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drawings/drawing3.xml" ContentType="application/vnd.openxmlformats-officedocument.drawing+xml"/>
  <Override PartName="/xl/charts/chart3.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defaultThemeVersion="124226"/>
  <mc:AlternateContent xmlns:mc="http://schemas.openxmlformats.org/markup-compatibility/2006">
    <mc:Choice Requires="x15">
      <x15ac:absPath xmlns:x15ac="http://schemas.microsoft.com/office/spreadsheetml/2010/11/ac" url="C:\Users\darre\Desktop\Jeskei\"/>
    </mc:Choice>
  </mc:AlternateContent>
  <xr:revisionPtr revIDLastSave="0" documentId="13_ncr:1_{FB16C726-8C1D-4870-94C9-02A5BC5CC590}" xr6:coauthVersionLast="47" xr6:coauthVersionMax="47" xr10:uidLastSave="{00000000-0000-0000-0000-000000000000}"/>
  <bookViews>
    <workbookView xWindow="-108" yWindow="-108" windowWidth="23256" windowHeight="12456" activeTab="1" xr2:uid="{00000000-000D-0000-FFFF-FFFF00000000}"/>
  </bookViews>
  <sheets>
    <sheet name="Summary &amp; Drivers" sheetId="13" r:id="rId1"/>
    <sheet name="Financials" sheetId="3" r:id="rId2"/>
    <sheet name="Symmetric Revenues (Detail)" sheetId="4" r:id="rId3"/>
    <sheet name="Grant &amp; Consultancy" sheetId="14" r:id="rId4"/>
    <sheet name="Personnel Costs" sheetId="6" r:id="rId5"/>
    <sheet name="Other Operating Expenses" sheetId="8" r:id="rId6"/>
    <sheet name="DCF" sheetId="11" r:id="rId7"/>
    <sheet name="Comps" sheetId="12" r:id="rId8"/>
  </sheets>
  <externalReferences>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s>
  <definedNames>
    <definedName name="__1__123Graph_ACHART_1" hidden="1">#REF!</definedName>
    <definedName name="__2__123Graph_XCHART_1" hidden="1">#REF!</definedName>
    <definedName name="__dep01">#REF!</definedName>
    <definedName name="__dep02">#REF!</definedName>
    <definedName name="__dep92">#REF!</definedName>
    <definedName name="__dep93">#REF!</definedName>
    <definedName name="__dep94">#REF!</definedName>
    <definedName name="__dep95">#REF!</definedName>
    <definedName name="__dep96">#REF!</definedName>
    <definedName name="__dep97">#REF!</definedName>
    <definedName name="__dep98">#REF!</definedName>
    <definedName name="__dep99">#REF!</definedName>
    <definedName name="__div95">#REF!</definedName>
    <definedName name="__div96">#REF!</definedName>
    <definedName name="__div97">#REF!</definedName>
    <definedName name="__dps01">#REF!</definedName>
    <definedName name="__dps02">#REF!</definedName>
    <definedName name="__dps94">#REF!</definedName>
    <definedName name="__dps95">#REF!</definedName>
    <definedName name="__dps96">#REF!</definedName>
    <definedName name="__dps97">#REF!</definedName>
    <definedName name="__dps98">#REF!</definedName>
    <definedName name="__dps99">#REF!</definedName>
    <definedName name="__eps01">#REF!</definedName>
    <definedName name="__eps02">#REF!</definedName>
    <definedName name="__eps94">#REF!</definedName>
    <definedName name="__eps95">#REF!</definedName>
    <definedName name="__eps96">#REF!</definedName>
    <definedName name="__eps97">#REF!</definedName>
    <definedName name="__eps98">#REF!</definedName>
    <definedName name="__eps99">#REF!</definedName>
    <definedName name="__gop01">#REF!</definedName>
    <definedName name="__gop02">#REF!</definedName>
    <definedName name="__gop96">#REF!</definedName>
    <definedName name="__gop97">#REF!</definedName>
    <definedName name="__gop98">#REF!</definedName>
    <definedName name="__gop99">#REF!</definedName>
    <definedName name="__min01">#REF!</definedName>
    <definedName name="__min02">#REF!</definedName>
    <definedName name="__min92">#REF!</definedName>
    <definedName name="__min93">#REF!</definedName>
    <definedName name="__min94">#REF!</definedName>
    <definedName name="__min95">#REF!</definedName>
    <definedName name="__min96">#REF!</definedName>
    <definedName name="__min97">#REF!</definedName>
    <definedName name="__min98">#REF!</definedName>
    <definedName name="__min99">#REF!</definedName>
    <definedName name="__op01">#REF!</definedName>
    <definedName name="__op02">#REF!</definedName>
    <definedName name="__op92">#REF!</definedName>
    <definedName name="__op93">#REF!</definedName>
    <definedName name="__op94">#REF!</definedName>
    <definedName name="__op95">#REF!</definedName>
    <definedName name="__op96">#REF!</definedName>
    <definedName name="__op97">#REF!</definedName>
    <definedName name="__op98">#REF!</definedName>
    <definedName name="__op99">#REF!</definedName>
    <definedName name="__pft01">#REF!</definedName>
    <definedName name="__pft02">#REF!</definedName>
    <definedName name="__pft94">#REF!</definedName>
    <definedName name="__pft95">#REF!</definedName>
    <definedName name="__pft96">#REF!</definedName>
    <definedName name="__pft97">#REF!</definedName>
    <definedName name="__pft98">#REF!</definedName>
    <definedName name="__pft99">#REF!</definedName>
    <definedName name="__ptp01">#REF!</definedName>
    <definedName name="__ptp02">#REF!</definedName>
    <definedName name="__ptp96">#REF!</definedName>
    <definedName name="__ptp97">#REF!</definedName>
    <definedName name="__ptp98">#REF!</definedName>
    <definedName name="__ptp99">#REF!</definedName>
    <definedName name="__roe01">#REF!</definedName>
    <definedName name="__roe02">#REF!</definedName>
    <definedName name="__roe94">#REF!</definedName>
    <definedName name="__roe95">#REF!</definedName>
    <definedName name="__roe96">#REF!</definedName>
    <definedName name="__roe97">#REF!</definedName>
    <definedName name="__roe98">#REF!</definedName>
    <definedName name="__roe99">#REF!</definedName>
    <definedName name="__sye01">#REF!</definedName>
    <definedName name="__sye02">#REF!</definedName>
    <definedName name="__sye92">#REF!</definedName>
    <definedName name="__sye93">#REF!</definedName>
    <definedName name="__sye94">#REF!</definedName>
    <definedName name="__sye95">#REF!</definedName>
    <definedName name="__sye96">#REF!</definedName>
    <definedName name="__sye97">[1]italy!#REF!</definedName>
    <definedName name="__sye98">[1]italy!#REF!</definedName>
    <definedName name="__sye99">[1]italy!#REF!</definedName>
    <definedName name="__tax01">#REF!</definedName>
    <definedName name="__tax02">#REF!</definedName>
    <definedName name="__tax92">#REF!</definedName>
    <definedName name="__tax93">#REF!</definedName>
    <definedName name="__tax94">#REF!</definedName>
    <definedName name="__tax95">#REF!</definedName>
    <definedName name="__tax96">#REF!</definedName>
    <definedName name="__tax97">#REF!</definedName>
    <definedName name="__tax98">#REF!</definedName>
    <definedName name="__tax99">#REF!</definedName>
    <definedName name="__wvu1" hidden="1">{TRUE,TRUE,-1.25,-0.5,597.75,370.5,FALSE,FALSE,TRUE,TRUE,0,1,11,25,69,0.826923076923077,1,2,TRUE,TRUE,1,TRUE,1,FALSE,100,"Swvu.rollinghalfyear.","ACwvu.rollinghalfyear.",1,FALSE,FALSE,0.748031496062992,0.748031496062992,0.984251968503937,0.984251968503937,1,"","Page &amp;p",FALSE,FALSE,FALSE,FALSE,1,70,#N/A,#N/A,"=R25C10:R89C17","=C1","Rwvu.rollinghalfyear.",#N/A,FALSE,FALSE}</definedName>
    <definedName name="_1__123Graph_ACHART_1" hidden="1">#REF!</definedName>
    <definedName name="_2__123Graph_XCHART_1" hidden="1">#REF!</definedName>
    <definedName name="_dep01">#REF!</definedName>
    <definedName name="_dep02">#REF!</definedName>
    <definedName name="_dep92">#REF!</definedName>
    <definedName name="_dep93">#REF!</definedName>
    <definedName name="_dep94">#REF!</definedName>
    <definedName name="_dep95">#REF!</definedName>
    <definedName name="_dep96">#REF!</definedName>
    <definedName name="_dep97">#REF!</definedName>
    <definedName name="_dep98">#REF!</definedName>
    <definedName name="_dep99">#REF!</definedName>
    <definedName name="_div95">#REF!</definedName>
    <definedName name="_div96">#REF!</definedName>
    <definedName name="_div97">#REF!</definedName>
    <definedName name="_dps01">#REF!</definedName>
    <definedName name="_dps02">#REF!</definedName>
    <definedName name="_dps94">#REF!</definedName>
    <definedName name="_dps95">#REF!</definedName>
    <definedName name="_dps96">#REF!</definedName>
    <definedName name="_dps97">#REF!</definedName>
    <definedName name="_dps98">#REF!</definedName>
    <definedName name="_dps99">#REF!</definedName>
    <definedName name="_eps01">#REF!</definedName>
    <definedName name="_eps02">#REF!</definedName>
    <definedName name="_eps94">#REF!</definedName>
    <definedName name="_eps95">#REF!</definedName>
    <definedName name="_eps96">#REF!</definedName>
    <definedName name="_eps97">#REF!</definedName>
    <definedName name="_eps98">#REF!</definedName>
    <definedName name="_eps99">#REF!</definedName>
    <definedName name="_gop01">#REF!</definedName>
    <definedName name="_gop02">#REF!</definedName>
    <definedName name="_gop96">#REF!</definedName>
    <definedName name="_gop97">#REF!</definedName>
    <definedName name="_gop98">#REF!</definedName>
    <definedName name="_gop99">#REF!</definedName>
    <definedName name="_min01">#REF!</definedName>
    <definedName name="_min02">#REF!</definedName>
    <definedName name="_min92">#REF!</definedName>
    <definedName name="_min93">#REF!</definedName>
    <definedName name="_min94">#REF!</definedName>
    <definedName name="_min95">#REF!</definedName>
    <definedName name="_min96">#REF!</definedName>
    <definedName name="_min97">#REF!</definedName>
    <definedName name="_min98">#REF!</definedName>
    <definedName name="_min99">#REF!</definedName>
    <definedName name="_op01">#REF!</definedName>
    <definedName name="_op02">#REF!</definedName>
    <definedName name="_op92">#REF!</definedName>
    <definedName name="_op93">#REF!</definedName>
    <definedName name="_op94">#REF!</definedName>
    <definedName name="_op95">#REF!</definedName>
    <definedName name="_op96">#REF!</definedName>
    <definedName name="_op97">#REF!</definedName>
    <definedName name="_op98">#REF!</definedName>
    <definedName name="_op99">#REF!</definedName>
    <definedName name="_pft01">#REF!</definedName>
    <definedName name="_pft02">#REF!</definedName>
    <definedName name="_pft94">#REF!</definedName>
    <definedName name="_pft95">#REF!</definedName>
    <definedName name="_pft96">#REF!</definedName>
    <definedName name="_pft97">#REF!</definedName>
    <definedName name="_pft98">#REF!</definedName>
    <definedName name="_pft99">#REF!</definedName>
    <definedName name="_ptp01">#REF!</definedName>
    <definedName name="_ptp02">#REF!</definedName>
    <definedName name="_ptp96">#REF!</definedName>
    <definedName name="_ptp97">#REF!</definedName>
    <definedName name="_ptp98">#REF!</definedName>
    <definedName name="_ptp99">#REF!</definedName>
    <definedName name="_roe01">#REF!</definedName>
    <definedName name="_roe02">#REF!</definedName>
    <definedName name="_roe94">#REF!</definedName>
    <definedName name="_roe95">#REF!</definedName>
    <definedName name="_roe96">#REF!</definedName>
    <definedName name="_roe97">#REF!</definedName>
    <definedName name="_roe98">#REF!</definedName>
    <definedName name="_roe99">#REF!</definedName>
    <definedName name="_sye01">#REF!</definedName>
    <definedName name="_sye02">#REF!</definedName>
    <definedName name="_sye92">#REF!</definedName>
    <definedName name="_sye93">#REF!</definedName>
    <definedName name="_sye94">#REF!</definedName>
    <definedName name="_sye95">#REF!</definedName>
    <definedName name="_sye96">#REF!</definedName>
    <definedName name="_sye97">[1]italy!#REF!</definedName>
    <definedName name="_sye98">[1]italy!#REF!</definedName>
    <definedName name="_sye99">[1]italy!#REF!</definedName>
    <definedName name="_tax01">#REF!</definedName>
    <definedName name="_tax02">#REF!</definedName>
    <definedName name="_tax92">#REF!</definedName>
    <definedName name="_tax93">#REF!</definedName>
    <definedName name="_tax94">#REF!</definedName>
    <definedName name="_tax95">#REF!</definedName>
    <definedName name="_tax96">#REF!</definedName>
    <definedName name="_tax97">#REF!</definedName>
    <definedName name="_tax98">#REF!</definedName>
    <definedName name="_tax99">#REF!</definedName>
    <definedName name="_wvu1" hidden="1">{TRUE,TRUE,-1.25,-0.5,597.75,370.5,FALSE,FALSE,TRUE,TRUE,0,1,11,25,69,0.826923076923077,1,2,TRUE,TRUE,1,TRUE,1,FALSE,100,"Swvu.rollinghalfyear.","ACwvu.rollinghalfyear.",1,FALSE,FALSE,0.748031496062992,0.748031496062992,0.984251968503937,0.984251968503937,1,"","Page &amp;p",FALSE,FALSE,FALSE,FALSE,1,70,#N/A,#N/A,"=R25C10:R89C17","=C1","Rwvu.rollinghalfyear.",#N/A,FALSE,FALSE}</definedName>
    <definedName name="a" hidden="1">'[2]#REF'!$J$1:$J$65536,'[2]#REF'!$M$1:$M$65536,'[2]#REF'!$P$1:$P$65536,'[2]#REF'!$S$1:$S$65536</definedName>
    <definedName name="A402_">[3]Valn!#REF!</definedName>
    <definedName name="Acquisitions">#REF!</definedName>
    <definedName name="Actual_Forecast">#REF!</definedName>
    <definedName name="ActualAverageNoOfShares">#REF!</definedName>
    <definedName name="ACwvu.all." hidden="1">#REF!</definedName>
    <definedName name="ACwvu.rollinghalfyear." hidden="1">#REF!,#REF!,#REF!,#REF!</definedName>
    <definedName name="ACwvu.yearly." hidden="1">#REF!,#REF!</definedName>
    <definedName name="AdjustedNoOfShares">#REF!</definedName>
    <definedName name="AdminExpenses">#REF!</definedName>
    <definedName name="ALL">#REF!</definedName>
    <definedName name="Alumina_2003">[4]Quarterly!$BO$92:$BR$92</definedName>
    <definedName name="AluminaEquilibrium">[5]Prices!$F$92</definedName>
    <definedName name="Aluminium_2003">[4]Quarterly!$BO$91:$BR$91</definedName>
    <definedName name="AluminiumEquilibrium">[5]Prices!$F$91</definedName>
    <definedName name="AMEC">#REF!</definedName>
    <definedName name="Analyst">#REF!</definedName>
    <definedName name="AnhydBorax_2003">[4]Quarterly!$BO$139:$BR$139</definedName>
    <definedName name="AnhydBoricAcid_2003">[4]Quarterly!$BO$138:$BR$138</definedName>
    <definedName name="appCompanyCapE">#REF!</definedName>
    <definedName name="appDescriptionCapE">#REF!</definedName>
    <definedName name="appDevelopersCapE">#REF!</definedName>
    <definedName name="appTitleCapE">#REF!</definedName>
    <definedName name="appVersionCapE">#REF!</definedName>
    <definedName name="ArdelAustraliaGrossProfit">[6]Model!#REF!</definedName>
    <definedName name="ArdelGrossMargin">[6]Model!#REF!</definedName>
    <definedName name="ArdelOperatingMargin">[6]Model!#REF!</definedName>
    <definedName name="ArdelOperatingProfit">[6]Model!#REF!</definedName>
    <definedName name="ArdelTurnover">[6]Model!#REF!</definedName>
    <definedName name="Associates">#REF!</definedName>
    <definedName name="AUDUSD_2003">[4]Quarterly!$BO$69:$BR$69</definedName>
    <definedName name="Aus_ExRate">#REF!</definedName>
    <definedName name="Aus_Opcosts">#REF!</definedName>
    <definedName name="Aus_Premium">#REF!</definedName>
    <definedName name="Aus_Semisoft_Sens">#REF!</definedName>
    <definedName name="Aus_Thermal_Domestic_Sens">#REF!</definedName>
    <definedName name="Aus_Thermal_Export_Sens">#REF!</definedName>
    <definedName name="AverageCapitalEmployedExGoodwill">#REF!</definedName>
    <definedName name="AverageCapitalEmployedIncGoodwill">#REF!</definedName>
    <definedName name="AverageDiscountRateOverPeriod">#REF!</definedName>
    <definedName name="AverageLifespanOfFixedAssets">#REF!</definedName>
    <definedName name="AveragePlotCost">#REF!</definedName>
    <definedName name="AveragePriceForYear">#REF!</definedName>
    <definedName name="AverageSellingPrice">#REF!</definedName>
    <definedName name="AverageSocialPrice">#REF!</definedName>
    <definedName name="AverageSpeculativePrice">#REF!</definedName>
    <definedName name="AverageUKSellingPrice">[6]Model!#REF!</definedName>
    <definedName name="Balance_Sheet">#REF!</definedName>
    <definedName name="BALANCESHEET">#REF!</definedName>
    <definedName name="BalSheet">#REF!</definedName>
    <definedName name="BenchmarkBondYield">#REF!</definedName>
    <definedName name="BetaANL">[5]Prices!$F$19</definedName>
    <definedName name="BetaAUY">[5]Prices!$F$21</definedName>
    <definedName name="BetaAWC">[5]Prices!$F$14</definedName>
    <definedName name="BetaBHP">[5]Prices!$F$11</definedName>
    <definedName name="BetaGLD">[5]Prices!$F$29</definedName>
    <definedName name="BetaILU">[5]Prices!$F$22</definedName>
    <definedName name="BetaLHG">[5]Prices!$F$28</definedName>
    <definedName name="BetaMIM">[5]Prices!$F$16</definedName>
    <definedName name="BetaNCM">[5]Prices!$F$27</definedName>
    <definedName name="BetaNVS">[5]Prices!$F$35</definedName>
    <definedName name="BetaOSH">[5]Prices!$F$34</definedName>
    <definedName name="BetaPAS">[5]Prices!$F$17</definedName>
    <definedName name="BetaPMM">[5]Prices!$F$20</definedName>
    <definedName name="BetaRIO">[5]Prices!$F$10</definedName>
    <definedName name="BetaSGW">[5]Prices!$F$26</definedName>
    <definedName name="BetaSPP">[5]Prices!$F$36</definedName>
    <definedName name="BetaSTO">[5]Prices!$F$33</definedName>
    <definedName name="BetaTOR">[5]Prices!$F$23</definedName>
    <definedName name="BetaWMC">[5]Prices!$F$12</definedName>
    <definedName name="BetaWMR">[5]Prices!$F$13</definedName>
    <definedName name="BetaWMT">[5]Prices!$F$18</definedName>
    <definedName name="BetaWPL">[5]Prices!$F$32</definedName>
    <definedName name="BLPH1" hidden="1">#REF!</definedName>
    <definedName name="BoricAcid_2003">[4]Quarterly!$BO$137:$BR$137</definedName>
    <definedName name="BP_Date">#REF!</definedName>
    <definedName name="BrownLandNo">#REF!</definedName>
    <definedName name="BrownLandPercent">#REF!</definedName>
    <definedName name="BrPt1">#REF!</definedName>
    <definedName name="BrPt2">#REF!</definedName>
    <definedName name="BrPt3">#REF!</definedName>
    <definedName name="BrPt4">#REF!</definedName>
    <definedName name="BrPt5">#REF!</definedName>
    <definedName name="bs">#REF!</definedName>
    <definedName name="BS_CE">#REF!</definedName>
    <definedName name="BS_MI">#REF!</definedName>
    <definedName name="BS_SF">#REF!</definedName>
    <definedName name="BSB_PV_ADV">#REF!</definedName>
    <definedName name="BSB_PV_YR">#REF!</definedName>
    <definedName name="BSH">#REF!</definedName>
    <definedName name="BSH_Primary">#REF!</definedName>
    <definedName name="BSI_AS_RAT">#REF!</definedName>
    <definedName name="Button3">"Button2"</definedName>
    <definedName name="CadmiumEquilibrium">[5]Prices!$F$102</definedName>
    <definedName name="Capex">#REF!</definedName>
    <definedName name="CapitalEmployedExGoodwill">#REF!</definedName>
    <definedName name="CapitalEmployedExGoodwillLastYear">#REF!</definedName>
    <definedName name="CapitalEmployedIncGoodwill">#REF!</definedName>
    <definedName name="CapitalEmployedIncGoodwillLastYear">#REF!</definedName>
    <definedName name="Cashflow">#REF!</definedName>
    <definedName name="CashInflowOutflowFromWC">#REF!</definedName>
    <definedName name="cashrate">#REF!</definedName>
    <definedName name="cf">#REF!</definedName>
    <definedName name="CF_HS">#REF!</definedName>
    <definedName name="CF_IC">#REF!</definedName>
    <definedName name="CF_NC_CL">#REF!</definedName>
    <definedName name="CF_NDE">#REF!</definedName>
    <definedName name="ch">'[7]#REF'!$F$28</definedName>
    <definedName name="Chart_1_Source">[8]Charts!$I$1</definedName>
    <definedName name="Chart_1_Title">[8]Charts!$A$4</definedName>
    <definedName name="Chart_2_Title">[8]Charts!$G$4</definedName>
    <definedName name="Chart_3_Title">[8]Charts!$A$16</definedName>
    <definedName name="Chart_4_Title">[8]Charts!$G$16</definedName>
    <definedName name="Chart_5_Title">[8]Charts!$A$28</definedName>
    <definedName name="Chart_6_Title">[8]Charts!$G$28</definedName>
    <definedName name="Chart_7_Title">[8]Charts!$A$40</definedName>
    <definedName name="Chart_8_Source">[8]Charts!$G$52</definedName>
    <definedName name="Chart_8_Title">[8]Charts!$G$40</definedName>
    <definedName name="ChromeAlloys_2003">[4]Quarterly!$BO$196:$BR$196</definedName>
    <definedName name="ChromeEquilibrium">[5]Prices!$F$196</definedName>
    <definedName name="CL1_CFPS">#REF!</definedName>
    <definedName name="CL1_CFPS_DV">#REF!</definedName>
    <definedName name="CL1_DPS_AD">#REF!</definedName>
    <definedName name="CL1_DPS_FD">#REF!</definedName>
    <definedName name="CL1_DPS_PD">#REF!</definedName>
    <definedName name="CL1_EFTW_SHN">#REF!</definedName>
    <definedName name="CL1_EPE_ADF">#REF!</definedName>
    <definedName name="CL1_EPE_SHN">#REF!</definedName>
    <definedName name="CL1_EPS">#REF!</definedName>
    <definedName name="CL1_EPS_DVFA">#REF!</definedName>
    <definedName name="CL1_EPS_HS">#REF!</definedName>
    <definedName name="CL1_EPSC">#REF!</definedName>
    <definedName name="CL1_EPSD">#REF!</definedName>
    <definedName name="CL1_EPSD_HS">#REF!</definedName>
    <definedName name="CL1_EPSG">#REF!</definedName>
    <definedName name="CL1_ETW_SHN">#REF!</definedName>
    <definedName name="CL1_FDW_SHN">#REF!</definedName>
    <definedName name="CL1_FX">#REF!</definedName>
    <definedName name="CL1_NAV">#REF!</definedName>
    <definedName name="CL1_PCF">#REF!</definedName>
    <definedName name="CL1_PCF_DV">#REF!</definedName>
    <definedName name="CL1_PE">#REF!</definedName>
    <definedName name="CL1_PE_DV">#REF!</definedName>
    <definedName name="CL1_PE_SHN">#REF!</definedName>
    <definedName name="CL1_PNAV">#REF!</definedName>
    <definedName name="CL1_Recommend">#REF!</definedName>
    <definedName name="CL1_W_SHN">#REF!</definedName>
    <definedName name="CL2_CFPS">#REF!</definedName>
    <definedName name="CL2_CFPS_DV">#REF!</definedName>
    <definedName name="CL2_DPS_AD">#REF!</definedName>
    <definedName name="CL2_DPS_FD">#REF!</definedName>
    <definedName name="CL2_DPS_PD">#REF!</definedName>
    <definedName name="CL2_EFTW_SHN">#REF!</definedName>
    <definedName name="CL2_EPE_ADF">#REF!</definedName>
    <definedName name="CL2_EPE_SHN">#REF!</definedName>
    <definedName name="CL2_EPS">#REF!</definedName>
    <definedName name="CL2_EPS_DVFA">#REF!</definedName>
    <definedName name="CL2_EPS_HS">#REF!</definedName>
    <definedName name="CL2_EPSC">#REF!</definedName>
    <definedName name="CL2_EPSD">#REF!</definedName>
    <definedName name="CL2_EPSD_HS">#REF!</definedName>
    <definedName name="CL2_EPSG">#REF!</definedName>
    <definedName name="CL2_EQ_FCT">#REF!</definedName>
    <definedName name="CL2_ETW_SHN">#REF!</definedName>
    <definedName name="CL2_FDW_SHN">#REF!</definedName>
    <definedName name="CL2_FX">#REF!</definedName>
    <definedName name="CL2_NAV">#REF!</definedName>
    <definedName name="CL2_PCF">#REF!</definedName>
    <definedName name="CL2_PCF_DV">#REF!</definedName>
    <definedName name="CL2_PE">#REF!</definedName>
    <definedName name="CL2_PE_DV">#REF!</definedName>
    <definedName name="CL2_PE_SHN">#REF!</definedName>
    <definedName name="CL2_PNAV">#REF!</definedName>
    <definedName name="cl2_recommend">#REF!</definedName>
    <definedName name="CL2_W_SHN">#REF!</definedName>
    <definedName name="CL3_CFPS">#REF!</definedName>
    <definedName name="CL3_CFPS_DV">#REF!</definedName>
    <definedName name="CL3_DPS_AD">#REF!</definedName>
    <definedName name="CL3_DPS_FD">#REF!</definedName>
    <definedName name="CL3_DPS_PD">#REF!</definedName>
    <definedName name="CL3_EFTW_SHN">#REF!</definedName>
    <definedName name="CL3_EPE_ADF">#REF!</definedName>
    <definedName name="CL3_EPE_SHN">#REF!</definedName>
    <definedName name="CL3_EPS">#REF!</definedName>
    <definedName name="CL3_EPS_DVFA">#REF!</definedName>
    <definedName name="CL3_EPS_HS">#REF!</definedName>
    <definedName name="CL3_EPSC">#REF!</definedName>
    <definedName name="CL3_EPSD">#REF!</definedName>
    <definedName name="CL3_EPSD_HS">#REF!</definedName>
    <definedName name="CL3_EPSG">#REF!</definedName>
    <definedName name="CL3_EQ_FCT">#REF!</definedName>
    <definedName name="CL3_ETW_SHN">#REF!</definedName>
    <definedName name="CL3_FDW_SHN">#REF!</definedName>
    <definedName name="CL3_FX">#REF!</definedName>
    <definedName name="CL3_NAV">#REF!</definedName>
    <definedName name="CL3_PCF">#REF!</definedName>
    <definedName name="CL3_PCF_DV">#REF!</definedName>
    <definedName name="CL3_PE">#REF!</definedName>
    <definedName name="CL3_PE_DV">#REF!</definedName>
    <definedName name="CL3_PE_SHN">#REF!</definedName>
    <definedName name="CL3_PNAV">#REF!</definedName>
    <definedName name="CL3_recommend">#REF!</definedName>
    <definedName name="CL3_W_SHN">#REF!</definedName>
    <definedName name="ClosingNetCashDebt">#REF!</definedName>
    <definedName name="cmdCancelCapE">#REF!</definedName>
    <definedName name="cmdWhoCapE">#REF!</definedName>
    <definedName name="Coal_Asian_HardCoking_HY">[9]Prices!#REF!</definedName>
    <definedName name="Coal_Asian_Thermal_HY">[9]Prices!#REF!</definedName>
    <definedName name="Coal_Europe_HardCoking_HY">[9]Prices!#REF!</definedName>
    <definedName name="Coal_Europe_Thermal_HY">[9]Prices!#REF!</definedName>
    <definedName name="Coal_Steam_04">[10]Prices!$BT$153</definedName>
    <definedName name="Cobalt_2003">[4]Quarterly!$BO$99:$BR$99</definedName>
    <definedName name="CobaltEquilibrium">[10]Prices!$F$99</definedName>
    <definedName name="CoCode">#REF!</definedName>
    <definedName name="Code_02">#REF!</definedName>
    <definedName name="Coking_2003">[4]Quarterly!$BO$149:$BR$149</definedName>
    <definedName name="Coking_Asia_97_40">[9]Prices!#REF!</definedName>
    <definedName name="Coking_Europe_2003">[4]Quarterly!$BO$156:$BR$156</definedName>
    <definedName name="CokingAsia_HY">[9]Prices!#REF!</definedName>
    <definedName name="CokingAsiaChange_HY">[9]Prices!#REF!</definedName>
    <definedName name="CokingAsiaHY01_40">[9]Prices!#REF!</definedName>
    <definedName name="Company_Fig_ID">#REF!</definedName>
    <definedName name="Company_ID">#REF!</definedName>
    <definedName name="Company_Name">#REF!</definedName>
    <definedName name="CompanyName">#REF!</definedName>
    <definedName name="CompanyYield">#REF!</definedName>
    <definedName name="CoName">#REF!</definedName>
    <definedName name="CopBasis97_40">[9]Prices!#REF!</definedName>
    <definedName name="Copper_2003">[4]Quarterly!$BO$96:$BR$96</definedName>
    <definedName name="Copper_TC_RC_PP">[9]Prices!#REF!</definedName>
    <definedName name="CopperBasis">[10]Prices!$F$121</definedName>
    <definedName name="CopperBasisOver">[10]Prices!$F$122</definedName>
    <definedName name="CopperBasisUnder">[10]Prices!$F$123</definedName>
    <definedName name="CopperChgPerTonne">[10]Prices!$F$125</definedName>
    <definedName name="CopperEquilibrium">[10]Prices!$F$96</definedName>
    <definedName name="CopperRC_HY">[9]Prices!#REF!</definedName>
    <definedName name="CopperSmeltingChg">[10]Prices!$F$120</definedName>
    <definedName name="CopperTC_HY">[9]Prices!#REF!</definedName>
    <definedName name="CopRefCh97_40">[9]Prices!#REF!</definedName>
    <definedName name="CopSmeltCh97_40">[9]Prices!#REF!</definedName>
    <definedName name="COPY">[11]Peergroup!$C$3:$AM$54</definedName>
    <definedName name="CorporateBorrowingPremium">#REF!</definedName>
    <definedName name="cost_of_debt">#REF!</definedName>
    <definedName name="CostOfDebt">#REF!</definedName>
    <definedName name="CostOfOrdinaryEquity">#REF!</definedName>
    <definedName name="CostOfPrefenceEquity">#REF!</definedName>
    <definedName name="CostOfSales">#REF!</definedName>
    <definedName name="Country_Index">#REF!</definedName>
    <definedName name="Country_Name">#REF!</definedName>
    <definedName name="CoverageStatus">#REF!</definedName>
    <definedName name="CPI_Australia_LT">[10]Prices!$F$54</definedName>
    <definedName name="CPI_SouthAfrica">[10]Prices!$F$58</definedName>
    <definedName name="CPI_USA_LT">[10]Prices!$F$56</definedName>
    <definedName name="CreditorsIncDec">#REF!</definedName>
    <definedName name="CreditorsLastYear">#REF!</definedName>
    <definedName name="crncy">#REF!</definedName>
    <definedName name="CRNCY_TABLE">[12]Data!$B$125:$J$137</definedName>
    <definedName name="CumCpiUS">[10]Prices!$O$60:$HJ$60</definedName>
    <definedName name="Currency">#REF!</definedName>
    <definedName name="CurrencyMarker">#REF!</definedName>
    <definedName name="CurrencyUnitsLabel">#REF!</definedName>
    <definedName name="current_ebitda_margin">#REF!</definedName>
    <definedName name="current_ev">#REF!</definedName>
    <definedName name="current_ic">#REF!</definedName>
    <definedName name="current_interest_bs">#REF!</definedName>
    <definedName name="current_interest_pl">#REF!</definedName>
    <definedName name="current_market_cap">#REF!</definedName>
    <definedName name="current_net_debt">#REF!</definedName>
    <definedName name="current_nopat">#REF!</definedName>
    <definedName name="current_price">#REF!</definedName>
    <definedName name="current_shares_basic">#REF!</definedName>
    <definedName name="current_shares_diluted">#REF!</definedName>
    <definedName name="currPRICE">[13]Overview!$F$15</definedName>
    <definedName name="d">#REF!</definedName>
    <definedName name="damc00">#REF!</definedName>
    <definedName name="damc95">#REF!</definedName>
    <definedName name="damc96">#REF!</definedName>
    <definedName name="damc97">#REF!</definedName>
    <definedName name="damc98">#REF!</definedName>
    <definedName name="damc99">#REF!</definedName>
    <definedName name="DAP_2003">[4]Quarterly!$BO$143:$BR$143</definedName>
    <definedName name="DAP97_40">[9]Prices!#REF!</definedName>
    <definedName name="DAPEquilibrium">[10]Prices!$F$143</definedName>
    <definedName name="DAPHY01_40">[9]Prices!#REF!</definedName>
    <definedName name="DataFrequency">#REF!</definedName>
    <definedName name="Date">#REF!</definedName>
    <definedName name="date_add">#REF!</definedName>
    <definedName name="days">#REF!</definedName>
    <definedName name="DB">"WIREUK"</definedName>
    <definedName name="DBResult">#REF!</definedName>
    <definedName name="dcf_cagr_rev">#REF!</definedName>
    <definedName name="dcf_fade_margin">#REF!</definedName>
    <definedName name="dcf_fade_rev">#REF!</definedName>
    <definedName name="dcf_price">#REF!</definedName>
    <definedName name="Debt">#REF!</definedName>
    <definedName name="debt_weight">#REF!</definedName>
    <definedName name="DebtorsAndTaxRecoverable">#REF!</definedName>
    <definedName name="DebtorsIncDec">#REF!</definedName>
    <definedName name="DebtorsLastYear">#REF!</definedName>
    <definedName name="Decahydrate_2003">[4]Quarterly!$BO$141:$BR$141</definedName>
    <definedName name="DeferredAndFutureTaxProvisions">#REF!</definedName>
    <definedName name="dep00">#REF!</definedName>
    <definedName name="Depreciation">#REF!</definedName>
    <definedName name="diff">'[7]#REF'!$A$21</definedName>
    <definedName name="DiscontinuingOperatingProfit">[6]Model!#REF!</definedName>
    <definedName name="DiscontinuingTurnover">[6]Model!#REF!</definedName>
    <definedName name="Discount_Rate_Real">#REF!</definedName>
    <definedName name="DiscountedCurrentAssetRealisation">#REF!</definedName>
    <definedName name="DiscountedFixedAssetRealisation">#REF!</definedName>
    <definedName name="DiscountedLandRealisation">#REF!</definedName>
    <definedName name="DISCOUNTEDLIQUIDATIONVALUE">#REF!</definedName>
    <definedName name="DiscountedProfits">#REF!</definedName>
    <definedName name="DiscountedTaxPayments">#REF!</definedName>
    <definedName name="DiscountFactorAtEnd">#REF!</definedName>
    <definedName name="DiscountFactorYearOne">#REF!</definedName>
    <definedName name="DiscountFactorYearThreeToEnd">#REF!</definedName>
    <definedName name="DiscountFactorYearTwo">#REF!</definedName>
    <definedName name="DiscountRates">#REF!</definedName>
    <definedName name="discrate">#REF!</definedName>
    <definedName name="Disposals">#REF!</definedName>
    <definedName name="DIV_94">#REF!</definedName>
    <definedName name="DIV_95">#REF!</definedName>
    <definedName name="DIV_96">#REF!</definedName>
    <definedName name="DividendCover">#REF!</definedName>
    <definedName name="Dividends">#REF!</definedName>
    <definedName name="DividendsPaid">#REF!</definedName>
    <definedName name="DividendsToBePaid">#REF!</definedName>
    <definedName name="DividendsToBePaidLastYear">#REF!</definedName>
    <definedName name="DivisionalAnalysis">#REF!</definedName>
    <definedName name="divrnc00">#REF!</definedName>
    <definedName name="divrnc94">#REF!</definedName>
    <definedName name="divrnc95">#REF!</definedName>
    <definedName name="divrnc96">#REF!</definedName>
    <definedName name="divrnc97">#REF!</definedName>
    <definedName name="divrnc98">#REF!</definedName>
    <definedName name="divrnc99">#REF!</definedName>
    <definedName name="DLVPerShare">#REF!</definedName>
    <definedName name="DLVPerShareAtYearEnd">#REF!</definedName>
    <definedName name="DLVPerShareAtYearStart">#REF!</definedName>
    <definedName name="DM">'[7]#REF'!$R$5</definedName>
    <definedName name="DOUBLE_COUNTING__jv_s_above_include_share_of_PFI_company_profits?">'[14]Sum of parts'!$V$9</definedName>
    <definedName name="DPS">#REF!</definedName>
    <definedName name="DPS_past">#REF!</definedName>
    <definedName name="dps00">#REF!</definedName>
    <definedName name="DVFA">#REF!</definedName>
    <definedName name="EarningsAndRetainedProfit">#REF!</definedName>
    <definedName name="EastCoastEquilibrium">#REF!</definedName>
    <definedName name="ebit">#REF!</definedName>
    <definedName name="ebit00">#REF!</definedName>
    <definedName name="ebit92">#REF!</definedName>
    <definedName name="ebit93">#REF!</definedName>
    <definedName name="ebit94">#REF!</definedName>
    <definedName name="ebit95">#REF!</definedName>
    <definedName name="ebit96">#REF!</definedName>
    <definedName name="ebit97">#REF!</definedName>
    <definedName name="ebit98">#REF!</definedName>
    <definedName name="ebit99">#REF!</definedName>
    <definedName name="EBITDA">#REF!</definedName>
    <definedName name="ebitda00">#REF!</definedName>
    <definedName name="ebitda95">#REF!</definedName>
    <definedName name="ebitda96">#REF!</definedName>
    <definedName name="ebitda97">#REF!</definedName>
    <definedName name="ebitda98">#REF!</definedName>
    <definedName name="ebitda99">#REF!</definedName>
    <definedName name="EffectiveTaxRate">#REF!</definedName>
    <definedName name="eg_page">#REF!</definedName>
    <definedName name="eg_page1">#REF!</definedName>
    <definedName name="eg_page2">#REF!</definedName>
    <definedName name="EnterpriseValue">#REF!</definedName>
    <definedName name="Entval00">#REF!</definedName>
    <definedName name="Entval95">#REF!</definedName>
    <definedName name="Entval96">#REF!</definedName>
    <definedName name="Entval97">#REF!</definedName>
    <definedName name="Entval98">#REF!</definedName>
    <definedName name="Entval99">#REF!</definedName>
    <definedName name="EPS_DPS">#REF!</definedName>
    <definedName name="EPS_past">#REF!</definedName>
    <definedName name="eps00">#REF!</definedName>
    <definedName name="equity_risk_premium">#REF!</definedName>
    <definedName name="equity_weight">#REF!</definedName>
    <definedName name="EquityIssued">#REF!</definedName>
    <definedName name="EquityRiskPremium">[10]Prices!$F$8</definedName>
    <definedName name="Errorline">#REF!</definedName>
    <definedName name="esnrc16c1" hidden="1">#REF!</definedName>
    <definedName name="esnrc24c1" hidden="1">#REF!</definedName>
    <definedName name="esnrc30c1" hidden="1">#REF!</definedName>
    <definedName name="esnrc4c1" hidden="1">#REF!</definedName>
    <definedName name="esnrc5c1" hidden="1">#REF!</definedName>
    <definedName name="esnrc6c1" hidden="1">#REF!</definedName>
    <definedName name="esnrc7c1" hidden="1">#REF!</definedName>
    <definedName name="EstLengthOfLandBankFromWIP">#REF!</definedName>
    <definedName name="euro">[15]ValData!$B$5</definedName>
    <definedName name="ev">#REF!</definedName>
    <definedName name="eva_price">#REF!</definedName>
    <definedName name="EVCE">#REF!</definedName>
    <definedName name="EVEBITDA">#REF!</definedName>
    <definedName name="Event_Type">#REF!</definedName>
    <definedName name="EVSales">#REF!</definedName>
    <definedName name="ewl_banner">#REF!</definedName>
    <definedName name="ewl_numbers">#REF!</definedName>
    <definedName name="ExcelPath">[0]!ExcelPath</definedName>
    <definedName name="ExceptionalItemsFRS3">#REF!</definedName>
    <definedName name="ExceptionalItemsHSBC">#REF!</definedName>
    <definedName name="ExpensesToSalesRatio">#REF!</definedName>
    <definedName name="ExRateAusCanadaLT">[10]Prices!$F$71</definedName>
    <definedName name="ExRateAusUSLT">[10]Prices!$F$69</definedName>
    <definedName name="ExRateEUROUSLT">#REF!</definedName>
    <definedName name="ExRateUKUSLT">#REF!</definedName>
    <definedName name="ExRateUSCanadaLT">[10]Prices!$F$72</definedName>
    <definedName name="ExRateZARLT">#REF!</definedName>
    <definedName name="extr00">#REF!</definedName>
    <definedName name="extr01">#REF!</definedName>
    <definedName name="extr02">#REF!</definedName>
    <definedName name="extr92">#REF!</definedName>
    <definedName name="extr93">#REF!</definedName>
    <definedName name="extr94">#REF!</definedName>
    <definedName name="extr95">#REF!</definedName>
    <definedName name="extr96">#REF!</definedName>
    <definedName name="extr97">#REF!</definedName>
    <definedName name="extr98">#REF!</definedName>
    <definedName name="extr99">#REF!</definedName>
    <definedName name="Fairview">#REF!</definedName>
    <definedName name="fatt00">#REF!</definedName>
    <definedName name="fatt00h1">#REF!</definedName>
    <definedName name="fatt01">#REF!</definedName>
    <definedName name="fatt02">#REF!</definedName>
    <definedName name="fatt92">#REF!</definedName>
    <definedName name="fatt94">#REF!</definedName>
    <definedName name="fatt94h1">#REF!</definedName>
    <definedName name="fatt95">#REF!</definedName>
    <definedName name="fatt95h1">#REF!</definedName>
    <definedName name="fatt96">#REF!</definedName>
    <definedName name="fatt96h1">#REF!</definedName>
    <definedName name="fatt97">#REF!</definedName>
    <definedName name="fatt97h1">#REF!</definedName>
    <definedName name="fatt98">#REF!</definedName>
    <definedName name="fatt98h1">#REF!</definedName>
    <definedName name="fatt99">#REF!</definedName>
    <definedName name="fatt99h1">#REF!</definedName>
    <definedName name="fcf">#REF!</definedName>
    <definedName name="FerromanganeseEquilibrium">[10]Prices!$F$192</definedName>
    <definedName name="FerroManganeseHY01_40">[9]Prices!#REF!</definedName>
    <definedName name="FerroMn_2003">[4]Quarterly!$BO$192:$BR$192</definedName>
    <definedName name="field_headings">#REF!</definedName>
    <definedName name="Fines_2003">[4]Quarterly!$BO$170:$BR$170</definedName>
    <definedName name="Fines_Europe_2003">[4]Quarterly!$BO$177:$BR$177</definedName>
    <definedName name="FinesAsia_HY">[9]Prices!#REF!</definedName>
    <definedName name="FinesAsiaChange_HY">[9]Prices!#REF!</definedName>
    <definedName name="FinesAsiaHY01_40">[9]Prices!#REF!</definedName>
    <definedName name="FinesEquilibriumAsia">[10]Prices!$F$170</definedName>
    <definedName name="FinesEquilibriumEurope">[10]Prices!$F$177</definedName>
    <definedName name="FINHIG">'[16]ISP peers'!#REF!</definedName>
    <definedName name="FINSTAT">'[16]ISP peers'!#REF!</definedName>
    <definedName name="FirstYear">#REF!</definedName>
    <definedName name="FiveBedroomNo">#REF!</definedName>
    <definedName name="FiveBedroomPercent">#REF!</definedName>
    <definedName name="fixass00">#REF!</definedName>
    <definedName name="fixass92">#REF!</definedName>
    <definedName name="fixass93">#REF!</definedName>
    <definedName name="fixass94">#REF!</definedName>
    <definedName name="fixass95">#REF!</definedName>
    <definedName name="fixass96">#REF!</definedName>
    <definedName name="fixass97">#REF!</definedName>
    <definedName name="fixass98">#REF!</definedName>
    <definedName name="fixass99">#REF!</definedName>
    <definedName name="FixedAssetSales">#REF!</definedName>
    <definedName name="FlatsNo">#REF!</definedName>
    <definedName name="FlatsPercent">#REF!</definedName>
    <definedName name="forex00">#REF!</definedName>
    <definedName name="forex01">#REF!</definedName>
    <definedName name="forex02">#REF!</definedName>
    <definedName name="forex96">#REF!</definedName>
    <definedName name="forex97">#REF!</definedName>
    <definedName name="forex98">#REF!</definedName>
    <definedName name="forex99">#REF!</definedName>
    <definedName name="FourBedroomNo">#REF!</definedName>
    <definedName name="FourBedroomPercent">#REF!</definedName>
    <definedName name="fraJEDASCapE">#REF!</definedName>
    <definedName name="fraSTRIPESCapE">#REF!</definedName>
    <definedName name="Freight_LNG_NSW01_40">[9]Prices!#REF!</definedName>
    <definedName name="Freight_NSW_Europe_97_40">[9]Prices!#REF!</definedName>
    <definedName name="Freight_QLDtoEurope">[9]Prices!#REF!</definedName>
    <definedName name="FreightLNGAsia">[10]Prices!$F$214</definedName>
    <definedName name="FreightNSWtoEurope">[10]Prices!$F$211</definedName>
    <definedName name="FreightPilbaratoEurope">[10]Prices!$F$212</definedName>
    <definedName name="FreightQldtoEurope">[10]Prices!$F$210</definedName>
    <definedName name="FREUD_CHECK_AREA1">#REF!</definedName>
    <definedName name="FREUD_CHECK_AREA2">#REF!</definedName>
    <definedName name="FREUD_CHECK_PRICE">#REF!</definedName>
    <definedName name="FREUD_CHECK_SIDE">TRUE</definedName>
    <definedName name="FREUD_COMPANY_ABBR">#REF!</definedName>
    <definedName name="FREUD_COPY_AREA">#REF!</definedName>
    <definedName name="FREUD_EXCEL_AUTOFMT">TRUE</definedName>
    <definedName name="FREUD_EXCEL_COMABBR">"CRDA"</definedName>
    <definedName name="FREUD_EXCEL_COMPANY">"Croda International"</definedName>
    <definedName name="FREUD_EXCEL_COUNTRY_ABBR">"uk"</definedName>
    <definedName name="FREUD_EXCEL_DATE">" "</definedName>
    <definedName name="FREUD_EXCEL_DISPHIDDEN">FALSE</definedName>
    <definedName name="FREUD_EXCEL_ENDDATE">"'"</definedName>
    <definedName name="FREUD_EXCEL_LINKEND">195</definedName>
    <definedName name="FREUD_EXCEL_PATTERN">"[CRDA.XLS]FREUDSTD_PAT"</definedName>
    <definedName name="FREUD_EXCEL_SHEETID">" "</definedName>
    <definedName name="FREUD_EXCEL_SHEETTYPE">"FEF2"</definedName>
    <definedName name="FREUD_EXCEL_STARTDATE">"'"</definedName>
    <definedName name="FREUD_EXCEL_SUMMARY">#REF!</definedName>
    <definedName name="FREUD_EXCEL_SWITCH1">1</definedName>
    <definedName name="FREUD_EXCEL_SWITCH2">1</definedName>
    <definedName name="FREUD_EXCEL_SWITCH3">1</definedName>
    <definedName name="FREUD_EXCEL_SWITCH4">TRUE</definedName>
    <definedName name="FREUD_EXCEL_SWITCH5">TRUE</definedName>
    <definedName name="FREUD_EXCEL_TEMPLATE">"[CRDA.XLS]FREUDSTD_TPL"</definedName>
    <definedName name="FREUD_EXCEL_VERSION">2</definedName>
    <definedName name="FREUD_EXCEL_WORKSHEET">#REF!</definedName>
    <definedName name="FREUD_FEF_VERSION">1</definedName>
    <definedName name="FREUD_REPORT_AREAF">" "</definedName>
    <definedName name="FREUD_REPORT_AREAH">" "</definedName>
    <definedName name="FREUD_REPORT_LINES">1</definedName>
    <definedName name="FREUD_REPORT_REPEATF">0</definedName>
    <definedName name="FREUD_REPORT_REPEATH">0</definedName>
    <definedName name="FREUD_SUMM_DIV">#REF!</definedName>
    <definedName name="FREUD_SUMM_FULL">#REF!</definedName>
    <definedName name="FREUD_SUMM_GEOG">#REF!</definedName>
    <definedName name="FREUD_SUMM_HALF">#REF!</definedName>
    <definedName name="FREUD_SUMMARY_COMP_ABBR">"CRDA"</definedName>
    <definedName name="FREUDLINK">1</definedName>
    <definedName name="frmDeleteShareIdCapE">#REF!</definedName>
    <definedName name="frmDevelopersCapE">#REF!</definedName>
    <definedName name="frmSettingsCapE">#REF!</definedName>
    <definedName name="front_page">#REF!</definedName>
    <definedName name="FRS3EPS">#REF!</definedName>
    <definedName name="FRS3PAT">#REF!</definedName>
    <definedName name="FRS3PBT">#REF!</definedName>
    <definedName name="FTNonFinancialsPE">#REF!</definedName>
    <definedName name="Funds_Flow">#REF!</definedName>
    <definedName name="FundsFlow">#REF!</definedName>
    <definedName name="FYE">#REF!</definedName>
    <definedName name="G">[3]Valn!#REF!</definedName>
    <definedName name="gear00">#REF!</definedName>
    <definedName name="gear01">#REF!</definedName>
    <definedName name="gear02">#REF!</definedName>
    <definedName name="gear94">#REF!</definedName>
    <definedName name="gear95">#REF!</definedName>
    <definedName name="gear96">#REF!</definedName>
    <definedName name="gear97">#REF!</definedName>
    <definedName name="gear98">#REF!</definedName>
    <definedName name="gear99">#REF!</definedName>
    <definedName name="Gearing">#REF!</definedName>
    <definedName name="GearingIncPrefs">#REF!</definedName>
    <definedName name="General_1_GE1_Table_Auto.3.2.364">[17]Input!$I$22:$U$35</definedName>
    <definedName name="General_1_GE10_Table_Auto.3.1.0">[17]AutoQ!$G$7:$J$14</definedName>
    <definedName name="General_1_GE11_Text_Bullets">[17]AutoQ!$B$17:$B$17</definedName>
    <definedName name="General_1_GE12_Table_Auto.3.1.0">[17]AutoQ!$B$19:$E$26</definedName>
    <definedName name="General_1_GE13_Table_Auto.3.1.0">[17]AutoQ!$G$19:$J$26</definedName>
    <definedName name="General_1_GE14_Text_Bullets">[17]AutoQ!$B$30</definedName>
    <definedName name="General_1_GE15_Table_Auto.3.1.0">[17]AutoQ!$B$32:$F$54</definedName>
    <definedName name="General_1_GE2_Table_Auto.3.1.365">[17]Indices!$N$3:$P$17</definedName>
    <definedName name="General_1_GE7_Table_Auto.3.1.366">[17]ECO!$A$1:$D$43</definedName>
    <definedName name="General_1_GE8_Text_Bullets">[17]AutoQ!$B$5:$B$5</definedName>
    <definedName name="General_1_GE9_Table_Auto.3.1.0">[17]AutoQ!$B$7:$E$14</definedName>
    <definedName name="GeogAnalysis">#REF!</definedName>
    <definedName name="GeographicalMix">#REF!</definedName>
    <definedName name="Global_Sector">#REF!</definedName>
    <definedName name="gls_ACT_EST_ROW" hidden="1">#REF!</definedName>
    <definedName name="gls_ACT_FORM_OFFSET" hidden="1">#REF!</definedName>
    <definedName name="gls_AnalystEmpNoHeading" hidden="1">#REF!</definedName>
    <definedName name="gls_AnalystNameHeading" hidden="1">#REF!</definedName>
    <definedName name="gls_EST_FORM_OFFSET" hidden="1">#REF!</definedName>
    <definedName name="gls_EXTERNAL_COL_REF" hidden="1">#REF!</definedName>
    <definedName name="gls_FIRST_ITEM" hidden="1">#REF!</definedName>
    <definedName name="gls_FIRST_PK" hidden="1">#REF!</definedName>
    <definedName name="gls_FIRST_ROWMULT" hidden="1">#REF!</definedName>
    <definedName name="gls_FIRST_UNITS" hidden="1">#REF!</definedName>
    <definedName name="gls_FIXED_NAMES" hidden="1">#REF!</definedName>
    <definedName name="gls_FONT_STATUS" hidden="1">#REF!</definedName>
    <definedName name="gls_GenAccountingConvention" hidden="1">#REF!</definedName>
    <definedName name="gls_GenCompany" hidden="1">#REF!</definedName>
    <definedName name="gls_GenCompanyInfo" hidden="1">#REF!</definedName>
    <definedName name="gls_GenCountry" hidden="1">#REF!</definedName>
    <definedName name="gls_GenCurrency" hidden="1">#REF!</definedName>
    <definedName name="gls_GenCurrencyMultiplier" hidden="1">#REF!</definedName>
    <definedName name="gls_GenEnterCompInfo" hidden="1">#REF!</definedName>
    <definedName name="gls_genFAQ" hidden="1">#REF!</definedName>
    <definedName name="gls_GenLastPriceTargetRevised" hidden="1">#REF!</definedName>
    <definedName name="gls_GenLastPublished" hidden="1">#REF!</definedName>
    <definedName name="gls_GenLastRecRevised" hidden="1">#REF!</definedName>
    <definedName name="gls_GenMainInfo" hidden="1">#REF!</definedName>
    <definedName name="gls_GenProfile" hidden="1">#REF!</definedName>
    <definedName name="gls_GenRecComment" hidden="1">#REF!</definedName>
    <definedName name="gls_GenSheetVersion" hidden="1">#REF!</definedName>
    <definedName name="gls_genStockCore" hidden="1">#REF!</definedName>
    <definedName name="gls_genStockRec" hidden="1">#REF!</definedName>
    <definedName name="gls_GenTargetCurrency" hidden="1">#REF!</definedName>
    <definedName name="gls_IssuedStockClassHeading" hidden="1">#REF!</definedName>
    <definedName name="gls_IssuedStockCodeHeading" hidden="1">#REF!</definedName>
    <definedName name="gls_IssuedStockFreeFloatHeading" hidden="1">#REF!</definedName>
    <definedName name="gls_KEY_DATA" hidden="1">#REF!</definedName>
    <definedName name="gls_KEY_VALUE" hidden="1">#REF!</definedName>
    <definedName name="gls_PERIOD_CODE" hidden="1">#REF!</definedName>
    <definedName name="gls_PERIOD_INDICATOR" hidden="1">#REF!</definedName>
    <definedName name="gls_PERIOD_PARENT_OR_CONSOL" hidden="1">#REF!</definedName>
    <definedName name="gls_PERIOD_TYPE" hidden="1">#REF!</definedName>
    <definedName name="gls_PrincipalStockClass" hidden="1">#REF!</definedName>
    <definedName name="gls_ShareholderClassHeading" hidden="1">#REF!</definedName>
    <definedName name="gls_ShareholderHolding" hidden="1">#REF!</definedName>
    <definedName name="gls_ShareholderHoldingHeading" hidden="1">#REF!</definedName>
    <definedName name="gls_ShareholderName" hidden="1">#REF!</definedName>
    <definedName name="gls_ShareholderNameHeading" hidden="1">#REF!</definedName>
    <definedName name="gls_ShareholdingName" hidden="1">#REF!</definedName>
    <definedName name="gls_SPARE_YEARS" hidden="1">#REF!</definedName>
    <definedName name="gls_START_FORMULA_OVERRIDEABLE" hidden="1">#REF!</definedName>
    <definedName name="gls_START_LOCAL_NAMES" hidden="1">#REF!</definedName>
    <definedName name="gls_START_PERIOD_CURRENCY" hidden="1">#REF!</definedName>
    <definedName name="gls_START_STATUS" hidden="1">#REF!</definedName>
    <definedName name="gls_START_USER_STATUS" hidden="1">#REF!</definedName>
    <definedName name="gls_START_VALIDATION" hidden="1">#REF!</definedName>
    <definedName name="gls_START_WHAT" hidden="1">#REF!</definedName>
    <definedName name="gls_START_YEAR" hidden="1">#REF!</definedName>
    <definedName name="gls_TEMP_PERIOD_CODE" hidden="1">#REF!</definedName>
    <definedName name="gls_YEAR_AE_CONTROL" hidden="1">#REF!</definedName>
    <definedName name="gls_YEAR_END_ROW" hidden="1">#REF!</definedName>
    <definedName name="Gold_2003">[4]Quarterly!$BO$82:$BR$82</definedName>
    <definedName name="GoldEquilibrium">[10]Prices!$F$82</definedName>
    <definedName name="GoodwillOnSale">#REF!</definedName>
    <definedName name="GoodwillWrittenOff">#REF!</definedName>
    <definedName name="gop00">#REF!</definedName>
    <definedName name="GrossMargin">#REF!</definedName>
    <definedName name="GrossProfit">#REF!</definedName>
    <definedName name="HardCokingEquilibriumAsia">[10]Prices!$F$149</definedName>
    <definedName name="HardCokingEquilibriumEurope">[10]Prices!$F$156</definedName>
    <definedName name="HeadlineCell">#REF!</definedName>
    <definedName name="HenryHubEquilibrium">#REF!</definedName>
    <definedName name="HISCOM">'[16]ISP peers'!#REF!</definedName>
    <definedName name="Historic_Summary">#REF!</definedName>
    <definedName name="HousingLand">#REF!</definedName>
    <definedName name="HousingOperatingMargin">#REF!</definedName>
    <definedName name="HousingOperatingProfit">#REF!</definedName>
    <definedName name="HousingTurnover">#REF!</definedName>
    <definedName name="HSBCCashFlow">#REF!</definedName>
    <definedName name="HSBCCashFlowExWCInvestment">#REF!</definedName>
    <definedName name="HSBCCashFlowExWCInvestmentPerShare">#REF!</definedName>
    <definedName name="HSBCCashFlowPerShare">#REF!</definedName>
    <definedName name="HSBCEPS">#REF!</definedName>
    <definedName name="HSBCPAT">#REF!</definedName>
    <definedName name="HSBCPBT">#REF!</definedName>
    <definedName name="hyrate">#REF!</definedName>
    <definedName name="Ilmenite_2003">[4]Quarterly!$BO$131:$BR$131</definedName>
    <definedName name="Ilmenite_HY">[9]Prices!#REF!</definedName>
    <definedName name="IlmeniteEquilibrium">[10]Prices!$F$131</definedName>
    <definedName name="IlmeniteHY01_40">[9]Prices!#REF!</definedName>
    <definedName name="ImpliedDurationYears">#REF!</definedName>
    <definedName name="inddep94">#REF!</definedName>
    <definedName name="inddep95">#REF!</definedName>
    <definedName name="inddep96">#REF!</definedName>
    <definedName name="inddep97">#REF!</definedName>
    <definedName name="inddep98">#REF!</definedName>
    <definedName name="InfoNext">[0]!InfoNext</definedName>
    <definedName name="InfoPrev">[0]!InfoPrev</definedName>
    <definedName name="intass00">#REF!</definedName>
    <definedName name="intass92">#REF!</definedName>
    <definedName name="intass93">#REF!</definedName>
    <definedName name="intass94">#REF!</definedName>
    <definedName name="intass95">#REF!</definedName>
    <definedName name="intass96">#REF!</definedName>
    <definedName name="intass97">#REF!</definedName>
    <definedName name="intass98">#REF!</definedName>
    <definedName name="intass99">#REF!</definedName>
    <definedName name="InterestAndExceptionals">#REF!</definedName>
    <definedName name="InterestCover">#REF!</definedName>
    <definedName name="InterimPLSummary">#REF!</definedName>
    <definedName name="Interims">#REF!</definedName>
    <definedName name="Investments">#REF!</definedName>
    <definedName name="invinc00">#REF!</definedName>
    <definedName name="invinc01">#REF!</definedName>
    <definedName name="invinc02">#REF!</definedName>
    <definedName name="invinc96">#REF!</definedName>
    <definedName name="invinc97">#REF!</definedName>
    <definedName name="invinc98">#REF!</definedName>
    <definedName name="invinc99">#REF!</definedName>
    <definedName name="invtec00">#REF!</definedName>
    <definedName name="invtec94">#REF!</definedName>
    <definedName name="invtec95">#REF!</definedName>
    <definedName name="invtec96">#REF!</definedName>
    <definedName name="invtec97">#REF!</definedName>
    <definedName name="invtec98">#REF!</definedName>
    <definedName name="invtec99">#REF!</definedName>
    <definedName name="IQ_ACCOUNT_CHANGE" hidden="1">"c1449"</definedName>
    <definedName name="IQ_ACCOUNTING_STANDARD" hidden="1">"c4539"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CAGR" hidden="1">"c6159"</definedName>
    <definedName name="IQ_ACCT_RECV_10YR_ANN_GROWTH" hidden="1">"c1924"</definedName>
    <definedName name="IQ_ACCT_RECV_1YR_ANN_GROWTH" hidden="1">"c1919"</definedName>
    <definedName name="IQ_ACCT_RECV_2YR_ANN_CAGR" hidden="1">"c6155"</definedName>
    <definedName name="IQ_ACCT_RECV_2YR_ANN_GROWTH" hidden="1">"c1920"</definedName>
    <definedName name="IQ_ACCT_RECV_3YR_ANN_CAGR" hidden="1">"c6156"</definedName>
    <definedName name="IQ_ACCT_RECV_3YR_ANN_GROWTH" hidden="1">"c1921"</definedName>
    <definedName name="IQ_ACCT_RECV_5YR_ANN_CAGR" hidden="1">"c6157"</definedName>
    <definedName name="IQ_ACCT_RECV_5YR_ANN_GROWTH" hidden="1">"c1922"</definedName>
    <definedName name="IQ_ACCT_RECV_7YR_ANN_CAGR" hidden="1">"c6158"</definedName>
    <definedName name="IQ_ACCT_RECV_7YR_ANN_GROWTH" hidden="1">"c1923"</definedName>
    <definedName name="IQ_ACCUM_DEP" hidden="1">"c1340"</definedName>
    <definedName name="IQ_ACCUMULATED_PENSION_OBLIGATION" hidden="1">"c2244"</definedName>
    <definedName name="IQ_ACCUMULATED_PENSION_OBLIGATION_DOMESTIC" hidden="1">"c2657"</definedName>
    <definedName name="IQ_ACCUMULATED_PENSION_OBLIGATION_FOREIGN" hidden="1">"c2665"</definedName>
    <definedName name="IQ_ACQ_COST_SUB" hidden="1">"c2125"</definedName>
    <definedName name="IQ_ACQ_COSTS_CAPITALIZED" hidden="1">"c5"</definedName>
    <definedName name="IQ_ACQUIRE_REAL_ESTATE_CF" hidden="1">"c6"</definedName>
    <definedName name="IQ_ACQUISITION_RE_ASSETS" hidden="1">"c1628"</definedName>
    <definedName name="IQ_AD" hidden="1">"c7"</definedName>
    <definedName name="IQ_ADD_PAID_IN" hidden="1">"c1344"</definedName>
    <definedName name="IQ_ADDIN" hidden="1">"AUTO"</definedName>
    <definedName name="IQ_ADJ_AVG_BANK_ASSETS" hidden="1">"c2671"</definedName>
    <definedName name="IQ_ADMIN_RATIO" hidden="1">"c2784"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 hidden="1">"c6195"</definedName>
    <definedName name="IQ_AE_REIT" hidden="1">"c13"</definedName>
    <definedName name="IQ_AE_UTI" hidden="1">"c14"</definedName>
    <definedName name="IQ_AH_EARNED" hidden="1">"c2744"</definedName>
    <definedName name="IQ_AH_POLICY_BENEFITS_EXP" hidden="1">"c2789"</definedName>
    <definedName name="IQ_AIR_AIRPLANES_NOT_IN_SERVICE" hidden="1">"c2842"</definedName>
    <definedName name="IQ_AIR_AIRPLANES_SUBLEASED" hidden="1">"c2841"</definedName>
    <definedName name="IQ_AIR_ASK" hidden="1">"c2813"</definedName>
    <definedName name="IQ_AIR_ASK_INCREASE" hidden="1">"c2826"</definedName>
    <definedName name="IQ_AIR_ASM" hidden="1">"c2812"</definedName>
    <definedName name="IQ_AIR_ASM_INCREASE" hidden="1">"c2825"</definedName>
    <definedName name="IQ_AIR_AVG_AGE" hidden="1">"c2843"</definedName>
    <definedName name="IQ_AIR_BREAK_EVEN_FACTOR" hidden="1">"c2822"</definedName>
    <definedName name="IQ_AIR_CAPITAL_LEASE" hidden="1">"c2833"</definedName>
    <definedName name="IQ_AIR_COMPLETION_FACTOR" hidden="1">"c2824"</definedName>
    <definedName name="IQ_AIR_ENPLANED_PSGRS" hidden="1">"c2809"</definedName>
    <definedName name="IQ_AIR_FUEL_CONSUMED" hidden="1">"c2806"</definedName>
    <definedName name="IQ_AIR_FUEL_CONSUMED_L" hidden="1">"c2807"</definedName>
    <definedName name="IQ_AIR_FUEL_COST" hidden="1">"c2803"</definedName>
    <definedName name="IQ_AIR_FUEL_COST_L" hidden="1">"c2804"</definedName>
    <definedName name="IQ_AIR_FUEL_EXP" hidden="1">"c2802"</definedName>
    <definedName name="IQ_AIR_FUEL_EXP_PERCENT" hidden="1">"c2805"</definedName>
    <definedName name="IQ_AIR_LEASED" hidden="1">"c2835"</definedName>
    <definedName name="IQ_AIR_LOAD_FACTOR" hidden="1">"c2823"</definedName>
    <definedName name="IQ_AIR_NEW_AIRPLANES" hidden="1">"c2839"</definedName>
    <definedName name="IQ_AIR_OPER_EXP_ASK" hidden="1">"c2821"</definedName>
    <definedName name="IQ_AIR_OPER_EXP_ASM" hidden="1">"c2820"</definedName>
    <definedName name="IQ_AIR_OPER_LEASE" hidden="1">"c2834"</definedName>
    <definedName name="IQ_AIR_OPER_REV_YIELD_ASK" hidden="1">"c2819"</definedName>
    <definedName name="IQ_AIR_OPER_REV_YIELD_ASM" hidden="1">"c2818"</definedName>
    <definedName name="IQ_AIR_OPTIONS" hidden="1">"c2837"</definedName>
    <definedName name="IQ_AIR_ORDERS" hidden="1">"c2836"</definedName>
    <definedName name="IQ_AIR_OWNED" hidden="1">"c2832"</definedName>
    <definedName name="IQ_AIR_PSGR_REV_YIELD_ASK" hidden="1">"c2817"</definedName>
    <definedName name="IQ_AIR_PSGR_REV_YIELD_ASM" hidden="1">"c2816"</definedName>
    <definedName name="IQ_AIR_PSGR_REV_YIELD_RPK" hidden="1">"c2815"</definedName>
    <definedName name="IQ_AIR_PSGR_REV_YIELD_RPM" hidden="1">"c2814"</definedName>
    <definedName name="IQ_AIR_PURCHASE_RIGHTS" hidden="1">"c2838"</definedName>
    <definedName name="IQ_AIR_RETIRED_AIRPLANES" hidden="1">"c2840"</definedName>
    <definedName name="IQ_AIR_REV_PSGRS_CARRIED" hidden="1">"c2808"</definedName>
    <definedName name="IQ_AIR_REV_SCHEDULED_SERVICE" hidden="1">"c2830"</definedName>
    <definedName name="IQ_AIR_RPK" hidden="1">"c2811"</definedName>
    <definedName name="IQ_AIR_RPM" hidden="1">"c2810"</definedName>
    <definedName name="IQ_AIR_STAGE_LENGTH" hidden="1">"c2828"</definedName>
    <definedName name="IQ_AIR_STAGE_LENGTH_KM" hidden="1">"c2829"</definedName>
    <definedName name="IQ_AIR_TOTAL" hidden="1">"c2831"</definedName>
    <definedName name="IQ_AIR_UTILIZATION" hidden="1">"c2827"</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CAGR" hidden="1">"c6035"</definedName>
    <definedName name="IQ_ALLOWANCE_10YR_ANN_GROWTH" hidden="1">"c18"</definedName>
    <definedName name="IQ_ALLOWANCE_1YR_ANN_GROWTH" hidden="1">"c19"</definedName>
    <definedName name="IQ_ALLOWANCE_2YR_ANN_CAGR" hidden="1">"c6036"</definedName>
    <definedName name="IQ_ALLOWANCE_2YR_ANN_GROWTH" hidden="1">"c20"</definedName>
    <definedName name="IQ_ALLOWANCE_3YR_ANN_CAGR" hidden="1">"c6037"</definedName>
    <definedName name="IQ_ALLOWANCE_3YR_ANN_GROWTH" hidden="1">"c21"</definedName>
    <definedName name="IQ_ALLOWANCE_5YR_ANN_CAGR" hidden="1">"c6038"</definedName>
    <definedName name="IQ_ALLOWANCE_5YR_ANN_GROWTH" hidden="1">"c22"</definedName>
    <definedName name="IQ_ALLOWANCE_7YR_ANN_CAGR" hidden="1">"c6039"</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ORTIZATION" hidden="1">"c1591"</definedName>
    <definedName name="IQ_AMT_OUT" hidden="1">"c2145"</definedName>
    <definedName name="IQ_ANNU_DISTRIBUTION_UNIT" hidden="1">"c3004"</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 hidden="1">"c6196"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 hidden="1">"c6197"</definedName>
    <definedName name="IQ_AR_REIT" hidden="1">"c43"</definedName>
    <definedName name="IQ_AR_TURNS" hidden="1">"c44"</definedName>
    <definedName name="IQ_AR_UTI" hidden="1">"c45"</definedName>
    <definedName name="IQ_ARPU" hidden="1">"c2126"</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 hidden="1">"c6198"</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 hidden="1">"c6199"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OPER_LEASE_DEPR" hidden="1">"c2070"</definedName>
    <definedName name="IQ_ASSETS_OPER_LEASE_GROSS" hidden="1">"c2071"</definedName>
    <definedName name="IQ_ASSUMED_AH_EARNED" hidden="1">"c2741"</definedName>
    <definedName name="IQ_ASSUMED_EARNED" hidden="1">"c2731"</definedName>
    <definedName name="IQ_ASSUMED_LIFE_EARNED" hidden="1">"c2736"</definedName>
    <definedName name="IQ_ASSUMED_LIFE_IN_FORCE" hidden="1">"c2766"</definedName>
    <definedName name="IQ_ASSUMED_PC_EARNED" hidden="1">"c2746"</definedName>
    <definedName name="IQ_ASSUMED_WRITTEN" hidden="1">"c2725"</definedName>
    <definedName name="IQ_AUDITOR_NAME" hidden="1">"c1539"</definedName>
    <definedName name="IQ_AUDITOR_OPINION" hidden="1">"c1540"</definedName>
    <definedName name="IQ_AUTO_WRITTEN" hidden="1">"c62"</definedName>
    <definedName name="IQ_AVG_BANK_ASSETS" hidden="1">"c2072"</definedName>
    <definedName name="IQ_AVG_BANK_LOANS" hidden="1">"c2073"</definedName>
    <definedName name="IQ_AVG_BROKER_REC" hidden="1">"c63"</definedName>
    <definedName name="IQ_AVG_BROKER_REC_NO" hidden="1">"c64"</definedName>
    <definedName name="IQ_AVG_BROKER_REC_NO_REUT" hidden="1">"c5315"</definedName>
    <definedName name="IQ_AVG_BROKER_REC_REUT" hidden="1">"c3630"</definedName>
    <definedName name="IQ_AVG_DAILY_VOL" hidden="1">"c65"</definedName>
    <definedName name="IQ_AVG_EMPLOYEES" hidden="1">"c6019"</definedName>
    <definedName name="IQ_AVG_INDUSTRY_REC" hidden="1">"c4455"</definedName>
    <definedName name="IQ_AVG_INDUSTRY_REC_NO" hidden="1">"c4454"</definedName>
    <definedName name="IQ_AVG_INT_BEAR_LIAB" hidden="1">"c66"</definedName>
    <definedName name="IQ_AVG_INT_BEAR_LIAB_10YR_ANN_CAGR" hidden="1">"c6040"</definedName>
    <definedName name="IQ_AVG_INT_BEAR_LIAB_10YR_ANN_GROWTH" hidden="1">"c67"</definedName>
    <definedName name="IQ_AVG_INT_BEAR_LIAB_1YR_ANN_GROWTH" hidden="1">"c68"</definedName>
    <definedName name="IQ_AVG_INT_BEAR_LIAB_2YR_ANN_CAGR" hidden="1">"c6041"</definedName>
    <definedName name="IQ_AVG_INT_BEAR_LIAB_2YR_ANN_GROWTH" hidden="1">"c69"</definedName>
    <definedName name="IQ_AVG_INT_BEAR_LIAB_3YR_ANN_CAGR" hidden="1">"c6042"</definedName>
    <definedName name="IQ_AVG_INT_BEAR_LIAB_3YR_ANN_GROWTH" hidden="1">"c70"</definedName>
    <definedName name="IQ_AVG_INT_BEAR_LIAB_5YR_ANN_CAGR" hidden="1">"c6043"</definedName>
    <definedName name="IQ_AVG_INT_BEAR_LIAB_5YR_ANN_GROWTH" hidden="1">"c71"</definedName>
    <definedName name="IQ_AVG_INT_BEAR_LIAB_7YR_ANN_CAGR" hidden="1">"c6044"</definedName>
    <definedName name="IQ_AVG_INT_BEAR_LIAB_7YR_ANN_GROWTH" hidden="1">"c72"</definedName>
    <definedName name="IQ_AVG_INT_EARN_ASSETS" hidden="1">"c73"</definedName>
    <definedName name="IQ_AVG_INT_EARN_ASSETS_10YR_ANN_CAGR" hidden="1">"c6045"</definedName>
    <definedName name="IQ_AVG_INT_EARN_ASSETS_10YR_ANN_GROWTH" hidden="1">"c74"</definedName>
    <definedName name="IQ_AVG_INT_EARN_ASSETS_1YR_ANN_GROWTH" hidden="1">"c75"</definedName>
    <definedName name="IQ_AVG_INT_EARN_ASSETS_2YR_ANN_CAGR" hidden="1">"c6046"</definedName>
    <definedName name="IQ_AVG_INT_EARN_ASSETS_2YR_ANN_GROWTH" hidden="1">"c76"</definedName>
    <definedName name="IQ_AVG_INT_EARN_ASSETS_3YR_ANN_CAGR" hidden="1">"c6047"</definedName>
    <definedName name="IQ_AVG_INT_EARN_ASSETS_3YR_ANN_GROWTH" hidden="1">"c77"</definedName>
    <definedName name="IQ_AVG_INT_EARN_ASSETS_5YR_ANN_CAGR" hidden="1">"c6048"</definedName>
    <definedName name="IQ_AVG_INT_EARN_ASSETS_5YR_ANN_GROWTH" hidden="1">"c78"</definedName>
    <definedName name="IQ_AVG_INT_EARN_ASSETS_7YR_ANN_CAGR" hidden="1">"c6049"</definedName>
    <definedName name="IQ_AVG_INT_EARN_ASSETS_7YR_ANN_GROWTH" hidden="1">"c79"</definedName>
    <definedName name="IQ_AVG_MKTCAP" hidden="1">"c80"</definedName>
    <definedName name="IQ_AVG_PRICE" hidden="1">"c81"</definedName>
    <definedName name="IQ_AVG_SHAREOUTSTANDING" hidden="1">"c83"</definedName>
    <definedName name="IQ_AVG_TEMP_EMPLOYEES" hidden="1">"c6020"</definedName>
    <definedName name="IQ_AVG_TEV" hidden="1">"c84"</definedName>
    <definedName name="IQ_AVG_VOLUME" hidden="1">"c1346"</definedName>
    <definedName name="IQ_BANK_DEBT" hidden="1">"c2544"</definedName>
    <definedName name="IQ_BANK_DEBT_PCT" hidden="1">"c2545"</definedName>
    <definedName name="IQ_BASIC_EPS_EXCL" hidden="1">"c85"</definedName>
    <definedName name="IQ_BASIC_EPS_INCL" hidden="1">"c86"</definedName>
    <definedName name="IQ_BASIC_NORMAL_EPS" hidden="1">"c1592"</definedName>
    <definedName name="IQ_BASIC_OUTSTANDING_CURRENT_EST" hidden="1">"c4128"</definedName>
    <definedName name="IQ_BASIC_OUTSTANDING_CURRENT_HIGH_EST" hidden="1">"c4129"</definedName>
    <definedName name="IQ_BASIC_OUTSTANDING_CURRENT_LOW_EST" hidden="1">"c4130"</definedName>
    <definedName name="IQ_BASIC_OUTSTANDING_CURRENT_MEDIAN_EST" hidden="1">"c4131"</definedName>
    <definedName name="IQ_BASIC_OUTSTANDING_CURRENT_NUM_EST" hidden="1">"c4132"</definedName>
    <definedName name="IQ_BASIC_OUTSTANDING_CURRENT_STDDEV_EST" hidden="1">"c4133"</definedName>
    <definedName name="IQ_BASIC_OUTSTANDING_EST" hidden="1">"c4134"</definedName>
    <definedName name="IQ_BASIC_OUTSTANDING_HIGH_EST" hidden="1">"c4135"</definedName>
    <definedName name="IQ_BASIC_OUTSTANDING_LOW_EST" hidden="1">"c4136"</definedName>
    <definedName name="IQ_BASIC_OUTSTANDING_MEDIAN_EST" hidden="1">"c4137"</definedName>
    <definedName name="IQ_BASIC_OUTSTANDING_NUM_EST" hidden="1">"c4138"</definedName>
    <definedName name="IQ_BASIC_OUTSTANDING_STDDEV_EST" hidden="1">"c4139"</definedName>
    <definedName name="IQ_BASIC_WEIGHT" hidden="1">"c87"</definedName>
    <definedName name="IQ_BASIC_WEIGHT_EST" hidden="1">"c4140"</definedName>
    <definedName name="IQ_BASIC_WEIGHT_GUIDANCE" hidden="1">"c4141"</definedName>
    <definedName name="IQ_BASIC_WEIGHT_HIGH_EST" hidden="1">"c4142"</definedName>
    <definedName name="IQ_BASIC_WEIGHT_LOW_EST" hidden="1">"c4143"</definedName>
    <definedName name="IQ_BASIC_WEIGHT_MEDIAN_EST" hidden="1">"c4144"</definedName>
    <definedName name="IQ_BASIC_WEIGHT_NUM_EST" hidden="1">"c4145"</definedName>
    <definedName name="IQ_BASIC_WEIGHT_STDDEV_EST" hidden="1">"c4146"</definedName>
    <definedName name="IQ_BENCHMARK_SECURITY" hidden="1">"c2154"</definedName>
    <definedName name="IQ_BENCHMARK_SPRD" hidden="1">"c2153"</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OND_COUPON" hidden="1">"c2183"</definedName>
    <definedName name="IQ_BOND_COUPON_TYPE" hidden="1">"c2184"</definedName>
    <definedName name="IQ_BOND_PRICE" hidden="1">"c2162"</definedName>
    <definedName name="IQ_BROK_COMISSION" hidden="1">"c98"</definedName>
    <definedName name="IQ_BROK_COMMISSION" hidden="1">"c3514"</definedName>
    <definedName name="IQ_BUILDINGS" hidden="1">"c99"</definedName>
    <definedName name="IQ_BUS_SEG_ASSETS" hidden="1">"c4067"</definedName>
    <definedName name="IQ_BUS_SEG_ASSETS_ABS" hidden="1">"c4089"</definedName>
    <definedName name="IQ_BUS_SEG_ASSETS_TOTAL" hidden="1">"c4112"</definedName>
    <definedName name="IQ_BUS_SEG_CAPEX" hidden="1">"c4079"</definedName>
    <definedName name="IQ_BUS_SEG_CAPEX_ABS" hidden="1">"c4101"</definedName>
    <definedName name="IQ_BUS_SEG_CAPEX_TOTAL" hidden="1">"c4116"</definedName>
    <definedName name="IQ_BUS_SEG_DA" hidden="1">"c4078"</definedName>
    <definedName name="IQ_BUS_SEG_DA_ABS" hidden="1">"c4100"</definedName>
    <definedName name="IQ_BUS_SEG_DA_TOTAL" hidden="1">"c4115"</definedName>
    <definedName name="IQ_BUS_SEG_EARNINGS_OP" hidden="1">"c4063"</definedName>
    <definedName name="IQ_BUS_SEG_EARNINGS_OP_ABS" hidden="1">"c4085"</definedName>
    <definedName name="IQ_BUS_SEG_EARNINGS_OP_TOTAL" hidden="1">"c4108"</definedName>
    <definedName name="IQ_BUS_SEG_EBT" hidden="1">"c4064"</definedName>
    <definedName name="IQ_BUS_SEG_EBT_ABS" hidden="1">"c4086"</definedName>
    <definedName name="IQ_BUS_SEG_EBT_TOTAL" hidden="1">"c4110"</definedName>
    <definedName name="IQ_BUS_SEG_GP" hidden="1">"c4066"</definedName>
    <definedName name="IQ_BUS_SEG_GP_ABS" hidden="1">"c4088"</definedName>
    <definedName name="IQ_BUS_SEG_GP_TOTAL" hidden="1">"c4109"</definedName>
    <definedName name="IQ_BUS_SEG_INC_TAX" hidden="1">"c4077"</definedName>
    <definedName name="IQ_BUS_SEG_INC_TAX_ABS" hidden="1">"c4099"</definedName>
    <definedName name="IQ_BUS_SEG_INC_TAX_TOTAL" hidden="1">"c4114"</definedName>
    <definedName name="IQ_BUS_SEG_INTEREST_EXP" hidden="1">"c4076"</definedName>
    <definedName name="IQ_BUS_SEG_INTEREST_EXP_ABS" hidden="1">"c4098"</definedName>
    <definedName name="IQ_BUS_SEG_INTEREST_EXP_TOTAL" hidden="1">"c4113"</definedName>
    <definedName name="IQ_BUS_SEG_NAME" hidden="1">"c5482"</definedName>
    <definedName name="IQ_BUS_SEG_NAME_ABS" hidden="1">"c5483"</definedName>
    <definedName name="IQ_BUS_SEG_NI" hidden="1">"c4065"</definedName>
    <definedName name="IQ_BUS_SEG_NI_ABS" hidden="1">"c4087"</definedName>
    <definedName name="IQ_BUS_SEG_NI_TOTAL" hidden="1">"c4111"</definedName>
    <definedName name="IQ_BUS_SEG_OPER_INC" hidden="1">"c4062"</definedName>
    <definedName name="IQ_BUS_SEG_OPER_INC_ABS" hidden="1">"c4084"</definedName>
    <definedName name="IQ_BUS_SEG_OPER_INC_TOTAL" hidden="1">"c4107"</definedName>
    <definedName name="IQ_BUS_SEG_REV" hidden="1">"c4068"</definedName>
    <definedName name="IQ_BUS_SEG_REV_ABS" hidden="1">"c4090"</definedName>
    <definedName name="IQ_BUS_SEG_REV_TOTAL" hidden="1">"c4106"</definedName>
    <definedName name="IQ_BUSINESS_DESCRIPTION" hidden="1">"c322"</definedName>
    <definedName name="IQ_BV_EST" hidden="1">"c5624"</definedName>
    <definedName name="IQ_BV_HIGH_EST" hidden="1">"c5626"</definedName>
    <definedName name="IQ_BV_LOW_EST" hidden="1">"c5627"</definedName>
    <definedName name="IQ_BV_MEDIAN_EST" hidden="1">"c5625"</definedName>
    <definedName name="IQ_BV_NUM_EST" hidden="1">"c5628"</definedName>
    <definedName name="IQ_BV_OVER_SHARES" hidden="1">"c1349"</definedName>
    <definedName name="IQ_BV_SHARE" hidden="1">"c100"</definedName>
    <definedName name="IQ_BV_SHARE_ACT_OR_EST" hidden="1">"c3587"</definedName>
    <definedName name="IQ_BV_SHARE_ACT_OR_EST_REUT" hidden="1">"c5477"</definedName>
    <definedName name="IQ_BV_SHARE_EST" hidden="1">"c3541"</definedName>
    <definedName name="IQ_BV_SHARE_EST_REUT" hidden="1">"c5439"</definedName>
    <definedName name="IQ_BV_SHARE_HIGH_EST" hidden="1">"c3542"</definedName>
    <definedName name="IQ_BV_SHARE_HIGH_EST_REUT" hidden="1">"c5441"</definedName>
    <definedName name="IQ_BV_SHARE_LOW_EST" hidden="1">"c3543"</definedName>
    <definedName name="IQ_BV_SHARE_LOW_EST_REUT" hidden="1">"c5442"</definedName>
    <definedName name="IQ_BV_SHARE_MEDIAN_EST" hidden="1">"c3544"</definedName>
    <definedName name="IQ_BV_SHARE_MEDIAN_EST_REUT" hidden="1">"c5440"</definedName>
    <definedName name="IQ_BV_SHARE_NUM_EST" hidden="1">"c3539"</definedName>
    <definedName name="IQ_BV_SHARE_NUM_EST_REUT" hidden="1">"c5443"</definedName>
    <definedName name="IQ_BV_SHARE_STDDEV_EST" hidden="1">"c3540"</definedName>
    <definedName name="IQ_BV_SHARE_STDDEV_EST_REUT" hidden="1">"c5444"</definedName>
    <definedName name="IQ_BV_STDDEV_EST" hidden="1">"c5629"</definedName>
    <definedName name="IQ_CABLE_ARPU" hidden="1">"c2869"</definedName>
    <definedName name="IQ_CABLE_ARPU_ANALOG" hidden="1">"c2864"</definedName>
    <definedName name="IQ_CABLE_ARPU_BASIC" hidden="1">"c2866"</definedName>
    <definedName name="IQ_CABLE_ARPU_BBAND" hidden="1">"c2867"</definedName>
    <definedName name="IQ_CABLE_ARPU_DIG" hidden="1">"c2865"</definedName>
    <definedName name="IQ_CABLE_ARPU_PHONE" hidden="1">"c2868"</definedName>
    <definedName name="IQ_CABLE_BASIC_PENETRATION" hidden="1">"c2850"</definedName>
    <definedName name="IQ_CABLE_BBAND_PENETRATION" hidden="1">"c2852"</definedName>
    <definedName name="IQ_CABLE_BBAND_PENETRATION_THP" hidden="1">"c2851"</definedName>
    <definedName name="IQ_CABLE_CHURN" hidden="1">"c2874"</definedName>
    <definedName name="IQ_CABLE_CHURN_BASIC" hidden="1">"c2871"</definedName>
    <definedName name="IQ_CABLE_CHURN_BBAND" hidden="1">"c2872"</definedName>
    <definedName name="IQ_CABLE_CHURN_DIG" hidden="1">"c2870"</definedName>
    <definedName name="IQ_CABLE_CHURN_PHONE" hidden="1">"c2873"</definedName>
    <definedName name="IQ_CABLE_HOMES_PER_MILE" hidden="1">"c2849"</definedName>
    <definedName name="IQ_CABLE_HP_BBAND" hidden="1">"c2845"</definedName>
    <definedName name="IQ_CABLE_HP_DIG" hidden="1">"c2844"</definedName>
    <definedName name="IQ_CABLE_HP_PHONE" hidden="1">"c2846"</definedName>
    <definedName name="IQ_CABLE_MILES_PASSED" hidden="1">"c2848"</definedName>
    <definedName name="IQ_CABLE_OTHER_REV" hidden="1">"c2882"</definedName>
    <definedName name="IQ_CABLE_PHONE_PENETRATION" hidden="1">"c2853"</definedName>
    <definedName name="IQ_CABLE_PROGRAMMING_COSTS" hidden="1">"c2884"</definedName>
    <definedName name="IQ_CABLE_REV_ADVERT" hidden="1">"c2880"</definedName>
    <definedName name="IQ_CABLE_REV_ANALOG" hidden="1">"c2875"</definedName>
    <definedName name="IQ_CABLE_REV_BASIC" hidden="1">"c2877"</definedName>
    <definedName name="IQ_CABLE_REV_BBAND" hidden="1">"c2878"</definedName>
    <definedName name="IQ_CABLE_REV_COMMERCIAL" hidden="1">"c2881"</definedName>
    <definedName name="IQ_CABLE_REV_DIG" hidden="1">"c2876"</definedName>
    <definedName name="IQ_CABLE_REV_PHONE" hidden="1">"c2879"</definedName>
    <definedName name="IQ_CABLE_RGU" hidden="1">"c2863"</definedName>
    <definedName name="IQ_CABLE_SUBS_ANALOG" hidden="1">"c2855"</definedName>
    <definedName name="IQ_CABLE_SUBS_BASIC" hidden="1">"c2857"</definedName>
    <definedName name="IQ_CABLE_SUBS_BBAND" hidden="1">"c2858"</definedName>
    <definedName name="IQ_CABLE_SUBS_BUNDLED" hidden="1">"c2861"</definedName>
    <definedName name="IQ_CABLE_SUBS_DIG" hidden="1">"c2856"</definedName>
    <definedName name="IQ_CABLE_SUBS_NON_VIDEO" hidden="1">"c2860"</definedName>
    <definedName name="IQ_CABLE_SUBS_PHONE" hidden="1">"c2859"</definedName>
    <definedName name="IQ_CABLE_SUBS_TOTAL" hidden="1">"c2862"</definedName>
    <definedName name="IQ_CABLE_THP" hidden="1">"c2847"</definedName>
    <definedName name="IQ_CABLE_TOTAL_PENETRATION" hidden="1">"c2854"</definedName>
    <definedName name="IQ_CABLE_TOTAL_REV" hidden="1">"c2883"</definedName>
    <definedName name="IQ_CAL_Q" hidden="1">"c101"</definedName>
    <definedName name="IQ_CAL_Y" hidden="1">"c102"</definedName>
    <definedName name="IQ_CALC_TYPE_BS" hidden="1">"c3086"</definedName>
    <definedName name="IQ_CALC_TYPE_CF" hidden="1">"c3085"</definedName>
    <definedName name="IQ_CALC_TYPE_IS" hidden="1">"c3084"</definedName>
    <definedName name="IQ_CALL_DATE_SCHEDULE" hidden="1">"c2481"</definedName>
    <definedName name="IQ_CALL_FEATURE" hidden="1">"c2197"</definedName>
    <definedName name="IQ_CALL_PRICE_SCHEDULE" hidden="1">"c2482"</definedName>
    <definedName name="IQ_CALLABLE" hidden="1">"c2196"</definedName>
    <definedName name="IQ_CAP_LOSS_CF_1YR" hidden="1">"c3474"</definedName>
    <definedName name="IQ_CAP_LOSS_CF_2YR" hidden="1">"c3475"</definedName>
    <definedName name="IQ_CAP_LOSS_CF_3YR" hidden="1">"c3476"</definedName>
    <definedName name="IQ_CAP_LOSS_CF_4YR" hidden="1">"c3477"</definedName>
    <definedName name="IQ_CAP_LOSS_CF_5YR" hidden="1">"c3478"</definedName>
    <definedName name="IQ_CAP_LOSS_CF_AFTER_FIVE" hidden="1">"c3479"</definedName>
    <definedName name="IQ_CAP_LOSS_CF_MAX_YEAR" hidden="1">"c3482"</definedName>
    <definedName name="IQ_CAP_LOSS_CF_NO_EXP" hidden="1">"c3480"</definedName>
    <definedName name="IQ_CAP_LOSS_CF_TOTAL" hidden="1">"c3481"</definedName>
    <definedName name="IQ_CAPEX" hidden="1">"c103"</definedName>
    <definedName name="IQ_CAPEX_10YR_ANN_CAGR" hidden="1">"c6050"</definedName>
    <definedName name="IQ_CAPEX_10YR_ANN_GROWTH" hidden="1">"c104"</definedName>
    <definedName name="IQ_CAPEX_1YR_ANN_GROWTH" hidden="1">"c105"</definedName>
    <definedName name="IQ_CAPEX_2YR_ANN_CAGR" hidden="1">"c6051"</definedName>
    <definedName name="IQ_CAPEX_2YR_ANN_GROWTH" hidden="1">"c106"</definedName>
    <definedName name="IQ_CAPEX_3YR_ANN_CAGR" hidden="1">"c6052"</definedName>
    <definedName name="IQ_CAPEX_3YR_ANN_GROWTH" hidden="1">"c107"</definedName>
    <definedName name="IQ_CAPEX_5YR_ANN_CAGR" hidden="1">"c6053"</definedName>
    <definedName name="IQ_CAPEX_5YR_ANN_GROWTH" hidden="1">"c108"</definedName>
    <definedName name="IQ_CAPEX_7YR_ANN_CAGR" hidden="1">"c6054"</definedName>
    <definedName name="IQ_CAPEX_7YR_ANN_GROWTH" hidden="1">"c109"</definedName>
    <definedName name="IQ_CAPEX_ACT_OR_EST" hidden="1">"c3584"</definedName>
    <definedName name="IQ_CAPEX_ACT_OR_EST_REUT" hidden="1">"c5474"</definedName>
    <definedName name="IQ_CAPEX_BNK" hidden="1">"c110"</definedName>
    <definedName name="IQ_CAPEX_BR" hidden="1">"c111"</definedName>
    <definedName name="IQ_CAPEX_EST" hidden="1">"c3523"</definedName>
    <definedName name="IQ_CAPEX_EST_REUT" hidden="1">"c3969"</definedName>
    <definedName name="IQ_CAPEX_FIN" hidden="1">"c112"</definedName>
    <definedName name="IQ_CAPEX_GUIDANCE" hidden="1">"c4150"</definedName>
    <definedName name="IQ_CAPEX_HIGH_EST" hidden="1">"c3524"</definedName>
    <definedName name="IQ_CAPEX_HIGH_EST_REUT" hidden="1">"c3971"</definedName>
    <definedName name="IQ_CAPEX_HIGH_GUIDANCE" hidden="1">"c4180"</definedName>
    <definedName name="IQ_CAPEX_INS" hidden="1">"c113"</definedName>
    <definedName name="IQ_CAPEX_LOW_EST" hidden="1">"c3525"</definedName>
    <definedName name="IQ_CAPEX_LOW_EST_REUT" hidden="1">"c3972"</definedName>
    <definedName name="IQ_CAPEX_LOW_GUIDANCE" hidden="1">"c4220"</definedName>
    <definedName name="IQ_CAPEX_MEDIAN_EST" hidden="1">"c3526"</definedName>
    <definedName name="IQ_CAPEX_MEDIAN_EST_REUT" hidden="1">"c3970"</definedName>
    <definedName name="IQ_CAPEX_NUM_EST" hidden="1">"c3521"</definedName>
    <definedName name="IQ_CAPEX_NUM_EST_REUT" hidden="1">"c3973"</definedName>
    <definedName name="IQ_CAPEX_STDDEV_EST" hidden="1">"c3522"</definedName>
    <definedName name="IQ_CAPEX_STDDEV_EST_REUT" hidden="1">"c3974"</definedName>
    <definedName name="IQ_CAPEX_UTI" hidden="1">"c114"</definedName>
    <definedName name="IQ_CAPITAL_LEASE" hidden="1">"c1350"</definedName>
    <definedName name="IQ_CAPITAL_LEASES" hidden="1">"c115"</definedName>
    <definedName name="IQ_CAPITAL_LEASES_TOTAL" hidden="1">"c3031"</definedName>
    <definedName name="IQ_CAPITAL_LEASES_TOTAL_PCT" hidden="1">"c2506"</definedName>
    <definedName name="IQ_CAPITALIZED_INTEREST" hidden="1">"c2076"</definedName>
    <definedName name="IQ_CAPITALIZED_INTEREST_BOP" hidden="1">"c3459"</definedName>
    <definedName name="IQ_CAPITALIZED_INTEREST_EOP" hidden="1">"c3464"</definedName>
    <definedName name="IQ_CAPITALIZED_INTEREST_EXP" hidden="1">"c3461"</definedName>
    <definedName name="IQ_CAPITALIZED_INTEREST_OTHER_ADJ" hidden="1">"c3463"</definedName>
    <definedName name="IQ_CAPITALIZED_INTEREST_WRITE_OFF" hidden="1">"c3462"</definedName>
    <definedName name="IQ_CASH" hidden="1">"c1458"</definedName>
    <definedName name="IQ_CASH_ACQUIRE_CF" hidden="1">"c116"</definedName>
    <definedName name="IQ_CASH_CONVERSION" hidden="1">"c117"</definedName>
    <definedName name="IQ_CASH_DUE_BANKS" hidden="1">"c1351"</definedName>
    <definedName name="IQ_CASH_EPS_ACT_OR_EST" hidden="1">"c5638"</definedName>
    <definedName name="IQ_CASH_EPS_EST" hidden="1">"c5631"</definedName>
    <definedName name="IQ_CASH_EPS_HIGH_EST" hidden="1">"c5633"</definedName>
    <definedName name="IQ_CASH_EPS_LOW_EST" hidden="1">"c5634"</definedName>
    <definedName name="IQ_CASH_EPS_MEDIAN_EST" hidden="1">"c5632"</definedName>
    <definedName name="IQ_CASH_EPS_NUM_EST" hidden="1">"c5635"</definedName>
    <definedName name="IQ_CASH_EPS_STDDEV_EST" hidden="1">"c5636"</definedName>
    <definedName name="IQ_CASH_EQUIV" hidden="1">"c118"</definedName>
    <definedName name="IQ_CASH_FINAN" hidden="1">"c119"</definedName>
    <definedName name="IQ_CASH_FLOW_ACT_OR_EST" hidden="1">"c4154"</definedName>
    <definedName name="IQ_CASH_FLOW_EST" hidden="1">"c4153"</definedName>
    <definedName name="IQ_CASH_FLOW_GUIDANCE" hidden="1">"c4155"</definedName>
    <definedName name="IQ_CASH_FLOW_HIGH_EST" hidden="1">"c4156"</definedName>
    <definedName name="IQ_CASH_FLOW_HIGH_GUIDANCE" hidden="1">"c4201"</definedName>
    <definedName name="IQ_CASH_FLOW_LOW_EST" hidden="1">"c4157"</definedName>
    <definedName name="IQ_CASH_FLOW_LOW_GUIDANCE" hidden="1">"c4241"</definedName>
    <definedName name="IQ_CASH_FLOW_MEDIAN_EST" hidden="1">"c4158"</definedName>
    <definedName name="IQ_CASH_FLOW_NUM_EST" hidden="1">"c4159"</definedName>
    <definedName name="IQ_CASH_FLOW_STDDEV_EST" hidden="1">"c4160"</definedName>
    <definedName name="IQ_CASH_INTEREST" hidden="1">"c120"</definedName>
    <definedName name="IQ_CASH_INTEREST_FINAN" hidden="1">"c6295"</definedName>
    <definedName name="IQ_CASH_INTEREST_INVEST" hidden="1">"c6294"</definedName>
    <definedName name="IQ_CASH_INTEREST_OPER" hidden="1">"c6293"</definedName>
    <definedName name="IQ_CASH_INVEST" hidden="1">"c121"</definedName>
    <definedName name="IQ_CASH_OPER" hidden="1">"c122"</definedName>
    <definedName name="IQ_CASH_OPER_ACT_OR_EST" hidden="1">"c4164"</definedName>
    <definedName name="IQ_CASH_OPER_EST" hidden="1">"c4163"</definedName>
    <definedName name="IQ_CASH_OPER_GUIDANCE" hidden="1">"c4165"</definedName>
    <definedName name="IQ_CASH_OPER_HIGH_EST" hidden="1">"c4166"</definedName>
    <definedName name="IQ_CASH_OPER_HIGH_GUIDANCE" hidden="1">"c4185"</definedName>
    <definedName name="IQ_CASH_OPER_LOW_EST" hidden="1">"c4244"</definedName>
    <definedName name="IQ_CASH_OPER_LOW_GUIDANCE" hidden="1">"c4225"</definedName>
    <definedName name="IQ_CASH_OPER_MEDIAN_EST" hidden="1">"c4245"</definedName>
    <definedName name="IQ_CASH_OPER_NUM_EST" hidden="1">"c4246"</definedName>
    <definedName name="IQ_CASH_OPER_STDDEV_EST" hidden="1">"c4247"</definedName>
    <definedName name="IQ_CASH_SEGREG" hidden="1">"c123"</definedName>
    <definedName name="IQ_CASH_SHARE" hidden="1">"c1911"</definedName>
    <definedName name="IQ_CASH_ST" hidden="1">"c1355"</definedName>
    <definedName name="IQ_CASH_ST_INVEST" hidden="1">"c124"</definedName>
    <definedName name="IQ_CASH_ST_INVEST_EST" hidden="1">"c4249"</definedName>
    <definedName name="IQ_CASH_ST_INVEST_GUIDANCE" hidden="1">"c4250"</definedName>
    <definedName name="IQ_CASH_ST_INVEST_HIGH_EST" hidden="1">"c4251"</definedName>
    <definedName name="IQ_CASH_ST_INVEST_HIGH_GUIDANCE" hidden="1">"c4195"</definedName>
    <definedName name="IQ_CASH_ST_INVEST_LOW_EST" hidden="1">"c4252"</definedName>
    <definedName name="IQ_CASH_ST_INVEST_LOW_GUIDANCE" hidden="1">"c4235"</definedName>
    <definedName name="IQ_CASH_ST_INVEST_MEDIAN_EST" hidden="1">"c4253"</definedName>
    <definedName name="IQ_CASH_ST_INVEST_NUM_EST" hidden="1">"c4254"</definedName>
    <definedName name="IQ_CASH_ST_INVEST_STDDEV_EST" hidden="1">"c4255"</definedName>
    <definedName name="IQ_CASH_TAXES" hidden="1">"c125"</definedName>
    <definedName name="IQ_CASH_TAXES_FINAN" hidden="1">"c6292"</definedName>
    <definedName name="IQ_CASH_TAXES_INVEST" hidden="1">"c6291"</definedName>
    <definedName name="IQ_CASH_TAXES_OPER" hidden="1">"c6290"</definedName>
    <definedName name="IQ_CDS_ASK" hidden="1">"c6027"</definedName>
    <definedName name="IQ_CDS_BID" hidden="1">"c6026"</definedName>
    <definedName name="IQ_CDS_CURRENCY" hidden="1">"c6031"</definedName>
    <definedName name="IQ_CDS_EVAL_DATE" hidden="1">"c6029"</definedName>
    <definedName name="IQ_CDS_MID" hidden="1">"c6028"</definedName>
    <definedName name="IQ_CDS_NAME" hidden="1">"c6034"</definedName>
    <definedName name="IQ_CDS_TERM" hidden="1">"c6030"</definedName>
    <definedName name="IQ_CDS_TYPE" hidden="1">"c6025"</definedName>
    <definedName name="IQ_CEDED_AH_EARNED" hidden="1">"c2743"</definedName>
    <definedName name="IQ_CEDED_CLAIM_EXP_INCUR" hidden="1">"c2756"</definedName>
    <definedName name="IQ_CEDED_CLAIM_EXP_PAID" hidden="1">"c2759"</definedName>
    <definedName name="IQ_CEDED_CLAIM_EXP_RES" hidden="1">"c2753"</definedName>
    <definedName name="IQ_CEDED_EARNED" hidden="1">"c2733"</definedName>
    <definedName name="IQ_CEDED_LIFE_EARNED" hidden="1">"c2738"</definedName>
    <definedName name="IQ_CEDED_LIFE_IN_FORCE" hidden="1">"c2768"</definedName>
    <definedName name="IQ_CEDED_PC_EARNED" hidden="1">"c2748"</definedName>
    <definedName name="IQ_CEDED_WRITTEN" hidden="1">"c2727"</definedName>
    <definedName name="IQ_CFO_10YR_ANN_CAGR" hidden="1">"c6055"</definedName>
    <definedName name="IQ_CFO_10YR_ANN_GROWTH" hidden="1">"c126"</definedName>
    <definedName name="IQ_CFO_1YR_ANN_GROWTH" hidden="1">"c127"</definedName>
    <definedName name="IQ_CFO_2YR_ANN_CAGR" hidden="1">"c6056"</definedName>
    <definedName name="IQ_CFO_2YR_ANN_GROWTH" hidden="1">"c128"</definedName>
    <definedName name="IQ_CFO_3YR_ANN_CAGR" hidden="1">"c6057"</definedName>
    <definedName name="IQ_CFO_3YR_ANN_GROWTH" hidden="1">"c129"</definedName>
    <definedName name="IQ_CFO_5YR_ANN_CAGR" hidden="1">"c6058"</definedName>
    <definedName name="IQ_CFO_5YR_ANN_GROWTH" hidden="1">"c130"</definedName>
    <definedName name="IQ_CFO_7YR_ANN_CAGR" hidden="1">"c6059"</definedName>
    <definedName name="IQ_CFO_7YR_ANN_GROWTH" hidden="1">"c131"</definedName>
    <definedName name="IQ_CFO_CURRENT_LIAB" hidden="1">"c132"</definedName>
    <definedName name="IQ_CFPS_ACT_OR_EST" hidden="1">"c2217"</definedName>
    <definedName name="IQ_CFPS_ACT_OR_EST_REUT" hidden="1">"c5463"</definedName>
    <definedName name="IQ_CFPS_EST" hidden="1">"c1667"</definedName>
    <definedName name="IQ_CFPS_EST_REUT" hidden="1">"c3844"</definedName>
    <definedName name="IQ_CFPS_GUIDANCE" hidden="1">"c4256"</definedName>
    <definedName name="IQ_CFPS_HIGH_EST" hidden="1">"c1669"</definedName>
    <definedName name="IQ_CFPS_HIGH_EST_REUT" hidden="1">"c3846"</definedName>
    <definedName name="IQ_CFPS_HIGH_GUIDANCE" hidden="1">"c4167"</definedName>
    <definedName name="IQ_CFPS_LOW_EST" hidden="1">"c1670"</definedName>
    <definedName name="IQ_CFPS_LOW_EST_REUT" hidden="1">"c3847"</definedName>
    <definedName name="IQ_CFPS_LOW_GUIDANCE" hidden="1">"c4207"</definedName>
    <definedName name="IQ_CFPS_MEDIAN_EST" hidden="1">"c1668"</definedName>
    <definedName name="IQ_CFPS_MEDIAN_EST_REUT" hidden="1">"c3845"</definedName>
    <definedName name="IQ_CFPS_NUM_EST" hidden="1">"c1671"</definedName>
    <definedName name="IQ_CFPS_NUM_EST_REUT" hidden="1">"c3848"</definedName>
    <definedName name="IQ_CFPS_STDDEV_EST" hidden="1">"c1672"</definedName>
    <definedName name="IQ_CFPS_STDDEV_EST_REUT" hidden="1">"c3849"</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 hidden="1">"c6200"</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 hidden="1">"c6201"</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ORY" hidden="1">"c151"</definedName>
    <definedName name="IQ_CHANGE_NET_OPER_ASSETS" hidden="1">"c3592"</definedName>
    <definedName name="IQ_CHANGE_NET_WORKING_CAPITAL" hidden="1">"c1909"</definedName>
    <definedName name="IQ_CHANGE_OTHER_NET_OPER_ASSETS" hidden="1">"c3593"</definedName>
    <definedName name="IQ_CHANGE_OTHER_NET_OPER_ASSETS_BNK" hidden="1">"c3594"</definedName>
    <definedName name="IQ_CHANGE_OTHER_NET_OPER_ASSETS_BR" hidden="1">"c3595"</definedName>
    <definedName name="IQ_CHANGE_OTHER_NET_OPER_ASSETS_FIN" hidden="1">"c3596"</definedName>
    <definedName name="IQ_CHANGE_OTHER_NET_OPER_ASSETS_INS" hidden="1">"c3597"</definedName>
    <definedName name="IQ_CHANGE_OTHER_NET_OPER_ASSETS_RE" hidden="1">"c6285"</definedName>
    <definedName name="IQ_CHANGE_OTHER_NET_OPER_ASSETS_REIT" hidden="1">"c3598"</definedName>
    <definedName name="IQ_CHANGE_OTHER_NET_OPER_ASSETS_UTI" hidden="1">"c3599"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GROSS" hidden="1">"c162"</definedName>
    <definedName name="IQ_CHARGE_OFFS_NET" hidden="1">"c163"</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_OBLIGATION_IMMEDIATE" hidden="1">"c2253"</definedName>
    <definedName name="IQ_CLASSA_OPTIONS_BEG_OS" hidden="1">"c2679"</definedName>
    <definedName name="IQ_CLASSA_OPTIONS_CANCELLED" hidden="1">"c2682"</definedName>
    <definedName name="IQ_CLASSA_OPTIONS_END_OS" hidden="1">"c2683"</definedName>
    <definedName name="IQ_CLASSA_OPTIONS_EXERCISABLE_END_OS" hidden="1">"c5809"</definedName>
    <definedName name="IQ_CLASSA_OPTIONS_EXERCISED" hidden="1">"c2681"</definedName>
    <definedName name="IQ_CLASSA_OPTIONS_GRANTED" hidden="1">"c2680"</definedName>
    <definedName name="IQ_CLASSA_OPTIONS_STRIKE_PRICE_BEG_OS" hidden="1">"c5810"</definedName>
    <definedName name="IQ_CLASSA_OPTIONS_STRIKE_PRICE_CANCELLED" hidden="1">"c5812"</definedName>
    <definedName name="IQ_CLASSA_OPTIONS_STRIKE_PRICE_EXERCISABLE" hidden="1">"c5813"</definedName>
    <definedName name="IQ_CLASSA_OPTIONS_STRIKE_PRICE_EXERCISED" hidden="1">"c5811"</definedName>
    <definedName name="IQ_CLASSA_OPTIONS_STRIKE_PRICE_OS" hidden="1">"c2684"</definedName>
    <definedName name="IQ_CLASSA_OUTSTANDING_BS_DATE" hidden="1">"c1971"</definedName>
    <definedName name="IQ_CLASSA_OUTSTANDING_FILING_DATE" hidden="1">"c1973"</definedName>
    <definedName name="IQ_CLASSA_STRIKE_PRICE_GRANTED" hidden="1">"c2685"</definedName>
    <definedName name="IQ_CLASSA_WARRANTS_BEG_OS" hidden="1">"c2705"</definedName>
    <definedName name="IQ_CLASSA_WARRANTS_CANCELLED" hidden="1">"c2708"</definedName>
    <definedName name="IQ_CLASSA_WARRANTS_END_OS" hidden="1">"c2709"</definedName>
    <definedName name="IQ_CLASSA_WARRANTS_EXERCISED" hidden="1">"c2707"</definedName>
    <definedName name="IQ_CLASSA_WARRANTS_ISSUED" hidden="1">"c2706"</definedName>
    <definedName name="IQ_CLASSA_WARRANTS_STRIKE_PRICE_ISSUED" hidden="1">"c2711"</definedName>
    <definedName name="IQ_CLASSA_WARRANTS_STRIKE_PRICE_OS" hidden="1">"c2710"</definedName>
    <definedName name="IQ_CLOSEPRICE" hidden="1">"c174"</definedName>
    <definedName name="IQ_CLOSEPRICE_ADJ" hidden="1">"c2115"</definedName>
    <definedName name="IQ_COGS" hidden="1">"c175"</definedName>
    <definedName name="IQ_COMBINED_RATIO" hidden="1">"c176"</definedName>
    <definedName name="IQ_COMMERCIAL_DOM" hidden="1">"c177"</definedName>
    <definedName name="IQ_COMMERCIAL_FIRE_WRITTEN" hidden="1">"c178"</definedName>
    <definedName name="IQ_COMMERCIAL_MORT" hidden="1">"c179"</definedName>
    <definedName name="IQ_COMMISS_FEES" hidden="1">"c180"</definedName>
    <definedName name="IQ_COMMISSION_DEF" hidden="1">"c181"</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 hidden="1">"c6202"</definedName>
    <definedName name="IQ_COMMON_APIC_REIT" hidden="1">"c188"</definedName>
    <definedName name="IQ_COMMON_APIC_UTI" hidden="1">"c189"</definedName>
    <definedName name="IQ_COMMON_DIV" hidden="1">"c3006"</definedName>
    <definedName name="IQ_COMMON_DIV_CF" hidden="1">"c190"</definedName>
    <definedName name="IQ_COMMON_EQUITY_10YR_ANN_CAGR" hidden="1">"c6060"</definedName>
    <definedName name="IQ_COMMON_EQUITY_10YR_ANN_GROWTH" hidden="1">"c191"</definedName>
    <definedName name="IQ_COMMON_EQUITY_1YR_ANN_GROWTH" hidden="1">"c192"</definedName>
    <definedName name="IQ_COMMON_EQUITY_2YR_ANN_CAGR" hidden="1">"c6061"</definedName>
    <definedName name="IQ_COMMON_EQUITY_2YR_ANN_GROWTH" hidden="1">"c193"</definedName>
    <definedName name="IQ_COMMON_EQUITY_3YR_ANN_CAGR" hidden="1">"c6062"</definedName>
    <definedName name="IQ_COMMON_EQUITY_3YR_ANN_GROWTH" hidden="1">"c194"</definedName>
    <definedName name="IQ_COMMON_EQUITY_5YR_ANN_CAGR" hidden="1">"c6063"</definedName>
    <definedName name="IQ_COMMON_EQUITY_5YR_ANN_GROWTH" hidden="1">"c195"</definedName>
    <definedName name="IQ_COMMON_EQUITY_7YR_ANN_CAGR" hidden="1">"c6064"</definedName>
    <definedName name="IQ_COMMON_EQUITY_7YR_ANN_GROWTH" hidden="1">"c196"</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 hidden="1">"c6203"</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 hidden="1">"c6204"</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ID" hidden="1">"c3513"</definedName>
    <definedName name="IQ_COMPANY_NAME" hidden="1">"c215"</definedName>
    <definedName name="IQ_COMPANY_NAME_LONG" hidden="1">"c1585"</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LOANS" hidden="1">"c222"</definedName>
    <definedName name="IQ_CONSUMER_LOANS" hidden="1">"c223"</definedName>
    <definedName name="IQ_CONV_DATE" hidden="1">"c2191"</definedName>
    <definedName name="IQ_CONV_EXP_DATE" hidden="1">"c3043"</definedName>
    <definedName name="IQ_CONV_PREMIUM" hidden="1">"c2195"</definedName>
    <definedName name="IQ_CONV_PRICE" hidden="1">"c2193"</definedName>
    <definedName name="IQ_CONV_RATIO" hidden="1">"c2192"</definedName>
    <definedName name="IQ_CONV_SECURITY" hidden="1">"c2189"</definedName>
    <definedName name="IQ_CONV_SECURITY_ISSUER" hidden="1">"c2190"</definedName>
    <definedName name="IQ_CONV_SECURITY_PRICE" hidden="1">"c2194"</definedName>
    <definedName name="IQ_CONVERT" hidden="1">"c2536"</definedName>
    <definedName name="IQ_CONVERT_PCT" hidden="1">"c2537"</definedName>
    <definedName name="IQ_CONVEXITY" hidden="1">"c2182"</definedName>
    <definedName name="IQ_COST_BORROWING" hidden="1">"c2936"</definedName>
    <definedName name="IQ_COST_BORROWINGS" hidden="1">"c225"</definedName>
    <definedName name="IQ_COST_REV" hidden="1">"c226"</definedName>
    <definedName name="IQ_COST_REVENUE" hidden="1">"c1359"</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P" hidden="1">"c2495"</definedName>
    <definedName name="IQ_CP_PCT" hidden="1">"c2496"</definedName>
    <definedName name="IQ_CQ" hidden="1">5000</definedName>
    <definedName name="IQ_CREDIT_CARD_FEE_BNK" hidden="1">"c231"</definedName>
    <definedName name="IQ_CREDIT_CARD_FEE_FIN" hidden="1">"c1583"</definedName>
    <definedName name="IQ_CREDIT_LOSS_CF" hidden="1">"c232"</definedName>
    <definedName name="IQ_CUMULATIVE_SPLIT_FACTOR" hidden="1">"c2094"</definedName>
    <definedName name="IQ_CURR_DOMESTIC_TAXES" hidden="1">"c2074"</definedName>
    <definedName name="IQ_CURR_FOREIGN_TAXES" hidden="1">"c2075"</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 hidden="1">"c6205"</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 hidden="1">"c6283"</definedName>
    <definedName name="IQ_CURRENT_PORT_DEBT_REIT" hidden="1">"c1570"</definedName>
    <definedName name="IQ_CURRENT_PORT_DEBT_UTI" hidden="1">"c1571"</definedName>
    <definedName name="IQ_CURRENT_PORT_FHLB_DEBT" hidden="1">"c5657"</definedName>
    <definedName name="IQ_CURRENT_PORT_LEASES" hidden="1">"c245"</definedName>
    <definedName name="IQ_CURRENT_PORT_PCT" hidden="1">"c2541"</definedName>
    <definedName name="IQ_CURRENT_RATIO" hidden="1">"c246"</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 hidden="1">"c6206"</definedName>
    <definedName name="IQ_DA_CF_REIT" hidden="1">"c254"</definedName>
    <definedName name="IQ_DA_CF_UTI" hidden="1">"c255"</definedName>
    <definedName name="IQ_DA_EBITDA" hidden="1">"c5528"</definedName>
    <definedName name="IQ_DA_FIN" hidden="1">"c256"</definedName>
    <definedName name="IQ_DA_INS" hidden="1">"c257"</definedName>
    <definedName name="IQ_DA_RE" hidden="1">"c6207"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 hidden="1">"c6208"</definedName>
    <definedName name="IQ_DA_SUPPL_CF_REIT" hidden="1">"c266"</definedName>
    <definedName name="IQ_DA_SUPPL_CF_UTI" hidden="1">"c267"</definedName>
    <definedName name="IQ_DA_SUPPL_FIN" hidden="1">"c268"</definedName>
    <definedName name="IQ_DA_SUPPL_INS" hidden="1">"c269"</definedName>
    <definedName name="IQ_DA_SUPPL_RE" hidden="1">"c6209"</definedName>
    <definedName name="IQ_DA_SUPPL_REIT" hidden="1">"c270"</definedName>
    <definedName name="IQ_DA_SUPPL_UTI" hidden="1">"c271"</definedName>
    <definedName name="IQ_DA_UTI" hidden="1">"c272"</definedName>
    <definedName name="IQ_DATED_DATE" hidden="1">"c2185"</definedName>
    <definedName name="IQ_DAY_COUNT" hidden="1">"c2161"</definedName>
    <definedName name="IQ_DAYS_COVER_SHORT" hidden="1">"c1578"</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BT_ADJ" hidden="1">"c2515"</definedName>
    <definedName name="IQ_DEBT_ADJ_PCT" hidden="1">"c2516"</definedName>
    <definedName name="IQ_DEBT_EQUITY_EST" hidden="1">"c4257"</definedName>
    <definedName name="IQ_DEBT_EQUITY_HIGH_EST" hidden="1">"c4258"</definedName>
    <definedName name="IQ_DEBT_EQUITY_LOW_EST" hidden="1">"c4259"</definedName>
    <definedName name="IQ_DEBT_EQUITY_MEDIAN_EST" hidden="1">"c4260"</definedName>
    <definedName name="IQ_DEBT_EQUITY_NUM_EST" hidden="1">"c4261"</definedName>
    <definedName name="IQ_DEBT_EQUITY_STDDEV_EST" hidden="1">"c4262"</definedName>
    <definedName name="IQ_DEBT_EQUIV_NET_PBO" hidden="1">"c2938"</definedName>
    <definedName name="IQ_DEBT_EQUIV_OPER_LEASE" hidden="1">"c2935"</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INTEREST_COST_DOMESTIC" hidden="1">"c2652"</definedName>
    <definedName name="IQ_DEF_BENEFIT_INTEREST_COST_FOREIGN" hidden="1">"c2660"</definedName>
    <definedName name="IQ_DEF_BENEFIT_OTHER_COST" hidden="1">"c284"</definedName>
    <definedName name="IQ_DEF_BENEFIT_OTHER_COST_DOMESTIC" hidden="1">"c2654"</definedName>
    <definedName name="IQ_DEF_BENEFIT_OTHER_COST_FOREIGN" hidden="1">"c2662"</definedName>
    <definedName name="IQ_DEF_BENEFIT_ROA" hidden="1">"c285"</definedName>
    <definedName name="IQ_DEF_BENEFIT_ROA_DOMESTIC" hidden="1">"c2653"</definedName>
    <definedName name="IQ_DEF_BENEFIT_ROA_FOREIGN" hidden="1">"c2661"</definedName>
    <definedName name="IQ_DEF_BENEFIT_SERVICE_COST" hidden="1">"c286"</definedName>
    <definedName name="IQ_DEF_BENEFIT_SERVICE_COST_DOMESTIC" hidden="1">"c2651"</definedName>
    <definedName name="IQ_DEF_BENEFIT_SERVICE_COST_FOREIGN" hidden="1">"c2659"</definedName>
    <definedName name="IQ_DEF_BENEFIT_TOTAL_COST" hidden="1">"c287"</definedName>
    <definedName name="IQ_DEF_BENEFIT_TOTAL_COST_DOMESTIC" hidden="1">"c2655"</definedName>
    <definedName name="IQ_DEF_BENEFIT_TOTAL_COST_FOREIGN" hidden="1">"c2663"</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 hidden="1">"c6210"</definedName>
    <definedName name="IQ_DEF_CHARGES_LT_REIT" hidden="1">"c297"</definedName>
    <definedName name="IQ_DEF_CHARGES_LT_UTI" hidden="1">"c298"</definedName>
    <definedName name="IQ_DEF_CHARGES_RE" hidden="1">"c6211"</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 hidden="1">"c6212"</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 hidden="1">"c6213"</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ES" hidden="1">"c1356"</definedName>
    <definedName name="IQ_DEMAND_DEP" hidden="1">"c320"</definedName>
    <definedName name="IQ_DEPOSITS_FIN" hidden="1">"c321"</definedName>
    <definedName name="IQ_DEPOSITS_INTEREST_SECURITIES" hidden="1">"c5509"</definedName>
    <definedName name="IQ_DEPRE_AMORT" hidden="1">"c1360"</definedName>
    <definedName name="IQ_DEPRE_AMORT_SUPPL" hidden="1">"c1593"</definedName>
    <definedName name="IQ_DEPRE_DEPLE" hidden="1">"c1361"</definedName>
    <definedName name="IQ_DEPRE_SUPP" hidden="1">"c1443"</definedName>
    <definedName name="IQ_DESCRIPTION_LONG" hidden="1">"c1520"</definedName>
    <definedName name="IQ_DEVELOP_LAND" hidden="1">"c323"</definedName>
    <definedName name="IQ_DIFF_LASTCLOSE_TARGET_PRICE" hidden="1">"c1854"</definedName>
    <definedName name="IQ_DIFF_LASTCLOSE_TARGET_PRICE_REUT" hidden="1">"c5436"</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OUTSTANDING_CURRENT_EST" hidden="1">"c4263"</definedName>
    <definedName name="IQ_DILUT_OUTSTANDING_CURRENT_HIGH_EST" hidden="1">"c4264"</definedName>
    <definedName name="IQ_DILUT_OUTSTANDING_CURRENT_LOW_EST" hidden="1">"c4265"</definedName>
    <definedName name="IQ_DILUT_OUTSTANDING_CURRENT_MEDIAN_EST" hidden="1">"c4266"</definedName>
    <definedName name="IQ_DILUT_OUTSTANDING_CURRENT_NUM_EST" hidden="1">"c4267"</definedName>
    <definedName name="IQ_DILUT_OUTSTANDING_CURRENT_STDDEV_EST" hidden="1">"c4268"</definedName>
    <definedName name="IQ_DILUT_WEIGHT" hidden="1">"c326"</definedName>
    <definedName name="IQ_DILUT_WEIGHT_EST" hidden="1">"c4269"</definedName>
    <definedName name="IQ_DILUT_WEIGHT_GUIDANCE" hidden="1">"c4270"</definedName>
    <definedName name="IQ_DILUT_WEIGHT_HIGH_EST" hidden="1">"c4271"</definedName>
    <definedName name="IQ_DILUT_WEIGHT_LOW_EST" hidden="1">"c4272"</definedName>
    <definedName name="IQ_DILUT_WEIGHT_MEDIAN_EST" hidden="1">"c4273"</definedName>
    <definedName name="IQ_DILUT_WEIGHT_NUM_EST" hidden="1">"c4274"</definedName>
    <definedName name="IQ_DILUT_WEIGHT_STDDEV_EST" hidden="1">"c4275"</definedName>
    <definedName name="IQ_DIRECT_AH_EARNED" hidden="1">"c2740"</definedName>
    <definedName name="IQ_DIRECT_EARNED" hidden="1">"c2730"</definedName>
    <definedName name="IQ_DIRECT_LIFE_EARNED" hidden="1">"c2735"</definedName>
    <definedName name="IQ_DIRECT_LIFE_IN_FORCE" hidden="1">"c2765"</definedName>
    <definedName name="IQ_DIRECT_PC_EARNED" hidden="1">"c2745"</definedName>
    <definedName name="IQ_DIRECT_WRITTEN" hidden="1">"c2724"</definedName>
    <definedName name="IQ_DISCONT_OPER" hidden="1">"c1367"</definedName>
    <definedName name="IQ_DISCOUNT_RATE_PENSION_DOMESTIC" hidden="1">"c327"</definedName>
    <definedName name="IQ_DISCOUNT_RATE_PENSION_FOREIGN" hidden="1">"c328"</definedName>
    <definedName name="IQ_DISTR_EXCESS_EARN" hidden="1">"c329"</definedName>
    <definedName name="IQ_DISTRIBUTABLE_CASH" hidden="1">"c3002"</definedName>
    <definedName name="IQ_DISTRIBUTABLE_CASH_ACT_OR_EST" hidden="1">"c4278"</definedName>
    <definedName name="IQ_DISTRIBUTABLE_CASH_EST" hidden="1">"c4277"</definedName>
    <definedName name="IQ_DISTRIBUTABLE_CASH_GUIDANCE" hidden="1">"c4279"</definedName>
    <definedName name="IQ_DISTRIBUTABLE_CASH_HIGH_EST" hidden="1">"c4280"</definedName>
    <definedName name="IQ_DISTRIBUTABLE_CASH_HIGH_GUIDANCE" hidden="1">"c4198"</definedName>
    <definedName name="IQ_DISTRIBUTABLE_CASH_LOW_EST" hidden="1">"c4281"</definedName>
    <definedName name="IQ_DISTRIBUTABLE_CASH_LOW_GUIDANCE" hidden="1">"c4238"</definedName>
    <definedName name="IQ_DISTRIBUTABLE_CASH_MEDIAN_EST" hidden="1">"c4282"</definedName>
    <definedName name="IQ_DISTRIBUTABLE_CASH_NUM_EST" hidden="1">"c4283"</definedName>
    <definedName name="IQ_DISTRIBUTABLE_CASH_PAYOUT" hidden="1">"c3005"</definedName>
    <definedName name="IQ_DISTRIBUTABLE_CASH_SHARE" hidden="1">"c3003"</definedName>
    <definedName name="IQ_DISTRIBUTABLE_CASH_SHARE_ACT_OR_EST" hidden="1">"c4286"</definedName>
    <definedName name="IQ_DISTRIBUTABLE_CASH_SHARE_EST" hidden="1">"c4285"</definedName>
    <definedName name="IQ_DISTRIBUTABLE_CASH_SHARE_GUIDANCE" hidden="1">"c4287"</definedName>
    <definedName name="IQ_DISTRIBUTABLE_CASH_SHARE_HIGH_EST" hidden="1">"c4288"</definedName>
    <definedName name="IQ_DISTRIBUTABLE_CASH_SHARE_HIGH_GUIDANCE" hidden="1">"c4199"</definedName>
    <definedName name="IQ_DISTRIBUTABLE_CASH_SHARE_LOW_EST" hidden="1">"c4289"</definedName>
    <definedName name="IQ_DISTRIBUTABLE_CASH_SHARE_LOW_GUIDANCE" hidden="1">"c4239"</definedName>
    <definedName name="IQ_DISTRIBUTABLE_CASH_SHARE_MEDIAN_EST" hidden="1">"c4290"</definedName>
    <definedName name="IQ_DISTRIBUTABLE_CASH_SHARE_NUM_EST" hidden="1">"c4291"</definedName>
    <definedName name="IQ_DISTRIBUTABLE_CASH_SHARE_STDDEV_EST" hidden="1">"c4292"</definedName>
    <definedName name="IQ_DISTRIBUTABLE_CASH_STDDEV_EST" hidden="1">"c4294"</definedName>
    <definedName name="IQ_DIV_AMOUNT" hidden="1">"c3041"</definedName>
    <definedName name="IQ_DIV_PAYMENT_DATE" hidden="1">"c2205"</definedName>
    <definedName name="IQ_DIV_RECORD_DATE" hidden="1">"c2204"</definedName>
    <definedName name="IQ_DIV_SHARE" hidden="1">"c330"</definedName>
    <definedName name="IQ_DIVEST_CF" hidden="1">"c331"</definedName>
    <definedName name="IQ_DIVID_SHARE" hidden="1">"c1366"</definedName>
    <definedName name="IQ_DIVIDEND_EST" hidden="1">"c4296"</definedName>
    <definedName name="IQ_DIVIDEND_HIGH_EST" hidden="1">"c4297"</definedName>
    <definedName name="IQ_DIVIDEND_LOW_EST" hidden="1">"c4298"</definedName>
    <definedName name="IQ_DIVIDEND_MEDIAN_EST" hidden="1">"c4299"</definedName>
    <definedName name="IQ_DIVIDEND_NUM_EST" hidden="1">"c4300"</definedName>
    <definedName name="IQ_DIVIDEND_STDDEV_EST" hidden="1">"c4301"</definedName>
    <definedName name="IQ_DIVIDEND_YIELD" hidden="1">"c332"</definedName>
    <definedName name="IQ_DO" hidden="1">"c333"</definedName>
    <definedName name="IQ_DO_ASSETS_CURRENT" hidden="1">"c334"</definedName>
    <definedName name="IQ_DO_ASSETS_LT" hidden="1">"c335"</definedName>
    <definedName name="IQ_DO_CF" hidden="1">"c336"</definedName>
    <definedName name="IQ_DOC_CLAUSE" hidden="1">"c6032"</definedName>
    <definedName name="IQ_DPAC_ACC" hidden="1">"c2799"</definedName>
    <definedName name="IQ_DPAC_AMORT" hidden="1">"c2795"</definedName>
    <definedName name="IQ_DPAC_BEG" hidden="1">"c2791"</definedName>
    <definedName name="IQ_DPAC_COMMISSIONS" hidden="1">"c2792"</definedName>
    <definedName name="IQ_DPAC_END" hidden="1">"c2801"</definedName>
    <definedName name="IQ_DPAC_FX" hidden="1">"c2798"</definedName>
    <definedName name="IQ_DPAC_OTHER_ADJ" hidden="1">"c2800"</definedName>
    <definedName name="IQ_DPAC_OTHERS" hidden="1">"c2793"</definedName>
    <definedName name="IQ_DPAC_PERIOD" hidden="1">"c2794"</definedName>
    <definedName name="IQ_DPAC_REAL_GAIN" hidden="1">"c2797"</definedName>
    <definedName name="IQ_DPAC_UNREAL_GAIN" hidden="1">"c2796"</definedName>
    <definedName name="IQ_DPS_10YR_ANN_CAGR" hidden="1">"c6065"</definedName>
    <definedName name="IQ_DPS_10YR_ANN_GROWTH" hidden="1">"c337"</definedName>
    <definedName name="IQ_DPS_1YR_ANN_GROWTH" hidden="1">"c338"</definedName>
    <definedName name="IQ_DPS_2YR_ANN_CAGR" hidden="1">"c6066"</definedName>
    <definedName name="IQ_DPS_2YR_ANN_GROWTH" hidden="1">"c339"</definedName>
    <definedName name="IQ_DPS_3YR_ANN_CAGR" hidden="1">"c6067"</definedName>
    <definedName name="IQ_DPS_3YR_ANN_GROWTH" hidden="1">"c340"</definedName>
    <definedName name="IQ_DPS_5YR_ANN_CAGR" hidden="1">"c6068"</definedName>
    <definedName name="IQ_DPS_5YR_ANN_GROWTH" hidden="1">"c341"</definedName>
    <definedName name="IQ_DPS_7YR_ANN_CAGR" hidden="1">"c6069"</definedName>
    <definedName name="IQ_DPS_7YR_ANN_GROWTH" hidden="1">"c342"</definedName>
    <definedName name="IQ_DPS_ACT_OR_EST" hidden="1">"c2218"</definedName>
    <definedName name="IQ_DPS_ACT_OR_EST_REUT" hidden="1">"c5464"</definedName>
    <definedName name="IQ_DPS_EST" hidden="1">"c1674"</definedName>
    <definedName name="IQ_DPS_EST_BOTTOM_UP" hidden="1">"c5493"</definedName>
    <definedName name="IQ_DPS_EST_BOTTOM_UP_REUT" hidden="1">"c5501"</definedName>
    <definedName name="IQ_DPS_EST_REUT" hidden="1">"c3851"</definedName>
    <definedName name="IQ_DPS_GUIDANCE" hidden="1">"c4302"</definedName>
    <definedName name="IQ_DPS_HIGH_EST" hidden="1">"c1676"</definedName>
    <definedName name="IQ_DPS_HIGH_EST_REUT" hidden="1">"c3853"</definedName>
    <definedName name="IQ_DPS_HIGH_GUIDANCE" hidden="1">"c4168"</definedName>
    <definedName name="IQ_DPS_LOW_EST" hidden="1">"c1677"</definedName>
    <definedName name="IQ_DPS_LOW_EST_REUT" hidden="1">"c3854"</definedName>
    <definedName name="IQ_DPS_LOW_GUIDANCE" hidden="1">"c4208"</definedName>
    <definedName name="IQ_DPS_MEDIAN_EST" hidden="1">"c1675"</definedName>
    <definedName name="IQ_DPS_MEDIAN_EST_REUT" hidden="1">"c3852"</definedName>
    <definedName name="IQ_DPS_NUM_EST" hidden="1">"c1678"</definedName>
    <definedName name="IQ_DPS_NUM_EST_REUT" hidden="1">"c3855"</definedName>
    <definedName name="IQ_DPS_STDDEV_EST" hidden="1">"c1679"</definedName>
    <definedName name="IQ_DPS_STDDEV_EST_REUT" hidden="1">"c3856"</definedName>
    <definedName name="IQ_DURATION" hidden="1">"c2181"</definedName>
    <definedName name="IQ_EARNING_ASSET_YIELD" hidden="1">"c343"</definedName>
    <definedName name="IQ_EARNING_CO" hidden="1">"c344"</definedName>
    <definedName name="IQ_EARNING_CO_10YR_ANN_CAGR" hidden="1">"c6070"</definedName>
    <definedName name="IQ_EARNING_CO_10YR_ANN_GROWTH" hidden="1">"c345"</definedName>
    <definedName name="IQ_EARNING_CO_1YR_ANN_GROWTH" hidden="1">"c346"</definedName>
    <definedName name="IQ_EARNING_CO_2YR_ANN_CAGR" hidden="1">"c6071"</definedName>
    <definedName name="IQ_EARNING_CO_2YR_ANN_GROWTH" hidden="1">"c347"</definedName>
    <definedName name="IQ_EARNING_CO_3YR_ANN_CAGR" hidden="1">"c6072"</definedName>
    <definedName name="IQ_EARNING_CO_3YR_ANN_GROWTH" hidden="1">"c348"</definedName>
    <definedName name="IQ_EARNING_CO_5YR_ANN_CAGR" hidden="1">"c6073"</definedName>
    <definedName name="IQ_EARNING_CO_5YR_ANN_GROWTH" hidden="1">"c349"</definedName>
    <definedName name="IQ_EARNING_CO_7YR_ANN_CAGR" hidden="1">"c6074"</definedName>
    <definedName name="IQ_EARNING_CO_7YR_ANN_GROWTH" hidden="1">"c350"</definedName>
    <definedName name="IQ_EARNING_CO_MARGIN" hidden="1">"c351"</definedName>
    <definedName name="IQ_EARNINGS_ANNOUNCE_DATE" hidden="1">"c1649"</definedName>
    <definedName name="IQ_EARNINGS_ANNOUNCE_DATE_REUT" hidden="1">"c5314"</definedName>
    <definedName name="IQ_EBIT" hidden="1">"c352"</definedName>
    <definedName name="IQ_EBIT_10YR_ANN_CAGR" hidden="1">"c6075"</definedName>
    <definedName name="IQ_EBIT_10YR_ANN_GROWTH" hidden="1">"c353"</definedName>
    <definedName name="IQ_EBIT_1YR_ANN_GROWTH" hidden="1">"c354"</definedName>
    <definedName name="IQ_EBIT_2YR_ANN_CAGR" hidden="1">"c6076"</definedName>
    <definedName name="IQ_EBIT_2YR_ANN_GROWTH" hidden="1">"c355"</definedName>
    <definedName name="IQ_EBIT_3YR_ANN_CAGR" hidden="1">"c6077"</definedName>
    <definedName name="IQ_EBIT_3YR_ANN_GROWTH" hidden="1">"c356"</definedName>
    <definedName name="IQ_EBIT_5YR_ANN_CAGR" hidden="1">"c6078"</definedName>
    <definedName name="IQ_EBIT_5YR_ANN_GROWTH" hidden="1">"c357"</definedName>
    <definedName name="IQ_EBIT_7YR_ANN_CAGR" hidden="1">"c6079"</definedName>
    <definedName name="IQ_EBIT_7YR_ANN_GROWTH" hidden="1">"c358"</definedName>
    <definedName name="IQ_EBIT_ACT_OR_EST" hidden="1">"c2219"</definedName>
    <definedName name="IQ_EBIT_ACT_OR_EST_REUT" hidden="1">"c5465"</definedName>
    <definedName name="IQ_EBIT_EQ_INC" hidden="1">"c3498"</definedName>
    <definedName name="IQ_EBIT_EQ_INC_EXCL_SBC" hidden="1">"c3502"</definedName>
    <definedName name="IQ_EBIT_EST" hidden="1">"c1681"</definedName>
    <definedName name="IQ_EBIT_EST_REUT" hidden="1">"c5333"</definedName>
    <definedName name="IQ_EBIT_EXCL_SBC" hidden="1">"c3082"</definedName>
    <definedName name="IQ_EBIT_GUIDANCE" hidden="1">"c4303"</definedName>
    <definedName name="IQ_EBIT_GW_ACT_OR_EST" hidden="1">"c4306"</definedName>
    <definedName name="IQ_EBIT_GW_EST" hidden="1">"c4305"</definedName>
    <definedName name="IQ_EBIT_GW_GUIDANCE" hidden="1">"c4307"</definedName>
    <definedName name="IQ_EBIT_GW_HIGH_EST" hidden="1">"c4308"</definedName>
    <definedName name="IQ_EBIT_GW_HIGH_GUIDANCE" hidden="1">"c4171"</definedName>
    <definedName name="IQ_EBIT_GW_LOW_EST" hidden="1">"c4309"</definedName>
    <definedName name="IQ_EBIT_GW_LOW_GUIDANCE" hidden="1">"c4211"</definedName>
    <definedName name="IQ_EBIT_GW_MEDIAN_EST" hidden="1">"c4310"</definedName>
    <definedName name="IQ_EBIT_GW_NUM_EST" hidden="1">"c4311"</definedName>
    <definedName name="IQ_EBIT_GW_STDDEV_EST" hidden="1">"c4312"</definedName>
    <definedName name="IQ_EBIT_HIGH_EST" hidden="1">"c1683"</definedName>
    <definedName name="IQ_EBIT_HIGH_EST_REUT" hidden="1">"c5335"</definedName>
    <definedName name="IQ_EBIT_HIGH_GUIDANCE" hidden="1">"c4172"</definedName>
    <definedName name="IQ_EBIT_INT" hidden="1">"c360"</definedName>
    <definedName name="IQ_EBIT_LOW_EST" hidden="1">"c1684"</definedName>
    <definedName name="IQ_EBIT_LOW_EST_REUT" hidden="1">"c5336"</definedName>
    <definedName name="IQ_EBIT_LOW_GUIDANCE" hidden="1">"c4212"</definedName>
    <definedName name="IQ_EBIT_MARGIN" hidden="1">"c359"</definedName>
    <definedName name="IQ_EBIT_MEDIAN_EST" hidden="1">"c1682"</definedName>
    <definedName name="IQ_EBIT_MEDIAN_EST_REUT" hidden="1">"c5334"</definedName>
    <definedName name="IQ_EBIT_NUM_EST" hidden="1">"c1685"</definedName>
    <definedName name="IQ_EBIT_NUM_EST_REUT" hidden="1">"c5337"</definedName>
    <definedName name="IQ_EBIT_OVER_IE" hidden="1">"c1369"</definedName>
    <definedName name="IQ_EBIT_SBC_ACT_OR_EST" hidden="1">"c4316"</definedName>
    <definedName name="IQ_EBIT_SBC_EST" hidden="1">"c4315"</definedName>
    <definedName name="IQ_EBIT_SBC_GUIDANCE" hidden="1">"c4317"</definedName>
    <definedName name="IQ_EBIT_SBC_GW_ACT_OR_EST" hidden="1">"c4320"</definedName>
    <definedName name="IQ_EBIT_SBC_GW_EST" hidden="1">"c4319"</definedName>
    <definedName name="IQ_EBIT_SBC_GW_GUIDANCE" hidden="1">"c4321"</definedName>
    <definedName name="IQ_EBIT_SBC_GW_HIGH_EST" hidden="1">"c4322"</definedName>
    <definedName name="IQ_EBIT_SBC_GW_HIGH_GUIDANCE" hidden="1">"c4193"</definedName>
    <definedName name="IQ_EBIT_SBC_GW_LOW_EST" hidden="1">"c4323"</definedName>
    <definedName name="IQ_EBIT_SBC_GW_LOW_GUIDANCE" hidden="1">"c4233"</definedName>
    <definedName name="IQ_EBIT_SBC_GW_MEDIAN_EST" hidden="1">"c4324"</definedName>
    <definedName name="IQ_EBIT_SBC_GW_NUM_EST" hidden="1">"c4325"</definedName>
    <definedName name="IQ_EBIT_SBC_GW_STDDEV_EST" hidden="1">"c4326"</definedName>
    <definedName name="IQ_EBIT_SBC_HIGH_EST" hidden="1">"c4328"</definedName>
    <definedName name="IQ_EBIT_SBC_HIGH_GUIDANCE" hidden="1">"c4192"</definedName>
    <definedName name="IQ_EBIT_SBC_LOW_EST" hidden="1">"c4329"</definedName>
    <definedName name="IQ_EBIT_SBC_LOW_GUIDANCE" hidden="1">"c4232"</definedName>
    <definedName name="IQ_EBIT_SBC_MEDIAN_EST" hidden="1">"c4330"</definedName>
    <definedName name="IQ_EBIT_SBC_NUM_EST" hidden="1">"c4331"</definedName>
    <definedName name="IQ_EBIT_SBC_STDDEV_EST" hidden="1">"c4332"</definedName>
    <definedName name="IQ_EBIT_STDDEV_EST" hidden="1">"c1686"</definedName>
    <definedName name="IQ_EBIT_STDDEV_EST_REUT" hidden="1">"c5338"</definedName>
    <definedName name="IQ_EBITA" hidden="1">"c1910"</definedName>
    <definedName name="IQ_EBITA_10YR_ANN_CAGR" hidden="1">"c6184"</definedName>
    <definedName name="IQ_EBITA_10YR_ANN_GROWTH" hidden="1">"c1954"</definedName>
    <definedName name="IQ_EBITA_1YR_ANN_GROWTH" hidden="1">"c1949"</definedName>
    <definedName name="IQ_EBITA_2YR_ANN_CAGR" hidden="1">"c6180"</definedName>
    <definedName name="IQ_EBITA_2YR_ANN_GROWTH" hidden="1">"c1950"</definedName>
    <definedName name="IQ_EBITA_3YR_ANN_CAGR" hidden="1">"c6181"</definedName>
    <definedName name="IQ_EBITA_3YR_ANN_GROWTH" hidden="1">"c1951"</definedName>
    <definedName name="IQ_EBITA_5YR_ANN_CAGR" hidden="1">"c6182"</definedName>
    <definedName name="IQ_EBITA_5YR_ANN_GROWTH" hidden="1">"c1952"</definedName>
    <definedName name="IQ_EBITA_7YR_ANN_CAGR" hidden="1">"c6183"</definedName>
    <definedName name="IQ_EBITA_7YR_ANN_GROWTH" hidden="1">"c1953"</definedName>
    <definedName name="IQ_EBITA_EQ_INC" hidden="1">"c3497"</definedName>
    <definedName name="IQ_EBITA_EQ_INC_EXCL_SBC" hidden="1">"c3501"</definedName>
    <definedName name="IQ_EBITA_EXCL_SBC" hidden="1">"c3080"</definedName>
    <definedName name="IQ_EBITA_MARGIN" hidden="1">"c1963"</definedName>
    <definedName name="IQ_EBITDA" hidden="1">"c361"</definedName>
    <definedName name="IQ_EBITDA_10YR_ANN_CAGR" hidden="1">"c6080"</definedName>
    <definedName name="IQ_EBITDA_10YR_ANN_GROWTH" hidden="1">"c362"</definedName>
    <definedName name="IQ_EBITDA_1YR_ANN_GROWTH" hidden="1">"c363"</definedName>
    <definedName name="IQ_EBITDA_2YR_ANN_CAGR" hidden="1">"c6081"</definedName>
    <definedName name="IQ_EBITDA_2YR_ANN_GROWTH" hidden="1">"c364"</definedName>
    <definedName name="IQ_EBITDA_3YR_ANN_CAGR" hidden="1">"c6082"</definedName>
    <definedName name="IQ_EBITDA_3YR_ANN_GROWTH" hidden="1">"c365"</definedName>
    <definedName name="IQ_EBITDA_5YR_ANN_CAGR" hidden="1">"c6083"</definedName>
    <definedName name="IQ_EBITDA_5YR_ANN_GROWTH" hidden="1">"c366"</definedName>
    <definedName name="IQ_EBITDA_7YR_ANN_CAGR" hidden="1">"c6084"</definedName>
    <definedName name="IQ_EBITDA_7YR_ANN_GROWTH" hidden="1">"c367"</definedName>
    <definedName name="IQ_EBITDA_ACT_OR_EST" hidden="1">"c2215"</definedName>
    <definedName name="IQ_EBITDA_ACT_OR_EST_REUT" hidden="1">"c5462"</definedName>
    <definedName name="IQ_EBITDA_CAPEX_INT" hidden="1">"c368"</definedName>
    <definedName name="IQ_EBITDA_CAPEX_OVER_TOTAL_IE" hidden="1">"c1370"</definedName>
    <definedName name="IQ_EBITDA_EQ_INC" hidden="1">"c3496"</definedName>
    <definedName name="IQ_EBITDA_EQ_INC_EXCL_SBC" hidden="1">"c3500"</definedName>
    <definedName name="IQ_EBITDA_EST" hidden="1">"c369"</definedName>
    <definedName name="IQ_EBITDA_EST_REUT" hidden="1">"c3640"</definedName>
    <definedName name="IQ_EBITDA_EXCL_SBC" hidden="1">"c3081"</definedName>
    <definedName name="IQ_EBITDA_GUIDANCE" hidden="1">"c4334"</definedName>
    <definedName name="IQ_EBITDA_HIGH_EST" hidden="1">"c370"</definedName>
    <definedName name="IQ_EBITDA_HIGH_EST_REUT" hidden="1">"c3642"</definedName>
    <definedName name="IQ_EBITDA_HIGH_GUIDANCE" hidden="1">"c4170"</definedName>
    <definedName name="IQ_EBITDA_INT" hidden="1">"c373"</definedName>
    <definedName name="IQ_EBITDA_LOW_EST" hidden="1">"c371"</definedName>
    <definedName name="IQ_EBITDA_LOW_EST_REUT" hidden="1">"c3643"</definedName>
    <definedName name="IQ_EBITDA_LOW_GUIDANCE" hidden="1">"c4210"</definedName>
    <definedName name="IQ_EBITDA_MARGIN" hidden="1">"c372"</definedName>
    <definedName name="IQ_EBITDA_MEDIAN_EST" hidden="1">"c1663"</definedName>
    <definedName name="IQ_EBITDA_MEDIAN_EST_REUT" hidden="1">"c3641"</definedName>
    <definedName name="IQ_EBITDA_NUM_EST" hidden="1">"c374"</definedName>
    <definedName name="IQ_EBITDA_NUM_EST_REUT" hidden="1">"c3644"</definedName>
    <definedName name="IQ_EBITDA_OVER_TOTAL_IE" hidden="1">"c1371"</definedName>
    <definedName name="IQ_EBITDA_SBC_ACT_OR_EST" hidden="1">"c4337"</definedName>
    <definedName name="IQ_EBITDA_SBC_EST" hidden="1">"c4336"</definedName>
    <definedName name="IQ_EBITDA_SBC_GUIDANCE" hidden="1">"c4338"</definedName>
    <definedName name="IQ_EBITDA_SBC_HIGH_EST" hidden="1">"c4339"</definedName>
    <definedName name="IQ_EBITDA_SBC_HIGH_GUIDANCE" hidden="1">"c4194"</definedName>
    <definedName name="IQ_EBITDA_SBC_LOW_EST" hidden="1">"c4340"</definedName>
    <definedName name="IQ_EBITDA_SBC_LOW_GUIDANCE" hidden="1">"c4234"</definedName>
    <definedName name="IQ_EBITDA_SBC_MEDIAN_EST" hidden="1">"c4341"</definedName>
    <definedName name="IQ_EBITDA_SBC_NUM_EST" hidden="1">"c4342"</definedName>
    <definedName name="IQ_EBITDA_SBC_STDDEV_EST" hidden="1">"c4343"</definedName>
    <definedName name="IQ_EBITDA_STDDEV_EST" hidden="1">"c375"</definedName>
    <definedName name="IQ_EBITDA_STDDEV_EST_REUT" hidden="1">"c3645"</definedName>
    <definedName name="IQ_EBITDAR" hidden="1">"c2989"</definedName>
    <definedName name="IQ_EBITDAR_EQ_INC" hidden="1">"c3499"</definedName>
    <definedName name="IQ_EBITDAR_EQ_INC_EXCL_SBC" hidden="1">"c3503"</definedName>
    <definedName name="IQ_EBITDAR_EXCL_SBC" hidden="1">"c3083"</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 hidden="1">"c6214"</definedName>
    <definedName name="IQ_EBT_EXCL_REIT" hidden="1">"c384"</definedName>
    <definedName name="IQ_EBT_EXCL_UTI" hidden="1">"c385"</definedName>
    <definedName name="IQ_EBT_FIN" hidden="1">"c386"</definedName>
    <definedName name="IQ_EBT_GAAP_GUIDANCE" hidden="1">"c4345"</definedName>
    <definedName name="IQ_EBT_GAAP_HIGH_GUIDANCE" hidden="1">"c4174"</definedName>
    <definedName name="IQ_EBT_GAAP_LOW_GUIDANCE" hidden="1">"c4214"</definedName>
    <definedName name="IQ_EBT_GUIDANCE" hidden="1">"c4346"</definedName>
    <definedName name="IQ_EBT_GW_GUIDANCE" hidden="1">"c4347"</definedName>
    <definedName name="IQ_EBT_GW_HIGH_GUIDANCE" hidden="1">"c4175"</definedName>
    <definedName name="IQ_EBT_GW_LOW_GUIDANCE" hidden="1">"c4215"</definedName>
    <definedName name="IQ_EBT_HIGH_GUIDANCE" hidden="1">"c4173"</definedName>
    <definedName name="IQ_EBT_INCL_MARGIN" hidden="1">"c387"</definedName>
    <definedName name="IQ_EBT_INS" hidden="1">"c388"</definedName>
    <definedName name="IQ_EBT_LOW_GUIDANCE" hidden="1">"c4213"</definedName>
    <definedName name="IQ_EBT_RE" hidden="1">"c6215"</definedName>
    <definedName name="IQ_EBT_REIT" hidden="1">"c389"</definedName>
    <definedName name="IQ_EBT_SBC_ACT_OR_EST" hidden="1">"c4350"</definedName>
    <definedName name="IQ_EBT_SBC_EST" hidden="1">"c4349"</definedName>
    <definedName name="IQ_EBT_SBC_GUIDANCE" hidden="1">"c4351"</definedName>
    <definedName name="IQ_EBT_SBC_GW_ACT_OR_EST" hidden="1">"c4354"</definedName>
    <definedName name="IQ_EBT_SBC_GW_EST" hidden="1">"c4353"</definedName>
    <definedName name="IQ_EBT_SBC_GW_GUIDANCE" hidden="1">"c4355"</definedName>
    <definedName name="IQ_EBT_SBC_GW_HIGH_EST" hidden="1">"c4356"</definedName>
    <definedName name="IQ_EBT_SBC_GW_HIGH_GUIDANCE" hidden="1">"c4191"</definedName>
    <definedName name="IQ_EBT_SBC_GW_LOW_EST" hidden="1">"c4357"</definedName>
    <definedName name="IQ_EBT_SBC_GW_LOW_GUIDANCE" hidden="1">"c4231"</definedName>
    <definedName name="IQ_EBT_SBC_GW_MEDIAN_EST" hidden="1">"c4358"</definedName>
    <definedName name="IQ_EBT_SBC_GW_NUM_EST" hidden="1">"c4359"</definedName>
    <definedName name="IQ_EBT_SBC_GW_STDDEV_EST" hidden="1">"c4360"</definedName>
    <definedName name="IQ_EBT_SBC_HIGH_EST" hidden="1">"c4362"</definedName>
    <definedName name="IQ_EBT_SBC_HIGH_GUIDANCE" hidden="1">"c4190"</definedName>
    <definedName name="IQ_EBT_SBC_LOW_EST" hidden="1">"c4363"</definedName>
    <definedName name="IQ_EBT_SBC_LOW_GUIDANCE" hidden="1">"c4230"</definedName>
    <definedName name="IQ_EBT_SBC_MEDIAN_EST" hidden="1">"c4364"</definedName>
    <definedName name="IQ_EBT_SBC_NUM_EST" hidden="1">"c4365"</definedName>
    <definedName name="IQ_EBT_SBC_STDDEV_EST" hidden="1">"c4366"</definedName>
    <definedName name="IQ_EBT_UTI" hidden="1">"c390"</definedName>
    <definedName name="IQ_ECS_AUTHORIZED_SHARES" hidden="1">"c5583"</definedName>
    <definedName name="IQ_ECS_AUTHORIZED_SHARES_ABS" hidden="1">"c5597"</definedName>
    <definedName name="IQ_ECS_CONVERT_FACTOR" hidden="1">"c5581"</definedName>
    <definedName name="IQ_ECS_CONVERT_FACTOR_ABS" hidden="1">"c5595"</definedName>
    <definedName name="IQ_ECS_CONVERT_INTO" hidden="1">"c5580"</definedName>
    <definedName name="IQ_ECS_CONVERT_INTO_ABS" hidden="1">"c5594"</definedName>
    <definedName name="IQ_ECS_CONVERT_TYPE" hidden="1">"c5579"</definedName>
    <definedName name="IQ_ECS_CONVERT_TYPE_ABS" hidden="1">"c5593"</definedName>
    <definedName name="IQ_ECS_INACTIVE_DATE" hidden="1">"c5576"</definedName>
    <definedName name="IQ_ECS_INACTIVE_DATE_ABS" hidden="1">"c5590"</definedName>
    <definedName name="IQ_ECS_NAME" hidden="1">"c5571"</definedName>
    <definedName name="IQ_ECS_NAME_ABS" hidden="1">"c5585"</definedName>
    <definedName name="IQ_ECS_NUM_SHAREHOLDERS" hidden="1">"c5584"</definedName>
    <definedName name="IQ_ECS_NUM_SHAREHOLDERS_ABS" hidden="1">"c5598"</definedName>
    <definedName name="IQ_ECS_PAR_VALUE" hidden="1">"c5577"</definedName>
    <definedName name="IQ_ECS_PAR_VALUE_ABS" hidden="1">"c5591"</definedName>
    <definedName name="IQ_ECS_PAR_VALUE_CURRENCY" hidden="1">"c5578"</definedName>
    <definedName name="IQ_ECS_PAR_VALUE_CURRENCY_ABS" hidden="1">"c5592"</definedName>
    <definedName name="IQ_ECS_SHARES_OUT_BS_DATE" hidden="1">"c5572"</definedName>
    <definedName name="IQ_ECS_SHARES_OUT_BS_DATE_ABS" hidden="1">"c5586"</definedName>
    <definedName name="IQ_ECS_SHARES_OUT_FILING_DATE" hidden="1">"c5573"</definedName>
    <definedName name="IQ_ECS_SHARES_OUT_FILING_DATE_ABS" hidden="1">"c5587"</definedName>
    <definedName name="IQ_ECS_START_DATE" hidden="1">"c5575"</definedName>
    <definedName name="IQ_ECS_START_DATE_ABS" hidden="1">"c5589"</definedName>
    <definedName name="IQ_ECS_TYPE" hidden="1">"c5574"</definedName>
    <definedName name="IQ_ECS_TYPE_ABS" hidden="1">"c5588"</definedName>
    <definedName name="IQ_ECS_VOTING" hidden="1">"c5582"</definedName>
    <definedName name="IQ_ECS_VOTING_ABS" hidden="1">"c5596"</definedName>
    <definedName name="IQ_EFFECT_SPECIAL_CHARGE" hidden="1">"c1595"</definedName>
    <definedName name="IQ_EFFECT_TAX_RATE" hidden="1">"c1899"</definedName>
    <definedName name="IQ_EFFICIENCY_RATIO" hidden="1">"c391"</definedName>
    <definedName name="IQ_EMPLOYEES" hidden="1">"c392"</definedName>
    <definedName name="IQ_ENTERPRISE_VALUE" hidden="1">"c1348"</definedName>
    <definedName name="IQ_EPS_10YR_ANN_CAGR" hidden="1">"c6085"</definedName>
    <definedName name="IQ_EPS_10YR_ANN_GROWTH" hidden="1">"c393"</definedName>
    <definedName name="IQ_EPS_1YR_ANN_GROWTH" hidden="1">"c394"</definedName>
    <definedName name="IQ_EPS_2YR_ANN_CAGR" hidden="1">"c6086"</definedName>
    <definedName name="IQ_EPS_2YR_ANN_GROWTH" hidden="1">"c395"</definedName>
    <definedName name="IQ_EPS_3YR_ANN_CAGR" hidden="1">"c6087"</definedName>
    <definedName name="IQ_EPS_3YR_ANN_GROWTH" hidden="1">"c396"</definedName>
    <definedName name="IQ_EPS_5YR_ANN_CAGR" hidden="1">"c6088"</definedName>
    <definedName name="IQ_EPS_5YR_ANN_GROWTH" hidden="1">"c397"</definedName>
    <definedName name="IQ_EPS_7YR_ANN_CAGR" hidden="1">"c6089"</definedName>
    <definedName name="IQ_EPS_7YR_ANN_GROWTH" hidden="1">"c398"</definedName>
    <definedName name="IQ_EPS_ACT_OR_EST" hidden="1">"c2213"</definedName>
    <definedName name="IQ_EPS_ACT_OR_EST_REUT" hidden="1">"c5460"</definedName>
    <definedName name="IQ_EPS_EST" hidden="1">"c399"</definedName>
    <definedName name="IQ_EPS_EST_BOTTOM_UP" hidden="1">"c5489"</definedName>
    <definedName name="IQ_EPS_EST_BOTTOM_UP_REUT" hidden="1">"c5497"</definedName>
    <definedName name="IQ_EPS_EST_REUT" hidden="1">"c5453"</definedName>
    <definedName name="IQ_EPS_EXCL_GUIDANCE" hidden="1">"c4368"</definedName>
    <definedName name="IQ_EPS_EXCL_HIGH_GUIDANCE" hidden="1">"c4369"</definedName>
    <definedName name="IQ_EPS_EXCL_LOW_GUIDANCE" hidden="1">"c4204"</definedName>
    <definedName name="IQ_EPS_GAAP_GUIDANCE" hidden="1">"c4370"</definedName>
    <definedName name="IQ_EPS_GAAP_HIGH_GUIDANCE" hidden="1">"c4371"</definedName>
    <definedName name="IQ_EPS_GAAP_LOW_GUIDANCE" hidden="1">"c4205"</definedName>
    <definedName name="IQ_EPS_GW_ACT_OR_EST" hidden="1">"c2223"</definedName>
    <definedName name="IQ_EPS_GW_ACT_OR_EST_REUT" hidden="1">"c5469"</definedName>
    <definedName name="IQ_EPS_GW_EST" hidden="1">"c1737"</definedName>
    <definedName name="IQ_EPS_GW_EST_BOTTOM_UP" hidden="1">"c5491"</definedName>
    <definedName name="IQ_EPS_GW_EST_BOTTOM_UP_REUT" hidden="1">"c5499"</definedName>
    <definedName name="IQ_EPS_GW_EST_REUT" hidden="1">"c5389"</definedName>
    <definedName name="IQ_EPS_GW_GUIDANCE" hidden="1">"c4372"</definedName>
    <definedName name="IQ_EPS_GW_HIGH_EST" hidden="1">"c1739"</definedName>
    <definedName name="IQ_EPS_GW_HIGH_EST_REUT" hidden="1">"c5391"</definedName>
    <definedName name="IQ_EPS_GW_HIGH_GUIDANCE" hidden="1">"c4373"</definedName>
    <definedName name="IQ_EPS_GW_LOW_EST" hidden="1">"c1740"</definedName>
    <definedName name="IQ_EPS_GW_LOW_EST_REUT" hidden="1">"c5392"</definedName>
    <definedName name="IQ_EPS_GW_LOW_GUIDANCE" hidden="1">"c4206"</definedName>
    <definedName name="IQ_EPS_GW_MEDIAN_EST" hidden="1">"c1738"</definedName>
    <definedName name="IQ_EPS_GW_MEDIAN_EST_REUT" hidden="1">"c5390"</definedName>
    <definedName name="IQ_EPS_GW_NUM_EST" hidden="1">"c1741"</definedName>
    <definedName name="IQ_EPS_GW_NUM_EST_REUT" hidden="1">"c5393"</definedName>
    <definedName name="IQ_EPS_GW_STDDEV_EST" hidden="1">"c1742"</definedName>
    <definedName name="IQ_EPS_GW_STDDEV_EST_REUT" hidden="1">"c5394"</definedName>
    <definedName name="IQ_EPS_HIGH_EST" hidden="1">"c400"</definedName>
    <definedName name="IQ_EPS_HIGH_EST_REUT" hidden="1">"c5454"</definedName>
    <definedName name="IQ_EPS_LOW_EST" hidden="1">"c401"</definedName>
    <definedName name="IQ_EPS_LOW_EST_REUT" hidden="1">"c5455"</definedName>
    <definedName name="IQ_EPS_MEDIAN_EST" hidden="1">"c1661"</definedName>
    <definedName name="IQ_EPS_MEDIAN_EST_REUT" hidden="1">"c5456"</definedName>
    <definedName name="IQ_EPS_NORM" hidden="1">"c1902"</definedName>
    <definedName name="IQ_EPS_NORM_EST" hidden="1">"c2226"</definedName>
    <definedName name="IQ_EPS_NORM_EST_BOTTOM_UP" hidden="1">"c5490"</definedName>
    <definedName name="IQ_EPS_NORM_EST_BOTTOM_UP_REUT" hidden="1">"c5498"</definedName>
    <definedName name="IQ_EPS_NORM_EST_REUT" hidden="1">"c5326"</definedName>
    <definedName name="IQ_EPS_NORM_HIGH_EST" hidden="1">"c2228"</definedName>
    <definedName name="IQ_EPS_NORM_HIGH_EST_REUT" hidden="1">"c5328"</definedName>
    <definedName name="IQ_EPS_NORM_LOW_EST" hidden="1">"c2229"</definedName>
    <definedName name="IQ_EPS_NORM_LOW_EST_REUT" hidden="1">"c5329"</definedName>
    <definedName name="IQ_EPS_NORM_MEDIAN_EST" hidden="1">"c2227"</definedName>
    <definedName name="IQ_EPS_NORM_MEDIAN_EST_REUT" hidden="1">"c5327"</definedName>
    <definedName name="IQ_EPS_NORM_NUM_EST" hidden="1">"c2230"</definedName>
    <definedName name="IQ_EPS_NORM_NUM_EST_REUT" hidden="1">"c5330"</definedName>
    <definedName name="IQ_EPS_NORM_STDDEV_EST" hidden="1">"c2231"</definedName>
    <definedName name="IQ_EPS_NORM_STDDEV_EST_REUT" hidden="1">"c5331"</definedName>
    <definedName name="IQ_EPS_NUM_EST" hidden="1">"c402"</definedName>
    <definedName name="IQ_EPS_NUM_EST_REUT" hidden="1">"c5451"</definedName>
    <definedName name="IQ_EPS_REPORT_ACT_OR_EST" hidden="1">"c2224"</definedName>
    <definedName name="IQ_EPS_REPORT_ACT_OR_EST_REUT" hidden="1">"c5470"</definedName>
    <definedName name="IQ_EPS_REPORTED_EST" hidden="1">"c1744"</definedName>
    <definedName name="IQ_EPS_REPORTED_EST_BOTTOM_UP" hidden="1">"c5492"</definedName>
    <definedName name="IQ_EPS_REPORTED_EST_BOTTOM_UP_REUT" hidden="1">"c5500"</definedName>
    <definedName name="IQ_EPS_REPORTED_EST_REUT" hidden="1">"c5396"</definedName>
    <definedName name="IQ_EPS_REPORTED_HIGH_EST" hidden="1">"c1746"</definedName>
    <definedName name="IQ_EPS_REPORTED_HIGH_EST_REUT" hidden="1">"c5398"</definedName>
    <definedName name="IQ_EPS_REPORTED_LOW_EST" hidden="1">"c1747"</definedName>
    <definedName name="IQ_EPS_REPORTED_LOW_EST_REUT" hidden="1">"c5399"</definedName>
    <definedName name="IQ_EPS_REPORTED_MEDIAN_EST" hidden="1">"c1745"</definedName>
    <definedName name="IQ_EPS_REPORTED_MEDIAN_EST_REUT" hidden="1">"c5397"</definedName>
    <definedName name="IQ_EPS_REPORTED_NUM_EST" hidden="1">"c1748"</definedName>
    <definedName name="IQ_EPS_REPORTED_NUM_EST_REUT" hidden="1">"c5400"</definedName>
    <definedName name="IQ_EPS_REPORTED_STDDEV_EST" hidden="1">"c1749"</definedName>
    <definedName name="IQ_EPS_REPORTED_STDDEV_EST_REUT" hidden="1">"c5401"</definedName>
    <definedName name="IQ_EPS_SBC_ACT_OR_EST" hidden="1">"c4376"</definedName>
    <definedName name="IQ_EPS_SBC_EST" hidden="1">"c4375"</definedName>
    <definedName name="IQ_EPS_SBC_GUIDANCE" hidden="1">"c4377"</definedName>
    <definedName name="IQ_EPS_SBC_GW_ACT_OR_EST" hidden="1">"c4380"</definedName>
    <definedName name="IQ_EPS_SBC_GW_EST" hidden="1">"c4379"</definedName>
    <definedName name="IQ_EPS_SBC_GW_GUIDANCE" hidden="1">"c4381"</definedName>
    <definedName name="IQ_EPS_SBC_GW_HIGH_EST" hidden="1">"c4382"</definedName>
    <definedName name="IQ_EPS_SBC_GW_HIGH_GUIDANCE" hidden="1">"c4189"</definedName>
    <definedName name="IQ_EPS_SBC_GW_LOW_EST" hidden="1">"c4383"</definedName>
    <definedName name="IQ_EPS_SBC_GW_LOW_GUIDANCE" hidden="1">"c4229"</definedName>
    <definedName name="IQ_EPS_SBC_GW_MEDIAN_EST" hidden="1">"c4384"</definedName>
    <definedName name="IQ_EPS_SBC_GW_NUM_EST" hidden="1">"c4385"</definedName>
    <definedName name="IQ_EPS_SBC_GW_STDDEV_EST" hidden="1">"c4386"</definedName>
    <definedName name="IQ_EPS_SBC_HIGH_EST" hidden="1">"c4388"</definedName>
    <definedName name="IQ_EPS_SBC_HIGH_GUIDANCE" hidden="1">"c4188"</definedName>
    <definedName name="IQ_EPS_SBC_LOW_EST" hidden="1">"c4389"</definedName>
    <definedName name="IQ_EPS_SBC_LOW_GUIDANCE" hidden="1">"c4228"</definedName>
    <definedName name="IQ_EPS_SBC_MEDIAN_EST" hidden="1">"c4390"</definedName>
    <definedName name="IQ_EPS_SBC_NUM_EST" hidden="1">"c4391"</definedName>
    <definedName name="IQ_EPS_SBC_STDDEV_EST" hidden="1">"c4392"</definedName>
    <definedName name="IQ_EPS_STDDEV_EST" hidden="1">"c403"</definedName>
    <definedName name="IQ_EPS_STDDEV_EST_REUT" hidden="1">"c5452"</definedName>
    <definedName name="IQ_EQUITY_AFFIL" hidden="1">"c1451"</definedName>
    <definedName name="IQ_EQUITY_METHOD" hidden="1">"c404"</definedName>
    <definedName name="IQ_EQV_OVER_BV" hidden="1">"c1596"</definedName>
    <definedName name="IQ_EQV_OVER_LTM_PRETAX_INC" hidden="1">"c1390"</definedName>
    <definedName name="IQ_ESOP_DEBT" hidden="1">"c1597"</definedName>
    <definedName name="IQ_EST_ACT_BV" hidden="1">"c5630"</definedName>
    <definedName name="IQ_EST_ACT_BV_SHARE" hidden="1">"c3549"</definedName>
    <definedName name="IQ_EST_ACT_BV_SHARE_REUT" hidden="1">"c5445"</definedName>
    <definedName name="IQ_EST_ACT_CAPEX" hidden="1">"c3546"</definedName>
    <definedName name="IQ_EST_ACT_CAPEX_REUT" hidden="1">"c3975"</definedName>
    <definedName name="IQ_EST_ACT_CASH_EPS" hidden="1">"c5637"</definedName>
    <definedName name="IQ_EST_ACT_CASH_FLOW" hidden="1">"c4394"</definedName>
    <definedName name="IQ_EST_ACT_CASH_OPER" hidden="1">"c4395"</definedName>
    <definedName name="IQ_EST_ACT_CFPS" hidden="1">"c1673"</definedName>
    <definedName name="IQ_EST_ACT_CFPS_REUT" hidden="1">"c3850"</definedName>
    <definedName name="IQ_EST_ACT_DISTRIBUTABLE_CASH" hidden="1">"c4396"</definedName>
    <definedName name="IQ_EST_ACT_DISTRIBUTABLE_CASH_SHARE" hidden="1">"c4397"</definedName>
    <definedName name="IQ_EST_ACT_DPS" hidden="1">"c1680"</definedName>
    <definedName name="IQ_EST_ACT_DPS_REUT" hidden="1">"c3857"</definedName>
    <definedName name="IQ_EST_ACT_EBIT" hidden="1">"c1687"</definedName>
    <definedName name="IQ_EST_ACT_EBIT_GW" hidden="1">"c4398"</definedName>
    <definedName name="IQ_EST_ACT_EBIT_REUT" hidden="1">"c5339"</definedName>
    <definedName name="IQ_EST_ACT_EBIT_SBC" hidden="1">"c4399"</definedName>
    <definedName name="IQ_EST_ACT_EBIT_SBC_GW" hidden="1">"c4400"</definedName>
    <definedName name="IQ_EST_ACT_EBITDA" hidden="1">"c1664"</definedName>
    <definedName name="IQ_EST_ACT_EBITDA_REUT" hidden="1">"c3836"</definedName>
    <definedName name="IQ_EST_ACT_EBITDA_SBC" hidden="1">"c4401"</definedName>
    <definedName name="IQ_EST_ACT_EBT_SBC" hidden="1">"c4402"</definedName>
    <definedName name="IQ_EST_ACT_EBT_SBC_GW" hidden="1">"c4403"</definedName>
    <definedName name="IQ_EST_ACT_EPS" hidden="1">"c1648"</definedName>
    <definedName name="IQ_EST_ACT_EPS_GW" hidden="1">"c1743"</definedName>
    <definedName name="IQ_EST_ACT_EPS_GW_REUT" hidden="1">"c5395"</definedName>
    <definedName name="IQ_EST_ACT_EPS_NORM" hidden="1">"c2232"</definedName>
    <definedName name="IQ_EST_ACT_EPS_NORM_REUT" hidden="1">"c5332"</definedName>
    <definedName name="IQ_EST_ACT_EPS_REPORTED" hidden="1">"c1750"</definedName>
    <definedName name="IQ_EST_ACT_EPS_REPORTED_REUT" hidden="1">"c5402"</definedName>
    <definedName name="IQ_EST_ACT_EPS_REUT" hidden="1">"c5457"</definedName>
    <definedName name="IQ_EST_ACT_EPS_SBC" hidden="1">"c4404"</definedName>
    <definedName name="IQ_EST_ACT_EPS_SBC_GW" hidden="1">"c4405"</definedName>
    <definedName name="IQ_EST_ACT_FFO" hidden="1">"c1666"</definedName>
    <definedName name="IQ_EST_ACT_FFO_ADJ" hidden="1">"c4406"</definedName>
    <definedName name="IQ_EST_ACT_FFO_REUT" hidden="1">"c3843"</definedName>
    <definedName name="IQ_EST_ACT_FFO_SHARE" hidden="1">"c4407"</definedName>
    <definedName name="IQ_EST_ACT_GROSS_MARGIN" hidden="1">"c5553"</definedName>
    <definedName name="IQ_EST_ACT_MAINT_CAPEX" hidden="1">"c4408"</definedName>
    <definedName name="IQ_EST_ACT_NAV" hidden="1">"c1757"</definedName>
    <definedName name="IQ_EST_ACT_NAV_SHARE" hidden="1">"c5608"</definedName>
    <definedName name="IQ_EST_ACT_NAV_SHARE_REUT" hidden="1">"c5616"</definedName>
    <definedName name="IQ_EST_ACT_NET_DEBT" hidden="1">"c3545"</definedName>
    <definedName name="IQ_EST_ACT_NET_DEBT_REUT" hidden="1">"c5446"</definedName>
    <definedName name="IQ_EST_ACT_NI" hidden="1">"c1722"</definedName>
    <definedName name="IQ_EST_ACT_NI_GW_REUT" hidden="1">"c5381"</definedName>
    <definedName name="IQ_EST_ACT_NI_REPORTED" hidden="1">"c1736"</definedName>
    <definedName name="IQ_EST_ACT_NI_REPORTED_REUT" hidden="1">"c5388"</definedName>
    <definedName name="IQ_EST_ACT_NI_REUT" hidden="1">"c5374"</definedName>
    <definedName name="IQ_EST_ACT_NI_SBC" hidden="1">"c4409"</definedName>
    <definedName name="IQ_EST_ACT_NI_SBC_GW" hidden="1">"c4410"</definedName>
    <definedName name="IQ_EST_ACT_OPER_INC" hidden="1">"c1694"</definedName>
    <definedName name="IQ_EST_ACT_OPER_INC_REUT" hidden="1">"c5346"</definedName>
    <definedName name="IQ_EST_ACT_PRETAX_GW_INC" hidden="1">"c1708"</definedName>
    <definedName name="IQ_EST_ACT_PRETAX_GW_INC_REUT" hidden="1">"c5360"</definedName>
    <definedName name="IQ_EST_ACT_PRETAX_INC" hidden="1">"c1701"</definedName>
    <definedName name="IQ_EST_ACT_PRETAX_INC_REUT" hidden="1">"c5353"</definedName>
    <definedName name="IQ_EST_ACT_PRETAX_REPORT_INC" hidden="1">"c1715"</definedName>
    <definedName name="IQ_EST_ACT_PRETAX_REPORT_INC_REUT" hidden="1">"c5367"</definedName>
    <definedName name="IQ_EST_ACT_RECURRING_PROFIT" hidden="1">"c4411"</definedName>
    <definedName name="IQ_EST_ACT_RECURRING_PROFIT_SHARE" hidden="1">"c4412"</definedName>
    <definedName name="IQ_EST_ACT_RETURN_ASSETS" hidden="1">"c3547"</definedName>
    <definedName name="IQ_EST_ACT_RETURN_ASSETS_REUT" hidden="1">"c3996"</definedName>
    <definedName name="IQ_EST_ACT_RETURN_EQUITY" hidden="1">"c3548"</definedName>
    <definedName name="IQ_EST_ACT_RETURN_EQUITY_REUT" hidden="1">"c3989"</definedName>
    <definedName name="IQ_EST_ACT_REV" hidden="1">"c2113"</definedName>
    <definedName name="IQ_EST_ACT_REV_REUT" hidden="1">"c3835"</definedName>
    <definedName name="IQ_EST_BV_SHARE_DIFF" hidden="1">"c4147"</definedName>
    <definedName name="IQ_EST_BV_SHARE_SURPRISE_PERCENT" hidden="1">"c4148"</definedName>
    <definedName name="IQ_EST_CAPEX_DIFF" hidden="1">"c4149"</definedName>
    <definedName name="IQ_EST_CAPEX_GROWTH_1YR" hidden="1">"c3588"</definedName>
    <definedName name="IQ_EST_CAPEX_GROWTH_1YR_REUT" hidden="1">"c5447"</definedName>
    <definedName name="IQ_EST_CAPEX_GROWTH_2YR" hidden="1">"c3589"</definedName>
    <definedName name="IQ_EST_CAPEX_GROWTH_2YR_REUT" hidden="1">"c5448"</definedName>
    <definedName name="IQ_EST_CAPEX_GROWTH_Q_1YR" hidden="1">"c3590"</definedName>
    <definedName name="IQ_EST_CAPEX_GROWTH_Q_1YR_REUT" hidden="1">"c5449"</definedName>
    <definedName name="IQ_EST_CAPEX_SEQ_GROWTH_Q" hidden="1">"c3591"</definedName>
    <definedName name="IQ_EST_CAPEX_SEQ_GROWTH_Q_REUT" hidden="1">"c5450"</definedName>
    <definedName name="IQ_EST_CAPEX_SURPRISE_PERCENT" hidden="1">"c4151"</definedName>
    <definedName name="IQ_EST_CASH_FLOW_DIFF" hidden="1">"c4152"</definedName>
    <definedName name="IQ_EST_CASH_FLOW_SURPRISE_PERCENT" hidden="1">"c4161"</definedName>
    <definedName name="IQ_EST_CASH_OPER_DIFF" hidden="1">"c4162"</definedName>
    <definedName name="IQ_EST_CASH_OPER_SURPRISE_PERCENT" hidden="1">"c4248"</definedName>
    <definedName name="IQ_EST_CFPS_DIFF" hidden="1">"c1871"</definedName>
    <definedName name="IQ_EST_CFPS_DIFF_REUT" hidden="1">"c3892"</definedName>
    <definedName name="IQ_EST_CFPS_GROWTH_1YR" hidden="1">"c1774"</definedName>
    <definedName name="IQ_EST_CFPS_GROWTH_1YR_REUT" hidden="1">"c3878"</definedName>
    <definedName name="IQ_EST_CFPS_GROWTH_2YR" hidden="1">"c1775"</definedName>
    <definedName name="IQ_EST_CFPS_GROWTH_2YR_REUT" hidden="1">"c3879"</definedName>
    <definedName name="IQ_EST_CFPS_GROWTH_Q_1YR" hidden="1">"c1776"</definedName>
    <definedName name="IQ_EST_CFPS_GROWTH_Q_1YR_REUT" hidden="1">"c3880"</definedName>
    <definedName name="IQ_EST_CFPS_SEQ_GROWTH_Q" hidden="1">"c1777"</definedName>
    <definedName name="IQ_EST_CFPS_SEQ_GROWTH_Q_REUT" hidden="1">"c3881"</definedName>
    <definedName name="IQ_EST_CFPS_SURPRISE_PERCENT" hidden="1">"c1872"</definedName>
    <definedName name="IQ_EST_CFPS_SURPRISE_PERCENT_REUT" hidden="1">"c3893"</definedName>
    <definedName name="IQ_EST_CURRENCY" hidden="1">"c2140"</definedName>
    <definedName name="IQ_EST_CURRENCY_REUT" hidden="1">"c5437"</definedName>
    <definedName name="IQ_EST_DATE" hidden="1">"c1634"</definedName>
    <definedName name="IQ_EST_DATE_REUT" hidden="1">"c5438"</definedName>
    <definedName name="IQ_EST_DISTRIBUTABLE_CASH_DIFF" hidden="1">"c4276"</definedName>
    <definedName name="IQ_EST_DISTRIBUTABLE_CASH_GROWTH_1YR" hidden="1">"c4413"</definedName>
    <definedName name="IQ_EST_DISTRIBUTABLE_CASH_GROWTH_2YR" hidden="1">"c4414"</definedName>
    <definedName name="IQ_EST_DISTRIBUTABLE_CASH_GROWTH_Q_1YR" hidden="1">"c4415"</definedName>
    <definedName name="IQ_EST_DISTRIBUTABLE_CASH_SEQ_GROWTH_Q" hidden="1">"c4416"</definedName>
    <definedName name="IQ_EST_DISTRIBUTABLE_CASH_SHARE_DIFF" hidden="1">"c4284"</definedName>
    <definedName name="IQ_EST_DISTRIBUTABLE_CASH_SHARE_GROWTH_1YR" hidden="1">"c4417"</definedName>
    <definedName name="IQ_EST_DISTRIBUTABLE_CASH_SHARE_GROWTH_2YR" hidden="1">"c4418"</definedName>
    <definedName name="IQ_EST_DISTRIBUTABLE_CASH_SHARE_GROWTH_Q_1YR" hidden="1">"c4419"</definedName>
    <definedName name="IQ_EST_DISTRIBUTABLE_CASH_SHARE_SEQ_GROWTH_Q" hidden="1">"c4420"</definedName>
    <definedName name="IQ_EST_DISTRIBUTABLE_CASH_SHARE_SURPRISE_PERCENT" hidden="1">"c4293"</definedName>
    <definedName name="IQ_EST_DISTRIBUTABLE_CASH_SURPRISE_PERCENT" hidden="1">"c4295"</definedName>
    <definedName name="IQ_EST_DPS_DIFF" hidden="1">"c1873"</definedName>
    <definedName name="IQ_EST_DPS_DIFF_REUT" hidden="1">"c3894"</definedName>
    <definedName name="IQ_EST_DPS_GROWTH_1YR" hidden="1">"c1778"</definedName>
    <definedName name="IQ_EST_DPS_GROWTH_1YR_REUT" hidden="1">"c3882"</definedName>
    <definedName name="IQ_EST_DPS_GROWTH_2YR" hidden="1">"c1779"</definedName>
    <definedName name="IQ_EST_DPS_GROWTH_2YR_REUT" hidden="1">"c3883"</definedName>
    <definedName name="IQ_EST_DPS_GROWTH_Q_1YR" hidden="1">"c1780"</definedName>
    <definedName name="IQ_EST_DPS_GROWTH_Q_1YR_REUT" hidden="1">"c3884"</definedName>
    <definedName name="IQ_EST_DPS_SEQ_GROWTH_Q" hidden="1">"c1781"</definedName>
    <definedName name="IQ_EST_DPS_SEQ_GROWTH_Q_REUT" hidden="1">"c3885"</definedName>
    <definedName name="IQ_EST_DPS_SURPRISE_PERCENT" hidden="1">"c1874"</definedName>
    <definedName name="IQ_EST_DPS_SURPRISE_PERCENT_REUT" hidden="1">"c3895"</definedName>
    <definedName name="IQ_EST_EBIT_DIFF" hidden="1">"c1875"</definedName>
    <definedName name="IQ_EST_EBIT_DIFF_REUT" hidden="1">"c5413"</definedName>
    <definedName name="IQ_EST_EBIT_GW_DIFF" hidden="1">"c4304"</definedName>
    <definedName name="IQ_EST_EBIT_GW_SURPRISE_PERCENT" hidden="1">"c4313"</definedName>
    <definedName name="IQ_EST_EBIT_SBC_DIFF" hidden="1">"c4314"</definedName>
    <definedName name="IQ_EST_EBIT_SBC_GW_DIFF" hidden="1">"c4318"</definedName>
    <definedName name="IQ_EST_EBIT_SBC_GW_SURPRISE_PERCENT" hidden="1">"c4327"</definedName>
    <definedName name="IQ_EST_EBIT_SBC_SURPRISE_PERCENT" hidden="1">"c4333"</definedName>
    <definedName name="IQ_EST_EBIT_SURPRISE_PERCENT" hidden="1">"c1876"</definedName>
    <definedName name="IQ_EST_EBIT_SURPRISE_PERCENT_REUT" hidden="1">"c5414"</definedName>
    <definedName name="IQ_EST_EBITDA_DIFF" hidden="1">"c1867"</definedName>
    <definedName name="IQ_EST_EBITDA_DIFF_REUT" hidden="1">"c3888"</definedName>
    <definedName name="IQ_EST_EBITDA_GROWTH_1YR" hidden="1">"c1766"</definedName>
    <definedName name="IQ_EST_EBITDA_GROWTH_1YR_REUT" hidden="1">"c3864"</definedName>
    <definedName name="IQ_EST_EBITDA_GROWTH_2YR" hidden="1">"c1767"</definedName>
    <definedName name="IQ_EST_EBITDA_GROWTH_2YR_REUT" hidden="1">"c3865"</definedName>
    <definedName name="IQ_EST_EBITDA_GROWTH_Q_1YR" hidden="1">"c1768"</definedName>
    <definedName name="IQ_EST_EBITDA_GROWTH_Q_1YR_REUT" hidden="1">"c3866"</definedName>
    <definedName name="IQ_EST_EBITDA_SBC_DIFF" hidden="1">"c4335"</definedName>
    <definedName name="IQ_EST_EBITDA_SBC_SURPRISE_PERCENT" hidden="1">"c4344"</definedName>
    <definedName name="IQ_EST_EBITDA_SEQ_GROWTH_Q" hidden="1">"c1769"</definedName>
    <definedName name="IQ_EST_EBITDA_SEQ_GROWTH_Q_REUT" hidden="1">"c3867"</definedName>
    <definedName name="IQ_EST_EBITDA_SURPRISE_PERCENT" hidden="1">"c1868"</definedName>
    <definedName name="IQ_EST_EBITDA_SURPRISE_PERCENT_REUT" hidden="1">"c3889"</definedName>
    <definedName name="IQ_EST_EBT_SBC_DIFF" hidden="1">"c4348"</definedName>
    <definedName name="IQ_EST_EBT_SBC_GW_DIFF" hidden="1">"c4352"</definedName>
    <definedName name="IQ_EST_EBT_SBC_GW_SURPRISE_PERCENT" hidden="1">"c4361"</definedName>
    <definedName name="IQ_EST_EBT_SBC_SURPRISE_PERCENT" hidden="1">"c4367"</definedName>
    <definedName name="IQ_EST_EPS_DIFF" hidden="1">"c1864"</definedName>
    <definedName name="IQ_EST_EPS_DIFF_REUT" hidden="1">"c5458"</definedName>
    <definedName name="IQ_EST_EPS_GROWTH_1YR" hidden="1">"c1636"</definedName>
    <definedName name="IQ_EST_EPS_GROWTH_1YR_REUT" hidden="1">"c3646"</definedName>
    <definedName name="IQ_EST_EPS_GROWTH_2YR" hidden="1">"c1637"</definedName>
    <definedName name="IQ_EST_EPS_GROWTH_2YR_REUT" hidden="1">"c3858"</definedName>
    <definedName name="IQ_EST_EPS_GROWTH_5YR" hidden="1">"c1655"</definedName>
    <definedName name="IQ_EST_EPS_GROWTH_5YR_BOTTOM_UP" hidden="1">"c5487"</definedName>
    <definedName name="IQ_EST_EPS_GROWTH_5YR_BOTTOM_UP_REUT" hidden="1">"c5495"</definedName>
    <definedName name="IQ_EST_EPS_GROWTH_5YR_HIGH" hidden="1">"c1657"</definedName>
    <definedName name="IQ_EST_EPS_GROWTH_5YR_HIGH_REUT" hidden="1">"c5322"</definedName>
    <definedName name="IQ_EST_EPS_GROWTH_5YR_LOW" hidden="1">"c1658"</definedName>
    <definedName name="IQ_EST_EPS_GROWTH_5YR_LOW_REUT" hidden="1">"c5323"</definedName>
    <definedName name="IQ_EST_EPS_GROWTH_5YR_MEDIAN" hidden="1">"c1656"</definedName>
    <definedName name="IQ_EST_EPS_GROWTH_5YR_MEDIAN_REUT" hidden="1">"c5321"</definedName>
    <definedName name="IQ_EST_EPS_GROWTH_5YR_NUM" hidden="1">"c1659"</definedName>
    <definedName name="IQ_EST_EPS_GROWTH_5YR_NUM_REUT" hidden="1">"c5324"</definedName>
    <definedName name="IQ_EST_EPS_GROWTH_5YR_REUT" hidden="1">"c3633"</definedName>
    <definedName name="IQ_EST_EPS_GROWTH_5YR_STDDEV" hidden="1">"c1660"</definedName>
    <definedName name="IQ_EST_EPS_GROWTH_5YR_STDDEV_REUT" hidden="1">"c5325"</definedName>
    <definedName name="IQ_EST_EPS_GROWTH_Q_1YR" hidden="1">"c1641"</definedName>
    <definedName name="IQ_EST_EPS_GROWTH_Q_1YR_REUT" hidden="1">"c5410"</definedName>
    <definedName name="IQ_EST_EPS_GW_DIFF" hidden="1">"c1891"</definedName>
    <definedName name="IQ_EST_EPS_GW_DIFF_REUT" hidden="1">"c5429"</definedName>
    <definedName name="IQ_EST_EPS_GW_SURPRISE_PERCENT" hidden="1">"c1892"</definedName>
    <definedName name="IQ_EST_EPS_GW_SURPRISE_PERCENT_REUT" hidden="1">"c5430"</definedName>
    <definedName name="IQ_EST_EPS_NORM_DIFF" hidden="1">"c2247"</definedName>
    <definedName name="IQ_EST_EPS_NORM_DIFF_REUT" hidden="1">"c5411"</definedName>
    <definedName name="IQ_EST_EPS_NORM_SURPRISE_PERCENT" hidden="1">"c2248"</definedName>
    <definedName name="IQ_EST_EPS_NORM_SURPRISE_PERCENT_REUT" hidden="1">"c5412"</definedName>
    <definedName name="IQ_EST_EPS_REPORT_DIFF" hidden="1">"c1893"</definedName>
    <definedName name="IQ_EST_EPS_REPORT_DIFF_REUT" hidden="1">"c5431"</definedName>
    <definedName name="IQ_EST_EPS_REPORT_SURPRISE_PERCENT" hidden="1">"c1894"</definedName>
    <definedName name="IQ_EST_EPS_REPORT_SURPRISE_PERCENT_REUT" hidden="1">"c5432"</definedName>
    <definedName name="IQ_EST_EPS_SBC_DIFF" hidden="1">"c4374"</definedName>
    <definedName name="IQ_EST_EPS_SBC_GW_DIFF" hidden="1">"c4378"</definedName>
    <definedName name="IQ_EST_EPS_SBC_GW_SURPRISE_PERCENT" hidden="1">"c4387"</definedName>
    <definedName name="IQ_EST_EPS_SBC_SURPRISE_PERCENT" hidden="1">"c4393"</definedName>
    <definedName name="IQ_EST_EPS_SEQ_GROWTH_Q" hidden="1">"c1764"</definedName>
    <definedName name="IQ_EST_EPS_SEQ_GROWTH_Q_REUT" hidden="1">"c3859"</definedName>
    <definedName name="IQ_EST_EPS_SURPRISE_PERCENT" hidden="1">"c1635"</definedName>
    <definedName name="IQ_EST_EPS_SURPRISE_PERCENT_REUT" hidden="1">"c5459"</definedName>
    <definedName name="IQ_EST_FFO_ADJ_DIFF" hidden="1">"c4433"</definedName>
    <definedName name="IQ_EST_FFO_ADJ_GROWTH_1YR" hidden="1">"c4421"</definedName>
    <definedName name="IQ_EST_FFO_ADJ_GROWTH_2YR" hidden="1">"c4422"</definedName>
    <definedName name="IQ_EST_FFO_ADJ_GROWTH_Q_1YR" hidden="1">"c4423"</definedName>
    <definedName name="IQ_EST_FFO_ADJ_SEQ_GROWTH_Q" hidden="1">"c4424"</definedName>
    <definedName name="IQ_EST_FFO_ADJ_SURPRISE_PERCENT" hidden="1">"c4442"</definedName>
    <definedName name="IQ_EST_FFO_DIFF" hidden="1">"c1869"</definedName>
    <definedName name="IQ_EST_FFO_DIFF_REUT" hidden="1">"c3890"</definedName>
    <definedName name="IQ_EST_FFO_GROWTH_1YR" hidden="1">"c1770"</definedName>
    <definedName name="IQ_EST_FFO_GROWTH_1YR_REUT" hidden="1">"c3874"</definedName>
    <definedName name="IQ_EST_FFO_GROWTH_2YR" hidden="1">"c1771"</definedName>
    <definedName name="IQ_EST_FFO_GROWTH_2YR_REUT" hidden="1">"c3875"</definedName>
    <definedName name="IQ_EST_FFO_GROWTH_Q_1YR" hidden="1">"c1772"</definedName>
    <definedName name="IQ_EST_FFO_GROWTH_Q_1YR_REUT" hidden="1">"c3876"</definedName>
    <definedName name="IQ_EST_FFO_SEQ_GROWTH_Q" hidden="1">"c1773"</definedName>
    <definedName name="IQ_EST_FFO_SEQ_GROWTH_Q_REUT" hidden="1">"c3877"</definedName>
    <definedName name="IQ_EST_FFO_SHARE_DIFF" hidden="1">"c4444"</definedName>
    <definedName name="IQ_EST_FFO_SHARE_GROWTH_1YR" hidden="1">"c4425"</definedName>
    <definedName name="IQ_EST_FFO_SHARE_GROWTH_2YR" hidden="1">"c4426"</definedName>
    <definedName name="IQ_EST_FFO_SHARE_GROWTH_Q_1YR" hidden="1">"c4427"</definedName>
    <definedName name="IQ_EST_FFO_SHARE_SEQ_GROWTH_Q" hidden="1">"c4428"</definedName>
    <definedName name="IQ_EST_FFO_SHARE_SURPRISE_PERCENT" hidden="1">"c4453"</definedName>
    <definedName name="IQ_EST_FFO_SURPRISE_PERCENT" hidden="1">"c1870"</definedName>
    <definedName name="IQ_EST_FFO_SURPRISE_PERCENT_REUT" hidden="1">"c3891"</definedName>
    <definedName name="IQ_EST_FOOTNOTE" hidden="1">"c4540"</definedName>
    <definedName name="IQ_EST_FOOTNOTE_REUT" hidden="1">"c5478"</definedName>
    <definedName name="IQ_EST_MAINT_CAPEX_DIFF" hidden="1">"c4456"</definedName>
    <definedName name="IQ_EST_MAINT_CAPEX_GROWTH_1YR" hidden="1">"c4429"</definedName>
    <definedName name="IQ_EST_MAINT_CAPEX_GROWTH_2YR" hidden="1">"c4430"</definedName>
    <definedName name="IQ_EST_MAINT_CAPEX_GROWTH_Q_1YR" hidden="1">"c4431"</definedName>
    <definedName name="IQ_EST_MAINT_CAPEX_SEQ_GROWTH_Q" hidden="1">"c4432"</definedName>
    <definedName name="IQ_EST_MAINT_CAPEX_SURPRISE_PERCENT" hidden="1">"c4465"</definedName>
    <definedName name="IQ_EST_NAV_DIFF" hidden="1">"c1895"</definedName>
    <definedName name="IQ_EST_NAV_SHARE_SURPRISE_PERCENT" hidden="1">"c1896"</definedName>
    <definedName name="IQ_EST_NET_DEBT_DIFF" hidden="1">"c4466"</definedName>
    <definedName name="IQ_EST_NET_DEBT_SURPRISE_PERCENT" hidden="1">"c4468"</definedName>
    <definedName name="IQ_EST_NI_DIFF" hidden="1">"c1885"</definedName>
    <definedName name="IQ_EST_NI_DIFF_REUT" hidden="1">"c5423"</definedName>
    <definedName name="IQ_EST_NI_GW_DIFF_REUT" hidden="1">"c5425"</definedName>
    <definedName name="IQ_EST_NI_GW_SURPRISE_PERCENT_REUT" hidden="1">"c5426"</definedName>
    <definedName name="IQ_EST_NI_REPORT_DIFF" hidden="1">"c1889"</definedName>
    <definedName name="IQ_EST_NI_REPORT_DIFF_REUT" hidden="1">"c5427"</definedName>
    <definedName name="IQ_EST_NI_REPORT_SURPRISE_PERCENT" hidden="1">"c1890"</definedName>
    <definedName name="IQ_EST_NI_REPORT_SURPRISE_PERCENT_REUT" hidden="1">"c5428"</definedName>
    <definedName name="IQ_EST_NI_SBC_DIFF" hidden="1">"c4472"</definedName>
    <definedName name="IQ_EST_NI_SBC_GW_DIFF" hidden="1">"c4476"</definedName>
    <definedName name="IQ_EST_NI_SBC_GW_SURPRISE_PERCENT" hidden="1">"c4485"</definedName>
    <definedName name="IQ_EST_NI_SBC_SURPRISE_PERCENT" hidden="1">"c4491"</definedName>
    <definedName name="IQ_EST_NI_SURPRISE_PERCENT" hidden="1">"c1886"</definedName>
    <definedName name="IQ_EST_NI_SURPRISE_PERCENT_REUT" hidden="1">"c5424"</definedName>
    <definedName name="IQ_EST_NUM_BUY" hidden="1">"c1759"</definedName>
    <definedName name="IQ_EST_NUM_HIGH_REC" hidden="1">"c5649"</definedName>
    <definedName name="IQ_EST_NUM_HIGH_REC_REUT" hidden="1">"c3870"</definedName>
    <definedName name="IQ_EST_NUM_HIGHEST_REC" hidden="1">"c5648"</definedName>
    <definedName name="IQ_EST_NUM_HIGHEST_REC_REUT" hidden="1">"c3869"</definedName>
    <definedName name="IQ_EST_NUM_HOLD" hidden="1">"c1761"</definedName>
    <definedName name="IQ_EST_NUM_LOW_REC" hidden="1">"c5651"</definedName>
    <definedName name="IQ_EST_NUM_LOW_REC_REUT" hidden="1">"c3872"</definedName>
    <definedName name="IQ_EST_NUM_LOWEST_REC" hidden="1">"c5652"</definedName>
    <definedName name="IQ_EST_NUM_LOWEST_REC_REUT" hidden="1">"c3873"</definedName>
    <definedName name="IQ_EST_NUM_NEUTRAL_REC" hidden="1">"c5650"</definedName>
    <definedName name="IQ_EST_NUM_NEUTRAL_REC_REUT" hidden="1">"c3871"</definedName>
    <definedName name="IQ_EST_NUM_NO_OPINION" hidden="1">"c1758"</definedName>
    <definedName name="IQ_EST_NUM_NO_OPINION_REUT" hidden="1">"c3868"</definedName>
    <definedName name="IQ_EST_NUM_OUTPERFORM" hidden="1">"c1760"</definedName>
    <definedName name="IQ_EST_NUM_SELL" hidden="1">"c1763"</definedName>
    <definedName name="IQ_EST_NUM_UNDERPERFORM" hidden="1">"c1762"</definedName>
    <definedName name="IQ_EST_OPER_INC_DIFF" hidden="1">"c1877"</definedName>
    <definedName name="IQ_EST_OPER_INC_DIFF_REUT" hidden="1">"c5415"</definedName>
    <definedName name="IQ_EST_OPER_INC_SURPRISE_PERCENT" hidden="1">"c1878"</definedName>
    <definedName name="IQ_EST_OPER_INC_SURPRISE_PERCENT_REUT" hidden="1">"c5416"</definedName>
    <definedName name="IQ_EST_PRE_TAX_DIFF" hidden="1">"c1879"</definedName>
    <definedName name="IQ_EST_PRE_TAX_DIFF_REUT" hidden="1">"c5417"</definedName>
    <definedName name="IQ_EST_PRE_TAX_GW_DIFF" hidden="1">"c1881"</definedName>
    <definedName name="IQ_EST_PRE_TAX_GW_DIFF_REUT" hidden="1">"c5419"</definedName>
    <definedName name="IQ_EST_PRE_TAX_GW_SURPRISE_PERCENT" hidden="1">"c1882"</definedName>
    <definedName name="IQ_EST_PRE_TAX_GW_SURPRISE_PERCENT_REUT" hidden="1">"c5420"</definedName>
    <definedName name="IQ_EST_PRE_TAX_REPORT_DIFF" hidden="1">"c1883"</definedName>
    <definedName name="IQ_EST_PRE_TAX_REPORT_DIFF_REUT" hidden="1">"c5421"</definedName>
    <definedName name="IQ_EST_PRE_TAX_REPORT_SURPRISE_PERCENT" hidden="1">"c1884"</definedName>
    <definedName name="IQ_EST_PRE_TAX_REPORT_SURPRISE_PERCENT_REUT" hidden="1">"c5422"</definedName>
    <definedName name="IQ_EST_PRE_TAX_SURPRISE_PERCENT" hidden="1">"c1880"</definedName>
    <definedName name="IQ_EST_PRE_TAX_SURPRISE_PERCENT_REUT" hidden="1">"c5418"</definedName>
    <definedName name="IQ_EST_RECURRING_PROFIT_SHARE_DIFF" hidden="1">"c4505"</definedName>
    <definedName name="IQ_EST_RECURRING_PROFIT_SHARE_SURPRISE_PERCENT" hidden="1">"c4515"</definedName>
    <definedName name="IQ_EST_REV_DIFF" hidden="1">"c1865"</definedName>
    <definedName name="IQ_EST_REV_DIFF_REUT" hidden="1">"c3886"</definedName>
    <definedName name="IQ_EST_REV_GROWTH_1YR" hidden="1">"c1638"</definedName>
    <definedName name="IQ_EST_REV_GROWTH_1YR_REUT" hidden="1">"c3860"</definedName>
    <definedName name="IQ_EST_REV_GROWTH_2YR" hidden="1">"c1639"</definedName>
    <definedName name="IQ_EST_REV_GROWTH_2YR_REUT" hidden="1">"c3861"</definedName>
    <definedName name="IQ_EST_REV_GROWTH_Q_1YR" hidden="1">"c1640"</definedName>
    <definedName name="IQ_EST_REV_GROWTH_Q_1YR_REUT" hidden="1">"c3862"</definedName>
    <definedName name="IQ_EST_REV_SEQ_GROWTH_Q" hidden="1">"c1765"</definedName>
    <definedName name="IQ_EST_REV_SEQ_GROWTH_Q_REUT" hidden="1">"c3863"</definedName>
    <definedName name="IQ_EST_REV_SURPRISE_PERCENT" hidden="1">"c1866"</definedName>
    <definedName name="IQ_EST_REV_SURPRISE_PERCENT_REUT" hidden="1">"c3887"</definedName>
    <definedName name="IQ_EST_VENDOR" hidden="1">"c5564"</definedName>
    <definedName name="IQ_EV_OVER_EMPLOYEE" hidden="1">"c1428"</definedName>
    <definedName name="IQ_EV_OVER_LTM_EBIT" hidden="1">"c1426"</definedName>
    <definedName name="IQ_EV_OVER_LTM_EBITDA" hidden="1">"c1427"</definedName>
    <definedName name="IQ_EV_OVER_LTM_REVENUE" hidden="1">"c1429"</definedName>
    <definedName name="IQ_EVAL_DATE" hidden="1">"c2180"</definedName>
    <definedName name="IQ_EXCHANGE" hidden="1">"c405"</definedName>
    <definedName name="IQ_EXCISE_TAXES_EXCL_SALES" hidden="1">"c5515"</definedName>
    <definedName name="IQ_EXCISE_TAXES_INCL_SALES" hidden="1">"c5514"</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LORE_DRILL" hidden="1">"c409"</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 hidden="1">"c6216"</definedName>
    <definedName name="IQ_EXTRA_ACC_ITEMS_REIT" hidden="1">"c415"</definedName>
    <definedName name="IQ_EXTRA_ACC_ITEMS_UTI" hidden="1">"c416"</definedName>
    <definedName name="IQ_EXTRA_ITEMS" hidden="1">"c1459"</definedName>
    <definedName name="IQ_FDIC" hidden="1">"c417"</definedName>
    <definedName name="IQ_FEDFUNDS_SOLD" hidden="1">"c2256"</definedName>
    <definedName name="IQ_FFO" hidden="1">"c1574"</definedName>
    <definedName name="IQ_FFO_ACT_OR_EST" hidden="1">"c2216"</definedName>
    <definedName name="IQ_FFO_ADJ_ACT_OR_EST" hidden="1">"c4435"</definedName>
    <definedName name="IQ_FFO_ADJ_EST" hidden="1">"c4434"</definedName>
    <definedName name="IQ_FFO_ADJ_GUIDANCE" hidden="1">"c4436"</definedName>
    <definedName name="IQ_FFO_ADJ_HIGH_EST" hidden="1">"c4437"</definedName>
    <definedName name="IQ_FFO_ADJ_HIGH_GUIDANCE" hidden="1">"c4202"</definedName>
    <definedName name="IQ_FFO_ADJ_LOW_EST" hidden="1">"c4438"</definedName>
    <definedName name="IQ_FFO_ADJ_LOW_GUIDANCE" hidden="1">"c4242"</definedName>
    <definedName name="IQ_FFO_ADJ_MEDIAN_EST" hidden="1">"c4439"</definedName>
    <definedName name="IQ_FFO_ADJ_NUM_EST" hidden="1">"c4440"</definedName>
    <definedName name="IQ_FFO_ADJ_STDDEV_EST" hidden="1">"c4441"</definedName>
    <definedName name="IQ_FFO_EST" hidden="1">"c418"</definedName>
    <definedName name="IQ_FFO_EST_REUT" hidden="1">"c3837"</definedName>
    <definedName name="IQ_FFO_GUIDANCE" hidden="1">"c4443"</definedName>
    <definedName name="IQ_FFO_HIGH_EST" hidden="1">"c419"</definedName>
    <definedName name="IQ_FFO_HIGH_EST_REUT" hidden="1">"c3839"</definedName>
    <definedName name="IQ_FFO_HIGH_GUIDANCE" hidden="1">"c4184"</definedName>
    <definedName name="IQ_FFO_LOW_EST" hidden="1">"c420"</definedName>
    <definedName name="IQ_FFO_LOW_EST_REUT" hidden="1">"c3840"</definedName>
    <definedName name="IQ_FFO_LOW_GUIDANCE" hidden="1">"c4224"</definedName>
    <definedName name="IQ_FFO_MEDIAN_EST" hidden="1">"c1665"</definedName>
    <definedName name="IQ_FFO_MEDIAN_EST_REUT" hidden="1">"c3838"</definedName>
    <definedName name="IQ_FFO_NUM_EST" hidden="1">"c421"</definedName>
    <definedName name="IQ_FFO_NUM_EST_REUT" hidden="1">"c3841"</definedName>
    <definedName name="IQ_FFO_PAYOUT_RATIO" hidden="1">"c3492"</definedName>
    <definedName name="IQ_FFO_SHARE_ACT_OR_EST" hidden="1">"c4446"</definedName>
    <definedName name="IQ_FFO_SHARE_EST" hidden="1">"c4445"</definedName>
    <definedName name="IQ_FFO_SHARE_GUIDANCE" hidden="1">"c4447"</definedName>
    <definedName name="IQ_FFO_SHARE_HIGH_EST" hidden="1">"c4448"</definedName>
    <definedName name="IQ_FFO_SHARE_HIGH_GUIDANCE" hidden="1">"c4203"</definedName>
    <definedName name="IQ_FFO_SHARE_LOW_EST" hidden="1">"c4449"</definedName>
    <definedName name="IQ_FFO_SHARE_LOW_GUIDANCE" hidden="1">"c4243"</definedName>
    <definedName name="IQ_FFO_SHARE_MEDIAN_EST" hidden="1">"c4450"</definedName>
    <definedName name="IQ_FFO_SHARE_NUM_EST" hidden="1">"c4451"</definedName>
    <definedName name="IQ_FFO_SHARE_STDDEV_EST" hidden="1">"c4452"</definedName>
    <definedName name="IQ_FFO_STDDEV_EST" hidden="1">"c422"</definedName>
    <definedName name="IQ_FFO_STDDEV_EST_REUT" hidden="1">"c3842"</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LING_CURRENCY" hidden="1">"c2129"</definedName>
    <definedName name="IQ_FILINGDATE_BS" hidden="1">"c424"</definedName>
    <definedName name="IQ_FILINGDATE_CF" hidden="1">"c425"</definedName>
    <definedName name="IQ_FILINGDATE_IS" hidden="1">"c426"</definedName>
    <definedName name="IQ_FILM_RIGHTS" hidden="1">"c2254"</definedName>
    <definedName name="IQ_FIN_DIV_ASSETS_CURRENT" hidden="1">"c427"</definedName>
    <definedName name="IQ_FIN_DIV_ASSETS_LT" hidden="1">"c428"</definedName>
    <definedName name="IQ_FIN_DIV_CASH_EQUIV" hidden="1">"c6289"</definedName>
    <definedName name="IQ_FIN_DIV_DEBT_CURRENT" hidden="1">"c429"</definedName>
    <definedName name="IQ_FIN_DIV_DEBT_LT" hidden="1">"c430"</definedName>
    <definedName name="IQ_FIN_DIV_DEBT_TOTAL" hidden="1">"c5656"</definedName>
    <definedName name="IQ_FIN_DIV_EXP" hidden="1">"c431"</definedName>
    <definedName name="IQ_FIN_DIV_INT_EXP" hidden="1">"c432"</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LT_DEBT_TOTAL" hidden="1">"c5655"</definedName>
    <definedName name="IQ_FIN_DIV_REV" hidden="1">"c437"</definedName>
    <definedName name="IQ_FIN_DIV_ST_DEBT_TOTAL" hidden="1">"c5527"</definedName>
    <definedName name="IQ_FIN_DIV_ST_INVEST" hidden="1">"c6288"</definedName>
    <definedName name="IQ_FINANCING_CASH" hidden="1">"c1405"</definedName>
    <definedName name="IQ_FINANCING_CASH_SUPPL" hidden="1">"c1406"</definedName>
    <definedName name="IQ_FINANCING_OBLIG_CURRENT" hidden="1">"c6190"</definedName>
    <definedName name="IQ_FINANCING_OBLIG_NON_CURRENT" hidden="1">"c6191"</definedName>
    <definedName name="IQ_FINISHED_INV" hidden="1">"c438"</definedName>
    <definedName name="IQ_FIRST_INT_DATE" hidden="1">"c2186"</definedName>
    <definedName name="IQ_FIRST_YEAR_LIFE" hidden="1">"c439"</definedName>
    <definedName name="IQ_FIRST_YEAR_LIFE_PREM" hidden="1">"c2787"</definedName>
    <definedName name="IQ_FIRST_YEAR_PREM" hidden="1">"c2786"</definedName>
    <definedName name="IQ_FIRSTPRICINGDATE" hidden="1">"c3050"</definedName>
    <definedName name="IQ_FISCAL_Q" hidden="1">"c440"</definedName>
    <definedName name="IQ_FISCAL_Y" hidden="1">"c441"</definedName>
    <definedName name="IQ_FIVE_PERCENT_OWNER" hidden="1">"c442"</definedName>
    <definedName name="IQ_FIVEPERCENT_PERCENT" hidden="1">"c443"</definedName>
    <definedName name="IQ_FIVEPERCENT_SHARES" hidden="1">"c444"</definedName>
    <definedName name="IQ_FIXED_ASSET_TURNS" hidden="1">"c445"</definedName>
    <definedName name="IQ_FLOAT_PERCENT" hidden="1">"c1575"</definedName>
    <definedName name="IQ_FOREIGN_DEP_IB" hidden="1">"c446"</definedName>
    <definedName name="IQ_FOREIGN_DEP_NON_IB" hidden="1">"c447"</definedName>
    <definedName name="IQ_FOREIGN_EXCHANGE" hidden="1">"c1376"</definedName>
    <definedName name="IQ_FOREIGN_LOANS" hidden="1">"c448"</definedName>
    <definedName name="IQ_FQ" hidden="1">500</definedName>
    <definedName name="IQ_FUEL" hidden="1">"c449"</definedName>
    <definedName name="IQ_FULL_TIME" hidden="1">"c450"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X" hidden="1">"c451"</definedName>
    <definedName name="IQ_FY" hidden="1">1000</definedName>
    <definedName name="IQ_GA_EXP" hidden="1">"c2241"</definedName>
    <definedName name="IQ_GAAP_IS" hidden="1">"c6194"</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 hidden="1">"c6217"</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 hidden="1">"c6218"</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 hidden="1">"c6219"</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 hidden="1">"c6220"</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 hidden="1">"c6278"</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 hidden="1">"c6221"</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EO_SEG_ASSETS" hidden="1">"c4069"</definedName>
    <definedName name="IQ_GEO_SEG_ASSETS_ABS" hidden="1">"c4091"</definedName>
    <definedName name="IQ_GEO_SEG_ASSETS_TOTAL" hidden="1">"c4123"</definedName>
    <definedName name="IQ_GEO_SEG_CAPEX" hidden="1">"c4083"</definedName>
    <definedName name="IQ_GEO_SEG_CAPEX_ABS" hidden="1">"c4105"</definedName>
    <definedName name="IQ_GEO_SEG_CAPEX_TOTAL" hidden="1">"c4127"</definedName>
    <definedName name="IQ_GEO_SEG_DA" hidden="1">"c4082"</definedName>
    <definedName name="IQ_GEO_SEG_DA_ABS" hidden="1">"c4104"</definedName>
    <definedName name="IQ_GEO_SEG_DA_TOTAL" hidden="1">"c4126"</definedName>
    <definedName name="IQ_GEO_SEG_EARNINGS_OP" hidden="1">"c4073"</definedName>
    <definedName name="IQ_GEO_SEG_EARNINGS_OP_ABS" hidden="1">"c4095"</definedName>
    <definedName name="IQ_GEO_SEG_EARNINGS_OP_TOTAL" hidden="1">"c4119"</definedName>
    <definedName name="IQ_GEO_SEG_EBT" hidden="1">"c4072"</definedName>
    <definedName name="IQ_GEO_SEG_EBT_ABS" hidden="1">"c4094"</definedName>
    <definedName name="IQ_GEO_SEG_EBT_TOTAL" hidden="1">"c4121"</definedName>
    <definedName name="IQ_GEO_SEG_GP" hidden="1">"c4070"</definedName>
    <definedName name="IQ_GEO_SEG_GP_ABS" hidden="1">"c4092"</definedName>
    <definedName name="IQ_GEO_SEG_GP_TOTAL" hidden="1">"c4120"</definedName>
    <definedName name="IQ_GEO_SEG_INC_TAX" hidden="1">"c4081"</definedName>
    <definedName name="IQ_GEO_SEG_INC_TAX_ABS" hidden="1">"c4103"</definedName>
    <definedName name="IQ_GEO_SEG_INC_TAX_TOTAL" hidden="1">"c4125"</definedName>
    <definedName name="IQ_GEO_SEG_INTEREST_EXP" hidden="1">"c4080"</definedName>
    <definedName name="IQ_GEO_SEG_INTEREST_EXP_ABS" hidden="1">"c4102"</definedName>
    <definedName name="IQ_GEO_SEG_INTEREST_EXP_TOTAL" hidden="1">"c4124"</definedName>
    <definedName name="IQ_GEO_SEG_NAME" hidden="1">"c5484"</definedName>
    <definedName name="IQ_GEO_SEG_NAME_ABS" hidden="1">"c5485"</definedName>
    <definedName name="IQ_GEO_SEG_NI" hidden="1">"c4071"</definedName>
    <definedName name="IQ_GEO_SEG_NI_ABS" hidden="1">"c4093"</definedName>
    <definedName name="IQ_GEO_SEG_NI_TOTAL" hidden="1">"c4122"</definedName>
    <definedName name="IQ_GEO_SEG_OPER_INC" hidden="1">"c4075"</definedName>
    <definedName name="IQ_GEO_SEG_OPER_INC_ABS" hidden="1">"c4097"</definedName>
    <definedName name="IQ_GEO_SEG_OPER_INC_TOTAL" hidden="1">"c4118"</definedName>
    <definedName name="IQ_GEO_SEG_REV" hidden="1">"c4074"</definedName>
    <definedName name="IQ_GEO_SEG_REV_ABS" hidden="1">"c4096"</definedName>
    <definedName name="IQ_GEO_SEG_REV_TOTAL" hidden="1">"c4117"</definedName>
    <definedName name="IQ_GOODWILL_NET" hidden="1">"c1380"</definedName>
    <definedName name="IQ_GP" hidden="1">"c511"</definedName>
    <definedName name="IQ_GP_10YR_ANN_CAGR" hidden="1">"c6090"</definedName>
    <definedName name="IQ_GP_10YR_ANN_GROWTH" hidden="1">"c512"</definedName>
    <definedName name="IQ_GP_1YR_ANN_GROWTH" hidden="1">"c513"</definedName>
    <definedName name="IQ_GP_2YR_ANN_CAGR" hidden="1">"c6091"</definedName>
    <definedName name="IQ_GP_2YR_ANN_GROWTH" hidden="1">"c514"</definedName>
    <definedName name="IQ_GP_3YR_ANN_CAGR" hidden="1">"c6092"</definedName>
    <definedName name="IQ_GP_3YR_ANN_GROWTH" hidden="1">"c515"</definedName>
    <definedName name="IQ_GP_5YR_ANN_CAGR" hidden="1">"c6093"</definedName>
    <definedName name="IQ_GP_5YR_ANN_GROWTH" hidden="1">"c516"</definedName>
    <definedName name="IQ_GP_7YR_ANN_CAGR" hidden="1">"c6094"</definedName>
    <definedName name="IQ_GP_7YR_ANN_GROWTH" hidden="1">"c517"</definedName>
    <definedName name="IQ_GPPE" hidden="1">"c518"</definedName>
    <definedName name="IQ_GROSS_AH_EARNED" hidden="1">"c2742"</definedName>
    <definedName name="IQ_GROSS_CLAIM_EXP_INCUR" hidden="1">"c2755"</definedName>
    <definedName name="IQ_GROSS_CLAIM_EXP_PAID" hidden="1">"c2758"</definedName>
    <definedName name="IQ_GROSS_CLAIM_EXP_RES" hidden="1">"c2752"</definedName>
    <definedName name="IQ_GROSS_DIVID" hidden="1">"c1446"</definedName>
    <definedName name="IQ_GROSS_EARNED" hidden="1">"c2732"</definedName>
    <definedName name="IQ_GROSS_LIFE_EARNED" hidden="1">"c2737"</definedName>
    <definedName name="IQ_GROSS_LIFE_IN_FORCE" hidden="1">"c2767"</definedName>
    <definedName name="IQ_GROSS_LOANS" hidden="1">"c521"</definedName>
    <definedName name="IQ_GROSS_LOANS_10YR_ANN_CAGR" hidden="1">"c6095"</definedName>
    <definedName name="IQ_GROSS_LOANS_10YR_ANN_GROWTH" hidden="1">"c522"</definedName>
    <definedName name="IQ_GROSS_LOANS_1YR_ANN_GROWTH" hidden="1">"c523"</definedName>
    <definedName name="IQ_GROSS_LOANS_2YR_ANN_CAGR" hidden="1">"c6096"</definedName>
    <definedName name="IQ_GROSS_LOANS_2YR_ANN_GROWTH" hidden="1">"c524"</definedName>
    <definedName name="IQ_GROSS_LOANS_3YR_ANN_CAGR" hidden="1">"c6097"</definedName>
    <definedName name="IQ_GROSS_LOANS_3YR_ANN_GROWTH" hidden="1">"c525"</definedName>
    <definedName name="IQ_GROSS_LOANS_5YR_ANN_CAGR" hidden="1">"c6098"</definedName>
    <definedName name="IQ_GROSS_LOANS_5YR_ANN_GROWTH" hidden="1">"c526"</definedName>
    <definedName name="IQ_GROSS_LOANS_7YR_ANN_CAGR" hidden="1">"c6099"</definedName>
    <definedName name="IQ_GROSS_LOANS_7YR_ANN_GROWTH" hidden="1">"c527"</definedName>
    <definedName name="IQ_GROSS_LOANS_TOTAL_DEPOSITS" hidden="1">"c528"</definedName>
    <definedName name="IQ_GROSS_MARGIN" hidden="1">"c529"</definedName>
    <definedName name="IQ_GROSS_MARGIN_ACT_OR_EST" hidden="1">"c5554"</definedName>
    <definedName name="IQ_GROSS_MARGIN_EST" hidden="1">"c5547"</definedName>
    <definedName name="IQ_GROSS_MARGIN_HIGH_EST" hidden="1">"c5549"</definedName>
    <definedName name="IQ_GROSS_MARGIN_LOW_EST" hidden="1">"c5550"</definedName>
    <definedName name="IQ_GROSS_MARGIN_MEDIAN_EST" hidden="1">"c5548"</definedName>
    <definedName name="IQ_GROSS_MARGIN_NUM_EST" hidden="1">"c5551"</definedName>
    <definedName name="IQ_GROSS_MARGIN_STDDEV_EST" hidden="1">"c5552"</definedName>
    <definedName name="IQ_GROSS_PC_EARNED" hidden="1">"c2747"</definedName>
    <definedName name="IQ_GROSS_PROFIT" hidden="1">"c1378"</definedName>
    <definedName name="IQ_GROSS_SPRD" hidden="1">"c2155"</definedName>
    <definedName name="IQ_GROSS_WRITTEN" hidden="1">"c2726"</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 hidden="1">"c6279"</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 hidden="1">"c6280"</definedName>
    <definedName name="IQ_GW_INTAN_AMORT_REIT" hidden="1">"c1480"</definedName>
    <definedName name="IQ_GW_INTAN_AMORT_UTI" hidden="1">"c1481"</definedName>
    <definedName name="IQ_HC_ADMISSIONS" hidden="1">"c5953"</definedName>
    <definedName name="IQ_HC_ADMISSIONS_GROWTH" hidden="1">"c5997"</definedName>
    <definedName name="IQ_HC_ADMISSIONS_MANAGED_CARE" hidden="1">"c5956"</definedName>
    <definedName name="IQ_HC_ADMISSIONS_MEDICAID" hidden="1">"c5955"</definedName>
    <definedName name="IQ_HC_ADMISSIONS_MEDICARE" hidden="1">"c5954"</definedName>
    <definedName name="IQ_HC_ADMISSIONS_OTHER" hidden="1">"c5957"</definedName>
    <definedName name="IQ_HC_ADMISSIONS_SF" hidden="1">"c6006"</definedName>
    <definedName name="IQ_HC_ALFS" hidden="1">"c5952"</definedName>
    <definedName name="IQ_HC_AVG_BEDS_SVC" hidden="1">"c5951"</definedName>
    <definedName name="IQ_HC_AVG_DAILY_CENSUS" hidden="1">"c5965"</definedName>
    <definedName name="IQ_HC_AVG_LICENSED_BEDS" hidden="1">"c5949"</definedName>
    <definedName name="IQ_HC_AVG_LICENSED_BEDS_SF" hidden="1">"c6004"</definedName>
    <definedName name="IQ_HC_AVG_STAY" hidden="1">"c5966"</definedName>
    <definedName name="IQ_HC_AVG_STAY_SF" hidden="1">"c6016"</definedName>
    <definedName name="IQ_HC_BEDS_SVC" hidden="1">"c5950"</definedName>
    <definedName name="IQ_HC_DAYS_REV_OUT" hidden="1">"c5993"</definedName>
    <definedName name="IQ_HC_EQUIV_ADMISSIONS_GROWTH" hidden="1">"c5998"</definedName>
    <definedName name="IQ_HC_EQUIVALENT_ADMISSIONS" hidden="1">"c5958"</definedName>
    <definedName name="IQ_HC_EQUIVALENT_ADMISSIONS_SF" hidden="1">"c6007"</definedName>
    <definedName name="IQ_HC_ER_VISITS" hidden="1">"c5964"</definedName>
    <definedName name="IQ_HC_ER_VISITS_SF" hidden="1">"c6017"</definedName>
    <definedName name="IQ_HC_GROSS_INPATIENT_REV" hidden="1">"c5987"</definedName>
    <definedName name="IQ_HC_GROSS_OUTPATIENT_REV" hidden="1">"c5988"</definedName>
    <definedName name="IQ_HC_GROSS_PATIENT_REV" hidden="1">"c5989"</definedName>
    <definedName name="IQ_HC_HOSP_FACILITIES_CONSOL" hidden="1">"c5945"</definedName>
    <definedName name="IQ_HC_HOSP_FACILITIES_CONSOL_SF" hidden="1">"c6000"</definedName>
    <definedName name="IQ_HC_HOSP_FACILITIES_NON_CONSOL" hidden="1">"c5946"</definedName>
    <definedName name="IQ_HC_HOSP_FACILITIES_NON_CONSOL_SF" hidden="1">"c6001"</definedName>
    <definedName name="IQ_HC_HOSP_FACILITIES_TOTAL" hidden="1">"c5947"</definedName>
    <definedName name="IQ_HC_HOSP_FACILITIES_TOTAL_SF" hidden="1">"c6002"</definedName>
    <definedName name="IQ_HC_INPATIENT_PROCEDURES" hidden="1">"c5961"</definedName>
    <definedName name="IQ_HC_INPATIENT_PROCEDURES_SF" hidden="1">"c6011"</definedName>
    <definedName name="IQ_HC_INPATIENT_REV_PER_ADMISSION" hidden="1">"c5994"</definedName>
    <definedName name="IQ_HC_INTPATIENT_SVCS_PCT_REV" hidden="1">"c5975"</definedName>
    <definedName name="IQ_HC_INTPATIENT_SVCS_PCT_REV_SF" hidden="1">"c6015"</definedName>
    <definedName name="IQ_HC_LICENSED_BEDS" hidden="1">"c5948"</definedName>
    <definedName name="IQ_HC_LICENSED_BEDS_SF" hidden="1">"c6003"</definedName>
    <definedName name="IQ_HC_MANAGED_CARE_PCT_ADMISSIONS" hidden="1">"c5982"</definedName>
    <definedName name="IQ_HC_MANAGED_CARE_PCT_REV" hidden="1">"c5978"</definedName>
    <definedName name="IQ_HC_MEDICAID_PCT_ADMISSIONS" hidden="1">"c5981"</definedName>
    <definedName name="IQ_HC_MEDICAID_PCT_REV" hidden="1">"c5977"</definedName>
    <definedName name="IQ_HC_MEDICARE_PCT_ADMISSIONS" hidden="1">"c5980"</definedName>
    <definedName name="IQ_HC_MEDICARE_PCT_REV" hidden="1">"c5976"</definedName>
    <definedName name="IQ_HC_NET_INPATIENT_REV" hidden="1">"c5984"</definedName>
    <definedName name="IQ_HC_NET_OUTPATIENT_REV" hidden="1">"c5985"</definedName>
    <definedName name="IQ_HC_NET_PATIENT_REV" hidden="1">"c5986"</definedName>
    <definedName name="IQ_HC_NET_PATIENT_REV_SF" hidden="1">"c6005"</definedName>
    <definedName name="IQ_HC_OCC_RATE" hidden="1">"c5967"</definedName>
    <definedName name="IQ_HC_OCC_RATE_LICENSED_BEDS" hidden="1">"c5968"</definedName>
    <definedName name="IQ_HC_OCC_RATE_SF" hidden="1">"c6009"</definedName>
    <definedName name="IQ_HC_OPEX_SUPPLIES" hidden="1">"c5990"</definedName>
    <definedName name="IQ_HC_OTHER_OPEX_PCT_REV" hidden="1">"c5973"</definedName>
    <definedName name="IQ_HC_OUTPATIENT_PROCEDURES" hidden="1">"c5962"</definedName>
    <definedName name="IQ_HC_OUTPATIENT_PROCEDURES_SF" hidden="1">"c6012"</definedName>
    <definedName name="IQ_HC_OUTPATIENT_REV_PER_ADMISSION" hidden="1">"c5995"</definedName>
    <definedName name="IQ_HC_OUTPATIENT_SVCS_PCT_REV" hidden="1">"c5974"</definedName>
    <definedName name="IQ_HC_OUTPATIENT_SVCS_PCT_REV_SF" hidden="1">"c6014"</definedName>
    <definedName name="IQ_HC_PATIENT_DAYS" hidden="1">"c5960"</definedName>
    <definedName name="IQ_HC_PATIENT_DAYS_SF" hidden="1">"c6010"</definedName>
    <definedName name="IQ_HC_PROF_GEN_LIAB_CLAIM_PAID" hidden="1">"c5991"</definedName>
    <definedName name="IQ_HC_PROF_GEN_LIAB_EXP_BENEFIT" hidden="1">"c5992"</definedName>
    <definedName name="IQ_HC_PROVISION_DOUBTFUL_PCT_REV" hidden="1">"c5972"</definedName>
    <definedName name="IQ_HC_REV_GROWTH" hidden="1">"c5996"</definedName>
    <definedName name="IQ_HC_REV_PER_EQUIV_ADMISSION" hidden="1">"c5959"</definedName>
    <definedName name="IQ_HC_REV_PER_EQUIV_ADMISSION_SF" hidden="1">"c6008"</definedName>
    <definedName name="IQ_HC_REV_PER_EQUIV_ADMISSIONS_GROWTH" hidden="1">"c5999"</definedName>
    <definedName name="IQ_HC_REV_PER_PATIENT_DAY" hidden="1">"c5969"</definedName>
    <definedName name="IQ_HC_REV_PER_PATIENT_DAY_SF" hidden="1">"c6018"</definedName>
    <definedName name="IQ_HC_SALARIES_PCT_REV" hidden="1">"c5970"</definedName>
    <definedName name="IQ_HC_SUPPLIES_PCT_REV" hidden="1">"c5971"</definedName>
    <definedName name="IQ_HC_TOTAL_PROCEDURES" hidden="1">"c5963"</definedName>
    <definedName name="IQ_HC_TOTAL_PROCEDURES_SF" hidden="1">"c6013"</definedName>
    <definedName name="IQ_HC_UNINSURED_PCT_ADMISSIONS" hidden="1">"c5983"</definedName>
    <definedName name="IQ_HC_UNINSURED_PCT_REV" hidden="1">"c5979"</definedName>
    <definedName name="IQ_HIGH_TARGET_PRICE" hidden="1">"c1651"</definedName>
    <definedName name="IQ_HIGH_TARGET_PRICE_REUT" hidden="1">"c5317"</definedName>
    <definedName name="IQ_HIGHPRICE" hidden="1">"c545"</definedName>
    <definedName name="IQ_HOME_AVG_LOAN_SIZE" hidden="1">"c5911"</definedName>
    <definedName name="IQ_HOME_BACKLOG" hidden="1">"c5844"</definedName>
    <definedName name="IQ_HOME_BACKLOG_AVG_JV" hidden="1">"c5848"</definedName>
    <definedName name="IQ_HOME_BACKLOG_AVG_JV_GROWTH" hidden="1">"c5928"</definedName>
    <definedName name="IQ_HOME_BACKLOG_AVG_JV_INC" hidden="1">"c5851"</definedName>
    <definedName name="IQ_HOME_BACKLOG_AVG_JV_INC_GROWTH" hidden="1">"c5931"</definedName>
    <definedName name="IQ_HOME_BACKLOG_AVG_PRICE" hidden="1">"c5845"</definedName>
    <definedName name="IQ_HOME_BACKLOG_AVG_PRICE_GROWTH" hidden="1">"c5925"</definedName>
    <definedName name="IQ_HOME_BACKLOG_GROWTH" hidden="1">"c5924"</definedName>
    <definedName name="IQ_HOME_BACKLOG_JV" hidden="1">"c5847"</definedName>
    <definedName name="IQ_HOME_BACKLOG_JV_GROWTH" hidden="1">"c5927"</definedName>
    <definedName name="IQ_HOME_BACKLOG_JV_INC" hidden="1">"c5850"</definedName>
    <definedName name="IQ_HOME_BACKLOG_JV_INC_GROWTH" hidden="1">"c5930"</definedName>
    <definedName name="IQ_HOME_BACKLOG_VALUE" hidden="1">"c5846"</definedName>
    <definedName name="IQ_HOME_BACKLOG_VALUE_GROWTH" hidden="1">"c5926"</definedName>
    <definedName name="IQ_HOME_BACKLOG_VALUE_JV" hidden="1">"c5849"</definedName>
    <definedName name="IQ_HOME_BACKLOG_VALUE_JV_GROWTH" hidden="1">"c5929"</definedName>
    <definedName name="IQ_HOME_BACKLOG_VALUE_JV_INC" hidden="1">"c5852"</definedName>
    <definedName name="IQ_HOME_BACKLOG_VALUE_JV_INC_GROWTH" hidden="1">"c5932"</definedName>
    <definedName name="IQ_HOME_COMMUNITIES_ACTIVE" hidden="1">"c5862"</definedName>
    <definedName name="IQ_HOME_COMMUNITIES_ACTIVE_GROWTH" hidden="1">"c5942"</definedName>
    <definedName name="IQ_HOME_COMMUNITIES_ACTIVE_JV" hidden="1">"c5863"</definedName>
    <definedName name="IQ_HOME_COMMUNITIES_ACTIVE_JV_GROWTH" hidden="1">"c5943"</definedName>
    <definedName name="IQ_HOME_COMMUNITIES_ACTIVE_JV_INC" hidden="1">"c5864"</definedName>
    <definedName name="IQ_HOME_COMMUNITIES_ACTIVE_JV_INC_GROWTH" hidden="1">"c5944"</definedName>
    <definedName name="IQ_HOME_COST_CONSTRUCTION_SVCS" hidden="1">"c5882"</definedName>
    <definedName name="IQ_HOME_COST_ELIMINATIONS_OTHER" hidden="1">"c5883"</definedName>
    <definedName name="IQ_HOME_COST_FINANCIAL_SVCS" hidden="1">"c5881"</definedName>
    <definedName name="IQ_HOME_COST_HOUSING" hidden="1">"c5877"</definedName>
    <definedName name="IQ_HOME_COST_LAND_LOT" hidden="1">"c5878"</definedName>
    <definedName name="IQ_HOME_COST_OTHER_HOMEBUILDING" hidden="1">"c5879"</definedName>
    <definedName name="IQ_HOME_COST_TOTAL" hidden="1">"c5884"</definedName>
    <definedName name="IQ_HOME_COST_TOTAL_HOMEBUILDING" hidden="1">"c5880"</definedName>
    <definedName name="IQ_HOME_DELIVERED" hidden="1">"c5835"</definedName>
    <definedName name="IQ_HOME_DELIVERED_AVG_PRICE" hidden="1">"c5836"</definedName>
    <definedName name="IQ_HOME_DELIVERED_AVG_PRICE_GROWTH" hidden="1">"c5916"</definedName>
    <definedName name="IQ_HOME_DELIVERED_AVG_PRICE_JV" hidden="1">"c5839"</definedName>
    <definedName name="IQ_HOME_DELIVERED_AVG_PRICE_JV_GROWTH" hidden="1">"c5919"</definedName>
    <definedName name="IQ_HOME_DELIVERED_AVG_PRICE_JV_INC" hidden="1">"c5842"</definedName>
    <definedName name="IQ_HOME_DELIVERED_AVG_PRICE_JV_INC_GROWTH" hidden="1">"c5922"</definedName>
    <definedName name="IQ_HOME_DELIVERED_GROWTH" hidden="1">"c5915"</definedName>
    <definedName name="IQ_HOME_DELIVERED_JV" hidden="1">"c5838"</definedName>
    <definedName name="IQ_HOME_DELIVERED_JV_GROWTH" hidden="1">"c5918"</definedName>
    <definedName name="IQ_HOME_DELIVERED_JV_INC" hidden="1">"c5841"</definedName>
    <definedName name="IQ_HOME_DELIVERED_JV_INC_GROWTH" hidden="1">"c5921"</definedName>
    <definedName name="IQ_HOME_DELIVERED_VALUE" hidden="1">"c5837"</definedName>
    <definedName name="IQ_HOME_DELIVERED_VALUE_GROWTH" hidden="1">"c5917"</definedName>
    <definedName name="IQ_HOME_DELIVERED_VALUE_JV" hidden="1">"c5840"</definedName>
    <definedName name="IQ_HOME_DELIVERED_VALUE_JV_GROWTH" hidden="1">"c5920"</definedName>
    <definedName name="IQ_HOME_DELIVERED_VALUE_JV_INC" hidden="1">"c5843"</definedName>
    <definedName name="IQ_HOME_DELIVERED_VALUE_JV_INC_GROWTH" hidden="1">"c5923"</definedName>
    <definedName name="IQ_HOME_FINISHED_HOMES_CIP" hidden="1">"c5865"</definedName>
    <definedName name="IQ_HOME_FIRSTLIEN_MORT_ORIGINATED" hidden="1">"c5905"</definedName>
    <definedName name="IQ_HOME_FIRSTLIEN_MORT_ORIGINATED_VOL" hidden="1">"c5908"</definedName>
    <definedName name="IQ_HOME_HUC" hidden="1">"c5822"</definedName>
    <definedName name="IQ_HOME_HUC_JV" hidden="1">"c5823"</definedName>
    <definedName name="IQ_HOME_HUC_JV_INC" hidden="1">"c5824"</definedName>
    <definedName name="IQ_HOME_INV_NOT_OWNED" hidden="1">"c5868"</definedName>
    <definedName name="IQ_HOME_LAND_DEVELOPMENT" hidden="1">"c5866"</definedName>
    <definedName name="IQ_HOME_LAND_FUTURE_DEVELOPMENT" hidden="1">"c5867"</definedName>
    <definedName name="IQ_HOME_LOAN_APPLICATIONS" hidden="1">"c5910"</definedName>
    <definedName name="IQ_HOME_LOANS_SOLD_COUNT" hidden="1">"c5912"</definedName>
    <definedName name="IQ_HOME_LOANS_SOLD_VALUE" hidden="1">"c5913"</definedName>
    <definedName name="IQ_HOME_LOTS_CONTROLLED" hidden="1">"c5831"</definedName>
    <definedName name="IQ_HOME_LOTS_FINISHED" hidden="1">"c5827"</definedName>
    <definedName name="IQ_HOME_LOTS_HELD_SALE" hidden="1">"c5830"</definedName>
    <definedName name="IQ_HOME_LOTS_JV" hidden="1">"c5833"</definedName>
    <definedName name="IQ_HOME_LOTS_JV_INC" hidden="1">"c5834"</definedName>
    <definedName name="IQ_HOME_LOTS_OTHER" hidden="1">"c5832"</definedName>
    <definedName name="IQ_HOME_LOTS_OWNED" hidden="1">"c5828"</definedName>
    <definedName name="IQ_HOME_LOTS_UNDER_DEVELOPMENT" hidden="1">"c5826"</definedName>
    <definedName name="IQ_HOME_LOTS_UNDER_OPTION" hidden="1">"c5829"</definedName>
    <definedName name="IQ_HOME_LOTS_UNDEVELOPED" hidden="1">"c5825"</definedName>
    <definedName name="IQ_HOME_MORT_CAPTURE_RATE" hidden="1">"c5906"</definedName>
    <definedName name="IQ_HOME_MORT_ORIGINATED" hidden="1">"c5907"</definedName>
    <definedName name="IQ_HOME_OBLIGATIONS_INV_NOT_OWNED" hidden="1">"c5914"</definedName>
    <definedName name="IQ_HOME_ORDERS" hidden="1">"c5853"</definedName>
    <definedName name="IQ_HOME_ORDERS_AVG_PRICE" hidden="1">"c5854"</definedName>
    <definedName name="IQ_HOME_ORDERS_AVG_PRICE_GROWTH" hidden="1">"c5934"</definedName>
    <definedName name="IQ_HOME_ORDERS_AVG_PRICE_JV" hidden="1">"c5857"</definedName>
    <definedName name="IQ_HOME_ORDERS_AVG_PRICE_JV_GROWTH" hidden="1">"c5937"</definedName>
    <definedName name="IQ_HOME_ORDERS_AVG_PRICE_JV_INC" hidden="1">"c5860"</definedName>
    <definedName name="IQ_HOME_ORDERS_AVG_PRICE_JV_INC_GROWTH" hidden="1">"c5940"</definedName>
    <definedName name="IQ_HOME_ORDERS_GROWTH" hidden="1">"c5933"</definedName>
    <definedName name="IQ_HOME_ORDERS_JV" hidden="1">"c5856"</definedName>
    <definedName name="IQ_HOME_ORDERS_JV_GROWTH" hidden="1">"c5936"</definedName>
    <definedName name="IQ_HOME_ORDERS_JV_INC" hidden="1">"c5859"</definedName>
    <definedName name="IQ_HOME_ORDERS_JV_INC_GROWTH" hidden="1">"c5939"</definedName>
    <definedName name="IQ_HOME_ORDERS_VALUE" hidden="1">"c5855"</definedName>
    <definedName name="IQ_HOME_ORDERS_VALUE_GROWTH" hidden="1">"c5935"</definedName>
    <definedName name="IQ_HOME_ORDERS_VALUE_JV" hidden="1">"c5858"</definedName>
    <definedName name="IQ_HOME_ORDERS_VALUE_JV_GROWTH" hidden="1">"c5938"</definedName>
    <definedName name="IQ_HOME_ORDERS_VALUE_JV_INC" hidden="1">"c5861"</definedName>
    <definedName name="IQ_HOME_ORDERS_VALUE_JV_INC_GROWTH" hidden="1">"c5941"</definedName>
    <definedName name="IQ_HOME_ORIGINATION_TOTAL" hidden="1">"c5909"</definedName>
    <definedName name="IQ_HOME_PRETAX_INC_CONSTRUCTION_SVCS" hidden="1">"c5890"</definedName>
    <definedName name="IQ_HOME_PRETAX_INC_ELIMINATIONS_OTHER" hidden="1">"c5891"</definedName>
    <definedName name="IQ_HOME_PRETAX_INC_FINANCIAL_SVCS" hidden="1">"c5889"</definedName>
    <definedName name="IQ_HOME_PRETAX_INC_HOUSING" hidden="1">"c5885"</definedName>
    <definedName name="IQ_HOME_PRETAX_INC_LAND_LOT" hidden="1">"c5886"</definedName>
    <definedName name="IQ_HOME_PRETAX_INC_OTHER_HOMEBUILDING" hidden="1">"c5887"</definedName>
    <definedName name="IQ_HOME_PRETAX_INC_TOTAL" hidden="1">"c5892"</definedName>
    <definedName name="IQ_HOME_PRETAX_INC_TOTAL_HOMEBUILDING" hidden="1">"c5888"</definedName>
    <definedName name="IQ_HOME_PURCH_OBLIGATION_1YR" hidden="1">"c5898"</definedName>
    <definedName name="IQ_HOME_PURCH_OBLIGATION_2YR" hidden="1">"c5899"</definedName>
    <definedName name="IQ_HOME_PURCH_OBLIGATION_3YR" hidden="1">"c5900"</definedName>
    <definedName name="IQ_HOME_PURCH_OBLIGATION_4YR" hidden="1">"c5901"</definedName>
    <definedName name="IQ_HOME_PURCH_OBLIGATION_5YR" hidden="1">"c5902"</definedName>
    <definedName name="IQ_HOME_PURCH_OBLIGATION_AFTER5" hidden="1">"c5903"</definedName>
    <definedName name="IQ_HOME_PURCH_OBLIGATION_TOTAL" hidden="1">"c5904"</definedName>
    <definedName name="IQ_HOME_REV_CONSTRUCTION_SERVICES" hidden="1">"c5874"</definedName>
    <definedName name="IQ_HOME_REV_ELIMINATIONS_OTHER" hidden="1">"c5875"</definedName>
    <definedName name="IQ_HOME_REV_FINANCIAL_SERVICES" hidden="1">"c5873"</definedName>
    <definedName name="IQ_HOME_REV_HOUSING" hidden="1">"c5872"</definedName>
    <definedName name="IQ_HOME_REV_LAND_LOT" hidden="1">"c5870"</definedName>
    <definedName name="IQ_HOME_REV_OTHER_HOMEBUILDING" hidden="1">"c5871"</definedName>
    <definedName name="IQ_HOME_REV_TOTAL" hidden="1">"c5876"</definedName>
    <definedName name="IQ_HOME_TOTAL_INV" hidden="1">"c5869"</definedName>
    <definedName name="IQ_HOME_WARRANTY_RES_BEG" hidden="1">"c5893"</definedName>
    <definedName name="IQ_HOME_WARRANTY_RES_END" hidden="1">"c5897"</definedName>
    <definedName name="IQ_HOME_WARRANTY_RES_ISS" hidden="1">"c5894"</definedName>
    <definedName name="IQ_HOME_WARRANTY_RES_OTHER" hidden="1">"c5896"</definedName>
    <definedName name="IQ_HOME_WARRANTY_RES_PAY" hidden="1">"c5895"</definedName>
    <definedName name="IQ_HOMEOWNERS_WRITTEN" hidden="1">"c546"</definedName>
    <definedName name="IQ_IMPAIR_OIL" hidden="1">"c547"</definedName>
    <definedName name="IQ_IMPAIRMENT_GW" hidden="1">"c548"</definedName>
    <definedName name="IQ_IMPUT_OPER_LEASE_DEPR" hidden="1">"c2987"</definedName>
    <definedName name="IQ_IMPUT_OPER_LEASE_INT_EXP" hidden="1">"c2986"</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 hidden="1">"c6222"</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DUSTRY" hidden="1">"c3601"</definedName>
    <definedName name="IQ_INDUSTRY_GROUP" hidden="1">"c3602"</definedName>
    <definedName name="IQ_INDUSTRY_SECTOR" hidden="1">"c3603"</definedName>
    <definedName name="IQ_INS_ANNUITY_LIAB" hidden="1">"c563"</definedName>
    <definedName name="IQ_INS_ANNUITY_REV" hidden="1">"c2788"</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 hidden="1">"c6223"</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UR_RECEIV" hidden="1">"c1600"</definedName>
    <definedName name="IQ_INT_BORROW" hidden="1">"c583"</definedName>
    <definedName name="IQ_INT_DEPOSITS" hidden="1">"c584"</definedName>
    <definedName name="IQ_INT_DIV_INC" hidden="1">"c585"</definedName>
    <definedName name="IQ_INT_EXP_BR" hidden="1">"c586"</definedName>
    <definedName name="IQ_INT_EXP_COVERAGE" hidden="1">"c587"</definedName>
    <definedName name="IQ_INT_EXP_FIN" hidden="1">"c588"</definedName>
    <definedName name="IQ_INT_EXP_INCL_CAP" hidden="1">"c2988"</definedName>
    <definedName name="IQ_INT_EXP_INS" hidden="1">"c589"</definedName>
    <definedName name="IQ_INT_EXP_LTD" hidden="1">"c2086"</definedName>
    <definedName name="IQ_INT_EXP_RE" hidden="1">"c6224"</definedName>
    <definedName name="IQ_INT_EXP_REIT" hidden="1">"c590"</definedName>
    <definedName name="IQ_INT_EXP_TOTAL" hidden="1">"c591"</definedName>
    <definedName name="IQ_INT_EXP_UTI" hidden="1">"c592"</definedName>
    <definedName name="IQ_INT_INC_BR" hidden="1">"c593"</definedName>
    <definedName name="IQ_INT_INC_FIN" hidden="1">"c594"</definedName>
    <definedName name="IQ_INT_INC_INVEST" hidden="1">"c595"</definedName>
    <definedName name="IQ_INT_INC_LOANS" hidden="1">"c596"</definedName>
    <definedName name="IQ_INT_INC_RE" hidden="1">"c6225"</definedName>
    <definedName name="IQ_INT_INC_REIT" hidden="1">"c597"</definedName>
    <definedName name="IQ_INT_INC_TOTAL" hidden="1">"c598"</definedName>
    <definedName name="IQ_INT_INC_UTI" hidden="1">"c599"</definedName>
    <definedName name="IQ_INT_INV_INC" hidden="1">"c600"</definedName>
    <definedName name="IQ_INT_INV_INC_RE" hidden="1">"c6226"</definedName>
    <definedName name="IQ_INT_INV_INC_REIT" hidden="1">"c601"</definedName>
    <definedName name="IQ_INT_INV_INC_UTI" hidden="1">"c602"</definedName>
    <definedName name="IQ_INT_ON_BORROWING_COVERAGE" hidden="1">"c603"</definedName>
    <definedName name="IQ_INT_RATE_SPREAD" hidden="1">"c604"</definedName>
    <definedName name="IQ_INTANGIBLES_NET" hidden="1">"c1407"</definedName>
    <definedName name="IQ_INTEREST_CASH_DEPOSITS" hidden="1">"c2255"</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NON" hidden="1">"c1384"</definedName>
    <definedName name="IQ_INTEREST_INVEST_INC" hidden="1">"c619"</definedName>
    <definedName name="IQ_INV_10YR_ANN_CAGR" hidden="1">"c6164"</definedName>
    <definedName name="IQ_INV_10YR_ANN_GROWTH" hidden="1">"c1930"</definedName>
    <definedName name="IQ_INV_1YR_ANN_GROWTH" hidden="1">"c1925"</definedName>
    <definedName name="IQ_INV_2YR_ANN_CAGR" hidden="1">"c6160"</definedName>
    <definedName name="IQ_INV_2YR_ANN_GROWTH" hidden="1">"c1926"</definedName>
    <definedName name="IQ_INV_3YR_ANN_CAGR" hidden="1">"c6161"</definedName>
    <definedName name="IQ_INV_3YR_ANN_GROWTH" hidden="1">"c1927"</definedName>
    <definedName name="IQ_INV_5YR_ANN_CAGR" hidden="1">"c6162"</definedName>
    <definedName name="IQ_INV_5YR_ANN_GROWTH" hidden="1">"c1928"</definedName>
    <definedName name="IQ_INV_7YR_ANN_CAGR" hidden="1">"c6163"</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GOV_SECURITY" hidden="1">"c5510"</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 hidden="1">"c6227"</definedName>
    <definedName name="IQ_INVEST_LOANS_CF_REIT" hidden="1">"c633"</definedName>
    <definedName name="IQ_INVEST_LOANS_CF_UTI" hidden="1">"c634"</definedName>
    <definedName name="IQ_INVEST_MUNI_SECURITY" hidden="1">"c5512"</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 hidden="1">"c6228"</definedName>
    <definedName name="IQ_INVEST_SECURITY_CF_REIT" hidden="1">"c642"</definedName>
    <definedName name="IQ_INVEST_SECURITY_CF_UTI" hidden="1">"c643"</definedName>
    <definedName name="IQ_INVEST_SECURITY_SUPPL" hidden="1">"c5511"</definedName>
    <definedName name="IQ_IPRD" hidden="1">"c644"</definedName>
    <definedName name="IQ_ISS_DEBT_NET" hidden="1">"c1391"</definedName>
    <definedName name="IQ_ISS_STOCK_NET" hidden="1">"c1601"</definedName>
    <definedName name="IQ_ISSUE_CURRENCY" hidden="1">"c2156"</definedName>
    <definedName name="IQ_ISSUE_NAME" hidden="1">"c2142"</definedName>
    <definedName name="IQ_ISSUER" hidden="1">"c2143"</definedName>
    <definedName name="IQ_ISSUER_CIQID" hidden="1">"c2258"</definedName>
    <definedName name="IQ_ISSUER_PARENT" hidden="1">"c2144"</definedName>
    <definedName name="IQ_ISSUER_PARENT_CIQID" hidden="1">"c2260"</definedName>
    <definedName name="IQ_ISSUER_PARENT_TICKER" hidden="1">"c2259"</definedName>
    <definedName name="IQ_ISSUER_TICKER" hidden="1">"c2252"</definedName>
    <definedName name="IQ_JR_SUB_DEBT" hidden="1">"c2534"</definedName>
    <definedName name="IQ_JR_SUB_DEBT_EBITDA" hidden="1">"c2560"</definedName>
    <definedName name="IQ_JR_SUB_DEBT_EBITDA_CAPEX" hidden="1">"c2561"</definedName>
    <definedName name="IQ_JR_SUB_DEBT_PCT" hidden="1">"c2535"</definedName>
    <definedName name="IQ_LAND" hidden="1">"c645"</definedName>
    <definedName name="IQ_LAST_PMT_DATE" hidden="1">"c2188"</definedName>
    <definedName name="IQ_LAST_SPLIT_DATE" hidden="1">"c2095"</definedName>
    <definedName name="IQ_LAST_SPLIT_FACTOR" hidden="1">"c2093"</definedName>
    <definedName name="IQ_LASTPRICINGDATE" hidden="1">"c3051"</definedName>
    <definedName name="IQ_LASTSALEPRICE" hidden="1">"c646"</definedName>
    <definedName name="IQ_LASTSALEPRICE_DATE" hidden="1">"c2109"</definedName>
    <definedName name="IQ_LATESTK" hidden="1">1000</definedName>
    <definedName name="IQ_LATESTQ" hidden="1">500</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 hidden="1">"c6229"</definedName>
    <definedName name="IQ_LEGAL_SETTLE_REIT" hidden="1">"c652"</definedName>
    <definedName name="IQ_LEGAL_SETTLE_UTI" hidden="1">"c653"</definedName>
    <definedName name="IQ_LEVERAGE_RATIO" hidden="1">"c654"</definedName>
    <definedName name="IQ_LEVERED_FCF" hidden="1">"c1907"</definedName>
    <definedName name="IQ_LFCF_10YR_ANN_CAGR" hidden="1">"c6174"</definedName>
    <definedName name="IQ_LFCF_10YR_ANN_GROWTH" hidden="1">"c1942"</definedName>
    <definedName name="IQ_LFCF_1YR_ANN_GROWTH" hidden="1">"c1937"</definedName>
    <definedName name="IQ_LFCF_2YR_ANN_CAGR" hidden="1">"c6170"</definedName>
    <definedName name="IQ_LFCF_2YR_ANN_GROWTH" hidden="1">"c1938"</definedName>
    <definedName name="IQ_LFCF_3YR_ANN_CAGR" hidden="1">"c6171"</definedName>
    <definedName name="IQ_LFCF_3YR_ANN_GROWTH" hidden="1">"c1939"</definedName>
    <definedName name="IQ_LFCF_5YR_ANN_CAGR" hidden="1">"c6172"</definedName>
    <definedName name="IQ_LFCF_5YR_ANN_GROWTH" hidden="1">"c1940"</definedName>
    <definedName name="IQ_LFCF_7YR_ANN_CAGR" hidden="1">"c6173"</definedName>
    <definedName name="IQ_LFCF_7YR_ANN_GROWTH" hidden="1">"c1941"</definedName>
    <definedName name="IQ_LFCF_MARGIN" hidden="1">"c1961"</definedName>
    <definedName name="IQ_LH_STATUTORY_SURPLUS" hidden="1">"c2771"</definedName>
    <definedName name="IQ_LICENSED_POPS" hidden="1">"c2123"</definedName>
    <definedName name="IQ_LIFE_EARNED" hidden="1">"c2739"</definedName>
    <definedName name="IQ_LIFOR" hidden="1">"c655"</definedName>
    <definedName name="IQ_LL" hidden="1">"c656"</definedName>
    <definedName name="IQ_LOAN_LEASE_RECEIV" hidden="1">"c657"</definedName>
    <definedName name="IQ_LOAN_LOSS" hidden="1">"c1386"</definedName>
    <definedName name="IQ_LOAN_SERVICE_REV" hidden="1">"c658"</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 hidden="1">"c6230"</definedName>
    <definedName name="IQ_LOANS_CF_REIT" hidden="1">"c664"</definedName>
    <definedName name="IQ_LOANS_CF_UTI" hidden="1">"c665"</definedName>
    <definedName name="IQ_LOANS_FOR_SALE" hidden="1">"c666"</definedName>
    <definedName name="IQ_LOANS_PAST_DUE" hidden="1">"c667"</definedName>
    <definedName name="IQ_LOANS_RECEIV_CURRENT" hidden="1">"c668"</definedName>
    <definedName name="IQ_LOANS_RECEIV_LT" hidden="1">"c669"</definedName>
    <definedName name="IQ_LOANS_RECEIV_LT_UTI" hidden="1">"c670"</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LOSS_EXP" hidden="1">"c672"</definedName>
    <definedName name="IQ_LOSS_TO_NET_EARNED" hidden="1">"c2751"</definedName>
    <definedName name="IQ_LOW_TARGET_PRICE" hidden="1">"c1652"</definedName>
    <definedName name="IQ_LOW_TARGET_PRICE_REUT" hidden="1">"c5318"</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CAPITAL_LEASES" hidden="1">"c2542"</definedName>
    <definedName name="IQ_LT_DEBT_CAPITAL_LEASES_PCT" hidden="1">"c2543"</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 hidden="1">"c6231"</definedName>
    <definedName name="IQ_LT_DEBT_ISSUED_REIT" hidden="1">"c686"</definedName>
    <definedName name="IQ_LT_DEBT_ISSUED_UTI" hidden="1">"c687"</definedName>
    <definedName name="IQ_LT_DEBT_RE" hidden="1">"c6232"</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 hidden="1">"c6233"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 hidden="1">"c6234"</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REVENUE_OVER_EMPLOYEES" hidden="1">"c1437"</definedName>
    <definedName name="IQ_MACHINERY" hidden="1">"c711"</definedName>
    <definedName name="IQ_MAINT_CAPEX" hidden="1">"c2947"</definedName>
    <definedName name="IQ_MAINT_CAPEX_ACT_OR_EST" hidden="1">"c4458"</definedName>
    <definedName name="IQ_MAINT_CAPEX_EST" hidden="1">"c4457"</definedName>
    <definedName name="IQ_MAINT_CAPEX_GUIDANCE" hidden="1">"c4459"</definedName>
    <definedName name="IQ_MAINT_CAPEX_HIGH_EST" hidden="1">"c4460"</definedName>
    <definedName name="IQ_MAINT_CAPEX_HIGH_GUIDANCE" hidden="1">"c4197"</definedName>
    <definedName name="IQ_MAINT_CAPEX_LOW_EST" hidden="1">"c4461"</definedName>
    <definedName name="IQ_MAINT_CAPEX_LOW_GUIDANCE" hidden="1">"c4237"</definedName>
    <definedName name="IQ_MAINT_CAPEX_MEDIAN_EST" hidden="1">"c4462"</definedName>
    <definedName name="IQ_MAINT_CAPEX_NUM_EST" hidden="1">"c4463"</definedName>
    <definedName name="IQ_MAINT_CAPEX_STDDEV_EST" hidden="1">"c4464"</definedName>
    <definedName name="IQ_MAINT_REPAIR" hidden="1">"c2087"</definedName>
    <definedName name="IQ_MAKE_WHOLE_END_DATE" hidden="1">"c2493"</definedName>
    <definedName name="IQ_MAKE_WHOLE_SPREAD" hidden="1">"c2494"</definedName>
    <definedName name="IQ_MAKE_WHOLE_START_DATE" hidden="1">"c2492"</definedName>
    <definedName name="IQ_MARKET_CAP_LFCF" hidden="1">"c2209"</definedName>
    <definedName name="IQ_MARKETCAP" hidden="1">"c712"</definedName>
    <definedName name="IQ_MARKETING" hidden="1">"c2239"</definedName>
    <definedName name="IQ_MATURITY_DATE" hidden="1">"c2146"</definedName>
    <definedName name="IQ_MC_RATIO" hidden="1">"c2783"</definedName>
    <definedName name="IQ_MC_STATUTORY_SURPLUS" hidden="1">"c2772"</definedName>
    <definedName name="IQ_MEDIAN_TARGET_PRICE" hidden="1">"c1650"</definedName>
    <definedName name="IQ_MEDIAN_TARGET_PRICE_REUT" hidden="1">"c5316"</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 hidden="1">"c6235"</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 hidden="1">"c6236"</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 hidden="1">"c6237"</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KTCAP_TOTAL_REV_FWD_REUT" hidden="1">"c4048"</definedName>
    <definedName name="IQ_MM_ACCOUNT" hidden="1">"c743"</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SERV_RIGHTS" hidden="1">"c2242"</definedName>
    <definedName name="IQ_NAV_EST" hidden="1">"c1751"</definedName>
    <definedName name="IQ_NAV_HIGH_EST" hidden="1">"c1753"</definedName>
    <definedName name="IQ_NAV_LOW_EST" hidden="1">"c1754"</definedName>
    <definedName name="IQ_NAV_MEDIAN_EST" hidden="1">"c1752"</definedName>
    <definedName name="IQ_NAV_NUM_EST" hidden="1">"c1755"</definedName>
    <definedName name="IQ_NAV_SHARE_ACT_OR_EST" hidden="1">"c2225"</definedName>
    <definedName name="IQ_NAV_SHARE_ACT_OR_EST_REUT" hidden="1">"c5623"</definedName>
    <definedName name="IQ_NAV_SHARE_EST" hidden="1">"c5609"</definedName>
    <definedName name="IQ_NAV_SHARE_EST_REUT" hidden="1">"c5617"</definedName>
    <definedName name="IQ_NAV_SHARE_HIGH_EST" hidden="1">"c5612"</definedName>
    <definedName name="IQ_NAV_SHARE_HIGH_EST_REUT" hidden="1">"c5620"</definedName>
    <definedName name="IQ_NAV_SHARE_LOW_EST" hidden="1">"c5613"</definedName>
    <definedName name="IQ_NAV_SHARE_LOW_EST_REUT" hidden="1">"c5621"</definedName>
    <definedName name="IQ_NAV_SHARE_MEDIAN_EST" hidden="1">"c5610"</definedName>
    <definedName name="IQ_NAV_SHARE_MEDIAN_EST_REUT" hidden="1">"c5618"</definedName>
    <definedName name="IQ_NAV_SHARE_NUM_EST" hidden="1">"c5614"</definedName>
    <definedName name="IQ_NAV_SHARE_NUM_EST_REUT" hidden="1">"c5622"</definedName>
    <definedName name="IQ_NAV_SHARE_STDDEV_EST" hidden="1">"c5611"</definedName>
    <definedName name="IQ_NAV_SHARE_STDDEV_EST_REUT" hidden="1">"c5619"</definedName>
    <definedName name="IQ_NAV_STDDEV_EST" hidden="1">"c1756"</definedName>
    <definedName name="IQ_NET_CHANGE" hidden="1">"c749"</definedName>
    <definedName name="IQ_NET_CLAIM_EXP_INCUR" hidden="1">"c2757"</definedName>
    <definedName name="IQ_NET_CLAIM_EXP_INCUR_CY" hidden="1">"c2761"</definedName>
    <definedName name="IQ_NET_CLAIM_EXP_INCUR_PY" hidden="1">"c2762"</definedName>
    <definedName name="IQ_NET_CLAIM_EXP_PAID" hidden="1">"c2760"</definedName>
    <definedName name="IQ_NET_CLAIM_EXP_PAID_CY" hidden="1">"c2763"</definedName>
    <definedName name="IQ_NET_CLAIM_EXP_PAID_PY" hidden="1">"c2764"</definedName>
    <definedName name="IQ_NET_CLAIM_EXP_RES" hidden="1">"c2754"</definedName>
    <definedName name="IQ_NET_DEBT" hidden="1">"c1584"</definedName>
    <definedName name="IQ_NET_DEBT_ACT_OR_EST" hidden="1">"c3583"</definedName>
    <definedName name="IQ_NET_DEBT_ACT_OR_EST_REUT" hidden="1">"c5473"</definedName>
    <definedName name="IQ_NET_DEBT_EBITDA" hidden="1">"c750"</definedName>
    <definedName name="IQ_NET_DEBT_EBITDA_CAPEX" hidden="1">"c2949"</definedName>
    <definedName name="IQ_NET_DEBT_EST" hidden="1">"c3517"</definedName>
    <definedName name="IQ_NET_DEBT_EST_REUT" hidden="1">"c3976"</definedName>
    <definedName name="IQ_NET_DEBT_GUIDANCE" hidden="1">"c4467"</definedName>
    <definedName name="IQ_NET_DEBT_HIGH_EST" hidden="1">"c3518"</definedName>
    <definedName name="IQ_NET_DEBT_HIGH_EST_REUT" hidden="1">"c3978"</definedName>
    <definedName name="IQ_NET_DEBT_HIGH_GUIDANCE" hidden="1">"c4181"</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 hidden="1">"c6238"</definedName>
    <definedName name="IQ_NET_DEBT_ISSUED_REIT" hidden="1">"c756"</definedName>
    <definedName name="IQ_NET_DEBT_ISSUED_UTI" hidden="1">"c757"</definedName>
    <definedName name="IQ_NET_DEBT_LOW_EST" hidden="1">"c3519"</definedName>
    <definedName name="IQ_NET_DEBT_LOW_EST_REUT" hidden="1">"c3979"</definedName>
    <definedName name="IQ_NET_DEBT_LOW_GUIDANCE" hidden="1">"c4221"</definedName>
    <definedName name="IQ_NET_DEBT_MEDIAN_EST" hidden="1">"c3520"</definedName>
    <definedName name="IQ_NET_DEBT_MEDIAN_EST_REUT" hidden="1">"c3977"</definedName>
    <definedName name="IQ_NET_DEBT_NUM_EST" hidden="1">"c3515"</definedName>
    <definedName name="IQ_NET_DEBT_NUM_EST_REUT" hidden="1">"c3980"</definedName>
    <definedName name="IQ_NET_DEBT_STDDEV_EST" hidden="1">"c3516"</definedName>
    <definedName name="IQ_NET_DEBT_STDDEV_EST_REUT" hidden="1">"c3981"</definedName>
    <definedName name="IQ_NET_EARNED" hidden="1">"c2734"</definedName>
    <definedName name="IQ_NET_INC" hidden="1">"c1394"</definedName>
    <definedName name="IQ_NET_INC_BEFORE" hidden="1">"c1368"</definedName>
    <definedName name="IQ_NET_INC_CF" hidden="1">"c1397"</definedName>
    <definedName name="IQ_NET_INC_MARGIN" hidden="1">"c1398"</definedName>
    <definedName name="IQ_NET_INT_INC_10YR_ANN_CAGR" hidden="1">"c6100"</definedName>
    <definedName name="IQ_NET_INT_INC_10YR_ANN_GROWTH" hidden="1">"c758"</definedName>
    <definedName name="IQ_NET_INT_INC_1YR_ANN_GROWTH" hidden="1">"c759"</definedName>
    <definedName name="IQ_NET_INT_INC_2YR_ANN_CAGR" hidden="1">"c6101"</definedName>
    <definedName name="IQ_NET_INT_INC_2YR_ANN_GROWTH" hidden="1">"c760"</definedName>
    <definedName name="IQ_NET_INT_INC_3YR_ANN_CAGR" hidden="1">"c6102"</definedName>
    <definedName name="IQ_NET_INT_INC_3YR_ANN_GROWTH" hidden="1">"c761"</definedName>
    <definedName name="IQ_NET_INT_INC_5YR_ANN_CAGR" hidden="1">"c6103"</definedName>
    <definedName name="IQ_NET_INT_INC_5YR_ANN_GROWTH" hidden="1">"c762"</definedName>
    <definedName name="IQ_NET_INT_INC_7YR_ANN_CAGR" hidden="1">"c6104"</definedName>
    <definedName name="IQ_NET_INT_INC_7YR_ANN_GROWTH" hidden="1">"c763"</definedName>
    <definedName name="IQ_NET_INT_INC_BNK" hidden="1">"c764"</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 hidden="1">"c6239"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LIFE_INS_IN_FORCE" hidden="1">"c2769"</definedName>
    <definedName name="IQ_NET_LOANS" hidden="1">"c772"</definedName>
    <definedName name="IQ_NET_LOANS_10YR_ANN_CAGR" hidden="1">"c6105"</definedName>
    <definedName name="IQ_NET_LOANS_10YR_ANN_GROWTH" hidden="1">"c773"</definedName>
    <definedName name="IQ_NET_LOANS_1YR_ANN_GROWTH" hidden="1">"c774"</definedName>
    <definedName name="IQ_NET_LOANS_2YR_ANN_CAGR" hidden="1">"c6106"</definedName>
    <definedName name="IQ_NET_LOANS_2YR_ANN_GROWTH" hidden="1">"c775"</definedName>
    <definedName name="IQ_NET_LOANS_3YR_ANN_CAGR" hidden="1">"c6107"</definedName>
    <definedName name="IQ_NET_LOANS_3YR_ANN_GROWTH" hidden="1">"c776"</definedName>
    <definedName name="IQ_NET_LOANS_5YR_ANN_CAGR" hidden="1">"c6108"</definedName>
    <definedName name="IQ_NET_LOANS_5YR_ANN_GROWTH" hidden="1">"c777"</definedName>
    <definedName name="IQ_NET_LOANS_7YR_ANN_CAGR" hidden="1">"c6109"</definedName>
    <definedName name="IQ_NET_LOANS_7YR_ANN_GROWTH" hidden="1">"c778"</definedName>
    <definedName name="IQ_NET_LOANS_TOTAL_DEPOSITS" hidden="1">"c779"</definedName>
    <definedName name="IQ_NET_RENTAL_EXP_FN" hidden="1">"c780"</definedName>
    <definedName name="IQ_NET_TO_GROSS_EARNED" hidden="1">"c2750"</definedName>
    <definedName name="IQ_NET_TO_GROSS_WRITTEN" hidden="1">"c2729"</definedName>
    <definedName name="IQ_NET_WORKING_CAP" hidden="1">"c3493"</definedName>
    <definedName name="IQ_NET_WRITTEN" hidden="1">"c2728"</definedName>
    <definedName name="IQ_NEW_PREM" hidden="1">"c2785"</definedName>
    <definedName name="IQ_NEXT_CALL_DATE" hidden="1">"c2198"</definedName>
    <definedName name="IQ_NEXT_CALL_PRICE" hidden="1">"c2199"</definedName>
    <definedName name="IQ_NEXT_INT_DATE" hidden="1">"c2187"</definedName>
    <definedName name="IQ_NEXT_PUT_DATE" hidden="1">"c2200"</definedName>
    <definedName name="IQ_NEXT_PUT_PRICE" hidden="1">"c2201"</definedName>
    <definedName name="IQ_NEXT_SINK_FUND_AMOUNT" hidden="1">"c2490"</definedName>
    <definedName name="IQ_NEXT_SINK_FUND_DATE" hidden="1">"c2489"</definedName>
    <definedName name="IQ_NEXT_SINK_FUND_PRICE" hidden="1">"c2491"</definedName>
    <definedName name="IQ_NI" hidden="1">"c781"</definedName>
    <definedName name="IQ_NI_10YR_ANN_CAGR" hidden="1">"c6110"</definedName>
    <definedName name="IQ_NI_10YR_ANN_GROWTH" hidden="1">"c782"</definedName>
    <definedName name="IQ_NI_1YR_ANN_GROWTH" hidden="1">"c783"</definedName>
    <definedName name="IQ_NI_2YR_ANN_CAGR" hidden="1">"c6111"</definedName>
    <definedName name="IQ_NI_2YR_ANN_GROWTH" hidden="1">"c784"</definedName>
    <definedName name="IQ_NI_3YR_ANN_CAGR" hidden="1">"c6112"</definedName>
    <definedName name="IQ_NI_3YR_ANN_GROWTH" hidden="1">"c785"</definedName>
    <definedName name="IQ_NI_5YR_ANN_CAGR" hidden="1">"c6113"</definedName>
    <definedName name="IQ_NI_5YR_ANN_GROWTH" hidden="1">"c786"</definedName>
    <definedName name="IQ_NI_7YR_ANN_CAGR" hidden="1">"c6114"</definedName>
    <definedName name="IQ_NI_7YR_ANN_GROWTH" hidden="1">"c787"</definedName>
    <definedName name="IQ_NI_ACT_OR_EST" hidden="1">"c2222"</definedName>
    <definedName name="IQ_NI_ACT_OR_EST_REUT" hidden="1">"c5468"</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EST" hidden="1">"c1716"</definedName>
    <definedName name="IQ_NI_EST_REUT" hidden="1">"c5368"</definedName>
    <definedName name="IQ_NI_GAAP_GUIDANCE" hidden="1">"c4470"</definedName>
    <definedName name="IQ_NI_GAAP_HIGH_GUIDANCE" hidden="1">"c4177"</definedName>
    <definedName name="IQ_NI_GAAP_LOW_GUIDANCE" hidden="1">"c4217"</definedName>
    <definedName name="IQ_NI_GUIDANCE" hidden="1">"c4469"</definedName>
    <definedName name="IQ_NI_GW_EST_REUT" hidden="1">"c5375"</definedName>
    <definedName name="IQ_NI_GW_GUIDANCE" hidden="1">"c4471"</definedName>
    <definedName name="IQ_NI_GW_HIGH_EST_REUT" hidden="1">"c5377"</definedName>
    <definedName name="IQ_NI_GW_HIGH_GUIDANCE" hidden="1">"c4178"</definedName>
    <definedName name="IQ_NI_GW_LOW_EST_REUT" hidden="1">"c5378"</definedName>
    <definedName name="IQ_NI_GW_LOW_GUIDANCE" hidden="1">"c4218"</definedName>
    <definedName name="IQ_NI_GW_MEDIAN_EST_REUT" hidden="1">"c5376"</definedName>
    <definedName name="IQ_NI_GW_NUM_EST_REUT" hidden="1">"c5379"</definedName>
    <definedName name="IQ_NI_GW_STDDEV_EST_REUT" hidden="1">"c5380"</definedName>
    <definedName name="IQ_NI_HIGH_EST" hidden="1">"c1718"</definedName>
    <definedName name="IQ_NI_HIGH_EST_REUT" hidden="1">"c5370"</definedName>
    <definedName name="IQ_NI_HIGH_GUIDANCE" hidden="1">"c4176"</definedName>
    <definedName name="IQ_NI_LOW_EST" hidden="1">"c1719"</definedName>
    <definedName name="IQ_NI_LOW_EST_REUT" hidden="1">"c5371"</definedName>
    <definedName name="IQ_NI_LOW_GUIDANCE" hidden="1">"c4216"</definedName>
    <definedName name="IQ_NI_MARGIN" hidden="1">"c794"</definedName>
    <definedName name="IQ_NI_MEDIAN_EST" hidden="1">"c1717"</definedName>
    <definedName name="IQ_NI_MEDIAN_EST_REUT" hidden="1">"c5369"</definedName>
    <definedName name="IQ_NI_NORM" hidden="1">"c1901"</definedName>
    <definedName name="IQ_NI_NORM_10YR_ANN_CAGR" hidden="1">"c6189"</definedName>
    <definedName name="IQ_NI_NORM_10YR_ANN_GROWTH" hidden="1">"c1960"</definedName>
    <definedName name="IQ_NI_NORM_1YR_ANN_GROWTH" hidden="1">"c1955"</definedName>
    <definedName name="IQ_NI_NORM_2YR_ANN_CAGR" hidden="1">"c6185"</definedName>
    <definedName name="IQ_NI_NORM_2YR_ANN_GROWTH" hidden="1">"c1956"</definedName>
    <definedName name="IQ_NI_NORM_3YR_ANN_CAGR" hidden="1">"c6186"</definedName>
    <definedName name="IQ_NI_NORM_3YR_ANN_GROWTH" hidden="1">"c1957"</definedName>
    <definedName name="IQ_NI_NORM_5YR_ANN_CAGR" hidden="1">"c6187"</definedName>
    <definedName name="IQ_NI_NORM_5YR_ANN_GROWTH" hidden="1">"c1958"</definedName>
    <definedName name="IQ_NI_NORM_7YR_ANN_CAGR" hidden="1">"c6188"</definedName>
    <definedName name="IQ_NI_NORM_7YR_ANN_GROWTH" hidden="1">"c1959"</definedName>
    <definedName name="IQ_NI_NORM_MARGIN" hidden="1">"c1964"</definedName>
    <definedName name="IQ_NI_NUM_EST" hidden="1">"c1720"</definedName>
    <definedName name="IQ_NI_NUM_EST_REUT" hidden="1">"c5372"</definedName>
    <definedName name="IQ_NI_REPORTED_EST" hidden="1">"c1730"</definedName>
    <definedName name="IQ_NI_REPORTED_EST_REUT" hidden="1">"c5382"</definedName>
    <definedName name="IQ_NI_REPORTED_HIGH_EST" hidden="1">"c1732"</definedName>
    <definedName name="IQ_NI_REPORTED_HIGH_EST_REUT" hidden="1">"c5384"</definedName>
    <definedName name="IQ_NI_REPORTED_LOW_EST" hidden="1">"c1733"</definedName>
    <definedName name="IQ_NI_REPORTED_LOW_EST_REUT" hidden="1">"c5385"</definedName>
    <definedName name="IQ_NI_REPORTED_MEDIAN_EST" hidden="1">"c1731"</definedName>
    <definedName name="IQ_NI_REPORTED_MEDIAN_EST_REUT" hidden="1">"c5383"</definedName>
    <definedName name="IQ_NI_REPORTED_NUM_EST" hidden="1">"c1734"</definedName>
    <definedName name="IQ_NI_REPORTED_NUM_EST_REUT" hidden="1">"c5386"</definedName>
    <definedName name="IQ_NI_REPORTED_STDDEV_EST" hidden="1">"c1735"</definedName>
    <definedName name="IQ_NI_REPORTED_STDDEV_EST_REUT" hidden="1">"c5387"</definedName>
    <definedName name="IQ_NI_SBC_ACT_OR_EST" hidden="1">"c4474"</definedName>
    <definedName name="IQ_NI_SBC_EST" hidden="1">"c4473"</definedName>
    <definedName name="IQ_NI_SBC_GUIDANCE" hidden="1">"c4475"</definedName>
    <definedName name="IQ_NI_SBC_GW_ACT_OR_EST" hidden="1">"c4478"</definedName>
    <definedName name="IQ_NI_SBC_GW_EST" hidden="1">"c4477"</definedName>
    <definedName name="IQ_NI_SBC_GW_GUIDANCE" hidden="1">"c4479"</definedName>
    <definedName name="IQ_NI_SBC_GW_HIGH_EST" hidden="1">"c4480"</definedName>
    <definedName name="IQ_NI_SBC_GW_HIGH_GUIDANCE" hidden="1">"c4187"</definedName>
    <definedName name="IQ_NI_SBC_GW_LOW_EST" hidden="1">"c4481"</definedName>
    <definedName name="IQ_NI_SBC_GW_LOW_GUIDANCE" hidden="1">"c4227"</definedName>
    <definedName name="IQ_NI_SBC_GW_MEDIAN_EST" hidden="1">"c4482"</definedName>
    <definedName name="IQ_NI_SBC_GW_NUM_EST" hidden="1">"c4483"</definedName>
    <definedName name="IQ_NI_SBC_GW_STDDEV_EST" hidden="1">"c4484"</definedName>
    <definedName name="IQ_NI_SBC_HIGH_EST" hidden="1">"c4486"</definedName>
    <definedName name="IQ_NI_SBC_HIGH_GUIDANCE" hidden="1">"c4186"</definedName>
    <definedName name="IQ_NI_SBC_LOW_EST" hidden="1">"c4487"</definedName>
    <definedName name="IQ_NI_SBC_LOW_GUIDANCE" hidden="1">"c4226"</definedName>
    <definedName name="IQ_NI_SBC_MEDIAN_EST" hidden="1">"c4488"</definedName>
    <definedName name="IQ_NI_SBC_NUM_EST" hidden="1">"c4489"</definedName>
    <definedName name="IQ_NI_SBC_STDDEV_EST" hidden="1">"c4490"</definedName>
    <definedName name="IQ_NI_SFAS" hidden="1">"c795"</definedName>
    <definedName name="IQ_NI_STDDEV_EST" hidden="1">"c1721"</definedName>
    <definedName name="IQ_NI_STDDEV_EST_REUT" hidden="1">"c5373"</definedName>
    <definedName name="IQ_NOL_CF_1YR" hidden="1">"c3465"</definedName>
    <definedName name="IQ_NOL_CF_2YR" hidden="1">"c3466"</definedName>
    <definedName name="IQ_NOL_CF_3YR" hidden="1">"c3467"</definedName>
    <definedName name="IQ_NOL_CF_4YR" hidden="1">"c3468"</definedName>
    <definedName name="IQ_NOL_CF_5YR" hidden="1">"c3469"</definedName>
    <definedName name="IQ_NOL_CF_AFTER_FIVE" hidden="1">"c3470"</definedName>
    <definedName name="IQ_NOL_CF_MAX_YEAR" hidden="1">"c3473"</definedName>
    <definedName name="IQ_NOL_CF_NO_EXP" hidden="1">"c3471"</definedName>
    <definedName name="IQ_NOL_CF_TOTAL" hidden="1">"c3472"</definedName>
    <definedName name="IQ_NON_ACCRUAL_LOANS" hidden="1">"c796"</definedName>
    <definedName name="IQ_NON_CASH" hidden="1">"c1399"</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INC" hidden="1">"c802"</definedName>
    <definedName name="IQ_NON_INT_INC_10YR_ANN_CAGR" hidden="1">"c6115"</definedName>
    <definedName name="IQ_NON_INT_INC_10YR_ANN_GROWTH" hidden="1">"c803"</definedName>
    <definedName name="IQ_NON_INT_INC_1YR_ANN_GROWTH" hidden="1">"c804"</definedName>
    <definedName name="IQ_NON_INT_INC_2YR_ANN_CAGR" hidden="1">"c6116"</definedName>
    <definedName name="IQ_NON_INT_INC_2YR_ANN_GROWTH" hidden="1">"c805"</definedName>
    <definedName name="IQ_NON_INT_INC_3YR_ANN_CAGR" hidden="1">"c6117"</definedName>
    <definedName name="IQ_NON_INT_INC_3YR_ANN_GROWTH" hidden="1">"c806"</definedName>
    <definedName name="IQ_NON_INT_INC_5YR_ANN_CAGR" hidden="1">"c6118"</definedName>
    <definedName name="IQ_NON_INT_INC_5YR_ANN_GROWTH" hidden="1">"c807"</definedName>
    <definedName name="IQ_NON_INT_INC_7YR_ANN_CAGR" hidden="1">"c6119"</definedName>
    <definedName name="IQ_NON_INT_INC_7YR_ANN_GROWTH" hidden="1">"c808"</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CAGR" hidden="1">"c6120"</definedName>
    <definedName name="IQ_NON_PERF_ASSETS_10YR_ANN_GROWTH" hidden="1">"c811"</definedName>
    <definedName name="IQ_NON_PERF_ASSETS_1YR_ANN_GROWTH" hidden="1">"c812"</definedName>
    <definedName name="IQ_NON_PERF_ASSETS_2YR_ANN_CAGR" hidden="1">"c6121"</definedName>
    <definedName name="IQ_NON_PERF_ASSETS_2YR_ANN_GROWTH" hidden="1">"c813"</definedName>
    <definedName name="IQ_NON_PERF_ASSETS_3YR_ANN_CAGR" hidden="1">"c6122"</definedName>
    <definedName name="IQ_NON_PERF_ASSETS_3YR_ANN_GROWTH" hidden="1">"c814"</definedName>
    <definedName name="IQ_NON_PERF_ASSETS_5YR_ANN_CAGR" hidden="1">"c6123"</definedName>
    <definedName name="IQ_NON_PERF_ASSETS_5YR_ANN_GROWTH" hidden="1">"c815"</definedName>
    <definedName name="IQ_NON_PERF_ASSETS_7YR_ANN_CAGR" hidden="1">"c6124"</definedName>
    <definedName name="IQ_NON_PERF_ASSETS_7YR_ANN_GROWTH" hidden="1">"c816"</definedName>
    <definedName name="IQ_NON_PERF_ASSETS_TOTAL_ASSETS" hidden="1">"c817"</definedName>
    <definedName name="IQ_NON_PERF_LOANS_10YR_ANN_CAGR" hidden="1">"c6125"</definedName>
    <definedName name="IQ_NON_PERF_LOANS_10YR_ANN_GROWTH" hidden="1">"c818"</definedName>
    <definedName name="IQ_NON_PERF_LOANS_1YR_ANN_GROWTH" hidden="1">"c819"</definedName>
    <definedName name="IQ_NON_PERF_LOANS_2YR_ANN_CAGR" hidden="1">"c6126"</definedName>
    <definedName name="IQ_NON_PERF_LOANS_2YR_ANN_GROWTH" hidden="1">"c820"</definedName>
    <definedName name="IQ_NON_PERF_LOANS_3YR_ANN_CAGR" hidden="1">"c6127"</definedName>
    <definedName name="IQ_NON_PERF_LOANS_3YR_ANN_GROWTH" hidden="1">"c821"</definedName>
    <definedName name="IQ_NON_PERF_LOANS_5YR_ANN_CAGR" hidden="1">"c6128"</definedName>
    <definedName name="IQ_NON_PERF_LOANS_5YR_ANN_GROWTH" hidden="1">"c822"</definedName>
    <definedName name="IQ_NON_PERF_LOANS_7YR_ANN_CAGR" hidden="1">"c6129"</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CASH_PENSION_EXP" hidden="1">"c3000"</definedName>
    <definedName name="IQ_NONRECOURSE_DEBT" hidden="1">"c2550"</definedName>
    <definedName name="IQ_NONRECOURSE_DEBT_PCT" hidden="1">"c2551"</definedName>
    <definedName name="IQ_NONUTIL_REV" hidden="1">"c2089"</definedName>
    <definedName name="IQ_NORM_EPS_ACT_OR_EST" hidden="1">"c2249"</definedName>
    <definedName name="IQ_NORM_EPS_ACT_OR_EST_REUT" hidden="1">"c5472"</definedName>
    <definedName name="IQ_NORMAL_INC_AFTER" hidden="1">"c1605"</definedName>
    <definedName name="IQ_NORMAL_INC_AVAIL" hidden="1">"c1606"</definedName>
    <definedName name="IQ_NORMAL_INC_BEFORE" hidden="1">"c1607"</definedName>
    <definedName name="IQ_NOTES_PAY" hidden="1">"c1423"</definedName>
    <definedName name="IQ_NOW_ACCOUNT" hidden="1">"c828"</definedName>
    <definedName name="IQ_NPPE" hidden="1">"c829"</definedName>
    <definedName name="IQ_NPPE_10YR_ANN_CAGR" hidden="1">"c6130"</definedName>
    <definedName name="IQ_NPPE_10YR_ANN_GROWTH" hidden="1">"c830"</definedName>
    <definedName name="IQ_NPPE_1YR_ANN_GROWTH" hidden="1">"c831"</definedName>
    <definedName name="IQ_NPPE_2YR_ANN_CAGR" hidden="1">"c6131"</definedName>
    <definedName name="IQ_NPPE_2YR_ANN_GROWTH" hidden="1">"c832"</definedName>
    <definedName name="IQ_NPPE_3YR_ANN_CAGR" hidden="1">"c6132"</definedName>
    <definedName name="IQ_NPPE_3YR_ANN_GROWTH" hidden="1">"c833"</definedName>
    <definedName name="IQ_NPPE_5YR_ANN_CAGR" hidden="1">"c6133"</definedName>
    <definedName name="IQ_NPPE_5YR_ANN_GROWTH" hidden="1">"c834"</definedName>
    <definedName name="IQ_NPPE_7YR_ANN_CAGR" hidden="1">"c6134"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SHAREHOLDERS" hidden="1">"c1967"</definedName>
    <definedName name="IQ_NUMBER_SHAREHOLDERS_CLASSA" hidden="1">"c1968"</definedName>
    <definedName name="IQ_NUMBER_SHAREHOLDERS_OTHER" hidden="1">"c1969"</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AVG_DAILY_PROD_GAS" hidden="1">"c2910"</definedName>
    <definedName name="IQ_OG_AVG_DAILY_PROD_NGL" hidden="1">"c2911"</definedName>
    <definedName name="IQ_OG_AVG_DAILY_PROD_OIL" hidden="1">"c2909"</definedName>
    <definedName name="IQ_OG_AVG_DAILY_SALES_VOL_EQ_INC_GAS" hidden="1">"c5797"</definedName>
    <definedName name="IQ_OG_AVG_DAILY_SALES_VOL_EQ_INC_NGL" hidden="1">"c5798"</definedName>
    <definedName name="IQ_OG_AVG_DAILY_SALES_VOL_EQ_INC_OIL" hidden="1">"c5796"</definedName>
    <definedName name="IQ_OG_CLOSE_BALANCE_GAS" hidden="1">"c2049"</definedName>
    <definedName name="IQ_OG_CLOSE_BALANCE_NGL" hidden="1">"c2920"</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ACRE_GROSS_EQ_INC" hidden="1">"c5802"</definedName>
    <definedName name="IQ_OG_DEVELOPED_ACRE_NET_EQ_INC" hidden="1">"c5803"</definedName>
    <definedName name="IQ_OG_DEVELOPED_RESERVES_GAS" hidden="1">"c2053"</definedName>
    <definedName name="IQ_OG_DEVELOPED_RESERVES_NGL" hidden="1">"c2922"</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NGL" hidden="1">"c2921"</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NGL" hidden="1">"c2914"</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NGL" hidden="1">"c2915"</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NGL" hidden="1">"c2912"</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NGL" hidden="1">"c2919"</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NGL" hidden="1">"c2918"</definedName>
    <definedName name="IQ_OG_PRODUCTION_OIL" hidden="1">"c2035"</definedName>
    <definedName name="IQ_OG_PURCHASES_GAS" hidden="1">"c2045"</definedName>
    <definedName name="IQ_OG_PURCHASES_NGL" hidden="1">"c2916"</definedName>
    <definedName name="IQ_OG_PURCHASES_OIL" hidden="1">"c2033"</definedName>
    <definedName name="IQ_OG_RESERVE_REPLACEMENT_RATIO" hidden="1">"c5799"</definedName>
    <definedName name="IQ_OG_REVISIONS_GAS" hidden="1">"c2042"</definedName>
    <definedName name="IQ_OG_REVISIONS_NGL" hidden="1">"c2913"</definedName>
    <definedName name="IQ_OG_REVISIONS_OIL" hidden="1">"c2030"</definedName>
    <definedName name="IQ_OG_SALES_IN_PLACE_GAS" hidden="1">"c2046"</definedName>
    <definedName name="IQ_OG_SALES_IN_PLACE_NGL" hidden="1">"c2917"</definedName>
    <definedName name="IQ_OG_SALES_IN_PLACE_OIL" hidden="1">"c2034"</definedName>
    <definedName name="IQ_OG_SALES_VOL_EQ_INC_GAS" hidden="1">"c5794"</definedName>
    <definedName name="IQ_OG_SALES_VOL_EQ_INC_NGL" hidden="1">"c5795"</definedName>
    <definedName name="IQ_OG_SALES_VOL_EQ_INC_OIL" hidden="1">"c5793"</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ION" hidden="1">"c2059"</definedName>
    <definedName name="IQ_OG_UNDEVELOPED_ACRE_GROSS_EQ_INC" hidden="1">"c5800"</definedName>
    <definedName name="IQ_OG_UNDEVELOPED_ACRE_NET_EQ_INC" hidden="1">"c5801"</definedName>
    <definedName name="IQ_OG_UNDEVELOPED_RESERVES_GAS" hidden="1">"c2051"</definedName>
    <definedName name="IQ_OG_UNDEVELOPED_RESERVES_NGL" hidden="1">"c2923"</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B_ACCRUED_LIAB" hidden="1">"c3308"</definedName>
    <definedName name="IQ_OPEB_ACCRUED_LIAB_DOM" hidden="1">"c3306"</definedName>
    <definedName name="IQ_OPEB_ACCRUED_LIAB_FOREIGN" hidden="1">"c3307"</definedName>
    <definedName name="IQ_OPEB_ACCUM_OTHER_CI" hidden="1">"c3314"</definedName>
    <definedName name="IQ_OPEB_ACCUM_OTHER_CI_DOM" hidden="1">"c3312"</definedName>
    <definedName name="IQ_OPEB_ACCUM_OTHER_CI_FOREIGN" hidden="1">"c3313"</definedName>
    <definedName name="IQ_OPEB_ACT_NEXT" hidden="1">"c5774"</definedName>
    <definedName name="IQ_OPEB_ACT_NEXT_DOM" hidden="1">"c5772"</definedName>
    <definedName name="IQ_OPEB_ACT_NEXT_FOREIGN" hidden="1">"c5773"</definedName>
    <definedName name="IQ_OPEB_AMT_RECOG_NEXT" hidden="1">"c5783"</definedName>
    <definedName name="IQ_OPEB_AMT_RECOG_NEXT_DOM" hidden="1">"c5781"</definedName>
    <definedName name="IQ_OPEB_AMT_RECOG_NEXT_FOREIGN" hidden="1">"c5782"</definedName>
    <definedName name="IQ_OPEB_ASSETS" hidden="1">"c3356"</definedName>
    <definedName name="IQ_OPEB_ASSETS_ACQ" hidden="1">"c3347"</definedName>
    <definedName name="IQ_OPEB_ASSETS_ACQ_DOM" hidden="1">"c3345"</definedName>
    <definedName name="IQ_OPEB_ASSETS_ACQ_FOREIGN" hidden="1">"c3346"</definedName>
    <definedName name="IQ_OPEB_ASSETS_ACTUAL_RETURN" hidden="1">"c3332"</definedName>
    <definedName name="IQ_OPEB_ASSETS_ACTUAL_RETURN_DOM" hidden="1">"c3330"</definedName>
    <definedName name="IQ_OPEB_ASSETS_ACTUAL_RETURN_FOREIGN" hidden="1">"c3331"</definedName>
    <definedName name="IQ_OPEB_ASSETS_BEG" hidden="1">"c3329"</definedName>
    <definedName name="IQ_OPEB_ASSETS_BEG_DOM" hidden="1">"c3327"</definedName>
    <definedName name="IQ_OPEB_ASSETS_BEG_FOREIGN" hidden="1">"c3328"</definedName>
    <definedName name="IQ_OPEB_ASSETS_BENEFITS_PAID" hidden="1">"c3341"</definedName>
    <definedName name="IQ_OPEB_ASSETS_BENEFITS_PAID_DOM" hidden="1">"c3339"</definedName>
    <definedName name="IQ_OPEB_ASSETS_BENEFITS_PAID_FOREIGN" hidden="1">"c3340"</definedName>
    <definedName name="IQ_OPEB_ASSETS_CURTAIL" hidden="1">"c3350"</definedName>
    <definedName name="IQ_OPEB_ASSETS_CURTAIL_DOM" hidden="1">"c3348"</definedName>
    <definedName name="IQ_OPEB_ASSETS_CURTAIL_FOREIGN" hidden="1">"c3349"</definedName>
    <definedName name="IQ_OPEB_ASSETS_DOM" hidden="1">"c3354"</definedName>
    <definedName name="IQ_OPEB_ASSETS_EMPLOYER_CONTRIBUTIONS" hidden="1">"c3335"</definedName>
    <definedName name="IQ_OPEB_ASSETS_EMPLOYER_CONTRIBUTIONS_DOM" hidden="1">"c3333"</definedName>
    <definedName name="IQ_OPEB_ASSETS_EMPLOYER_CONTRIBUTIONS_FOREIGN" hidden="1">"c3334"</definedName>
    <definedName name="IQ_OPEB_ASSETS_FOREIGN" hidden="1">"c3355"</definedName>
    <definedName name="IQ_OPEB_ASSETS_FX_ADJ" hidden="1">"c3344"</definedName>
    <definedName name="IQ_OPEB_ASSETS_FX_ADJ_DOM" hidden="1">"c3342"</definedName>
    <definedName name="IQ_OPEB_ASSETS_FX_ADJ_FOREIGN" hidden="1">"c3343"</definedName>
    <definedName name="IQ_OPEB_ASSETS_OTHER_PLAN_ADJ" hidden="1">"c3353"</definedName>
    <definedName name="IQ_OPEB_ASSETS_OTHER_PLAN_ADJ_DOM" hidden="1">"c3351"</definedName>
    <definedName name="IQ_OPEB_ASSETS_OTHER_PLAN_ADJ_FOREIGN" hidden="1">"c3352"</definedName>
    <definedName name="IQ_OPEB_ASSETS_PARTICIP_CONTRIBUTIONS" hidden="1">"c3338"</definedName>
    <definedName name="IQ_OPEB_ASSETS_PARTICIP_CONTRIBUTIONS_DOM" hidden="1">"c3336"</definedName>
    <definedName name="IQ_OPEB_ASSETS_PARTICIP_CONTRIBUTIONS_FOREIGN" hidden="1">"c3337"</definedName>
    <definedName name="IQ_OPEB_BENEFIT_INFO_DATE" hidden="1">"c3410"</definedName>
    <definedName name="IQ_OPEB_BENEFIT_INFO_DATE_DOM" hidden="1">"c3408"</definedName>
    <definedName name="IQ_OPEB_BENEFIT_INFO_DATE_FOREIGN" hidden="1">"c3409"</definedName>
    <definedName name="IQ_OPEB_BREAKDOWN_EQ" hidden="1">"c3275"</definedName>
    <definedName name="IQ_OPEB_BREAKDOWN_EQ_DOM" hidden="1">"c3273"</definedName>
    <definedName name="IQ_OPEB_BREAKDOWN_EQ_FOREIGN" hidden="1">"c3274"</definedName>
    <definedName name="IQ_OPEB_BREAKDOWN_FI" hidden="1">"c3278"</definedName>
    <definedName name="IQ_OPEB_BREAKDOWN_FI_DOM" hidden="1">"c3276"</definedName>
    <definedName name="IQ_OPEB_BREAKDOWN_FI_FOREIGN" hidden="1">"c3277"</definedName>
    <definedName name="IQ_OPEB_BREAKDOWN_OTHER" hidden="1">"c3284"</definedName>
    <definedName name="IQ_OPEB_BREAKDOWN_OTHER_DOM" hidden="1">"c3282"</definedName>
    <definedName name="IQ_OPEB_BREAKDOWN_OTHER_FOREIGN" hidden="1">"c3283"</definedName>
    <definedName name="IQ_OPEB_BREAKDOWN_PCT_EQ" hidden="1">"c3263"</definedName>
    <definedName name="IQ_OPEB_BREAKDOWN_PCT_EQ_DOM" hidden="1">"c3261"</definedName>
    <definedName name="IQ_OPEB_BREAKDOWN_PCT_EQ_FOREIGN" hidden="1">"c3262"</definedName>
    <definedName name="IQ_OPEB_BREAKDOWN_PCT_FI" hidden="1">"c3266"</definedName>
    <definedName name="IQ_OPEB_BREAKDOWN_PCT_FI_DOM" hidden="1">"c3264"</definedName>
    <definedName name="IQ_OPEB_BREAKDOWN_PCT_FI_FOREIGN" hidden="1">"c3265"</definedName>
    <definedName name="IQ_OPEB_BREAKDOWN_PCT_OTHER" hidden="1">"c3272"</definedName>
    <definedName name="IQ_OPEB_BREAKDOWN_PCT_OTHER_DOM" hidden="1">"c3270"</definedName>
    <definedName name="IQ_OPEB_BREAKDOWN_PCT_OTHER_FOREIGN" hidden="1">"c3271"</definedName>
    <definedName name="IQ_OPEB_BREAKDOWN_PCT_RE" hidden="1">"c3269"</definedName>
    <definedName name="IQ_OPEB_BREAKDOWN_PCT_RE_DOM" hidden="1">"c3267"</definedName>
    <definedName name="IQ_OPEB_BREAKDOWN_PCT_RE_FOREIGN" hidden="1">"c3268"</definedName>
    <definedName name="IQ_OPEB_BREAKDOWN_RE" hidden="1">"c3281"</definedName>
    <definedName name="IQ_OPEB_BREAKDOWN_RE_DOM" hidden="1">"c3279"</definedName>
    <definedName name="IQ_OPEB_BREAKDOWN_RE_FOREIGN" hidden="1">"c3280"</definedName>
    <definedName name="IQ_OPEB_CI_ACT" hidden="1">"c5759"</definedName>
    <definedName name="IQ_OPEB_CI_ACT_DOM" hidden="1">"c5757"</definedName>
    <definedName name="IQ_OPEB_CI_ACT_FOREIGN" hidden="1">"c5758"</definedName>
    <definedName name="IQ_OPEB_CI_NET_AMT_RECOG" hidden="1">"c5771"</definedName>
    <definedName name="IQ_OPEB_CI_NET_AMT_RECOG_DOM" hidden="1">"c5769"</definedName>
    <definedName name="IQ_OPEB_CI_NET_AMT_RECOG_FOREIGN" hidden="1">"c5770"</definedName>
    <definedName name="IQ_OPEB_CI_OTHER_MISC_ADJ" hidden="1">"c5768"</definedName>
    <definedName name="IQ_OPEB_CI_OTHER_MISC_ADJ_DOM" hidden="1">"c5766"</definedName>
    <definedName name="IQ_OPEB_CI_OTHER_MISC_ADJ_FOREIGN" hidden="1">"c5767"</definedName>
    <definedName name="IQ_OPEB_CI_PRIOR_SERVICE" hidden="1">"c5762"</definedName>
    <definedName name="IQ_OPEB_CI_PRIOR_SERVICE_DOM" hidden="1">"c5760"</definedName>
    <definedName name="IQ_OPEB_CI_PRIOR_SERVICE_FOREIGN" hidden="1">"c5761"</definedName>
    <definedName name="IQ_OPEB_CI_TRANSITION" hidden="1">"c5765"</definedName>
    <definedName name="IQ_OPEB_CI_TRANSITION_DOM" hidden="1">"c5763"</definedName>
    <definedName name="IQ_OPEB_CI_TRANSITION_FOREIGN" hidden="1">"c5764"</definedName>
    <definedName name="IQ_OPEB_CL" hidden="1">"c5789"</definedName>
    <definedName name="IQ_OPEB_CL_DOM" hidden="1">"c5787"</definedName>
    <definedName name="IQ_OPEB_CL_FOREIGN" hidden="1">"c5788"</definedName>
    <definedName name="IQ_OPEB_DECREASE_EFFECT_PBO" hidden="1">"c3458"</definedName>
    <definedName name="IQ_OPEB_DECREASE_EFFECT_PBO_DOM" hidden="1">"c3456"</definedName>
    <definedName name="IQ_OPEB_DECREASE_EFFECT_PBO_FOREIGN" hidden="1">"c3457"</definedName>
    <definedName name="IQ_OPEB_DECREASE_EFFECT_SERVICE_INT_COST" hidden="1">"c3455"</definedName>
    <definedName name="IQ_OPEB_DECREASE_EFFECT_SERVICE_INT_COST_DOM" hidden="1">"c3453"</definedName>
    <definedName name="IQ_OPEB_DECREASE_EFFECT_SERVICE_INT_COST_FOREIGN" hidden="1">"c3454"</definedName>
    <definedName name="IQ_OPEB_DISC_RATE_MAX" hidden="1">"c3422"</definedName>
    <definedName name="IQ_OPEB_DISC_RATE_MAX_DOM" hidden="1">"c3420"</definedName>
    <definedName name="IQ_OPEB_DISC_RATE_MAX_FOREIGN" hidden="1">"c3421"</definedName>
    <definedName name="IQ_OPEB_DISC_RATE_MIN" hidden="1">"c3419"</definedName>
    <definedName name="IQ_OPEB_DISC_RATE_MIN_DOM" hidden="1">"c3417"</definedName>
    <definedName name="IQ_OPEB_DISC_RATE_MIN_FOREIGN" hidden="1">"c3418"</definedName>
    <definedName name="IQ_OPEB_EST_BENEFIT_1YR" hidden="1">"c3287"</definedName>
    <definedName name="IQ_OPEB_EST_BENEFIT_1YR_DOM" hidden="1">"c3285"</definedName>
    <definedName name="IQ_OPEB_EST_BENEFIT_1YR_FOREIGN" hidden="1">"c3286"</definedName>
    <definedName name="IQ_OPEB_EST_BENEFIT_2YR" hidden="1">"c3290"</definedName>
    <definedName name="IQ_OPEB_EST_BENEFIT_2YR_DOM" hidden="1">"c3288"</definedName>
    <definedName name="IQ_OPEB_EST_BENEFIT_2YR_FOREIGN" hidden="1">"c3289"</definedName>
    <definedName name="IQ_OPEB_EST_BENEFIT_3YR" hidden="1">"c3293"</definedName>
    <definedName name="IQ_OPEB_EST_BENEFIT_3YR_DOM" hidden="1">"c3291"</definedName>
    <definedName name="IQ_OPEB_EST_BENEFIT_3YR_FOREIGN" hidden="1">"c3292"</definedName>
    <definedName name="IQ_OPEB_EST_BENEFIT_4YR" hidden="1">"c3296"</definedName>
    <definedName name="IQ_OPEB_EST_BENEFIT_4YR_DOM" hidden="1">"c3294"</definedName>
    <definedName name="IQ_OPEB_EST_BENEFIT_4YR_FOREIGN" hidden="1">"c3295"</definedName>
    <definedName name="IQ_OPEB_EST_BENEFIT_5YR" hidden="1">"c3299"</definedName>
    <definedName name="IQ_OPEB_EST_BENEFIT_5YR_DOM" hidden="1">"c3297"</definedName>
    <definedName name="IQ_OPEB_EST_BENEFIT_5YR_FOREIGN" hidden="1">"c3298"</definedName>
    <definedName name="IQ_OPEB_EST_BENEFIT_AFTER5" hidden="1">"c3302"</definedName>
    <definedName name="IQ_OPEB_EST_BENEFIT_AFTER5_DOM" hidden="1">"c3300"</definedName>
    <definedName name="IQ_OPEB_EST_BENEFIT_AFTER5_FOREIGN" hidden="1">"c3301"</definedName>
    <definedName name="IQ_OPEB_EXP_RATE_RETURN_MAX" hidden="1">"c3434"</definedName>
    <definedName name="IQ_OPEB_EXP_RATE_RETURN_MAX_DOM" hidden="1">"c3432"</definedName>
    <definedName name="IQ_OPEB_EXP_RATE_RETURN_MAX_FOREIGN" hidden="1">"c3433"</definedName>
    <definedName name="IQ_OPEB_EXP_RATE_RETURN_MIN" hidden="1">"c3431"</definedName>
    <definedName name="IQ_OPEB_EXP_RATE_RETURN_MIN_DOM" hidden="1">"c3429"</definedName>
    <definedName name="IQ_OPEB_EXP_RATE_RETURN_MIN_FOREIGN" hidden="1">"c3430"</definedName>
    <definedName name="IQ_OPEB_EXP_RETURN" hidden="1">"c3398"</definedName>
    <definedName name="IQ_OPEB_EXP_RETURN_DOM" hidden="1">"c3396"</definedName>
    <definedName name="IQ_OPEB_EXP_RETURN_FOREIGN" hidden="1">"c3397"</definedName>
    <definedName name="IQ_OPEB_HEALTH_COST_TREND_INITIAL" hidden="1">"c3413"</definedName>
    <definedName name="IQ_OPEB_HEALTH_COST_TREND_INITIAL_DOM" hidden="1">"c3411"</definedName>
    <definedName name="IQ_OPEB_HEALTH_COST_TREND_INITIAL_FOREIGN" hidden="1">"c3412"</definedName>
    <definedName name="IQ_OPEB_HEALTH_COST_TREND_ULTIMATE" hidden="1">"c3416"</definedName>
    <definedName name="IQ_OPEB_HEALTH_COST_TREND_ULTIMATE_DOM" hidden="1">"c3414"</definedName>
    <definedName name="IQ_OPEB_HEALTH_COST_TREND_ULTIMATE_FOREIGN" hidden="1">"c3415"</definedName>
    <definedName name="IQ_OPEB_INCREASE_EFFECT_PBO" hidden="1">"c3452"</definedName>
    <definedName name="IQ_OPEB_INCREASE_EFFECT_PBO_DOM" hidden="1">"c3450"</definedName>
    <definedName name="IQ_OPEB_INCREASE_EFFECT_PBO_FOREIGN" hidden="1">"c3451"</definedName>
    <definedName name="IQ_OPEB_INCREASE_EFFECT_SERVICE_INT_COST" hidden="1">"c3449"</definedName>
    <definedName name="IQ_OPEB_INCREASE_EFFECT_SERVICE_INT_COST_DOM" hidden="1">"c3447"</definedName>
    <definedName name="IQ_OPEB_INCREASE_EFFECT_SERVICE_INT_COST_FOREIGN" hidden="1">"c3448"</definedName>
    <definedName name="IQ_OPEB_INTAN_ASSETS" hidden="1">"c3311"</definedName>
    <definedName name="IQ_OPEB_INTAN_ASSETS_DOM" hidden="1">"c3309"</definedName>
    <definedName name="IQ_OPEB_INTAN_ASSETS_FOREIGN" hidden="1">"c3310"</definedName>
    <definedName name="IQ_OPEB_INTEREST_COST" hidden="1">"c3395"</definedName>
    <definedName name="IQ_OPEB_INTEREST_COST_DOM" hidden="1">"c3393"</definedName>
    <definedName name="IQ_OPEB_INTEREST_COST_FOREIGN" hidden="1">"c3394"</definedName>
    <definedName name="IQ_OPEB_LT_ASSETS" hidden="1">"c5786"</definedName>
    <definedName name="IQ_OPEB_LT_ASSETS_DOM" hidden="1">"c5784"</definedName>
    <definedName name="IQ_OPEB_LT_ASSETS_FOREIGN" hidden="1">"c5785"</definedName>
    <definedName name="IQ_OPEB_LT_LIAB" hidden="1">"c5792"</definedName>
    <definedName name="IQ_OPEB_LT_LIAB_DOM" hidden="1">"c5790"</definedName>
    <definedName name="IQ_OPEB_LT_LIAB_FOREIGN" hidden="1">"c5791"</definedName>
    <definedName name="IQ_OPEB_NET_ASSET_RECOG" hidden="1">"c3326"</definedName>
    <definedName name="IQ_OPEB_NET_ASSET_RECOG_DOM" hidden="1">"c3324"</definedName>
    <definedName name="IQ_OPEB_NET_ASSET_RECOG_FOREIGN" hidden="1">"c3325"</definedName>
    <definedName name="IQ_OPEB_OBLIGATION_ACCUMULATED" hidden="1">"c3407"</definedName>
    <definedName name="IQ_OPEB_OBLIGATION_ACCUMULATED_DOM" hidden="1">"c3405"</definedName>
    <definedName name="IQ_OPEB_OBLIGATION_ACCUMULATED_FOREIGN" hidden="1">"c3406"</definedName>
    <definedName name="IQ_OPEB_OBLIGATION_ACQ" hidden="1">"c3380"</definedName>
    <definedName name="IQ_OPEB_OBLIGATION_ACQ_DOM" hidden="1">"c3378"</definedName>
    <definedName name="IQ_OPEB_OBLIGATION_ACQ_FOREIGN" hidden="1">"c3379"</definedName>
    <definedName name="IQ_OPEB_OBLIGATION_ACTUARIAL_GAIN_LOSS" hidden="1">"c3371"</definedName>
    <definedName name="IQ_OPEB_OBLIGATION_ACTUARIAL_GAIN_LOSS_DOM" hidden="1">"c3369"</definedName>
    <definedName name="IQ_OPEB_OBLIGATION_ACTUARIAL_GAIN_LOSS_FOREIGN" hidden="1">"c3370"</definedName>
    <definedName name="IQ_OPEB_OBLIGATION_BEG" hidden="1">"c3359"</definedName>
    <definedName name="IQ_OPEB_OBLIGATION_BEG_DOM" hidden="1">"c3357"</definedName>
    <definedName name="IQ_OPEB_OBLIGATION_BEG_FOREIGN" hidden="1">"c3358"</definedName>
    <definedName name="IQ_OPEB_OBLIGATION_CURTAIL" hidden="1">"c3383"</definedName>
    <definedName name="IQ_OPEB_OBLIGATION_CURTAIL_DOM" hidden="1">"c3381"</definedName>
    <definedName name="IQ_OPEB_OBLIGATION_CURTAIL_FOREIGN" hidden="1">"c3382"</definedName>
    <definedName name="IQ_OPEB_OBLIGATION_EMPLOYEE_CONTRIBUTIONS" hidden="1">"c3368"</definedName>
    <definedName name="IQ_OPEB_OBLIGATION_EMPLOYEE_CONTRIBUTIONS_DOM" hidden="1">"c3366"</definedName>
    <definedName name="IQ_OPEB_OBLIGATION_EMPLOYEE_CONTRIBUTIONS_FOREIGN" hidden="1">"c3367"</definedName>
    <definedName name="IQ_OPEB_OBLIGATION_FX_ADJ" hidden="1">"c3377"</definedName>
    <definedName name="IQ_OPEB_OBLIGATION_FX_ADJ_DOM" hidden="1">"c3375"</definedName>
    <definedName name="IQ_OPEB_OBLIGATION_FX_ADJ_FOREIGN" hidden="1">"c3376"</definedName>
    <definedName name="IQ_OPEB_OBLIGATION_INTEREST_COST" hidden="1">"c3365"</definedName>
    <definedName name="IQ_OPEB_OBLIGATION_INTEREST_COST_DOM" hidden="1">"c3363"</definedName>
    <definedName name="IQ_OPEB_OBLIGATION_INTEREST_COST_FOREIGN" hidden="1">"c3364"</definedName>
    <definedName name="IQ_OPEB_OBLIGATION_OTHER_PLAN_ADJ" hidden="1">"c3386"</definedName>
    <definedName name="IQ_OPEB_OBLIGATION_OTHER_PLAN_ADJ_DOM" hidden="1">"c3384"</definedName>
    <definedName name="IQ_OPEB_OBLIGATION_OTHER_PLAN_ADJ_FOREIGN" hidden="1">"c3385"</definedName>
    <definedName name="IQ_OPEB_OBLIGATION_PAID" hidden="1">"c3374"</definedName>
    <definedName name="IQ_OPEB_OBLIGATION_PAID_DOM" hidden="1">"c3372"</definedName>
    <definedName name="IQ_OPEB_OBLIGATION_PAID_FOREIGN" hidden="1">"c3373"</definedName>
    <definedName name="IQ_OPEB_OBLIGATION_PROJECTED" hidden="1">"c3389"</definedName>
    <definedName name="IQ_OPEB_OBLIGATION_PROJECTED_DOM" hidden="1">"c3387"</definedName>
    <definedName name="IQ_OPEB_OBLIGATION_PROJECTED_FOREIGN" hidden="1">"c3388"</definedName>
    <definedName name="IQ_OPEB_OBLIGATION_SERVICE_COST" hidden="1">"c3362"</definedName>
    <definedName name="IQ_OPEB_OBLIGATION_SERVICE_COST_DOM" hidden="1">"c3360"</definedName>
    <definedName name="IQ_OPEB_OBLIGATION_SERVICE_COST_FOREIGN" hidden="1">"c3361"</definedName>
    <definedName name="IQ_OPEB_OTHER" hidden="1">"c3317"</definedName>
    <definedName name="IQ_OPEB_OTHER_ADJ" hidden="1">"c3323"</definedName>
    <definedName name="IQ_OPEB_OTHER_ADJ_DOM" hidden="1">"c3321"</definedName>
    <definedName name="IQ_OPEB_OTHER_ADJ_FOREIGN" hidden="1">"c3322"</definedName>
    <definedName name="IQ_OPEB_OTHER_COST" hidden="1">"c3401"</definedName>
    <definedName name="IQ_OPEB_OTHER_COST_DOM" hidden="1">"c3399"</definedName>
    <definedName name="IQ_OPEB_OTHER_COST_FOREIGN" hidden="1">"c3400"</definedName>
    <definedName name="IQ_OPEB_OTHER_DOM" hidden="1">"c3315"</definedName>
    <definedName name="IQ_OPEB_OTHER_FOREIGN" hidden="1">"c3316"</definedName>
    <definedName name="IQ_OPEB_PBO_ASSUMED_RATE_RET_MAX" hidden="1">"c3440"</definedName>
    <definedName name="IQ_OPEB_PBO_ASSUMED_RATE_RET_MAX_DOM" hidden="1">"c3438"</definedName>
    <definedName name="IQ_OPEB_PBO_ASSUMED_RATE_RET_MAX_FOREIGN" hidden="1">"c3439"</definedName>
    <definedName name="IQ_OPEB_PBO_ASSUMED_RATE_RET_MIN" hidden="1">"c3437"</definedName>
    <definedName name="IQ_OPEB_PBO_ASSUMED_RATE_RET_MIN_DOM" hidden="1">"c3435"</definedName>
    <definedName name="IQ_OPEB_PBO_ASSUMED_RATE_RET_MIN_FOREIGN" hidden="1">"c3436"</definedName>
    <definedName name="IQ_OPEB_PBO_RATE_COMP_INCREASE_MAX" hidden="1">"c3446"</definedName>
    <definedName name="IQ_OPEB_PBO_RATE_COMP_INCREASE_MAX_DOM" hidden="1">"c3444"</definedName>
    <definedName name="IQ_OPEB_PBO_RATE_COMP_INCREASE_MAX_FOREIGN" hidden="1">"c3445"</definedName>
    <definedName name="IQ_OPEB_PBO_RATE_COMP_INCREASE_MIN" hidden="1">"c3443"</definedName>
    <definedName name="IQ_OPEB_PBO_RATE_COMP_INCREASE_MIN_DOM" hidden="1">"c3441"</definedName>
    <definedName name="IQ_OPEB_PBO_RATE_COMP_INCREASE_MIN_FOREIGN" hidden="1">"c3442"</definedName>
    <definedName name="IQ_OPEB_PREPAID_COST" hidden="1">"c3305"</definedName>
    <definedName name="IQ_OPEB_PREPAID_COST_DOM" hidden="1">"c3303"</definedName>
    <definedName name="IQ_OPEB_PREPAID_COST_FOREIGN" hidden="1">"c3304"</definedName>
    <definedName name="IQ_OPEB_PRIOR_SERVICE_NEXT" hidden="1">"c5777"</definedName>
    <definedName name="IQ_OPEB_PRIOR_SERVICE_NEXT_DOM" hidden="1">"c5775"</definedName>
    <definedName name="IQ_OPEB_PRIOR_SERVICE_NEXT_FOREIGN" hidden="1">"c5776"</definedName>
    <definedName name="IQ_OPEB_RATE_COMP_INCREASE_MAX" hidden="1">"c3428"</definedName>
    <definedName name="IQ_OPEB_RATE_COMP_INCREASE_MAX_DOM" hidden="1">"c3426"</definedName>
    <definedName name="IQ_OPEB_RATE_COMP_INCREASE_MAX_FOREIGN" hidden="1">"c3427"</definedName>
    <definedName name="IQ_OPEB_RATE_COMP_INCREASE_MIN" hidden="1">"c3425"</definedName>
    <definedName name="IQ_OPEB_RATE_COMP_INCREASE_MIN_DOM" hidden="1">"c3423"</definedName>
    <definedName name="IQ_OPEB_RATE_COMP_INCREASE_MIN_FOREIGN" hidden="1">"c3424"</definedName>
    <definedName name="IQ_OPEB_SERVICE_COST" hidden="1">"c3392"</definedName>
    <definedName name="IQ_OPEB_SERVICE_COST_DOM" hidden="1">"c3390"</definedName>
    <definedName name="IQ_OPEB_SERVICE_COST_FOREIGN" hidden="1">"c3391"</definedName>
    <definedName name="IQ_OPEB_TOTAL_COST" hidden="1">"c3404"</definedName>
    <definedName name="IQ_OPEB_TOTAL_COST_DOM" hidden="1">"c3402"</definedName>
    <definedName name="IQ_OPEB_TOTAL_COST_FOREIGN" hidden="1">"c3403"</definedName>
    <definedName name="IQ_OPEB_TRANSITION_NEXT" hidden="1">"c5780"</definedName>
    <definedName name="IQ_OPEB_TRANSITION_NEXT_DOM" hidden="1">"c5778"</definedName>
    <definedName name="IQ_OPEB_TRANSITION_NEXT_FOREIGN" hidden="1">"c5779"</definedName>
    <definedName name="IQ_OPEB_UNRECOG_PRIOR" hidden="1">"c3320"</definedName>
    <definedName name="IQ_OPEB_UNRECOG_PRIOR_DOM" hidden="1">"c3318"</definedName>
    <definedName name="IQ_OPEB_UNRECOG_PRIOR_FOREIGN" hidden="1">"c3319"</definedName>
    <definedName name="IQ_OPENPRICE" hidden="1">"c848"</definedName>
    <definedName name="IQ_OPER_INC" hidden="1">"c849"</definedName>
    <definedName name="IQ_OPER_INC_ACT_OR_EST" hidden="1">"c2220"</definedName>
    <definedName name="IQ_OPER_INC_ACT_OR_EST_REUT" hidden="1">"c5466"</definedName>
    <definedName name="IQ_OPER_INC_BR" hidden="1">"c850"</definedName>
    <definedName name="IQ_OPER_INC_EST" hidden="1">"c1688"</definedName>
    <definedName name="IQ_OPER_INC_EST_REUT" hidden="1">"c5340"</definedName>
    <definedName name="IQ_OPER_INC_FIN" hidden="1">"c851"</definedName>
    <definedName name="IQ_OPER_INC_HIGH_EST" hidden="1">"c1690"</definedName>
    <definedName name="IQ_OPER_INC_HIGH_EST_REUT" hidden="1">"c5342"</definedName>
    <definedName name="IQ_OPER_INC_INS" hidden="1">"c852"</definedName>
    <definedName name="IQ_OPER_INC_LOW_EST" hidden="1">"c1691"</definedName>
    <definedName name="IQ_OPER_INC_LOW_EST_REUT" hidden="1">"c5343"</definedName>
    <definedName name="IQ_OPER_INC_MARGIN" hidden="1">"c1448"</definedName>
    <definedName name="IQ_OPER_INC_MEDIAN_EST" hidden="1">"c1689"</definedName>
    <definedName name="IQ_OPER_INC_MEDIAN_EST_REUT" hidden="1">"c5341"</definedName>
    <definedName name="IQ_OPER_INC_NUM_EST" hidden="1">"c1692"</definedName>
    <definedName name="IQ_OPER_INC_NUM_EST_REUT" hidden="1">"c5344"</definedName>
    <definedName name="IQ_OPER_INC_RE" hidden="1">"c6240"</definedName>
    <definedName name="IQ_OPER_INC_REIT" hidden="1">"c853"</definedName>
    <definedName name="IQ_OPER_INC_STDDEV_EST" hidden="1">"c1693"</definedName>
    <definedName name="IQ_OPER_INC_STDDEV_EST_REUT" hidden="1">"c5345"</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ABLE_END_OS" hidden="1">"c5804"</definedName>
    <definedName name="IQ_OPTIONS_EXERCISED" hidden="1">"c2116"</definedName>
    <definedName name="IQ_OPTIONS_GRANTED" hidden="1">"c2673"</definedName>
    <definedName name="IQ_OPTIONS_ISSUED" hidden="1">"c857"</definedName>
    <definedName name="IQ_OPTIONS_STRIKE_PRICE_BEG_OS" hidden="1">"c5805"</definedName>
    <definedName name="IQ_OPTIONS_STRIKE_PRICE_CANCELLED" hidden="1">"c5807"</definedName>
    <definedName name="IQ_OPTIONS_STRIKE_PRICE_EXERCISABLE" hidden="1">"c5808"</definedName>
    <definedName name="IQ_OPTIONS_STRIKE_PRICE_EXERCISED" hidden="1">"c5806"</definedName>
    <definedName name="IQ_OPTIONS_STRIKE_PRICE_GRANTED" hidden="1">"c2678"</definedName>
    <definedName name="IQ_OPTIONS_STRIKE_PRICE_OS" hidden="1">"c2677"</definedName>
    <definedName name="IQ_ORDER_BACKLOG" hidden="1">"c2090"</definedName>
    <definedName name="IQ_OTHER_ADJUST_GROSS_LOANS" hidden="1">"c859"</definedName>
    <definedName name="IQ_OTHER_AMORT" hidden="1">"c5563"</definedName>
    <definedName name="IQ_OTHER_AMORT_BNK" hidden="1">"c5565"</definedName>
    <definedName name="IQ_OTHER_AMORT_BR" hidden="1">"c5566"</definedName>
    <definedName name="IQ_OTHER_AMORT_FIN" hidden="1">"c5567"</definedName>
    <definedName name="IQ_OTHER_AMORT_INS" hidden="1">"c5568"</definedName>
    <definedName name="IQ_OTHER_AMORT_RE" hidden="1">"c6287"</definedName>
    <definedName name="IQ_OTHER_AMORT_REIT" hidden="1">"c5569"</definedName>
    <definedName name="IQ_OTHER_AMORT_UTI" hidden="1">"c5570"</definedName>
    <definedName name="IQ_OTHER_ASSETS" hidden="1">"c860"</definedName>
    <definedName name="IQ_OTHER_ASSETS_BNK" hidden="1">"c861"</definedName>
    <definedName name="IQ_OTHER_ASSETS_BR" hidden="1">"c862"</definedName>
    <definedName name="IQ_OTHER_ASSETS_FIN" hidden="1">"c863"</definedName>
    <definedName name="IQ_OTHER_ASSETS_INS" hidden="1">"c864"</definedName>
    <definedName name="IQ_OTHER_ASSETS_RE" hidden="1">"c6241"</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 hidden="1">"c6242"</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INS" hidden="1">"C6021"</definedName>
    <definedName name="IQ_OTHER_CL_SUPPL_RE" hidden="1">"c6243"</definedName>
    <definedName name="IQ_OTHER_CL_SUPPL_REIT" hidden="1">"c882"</definedName>
    <definedName name="IQ_OTHER_CL_SUPPL_UTI" hidden="1">"c883"</definedName>
    <definedName name="IQ_OTHER_CL_UTI" hidden="1">"c884"</definedName>
    <definedName name="IQ_OTHER_CURRENT_ASSETS" hidden="1">"c1403"</definedName>
    <definedName name="IQ_OTHER_CURRENT_LIAB" hidden="1">"c1404"</definedName>
    <definedName name="IQ_OTHER_DEBT" hidden="1">"c2507"</definedName>
    <definedName name="IQ_OTHER_DEBT_PCT" hidden="1">"c2508"</definedName>
    <definedName name="IQ_OTHER_DEP" hidden="1">"c885"</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 hidden="1">"c6244"</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 hidden="1">"c6245"</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 hidden="1">"c6246"</definedName>
    <definedName name="IQ_OTHER_FINANCE_ACT_SUPPL_REIT" hidden="1">"c904"</definedName>
    <definedName name="IQ_OTHER_FINANCE_ACT_SUPPL_UTI" hidden="1">"c905"</definedName>
    <definedName name="IQ_OTHER_FINANCE_ACT_UTI" hidden="1">"c906"</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 hidden="1">"c6247"</definedName>
    <definedName name="IQ_OTHER_INTAN_REIT" hidden="1">"c912"</definedName>
    <definedName name="IQ_OTHER_INTAN_UTI" hidden="1">"c913"</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 hidden="1">"c6248"</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 hidden="1">"c6249"</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 hidden="1">"c6250"</definedName>
    <definedName name="IQ_OTHER_LIAB_LT_REIT" hidden="1">"c940"</definedName>
    <definedName name="IQ_OTHER_LIAB_LT_UTI" hidden="1">"c941"</definedName>
    <definedName name="IQ_OTHER_LIAB_RE" hidden="1">"c6251"</definedName>
    <definedName name="IQ_OTHER_LIAB_REIT" hidden="1">"c942"</definedName>
    <definedName name="IQ_OTHER_LIAB_UTI" hidden="1">"c943"</definedName>
    <definedName name="IQ_OTHER_LIAB_WRITTEN" hidden="1">"c944"</definedName>
    <definedName name="IQ_OTHER_LOANS" hidden="1">"c945"</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 hidden="1">"c6252"</definedName>
    <definedName name="IQ_OTHER_LT_ASSETS_REIT" hidden="1">"c951"</definedName>
    <definedName name="IQ_OTHER_LT_ASSETS_UTI" hidden="1">"c952"</definedName>
    <definedName name="IQ_OTHER_NET" hidden="1">"c1453"</definedName>
    <definedName name="IQ_OTHER_NON_INT_EXP" hidden="1">"c953"</definedName>
    <definedName name="IQ_OTHER_NON_INT_EXP_TOTAL" hidden="1">"c954"</definedName>
    <definedName name="IQ_OTHER_NON_INT_INC" hidden="1">"c955"</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 hidden="1">"c6253"</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 hidden="1">"c6254"</definedName>
    <definedName name="IQ_OTHER_NON_OPER_EXP_SUPPL_REIT" hidden="1">"c965"</definedName>
    <definedName name="IQ_OTHER_NON_OPER_EXP_SUPPL_UTI" hidden="1">"c966"</definedName>
    <definedName name="IQ_OTHER_NON_OPER_EXP_UTI" hidden="1">"c967"</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 hidden="1">"c6255"</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 hidden="1">"c6256"</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 hidden="1">"c6257"</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 hidden="1">"c6258"</definedName>
    <definedName name="IQ_OTHER_OPER_TOT_REIT" hidden="1">"c1003"</definedName>
    <definedName name="IQ_OTHER_OPER_TOT_UTI" hidden="1">"c1004"</definedName>
    <definedName name="IQ_OTHER_OPER_UTI" hidden="1">"c1005"</definedName>
    <definedName name="IQ_OTHER_OPTIONS_BEG_OS" hidden="1">"c2686"</definedName>
    <definedName name="IQ_OTHER_OPTIONS_CANCELLED" hidden="1">"c2689"</definedName>
    <definedName name="IQ_OTHER_OPTIONS_END_OS" hidden="1">"c2690"</definedName>
    <definedName name="IQ_OTHER_OPTIONS_EXERCISABLE_END_OS" hidden="1">"c5814"</definedName>
    <definedName name="IQ_OTHER_OPTIONS_EXERCISED" hidden="1">"c2688"</definedName>
    <definedName name="IQ_OTHER_OPTIONS_GRANTED" hidden="1">"c2687"</definedName>
    <definedName name="IQ_OTHER_OPTIONS_STRIKE_PRICE_BEG_OS" hidden="1">"c5815"</definedName>
    <definedName name="IQ_OTHER_OPTIONS_STRIKE_PRICE_CANCELLED" hidden="1">"c5817"</definedName>
    <definedName name="IQ_OTHER_OPTIONS_STRIKE_PRICE_EXERCISABLE" hidden="1">"c5818"</definedName>
    <definedName name="IQ_OTHER_OPTIONS_STRIKE_PRICE_EXERCISED" hidden="1">"c5816"</definedName>
    <definedName name="IQ_OTHER_OPTIONS_STRIKE_PRICE_OS" hidden="1">"c2691"</definedName>
    <definedName name="IQ_OTHER_OUTSTANDING_BS_DATE" hidden="1">"c1972"</definedName>
    <definedName name="IQ_OTHER_OUTSTANDING_FILING_DATE" hidden="1">"c1974"</definedName>
    <definedName name="IQ_OTHER_PC_WRITTEN" hidden="1">"c1006"</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 hidden="1">"c6259"</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 hidden="1">"c6260"</definedName>
    <definedName name="IQ_OTHER_REV_SUPPL_REIT" hidden="1">"c1019"</definedName>
    <definedName name="IQ_OTHER_REV_SUPPL_UTI" hidden="1">"c1020"</definedName>
    <definedName name="IQ_OTHER_REV_UTI" hidden="1">"c1021"</definedName>
    <definedName name="IQ_OTHER_REVENUE" hidden="1">"c1410"</definedName>
    <definedName name="IQ_OTHER_STRIKE_PRICE_GRANTED" hidden="1">"c2692"</definedName>
    <definedName name="IQ_OTHER_UNDRAWN" hidden="1">"c2522"</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 hidden="1">"c6282"</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 hidden="1">"c6281"</definedName>
    <definedName name="IQ_OTHER_UNUSUAL_SUPPL_REIT" hidden="1">"c1499"</definedName>
    <definedName name="IQ_OTHER_UNUSUAL_SUPPL_UTI" hidden="1">"c1500"</definedName>
    <definedName name="IQ_OTHER_UNUSUAL_UTI" hidden="1">"c1565"</definedName>
    <definedName name="IQ_OTHER_WARRANTS_BEG_OS" hidden="1">"c2712"</definedName>
    <definedName name="IQ_OTHER_WARRANTS_CANCELLED" hidden="1">"c2715"</definedName>
    <definedName name="IQ_OTHER_WARRANTS_END_OS" hidden="1">"c2716"</definedName>
    <definedName name="IQ_OTHER_WARRANTS_EXERCISED" hidden="1">"c2714"</definedName>
    <definedName name="IQ_OTHER_WARRANTS_ISSUED" hidden="1">"c2713"</definedName>
    <definedName name="IQ_OTHER_WARRANTS_STRIKE_PRICE_ISSUED" hidden="1">"c2718"</definedName>
    <definedName name="IQ_OTHER_WARRANTS_STRIKE_PRICE_OS" hidden="1">"c2717"</definedName>
    <definedName name="IQ_OUTSTANDING_BS_DATE" hidden="1">"c2128"</definedName>
    <definedName name="IQ_OUTSTANDING_FILING_DATE" hidden="1">"c1023"</definedName>
    <definedName name="IQ_OWNERSHIP" hidden="1">"c2160"</definedName>
    <definedName name="IQ_PART_TIME" hidden="1">"c1024"</definedName>
    <definedName name="IQ_PAY_ACCRUED" hidden="1">"c1457"</definedName>
    <definedName name="IQ_PAYOUT_RATIO" hidden="1">"c1900"</definedName>
    <definedName name="IQ_PBV" hidden="1">"c1025"</definedName>
    <definedName name="IQ_PBV_AVG" hidden="1">"c1026"</definedName>
    <definedName name="IQ_PC_EARNED" hidden="1">"c2749"</definedName>
    <definedName name="IQ_PC_GAAP_COMBINED_RATIO" hidden="1">"c2781"</definedName>
    <definedName name="IQ_PC_GAAP_COMBINED_RATIO_EXCL_CL" hidden="1">"c2782"</definedName>
    <definedName name="IQ_PC_GAAP_EXPENSE_RATIO" hidden="1">"c2780"</definedName>
    <definedName name="IQ_PC_GAAP_LOSS" hidden="1">"c2779"</definedName>
    <definedName name="IQ_PC_POLICY_BENEFITS_EXP" hidden="1">"c2790"</definedName>
    <definedName name="IQ_PC_STAT_COMBINED_RATIO" hidden="1">"c2778"</definedName>
    <definedName name="IQ_PC_STAT_COMBINED_RATIO_EXCL_DIV" hidden="1">"c2777"</definedName>
    <definedName name="IQ_PC_STAT_DIVIDEND_RATIO" hidden="1">"c2776"</definedName>
    <definedName name="IQ_PC_STAT_EXPENSE_RATIO" hidden="1">"c2775"</definedName>
    <definedName name="IQ_PC_STAT_LOSS_RATIO" hidden="1">"c2774"</definedName>
    <definedName name="IQ_PC_STATUTORY_SURPLUS" hidden="1">"c2770"</definedName>
    <definedName name="IQ_PC_WRITTEN" hidden="1">"c1027"</definedName>
    <definedName name="IQ_PE_EXCL" hidden="1">"c1028"</definedName>
    <definedName name="IQ_PE_EXCL_AVG" hidden="1">"c1029"</definedName>
    <definedName name="IQ_PE_EXCL_FWD" hidden="1">"c1030"</definedName>
    <definedName name="IQ_PE_EXCL_FWD_REUT" hidden="1">"c4049"</definedName>
    <definedName name="IQ_PE_NORMALIZED" hidden="1">"c2207"</definedName>
    <definedName name="IQ_PE_RATIO" hidden="1">"c1610"</definedName>
    <definedName name="IQ_PEG_FWD" hidden="1">"c1863"</definedName>
    <definedName name="IQ_PEG_FWD_REUT" hidden="1">"c4052"</definedName>
    <definedName name="IQ_PENSION" hidden="1">"c1031"</definedName>
    <definedName name="IQ_PENSION_ACCRUED_LIAB" hidden="1">"c3134"</definedName>
    <definedName name="IQ_PENSION_ACCRUED_LIAB_DOM" hidden="1">"c3132"</definedName>
    <definedName name="IQ_PENSION_ACCRUED_LIAB_FOREIGN" hidden="1">"c3133"</definedName>
    <definedName name="IQ_PENSION_ACCUM_OTHER_CI" hidden="1">"c3140"</definedName>
    <definedName name="IQ_PENSION_ACCUM_OTHER_CI_DOM" hidden="1">"c3138"</definedName>
    <definedName name="IQ_PENSION_ACCUM_OTHER_CI_FOREIGN" hidden="1">"c3139"</definedName>
    <definedName name="IQ_PENSION_ACCUMULATED_OBLIGATION" hidden="1">"c3570"</definedName>
    <definedName name="IQ_PENSION_ACCUMULATED_OBLIGATION_DOMESTIC" hidden="1">"c3568"</definedName>
    <definedName name="IQ_PENSION_ACCUMULATED_OBLIGATION_FOREIGN" hidden="1">"c3569"</definedName>
    <definedName name="IQ_PENSION_ACT_NEXT" hidden="1">"c5738"</definedName>
    <definedName name="IQ_PENSION_ACT_NEXT_DOM" hidden="1">"c5736"</definedName>
    <definedName name="IQ_PENSION_ACT_NEXT_FOREIGN" hidden="1">"c5737"</definedName>
    <definedName name="IQ_PENSION_AMT_RECOG_NEXT_DOM" hidden="1">"c5745"</definedName>
    <definedName name="IQ_PENSION_AMT_RECOG_NEXT_FOREIGN" hidden="1">"c5746"</definedName>
    <definedName name="IQ_PENSION_AMT_RECOG_PERIOD" hidden="1">"c5747"</definedName>
    <definedName name="IQ_PENSION_ASSETS" hidden="1">"c3182"</definedName>
    <definedName name="IQ_PENSION_ASSETS_ACQ" hidden="1">"c3173"</definedName>
    <definedName name="IQ_PENSION_ASSETS_ACQ_DOM" hidden="1">"c3171"</definedName>
    <definedName name="IQ_PENSION_ASSETS_ACQ_FOREIGN" hidden="1">"c3172"</definedName>
    <definedName name="IQ_PENSION_ASSETS_ACTUAL_RETURN" hidden="1">"c3158"</definedName>
    <definedName name="IQ_PENSION_ASSETS_ACTUAL_RETURN_DOM" hidden="1">"c3156"</definedName>
    <definedName name="IQ_PENSION_ASSETS_ACTUAL_RETURN_FOREIGN" hidden="1">"c3157"</definedName>
    <definedName name="IQ_PENSION_ASSETS_BEG" hidden="1">"c3155"</definedName>
    <definedName name="IQ_PENSION_ASSETS_BEG_DOM" hidden="1">"c3153"</definedName>
    <definedName name="IQ_PENSION_ASSETS_BEG_FOREIGN" hidden="1">"c3154"</definedName>
    <definedName name="IQ_PENSION_ASSETS_BENEFITS_PAID" hidden="1">"c3167"</definedName>
    <definedName name="IQ_PENSION_ASSETS_BENEFITS_PAID_DOM" hidden="1">"c3165"</definedName>
    <definedName name="IQ_PENSION_ASSETS_BENEFITS_PAID_FOREIGN" hidden="1">"c3166"</definedName>
    <definedName name="IQ_PENSION_ASSETS_CURTAIL" hidden="1">"c3176"</definedName>
    <definedName name="IQ_PENSION_ASSETS_CURTAIL_DOM" hidden="1">"c3174"</definedName>
    <definedName name="IQ_PENSION_ASSETS_CURTAIL_FOREIGN" hidden="1">"c3175"</definedName>
    <definedName name="IQ_PENSION_ASSETS_DOM" hidden="1">"c3180"</definedName>
    <definedName name="IQ_PENSION_ASSETS_EMPLOYER_CONTRIBUTIONS" hidden="1">"c3161"</definedName>
    <definedName name="IQ_PENSION_ASSETS_EMPLOYER_CONTRIBUTIONS_DOM" hidden="1">"c3159"</definedName>
    <definedName name="IQ_PENSION_ASSETS_EMPLOYER_CONTRIBUTIONS_FOREIGN" hidden="1">"c3160"</definedName>
    <definedName name="IQ_PENSION_ASSETS_FOREIGN" hidden="1">"c3181"</definedName>
    <definedName name="IQ_PENSION_ASSETS_FX_ADJ" hidden="1">"c3170"</definedName>
    <definedName name="IQ_PENSION_ASSETS_FX_ADJ_DOM" hidden="1">"c3168"</definedName>
    <definedName name="IQ_PENSION_ASSETS_FX_ADJ_FOREIGN" hidden="1">"c3169"</definedName>
    <definedName name="IQ_PENSION_ASSETS_OTHER_PLAN_ADJ" hidden="1">"c3179"</definedName>
    <definedName name="IQ_PENSION_ASSETS_OTHER_PLAN_ADJ_DOM" hidden="1">"c3177"</definedName>
    <definedName name="IQ_PENSION_ASSETS_OTHER_PLAN_ADJ_FOREIGN" hidden="1">"c3178"</definedName>
    <definedName name="IQ_PENSION_ASSETS_PARTICIP_CONTRIBUTIONS" hidden="1">"c3164"</definedName>
    <definedName name="IQ_PENSION_ASSETS_PARTICIP_CONTRIBUTIONS_DOM" hidden="1">"c3162"</definedName>
    <definedName name="IQ_PENSION_ASSETS_PARTICIP_CONTRIBUTIONS_FOREIGN" hidden="1">"c3163"</definedName>
    <definedName name="IQ_PENSION_BENEFIT_INFO_DATE" hidden="1">"c3230"</definedName>
    <definedName name="IQ_PENSION_BENEFIT_INFO_DATE_DOM" hidden="1">"c3228"</definedName>
    <definedName name="IQ_PENSION_BENEFIT_INFO_DATE_FOREIGN" hidden="1">"c3229"</definedName>
    <definedName name="IQ_PENSION_BREAKDOWN_EQ" hidden="1">"c3101"</definedName>
    <definedName name="IQ_PENSION_BREAKDOWN_EQ_DOM" hidden="1">"c3099"</definedName>
    <definedName name="IQ_PENSION_BREAKDOWN_EQ_FOREIGN" hidden="1">"c3100"</definedName>
    <definedName name="IQ_PENSION_BREAKDOWN_FI" hidden="1">"c3104"</definedName>
    <definedName name="IQ_PENSION_BREAKDOWN_FI_DOM" hidden="1">"c3102"</definedName>
    <definedName name="IQ_PENSION_BREAKDOWN_FI_FOREIGN" hidden="1">"c3103"</definedName>
    <definedName name="IQ_PENSION_BREAKDOWN_OTHER" hidden="1">"c3110"</definedName>
    <definedName name="IQ_PENSION_BREAKDOWN_OTHER_DOM" hidden="1">"c3108"</definedName>
    <definedName name="IQ_PENSION_BREAKDOWN_OTHER_FOREIGN" hidden="1">"c3109"</definedName>
    <definedName name="IQ_PENSION_BREAKDOWN_PCT_EQ" hidden="1">"c3089"</definedName>
    <definedName name="IQ_PENSION_BREAKDOWN_PCT_EQ_DOM" hidden="1">"c3087"</definedName>
    <definedName name="IQ_PENSION_BREAKDOWN_PCT_EQ_FOREIGN" hidden="1">"c3088"</definedName>
    <definedName name="IQ_PENSION_BREAKDOWN_PCT_FI" hidden="1">"c3092"</definedName>
    <definedName name="IQ_PENSION_BREAKDOWN_PCT_FI_DOM" hidden="1">"c3090"</definedName>
    <definedName name="IQ_PENSION_BREAKDOWN_PCT_FI_FOREIGN" hidden="1">"c3091"</definedName>
    <definedName name="IQ_PENSION_BREAKDOWN_PCT_OTHER" hidden="1">"c3098"</definedName>
    <definedName name="IQ_PENSION_BREAKDOWN_PCT_OTHER_DOM" hidden="1">"c3096"</definedName>
    <definedName name="IQ_PENSION_BREAKDOWN_PCT_OTHER_FOREIGN" hidden="1">"c3097"</definedName>
    <definedName name="IQ_PENSION_BREAKDOWN_PCT_RE" hidden="1">"c3095"</definedName>
    <definedName name="IQ_PENSION_BREAKDOWN_PCT_RE_DOM" hidden="1">"c3093"</definedName>
    <definedName name="IQ_PENSION_BREAKDOWN_PCT_RE_FOREIGN" hidden="1">"c3094"</definedName>
    <definedName name="IQ_PENSION_BREAKDOWN_RE" hidden="1">"c3107"</definedName>
    <definedName name="IQ_PENSION_BREAKDOWN_RE_DOM" hidden="1">"c3105"</definedName>
    <definedName name="IQ_PENSION_BREAKDOWN_RE_FOREIGN" hidden="1">"c3106"</definedName>
    <definedName name="IQ_PENSION_CI_ACT" hidden="1">"c5723"</definedName>
    <definedName name="IQ_PENSION_CI_ACT_DOM" hidden="1">"c5721"</definedName>
    <definedName name="IQ_PENSION_CI_ACT_FOREIGN" hidden="1">"c5722"</definedName>
    <definedName name="IQ_PENSION_CI_NET_AMT_RECOG" hidden="1">"c5735"</definedName>
    <definedName name="IQ_PENSION_CI_NET_AMT_RECOG_DOM" hidden="1">"c5733"</definedName>
    <definedName name="IQ_PENSION_CI_NET_AMT_RECOG_FOREIGN" hidden="1">"c5734"</definedName>
    <definedName name="IQ_PENSION_CI_OTHER_MISC_ADJ" hidden="1">"c5732"</definedName>
    <definedName name="IQ_PENSION_CI_OTHER_MISC_ADJ_DOM" hidden="1">"c5730"</definedName>
    <definedName name="IQ_PENSION_CI_OTHER_MISC_ADJ_FOREIGN" hidden="1">"c5731"</definedName>
    <definedName name="IQ_PENSION_CI_PRIOR_SERVICE" hidden="1">"c5726"</definedName>
    <definedName name="IQ_PENSION_CI_PRIOR_SERVICE_DOM" hidden="1">"c5724"</definedName>
    <definedName name="IQ_PENSION_CI_PRIOR_SERVICE_FOREIGN" hidden="1">"c5725"</definedName>
    <definedName name="IQ_PENSION_CI_TRANSITION" hidden="1">"c5729"</definedName>
    <definedName name="IQ_PENSION_CI_TRANSITION_DOM" hidden="1">"c5727"</definedName>
    <definedName name="IQ_PENSION_CI_TRANSITION_FOREIGN" hidden="1">"c5728"</definedName>
    <definedName name="IQ_PENSION_CL" hidden="1">"c5753"</definedName>
    <definedName name="IQ_PENSION_CL_DOM" hidden="1">"c5751"</definedName>
    <definedName name="IQ_PENSION_CL_FOREIGN" hidden="1">"c5752"</definedName>
    <definedName name="IQ_PENSION_CONTRIBUTION_TOTAL_COST" hidden="1">"c3559"</definedName>
    <definedName name="IQ_PENSION_DISC_RATE_MAX" hidden="1">"c3236"</definedName>
    <definedName name="IQ_PENSION_DISC_RATE_MAX_DOM" hidden="1">"c3234"</definedName>
    <definedName name="IQ_PENSION_DISC_RATE_MAX_FOREIGN" hidden="1">"c3235"</definedName>
    <definedName name="IQ_PENSION_DISC_RATE_MIN" hidden="1">"c3233"</definedName>
    <definedName name="IQ_PENSION_DISC_RATE_MIN_DOM" hidden="1">"c3231"</definedName>
    <definedName name="IQ_PENSION_DISC_RATE_MIN_FOREIGN" hidden="1">"c3232"</definedName>
    <definedName name="IQ_PENSION_DISCOUNT_RATE_DOMESTIC" hidden="1">"c3573"</definedName>
    <definedName name="IQ_PENSION_DISCOUNT_RATE_FOREIGN" hidden="1">"c3574"</definedName>
    <definedName name="IQ_PENSION_EST_BENEFIT_1YR" hidden="1">"c3113"</definedName>
    <definedName name="IQ_PENSION_EST_BENEFIT_1YR_DOM" hidden="1">"c3111"</definedName>
    <definedName name="IQ_PENSION_EST_BENEFIT_1YR_FOREIGN" hidden="1">"c3112"</definedName>
    <definedName name="IQ_PENSION_EST_BENEFIT_2YR" hidden="1">"c3116"</definedName>
    <definedName name="IQ_PENSION_EST_BENEFIT_2YR_DOM" hidden="1">"c3114"</definedName>
    <definedName name="IQ_PENSION_EST_BENEFIT_2YR_FOREIGN" hidden="1">"c3115"</definedName>
    <definedName name="IQ_PENSION_EST_BENEFIT_3YR" hidden="1">"c3119"</definedName>
    <definedName name="IQ_PENSION_EST_BENEFIT_3YR_DOM" hidden="1">"c3117"</definedName>
    <definedName name="IQ_PENSION_EST_BENEFIT_3YR_FOREIGN" hidden="1">"c3118"</definedName>
    <definedName name="IQ_PENSION_EST_BENEFIT_4YR" hidden="1">"c3122"</definedName>
    <definedName name="IQ_PENSION_EST_BENEFIT_4YR_DOM" hidden="1">"c3120"</definedName>
    <definedName name="IQ_PENSION_EST_BENEFIT_4YR_FOREIGN" hidden="1">"c3121"</definedName>
    <definedName name="IQ_PENSION_EST_BENEFIT_5YR" hidden="1">"c3125"</definedName>
    <definedName name="IQ_PENSION_EST_BENEFIT_5YR_DOM" hidden="1">"c3123"</definedName>
    <definedName name="IQ_PENSION_EST_BENEFIT_5YR_FOREIGN" hidden="1">"c3124"</definedName>
    <definedName name="IQ_PENSION_EST_BENEFIT_AFTER5" hidden="1">"c3128"</definedName>
    <definedName name="IQ_PENSION_EST_BENEFIT_AFTER5_DOM" hidden="1">"c3126"</definedName>
    <definedName name="IQ_PENSION_EST_BENEFIT_AFTER5_FOREIGN" hidden="1">"c3127"</definedName>
    <definedName name="IQ_PENSION_EST_CONTRIBUTIONS_NEXTYR" hidden="1">"c3218"</definedName>
    <definedName name="IQ_PENSION_EST_CONTRIBUTIONS_NEXTYR_DOM" hidden="1">"c3216"</definedName>
    <definedName name="IQ_PENSION_EST_CONTRIBUTIONS_NEXTYR_FOREIGN" hidden="1">"c3217"</definedName>
    <definedName name="IQ_PENSION_EXP_RATE_RETURN_MAX" hidden="1">"c3248"</definedName>
    <definedName name="IQ_PENSION_EXP_RATE_RETURN_MAX_DOM" hidden="1">"c3246"</definedName>
    <definedName name="IQ_PENSION_EXP_RATE_RETURN_MAX_FOREIGN" hidden="1">"c3247"</definedName>
    <definedName name="IQ_PENSION_EXP_RATE_RETURN_MIN" hidden="1">"c3245"</definedName>
    <definedName name="IQ_PENSION_EXP_RATE_RETURN_MIN_DOM" hidden="1">"c3243"</definedName>
    <definedName name="IQ_PENSION_EXP_RATE_RETURN_MIN_FOREIGN" hidden="1">"c3244"</definedName>
    <definedName name="IQ_PENSION_EXP_RETURN_DOMESTIC" hidden="1">"c3571"</definedName>
    <definedName name="IQ_PENSION_EXP_RETURN_FOREIGN" hidden="1">"c3572"</definedName>
    <definedName name="IQ_PENSION_INTAN_ASSETS" hidden="1">"c3137"</definedName>
    <definedName name="IQ_PENSION_INTAN_ASSETS_DOM" hidden="1">"c3135"</definedName>
    <definedName name="IQ_PENSION_INTAN_ASSETS_FOREIGN" hidden="1">"c3136"</definedName>
    <definedName name="IQ_PENSION_INTEREST_COST" hidden="1">"c3582"</definedName>
    <definedName name="IQ_PENSION_INTEREST_COST_DOM" hidden="1">"c3580"</definedName>
    <definedName name="IQ_PENSION_INTEREST_COST_FOREIGN" hidden="1">"c3581"</definedName>
    <definedName name="IQ_PENSION_LT_ASSETS" hidden="1">"c5750"</definedName>
    <definedName name="IQ_PENSION_LT_ASSETS_DOM" hidden="1">"c5748"</definedName>
    <definedName name="IQ_PENSION_LT_ASSETS_FOREIGN" hidden="1">"c5749"</definedName>
    <definedName name="IQ_PENSION_LT_LIAB" hidden="1">"c5756"</definedName>
    <definedName name="IQ_PENSION_LT_LIAB_DOM" hidden="1">"c5754"</definedName>
    <definedName name="IQ_PENSION_LT_LIAB_FOREIGN" hidden="1">"c5755"</definedName>
    <definedName name="IQ_PENSION_NET_ASSET_RECOG" hidden="1">"c3152"</definedName>
    <definedName name="IQ_PENSION_NET_ASSET_RECOG_DOM" hidden="1">"c3150"</definedName>
    <definedName name="IQ_PENSION_NET_ASSET_RECOG_FOREIGN" hidden="1">"c3151"</definedName>
    <definedName name="IQ_PENSION_OBLIGATION_ACQ" hidden="1">"c3206"</definedName>
    <definedName name="IQ_PENSION_OBLIGATION_ACQ_DOM" hidden="1">"c3204"</definedName>
    <definedName name="IQ_PENSION_OBLIGATION_ACQ_FOREIGN" hidden="1">"c3205"</definedName>
    <definedName name="IQ_PENSION_OBLIGATION_ACTUARIAL_GAIN_LOSS" hidden="1">"c3197"</definedName>
    <definedName name="IQ_PENSION_OBLIGATION_ACTUARIAL_GAIN_LOSS_DOM" hidden="1">"c3195"</definedName>
    <definedName name="IQ_PENSION_OBLIGATION_ACTUARIAL_GAIN_LOSS_FOREIGN" hidden="1">"c3196"</definedName>
    <definedName name="IQ_PENSION_OBLIGATION_BEG" hidden="1">"c3185"</definedName>
    <definedName name="IQ_PENSION_OBLIGATION_BEG_DOM" hidden="1">"c3183"</definedName>
    <definedName name="IQ_PENSION_OBLIGATION_BEG_FOREIGN" hidden="1">"c3184"</definedName>
    <definedName name="IQ_PENSION_OBLIGATION_CURTAIL" hidden="1">"c3209"</definedName>
    <definedName name="IQ_PENSION_OBLIGATION_CURTAIL_DOM" hidden="1">"c3207"</definedName>
    <definedName name="IQ_PENSION_OBLIGATION_CURTAIL_FOREIGN" hidden="1">"c3208"</definedName>
    <definedName name="IQ_PENSION_OBLIGATION_EMPLOYEE_CONTRIBUTIONS" hidden="1">"c3194"</definedName>
    <definedName name="IQ_PENSION_OBLIGATION_EMPLOYEE_CONTRIBUTIONS_DOM" hidden="1">"c3192"</definedName>
    <definedName name="IQ_PENSION_OBLIGATION_EMPLOYEE_CONTRIBUTIONS_FOREIGN" hidden="1">"c3193"</definedName>
    <definedName name="IQ_PENSION_OBLIGATION_FX_ADJ" hidden="1">"c3203"</definedName>
    <definedName name="IQ_PENSION_OBLIGATION_FX_ADJ_DOM" hidden="1">"c3201"</definedName>
    <definedName name="IQ_PENSION_OBLIGATION_FX_ADJ_FOREIGN" hidden="1">"c3202"</definedName>
    <definedName name="IQ_PENSION_OBLIGATION_INTEREST_COST" hidden="1">"c3191"</definedName>
    <definedName name="IQ_PENSION_OBLIGATION_INTEREST_COST_DOM" hidden="1">"c3189"</definedName>
    <definedName name="IQ_PENSION_OBLIGATION_INTEREST_COST_FOREIGN" hidden="1">"c3190"</definedName>
    <definedName name="IQ_PENSION_OBLIGATION_OTHER_COST" hidden="1">"c3555"</definedName>
    <definedName name="IQ_PENSION_OBLIGATION_OTHER_COST_DOM" hidden="1">"c3553"</definedName>
    <definedName name="IQ_PENSION_OBLIGATION_OTHER_COST_FOREIGN" hidden="1">"c3554"</definedName>
    <definedName name="IQ_PENSION_OBLIGATION_OTHER_PLAN_ADJ" hidden="1">"c3212"</definedName>
    <definedName name="IQ_PENSION_OBLIGATION_OTHER_PLAN_ADJ_DOM" hidden="1">"c3210"</definedName>
    <definedName name="IQ_PENSION_OBLIGATION_OTHER_PLAN_ADJ_FOREIGN" hidden="1">"c3211"</definedName>
    <definedName name="IQ_PENSION_OBLIGATION_PAID" hidden="1">"c3200"</definedName>
    <definedName name="IQ_PENSION_OBLIGATION_PAID_DOM" hidden="1">"c3198"</definedName>
    <definedName name="IQ_PENSION_OBLIGATION_PAID_FOREIGN" hidden="1">"c3199"</definedName>
    <definedName name="IQ_PENSION_OBLIGATION_PROJECTED" hidden="1">"c3215"</definedName>
    <definedName name="IQ_PENSION_OBLIGATION_PROJECTED_DOM" hidden="1">"c3213"</definedName>
    <definedName name="IQ_PENSION_OBLIGATION_PROJECTED_FOREIGN" hidden="1">"c3214"</definedName>
    <definedName name="IQ_PENSION_OBLIGATION_ROA" hidden="1">"c3552"</definedName>
    <definedName name="IQ_PENSION_OBLIGATION_ROA_DOM" hidden="1">"c3550"</definedName>
    <definedName name="IQ_PENSION_OBLIGATION_ROA_FOREIGN" hidden="1">"c3551"</definedName>
    <definedName name="IQ_PENSION_OBLIGATION_SERVICE_COST" hidden="1">"c3188"</definedName>
    <definedName name="IQ_PENSION_OBLIGATION_SERVICE_COST_DOM" hidden="1">"c3186"</definedName>
    <definedName name="IQ_PENSION_OBLIGATION_SERVICE_COST_FOREIGN" hidden="1">"c3187"</definedName>
    <definedName name="IQ_PENSION_OBLIGATION_TOTAL_COST" hidden="1">"c3558"</definedName>
    <definedName name="IQ_PENSION_OBLIGATION_TOTAL_COST_DOM" hidden="1">"c3556"</definedName>
    <definedName name="IQ_PENSION_OBLIGATION_TOTAL_COST_FOREIGN" hidden="1">"c3557"</definedName>
    <definedName name="IQ_PENSION_OTHER" hidden="1">"c3143"</definedName>
    <definedName name="IQ_PENSION_OTHER_ADJ" hidden="1">"c3149"</definedName>
    <definedName name="IQ_PENSION_OTHER_ADJ_DOM" hidden="1">"c3147"</definedName>
    <definedName name="IQ_PENSION_OTHER_ADJ_FOREIGN" hidden="1">"c3148"</definedName>
    <definedName name="IQ_PENSION_OTHER_DOM" hidden="1">"c3141"</definedName>
    <definedName name="IQ_PENSION_OTHER_FOREIGN" hidden="1">"c3142"</definedName>
    <definedName name="IQ_PENSION_PBO_ASSUMED_RATE_RET_MAX" hidden="1">"c3254"</definedName>
    <definedName name="IQ_PENSION_PBO_ASSUMED_RATE_RET_MAX_DOM" hidden="1">"c3252"</definedName>
    <definedName name="IQ_PENSION_PBO_ASSUMED_RATE_RET_MAX_FOREIGN" hidden="1">"c3253"</definedName>
    <definedName name="IQ_PENSION_PBO_ASSUMED_RATE_RET_MIN" hidden="1">"c3251"</definedName>
    <definedName name="IQ_PENSION_PBO_ASSUMED_RATE_RET_MIN_DOM" hidden="1">"c3249"</definedName>
    <definedName name="IQ_PENSION_PBO_ASSUMED_RATE_RET_MIN_FOREIGN" hidden="1">"c3250"</definedName>
    <definedName name="IQ_PENSION_PBO_RATE_COMP_INCREASE_MAX" hidden="1">"c3260"</definedName>
    <definedName name="IQ_PENSION_PBO_RATE_COMP_INCREASE_MAX_DOM" hidden="1">"c3258"</definedName>
    <definedName name="IQ_PENSION_PBO_RATE_COMP_INCREASE_MAX_FOREIGN" hidden="1">"c3259"</definedName>
    <definedName name="IQ_PENSION_PBO_RATE_COMP_INCREASE_MIN" hidden="1">"c3257"</definedName>
    <definedName name="IQ_PENSION_PBO_RATE_COMP_INCREASE_MIN_DOM" hidden="1">"c3255"</definedName>
    <definedName name="IQ_PENSION_PBO_RATE_COMP_INCREASE_MIN_FOREIGN" hidden="1">"c3256"</definedName>
    <definedName name="IQ_PENSION_PREPAID_COST" hidden="1">"c3131"</definedName>
    <definedName name="IQ_PENSION_PREPAID_COST_DOM" hidden="1">"c3129"</definedName>
    <definedName name="IQ_PENSION_PREPAID_COST_FOREIGN" hidden="1">"c3130"</definedName>
    <definedName name="IQ_PENSION_PRIOR_SERVICE_NEXT" hidden="1">"c5741"</definedName>
    <definedName name="IQ_PENSION_PRIOR_SERVICE_NEXT_DOM" hidden="1">"c5739"</definedName>
    <definedName name="IQ_PENSION_PRIOR_SERVICE_NEXT_FOREIGN" hidden="1">"c5740"</definedName>
    <definedName name="IQ_PENSION_PROJECTED_OBLIGATION" hidden="1">"c3566"</definedName>
    <definedName name="IQ_PENSION_PROJECTED_OBLIGATION_DOMESTIC" hidden="1">"c3564"</definedName>
    <definedName name="IQ_PENSION_PROJECTED_OBLIGATION_FOREIGN" hidden="1">"c3565"</definedName>
    <definedName name="IQ_PENSION_QUART_ADDL_CONTRIBUTIONS_EXP" hidden="1">"c3224"</definedName>
    <definedName name="IQ_PENSION_QUART_ADDL_CONTRIBUTIONS_EXP_DOM" hidden="1">"c3222"</definedName>
    <definedName name="IQ_PENSION_QUART_ADDL_CONTRIBUTIONS_EXP_FOREIGN" hidden="1">"c3223"</definedName>
    <definedName name="IQ_PENSION_QUART_EMPLOYER_CONTRIBUTIONS" hidden="1">"c3221"</definedName>
    <definedName name="IQ_PENSION_QUART_EMPLOYER_CONTRIBUTIONS_DOM" hidden="1">"c3219"</definedName>
    <definedName name="IQ_PENSION_QUART_EMPLOYER_CONTRIBUTIONS_FOREIGN" hidden="1">"c3220"</definedName>
    <definedName name="IQ_PENSION_RATE_COMP_GROWTH_DOMESTIC" hidden="1">"c3575"</definedName>
    <definedName name="IQ_PENSION_RATE_COMP_GROWTH_FOREIGN" hidden="1">"c3576"</definedName>
    <definedName name="IQ_PENSION_RATE_COMP_INCREASE_MAX" hidden="1">"c3242"</definedName>
    <definedName name="IQ_PENSION_RATE_COMP_INCREASE_MAX_DOM" hidden="1">"c3240"</definedName>
    <definedName name="IQ_PENSION_RATE_COMP_INCREASE_MAX_FOREIGN" hidden="1">"c3241"</definedName>
    <definedName name="IQ_PENSION_RATE_COMP_INCREASE_MIN" hidden="1">"c3239"</definedName>
    <definedName name="IQ_PENSION_RATE_COMP_INCREASE_MIN_DOM" hidden="1">"c3237"</definedName>
    <definedName name="IQ_PENSION_RATE_COMP_INCREASE_MIN_FOREIGN" hidden="1">"c3238"</definedName>
    <definedName name="IQ_PENSION_SERVICE_COST" hidden="1">"c3579"</definedName>
    <definedName name="IQ_PENSION_SERVICE_COST_DOM" hidden="1">"c3577"</definedName>
    <definedName name="IQ_PENSION_SERVICE_COST_FOREIGN" hidden="1">"c3578"</definedName>
    <definedName name="IQ_PENSION_TOTAL_ASSETS" hidden="1">"c3563"</definedName>
    <definedName name="IQ_PENSION_TOTAL_ASSETS_DOMESTIC" hidden="1">"c3561"</definedName>
    <definedName name="IQ_PENSION_TOTAL_ASSETS_FOREIGN" hidden="1">"c3562"</definedName>
    <definedName name="IQ_PENSION_TOTAL_EXP" hidden="1">"c3560"</definedName>
    <definedName name="IQ_PENSION_TRANSITION_NEXT" hidden="1">"c5744"</definedName>
    <definedName name="IQ_PENSION_TRANSITION_NEXT_DOM" hidden="1">"c5742"</definedName>
    <definedName name="IQ_PENSION_TRANSITION_NEXT_FOREIGN" hidden="1">"c5743"</definedName>
    <definedName name="IQ_PENSION_UNFUNDED_ADDL_MIN_LIAB" hidden="1">"c3227"</definedName>
    <definedName name="IQ_PENSION_UNFUNDED_ADDL_MIN_LIAB_DOM" hidden="1">"c3225"</definedName>
    <definedName name="IQ_PENSION_UNFUNDED_ADDL_MIN_LIAB_FOREIGN" hidden="1">"c3226"</definedName>
    <definedName name="IQ_PENSION_UNRECOG_PRIOR" hidden="1">"c3146"</definedName>
    <definedName name="IQ_PENSION_UNRECOG_PRIOR_DOM" hidden="1">"c3144"</definedName>
    <definedName name="IQ_PENSION_UNRECOG_PRIOR_FOREIGN" hidden="1">"c3145"</definedName>
    <definedName name="IQ_PENSION_UV_LIAB" hidden="1">"c3567"</definedName>
    <definedName name="IQ_PERCENT_CHANGE_EST_5YR_GROWTH_RATE_12MONTHS" hidden="1">"c1852"</definedName>
    <definedName name="IQ_PERCENT_CHANGE_EST_5YR_GROWTH_RATE_12MONTHS_REUT" hidden="1">"c3959"</definedName>
    <definedName name="IQ_PERCENT_CHANGE_EST_5YR_GROWTH_RATE_18MONTHS" hidden="1">"c1853"</definedName>
    <definedName name="IQ_PERCENT_CHANGE_EST_5YR_GROWTH_RATE_18MONTHS_REUT" hidden="1">"c3960"</definedName>
    <definedName name="IQ_PERCENT_CHANGE_EST_5YR_GROWTH_RATE_3MONTHS" hidden="1">"c1849"</definedName>
    <definedName name="IQ_PERCENT_CHANGE_EST_5YR_GROWTH_RATE_3MONTHS_REUT" hidden="1">"c3956"</definedName>
    <definedName name="IQ_PERCENT_CHANGE_EST_5YR_GROWTH_RATE_6MONTHS" hidden="1">"c1850"</definedName>
    <definedName name="IQ_PERCENT_CHANGE_EST_5YR_GROWTH_RATE_6MONTHS_REUT" hidden="1">"c3957"</definedName>
    <definedName name="IQ_PERCENT_CHANGE_EST_5YR_GROWTH_RATE_9MONTHS" hidden="1">"c1851"</definedName>
    <definedName name="IQ_PERCENT_CHANGE_EST_5YR_GROWTH_RATE_9MONTHS_REUT" hidden="1">"c3958"</definedName>
    <definedName name="IQ_PERCENT_CHANGE_EST_5YR_GROWTH_RATE_DAY" hidden="1">"c1846"</definedName>
    <definedName name="IQ_PERCENT_CHANGE_EST_5YR_GROWTH_RATE_DAY_REUT" hidden="1">"c3954"</definedName>
    <definedName name="IQ_PERCENT_CHANGE_EST_5YR_GROWTH_RATE_MONTH" hidden="1">"c1848"</definedName>
    <definedName name="IQ_PERCENT_CHANGE_EST_5YR_GROWTH_RATE_MONTH_REUT" hidden="1">"c3955"</definedName>
    <definedName name="IQ_PERCENT_CHANGE_EST_5YR_GROWTH_RATE_WEEK" hidden="1">"c1847"</definedName>
    <definedName name="IQ_PERCENT_CHANGE_EST_5YR_GROWTH_RATE_WEEK_REUT" hidden="1">"c5435"</definedName>
    <definedName name="IQ_PERCENT_CHANGE_EST_CFPS_12MONTHS" hidden="1">"c1812"</definedName>
    <definedName name="IQ_PERCENT_CHANGE_EST_CFPS_12MONTHS_REUT" hidden="1">"c3924"</definedName>
    <definedName name="IQ_PERCENT_CHANGE_EST_CFPS_18MONTHS" hidden="1">"c1813"</definedName>
    <definedName name="IQ_PERCENT_CHANGE_EST_CFPS_18MONTHS_REUT" hidden="1">"c3925"</definedName>
    <definedName name="IQ_PERCENT_CHANGE_EST_CFPS_3MONTHS" hidden="1">"c1809"</definedName>
    <definedName name="IQ_PERCENT_CHANGE_EST_CFPS_3MONTHS_REUT" hidden="1">"c3921"</definedName>
    <definedName name="IQ_PERCENT_CHANGE_EST_CFPS_6MONTHS" hidden="1">"c1810"</definedName>
    <definedName name="IQ_PERCENT_CHANGE_EST_CFPS_6MONTHS_REUT" hidden="1">"c3922"</definedName>
    <definedName name="IQ_PERCENT_CHANGE_EST_CFPS_9MONTHS" hidden="1">"c1811"</definedName>
    <definedName name="IQ_PERCENT_CHANGE_EST_CFPS_9MONTHS_REUT" hidden="1">"c3923"</definedName>
    <definedName name="IQ_PERCENT_CHANGE_EST_CFPS_DAY" hidden="1">"c1806"</definedName>
    <definedName name="IQ_PERCENT_CHANGE_EST_CFPS_DAY_REUT" hidden="1">"c3919"</definedName>
    <definedName name="IQ_PERCENT_CHANGE_EST_CFPS_MONTH" hidden="1">"c1808"</definedName>
    <definedName name="IQ_PERCENT_CHANGE_EST_CFPS_MONTH_REUT" hidden="1">"c3920"</definedName>
    <definedName name="IQ_PERCENT_CHANGE_EST_CFPS_WEEK" hidden="1">"c1807"</definedName>
    <definedName name="IQ_PERCENT_CHANGE_EST_CFPS_WEEK_REUT" hidden="1">"c3962"</definedName>
    <definedName name="IQ_PERCENT_CHANGE_EST_DPS_12MONTHS" hidden="1">"c1820"</definedName>
    <definedName name="IQ_PERCENT_CHANGE_EST_DPS_12MONTHS_REUT" hidden="1">"c3931"</definedName>
    <definedName name="IQ_PERCENT_CHANGE_EST_DPS_18MONTHS" hidden="1">"c1821"</definedName>
    <definedName name="IQ_PERCENT_CHANGE_EST_DPS_18MONTHS_REUT" hidden="1">"c3932"</definedName>
    <definedName name="IQ_PERCENT_CHANGE_EST_DPS_3MONTHS" hidden="1">"c1817"</definedName>
    <definedName name="IQ_PERCENT_CHANGE_EST_DPS_3MONTHS_REUT" hidden="1">"c3928"</definedName>
    <definedName name="IQ_PERCENT_CHANGE_EST_DPS_6MONTHS" hidden="1">"c1818"</definedName>
    <definedName name="IQ_PERCENT_CHANGE_EST_DPS_6MONTHS_REUT" hidden="1">"c3929"</definedName>
    <definedName name="IQ_PERCENT_CHANGE_EST_DPS_9MONTHS" hidden="1">"c1819"</definedName>
    <definedName name="IQ_PERCENT_CHANGE_EST_DPS_9MONTHS_REUT" hidden="1">"c3930"</definedName>
    <definedName name="IQ_PERCENT_CHANGE_EST_DPS_DAY" hidden="1">"c1814"</definedName>
    <definedName name="IQ_PERCENT_CHANGE_EST_DPS_DAY_REUT" hidden="1">"c3926"</definedName>
    <definedName name="IQ_PERCENT_CHANGE_EST_DPS_MONTH" hidden="1">"c1816"</definedName>
    <definedName name="IQ_PERCENT_CHANGE_EST_DPS_MONTH_REUT" hidden="1">"c3927"</definedName>
    <definedName name="IQ_PERCENT_CHANGE_EST_DPS_WEEK" hidden="1">"c1815"</definedName>
    <definedName name="IQ_PERCENT_CHANGE_EST_DPS_WEEK_REUT" hidden="1">"c3963"</definedName>
    <definedName name="IQ_PERCENT_CHANGE_EST_EBITDA_12MONTHS" hidden="1">"c1804"</definedName>
    <definedName name="IQ_PERCENT_CHANGE_EST_EBITDA_12MONTHS_REUT" hidden="1">"c3917"</definedName>
    <definedName name="IQ_PERCENT_CHANGE_EST_EBITDA_18MONTHS" hidden="1">"c1805"</definedName>
    <definedName name="IQ_PERCENT_CHANGE_EST_EBITDA_18MONTHS_REUT" hidden="1">"c3918"</definedName>
    <definedName name="IQ_PERCENT_CHANGE_EST_EBITDA_3MONTHS" hidden="1">"c1801"</definedName>
    <definedName name="IQ_PERCENT_CHANGE_EST_EBITDA_3MONTHS_REUT" hidden="1">"c3914"</definedName>
    <definedName name="IQ_PERCENT_CHANGE_EST_EBITDA_6MONTHS" hidden="1">"c1802"</definedName>
    <definedName name="IQ_PERCENT_CHANGE_EST_EBITDA_6MONTHS_REUT" hidden="1">"c3915"</definedName>
    <definedName name="IQ_PERCENT_CHANGE_EST_EBITDA_9MONTHS" hidden="1">"c1803"</definedName>
    <definedName name="IQ_PERCENT_CHANGE_EST_EBITDA_9MONTHS_REUT" hidden="1">"c3916"</definedName>
    <definedName name="IQ_PERCENT_CHANGE_EST_EBITDA_DAY" hidden="1">"c1798"</definedName>
    <definedName name="IQ_PERCENT_CHANGE_EST_EBITDA_DAY_REUT" hidden="1">"c3912"</definedName>
    <definedName name="IQ_PERCENT_CHANGE_EST_EBITDA_MONTH" hidden="1">"c1800"</definedName>
    <definedName name="IQ_PERCENT_CHANGE_EST_EBITDA_MONTH_REUT" hidden="1">"c3913"</definedName>
    <definedName name="IQ_PERCENT_CHANGE_EST_EBITDA_WEEK" hidden="1">"c1799"</definedName>
    <definedName name="IQ_PERCENT_CHANGE_EST_EBITDA_WEEK_REUT" hidden="1">"c3961"</definedName>
    <definedName name="IQ_PERCENT_CHANGE_EST_EPS_12MONTHS" hidden="1">"c1788"</definedName>
    <definedName name="IQ_PERCENT_CHANGE_EST_EPS_12MONTHS_REUT" hidden="1">"c3902"</definedName>
    <definedName name="IQ_PERCENT_CHANGE_EST_EPS_18MONTHS" hidden="1">"c1789"</definedName>
    <definedName name="IQ_PERCENT_CHANGE_EST_EPS_18MONTHS_REUT" hidden="1">"c3903"</definedName>
    <definedName name="IQ_PERCENT_CHANGE_EST_EPS_3MONTHS" hidden="1">"c1785"</definedName>
    <definedName name="IQ_PERCENT_CHANGE_EST_EPS_3MONTHS_REUT" hidden="1">"c3899"</definedName>
    <definedName name="IQ_PERCENT_CHANGE_EST_EPS_6MONTHS" hidden="1">"c1786"</definedName>
    <definedName name="IQ_PERCENT_CHANGE_EST_EPS_6MONTHS_REUT" hidden="1">"c3900"</definedName>
    <definedName name="IQ_PERCENT_CHANGE_EST_EPS_9MONTHS" hidden="1">"c1787"</definedName>
    <definedName name="IQ_PERCENT_CHANGE_EST_EPS_9MONTHS_REUT" hidden="1">"c3901"</definedName>
    <definedName name="IQ_PERCENT_CHANGE_EST_EPS_DAY" hidden="1">"c1782"</definedName>
    <definedName name="IQ_PERCENT_CHANGE_EST_EPS_DAY_REUT" hidden="1">"c3896"</definedName>
    <definedName name="IQ_PERCENT_CHANGE_EST_EPS_MONTH" hidden="1">"c1784"</definedName>
    <definedName name="IQ_PERCENT_CHANGE_EST_EPS_MONTH_REUT" hidden="1">"c3898"</definedName>
    <definedName name="IQ_PERCENT_CHANGE_EST_EPS_WEEK" hidden="1">"c1783"</definedName>
    <definedName name="IQ_PERCENT_CHANGE_EST_EPS_WEEK_REUT" hidden="1">"c3897"</definedName>
    <definedName name="IQ_PERCENT_CHANGE_EST_FFO_12MONTHS" hidden="1">"c1828"</definedName>
    <definedName name="IQ_PERCENT_CHANGE_EST_FFO_12MONTHS_REUT" hidden="1">"c3938"</definedName>
    <definedName name="IQ_PERCENT_CHANGE_EST_FFO_18MONTHS" hidden="1">"c1829"</definedName>
    <definedName name="IQ_PERCENT_CHANGE_EST_FFO_18MONTHS_REUT" hidden="1">"c3939"</definedName>
    <definedName name="IQ_PERCENT_CHANGE_EST_FFO_3MONTHS" hidden="1">"c1825"</definedName>
    <definedName name="IQ_PERCENT_CHANGE_EST_FFO_3MONTHS_REUT" hidden="1">"c3935"</definedName>
    <definedName name="IQ_PERCENT_CHANGE_EST_FFO_6MONTHS" hidden="1">"c1826"</definedName>
    <definedName name="IQ_PERCENT_CHANGE_EST_FFO_6MONTHS_REUT" hidden="1">"c3936"</definedName>
    <definedName name="IQ_PERCENT_CHANGE_EST_FFO_9MONTHS" hidden="1">"c1827"</definedName>
    <definedName name="IQ_PERCENT_CHANGE_EST_FFO_9MONTHS_REUT" hidden="1">"c3937"</definedName>
    <definedName name="IQ_PERCENT_CHANGE_EST_FFO_DAY" hidden="1">"c1822"</definedName>
    <definedName name="IQ_PERCENT_CHANGE_EST_FFO_DAY_REUT" hidden="1">"c3933"</definedName>
    <definedName name="IQ_PERCENT_CHANGE_EST_FFO_MONTH" hidden="1">"c1824"</definedName>
    <definedName name="IQ_PERCENT_CHANGE_EST_FFO_MONTH_REUT" hidden="1">"c3934"</definedName>
    <definedName name="IQ_PERCENT_CHANGE_EST_FFO_WEEK" hidden="1">"c1823"</definedName>
    <definedName name="IQ_PERCENT_CHANGE_EST_FFO_WEEK_REUT" hidden="1">"c3964"</definedName>
    <definedName name="IQ_PERCENT_CHANGE_EST_PRICE_TARGET_12MONTHS" hidden="1">"c1844"</definedName>
    <definedName name="IQ_PERCENT_CHANGE_EST_PRICE_TARGET_12MONTHS_REUT" hidden="1">"c3952"</definedName>
    <definedName name="IQ_PERCENT_CHANGE_EST_PRICE_TARGET_18MONTHS" hidden="1">"c1845"</definedName>
    <definedName name="IQ_PERCENT_CHANGE_EST_PRICE_TARGET_18MONTHS_REUT" hidden="1">"c3953"</definedName>
    <definedName name="IQ_PERCENT_CHANGE_EST_PRICE_TARGET_3MONTHS" hidden="1">"c1841"</definedName>
    <definedName name="IQ_PERCENT_CHANGE_EST_PRICE_TARGET_3MONTHS_REUT" hidden="1">"c3949"</definedName>
    <definedName name="IQ_PERCENT_CHANGE_EST_PRICE_TARGET_6MONTHS" hidden="1">"c1842"</definedName>
    <definedName name="IQ_PERCENT_CHANGE_EST_PRICE_TARGET_6MONTHS_REUT" hidden="1">"c3950"</definedName>
    <definedName name="IQ_PERCENT_CHANGE_EST_PRICE_TARGET_9MONTHS" hidden="1">"c1843"</definedName>
    <definedName name="IQ_PERCENT_CHANGE_EST_PRICE_TARGET_9MONTHS_REUT" hidden="1">"c3951"</definedName>
    <definedName name="IQ_PERCENT_CHANGE_EST_PRICE_TARGET_DAY" hidden="1">"c1838"</definedName>
    <definedName name="IQ_PERCENT_CHANGE_EST_PRICE_TARGET_DAY_REUT" hidden="1">"c3947"</definedName>
    <definedName name="IQ_PERCENT_CHANGE_EST_PRICE_TARGET_MONTH" hidden="1">"c1840"</definedName>
    <definedName name="IQ_PERCENT_CHANGE_EST_PRICE_TARGET_MONTH_REUT" hidden="1">"c3948"</definedName>
    <definedName name="IQ_PERCENT_CHANGE_EST_PRICE_TARGET_WEEK" hidden="1">"c1839"</definedName>
    <definedName name="IQ_PERCENT_CHANGE_EST_PRICE_TARGET_WEEK_REUT" hidden="1">"c3967"</definedName>
    <definedName name="IQ_PERCENT_CHANGE_EST_RECO_12MONTHS" hidden="1">"c1836"</definedName>
    <definedName name="IQ_PERCENT_CHANGE_EST_RECO_12MONTHS_REUT" hidden="1">"c3945"</definedName>
    <definedName name="IQ_PERCENT_CHANGE_EST_RECO_18MONTHS" hidden="1">"c1837"</definedName>
    <definedName name="IQ_PERCENT_CHANGE_EST_RECO_18MONTHS_REUT" hidden="1">"c3946"</definedName>
    <definedName name="IQ_PERCENT_CHANGE_EST_RECO_3MONTHS" hidden="1">"c1833"</definedName>
    <definedName name="IQ_PERCENT_CHANGE_EST_RECO_3MONTHS_REUT" hidden="1">"c3942"</definedName>
    <definedName name="IQ_PERCENT_CHANGE_EST_RECO_6MONTHS" hidden="1">"c1834"</definedName>
    <definedName name="IQ_PERCENT_CHANGE_EST_RECO_6MONTHS_REUT" hidden="1">"c3943"</definedName>
    <definedName name="IQ_PERCENT_CHANGE_EST_RECO_9MONTHS" hidden="1">"c1835"</definedName>
    <definedName name="IQ_PERCENT_CHANGE_EST_RECO_9MONTHS_REUT" hidden="1">"c3944"</definedName>
    <definedName name="IQ_PERCENT_CHANGE_EST_RECO_DAY" hidden="1">"c1830"</definedName>
    <definedName name="IQ_PERCENT_CHANGE_EST_RECO_DAY_REUT" hidden="1">"c3940"</definedName>
    <definedName name="IQ_PERCENT_CHANGE_EST_RECO_MONTH" hidden="1">"c1832"</definedName>
    <definedName name="IQ_PERCENT_CHANGE_EST_RECO_MONTH_REUT" hidden="1">"c3941"</definedName>
    <definedName name="IQ_PERCENT_CHANGE_EST_RECO_WEEK" hidden="1">"c1831"</definedName>
    <definedName name="IQ_PERCENT_CHANGE_EST_RECO_WEEK_REUT" hidden="1">"c3966"</definedName>
    <definedName name="IQ_PERCENT_CHANGE_EST_REV_12MONTHS" hidden="1">"c1796"</definedName>
    <definedName name="IQ_PERCENT_CHANGE_EST_REV_12MONTHS_REUT" hidden="1">"c3910"</definedName>
    <definedName name="IQ_PERCENT_CHANGE_EST_REV_18MONTHS" hidden="1">"c1797"</definedName>
    <definedName name="IQ_PERCENT_CHANGE_EST_REV_18MONTHS_REUT" hidden="1">"c3911"</definedName>
    <definedName name="IQ_PERCENT_CHANGE_EST_REV_3MONTHS" hidden="1">"c1793"</definedName>
    <definedName name="IQ_PERCENT_CHANGE_EST_REV_3MONTHS_REUT" hidden="1">"c3907"</definedName>
    <definedName name="IQ_PERCENT_CHANGE_EST_REV_6MONTHS" hidden="1">"c1794"</definedName>
    <definedName name="IQ_PERCENT_CHANGE_EST_REV_6MONTHS_REUT" hidden="1">"c3908"</definedName>
    <definedName name="IQ_PERCENT_CHANGE_EST_REV_9MONTHS" hidden="1">"c1795"</definedName>
    <definedName name="IQ_PERCENT_CHANGE_EST_REV_9MONTHS_REUT" hidden="1">"c3909"</definedName>
    <definedName name="IQ_PERCENT_CHANGE_EST_REV_DAY" hidden="1">"c1790"</definedName>
    <definedName name="IQ_PERCENT_CHANGE_EST_REV_DAY_REUT" hidden="1">"c3904"</definedName>
    <definedName name="IQ_PERCENT_CHANGE_EST_REV_MONTH" hidden="1">"c1792"</definedName>
    <definedName name="IQ_PERCENT_CHANGE_EST_REV_MONTH_REUT" hidden="1">"c3906"</definedName>
    <definedName name="IQ_PERCENT_CHANGE_EST_REV_WEEK" hidden="1">"c1791"</definedName>
    <definedName name="IQ_PERCENT_CHANGE_EST_REV_WEEK_REUT" hidden="1">"c3905"</definedName>
    <definedName name="IQ_PERIODDATE" hidden="1">"c1414"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L" hidden="1">"c2114"</definedName>
    <definedName name="IQ_PMT_FREQ" hidden="1">"c2236"</definedName>
    <definedName name="IQ_POISON_PUT_EFFECT_DATE" hidden="1">"c2486"</definedName>
    <definedName name="IQ_POISON_PUT_EXPIRATION_DATE" hidden="1">"c2487"</definedName>
    <definedName name="IQ_POISON_PUT_PRICE" hidden="1">"c2488"</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OTENTIAL_UPSIDE" hidden="1">"c1855"</definedName>
    <definedName name="IQ_POTENTIAL_UPSIDE_REUT" hidden="1">"c3968"</definedName>
    <definedName name="IQ_PRE_OPEN_COST" hidden="1">"c1040"</definedName>
    <definedName name="IQ_PRE_TAX_ACT_OR_EST" hidden="1">"c2221"</definedName>
    <definedName name="IQ_PRE_TAX_ACT_OR_EST_REUT" hidden="1">"c5467"</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 hidden="1">"c6261"</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 hidden="1">"c6262"</definedName>
    <definedName name="IQ_PREF_OTHER_REIT" hidden="1">"c1058"</definedName>
    <definedName name="IQ_PREF_OTHER_UTI" hidden="1">"C6022"</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 hidden="1">"c6263"</definedName>
    <definedName name="IQ_PREF_REP_REIT" hidden="1">"c1065"</definedName>
    <definedName name="IQ_PREF_REP_UTI" hidden="1">"c1066"</definedName>
    <definedName name="IQ_PREF_STOCK" hidden="1">"c1416"</definedName>
    <definedName name="IQ_PREF_TOT" hidden="1">"c1415"</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ETAX_GW_INC_EST" hidden="1">"c1702"</definedName>
    <definedName name="IQ_PRETAX_GW_INC_EST_REUT" hidden="1">"c5354"</definedName>
    <definedName name="IQ_PRETAX_GW_INC_HIGH_EST" hidden="1">"c1704"</definedName>
    <definedName name="IQ_PRETAX_GW_INC_HIGH_EST_REUT" hidden="1">"c5356"</definedName>
    <definedName name="IQ_PRETAX_GW_INC_LOW_EST" hidden="1">"c1705"</definedName>
    <definedName name="IQ_PRETAX_GW_INC_LOW_EST_REUT" hidden="1">"c5357"</definedName>
    <definedName name="IQ_PRETAX_GW_INC_MEDIAN_EST" hidden="1">"c1703"</definedName>
    <definedName name="IQ_PRETAX_GW_INC_MEDIAN_EST_REUT" hidden="1">"c5355"</definedName>
    <definedName name="IQ_PRETAX_GW_INC_NUM_EST" hidden="1">"c1706"</definedName>
    <definedName name="IQ_PRETAX_GW_INC_NUM_EST_REUT" hidden="1">"c5358"</definedName>
    <definedName name="IQ_PRETAX_GW_INC_STDDEV_EST" hidden="1">"c1707"</definedName>
    <definedName name="IQ_PRETAX_GW_INC_STDDEV_EST_REUT" hidden="1">"c5359"</definedName>
    <definedName name="IQ_PRETAX_INC_EST" hidden="1">"c1695"</definedName>
    <definedName name="IQ_PRETAX_INC_EST_REUT" hidden="1">"c5347"</definedName>
    <definedName name="IQ_PRETAX_INC_HIGH_EST" hidden="1">"c1697"</definedName>
    <definedName name="IQ_PRETAX_INC_HIGH_EST_REUT" hidden="1">"c5349"</definedName>
    <definedName name="IQ_PRETAX_INC_LOW_EST" hidden="1">"c1698"</definedName>
    <definedName name="IQ_PRETAX_INC_LOW_EST_REUT" hidden="1">"c5350"</definedName>
    <definedName name="IQ_PRETAX_INC_MEDIAN_EST" hidden="1">"c1696"</definedName>
    <definedName name="IQ_PRETAX_INC_MEDIAN_EST_REUT" hidden="1">"c5348"</definedName>
    <definedName name="IQ_PRETAX_INC_NUM_EST" hidden="1">"c1699"</definedName>
    <definedName name="IQ_PRETAX_INC_NUM_EST_REUT" hidden="1">"c5351"</definedName>
    <definedName name="IQ_PRETAX_INC_STDDEV_EST" hidden="1">"c1700"</definedName>
    <definedName name="IQ_PRETAX_INC_STDDEV_EST_REUT" hidden="1">"c5352"</definedName>
    <definedName name="IQ_PRETAX_REPORT_INC_EST" hidden="1">"c1709"</definedName>
    <definedName name="IQ_PRETAX_REPORT_INC_EST_REUT" hidden="1">"c5361"</definedName>
    <definedName name="IQ_PRETAX_REPORT_INC_HIGH_EST" hidden="1">"c1711"</definedName>
    <definedName name="IQ_PRETAX_REPORT_INC_HIGH_EST_REUT" hidden="1">"c5363"</definedName>
    <definedName name="IQ_PRETAX_REPORT_INC_LOW_EST" hidden="1">"c1712"</definedName>
    <definedName name="IQ_PRETAX_REPORT_INC_LOW_EST_REUT" hidden="1">"c5364"</definedName>
    <definedName name="IQ_PRETAX_REPORT_INC_MEDIAN_EST" hidden="1">"c1710"</definedName>
    <definedName name="IQ_PRETAX_REPORT_INC_MEDIAN_EST_REUT" hidden="1">"c5362"</definedName>
    <definedName name="IQ_PRETAX_REPORT_INC_NUM_EST" hidden="1">"c1713"</definedName>
    <definedName name="IQ_PRETAX_REPORT_INC_NUM_EST_REUT" hidden="1">"c5365"</definedName>
    <definedName name="IQ_PRETAX_REPORT_INC_STDDEV_EST" hidden="1">"c1714"</definedName>
    <definedName name="IQ_PRETAX_REPORT_INC_STDDEV_EST_REUT" hidden="1">"c5366"</definedName>
    <definedName name="IQ_PRICE_CFPS_FWD" hidden="1">"c2237"</definedName>
    <definedName name="IQ_PRICE_CFPS_FWD_REUT" hidden="1">"c4053"</definedName>
    <definedName name="IQ_PRICE_OVER_BVPS" hidden="1">"c1412"</definedName>
    <definedName name="IQ_PRICE_OVER_LTM_EPS" hidden="1">"c1413"</definedName>
    <definedName name="IQ_PRICE_TARGET" hidden="1">"c82"</definedName>
    <definedName name="IQ_PRICE_TARGET_BOTTOM_UP" hidden="1">"c5486"</definedName>
    <definedName name="IQ_PRICE_TARGET_BOTTOM_UP_REUT" hidden="1">"c5494"</definedName>
    <definedName name="IQ_PRICE_TARGET_REUT" hidden="1">"c3631"</definedName>
    <definedName name="IQ_PRICE_VOLATILITY_EST" hidden="1">"c4492"</definedName>
    <definedName name="IQ_PRICE_VOLATILITY_HIGH" hidden="1">"c4493"</definedName>
    <definedName name="IQ_PRICE_VOLATILITY_LOW" hidden="1">"c4494"</definedName>
    <definedName name="IQ_PRICE_VOLATILITY_MEDIAN" hidden="1">"c4495"</definedName>
    <definedName name="IQ_PRICE_VOLATILITY_NUM" hidden="1">"c4496"</definedName>
    <definedName name="IQ_PRICE_VOLATILITY_STDDEV" hidden="1">"c4497"</definedName>
    <definedName name="IQ_PRICEDATE" hidden="1">"c1069"</definedName>
    <definedName name="IQ_PRICING_DATE" hidden="1">"c1613"</definedName>
    <definedName name="IQ_PRIMARY_EPS_TYPE" hidden="1">"c4498"</definedName>
    <definedName name="IQ_PRIMARY_EPS_TYPE_REUT" hidden="1">"c5481"</definedName>
    <definedName name="IQ_PRIMARY_INDUSTRY" hidden="1">"c1070"</definedName>
    <definedName name="IQ_PRINCIPAL_AMT" hidden="1">"c2157"</definedName>
    <definedName name="IQ_PRO_FORMA_BASIC_EPS" hidden="1">"c1614"</definedName>
    <definedName name="IQ_PRO_FORMA_DILUT_EPS" hidden="1">"c1615"</definedName>
    <definedName name="IQ_PRO_FORMA_NET_INC" hidden="1">"c1452"</definedName>
    <definedName name="IQ_PROFESSIONAL" hidden="1">"c1071"</definedName>
    <definedName name="IQ_PROFESSIONAL_TITLE" hidden="1">"c1072"</definedName>
    <definedName name="IQ_PROJECTED_PENSION_OBLIGATION" hidden="1">"c1292"</definedName>
    <definedName name="IQ_PROJECTED_PENSION_OBLIGATION_DOMESTIC" hidden="1">"c2656"</definedName>
    <definedName name="IQ_PROJECTED_PENSION_OBLIGATION_FOREIGN" hidden="1">"c2664"</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ISION_10YR_ANN_CAGR" hidden="1">"c6135"</definedName>
    <definedName name="IQ_PROVISION_10YR_ANN_GROWTH" hidden="1">"c1077"</definedName>
    <definedName name="IQ_PROVISION_1YR_ANN_GROWTH" hidden="1">"c1078"</definedName>
    <definedName name="IQ_PROVISION_2YR_ANN_CAGR" hidden="1">"c6136"</definedName>
    <definedName name="IQ_PROVISION_2YR_ANN_GROWTH" hidden="1">"c1079"</definedName>
    <definedName name="IQ_PROVISION_3YR_ANN_CAGR" hidden="1">"c6137"</definedName>
    <definedName name="IQ_PROVISION_3YR_ANN_GROWTH" hidden="1">"c1080"</definedName>
    <definedName name="IQ_PROVISION_5YR_ANN_CAGR" hidden="1">"c6138"</definedName>
    <definedName name="IQ_PROVISION_5YR_ANN_GROWTH" hidden="1">"c1081"</definedName>
    <definedName name="IQ_PROVISION_7YR_ANN_CAGR" hidden="1">"c6139"</definedName>
    <definedName name="IQ_PROVISION_7YR_ANN_GROWTH" hidden="1">"c1082"</definedName>
    <definedName name="IQ_PROVISION_CHARGE_OFFS" hidden="1">"c1083"</definedName>
    <definedName name="IQ_PTBV" hidden="1">"c1084"</definedName>
    <definedName name="IQ_PTBV_AVG" hidden="1">"c1085"</definedName>
    <definedName name="IQ_PUT_DATE_SCHEDULE" hidden="1">"c2483"</definedName>
    <definedName name="IQ_PUT_NOTIFICATION" hidden="1">"c2485"</definedName>
    <definedName name="IQ_PUT_PRICE_SCHEDULE" hidden="1">"c2484"</definedName>
    <definedName name="IQ_QUICK_RATIO" hidden="1">"c1086"</definedName>
    <definedName name="IQ_RATE_COMP_GROWTH_DOMESTIC" hidden="1">"c1087"</definedName>
    <definedName name="IQ_RATE_COMP_GROWTH_FOREIGN" hidden="1">"c1088"</definedName>
    <definedName name="IQ_RAW_INV" hidden="1">"c1089"</definedName>
    <definedName name="IQ_RC" hidden="1">"c2497"</definedName>
    <definedName name="IQ_RC_PCT" hidden="1">"c2498"</definedName>
    <definedName name="IQ_RD_EXP" hidden="1">"c1090"</definedName>
    <definedName name="IQ_RD_EXP_FN" hidden="1">"c1091"</definedName>
    <definedName name="IQ_RE" hidden="1">"c1092"</definedName>
    <definedName name="IQ_REAL_ESTATE" hidden="1">"c1093"</definedName>
    <definedName name="IQ_REAL_ESTATE_ASSETS" hidden="1">"c1094"</definedName>
    <definedName name="IQ_RECURRING_PROFIT_ACT_OR_EST" hidden="1">"c4507"</definedName>
    <definedName name="IQ_RECURRING_PROFIT_EST" hidden="1">"c4499"</definedName>
    <definedName name="IQ_RECURRING_PROFIT_GUIDANCE" hidden="1">"c4500"</definedName>
    <definedName name="IQ_RECURRING_PROFIT_HIGH_EST" hidden="1">"c4501"</definedName>
    <definedName name="IQ_RECURRING_PROFIT_HIGH_GUIDANCE" hidden="1">"c4179"</definedName>
    <definedName name="IQ_RECURRING_PROFIT_LOW_EST" hidden="1">"c4502"</definedName>
    <definedName name="IQ_RECURRING_PROFIT_LOW_GUIDANCE" hidden="1">"c4219"</definedName>
    <definedName name="IQ_RECURRING_PROFIT_MEDIAN_EST" hidden="1">"c4503"</definedName>
    <definedName name="IQ_RECURRING_PROFIT_NUM_EST" hidden="1">"c4504"</definedName>
    <definedName name="IQ_RECURRING_PROFIT_SHARE_ACT_OR_EST" hidden="1">"c4508"</definedName>
    <definedName name="IQ_RECURRING_PROFIT_SHARE_EST" hidden="1">"c4506"</definedName>
    <definedName name="IQ_RECURRING_PROFIT_SHARE_GUIDANCE" hidden="1">"c4509"</definedName>
    <definedName name="IQ_RECURRING_PROFIT_SHARE_HIGH_EST" hidden="1">"c4510"</definedName>
    <definedName name="IQ_RECURRING_PROFIT_SHARE_HIGH_GUIDANCE" hidden="1">"c4200"</definedName>
    <definedName name="IQ_RECURRING_PROFIT_SHARE_LOW_EST" hidden="1">"c4511"</definedName>
    <definedName name="IQ_RECURRING_PROFIT_SHARE_LOW_GUIDANCE" hidden="1">"c4240"</definedName>
    <definedName name="IQ_RECURRING_PROFIT_SHARE_MEDIAN_EST" hidden="1">"c4512"</definedName>
    <definedName name="IQ_RECURRING_PROFIT_SHARE_NUM_EST" hidden="1">"c4513"</definedName>
    <definedName name="IQ_RECURRING_PROFIT_SHARE_STDDEV_EST" hidden="1">"c4514"</definedName>
    <definedName name="IQ_RECURRING_PROFIT_STDDEV_EST" hidden="1">"c4516"</definedName>
    <definedName name="IQ_REDEEM_PREF_STOCK" hidden="1">"c1417"</definedName>
    <definedName name="IQ_REF_ENTITY" hidden="1">"c6033"</definedName>
    <definedName name="IQ_REF_ENTITY_CIQID" hidden="1">"c6024"</definedName>
    <definedName name="IQ_REF_ENTITY_TICKER" hidden="1">"c6023"</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NTAL_REV" hidden="1">"c1101"</definedName>
    <definedName name="IQ_RESEARCH_DEV" hidden="1">"c1419"</definedName>
    <definedName name="IQ_RESIDENTIAL_LOANS" hidden="1">"c1102"</definedName>
    <definedName name="IQ_RESTATEMENT_BS" hidden="1">"c1643"</definedName>
    <definedName name="IQ_RESTATEMENT_CF" hidden="1">"c1644"</definedName>
    <definedName name="IQ_RESTATEMENT_IS" hidden="1">"c1642"</definedName>
    <definedName name="IQ_RESTR_STOCK_COMP" hidden="1">"c3506"</definedName>
    <definedName name="IQ_RESTR_STOCK_COMP_PRETAX" hidden="1">"c3504"</definedName>
    <definedName name="IQ_RESTR_STOCK_COMP_TAX" hidden="1">"c3505"</definedName>
    <definedName name="IQ_RESTRICTED_CASH" hidden="1">"c1103"</definedName>
    <definedName name="IQ_RESTRICTED_CASH_NON_CURRENT" hidden="1">"c6192"</definedName>
    <definedName name="IQ_RESTRICTED_CASH_TOTAL" hidden="1">"c6193"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 hidden="1">"c6264"</definedName>
    <definedName name="IQ_RESTRUCTURE_REIT" hidden="1">"c1110"</definedName>
    <definedName name="IQ_RESTRUCTURE_UTI" hidden="1">"c1111"</definedName>
    <definedName name="IQ_RESTRUCTURED_LOANS" hidden="1">"c1112"</definedName>
    <definedName name="IQ_RETAIL_ACQUIRED_FRANCHISE_STORES" hidden="1">"c2895"</definedName>
    <definedName name="IQ_RETAIL_ACQUIRED_OWNED_STORES" hidden="1">"c2903"</definedName>
    <definedName name="IQ_RETAIL_ACQUIRED_STORES" hidden="1">"c2887"</definedName>
    <definedName name="IQ_RETAIL_AVG_STORE_SIZE_GROSS" hidden="1">"c2066"</definedName>
    <definedName name="IQ_RETAIL_AVG_STORE_SIZE_NET" hidden="1">"c2067"</definedName>
    <definedName name="IQ_RETAIL_AVG_WK_SALES" hidden="1">"c2891"</definedName>
    <definedName name="IQ_RETAIL_AVG_WK_SALES_FRANCHISE" hidden="1">"c2899"</definedName>
    <definedName name="IQ_RETAIL_AVG_WK_SALES_OWNED" hidden="1">"c2907"</definedName>
    <definedName name="IQ_RETAIL_CLOSED_FRANCHISE_STORES" hidden="1">"c2896"</definedName>
    <definedName name="IQ_RETAIL_CLOSED_OWNED_STORES" hidden="1">"c2904"</definedName>
    <definedName name="IQ_RETAIL_CLOSED_STORES" hidden="1">"c2063"</definedName>
    <definedName name="IQ_RETAIL_FRANCHISE_STORES_BEG" hidden="1">"c2893"</definedName>
    <definedName name="IQ_RETAIL_OPENED_FRANCHISE_STORES" hidden="1">"c2894"</definedName>
    <definedName name="IQ_RETAIL_OPENED_OWNED_STORES" hidden="1">"c2902"</definedName>
    <definedName name="IQ_RETAIL_OPENED_STORES" hidden="1">"c2062"</definedName>
    <definedName name="IQ_RETAIL_OWNED_STORES_BEG" hidden="1">"c2901"</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OLD_FRANCHISE_STORES" hidden="1">"c2897"</definedName>
    <definedName name="IQ_RETAIL_SOLD_OWNED_STORES" hidden="1">"c2905"</definedName>
    <definedName name="IQ_RETAIL_SOLD_STORES" hidden="1">"c2889"</definedName>
    <definedName name="IQ_RETAIL_SQ_FOOTAGE" hidden="1">"c2064"</definedName>
    <definedName name="IQ_RETAIL_STORE_SELLING_AREA" hidden="1">"c2065"</definedName>
    <definedName name="IQ_RETAIL_STORES_BEG" hidden="1">"c2885"</definedName>
    <definedName name="IQ_RETAIL_TOTAL_FRANCHISE_STORES" hidden="1">"c2898"</definedName>
    <definedName name="IQ_RETAIL_TOTAL_OWNED_STORES" hidden="1">"c2906"</definedName>
    <definedName name="IQ_RETAIL_TOTAL_STORES" hidden="1">"c2061"</definedName>
    <definedName name="IQ_RETAINED_EARN" hidden="1">"c1420"</definedName>
    <definedName name="IQ_RETURN_ASSETS" hidden="1">"c1113"</definedName>
    <definedName name="IQ_RETURN_ASSETS_ACT_OR_EST" hidden="1">"c3585"</definedName>
    <definedName name="IQ_RETURN_ASSETS_ACT_OR_EST_REUT" hidden="1">"c5475"</definedName>
    <definedName name="IQ_RETURN_ASSETS_BANK" hidden="1">"c1114"</definedName>
    <definedName name="IQ_RETURN_ASSETS_BROK" hidden="1">"c1115"</definedName>
    <definedName name="IQ_RETURN_ASSETS_EST" hidden="1">"c3529"</definedName>
    <definedName name="IQ_RETURN_ASSETS_EST_REUT" hidden="1">"c3990"</definedName>
    <definedName name="IQ_RETURN_ASSETS_FS" hidden="1">"c1116"</definedName>
    <definedName name="IQ_RETURN_ASSETS_GUIDANCE" hidden="1">"c4517"</definedName>
    <definedName name="IQ_RETURN_ASSETS_HIGH_EST" hidden="1">"c3530"</definedName>
    <definedName name="IQ_RETURN_ASSETS_HIGH_EST_REUT" hidden="1">"c3992"</definedName>
    <definedName name="IQ_RETURN_ASSETS_HIGH_GUIDANCE" hidden="1">"c4183"</definedName>
    <definedName name="IQ_RETURN_ASSETS_LOW_EST" hidden="1">"c3531"</definedName>
    <definedName name="IQ_RETURN_ASSETS_LOW_EST_REUT" hidden="1">"c3993"</definedName>
    <definedName name="IQ_RETURN_ASSETS_LOW_GUIDANCE" hidden="1">"c4223"</definedName>
    <definedName name="IQ_RETURN_ASSETS_MEDIAN_EST" hidden="1">"c3532"</definedName>
    <definedName name="IQ_RETURN_ASSETS_MEDIAN_EST_REUT" hidden="1">"c3991"</definedName>
    <definedName name="IQ_RETURN_ASSETS_NUM_EST" hidden="1">"c3527"</definedName>
    <definedName name="IQ_RETURN_ASSETS_NUM_EST_REUT" hidden="1">"c3994"</definedName>
    <definedName name="IQ_RETURN_ASSETS_STDDEV_EST" hidden="1">"c3528"</definedName>
    <definedName name="IQ_RETURN_ASSETS_STDDEV_EST_REUT" hidden="1">"c3995"</definedName>
    <definedName name="IQ_RETURN_CAPITAL" hidden="1">"c1117"</definedName>
    <definedName name="IQ_RETURN_EQUITY" hidden="1">"c1118"</definedName>
    <definedName name="IQ_RETURN_EQUITY_ACT_OR_EST" hidden="1">"c3586"</definedName>
    <definedName name="IQ_RETURN_EQUITY_ACT_OR_EST_REUT" hidden="1">"c5476"</definedName>
    <definedName name="IQ_RETURN_EQUITY_BANK" hidden="1">"c1119"</definedName>
    <definedName name="IQ_RETURN_EQUITY_BROK" hidden="1">"c1120"</definedName>
    <definedName name="IQ_RETURN_EQUITY_EST" hidden="1">"c3535"</definedName>
    <definedName name="IQ_RETURN_EQUITY_EST_REUT" hidden="1">"c3983"</definedName>
    <definedName name="IQ_RETURN_EQUITY_FS" hidden="1">"c1121"</definedName>
    <definedName name="IQ_RETURN_EQUITY_GUIDANCE" hidden="1">"c4518"</definedName>
    <definedName name="IQ_RETURN_EQUITY_HIGH_EST" hidden="1">"c3536"</definedName>
    <definedName name="IQ_RETURN_EQUITY_HIGH_EST_REUT" hidden="1">"c3985"</definedName>
    <definedName name="IQ_RETURN_EQUITY_HIGH_GUIDANCE" hidden="1">"c4182"</definedName>
    <definedName name="IQ_RETURN_EQUITY_LOW_EST" hidden="1">"c3537"</definedName>
    <definedName name="IQ_RETURN_EQUITY_LOW_EST_REUT" hidden="1">"c3986"</definedName>
    <definedName name="IQ_RETURN_EQUITY_LOW_GUIDANCE" hidden="1">"c4222"</definedName>
    <definedName name="IQ_RETURN_EQUITY_MEDIAN_EST" hidden="1">"c3538"</definedName>
    <definedName name="IQ_RETURN_EQUITY_MEDIAN_EST_REUT" hidden="1">"c3984"</definedName>
    <definedName name="IQ_RETURN_EQUITY_NUM_EST" hidden="1">"c3533"</definedName>
    <definedName name="IQ_RETURN_EQUITY_NUM_EST_REUT" hidden="1">"c3987"</definedName>
    <definedName name="IQ_RETURN_EQUITY_STDDEV_EST" hidden="1">"c3534"</definedName>
    <definedName name="IQ_RETURN_EQUITY_STDDEV_EST_REUT" hidden="1">"c3988"</definedName>
    <definedName name="IQ_RETURN_INVESTMENT" hidden="1">"c1421"</definedName>
    <definedName name="IQ_REV" hidden="1">"c1122"</definedName>
    <definedName name="IQ_REV_BEFORE_LL" hidden="1">"c1123"</definedName>
    <definedName name="IQ_REV_STDDEV_EST" hidden="1">"c1124"</definedName>
    <definedName name="IQ_REV_STDDEV_EST_REUT" hidden="1">"c3639"</definedName>
    <definedName name="IQ_REV_UTI" hidden="1">"c1125"</definedName>
    <definedName name="IQ_REVENUE" hidden="1">"c1422"</definedName>
    <definedName name="IQ_REVENUE_ACT_OR_EST" hidden="1">"c2214"</definedName>
    <definedName name="IQ_REVENUE_ACT_OR_EST_REUT" hidden="1">"c5461"</definedName>
    <definedName name="IQ_REVENUE_EST" hidden="1">"c1126"</definedName>
    <definedName name="IQ_REVENUE_EST_BOTTOM_UP" hidden="1">"c5488"</definedName>
    <definedName name="IQ_REVENUE_EST_BOTTOM_UP_REUT" hidden="1">"c5496"</definedName>
    <definedName name="IQ_REVENUE_EST_REUT" hidden="1">"c3634"</definedName>
    <definedName name="IQ_REVENUE_GUIDANCE" hidden="1">"c4519"</definedName>
    <definedName name="IQ_REVENUE_HIGH_EST" hidden="1">"c1127"</definedName>
    <definedName name="IQ_REVENUE_HIGH_EST_REUT" hidden="1">"c3636"</definedName>
    <definedName name="IQ_REVENUE_HIGH_GUIDANCE" hidden="1">"c4169"</definedName>
    <definedName name="IQ_REVENUE_LOW_EST" hidden="1">"c1128"</definedName>
    <definedName name="IQ_REVENUE_LOW_EST_REUT" hidden="1">"c3637"</definedName>
    <definedName name="IQ_REVENUE_LOW_GUIDANCE" hidden="1">"c4209"</definedName>
    <definedName name="IQ_REVENUE_MEDIAN_EST" hidden="1">"c1662"</definedName>
    <definedName name="IQ_REVENUE_MEDIAN_EST_REUT" hidden="1">"c3635"</definedName>
    <definedName name="IQ_REVENUE_NUM_EST" hidden="1">"c1129"</definedName>
    <definedName name="IQ_REVENUE_NUM_EST_REUT" hidden="1">"c3638"</definedName>
    <definedName name="IQ_REVISION_DATE_" hidden="1">39659.4150462963</definedName>
    <definedName name="IQ_RISK_ADJ_BANK_ASSETS" hidden="1">"c2670"</definedName>
    <definedName name="IQ_SALARY" hidden="1">"c1130"</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 hidden="1">"c6284"</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ME_STORE_FRANCHISE" hidden="1">"c2900"</definedName>
    <definedName name="IQ_SAME_STORE_OWNED" hidden="1">"c2908"</definedName>
    <definedName name="IQ_SAME_STORE_TOTAL" hidden="1">"c2892"</definedName>
    <definedName name="IQ_SAVING_DEP" hidden="1">"c1150"</definedName>
    <definedName name="IQ_SEC_PURCHASED_RESELL" hidden="1">"c5513"</definedName>
    <definedName name="IQ_SECUR_RECEIV" hidden="1">"c1151"</definedName>
    <definedName name="IQ_SECURED_DEBT" hidden="1">"c2546"</definedName>
    <definedName name="IQ_SECURED_DEBT_PCT" hidden="1">"c2547"</definedName>
    <definedName name="IQ_SECURITY_BORROW" hidden="1">"c1152"</definedName>
    <definedName name="IQ_SECURITY_LEVEL" hidden="1">"c2159"</definedName>
    <definedName name="IQ_SECURITY_NOTES" hidden="1">"c2202"</definedName>
    <definedName name="IQ_SECURITY_OWN" hidden="1">"c1153"</definedName>
    <definedName name="IQ_SECURITY_RESELL" hidden="1">"c1154"</definedName>
    <definedName name="IQ_SECURITY_TYPE" hidden="1">"c2158"</definedName>
    <definedName name="IQ_SEPARATE_ACCT_ASSETS" hidden="1">"c1155"</definedName>
    <definedName name="IQ_SEPARATE_ACCT_LIAB" hidden="1">"c1156"</definedName>
    <definedName name="IQ_SERV_CHARGE_DEPOSITS" hidden="1">"c1157"</definedName>
    <definedName name="IQ_SGA" hidden="1">"c1158"</definedName>
    <definedName name="IQ_SGA_BNK" hidden="1">"c1159"</definedName>
    <definedName name="IQ_SGA_INS" hidden="1">"c1160"</definedName>
    <definedName name="IQ_SGA_MARGIN" hidden="1">"c1898"</definedName>
    <definedName name="IQ_SGA_RE" hidden="1">"c6265"</definedName>
    <definedName name="IQ_SGA_REIT" hidden="1">"c1161"</definedName>
    <definedName name="IQ_SGA_SUPPL" hidden="1">"c1162"</definedName>
    <definedName name="IQ_SGA_UTI" hidden="1">"c1163"</definedName>
    <definedName name="IQ_SHAREOUTSTANDING" hidden="1">"c1347"</definedName>
    <definedName name="IQ_SHARES_PURCHASED_AVERAGE_PRICE" hidden="1">"c5821"</definedName>
    <definedName name="IQ_SHARES_PURCHASED_QUARTER" hidden="1">"c5820"</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"c1425"</definedName>
    <definedName name="IQ_SMALL_INT_BEAR_CD" hidden="1">"c1166"</definedName>
    <definedName name="IQ_SOFTWARE" hidden="1">"c1167"</definedName>
    <definedName name="IQ_SOURCE" hidden="1">"c1168"</definedName>
    <definedName name="IQ_SP_BANK" hidden="1">"c2637"</definedName>
    <definedName name="IQ_SP_BANK_ACTION" hidden="1">"c2636"</definedName>
    <definedName name="IQ_SP_BANK_DATE" hidden="1">"c2635"</definedName>
    <definedName name="IQ_SP_FIN_ENHANCE_FX" hidden="1">"c2631"</definedName>
    <definedName name="IQ_SP_FIN_ENHANCE_FX_ACTION" hidden="1">"c2630"</definedName>
    <definedName name="IQ_SP_FIN_ENHANCE_FX_DATE" hidden="1">"c2629"</definedName>
    <definedName name="IQ_SP_FIN_ENHANCE_LC" hidden="1">"c2634"</definedName>
    <definedName name="IQ_SP_FIN_ENHANCE_LC_ACTION" hidden="1">"c2633"</definedName>
    <definedName name="IQ_SP_FIN_ENHANCE_LC_DATE" hidden="1">"c2632"</definedName>
    <definedName name="IQ_SP_FIN_STRENGTH_LC_ACTION_LT" hidden="1">"c2625"</definedName>
    <definedName name="IQ_SP_FIN_STRENGTH_LC_ACTION_ST" hidden="1">"c2626"</definedName>
    <definedName name="IQ_SP_FIN_STRENGTH_LC_DATE_LT" hidden="1">"c2623"</definedName>
    <definedName name="IQ_SP_FIN_STRENGTH_LC_DATE_ST" hidden="1">"c2624"</definedName>
    <definedName name="IQ_SP_FIN_STRENGTH_LC_LT" hidden="1">"c2627"</definedName>
    <definedName name="IQ_SP_FIN_STRENGTH_LC_ST" hidden="1">"c2628"</definedName>
    <definedName name="IQ_SP_FX_ACTION_LT" hidden="1">"c2613"</definedName>
    <definedName name="IQ_SP_FX_ACTION_ST" hidden="1">"c2614"</definedName>
    <definedName name="IQ_SP_FX_DATE_LT" hidden="1">"c2611"</definedName>
    <definedName name="IQ_SP_FX_DATE_ST" hidden="1">"c2612"</definedName>
    <definedName name="IQ_SP_FX_LT" hidden="1">"c2615"</definedName>
    <definedName name="IQ_SP_FX_ST" hidden="1">"c2616"</definedName>
    <definedName name="IQ_SP_ISSUE_ACTION" hidden="1">"c2644"</definedName>
    <definedName name="IQ_SP_ISSUE_DATE" hidden="1">"c2643"</definedName>
    <definedName name="IQ_SP_ISSUE_LT" hidden="1">"c2645"</definedName>
    <definedName name="IQ_SP_ISSUE_OUTLOOK_WATCH" hidden="1">"c2650"</definedName>
    <definedName name="IQ_SP_ISSUE_OUTLOOK_WATCH_DATE" hidden="1">"c2649"</definedName>
    <definedName name="IQ_SP_ISSUE_RECOVER" hidden="1">"c2648"</definedName>
    <definedName name="IQ_SP_ISSUE_RECOVER_ACTION" hidden="1">"c2647"</definedName>
    <definedName name="IQ_SP_ISSUE_RECOVER_DATE" hidden="1">"c2646"</definedName>
    <definedName name="IQ_SP_LC_ACTION_LT" hidden="1">"c2619"</definedName>
    <definedName name="IQ_SP_LC_ACTION_ST" hidden="1">"c2620"</definedName>
    <definedName name="IQ_SP_LC_DATE_LT" hidden="1">"c2617"</definedName>
    <definedName name="IQ_SP_LC_DATE_ST" hidden="1">"c2618"</definedName>
    <definedName name="IQ_SP_LC_LT" hidden="1">"c2621"</definedName>
    <definedName name="IQ_SP_LC_ST" hidden="1">"c2622"</definedName>
    <definedName name="IQ_SP_OUTLOOK_WATCH" hidden="1">"c2639"</definedName>
    <definedName name="IQ_SP_OUTLOOK_WATCH_DATE" hidden="1">"c2638"</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 hidden="1">"c6266"</definedName>
    <definedName name="IQ_SPECIAL_DIV_CF_REIT" hidden="1">"c1174"</definedName>
    <definedName name="IQ_SPECIAL_DIV_CF_UTI" hidden="1">"c1175"</definedName>
    <definedName name="IQ_SPECIAL_DIV_SHARE" hidden="1">"c3007"</definedName>
    <definedName name="IQ_SR_BONDS_NOTES" hidden="1">"c2501"</definedName>
    <definedName name="IQ_SR_BONDS_NOTES_PCT" hidden="1">"c2502"</definedName>
    <definedName name="IQ_SR_DEBT" hidden="1">"c2526"</definedName>
    <definedName name="IQ_SR_DEBT_EBITDA" hidden="1">"c2552"</definedName>
    <definedName name="IQ_SR_DEBT_EBITDA_CAPEX" hidden="1">"c2553"</definedName>
    <definedName name="IQ_SR_DEBT_PCT" hidden="1">"c2527"</definedName>
    <definedName name="IQ_SR_SUB_DEBT" hidden="1">"c2530"</definedName>
    <definedName name="IQ_SR_SUB_DEBT_EBITDA" hidden="1">"c2556"</definedName>
    <definedName name="IQ_SR_SUB_DEBT_EBITDA_CAPEX" hidden="1">"c2557"</definedName>
    <definedName name="IQ_SR_SUB_DEBT_PCT" hidden="1">"c2531"</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 hidden="1">"c6267"</definedName>
    <definedName name="IQ_ST_DEBT_ISSUED_REIT" hidden="1">"c1186"</definedName>
    <definedName name="IQ_ST_DEBT_ISSUED_UTI" hidden="1">"c1187"</definedName>
    <definedName name="IQ_ST_DEBT_PCT" hidden="1">"c2539"</definedName>
    <definedName name="IQ_ST_DEBT_RE" hidden="1">"c6268"</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 hidden="1">"c6269"</definedName>
    <definedName name="IQ_ST_DEBT_REPAID_REIT" hidden="1">"c1194"</definedName>
    <definedName name="IQ_ST_DEBT_REPAID_UTI" hidden="1">"c1195"</definedName>
    <definedName name="IQ_ST_DEBT_UTI" hidden="1">"c1196"</definedName>
    <definedName name="IQ_ST_FHLB_DEBT" hidden="1">"c5658"</definedName>
    <definedName name="IQ_ST_INVEST" hidden="1">"c1197"</definedName>
    <definedName name="IQ_ST_INVEST_UTI" hidden="1">"c1198"</definedName>
    <definedName name="IQ_ST_NOTE_RECEIV" hidden="1">"c1199"</definedName>
    <definedName name="IQ_STATE" hidden="1">"c1200"</definedName>
    <definedName name="IQ_STATUTORY_SURPLUS" hidden="1">"c1201"</definedName>
    <definedName name="IQ_STOCK_BASED" hidden="1">"c1202"</definedName>
    <definedName name="IQ_STOCK_BASED_AT" hidden="1">"c2999"</definedName>
    <definedName name="IQ_STOCK_BASED_CF" hidden="1">"c1203"</definedName>
    <definedName name="IQ_STOCK_BASED_COGS" hidden="1">"c2990"</definedName>
    <definedName name="IQ_STOCK_BASED_COMP" hidden="1">"c3512"</definedName>
    <definedName name="IQ_STOCK_BASED_COMP_PRETAX" hidden="1">"c3510"</definedName>
    <definedName name="IQ_STOCK_BASED_COMP_TAX" hidden="1">"c3511"</definedName>
    <definedName name="IQ_STOCK_BASED_EST" hidden="1">"c4520"</definedName>
    <definedName name="IQ_STOCK_BASED_GA" hidden="1">"c2993"</definedName>
    <definedName name="IQ_STOCK_BASED_HIGH_EST" hidden="1">"c4521"</definedName>
    <definedName name="IQ_STOCK_BASED_LOW_EST" hidden="1">"c4522"</definedName>
    <definedName name="IQ_STOCK_BASED_MEDIAN_EST" hidden="1">"c4523"</definedName>
    <definedName name="IQ_STOCK_BASED_NUM_EST" hidden="1">"c4524"</definedName>
    <definedName name="IQ_STOCK_BASED_OTHER" hidden="1">"c2995"</definedName>
    <definedName name="IQ_STOCK_BASED_RD" hidden="1">"c2991"</definedName>
    <definedName name="IQ_STOCK_BASED_SGA" hidden="1">"c2994"</definedName>
    <definedName name="IQ_STOCK_BASED_SM" hidden="1">"c2992"</definedName>
    <definedName name="IQ_STOCK_BASED_STDDEV_EST" hidden="1">"c4525"</definedName>
    <definedName name="IQ_STOCK_BASED_TOTAL" hidden="1">"c3040"</definedName>
    <definedName name="IQ_STOCK_OPTIONS_COMP" hidden="1">"c3509"</definedName>
    <definedName name="IQ_STOCK_OPTIONS_COMP_PRETAX" hidden="1">"c3507"</definedName>
    <definedName name="IQ_STOCK_OPTIONS_COMP_TAX" hidden="1">"c3508"</definedName>
    <definedName name="IQ_STRIKE_PRICE_ISSUED" hidden="1">"c1645"</definedName>
    <definedName name="IQ_STRIKE_PRICE_OS" hidden="1">"c1646"</definedName>
    <definedName name="IQ_STW" hidden="1">"c2166"</definedName>
    <definedName name="IQ_SUB_BONDS_NOTES" hidden="1">"c2503"</definedName>
    <definedName name="IQ_SUB_BONDS_NOTES_PCT" hidden="1">"c2504"</definedName>
    <definedName name="IQ_SUB_DEBT" hidden="1">"c2532"</definedName>
    <definedName name="IQ_SUB_DEBT_EBITDA" hidden="1">"c2558"</definedName>
    <definedName name="IQ_SUB_DEBT_EBITDA_CAPEX" hidden="1">"c2559"</definedName>
    <definedName name="IQ_SUB_DEBT_PCT" hidden="1">"c2533"</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VA" hidden="1">"c1214"</definedName>
    <definedName name="IQ_TARGET_PRICE_NUM" hidden="1">"c1653"</definedName>
    <definedName name="IQ_TARGET_PRICE_NUM_REUT" hidden="1">"c5319"</definedName>
    <definedName name="IQ_TARGET_PRICE_STDDEV" hidden="1">"c1654"</definedName>
    <definedName name="IQ_TARGET_PRICE_STDDEV_REUT" hidden="1">"c5320"</definedName>
    <definedName name="IQ_TAX_BENEFIT_CF_1YR" hidden="1">"c3483"</definedName>
    <definedName name="IQ_TAX_BENEFIT_CF_2YR" hidden="1">"c3484"</definedName>
    <definedName name="IQ_TAX_BENEFIT_CF_3YR" hidden="1">"c3485"</definedName>
    <definedName name="IQ_TAX_BENEFIT_CF_4YR" hidden="1">"c3486"</definedName>
    <definedName name="IQ_TAX_BENEFIT_CF_5YR" hidden="1">"c3487"</definedName>
    <definedName name="IQ_TAX_BENEFIT_CF_AFTER_FIVE" hidden="1">"c3488"</definedName>
    <definedName name="IQ_TAX_BENEFIT_CF_MAX_YEAR" hidden="1">"c3491"</definedName>
    <definedName name="IQ_TAX_BENEFIT_CF_NO_EXP" hidden="1">"c3489"</definedName>
    <definedName name="IQ_TAX_BENEFIT_CF_TOTAL" hidden="1">"c3490"</definedName>
    <definedName name="IQ_TAX_BENEFIT_OPTIONS" hidden="1">"c1215"</definedName>
    <definedName name="IQ_TAX_EQUIV_NET_INT_INC" hidden="1">"c1216"</definedName>
    <definedName name="IQ_TBV" hidden="1">"c1906"</definedName>
    <definedName name="IQ_TBV_10YR_ANN_CAGR" hidden="1">"c6169"</definedName>
    <definedName name="IQ_TBV_10YR_ANN_GROWTH" hidden="1">"c1936"</definedName>
    <definedName name="IQ_TBV_1YR_ANN_GROWTH" hidden="1">"c1931"</definedName>
    <definedName name="IQ_TBV_2YR_ANN_CAGR" hidden="1">"c6165"</definedName>
    <definedName name="IQ_TBV_2YR_ANN_GROWTH" hidden="1">"c1932"</definedName>
    <definedName name="IQ_TBV_3YR_ANN_CAGR" hidden="1">"c6166"</definedName>
    <definedName name="IQ_TBV_3YR_ANN_GROWTH" hidden="1">"c1933"</definedName>
    <definedName name="IQ_TBV_5YR_ANN_CAGR" hidden="1">"c6167"</definedName>
    <definedName name="IQ_TBV_5YR_ANN_GROWTH" hidden="1">"c1934"</definedName>
    <definedName name="IQ_TBV_7YR_ANN_CAGR" hidden="1">"c6168"</definedName>
    <definedName name="IQ_TBV_7YR_ANN_GROWTH" hidden="1">"c1935"</definedName>
    <definedName name="IQ_TBV_SHARE" hidden="1">"c1217"</definedName>
    <definedName name="IQ_TEMPLATE" hidden="1">"c1521"</definedName>
    <definedName name="IQ_TENANT" hidden="1">"c1218"</definedName>
    <definedName name="IQ_TERM_LOANS" hidden="1">"c2499"</definedName>
    <definedName name="IQ_TERM_LOANS_PCT" hidden="1">"c2500"</definedName>
    <definedName name="IQ_TEV" hidden="1">"c1219"</definedName>
    <definedName name="IQ_TEV_EBIT" hidden="1">"c1220"</definedName>
    <definedName name="IQ_TEV_EBIT_AVG" hidden="1">"c1221"</definedName>
    <definedName name="IQ_TEV_EBIT_FWD" hidden="1">"c2238"</definedName>
    <definedName name="IQ_TEV_EBIT_FWD_REUT" hidden="1">"c4054"</definedName>
    <definedName name="IQ_TEV_EBITDA" hidden="1">"c1222"</definedName>
    <definedName name="IQ_TEV_EBITDA_AVG" hidden="1">"c1223"</definedName>
    <definedName name="IQ_TEV_EBITDA_FWD" hidden="1">"c1224"</definedName>
    <definedName name="IQ_TEV_EBITDA_FWD_REUT" hidden="1">"c4050"</definedName>
    <definedName name="IQ_TEV_EMPLOYEE_AVG" hidden="1">"c1225"</definedName>
    <definedName name="IQ_TEV_EST" hidden="1">"c4526"</definedName>
    <definedName name="IQ_TEV_HIGH_EST" hidden="1">"c4527"</definedName>
    <definedName name="IQ_TEV_LOW_EST" hidden="1">"c4528"</definedName>
    <definedName name="IQ_TEV_MEDIAN_EST" hidden="1">"c4529"</definedName>
    <definedName name="IQ_TEV_NUM_EST" hidden="1">"c4530"</definedName>
    <definedName name="IQ_TEV_STDDEV_EST" hidden="1">"c4531"</definedName>
    <definedName name="IQ_TEV_TOTAL_REV" hidden="1">"c1226"</definedName>
    <definedName name="IQ_TEV_TOTAL_REV_AVG" hidden="1">"c1227"</definedName>
    <definedName name="IQ_TEV_TOTAL_REV_FWD" hidden="1">"c1228"</definedName>
    <definedName name="IQ_TEV_TOTAL_REV_FWD_REUT" hidden="1">"c4051"</definedName>
    <definedName name="IQ_TEV_UFCF" hidden="1">"c2208"</definedName>
    <definedName name="IQ_TIER_ONE_CAPITAL" hidden="1">"c2667"</definedName>
    <definedName name="IQ_TIER_ONE_RATIO" hidden="1">"c1229"</definedName>
    <definedName name="IQ_TIER_TWO_CAPITAL" hidden="1">"c2669"</definedName>
    <definedName name="IQ_TIME_DEP" hidden="1">"c1230"</definedName>
    <definedName name="IQ_TODAY" hidden="1">0</definedName>
    <definedName name="IQ_TOT_ADJ_INC" hidden="1">"c1616"</definedName>
    <definedName name="IQ_TOTAL_AR_BR" hidden="1">"c1231"</definedName>
    <definedName name="IQ_TOTAL_AR_RE" hidden="1">"c6270"</definedName>
    <definedName name="IQ_TOTAL_AR_REIT" hidden="1">"c1232"</definedName>
    <definedName name="IQ_TOTAL_AR_UTI" hidden="1">"c1233"</definedName>
    <definedName name="IQ_TOTAL_ASSETS" hidden="1">"c1234"</definedName>
    <definedName name="IQ_TOTAL_ASSETS_10YR_ANN_CAGR" hidden="1">"c6140"</definedName>
    <definedName name="IQ_TOTAL_ASSETS_10YR_ANN_GROWTH" hidden="1">"c1235"</definedName>
    <definedName name="IQ_TOTAL_ASSETS_1YR_ANN_GROWTH" hidden="1">"c1236"</definedName>
    <definedName name="IQ_TOTAL_ASSETS_2YR_ANN_CAGR" hidden="1">"c6141"</definedName>
    <definedName name="IQ_TOTAL_ASSETS_2YR_ANN_GROWTH" hidden="1">"c1237"</definedName>
    <definedName name="IQ_TOTAL_ASSETS_3YR_ANN_CAGR" hidden="1">"c6142"</definedName>
    <definedName name="IQ_TOTAL_ASSETS_3YR_ANN_GROWTH" hidden="1">"c1238"</definedName>
    <definedName name="IQ_TOTAL_ASSETS_5YR_ANN_CAGR" hidden="1">"c6143"</definedName>
    <definedName name="IQ_TOTAL_ASSETS_5YR_ANN_GROWTH" hidden="1">"c1239"</definedName>
    <definedName name="IQ_TOTAL_ASSETS_7YR_ANN_CAGR" hidden="1">"c6144"</definedName>
    <definedName name="IQ_TOTAL_ASSETS_7YR_ANN_GROWTH" hidden="1">"c1240"</definedName>
    <definedName name="IQ_TOTAL_AVG_CE_TOTAL_AVG_ASSETS" hidden="1">"c1241"</definedName>
    <definedName name="IQ_TOTAL_AVG_EQUITY_TOTAL_AVG_ASSETS" hidden="1">"c1242"</definedName>
    <definedName name="IQ_TOTAL_BANK_CAPITAL" hidden="1">"c2668"</definedName>
    <definedName name="IQ_TOTAL_CA" hidden="1">"c1243"</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URN" hidden="1">"c2122"</definedName>
    <definedName name="IQ_TOTAL_CL" hidden="1">"c1245"</definedName>
    <definedName name="IQ_TOTAL_COMMON" hidden="1">"c1411"</definedName>
    <definedName name="IQ_TOTAL_COMMON_EQUITY" hidden="1">"c1246"</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EBITDA" hidden="1">"c1249"</definedName>
    <definedName name="IQ_TOTAL_DEBT_EBITDA_CAPEX" hidden="1">"c2948"</definedName>
    <definedName name="IQ_TOTAL_DEBT_EQUITY" hidden="1">"c1250"</definedName>
    <definedName name="IQ_TOTAL_DEBT_EST" hidden="1">"c4532"</definedName>
    <definedName name="IQ_TOTAL_DEBT_EXCL_FIN" hidden="1">"c2937"</definedName>
    <definedName name="IQ_TOTAL_DEBT_GUIDANCE" hidden="1">"c4533"</definedName>
    <definedName name="IQ_TOTAL_DEBT_HIGH_EST" hidden="1">"c4534"</definedName>
    <definedName name="IQ_TOTAL_DEBT_HIGH_GUIDANCE" hidden="1">"c4196"</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 hidden="1">"c6271"</definedName>
    <definedName name="IQ_TOTAL_DEBT_ISSUED_REIT" hidden="1">"c1255"</definedName>
    <definedName name="IQ_TOTAL_DEBT_ISSUED_UTI" hidden="1">"c1256"</definedName>
    <definedName name="IQ_TOTAL_DEBT_ISSUES_INS" hidden="1">"c1257"</definedName>
    <definedName name="IQ_TOTAL_DEBT_LOW_EST" hidden="1">"c4535"</definedName>
    <definedName name="IQ_TOTAL_DEBT_LOW_GUIDANCE" hidden="1">"c4236"</definedName>
    <definedName name="IQ_TOTAL_DEBT_MEDIAN_EST" hidden="1">"c4536"</definedName>
    <definedName name="IQ_TOTAL_DEBT_NUM_EST" hidden="1">"c4537"</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 hidden="1">"c6272"</definedName>
    <definedName name="IQ_TOTAL_DEBT_REPAID_REIT" hidden="1">"c1263"</definedName>
    <definedName name="IQ_TOTAL_DEBT_REPAID_UTI" hidden="1">"c1264"</definedName>
    <definedName name="IQ_TOTAL_DEBT_STDDEV_EST" hidden="1">"c4538"</definedName>
    <definedName name="IQ_TOTAL_DEPOSITS" hidden="1">"c1265"</definedName>
    <definedName name="IQ_TOTAL_DIV_PAID_CF" hidden="1">"c1266"</definedName>
    <definedName name="IQ_TOTAL_EMPLOYEE" hidden="1">"c2141"</definedName>
    <definedName name="IQ_TOTAL_EMPLOYEES" hidden="1">"c1522"</definedName>
    <definedName name="IQ_TOTAL_EQUITY" hidden="1">"c1267"</definedName>
    <definedName name="IQ_TOTAL_EQUITY_10YR_ANN_CAGR" hidden="1">"c6145"</definedName>
    <definedName name="IQ_TOTAL_EQUITY_10YR_ANN_GROWTH" hidden="1">"c1268"</definedName>
    <definedName name="IQ_TOTAL_EQUITY_1YR_ANN_GROWTH" hidden="1">"c1269"</definedName>
    <definedName name="IQ_TOTAL_EQUITY_2YR_ANN_CAGR" hidden="1">"c6146"</definedName>
    <definedName name="IQ_TOTAL_EQUITY_2YR_ANN_GROWTH" hidden="1">"c1270"</definedName>
    <definedName name="IQ_TOTAL_EQUITY_3YR_ANN_CAGR" hidden="1">"c6147"</definedName>
    <definedName name="IQ_TOTAL_EQUITY_3YR_ANN_GROWTH" hidden="1">"c1271"</definedName>
    <definedName name="IQ_TOTAL_EQUITY_5YR_ANN_CAGR" hidden="1">"c6148"</definedName>
    <definedName name="IQ_TOTAL_EQUITY_5YR_ANN_GROWTH" hidden="1">"c1272"</definedName>
    <definedName name="IQ_TOTAL_EQUITY_7YR_ANN_CAGR" hidden="1">"c6149"</definedName>
    <definedName name="IQ_TOTAL_EQUITY_7YR_ANN_GROWTH" hidden="1">"c1273"</definedName>
    <definedName name="IQ_TOTAL_EQUITY_ALLOWANCE_TOTAL_LOANS" hidden="1">"c1274"</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FIN" hidden="1">"c1280"</definedName>
    <definedName name="IQ_TOTAL_LIAB_INS" hidden="1">"c1281"</definedName>
    <definedName name="IQ_TOTAL_LIAB_RE" hidden="1">"c6273"</definedName>
    <definedName name="IQ_TOTAL_LIAB_REIT" hidden="1">"c1282"</definedName>
    <definedName name="IQ_TOTAL_LIAB_SHAREHOLD" hidden="1">"c1435"</definedName>
    <definedName name="IQ_TOTAL_LIAB_TOTAL_ASSETS" hidden="1">"c1283"</definedName>
    <definedName name="IQ_TOTAL_LOANS" hidden="1">"c5653"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 hidden="1">"c6274"</definedName>
    <definedName name="IQ_TOTAL_OPER_EXP_REIT" hidden="1">"c1287"</definedName>
    <definedName name="IQ_TOTAL_OPER_EXP_UTI" hidden="1">"c1288"</definedName>
    <definedName name="IQ_TOTAL_OPER_EXPEN" hidden="1">"c1445"</definedName>
    <definedName name="IQ_TOTAL_OPTIONS_BEG_OS" hidden="1">"c2693"</definedName>
    <definedName name="IQ_TOTAL_OPTIONS_CANCELLED" hidden="1">"c2696"</definedName>
    <definedName name="IQ_TOTAL_OPTIONS_END_OS" hidden="1">"c2697"</definedName>
    <definedName name="IQ_TOTAL_OPTIONS_EXERCISABLE_END_OS" hidden="1">"c5819"</definedName>
    <definedName name="IQ_TOTAL_OPTIONS_EXERCISED" hidden="1">"c2695"</definedName>
    <definedName name="IQ_TOTAL_OPTIONS_GRANTED" hidden="1">"c2694"</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ASSETS_DOMESTIC" hidden="1">"c2658"</definedName>
    <definedName name="IQ_TOTAL_PENSION_ASSETS_FOREIGN" hidden="1">"c2666"</definedName>
    <definedName name="IQ_TOTAL_PENSION_EXP" hidden="1">"c1291"</definedName>
    <definedName name="IQ_TOTAL_PRINCIPAL" hidden="1">"c2509"</definedName>
    <definedName name="IQ_TOTAL_PRINCIPAL_PCT" hidden="1">"c2510"</definedName>
    <definedName name="IQ_TOTAL_PROVED_RESERVES_NGL" hidden="1">"c2924"</definedName>
    <definedName name="IQ_TOTAL_PROVED_RESERVES_OIL" hidden="1">"c2040"</definedName>
    <definedName name="IQ_TOTAL_RECEIV" hidden="1">"c1293"</definedName>
    <definedName name="IQ_TOTAL_REV" hidden="1">"c1294"</definedName>
    <definedName name="IQ_TOTAL_REV_10YR_ANN_CAGR" hidden="1">"c6150"</definedName>
    <definedName name="IQ_TOTAL_REV_10YR_ANN_GROWTH" hidden="1">"c1295"</definedName>
    <definedName name="IQ_TOTAL_REV_1YR_ANN_GROWTH" hidden="1">"c1296"</definedName>
    <definedName name="IQ_TOTAL_REV_2YR_ANN_CAGR" hidden="1">"c6151"</definedName>
    <definedName name="IQ_TOTAL_REV_2YR_ANN_GROWTH" hidden="1">"c1297"</definedName>
    <definedName name="IQ_TOTAL_REV_3YR_ANN_CAGR" hidden="1">"c6152"</definedName>
    <definedName name="IQ_TOTAL_REV_3YR_ANN_GROWTH" hidden="1">"c1298"</definedName>
    <definedName name="IQ_TOTAL_REV_5YR_ANN_CAGR" hidden="1">"c6153"</definedName>
    <definedName name="IQ_TOTAL_REV_5YR_ANN_GROWTH" hidden="1">"c1299"</definedName>
    <definedName name="IQ_TOTAL_REV_7YR_ANN_CAGR" hidden="1">"c6154"</definedName>
    <definedName name="IQ_TOTAL_REV_7YR_ANN_GROWTH" hidden="1">"c1300"</definedName>
    <definedName name="IQ_TOTAL_REV_AS_REPORTED" hidden="1">"c1301"</definedName>
    <definedName name="IQ_TOTAL_REV_BNK" hidden="1">"c1302"</definedName>
    <definedName name="IQ_TOTAL_REV_BR" hidden="1">"c1303"</definedName>
    <definedName name="IQ_TOTAL_REV_EMPLOYEE" hidden="1">"c1304"</definedName>
    <definedName name="IQ_TOTAL_REV_FIN" hidden="1">"c1305"</definedName>
    <definedName name="IQ_TOTAL_REV_INS" hidden="1">"c1306"</definedName>
    <definedName name="IQ_TOTAL_REV_RE" hidden="1">"c6275"</definedName>
    <definedName name="IQ_TOTAL_REV_REIT" hidden="1">"c1307"</definedName>
    <definedName name="IQ_TOTAL_REV_SHARE" hidden="1">"c1912"</definedName>
    <definedName name="IQ_TOTAL_REV_UTI" hidden="1">"c1308"</definedName>
    <definedName name="IQ_TOTAL_REVENUE" hidden="1">"c1436"</definedName>
    <definedName name="IQ_TOTAL_SPECIAL" hidden="1">"c1618"</definedName>
    <definedName name="IQ_TOTAL_ST_BORROW" hidden="1">"c1424"</definedName>
    <definedName name="IQ_TOTAL_SUB_DEBT" hidden="1">"c2528"</definedName>
    <definedName name="IQ_TOTAL_SUB_DEBT_EBITDA" hidden="1">"c2554"</definedName>
    <definedName name="IQ_TOTAL_SUB_DEBT_EBITDA_CAPEX" hidden="1">"c2555"</definedName>
    <definedName name="IQ_TOTAL_SUB_DEBT_PCT" hidden="1">"c2529"</definedName>
    <definedName name="IQ_TOTAL_SUBS" hidden="1">"c2119"</definedName>
    <definedName name="IQ_TOTAL_UNUSUAL" hidden="1">"c1508"</definedName>
    <definedName name="IQ_TOTAL_UNUSUAL_BNK" hidden="1">"c5516"</definedName>
    <definedName name="IQ_TOTAL_UNUSUAL_BR" hidden="1">"c5517"</definedName>
    <definedName name="IQ_TOTAL_UNUSUAL_FIN" hidden="1">"c5518"</definedName>
    <definedName name="IQ_TOTAL_UNUSUAL_INS" hidden="1">"c5519"</definedName>
    <definedName name="IQ_TOTAL_UNUSUAL_RE" hidden="1">"c6286"</definedName>
    <definedName name="IQ_TOTAL_UNUSUAL_REIT" hidden="1">"c5520"</definedName>
    <definedName name="IQ_TOTAL_UNUSUAL_UTI" hidden="1">"c5521"</definedName>
    <definedName name="IQ_TOTAL_WARRANTS_BEG_OS" hidden="1">"c2719"</definedName>
    <definedName name="IQ_TOTAL_WARRANTS_CANCELLED" hidden="1">"c2722"</definedName>
    <definedName name="IQ_TOTAL_WARRANTS_END_OS" hidden="1">"c2723"</definedName>
    <definedName name="IQ_TOTAL_WARRANTS_EXERCISED" hidden="1">"c2721"</definedName>
    <definedName name="IQ_TOTAL_WARRANTS_ISSUED" hidden="1">"c2720"</definedName>
    <definedName name="IQ_TR_ACCT_METHOD" hidden="1">"c2363"</definedName>
    <definedName name="IQ_TR_ACQ_52_WK_HI_PCT" hidden="1">"c2348"</definedName>
    <definedName name="IQ_TR_ACQ_52_WK_LOW_PCT" hidden="1">"c2347"</definedName>
    <definedName name="IQ_TR_ACQ_CASH_ST_INVEST" hidden="1">"c2372"</definedName>
    <definedName name="IQ_TR_ACQ_CLOSEPRICE_1D" hidden="1">"c3027"</definedName>
    <definedName name="IQ_TR_ACQ_DILUT_EPS_EXCL" hidden="1">"c3028"</definedName>
    <definedName name="IQ_TR_ACQ_EARNING_CO" hidden="1">"c2379"</definedName>
    <definedName name="IQ_TR_ACQ_EBIT" hidden="1">"c2380"</definedName>
    <definedName name="IQ_TR_ACQ_EBIT_EQ_INC" hidden="1">"c3611"</definedName>
    <definedName name="IQ_TR_ACQ_EBITDA" hidden="1">"c2381"</definedName>
    <definedName name="IQ_TR_ACQ_EBITDA_EQ_INC" hidden="1">"c3610"</definedName>
    <definedName name="IQ_TR_ACQ_FILING_CURRENCY" hidden="1">"c3033"</definedName>
    <definedName name="IQ_TR_ACQ_FILINGDATE" hidden="1">"c3607"</definedName>
    <definedName name="IQ_TR_ACQ_MCAP_1DAY" hidden="1">"c2345"</definedName>
    <definedName name="IQ_TR_ACQ_MIN_INT" hidden="1">"c2374"</definedName>
    <definedName name="IQ_TR_ACQ_NET_DEBT" hidden="1">"c2373"</definedName>
    <definedName name="IQ_TR_ACQ_NI" hidden="1">"c2378"</definedName>
    <definedName name="IQ_TR_ACQ_PERIODDATE" hidden="1">"c3606"</definedName>
    <definedName name="IQ_TR_ACQ_PRICEDATE_1D" hidden="1">"c2346"</definedName>
    <definedName name="IQ_TR_ACQ_RETURN" hidden="1">"c2349"</definedName>
    <definedName name="IQ_TR_ACQ_STOCKYEARHIGH_1D" hidden="1">"c2343"</definedName>
    <definedName name="IQ_TR_ACQ_STOCKYEARLOW_1D" hidden="1">"c2344"</definedName>
    <definedName name="IQ_TR_ACQ_TOTAL_ASSETS" hidden="1">"c2371"</definedName>
    <definedName name="IQ_TR_ACQ_TOTAL_COMMON_EQ" hidden="1">"c2377"</definedName>
    <definedName name="IQ_TR_ACQ_TOTAL_DEBT" hidden="1">"c2376"</definedName>
    <definedName name="IQ_TR_ACQ_TOTAL_PREF" hidden="1">"c2375"</definedName>
    <definedName name="IQ_TR_ACQ_TOTAL_REV" hidden="1">"c2382"</definedName>
    <definedName name="IQ_TR_ADJ_SIZE" hidden="1">"c3024"</definedName>
    <definedName name="IQ_TR_ANN_DATE" hidden="1">"c2395"</definedName>
    <definedName name="IQ_TR_ANN_DATE_BL" hidden="1">"c2394"</definedName>
    <definedName name="IQ_TR_BID_DATE" hidden="1">"c2357"</definedName>
    <definedName name="IQ_TR_BLUESKY_FEES" hidden="1">"c2277"</definedName>
    <definedName name="IQ_TR_BUY_ACC_ADVISORS" hidden="1">"c3048"</definedName>
    <definedName name="IQ_TR_BUY_FIN_ADVISORS" hidden="1">"c3045"</definedName>
    <definedName name="IQ_TR_BUY_LEG_ADVISORS" hidden="1">"c2387"</definedName>
    <definedName name="IQ_TR_BUYER_ID" hidden="1">"c2404"</definedName>
    <definedName name="IQ_TR_BUYERNAME" hidden="1">"c2401"</definedName>
    <definedName name="IQ_TR_CANCELLED_DATE" hidden="1">"c2284"</definedName>
    <definedName name="IQ_TR_CASH_CONSID_PCT" hidden="1">"c2296"</definedName>
    <definedName name="IQ_TR_CASH_ST_INVEST" hidden="1">"c3025"</definedName>
    <definedName name="IQ_TR_CHANGE_CONTROL" hidden="1">"c2365"</definedName>
    <definedName name="IQ_TR_CLOSED_DATE" hidden="1">"c2283"</definedName>
    <definedName name="IQ_TR_CO_NET_PROCEEDS" hidden="1">"c2268"</definedName>
    <definedName name="IQ_TR_CO_NET_PROCEEDS_PCT" hidden="1">"c2270"</definedName>
    <definedName name="IQ_TR_COMMENTS" hidden="1">"c2383"</definedName>
    <definedName name="IQ_TR_CURRENCY" hidden="1">"c3016"</definedName>
    <definedName name="IQ_TR_DEAL_ATTITUDE" hidden="1">"c2364"</definedName>
    <definedName name="IQ_TR_DEAL_CONDITIONS" hidden="1">"c2367"</definedName>
    <definedName name="IQ_TR_DEAL_RESOLUTION" hidden="1">"c2391"</definedName>
    <definedName name="IQ_TR_DEAL_RESPONSES" hidden="1">"c2366"</definedName>
    <definedName name="IQ_TR_DEBT_CONSID_PCT" hidden="1">"c2299"</definedName>
    <definedName name="IQ_TR_DEF_AGRMT_DATE" hidden="1">"c2285"</definedName>
    <definedName name="IQ_TR_DISCLOSED_FEES_EXP" hidden="1">"c2288"</definedName>
    <definedName name="IQ_TR_EARNOUTS" hidden="1">"c3023"</definedName>
    <definedName name="IQ_TR_EXPIRED_DATE" hidden="1">"c2412"</definedName>
    <definedName name="IQ_TR_GROSS_OFFERING_AMT" hidden="1">"c2262"</definedName>
    <definedName name="IQ_TR_HYBRID_CONSID_PCT" hidden="1">"c2300"</definedName>
    <definedName name="IQ_TR_IMPLIED_EQ" hidden="1">"c3018"</definedName>
    <definedName name="IQ_TR_IMPLIED_EQ_BV" hidden="1">"c3019"</definedName>
    <definedName name="IQ_TR_IMPLIED_EQ_NI_LTM" hidden="1">"c3020"</definedName>
    <definedName name="IQ_TR_IMPLIED_EV" hidden="1">"c2301"</definedName>
    <definedName name="IQ_TR_IMPLIED_EV_BV" hidden="1">"c2306"</definedName>
    <definedName name="IQ_TR_IMPLIED_EV_EBIT" hidden="1">"c2302"</definedName>
    <definedName name="IQ_TR_IMPLIED_EV_EBITDA" hidden="1">"c2303"</definedName>
    <definedName name="IQ_TR_IMPLIED_EV_NI_LTM" hidden="1">"c2307"</definedName>
    <definedName name="IQ_TR_IMPLIED_EV_REV" hidden="1">"c2304"</definedName>
    <definedName name="IQ_TR_INIT_FILED_DATE" hidden="1">"c3495"</definedName>
    <definedName name="IQ_TR_LOI_DATE" hidden="1">"c2282"</definedName>
    <definedName name="IQ_TR_MAJ_MIN_STAKE" hidden="1">"c2389"</definedName>
    <definedName name="IQ_TR_NEGOTIATED_BUYBACK_PRICE" hidden="1">"c2414"</definedName>
    <definedName name="IQ_TR_NET_ASSUM_LIABILITIES" hidden="1">"c2308"</definedName>
    <definedName name="IQ_TR_NET_PROCEEDS" hidden="1">"c2267"</definedName>
    <definedName name="IQ_TR_OFFER_DATE" hidden="1">"c2265"</definedName>
    <definedName name="IQ_TR_OFFER_DATE_MA" hidden="1">"c3035"</definedName>
    <definedName name="IQ_TR_OFFER_PER_SHARE" hidden="1">"c3017"</definedName>
    <definedName name="IQ_TR_OPTIONS_CONSID_PCT" hidden="1">"c2311"</definedName>
    <definedName name="IQ_TR_OTHER_CONSID" hidden="1">"c3022"</definedName>
    <definedName name="IQ_TR_PCT_SOUGHT" hidden="1">"c2309"</definedName>
    <definedName name="IQ_TR_PFEATURES" hidden="1">"c2384"</definedName>
    <definedName name="IQ_TR_PIPE_CONV_PRICE_SHARE" hidden="1">"c2292"</definedName>
    <definedName name="IQ_TR_PIPE_CPN_PCT" hidden="1">"c2291"</definedName>
    <definedName name="IQ_TR_PIPE_NUMBER_SHARES" hidden="1">"c2293"</definedName>
    <definedName name="IQ_TR_PIPE_PPS" hidden="1">"c2290"</definedName>
    <definedName name="IQ_TR_POSTMONEY_VAL" hidden="1">"c2286"</definedName>
    <definedName name="IQ_TR_PREDEAL_SITUATION" hidden="1">"c2390"</definedName>
    <definedName name="IQ_TR_PREF_CONSID_PCT" hidden="1">"c2310"</definedName>
    <definedName name="IQ_TR_PREMONEY_VAL" hidden="1">"c2287"</definedName>
    <definedName name="IQ_TR_PRINTING_FEES" hidden="1">"c2276"</definedName>
    <definedName name="IQ_TR_PT_MONETARY_VALUES" hidden="1">"c2415"</definedName>
    <definedName name="IQ_TR_PT_NUMBER_SHARES" hidden="1">"c2417"</definedName>
    <definedName name="IQ_TR_PT_PCT_SHARES" hidden="1">"c2416"</definedName>
    <definedName name="IQ_TR_RATING_FEES" hidden="1">"c2275"</definedName>
    <definedName name="IQ_TR_REG_EFFECT_DATE" hidden="1">"c2264"</definedName>
    <definedName name="IQ_TR_REG_FILED_DATE" hidden="1">"c2263"</definedName>
    <definedName name="IQ_TR_RENEWAL_BUYBACK" hidden="1">"c2413"</definedName>
    <definedName name="IQ_TR_ROUND_NUMBER" hidden="1">"c2295"</definedName>
    <definedName name="IQ_TR_SEC_FEES" hidden="1">"c2274"</definedName>
    <definedName name="IQ_TR_SECURITY_TYPE_REG" hidden="1">"c2279"</definedName>
    <definedName name="IQ_TR_SELL_ACC_ADVISORS" hidden="1">"c3049"</definedName>
    <definedName name="IQ_TR_SELL_FIN_ADVISORS" hidden="1">"c3046"</definedName>
    <definedName name="IQ_TR_SELL_LEG_ADVISORS" hidden="1">"c2388"</definedName>
    <definedName name="IQ_TR_SELLER_ID" hidden="1">"c2406"</definedName>
    <definedName name="IQ_TR_SELLERNAME" hidden="1">"c2402"</definedName>
    <definedName name="IQ_TR_SFEATURES" hidden="1">"c2385"</definedName>
    <definedName name="IQ_TR_SH_NET_PROCEEDS" hidden="1">"c2269"</definedName>
    <definedName name="IQ_TR_SH_NET_PROCEEDS_PCT" hidden="1">"c2271"</definedName>
    <definedName name="IQ_TR_SPECIAL_COMMITTEE" hidden="1">"c2362"</definedName>
    <definedName name="IQ_TR_STATUS" hidden="1">"c2399"</definedName>
    <definedName name="IQ_TR_STOCK_CONSID_PCT" hidden="1">"c2312"</definedName>
    <definedName name="IQ_TR_SUSPENDED_DATE" hidden="1">"c2407"</definedName>
    <definedName name="IQ_TR_TARGET_52WKHI_PCT" hidden="1">"c2351"</definedName>
    <definedName name="IQ_TR_TARGET_52WKLOW_PCT" hidden="1">"c2350"</definedName>
    <definedName name="IQ_TR_TARGET_ACC_ADVISORS" hidden="1">"c3047"</definedName>
    <definedName name="IQ_TR_TARGET_CASH_ST_INVEST" hidden="1">"c2327"</definedName>
    <definedName name="IQ_TR_TARGET_CLOSEPRICE_1D" hidden="1">"c2352"</definedName>
    <definedName name="IQ_TR_TARGET_CLOSEPRICE_1M" hidden="1">"c2354"</definedName>
    <definedName name="IQ_TR_TARGET_CLOSEPRICE_1W" hidden="1">"c2353"</definedName>
    <definedName name="IQ_TR_TARGET_DILUT_EPS_EXCL" hidden="1">"c2324"</definedName>
    <definedName name="IQ_TR_TARGET_EARNING_CO" hidden="1">"c2332"</definedName>
    <definedName name="IQ_TR_TARGET_EBIT" hidden="1">"c2333"</definedName>
    <definedName name="IQ_TR_TARGET_EBIT_EQ_INC" hidden="1">"c3609"</definedName>
    <definedName name="IQ_TR_TARGET_EBITDA" hidden="1">"c2334"</definedName>
    <definedName name="IQ_TR_TARGET_EBITDA_EQ_INC" hidden="1">"c3608"</definedName>
    <definedName name="IQ_TR_TARGET_FILING_CURRENCY" hidden="1">"c3034"</definedName>
    <definedName name="IQ_TR_TARGET_FILINGDATE" hidden="1">"c3605"</definedName>
    <definedName name="IQ_TR_TARGET_FIN_ADVISORS" hidden="1">"c3044"</definedName>
    <definedName name="IQ_TR_TARGET_ID" hidden="1">"c2405"</definedName>
    <definedName name="IQ_TR_TARGET_LEG_ADVISORS" hidden="1">"c2386"</definedName>
    <definedName name="IQ_TR_TARGET_MARKETCAP" hidden="1">"c2342"</definedName>
    <definedName name="IQ_TR_TARGET_MIN_INT" hidden="1">"c2328"</definedName>
    <definedName name="IQ_TR_TARGET_NET_DEBT" hidden="1">"c2326"</definedName>
    <definedName name="IQ_TR_TARGET_NI" hidden="1">"c2331"</definedName>
    <definedName name="IQ_TR_TARGET_PERIODDATE" hidden="1">"c3604"</definedName>
    <definedName name="IQ_TR_TARGET_PRICEDATE_1D" hidden="1">"c2341"</definedName>
    <definedName name="IQ_TR_TARGET_RETURN" hidden="1">"c2355"</definedName>
    <definedName name="IQ_TR_TARGET_SEC_DETAIL" hidden="1">"c3021"</definedName>
    <definedName name="IQ_TR_TARGET_SEC_TI_ID" hidden="1">"c2368"</definedName>
    <definedName name="IQ_TR_TARGET_SEC_TYPE" hidden="1">"c2369"</definedName>
    <definedName name="IQ_TR_TARGET_SPD" hidden="1">"c2313"</definedName>
    <definedName name="IQ_TR_TARGET_SPD_PCT" hidden="1">"c2314"</definedName>
    <definedName name="IQ_TR_TARGET_STOCKPREMIUM_1D" hidden="1">"c2336"</definedName>
    <definedName name="IQ_TR_TARGET_STOCKPREMIUM_1M" hidden="1">"c2337"</definedName>
    <definedName name="IQ_TR_TARGET_STOCKPREMIUM_1W" hidden="1">"c2338"</definedName>
    <definedName name="IQ_TR_TARGET_STOCKYEARHIGH_1D" hidden="1">"c2339"</definedName>
    <definedName name="IQ_TR_TARGET_STOCKYEARLOW_1D" hidden="1">"c2340"</definedName>
    <definedName name="IQ_TR_TARGET_TOTAL_ASSETS" hidden="1">"c2325"</definedName>
    <definedName name="IQ_TR_TARGET_TOTAL_COMMON_EQ" hidden="1">"c2421"</definedName>
    <definedName name="IQ_TR_TARGET_TOTAL_DEBT" hidden="1">"c2330"</definedName>
    <definedName name="IQ_TR_TARGET_TOTAL_PREF" hidden="1">"c2329"</definedName>
    <definedName name="IQ_TR_TARGET_TOTAL_REV" hidden="1">"c2335"</definedName>
    <definedName name="IQ_TR_TARGETNAME" hidden="1">"c2403"</definedName>
    <definedName name="IQ_TR_TERM_FEE" hidden="1">"c2298"</definedName>
    <definedName name="IQ_TR_TERM_FEE_PCT" hidden="1">"c2297"</definedName>
    <definedName name="IQ_TR_TODATE" hidden="1">"c3036"</definedName>
    <definedName name="IQ_TR_TODATE_MONETARY_VALUE" hidden="1">"c2418"</definedName>
    <definedName name="IQ_TR_TODATE_NUMBER_SHARES" hidden="1">"c2420"</definedName>
    <definedName name="IQ_TR_TODATE_PCT_SHARES" hidden="1">"c2419"</definedName>
    <definedName name="IQ_TR_TOTAL_ACCT_FEES" hidden="1">"c2273"</definedName>
    <definedName name="IQ_TR_TOTAL_CASH" hidden="1">"c2315"</definedName>
    <definedName name="IQ_TR_TOTAL_CONSID_SH" hidden="1">"c2316"</definedName>
    <definedName name="IQ_TR_TOTAL_DEBT" hidden="1">"c2317"</definedName>
    <definedName name="IQ_TR_TOTAL_GROSS_TV" hidden="1">"c2318"</definedName>
    <definedName name="IQ_TR_TOTAL_HYBRID" hidden="1">"c2319"</definedName>
    <definedName name="IQ_TR_TOTAL_LEGAL_FEES" hidden="1">"c2272"</definedName>
    <definedName name="IQ_TR_TOTAL_NET_TV" hidden="1">"c2320"</definedName>
    <definedName name="IQ_TR_TOTAL_NEWMONEY" hidden="1">"c2289"</definedName>
    <definedName name="IQ_TR_TOTAL_OPTIONS" hidden="1">"c2322"</definedName>
    <definedName name="IQ_TR_TOTAL_OPTIONS_BUYER" hidden="1">"c3026"</definedName>
    <definedName name="IQ_TR_TOTAL_PREFERRED" hidden="1">"c2321"</definedName>
    <definedName name="IQ_TR_TOTAL_REG_AMT" hidden="1">"c2261"</definedName>
    <definedName name="IQ_TR_TOTAL_STOCK" hidden="1">"c2323"</definedName>
    <definedName name="IQ_TR_TOTAL_TAKEDOWNS" hidden="1">"c2278"</definedName>
    <definedName name="IQ_TR_TOTAL_UW_COMP" hidden="1">"c2280"</definedName>
    <definedName name="IQ_TR_TOTALVALUE" hidden="1">"c2400"</definedName>
    <definedName name="IQ_TR_TRANSACTION_TYPE" hidden="1">"c2398"</definedName>
    <definedName name="IQ_TR_WITHDRAWN_DTE" hidden="1">"c2266"</definedName>
    <definedName name="IQ_TRADE_AR" hidden="1">"c1345"</definedName>
    <definedName name="IQ_TRADE_PRINCIPAL" hidden="1">"c1309"</definedName>
    <definedName name="IQ_TRADING_ASSETS" hidden="1">"c1310"</definedName>
    <definedName name="IQ_TRADING_CURRENCY" hidden="1">"c2212"</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 hidden="1">"c6276"</definedName>
    <definedName name="IQ_TREASURY_OTHER_EQUITY_REIT" hidden="1">"c1317"</definedName>
    <definedName name="IQ_TREASURY_OTHER_EQUITY_UTI" hidden="1">"c1318"</definedName>
    <definedName name="IQ_TREASURY_STOCK" hidden="1">"c1438"</definedName>
    <definedName name="IQ_TRUST_INC" hidden="1">"c1319"</definedName>
    <definedName name="IQ_TRUST_PREF" hidden="1">"c1320"</definedName>
    <definedName name="IQ_TRUST_PREFERRED" hidden="1">"c3029"</definedName>
    <definedName name="IQ_TRUST_PREFERRED_PCT" hidden="1">"c3030"</definedName>
    <definedName name="IQ_UFCF_10YR_ANN_CAGR" hidden="1">"c6179"</definedName>
    <definedName name="IQ_UFCF_10YR_ANN_GROWTH" hidden="1">"c1948"</definedName>
    <definedName name="IQ_UFCF_1YR_ANN_GROWTH" hidden="1">"c1943"</definedName>
    <definedName name="IQ_UFCF_2YR_ANN_CAGR" hidden="1">"c6175"</definedName>
    <definedName name="IQ_UFCF_2YR_ANN_GROWTH" hidden="1">"c1944"</definedName>
    <definedName name="IQ_UFCF_3YR_ANN_CAGR" hidden="1">"c6176"</definedName>
    <definedName name="IQ_UFCF_3YR_ANN_GROWTH" hidden="1">"c1945"</definedName>
    <definedName name="IQ_UFCF_5YR_ANN_CAGR" hidden="1">"c6177"</definedName>
    <definedName name="IQ_UFCF_5YR_ANN_GROWTH" hidden="1">"c1946"</definedName>
    <definedName name="IQ_UFCF_7YR_ANN_CAGR" hidden="1">"c6178"</definedName>
    <definedName name="IQ_UFCF_7YR_ANN_GROWTH" hidden="1">"c1947"</definedName>
    <definedName name="IQ_UFCF_MARGIN" hidden="1">"c1962"</definedName>
    <definedName name="IQ_ULT_PARENT" hidden="1">"c3037"</definedName>
    <definedName name="IQ_ULT_PARENT_CIQID" hidden="1">"c3039"</definedName>
    <definedName name="IQ_ULT_PARENT_TICKER" hidden="1">"c3038"</definedName>
    <definedName name="IQ_UNAMORT_DISC" hidden="1">"c2513"</definedName>
    <definedName name="IQ_UNAMORT_DISC_PCT" hidden="1">"c2514"</definedName>
    <definedName name="IQ_UNAMORT_PREMIUM" hidden="1">"c2511"</definedName>
    <definedName name="IQ_UNAMORT_PREMIUM_PCT" hidden="1">"c2512"</definedName>
    <definedName name="IQ_UNDRAWN_CP" hidden="1">"c2518"</definedName>
    <definedName name="IQ_UNDRAWN_CREDIT" hidden="1">"c3032"</definedName>
    <definedName name="IQ_UNDRAWN_RC" hidden="1">"c2517"</definedName>
    <definedName name="IQ_UNDRAWN_TL" hidden="1">"c2519"</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 hidden="1">"c6277"</definedName>
    <definedName name="IQ_UNEARN_REV_CURRENT_REIT" hidden="1">"c1327"</definedName>
    <definedName name="IQ_UNEARN_REV_CURRENT_UTI" hidden="1">"c1328"</definedName>
    <definedName name="IQ_UNEARN_REV_LT" hidden="1">"c1329"</definedName>
    <definedName name="IQ_UNLEVERED_FCF" hidden="1">"c1908"</definedName>
    <definedName name="IQ_UNPAID_CLAIMS" hidden="1">"c1330"</definedName>
    <definedName name="IQ_UNREALIZED_GAIN" hidden="1">"c1619"</definedName>
    <definedName name="IQ_UNSECURED_DEBT" hidden="1">"c2548"</definedName>
    <definedName name="IQ_UNSECURED_DEBT_PCT" hidden="1">"c2549"</definedName>
    <definedName name="IQ_UNUSUAL_EXP" hidden="1">"c1456"</definedName>
    <definedName name="IQ_US_GAAP" hidden="1">"c1331"</definedName>
    <definedName name="IQ_US_GAAP_BASIC_EPS_EXCL" hidden="1">"c2984"</definedName>
    <definedName name="IQ_US_GAAP_BASIC_EPS_INCL" hidden="1">"c2982"</definedName>
    <definedName name="IQ_US_GAAP_BASIC_WEIGHT" hidden="1">"c2980"</definedName>
    <definedName name="IQ_US_GAAP_CA_ADJ" hidden="1">"c2925"</definedName>
    <definedName name="IQ_US_GAAP_CASH_FINAN" hidden="1">"c2945"</definedName>
    <definedName name="IQ_US_GAAP_CASH_FINAN_ADJ" hidden="1">"c2941"</definedName>
    <definedName name="IQ_US_GAAP_CASH_INVEST" hidden="1">"c2944"</definedName>
    <definedName name="IQ_US_GAAP_CASH_INVEST_ADJ" hidden="1">"c2940"</definedName>
    <definedName name="IQ_US_GAAP_CASH_OPER" hidden="1">"c2943"</definedName>
    <definedName name="IQ_US_GAAP_CASH_OPER_ADJ" hidden="1">"c2939"</definedName>
    <definedName name="IQ_US_GAAP_CL_ADJ" hidden="1">"c2927"</definedName>
    <definedName name="IQ_US_GAAP_COST_REV_ADJ" hidden="1">"c2951"</definedName>
    <definedName name="IQ_US_GAAP_DILUT_EPS_EXCL" hidden="1">"c2985"</definedName>
    <definedName name="IQ_US_GAAP_DILUT_EPS_INCL" hidden="1">"c2983"</definedName>
    <definedName name="IQ_US_GAAP_DILUT_NI" hidden="1">"c2979"</definedName>
    <definedName name="IQ_US_GAAP_DILUT_WEIGHT" hidden="1">"c2981"</definedName>
    <definedName name="IQ_US_GAAP_DO_ADJ" hidden="1">"c2959"</definedName>
    <definedName name="IQ_US_GAAP_EXTRA_ACC_ITEMS_ADJ" hidden="1">"c2958"</definedName>
    <definedName name="IQ_US_GAAP_INC_TAX_ADJ" hidden="1">"c2961"</definedName>
    <definedName name="IQ_US_GAAP_INTEREST_EXP_ADJ" hidden="1">"c2957"</definedName>
    <definedName name="IQ_US_GAAP_LIAB_LT_ADJ" hidden="1">"c2928"</definedName>
    <definedName name="IQ_US_GAAP_LIAB_TOTAL_LIAB" hidden="1">"c2933"</definedName>
    <definedName name="IQ_US_GAAP_MINORITY_INTEREST_IS_ADJ" hidden="1">"c2960"</definedName>
    <definedName name="IQ_US_GAAP_NCA_ADJ" hidden="1">"c2926"</definedName>
    <definedName name="IQ_US_GAAP_NET_CHANGE" hidden="1">"c2946"</definedName>
    <definedName name="IQ_US_GAAP_NET_CHANGE_ADJ" hidden="1">"c2942"</definedName>
    <definedName name="IQ_US_GAAP_NI" hidden="1">"c2976"</definedName>
    <definedName name="IQ_US_GAAP_NI_ADJ" hidden="1">"c2963"</definedName>
    <definedName name="IQ_US_GAAP_NI_AVAIL_INCL" hidden="1">"c2978"</definedName>
    <definedName name="IQ_US_GAAP_OTHER_ADJ_ADJ" hidden="1">"c2962"</definedName>
    <definedName name="IQ_US_GAAP_OTHER_NON_OPER_ADJ" hidden="1">"c2955"</definedName>
    <definedName name="IQ_US_GAAP_OTHER_OPER_ADJ" hidden="1">"c2954"</definedName>
    <definedName name="IQ_US_GAAP_RD_ADJ" hidden="1">"c2953"</definedName>
    <definedName name="IQ_US_GAAP_SGA_ADJ" hidden="1">"c2952"</definedName>
    <definedName name="IQ_US_GAAP_TOTAL_ASSETS" hidden="1">"c2931"</definedName>
    <definedName name="IQ_US_GAAP_TOTAL_EQUITY" hidden="1">"c2934"</definedName>
    <definedName name="IQ_US_GAAP_TOTAL_EQUITY_ADJ" hidden="1">"c2929"</definedName>
    <definedName name="IQ_US_GAAP_TOTAL_REV_ADJ" hidden="1">"c2950"</definedName>
    <definedName name="IQ_US_GAAP_TOTAL_UNUSUAL_ADJ" hidden="1">"c2956"</definedName>
    <definedName name="IQ_UTIL_PPE_NET" hidden="1">"c1620"</definedName>
    <definedName name="IQ_UTIL_REV" hidden="1">"c2091"</definedName>
    <definedName name="IQ_UV_PENSION_LIAB" hidden="1">"c1332"</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UME" hidden="1">"c1333"</definedName>
    <definedName name="IQ_WARRANTS_BEG_OS" hidden="1">"c2698"</definedName>
    <definedName name="IQ_WARRANTS_CANCELLED" hidden="1">"c2701"</definedName>
    <definedName name="IQ_WARRANTS_END_OS" hidden="1">"c2702"</definedName>
    <definedName name="IQ_WARRANTS_EXERCISED" hidden="1">"c2700"</definedName>
    <definedName name="IQ_WARRANTS_ISSUED" hidden="1">"c2699"</definedName>
    <definedName name="IQ_WARRANTS_STRIKE_PRICE_ISSUED" hidden="1">"c2704"</definedName>
    <definedName name="IQ_WARRANTS_STRIKE_PRICE_OS" hidden="1">"c2703"</definedName>
    <definedName name="IQ_WEIGHTED_AVG_PRICE" hidden="1">"c1334"</definedName>
    <definedName name="IQ_WIP_INV" hidden="1">"c1335"</definedName>
    <definedName name="IQ_WORKING_CAP" hidden="1">"c3494"</definedName>
    <definedName name="IQ_WORKMEN_WRITTEN" hidden="1">"c1336"</definedName>
    <definedName name="IQ_XDIV_DATE" hidden="1">"c2104"</definedName>
    <definedName name="IQ_YEARHIGH" hidden="1">"c1337"</definedName>
    <definedName name="IQ_YEARHIGH_DATE" hidden="1">"c2250"</definedName>
    <definedName name="IQ_YEARLOW" hidden="1">"c1338"</definedName>
    <definedName name="IQ_YEARLOW_DATE" hidden="1">"c2251"</definedName>
    <definedName name="IQ_YTD" hidden="1">3000</definedName>
    <definedName name="IQ_YTW" hidden="1">"c2163"</definedName>
    <definedName name="IQ_YTW_DATE" hidden="1">"c2164"</definedName>
    <definedName name="IQ_YTW_DATE_TYPE" hidden="1">"c2165"</definedName>
    <definedName name="IQ_Z_SCORE" hidden="1">"c1339"</definedName>
    <definedName name="ir">#REF!</definedName>
    <definedName name="IridiumEquilibrium">[10]Prices!$F$89</definedName>
    <definedName name="Iron_ore_fines_01">[4]Quarterly!$BH$169</definedName>
    <definedName name="Iron_ore_fines_02">[4]Quarterly!$BL$169</definedName>
    <definedName name="Iron_ore_fines_03">[4]Quarterly!$BP$169</definedName>
    <definedName name="Iron_ore_fines_04">[4]Quarterly!$BT$169</definedName>
    <definedName name="Iron_ore_fines_05">[4]Quarterly!$BX$169</definedName>
    <definedName name="Iron_ore_lump_01">[4]Quarterly!$BH$167</definedName>
    <definedName name="Iron_ore_lump_02">[4]Quarterly!$BL$167</definedName>
    <definedName name="Iron_ore_lump_03">[4]Quarterly!$BP$167</definedName>
    <definedName name="Iron_ore_lump_04">[4]Quarterly!$BT$167</definedName>
    <definedName name="Iron_ore_lump_05">[4]Quarterly!$BX$167</definedName>
    <definedName name="IronOre_Asia_Fines">[9]Prices!#REF!</definedName>
    <definedName name="IronOre_Asia_Lump">[9]Prices!#REF!</definedName>
    <definedName name="IronOre_Asia_Yandi_HY">[9]Prices!#REF!</definedName>
    <definedName name="IronOre_Europe_Yandi_HY">[9]Prices!#REF!</definedName>
    <definedName name="IronOreFinesEurope">[9]Prices!#REF!</definedName>
    <definedName name="IronOreLumpEurope">[9]Prices!#REF!</definedName>
    <definedName name="Issue_Id_Primary">#REF!</definedName>
    <definedName name="Issue_Id_Secondary">#REF!</definedName>
    <definedName name="Issue_Id_Tertiary">#REF!</definedName>
    <definedName name="issueprice">'[18]#REF'!#REF!</definedName>
    <definedName name="K1_">[3]Valn!#REF!</definedName>
    <definedName name="K322_">[3]Valn!#REF!</definedName>
    <definedName name="krw">[15]ValData!$B$1</definedName>
    <definedName name="LandBankPlots">#REF!</definedName>
    <definedName name="LandBankYears">#REF!</definedName>
    <definedName name="LandCostAsProportionOfSP">#REF!</definedName>
    <definedName name="LandCostOfSales">#REF!</definedName>
    <definedName name="LandSalesAndOtherRevenue">#REF!</definedName>
    <definedName name="Last_Results">#REF!</definedName>
    <definedName name="Last_Results_Quarter">#REF!</definedName>
    <definedName name="Last_Results_Year">#REF!</definedName>
    <definedName name="last_year">#REF!</definedName>
    <definedName name="LastOpenedWorkSheet">[8]REQUEST_TABLE!$AA$1499</definedName>
    <definedName name="LastRefreshed">[8]REQUEST_TABLE!$M$4</definedName>
    <definedName name="LastSharePrice">#REF!</definedName>
    <definedName name="lblBusyCapE">#REF!</definedName>
    <definedName name="lblDeleteShareIdCapE">#REF!</definedName>
    <definedName name="lblDSNCapE">#REF!</definedName>
    <definedName name="lblFreeCapE">#REF!</definedName>
    <definedName name="lblGeneralUseCapE">#REF!</definedName>
    <definedName name="lblLoginCapE">#REF!</definedName>
    <definedName name="lblMthProcCapE">#REF!</definedName>
    <definedName name="lblPasswordCapE">#REF!</definedName>
    <definedName name="lblQuikCodeCapE">#REF!</definedName>
    <definedName name="lblSelectedCompanyCapE">#REF!</definedName>
    <definedName name="lblTotalCapE">#REF!</definedName>
    <definedName name="Lead_2003">[4]Quarterly!$BO$101:$BR$101</definedName>
    <definedName name="LeadBasis">[10]Prices!$F$115</definedName>
    <definedName name="LeadBasisOver">[10]Prices!$F$116</definedName>
    <definedName name="LeadBasisUnder">[10]Prices!$F$117</definedName>
    <definedName name="LeadChargeTConc">[9]Prices!#REF!</definedName>
    <definedName name="LeadEquilibrium">[10]Prices!$F$101</definedName>
    <definedName name="LeadSmeltingChg">[10]Prices!$F$114</definedName>
    <definedName name="LeadTC_HY">[9]Prices!#REF!</definedName>
    <definedName name="leas00">#REF!</definedName>
    <definedName name="leas92">#REF!</definedName>
    <definedName name="leas93">#REF!</definedName>
    <definedName name="leas94">#REF!</definedName>
    <definedName name="leas95">#REF!</definedName>
    <definedName name="leas96">#REF!</definedName>
    <definedName name="leas97">#REF!</definedName>
    <definedName name="leas98">#REF!</definedName>
    <definedName name="leas99">#REF!</definedName>
    <definedName name="LeveragedBeta">#REF!</definedName>
    <definedName name="LIBOR">[10]Prices!$F$52</definedName>
    <definedName name="LiquidationCalculation">#REF!</definedName>
    <definedName name="LKUP_TABLE">[12]Data!$B$6:$GE$122</definedName>
    <definedName name="LNG_Equilibrium">[10]Prices!$F$207</definedName>
    <definedName name="LNGBtu">51.7</definedName>
    <definedName name="LNGFOB_HY">[9]Prices!#REF!</definedName>
    <definedName name="LNGFOBHY01_40">[9]Prices!#REF!</definedName>
    <definedName name="Local_Sector">#REF!</definedName>
    <definedName name="LoCode">#REF!</definedName>
    <definedName name="LondonAndSouthEastNo">#REF!</definedName>
    <definedName name="LondonAndSouthEastPercent">#REF!</definedName>
    <definedName name="long_term_growth_rate">#REF!</definedName>
    <definedName name="LongTermRec">#REF!</definedName>
    <definedName name="LPG_Equilibrium">[10]Prices!$F$201</definedName>
    <definedName name="LPG92_35">[9]Prices!#REF!</definedName>
    <definedName name="LPGHY01_40">[9]Prices!#REF!</definedName>
    <definedName name="LPGPropane_HY">[9]Prices!#REF!</definedName>
    <definedName name="LRY">#REF!</definedName>
    <definedName name="LT_Rec">#REF!</definedName>
    <definedName name="ltliab00">#REF!</definedName>
    <definedName name="ltliab92">#REF!</definedName>
    <definedName name="ltliab93">#REF!</definedName>
    <definedName name="ltliab94">#REF!</definedName>
    <definedName name="ltliab95">#REF!</definedName>
    <definedName name="ltliab96">#REF!</definedName>
    <definedName name="ltliab97">#REF!</definedName>
    <definedName name="ltliab98">#REF!</definedName>
    <definedName name="ltliab99">#REF!</definedName>
    <definedName name="Lump_2003">[4]Quarterly!$BO$168:$BR$168</definedName>
    <definedName name="Lump_Europe_2003">[4]Quarterly!$BO$175:$BR$175</definedName>
    <definedName name="LumpAsia_HY">[9]Prices!#REF!</definedName>
    <definedName name="LumpAsiaHY01_40">[9]Prices!#REF!</definedName>
    <definedName name="LumpEquilibriumAsia">[10]Prices!$F$168</definedName>
    <definedName name="LumpEquilibriumEurope">[10]Prices!$F$175</definedName>
    <definedName name="LunpAsiaChange_HY">[9]Prices!#REF!</definedName>
    <definedName name="Macro_7">0</definedName>
    <definedName name="MagnesiumEquilibrium">[10]Prices!$F$103</definedName>
    <definedName name="Main_Numbers">#REF!</definedName>
    <definedName name="Manganeese_Ore_Equilibrium">[10]Prices!$F$191</definedName>
    <definedName name="ManganeseMetalHY01_40">[9]Prices!#REF!</definedName>
    <definedName name="ManganeseOreHY01_40">[9]Prices!#REF!</definedName>
    <definedName name="MAP_2003">[4]Quarterly!$BO$144:$BR$144</definedName>
    <definedName name="MAP97_40">[9]Prices!#REF!</definedName>
    <definedName name="MAPEquilibrium">[10]Prices!$F$144</definedName>
    <definedName name="MAPHY01_40">[9]Prices!#REF!</definedName>
    <definedName name="margins">#REF!</definedName>
    <definedName name="Market">#REF!</definedName>
    <definedName name="Market_Capital">#REF!</definedName>
    <definedName name="Market_Index">#REF!</definedName>
    <definedName name="MarketCap">#REF!</definedName>
    <definedName name="MarketCapAtYearEnd">#REF!</definedName>
    <definedName name="MarketYield">#REF!</definedName>
    <definedName name="Marra_Discount_Fines">[9]Prices!#REF!</definedName>
    <definedName name="Marra_Discount_Lump">[9]Prices!#REF!</definedName>
    <definedName name="McLeanHomesAverageSellingPrice">[6]Model!#REF!</definedName>
    <definedName name="McLeanHomesCompletions">[6]Model!#REF!</definedName>
    <definedName name="McLeanHomesGrossMargin">[6]Model!#REF!</definedName>
    <definedName name="McLeanHomesGrossProfit">[6]Model!#REF!</definedName>
    <definedName name="McLeanHomesOperatingMargin">[6]Model!#REF!</definedName>
    <definedName name="McLeanHomesOperatingProfit">[6]Model!#REF!</definedName>
    <definedName name="McLeanHomesTurnover">[6]Model!#REF!</definedName>
    <definedName name="MidCap_01_MC1_Text_Heading.2">'[17]Company template'!$A$3</definedName>
    <definedName name="MidCap_01_MC2_Text_CompanyDetails">'[17]Company template'!$A$4</definedName>
    <definedName name="MidCap_01_MC3_Analyst_Auto">'[17]Company template'!$A$5</definedName>
    <definedName name="MidCap_01_MC4_Text_Auto">'[17]Company template'!$A$6</definedName>
    <definedName name="MidCap_01_MC5_Table_Auto.1.0.0">'[17]Company template'!$A$8:$B$10</definedName>
    <definedName name="MidCap_01_MC6_Table_Auto.1.1.0">'[17]Company template'!$A$27:$D$31</definedName>
    <definedName name="MidCap_01_MC7_Text_Auto">'[17]Company template'!$A$12</definedName>
    <definedName name="MidCap_01_MC9_Text_Auto">'[17]Company template'!$A$25</definedName>
    <definedName name="MidCap_02_MC1_Text_Heading.2">'[17]Company template'!$A$34</definedName>
    <definedName name="MidCap_02_MC2_Text_CompanyDetails">'[17]Company template'!$A$35</definedName>
    <definedName name="MidCap_02_MC3_Analyst_Auto">'[17]Company template'!$A$36</definedName>
    <definedName name="MidCap_02_MC4_Text_Auto">'[17]Company template'!$A$37</definedName>
    <definedName name="MidCap_02_MC5_Table_Auto.1.0.0">'[17]Company template'!$A$39:$B$41</definedName>
    <definedName name="MidCap_02_MC6_Table_Auto.1.1.0">'[17]Company template'!$A$58:$D$62</definedName>
    <definedName name="MidCap_02_MC7_Text_Auto">'[17]Company template'!$A$43</definedName>
    <definedName name="MidCap_02_MC9_Text_Auto">'[17]Company template'!$A$56</definedName>
    <definedName name="MidCap_03_MC1_Text_Heading.2">'[17]Company template'!$A$65</definedName>
    <definedName name="MidCap_03_MC2_Text_CompanyDetails">'[17]Company template'!$A$66</definedName>
    <definedName name="MidCap_03_MC3_Analyst_Auto">'[17]Company template'!$A$67</definedName>
    <definedName name="MidCap_03_MC4_Text_Auto">'[17]Company template'!$A$68</definedName>
    <definedName name="MidCap_03_MC5_Table_Auto.1.0.0">'[17]Company template'!$A$70:$B$72</definedName>
    <definedName name="MidCap_03_MC6_Table_Auto.1.1.0">'[17]Company template'!$A$89:$D$93</definedName>
    <definedName name="MidCap_03_MC7_Text_Auto">'[17]Company template'!$A$74</definedName>
    <definedName name="MidCap_03_MC9_Text_Auto">'[17]Company template'!$A$87</definedName>
    <definedName name="MidlandsNo">#REF!</definedName>
    <definedName name="MidlandsPercent">#REF!</definedName>
    <definedName name="Millions_Or_Billions">#REF!</definedName>
    <definedName name="min00">#REF!</definedName>
    <definedName name="minorities">#REF!</definedName>
    <definedName name="MinorityInterests">#REF!</definedName>
    <definedName name="mktcap">#REF!</definedName>
    <definedName name="mktcap00">#REF!</definedName>
    <definedName name="mktcap95">#REF!</definedName>
    <definedName name="mktcap96">#REF!</definedName>
    <definedName name="mktcap97">#REF!</definedName>
    <definedName name="mktcap98">#REF!</definedName>
    <definedName name="mktcap99">#REF!</definedName>
    <definedName name="MnOre_2003">[4]Quarterly!$BO$191:$BR$191</definedName>
    <definedName name="modulcf">'[16]ISP peers'!$A$1:$P$88</definedName>
    <definedName name="Molybdenum_2003">[4]Quarterly!$BO$97:$BR$97</definedName>
    <definedName name="MolybdenumEquilibrium">[10]Prices!$F$97</definedName>
    <definedName name="MorrisonAverageSellingPrice">[6]Model!#REF!</definedName>
    <definedName name="MorrisonGrossMargin">[6]Model!#REF!</definedName>
    <definedName name="MorrisonOperatingMargin">[6]Model!#REF!</definedName>
    <definedName name="MorrisonOperatingProfit">[6]Model!#REF!</definedName>
    <definedName name="MorrisonTurnover">[6]Model!#REF!</definedName>
    <definedName name="MorrisonUSCompletions">[6]Model!#REF!</definedName>
    <definedName name="MorrisonUSGrossProfit">[6]Model!#REF!</definedName>
    <definedName name="MS_Copy_BearCase">'[19]Company Dashboard'!#REF!</definedName>
    <definedName name="MS_Copy_BullCase">'[19]Company Dashboard'!#REF!</definedName>
    <definedName name="MS_Copy_CurrentPrice">'[20]Front Page'!$B$4</definedName>
    <definedName name="MS_Copy_EV">'[20]Front Page'!$A$23:$E$28</definedName>
    <definedName name="MS_Copy_Financials">'[20]Front Page'!$A$39:$E$50</definedName>
    <definedName name="MS_Copy_HowTarget">'[19]Company Dashboard'!#REF!</definedName>
    <definedName name="MS_Copy_Leverage">'[20]Front Page'!$A$52:$E$55</definedName>
    <definedName name="MS_Copy_NextEvent1">'[20]Front Page'!$A$62</definedName>
    <definedName name="MS_Copy_NextEvent2">'[20]Front Page'!$A$63</definedName>
    <definedName name="MS_Copy_NextEventDate1">'[20]Front Page'!$D$62</definedName>
    <definedName name="MS_Copy_NextEventDate2">'[20]Front Page'!$D$63</definedName>
    <definedName name="MS_Copy_TargetPrice">'[20]Front Page'!$B$3</definedName>
    <definedName name="MS_Copy_Valuation">'[20]Front Page'!$A$30:$E$37</definedName>
    <definedName name="MS_Copy_WhatItDoes">'[19]Company Dashboard'!#REF!</definedName>
    <definedName name="msgBytesCapE">#REF!</definedName>
    <definedName name="msgCantDelPrimaryCapE">#REF!</definedName>
    <definedName name="msgCodeNotInCapE">#REF!</definedName>
    <definedName name="msgCodeRequiredCapE">#REF!</definedName>
    <definedName name="msgCompanyNotInListCapE">#REF!</definedName>
    <definedName name="msgConsolEstCapE">#REF!</definedName>
    <definedName name="msgCreateInDBCapE">#REF!</definedName>
    <definedName name="msgDBUnableDeleteCapE">#REF!</definedName>
    <definedName name="msgDSNRequiredCapE">#REF!</definedName>
    <definedName name="msgFieldsMissCapE">#REF!</definedName>
    <definedName name="msgInterimTitleCapE">#REF!</definedName>
    <definedName name="msgInvestTitleCapE">#REF!</definedName>
    <definedName name="msgLastUpdateCapE">#REF!</definedName>
    <definedName name="msgLessCurYearCapE">#REF!</definedName>
    <definedName name="msgLoginRequiredCapE">#REF!</definedName>
    <definedName name="msgLRYLessThanDbCapE">#REF!</definedName>
    <definedName name="msgLRYMoreThanOneCapE">#REF!</definedName>
    <definedName name="msgNoRecordsCapE">#REF!</definedName>
    <definedName name="msgNotAuthorizedCapE">#REF!</definedName>
    <definedName name="msgNotAuthToDeleteCapE">#REF!</definedName>
    <definedName name="msgNotPresentCapE">#REF!</definedName>
    <definedName name="msgNotSheetCapE">#REF!</definedName>
    <definedName name="msgNotWorkbookCap">#REF!</definedName>
    <definedName name="msgNotWorkbookCapE">#REF!</definedName>
    <definedName name="msgParentEstCapE">#REF!</definedName>
    <definedName name="msgPasswordRequiredCapE">#REF!</definedName>
    <definedName name="msgPresentCapE">#REF!</definedName>
    <definedName name="msgPrimaryIdNotFoundCapE">#REF!</definedName>
    <definedName name="msgRateChangeCapE">#REF!</definedName>
    <definedName name="msgReallyRollOverCalEPSCapE">#REF!</definedName>
    <definedName name="msgReallyUpdateCapE">#REF!</definedName>
    <definedName name="msgRICNotPrimaryCapE">#REF!</definedName>
    <definedName name="msgSelNotValidCapE">#REF!</definedName>
    <definedName name="msgShareIdColNotFoundCapE">#REF!</definedName>
    <definedName name="msgShareIdReqCapE">#REF!</definedName>
    <definedName name="msgShareTypeDeletedCapE">#REF!</definedName>
    <definedName name="msgShareTypeNotFoundCapE">#REF!</definedName>
    <definedName name="msgUnableUpdForecastCapE">#REF!</definedName>
    <definedName name="msgUnableUpdInvestCapE">#REF!</definedName>
    <definedName name="msgUnableUpdMSRCompCapE">#REF!</definedName>
    <definedName name="msgUnableUpdMSRDataCapE">#REF!</definedName>
    <definedName name="msgUpdateCompleteCapE">#REF!</definedName>
    <definedName name="msgUpdateTORESCapE">#REF!</definedName>
    <definedName name="msgWrongLabelCapE">#REF!</definedName>
    <definedName name="MV">#REF!</definedName>
    <definedName name="n_p93">#REF!</definedName>
    <definedName name="n_p94">#REF!</definedName>
    <definedName name="n_p95">#REF!</definedName>
    <definedName name="n_p96">#REF!</definedName>
    <definedName name="name">#REF!</definedName>
    <definedName name="NAVPerShare">#REF!</definedName>
    <definedName name="NetAssets">#REF!</definedName>
    <definedName name="netcash">#REF!</definedName>
    <definedName name="NetCashDebt">#REF!</definedName>
    <definedName name="NetCashFlow">#REF!</definedName>
    <definedName name="NetDebt">#REF!</definedName>
    <definedName name="NetDividend">#REF!</definedName>
    <definedName name="netint00">#REF!</definedName>
    <definedName name="netint01">#REF!</definedName>
    <definedName name="netint02">#REF!</definedName>
    <definedName name="netint92">#REF!</definedName>
    <definedName name="netint93">#REF!</definedName>
    <definedName name="netint94">#REF!</definedName>
    <definedName name="netint95">#REF!</definedName>
    <definedName name="netint96">#REF!</definedName>
    <definedName name="netint97">#REF!</definedName>
    <definedName name="netint98">#REF!</definedName>
    <definedName name="netint99">#REF!</definedName>
    <definedName name="NetInterest">#REF!</definedName>
    <definedName name="NetInterestPaid">#REF!</definedName>
    <definedName name="Next_Event_Type">#REF!</definedName>
    <definedName name="NextButton">"Button 18"</definedName>
    <definedName name="NextReportItem">#REF!</definedName>
    <definedName name="Nickel_2003">[4]Quarterly!$BO$98:$BR$98</definedName>
    <definedName name="NickelEquilibrium">[10]Prices!$F$98</definedName>
    <definedName name="nonop00">#REF!</definedName>
    <definedName name="nonop92">#REF!</definedName>
    <definedName name="nonop93">#REF!</definedName>
    <definedName name="nonop94">#REF!</definedName>
    <definedName name="nonop95">#REF!</definedName>
    <definedName name="nonop96">#REF!</definedName>
    <definedName name="nonop97">#REF!</definedName>
    <definedName name="nonop98">#REF!</definedName>
    <definedName name="nonop99">#REF!</definedName>
    <definedName name="NonOperatingCashFlow">#REF!</definedName>
    <definedName name="norelevantanswer">'[18]#REF'!#REF!</definedName>
    <definedName name="NorthNo">#REF!</definedName>
    <definedName name="NorthPercent">#REF!</definedName>
    <definedName name="Note_DividendsPriorTo1998PaidToHillsdown">#REF!</definedName>
    <definedName name="npv">#REF!</definedName>
    <definedName name="NPVpershare_local">#REF!</definedName>
    <definedName name="NPVpershare_local_FY1">#REF!</definedName>
    <definedName name="NPVpershare_local_FY2">#REF!</definedName>
    <definedName name="NPVpershare_rep">[10]Valuation!$G$27</definedName>
    <definedName name="NPVpershare_rep_FY1">#REF!</definedName>
    <definedName name="NPVpershare_rep_FY2">#REF!</definedName>
    <definedName name="offset">'[7]#REF'!$K$11</definedName>
    <definedName name="ofWhichAssociateProfits">#REF!</definedName>
    <definedName name="Oil_2001">[10]Prices!$BG$198:$BJ$198</definedName>
    <definedName name="Oil_2003">[4]Quarterly!$BO$198:$BR$198</definedName>
    <definedName name="Oil_HY">[9]Prices!#REF!</definedName>
    <definedName name="OilBrentEquilibrium">#REF!</definedName>
    <definedName name="OilEquilibrium">[10]Prices!$F$198</definedName>
    <definedName name="OilHY01_40">[9]Prices!#REF!</definedName>
    <definedName name="OilPriceNom02_40HY">[9]Prices!#REF!</definedName>
    <definedName name="OilPriceReal02_40">[9]Prices!#REF!</definedName>
    <definedName name="OilRealEquilibrium">[10]Prices!$F$199</definedName>
    <definedName name="OldBrPt">#REF!</definedName>
    <definedName name="OldBrPt1">#REF!</definedName>
    <definedName name="OldBrPt2">#REF!</definedName>
    <definedName name="OldBrPt3">#REF!</definedName>
    <definedName name="OldBrPt4">#REF!</definedName>
    <definedName name="OldBrPt5">#REF!</definedName>
    <definedName name="OneAndTwoBedroomNo">#REF!</definedName>
    <definedName name="OneAndTwoBedroomPercent">#REF!</definedName>
    <definedName name="op00">#REF!</definedName>
    <definedName name="OpeningNetCashDebt">#REF!</definedName>
    <definedName name="OpeningTangibleFixedAssets">#REF!</definedName>
    <definedName name="OpeningTotalCurrentAssetsNetOfCash">#REF!</definedName>
    <definedName name="OpeningTotalFixedAssets">#REF!</definedName>
    <definedName name="OpeningTotalProvisions">#REF!</definedName>
    <definedName name="openofferadjuster93">'[18]#REF'!#REF!</definedName>
    <definedName name="OperatingMargin">#REF!</definedName>
    <definedName name="OperatingProfit">#REF!</definedName>
    <definedName name="OrdinaryEquity">#REF!</definedName>
    <definedName name="Other">[6]Model!#REF!</definedName>
    <definedName name="other00">#REF!</definedName>
    <definedName name="other01">#REF!</definedName>
    <definedName name="other02">#REF!</definedName>
    <definedName name="other96">#REF!</definedName>
    <definedName name="other97">#REF!</definedName>
    <definedName name="other98">#REF!</definedName>
    <definedName name="other99">#REF!</definedName>
    <definedName name="OtherCashChanges">#REF!</definedName>
    <definedName name="OtherHousingTurnover">[6]Model!#REF!</definedName>
    <definedName name="OtherLongTermProvisions">#REF!</definedName>
    <definedName name="OtherNonOperatingItems">#REF!</definedName>
    <definedName name="OtherOperatingItems">#REF!</definedName>
    <definedName name="OtherOperatingProfit">#REF!</definedName>
    <definedName name="OtherOperationsTurnover">[6]Model!#REF!</definedName>
    <definedName name="OtherTurnover">#REF!</definedName>
    <definedName name="OtherWIP">#REF!</definedName>
    <definedName name="OverallPriceInflation">#REF!</definedName>
    <definedName name="P_D_">[3]Valn!#REF!</definedName>
    <definedName name="P_L____on_sales">#REF!</definedName>
    <definedName name="P322_">[3]Valn!#REF!</definedName>
    <definedName name="PACE_AUTOMATION_BOX">'[8]Pace Automation Validation'!$A$16:$A$18</definedName>
    <definedName name="PACE_AUTOMATION_CHARTS_1_COLUMN">'[8]Pace Automation Validation'!$A$90:$K$92</definedName>
    <definedName name="PACE_AUTOMATION_CHARTS_2_COLUMNS">'[8]Pace Automation Validation'!$A$48:$K$53</definedName>
    <definedName name="PACE_AUTOMATION_CHARTS_3_COLUMNS">'[8]Pace Automation Validation'!$A$57:$K$65</definedName>
    <definedName name="PACE_AUTOMATION_NOBOX">'[8]Pace Automation Validation'!$A$19</definedName>
    <definedName name="PACE_AUTOMATION_POSITION1">'[8]Pace Automation Validation'!$C$40:$C$42</definedName>
    <definedName name="PACE_AUTOMATION_POSITION2">'[8]Pace Automation Validation'!$D$40:$D$41</definedName>
    <definedName name="PACE_AUTOMATION_POSITION3">'[8]Pace Automation Validation'!$F$40</definedName>
    <definedName name="PACE_AUTOMATION_POSITION4">'[8]Pace Automation Validation'!$E$40</definedName>
    <definedName name="PACE_AUTOMATION_TABLES_1_ACCROSS">'[8]Pace Automation Validation'!$A$87:$K$87</definedName>
    <definedName name="PACE_AUTOMATION_TABLES_2_ACCROSS">'[8]Pace Automation Validation'!$A$71:$K$72</definedName>
    <definedName name="PACE_AUTOMATION_TABLES_3_ACCROSS">'[8]Pace Automation Validation'!$A$75:$K$77</definedName>
    <definedName name="PACE_AUTOMATION_TEXT_BODY_TEXT">'[8]Pace Automation Validation'!$A$83:$K$83</definedName>
    <definedName name="PACE_AUTOMATION_TEXT_BULLETS">'[8]Pace Automation Validation'!$A$80:$K$80</definedName>
    <definedName name="PACE_AUTOMATION_TEXT_HEADING1">'[8]Pace Automation Validation'!$A$68:$K$68</definedName>
    <definedName name="PACE_AUTOMATION_WIDTH">'[8]Pace Automation Validation'!$A$12:$A$13</definedName>
    <definedName name="PACE_CHART_HEADINGS">'[8]Pace Automation Validation'!$B$31</definedName>
    <definedName name="PACE_CHART_TABLEIDS">'[8]Pace Automation Validation'!$B$40</definedName>
    <definedName name="PACE_DATA_NUMBERING">'[8]Pace Automation Validation'!$A$22:$A$23</definedName>
    <definedName name="PACE_DATA_NUMBERING_NA">'[8]Pace Automation Validation'!$B$22</definedName>
    <definedName name="PACE_DATA_TYPES">'[8]Pace Automation Validation'!$A$2:$A$9</definedName>
    <definedName name="PACE_DATA_TYPES_LOOKUP">'[8]Pace Automation Validation'!$A$2:$G$9</definedName>
    <definedName name="PACE_NO_STYLES">'[8]Pace Automation Validation'!$F$16</definedName>
    <definedName name="PACE_POSITIONS">'[8]Pace Automation Validation'!$A$16:$B$19</definedName>
    <definedName name="PACE_STYLES">'[8]Pace Automation Validation'!$E$16:$E$21</definedName>
    <definedName name="PACE_TABLE_FORMAT_TYPE1">'[8]Pace Automation Validation'!$A$27</definedName>
    <definedName name="PACE_TABLE_FORMAT_TYPE2">'[8]Pace Automation Validation'!$B$27</definedName>
    <definedName name="PACE_TABLE_FORMAT_TYPE3">'[8]Pace Automation Validation'!$C$27</definedName>
    <definedName name="PACE_TABLE_HEADINGS">'[8]Pace Automation Validation'!$A$31:$A$36</definedName>
    <definedName name="PACE_TABLEIDS">'[8]Pace Automation Validation'!$A$40</definedName>
    <definedName name="PACE_VERSION">'[8]Pace Automation Validation'!$A$44</definedName>
    <definedName name="PalladiumEquilibrium">[10]Prices!$F$85</definedName>
    <definedName name="Pannawonica_Discount_Fines">[9]Prices!#REF!</definedName>
    <definedName name="PartExchange">#REF!</definedName>
    <definedName name="pastearea">'[18]#REF'!#REF!</definedName>
    <definedName name="PBIT">#REF!</definedName>
    <definedName name="PBITGrowth">#REF!</definedName>
    <definedName name="PCF">#REF!</definedName>
    <definedName name="PCFExWCInvestment">#REF!</definedName>
    <definedName name="PCI_LTPrice">#REF!</definedName>
    <definedName name="PelletsAsiaHY01_40">[9]Prices!#REF!</definedName>
    <definedName name="Pentahydrate_2003">[4]Quarterly!$BO$140:$BR$140</definedName>
    <definedName name="Per_share">#REF!</definedName>
    <definedName name="PERatio">#REF!</definedName>
    <definedName name="PERelativeToMarket">#REF!</definedName>
    <definedName name="peripheral">#REF!</definedName>
    <definedName name="PersonalTaxRate">#REF!</definedName>
    <definedName name="pft00">#REF!</definedName>
    <definedName name="pftadj00">#REF!</definedName>
    <definedName name="pftadj01">#REF!</definedName>
    <definedName name="pftadj02">#REF!</definedName>
    <definedName name="pftadj94">#REF!</definedName>
    <definedName name="pftadj95">#REF!</definedName>
    <definedName name="pftadj96">#REF!</definedName>
    <definedName name="pftadj97">#REF!</definedName>
    <definedName name="pftadj98">#REF!</definedName>
    <definedName name="pftadj99">#REF!</definedName>
    <definedName name="Pictur9">"Picture 9"</definedName>
    <definedName name="Picture1">"Picture 1"</definedName>
    <definedName name="Picture10">"Picture 10"</definedName>
    <definedName name="Picture11">"Picture 11"</definedName>
    <definedName name="Picture2">"Picture 2"</definedName>
    <definedName name="Picture4">"Picture 4"</definedName>
    <definedName name="Picture5">"Picture 5"</definedName>
    <definedName name="Picture6">"Picture 6"</definedName>
    <definedName name="pippo" hidden="1">#REF!</definedName>
    <definedName name="PL_CP">#REF!</definedName>
    <definedName name="PL_DAB">#REF!</definedName>
    <definedName name="PL_EBIT">#REF!</definedName>
    <definedName name="PL_EBITDA">#REF!</definedName>
    <definedName name="PL_NP">#REF!</definedName>
    <definedName name="PL_NP_HS">#REF!</definedName>
    <definedName name="PL_PBT">#REF!</definedName>
    <definedName name="PL_PBT_HS">#REF!</definedName>
    <definedName name="PL_RP">#REF!</definedName>
    <definedName name="PL_RV">#REF!</definedName>
    <definedName name="PL_TX">#REF!</definedName>
    <definedName name="Platinum_2003">[4]Quarterly!$BO$84:$BR$84</definedName>
    <definedName name="PlatinumEquilibrium">[10]Prices!$F$84</definedName>
    <definedName name="PLB_CI_RT">#REF!</definedName>
    <definedName name="PLB_T1_RT">#REF!</definedName>
    <definedName name="PLI_RT_SV">#REF!</definedName>
    <definedName name="PLI_RV_NPW">#REF!</definedName>
    <definedName name="plus_minus">IF(+[21]WLIST!XEL1048572=0,"-",IF(ABS(100*([21]WLIST!XEN1048572/[21]WLIST!XEL1048572-1))&lt;100,100*([21]WLIST!XEN1048572/[21]WLIST!XEL1048572-1),IF(([21]WLIST!XEN1048572/[21]WLIST!XEL1048572-1)&gt;0,"&gt;+100","-")))</definedName>
    <definedName name="plus_minus_beg">IF(+[21]WLIST!XEM1048572=0,"-",IF(ABS(100*([21]WLIST!XEN1048572/[21]WLIST!XEM1048572-1))&lt;100,100*([21]WLIST!XEN1048572/[21]WLIST!XEM1048572-1),IF(([21]WLIST!XEN1048572/[21]WLIST!XEM1048572-1)&gt;0,"&gt;+100","-")))</definedName>
    <definedName name="PostTaxROCEExGoodwill">#REF!</definedName>
    <definedName name="PostTaxROCEIncGoodwill">#REF!</definedName>
    <definedName name="PP_Table_01">[22]ATK!$O$8:$S$39</definedName>
    <definedName name="PP_Table_02">#REF!</definedName>
    <definedName name="PP_Table_03">[22]RPS!$O$8:$S$39</definedName>
    <definedName name="PP_Table_04">#REF!</definedName>
    <definedName name="PP_Table_05">[22]BAB!$O$8:$S$39</definedName>
    <definedName name="PP_Table_06">[22]HSV!$O$8:$S$39</definedName>
    <definedName name="PP_Table_07">[22]MER!$O$8:$S$39</definedName>
    <definedName name="PP_Table_08">[22]MTO!$O$8:$S$39</definedName>
    <definedName name="PP_Table_09">[22]QQ!$O$8:$S$39</definedName>
    <definedName name="PP_Table_10">[22]SRP!$O$8:$S$39</definedName>
    <definedName name="PP_Table_11">[22]XCH!$O$8:$S$39</definedName>
    <definedName name="PP_Table_12">[22]BBY!$O$8:$S$39</definedName>
    <definedName name="PP_Table_13">[22]COST!$O$8:$S$39</definedName>
    <definedName name="PP_Table_14">[22]CLLN!$O$8:$S$39</definedName>
    <definedName name="PP_Table_15">[22]IRV!$O$8:$S$39</definedName>
    <definedName name="PP_Table_16">[22]KLR!$O$8:$S$39</definedName>
    <definedName name="PP_Table_17">[22]KIE!$O$8:$S$39</definedName>
    <definedName name="PP_Table_18">[22]MGNS!$O$8:$S$39</definedName>
    <definedName name="PP_Table_19">#REF!</definedName>
    <definedName name="PP_Table_20">[22]BBA!$O$8:$S$39</definedName>
    <definedName name="PP_Table_21">[22]CAPD!$O$8:$S$39</definedName>
    <definedName name="PP_Table_22">[22]NWS!$O$8:$S$39</definedName>
    <definedName name="PP_Table_23">[22]PAY!$O$8:$S$39</definedName>
    <definedName name="PP_Table_24">[22]STAF!$O$8:$S$39</definedName>
    <definedName name="PP_Table_25">[22]TCY!$O$8:$S$39</definedName>
    <definedName name="PP_Table_26">[22]MNZS!$O$8:$S$39</definedName>
    <definedName name="PP_Title_01">[22]ATK!$O$7</definedName>
    <definedName name="PP_Title_02">#REF!</definedName>
    <definedName name="PP_Title_03">[22]RPS!$O$7</definedName>
    <definedName name="PP_Title_04">#REF!</definedName>
    <definedName name="PP_Title_05">[22]BAB!$O$7</definedName>
    <definedName name="PP_Title_06">[22]HSV!$O$7</definedName>
    <definedName name="PP_Title_07">[22]MER!$O$7</definedName>
    <definedName name="PP_Title_08">[22]MTO!$O$7</definedName>
    <definedName name="PP_Title_09">[22]QQ!$O$7</definedName>
    <definedName name="PP_Title_10">[22]SRP!$O$7</definedName>
    <definedName name="PP_Title_11">[22]XCH!$O$7</definedName>
    <definedName name="PP_Title_12">[22]BBY!$O$7</definedName>
    <definedName name="PP_Title_13">[22]COST!$O$7</definedName>
    <definedName name="PP_Title_14">[22]CLLN!$O$7</definedName>
    <definedName name="PP_Title_15">[22]IRV!$O$7</definedName>
    <definedName name="PP_Title_16">[22]KLR!$O$7</definedName>
    <definedName name="PP_Title_17">[22]KIE!$O$7</definedName>
    <definedName name="PP_Title_18">[22]MGNS!$O$7</definedName>
    <definedName name="PP_Title_19">#REF!</definedName>
    <definedName name="PP_Title_20">[22]BBA!$O$7</definedName>
    <definedName name="PP_Title_21">[22]CAPD!$O$7</definedName>
    <definedName name="PP_Title_22">[22]NWS!$O$7</definedName>
    <definedName name="PP_Title_23">[22]PAY!$O$7</definedName>
    <definedName name="PP_Title_24">[22]STAF!$O$7</definedName>
    <definedName name="PP_Title_25">[22]TCY!$O$7</definedName>
    <definedName name="PP_Title_26">[22]MNZS!$O$7</definedName>
    <definedName name="PRBCoal_2003">[4]Quarterly!$BO$164:$BR$164</definedName>
    <definedName name="PRBCoal_HY">[9]Prices!#REF!</definedName>
    <definedName name="PRBEquilibrium">[10]Prices!$F$164</definedName>
    <definedName name="PrefenceEquity">#REF!</definedName>
    <definedName name="PreferenceDividends">#REF!</definedName>
    <definedName name="PreTaxROCEExGoodwill">#REF!</definedName>
    <definedName name="PreTaxROCEIncGoodwill">#REF!</definedName>
    <definedName name="Prev_EPSDPS">#REF!</definedName>
    <definedName name="PreviousButton">"Button 19"</definedName>
    <definedName name="price">#REF!</definedName>
    <definedName name="Price_AsAt">#REF!</definedName>
    <definedName name="Price_Butane_HY">[9]Prices!#REF!</definedName>
    <definedName name="Price_ButaneWTI_HY">[9]Prices!#REF!</definedName>
    <definedName name="Price_ChromeAlloy_HY">[9]Prices!#REF!</definedName>
    <definedName name="Price_ChromeOre_HY">[9]Prices!#REF!</definedName>
    <definedName name="Price_CokingAsia_HY">[9]Prices!#REF!</definedName>
    <definedName name="Price_CokingEurope_HY">[9]Prices!#REF!</definedName>
    <definedName name="Price_DomGasEast_HY">[9]Prices!#REF!</definedName>
    <definedName name="Price_DomGasWA_HY">[9]Prices!#REF!</definedName>
    <definedName name="Price_FreightNSW_HY">[9]Prices!#REF!</definedName>
    <definedName name="Price_FreightPilbara_HY">[9]Prices!#REF!</definedName>
    <definedName name="Price_FreightQLD_HY">[9]Prices!#REF!</definedName>
    <definedName name="Price_HenryHub_HY">[9]Prices!#REF!</definedName>
    <definedName name="Price_Ilmenite_HY">[9]Prices!#REF!</definedName>
    <definedName name="Price_LNGCIF_HY">[9]Prices!#REF!</definedName>
    <definedName name="Price_LNGFOB_HY">[9]Prices!#REF!</definedName>
    <definedName name="Price_MangAlloy_HY">[9]Prices!#REF!</definedName>
    <definedName name="Price_MangMetal_HY">[9]Prices!#REF!</definedName>
    <definedName name="Price_MangOre_HY">[9]Prices!#REF!</definedName>
    <definedName name="Price_Oil_HY">[9]Prices!#REF!</definedName>
    <definedName name="Price_Oil_Real_HY">[9]Prices!#REF!</definedName>
    <definedName name="Price_Pellets_Asia_HY">[9]Prices!#REF!</definedName>
    <definedName name="Price_Pellets_Europe_HY">[9]Prices!#REF!</definedName>
    <definedName name="Price_PRBSpot_HY">[9]Prices!#REF!</definedName>
    <definedName name="Price_Prim">#REF!</definedName>
    <definedName name="Price_Propane_HY">[9]Prices!#REF!</definedName>
    <definedName name="Price_RBSlag_HY">[9]Prices!#REF!</definedName>
    <definedName name="Price_Rutile_HY">[9]Prices!#REF!</definedName>
    <definedName name="Price_Sec">#REF!</definedName>
    <definedName name="Price_Silicon_HY">[9]Prices!#REF!</definedName>
    <definedName name="Price_SSoftAsia_HY">[9]Prices!#REF!</definedName>
    <definedName name="Price_SSoftEurope_HY">[9]Prices!#REF!</definedName>
    <definedName name="Price_SteamAsia_HY">[9]Prices!#REF!</definedName>
    <definedName name="Price_SteamEurope_HY">[9]Prices!#REF!</definedName>
    <definedName name="Price_SteamSpotAsia_HY">[9]Prices!#REF!</definedName>
    <definedName name="Price_SteamSpotEurope_HY">[9]Prices!#REF!</definedName>
    <definedName name="Price_Synrutile_HY">[9]Prices!#REF!</definedName>
    <definedName name="Price_Tert">#REF!</definedName>
    <definedName name="Price_TiO2_HY">[9]Prices!#REF!</definedName>
    <definedName name="Price_UGS_HY">[9]Prices!#REF!</definedName>
    <definedName name="Price_Zircon_HY">[9]Prices!#REF!</definedName>
    <definedName name="PriceInflationDueToHPI">#REF!</definedName>
    <definedName name="PriceInflationDueToMixChange">#REF!</definedName>
    <definedName name="pricelit">#REF!</definedName>
    <definedName name="Pricenow">'[18]#REF'!#REF!</definedName>
    <definedName name="Pricerelative_12Month">#REF!</definedName>
    <definedName name="PriceRelative_1Month">#REF!</definedName>
    <definedName name="PriceRelative_3Month">#REF!</definedName>
    <definedName name="pricernc">#REF!</definedName>
    <definedName name="Prices_AnhydBorax_HY">[9]Prices!#REF!</definedName>
    <definedName name="Prices_AnhydBoric_HY">[9]Prices!#REF!</definedName>
    <definedName name="Prices_Boric_HY">[9]Prices!#REF!</definedName>
    <definedName name="Prices_DAP_HY">[9]Prices!#REF!</definedName>
    <definedName name="Prices_Decahydrate_HY">[9]Prices!#REF!</definedName>
    <definedName name="Prices_MAP_HY">[9]Prices!#REF!</definedName>
    <definedName name="Prices_Pentahydrate_HY">[9]Prices!#REF!</definedName>
    <definedName name="PriceToDLV">#REF!</definedName>
    <definedName name="priceUK">[23]Output!$W$4</definedName>
    <definedName name="PrimaryDataType">#REF!</definedName>
    <definedName name="Print_Area_MI">'[16]ISP peers'!$A$1:$F$79</definedName>
    <definedName name="PRODUCTMIX">#REF!</definedName>
    <definedName name="Profit">#REF!</definedName>
    <definedName name="Profit___Loss">#REF!</definedName>
    <definedName name="profitandloss">#REF!</definedName>
    <definedName name="ProfitFromAssetDisposals">#REF!</definedName>
    <definedName name="ProfitFromFixedAssetSales">#REF!</definedName>
    <definedName name="ptp00">#REF!</definedName>
    <definedName name="Publish_From">#REF!</definedName>
    <definedName name="Publish_Until">#REF!</definedName>
    <definedName name="Qly">#REF!</definedName>
    <definedName name="Quarterly_Results">#REF!</definedName>
    <definedName name="Quarters">#REF!</definedName>
    <definedName name="ratio">#REF!</definedName>
    <definedName name="RBM_SlagHY01_40">[9]Prices!#REF!</definedName>
    <definedName name="rec">#REF!</definedName>
    <definedName name="Recommendation">#REF!</definedName>
    <definedName name="RefiningChargeCopper">[9]Prices!#REF!</definedName>
    <definedName name="ResidualLandBankAfterTwoYears">#REF!</definedName>
    <definedName name="RetainedProfit">#REF!</definedName>
    <definedName name="Reuters_REDD">#REF!</definedName>
    <definedName name="Reuters_RIC">#REF!</definedName>
    <definedName name="Rhodium_2003">[4]Quarterly!$BO$86:$BR$86</definedName>
    <definedName name="RhodiumEquilibrium">[10]Prices!$F$86</definedName>
    <definedName name="Rio_IronOre_Prices_HY">[9]Prices!#REF!</definedName>
    <definedName name="risk_free_rate">#REF!</definedName>
    <definedName name="RiskFreeRate">[10]Prices!$F$7</definedName>
    <definedName name="rng1980YDecDEM00001">[24]DATA!#REF!</definedName>
    <definedName name="rng1980YDecDEM00010">[24]DATA!#REF!</definedName>
    <definedName name="rng1980YDecDEM00011">[24]DATA!#REF!</definedName>
    <definedName name="rng1980YDecDEM00012">[24]DATA!#REF!</definedName>
    <definedName name="rng1980YDecDEM00134">[25]STATEMENTS!$B$7:'[25]STATEMENTS'!$B$67</definedName>
    <definedName name="rng1980YDecDEM00135">[24]DATA!#REF!</definedName>
    <definedName name="rng1981YDecDEM00002">[24]DATA!#REF!</definedName>
    <definedName name="rng1981YDecDEM00013">[24]DATA!#REF!</definedName>
    <definedName name="rng1981YDecDEM00033">[24]DATA!#REF!</definedName>
    <definedName name="rng1982YDecDEM00003">[24]DATA!#REF!</definedName>
    <definedName name="rng1982YDecDEM00014">[24]DATA!#REF!</definedName>
    <definedName name="rng1982YDecDEM00034">[24]DATA!#REF!</definedName>
    <definedName name="rng1983YDecDEM00004">[24]DATA!#REF!</definedName>
    <definedName name="rng1983YDecDEM00015">[24]DATA!#REF!</definedName>
    <definedName name="rng1983YDecDEM00035">[24]DATA!#REF!</definedName>
    <definedName name="rng1984YDecDEM00005">[24]DATA!#REF!</definedName>
    <definedName name="rng1984YDecDEM00016">[24]DATA!#REF!</definedName>
    <definedName name="rng1984YDecDEM00036">[24]DATA!#REF!</definedName>
    <definedName name="rng1985YDecDEM00006">[24]DATA!#REF!</definedName>
    <definedName name="rng1985YDecDEM00017">[24]DATA!#REF!</definedName>
    <definedName name="rng1985YDecDEM00037">[24]DATA!#REF!</definedName>
    <definedName name="rng1986YDecDEM00007">[24]DATA!#REF!</definedName>
    <definedName name="rng1986YDecDEM00018">[24]DATA!#REF!</definedName>
    <definedName name="rng1986YDecDEM00038">[24]DATA!#REF!</definedName>
    <definedName name="rng1986YDecDEM00065">[24]DATA!#REF!</definedName>
    <definedName name="rng1986YDecDEM00093">[24]DATA!#REF!</definedName>
    <definedName name="rng1987YDecDEM00008">[24]DATA!#REF!</definedName>
    <definedName name="rng1987YDecDEM00019">[24]DATA!#REF!</definedName>
    <definedName name="rng1987YDecDEM00039">[24]DATA!#REF!</definedName>
    <definedName name="rng1987YDecDEM00066">[24]DATA!#REF!</definedName>
    <definedName name="rng1987YDecDEM00067">[24]DATA!#REF!</definedName>
    <definedName name="rng1987YDecDEM00094">[24]DATA!#REF!</definedName>
    <definedName name="rng1988YDecDEM00001">'[26]Bayer spreadsheet'!$B$45:$B$53</definedName>
    <definedName name="rng1988YDecDEM00002">'[26]Bayer spreadsheet'!$B$56:$B$64</definedName>
    <definedName name="rng1988YDecDEM00003">'[26]Bayer spreadsheet'!$B$67:$B$75</definedName>
    <definedName name="rng1988YDecDEM00004">'[26]Bayer spreadsheet'!$B$84:$B$92</definedName>
    <definedName name="rng1988YDecDEM00005">'[26]Bayer spreadsheet'!$B$95:$B$99</definedName>
    <definedName name="rng1988YDecDEM00006">'[26]Bayer spreadsheet'!$B$138</definedName>
    <definedName name="rng1988YDecDEM00007">'[26]Bayer spreadsheet'!$B$143</definedName>
    <definedName name="rng1988YDecDEM00008">'[26]Bayer spreadsheet'!$B$152</definedName>
    <definedName name="rng1988YDecDEM00009">[24]DATA!#REF!</definedName>
    <definedName name="rng1988YDecDEM00010">'[26]Bayer spreadsheet'!$B$176</definedName>
    <definedName name="rng1988YDecDEM00011">'[26]Bayer spreadsheet'!$B$186</definedName>
    <definedName name="rng1988YDecDEM00012">'[26]Bayer spreadsheet'!$B$189</definedName>
    <definedName name="rng1988YDecDEM00013">'[26]Bayer spreadsheet'!$B$191</definedName>
    <definedName name="rng1988YDecDEM00014">'[26]Bayer spreadsheet'!$B$193</definedName>
    <definedName name="rng1988YDecDEM00015">'[26]Bayer spreadsheet'!$B$195:$B$196</definedName>
    <definedName name="rng1988YDecDEM00016">'[26]Bayer spreadsheet'!$B$205</definedName>
    <definedName name="rng1988YDecDEM00017">'[26]Bayer spreadsheet'!$B$211</definedName>
    <definedName name="rng1988YDecDEM00018">'[26]Bayer spreadsheet'!$B$214</definedName>
    <definedName name="rng1988YDecDEM00019">'[26]Bayer spreadsheet'!$B$221</definedName>
    <definedName name="rng1988YDecDEM00020">[24]DATA!#REF!</definedName>
    <definedName name="rng1988YDecDEM00021">'[26]Bayer spreadsheet'!$B$225</definedName>
    <definedName name="rng1988YDecDEM00022">'[26]Bayer spreadsheet'!$B$243</definedName>
    <definedName name="rng1988YDecDEM00023">'[26]Bayer spreadsheet'!$B$247:$B$249</definedName>
    <definedName name="rng1988YDecDEM00024">'[26]Bayer spreadsheet'!$B$253:$B$257</definedName>
    <definedName name="rng1988YDecDEM00025">'[26]Bayer spreadsheet'!$B$260</definedName>
    <definedName name="rng1988YDecDEM00026">'[26]Bayer spreadsheet'!$B$281:$B$287</definedName>
    <definedName name="rng1988YDecDEM00027">'[26]Bayer spreadsheet'!$B$290:$B$293</definedName>
    <definedName name="rng1988YDecDEM00028">'[26]Bayer spreadsheet'!$B$296:$B$299</definedName>
    <definedName name="rng1988YDecDEM00029">'[26]Bayer spreadsheet'!$B$301:$B$308</definedName>
    <definedName name="rng1988YDecDEM00030">'[26]Bayer spreadsheet'!$B$386</definedName>
    <definedName name="rng1988YDecDEM00031">'[26]Bayer spreadsheet'!$B$400</definedName>
    <definedName name="rng1988YDecDEM00032">'[26]Bayer spreadsheet'!$B$408</definedName>
    <definedName name="rng1988YDecDEM00033">'[26]Bayer spreadsheet'!$B$416</definedName>
    <definedName name="rng1988YDecDEM00034">'[26]Bayer spreadsheet'!$B$424</definedName>
    <definedName name="rng1988YDecDEM00035">'[26]Bayer spreadsheet'!$B$432</definedName>
    <definedName name="rng1988YDecDEM00036">'[26]Bayer spreadsheet'!$B$441</definedName>
    <definedName name="rng1988YDecDEM00040">[24]DATA!#REF!</definedName>
    <definedName name="rng1988YDecDEM00058">'[26]Bayer spreadsheet'!$B$200:$B$202</definedName>
    <definedName name="rng1988YDecDEM00066">'[26]Bayer spreadsheet'!$B$158</definedName>
    <definedName name="rng1988YDecDEM00069">[24]DATA!#REF!</definedName>
    <definedName name="rng1988YDecDEM00095">[24]DATA!#REF!</definedName>
    <definedName name="rng1988YDecDEM00144">'[26]Bayer spreadsheet'!$K$451</definedName>
    <definedName name="rng1988YDecDEM00152">'[26]Bayer spreadsheet'!$K$456</definedName>
    <definedName name="rng1989YDecDEM00021">[24]DATA!#REF!</definedName>
    <definedName name="rng1989YDecDEM00037">'[26]Bayer spreadsheet'!$C$45:$C$53</definedName>
    <definedName name="rng1989YDecDEM00038">'[26]Bayer spreadsheet'!$C$56:$C$64</definedName>
    <definedName name="rng1989YDecDEM00039">'[26]Bayer spreadsheet'!$C$67:$C$75</definedName>
    <definedName name="rng1989YDecDEM00040">'[26]Bayer spreadsheet'!$C$84:$C$92</definedName>
    <definedName name="rng1989YDecDEM00041">[24]DATA!#REF!</definedName>
    <definedName name="rng1989YDecDEM00042">'[26]Bayer spreadsheet'!$C$138:$C$176</definedName>
    <definedName name="rng1989YDecDEM00043">'[26]Bayer spreadsheet'!$C$186</definedName>
    <definedName name="rng1989YDecDEM00044">'[26]Bayer spreadsheet'!$C$189</definedName>
    <definedName name="rng1989YDecDEM00045">'[26]Bayer spreadsheet'!$C$191</definedName>
    <definedName name="rng1989YDecDEM00046">'[26]Bayer spreadsheet'!$C$193</definedName>
    <definedName name="rng1989YDecDEM00047">'[26]Bayer spreadsheet'!$C$195:$C$196</definedName>
    <definedName name="rng1989YDecDEM00048">'[26]Bayer spreadsheet'!$C$205</definedName>
    <definedName name="rng1989YDecDEM00049">'[26]Bayer spreadsheet'!$C$211</definedName>
    <definedName name="rng1989YDecDEM00050">'[26]Bayer spreadsheet'!$C$214</definedName>
    <definedName name="rng1989YDecDEM00051">'[26]Bayer spreadsheet'!$C$223</definedName>
    <definedName name="rng1989YDecDEM00052">'[26]Bayer spreadsheet'!$C$225</definedName>
    <definedName name="rng1989YDecDEM00053">[24]DATA!#REF!</definedName>
    <definedName name="rng1989YDecDEM00054">'[26]Bayer spreadsheet'!$C$243:$C$249</definedName>
    <definedName name="rng1989YDecDEM00055">'[26]Bayer spreadsheet'!$C$253:$C$257</definedName>
    <definedName name="rng1989YDecDEM00056">'[26]Bayer spreadsheet'!$C$260</definedName>
    <definedName name="rng1989YDecDEM00057">'[26]Bayer spreadsheet'!$C$200:$C$202</definedName>
    <definedName name="rng1989YDecDEM00059">'[26]Bayer spreadsheet'!$C$281:$C$288</definedName>
    <definedName name="rng1989YDecDEM00060">'[26]Bayer spreadsheet'!$C$290:$C$293</definedName>
    <definedName name="rng1989YDecDEM00061">'[26]Bayer spreadsheet'!$C$296:$C$299</definedName>
    <definedName name="rng1989YDecDEM00062">'[26]Bayer spreadsheet'!$C$301:$C$308</definedName>
    <definedName name="rng1989YDecDEM00063">'[26]Bayer spreadsheet'!$C$386</definedName>
    <definedName name="rng1989YDecDEM00064">'[26]Bayer spreadsheet'!$C$158</definedName>
    <definedName name="rng1989YDecDEM00065">'[26]Bayer spreadsheet'!$B$158</definedName>
    <definedName name="rng1989YDecDEM00067">'[26]Bayer spreadsheet'!$C$138</definedName>
    <definedName name="rng1989YDecDEM00068">[24]DATA!#REF!</definedName>
    <definedName name="rng1989YDecDEM00069">'[26]Bayer spreadsheet'!$C$152</definedName>
    <definedName name="rng1989YDecDEM00070">[24]DATA!#REF!</definedName>
    <definedName name="rng1989YDecDEM00071">'[26]Bayer spreadsheet'!$C$176</definedName>
    <definedName name="rng1989YDecDEM00096">[24]DATA!#REF!</definedName>
    <definedName name="rng1989YDecDEM00145">'[26]Bayer spreadsheet'!$L$451</definedName>
    <definedName name="rng1989YDecDEM00146">'[26]Bayer spreadsheet'!$M$451</definedName>
    <definedName name="rng1989YDecDEM00151">'[26]Bayer spreadsheet'!$L$456</definedName>
    <definedName name="rng1990YDecDEM00022">[24]DATA!#REF!</definedName>
    <definedName name="rng1990YDecDEM00042">[24]DATA!#REF!</definedName>
    <definedName name="rng1990YDecDEM00054">[24]DATA!#REF!</definedName>
    <definedName name="rng1990YDecDEM00071">[24]DATA!#REF!</definedName>
    <definedName name="rng1990YDecDEM00072">'[26]Bayer spreadsheet'!$D$45:$D$99</definedName>
    <definedName name="rng1990YDecDEM00073">'[26]Bayer spreadsheet'!$D$138:$D$176</definedName>
    <definedName name="rng1990YDecDEM00074">'[26]Bayer spreadsheet'!$D$186</definedName>
    <definedName name="rng1990YDecDEM00075">'[26]Bayer spreadsheet'!$D$189</definedName>
    <definedName name="rng1990YDecDEM00076">'[26]Bayer spreadsheet'!$D$191</definedName>
    <definedName name="rng1990YDecDEM00077">'[26]Bayer spreadsheet'!$D$193</definedName>
    <definedName name="rng1990YDecDEM00078">'[26]Bayer spreadsheet'!$D$195:$D$196</definedName>
    <definedName name="rng1990YDecDEM00079">'[26]Bayer spreadsheet'!$D$200:$D$202</definedName>
    <definedName name="rng1990YDecDEM00080">'[26]Bayer spreadsheet'!$D$205</definedName>
    <definedName name="rng1990YDecDEM00081">'[26]Bayer spreadsheet'!$D$211</definedName>
    <definedName name="rng1990YDecDEM00082">'[26]Bayer spreadsheet'!$D$214</definedName>
    <definedName name="rng1990YDecDEM00083">[24]DATA!#REF!</definedName>
    <definedName name="rng1990YDecDEM00084">'[26]Bayer spreadsheet'!$D$230</definedName>
    <definedName name="rng1990YDecDEM00085">'[26]Bayer spreadsheet'!$D$243:$D$249</definedName>
    <definedName name="rng1990YDecDEM00086">'[26]Bayer spreadsheet'!$D$253:$D$257</definedName>
    <definedName name="rng1990YDecDEM00087">'[26]Bayer spreadsheet'!$D$260</definedName>
    <definedName name="rng1990YDecDEM00088">'[26]Bayer spreadsheet'!$D$281:$D$288</definedName>
    <definedName name="rng1990YDecDEM00089">'[26]Bayer spreadsheet'!$D$290:$D$293</definedName>
    <definedName name="rng1990YDecDEM00090">'[26]Bayer spreadsheet'!$D$296:$D$299</definedName>
    <definedName name="rng1990YDecDEM00091">'[26]Bayer spreadsheet'!$D$301:$D$308</definedName>
    <definedName name="rng1990YDecDEM00092">'[26]Bayer spreadsheet'!$D$386</definedName>
    <definedName name="rng1990YDecDEM00097">[24]DATA!#REF!</definedName>
    <definedName name="rng1990YDecDEM00147">'[26]Bayer spreadsheet'!$M$451</definedName>
    <definedName name="rng1990YDecDEM00150">'[26]Bayer spreadsheet'!$M$456</definedName>
    <definedName name="rng1991YDecDEM00023">[24]DATA!#REF!</definedName>
    <definedName name="rng1991YDecDEM00043">[24]DATA!#REF!</definedName>
    <definedName name="rng1991YDecDEM00055">[24]DATA!#REF!</definedName>
    <definedName name="rng1991YDecDEM00072">[24]DATA!#REF!</definedName>
    <definedName name="rng1991YDecDEM00078">[24]DATA!#REF!</definedName>
    <definedName name="rng1991YDecDEM00084">[24]DATA!#REF!</definedName>
    <definedName name="rng1991YDecDEM00093">'[26]Bayer spreadsheet'!$E$45:$E$99</definedName>
    <definedName name="rng1991YDecDEM00094">'[26]Bayer spreadsheet'!$E$134:$E$176</definedName>
    <definedName name="rng1991YDecDEM00095">'[26]Bayer spreadsheet'!$E$186</definedName>
    <definedName name="rng1991YDecDEM00096">'[26]Bayer spreadsheet'!$E$189:$E$196</definedName>
    <definedName name="rng1991YDecDEM00097">'[26]Bayer spreadsheet'!$E$200:$E$202</definedName>
    <definedName name="rng1991YDecDEM00098">[24]DATA!#REF!</definedName>
    <definedName name="rng1991YDecDEM00099">'[26]Bayer spreadsheet'!$E$211:$E$214</definedName>
    <definedName name="rng1991YDecDEM00100">'[26]Bayer spreadsheet'!$E$223</definedName>
    <definedName name="rng1991YDecDEM00101">'[26]Bayer spreadsheet'!$E$230</definedName>
    <definedName name="rng1991YDecDEM00102">'[26]Bayer spreadsheet'!$E$243:$E$249</definedName>
    <definedName name="rng1991YDecDEM00103">'[26]Bayer spreadsheet'!$E$253:$E$257</definedName>
    <definedName name="rng1991YDecDEM00104">'[26]Bayer spreadsheet'!$E$260</definedName>
    <definedName name="rng1991YDecDEM00105">'[26]Bayer spreadsheet'!$E$281:$E$309</definedName>
    <definedName name="rng1991YDecDEM00106">'[26]Bayer spreadsheet'!$E$386</definedName>
    <definedName name="rng1991YDecDEM00148">'[26]Bayer spreadsheet'!$N$451</definedName>
    <definedName name="rng1991YDecDEM00149">'[26]Bayer spreadsheet'!$N$456</definedName>
    <definedName name="rng1992YDecDEM00024">[24]DATA!#REF!</definedName>
    <definedName name="rng1992YDecDEM00044">[24]DATA!#REF!</definedName>
    <definedName name="rng1992YDecDEM00056">[24]DATA!#REF!</definedName>
    <definedName name="rng1992YDecDEM00073">[24]DATA!#REF!</definedName>
    <definedName name="rng1992YDecDEM00079">[24]DATA!#REF!</definedName>
    <definedName name="rng1992YDecDEM00085">[24]DATA!#REF!</definedName>
    <definedName name="rng1992YDecDEM00099">[24]DATA!#REF!</definedName>
    <definedName name="rng1992YDecDEM00107">'[26]Bayer spreadsheet'!$F$45:$F$99</definedName>
    <definedName name="rng1992YDecDEM00108">'[26]Bayer spreadsheet'!$F$138:$F$176</definedName>
    <definedName name="rng1992YDecDEM00109">'[26]Bayer spreadsheet'!$F$182:$F$224</definedName>
    <definedName name="rng1992YDecDEM00110">'[26]Bayer spreadsheet'!$F$228:$F$236</definedName>
    <definedName name="rng1992YDecDEM00111">'[26]Bayer spreadsheet'!$F$243:$F$268</definedName>
    <definedName name="rng1992YDecDEM00112">'[26]Bayer spreadsheet'!$F$277:$F$309</definedName>
    <definedName name="rng1992YDecDEM00113">'[26]Bayer spreadsheet'!$F$386</definedName>
    <definedName name="rng1992YDecDEM00118">'[26]Bayer spreadsheet'!$F$260</definedName>
    <definedName name="rng1993YDecDEM00025">[24]DATA!#REF!</definedName>
    <definedName name="rng1993YDecDEM00045">[24]DATA!#REF!</definedName>
    <definedName name="rng1993YDecDEM00057">[24]DATA!#REF!</definedName>
    <definedName name="rng1993YDecDEM00074">[24]DATA!#REF!</definedName>
    <definedName name="rng1993YDecDEM00080">[24]DATA!#REF!</definedName>
    <definedName name="rng1993YDecDEM00086">[24]DATA!#REF!</definedName>
    <definedName name="rng1993YDecDEM00100">[24]DATA!#REF!</definedName>
    <definedName name="rng1993YDecDEM00114">'[26]Bayer spreadsheet'!$G$45:$G$99</definedName>
    <definedName name="rng1993YDecDEM00115">'[26]Bayer spreadsheet'!$G$134:$G$178</definedName>
    <definedName name="rng1993YDecDEM00116">'[26]Bayer spreadsheet'!$G$181:$G$224</definedName>
    <definedName name="rng1993YDecDEM00117">'[26]Bayer spreadsheet'!$G$230</definedName>
    <definedName name="rng1993YDecDEM00119">'[26]Bayer spreadsheet'!$G$243:$G$260</definedName>
    <definedName name="rng1993YDecDEM00120">'[26]Bayer spreadsheet'!$G$277:$G$309</definedName>
    <definedName name="rng1993YDecDEM00121">'[26]Bayer spreadsheet'!$G$386</definedName>
    <definedName name="rng1994QDecDEM00108">[24]DATA!#REF!</definedName>
    <definedName name="rng1994QJunDEM00106">[24]DATA!#REF!</definedName>
    <definedName name="rng1994QMarDEM00105">[24]DATA!#REF!</definedName>
    <definedName name="rng1994QSepDEM00107">[24]DATA!#REF!</definedName>
    <definedName name="rng1994YDecDEM00026">[24]DATA!#REF!</definedName>
    <definedName name="rng1994YDecDEM00046">[24]DATA!#REF!</definedName>
    <definedName name="rng1994YDecDEM00058">[24]DATA!#REF!</definedName>
    <definedName name="rng1994YDecDEM00075">[24]DATA!#REF!</definedName>
    <definedName name="rng1994YDecDEM00081">[24]DATA!#REF!</definedName>
    <definedName name="rng1994YDecDEM00087">[24]DATA!#REF!</definedName>
    <definedName name="rng1994YDecDEM00101">[24]DATA!#REF!</definedName>
    <definedName name="rng1994YDecDEM00104">[24]DATA!#REF!</definedName>
    <definedName name="rng1994YDecDEM00109">[24]DATA!#REF!</definedName>
    <definedName name="rng1994YDecDEM00122">'[26]Bayer spreadsheet'!$H$45:$H$106</definedName>
    <definedName name="rng1994YDecDEM00123">'[26]Bayer spreadsheet'!$H$134:$H$178</definedName>
    <definedName name="rng1994YDecDEM00124">'[26]Bayer spreadsheet'!$H$182:$H$224</definedName>
    <definedName name="rng1994YDecDEM00125">'[26]Bayer spreadsheet'!$H$230</definedName>
    <definedName name="rng1994YDecDEM00126">'[26]Bayer spreadsheet'!$H$242:$H$263</definedName>
    <definedName name="rng1994YDecDEM00127">'[26]Bayer spreadsheet'!$H$281:$H$308</definedName>
    <definedName name="rng1994YDecDEM00128">'[26]Bayer spreadsheet'!$H$386</definedName>
    <definedName name="rng1995HDecDEM00175">'[26]Bayer spreadsheet'!$N$45</definedName>
    <definedName name="rng1995HDecDEM00176">'[26]Bayer spreadsheet'!$N$56</definedName>
    <definedName name="rng1995HDecDEM00177">'[26]Bayer spreadsheet'!$N$67</definedName>
    <definedName name="rng1995HDecDEM00178">'[26]Bayer spreadsheet'!$N$84</definedName>
    <definedName name="rng1995HDecDEM00179">'[26]Bayer spreadsheet'!$N$95</definedName>
    <definedName name="rng1995HDecDEM00180">'[26]Bayer spreadsheet'!$N$107</definedName>
    <definedName name="rng1995HDecDEM00182">'[26]Bayer spreadsheet'!$N$182</definedName>
    <definedName name="rng1995HDecDEM00183">'[26]Bayer spreadsheet'!$N$211</definedName>
    <definedName name="rng1995HDecDEM00184">'[26]Bayer spreadsheet'!$N$213</definedName>
    <definedName name="rng1995HJunDEM00153">'[26]Bayer spreadsheet'!$K$45</definedName>
    <definedName name="rng1995HJunDEM00154">'[26]Bayer spreadsheet'!$K$56</definedName>
    <definedName name="rng1995HJunDEM00155">'[26]Bayer spreadsheet'!$K$67</definedName>
    <definedName name="rng1995HJunDEM00156">'[26]Bayer spreadsheet'!$K$84</definedName>
    <definedName name="rng1995HJunDEM00157">'[26]Bayer spreadsheet'!$K$95</definedName>
    <definedName name="rng1995HJunDEM00158">'[26]Bayer spreadsheet'!$K$182</definedName>
    <definedName name="rng1995HJunDEM00159">'[26]Bayer spreadsheet'!$K$207</definedName>
    <definedName name="rng1995HJunDEM00160">'[26]Bayer spreadsheet'!$K$211</definedName>
    <definedName name="rng1995HJunDEM00161">'[26]Bayer spreadsheet'!$K$213</definedName>
    <definedName name="rng1995QDecDEM00113">[24]DATA!#REF!</definedName>
    <definedName name="rng1995QDecDEM00169">'[26]Bayer spreadsheet'!$M$45</definedName>
    <definedName name="rng1995QDecDEM00170">'[26]Bayer spreadsheet'!$M$56</definedName>
    <definedName name="rng1995QDecDEM00171">'[26]Bayer spreadsheet'!$M$67</definedName>
    <definedName name="rng1995QDecDEM00172">'[26]Bayer spreadsheet'!$M$84</definedName>
    <definedName name="rng1995QDecDEM00173">'[26]Bayer spreadsheet'!$M$95</definedName>
    <definedName name="rng1995QDecDEM00174">'[26]Bayer spreadsheet'!$M$182</definedName>
    <definedName name="rng1995QDecDEM00181">'[26]Bayer spreadsheet'!$M$107</definedName>
    <definedName name="rng1995QJunDEM00111">[24]DATA!#REF!</definedName>
    <definedName name="rng1995QJunDEM00136">'[26]Bayer spreadsheet'!$J$45</definedName>
    <definedName name="rng1995QJunDEM00137">'[26]Bayer spreadsheet'!$J$56</definedName>
    <definedName name="rng1995QJunDEM00138">'[26]Bayer spreadsheet'!$J$67</definedName>
    <definedName name="rng1995QJunDEM00139">'[26]Bayer spreadsheet'!$J$84</definedName>
    <definedName name="rng1995QJunDEM00140">'[26]Bayer spreadsheet'!$J$95</definedName>
    <definedName name="rng1995QJunDEM00141">'[26]Bayer spreadsheet'!$J$107</definedName>
    <definedName name="rng1995QJunDEM00142">'[26]Bayer spreadsheet'!$J$182</definedName>
    <definedName name="rng1995QJunDEM00143">'[26]Bayer spreadsheet'!$J$207</definedName>
    <definedName name="rng1995QMarDEM00110">[24]DATA!#REF!</definedName>
    <definedName name="rng1995QMarDEM00129">'[26]Bayer spreadsheet'!$I$45</definedName>
    <definedName name="rng1995QMarDEM00130">'[26]Bayer spreadsheet'!$I$56</definedName>
    <definedName name="rng1995QMarDEM00131">'[26]Bayer spreadsheet'!$I$67</definedName>
    <definedName name="rng1995QMarDEM00132">'[26]Bayer spreadsheet'!$I$84</definedName>
    <definedName name="rng1995QMarDEM00133">'[26]Bayer spreadsheet'!$I$95</definedName>
    <definedName name="rng1995QMarDEM00134">'[26]Bayer spreadsheet'!$I$182</definedName>
    <definedName name="rng1995QMarDEM00135">'[26]Bayer spreadsheet'!$I$207</definedName>
    <definedName name="rng1995QSepDEM00112">[24]DATA!#REF!</definedName>
    <definedName name="rng1995QSepDEM00162">'[26]Bayer spreadsheet'!$L$45</definedName>
    <definedName name="rng1995QSepDEM00163">'[26]Bayer spreadsheet'!$L$56</definedName>
    <definedName name="rng1995QSepDEM00164">'[26]Bayer spreadsheet'!$L$67</definedName>
    <definedName name="rng1995QSepDEM00165">'[26]Bayer spreadsheet'!$L$84</definedName>
    <definedName name="rng1995QSepDEM00166">'[26]Bayer spreadsheet'!$L$95</definedName>
    <definedName name="rng1995QSepDEM00167">'[26]Bayer spreadsheet'!$L$182</definedName>
    <definedName name="rng1995QSepDEM00168">'[26]Bayer spreadsheet'!$L$207</definedName>
    <definedName name="rng1995YDecDEM00009">'[26]Pharma div'!$D$26:$D$193</definedName>
    <definedName name="rng1995YDecDEM00027">[24]DATA!#REF!</definedName>
    <definedName name="rng1995YDecDEM00047">[24]DATA!#REF!</definedName>
    <definedName name="rng1995YDecDEM00059">[24]DATA!#REF!</definedName>
    <definedName name="rng1995YDecDEM00076">[24]DATA!#REF!</definedName>
    <definedName name="rng1995YDecDEM00082">[24]DATA!#REF!</definedName>
    <definedName name="rng1995YDecDEM00088">[24]DATA!#REF!</definedName>
    <definedName name="rng1995YDecDEM00102">[24]DATA!#REF!</definedName>
    <definedName name="rng1995YDecDEM00114">[24]DATA!#REF!</definedName>
    <definedName name="rng1995YDecDEM00185">'[26]Bayer spreadsheet'!$O$45:$O$115</definedName>
    <definedName name="rng1995YDecDEM00186">'[26]Bayer spreadsheet'!$O$134:$O$178</definedName>
    <definedName name="rng1995YDecDEM00187">'[26]Bayer spreadsheet'!$O$182:$O$224</definedName>
    <definedName name="rng1995YDecDEM00188">'[26]Bayer spreadsheet'!$O$243:$O$269</definedName>
    <definedName name="rng1995YDecDEM00189">'[26]Bayer spreadsheet'!$O$281:$O$309</definedName>
    <definedName name="rng1995YDecDEM00190">'[26]Bayer spreadsheet'!$O$386</definedName>
    <definedName name="rng1995YDecDEM00191">'[26]Bayer spreadsheet'!$O$395:$O$423</definedName>
    <definedName name="rng1995YDecDEM00192">'[26]Bayer spreadsheet'!$O$427:$O$458</definedName>
    <definedName name="rng1995YDecDEM00236">'[26]Pharma div'!$D$10:$D$54</definedName>
    <definedName name="rng1995YDecDEM00237">'[26]Pharma div'!$D$56:$D$63</definedName>
    <definedName name="rng1995YDecDEM00238">'[26]Pharma div'!$D$97:$D$107</definedName>
    <definedName name="rng1995YDecDEM00239">'[26]Pharma div'!$D$117:$D$193</definedName>
    <definedName name="rng1996HDecDEM00204">'[26]Bayer spreadsheet'!$U$45:$U$114</definedName>
    <definedName name="rng1996HDecDEM00205">'[26]Bayer spreadsheet'!$U$182:$U$223</definedName>
    <definedName name="rng1996HJunDEM00198">'[26]Bayer spreadsheet'!$R$45:$R$114</definedName>
    <definedName name="rng1996HJunDEM00199">'[26]Bayer spreadsheet'!$R$182:$R$225</definedName>
    <definedName name="rng1996QDecDEM00118">[24]DATA!#REF!</definedName>
    <definedName name="rng1996QDecDEM00202">'[26]Bayer spreadsheet'!$T$45:$T$114</definedName>
    <definedName name="rng1996QDecDEM00203">'[26]Bayer spreadsheet'!$T$182:$T$224</definedName>
    <definedName name="rng1996QJunDEM00116">[24]DATA!#REF!</definedName>
    <definedName name="rng1996QJunDEM00195">'[26]Bayer spreadsheet'!$Q$45:$Q$114</definedName>
    <definedName name="rng1996QJunDEM00196">'[26]Bayer spreadsheet'!$Q$182:$Q$226</definedName>
    <definedName name="rng1996QJunDEM00197">'[26]Bayer spreadsheet'!$Q$182:$Q$225</definedName>
    <definedName name="rng1996QMarDEM00115">[24]DATA!#REF!</definedName>
    <definedName name="rng1996QMarDEM00193">'[26]Bayer spreadsheet'!$P$45:$P$115</definedName>
    <definedName name="rng1996QMarDEM00194">'[26]Bayer spreadsheet'!$P$182:$P$224</definedName>
    <definedName name="rng1996QSepDEM00117">[24]DATA!#REF!</definedName>
    <definedName name="rng1996QSepDEM00200">'[26]Bayer spreadsheet'!$S$45:$S$114</definedName>
    <definedName name="rng1996QSepDEM00201">'[26]Bayer spreadsheet'!$S$182:$S$224</definedName>
    <definedName name="rng1996YDecDEM00008">'[26]Pharma div'!$E$25:$E$193</definedName>
    <definedName name="rng1996YDecDEM00028">[24]DATA!#REF!</definedName>
    <definedName name="rng1996YDecDEM00048">[24]DATA!#REF!</definedName>
    <definedName name="rng1996YDecDEM00060">[24]DATA!#REF!</definedName>
    <definedName name="rng1996YDecDEM00077">[24]DATA!#REF!</definedName>
    <definedName name="rng1996YDecDEM00089">[24]DATA!#REF!</definedName>
    <definedName name="rng1996YDecDEM00103">[24]DATA!#REF!</definedName>
    <definedName name="rng1996YDecDEM00119">[24]DATA!#REF!</definedName>
    <definedName name="rng1996YDecDEM00206">'[26]Bayer spreadsheet'!$V$45:$V$114</definedName>
    <definedName name="rng1996YDecDEM00207">'[26]Bayer spreadsheet'!$V$134:$V$179</definedName>
    <definedName name="rng1996YDecDEM00208">'[26]Bayer spreadsheet'!$V$182:$V$224</definedName>
    <definedName name="rng1996YDecDEM00209">'[26]Bayer spreadsheet'!$V$243:$V$268</definedName>
    <definedName name="rng1996YDecDEM00210">'[26]Bayer spreadsheet'!$V$281:$V$309</definedName>
    <definedName name="rng1996YDecDEM00211">'[26]Bayer spreadsheet'!$V$386</definedName>
    <definedName name="rng1996YDecDEM00212">'[26]Bayer spreadsheet'!$V$398</definedName>
    <definedName name="rng1996YDecDEM00213">'[26]Bayer spreadsheet'!$V$403:$V$423</definedName>
    <definedName name="rng1996YDecDEM00214">'[26]Bayer spreadsheet'!$V$427:$V$458</definedName>
    <definedName name="rng1996YDecDEM00240">'[26]Pharma div'!$E$10:$E$60</definedName>
    <definedName name="rng1996YDecDEM00241">'[26]Pharma div'!$E$56</definedName>
    <definedName name="rng1996YDecDEM00242">'[26]Pharma div'!$E$117:$E$194</definedName>
    <definedName name="rng1996YDecFFR00148">'[24]Info for publication'!#REF!</definedName>
    <definedName name="rng1997HDecDEM00232">'[26]Bayer spreadsheet'!$AB$45:$AB$114</definedName>
    <definedName name="rng1997HDecDEM00233">'[26]Bayer spreadsheet'!$AB$182:$AB$223</definedName>
    <definedName name="rng1997HJunDEM00223">'[26]Bayer spreadsheet'!$Y$45:$Y$114</definedName>
    <definedName name="rng1997HJunDEM00224">'[26]Bayer spreadsheet'!$Y$186</definedName>
    <definedName name="rng1997HJunDEM00225">'[26]Bayer spreadsheet'!$Y$189:$Y$221</definedName>
    <definedName name="rng1997HJunDEM00226">'[26]Bayer spreadsheet'!$Y$250:$Y$268</definedName>
    <definedName name="rng1997HJunDEM00227">'[26]Bayer spreadsheet'!$Y$284:$Y$309</definedName>
    <definedName name="rng1997QDecDEM00123">[24]DATA!#REF!</definedName>
    <definedName name="rng1997QDecDEM00230">'[26]Bayer spreadsheet'!$AA$45:$AA$114</definedName>
    <definedName name="rng1997QDecDEM00231">'[26]Bayer spreadsheet'!$AA$182:$AA$221</definedName>
    <definedName name="rng1997QJunDEM00121">[24]DATA!#REF!</definedName>
    <definedName name="rng1997QJunDEM00219">'[26]Bayer spreadsheet'!$X$45:$X$114</definedName>
    <definedName name="rng1997QJunDEM00220">'[26]Bayer spreadsheet'!$X$205</definedName>
    <definedName name="rng1997QJunDEM00221">'[26]Bayer spreadsheet'!$X$207</definedName>
    <definedName name="rng1997QJunDEM00222">'[26]Bayer spreadsheet'!$X$211</definedName>
    <definedName name="rng1997QMarDEM00120">[24]DATA!#REF!</definedName>
    <definedName name="rng1997QMarDEM00215">'[26]Bayer spreadsheet'!$W$45:$W$115</definedName>
    <definedName name="rng1997QMarDEM00216">'[26]Bayer spreadsheet'!$W$205</definedName>
    <definedName name="rng1997QMarDEM00217">'[26]Bayer spreadsheet'!$W$207</definedName>
    <definedName name="rng1997QMarDEM00218">'[26]Bayer spreadsheet'!$W$211</definedName>
    <definedName name="rng1997QSepDEM00122">[24]DATA!#REF!</definedName>
    <definedName name="rng1997QSepDEM00228">'[26]Bayer spreadsheet'!$Z$45:$Z$114</definedName>
    <definedName name="rng1997QSepDEM00229">'[26]Bayer spreadsheet'!$Z$182:$Z$222</definedName>
    <definedName name="rng1997YDecDEM00001">'[26]Pharma div'!$F$10:$F$60</definedName>
    <definedName name="rng1997YDecDEM00007">'[26]Pharma div'!$F$26:$F$193</definedName>
    <definedName name="rng1997YDecDEM00029">[24]DATA!#REF!</definedName>
    <definedName name="rng1997YDecDEM00049">[24]DATA!#REF!</definedName>
    <definedName name="rng1997YDecDEM00061">[24]DATA!#REF!</definedName>
    <definedName name="rng1997YDecDEM00090">[24]DATA!#REF!</definedName>
    <definedName name="rng1997YDecDEM00124">[24]DATA!#REF!</definedName>
    <definedName name="rng1997YDecDEM00234">'[26]Bayer spreadsheet'!$AC$45:$AC$114</definedName>
    <definedName name="rng1997YDecDEM00235">'[26]Bayer spreadsheet'!$AC$134:$AC$178</definedName>
    <definedName name="rng1997YDecDEM00243">'[26]Pharma div'!$F$97:$F$108</definedName>
    <definedName name="rng1997YDecDEM00244">'[26]Pharma div'!$F$117:$F$193</definedName>
    <definedName name="rng1997YDecDEM00246">'[26]Bayer spreadsheet'!$AC$182:$AC$224</definedName>
    <definedName name="rng1997YDecDEM00247">'[26]Bayer spreadsheet'!$AC$242:$AC$268</definedName>
    <definedName name="rng1997YDecDEM00248">'[26]Bayer spreadsheet'!$AC$281:$AC$309</definedName>
    <definedName name="rng1997YDecDEM00249">'[26]Bayer spreadsheet'!$AC$395:$AC$460</definedName>
    <definedName name="rng1998HDecDEM00262">'[26]Bayer spreadsheet'!$AI$45:$AI$114</definedName>
    <definedName name="rng1998HDecDEM00263">'[26]Bayer spreadsheet'!$AI$182:$AI$222</definedName>
    <definedName name="rng1998HJunDEM00254">'[26]Bayer spreadsheet'!$AF$45:$AF$114</definedName>
    <definedName name="rng1998HJunDEM00255">'[26]Bayer spreadsheet'!$AF$182:$AF$227</definedName>
    <definedName name="rng1998HJunDEM00256">'[26]Bayer spreadsheet'!$AF$242:$AF$268</definedName>
    <definedName name="rng1998HJunDEM00257">'[26]Bayer spreadsheet'!$AF$284:$AF$309</definedName>
    <definedName name="rng1998QDecDEM00128">[24]DATA!#REF!</definedName>
    <definedName name="rng1998QDecDEM00260">'[26]Bayer spreadsheet'!$AH$44:$AH$114</definedName>
    <definedName name="rng1998QDecDEM00261">'[26]Bayer spreadsheet'!$AH$182:$AH$222</definedName>
    <definedName name="rng1998QJunDEM00126">[24]DATA!#REF!</definedName>
    <definedName name="rng1998QJunDEM00252">'[26]Bayer spreadsheet'!$AE$45:$AE$114</definedName>
    <definedName name="rng1998QJunDEM00253">'[26]Bayer spreadsheet'!$AE$182:$AE$221</definedName>
    <definedName name="rng1998QMarDEM00125">[24]DATA!#REF!</definedName>
    <definedName name="rng1998QMarDEM00250">'[26]Bayer spreadsheet'!$AD$45:$AD$114</definedName>
    <definedName name="rng1998QMarDEM00251">'[26]Bayer spreadsheet'!$AD$182:$AD$224</definedName>
    <definedName name="rng1998QSepDEM00127">[24]DATA!#REF!</definedName>
    <definedName name="rng1998QSepDEM00258">'[26]Bayer spreadsheet'!$AG$45:$AG$114</definedName>
    <definedName name="rng1998QSepDEM00259">'[26]Bayer spreadsheet'!$AG$182:$AG$222</definedName>
    <definedName name="rng1998YDecDEM00002">'[26]Pharma div'!$G$10:$G$60</definedName>
    <definedName name="rng1998YDecDEM00003">'[26]Pharma div'!$G$10:$G$60</definedName>
    <definedName name="rng1998YDecDEM00004">'[26]Pharma div'!$G$64:$G$91</definedName>
    <definedName name="rng1998YDecDEM00005">'[26]Pharma div'!$G$97:$G$108</definedName>
    <definedName name="rng1998YDecDEM00006">'[26]Pharma div'!$G$117:$G$171</definedName>
    <definedName name="rng1998YDecDEM00030">[24]DATA!#REF!</definedName>
    <definedName name="rng1998YDecDEM00050">[24]DATA!#REF!</definedName>
    <definedName name="rng1998YDecDEM00062">[24]DATA!#REF!</definedName>
    <definedName name="rng1998YDecDEM00091">[24]DATA!#REF!</definedName>
    <definedName name="rng1998YDecDEM00129">[24]DATA!#REF!</definedName>
    <definedName name="rng1998YDecDEM00245">'[26]Pharma div'!$G$26:$G$78</definedName>
    <definedName name="rng1998YDecDEM00264">'[26]Bayer spreadsheet'!$AJ$45:$AJ$187</definedName>
    <definedName name="rng1998YDecDEM00265">'[26]Bayer spreadsheet'!$AJ$197:$AJ$224</definedName>
    <definedName name="rng1998YDecDEM00266">'[26]Bayer spreadsheet'!$AJ$243:$AJ$274</definedName>
    <definedName name="rng1998YDecDEM00267">'[26]Bayer spreadsheet'!$AJ$281:$AJ$310</definedName>
    <definedName name="rng1998YDecDEM00268">'[26]Bayer spreadsheet'!$AJ$395:$AJ$462</definedName>
    <definedName name="rng1998YDecDEM00272">'[26]Pharma div'!$G$106</definedName>
    <definedName name="rng1999YDecDEM00031">[24]DATA!#REF!</definedName>
    <definedName name="rng1999YDecDEM00051">[24]DATA!#REF!</definedName>
    <definedName name="rng1999YDecDEM00063">[24]DATA!#REF!</definedName>
    <definedName name="rng1999YDecDEM00092">[24]DATA!#REF!</definedName>
    <definedName name="rng1999YDecDEM00130">[24]DATA!#REF!</definedName>
    <definedName name="rng1999YDecDEM00269">'[26]Pharma div'!$H$67:$H$70</definedName>
    <definedName name="rng1999YDecDEM00273">'[26]Pharma div'!$H$170</definedName>
    <definedName name="rng1999YDecDEM00274">'[26]Pharma div'!$H$137</definedName>
    <definedName name="rng1999YDecDEM00279">'[26]Bayer spreadsheet'!$AQ$45:$AQ$114</definedName>
    <definedName name="rng1999YDecDEM00280">'[26]Bayer spreadsheet'!$AQ$134:$AQ$178</definedName>
    <definedName name="rng1999YDecDEM00281">'[26]Bayer spreadsheet'!$AQ$197:$AQ$224</definedName>
    <definedName name="rng1999YDecDEM00282">'[26]Bayer spreadsheet'!$AQ$216</definedName>
    <definedName name="rng1999YDecDEM00283">'[26]Bayer spreadsheet'!$AQ$243:$AQ$268</definedName>
    <definedName name="rng1999YDecDEM00284">'[26]Bayer spreadsheet'!$AQ$281:$AQ$320</definedName>
    <definedName name="rng1999YDecDEM00285">'[26]Bayer spreadsheet'!$AQ$395:$AQ$462</definedName>
    <definedName name="rng2000YDecDEM00032">[24]DATA!#REF!</definedName>
    <definedName name="rng2000YDecDEM00052">[24]DATA!#REF!</definedName>
    <definedName name="rng2000YDecDEM00064">[24]DATA!#REF!</definedName>
    <definedName name="rng2000YDecDEM00131">[24]DATA!#REF!</definedName>
    <definedName name="rng2000YDecDEM00275">'[26]Pharma div'!$I$137</definedName>
    <definedName name="rng2000YDecDEM00286">'[26]Bayer spreadsheet'!$AX$45:$AX$114</definedName>
    <definedName name="rng2000YDecDEM00291">'[26]Bayer spreadsheet'!$AX$134:$AX$178</definedName>
    <definedName name="rng2000YDecDEM00292">'[26]Bayer spreadsheet'!$AX$182:$AX$224</definedName>
    <definedName name="rng2000YDecDEM00297">'[26]Bayer spreadsheet'!$AX$242:$AX$274</definedName>
    <definedName name="rng2000YDecDEM00298">'[26]Bayer spreadsheet'!$AX$281:$AX$310</definedName>
    <definedName name="rng2000YDecDEM00302">'[26]Bayer spreadsheet'!$AX$395:$AX$462</definedName>
    <definedName name="rng2001YDecDEM00132">[24]DATA!#REF!</definedName>
    <definedName name="rng2001YDecDEM00270">'[26]Pharma div'!$J$73</definedName>
    <definedName name="rng2001YDecDEM00276">'[26]Pharma div'!$J$137</definedName>
    <definedName name="rng2001YDecDEM00287">'[26]Bayer spreadsheet'!$AY$45:$AY$114</definedName>
    <definedName name="rng2001YDecDEM00290">'[26]Bayer spreadsheet'!$AY$134:$AY$178</definedName>
    <definedName name="rng2001YDecDEM00293">'[26]Bayer spreadsheet'!$AY$182:$AY$224</definedName>
    <definedName name="rng2001YDecDEM00296">'[26]Bayer spreadsheet'!$AY$242:$AY$274</definedName>
    <definedName name="rng2001YDecDEM00299">'[26]Bayer spreadsheet'!$AY$284:$AY$310</definedName>
    <definedName name="rng2001YDecDEM00301">'[26]Bayer spreadsheet'!$AY$395:$AY$462</definedName>
    <definedName name="rng2002YDecDEM00133">[24]DATA!#REF!</definedName>
    <definedName name="rng2002YDecDEM00271">'[26]Pharma div'!$K$77:$K$78</definedName>
    <definedName name="rng2002YDecDEM00277">'[26]Pharma div'!$K$137</definedName>
    <definedName name="rng2002YDecDEM00288">'[26]Bayer spreadsheet'!$AZ$45:$AZ$114</definedName>
    <definedName name="rng2002YDecDEM00289">'[26]Bayer spreadsheet'!$AZ$134:$AZ$178</definedName>
    <definedName name="rng2002YDecDEM00294">'[26]Bayer spreadsheet'!$AZ$182:$AZ$224</definedName>
    <definedName name="rng2002YDecDEM00295">'[26]Bayer spreadsheet'!$AZ$242:$AZ$274</definedName>
    <definedName name="rng2002YDecDEM00300">'[26]Bayer spreadsheet'!$AZ$281:$AZ$310</definedName>
    <definedName name="rng2003YDecDEM00278">'[26]Pharma div'!$L$137</definedName>
    <definedName name="roce00">#REF!</definedName>
    <definedName name="roce01">#REF!</definedName>
    <definedName name="roce02">#REF!</definedName>
    <definedName name="roce96">#REF!</definedName>
    <definedName name="roce97">#REF!</definedName>
    <definedName name="roce98">#REF!</definedName>
    <definedName name="roce99">#REF!</definedName>
    <definedName name="roe00">#REF!</definedName>
    <definedName name="RutheniumEquilibrium">[10]Prices!$F$88</definedName>
    <definedName name="Rutile_2003">[4]Quarterly!$BO$129:$BR$129</definedName>
    <definedName name="Rutile_HY">[9]Prices!#REF!</definedName>
    <definedName name="RutileEquilibrium">[10]Prices!$F$129</definedName>
    <definedName name="RutileHY01_40">[9]Prices!#REF!</definedName>
    <definedName name="Rwvu.all." hidden="1">#REF!</definedName>
    <definedName name="Rwvu.rollinghalfyear." hidden="1">#REF!,#REF!,#REF!</definedName>
    <definedName name="Rwvu.yearly." hidden="1">#REF!,#REF!,#REF!,#REF!,#REF!</definedName>
    <definedName name="S">#REF!,#REF!,#REF!,#REF!</definedName>
    <definedName name="sales">#REF!</definedName>
    <definedName name="Sales_thermal">#REF!</definedName>
    <definedName name="savg00">[1]italy!#REF!</definedName>
    <definedName name="savg01">#REF!</definedName>
    <definedName name="savg02">#REF!</definedName>
    <definedName name="savg94">#REF!</definedName>
    <definedName name="savg95">#REF!</definedName>
    <definedName name="savg96">#REF!</definedName>
    <definedName name="savg97">[1]italy!#REF!</definedName>
    <definedName name="savg98">[1]italy!#REF!</definedName>
    <definedName name="savg99">[1]italy!#REF!</definedName>
    <definedName name="ScotlandNo">#REF!</definedName>
    <definedName name="ScotlandPercent">#REF!</definedName>
    <definedName name="Sector">#REF!</definedName>
    <definedName name="SectorTaxRate">#REF!</definedName>
    <definedName name="SemiSoft_2003">[4]Quarterly!$BO$151:$BR$151</definedName>
    <definedName name="SemiSoft_Asia_97_40">[9]Prices!#REF!</definedName>
    <definedName name="SemiSoft_Europe_2003">[4]Quarterly!$BO$158:$BR$158</definedName>
    <definedName name="SemiSoft_Europe_97_40">[9]Prices!#REF!</definedName>
    <definedName name="SemiSoftAsia_HY">[9]Prices!#REF!</definedName>
    <definedName name="SemiSoftAsiaChange_HY">[9]Prices!#REF!</definedName>
    <definedName name="SemiSoftAsiaHY01_40">[9]Prices!#REF!</definedName>
    <definedName name="SemiSoftEquilibriumAsia">[10]Prices!$F$151</definedName>
    <definedName name="SemiSoftEquilibriumEurope">[10]Prices!$F$158</definedName>
    <definedName name="seniorrate">#REF!</definedName>
    <definedName name="sens_table">#REF!</definedName>
    <definedName name="servdep94">#REF!</definedName>
    <definedName name="servdep95">#REF!</definedName>
    <definedName name="servdep96">#REF!</definedName>
    <definedName name="servdep97">#REF!</definedName>
    <definedName name="servdep98">#REF!</definedName>
    <definedName name="SG_Coal_Australia">#REF!</definedName>
    <definedName name="Share_ord">#REF!</definedName>
    <definedName name="share_price">'[27]1st page - Summary'!$A$2</definedName>
    <definedName name="ShareholdersFunds">#REF!</definedName>
    <definedName name="SharePriceAtYearEnd">#REF!</definedName>
    <definedName name="SharePriceAtYearStart">#REF!</definedName>
    <definedName name="SharePriceChangeDuringYear">#REF!</definedName>
    <definedName name="SharePriceForBuyback">#REF!</definedName>
    <definedName name="shares">#REF!</definedName>
    <definedName name="sharesnow">#REF!</definedName>
    <definedName name="SHF">[28]Financials!#REF!</definedName>
    <definedName name="shfunds00">#REF!</definedName>
    <definedName name="shfunds01">#REF!</definedName>
    <definedName name="shfunds02">#REF!</definedName>
    <definedName name="shfunds92">#REF!</definedName>
    <definedName name="shfunds93">#REF!</definedName>
    <definedName name="shfunds94">#REF!</definedName>
    <definedName name="shfunds95">#REF!</definedName>
    <definedName name="shfunds96">#REF!</definedName>
    <definedName name="shfunds97">#REF!</definedName>
    <definedName name="shfunds98">#REF!</definedName>
    <definedName name="shfunds99">#REF!</definedName>
    <definedName name="ShortTermRec">#REF!</definedName>
    <definedName name="SiliconHY01_40">[9]Prices!#REF!</definedName>
    <definedName name="Silver_2003">[4]Quarterly!$BO$83:$BR$83</definedName>
    <definedName name="SilverEquilibrium">[10]Prices!$F$83</definedName>
    <definedName name="SocialCompletions">#REF!</definedName>
    <definedName name="SocialHousingNo">#REF!</definedName>
    <definedName name="SocialTurnover">#REF!</definedName>
    <definedName name="solver_adj" hidden="1">#REF!,#REF!</definedName>
    <definedName name="solver_cvg" hidden="1">0.0001</definedName>
    <definedName name="solver_drv" hidden="1">1</definedName>
    <definedName name="solver_est" hidden="1">1</definedName>
    <definedName name="solver_itr" hidden="1">100</definedName>
    <definedName name="solver_lhs1" hidden="1">#REF!</definedName>
    <definedName name="solver_lhs2" hidden="1">#REF!</definedName>
    <definedName name="solver_lin" hidden="1">2</definedName>
    <definedName name="solver_neg" hidden="1">2</definedName>
    <definedName name="solver_num" hidden="1">2</definedName>
    <definedName name="solver_nwt" hidden="1">1</definedName>
    <definedName name="solver_opt" hidden="1">#REF!</definedName>
    <definedName name="solver_pre" hidden="1">0.1</definedName>
    <definedName name="solver_rel1" hidden="1">2</definedName>
    <definedName name="solver_rel2" hidden="1">2</definedName>
    <definedName name="solver_rhs1" hidden="1">7</definedName>
    <definedName name="solver_rhs2" hidden="1">7</definedName>
    <definedName name="solver_scl" hidden="1">2</definedName>
    <definedName name="solver_sho" hidden="1">2</definedName>
    <definedName name="solver_tim" hidden="1">100</definedName>
    <definedName name="solver_tol" hidden="1">0.1</definedName>
    <definedName name="solver_typ" hidden="1">3</definedName>
    <definedName name="solver_val" hidden="1">7</definedName>
    <definedName name="sordye00">#REF!</definedName>
    <definedName name="sordye94">#REF!</definedName>
    <definedName name="sordye95">#REF!</definedName>
    <definedName name="sordye96">#REF!</definedName>
    <definedName name="sordye97">#REF!</definedName>
    <definedName name="sordye98">#REF!</definedName>
    <definedName name="sordye99">#REF!</definedName>
    <definedName name="SouthAfrica_Premium">#REF!</definedName>
    <definedName name="SouthWestNo">#REF!</definedName>
    <definedName name="SouthWestPercent">#REF!</definedName>
    <definedName name="SpeculativeCompletions">#REF!</definedName>
    <definedName name="SpeculativeTurnover">#REF!</definedName>
    <definedName name="Spot">#REF!</definedName>
    <definedName name="SpreadROCEWACC">#REF!</definedName>
    <definedName name="srncye00">#REF!</definedName>
    <definedName name="srncye94">#REF!</definedName>
    <definedName name="srncye95">#REF!</definedName>
    <definedName name="srncye96">#REF!</definedName>
    <definedName name="srncye97">#REF!</definedName>
    <definedName name="srncye98">#REF!</definedName>
    <definedName name="srncye99">#REF!</definedName>
    <definedName name="SSUpdate">#REF!</definedName>
    <definedName name="ST_Rec">#REF!</definedName>
    <definedName name="staCompareForecastCapE">#REF!</definedName>
    <definedName name="staCompareInterimCapE">#REF!</definedName>
    <definedName name="staCompareInvestCapE">#REF!</definedName>
    <definedName name="staCopySTRIPESCapE">#REF!</definedName>
    <definedName name="staCreateWorkbookCapE">#REF!</definedName>
    <definedName name="staDetermineAnalystCapE">#REF!</definedName>
    <definedName name="staDetermineIndustryCapE">#REF!</definedName>
    <definedName name="staFormatWorkbookCapE">#REF!</definedName>
    <definedName name="staQueryDBCapE">#REF!</definedName>
    <definedName name="staRetrieveCodeCapE">#REF!</definedName>
    <definedName name="staRetrieveCompanyCap">#REF!</definedName>
    <definedName name="staRetrieveCompanyCapE">#REF!</definedName>
    <definedName name="staRetrieveConsolCapE">#REF!</definedName>
    <definedName name="staRetrieveInvestCapE">#REF!</definedName>
    <definedName name="staRetrieveParentCapE">#REF!</definedName>
    <definedName name="StartPosition">[8]REQUEST_TABLE!$B$6</definedName>
    <definedName name="staUpdateConsolCapE">#REF!</definedName>
    <definedName name="staUpdateDBCapE">#REF!</definedName>
    <definedName name="staUpdateForecastCapE">#REF!</definedName>
    <definedName name="staUpdateInterimCapE">#REF!</definedName>
    <definedName name="staUpdateInvestCapE">#REF!</definedName>
    <definedName name="staUpdateParentCapE">#REF!</definedName>
    <definedName name="staValidateDBCapE">#REF!</definedName>
    <definedName name="staValidateWorkbookCapE">#REF!</definedName>
    <definedName name="SteamingAsiaHY01_40">[9]Prices!#REF!</definedName>
    <definedName name="SteamingContractEquilibriumAsia">[10]Prices!$F$153</definedName>
    <definedName name="SteamingContractEquilibriumEurope">[10]Prices!$F$160</definedName>
    <definedName name="SteamingSpotEquilibriumEurope">[4]Quarterly!$F$163</definedName>
    <definedName name="StocksAndPrepaymentsLastYear">#REF!</definedName>
    <definedName name="StocksAndWIP">#REF!</definedName>
    <definedName name="StocksIncDec">#REF!</definedName>
    <definedName name="StoryCell">#REF!</definedName>
    <definedName name="StoryCells">#REF!</definedName>
    <definedName name="swap_table">#REF!</definedName>
    <definedName name="Swvu.all." hidden="1">#REF!</definedName>
    <definedName name="Swvu.rollinghalfyear." hidden="1">#REF!,#REF!,#REF!,#REF!</definedName>
    <definedName name="Swvu.yearly." hidden="1">#REF!,#REF!</definedName>
    <definedName name="sye00">[1]italy!#REF!</definedName>
    <definedName name="SynRutile_2003">[4]Quarterly!$BO$132:$BR$132</definedName>
    <definedName name="Synrutile_HY">[9]Prices!#REF!</definedName>
    <definedName name="SynrutileEquilibrium">[10]Prices!$F$132</definedName>
    <definedName name="SynRutileHY01_40">[9]Prices!#REF!</definedName>
    <definedName name="t_o94">#REF!</definedName>
    <definedName name="t_o95">#REF!</definedName>
    <definedName name="t_o96">#REF!</definedName>
    <definedName name="t_o97">#REF!</definedName>
    <definedName name="TABELLE">#REF!</definedName>
    <definedName name="table_international">#REF!</definedName>
    <definedName name="TangibleFixedAssets">#REF!</definedName>
    <definedName name="target_price">#REF!</definedName>
    <definedName name="tax">#REF!</definedName>
    <definedName name="Tax_Australia">[10]Prices!$F$64</definedName>
    <definedName name="tax00">#REF!</definedName>
    <definedName name="TaxCreditors">#REF!</definedName>
    <definedName name="TaxCreditorsLastYear">#REF!</definedName>
    <definedName name="TaxOneYearOut">#REF!</definedName>
    <definedName name="TaxPaid">#REF!</definedName>
    <definedName name="taxrate00">#REF!</definedName>
    <definedName name="taxrate01">#REF!</definedName>
    <definedName name="taxrate02">#REF!</definedName>
    <definedName name="taxrate92">#REF!</definedName>
    <definedName name="taxrate93">#REF!</definedName>
    <definedName name="taxrate94">#REF!</definedName>
    <definedName name="taxrate95">#REF!</definedName>
    <definedName name="taxrate96">#REF!</definedName>
    <definedName name="taxrate97">#REF!</definedName>
    <definedName name="taxrate98">#REF!</definedName>
    <definedName name="taxrate99">#REF!</definedName>
    <definedName name="TaxThisYear">#REF!</definedName>
    <definedName name="TaxThreeYearsOut">#REF!</definedName>
    <definedName name="TaxTwoYearsOut">#REF!</definedName>
    <definedName name="Telecom_Italia">#REF!</definedName>
    <definedName name="Template.WIRE">"DBACCESS"</definedName>
    <definedName name="Term1_1">#REF!</definedName>
    <definedName name="Term1_2">#REF!</definedName>
    <definedName name="Term1_3">#REF!</definedName>
    <definedName name="Term2_1">#REF!</definedName>
    <definedName name="Term2_2">#REF!</definedName>
    <definedName name="Term2_3">#REF!</definedName>
    <definedName name="Term3_1">#REF!</definedName>
    <definedName name="Term3_2">#REF!</definedName>
    <definedName name="Term3_3">#REF!</definedName>
    <definedName name="Term4_1">#REF!</definedName>
    <definedName name="Term4_2">#REF!</definedName>
    <definedName name="Term4_3">#REF!</definedName>
    <definedName name="test" hidden="1">{TRUE,TRUE,-1.25,-0.5,597.75,370.5,FALSE,FALSE,TRUE,TRUE,0,1,10,25,26,0.826923076923077,1,1,TRUE,TRUE,1,TRUE,1,FALSE,100,"Swvu.yearly.","ACwvu.yearly.",1,FALSE,FALSE,0.748031496062992,0.748031496062992,0.984251968503937,0.984251968503937,1,"","Page &amp;p",FALSE,FALSE,FALSE,FALSE,1,70,#N/A,#N/A,"=R25C10:R89C19","=C1","Rwvu.yearly.",#N/A,FALSE,FALSE}</definedName>
    <definedName name="test1" hidden="1">{TRUE,TRUE,-1.25,-0.5,597.75,370.5,FALSE,FALSE,TRUE,TRUE,0,1,10,25,26,0.826923076923077,1,1,TRUE,TRUE,1,TRUE,1,FALSE,100,"Swvu.yearly.","ACwvu.yearly.",1,FALSE,FALSE,0.748031496062992,0.748031496062992,0.984251968503937,0.984251968503937,1,"","Page &amp;p",FALSE,FALSE,FALSE,FALSE,1,70,#N/A,#N/A,"=R25C10:R89C19","=C1","Rwvu.yearly.",#N/A,FALSE,FALSE}</definedName>
    <definedName name="textToday">[8]REQUEST_TABLE!$G$3</definedName>
    <definedName name="Thermal_2003">[4]Quarterly!$BO$153:$BR$153</definedName>
    <definedName name="Thermal_Asia_97_40">[9]Prices!#REF!</definedName>
    <definedName name="Thermal_Asia_Spot_97_40">[9]Prices!#REF!</definedName>
    <definedName name="Thermal_Europe_2003">[4]Quarterly!$BO$160:$BR$160</definedName>
    <definedName name="Thermal_Europe_97_40">[9]Prices!#REF!</definedName>
    <definedName name="Thermal_Europe_Spot_97_40">[9]Prices!#REF!</definedName>
    <definedName name="ThermalAsia_HY">[9]Prices!#REF!</definedName>
    <definedName name="ThermalAsiaChange_HY">[9]Prices!#REF!</definedName>
    <definedName name="ThermalSpotAsia">#REF!</definedName>
    <definedName name="ThermalSpotAsia_2003">[4]Quarterly!$BO$162:$BR$162</definedName>
    <definedName name="ThermalSpotEurope_2003">[4]Quarterly!$BO$163:$BR$163</definedName>
    <definedName name="thisyear">#REF!</definedName>
    <definedName name="ThreeBedRoomNo">#REF!</definedName>
    <definedName name="ThreeBedRoomPercent">#REF!</definedName>
    <definedName name="TimeFY">#REF!</definedName>
    <definedName name="Tin_2003">[4]Quarterly!$BO$104:$BR$104</definedName>
    <definedName name="TinEquilibrium">[10]Prices!$F$104</definedName>
    <definedName name="TiO2_2003">[4]Quarterly!$BO$133:$BR$133</definedName>
    <definedName name="TiO2HY01_40">[9]Prices!#REF!</definedName>
    <definedName name="TiO2Pigment_HY">[9]Prices!#REF!</definedName>
    <definedName name="TiO2PigmentEquilibrium">[10]Prices!$F$133</definedName>
    <definedName name="TiO2Slag_Equilibrium">[10]Prices!$F$134</definedName>
    <definedName name="TotalCapitalEmployed">#REF!</definedName>
    <definedName name="TotalCashAndEquivalents">#REF!</definedName>
    <definedName name="TotalCompletions">#REF!</definedName>
    <definedName name="TotalCompletionsGrowth">#REF!</definedName>
    <definedName name="TotalCompletionsOneYearOut">#REF!</definedName>
    <definedName name="TotalCompletionsThisYear">#REF!</definedName>
    <definedName name="TotalCompletionsTwoYearsOut">#REF!</definedName>
    <definedName name="TotalCreditors">#REF!</definedName>
    <definedName name="TotalCurrentAssets">#REF!</definedName>
    <definedName name="TotalDebtAndEquivalent">#REF!</definedName>
    <definedName name="TotalDLVAtYearEnd">#REF!</definedName>
    <definedName name="TotalFixedAssets">#REF!</definedName>
    <definedName name="TotalProvisions">#REF!</definedName>
    <definedName name="TotalProvisionSpend">#REF!</definedName>
    <definedName name="TotalShareholderReturnDuringYear">#REF!</definedName>
    <definedName name="TotalTurnover">#REF!</definedName>
    <definedName name="TotalUKCompletions">[6]Model!#REF!</definedName>
    <definedName name="TotLiab">[28]Financials!#REF!</definedName>
    <definedName name="TradeAccrualsAndMisc">#REF!</definedName>
    <definedName name="TradingProfitOneYearOut">#REF!</definedName>
    <definedName name="TradingProfitThisYear">#REF!</definedName>
    <definedName name="TradingProfitThreeYearsOut">#REF!</definedName>
    <definedName name="TradingProfitTwoYearsOut">#REF!</definedName>
    <definedName name="transac">'[7]#REF'!$J$11</definedName>
    <definedName name="transl">'[7]#REF'!$I$11</definedName>
    <definedName name="TreatmentChargeCopperBasis">[9]Prices!#REF!</definedName>
    <definedName name="TreatmentChargeCopperConcentrate">[9]Prices!#REF!</definedName>
    <definedName name="TreatmentChargeLeadBasis">[9]Prices!#REF!</definedName>
    <definedName name="TreatmentChargeLeadConcentrate">[9]Prices!#REF!</definedName>
    <definedName name="TreatmentChargeZincBasis">[9]Prices!#REF!</definedName>
    <definedName name="TreatmentChargeZincConcentrate">[9]Prices!#REF!</definedName>
    <definedName name="Turnover">#REF!</definedName>
    <definedName name="TurnoverCapitalEmployed">#REF!</definedName>
    <definedName name="TurnoverCurrentAssets">#REF!</definedName>
    <definedName name="TurnoverNetAssets">#REF!</definedName>
    <definedName name="twd">[15]ValData!$B$3</definedName>
    <definedName name="UGS_HY">[9]Prices!#REF!</definedName>
    <definedName name="uk">'[7]#REF'!$H$11</definedName>
    <definedName name="ukexp">'[7]#REF'!$E$11</definedName>
    <definedName name="UKHousingTurnover">[6]Model!#REF!</definedName>
    <definedName name="UnleveragedSectorBeta">#REF!</definedName>
    <definedName name="Uranium_2003">[4]Quarterly!$BO$105:$BR$105</definedName>
    <definedName name="UraniumEquilibrium">[10]Prices!$F$105</definedName>
    <definedName name="us">'[7]#REF'!$R$6</definedName>
    <definedName name="USDZAR_2003">[4]Quarterly!$BO$73:$BR$73</definedName>
    <definedName name="USNPV">#REF!</definedName>
    <definedName name="val_data">[29]ValData!$D$15:$AV$121</definedName>
    <definedName name="Val_Table">'[30]PBSJ Sens'!$G$4:$N$11</definedName>
    <definedName name="ValDate">[31]Assumptions!$D$38</definedName>
    <definedName name="VALID_FORMATS">[8]REQUEST_TABLE!$AE$7:$AF$12</definedName>
    <definedName name="ValidationData">[32]LCLSummary!$V$1:$V$28</definedName>
    <definedName name="valnow">#REF!</definedName>
    <definedName name="VALUATION">#REF!</definedName>
    <definedName name="Valuation_Summary">#REF!</definedName>
    <definedName name="Version.WIRE">1</definedName>
    <definedName name="Version_Number">#REF!</definedName>
    <definedName name="Vodafone_MkT_Cap">#REF!</definedName>
    <definedName name="w" hidden="1">{TRUE,TRUE,-1.25,-0.5,597.75,370.5,FALSE,FALSE,TRUE,TRUE,0,1,11,25,69,0.826923076923077,1,2,TRUE,TRUE,1,TRUE,1,FALSE,100,"Swvu.rollinghalfyear.","ACwvu.rollinghalfyear.",1,FALSE,FALSE,0.748031496062992,0.748031496062992,0.984251968503937,0.984251968503937,1,"","Page &amp;p",FALSE,FALSE,FALSE,FALSE,1,70,#N/A,#N/A,"=R25C10:R89C17","=C1","Rwvu.rollinghalfyear.",#N/A,FALSE,FALSE}</definedName>
    <definedName name="WACC">#REF!</definedName>
    <definedName name="WACC_Sensitivity">#REF!</definedName>
    <definedName name="waccusa">[9]Valuation!#REF!</definedName>
    <definedName name="WalesNo">#REF!</definedName>
    <definedName name="WalesPercent">#REF!</definedName>
    <definedName name="WestCoastEquilibrium">#REF!</definedName>
    <definedName name="WIM_IL">[9]Prices!#REF!</definedName>
    <definedName name="WIM_Oil">[9]Prices!#REF!</definedName>
    <definedName name="WIM_RUT">[9]Prices!#REF!</definedName>
    <definedName name="WIM_SR">[9]Prices!#REF!</definedName>
    <definedName name="WIM_ZC">[9]Prices!#REF!</definedName>
    <definedName name="WimpeyHomesOperatingMargin">[6]Model!#REF!</definedName>
    <definedName name="WimpeyHomesPartnershipCompletions">[6]Model!#REF!</definedName>
    <definedName name="WimpeyHomesPAverageSellingPrice">[6]Model!#REF!</definedName>
    <definedName name="WimpeyHomesPDAverageSellingPrice">[6]Model!#REF!</definedName>
    <definedName name="WimpeyHomesPDGrossMargin">[6]Model!#REF!</definedName>
    <definedName name="WimpeyHomesPDGrossProfit">[6]Model!#REF!</definedName>
    <definedName name="WimpeyHomesPDTurnover">[6]Model!#REF!</definedName>
    <definedName name="WimpeyHomesPGrossMargin">[6]Model!#REF!</definedName>
    <definedName name="WimpeyHomesPGrossProfit">[6]Model!#REF!</definedName>
    <definedName name="WimpeyHomesPrivateDevelopmentCompletions">[6]Model!#REF!</definedName>
    <definedName name="WimpeyHomesPTurnover">[6]Model!#REF!</definedName>
    <definedName name="WipeyHomesOperatingProfit">[6]Model!#REF!</definedName>
    <definedName name="wkcap00">#REF!</definedName>
    <definedName name="wkcap01">#REF!</definedName>
    <definedName name="wkcap02">#REF!</definedName>
    <definedName name="wkcap92">#REF!</definedName>
    <definedName name="wkcap93">#REF!</definedName>
    <definedName name="wkcap94">#REF!</definedName>
    <definedName name="wkcap95">#REF!</definedName>
    <definedName name="wkcap96">#REF!</definedName>
    <definedName name="wkcap97">#REF!</definedName>
    <definedName name="wkcap98">#REF!</definedName>
    <definedName name="wkcap99">#REF!</definedName>
    <definedName name="wrn.All._.Pages."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Back._.Page." hidden="1">{"Back Page",#N/A,FALSE,"Front and Back"}</definedName>
    <definedName name="wrn.Detailed._.P._.and._.L." hidden="1">{"P and L Detail Page 1",#N/A,FALSE,"Data";"P and L Detail Page 2",#N/A,FALSE,"Data"}</definedName>
    <definedName name="wrn.Financial._.Output." hidden="1">{"P and L",#N/A,FALSE,"Financial Output";"Cashflow",#N/A,FALSE,"Financial Output";"Balance Sheet",#N/A,FALSE,"Financial Output"}</definedName>
    <definedName name="wrn.Five._.Year._.Record." hidden="1">{"Five Year Record",#N/A,FALSE,"Front and Back"}</definedName>
    <definedName name="wrn.Front._.Page." hidden="1">{"Front Page",#N/A,FALSE,"Front and Back"}</definedName>
    <definedName name="wrn.Geographic._.Trends." hidden="1">{"Geographic P1",#N/A,FALSE,"Division &amp; Geog"}</definedName>
    <definedName name="wrn.saf." hidden="1">{#N/A,#N/A,FALSE,"SAFILOR"}</definedName>
    <definedName name="wvu.all." hidden="1">{TRUE,TRUE,-1.25,-0.5,597.75,370.5,FALSE,FALSE,TRUE,TRUE,0,1,10,25,69,0.826923076923077,1,2,TRUE,TRUE,1,TRUE,1,FALSE,100,"Swvu.all.","ACwvu.all.",1,FALSE,FALSE,0.748031496062992,0.748031496062992,0.984251968503937,0.984251968503937,1,"","Page &amp;p",FALSE,FALSE,FALSE,FALSE,1,70,#N/A,#N/A,"=R25C10:R89C17","=C1","Rwvu.all.",#N/A,FALSE,FALSE}</definedName>
    <definedName name="wvu.rollinghalfyear." hidden="1">{TRUE,TRUE,-1.25,-0.5,597.75,370.5,FALSE,FALSE,TRUE,TRUE,0,1,11,25,69,0.826923076923077,1,2,TRUE,TRUE,1,TRUE,1,FALSE,100,"Swvu.rollinghalfyear.","ACwvu.rollinghalfyear.",1,FALSE,FALSE,0.748031496062992,0.748031496062992,0.984251968503937,0.984251968503937,1,"","Page &amp;p",FALSE,FALSE,FALSE,FALSE,1,70,#N/A,#N/A,"=R25C10:R89C17","=C1","Rwvu.rollinghalfyear.",#N/A,FALSE,FALSE}</definedName>
    <definedName name="wvu.yearly." hidden="1">{TRUE,TRUE,-1.25,-0.5,597.75,370.5,FALSE,FALSE,TRUE,TRUE,0,1,10,25,26,0.826923076923077,1,1,TRUE,TRUE,1,TRUE,1,FALSE,100,"Swvu.yearly.","ACwvu.yearly.",1,FALSE,FALSE,0.748031496062992,0.748031496062992,0.984251968503937,0.984251968503937,1,"","Page &amp;p",FALSE,FALSE,FALSE,FALSE,1,70,#N/A,#N/A,"=R25C10:R89C19","=C1","Rwvu.yearly.",#N/A,FALSE,FALSE}</definedName>
    <definedName name="wvu1.all" hidden="1">{TRUE,TRUE,-1.25,-0.5,597.75,370.5,FALSE,FALSE,TRUE,TRUE,0,1,10,25,69,0.826923076923077,1,2,TRUE,TRUE,1,TRUE,1,FALSE,100,"Swvu.all.","ACwvu.all.",1,FALSE,FALSE,0.748031496062992,0.748031496062992,0.984251968503937,0.984251968503937,1,"","Page &amp;p",FALSE,FALSE,FALSE,FALSE,1,70,#N/A,#N/A,"=R25C10:R89C17","=C1","Rwvu.all.",#N/A,FALSE,FALSE}</definedName>
    <definedName name="xxxx" hidden="1">#REF!</definedName>
    <definedName name="Yandi_2003">[4]Quarterly!$BO$172:$BR$172</definedName>
    <definedName name="Yandi_Discount_Fines">[9]Prices!#REF!</definedName>
    <definedName name="Yandi_Discount_Lump">[9]Prices!#REF!</definedName>
    <definedName name="Yandi_Europe_2003">[4]Quarterly!$BO$179:$BR$179</definedName>
    <definedName name="YandiAsia_HY">[9]Prices!#REF!</definedName>
    <definedName name="YandiAsiaChange_HY">[9]Prices!#REF!</definedName>
    <definedName name="YandiAsiaHY01_40">[9]Prices!#REF!</definedName>
    <definedName name="YandiEquilibriumAsia">[10]Prices!$F$172</definedName>
    <definedName name="YandiEquilibriumEurope">[10]Prices!$F$179</definedName>
    <definedName name="YearEndLandBank">#REF!</definedName>
    <definedName name="YearRange">#REF!</definedName>
    <definedName name="YieldRelative">#REF!</definedName>
    <definedName name="YrToDec">#REF!</definedName>
    <definedName name="ZAR_US">#REF!</definedName>
    <definedName name="Zinc_2003">[4]Quarterly!$BO$100:$BR$100</definedName>
    <definedName name="ZincBasis">[10]Prices!$F$109</definedName>
    <definedName name="ZincBasisOver">[10]Prices!$F$110</definedName>
    <definedName name="ZincBasisUnder">[10]Prices!$F$111</definedName>
    <definedName name="ZincChargeTConc">[9]Prices!#REF!</definedName>
    <definedName name="ZincEquilibrium">[10]Prices!$F$100</definedName>
    <definedName name="ZincSmeltingChg">[10]Prices!$F$108</definedName>
    <definedName name="ZincTC_HY">[9]Prices!#REF!</definedName>
    <definedName name="Zircon_2003">[4]Quarterly!$BO$130:$BR$130</definedName>
    <definedName name="Zircon_HY">[9]Prices!#REF!</definedName>
    <definedName name="ZirconEquilibrium">[10]Prices!$F$130</definedName>
    <definedName name="ZirconHY01_40">[9]Prices!#REF!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11" i="3" l="1"/>
  <c r="P11" i="3"/>
  <c r="N11" i="3"/>
  <c r="L59" i="4"/>
  <c r="M57" i="4"/>
  <c r="N57" i="4"/>
  <c r="O57" i="4"/>
  <c r="P57" i="4"/>
  <c r="L57" i="4"/>
  <c r="L26" i="4"/>
  <c r="E49" i="4"/>
  <c r="E48" i="4"/>
  <c r="E47" i="4"/>
  <c r="S47" i="4" s="1"/>
  <c r="S49" i="4" s="1"/>
  <c r="AC37" i="4"/>
  <c r="G79" i="3"/>
  <c r="K50" i="3"/>
  <c r="J50" i="3"/>
  <c r="I50" i="3"/>
  <c r="H50" i="3"/>
  <c r="G50" i="3"/>
  <c r="K46" i="3"/>
  <c r="J46" i="3"/>
  <c r="I46" i="3"/>
  <c r="H46" i="3"/>
  <c r="G46" i="3"/>
  <c r="K45" i="3"/>
  <c r="J45" i="3"/>
  <c r="I45" i="3"/>
  <c r="H45" i="3"/>
  <c r="G45" i="3"/>
  <c r="E43" i="4"/>
  <c r="E42" i="4"/>
  <c r="E41" i="4"/>
  <c r="P15" i="8"/>
  <c r="Q11" i="6"/>
  <c r="R11" i="6"/>
  <c r="S11" i="6"/>
  <c r="T11" i="6"/>
  <c r="U11" i="6"/>
  <c r="V11" i="6"/>
  <c r="W11" i="6"/>
  <c r="X11" i="6"/>
  <c r="Y11" i="6"/>
  <c r="Z11" i="6"/>
  <c r="AA11" i="6"/>
  <c r="AB11" i="6"/>
  <c r="AC11" i="6"/>
  <c r="AD11" i="6"/>
  <c r="AE11" i="6"/>
  <c r="AF11" i="6"/>
  <c r="AG11" i="6"/>
  <c r="AH11" i="6"/>
  <c r="AI11" i="6"/>
  <c r="AJ11" i="6"/>
  <c r="AK11" i="6"/>
  <c r="AL11" i="6"/>
  <c r="AM11" i="6"/>
  <c r="AN11" i="6"/>
  <c r="AO11" i="6"/>
  <c r="AP11" i="6"/>
  <c r="AQ11" i="6"/>
  <c r="AR11" i="6"/>
  <c r="AS11" i="6"/>
  <c r="AT11" i="6"/>
  <c r="AU11" i="6"/>
  <c r="AV11" i="6"/>
  <c r="AW11" i="6"/>
  <c r="AX11" i="6"/>
  <c r="AY11" i="6"/>
  <c r="AZ11" i="6"/>
  <c r="BA11" i="6"/>
  <c r="BB11" i="6"/>
  <c r="BC11" i="6"/>
  <c r="BD11" i="6"/>
  <c r="BE11" i="6"/>
  <c r="BF11" i="6"/>
  <c r="BG11" i="6"/>
  <c r="BH11" i="6"/>
  <c r="BI11" i="6"/>
  <c r="BJ11" i="6"/>
  <c r="BK11" i="6"/>
  <c r="BL11" i="6"/>
  <c r="BM11" i="6"/>
  <c r="BN11" i="6"/>
  <c r="BO11" i="6"/>
  <c r="BP11" i="6"/>
  <c r="BQ11" i="6"/>
  <c r="BR11" i="6"/>
  <c r="BS11" i="6"/>
  <c r="BT11" i="6"/>
  <c r="BU11" i="6"/>
  <c r="BV11" i="6"/>
  <c r="BW11" i="6"/>
  <c r="BX11" i="6"/>
  <c r="Q12" i="6"/>
  <c r="R12" i="6"/>
  <c r="S12" i="6"/>
  <c r="T12" i="6"/>
  <c r="U12" i="6"/>
  <c r="V12" i="6"/>
  <c r="W12" i="6"/>
  <c r="X12" i="6"/>
  <c r="Y12" i="6"/>
  <c r="Z12" i="6"/>
  <c r="AA12" i="6"/>
  <c r="AB12" i="6"/>
  <c r="AC12" i="6"/>
  <c r="AD12" i="6"/>
  <c r="AE12" i="6"/>
  <c r="AF12" i="6"/>
  <c r="AG12" i="6"/>
  <c r="AH12" i="6"/>
  <c r="AI12" i="6"/>
  <c r="AJ12" i="6"/>
  <c r="AK12" i="6"/>
  <c r="AL12" i="6"/>
  <c r="AM12" i="6"/>
  <c r="AN12" i="6"/>
  <c r="AO12" i="6"/>
  <c r="AP12" i="6"/>
  <c r="AQ12" i="6"/>
  <c r="AR12" i="6"/>
  <c r="AS12" i="6"/>
  <c r="AT12" i="6"/>
  <c r="AU12" i="6"/>
  <c r="AV12" i="6"/>
  <c r="AW12" i="6"/>
  <c r="AX12" i="6"/>
  <c r="AY12" i="6"/>
  <c r="AZ12" i="6"/>
  <c r="BA12" i="6"/>
  <c r="BB12" i="6"/>
  <c r="BC12" i="6"/>
  <c r="BD12" i="6"/>
  <c r="BE12" i="6"/>
  <c r="BF12" i="6"/>
  <c r="BG12" i="6"/>
  <c r="BH12" i="6"/>
  <c r="BI12" i="6"/>
  <c r="BJ12" i="6"/>
  <c r="BK12" i="6"/>
  <c r="BL12" i="6"/>
  <c r="BM12" i="6"/>
  <c r="BN12" i="6"/>
  <c r="BO12" i="6"/>
  <c r="BP12" i="6"/>
  <c r="BQ12" i="6"/>
  <c r="BR12" i="6"/>
  <c r="BS12" i="6"/>
  <c r="BT12" i="6"/>
  <c r="BU12" i="6"/>
  <c r="BV12" i="6"/>
  <c r="BW12" i="6"/>
  <c r="BX12" i="6"/>
  <c r="S8" i="14"/>
  <c r="S10" i="14" s="1"/>
  <c r="T8" i="14"/>
  <c r="T10" i="14" s="1"/>
  <c r="T18" i="14" s="1"/>
  <c r="T20" i="14" s="1"/>
  <c r="U8" i="14"/>
  <c r="V8" i="14"/>
  <c r="W8" i="14"/>
  <c r="X8" i="14"/>
  <c r="Y8" i="14"/>
  <c r="Z8" i="14"/>
  <c r="AA8" i="14"/>
  <c r="AB8" i="14"/>
  <c r="AC8" i="14"/>
  <c r="AD8" i="14"/>
  <c r="AE8" i="14"/>
  <c r="AF8" i="14"/>
  <c r="AG8" i="14"/>
  <c r="AH8" i="14"/>
  <c r="AI8" i="14"/>
  <c r="AJ8" i="14"/>
  <c r="AK8" i="14"/>
  <c r="AL8" i="14"/>
  <c r="AM8" i="14"/>
  <c r="AN8" i="14"/>
  <c r="AO8" i="14"/>
  <c r="AP8" i="14"/>
  <c r="AQ8" i="14"/>
  <c r="AR8" i="14"/>
  <c r="AS8" i="14"/>
  <c r="AT8" i="14"/>
  <c r="AU8" i="14"/>
  <c r="AV8" i="14"/>
  <c r="AW8" i="14"/>
  <c r="AX8" i="14"/>
  <c r="AY8" i="14"/>
  <c r="AZ8" i="14"/>
  <c r="BA8" i="14"/>
  <c r="BB8" i="14"/>
  <c r="BC8" i="14"/>
  <c r="BD8" i="14"/>
  <c r="BE8" i="14"/>
  <c r="BF8" i="14"/>
  <c r="BG8" i="14"/>
  <c r="BH8" i="14"/>
  <c r="BI8" i="14"/>
  <c r="BJ8" i="14"/>
  <c r="BK8" i="14"/>
  <c r="BL8" i="14"/>
  <c r="BM8" i="14"/>
  <c r="BN8" i="14"/>
  <c r="BO8" i="14"/>
  <c r="BP8" i="14"/>
  <c r="BQ8" i="14"/>
  <c r="BR8" i="14"/>
  <c r="BS8" i="14"/>
  <c r="BT8" i="14"/>
  <c r="BU8" i="14"/>
  <c r="BV8" i="14"/>
  <c r="BW8" i="14"/>
  <c r="BX8" i="14"/>
  <c r="BY8" i="14"/>
  <c r="BZ8" i="14"/>
  <c r="E37" i="4"/>
  <c r="E36" i="4"/>
  <c r="E35" i="4"/>
  <c r="AC35" i="4" s="1"/>
  <c r="E31" i="4"/>
  <c r="E30" i="4"/>
  <c r="AE29" i="4"/>
  <c r="AE31" i="4" s="1"/>
  <c r="E29" i="4"/>
  <c r="AB29" i="4" s="1"/>
  <c r="AB31" i="4" s="1"/>
  <c r="E24" i="4"/>
  <c r="V24" i="4" s="1"/>
  <c r="AA24" i="4"/>
  <c r="E25" i="4"/>
  <c r="P51" i="4"/>
  <c r="E20" i="4"/>
  <c r="E19" i="4"/>
  <c r="E18" i="4"/>
  <c r="S18" i="4" s="1"/>
  <c r="S20" i="4" s="1"/>
  <c r="E14" i="4"/>
  <c r="S24" i="14"/>
  <c r="T24" i="14"/>
  <c r="S25" i="14"/>
  <c r="T25" i="14"/>
  <c r="Q59" i="4"/>
  <c r="R59" i="4"/>
  <c r="BZ51" i="4"/>
  <c r="BY51" i="4"/>
  <c r="BX51" i="4"/>
  <c r="BW51" i="4"/>
  <c r="BV51" i="4"/>
  <c r="BU51" i="4"/>
  <c r="BT51" i="4"/>
  <c r="BS51" i="4"/>
  <c r="BR51" i="4"/>
  <c r="BQ51" i="4"/>
  <c r="BP51" i="4"/>
  <c r="O51" i="4" s="1"/>
  <c r="BO51" i="4"/>
  <c r="BN51" i="4"/>
  <c r="BM51" i="4"/>
  <c r="BL51" i="4"/>
  <c r="BK51" i="4"/>
  <c r="BJ51" i="4"/>
  <c r="BI51" i="4"/>
  <c r="BH51" i="4"/>
  <c r="BG51" i="4"/>
  <c r="BF51" i="4"/>
  <c r="BE51" i="4"/>
  <c r="BD51" i="4"/>
  <c r="N51" i="4" s="1"/>
  <c r="BC51" i="4"/>
  <c r="BB51" i="4"/>
  <c r="BA51" i="4"/>
  <c r="AZ51" i="4"/>
  <c r="AY51" i="4"/>
  <c r="AX51" i="4"/>
  <c r="AW51" i="4"/>
  <c r="AV51" i="4"/>
  <c r="AU51" i="4"/>
  <c r="AT51" i="4"/>
  <c r="AS51" i="4"/>
  <c r="AR51" i="4"/>
  <c r="M51" i="4" s="1"/>
  <c r="AQ51" i="4"/>
  <c r="AP51" i="4"/>
  <c r="AO51" i="4"/>
  <c r="AN51" i="4"/>
  <c r="AM51" i="4"/>
  <c r="AL51" i="4"/>
  <c r="AK51" i="4"/>
  <c r="AJ51" i="4"/>
  <c r="AI51" i="4"/>
  <c r="AH51" i="4"/>
  <c r="AG51" i="4"/>
  <c r="AF51" i="4"/>
  <c r="AE51" i="4"/>
  <c r="L51" i="4" s="1"/>
  <c r="AD51" i="4"/>
  <c r="AC51" i="4"/>
  <c r="AB51" i="4"/>
  <c r="AA51" i="4"/>
  <c r="Z51" i="4"/>
  <c r="Y51" i="4"/>
  <c r="X51" i="4"/>
  <c r="W51" i="4"/>
  <c r="V51" i="4"/>
  <c r="U51" i="4"/>
  <c r="T51" i="4"/>
  <c r="S51" i="4"/>
  <c r="C77" i="4"/>
  <c r="AA47" i="4" l="1"/>
  <c r="AA49" i="4" s="1"/>
  <c r="AC47" i="4"/>
  <c r="AC49" i="4" s="1"/>
  <c r="S50" i="4"/>
  <c r="T47" i="4"/>
  <c r="T49" i="4" s="1"/>
  <c r="AB47" i="4"/>
  <c r="S48" i="4"/>
  <c r="AD47" i="4"/>
  <c r="AD49" i="4" s="1"/>
  <c r="W47" i="4"/>
  <c r="W49" i="4" s="1"/>
  <c r="AE47" i="4"/>
  <c r="U47" i="4"/>
  <c r="U49" i="4" s="1"/>
  <c r="V47" i="4"/>
  <c r="V49" i="4" s="1"/>
  <c r="X47" i="4"/>
  <c r="X49" i="4" s="1"/>
  <c r="Y47" i="4"/>
  <c r="Y49" i="4" s="1"/>
  <c r="Z47" i="4"/>
  <c r="S21" i="4"/>
  <c r="S41" i="4"/>
  <c r="S43" i="4" s="1"/>
  <c r="T41" i="4"/>
  <c r="T43" i="4" s="1"/>
  <c r="V41" i="4"/>
  <c r="V43" i="4" s="1"/>
  <c r="U41" i="4"/>
  <c r="U43" i="4" s="1"/>
  <c r="W41" i="4"/>
  <c r="W43" i="4" s="1"/>
  <c r="X41" i="4"/>
  <c r="X43" i="4" s="1"/>
  <c r="H11" i="6"/>
  <c r="H12" i="6"/>
  <c r="J12" i="6"/>
  <c r="O8" i="14"/>
  <c r="M8" i="14"/>
  <c r="P8" i="14"/>
  <c r="N8" i="14"/>
  <c r="L8" i="14"/>
  <c r="L12" i="6"/>
  <c r="K12" i="6"/>
  <c r="I12" i="6"/>
  <c r="I11" i="6"/>
  <c r="L11" i="6"/>
  <c r="J11" i="6"/>
  <c r="K11" i="6"/>
  <c r="S27" i="14"/>
  <c r="T27" i="14"/>
  <c r="T22" i="14"/>
  <c r="O12" i="3"/>
  <c r="S18" i="14"/>
  <c r="AA35" i="4"/>
  <c r="AA37" i="4" s="1"/>
  <c r="T35" i="4"/>
  <c r="T37" i="4" s="1"/>
  <c r="AB35" i="4"/>
  <c r="AB37" i="4" s="1"/>
  <c r="S35" i="4"/>
  <c r="S37" i="4" s="1"/>
  <c r="V35" i="4"/>
  <c r="V37" i="4" s="1"/>
  <c r="AD35" i="4"/>
  <c r="U35" i="4"/>
  <c r="U37" i="4" s="1"/>
  <c r="W35" i="4"/>
  <c r="W37" i="4" s="1"/>
  <c r="X35" i="4"/>
  <c r="X37" i="4" s="1"/>
  <c r="Y35" i="4"/>
  <c r="Y37" i="4" s="1"/>
  <c r="Z35" i="4"/>
  <c r="Z37" i="4" s="1"/>
  <c r="S29" i="4"/>
  <c r="S31" i="4" s="1"/>
  <c r="T29" i="4"/>
  <c r="T31" i="4" s="1"/>
  <c r="AA29" i="4"/>
  <c r="AA31" i="4" s="1"/>
  <c r="U29" i="4"/>
  <c r="U31" i="4" s="1"/>
  <c r="AC29" i="4"/>
  <c r="AC31" i="4" s="1"/>
  <c r="V29" i="4"/>
  <c r="V31" i="4" s="1"/>
  <c r="AD29" i="4"/>
  <c r="AD31" i="4" s="1"/>
  <c r="W29" i="4"/>
  <c r="W31" i="4" s="1"/>
  <c r="X29" i="4"/>
  <c r="X31" i="4" s="1"/>
  <c r="AF29" i="4"/>
  <c r="Y29" i="4"/>
  <c r="Y31" i="4" s="1"/>
  <c r="Z29" i="4"/>
  <c r="Z31" i="4" s="1"/>
  <c r="Z24" i="4"/>
  <c r="AA25" i="4" s="1"/>
  <c r="U24" i="4"/>
  <c r="V25" i="4" s="1"/>
  <c r="V26" i="4" s="1"/>
  <c r="T24" i="4"/>
  <c r="S24" i="4"/>
  <c r="S25" i="4" s="1"/>
  <c r="S26" i="4" s="1"/>
  <c r="AB24" i="4"/>
  <c r="AB25" i="4" s="1"/>
  <c r="AB26" i="4" s="1"/>
  <c r="Y24" i="4"/>
  <c r="X24" i="4"/>
  <c r="W24" i="4"/>
  <c r="W25" i="4" s="1"/>
  <c r="W26" i="4" s="1"/>
  <c r="Y18" i="4"/>
  <c r="Y20" i="4" s="1"/>
  <c r="AA18" i="4"/>
  <c r="AA20" i="4" s="1"/>
  <c r="T18" i="4"/>
  <c r="T20" i="4" s="1"/>
  <c r="AB18" i="4"/>
  <c r="AB20" i="4" s="1"/>
  <c r="U18" i="4"/>
  <c r="U20" i="4" s="1"/>
  <c r="AC18" i="4"/>
  <c r="V18" i="4"/>
  <c r="V20" i="4" s="1"/>
  <c r="W18" i="4"/>
  <c r="W20" i="4" s="1"/>
  <c r="S19" i="4"/>
  <c r="X18" i="4"/>
  <c r="X20" i="4" s="1"/>
  <c r="Z18" i="4"/>
  <c r="Z20" i="4" s="1"/>
  <c r="AC48" i="4" l="1"/>
  <c r="AB49" i="4"/>
  <c r="AA48" i="4"/>
  <c r="Z49" i="4"/>
  <c r="AF47" i="4"/>
  <c r="AE49" i="4"/>
  <c r="AE48" i="4"/>
  <c r="AB48" i="4"/>
  <c r="Y48" i="4"/>
  <c r="V48" i="4"/>
  <c r="W48" i="4"/>
  <c r="T48" i="4"/>
  <c r="Z48" i="4"/>
  <c r="U48" i="4"/>
  <c r="AD48" i="4"/>
  <c r="L47" i="4"/>
  <c r="L48" i="4" s="1"/>
  <c r="T50" i="4"/>
  <c r="U50" i="4" s="1"/>
  <c r="V50" i="4" s="1"/>
  <c r="W50" i="4" s="1"/>
  <c r="X50" i="4" s="1"/>
  <c r="Y50" i="4" s="1"/>
  <c r="AD18" i="4"/>
  <c r="AC20" i="4"/>
  <c r="AG29" i="4"/>
  <c r="AF31" i="4"/>
  <c r="AD37" i="4"/>
  <c r="L35" i="4"/>
  <c r="AE30" i="4"/>
  <c r="L29" i="4"/>
  <c r="L30" i="4" s="1"/>
  <c r="S32" i="4"/>
  <c r="T32" i="4" s="1"/>
  <c r="S44" i="4"/>
  <c r="S42" i="4"/>
  <c r="T42" i="4"/>
  <c r="Y41" i="4"/>
  <c r="Y43" i="4" s="1"/>
  <c r="V42" i="4"/>
  <c r="W42" i="4"/>
  <c r="U42" i="4"/>
  <c r="T29" i="14"/>
  <c r="T30" i="14" s="1"/>
  <c r="S20" i="14"/>
  <c r="S22" i="14" s="1"/>
  <c r="S29" i="14" s="1"/>
  <c r="S30" i="14" s="1"/>
  <c r="N12" i="3"/>
  <c r="AD36" i="4"/>
  <c r="V36" i="4"/>
  <c r="AB36" i="4"/>
  <c r="S36" i="4"/>
  <c r="T36" i="4"/>
  <c r="AE35" i="4"/>
  <c r="AE37" i="4" s="1"/>
  <c r="AA36" i="4"/>
  <c r="Z36" i="4"/>
  <c r="Y36" i="4"/>
  <c r="W36" i="4"/>
  <c r="AC36" i="4"/>
  <c r="U36" i="4"/>
  <c r="S30" i="4"/>
  <c r="AB30" i="4"/>
  <c r="T30" i="4"/>
  <c r="AG30" i="4"/>
  <c r="AF30" i="4"/>
  <c r="Z30" i="4"/>
  <c r="AA30" i="4"/>
  <c r="V30" i="4"/>
  <c r="AC30" i="4"/>
  <c r="Y30" i="4"/>
  <c r="W30" i="4"/>
  <c r="AD30" i="4"/>
  <c r="U30" i="4"/>
  <c r="T25" i="4"/>
  <c r="T26" i="4" s="1"/>
  <c r="U25" i="4"/>
  <c r="U26" i="4" s="1"/>
  <c r="Z25" i="4"/>
  <c r="Z26" i="4" s="1"/>
  <c r="Y25" i="4"/>
  <c r="Y26" i="4" s="1"/>
  <c r="X25" i="4"/>
  <c r="X26" i="4" s="1"/>
  <c r="AC24" i="4"/>
  <c r="AC25" i="4" s="1"/>
  <c r="AC26" i="4" s="1"/>
  <c r="W19" i="4"/>
  <c r="AC19" i="4"/>
  <c r="Z19" i="4"/>
  <c r="AA19" i="4"/>
  <c r="V19" i="4"/>
  <c r="Y19" i="4"/>
  <c r="T19" i="4"/>
  <c r="AB19" i="4"/>
  <c r="U19" i="4"/>
  <c r="BX28" i="6"/>
  <c r="BW28" i="6"/>
  <c r="BV28" i="6"/>
  <c r="BU28" i="6"/>
  <c r="BT28" i="6"/>
  <c r="BS28" i="6"/>
  <c r="BR28" i="6"/>
  <c r="BQ28" i="6"/>
  <c r="BP28" i="6"/>
  <c r="BO28" i="6"/>
  <c r="BN28" i="6"/>
  <c r="BM28" i="6"/>
  <c r="BL28" i="6"/>
  <c r="BK28" i="6"/>
  <c r="BJ28" i="6"/>
  <c r="BI28" i="6"/>
  <c r="BH28" i="6"/>
  <c r="BG28" i="6"/>
  <c r="BF28" i="6"/>
  <c r="BE28" i="6"/>
  <c r="BD28" i="6"/>
  <c r="BC28" i="6"/>
  <c r="BB28" i="6"/>
  <c r="BA28" i="6"/>
  <c r="AZ28" i="6"/>
  <c r="AY28" i="6"/>
  <c r="AX28" i="6"/>
  <c r="AW28" i="6"/>
  <c r="AV28" i="6"/>
  <c r="AU28" i="6"/>
  <c r="AT28" i="6"/>
  <c r="AS28" i="6"/>
  <c r="AR28" i="6"/>
  <c r="AQ28" i="6"/>
  <c r="AP28" i="6"/>
  <c r="AO28" i="6"/>
  <c r="AN28" i="6"/>
  <c r="AM28" i="6"/>
  <c r="AL28" i="6"/>
  <c r="AK28" i="6"/>
  <c r="AJ28" i="6"/>
  <c r="AI28" i="6"/>
  <c r="AH28" i="6"/>
  <c r="AG28" i="6"/>
  <c r="AF28" i="6"/>
  <c r="AE28" i="6"/>
  <c r="AD28" i="6"/>
  <c r="AC28" i="6"/>
  <c r="AB28" i="6"/>
  <c r="AA28" i="6"/>
  <c r="Z28" i="6"/>
  <c r="Y28" i="6"/>
  <c r="X28" i="6"/>
  <c r="W28" i="6"/>
  <c r="V28" i="6"/>
  <c r="U28" i="6"/>
  <c r="T28" i="6"/>
  <c r="S28" i="6"/>
  <c r="R28" i="6"/>
  <c r="Q28" i="6"/>
  <c r="BX27" i="6"/>
  <c r="BW27" i="6"/>
  <c r="BV27" i="6"/>
  <c r="BU27" i="6"/>
  <c r="BT27" i="6"/>
  <c r="BS27" i="6"/>
  <c r="BR27" i="6"/>
  <c r="BQ27" i="6"/>
  <c r="BP27" i="6"/>
  <c r="BO27" i="6"/>
  <c r="BN27" i="6"/>
  <c r="BM27" i="6"/>
  <c r="BL27" i="6"/>
  <c r="BK27" i="6"/>
  <c r="BJ27" i="6"/>
  <c r="BI27" i="6"/>
  <c r="BH27" i="6"/>
  <c r="BG27" i="6"/>
  <c r="BF27" i="6"/>
  <c r="BE27" i="6"/>
  <c r="BD27" i="6"/>
  <c r="BC27" i="6"/>
  <c r="BB27" i="6"/>
  <c r="BA27" i="6"/>
  <c r="AZ27" i="6"/>
  <c r="AY27" i="6"/>
  <c r="AX27" i="6"/>
  <c r="AW27" i="6"/>
  <c r="AV27" i="6"/>
  <c r="AU27" i="6"/>
  <c r="AT27" i="6"/>
  <c r="AS27" i="6"/>
  <c r="AR27" i="6"/>
  <c r="AQ27" i="6"/>
  <c r="AP27" i="6"/>
  <c r="AO27" i="6"/>
  <c r="AN27" i="6"/>
  <c r="AM27" i="6"/>
  <c r="AL27" i="6"/>
  <c r="AK27" i="6"/>
  <c r="AJ27" i="6"/>
  <c r="AI27" i="6"/>
  <c r="AH27" i="6"/>
  <c r="AG27" i="6"/>
  <c r="AF27" i="6"/>
  <c r="AE27" i="6"/>
  <c r="AD27" i="6"/>
  <c r="AC27" i="6"/>
  <c r="AB27" i="6"/>
  <c r="AA27" i="6"/>
  <c r="Z27" i="6"/>
  <c r="Y27" i="6"/>
  <c r="X27" i="6"/>
  <c r="W27" i="6"/>
  <c r="V27" i="6"/>
  <c r="U27" i="6"/>
  <c r="T27" i="6"/>
  <c r="S27" i="6"/>
  <c r="R27" i="6"/>
  <c r="Q27" i="6"/>
  <c r="BX26" i="6"/>
  <c r="BW26" i="6"/>
  <c r="BV26" i="6"/>
  <c r="BU26" i="6"/>
  <c r="BT26" i="6"/>
  <c r="BS26" i="6"/>
  <c r="BR26" i="6"/>
  <c r="BQ26" i="6"/>
  <c r="BP26" i="6"/>
  <c r="BO26" i="6"/>
  <c r="BN26" i="6"/>
  <c r="BM26" i="6"/>
  <c r="BL26" i="6"/>
  <c r="BK26" i="6"/>
  <c r="BJ26" i="6"/>
  <c r="BI26" i="6"/>
  <c r="BH26" i="6"/>
  <c r="BG26" i="6"/>
  <c r="BF26" i="6"/>
  <c r="BE26" i="6"/>
  <c r="BD26" i="6"/>
  <c r="BC26" i="6"/>
  <c r="BB26" i="6"/>
  <c r="BA26" i="6"/>
  <c r="AZ26" i="6"/>
  <c r="AY26" i="6"/>
  <c r="AX26" i="6"/>
  <c r="AW26" i="6"/>
  <c r="AV26" i="6"/>
  <c r="AU26" i="6"/>
  <c r="AT26" i="6"/>
  <c r="AS26" i="6"/>
  <c r="AR26" i="6"/>
  <c r="AQ26" i="6"/>
  <c r="AP26" i="6"/>
  <c r="AO26" i="6"/>
  <c r="AN26" i="6"/>
  <c r="AM26" i="6"/>
  <c r="AL26" i="6"/>
  <c r="AK26" i="6"/>
  <c r="AJ26" i="6"/>
  <c r="AI26" i="6"/>
  <c r="AH26" i="6"/>
  <c r="AG26" i="6"/>
  <c r="AF26" i="6"/>
  <c r="AE26" i="6"/>
  <c r="AD26" i="6"/>
  <c r="AC26" i="6"/>
  <c r="AB26" i="6"/>
  <c r="AA26" i="6"/>
  <c r="Z26" i="6"/>
  <c r="Y26" i="6"/>
  <c r="X26" i="6"/>
  <c r="W26" i="6"/>
  <c r="V26" i="6"/>
  <c r="U26" i="6"/>
  <c r="T26" i="6"/>
  <c r="S26" i="6"/>
  <c r="R26" i="6"/>
  <c r="Q26" i="6"/>
  <c r="BX23" i="6"/>
  <c r="BW23" i="6"/>
  <c r="BV23" i="6"/>
  <c r="BU23" i="6"/>
  <c r="BT23" i="6"/>
  <c r="BS23" i="6"/>
  <c r="BR23" i="6"/>
  <c r="BQ23" i="6"/>
  <c r="BP23" i="6"/>
  <c r="BO23" i="6"/>
  <c r="BN23" i="6"/>
  <c r="BM23" i="6"/>
  <c r="BL23" i="6"/>
  <c r="BK23" i="6"/>
  <c r="BJ23" i="6"/>
  <c r="BI23" i="6"/>
  <c r="BH23" i="6"/>
  <c r="BG23" i="6"/>
  <c r="BF23" i="6"/>
  <c r="BE23" i="6"/>
  <c r="BD23" i="6"/>
  <c r="BC23" i="6"/>
  <c r="BB23" i="6"/>
  <c r="BA23" i="6"/>
  <c r="AZ23" i="6"/>
  <c r="AY23" i="6"/>
  <c r="AX23" i="6"/>
  <c r="AW23" i="6"/>
  <c r="AV23" i="6"/>
  <c r="AU23" i="6"/>
  <c r="AT23" i="6"/>
  <c r="AS23" i="6"/>
  <c r="AR23" i="6"/>
  <c r="AQ23" i="6"/>
  <c r="AP23" i="6"/>
  <c r="AO23" i="6"/>
  <c r="AN23" i="6"/>
  <c r="AM23" i="6"/>
  <c r="AL23" i="6"/>
  <c r="AK23" i="6"/>
  <c r="AJ23" i="6"/>
  <c r="AI23" i="6"/>
  <c r="AH23" i="6"/>
  <c r="AG23" i="6"/>
  <c r="AF23" i="6"/>
  <c r="AE23" i="6"/>
  <c r="AD23" i="6"/>
  <c r="AC23" i="6"/>
  <c r="AB23" i="6"/>
  <c r="AA23" i="6"/>
  <c r="Z23" i="6"/>
  <c r="Y23" i="6"/>
  <c r="X23" i="6"/>
  <c r="W23" i="6"/>
  <c r="V23" i="6"/>
  <c r="U23" i="6"/>
  <c r="T23" i="6"/>
  <c r="S23" i="6"/>
  <c r="R23" i="6"/>
  <c r="Q23" i="6"/>
  <c r="BX22" i="6"/>
  <c r="BW22" i="6"/>
  <c r="BV22" i="6"/>
  <c r="BU22" i="6"/>
  <c r="BT22" i="6"/>
  <c r="BS22" i="6"/>
  <c r="BR22" i="6"/>
  <c r="BQ22" i="6"/>
  <c r="BP22" i="6"/>
  <c r="BO22" i="6"/>
  <c r="BN22" i="6"/>
  <c r="BM22" i="6"/>
  <c r="BL22" i="6"/>
  <c r="BK22" i="6"/>
  <c r="BJ22" i="6"/>
  <c r="BI22" i="6"/>
  <c r="BH22" i="6"/>
  <c r="BG22" i="6"/>
  <c r="BF22" i="6"/>
  <c r="BE22" i="6"/>
  <c r="BD22" i="6"/>
  <c r="BC22" i="6"/>
  <c r="BB22" i="6"/>
  <c r="BA22" i="6"/>
  <c r="AZ22" i="6"/>
  <c r="AY22" i="6"/>
  <c r="AX22" i="6"/>
  <c r="AW22" i="6"/>
  <c r="AV22" i="6"/>
  <c r="AU22" i="6"/>
  <c r="AT22" i="6"/>
  <c r="AS22" i="6"/>
  <c r="AR22" i="6"/>
  <c r="AQ22" i="6"/>
  <c r="AP22" i="6"/>
  <c r="AO22" i="6"/>
  <c r="AN22" i="6"/>
  <c r="AM22" i="6"/>
  <c r="AL22" i="6"/>
  <c r="AK22" i="6"/>
  <c r="AJ22" i="6"/>
  <c r="AI22" i="6"/>
  <c r="AH22" i="6"/>
  <c r="AG22" i="6"/>
  <c r="AF22" i="6"/>
  <c r="AE22" i="6"/>
  <c r="AD22" i="6"/>
  <c r="AC22" i="6"/>
  <c r="AB22" i="6"/>
  <c r="AA22" i="6"/>
  <c r="Z22" i="6"/>
  <c r="Y22" i="6"/>
  <c r="X22" i="6"/>
  <c r="W22" i="6"/>
  <c r="V22" i="6"/>
  <c r="U22" i="6"/>
  <c r="T22" i="6"/>
  <c r="S22" i="6"/>
  <c r="R22" i="6"/>
  <c r="Q22" i="6"/>
  <c r="Q31" i="6"/>
  <c r="R31" i="6"/>
  <c r="S31" i="6"/>
  <c r="T31" i="6"/>
  <c r="U31" i="6"/>
  <c r="V31" i="6"/>
  <c r="W31" i="6"/>
  <c r="X31" i="6"/>
  <c r="Y31" i="6"/>
  <c r="Z31" i="6"/>
  <c r="AA31" i="6"/>
  <c r="AB31" i="6"/>
  <c r="AC31" i="6"/>
  <c r="AD31" i="6"/>
  <c r="AE31" i="6"/>
  <c r="AF31" i="6"/>
  <c r="AG31" i="6"/>
  <c r="AH31" i="6"/>
  <c r="AI31" i="6"/>
  <c r="AJ31" i="6"/>
  <c r="AK31" i="6"/>
  <c r="AL31" i="6"/>
  <c r="AM31" i="6"/>
  <c r="AN31" i="6"/>
  <c r="AO31" i="6"/>
  <c r="AP31" i="6"/>
  <c r="AQ31" i="6"/>
  <c r="AR31" i="6"/>
  <c r="AS31" i="6"/>
  <c r="AT31" i="6"/>
  <c r="AU31" i="6"/>
  <c r="AV31" i="6"/>
  <c r="AW31" i="6"/>
  <c r="AX31" i="6"/>
  <c r="AY31" i="6"/>
  <c r="AZ31" i="6"/>
  <c r="BA31" i="6"/>
  <c r="BB31" i="6"/>
  <c r="BC31" i="6"/>
  <c r="BD31" i="6"/>
  <c r="BE31" i="6"/>
  <c r="BF31" i="6"/>
  <c r="BG31" i="6"/>
  <c r="BH31" i="6"/>
  <c r="BI31" i="6"/>
  <c r="BJ31" i="6"/>
  <c r="BK31" i="6"/>
  <c r="BL31" i="6"/>
  <c r="BM31" i="6"/>
  <c r="BN31" i="6"/>
  <c r="BO31" i="6"/>
  <c r="BP31" i="6"/>
  <c r="BQ31" i="6"/>
  <c r="BR31" i="6"/>
  <c r="BS31" i="6"/>
  <c r="BT31" i="6"/>
  <c r="BU31" i="6"/>
  <c r="BV31" i="6"/>
  <c r="BW31" i="6"/>
  <c r="BX31" i="6"/>
  <c r="AG47" i="4" l="1"/>
  <c r="AF49" i="4"/>
  <c r="AF48" i="4"/>
  <c r="L49" i="4"/>
  <c r="Z50" i="4"/>
  <c r="AA50" i="4" s="1"/>
  <c r="AB50" i="4" s="1"/>
  <c r="AC50" i="4" s="1"/>
  <c r="AD50" i="4" s="1"/>
  <c r="AE18" i="4"/>
  <c r="AD20" i="4"/>
  <c r="L18" i="4"/>
  <c r="L19" i="4" s="1"/>
  <c r="AD19" i="4"/>
  <c r="AH29" i="4"/>
  <c r="AG31" i="4"/>
  <c r="U32" i="4"/>
  <c r="V32" i="4" s="1"/>
  <c r="W32" i="4" s="1"/>
  <c r="X32" i="4" s="1"/>
  <c r="Y32" i="4" s="1"/>
  <c r="Z32" i="4" s="1"/>
  <c r="AA32" i="4" s="1"/>
  <c r="AB32" i="4" s="1"/>
  <c r="AC32" i="4" s="1"/>
  <c r="AD32" i="4" s="1"/>
  <c r="AE32" i="4" s="1"/>
  <c r="AF32" i="4" s="1"/>
  <c r="AG32" i="4" s="1"/>
  <c r="T44" i="4"/>
  <c r="U44" i="4" s="1"/>
  <c r="V44" i="4" s="1"/>
  <c r="W44" i="4" s="1"/>
  <c r="X44" i="4" s="1"/>
  <c r="L31" i="4"/>
  <c r="T21" i="4"/>
  <c r="U21" i="4" s="1"/>
  <c r="V21" i="4" s="1"/>
  <c r="W21" i="4" s="1"/>
  <c r="X21" i="4" s="1"/>
  <c r="Y21" i="4" s="1"/>
  <c r="Z21" i="4" s="1"/>
  <c r="AA21" i="4" s="1"/>
  <c r="AB21" i="4" s="1"/>
  <c r="AC21" i="4" s="1"/>
  <c r="AD21" i="4" s="1"/>
  <c r="L20" i="4"/>
  <c r="S38" i="4"/>
  <c r="T38" i="4" s="1"/>
  <c r="U38" i="4" s="1"/>
  <c r="V38" i="4" s="1"/>
  <c r="W38" i="4" s="1"/>
  <c r="X38" i="4" s="1"/>
  <c r="Y38" i="4" s="1"/>
  <c r="Z38" i="4" s="1"/>
  <c r="AA38" i="4" s="1"/>
  <c r="AB38" i="4" s="1"/>
  <c r="AC38" i="4" s="1"/>
  <c r="AD38" i="4" s="1"/>
  <c r="L37" i="4"/>
  <c r="Y42" i="4"/>
  <c r="Z41" i="4"/>
  <c r="Z43" i="4" s="1"/>
  <c r="AE36" i="4"/>
  <c r="L36" i="4"/>
  <c r="AF35" i="4"/>
  <c r="AF37" i="4" s="1"/>
  <c r="AD24" i="4"/>
  <c r="H31" i="6"/>
  <c r="H22" i="6"/>
  <c r="H23" i="6"/>
  <c r="H26" i="6"/>
  <c r="H27" i="6"/>
  <c r="H28" i="6"/>
  <c r="K28" i="6"/>
  <c r="L23" i="6"/>
  <c r="L27" i="6"/>
  <c r="I28" i="6"/>
  <c r="I27" i="6"/>
  <c r="J27" i="6"/>
  <c r="K27" i="6"/>
  <c r="I26" i="6"/>
  <c r="J26" i="6"/>
  <c r="L26" i="6"/>
  <c r="K26" i="6"/>
  <c r="J28" i="6"/>
  <c r="L28" i="6"/>
  <c r="I22" i="6"/>
  <c r="I23" i="6"/>
  <c r="J23" i="6"/>
  <c r="K23" i="6"/>
  <c r="J22" i="6"/>
  <c r="K22" i="6"/>
  <c r="L22" i="6"/>
  <c r="K31" i="6"/>
  <c r="I31" i="6"/>
  <c r="L31" i="6"/>
  <c r="J31" i="6"/>
  <c r="AG49" i="4" l="1"/>
  <c r="AG48" i="4"/>
  <c r="AH47" i="4"/>
  <c r="L50" i="4"/>
  <c r="AE50" i="4"/>
  <c r="AF50" i="4" s="1"/>
  <c r="AH31" i="4"/>
  <c r="AH32" i="4" s="1"/>
  <c r="AI29" i="4"/>
  <c r="AH30" i="4"/>
  <c r="AE20" i="4"/>
  <c r="AE21" i="4" s="1"/>
  <c r="AE19" i="4"/>
  <c r="AF18" i="4"/>
  <c r="L24" i="4"/>
  <c r="AD25" i="4"/>
  <c r="AD26" i="4" s="1"/>
  <c r="Y44" i="4"/>
  <c r="AA41" i="4"/>
  <c r="AA43" i="4" s="1"/>
  <c r="Z42" i="4"/>
  <c r="AF36" i="4"/>
  <c r="AG35" i="4"/>
  <c r="AG37" i="4" s="1"/>
  <c r="AE38" i="4"/>
  <c r="L38" i="4"/>
  <c r="L32" i="4"/>
  <c r="AE24" i="4"/>
  <c r="AE25" i="4" s="1"/>
  <c r="AE26" i="4" s="1"/>
  <c r="L21" i="4"/>
  <c r="R16" i="6"/>
  <c r="S16" i="6"/>
  <c r="T16" i="6"/>
  <c r="U16" i="6"/>
  <c r="V16" i="6"/>
  <c r="W16" i="6"/>
  <c r="X16" i="6"/>
  <c r="Y16" i="6"/>
  <c r="Z16" i="6"/>
  <c r="AA16" i="6"/>
  <c r="AB16" i="6"/>
  <c r="AC16" i="6"/>
  <c r="AD16" i="6"/>
  <c r="AE16" i="6"/>
  <c r="AF16" i="6"/>
  <c r="AG16" i="6"/>
  <c r="AH16" i="6"/>
  <c r="AI16" i="6"/>
  <c r="AJ16" i="6"/>
  <c r="AK16" i="6"/>
  <c r="AL16" i="6"/>
  <c r="AM16" i="6"/>
  <c r="AN16" i="6"/>
  <c r="AO16" i="6"/>
  <c r="AP16" i="6"/>
  <c r="AQ16" i="6"/>
  <c r="AR16" i="6"/>
  <c r="AS16" i="6"/>
  <c r="AT16" i="6"/>
  <c r="AU16" i="6"/>
  <c r="AV16" i="6"/>
  <c r="AW16" i="6"/>
  <c r="AX16" i="6"/>
  <c r="AY16" i="6"/>
  <c r="AZ16" i="6"/>
  <c r="BA16" i="6"/>
  <c r="BB16" i="6"/>
  <c r="BC16" i="6"/>
  <c r="BD16" i="6"/>
  <c r="BE16" i="6"/>
  <c r="BF16" i="6"/>
  <c r="BG16" i="6"/>
  <c r="BH16" i="6"/>
  <c r="BI16" i="6"/>
  <c r="BJ16" i="6"/>
  <c r="BK16" i="6"/>
  <c r="BL16" i="6"/>
  <c r="BM16" i="6"/>
  <c r="BN16" i="6"/>
  <c r="BO16" i="6"/>
  <c r="BP16" i="6"/>
  <c r="BQ16" i="6"/>
  <c r="BR16" i="6"/>
  <c r="BS16" i="6"/>
  <c r="BT16" i="6"/>
  <c r="BU16" i="6"/>
  <c r="BV16" i="6"/>
  <c r="BW16" i="6"/>
  <c r="BX16" i="6"/>
  <c r="R17" i="6"/>
  <c r="S17" i="6"/>
  <c r="T17" i="6"/>
  <c r="U17" i="6"/>
  <c r="V17" i="6"/>
  <c r="W17" i="6"/>
  <c r="X17" i="6"/>
  <c r="Y17" i="6"/>
  <c r="Z17" i="6"/>
  <c r="AA17" i="6"/>
  <c r="AB17" i="6"/>
  <c r="AC17" i="6"/>
  <c r="AD17" i="6"/>
  <c r="AE17" i="6"/>
  <c r="AF17" i="6"/>
  <c r="AG17" i="6"/>
  <c r="AH17" i="6"/>
  <c r="AI17" i="6"/>
  <c r="AJ17" i="6"/>
  <c r="AK17" i="6"/>
  <c r="AL17" i="6"/>
  <c r="AM17" i="6"/>
  <c r="AN17" i="6"/>
  <c r="AO17" i="6"/>
  <c r="AP17" i="6"/>
  <c r="AQ17" i="6"/>
  <c r="AR17" i="6"/>
  <c r="AS17" i="6"/>
  <c r="AT17" i="6"/>
  <c r="AU17" i="6"/>
  <c r="AV17" i="6"/>
  <c r="AW17" i="6"/>
  <c r="AX17" i="6"/>
  <c r="AY17" i="6"/>
  <c r="AZ17" i="6"/>
  <c r="BA17" i="6"/>
  <c r="BB17" i="6"/>
  <c r="BC17" i="6"/>
  <c r="BD17" i="6"/>
  <c r="BE17" i="6"/>
  <c r="BF17" i="6"/>
  <c r="BG17" i="6"/>
  <c r="BH17" i="6"/>
  <c r="BI17" i="6"/>
  <c r="BJ17" i="6"/>
  <c r="BK17" i="6"/>
  <c r="BL17" i="6"/>
  <c r="BM17" i="6"/>
  <c r="BN17" i="6"/>
  <c r="BO17" i="6"/>
  <c r="BP17" i="6"/>
  <c r="BQ17" i="6"/>
  <c r="BR17" i="6"/>
  <c r="BS17" i="6"/>
  <c r="BT17" i="6"/>
  <c r="BU17" i="6"/>
  <c r="BV17" i="6"/>
  <c r="BW17" i="6"/>
  <c r="BX17" i="6"/>
  <c r="Q16" i="6"/>
  <c r="Q17" i="6"/>
  <c r="BX15" i="6"/>
  <c r="BW15" i="6"/>
  <c r="BV15" i="6"/>
  <c r="BU15" i="6"/>
  <c r="BT15" i="6"/>
  <c r="BS15" i="6"/>
  <c r="BR15" i="6"/>
  <c r="BQ15" i="6"/>
  <c r="BP15" i="6"/>
  <c r="BO15" i="6"/>
  <c r="BN15" i="6"/>
  <c r="BM15" i="6"/>
  <c r="BL15" i="6"/>
  <c r="BK15" i="6"/>
  <c r="BJ15" i="6"/>
  <c r="BI15" i="6"/>
  <c r="BH15" i="6"/>
  <c r="BG15" i="6"/>
  <c r="BF15" i="6"/>
  <c r="BE15" i="6"/>
  <c r="BD15" i="6"/>
  <c r="BC15" i="6"/>
  <c r="BB15" i="6"/>
  <c r="BA15" i="6"/>
  <c r="AZ15" i="6"/>
  <c r="AY15" i="6"/>
  <c r="AX15" i="6"/>
  <c r="AW15" i="6"/>
  <c r="AV15" i="6"/>
  <c r="AU15" i="6"/>
  <c r="AT15" i="6"/>
  <c r="AS15" i="6"/>
  <c r="AR15" i="6"/>
  <c r="AQ15" i="6"/>
  <c r="AP15" i="6"/>
  <c r="AO15" i="6"/>
  <c r="AN15" i="6"/>
  <c r="AM15" i="6"/>
  <c r="AL15" i="6"/>
  <c r="AK15" i="6"/>
  <c r="AJ15" i="6"/>
  <c r="AI15" i="6"/>
  <c r="AH15" i="6"/>
  <c r="AG15" i="6"/>
  <c r="AF15" i="6"/>
  <c r="AE15" i="6"/>
  <c r="AD15" i="6"/>
  <c r="AC15" i="6"/>
  <c r="AB15" i="6"/>
  <c r="AA15" i="6"/>
  <c r="Z15" i="6"/>
  <c r="Y15" i="6"/>
  <c r="X15" i="6"/>
  <c r="W15" i="6"/>
  <c r="V15" i="6"/>
  <c r="U15" i="6"/>
  <c r="T15" i="6"/>
  <c r="S15" i="6"/>
  <c r="R15" i="6"/>
  <c r="Q15" i="6"/>
  <c r="AD9" i="6"/>
  <c r="U14" i="14"/>
  <c r="U12" i="14"/>
  <c r="V12" i="14"/>
  <c r="W12" i="14"/>
  <c r="X12" i="14"/>
  <c r="Y12" i="14"/>
  <c r="Z12" i="14"/>
  <c r="AA12" i="14"/>
  <c r="AB12" i="14"/>
  <c r="AC12" i="14"/>
  <c r="AD12" i="14"/>
  <c r="AE12" i="14"/>
  <c r="AF12" i="14"/>
  <c r="AG12" i="14"/>
  <c r="AH12" i="14"/>
  <c r="AI12" i="14"/>
  <c r="AJ12" i="14"/>
  <c r="AK12" i="14"/>
  <c r="AL12" i="14"/>
  <c r="AM12" i="14"/>
  <c r="AN12" i="14"/>
  <c r="AO12" i="14"/>
  <c r="AP12" i="14"/>
  <c r="AQ12" i="14"/>
  <c r="AR12" i="14"/>
  <c r="AS12" i="14"/>
  <c r="AT12" i="14"/>
  <c r="AU12" i="14"/>
  <c r="AV12" i="14"/>
  <c r="AW12" i="14"/>
  <c r="AX12" i="14"/>
  <c r="AY12" i="14"/>
  <c r="AZ12" i="14"/>
  <c r="BA12" i="14"/>
  <c r="BB12" i="14"/>
  <c r="BC12" i="14"/>
  <c r="BD12" i="14"/>
  <c r="BE12" i="14"/>
  <c r="BF12" i="14"/>
  <c r="BG12" i="14"/>
  <c r="BH12" i="14"/>
  <c r="BI12" i="14"/>
  <c r="BJ12" i="14"/>
  <c r="BK12" i="14"/>
  <c r="BL12" i="14"/>
  <c r="BM12" i="14"/>
  <c r="BN12" i="14"/>
  <c r="BO12" i="14"/>
  <c r="BP12" i="14"/>
  <c r="BQ12" i="14"/>
  <c r="BR12" i="14"/>
  <c r="BS12" i="14"/>
  <c r="BT12" i="14"/>
  <c r="BU12" i="14"/>
  <c r="BV12" i="14"/>
  <c r="BW12" i="14"/>
  <c r="BX12" i="14"/>
  <c r="BY12" i="14"/>
  <c r="BZ12" i="14"/>
  <c r="AG50" i="4" l="1"/>
  <c r="AH49" i="4"/>
  <c r="AH48" i="4"/>
  <c r="AI47" i="4"/>
  <c r="AI31" i="4"/>
  <c r="AI32" i="4" s="1"/>
  <c r="AI30" i="4"/>
  <c r="AJ29" i="4"/>
  <c r="AF19" i="4"/>
  <c r="AF20" i="4"/>
  <c r="AF21" i="4" s="1"/>
  <c r="AG18" i="4"/>
  <c r="AB41" i="4"/>
  <c r="AB43" i="4" s="1"/>
  <c r="AA42" i="4"/>
  <c r="Z44" i="4"/>
  <c r="AF38" i="4"/>
  <c r="AG36" i="4"/>
  <c r="AH35" i="4"/>
  <c r="AH37" i="4" s="1"/>
  <c r="AF24" i="4"/>
  <c r="AF25" i="4" s="1"/>
  <c r="AF26" i="4" s="1"/>
  <c r="I16" i="6"/>
  <c r="L17" i="6"/>
  <c r="H17" i="6"/>
  <c r="J17" i="6"/>
  <c r="K16" i="6"/>
  <c r="H15" i="6"/>
  <c r="I15" i="6"/>
  <c r="J15" i="6"/>
  <c r="K15" i="6"/>
  <c r="L15" i="6"/>
  <c r="K17" i="6"/>
  <c r="I17" i="6"/>
  <c r="L16" i="6"/>
  <c r="J16" i="6"/>
  <c r="H16" i="6"/>
  <c r="BV14" i="14"/>
  <c r="BN14" i="14"/>
  <c r="BF14" i="14"/>
  <c r="AX14" i="14"/>
  <c r="AP14" i="14"/>
  <c r="AH14" i="14"/>
  <c r="Z14" i="14"/>
  <c r="BZ14" i="14"/>
  <c r="BR14" i="14"/>
  <c r="BJ14" i="14"/>
  <c r="BB14" i="14"/>
  <c r="AT14" i="14"/>
  <c r="AL14" i="14"/>
  <c r="AD14" i="14"/>
  <c r="V14" i="14"/>
  <c r="BX14" i="14"/>
  <c r="BT14" i="14"/>
  <c r="BP14" i="14"/>
  <c r="BL14" i="14"/>
  <c r="BH14" i="14"/>
  <c r="BD14" i="14"/>
  <c r="AZ14" i="14"/>
  <c r="AV14" i="14"/>
  <c r="AR14" i="14"/>
  <c r="AN14" i="14"/>
  <c r="AJ14" i="14"/>
  <c r="AF14" i="14"/>
  <c r="AB14" i="14"/>
  <c r="X14" i="14"/>
  <c r="P12" i="14"/>
  <c r="O12" i="14"/>
  <c r="N12" i="14"/>
  <c r="M12" i="14"/>
  <c r="L12" i="14"/>
  <c r="BY14" i="14"/>
  <c r="BW14" i="14"/>
  <c r="BU14" i="14"/>
  <c r="BS14" i="14"/>
  <c r="BQ14" i="14"/>
  <c r="BO14" i="14"/>
  <c r="BM14" i="14"/>
  <c r="BK14" i="14"/>
  <c r="BI14" i="14"/>
  <c r="BG14" i="14"/>
  <c r="BE14" i="14"/>
  <c r="BC14" i="14"/>
  <c r="BA14" i="14"/>
  <c r="AY14" i="14"/>
  <c r="AW14" i="14"/>
  <c r="AU14" i="14"/>
  <c r="AS14" i="14"/>
  <c r="AQ14" i="14"/>
  <c r="AO14" i="14"/>
  <c r="AM14" i="14"/>
  <c r="AK14" i="14"/>
  <c r="AI14" i="14"/>
  <c r="AG14" i="14"/>
  <c r="AE14" i="14"/>
  <c r="AC14" i="14"/>
  <c r="AA14" i="14"/>
  <c r="Y14" i="14"/>
  <c r="W14" i="14"/>
  <c r="E13" i="4"/>
  <c r="E12" i="4"/>
  <c r="E11" i="4"/>
  <c r="AH50" i="4" l="1"/>
  <c r="AI49" i="4"/>
  <c r="AI50" i="4" s="1"/>
  <c r="AI48" i="4"/>
  <c r="AJ47" i="4"/>
  <c r="AG20" i="4"/>
  <c r="AG21" i="4" s="1"/>
  <c r="AG19" i="4"/>
  <c r="AH18" i="4"/>
  <c r="AJ31" i="4"/>
  <c r="AJ32" i="4" s="1"/>
  <c r="AJ30" i="4"/>
  <c r="AK29" i="4"/>
  <c r="AA44" i="4"/>
  <c r="AB42" i="4"/>
  <c r="AC41" i="4"/>
  <c r="AC43" i="4" s="1"/>
  <c r="AG38" i="4"/>
  <c r="AH36" i="4"/>
  <c r="AI35" i="4"/>
  <c r="AI37" i="4" s="1"/>
  <c r="AG24" i="4"/>
  <c r="AG25" i="4" s="1"/>
  <c r="AG26" i="4" s="1"/>
  <c r="AA12" i="4"/>
  <c r="AA14" i="4" s="1"/>
  <c r="W12" i="4"/>
  <c r="W14" i="4" s="1"/>
  <c r="T12" i="4"/>
  <c r="T14" i="4" s="1"/>
  <c r="AB12" i="4"/>
  <c r="AB14" i="4" s="1"/>
  <c r="U12" i="4"/>
  <c r="U14" i="4" s="1"/>
  <c r="AC12" i="4"/>
  <c r="AC14" i="4" s="1"/>
  <c r="V12" i="4"/>
  <c r="V14" i="4" s="1"/>
  <c r="X12" i="4"/>
  <c r="X14" i="4" s="1"/>
  <c r="Y12" i="4"/>
  <c r="Y14" i="4" s="1"/>
  <c r="S12" i="4"/>
  <c r="Z12" i="4"/>
  <c r="Z14" i="4" s="1"/>
  <c r="L14" i="14"/>
  <c r="M14" i="14"/>
  <c r="N14" i="14"/>
  <c r="O14" i="14"/>
  <c r="P14" i="14"/>
  <c r="AJ49" i="4" l="1"/>
  <c r="AJ50" i="4" s="1"/>
  <c r="AJ48" i="4"/>
  <c r="AK47" i="4"/>
  <c r="AK31" i="4"/>
  <c r="AK32" i="4" s="1"/>
  <c r="AL29" i="4"/>
  <c r="AK30" i="4"/>
  <c r="AH19" i="4"/>
  <c r="AH20" i="4"/>
  <c r="AH21" i="4" s="1"/>
  <c r="AI18" i="4"/>
  <c r="N19" i="3"/>
  <c r="S14" i="4"/>
  <c r="AB44" i="4"/>
  <c r="AD41" i="4"/>
  <c r="AC42" i="4"/>
  <c r="O19" i="3"/>
  <c r="T19" i="3"/>
  <c r="P19" i="3"/>
  <c r="S19" i="3"/>
  <c r="W19" i="3"/>
  <c r="U19" i="3"/>
  <c r="R19" i="3"/>
  <c r="Q19" i="3"/>
  <c r="V19" i="3"/>
  <c r="X19" i="3"/>
  <c r="AH38" i="4"/>
  <c r="AI36" i="4"/>
  <c r="AJ35" i="4"/>
  <c r="AJ37" i="4" s="1"/>
  <c r="AH24" i="4"/>
  <c r="AH25" i="4" s="1"/>
  <c r="AH26" i="4" s="1"/>
  <c r="AD12" i="4"/>
  <c r="S13" i="4"/>
  <c r="U13" i="4"/>
  <c r="T13" i="4"/>
  <c r="AK49" i="4" l="1"/>
  <c r="AK50" i="4" s="1"/>
  <c r="AL47" i="4"/>
  <c r="AK48" i="4"/>
  <c r="AI20" i="4"/>
  <c r="AI21" i="4" s="1"/>
  <c r="AI19" i="4"/>
  <c r="AJ18" i="4"/>
  <c r="AL31" i="4"/>
  <c r="AL32" i="4" s="1"/>
  <c r="AL30" i="4"/>
  <c r="AM29" i="4"/>
  <c r="L12" i="4"/>
  <c r="AD14" i="4"/>
  <c r="L41" i="4"/>
  <c r="AD43" i="4"/>
  <c r="S15" i="4"/>
  <c r="T15" i="4" s="1"/>
  <c r="U15" i="4" s="1"/>
  <c r="V15" i="4" s="1"/>
  <c r="W15" i="4" s="1"/>
  <c r="X15" i="4" s="1"/>
  <c r="Y15" i="4" s="1"/>
  <c r="Z15" i="4" s="1"/>
  <c r="AA15" i="4" s="1"/>
  <c r="AB15" i="4" s="1"/>
  <c r="AC15" i="4" s="1"/>
  <c r="AD15" i="4" s="1"/>
  <c r="L15" i="4" s="1"/>
  <c r="AC44" i="4"/>
  <c r="L43" i="4"/>
  <c r="AE41" i="4"/>
  <c r="AE43" i="4" s="1"/>
  <c r="AD42" i="4"/>
  <c r="AI38" i="4"/>
  <c r="L14" i="4"/>
  <c r="Y19" i="3"/>
  <c r="G19" i="3" s="1"/>
  <c r="AJ36" i="4"/>
  <c r="AK35" i="4"/>
  <c r="AK37" i="4" s="1"/>
  <c r="AI24" i="4"/>
  <c r="AI25" i="4" s="1"/>
  <c r="AI26" i="4" s="1"/>
  <c r="AE12" i="4"/>
  <c r="AE14" i="4" s="1"/>
  <c r="V13" i="4"/>
  <c r="AL49" i="4" l="1"/>
  <c r="AL50" i="4" s="1"/>
  <c r="AM47" i="4"/>
  <c r="AL48" i="4"/>
  <c r="AJ20" i="4"/>
  <c r="AJ21" i="4" s="1"/>
  <c r="AJ19" i="4"/>
  <c r="AK18" i="4"/>
  <c r="AM31" i="4"/>
  <c r="AM32" i="4" s="1"/>
  <c r="AN29" i="4"/>
  <c r="AM30" i="4"/>
  <c r="AD44" i="4"/>
  <c r="L44" i="4" s="1"/>
  <c r="AF41" i="4"/>
  <c r="AF43" i="4" s="1"/>
  <c r="L42" i="4"/>
  <c r="AE42" i="4"/>
  <c r="AJ38" i="4"/>
  <c r="AF12" i="4"/>
  <c r="Z19" i="3"/>
  <c r="AK36" i="4"/>
  <c r="AL35" i="4"/>
  <c r="AL37" i="4" s="1"/>
  <c r="AJ24" i="4"/>
  <c r="AJ25" i="4" s="1"/>
  <c r="AJ26" i="4" s="1"/>
  <c r="AE15" i="4"/>
  <c r="W13" i="4"/>
  <c r="BZ25" i="14"/>
  <c r="BY25" i="14"/>
  <c r="BX25" i="14"/>
  <c r="BW25" i="14"/>
  <c r="BV25" i="14"/>
  <c r="BU25" i="14"/>
  <c r="BT25" i="14"/>
  <c r="BS25" i="14"/>
  <c r="BR25" i="14"/>
  <c r="BQ25" i="14"/>
  <c r="BP25" i="14"/>
  <c r="BO25" i="14"/>
  <c r="BN25" i="14"/>
  <c r="BM25" i="14"/>
  <c r="BL25" i="14"/>
  <c r="BK25" i="14"/>
  <c r="BJ25" i="14"/>
  <c r="BI25" i="14"/>
  <c r="BH25" i="14"/>
  <c r="BG25" i="14"/>
  <c r="BF25" i="14"/>
  <c r="BE25" i="14"/>
  <c r="BD25" i="14"/>
  <c r="BC25" i="14"/>
  <c r="BB25" i="14"/>
  <c r="BA25" i="14"/>
  <c r="AZ25" i="14"/>
  <c r="AY25" i="14"/>
  <c r="AX25" i="14"/>
  <c r="AW25" i="14"/>
  <c r="AV25" i="14"/>
  <c r="AU25" i="14"/>
  <c r="AT25" i="14"/>
  <c r="AS25" i="14"/>
  <c r="AR25" i="14"/>
  <c r="AQ25" i="14"/>
  <c r="AP25" i="14"/>
  <c r="AO25" i="14"/>
  <c r="AN25" i="14"/>
  <c r="AM25" i="14"/>
  <c r="AL25" i="14"/>
  <c r="AK25" i="14"/>
  <c r="AJ25" i="14"/>
  <c r="AI25" i="14"/>
  <c r="AH25" i="14"/>
  <c r="AG25" i="14"/>
  <c r="AF25" i="14"/>
  <c r="AE25" i="14"/>
  <c r="AD25" i="14"/>
  <c r="AC25" i="14"/>
  <c r="AB25" i="14"/>
  <c r="AA25" i="14"/>
  <c r="Z25" i="14"/>
  <c r="Y25" i="14"/>
  <c r="X25" i="14"/>
  <c r="W25" i="14"/>
  <c r="V25" i="14"/>
  <c r="U25" i="14"/>
  <c r="BZ10" i="14"/>
  <c r="BY10" i="14"/>
  <c r="BX10" i="14"/>
  <c r="BW10" i="14"/>
  <c r="BV10" i="14"/>
  <c r="BU10" i="14"/>
  <c r="BT10" i="14"/>
  <c r="BS10" i="14"/>
  <c r="BR10" i="14"/>
  <c r="BQ10" i="14"/>
  <c r="BP10" i="14"/>
  <c r="BO10" i="14"/>
  <c r="BN10" i="14"/>
  <c r="BM10" i="14"/>
  <c r="BL10" i="14"/>
  <c r="BK10" i="14"/>
  <c r="BJ10" i="14"/>
  <c r="BI10" i="14"/>
  <c r="BH10" i="14"/>
  <c r="BG10" i="14"/>
  <c r="BF10" i="14"/>
  <c r="BE10" i="14"/>
  <c r="BD10" i="14"/>
  <c r="BC10" i="14"/>
  <c r="BB10" i="14"/>
  <c r="BA10" i="14"/>
  <c r="AZ10" i="14"/>
  <c r="AY10" i="14"/>
  <c r="AX10" i="14"/>
  <c r="AW10" i="14"/>
  <c r="AV10" i="14"/>
  <c r="AU10" i="14"/>
  <c r="AT10" i="14"/>
  <c r="AS10" i="14"/>
  <c r="AR10" i="14"/>
  <c r="AQ10" i="14"/>
  <c r="AP10" i="14"/>
  <c r="AO10" i="14"/>
  <c r="AN10" i="14"/>
  <c r="AM10" i="14"/>
  <c r="AL10" i="14"/>
  <c r="AK10" i="14"/>
  <c r="AJ10" i="14"/>
  <c r="AI10" i="14"/>
  <c r="AH10" i="14"/>
  <c r="AG10" i="14"/>
  <c r="AF10" i="14"/>
  <c r="AE10" i="14"/>
  <c r="AD10" i="14"/>
  <c r="AC10" i="14"/>
  <c r="AB10" i="14"/>
  <c r="AA10" i="14"/>
  <c r="Z10" i="14"/>
  <c r="Y10" i="14"/>
  <c r="X10" i="14"/>
  <c r="W10" i="14"/>
  <c r="V10" i="14"/>
  <c r="U10" i="14"/>
  <c r="BZ24" i="14"/>
  <c r="BY24" i="14"/>
  <c r="BX24" i="14"/>
  <c r="BW24" i="14"/>
  <c r="BV24" i="14"/>
  <c r="BU24" i="14"/>
  <c r="BT24" i="14"/>
  <c r="BS24" i="14"/>
  <c r="BR24" i="14"/>
  <c r="BQ24" i="14"/>
  <c r="BP24" i="14"/>
  <c r="BO24" i="14"/>
  <c r="BN24" i="14"/>
  <c r="BM24" i="14"/>
  <c r="BL24" i="14"/>
  <c r="BK24" i="14"/>
  <c r="BJ24" i="14"/>
  <c r="BI24" i="14"/>
  <c r="BH24" i="14"/>
  <c r="BG24" i="14"/>
  <c r="BF24" i="14"/>
  <c r="BE24" i="14"/>
  <c r="BD24" i="14"/>
  <c r="BC24" i="14"/>
  <c r="BB24" i="14"/>
  <c r="BA24" i="14"/>
  <c r="AZ24" i="14"/>
  <c r="AY24" i="14"/>
  <c r="AX24" i="14"/>
  <c r="AW24" i="14"/>
  <c r="AV24" i="14"/>
  <c r="AU24" i="14"/>
  <c r="AT24" i="14"/>
  <c r="AS24" i="14"/>
  <c r="AR24" i="14"/>
  <c r="AQ24" i="14"/>
  <c r="AP24" i="14"/>
  <c r="AO24" i="14"/>
  <c r="AN24" i="14"/>
  <c r="AM24" i="14"/>
  <c r="AL24" i="14"/>
  <c r="AK24" i="14"/>
  <c r="AJ24" i="14"/>
  <c r="AI24" i="14"/>
  <c r="AH24" i="14"/>
  <c r="AG24" i="14"/>
  <c r="AF24" i="14"/>
  <c r="AE24" i="14"/>
  <c r="AD24" i="14"/>
  <c r="AC24" i="14"/>
  <c r="AB24" i="14"/>
  <c r="AA24" i="14"/>
  <c r="Z24" i="14"/>
  <c r="Y24" i="14"/>
  <c r="X24" i="14"/>
  <c r="W24" i="14"/>
  <c r="V24" i="14"/>
  <c r="U24" i="14"/>
  <c r="J61" i="13"/>
  <c r="K61" i="13"/>
  <c r="I61" i="13"/>
  <c r="Q27" i="12"/>
  <c r="Q28" i="12" s="1"/>
  <c r="K64" i="13" s="1"/>
  <c r="P27" i="12"/>
  <c r="P28" i="12" s="1"/>
  <c r="K63" i="13" s="1"/>
  <c r="N27" i="12"/>
  <c r="M27" i="12"/>
  <c r="M28" i="12" s="1"/>
  <c r="J63" i="13" s="1"/>
  <c r="K27" i="12"/>
  <c r="K28" i="12" s="1"/>
  <c r="I64" i="13" s="1"/>
  <c r="J27" i="12"/>
  <c r="J28" i="12" s="1"/>
  <c r="I63" i="13" s="1"/>
  <c r="C52" i="11"/>
  <c r="G50" i="13"/>
  <c r="G49" i="13"/>
  <c r="J34" i="11"/>
  <c r="F34" i="11"/>
  <c r="F39" i="11" s="1"/>
  <c r="F40" i="11" s="1"/>
  <c r="C52" i="13" s="1"/>
  <c r="G35" i="13"/>
  <c r="G37" i="13"/>
  <c r="G38" i="13"/>
  <c r="G40" i="13"/>
  <c r="G41" i="13"/>
  <c r="G8" i="13"/>
  <c r="G10" i="13"/>
  <c r="G12" i="13"/>
  <c r="G13" i="13"/>
  <c r="G15" i="13"/>
  <c r="G17" i="13"/>
  <c r="G19" i="13"/>
  <c r="G20" i="13"/>
  <c r="G22" i="13"/>
  <c r="G23" i="13"/>
  <c r="G25" i="13"/>
  <c r="G27" i="13"/>
  <c r="G29" i="13"/>
  <c r="G31" i="13"/>
  <c r="G33" i="13"/>
  <c r="G7" i="13"/>
  <c r="M4" i="13"/>
  <c r="L4" i="13"/>
  <c r="K4" i="13"/>
  <c r="J4" i="13"/>
  <c r="I4" i="13"/>
  <c r="G6" i="13"/>
  <c r="N84" i="3"/>
  <c r="G84" i="3" s="1"/>
  <c r="BU54" i="3"/>
  <c r="BT54" i="3"/>
  <c r="BS54" i="3"/>
  <c r="BR54" i="3"/>
  <c r="BQ54" i="3"/>
  <c r="BP54" i="3"/>
  <c r="BO54" i="3"/>
  <c r="BN54" i="3"/>
  <c r="BM54" i="3"/>
  <c r="BL54" i="3"/>
  <c r="BK54" i="3"/>
  <c r="BJ54" i="3"/>
  <c r="K54" i="3" s="1"/>
  <c r="BI54" i="3"/>
  <c r="BH54" i="3"/>
  <c r="BG54" i="3"/>
  <c r="BF54" i="3"/>
  <c r="BE54" i="3"/>
  <c r="BD54" i="3"/>
  <c r="BC54" i="3"/>
  <c r="BB54" i="3"/>
  <c r="BA54" i="3"/>
  <c r="AZ54" i="3"/>
  <c r="AY54" i="3"/>
  <c r="AX54" i="3"/>
  <c r="J54" i="3" s="1"/>
  <c r="AW54" i="3"/>
  <c r="AV54" i="3"/>
  <c r="AU54" i="3"/>
  <c r="AT54" i="3"/>
  <c r="AS54" i="3"/>
  <c r="AR54" i="3"/>
  <c r="AQ54" i="3"/>
  <c r="AP54" i="3"/>
  <c r="AO54" i="3"/>
  <c r="AN54" i="3"/>
  <c r="AM54" i="3"/>
  <c r="AL54" i="3"/>
  <c r="I54" i="3" s="1"/>
  <c r="AK54" i="3"/>
  <c r="AJ54" i="3"/>
  <c r="AI54" i="3"/>
  <c r="AH54" i="3"/>
  <c r="AG54" i="3"/>
  <c r="AF54" i="3"/>
  <c r="AE54" i="3"/>
  <c r="AD54" i="3"/>
  <c r="AC54" i="3"/>
  <c r="AB54" i="3"/>
  <c r="AA54" i="3"/>
  <c r="Z54" i="3"/>
  <c r="H54" i="3" s="1"/>
  <c r="Y54" i="3"/>
  <c r="X54" i="3"/>
  <c r="W54" i="3"/>
  <c r="V54" i="3"/>
  <c r="U54" i="3"/>
  <c r="T54" i="3"/>
  <c r="S54" i="3"/>
  <c r="R54" i="3"/>
  <c r="Q54" i="3"/>
  <c r="P54" i="3"/>
  <c r="O54" i="3"/>
  <c r="N54" i="3"/>
  <c r="G54" i="3" s="1"/>
  <c r="N28" i="12"/>
  <c r="J64" i="13" s="1"/>
  <c r="P14" i="12"/>
  <c r="P15" i="12"/>
  <c r="AR15" i="12"/>
  <c r="AQ15" i="12"/>
  <c r="AP15" i="12"/>
  <c r="AO15" i="12"/>
  <c r="AN15" i="12"/>
  <c r="AM15" i="12"/>
  <c r="AL15" i="12"/>
  <c r="AK15" i="12"/>
  <c r="AJ15" i="12"/>
  <c r="AI15" i="12"/>
  <c r="AH15" i="12"/>
  <c r="AG15" i="12"/>
  <c r="AF15" i="12"/>
  <c r="AE15" i="12"/>
  <c r="AD15" i="12"/>
  <c r="AC15" i="12"/>
  <c r="AB15" i="12"/>
  <c r="AA15" i="12"/>
  <c r="Z15" i="12"/>
  <c r="Y15" i="12"/>
  <c r="W15" i="12"/>
  <c r="V15" i="12"/>
  <c r="T15" i="12"/>
  <c r="S15" i="12"/>
  <c r="Q15" i="12"/>
  <c r="N15" i="12"/>
  <c r="M15" i="12"/>
  <c r="K15" i="12"/>
  <c r="J15" i="12"/>
  <c r="H15" i="12"/>
  <c r="G15" i="12"/>
  <c r="F15" i="12"/>
  <c r="E15" i="12"/>
  <c r="AR14" i="12"/>
  <c r="AQ14" i="12"/>
  <c r="AP14" i="12"/>
  <c r="AO14" i="12"/>
  <c r="AN14" i="12"/>
  <c r="AM14" i="12"/>
  <c r="AL14" i="12"/>
  <c r="AK14" i="12"/>
  <c r="AJ14" i="12"/>
  <c r="AI14" i="12"/>
  <c r="AH14" i="12"/>
  <c r="AG14" i="12"/>
  <c r="AF14" i="12"/>
  <c r="AE14" i="12"/>
  <c r="AD14" i="12"/>
  <c r="AC14" i="12"/>
  <c r="AB14" i="12"/>
  <c r="AA14" i="12"/>
  <c r="Z14" i="12"/>
  <c r="Y14" i="12"/>
  <c r="W14" i="12"/>
  <c r="V14" i="12"/>
  <c r="T14" i="12"/>
  <c r="S14" i="12"/>
  <c r="Q14" i="12"/>
  <c r="N14" i="12"/>
  <c r="M14" i="12"/>
  <c r="K14" i="12"/>
  <c r="J14" i="12"/>
  <c r="H14" i="12"/>
  <c r="G14" i="12"/>
  <c r="F14" i="12"/>
  <c r="E14" i="12"/>
  <c r="G7" i="11"/>
  <c r="G9" i="11" s="1"/>
  <c r="F7" i="11"/>
  <c r="F9" i="11" s="1"/>
  <c r="E7" i="11"/>
  <c r="E9" i="11" s="1"/>
  <c r="D7" i="11"/>
  <c r="D9" i="11" s="1"/>
  <c r="C7" i="11"/>
  <c r="C9" i="11" s="1"/>
  <c r="D6" i="11"/>
  <c r="E6" i="11" s="1"/>
  <c r="F6" i="11" s="1"/>
  <c r="G6" i="11" s="1"/>
  <c r="O73" i="3"/>
  <c r="P73" i="3"/>
  <c r="Q73" i="3"/>
  <c r="R73" i="3"/>
  <c r="S73" i="3"/>
  <c r="T73" i="3"/>
  <c r="U73" i="3"/>
  <c r="V73" i="3"/>
  <c r="W73" i="3"/>
  <c r="X73" i="3"/>
  <c r="Y73" i="3"/>
  <c r="Z73" i="3"/>
  <c r="AA73" i="3"/>
  <c r="AB73" i="3"/>
  <c r="AC73" i="3"/>
  <c r="AD73" i="3"/>
  <c r="AE73" i="3"/>
  <c r="AF73" i="3"/>
  <c r="AG73" i="3"/>
  <c r="AH73" i="3"/>
  <c r="AI73" i="3"/>
  <c r="AJ73" i="3"/>
  <c r="AK73" i="3"/>
  <c r="AL73" i="3"/>
  <c r="AM73" i="3"/>
  <c r="AN73" i="3"/>
  <c r="AO73" i="3"/>
  <c r="AP73" i="3"/>
  <c r="AQ73" i="3"/>
  <c r="AR73" i="3"/>
  <c r="AS73" i="3"/>
  <c r="AT73" i="3"/>
  <c r="AU73" i="3"/>
  <c r="AV73" i="3"/>
  <c r="AW73" i="3"/>
  <c r="AX73" i="3"/>
  <c r="AY73" i="3"/>
  <c r="AZ73" i="3"/>
  <c r="BA73" i="3"/>
  <c r="BB73" i="3"/>
  <c r="BC73" i="3"/>
  <c r="BD73" i="3"/>
  <c r="BE73" i="3"/>
  <c r="BF73" i="3"/>
  <c r="BG73" i="3"/>
  <c r="BH73" i="3"/>
  <c r="BI73" i="3"/>
  <c r="BJ73" i="3"/>
  <c r="BK73" i="3"/>
  <c r="BL73" i="3"/>
  <c r="BM73" i="3"/>
  <c r="BN73" i="3"/>
  <c r="BO73" i="3"/>
  <c r="BP73" i="3"/>
  <c r="BQ73" i="3"/>
  <c r="BR73" i="3"/>
  <c r="BS73" i="3"/>
  <c r="BT73" i="3"/>
  <c r="BU73" i="3"/>
  <c r="N73" i="3"/>
  <c r="E27" i="4"/>
  <c r="E33" i="4"/>
  <c r="E39" i="4"/>
  <c r="E46" i="4"/>
  <c r="E52" i="4"/>
  <c r="E22" i="4"/>
  <c r="E17" i="4"/>
  <c r="N32" i="3"/>
  <c r="N70" i="3" s="1"/>
  <c r="Q14" i="8"/>
  <c r="R14" i="8"/>
  <c r="S14" i="8"/>
  <c r="T14" i="8"/>
  <c r="U14" i="8"/>
  <c r="V14" i="8"/>
  <c r="W14" i="8"/>
  <c r="X14" i="8"/>
  <c r="Y14" i="8"/>
  <c r="Z14" i="8"/>
  <c r="AA14" i="8"/>
  <c r="AB14" i="8"/>
  <c r="AC14" i="8"/>
  <c r="AD14" i="8"/>
  <c r="AE14" i="8"/>
  <c r="AF14" i="8"/>
  <c r="AG14" i="8"/>
  <c r="AH14" i="8"/>
  <c r="AI14" i="8"/>
  <c r="AJ14" i="8"/>
  <c r="AK14" i="8"/>
  <c r="AL14" i="8"/>
  <c r="AM14" i="8"/>
  <c r="AN14" i="8"/>
  <c r="AO14" i="8"/>
  <c r="AP14" i="8"/>
  <c r="AQ14" i="8"/>
  <c r="AR14" i="8"/>
  <c r="AS14" i="8"/>
  <c r="AT14" i="8"/>
  <c r="AU14" i="8"/>
  <c r="AV14" i="8"/>
  <c r="AW14" i="8"/>
  <c r="AX14" i="8"/>
  <c r="AY14" i="8"/>
  <c r="AZ14" i="8"/>
  <c r="BA14" i="8"/>
  <c r="BB14" i="8"/>
  <c r="BC14" i="8"/>
  <c r="BD14" i="8"/>
  <c r="BE14" i="8"/>
  <c r="BF14" i="8"/>
  <c r="BG14" i="8"/>
  <c r="BH14" i="8"/>
  <c r="BI14" i="8"/>
  <c r="BJ14" i="8"/>
  <c r="BK14" i="8"/>
  <c r="BL14" i="8"/>
  <c r="BM14" i="8"/>
  <c r="BN14" i="8"/>
  <c r="BO14" i="8"/>
  <c r="BP14" i="8"/>
  <c r="BQ14" i="8"/>
  <c r="BR14" i="8"/>
  <c r="BS14" i="8"/>
  <c r="BT14" i="8"/>
  <c r="BU14" i="8"/>
  <c r="BV14" i="8"/>
  <c r="BW14" i="8"/>
  <c r="BW27" i="8"/>
  <c r="BV27" i="8"/>
  <c r="BU27" i="8"/>
  <c r="BT27" i="8"/>
  <c r="BS27" i="8"/>
  <c r="BR27" i="8"/>
  <c r="BQ27" i="8"/>
  <c r="BP27" i="8"/>
  <c r="BO27" i="8"/>
  <c r="BN27" i="8"/>
  <c r="BM27" i="8"/>
  <c r="BL27" i="8"/>
  <c r="BK27" i="8"/>
  <c r="BJ27" i="8"/>
  <c r="BI27" i="8"/>
  <c r="BH27" i="8"/>
  <c r="BG27" i="8"/>
  <c r="BF27" i="8"/>
  <c r="BE27" i="8"/>
  <c r="BD27" i="8"/>
  <c r="BC27" i="8"/>
  <c r="BB27" i="8"/>
  <c r="BA27" i="8"/>
  <c r="AZ27" i="8"/>
  <c r="AY27" i="8"/>
  <c r="AX27" i="8"/>
  <c r="AW27" i="8"/>
  <c r="AV27" i="8"/>
  <c r="AU27" i="8"/>
  <c r="AT27" i="8"/>
  <c r="AS27" i="8"/>
  <c r="AR27" i="8"/>
  <c r="AQ27" i="8"/>
  <c r="AP27" i="8"/>
  <c r="AO27" i="8"/>
  <c r="AN27" i="8"/>
  <c r="AM27" i="8"/>
  <c r="AL27" i="8"/>
  <c r="AK27" i="8"/>
  <c r="AJ27" i="8"/>
  <c r="AI27" i="8"/>
  <c r="AH27" i="8"/>
  <c r="AG27" i="8"/>
  <c r="AF27" i="8"/>
  <c r="AE27" i="8"/>
  <c r="AD27" i="8"/>
  <c r="AC27" i="8"/>
  <c r="AB27" i="8"/>
  <c r="AA27" i="8"/>
  <c r="Z27" i="8"/>
  <c r="Y27" i="8"/>
  <c r="X27" i="8"/>
  <c r="W27" i="8"/>
  <c r="V27" i="8"/>
  <c r="U27" i="8"/>
  <c r="T27" i="8"/>
  <c r="S27" i="8"/>
  <c r="R27" i="8"/>
  <c r="Q27" i="8"/>
  <c r="P27" i="8"/>
  <c r="BW26" i="8"/>
  <c r="BV26" i="8"/>
  <c r="BU26" i="8"/>
  <c r="BT26" i="8"/>
  <c r="BS26" i="8"/>
  <c r="BR26" i="8"/>
  <c r="BQ26" i="8"/>
  <c r="BP26" i="8"/>
  <c r="BO26" i="8"/>
  <c r="BN26" i="8"/>
  <c r="BM26" i="8"/>
  <c r="BL26" i="8"/>
  <c r="BK26" i="8"/>
  <c r="BJ26" i="8"/>
  <c r="BI26" i="8"/>
  <c r="BH26" i="8"/>
  <c r="BG26" i="8"/>
  <c r="BF26" i="8"/>
  <c r="BE26" i="8"/>
  <c r="BD26" i="8"/>
  <c r="BC26" i="8"/>
  <c r="BB26" i="8"/>
  <c r="BA26" i="8"/>
  <c r="AZ26" i="8"/>
  <c r="AY26" i="8"/>
  <c r="AX26" i="8"/>
  <c r="AW26" i="8"/>
  <c r="AV26" i="8"/>
  <c r="AU26" i="8"/>
  <c r="AT26" i="8"/>
  <c r="AS26" i="8"/>
  <c r="AR26" i="8"/>
  <c r="AQ26" i="8"/>
  <c r="AP26" i="8"/>
  <c r="AO26" i="8"/>
  <c r="AN26" i="8"/>
  <c r="AM26" i="8"/>
  <c r="AL26" i="8"/>
  <c r="AK26" i="8"/>
  <c r="AJ26" i="8"/>
  <c r="AI26" i="8"/>
  <c r="AH26" i="8"/>
  <c r="AG26" i="8"/>
  <c r="AF26" i="8"/>
  <c r="AE26" i="8"/>
  <c r="AD26" i="8"/>
  <c r="AC26" i="8"/>
  <c r="AB26" i="8"/>
  <c r="AA26" i="8"/>
  <c r="Z26" i="8"/>
  <c r="Y26" i="8"/>
  <c r="X26" i="8"/>
  <c r="W26" i="8"/>
  <c r="V26" i="8"/>
  <c r="U26" i="8"/>
  <c r="T26" i="8"/>
  <c r="S26" i="8"/>
  <c r="R26" i="8"/>
  <c r="Q26" i="8"/>
  <c r="P26" i="8"/>
  <c r="BW25" i="8"/>
  <c r="BV25" i="8"/>
  <c r="BU25" i="8"/>
  <c r="BT25" i="8"/>
  <c r="BS25" i="8"/>
  <c r="BR25" i="8"/>
  <c r="BQ25" i="8"/>
  <c r="BP25" i="8"/>
  <c r="BO25" i="8"/>
  <c r="BN25" i="8"/>
  <c r="BM25" i="8"/>
  <c r="BL25" i="8"/>
  <c r="BK25" i="8"/>
  <c r="BJ25" i="8"/>
  <c r="BI25" i="8"/>
  <c r="BH25" i="8"/>
  <c r="BG25" i="8"/>
  <c r="BF25" i="8"/>
  <c r="BE25" i="8"/>
  <c r="BD25" i="8"/>
  <c r="BC25" i="8"/>
  <c r="BB25" i="8"/>
  <c r="BA25" i="8"/>
  <c r="AZ25" i="8"/>
  <c r="AY25" i="8"/>
  <c r="AX25" i="8"/>
  <c r="AW25" i="8"/>
  <c r="AV25" i="8"/>
  <c r="AU25" i="8"/>
  <c r="AT25" i="8"/>
  <c r="AS25" i="8"/>
  <c r="AR25" i="8"/>
  <c r="AR28" i="8" s="1"/>
  <c r="AP38" i="3" s="1"/>
  <c r="AP76" i="3" s="1"/>
  <c r="AQ25" i="8"/>
  <c r="AP25" i="8"/>
  <c r="AO25" i="8"/>
  <c r="AN25" i="8"/>
  <c r="AM25" i="8"/>
  <c r="AL25" i="8"/>
  <c r="AK25" i="8"/>
  <c r="AJ25" i="8"/>
  <c r="AI25" i="8"/>
  <c r="AH25" i="8"/>
  <c r="AG25" i="8"/>
  <c r="AF25" i="8"/>
  <c r="AE25" i="8"/>
  <c r="AD25" i="8"/>
  <c r="AC25" i="8"/>
  <c r="AB25" i="8"/>
  <c r="AA25" i="8"/>
  <c r="Z25" i="8"/>
  <c r="Y25" i="8"/>
  <c r="X25" i="8"/>
  <c r="W25" i="8"/>
  <c r="V25" i="8"/>
  <c r="U25" i="8"/>
  <c r="T25" i="8"/>
  <c r="T28" i="8" s="1"/>
  <c r="R38" i="3" s="1"/>
  <c r="R76" i="3" s="1"/>
  <c r="S25" i="8"/>
  <c r="R25" i="8"/>
  <c r="Q25" i="8"/>
  <c r="P25" i="8"/>
  <c r="AC21" i="8"/>
  <c r="AB21" i="8"/>
  <c r="AA21" i="8"/>
  <c r="Z21" i="8"/>
  <c r="Y21" i="8"/>
  <c r="X21" i="8"/>
  <c r="W21" i="8"/>
  <c r="V21" i="8"/>
  <c r="U21" i="8"/>
  <c r="T21" i="8"/>
  <c r="S21" i="8"/>
  <c r="R21" i="8"/>
  <c r="Q21" i="8"/>
  <c r="P21" i="8"/>
  <c r="BW20" i="8"/>
  <c r="BW22" i="8" s="1"/>
  <c r="BU36" i="3" s="1"/>
  <c r="BU74" i="3" s="1"/>
  <c r="BV20" i="8"/>
  <c r="BV22" i="8" s="1"/>
  <c r="BT36" i="3" s="1"/>
  <c r="BT74" i="3" s="1"/>
  <c r="BU20" i="8"/>
  <c r="BT20" i="8"/>
  <c r="BT22" i="8" s="1"/>
  <c r="BR36" i="3" s="1"/>
  <c r="BR74" i="3" s="1"/>
  <c r="BS20" i="8"/>
  <c r="BS22" i="8" s="1"/>
  <c r="BQ36" i="3" s="1"/>
  <c r="BQ74" i="3" s="1"/>
  <c r="BR20" i="8"/>
  <c r="BQ20" i="8"/>
  <c r="BP20" i="8"/>
  <c r="BO20" i="8"/>
  <c r="BO22" i="8" s="1"/>
  <c r="BM36" i="3" s="1"/>
  <c r="BM74" i="3" s="1"/>
  <c r="BN20" i="8"/>
  <c r="BM20" i="8"/>
  <c r="BL20" i="8"/>
  <c r="BK20" i="8"/>
  <c r="BK22" i="8" s="1"/>
  <c r="BI36" i="3" s="1"/>
  <c r="BI74" i="3" s="1"/>
  <c r="BJ20" i="8"/>
  <c r="BI20" i="8"/>
  <c r="BH20" i="8"/>
  <c r="BG20" i="8"/>
  <c r="BF20" i="8"/>
  <c r="BE20" i="8"/>
  <c r="BD20" i="8"/>
  <c r="BC20" i="8"/>
  <c r="BB20" i="8"/>
  <c r="BA20" i="8"/>
  <c r="AZ20" i="8"/>
  <c r="AZ22" i="8" s="1"/>
  <c r="AX36" i="3" s="1"/>
  <c r="AY20" i="8"/>
  <c r="AX20" i="8"/>
  <c r="AX22" i="8" s="1"/>
  <c r="AV36" i="3" s="1"/>
  <c r="AV74" i="3" s="1"/>
  <c r="AW20" i="8"/>
  <c r="AV20" i="8"/>
  <c r="AU20" i="8"/>
  <c r="AT20" i="8"/>
  <c r="AS20" i="8"/>
  <c r="AR20" i="8"/>
  <c r="AQ20" i="8"/>
  <c r="AQ22" i="8" s="1"/>
  <c r="AO36" i="3" s="1"/>
  <c r="AO74" i="3" s="1"/>
  <c r="AP20" i="8"/>
  <c r="AO20" i="8"/>
  <c r="AN20" i="8"/>
  <c r="AM20" i="8"/>
  <c r="AM22" i="8" s="1"/>
  <c r="AK36" i="3" s="1"/>
  <c r="AK74" i="3" s="1"/>
  <c r="AL20" i="8"/>
  <c r="AK20" i="8"/>
  <c r="AJ20" i="8"/>
  <c r="AI20" i="8"/>
  <c r="AI22" i="8" s="1"/>
  <c r="AG36" i="3" s="1"/>
  <c r="AG74" i="3" s="1"/>
  <c r="AH20" i="8"/>
  <c r="AH22" i="8" s="1"/>
  <c r="AF36" i="3" s="1"/>
  <c r="AF74" i="3" s="1"/>
  <c r="AG20" i="8"/>
  <c r="AF20" i="8"/>
  <c r="AF22" i="8" s="1"/>
  <c r="AD36" i="3" s="1"/>
  <c r="AD74" i="3" s="1"/>
  <c r="AE20" i="8"/>
  <c r="AE22" i="8" s="1"/>
  <c r="AC36" i="3" s="1"/>
  <c r="AD20" i="8"/>
  <c r="AC20" i="8"/>
  <c r="AB20" i="8"/>
  <c r="AA20" i="8"/>
  <c r="Z20" i="8"/>
  <c r="Y20" i="8"/>
  <c r="X20" i="8"/>
  <c r="W20" i="8"/>
  <c r="V20" i="8"/>
  <c r="U20" i="8"/>
  <c r="T20" i="8"/>
  <c r="S20" i="8"/>
  <c r="R20" i="8"/>
  <c r="Q20" i="8"/>
  <c r="P20" i="8"/>
  <c r="BW15" i="8"/>
  <c r="BV15" i="8"/>
  <c r="BU15" i="8"/>
  <c r="BT15" i="8"/>
  <c r="BS15" i="8"/>
  <c r="BR15" i="8"/>
  <c r="BQ15" i="8"/>
  <c r="BP15" i="8"/>
  <c r="BO15" i="8"/>
  <c r="BN15" i="8"/>
  <c r="BM15" i="8"/>
  <c r="BL15" i="8"/>
  <c r="BK15" i="8"/>
  <c r="BJ15" i="8"/>
  <c r="BI15" i="8"/>
  <c r="BH15" i="8"/>
  <c r="BG15" i="8"/>
  <c r="BF15" i="8"/>
  <c r="BE15" i="8"/>
  <c r="BD15" i="8"/>
  <c r="BC15" i="8"/>
  <c r="BB15" i="8"/>
  <c r="BA15" i="8"/>
  <c r="AZ15" i="8"/>
  <c r="AY15" i="8"/>
  <c r="AX15" i="8"/>
  <c r="AW15" i="8"/>
  <c r="AV15" i="8"/>
  <c r="AU15" i="8"/>
  <c r="AT15" i="8"/>
  <c r="AS15" i="8"/>
  <c r="AR15" i="8"/>
  <c r="AQ15" i="8"/>
  <c r="AP15" i="8"/>
  <c r="AO15" i="8"/>
  <c r="AN15" i="8"/>
  <c r="AM15" i="8"/>
  <c r="AL15" i="8"/>
  <c r="AK15" i="8"/>
  <c r="AJ15" i="8"/>
  <c r="AI15" i="8"/>
  <c r="AH15" i="8"/>
  <c r="AG15" i="8"/>
  <c r="AF15" i="8"/>
  <c r="AE15" i="8"/>
  <c r="AD15" i="8"/>
  <c r="AC15" i="8"/>
  <c r="AB15" i="8"/>
  <c r="AA15" i="8"/>
  <c r="Z15" i="8"/>
  <c r="Y15" i="8"/>
  <c r="X15" i="8"/>
  <c r="W15" i="8"/>
  <c r="V15" i="8"/>
  <c r="U15" i="8"/>
  <c r="T15" i="8"/>
  <c r="S15" i="8"/>
  <c r="R15" i="8"/>
  <c r="Q15" i="8"/>
  <c r="P14" i="8"/>
  <c r="BO10" i="6"/>
  <c r="BO33" i="6" s="1"/>
  <c r="BP10" i="6"/>
  <c r="BP33" i="6" s="1"/>
  <c r="BQ10" i="6"/>
  <c r="BQ33" i="6" s="1"/>
  <c r="BR10" i="6"/>
  <c r="BR33" i="6" s="1"/>
  <c r="BS10" i="6"/>
  <c r="BS33" i="6" s="1"/>
  <c r="BT10" i="6"/>
  <c r="BT33" i="6" s="1"/>
  <c r="BU10" i="6"/>
  <c r="BU33" i="6" s="1"/>
  <c r="BV10" i="6"/>
  <c r="BV33" i="6" s="1"/>
  <c r="BW10" i="6"/>
  <c r="BW33" i="6" s="1"/>
  <c r="BX10" i="6"/>
  <c r="BX33" i="6" s="1"/>
  <c r="BP9" i="6"/>
  <c r="BQ9" i="6"/>
  <c r="BR9" i="6"/>
  <c r="BS9" i="6"/>
  <c r="BT9" i="6"/>
  <c r="BU9" i="6"/>
  <c r="BV9" i="6"/>
  <c r="BW9" i="6"/>
  <c r="BX9" i="6"/>
  <c r="BO9" i="6"/>
  <c r="BC10" i="6"/>
  <c r="BC33" i="6" s="1"/>
  <c r="BD10" i="6"/>
  <c r="BD33" i="6" s="1"/>
  <c r="BE10" i="6"/>
  <c r="BE33" i="6" s="1"/>
  <c r="BF10" i="6"/>
  <c r="BF33" i="6" s="1"/>
  <c r="BG10" i="6"/>
  <c r="BG33" i="6" s="1"/>
  <c r="BH10" i="6"/>
  <c r="BH33" i="6" s="1"/>
  <c r="BI10" i="6"/>
  <c r="BI33" i="6" s="1"/>
  <c r="BJ10" i="6"/>
  <c r="BJ33" i="6" s="1"/>
  <c r="BK10" i="6"/>
  <c r="BK33" i="6" s="1"/>
  <c r="BL10" i="6"/>
  <c r="BL33" i="6" s="1"/>
  <c r="BM10" i="6"/>
  <c r="BM33" i="6" s="1"/>
  <c r="BN10" i="6"/>
  <c r="BN33" i="6" s="1"/>
  <c r="BD9" i="6"/>
  <c r="BE9" i="6"/>
  <c r="BF9" i="6"/>
  <c r="BG9" i="6"/>
  <c r="BH9" i="6"/>
  <c r="BI9" i="6"/>
  <c r="BJ9" i="6"/>
  <c r="BK9" i="6"/>
  <c r="BL9" i="6"/>
  <c r="BM9" i="6"/>
  <c r="BN9" i="6"/>
  <c r="BC9" i="6"/>
  <c r="AQ10" i="6"/>
  <c r="AQ33" i="6" s="1"/>
  <c r="AR10" i="6"/>
  <c r="AR33" i="6" s="1"/>
  <c r="AS10" i="6"/>
  <c r="AS33" i="6" s="1"/>
  <c r="AT10" i="6"/>
  <c r="AT33" i="6" s="1"/>
  <c r="AU10" i="6"/>
  <c r="AU33" i="6" s="1"/>
  <c r="AV10" i="6"/>
  <c r="AV33" i="6" s="1"/>
  <c r="AW10" i="6"/>
  <c r="AW33" i="6" s="1"/>
  <c r="AX10" i="6"/>
  <c r="AX33" i="6" s="1"/>
  <c r="AY10" i="6"/>
  <c r="AY33" i="6" s="1"/>
  <c r="AZ10" i="6"/>
  <c r="AZ33" i="6" s="1"/>
  <c r="BA10" i="6"/>
  <c r="BA33" i="6" s="1"/>
  <c r="BB10" i="6"/>
  <c r="BB33" i="6" s="1"/>
  <c r="AR9" i="6"/>
  <c r="AS9" i="6"/>
  <c r="AT9" i="6"/>
  <c r="AU9" i="6"/>
  <c r="AV9" i="6"/>
  <c r="AW9" i="6"/>
  <c r="AX9" i="6"/>
  <c r="AY9" i="6"/>
  <c r="AZ9" i="6"/>
  <c r="BA9" i="6"/>
  <c r="BB9" i="6"/>
  <c r="AQ9" i="6"/>
  <c r="AE10" i="6"/>
  <c r="AE33" i="6" s="1"/>
  <c r="AF10" i="6"/>
  <c r="AF33" i="6" s="1"/>
  <c r="AG10" i="6"/>
  <c r="AG33" i="6" s="1"/>
  <c r="AH10" i="6"/>
  <c r="AH33" i="6" s="1"/>
  <c r="AI10" i="6"/>
  <c r="AI33" i="6" s="1"/>
  <c r="AJ10" i="6"/>
  <c r="AJ33" i="6" s="1"/>
  <c r="AK10" i="6"/>
  <c r="AK33" i="6" s="1"/>
  <c r="AL10" i="6"/>
  <c r="AL33" i="6" s="1"/>
  <c r="AM10" i="6"/>
  <c r="AM33" i="6" s="1"/>
  <c r="AN10" i="6"/>
  <c r="AN33" i="6" s="1"/>
  <c r="AO10" i="6"/>
  <c r="AO33" i="6" s="1"/>
  <c r="AP10" i="6"/>
  <c r="AP33" i="6" s="1"/>
  <c r="AF9" i="6"/>
  <c r="AG9" i="6"/>
  <c r="AH9" i="6"/>
  <c r="AI9" i="6"/>
  <c r="AJ9" i="6"/>
  <c r="AK9" i="6"/>
  <c r="AL9" i="6"/>
  <c r="AM9" i="6"/>
  <c r="AN9" i="6"/>
  <c r="AO9" i="6"/>
  <c r="AP9" i="6"/>
  <c r="AE9" i="6"/>
  <c r="R9" i="6"/>
  <c r="R10" i="6"/>
  <c r="R33" i="6" s="1"/>
  <c r="Q10" i="6"/>
  <c r="Q33" i="6" s="1"/>
  <c r="Q9" i="6"/>
  <c r="S10" i="6"/>
  <c r="S33" i="6" s="1"/>
  <c r="T10" i="6"/>
  <c r="T33" i="6" s="1"/>
  <c r="U10" i="6"/>
  <c r="U33" i="6" s="1"/>
  <c r="V10" i="6"/>
  <c r="V33" i="6" s="1"/>
  <c r="W10" i="6"/>
  <c r="W33" i="6" s="1"/>
  <c r="X10" i="6"/>
  <c r="X33" i="6" s="1"/>
  <c r="Y10" i="6"/>
  <c r="Y33" i="6" s="1"/>
  <c r="Z10" i="6"/>
  <c r="Z33" i="6" s="1"/>
  <c r="AA10" i="6"/>
  <c r="AA33" i="6" s="1"/>
  <c r="AB10" i="6"/>
  <c r="AB33" i="6" s="1"/>
  <c r="AC10" i="6"/>
  <c r="AC33" i="6" s="1"/>
  <c r="AD10" i="6"/>
  <c r="T9" i="6"/>
  <c r="U9" i="6"/>
  <c r="V9" i="6"/>
  <c r="W9" i="6"/>
  <c r="X9" i="6"/>
  <c r="Y9" i="6"/>
  <c r="Z9" i="6"/>
  <c r="AA9" i="6"/>
  <c r="AB9" i="6"/>
  <c r="AC9" i="6"/>
  <c r="S9" i="6"/>
  <c r="M27" i="13"/>
  <c r="L27" i="13"/>
  <c r="K27" i="13"/>
  <c r="J27" i="13"/>
  <c r="I27" i="13"/>
  <c r="L23" i="13"/>
  <c r="K23" i="13"/>
  <c r="J23" i="13"/>
  <c r="I23" i="13"/>
  <c r="G16" i="11"/>
  <c r="L22" i="13"/>
  <c r="K22" i="13"/>
  <c r="J22" i="13"/>
  <c r="I22" i="13"/>
  <c r="H21" i="8"/>
  <c r="J21" i="8"/>
  <c r="I21" i="8"/>
  <c r="K21" i="8"/>
  <c r="J71" i="3"/>
  <c r="K71" i="3"/>
  <c r="I71" i="3"/>
  <c r="H71" i="3"/>
  <c r="G71" i="3"/>
  <c r="K6" i="12"/>
  <c r="Z6" i="12" s="1"/>
  <c r="P6" i="12"/>
  <c r="AQ6" i="12" s="1"/>
  <c r="AG6" i="12"/>
  <c r="M6" i="12"/>
  <c r="AO6" i="12" s="1"/>
  <c r="AK6" i="12"/>
  <c r="S6" i="12"/>
  <c r="AA6" i="12"/>
  <c r="AC6" i="12"/>
  <c r="Y6" i="12"/>
  <c r="AI6" i="12"/>
  <c r="V6" i="12"/>
  <c r="AE6" i="12"/>
  <c r="AM6" i="12"/>
  <c r="C47" i="11"/>
  <c r="C16" i="11"/>
  <c r="E16" i="11"/>
  <c r="C17" i="11"/>
  <c r="AX74" i="3" l="1"/>
  <c r="AM49" i="4"/>
  <c r="AM50" i="4" s="1"/>
  <c r="AN47" i="4"/>
  <c r="AM48" i="4"/>
  <c r="AN31" i="4"/>
  <c r="AN32" i="4" s="1"/>
  <c r="AO29" i="4"/>
  <c r="AN30" i="4"/>
  <c r="AK20" i="4"/>
  <c r="AK21" i="4" s="1"/>
  <c r="AL18" i="4"/>
  <c r="AK19" i="4"/>
  <c r="AA19" i="3"/>
  <c r="AF14" i="4"/>
  <c r="AD35" i="6"/>
  <c r="AD33" i="6"/>
  <c r="AG12" i="4"/>
  <c r="AK38" i="4"/>
  <c r="AE44" i="4"/>
  <c r="AG41" i="4"/>
  <c r="AG43" i="4" s="1"/>
  <c r="AF42" i="4"/>
  <c r="F17" i="11"/>
  <c r="D16" i="11"/>
  <c r="G73" i="3"/>
  <c r="M22" i="13"/>
  <c r="P28" i="8"/>
  <c r="N38" i="3" s="1"/>
  <c r="X28" i="8"/>
  <c r="V38" i="3" s="1"/>
  <c r="V76" i="3" s="1"/>
  <c r="AN28" i="8"/>
  <c r="AL38" i="3" s="1"/>
  <c r="AV28" i="8"/>
  <c r="AT38" i="3" s="1"/>
  <c r="AT76" i="3" s="1"/>
  <c r="BD28" i="8"/>
  <c r="BB38" i="3" s="1"/>
  <c r="BB76" i="3" s="1"/>
  <c r="AP28" i="8"/>
  <c r="AN38" i="3" s="1"/>
  <c r="AN76" i="3" s="1"/>
  <c r="AL36" i="4"/>
  <c r="AM35" i="4"/>
  <c r="AM37" i="4" s="1"/>
  <c r="AK24" i="4"/>
  <c r="AK25" i="4" s="1"/>
  <c r="AK26" i="4" s="1"/>
  <c r="U52" i="4"/>
  <c r="V52" i="4" s="1"/>
  <c r="W52" i="4" s="1"/>
  <c r="X52" i="4" s="1"/>
  <c r="Y52" i="4" s="1"/>
  <c r="Z52" i="4" s="1"/>
  <c r="AA52" i="4" s="1"/>
  <c r="AB52" i="4" s="1"/>
  <c r="AC52" i="4" s="1"/>
  <c r="AD52" i="4" s="1"/>
  <c r="AE52" i="4" s="1"/>
  <c r="AF52" i="4" s="1"/>
  <c r="AG52" i="4" s="1"/>
  <c r="AH52" i="4" s="1"/>
  <c r="AI52" i="4" s="1"/>
  <c r="AJ52" i="4" s="1"/>
  <c r="AK52" i="4" s="1"/>
  <c r="AL52" i="4" s="1"/>
  <c r="AM52" i="4" s="1"/>
  <c r="AN52" i="4" s="1"/>
  <c r="AO52" i="4" s="1"/>
  <c r="AP52" i="4" s="1"/>
  <c r="AQ52" i="4" s="1"/>
  <c r="AR52" i="4" s="1"/>
  <c r="AS52" i="4" s="1"/>
  <c r="AT52" i="4" s="1"/>
  <c r="AU52" i="4" s="1"/>
  <c r="AV52" i="4" s="1"/>
  <c r="AW52" i="4" s="1"/>
  <c r="AX52" i="4" s="1"/>
  <c r="AY52" i="4" s="1"/>
  <c r="AZ52" i="4" s="1"/>
  <c r="BA52" i="4" s="1"/>
  <c r="BB52" i="4" s="1"/>
  <c r="BC52" i="4" s="1"/>
  <c r="BD52" i="4" s="1"/>
  <c r="BE52" i="4" s="1"/>
  <c r="BF52" i="4" s="1"/>
  <c r="BG52" i="4" s="1"/>
  <c r="BH52" i="4" s="1"/>
  <c r="BI52" i="4" s="1"/>
  <c r="BJ52" i="4" s="1"/>
  <c r="BK52" i="4" s="1"/>
  <c r="BL52" i="4" s="1"/>
  <c r="BM52" i="4" s="1"/>
  <c r="BN52" i="4" s="1"/>
  <c r="BO52" i="4" s="1"/>
  <c r="BP52" i="4" s="1"/>
  <c r="BQ52" i="4" s="1"/>
  <c r="BR52" i="4" s="1"/>
  <c r="BS52" i="4" s="1"/>
  <c r="BT52" i="4" s="1"/>
  <c r="BU52" i="4" s="1"/>
  <c r="BV52" i="4" s="1"/>
  <c r="BW52" i="4" s="1"/>
  <c r="BX52" i="4" s="1"/>
  <c r="BY52" i="4" s="1"/>
  <c r="BZ52" i="4" s="1"/>
  <c r="T52" i="4"/>
  <c r="S52" i="4"/>
  <c r="D17" i="11"/>
  <c r="J73" i="3"/>
  <c r="I73" i="3"/>
  <c r="S28" i="8"/>
  <c r="Q38" i="3" s="1"/>
  <c r="Q76" i="3" s="1"/>
  <c r="W28" i="8"/>
  <c r="U38" i="3" s="1"/>
  <c r="U76" i="3" s="1"/>
  <c r="AA28" i="8"/>
  <c r="Y38" i="3" s="1"/>
  <c r="Y76" i="3" s="1"/>
  <c r="AY28" i="8"/>
  <c r="AW38" i="3" s="1"/>
  <c r="AW76" i="3" s="1"/>
  <c r="BC28" i="8"/>
  <c r="BA38" i="3" s="1"/>
  <c r="BA76" i="3" s="1"/>
  <c r="V22" i="8"/>
  <c r="T36" i="3" s="1"/>
  <c r="T74" i="3" s="1"/>
  <c r="N10" i="14"/>
  <c r="N16" i="14" s="1"/>
  <c r="C39" i="11"/>
  <c r="P22" i="8"/>
  <c r="N36" i="3" s="1"/>
  <c r="T22" i="8"/>
  <c r="R36" i="3" s="1"/>
  <c r="R74" i="3" s="1"/>
  <c r="AB22" i="8"/>
  <c r="Z36" i="3" s="1"/>
  <c r="AL28" i="8"/>
  <c r="AJ38" i="3" s="1"/>
  <c r="AJ76" i="3" s="1"/>
  <c r="AT28" i="8"/>
  <c r="AR38" i="3" s="1"/>
  <c r="AR76" i="3" s="1"/>
  <c r="H73" i="3"/>
  <c r="AF6" i="12"/>
  <c r="T6" i="12"/>
  <c r="AH6" i="12"/>
  <c r="AB35" i="6"/>
  <c r="Z35" i="6"/>
  <c r="X35" i="6"/>
  <c r="V35" i="6"/>
  <c r="T35" i="6"/>
  <c r="H10" i="6"/>
  <c r="R35" i="6"/>
  <c r="AP35" i="6"/>
  <c r="AN35" i="6"/>
  <c r="AL35" i="6"/>
  <c r="AJ35" i="6"/>
  <c r="AH35" i="6"/>
  <c r="AF35" i="6"/>
  <c r="BB35" i="6"/>
  <c r="AZ35" i="6"/>
  <c r="AX35" i="6"/>
  <c r="AV35" i="6"/>
  <c r="AT35" i="6"/>
  <c r="AR35" i="6"/>
  <c r="BN35" i="6"/>
  <c r="BL35" i="6"/>
  <c r="BJ35" i="6"/>
  <c r="BH35" i="6"/>
  <c r="BF35" i="6"/>
  <c r="BD35" i="6"/>
  <c r="BX35" i="6"/>
  <c r="BV35" i="6"/>
  <c r="BT35" i="6"/>
  <c r="BR35" i="6"/>
  <c r="BP35" i="6"/>
  <c r="S35" i="6"/>
  <c r="H9" i="6"/>
  <c r="E17" i="11"/>
  <c r="F16" i="11"/>
  <c r="BD22" i="8"/>
  <c r="BB36" i="3" s="1"/>
  <c r="BB74" i="3" s="1"/>
  <c r="BH22" i="8"/>
  <c r="BF36" i="3" s="1"/>
  <c r="BF74" i="3" s="1"/>
  <c r="AJ22" i="8"/>
  <c r="AH36" i="3" s="1"/>
  <c r="AH74" i="3" s="1"/>
  <c r="AA17" i="8"/>
  <c r="Y34" i="3" s="1"/>
  <c r="Y72" i="3" s="1"/>
  <c r="AN17" i="8"/>
  <c r="AL34" i="3" s="1"/>
  <c r="AE17" i="8"/>
  <c r="AC34" i="3" s="1"/>
  <c r="AC72" i="3" s="1"/>
  <c r="AQ17" i="8"/>
  <c r="AO34" i="3" s="1"/>
  <c r="AO72" i="3" s="1"/>
  <c r="BC17" i="8"/>
  <c r="BA34" i="3" s="1"/>
  <c r="BA72" i="3" s="1"/>
  <c r="AL22" i="8"/>
  <c r="AJ36" i="3" s="1"/>
  <c r="AJ74" i="3" s="1"/>
  <c r="AT22" i="8"/>
  <c r="AR36" i="3" s="1"/>
  <c r="AR74" i="3" s="1"/>
  <c r="AV22" i="8"/>
  <c r="AT36" i="3" s="1"/>
  <c r="AT74" i="3" s="1"/>
  <c r="BL22" i="8"/>
  <c r="BJ36" i="3" s="1"/>
  <c r="BP22" i="8"/>
  <c r="BN36" i="3" s="1"/>
  <c r="BN74" i="3" s="1"/>
  <c r="J25" i="8"/>
  <c r="J27" i="8"/>
  <c r="AE35" i="6"/>
  <c r="AQ35" i="6"/>
  <c r="BA35" i="6"/>
  <c r="AY35" i="6"/>
  <c r="AW35" i="6"/>
  <c r="AU35" i="6"/>
  <c r="BC35" i="6"/>
  <c r="BM35" i="6"/>
  <c r="BK35" i="6"/>
  <c r="BI35" i="6"/>
  <c r="BG35" i="6"/>
  <c r="BE35" i="6"/>
  <c r="BO35" i="6"/>
  <c r="BW35" i="6"/>
  <c r="BU35" i="6"/>
  <c r="BS35" i="6"/>
  <c r="BQ35" i="6"/>
  <c r="AC35" i="6"/>
  <c r="AA35" i="6"/>
  <c r="Y35" i="6"/>
  <c r="W35" i="6"/>
  <c r="U35" i="6"/>
  <c r="Q35" i="6"/>
  <c r="AO35" i="6"/>
  <c r="AM35" i="6"/>
  <c r="AK35" i="6"/>
  <c r="AI35" i="6"/>
  <c r="AG35" i="6"/>
  <c r="AS35" i="6"/>
  <c r="AZ16" i="14"/>
  <c r="AZ18" i="14" s="1"/>
  <c r="AU12" i="3" s="1"/>
  <c r="BP16" i="14"/>
  <c r="Z16" i="14"/>
  <c r="U16" i="14"/>
  <c r="AN16" i="14"/>
  <c r="AN18" i="14" s="1"/>
  <c r="AI12" i="3" s="1"/>
  <c r="AX16" i="14"/>
  <c r="AX18" i="14" s="1"/>
  <c r="AS12" i="3" s="1"/>
  <c r="AQ16" i="14"/>
  <c r="BY16" i="14"/>
  <c r="BY27" i="14" s="1"/>
  <c r="BC16" i="14"/>
  <c r="BB16" i="14"/>
  <c r="BB27" i="14" s="1"/>
  <c r="AU20" i="3" s="1"/>
  <c r="BO16" i="14"/>
  <c r="BO18" i="14" s="1"/>
  <c r="BJ12" i="3" s="1"/>
  <c r="AK16" i="14"/>
  <c r="AT16" i="14"/>
  <c r="O10" i="14"/>
  <c r="M10" i="14"/>
  <c r="AS16" i="14"/>
  <c r="AS27" i="14" s="1"/>
  <c r="AL20" i="3" s="1"/>
  <c r="AW16" i="14"/>
  <c r="AW18" i="14" s="1"/>
  <c r="AR12" i="3" s="1"/>
  <c r="V16" i="14"/>
  <c r="V27" i="14" s="1"/>
  <c r="O20" i="3" s="1"/>
  <c r="BF16" i="14"/>
  <c r="BF18" i="14" s="1"/>
  <c r="BA12" i="3" s="1"/>
  <c r="BE16" i="14"/>
  <c r="BE18" i="14" s="1"/>
  <c r="AZ12" i="3" s="1"/>
  <c r="AY16" i="14"/>
  <c r="AY27" i="14" s="1"/>
  <c r="AR20" i="3" s="1"/>
  <c r="BD16" i="14"/>
  <c r="BD27" i="14" s="1"/>
  <c r="AW20" i="3" s="1"/>
  <c r="J9" i="6"/>
  <c r="H20" i="8"/>
  <c r="L10" i="14"/>
  <c r="P10" i="14"/>
  <c r="Q22" i="8"/>
  <c r="O36" i="3" s="1"/>
  <c r="O74" i="3" s="1"/>
  <c r="BQ22" i="8"/>
  <c r="BO36" i="3" s="1"/>
  <c r="BO74" i="3" s="1"/>
  <c r="AG28" i="8"/>
  <c r="AE38" i="3" s="1"/>
  <c r="AE76" i="3" s="1"/>
  <c r="AK28" i="8"/>
  <c r="AI38" i="3" s="1"/>
  <c r="AI76" i="3" s="1"/>
  <c r="AO28" i="8"/>
  <c r="AM38" i="3" s="1"/>
  <c r="AM76" i="3" s="1"/>
  <c r="BQ28" i="8"/>
  <c r="BO38" i="3" s="1"/>
  <c r="BO76" i="3" s="1"/>
  <c r="BU28" i="8"/>
  <c r="BS38" i="3" s="1"/>
  <c r="BS76" i="3" s="1"/>
  <c r="BQ17" i="8"/>
  <c r="BO34" i="3" s="1"/>
  <c r="BO72" i="3" s="1"/>
  <c r="BV17" i="8"/>
  <c r="BT34" i="3" s="1"/>
  <c r="BT72" i="3" s="1"/>
  <c r="AP17" i="8"/>
  <c r="AN34" i="3" s="1"/>
  <c r="AN72" i="3" s="1"/>
  <c r="AH17" i="8"/>
  <c r="AF34" i="3" s="1"/>
  <c r="AF72" i="3" s="1"/>
  <c r="K73" i="3"/>
  <c r="AR16" i="14"/>
  <c r="AR18" i="14" s="1"/>
  <c r="AM12" i="3" s="1"/>
  <c r="BA16" i="14"/>
  <c r="BA27" i="14" s="1"/>
  <c r="AT20" i="3" s="1"/>
  <c r="AB16" i="14"/>
  <c r="AB18" i="14" s="1"/>
  <c r="W12" i="3" s="1"/>
  <c r="AB17" i="8"/>
  <c r="Z34" i="3" s="1"/>
  <c r="AE28" i="8"/>
  <c r="AC38" i="3" s="1"/>
  <c r="AC76" i="3" s="1"/>
  <c r="BK28" i="8"/>
  <c r="BI38" i="3" s="1"/>
  <c r="BI76" i="3" s="1"/>
  <c r="Y22" i="8"/>
  <c r="W36" i="3" s="1"/>
  <c r="W74" i="3" s="1"/>
  <c r="AC22" i="8"/>
  <c r="AA36" i="3" s="1"/>
  <c r="AA74" i="3" s="1"/>
  <c r="G21" i="8"/>
  <c r="X22" i="8"/>
  <c r="V36" i="3" s="1"/>
  <c r="V74" i="3" s="1"/>
  <c r="Z22" i="8"/>
  <c r="X36" i="3" s="1"/>
  <c r="X74" i="3" s="1"/>
  <c r="BB22" i="8"/>
  <c r="AZ36" i="3" s="1"/>
  <c r="AZ74" i="3" s="1"/>
  <c r="K25" i="8"/>
  <c r="G26" i="8"/>
  <c r="V28" i="8"/>
  <c r="T38" i="3" s="1"/>
  <c r="T76" i="3" s="1"/>
  <c r="Z28" i="8"/>
  <c r="X38" i="3" s="1"/>
  <c r="X76" i="3" s="1"/>
  <c r="K26" i="8"/>
  <c r="AI28" i="8"/>
  <c r="AG38" i="3" s="1"/>
  <c r="AG76" i="3" s="1"/>
  <c r="BO28" i="8"/>
  <c r="BM38" i="3" s="1"/>
  <c r="BM76" i="3" s="1"/>
  <c r="K14" i="8"/>
  <c r="AK22" i="8"/>
  <c r="AI36" i="3" s="1"/>
  <c r="AI74" i="3" s="1"/>
  <c r="AW22" i="8"/>
  <c r="AU36" i="3" s="1"/>
  <c r="AU74" i="3" s="1"/>
  <c r="BA22" i="8"/>
  <c r="AY36" i="3" s="1"/>
  <c r="AY74" i="3" s="1"/>
  <c r="BE22" i="8"/>
  <c r="BC36" i="3" s="1"/>
  <c r="BC74" i="3" s="1"/>
  <c r="Q28" i="8"/>
  <c r="O38" i="3" s="1"/>
  <c r="O76" i="3" s="1"/>
  <c r="U28" i="8"/>
  <c r="S38" i="3" s="1"/>
  <c r="S76" i="3" s="1"/>
  <c r="AC28" i="8"/>
  <c r="AA38" i="3" s="1"/>
  <c r="AA76" i="3" s="1"/>
  <c r="AS28" i="8"/>
  <c r="AQ38" i="3" s="1"/>
  <c r="AQ76" i="3" s="1"/>
  <c r="AW28" i="8"/>
  <c r="AU38" i="3" s="1"/>
  <c r="AU76" i="3" s="1"/>
  <c r="BA28" i="8"/>
  <c r="AY38" i="3" s="1"/>
  <c r="AY76" i="3" s="1"/>
  <c r="BE28" i="8"/>
  <c r="BC38" i="3" s="1"/>
  <c r="BC76" i="3" s="1"/>
  <c r="AM28" i="8"/>
  <c r="AK38" i="3" s="1"/>
  <c r="AK76" i="3" s="1"/>
  <c r="BG28" i="8"/>
  <c r="BE38" i="3" s="1"/>
  <c r="BE76" i="3" s="1"/>
  <c r="T17" i="8"/>
  <c r="R34" i="3" s="1"/>
  <c r="R72" i="3" s="1"/>
  <c r="BH17" i="8"/>
  <c r="BF34" i="3" s="1"/>
  <c r="BF72" i="3" s="1"/>
  <c r="S22" i="8"/>
  <c r="Q36" i="3" s="1"/>
  <c r="Q74" i="3" s="1"/>
  <c r="AA22" i="8"/>
  <c r="Y36" i="3" s="1"/>
  <c r="Y74" i="3" s="1"/>
  <c r="I20" i="8"/>
  <c r="BI22" i="8"/>
  <c r="BG36" i="3" s="1"/>
  <c r="BG74" i="3" s="1"/>
  <c r="H25" i="8"/>
  <c r="I25" i="8"/>
  <c r="AI17" i="8"/>
  <c r="AG34" i="3" s="1"/>
  <c r="AG72" i="3" s="1"/>
  <c r="AM17" i="8"/>
  <c r="AK34" i="3" s="1"/>
  <c r="AK72" i="3" s="1"/>
  <c r="AU17" i="8"/>
  <c r="AS34" i="3" s="1"/>
  <c r="AS72" i="3" s="1"/>
  <c r="AY17" i="8"/>
  <c r="AW34" i="3" s="1"/>
  <c r="AW72" i="3" s="1"/>
  <c r="BF22" i="8"/>
  <c r="BD36" i="3" s="1"/>
  <c r="BD74" i="3" s="1"/>
  <c r="U22" i="8"/>
  <c r="S36" i="3" s="1"/>
  <c r="S74" i="3" s="1"/>
  <c r="W22" i="8"/>
  <c r="U36" i="3" s="1"/>
  <c r="U74" i="3" s="1"/>
  <c r="AU22" i="8"/>
  <c r="AS36" i="3" s="1"/>
  <c r="AS74" i="3" s="1"/>
  <c r="AX28" i="8"/>
  <c r="AV38" i="3" s="1"/>
  <c r="AV76" i="3" s="1"/>
  <c r="AQ28" i="8"/>
  <c r="AO38" i="3" s="1"/>
  <c r="AO76" i="3" s="1"/>
  <c r="G27" i="8"/>
  <c r="AB28" i="8"/>
  <c r="Z38" i="3" s="1"/>
  <c r="H27" i="8"/>
  <c r="BT28" i="8"/>
  <c r="BR38" i="3" s="1"/>
  <c r="BR76" i="3" s="1"/>
  <c r="BT17" i="8"/>
  <c r="BR34" i="3" s="1"/>
  <c r="BR72" i="3" s="1"/>
  <c r="BL17" i="8"/>
  <c r="BJ34" i="3" s="1"/>
  <c r="BD17" i="8"/>
  <c r="BB34" i="3" s="1"/>
  <c r="BB72" i="3" s="1"/>
  <c r="AZ17" i="8"/>
  <c r="AX34" i="3" s="1"/>
  <c r="AV17" i="8"/>
  <c r="AT34" i="3" s="1"/>
  <c r="AT72" i="3" s="1"/>
  <c r="AR17" i="8"/>
  <c r="AP34" i="3" s="1"/>
  <c r="AP72" i="3" s="1"/>
  <c r="AJ17" i="8"/>
  <c r="AH34" i="3" s="1"/>
  <c r="AH72" i="3" s="1"/>
  <c r="AF17" i="8"/>
  <c r="AD34" i="3" s="1"/>
  <c r="AD72" i="3" s="1"/>
  <c r="X17" i="8"/>
  <c r="V34" i="3" s="1"/>
  <c r="V72" i="3" s="1"/>
  <c r="J14" i="8"/>
  <c r="I14" i="8"/>
  <c r="H14" i="8"/>
  <c r="Y17" i="8"/>
  <c r="W34" i="3" s="1"/>
  <c r="W72" i="3" s="1"/>
  <c r="G14" i="8"/>
  <c r="Q17" i="8"/>
  <c r="O34" i="3" s="1"/>
  <c r="O72" i="3" s="1"/>
  <c r="BO17" i="8"/>
  <c r="BM34" i="3" s="1"/>
  <c r="BM72" i="3" s="1"/>
  <c r="BK17" i="8"/>
  <c r="BI34" i="3" s="1"/>
  <c r="BI72" i="3" s="1"/>
  <c r="BG17" i="8"/>
  <c r="BE34" i="3" s="1"/>
  <c r="BE72" i="3" s="1"/>
  <c r="K20" i="8"/>
  <c r="AT17" i="8"/>
  <c r="AR34" i="3" s="1"/>
  <c r="AR72" i="3" s="1"/>
  <c r="AX17" i="8"/>
  <c r="AV34" i="3" s="1"/>
  <c r="AV72" i="3" s="1"/>
  <c r="BB17" i="8"/>
  <c r="AZ34" i="3" s="1"/>
  <c r="AZ72" i="3" s="1"/>
  <c r="BF17" i="8"/>
  <c r="BD34" i="3" s="1"/>
  <c r="BD72" i="3" s="1"/>
  <c r="BJ17" i="8"/>
  <c r="BH34" i="3" s="1"/>
  <c r="BH72" i="3" s="1"/>
  <c r="BN17" i="8"/>
  <c r="BL34" i="3" s="1"/>
  <c r="BL72" i="3" s="1"/>
  <c r="BR17" i="8"/>
  <c r="BP34" i="3" s="1"/>
  <c r="BP72" i="3" s="1"/>
  <c r="G15" i="8"/>
  <c r="H15" i="8"/>
  <c r="J15" i="8"/>
  <c r="Z17" i="8"/>
  <c r="X34" i="3" s="1"/>
  <c r="X72" i="3" s="1"/>
  <c r="AD17" i="8"/>
  <c r="AB34" i="3" s="1"/>
  <c r="AB72" i="3" s="1"/>
  <c r="AD22" i="8"/>
  <c r="AB36" i="3" s="1"/>
  <c r="AB74" i="3" s="1"/>
  <c r="AG22" i="8"/>
  <c r="AE36" i="3" s="1"/>
  <c r="AE74" i="3" s="1"/>
  <c r="AY22" i="8"/>
  <c r="AW36" i="3" s="1"/>
  <c r="AW74" i="3" s="1"/>
  <c r="J20" i="8"/>
  <c r="BJ22" i="8"/>
  <c r="BH36" i="3" s="1"/>
  <c r="BH74" i="3" s="1"/>
  <c r="BM22" i="8"/>
  <c r="BK36" i="3" s="1"/>
  <c r="BK74" i="3" s="1"/>
  <c r="AR22" i="8"/>
  <c r="AP36" i="3" s="1"/>
  <c r="AP74" i="3" s="1"/>
  <c r="AU28" i="8"/>
  <c r="AS38" i="3" s="1"/>
  <c r="AS76" i="3" s="1"/>
  <c r="BF28" i="8"/>
  <c r="BD38" i="3" s="1"/>
  <c r="BD76" i="3" s="1"/>
  <c r="BJ28" i="8"/>
  <c r="BH38" i="3" s="1"/>
  <c r="BH76" i="3" s="1"/>
  <c r="BN28" i="8"/>
  <c r="BL38" i="3" s="1"/>
  <c r="BR28" i="8"/>
  <c r="BP38" i="3" s="1"/>
  <c r="BP76" i="3" s="1"/>
  <c r="BV28" i="8"/>
  <c r="BT38" i="3" s="1"/>
  <c r="BT76" i="3" s="1"/>
  <c r="AJ28" i="8"/>
  <c r="AH38" i="3" s="1"/>
  <c r="AH76" i="3" s="1"/>
  <c r="AZ28" i="8"/>
  <c r="AX38" i="3" s="1"/>
  <c r="J26" i="8"/>
  <c r="BH28" i="8"/>
  <c r="BF38" i="3" s="1"/>
  <c r="BF76" i="3" s="1"/>
  <c r="BL28" i="8"/>
  <c r="BJ38" i="3" s="1"/>
  <c r="BP28" i="8"/>
  <c r="BN38" i="3" s="1"/>
  <c r="BN76" i="3" s="1"/>
  <c r="BM28" i="8"/>
  <c r="BK38" i="3" s="1"/>
  <c r="BK76" i="3" s="1"/>
  <c r="P17" i="8"/>
  <c r="N34" i="3" s="1"/>
  <c r="AD28" i="8"/>
  <c r="AB38" i="3" s="1"/>
  <c r="AB76" i="3" s="1"/>
  <c r="AK17" i="8"/>
  <c r="AI34" i="3" s="1"/>
  <c r="AI72" i="3" s="1"/>
  <c r="AO17" i="8"/>
  <c r="AM34" i="3" s="1"/>
  <c r="AM72" i="3" s="1"/>
  <c r="AW17" i="8"/>
  <c r="AU34" i="3" s="1"/>
  <c r="AU72" i="3" s="1"/>
  <c r="BA17" i="8"/>
  <c r="AY34" i="3" s="1"/>
  <c r="AY72" i="3" s="1"/>
  <c r="BI17" i="8"/>
  <c r="BG34" i="3" s="1"/>
  <c r="BG72" i="3" s="1"/>
  <c r="BM17" i="8"/>
  <c r="BK34" i="3" s="1"/>
  <c r="BK72" i="3" s="1"/>
  <c r="S17" i="8"/>
  <c r="Q34" i="3" s="1"/>
  <c r="Q72" i="3" s="1"/>
  <c r="R22" i="8"/>
  <c r="P36" i="3" s="1"/>
  <c r="P74" i="3" s="1"/>
  <c r="BR22" i="8"/>
  <c r="BP36" i="3" s="1"/>
  <c r="BP74" i="3" s="1"/>
  <c r="AO22" i="8"/>
  <c r="AM36" i="3" s="1"/>
  <c r="AM74" i="3" s="1"/>
  <c r="BU22" i="8"/>
  <c r="BS36" i="3" s="1"/>
  <c r="BS74" i="3" s="1"/>
  <c r="BW28" i="8"/>
  <c r="BU38" i="3" s="1"/>
  <c r="BU76" i="3" s="1"/>
  <c r="H26" i="8"/>
  <c r="I27" i="8"/>
  <c r="BB28" i="8"/>
  <c r="AZ38" i="3" s="1"/>
  <c r="K27" i="8"/>
  <c r="BE17" i="8"/>
  <c r="BC34" i="3" s="1"/>
  <c r="BC72" i="3" s="1"/>
  <c r="BG22" i="8"/>
  <c r="BE36" i="3" s="1"/>
  <c r="BE74" i="3" s="1"/>
  <c r="AC74" i="3"/>
  <c r="G20" i="8"/>
  <c r="V17" i="8"/>
  <c r="T34" i="3" s="1"/>
  <c r="T72" i="3" s="1"/>
  <c r="AS22" i="8"/>
  <c r="AQ36" i="3" s="1"/>
  <c r="AQ74" i="3" s="1"/>
  <c r="BN22" i="8"/>
  <c r="R28" i="8"/>
  <c r="BS28" i="8"/>
  <c r="BQ38" i="3" s="1"/>
  <c r="BQ76" i="3" s="1"/>
  <c r="BP17" i="8"/>
  <c r="BN34" i="3" s="1"/>
  <c r="BN72" i="3" s="1"/>
  <c r="U17" i="8"/>
  <c r="S34" i="3" s="1"/>
  <c r="S72" i="3" s="1"/>
  <c r="BS17" i="8"/>
  <c r="BQ34" i="3" s="1"/>
  <c r="BQ72" i="3" s="1"/>
  <c r="BW17" i="8"/>
  <c r="BU34" i="3" s="1"/>
  <c r="BU72" i="3" s="1"/>
  <c r="I15" i="8"/>
  <c r="K15" i="8"/>
  <c r="BC22" i="8"/>
  <c r="AF28" i="8"/>
  <c r="AD38" i="3" s="1"/>
  <c r="AD76" i="3" s="1"/>
  <c r="AH28" i="8"/>
  <c r="AF38" i="3" s="1"/>
  <c r="AF76" i="3" s="1"/>
  <c r="I26" i="8"/>
  <c r="W17" i="8"/>
  <c r="U34" i="3" s="1"/>
  <c r="U72" i="3" s="1"/>
  <c r="AP22" i="8"/>
  <c r="AN36" i="3" s="1"/>
  <c r="G25" i="8"/>
  <c r="AN22" i="8"/>
  <c r="BI28" i="8"/>
  <c r="BG38" i="3" s="1"/>
  <c r="BG76" i="3" s="1"/>
  <c r="Y28" i="8"/>
  <c r="W38" i="3" s="1"/>
  <c r="W76" i="3" s="1"/>
  <c r="AG17" i="8"/>
  <c r="AE34" i="3" s="1"/>
  <c r="AE72" i="3" s="1"/>
  <c r="R17" i="8"/>
  <c r="BU17" i="8"/>
  <c r="BS34" i="3" s="1"/>
  <c r="BS72" i="3" s="1"/>
  <c r="AC17" i="8"/>
  <c r="AA34" i="3" s="1"/>
  <c r="AA72" i="3" s="1"/>
  <c r="BQ9" i="8"/>
  <c r="BO30" i="3" s="1"/>
  <c r="BO68" i="3" s="1"/>
  <c r="J10" i="6"/>
  <c r="L10" i="6"/>
  <c r="Q9" i="8"/>
  <c r="Q10" i="8" s="1"/>
  <c r="O31" i="3" s="1"/>
  <c r="O69" i="3" s="1"/>
  <c r="BK9" i="8"/>
  <c r="BK10" i="8" s="1"/>
  <c r="BC9" i="8"/>
  <c r="BA30" i="3" s="1"/>
  <c r="BA68" i="3" s="1"/>
  <c r="AL9" i="8"/>
  <c r="AJ30" i="3" s="1"/>
  <c r="AJ68" i="3" s="1"/>
  <c r="AD9" i="8"/>
  <c r="AB30" i="3" s="1"/>
  <c r="AB68" i="3" s="1"/>
  <c r="AP9" i="8"/>
  <c r="AP10" i="8" s="1"/>
  <c r="AN31" i="3" s="1"/>
  <c r="AN69" i="3" s="1"/>
  <c r="P9" i="8"/>
  <c r="P10" i="8" s="1"/>
  <c r="N31" i="3" s="1"/>
  <c r="AX9" i="8"/>
  <c r="AX10" i="8" s="1"/>
  <c r="AV31" i="3" s="1"/>
  <c r="AV69" i="3" s="1"/>
  <c r="AH9" i="8"/>
  <c r="AH10" i="8" s="1"/>
  <c r="AF31" i="3" s="1"/>
  <c r="AF69" i="3" s="1"/>
  <c r="S9" i="8"/>
  <c r="S10" i="8" s="1"/>
  <c r="Q31" i="3" s="1"/>
  <c r="Q69" i="3" s="1"/>
  <c r="BB9" i="8"/>
  <c r="BB10" i="8" s="1"/>
  <c r="AZ31" i="3" s="1"/>
  <c r="AZ69" i="3" s="1"/>
  <c r="BF9" i="8"/>
  <c r="BD30" i="3" s="1"/>
  <c r="BD68" i="3" s="1"/>
  <c r="BN9" i="8"/>
  <c r="BL30" i="3" s="1"/>
  <c r="BL68" i="3" s="1"/>
  <c r="V9" i="8"/>
  <c r="T30" i="3" s="1"/>
  <c r="T68" i="3" s="1"/>
  <c r="BM9" i="8"/>
  <c r="BK30" i="3" s="1"/>
  <c r="BK68" i="3" s="1"/>
  <c r="BI9" i="8"/>
  <c r="BI10" i="8" s="1"/>
  <c r="BG31" i="3" s="1"/>
  <c r="BG69" i="3" s="1"/>
  <c r="BE9" i="8"/>
  <c r="BC30" i="3" s="1"/>
  <c r="BC68" i="3" s="1"/>
  <c r="AB9" i="8"/>
  <c r="Z30" i="3" s="1"/>
  <c r="X9" i="8"/>
  <c r="X10" i="8" s="1"/>
  <c r="V31" i="3" s="1"/>
  <c r="V69" i="3" s="1"/>
  <c r="BJ9" i="8"/>
  <c r="BJ10" i="8" s="1"/>
  <c r="AW9" i="8"/>
  <c r="AA9" i="8"/>
  <c r="AE9" i="8"/>
  <c r="W9" i="8"/>
  <c r="U30" i="3" s="1"/>
  <c r="U68" i="3" s="1"/>
  <c r="BR9" i="8"/>
  <c r="BR10" i="8" s="1"/>
  <c r="BP31" i="3" s="1"/>
  <c r="BP69" i="3" s="1"/>
  <c r="BV9" i="8"/>
  <c r="BT30" i="3" s="1"/>
  <c r="AT9" i="8"/>
  <c r="AR30" i="3" s="1"/>
  <c r="BT9" i="8"/>
  <c r="Z9" i="8"/>
  <c r="AK9" i="8"/>
  <c r="AG9" i="8"/>
  <c r="AE30" i="3" s="1"/>
  <c r="Y9" i="8"/>
  <c r="AZ9" i="8"/>
  <c r="BD9" i="8"/>
  <c r="AM9" i="8"/>
  <c r="AQ9" i="8"/>
  <c r="AQ10" i="8" s="1"/>
  <c r="BW9" i="8"/>
  <c r="BU30" i="3" s="1"/>
  <c r="AJ9" i="8"/>
  <c r="BL9" i="8"/>
  <c r="BH9" i="8"/>
  <c r="I10" i="6"/>
  <c r="L9" i="6"/>
  <c r="I9" i="6"/>
  <c r="K9" i="6"/>
  <c r="AI16" i="14"/>
  <c r="AI27" i="14" s="1"/>
  <c r="AB20" i="3" s="1"/>
  <c r="BT16" i="14"/>
  <c r="BX16" i="14"/>
  <c r="BU16" i="14"/>
  <c r="BU18" i="14" s="1"/>
  <c r="BP12" i="3" s="1"/>
  <c r="BZ16" i="14"/>
  <c r="BZ18" i="14" s="1"/>
  <c r="BU12" i="3" s="1"/>
  <c r="BW16" i="14"/>
  <c r="BW18" i="14" s="1"/>
  <c r="BR12" i="3" s="1"/>
  <c r="BS16" i="14"/>
  <c r="BM16" i="14"/>
  <c r="BQ16" i="14"/>
  <c r="BQ18" i="14" s="1"/>
  <c r="BL12" i="3" s="1"/>
  <c r="BK16" i="14"/>
  <c r="AL16" i="14"/>
  <c r="AP16" i="14"/>
  <c r="AP18" i="14" s="1"/>
  <c r="AK12" i="3" s="1"/>
  <c r="BL16" i="14"/>
  <c r="BL18" i="14" s="1"/>
  <c r="BG12" i="3" s="1"/>
  <c r="AO16" i="14"/>
  <c r="AO27" i="14" s="1"/>
  <c r="BJ16" i="14"/>
  <c r="W16" i="14"/>
  <c r="W27" i="14" s="1"/>
  <c r="P20" i="3" s="1"/>
  <c r="BU27" i="14"/>
  <c r="BN20" i="3" s="1"/>
  <c r="BH16" i="14"/>
  <c r="AG16" i="14"/>
  <c r="AG18" i="14" s="1"/>
  <c r="AB12" i="3" s="1"/>
  <c r="BV16" i="14"/>
  <c r="BV27" i="14" s="1"/>
  <c r="BO20" i="3" s="1"/>
  <c r="AJ16" i="14"/>
  <c r="AJ27" i="14" s="1"/>
  <c r="AC20" i="3" s="1"/>
  <c r="AC16" i="14"/>
  <c r="AF16" i="14"/>
  <c r="AH16" i="14"/>
  <c r="AE16" i="14"/>
  <c r="AD16" i="14"/>
  <c r="AM16" i="14"/>
  <c r="AA16" i="14"/>
  <c r="BG16" i="14"/>
  <c r="AL6" i="12"/>
  <c r="W6" i="12"/>
  <c r="Q6" i="12"/>
  <c r="AR6" i="12" s="1"/>
  <c r="AB6" i="12"/>
  <c r="AD6" i="12"/>
  <c r="AJ6" i="12"/>
  <c r="N6" i="12"/>
  <c r="AP6" i="12" s="1"/>
  <c r="AU16" i="14"/>
  <c r="AV16" i="14"/>
  <c r="AN6" i="12"/>
  <c r="M23" i="13"/>
  <c r="G17" i="11"/>
  <c r="AS17" i="8"/>
  <c r="K10" i="6"/>
  <c r="AL17" i="8"/>
  <c r="C10" i="11"/>
  <c r="D10" i="11"/>
  <c r="E10" i="11"/>
  <c r="F10" i="11"/>
  <c r="I9" i="11"/>
  <c r="I10" i="11" s="1"/>
  <c r="G10" i="11"/>
  <c r="Z72" i="3" l="1"/>
  <c r="N74" i="3"/>
  <c r="G74" i="3" s="1"/>
  <c r="G36" i="3"/>
  <c r="N72" i="3"/>
  <c r="G34" i="3"/>
  <c r="AX72" i="3"/>
  <c r="J72" i="3" s="1"/>
  <c r="J34" i="3"/>
  <c r="AL72" i="3"/>
  <c r="BJ72" i="3"/>
  <c r="K72" i="3" s="1"/>
  <c r="K34" i="3"/>
  <c r="BJ76" i="3"/>
  <c r="K38" i="3"/>
  <c r="BJ74" i="3"/>
  <c r="AL76" i="3"/>
  <c r="I76" i="3" s="1"/>
  <c r="I38" i="3"/>
  <c r="Z74" i="3"/>
  <c r="H74" i="3" s="1"/>
  <c r="H36" i="3"/>
  <c r="AX76" i="3"/>
  <c r="J76" i="3" s="1"/>
  <c r="J38" i="3"/>
  <c r="Z76" i="3"/>
  <c r="H76" i="3" s="1"/>
  <c r="H38" i="3"/>
  <c r="N76" i="3"/>
  <c r="AN49" i="4"/>
  <c r="AN50" i="4" s="1"/>
  <c r="AN48" i="4"/>
  <c r="AO47" i="4"/>
  <c r="AM18" i="4"/>
  <c r="AL20" i="4"/>
  <c r="AL21" i="4" s="1"/>
  <c r="AL19" i="4"/>
  <c r="AB19" i="3"/>
  <c r="AG14" i="4"/>
  <c r="AO31" i="4"/>
  <c r="AO32" i="4" s="1"/>
  <c r="AP29" i="4"/>
  <c r="AO30" i="4"/>
  <c r="AH12" i="4"/>
  <c r="AL38" i="4"/>
  <c r="AF15" i="4"/>
  <c r="AF44" i="4"/>
  <c r="N69" i="3"/>
  <c r="AG42" i="4"/>
  <c r="AH41" i="4"/>
  <c r="AH43" i="4" s="1"/>
  <c r="AW27" i="14"/>
  <c r="AP20" i="3" s="1"/>
  <c r="AM36" i="4"/>
  <c r="AM38" i="4"/>
  <c r="AN35" i="4"/>
  <c r="AN37" i="4" s="1"/>
  <c r="AL24" i="4"/>
  <c r="AL25" i="4" s="1"/>
  <c r="AL26" i="4" s="1"/>
  <c r="AI12" i="4"/>
  <c r="S59" i="4"/>
  <c r="S57" i="4"/>
  <c r="U57" i="4"/>
  <c r="T57" i="4"/>
  <c r="Y13" i="4"/>
  <c r="V57" i="4"/>
  <c r="H35" i="6"/>
  <c r="L33" i="6"/>
  <c r="K33" i="6"/>
  <c r="I33" i="6"/>
  <c r="J33" i="6"/>
  <c r="L35" i="6"/>
  <c r="K35" i="6"/>
  <c r="J35" i="6"/>
  <c r="I35" i="6"/>
  <c r="BQ10" i="8"/>
  <c r="BO31" i="3" s="1"/>
  <c r="BO69" i="3" s="1"/>
  <c r="AL10" i="8"/>
  <c r="AJ31" i="3" s="1"/>
  <c r="AJ69" i="3" s="1"/>
  <c r="BZ27" i="14"/>
  <c r="BS20" i="3" s="1"/>
  <c r="BW27" i="14"/>
  <c r="BP20" i="3" s="1"/>
  <c r="AX27" i="14"/>
  <c r="AQ20" i="3" s="1"/>
  <c r="AS18" i="14"/>
  <c r="AN12" i="3" s="1"/>
  <c r="AQ18" i="14"/>
  <c r="AL12" i="3" s="1"/>
  <c r="AQ27" i="14"/>
  <c r="AJ20" i="3" s="1"/>
  <c r="U27" i="14"/>
  <c r="N20" i="3" s="1"/>
  <c r="U18" i="14"/>
  <c r="P12" i="3" s="1"/>
  <c r="AT18" i="14"/>
  <c r="AO12" i="3" s="1"/>
  <c r="AT27" i="14"/>
  <c r="AM20" i="3" s="1"/>
  <c r="AK18" i="14"/>
  <c r="AF12" i="3" s="1"/>
  <c r="AK27" i="14"/>
  <c r="AD20" i="3" s="1"/>
  <c r="BC18" i="14"/>
  <c r="AX12" i="3" s="1"/>
  <c r="BC27" i="14"/>
  <c r="AV20" i="3" s="1"/>
  <c r="Z18" i="14"/>
  <c r="U12" i="3" s="1"/>
  <c r="Z27" i="14"/>
  <c r="S20" i="3" s="1"/>
  <c r="BP27" i="14"/>
  <c r="BI20" i="3" s="1"/>
  <c r="BP18" i="14"/>
  <c r="BK12" i="3" s="1"/>
  <c r="BR16" i="14"/>
  <c r="BR27" i="14" s="1"/>
  <c r="BK20" i="3" s="1"/>
  <c r="AY18" i="14"/>
  <c r="AT12" i="3" s="1"/>
  <c r="Y16" i="14"/>
  <c r="Y18" i="14" s="1"/>
  <c r="T12" i="3" s="1"/>
  <c r="AJ18" i="14"/>
  <c r="AE12" i="3" s="1"/>
  <c r="AB27" i="14"/>
  <c r="U20" i="3" s="1"/>
  <c r="BF27" i="14"/>
  <c r="AY20" i="3" s="1"/>
  <c r="BD18" i="14"/>
  <c r="AY12" i="3" s="1"/>
  <c r="V18" i="14"/>
  <c r="Q12" i="3" s="1"/>
  <c r="BN16" i="14"/>
  <c r="BN18" i="14" s="1"/>
  <c r="BI12" i="3" s="1"/>
  <c r="BI16" i="14"/>
  <c r="BI27" i="14" s="1"/>
  <c r="BB20" i="3" s="1"/>
  <c r="W18" i="14"/>
  <c r="R12" i="3" s="1"/>
  <c r="M16" i="14"/>
  <c r="AR27" i="14"/>
  <c r="AK20" i="3" s="1"/>
  <c r="BB18" i="14"/>
  <c r="AW12" i="3" s="1"/>
  <c r="AN27" i="14"/>
  <c r="AG20" i="3" s="1"/>
  <c r="BE27" i="14"/>
  <c r="AX20" i="3" s="1"/>
  <c r="BS27" i="14"/>
  <c r="BL20" i="3" s="1"/>
  <c r="BS18" i="14"/>
  <c r="BN12" i="3" s="1"/>
  <c r="AI18" i="14"/>
  <c r="AD12" i="3" s="1"/>
  <c r="I28" i="8"/>
  <c r="I22" i="8"/>
  <c r="G22" i="8"/>
  <c r="H28" i="8"/>
  <c r="AZ76" i="3"/>
  <c r="J17" i="8"/>
  <c r="AL36" i="3"/>
  <c r="I36" i="3" s="1"/>
  <c r="H22" i="8"/>
  <c r="K28" i="8"/>
  <c r="BL36" i="3"/>
  <c r="K36" i="3" s="1"/>
  <c r="K22" i="8"/>
  <c r="J28" i="8"/>
  <c r="BA36" i="3"/>
  <c r="J36" i="3" s="1"/>
  <c r="J22" i="8"/>
  <c r="P38" i="3"/>
  <c r="G38" i="3" s="1"/>
  <c r="G28" i="8"/>
  <c r="BL76" i="3"/>
  <c r="P34" i="3"/>
  <c r="G17" i="8"/>
  <c r="K17" i="8"/>
  <c r="BC10" i="8"/>
  <c r="BA31" i="3" s="1"/>
  <c r="BA69" i="3" s="1"/>
  <c r="S11" i="8"/>
  <c r="Q32" i="3" s="1"/>
  <c r="Q70" i="3" s="1"/>
  <c r="AB10" i="8"/>
  <c r="Z31" i="3" s="1"/>
  <c r="AF30" i="3"/>
  <c r="AF68" i="3" s="1"/>
  <c r="BG30" i="3"/>
  <c r="BG68" i="3" s="1"/>
  <c r="O30" i="3"/>
  <c r="O68" i="3" s="1"/>
  <c r="AD10" i="8"/>
  <c r="AB31" i="3" s="1"/>
  <c r="AB69" i="3" s="1"/>
  <c r="R11" i="8"/>
  <c r="P32" i="3" s="1"/>
  <c r="P70" i="3" s="1"/>
  <c r="P31" i="8"/>
  <c r="BI30" i="3"/>
  <c r="BI68" i="3" s="1"/>
  <c r="BK11" i="8"/>
  <c r="BI32" i="3" s="1"/>
  <c r="BI70" i="3" s="1"/>
  <c r="BP30" i="3"/>
  <c r="BP68" i="3" s="1"/>
  <c r="AZ30" i="3"/>
  <c r="AZ68" i="3" s="1"/>
  <c r="BM10" i="8"/>
  <c r="BK31" i="3" s="1"/>
  <c r="BK69" i="3" s="1"/>
  <c r="BH30" i="3"/>
  <c r="BH68" i="3" s="1"/>
  <c r="AC11" i="8"/>
  <c r="AA32" i="3" s="1"/>
  <c r="AA70" i="3" s="1"/>
  <c r="R9" i="8"/>
  <c r="P30" i="3" s="1"/>
  <c r="BE10" i="8"/>
  <c r="BC31" i="3" s="1"/>
  <c r="BC69" i="3" s="1"/>
  <c r="AP11" i="8"/>
  <c r="AN32" i="3" s="1"/>
  <c r="AN70" i="3" s="1"/>
  <c r="AT10" i="8"/>
  <c r="AR31" i="3" s="1"/>
  <c r="AR69" i="3" s="1"/>
  <c r="AN30" i="3"/>
  <c r="AN68" i="3" s="1"/>
  <c r="AT11" i="8"/>
  <c r="AR32" i="3" s="1"/>
  <c r="AR70" i="3" s="1"/>
  <c r="Q30" i="3"/>
  <c r="Q68" i="3" s="1"/>
  <c r="V10" i="8"/>
  <c r="T31" i="3" s="1"/>
  <c r="N30" i="3"/>
  <c r="Q11" i="8"/>
  <c r="Q31" i="8" s="1"/>
  <c r="BF11" i="8"/>
  <c r="BD32" i="3" s="1"/>
  <c r="BD70" i="3" s="1"/>
  <c r="AV30" i="3"/>
  <c r="AV68" i="3" s="1"/>
  <c r="BN10" i="8"/>
  <c r="BL31" i="3" s="1"/>
  <c r="BL69" i="3" s="1"/>
  <c r="BF10" i="8"/>
  <c r="BD31" i="3" s="1"/>
  <c r="BG11" i="8"/>
  <c r="BE32" i="3" s="1"/>
  <c r="BE70" i="3" s="1"/>
  <c r="AB11" i="8"/>
  <c r="Z32" i="3" s="1"/>
  <c r="BB11" i="8"/>
  <c r="AZ32" i="3" s="1"/>
  <c r="AW11" i="8"/>
  <c r="AU32" i="3" s="1"/>
  <c r="AU70" i="3" s="1"/>
  <c r="AX11" i="8"/>
  <c r="AX31" i="8" s="1"/>
  <c r="AI11" i="8"/>
  <c r="AG32" i="3" s="1"/>
  <c r="AG70" i="3" s="1"/>
  <c r="BR11" i="8"/>
  <c r="BP32" i="3" s="1"/>
  <c r="BP70" i="3" s="1"/>
  <c r="BC11" i="8"/>
  <c r="BA32" i="3" s="1"/>
  <c r="BA70" i="3" s="1"/>
  <c r="BN11" i="8"/>
  <c r="BJ11" i="8"/>
  <c r="BH32" i="3" s="1"/>
  <c r="BH70" i="3" s="1"/>
  <c r="V30" i="3"/>
  <c r="V68" i="3" s="1"/>
  <c r="AF11" i="8"/>
  <c r="AD32" i="3" s="1"/>
  <c r="AD70" i="3" s="1"/>
  <c r="AE11" i="8"/>
  <c r="AC32" i="3" s="1"/>
  <c r="AC70" i="3" s="1"/>
  <c r="BT11" i="8"/>
  <c r="BR32" i="3" s="1"/>
  <c r="BR70" i="3" s="1"/>
  <c r="AF9" i="8"/>
  <c r="AD30" i="3" s="1"/>
  <c r="AR11" i="8"/>
  <c r="AP32" i="3" s="1"/>
  <c r="AP70" i="3" s="1"/>
  <c r="W11" i="8"/>
  <c r="U32" i="3" s="1"/>
  <c r="U70" i="3" s="1"/>
  <c r="AO30" i="3"/>
  <c r="AO68" i="3" s="1"/>
  <c r="X11" i="8"/>
  <c r="V32" i="3" s="1"/>
  <c r="V70" i="3" s="1"/>
  <c r="AM11" i="8"/>
  <c r="AK32" i="3" s="1"/>
  <c r="AK70" i="3" s="1"/>
  <c r="W10" i="8"/>
  <c r="U31" i="3" s="1"/>
  <c r="U69" i="3" s="1"/>
  <c r="BV10" i="8"/>
  <c r="BT31" i="3" s="1"/>
  <c r="BT69" i="3" s="1"/>
  <c r="BG9" i="8"/>
  <c r="J9" i="8" s="1"/>
  <c r="AV9" i="8"/>
  <c r="AT30" i="3" s="1"/>
  <c r="Y11" i="8"/>
  <c r="W32" i="3" s="1"/>
  <c r="W70" i="3" s="1"/>
  <c r="BA9" i="8"/>
  <c r="BA10" i="8" s="1"/>
  <c r="AY31" i="3" s="1"/>
  <c r="AY69" i="3" s="1"/>
  <c r="AJ11" i="8"/>
  <c r="AH32" i="3" s="1"/>
  <c r="AH70" i="3" s="1"/>
  <c r="BU9" i="8"/>
  <c r="BV11" i="8"/>
  <c r="AA11" i="8"/>
  <c r="Y32" i="3" s="1"/>
  <c r="Y70" i="3" s="1"/>
  <c r="AG10" i="8"/>
  <c r="AE31" i="3" s="1"/>
  <c r="AE69" i="3" s="1"/>
  <c r="AL11" i="8"/>
  <c r="AJ32" i="3" s="1"/>
  <c r="AJ70" i="3" s="1"/>
  <c r="BU11" i="8"/>
  <c r="BS32" i="3" s="1"/>
  <c r="BS70" i="3" s="1"/>
  <c r="BI11" i="8"/>
  <c r="BG32" i="3" s="1"/>
  <c r="AH11" i="8"/>
  <c r="AF32" i="3" s="1"/>
  <c r="BE11" i="8"/>
  <c r="BC32" i="3" s="1"/>
  <c r="BH11" i="8"/>
  <c r="BF32" i="3" s="1"/>
  <c r="BF70" i="3" s="1"/>
  <c r="AO9" i="8"/>
  <c r="AO10" i="8" s="1"/>
  <c r="AM31" i="3" s="1"/>
  <c r="AM69" i="3" s="1"/>
  <c r="BD11" i="8"/>
  <c r="BB32" i="3" s="1"/>
  <c r="BB70" i="3" s="1"/>
  <c r="AS9" i="8"/>
  <c r="AS10" i="8" s="1"/>
  <c r="AQ31" i="3" s="1"/>
  <c r="AQ69" i="3" s="1"/>
  <c r="BW11" i="8"/>
  <c r="BU32" i="3" s="1"/>
  <c r="BU70" i="3" s="1"/>
  <c r="AI9" i="8"/>
  <c r="AI10" i="8" s="1"/>
  <c r="AG31" i="3" s="1"/>
  <c r="AG69" i="3" s="1"/>
  <c r="AR9" i="8"/>
  <c r="AP30" i="3" s="1"/>
  <c r="AO11" i="8"/>
  <c r="AM32" i="3" s="1"/>
  <c r="AQ11" i="8"/>
  <c r="AO32" i="3" s="1"/>
  <c r="AV11" i="8"/>
  <c r="AT32" i="3" s="1"/>
  <c r="AT70" i="3" s="1"/>
  <c r="AK11" i="8"/>
  <c r="AI32" i="3" s="1"/>
  <c r="AG11" i="8"/>
  <c r="AE32" i="3" s="1"/>
  <c r="AE70" i="3" s="1"/>
  <c r="BW10" i="8"/>
  <c r="BU31" i="3" s="1"/>
  <c r="BU69" i="3" s="1"/>
  <c r="BU68" i="3"/>
  <c r="AK10" i="8"/>
  <c r="AI31" i="3" s="1"/>
  <c r="AI69" i="3" s="1"/>
  <c r="AI30" i="3"/>
  <c r="AI68" i="3" s="1"/>
  <c r="BT68" i="3"/>
  <c r="Z11" i="8"/>
  <c r="X32" i="3" s="1"/>
  <c r="X70" i="3" s="1"/>
  <c r="AS11" i="8"/>
  <c r="AQ32" i="3" s="1"/>
  <c r="AQ70" i="3" s="1"/>
  <c r="BL11" i="8"/>
  <c r="BJ32" i="3" s="1"/>
  <c r="AZ11" i="8"/>
  <c r="AX32" i="3" s="1"/>
  <c r="BA11" i="8"/>
  <c r="AY32" i="3" s="1"/>
  <c r="AY70" i="3" s="1"/>
  <c r="AN11" i="8"/>
  <c r="AL32" i="3" s="1"/>
  <c r="AN9" i="8"/>
  <c r="BM11" i="8"/>
  <c r="BK32" i="3" s="1"/>
  <c r="AC9" i="8"/>
  <c r="AD11" i="8"/>
  <c r="BF30" i="3"/>
  <c r="BH10" i="8"/>
  <c r="BF31" i="3" s="1"/>
  <c r="BF69" i="3" s="1"/>
  <c r="BP9" i="8"/>
  <c r="BQ11" i="8"/>
  <c r="BP11" i="8"/>
  <c r="BN32" i="3" s="1"/>
  <c r="BN70" i="3" s="1"/>
  <c r="AK30" i="3"/>
  <c r="AM10" i="8"/>
  <c r="AK31" i="3" s="1"/>
  <c r="AK69" i="3" s="1"/>
  <c r="AC30" i="3"/>
  <c r="AE10" i="8"/>
  <c r="AR68" i="3"/>
  <c r="AU9" i="8"/>
  <c r="AU11" i="8"/>
  <c r="AS32" i="3" s="1"/>
  <c r="AS70" i="3" s="1"/>
  <c r="BB30" i="3"/>
  <c r="BD10" i="8"/>
  <c r="BB31" i="3" s="1"/>
  <c r="BB69" i="3" s="1"/>
  <c r="AE68" i="3"/>
  <c r="T9" i="8"/>
  <c r="T11" i="8"/>
  <c r="R32" i="3" s="1"/>
  <c r="R70" i="3" s="1"/>
  <c r="AO31" i="3"/>
  <c r="AO69" i="3" s="1"/>
  <c r="BL10" i="8"/>
  <c r="BJ31" i="3" s="1"/>
  <c r="BJ30" i="3"/>
  <c r="BR30" i="3"/>
  <c r="BT10" i="8"/>
  <c r="BR31" i="3" s="1"/>
  <c r="BR69" i="3" s="1"/>
  <c r="AU30" i="3"/>
  <c r="AW10" i="8"/>
  <c r="AU31" i="3" s="1"/>
  <c r="AU69" i="3" s="1"/>
  <c r="Z10" i="8"/>
  <c r="X31" i="3" s="1"/>
  <c r="X69" i="3" s="1"/>
  <c r="X30" i="3"/>
  <c r="BH31" i="3"/>
  <c r="AJ10" i="8"/>
  <c r="AH31" i="3" s="1"/>
  <c r="AH69" i="3" s="1"/>
  <c r="AH30" i="3"/>
  <c r="AH68" i="3" s="1"/>
  <c r="BO9" i="8"/>
  <c r="BO11" i="8"/>
  <c r="BM32" i="3" s="1"/>
  <c r="BM70" i="3" s="1"/>
  <c r="U9" i="8"/>
  <c r="U11" i="8"/>
  <c r="S32" i="3" s="1"/>
  <c r="S70" i="3" s="1"/>
  <c r="Y30" i="3"/>
  <c r="AA10" i="8"/>
  <c r="Y31" i="3" s="1"/>
  <c r="Y69" i="3" s="1"/>
  <c r="BS9" i="8"/>
  <c r="BS11" i="8"/>
  <c r="BQ32" i="3" s="1"/>
  <c r="BQ70" i="3" s="1"/>
  <c r="V11" i="8"/>
  <c r="T32" i="3" s="1"/>
  <c r="T70" i="3" s="1"/>
  <c r="AY9" i="8"/>
  <c r="AY11" i="8"/>
  <c r="AW32" i="3" s="1"/>
  <c r="AW70" i="3" s="1"/>
  <c r="AX30" i="3"/>
  <c r="AZ10" i="8"/>
  <c r="AX31" i="3" s="1"/>
  <c r="W30" i="3"/>
  <c r="Y10" i="8"/>
  <c r="W31" i="3" s="1"/>
  <c r="W69" i="3" s="1"/>
  <c r="BT27" i="14"/>
  <c r="BM20" i="3" s="1"/>
  <c r="BT18" i="14"/>
  <c r="BO12" i="3" s="1"/>
  <c r="AO18" i="14"/>
  <c r="AJ12" i="3" s="1"/>
  <c r="AZ27" i="14"/>
  <c r="AS20" i="3" s="1"/>
  <c r="BO27" i="14"/>
  <c r="BH20" i="3" s="1"/>
  <c r="BY18" i="14"/>
  <c r="BT12" i="3" s="1"/>
  <c r="BA18" i="14"/>
  <c r="AV12" i="3" s="1"/>
  <c r="BK18" i="14"/>
  <c r="BF12" i="3" s="1"/>
  <c r="BK27" i="14"/>
  <c r="BD20" i="3" s="1"/>
  <c r="BV18" i="14"/>
  <c r="BQ12" i="3" s="1"/>
  <c r="BQ27" i="14"/>
  <c r="BJ20" i="3" s="1"/>
  <c r="K20" i="3" s="1"/>
  <c r="BT20" i="3"/>
  <c r="BL27" i="14"/>
  <c r="BE20" i="3" s="1"/>
  <c r="AG27" i="14"/>
  <c r="Z20" i="3" s="1"/>
  <c r="AP27" i="14"/>
  <c r="AI20" i="3" s="1"/>
  <c r="BJ27" i="14"/>
  <c r="BC20" i="3" s="1"/>
  <c r="BJ18" i="14"/>
  <c r="BE12" i="3" s="1"/>
  <c r="AL18" i="14"/>
  <c r="AG12" i="3" s="1"/>
  <c r="AL27" i="14"/>
  <c r="AE20" i="3" s="1"/>
  <c r="BU20" i="3"/>
  <c r="BH18" i="14"/>
  <c r="BC12" i="3" s="1"/>
  <c r="BH27" i="14"/>
  <c r="BA20" i="3" s="1"/>
  <c r="BX18" i="14"/>
  <c r="BS12" i="3" s="1"/>
  <c r="BX27" i="14"/>
  <c r="BQ20" i="3" s="1"/>
  <c r="AH18" i="14"/>
  <c r="AC12" i="3" s="1"/>
  <c r="AH27" i="14"/>
  <c r="AA20" i="3" s="1"/>
  <c r="AC27" i="14"/>
  <c r="V20" i="3" s="1"/>
  <c r="AC18" i="14"/>
  <c r="X12" i="3" s="1"/>
  <c r="AA18" i="14"/>
  <c r="V12" i="3" s="1"/>
  <c r="AA27" i="14"/>
  <c r="T20" i="3" s="1"/>
  <c r="L16" i="14"/>
  <c r="X16" i="14"/>
  <c r="AF18" i="14"/>
  <c r="AA12" i="3" s="1"/>
  <c r="AF27" i="14"/>
  <c r="Y20" i="3" s="1"/>
  <c r="AM27" i="14"/>
  <c r="AF20" i="3" s="1"/>
  <c r="AM18" i="14"/>
  <c r="AH12" i="3" s="1"/>
  <c r="AD18" i="14"/>
  <c r="Y12" i="3" s="1"/>
  <c r="AD27" i="14"/>
  <c r="W20" i="3" s="1"/>
  <c r="AE27" i="14"/>
  <c r="X20" i="3" s="1"/>
  <c r="AE18" i="14"/>
  <c r="Z12" i="3" s="1"/>
  <c r="BM27" i="14"/>
  <c r="BF20" i="3" s="1"/>
  <c r="BM18" i="14"/>
  <c r="BH12" i="3" s="1"/>
  <c r="O16" i="14"/>
  <c r="AU18" i="14"/>
  <c r="AP12" i="3" s="1"/>
  <c r="AU27" i="14"/>
  <c r="Z68" i="3"/>
  <c r="AV27" i="14"/>
  <c r="AO20" i="3" s="1"/>
  <c r="AV18" i="14"/>
  <c r="AQ12" i="3" s="1"/>
  <c r="BI31" i="3"/>
  <c r="AH20" i="3"/>
  <c r="AJ34" i="3"/>
  <c r="H34" i="3" s="1"/>
  <c r="H17" i="8"/>
  <c r="AQ34" i="3"/>
  <c r="I34" i="3" s="1"/>
  <c r="I17" i="8"/>
  <c r="BG18" i="14"/>
  <c r="BB12" i="3" s="1"/>
  <c r="BG27" i="14"/>
  <c r="AN74" i="3"/>
  <c r="BR20" i="3"/>
  <c r="H20" i="3" l="1"/>
  <c r="K76" i="3"/>
  <c r="G76" i="3"/>
  <c r="AO49" i="4"/>
  <c r="AO48" i="4"/>
  <c r="AP47" i="4"/>
  <c r="AG15" i="4"/>
  <c r="AH15" i="4" s="1"/>
  <c r="AD19" i="3"/>
  <c r="AI14" i="4"/>
  <c r="AC19" i="3"/>
  <c r="AH14" i="4"/>
  <c r="AM20" i="4"/>
  <c r="AM21" i="4" s="1"/>
  <c r="AM19" i="4"/>
  <c r="AN18" i="4"/>
  <c r="M29" i="4"/>
  <c r="AP31" i="4"/>
  <c r="M31" i="4" s="1"/>
  <c r="AP30" i="4"/>
  <c r="AQ29" i="4"/>
  <c r="AG44" i="4"/>
  <c r="I12" i="3"/>
  <c r="H12" i="3"/>
  <c r="Z70" i="3"/>
  <c r="BJ70" i="3"/>
  <c r="AX69" i="3"/>
  <c r="AX70" i="3"/>
  <c r="J32" i="3"/>
  <c r="BJ68" i="3"/>
  <c r="AL70" i="3"/>
  <c r="N68" i="3"/>
  <c r="AI41" i="4"/>
  <c r="AI43" i="4" s="1"/>
  <c r="AH42" i="4"/>
  <c r="BI18" i="14"/>
  <c r="BD12" i="3" s="1"/>
  <c r="J12" i="3" s="1"/>
  <c r="AN38" i="4"/>
  <c r="AN36" i="4"/>
  <c r="AO35" i="4"/>
  <c r="AO37" i="4" s="1"/>
  <c r="M30" i="4"/>
  <c r="AM24" i="4"/>
  <c r="AM25" i="4" s="1"/>
  <c r="AM26" i="4" s="1"/>
  <c r="AJ12" i="4"/>
  <c r="W59" i="4"/>
  <c r="W67" i="4" s="1"/>
  <c r="W57" i="4"/>
  <c r="V59" i="4"/>
  <c r="V61" i="4" s="1"/>
  <c r="U59" i="4"/>
  <c r="U61" i="4" s="1"/>
  <c r="T59" i="4"/>
  <c r="T67" i="4" s="1"/>
  <c r="N10" i="3"/>
  <c r="N9" i="3" s="1"/>
  <c r="S67" i="4"/>
  <c r="S61" i="4"/>
  <c r="Z13" i="4"/>
  <c r="X57" i="4"/>
  <c r="W20" i="14"/>
  <c r="W22" i="14" s="1"/>
  <c r="W29" i="14" s="1"/>
  <c r="O32" i="3"/>
  <c r="S31" i="8"/>
  <c r="V20" i="14"/>
  <c r="V22" i="14" s="1"/>
  <c r="V29" i="14" s="1"/>
  <c r="V30" i="14" s="1"/>
  <c r="BR18" i="14"/>
  <c r="Y27" i="14"/>
  <c r="R20" i="3" s="1"/>
  <c r="U20" i="14"/>
  <c r="U22" i="14" s="1"/>
  <c r="U29" i="14" s="1"/>
  <c r="U30" i="14" s="1"/>
  <c r="BN27" i="14"/>
  <c r="BG20" i="3" s="1"/>
  <c r="P16" i="14"/>
  <c r="AV20" i="14"/>
  <c r="AV22" i="14" s="1"/>
  <c r="AV29" i="14" s="1"/>
  <c r="AV30" i="14" s="1"/>
  <c r="P76" i="3"/>
  <c r="AL74" i="3"/>
  <c r="I74" i="3" s="1"/>
  <c r="BL74" i="3"/>
  <c r="K74" i="3" s="1"/>
  <c r="BA74" i="3"/>
  <c r="J74" i="3" s="1"/>
  <c r="P72" i="3"/>
  <c r="G72" i="3" s="1"/>
  <c r="BK31" i="8"/>
  <c r="AV32" i="3"/>
  <c r="AV40" i="3" s="1"/>
  <c r="AN40" i="3"/>
  <c r="N40" i="3"/>
  <c r="R10" i="8"/>
  <c r="R31" i="8" s="1"/>
  <c r="BB31" i="8"/>
  <c r="BR31" i="8"/>
  <c r="BJ31" i="8"/>
  <c r="BP40" i="3"/>
  <c r="AT31" i="8"/>
  <c r="AP31" i="8"/>
  <c r="BF31" i="8"/>
  <c r="Q40" i="3"/>
  <c r="BN31" i="8"/>
  <c r="AB31" i="8"/>
  <c r="Z40" i="3"/>
  <c r="BL32" i="3"/>
  <c r="BL40" i="3" s="1"/>
  <c r="BA40" i="3"/>
  <c r="BE30" i="3"/>
  <c r="BC31" i="8"/>
  <c r="BG10" i="8"/>
  <c r="BE31" i="3" s="1"/>
  <c r="BE69" i="3" s="1"/>
  <c r="AF10" i="8"/>
  <c r="AD31" i="3" s="1"/>
  <c r="AD69" i="3" s="1"/>
  <c r="X31" i="8"/>
  <c r="AQ30" i="3"/>
  <c r="AQ68" i="3" s="1"/>
  <c r="U40" i="3"/>
  <c r="W31" i="8"/>
  <c r="AV10" i="8"/>
  <c r="AT31" i="3" s="1"/>
  <c r="AT69" i="3" s="1"/>
  <c r="V40" i="3"/>
  <c r="AL31" i="8"/>
  <c r="BE31" i="8"/>
  <c r="BM31" i="8"/>
  <c r="AY30" i="3"/>
  <c r="AY68" i="3" s="1"/>
  <c r="AM30" i="3"/>
  <c r="AM68" i="3" s="1"/>
  <c r="BI31" i="8"/>
  <c r="J11" i="8"/>
  <c r="Z31" i="8"/>
  <c r="AG30" i="3"/>
  <c r="AG68" i="3" s="1"/>
  <c r="AR40" i="3"/>
  <c r="BT32" i="3"/>
  <c r="BV31" i="8"/>
  <c r="AF40" i="3"/>
  <c r="AF70" i="3"/>
  <c r="BD31" i="8"/>
  <c r="AH31" i="8"/>
  <c r="BS30" i="3"/>
  <c r="BU10" i="8"/>
  <c r="BU40" i="3"/>
  <c r="AQ31" i="8"/>
  <c r="BW31" i="8"/>
  <c r="H9" i="8"/>
  <c r="AK31" i="8"/>
  <c r="AR10" i="8"/>
  <c r="AP31" i="3" s="1"/>
  <c r="AP69" i="3" s="1"/>
  <c r="AE40" i="3"/>
  <c r="AG31" i="8"/>
  <c r="AS31" i="8"/>
  <c r="AO31" i="8"/>
  <c r="H11" i="8"/>
  <c r="AI31" i="8"/>
  <c r="AM31" i="8"/>
  <c r="BK70" i="3"/>
  <c r="BK40" i="3"/>
  <c r="AA30" i="3"/>
  <c r="AC10" i="8"/>
  <c r="AA31" i="3" s="1"/>
  <c r="AA69" i="3" s="1"/>
  <c r="Y31" i="8"/>
  <c r="AO40" i="3"/>
  <c r="I11" i="8"/>
  <c r="BT31" i="8"/>
  <c r="AD31" i="8"/>
  <c r="AB32" i="3"/>
  <c r="H32" i="3" s="1"/>
  <c r="AN10" i="8"/>
  <c r="AL31" i="3" s="1"/>
  <c r="AL30" i="3"/>
  <c r="BG70" i="3"/>
  <c r="BG40" i="3"/>
  <c r="T69" i="3"/>
  <c r="T40" i="3"/>
  <c r="X68" i="3"/>
  <c r="X40" i="3"/>
  <c r="AU68" i="3"/>
  <c r="AU40" i="3"/>
  <c r="BJ40" i="3"/>
  <c r="BJ69" i="3"/>
  <c r="BD69" i="3"/>
  <c r="BD40" i="3"/>
  <c r="T10" i="8"/>
  <c r="R31" i="3" s="1"/>
  <c r="R69" i="3" s="1"/>
  <c r="R30" i="3"/>
  <c r="AH40" i="3"/>
  <c r="AT68" i="3"/>
  <c r="AI70" i="3"/>
  <c r="AI40" i="3"/>
  <c r="AX68" i="3"/>
  <c r="AX40" i="3"/>
  <c r="BQ30" i="3"/>
  <c r="BS10" i="8"/>
  <c r="BQ31" i="3" s="1"/>
  <c r="BQ69" i="3" s="1"/>
  <c r="G9" i="8"/>
  <c r="Y68" i="3"/>
  <c r="Y40" i="3"/>
  <c r="AP68" i="3"/>
  <c r="AZ70" i="3"/>
  <c r="AZ40" i="3"/>
  <c r="AM70" i="3"/>
  <c r="AC31" i="3"/>
  <c r="AC40" i="3" s="1"/>
  <c r="AK68" i="3"/>
  <c r="AK40" i="3"/>
  <c r="BO32" i="3"/>
  <c r="BQ31" i="8"/>
  <c r="AD68" i="3"/>
  <c r="W68" i="3"/>
  <c r="W40" i="3"/>
  <c r="AY10" i="8"/>
  <c r="AW31" i="3" s="1"/>
  <c r="AW69" i="3" s="1"/>
  <c r="AW30" i="3"/>
  <c r="P68" i="3"/>
  <c r="AJ31" i="8"/>
  <c r="BH69" i="3"/>
  <c r="BH40" i="3"/>
  <c r="AW31" i="8"/>
  <c r="BR68" i="3"/>
  <c r="BR40" i="3"/>
  <c r="BL31" i="8"/>
  <c r="BA31" i="8"/>
  <c r="G11" i="8"/>
  <c r="AS30" i="3"/>
  <c r="AU10" i="8"/>
  <c r="I9" i="8"/>
  <c r="AC68" i="3"/>
  <c r="BP10" i="8"/>
  <c r="BN31" i="3" s="1"/>
  <c r="BN69" i="3" s="1"/>
  <c r="BN30" i="3"/>
  <c r="BH31" i="8"/>
  <c r="K11" i="8"/>
  <c r="AZ31" i="8"/>
  <c r="BC70" i="3"/>
  <c r="BC40" i="3"/>
  <c r="AA31" i="8"/>
  <c r="S30" i="3"/>
  <c r="U10" i="8"/>
  <c r="S31" i="3" s="1"/>
  <c r="S69" i="3" s="1"/>
  <c r="BO10" i="8"/>
  <c r="BO31" i="8" s="1"/>
  <c r="BM30" i="3"/>
  <c r="K9" i="8"/>
  <c r="V31" i="8"/>
  <c r="BB40" i="3"/>
  <c r="BB68" i="3"/>
  <c r="AO70" i="3"/>
  <c r="AE31" i="8"/>
  <c r="BF68" i="3"/>
  <c r="BF40" i="3"/>
  <c r="AY20" i="14"/>
  <c r="AY22" i="14" s="1"/>
  <c r="AY29" i="14" s="1"/>
  <c r="AY30" i="14" s="1"/>
  <c r="AX20" i="14"/>
  <c r="AX22" i="14" s="1"/>
  <c r="AX29" i="14" s="1"/>
  <c r="AX30" i="14" s="1"/>
  <c r="AO20" i="14"/>
  <c r="AO22" i="14" s="1"/>
  <c r="AO29" i="14" s="1"/>
  <c r="M27" i="14"/>
  <c r="AT20" i="14"/>
  <c r="AT22" i="14" s="1"/>
  <c r="AT29" i="14" s="1"/>
  <c r="AT30" i="14" s="1"/>
  <c r="AS20" i="14"/>
  <c r="AS22" i="14" s="1"/>
  <c r="AS29" i="14" s="1"/>
  <c r="AS30" i="14" s="1"/>
  <c r="AR20" i="14"/>
  <c r="AR22" i="14" s="1"/>
  <c r="AR29" i="14" s="1"/>
  <c r="AR30" i="14" s="1"/>
  <c r="AP20" i="14"/>
  <c r="AP22" i="14" s="1"/>
  <c r="AP29" i="14" s="1"/>
  <c r="AP30" i="14" s="1"/>
  <c r="AM20" i="14"/>
  <c r="AM22" i="14" s="1"/>
  <c r="AM29" i="14" s="1"/>
  <c r="AM30" i="14" s="1"/>
  <c r="X18" i="14"/>
  <c r="S12" i="3" s="1"/>
  <c r="G12" i="3" s="1"/>
  <c r="X27" i="14"/>
  <c r="AJ20" i="14"/>
  <c r="AJ22" i="14" s="1"/>
  <c r="AJ29" i="14" s="1"/>
  <c r="AJ30" i="14" s="1"/>
  <c r="AN20" i="14"/>
  <c r="AN22" i="14" s="1"/>
  <c r="AN29" i="14" s="1"/>
  <c r="AN30" i="14" s="1"/>
  <c r="AW20" i="14"/>
  <c r="AW22" i="14" s="1"/>
  <c r="AW29" i="14" s="1"/>
  <c r="AW30" i="14" s="1"/>
  <c r="AK20" i="14"/>
  <c r="AK22" i="14" s="1"/>
  <c r="AK29" i="14" s="1"/>
  <c r="AK30" i="14" s="1"/>
  <c r="AQ20" i="14"/>
  <c r="AQ22" i="14" s="1"/>
  <c r="AQ29" i="14" s="1"/>
  <c r="AQ30" i="14" s="1"/>
  <c r="AL20" i="14"/>
  <c r="AL22" i="14" s="1"/>
  <c r="AL29" i="14" s="1"/>
  <c r="AL30" i="14" s="1"/>
  <c r="AZ20" i="14"/>
  <c r="AZ22" i="14" s="1"/>
  <c r="AZ29" i="14" s="1"/>
  <c r="AZ30" i="14" s="1"/>
  <c r="AU20" i="14"/>
  <c r="AU22" i="14" s="1"/>
  <c r="BI20" i="14"/>
  <c r="BI22" i="14" s="1"/>
  <c r="BI29" i="14" s="1"/>
  <c r="BI30" i="14" s="1"/>
  <c r="BH20" i="14"/>
  <c r="BH22" i="14" s="1"/>
  <c r="BH29" i="14" s="1"/>
  <c r="BH30" i="14" s="1"/>
  <c r="BI69" i="3"/>
  <c r="BI40" i="3"/>
  <c r="AQ72" i="3"/>
  <c r="I72" i="3" s="1"/>
  <c r="AJ72" i="3"/>
  <c r="H72" i="3" s="1"/>
  <c r="AJ40" i="3"/>
  <c r="AN20" i="3"/>
  <c r="I20" i="3" s="1"/>
  <c r="N27" i="14"/>
  <c r="AZ20" i="3"/>
  <c r="J20" i="3" s="1"/>
  <c r="BG20" i="14"/>
  <c r="BE20" i="14"/>
  <c r="BE22" i="14" s="1"/>
  <c r="BE29" i="14" s="1"/>
  <c r="BE30" i="14" s="1"/>
  <c r="BA20" i="14"/>
  <c r="BA22" i="14" s="1"/>
  <c r="BA29" i="14" s="1"/>
  <c r="BA30" i="14" s="1"/>
  <c r="BC20" i="14"/>
  <c r="BC22" i="14" s="1"/>
  <c r="BC29" i="14" s="1"/>
  <c r="BC30" i="14" s="1"/>
  <c r="BB20" i="14"/>
  <c r="BB22" i="14" s="1"/>
  <c r="BB29" i="14" s="1"/>
  <c r="BB30" i="14" s="1"/>
  <c r="BF20" i="14"/>
  <c r="BF22" i="14" s="1"/>
  <c r="BF29" i="14" s="1"/>
  <c r="BF30" i="14" s="1"/>
  <c r="BD20" i="14"/>
  <c r="BD22" i="14" s="1"/>
  <c r="BD29" i="14" s="1"/>
  <c r="BD30" i="14" s="1"/>
  <c r="Z69" i="3"/>
  <c r="AP49" i="4" l="1"/>
  <c r="M49" i="4" s="1"/>
  <c r="M47" i="4"/>
  <c r="M48" i="4" s="1"/>
  <c r="AQ47" i="4"/>
  <c r="AP48" i="4"/>
  <c r="AO50" i="4"/>
  <c r="AP32" i="4"/>
  <c r="M32" i="4" s="1"/>
  <c r="AE19" i="3"/>
  <c r="AJ14" i="4"/>
  <c r="AQ31" i="4"/>
  <c r="AR29" i="4"/>
  <c r="AQ30" i="4"/>
  <c r="AN20" i="4"/>
  <c r="AN19" i="4"/>
  <c r="AO18" i="4"/>
  <c r="AH44" i="4"/>
  <c r="AI44" i="4" s="1"/>
  <c r="I32" i="3"/>
  <c r="G30" i="3"/>
  <c r="K30" i="3"/>
  <c r="M15" i="13" s="1"/>
  <c r="J31" i="3"/>
  <c r="J69" i="3"/>
  <c r="I30" i="3"/>
  <c r="AA68" i="3"/>
  <c r="H68" i="3" s="1"/>
  <c r="H30" i="3"/>
  <c r="J15" i="13" s="1"/>
  <c r="H31" i="3"/>
  <c r="J30" i="3"/>
  <c r="L15" i="13" s="1"/>
  <c r="AL69" i="3"/>
  <c r="O70" i="3"/>
  <c r="G32" i="3"/>
  <c r="K32" i="3"/>
  <c r="AI15" i="4"/>
  <c r="AI42" i="4"/>
  <c r="AJ41" i="4"/>
  <c r="AJ43" i="4" s="1"/>
  <c r="BJ20" i="14"/>
  <c r="BJ22" i="14" s="1"/>
  <c r="BJ29" i="14" s="1"/>
  <c r="BJ30" i="14" s="1"/>
  <c r="BO20" i="14"/>
  <c r="BO22" i="14" s="1"/>
  <c r="BO29" i="14" s="1"/>
  <c r="BO30" i="14" s="1"/>
  <c r="BN20" i="14"/>
  <c r="BN22" i="14" s="1"/>
  <c r="BQ20" i="14"/>
  <c r="BQ22" i="14" s="1"/>
  <c r="BQ29" i="14" s="1"/>
  <c r="BQ30" i="14" s="1"/>
  <c r="BM20" i="14"/>
  <c r="BM22" i="14" s="1"/>
  <c r="BM29" i="14" s="1"/>
  <c r="BM30" i="14" s="1"/>
  <c r="BL20" i="14"/>
  <c r="BL22" i="14" s="1"/>
  <c r="BL29" i="14" s="1"/>
  <c r="BL30" i="14" s="1"/>
  <c r="BK20" i="14"/>
  <c r="BK22" i="14" s="1"/>
  <c r="BK29" i="14" s="1"/>
  <c r="BK30" i="14" s="1"/>
  <c r="BP20" i="14"/>
  <c r="BP22" i="14" s="1"/>
  <c r="BP29" i="14" s="1"/>
  <c r="BP30" i="14" s="1"/>
  <c r="BR20" i="14"/>
  <c r="BR22" i="14" s="1"/>
  <c r="BR29" i="14" s="1"/>
  <c r="BR30" i="14" s="1"/>
  <c r="BM12" i="3"/>
  <c r="K12" i="3" s="1"/>
  <c r="AO38" i="4"/>
  <c r="AO36" i="4"/>
  <c r="AP35" i="4"/>
  <c r="AN24" i="4"/>
  <c r="AN25" i="4" s="1"/>
  <c r="AN26" i="4" s="1"/>
  <c r="AK12" i="4"/>
  <c r="X59" i="4"/>
  <c r="X61" i="4" s="1"/>
  <c r="W61" i="4"/>
  <c r="R10" i="3"/>
  <c r="Q10" i="3"/>
  <c r="Q11" i="3" s="1"/>
  <c r="V67" i="4"/>
  <c r="U67" i="4"/>
  <c r="P10" i="3"/>
  <c r="P9" i="3" s="1"/>
  <c r="O10" i="3"/>
  <c r="O9" i="3" s="1"/>
  <c r="T61" i="4"/>
  <c r="Y57" i="4"/>
  <c r="AA13" i="4"/>
  <c r="BE68" i="3"/>
  <c r="J68" i="3" s="1"/>
  <c r="P31" i="3"/>
  <c r="AV70" i="3"/>
  <c r="O40" i="3"/>
  <c r="BL70" i="3"/>
  <c r="AD40" i="3"/>
  <c r="O27" i="14"/>
  <c r="BZ20" i="14"/>
  <c r="BZ22" i="14" s="1"/>
  <c r="BZ29" i="14" s="1"/>
  <c r="BZ30" i="14" s="1"/>
  <c r="BW20" i="14"/>
  <c r="BW22" i="14" s="1"/>
  <c r="BW29" i="14" s="1"/>
  <c r="BW30" i="14" s="1"/>
  <c r="BY20" i="14"/>
  <c r="BY22" i="14" s="1"/>
  <c r="BY29" i="14" s="1"/>
  <c r="BY30" i="14" s="1"/>
  <c r="BX20" i="14"/>
  <c r="BX22" i="14" s="1"/>
  <c r="BX29" i="14" s="1"/>
  <c r="BX30" i="14" s="1"/>
  <c r="BN29" i="14"/>
  <c r="BN30" i="14" s="1"/>
  <c r="BS20" i="14"/>
  <c r="BS22" i="14" s="1"/>
  <c r="BU20" i="14"/>
  <c r="BU22" i="14" s="1"/>
  <c r="BU29" i="14" s="1"/>
  <c r="BU30" i="14" s="1"/>
  <c r="BV20" i="14"/>
  <c r="BV22" i="14" s="1"/>
  <c r="BV29" i="14" s="1"/>
  <c r="BV30" i="14" s="1"/>
  <c r="BT20" i="14"/>
  <c r="BT22" i="14" s="1"/>
  <c r="BT29" i="14" s="1"/>
  <c r="BT30" i="14" s="1"/>
  <c r="P27" i="14"/>
  <c r="AQ40" i="3"/>
  <c r="BE40" i="3"/>
  <c r="BG31" i="8"/>
  <c r="AY40" i="3"/>
  <c r="J10" i="8"/>
  <c r="J31" i="8" s="1"/>
  <c r="AF31" i="8"/>
  <c r="AV31" i="8"/>
  <c r="AT40" i="3"/>
  <c r="AG40" i="3"/>
  <c r="AC31" i="8"/>
  <c r="AM40" i="3"/>
  <c r="BT70" i="3"/>
  <c r="BT40" i="3"/>
  <c r="AN31" i="8"/>
  <c r="BS68" i="3"/>
  <c r="H10" i="8"/>
  <c r="H31" i="8" s="1"/>
  <c r="BS31" i="3"/>
  <c r="BS69" i="3" s="1"/>
  <c r="BU31" i="8"/>
  <c r="T31" i="8"/>
  <c r="AP40" i="3"/>
  <c r="AR31" i="8"/>
  <c r="AB40" i="3"/>
  <c r="AB70" i="3"/>
  <c r="AA40" i="3"/>
  <c r="BP31" i="8"/>
  <c r="AY31" i="8"/>
  <c r="BS31" i="8"/>
  <c r="AL68" i="3"/>
  <c r="AL40" i="3"/>
  <c r="AS31" i="3"/>
  <c r="AS40" i="3" s="1"/>
  <c r="AU31" i="8"/>
  <c r="U31" i="8"/>
  <c r="BN68" i="3"/>
  <c r="BN40" i="3"/>
  <c r="AS68" i="3"/>
  <c r="K15" i="13"/>
  <c r="BQ68" i="3"/>
  <c r="BQ40" i="3"/>
  <c r="I10" i="8"/>
  <c r="I31" i="8" s="1"/>
  <c r="BM68" i="3"/>
  <c r="S68" i="3"/>
  <c r="S40" i="3"/>
  <c r="BM31" i="3"/>
  <c r="K10" i="8"/>
  <c r="K31" i="8" s="1"/>
  <c r="AW68" i="3"/>
  <c r="AW40" i="3"/>
  <c r="G10" i="8"/>
  <c r="G31" i="8" s="1"/>
  <c r="BO70" i="3"/>
  <c r="BO40" i="3"/>
  <c r="AC69" i="3"/>
  <c r="H69" i="3" s="1"/>
  <c r="R68" i="3"/>
  <c r="R40" i="3"/>
  <c r="I15" i="13"/>
  <c r="AI20" i="14"/>
  <c r="AA20" i="14"/>
  <c r="AA22" i="14" s="1"/>
  <c r="AA29" i="14" s="1"/>
  <c r="AA30" i="14" s="1"/>
  <c r="AE20" i="14"/>
  <c r="AE22" i="14" s="1"/>
  <c r="AE29" i="14" s="1"/>
  <c r="AE30" i="14" s="1"/>
  <c r="AH20" i="14"/>
  <c r="AH22" i="14" s="1"/>
  <c r="AH29" i="14" s="1"/>
  <c r="AH30" i="14" s="1"/>
  <c r="AB20" i="14"/>
  <c r="AB22" i="14" s="1"/>
  <c r="AB29" i="14" s="1"/>
  <c r="AB30" i="14" s="1"/>
  <c r="AF20" i="14"/>
  <c r="AF22" i="14" s="1"/>
  <c r="AF29" i="14" s="1"/>
  <c r="AF30" i="14" s="1"/>
  <c r="X20" i="14"/>
  <c r="AG20" i="14"/>
  <c r="AG22" i="14" s="1"/>
  <c r="AG29" i="14" s="1"/>
  <c r="AG30" i="14" s="1"/>
  <c r="AC20" i="14"/>
  <c r="AC22" i="14" s="1"/>
  <c r="AC29" i="14" s="1"/>
  <c r="AC30" i="14" s="1"/>
  <c r="Z20" i="14"/>
  <c r="Z22" i="14" s="1"/>
  <c r="Z29" i="14" s="1"/>
  <c r="Z30" i="14" s="1"/>
  <c r="Y20" i="14"/>
  <c r="Y22" i="14" s="1"/>
  <c r="Y29" i="14" s="1"/>
  <c r="Y30" i="14" s="1"/>
  <c r="AD20" i="14"/>
  <c r="AD22" i="14" s="1"/>
  <c r="AD29" i="14" s="1"/>
  <c r="AD30" i="14" s="1"/>
  <c r="W30" i="14"/>
  <c r="L27" i="14"/>
  <c r="Q20" i="3"/>
  <c r="G20" i="3" s="1"/>
  <c r="N14" i="3"/>
  <c r="N22" i="14"/>
  <c r="AU29" i="14"/>
  <c r="BG22" i="14"/>
  <c r="N20" i="14"/>
  <c r="AO30" i="14"/>
  <c r="R9" i="3" l="1"/>
  <c r="R11" i="3"/>
  <c r="AQ32" i="4"/>
  <c r="AP50" i="4"/>
  <c r="AQ49" i="4"/>
  <c r="AQ48" i="4"/>
  <c r="AR47" i="4"/>
  <c r="AF19" i="3"/>
  <c r="AK14" i="4"/>
  <c r="AR31" i="4"/>
  <c r="AR32" i="4" s="1"/>
  <c r="AR30" i="4"/>
  <c r="AS29" i="4"/>
  <c r="AP37" i="4"/>
  <c r="M35" i="4"/>
  <c r="AO20" i="4"/>
  <c r="AO19" i="4"/>
  <c r="AP18" i="4"/>
  <c r="AN21" i="4"/>
  <c r="H40" i="3"/>
  <c r="G68" i="3"/>
  <c r="K31" i="3"/>
  <c r="J40" i="3"/>
  <c r="L17" i="13" s="1"/>
  <c r="K68" i="3"/>
  <c r="I40" i="3"/>
  <c r="K17" i="13" s="1"/>
  <c r="I31" i="3"/>
  <c r="I68" i="3"/>
  <c r="P69" i="3"/>
  <c r="G69" i="3" s="1"/>
  <c r="G31" i="3"/>
  <c r="AJ15" i="4"/>
  <c r="AJ42" i="4"/>
  <c r="AJ44" i="4"/>
  <c r="AK41" i="4"/>
  <c r="AK43" i="4" s="1"/>
  <c r="O20" i="14"/>
  <c r="AP36" i="4"/>
  <c r="AQ35" i="4"/>
  <c r="AQ37" i="4" s="1"/>
  <c r="AO24" i="4"/>
  <c r="AO25" i="4" s="1"/>
  <c r="AO26" i="4" s="1"/>
  <c r="AL12" i="4"/>
  <c r="S10" i="3"/>
  <c r="X67" i="4"/>
  <c r="Y59" i="4"/>
  <c r="Y61" i="4" s="1"/>
  <c r="AB13" i="4"/>
  <c r="Z57" i="4"/>
  <c r="Q9" i="3"/>
  <c r="P40" i="3"/>
  <c r="P20" i="14"/>
  <c r="O14" i="3"/>
  <c r="O16" i="3" s="1"/>
  <c r="O62" i="3" s="1"/>
  <c r="J17" i="13"/>
  <c r="BS40" i="3"/>
  <c r="BM69" i="3"/>
  <c r="K69" i="3" s="1"/>
  <c r="BM40" i="3"/>
  <c r="AS69" i="3"/>
  <c r="I69" i="3" s="1"/>
  <c r="X22" i="14"/>
  <c r="L20" i="14"/>
  <c r="AI22" i="14"/>
  <c r="M20" i="14"/>
  <c r="O21" i="3"/>
  <c r="O64" i="3" s="1"/>
  <c r="N21" i="3"/>
  <c r="U63" i="4"/>
  <c r="S63" i="4"/>
  <c r="N16" i="3"/>
  <c r="N29" i="14"/>
  <c r="N30" i="14" s="1"/>
  <c r="AU30" i="14"/>
  <c r="U68" i="4"/>
  <c r="BS29" i="14"/>
  <c r="P22" i="14"/>
  <c r="BG29" i="14"/>
  <c r="O22" i="14"/>
  <c r="W68" i="4"/>
  <c r="R21" i="3"/>
  <c r="R64" i="3" s="1"/>
  <c r="S11" i="3" l="1"/>
  <c r="AR49" i="4"/>
  <c r="AS47" i="4"/>
  <c r="AR48" i="4"/>
  <c r="M50" i="4"/>
  <c r="AQ50" i="4"/>
  <c r="AO21" i="4"/>
  <c r="AP20" i="4"/>
  <c r="M20" i="4" s="1"/>
  <c r="M18" i="4"/>
  <c r="M19" i="4" s="1"/>
  <c r="AP19" i="4"/>
  <c r="AQ18" i="4"/>
  <c r="AG19" i="3"/>
  <c r="AL14" i="4"/>
  <c r="AS31" i="4"/>
  <c r="AS32" i="4" s="1"/>
  <c r="AS30" i="4"/>
  <c r="AT29" i="4"/>
  <c r="N64" i="3"/>
  <c r="AP38" i="4"/>
  <c r="M38" i="4" s="1"/>
  <c r="M37" i="4"/>
  <c r="K40" i="3"/>
  <c r="G40" i="3"/>
  <c r="I17" i="13" s="1"/>
  <c r="AK15" i="4"/>
  <c r="AL41" i="4"/>
  <c r="AL43" i="4" s="1"/>
  <c r="AK42" i="4"/>
  <c r="AK44" i="4"/>
  <c r="AQ36" i="4"/>
  <c r="AR35" i="4"/>
  <c r="AR37" i="4" s="1"/>
  <c r="AP24" i="4"/>
  <c r="AM12" i="4"/>
  <c r="Z59" i="4"/>
  <c r="Z61" i="4" s="1"/>
  <c r="T10" i="3"/>
  <c r="T11" i="3" s="1"/>
  <c r="Y67" i="4"/>
  <c r="AC13" i="4"/>
  <c r="AA59" i="4"/>
  <c r="AA67" i="4" s="1"/>
  <c r="AA57" i="4"/>
  <c r="M17" i="13"/>
  <c r="S78" i="3"/>
  <c r="T63" i="4"/>
  <c r="AI29" i="14"/>
  <c r="M22" i="14"/>
  <c r="X29" i="14"/>
  <c r="L22" i="14"/>
  <c r="T68" i="4"/>
  <c r="T72" i="4" s="1"/>
  <c r="S68" i="4"/>
  <c r="S72" i="4" s="1"/>
  <c r="S73" i="4" s="1"/>
  <c r="P14" i="3"/>
  <c r="BS30" i="14"/>
  <c r="P29" i="14"/>
  <c r="P30" i="14" s="1"/>
  <c r="BG30" i="14"/>
  <c r="O29" i="14"/>
  <c r="O30" i="14" s="1"/>
  <c r="O81" i="3"/>
  <c r="U72" i="4"/>
  <c r="N62" i="3"/>
  <c r="N23" i="3"/>
  <c r="O23" i="3"/>
  <c r="P21" i="3"/>
  <c r="S9" i="3" l="1"/>
  <c r="N81" i="3"/>
  <c r="N85" i="3" s="1"/>
  <c r="O84" i="3" s="1"/>
  <c r="AR50" i="4"/>
  <c r="AS49" i="4"/>
  <c r="AS48" i="4"/>
  <c r="AT47" i="4"/>
  <c r="AQ20" i="4"/>
  <c r="AR18" i="4"/>
  <c r="AQ19" i="4"/>
  <c r="AP21" i="4"/>
  <c r="AH19" i="3"/>
  <c r="AM14" i="4"/>
  <c r="AT31" i="4"/>
  <c r="AT32" i="4" s="1"/>
  <c r="AU29" i="4"/>
  <c r="AT30" i="4"/>
  <c r="M24" i="4"/>
  <c r="AP25" i="4"/>
  <c r="AP26" i="4" s="1"/>
  <c r="T9" i="3"/>
  <c r="AQ38" i="4"/>
  <c r="AL15" i="4"/>
  <c r="AL42" i="4"/>
  <c r="AM41" i="4"/>
  <c r="AM43" i="4" s="1"/>
  <c r="AL44" i="4"/>
  <c r="AR36" i="4"/>
  <c r="M36" i="4"/>
  <c r="AS35" i="4"/>
  <c r="AS37" i="4" s="1"/>
  <c r="AQ24" i="4"/>
  <c r="AQ25" i="4" s="1"/>
  <c r="AQ26" i="4" s="1"/>
  <c r="AN12" i="4"/>
  <c r="U10" i="3"/>
  <c r="Z67" i="4"/>
  <c r="AB59" i="4"/>
  <c r="W10" i="3" s="1"/>
  <c r="AB57" i="4"/>
  <c r="AD13" i="4"/>
  <c r="AA61" i="4"/>
  <c r="V10" i="3"/>
  <c r="V9" i="3" s="1"/>
  <c r="T73" i="4"/>
  <c r="X30" i="14"/>
  <c r="L29" i="14"/>
  <c r="L30" i="14" s="1"/>
  <c r="AI30" i="14"/>
  <c r="M29" i="14"/>
  <c r="M30" i="14" s="1"/>
  <c r="P16" i="3"/>
  <c r="N24" i="3"/>
  <c r="N42" i="3"/>
  <c r="O24" i="3"/>
  <c r="O42" i="3"/>
  <c r="P64" i="3"/>
  <c r="U73" i="4"/>
  <c r="W11" i="3" l="1"/>
  <c r="W9" i="3" s="1"/>
  <c r="U9" i="3"/>
  <c r="U11" i="3"/>
  <c r="AT49" i="4"/>
  <c r="AT48" i="4"/>
  <c r="AU47" i="4"/>
  <c r="AS50" i="4"/>
  <c r="M21" i="4"/>
  <c r="AQ21" i="4"/>
  <c r="AI19" i="3"/>
  <c r="AN14" i="4"/>
  <c r="AR20" i="4"/>
  <c r="AR19" i="4"/>
  <c r="AS18" i="4"/>
  <c r="AU31" i="4"/>
  <c r="AU32" i="4" s="1"/>
  <c r="AV29" i="4"/>
  <c r="AU30" i="4"/>
  <c r="AR38" i="4"/>
  <c r="AM15" i="4"/>
  <c r="O85" i="3"/>
  <c r="P84" i="3" s="1"/>
  <c r="AN41" i="4"/>
  <c r="AN43" i="4" s="1"/>
  <c r="AM42" i="4"/>
  <c r="AM44" i="4"/>
  <c r="AS36" i="4"/>
  <c r="AT35" i="4"/>
  <c r="AT37" i="4" s="1"/>
  <c r="AR24" i="4"/>
  <c r="AR25" i="4" s="1"/>
  <c r="AR26" i="4" s="1"/>
  <c r="AO12" i="4"/>
  <c r="AC59" i="4"/>
  <c r="AC67" i="4" s="1"/>
  <c r="AC68" i="4" s="1"/>
  <c r="AC57" i="4"/>
  <c r="AE13" i="4"/>
  <c r="AB61" i="4"/>
  <c r="AB67" i="4"/>
  <c r="I37" i="13"/>
  <c r="P62" i="3"/>
  <c r="P81" i="3" s="1"/>
  <c r="P23" i="3"/>
  <c r="P24" i="3" s="1"/>
  <c r="O48" i="3"/>
  <c r="O52" i="3" s="1"/>
  <c r="O43" i="3"/>
  <c r="N48" i="3"/>
  <c r="N43" i="3"/>
  <c r="AT50" i="4" l="1"/>
  <c r="AU49" i="4"/>
  <c r="AU48" i="4"/>
  <c r="AV47" i="4"/>
  <c r="AR21" i="4"/>
  <c r="AS20" i="4"/>
  <c r="AS19" i="4"/>
  <c r="AT18" i="4"/>
  <c r="AV31" i="4"/>
  <c r="AV32" i="4" s="1"/>
  <c r="AV30" i="4"/>
  <c r="AW29" i="4"/>
  <c r="AJ19" i="3"/>
  <c r="AO14" i="4"/>
  <c r="AS38" i="4"/>
  <c r="AN15" i="4"/>
  <c r="AO15" i="4" s="1"/>
  <c r="N52" i="3"/>
  <c r="N55" i="3" s="1"/>
  <c r="N57" i="3" s="1"/>
  <c r="P85" i="3"/>
  <c r="AO41" i="4"/>
  <c r="AO43" i="4" s="1"/>
  <c r="AN44" i="4"/>
  <c r="AN42" i="4"/>
  <c r="AT36" i="4"/>
  <c r="AU35" i="4"/>
  <c r="AU37" i="4" s="1"/>
  <c r="AS24" i="4"/>
  <c r="AS25" i="4" s="1"/>
  <c r="AS26" i="4" s="1"/>
  <c r="M25" i="4"/>
  <c r="M26" i="4" s="1"/>
  <c r="M59" i="4" s="1"/>
  <c r="AP12" i="4"/>
  <c r="AP14" i="4" s="1"/>
  <c r="AE57" i="4"/>
  <c r="L13" i="4"/>
  <c r="AF13" i="4"/>
  <c r="AD59" i="4"/>
  <c r="AD61" i="4" s="1"/>
  <c r="AD57" i="4"/>
  <c r="AC61" i="4"/>
  <c r="X10" i="3"/>
  <c r="X11" i="3" s="1"/>
  <c r="X21" i="3"/>
  <c r="X64" i="3" s="1"/>
  <c r="P42" i="3"/>
  <c r="O55" i="3"/>
  <c r="O57" i="3" s="1"/>
  <c r="AU50" i="4" l="1"/>
  <c r="AV49" i="4"/>
  <c r="AV50" i="4" s="1"/>
  <c r="AV48" i="4"/>
  <c r="AW47" i="4"/>
  <c r="AW31" i="4"/>
  <c r="AW32" i="4" s="1"/>
  <c r="AW30" i="4"/>
  <c r="AX29" i="4"/>
  <c r="AS21" i="4"/>
  <c r="AT20" i="4"/>
  <c r="AU18" i="4"/>
  <c r="AT19" i="4"/>
  <c r="AT38" i="4"/>
  <c r="AU38" i="4" s="1"/>
  <c r="AK19" i="3"/>
  <c r="H19" i="3" s="1"/>
  <c r="M12" i="4"/>
  <c r="M13" i="4" s="1"/>
  <c r="X9" i="3"/>
  <c r="AO44" i="4"/>
  <c r="AP41" i="4"/>
  <c r="AO42" i="4"/>
  <c r="AU36" i="4"/>
  <c r="AV35" i="4"/>
  <c r="AV37" i="4" s="1"/>
  <c r="AT24" i="4"/>
  <c r="AT25" i="4" s="1"/>
  <c r="AT26" i="4" s="1"/>
  <c r="AQ12" i="4"/>
  <c r="AF57" i="4"/>
  <c r="AE59" i="4"/>
  <c r="AE61" i="4" s="1"/>
  <c r="AD67" i="4"/>
  <c r="AD68" i="4" s="1"/>
  <c r="Y10" i="3"/>
  <c r="L61" i="4"/>
  <c r="AG13" i="4"/>
  <c r="P48" i="3"/>
  <c r="P43" i="3"/>
  <c r="Q84" i="3"/>
  <c r="Y11" i="3" l="1"/>
  <c r="G11" i="3" s="1"/>
  <c r="AW49" i="4"/>
  <c r="AW50" i="4" s="1"/>
  <c r="AW48" i="4"/>
  <c r="AX47" i="4"/>
  <c r="AT21" i="4"/>
  <c r="M41" i="4"/>
  <c r="AP43" i="4"/>
  <c r="AL19" i="3"/>
  <c r="AQ14" i="4"/>
  <c r="AX31" i="4"/>
  <c r="AX32" i="4" s="1"/>
  <c r="AX30" i="4"/>
  <c r="AY29" i="4"/>
  <c r="AU20" i="4"/>
  <c r="AU19" i="4"/>
  <c r="AV18" i="4"/>
  <c r="G10" i="3"/>
  <c r="AP15" i="4"/>
  <c r="M15" i="4" s="1"/>
  <c r="M14" i="4"/>
  <c r="P52" i="3"/>
  <c r="P55" i="3" s="1"/>
  <c r="AQ41" i="4"/>
  <c r="AQ43" i="4" s="1"/>
  <c r="AP42" i="4"/>
  <c r="AV38" i="4"/>
  <c r="AV36" i="4"/>
  <c r="AW35" i="4"/>
  <c r="AW37" i="4" s="1"/>
  <c r="AU24" i="4"/>
  <c r="AU25" i="4" s="1"/>
  <c r="AU26" i="4" s="1"/>
  <c r="AR12" i="4"/>
  <c r="AF59" i="4"/>
  <c r="AF61" i="4" s="1"/>
  <c r="AG57" i="4"/>
  <c r="Y21" i="3"/>
  <c r="Y64" i="3" s="1"/>
  <c r="AG59" i="4"/>
  <c r="AG61" i="4" s="1"/>
  <c r="AH13" i="4"/>
  <c r="Z10" i="3"/>
  <c r="Z11" i="3" s="1"/>
  <c r="AE67" i="4"/>
  <c r="AE68" i="4" s="1"/>
  <c r="Y9" i="3" l="1"/>
  <c r="G9" i="3" s="1"/>
  <c r="AU21" i="4"/>
  <c r="AX49" i="4"/>
  <c r="AX50" i="4" s="1"/>
  <c r="AX48" i="4"/>
  <c r="AY47" i="4"/>
  <c r="AV20" i="4"/>
  <c r="AV21" i="4" s="1"/>
  <c r="AW18" i="4"/>
  <c r="AV19" i="4"/>
  <c r="AM19" i="3"/>
  <c r="AR14" i="4"/>
  <c r="AY31" i="4"/>
  <c r="AY32" i="4" s="1"/>
  <c r="AZ29" i="4"/>
  <c r="AY30" i="4"/>
  <c r="Z9" i="3"/>
  <c r="AP44" i="4"/>
  <c r="M43" i="4"/>
  <c r="AQ15" i="4"/>
  <c r="AR41" i="4"/>
  <c r="AR43" i="4" s="1"/>
  <c r="AQ42" i="4"/>
  <c r="AW38" i="4"/>
  <c r="AW36" i="4"/>
  <c r="AX35" i="4"/>
  <c r="AX37" i="4" s="1"/>
  <c r="AV24" i="4"/>
  <c r="AV25" i="4" s="1"/>
  <c r="AV26" i="4" s="1"/>
  <c r="AS12" i="4"/>
  <c r="AH59" i="4"/>
  <c r="AH61" i="4" s="1"/>
  <c r="AH57" i="4"/>
  <c r="AI13" i="4"/>
  <c r="Z21" i="3"/>
  <c r="AA10" i="3"/>
  <c r="AF67" i="4"/>
  <c r="AB10" i="3"/>
  <c r="AG67" i="4"/>
  <c r="L63" i="4"/>
  <c r="P57" i="3"/>
  <c r="AB11" i="3" l="1"/>
  <c r="AB9" i="3" s="1"/>
  <c r="AA11" i="3"/>
  <c r="AY49" i="4"/>
  <c r="AY50" i="4" s="1"/>
  <c r="AZ47" i="4"/>
  <c r="AY48" i="4"/>
  <c r="AW20" i="4"/>
  <c r="AW19" i="4"/>
  <c r="AX18" i="4"/>
  <c r="AW21" i="4"/>
  <c r="AN19" i="3"/>
  <c r="AS14" i="4"/>
  <c r="AZ31" i="4"/>
  <c r="AZ32" i="4" s="1"/>
  <c r="BA29" i="4"/>
  <c r="AZ30" i="4"/>
  <c r="Z64" i="3"/>
  <c r="M44" i="4"/>
  <c r="AR15" i="4"/>
  <c r="AQ44" i="4"/>
  <c r="AR44" i="4" s="1"/>
  <c r="AR42" i="4"/>
  <c r="M42" i="4"/>
  <c r="AS41" i="4"/>
  <c r="AS43" i="4" s="1"/>
  <c r="AX38" i="4"/>
  <c r="AX36" i="4"/>
  <c r="AY35" i="4"/>
  <c r="AY37" i="4" s="1"/>
  <c r="AW24" i="4"/>
  <c r="AW25" i="4" s="1"/>
  <c r="AW26" i="4" s="1"/>
  <c r="AT12" i="4"/>
  <c r="AI59" i="4"/>
  <c r="AI61" i="4" s="1"/>
  <c r="AJ57" i="4"/>
  <c r="AI57" i="4"/>
  <c r="AJ13" i="4"/>
  <c r="AG68" i="4"/>
  <c r="AF68" i="4"/>
  <c r="L67" i="4"/>
  <c r="AB21" i="3"/>
  <c r="AB64" i="3" s="1"/>
  <c r="AA21" i="3"/>
  <c r="AA64" i="3" s="1"/>
  <c r="AC10" i="3"/>
  <c r="AH67" i="4"/>
  <c r="AH68" i="4" s="1"/>
  <c r="AC11" i="3" l="1"/>
  <c r="AC9" i="3" s="1"/>
  <c r="AA9" i="3"/>
  <c r="AZ49" i="4"/>
  <c r="AZ50" i="4" s="1"/>
  <c r="AZ48" i="4"/>
  <c r="BA47" i="4"/>
  <c r="AX20" i="4"/>
  <c r="AX21" i="4" s="1"/>
  <c r="AX19" i="4"/>
  <c r="AY18" i="4"/>
  <c r="AO19" i="3"/>
  <c r="AT14" i="4"/>
  <c r="BA31" i="4"/>
  <c r="BA32" i="4" s="1"/>
  <c r="BA30" i="4"/>
  <c r="BB29" i="4"/>
  <c r="AS15" i="4"/>
  <c r="AT41" i="4"/>
  <c r="AT43" i="4" s="1"/>
  <c r="AS42" i="4"/>
  <c r="AS44" i="4"/>
  <c r="AY38" i="4"/>
  <c r="AY36" i="4"/>
  <c r="AZ35" i="4"/>
  <c r="AZ37" i="4" s="1"/>
  <c r="AX24" i="4"/>
  <c r="AX25" i="4" s="1"/>
  <c r="AX26" i="4" s="1"/>
  <c r="AU12" i="4"/>
  <c r="AJ59" i="4"/>
  <c r="AJ61" i="4" s="1"/>
  <c r="AK13" i="4"/>
  <c r="AC21" i="3"/>
  <c r="AC64" i="3" s="1"/>
  <c r="AD10" i="3"/>
  <c r="AD11" i="3" s="1"/>
  <c r="AI67" i="4"/>
  <c r="BA49" i="4" l="1"/>
  <c r="BB47" i="4"/>
  <c r="BA48" i="4"/>
  <c r="AP19" i="3"/>
  <c r="AU14" i="4"/>
  <c r="AY20" i="4"/>
  <c r="AY21" i="4" s="1"/>
  <c r="AY19" i="4"/>
  <c r="AZ18" i="4"/>
  <c r="AT15" i="4"/>
  <c r="N29" i="4"/>
  <c r="BB31" i="4"/>
  <c r="N31" i="4" s="1"/>
  <c r="BB30" i="4"/>
  <c r="BC29" i="4"/>
  <c r="AD9" i="3"/>
  <c r="AT44" i="4"/>
  <c r="AT42" i="4"/>
  <c r="AU41" i="4"/>
  <c r="AU43" i="4" s="1"/>
  <c r="AZ36" i="4"/>
  <c r="AZ38" i="4"/>
  <c r="BA35" i="4"/>
  <c r="BA37" i="4" s="1"/>
  <c r="N30" i="4"/>
  <c r="AY24" i="4"/>
  <c r="AY25" i="4" s="1"/>
  <c r="AY26" i="4" s="1"/>
  <c r="AV12" i="4"/>
  <c r="AK59" i="4"/>
  <c r="AK61" i="4" s="1"/>
  <c r="AK57" i="4"/>
  <c r="AL13" i="4"/>
  <c r="AE10" i="3"/>
  <c r="AJ67" i="4"/>
  <c r="AI68" i="4"/>
  <c r="AD21" i="3"/>
  <c r="AD64" i="3" s="1"/>
  <c r="V68" i="4"/>
  <c r="W63" i="4"/>
  <c r="Q14" i="3"/>
  <c r="AE9" i="3" l="1"/>
  <c r="AE11" i="3"/>
  <c r="BB49" i="4"/>
  <c r="N49" i="4" s="1"/>
  <c r="BB48" i="4"/>
  <c r="N47" i="4"/>
  <c r="N48" i="4" s="1"/>
  <c r="BC47" i="4"/>
  <c r="BA50" i="4"/>
  <c r="AU15" i="4"/>
  <c r="AZ20" i="4"/>
  <c r="AZ19" i="4"/>
  <c r="BA18" i="4"/>
  <c r="AQ19" i="3"/>
  <c r="AV14" i="4"/>
  <c r="BB32" i="4"/>
  <c r="BC31" i="4"/>
  <c r="BC30" i="4"/>
  <c r="BD29" i="4"/>
  <c r="Q16" i="3"/>
  <c r="Q62" i="3" s="1"/>
  <c r="AV41" i="4"/>
  <c r="AV43" i="4" s="1"/>
  <c r="AU42" i="4"/>
  <c r="AU44" i="4"/>
  <c r="BA36" i="4"/>
  <c r="BA38" i="4"/>
  <c r="BB35" i="4"/>
  <c r="AZ24" i="4"/>
  <c r="AZ25" i="4" s="1"/>
  <c r="AZ26" i="4" s="1"/>
  <c r="AW12" i="4"/>
  <c r="AM57" i="4"/>
  <c r="AL59" i="4"/>
  <c r="AL61" i="4" s="1"/>
  <c r="AL57" i="4"/>
  <c r="AM13" i="4"/>
  <c r="AK67" i="4"/>
  <c r="AF10" i="3"/>
  <c r="W72" i="4"/>
  <c r="W73" i="4" s="1"/>
  <c r="Q21" i="3"/>
  <c r="R14" i="3"/>
  <c r="R16" i="3" s="1"/>
  <c r="R62" i="3" s="1"/>
  <c r="R81" i="3" s="1"/>
  <c r="V63" i="4"/>
  <c r="V72" i="4"/>
  <c r="AF11" i="3" l="1"/>
  <c r="AF9" i="3" s="1"/>
  <c r="BB50" i="4"/>
  <c r="N50" i="4" s="1"/>
  <c r="AV15" i="4"/>
  <c r="BC49" i="4"/>
  <c r="BC48" i="4"/>
  <c r="BD47" i="4"/>
  <c r="AR19" i="3"/>
  <c r="AW14" i="4"/>
  <c r="AW15" i="4" s="1"/>
  <c r="N32" i="4"/>
  <c r="BC32" i="4"/>
  <c r="BD31" i="4"/>
  <c r="BD30" i="4"/>
  <c r="BE29" i="4"/>
  <c r="BA20" i="4"/>
  <c r="BB18" i="4"/>
  <c r="BA19" i="4"/>
  <c r="BB37" i="4"/>
  <c r="N35" i="4"/>
  <c r="AZ21" i="4"/>
  <c r="AW41" i="4"/>
  <c r="AW43" i="4" s="1"/>
  <c r="AV42" i="4"/>
  <c r="AV44" i="4"/>
  <c r="BB36" i="4"/>
  <c r="BC35" i="4"/>
  <c r="BC37" i="4" s="1"/>
  <c r="BA24" i="4"/>
  <c r="BA25" i="4" s="1"/>
  <c r="BA26" i="4" s="1"/>
  <c r="AX12" i="4"/>
  <c r="AN57" i="4"/>
  <c r="AM59" i="4"/>
  <c r="AM61" i="4" s="1"/>
  <c r="AN13" i="4"/>
  <c r="AG10" i="3"/>
  <c r="AG11" i="3" s="1"/>
  <c r="AL67" i="4"/>
  <c r="V78" i="3"/>
  <c r="R23" i="3"/>
  <c r="R42" i="3" s="1"/>
  <c r="Q64" i="3"/>
  <c r="Q23" i="3"/>
  <c r="V73" i="4"/>
  <c r="BC50" i="4" l="1"/>
  <c r="BD49" i="4"/>
  <c r="BD48" i="4"/>
  <c r="BE47" i="4"/>
  <c r="BA21" i="4"/>
  <c r="BE31" i="4"/>
  <c r="BF29" i="4"/>
  <c r="BE30" i="4"/>
  <c r="BD32" i="4"/>
  <c r="BB20" i="4"/>
  <c r="N20" i="4" s="1"/>
  <c r="N18" i="4"/>
  <c r="N19" i="4" s="1"/>
  <c r="BB19" i="4"/>
  <c r="BC18" i="4"/>
  <c r="AS19" i="3"/>
  <c r="AX14" i="4"/>
  <c r="AX15" i="4" s="1"/>
  <c r="Q81" i="3"/>
  <c r="Q85" i="3" s="1"/>
  <c r="AG9" i="3"/>
  <c r="BB38" i="4"/>
  <c r="N38" i="4" s="1"/>
  <c r="N37" i="4"/>
  <c r="AX41" i="4"/>
  <c r="AX43" i="4" s="1"/>
  <c r="AW42" i="4"/>
  <c r="AW44" i="4"/>
  <c r="BC36" i="4"/>
  <c r="BD35" i="4"/>
  <c r="BD37" i="4" s="1"/>
  <c r="BB24" i="4"/>
  <c r="AY12" i="4"/>
  <c r="AN59" i="4"/>
  <c r="AN61" i="4" s="1"/>
  <c r="AO13" i="4"/>
  <c r="AM67" i="4"/>
  <c r="AH10" i="3"/>
  <c r="R24" i="3"/>
  <c r="R48" i="3"/>
  <c r="R52" i="3" s="1"/>
  <c r="R55" i="3" s="1"/>
  <c r="R57" i="3" s="1"/>
  <c r="R43" i="3"/>
  <c r="Q42" i="3"/>
  <c r="Q24" i="3"/>
  <c r="AH9" i="3" l="1"/>
  <c r="AH11" i="3"/>
  <c r="BD50" i="4"/>
  <c r="BE49" i="4"/>
  <c r="BE48" i="4"/>
  <c r="BF47" i="4"/>
  <c r="BE32" i="4"/>
  <c r="BF31" i="4"/>
  <c r="BF32" i="4" s="1"/>
  <c r="BG29" i="4"/>
  <c r="BF30" i="4"/>
  <c r="AT19" i="3"/>
  <c r="AY14" i="4"/>
  <c r="AY15" i="4" s="1"/>
  <c r="BC20" i="4"/>
  <c r="BC19" i="4"/>
  <c r="BD18" i="4"/>
  <c r="BB21" i="4"/>
  <c r="BB25" i="4"/>
  <c r="BB26" i="4" s="1"/>
  <c r="N24" i="4"/>
  <c r="BC38" i="4"/>
  <c r="AY41" i="4"/>
  <c r="AY43" i="4" s="1"/>
  <c r="AX44" i="4"/>
  <c r="AX42" i="4"/>
  <c r="N36" i="4"/>
  <c r="BD36" i="4"/>
  <c r="BE35" i="4"/>
  <c r="BE37" i="4" s="1"/>
  <c r="BC24" i="4"/>
  <c r="BC25" i="4" s="1"/>
  <c r="BC26" i="4" s="1"/>
  <c r="AZ12" i="4"/>
  <c r="AP57" i="4"/>
  <c r="AO59" i="4"/>
  <c r="AO61" i="4" s="1"/>
  <c r="AO57" i="4"/>
  <c r="AP13" i="4"/>
  <c r="AN67" i="4"/>
  <c r="AI10" i="3"/>
  <c r="Q43" i="3"/>
  <c r="Q48" i="3"/>
  <c r="R84" i="3"/>
  <c r="AI9" i="3" l="1"/>
  <c r="AI11" i="3"/>
  <c r="BE50" i="4"/>
  <c r="BF49" i="4"/>
  <c r="BF50" i="4" s="1"/>
  <c r="BG47" i="4"/>
  <c r="BF48" i="4"/>
  <c r="AU19" i="3"/>
  <c r="AZ14" i="4"/>
  <c r="AZ15" i="4" s="1"/>
  <c r="N21" i="4"/>
  <c r="BC21" i="4"/>
  <c r="BG31" i="4"/>
  <c r="BG32" i="4" s="1"/>
  <c r="BG30" i="4"/>
  <c r="BH29" i="4"/>
  <c r="BD20" i="4"/>
  <c r="BE18" i="4"/>
  <c r="BD19" i="4"/>
  <c r="BD38" i="4"/>
  <c r="AY42" i="4"/>
  <c r="AZ41" i="4"/>
  <c r="AZ43" i="4" s="1"/>
  <c r="AY44" i="4"/>
  <c r="BE36" i="4"/>
  <c r="BF35" i="4"/>
  <c r="BF37" i="4" s="1"/>
  <c r="BD24" i="4"/>
  <c r="BD25" i="4" s="1"/>
  <c r="BD26" i="4" s="1"/>
  <c r="BA12" i="4"/>
  <c r="AQ57" i="4"/>
  <c r="AP59" i="4"/>
  <c r="AP61" i="4" s="1"/>
  <c r="AQ13" i="4"/>
  <c r="R85" i="3"/>
  <c r="S84" i="3" s="1"/>
  <c r="AJ10" i="3"/>
  <c r="AO67" i="4"/>
  <c r="Q52" i="3"/>
  <c r="AJ9" i="3" l="1"/>
  <c r="AJ11" i="3"/>
  <c r="BG49" i="4"/>
  <c r="BG50" i="4" s="1"/>
  <c r="BH47" i="4"/>
  <c r="BG48" i="4"/>
  <c r="BE20" i="4"/>
  <c r="BF18" i="4"/>
  <c r="BE19" i="4"/>
  <c r="BH31" i="4"/>
  <c r="BH32" i="4" s="1"/>
  <c r="BH30" i="4"/>
  <c r="BI29" i="4"/>
  <c r="AV19" i="3"/>
  <c r="BA14" i="4"/>
  <c r="BA15" i="4" s="1"/>
  <c r="BD21" i="4"/>
  <c r="BE21" i="4" s="1"/>
  <c r="BE38" i="4"/>
  <c r="BA41" i="4"/>
  <c r="BA43" i="4" s="1"/>
  <c r="AZ44" i="4"/>
  <c r="AZ42" i="4"/>
  <c r="BF36" i="4"/>
  <c r="BG35" i="4"/>
  <c r="BG37" i="4" s="1"/>
  <c r="N25" i="4"/>
  <c r="N26" i="4" s="1"/>
  <c r="N59" i="4" s="1"/>
  <c r="BE24" i="4"/>
  <c r="BE25" i="4" s="1"/>
  <c r="BE26" i="4" s="1"/>
  <c r="BB12" i="4"/>
  <c r="BB14" i="4" s="1"/>
  <c r="AQ59" i="4"/>
  <c r="AQ61" i="4" s="1"/>
  <c r="AR57" i="4"/>
  <c r="AR13" i="4"/>
  <c r="AK10" i="3"/>
  <c r="AK11" i="3" s="1"/>
  <c r="H11" i="3" s="1"/>
  <c r="AP67" i="4"/>
  <c r="AO68" i="4"/>
  <c r="AJ21" i="3"/>
  <c r="AJ64" i="3" s="1"/>
  <c r="Q55" i="3"/>
  <c r="BH49" i="4" l="1"/>
  <c r="BH50" i="4" s="1"/>
  <c r="BH48" i="4"/>
  <c r="BI47" i="4"/>
  <c r="BI31" i="4"/>
  <c r="BI32" i="4" s="1"/>
  <c r="BJ29" i="4"/>
  <c r="BI30" i="4"/>
  <c r="BF20" i="4"/>
  <c r="BF21" i="4" s="1"/>
  <c r="BF19" i="4"/>
  <c r="BG18" i="4"/>
  <c r="BF38" i="4"/>
  <c r="BG38" i="4" s="1"/>
  <c r="AW19" i="3"/>
  <c r="I19" i="3" s="1"/>
  <c r="N12" i="4"/>
  <c r="N13" i="4" s="1"/>
  <c r="AK9" i="3"/>
  <c r="H9" i="3" s="1"/>
  <c r="H10" i="3"/>
  <c r="BA42" i="4"/>
  <c r="BB41" i="4"/>
  <c r="BA44" i="4"/>
  <c r="BG36" i="4"/>
  <c r="BH35" i="4"/>
  <c r="BH37" i="4" s="1"/>
  <c r="BF24" i="4"/>
  <c r="BF25" i="4" s="1"/>
  <c r="BF26" i="4" s="1"/>
  <c r="BC12" i="4"/>
  <c r="AR59" i="4"/>
  <c r="AR61" i="4" s="1"/>
  <c r="AS57" i="4"/>
  <c r="AS13" i="4"/>
  <c r="AQ67" i="4"/>
  <c r="AQ68" i="4" s="1"/>
  <c r="AL10" i="3"/>
  <c r="AL11" i="3" s="1"/>
  <c r="AP68" i="4"/>
  <c r="AK21" i="3"/>
  <c r="AK64" i="3" s="1"/>
  <c r="Q57" i="3"/>
  <c r="BI49" i="4" l="1"/>
  <c r="BI50" i="4" s="1"/>
  <c r="BI48" i="4"/>
  <c r="BJ47" i="4"/>
  <c r="AX19" i="3"/>
  <c r="BC14" i="4"/>
  <c r="BG20" i="4"/>
  <c r="BG21" i="4" s="1"/>
  <c r="BG19" i="4"/>
  <c r="BH18" i="4"/>
  <c r="BJ31" i="4"/>
  <c r="BJ32" i="4" s="1"/>
  <c r="BJ30" i="4"/>
  <c r="BK29" i="4"/>
  <c r="N41" i="4"/>
  <c r="BB43" i="4"/>
  <c r="AL9" i="3"/>
  <c r="BB15" i="4"/>
  <c r="N15" i="4" s="1"/>
  <c r="N14" i="4"/>
  <c r="BB42" i="4"/>
  <c r="BC41" i="4"/>
  <c r="BC43" i="4" s="1"/>
  <c r="BH36" i="4"/>
  <c r="BH38" i="4"/>
  <c r="BI35" i="4"/>
  <c r="BI37" i="4" s="1"/>
  <c r="BG24" i="4"/>
  <c r="BG25" i="4" s="1"/>
  <c r="BG26" i="4" s="1"/>
  <c r="BD12" i="4"/>
  <c r="M61" i="4"/>
  <c r="AS59" i="4"/>
  <c r="AS61" i="4" s="1"/>
  <c r="AT13" i="4"/>
  <c r="AL21" i="3"/>
  <c r="BJ49" i="4" l="1"/>
  <c r="BJ50" i="4" s="1"/>
  <c r="BJ48" i="4"/>
  <c r="BK47" i="4"/>
  <c r="BH20" i="4"/>
  <c r="BH21" i="4" s="1"/>
  <c r="BH19" i="4"/>
  <c r="BI18" i="4"/>
  <c r="AY19" i="3"/>
  <c r="BD14" i="4"/>
  <c r="BK31" i="4"/>
  <c r="BK32" i="4" s="1"/>
  <c r="BL29" i="4"/>
  <c r="BK30" i="4"/>
  <c r="AL64" i="3"/>
  <c r="BC15" i="4"/>
  <c r="BB44" i="4"/>
  <c r="N44" i="4" s="1"/>
  <c r="N43" i="4"/>
  <c r="BC42" i="4"/>
  <c r="BD41" i="4"/>
  <c r="BD43" i="4" s="1"/>
  <c r="BI36" i="4"/>
  <c r="BI38" i="4"/>
  <c r="BJ35" i="4"/>
  <c r="BJ37" i="4" s="1"/>
  <c r="BH24" i="4"/>
  <c r="BH25" i="4" s="1"/>
  <c r="BH26" i="4" s="1"/>
  <c r="BE12" i="4"/>
  <c r="AT59" i="4"/>
  <c r="AT61" i="4" s="1"/>
  <c r="AU57" i="4"/>
  <c r="AT57" i="4"/>
  <c r="AU13" i="4"/>
  <c r="M63" i="4"/>
  <c r="AM10" i="3"/>
  <c r="AM11" i="3" s="1"/>
  <c r="AR67" i="4"/>
  <c r="AN10" i="3"/>
  <c r="AS67" i="4"/>
  <c r="AN21" i="3" s="1"/>
  <c r="AN64" i="3" s="1"/>
  <c r="AN11" i="3" l="1"/>
  <c r="AN9" i="3" s="1"/>
  <c r="BK49" i="4"/>
  <c r="BK50" i="4" s="1"/>
  <c r="BK48" i="4"/>
  <c r="BL47" i="4"/>
  <c r="BI20" i="4"/>
  <c r="BJ18" i="4"/>
  <c r="BI19" i="4"/>
  <c r="BD15" i="4"/>
  <c r="BI21" i="4"/>
  <c r="AZ19" i="3"/>
  <c r="BE14" i="4"/>
  <c r="BL31" i="4"/>
  <c r="BL32" i="4" s="1"/>
  <c r="BL30" i="4"/>
  <c r="BM29" i="4"/>
  <c r="BC44" i="4"/>
  <c r="BE41" i="4"/>
  <c r="BE43" i="4" s="1"/>
  <c r="N42" i="4"/>
  <c r="BD42" i="4"/>
  <c r="BJ36" i="4"/>
  <c r="BJ38" i="4"/>
  <c r="BK35" i="4"/>
  <c r="BK37" i="4" s="1"/>
  <c r="BI24" i="4"/>
  <c r="BI25" i="4" s="1"/>
  <c r="BI26" i="4" s="1"/>
  <c r="BF12" i="4"/>
  <c r="AU59" i="4"/>
  <c r="AU61" i="4" s="1"/>
  <c r="AV13" i="4"/>
  <c r="AR68" i="4"/>
  <c r="M67" i="4"/>
  <c r="AM21" i="3"/>
  <c r="AM9" i="3"/>
  <c r="AS68" i="4"/>
  <c r="AO10" i="3"/>
  <c r="AT67" i="4"/>
  <c r="AO11" i="3" l="1"/>
  <c r="BE15" i="4"/>
  <c r="BL49" i="4"/>
  <c r="BL50" i="4" s="1"/>
  <c r="BM47" i="4"/>
  <c r="BL48" i="4"/>
  <c r="BJ20" i="4"/>
  <c r="BJ21" i="4" s="1"/>
  <c r="BJ19" i="4"/>
  <c r="BK18" i="4"/>
  <c r="BM31" i="4"/>
  <c r="BM32" i="4" s="1"/>
  <c r="BM30" i="4"/>
  <c r="BN29" i="4"/>
  <c r="BA19" i="3"/>
  <c r="BF14" i="4"/>
  <c r="BF15" i="4" s="1"/>
  <c r="AM64" i="3"/>
  <c r="BD44" i="4"/>
  <c r="BE42" i="4"/>
  <c r="BF41" i="4"/>
  <c r="BF43" i="4" s="1"/>
  <c r="BK36" i="4"/>
  <c r="BK38" i="4"/>
  <c r="BL35" i="4"/>
  <c r="BL37" i="4" s="1"/>
  <c r="BJ24" i="4"/>
  <c r="BJ25" i="4" s="1"/>
  <c r="BJ26" i="4" s="1"/>
  <c r="BG12" i="4"/>
  <c r="AV59" i="4"/>
  <c r="AV61" i="4" s="1"/>
  <c r="AW57" i="4"/>
  <c r="AV57" i="4"/>
  <c r="AW13" i="4"/>
  <c r="AU67" i="4"/>
  <c r="AU68" i="4" s="1"/>
  <c r="AP10" i="3"/>
  <c r="AT68" i="4"/>
  <c r="AO21" i="3"/>
  <c r="AO64" i="3" s="1"/>
  <c r="AF14" i="3"/>
  <c r="AF16" i="3" s="1"/>
  <c r="AF62" i="3" s="1"/>
  <c r="AE14" i="3"/>
  <c r="AE16" i="3" s="1"/>
  <c r="AE62" i="3" s="1"/>
  <c r="AK63" i="4"/>
  <c r="AT63" i="4"/>
  <c r="AI14" i="3"/>
  <c r="AI16" i="3" s="1"/>
  <c r="AI62" i="3" s="1"/>
  <c r="AQ72" i="4"/>
  <c r="AU63" i="4"/>
  <c r="AO63" i="4"/>
  <c r="AH14" i="3"/>
  <c r="AH16" i="3" s="1"/>
  <c r="AM63" i="4"/>
  <c r="AR63" i="4"/>
  <c r="AP63" i="4"/>
  <c r="AS72" i="4"/>
  <c r="AL68" i="4"/>
  <c r="AG21" i="3"/>
  <c r="AG64" i="3" s="1"/>
  <c r="AK68" i="4"/>
  <c r="AK72" i="4" s="1"/>
  <c r="AF21" i="3"/>
  <c r="AF64" i="3" s="1"/>
  <c r="AQ63" i="4"/>
  <c r="AJ68" i="4"/>
  <c r="Z68" i="4"/>
  <c r="U21" i="3"/>
  <c r="U64" i="3" s="1"/>
  <c r="Y68" i="4"/>
  <c r="T21" i="3"/>
  <c r="T64" i="3" s="1"/>
  <c r="AM68" i="4"/>
  <c r="AM72" i="4" s="1"/>
  <c r="AH21" i="3"/>
  <c r="AH64" i="3" s="1"/>
  <c r="AA68" i="4"/>
  <c r="V21" i="3"/>
  <c r="V64" i="3" s="1"/>
  <c r="AB68" i="4"/>
  <c r="W21" i="3"/>
  <c r="AN68" i="4"/>
  <c r="AI21" i="3"/>
  <c r="AI64" i="3" s="1"/>
  <c r="J6" i="13"/>
  <c r="X63" i="4"/>
  <c r="AP11" i="3" l="1"/>
  <c r="AP9" i="3" s="1"/>
  <c r="AO9" i="3"/>
  <c r="BM49" i="4"/>
  <c r="BM48" i="4"/>
  <c r="BN47" i="4"/>
  <c r="O29" i="4"/>
  <c r="BN31" i="4"/>
  <c r="O31" i="4" s="1"/>
  <c r="BO29" i="4"/>
  <c r="BN30" i="4"/>
  <c r="BB19" i="3"/>
  <c r="BG14" i="4"/>
  <c r="BG15" i="4" s="1"/>
  <c r="BK20" i="4"/>
  <c r="BK21" i="4" s="1"/>
  <c r="BK19" i="4"/>
  <c r="BL18" i="4"/>
  <c r="W64" i="3"/>
  <c r="BE44" i="4"/>
  <c r="BF44" i="4" s="1"/>
  <c r="BF42" i="4"/>
  <c r="BG41" i="4"/>
  <c r="BG43" i="4" s="1"/>
  <c r="BL38" i="4"/>
  <c r="BL36" i="4"/>
  <c r="BM35" i="4"/>
  <c r="BM37" i="4" s="1"/>
  <c r="O30" i="4"/>
  <c r="BK24" i="4"/>
  <c r="BK25" i="4" s="1"/>
  <c r="BK26" i="4" s="1"/>
  <c r="BH12" i="4"/>
  <c r="AX57" i="4"/>
  <c r="AW59" i="4"/>
  <c r="AW61" i="4" s="1"/>
  <c r="AP21" i="3"/>
  <c r="AP64" i="3" s="1"/>
  <c r="AX13" i="4"/>
  <c r="AV67" i="4"/>
  <c r="AV68" i="4" s="1"/>
  <c r="AQ10" i="3"/>
  <c r="AS63" i="4"/>
  <c r="AS73" i="4" s="1"/>
  <c r="AO72" i="4"/>
  <c r="AO73" i="4" s="1"/>
  <c r="AN63" i="4"/>
  <c r="AJ63" i="4"/>
  <c r="AR72" i="4"/>
  <c r="AR73" i="4" s="1"/>
  <c r="AT72" i="4"/>
  <c r="AT73" i="4" s="1"/>
  <c r="AN72" i="4"/>
  <c r="AL14" i="3"/>
  <c r="AO14" i="3"/>
  <c r="AO16" i="3" s="1"/>
  <c r="AO62" i="3" s="1"/>
  <c r="AO81" i="3" s="1"/>
  <c r="AJ14" i="3"/>
  <c r="AJ16" i="3" s="1"/>
  <c r="AJ23" i="3" s="1"/>
  <c r="AU72" i="4"/>
  <c r="AU73" i="4" s="1"/>
  <c r="AK73" i="4"/>
  <c r="AP72" i="4"/>
  <c r="AP73" i="4" s="1"/>
  <c r="AP14" i="3"/>
  <c r="AP16" i="3" s="1"/>
  <c r="AP62" i="3" s="1"/>
  <c r="AM73" i="4"/>
  <c r="AE21" i="3"/>
  <c r="H21" i="3" s="1"/>
  <c r="AK14" i="3"/>
  <c r="AK16" i="3" s="1"/>
  <c r="AL72" i="4"/>
  <c r="AH23" i="3"/>
  <c r="AH42" i="3" s="1"/>
  <c r="AH62" i="3"/>
  <c r="AN14" i="3"/>
  <c r="AN16" i="3" s="1"/>
  <c r="AM14" i="3"/>
  <c r="AM16" i="3" s="1"/>
  <c r="AM23" i="3" s="1"/>
  <c r="AG14" i="3"/>
  <c r="AL63" i="4"/>
  <c r="AH63" i="4"/>
  <c r="AH72" i="4"/>
  <c r="AC14" i="3"/>
  <c r="AC16" i="3" s="1"/>
  <c r="AD63" i="4"/>
  <c r="AD72" i="4"/>
  <c r="Y14" i="3"/>
  <c r="V14" i="3"/>
  <c r="AA63" i="4"/>
  <c r="AI72" i="4"/>
  <c r="AI63" i="4"/>
  <c r="AD14" i="3"/>
  <c r="AD16" i="3" s="1"/>
  <c r="AF72" i="4"/>
  <c r="AA14" i="3"/>
  <c r="AA16" i="3" s="1"/>
  <c r="AF63" i="4"/>
  <c r="AC72" i="4"/>
  <c r="AC63" i="4"/>
  <c r="X14" i="3"/>
  <c r="X16" i="3" s="1"/>
  <c r="AG63" i="4"/>
  <c r="AB14" i="3"/>
  <c r="AG72" i="4"/>
  <c r="X68" i="4"/>
  <c r="S14" i="3"/>
  <c r="W14" i="3"/>
  <c r="W16" i="3" s="1"/>
  <c r="AB63" i="4"/>
  <c r="AB72" i="4"/>
  <c r="Y72" i="4"/>
  <c r="Z72" i="4"/>
  <c r="M68" i="4"/>
  <c r="AJ72" i="4"/>
  <c r="AQ73" i="4"/>
  <c r="AF81" i="3"/>
  <c r="AI81" i="3"/>
  <c r="T14" i="3"/>
  <c r="T16" i="3" s="1"/>
  <c r="Y63" i="4"/>
  <c r="AE63" i="4"/>
  <c r="Z14" i="3"/>
  <c r="AE72" i="4"/>
  <c r="U14" i="3"/>
  <c r="U16" i="3" s="1"/>
  <c r="Z63" i="4"/>
  <c r="AA72" i="4"/>
  <c r="I6" i="13"/>
  <c r="AF23" i="3"/>
  <c r="AI23" i="3"/>
  <c r="AQ11" i="3" l="1"/>
  <c r="AQ9" i="3" s="1"/>
  <c r="BN49" i="4"/>
  <c r="BO47" i="4"/>
  <c r="BN48" i="4"/>
  <c r="O47" i="4"/>
  <c r="O48" i="4" s="1"/>
  <c r="O49" i="4"/>
  <c r="BM50" i="4"/>
  <c r="BN50" i="4" s="1"/>
  <c r="O50" i="4" s="1"/>
  <c r="BO31" i="4"/>
  <c r="BP29" i="4"/>
  <c r="BO30" i="4"/>
  <c r="BL20" i="4"/>
  <c r="BL21" i="4" s="1"/>
  <c r="BL19" i="4"/>
  <c r="BM18" i="4"/>
  <c r="BC19" i="3"/>
  <c r="BH14" i="4"/>
  <c r="BH15" i="4" s="1"/>
  <c r="BN32" i="4"/>
  <c r="G14" i="3"/>
  <c r="I7" i="13" s="1"/>
  <c r="Z16" i="3"/>
  <c r="Z62" i="3" s="1"/>
  <c r="H14" i="3"/>
  <c r="J7" i="13" s="1"/>
  <c r="AL16" i="3"/>
  <c r="AL62" i="3" s="1"/>
  <c r="BH41" i="4"/>
  <c r="BH43" i="4" s="1"/>
  <c r="BG44" i="4"/>
  <c r="BG42" i="4"/>
  <c r="BM38" i="4"/>
  <c r="BM36" i="4"/>
  <c r="BN35" i="4"/>
  <c r="BL24" i="4"/>
  <c r="BL25" i="4" s="1"/>
  <c r="BL26" i="4" s="1"/>
  <c r="BI12" i="4"/>
  <c r="AP81" i="3"/>
  <c r="AY57" i="4"/>
  <c r="AX59" i="4"/>
  <c r="AX61" i="4" s="1"/>
  <c r="AY13" i="4"/>
  <c r="AR10" i="3"/>
  <c r="AW67" i="4"/>
  <c r="AW68" i="4" s="1"/>
  <c r="AN78" i="3"/>
  <c r="AE73" i="4"/>
  <c r="AN73" i="4"/>
  <c r="AJ73" i="4"/>
  <c r="AQ21" i="3"/>
  <c r="AQ64" i="3" s="1"/>
  <c r="AO23" i="3"/>
  <c r="AO24" i="3" s="1"/>
  <c r="AJ62" i="3"/>
  <c r="AV72" i="4"/>
  <c r="AL73" i="4"/>
  <c r="AH24" i="3"/>
  <c r="AP23" i="3"/>
  <c r="AP24" i="3" s="1"/>
  <c r="AM62" i="3"/>
  <c r="AM81" i="3" s="1"/>
  <c r="AQ78" i="3"/>
  <c r="AT78" i="3"/>
  <c r="AB73" i="4"/>
  <c r="AG16" i="3"/>
  <c r="AK78" i="3"/>
  <c r="AA73" i="4"/>
  <c r="AD73" i="4"/>
  <c r="AI24" i="3"/>
  <c r="AI42" i="3"/>
  <c r="AF24" i="3"/>
  <c r="AF42" i="3"/>
  <c r="J10" i="13"/>
  <c r="AE64" i="3"/>
  <c r="H64" i="3" s="1"/>
  <c r="AE23" i="3"/>
  <c r="U62" i="3"/>
  <c r="U81" i="3" s="1"/>
  <c r="U23" i="3"/>
  <c r="Z23" i="3"/>
  <c r="AK23" i="3"/>
  <c r="AK62" i="3"/>
  <c r="AJ24" i="3"/>
  <c r="AJ42" i="3"/>
  <c r="Z73" i="4"/>
  <c r="AH43" i="3"/>
  <c r="AH48" i="3"/>
  <c r="AH52" i="3" s="1"/>
  <c r="W23" i="3"/>
  <c r="W62" i="3"/>
  <c r="W81" i="3" s="1"/>
  <c r="S21" i="3"/>
  <c r="G21" i="3" s="1"/>
  <c r="AG73" i="4"/>
  <c r="M72" i="4"/>
  <c r="M73" i="4" s="1"/>
  <c r="X23" i="3"/>
  <c r="X62" i="3"/>
  <c r="X81" i="3" s="1"/>
  <c r="AC73" i="4"/>
  <c r="AA62" i="3"/>
  <c r="AA81" i="3" s="1"/>
  <c r="AA23" i="3"/>
  <c r="AD23" i="3"/>
  <c r="AD62" i="3"/>
  <c r="AD81" i="3" s="1"/>
  <c r="AI73" i="4"/>
  <c r="AE78" i="3"/>
  <c r="Y16" i="3"/>
  <c r="AH73" i="4"/>
  <c r="T23" i="3"/>
  <c r="T62" i="3"/>
  <c r="T81" i="3" s="1"/>
  <c r="AM24" i="3"/>
  <c r="AM42" i="3"/>
  <c r="Y73" i="4"/>
  <c r="AN62" i="3"/>
  <c r="AN23" i="3"/>
  <c r="Y78" i="3"/>
  <c r="G78" i="3" s="1"/>
  <c r="S16" i="3"/>
  <c r="L68" i="4"/>
  <c r="X72" i="4"/>
  <c r="AH78" i="3"/>
  <c r="AH81" i="3" s="1"/>
  <c r="AB16" i="3"/>
  <c r="AF73" i="4"/>
  <c r="AB78" i="3"/>
  <c r="V16" i="3"/>
  <c r="AC23" i="3"/>
  <c r="AC62" i="3"/>
  <c r="AC81" i="3" s="1"/>
  <c r="AR11" i="3" l="1"/>
  <c r="AR9" i="3" s="1"/>
  <c r="BO49" i="4"/>
  <c r="BO50" i="4" s="1"/>
  <c r="BO48" i="4"/>
  <c r="BP47" i="4"/>
  <c r="BM20" i="4"/>
  <c r="BN18" i="4"/>
  <c r="BM19" i="4"/>
  <c r="O35" i="4"/>
  <c r="BN37" i="4"/>
  <c r="BD19" i="3"/>
  <c r="BI14" i="4"/>
  <c r="BI15" i="4" s="1"/>
  <c r="BP31" i="4"/>
  <c r="BP30" i="4"/>
  <c r="BQ29" i="4"/>
  <c r="O32" i="4"/>
  <c r="BO32" i="4"/>
  <c r="H78" i="3"/>
  <c r="G16" i="3"/>
  <c r="Z81" i="3"/>
  <c r="AL81" i="3"/>
  <c r="AL23" i="3"/>
  <c r="H16" i="3"/>
  <c r="BH44" i="4"/>
  <c r="BH42" i="4"/>
  <c r="BI41" i="4"/>
  <c r="BI43" i="4" s="1"/>
  <c r="BN36" i="4"/>
  <c r="BO35" i="4"/>
  <c r="BO37" i="4" s="1"/>
  <c r="BM24" i="4"/>
  <c r="BM25" i="4" s="1"/>
  <c r="BM26" i="4" s="1"/>
  <c r="BJ12" i="4"/>
  <c r="AY59" i="4"/>
  <c r="AY61" i="4" s="1"/>
  <c r="AZ13" i="4"/>
  <c r="AK81" i="3"/>
  <c r="AS14" i="3"/>
  <c r="AS10" i="3"/>
  <c r="AX67" i="4"/>
  <c r="AX68" i="4" s="1"/>
  <c r="AQ14" i="3"/>
  <c r="AV63" i="4"/>
  <c r="AV73" i="4" s="1"/>
  <c r="AO42" i="3"/>
  <c r="AO48" i="3" s="1"/>
  <c r="AO52" i="3" s="1"/>
  <c r="AP42" i="3"/>
  <c r="AP43" i="3" s="1"/>
  <c r="AG23" i="3"/>
  <c r="AG62" i="3"/>
  <c r="AG81" i="3" s="1"/>
  <c r="AC24" i="3"/>
  <c r="AC42" i="3"/>
  <c r="V23" i="3"/>
  <c r="V62" i="3"/>
  <c r="V81" i="3" s="1"/>
  <c r="AB23" i="3"/>
  <c r="AB62" i="3"/>
  <c r="AN81" i="3"/>
  <c r="AM43" i="3"/>
  <c r="AM48" i="3"/>
  <c r="AM52" i="3" s="1"/>
  <c r="Y23" i="3"/>
  <c r="Y62" i="3"/>
  <c r="Y81" i="3" s="1"/>
  <c r="AA24" i="3"/>
  <c r="AA42" i="3"/>
  <c r="X24" i="3"/>
  <c r="X42" i="3"/>
  <c r="I10" i="13"/>
  <c r="S64" i="3"/>
  <c r="G64" i="3" s="1"/>
  <c r="AH55" i="3"/>
  <c r="AH57" i="3" s="1"/>
  <c r="AJ43" i="3"/>
  <c r="AJ48" i="3"/>
  <c r="AJ52" i="3" s="1"/>
  <c r="AK24" i="3"/>
  <c r="AK42" i="3"/>
  <c r="U24" i="3"/>
  <c r="U42" i="3"/>
  <c r="AE42" i="3"/>
  <c r="AE24" i="3"/>
  <c r="AI43" i="3"/>
  <c r="AI48" i="3"/>
  <c r="AI52" i="3" s="1"/>
  <c r="X73" i="4"/>
  <c r="L72" i="4"/>
  <c r="L73" i="4" s="1"/>
  <c r="S62" i="3"/>
  <c r="S23" i="3"/>
  <c r="AN24" i="3"/>
  <c r="AN42" i="3"/>
  <c r="T24" i="3"/>
  <c r="T42" i="3"/>
  <c r="AD24" i="3"/>
  <c r="AD42" i="3"/>
  <c r="W24" i="3"/>
  <c r="W42" i="3"/>
  <c r="Z42" i="3"/>
  <c r="Z24" i="3"/>
  <c r="AE81" i="3"/>
  <c r="AF43" i="3"/>
  <c r="AF48" i="3"/>
  <c r="AF52" i="3" s="1"/>
  <c r="AS11" i="3" l="1"/>
  <c r="AS9" i="3" s="1"/>
  <c r="BP49" i="4"/>
  <c r="BP50" i="4" s="1"/>
  <c r="BP48" i="4"/>
  <c r="BQ47" i="4"/>
  <c r="BP32" i="4"/>
  <c r="BE19" i="3"/>
  <c r="BJ14" i="4"/>
  <c r="BJ15" i="4" s="1"/>
  <c r="BQ31" i="4"/>
  <c r="BQ32" i="4" s="1"/>
  <c r="BR29" i="4"/>
  <c r="BQ30" i="4"/>
  <c r="O18" i="4"/>
  <c r="O19" i="4" s="1"/>
  <c r="BN20" i="4"/>
  <c r="O20" i="4" s="1"/>
  <c r="BO18" i="4"/>
  <c r="BN19" i="4"/>
  <c r="BM21" i="4"/>
  <c r="H23" i="3"/>
  <c r="H62" i="3"/>
  <c r="G62" i="3"/>
  <c r="AL24" i="3"/>
  <c r="AL42" i="3"/>
  <c r="G23" i="3"/>
  <c r="AQ16" i="3"/>
  <c r="AQ23" i="3" s="1"/>
  <c r="AQ24" i="3" s="1"/>
  <c r="BN38" i="4"/>
  <c r="O38" i="4" s="1"/>
  <c r="O37" i="4"/>
  <c r="BJ41" i="4"/>
  <c r="BJ43" i="4" s="1"/>
  <c r="BI44" i="4"/>
  <c r="BI42" i="4"/>
  <c r="BO36" i="4"/>
  <c r="BP35" i="4"/>
  <c r="BP37" i="4" s="1"/>
  <c r="BN24" i="4"/>
  <c r="BK12" i="4"/>
  <c r="AZ59" i="4"/>
  <c r="AZ61" i="4" s="1"/>
  <c r="AZ57" i="4"/>
  <c r="BA13" i="4"/>
  <c r="BA57" i="4"/>
  <c r="AY67" i="4"/>
  <c r="AY68" i="4" s="1"/>
  <c r="AT10" i="3"/>
  <c r="AS21" i="3"/>
  <c r="AS64" i="3" s="1"/>
  <c r="AS16" i="3"/>
  <c r="AS62" i="3" s="1"/>
  <c r="AO43" i="3"/>
  <c r="AP48" i="3"/>
  <c r="AP52" i="3" s="1"/>
  <c r="AP55" i="3" s="1"/>
  <c r="AP57" i="3" s="1"/>
  <c r="AR14" i="3"/>
  <c r="AG24" i="3"/>
  <c r="AG42" i="3"/>
  <c r="AX72" i="4"/>
  <c r="AX63" i="4"/>
  <c r="AW72" i="4"/>
  <c r="AW63" i="4"/>
  <c r="AO55" i="3"/>
  <c r="AO57" i="3" s="1"/>
  <c r="T43" i="3"/>
  <c r="T48" i="3"/>
  <c r="T52" i="3" s="1"/>
  <c r="S24" i="3"/>
  <c r="S42" i="3"/>
  <c r="S81" i="3"/>
  <c r="U43" i="3"/>
  <c r="U48" i="3"/>
  <c r="U52" i="3" s="1"/>
  <c r="AK43" i="3"/>
  <c r="AK48" i="3"/>
  <c r="AK52" i="3" s="1"/>
  <c r="AJ55" i="3"/>
  <c r="AJ57" i="3" s="1"/>
  <c r="AM55" i="3"/>
  <c r="AM57" i="3" s="1"/>
  <c r="AB24" i="3"/>
  <c r="AB42" i="3"/>
  <c r="V24" i="3"/>
  <c r="V42" i="3"/>
  <c r="AC43" i="3"/>
  <c r="AC48" i="3"/>
  <c r="AC52" i="3" s="1"/>
  <c r="AF55" i="3"/>
  <c r="AF57" i="3" s="1"/>
  <c r="Z43" i="3"/>
  <c r="Z48" i="3"/>
  <c r="W43" i="3"/>
  <c r="W48" i="3"/>
  <c r="W52" i="3" s="1"/>
  <c r="AD43" i="3"/>
  <c r="AD48" i="3"/>
  <c r="AD52" i="3" s="1"/>
  <c r="AN43" i="3"/>
  <c r="AN48" i="3"/>
  <c r="I8" i="13"/>
  <c r="C11" i="11"/>
  <c r="AI55" i="3"/>
  <c r="AI57" i="3" s="1"/>
  <c r="AE48" i="3"/>
  <c r="AE52" i="3" s="1"/>
  <c r="AE43" i="3"/>
  <c r="X43" i="3"/>
  <c r="X48" i="3"/>
  <c r="X52" i="3" s="1"/>
  <c r="AA43" i="3"/>
  <c r="AA48" i="3"/>
  <c r="AA52" i="3" s="1"/>
  <c r="Y24" i="3"/>
  <c r="Y42" i="3"/>
  <c r="AB81" i="3"/>
  <c r="J8" i="13"/>
  <c r="D11" i="11"/>
  <c r="AT11" i="3" l="1"/>
  <c r="AT9" i="3" s="1"/>
  <c r="BQ49" i="4"/>
  <c r="BQ50" i="4" s="1"/>
  <c r="BQ48" i="4"/>
  <c r="BR47" i="4"/>
  <c r="BF19" i="3"/>
  <c r="BK14" i="4"/>
  <c r="BK15" i="4" s="1"/>
  <c r="BN21" i="4"/>
  <c r="BR31" i="4"/>
  <c r="BR32" i="4" s="1"/>
  <c r="BR30" i="4"/>
  <c r="BS29" i="4"/>
  <c r="BO20" i="4"/>
  <c r="BO19" i="4"/>
  <c r="BP18" i="4"/>
  <c r="AQ62" i="3"/>
  <c r="O24" i="4"/>
  <c r="BN25" i="4"/>
  <c r="BN26" i="4" s="1"/>
  <c r="AL43" i="3"/>
  <c r="AL48" i="3"/>
  <c r="AL52" i="3" s="1"/>
  <c r="AL55" i="3" s="1"/>
  <c r="AL57" i="3" s="1"/>
  <c r="BO38" i="4"/>
  <c r="H42" i="3"/>
  <c r="G42" i="3"/>
  <c r="Z52" i="3"/>
  <c r="Z55" i="3" s="1"/>
  <c r="Z57" i="3" s="1"/>
  <c r="S85" i="3"/>
  <c r="G81" i="3"/>
  <c r="BJ44" i="4"/>
  <c r="BJ42" i="4"/>
  <c r="BK41" i="4"/>
  <c r="BK43" i="4" s="1"/>
  <c r="O36" i="4"/>
  <c r="BP36" i="4"/>
  <c r="BQ35" i="4"/>
  <c r="BQ37" i="4" s="1"/>
  <c r="BO24" i="4"/>
  <c r="BO25" i="4" s="1"/>
  <c r="BO26" i="4" s="1"/>
  <c r="BL12" i="4"/>
  <c r="BA59" i="4"/>
  <c r="BA61" i="4" s="1"/>
  <c r="BB57" i="4"/>
  <c r="BB13" i="4"/>
  <c r="AQ42" i="3"/>
  <c r="AS81" i="3"/>
  <c r="AS23" i="3"/>
  <c r="AS42" i="3" s="1"/>
  <c r="AU10" i="3"/>
  <c r="AZ67" i="4"/>
  <c r="AZ68" i="4" s="1"/>
  <c r="AX73" i="4"/>
  <c r="AR16" i="3"/>
  <c r="AW78" i="3"/>
  <c r="I78" i="3" s="1"/>
  <c r="AR21" i="3"/>
  <c r="AW73" i="4"/>
  <c r="AG48" i="3"/>
  <c r="AG52" i="3" s="1"/>
  <c r="AG43" i="3"/>
  <c r="AA55" i="3"/>
  <c r="AA57" i="3" s="1"/>
  <c r="X55" i="3"/>
  <c r="X57" i="3" s="1"/>
  <c r="AB43" i="3"/>
  <c r="AB48" i="3"/>
  <c r="AE55" i="3"/>
  <c r="AE57" i="3" s="1"/>
  <c r="AN52" i="3"/>
  <c r="AD55" i="3"/>
  <c r="AD57" i="3" s="1"/>
  <c r="W55" i="3"/>
  <c r="W57" i="3" s="1"/>
  <c r="AC55" i="3"/>
  <c r="AC57" i="3" s="1"/>
  <c r="V43" i="3"/>
  <c r="V48" i="3"/>
  <c r="V52" i="3" s="1"/>
  <c r="AK55" i="3"/>
  <c r="AK57" i="3" s="1"/>
  <c r="U55" i="3"/>
  <c r="U57" i="3" s="1"/>
  <c r="S43" i="3"/>
  <c r="S48" i="3"/>
  <c r="G24" i="3"/>
  <c r="I13" i="13" s="1"/>
  <c r="I12" i="13"/>
  <c r="Y48" i="3"/>
  <c r="Y52" i="3" s="1"/>
  <c r="Y43" i="3"/>
  <c r="J12" i="13"/>
  <c r="H24" i="3"/>
  <c r="J13" i="13" s="1"/>
  <c r="T55" i="3"/>
  <c r="T57" i="3" s="1"/>
  <c r="AU11" i="3" l="1"/>
  <c r="AU9" i="3" s="1"/>
  <c r="BR49" i="4"/>
  <c r="BR50" i="4" s="1"/>
  <c r="BR48" i="4"/>
  <c r="BS47" i="4"/>
  <c r="O21" i="4"/>
  <c r="BO21" i="4"/>
  <c r="BG19" i="3"/>
  <c r="BL14" i="4"/>
  <c r="BL15" i="4" s="1"/>
  <c r="BP20" i="4"/>
  <c r="BP19" i="4"/>
  <c r="BQ18" i="4"/>
  <c r="BS31" i="4"/>
  <c r="BS32" i="4" s="1"/>
  <c r="BS30" i="4"/>
  <c r="BT29" i="4"/>
  <c r="BP38" i="4"/>
  <c r="BQ38" i="4" s="1"/>
  <c r="AQ81" i="3"/>
  <c r="G48" i="3"/>
  <c r="H48" i="3"/>
  <c r="AQ43" i="3"/>
  <c r="BK44" i="4"/>
  <c r="BK42" i="4"/>
  <c r="BL41" i="4"/>
  <c r="BL43" i="4" s="1"/>
  <c r="BQ36" i="4"/>
  <c r="BR35" i="4"/>
  <c r="BR37" i="4" s="1"/>
  <c r="BP24" i="4"/>
  <c r="BP25" i="4" s="1"/>
  <c r="BP26" i="4" s="1"/>
  <c r="BM12" i="4"/>
  <c r="BB59" i="4"/>
  <c r="BB61" i="4" s="1"/>
  <c r="BC13" i="4"/>
  <c r="AQ48" i="3"/>
  <c r="AS24" i="3"/>
  <c r="AU21" i="3"/>
  <c r="AU64" i="3" s="1"/>
  <c r="AV14" i="3"/>
  <c r="AV10" i="3"/>
  <c r="BA67" i="4"/>
  <c r="BA68" i="4" s="1"/>
  <c r="AR64" i="3"/>
  <c r="AU14" i="3"/>
  <c r="AU16" i="3" s="1"/>
  <c r="AU62" i="3" s="1"/>
  <c r="AZ63" i="4"/>
  <c r="AT14" i="3"/>
  <c r="AY63" i="4"/>
  <c r="AG55" i="3"/>
  <c r="AG57" i="3" s="1"/>
  <c r="AR62" i="3"/>
  <c r="AR23" i="3"/>
  <c r="AY72" i="4"/>
  <c r="AS48" i="3"/>
  <c r="AS52" i="3" s="1"/>
  <c r="AS55" i="3" s="1"/>
  <c r="AS57" i="3" s="1"/>
  <c r="AS43" i="3"/>
  <c r="S52" i="3"/>
  <c r="G52" i="3" s="1"/>
  <c r="T84" i="3"/>
  <c r="V55" i="3"/>
  <c r="V57" i="3" s="1"/>
  <c r="Y55" i="3"/>
  <c r="Y57" i="3" s="1"/>
  <c r="I19" i="13"/>
  <c r="G43" i="3"/>
  <c r="I20" i="13" s="1"/>
  <c r="I35" i="13"/>
  <c r="G85" i="3"/>
  <c r="H84" i="3" s="1"/>
  <c r="C21" i="11"/>
  <c r="C23" i="11" s="1"/>
  <c r="AN55" i="3"/>
  <c r="AB52" i="3"/>
  <c r="H52" i="3" s="1"/>
  <c r="J19" i="13"/>
  <c r="H43" i="3"/>
  <c r="J20" i="13" s="1"/>
  <c r="AV11" i="3" l="1"/>
  <c r="AV9" i="3" s="1"/>
  <c r="BS49" i="4"/>
  <c r="BS50" i="4" s="1"/>
  <c r="BS48" i="4"/>
  <c r="BT47" i="4"/>
  <c r="BQ20" i="4"/>
  <c r="BQ19" i="4"/>
  <c r="BR18" i="4"/>
  <c r="BH19" i="3"/>
  <c r="BM14" i="4"/>
  <c r="BM15" i="4" s="1"/>
  <c r="BT31" i="4"/>
  <c r="BT32" i="4" s="1"/>
  <c r="BT30" i="4"/>
  <c r="BU29" i="4"/>
  <c r="BP21" i="4"/>
  <c r="BQ21" i="4" s="1"/>
  <c r="AQ52" i="3"/>
  <c r="BL42" i="4"/>
  <c r="BM41" i="4"/>
  <c r="BM43" i="4" s="1"/>
  <c r="BL44" i="4"/>
  <c r="BR36" i="4"/>
  <c r="BR38" i="4"/>
  <c r="BS35" i="4"/>
  <c r="BS37" i="4" s="1"/>
  <c r="BQ24" i="4"/>
  <c r="BQ25" i="4" s="1"/>
  <c r="BQ26" i="4" s="1"/>
  <c r="O25" i="4"/>
  <c r="O26" i="4" s="1"/>
  <c r="O59" i="4" s="1"/>
  <c r="BN12" i="4"/>
  <c r="BN14" i="4" s="1"/>
  <c r="BC59" i="4"/>
  <c r="BC61" i="4" s="1"/>
  <c r="BC57" i="4"/>
  <c r="BD13" i="4"/>
  <c r="T85" i="3"/>
  <c r="U84" i="3" s="1"/>
  <c r="AV16" i="3"/>
  <c r="AV62" i="3" s="1"/>
  <c r="AU81" i="3"/>
  <c r="BA72" i="4"/>
  <c r="AW10" i="3"/>
  <c r="AW11" i="3" s="1"/>
  <c r="I11" i="3" s="1"/>
  <c r="BB67" i="4"/>
  <c r="BB68" i="4" s="1"/>
  <c r="AV21" i="3"/>
  <c r="AV64" i="3" s="1"/>
  <c r="AZ72" i="4"/>
  <c r="AZ73" i="4" s="1"/>
  <c r="AU23" i="3"/>
  <c r="AU24" i="3" s="1"/>
  <c r="BA63" i="4"/>
  <c r="AR42" i="3"/>
  <c r="AR24" i="3"/>
  <c r="AT21" i="3"/>
  <c r="AT16" i="3"/>
  <c r="AZ78" i="3"/>
  <c r="AY73" i="4"/>
  <c r="AR81" i="3"/>
  <c r="D12" i="11"/>
  <c r="J25" i="13"/>
  <c r="J29" i="13"/>
  <c r="AB55" i="3"/>
  <c r="AB57" i="3" s="1"/>
  <c r="AN57" i="3"/>
  <c r="I38" i="13"/>
  <c r="J37" i="13"/>
  <c r="S55" i="3"/>
  <c r="S57" i="3" s="1"/>
  <c r="G57" i="3" s="1"/>
  <c r="I29" i="13"/>
  <c r="C12" i="11"/>
  <c r="I25" i="13"/>
  <c r="BT49" i="4" l="1"/>
  <c r="BT50" i="4" s="1"/>
  <c r="BU47" i="4"/>
  <c r="BT48" i="4"/>
  <c r="BR20" i="4"/>
  <c r="BR19" i="4"/>
  <c r="BS18" i="4"/>
  <c r="BR21" i="4"/>
  <c r="BU31" i="4"/>
  <c r="BU32" i="4" s="1"/>
  <c r="BV29" i="4"/>
  <c r="BU30" i="4"/>
  <c r="BI19" i="3"/>
  <c r="J19" i="3" s="1"/>
  <c r="O12" i="4"/>
  <c r="O13" i="4" s="1"/>
  <c r="AW9" i="3"/>
  <c r="I9" i="3" s="1"/>
  <c r="K6" i="13" s="1"/>
  <c r="I10" i="3"/>
  <c r="H57" i="3"/>
  <c r="J33" i="13" s="1"/>
  <c r="I33" i="13"/>
  <c r="AQ55" i="3"/>
  <c r="AQ57" i="3" s="1"/>
  <c r="BM44" i="4"/>
  <c r="BN41" i="4"/>
  <c r="BM42" i="4"/>
  <c r="BS36" i="4"/>
  <c r="BT35" i="4"/>
  <c r="BT37" i="4" s="1"/>
  <c r="BR24" i="4"/>
  <c r="BR25" i="4" s="1"/>
  <c r="BR26" i="4" s="1"/>
  <c r="BO12" i="4"/>
  <c r="BE57" i="4"/>
  <c r="BD59" i="4"/>
  <c r="BD61" i="4" s="1"/>
  <c r="BD57" i="4"/>
  <c r="BE13" i="4"/>
  <c r="U85" i="3"/>
  <c r="V84" i="3" s="1"/>
  <c r="BA73" i="4"/>
  <c r="AX10" i="3"/>
  <c r="AX11" i="3" s="1"/>
  <c r="BC67" i="4"/>
  <c r="BC68" i="4" s="1"/>
  <c r="AW21" i="3"/>
  <c r="AV23" i="3"/>
  <c r="AV24" i="3" s="1"/>
  <c r="AT64" i="3"/>
  <c r="AU42" i="3"/>
  <c r="AU48" i="3" s="1"/>
  <c r="AU52" i="3" s="1"/>
  <c r="AU55" i="3" s="1"/>
  <c r="AU57" i="3" s="1"/>
  <c r="AW14" i="3"/>
  <c r="I14" i="3" s="1"/>
  <c r="BB72" i="4"/>
  <c r="AT62" i="3"/>
  <c r="AT23" i="3"/>
  <c r="AR43" i="3"/>
  <c r="AR48" i="3"/>
  <c r="BB63" i="4"/>
  <c r="G55" i="3"/>
  <c r="AJ79" i="3"/>
  <c r="H79" i="3" s="1"/>
  <c r="H55" i="3"/>
  <c r="AV79" i="3"/>
  <c r="I79" i="3" s="1"/>
  <c r="C13" i="11"/>
  <c r="D13" i="11"/>
  <c r="BU49" i="4" l="1"/>
  <c r="BU50" i="4" s="1"/>
  <c r="BU48" i="4"/>
  <c r="BV47" i="4"/>
  <c r="BV31" i="4"/>
  <c r="BV32" i="4" s="1"/>
  <c r="BW29" i="4"/>
  <c r="BV30" i="4"/>
  <c r="BS20" i="4"/>
  <c r="BS21" i="4" s="1"/>
  <c r="BS19" i="4"/>
  <c r="BT18" i="4"/>
  <c r="BJ19" i="3"/>
  <c r="BO14" i="4"/>
  <c r="O41" i="4"/>
  <c r="BN43" i="4"/>
  <c r="AW64" i="3"/>
  <c r="I64" i="3" s="1"/>
  <c r="I21" i="3"/>
  <c r="AX9" i="3"/>
  <c r="BN15" i="4"/>
  <c r="O15" i="4" s="1"/>
  <c r="O14" i="4"/>
  <c r="BS38" i="4"/>
  <c r="BO41" i="4"/>
  <c r="BO43" i="4" s="1"/>
  <c r="BN42" i="4"/>
  <c r="BT36" i="4"/>
  <c r="BU35" i="4"/>
  <c r="BU37" i="4" s="1"/>
  <c r="BS24" i="4"/>
  <c r="BS25" i="4" s="1"/>
  <c r="BS26" i="4" s="1"/>
  <c r="BP12" i="4"/>
  <c r="N61" i="4"/>
  <c r="BE59" i="4"/>
  <c r="BF13" i="4"/>
  <c r="V85" i="3"/>
  <c r="W84" i="3" s="1"/>
  <c r="AV42" i="3"/>
  <c r="AV48" i="3" s="1"/>
  <c r="AV52" i="3" s="1"/>
  <c r="AV55" i="3" s="1"/>
  <c r="AV57" i="3" s="1"/>
  <c r="BD67" i="4"/>
  <c r="AR52" i="3"/>
  <c r="AR55" i="3" s="1"/>
  <c r="AU43" i="3"/>
  <c r="AT24" i="3"/>
  <c r="AT42" i="3"/>
  <c r="BC63" i="4"/>
  <c r="BB73" i="4"/>
  <c r="AT81" i="3"/>
  <c r="AW16" i="3"/>
  <c r="I16" i="3" s="1"/>
  <c r="AV81" i="3"/>
  <c r="AJ81" i="3"/>
  <c r="H81" i="3" s="1"/>
  <c r="J31" i="13"/>
  <c r="D14" i="11"/>
  <c r="D15" i="11" s="1"/>
  <c r="I31" i="13"/>
  <c r="C14" i="11"/>
  <c r="C15" i="11" s="1"/>
  <c r="BV49" i="4" l="1"/>
  <c r="BV50" i="4" s="1"/>
  <c r="BW47" i="4"/>
  <c r="BV48" i="4"/>
  <c r="BT20" i="4"/>
  <c r="BT21" i="4" s="1"/>
  <c r="BU18" i="4"/>
  <c r="BT19" i="4"/>
  <c r="BK19" i="3"/>
  <c r="BP14" i="4"/>
  <c r="BW31" i="4"/>
  <c r="BW32" i="4" s="1"/>
  <c r="BX29" i="4"/>
  <c r="BW30" i="4"/>
  <c r="BT38" i="4"/>
  <c r="BU38" i="4" s="1"/>
  <c r="BO15" i="4"/>
  <c r="BN44" i="4"/>
  <c r="O44" i="4" s="1"/>
  <c r="O43" i="4"/>
  <c r="BP41" i="4"/>
  <c r="BP43" i="4" s="1"/>
  <c r="BO42" i="4"/>
  <c r="BU36" i="4"/>
  <c r="BV35" i="4"/>
  <c r="BV37" i="4" s="1"/>
  <c r="BT24" i="4"/>
  <c r="BT25" i="4" s="1"/>
  <c r="BT26" i="4" s="1"/>
  <c r="BQ12" i="4"/>
  <c r="BE61" i="4"/>
  <c r="BE63" i="4" s="1"/>
  <c r="AZ10" i="3"/>
  <c r="BG57" i="4"/>
  <c r="BF59" i="4"/>
  <c r="BF61" i="4" s="1"/>
  <c r="BF57" i="4"/>
  <c r="BG13" i="4"/>
  <c r="W85" i="3"/>
  <c r="X84" i="3" s="1"/>
  <c r="BE67" i="4"/>
  <c r="BE68" i="4" s="1"/>
  <c r="AV43" i="3"/>
  <c r="AY14" i="3"/>
  <c r="AY10" i="3"/>
  <c r="AY11" i="3" s="1"/>
  <c r="N63" i="4"/>
  <c r="BD68" i="4"/>
  <c r="N68" i="4" s="1"/>
  <c r="N67" i="4"/>
  <c r="AR57" i="3"/>
  <c r="AY21" i="3"/>
  <c r="AY64" i="3" s="1"/>
  <c r="AW62" i="3"/>
  <c r="I62" i="3" s="1"/>
  <c r="AW23" i="3"/>
  <c r="I23" i="3" s="1"/>
  <c r="AX14" i="3"/>
  <c r="BC72" i="4"/>
  <c r="BC73" i="4" s="1"/>
  <c r="AT48" i="3"/>
  <c r="AT43" i="3"/>
  <c r="AZ11" i="3" l="1"/>
  <c r="AZ9" i="3" s="1"/>
  <c r="BW49" i="4"/>
  <c r="BW50" i="4" s="1"/>
  <c r="BW48" i="4"/>
  <c r="BX47" i="4"/>
  <c r="BP15" i="4"/>
  <c r="BX31" i="4"/>
  <c r="BX32" i="4" s="1"/>
  <c r="BY29" i="4"/>
  <c r="BX30" i="4"/>
  <c r="BU20" i="4"/>
  <c r="BU21" i="4" s="1"/>
  <c r="BV18" i="4"/>
  <c r="BU19" i="4"/>
  <c r="BL19" i="3"/>
  <c r="BQ14" i="4"/>
  <c r="BO44" i="4"/>
  <c r="BQ41" i="4"/>
  <c r="BQ43" i="4" s="1"/>
  <c r="O42" i="4"/>
  <c r="BP42" i="4"/>
  <c r="BV38" i="4"/>
  <c r="BV36" i="4"/>
  <c r="BW35" i="4"/>
  <c r="BW37" i="4" s="1"/>
  <c r="BU24" i="4"/>
  <c r="BU25" i="4" s="1"/>
  <c r="BU26" i="4" s="1"/>
  <c r="BR12" i="4"/>
  <c r="BG59" i="4"/>
  <c r="BG61" i="4" s="1"/>
  <c r="BH57" i="4"/>
  <c r="BH13" i="4"/>
  <c r="X85" i="3"/>
  <c r="Y84" i="3" s="1"/>
  <c r="G87" i="3" s="1"/>
  <c r="AY16" i="3"/>
  <c r="AY23" i="3" s="1"/>
  <c r="BA10" i="3"/>
  <c r="BF67" i="4"/>
  <c r="BF68" i="4" s="1"/>
  <c r="AY9" i="3"/>
  <c r="AT52" i="3"/>
  <c r="BD72" i="4"/>
  <c r="N72" i="4" s="1"/>
  <c r="N73" i="4" s="1"/>
  <c r="BA14" i="3"/>
  <c r="AW24" i="3"/>
  <c r="AW42" i="3"/>
  <c r="I42" i="3" s="1"/>
  <c r="AX16" i="3"/>
  <c r="BC78" i="3"/>
  <c r="K7" i="13"/>
  <c r="AW81" i="3"/>
  <c r="I81" i="3" s="1"/>
  <c r="AX21" i="3"/>
  <c r="AZ14" i="3"/>
  <c r="BE72" i="4"/>
  <c r="AZ21" i="3"/>
  <c r="BD63" i="4"/>
  <c r="J35" i="13"/>
  <c r="D21" i="11"/>
  <c r="D23" i="11" s="1"/>
  <c r="H85" i="3"/>
  <c r="I84" i="3" s="1"/>
  <c r="BA11" i="3" l="1"/>
  <c r="BX49" i="4"/>
  <c r="BX50" i="4" s="1"/>
  <c r="BY47" i="4"/>
  <c r="BX48" i="4"/>
  <c r="BV20" i="4"/>
  <c r="BV21" i="4" s="1"/>
  <c r="BV19" i="4"/>
  <c r="BW18" i="4"/>
  <c r="BY31" i="4"/>
  <c r="BY32" i="4" s="1"/>
  <c r="BY30" i="4"/>
  <c r="BZ29" i="4"/>
  <c r="BM19" i="3"/>
  <c r="BR14" i="4"/>
  <c r="BQ15" i="4"/>
  <c r="BP44" i="4"/>
  <c r="BQ42" i="4"/>
  <c r="BR41" i="4"/>
  <c r="BR43" i="4" s="1"/>
  <c r="BW38" i="4"/>
  <c r="BW36" i="4"/>
  <c r="BX35" i="4"/>
  <c r="BX37" i="4" s="1"/>
  <c r="BV24" i="4"/>
  <c r="BV25" i="4" s="1"/>
  <c r="BV26" i="4" s="1"/>
  <c r="BS12" i="4"/>
  <c r="BH59" i="4"/>
  <c r="BH61" i="4" s="1"/>
  <c r="BI13" i="4"/>
  <c r="Y85" i="3"/>
  <c r="AY62" i="3"/>
  <c r="AY81" i="3" s="1"/>
  <c r="BA16" i="3"/>
  <c r="BA62" i="3" s="1"/>
  <c r="BA21" i="3"/>
  <c r="BA64" i="3" s="1"/>
  <c r="BB10" i="3"/>
  <c r="BG67" i="4"/>
  <c r="AT55" i="3"/>
  <c r="AZ64" i="3"/>
  <c r="AX64" i="3"/>
  <c r="K10" i="13"/>
  <c r="AY42" i="3"/>
  <c r="AY24" i="3"/>
  <c r="AW48" i="3"/>
  <c r="I48" i="3" s="1"/>
  <c r="AW43" i="3"/>
  <c r="BF63" i="4"/>
  <c r="BF72" i="4"/>
  <c r="BE73" i="4"/>
  <c r="AZ16" i="3"/>
  <c r="AX23" i="3"/>
  <c r="AX62" i="3"/>
  <c r="BD73" i="4"/>
  <c r="J38" i="13"/>
  <c r="BB11" i="3" l="1"/>
  <c r="BB9" i="3" s="1"/>
  <c r="BA9" i="3"/>
  <c r="BY49" i="4"/>
  <c r="BZ47" i="4"/>
  <c r="BY48" i="4"/>
  <c r="P29" i="4"/>
  <c r="BZ31" i="4"/>
  <c r="P31" i="4" s="1"/>
  <c r="BZ30" i="4"/>
  <c r="BN19" i="3"/>
  <c r="BS14" i="4"/>
  <c r="BW20" i="4"/>
  <c r="BW21" i="4" s="1"/>
  <c r="BW19" i="4"/>
  <c r="BX18" i="4"/>
  <c r="K12" i="13"/>
  <c r="BR15" i="4"/>
  <c r="BQ44" i="4"/>
  <c r="BR44" i="4" s="1"/>
  <c r="Z84" i="3"/>
  <c r="Z85" i="3" s="1"/>
  <c r="AA84" i="3" s="1"/>
  <c r="AA85" i="3" s="1"/>
  <c r="G88" i="3"/>
  <c r="BR42" i="4"/>
  <c r="BS41" i="4"/>
  <c r="BS43" i="4" s="1"/>
  <c r="BX36" i="4"/>
  <c r="BX38" i="4"/>
  <c r="BY35" i="4"/>
  <c r="BY37" i="4" s="1"/>
  <c r="P30" i="4"/>
  <c r="BW24" i="4"/>
  <c r="BW25" i="4" s="1"/>
  <c r="BW26" i="4" s="1"/>
  <c r="BT12" i="4"/>
  <c r="BI59" i="4"/>
  <c r="BI61" i="4" s="1"/>
  <c r="BJ57" i="4"/>
  <c r="BI57" i="4"/>
  <c r="BJ13" i="4"/>
  <c r="BA81" i="3"/>
  <c r="BA23" i="3"/>
  <c r="BA42" i="3" s="1"/>
  <c r="BC10" i="3"/>
  <c r="BH67" i="4"/>
  <c r="BH68" i="4" s="1"/>
  <c r="BG68" i="4"/>
  <c r="BG72" i="4" s="1"/>
  <c r="AT57" i="3"/>
  <c r="AW52" i="3"/>
  <c r="I52" i="3" s="1"/>
  <c r="K8" i="13"/>
  <c r="E11" i="11"/>
  <c r="I24" i="3"/>
  <c r="K13" i="13" s="1"/>
  <c r="AX24" i="3"/>
  <c r="AX42" i="3"/>
  <c r="BB14" i="3"/>
  <c r="BG63" i="4"/>
  <c r="AY43" i="3"/>
  <c r="AY48" i="3"/>
  <c r="AY52" i="3" s="1"/>
  <c r="AY55" i="3" s="1"/>
  <c r="AY57" i="3" s="1"/>
  <c r="AX81" i="3"/>
  <c r="AZ62" i="3"/>
  <c r="AZ23" i="3"/>
  <c r="BF73" i="4"/>
  <c r="K37" i="13"/>
  <c r="BC11" i="3" l="1"/>
  <c r="BC9" i="3" s="1"/>
  <c r="BZ49" i="4"/>
  <c r="P49" i="4" s="1"/>
  <c r="P47" i="4"/>
  <c r="P48" i="4" s="1"/>
  <c r="BZ48" i="4"/>
  <c r="BY50" i="4"/>
  <c r="BX20" i="4"/>
  <c r="BX21" i="4" s="1"/>
  <c r="BX19" i="4"/>
  <c r="BY18" i="4"/>
  <c r="BO19" i="3"/>
  <c r="BT14" i="4"/>
  <c r="BZ32" i="4"/>
  <c r="P32" i="4" s="1"/>
  <c r="BS15" i="4"/>
  <c r="I85" i="3"/>
  <c r="K38" i="13" s="1"/>
  <c r="BS42" i="4"/>
  <c r="BS44" i="4"/>
  <c r="BT41" i="4"/>
  <c r="BT43" i="4" s="1"/>
  <c r="BY36" i="4"/>
  <c r="BY38" i="4"/>
  <c r="BZ35" i="4"/>
  <c r="BX24" i="4"/>
  <c r="BX25" i="4" s="1"/>
  <c r="BX26" i="4" s="1"/>
  <c r="BU12" i="4"/>
  <c r="BJ59" i="4"/>
  <c r="BJ61" i="4" s="1"/>
  <c r="BK13" i="4"/>
  <c r="AB84" i="3"/>
  <c r="AB85" i="3" s="1"/>
  <c r="I41" i="13"/>
  <c r="I40" i="13"/>
  <c r="BA24" i="3"/>
  <c r="BC21" i="3"/>
  <c r="BC64" i="3" s="1"/>
  <c r="BD10" i="3"/>
  <c r="BI67" i="4"/>
  <c r="K19" i="13"/>
  <c r="I43" i="3"/>
  <c r="K20" i="13" s="1"/>
  <c r="E21" i="11"/>
  <c r="E23" i="11" s="1"/>
  <c r="K35" i="13"/>
  <c r="AW55" i="3"/>
  <c r="BC14" i="3"/>
  <c r="BC16" i="3" s="1"/>
  <c r="BC62" i="3" s="1"/>
  <c r="BG73" i="4"/>
  <c r="BH72" i="4"/>
  <c r="AZ24" i="3"/>
  <c r="AZ42" i="3"/>
  <c r="BA48" i="3"/>
  <c r="BA52" i="3" s="1"/>
  <c r="BA43" i="3"/>
  <c r="BB21" i="3"/>
  <c r="AX43" i="3"/>
  <c r="AX48" i="3"/>
  <c r="AZ81" i="3"/>
  <c r="BB16" i="3"/>
  <c r="BF78" i="3"/>
  <c r="BD11" i="3" l="1"/>
  <c r="BD9" i="3" s="1"/>
  <c r="BZ50" i="4"/>
  <c r="P50" i="4" s="1"/>
  <c r="BT15" i="4"/>
  <c r="BU15" i="4" s="1"/>
  <c r="BP19" i="3"/>
  <c r="BU14" i="4"/>
  <c r="BY20" i="4"/>
  <c r="BY21" i="4" s="1"/>
  <c r="BZ18" i="4"/>
  <c r="BY19" i="4"/>
  <c r="BZ37" i="4"/>
  <c r="P35" i="4"/>
  <c r="J84" i="3"/>
  <c r="BU41" i="4"/>
  <c r="BU43" i="4" s="1"/>
  <c r="BT44" i="4"/>
  <c r="BT42" i="4"/>
  <c r="BZ36" i="4"/>
  <c r="BY24" i="4"/>
  <c r="BY25" i="4" s="1"/>
  <c r="BY26" i="4" s="1"/>
  <c r="BV12" i="4"/>
  <c r="BK59" i="4"/>
  <c r="BK61" i="4" s="1"/>
  <c r="BL57" i="4"/>
  <c r="BK57" i="4"/>
  <c r="BL13" i="4"/>
  <c r="AC84" i="3"/>
  <c r="BC81" i="3"/>
  <c r="BI68" i="4"/>
  <c r="BI72" i="4" s="1"/>
  <c r="BE14" i="3"/>
  <c r="BE10" i="3"/>
  <c r="BJ67" i="4"/>
  <c r="BJ68" i="4" s="1"/>
  <c r="AX52" i="3"/>
  <c r="AW57" i="3"/>
  <c r="I57" i="3" s="1"/>
  <c r="BB64" i="3"/>
  <c r="BC23" i="3"/>
  <c r="BC42" i="3" s="1"/>
  <c r="BH63" i="4"/>
  <c r="BH73" i="4" s="1"/>
  <c r="AZ43" i="3"/>
  <c r="AZ48" i="3"/>
  <c r="BD14" i="3"/>
  <c r="BI63" i="4"/>
  <c r="BB23" i="3"/>
  <c r="BB62" i="3"/>
  <c r="BA55" i="3"/>
  <c r="BA57" i="3" s="1"/>
  <c r="L37" i="13"/>
  <c r="BE11" i="3" l="1"/>
  <c r="BE9" i="3" s="1"/>
  <c r="BQ19" i="3"/>
  <c r="BV14" i="4"/>
  <c r="P18" i="4"/>
  <c r="P19" i="4" s="1"/>
  <c r="BZ20" i="4"/>
  <c r="P20" i="4" s="1"/>
  <c r="BZ19" i="4"/>
  <c r="BZ21" i="4"/>
  <c r="P21" i="4" s="1"/>
  <c r="BZ38" i="4"/>
  <c r="P38" i="4" s="1"/>
  <c r="P37" i="4"/>
  <c r="BU44" i="4"/>
  <c r="BU42" i="4"/>
  <c r="BV41" i="4"/>
  <c r="BV43" i="4" s="1"/>
  <c r="BZ24" i="4"/>
  <c r="BV15" i="4"/>
  <c r="BW12" i="4"/>
  <c r="BL59" i="4"/>
  <c r="BL61" i="4" s="1"/>
  <c r="BM13" i="4"/>
  <c r="AC85" i="3"/>
  <c r="BF10" i="3"/>
  <c r="BK67" i="4"/>
  <c r="BK68" i="4" s="1"/>
  <c r="BE16" i="3"/>
  <c r="BE62" i="3" s="1"/>
  <c r="BE21" i="3"/>
  <c r="BE64" i="3" s="1"/>
  <c r="E12" i="11"/>
  <c r="E13" i="11" s="1"/>
  <c r="K25" i="13"/>
  <c r="AX55" i="3"/>
  <c r="K29" i="13"/>
  <c r="BC24" i="3"/>
  <c r="BI73" i="4"/>
  <c r="BJ72" i="4"/>
  <c r="BB24" i="3"/>
  <c r="BB42" i="3"/>
  <c r="BD16" i="3"/>
  <c r="BI78" i="3"/>
  <c r="J78" i="3" s="1"/>
  <c r="BC48" i="3"/>
  <c r="BC52" i="3" s="1"/>
  <c r="BC55" i="3" s="1"/>
  <c r="BC57" i="3" s="1"/>
  <c r="BC43" i="3"/>
  <c r="BB81" i="3"/>
  <c r="BD21" i="3"/>
  <c r="AZ52" i="3"/>
  <c r="BJ63" i="4"/>
  <c r="BF11" i="3" l="1"/>
  <c r="BF9" i="3" s="1"/>
  <c r="BR19" i="3"/>
  <c r="BW14" i="4"/>
  <c r="BW15" i="4" s="1"/>
  <c r="BZ25" i="4"/>
  <c r="BZ26" i="4" s="1"/>
  <c r="P24" i="4"/>
  <c r="BV44" i="4"/>
  <c r="BV42" i="4"/>
  <c r="BW41" i="4"/>
  <c r="BW43" i="4" s="1"/>
  <c r="P36" i="4"/>
  <c r="BX12" i="4"/>
  <c r="BN57" i="4"/>
  <c r="BM59" i="4"/>
  <c r="BM61" i="4" s="1"/>
  <c r="BM57" i="4"/>
  <c r="BN13" i="4"/>
  <c r="AD84" i="3"/>
  <c r="BJ73" i="4"/>
  <c r="BE23" i="3"/>
  <c r="BE42" i="3" s="1"/>
  <c r="BE81" i="3"/>
  <c r="BG10" i="3"/>
  <c r="BL67" i="4"/>
  <c r="BL68" i="4" s="1"/>
  <c r="AX57" i="3"/>
  <c r="BH79" i="3"/>
  <c r="J79" i="3" s="1"/>
  <c r="I55" i="3"/>
  <c r="BD64" i="3"/>
  <c r="BK63" i="4"/>
  <c r="AZ55" i="3"/>
  <c r="BB43" i="3"/>
  <c r="BB48" i="3"/>
  <c r="BF14" i="3"/>
  <c r="BK72" i="4"/>
  <c r="BD62" i="3"/>
  <c r="BD23" i="3"/>
  <c r="BG11" i="3" l="1"/>
  <c r="BG9" i="3" s="1"/>
  <c r="BS19" i="3"/>
  <c r="BX14" i="4"/>
  <c r="K33" i="13"/>
  <c r="BW44" i="4"/>
  <c r="BW42" i="4"/>
  <c r="BX41" i="4"/>
  <c r="BX43" i="4" s="1"/>
  <c r="BY12" i="4"/>
  <c r="BX15" i="4"/>
  <c r="BN59" i="4"/>
  <c r="BN61" i="4" s="1"/>
  <c r="BO13" i="4"/>
  <c r="AD85" i="3"/>
  <c r="BE24" i="3"/>
  <c r="BH10" i="3"/>
  <c r="BM67" i="4"/>
  <c r="BM68" i="4" s="1"/>
  <c r="K31" i="13"/>
  <c r="E14" i="11"/>
  <c r="E15" i="11" s="1"/>
  <c r="BB52" i="3"/>
  <c r="BK73" i="4"/>
  <c r="BD24" i="3"/>
  <c r="BD42" i="3"/>
  <c r="BF16" i="3"/>
  <c r="AZ57" i="3"/>
  <c r="BE43" i="3"/>
  <c r="BE48" i="3"/>
  <c r="BE52" i="3" s="1"/>
  <c r="BE55" i="3" s="1"/>
  <c r="BE57" i="3" s="1"/>
  <c r="BL72" i="4"/>
  <c r="BD81" i="3"/>
  <c r="BF21" i="3"/>
  <c r="BH11" i="3" l="1"/>
  <c r="BH9" i="3" s="1"/>
  <c r="BT19" i="3"/>
  <c r="BY14" i="4"/>
  <c r="BX42" i="4"/>
  <c r="BX44" i="4"/>
  <c r="BY41" i="4"/>
  <c r="BY43" i="4" s="1"/>
  <c r="P25" i="4"/>
  <c r="P26" i="4" s="1"/>
  <c r="P59" i="4" s="1"/>
  <c r="BZ12" i="4"/>
  <c r="BY15" i="4"/>
  <c r="BO59" i="4"/>
  <c r="BO61" i="4" s="1"/>
  <c r="BP57" i="4"/>
  <c r="BO57" i="4"/>
  <c r="BP13" i="4"/>
  <c r="AE84" i="3"/>
  <c r="BI14" i="3"/>
  <c r="BI10" i="3"/>
  <c r="BI11" i="3" s="1"/>
  <c r="J11" i="3" s="1"/>
  <c r="BN67" i="4"/>
  <c r="BN68" i="4" s="1"/>
  <c r="BB55" i="3"/>
  <c r="BF64" i="3"/>
  <c r="BH21" i="3"/>
  <c r="BH64" i="3" s="1"/>
  <c r="BH14" i="3"/>
  <c r="BH16" i="3" s="1"/>
  <c r="BG14" i="3"/>
  <c r="BL63" i="4"/>
  <c r="BL73" i="4" s="1"/>
  <c r="BG21" i="3"/>
  <c r="BG64" i="3" s="1"/>
  <c r="BF23" i="3"/>
  <c r="BF62" i="3"/>
  <c r="BD48" i="3"/>
  <c r="BD43" i="3"/>
  <c r="J14" i="3" l="1"/>
  <c r="P12" i="4"/>
  <c r="BZ14" i="4"/>
  <c r="BI9" i="3"/>
  <c r="J9" i="3" s="1"/>
  <c r="J10" i="3"/>
  <c r="BZ41" i="4"/>
  <c r="BY42" i="4"/>
  <c r="BY44" i="4"/>
  <c r="BU19" i="3"/>
  <c r="K19" i="3" s="1"/>
  <c r="BQ57" i="4"/>
  <c r="BP59" i="4"/>
  <c r="BP61" i="4" s="1"/>
  <c r="BQ13" i="4"/>
  <c r="AE85" i="3"/>
  <c r="AF84" i="3" s="1"/>
  <c r="BO67" i="4"/>
  <c r="BO68" i="4" s="1"/>
  <c r="BJ10" i="3"/>
  <c r="BJ11" i="3" s="1"/>
  <c r="BI21" i="3"/>
  <c r="BD52" i="3"/>
  <c r="BB57" i="3"/>
  <c r="BM72" i="4"/>
  <c r="BF42" i="3"/>
  <c r="BF24" i="3"/>
  <c r="BG16" i="3"/>
  <c r="BL78" i="3"/>
  <c r="BI16" i="3"/>
  <c r="J16" i="3" s="1"/>
  <c r="BN72" i="4"/>
  <c r="BF81" i="3"/>
  <c r="BJ14" i="3"/>
  <c r="BH23" i="3"/>
  <c r="BH62" i="3"/>
  <c r="BH81" i="3" s="1"/>
  <c r="BM63" i="4"/>
  <c r="BN63" i="4"/>
  <c r="P41" i="4" l="1"/>
  <c r="BZ43" i="4"/>
  <c r="BI64" i="3"/>
  <c r="J64" i="3" s="1"/>
  <c r="J21" i="3"/>
  <c r="BJ9" i="3"/>
  <c r="BZ15" i="4"/>
  <c r="P15" i="4" s="1"/>
  <c r="P14" i="4"/>
  <c r="BZ42" i="4"/>
  <c r="O61" i="4"/>
  <c r="BR57" i="4"/>
  <c r="BQ59" i="4"/>
  <c r="BQ61" i="4" s="1"/>
  <c r="BR13" i="4"/>
  <c r="AF85" i="3"/>
  <c r="AG84" i="3" s="1"/>
  <c r="BJ21" i="3"/>
  <c r="BJ16" i="3"/>
  <c r="BD55" i="3"/>
  <c r="BM73" i="4"/>
  <c r="BI23" i="3"/>
  <c r="BI62" i="3"/>
  <c r="BH42" i="3"/>
  <c r="BH24" i="3"/>
  <c r="BO72" i="4"/>
  <c r="BO63" i="4"/>
  <c r="BN73" i="4"/>
  <c r="BG62" i="3"/>
  <c r="BG23" i="3"/>
  <c r="BF48" i="3"/>
  <c r="BF43" i="3"/>
  <c r="J23" i="3" l="1"/>
  <c r="BJ64" i="3"/>
  <c r="BI81" i="3"/>
  <c r="J62" i="3"/>
  <c r="BZ44" i="4"/>
  <c r="P44" i="4" s="1"/>
  <c r="P43" i="4"/>
  <c r="BS57" i="4"/>
  <c r="BR59" i="4"/>
  <c r="BR61" i="4" s="1"/>
  <c r="BS13" i="4"/>
  <c r="AG85" i="3"/>
  <c r="AH84" i="3" s="1"/>
  <c r="BJ23" i="3"/>
  <c r="BJ62" i="3"/>
  <c r="BK10" i="3"/>
  <c r="BK11" i="3" s="1"/>
  <c r="BP67" i="4"/>
  <c r="O67" i="4" s="1"/>
  <c r="O63" i="4"/>
  <c r="BL10" i="3"/>
  <c r="BQ67" i="4"/>
  <c r="BF52" i="3"/>
  <c r="BD57" i="3"/>
  <c r="BG81" i="3"/>
  <c r="J81" i="3" s="1"/>
  <c r="BG42" i="3"/>
  <c r="BG24" i="3"/>
  <c r="BO73" i="4"/>
  <c r="BH48" i="3"/>
  <c r="BH52" i="3" s="1"/>
  <c r="BH55" i="3" s="1"/>
  <c r="BH57" i="3" s="1"/>
  <c r="BH43" i="3"/>
  <c r="BI42" i="3"/>
  <c r="BI24" i="3"/>
  <c r="BL11" i="3" l="1"/>
  <c r="BL9" i="3" s="1"/>
  <c r="BJ81" i="3"/>
  <c r="BJ24" i="3"/>
  <c r="BK9" i="3"/>
  <c r="J42" i="3"/>
  <c r="P42" i="4"/>
  <c r="BT57" i="4"/>
  <c r="BS59" i="4"/>
  <c r="BS61" i="4" s="1"/>
  <c r="BT13" i="4"/>
  <c r="AH85" i="3"/>
  <c r="AI84" i="3" s="1"/>
  <c r="BJ42" i="3"/>
  <c r="BM14" i="3"/>
  <c r="BM10" i="3"/>
  <c r="BR67" i="4"/>
  <c r="BR68" i="4" s="1"/>
  <c r="BQ68" i="4"/>
  <c r="BF55" i="3"/>
  <c r="BP68" i="4"/>
  <c r="BI48" i="3"/>
  <c r="BI43" i="3"/>
  <c r="BG43" i="3"/>
  <c r="BG48" i="3"/>
  <c r="BQ63" i="4"/>
  <c r="BK14" i="3"/>
  <c r="BP63" i="4"/>
  <c r="BM11" i="3" l="1"/>
  <c r="L6" i="13"/>
  <c r="BJ48" i="3"/>
  <c r="BI52" i="3"/>
  <c r="J48" i="3"/>
  <c r="BT59" i="4"/>
  <c r="BT61" i="4" s="1"/>
  <c r="BU13" i="4"/>
  <c r="AI85" i="3"/>
  <c r="AJ84" i="3" s="1"/>
  <c r="AJ85" i="3" s="1"/>
  <c r="AK84" i="3" s="1"/>
  <c r="H87" i="3" s="1"/>
  <c r="BJ43" i="3"/>
  <c r="BM21" i="3"/>
  <c r="BM64" i="3" s="1"/>
  <c r="BM16" i="3"/>
  <c r="BM62" i="3" s="1"/>
  <c r="BN10" i="3"/>
  <c r="BS67" i="4"/>
  <c r="BS68" i="4" s="1"/>
  <c r="BG52" i="3"/>
  <c r="BF57" i="3"/>
  <c r="BP72" i="4"/>
  <c r="O72" i="4" s="1"/>
  <c r="O73" i="4" s="1"/>
  <c r="O68" i="4"/>
  <c r="BL21" i="3"/>
  <c r="BR63" i="4"/>
  <c r="BK16" i="3"/>
  <c r="L7" i="13"/>
  <c r="BO78" i="3"/>
  <c r="BL14" i="3"/>
  <c r="BQ72" i="4"/>
  <c r="BK21" i="3"/>
  <c r="BR72" i="4"/>
  <c r="BN11" i="3" l="1"/>
  <c r="BN9" i="3" s="1"/>
  <c r="BM9" i="3"/>
  <c r="BI55" i="3"/>
  <c r="BI57" i="3" s="1"/>
  <c r="J52" i="3"/>
  <c r="BJ52" i="3"/>
  <c r="BU59" i="4"/>
  <c r="BU61" i="4" s="1"/>
  <c r="BU57" i="4"/>
  <c r="BV13" i="4"/>
  <c r="AK85" i="3"/>
  <c r="BM23" i="3"/>
  <c r="BM42" i="3" s="1"/>
  <c r="BP73" i="4"/>
  <c r="BM81" i="3"/>
  <c r="BO10" i="3"/>
  <c r="BT67" i="4"/>
  <c r="BG55" i="3"/>
  <c r="BK64" i="3"/>
  <c r="L10" i="13"/>
  <c r="BL64" i="3"/>
  <c r="BR73" i="4"/>
  <c r="BS63" i="4"/>
  <c r="BL16" i="3"/>
  <c r="BK23" i="3"/>
  <c r="BK62" i="3"/>
  <c r="BQ73" i="4"/>
  <c r="BO11" i="3" l="1"/>
  <c r="BO9" i="3" s="1"/>
  <c r="L12" i="13"/>
  <c r="AL84" i="3"/>
  <c r="AL85" i="3" s="1"/>
  <c r="AM84" i="3" s="1"/>
  <c r="AM85" i="3" s="1"/>
  <c r="H88" i="3"/>
  <c r="BJ55" i="3"/>
  <c r="BJ57" i="3" s="1"/>
  <c r="BV57" i="4"/>
  <c r="BV59" i="4"/>
  <c r="BV61" i="4" s="1"/>
  <c r="BW13" i="4"/>
  <c r="BM24" i="3"/>
  <c r="BP14" i="3"/>
  <c r="BP10" i="3"/>
  <c r="BU67" i="4"/>
  <c r="BU68" i="4" s="1"/>
  <c r="BT68" i="4"/>
  <c r="BG57" i="3"/>
  <c r="J57" i="3" s="1"/>
  <c r="BO21" i="3"/>
  <c r="BO64" i="3" s="1"/>
  <c r="BO14" i="3"/>
  <c r="BM48" i="3"/>
  <c r="BM52" i="3" s="1"/>
  <c r="BM55" i="3" s="1"/>
  <c r="BM57" i="3" s="1"/>
  <c r="BM43" i="3"/>
  <c r="F11" i="11"/>
  <c r="L8" i="13"/>
  <c r="P17" i="12"/>
  <c r="J24" i="3"/>
  <c r="BK24" i="3"/>
  <c r="BK42" i="3"/>
  <c r="BL23" i="3"/>
  <c r="BL62" i="3"/>
  <c r="BK81" i="3"/>
  <c r="BN14" i="3"/>
  <c r="BS72" i="4"/>
  <c r="BP11" i="3" l="1"/>
  <c r="BP9" i="3" s="1"/>
  <c r="BW59" i="4"/>
  <c r="BW61" i="4" s="1"/>
  <c r="BW57" i="4"/>
  <c r="BX57" i="4"/>
  <c r="BX13" i="4"/>
  <c r="AN84" i="3"/>
  <c r="AN85" i="3" s="1"/>
  <c r="J41" i="13"/>
  <c r="J40" i="13"/>
  <c r="BP21" i="3"/>
  <c r="BP64" i="3" s="1"/>
  <c r="BQ10" i="3"/>
  <c r="BV67" i="4"/>
  <c r="L19" i="13"/>
  <c r="M17" i="12"/>
  <c r="J43" i="3"/>
  <c r="BS73" i="4"/>
  <c r="BN21" i="3"/>
  <c r="BL42" i="3"/>
  <c r="BL24" i="3"/>
  <c r="BK48" i="3"/>
  <c r="BK43" i="3"/>
  <c r="P19" i="12"/>
  <c r="P18" i="12"/>
  <c r="BU72" i="4"/>
  <c r="BT63" i="4"/>
  <c r="BN16" i="3"/>
  <c r="BR78" i="3"/>
  <c r="BO16" i="3"/>
  <c r="BL81" i="3"/>
  <c r="V17" i="12"/>
  <c r="L13" i="13"/>
  <c r="BU63" i="4"/>
  <c r="BT72" i="4"/>
  <c r="BQ11" i="3" l="1"/>
  <c r="BQ9" i="3" s="1"/>
  <c r="BP16" i="3"/>
  <c r="BX59" i="4"/>
  <c r="BX61" i="4" s="1"/>
  <c r="BY57" i="4"/>
  <c r="BY13" i="4"/>
  <c r="AO84" i="3"/>
  <c r="BP23" i="3"/>
  <c r="BP42" i="3" s="1"/>
  <c r="P23" i="12"/>
  <c r="BV68" i="4"/>
  <c r="BV72" i="4" s="1"/>
  <c r="BR10" i="3"/>
  <c r="BW67" i="4"/>
  <c r="BW68" i="4" s="1"/>
  <c r="Y17" i="12"/>
  <c r="L20" i="13"/>
  <c r="BK52" i="3"/>
  <c r="F21" i="11"/>
  <c r="F23" i="11" s="1"/>
  <c r="L35" i="13"/>
  <c r="J85" i="3"/>
  <c r="M19" i="12"/>
  <c r="M18" i="12"/>
  <c r="BN64" i="3"/>
  <c r="BP62" i="3"/>
  <c r="BP81" i="3" s="1"/>
  <c r="BT73" i="4"/>
  <c r="BU73" i="4"/>
  <c r="BN23" i="3"/>
  <c r="BN62" i="3"/>
  <c r="BO62" i="3"/>
  <c r="BO81" i="3" s="1"/>
  <c r="BO23" i="3"/>
  <c r="BQ14" i="3"/>
  <c r="BV63" i="4"/>
  <c r="BL43" i="3"/>
  <c r="BL48" i="3"/>
  <c r="BR11" i="3" l="1"/>
  <c r="BR9" i="3" s="1"/>
  <c r="BY59" i="4"/>
  <c r="BY61" i="4" s="1"/>
  <c r="BZ57" i="4"/>
  <c r="BZ13" i="4"/>
  <c r="AO85" i="3"/>
  <c r="BP24" i="3"/>
  <c r="BV73" i="4"/>
  <c r="M23" i="12"/>
  <c r="BS10" i="3"/>
  <c r="BX67" i="4"/>
  <c r="BX68" i="4" s="1"/>
  <c r="L25" i="13"/>
  <c r="F12" i="11"/>
  <c r="F13" i="11" s="1"/>
  <c r="L38" i="13"/>
  <c r="K84" i="3"/>
  <c r="M37" i="13" s="1"/>
  <c r="BK55" i="3"/>
  <c r="L29" i="13"/>
  <c r="P30" i="12"/>
  <c r="K66" i="13" s="1"/>
  <c r="K69" i="13" s="1"/>
  <c r="K58" i="13"/>
  <c r="BP43" i="3"/>
  <c r="BP48" i="3"/>
  <c r="BP52" i="3" s="1"/>
  <c r="BP55" i="3" s="1"/>
  <c r="BP57" i="3" s="1"/>
  <c r="BO24" i="3"/>
  <c r="BO42" i="3"/>
  <c r="BN42" i="3"/>
  <c r="BN24" i="3"/>
  <c r="BQ21" i="3"/>
  <c r="BL52" i="3"/>
  <c r="BS14" i="3"/>
  <c r="BQ16" i="3"/>
  <c r="BU78" i="3"/>
  <c r="K78" i="3" s="1"/>
  <c r="BN81" i="3"/>
  <c r="BS11" i="3" l="1"/>
  <c r="BS9" i="3" s="1"/>
  <c r="BZ59" i="4"/>
  <c r="BZ61" i="4" s="1"/>
  <c r="AP84" i="3"/>
  <c r="BS16" i="3"/>
  <c r="BS62" i="3" s="1"/>
  <c r="BS21" i="3"/>
  <c r="BS64" i="3" s="1"/>
  <c r="BY67" i="4"/>
  <c r="BY68" i="4" s="1"/>
  <c r="BT10" i="3"/>
  <c r="M30" i="12"/>
  <c r="J66" i="13" s="1"/>
  <c r="J69" i="13" s="1"/>
  <c r="J58" i="13"/>
  <c r="BK57" i="3"/>
  <c r="BT79" i="3"/>
  <c r="K79" i="3" s="1"/>
  <c r="J55" i="3"/>
  <c r="BQ64" i="3"/>
  <c r="BX63" i="4"/>
  <c r="BQ62" i="3"/>
  <c r="BQ23" i="3"/>
  <c r="BL55" i="3"/>
  <c r="BR14" i="3"/>
  <c r="BW63" i="4"/>
  <c r="BT14" i="3"/>
  <c r="BO48" i="3"/>
  <c r="BO52" i="3" s="1"/>
  <c r="BO55" i="3" s="1"/>
  <c r="BO57" i="3" s="1"/>
  <c r="BO43" i="3"/>
  <c r="BX72" i="4"/>
  <c r="BW72" i="4"/>
  <c r="BN43" i="3"/>
  <c r="BN48" i="3"/>
  <c r="BT11" i="3" l="1"/>
  <c r="BT9" i="3" s="1"/>
  <c r="P13" i="4"/>
  <c r="AP85" i="3"/>
  <c r="BZ67" i="4"/>
  <c r="BZ68" i="4" s="1"/>
  <c r="BS23" i="3"/>
  <c r="BS24" i="3" s="1"/>
  <c r="BU10" i="3"/>
  <c r="BU11" i="3" s="1"/>
  <c r="K11" i="3" s="1"/>
  <c r="BS81" i="3"/>
  <c r="BT21" i="3"/>
  <c r="BT64" i="3" s="1"/>
  <c r="BT16" i="3"/>
  <c r="BT62" i="3" s="1"/>
  <c r="BN52" i="3"/>
  <c r="F14" i="11"/>
  <c r="F15" i="11" s="1"/>
  <c r="L31" i="13"/>
  <c r="L33" i="13"/>
  <c r="J17" i="12"/>
  <c r="BX73" i="4"/>
  <c r="BL57" i="3"/>
  <c r="BW73" i="4"/>
  <c r="BY72" i="4"/>
  <c r="BR16" i="3"/>
  <c r="BQ81" i="3"/>
  <c r="BR21" i="3"/>
  <c r="BY63" i="4"/>
  <c r="BQ24" i="3"/>
  <c r="BQ42" i="3"/>
  <c r="BU9" i="3" l="1"/>
  <c r="K9" i="3" s="1"/>
  <c r="K10" i="3"/>
  <c r="AQ84" i="3"/>
  <c r="BS42" i="3"/>
  <c r="BS43" i="3" s="1"/>
  <c r="BT81" i="3"/>
  <c r="BT23" i="3"/>
  <c r="BT42" i="3" s="1"/>
  <c r="J19" i="12"/>
  <c r="J18" i="12"/>
  <c r="BN55" i="3"/>
  <c r="BR64" i="3"/>
  <c r="BY73" i="4"/>
  <c r="BU14" i="3"/>
  <c r="K14" i="3" s="1"/>
  <c r="BQ43" i="3"/>
  <c r="BQ48" i="3"/>
  <c r="BR23" i="3"/>
  <c r="BR62" i="3"/>
  <c r="P61" i="4" l="1"/>
  <c r="AQ85" i="3"/>
  <c r="AR84" i="3" s="1"/>
  <c r="BS48" i="3"/>
  <c r="BS52" i="3" s="1"/>
  <c r="BS55" i="3" s="1"/>
  <c r="BS57" i="3" s="1"/>
  <c r="BT24" i="3"/>
  <c r="J23" i="12"/>
  <c r="J30" i="12" s="1"/>
  <c r="I66" i="13" s="1"/>
  <c r="I69" i="13" s="1"/>
  <c r="BQ52" i="3"/>
  <c r="BN57" i="3"/>
  <c r="BZ72" i="4"/>
  <c r="BR81" i="3"/>
  <c r="BU21" i="3"/>
  <c r="K21" i="3" s="1"/>
  <c r="BR42" i="3"/>
  <c r="BR24" i="3"/>
  <c r="BT43" i="3"/>
  <c r="BT48" i="3"/>
  <c r="BT52" i="3" s="1"/>
  <c r="BT55" i="3" s="1"/>
  <c r="BT57" i="3" s="1"/>
  <c r="BU16" i="3"/>
  <c r="K16" i="3" s="1"/>
  <c r="BZ63" i="4"/>
  <c r="P63" i="4" l="1"/>
  <c r="AR85" i="3"/>
  <c r="AS84" i="3" s="1"/>
  <c r="P67" i="4"/>
  <c r="M6" i="13"/>
  <c r="I58" i="13"/>
  <c r="BQ55" i="3"/>
  <c r="BU64" i="3"/>
  <c r="K64" i="3" s="1"/>
  <c r="BZ73" i="4"/>
  <c r="BU23" i="3"/>
  <c r="K23" i="3" s="1"/>
  <c r="BU62" i="3"/>
  <c r="K62" i="3" s="1"/>
  <c r="BR43" i="3"/>
  <c r="BR48" i="3"/>
  <c r="AS85" i="3" l="1"/>
  <c r="AT84" i="3" s="1"/>
  <c r="P68" i="4"/>
  <c r="P72" i="4"/>
  <c r="P73" i="4" s="1"/>
  <c r="BR52" i="3"/>
  <c r="BQ57" i="3"/>
  <c r="M10" i="13"/>
  <c r="M7" i="13"/>
  <c r="BU81" i="3"/>
  <c r="K81" i="3" s="1"/>
  <c r="BU24" i="3"/>
  <c r="BU42" i="3"/>
  <c r="K42" i="3" s="1"/>
  <c r="AT85" i="3" l="1"/>
  <c r="AU84" i="3" s="1"/>
  <c r="BR55" i="3"/>
  <c r="BU48" i="3"/>
  <c r="K48" i="3" s="1"/>
  <c r="BU43" i="3"/>
  <c r="M12" i="13"/>
  <c r="AU85" i="3" l="1"/>
  <c r="AV84" i="3" s="1"/>
  <c r="BU52" i="3"/>
  <c r="K52" i="3" s="1"/>
  <c r="BR57" i="3"/>
  <c r="G11" i="11"/>
  <c r="M8" i="13"/>
  <c r="Q17" i="12"/>
  <c r="K24" i="3"/>
  <c r="AV85" i="3" l="1"/>
  <c r="AW84" i="3" s="1"/>
  <c r="I87" i="3" s="1"/>
  <c r="M19" i="13"/>
  <c r="N17" i="12"/>
  <c r="K43" i="3"/>
  <c r="BU55" i="3"/>
  <c r="Q19" i="12"/>
  <c r="Q18" i="12"/>
  <c r="M13" i="13"/>
  <c r="W17" i="12"/>
  <c r="Q23" i="12" l="1"/>
  <c r="AW85" i="3"/>
  <c r="Z17" i="12"/>
  <c r="M20" i="13"/>
  <c r="N18" i="12"/>
  <c r="N19" i="12"/>
  <c r="G21" i="11"/>
  <c r="M35" i="13"/>
  <c r="K85" i="3"/>
  <c r="M38" i="13" s="1"/>
  <c r="BU57" i="3"/>
  <c r="K57" i="3" s="1"/>
  <c r="AX84" i="3" l="1"/>
  <c r="I88" i="3"/>
  <c r="N23" i="12"/>
  <c r="G12" i="11"/>
  <c r="G13" i="11" s="1"/>
  <c r="M25" i="13"/>
  <c r="G23" i="11"/>
  <c r="I21" i="11"/>
  <c r="I23" i="11" s="1"/>
  <c r="C35" i="11" s="1"/>
  <c r="M29" i="13"/>
  <c r="K59" i="13"/>
  <c r="Q30" i="12"/>
  <c r="K67" i="13" s="1"/>
  <c r="K70" i="13" s="1"/>
  <c r="AX85" i="3" l="1"/>
  <c r="AY84" i="3" s="1"/>
  <c r="AY85" i="3" s="1"/>
  <c r="AZ84" i="3" s="1"/>
  <c r="K40" i="13"/>
  <c r="K41" i="13"/>
  <c r="K55" i="3"/>
  <c r="J59" i="13"/>
  <c r="N30" i="12"/>
  <c r="J67" i="13" s="1"/>
  <c r="J70" i="13" s="1"/>
  <c r="C34" i="11"/>
  <c r="C36" i="11" s="1"/>
  <c r="AZ85" i="3" l="1"/>
  <c r="I24" i="11"/>
  <c r="C42" i="11"/>
  <c r="C46" i="11" s="1"/>
  <c r="C48" i="11" s="1"/>
  <c r="E24" i="11"/>
  <c r="C24" i="11"/>
  <c r="I49" i="13"/>
  <c r="F24" i="11"/>
  <c r="C54" i="11"/>
  <c r="I52" i="13" s="1"/>
  <c r="D24" i="11"/>
  <c r="C37" i="11"/>
  <c r="I50" i="13" s="1"/>
  <c r="G24" i="11"/>
  <c r="K17" i="12"/>
  <c r="M33" i="13"/>
  <c r="G14" i="11"/>
  <c r="G15" i="11" s="1"/>
  <c r="M31" i="13"/>
  <c r="BA84" i="3" l="1"/>
  <c r="K19" i="12"/>
  <c r="K18" i="12"/>
  <c r="BA85" i="3" l="1"/>
  <c r="K23" i="12"/>
  <c r="I59" i="13" s="1"/>
  <c r="BB84" i="3" l="1"/>
  <c r="K30" i="12"/>
  <c r="I67" i="13" s="1"/>
  <c r="I70" i="13" s="1"/>
  <c r="I72" i="13" s="1"/>
  <c r="BB85" i="3" l="1"/>
  <c r="BC84" i="3" s="1"/>
  <c r="BC85" i="3" s="1"/>
  <c r="BD84" i="3" s="1"/>
  <c r="BD85" i="3" s="1"/>
  <c r="BE84" i="3" s="1"/>
  <c r="BE85" i="3" l="1"/>
  <c r="BF84" i="3" s="1"/>
  <c r="BF85" i="3" l="1"/>
  <c r="BG84" i="3" s="1"/>
  <c r="BG85" i="3" s="1"/>
  <c r="BH84" i="3" s="1"/>
  <c r="BH85" i="3" s="1"/>
  <c r="BI84" i="3" s="1"/>
  <c r="J87" i="3" s="1"/>
  <c r="BI85" i="3" l="1"/>
  <c r="BJ84" i="3" l="1"/>
  <c r="BJ85" i="3" s="1"/>
  <c r="BK84" i="3" s="1"/>
  <c r="BK85" i="3" s="1"/>
  <c r="J88" i="3"/>
  <c r="BL84" i="3" l="1"/>
  <c r="BL85" i="3" s="1"/>
  <c r="L41" i="13"/>
  <c r="L40" i="13"/>
  <c r="BM84" i="3" l="1"/>
  <c r="BM85" i="3" l="1"/>
  <c r="BN84" i="3" l="1"/>
  <c r="BN85" i="3" s="1"/>
  <c r="BO84" i="3" s="1"/>
  <c r="BO85" i="3" l="1"/>
  <c r="BP84" i="3" l="1"/>
  <c r="BP85" i="3" l="1"/>
  <c r="BQ84" i="3" s="1"/>
  <c r="BQ85" i="3" s="1"/>
  <c r="BR84" i="3" s="1"/>
  <c r="BR85" i="3" s="1"/>
  <c r="BS84" i="3" s="1"/>
  <c r="BS85" i="3" l="1"/>
  <c r="BT84" i="3" s="1"/>
  <c r="BT85" i="3" l="1"/>
  <c r="BU84" i="3" s="1"/>
  <c r="BU85" i="3" l="1"/>
  <c r="K88" i="3" s="1"/>
  <c r="M41" i="13" s="1"/>
  <c r="K87" i="3"/>
  <c r="M40" i="13" s="1"/>
</calcChain>
</file>

<file path=xl/sharedStrings.xml><?xml version="1.0" encoding="utf-8"?>
<sst xmlns="http://schemas.openxmlformats.org/spreadsheetml/2006/main" count="351" uniqueCount="266">
  <si>
    <t>Business Drivers</t>
  </si>
  <si>
    <t>Tax Rate</t>
  </si>
  <si>
    <t>Starting Cash (£)</t>
  </si>
  <si>
    <t>Assumed additional COGS</t>
  </si>
  <si>
    <t>Valuation Drivers</t>
  </si>
  <si>
    <t>DCF</t>
  </si>
  <si>
    <t>Terminal Growth Rate</t>
  </si>
  <si>
    <t>Equity Risk Premium</t>
  </si>
  <si>
    <t>WACC (NOT A DRIVER)</t>
  </si>
  <si>
    <t>Funding Valuation</t>
  </si>
  <si>
    <t>Funding Discount</t>
  </si>
  <si>
    <t>Comparables</t>
  </si>
  <si>
    <t>PE</t>
  </si>
  <si>
    <t>EV/EBITDA</t>
  </si>
  <si>
    <t>EV/Sales</t>
  </si>
  <si>
    <t>2017 Valuation</t>
  </si>
  <si>
    <t>2023 Required Return</t>
  </si>
  <si>
    <t>2018 Valuation</t>
  </si>
  <si>
    <t>2024 Required Return</t>
  </si>
  <si>
    <t>Investment Required</t>
  </si>
  <si>
    <t>Investment required (£m)</t>
  </si>
  <si>
    <t>2023 Target Return</t>
  </si>
  <si>
    <t>2024 Target Return</t>
  </si>
  <si>
    <t>2023 Equity Required</t>
  </si>
  <si>
    <t>2024 Equity Required</t>
  </si>
  <si>
    <t>Implied Valuation ($m)</t>
  </si>
  <si>
    <t>Average Valuation ($)</t>
  </si>
  <si>
    <t>Symmetric</t>
  </si>
  <si>
    <t>Profit and Loss</t>
  </si>
  <si>
    <t>Date, YE 31 Dec, $'s</t>
  </si>
  <si>
    <t>PROFIT AND LOSS</t>
  </si>
  <si>
    <t>Grant &amp; Consultancy</t>
  </si>
  <si>
    <t>VAT</t>
  </si>
  <si>
    <t>Total Gross Sales</t>
  </si>
  <si>
    <t>Cost of Revenue</t>
  </si>
  <si>
    <t>Blockchain fees</t>
  </si>
  <si>
    <t>Grant &amp; Consultancy costs</t>
  </si>
  <si>
    <t xml:space="preserve">Total Cost of Goods </t>
  </si>
  <si>
    <t>Gross Margin</t>
  </si>
  <si>
    <t>Gross Margin %</t>
  </si>
  <si>
    <t>OVERHEADS</t>
  </si>
  <si>
    <t>Employee Costs</t>
  </si>
  <si>
    <t>Salaries</t>
  </si>
  <si>
    <t>Other Employee Costs</t>
  </si>
  <si>
    <t>Recruiter Fees</t>
  </si>
  <si>
    <t>Operations</t>
  </si>
  <si>
    <t>Sales &amp; Marketing</t>
  </si>
  <si>
    <t>Professional Advisers Fees</t>
  </si>
  <si>
    <t>Total Overheads</t>
  </si>
  <si>
    <t>EBITDA</t>
  </si>
  <si>
    <t>EBITDA margin</t>
  </si>
  <si>
    <t>Amortisation</t>
  </si>
  <si>
    <t>Depreciation</t>
  </si>
  <si>
    <t>PBIT</t>
  </si>
  <si>
    <t>Interest</t>
  </si>
  <si>
    <t>PBT</t>
  </si>
  <si>
    <t>Tax - CT Rate %</t>
  </si>
  <si>
    <t>Tax</t>
  </si>
  <si>
    <t>Net Profit</t>
  </si>
  <si>
    <t>CASH FLOW</t>
  </si>
  <si>
    <t>Sales</t>
  </si>
  <si>
    <t>Cost of Goods</t>
  </si>
  <si>
    <t>Days Credit</t>
  </si>
  <si>
    <t>Tax (due 9 months after year end)</t>
  </si>
  <si>
    <t>Cash Flow</t>
  </si>
  <si>
    <t>Investment</t>
  </si>
  <si>
    <t>Opening Cash</t>
  </si>
  <si>
    <t>Closing Cash</t>
  </si>
  <si>
    <t>Min Cash</t>
  </si>
  <si>
    <t>End Cash</t>
  </si>
  <si>
    <t>SYMMETRIC REVENUE SHEET</t>
  </si>
  <si>
    <t>Service income</t>
  </si>
  <si>
    <t>Start Date</t>
  </si>
  <si>
    <t>Length
(m)</t>
  </si>
  <si>
    <t>End date</t>
  </si>
  <si>
    <t>Revenue</t>
  </si>
  <si>
    <t>Rolling capital</t>
  </si>
  <si>
    <t>TOTAL REVENUE</t>
  </si>
  <si>
    <t>GROSS SALES REVENUE</t>
  </si>
  <si>
    <t>Assumed Cost Margin (blockchain fees)</t>
  </si>
  <si>
    <t>TOTAL COST OF GOODS SOLD</t>
  </si>
  <si>
    <t xml:space="preserve"> </t>
  </si>
  <si>
    <t>Trade volume as a percentage of capital per month</t>
  </si>
  <si>
    <t>* Based on Balancer's figures</t>
  </si>
  <si>
    <t>Fee applied to trades</t>
  </si>
  <si>
    <t>GRANT &amp; CONSULTANCY REVENUE SHEET</t>
  </si>
  <si>
    <t>Contract Name</t>
  </si>
  <si>
    <t>Grant Total</t>
  </si>
  <si>
    <t>Consultancy 1</t>
  </si>
  <si>
    <t>Consultancy 2</t>
  </si>
  <si>
    <t>Consultancy Total</t>
  </si>
  <si>
    <t>Grant &amp; Consultancy Total</t>
  </si>
  <si>
    <t>Gross Sales Revenue from G&amp;C</t>
  </si>
  <si>
    <t>Assumed Cost Margin for Grant Project</t>
  </si>
  <si>
    <t>Assumed Cost Margin for Consultancy</t>
  </si>
  <si>
    <t>PERSONNEL</t>
  </si>
  <si>
    <t>Personnel</t>
  </si>
  <si>
    <t>Number</t>
  </si>
  <si>
    <t>Salary Per Annum</t>
  </si>
  <si>
    <t>Per annum increase</t>
  </si>
  <si>
    <t>Founders</t>
  </si>
  <si>
    <t>Founder 1</t>
  </si>
  <si>
    <t>Founder 2</t>
  </si>
  <si>
    <t>Founder 3</t>
  </si>
  <si>
    <t>Founder 4</t>
  </si>
  <si>
    <t>Account Manager 1</t>
  </si>
  <si>
    <t>Account Manager 2</t>
  </si>
  <si>
    <t>Account Manager 3</t>
  </si>
  <si>
    <t>Legal / Commercial team</t>
  </si>
  <si>
    <t>Total</t>
  </si>
  <si>
    <t>No of personnel</t>
  </si>
  <si>
    <t>&gt;0</t>
  </si>
  <si>
    <t>OPERATING EXPENSES</t>
  </si>
  <si>
    <t>% increase per annum</t>
  </si>
  <si>
    <t>Employees</t>
  </si>
  <si>
    <t>Employee Related Expenses</t>
  </si>
  <si>
    <t>Recruiters fees</t>
  </si>
  <si>
    <t>Rent UK</t>
  </si>
  <si>
    <t>Hosting</t>
  </si>
  <si>
    <t>Total operations</t>
  </si>
  <si>
    <t>Marketing &amp; Promotion</t>
  </si>
  <si>
    <t>Travel</t>
  </si>
  <si>
    <t>Total Sales &amp; Marketing</t>
  </si>
  <si>
    <t>Professional Advisers</t>
  </si>
  <si>
    <t>Accounting / Audit Fees</t>
  </si>
  <si>
    <t>Legal Fees</t>
  </si>
  <si>
    <t>Training</t>
  </si>
  <si>
    <t>Total Advisers</t>
  </si>
  <si>
    <t>DCF model</t>
  </si>
  <si>
    <t>$'000</t>
  </si>
  <si>
    <t>Explicit forecast</t>
  </si>
  <si>
    <t>Terminal value</t>
  </si>
  <si>
    <t>Date</t>
  </si>
  <si>
    <t>FY end</t>
  </si>
  <si>
    <t>Time coefficient</t>
  </si>
  <si>
    <t>Discount factor</t>
  </si>
  <si>
    <t>EBIT</t>
  </si>
  <si>
    <t xml:space="preserve">EBIT margin </t>
  </si>
  <si>
    <t>- Tax</t>
  </si>
  <si>
    <t>NOPAT</t>
  </si>
  <si>
    <t>+ Amortization</t>
  </si>
  <si>
    <t>+ Depreciation</t>
  </si>
  <si>
    <t>- Capex</t>
  </si>
  <si>
    <t>+share based comp</t>
  </si>
  <si>
    <t>+ Change in working capital</t>
  </si>
  <si>
    <t>Cash flow</t>
  </si>
  <si>
    <t>Present value</t>
  </si>
  <si>
    <t>% of total present value</t>
  </si>
  <si>
    <t>WACC Calculation</t>
  </si>
  <si>
    <t>Terminal period</t>
  </si>
  <si>
    <t>Valuation</t>
  </si>
  <si>
    <t>Risk free rate</t>
  </si>
  <si>
    <t>Model assumptions</t>
  </si>
  <si>
    <t>PV of flow to Y/E 12/2018</t>
  </si>
  <si>
    <t>Equity Risk premium</t>
  </si>
  <si>
    <t>Growth rate</t>
  </si>
  <si>
    <t>BETA</t>
  </si>
  <si>
    <t>EBIT margin</t>
  </si>
  <si>
    <t>Total present value</t>
  </si>
  <si>
    <t>Debt/CE</t>
  </si>
  <si>
    <t>Tax rate</t>
  </si>
  <si>
    <t>% from terminal value</t>
  </si>
  <si>
    <t>CAPEX/Sale</t>
  </si>
  <si>
    <t>Cost of debt</t>
  </si>
  <si>
    <t>WC/sales</t>
  </si>
  <si>
    <t>(Cash) / Net Debt</t>
  </si>
  <si>
    <t>Cost of Equity</t>
  </si>
  <si>
    <t>Pension liabilities</t>
  </si>
  <si>
    <t>WACC</t>
  </si>
  <si>
    <t>Minorities</t>
  </si>
  <si>
    <t>Equity value</t>
  </si>
  <si>
    <t>No. of outstanding shares</t>
  </si>
  <si>
    <t>Value per share (p)</t>
  </si>
  <si>
    <t>Current value per share ($)</t>
  </si>
  <si>
    <t>Premium (-) / discount (+) in %</t>
  </si>
  <si>
    <t>Fundraising Valuation</t>
  </si>
  <si>
    <t>Company</t>
  </si>
  <si>
    <t>Name</t>
  </si>
  <si>
    <t>Price ($)</t>
  </si>
  <si>
    <t>Mkt Cap ($m)</t>
  </si>
  <si>
    <t>EV ($m)</t>
  </si>
  <si>
    <t>Price change (%)</t>
  </si>
  <si>
    <t>P/E (x)</t>
  </si>
  <si>
    <t>EV/EBITDA (x)</t>
  </si>
  <si>
    <t>EV/Sales (x)</t>
  </si>
  <si>
    <t>Sales Growth (%)</t>
  </si>
  <si>
    <t>Gross margin (%)</t>
  </si>
  <si>
    <t>EBITDA Margin (%)</t>
  </si>
  <si>
    <t>Net Debt</t>
  </si>
  <si>
    <t xml:space="preserve">Net Debt/EBITDA </t>
  </si>
  <si>
    <t>EPS</t>
  </si>
  <si>
    <t>DPS</t>
  </si>
  <si>
    <t>Sales ($m)</t>
  </si>
  <si>
    <t>Dividend Yield (%)</t>
  </si>
  <si>
    <t>3m</t>
  </si>
  <si>
    <t>12m</t>
  </si>
  <si>
    <t xml:space="preserve">UK Software </t>
  </si>
  <si>
    <t>JTPY</t>
  </si>
  <si>
    <t>Univeral Business Payment Solutions</t>
  </si>
  <si>
    <t>EEFT</t>
  </si>
  <si>
    <t>Euronet Worldwide, Inc</t>
  </si>
  <si>
    <t>EVTC</t>
  </si>
  <si>
    <t>EVERTEC, Inc</t>
  </si>
  <si>
    <t>PLPM</t>
  </si>
  <si>
    <t>Planet Payment, Inc.</t>
  </si>
  <si>
    <t>ACIW</t>
  </si>
  <si>
    <t>ACI Worldwide, Inc</t>
  </si>
  <si>
    <t xml:space="preserve">Median </t>
  </si>
  <si>
    <t>Mean</t>
  </si>
  <si>
    <t>Actual</t>
  </si>
  <si>
    <t>Median Implied</t>
  </si>
  <si>
    <t>n/a</t>
  </si>
  <si>
    <t>Mean Implied</t>
  </si>
  <si>
    <t>Average</t>
  </si>
  <si>
    <t>Investment and Returns</t>
  </si>
  <si>
    <t>Investment necessary</t>
  </si>
  <si>
    <t>Target Return (multiple)</t>
  </si>
  <si>
    <t>Target Return ($)</t>
  </si>
  <si>
    <t>Equity Required</t>
  </si>
  <si>
    <t>Video streaming</t>
  </si>
  <si>
    <t>Channels</t>
  </si>
  <si>
    <t>Crowdfunding</t>
  </si>
  <si>
    <t>Merchandising</t>
  </si>
  <si>
    <t>Cinemas</t>
  </si>
  <si>
    <t>Customers</t>
  </si>
  <si>
    <t>Number of users</t>
  </si>
  <si>
    <t>Monthly growth rate</t>
  </si>
  <si>
    <t>Balance</t>
  </si>
  <si>
    <t>Customer growth</t>
  </si>
  <si>
    <t>Solidity developer</t>
  </si>
  <si>
    <t>.NET developer</t>
  </si>
  <si>
    <t>Junior .NET developer</t>
  </si>
  <si>
    <t>Tester</t>
  </si>
  <si>
    <t>Devops engineer</t>
  </si>
  <si>
    <t>Legal Counsel</t>
  </si>
  <si>
    <t>Platform earnings</t>
  </si>
  <si>
    <t>TX fee</t>
  </si>
  <si>
    <t>* For Polygon, could be reduced by 10 for Solana</t>
  </si>
  <si>
    <t>Partners and PR</t>
  </si>
  <si>
    <t>PR &amp; Marketing</t>
  </si>
  <si>
    <t>IT Team</t>
  </si>
  <si>
    <t>Others</t>
  </si>
  <si>
    <t>2024 per annum cost</t>
  </si>
  <si>
    <t>ID Registration</t>
  </si>
  <si>
    <t>* Very prudent numbers. Angel Studios in just 2.5 years has 15 million web application visits and 792,000 app downloads per month with rapid month on month growth and so these projections are far lower.</t>
  </si>
  <si>
    <t>* We assume low numbers of people pay for branded professional channels.</t>
  </si>
  <si>
    <t>* $3.5 million is seed amount, we assume 3% growth to fund, from which we make 5%</t>
  </si>
  <si>
    <t>Number of cinemas</t>
  </si>
  <si>
    <t>Fund size</t>
  </si>
  <si>
    <t>Units</t>
  </si>
  <si>
    <t>Paid amount per user per month</t>
  </si>
  <si>
    <t>Paid amount per cinema per month</t>
  </si>
  <si>
    <t>Fund</t>
  </si>
  <si>
    <t>Growth</t>
  </si>
  <si>
    <t>Number of shoppers</t>
  </si>
  <si>
    <t>* We assume a low number of shopppers</t>
  </si>
  <si>
    <t>* We target 5 cinemas and assume a slow adoption rate</t>
  </si>
  <si>
    <t>* We charge $1,000 per year registration</t>
  </si>
  <si>
    <t xml:space="preserve"> * We assume we are able to make $2 on average per visitor per month from viewed content.</t>
  </si>
  <si>
    <t>Monthly spend per person</t>
  </si>
  <si>
    <t>Our share</t>
  </si>
  <si>
    <t>Advertising</t>
  </si>
  <si>
    <t>Number of paying users</t>
  </si>
  <si>
    <t>Amount dispersed to token holders</t>
  </si>
  <si>
    <t>Total Revenues</t>
  </si>
  <si>
    <t>Jeskei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</si>
</sst>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9">
    <numFmt numFmtId="5" formatCode="&quot;£&quot;#,##0;\-&quot;£&quot;#,##0"/>
    <numFmt numFmtId="7" formatCode="&quot;£&quot;#,##0.00;\-&quot;£&quot;#,##0.00"/>
    <numFmt numFmtId="42" formatCode="_-&quot;£&quot;* #,##0_-;\-&quot;£&quot;* #,##0_-;_-&quot;£&quot;* &quot;-&quot;_-;_-@_-"/>
    <numFmt numFmtId="41" formatCode="_-* #,##0_-;\-* #,##0_-;_-* &quot;-&quot;_-;_-@_-"/>
    <numFmt numFmtId="44" formatCode="_-&quot;£&quot;* #,##0.00_-;\-&quot;£&quot;* #,##0.00_-;_-&quot;£&quot;* &quot;-&quot;??_-;_-@_-"/>
    <numFmt numFmtId="43" formatCode="_-* #,##0.00_-;\-* #,##0.00_-;_-* &quot;-&quot;??_-;_-@_-"/>
    <numFmt numFmtId="164" formatCode="&quot;$&quot;#,##0_);\(&quot;$&quot;#,##0\)"/>
    <numFmt numFmtId="165" formatCode="&quot;$&quot;#,##0_);[Red]\(&quot;$&quot;#,##0\)"/>
    <numFmt numFmtId="166" formatCode="&quot;$&quot;#,##0.00_);[Red]\(&quot;$&quot;#,##0.00\)"/>
    <numFmt numFmtId="167" formatCode="_(* #,##0_);_(* \(#,##0\);_(* &quot;-&quot;_);_(@_)"/>
    <numFmt numFmtId="168" formatCode="_(&quot;$&quot;* #,##0.00_);_(&quot;$&quot;* \(#,##0.00\);_(&quot;$&quot;* &quot;-&quot;??_);_(@_)"/>
    <numFmt numFmtId="169" formatCode="_(* #,##0.00_);_(* \(#,##0.00\);_(* &quot;-&quot;??_);_(@_)"/>
    <numFmt numFmtId="170" formatCode="0.0"/>
    <numFmt numFmtId="171" formatCode="0.000"/>
    <numFmt numFmtId="172" formatCode="0.0%"/>
    <numFmt numFmtId="173" formatCode="#,##0;\(#,##0\)"/>
    <numFmt numFmtId="174" formatCode="#,##0;\(#,##0\);\-"/>
    <numFmt numFmtId="175" formatCode="#,##0.00;\(#,##0.00\);\-"/>
    <numFmt numFmtId="176" formatCode="&quot;£&quot;#,##0"/>
    <numFmt numFmtId="177" formatCode="0&quot;E&quot;"/>
    <numFmt numFmtId="178" formatCode="_-* #,##0_-;\-* #,##0_-;_-* &quot;-&quot;??_-;_-@_-"/>
    <numFmt numFmtId="179" formatCode="#,##0.0"/>
    <numFmt numFmtId="180" formatCode="_-* #,##0.0_-;\-* #,##0.0_-;_-* &quot;-&quot;??_-;_-@_-"/>
    <numFmt numFmtId="181" formatCode="[$-409]d\-mmm\-yy;@"/>
    <numFmt numFmtId="182" formatCode="#,##0.00;[Red]#,##0.00"/>
    <numFmt numFmtId="183" formatCode="_-* #,##0.0000_-;\-* #,##0.0000_-;_-* &quot;-&quot;_-;_-@_-"/>
    <numFmt numFmtId="184" formatCode="0.0_)\%;\(0.0\)\%;0.0_)\%;@_)_%"/>
    <numFmt numFmtId="185" formatCode="#,##0.0_)_%;\(#,##0.0\)_%;0.0_)_%;@_)_%"/>
    <numFmt numFmtId="186" formatCode="0.000000"/>
    <numFmt numFmtId="187" formatCode="#,##0.0_);\(#,##0.0\);#,##0.0_);@_)"/>
    <numFmt numFmtId="188" formatCode="#,##0.0_);\(#,##0.0\)"/>
    <numFmt numFmtId="189" formatCode="&quot;£&quot;_(#,##0.00_);&quot;£&quot;\(#,##0.00\);&quot;£&quot;_(0.00_);@_)"/>
    <numFmt numFmtId="190" formatCode="&quot;$&quot;_(#,##0.00_);&quot;$&quot;\(#,##0.00\)"/>
    <numFmt numFmtId="191" formatCode="&quot;£&quot;_(#,##0.00_);&quot;£&quot;\(#,##0.00\)"/>
    <numFmt numFmtId="192" formatCode="&quot;$&quot;_(#,##0.00_);&quot;$&quot;\(#,##0.00\);&quot;$&quot;_(0.00_);@_)"/>
    <numFmt numFmtId="193" formatCode="#,##0.00_);\(#,##0.00\);0.00_);@_)"/>
    <numFmt numFmtId="194" formatCode="#,##0.00_ ;[Red]\-#,##0.00;\-"/>
    <numFmt numFmtId="195" formatCode="\€_(#,##0.00_);\€\(#,##0.00\);\€_(0.00_);@_)"/>
    <numFmt numFmtId="196" formatCode="#,##0_)\x;\(#,##0\)\x;0_)\x;@_)_x"/>
    <numFmt numFmtId="197" formatCode="#,##0.0_)\x;\(#,##0.0\)\x"/>
    <numFmt numFmtId="198" formatCode="#,##0.0_)\x;\(#,##0.0\)\x;0.0_)\x;@_)_x"/>
    <numFmt numFmtId="199" formatCode="#,##0_)_x;\(#,##0\)_x;0_)_x;@_)_x"/>
    <numFmt numFmtId="200" formatCode="#,##0.0_)_x;\(#,##0.0\)_x"/>
    <numFmt numFmtId="201" formatCode="#,##0.0_)_x;\(#,##0.0\)_x;0.0_)_x;@_)_x"/>
    <numFmt numFmtId="202" formatCode="0.0_)\%;\(0.0\)\%"/>
    <numFmt numFmtId="203" formatCode="#,##0.0_)_%;\(#,##0.0\)_%"/>
    <numFmt numFmtId="204" formatCode="#,##0;&quot;£&quot;#,##0"/>
    <numFmt numFmtId="205" formatCode="\£\ #,##0_);[Red]\(\£\ #,##0\)"/>
    <numFmt numFmtId="206" formatCode="\¥\ #,##0_);[Red]\(\¥\ #,##0\)"/>
    <numFmt numFmtId="207" formatCode="0_)"/>
    <numFmt numFmtId="208" formatCode="0&quot;A&quot;"/>
    <numFmt numFmtId="209" formatCode="0\A"/>
    <numFmt numFmtId="210" formatCode="#,##0_);\(#,##0\);\-_);"/>
    <numFmt numFmtId="211" formatCode="#,##0_);\(#,##0\);\-_)"/>
    <numFmt numFmtId="212" formatCode="\•\ \ @"/>
    <numFmt numFmtId="213" formatCode="_-* #,##0_._0_0;\-* #,##0_._0_0"/>
    <numFmt numFmtId="214" formatCode="_-* #,###_-;\(#,###\);_-* &quot;–&quot;_-;_-@_-"/>
    <numFmt numFmtId="215" formatCode="yyyy"/>
    <numFmt numFmtId="216" formatCode="&quot;$&quot;#,##0.00;&quot;$&quot;\-#,##0.00"/>
    <numFmt numFmtId="217" formatCode="&quot;$&quot;#,##0;[Red]&quot;$&quot;\-#,##0"/>
    <numFmt numFmtId="218" formatCode="###0.0_);[Red]\(###0.0\)"/>
    <numFmt numFmtId="219" formatCode="\(0.00%"/>
    <numFmt numFmtId="220" formatCode="0.0%;\(0.0\)%"/>
    <numFmt numFmtId="221" formatCode="dd\-mm"/>
    <numFmt numFmtId="222" formatCode="#,##0_%_);\(#,##0\)_%;#,##0_%_);@_%_)"/>
    <numFmt numFmtId="223" formatCode="_ * #,##0.00_ ;_ * \-#,##0.00_ ;_ * &quot;-&quot;??_ ;_ @_ "/>
    <numFmt numFmtId="224" formatCode="_(* #,##0.00_);_(* \(#,##0.00\);_(* \-??_);_(@_)"/>
    <numFmt numFmtId="225" formatCode="_-* #,##0.0_-;[Red]\(#,##0.0\)_-;_-* &quot;-&quot;_-;_-@_-"/>
    <numFmt numFmtId="226" formatCode="#,##0.0;\(#,##0.0\);&quot;-&quot;"/>
    <numFmt numFmtId="227" formatCode="0.0_)"/>
    <numFmt numFmtId="228" formatCode="&quot;£&quot;0&quot;m&quot;"/>
    <numFmt numFmtId="229" formatCode="_ &quot;￥&quot;* #,##0.00_ ;_ &quot;￥&quot;* \-#,##0.00_ ;_ &quot;￥&quot;* &quot;-&quot;??_ ;_ @_ "/>
    <numFmt numFmtId="230" formatCode="&quot;$&quot;#,##0\ ;\(&quot;$&quot;#,##0\)"/>
    <numFmt numFmtId="231" formatCode="\ \ _•\–\ \ \ \ @"/>
    <numFmt numFmtId="232" formatCode="0.00000"/>
    <numFmt numFmtId="233" formatCode="d\ mmmm\ yyyy"/>
    <numFmt numFmtId="234" formatCode="dd\ mmm\ yy"/>
    <numFmt numFmtId="235" formatCode="mmm\ yy"/>
    <numFmt numFmtId="236" formatCode="mmmm\ yy"/>
    <numFmt numFmtId="237" formatCode="m/yy"/>
    <numFmt numFmtId="238" formatCode="0.0000%"/>
    <numFmt numFmtId="239" formatCode="\U\S\$#,##0.00;\(\U\S\$#,##0.00\)"/>
    <numFmt numFmtId="240" formatCode="#,###,##0"/>
    <numFmt numFmtId="241" formatCode="_-* #,##0\ _D_M_-;_-* #,##0\ _D_M\-;_-* &quot;-&quot;\ _D_M_-;_-@_-"/>
    <numFmt numFmtId="242" formatCode="_-* #,##0.00\ _D_M_-;_-* #,##0.00\ _D_M\-;_-* &quot;-&quot;??\ _D_M_-;_-@_-"/>
    <numFmt numFmtId="243" formatCode="0.00\¢"/>
    <numFmt numFmtId="244" formatCode="#,##0.0\ ;\(#,##0.0\)"/>
    <numFmt numFmtId="245" formatCode="_-[$€-2]* #,##0.00_-;\-[$€-2]* #,##0.00_-;_-[$€-2]* &quot;-&quot;??_-"/>
    <numFmt numFmtId="246" formatCode="0.0;\(0.0\)"/>
    <numFmt numFmtId="247" formatCode="#,##0.00;\(#,##0.00\);&quot;-&quot;"/>
    <numFmt numFmtId="248" formatCode="#,##0.##"/>
    <numFmt numFmtId="249" formatCode="0.000000000"/>
    <numFmt numFmtId="250" formatCode="&quot;£&quot;\ #,##0;[Red]\-&quot;£&quot;\ #,##0"/>
    <numFmt numFmtId="251" formatCode="&quot;£&quot;\ #,##0;\-&quot;£&quot;\ #,##0"/>
    <numFmt numFmtId="252" formatCode="#,##0.0000\ ;\(#,##0.0000\)"/>
    <numFmt numFmtId="253" formatCode="0.0%;\(0.0%\)"/>
    <numFmt numFmtId="254" formatCode="#,##0.0;\(#,##0.0\)"/>
    <numFmt numFmtId="255" formatCode="mmyy"/>
    <numFmt numFmtId="256" formatCode="#,##0.00&quot;£&quot;_);[Red]\(#,##0.00&quot;£&quot;\)"/>
    <numFmt numFmtId="257" formatCode="0.00_);\(0.00\);0.00_)"/>
    <numFmt numFmtId="258" formatCode="_-* #,##0.00_-;_-* #,##0.00\-;_-* &quot;-&quot;??_-;_-@_-"/>
    <numFmt numFmtId="259" formatCode="#,##0_)&quot;m&quot;;\(#,##0\)&quot;m&quot;;\-_)&quot;m&quot;"/>
    <numFmt numFmtId="260" formatCode="_-* #,##0\ _$_-;\-* #,##0\ _$_-;_-* &quot;-&quot;\ _$_-;_-@_-"/>
    <numFmt numFmtId="261" formatCode="&quot;£&quot;0.0,,&quot; m&quot;;\(&quot;£&quot;0.0,,&quot; m)&quot;;0"/>
    <numFmt numFmtId="262" formatCode="_-* #,##0\ &quot;$&quot;_-;\-* #,##0\ &quot;$&quot;_-;_-* &quot;-&quot;\ &quot;$&quot;_-;_-@_-"/>
    <numFmt numFmtId="263" formatCode="_-* #,##0.00\ &quot;$&quot;_-;\-* #,##0.00\ &quot;$&quot;_-;_-* &quot;-&quot;??\ &quot;$&quot;_-;_-@_-"/>
    <numFmt numFmtId="264" formatCode="_-* #,##0.000_-;\-* #,##0.000_-;_-* &quot;-&quot;??_-;_-@_-"/>
    <numFmt numFmtId="265" formatCode="\$#,##0.0;\-\$#,##0.0"/>
    <numFmt numFmtId="266" formatCode="0.00_)"/>
    <numFmt numFmtId="267" formatCode="#,##0.00;\(#,##0.00\)"/>
    <numFmt numFmtId="268" formatCode="0.0\x;\-0.0\x;"/>
    <numFmt numFmtId="269" formatCode="#,##0%;\ \(#,##0%\)"/>
    <numFmt numFmtId="270" formatCode="#,##0.0%;\ \(#,##0.0%\)"/>
    <numFmt numFmtId="271" formatCode="#,##0.00%;\ \(#,##0.00%\)"/>
    <numFmt numFmtId="272" formatCode="&quot;£&quot;#,##0.00"/>
    <numFmt numFmtId="273" formatCode="#,##0%"/>
    <numFmt numFmtId="274" formatCode="#,##0.0%"/>
    <numFmt numFmtId="275" formatCode="#,##0.00%"/>
    <numFmt numFmtId="276" formatCode="#,##0.000_);\(#,##0.000\)"/>
    <numFmt numFmtId="277" formatCode="#,##0_)&quot;p&quot;;\(#,##0\)&quot;p&quot;;\-_)&quot;p&quot;"/>
    <numFmt numFmtId="278" formatCode="#,##0.000"/>
    <numFmt numFmtId="279" formatCode="0.0%;\(0.0%\);&quot;-&quot;"/>
    <numFmt numFmtId="280" formatCode="0.00\x;\-0.00\x;0.00\x"/>
    <numFmt numFmtId="281" formatCode="[Red]0.###,,&quot; mm&quot;"/>
    <numFmt numFmtId="282" formatCode="#,##0&quot;£&quot;_);\(#,##0&quot;£&quot;\)"/>
    <numFmt numFmtId="283" formatCode="_(&quot;£&quot;* #,##0.00_);_(&quot;£&quot;* \(#,##0.00\);_(&quot;£&quot;* &quot;-&quot;??_);_(@_)"/>
    <numFmt numFmtId="284" formatCode="#,##0_);[Red]\(#,##0\);&quot;  -     &quot;"/>
    <numFmt numFmtId="285" formatCode="0.00;\(0.00\)"/>
    <numFmt numFmtId="286" formatCode="#,##0.0%;\(#,##0.0%\)"/>
    <numFmt numFmtId="287" formatCode="\+0.00%\+"/>
    <numFmt numFmtId="288" formatCode="0.00%\)"/>
    <numFmt numFmtId="289" formatCode="#,##0.000\ ;\(#,##0.000\)"/>
    <numFmt numFmtId="290" formatCode="#,##0;\(#,##0\);&quot;-&quot;"/>
    <numFmt numFmtId="291" formatCode="#,##0;[Red]&quot;-&quot;#,##0"/>
    <numFmt numFmtId="292" formatCode="#,##0.00;[Red]&quot;-&quot;#,##0.00"/>
    <numFmt numFmtId="293" formatCode="#,##0.00\ ;\(#,##0.00\)"/>
    <numFmt numFmtId="294" formatCode="#,##0\ &quot;kr&quot;;[Red]\-#,##0\ &quot;kr&quot;"/>
    <numFmt numFmtId="295" formatCode="#,##0.00\ &quot;kr&quot;;[Red]\-#,##0.00\ &quot;kr&quot;"/>
    <numFmt numFmtId="296" formatCode="_-* #,##0\ &quot;DM&quot;_-;_-* #,##0\ &quot;DM&quot;\-;_-* &quot;-&quot;\ &quot;DM&quot;_-;_-@_-"/>
    <numFmt numFmtId="297" formatCode="#,##0\ ;[Red]\(#,##0\);&quot;      -     &quot;"/>
    <numFmt numFmtId="298" formatCode="#,##0\¥"/>
    <numFmt numFmtId="299" formatCode="&quot;$&quot;#,##0.0_);\(&quot;$&quot;#,##0.0\)"/>
    <numFmt numFmtId="300" formatCode="0.00000000"/>
    <numFmt numFmtId="301" formatCode="_-* #,##0\ &quot;Δρχ&quot;_-;\-* #,##0\ &quot;Δρχ&quot;_-;_-* &quot;-&quot;\ &quot;Δρχ&quot;_-;_-@_-"/>
    <numFmt numFmtId="302" formatCode="_-* #,##0.00\ &quot;Δρχ&quot;_-;\-* #,##0.00\ &quot;Δρχ&quot;_-;_-* &quot;-&quot;??\ &quot;Δρχ&quot;_-;_-@_-"/>
    <numFmt numFmtId="303" formatCode="0.0000000"/>
    <numFmt numFmtId="304" formatCode="_(* #,##0_);_(* \(#,##0\);_(* &quot;-&quot;??_);_(@_)"/>
    <numFmt numFmtId="305" formatCode="0.0&quot;x&quot;"/>
    <numFmt numFmtId="306" formatCode="#,##0.0;\(#,##0.0\);\-"/>
  </numFmts>
  <fonts count="311">
    <font>
      <sz val="10"/>
      <name val="Arial"/>
    </font>
    <font>
      <sz val="10"/>
      <name val="Arial"/>
    </font>
    <font>
      <b/>
      <sz val="10"/>
      <name val="Arial"/>
      <family val="2"/>
    </font>
    <font>
      <sz val="8"/>
      <name val="Arial"/>
      <family val="2"/>
    </font>
    <font>
      <sz val="10"/>
      <name val="Arial"/>
      <family val="2"/>
    </font>
    <font>
      <i/>
      <sz val="10"/>
      <name val="Arial"/>
      <family val="2"/>
    </font>
    <font>
      <b/>
      <i/>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10"/>
      <color indexed="8"/>
      <name val="Arial"/>
      <family val="2"/>
    </font>
    <font>
      <b/>
      <sz val="10"/>
      <color indexed="8"/>
      <name val="Arial"/>
      <family val="2"/>
    </font>
    <font>
      <b/>
      <i/>
      <sz val="10"/>
      <color indexed="8"/>
      <name val="Arial"/>
      <family val="2"/>
    </font>
    <font>
      <sz val="10"/>
      <name val="Verdana"/>
      <family val="2"/>
    </font>
    <font>
      <sz val="10"/>
      <name val="Geneva"/>
    </font>
    <font>
      <sz val="10"/>
      <name val="Book Antiqua"/>
      <family val="1"/>
    </font>
    <font>
      <b/>
      <sz val="10"/>
      <color indexed="9"/>
      <name val="Arial"/>
      <family val="2"/>
    </font>
    <font>
      <sz val="8"/>
      <name val="BTSans-Bold"/>
    </font>
    <font>
      <sz val="8"/>
      <name val="BTSans Light"/>
    </font>
    <font>
      <sz val="12"/>
      <name val="Garamond"/>
      <family val="1"/>
    </font>
    <font>
      <sz val="11"/>
      <name val="__ _____"/>
      <family val="2"/>
    </font>
    <font>
      <sz val="11"/>
      <name val="__ _____"/>
      <family val="2"/>
      <charset val="128"/>
    </font>
    <font>
      <sz val="11"/>
      <name val="__ _____"/>
      <family val="1"/>
    </font>
    <font>
      <sz val="12"/>
      <name val="Times New Roman"/>
      <family val="1"/>
    </font>
    <font>
      <sz val="10"/>
      <color indexed="9"/>
      <name val="Arial"/>
      <family val="2"/>
    </font>
    <font>
      <i/>
      <sz val="10"/>
      <color indexed="13"/>
      <name val="Arial"/>
      <family val="2"/>
    </font>
    <font>
      <sz val="10"/>
      <color indexed="13"/>
      <name val="Arial"/>
      <family val="2"/>
    </font>
    <font>
      <b/>
      <i/>
      <sz val="9"/>
      <name val="Arial"/>
      <family val="2"/>
    </font>
    <font>
      <b/>
      <sz val="9"/>
      <name val="Arial"/>
      <family val="2"/>
    </font>
    <font>
      <sz val="10"/>
      <name val="Helv"/>
      <family val="2"/>
    </font>
    <font>
      <sz val="10"/>
      <color indexed="8"/>
      <name val="MS Sans Serif"/>
      <family val="2"/>
    </font>
    <font>
      <b/>
      <sz val="22"/>
      <color indexed="18"/>
      <name val="Arial"/>
      <family val="2"/>
    </font>
    <font>
      <sz val="10"/>
      <name val="Helv"/>
    </font>
    <font>
      <sz val="10"/>
      <name val="MS Sans Serif"/>
      <family val="2"/>
    </font>
    <font>
      <sz val="10"/>
      <name val="Courier"/>
      <family val="3"/>
    </font>
    <font>
      <sz val="9"/>
      <name val="Arial"/>
      <family val="2"/>
    </font>
    <font>
      <b/>
      <sz val="14"/>
      <color indexed="18"/>
      <name val="Arial"/>
      <family val="2"/>
    </font>
    <font>
      <sz val="9"/>
      <color indexed="8"/>
      <name val="Arial"/>
      <family val="2"/>
    </font>
    <font>
      <b/>
      <sz val="10"/>
      <color indexed="18"/>
      <name val="Arial"/>
      <family val="2"/>
    </font>
    <font>
      <b/>
      <u val="singleAccounting"/>
      <sz val="10"/>
      <color indexed="18"/>
      <name val="Arial"/>
      <family val="2"/>
    </font>
    <font>
      <sz val="12"/>
      <name val="‚l‚r ‚oƒSƒVƒbƒN"/>
      <charset val="128"/>
    </font>
    <font>
      <sz val="10"/>
      <name val="Univers 55"/>
    </font>
    <font>
      <sz val="11"/>
      <color indexed="8"/>
      <name val="宋体"/>
      <family val="3"/>
      <charset val="134"/>
    </font>
    <font>
      <sz val="11"/>
      <color indexed="8"/>
      <name val="ＭＳ Ｐゴシック"/>
      <family val="3"/>
      <charset val="128"/>
    </font>
    <font>
      <sz val="12"/>
      <color indexed="8"/>
      <name val="新細明體"/>
      <family val="1"/>
      <charset val="136"/>
    </font>
    <font>
      <b/>
      <sz val="14"/>
      <color indexed="10"/>
      <name val="Helv"/>
    </font>
    <font>
      <sz val="11"/>
      <color indexed="9"/>
      <name val="宋体"/>
      <family val="3"/>
      <charset val="134"/>
    </font>
    <font>
      <sz val="11"/>
      <color indexed="9"/>
      <name val="ＭＳ Ｐゴシック"/>
      <family val="3"/>
      <charset val="128"/>
    </font>
    <font>
      <sz val="11"/>
      <color indexed="42"/>
      <name val="宋体"/>
      <family val="3"/>
      <charset val="134"/>
    </font>
    <font>
      <sz val="12"/>
      <color indexed="9"/>
      <name val="新細明體"/>
      <family val="1"/>
      <charset val="136"/>
    </font>
    <font>
      <sz val="12"/>
      <name val="Arial MT"/>
    </font>
    <font>
      <b/>
      <sz val="8"/>
      <name val="Tms Rmn"/>
    </font>
    <font>
      <sz val="9"/>
      <color indexed="8"/>
      <name val="Times New Roman"/>
      <family val="1"/>
    </font>
    <font>
      <sz val="7"/>
      <color indexed="14"/>
      <name val="Small Fonts"/>
      <family val="2"/>
    </font>
    <font>
      <sz val="8"/>
      <name val="L Frutiger Light"/>
    </font>
    <font>
      <b/>
      <sz val="10"/>
      <name val="Helvetica"/>
      <family val="2"/>
    </font>
    <font>
      <b/>
      <sz val="12"/>
      <name val="Tms Rmn"/>
    </font>
    <font>
      <b/>
      <sz val="6"/>
      <name val="Arial"/>
      <family val="2"/>
    </font>
    <font>
      <b/>
      <sz val="8"/>
      <name val="Arial"/>
      <family val="2"/>
    </font>
    <font>
      <i/>
      <sz val="8"/>
      <name val="Arial"/>
      <family val="2"/>
    </font>
    <font>
      <sz val="10"/>
      <name val="Times New Roman"/>
      <family val="1"/>
    </font>
    <font>
      <sz val="9"/>
      <name val="Arial MT"/>
      <family val="2"/>
    </font>
    <font>
      <sz val="11"/>
      <color indexed="20"/>
      <name val="宋体"/>
      <family val="3"/>
      <charset val="134"/>
    </font>
    <font>
      <b/>
      <sz val="8"/>
      <color indexed="9"/>
      <name val="Arial"/>
      <family val="2"/>
    </font>
    <font>
      <sz val="10"/>
      <color indexed="62"/>
      <name val="Arial"/>
      <family val="2"/>
    </font>
    <font>
      <sz val="9"/>
      <color indexed="9"/>
      <name val="Times New Roman"/>
      <family val="1"/>
    </font>
    <font>
      <sz val="8"/>
      <color indexed="12"/>
      <name val="Tms Rmn"/>
    </font>
    <font>
      <sz val="9"/>
      <color indexed="18"/>
      <name val="Helvetica"/>
    </font>
    <font>
      <b/>
      <sz val="12"/>
      <name val="Times New Roman"/>
      <family val="1"/>
    </font>
    <font>
      <sz val="9"/>
      <name val="Times New Roman"/>
      <family val="1"/>
    </font>
    <font>
      <b/>
      <sz val="11"/>
      <color indexed="52"/>
      <name val="宋体"/>
      <family val="3"/>
      <charset val="134"/>
    </font>
    <font>
      <b/>
      <sz val="12"/>
      <name val="Arial"/>
      <family val="2"/>
    </font>
    <font>
      <sz val="7"/>
      <color indexed="10"/>
      <name val="Helvetica"/>
      <family val="2"/>
    </font>
    <font>
      <b/>
      <sz val="11"/>
      <color indexed="9"/>
      <name val="宋体"/>
      <family val="3"/>
      <charset val="134"/>
    </font>
    <font>
      <b/>
      <i/>
      <sz val="8"/>
      <name val="Arial"/>
      <family val="2"/>
    </font>
    <font>
      <b/>
      <sz val="16"/>
      <color indexed="10"/>
      <name val="Helv"/>
    </font>
    <font>
      <b/>
      <sz val="8"/>
      <name val="Book Antiqua"/>
      <family val="1"/>
    </font>
    <font>
      <sz val="12"/>
      <name val="Helvetica"/>
    </font>
    <font>
      <sz val="10"/>
      <name val="Palatino"/>
    </font>
    <font>
      <sz val="10"/>
      <name val="Arial Narrow"/>
      <family val="2"/>
    </font>
    <font>
      <sz val="8"/>
      <color indexed="12"/>
      <name val="Helv"/>
    </font>
    <font>
      <sz val="8"/>
      <name val="Palatino"/>
      <family val="1"/>
    </font>
    <font>
      <sz val="11"/>
      <color indexed="8"/>
      <name val="Calibri"/>
      <family val="2"/>
      <charset val="134"/>
    </font>
    <font>
      <sz val="12"/>
      <name val="宋体"/>
      <family val="3"/>
      <charset val="134"/>
    </font>
    <font>
      <sz val="8"/>
      <name val="Comic Sans MS"/>
      <family val="4"/>
    </font>
    <font>
      <sz val="10"/>
      <color indexed="24"/>
      <name val="MS Sans Serif"/>
      <family val="2"/>
    </font>
    <font>
      <sz val="24"/>
      <name val="MS Sans Serif"/>
      <family val="2"/>
    </font>
    <font>
      <b/>
      <sz val="24"/>
      <name val="Times New Roman"/>
      <family val="1"/>
    </font>
    <font>
      <sz val="24"/>
      <name val="Arial"/>
      <family val="2"/>
    </font>
    <font>
      <sz val="14"/>
      <name val="Palatino"/>
      <family val="1"/>
    </font>
    <font>
      <sz val="16"/>
      <name val="Palatino"/>
      <family val="1"/>
    </font>
    <font>
      <sz val="32"/>
      <name val="Helvetica-Black"/>
    </font>
    <font>
      <sz val="8"/>
      <color indexed="16"/>
      <name val="Palatino"/>
      <family val="1"/>
    </font>
    <font>
      <sz val="8"/>
      <name val="Palatino"/>
    </font>
    <font>
      <b/>
      <sz val="8"/>
      <color indexed="10"/>
      <name val="Tms Rmn"/>
    </font>
    <font>
      <sz val="7.5"/>
      <name val="BTSans Light"/>
    </font>
    <font>
      <sz val="7"/>
      <name val="R Frutiger Roman"/>
    </font>
    <font>
      <b/>
      <sz val="12"/>
      <name val="Helv"/>
    </font>
    <font>
      <sz val="10"/>
      <name val="Tms Rmn"/>
    </font>
    <font>
      <sz val="9"/>
      <color indexed="12"/>
      <name val="Times New Roman"/>
      <family val="1"/>
    </font>
    <font>
      <sz val="8"/>
      <name val="Times New Roman"/>
      <family val="1"/>
    </font>
    <font>
      <i/>
      <sz val="11"/>
      <color indexed="23"/>
      <name val="宋体"/>
      <family val="3"/>
      <charset val="134"/>
    </font>
    <font>
      <sz val="10"/>
      <color indexed="22"/>
      <name val="Arial"/>
      <family val="2"/>
    </font>
    <font>
      <sz val="8"/>
      <name val="BTSans-BoldItalic"/>
    </font>
    <font>
      <b/>
      <sz val="8"/>
      <name val="BTSans"/>
    </font>
    <font>
      <sz val="8"/>
      <name val="BTSans Light-Italic"/>
    </font>
    <font>
      <sz val="6"/>
      <color indexed="23"/>
      <name val="Helvetica-Black"/>
    </font>
    <font>
      <sz val="9.5"/>
      <color indexed="23"/>
      <name val="Helvetica-Black"/>
    </font>
    <font>
      <sz val="7"/>
      <name val="Palatino"/>
      <family val="1"/>
    </font>
    <font>
      <sz val="7"/>
      <name val="Arial"/>
      <family val="2"/>
    </font>
    <font>
      <sz val="10"/>
      <color indexed="12"/>
      <name val="Helvetica"/>
      <family val="2"/>
    </font>
    <font>
      <sz val="10"/>
      <color indexed="12"/>
      <name val="Times New Roman"/>
      <family val="1"/>
    </font>
    <font>
      <sz val="11"/>
      <color indexed="17"/>
      <name val="宋体"/>
      <family val="3"/>
      <charset val="134"/>
    </font>
    <font>
      <b/>
      <sz val="10"/>
      <color indexed="17"/>
      <name val="Helvetica"/>
    </font>
    <font>
      <b/>
      <sz val="7"/>
      <color indexed="17"/>
      <name val="Arial"/>
      <family val="2"/>
    </font>
    <font>
      <b/>
      <sz val="16"/>
      <color indexed="10"/>
      <name val="FrankfurtGothicHeavy"/>
    </font>
    <font>
      <sz val="6"/>
      <name val="Palatino"/>
      <family val="1"/>
    </font>
    <font>
      <b/>
      <sz val="8"/>
      <name val="Palatino"/>
    </font>
    <font>
      <b/>
      <sz val="15"/>
      <color indexed="56"/>
      <name val="宋体"/>
      <family val="3"/>
      <charset val="134"/>
    </font>
    <font>
      <sz val="10"/>
      <name val="Helvetica-Black"/>
    </font>
    <font>
      <sz val="28"/>
      <name val="Helvetica-Black"/>
    </font>
    <font>
      <b/>
      <sz val="13"/>
      <color indexed="56"/>
      <name val="宋体"/>
      <family val="3"/>
      <charset val="134"/>
    </font>
    <font>
      <sz val="18"/>
      <name val="Palatino"/>
      <family val="1"/>
    </font>
    <font>
      <b/>
      <sz val="11"/>
      <color indexed="56"/>
      <name val="宋体"/>
      <family val="3"/>
      <charset val="134"/>
    </font>
    <font>
      <i/>
      <sz val="14"/>
      <name val="Palatino"/>
      <family val="1"/>
    </font>
    <font>
      <sz val="10"/>
      <color indexed="8"/>
      <name val="Times New Roman"/>
      <family val="1"/>
    </font>
    <font>
      <u/>
      <sz val="7.5"/>
      <color indexed="12"/>
      <name val="Arial"/>
      <family val="2"/>
    </font>
    <font>
      <u/>
      <sz val="10"/>
      <color indexed="12"/>
      <name val="Arial"/>
      <family val="2"/>
    </font>
    <font>
      <b/>
      <sz val="6"/>
      <color indexed="18"/>
      <name val="Arial"/>
      <family val="2"/>
    </font>
    <font>
      <sz val="11"/>
      <color indexed="62"/>
      <name val="宋体"/>
      <family val="3"/>
      <charset val="134"/>
    </font>
    <font>
      <b/>
      <sz val="9"/>
      <name val="Helv"/>
    </font>
    <font>
      <b/>
      <sz val="10"/>
      <name val="MS Sans Serif"/>
      <family val="2"/>
    </font>
    <font>
      <sz val="8"/>
      <color indexed="56"/>
      <name val="Book Antiqua"/>
      <family val="1"/>
    </font>
    <font>
      <b/>
      <sz val="10"/>
      <name val="Palatino"/>
    </font>
    <font>
      <sz val="10"/>
      <color indexed="25"/>
      <name val="Helvetica"/>
    </font>
    <font>
      <sz val="11"/>
      <color indexed="52"/>
      <name val="宋体"/>
      <family val="3"/>
      <charset val="134"/>
    </font>
    <font>
      <b/>
      <sz val="14"/>
      <name val="Arial"/>
      <family val="2"/>
    </font>
    <font>
      <b/>
      <sz val="12"/>
      <color indexed="10"/>
      <name val="Helv"/>
    </font>
    <font>
      <b/>
      <sz val="8"/>
      <color indexed="8"/>
      <name val="Arial"/>
      <family val="2"/>
    </font>
    <font>
      <i/>
      <sz val="9"/>
      <color indexed="8"/>
      <name val="Arial"/>
      <family val="2"/>
    </font>
    <font>
      <sz val="10"/>
      <name val="Univers 45 Light"/>
      <family val="2"/>
    </font>
    <font>
      <sz val="11"/>
      <color indexed="10"/>
      <name val="Palatino"/>
      <family val="1"/>
    </font>
    <font>
      <sz val="11"/>
      <color indexed="60"/>
      <name val="宋体"/>
      <family val="3"/>
      <charset val="134"/>
    </font>
    <font>
      <sz val="7"/>
      <name val="Small Fonts"/>
      <family val="2"/>
    </font>
    <font>
      <sz val="10"/>
      <name val="Helvetica"/>
      <family val="2"/>
    </font>
    <font>
      <b/>
      <i/>
      <sz val="16"/>
      <name val="Helv"/>
    </font>
    <font>
      <sz val="8"/>
      <color indexed="17"/>
      <name val="Tms Rmn"/>
    </font>
    <font>
      <sz val="9"/>
      <color indexed="8"/>
      <name val="Verdana"/>
      <family val="2"/>
    </font>
    <font>
      <sz val="9"/>
      <name val="宋体"/>
      <family val="3"/>
      <charset val="134"/>
    </font>
    <font>
      <sz val="11"/>
      <color indexed="8"/>
      <name val="Calibri"/>
      <family val="3"/>
      <charset val="134"/>
    </font>
    <font>
      <sz val="10"/>
      <name val="Palatino"/>
      <family val="1"/>
    </font>
    <font>
      <i/>
      <sz val="10"/>
      <name val="Helv"/>
    </font>
    <font>
      <sz val="8"/>
      <name val="B Frutiger Bold"/>
    </font>
    <font>
      <sz val="8"/>
      <name val="Book Antiqua"/>
      <family val="1"/>
    </font>
    <font>
      <b/>
      <sz val="8"/>
      <name val="Helvetica"/>
    </font>
    <font>
      <b/>
      <sz val="13.5"/>
      <name val="MS Sans Serif"/>
      <family val="2"/>
    </font>
    <font>
      <b/>
      <sz val="11"/>
      <color indexed="63"/>
      <name val="宋体"/>
      <family val="3"/>
      <charset val="134"/>
    </font>
    <font>
      <sz val="11"/>
      <color indexed="8"/>
      <name val="Times New Roman"/>
      <family val="1"/>
    </font>
    <font>
      <b/>
      <i/>
      <sz val="11"/>
      <color indexed="8"/>
      <name val="Times New Roman"/>
      <family val="1"/>
    </font>
    <font>
      <b/>
      <sz val="11"/>
      <color indexed="16"/>
      <name val="Times New Roman"/>
      <family val="1"/>
    </font>
    <font>
      <b/>
      <sz val="22"/>
      <color indexed="8"/>
      <name val="Times New Roman"/>
      <family val="1"/>
    </font>
    <font>
      <b/>
      <sz val="14"/>
      <name val="Times New Roman"/>
      <family val="1"/>
    </font>
    <font>
      <sz val="10"/>
      <color indexed="16"/>
      <name val="Helvetica-Black"/>
    </font>
    <font>
      <sz val="12"/>
      <color indexed="8"/>
      <name val="Times New Roman"/>
      <family val="1"/>
    </font>
    <font>
      <sz val="8"/>
      <color indexed="14"/>
      <name val="Tms Rmn"/>
    </font>
    <font>
      <sz val="8"/>
      <name val="Helv"/>
    </font>
    <font>
      <b/>
      <u/>
      <sz val="10"/>
      <name val="Arial"/>
      <family val="2"/>
    </font>
    <font>
      <sz val="10"/>
      <color indexed="20"/>
      <name val="Times New Roman"/>
      <family val="1"/>
    </font>
    <font>
      <sz val="8"/>
      <name val="MS Sans Serif"/>
      <family val="2"/>
    </font>
    <font>
      <sz val="10"/>
      <color indexed="55"/>
      <name val="Times New Roman"/>
      <family val="1"/>
    </font>
    <font>
      <sz val="8"/>
      <color indexed="12"/>
      <name val="Helvetica"/>
    </font>
    <font>
      <sz val="8"/>
      <name val="Verdana"/>
      <family val="2"/>
    </font>
    <font>
      <b/>
      <sz val="10"/>
      <color indexed="8"/>
      <name val="华文中宋"/>
      <family val="2"/>
      <charset val="134"/>
    </font>
    <font>
      <sz val="9"/>
      <color indexed="8"/>
      <name val="宋体"/>
      <family val="3"/>
      <charset val="134"/>
    </font>
    <font>
      <sz val="10"/>
      <color indexed="23"/>
      <name val="MS Sans Serif"/>
      <family val="2"/>
    </font>
    <font>
      <b/>
      <sz val="14"/>
      <color indexed="9"/>
      <name val="Book Antiqua"/>
      <family val="1"/>
    </font>
    <font>
      <b/>
      <sz val="12"/>
      <name val="MS Sans Serif"/>
      <family val="2"/>
    </font>
    <font>
      <b/>
      <sz val="18"/>
      <name val="Arial"/>
      <family val="2"/>
    </font>
    <font>
      <i/>
      <sz val="10"/>
      <name val="Times New Roman"/>
      <family val="1"/>
    </font>
    <font>
      <sz val="10"/>
      <name val="KPN Arial"/>
    </font>
    <font>
      <strike/>
      <sz val="12"/>
      <name val="Palatino"/>
      <family val="1"/>
    </font>
    <font>
      <b/>
      <sz val="8"/>
      <name val="HelveticaNeue Condensed"/>
      <family val="2"/>
    </font>
    <font>
      <sz val="8"/>
      <name val="HelveticaNeue LightCond"/>
      <family val="2"/>
    </font>
    <font>
      <sz val="7"/>
      <name val="HelveticaNeue LightCond"/>
      <family val="2"/>
    </font>
    <font>
      <b/>
      <sz val="7"/>
      <name val="HelveticaNeue Condensed"/>
      <family val="2"/>
    </font>
    <font>
      <sz val="12"/>
      <name val="MS Sans Serif"/>
      <family val="2"/>
    </font>
    <font>
      <b/>
      <sz val="9"/>
      <name val="Times New Roman"/>
      <family val="1"/>
    </font>
    <font>
      <b/>
      <u/>
      <sz val="10"/>
      <name val="Helv"/>
    </font>
    <font>
      <b/>
      <sz val="10"/>
      <color indexed="9"/>
      <name val="Book Antiqua"/>
      <family val="1"/>
    </font>
    <font>
      <i/>
      <sz val="12"/>
      <name val="SWISS"/>
      <family val="2"/>
    </font>
    <font>
      <b/>
      <sz val="10"/>
      <color indexed="18"/>
      <name val="Symbol"/>
      <family val="1"/>
      <charset val="2"/>
    </font>
    <font>
      <b/>
      <sz val="9"/>
      <name val="Palatino"/>
      <family val="1"/>
    </font>
    <font>
      <sz val="9"/>
      <color indexed="21"/>
      <name val="Helvetica-Black"/>
    </font>
    <font>
      <b/>
      <sz val="8.5"/>
      <color indexed="8"/>
      <name val="Arial"/>
      <family val="2"/>
    </font>
    <font>
      <b/>
      <sz val="8.5"/>
      <color indexed="17"/>
      <name val="Arial"/>
      <family val="2"/>
    </font>
    <font>
      <sz val="8.5"/>
      <color indexed="8"/>
      <name val="Arial"/>
      <family val="2"/>
    </font>
    <font>
      <sz val="9"/>
      <name val="Helvetica-Black"/>
    </font>
    <font>
      <b/>
      <sz val="11"/>
      <name val="BTSans"/>
    </font>
    <font>
      <i/>
      <sz val="7"/>
      <name val="BTSans Light"/>
    </font>
    <font>
      <b/>
      <sz val="16"/>
      <name val="BTSans"/>
    </font>
    <font>
      <b/>
      <sz val="10"/>
      <name val="Times New Roman"/>
      <family val="1"/>
    </font>
    <font>
      <sz val="12"/>
      <color indexed="8"/>
      <name val="Palatino"/>
      <family val="1"/>
    </font>
    <font>
      <sz val="12"/>
      <name val="Palatino"/>
      <family val="1"/>
    </font>
    <font>
      <sz val="11"/>
      <color indexed="8"/>
      <name val="Helvetica-Black"/>
    </font>
    <font>
      <sz val="11"/>
      <name val="Helvetica-Black"/>
    </font>
    <font>
      <b/>
      <u/>
      <sz val="9"/>
      <name val="Arial"/>
      <family val="2"/>
    </font>
    <font>
      <b/>
      <sz val="18"/>
      <color indexed="56"/>
      <name val="宋体"/>
      <family val="3"/>
      <charset val="134"/>
    </font>
    <font>
      <b/>
      <sz val="18"/>
      <color indexed="56"/>
      <name val="Cambria"/>
      <family val="1"/>
    </font>
    <font>
      <b/>
      <sz val="14"/>
      <name val="Palatino"/>
    </font>
    <font>
      <b/>
      <sz val="7"/>
      <name val="Arial"/>
      <family val="2"/>
    </font>
    <font>
      <b/>
      <sz val="10"/>
      <color indexed="37"/>
      <name val="Arial"/>
      <family val="2"/>
    </font>
    <font>
      <b/>
      <sz val="12"/>
      <color indexed="8"/>
      <name val="Arial"/>
      <family val="2"/>
    </font>
    <font>
      <b/>
      <i/>
      <sz val="12"/>
      <color indexed="10"/>
      <name val="Arial"/>
      <family val="2"/>
    </font>
    <font>
      <sz val="11"/>
      <name val="Times New Roman"/>
      <family val="1"/>
    </font>
    <font>
      <b/>
      <sz val="11"/>
      <color indexed="8"/>
      <name val="宋体"/>
      <family val="3"/>
      <charset val="134"/>
    </font>
    <font>
      <b/>
      <sz val="9"/>
      <color indexed="8"/>
      <name val="Arial"/>
      <family val="2"/>
    </font>
    <font>
      <sz val="8"/>
      <color indexed="8"/>
      <name val="Arial"/>
      <family val="2"/>
    </font>
    <font>
      <sz val="8"/>
      <color indexed="10"/>
      <name val="Arial Narrow"/>
      <family val="2"/>
    </font>
    <font>
      <sz val="8"/>
      <color indexed="16"/>
      <name val="Helv"/>
    </font>
    <font>
      <sz val="11"/>
      <color indexed="10"/>
      <name val="宋体"/>
      <family val="3"/>
      <charset val="134"/>
    </font>
    <font>
      <b/>
      <sz val="8"/>
      <color indexed="8"/>
      <name val="Wingdings"/>
      <charset val="2"/>
    </font>
    <font>
      <b/>
      <sz val="8"/>
      <color indexed="10"/>
      <name val="Wingdings"/>
      <charset val="2"/>
    </font>
    <font>
      <b/>
      <sz val="8"/>
      <color indexed="9"/>
      <name val="Wingdings"/>
      <charset val="2"/>
    </font>
    <font>
      <b/>
      <sz val="8"/>
      <color indexed="10"/>
      <name val="FrankfurtGothicHeavy"/>
    </font>
    <font>
      <b/>
      <sz val="8"/>
      <name val="Palatino"/>
      <family val="1"/>
    </font>
    <font>
      <b/>
      <u/>
      <sz val="10"/>
      <name val="Tms Rmn"/>
    </font>
    <font>
      <b/>
      <sz val="11"/>
      <name val="Lucida Sans Unicode"/>
      <family val="2"/>
    </font>
    <font>
      <sz val="10"/>
      <name val="Univers 55"/>
      <charset val="161"/>
    </font>
    <font>
      <b/>
      <sz val="18"/>
      <color indexed="56"/>
      <name val="ＭＳ Ｐゴシック"/>
      <family val="3"/>
      <charset val="128"/>
    </font>
    <font>
      <b/>
      <sz val="11"/>
      <color indexed="9"/>
      <name val="ＭＳ Ｐゴシック"/>
      <family val="3"/>
      <charset val="128"/>
    </font>
    <font>
      <sz val="11"/>
      <color indexed="60"/>
      <name val="ＭＳ Ｐゴシック"/>
      <family val="3"/>
      <charset val="128"/>
    </font>
    <font>
      <sz val="11"/>
      <name val="ＭＳ Ｐゴシック"/>
      <family val="3"/>
      <charset val="128"/>
    </font>
    <font>
      <sz val="11"/>
      <color indexed="52"/>
      <name val="ＭＳ Ｐゴシック"/>
      <family val="3"/>
      <charset val="128"/>
    </font>
    <font>
      <sz val="11"/>
      <name val="ＭＳ Ｐゴシック"/>
      <family val="3"/>
      <charset val="134"/>
    </font>
    <font>
      <sz val="12"/>
      <name val="바탕체"/>
      <family val="1"/>
      <charset val="129"/>
    </font>
    <font>
      <sz val="11"/>
      <name val="돋움"/>
      <family val="3"/>
      <charset val="129"/>
    </font>
    <font>
      <sz val="12"/>
      <name val="新細明體"/>
      <family val="1"/>
      <charset val="136"/>
    </font>
    <font>
      <sz val="12"/>
      <color indexed="60"/>
      <name val="新細明體"/>
      <family val="1"/>
      <charset val="136"/>
    </font>
    <font>
      <sz val="11"/>
      <color indexed="62"/>
      <name val="ＭＳ Ｐゴシック"/>
      <family val="3"/>
      <charset val="128"/>
    </font>
    <font>
      <b/>
      <sz val="11"/>
      <color indexed="63"/>
      <name val="ＭＳ Ｐゴシック"/>
      <family val="3"/>
      <charset val="128"/>
    </font>
    <font>
      <sz val="10"/>
      <name val="Arial"/>
      <family val="2"/>
      <charset val="161"/>
    </font>
    <font>
      <b/>
      <sz val="12"/>
      <color indexed="8"/>
      <name val="新細明體"/>
      <family val="1"/>
      <charset val="136"/>
    </font>
    <font>
      <sz val="12"/>
      <color indexed="20"/>
      <name val="新細明體"/>
      <family val="1"/>
      <charset val="136"/>
    </font>
    <font>
      <sz val="10"/>
      <color indexed="17"/>
      <name val="宋体"/>
      <family val="3"/>
      <charset val="134"/>
    </font>
    <font>
      <sz val="12"/>
      <color indexed="17"/>
      <name val="Times New Roman"/>
      <family val="1"/>
    </font>
    <font>
      <sz val="10"/>
      <color indexed="17"/>
      <name val="Times New Roman"/>
      <family val="1"/>
    </font>
    <font>
      <sz val="12"/>
      <color indexed="17"/>
      <name val="新細明體"/>
      <family val="1"/>
      <charset val="136"/>
    </font>
    <font>
      <sz val="10"/>
      <color indexed="20"/>
      <name val="宋体"/>
      <family val="3"/>
      <charset val="134"/>
    </font>
    <font>
      <sz val="12"/>
      <color indexed="20"/>
      <name val="Times New Roman"/>
      <family val="1"/>
    </font>
    <font>
      <sz val="12"/>
      <color indexed="8"/>
      <name val="Calibri"/>
      <family val="3"/>
      <charset val="134"/>
    </font>
    <font>
      <sz val="11"/>
      <color indexed="20"/>
      <name val="ＭＳ Ｐゴシック"/>
      <family val="3"/>
      <charset val="128"/>
    </font>
    <font>
      <b/>
      <sz val="18"/>
      <color indexed="62"/>
      <name val="宋体"/>
      <family val="3"/>
      <charset val="134"/>
    </font>
    <font>
      <b/>
      <sz val="15"/>
      <color indexed="62"/>
      <name val="宋体"/>
      <family val="3"/>
      <charset val="134"/>
    </font>
    <font>
      <b/>
      <sz val="15"/>
      <color indexed="62"/>
      <name val="Calibri"/>
      <family val="2"/>
    </font>
    <font>
      <b/>
      <sz val="13"/>
      <color indexed="62"/>
      <name val="宋体"/>
      <family val="3"/>
      <charset val="134"/>
    </font>
    <font>
      <b/>
      <sz val="13"/>
      <color indexed="62"/>
      <name val="Calibri"/>
      <family val="2"/>
    </font>
    <font>
      <b/>
      <sz val="11"/>
      <color indexed="62"/>
      <name val="宋体"/>
      <family val="3"/>
      <charset val="134"/>
    </font>
    <font>
      <b/>
      <sz val="11"/>
      <color indexed="62"/>
      <name val="Calibri"/>
      <family val="2"/>
    </font>
    <font>
      <b/>
      <sz val="18"/>
      <color indexed="62"/>
      <name val="Calibri"/>
      <family val="2"/>
    </font>
    <font>
      <sz val="10"/>
      <name val="Univers"/>
      <family val="2"/>
    </font>
    <font>
      <b/>
      <sz val="11"/>
      <color indexed="42"/>
      <name val="宋体"/>
      <family val="3"/>
      <charset val="134"/>
    </font>
    <font>
      <b/>
      <sz val="18"/>
      <color indexed="56"/>
      <name val="新細明體"/>
      <family val="1"/>
      <charset val="136"/>
    </font>
    <font>
      <b/>
      <sz val="15"/>
      <color indexed="56"/>
      <name val="新細明體"/>
      <family val="1"/>
      <charset val="136"/>
    </font>
    <font>
      <b/>
      <sz val="13"/>
      <color indexed="56"/>
      <name val="新細明體"/>
      <family val="1"/>
      <charset val="136"/>
    </font>
    <font>
      <b/>
      <sz val="11"/>
      <color indexed="56"/>
      <name val="新細明體"/>
      <family val="1"/>
      <charset val="136"/>
    </font>
    <font>
      <b/>
      <sz val="12"/>
      <color indexed="9"/>
      <name val="新細明體"/>
      <family val="1"/>
      <charset val="136"/>
    </font>
    <font>
      <sz val="10"/>
      <name val="宋体"/>
      <family val="3"/>
      <charset val="134"/>
    </font>
    <font>
      <sz val="9"/>
      <name val="Calibri"/>
      <family val="2"/>
    </font>
    <font>
      <sz val="11"/>
      <color indexed="17"/>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1"/>
      <color indexed="52"/>
      <name val="ＭＳ Ｐゴシック"/>
      <family val="3"/>
      <charset val="128"/>
    </font>
    <font>
      <b/>
      <sz val="12"/>
      <color indexed="52"/>
      <name val="新細明體"/>
      <family val="1"/>
      <charset val="136"/>
    </font>
    <font>
      <i/>
      <sz val="12"/>
      <color indexed="23"/>
      <name val="新細明體"/>
      <family val="1"/>
      <charset val="136"/>
    </font>
    <font>
      <i/>
      <sz val="11"/>
      <color indexed="23"/>
      <name val="ＭＳ Ｐゴシック"/>
      <family val="3"/>
      <charset val="128"/>
    </font>
    <font>
      <sz val="11"/>
      <color indexed="10"/>
      <name val="ＭＳ Ｐゴシック"/>
      <family val="3"/>
      <charset val="128"/>
    </font>
    <font>
      <sz val="12"/>
      <color indexed="10"/>
      <name val="新細明體"/>
      <family val="1"/>
      <charset val="136"/>
    </font>
    <font>
      <b/>
      <sz val="11"/>
      <color indexed="10"/>
      <name val="Calibri"/>
      <family val="2"/>
    </font>
    <font>
      <u/>
      <sz val="12"/>
      <color indexed="12"/>
      <name val="Times New Roman"/>
      <family val="1"/>
    </font>
    <font>
      <u/>
      <sz val="12"/>
      <color indexed="12"/>
      <name val="宋体"/>
      <family val="3"/>
      <charset val="134"/>
    </font>
    <font>
      <sz val="12"/>
      <color indexed="62"/>
      <name val="新細明體"/>
      <family val="1"/>
      <charset val="136"/>
    </font>
    <font>
      <b/>
      <sz val="12"/>
      <color indexed="63"/>
      <name val="新細明體"/>
      <family val="1"/>
      <charset val="136"/>
    </font>
    <font>
      <sz val="11"/>
      <color indexed="19"/>
      <name val="Calibri"/>
      <family val="2"/>
    </font>
    <font>
      <sz val="12"/>
      <color indexed="52"/>
      <name val="新細明體"/>
      <family val="1"/>
      <charset val="136"/>
    </font>
    <font>
      <sz val="11"/>
      <name val="蹈框"/>
      <family val="2"/>
      <charset val="134"/>
    </font>
    <font>
      <b/>
      <sz val="11"/>
      <color indexed="8"/>
      <name val="ＭＳ Ｐゴシック"/>
      <family val="3"/>
      <charset val="128"/>
    </font>
    <font>
      <sz val="10"/>
      <color rgb="FF0070C0"/>
      <name val="Arial"/>
      <family val="2"/>
    </font>
    <font>
      <b/>
      <sz val="10"/>
      <color rgb="FF0070C0"/>
      <name val="Arial"/>
      <family val="2"/>
    </font>
    <font>
      <sz val="10"/>
      <color theme="3"/>
      <name val="Arial"/>
      <family val="2"/>
    </font>
    <font>
      <sz val="10"/>
      <color rgb="FF000000"/>
      <name val="Arial"/>
      <family val="2"/>
    </font>
    <font>
      <b/>
      <sz val="10"/>
      <color rgb="FF000000"/>
      <name val="Arial"/>
      <family val="2"/>
    </font>
    <font>
      <b/>
      <i/>
      <sz val="10"/>
      <color rgb="FF000000"/>
      <name val="Arial"/>
      <family val="2"/>
    </font>
    <font>
      <sz val="10"/>
      <color rgb="FF002060"/>
      <name val="Arial"/>
      <family val="2"/>
    </font>
    <font>
      <b/>
      <sz val="10"/>
      <color rgb="FF002060"/>
      <name val="Arial"/>
      <family val="2"/>
    </font>
    <font>
      <b/>
      <sz val="10"/>
      <color theme="3"/>
      <name val="Arial"/>
      <family val="2"/>
    </font>
    <font>
      <sz val="10"/>
      <name val="Arial"/>
    </font>
  </fonts>
  <fills count="62">
    <fill>
      <patternFill patternType="none"/>
    </fill>
    <fill>
      <patternFill patternType="gray125"/>
    </fill>
    <fill>
      <patternFill patternType="solid">
        <fgColor indexed="22"/>
        <bgColor indexed="64"/>
      </patternFill>
    </fill>
    <fill>
      <patternFill patternType="solid">
        <fgColor indexed="55"/>
        <bgColor indexed="64"/>
      </patternFill>
    </fill>
    <fill>
      <patternFill patternType="solid">
        <fgColor indexed="54"/>
        <bgColor indexed="64"/>
      </patternFill>
    </fill>
    <fill>
      <patternFill patternType="solid">
        <fgColor indexed="48"/>
        <bgColor indexed="64"/>
      </patternFill>
    </fill>
    <fill>
      <patternFill patternType="solid">
        <fgColor indexed="26"/>
        <bgColor indexed="64"/>
      </patternFill>
    </fill>
    <fill>
      <patternFill patternType="solid">
        <fgColor indexed="27"/>
        <bgColor indexed="64"/>
      </patternFill>
    </fill>
    <fill>
      <patternFill patternType="solid">
        <fgColor indexed="43"/>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9"/>
      </patternFill>
    </fill>
    <fill>
      <patternFill patternType="solid">
        <fgColor indexed="44"/>
      </patternFill>
    </fill>
    <fill>
      <patternFill patternType="solid">
        <fgColor indexed="29"/>
      </patternFill>
    </fill>
    <fill>
      <patternFill patternType="solid">
        <fgColor indexed="26"/>
      </patternFill>
    </fill>
    <fill>
      <patternFill patternType="solid">
        <fgColor indexed="22"/>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53"/>
      </patternFill>
    </fill>
    <fill>
      <patternFill patternType="solid">
        <fgColor indexed="62"/>
      </patternFill>
    </fill>
    <fill>
      <patternFill patternType="solid">
        <fgColor indexed="10"/>
      </patternFill>
    </fill>
    <fill>
      <patternFill patternType="solid">
        <fgColor indexed="57"/>
      </patternFill>
    </fill>
    <fill>
      <patternFill patternType="gray0625">
        <fgColor indexed="10"/>
        <bgColor indexed="9"/>
      </patternFill>
    </fill>
    <fill>
      <patternFill patternType="solid">
        <fgColor indexed="40"/>
        <bgColor indexed="10"/>
      </patternFill>
    </fill>
    <fill>
      <patternFill patternType="solid">
        <fgColor indexed="18"/>
        <bgColor indexed="64"/>
      </patternFill>
    </fill>
    <fill>
      <patternFill patternType="lightGray">
        <fgColor indexed="14"/>
        <bgColor indexed="9"/>
      </patternFill>
    </fill>
    <fill>
      <patternFill patternType="solid">
        <fgColor indexed="40"/>
        <bgColor indexed="64"/>
      </patternFill>
    </fill>
    <fill>
      <patternFill patternType="solid">
        <fgColor indexed="55"/>
      </patternFill>
    </fill>
    <fill>
      <patternFill patternType="mediumGray">
        <fgColor indexed="22"/>
      </patternFill>
    </fill>
    <fill>
      <patternFill patternType="lightGray">
        <fgColor indexed="12"/>
      </patternFill>
    </fill>
    <fill>
      <patternFill patternType="lightGray">
        <fgColor indexed="9"/>
      </patternFill>
    </fill>
    <fill>
      <patternFill patternType="gray0625">
        <fgColor indexed="13"/>
        <bgColor indexed="9"/>
      </patternFill>
    </fill>
    <fill>
      <patternFill patternType="lightGray">
        <fgColor indexed="12"/>
        <bgColor indexed="9"/>
      </patternFill>
    </fill>
    <fill>
      <patternFill patternType="solid">
        <fgColor indexed="42"/>
        <bgColor indexed="64"/>
      </patternFill>
    </fill>
    <fill>
      <patternFill patternType="gray0625">
        <fgColor indexed="9"/>
      </patternFill>
    </fill>
    <fill>
      <patternFill patternType="solid">
        <fgColor indexed="11"/>
        <bgColor indexed="9"/>
      </patternFill>
    </fill>
    <fill>
      <patternFill patternType="solid">
        <fgColor indexed="13"/>
      </patternFill>
    </fill>
    <fill>
      <patternFill patternType="gray0625">
        <fgColor indexed="9"/>
        <bgColor indexed="9"/>
      </patternFill>
    </fill>
    <fill>
      <patternFill patternType="solid">
        <fgColor indexed="9"/>
        <bgColor indexed="64"/>
      </patternFill>
    </fill>
    <fill>
      <patternFill patternType="solid">
        <fgColor indexed="46"/>
        <bgColor indexed="64"/>
      </patternFill>
    </fill>
    <fill>
      <patternFill patternType="lightGray">
        <fgColor indexed="22"/>
        <bgColor indexed="9"/>
      </patternFill>
    </fill>
    <fill>
      <patternFill patternType="solid">
        <fgColor indexed="9"/>
        <bgColor indexed="9"/>
      </patternFill>
    </fill>
    <fill>
      <patternFill patternType="solid">
        <fgColor indexed="23"/>
        <bgColor indexed="64"/>
      </patternFill>
    </fill>
    <fill>
      <patternFill patternType="solid">
        <fgColor indexed="16"/>
        <bgColor indexed="64"/>
      </patternFill>
    </fill>
    <fill>
      <patternFill patternType="solid">
        <fgColor indexed="8"/>
        <bgColor indexed="64"/>
      </patternFill>
    </fill>
    <fill>
      <patternFill patternType="lightGray">
        <fgColor indexed="13"/>
      </patternFill>
    </fill>
    <fill>
      <patternFill patternType="solid">
        <fgColor indexed="22"/>
        <bgColor indexed="9"/>
      </patternFill>
    </fill>
    <fill>
      <patternFill patternType="gray0625">
        <fgColor indexed="22"/>
      </patternFill>
    </fill>
    <fill>
      <patternFill patternType="lightGray">
        <fgColor indexed="22"/>
      </patternFill>
    </fill>
    <fill>
      <patternFill patternType="solid">
        <fgColor indexed="58"/>
        <bgColor indexed="64"/>
      </patternFill>
    </fill>
    <fill>
      <patternFill patternType="solid">
        <fgColor indexed="56"/>
      </patternFill>
    </fill>
    <fill>
      <patternFill patternType="solid">
        <fgColor indexed="54"/>
      </patternFill>
    </fill>
    <fill>
      <patternFill patternType="solid">
        <fgColor theme="6" tint="-0.249977111117893"/>
        <bgColor indexed="64"/>
      </patternFill>
    </fill>
    <fill>
      <patternFill patternType="solid">
        <fgColor rgb="FFFFFF00"/>
        <bgColor indexed="64"/>
      </patternFill>
    </fill>
  </fills>
  <borders count="94">
    <border>
      <left/>
      <right/>
      <top/>
      <bottom/>
      <diagonal/>
    </border>
    <border>
      <left/>
      <right/>
      <top/>
      <bottom style="hair">
        <color indexed="22"/>
      </bottom>
      <diagonal/>
    </border>
    <border>
      <left/>
      <right/>
      <top style="hair">
        <color indexed="8"/>
      </top>
      <bottom style="hair">
        <color indexed="8"/>
      </bottom>
      <diagonal/>
    </border>
    <border>
      <left/>
      <right/>
      <top style="thin">
        <color indexed="8"/>
      </top>
      <bottom style="thin">
        <color indexed="8"/>
      </bottom>
      <diagonal/>
    </border>
    <border>
      <left/>
      <right/>
      <top/>
      <bottom style="medium">
        <color indexed="18"/>
      </bottom>
      <diagonal/>
    </border>
    <border>
      <left/>
      <right/>
      <top/>
      <bottom style="thin">
        <color indexed="8"/>
      </bottom>
      <diagonal/>
    </border>
    <border>
      <left/>
      <right/>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9"/>
      </left>
      <right style="thin">
        <color indexed="9"/>
      </right>
      <top style="thin">
        <color indexed="9"/>
      </top>
      <bottom style="thin">
        <color indexed="9"/>
      </bottom>
      <diagonal/>
    </border>
    <border>
      <left style="thin">
        <color indexed="63"/>
      </left>
      <right style="thin">
        <color indexed="63"/>
      </right>
      <top style="thin">
        <color indexed="63"/>
      </top>
      <bottom style="thin">
        <color indexed="63"/>
      </bottom>
      <diagonal/>
    </border>
    <border>
      <left style="medium">
        <color indexed="9"/>
      </left>
      <right style="medium">
        <color indexed="9"/>
      </right>
      <top style="medium">
        <color indexed="9"/>
      </top>
      <bottom style="medium">
        <color indexed="9"/>
      </bottom>
      <diagonal/>
    </border>
    <border>
      <left style="thin">
        <color indexed="23"/>
      </left>
      <right style="thin">
        <color indexed="23"/>
      </right>
      <top style="thin">
        <color indexed="23"/>
      </top>
      <bottom style="thin">
        <color indexed="23"/>
      </bottom>
      <diagonal/>
    </border>
    <border>
      <left style="medium">
        <color indexed="9"/>
      </left>
      <right style="medium">
        <color indexed="9"/>
      </right>
      <top/>
      <bottom/>
      <diagonal/>
    </border>
    <border>
      <left style="thin">
        <color indexed="8"/>
      </left>
      <right style="thin">
        <color indexed="8"/>
      </right>
      <top style="thin">
        <color indexed="8"/>
      </top>
      <bottom style="thin">
        <color indexed="8"/>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style="medium">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style="medium">
        <color indexed="10"/>
      </right>
      <top style="thin">
        <color indexed="64"/>
      </top>
      <bottom style="thin">
        <color indexed="64"/>
      </bottom>
      <diagonal/>
    </border>
    <border>
      <left/>
      <right/>
      <top style="double">
        <color indexed="64"/>
      </top>
      <bottom style="double">
        <color indexed="64"/>
      </bottom>
      <diagonal/>
    </border>
    <border>
      <left/>
      <right/>
      <top/>
      <bottom style="dotted">
        <color indexed="64"/>
      </bottom>
      <diagonal/>
    </border>
    <border>
      <left/>
      <right/>
      <top style="thin">
        <color indexed="64"/>
      </top>
      <bottom/>
      <diagonal/>
    </border>
    <border>
      <left style="hair">
        <color indexed="64"/>
      </left>
      <right style="hair">
        <color indexed="64"/>
      </right>
      <top style="hair">
        <color indexed="64"/>
      </top>
      <bottom style="hair">
        <color indexed="64"/>
      </bottom>
      <diagonal/>
    </border>
    <border>
      <left/>
      <right/>
      <top style="thin">
        <color indexed="62"/>
      </top>
      <bottom style="double">
        <color indexed="62"/>
      </bottom>
      <diagonal/>
    </border>
    <border>
      <left/>
      <right/>
      <top style="medium">
        <color indexed="64"/>
      </top>
      <bottom style="medium">
        <color indexed="64"/>
      </bottom>
      <diagonal/>
    </border>
    <border>
      <left/>
      <right/>
      <top/>
      <bottom style="thick">
        <color indexed="62"/>
      </bottom>
      <diagonal/>
    </border>
    <border>
      <left style="thin">
        <color indexed="64"/>
      </left>
      <right/>
      <top/>
      <bottom/>
      <diagonal/>
    </border>
    <border>
      <left/>
      <right/>
      <top/>
      <bottom style="thick">
        <color indexed="22"/>
      </bottom>
      <diagonal/>
    </border>
    <border>
      <left/>
      <right/>
      <top/>
      <bottom style="medium">
        <color indexed="30"/>
      </bottom>
      <diagonal/>
    </border>
    <border>
      <left/>
      <right/>
      <top style="medium">
        <color indexed="64"/>
      </top>
      <bottom/>
      <diagonal/>
    </border>
    <border>
      <left/>
      <right/>
      <top style="thin">
        <color indexed="64"/>
      </top>
      <bottom style="hair">
        <color indexed="64"/>
      </bottom>
      <diagonal/>
    </border>
    <border>
      <left/>
      <right/>
      <top/>
      <bottom style="hair">
        <color indexed="64"/>
      </bottom>
      <diagonal/>
    </border>
    <border>
      <left/>
      <right/>
      <top/>
      <bottom style="medium">
        <color indexed="64"/>
      </bottom>
      <diagonal/>
    </border>
    <border>
      <left/>
      <right/>
      <top style="dotted">
        <color indexed="64"/>
      </top>
      <bottom style="dotted">
        <color indexed="64"/>
      </bottom>
      <diagonal/>
    </border>
    <border>
      <left style="thin">
        <color indexed="22"/>
      </left>
      <right style="thin">
        <color indexed="22"/>
      </right>
      <top style="thin">
        <color indexed="22"/>
      </top>
      <bottom style="thin">
        <color indexed="22"/>
      </bottom>
      <diagonal/>
    </border>
    <border>
      <left/>
      <right style="thin">
        <color indexed="64"/>
      </right>
      <top/>
      <bottom/>
      <diagonal/>
    </border>
    <border>
      <left style="thin">
        <color indexed="64"/>
      </left>
      <right style="thin">
        <color indexed="64"/>
      </right>
      <top/>
      <bottom style="thin">
        <color indexed="64"/>
      </bottom>
      <diagonal/>
    </border>
    <border>
      <left/>
      <right/>
      <top style="medium">
        <color indexed="23"/>
      </top>
      <bottom style="medium">
        <color indexed="23"/>
      </bottom>
      <diagonal/>
    </border>
    <border>
      <left style="thin">
        <color indexed="9"/>
      </left>
      <right/>
      <top style="thin">
        <color indexed="9"/>
      </top>
      <bottom style="thin">
        <color indexed="23"/>
      </bottom>
      <diagonal/>
    </border>
    <border>
      <left style="thin">
        <color indexed="23"/>
      </left>
      <right style="dashed">
        <color indexed="9"/>
      </right>
      <top/>
      <bottom style="dashed">
        <color indexed="9"/>
      </bottom>
      <diagonal/>
    </border>
    <border>
      <left/>
      <right/>
      <top style="medium">
        <color indexed="8"/>
      </top>
      <bottom/>
      <diagonal/>
    </border>
    <border>
      <left/>
      <right/>
      <top style="thin">
        <color indexed="64"/>
      </top>
      <bottom style="medium">
        <color indexed="64"/>
      </bottom>
      <diagonal/>
    </border>
    <border>
      <left style="hair">
        <color indexed="64"/>
      </left>
      <right/>
      <top style="hair">
        <color indexed="64"/>
      </top>
      <bottom style="hair">
        <color indexed="64"/>
      </bottom>
      <diagonal/>
    </border>
    <border>
      <left style="hair">
        <color indexed="8"/>
      </left>
      <right/>
      <top style="hair">
        <color indexed="8"/>
      </top>
      <bottom/>
      <diagonal/>
    </border>
    <border>
      <left style="hair">
        <color indexed="8"/>
      </left>
      <right/>
      <top/>
      <bottom style="hair">
        <color indexed="8"/>
      </bottom>
      <diagonal/>
    </border>
    <border>
      <left/>
      <right/>
      <top/>
      <bottom style="hair">
        <color indexed="8"/>
      </bottom>
      <diagonal/>
    </border>
    <border>
      <left style="medium">
        <color indexed="9"/>
      </left>
      <right style="medium">
        <color indexed="49"/>
      </right>
      <top/>
      <bottom/>
      <diagonal/>
    </border>
    <border>
      <left style="thick">
        <color indexed="64"/>
      </left>
      <right style="thin">
        <color indexed="64"/>
      </right>
      <top/>
      <bottom/>
      <diagonal/>
    </border>
    <border>
      <left/>
      <right/>
      <top/>
      <bottom style="thick">
        <color indexed="49"/>
      </bottom>
      <diagonal/>
    </border>
    <border>
      <left/>
      <right/>
      <top/>
      <bottom style="thick">
        <color indexed="56"/>
      </bottom>
      <diagonal/>
    </border>
    <border>
      <left/>
      <right/>
      <top/>
      <bottom style="thick">
        <color indexed="27"/>
      </bottom>
      <diagonal/>
    </border>
    <border>
      <left/>
      <right/>
      <top/>
      <bottom style="medium">
        <color indexed="49"/>
      </bottom>
      <diagonal/>
    </border>
    <border>
      <left/>
      <right/>
      <top/>
      <bottom style="medium">
        <color indexed="27"/>
      </bottom>
      <diagonal/>
    </border>
    <border>
      <left/>
      <right/>
      <top style="thin">
        <color indexed="49"/>
      </top>
      <bottom style="double">
        <color indexed="49"/>
      </bottom>
      <diagonal/>
    </border>
    <border>
      <left/>
      <right/>
      <top style="thin">
        <color indexed="56"/>
      </top>
      <bottom style="double">
        <color indexed="56"/>
      </bottom>
      <diagonal/>
    </border>
    <border>
      <left/>
      <right/>
      <top/>
      <bottom style="double">
        <color indexed="10"/>
      </bottom>
      <diagonal/>
    </border>
    <border>
      <left/>
      <right/>
      <top style="thin">
        <color indexed="64"/>
      </top>
      <bottom style="double">
        <color indexed="64"/>
      </bottom>
      <diagonal/>
    </border>
    <border>
      <left style="thin">
        <color indexed="44"/>
      </left>
      <right/>
      <top/>
      <bottom/>
      <diagonal/>
    </border>
    <border>
      <left/>
      <right/>
      <top style="thin">
        <color indexed="44"/>
      </top>
      <bottom style="thin">
        <color indexed="9"/>
      </bottom>
      <diagonal/>
    </border>
    <border>
      <left/>
      <right/>
      <top style="thin">
        <color indexed="9"/>
      </top>
      <bottom/>
      <diagonal/>
    </border>
    <border>
      <left style="thin">
        <color indexed="44"/>
      </left>
      <right/>
      <top style="thin">
        <color indexed="44"/>
      </top>
      <bottom style="thin">
        <color indexed="9"/>
      </bottom>
      <diagonal/>
    </border>
    <border>
      <left/>
      <right style="thin">
        <color indexed="44"/>
      </right>
      <top style="thin">
        <color indexed="44"/>
      </top>
      <bottom style="thin">
        <color indexed="9"/>
      </bottom>
      <diagonal/>
    </border>
    <border>
      <left style="thin">
        <color indexed="44"/>
      </left>
      <right style="thin">
        <color indexed="9"/>
      </right>
      <top style="thin">
        <color indexed="9"/>
      </top>
      <bottom/>
      <diagonal/>
    </border>
    <border>
      <left/>
      <right style="thin">
        <color indexed="44"/>
      </right>
      <top/>
      <bottom/>
      <diagonal/>
    </border>
    <border>
      <left style="thin">
        <color indexed="44"/>
      </left>
      <right style="thin">
        <color indexed="9"/>
      </right>
      <top/>
      <bottom/>
      <diagonal/>
    </border>
    <border>
      <left style="thin">
        <color indexed="44"/>
      </left>
      <right style="thin">
        <color indexed="9"/>
      </right>
      <top/>
      <bottom style="thin">
        <color indexed="44"/>
      </bottom>
      <diagonal/>
    </border>
    <border>
      <left/>
      <right style="thin">
        <color indexed="44"/>
      </right>
      <top/>
      <bottom style="thin">
        <color indexed="44"/>
      </bottom>
      <diagonal/>
    </border>
    <border>
      <left style="thin">
        <color indexed="9"/>
      </left>
      <right style="thin">
        <color indexed="44"/>
      </right>
      <top/>
      <bottom/>
      <diagonal/>
    </border>
    <border>
      <left style="thin">
        <color indexed="44"/>
      </left>
      <right style="thin">
        <color indexed="9"/>
      </right>
      <top/>
      <bottom style="thin">
        <color indexed="9"/>
      </bottom>
      <diagonal/>
    </border>
    <border>
      <left style="thin">
        <color indexed="44"/>
      </left>
      <right/>
      <top style="thin">
        <color indexed="9"/>
      </top>
      <bottom style="thin">
        <color indexed="9"/>
      </bottom>
      <diagonal/>
    </border>
    <border>
      <left style="medium">
        <color indexed="64"/>
      </left>
      <right style="medium">
        <color indexed="64"/>
      </right>
      <top style="medium">
        <color indexed="64"/>
      </top>
      <bottom style="medium">
        <color indexed="64"/>
      </bottom>
      <diagonal/>
    </border>
    <border>
      <left style="thin">
        <color indexed="44"/>
      </left>
      <right/>
      <top/>
      <bottom style="thin">
        <color indexed="44"/>
      </bottom>
      <diagonal/>
    </border>
    <border>
      <left/>
      <right/>
      <top style="thin">
        <color indexed="44"/>
      </top>
      <bottom style="thin">
        <color indexed="44"/>
      </bottom>
      <diagonal/>
    </border>
    <border>
      <left/>
      <right/>
      <top/>
      <bottom style="thin">
        <color indexed="9"/>
      </bottom>
      <diagonal/>
    </border>
    <border>
      <left/>
      <right style="thin">
        <color indexed="44"/>
      </right>
      <top style="thin">
        <color indexed="9"/>
      </top>
      <bottom/>
      <diagonal/>
    </border>
    <border>
      <left style="thin">
        <color indexed="44"/>
      </left>
      <right/>
      <top style="thin">
        <color indexed="9"/>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Dashed">
        <color rgb="FFC00000"/>
      </left>
      <right/>
      <top style="mediumDashed">
        <color rgb="FFC00000"/>
      </top>
      <bottom/>
      <diagonal/>
    </border>
    <border>
      <left/>
      <right style="thin">
        <color indexed="64"/>
      </right>
      <top style="mediumDashed">
        <color rgb="FFC00000"/>
      </top>
      <bottom/>
      <diagonal/>
    </border>
    <border>
      <left/>
      <right/>
      <top style="mediumDashed">
        <color rgb="FFC00000"/>
      </top>
      <bottom/>
      <diagonal/>
    </border>
    <border>
      <left style="thin">
        <color indexed="64"/>
      </left>
      <right/>
      <top style="mediumDashed">
        <color rgb="FFC00000"/>
      </top>
      <bottom/>
      <diagonal/>
    </border>
    <border>
      <left/>
      <right style="mediumDashed">
        <color rgb="FFC00000"/>
      </right>
      <top style="mediumDashed">
        <color rgb="FFC00000"/>
      </top>
      <bottom/>
      <diagonal/>
    </border>
    <border>
      <left style="mediumDashed">
        <color rgb="FFC00000"/>
      </left>
      <right/>
      <top/>
      <bottom style="mediumDashed">
        <color rgb="FFC00000"/>
      </bottom>
      <diagonal/>
    </border>
    <border>
      <left/>
      <right style="thin">
        <color indexed="64"/>
      </right>
      <top/>
      <bottom style="mediumDashed">
        <color rgb="FFC00000"/>
      </bottom>
      <diagonal/>
    </border>
    <border>
      <left/>
      <right/>
      <top/>
      <bottom style="mediumDashed">
        <color rgb="FFC00000"/>
      </bottom>
      <diagonal/>
    </border>
    <border>
      <left style="thin">
        <color indexed="64"/>
      </left>
      <right/>
      <top/>
      <bottom style="mediumDashed">
        <color rgb="FFC00000"/>
      </bottom>
      <diagonal/>
    </border>
    <border>
      <left/>
      <right style="mediumDashed">
        <color rgb="FFC00000"/>
      </right>
      <top/>
      <bottom style="mediumDashed">
        <color rgb="FFC00000"/>
      </bottom>
      <diagonal/>
    </border>
  </borders>
  <cellStyleXfs count="2005">
    <xf numFmtId="0" fontId="0" fillId="0" borderId="0"/>
    <xf numFmtId="0" fontId="31" fillId="0" borderId="0" applyNumberFormat="0">
      <alignment horizontal="center"/>
      <protection locked="0"/>
    </xf>
    <xf numFmtId="0" fontId="32" fillId="0" borderId="0" applyNumberFormat="0">
      <alignment horizontal="left"/>
      <protection locked="0"/>
    </xf>
    <xf numFmtId="0" fontId="4" fillId="0" borderId="0"/>
    <xf numFmtId="0" fontId="4" fillId="0" borderId="0"/>
    <xf numFmtId="181" fontId="4" fillId="0" borderId="0"/>
    <xf numFmtId="181" fontId="4" fillId="0" borderId="0"/>
    <xf numFmtId="181" fontId="4" fillId="0" borderId="0"/>
    <xf numFmtId="182" fontId="33" fillId="0" borderId="0"/>
    <xf numFmtId="183" fontId="4" fillId="0" borderId="0" applyFont="0" applyFill="0" applyBorder="0" applyAlignment="0" applyProtection="0"/>
    <xf numFmtId="0" fontId="28" fillId="0" borderId="0" applyNumberFormat="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38" fontId="34" fillId="0" borderId="0" applyFont="0" applyFill="0" applyBorder="0" applyAlignment="0" applyProtection="0"/>
    <xf numFmtId="38" fontId="34" fillId="0" borderId="0" applyFont="0" applyFill="0" applyBorder="0" applyAlignment="0" applyProtection="0"/>
    <xf numFmtId="181" fontId="34" fillId="0" borderId="0"/>
    <xf numFmtId="181" fontId="35" fillId="0" borderId="0"/>
    <xf numFmtId="181" fontId="36" fillId="0" borderId="0"/>
    <xf numFmtId="181" fontId="35" fillId="0" borderId="0"/>
    <xf numFmtId="181" fontId="35" fillId="0" borderId="0"/>
    <xf numFmtId="181" fontId="35" fillId="0" borderId="0"/>
    <xf numFmtId="181" fontId="35" fillId="0" borderId="0"/>
    <xf numFmtId="181" fontId="35" fillId="0" borderId="0"/>
    <xf numFmtId="181" fontId="35" fillId="0" borderId="0"/>
    <xf numFmtId="181" fontId="34" fillId="0" borderId="0"/>
    <xf numFmtId="181" fontId="36" fillId="0" borderId="0"/>
    <xf numFmtId="181" fontId="34" fillId="0" borderId="0"/>
    <xf numFmtId="181" fontId="35" fillId="0" borderId="0"/>
    <xf numFmtId="181" fontId="36" fillId="0" borderId="0"/>
    <xf numFmtId="181" fontId="35" fillId="0" borderId="0"/>
    <xf numFmtId="181" fontId="35" fillId="0" borderId="0"/>
    <xf numFmtId="181" fontId="35" fillId="0" borderId="0"/>
    <xf numFmtId="181" fontId="35" fillId="0" borderId="0"/>
    <xf numFmtId="181" fontId="35" fillId="0" borderId="0"/>
    <xf numFmtId="181" fontId="35" fillId="0" borderId="0"/>
    <xf numFmtId="181" fontId="34" fillId="0" borderId="0"/>
    <xf numFmtId="181" fontId="36" fillId="0" borderId="0"/>
    <xf numFmtId="181" fontId="4" fillId="0" borderId="0"/>
    <xf numFmtId="181" fontId="4" fillId="0" borderId="0"/>
    <xf numFmtId="181" fontId="4" fillId="0" borderId="0"/>
    <xf numFmtId="0" fontId="4" fillId="0" borderId="0" applyFont="0" applyFill="0" applyBorder="0" applyAlignment="0" applyProtection="0"/>
    <xf numFmtId="181" fontId="37" fillId="0" borderId="0"/>
    <xf numFmtId="0" fontId="4" fillId="0" borderId="0" applyFill="0" applyAlignment="0"/>
    <xf numFmtId="186" fontId="4" fillId="0" borderId="0">
      <alignment horizontal="left" wrapText="1"/>
    </xf>
    <xf numFmtId="0" fontId="4" fillId="0" borderId="0" applyFont="0" applyFill="0" applyBorder="0" applyAlignment="0" applyProtection="0"/>
    <xf numFmtId="186" fontId="4" fillId="0" borderId="0">
      <alignment horizontal="left" wrapText="1"/>
    </xf>
    <xf numFmtId="0" fontId="4" fillId="0" borderId="0" applyFill="0" applyBorder="0" applyAlignment="0">
      <protection locked="0"/>
    </xf>
    <xf numFmtId="0" fontId="4" fillId="0" borderId="0"/>
    <xf numFmtId="0" fontId="4" fillId="2" borderId="0"/>
    <xf numFmtId="0" fontId="4" fillId="2" borderId="0"/>
    <xf numFmtId="0" fontId="4" fillId="2" borderId="0"/>
    <xf numFmtId="0" fontId="4" fillId="2" borderId="0"/>
    <xf numFmtId="0" fontId="4" fillId="2" borderId="0"/>
    <xf numFmtId="0" fontId="4" fillId="2" borderId="0"/>
    <xf numFmtId="0" fontId="4" fillId="2" borderId="0"/>
    <xf numFmtId="0" fontId="4" fillId="2" borderId="0"/>
    <xf numFmtId="0" fontId="4" fillId="2" borderId="0"/>
    <xf numFmtId="0" fontId="4" fillId="2" borderId="0"/>
    <xf numFmtId="0" fontId="4" fillId="2" borderId="0"/>
    <xf numFmtId="0" fontId="4" fillId="2" borderId="0"/>
    <xf numFmtId="0" fontId="4" fillId="2" borderId="0"/>
    <xf numFmtId="0" fontId="4" fillId="2" borderId="0"/>
    <xf numFmtId="0" fontId="4" fillId="2" borderId="0"/>
    <xf numFmtId="0" fontId="4" fillId="2" borderId="0"/>
    <xf numFmtId="0" fontId="4" fillId="2" borderId="0"/>
    <xf numFmtId="0" fontId="4" fillId="2" borderId="0"/>
    <xf numFmtId="0" fontId="4" fillId="2" borderId="0"/>
    <xf numFmtId="0" fontId="38" fillId="3" borderId="0"/>
    <xf numFmtId="0" fontId="2" fillId="2" borderId="0"/>
    <xf numFmtId="0" fontId="2" fillId="2" borderId="0"/>
    <xf numFmtId="0" fontId="2" fillId="2" borderId="0"/>
    <xf numFmtId="0" fontId="2" fillId="2" borderId="0"/>
    <xf numFmtId="0" fontId="2" fillId="2" borderId="0"/>
    <xf numFmtId="0" fontId="38" fillId="3" borderId="0"/>
    <xf numFmtId="0" fontId="38" fillId="3" borderId="0"/>
    <xf numFmtId="0" fontId="2" fillId="2" borderId="0"/>
    <xf numFmtId="0" fontId="2" fillId="2" borderId="0"/>
    <xf numFmtId="0" fontId="2" fillId="2" borderId="0"/>
    <xf numFmtId="0" fontId="38" fillId="3" borderId="0"/>
    <xf numFmtId="0" fontId="2" fillId="2" borderId="0"/>
    <xf numFmtId="0" fontId="2" fillId="2" borderId="0"/>
    <xf numFmtId="0" fontId="38" fillId="3" borderId="0"/>
    <xf numFmtId="0" fontId="2" fillId="2" borderId="0"/>
    <xf numFmtId="0" fontId="2" fillId="2" borderId="0"/>
    <xf numFmtId="0" fontId="2" fillId="2" borderId="0"/>
    <xf numFmtId="0" fontId="2" fillId="2" borderId="0"/>
    <xf numFmtId="0" fontId="39" fillId="4" borderId="0"/>
    <xf numFmtId="0" fontId="5" fillId="2" borderId="0"/>
    <xf numFmtId="0" fontId="5" fillId="2" borderId="0"/>
    <xf numFmtId="0" fontId="5" fillId="2" borderId="0"/>
    <xf numFmtId="0" fontId="5" fillId="2" borderId="0"/>
    <xf numFmtId="0" fontId="5" fillId="2" borderId="0"/>
    <xf numFmtId="0" fontId="39" fillId="4" borderId="0"/>
    <xf numFmtId="0" fontId="39" fillId="4" borderId="0"/>
    <xf numFmtId="0" fontId="5" fillId="2" borderId="0"/>
    <xf numFmtId="0" fontId="5" fillId="2" borderId="0"/>
    <xf numFmtId="0" fontId="5" fillId="2" borderId="0"/>
    <xf numFmtId="0" fontId="39" fillId="4" borderId="0"/>
    <xf numFmtId="0" fontId="5" fillId="2" borderId="0"/>
    <xf numFmtId="0" fontId="5" fillId="2" borderId="0"/>
    <xf numFmtId="0" fontId="39" fillId="4" borderId="0"/>
    <xf numFmtId="0" fontId="5" fillId="2" borderId="0"/>
    <xf numFmtId="0" fontId="5" fillId="2" borderId="0"/>
    <xf numFmtId="0" fontId="5" fillId="2" borderId="0"/>
    <xf numFmtId="0" fontId="5" fillId="2" borderId="0"/>
    <xf numFmtId="0" fontId="40" fillId="5" borderId="0"/>
    <xf numFmtId="0" fontId="6" fillId="2" borderId="0"/>
    <xf numFmtId="0" fontId="6" fillId="2" borderId="0"/>
    <xf numFmtId="0" fontId="6" fillId="2" borderId="0"/>
    <xf numFmtId="0" fontId="6" fillId="2" borderId="0"/>
    <xf numFmtId="0" fontId="6" fillId="2" borderId="0"/>
    <xf numFmtId="0" fontId="6" fillId="2" borderId="0"/>
    <xf numFmtId="0" fontId="6" fillId="2" borderId="0"/>
    <xf numFmtId="0" fontId="6" fillId="2" borderId="0"/>
    <xf numFmtId="0" fontId="6" fillId="2" borderId="0"/>
    <xf numFmtId="0" fontId="6" fillId="2" borderId="0"/>
    <xf numFmtId="0" fontId="6" fillId="2" borderId="0"/>
    <xf numFmtId="0" fontId="6" fillId="2" borderId="0"/>
    <xf numFmtId="0" fontId="6" fillId="2" borderId="0"/>
    <xf numFmtId="0" fontId="6" fillId="2" borderId="0"/>
    <xf numFmtId="0" fontId="6" fillId="2" borderId="0"/>
    <xf numFmtId="0" fontId="6" fillId="2" borderId="0"/>
    <xf numFmtId="0" fontId="6" fillId="2" borderId="0"/>
    <xf numFmtId="0" fontId="6" fillId="2" borderId="0"/>
    <xf numFmtId="0" fontId="6" fillId="2" borderId="0"/>
    <xf numFmtId="0" fontId="6" fillId="2" borderId="0"/>
    <xf numFmtId="0" fontId="40" fillId="5" borderId="0"/>
    <xf numFmtId="0" fontId="40" fillId="5" borderId="0"/>
    <xf numFmtId="0" fontId="6" fillId="2" borderId="0"/>
    <xf numFmtId="0" fontId="6" fillId="2" borderId="0"/>
    <xf numFmtId="0" fontId="6" fillId="2" borderId="0"/>
    <xf numFmtId="0" fontId="6" fillId="2" borderId="0"/>
    <xf numFmtId="0" fontId="6" fillId="2" borderId="0"/>
    <xf numFmtId="0" fontId="6" fillId="2" borderId="0"/>
    <xf numFmtId="0" fontId="6" fillId="2" borderId="0"/>
    <xf numFmtId="0" fontId="6" fillId="2" borderId="0"/>
    <xf numFmtId="0" fontId="6" fillId="2" borderId="0"/>
    <xf numFmtId="0" fontId="6" fillId="2" borderId="0"/>
    <xf numFmtId="0" fontId="6" fillId="2" borderId="0"/>
    <xf numFmtId="0" fontId="6" fillId="2" borderId="0"/>
    <xf numFmtId="0" fontId="40" fillId="5" borderId="0"/>
    <xf numFmtId="0" fontId="6" fillId="2" borderId="0"/>
    <xf numFmtId="0" fontId="6" fillId="2" borderId="0"/>
    <xf numFmtId="0" fontId="6" fillId="2" borderId="0"/>
    <xf numFmtId="0" fontId="6" fillId="2" borderId="0"/>
    <xf numFmtId="0" fontId="6" fillId="2" borderId="0"/>
    <xf numFmtId="0" fontId="6" fillId="2" borderId="0"/>
    <xf numFmtId="0" fontId="6" fillId="2" borderId="0"/>
    <xf numFmtId="0" fontId="6" fillId="2" borderId="0"/>
    <xf numFmtId="0" fontId="40" fillId="5" borderId="0"/>
    <xf numFmtId="0" fontId="6" fillId="2" borderId="0"/>
    <xf numFmtId="0" fontId="6" fillId="2" borderId="0"/>
    <xf numFmtId="0" fontId="6" fillId="2" borderId="0"/>
    <xf numFmtId="0" fontId="6" fillId="2" borderId="0"/>
    <xf numFmtId="0" fontId="6" fillId="2" borderId="0"/>
    <xf numFmtId="0" fontId="6" fillId="2" borderId="0"/>
    <xf numFmtId="0" fontId="6" fillId="2" borderId="0"/>
    <xf numFmtId="0" fontId="6" fillId="2" borderId="0"/>
    <xf numFmtId="0" fontId="6" fillId="2" borderId="0"/>
    <xf numFmtId="0" fontId="6" fillId="2" borderId="0"/>
    <xf numFmtId="0" fontId="6" fillId="2" borderId="0"/>
    <xf numFmtId="0" fontId="6" fillId="2" borderId="0"/>
    <xf numFmtId="0" fontId="6" fillId="2" borderId="0"/>
    <xf numFmtId="0" fontId="6" fillId="2" borderId="0"/>
    <xf numFmtId="0" fontId="6" fillId="2" borderId="0"/>
    <xf numFmtId="0" fontId="6" fillId="2" borderId="0"/>
    <xf numFmtId="0" fontId="41" fillId="0" borderId="0"/>
    <xf numFmtId="0" fontId="41" fillId="2" borderId="0"/>
    <xf numFmtId="0" fontId="41" fillId="2" borderId="0"/>
    <xf numFmtId="0" fontId="41" fillId="2" borderId="0"/>
    <xf numFmtId="0" fontId="41" fillId="2" borderId="0"/>
    <xf numFmtId="0" fontId="41" fillId="2" borderId="0"/>
    <xf numFmtId="0" fontId="41" fillId="0" borderId="0"/>
    <xf numFmtId="0" fontId="41" fillId="0" borderId="0"/>
    <xf numFmtId="0" fontId="41" fillId="2" borderId="0"/>
    <xf numFmtId="0" fontId="41" fillId="2" borderId="0"/>
    <xf numFmtId="0" fontId="41" fillId="2" borderId="0"/>
    <xf numFmtId="0" fontId="41" fillId="0" borderId="0"/>
    <xf numFmtId="0" fontId="41" fillId="2" borderId="0"/>
    <xf numFmtId="0" fontId="41" fillId="2" borderId="0"/>
    <xf numFmtId="0" fontId="41" fillId="0" borderId="0"/>
    <xf numFmtId="0" fontId="41" fillId="2" borderId="0"/>
    <xf numFmtId="0" fontId="41" fillId="2" borderId="0"/>
    <xf numFmtId="0" fontId="41" fillId="2" borderId="0"/>
    <xf numFmtId="0" fontId="41" fillId="2" borderId="0"/>
    <xf numFmtId="0" fontId="42" fillId="0" borderId="0"/>
    <xf numFmtId="0" fontId="42" fillId="2" borderId="0"/>
    <xf numFmtId="0" fontId="42" fillId="2" borderId="0"/>
    <xf numFmtId="0" fontId="42" fillId="2" borderId="0"/>
    <xf numFmtId="0" fontId="42" fillId="2" borderId="0"/>
    <xf numFmtId="0" fontId="42" fillId="2" borderId="0"/>
    <xf numFmtId="0" fontId="42" fillId="0" borderId="0"/>
    <xf numFmtId="0" fontId="42" fillId="0" borderId="0"/>
    <xf numFmtId="0" fontId="42" fillId="2" borderId="0"/>
    <xf numFmtId="0" fontId="42" fillId="2" borderId="0"/>
    <xf numFmtId="0" fontId="42" fillId="2" borderId="0"/>
    <xf numFmtId="0" fontId="42" fillId="0" borderId="0"/>
    <xf numFmtId="0" fontId="42" fillId="2" borderId="0"/>
    <xf numFmtId="0" fontId="42" fillId="2" borderId="0"/>
    <xf numFmtId="0" fontId="42" fillId="0" borderId="0"/>
    <xf numFmtId="0" fontId="42" fillId="2" borderId="0"/>
    <xf numFmtId="0" fontId="42" fillId="2" borderId="0"/>
    <xf numFmtId="0" fontId="42" fillId="2" borderId="0"/>
    <xf numFmtId="0" fontId="42" fillId="2" borderId="0"/>
    <xf numFmtId="0" fontId="3" fillId="0" borderId="0"/>
    <xf numFmtId="0" fontId="3" fillId="2" borderId="0"/>
    <xf numFmtId="0" fontId="3" fillId="2" borderId="0"/>
    <xf numFmtId="0" fontId="3" fillId="2" borderId="0"/>
    <xf numFmtId="0" fontId="3" fillId="2" borderId="0"/>
    <xf numFmtId="0" fontId="3" fillId="2" borderId="0"/>
    <xf numFmtId="0" fontId="3" fillId="0" borderId="0"/>
    <xf numFmtId="0" fontId="3" fillId="0" borderId="0"/>
    <xf numFmtId="0" fontId="3" fillId="2" borderId="0"/>
    <xf numFmtId="0" fontId="3" fillId="2" borderId="0"/>
    <xf numFmtId="0" fontId="3" fillId="2" borderId="0"/>
    <xf numFmtId="0" fontId="3" fillId="0" borderId="0"/>
    <xf numFmtId="0" fontId="3" fillId="2" borderId="0"/>
    <xf numFmtId="0" fontId="3" fillId="2" borderId="0"/>
    <xf numFmtId="0" fontId="3" fillId="0" borderId="0"/>
    <xf numFmtId="0" fontId="3" fillId="2" borderId="0"/>
    <xf numFmtId="0" fontId="3" fillId="2" borderId="0"/>
    <xf numFmtId="0" fontId="3" fillId="2" borderId="0"/>
    <xf numFmtId="0" fontId="3" fillId="2" borderId="0"/>
    <xf numFmtId="187" fontId="4" fillId="0" borderId="0" applyFont="0" applyFill="0" applyBorder="0" applyAlignment="0" applyProtection="0"/>
    <xf numFmtId="188" fontId="4" fillId="0" borderId="0" applyFont="0" applyFill="0" applyBorder="0" applyAlignment="0" applyProtection="0"/>
    <xf numFmtId="187" fontId="4" fillId="0" borderId="0" applyFont="0" applyFill="0" applyBorder="0" applyAlignment="0" applyProtection="0"/>
    <xf numFmtId="187" fontId="4" fillId="0" borderId="0" applyFont="0" applyFill="0" applyBorder="0" applyAlignment="0" applyProtection="0"/>
    <xf numFmtId="188" fontId="4" fillId="0" borderId="0" applyFont="0" applyFill="0" applyBorder="0" applyAlignment="0" applyProtection="0"/>
    <xf numFmtId="188" fontId="4" fillId="0" borderId="0" applyFont="0" applyFill="0" applyBorder="0" applyAlignment="0" applyProtection="0"/>
    <xf numFmtId="187" fontId="4" fillId="0" borderId="0" applyFont="0" applyFill="0" applyBorder="0" applyAlignment="0" applyProtection="0"/>
    <xf numFmtId="187" fontId="4" fillId="0" borderId="0" applyFont="0" applyFill="0" applyBorder="0" applyAlignment="0" applyProtection="0"/>
    <xf numFmtId="0" fontId="4" fillId="0" borderId="0" applyFill="0" applyBorder="0" applyAlignment="0">
      <protection locked="0"/>
    </xf>
    <xf numFmtId="189" fontId="4" fillId="0" borderId="0" applyFont="0" applyFill="0" applyBorder="0" applyAlignment="0" applyProtection="0"/>
    <xf numFmtId="189" fontId="4" fillId="0" borderId="0" applyFont="0" applyFill="0" applyBorder="0" applyAlignment="0" applyProtection="0"/>
    <xf numFmtId="189" fontId="4" fillId="0" borderId="0" applyFont="0" applyFill="0" applyBorder="0" applyAlignment="0" applyProtection="0"/>
    <xf numFmtId="189" fontId="4" fillId="0" borderId="0" applyFont="0" applyFill="0" applyBorder="0" applyAlignment="0" applyProtection="0"/>
    <xf numFmtId="0" fontId="4" fillId="0" borderId="0" applyFont="0" applyFill="0" applyBorder="0" applyAlignment="0" applyProtection="0"/>
    <xf numFmtId="190" fontId="4" fillId="0" borderId="0" applyFont="0" applyFill="0" applyBorder="0" applyAlignment="0" applyProtection="0"/>
    <xf numFmtId="0" fontId="4" fillId="0" borderId="0" applyFont="0" applyFill="0" applyBorder="0" applyAlignment="0" applyProtection="0"/>
    <xf numFmtId="0" fontId="4" fillId="0" borderId="0" applyFont="0" applyFill="0" applyBorder="0" applyAlignment="0" applyProtection="0"/>
    <xf numFmtId="0" fontId="4" fillId="0" borderId="0" applyFont="0" applyFill="0" applyBorder="0" applyAlignment="0" applyProtection="0"/>
    <xf numFmtId="189" fontId="4" fillId="0" borderId="0" applyFont="0" applyFill="0" applyBorder="0" applyAlignment="0" applyProtection="0"/>
    <xf numFmtId="189" fontId="4" fillId="0" borderId="0" applyFont="0" applyFill="0" applyBorder="0" applyAlignment="0" applyProtection="0"/>
    <xf numFmtId="191" fontId="4" fillId="0" borderId="0" applyFont="0" applyFill="0" applyBorder="0" applyAlignment="0" applyProtection="0"/>
    <xf numFmtId="192" fontId="4" fillId="0" borderId="0" applyFont="0" applyFill="0" applyBorder="0" applyAlignment="0" applyProtection="0"/>
    <xf numFmtId="192" fontId="4" fillId="0" borderId="0" applyFont="0" applyFill="0" applyBorder="0" applyAlignment="0" applyProtection="0"/>
    <xf numFmtId="190" fontId="4" fillId="0" borderId="0" applyFont="0" applyFill="0" applyBorder="0" applyAlignment="0" applyProtection="0"/>
    <xf numFmtId="189" fontId="4" fillId="0" borderId="0" applyFont="0" applyFill="0" applyBorder="0" applyAlignment="0" applyProtection="0"/>
    <xf numFmtId="190" fontId="4" fillId="0" borderId="0" applyFont="0" applyFill="0" applyBorder="0" applyAlignment="0" applyProtection="0"/>
    <xf numFmtId="189" fontId="4" fillId="0" borderId="0" applyFont="0" applyFill="0" applyBorder="0" applyAlignment="0" applyProtection="0"/>
    <xf numFmtId="0" fontId="4" fillId="0" borderId="0" applyFont="0" applyFill="0" applyBorder="0" applyAlignment="0" applyProtection="0"/>
    <xf numFmtId="190" fontId="4" fillId="0" borderId="0" applyFont="0" applyFill="0" applyBorder="0" applyAlignment="0" applyProtection="0"/>
    <xf numFmtId="189" fontId="4" fillId="0" borderId="0" applyFont="0" applyFill="0" applyBorder="0" applyAlignment="0" applyProtection="0"/>
    <xf numFmtId="190" fontId="4" fillId="0" borderId="0" applyFont="0" applyFill="0" applyBorder="0" applyAlignment="0" applyProtection="0"/>
    <xf numFmtId="189" fontId="4" fillId="0" borderId="0" applyFont="0" applyFill="0" applyBorder="0" applyAlignment="0" applyProtection="0"/>
    <xf numFmtId="0" fontId="4" fillId="0" borderId="0" applyFont="0" applyFill="0" applyBorder="0" applyAlignment="0" applyProtection="0"/>
    <xf numFmtId="190" fontId="4" fillId="0" borderId="0" applyFont="0" applyFill="0" applyBorder="0" applyAlignment="0" applyProtection="0"/>
    <xf numFmtId="190" fontId="4" fillId="0" borderId="0" applyFont="0" applyFill="0" applyBorder="0" applyAlignment="0" applyProtection="0"/>
    <xf numFmtId="0" fontId="4" fillId="0" borderId="0" applyFont="0" applyFill="0" applyBorder="0" applyAlignment="0" applyProtection="0"/>
    <xf numFmtId="190" fontId="4" fillId="0" borderId="0" applyFont="0" applyFill="0" applyBorder="0" applyAlignment="0" applyProtection="0"/>
    <xf numFmtId="192" fontId="4" fillId="0" borderId="0" applyFont="0" applyFill="0" applyBorder="0" applyAlignment="0" applyProtection="0"/>
    <xf numFmtId="193" fontId="4" fillId="0" borderId="0" applyFont="0" applyFill="0" applyBorder="0" applyAlignment="0" applyProtection="0"/>
    <xf numFmtId="39" fontId="4" fillId="0" borderId="0" applyFont="0" applyFill="0" applyBorder="0" applyAlignment="0" applyProtection="0"/>
    <xf numFmtId="193" fontId="4" fillId="0" borderId="0" applyFont="0" applyFill="0" applyBorder="0" applyAlignment="0" applyProtection="0"/>
    <xf numFmtId="193" fontId="4" fillId="0" borderId="0" applyFont="0" applyFill="0" applyBorder="0" applyAlignment="0" applyProtection="0"/>
    <xf numFmtId="39" fontId="4" fillId="0" borderId="0" applyFont="0" applyFill="0" applyBorder="0" applyAlignment="0" applyProtection="0"/>
    <xf numFmtId="39" fontId="4" fillId="0" borderId="0" applyFont="0" applyFill="0" applyBorder="0" applyAlignment="0" applyProtection="0"/>
    <xf numFmtId="193" fontId="4" fillId="0" borderId="0" applyFont="0" applyFill="0" applyBorder="0" applyAlignment="0" applyProtection="0"/>
    <xf numFmtId="193" fontId="4" fillId="0" borderId="0" applyFont="0" applyFill="0" applyBorder="0" applyAlignment="0" applyProtection="0"/>
    <xf numFmtId="181" fontId="37" fillId="0" borderId="0"/>
    <xf numFmtId="181" fontId="37" fillId="0" borderId="0"/>
    <xf numFmtId="4" fontId="4" fillId="6" borderId="0"/>
    <xf numFmtId="186" fontId="4" fillId="0" borderId="0">
      <alignment horizontal="left" wrapText="1"/>
    </xf>
    <xf numFmtId="194" fontId="4" fillId="6" borderId="1"/>
    <xf numFmtId="194" fontId="4" fillId="6" borderId="1"/>
    <xf numFmtId="194" fontId="4" fillId="6" borderId="1"/>
    <xf numFmtId="194" fontId="4" fillId="6" borderId="1"/>
    <xf numFmtId="194" fontId="4" fillId="6" borderId="1"/>
    <xf numFmtId="4" fontId="4" fillId="6" borderId="0"/>
    <xf numFmtId="4" fontId="4" fillId="6" borderId="0"/>
    <xf numFmtId="194" fontId="4" fillId="6" borderId="1"/>
    <xf numFmtId="194" fontId="4" fillId="6" borderId="1"/>
    <xf numFmtId="194" fontId="4" fillId="6" borderId="1"/>
    <xf numFmtId="4" fontId="4" fillId="6" borderId="0"/>
    <xf numFmtId="194" fontId="4" fillId="6" borderId="1"/>
    <xf numFmtId="194" fontId="4" fillId="6" borderId="1"/>
    <xf numFmtId="4" fontId="4" fillId="6" borderId="0"/>
    <xf numFmtId="194" fontId="4" fillId="6" borderId="1"/>
    <xf numFmtId="194" fontId="4" fillId="6" borderId="1"/>
    <xf numFmtId="194" fontId="4" fillId="6" borderId="1"/>
    <xf numFmtId="194" fontId="4" fillId="6" borderId="1"/>
    <xf numFmtId="0" fontId="4" fillId="0" borderId="0" applyFill="0" applyAlignment="0">
      <protection locked="0"/>
    </xf>
    <xf numFmtId="0" fontId="43" fillId="0" borderId="0"/>
    <xf numFmtId="0" fontId="4" fillId="0" borderId="0"/>
    <xf numFmtId="195" fontId="4" fillId="0" borderId="0" applyFont="0" applyFill="0" applyBorder="0" applyAlignment="0" applyProtection="0"/>
    <xf numFmtId="0" fontId="43" fillId="0" borderId="0"/>
    <xf numFmtId="0" fontId="4" fillId="0" borderId="0" applyFill="0" applyAlignment="0">
      <protection locked="0"/>
    </xf>
    <xf numFmtId="186" fontId="4" fillId="0" borderId="0">
      <alignment horizontal="left" wrapText="1"/>
    </xf>
    <xf numFmtId="186" fontId="4" fillId="0" borderId="0">
      <alignment horizontal="left" wrapText="1"/>
    </xf>
    <xf numFmtId="186" fontId="4" fillId="0" borderId="0">
      <alignment horizontal="left" wrapText="1"/>
    </xf>
    <xf numFmtId="0" fontId="4" fillId="0" borderId="0" applyFill="0" applyBorder="0" applyAlignment="0">
      <protection locked="0"/>
    </xf>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3" fillId="0" borderId="0"/>
    <xf numFmtId="0" fontId="5" fillId="7" borderId="0"/>
    <xf numFmtId="0" fontId="5" fillId="6" borderId="0"/>
    <xf numFmtId="0" fontId="5" fillId="6" borderId="0"/>
    <xf numFmtId="0" fontId="5" fillId="6" borderId="0"/>
    <xf numFmtId="0" fontId="5" fillId="6" borderId="0"/>
    <xf numFmtId="0" fontId="5" fillId="6" borderId="0"/>
    <xf numFmtId="0" fontId="5" fillId="7" borderId="0"/>
    <xf numFmtId="0" fontId="5" fillId="7" borderId="0"/>
    <xf numFmtId="0" fontId="5" fillId="6" borderId="0"/>
    <xf numFmtId="0" fontId="5" fillId="6" borderId="0"/>
    <xf numFmtId="0" fontId="5" fillId="6" borderId="0"/>
    <xf numFmtId="0" fontId="5" fillId="7" borderId="0"/>
    <xf numFmtId="0" fontId="5" fillId="6" borderId="0"/>
    <xf numFmtId="0" fontId="5" fillId="6" borderId="0"/>
    <xf numFmtId="0" fontId="5" fillId="7" borderId="0"/>
    <xf numFmtId="0" fontId="5" fillId="6" borderId="0"/>
    <xf numFmtId="0" fontId="5" fillId="6" borderId="0"/>
    <xf numFmtId="0" fontId="5" fillId="6" borderId="0"/>
    <xf numFmtId="0" fontId="5" fillId="6" borderId="0"/>
    <xf numFmtId="0" fontId="45" fillId="0" borderId="0" applyNumberFormat="0" applyFill="0" applyBorder="0" applyAlignment="0" applyProtection="0"/>
    <xf numFmtId="0" fontId="45" fillId="0" borderId="0" applyNumberFormat="0" applyFill="0" applyBorder="0" applyAlignment="0" applyProtection="0"/>
    <xf numFmtId="0" fontId="4" fillId="8" borderId="0" applyNumberFormat="0" applyFont="0" applyAlignment="0" applyProtection="0"/>
    <xf numFmtId="181" fontId="37" fillId="0" borderId="0"/>
    <xf numFmtId="181" fontId="37" fillId="0" borderId="0"/>
    <xf numFmtId="0" fontId="24" fillId="0" borderId="0">
      <alignment vertical="top"/>
    </xf>
    <xf numFmtId="0" fontId="24" fillId="0" borderId="0">
      <alignment vertical="top"/>
    </xf>
    <xf numFmtId="0" fontId="43" fillId="0" borderId="0"/>
    <xf numFmtId="0" fontId="43" fillId="0" borderId="0"/>
    <xf numFmtId="0" fontId="46" fillId="0" borderId="0"/>
    <xf numFmtId="0" fontId="43" fillId="0" borderId="0"/>
    <xf numFmtId="186" fontId="4" fillId="0" borderId="0">
      <alignment horizontal="left" wrapText="1"/>
    </xf>
    <xf numFmtId="0" fontId="4" fillId="0" borderId="0" applyFont="0" applyFill="0" applyBorder="0" applyAlignment="0" applyProtection="0"/>
    <xf numFmtId="0" fontId="4" fillId="0" borderId="0" applyFill="0" applyBorder="0" applyAlignment="0">
      <protection locked="0"/>
    </xf>
    <xf numFmtId="181" fontId="4" fillId="0" borderId="0"/>
    <xf numFmtId="181" fontId="4" fillId="0" borderId="0"/>
    <xf numFmtId="181" fontId="4" fillId="0" borderId="0"/>
    <xf numFmtId="181" fontId="4" fillId="0" borderId="0"/>
    <xf numFmtId="181" fontId="4" fillId="0" borderId="0"/>
    <xf numFmtId="181" fontId="4" fillId="0" borderId="0"/>
    <xf numFmtId="181" fontId="4" fillId="0" borderId="0"/>
    <xf numFmtId="181" fontId="4" fillId="0" borderId="0"/>
    <xf numFmtId="181" fontId="4" fillId="0" borderId="0"/>
    <xf numFmtId="181" fontId="4" fillId="0" borderId="0"/>
    <xf numFmtId="181" fontId="4" fillId="0" borderId="0"/>
    <xf numFmtId="181" fontId="4" fillId="0" borderId="0"/>
    <xf numFmtId="181" fontId="4" fillId="0" borderId="0"/>
    <xf numFmtId="181" fontId="4" fillId="0" borderId="0"/>
    <xf numFmtId="181" fontId="4" fillId="0" borderId="0"/>
    <xf numFmtId="181" fontId="4" fillId="0" borderId="0"/>
    <xf numFmtId="181" fontId="4" fillId="0" borderId="0"/>
    <xf numFmtId="181" fontId="4" fillId="0" borderId="0"/>
    <xf numFmtId="181" fontId="4" fillId="0" borderId="0"/>
    <xf numFmtId="181" fontId="4" fillId="0" borderId="0"/>
    <xf numFmtId="181" fontId="4" fillId="0" borderId="0"/>
    <xf numFmtId="181" fontId="4" fillId="0" borderId="0"/>
    <xf numFmtId="181" fontId="4" fillId="0" borderId="0"/>
    <xf numFmtId="181" fontId="4" fillId="0" borderId="0"/>
    <xf numFmtId="181" fontId="4" fillId="0" borderId="0"/>
    <xf numFmtId="181" fontId="4" fillId="0" borderId="0"/>
    <xf numFmtId="181" fontId="4" fillId="0" borderId="0"/>
    <xf numFmtId="38" fontId="47" fillId="0" borderId="0" applyFont="0" applyFill="0" applyBorder="0" applyAlignment="0" applyProtection="0"/>
    <xf numFmtId="181" fontId="37" fillId="0" borderId="0"/>
    <xf numFmtId="181" fontId="37" fillId="0" borderId="0"/>
    <xf numFmtId="0" fontId="48" fillId="0" borderId="0">
      <alignment vertical="center"/>
    </xf>
    <xf numFmtId="0" fontId="4" fillId="0" borderId="0" applyFill="0" applyAlignment="0">
      <protection locked="0"/>
    </xf>
    <xf numFmtId="0" fontId="4" fillId="0" borderId="0" applyFont="0" applyFill="0" applyBorder="0" applyAlignment="0" applyProtection="0"/>
    <xf numFmtId="186" fontId="4" fillId="0" borderId="0">
      <alignment horizontal="left" wrapText="1"/>
    </xf>
    <xf numFmtId="186" fontId="4" fillId="0" borderId="0">
      <alignment horizontal="left" wrapText="1"/>
    </xf>
    <xf numFmtId="186" fontId="4" fillId="0" borderId="0">
      <alignment horizontal="left" wrapText="1"/>
    </xf>
    <xf numFmtId="0" fontId="4" fillId="0" borderId="0" applyFont="0" applyFill="0" applyBorder="0" applyAlignment="0" applyProtection="0"/>
    <xf numFmtId="196" fontId="4" fillId="0" borderId="0" applyFont="0" applyFill="0" applyBorder="0" applyAlignment="0" applyProtection="0"/>
    <xf numFmtId="197" fontId="4" fillId="0" borderId="0" applyFont="0" applyFill="0" applyBorder="0" applyAlignment="0" applyProtection="0"/>
    <xf numFmtId="196" fontId="4" fillId="0" borderId="0" applyFont="0" applyFill="0" applyBorder="0" applyAlignment="0" applyProtection="0"/>
    <xf numFmtId="196" fontId="4" fillId="0" borderId="0" applyFont="0" applyFill="0" applyBorder="0" applyAlignment="0" applyProtection="0"/>
    <xf numFmtId="197" fontId="4" fillId="0" borderId="0" applyFont="0" applyFill="0" applyBorder="0" applyAlignment="0" applyProtection="0"/>
    <xf numFmtId="197" fontId="4" fillId="0" borderId="0" applyFont="0" applyFill="0" applyBorder="0" applyAlignment="0" applyProtection="0"/>
    <xf numFmtId="196" fontId="4" fillId="0" borderId="0" applyFont="0" applyFill="0" applyBorder="0" applyAlignment="0" applyProtection="0"/>
    <xf numFmtId="198" fontId="4" fillId="0" borderId="0" applyFont="0" applyFill="0" applyBorder="0" applyAlignment="0" applyProtection="0"/>
    <xf numFmtId="199" fontId="4" fillId="0" borderId="0" applyFont="0" applyFill="0" applyBorder="0" applyProtection="0">
      <alignment horizontal="right"/>
    </xf>
    <xf numFmtId="200" fontId="4" fillId="0" borderId="0" applyFont="0" applyFill="0" applyBorder="0" applyAlignment="0" applyProtection="0"/>
    <xf numFmtId="199" fontId="4" fillId="0" borderId="0" applyFont="0" applyFill="0" applyBorder="0" applyProtection="0">
      <alignment horizontal="right"/>
    </xf>
    <xf numFmtId="199" fontId="4" fillId="0" borderId="0" applyFont="0" applyFill="0" applyBorder="0" applyProtection="0">
      <alignment horizontal="right"/>
    </xf>
    <xf numFmtId="200" fontId="4" fillId="0" borderId="0" applyFont="0" applyFill="0" applyBorder="0" applyAlignment="0" applyProtection="0"/>
    <xf numFmtId="200" fontId="4" fillId="0" borderId="0" applyFont="0" applyFill="0" applyBorder="0" applyAlignment="0" applyProtection="0"/>
    <xf numFmtId="199" fontId="4" fillId="0" borderId="0" applyFont="0" applyFill="0" applyBorder="0" applyProtection="0">
      <alignment horizontal="right"/>
    </xf>
    <xf numFmtId="201" fontId="4" fillId="0" borderId="0" applyFont="0" applyFill="0" applyBorder="0" applyAlignment="0" applyProtection="0"/>
    <xf numFmtId="181" fontId="4" fillId="0" borderId="0"/>
    <xf numFmtId="181" fontId="4" fillId="0" borderId="0"/>
    <xf numFmtId="181" fontId="4" fillId="0" borderId="0"/>
    <xf numFmtId="181" fontId="4" fillId="0" borderId="0"/>
    <xf numFmtId="181" fontId="4" fillId="0" borderId="0"/>
    <xf numFmtId="181" fontId="4" fillId="0" borderId="0"/>
    <xf numFmtId="181" fontId="4" fillId="0" borderId="0"/>
    <xf numFmtId="181" fontId="4" fillId="0" borderId="0"/>
    <xf numFmtId="181" fontId="4" fillId="0" borderId="0"/>
    <xf numFmtId="181" fontId="4" fillId="0" borderId="0"/>
    <xf numFmtId="181" fontId="4" fillId="0" borderId="0"/>
    <xf numFmtId="181" fontId="4" fillId="0" borderId="0"/>
    <xf numFmtId="181" fontId="4" fillId="0" borderId="0"/>
    <xf numFmtId="181" fontId="4" fillId="0" borderId="0"/>
    <xf numFmtId="181" fontId="4" fillId="0" borderId="0"/>
    <xf numFmtId="181" fontId="4" fillId="0" borderId="0"/>
    <xf numFmtId="181" fontId="4" fillId="0" borderId="0"/>
    <xf numFmtId="181" fontId="4" fillId="0" borderId="0"/>
    <xf numFmtId="181" fontId="4" fillId="0" borderId="0"/>
    <xf numFmtId="181" fontId="4" fillId="0" borderId="0"/>
    <xf numFmtId="181" fontId="4" fillId="0" borderId="0"/>
    <xf numFmtId="181" fontId="4" fillId="0" borderId="0"/>
    <xf numFmtId="181" fontId="4" fillId="0" borderId="0"/>
    <xf numFmtId="181" fontId="4" fillId="0" borderId="0"/>
    <xf numFmtId="181" fontId="4" fillId="0" borderId="0"/>
    <xf numFmtId="181" fontId="4" fillId="0" borderId="0"/>
    <xf numFmtId="181" fontId="4" fillId="0" borderId="0"/>
    <xf numFmtId="0" fontId="43" fillId="0" borderId="0"/>
    <xf numFmtId="3" fontId="49" fillId="0" borderId="0"/>
    <xf numFmtId="181" fontId="37" fillId="0" borderId="0"/>
    <xf numFmtId="0" fontId="4" fillId="0" borderId="0" applyFont="0" applyFill="0" applyBorder="0" applyAlignment="0" applyProtection="0"/>
    <xf numFmtId="0" fontId="4" fillId="0" borderId="0" applyFont="0" applyFill="0" applyBorder="0" applyAlignment="0" applyProtection="0"/>
    <xf numFmtId="202" fontId="4" fillId="0" borderId="0" applyFont="0" applyFill="0" applyBorder="0" applyAlignment="0" applyProtection="0"/>
    <xf numFmtId="202" fontId="4" fillId="0" borderId="0" applyFont="0" applyFill="0" applyBorder="0" applyAlignment="0" applyProtection="0"/>
    <xf numFmtId="184" fontId="4" fillId="0" borderId="0" applyFont="0" applyFill="0" applyBorder="0" applyAlignment="0" applyProtection="0"/>
    <xf numFmtId="203" fontId="4" fillId="0" borderId="0" applyFont="0" applyFill="0" applyBorder="0" applyAlignment="0" applyProtection="0"/>
    <xf numFmtId="203" fontId="4" fillId="0" borderId="0" applyFont="0" applyFill="0" applyBorder="0" applyAlignment="0" applyProtection="0"/>
    <xf numFmtId="185" fontId="4" fillId="0" borderId="0" applyFont="0" applyFill="0" applyBorder="0" applyAlignment="0" applyProtection="0"/>
    <xf numFmtId="0" fontId="46" fillId="0" borderId="0"/>
    <xf numFmtId="0" fontId="4" fillId="0" borderId="0"/>
    <xf numFmtId="0" fontId="4" fillId="0" borderId="0" applyFill="0" applyAlignment="0">
      <protection locked="0"/>
    </xf>
    <xf numFmtId="0" fontId="4" fillId="0" borderId="0" applyFont="0" applyFill="0" applyBorder="0" applyAlignment="0" applyProtection="0"/>
    <xf numFmtId="0" fontId="4" fillId="0" borderId="0" applyFill="0" applyAlignment="0">
      <protection locked="0"/>
    </xf>
    <xf numFmtId="0" fontId="4" fillId="0" borderId="0" applyFill="0" applyAlignment="0">
      <protection locked="0"/>
    </xf>
    <xf numFmtId="0" fontId="4" fillId="0" borderId="0" applyFill="0" applyAlignment="0">
      <protection locked="0"/>
    </xf>
    <xf numFmtId="0" fontId="4" fillId="0" borderId="0" applyFill="0" applyAlignment="0"/>
    <xf numFmtId="0" fontId="4" fillId="0" borderId="0" applyFill="0" applyAlignment="0"/>
    <xf numFmtId="0" fontId="4" fillId="0" borderId="0" applyFill="0" applyAlignment="0"/>
    <xf numFmtId="0" fontId="4" fillId="2" borderId="0"/>
    <xf numFmtId="0" fontId="4" fillId="2" borderId="0"/>
    <xf numFmtId="0" fontId="4" fillId="2" borderId="0"/>
    <xf numFmtId="0" fontId="4" fillId="2" borderId="0"/>
    <xf numFmtId="0" fontId="4" fillId="2" borderId="0"/>
    <xf numFmtId="0" fontId="4" fillId="2" borderId="0"/>
    <xf numFmtId="0" fontId="4" fillId="2" borderId="0"/>
    <xf numFmtId="0" fontId="4" fillId="2" borderId="0"/>
    <xf numFmtId="0" fontId="4" fillId="2" borderId="0"/>
    <xf numFmtId="0" fontId="4" fillId="2" borderId="0"/>
    <xf numFmtId="0" fontId="4" fillId="2" borderId="0"/>
    <xf numFmtId="0" fontId="4" fillId="2" borderId="0"/>
    <xf numFmtId="0" fontId="4" fillId="2" borderId="0"/>
    <xf numFmtId="0" fontId="4" fillId="2" borderId="0"/>
    <xf numFmtId="0" fontId="4" fillId="2" borderId="0"/>
    <xf numFmtId="0" fontId="4" fillId="2" borderId="0"/>
    <xf numFmtId="0" fontId="4" fillId="2" borderId="0"/>
    <xf numFmtId="0" fontId="4" fillId="2" borderId="0"/>
    <xf numFmtId="0" fontId="4" fillId="2" borderId="0"/>
    <xf numFmtId="0" fontId="4" fillId="2" borderId="0"/>
    <xf numFmtId="0" fontId="38" fillId="3" borderId="0"/>
    <xf numFmtId="0" fontId="2" fillId="2" borderId="0"/>
    <xf numFmtId="0" fontId="2" fillId="2" borderId="0"/>
    <xf numFmtId="0" fontId="2" fillId="2" borderId="0"/>
    <xf numFmtId="0" fontId="2" fillId="2" borderId="0"/>
    <xf numFmtId="0" fontId="2" fillId="2" borderId="0"/>
    <xf numFmtId="0" fontId="38" fillId="3" borderId="0"/>
    <xf numFmtId="0" fontId="38" fillId="3" borderId="0"/>
    <xf numFmtId="0" fontId="2" fillId="2" borderId="0"/>
    <xf numFmtId="0" fontId="2" fillId="2" borderId="0"/>
    <xf numFmtId="0" fontId="2" fillId="2" borderId="0"/>
    <xf numFmtId="0" fontId="38" fillId="3" borderId="0"/>
    <xf numFmtId="0" fontId="2" fillId="2" borderId="0"/>
    <xf numFmtId="0" fontId="2" fillId="2" borderId="0"/>
    <xf numFmtId="0" fontId="38" fillId="3" borderId="0"/>
    <xf numFmtId="0" fontId="2" fillId="2" borderId="0"/>
    <xf numFmtId="0" fontId="2" fillId="2" borderId="0"/>
    <xf numFmtId="0" fontId="2" fillId="2" borderId="0"/>
    <xf numFmtId="0" fontId="2" fillId="2" borderId="0"/>
    <xf numFmtId="0" fontId="39" fillId="4" borderId="0"/>
    <xf numFmtId="0" fontId="5" fillId="2" borderId="0"/>
    <xf numFmtId="0" fontId="5" fillId="2" borderId="0"/>
    <xf numFmtId="0" fontId="5" fillId="2" borderId="0"/>
    <xf numFmtId="0" fontId="5" fillId="2" borderId="0"/>
    <xf numFmtId="0" fontId="5" fillId="2" borderId="0"/>
    <xf numFmtId="0" fontId="39" fillId="4" borderId="0"/>
    <xf numFmtId="0" fontId="39" fillId="4" borderId="0"/>
    <xf numFmtId="0" fontId="5" fillId="2" borderId="0"/>
    <xf numFmtId="0" fontId="5" fillId="2" borderId="0"/>
    <xf numFmtId="0" fontId="5" fillId="2" borderId="0"/>
    <xf numFmtId="0" fontId="39" fillId="4" borderId="0"/>
    <xf numFmtId="0" fontId="5" fillId="2" borderId="0"/>
    <xf numFmtId="0" fontId="5" fillId="2" borderId="0"/>
    <xf numFmtId="0" fontId="39" fillId="4" borderId="0"/>
    <xf numFmtId="0" fontId="5" fillId="2" borderId="0"/>
    <xf numFmtId="0" fontId="5" fillId="2" borderId="0"/>
    <xf numFmtId="0" fontId="5" fillId="2" borderId="0"/>
    <xf numFmtId="0" fontId="5" fillId="2" borderId="0"/>
    <xf numFmtId="0" fontId="40" fillId="5" borderId="0"/>
    <xf numFmtId="0" fontId="4" fillId="2" borderId="0"/>
    <xf numFmtId="0" fontId="4" fillId="2" borderId="0"/>
    <xf numFmtId="0" fontId="4" fillId="2" borderId="0"/>
    <xf numFmtId="0" fontId="4" fillId="2" borderId="0"/>
    <xf numFmtId="0" fontId="4" fillId="2" borderId="0"/>
    <xf numFmtId="0" fontId="40" fillId="5" borderId="0"/>
    <xf numFmtId="0" fontId="40" fillId="5" borderId="0"/>
    <xf numFmtId="0" fontId="4" fillId="2" borderId="0"/>
    <xf numFmtId="0" fontId="4" fillId="2" borderId="0"/>
    <xf numFmtId="0" fontId="4" fillId="2" borderId="0"/>
    <xf numFmtId="0" fontId="40" fillId="5" borderId="0"/>
    <xf numFmtId="0" fontId="4" fillId="2" borderId="0"/>
    <xf numFmtId="0" fontId="4" fillId="2" borderId="0"/>
    <xf numFmtId="0" fontId="40" fillId="5" borderId="0"/>
    <xf numFmtId="0" fontId="4" fillId="2" borderId="0"/>
    <xf numFmtId="0" fontId="4" fillId="2" borderId="0"/>
    <xf numFmtId="0" fontId="4" fillId="2" borderId="0"/>
    <xf numFmtId="0" fontId="4" fillId="2" borderId="0"/>
    <xf numFmtId="0" fontId="41" fillId="0" borderId="0"/>
    <xf numFmtId="0" fontId="41" fillId="2" borderId="0"/>
    <xf numFmtId="0" fontId="41" fillId="2" borderId="0"/>
    <xf numFmtId="0" fontId="41" fillId="2" borderId="0"/>
    <xf numFmtId="0" fontId="41" fillId="2" borderId="0"/>
    <xf numFmtId="0" fontId="41" fillId="2" borderId="0"/>
    <xf numFmtId="0" fontId="41" fillId="0" borderId="0"/>
    <xf numFmtId="0" fontId="41" fillId="0" borderId="0"/>
    <xf numFmtId="0" fontId="41" fillId="2" borderId="0"/>
    <xf numFmtId="0" fontId="41" fillId="2" borderId="0"/>
    <xf numFmtId="0" fontId="41" fillId="2" borderId="0"/>
    <xf numFmtId="0" fontId="41" fillId="0" borderId="0"/>
    <xf numFmtId="0" fontId="41" fillId="2" borderId="0"/>
    <xf numFmtId="0" fontId="41" fillId="2" borderId="0"/>
    <xf numFmtId="0" fontId="41" fillId="0" borderId="0"/>
    <xf numFmtId="0" fontId="41" fillId="2" borderId="0"/>
    <xf numFmtId="0" fontId="41" fillId="2" borderId="0"/>
    <xf numFmtId="0" fontId="41" fillId="2" borderId="0"/>
    <xf numFmtId="0" fontId="41" fillId="2" borderId="0"/>
    <xf numFmtId="0" fontId="42" fillId="0" borderId="0"/>
    <xf numFmtId="0" fontId="42" fillId="2" borderId="0"/>
    <xf numFmtId="0" fontId="42" fillId="2" borderId="0"/>
    <xf numFmtId="0" fontId="42" fillId="2" borderId="0"/>
    <xf numFmtId="0" fontId="42" fillId="2" borderId="0"/>
    <xf numFmtId="0" fontId="42" fillId="2" borderId="0"/>
    <xf numFmtId="0" fontId="42" fillId="0" borderId="0"/>
    <xf numFmtId="0" fontId="42" fillId="0" borderId="0"/>
    <xf numFmtId="0" fontId="42" fillId="2" borderId="0"/>
    <xf numFmtId="0" fontId="42" fillId="2" borderId="0"/>
    <xf numFmtId="0" fontId="42" fillId="2" borderId="0"/>
    <xf numFmtId="0" fontId="42" fillId="0" borderId="0"/>
    <xf numFmtId="0" fontId="42" fillId="2" borderId="0"/>
    <xf numFmtId="0" fontId="42" fillId="2" borderId="0"/>
    <xf numFmtId="0" fontId="42" fillId="0" borderId="0"/>
    <xf numFmtId="0" fontId="42" fillId="2" borderId="0"/>
    <xf numFmtId="0" fontId="42" fillId="2" borderId="0"/>
    <xf numFmtId="0" fontId="42" fillId="2" borderId="0"/>
    <xf numFmtId="0" fontId="42" fillId="2" borderId="0"/>
    <xf numFmtId="0" fontId="3" fillId="0" borderId="0"/>
    <xf numFmtId="0" fontId="3" fillId="2" borderId="0"/>
    <xf numFmtId="0" fontId="3" fillId="2" borderId="0"/>
    <xf numFmtId="0" fontId="3" fillId="2" borderId="0"/>
    <xf numFmtId="0" fontId="3" fillId="2" borderId="0"/>
    <xf numFmtId="0" fontId="3" fillId="2" borderId="0"/>
    <xf numFmtId="0" fontId="3" fillId="0" borderId="0"/>
    <xf numFmtId="0" fontId="3" fillId="0" borderId="0"/>
    <xf numFmtId="0" fontId="3" fillId="2" borderId="0"/>
    <xf numFmtId="0" fontId="3" fillId="2" borderId="0"/>
    <xf numFmtId="0" fontId="3" fillId="2" borderId="0"/>
    <xf numFmtId="0" fontId="3" fillId="0" borderId="0"/>
    <xf numFmtId="0" fontId="3" fillId="2" borderId="0"/>
    <xf numFmtId="0" fontId="3" fillId="2" borderId="0"/>
    <xf numFmtId="0" fontId="3" fillId="0" borderId="0"/>
    <xf numFmtId="0" fontId="3" fillId="2" borderId="0"/>
    <xf numFmtId="0" fontId="3" fillId="2" borderId="0"/>
    <xf numFmtId="0" fontId="3" fillId="2" borderId="0"/>
    <xf numFmtId="0" fontId="3" fillId="2" borderId="0"/>
    <xf numFmtId="0" fontId="46" fillId="0" borderId="0"/>
    <xf numFmtId="181" fontId="37" fillId="0" borderId="0"/>
    <xf numFmtId="0" fontId="46"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3" fillId="0" borderId="0"/>
    <xf numFmtId="186" fontId="4" fillId="0" borderId="0">
      <alignment horizontal="left" wrapText="1"/>
    </xf>
    <xf numFmtId="0" fontId="50" fillId="0" borderId="0" applyNumberFormat="0" applyFill="0" applyBorder="0" applyProtection="0">
      <alignment vertical="top"/>
    </xf>
    <xf numFmtId="0" fontId="50" fillId="0" borderId="0" applyNumberFormat="0" applyFill="0" applyBorder="0" applyAlignment="0" applyProtection="0">
      <alignment vertical="top"/>
    </xf>
    <xf numFmtId="186" fontId="4" fillId="0" borderId="0">
      <alignment horizontal="left" wrapText="1"/>
    </xf>
    <xf numFmtId="0" fontId="51" fillId="0" borderId="2" applyNumberFormat="0" applyFill="0" applyAlignment="0" applyProtection="0"/>
    <xf numFmtId="0" fontId="51" fillId="0" borderId="2" applyNumberFormat="0" applyFill="0" applyAlignment="0" applyProtection="0"/>
    <xf numFmtId="0" fontId="51" fillId="0" borderId="2" applyNumberFormat="0" applyFill="0" applyAlignment="0" applyProtection="0"/>
    <xf numFmtId="0" fontId="51" fillId="0" borderId="3" applyNumberFormat="0" applyFill="0" applyAlignment="0" applyProtection="0"/>
    <xf numFmtId="0" fontId="52" fillId="0" borderId="4" applyNumberFormat="0" applyFill="0" applyProtection="0">
      <alignment horizontal="center"/>
    </xf>
    <xf numFmtId="0" fontId="52" fillId="0" borderId="4" applyNumberFormat="0" applyFill="0" applyProtection="0">
      <alignment horizontal="center"/>
    </xf>
    <xf numFmtId="0" fontId="4" fillId="0" borderId="5" applyNumberFormat="0" applyFont="0" applyFill="0" applyAlignment="0" applyProtection="0"/>
    <xf numFmtId="0" fontId="52" fillId="0" borderId="0" applyNumberFormat="0" applyFill="0" applyBorder="0" applyProtection="0">
      <alignment horizontal="left"/>
    </xf>
    <xf numFmtId="0" fontId="52" fillId="0" borderId="0" applyNumberFormat="0" applyFill="0" applyBorder="0" applyProtection="0">
      <alignment horizontal="left"/>
    </xf>
    <xf numFmtId="0" fontId="53" fillId="0" borderId="0" applyNumberFormat="0" applyFill="0" applyBorder="0" applyProtection="0">
      <alignment horizontal="centerContinuous"/>
    </xf>
    <xf numFmtId="0" fontId="53" fillId="0" borderId="0" applyNumberFormat="0" applyFill="0" applyBorder="0" applyProtection="0">
      <alignment horizontal="centerContinuous"/>
    </xf>
    <xf numFmtId="0" fontId="53" fillId="0" borderId="0" applyNumberFormat="0" applyFill="0" applyBorder="0" applyProtection="0">
      <alignment horizontal="centerContinuous"/>
    </xf>
    <xf numFmtId="0" fontId="53" fillId="0" borderId="0" applyNumberFormat="0" applyFill="0" applyProtection="0">
      <alignment horizontal="centerContinuous"/>
    </xf>
    <xf numFmtId="0" fontId="53" fillId="0" borderId="0" applyNumberFormat="0" applyFill="0" applyBorder="0" applyProtection="0">
      <alignment horizontal="centerContinuous"/>
    </xf>
    <xf numFmtId="0" fontId="51" fillId="0" borderId="0" applyNumberFormat="0" applyFill="0" applyBorder="0" applyAlignment="0" applyProtection="0"/>
    <xf numFmtId="0" fontId="4" fillId="0" borderId="0" applyFont="0" applyFill="0" applyBorder="0" applyAlignment="0" applyProtection="0"/>
    <xf numFmtId="0" fontId="4" fillId="0" borderId="0" applyFont="0" applyFill="0" applyBorder="0" applyAlignment="0" applyProtection="0"/>
    <xf numFmtId="0" fontId="4" fillId="0" borderId="0" applyFont="0" applyFill="0" applyBorder="0" applyAlignment="0" applyProtection="0"/>
    <xf numFmtId="186" fontId="4" fillId="0" borderId="0">
      <alignment horizontal="left" wrapText="1"/>
    </xf>
    <xf numFmtId="0" fontId="43" fillId="0" borderId="0"/>
    <xf numFmtId="0" fontId="43" fillId="0" borderId="0"/>
    <xf numFmtId="181" fontId="4" fillId="0" borderId="0"/>
    <xf numFmtId="181" fontId="37" fillId="0" borderId="0"/>
    <xf numFmtId="0" fontId="4" fillId="0" borderId="0" applyFill="0" applyAlignment="0">
      <protection locked="0"/>
    </xf>
    <xf numFmtId="204" fontId="54" fillId="6" borderId="0" applyNumberFormat="0" applyFont="0" applyBorder="0" applyAlignment="0">
      <protection locked="0"/>
    </xf>
    <xf numFmtId="205" fontId="55" fillId="0" borderId="0" applyFont="0" applyFill="0" applyBorder="0" applyAlignment="0" applyProtection="0"/>
    <xf numFmtId="206" fontId="55" fillId="0" borderId="0" applyFont="0" applyFill="0" applyBorder="0" applyAlignment="0" applyProtection="0"/>
    <xf numFmtId="0" fontId="4" fillId="0" borderId="0"/>
    <xf numFmtId="0" fontId="4" fillId="0" borderId="0"/>
    <xf numFmtId="207" fontId="47" fillId="0" borderId="0"/>
    <xf numFmtId="9" fontId="4" fillId="0" borderId="0"/>
    <xf numFmtId="181" fontId="4" fillId="0" borderId="0"/>
    <xf numFmtId="181" fontId="4" fillId="0" borderId="0"/>
    <xf numFmtId="0" fontId="47" fillId="0" borderId="0"/>
    <xf numFmtId="172" fontId="47" fillId="0" borderId="0"/>
    <xf numFmtId="0" fontId="47" fillId="0" borderId="0"/>
    <xf numFmtId="2" fontId="47" fillId="0" borderId="0"/>
    <xf numFmtId="10" fontId="47" fillId="0" borderId="0"/>
    <xf numFmtId="2" fontId="47" fillId="0" borderId="0"/>
    <xf numFmtId="207" fontId="47" fillId="0" borderId="0"/>
    <xf numFmtId="207" fontId="47" fillId="0" borderId="0"/>
    <xf numFmtId="207" fontId="47" fillId="0" borderId="0"/>
    <xf numFmtId="207" fontId="47" fillId="0" borderId="0"/>
    <xf numFmtId="207" fontId="47" fillId="0" borderId="0"/>
    <xf numFmtId="207" fontId="47" fillId="0" borderId="0"/>
    <xf numFmtId="207" fontId="47" fillId="0" borderId="0"/>
    <xf numFmtId="207" fontId="47" fillId="0" borderId="0"/>
    <xf numFmtId="207" fontId="47" fillId="0" borderId="0"/>
    <xf numFmtId="207" fontId="47" fillId="0" borderId="0"/>
    <xf numFmtId="207" fontId="47" fillId="0" borderId="0"/>
    <xf numFmtId="207" fontId="47" fillId="0" borderId="0"/>
    <xf numFmtId="207" fontId="47" fillId="0" borderId="0"/>
    <xf numFmtId="207" fontId="4" fillId="0" borderId="0"/>
    <xf numFmtId="207" fontId="47" fillId="0" borderId="0"/>
    <xf numFmtId="207" fontId="4" fillId="0" borderId="0"/>
    <xf numFmtId="207" fontId="4" fillId="0" borderId="0"/>
    <xf numFmtId="207" fontId="4" fillId="0" borderId="0"/>
    <xf numFmtId="207" fontId="4" fillId="0" borderId="0"/>
    <xf numFmtId="207" fontId="47" fillId="0" borderId="0"/>
    <xf numFmtId="207" fontId="47" fillId="0" borderId="0"/>
    <xf numFmtId="207" fontId="47" fillId="0" borderId="0"/>
    <xf numFmtId="207" fontId="47" fillId="0" borderId="0"/>
    <xf numFmtId="207" fontId="47" fillId="0" borderId="0"/>
    <xf numFmtId="207" fontId="47" fillId="0" borderId="0"/>
    <xf numFmtId="207" fontId="47" fillId="0" borderId="0"/>
    <xf numFmtId="207" fontId="47" fillId="0" borderId="0"/>
    <xf numFmtId="207" fontId="47" fillId="0" borderId="0"/>
    <xf numFmtId="207" fontId="4" fillId="0" borderId="0"/>
    <xf numFmtId="207" fontId="4" fillId="0" borderId="0"/>
    <xf numFmtId="207" fontId="4" fillId="0" borderId="0"/>
    <xf numFmtId="207" fontId="4" fillId="0" borderId="0"/>
    <xf numFmtId="0" fontId="42" fillId="0" borderId="0">
      <alignment horizontal="left" vertical="center"/>
      <protection locked="0"/>
    </xf>
    <xf numFmtId="181" fontId="56" fillId="9" borderId="0" applyNumberFormat="0" applyBorder="0" applyAlignment="0" applyProtection="0">
      <alignment vertical="center"/>
    </xf>
    <xf numFmtId="181" fontId="7" fillId="9" borderId="0" applyNumberFormat="0" applyBorder="0" applyAlignment="0" applyProtection="0"/>
    <xf numFmtId="181" fontId="56" fillId="10" borderId="0" applyNumberFormat="0" applyBorder="0" applyAlignment="0" applyProtection="0">
      <alignment vertical="center"/>
    </xf>
    <xf numFmtId="181" fontId="7" fillId="10" borderId="0" applyNumberFormat="0" applyBorder="0" applyAlignment="0" applyProtection="0"/>
    <xf numFmtId="181" fontId="56" fillId="11" borderId="0" applyNumberFormat="0" applyBorder="0" applyAlignment="0" applyProtection="0">
      <alignment vertical="center"/>
    </xf>
    <xf numFmtId="181" fontId="7" fillId="11" borderId="0" applyNumberFormat="0" applyBorder="0" applyAlignment="0" applyProtection="0"/>
    <xf numFmtId="181" fontId="56" fillId="12" borderId="0" applyNumberFormat="0" applyBorder="0" applyAlignment="0" applyProtection="0">
      <alignment vertical="center"/>
    </xf>
    <xf numFmtId="181" fontId="7" fillId="12" borderId="0" applyNumberFormat="0" applyBorder="0" applyAlignment="0" applyProtection="0"/>
    <xf numFmtId="181" fontId="56" fillId="13" borderId="0" applyNumberFormat="0" applyBorder="0" applyAlignment="0" applyProtection="0">
      <alignment vertical="center"/>
    </xf>
    <xf numFmtId="181" fontId="7" fillId="13" borderId="0" applyNumberFormat="0" applyBorder="0" applyAlignment="0" applyProtection="0"/>
    <xf numFmtId="181" fontId="56" fillId="14" borderId="0" applyNumberFormat="0" applyBorder="0" applyAlignment="0" applyProtection="0">
      <alignment vertical="center"/>
    </xf>
    <xf numFmtId="181" fontId="7" fillId="14"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1" borderId="0" applyNumberFormat="0" applyBorder="0" applyAlignment="0" applyProtection="0"/>
    <xf numFmtId="0" fontId="7" fillId="12"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1" borderId="0" applyNumberFormat="0" applyBorder="0" applyAlignment="0" applyProtection="0"/>
    <xf numFmtId="0" fontId="7" fillId="12"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57" fillId="9" borderId="0" applyNumberFormat="0" applyBorder="0" applyAlignment="0" applyProtection="0">
      <alignment vertical="center"/>
    </xf>
    <xf numFmtId="0" fontId="57" fillId="10" borderId="0" applyNumberFormat="0" applyBorder="0" applyAlignment="0" applyProtection="0">
      <alignment vertical="center"/>
    </xf>
    <xf numFmtId="0" fontId="57" fillId="11" borderId="0" applyNumberFormat="0" applyBorder="0" applyAlignment="0" applyProtection="0">
      <alignment vertical="center"/>
    </xf>
    <xf numFmtId="0" fontId="57" fillId="12" borderId="0" applyNumberFormat="0" applyBorder="0" applyAlignment="0" applyProtection="0">
      <alignment vertical="center"/>
    </xf>
    <xf numFmtId="0" fontId="57" fillId="13" borderId="0" applyNumberFormat="0" applyBorder="0" applyAlignment="0" applyProtection="0">
      <alignment vertical="center"/>
    </xf>
    <xf numFmtId="0" fontId="57" fillId="14" borderId="0" applyNumberFormat="0" applyBorder="0" applyAlignment="0" applyProtection="0">
      <alignment vertical="center"/>
    </xf>
    <xf numFmtId="181" fontId="56" fillId="15" borderId="0" applyNumberFormat="0" applyBorder="0" applyAlignment="0" applyProtection="0">
      <alignment vertical="center"/>
    </xf>
    <xf numFmtId="181" fontId="56" fillId="9" borderId="0" applyNumberFormat="0" applyBorder="0" applyAlignment="0" applyProtection="0">
      <alignment vertical="center"/>
    </xf>
    <xf numFmtId="181" fontId="7" fillId="16" borderId="0" applyNumberFormat="0" applyBorder="0" applyAlignment="0" applyProtection="0">
      <alignment vertical="center"/>
    </xf>
    <xf numFmtId="181" fontId="56" fillId="14" borderId="0" applyNumberFormat="0" applyBorder="0" applyAlignment="0" applyProtection="0">
      <alignment vertical="center"/>
    </xf>
    <xf numFmtId="181" fontId="56" fillId="10" borderId="0" applyNumberFormat="0" applyBorder="0" applyAlignment="0" applyProtection="0">
      <alignment vertical="center"/>
    </xf>
    <xf numFmtId="181" fontId="7" fillId="17" borderId="0" applyNumberFormat="0" applyBorder="0" applyAlignment="0" applyProtection="0">
      <alignment vertical="center"/>
    </xf>
    <xf numFmtId="181" fontId="56" fillId="18" borderId="0" applyNumberFormat="0" applyBorder="0" applyAlignment="0" applyProtection="0">
      <alignment vertical="center"/>
    </xf>
    <xf numFmtId="181" fontId="56" fillId="11" borderId="0" applyNumberFormat="0" applyBorder="0" applyAlignment="0" applyProtection="0">
      <alignment vertical="center"/>
    </xf>
    <xf numFmtId="181" fontId="7" fillId="18" borderId="0" applyNumberFormat="0" applyBorder="0" applyAlignment="0" applyProtection="0">
      <alignment vertical="center"/>
    </xf>
    <xf numFmtId="181" fontId="56" fillId="15" borderId="0" applyNumberFormat="0" applyBorder="0" applyAlignment="0" applyProtection="0">
      <alignment vertical="center"/>
    </xf>
    <xf numFmtId="181" fontId="56" fillId="12" borderId="0" applyNumberFormat="0" applyBorder="0" applyAlignment="0" applyProtection="0">
      <alignment vertical="center"/>
    </xf>
    <xf numFmtId="181" fontId="7" fillId="19" borderId="0" applyNumberFormat="0" applyBorder="0" applyAlignment="0" applyProtection="0">
      <alignment vertical="center"/>
    </xf>
    <xf numFmtId="181" fontId="56" fillId="13" borderId="0" applyNumberFormat="0" applyBorder="0" applyAlignment="0" applyProtection="0">
      <alignment vertical="center"/>
    </xf>
    <xf numFmtId="181" fontId="7" fillId="13" borderId="0" applyNumberFormat="0" applyBorder="0" applyAlignment="0" applyProtection="0">
      <alignment vertical="center"/>
    </xf>
    <xf numFmtId="181" fontId="56" fillId="14" borderId="0" applyNumberFormat="0" applyBorder="0" applyAlignment="0" applyProtection="0">
      <alignment vertical="center"/>
    </xf>
    <xf numFmtId="181" fontId="7" fillId="18" borderId="0" applyNumberFormat="0" applyBorder="0" applyAlignment="0" applyProtection="0">
      <alignment vertical="center"/>
    </xf>
    <xf numFmtId="181" fontId="58" fillId="9" borderId="0" applyNumberFormat="0" applyBorder="0" applyAlignment="0" applyProtection="0">
      <alignment vertical="center"/>
    </xf>
    <xf numFmtId="181" fontId="58" fillId="10" borderId="0" applyNumberFormat="0" applyBorder="0" applyAlignment="0" applyProtection="0">
      <alignment vertical="center"/>
    </xf>
    <xf numFmtId="181" fontId="58" fillId="11" borderId="0" applyNumberFormat="0" applyBorder="0" applyAlignment="0" applyProtection="0">
      <alignment vertical="center"/>
    </xf>
    <xf numFmtId="181" fontId="58" fillId="12" borderId="0" applyNumberFormat="0" applyBorder="0" applyAlignment="0" applyProtection="0">
      <alignment vertical="center"/>
    </xf>
    <xf numFmtId="181" fontId="58" fillId="13" borderId="0" applyNumberFormat="0" applyBorder="0" applyAlignment="0" applyProtection="0">
      <alignment vertical="center"/>
    </xf>
    <xf numFmtId="181" fontId="58" fillId="14" borderId="0" applyNumberFormat="0" applyBorder="0" applyAlignment="0" applyProtection="0">
      <alignment vertical="center"/>
    </xf>
    <xf numFmtId="0" fontId="59" fillId="0" borderId="0"/>
    <xf numFmtId="181" fontId="56" fillId="16" borderId="0" applyNumberFormat="0" applyBorder="0" applyAlignment="0" applyProtection="0">
      <alignment vertical="center"/>
    </xf>
    <xf numFmtId="181" fontId="7" fillId="16" borderId="0" applyNumberFormat="0" applyBorder="0" applyAlignment="0" applyProtection="0"/>
    <xf numFmtId="181" fontId="56" fillId="17" borderId="0" applyNumberFormat="0" applyBorder="0" applyAlignment="0" applyProtection="0">
      <alignment vertical="center"/>
    </xf>
    <xf numFmtId="181" fontId="7" fillId="17" borderId="0" applyNumberFormat="0" applyBorder="0" applyAlignment="0" applyProtection="0"/>
    <xf numFmtId="181" fontId="56" fillId="20" borderId="0" applyNumberFormat="0" applyBorder="0" applyAlignment="0" applyProtection="0">
      <alignment vertical="center"/>
    </xf>
    <xf numFmtId="181" fontId="7" fillId="20" borderId="0" applyNumberFormat="0" applyBorder="0" applyAlignment="0" applyProtection="0"/>
    <xf numFmtId="181" fontId="56" fillId="12" borderId="0" applyNumberFormat="0" applyBorder="0" applyAlignment="0" applyProtection="0">
      <alignment vertical="center"/>
    </xf>
    <xf numFmtId="181" fontId="7" fillId="12" borderId="0" applyNumberFormat="0" applyBorder="0" applyAlignment="0" applyProtection="0"/>
    <xf numFmtId="181" fontId="56" fillId="16" borderId="0" applyNumberFormat="0" applyBorder="0" applyAlignment="0" applyProtection="0">
      <alignment vertical="center"/>
    </xf>
    <xf numFmtId="181" fontId="7" fillId="16" borderId="0" applyNumberFormat="0" applyBorder="0" applyAlignment="0" applyProtection="0"/>
    <xf numFmtId="181" fontId="56" fillId="21" borderId="0" applyNumberFormat="0" applyBorder="0" applyAlignment="0" applyProtection="0">
      <alignment vertical="center"/>
    </xf>
    <xf numFmtId="181" fontId="7" fillId="21"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7" fillId="20" borderId="0" applyNumberFormat="0" applyBorder="0" applyAlignment="0" applyProtection="0"/>
    <xf numFmtId="0" fontId="7" fillId="12" borderId="0" applyNumberFormat="0" applyBorder="0" applyAlignment="0" applyProtection="0"/>
    <xf numFmtId="0" fontId="7" fillId="16" borderId="0" applyNumberFormat="0" applyBorder="0" applyAlignment="0" applyProtection="0"/>
    <xf numFmtId="0" fontId="7" fillId="21"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7" fillId="20" borderId="0" applyNumberFormat="0" applyBorder="0" applyAlignment="0" applyProtection="0"/>
    <xf numFmtId="0" fontId="7" fillId="12" borderId="0" applyNumberFormat="0" applyBorder="0" applyAlignment="0" applyProtection="0"/>
    <xf numFmtId="0" fontId="7" fillId="16" borderId="0" applyNumberFormat="0" applyBorder="0" applyAlignment="0" applyProtection="0"/>
    <xf numFmtId="0" fontId="7" fillId="21" borderId="0" applyNumberFormat="0" applyBorder="0" applyAlignment="0" applyProtection="0"/>
    <xf numFmtId="0" fontId="57" fillId="16" borderId="0" applyNumberFormat="0" applyBorder="0" applyAlignment="0" applyProtection="0">
      <alignment vertical="center"/>
    </xf>
    <xf numFmtId="0" fontId="57" fillId="17" borderId="0" applyNumberFormat="0" applyBorder="0" applyAlignment="0" applyProtection="0">
      <alignment vertical="center"/>
    </xf>
    <xf numFmtId="0" fontId="57" fillId="20" borderId="0" applyNumberFormat="0" applyBorder="0" applyAlignment="0" applyProtection="0">
      <alignment vertical="center"/>
    </xf>
    <xf numFmtId="0" fontId="57" fillId="12" borderId="0" applyNumberFormat="0" applyBorder="0" applyAlignment="0" applyProtection="0">
      <alignment vertical="center"/>
    </xf>
    <xf numFmtId="0" fontId="57" fillId="16" borderId="0" applyNumberFormat="0" applyBorder="0" applyAlignment="0" applyProtection="0">
      <alignment vertical="center"/>
    </xf>
    <xf numFmtId="0" fontId="57" fillId="21" borderId="0" applyNumberFormat="0" applyBorder="0" applyAlignment="0" applyProtection="0">
      <alignment vertical="center"/>
    </xf>
    <xf numFmtId="181" fontId="56" fillId="19" borderId="0" applyNumberFormat="0" applyBorder="0" applyAlignment="0" applyProtection="0">
      <alignment vertical="center"/>
    </xf>
    <xf numFmtId="181" fontId="56" fillId="16" borderId="0" applyNumberFormat="0" applyBorder="0" applyAlignment="0" applyProtection="0">
      <alignment vertical="center"/>
    </xf>
    <xf numFmtId="181" fontId="7" fillId="13" borderId="0" applyNumberFormat="0" applyBorder="0" applyAlignment="0" applyProtection="0">
      <alignment vertical="center"/>
    </xf>
    <xf numFmtId="181" fontId="56" fillId="17" borderId="0" applyNumberFormat="0" applyBorder="0" applyAlignment="0" applyProtection="0">
      <alignment vertical="center"/>
    </xf>
    <xf numFmtId="181" fontId="7" fillId="17" borderId="0" applyNumberFormat="0" applyBorder="0" applyAlignment="0" applyProtection="0">
      <alignment vertical="center"/>
    </xf>
    <xf numFmtId="181" fontId="56" fillId="8" borderId="0" applyNumberFormat="0" applyBorder="0" applyAlignment="0" applyProtection="0">
      <alignment vertical="center"/>
    </xf>
    <xf numFmtId="181" fontId="56" fillId="20" borderId="0" applyNumberFormat="0" applyBorder="0" applyAlignment="0" applyProtection="0">
      <alignment vertical="center"/>
    </xf>
    <xf numFmtId="181" fontId="7" fillId="8" borderId="0" applyNumberFormat="0" applyBorder="0" applyAlignment="0" applyProtection="0">
      <alignment vertical="center"/>
    </xf>
    <xf numFmtId="181" fontId="56" fillId="19" borderId="0" applyNumberFormat="0" applyBorder="0" applyAlignment="0" applyProtection="0">
      <alignment vertical="center"/>
    </xf>
    <xf numFmtId="181" fontId="56" fillId="12" borderId="0" applyNumberFormat="0" applyBorder="0" applyAlignment="0" applyProtection="0">
      <alignment vertical="center"/>
    </xf>
    <xf numFmtId="181" fontId="7" fillId="10" borderId="0" applyNumberFormat="0" applyBorder="0" applyAlignment="0" applyProtection="0">
      <alignment vertical="center"/>
    </xf>
    <xf numFmtId="181" fontId="56" fillId="16" borderId="0" applyNumberFormat="0" applyBorder="0" applyAlignment="0" applyProtection="0">
      <alignment vertical="center"/>
    </xf>
    <xf numFmtId="181" fontId="7" fillId="13" borderId="0" applyNumberFormat="0" applyBorder="0" applyAlignment="0" applyProtection="0">
      <alignment vertical="center"/>
    </xf>
    <xf numFmtId="181" fontId="56" fillId="14" borderId="0" applyNumberFormat="0" applyBorder="0" applyAlignment="0" applyProtection="0">
      <alignment vertical="center"/>
    </xf>
    <xf numFmtId="181" fontId="56" fillId="21" borderId="0" applyNumberFormat="0" applyBorder="0" applyAlignment="0" applyProtection="0">
      <alignment vertical="center"/>
    </xf>
    <xf numFmtId="181" fontId="7" fillId="18" borderId="0" applyNumberFormat="0" applyBorder="0" applyAlignment="0" applyProtection="0">
      <alignment vertical="center"/>
    </xf>
    <xf numFmtId="181" fontId="58" fillId="16" borderId="0" applyNumberFormat="0" applyBorder="0" applyAlignment="0" applyProtection="0">
      <alignment vertical="center"/>
    </xf>
    <xf numFmtId="181" fontId="58" fillId="17" borderId="0" applyNumberFormat="0" applyBorder="0" applyAlignment="0" applyProtection="0">
      <alignment vertical="center"/>
    </xf>
    <xf numFmtId="181" fontId="58" fillId="20" borderId="0" applyNumberFormat="0" applyBorder="0" applyAlignment="0" applyProtection="0">
      <alignment vertical="center"/>
    </xf>
    <xf numFmtId="181" fontId="58" fillId="12" borderId="0" applyNumberFormat="0" applyBorder="0" applyAlignment="0" applyProtection="0">
      <alignment vertical="center"/>
    </xf>
    <xf numFmtId="181" fontId="58" fillId="16" borderId="0" applyNumberFormat="0" applyBorder="0" applyAlignment="0" applyProtection="0">
      <alignment vertical="center"/>
    </xf>
    <xf numFmtId="181" fontId="58" fillId="21" borderId="0" applyNumberFormat="0" applyBorder="0" applyAlignment="0" applyProtection="0">
      <alignment vertical="center"/>
    </xf>
    <xf numFmtId="181" fontId="60" fillId="22" borderId="0" applyNumberFormat="0" applyBorder="0" applyAlignment="0" applyProtection="0">
      <alignment vertical="center"/>
    </xf>
    <xf numFmtId="181" fontId="8" fillId="22" borderId="0" applyNumberFormat="0" applyBorder="0" applyAlignment="0" applyProtection="0"/>
    <xf numFmtId="181" fontId="60" fillId="17" borderId="0" applyNumberFormat="0" applyBorder="0" applyAlignment="0" applyProtection="0">
      <alignment vertical="center"/>
    </xf>
    <xf numFmtId="181" fontId="8" fillId="17" borderId="0" applyNumberFormat="0" applyBorder="0" applyAlignment="0" applyProtection="0"/>
    <xf numFmtId="181" fontId="60" fillId="20" borderId="0" applyNumberFormat="0" applyBorder="0" applyAlignment="0" applyProtection="0">
      <alignment vertical="center"/>
    </xf>
    <xf numFmtId="181" fontId="8" fillId="20" borderId="0" applyNumberFormat="0" applyBorder="0" applyAlignment="0" applyProtection="0"/>
    <xf numFmtId="181" fontId="60" fillId="23" borderId="0" applyNumberFormat="0" applyBorder="0" applyAlignment="0" applyProtection="0">
      <alignment vertical="center"/>
    </xf>
    <xf numFmtId="181" fontId="8" fillId="23" borderId="0" applyNumberFormat="0" applyBorder="0" applyAlignment="0" applyProtection="0"/>
    <xf numFmtId="181" fontId="60" fillId="24" borderId="0" applyNumberFormat="0" applyBorder="0" applyAlignment="0" applyProtection="0">
      <alignment vertical="center"/>
    </xf>
    <xf numFmtId="181" fontId="8" fillId="24" borderId="0" applyNumberFormat="0" applyBorder="0" applyAlignment="0" applyProtection="0"/>
    <xf numFmtId="181" fontId="60" fillId="25" borderId="0" applyNumberFormat="0" applyBorder="0" applyAlignment="0" applyProtection="0">
      <alignment vertical="center"/>
    </xf>
    <xf numFmtId="181" fontId="8" fillId="25" borderId="0" applyNumberFormat="0" applyBorder="0" applyAlignment="0" applyProtection="0"/>
    <xf numFmtId="0" fontId="8" fillId="22" borderId="0" applyNumberFormat="0" applyBorder="0" applyAlignment="0" applyProtection="0"/>
    <xf numFmtId="0" fontId="8" fillId="17"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5" borderId="0" applyNumberFormat="0" applyBorder="0" applyAlignment="0" applyProtection="0"/>
    <xf numFmtId="0" fontId="8" fillId="22" borderId="0" applyNumberFormat="0" applyBorder="0" applyAlignment="0" applyProtection="0"/>
    <xf numFmtId="0" fontId="8" fillId="17"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5" borderId="0" applyNumberFormat="0" applyBorder="0" applyAlignment="0" applyProtection="0"/>
    <xf numFmtId="0" fontId="61" fillId="22" borderId="0" applyNumberFormat="0" applyBorder="0" applyAlignment="0" applyProtection="0">
      <alignment vertical="center"/>
    </xf>
    <xf numFmtId="0" fontId="61" fillId="17" borderId="0" applyNumberFormat="0" applyBorder="0" applyAlignment="0" applyProtection="0">
      <alignment vertical="center"/>
    </xf>
    <xf numFmtId="0" fontId="61" fillId="20" borderId="0" applyNumberFormat="0" applyBorder="0" applyAlignment="0" applyProtection="0">
      <alignment vertical="center"/>
    </xf>
    <xf numFmtId="0" fontId="61" fillId="23" borderId="0" applyNumberFormat="0" applyBorder="0" applyAlignment="0" applyProtection="0">
      <alignment vertical="center"/>
    </xf>
    <xf numFmtId="0" fontId="61" fillId="24" borderId="0" applyNumberFormat="0" applyBorder="0" applyAlignment="0" applyProtection="0">
      <alignment vertical="center"/>
    </xf>
    <xf numFmtId="0" fontId="61" fillId="25" borderId="0" applyNumberFormat="0" applyBorder="0" applyAlignment="0" applyProtection="0">
      <alignment vertical="center"/>
    </xf>
    <xf numFmtId="181" fontId="62" fillId="24" borderId="0" applyNumberFormat="0" applyBorder="0" applyAlignment="0" applyProtection="0">
      <alignment vertical="center"/>
    </xf>
    <xf numFmtId="181" fontId="60" fillId="22" borderId="0" applyNumberFormat="0" applyBorder="0" applyAlignment="0" applyProtection="0">
      <alignment vertical="center"/>
    </xf>
    <xf numFmtId="181" fontId="8" fillId="13" borderId="0" applyNumberFormat="0" applyBorder="0" applyAlignment="0" applyProtection="0">
      <alignment vertical="center"/>
    </xf>
    <xf numFmtId="181" fontId="62" fillId="17" borderId="0" applyNumberFormat="0" applyBorder="0" applyAlignment="0" applyProtection="0">
      <alignment vertical="center"/>
    </xf>
    <xf numFmtId="181" fontId="60" fillId="17" borderId="0" applyNumberFormat="0" applyBorder="0" applyAlignment="0" applyProtection="0">
      <alignment vertical="center"/>
    </xf>
    <xf numFmtId="181" fontId="8" fillId="26" borderId="0" applyNumberFormat="0" applyBorder="0" applyAlignment="0" applyProtection="0">
      <alignment vertical="center"/>
    </xf>
    <xf numFmtId="181" fontId="62" fillId="8" borderId="0" applyNumberFormat="0" applyBorder="0" applyAlignment="0" applyProtection="0">
      <alignment vertical="center"/>
    </xf>
    <xf numFmtId="181" fontId="60" fillId="20" borderId="0" applyNumberFormat="0" applyBorder="0" applyAlignment="0" applyProtection="0">
      <alignment vertical="center"/>
    </xf>
    <xf numFmtId="181" fontId="8" fillId="21" borderId="0" applyNumberFormat="0" applyBorder="0" applyAlignment="0" applyProtection="0">
      <alignment vertical="center"/>
    </xf>
    <xf numFmtId="181" fontId="62" fillId="19" borderId="0" applyNumberFormat="0" applyBorder="0" applyAlignment="0" applyProtection="0">
      <alignment vertical="center"/>
    </xf>
    <xf numFmtId="181" fontId="60" fillId="23" borderId="0" applyNumberFormat="0" applyBorder="0" applyAlignment="0" applyProtection="0">
      <alignment vertical="center"/>
    </xf>
    <xf numFmtId="181" fontId="8" fillId="10" borderId="0" applyNumberFormat="0" applyBorder="0" applyAlignment="0" applyProtection="0">
      <alignment vertical="center"/>
    </xf>
    <xf numFmtId="181" fontId="62" fillId="24" borderId="0" applyNumberFormat="0" applyBorder="0" applyAlignment="0" applyProtection="0">
      <alignment vertical="center"/>
    </xf>
    <xf numFmtId="181" fontId="60" fillId="24" borderId="0" applyNumberFormat="0" applyBorder="0" applyAlignment="0" applyProtection="0">
      <alignment vertical="center"/>
    </xf>
    <xf numFmtId="181" fontId="8" fillId="13" borderId="0" applyNumberFormat="0" applyBorder="0" applyAlignment="0" applyProtection="0">
      <alignment vertical="center"/>
    </xf>
    <xf numFmtId="181" fontId="62" fillId="14" borderId="0" applyNumberFormat="0" applyBorder="0" applyAlignment="0" applyProtection="0">
      <alignment vertical="center"/>
    </xf>
    <xf numFmtId="181" fontId="60" fillId="25" borderId="0" applyNumberFormat="0" applyBorder="0" applyAlignment="0" applyProtection="0">
      <alignment vertical="center"/>
    </xf>
    <xf numFmtId="181" fontId="8" fillId="17" borderId="0" applyNumberFormat="0" applyBorder="0" applyAlignment="0" applyProtection="0">
      <alignment vertical="center"/>
    </xf>
    <xf numFmtId="181" fontId="63" fillId="22" borderId="0" applyNumberFormat="0" applyBorder="0" applyAlignment="0" applyProtection="0">
      <alignment vertical="center"/>
    </xf>
    <xf numFmtId="181" fontId="63" fillId="17" borderId="0" applyNumberFormat="0" applyBorder="0" applyAlignment="0" applyProtection="0">
      <alignment vertical="center"/>
    </xf>
    <xf numFmtId="181" fontId="63" fillId="20" borderId="0" applyNumberFormat="0" applyBorder="0" applyAlignment="0" applyProtection="0">
      <alignment vertical="center"/>
    </xf>
    <xf numFmtId="181" fontId="63" fillId="23" borderId="0" applyNumberFormat="0" applyBorder="0" applyAlignment="0" applyProtection="0">
      <alignment vertical="center"/>
    </xf>
    <xf numFmtId="181" fontId="63" fillId="24" borderId="0" applyNumberFormat="0" applyBorder="0" applyAlignment="0" applyProtection="0">
      <alignment vertical="center"/>
    </xf>
    <xf numFmtId="181" fontId="63" fillId="25" borderId="0" applyNumberFormat="0" applyBorder="0" applyAlignment="0" applyProtection="0">
      <alignment vertical="center"/>
    </xf>
    <xf numFmtId="37" fontId="64" fillId="0" borderId="0">
      <alignment horizontal="center"/>
    </xf>
    <xf numFmtId="181" fontId="60" fillId="27" borderId="0" applyNumberFormat="0" applyBorder="0" applyAlignment="0" applyProtection="0">
      <alignment vertical="center"/>
    </xf>
    <xf numFmtId="181" fontId="8" fillId="27" borderId="0" applyNumberFormat="0" applyBorder="0" applyAlignment="0" applyProtection="0"/>
    <xf numFmtId="181" fontId="60" fillId="28" borderId="0" applyNumberFormat="0" applyBorder="0" applyAlignment="0" applyProtection="0">
      <alignment vertical="center"/>
    </xf>
    <xf numFmtId="181" fontId="8" fillId="28" borderId="0" applyNumberFormat="0" applyBorder="0" applyAlignment="0" applyProtection="0"/>
    <xf numFmtId="181" fontId="60" fillId="29" borderId="0" applyNumberFormat="0" applyBorder="0" applyAlignment="0" applyProtection="0">
      <alignment vertical="center"/>
    </xf>
    <xf numFmtId="181" fontId="8" fillId="29" borderId="0" applyNumberFormat="0" applyBorder="0" applyAlignment="0" applyProtection="0"/>
    <xf numFmtId="181" fontId="60" fillId="23" borderId="0" applyNumberFormat="0" applyBorder="0" applyAlignment="0" applyProtection="0">
      <alignment vertical="center"/>
    </xf>
    <xf numFmtId="181" fontId="8" fillId="23" borderId="0" applyNumberFormat="0" applyBorder="0" applyAlignment="0" applyProtection="0"/>
    <xf numFmtId="181" fontId="60" fillId="24" borderId="0" applyNumberFormat="0" applyBorder="0" applyAlignment="0" applyProtection="0">
      <alignment vertical="center"/>
    </xf>
    <xf numFmtId="181" fontId="8" fillId="24" borderId="0" applyNumberFormat="0" applyBorder="0" applyAlignment="0" applyProtection="0"/>
    <xf numFmtId="181" fontId="60" fillId="26" borderId="0" applyNumberFormat="0" applyBorder="0" applyAlignment="0" applyProtection="0">
      <alignment vertical="center"/>
    </xf>
    <xf numFmtId="181" fontId="8" fillId="26" borderId="0" applyNumberFormat="0" applyBorder="0" applyAlignment="0" applyProtection="0"/>
    <xf numFmtId="208" fontId="49" fillId="0" borderId="0" applyFont="0" applyFill="0" applyBorder="0" applyAlignment="0">
      <alignment vertical="center"/>
    </xf>
    <xf numFmtId="209" fontId="65" fillId="0" borderId="6">
      <alignment horizontal="centerContinuous"/>
    </xf>
    <xf numFmtId="173" fontId="66" fillId="30" borderId="0" applyNumberFormat="0" applyFont="0" applyBorder="0" applyAlignment="0">
      <alignment horizontal="right"/>
    </xf>
    <xf numFmtId="168" fontId="64" fillId="30" borderId="7" applyFont="0">
      <alignment horizontal="right"/>
    </xf>
    <xf numFmtId="0" fontId="2" fillId="31" borderId="8" applyNumberFormat="0" applyAlignment="0">
      <alignment horizontal="right"/>
    </xf>
    <xf numFmtId="0" fontId="3" fillId="0" borderId="0" applyNumberFormat="0" applyFill="0" applyBorder="0" applyAlignment="0" applyProtection="0"/>
    <xf numFmtId="0" fontId="47" fillId="0" borderId="0"/>
    <xf numFmtId="0" fontId="8" fillId="27" borderId="0" applyNumberFormat="0" applyBorder="0" applyAlignment="0" applyProtection="0"/>
    <xf numFmtId="0" fontId="8" fillId="28" borderId="0" applyNumberFormat="0" applyBorder="0" applyAlignment="0" applyProtection="0"/>
    <xf numFmtId="0" fontId="8" fillId="29"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6" borderId="0" applyNumberFormat="0" applyBorder="0" applyAlignment="0" applyProtection="0"/>
    <xf numFmtId="0" fontId="67" fillId="0" borderId="0"/>
    <xf numFmtId="3" fontId="68" fillId="0" borderId="0" applyNumberFormat="0" applyFont="0" applyFill="0" applyBorder="0" applyProtection="0">
      <alignment horizontal="center"/>
      <protection locked="0"/>
    </xf>
    <xf numFmtId="0" fontId="28" fillId="0" borderId="0" applyNumberFormat="0" applyFont="0" applyFill="0" applyBorder="0" applyProtection="0">
      <alignment horizontal="center" vertical="center"/>
    </xf>
    <xf numFmtId="0" fontId="28" fillId="0" borderId="0" applyNumberFormat="0" applyFont="0" applyFill="0" applyBorder="0" applyProtection="0">
      <alignment horizontal="center" vertical="top"/>
    </xf>
    <xf numFmtId="3" fontId="68" fillId="0" borderId="0" applyNumberFormat="0" applyFont="0" applyFill="0" applyBorder="0" applyProtection="0">
      <alignment horizontal="left"/>
      <protection locked="0"/>
    </xf>
    <xf numFmtId="0" fontId="28" fillId="0" borderId="0" applyNumberFormat="0" applyFont="0" applyFill="0" applyBorder="0" applyProtection="0">
      <alignment horizontal="left" vertical="center"/>
    </xf>
    <xf numFmtId="0" fontId="28" fillId="0" borderId="0" applyNumberFormat="0" applyFont="0" applyFill="0" applyBorder="0" applyProtection="0">
      <alignment horizontal="left" vertical="top"/>
    </xf>
    <xf numFmtId="0" fontId="28" fillId="0" borderId="0" applyNumberFormat="0" applyFont="0" applyFill="0" applyBorder="0" applyProtection="0">
      <alignment horizontal="right"/>
    </xf>
    <xf numFmtId="0" fontId="28" fillId="0" borderId="0" applyNumberFormat="0" applyFont="0" applyFill="0" applyBorder="0" applyProtection="0">
      <alignment horizontal="right" vertical="center"/>
    </xf>
    <xf numFmtId="0" fontId="28" fillId="0" borderId="0" applyNumberFormat="0" applyFont="0" applyFill="0" applyBorder="0" applyProtection="0">
      <alignment horizontal="right" vertical="top"/>
    </xf>
    <xf numFmtId="0" fontId="69" fillId="0" borderId="0">
      <alignment horizontal="right"/>
    </xf>
    <xf numFmtId="0" fontId="70" fillId="0" borderId="0"/>
    <xf numFmtId="0" fontId="71" fillId="0" borderId="9" applyNumberFormat="0" applyFill="0" applyBorder="0" applyAlignment="0" applyProtection="0"/>
    <xf numFmtId="0" fontId="72" fillId="0" borderId="9" applyNumberFormat="0" applyFill="0" applyBorder="0" applyAlignment="0" applyProtection="0"/>
    <xf numFmtId="0" fontId="73" fillId="0" borderId="9" applyNumberFormat="0" applyFill="0" applyBorder="0" applyAlignment="0" applyProtection="0"/>
    <xf numFmtId="0" fontId="3" fillId="0" borderId="9" applyNumberFormat="0" applyFill="0" applyAlignment="0" applyProtection="0"/>
    <xf numFmtId="0" fontId="20" fillId="19" borderId="10" applyNumberFormat="0" applyAlignment="0" applyProtection="0"/>
    <xf numFmtId="0" fontId="74" fillId="0" borderId="0" applyNumberFormat="0" applyFill="0" applyBorder="0" applyAlignment="0" applyProtection="0"/>
    <xf numFmtId="181" fontId="75" fillId="0" borderId="0"/>
    <xf numFmtId="181" fontId="76" fillId="10" borderId="0" applyNumberFormat="0" applyBorder="0" applyAlignment="0" applyProtection="0">
      <alignment vertical="center"/>
    </xf>
    <xf numFmtId="181" fontId="9" fillId="10" borderId="0" applyNumberFormat="0" applyBorder="0" applyAlignment="0" applyProtection="0"/>
    <xf numFmtId="0" fontId="30" fillId="32" borderId="11" applyNumberFormat="0" applyAlignment="0" applyProtection="0"/>
    <xf numFmtId="210" fontId="77" fillId="32" borderId="0" applyNumberFormat="0" applyBorder="0">
      <alignment horizontal="center" vertical="center"/>
    </xf>
    <xf numFmtId="0" fontId="10" fillId="19" borderId="12" applyNumberFormat="0" applyAlignment="0" applyProtection="0"/>
    <xf numFmtId="172" fontId="78" fillId="0" borderId="0" applyBorder="0" applyProtection="0"/>
    <xf numFmtId="0" fontId="79" fillId="0" borderId="0" applyNumberFormat="0" applyFill="0" applyBorder="0" applyAlignment="0"/>
    <xf numFmtId="0" fontId="80" fillId="0" borderId="0" applyNumberFormat="0" applyFill="0" applyBorder="0" applyAlignment="0" applyProtection="0"/>
    <xf numFmtId="0" fontId="30" fillId="32" borderId="13">
      <alignment horizontal="center"/>
    </xf>
    <xf numFmtId="0" fontId="81" fillId="0" borderId="0"/>
    <xf numFmtId="0" fontId="74" fillId="0" borderId="0"/>
    <xf numFmtId="0" fontId="82" fillId="0" borderId="6" applyNumberFormat="0" applyFill="0" applyAlignment="0" applyProtection="0"/>
    <xf numFmtId="211" fontId="49" fillId="0" borderId="11" applyNumberFormat="0" applyFont="0" applyFill="0" applyAlignment="0">
      <alignment vertical="center"/>
    </xf>
    <xf numFmtId="181" fontId="48" fillId="0" borderId="14"/>
    <xf numFmtId="0" fontId="13" fillId="11" borderId="0" applyNumberFormat="0" applyBorder="0" applyAlignment="0" applyProtection="0"/>
    <xf numFmtId="212" fontId="55" fillId="0" borderId="0" applyFont="0" applyFill="0" applyBorder="0" applyAlignment="0" applyProtection="0"/>
    <xf numFmtId="0" fontId="41" fillId="0" borderId="0" applyNumberFormat="0" applyFill="0" applyBorder="0" applyAlignment="0" applyProtection="0"/>
    <xf numFmtId="213" fontId="4" fillId="0" borderId="0" applyFont="0" applyFill="0" applyBorder="0" applyAlignment="0" applyProtection="0"/>
    <xf numFmtId="214" fontId="3" fillId="0" borderId="0">
      <alignment horizontal="right" vertical="center"/>
    </xf>
    <xf numFmtId="2" fontId="3" fillId="33" borderId="0" applyNumberFormat="0" applyFont="0" applyBorder="0" applyAlignment="0" applyProtection="0"/>
    <xf numFmtId="215" fontId="4" fillId="0" borderId="0" applyFill="0" applyBorder="0" applyAlignment="0"/>
    <xf numFmtId="216" fontId="4" fillId="0" borderId="0" applyFill="0" applyBorder="0" applyAlignment="0"/>
    <xf numFmtId="171" fontId="83" fillId="0" borderId="0" applyFill="0" applyBorder="0" applyAlignment="0"/>
    <xf numFmtId="217" fontId="4" fillId="0" borderId="0" applyFill="0" applyBorder="0" applyAlignment="0"/>
    <xf numFmtId="218" fontId="74" fillId="0" borderId="0" applyFill="0" applyBorder="0" applyAlignment="0"/>
    <xf numFmtId="215" fontId="4" fillId="0" borderId="0" applyFill="0" applyBorder="0" applyAlignment="0"/>
    <xf numFmtId="219" fontId="4" fillId="0" borderId="0" applyFill="0" applyBorder="0" applyAlignment="0"/>
    <xf numFmtId="216" fontId="4" fillId="0" borderId="0" applyFill="0" applyBorder="0" applyAlignment="0"/>
    <xf numFmtId="181" fontId="84" fillId="19" borderId="12" applyNumberFormat="0" applyAlignment="0" applyProtection="0">
      <alignment vertical="center"/>
    </xf>
    <xf numFmtId="181" fontId="10" fillId="19" borderId="12" applyNumberFormat="0" applyAlignment="0" applyProtection="0"/>
    <xf numFmtId="0" fontId="10" fillId="19" borderId="12" applyNumberFormat="0" applyAlignment="0" applyProtection="0"/>
    <xf numFmtId="0" fontId="85" fillId="34" borderId="0" applyNumberFormat="0" applyBorder="0">
      <alignment horizontal="centerContinuous"/>
    </xf>
    <xf numFmtId="0" fontId="11" fillId="35" borderId="15" applyNumberFormat="0" applyAlignment="0" applyProtection="0"/>
    <xf numFmtId="0" fontId="18" fillId="0" borderId="16" applyNumberFormat="0" applyFill="0" applyAlignment="0" applyProtection="0"/>
    <xf numFmtId="0" fontId="4" fillId="0" borderId="0" applyNumberFormat="0" applyFont="0" applyFill="0" applyBorder="0" applyProtection="0">
      <alignment horizontal="centerContinuous"/>
    </xf>
    <xf numFmtId="170" fontId="86" fillId="0" borderId="0"/>
    <xf numFmtId="181" fontId="87" fillId="35" borderId="15" applyNumberFormat="0" applyAlignment="0" applyProtection="0">
      <alignment vertical="center"/>
    </xf>
    <xf numFmtId="181" fontId="11" fillId="35" borderId="15" applyNumberFormat="0" applyAlignment="0" applyProtection="0"/>
    <xf numFmtId="0" fontId="3" fillId="0" borderId="0" applyNumberFormat="0" applyFill="0" applyBorder="0" applyAlignment="0" applyProtection="0"/>
    <xf numFmtId="0" fontId="88" fillId="0" borderId="0" applyNumberFormat="0" applyFill="0" applyBorder="0" applyAlignment="0" applyProtection="0"/>
    <xf numFmtId="0" fontId="3" fillId="0" borderId="0" applyNumberFormat="0" applyFill="0" applyBorder="0" applyAlignment="0" applyProtection="0"/>
    <xf numFmtId="0" fontId="89" fillId="0" borderId="0"/>
    <xf numFmtId="0" fontId="72" fillId="36" borderId="17" applyFont="0" applyFill="0" applyBorder="0"/>
    <xf numFmtId="0" fontId="3" fillId="0" borderId="18"/>
    <xf numFmtId="0" fontId="90" fillId="0" borderId="6" applyNumberFormat="0" applyFill="0" applyBorder="0" applyAlignment="0" applyProtection="0">
      <alignment horizontal="center"/>
    </xf>
    <xf numFmtId="0" fontId="47" fillId="0" borderId="0">
      <alignment horizontal="center" wrapText="1"/>
      <protection hidden="1"/>
    </xf>
    <xf numFmtId="220" fontId="91" fillId="0" borderId="0"/>
    <xf numFmtId="220" fontId="91" fillId="0" borderId="0"/>
    <xf numFmtId="220" fontId="91" fillId="0" borderId="0"/>
    <xf numFmtId="220" fontId="91" fillId="0" borderId="0"/>
    <xf numFmtId="220" fontId="91" fillId="0" borderId="0"/>
    <xf numFmtId="220" fontId="91" fillId="0" borderId="0"/>
    <xf numFmtId="220" fontId="91" fillId="0" borderId="0"/>
    <xf numFmtId="220" fontId="91" fillId="0" borderId="0"/>
    <xf numFmtId="179" fontId="92" fillId="0" borderId="0">
      <alignment horizontal="right"/>
    </xf>
    <xf numFmtId="38" fontId="93" fillId="0" borderId="0">
      <alignment horizontal="right"/>
      <protection locked="0"/>
    </xf>
    <xf numFmtId="167" fontId="56" fillId="0" borderId="0" applyFont="0" applyFill="0" applyBorder="0" applyAlignment="0" applyProtection="0"/>
    <xf numFmtId="167" fontId="56"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4" fillId="0" borderId="0" applyFont="0" applyFill="0" applyBorder="0" applyAlignment="0" applyProtection="0"/>
    <xf numFmtId="167" fontId="56" fillId="0" borderId="0" applyFont="0" applyFill="0" applyBorder="0" applyAlignment="0" applyProtection="0"/>
    <xf numFmtId="167" fontId="4" fillId="0" borderId="0" applyFont="0" applyFill="0" applyBorder="0" applyAlignment="0" applyProtection="0">
      <alignment vertical="center"/>
    </xf>
    <xf numFmtId="167" fontId="4" fillId="0" borderId="0" applyFont="0" applyFill="0" applyBorder="0" applyAlignment="0" applyProtection="0">
      <alignment vertical="center"/>
    </xf>
    <xf numFmtId="167" fontId="24" fillId="0" borderId="0" applyFont="0" applyFill="0" applyBorder="0" applyAlignment="0" applyProtection="0"/>
    <xf numFmtId="215" fontId="4" fillId="0" borderId="0" applyFont="0" applyFill="0" applyBorder="0" applyAlignment="0" applyProtection="0"/>
    <xf numFmtId="38" fontId="94" fillId="0" borderId="0">
      <alignment horizontal="center"/>
      <protection locked="0"/>
    </xf>
    <xf numFmtId="221" fontId="4" fillId="0" borderId="0" applyFont="0" applyFill="0" applyBorder="0" applyAlignment="0" applyProtection="0">
      <alignment horizontal="right"/>
    </xf>
    <xf numFmtId="0" fontId="95" fillId="0" borderId="0" applyFont="0" applyFill="0" applyBorder="0" applyAlignment="0" applyProtection="0"/>
    <xf numFmtId="222" fontId="4" fillId="0" borderId="0" applyFont="0" applyFill="0" applyBorder="0" applyAlignment="0" applyProtection="0">
      <alignment horizontal="right"/>
    </xf>
    <xf numFmtId="169" fontId="7" fillId="0" borderId="0" applyFont="0" applyFill="0" applyBorder="0" applyAlignment="0" applyProtection="0"/>
    <xf numFmtId="169" fontId="7" fillId="0" borderId="0" applyFont="0" applyFill="0" applyBorder="0" applyAlignment="0" applyProtection="0"/>
    <xf numFmtId="169" fontId="3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alignment vertical="center"/>
    </xf>
    <xf numFmtId="169" fontId="24" fillId="0" borderId="0" applyFont="0" applyFill="0" applyBorder="0" applyAlignment="0" applyProtection="0"/>
    <xf numFmtId="169" fontId="24" fillId="0" borderId="0" applyFont="0" applyFill="0" applyBorder="0" applyAlignment="0" applyProtection="0"/>
    <xf numFmtId="169" fontId="4" fillId="0" borderId="0" applyFont="0" applyFill="0" applyBorder="0" applyAlignment="0" applyProtection="0"/>
    <xf numFmtId="169" fontId="24" fillId="0" borderId="0" applyFont="0" applyFill="0" applyBorder="0" applyAlignment="0" applyProtection="0"/>
    <xf numFmtId="16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96" fillId="0" borderId="0" applyFont="0" applyFill="0" applyBorder="0" applyAlignment="0" applyProtection="0"/>
    <xf numFmtId="0" fontId="95" fillId="0" borderId="0" applyFont="0" applyFill="0" applyBorder="0" applyAlignment="0" applyProtection="0"/>
    <xf numFmtId="0" fontId="95" fillId="0" borderId="0" applyFont="0" applyFill="0" applyBorder="0" applyAlignment="0" applyProtection="0">
      <alignment horizontal="right"/>
    </xf>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alignment vertical="center"/>
    </xf>
    <xf numFmtId="169" fontId="4" fillId="0" borderId="0" applyFont="0" applyFill="0" applyBorder="0" applyAlignment="0" applyProtection="0"/>
    <xf numFmtId="169" fontId="24" fillId="0" borderId="0" applyFont="0" applyFill="0" applyBorder="0" applyAlignment="0" applyProtection="0">
      <alignment vertical="top"/>
    </xf>
    <xf numFmtId="169" fontId="4" fillId="0" borderId="0" applyFont="0" applyFill="0" applyBorder="0" applyAlignment="0" applyProtection="0"/>
    <xf numFmtId="223" fontId="97" fillId="0" borderId="0" applyFont="0" applyFill="0" applyBorder="0" applyAlignment="0" applyProtection="0">
      <alignment vertical="center"/>
    </xf>
    <xf numFmtId="43" fontId="98" fillId="0" borderId="0" applyFont="0" applyFill="0" applyBorder="0" applyAlignment="0" applyProtection="0"/>
    <xf numFmtId="224" fontId="4" fillId="0" borderId="0" applyFill="0" applyBorder="0" applyAlignment="0" applyProtection="0"/>
    <xf numFmtId="223" fontId="97" fillId="0" borderId="0" applyFont="0" applyFill="0" applyBorder="0" applyAlignment="0" applyProtection="0">
      <alignment vertical="center"/>
    </xf>
    <xf numFmtId="0" fontId="95"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alignment vertical="center"/>
    </xf>
    <xf numFmtId="169" fontId="4" fillId="0" borderId="0" applyFont="0" applyFill="0" applyBorder="0" applyAlignment="0" applyProtection="0">
      <alignment vertical="center"/>
    </xf>
    <xf numFmtId="169" fontId="4" fillId="0" borderId="0" applyFont="0" applyFill="0" applyBorder="0" applyAlignment="0" applyProtection="0">
      <alignment vertical="center"/>
    </xf>
    <xf numFmtId="169" fontId="4" fillId="0" borderId="0" applyFont="0" applyFill="0" applyBorder="0" applyAlignment="0" applyProtection="0">
      <alignment vertical="center"/>
    </xf>
    <xf numFmtId="169" fontId="4" fillId="0" borderId="0" applyFont="0" applyFill="0" applyBorder="0" applyAlignment="0" applyProtection="0">
      <alignment vertical="center"/>
    </xf>
    <xf numFmtId="169" fontId="4" fillId="0" borderId="0" applyFont="0" applyFill="0" applyBorder="0" applyAlignment="0" applyProtection="0">
      <alignment vertical="center"/>
    </xf>
    <xf numFmtId="169" fontId="4" fillId="0" borderId="0" applyFont="0" applyFill="0" applyBorder="0" applyAlignment="0" applyProtection="0">
      <alignment vertical="center"/>
    </xf>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4" fillId="0" borderId="0" applyFont="0" applyFill="0" applyBorder="0" applyAlignment="0" applyProtection="0"/>
    <xf numFmtId="169" fontId="24" fillId="0" borderId="0" applyFont="0" applyFill="0" applyBorder="0" applyAlignment="0" applyProtection="0"/>
    <xf numFmtId="169" fontId="4" fillId="0" borderId="0" applyFont="0" applyFill="0" applyBorder="0" applyAlignment="0" applyProtection="0">
      <alignment vertical="center"/>
    </xf>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7" fillId="0" borderId="0" applyFont="0" applyFill="0" applyBorder="0" applyAlignment="0" applyProtection="0"/>
    <xf numFmtId="223" fontId="47" fillId="0" borderId="0" applyFont="0" applyFill="0" applyBorder="0" applyAlignment="0" applyProtection="0"/>
    <xf numFmtId="169" fontId="7" fillId="0" borderId="0" applyFont="0" applyFill="0" applyBorder="0" applyAlignment="0" applyProtection="0"/>
    <xf numFmtId="169" fontId="4" fillId="0" borderId="0" applyFont="0" applyFill="0" applyBorder="0" applyAlignment="0" applyProtection="0"/>
    <xf numFmtId="169" fontId="7" fillId="0" borderId="0" applyFont="0" applyFill="0" applyBorder="0" applyAlignment="0" applyProtection="0"/>
    <xf numFmtId="169" fontId="4" fillId="0" borderId="0" applyFont="0" applyFill="0" applyBorder="0" applyAlignment="0" applyProtection="0"/>
    <xf numFmtId="0" fontId="95" fillId="0" borderId="0" applyFont="0" applyFill="0" applyBorder="0" applyAlignment="0" applyProtection="0"/>
    <xf numFmtId="225" fontId="4" fillId="0" borderId="0" applyFill="0" applyBorder="0" applyAlignment="0" applyProtection="0"/>
    <xf numFmtId="169" fontId="4" fillId="0" borderId="0" applyFont="0" applyFill="0" applyBorder="0" applyAlignment="0" applyProtection="0"/>
    <xf numFmtId="3" fontId="99" fillId="0" borderId="0" applyFont="0" applyFill="0" applyBorder="0" applyAlignment="0" applyProtection="0"/>
    <xf numFmtId="226" fontId="4" fillId="0" borderId="0" applyFont="0" applyFill="0" applyBorder="0" applyAlignment="0" applyProtection="0"/>
    <xf numFmtId="0" fontId="100" fillId="37" borderId="0">
      <alignment horizontal="center" vertical="center" wrapText="1"/>
    </xf>
    <xf numFmtId="0" fontId="101" fillId="0" borderId="0" applyNumberFormat="0" applyFill="0" applyBorder="0">
      <alignment horizontal="right"/>
    </xf>
    <xf numFmtId="0" fontId="102" fillId="37" borderId="0">
      <alignment horizontal="center" vertical="center" wrapText="1"/>
    </xf>
    <xf numFmtId="0" fontId="103" fillId="0" borderId="0">
      <alignment horizontal="left"/>
    </xf>
    <xf numFmtId="0" fontId="104" fillId="0" borderId="0"/>
    <xf numFmtId="0" fontId="105" fillId="0" borderId="0">
      <alignment horizontal="left"/>
    </xf>
    <xf numFmtId="0" fontId="47" fillId="0" borderId="0" applyFill="0" applyBorder="0">
      <alignment horizontal="right"/>
      <protection locked="0"/>
    </xf>
    <xf numFmtId="165" fontId="80" fillId="0" borderId="19" applyBorder="0"/>
    <xf numFmtId="181" fontId="44" fillId="0" borderId="0"/>
    <xf numFmtId="216" fontId="4" fillId="0" borderId="0" applyFont="0" applyFill="0" applyBorder="0" applyAlignment="0" applyProtection="0"/>
    <xf numFmtId="0" fontId="29" fillId="0" borderId="0" applyBorder="0"/>
    <xf numFmtId="227" fontId="74" fillId="0" borderId="0" applyFont="0" applyFill="0" applyBorder="0" applyAlignment="0" applyProtection="0">
      <alignment horizontal="right"/>
    </xf>
    <xf numFmtId="168" fontId="4" fillId="0" borderId="0" applyFont="0" applyFill="0" applyBorder="0" applyAlignment="0" applyProtection="0"/>
    <xf numFmtId="168" fontId="4" fillId="0" borderId="0" applyFont="0" applyFill="0" applyBorder="0" applyAlignment="0" applyProtection="0"/>
    <xf numFmtId="228" fontId="74" fillId="0" borderId="0" applyFont="0" applyFill="0" applyBorder="0" applyAlignment="0" applyProtection="0">
      <alignment horizontal="right"/>
    </xf>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229" fontId="97" fillId="0" borderId="0" applyFont="0" applyFill="0" applyBorder="0" applyAlignment="0" applyProtection="0">
      <alignment vertical="center"/>
    </xf>
    <xf numFmtId="0" fontId="106" fillId="0" borderId="0" applyFont="0" applyFill="0" applyBorder="0" applyAlignment="0" applyProtection="0"/>
    <xf numFmtId="0" fontId="95" fillId="0" borderId="0" applyFont="0" applyFill="0" applyBorder="0" applyAlignment="0" applyProtection="0">
      <alignment horizontal="right"/>
    </xf>
    <xf numFmtId="168" fontId="24" fillId="0" borderId="0" applyFont="0" applyFill="0" applyBorder="0" applyAlignment="0" applyProtection="0"/>
    <xf numFmtId="168" fontId="4" fillId="0" borderId="0" applyFont="0" applyFill="0" applyBorder="0" applyAlignment="0" applyProtection="0"/>
    <xf numFmtId="0" fontId="106"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0" fontId="95" fillId="0" borderId="0" applyFont="0" applyFill="0" applyBorder="0" applyAlignment="0" applyProtection="0"/>
    <xf numFmtId="230" fontId="99" fillId="0" borderId="0" applyFont="0" applyFill="0" applyBorder="0" applyAlignment="0" applyProtection="0"/>
    <xf numFmtId="231" fontId="55" fillId="0" borderId="0" applyFont="0" applyFill="0" applyBorder="0" applyAlignment="0" applyProtection="0"/>
    <xf numFmtId="0" fontId="107" fillId="0" borderId="0" applyNumberFormat="0">
      <alignment horizontal="right"/>
    </xf>
    <xf numFmtId="15" fontId="108" fillId="0" borderId="0">
      <alignment horizontal="right"/>
    </xf>
    <xf numFmtId="232" fontId="74" fillId="0" borderId="0" applyFont="0" applyFill="0" applyBorder="0" applyAlignment="0" applyProtection="0"/>
    <xf numFmtId="0" fontId="95" fillId="0" borderId="0" applyFont="0" applyFill="0" applyBorder="0" applyAlignment="0" applyProtection="0"/>
    <xf numFmtId="14" fontId="24" fillId="0" borderId="0" applyFill="0" applyBorder="0" applyAlignment="0"/>
    <xf numFmtId="233" fontId="109" fillId="0" borderId="0" applyFont="0" applyFill="0" applyBorder="0" applyProtection="0">
      <alignment horizontal="right"/>
    </xf>
    <xf numFmtId="234" fontId="110" fillId="0" borderId="0" applyFont="0" applyFill="0" applyBorder="0" applyAlignment="0" applyProtection="0">
      <alignment horizontal="left"/>
    </xf>
    <xf numFmtId="14" fontId="28" fillId="0" borderId="0" applyFont="0" applyFill="0" applyBorder="0" applyAlignment="0" applyProtection="0"/>
    <xf numFmtId="235" fontId="28" fillId="0" borderId="0" applyFont="0" applyFill="0" applyBorder="0" applyAlignment="0" applyProtection="0"/>
    <xf numFmtId="236" fontId="28" fillId="0" borderId="0" applyFont="0" applyFill="0" applyBorder="0" applyAlignment="0" applyProtection="0"/>
    <xf numFmtId="1" fontId="28" fillId="0" borderId="0" applyFont="0" applyFill="0" applyBorder="0" applyAlignment="0" applyProtection="0"/>
    <xf numFmtId="237" fontId="32" fillId="0" borderId="0" applyFont="0" applyFill="0" applyBorder="0" applyAlignment="0" applyProtection="0">
      <alignment horizontal="right"/>
    </xf>
    <xf numFmtId="14" fontId="69" fillId="0" borderId="0">
      <alignment horizontal="left"/>
    </xf>
    <xf numFmtId="238" fontId="47" fillId="0" borderId="0"/>
    <xf numFmtId="4" fontId="2" fillId="1" borderId="20">
      <alignment horizontal="right"/>
    </xf>
    <xf numFmtId="0" fontId="111" fillId="0" borderId="0">
      <alignment horizontal="right"/>
    </xf>
    <xf numFmtId="1" fontId="74" fillId="0" borderId="0" applyFont="0" applyFill="0" applyBorder="0" applyAlignment="0" applyProtection="0">
      <alignment horizontal="right"/>
    </xf>
    <xf numFmtId="0" fontId="49" fillId="0" borderId="0"/>
    <xf numFmtId="239" fontId="4" fillId="0" borderId="21">
      <alignment vertical="center"/>
    </xf>
    <xf numFmtId="240" fontId="24" fillId="38" borderId="0" applyNumberFormat="0" applyBorder="0">
      <alignment vertical="top"/>
      <protection locked="0"/>
    </xf>
    <xf numFmtId="3" fontId="4" fillId="0" borderId="0" applyFont="0" applyFill="0" applyBorder="0" applyAlignment="0" applyProtection="0"/>
    <xf numFmtId="241" fontId="4" fillId="0" borderId="0" applyFont="0" applyFill="0" applyBorder="0" applyAlignment="0" applyProtection="0"/>
    <xf numFmtId="242" fontId="4" fillId="0" borderId="0" applyFont="0" applyFill="0" applyBorder="0" applyAlignment="0" applyProtection="0"/>
    <xf numFmtId="173" fontId="112" fillId="0" borderId="0"/>
    <xf numFmtId="243" fontId="64" fillId="0" borderId="0" applyFont="0" applyFill="0" applyBorder="0" applyAlignment="0" applyProtection="0">
      <alignment horizontal="right"/>
    </xf>
    <xf numFmtId="164" fontId="24" fillId="0" borderId="0" applyFont="0" applyFill="0" applyBorder="0" applyAlignment="0" applyProtection="0">
      <protection locked="0"/>
    </xf>
    <xf numFmtId="180" fontId="74" fillId="0" borderId="22" applyNumberFormat="0" applyFont="0" applyFill="0" applyAlignment="0" applyProtection="0"/>
    <xf numFmtId="244" fontId="113" fillId="0" borderId="23" applyNumberFormat="0" applyBorder="0"/>
    <xf numFmtId="0" fontId="17" fillId="14" borderId="12" applyNumberFormat="0" applyAlignment="0" applyProtection="0"/>
    <xf numFmtId="0" fontId="16" fillId="0" borderId="0" applyNumberFormat="0" applyFill="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29"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6" borderId="0" applyNumberFormat="0" applyBorder="0" applyAlignment="0" applyProtection="0"/>
    <xf numFmtId="215" fontId="4" fillId="0" borderId="0" applyFill="0" applyBorder="0" applyAlignment="0"/>
    <xf numFmtId="216" fontId="4" fillId="0" borderId="0" applyFill="0" applyBorder="0" applyAlignment="0"/>
    <xf numFmtId="215" fontId="4" fillId="0" borderId="0" applyFill="0" applyBorder="0" applyAlignment="0"/>
    <xf numFmtId="219" fontId="4" fillId="0" borderId="0" applyFill="0" applyBorder="0" applyAlignment="0"/>
    <xf numFmtId="216" fontId="4" fillId="0" borderId="0" applyFill="0" applyBorder="0" applyAlignment="0"/>
    <xf numFmtId="0" fontId="17" fillId="14" borderId="12" applyNumberFormat="0" applyAlignment="0" applyProtection="0"/>
    <xf numFmtId="0" fontId="114" fillId="39" borderId="24" applyNumberFormat="0" applyFont="0" applyAlignment="0">
      <protection locked="0"/>
    </xf>
    <xf numFmtId="0" fontId="22" fillId="0" borderId="25" applyNumberFormat="0" applyFill="0" applyAlignment="0" applyProtection="0"/>
    <xf numFmtId="0" fontId="12" fillId="0" borderId="0" applyNumberFormat="0" applyFill="0" applyBorder="0" applyAlignment="0" applyProtection="0"/>
    <xf numFmtId="177" fontId="92" fillId="0" borderId="0" applyFont="0" applyFill="0" applyBorder="0" applyAlignment="0" applyProtection="0">
      <alignment vertical="center"/>
    </xf>
    <xf numFmtId="245" fontId="4" fillId="0" borderId="0" applyFont="0" applyFill="0" applyBorder="0" applyAlignment="0" applyProtection="0"/>
    <xf numFmtId="181" fontId="74" fillId="0" borderId="0" applyFont="0" applyFill="0" applyBorder="0" applyAlignment="0" applyProtection="0"/>
    <xf numFmtId="181" fontId="4" fillId="0" borderId="0" applyFont="0" applyFill="0" applyBorder="0" applyAlignment="0" applyProtection="0"/>
    <xf numFmtId="171" fontId="74" fillId="0" borderId="0" applyFont="0" applyFill="0" applyBorder="0" applyAlignment="0" applyProtection="0"/>
    <xf numFmtId="177" fontId="49" fillId="0" borderId="0" applyFont="0" applyFill="0" applyBorder="0" applyAlignment="0">
      <alignment vertical="center"/>
    </xf>
    <xf numFmtId="181" fontId="115" fillId="0" borderId="0" applyNumberFormat="0" applyFill="0" applyBorder="0" applyAlignment="0" applyProtection="0">
      <alignment vertical="center"/>
    </xf>
    <xf numFmtId="181" fontId="12" fillId="0" borderId="0" applyNumberFormat="0" applyFill="0" applyBorder="0" applyAlignment="0" applyProtection="0"/>
    <xf numFmtId="246" fontId="64" fillId="40" borderId="23" applyNumberFormat="0" applyFont="0" applyBorder="0" applyAlignment="0" applyProtection="0">
      <alignment horizontal="right"/>
    </xf>
    <xf numFmtId="247" fontId="4" fillId="0" borderId="0" applyFont="0" applyFill="0" applyBorder="0" applyAlignment="0" applyProtection="0"/>
    <xf numFmtId="188" fontId="74" fillId="0" borderId="0" applyFont="0" applyFill="0" applyBorder="0" applyAlignment="0" applyProtection="0">
      <alignment horizontal="right"/>
    </xf>
    <xf numFmtId="2" fontId="116" fillId="0" borderId="0" applyFont="0" applyFill="0" applyBorder="0" applyAlignment="0" applyProtection="0"/>
    <xf numFmtId="248" fontId="31" fillId="0" borderId="0" applyNumberFormat="0" applyFill="0" applyBorder="0" applyAlignment="0" applyProtection="0">
      <alignment horizontal="center"/>
      <protection locked="0"/>
    </xf>
    <xf numFmtId="3" fontId="117" fillId="0" borderId="0" applyNumberFormat="0" applyFill="0" applyBorder="0" applyAlignment="0" applyProtection="0">
      <alignment horizontal="left"/>
      <protection locked="0"/>
    </xf>
    <xf numFmtId="248" fontId="118" fillId="0" borderId="0" applyNumberFormat="0" applyFill="0" applyBorder="0" applyAlignment="0" applyProtection="0">
      <alignment horizontal="center"/>
      <protection locked="0"/>
    </xf>
    <xf numFmtId="3" fontId="32" fillId="0" borderId="0" applyNumberFormat="0" applyFill="0" applyBorder="0" applyAlignment="0" applyProtection="0">
      <alignment horizontal="left"/>
      <protection locked="0"/>
    </xf>
    <xf numFmtId="3" fontId="119" fillId="0" borderId="0" applyNumberFormat="0" applyFill="0" applyBorder="0" applyAlignment="0" applyProtection="0">
      <alignment horizontal="left"/>
      <protection locked="0"/>
    </xf>
    <xf numFmtId="0" fontId="120" fillId="0" borderId="0">
      <alignment horizontal="left"/>
    </xf>
    <xf numFmtId="0" fontId="121" fillId="0" borderId="0">
      <alignment horizontal="left"/>
    </xf>
    <xf numFmtId="0" fontId="122" fillId="0" borderId="0" applyFill="0" applyBorder="0" applyProtection="0">
      <alignment horizontal="left"/>
    </xf>
    <xf numFmtId="0" fontId="122" fillId="0" borderId="0">
      <alignment horizontal="left"/>
    </xf>
    <xf numFmtId="0" fontId="122" fillId="0" borderId="0" applyFill="0" applyBorder="0" applyProtection="0">
      <alignment horizontal="left"/>
    </xf>
    <xf numFmtId="0" fontId="123" fillId="0" borderId="0" applyNumberFormat="0" applyFill="0" applyBorder="0" applyAlignment="0" applyProtection="0"/>
    <xf numFmtId="0" fontId="124" fillId="2" borderId="0"/>
    <xf numFmtId="1" fontId="3" fillId="0" borderId="0" applyNumberFormat="0" applyBorder="0" applyAlignment="0" applyProtection="0"/>
    <xf numFmtId="37" fontId="125" fillId="2" borderId="0" applyNumberFormat="0" applyBorder="0" applyAlignment="0" applyProtection="0"/>
    <xf numFmtId="249" fontId="3" fillId="0" borderId="0"/>
    <xf numFmtId="250" fontId="3" fillId="0" borderId="0"/>
    <xf numFmtId="250" fontId="3" fillId="0" borderId="0"/>
    <xf numFmtId="251" fontId="3" fillId="0" borderId="0"/>
    <xf numFmtId="251" fontId="3" fillId="0" borderId="0"/>
    <xf numFmtId="252" fontId="3" fillId="0" borderId="0" applyProtection="0"/>
    <xf numFmtId="253" fontId="64" fillId="0" borderId="0">
      <alignment vertical="center"/>
    </xf>
    <xf numFmtId="210" fontId="72" fillId="2" borderId="0" applyNumberFormat="0" applyBorder="0">
      <alignment horizontal="center" vertical="center"/>
    </xf>
    <xf numFmtId="0" fontId="4" fillId="0" borderId="0" applyAlignment="0"/>
    <xf numFmtId="181" fontId="126" fillId="11" borderId="0" applyNumberFormat="0" applyBorder="0" applyAlignment="0" applyProtection="0">
      <alignment vertical="center"/>
    </xf>
    <xf numFmtId="181" fontId="13" fillId="11" borderId="0" applyNumberFormat="0" applyBorder="0" applyAlignment="0" applyProtection="0"/>
    <xf numFmtId="0" fontId="127" fillId="0" borderId="0"/>
    <xf numFmtId="38" fontId="3" fillId="2" borderId="0" applyNumberFormat="0" applyBorder="0" applyAlignment="0" applyProtection="0"/>
    <xf numFmtId="0" fontId="5" fillId="0" borderId="0" applyNumberFormat="0" applyFill="0" applyBorder="0">
      <alignment horizontal="right"/>
    </xf>
    <xf numFmtId="0" fontId="13" fillId="11" borderId="0" applyNumberFormat="0" applyBorder="0" applyAlignment="0" applyProtection="0"/>
    <xf numFmtId="49" fontId="123" fillId="0" borderId="0">
      <alignment horizontal="right"/>
    </xf>
    <xf numFmtId="49" fontId="128" fillId="0" borderId="0">
      <alignment horizontal="right"/>
    </xf>
    <xf numFmtId="253" fontId="64" fillId="0" borderId="0">
      <alignment vertical="center"/>
    </xf>
    <xf numFmtId="186" fontId="74" fillId="0" borderId="0" applyFont="0" applyFill="0" applyBorder="0" applyAlignment="0" applyProtection="0">
      <alignment horizontal="right"/>
    </xf>
    <xf numFmtId="0" fontId="129" fillId="0" borderId="0"/>
    <xf numFmtId="0" fontId="130" fillId="0" borderId="0">
      <alignment horizontal="left"/>
    </xf>
    <xf numFmtId="0" fontId="129" fillId="0" borderId="0"/>
    <xf numFmtId="0" fontId="85" fillId="0" borderId="26" applyNumberFormat="0" applyAlignment="0" applyProtection="0">
      <alignment horizontal="left" vertical="center"/>
    </xf>
    <xf numFmtId="0" fontId="85" fillId="0" borderId="7">
      <alignment horizontal="left" vertical="center"/>
    </xf>
    <xf numFmtId="0" fontId="131" fillId="0" borderId="0">
      <alignment horizontal="center"/>
    </xf>
    <xf numFmtId="0" fontId="131" fillId="0" borderId="0">
      <alignment horizontal="center"/>
    </xf>
    <xf numFmtId="181" fontId="132" fillId="0" borderId="27" applyNumberFormat="0" applyFill="0" applyAlignment="0" applyProtection="0">
      <alignment vertical="center"/>
    </xf>
    <xf numFmtId="181" fontId="14" fillId="0" borderId="27" applyNumberFormat="0" applyFill="0" applyAlignment="0" applyProtection="0"/>
    <xf numFmtId="0" fontId="133" fillId="0" borderId="0">
      <alignment horizontal="left"/>
    </xf>
    <xf numFmtId="0" fontId="134" fillId="0" borderId="28">
      <alignment horizontal="left" vertical="top"/>
    </xf>
    <xf numFmtId="181" fontId="135" fillId="0" borderId="29" applyNumberFormat="0" applyFill="0" applyAlignment="0" applyProtection="0">
      <alignment vertical="center"/>
    </xf>
    <xf numFmtId="181" fontId="15" fillId="0" borderId="29" applyNumberFormat="0" applyFill="0" applyAlignment="0" applyProtection="0"/>
    <xf numFmtId="0" fontId="92" fillId="0" borderId="0">
      <alignment horizontal="left"/>
    </xf>
    <xf numFmtId="0" fontId="136" fillId="0" borderId="28">
      <alignment horizontal="left" vertical="top"/>
    </xf>
    <xf numFmtId="181" fontId="137" fillId="0" borderId="30" applyNumberFormat="0" applyFill="0" applyAlignment="0" applyProtection="0">
      <alignment vertical="center"/>
    </xf>
    <xf numFmtId="181" fontId="16" fillId="0" borderId="30" applyNumberFormat="0" applyFill="0" applyAlignment="0" applyProtection="0"/>
    <xf numFmtId="0" fontId="138" fillId="0" borderId="0">
      <alignment horizontal="left"/>
    </xf>
    <xf numFmtId="181" fontId="137" fillId="0" borderId="0" applyNumberFormat="0" applyFill="0" applyBorder="0" applyAlignment="0" applyProtection="0">
      <alignment vertical="center"/>
    </xf>
    <xf numFmtId="181" fontId="16" fillId="0" borderId="0" applyNumberFormat="0" applyFill="0" applyBorder="0" applyAlignment="0" applyProtection="0"/>
    <xf numFmtId="0" fontId="85" fillId="0" borderId="0"/>
    <xf numFmtId="254" fontId="139" fillId="41" borderId="0" applyNumberFormat="0" applyFont="0" applyBorder="0" applyAlignment="0" applyProtection="0"/>
    <xf numFmtId="37" fontId="125" fillId="0" borderId="0" applyNumberFormat="0" applyBorder="0" applyAlignment="0" applyProtection="0"/>
    <xf numFmtId="181" fontId="140" fillId="0" borderId="0" applyNumberFormat="0" applyFill="0" applyBorder="0" applyAlignment="0" applyProtection="0">
      <alignment vertical="top"/>
      <protection locked="0"/>
    </xf>
    <xf numFmtId="181" fontId="141" fillId="0" borderId="0" applyNumberFormat="0" applyFill="0" applyBorder="0" applyAlignment="0" applyProtection="0">
      <alignment vertical="top"/>
      <protection locked="0"/>
    </xf>
    <xf numFmtId="240" fontId="142" fillId="42" borderId="0" applyNumberFormat="0" applyBorder="0">
      <alignment horizontal="left"/>
      <protection locked="0"/>
    </xf>
    <xf numFmtId="0" fontId="9" fillId="10" borderId="0" applyNumberFormat="0" applyBorder="0" applyAlignment="0" applyProtection="0"/>
    <xf numFmtId="255" fontId="74" fillId="0" borderId="0"/>
    <xf numFmtId="10" fontId="3" fillId="6" borderId="8" applyNumberFormat="0" applyBorder="0" applyAlignment="0" applyProtection="0"/>
    <xf numFmtId="181" fontId="17" fillId="14" borderId="12" applyNumberFormat="0" applyAlignment="0" applyProtection="0"/>
    <xf numFmtId="181" fontId="17" fillId="14" borderId="12" applyNumberFormat="0" applyAlignment="0" applyProtection="0"/>
    <xf numFmtId="181" fontId="17" fillId="14" borderId="12" applyNumberFormat="0" applyAlignment="0" applyProtection="0"/>
    <xf numFmtId="181" fontId="17" fillId="14" borderId="12" applyNumberFormat="0" applyAlignment="0" applyProtection="0"/>
    <xf numFmtId="181" fontId="17" fillId="14" borderId="12" applyNumberFormat="0" applyAlignment="0" applyProtection="0"/>
    <xf numFmtId="181" fontId="17" fillId="14" borderId="12" applyNumberFormat="0" applyAlignment="0" applyProtection="0"/>
    <xf numFmtId="181" fontId="17" fillId="14" borderId="12" applyNumberFormat="0" applyAlignment="0" applyProtection="0"/>
    <xf numFmtId="181" fontId="17" fillId="14" borderId="12" applyNumberFormat="0" applyAlignment="0" applyProtection="0"/>
    <xf numFmtId="181" fontId="17" fillId="14" borderId="12" applyNumberFormat="0" applyAlignment="0" applyProtection="0"/>
    <xf numFmtId="181" fontId="17" fillId="14" borderId="12" applyNumberFormat="0" applyAlignment="0" applyProtection="0"/>
    <xf numFmtId="181" fontId="143" fillId="14" borderId="12" applyNumberFormat="0" applyAlignment="0" applyProtection="0">
      <alignment vertical="center"/>
    </xf>
    <xf numFmtId="181" fontId="17" fillId="14" borderId="12" applyNumberFormat="0" applyAlignment="0" applyProtection="0"/>
    <xf numFmtId="181" fontId="17" fillId="14" borderId="12" applyNumberFormat="0" applyAlignment="0" applyProtection="0"/>
    <xf numFmtId="181" fontId="17" fillId="14" borderId="12" applyNumberFormat="0" applyAlignment="0" applyProtection="0"/>
    <xf numFmtId="181" fontId="17" fillId="14" borderId="12" applyNumberFormat="0" applyAlignment="0" applyProtection="0"/>
    <xf numFmtId="181" fontId="17" fillId="14" borderId="12" applyNumberFormat="0" applyAlignment="0" applyProtection="0"/>
    <xf numFmtId="181" fontId="17" fillId="14" borderId="12" applyNumberFormat="0" applyAlignment="0" applyProtection="0"/>
    <xf numFmtId="181" fontId="17" fillId="14" borderId="12" applyNumberFormat="0" applyAlignment="0" applyProtection="0"/>
    <xf numFmtId="181" fontId="143" fillId="14" borderId="12" applyNumberFormat="0" applyAlignment="0" applyProtection="0">
      <alignment vertical="center"/>
    </xf>
    <xf numFmtId="181" fontId="143" fillId="14" borderId="12" applyNumberFormat="0" applyAlignment="0" applyProtection="0">
      <alignment vertical="center"/>
    </xf>
    <xf numFmtId="181" fontId="17" fillId="14" borderId="12" applyNumberFormat="0" applyAlignment="0" applyProtection="0"/>
    <xf numFmtId="181" fontId="17" fillId="14" borderId="12" applyNumberFormat="0" applyAlignment="0" applyProtection="0"/>
    <xf numFmtId="181" fontId="17" fillId="14" borderId="12" applyNumberFormat="0" applyAlignment="0" applyProtection="0"/>
    <xf numFmtId="181" fontId="17" fillId="14" borderId="12" applyNumberFormat="0" applyAlignment="0" applyProtection="0"/>
    <xf numFmtId="181" fontId="17" fillId="14" borderId="12" applyNumberFormat="0" applyAlignment="0" applyProtection="0"/>
    <xf numFmtId="0" fontId="47" fillId="43" borderId="0" applyNumberFormat="0" applyFont="0" applyBorder="0" applyAlignment="0" applyProtection="0"/>
    <xf numFmtId="256" fontId="144" fillId="0" borderId="31" applyBorder="0">
      <protection locked="0"/>
    </xf>
    <xf numFmtId="0" fontId="4" fillId="0" borderId="0" applyFill="0" applyBorder="0">
      <alignment horizontal="right"/>
      <protection locked="0"/>
    </xf>
    <xf numFmtId="0" fontId="47" fillId="0" borderId="0" applyFill="0" applyBorder="0">
      <alignment horizontal="right"/>
      <protection locked="0"/>
    </xf>
    <xf numFmtId="0" fontId="3" fillId="0" borderId="0" applyNumberFormat="0" applyFill="0" applyBorder="0" applyAlignment="0" applyProtection="0"/>
    <xf numFmtId="0" fontId="72" fillId="0" borderId="0" applyNumberFormat="0" applyFill="0" applyBorder="0" applyAlignment="0" applyProtection="0"/>
    <xf numFmtId="0" fontId="3" fillId="0" borderId="0" applyNumberFormat="0" applyFill="0" applyBorder="0" applyAlignment="0" applyProtection="0"/>
    <xf numFmtId="257" fontId="4" fillId="0" borderId="0" applyFill="0" applyBorder="0">
      <alignment horizontal="right"/>
      <protection locked="0"/>
    </xf>
    <xf numFmtId="0" fontId="145" fillId="44" borderId="14">
      <alignment horizontal="left" vertical="center" wrapText="1"/>
    </xf>
    <xf numFmtId="258" fontId="4" fillId="0" borderId="0" applyFont="0" applyFill="0" applyBorder="0" applyAlignment="0" applyProtection="0"/>
    <xf numFmtId="0" fontId="146" fillId="0" borderId="0"/>
    <xf numFmtId="188" fontId="74" fillId="0" borderId="0" applyNumberFormat="0" applyAlignment="0">
      <alignment horizontal="left"/>
    </xf>
    <xf numFmtId="240" fontId="24" fillId="45" borderId="0" applyNumberFormat="0" applyBorder="0">
      <alignment horizontal="right"/>
      <protection locked="0"/>
    </xf>
    <xf numFmtId="0" fontId="147" fillId="0" borderId="0"/>
    <xf numFmtId="0" fontId="28" fillId="0" borderId="32" applyNumberFormat="0" applyFont="0" applyFill="0" applyAlignment="0" applyProtection="0">
      <alignment horizontal="center" vertical="center"/>
    </xf>
    <xf numFmtId="0" fontId="28" fillId="0" borderId="0" applyNumberFormat="0" applyFont="0" applyFill="0" applyAlignment="0" applyProtection="0"/>
    <xf numFmtId="0" fontId="28" fillId="0" borderId="6" applyNumberFormat="0" applyFont="0" applyFill="0" applyAlignment="0" applyProtection="0">
      <alignment horizontal="center" vertical="center"/>
    </xf>
    <xf numFmtId="0" fontId="28" fillId="0" borderId="33" applyNumberFormat="0" applyFont="0" applyFill="0" applyAlignment="0" applyProtection="0">
      <alignment horizontal="center" vertical="center"/>
    </xf>
    <xf numFmtId="215" fontId="4" fillId="0" borderId="0" applyFill="0" applyBorder="0" applyAlignment="0"/>
    <xf numFmtId="216" fontId="4" fillId="0" borderId="0" applyFill="0" applyBorder="0" applyAlignment="0"/>
    <xf numFmtId="215" fontId="4" fillId="0" borderId="0" applyFill="0" applyBorder="0" applyAlignment="0"/>
    <xf numFmtId="219" fontId="4" fillId="0" borderId="0" applyFill="0" applyBorder="0" applyAlignment="0"/>
    <xf numFmtId="216" fontId="4" fillId="0" borderId="0" applyFill="0" applyBorder="0" applyAlignment="0"/>
    <xf numFmtId="3" fontId="148" fillId="0" borderId="0"/>
    <xf numFmtId="181" fontId="149" fillId="0" borderId="16" applyNumberFormat="0" applyFill="0" applyAlignment="0" applyProtection="0">
      <alignment vertical="center"/>
    </xf>
    <xf numFmtId="181" fontId="18" fillId="0" borderId="16" applyNumberFormat="0" applyFill="0" applyAlignment="0" applyProtection="0"/>
    <xf numFmtId="173" fontId="4" fillId="0" borderId="0" applyFont="0" applyFill="0" applyBorder="0" applyAlignment="0" applyProtection="0"/>
    <xf numFmtId="259" fontId="49" fillId="0" borderId="0" applyFont="0" applyFill="0" applyBorder="0" applyAlignment="0">
      <alignment vertical="center"/>
    </xf>
    <xf numFmtId="0" fontId="150" fillId="0" borderId="0"/>
    <xf numFmtId="3" fontId="151" fillId="0" borderId="34"/>
    <xf numFmtId="1" fontId="51" fillId="0" borderId="0" applyFill="0" applyBorder="0" applyProtection="0">
      <alignment horizontal="left" vertical="center"/>
    </xf>
    <xf numFmtId="0" fontId="152" fillId="0" borderId="0" applyFill="0" applyBorder="0" applyProtection="0">
      <alignment horizontal="right" vertical="center"/>
    </xf>
    <xf numFmtId="240" fontId="152" fillId="45" borderId="0" applyNumberFormat="0" applyBorder="0">
      <alignment horizontal="right"/>
      <protection locked="0"/>
    </xf>
    <xf numFmtId="240" fontId="153" fillId="45" borderId="0" applyNumberFormat="0" applyBorder="0">
      <alignment horizontal="right"/>
      <protection locked="0"/>
    </xf>
    <xf numFmtId="38" fontId="47" fillId="0" borderId="0" applyFont="0" applyFill="0" applyBorder="0" applyAlignment="0" applyProtection="0"/>
    <xf numFmtId="41" fontId="4" fillId="0" borderId="0" applyFont="0" applyFill="0" applyBorder="0" applyAlignment="0" applyProtection="0"/>
    <xf numFmtId="0" fontId="4" fillId="0" borderId="0" applyFont="0" applyFill="0" applyBorder="0" applyAlignment="0" applyProtection="0"/>
    <xf numFmtId="169" fontId="4" fillId="0" borderId="0" applyFont="0" applyFill="0" applyBorder="0" applyAlignment="0" applyProtection="0"/>
    <xf numFmtId="260" fontId="4" fillId="0" borderId="0" applyFont="0" applyFill="0" applyBorder="0" applyAlignment="0" applyProtection="0"/>
    <xf numFmtId="181" fontId="4" fillId="0" borderId="0" applyFont="0" applyFill="0" applyBorder="0" applyAlignment="0" applyProtection="0"/>
    <xf numFmtId="261" fontId="154" fillId="0" borderId="0" applyFont="0" applyFill="0" applyBorder="0" applyAlignment="0" applyProtection="0"/>
    <xf numFmtId="9" fontId="155" fillId="0" borderId="0" applyFill="0" applyBorder="0" applyAlignment="0" applyProtection="0"/>
    <xf numFmtId="262" fontId="4" fillId="0" borderId="0" applyFont="0" applyFill="0" applyBorder="0" applyAlignment="0" applyProtection="0"/>
    <xf numFmtId="263" fontId="4" fillId="0" borderId="0" applyFont="0" applyFill="0" applyBorder="0" applyAlignment="0" applyProtection="0"/>
    <xf numFmtId="264" fontId="74" fillId="0" borderId="0" applyFont="0" applyFill="0" applyBorder="0" applyAlignment="0" applyProtection="0">
      <alignment horizontal="right"/>
    </xf>
    <xf numFmtId="188" fontId="74" fillId="0" borderId="0" applyFont="0" applyFill="0" applyBorder="0" applyAlignment="0" applyProtection="0">
      <alignment horizontal="right"/>
    </xf>
    <xf numFmtId="0" fontId="4" fillId="0" borderId="0">
      <alignment horizontal="right"/>
    </xf>
    <xf numFmtId="181" fontId="156" fillId="8" borderId="0" applyNumberFormat="0" applyBorder="0" applyAlignment="0" applyProtection="0">
      <alignment vertical="center"/>
    </xf>
    <xf numFmtId="181" fontId="19" fillId="8" borderId="0" applyNumberFormat="0" applyBorder="0" applyAlignment="0" applyProtection="0"/>
    <xf numFmtId="0" fontId="4" fillId="0" borderId="35" applyNumberFormat="0" applyAlignment="0"/>
    <xf numFmtId="37" fontId="157" fillId="0" borderId="0"/>
    <xf numFmtId="179" fontId="74" fillId="0" borderId="0" applyFill="0" applyBorder="0" applyAlignment="0" applyProtection="0"/>
    <xf numFmtId="265" fontId="74" fillId="0" borderId="23" applyFont="0" applyFill="0" applyBorder="0" applyAlignment="0" applyProtection="0"/>
    <xf numFmtId="1" fontId="158" fillId="0" borderId="0">
      <alignment vertical="center"/>
    </xf>
    <xf numFmtId="266" fontId="159" fillId="0" borderId="0"/>
    <xf numFmtId="255" fontId="74" fillId="0" borderId="0"/>
    <xf numFmtId="254" fontId="92" fillId="0" borderId="0"/>
    <xf numFmtId="37" fontId="80" fillId="0" borderId="0"/>
    <xf numFmtId="38" fontId="160" fillId="0" borderId="0"/>
    <xf numFmtId="267" fontId="92" fillId="0" borderId="0"/>
    <xf numFmtId="268" fontId="74" fillId="0" borderId="0">
      <alignment horizontal="right"/>
    </xf>
    <xf numFmtId="37" fontId="74" fillId="0" borderId="0" applyAlignment="0"/>
    <xf numFmtId="181" fontId="7" fillId="0" borderId="0"/>
    <xf numFmtId="181" fontId="7" fillId="0" borderId="0"/>
    <xf numFmtId="0" fontId="7" fillId="0" borderId="0"/>
    <xf numFmtId="181" fontId="7" fillId="0" borderId="0"/>
    <xf numFmtId="181" fontId="7" fillId="0" borderId="0"/>
    <xf numFmtId="0" fontId="7" fillId="0" borderId="0"/>
    <xf numFmtId="181" fontId="7" fillId="0" borderId="0"/>
    <xf numFmtId="181" fontId="4"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97" fillId="0" borderId="0">
      <alignment vertical="center"/>
    </xf>
    <xf numFmtId="181" fontId="161" fillId="0" borderId="0"/>
    <xf numFmtId="181" fontId="4" fillId="0" borderId="0">
      <alignment vertical="center"/>
    </xf>
    <xf numFmtId="181" fontId="4" fillId="0" borderId="0">
      <alignment vertical="center"/>
    </xf>
    <xf numFmtId="181" fontId="7" fillId="0" borderId="0"/>
    <xf numFmtId="181" fontId="4" fillId="0" borderId="0">
      <alignment vertical="center"/>
    </xf>
    <xf numFmtId="181" fontId="7" fillId="0" borderId="0"/>
    <xf numFmtId="181" fontId="4" fillId="0" borderId="0"/>
    <xf numFmtId="181" fontId="96" fillId="0" borderId="0">
      <alignment vertical="center"/>
    </xf>
    <xf numFmtId="181" fontId="7" fillId="0" borderId="0"/>
    <xf numFmtId="181" fontId="7" fillId="0" borderId="0">
      <alignment vertical="center"/>
    </xf>
    <xf numFmtId="181" fontId="7" fillId="0" borderId="0"/>
    <xf numFmtId="181" fontId="47" fillId="0" borderId="0"/>
    <xf numFmtId="181" fontId="97" fillId="0" borderId="0"/>
    <xf numFmtId="181" fontId="7" fillId="0" borderId="0"/>
    <xf numFmtId="181" fontId="4" fillId="0" borderId="0"/>
    <xf numFmtId="0" fontId="47" fillId="0" borderId="0"/>
    <xf numFmtId="181" fontId="96" fillId="0" borderId="0">
      <alignment vertical="center"/>
    </xf>
    <xf numFmtId="181" fontId="162" fillId="0" borderId="0"/>
    <xf numFmtId="181" fontId="4" fillId="0" borderId="0"/>
    <xf numFmtId="181" fontId="96" fillId="0" borderId="0">
      <alignment vertical="center"/>
    </xf>
    <xf numFmtId="181" fontId="47" fillId="0" borderId="0"/>
    <xf numFmtId="181" fontId="7" fillId="0" borderId="0"/>
    <xf numFmtId="181" fontId="97" fillId="0" borderId="0">
      <alignment vertical="center"/>
    </xf>
    <xf numFmtId="0" fontId="4" fillId="0" borderId="0"/>
    <xf numFmtId="181" fontId="4" fillId="0" borderId="0"/>
    <xf numFmtId="181" fontId="4" fillId="0" borderId="0"/>
    <xf numFmtId="181" fontId="97" fillId="0" borderId="0">
      <alignment vertical="center"/>
    </xf>
    <xf numFmtId="181" fontId="44" fillId="0" borderId="0"/>
    <xf numFmtId="181" fontId="44" fillId="0" borderId="0"/>
    <xf numFmtId="181" fontId="24" fillId="0" borderId="0"/>
    <xf numFmtId="181" fontId="7" fillId="0" borderId="0"/>
    <xf numFmtId="181" fontId="4" fillId="0" borderId="0"/>
    <xf numFmtId="181" fontId="24" fillId="0" borderId="0"/>
    <xf numFmtId="181" fontId="97" fillId="0" borderId="0">
      <alignment vertical="center"/>
    </xf>
    <xf numFmtId="181" fontId="24" fillId="0" borderId="0"/>
    <xf numFmtId="181" fontId="97" fillId="0" borderId="0">
      <alignment vertical="center"/>
    </xf>
    <xf numFmtId="181" fontId="4" fillId="0" borderId="0"/>
    <xf numFmtId="181" fontId="7" fillId="0" borderId="0"/>
    <xf numFmtId="181" fontId="4" fillId="0" borderId="0"/>
    <xf numFmtId="181" fontId="7" fillId="0" borderId="0"/>
    <xf numFmtId="181" fontId="4" fillId="0" borderId="0"/>
    <xf numFmtId="181" fontId="7" fillId="0" borderId="0"/>
    <xf numFmtId="181" fontId="4" fillId="0" borderId="0"/>
    <xf numFmtId="181" fontId="7" fillId="0" borderId="0"/>
    <xf numFmtId="181" fontId="4" fillId="0" borderId="0"/>
    <xf numFmtId="181" fontId="7" fillId="0" borderId="0"/>
    <xf numFmtId="181" fontId="4" fillId="0" borderId="0"/>
    <xf numFmtId="181" fontId="4" fillId="0" borderId="0"/>
    <xf numFmtId="181" fontId="4" fillId="0" borderId="0"/>
    <xf numFmtId="181" fontId="24" fillId="0" borderId="0">
      <alignment vertical="top"/>
    </xf>
    <xf numFmtId="181" fontId="24" fillId="0" borderId="0"/>
    <xf numFmtId="181" fontId="4" fillId="0" borderId="0"/>
    <xf numFmtId="0" fontId="24" fillId="0" borderId="0"/>
    <xf numFmtId="181" fontId="7" fillId="0" borderId="0"/>
    <xf numFmtId="181" fontId="4" fillId="0" borderId="0">
      <alignment vertical="center"/>
    </xf>
    <xf numFmtId="181" fontId="4" fillId="0" borderId="0"/>
    <xf numFmtId="181" fontId="4"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xf numFmtId="181" fontId="98" fillId="0" borderId="0"/>
    <xf numFmtId="181" fontId="4" fillId="0" borderId="0"/>
    <xf numFmtId="181" fontId="4" fillId="0" borderId="0">
      <alignment vertical="center"/>
    </xf>
    <xf numFmtId="181" fontId="4" fillId="0" borderId="0"/>
    <xf numFmtId="181" fontId="4" fillId="0" borderId="0"/>
    <xf numFmtId="181" fontId="4" fillId="0" borderId="0"/>
    <xf numFmtId="181" fontId="4" fillId="0" borderId="0"/>
    <xf numFmtId="181" fontId="4" fillId="0" borderId="0"/>
    <xf numFmtId="181" fontId="4" fillId="0" borderId="0"/>
    <xf numFmtId="181" fontId="4" fillId="0" borderId="0"/>
    <xf numFmtId="181" fontId="4" fillId="0" borderId="0"/>
    <xf numFmtId="181" fontId="4" fillId="0" borderId="0"/>
    <xf numFmtId="181" fontId="163" fillId="0" borderId="0"/>
    <xf numFmtId="181" fontId="7" fillId="0" borderId="0">
      <alignment vertical="center"/>
    </xf>
    <xf numFmtId="181" fontId="24" fillId="0" borderId="0"/>
    <xf numFmtId="181" fontId="24" fillId="0" borderId="0"/>
    <xf numFmtId="181" fontId="4" fillId="0" borderId="0"/>
    <xf numFmtId="181" fontId="4" fillId="0" borderId="0"/>
    <xf numFmtId="181" fontId="4" fillId="0" borderId="0"/>
    <xf numFmtId="181" fontId="4" fillId="0" borderId="0"/>
    <xf numFmtId="181" fontId="4" fillId="0" borderId="0"/>
    <xf numFmtId="181" fontId="4" fillId="0" borderId="0"/>
    <xf numFmtId="181" fontId="4" fillId="0" borderId="0"/>
    <xf numFmtId="181" fontId="4" fillId="0" borderId="0"/>
    <xf numFmtId="181" fontId="24" fillId="0" borderId="0"/>
    <xf numFmtId="181" fontId="7" fillId="0" borderId="0"/>
    <xf numFmtId="181" fontId="4" fillId="0" borderId="0"/>
    <xf numFmtId="181" fontId="4" fillId="0" borderId="0"/>
    <xf numFmtId="181" fontId="4" fillId="0" borderId="0"/>
    <xf numFmtId="181" fontId="4" fillId="0" borderId="0"/>
    <xf numFmtId="181" fontId="4" fillId="0" borderId="0"/>
    <xf numFmtId="181" fontId="4" fillId="0" borderId="0"/>
    <xf numFmtId="181" fontId="4" fillId="0" borderId="0"/>
    <xf numFmtId="181" fontId="4" fillId="0" borderId="0"/>
    <xf numFmtId="181" fontId="4" fillId="0" borderId="0"/>
    <xf numFmtId="181" fontId="4" fillId="0" borderId="0"/>
    <xf numFmtId="181" fontId="4" fillId="0" borderId="0"/>
    <xf numFmtId="181" fontId="4" fillId="0" borderId="0"/>
    <xf numFmtId="181" fontId="4" fillId="0" borderId="0"/>
    <xf numFmtId="181" fontId="4" fillId="0" borderId="0"/>
    <xf numFmtId="181" fontId="4" fillId="0" borderId="0"/>
    <xf numFmtId="181" fontId="4" fillId="0" borderId="0"/>
    <xf numFmtId="181" fontId="4" fillId="0" borderId="0"/>
    <xf numFmtId="0" fontId="24" fillId="0" borderId="0"/>
    <xf numFmtId="181" fontId="7" fillId="0" borderId="0">
      <alignment vertical="center"/>
    </xf>
    <xf numFmtId="181" fontId="4" fillId="0" borderId="0"/>
    <xf numFmtId="181" fontId="96" fillId="0" borderId="0">
      <alignment vertical="center"/>
    </xf>
    <xf numFmtId="37" fontId="114" fillId="0" borderId="0" applyNumberFormat="0" applyFill="0" applyAlignment="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4" fillId="0" borderId="0"/>
    <xf numFmtId="2" fontId="47" fillId="0" borderId="0" applyBorder="0" applyProtection="0"/>
    <xf numFmtId="0" fontId="27" fillId="0" borderId="0"/>
    <xf numFmtId="0" fontId="43" fillId="0" borderId="0"/>
    <xf numFmtId="0" fontId="4" fillId="0" borderId="0"/>
    <xf numFmtId="0" fontId="164" fillId="0" borderId="0"/>
    <xf numFmtId="0" fontId="51" fillId="0" borderId="0"/>
    <xf numFmtId="0" fontId="47" fillId="0" borderId="0"/>
    <xf numFmtId="0" fontId="4" fillId="18" borderId="36" applyNumberFormat="0" applyFont="0" applyAlignment="0" applyProtection="0"/>
    <xf numFmtId="181" fontId="97" fillId="18" borderId="36" applyNumberFormat="0" applyFont="0" applyAlignment="0" applyProtection="0">
      <alignment vertical="center"/>
    </xf>
    <xf numFmtId="181" fontId="7" fillId="18" borderId="36" applyNumberFormat="0" applyFont="0" applyAlignment="0" applyProtection="0"/>
    <xf numFmtId="0" fontId="165" fillId="0" borderId="18"/>
    <xf numFmtId="0" fontId="7" fillId="18" borderId="36" applyNumberFormat="0" applyFont="0" applyAlignment="0" applyProtection="0"/>
    <xf numFmtId="0" fontId="4" fillId="0" borderId="0"/>
    <xf numFmtId="5" fontId="28" fillId="0" borderId="0" applyFont="0" applyFill="0" applyBorder="0" applyAlignment="0" applyProtection="0"/>
    <xf numFmtId="7" fontId="28" fillId="0" borderId="0" applyFont="0" applyFill="0" applyBorder="0" applyAlignment="0" applyProtection="0"/>
    <xf numFmtId="269" fontId="166" fillId="0" borderId="33" applyFont="0" applyFill="0" applyBorder="0" applyAlignment="0" applyProtection="0">
      <alignment horizontal="right"/>
      <protection locked="0"/>
    </xf>
    <xf numFmtId="270" fontId="166" fillId="0" borderId="33" applyFont="0" applyFill="0" applyBorder="0" applyAlignment="0" applyProtection="0">
      <alignment horizontal="right"/>
      <protection locked="0"/>
    </xf>
    <xf numFmtId="271" fontId="166" fillId="0" borderId="33" applyFont="0" applyFill="0" applyBorder="0" applyAlignment="0" applyProtection="0">
      <alignment horizontal="right"/>
      <protection locked="0"/>
    </xf>
    <xf numFmtId="37" fontId="28" fillId="0" borderId="0" applyFont="0" applyFill="0" applyBorder="0" applyAlignment="0" applyProtection="0"/>
    <xf numFmtId="188" fontId="28" fillId="0" borderId="0" applyFont="0" applyFill="0" applyBorder="0" applyAlignment="0"/>
    <xf numFmtId="39" fontId="28" fillId="0" borderId="0" applyFont="0" applyFill="0" applyBorder="0" applyAlignment="0" applyProtection="0"/>
    <xf numFmtId="176" fontId="28" fillId="0" borderId="0" applyFont="0" applyFill="0" applyBorder="0" applyAlignment="0" applyProtection="0"/>
    <xf numFmtId="272" fontId="28" fillId="0" borderId="0" applyFont="0" applyFill="0" applyBorder="0" applyAlignment="0" applyProtection="0"/>
    <xf numFmtId="273" fontId="166" fillId="0" borderId="33" applyFont="0" applyFill="0" applyBorder="0" applyAlignment="0" applyProtection="0">
      <alignment horizontal="right"/>
      <protection locked="0"/>
    </xf>
    <xf numFmtId="274" fontId="166" fillId="0" borderId="33" applyFont="0" applyFill="0" applyBorder="0" applyAlignment="0" applyProtection="0">
      <alignment horizontal="right"/>
      <protection locked="0"/>
    </xf>
    <xf numFmtId="275" fontId="166" fillId="0" borderId="33" applyFont="0" applyFill="0" applyBorder="0" applyAlignment="0" applyProtection="0">
      <alignment horizontal="right"/>
      <protection locked="0"/>
    </xf>
    <xf numFmtId="3" fontId="28" fillId="0" borderId="0" applyFont="0" applyFill="0" applyBorder="0" applyAlignment="0" applyProtection="0"/>
    <xf numFmtId="179" fontId="28" fillId="0" borderId="0" applyFont="0" applyFill="0" applyBorder="0" applyAlignment="0" applyProtection="0"/>
    <xf numFmtId="4" fontId="28" fillId="0" borderId="0" applyFont="0" applyFill="0" applyBorder="0" applyAlignment="0" applyProtection="0"/>
    <xf numFmtId="269" fontId="32" fillId="0" borderId="0" applyFont="0" applyFill="0" applyBorder="0" applyAlignment="0" applyProtection="0">
      <alignment horizontal="left"/>
      <protection locked="0"/>
    </xf>
    <xf numFmtId="271" fontId="32" fillId="0" borderId="0" applyFont="0" applyFill="0" applyBorder="0" applyProtection="0">
      <alignment horizontal="right"/>
    </xf>
    <xf numFmtId="37" fontId="28" fillId="0" borderId="0" applyFont="0" applyFill="0" applyBorder="0" applyProtection="0">
      <alignment horizontal="right"/>
      <protection locked="0"/>
    </xf>
    <xf numFmtId="188" fontId="28" fillId="0" borderId="0" applyFont="0" applyFill="0" applyBorder="0" applyProtection="0">
      <alignment horizontal="right"/>
    </xf>
    <xf numFmtId="39" fontId="28" fillId="0" borderId="0" applyFont="0" applyFill="0" applyBorder="0" applyProtection="0">
      <alignment horizontal="right"/>
    </xf>
    <xf numFmtId="276" fontId="32" fillId="0" borderId="6" applyFont="0" applyFill="0" applyBorder="0" applyProtection="0">
      <alignment horizontal="right"/>
    </xf>
    <xf numFmtId="0" fontId="3" fillId="0" borderId="0" applyNumberFormat="0" applyFill="0" applyBorder="0" applyAlignment="0" applyProtection="0"/>
    <xf numFmtId="0" fontId="72" fillId="0" borderId="0" applyNumberFormat="0" applyFill="0" applyBorder="0" applyAlignment="0" applyProtection="0"/>
    <xf numFmtId="0" fontId="88" fillId="0" borderId="0" applyNumberFormat="0" applyFill="0" applyBorder="0" applyAlignment="0" applyProtection="0"/>
    <xf numFmtId="0" fontId="72" fillId="0" borderId="0" applyNumberFormat="0" applyFill="0" applyBorder="0" applyAlignment="0" applyProtection="0"/>
    <xf numFmtId="0" fontId="167" fillId="0" borderId="0" applyNumberFormat="0" applyFill="0" applyBorder="0" applyAlignment="0" applyProtection="0"/>
    <xf numFmtId="0" fontId="3" fillId="0" borderId="0" applyNumberFormat="0" applyFill="0" applyBorder="0" applyAlignment="0" applyProtection="0"/>
    <xf numFmtId="169" fontId="49" fillId="0" borderId="0" applyFont="0" applyFill="0" applyBorder="0" applyAlignment="0" applyProtection="0"/>
    <xf numFmtId="167" fontId="49" fillId="0" borderId="0" applyFont="0" applyFill="0" applyBorder="0" applyAlignment="0" applyProtection="0"/>
    <xf numFmtId="170" fontId="94" fillId="0" borderId="0"/>
    <xf numFmtId="0" fontId="168" fillId="0" borderId="0" applyNumberFormat="0" applyFont="0"/>
    <xf numFmtId="0" fontId="169" fillId="0" borderId="0">
      <alignment horizontal="left"/>
    </xf>
    <xf numFmtId="181" fontId="170" fillId="19" borderId="10" applyNumberFormat="0" applyAlignment="0" applyProtection="0">
      <alignment vertical="center"/>
    </xf>
    <xf numFmtId="181" fontId="20" fillId="19" borderId="10" applyNumberFormat="0" applyAlignment="0" applyProtection="0"/>
    <xf numFmtId="40" fontId="171" fillId="46" borderId="0">
      <alignment horizontal="right"/>
    </xf>
    <xf numFmtId="181" fontId="172" fillId="46" borderId="0">
      <alignment horizontal="right"/>
    </xf>
    <xf numFmtId="181" fontId="173" fillId="46" borderId="37"/>
    <xf numFmtId="181" fontId="173" fillId="0" borderId="0" applyBorder="0">
      <alignment horizontal="centerContinuous"/>
    </xf>
    <xf numFmtId="181" fontId="174" fillId="0" borderId="0" applyBorder="0">
      <alignment horizontal="centerContinuous"/>
    </xf>
    <xf numFmtId="277" fontId="49" fillId="0" borderId="0" applyFont="0" applyFill="0" applyBorder="0" applyAlignment="0">
      <alignment vertical="center"/>
    </xf>
    <xf numFmtId="0" fontId="175" fillId="0" borderId="0" applyNumberFormat="0" applyFill="0" applyBorder="0">
      <alignment horizontal="left"/>
    </xf>
    <xf numFmtId="1" fontId="176" fillId="0" borderId="0" applyProtection="0">
      <alignment horizontal="right" vertical="center"/>
    </xf>
    <xf numFmtId="181" fontId="177" fillId="46" borderId="0"/>
    <xf numFmtId="9" fontId="1" fillId="0" borderId="0" applyFont="0" applyFill="0" applyBorder="0" applyAlignment="0" applyProtection="0"/>
    <xf numFmtId="253" fontId="178" fillId="0" borderId="0"/>
    <xf numFmtId="218" fontId="74" fillId="0" borderId="0" applyFont="0" applyFill="0" applyBorder="0" applyAlignment="0" applyProtection="0"/>
    <xf numFmtId="278" fontId="4" fillId="0" borderId="0" applyFont="0" applyFill="0" applyBorder="0" applyAlignment="0" applyProtection="0"/>
    <xf numFmtId="10" fontId="4" fillId="0" borderId="0" applyFont="0" applyFill="0" applyBorder="0" applyAlignment="0" applyProtection="0"/>
    <xf numFmtId="172" fontId="114" fillId="0" borderId="0"/>
    <xf numFmtId="9" fontId="4" fillId="0" borderId="0" applyFont="0" applyFill="0" applyBorder="0" applyAlignment="0" applyProtection="0"/>
    <xf numFmtId="9" fontId="4" fillId="0" borderId="0" applyFont="0" applyFill="0" applyBorder="0" applyAlignment="0" applyProtection="0">
      <alignment vertical="center"/>
    </xf>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96" fillId="0" borderId="0" applyFont="0" applyFill="0" applyBorder="0" applyAlignment="0" applyProtection="0">
      <alignment vertical="center"/>
    </xf>
    <xf numFmtId="9" fontId="4" fillId="0" borderId="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alignment vertical="center"/>
    </xf>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alignment vertical="center"/>
    </xf>
    <xf numFmtId="9" fontId="4" fillId="0" borderId="0" applyFont="0" applyFill="0" applyBorder="0" applyAlignment="0" applyProtection="0">
      <alignment vertical="center"/>
    </xf>
    <xf numFmtId="9" fontId="4" fillId="0" borderId="0" applyFont="0" applyFill="0" applyBorder="0" applyAlignment="0" applyProtection="0">
      <alignment vertical="center"/>
    </xf>
    <xf numFmtId="9" fontId="4" fillId="0" borderId="0" applyFont="0" applyFill="0" applyBorder="0" applyAlignment="0" applyProtection="0">
      <alignment vertical="center"/>
    </xf>
    <xf numFmtId="9" fontId="4" fillId="0" borderId="0" applyFont="0" applyFill="0" applyBorder="0" applyAlignment="0" applyProtection="0"/>
    <xf numFmtId="9" fontId="4" fillId="0" borderId="0" applyFont="0" applyFill="0" applyBorder="0" applyAlignment="0" applyProtection="0">
      <alignment vertical="center"/>
    </xf>
    <xf numFmtId="9" fontId="4" fillId="0" borderId="0" applyFont="0" applyFill="0" applyBorder="0" applyAlignment="0" applyProtection="0">
      <alignment vertical="center"/>
    </xf>
    <xf numFmtId="9" fontId="4" fillId="0" borderId="0" applyFont="0" applyFill="0" applyBorder="0" applyAlignment="0" applyProtection="0">
      <alignment vertical="center"/>
    </xf>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alignment vertical="center"/>
    </xf>
    <xf numFmtId="9" fontId="4"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4"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106" fillId="0" borderId="0" applyFont="0" applyFill="0" applyBorder="0" applyAlignment="0" applyProtection="0"/>
    <xf numFmtId="172" fontId="179" fillId="0" borderId="0"/>
    <xf numFmtId="0" fontId="64" fillId="0" borderId="0"/>
    <xf numFmtId="0" fontId="47" fillId="0" borderId="0" applyFill="0" applyBorder="0">
      <alignment horizontal="right"/>
      <protection locked="0"/>
    </xf>
    <xf numFmtId="279" fontId="4" fillId="0" borderId="0" applyFill="0" applyBorder="0" applyAlignment="0" applyProtection="0"/>
    <xf numFmtId="9" fontId="4" fillId="0" borderId="0" applyFont="0" applyFill="0" applyBorder="0" applyAlignment="0" applyProtection="0"/>
    <xf numFmtId="0" fontId="4" fillId="0" borderId="0">
      <protection locked="0"/>
    </xf>
    <xf numFmtId="0" fontId="180" fillId="0" borderId="0">
      <protection locked="0"/>
    </xf>
    <xf numFmtId="0" fontId="4" fillId="0" borderId="0">
      <protection locked="0"/>
    </xf>
    <xf numFmtId="0" fontId="2" fillId="0" borderId="0">
      <protection locked="0"/>
    </xf>
    <xf numFmtId="38" fontId="3" fillId="0" borderId="0" applyFill="0" applyBorder="0" applyAlignment="0" applyProtection="0">
      <alignment horizontal="right"/>
    </xf>
    <xf numFmtId="9" fontId="4" fillId="6" borderId="0" applyNumberFormat="0" applyFont="0" applyAlignment="0" applyProtection="0"/>
    <xf numFmtId="215" fontId="4" fillId="0" borderId="0" applyFill="0" applyBorder="0" applyAlignment="0"/>
    <xf numFmtId="216" fontId="4" fillId="0" borderId="0" applyFill="0" applyBorder="0" applyAlignment="0"/>
    <xf numFmtId="215" fontId="4" fillId="0" borderId="0" applyFill="0" applyBorder="0" applyAlignment="0"/>
    <xf numFmtId="219" fontId="4" fillId="0" borderId="0" applyFill="0" applyBorder="0" applyAlignment="0"/>
    <xf numFmtId="216" fontId="4" fillId="0" borderId="0" applyFill="0" applyBorder="0" applyAlignment="0"/>
    <xf numFmtId="0" fontId="92" fillId="0" borderId="0" applyFont="0" applyFill="0" applyBorder="0" applyAlignment="0" applyProtection="0"/>
    <xf numFmtId="0" fontId="51" fillId="0" borderId="0" applyNumberFormat="0" applyFont="0" applyFill="0" applyBorder="0" applyProtection="0">
      <alignment horizontal="right" vertical="center"/>
    </xf>
    <xf numFmtId="0" fontId="152" fillId="0" borderId="0" applyFill="0" applyBorder="0" applyProtection="0">
      <alignment horizontal="right" vertical="center"/>
    </xf>
    <xf numFmtId="9" fontId="4" fillId="0" borderId="0" applyFont="0" applyFill="0" applyBorder="0" applyAlignment="0" applyProtection="0"/>
    <xf numFmtId="2" fontId="181" fillId="0" borderId="0" applyNumberFormat="0" applyFill="0" applyBorder="0" applyAlignment="0" applyProtection="0"/>
    <xf numFmtId="0" fontId="74" fillId="0" borderId="0">
      <alignment vertical="top"/>
    </xf>
    <xf numFmtId="0" fontId="74" fillId="0" borderId="0">
      <alignment vertical="top"/>
    </xf>
    <xf numFmtId="0" fontId="74" fillId="0" borderId="0">
      <alignment vertical="top"/>
    </xf>
    <xf numFmtId="0" fontId="74" fillId="0" borderId="0">
      <alignment vertical="top"/>
    </xf>
    <xf numFmtId="0" fontId="74" fillId="0" borderId="0">
      <alignment vertical="top"/>
    </xf>
    <xf numFmtId="280" fontId="4" fillId="0" borderId="0">
      <alignment horizontal="right"/>
      <protection locked="0"/>
    </xf>
    <xf numFmtId="0" fontId="182" fillId="0" borderId="0"/>
    <xf numFmtId="37" fontId="183" fillId="0" borderId="0" applyNumberFormat="0" applyFill="0" applyBorder="0" applyAlignment="0" applyProtection="0"/>
    <xf numFmtId="0" fontId="184" fillId="0" borderId="0"/>
    <xf numFmtId="188" fontId="69" fillId="0" borderId="26" applyNumberFormat="0" applyAlignment="0" applyProtection="0">
      <alignment horizontal="right" vertical="center"/>
    </xf>
    <xf numFmtId="170" fontId="47" fillId="28" borderId="38" applyNumberFormat="0" applyFont="0" applyBorder="0" applyAlignment="0" applyProtection="0">
      <alignment horizontal="center"/>
    </xf>
    <xf numFmtId="3" fontId="185" fillId="47" borderId="0" applyFont="0" applyFill="0" applyBorder="0" applyAlignment="0" applyProtection="0"/>
    <xf numFmtId="181" fontId="186" fillId="15" borderId="0">
      <alignment horizontal="center" vertical="center"/>
    </xf>
    <xf numFmtId="181" fontId="187" fillId="15" borderId="0">
      <alignment horizontal="left" vertical="center"/>
    </xf>
    <xf numFmtId="181" fontId="187" fillId="15" borderId="0">
      <alignment horizontal="left" vertical="center"/>
    </xf>
    <xf numFmtId="181" fontId="187" fillId="15" borderId="0">
      <alignment horizontal="right" vertical="center"/>
    </xf>
    <xf numFmtId="181" fontId="186" fillId="15" borderId="0">
      <alignment horizontal="center" vertical="center"/>
    </xf>
    <xf numFmtId="181" fontId="186" fillId="15" borderId="0">
      <alignment horizontal="center" vertical="center"/>
    </xf>
    <xf numFmtId="181" fontId="186" fillId="15" borderId="0">
      <alignment horizontal="right" vertical="center"/>
    </xf>
    <xf numFmtId="0" fontId="20" fillId="19" borderId="10" applyNumberFormat="0" applyAlignment="0" applyProtection="0"/>
    <xf numFmtId="0" fontId="121" fillId="0" borderId="39">
      <alignment vertical="center"/>
    </xf>
    <xf numFmtId="281" fontId="74" fillId="0" borderId="0" applyNumberFormat="0" applyFill="0" applyBorder="0" applyProtection="0">
      <alignment horizontal="left" vertical="center"/>
      <protection locked="0"/>
    </xf>
    <xf numFmtId="0" fontId="9" fillId="10" borderId="0" applyNumberFormat="0" applyBorder="0" applyAlignment="0" applyProtection="0"/>
    <xf numFmtId="0" fontId="188" fillId="0" borderId="0" applyFill="0" applyBorder="0">
      <alignment horizontal="right"/>
      <protection hidden="1"/>
    </xf>
    <xf numFmtId="0" fontId="189" fillId="32" borderId="0"/>
    <xf numFmtId="0" fontId="190" fillId="37" borderId="8">
      <alignment horizontal="center" vertical="center" wrapText="1"/>
      <protection hidden="1"/>
    </xf>
    <xf numFmtId="1" fontId="91" fillId="48" borderId="0" applyNumberFormat="0" applyFont="0" applyBorder="0" applyAlignment="0">
      <alignment horizontal="left"/>
    </xf>
    <xf numFmtId="179" fontId="74" fillId="0" borderId="6" applyFont="0" applyFill="0" applyBorder="0" applyAlignment="0" applyProtection="0">
      <alignment horizontal="right"/>
    </xf>
    <xf numFmtId="0" fontId="191" fillId="2" borderId="0" applyNumberFormat="0" applyBorder="0">
      <alignment horizontal="centerContinuous"/>
    </xf>
    <xf numFmtId="1" fontId="4" fillId="0" borderId="0"/>
    <xf numFmtId="254" fontId="4" fillId="0" borderId="0" applyFont="0" applyFill="0" applyBorder="0" applyAlignment="0" applyProtection="0"/>
    <xf numFmtId="0" fontId="192" fillId="0" borderId="0" applyNumberFormat="0" applyFill="0" applyBorder="0" applyAlignment="0" applyProtection="0"/>
    <xf numFmtId="3" fontId="3" fillId="0" borderId="0"/>
    <xf numFmtId="3" fontId="4" fillId="2" borderId="40" applyFont="0" applyFill="0" applyBorder="0" applyAlignment="0" applyProtection="0"/>
    <xf numFmtId="4" fontId="4" fillId="2" borderId="40" applyFont="0" applyFill="0" applyBorder="0" applyAlignment="0" applyProtection="0"/>
    <xf numFmtId="282" fontId="144" fillId="2" borderId="40" applyFont="0" applyFill="0" applyBorder="0" applyAlignment="0" applyProtection="0"/>
    <xf numFmtId="283" fontId="144" fillId="2" borderId="41" applyFont="0" applyFill="0" applyBorder="0" applyAlignment="0" applyProtection="0"/>
    <xf numFmtId="10" fontId="4" fillId="2" borderId="40" applyFont="0" applyFill="0" applyBorder="0" applyAlignment="0" applyProtection="0"/>
    <xf numFmtId="9" fontId="4" fillId="2" borderId="40" applyFont="0" applyFill="0" applyBorder="0" applyAlignment="0" applyProtection="0"/>
    <xf numFmtId="2" fontId="4" fillId="2" borderId="40" applyFont="0" applyFill="0" applyBorder="0" applyAlignment="0" applyProtection="0"/>
    <xf numFmtId="0" fontId="193" fillId="0" borderId="0"/>
    <xf numFmtId="181" fontId="4" fillId="0" borderId="0"/>
    <xf numFmtId="0" fontId="28" fillId="0" borderId="0"/>
    <xf numFmtId="0" fontId="29" fillId="0" borderId="0"/>
    <xf numFmtId="0" fontId="4" fillId="0" borderId="0"/>
    <xf numFmtId="188" fontId="74" fillId="15" borderId="0"/>
    <xf numFmtId="284" fontId="37" fillId="0" borderId="0"/>
    <xf numFmtId="0" fontId="194" fillId="0" borderId="0" applyAlignment="0"/>
    <xf numFmtId="181" fontId="190" fillId="0" borderId="8">
      <alignment horizontal="center"/>
    </xf>
    <xf numFmtId="0" fontId="4" fillId="0" borderId="0"/>
    <xf numFmtId="181" fontId="24" fillId="0" borderId="0">
      <alignment vertical="top"/>
    </xf>
    <xf numFmtId="181" fontId="37" fillId="0" borderId="0"/>
    <xf numFmtId="0" fontId="4" fillId="0" borderId="0">
      <alignment vertical="top"/>
    </xf>
    <xf numFmtId="0" fontId="4" fillId="0" borderId="0">
      <alignment vertical="top"/>
    </xf>
    <xf numFmtId="0" fontId="195" fillId="0" borderId="0" applyNumberFormat="0" applyFill="0" applyBorder="0" applyAlignment="0" applyProtection="0">
      <protection locked="0"/>
    </xf>
    <xf numFmtId="285" fontId="64" fillId="0" borderId="0" applyNumberFormat="0" applyFill="0" applyBorder="0" applyAlignment="0" applyProtection="0">
      <alignment horizontal="right" vertical="center" wrapText="1"/>
    </xf>
    <xf numFmtId="0" fontId="195" fillId="0" borderId="0" applyNumberFormat="0" applyFill="0" applyBorder="0" applyAlignment="0" applyProtection="0">
      <protection locked="0"/>
    </xf>
    <xf numFmtId="0" fontId="196" fillId="0" borderId="0" applyNumberFormat="0" applyFill="0" applyBorder="0" applyAlignment="0" applyProtection="0"/>
    <xf numFmtId="0" fontId="197" fillId="0" borderId="7" applyNumberFormat="0" applyFill="0" applyProtection="0">
      <alignment horizontal="right" vertical="center" wrapText="1"/>
    </xf>
    <xf numFmtId="0" fontId="198" fillId="0" borderId="0" applyNumberFormat="0" applyFill="0" applyBorder="0" applyAlignment="0" applyProtection="0">
      <protection locked="0"/>
    </xf>
    <xf numFmtId="181" fontId="24" fillId="0" borderId="0" applyNumberFormat="0" applyBorder="0" applyAlignment="0"/>
    <xf numFmtId="181" fontId="199" fillId="49" borderId="0" applyNumberFormat="0" applyFill="0">
      <alignment horizontal="left" vertical="center"/>
    </xf>
    <xf numFmtId="181" fontId="177" fillId="0" borderId="0" applyNumberFormat="0" applyBorder="0" applyAlignment="0"/>
    <xf numFmtId="0" fontId="2" fillId="34" borderId="0" applyNumberFormat="0" applyBorder="0">
      <alignment horizontal="centerContinuous"/>
    </xf>
    <xf numFmtId="0" fontId="200" fillId="0" borderId="23" applyNumberFormat="0" applyFill="0" applyProtection="0">
      <alignment horizontal="right"/>
    </xf>
    <xf numFmtId="0" fontId="201" fillId="0" borderId="0"/>
    <xf numFmtId="0" fontId="202" fillId="50" borderId="0"/>
    <xf numFmtId="181" fontId="203" fillId="0" borderId="42"/>
    <xf numFmtId="0" fontId="204" fillId="0" borderId="9" applyNumberFormat="0" applyFill="0" applyBorder="0" applyAlignment="0" applyProtection="0"/>
    <xf numFmtId="0" fontId="200" fillId="0" borderId="43" applyNumberFormat="0" applyProtection="0">
      <alignment horizontal="right"/>
    </xf>
    <xf numFmtId="0" fontId="205" fillId="0" borderId="0" applyBorder="0" applyProtection="0">
      <alignment vertical="center"/>
    </xf>
    <xf numFmtId="180" fontId="74" fillId="0" borderId="6" applyBorder="0" applyProtection="0">
      <alignment horizontal="right" vertical="center"/>
    </xf>
    <xf numFmtId="0" fontId="206" fillId="51" borderId="0" applyBorder="0" applyProtection="0">
      <alignment horizontal="centerContinuous" vertical="center"/>
    </xf>
    <xf numFmtId="0" fontId="206" fillId="52" borderId="6" applyBorder="0" applyProtection="0">
      <alignment horizontal="centerContinuous" vertical="center"/>
    </xf>
    <xf numFmtId="0" fontId="4" fillId="0" borderId="0" applyBorder="0" applyProtection="0">
      <alignment vertical="center"/>
    </xf>
    <xf numFmtId="3" fontId="42" fillId="0" borderId="0" applyNumberFormat="0"/>
    <xf numFmtId="0" fontId="122" fillId="0" borderId="0">
      <alignment horizontal="left"/>
    </xf>
    <xf numFmtId="0" fontId="164" fillId="0" borderId="0"/>
    <xf numFmtId="0" fontId="207" fillId="0" borderId="0">
      <alignment vertical="center"/>
    </xf>
    <xf numFmtId="0" fontId="208" fillId="0" borderId="0">
      <alignment vertical="center"/>
    </xf>
    <xf numFmtId="0" fontId="209" fillId="0" borderId="0">
      <alignment vertical="center"/>
    </xf>
    <xf numFmtId="0" fontId="210" fillId="0" borderId="0" applyFill="0" applyBorder="0" applyProtection="0">
      <alignment horizontal="left"/>
    </xf>
    <xf numFmtId="0" fontId="122" fillId="0" borderId="28" applyFill="0" applyBorder="0" applyProtection="0">
      <alignment horizontal="left" vertical="top"/>
    </xf>
    <xf numFmtId="0" fontId="32" fillId="0" borderId="44" applyBorder="0">
      <alignment horizontal="left" vertical="center"/>
      <protection locked="0"/>
    </xf>
    <xf numFmtId="0" fontId="211" fillId="0" borderId="0">
      <alignment horizontal="left" vertical="top"/>
      <protection locked="0"/>
    </xf>
    <xf numFmtId="14" fontId="32" fillId="0" borderId="0">
      <alignment horizontal="left" vertical="top"/>
      <protection locked="0"/>
    </xf>
    <xf numFmtId="286" fontId="32" fillId="0" borderId="45" applyBorder="0">
      <alignment horizontal="left"/>
      <protection locked="0"/>
    </xf>
    <xf numFmtId="286" fontId="31" fillId="0" borderId="46" applyBorder="0">
      <alignment horizontal="left" vertical="top"/>
      <protection locked="0"/>
    </xf>
    <xf numFmtId="286" fontId="32" fillId="0" borderId="47" applyBorder="0">
      <alignment horizontal="left" vertical="top"/>
      <protection locked="0"/>
    </xf>
    <xf numFmtId="248" fontId="212" fillId="0" borderId="0" applyAlignment="0">
      <alignment horizontal="right"/>
      <protection locked="0"/>
    </xf>
    <xf numFmtId="248" fontId="213" fillId="0" borderId="0">
      <alignment horizontal="left" vertical="top"/>
      <protection locked="0"/>
    </xf>
    <xf numFmtId="0" fontId="211" fillId="0" borderId="6"/>
    <xf numFmtId="0" fontId="214" fillId="0" borderId="0">
      <alignment horizontal="centerContinuous"/>
    </xf>
    <xf numFmtId="0" fontId="215" fillId="0" borderId="0"/>
    <xf numFmtId="0" fontId="216" fillId="0" borderId="0"/>
    <xf numFmtId="0" fontId="217" fillId="0" borderId="0"/>
    <xf numFmtId="0" fontId="218" fillId="0" borderId="0"/>
    <xf numFmtId="0" fontId="216" fillId="0" borderId="0"/>
    <xf numFmtId="0" fontId="216" fillId="0" borderId="0"/>
    <xf numFmtId="49" fontId="24" fillId="0" borderId="0" applyFill="0" applyBorder="0" applyAlignment="0"/>
    <xf numFmtId="287" fontId="4" fillId="0" borderId="0" applyFill="0" applyBorder="0" applyAlignment="0"/>
    <xf numFmtId="288" fontId="4" fillId="0" borderId="0" applyFill="0" applyBorder="0" applyAlignment="0"/>
    <xf numFmtId="0" fontId="23" fillId="0" borderId="0" applyNumberFormat="0" applyFill="0" applyBorder="0" applyAlignment="0" applyProtection="0"/>
    <xf numFmtId="0" fontId="12" fillId="0" borderId="0" applyNumberFormat="0" applyFill="0" applyBorder="0" applyAlignment="0" applyProtection="0"/>
    <xf numFmtId="3" fontId="185" fillId="41" borderId="0" applyFont="0" applyFill="0" applyBorder="0" applyAlignment="0" applyProtection="0"/>
    <xf numFmtId="289" fontId="72" fillId="0" borderId="0" applyBorder="0" applyProtection="0">
      <alignment horizontal="right"/>
    </xf>
    <xf numFmtId="0" fontId="85" fillId="0" borderId="0" applyNumberFormat="0" applyFill="0" applyBorder="0" applyAlignment="0" applyProtection="0"/>
    <xf numFmtId="0" fontId="219" fillId="0" borderId="0" applyNumberFormat="0" applyFill="0" applyBorder="0" applyAlignment="0" applyProtection="0"/>
    <xf numFmtId="181" fontId="220" fillId="0" borderId="0" applyNumberFormat="0" applyFill="0" applyBorder="0" applyAlignment="0" applyProtection="0">
      <alignment vertical="center"/>
    </xf>
    <xf numFmtId="181" fontId="221" fillId="0" borderId="0" applyNumberFormat="0" applyFill="0" applyBorder="0" applyAlignment="0" applyProtection="0"/>
    <xf numFmtId="0" fontId="46" fillId="0" borderId="0">
      <alignment horizontal="center"/>
    </xf>
    <xf numFmtId="0" fontId="222" fillId="0" borderId="0">
      <alignment horizontal="center"/>
    </xf>
    <xf numFmtId="0" fontId="47" fillId="0" borderId="0" applyBorder="0"/>
    <xf numFmtId="0" fontId="223" fillId="0" borderId="0" applyNumberFormat="0" applyFill="0" applyBorder="0" applyAlignment="0" applyProtection="0"/>
    <xf numFmtId="0" fontId="42" fillId="0" borderId="0" applyNumberFormat="0" applyFill="0" applyBorder="0" applyAlignment="0" applyProtection="0"/>
    <xf numFmtId="0" fontId="4" fillId="0" borderId="0" applyBorder="0"/>
    <xf numFmtId="240" fontId="224" fillId="53" borderId="0" applyNumberFormat="0" applyBorder="0">
      <alignment horizontal="center"/>
      <protection locked="0"/>
    </xf>
    <xf numFmtId="240" fontId="24" fillId="45" borderId="0" applyNumberFormat="0" applyBorder="0">
      <alignment horizontal="center"/>
      <protection locked="0"/>
    </xf>
    <xf numFmtId="240" fontId="225" fillId="38" borderId="0" applyNumberFormat="0" applyBorder="0">
      <alignment horizontal="center"/>
      <protection locked="0"/>
    </xf>
    <xf numFmtId="240" fontId="225" fillId="45" borderId="0" applyNumberFormat="0" applyBorder="0">
      <alignment horizontal="center"/>
      <protection locked="0"/>
    </xf>
    <xf numFmtId="240" fontId="52" fillId="38" borderId="0" applyNumberFormat="0" applyBorder="0">
      <protection locked="0"/>
    </xf>
    <xf numFmtId="240" fontId="25" fillId="49" borderId="0" applyNumberFormat="0" applyBorder="0">
      <alignment horizontal="left"/>
      <protection locked="0"/>
    </xf>
    <xf numFmtId="240" fontId="226" fillId="38" borderId="0" applyNumberFormat="0" applyBorder="0">
      <protection locked="0"/>
    </xf>
    <xf numFmtId="1" fontId="74" fillId="54" borderId="0" applyNumberFormat="0" applyFont="0" applyBorder="0" applyProtection="0">
      <alignment horizontal="left"/>
    </xf>
    <xf numFmtId="0" fontId="21" fillId="0" borderId="0" applyNumberFormat="0" applyFill="0" applyBorder="0" applyAlignment="0" applyProtection="0"/>
    <xf numFmtId="0" fontId="14" fillId="0" borderId="27" applyNumberFormat="0" applyFill="0" applyAlignment="0" applyProtection="0"/>
    <xf numFmtId="0" fontId="15" fillId="0" borderId="29" applyNumberFormat="0" applyFill="0" applyAlignment="0" applyProtection="0"/>
    <xf numFmtId="0" fontId="16" fillId="0" borderId="30" applyNumberFormat="0" applyFill="0" applyAlignment="0" applyProtection="0"/>
    <xf numFmtId="181" fontId="227" fillId="0" borderId="0" applyNumberFormat="0" applyBorder="0" applyAlignment="0"/>
    <xf numFmtId="0" fontId="218" fillId="0" borderId="0"/>
    <xf numFmtId="0" fontId="216" fillId="0" borderId="0"/>
    <xf numFmtId="0" fontId="42" fillId="0" borderId="7">
      <alignment horizontal="right" wrapText="1"/>
    </xf>
    <xf numFmtId="181" fontId="228" fillId="0" borderId="25" applyNumberFormat="0" applyFill="0" applyAlignment="0" applyProtection="0">
      <alignment vertical="center"/>
    </xf>
    <xf numFmtId="181" fontId="22" fillId="0" borderId="25" applyNumberFormat="0" applyFill="0" applyAlignment="0" applyProtection="0"/>
    <xf numFmtId="240" fontId="25" fillId="42" borderId="0" applyNumberFormat="0" applyBorder="0">
      <protection locked="0"/>
    </xf>
    <xf numFmtId="240" fontId="25" fillId="45" borderId="0" applyNumberFormat="0" applyBorder="0">
      <protection locked="0"/>
    </xf>
    <xf numFmtId="240" fontId="229" fillId="49" borderId="0" applyNumberFormat="0" applyBorder="0">
      <protection locked="0"/>
    </xf>
    <xf numFmtId="240" fontId="25" fillId="45" borderId="0" applyNumberFormat="0" applyBorder="0">
      <protection locked="0"/>
    </xf>
    <xf numFmtId="240" fontId="25" fillId="45" borderId="0" applyNumberFormat="0" applyBorder="0">
      <protection locked="0"/>
    </xf>
    <xf numFmtId="240" fontId="25" fillId="45" borderId="0" applyNumberFormat="0" applyBorder="0">
      <protection locked="0"/>
    </xf>
    <xf numFmtId="240" fontId="25" fillId="55" borderId="0" applyNumberFormat="0" applyBorder="0">
      <alignment vertical="top"/>
      <protection locked="0"/>
    </xf>
    <xf numFmtId="3" fontId="42" fillId="0" borderId="6" applyNumberFormat="0"/>
    <xf numFmtId="240" fontId="26" fillId="56" borderId="0" applyNumberFormat="0" applyBorder="0">
      <protection locked="0"/>
    </xf>
    <xf numFmtId="3" fontId="2" fillId="0" borderId="23"/>
    <xf numFmtId="290" fontId="2" fillId="0" borderId="23"/>
    <xf numFmtId="3" fontId="51" fillId="0" borderId="0" applyNumberFormat="0" applyFont="0" applyFill="0" applyBorder="0" applyProtection="0">
      <alignment horizontal="right" vertical="center"/>
    </xf>
    <xf numFmtId="17" fontId="230" fillId="0" borderId="0" applyFill="0" applyBorder="0" applyProtection="0">
      <alignment horizontal="center" vertical="center"/>
    </xf>
    <xf numFmtId="0" fontId="152" fillId="0" borderId="0" applyFill="0" applyBorder="0" applyProtection="0">
      <alignment horizontal="left" vertical="center"/>
    </xf>
    <xf numFmtId="291" fontId="47" fillId="0" borderId="0" applyFont="0" applyFill="0" applyBorder="0" applyAlignment="0" applyProtection="0"/>
    <xf numFmtId="292" fontId="47" fillId="0" borderId="0" applyFont="0" applyFill="0" applyBorder="0" applyAlignment="0" applyProtection="0"/>
    <xf numFmtId="293" fontId="3" fillId="0" borderId="0" applyBorder="0" applyProtection="0">
      <alignment horizontal="right"/>
    </xf>
    <xf numFmtId="0" fontId="21" fillId="0" borderId="0" applyNumberFormat="0" applyFill="0" applyBorder="0" applyAlignment="0" applyProtection="0"/>
    <xf numFmtId="0" fontId="14" fillId="0" borderId="27" applyNumberFormat="0" applyFill="0" applyAlignment="0" applyProtection="0"/>
    <xf numFmtId="0" fontId="15" fillId="0" borderId="29" applyNumberFormat="0" applyFill="0" applyAlignment="0" applyProtection="0"/>
    <xf numFmtId="0" fontId="16" fillId="0" borderId="30" applyNumberFormat="0" applyFill="0" applyAlignment="0" applyProtection="0"/>
    <xf numFmtId="0" fontId="16" fillId="0" borderId="0" applyNumberFormat="0" applyFill="0" applyBorder="0" applyAlignment="0" applyProtection="0"/>
    <xf numFmtId="37" fontId="74" fillId="57" borderId="8" applyNumberFormat="0" applyAlignment="0" applyProtection="0"/>
    <xf numFmtId="0" fontId="4" fillId="0" borderId="6" applyNumberFormat="0" applyFill="0" applyProtection="0"/>
    <xf numFmtId="0" fontId="231" fillId="0" borderId="0">
      <alignment vertical="top"/>
    </xf>
    <xf numFmtId="244" fontId="232" fillId="0" borderId="0" applyNumberFormat="0"/>
    <xf numFmtId="0" fontId="4" fillId="0" borderId="23" applyNumberFormat="0" applyFont="0" applyFill="0" applyAlignment="0" applyProtection="0"/>
    <xf numFmtId="0" fontId="5" fillId="7" borderId="48">
      <alignment horizontal="left"/>
    </xf>
    <xf numFmtId="294" fontId="47" fillId="0" borderId="0" applyFont="0" applyFill="0" applyBorder="0" applyAlignment="0" applyProtection="0"/>
    <xf numFmtId="295" fontId="47" fillId="0" borderId="0" applyFont="0" applyFill="0" applyBorder="0" applyAlignment="0" applyProtection="0"/>
    <xf numFmtId="0" fontId="18" fillId="0" borderId="16" applyNumberFormat="0" applyFill="0" applyAlignment="0" applyProtection="0"/>
    <xf numFmtId="296" fontId="4" fillId="0" borderId="0" applyFont="0" applyFill="0" applyBorder="0" applyAlignment="0" applyProtection="0"/>
    <xf numFmtId="166" fontId="47" fillId="0" borderId="0" applyFont="0" applyFill="0" applyBorder="0" applyAlignment="0" applyProtection="0"/>
    <xf numFmtId="0" fontId="23" fillId="0" borderId="0" applyNumberFormat="0" applyFill="0" applyBorder="0" applyAlignment="0" applyProtection="0"/>
    <xf numFmtId="181" fontId="233" fillId="0" borderId="0" applyNumberFormat="0" applyFill="0" applyBorder="0" applyAlignment="0" applyProtection="0">
      <alignment vertical="center"/>
    </xf>
    <xf numFmtId="181" fontId="23" fillId="0" borderId="0" applyNumberFormat="0" applyFill="0" applyBorder="0" applyAlignment="0" applyProtection="0"/>
    <xf numFmtId="0" fontId="234" fillId="0" borderId="9" applyNumberFormat="0" applyFill="0" applyBorder="0" applyAlignment="0" applyProtection="0"/>
    <xf numFmtId="0" fontId="235" fillId="0" borderId="9" applyNumberFormat="0" applyFill="0" applyBorder="0" applyAlignment="0" applyProtection="0"/>
    <xf numFmtId="0" fontId="236" fillId="0" borderId="9" applyNumberFormat="0" applyFill="0" applyBorder="0" applyAlignment="0" applyProtection="0"/>
    <xf numFmtId="297" fontId="33" fillId="0" borderId="0" applyBorder="0"/>
    <xf numFmtId="297" fontId="33" fillId="0" borderId="0" applyBorder="0"/>
    <xf numFmtId="1" fontId="237" fillId="0" borderId="0">
      <alignment horizontal="right"/>
    </xf>
    <xf numFmtId="1" fontId="238" fillId="0" borderId="18">
      <alignment horizontal="center"/>
    </xf>
    <xf numFmtId="0" fontId="239" fillId="0" borderId="0"/>
    <xf numFmtId="0" fontId="167" fillId="53" borderId="49" applyNumberFormat="0" applyFont="0" applyBorder="0" applyAlignment="0" applyProtection="0">
      <alignment horizontal="right"/>
    </xf>
    <xf numFmtId="298" fontId="240" fillId="0" borderId="0" applyFill="0" applyProtection="0">
      <alignment horizontal="center"/>
    </xf>
    <xf numFmtId="0" fontId="11" fillId="35" borderId="15" applyNumberFormat="0" applyAlignment="0" applyProtection="0"/>
    <xf numFmtId="0" fontId="47" fillId="0" borderId="0"/>
    <xf numFmtId="0" fontId="241" fillId="0" borderId="0"/>
    <xf numFmtId="42" fontId="241" fillId="0" borderId="0" applyFont="0" applyFill="0" applyBorder="0" applyAlignment="0" applyProtection="0"/>
    <xf numFmtId="44" fontId="241" fillId="0" borderId="0" applyFont="0" applyFill="0" applyBorder="0" applyAlignment="0" applyProtection="0"/>
    <xf numFmtId="0" fontId="61" fillId="27" borderId="0" applyNumberFormat="0" applyBorder="0" applyAlignment="0" applyProtection="0">
      <alignment vertical="center"/>
    </xf>
    <xf numFmtId="0" fontId="61" fillId="28" borderId="0" applyNumberFormat="0" applyBorder="0" applyAlignment="0" applyProtection="0">
      <alignment vertical="center"/>
    </xf>
    <xf numFmtId="0" fontId="61" fillId="29" borderId="0" applyNumberFormat="0" applyBorder="0" applyAlignment="0" applyProtection="0">
      <alignment vertical="center"/>
    </xf>
    <xf numFmtId="0" fontId="61" fillId="23" borderId="0" applyNumberFormat="0" applyBorder="0" applyAlignment="0" applyProtection="0">
      <alignment vertical="center"/>
    </xf>
    <xf numFmtId="0" fontId="61" fillId="24" borderId="0" applyNumberFormat="0" applyBorder="0" applyAlignment="0" applyProtection="0">
      <alignment vertical="center"/>
    </xf>
    <xf numFmtId="0" fontId="61" fillId="26" borderId="0" applyNumberFormat="0" applyBorder="0" applyAlignment="0" applyProtection="0">
      <alignment vertical="center"/>
    </xf>
    <xf numFmtId="0" fontId="242" fillId="0" borderId="0" applyNumberFormat="0" applyFill="0" applyBorder="0" applyAlignment="0" applyProtection="0">
      <alignment vertical="center"/>
    </xf>
    <xf numFmtId="0" fontId="243" fillId="35" borderId="15" applyNumberFormat="0" applyAlignment="0" applyProtection="0">
      <alignment vertical="center"/>
    </xf>
    <xf numFmtId="0" fontId="244" fillId="8" borderId="0" applyNumberFormat="0" applyBorder="0" applyAlignment="0" applyProtection="0">
      <alignment vertical="center"/>
    </xf>
    <xf numFmtId="0" fontId="245" fillId="18" borderId="36" applyNumberFormat="0" applyFont="0" applyAlignment="0" applyProtection="0">
      <alignment vertical="center"/>
    </xf>
    <xf numFmtId="0" fontId="246" fillId="0" borderId="16" applyNumberFormat="0" applyFill="0" applyAlignment="0" applyProtection="0">
      <alignment vertical="center"/>
    </xf>
    <xf numFmtId="181" fontId="4" fillId="0" borderId="0"/>
    <xf numFmtId="38" fontId="247" fillId="0" borderId="0" applyFont="0" applyFill="0" applyBorder="0" applyAlignment="0" applyProtection="0"/>
    <xf numFmtId="223" fontId="248" fillId="0" borderId="0" applyFont="0" applyFill="0" applyBorder="0" applyAlignment="0" applyProtection="0"/>
    <xf numFmtId="181" fontId="247" fillId="0" borderId="0" applyFont="0" applyFill="0" applyBorder="0" applyAlignment="0" applyProtection="0"/>
    <xf numFmtId="181" fontId="247" fillId="0" borderId="0" applyFont="0" applyFill="0" applyBorder="0" applyAlignment="0" applyProtection="0"/>
    <xf numFmtId="181" fontId="249" fillId="0" borderId="0"/>
    <xf numFmtId="181" fontId="250" fillId="0" borderId="0">
      <alignment vertical="center"/>
    </xf>
    <xf numFmtId="181" fontId="251" fillId="8" borderId="0" applyNumberFormat="0" applyBorder="0" applyAlignment="0" applyProtection="0">
      <alignment vertical="center"/>
    </xf>
    <xf numFmtId="181" fontId="58" fillId="18" borderId="36" applyNumberFormat="0" applyFont="0" applyAlignment="0" applyProtection="0">
      <alignment vertical="center"/>
    </xf>
    <xf numFmtId="0" fontId="252" fillId="14" borderId="12" applyNumberFormat="0" applyAlignment="0" applyProtection="0">
      <alignment vertical="center"/>
    </xf>
    <xf numFmtId="0" fontId="253" fillId="19" borderId="10" applyNumberFormat="0" applyAlignment="0" applyProtection="0">
      <alignment vertical="center"/>
    </xf>
    <xf numFmtId="181" fontId="145" fillId="0" borderId="0" applyNumberFormat="0" applyFill="0" applyBorder="0" applyAlignment="0" applyProtection="0"/>
    <xf numFmtId="181" fontId="37" fillId="0" borderId="0" applyFont="0" applyFill="0" applyBorder="0" applyAlignment="0" applyProtection="0"/>
    <xf numFmtId="181" fontId="37" fillId="0" borderId="0" applyFont="0" applyFill="0" applyBorder="0" applyAlignment="0" applyProtection="0"/>
    <xf numFmtId="223" fontId="163" fillId="0" borderId="0" applyFont="0" applyFill="0" applyBorder="0" applyAlignment="0" applyProtection="0">
      <alignment vertical="center"/>
    </xf>
    <xf numFmtId="299" fontId="4" fillId="0" borderId="0" applyFont="0" applyFill="0" applyBorder="0" applyAlignment="0" applyProtection="0"/>
    <xf numFmtId="169" fontId="4" fillId="0" borderId="0" applyFont="0" applyFill="0" applyBorder="0" applyAlignment="0" applyProtection="0"/>
    <xf numFmtId="223" fontId="97" fillId="0" borderId="0" applyFont="0" applyFill="0" applyBorder="0" applyAlignment="0" applyProtection="0"/>
    <xf numFmtId="223" fontId="97" fillId="0" borderId="0" applyFont="0" applyFill="0" applyBorder="0" applyAlignment="0" applyProtection="0">
      <alignment vertical="center"/>
    </xf>
    <xf numFmtId="223" fontId="97" fillId="0" borderId="0" applyFont="0" applyFill="0" applyBorder="0" applyAlignment="0" applyProtection="0"/>
    <xf numFmtId="223" fontId="96" fillId="0" borderId="0" applyFont="0" applyFill="0" applyBorder="0" applyAlignment="0" applyProtection="0">
      <alignment vertical="center"/>
    </xf>
    <xf numFmtId="0" fontId="254" fillId="0" borderId="0" applyFont="0" applyFill="0" applyBorder="0" applyAlignment="0" applyProtection="0"/>
    <xf numFmtId="0" fontId="254" fillId="0" borderId="0" applyFont="0" applyFill="0" applyBorder="0" applyAlignment="0" applyProtection="0"/>
    <xf numFmtId="167" fontId="37" fillId="0" borderId="0" applyFont="0" applyFill="0" applyBorder="0" applyAlignment="0" applyProtection="0"/>
    <xf numFmtId="43" fontId="4" fillId="0" borderId="0" applyFont="0" applyFill="0" applyBorder="0" applyAlignment="0" applyProtection="0"/>
    <xf numFmtId="181" fontId="255" fillId="0" borderId="25" applyNumberFormat="0" applyFill="0" applyAlignment="0" applyProtection="0">
      <alignment vertical="center"/>
    </xf>
    <xf numFmtId="181" fontId="256" fillId="10" borderId="0" applyNumberFormat="0" applyBorder="0" applyAlignment="0" applyProtection="0">
      <alignment vertical="center"/>
    </xf>
    <xf numFmtId="181" fontId="126" fillId="11" borderId="0" applyNumberFormat="0" applyBorder="0" applyAlignment="0" applyProtection="0">
      <alignment vertical="center"/>
    </xf>
    <xf numFmtId="181" fontId="257" fillId="11" borderId="0" applyNumberFormat="0" applyBorder="0" applyAlignment="0" applyProtection="0">
      <alignment vertical="center"/>
    </xf>
    <xf numFmtId="181" fontId="258" fillId="11" borderId="0" applyNumberFormat="0" applyBorder="0" applyAlignment="0" applyProtection="0">
      <alignment vertical="center"/>
    </xf>
    <xf numFmtId="181" fontId="258" fillId="11" borderId="0" applyNumberFormat="0" applyBorder="0" applyAlignment="0" applyProtection="0">
      <alignment vertical="center"/>
    </xf>
    <xf numFmtId="181" fontId="126" fillId="13" borderId="0" applyNumberFormat="0" applyBorder="0" applyAlignment="0" applyProtection="0">
      <alignment vertical="center"/>
    </xf>
    <xf numFmtId="181" fontId="259" fillId="11" borderId="0" applyNumberFormat="0" applyBorder="0" applyAlignment="0" applyProtection="0">
      <alignment vertical="center"/>
    </xf>
    <xf numFmtId="181" fontId="260" fillId="11" borderId="0" applyNumberFormat="0" applyBorder="0" applyAlignment="0" applyProtection="0">
      <alignment vertical="center"/>
    </xf>
    <xf numFmtId="181" fontId="258" fillId="11" borderId="0" applyNumberFormat="0" applyBorder="0" applyAlignment="0" applyProtection="0">
      <alignment vertical="center"/>
    </xf>
    <xf numFmtId="181" fontId="126" fillId="11" borderId="0" applyNumberFormat="0" applyBorder="0" applyAlignment="0" applyProtection="0">
      <alignment vertical="center"/>
    </xf>
    <xf numFmtId="181" fontId="258" fillId="11" borderId="0" applyNumberFormat="0" applyBorder="0" applyAlignment="0" applyProtection="0">
      <alignment vertical="center"/>
    </xf>
    <xf numFmtId="181" fontId="259" fillId="11" borderId="0" applyNumberFormat="0" applyBorder="0" applyAlignment="0" applyProtection="0">
      <alignment vertical="center"/>
    </xf>
    <xf numFmtId="181" fontId="126" fillId="11" borderId="0" applyNumberFormat="0" applyBorder="0" applyAlignment="0" applyProtection="0">
      <alignment vertical="center"/>
    </xf>
    <xf numFmtId="181" fontId="126" fillId="11" borderId="0" applyNumberFormat="0" applyBorder="0" applyAlignment="0" applyProtection="0">
      <alignment vertical="center"/>
    </xf>
    <xf numFmtId="181" fontId="126" fillId="11" borderId="0" applyNumberFormat="0" applyBorder="0" applyAlignment="0" applyProtection="0">
      <alignment vertical="center"/>
    </xf>
    <xf numFmtId="181" fontId="126" fillId="11" borderId="0" applyNumberFormat="0" applyBorder="0" applyAlignment="0" applyProtection="0">
      <alignment vertical="center"/>
    </xf>
    <xf numFmtId="181" fontId="126" fillId="11" borderId="0" applyNumberFormat="0" applyBorder="0" applyAlignment="0" applyProtection="0">
      <alignment vertical="center"/>
    </xf>
    <xf numFmtId="181" fontId="258" fillId="11" borderId="0" applyNumberFormat="0" applyBorder="0" applyAlignment="0" applyProtection="0">
      <alignment vertical="center"/>
    </xf>
    <xf numFmtId="181" fontId="126" fillId="11" borderId="0" applyNumberFormat="0" applyBorder="0" applyAlignment="0" applyProtection="0">
      <alignment vertical="center"/>
    </xf>
    <xf numFmtId="181" fontId="126" fillId="11" borderId="0" applyNumberFormat="0" applyBorder="0" applyAlignment="0" applyProtection="0">
      <alignment vertical="center"/>
    </xf>
    <xf numFmtId="181" fontId="126" fillId="11" borderId="0" applyNumberFormat="0" applyBorder="0" applyAlignment="0" applyProtection="0">
      <alignment vertical="center"/>
    </xf>
    <xf numFmtId="181" fontId="126" fillId="11" borderId="0" applyNumberFormat="0" applyBorder="0" applyAlignment="0" applyProtection="0">
      <alignment vertical="center"/>
    </xf>
    <xf numFmtId="181" fontId="126" fillId="11" borderId="0" applyNumberFormat="0" applyBorder="0" applyAlignment="0" applyProtection="0">
      <alignment vertical="center"/>
    </xf>
    <xf numFmtId="181" fontId="126" fillId="11" borderId="0" applyNumberFormat="0" applyBorder="0" applyAlignment="0" applyProtection="0">
      <alignment vertical="center"/>
    </xf>
    <xf numFmtId="181" fontId="13" fillId="13" borderId="0" applyNumberFormat="0" applyBorder="0" applyAlignment="0" applyProtection="0">
      <alignment vertical="center"/>
    </xf>
    <xf numFmtId="181" fontId="76" fillId="10" borderId="0" applyNumberFormat="0" applyBorder="0" applyAlignment="0" applyProtection="0">
      <alignment vertical="center"/>
    </xf>
    <xf numFmtId="181" fontId="261" fillId="10" borderId="0" applyNumberFormat="0" applyBorder="0" applyAlignment="0" applyProtection="0">
      <alignment vertical="center"/>
    </xf>
    <xf numFmtId="181" fontId="76" fillId="12" borderId="0" applyNumberFormat="0" applyBorder="0" applyAlignment="0" applyProtection="0">
      <alignment vertical="center"/>
    </xf>
    <xf numFmtId="181" fontId="262" fillId="10" borderId="0" applyNumberFormat="0" applyBorder="0" applyAlignment="0" applyProtection="0">
      <alignment vertical="center"/>
    </xf>
    <xf numFmtId="181" fontId="76" fillId="12" borderId="0" applyNumberFormat="0" applyBorder="0" applyAlignment="0" applyProtection="0">
      <alignment vertical="center"/>
    </xf>
    <xf numFmtId="181" fontId="262" fillId="10" borderId="0" applyNumberFormat="0" applyBorder="0" applyAlignment="0" applyProtection="0">
      <alignment vertical="center"/>
    </xf>
    <xf numFmtId="181" fontId="76" fillId="10" borderId="0" applyNumberFormat="0" applyBorder="0" applyAlignment="0" applyProtection="0">
      <alignment vertical="center"/>
    </xf>
    <xf numFmtId="181" fontId="76" fillId="10" borderId="0" applyNumberFormat="0" applyBorder="0" applyAlignment="0" applyProtection="0">
      <alignment vertical="center"/>
    </xf>
    <xf numFmtId="181" fontId="262" fillId="10" borderId="0" applyNumberFormat="0" applyBorder="0" applyAlignment="0" applyProtection="0">
      <alignment vertical="center"/>
    </xf>
    <xf numFmtId="181" fontId="76" fillId="10" borderId="0" applyNumberFormat="0" applyBorder="0" applyAlignment="0" applyProtection="0">
      <alignment vertical="center"/>
    </xf>
    <xf numFmtId="181" fontId="76" fillId="10" borderId="0" applyNumberFormat="0" applyBorder="0" applyAlignment="0" applyProtection="0">
      <alignment vertical="center"/>
    </xf>
    <xf numFmtId="181" fontId="76" fillId="10" borderId="0" applyNumberFormat="0" applyBorder="0" applyAlignment="0" applyProtection="0">
      <alignment vertical="center"/>
    </xf>
    <xf numFmtId="181" fontId="76" fillId="10" borderId="0" applyNumberFormat="0" applyBorder="0" applyAlignment="0" applyProtection="0">
      <alignment vertical="center"/>
    </xf>
    <xf numFmtId="181" fontId="76" fillId="10" borderId="0" applyNumberFormat="0" applyBorder="0" applyAlignment="0" applyProtection="0">
      <alignment vertical="center"/>
    </xf>
    <xf numFmtId="181" fontId="76" fillId="10" borderId="0" applyNumberFormat="0" applyBorder="0" applyAlignment="0" applyProtection="0">
      <alignment vertical="center"/>
    </xf>
    <xf numFmtId="181" fontId="262" fillId="10" borderId="0" applyNumberFormat="0" applyBorder="0" applyAlignment="0" applyProtection="0">
      <alignment vertical="center"/>
    </xf>
    <xf numFmtId="181" fontId="76" fillId="10" borderId="0" applyNumberFormat="0" applyBorder="0" applyAlignment="0" applyProtection="0">
      <alignment vertical="center"/>
    </xf>
    <xf numFmtId="181" fontId="76" fillId="10" borderId="0" applyNumberFormat="0" applyBorder="0" applyAlignment="0" applyProtection="0">
      <alignment vertical="center"/>
    </xf>
    <xf numFmtId="181" fontId="76" fillId="10" borderId="0" applyNumberFormat="0" applyBorder="0" applyAlignment="0" applyProtection="0">
      <alignment vertical="center"/>
    </xf>
    <xf numFmtId="181" fontId="76" fillId="10" borderId="0" applyNumberFormat="0" applyBorder="0" applyAlignment="0" applyProtection="0">
      <alignment vertical="center"/>
    </xf>
    <xf numFmtId="181" fontId="76" fillId="10" borderId="0" applyNumberFormat="0" applyBorder="0" applyAlignment="0" applyProtection="0">
      <alignment vertical="center"/>
    </xf>
    <xf numFmtId="181" fontId="76" fillId="10" borderId="0" applyNumberFormat="0" applyBorder="0" applyAlignment="0" applyProtection="0">
      <alignment vertical="center"/>
    </xf>
    <xf numFmtId="181" fontId="76" fillId="10" borderId="0" applyNumberFormat="0" applyBorder="0" applyAlignment="0" applyProtection="0">
      <alignment vertical="center"/>
    </xf>
    <xf numFmtId="181" fontId="76" fillId="10" borderId="0" applyNumberFormat="0" applyBorder="0" applyAlignment="0" applyProtection="0">
      <alignment vertical="center"/>
    </xf>
    <xf numFmtId="181" fontId="9" fillId="12" borderId="0" applyNumberFormat="0" applyBorder="0" applyAlignment="0" applyProtection="0">
      <alignment vertical="center"/>
    </xf>
    <xf numFmtId="181" fontId="163" fillId="0" borderId="0">
      <alignment vertical="center"/>
    </xf>
    <xf numFmtId="181" fontId="4" fillId="0" borderId="0"/>
    <xf numFmtId="181" fontId="263" fillId="0" borderId="0">
      <alignment vertical="center"/>
    </xf>
    <xf numFmtId="181" fontId="97" fillId="0" borderId="0"/>
    <xf numFmtId="181" fontId="263" fillId="0" borderId="0">
      <alignment vertical="center"/>
    </xf>
    <xf numFmtId="181" fontId="4" fillId="0" borderId="0"/>
    <xf numFmtId="181" fontId="163" fillId="0" borderId="0">
      <alignment vertical="center"/>
    </xf>
    <xf numFmtId="181" fontId="97" fillId="0" borderId="0">
      <alignment vertical="center"/>
    </xf>
    <xf numFmtId="181" fontId="163" fillId="0" borderId="0">
      <alignment vertical="center"/>
    </xf>
    <xf numFmtId="181" fontId="97" fillId="0" borderId="0">
      <alignment vertical="center"/>
    </xf>
    <xf numFmtId="181" fontId="163" fillId="0" borderId="0">
      <alignment vertical="center"/>
    </xf>
    <xf numFmtId="181" fontId="7" fillId="0" borderId="0">
      <alignment vertical="center"/>
    </xf>
    <xf numFmtId="181" fontId="163" fillId="0" borderId="0">
      <alignment vertical="center"/>
    </xf>
    <xf numFmtId="181" fontId="97" fillId="0" borderId="0">
      <alignment vertical="center"/>
    </xf>
    <xf numFmtId="181" fontId="96" fillId="0" borderId="0">
      <alignment vertical="center"/>
    </xf>
    <xf numFmtId="181" fontId="163" fillId="0" borderId="0">
      <alignment vertical="center"/>
    </xf>
    <xf numFmtId="181" fontId="97" fillId="0" borderId="0">
      <alignment vertical="center"/>
    </xf>
    <xf numFmtId="181" fontId="97" fillId="0" borderId="0"/>
    <xf numFmtId="181" fontId="56" fillId="0" borderId="0">
      <alignment vertical="center"/>
    </xf>
    <xf numFmtId="181" fontId="97" fillId="0" borderId="0">
      <alignment vertical="center"/>
    </xf>
    <xf numFmtId="181" fontId="163" fillId="0" borderId="0">
      <alignment vertical="center"/>
    </xf>
    <xf numFmtId="181" fontId="97" fillId="0" borderId="0" applyFont="0" applyFill="0" applyBorder="0" applyAlignment="0" applyProtection="0"/>
    <xf numFmtId="181" fontId="97" fillId="0" borderId="0"/>
    <xf numFmtId="181" fontId="96" fillId="0" borderId="0">
      <alignment vertical="center"/>
    </xf>
    <xf numFmtId="181" fontId="47" fillId="0" borderId="0"/>
    <xf numFmtId="181" fontId="163" fillId="0" borderId="0"/>
    <xf numFmtId="0" fontId="254" fillId="0" borderId="0"/>
    <xf numFmtId="181" fontId="62" fillId="24" borderId="0" applyNumberFormat="0" applyBorder="0" applyAlignment="0" applyProtection="0">
      <alignment vertical="center"/>
    </xf>
    <xf numFmtId="181" fontId="60" fillId="27" borderId="0" applyNumberFormat="0" applyBorder="0" applyAlignment="0" applyProtection="0">
      <alignment vertical="center"/>
    </xf>
    <xf numFmtId="181" fontId="8" fillId="58" borderId="0" applyNumberFormat="0" applyBorder="0" applyAlignment="0" applyProtection="0">
      <alignment vertical="center"/>
    </xf>
    <xf numFmtId="181" fontId="62" fillId="28" borderId="0" applyNumberFormat="0" applyBorder="0" applyAlignment="0" applyProtection="0">
      <alignment vertical="center"/>
    </xf>
    <xf numFmtId="181" fontId="60" fillId="28" borderId="0" applyNumberFormat="0" applyBorder="0" applyAlignment="0" applyProtection="0">
      <alignment vertical="center"/>
    </xf>
    <xf numFmtId="181" fontId="8" fillId="26" borderId="0" applyNumberFormat="0" applyBorder="0" applyAlignment="0" applyProtection="0">
      <alignment vertical="center"/>
    </xf>
    <xf numFmtId="181" fontId="62" fillId="29" borderId="0" applyNumberFormat="0" applyBorder="0" applyAlignment="0" applyProtection="0">
      <alignment vertical="center"/>
    </xf>
    <xf numFmtId="181" fontId="60" fillId="29" borderId="0" applyNumberFormat="0" applyBorder="0" applyAlignment="0" applyProtection="0">
      <alignment vertical="center"/>
    </xf>
    <xf numFmtId="181" fontId="8" fillId="21" borderId="0" applyNumberFormat="0" applyBorder="0" applyAlignment="0" applyProtection="0">
      <alignment vertical="center"/>
    </xf>
    <xf numFmtId="181" fontId="62" fillId="59" borderId="0" applyNumberFormat="0" applyBorder="0" applyAlignment="0" applyProtection="0">
      <alignment vertical="center"/>
    </xf>
    <xf numFmtId="181" fontId="60" fillId="23" borderId="0" applyNumberFormat="0" applyBorder="0" applyAlignment="0" applyProtection="0">
      <alignment vertical="center"/>
    </xf>
    <xf numFmtId="181" fontId="8" fillId="59" borderId="0" applyNumberFormat="0" applyBorder="0" applyAlignment="0" applyProtection="0">
      <alignment vertical="center"/>
    </xf>
    <xf numFmtId="181" fontId="62" fillId="24" borderId="0" applyNumberFormat="0" applyBorder="0" applyAlignment="0" applyProtection="0">
      <alignment vertical="center"/>
    </xf>
    <xf numFmtId="181" fontId="60" fillId="24" borderId="0" applyNumberFormat="0" applyBorder="0" applyAlignment="0" applyProtection="0">
      <alignment vertical="center"/>
    </xf>
    <xf numFmtId="181" fontId="8" fillId="24" borderId="0" applyNumberFormat="0" applyBorder="0" applyAlignment="0" applyProtection="0">
      <alignment vertical="center"/>
    </xf>
    <xf numFmtId="181" fontId="62" fillId="26" borderId="0" applyNumberFormat="0" applyBorder="0" applyAlignment="0" applyProtection="0">
      <alignment vertical="center"/>
    </xf>
    <xf numFmtId="181" fontId="60" fillId="26" borderId="0" applyNumberFormat="0" applyBorder="0" applyAlignment="0" applyProtection="0">
      <alignment vertical="center"/>
    </xf>
    <xf numFmtId="181" fontId="8" fillId="28" borderId="0" applyNumberFormat="0" applyBorder="0" applyAlignment="0" applyProtection="0">
      <alignment vertical="center"/>
    </xf>
    <xf numFmtId="0" fontId="264" fillId="10" borderId="0" applyNumberFormat="0" applyBorder="0" applyAlignment="0" applyProtection="0">
      <alignment vertical="center"/>
    </xf>
    <xf numFmtId="181" fontId="74" fillId="0" borderId="0"/>
    <xf numFmtId="181" fontId="265" fillId="0" borderId="0" applyNumberFormat="0" applyFill="0" applyBorder="0" applyAlignment="0" applyProtection="0">
      <alignment vertical="center"/>
    </xf>
    <xf numFmtId="181" fontId="266" fillId="0" borderId="50" applyNumberFormat="0" applyFill="0" applyAlignment="0" applyProtection="0">
      <alignment vertical="center"/>
    </xf>
    <xf numFmtId="181" fontId="267" fillId="0" borderId="51" applyNumberFormat="0" applyFill="0" applyAlignment="0" applyProtection="0">
      <alignment vertical="center"/>
    </xf>
    <xf numFmtId="181" fontId="132" fillId="0" borderId="27" applyNumberFormat="0" applyFill="0" applyAlignment="0" applyProtection="0">
      <alignment vertical="center"/>
    </xf>
    <xf numFmtId="181" fontId="132" fillId="0" borderId="27" applyNumberFormat="0" applyFill="0" applyAlignment="0" applyProtection="0">
      <alignment vertical="center"/>
    </xf>
    <xf numFmtId="181" fontId="132" fillId="0" borderId="27" applyNumberFormat="0" applyFill="0" applyAlignment="0" applyProtection="0">
      <alignment vertical="center"/>
    </xf>
    <xf numFmtId="181" fontId="132" fillId="0" borderId="27" applyNumberFormat="0" applyFill="0" applyAlignment="0" applyProtection="0">
      <alignment vertical="center"/>
    </xf>
    <xf numFmtId="181" fontId="132" fillId="0" borderId="27" applyNumberFormat="0" applyFill="0" applyAlignment="0" applyProtection="0">
      <alignment vertical="center"/>
    </xf>
    <xf numFmtId="181" fontId="266" fillId="0" borderId="50" applyNumberFormat="0" applyFill="0" applyAlignment="0" applyProtection="0">
      <alignment vertical="center"/>
    </xf>
    <xf numFmtId="181" fontId="268" fillId="0" borderId="29" applyNumberFormat="0" applyFill="0" applyAlignment="0" applyProtection="0">
      <alignment vertical="center"/>
    </xf>
    <xf numFmtId="181" fontId="269" fillId="0" borderId="52" applyNumberFormat="0" applyFill="0" applyAlignment="0" applyProtection="0">
      <alignment vertical="center"/>
    </xf>
    <xf numFmtId="181" fontId="135" fillId="0" borderId="29" applyNumberFormat="0" applyFill="0" applyAlignment="0" applyProtection="0">
      <alignment vertical="center"/>
    </xf>
    <xf numFmtId="181" fontId="135" fillId="0" borderId="29" applyNumberFormat="0" applyFill="0" applyAlignment="0" applyProtection="0">
      <alignment vertical="center"/>
    </xf>
    <xf numFmtId="181" fontId="135" fillId="0" borderId="29" applyNumberFormat="0" applyFill="0" applyAlignment="0" applyProtection="0">
      <alignment vertical="center"/>
    </xf>
    <xf numFmtId="181" fontId="135" fillId="0" borderId="29" applyNumberFormat="0" applyFill="0" applyAlignment="0" applyProtection="0">
      <alignment vertical="center"/>
    </xf>
    <xf numFmtId="181" fontId="135" fillId="0" borderId="29" applyNumberFormat="0" applyFill="0" applyAlignment="0" applyProtection="0">
      <alignment vertical="center"/>
    </xf>
    <xf numFmtId="181" fontId="268" fillId="0" borderId="29" applyNumberFormat="0" applyFill="0" applyAlignment="0" applyProtection="0">
      <alignment vertical="center"/>
    </xf>
    <xf numFmtId="181" fontId="270" fillId="0" borderId="53" applyNumberFormat="0" applyFill="0" applyAlignment="0" applyProtection="0">
      <alignment vertical="center"/>
    </xf>
    <xf numFmtId="181" fontId="271" fillId="0" borderId="54" applyNumberFormat="0" applyFill="0" applyAlignment="0" applyProtection="0">
      <alignment vertical="center"/>
    </xf>
    <xf numFmtId="181" fontId="137" fillId="0" borderId="30" applyNumberFormat="0" applyFill="0" applyAlignment="0" applyProtection="0">
      <alignment vertical="center"/>
    </xf>
    <xf numFmtId="181" fontId="137" fillId="0" borderId="30" applyNumberFormat="0" applyFill="0" applyAlignment="0" applyProtection="0">
      <alignment vertical="center"/>
    </xf>
    <xf numFmtId="181" fontId="137" fillId="0" borderId="30" applyNumberFormat="0" applyFill="0" applyAlignment="0" applyProtection="0">
      <alignment vertical="center"/>
    </xf>
    <xf numFmtId="181" fontId="137" fillId="0" borderId="30" applyNumberFormat="0" applyFill="0" applyAlignment="0" applyProtection="0">
      <alignment vertical="center"/>
    </xf>
    <xf numFmtId="181" fontId="137" fillId="0" borderId="30" applyNumberFormat="0" applyFill="0" applyAlignment="0" applyProtection="0">
      <alignment vertical="center"/>
    </xf>
    <xf numFmtId="181" fontId="270" fillId="0" borderId="53" applyNumberFormat="0" applyFill="0" applyAlignment="0" applyProtection="0">
      <alignment vertical="center"/>
    </xf>
    <xf numFmtId="181" fontId="270" fillId="0" borderId="0" applyNumberFormat="0" applyFill="0" applyBorder="0" applyAlignment="0" applyProtection="0">
      <alignment vertical="center"/>
    </xf>
    <xf numFmtId="181" fontId="271" fillId="0" borderId="0" applyNumberFormat="0" applyFill="0" applyBorder="0" applyAlignment="0" applyProtection="0">
      <alignment vertical="center"/>
    </xf>
    <xf numFmtId="181" fontId="137" fillId="0" borderId="0" applyNumberFormat="0" applyFill="0" applyBorder="0" applyAlignment="0" applyProtection="0">
      <alignment vertical="center"/>
    </xf>
    <xf numFmtId="181" fontId="137" fillId="0" borderId="0" applyNumberFormat="0" applyFill="0" applyBorder="0" applyAlignment="0" applyProtection="0">
      <alignment vertical="center"/>
    </xf>
    <xf numFmtId="181" fontId="137" fillId="0" borderId="0" applyNumberFormat="0" applyFill="0" applyBorder="0" applyAlignment="0" applyProtection="0">
      <alignment vertical="center"/>
    </xf>
    <xf numFmtId="181" fontId="137" fillId="0" borderId="0" applyNumberFormat="0" applyFill="0" applyBorder="0" applyAlignment="0" applyProtection="0">
      <alignment vertical="center"/>
    </xf>
    <xf numFmtId="181" fontId="137" fillId="0" borderId="0" applyNumberFormat="0" applyFill="0" applyBorder="0" applyAlignment="0" applyProtection="0">
      <alignment vertical="center"/>
    </xf>
    <xf numFmtId="181" fontId="220" fillId="0" borderId="0" applyNumberFormat="0" applyFill="0" applyBorder="0" applyAlignment="0" applyProtection="0">
      <alignment vertical="center"/>
    </xf>
    <xf numFmtId="181" fontId="220" fillId="0" borderId="0" applyNumberFormat="0" applyFill="0" applyBorder="0" applyAlignment="0" applyProtection="0">
      <alignment vertical="center"/>
    </xf>
    <xf numFmtId="181" fontId="220" fillId="0" borderId="0" applyNumberFormat="0" applyFill="0" applyBorder="0" applyAlignment="0" applyProtection="0">
      <alignment vertical="center"/>
    </xf>
    <xf numFmtId="181" fontId="220" fillId="0" borderId="0" applyNumberFormat="0" applyFill="0" applyBorder="0" applyAlignment="0" applyProtection="0">
      <alignment vertical="center"/>
    </xf>
    <xf numFmtId="181" fontId="220" fillId="0" borderId="0" applyNumberFormat="0" applyFill="0" applyBorder="0" applyAlignment="0" applyProtection="0">
      <alignment vertical="center"/>
    </xf>
    <xf numFmtId="181" fontId="272" fillId="0" borderId="0" applyNumberFormat="0" applyFill="0" applyBorder="0" applyAlignment="0" applyProtection="0">
      <alignment vertical="center"/>
    </xf>
    <xf numFmtId="181" fontId="265" fillId="0" borderId="0" applyNumberFormat="0" applyFill="0" applyBorder="0" applyAlignment="0" applyProtection="0">
      <alignment vertical="center"/>
    </xf>
    <xf numFmtId="181" fontId="4" fillId="0" borderId="0" applyNumberFormat="0" applyFill="0" applyBorder="0" applyAlignment="0" applyProtection="0"/>
    <xf numFmtId="181" fontId="24" fillId="0" borderId="0">
      <alignment vertical="top"/>
    </xf>
    <xf numFmtId="40" fontId="273" fillId="0" borderId="0" applyFont="0" applyFill="0" applyBorder="0" applyAlignment="0" applyProtection="0"/>
    <xf numFmtId="38" fontId="273" fillId="0" borderId="0" applyFont="0" applyFill="0" applyBorder="0" applyAlignment="0" applyProtection="0"/>
    <xf numFmtId="181" fontId="274" fillId="35" borderId="15" applyNumberFormat="0" applyAlignment="0" applyProtection="0">
      <alignment vertical="center"/>
    </xf>
    <xf numFmtId="181" fontId="87" fillId="35" borderId="15" applyNumberFormat="0" applyAlignment="0" applyProtection="0">
      <alignment vertical="center"/>
    </xf>
    <xf numFmtId="181" fontId="11" fillId="35" borderId="15" applyNumberFormat="0" applyAlignment="0" applyProtection="0">
      <alignment vertical="center"/>
    </xf>
    <xf numFmtId="181" fontId="274" fillId="35" borderId="15" applyNumberFormat="0" applyAlignment="0" applyProtection="0">
      <alignment vertical="center"/>
    </xf>
    <xf numFmtId="0" fontId="273" fillId="0" borderId="0"/>
    <xf numFmtId="181" fontId="275" fillId="0" borderId="0" applyNumberFormat="0" applyFill="0" applyBorder="0" applyAlignment="0" applyProtection="0">
      <alignment vertical="center"/>
    </xf>
    <xf numFmtId="181" fontId="276" fillId="0" borderId="27" applyNumberFormat="0" applyFill="0" applyAlignment="0" applyProtection="0">
      <alignment vertical="center"/>
    </xf>
    <xf numFmtId="181" fontId="277" fillId="0" borderId="29" applyNumberFormat="0" applyFill="0" applyAlignment="0" applyProtection="0">
      <alignment vertical="center"/>
    </xf>
    <xf numFmtId="181" fontId="278" fillId="0" borderId="30" applyNumberFormat="0" applyFill="0" applyAlignment="0" applyProtection="0">
      <alignment vertical="center"/>
    </xf>
    <xf numFmtId="181" fontId="278" fillId="0" borderId="0" applyNumberFormat="0" applyFill="0" applyBorder="0" applyAlignment="0" applyProtection="0">
      <alignment vertical="center"/>
    </xf>
    <xf numFmtId="181" fontId="279" fillId="35" borderId="15" applyNumberFormat="0" applyAlignment="0" applyProtection="0">
      <alignment vertical="center"/>
    </xf>
    <xf numFmtId="181" fontId="228" fillId="0" borderId="55" applyNumberFormat="0" applyFill="0" applyAlignment="0" applyProtection="0">
      <alignment vertical="center"/>
    </xf>
    <xf numFmtId="181" fontId="228" fillId="0" borderId="25" applyNumberFormat="0" applyFill="0" applyAlignment="0" applyProtection="0">
      <alignment vertical="center"/>
    </xf>
    <xf numFmtId="181" fontId="22" fillId="0" borderId="56" applyNumberFormat="0" applyFill="0" applyAlignment="0" applyProtection="0">
      <alignment vertical="center"/>
    </xf>
    <xf numFmtId="181" fontId="228" fillId="0" borderId="55" applyNumberFormat="0" applyFill="0" applyAlignment="0" applyProtection="0">
      <alignment vertical="center"/>
    </xf>
    <xf numFmtId="181" fontId="97" fillId="18" borderId="36" applyNumberFormat="0" applyFont="0" applyAlignment="0" applyProtection="0">
      <alignment vertical="center"/>
    </xf>
    <xf numFmtId="181" fontId="280" fillId="18" borderId="36" applyNumberFormat="0" applyFont="0" applyAlignment="0" applyProtection="0">
      <alignment vertical="center"/>
    </xf>
    <xf numFmtId="181" fontId="97" fillId="18" borderId="36" applyNumberFormat="0" applyFont="0" applyAlignment="0" applyProtection="0">
      <alignment vertical="center"/>
    </xf>
    <xf numFmtId="181" fontId="281" fillId="18" borderId="36" applyNumberFormat="0" applyFont="0" applyAlignment="0" applyProtection="0">
      <alignment vertical="center"/>
    </xf>
    <xf numFmtId="186" fontId="37" fillId="0" borderId="0" applyFont="0" applyFill="0" applyBorder="0" applyAlignment="0" applyProtection="0"/>
    <xf numFmtId="300" fontId="37" fillId="0" borderId="0" applyFont="0" applyFill="0" applyBorder="0" applyAlignment="0" applyProtection="0"/>
    <xf numFmtId="9" fontId="163" fillId="0" borderId="0" applyFont="0" applyFill="0" applyBorder="0" applyAlignment="0" applyProtection="0">
      <alignment vertical="center"/>
    </xf>
    <xf numFmtId="9" fontId="4" fillId="0" borderId="0" applyFont="0" applyFill="0" applyBorder="0" applyAlignment="0" applyProtection="0"/>
    <xf numFmtId="9" fontId="97" fillId="0" borderId="0" applyFont="0" applyFill="0" applyBorder="0" applyAlignment="0" applyProtection="0">
      <alignment vertical="center"/>
    </xf>
    <xf numFmtId="9" fontId="56" fillId="0" borderId="0" applyFont="0" applyFill="0" applyBorder="0" applyAlignment="0" applyProtection="0">
      <alignment vertical="center"/>
    </xf>
    <xf numFmtId="0" fontId="282" fillId="11" borderId="0" applyNumberFormat="0" applyBorder="0" applyAlignment="0" applyProtection="0">
      <alignment vertical="center"/>
    </xf>
    <xf numFmtId="0" fontId="283" fillId="0" borderId="27" applyNumberFormat="0" applyFill="0" applyAlignment="0" applyProtection="0">
      <alignment vertical="center"/>
    </xf>
    <xf numFmtId="0" fontId="284" fillId="0" borderId="29" applyNumberFormat="0" applyFill="0" applyAlignment="0" applyProtection="0">
      <alignment vertical="center"/>
    </xf>
    <xf numFmtId="0" fontId="285" fillId="0" borderId="30" applyNumberFormat="0" applyFill="0" applyAlignment="0" applyProtection="0">
      <alignment vertical="center"/>
    </xf>
    <xf numFmtId="0" fontId="285" fillId="0" borderId="0" applyNumberFormat="0" applyFill="0" applyBorder="0" applyAlignment="0" applyProtection="0">
      <alignment vertical="center"/>
    </xf>
    <xf numFmtId="181" fontId="115" fillId="0" borderId="0" applyNumberFormat="0" applyFill="0" applyBorder="0" applyAlignment="0" applyProtection="0">
      <alignment vertical="center"/>
    </xf>
    <xf numFmtId="181" fontId="12" fillId="0" borderId="0" applyNumberFormat="0" applyFill="0" applyBorder="0" applyAlignment="0" applyProtection="0">
      <alignment vertical="center"/>
    </xf>
    <xf numFmtId="0" fontId="286" fillId="19" borderId="12" applyNumberFormat="0" applyAlignment="0" applyProtection="0">
      <alignment vertical="center"/>
    </xf>
    <xf numFmtId="181" fontId="287" fillId="19" borderId="12" applyNumberFormat="0" applyAlignment="0" applyProtection="0">
      <alignment vertical="center"/>
    </xf>
    <xf numFmtId="181" fontId="288"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90" fillId="0" borderId="0" applyNumberFormat="0" applyFill="0" applyBorder="0" applyAlignment="0" applyProtection="0">
      <alignment vertical="center"/>
    </xf>
    <xf numFmtId="181" fontId="291" fillId="0" borderId="0" applyNumberFormat="0" applyFill="0" applyBorder="0" applyAlignment="0" applyProtection="0">
      <alignment vertical="center"/>
    </xf>
    <xf numFmtId="181" fontId="233" fillId="0" borderId="0" applyNumberFormat="0" applyFill="0" applyBorder="0" applyAlignment="0" applyProtection="0">
      <alignment vertical="center"/>
    </xf>
    <xf numFmtId="181" fontId="23" fillId="0" borderId="0" applyNumberFormat="0" applyFill="0" applyBorder="0" applyAlignment="0" applyProtection="0">
      <alignment vertical="center"/>
    </xf>
    <xf numFmtId="181" fontId="84" fillId="15" borderId="12" applyNumberFormat="0" applyAlignment="0" applyProtection="0">
      <alignment vertical="center"/>
    </xf>
    <xf numFmtId="181" fontId="84" fillId="19" borderId="12" applyNumberFormat="0" applyAlignment="0" applyProtection="0">
      <alignment vertical="center"/>
    </xf>
    <xf numFmtId="181" fontId="292" fillId="15" borderId="12" applyNumberFormat="0" applyAlignment="0" applyProtection="0">
      <alignment vertical="center"/>
    </xf>
    <xf numFmtId="181" fontId="84" fillId="15" borderId="12" applyNumberFormat="0" applyAlignment="0" applyProtection="0">
      <alignment vertical="center"/>
    </xf>
    <xf numFmtId="301" fontId="254" fillId="0" borderId="0" applyFont="0" applyFill="0" applyBorder="0" applyAlignment="0" applyProtection="0"/>
    <xf numFmtId="302" fontId="254" fillId="0" borderId="0" applyFont="0" applyFill="0" applyBorder="0" applyAlignment="0" applyProtection="0"/>
    <xf numFmtId="181" fontId="293" fillId="0" borderId="0" applyNumberFormat="0" applyFill="0" applyBorder="0" applyAlignment="0" applyProtection="0">
      <alignment vertical="top"/>
      <protection locked="0"/>
    </xf>
    <xf numFmtId="181" fontId="294" fillId="0" borderId="0" applyNumberFormat="0" applyFill="0" applyBorder="0" applyAlignment="0" applyProtection="0">
      <alignment vertical="top"/>
      <protection locked="0"/>
    </xf>
    <xf numFmtId="181" fontId="63" fillId="27" borderId="0" applyNumberFormat="0" applyBorder="0" applyAlignment="0" applyProtection="0">
      <alignment vertical="center"/>
    </xf>
    <xf numFmtId="181" fontId="63" fillId="28" borderId="0" applyNumberFormat="0" applyBorder="0" applyAlignment="0" applyProtection="0">
      <alignment vertical="center"/>
    </xf>
    <xf numFmtId="181" fontId="63" fillId="29" borderId="0" applyNumberFormat="0" applyBorder="0" applyAlignment="0" applyProtection="0">
      <alignment vertical="center"/>
    </xf>
    <xf numFmtId="181" fontId="63" fillId="23" borderId="0" applyNumberFormat="0" applyBorder="0" applyAlignment="0" applyProtection="0">
      <alignment vertical="center"/>
    </xf>
    <xf numFmtId="181" fontId="63" fillId="24" borderId="0" applyNumberFormat="0" applyBorder="0" applyAlignment="0" applyProtection="0">
      <alignment vertical="center"/>
    </xf>
    <xf numFmtId="181" fontId="63" fillId="26" borderId="0" applyNumberFormat="0" applyBorder="0" applyAlignment="0" applyProtection="0">
      <alignment vertical="center"/>
    </xf>
    <xf numFmtId="181" fontId="295" fillId="14" borderId="12" applyNumberFormat="0" applyAlignment="0" applyProtection="0">
      <alignment vertical="center"/>
    </xf>
    <xf numFmtId="181" fontId="296" fillId="19" borderId="10" applyNumberFormat="0" applyAlignment="0" applyProtection="0">
      <alignment vertical="center"/>
    </xf>
    <xf numFmtId="181" fontId="143" fillId="14" borderId="12" applyNumberFormat="0" applyAlignment="0" applyProtection="0">
      <alignment vertical="center"/>
    </xf>
    <xf numFmtId="181" fontId="17" fillId="8" borderId="12" applyNumberFormat="0" applyAlignment="0" applyProtection="0">
      <alignment vertical="center"/>
    </xf>
    <xf numFmtId="181" fontId="170" fillId="15" borderId="10" applyNumberFormat="0" applyAlignment="0" applyProtection="0">
      <alignment vertical="center"/>
    </xf>
    <xf numFmtId="181" fontId="170" fillId="19" borderId="10" applyNumberFormat="0" applyAlignment="0" applyProtection="0">
      <alignment vertical="center"/>
    </xf>
    <xf numFmtId="181" fontId="170" fillId="15" borderId="10" applyNumberFormat="0" applyAlignment="0" applyProtection="0">
      <alignment vertical="center"/>
    </xf>
    <xf numFmtId="181" fontId="20" fillId="15" borderId="10" applyNumberFormat="0" applyAlignment="0" applyProtection="0">
      <alignment vertical="center"/>
    </xf>
    <xf numFmtId="181" fontId="156" fillId="8" borderId="0" applyNumberFormat="0" applyBorder="0" applyAlignment="0" applyProtection="0">
      <alignment vertical="center"/>
    </xf>
    <xf numFmtId="181" fontId="297" fillId="8" borderId="0" applyNumberFormat="0" applyBorder="0" applyAlignment="0" applyProtection="0">
      <alignment vertical="center"/>
    </xf>
    <xf numFmtId="181" fontId="298" fillId="0" borderId="16" applyNumberFormat="0" applyFill="0" applyAlignment="0" applyProtection="0">
      <alignment vertical="center"/>
    </xf>
    <xf numFmtId="181" fontId="299" fillId="0" borderId="0"/>
    <xf numFmtId="181" fontId="149" fillId="0" borderId="16" applyNumberFormat="0" applyFill="0" applyAlignment="0" applyProtection="0">
      <alignment vertical="center"/>
    </xf>
    <xf numFmtId="181" fontId="23" fillId="0" borderId="57" applyNumberFormat="0" applyFill="0" applyAlignment="0" applyProtection="0">
      <alignment vertical="center"/>
    </xf>
    <xf numFmtId="181" fontId="149" fillId="0" borderId="16" applyNumberFormat="0" applyFill="0" applyAlignment="0" applyProtection="0">
      <alignment vertical="center"/>
    </xf>
    <xf numFmtId="0" fontId="300" fillId="0" borderId="25" applyNumberFormat="0" applyFill="0" applyAlignment="0" applyProtection="0">
      <alignment vertical="center"/>
    </xf>
    <xf numFmtId="303" fontId="37" fillId="0" borderId="0" applyFont="0" applyFill="0" applyBorder="0" applyAlignment="0" applyProtection="0"/>
    <xf numFmtId="166" fontId="97"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cellStyleXfs>
  <cellXfs count="274">
    <xf numFmtId="0" fontId="0" fillId="0" borderId="0" xfId="0"/>
    <xf numFmtId="172" fontId="4" fillId="0" borderId="0" xfId="1473" applyNumberFormat="1" applyFont="1"/>
    <xf numFmtId="172" fontId="0" fillId="0" borderId="0" xfId="1473" applyNumberFormat="1" applyFont="1"/>
    <xf numFmtId="174" fontId="0" fillId="0" borderId="0" xfId="0" applyNumberFormat="1"/>
    <xf numFmtId="174" fontId="4" fillId="0" borderId="0" xfId="0" applyNumberFormat="1" applyFont="1"/>
    <xf numFmtId="174" fontId="2" fillId="0" borderId="0" xfId="0" applyNumberFormat="1" applyFont="1"/>
    <xf numFmtId="17" fontId="2" fillId="0" borderId="0" xfId="0" applyNumberFormat="1" applyFont="1"/>
    <xf numFmtId="174" fontId="301" fillId="0" borderId="0" xfId="0" applyNumberFormat="1" applyFont="1"/>
    <xf numFmtId="174" fontId="5" fillId="0" borderId="0" xfId="0" applyNumberFormat="1" applyFont="1"/>
    <xf numFmtId="172" fontId="4" fillId="0" borderId="0" xfId="1473" applyNumberFormat="1" applyFont="1" applyBorder="1"/>
    <xf numFmtId="1" fontId="2" fillId="0" borderId="0" xfId="0" applyNumberFormat="1" applyFont="1"/>
    <xf numFmtId="172" fontId="2" fillId="0" borderId="0" xfId="1473" applyNumberFormat="1" applyFont="1" applyBorder="1"/>
    <xf numFmtId="174" fontId="302" fillId="0" borderId="0" xfId="0" applyNumberFormat="1" applyFont="1"/>
    <xf numFmtId="14" fontId="4" fillId="0" borderId="0" xfId="0" applyNumberFormat="1" applyFont="1"/>
    <xf numFmtId="174" fontId="4" fillId="0" borderId="0" xfId="0" applyNumberFormat="1" applyFont="1" applyAlignment="1">
      <alignment wrapText="1"/>
    </xf>
    <xf numFmtId="14" fontId="303" fillId="0" borderId="0" xfId="0" applyNumberFormat="1" applyFont="1"/>
    <xf numFmtId="0" fontId="303" fillId="0" borderId="0" xfId="0" applyFont="1"/>
    <xf numFmtId="174" fontId="303" fillId="0" borderId="0" xfId="0" applyNumberFormat="1" applyFont="1"/>
    <xf numFmtId="175" fontId="303" fillId="0" borderId="0" xfId="0" applyNumberFormat="1" applyFont="1"/>
    <xf numFmtId="9" fontId="0" fillId="0" borderId="0" xfId="0" applyNumberFormat="1"/>
    <xf numFmtId="0" fontId="304" fillId="0" borderId="0" xfId="0" applyFont="1" applyAlignment="1">
      <alignment vertical="center" wrapText="1"/>
    </xf>
    <xf numFmtId="174" fontId="4" fillId="0" borderId="0" xfId="0" applyNumberFormat="1" applyFont="1" applyAlignment="1">
      <alignment horizontal="right"/>
    </xf>
    <xf numFmtId="174" fontId="4" fillId="0" borderId="0" xfId="0" applyNumberFormat="1" applyFont="1" applyAlignment="1">
      <alignment horizontal="right" wrapText="1"/>
    </xf>
    <xf numFmtId="10" fontId="0" fillId="0" borderId="0" xfId="0" applyNumberFormat="1"/>
    <xf numFmtId="10" fontId="4" fillId="0" borderId="0" xfId="0" applyNumberFormat="1" applyFont="1"/>
    <xf numFmtId="3" fontId="303" fillId="0" borderId="0" xfId="0" applyNumberFormat="1" applyFont="1"/>
    <xf numFmtId="10" fontId="303" fillId="0" borderId="0" xfId="0" applyNumberFormat="1" applyFont="1"/>
    <xf numFmtId="3" fontId="0" fillId="0" borderId="0" xfId="0" applyNumberFormat="1"/>
    <xf numFmtId="174" fontId="6" fillId="0" borderId="0" xfId="0" applyNumberFormat="1" applyFont="1"/>
    <xf numFmtId="0" fontId="305" fillId="0" borderId="0" xfId="0" applyFont="1" applyAlignment="1">
      <alignment vertical="center" wrapText="1"/>
    </xf>
    <xf numFmtId="0" fontId="306" fillId="0" borderId="0" xfId="0" applyFont="1" applyAlignment="1">
      <alignment vertical="center" wrapText="1"/>
    </xf>
    <xf numFmtId="174" fontId="307" fillId="0" borderId="0" xfId="0" applyNumberFormat="1" applyFont="1"/>
    <xf numFmtId="174" fontId="308" fillId="0" borderId="0" xfId="0" applyNumberFormat="1" applyFont="1"/>
    <xf numFmtId="10" fontId="308" fillId="0" borderId="0" xfId="0" applyNumberFormat="1" applyFont="1"/>
    <xf numFmtId="174" fontId="2" fillId="60" borderId="0" xfId="0" applyNumberFormat="1" applyFont="1" applyFill="1"/>
    <xf numFmtId="14" fontId="309" fillId="60" borderId="0" xfId="0" applyNumberFormat="1" applyFont="1" applyFill="1"/>
    <xf numFmtId="0" fontId="303" fillId="60" borderId="0" xfId="0" applyFont="1" applyFill="1"/>
    <xf numFmtId="14" fontId="4" fillId="60" borderId="0" xfId="0" applyNumberFormat="1" applyFont="1" applyFill="1"/>
    <xf numFmtId="174" fontId="303" fillId="60" borderId="0" xfId="0" applyNumberFormat="1" applyFont="1" applyFill="1"/>
    <xf numFmtId="175" fontId="303" fillId="60" borderId="0" xfId="0" applyNumberFormat="1" applyFont="1" applyFill="1"/>
    <xf numFmtId="174" fontId="0" fillId="60" borderId="0" xfId="0" applyNumberFormat="1" applyFill="1"/>
    <xf numFmtId="172" fontId="2" fillId="60" borderId="0" xfId="1473" applyNumberFormat="1" applyFont="1" applyFill="1"/>
    <xf numFmtId="0" fontId="309" fillId="60" borderId="0" xfId="0" applyFont="1" applyFill="1"/>
    <xf numFmtId="14" fontId="2" fillId="60" borderId="0" xfId="0" applyNumberFormat="1" applyFont="1" applyFill="1"/>
    <xf numFmtId="174" fontId="309" fillId="60" borderId="0" xfId="0" applyNumberFormat="1" applyFont="1" applyFill="1"/>
    <xf numFmtId="175" fontId="309" fillId="60" borderId="0" xfId="0" applyNumberFormat="1" applyFont="1" applyFill="1"/>
    <xf numFmtId="174" fontId="4" fillId="60" borderId="0" xfId="0" applyNumberFormat="1" applyFont="1" applyFill="1"/>
    <xf numFmtId="174" fontId="2" fillId="0" borderId="0" xfId="1311" applyNumberFormat="1" applyFont="1"/>
    <xf numFmtId="174" fontId="4" fillId="0" borderId="0" xfId="1311" applyNumberFormat="1"/>
    <xf numFmtId="174" fontId="4" fillId="0" borderId="0" xfId="1311" applyNumberFormat="1" applyAlignment="1">
      <alignment wrapText="1"/>
    </xf>
    <xf numFmtId="14" fontId="303" fillId="0" borderId="0" xfId="1311" applyNumberFormat="1" applyFont="1"/>
    <xf numFmtId="0" fontId="303" fillId="0" borderId="0" xfId="1311" applyFont="1"/>
    <xf numFmtId="14" fontId="4" fillId="0" borderId="0" xfId="1311" applyNumberFormat="1"/>
    <xf numFmtId="174" fontId="303" fillId="0" borderId="0" xfId="1311" applyNumberFormat="1" applyFont="1"/>
    <xf numFmtId="175" fontId="303" fillId="0" borderId="0" xfId="1311" applyNumberFormat="1" applyFont="1"/>
    <xf numFmtId="174" fontId="301" fillId="0" borderId="0" xfId="1311" applyNumberFormat="1" applyFont="1"/>
    <xf numFmtId="174" fontId="5" fillId="0" borderId="0" xfId="1311" applyNumberFormat="1" applyFont="1"/>
    <xf numFmtId="174" fontId="2" fillId="0" borderId="58" xfId="0" applyNumberFormat="1" applyFont="1" applyBorder="1"/>
    <xf numFmtId="172" fontId="0" fillId="0" borderId="58" xfId="1473" applyNumberFormat="1" applyFont="1" applyBorder="1"/>
    <xf numFmtId="174" fontId="0" fillId="0" borderId="58" xfId="0" applyNumberFormat="1" applyBorder="1"/>
    <xf numFmtId="0" fontId="4" fillId="0" borderId="0" xfId="1311"/>
    <xf numFmtId="0" fontId="2" fillId="0" borderId="59" xfId="1613" applyFont="1" applyBorder="1" applyAlignment="1">
      <alignment horizontal="left" vertical="top"/>
    </xf>
    <xf numFmtId="0" fontId="4" fillId="0" borderId="0" xfId="1311" applyAlignment="1">
      <alignment horizontal="center"/>
    </xf>
    <xf numFmtId="0" fontId="4" fillId="0" borderId="0" xfId="1417" applyFont="1"/>
    <xf numFmtId="0" fontId="4" fillId="0" borderId="0" xfId="1417" applyFont="1" applyAlignment="1">
      <alignment horizontal="center"/>
    </xf>
    <xf numFmtId="0" fontId="4" fillId="0" borderId="0" xfId="1611" applyFont="1" applyAlignment="1">
      <alignment horizontal="center"/>
    </xf>
    <xf numFmtId="177" fontId="2" fillId="0" borderId="60" xfId="1613" applyNumberFormat="1" applyFont="1" applyBorder="1" applyAlignment="1">
      <alignment horizontal="right" vertical="center"/>
    </xf>
    <xf numFmtId="1" fontId="2" fillId="0" borderId="60" xfId="1613" applyNumberFormat="1" applyFont="1" applyBorder="1" applyAlignment="1">
      <alignment horizontal="center" vertical="center" wrapText="1"/>
    </xf>
    <xf numFmtId="1" fontId="2" fillId="0" borderId="0" xfId="1613" applyNumberFormat="1" applyFont="1" applyAlignment="1">
      <alignment horizontal="center" vertical="center" wrapText="1"/>
    </xf>
    <xf numFmtId="14" fontId="4" fillId="0" borderId="61" xfId="1311" applyNumberFormat="1" applyBorder="1"/>
    <xf numFmtId="14" fontId="4" fillId="0" borderId="61" xfId="1311" applyNumberFormat="1" applyBorder="1" applyAlignment="1">
      <alignment horizontal="center"/>
    </xf>
    <xf numFmtId="14" fontId="4" fillId="0" borderId="0" xfId="1311" applyNumberFormat="1" applyAlignment="1">
      <alignment horizontal="center"/>
    </xf>
    <xf numFmtId="2" fontId="4" fillId="0" borderId="0" xfId="1417" applyNumberFormat="1" applyFont="1"/>
    <xf numFmtId="0" fontId="2" fillId="0" borderId="0" xfId="1311" applyFont="1"/>
    <xf numFmtId="3" fontId="4" fillId="0" borderId="0" xfId="1417" applyNumberFormat="1" applyFont="1"/>
    <xf numFmtId="9" fontId="5" fillId="0" borderId="0" xfId="1489" applyFont="1" applyFill="1" applyBorder="1"/>
    <xf numFmtId="3" fontId="2" fillId="0" borderId="0" xfId="1417" applyNumberFormat="1" applyFont="1"/>
    <xf numFmtId="0" fontId="2" fillId="0" borderId="0" xfId="1417" applyFont="1" applyAlignment="1">
      <alignment horizontal="center"/>
    </xf>
    <xf numFmtId="1" fontId="4" fillId="0" borderId="0" xfId="1417" applyNumberFormat="1" applyFont="1" applyAlignment="1">
      <alignment horizontal="center"/>
    </xf>
    <xf numFmtId="9" fontId="5" fillId="0" borderId="0" xfId="1489" applyFont="1" applyFill="1" applyBorder="1" applyAlignment="1">
      <alignment horizontal="center"/>
    </xf>
    <xf numFmtId="3" fontId="5" fillId="0" borderId="0" xfId="1417" applyNumberFormat="1" applyFont="1"/>
    <xf numFmtId="177" fontId="2" fillId="0" borderId="0" xfId="1311" applyNumberFormat="1" applyFont="1"/>
    <xf numFmtId="177" fontId="2" fillId="0" borderId="0" xfId="1311" applyNumberFormat="1" applyFont="1" applyAlignment="1">
      <alignment horizontal="center"/>
    </xf>
    <xf numFmtId="1" fontId="4" fillId="0" borderId="0" xfId="1311" applyNumberFormat="1"/>
    <xf numFmtId="170" fontId="4" fillId="0" borderId="0" xfId="1311" applyNumberFormat="1"/>
    <xf numFmtId="1" fontId="4" fillId="0" borderId="0" xfId="1311" applyNumberFormat="1" applyAlignment="1">
      <alignment horizontal="center"/>
    </xf>
    <xf numFmtId="3" fontId="4" fillId="0" borderId="0" xfId="1417" applyNumberFormat="1" applyFont="1" applyAlignment="1">
      <alignment horizontal="center"/>
    </xf>
    <xf numFmtId="0" fontId="2" fillId="0" borderId="62" xfId="1611" applyFont="1" applyBorder="1"/>
    <xf numFmtId="172" fontId="4" fillId="0" borderId="63" xfId="1489" applyNumberFormat="1" applyFont="1" applyFill="1" applyBorder="1" applyAlignment="1">
      <alignment horizontal="center"/>
    </xf>
    <xf numFmtId="172" fontId="4" fillId="0" borderId="0" xfId="1311" applyNumberFormat="1"/>
    <xf numFmtId="0" fontId="2" fillId="0" borderId="62" xfId="1613" applyFont="1" applyBorder="1" applyAlignment="1">
      <alignment horizontal="left"/>
    </xf>
    <xf numFmtId="0" fontId="4" fillId="0" borderId="63" xfId="1611" applyFont="1" applyBorder="1" applyAlignment="1">
      <alignment horizontal="center"/>
    </xf>
    <xf numFmtId="0" fontId="4" fillId="0" borderId="64" xfId="1613" applyBorder="1"/>
    <xf numFmtId="172" fontId="4" fillId="0" borderId="65" xfId="1489" applyNumberFormat="1" applyFont="1" applyFill="1" applyBorder="1" applyAlignment="1">
      <alignment horizontal="center"/>
    </xf>
    <xf numFmtId="0" fontId="4" fillId="0" borderId="66" xfId="1611" applyFont="1" applyBorder="1" applyAlignment="1">
      <alignment horizontal="left"/>
    </xf>
    <xf numFmtId="9" fontId="4" fillId="0" borderId="0" xfId="1489" applyFont="1" applyFill="1"/>
    <xf numFmtId="9" fontId="4" fillId="0" borderId="0" xfId="1311" applyNumberFormat="1"/>
    <xf numFmtId="0" fontId="4" fillId="0" borderId="67" xfId="1613" applyBorder="1"/>
    <xf numFmtId="172" fontId="4" fillId="0" borderId="68" xfId="1489" applyNumberFormat="1" applyFont="1" applyFill="1" applyBorder="1" applyAlignment="1">
      <alignment horizontal="center"/>
    </xf>
    <xf numFmtId="0" fontId="4" fillId="0" borderId="59" xfId="1613" applyBorder="1"/>
    <xf numFmtId="3" fontId="4" fillId="0" borderId="69" xfId="1613" applyNumberFormat="1" applyBorder="1" applyAlignment="1">
      <alignment horizontal="center"/>
    </xf>
    <xf numFmtId="172" fontId="4" fillId="0" borderId="0" xfId="1489" applyNumberFormat="1" applyFont="1" applyFill="1"/>
    <xf numFmtId="172" fontId="2" fillId="0" borderId="0" xfId="1489" applyNumberFormat="1" applyFont="1" applyFill="1"/>
    <xf numFmtId="0" fontId="4" fillId="0" borderId="70" xfId="1613" applyBorder="1"/>
    <xf numFmtId="172" fontId="2" fillId="0" borderId="0" xfId="1489" applyNumberFormat="1" applyFont="1" applyFill="1" applyBorder="1"/>
    <xf numFmtId="0" fontId="2" fillId="0" borderId="71" xfId="1613" applyFont="1" applyBorder="1" applyAlignment="1">
      <alignment horizontal="left" vertical="center"/>
    </xf>
    <xf numFmtId="1" fontId="2" fillId="0" borderId="72" xfId="947" applyNumberFormat="1" applyFont="1" applyFill="1" applyBorder="1" applyAlignment="1">
      <alignment horizontal="center" vertical="center"/>
    </xf>
    <xf numFmtId="0" fontId="4" fillId="0" borderId="59" xfId="1612" applyFont="1" applyBorder="1"/>
    <xf numFmtId="1" fontId="4" fillId="0" borderId="65" xfId="1611" applyNumberFormat="1" applyFont="1" applyBorder="1" applyAlignment="1">
      <alignment horizontal="center"/>
    </xf>
    <xf numFmtId="0" fontId="4" fillId="0" borderId="73" xfId="1612" applyFont="1" applyBorder="1"/>
    <xf numFmtId="9" fontId="2" fillId="0" borderId="68" xfId="1489" applyFont="1" applyFill="1" applyBorder="1" applyAlignment="1">
      <alignment horizontal="center" vertical="center"/>
    </xf>
    <xf numFmtId="0" fontId="2" fillId="0" borderId="0" xfId="1613" applyFont="1" applyAlignment="1">
      <alignment horizontal="left" vertical="center"/>
    </xf>
    <xf numFmtId="0" fontId="2" fillId="0" borderId="74" xfId="1611" applyFont="1" applyBorder="1" applyAlignment="1">
      <alignment horizontal="center"/>
    </xf>
    <xf numFmtId="177" fontId="2" fillId="0" borderId="75" xfId="1613" applyNumberFormat="1" applyFont="1" applyBorder="1" applyAlignment="1">
      <alignment horizontal="right" vertical="center"/>
    </xf>
    <xf numFmtId="2" fontId="4" fillId="0" borderId="0" xfId="1417" applyNumberFormat="1" applyFont="1" applyAlignment="1">
      <alignment horizontal="right"/>
    </xf>
    <xf numFmtId="9" fontId="4" fillId="0" borderId="0" xfId="1479" applyFont="1" applyAlignment="1">
      <alignment horizontal="center"/>
    </xf>
    <xf numFmtId="43" fontId="4" fillId="0" borderId="0" xfId="947" applyFont="1" applyAlignment="1">
      <alignment horizontal="center"/>
    </xf>
    <xf numFmtId="9" fontId="4" fillId="0" borderId="0" xfId="1479" applyFont="1"/>
    <xf numFmtId="0" fontId="2" fillId="0" borderId="0" xfId="0" applyFont="1"/>
    <xf numFmtId="0" fontId="2" fillId="0" borderId="0" xfId="0" applyFont="1" applyAlignment="1">
      <alignment horizontal="center"/>
    </xf>
    <xf numFmtId="9" fontId="2" fillId="0" borderId="0" xfId="1479" applyFont="1" applyAlignment="1">
      <alignment horizontal="center"/>
    </xf>
    <xf numFmtId="43" fontId="2" fillId="0" borderId="0" xfId="947" applyFont="1" applyAlignment="1">
      <alignment horizontal="center"/>
    </xf>
    <xf numFmtId="9" fontId="2" fillId="0" borderId="0" xfId="1479" applyFont="1"/>
    <xf numFmtId="0" fontId="4" fillId="0" borderId="0" xfId="0" applyFont="1"/>
    <xf numFmtId="0" fontId="4" fillId="0" borderId="0" xfId="1618"/>
    <xf numFmtId="178" fontId="4" fillId="0" borderId="0" xfId="1026" applyNumberFormat="1" applyFont="1"/>
    <xf numFmtId="170" fontId="4" fillId="0" borderId="0" xfId="1618" applyNumberFormat="1" applyAlignment="1">
      <alignment horizontal="center"/>
    </xf>
    <xf numFmtId="1" fontId="4" fillId="0" borderId="0" xfId="1618" applyNumberFormat="1" applyAlignment="1">
      <alignment horizontal="center"/>
    </xf>
    <xf numFmtId="304" fontId="4" fillId="0" borderId="0" xfId="1026" applyNumberFormat="1" applyFont="1" applyAlignment="1">
      <alignment horizontal="center"/>
    </xf>
    <xf numFmtId="169" fontId="4" fillId="0" borderId="0" xfId="1026" applyFont="1"/>
    <xf numFmtId="43" fontId="4" fillId="0" borderId="0" xfId="1026" applyNumberFormat="1" applyFont="1"/>
    <xf numFmtId="1" fontId="2" fillId="0" borderId="0" xfId="1618" applyNumberFormat="1" applyFont="1" applyAlignment="1">
      <alignment horizontal="center"/>
    </xf>
    <xf numFmtId="304" fontId="2" fillId="0" borderId="0" xfId="1026" applyNumberFormat="1" applyFont="1" applyAlignment="1">
      <alignment horizontal="center"/>
    </xf>
    <xf numFmtId="169" fontId="2" fillId="0" borderId="0" xfId="1026" applyFont="1"/>
    <xf numFmtId="43" fontId="2" fillId="0" borderId="0" xfId="1026" applyNumberFormat="1" applyFont="1"/>
    <xf numFmtId="178" fontId="2" fillId="0" borderId="0" xfId="1026" applyNumberFormat="1" applyFont="1"/>
    <xf numFmtId="3" fontId="25" fillId="0" borderId="0" xfId="1418" applyNumberFormat="1" applyFont="1"/>
    <xf numFmtId="0" fontId="4" fillId="0" borderId="28" xfId="1618" applyBorder="1"/>
    <xf numFmtId="0" fontId="4" fillId="0" borderId="37" xfId="1618" applyBorder="1"/>
    <xf numFmtId="170" fontId="4" fillId="0" borderId="28" xfId="1618" applyNumberFormat="1" applyBorder="1" applyAlignment="1">
      <alignment horizontal="center"/>
    </xf>
    <xf numFmtId="170" fontId="4" fillId="0" borderId="37" xfId="1618" applyNumberFormat="1" applyBorder="1" applyAlignment="1">
      <alignment horizontal="center"/>
    </xf>
    <xf numFmtId="0" fontId="4" fillId="0" borderId="28" xfId="0" applyFont="1" applyBorder="1"/>
    <xf numFmtId="0" fontId="4" fillId="0" borderId="37" xfId="0" applyFont="1" applyBorder="1"/>
    <xf numFmtId="170" fontId="2" fillId="0" borderId="28" xfId="1618" applyNumberFormat="1" applyFont="1" applyBorder="1" applyAlignment="1">
      <alignment horizontal="center"/>
    </xf>
    <xf numFmtId="170" fontId="2" fillId="0" borderId="37" xfId="1618" applyNumberFormat="1" applyFont="1" applyBorder="1" applyAlignment="1">
      <alignment horizontal="center"/>
    </xf>
    <xf numFmtId="170" fontId="2" fillId="0" borderId="0" xfId="1618" applyNumberFormat="1" applyFont="1" applyAlignment="1">
      <alignment horizontal="center"/>
    </xf>
    <xf numFmtId="2" fontId="4" fillId="0" borderId="28" xfId="1618" applyNumberFormat="1" applyBorder="1" applyAlignment="1">
      <alignment horizontal="center"/>
    </xf>
    <xf numFmtId="2" fontId="4" fillId="0" borderId="37" xfId="1618" applyNumberFormat="1" applyBorder="1" applyAlignment="1">
      <alignment horizontal="center"/>
    </xf>
    <xf numFmtId="2" fontId="2" fillId="0" borderId="28" xfId="1618" applyNumberFormat="1" applyFont="1" applyBorder="1" applyAlignment="1">
      <alignment horizontal="center"/>
    </xf>
    <xf numFmtId="2" fontId="2" fillId="0" borderId="37" xfId="1618" applyNumberFormat="1" applyFont="1" applyBorder="1" applyAlignment="1">
      <alignment horizontal="center"/>
    </xf>
    <xf numFmtId="9" fontId="4" fillId="0" borderId="28" xfId="1479" applyFont="1" applyBorder="1" applyAlignment="1">
      <alignment horizontal="center"/>
    </xf>
    <xf numFmtId="9" fontId="4" fillId="0" borderId="37" xfId="1479" applyFont="1" applyBorder="1" applyAlignment="1">
      <alignment horizontal="center"/>
    </xf>
    <xf numFmtId="9" fontId="2" fillId="0" borderId="28" xfId="1479" applyFont="1" applyBorder="1" applyAlignment="1">
      <alignment horizontal="center"/>
    </xf>
    <xf numFmtId="9" fontId="2" fillId="0" borderId="37" xfId="1479" applyFont="1" applyBorder="1" applyAlignment="1">
      <alignment horizontal="center"/>
    </xf>
    <xf numFmtId="172" fontId="4" fillId="0" borderId="0" xfId="0" applyNumberFormat="1" applyFont="1"/>
    <xf numFmtId="0" fontId="4" fillId="0" borderId="0" xfId="0" applyFont="1" applyAlignment="1">
      <alignment horizontal="center"/>
    </xf>
    <xf numFmtId="0" fontId="4" fillId="0" borderId="28" xfId="0" applyFont="1" applyBorder="1" applyAlignment="1">
      <alignment horizontal="center"/>
    </xf>
    <xf numFmtId="0" fontId="4" fillId="0" borderId="37" xfId="0" applyFont="1" applyBorder="1" applyAlignment="1">
      <alignment horizontal="center"/>
    </xf>
    <xf numFmtId="172" fontId="2" fillId="0" borderId="0" xfId="0" applyNumberFormat="1" applyFont="1"/>
    <xf numFmtId="0" fontId="2" fillId="0" borderId="28" xfId="0" applyFont="1" applyBorder="1" applyAlignment="1">
      <alignment horizontal="center"/>
    </xf>
    <xf numFmtId="0" fontId="2" fillId="0" borderId="37" xfId="0" applyFont="1" applyBorder="1" applyAlignment="1">
      <alignment horizontal="center"/>
    </xf>
    <xf numFmtId="0" fontId="2" fillId="60" borderId="0" xfId="0" applyFont="1" applyFill="1"/>
    <xf numFmtId="4" fontId="2" fillId="60" borderId="28" xfId="0" applyNumberFormat="1" applyFont="1" applyFill="1" applyBorder="1" applyAlignment="1">
      <alignment horizontal="center"/>
    </xf>
    <xf numFmtId="4" fontId="2" fillId="60" borderId="37" xfId="0" applyNumberFormat="1" applyFont="1" applyFill="1" applyBorder="1" applyAlignment="1">
      <alignment horizontal="center"/>
    </xf>
    <xf numFmtId="0" fontId="2" fillId="60" borderId="0" xfId="0" applyFont="1" applyFill="1" applyAlignment="1">
      <alignment horizontal="center"/>
    </xf>
    <xf numFmtId="2" fontId="2" fillId="60" borderId="28" xfId="0" applyNumberFormat="1" applyFont="1" applyFill="1" applyBorder="1" applyAlignment="1">
      <alignment horizontal="center"/>
    </xf>
    <xf numFmtId="2" fontId="2" fillId="60" borderId="37" xfId="0" applyNumberFormat="1" applyFont="1" applyFill="1" applyBorder="1" applyAlignment="1">
      <alignment horizontal="center"/>
    </xf>
    <xf numFmtId="0" fontId="2" fillId="60" borderId="28" xfId="0" applyFont="1" applyFill="1" applyBorder="1" applyAlignment="1">
      <alignment horizontal="center"/>
    </xf>
    <xf numFmtId="0" fontId="2" fillId="60" borderId="37" xfId="0" applyFont="1" applyFill="1" applyBorder="1" applyAlignment="1">
      <alignment horizontal="center"/>
    </xf>
    <xf numFmtId="9" fontId="2" fillId="60" borderId="28" xfId="0" applyNumberFormat="1" applyFont="1" applyFill="1" applyBorder="1" applyAlignment="1">
      <alignment horizontal="center"/>
    </xf>
    <xf numFmtId="172" fontId="2" fillId="60" borderId="37" xfId="0" applyNumberFormat="1" applyFont="1" applyFill="1" applyBorder="1" applyAlignment="1">
      <alignment horizontal="center"/>
    </xf>
    <xf numFmtId="172" fontId="2" fillId="60" borderId="28" xfId="0" applyNumberFormat="1" applyFont="1" applyFill="1" applyBorder="1" applyAlignment="1">
      <alignment horizontal="center"/>
    </xf>
    <xf numFmtId="2" fontId="2" fillId="0" borderId="84" xfId="0" applyNumberFormat="1" applyFont="1" applyBorder="1" applyAlignment="1">
      <alignment horizontal="center"/>
    </xf>
    <xf numFmtId="0" fontId="2" fillId="0" borderId="86" xfId="0" applyFont="1" applyBorder="1" applyAlignment="1">
      <alignment horizontal="center"/>
    </xf>
    <xf numFmtId="2" fontId="2" fillId="0" borderId="87" xfId="0" applyNumberFormat="1" applyFont="1" applyBorder="1" applyAlignment="1">
      <alignment horizontal="center"/>
    </xf>
    <xf numFmtId="2" fontId="2" fillId="0" borderId="89" xfId="0" applyNumberFormat="1" applyFont="1" applyBorder="1" applyAlignment="1">
      <alignment horizontal="center"/>
    </xf>
    <xf numFmtId="0" fontId="2" fillId="0" borderId="91" xfId="0" applyFont="1" applyBorder="1" applyAlignment="1">
      <alignment horizontal="center"/>
    </xf>
    <xf numFmtId="2" fontId="2" fillId="0" borderId="92" xfId="0" applyNumberFormat="1" applyFont="1" applyBorder="1" applyAlignment="1">
      <alignment horizontal="center"/>
    </xf>
    <xf numFmtId="2" fontId="2" fillId="0" borderId="85" xfId="0" applyNumberFormat="1" applyFont="1" applyBorder="1" applyAlignment="1">
      <alignment horizontal="center"/>
    </xf>
    <xf numFmtId="2" fontId="2" fillId="0" borderId="88" xfId="0" applyNumberFormat="1" applyFont="1" applyBorder="1" applyAlignment="1">
      <alignment horizontal="center"/>
    </xf>
    <xf numFmtId="2" fontId="2" fillId="0" borderId="90" xfId="0" applyNumberFormat="1" applyFont="1" applyBorder="1" applyAlignment="1">
      <alignment horizontal="center"/>
    </xf>
    <xf numFmtId="2" fontId="2" fillId="0" borderId="93" xfId="0" applyNumberFormat="1" applyFont="1" applyBorder="1" applyAlignment="1">
      <alignment horizontal="center"/>
    </xf>
    <xf numFmtId="0" fontId="4" fillId="60" borderId="0" xfId="0" applyFont="1" applyFill="1"/>
    <xf numFmtId="170" fontId="4" fillId="0" borderId="0" xfId="0" applyNumberFormat="1" applyFont="1"/>
    <xf numFmtId="305" fontId="4" fillId="0" borderId="0" xfId="0" applyNumberFormat="1" applyFont="1"/>
    <xf numFmtId="10" fontId="2" fillId="0" borderId="0" xfId="0" applyNumberFormat="1" applyFont="1"/>
    <xf numFmtId="0" fontId="2" fillId="61" borderId="0" xfId="0" applyFont="1" applyFill="1"/>
    <xf numFmtId="2" fontId="2" fillId="61" borderId="0" xfId="0" applyNumberFormat="1" applyFont="1" applyFill="1"/>
    <xf numFmtId="0" fontId="2" fillId="60" borderId="59" xfId="1613" applyFont="1" applyFill="1" applyBorder="1" applyAlignment="1">
      <alignment horizontal="left" vertical="top"/>
    </xf>
    <xf numFmtId="0" fontId="4" fillId="60" borderId="0" xfId="1311" applyFill="1"/>
    <xf numFmtId="1" fontId="2" fillId="61" borderId="60" xfId="1613" applyNumberFormat="1" applyFont="1" applyFill="1" applyBorder="1" applyAlignment="1">
      <alignment horizontal="center" vertical="center" wrapText="1"/>
    </xf>
    <xf numFmtId="1" fontId="4" fillId="0" borderId="61" xfId="1311" applyNumberFormat="1" applyBorder="1"/>
    <xf numFmtId="3" fontId="4" fillId="0" borderId="0" xfId="1311" applyNumberFormat="1"/>
    <xf numFmtId="3" fontId="2" fillId="0" borderId="0" xfId="1311" applyNumberFormat="1" applyFont="1"/>
    <xf numFmtId="172" fontId="0" fillId="0" borderId="0" xfId="0" applyNumberFormat="1"/>
    <xf numFmtId="3" fontId="4" fillId="0" borderId="0" xfId="1417" quotePrefix="1" applyNumberFormat="1" applyFont="1"/>
    <xf numFmtId="3" fontId="6" fillId="0" borderId="0" xfId="1417" applyNumberFormat="1" applyFont="1"/>
    <xf numFmtId="9" fontId="6" fillId="0" borderId="0" xfId="1489" applyFont="1" applyFill="1" applyBorder="1"/>
    <xf numFmtId="9" fontId="6" fillId="0" borderId="0" xfId="1489" applyFont="1" applyFill="1" applyBorder="1" applyAlignment="1">
      <alignment horizontal="right"/>
    </xf>
    <xf numFmtId="3" fontId="4" fillId="0" borderId="76" xfId="1613" applyNumberFormat="1" applyBorder="1" applyAlignment="1">
      <alignment horizontal="center"/>
    </xf>
    <xf numFmtId="3" fontId="4" fillId="0" borderId="65" xfId="1489" applyNumberFormat="1" applyFont="1" applyFill="1" applyBorder="1" applyAlignment="1">
      <alignment horizontal="center"/>
    </xf>
    <xf numFmtId="3" fontId="2" fillId="0" borderId="65" xfId="1489" applyNumberFormat="1" applyFont="1" applyFill="1" applyBorder="1" applyAlignment="1">
      <alignment horizontal="center"/>
    </xf>
    <xf numFmtId="9" fontId="5" fillId="0" borderId="65" xfId="1489" applyFont="1" applyFill="1" applyBorder="1" applyAlignment="1">
      <alignment horizontal="center"/>
    </xf>
    <xf numFmtId="3" fontId="4" fillId="0" borderId="65" xfId="1613" applyNumberFormat="1" applyBorder="1" applyAlignment="1">
      <alignment horizontal="center"/>
    </xf>
    <xf numFmtId="0" fontId="4" fillId="0" borderId="77" xfId="1613" applyBorder="1"/>
    <xf numFmtId="0" fontId="4" fillId="0" borderId="59" xfId="1611" applyFont="1" applyBorder="1" applyAlignment="1">
      <alignment horizontal="left"/>
    </xf>
    <xf numFmtId="0" fontId="2" fillId="0" borderId="59" xfId="1611" applyFont="1" applyBorder="1" applyAlignment="1">
      <alignment horizontal="left"/>
    </xf>
    <xf numFmtId="0" fontId="5" fillId="0" borderId="59" xfId="1611" applyFont="1" applyBorder="1" applyAlignment="1">
      <alignment horizontal="left"/>
    </xf>
    <xf numFmtId="0" fontId="2" fillId="61" borderId="0" xfId="1618" applyFont="1" applyFill="1"/>
    <xf numFmtId="0" fontId="2" fillId="61" borderId="0" xfId="1618" applyFont="1" applyFill="1" applyAlignment="1">
      <alignment horizontal="center"/>
    </xf>
    <xf numFmtId="1" fontId="2" fillId="61" borderId="0" xfId="1618" applyNumberFormat="1" applyFont="1" applyFill="1" applyAlignment="1">
      <alignment horizontal="center"/>
    </xf>
    <xf numFmtId="1" fontId="2" fillId="61" borderId="28" xfId="1618" applyNumberFormat="1" applyFont="1" applyFill="1" applyBorder="1" applyAlignment="1">
      <alignment horizontal="center"/>
    </xf>
    <xf numFmtId="1" fontId="2" fillId="61" borderId="37" xfId="1618" applyNumberFormat="1" applyFont="1" applyFill="1" applyBorder="1" applyAlignment="1">
      <alignment horizontal="center"/>
    </xf>
    <xf numFmtId="175" fontId="4" fillId="0" borderId="0" xfId="0" applyNumberFormat="1" applyFont="1"/>
    <xf numFmtId="9" fontId="6" fillId="0" borderId="65" xfId="1489" applyFont="1" applyFill="1" applyBorder="1" applyAlignment="1">
      <alignment horizontal="center"/>
    </xf>
    <xf numFmtId="172" fontId="0" fillId="0" borderId="0" xfId="1479" applyNumberFormat="1" applyFont="1"/>
    <xf numFmtId="172" fontId="4" fillId="0" borderId="0" xfId="1479" applyNumberFormat="1" applyFont="1"/>
    <xf numFmtId="174" fontId="2" fillId="0" borderId="58" xfId="1311" applyNumberFormat="1" applyFont="1" applyBorder="1"/>
    <xf numFmtId="14" fontId="309" fillId="0" borderId="58" xfId="1311" applyNumberFormat="1" applyFont="1" applyBorder="1"/>
    <xf numFmtId="0" fontId="309" fillId="0" borderId="58" xfId="1311" applyFont="1" applyBorder="1"/>
    <xf numFmtId="14" fontId="2" fillId="0" borderId="58" xfId="1311" applyNumberFormat="1" applyFont="1" applyBorder="1"/>
    <xf numFmtId="174" fontId="309" fillId="0" borderId="58" xfId="1311" applyNumberFormat="1" applyFont="1" applyBorder="1"/>
    <xf numFmtId="175" fontId="309" fillId="0" borderId="58" xfId="1311" applyNumberFormat="1" applyFont="1" applyBorder="1"/>
    <xf numFmtId="174" fontId="302" fillId="0" borderId="58" xfId="1311" applyNumberFormat="1" applyFont="1" applyBorder="1"/>
    <xf numFmtId="174" fontId="4" fillId="0" borderId="58" xfId="1311" applyNumberFormat="1" applyBorder="1"/>
    <xf numFmtId="174" fontId="303" fillId="0" borderId="58" xfId="1311" applyNumberFormat="1" applyFont="1" applyBorder="1"/>
    <xf numFmtId="175" fontId="303" fillId="0" borderId="58" xfId="1311" applyNumberFormat="1" applyFont="1" applyBorder="1"/>
    <xf numFmtId="172" fontId="0" fillId="0" borderId="0" xfId="1479" applyNumberFormat="1" applyFont="1" applyBorder="1"/>
    <xf numFmtId="172" fontId="2" fillId="0" borderId="0" xfId="1479" applyNumberFormat="1" applyFont="1" applyBorder="1"/>
    <xf numFmtId="9" fontId="303" fillId="0" borderId="0" xfId="1473" applyFont="1"/>
    <xf numFmtId="10" fontId="0" fillId="0" borderId="0" xfId="1473" applyNumberFormat="1" applyFont="1"/>
    <xf numFmtId="174" fontId="2" fillId="0" borderId="0" xfId="0" applyNumberFormat="1" applyFont="1" applyAlignment="1">
      <alignment horizontal="right"/>
    </xf>
    <xf numFmtId="174" fontId="2" fillId="0" borderId="0" xfId="0" applyNumberFormat="1" applyFont="1" applyAlignment="1">
      <alignment horizontal="right" wrapText="1"/>
    </xf>
    <xf numFmtId="0" fontId="310" fillId="0" borderId="0" xfId="0" applyFont="1"/>
    <xf numFmtId="0" fontId="0" fillId="0" borderId="0" xfId="0" applyAlignment="1">
      <alignment wrapText="1"/>
    </xf>
    <xf numFmtId="3" fontId="0" fillId="0" borderId="0" xfId="0" applyNumberFormat="1" applyAlignment="1">
      <alignment horizontal="center" wrapText="1"/>
    </xf>
    <xf numFmtId="0" fontId="0" fillId="0" borderId="0" xfId="0" applyAlignment="1">
      <alignment horizontal="center" wrapText="1"/>
    </xf>
    <xf numFmtId="10" fontId="0" fillId="0" borderId="0" xfId="0" applyNumberFormat="1" applyAlignment="1">
      <alignment horizontal="center" wrapText="1"/>
    </xf>
    <xf numFmtId="0" fontId="4" fillId="61" borderId="80" xfId="0" applyFont="1" applyFill="1" applyBorder="1"/>
    <xf numFmtId="178" fontId="303" fillId="0" borderId="0" xfId="2003" applyNumberFormat="1" applyFont="1"/>
    <xf numFmtId="0" fontId="1" fillId="0" borderId="0" xfId="0" applyFont="1"/>
    <xf numFmtId="0" fontId="1" fillId="60" borderId="0" xfId="0" applyFont="1" applyFill="1"/>
    <xf numFmtId="1" fontId="2" fillId="60" borderId="0" xfId="0" applyNumberFormat="1" applyFont="1" applyFill="1"/>
    <xf numFmtId="0" fontId="2" fillId="61" borderId="78" xfId="0" applyFont="1" applyFill="1" applyBorder="1"/>
    <xf numFmtId="0" fontId="1" fillId="61" borderId="79" xfId="0" applyFont="1" applyFill="1" applyBorder="1"/>
    <xf numFmtId="0" fontId="1" fillId="61" borderId="80" xfId="0" applyFont="1" applyFill="1" applyBorder="1"/>
    <xf numFmtId="0" fontId="1" fillId="61" borderId="81" xfId="0" applyFont="1" applyFill="1" applyBorder="1"/>
    <xf numFmtId="9" fontId="307" fillId="61" borderId="81" xfId="0" applyNumberFormat="1" applyFont="1" applyFill="1" applyBorder="1"/>
    <xf numFmtId="3" fontId="307" fillId="61" borderId="81" xfId="0" applyNumberFormat="1" applyFont="1" applyFill="1" applyBorder="1"/>
    <xf numFmtId="0" fontId="307" fillId="61" borderId="81" xfId="0" applyFont="1" applyFill="1" applyBorder="1"/>
    <xf numFmtId="179" fontId="307" fillId="61" borderId="81" xfId="0" applyNumberFormat="1" applyFont="1" applyFill="1" applyBorder="1"/>
    <xf numFmtId="172" fontId="307" fillId="61" borderId="81" xfId="0" applyNumberFormat="1" applyFont="1" applyFill="1" applyBorder="1"/>
    <xf numFmtId="0" fontId="4" fillId="61" borderId="82" xfId="0" applyFont="1" applyFill="1" applyBorder="1"/>
    <xf numFmtId="172" fontId="307" fillId="61" borderId="83" xfId="0" applyNumberFormat="1" applyFont="1" applyFill="1" applyBorder="1"/>
    <xf numFmtId="0" fontId="2" fillId="61" borderId="80" xfId="0" applyFont="1" applyFill="1" applyBorder="1"/>
    <xf numFmtId="3" fontId="2" fillId="0" borderId="0" xfId="0" applyNumberFormat="1" applyFont="1"/>
    <xf numFmtId="172" fontId="308" fillId="61" borderId="81" xfId="0" applyNumberFormat="1" applyFont="1" applyFill="1" applyBorder="1"/>
    <xf numFmtId="3" fontId="2" fillId="0" borderId="0" xfId="0" applyNumberFormat="1" applyFont="1" applyAlignment="1">
      <alignment wrapText="1"/>
    </xf>
    <xf numFmtId="2" fontId="1" fillId="0" borderId="0" xfId="0" applyNumberFormat="1" applyFont="1"/>
    <xf numFmtId="305" fontId="307" fillId="61" borderId="81" xfId="0" applyNumberFormat="1" applyFont="1" applyFill="1" applyBorder="1"/>
    <xf numFmtId="170" fontId="1" fillId="0" borderId="0" xfId="0" applyNumberFormat="1" applyFont="1"/>
    <xf numFmtId="170" fontId="307" fillId="61" borderId="81" xfId="0" applyNumberFormat="1" applyFont="1" applyFill="1" applyBorder="1"/>
    <xf numFmtId="10" fontId="1" fillId="0" borderId="0" xfId="0" applyNumberFormat="1" applyFont="1"/>
    <xf numFmtId="2" fontId="2" fillId="0" borderId="0" xfId="0" applyNumberFormat="1" applyFont="1"/>
    <xf numFmtId="172" fontId="4" fillId="0" borderId="0" xfId="1473" applyNumberFormat="1" applyFont="1" applyFill="1"/>
    <xf numFmtId="44" fontId="0" fillId="0" borderId="0" xfId="2004" applyFont="1"/>
    <xf numFmtId="306" fontId="0" fillId="0" borderId="0" xfId="0" applyNumberFormat="1"/>
    <xf numFmtId="175" fontId="0" fillId="0" borderId="0" xfId="0" applyNumberFormat="1"/>
    <xf numFmtId="0" fontId="2" fillId="61" borderId="74" xfId="1611" applyFont="1" applyFill="1" applyBorder="1" applyAlignment="1">
      <alignment horizontal="center"/>
    </xf>
    <xf numFmtId="0" fontId="2" fillId="0" borderId="0" xfId="1618" applyFont="1" applyAlignment="1">
      <alignment horizontal="center"/>
    </xf>
    <xf numFmtId="0" fontId="2" fillId="61" borderId="28" xfId="1618" applyFont="1" applyFill="1" applyBorder="1" applyAlignment="1">
      <alignment horizontal="center"/>
    </xf>
    <xf numFmtId="0" fontId="2" fillId="61" borderId="37" xfId="1618" applyFont="1" applyFill="1" applyBorder="1" applyAlignment="1">
      <alignment horizontal="center"/>
    </xf>
    <xf numFmtId="0" fontId="2" fillId="61" borderId="0" xfId="1618" applyFont="1" applyFill="1" applyAlignment="1">
      <alignment horizontal="center"/>
    </xf>
    <xf numFmtId="174" fontId="6" fillId="0" borderId="0" xfId="0" applyNumberFormat="1" applyFont="1" applyFill="1"/>
  </cellXfs>
  <cellStyles count="2005">
    <cellStyle name="&quot;Axis Title&quot;" xfId="1" xr:uid="{00000000-0005-0000-0000-000000000000}"/>
    <cellStyle name="&quot;Source&quot;" xfId="2" xr:uid="{00000000-0005-0000-0000-000001000000}"/>
    <cellStyle name="%" xfId="3" xr:uid="{00000000-0005-0000-0000-000002000000}"/>
    <cellStyle name="%_New dashboard" xfId="4" xr:uid="{00000000-0005-0000-0000-000003000000}"/>
    <cellStyle name="%_pension" xfId="5" xr:uid="{00000000-0005-0000-0000-000004000000}"/>
    <cellStyle name="%_PPP DCF" xfId="6" xr:uid="{00000000-0005-0000-0000-000005000000}"/>
    <cellStyle name="%_valuing pipe" xfId="7" xr:uid="{00000000-0005-0000-0000-000006000000}"/>
    <cellStyle name="(1529.8)" xfId="8" xr:uid="{00000000-0005-0000-0000-000007000000}"/>
    <cellStyle name="(NEG)  0=&quot;-&quot;" xfId="9" xr:uid="{00000000-0005-0000-0000-000008000000}"/>
    <cellStyle name="******************************************" xfId="10" xr:uid="{00000000-0005-0000-0000-000009000000}"/>
    <cellStyle name="_%(SignOnly)" xfId="11" xr:uid="{00000000-0005-0000-0000-00000A000000}"/>
    <cellStyle name="_%(SignSpaceOnly)" xfId="12" xr:uid="{00000000-0005-0000-0000-00000B000000}"/>
    <cellStyle name="_____DPO Balance of August" xfId="13" xr:uid="{00000000-0005-0000-0000-00000C000000}"/>
    <cellStyle name="_____DSO Collection Forecast" xfId="14" xr:uid="{00000000-0005-0000-0000-00000D000000}"/>
    <cellStyle name="___DPO Balance of August" xfId="15" xr:uid="{00000000-0005-0000-0000-00000E000000}"/>
    <cellStyle name="___DPO Balance of August_countermeasure SD CY04" xfId="16" xr:uid="{00000000-0005-0000-0000-00000F000000}"/>
    <cellStyle name="___DPO Balance of August_GST OUTPUT TAX" xfId="17" xr:uid="{00000000-0005-0000-0000-000010000000}"/>
    <cellStyle name="___DPO Balance of August_LII PD - 2004 C&amp;D" xfId="18" xr:uid="{00000000-0005-0000-0000-000011000000}"/>
    <cellStyle name="___DPO Balance of August_LII PD - 2004 C&amp;D_GST OUTPUT TAX" xfId="19" xr:uid="{00000000-0005-0000-0000-000012000000}"/>
    <cellStyle name="___DPO Balance of August_LII PD - 2004 C&amp;D_Q207" xfId="20" xr:uid="{00000000-0005-0000-0000-000013000000}"/>
    <cellStyle name="___DPO Balance of August_PD inventory" xfId="21" xr:uid="{00000000-0005-0000-0000-000014000000}"/>
    <cellStyle name="___DPO Balance of August_PD inventory_GST OUTPUT TAX" xfId="22" xr:uid="{00000000-0005-0000-0000-000015000000}"/>
    <cellStyle name="___DPO Balance of August_PD inventory_Q207" xfId="23" xr:uid="{00000000-0005-0000-0000-000016000000}"/>
    <cellStyle name="___DPO Balance of August_Q207" xfId="24" xr:uid="{00000000-0005-0000-0000-000017000000}"/>
    <cellStyle name="___DPO Balance of August_Sheet1" xfId="25" xr:uid="{00000000-0005-0000-0000-000018000000}"/>
    <cellStyle name="___DSO Collection Forecast" xfId="26" xr:uid="{00000000-0005-0000-0000-000019000000}"/>
    <cellStyle name="___DSO Collection Forecast_countermeasure SD CY04" xfId="27" xr:uid="{00000000-0005-0000-0000-00001A000000}"/>
    <cellStyle name="___DSO Collection Forecast_GST OUTPUT TAX" xfId="28" xr:uid="{00000000-0005-0000-0000-00001B000000}"/>
    <cellStyle name="___DSO Collection Forecast_LII PD - 2004 C&amp;D" xfId="29" xr:uid="{00000000-0005-0000-0000-00001C000000}"/>
    <cellStyle name="___DSO Collection Forecast_LII PD - 2004 C&amp;D_GST OUTPUT TAX" xfId="30" xr:uid="{00000000-0005-0000-0000-00001D000000}"/>
    <cellStyle name="___DSO Collection Forecast_LII PD - 2004 C&amp;D_Q207" xfId="31" xr:uid="{00000000-0005-0000-0000-00001E000000}"/>
    <cellStyle name="___DSO Collection Forecast_PD inventory" xfId="32" xr:uid="{00000000-0005-0000-0000-00001F000000}"/>
    <cellStyle name="___DSO Collection Forecast_PD inventory_GST OUTPUT TAX" xfId="33" xr:uid="{00000000-0005-0000-0000-000020000000}"/>
    <cellStyle name="___DSO Collection Forecast_PD inventory_Q207" xfId="34" xr:uid="{00000000-0005-0000-0000-000021000000}"/>
    <cellStyle name="___DSO Collection Forecast_Q207" xfId="35" xr:uid="{00000000-0005-0000-0000-000022000000}"/>
    <cellStyle name="___DSO Collection Forecast_Sheet1" xfId="36" xr:uid="{00000000-0005-0000-0000-000023000000}"/>
    <cellStyle name="___Finance Level 2 PD_Charts rev 07-09-02" xfId="37" xr:uid="{00000000-0005-0000-0000-000024000000}"/>
    <cellStyle name="___Finance Level 2 PD_Charts rev 07-09-02_GST OUTPUT TAX" xfId="38" xr:uid="{00000000-0005-0000-0000-000025000000}"/>
    <cellStyle name="___Finance Level 2 PD_Charts rev 07-09-02_Q207" xfId="39" xr:uid="{00000000-0005-0000-0000-000026000000}"/>
    <cellStyle name="_Anglo workings" xfId="40" xr:uid="{00000000-0005-0000-0000-000027000000}"/>
    <cellStyle name="_Book1" xfId="41" xr:uid="{00000000-0005-0000-0000-000028000000}"/>
    <cellStyle name="_Book2" xfId="42" xr:uid="{00000000-0005-0000-0000-000029000000}"/>
    <cellStyle name="_BS" xfId="43" xr:uid="{00000000-0005-0000-0000-00002A000000}"/>
    <cellStyle name="_BS  &amp; CF" xfId="44" xr:uid="{00000000-0005-0000-0000-00002B000000}"/>
    <cellStyle name="_CF" xfId="45" xr:uid="{00000000-0005-0000-0000-00002C000000}"/>
    <cellStyle name="_CNT151008" xfId="46" xr:uid="{00000000-0005-0000-0000-00002D000000}"/>
    <cellStyle name="_COB" xfId="47" xr:uid="{00000000-0005-0000-0000-00002E000000}"/>
    <cellStyle name="_Column1" xfId="48" xr:uid="{00000000-0005-0000-0000-00002F000000}"/>
    <cellStyle name="_Column1_Aggregato_Consolidato" xfId="49" xr:uid="{00000000-0005-0000-0000-000030000000}"/>
    <cellStyle name="_Column1_altri debiti" xfId="50" xr:uid="{00000000-0005-0000-0000-000031000000}"/>
    <cellStyle name="_Column1_Book3" xfId="51" xr:uid="{00000000-0005-0000-0000-000032000000}"/>
    <cellStyle name="_Column1_C.E." xfId="52" xr:uid="{00000000-0005-0000-0000-000033000000}"/>
    <cellStyle name="_Column1_Costi sospesi" xfId="53" xr:uid="{00000000-0005-0000-0000-000034000000}"/>
    <cellStyle name="_Column1_DimMisure_OLD" xfId="54" xr:uid="{00000000-0005-0000-0000-000035000000}"/>
    <cellStyle name="_Column1_Dizionario piano dei conti mis" xfId="55" xr:uid="{00000000-0005-0000-0000-000036000000}"/>
    <cellStyle name="_Column1_Imposte" xfId="56" xr:uid="{00000000-0005-0000-0000-000037000000}"/>
    <cellStyle name="_Column1_Imposte differite" xfId="57" xr:uid="{00000000-0005-0000-0000-000038000000}"/>
    <cellStyle name="_Column1_Input mens. III" xfId="58" xr:uid="{00000000-0005-0000-0000-000039000000}"/>
    <cellStyle name="_Column1_PATRIMONIALE" xfId="59" xr:uid="{00000000-0005-0000-0000-00003A000000}"/>
    <cellStyle name="_Column1_Proventi straordinari" xfId="60" xr:uid="{00000000-0005-0000-0000-00003B000000}"/>
    <cellStyle name="_Column1_Sheet1" xfId="61" xr:uid="{00000000-0005-0000-0000-00003C000000}"/>
    <cellStyle name="_Column1_Sheet2" xfId="62" xr:uid="{00000000-0005-0000-0000-00003D000000}"/>
    <cellStyle name="_Column1_Sheet2_Rimanenze SP 30.july" xfId="63" xr:uid="{00000000-0005-0000-0000-00003E000000}"/>
    <cellStyle name="_Column1_Sheet3" xfId="64" xr:uid="{00000000-0005-0000-0000-00003F000000}"/>
    <cellStyle name="_Column1_Sheet6" xfId="65" xr:uid="{00000000-0005-0000-0000-000040000000}"/>
    <cellStyle name="_Column1_Sheet7" xfId="66" xr:uid="{00000000-0005-0000-0000-000041000000}"/>
    <cellStyle name="_Column2" xfId="67" xr:uid="{00000000-0005-0000-0000-000042000000}"/>
    <cellStyle name="_Column2_Aggregato_Consolidato" xfId="68" xr:uid="{00000000-0005-0000-0000-000043000000}"/>
    <cellStyle name="_Column2_altri debiti" xfId="69" xr:uid="{00000000-0005-0000-0000-000044000000}"/>
    <cellStyle name="_Column2_Book3" xfId="70" xr:uid="{00000000-0005-0000-0000-000045000000}"/>
    <cellStyle name="_Column2_C.E." xfId="71" xr:uid="{00000000-0005-0000-0000-000046000000}"/>
    <cellStyle name="_Column2_Costi sospesi" xfId="72" xr:uid="{00000000-0005-0000-0000-000047000000}"/>
    <cellStyle name="_Column2_DimMisure_OLD" xfId="73" xr:uid="{00000000-0005-0000-0000-000048000000}"/>
    <cellStyle name="_Column2_Dizionario piano dei conti mis" xfId="74" xr:uid="{00000000-0005-0000-0000-000049000000}"/>
    <cellStyle name="_Column2_Imposte" xfId="75" xr:uid="{00000000-0005-0000-0000-00004A000000}"/>
    <cellStyle name="_Column2_Imposte differite" xfId="76" xr:uid="{00000000-0005-0000-0000-00004B000000}"/>
    <cellStyle name="_Column2_Input mens. III" xfId="77" xr:uid="{00000000-0005-0000-0000-00004C000000}"/>
    <cellStyle name="_Column2_PATRIMONIALE" xfId="78" xr:uid="{00000000-0005-0000-0000-00004D000000}"/>
    <cellStyle name="_Column2_Proventi straordinari" xfId="79" xr:uid="{00000000-0005-0000-0000-00004E000000}"/>
    <cellStyle name="_Column2_Sheet1" xfId="80" xr:uid="{00000000-0005-0000-0000-00004F000000}"/>
    <cellStyle name="_Column2_Sheet2" xfId="81" xr:uid="{00000000-0005-0000-0000-000050000000}"/>
    <cellStyle name="_Column2_Sheet2_Rimanenze SP 30.july" xfId="82" xr:uid="{00000000-0005-0000-0000-000051000000}"/>
    <cellStyle name="_Column2_Sheet3" xfId="83" xr:uid="{00000000-0005-0000-0000-000052000000}"/>
    <cellStyle name="_Column2_Sheet6" xfId="84" xr:uid="{00000000-0005-0000-0000-000053000000}"/>
    <cellStyle name="_Column2_Sheet7" xfId="85" xr:uid="{00000000-0005-0000-0000-000054000000}"/>
    <cellStyle name="_Column3" xfId="86" xr:uid="{00000000-0005-0000-0000-000055000000}"/>
    <cellStyle name="_Column3_Aggregato_Consolidato" xfId="87" xr:uid="{00000000-0005-0000-0000-000056000000}"/>
    <cellStyle name="_Column3_altri debiti" xfId="88" xr:uid="{00000000-0005-0000-0000-000057000000}"/>
    <cellStyle name="_Column3_Book3" xfId="89" xr:uid="{00000000-0005-0000-0000-000058000000}"/>
    <cellStyle name="_Column3_C.E." xfId="90" xr:uid="{00000000-0005-0000-0000-000059000000}"/>
    <cellStyle name="_Column3_Costi sospesi" xfId="91" xr:uid="{00000000-0005-0000-0000-00005A000000}"/>
    <cellStyle name="_Column3_DimMisure_OLD" xfId="92" xr:uid="{00000000-0005-0000-0000-00005B000000}"/>
    <cellStyle name="_Column3_Dizionario piano dei conti mis" xfId="93" xr:uid="{00000000-0005-0000-0000-00005C000000}"/>
    <cellStyle name="_Column3_Imposte" xfId="94" xr:uid="{00000000-0005-0000-0000-00005D000000}"/>
    <cellStyle name="_Column3_Imposte differite" xfId="95" xr:uid="{00000000-0005-0000-0000-00005E000000}"/>
    <cellStyle name="_Column3_Input mens. III" xfId="96" xr:uid="{00000000-0005-0000-0000-00005F000000}"/>
    <cellStyle name="_Column3_PATRIMONIALE" xfId="97" xr:uid="{00000000-0005-0000-0000-000060000000}"/>
    <cellStyle name="_Column3_Proventi straordinari" xfId="98" xr:uid="{00000000-0005-0000-0000-000061000000}"/>
    <cellStyle name="_Column3_Sheet1" xfId="99" xr:uid="{00000000-0005-0000-0000-000062000000}"/>
    <cellStyle name="_Column3_Sheet2" xfId="100" xr:uid="{00000000-0005-0000-0000-000063000000}"/>
    <cellStyle name="_Column3_Sheet2_Rimanenze SP 30.july" xfId="101" xr:uid="{00000000-0005-0000-0000-000064000000}"/>
    <cellStyle name="_Column3_Sheet3" xfId="102" xr:uid="{00000000-0005-0000-0000-000065000000}"/>
    <cellStyle name="_Column3_Sheet6" xfId="103" xr:uid="{00000000-0005-0000-0000-000066000000}"/>
    <cellStyle name="_Column3_Sheet7" xfId="104" xr:uid="{00000000-0005-0000-0000-000067000000}"/>
    <cellStyle name="_Column4" xfId="105" xr:uid="{00000000-0005-0000-0000-000068000000}"/>
    <cellStyle name="_Column4_Aggregato_Consolidato" xfId="106" xr:uid="{00000000-0005-0000-0000-000069000000}"/>
    <cellStyle name="_Column4_Aggregato_Consolidato_Financial Statements" xfId="107" xr:uid="{00000000-0005-0000-0000-00006A000000}"/>
    <cellStyle name="_Column4_Aggregato_Consolidato_Model - United Utilities" xfId="108" xr:uid="{00000000-0005-0000-0000-00006B000000}"/>
    <cellStyle name="_Column4_Aggregato_Consolidato_Summary &amp; Forecasts" xfId="109" xr:uid="{00000000-0005-0000-0000-00006C000000}"/>
    <cellStyle name="_Column4_altri debiti" xfId="110" xr:uid="{00000000-0005-0000-0000-00006D000000}"/>
    <cellStyle name="_Column4_altri debiti_Financial Statements" xfId="111" xr:uid="{00000000-0005-0000-0000-00006E000000}"/>
    <cellStyle name="_Column4_altri debiti_Model - United Utilities" xfId="112" xr:uid="{00000000-0005-0000-0000-00006F000000}"/>
    <cellStyle name="_Column4_altri debiti_Summary &amp; Forecasts" xfId="113" xr:uid="{00000000-0005-0000-0000-000070000000}"/>
    <cellStyle name="_Column4_Book3" xfId="114" xr:uid="{00000000-0005-0000-0000-000071000000}"/>
    <cellStyle name="_Column4_Book3_Financial Statements" xfId="115" xr:uid="{00000000-0005-0000-0000-000072000000}"/>
    <cellStyle name="_Column4_Book3_Model - United Utilities" xfId="116" xr:uid="{00000000-0005-0000-0000-000073000000}"/>
    <cellStyle name="_Column4_Book3_Summary &amp; Forecasts" xfId="117" xr:uid="{00000000-0005-0000-0000-000074000000}"/>
    <cellStyle name="_Column4_C.E." xfId="118" xr:uid="{00000000-0005-0000-0000-000075000000}"/>
    <cellStyle name="_Column4_C.E._Financial Statements" xfId="119" xr:uid="{00000000-0005-0000-0000-000076000000}"/>
    <cellStyle name="_Column4_C.E._Model - United Utilities" xfId="120" xr:uid="{00000000-0005-0000-0000-000077000000}"/>
    <cellStyle name="_Column4_C.E._Summary &amp; Forecasts" xfId="121" xr:uid="{00000000-0005-0000-0000-000078000000}"/>
    <cellStyle name="_Column4_Costi sospesi" xfId="122" xr:uid="{00000000-0005-0000-0000-000079000000}"/>
    <cellStyle name="_Column4_Costi sospesi_Financial Statements" xfId="123" xr:uid="{00000000-0005-0000-0000-00007A000000}"/>
    <cellStyle name="_Column4_Costi sospesi_Model - United Utilities" xfId="124" xr:uid="{00000000-0005-0000-0000-00007B000000}"/>
    <cellStyle name="_Column4_Costi sospesi_Summary &amp; Forecasts" xfId="125" xr:uid="{00000000-0005-0000-0000-00007C000000}"/>
    <cellStyle name="_Column4_DimMisure_OLD" xfId="126" xr:uid="{00000000-0005-0000-0000-00007D000000}"/>
    <cellStyle name="_Column4_Dizionario piano dei conti mis" xfId="127" xr:uid="{00000000-0005-0000-0000-00007E000000}"/>
    <cellStyle name="_Column4_Imposte" xfId="128" xr:uid="{00000000-0005-0000-0000-00007F000000}"/>
    <cellStyle name="_Column4_Imposte differite" xfId="129" xr:uid="{00000000-0005-0000-0000-000080000000}"/>
    <cellStyle name="_Column4_Imposte differite_Financial Statements" xfId="130" xr:uid="{00000000-0005-0000-0000-000081000000}"/>
    <cellStyle name="_Column4_Imposte differite_Model - United Utilities" xfId="131" xr:uid="{00000000-0005-0000-0000-000082000000}"/>
    <cellStyle name="_Column4_Imposte differite_Summary &amp; Forecasts" xfId="132" xr:uid="{00000000-0005-0000-0000-000083000000}"/>
    <cellStyle name="_Column4_Imposte_Financial Statements" xfId="133" xr:uid="{00000000-0005-0000-0000-000084000000}"/>
    <cellStyle name="_Column4_Imposte_Model - United Utilities" xfId="134" xr:uid="{00000000-0005-0000-0000-000085000000}"/>
    <cellStyle name="_Column4_Imposte_Summary &amp; Forecasts" xfId="135" xr:uid="{00000000-0005-0000-0000-000086000000}"/>
    <cellStyle name="_Column4_Input mens. III" xfId="136" xr:uid="{00000000-0005-0000-0000-000087000000}"/>
    <cellStyle name="_Column4_Input mens. III_Financial Statements" xfId="137" xr:uid="{00000000-0005-0000-0000-000088000000}"/>
    <cellStyle name="_Column4_Input mens. III_Model - United Utilities" xfId="138" xr:uid="{00000000-0005-0000-0000-000089000000}"/>
    <cellStyle name="_Column4_Input mens. III_Summary &amp; Forecasts" xfId="139" xr:uid="{00000000-0005-0000-0000-00008A000000}"/>
    <cellStyle name="_Column4_PATRIMONIALE" xfId="140" xr:uid="{00000000-0005-0000-0000-00008B000000}"/>
    <cellStyle name="_Column4_Proventi straordinari" xfId="141" xr:uid="{00000000-0005-0000-0000-00008C000000}"/>
    <cellStyle name="_Column4_Proventi straordinari_Financial Statements" xfId="142" xr:uid="{00000000-0005-0000-0000-00008D000000}"/>
    <cellStyle name="_Column4_Proventi straordinari_Model - United Utilities" xfId="143" xr:uid="{00000000-0005-0000-0000-00008E000000}"/>
    <cellStyle name="_Column4_Proventi straordinari_Summary &amp; Forecasts" xfId="144" xr:uid="{00000000-0005-0000-0000-00008F000000}"/>
    <cellStyle name="_Column4_Sheet1" xfId="145" xr:uid="{00000000-0005-0000-0000-000090000000}"/>
    <cellStyle name="_Column4_Sheet1_Financial Statements" xfId="146" xr:uid="{00000000-0005-0000-0000-000091000000}"/>
    <cellStyle name="_Column4_Sheet1_Model - United Utilities" xfId="147" xr:uid="{00000000-0005-0000-0000-000092000000}"/>
    <cellStyle name="_Column4_Sheet1_Summary &amp; Forecasts" xfId="148" xr:uid="{00000000-0005-0000-0000-000093000000}"/>
    <cellStyle name="_Column4_Sheet2" xfId="149" xr:uid="{00000000-0005-0000-0000-000094000000}"/>
    <cellStyle name="_Column4_Sheet2_Rimanenze SP 30.july" xfId="150" xr:uid="{00000000-0005-0000-0000-000095000000}"/>
    <cellStyle name="_Column4_Sheet2_Rimanenze SP 30.july_Financial Statements" xfId="151" xr:uid="{00000000-0005-0000-0000-000096000000}"/>
    <cellStyle name="_Column4_Sheet2_Rimanenze SP 30.july_Model - United Utilities" xfId="152" xr:uid="{00000000-0005-0000-0000-000097000000}"/>
    <cellStyle name="_Column4_Sheet2_Rimanenze SP 30.july_Summary &amp; Forecasts" xfId="153" xr:uid="{00000000-0005-0000-0000-000098000000}"/>
    <cellStyle name="_Column4_Sheet3" xfId="154" xr:uid="{00000000-0005-0000-0000-000099000000}"/>
    <cellStyle name="_Column4_Sheet3_Financial Statements" xfId="155" xr:uid="{00000000-0005-0000-0000-00009A000000}"/>
    <cellStyle name="_Column4_Sheet3_Model - United Utilities" xfId="156" xr:uid="{00000000-0005-0000-0000-00009B000000}"/>
    <cellStyle name="_Column4_Sheet3_Summary &amp; Forecasts" xfId="157" xr:uid="{00000000-0005-0000-0000-00009C000000}"/>
    <cellStyle name="_Column4_Sheet6" xfId="158" xr:uid="{00000000-0005-0000-0000-00009D000000}"/>
    <cellStyle name="_Column4_Sheet6_Financial Statements" xfId="159" xr:uid="{00000000-0005-0000-0000-00009E000000}"/>
    <cellStyle name="_Column4_Sheet6_Model - United Utilities" xfId="160" xr:uid="{00000000-0005-0000-0000-00009F000000}"/>
    <cellStyle name="_Column4_Sheet6_Summary &amp; Forecasts" xfId="161" xr:uid="{00000000-0005-0000-0000-0000A0000000}"/>
    <cellStyle name="_Column4_Sheet7" xfId="162" xr:uid="{00000000-0005-0000-0000-0000A1000000}"/>
    <cellStyle name="_Column4_Sheet7_Financial Statements" xfId="163" xr:uid="{00000000-0005-0000-0000-0000A2000000}"/>
    <cellStyle name="_Column4_Sheet7_Model - United Utilities" xfId="164" xr:uid="{00000000-0005-0000-0000-0000A3000000}"/>
    <cellStyle name="_Column4_Sheet7_Summary &amp; Forecasts" xfId="165" xr:uid="{00000000-0005-0000-0000-0000A4000000}"/>
    <cellStyle name="_Column5" xfId="166" xr:uid="{00000000-0005-0000-0000-0000A5000000}"/>
    <cellStyle name="_Column5_Aggregato_Consolidato" xfId="167" xr:uid="{00000000-0005-0000-0000-0000A6000000}"/>
    <cellStyle name="_Column5_altri debiti" xfId="168" xr:uid="{00000000-0005-0000-0000-0000A7000000}"/>
    <cellStyle name="_Column5_Book3" xfId="169" xr:uid="{00000000-0005-0000-0000-0000A8000000}"/>
    <cellStyle name="_Column5_C.E." xfId="170" xr:uid="{00000000-0005-0000-0000-0000A9000000}"/>
    <cellStyle name="_Column5_Costi sospesi" xfId="171" xr:uid="{00000000-0005-0000-0000-0000AA000000}"/>
    <cellStyle name="_Column5_DimMisure_OLD" xfId="172" xr:uid="{00000000-0005-0000-0000-0000AB000000}"/>
    <cellStyle name="_Column5_Dizionario piano dei conti mis" xfId="173" xr:uid="{00000000-0005-0000-0000-0000AC000000}"/>
    <cellStyle name="_Column5_Imposte" xfId="174" xr:uid="{00000000-0005-0000-0000-0000AD000000}"/>
    <cellStyle name="_Column5_Imposte differite" xfId="175" xr:uid="{00000000-0005-0000-0000-0000AE000000}"/>
    <cellStyle name="_Column5_Input mens. III" xfId="176" xr:uid="{00000000-0005-0000-0000-0000AF000000}"/>
    <cellStyle name="_Column5_PATRIMONIALE" xfId="177" xr:uid="{00000000-0005-0000-0000-0000B0000000}"/>
    <cellStyle name="_Column5_Proventi straordinari" xfId="178" xr:uid="{00000000-0005-0000-0000-0000B1000000}"/>
    <cellStyle name="_Column5_Sheet1" xfId="179" xr:uid="{00000000-0005-0000-0000-0000B2000000}"/>
    <cellStyle name="_Column5_Sheet2" xfId="180" xr:uid="{00000000-0005-0000-0000-0000B3000000}"/>
    <cellStyle name="_Column5_Sheet2_Rimanenze SP 30.july" xfId="181" xr:uid="{00000000-0005-0000-0000-0000B4000000}"/>
    <cellStyle name="_Column5_Sheet3" xfId="182" xr:uid="{00000000-0005-0000-0000-0000B5000000}"/>
    <cellStyle name="_Column5_Sheet6" xfId="183" xr:uid="{00000000-0005-0000-0000-0000B6000000}"/>
    <cellStyle name="_Column5_Sheet7" xfId="184" xr:uid="{00000000-0005-0000-0000-0000B7000000}"/>
    <cellStyle name="_Column6" xfId="185" xr:uid="{00000000-0005-0000-0000-0000B8000000}"/>
    <cellStyle name="_Column6_Aggregato_Consolidato" xfId="186" xr:uid="{00000000-0005-0000-0000-0000B9000000}"/>
    <cellStyle name="_Column6_altri debiti" xfId="187" xr:uid="{00000000-0005-0000-0000-0000BA000000}"/>
    <cellStyle name="_Column6_Book3" xfId="188" xr:uid="{00000000-0005-0000-0000-0000BB000000}"/>
    <cellStyle name="_Column6_C.E." xfId="189" xr:uid="{00000000-0005-0000-0000-0000BC000000}"/>
    <cellStyle name="_Column6_Costi sospesi" xfId="190" xr:uid="{00000000-0005-0000-0000-0000BD000000}"/>
    <cellStyle name="_Column6_DimMisure_OLD" xfId="191" xr:uid="{00000000-0005-0000-0000-0000BE000000}"/>
    <cellStyle name="_Column6_Dizionario piano dei conti mis" xfId="192" xr:uid="{00000000-0005-0000-0000-0000BF000000}"/>
    <cellStyle name="_Column6_Imposte" xfId="193" xr:uid="{00000000-0005-0000-0000-0000C0000000}"/>
    <cellStyle name="_Column6_Imposte differite" xfId="194" xr:uid="{00000000-0005-0000-0000-0000C1000000}"/>
    <cellStyle name="_Column6_Input mens. III" xfId="195" xr:uid="{00000000-0005-0000-0000-0000C2000000}"/>
    <cellStyle name="_Column6_PATRIMONIALE" xfId="196" xr:uid="{00000000-0005-0000-0000-0000C3000000}"/>
    <cellStyle name="_Column6_Proventi straordinari" xfId="197" xr:uid="{00000000-0005-0000-0000-0000C4000000}"/>
    <cellStyle name="_Column6_Sheet1" xfId="198" xr:uid="{00000000-0005-0000-0000-0000C5000000}"/>
    <cellStyle name="_Column6_Sheet2" xfId="199" xr:uid="{00000000-0005-0000-0000-0000C6000000}"/>
    <cellStyle name="_Column6_Sheet2_Rimanenze SP 30.july" xfId="200" xr:uid="{00000000-0005-0000-0000-0000C7000000}"/>
    <cellStyle name="_Column6_Sheet3" xfId="201" xr:uid="{00000000-0005-0000-0000-0000C8000000}"/>
    <cellStyle name="_Column6_Sheet6" xfId="202" xr:uid="{00000000-0005-0000-0000-0000C9000000}"/>
    <cellStyle name="_Column6_Sheet7" xfId="203" xr:uid="{00000000-0005-0000-0000-0000CA000000}"/>
    <cellStyle name="_Column7" xfId="204" xr:uid="{00000000-0005-0000-0000-0000CB000000}"/>
    <cellStyle name="_Column7_Aggregato_Consolidato" xfId="205" xr:uid="{00000000-0005-0000-0000-0000CC000000}"/>
    <cellStyle name="_Column7_altri debiti" xfId="206" xr:uid="{00000000-0005-0000-0000-0000CD000000}"/>
    <cellStyle name="_Column7_Book3" xfId="207" xr:uid="{00000000-0005-0000-0000-0000CE000000}"/>
    <cellStyle name="_Column7_C.E." xfId="208" xr:uid="{00000000-0005-0000-0000-0000CF000000}"/>
    <cellStyle name="_Column7_Costi sospesi" xfId="209" xr:uid="{00000000-0005-0000-0000-0000D0000000}"/>
    <cellStyle name="_Column7_DimMisure_OLD" xfId="210" xr:uid="{00000000-0005-0000-0000-0000D1000000}"/>
    <cellStyle name="_Column7_Dizionario piano dei conti mis" xfId="211" xr:uid="{00000000-0005-0000-0000-0000D2000000}"/>
    <cellStyle name="_Column7_Imposte" xfId="212" xr:uid="{00000000-0005-0000-0000-0000D3000000}"/>
    <cellStyle name="_Column7_Imposte differite" xfId="213" xr:uid="{00000000-0005-0000-0000-0000D4000000}"/>
    <cellStyle name="_Column7_Input mens. III" xfId="214" xr:uid="{00000000-0005-0000-0000-0000D5000000}"/>
    <cellStyle name="_Column7_PATRIMONIALE" xfId="215" xr:uid="{00000000-0005-0000-0000-0000D6000000}"/>
    <cellStyle name="_Column7_Proventi straordinari" xfId="216" xr:uid="{00000000-0005-0000-0000-0000D7000000}"/>
    <cellStyle name="_Column7_Sheet1" xfId="217" xr:uid="{00000000-0005-0000-0000-0000D8000000}"/>
    <cellStyle name="_Column7_Sheet2" xfId="218" xr:uid="{00000000-0005-0000-0000-0000D9000000}"/>
    <cellStyle name="_Column7_Sheet2_Rimanenze SP 30.july" xfId="219" xr:uid="{00000000-0005-0000-0000-0000DA000000}"/>
    <cellStyle name="_Column7_Sheet3" xfId="220" xr:uid="{00000000-0005-0000-0000-0000DB000000}"/>
    <cellStyle name="_Column7_Sheet6" xfId="221" xr:uid="{00000000-0005-0000-0000-0000DC000000}"/>
    <cellStyle name="_Column7_Sheet7" xfId="222" xr:uid="{00000000-0005-0000-0000-0000DD000000}"/>
    <cellStyle name="_Comma" xfId="223" xr:uid="{00000000-0005-0000-0000-0000DE000000}"/>
    <cellStyle name="_Comma_AutoPrice2000" xfId="224" xr:uid="{00000000-0005-0000-0000-0000DF000000}"/>
    <cellStyle name="_Comma_EZJ vs go" xfId="225" xr:uid="{00000000-0005-0000-0000-0000E0000000}"/>
    <cellStyle name="_Comma_Financial Performance Benchmarking and Valuation(2)" xfId="226" xr:uid="{00000000-0005-0000-0000-0000E1000000}"/>
    <cellStyle name="_Comma_integrated_standalone_ba" xfId="227" xr:uid="{00000000-0005-0000-0000-0000E2000000}"/>
    <cellStyle name="_Comma_Monthly airline data" xfId="228" xr:uid="{00000000-0005-0000-0000-0000E3000000}"/>
    <cellStyle name="_Comma_output" xfId="229" xr:uid="{00000000-0005-0000-0000-0000E4000000}"/>
    <cellStyle name="_Comma_Valuation and Benchmarking Template" xfId="230" xr:uid="{00000000-0005-0000-0000-0000E5000000}"/>
    <cellStyle name="_copper" xfId="231" xr:uid="{00000000-0005-0000-0000-0000E6000000}"/>
    <cellStyle name="_Currency" xfId="232" xr:uid="{00000000-0005-0000-0000-0000E7000000}"/>
    <cellStyle name="_Currency_AF1" xfId="233" xr:uid="{00000000-0005-0000-0000-0000E8000000}"/>
    <cellStyle name="_Currency_AF-KLM1 Aug" xfId="234" xr:uid="{00000000-0005-0000-0000-0000E9000000}"/>
    <cellStyle name="_Currency_Airclaims4" xfId="235" xr:uid="{00000000-0005-0000-0000-0000EA000000}"/>
    <cellStyle name="_Currency_AIRLINE DCF's" xfId="236" xr:uid="{00000000-0005-0000-0000-0000EB000000}"/>
    <cellStyle name="_Currency_AutoPrice2000" xfId="237" xr:uid="{00000000-0005-0000-0000-0000EC000000}"/>
    <cellStyle name="_Currency_ba1 Nov" xfId="238" xr:uid="{00000000-0005-0000-0000-0000ED000000}"/>
    <cellStyle name="_Currency_BA-DCF" xfId="239" xr:uid="{00000000-0005-0000-0000-0000EE000000}"/>
    <cellStyle name="_Currency_BAY-1" xfId="240" xr:uid="{00000000-0005-0000-0000-0000EF000000}"/>
    <cellStyle name="_Currency_Book6" xfId="241" xr:uid="{00000000-0005-0000-0000-0000F0000000}"/>
    <cellStyle name="_Currency_Dec 05 Ratios" xfId="242" xr:uid="{00000000-0005-0000-0000-0000F1000000}"/>
    <cellStyle name="_Currency_Euston DCF" xfId="243" xr:uid="{00000000-0005-0000-0000-0000F2000000}"/>
    <cellStyle name="_Currency_EZJ vs go" xfId="244" xr:uid="{00000000-0005-0000-0000-0000F3000000}"/>
    <cellStyle name="_Currency_Financial Performance Benchmarking and Valuation(2)" xfId="245" xr:uid="{00000000-0005-0000-0000-0000F4000000}"/>
    <cellStyle name="_Currency_Florida consensus estimates" xfId="246" xr:uid="{00000000-0005-0000-0000-0000F5000000}"/>
    <cellStyle name="_Currency_GQ" xfId="247" xr:uid="{00000000-0005-0000-0000-0000F6000000}"/>
    <cellStyle name="_Currency_integrated_standalone_ba" xfId="248" xr:uid="{00000000-0005-0000-0000-0000F7000000}"/>
    <cellStyle name="_Currency_klm1" xfId="249" xr:uid="{00000000-0005-0000-0000-0000F8000000}"/>
    <cellStyle name="_Currency_KLM-DCF MODEL" xfId="250" xr:uid="{00000000-0005-0000-0000-0000F9000000}"/>
    <cellStyle name="_Currency_lbo_short_form" xfId="251" xr:uid="{00000000-0005-0000-0000-0000FA000000}"/>
    <cellStyle name="_Currency_lufthansa1" xfId="252" xr:uid="{00000000-0005-0000-0000-0000FB000000}"/>
    <cellStyle name="_Currency_Monthly airline data" xfId="253" xr:uid="{00000000-0005-0000-0000-0000FC000000}"/>
    <cellStyle name="_Currency_output" xfId="254" xr:uid="{00000000-0005-0000-0000-0000FD000000}"/>
    <cellStyle name="_Currency_quantum" xfId="255" xr:uid="{00000000-0005-0000-0000-0000FE000000}"/>
    <cellStyle name="_Currency_Relative Contribution Analysis 04" xfId="256" xr:uid="{00000000-0005-0000-0000-0000FF000000}"/>
    <cellStyle name="_Currency_Royal Kansas  DCF2" xfId="257" xr:uid="{00000000-0005-0000-0000-000000010000}"/>
    <cellStyle name="_Currency_sas-restricted Nov" xfId="258" xr:uid="{00000000-0005-0000-0000-000001010000}"/>
    <cellStyle name="_Currency_Sketch5 - Montana Impact" xfId="259" xr:uid="{00000000-0005-0000-0000-000002010000}"/>
    <cellStyle name="_Currency_Valuation and Benchmarking Template" xfId="260" xr:uid="{00000000-0005-0000-0000-000003010000}"/>
    <cellStyle name="_CurrencySpace" xfId="261" xr:uid="{00000000-0005-0000-0000-000004010000}"/>
    <cellStyle name="_CurrencySpace_AutoPrice2000" xfId="262" xr:uid="{00000000-0005-0000-0000-000005010000}"/>
    <cellStyle name="_CurrencySpace_EZJ vs go" xfId="263" xr:uid="{00000000-0005-0000-0000-000006010000}"/>
    <cellStyle name="_CurrencySpace_Financial Performance Benchmarking and Valuation(2)" xfId="264" xr:uid="{00000000-0005-0000-0000-000007010000}"/>
    <cellStyle name="_CurrencySpace_integrated_standalone_ba" xfId="265" xr:uid="{00000000-0005-0000-0000-000008010000}"/>
    <cellStyle name="_CurrencySpace_Monthly airline data" xfId="266" xr:uid="{00000000-0005-0000-0000-000009010000}"/>
    <cellStyle name="_CurrencySpace_output" xfId="267" xr:uid="{00000000-0005-0000-0000-00000A010000}"/>
    <cellStyle name="_CurrencySpace_Valuation and Benchmarking Template" xfId="268" xr:uid="{00000000-0005-0000-0000-00000B010000}"/>
    <cellStyle name="_D191 - xI1A" xfId="269" xr:uid="{00000000-0005-0000-0000-00000C010000}"/>
    <cellStyle name="_D191 - xI1B" xfId="270" xr:uid="{00000000-0005-0000-0000-00000D010000}"/>
    <cellStyle name="_Data" xfId="271" xr:uid="{00000000-0005-0000-0000-00000E010000}"/>
    <cellStyle name="_Data_1" xfId="272" xr:uid="{00000000-0005-0000-0000-00000F010000}"/>
    <cellStyle name="_Data_Aggregato_Consolidato" xfId="273" xr:uid="{00000000-0005-0000-0000-000010010000}"/>
    <cellStyle name="_Data_altri debiti" xfId="274" xr:uid="{00000000-0005-0000-0000-000011010000}"/>
    <cellStyle name="_Data_Book3" xfId="275" xr:uid="{00000000-0005-0000-0000-000012010000}"/>
    <cellStyle name="_Data_C.E." xfId="276" xr:uid="{00000000-0005-0000-0000-000013010000}"/>
    <cellStyle name="_Data_Costi sospesi" xfId="277" xr:uid="{00000000-0005-0000-0000-000014010000}"/>
    <cellStyle name="_Data_DimMisure_OLD" xfId="278" xr:uid="{00000000-0005-0000-0000-000015010000}"/>
    <cellStyle name="_Data_Dizionario piano dei conti mis" xfId="279" xr:uid="{00000000-0005-0000-0000-000016010000}"/>
    <cellStyle name="_Data_Imposte" xfId="280" xr:uid="{00000000-0005-0000-0000-000017010000}"/>
    <cellStyle name="_Data_Imposte differite" xfId="281" xr:uid="{00000000-0005-0000-0000-000018010000}"/>
    <cellStyle name="_Data_Input mens. III" xfId="282" xr:uid="{00000000-0005-0000-0000-000019010000}"/>
    <cellStyle name="_Data_PATRIMONIALE" xfId="283" xr:uid="{00000000-0005-0000-0000-00001A010000}"/>
    <cellStyle name="_Data_Proventi straordinari" xfId="284" xr:uid="{00000000-0005-0000-0000-00001B010000}"/>
    <cellStyle name="_Data_Sheet1" xfId="285" xr:uid="{00000000-0005-0000-0000-00001C010000}"/>
    <cellStyle name="_Data_Sheet2" xfId="286" xr:uid="{00000000-0005-0000-0000-00001D010000}"/>
    <cellStyle name="_Data_Sheet2_Rimanenze SP 30.july" xfId="287" xr:uid="{00000000-0005-0000-0000-00001E010000}"/>
    <cellStyle name="_Data_Sheet3" xfId="288" xr:uid="{00000000-0005-0000-0000-00001F010000}"/>
    <cellStyle name="_Data_Sheet6" xfId="289" xr:uid="{00000000-0005-0000-0000-000020010000}"/>
    <cellStyle name="_Data_Sheet7" xfId="290" xr:uid="{00000000-0005-0000-0000-000021010000}"/>
    <cellStyle name="_dataciti output" xfId="291" xr:uid="{00000000-0005-0000-0000-000022010000}"/>
    <cellStyle name="_Display" xfId="292" xr:uid="{00000000-0005-0000-0000-000023010000}"/>
    <cellStyle name="_e-plus debt - Machado1" xfId="293" xr:uid="{00000000-0005-0000-0000-000024010000}"/>
    <cellStyle name="_Euro" xfId="294" xr:uid="{00000000-0005-0000-0000-000025010000}"/>
    <cellStyle name="_Excel Template-v8" xfId="295" xr:uid="{00000000-0005-0000-0000-000026010000}"/>
    <cellStyle name="_financials" xfId="296" xr:uid="{00000000-0005-0000-0000-000027010000}"/>
    <cellStyle name="_Forecast" xfId="297" xr:uid="{00000000-0005-0000-0000-000028010000}"/>
    <cellStyle name="_FX" xfId="298" xr:uid="{00000000-0005-0000-0000-000029010000}"/>
    <cellStyle name="_FX|Gas" xfId="299" xr:uid="{00000000-0005-0000-0000-00002A010000}"/>
    <cellStyle name="_FXPO.GB(Model)3" xfId="300" xr:uid="{00000000-0005-0000-0000-00002B010000}"/>
    <cellStyle name="_GEK + Terna + Terna_Energy_3Q07 (3)" xfId="301" xr:uid="{00000000-0005-0000-0000-00002C010000}"/>
    <cellStyle name="_GEK + Terna + Terna_Energy_3Q07 (3)_Financial Statements" xfId="302" xr:uid="{00000000-0005-0000-0000-00002D010000}"/>
    <cellStyle name="_GEK + Terna + Terna_Energy_3Q07 (3)_Model - United Utilities" xfId="303" xr:uid="{00000000-0005-0000-0000-00002E010000}"/>
    <cellStyle name="_GEK + Terna + Terna_Energy_3Q07 (3)_Summary &amp; Forecasts" xfId="304" xr:uid="{00000000-0005-0000-0000-00002F010000}"/>
    <cellStyle name="_Growthverticals1" xfId="305" xr:uid="{00000000-0005-0000-0000-000030010000}"/>
    <cellStyle name="_Header" xfId="306" xr:uid="{00000000-0005-0000-0000-000031010000}"/>
    <cellStyle name="_Header_Aggregato_Consolidato" xfId="307" xr:uid="{00000000-0005-0000-0000-000032010000}"/>
    <cellStyle name="_Header_altri debiti" xfId="308" xr:uid="{00000000-0005-0000-0000-000033010000}"/>
    <cellStyle name="_Header_Book3" xfId="309" xr:uid="{00000000-0005-0000-0000-000034010000}"/>
    <cellStyle name="_Header_C.E." xfId="310" xr:uid="{00000000-0005-0000-0000-000035010000}"/>
    <cellStyle name="_Header_Costi sospesi" xfId="311" xr:uid="{00000000-0005-0000-0000-000036010000}"/>
    <cellStyle name="_Header_DimMisure_OLD" xfId="312" xr:uid="{00000000-0005-0000-0000-000037010000}"/>
    <cellStyle name="_Header_Dizionario piano dei conti mis" xfId="313" xr:uid="{00000000-0005-0000-0000-000038010000}"/>
    <cellStyle name="_Header_Imposte" xfId="314" xr:uid="{00000000-0005-0000-0000-000039010000}"/>
    <cellStyle name="_Header_Imposte differite" xfId="315" xr:uid="{00000000-0005-0000-0000-00003A010000}"/>
    <cellStyle name="_Header_Input mens. III" xfId="316" xr:uid="{00000000-0005-0000-0000-00003B010000}"/>
    <cellStyle name="_Header_PATRIMONIALE" xfId="317" xr:uid="{00000000-0005-0000-0000-00003C010000}"/>
    <cellStyle name="_Header_Proventi straordinari" xfId="318" xr:uid="{00000000-0005-0000-0000-00003D010000}"/>
    <cellStyle name="_Header_Sheet1" xfId="319" xr:uid="{00000000-0005-0000-0000-00003E010000}"/>
    <cellStyle name="_Header_Sheet2" xfId="320" xr:uid="{00000000-0005-0000-0000-00003F010000}"/>
    <cellStyle name="_Header_Sheet2_Rimanenze SP 30.july" xfId="321" xr:uid="{00000000-0005-0000-0000-000040010000}"/>
    <cellStyle name="_Header_Sheet3" xfId="322" xr:uid="{00000000-0005-0000-0000-000041010000}"/>
    <cellStyle name="_Header_Sheet6" xfId="323" xr:uid="{00000000-0005-0000-0000-000042010000}"/>
    <cellStyle name="_Header_Sheet7" xfId="324" xr:uid="{00000000-0005-0000-0000-000043010000}"/>
    <cellStyle name="_Heading" xfId="325" xr:uid="{00000000-0005-0000-0000-000044010000}"/>
    <cellStyle name="_Headline" xfId="326" xr:uid="{00000000-0005-0000-0000-000045010000}"/>
    <cellStyle name="_Highlight" xfId="327" xr:uid="{00000000-0005-0000-0000-000046010000}"/>
    <cellStyle name="_H-xH32 Search for unrecorded liabilities" xfId="328" xr:uid="{00000000-0005-0000-0000-000047010000}"/>
    <cellStyle name="_H-xH8 series(Cheque &amp; purchases cut off)" xfId="329" xr:uid="{00000000-0005-0000-0000-000048010000}"/>
    <cellStyle name="_IATA" xfId="330" xr:uid="{00000000-0005-0000-0000-000049010000}"/>
    <cellStyle name="_IATA-traffic" xfId="331" xr:uid="{00000000-0005-0000-0000-00004A010000}"/>
    <cellStyle name="_ifxproduction" xfId="332" xr:uid="{00000000-0005-0000-0000-00004B010000}"/>
    <cellStyle name="_Imagination" xfId="333" xr:uid="{00000000-0005-0000-0000-00004C010000}"/>
    <cellStyle name="_Infineon Q4 05 model" xfId="334" xr:uid="{00000000-0005-0000-0000-00004D010000}"/>
    <cellStyle name="_inotera" xfId="335" xr:uid="{00000000-0005-0000-0000-00004E010000}"/>
    <cellStyle name="_IS" xfId="336" xr:uid="{00000000-0005-0000-0000-00004F010000}"/>
    <cellStyle name="_Johnsonmattheymodel" xfId="337" xr:uid="{00000000-0005-0000-0000-000050010000}"/>
    <cellStyle name="_kazak_LP" xfId="338" xr:uid="{00000000-0005-0000-0000-000051010000}"/>
    <cellStyle name="_Ker-Watson(SH) lead schedule" xfId="339" xr:uid="{00000000-0005-0000-0000-000052010000}"/>
    <cellStyle name="_Ker-Watson(SH) lead schedule_#subsequent matters" xfId="340" xr:uid="{00000000-0005-0000-0000-000053010000}"/>
    <cellStyle name="_Ker-Watson(SH) lead schedule_Book1" xfId="341" xr:uid="{00000000-0005-0000-0000-000054010000}"/>
    <cellStyle name="_Ker-Watson(SH) lead schedule_Book10" xfId="342" xr:uid="{00000000-0005-0000-0000-000055010000}"/>
    <cellStyle name="_Ker-Watson(SH) lead schedule_Book10_#subsequent matters" xfId="343" xr:uid="{00000000-0005-0000-0000-000056010000}"/>
    <cellStyle name="_Ker-Watson(SH) lead schedule_Book10_Book1" xfId="344" xr:uid="{00000000-0005-0000-0000-000057010000}"/>
    <cellStyle name="_Ker-Watson(SH) lead schedule_Book10_Sales analysis" xfId="345" xr:uid="{00000000-0005-0000-0000-000058010000}"/>
    <cellStyle name="_Ker-Watson(SH) lead schedule_Book10_xH1B" xfId="346" xr:uid="{00000000-0005-0000-0000-000059010000}"/>
    <cellStyle name="_Ker-Watson(SH) lead schedule_Book10_销售7月-5月（填报关单号）" xfId="347" xr:uid="{00000000-0005-0000-0000-00005A010000}"/>
    <cellStyle name="_Ker-Watson(SH) lead schedule_I 12.3" xfId="348" xr:uid="{00000000-0005-0000-0000-00005B010000}"/>
    <cellStyle name="_Ker-Watson(SH) lead schedule_I 12.3_#subsequent matters" xfId="349" xr:uid="{00000000-0005-0000-0000-00005C010000}"/>
    <cellStyle name="_Ker-Watson(SH) lead schedule_I 12.3_Book1" xfId="350" xr:uid="{00000000-0005-0000-0000-00005D010000}"/>
    <cellStyle name="_Ker-Watson(SH) lead schedule_I 12.3_Book10" xfId="351" xr:uid="{00000000-0005-0000-0000-00005E010000}"/>
    <cellStyle name="_Ker-Watson(SH) lead schedule_I 12.3_Book10_#subsequent matters" xfId="352" xr:uid="{00000000-0005-0000-0000-00005F010000}"/>
    <cellStyle name="_Ker-Watson(SH) lead schedule_I 12.3_Book10_Book1" xfId="353" xr:uid="{00000000-0005-0000-0000-000060010000}"/>
    <cellStyle name="_Ker-Watson(SH) lead schedule_I 12.3_Book10_Sales analysis" xfId="354" xr:uid="{00000000-0005-0000-0000-000061010000}"/>
    <cellStyle name="_Ker-Watson(SH) lead schedule_I 12.3_Book10_xH1B" xfId="355" xr:uid="{00000000-0005-0000-0000-000062010000}"/>
    <cellStyle name="_Ker-Watson(SH) lead schedule_I 12.3_Book10_销售7月-5月（填报关单号）" xfId="356" xr:uid="{00000000-0005-0000-0000-000063010000}"/>
    <cellStyle name="_Ker-Watson(SH) lead schedule_I 12.3_Sales analysis" xfId="357" xr:uid="{00000000-0005-0000-0000-000064010000}"/>
    <cellStyle name="_Ker-Watson(SH) lead schedule_I 12.3_xH1B" xfId="358" xr:uid="{00000000-0005-0000-0000-000065010000}"/>
    <cellStyle name="_Ker-Watson(SH) lead schedule_I 12.3_销售7月-5月（填报关单号）" xfId="359" xr:uid="{00000000-0005-0000-0000-000066010000}"/>
    <cellStyle name="_Ker-Watson(SH) lead schedule_L (Xinlong) - Operating expenses_20 Oct 10" xfId="360" xr:uid="{00000000-0005-0000-0000-000067010000}"/>
    <cellStyle name="_Ker-Watson(SH) lead schedule_L (Xinlong) - Operating expenses_21 Oct 10" xfId="361" xr:uid="{00000000-0005-0000-0000-000068010000}"/>
    <cellStyle name="_Ker-Watson(SH) lead schedule_Sales analysis" xfId="362" xr:uid="{00000000-0005-0000-0000-000069010000}"/>
    <cellStyle name="_Ker-Watson(SH) lead schedule_xH1B" xfId="363" xr:uid="{00000000-0005-0000-0000-00006A010000}"/>
    <cellStyle name="_Ker-Watson(SH) lead schedule_xL30" xfId="364" xr:uid="{00000000-0005-0000-0000-00006B010000}"/>
    <cellStyle name="_Ker-Watson(SH) lead schedule_销售7月-5月（填报关单号）" xfId="365" xr:uid="{00000000-0005-0000-0000-00006C010000}"/>
    <cellStyle name="_KPN Fixed" xfId="366" xr:uid="{00000000-0005-0000-0000-00006D010000}"/>
    <cellStyle name="_L section" xfId="367" xr:uid="{00000000-0005-0000-0000-00006E010000}"/>
    <cellStyle name="_L section (new)" xfId="368" xr:uid="{00000000-0005-0000-0000-00006F010000}"/>
    <cellStyle name="_Liberum Template" xfId="369" xr:uid="{00000000-0005-0000-0000-000070010000}"/>
    <cellStyle name="_mining" xfId="370" xr:uid="{00000000-0005-0000-0000-000071010000}"/>
    <cellStyle name="_Model - Air Liquide" xfId="371" xr:uid="{00000000-0005-0000-0000-000072010000}"/>
    <cellStyle name="_Model - Croda" xfId="372" xr:uid="{00000000-0005-0000-0000-000073010000}"/>
    <cellStyle name="_Model - Givaudan new" xfId="373" xr:uid="{00000000-0005-0000-0000-000074010000}"/>
    <cellStyle name="_Model - Givaudan new (version 2)" xfId="374" xr:uid="{00000000-0005-0000-0000-000075010000}"/>
    <cellStyle name="_Mondi" xfId="375" xr:uid="{00000000-0005-0000-0000-000076010000}"/>
    <cellStyle name="_Multiple" xfId="376" xr:uid="{00000000-0005-0000-0000-000077010000}"/>
    <cellStyle name="_Multiple_AutoPrice2000" xfId="377" xr:uid="{00000000-0005-0000-0000-000078010000}"/>
    <cellStyle name="_Multiple_EZJ vs go" xfId="378" xr:uid="{00000000-0005-0000-0000-000079010000}"/>
    <cellStyle name="_Multiple_Financial Performance Benchmarking and Valuation(2)" xfId="379" xr:uid="{00000000-0005-0000-0000-00007A010000}"/>
    <cellStyle name="_Multiple_integrated_standalone_ba" xfId="380" xr:uid="{00000000-0005-0000-0000-00007B010000}"/>
    <cellStyle name="_Multiple_Monthly airline data" xfId="381" xr:uid="{00000000-0005-0000-0000-00007C010000}"/>
    <cellStyle name="_Multiple_output" xfId="382" xr:uid="{00000000-0005-0000-0000-00007D010000}"/>
    <cellStyle name="_Multiple_Valuation and Benchmarking Template" xfId="383" xr:uid="{00000000-0005-0000-0000-00007E010000}"/>
    <cellStyle name="_MultipleSpace" xfId="384" xr:uid="{00000000-0005-0000-0000-00007F010000}"/>
    <cellStyle name="_MultipleSpace_AutoPrice2000" xfId="385" xr:uid="{00000000-0005-0000-0000-000080010000}"/>
    <cellStyle name="_MultipleSpace_EZJ vs go" xfId="386" xr:uid="{00000000-0005-0000-0000-000081010000}"/>
    <cellStyle name="_MultipleSpace_Financial Performance Benchmarking and Valuation(2)" xfId="387" xr:uid="{00000000-0005-0000-0000-000082010000}"/>
    <cellStyle name="_MultipleSpace_integrated_standalone_ba" xfId="388" xr:uid="{00000000-0005-0000-0000-000083010000}"/>
    <cellStyle name="_MultipleSpace_Monthly airline data" xfId="389" xr:uid="{00000000-0005-0000-0000-000084010000}"/>
    <cellStyle name="_MultipleSpace_output" xfId="390" xr:uid="{00000000-0005-0000-0000-000085010000}"/>
    <cellStyle name="_MultipleSpace_Valuation and Benchmarking Template" xfId="391" xr:uid="{00000000-0005-0000-0000-000086010000}"/>
    <cellStyle name="_N" xfId="392" xr:uid="{00000000-0005-0000-0000-000087010000}"/>
    <cellStyle name="_N_#subsequent matters" xfId="393" xr:uid="{00000000-0005-0000-0000-000088010000}"/>
    <cellStyle name="_N_Book1" xfId="394" xr:uid="{00000000-0005-0000-0000-000089010000}"/>
    <cellStyle name="_N_Book10" xfId="395" xr:uid="{00000000-0005-0000-0000-00008A010000}"/>
    <cellStyle name="_N_Book10_#subsequent matters" xfId="396" xr:uid="{00000000-0005-0000-0000-00008B010000}"/>
    <cellStyle name="_N_Book10_Book1" xfId="397" xr:uid="{00000000-0005-0000-0000-00008C010000}"/>
    <cellStyle name="_N_Book10_Sales analysis" xfId="398" xr:uid="{00000000-0005-0000-0000-00008D010000}"/>
    <cellStyle name="_N_Book10_xH1B" xfId="399" xr:uid="{00000000-0005-0000-0000-00008E010000}"/>
    <cellStyle name="_N_Book10_销售7月-5月（填报关单号）" xfId="400" xr:uid="{00000000-0005-0000-0000-00008F010000}"/>
    <cellStyle name="_N_I 12.3" xfId="401" xr:uid="{00000000-0005-0000-0000-000090010000}"/>
    <cellStyle name="_N_I 12.3_#subsequent matters" xfId="402" xr:uid="{00000000-0005-0000-0000-000091010000}"/>
    <cellStyle name="_N_I 12.3_Book1" xfId="403" xr:uid="{00000000-0005-0000-0000-000092010000}"/>
    <cellStyle name="_N_I 12.3_Book10" xfId="404" xr:uid="{00000000-0005-0000-0000-000093010000}"/>
    <cellStyle name="_N_I 12.3_Book10_#subsequent matters" xfId="405" xr:uid="{00000000-0005-0000-0000-000094010000}"/>
    <cellStyle name="_N_I 12.3_Book10_Book1" xfId="406" xr:uid="{00000000-0005-0000-0000-000095010000}"/>
    <cellStyle name="_N_I 12.3_Book10_Sales analysis" xfId="407" xr:uid="{00000000-0005-0000-0000-000096010000}"/>
    <cellStyle name="_N_I 12.3_Book10_xH1B" xfId="408" xr:uid="{00000000-0005-0000-0000-000097010000}"/>
    <cellStyle name="_N_I 12.3_Book10_销售7月-5月（填报关单号）" xfId="409" xr:uid="{00000000-0005-0000-0000-000098010000}"/>
    <cellStyle name="_N_I 12.3_Sales analysis" xfId="410" xr:uid="{00000000-0005-0000-0000-000099010000}"/>
    <cellStyle name="_N_I 12.3_xH1B" xfId="411" xr:uid="{00000000-0005-0000-0000-00009A010000}"/>
    <cellStyle name="_N_I 12.3_销售7月-5月（填报关单号）" xfId="412" xr:uid="{00000000-0005-0000-0000-00009B010000}"/>
    <cellStyle name="_N_L (Xinlong) - Operating expenses_20 Oct 10" xfId="413" xr:uid="{00000000-0005-0000-0000-00009C010000}"/>
    <cellStyle name="_N_L (Xinlong) - Operating expenses_21 Oct 10" xfId="414" xr:uid="{00000000-0005-0000-0000-00009D010000}"/>
    <cellStyle name="_N_Sales analysis" xfId="415" xr:uid="{00000000-0005-0000-0000-00009E010000}"/>
    <cellStyle name="_N_xH1B" xfId="416" xr:uid="{00000000-0005-0000-0000-00009F010000}"/>
    <cellStyle name="_N_xL30" xfId="417" xr:uid="{00000000-0005-0000-0000-0000A0010000}"/>
    <cellStyle name="_N_销售7月-5月（填报关单号）" xfId="418" xr:uid="{00000000-0005-0000-0000-0000A1010000}"/>
    <cellStyle name="_New P&amp;L to publish" xfId="419" xr:uid="{00000000-0005-0000-0000-0000A2010000}"/>
    <cellStyle name="_nok" xfId="420" xr:uid="{00000000-0005-0000-0000-0000A3010000}"/>
    <cellStyle name="_O- xO1 (Lead schedule- Operating lease commitment)" xfId="421" xr:uid="{00000000-0005-0000-0000-0000A4010000}"/>
    <cellStyle name="_P&amp;L new" xfId="422" xr:uid="{00000000-0005-0000-0000-0000A5010000}"/>
    <cellStyle name="_Percent" xfId="423" xr:uid="{00000000-0005-0000-0000-0000A6010000}"/>
    <cellStyle name="_Percent_AutoPrice2000" xfId="424" xr:uid="{00000000-0005-0000-0000-0000A7010000}"/>
    <cellStyle name="_Percent_Monthly airline data" xfId="425" xr:uid="{00000000-0005-0000-0000-0000A8010000}"/>
    <cellStyle name="_Percent_Valuation and Benchmarking Template" xfId="426" xr:uid="{00000000-0005-0000-0000-0000A9010000}"/>
    <cellStyle name="_PercentSpace" xfId="427" xr:uid="{00000000-0005-0000-0000-0000AA010000}"/>
    <cellStyle name="_PercentSpace_AutoPrice2000" xfId="428" xr:uid="{00000000-0005-0000-0000-0000AB010000}"/>
    <cellStyle name="_PercentSpace_Valuation and Benchmarking Template" xfId="429" xr:uid="{00000000-0005-0000-0000-0000AC010000}"/>
    <cellStyle name="_Philips Q1 06 model" xfId="430" xr:uid="{00000000-0005-0000-0000-0000AD010000}"/>
    <cellStyle name="_Q1 2010 Connectivity Database JR040710" xfId="431" xr:uid="{00000000-0005-0000-0000-0000AE010000}"/>
    <cellStyle name="_RIO for review" xfId="432" xr:uid="{00000000-0005-0000-0000-0000AF010000}"/>
    <cellStyle name="_RIO_M" xfId="433" xr:uid="{00000000-0005-0000-0000-0000B0010000}"/>
    <cellStyle name="_RIO_Mark" xfId="434" xr:uid="{00000000-0005-0000-0000-0000B1010000}"/>
    <cellStyle name="_RIO_notused_Mark" xfId="435" xr:uid="{00000000-0005-0000-0000-0000B2010000}"/>
    <cellStyle name="_RIO_rich" xfId="436" xr:uid="{00000000-0005-0000-0000-0000B3010000}"/>
    <cellStyle name="_RIOA_M" xfId="437" xr:uid="{00000000-0005-0000-0000-0000B4010000}"/>
    <cellStyle name="_RIOA_Mark" xfId="438" xr:uid="{00000000-0005-0000-0000-0000B5010000}"/>
    <cellStyle name="_RIOA_rich" xfId="439" xr:uid="{00000000-0005-0000-0000-0000B6010000}"/>
    <cellStyle name="_Row1" xfId="440" xr:uid="{00000000-0005-0000-0000-0000B7010000}"/>
    <cellStyle name="_Row1_Aggregato_Consolidato" xfId="441" xr:uid="{00000000-0005-0000-0000-0000B8010000}"/>
    <cellStyle name="_Row1_altri debiti" xfId="442" xr:uid="{00000000-0005-0000-0000-0000B9010000}"/>
    <cellStyle name="_Row1_Book3" xfId="443" xr:uid="{00000000-0005-0000-0000-0000BA010000}"/>
    <cellStyle name="_Row1_C.E." xfId="444" xr:uid="{00000000-0005-0000-0000-0000BB010000}"/>
    <cellStyle name="_Row1_Costi sospesi" xfId="445" xr:uid="{00000000-0005-0000-0000-0000BC010000}"/>
    <cellStyle name="_Row1_DimMisure_OLD" xfId="446" xr:uid="{00000000-0005-0000-0000-0000BD010000}"/>
    <cellStyle name="_Row1_Dizionario piano dei conti mis" xfId="447" xr:uid="{00000000-0005-0000-0000-0000BE010000}"/>
    <cellStyle name="_Row1_Imposte" xfId="448" xr:uid="{00000000-0005-0000-0000-0000BF010000}"/>
    <cellStyle name="_Row1_Imposte differite" xfId="449" xr:uid="{00000000-0005-0000-0000-0000C0010000}"/>
    <cellStyle name="_Row1_Input mens. III" xfId="450" xr:uid="{00000000-0005-0000-0000-0000C1010000}"/>
    <cellStyle name="_Row1_PATRIMONIALE" xfId="451" xr:uid="{00000000-0005-0000-0000-0000C2010000}"/>
    <cellStyle name="_Row1_Proventi straordinari" xfId="452" xr:uid="{00000000-0005-0000-0000-0000C3010000}"/>
    <cellStyle name="_Row1_S.P." xfId="453" xr:uid="{00000000-0005-0000-0000-0000C4010000}"/>
    <cellStyle name="_Row1_Sheet1" xfId="454" xr:uid="{00000000-0005-0000-0000-0000C5010000}"/>
    <cellStyle name="_Row1_Sheet2" xfId="455" xr:uid="{00000000-0005-0000-0000-0000C6010000}"/>
    <cellStyle name="_Row1_Sheet2_Rimanenze SP 30.july" xfId="456" xr:uid="{00000000-0005-0000-0000-0000C7010000}"/>
    <cellStyle name="_Row1_Sheet3" xfId="457" xr:uid="{00000000-0005-0000-0000-0000C8010000}"/>
    <cellStyle name="_Row1_Sheet6" xfId="458" xr:uid="{00000000-0005-0000-0000-0000C9010000}"/>
    <cellStyle name="_Row1_Sheet7" xfId="459" xr:uid="{00000000-0005-0000-0000-0000CA010000}"/>
    <cellStyle name="_Row2" xfId="460" xr:uid="{00000000-0005-0000-0000-0000CB010000}"/>
    <cellStyle name="_Row2_Aggregato_Consolidato" xfId="461" xr:uid="{00000000-0005-0000-0000-0000CC010000}"/>
    <cellStyle name="_Row2_altri debiti" xfId="462" xr:uid="{00000000-0005-0000-0000-0000CD010000}"/>
    <cellStyle name="_Row2_Book3" xfId="463" xr:uid="{00000000-0005-0000-0000-0000CE010000}"/>
    <cellStyle name="_Row2_C.E." xfId="464" xr:uid="{00000000-0005-0000-0000-0000CF010000}"/>
    <cellStyle name="_Row2_Costi sospesi" xfId="465" xr:uid="{00000000-0005-0000-0000-0000D0010000}"/>
    <cellStyle name="_Row2_DimMisure_OLD" xfId="466" xr:uid="{00000000-0005-0000-0000-0000D1010000}"/>
    <cellStyle name="_Row2_Dizionario piano dei conti mis" xfId="467" xr:uid="{00000000-0005-0000-0000-0000D2010000}"/>
    <cellStyle name="_Row2_Imposte" xfId="468" xr:uid="{00000000-0005-0000-0000-0000D3010000}"/>
    <cellStyle name="_Row2_Imposte differite" xfId="469" xr:uid="{00000000-0005-0000-0000-0000D4010000}"/>
    <cellStyle name="_Row2_Input mens. III" xfId="470" xr:uid="{00000000-0005-0000-0000-0000D5010000}"/>
    <cellStyle name="_Row2_PATRIMONIALE" xfId="471" xr:uid="{00000000-0005-0000-0000-0000D6010000}"/>
    <cellStyle name="_Row2_Proventi straordinari" xfId="472" xr:uid="{00000000-0005-0000-0000-0000D7010000}"/>
    <cellStyle name="_Row2_Sheet1" xfId="473" xr:uid="{00000000-0005-0000-0000-0000D8010000}"/>
    <cellStyle name="_Row2_Sheet2" xfId="474" xr:uid="{00000000-0005-0000-0000-0000D9010000}"/>
    <cellStyle name="_Row2_Sheet2_Rimanenze SP 30.july" xfId="475" xr:uid="{00000000-0005-0000-0000-0000DA010000}"/>
    <cellStyle name="_Row2_Sheet3" xfId="476" xr:uid="{00000000-0005-0000-0000-0000DB010000}"/>
    <cellStyle name="_Row2_Sheet6" xfId="477" xr:uid="{00000000-0005-0000-0000-0000DC010000}"/>
    <cellStyle name="_Row2_Sheet7" xfId="478" xr:uid="{00000000-0005-0000-0000-0000DD010000}"/>
    <cellStyle name="_Row3" xfId="479" xr:uid="{00000000-0005-0000-0000-0000DE010000}"/>
    <cellStyle name="_Row3_Aggregato_Consolidato" xfId="480" xr:uid="{00000000-0005-0000-0000-0000DF010000}"/>
    <cellStyle name="_Row3_altri debiti" xfId="481" xr:uid="{00000000-0005-0000-0000-0000E0010000}"/>
    <cellStyle name="_Row3_Book3" xfId="482" xr:uid="{00000000-0005-0000-0000-0000E1010000}"/>
    <cellStyle name="_Row3_C.E." xfId="483" xr:uid="{00000000-0005-0000-0000-0000E2010000}"/>
    <cellStyle name="_Row3_Costi sospesi" xfId="484" xr:uid="{00000000-0005-0000-0000-0000E3010000}"/>
    <cellStyle name="_Row3_DimMisure_OLD" xfId="485" xr:uid="{00000000-0005-0000-0000-0000E4010000}"/>
    <cellStyle name="_Row3_Dizionario piano dei conti mis" xfId="486" xr:uid="{00000000-0005-0000-0000-0000E5010000}"/>
    <cellStyle name="_Row3_Imposte" xfId="487" xr:uid="{00000000-0005-0000-0000-0000E6010000}"/>
    <cellStyle name="_Row3_Imposte differite" xfId="488" xr:uid="{00000000-0005-0000-0000-0000E7010000}"/>
    <cellStyle name="_Row3_Input mens. III" xfId="489" xr:uid="{00000000-0005-0000-0000-0000E8010000}"/>
    <cellStyle name="_Row3_PATRIMONIALE" xfId="490" xr:uid="{00000000-0005-0000-0000-0000E9010000}"/>
    <cellStyle name="_Row3_Proventi straordinari" xfId="491" xr:uid="{00000000-0005-0000-0000-0000EA010000}"/>
    <cellStyle name="_Row3_Sheet1" xfId="492" xr:uid="{00000000-0005-0000-0000-0000EB010000}"/>
    <cellStyle name="_Row3_Sheet2" xfId="493" xr:uid="{00000000-0005-0000-0000-0000EC010000}"/>
    <cellStyle name="_Row3_Sheet2_Rimanenze SP 30.july" xfId="494" xr:uid="{00000000-0005-0000-0000-0000ED010000}"/>
    <cellStyle name="_Row3_Sheet3" xfId="495" xr:uid="{00000000-0005-0000-0000-0000EE010000}"/>
    <cellStyle name="_Row3_Sheet6" xfId="496" xr:uid="{00000000-0005-0000-0000-0000EF010000}"/>
    <cellStyle name="_Row3_Sheet7" xfId="497" xr:uid="{00000000-0005-0000-0000-0000F0010000}"/>
    <cellStyle name="_Row4" xfId="498" xr:uid="{00000000-0005-0000-0000-0000F1010000}"/>
    <cellStyle name="_Row4_Aggregato_Consolidato" xfId="499" xr:uid="{00000000-0005-0000-0000-0000F2010000}"/>
    <cellStyle name="_Row4_altri debiti" xfId="500" xr:uid="{00000000-0005-0000-0000-0000F3010000}"/>
    <cellStyle name="_Row4_Book3" xfId="501" xr:uid="{00000000-0005-0000-0000-0000F4010000}"/>
    <cellStyle name="_Row4_C.E." xfId="502" xr:uid="{00000000-0005-0000-0000-0000F5010000}"/>
    <cellStyle name="_Row4_Costi sospesi" xfId="503" xr:uid="{00000000-0005-0000-0000-0000F6010000}"/>
    <cellStyle name="_Row4_DimMisure_OLD" xfId="504" xr:uid="{00000000-0005-0000-0000-0000F7010000}"/>
    <cellStyle name="_Row4_Dizionario piano dei conti mis" xfId="505" xr:uid="{00000000-0005-0000-0000-0000F8010000}"/>
    <cellStyle name="_Row4_Imposte" xfId="506" xr:uid="{00000000-0005-0000-0000-0000F9010000}"/>
    <cellStyle name="_Row4_Imposte differite" xfId="507" xr:uid="{00000000-0005-0000-0000-0000FA010000}"/>
    <cellStyle name="_Row4_Input mens. III" xfId="508" xr:uid="{00000000-0005-0000-0000-0000FB010000}"/>
    <cellStyle name="_Row4_PATRIMONIALE" xfId="509" xr:uid="{00000000-0005-0000-0000-0000FC010000}"/>
    <cellStyle name="_Row4_Proventi straordinari" xfId="510" xr:uid="{00000000-0005-0000-0000-0000FD010000}"/>
    <cellStyle name="_Row4_Sheet1" xfId="511" xr:uid="{00000000-0005-0000-0000-0000FE010000}"/>
    <cellStyle name="_Row4_Sheet2" xfId="512" xr:uid="{00000000-0005-0000-0000-0000FF010000}"/>
    <cellStyle name="_Row4_Sheet2_Rimanenze SP 30.july" xfId="513" xr:uid="{00000000-0005-0000-0000-000000020000}"/>
    <cellStyle name="_Row4_Sheet3" xfId="514" xr:uid="{00000000-0005-0000-0000-000001020000}"/>
    <cellStyle name="_Row4_Sheet6" xfId="515" xr:uid="{00000000-0005-0000-0000-000002020000}"/>
    <cellStyle name="_Row4_Sheet7" xfId="516" xr:uid="{00000000-0005-0000-0000-000003020000}"/>
    <cellStyle name="_Row5" xfId="517" xr:uid="{00000000-0005-0000-0000-000004020000}"/>
    <cellStyle name="_Row5_Aggregato_Consolidato" xfId="518" xr:uid="{00000000-0005-0000-0000-000005020000}"/>
    <cellStyle name="_Row5_altri debiti" xfId="519" xr:uid="{00000000-0005-0000-0000-000006020000}"/>
    <cellStyle name="_Row5_Book3" xfId="520" xr:uid="{00000000-0005-0000-0000-000007020000}"/>
    <cellStyle name="_Row5_C.E." xfId="521" xr:uid="{00000000-0005-0000-0000-000008020000}"/>
    <cellStyle name="_Row5_Costi sospesi" xfId="522" xr:uid="{00000000-0005-0000-0000-000009020000}"/>
    <cellStyle name="_Row5_DimMisure_OLD" xfId="523" xr:uid="{00000000-0005-0000-0000-00000A020000}"/>
    <cellStyle name="_Row5_Dizionario piano dei conti mis" xfId="524" xr:uid="{00000000-0005-0000-0000-00000B020000}"/>
    <cellStyle name="_Row5_Imposte" xfId="525" xr:uid="{00000000-0005-0000-0000-00000C020000}"/>
    <cellStyle name="_Row5_Imposte differite" xfId="526" xr:uid="{00000000-0005-0000-0000-00000D020000}"/>
    <cellStyle name="_Row5_Input mens. III" xfId="527" xr:uid="{00000000-0005-0000-0000-00000E020000}"/>
    <cellStyle name="_Row5_PATRIMONIALE" xfId="528" xr:uid="{00000000-0005-0000-0000-00000F020000}"/>
    <cellStyle name="_Row5_Proventi straordinari" xfId="529" xr:uid="{00000000-0005-0000-0000-000010020000}"/>
    <cellStyle name="_Row5_Sheet1" xfId="530" xr:uid="{00000000-0005-0000-0000-000011020000}"/>
    <cellStyle name="_Row5_Sheet2" xfId="531" xr:uid="{00000000-0005-0000-0000-000012020000}"/>
    <cellStyle name="_Row5_Sheet2_Rimanenze SP 30.july" xfId="532" xr:uid="{00000000-0005-0000-0000-000013020000}"/>
    <cellStyle name="_Row5_Sheet3" xfId="533" xr:uid="{00000000-0005-0000-0000-000014020000}"/>
    <cellStyle name="_Row5_Sheet6" xfId="534" xr:uid="{00000000-0005-0000-0000-000015020000}"/>
    <cellStyle name="_Row5_Sheet7" xfId="535" xr:uid="{00000000-0005-0000-0000-000016020000}"/>
    <cellStyle name="_Row6" xfId="536" xr:uid="{00000000-0005-0000-0000-000017020000}"/>
    <cellStyle name="_Row6_Aggregato_Consolidato" xfId="537" xr:uid="{00000000-0005-0000-0000-000018020000}"/>
    <cellStyle name="_Row6_altri debiti" xfId="538" xr:uid="{00000000-0005-0000-0000-000019020000}"/>
    <cellStyle name="_Row6_Book3" xfId="539" xr:uid="{00000000-0005-0000-0000-00001A020000}"/>
    <cellStyle name="_Row6_C.E." xfId="540" xr:uid="{00000000-0005-0000-0000-00001B020000}"/>
    <cellStyle name="_Row6_Costi sospesi" xfId="541" xr:uid="{00000000-0005-0000-0000-00001C020000}"/>
    <cellStyle name="_Row6_DimMisure_OLD" xfId="542" xr:uid="{00000000-0005-0000-0000-00001D020000}"/>
    <cellStyle name="_Row6_Dizionario piano dei conti mis" xfId="543" xr:uid="{00000000-0005-0000-0000-00001E020000}"/>
    <cellStyle name="_Row6_Imposte" xfId="544" xr:uid="{00000000-0005-0000-0000-00001F020000}"/>
    <cellStyle name="_Row6_Imposte differite" xfId="545" xr:uid="{00000000-0005-0000-0000-000020020000}"/>
    <cellStyle name="_Row6_Input mens. III" xfId="546" xr:uid="{00000000-0005-0000-0000-000021020000}"/>
    <cellStyle name="_Row6_PATRIMONIALE" xfId="547" xr:uid="{00000000-0005-0000-0000-000022020000}"/>
    <cellStyle name="_Row6_Proventi straordinari" xfId="548" xr:uid="{00000000-0005-0000-0000-000023020000}"/>
    <cellStyle name="_Row6_Sheet1" xfId="549" xr:uid="{00000000-0005-0000-0000-000024020000}"/>
    <cellStyle name="_Row6_Sheet2" xfId="550" xr:uid="{00000000-0005-0000-0000-000025020000}"/>
    <cellStyle name="_Row6_Sheet2_Rimanenze SP 30.july" xfId="551" xr:uid="{00000000-0005-0000-0000-000026020000}"/>
    <cellStyle name="_Row6_Sheet3" xfId="552" xr:uid="{00000000-0005-0000-0000-000027020000}"/>
    <cellStyle name="_Row6_Sheet6" xfId="553" xr:uid="{00000000-0005-0000-0000-000028020000}"/>
    <cellStyle name="_Row6_Sheet7" xfId="554" xr:uid="{00000000-0005-0000-0000-000029020000}"/>
    <cellStyle name="_Row7" xfId="555" xr:uid="{00000000-0005-0000-0000-00002A020000}"/>
    <cellStyle name="_Row7_Aggregato_Consolidato" xfId="556" xr:uid="{00000000-0005-0000-0000-00002B020000}"/>
    <cellStyle name="_Row7_altri debiti" xfId="557" xr:uid="{00000000-0005-0000-0000-00002C020000}"/>
    <cellStyle name="_Row7_Book3" xfId="558" xr:uid="{00000000-0005-0000-0000-00002D020000}"/>
    <cellStyle name="_Row7_C.E." xfId="559" xr:uid="{00000000-0005-0000-0000-00002E020000}"/>
    <cellStyle name="_Row7_Costi sospesi" xfId="560" xr:uid="{00000000-0005-0000-0000-00002F020000}"/>
    <cellStyle name="_Row7_DimMisure_OLD" xfId="561" xr:uid="{00000000-0005-0000-0000-000030020000}"/>
    <cellStyle name="_Row7_Dizionario piano dei conti mis" xfId="562" xr:uid="{00000000-0005-0000-0000-000031020000}"/>
    <cellStyle name="_Row7_Imposte" xfId="563" xr:uid="{00000000-0005-0000-0000-000032020000}"/>
    <cellStyle name="_Row7_Imposte differite" xfId="564" xr:uid="{00000000-0005-0000-0000-000033020000}"/>
    <cellStyle name="_Row7_Input mens. III" xfId="565" xr:uid="{00000000-0005-0000-0000-000034020000}"/>
    <cellStyle name="_Row7_PATRIMONIALE" xfId="566" xr:uid="{00000000-0005-0000-0000-000035020000}"/>
    <cellStyle name="_Row7_Proventi straordinari" xfId="567" xr:uid="{00000000-0005-0000-0000-000036020000}"/>
    <cellStyle name="_Row7_Sheet1" xfId="568" xr:uid="{00000000-0005-0000-0000-000037020000}"/>
    <cellStyle name="_Row7_Sheet2" xfId="569" xr:uid="{00000000-0005-0000-0000-000038020000}"/>
    <cellStyle name="_Row7_Sheet2_Rimanenze SP 30.july" xfId="570" xr:uid="{00000000-0005-0000-0000-000039020000}"/>
    <cellStyle name="_Row7_Sheet3" xfId="571" xr:uid="{00000000-0005-0000-0000-00003A020000}"/>
    <cellStyle name="_Row7_Sheet6" xfId="572" xr:uid="{00000000-0005-0000-0000-00003B020000}"/>
    <cellStyle name="_Row7_Sheet7" xfId="573" xr:uid="{00000000-0005-0000-0000-00003C020000}"/>
    <cellStyle name="_Sheet1" xfId="574" xr:uid="{00000000-0005-0000-0000-00003D020000}"/>
    <cellStyle name="_Sheet6" xfId="575" xr:uid="{00000000-0005-0000-0000-00003E020000}"/>
    <cellStyle name="_SoTP" xfId="576" xr:uid="{00000000-0005-0000-0000-00003F020000}"/>
    <cellStyle name="_SPI 26.03.08 ws" xfId="577" xr:uid="{00000000-0005-0000-0000-000040020000}"/>
    <cellStyle name="_SPI 26.03.08 ws_Chart Factory" xfId="578" xr:uid="{00000000-0005-0000-0000-000041020000}"/>
    <cellStyle name="_SPI 26.03.08 ws_Chart Factory_New dashboard" xfId="579" xr:uid="{00000000-0005-0000-0000-000042020000}"/>
    <cellStyle name="_SPI 26.03.08 ws_Company Dashboard" xfId="580" xr:uid="{00000000-0005-0000-0000-000043020000}"/>
    <cellStyle name="_SPI 26.03.08 ws_New template model instructions" xfId="581" xr:uid="{00000000-0005-0000-0000-000044020000}"/>
    <cellStyle name="_STM model Q4 03" xfId="582" xr:uid="{00000000-0005-0000-0000-000045020000}"/>
    <cellStyle name="_Stock" xfId="583" xr:uid="{00000000-0005-0000-0000-000046020000}"/>
    <cellStyle name="_SubHeading" xfId="584" xr:uid="{00000000-0005-0000-0000-000047020000}"/>
    <cellStyle name="_SubHeading_prestemp" xfId="585" xr:uid="{00000000-0005-0000-0000-000048020000}"/>
    <cellStyle name="_Summary &amp; Forecast" xfId="586" xr:uid="{00000000-0005-0000-0000-000049020000}"/>
    <cellStyle name="_Table" xfId="587" xr:uid="{00000000-0005-0000-0000-00004A020000}"/>
    <cellStyle name="_Table_EZJ vs go" xfId="588" xr:uid="{00000000-0005-0000-0000-00004B020000}"/>
    <cellStyle name="_Table_Financial Performance Benchmarking and Valuation(2)" xfId="589" xr:uid="{00000000-0005-0000-0000-00004C020000}"/>
    <cellStyle name="_Table_Monthly airline data" xfId="590" xr:uid="{00000000-0005-0000-0000-00004D020000}"/>
    <cellStyle name="_TableHead" xfId="591" xr:uid="{00000000-0005-0000-0000-00004E020000}"/>
    <cellStyle name="_TableHeading" xfId="592" xr:uid="{00000000-0005-0000-0000-00004F020000}"/>
    <cellStyle name="_TableRowBorder" xfId="593" xr:uid="{00000000-0005-0000-0000-000050020000}"/>
    <cellStyle name="_TableRowHead" xfId="594" xr:uid="{00000000-0005-0000-0000-000051020000}"/>
    <cellStyle name="_TableRowHeading" xfId="595" xr:uid="{00000000-0005-0000-0000-000052020000}"/>
    <cellStyle name="_TableSuperHead" xfId="596" xr:uid="{00000000-0005-0000-0000-000053020000}"/>
    <cellStyle name="_TableSuperHead_EZJ vs go" xfId="597" xr:uid="{00000000-0005-0000-0000-000054020000}"/>
    <cellStyle name="_TableSuperHead_Financial Performance Benchmarking and Valuation(2)" xfId="598" xr:uid="{00000000-0005-0000-0000-000055020000}"/>
    <cellStyle name="_TableSuperHead_Monthly airline data" xfId="599" xr:uid="{00000000-0005-0000-0000-000056020000}"/>
    <cellStyle name="_TableSuperHeading" xfId="600" xr:uid="{00000000-0005-0000-0000-000057020000}"/>
    <cellStyle name="_TableText" xfId="601" xr:uid="{00000000-0005-0000-0000-000058020000}"/>
    <cellStyle name="_umicoremodel1rec" xfId="602" xr:uid="{00000000-0005-0000-0000-000059020000}"/>
    <cellStyle name="_Valuation" xfId="603" xr:uid="{00000000-0005-0000-0000-00005A020000}"/>
    <cellStyle name="_Valuation " xfId="604" xr:uid="{00000000-0005-0000-0000-00005B020000}"/>
    <cellStyle name="_Valuation_1" xfId="605" xr:uid="{00000000-0005-0000-0000-00005C020000}"/>
    <cellStyle name="_valuation_data" xfId="606" xr:uid="{00000000-0005-0000-0000-00005D020000}"/>
    <cellStyle name="_WLAN - 1" xfId="607" xr:uid="{00000000-0005-0000-0000-00005E020000}"/>
    <cellStyle name="_Working Papers - BBS - Final" xfId="608" xr:uid="{00000000-0005-0000-0000-00005F020000}"/>
    <cellStyle name="_WP" xfId="609" xr:uid="{00000000-0005-0000-0000-000060020000}"/>
    <cellStyle name="_XTA_LP" xfId="610" xr:uid="{00000000-0005-0000-0000-000061020000}"/>
    <cellStyle name="“ü—Í—“" xfId="611" xr:uid="{00000000-0005-0000-0000-000062020000}"/>
    <cellStyle name="£ BP" xfId="612" xr:uid="{00000000-0005-0000-0000-000063020000}"/>
    <cellStyle name="¥ JY" xfId="613" xr:uid="{00000000-0005-0000-0000-000064020000}"/>
    <cellStyle name="=C:\WINNT\SYSTEM32\COMMAND.COM" xfId="614" xr:uid="{00000000-0005-0000-0000-000065020000}"/>
    <cellStyle name="=C:\WINNT35\SYSTEM32\COMMAND.COM" xfId="615" xr:uid="{00000000-0005-0000-0000-000066020000}"/>
    <cellStyle name="0" xfId="616" xr:uid="{00000000-0005-0000-0000-000067020000}"/>
    <cellStyle name="0%" xfId="617" xr:uid="{00000000-0005-0000-0000-000068020000}"/>
    <cellStyle name="0,0_x000a__x000a_NA_x000a__x000a_" xfId="618" xr:uid="{00000000-0005-0000-0000-000069020000}"/>
    <cellStyle name="0,0_x000d__x000a_NA_x000d__x000a_" xfId="619" xr:uid="{00000000-0005-0000-0000-00006A020000}"/>
    <cellStyle name="0.0" xfId="620" xr:uid="{00000000-0005-0000-0000-00006B020000}"/>
    <cellStyle name="0.0%" xfId="621" xr:uid="{00000000-0005-0000-0000-00006C020000}"/>
    <cellStyle name="0.0_BPCitigroupWIP" xfId="622" xr:uid="{00000000-0005-0000-0000-00006D020000}"/>
    <cellStyle name="0.00" xfId="623" xr:uid="{00000000-0005-0000-0000-00006E020000}"/>
    <cellStyle name="0.00%" xfId="624" xr:uid="{00000000-0005-0000-0000-00006F020000}"/>
    <cellStyle name="0.00_BPCitigroupWIP" xfId="625" xr:uid="{00000000-0005-0000-0000-000070020000}"/>
    <cellStyle name="0_BPCitigroupWIP" xfId="626" xr:uid="{00000000-0005-0000-0000-000071020000}"/>
    <cellStyle name="0_BPCitigroupWIP upstream" xfId="627" xr:uid="{00000000-0005-0000-0000-000072020000}"/>
    <cellStyle name="0_BPCitigroupWIP upstream_Financial Statements" xfId="628" xr:uid="{00000000-0005-0000-0000-000073020000}"/>
    <cellStyle name="0_BPCitigroupWIP upstream_Model - United Utilities" xfId="629" xr:uid="{00000000-0005-0000-0000-000074020000}"/>
    <cellStyle name="0_BPCitigroupWIP upstream_Summary &amp; Forecasts" xfId="630" xr:uid="{00000000-0005-0000-0000-000075020000}"/>
    <cellStyle name="0_BPCitigroupWIP_Financial Statements" xfId="631" xr:uid="{00000000-0005-0000-0000-000076020000}"/>
    <cellStyle name="0_BPCitigroupWIP_Model - United Utilities" xfId="632" xr:uid="{00000000-0005-0000-0000-000077020000}"/>
    <cellStyle name="0_BPCitigroupWIP_Summary &amp; Forecasts" xfId="633" xr:uid="{00000000-0005-0000-0000-000078020000}"/>
    <cellStyle name="0_Eni - Upstream Valuation" xfId="634" xr:uid="{00000000-0005-0000-0000-000079020000}"/>
    <cellStyle name="0_Eni - Upstream Valuation_Financial Statements" xfId="635" xr:uid="{00000000-0005-0000-0000-00007A020000}"/>
    <cellStyle name="0_Eni - Upstream Valuation_Model - United Utilities" xfId="636" xr:uid="{00000000-0005-0000-0000-00007B020000}"/>
    <cellStyle name="0_Eni - Upstream Valuation_Summary &amp; Forecasts" xfId="637" xr:uid="{00000000-0005-0000-0000-00007C020000}"/>
    <cellStyle name="0_Financial Statements" xfId="638" xr:uid="{00000000-0005-0000-0000-00007D020000}"/>
    <cellStyle name="0_HydroCitigroup_WIP upstream" xfId="639" xr:uid="{00000000-0005-0000-0000-00007E020000}"/>
    <cellStyle name="0_Model - United Utilities" xfId="640" xr:uid="{00000000-0005-0000-0000-00007F020000}"/>
    <cellStyle name="0_OrmenLange" xfId="641" xr:uid="{00000000-0005-0000-0000-000080020000}"/>
    <cellStyle name="0_RDSCitigroupWIP" xfId="642" xr:uid="{00000000-0005-0000-0000-000081020000}"/>
    <cellStyle name="0_RDSCitigroupWIP upstream" xfId="643" xr:uid="{00000000-0005-0000-0000-000082020000}"/>
    <cellStyle name="0_rdshell_E&amp;P_analysis" xfId="644" xr:uid="{00000000-0005-0000-0000-000083020000}"/>
    <cellStyle name="0_Repsol - Upstream Valuation" xfId="645" xr:uid="{00000000-0005-0000-0000-000084020000}"/>
    <cellStyle name="0_Repsol - Upstream Valuation_Financial Statements" xfId="646" xr:uid="{00000000-0005-0000-0000-000085020000}"/>
    <cellStyle name="0_Repsol - Upstream Valuation_Model - United Utilities" xfId="647" xr:uid="{00000000-0005-0000-0000-000086020000}"/>
    <cellStyle name="0_Repsol - Upstream Valuation_Summary &amp; Forecasts" xfId="648" xr:uid="{00000000-0005-0000-0000-000087020000}"/>
    <cellStyle name="0_StatoilCitigroup" xfId="649" xr:uid="{00000000-0005-0000-0000-000088020000}"/>
    <cellStyle name="0_StatoilCitigroup_Financial Statements" xfId="650" xr:uid="{00000000-0005-0000-0000-000089020000}"/>
    <cellStyle name="0_StatoilCitigroup_Model - United Utilities" xfId="651" xr:uid="{00000000-0005-0000-0000-00008A020000}"/>
    <cellStyle name="0_StatoilCitigroup_Summary &amp; Forecasts" xfId="652" xr:uid="{00000000-0005-0000-0000-00008B020000}"/>
    <cellStyle name="0_Summary &amp; Forecasts" xfId="653" xr:uid="{00000000-0005-0000-0000-00008C020000}"/>
    <cellStyle name="0_TotalCitigroupWIP" xfId="654" xr:uid="{00000000-0005-0000-0000-00008D020000}"/>
    <cellStyle name="0_TotalCitigroupWIP upstream" xfId="655" xr:uid="{00000000-0005-0000-0000-00008E020000}"/>
    <cellStyle name="0_TotalCitigroupWIP_old" xfId="656" xr:uid="{00000000-0005-0000-0000-00008F020000}"/>
    <cellStyle name="0_TotalCitigroupWIP_Q104" xfId="657" xr:uid="{00000000-0005-0000-0000-000090020000}"/>
    <cellStyle name="0UserFill" xfId="658" xr:uid="{00000000-0005-0000-0000-000091020000}"/>
    <cellStyle name="20% - Accent1 2" xfId="659" xr:uid="{00000000-0005-0000-0000-000092020000}"/>
    <cellStyle name="20% - Accent1 3" xfId="660" xr:uid="{00000000-0005-0000-0000-000093020000}"/>
    <cellStyle name="20% - Accent2 2" xfId="661" xr:uid="{00000000-0005-0000-0000-000094020000}"/>
    <cellStyle name="20% - Accent2 3" xfId="662" xr:uid="{00000000-0005-0000-0000-000095020000}"/>
    <cellStyle name="20% - Accent3 2" xfId="663" xr:uid="{00000000-0005-0000-0000-000096020000}"/>
    <cellStyle name="20% - Accent3 3" xfId="664" xr:uid="{00000000-0005-0000-0000-000097020000}"/>
    <cellStyle name="20% - Accent4 2" xfId="665" xr:uid="{00000000-0005-0000-0000-000098020000}"/>
    <cellStyle name="20% - Accent4 3" xfId="666" xr:uid="{00000000-0005-0000-0000-000099020000}"/>
    <cellStyle name="20% - Accent5 2" xfId="667" xr:uid="{00000000-0005-0000-0000-00009A020000}"/>
    <cellStyle name="20% - Accent5 3" xfId="668" xr:uid="{00000000-0005-0000-0000-00009B020000}"/>
    <cellStyle name="20% - Accent6 2" xfId="669" xr:uid="{00000000-0005-0000-0000-00009C020000}"/>
    <cellStyle name="20% - Accent6 3" xfId="670" xr:uid="{00000000-0005-0000-0000-00009D020000}"/>
    <cellStyle name="20% - Akzent1" xfId="671" xr:uid="{00000000-0005-0000-0000-00009E020000}"/>
    <cellStyle name="20% - Akzent2" xfId="672" xr:uid="{00000000-0005-0000-0000-00009F020000}"/>
    <cellStyle name="20% - Akzent3" xfId="673" xr:uid="{00000000-0005-0000-0000-0000A0020000}"/>
    <cellStyle name="20% - Akzent4" xfId="674" xr:uid="{00000000-0005-0000-0000-0000A1020000}"/>
    <cellStyle name="20% - Akzent5" xfId="675" xr:uid="{00000000-0005-0000-0000-0000A2020000}"/>
    <cellStyle name="20% - Akzent6" xfId="676" xr:uid="{00000000-0005-0000-0000-0000A3020000}"/>
    <cellStyle name="20% - Énfasis1" xfId="677" xr:uid="{00000000-0005-0000-0000-0000A4020000}"/>
    <cellStyle name="20% - Énfasis2" xfId="678" xr:uid="{00000000-0005-0000-0000-0000A5020000}"/>
    <cellStyle name="20% - Énfasis3" xfId="679" xr:uid="{00000000-0005-0000-0000-0000A6020000}"/>
    <cellStyle name="20% - Énfasis4" xfId="680" xr:uid="{00000000-0005-0000-0000-0000A7020000}"/>
    <cellStyle name="20% - Énfasis5" xfId="681" xr:uid="{00000000-0005-0000-0000-0000A8020000}"/>
    <cellStyle name="20% - Énfasis6" xfId="682" xr:uid="{00000000-0005-0000-0000-0000A9020000}"/>
    <cellStyle name="20% - アクセント 1" xfId="683" xr:uid="{00000000-0005-0000-0000-0000AA020000}"/>
    <cellStyle name="20% - アクセント 2" xfId="684" xr:uid="{00000000-0005-0000-0000-0000AB020000}"/>
    <cellStyle name="20% - アクセント 3" xfId="685" xr:uid="{00000000-0005-0000-0000-0000AC020000}"/>
    <cellStyle name="20% - アクセント 4" xfId="686" xr:uid="{00000000-0005-0000-0000-0000AD020000}"/>
    <cellStyle name="20% - アクセント 5" xfId="687" xr:uid="{00000000-0005-0000-0000-0000AE020000}"/>
    <cellStyle name="20% - アクセント 6" xfId="688" xr:uid="{00000000-0005-0000-0000-0000AF020000}"/>
    <cellStyle name="20% - 强调文字颜色 1" xfId="689" xr:uid="{00000000-0005-0000-0000-0000B0020000}"/>
    <cellStyle name="20% - 强调文字颜色 1 2" xfId="690" xr:uid="{00000000-0005-0000-0000-0000B1020000}"/>
    <cellStyle name="20% - 强调文字颜色 1oft\Shared T" xfId="691" xr:uid="{00000000-0005-0000-0000-0000B2020000}"/>
    <cellStyle name="20% - 强调文字颜色 2" xfId="692" xr:uid="{00000000-0005-0000-0000-0000B3020000}"/>
    <cellStyle name="20% - 强调文字颜色 2 2" xfId="693" xr:uid="{00000000-0005-0000-0000-0000B4020000}"/>
    <cellStyle name="20% - 强调文字颜色 2oft\Shared T" xfId="694" xr:uid="{00000000-0005-0000-0000-0000B5020000}"/>
    <cellStyle name="20% - 强调文字颜色 3" xfId="695" xr:uid="{00000000-0005-0000-0000-0000B6020000}"/>
    <cellStyle name="20% - 强调文字颜色 3 2" xfId="696" xr:uid="{00000000-0005-0000-0000-0000B7020000}"/>
    <cellStyle name="20% - 强调文字颜色 3oft\Shared T" xfId="697" xr:uid="{00000000-0005-0000-0000-0000B8020000}"/>
    <cellStyle name="20% - 强调文字颜色 4" xfId="698" xr:uid="{00000000-0005-0000-0000-0000B9020000}"/>
    <cellStyle name="20% - 强调文字颜色 4 2" xfId="699" xr:uid="{00000000-0005-0000-0000-0000BA020000}"/>
    <cellStyle name="20% - 强调文字颜色 4oft\Shared T" xfId="700" xr:uid="{00000000-0005-0000-0000-0000BB020000}"/>
    <cellStyle name="20% - 强调文字颜色 5" xfId="701" xr:uid="{00000000-0005-0000-0000-0000BC020000}"/>
    <cellStyle name="20% - 强调文字颜色 5oft\Shared T" xfId="702" xr:uid="{00000000-0005-0000-0000-0000BD020000}"/>
    <cellStyle name="20% - 强调文字颜色 6" xfId="703" xr:uid="{00000000-0005-0000-0000-0000BE020000}"/>
    <cellStyle name="20% - 强调文字颜色 6oft\Shared T" xfId="704" xr:uid="{00000000-0005-0000-0000-0000BF020000}"/>
    <cellStyle name="20% - 輔色1" xfId="705" xr:uid="{00000000-0005-0000-0000-0000C0020000}"/>
    <cellStyle name="20% - 輔色2" xfId="706" xr:uid="{00000000-0005-0000-0000-0000C1020000}"/>
    <cellStyle name="20% - 輔色3" xfId="707" xr:uid="{00000000-0005-0000-0000-0000C2020000}"/>
    <cellStyle name="20% - 輔色4" xfId="708" xr:uid="{00000000-0005-0000-0000-0000C3020000}"/>
    <cellStyle name="20% - 輔色5" xfId="709" xr:uid="{00000000-0005-0000-0000-0000C4020000}"/>
    <cellStyle name="20% - 輔色6" xfId="710" xr:uid="{00000000-0005-0000-0000-0000C5020000}"/>
    <cellStyle name="2nd head" xfId="711" xr:uid="{00000000-0005-0000-0000-0000C6020000}"/>
    <cellStyle name="40% - Accent1 2" xfId="712" xr:uid="{00000000-0005-0000-0000-0000C7020000}"/>
    <cellStyle name="40% - Accent1 3" xfId="713" xr:uid="{00000000-0005-0000-0000-0000C8020000}"/>
    <cellStyle name="40% - Accent2 2" xfId="714" xr:uid="{00000000-0005-0000-0000-0000C9020000}"/>
    <cellStyle name="40% - Accent2 3" xfId="715" xr:uid="{00000000-0005-0000-0000-0000CA020000}"/>
    <cellStyle name="40% - Accent3 2" xfId="716" xr:uid="{00000000-0005-0000-0000-0000CB020000}"/>
    <cellStyle name="40% - Accent3 3" xfId="717" xr:uid="{00000000-0005-0000-0000-0000CC020000}"/>
    <cellStyle name="40% - Accent4 2" xfId="718" xr:uid="{00000000-0005-0000-0000-0000CD020000}"/>
    <cellStyle name="40% - Accent4 3" xfId="719" xr:uid="{00000000-0005-0000-0000-0000CE020000}"/>
    <cellStyle name="40% - Accent5 2" xfId="720" xr:uid="{00000000-0005-0000-0000-0000CF020000}"/>
    <cellStyle name="40% - Accent5 3" xfId="721" xr:uid="{00000000-0005-0000-0000-0000D0020000}"/>
    <cellStyle name="40% - Accent6 2" xfId="722" xr:uid="{00000000-0005-0000-0000-0000D1020000}"/>
    <cellStyle name="40% - Accent6 3" xfId="723" xr:uid="{00000000-0005-0000-0000-0000D2020000}"/>
    <cellStyle name="40% - Akzent1" xfId="724" xr:uid="{00000000-0005-0000-0000-0000D3020000}"/>
    <cellStyle name="40% - Akzent2" xfId="725" xr:uid="{00000000-0005-0000-0000-0000D4020000}"/>
    <cellStyle name="40% - Akzent3" xfId="726" xr:uid="{00000000-0005-0000-0000-0000D5020000}"/>
    <cellStyle name="40% - Akzent4" xfId="727" xr:uid="{00000000-0005-0000-0000-0000D6020000}"/>
    <cellStyle name="40% - Akzent5" xfId="728" xr:uid="{00000000-0005-0000-0000-0000D7020000}"/>
    <cellStyle name="40% - Akzent6" xfId="729" xr:uid="{00000000-0005-0000-0000-0000D8020000}"/>
    <cellStyle name="40% - Énfasis1" xfId="730" xr:uid="{00000000-0005-0000-0000-0000D9020000}"/>
    <cellStyle name="40% - Énfasis2" xfId="731" xr:uid="{00000000-0005-0000-0000-0000DA020000}"/>
    <cellStyle name="40% - Énfasis3" xfId="732" xr:uid="{00000000-0005-0000-0000-0000DB020000}"/>
    <cellStyle name="40% - Énfasis4" xfId="733" xr:uid="{00000000-0005-0000-0000-0000DC020000}"/>
    <cellStyle name="40% - Énfasis5" xfId="734" xr:uid="{00000000-0005-0000-0000-0000DD020000}"/>
    <cellStyle name="40% - Énfasis6" xfId="735" xr:uid="{00000000-0005-0000-0000-0000DE020000}"/>
    <cellStyle name="40% - アクセント 1" xfId="736" xr:uid="{00000000-0005-0000-0000-0000DF020000}"/>
    <cellStyle name="40% - アクセント 2" xfId="737" xr:uid="{00000000-0005-0000-0000-0000E0020000}"/>
    <cellStyle name="40% - アクセント 3" xfId="738" xr:uid="{00000000-0005-0000-0000-0000E1020000}"/>
    <cellStyle name="40% - アクセント 4" xfId="739" xr:uid="{00000000-0005-0000-0000-0000E2020000}"/>
    <cellStyle name="40% - アクセント 5" xfId="740" xr:uid="{00000000-0005-0000-0000-0000E3020000}"/>
    <cellStyle name="40% - アクセント 6" xfId="741" xr:uid="{00000000-0005-0000-0000-0000E4020000}"/>
    <cellStyle name="40% - 强调文字颜色 1" xfId="742" xr:uid="{00000000-0005-0000-0000-0000E5020000}"/>
    <cellStyle name="40% - 强调文字颜色 1 2" xfId="743" xr:uid="{00000000-0005-0000-0000-0000E6020000}"/>
    <cellStyle name="40% - 强调文字颜色 1oft\Shared T" xfId="744" xr:uid="{00000000-0005-0000-0000-0000E7020000}"/>
    <cellStyle name="40% - 强调文字颜色 2" xfId="745" xr:uid="{00000000-0005-0000-0000-0000E8020000}"/>
    <cellStyle name="40% - 强调文字颜色 2oft\Shared T" xfId="746" xr:uid="{00000000-0005-0000-0000-0000E9020000}"/>
    <cellStyle name="40% - 强调文字颜色 3" xfId="747" xr:uid="{00000000-0005-0000-0000-0000EA020000}"/>
    <cellStyle name="40% - 强调文字颜色 3 2" xfId="748" xr:uid="{00000000-0005-0000-0000-0000EB020000}"/>
    <cellStyle name="40% - 强调文字颜色 3oft\Shared T" xfId="749" xr:uid="{00000000-0005-0000-0000-0000EC020000}"/>
    <cellStyle name="40% - 强调文字颜色 4" xfId="750" xr:uid="{00000000-0005-0000-0000-0000ED020000}"/>
    <cellStyle name="40% - 强调文字颜色 4 2" xfId="751" xr:uid="{00000000-0005-0000-0000-0000EE020000}"/>
    <cellStyle name="40% - 强调文字颜色 4oft\Shared T" xfId="752" xr:uid="{00000000-0005-0000-0000-0000EF020000}"/>
    <cellStyle name="40% - 强调文字颜色 5" xfId="753" xr:uid="{00000000-0005-0000-0000-0000F0020000}"/>
    <cellStyle name="40% - 强调文字颜色 5oft\Shared T" xfId="754" xr:uid="{00000000-0005-0000-0000-0000F1020000}"/>
    <cellStyle name="40% - 强调文字颜色 6" xfId="755" xr:uid="{00000000-0005-0000-0000-0000F2020000}"/>
    <cellStyle name="40% - 强调文字颜色 6 2" xfId="756" xr:uid="{00000000-0005-0000-0000-0000F3020000}"/>
    <cellStyle name="40% - 强调文字颜色 6oft\Shared T" xfId="757" xr:uid="{00000000-0005-0000-0000-0000F4020000}"/>
    <cellStyle name="40% - 輔色1" xfId="758" xr:uid="{00000000-0005-0000-0000-0000F5020000}"/>
    <cellStyle name="40% - 輔色2" xfId="759" xr:uid="{00000000-0005-0000-0000-0000F6020000}"/>
    <cellStyle name="40% - 輔色3" xfId="760" xr:uid="{00000000-0005-0000-0000-0000F7020000}"/>
    <cellStyle name="40% - 輔色4" xfId="761" xr:uid="{00000000-0005-0000-0000-0000F8020000}"/>
    <cellStyle name="40% - 輔色5" xfId="762" xr:uid="{00000000-0005-0000-0000-0000F9020000}"/>
    <cellStyle name="40% - 輔色6" xfId="763" xr:uid="{00000000-0005-0000-0000-0000FA020000}"/>
    <cellStyle name="60% - Accent1 2" xfId="764" xr:uid="{00000000-0005-0000-0000-0000FB020000}"/>
    <cellStyle name="60% - Accent1 3" xfId="765" xr:uid="{00000000-0005-0000-0000-0000FC020000}"/>
    <cellStyle name="60% - Accent2 2" xfId="766" xr:uid="{00000000-0005-0000-0000-0000FD020000}"/>
    <cellStyle name="60% - Accent2 3" xfId="767" xr:uid="{00000000-0005-0000-0000-0000FE020000}"/>
    <cellStyle name="60% - Accent3 2" xfId="768" xr:uid="{00000000-0005-0000-0000-0000FF020000}"/>
    <cellStyle name="60% - Accent3 3" xfId="769" xr:uid="{00000000-0005-0000-0000-000000030000}"/>
    <cellStyle name="60% - Accent4 2" xfId="770" xr:uid="{00000000-0005-0000-0000-000001030000}"/>
    <cellStyle name="60% - Accent4 3" xfId="771" xr:uid="{00000000-0005-0000-0000-000002030000}"/>
    <cellStyle name="60% - Accent5 2" xfId="772" xr:uid="{00000000-0005-0000-0000-000003030000}"/>
    <cellStyle name="60% - Accent5 3" xfId="773" xr:uid="{00000000-0005-0000-0000-000004030000}"/>
    <cellStyle name="60% - Accent6 2" xfId="774" xr:uid="{00000000-0005-0000-0000-000005030000}"/>
    <cellStyle name="60% - Accent6 3" xfId="775" xr:uid="{00000000-0005-0000-0000-000006030000}"/>
    <cellStyle name="60% - Akzent1" xfId="776" xr:uid="{00000000-0005-0000-0000-000007030000}"/>
    <cellStyle name="60% - Akzent2" xfId="777" xr:uid="{00000000-0005-0000-0000-000008030000}"/>
    <cellStyle name="60% - Akzent3" xfId="778" xr:uid="{00000000-0005-0000-0000-000009030000}"/>
    <cellStyle name="60% - Akzent4" xfId="779" xr:uid="{00000000-0005-0000-0000-00000A030000}"/>
    <cellStyle name="60% - Akzent5" xfId="780" xr:uid="{00000000-0005-0000-0000-00000B030000}"/>
    <cellStyle name="60% - Akzent6" xfId="781" xr:uid="{00000000-0005-0000-0000-00000C030000}"/>
    <cellStyle name="60% - Énfasis1" xfId="782" xr:uid="{00000000-0005-0000-0000-00000D030000}"/>
    <cellStyle name="60% - Énfasis2" xfId="783" xr:uid="{00000000-0005-0000-0000-00000E030000}"/>
    <cellStyle name="60% - Énfasis3" xfId="784" xr:uid="{00000000-0005-0000-0000-00000F030000}"/>
    <cellStyle name="60% - Énfasis4" xfId="785" xr:uid="{00000000-0005-0000-0000-000010030000}"/>
    <cellStyle name="60% - Énfasis5" xfId="786" xr:uid="{00000000-0005-0000-0000-000011030000}"/>
    <cellStyle name="60% - Énfasis6" xfId="787" xr:uid="{00000000-0005-0000-0000-000012030000}"/>
    <cellStyle name="60% - アクセント 1" xfId="788" xr:uid="{00000000-0005-0000-0000-000013030000}"/>
    <cellStyle name="60% - アクセント 2" xfId="789" xr:uid="{00000000-0005-0000-0000-000014030000}"/>
    <cellStyle name="60% - アクセント 3" xfId="790" xr:uid="{00000000-0005-0000-0000-000015030000}"/>
    <cellStyle name="60% - アクセント 4" xfId="791" xr:uid="{00000000-0005-0000-0000-000016030000}"/>
    <cellStyle name="60% - アクセント 5" xfId="792" xr:uid="{00000000-0005-0000-0000-000017030000}"/>
    <cellStyle name="60% - アクセント 6" xfId="793" xr:uid="{00000000-0005-0000-0000-000018030000}"/>
    <cellStyle name="60% - 强调文字颜色 1" xfId="794" xr:uid="{00000000-0005-0000-0000-000019030000}"/>
    <cellStyle name="60% - 强调文字颜色 1 2" xfId="795" xr:uid="{00000000-0005-0000-0000-00001A030000}"/>
    <cellStyle name="60% - 强调文字颜色 1oft\Shared T" xfId="796" xr:uid="{00000000-0005-0000-0000-00001B030000}"/>
    <cellStyle name="60% - 强调文字颜色 2" xfId="797" xr:uid="{00000000-0005-0000-0000-00001C030000}"/>
    <cellStyle name="60% - 强调文字颜色 2 2" xfId="798" xr:uid="{00000000-0005-0000-0000-00001D030000}"/>
    <cellStyle name="60% - 强调文字颜色 2oft\Shared T" xfId="799" xr:uid="{00000000-0005-0000-0000-00001E030000}"/>
    <cellStyle name="60% - 强调文字颜色 3" xfId="800" xr:uid="{00000000-0005-0000-0000-00001F030000}"/>
    <cellStyle name="60% - 强调文字颜色 3 2" xfId="801" xr:uid="{00000000-0005-0000-0000-000020030000}"/>
    <cellStyle name="60% - 强调文字颜色 3oft\Shared T" xfId="802" xr:uid="{00000000-0005-0000-0000-000021030000}"/>
    <cellStyle name="60% - 强调文字颜色 4" xfId="803" xr:uid="{00000000-0005-0000-0000-000022030000}"/>
    <cellStyle name="60% - 强调文字颜色 4 2" xfId="804" xr:uid="{00000000-0005-0000-0000-000023030000}"/>
    <cellStyle name="60% - 强调文字颜色 4oft\Shared T" xfId="805" xr:uid="{00000000-0005-0000-0000-000024030000}"/>
    <cellStyle name="60% - 强调文字颜色 5" xfId="806" xr:uid="{00000000-0005-0000-0000-000025030000}"/>
    <cellStyle name="60% - 强调文字颜色 5 2" xfId="807" xr:uid="{00000000-0005-0000-0000-000026030000}"/>
    <cellStyle name="60% - 强调文字颜色 5oft\Shared T" xfId="808" xr:uid="{00000000-0005-0000-0000-000027030000}"/>
    <cellStyle name="60% - 强调文字颜色 6" xfId="809" xr:uid="{00000000-0005-0000-0000-000028030000}"/>
    <cellStyle name="60% - 强调文字颜色 6 2" xfId="810" xr:uid="{00000000-0005-0000-0000-000029030000}"/>
    <cellStyle name="60% - 强调文字颜色 6oft\Shared T" xfId="811" xr:uid="{00000000-0005-0000-0000-00002A030000}"/>
    <cellStyle name="60% - 輔色1" xfId="812" xr:uid="{00000000-0005-0000-0000-00002B030000}"/>
    <cellStyle name="60% - 輔色2" xfId="813" xr:uid="{00000000-0005-0000-0000-00002C030000}"/>
    <cellStyle name="60% - 輔色3" xfId="814" xr:uid="{00000000-0005-0000-0000-00002D030000}"/>
    <cellStyle name="60% - 輔色4" xfId="815" xr:uid="{00000000-0005-0000-0000-00002E030000}"/>
    <cellStyle name="60% - 輔色5" xfId="816" xr:uid="{00000000-0005-0000-0000-00002F030000}"/>
    <cellStyle name="60% - 輔色6" xfId="817" xr:uid="{00000000-0005-0000-0000-000030030000}"/>
    <cellStyle name="752131" xfId="818" xr:uid="{00000000-0005-0000-0000-000031030000}"/>
    <cellStyle name="Accent1 2" xfId="819" xr:uid="{00000000-0005-0000-0000-000032030000}"/>
    <cellStyle name="Accent1 3" xfId="820" xr:uid="{00000000-0005-0000-0000-000033030000}"/>
    <cellStyle name="Accent2 2" xfId="821" xr:uid="{00000000-0005-0000-0000-000034030000}"/>
    <cellStyle name="Accent2 3" xfId="822" xr:uid="{00000000-0005-0000-0000-000035030000}"/>
    <cellStyle name="Accent3 2" xfId="823" xr:uid="{00000000-0005-0000-0000-000036030000}"/>
    <cellStyle name="Accent3 3" xfId="824" xr:uid="{00000000-0005-0000-0000-000037030000}"/>
    <cellStyle name="Accent4 2" xfId="825" xr:uid="{00000000-0005-0000-0000-000038030000}"/>
    <cellStyle name="Accent4 3" xfId="826" xr:uid="{00000000-0005-0000-0000-000039030000}"/>
    <cellStyle name="Accent5 2" xfId="827" xr:uid="{00000000-0005-0000-0000-00003A030000}"/>
    <cellStyle name="Accent5 3" xfId="828" xr:uid="{00000000-0005-0000-0000-00003B030000}"/>
    <cellStyle name="Accent6 2" xfId="829" xr:uid="{00000000-0005-0000-0000-00003C030000}"/>
    <cellStyle name="Accent6 3" xfId="830" xr:uid="{00000000-0005-0000-0000-00003D030000}"/>
    <cellStyle name="act" xfId="831" xr:uid="{00000000-0005-0000-0000-00003E030000}"/>
    <cellStyle name="Actual" xfId="832" xr:uid="{00000000-0005-0000-0000-00003F030000}"/>
    <cellStyle name="Actual data" xfId="833" xr:uid="{00000000-0005-0000-0000-000040030000}"/>
    <cellStyle name="Actual year" xfId="834" xr:uid="{00000000-0005-0000-0000-000041030000}"/>
    <cellStyle name="Actual_Model - Centrica Restated mtm" xfId="835" xr:uid="{00000000-0005-0000-0000-000042030000}"/>
    <cellStyle name="Actuals Cells" xfId="836" xr:uid="{00000000-0005-0000-0000-000043030000}"/>
    <cellStyle name="AFE" xfId="837" xr:uid="{00000000-0005-0000-0000-000044030000}"/>
    <cellStyle name="Akzent1" xfId="838" xr:uid="{00000000-0005-0000-0000-000045030000}"/>
    <cellStyle name="Akzent2" xfId="839" xr:uid="{00000000-0005-0000-0000-000046030000}"/>
    <cellStyle name="Akzent3" xfId="840" xr:uid="{00000000-0005-0000-0000-000047030000}"/>
    <cellStyle name="Akzent4" xfId="841" xr:uid="{00000000-0005-0000-0000-000048030000}"/>
    <cellStyle name="Akzent5" xfId="842" xr:uid="{00000000-0005-0000-0000-000049030000}"/>
    <cellStyle name="Akzent6" xfId="843" xr:uid="{00000000-0005-0000-0000-00004A030000}"/>
    <cellStyle name="ales" xfId="844" xr:uid="{00000000-0005-0000-0000-00004B030000}"/>
    <cellStyle name="Align: Center/Bottom" xfId="845" xr:uid="{00000000-0005-0000-0000-00004C030000}"/>
    <cellStyle name="Align: Center/Center" xfId="846" xr:uid="{00000000-0005-0000-0000-00004D030000}"/>
    <cellStyle name="Align: Center/Top" xfId="847" xr:uid="{00000000-0005-0000-0000-00004E030000}"/>
    <cellStyle name="Align: Left/Bottom" xfId="848" xr:uid="{00000000-0005-0000-0000-00004F030000}"/>
    <cellStyle name="Align: Left/Center" xfId="849" xr:uid="{00000000-0005-0000-0000-000050030000}"/>
    <cellStyle name="Align: Left/Top" xfId="850" xr:uid="{00000000-0005-0000-0000-000051030000}"/>
    <cellStyle name="Align: Right/Bottom" xfId="851" xr:uid="{00000000-0005-0000-0000-000052030000}"/>
    <cellStyle name="Align: Right/Center" xfId="852" xr:uid="{00000000-0005-0000-0000-000053030000}"/>
    <cellStyle name="Align: Right/Top" xfId="853" xr:uid="{00000000-0005-0000-0000-000054030000}"/>
    <cellStyle name="Analyst Name" xfId="854" xr:uid="{00000000-0005-0000-0000-000055030000}"/>
    <cellStyle name="Andre's Title" xfId="855" xr:uid="{00000000-0005-0000-0000-000056030000}"/>
    <cellStyle name="Arial6Bold" xfId="856" xr:uid="{00000000-0005-0000-0000-000057030000}"/>
    <cellStyle name="Arial8Bold" xfId="857" xr:uid="{00000000-0005-0000-0000-000058030000}"/>
    <cellStyle name="Arial8Italic" xfId="858" xr:uid="{00000000-0005-0000-0000-000059030000}"/>
    <cellStyle name="ArialNormal" xfId="859" xr:uid="{00000000-0005-0000-0000-00005A030000}"/>
    <cellStyle name="Ausgabe" xfId="860" xr:uid="{00000000-0005-0000-0000-00005B030000}"/>
    <cellStyle name="Auto" xfId="861" xr:uid="{00000000-0005-0000-0000-00005C030000}"/>
    <cellStyle name="AutoFormat-Optionen" xfId="862" xr:uid="{00000000-0005-0000-0000-00005D030000}"/>
    <cellStyle name="Bad 2" xfId="863" xr:uid="{00000000-0005-0000-0000-00005E030000}"/>
    <cellStyle name="Bad 3" xfId="864" xr:uid="{00000000-0005-0000-0000-00005F030000}"/>
    <cellStyle name="Banner" xfId="865" xr:uid="{00000000-0005-0000-0000-000060030000}"/>
    <cellStyle name="bbox" xfId="866" xr:uid="{00000000-0005-0000-0000-000061030000}"/>
    <cellStyle name="Berechnung" xfId="867" xr:uid="{00000000-0005-0000-0000-000062030000}"/>
    <cellStyle name="BigPercent" xfId="868" xr:uid="{00000000-0005-0000-0000-000063030000}"/>
    <cellStyle name="Blank" xfId="869" xr:uid="{00000000-0005-0000-0000-000064030000}"/>
    <cellStyle name="Blue" xfId="870" xr:uid="{00000000-0005-0000-0000-000065030000}"/>
    <cellStyle name="Blue Title" xfId="871" xr:uid="{00000000-0005-0000-0000-000066030000}"/>
    <cellStyle name="Blue_BS" xfId="872" xr:uid="{00000000-0005-0000-0000-000067030000}"/>
    <cellStyle name="Body_$Dollars" xfId="873" xr:uid="{00000000-0005-0000-0000-000068030000}"/>
    <cellStyle name="Bold/Border" xfId="874" xr:uid="{00000000-0005-0000-0000-000069030000}"/>
    <cellStyle name="bord" xfId="875" xr:uid="{00000000-0005-0000-0000-00006A030000}"/>
    <cellStyle name="BOXED" xfId="876" xr:uid="{00000000-0005-0000-0000-00006B030000}"/>
    <cellStyle name="Buena" xfId="877" xr:uid="{00000000-0005-0000-0000-00006C030000}"/>
    <cellStyle name="Bullet" xfId="878" xr:uid="{00000000-0005-0000-0000-00006D030000}"/>
    <cellStyle name="Business Description" xfId="879" xr:uid="{00000000-0005-0000-0000-00006E030000}"/>
    <cellStyle name="BvDAddIn_Currency" xfId="880" xr:uid="{00000000-0005-0000-0000-00006F030000}"/>
    <cellStyle name="C10_2001 Figs Black" xfId="881" xr:uid="{00000000-0005-0000-0000-000070030000}"/>
    <cellStyle name="Calc Cells" xfId="882" xr:uid="{00000000-0005-0000-0000-000071030000}"/>
    <cellStyle name="Calc Currency (0)" xfId="883" xr:uid="{00000000-0005-0000-0000-000072030000}"/>
    <cellStyle name="Calc Currency (2)" xfId="884" xr:uid="{00000000-0005-0000-0000-000073030000}"/>
    <cellStyle name="Calc Percent (0)" xfId="885" xr:uid="{00000000-0005-0000-0000-000074030000}"/>
    <cellStyle name="Calc Percent (1)" xfId="886" xr:uid="{00000000-0005-0000-0000-000075030000}"/>
    <cellStyle name="Calc Percent (2)" xfId="887" xr:uid="{00000000-0005-0000-0000-000076030000}"/>
    <cellStyle name="Calc Units (0)" xfId="888" xr:uid="{00000000-0005-0000-0000-000077030000}"/>
    <cellStyle name="Calc Units (1)" xfId="889" xr:uid="{00000000-0005-0000-0000-000078030000}"/>
    <cellStyle name="Calc Units (2)" xfId="890" xr:uid="{00000000-0005-0000-0000-000079030000}"/>
    <cellStyle name="Calculation 2" xfId="891" xr:uid="{00000000-0005-0000-0000-00007A030000}"/>
    <cellStyle name="Calculation 3" xfId="892" xr:uid="{00000000-0005-0000-0000-00007B030000}"/>
    <cellStyle name="Cálculo" xfId="893" xr:uid="{00000000-0005-0000-0000-00007C030000}"/>
    <cellStyle name="Category Title" xfId="894" xr:uid="{00000000-0005-0000-0000-00007D030000}"/>
    <cellStyle name="Celda de comprobación" xfId="895" xr:uid="{00000000-0005-0000-0000-00007E030000}"/>
    <cellStyle name="Celda vinculada" xfId="896" xr:uid="{00000000-0005-0000-0000-00007F030000}"/>
    <cellStyle name="Center" xfId="897" xr:uid="{00000000-0005-0000-0000-000080030000}"/>
    <cellStyle name="check" xfId="898" xr:uid="{00000000-0005-0000-0000-000081030000}"/>
    <cellStyle name="Check Cell 2" xfId="899" xr:uid="{00000000-0005-0000-0000-000082030000}"/>
    <cellStyle name="Check Cell 3" xfId="900" xr:uid="{00000000-0005-0000-0000-000083030000}"/>
    <cellStyle name="Co. Names" xfId="901" xr:uid="{00000000-0005-0000-0000-000084030000}"/>
    <cellStyle name="Co. Names - Bold" xfId="902" xr:uid="{00000000-0005-0000-0000-000085030000}"/>
    <cellStyle name="Co. Names_Break-Up" xfId="903" xr:uid="{00000000-0005-0000-0000-000086030000}"/>
    <cellStyle name="co_name" xfId="904" xr:uid="{00000000-0005-0000-0000-000087030000}"/>
    <cellStyle name="Code" xfId="905" xr:uid="{00000000-0005-0000-0000-000088030000}"/>
    <cellStyle name="Code Section" xfId="906" xr:uid="{00000000-0005-0000-0000-000089030000}"/>
    <cellStyle name="COL HEADINGS" xfId="907" xr:uid="{00000000-0005-0000-0000-00008A030000}"/>
    <cellStyle name="ColHeading" xfId="908" xr:uid="{00000000-0005-0000-0000-00008B030000}"/>
    <cellStyle name="Comma" xfId="2003" builtinId="3"/>
    <cellStyle name="Comma  - Style1" xfId="909" xr:uid="{00000000-0005-0000-0000-00008C030000}"/>
    <cellStyle name="Comma  - Style2" xfId="910" xr:uid="{00000000-0005-0000-0000-00008D030000}"/>
    <cellStyle name="Comma  - Style3" xfId="911" xr:uid="{00000000-0005-0000-0000-00008E030000}"/>
    <cellStyle name="Comma  - Style4" xfId="912" xr:uid="{00000000-0005-0000-0000-00008F030000}"/>
    <cellStyle name="Comma  - Style5" xfId="913" xr:uid="{00000000-0005-0000-0000-000090030000}"/>
    <cellStyle name="Comma  - Style6" xfId="914" xr:uid="{00000000-0005-0000-0000-000091030000}"/>
    <cellStyle name="Comma  - Style7" xfId="915" xr:uid="{00000000-0005-0000-0000-000092030000}"/>
    <cellStyle name="Comma  - Style8" xfId="916" xr:uid="{00000000-0005-0000-0000-000093030000}"/>
    <cellStyle name="Comma (.0)" xfId="917" xr:uid="{00000000-0005-0000-0000-000094030000}"/>
    <cellStyle name="Comma (0)" xfId="918" xr:uid="{00000000-0005-0000-0000-000095030000}"/>
    <cellStyle name="Comma [0] 2" xfId="919" xr:uid="{00000000-0005-0000-0000-000096030000}"/>
    <cellStyle name="Comma [0] 2 2" xfId="920" xr:uid="{00000000-0005-0000-0000-000097030000}"/>
    <cellStyle name="Comma [0] 2 2 2" xfId="921" xr:uid="{00000000-0005-0000-0000-000098030000}"/>
    <cellStyle name="Comma [0] 2 2 2 2" xfId="922" xr:uid="{00000000-0005-0000-0000-000099030000}"/>
    <cellStyle name="Comma [0] 2 3" xfId="923" xr:uid="{00000000-0005-0000-0000-00009A030000}"/>
    <cellStyle name="Comma [0] 3" xfId="924" xr:uid="{00000000-0005-0000-0000-00009B030000}"/>
    <cellStyle name="Comma [0] 3 2" xfId="925" xr:uid="{00000000-0005-0000-0000-00009C030000}"/>
    <cellStyle name="Comma [0] 4" xfId="926" xr:uid="{00000000-0005-0000-0000-00009D030000}"/>
    <cellStyle name="Comma [0] 5" xfId="927" xr:uid="{00000000-0005-0000-0000-00009E030000}"/>
    <cellStyle name="Comma [00]" xfId="928" xr:uid="{00000000-0005-0000-0000-00009F030000}"/>
    <cellStyle name="Comma [1]" xfId="929" xr:uid="{00000000-0005-0000-0000-0000A0030000}"/>
    <cellStyle name="Comma 0" xfId="930" xr:uid="{00000000-0005-0000-0000-0000A1030000}"/>
    <cellStyle name="Comma 0*" xfId="931" xr:uid="{00000000-0005-0000-0000-0000A2030000}"/>
    <cellStyle name="Comma 0_Book4" xfId="932" xr:uid="{00000000-0005-0000-0000-0000A3030000}"/>
    <cellStyle name="Comma 10" xfId="933" xr:uid="{00000000-0005-0000-0000-0000A4030000}"/>
    <cellStyle name="Comma 10 2" xfId="934" xr:uid="{00000000-0005-0000-0000-0000A5030000}"/>
    <cellStyle name="Comma 11" xfId="935" xr:uid="{00000000-0005-0000-0000-0000A6030000}"/>
    <cellStyle name="Comma 12" xfId="936" xr:uid="{00000000-0005-0000-0000-0000A7030000}"/>
    <cellStyle name="Comma 12 2" xfId="937" xr:uid="{00000000-0005-0000-0000-0000A8030000}"/>
    <cellStyle name="Comma 13" xfId="938" xr:uid="{00000000-0005-0000-0000-0000A9030000}"/>
    <cellStyle name="Comma 14" xfId="939" xr:uid="{00000000-0005-0000-0000-0000AA030000}"/>
    <cellStyle name="Comma 15" xfId="940" xr:uid="{00000000-0005-0000-0000-0000AB030000}"/>
    <cellStyle name="Comma 16" xfId="941" xr:uid="{00000000-0005-0000-0000-0000AC030000}"/>
    <cellStyle name="Comma 17" xfId="942" xr:uid="{00000000-0005-0000-0000-0000AD030000}"/>
    <cellStyle name="Comma 18" xfId="943" xr:uid="{00000000-0005-0000-0000-0000AE030000}"/>
    <cellStyle name="Comma 18 2" xfId="944" xr:uid="{00000000-0005-0000-0000-0000AF030000}"/>
    <cellStyle name="Comma 19" xfId="945" xr:uid="{00000000-0005-0000-0000-0000B0030000}"/>
    <cellStyle name="Comma 19 2" xfId="946" xr:uid="{00000000-0005-0000-0000-0000B1030000}"/>
    <cellStyle name="Comma 2" xfId="947" xr:uid="{00000000-0005-0000-0000-0000B2030000}"/>
    <cellStyle name="Comma 2 2" xfId="948" xr:uid="{00000000-0005-0000-0000-0000B3030000}"/>
    <cellStyle name="Comma 2 2 2" xfId="949" xr:uid="{00000000-0005-0000-0000-0000B4030000}"/>
    <cellStyle name="Comma 2 3" xfId="950" xr:uid="{00000000-0005-0000-0000-0000B5030000}"/>
    <cellStyle name="Comma 2 3 2" xfId="951" xr:uid="{00000000-0005-0000-0000-0000B6030000}"/>
    <cellStyle name="Comma 2*" xfId="952" xr:uid="{00000000-0005-0000-0000-0000B7030000}"/>
    <cellStyle name="Comma 2_Chart Factory" xfId="953" xr:uid="{00000000-0005-0000-0000-0000B8030000}"/>
    <cellStyle name="Comma 20" xfId="954" xr:uid="{00000000-0005-0000-0000-0000B9030000}"/>
    <cellStyle name="Comma 21" xfId="955" xr:uid="{00000000-0005-0000-0000-0000BA030000}"/>
    <cellStyle name="Comma 22" xfId="956" xr:uid="{00000000-0005-0000-0000-0000BB030000}"/>
    <cellStyle name="Comma 23" xfId="957" xr:uid="{00000000-0005-0000-0000-0000BC030000}"/>
    <cellStyle name="Comma 24" xfId="958" xr:uid="{00000000-0005-0000-0000-0000BD030000}"/>
    <cellStyle name="Comma 25" xfId="959" xr:uid="{00000000-0005-0000-0000-0000BE030000}"/>
    <cellStyle name="Comma 26" xfId="960" xr:uid="{00000000-0005-0000-0000-0000BF030000}"/>
    <cellStyle name="Comma 27" xfId="961" xr:uid="{00000000-0005-0000-0000-0000C0030000}"/>
    <cellStyle name="Comma 28" xfId="962" xr:uid="{00000000-0005-0000-0000-0000C1030000}"/>
    <cellStyle name="Comma 29" xfId="963" xr:uid="{00000000-0005-0000-0000-0000C2030000}"/>
    <cellStyle name="Comma 3" xfId="964" xr:uid="{00000000-0005-0000-0000-0000C3030000}"/>
    <cellStyle name="Comma 3 2" xfId="965" xr:uid="{00000000-0005-0000-0000-0000C4030000}"/>
    <cellStyle name="Comma 3 2 2" xfId="966" xr:uid="{00000000-0005-0000-0000-0000C5030000}"/>
    <cellStyle name="Comma 3 3" xfId="967" xr:uid="{00000000-0005-0000-0000-0000C6030000}"/>
    <cellStyle name="Comma 3 4" xfId="968" xr:uid="{00000000-0005-0000-0000-0000C7030000}"/>
    <cellStyle name="Comma 3 5" xfId="969" xr:uid="{00000000-0005-0000-0000-0000C8030000}"/>
    <cellStyle name="Comma 3*" xfId="970" xr:uid="{00000000-0005-0000-0000-0000C9030000}"/>
    <cellStyle name="Comma 30" xfId="971" xr:uid="{00000000-0005-0000-0000-0000CA030000}"/>
    <cellStyle name="Comma 31" xfId="972" xr:uid="{00000000-0005-0000-0000-0000CB030000}"/>
    <cellStyle name="Comma 32" xfId="973" xr:uid="{00000000-0005-0000-0000-0000CC030000}"/>
    <cellStyle name="Comma 33" xfId="974" xr:uid="{00000000-0005-0000-0000-0000CD030000}"/>
    <cellStyle name="Comma 34" xfId="975" xr:uid="{00000000-0005-0000-0000-0000CE030000}"/>
    <cellStyle name="Comma 35" xfId="976" xr:uid="{00000000-0005-0000-0000-0000CF030000}"/>
    <cellStyle name="Comma 36" xfId="977" xr:uid="{00000000-0005-0000-0000-0000D0030000}"/>
    <cellStyle name="Comma 37" xfId="978" xr:uid="{00000000-0005-0000-0000-0000D1030000}"/>
    <cellStyle name="Comma 38" xfId="979" xr:uid="{00000000-0005-0000-0000-0000D2030000}"/>
    <cellStyle name="Comma 39" xfId="980" xr:uid="{00000000-0005-0000-0000-0000D3030000}"/>
    <cellStyle name="Comma 4" xfId="981" xr:uid="{00000000-0005-0000-0000-0000D4030000}"/>
    <cellStyle name="Comma 4 2" xfId="982" xr:uid="{00000000-0005-0000-0000-0000D5030000}"/>
    <cellStyle name="Comma 4 2 2" xfId="983" xr:uid="{00000000-0005-0000-0000-0000D6030000}"/>
    <cellStyle name="Comma 4 2 3" xfId="984" xr:uid="{00000000-0005-0000-0000-0000D7030000}"/>
    <cellStyle name="Comma 4 3" xfId="985" xr:uid="{00000000-0005-0000-0000-0000D8030000}"/>
    <cellStyle name="Comma 40" xfId="986" xr:uid="{00000000-0005-0000-0000-0000D9030000}"/>
    <cellStyle name="Comma 41" xfId="987" xr:uid="{00000000-0005-0000-0000-0000DA030000}"/>
    <cellStyle name="Comma 42" xfId="988" xr:uid="{00000000-0005-0000-0000-0000DB030000}"/>
    <cellStyle name="Comma 43" xfId="989" xr:uid="{00000000-0005-0000-0000-0000DC030000}"/>
    <cellStyle name="Comma 44" xfId="990" xr:uid="{00000000-0005-0000-0000-0000DD030000}"/>
    <cellStyle name="Comma 45" xfId="991" xr:uid="{00000000-0005-0000-0000-0000DE030000}"/>
    <cellStyle name="Comma 46" xfId="992" xr:uid="{00000000-0005-0000-0000-0000DF030000}"/>
    <cellStyle name="Comma 47" xfId="993" xr:uid="{00000000-0005-0000-0000-0000E0030000}"/>
    <cellStyle name="Comma 48" xfId="994" xr:uid="{00000000-0005-0000-0000-0000E1030000}"/>
    <cellStyle name="Comma 49" xfId="995" xr:uid="{00000000-0005-0000-0000-0000E2030000}"/>
    <cellStyle name="Comma 5" xfId="996" xr:uid="{00000000-0005-0000-0000-0000E3030000}"/>
    <cellStyle name="Comma 5 2" xfId="997" xr:uid="{00000000-0005-0000-0000-0000E4030000}"/>
    <cellStyle name="Comma 50" xfId="998" xr:uid="{00000000-0005-0000-0000-0000E5030000}"/>
    <cellStyle name="Comma 51" xfId="999" xr:uid="{00000000-0005-0000-0000-0000E6030000}"/>
    <cellStyle name="Comma 52" xfId="1000" xr:uid="{00000000-0005-0000-0000-0000E7030000}"/>
    <cellStyle name="Comma 53" xfId="1001" xr:uid="{00000000-0005-0000-0000-0000E8030000}"/>
    <cellStyle name="Comma 54" xfId="1002" xr:uid="{00000000-0005-0000-0000-0000E9030000}"/>
    <cellStyle name="Comma 55" xfId="1003" xr:uid="{00000000-0005-0000-0000-0000EA030000}"/>
    <cellStyle name="Comma 56" xfId="1004" xr:uid="{00000000-0005-0000-0000-0000EB030000}"/>
    <cellStyle name="Comma 57" xfId="1005" xr:uid="{00000000-0005-0000-0000-0000EC030000}"/>
    <cellStyle name="Comma 58" xfId="1006" xr:uid="{00000000-0005-0000-0000-0000ED030000}"/>
    <cellStyle name="Comma 59" xfId="1007" xr:uid="{00000000-0005-0000-0000-0000EE030000}"/>
    <cellStyle name="Comma 6" xfId="1008" xr:uid="{00000000-0005-0000-0000-0000EF030000}"/>
    <cellStyle name="Comma 6 2" xfId="1009" xr:uid="{00000000-0005-0000-0000-0000F0030000}"/>
    <cellStyle name="Comma 6 3" xfId="1010" xr:uid="{00000000-0005-0000-0000-0000F1030000}"/>
    <cellStyle name="Comma 60" xfId="1011" xr:uid="{00000000-0005-0000-0000-0000F2030000}"/>
    <cellStyle name="Comma 61" xfId="1012" xr:uid="{00000000-0005-0000-0000-0000F3030000}"/>
    <cellStyle name="Comma 62" xfId="1013" xr:uid="{00000000-0005-0000-0000-0000F4030000}"/>
    <cellStyle name="Comma 63" xfId="1014" xr:uid="{00000000-0005-0000-0000-0000F5030000}"/>
    <cellStyle name="Comma 64" xfId="1015" xr:uid="{00000000-0005-0000-0000-0000F6030000}"/>
    <cellStyle name="Comma 65" xfId="1016" xr:uid="{00000000-0005-0000-0000-0000F7030000}"/>
    <cellStyle name="Comma 7" xfId="1017" xr:uid="{00000000-0005-0000-0000-0000F8030000}"/>
    <cellStyle name="Comma 7 2" xfId="1018" xr:uid="{00000000-0005-0000-0000-0000F9030000}"/>
    <cellStyle name="Comma 7 3" xfId="1019" xr:uid="{00000000-0005-0000-0000-0000FA030000}"/>
    <cellStyle name="Comma 7 4" xfId="1020" xr:uid="{00000000-0005-0000-0000-0000FB030000}"/>
    <cellStyle name="Comma 8" xfId="1021" xr:uid="{00000000-0005-0000-0000-0000FC030000}"/>
    <cellStyle name="Comma 8 2" xfId="1022" xr:uid="{00000000-0005-0000-0000-0000FD030000}"/>
    <cellStyle name="Comma 9" xfId="1023" xr:uid="{00000000-0005-0000-0000-0000FE030000}"/>
    <cellStyle name="Comma*" xfId="1024" xr:uid="{00000000-0005-0000-0000-0000FF030000}"/>
    <cellStyle name="Comma[1]" xfId="1025" xr:uid="{00000000-0005-0000-0000-000000040000}"/>
    <cellStyle name="Comma_Wolfson" xfId="1026" xr:uid="{00000000-0005-0000-0000-000001040000}"/>
    <cellStyle name="Comma0" xfId="1027" xr:uid="{00000000-0005-0000-0000-000002040000}"/>
    <cellStyle name="commadash" xfId="1028" xr:uid="{00000000-0005-0000-0000-000003040000}"/>
    <cellStyle name="Company" xfId="1029" xr:uid="{00000000-0005-0000-0000-000004040000}"/>
    <cellStyle name="Company name" xfId="1030" xr:uid="{00000000-0005-0000-0000-000005040000}"/>
    <cellStyle name="Company_BS" xfId="1031" xr:uid="{00000000-0005-0000-0000-000006040000}"/>
    <cellStyle name="Cover Date" xfId="1032" xr:uid="{00000000-0005-0000-0000-000007040000}"/>
    <cellStyle name="Cover Subtitle" xfId="1033" xr:uid="{00000000-0005-0000-0000-000008040000}"/>
    <cellStyle name="Cover Title" xfId="1034" xr:uid="{00000000-0005-0000-0000-000009040000}"/>
    <cellStyle name="CurRatio" xfId="1035" xr:uid="{00000000-0005-0000-0000-00000A040000}"/>
    <cellStyle name="Currency" xfId="2004" builtinId="4"/>
    <cellStyle name="Currency (B)" xfId="1036" xr:uid="{00000000-0005-0000-0000-00000B040000}"/>
    <cellStyle name="Currency [0] 2" xfId="1037" xr:uid="{00000000-0005-0000-0000-00000C040000}"/>
    <cellStyle name="Currency [00]" xfId="1038" xr:uid="{00000000-0005-0000-0000-00000D040000}"/>
    <cellStyle name="Currency [2]" xfId="1039" xr:uid="{00000000-0005-0000-0000-00000E040000}"/>
    <cellStyle name="Currency 0" xfId="1040" xr:uid="{00000000-0005-0000-0000-00000F040000}"/>
    <cellStyle name="Currency 10" xfId="1041" xr:uid="{00000000-0005-0000-0000-000010040000}"/>
    <cellStyle name="Currency 11" xfId="1042" xr:uid="{00000000-0005-0000-0000-000011040000}"/>
    <cellStyle name="Currency 2" xfId="1043" xr:uid="{00000000-0005-0000-0000-000012040000}"/>
    <cellStyle name="Currency 2 2" xfId="1044" xr:uid="{00000000-0005-0000-0000-000013040000}"/>
    <cellStyle name="Currency 2 3" xfId="1045" xr:uid="{00000000-0005-0000-0000-000014040000}"/>
    <cellStyle name="Currency 2 3 2" xfId="1046" xr:uid="{00000000-0005-0000-0000-000015040000}"/>
    <cellStyle name="Currency 2 4" xfId="1047" xr:uid="{00000000-0005-0000-0000-000016040000}"/>
    <cellStyle name="Currency 2*" xfId="1048" xr:uid="{00000000-0005-0000-0000-000017040000}"/>
    <cellStyle name="Currency 2_Chart Factory" xfId="1049" xr:uid="{00000000-0005-0000-0000-000018040000}"/>
    <cellStyle name="Currency 3" xfId="1050" xr:uid="{00000000-0005-0000-0000-000019040000}"/>
    <cellStyle name="Currency 3 2" xfId="1051" xr:uid="{00000000-0005-0000-0000-00001A040000}"/>
    <cellStyle name="Currency 3*" xfId="1052" xr:uid="{00000000-0005-0000-0000-00001B040000}"/>
    <cellStyle name="Currency 4" xfId="1053" xr:uid="{00000000-0005-0000-0000-00001C040000}"/>
    <cellStyle name="Currency 4 2" xfId="1054" xr:uid="{00000000-0005-0000-0000-00001D040000}"/>
    <cellStyle name="Currency 4 2 2" xfId="1055" xr:uid="{00000000-0005-0000-0000-00001E040000}"/>
    <cellStyle name="Currency 4 2 3" xfId="1056" xr:uid="{00000000-0005-0000-0000-00001F040000}"/>
    <cellStyle name="Currency 4 3" xfId="1057" xr:uid="{00000000-0005-0000-0000-000020040000}"/>
    <cellStyle name="Currency 4 4" xfId="1058" xr:uid="{00000000-0005-0000-0000-000021040000}"/>
    <cellStyle name="Currency 5" xfId="1059" xr:uid="{00000000-0005-0000-0000-000022040000}"/>
    <cellStyle name="Currency 6" xfId="1060" xr:uid="{00000000-0005-0000-0000-000023040000}"/>
    <cellStyle name="Currency 7" xfId="1061" xr:uid="{00000000-0005-0000-0000-000024040000}"/>
    <cellStyle name="Currency 8" xfId="1062" xr:uid="{00000000-0005-0000-0000-000025040000}"/>
    <cellStyle name="Currency 9" xfId="1063" xr:uid="{00000000-0005-0000-0000-000026040000}"/>
    <cellStyle name="Currency*" xfId="1064" xr:uid="{00000000-0005-0000-0000-000027040000}"/>
    <cellStyle name="Currency0" xfId="1065" xr:uid="{00000000-0005-0000-0000-000028040000}"/>
    <cellStyle name="Dash" xfId="1066" xr:uid="{00000000-0005-0000-0000-000029040000}"/>
    <cellStyle name="data" xfId="1067" xr:uid="{00000000-0005-0000-0000-00002A040000}"/>
    <cellStyle name="Date" xfId="1068" xr:uid="{00000000-0005-0000-0000-00002B040000}"/>
    <cellStyle name="Date Aligned" xfId="1069" xr:uid="{00000000-0005-0000-0000-00002C040000}"/>
    <cellStyle name="Date Aligned*" xfId="1070" xr:uid="{00000000-0005-0000-0000-00002D040000}"/>
    <cellStyle name="Date Short" xfId="1071" xr:uid="{00000000-0005-0000-0000-00002E040000}"/>
    <cellStyle name="Date: d Month Year" xfId="1072" xr:uid="{00000000-0005-0000-0000-00002F040000}"/>
    <cellStyle name="Date: dd Mmm Yr" xfId="1073" xr:uid="{00000000-0005-0000-0000-000030040000}"/>
    <cellStyle name="Date: dd/mm/yy" xfId="1074" xr:uid="{00000000-0005-0000-0000-000031040000}"/>
    <cellStyle name="Date: Mmm Yr" xfId="1075" xr:uid="{00000000-0005-0000-0000-000032040000}"/>
    <cellStyle name="Date: Month Yr" xfId="1076" xr:uid="{00000000-0005-0000-0000-000033040000}"/>
    <cellStyle name="Date: Year" xfId="1077" xr:uid="{00000000-0005-0000-0000-000034040000}"/>
    <cellStyle name="Date:m/yy" xfId="1078" xr:uid="{00000000-0005-0000-0000-000035040000}"/>
    <cellStyle name="Date_Book4" xfId="1079" xr:uid="{00000000-0005-0000-0000-000036040000}"/>
    <cellStyle name="Date2" xfId="1080" xr:uid="{00000000-0005-0000-0000-000037040000}"/>
    <cellStyle name="DateInput" xfId="1081" xr:uid="{00000000-0005-0000-0000-000038040000}"/>
    <cellStyle name="dateline" xfId="1082" xr:uid="{00000000-0005-0000-0000-000039040000}"/>
    <cellStyle name="Dec_0" xfId="1083" xr:uid="{00000000-0005-0000-0000-00003A040000}"/>
    <cellStyle name="default" xfId="1084" xr:uid="{00000000-0005-0000-0000-00003B040000}"/>
    <cellStyle name="DELTA" xfId="1085" xr:uid="{00000000-0005-0000-0000-00003C040000}"/>
    <cellStyle name="Detail ligne" xfId="1086" xr:uid="{00000000-0005-0000-0000-00003D040000}"/>
    <cellStyle name="Dez.OK" xfId="1087" xr:uid="{00000000-0005-0000-0000-00003E040000}"/>
    <cellStyle name="Dezimal [0]_1" xfId="1088" xr:uid="{00000000-0005-0000-0000-00003F040000}"/>
    <cellStyle name="Dezimal_1" xfId="1089" xr:uid="{00000000-0005-0000-0000-000040040000}"/>
    <cellStyle name="DOH" xfId="1090" xr:uid="{00000000-0005-0000-0000-000041040000}"/>
    <cellStyle name="Dollar" xfId="1091" xr:uid="{00000000-0005-0000-0000-000042040000}"/>
    <cellStyle name="Dollars" xfId="1092" xr:uid="{00000000-0005-0000-0000-000043040000}"/>
    <cellStyle name="Dotted Line" xfId="1093" xr:uid="{00000000-0005-0000-0000-000044040000}"/>
    <cellStyle name="Download" xfId="1094" xr:uid="{00000000-0005-0000-0000-000045040000}"/>
    <cellStyle name="Eingabe" xfId="1095" xr:uid="{00000000-0005-0000-0000-000046040000}"/>
    <cellStyle name="Encabezado 4" xfId="1096" xr:uid="{00000000-0005-0000-0000-000047040000}"/>
    <cellStyle name="Énfasis1" xfId="1097" xr:uid="{00000000-0005-0000-0000-000048040000}"/>
    <cellStyle name="Énfasis2" xfId="1098" xr:uid="{00000000-0005-0000-0000-000049040000}"/>
    <cellStyle name="Énfasis3" xfId="1099" xr:uid="{00000000-0005-0000-0000-00004A040000}"/>
    <cellStyle name="Énfasis4" xfId="1100" xr:uid="{00000000-0005-0000-0000-00004B040000}"/>
    <cellStyle name="Énfasis5" xfId="1101" xr:uid="{00000000-0005-0000-0000-00004C040000}"/>
    <cellStyle name="Énfasis6" xfId="1102" xr:uid="{00000000-0005-0000-0000-00004D040000}"/>
    <cellStyle name="Enter Currency (0)" xfId="1103" xr:uid="{00000000-0005-0000-0000-00004E040000}"/>
    <cellStyle name="Enter Currency (2)" xfId="1104" xr:uid="{00000000-0005-0000-0000-00004F040000}"/>
    <cellStyle name="Enter Units (0)" xfId="1105" xr:uid="{00000000-0005-0000-0000-000050040000}"/>
    <cellStyle name="Enter Units (1)" xfId="1106" xr:uid="{00000000-0005-0000-0000-000051040000}"/>
    <cellStyle name="Enter Units (2)" xfId="1107" xr:uid="{00000000-0005-0000-0000-000052040000}"/>
    <cellStyle name="Entrada" xfId="1108" xr:uid="{00000000-0005-0000-0000-000053040000}"/>
    <cellStyle name="Entry" xfId="1109" xr:uid="{00000000-0005-0000-0000-000054040000}"/>
    <cellStyle name="Ergebnis" xfId="1110" xr:uid="{00000000-0005-0000-0000-000055040000}"/>
    <cellStyle name="Erklärender Text" xfId="1111" xr:uid="{00000000-0005-0000-0000-000056040000}"/>
    <cellStyle name="Estimate" xfId="1112" xr:uid="{00000000-0005-0000-0000-000057040000}"/>
    <cellStyle name="Euro" xfId="1113" xr:uid="{00000000-0005-0000-0000-000058040000}"/>
    <cellStyle name="Euro 2" xfId="1114" xr:uid="{00000000-0005-0000-0000-000059040000}"/>
    <cellStyle name="Euro_Working capital forecasts -  3 years forecast till 2014 - JO'B" xfId="1115" xr:uid="{00000000-0005-0000-0000-00005A040000}"/>
    <cellStyle name="ExchRate" xfId="1116" xr:uid="{00000000-0005-0000-0000-00005B040000}"/>
    <cellStyle name="exp" xfId="1117" xr:uid="{00000000-0005-0000-0000-00005C040000}"/>
    <cellStyle name="Explanatory Text 2" xfId="1118" xr:uid="{00000000-0005-0000-0000-00005D040000}"/>
    <cellStyle name="Explanatory Text 3" xfId="1119" xr:uid="{00000000-0005-0000-0000-00005E040000}"/>
    <cellStyle name="External File Cells" xfId="1120" xr:uid="{00000000-0005-0000-0000-00005F040000}"/>
    <cellStyle name="FAS Number" xfId="1121" xr:uid="{00000000-0005-0000-0000-000060040000}"/>
    <cellStyle name="Financial" xfId="1122" xr:uid="{00000000-0005-0000-0000-000061040000}"/>
    <cellStyle name="Fixed" xfId="1123" xr:uid="{00000000-0005-0000-0000-000062040000}"/>
    <cellStyle name="Font: Bold" xfId="1124" xr:uid="{00000000-0005-0000-0000-000063040000}"/>
    <cellStyle name="Font: Bold Italic" xfId="1125" xr:uid="{00000000-0005-0000-0000-000064040000}"/>
    <cellStyle name="Font: Bold_TabA" xfId="1126" xr:uid="{00000000-0005-0000-0000-000065040000}"/>
    <cellStyle name="Font: Plain" xfId="1127" xr:uid="{00000000-0005-0000-0000-000066040000}"/>
    <cellStyle name="Font: Plain Italic" xfId="1128" xr:uid="{00000000-0005-0000-0000-000067040000}"/>
    <cellStyle name="Footer SBILogo1" xfId="1129" xr:uid="{00000000-0005-0000-0000-000068040000}"/>
    <cellStyle name="Footer SBILogo2" xfId="1130" xr:uid="{00000000-0005-0000-0000-000069040000}"/>
    <cellStyle name="Footnote" xfId="1131" xr:uid="{00000000-0005-0000-0000-00006A040000}"/>
    <cellStyle name="Footnote Reference" xfId="1132" xr:uid="{00000000-0005-0000-0000-00006B040000}"/>
    <cellStyle name="Footnote_Europe" xfId="1133" xr:uid="{00000000-0005-0000-0000-00006C040000}"/>
    <cellStyle name="Footnotes" xfId="1134" xr:uid="{00000000-0005-0000-0000-00006D040000}"/>
    <cellStyle name="Forecast" xfId="1135" xr:uid="{00000000-0005-0000-0000-00006E040000}"/>
    <cellStyle name="Forecast Cells" xfId="1136" xr:uid="{00000000-0005-0000-0000-00006F040000}"/>
    <cellStyle name="ForecastData" xfId="1137" xr:uid="{00000000-0005-0000-0000-000070040000}"/>
    <cellStyle name="Format ($)" xfId="1138" xr:uid="{00000000-0005-0000-0000-000071040000}"/>
    <cellStyle name="Format (no $ no underline)" xfId="1139" xr:uid="{00000000-0005-0000-0000-000072040000}"/>
    <cellStyle name="Format (no $ underline)" xfId="1140" xr:uid="{00000000-0005-0000-0000-000073040000}"/>
    <cellStyle name="Format (no $)" xfId="1141" xr:uid="{00000000-0005-0000-0000-000074040000}"/>
    <cellStyle name="Format underline (no $)" xfId="1142" xr:uid="{00000000-0005-0000-0000-000075040000}"/>
    <cellStyle name="fourdecplace" xfId="1143" xr:uid="{00000000-0005-0000-0000-000076040000}"/>
    <cellStyle name="G1_1999 figures" xfId="1144" xr:uid="{00000000-0005-0000-0000-000077040000}"/>
    <cellStyle name="gbox" xfId="1145" xr:uid="{00000000-0005-0000-0000-000078040000}"/>
    <cellStyle name="General" xfId="1146" xr:uid="{00000000-0005-0000-0000-000079040000}"/>
    <cellStyle name="Good 2" xfId="1147" xr:uid="{00000000-0005-0000-0000-00007A040000}"/>
    <cellStyle name="Good 3" xfId="1148" xr:uid="{00000000-0005-0000-0000-00007B040000}"/>
    <cellStyle name="Green" xfId="1149" xr:uid="{00000000-0005-0000-0000-00007C040000}"/>
    <cellStyle name="Grey" xfId="1150" xr:uid="{00000000-0005-0000-0000-00007D040000}"/>
    <cellStyle name="Growth" xfId="1151" xr:uid="{00000000-0005-0000-0000-00007E040000}"/>
    <cellStyle name="Gut" xfId="1152" xr:uid="{00000000-0005-0000-0000-00007F040000}"/>
    <cellStyle name="H_1998_col_head" xfId="1153" xr:uid="{00000000-0005-0000-0000-000080040000}"/>
    <cellStyle name="H_1999_col_head" xfId="1154" xr:uid="{00000000-0005-0000-0000-000081040000}"/>
    <cellStyle name="H1_1998 figures" xfId="1155" xr:uid="{00000000-0005-0000-0000-000082040000}"/>
    <cellStyle name="Hard Percent" xfId="1156" xr:uid="{00000000-0005-0000-0000-000083040000}"/>
    <cellStyle name="Header" xfId="1157" xr:uid="{00000000-0005-0000-0000-000084040000}"/>
    <cellStyle name="Header Draft Stamp" xfId="1158" xr:uid="{00000000-0005-0000-0000-000085040000}"/>
    <cellStyle name="Header_BS" xfId="1159" xr:uid="{00000000-0005-0000-0000-000086040000}"/>
    <cellStyle name="Header1" xfId="1160" xr:uid="{00000000-0005-0000-0000-000087040000}"/>
    <cellStyle name="Header2" xfId="1161" xr:uid="{00000000-0005-0000-0000-000088040000}"/>
    <cellStyle name="headers" xfId="1162" xr:uid="{00000000-0005-0000-0000-000089040000}"/>
    <cellStyle name="heading" xfId="1163" xr:uid="{00000000-0005-0000-0000-00008A040000}"/>
    <cellStyle name="Heading 1 2" xfId="1164" xr:uid="{00000000-0005-0000-0000-00008B040000}"/>
    <cellStyle name="Heading 1 3" xfId="1165" xr:uid="{00000000-0005-0000-0000-00008C040000}"/>
    <cellStyle name="Heading 1 Above" xfId="1166" xr:uid="{00000000-0005-0000-0000-00008D040000}"/>
    <cellStyle name="Heading 1+" xfId="1167" xr:uid="{00000000-0005-0000-0000-00008E040000}"/>
    <cellStyle name="Heading 2 2" xfId="1168" xr:uid="{00000000-0005-0000-0000-00008F040000}"/>
    <cellStyle name="Heading 2 3" xfId="1169" xr:uid="{00000000-0005-0000-0000-000090040000}"/>
    <cellStyle name="Heading 2 Below" xfId="1170" xr:uid="{00000000-0005-0000-0000-000091040000}"/>
    <cellStyle name="Heading 2+" xfId="1171" xr:uid="{00000000-0005-0000-0000-000092040000}"/>
    <cellStyle name="Heading 3 2" xfId="1172" xr:uid="{00000000-0005-0000-0000-000093040000}"/>
    <cellStyle name="Heading 3 3" xfId="1173" xr:uid="{00000000-0005-0000-0000-000094040000}"/>
    <cellStyle name="Heading 3+" xfId="1174" xr:uid="{00000000-0005-0000-0000-000095040000}"/>
    <cellStyle name="Heading 4 2" xfId="1175" xr:uid="{00000000-0005-0000-0000-000096040000}"/>
    <cellStyle name="Heading 4 3" xfId="1176" xr:uid="{00000000-0005-0000-0000-000097040000}"/>
    <cellStyle name="Heading1" xfId="1177" xr:uid="{00000000-0005-0000-0000-000098040000}"/>
    <cellStyle name="Historic" xfId="1178" xr:uid="{00000000-0005-0000-0000-000099040000}"/>
    <cellStyle name="HistoricData" xfId="1179" xr:uid="{00000000-0005-0000-0000-00009A040000}"/>
    <cellStyle name="Hyperlink 2" xfId="1180" xr:uid="{00000000-0005-0000-0000-00009B040000}"/>
    <cellStyle name="Hyperlink 3" xfId="1181" xr:uid="{00000000-0005-0000-0000-00009C040000}"/>
    <cellStyle name="Identification requete" xfId="1182" xr:uid="{00000000-0005-0000-0000-00009D040000}"/>
    <cellStyle name="Incorrecto" xfId="1183" xr:uid="{00000000-0005-0000-0000-00009E040000}"/>
    <cellStyle name="Input (%)" xfId="1184" xr:uid="{00000000-0005-0000-0000-00009F040000}"/>
    <cellStyle name="Input [yellow]" xfId="1185" xr:uid="{00000000-0005-0000-0000-0000A0040000}"/>
    <cellStyle name="Input 10" xfId="1186" xr:uid="{00000000-0005-0000-0000-0000A1040000}"/>
    <cellStyle name="Input 11" xfId="1187" xr:uid="{00000000-0005-0000-0000-0000A2040000}"/>
    <cellStyle name="Input 12" xfId="1188" xr:uid="{00000000-0005-0000-0000-0000A3040000}"/>
    <cellStyle name="Input 13" xfId="1189" xr:uid="{00000000-0005-0000-0000-0000A4040000}"/>
    <cellStyle name="Input 14" xfId="1190" xr:uid="{00000000-0005-0000-0000-0000A5040000}"/>
    <cellStyle name="Input 15" xfId="1191" xr:uid="{00000000-0005-0000-0000-0000A6040000}"/>
    <cellStyle name="Input 16" xfId="1192" xr:uid="{00000000-0005-0000-0000-0000A7040000}"/>
    <cellStyle name="Input 17" xfId="1193" xr:uid="{00000000-0005-0000-0000-0000A8040000}"/>
    <cellStyle name="Input 18" xfId="1194" xr:uid="{00000000-0005-0000-0000-0000A9040000}"/>
    <cellStyle name="Input 19" xfId="1195" xr:uid="{00000000-0005-0000-0000-0000AA040000}"/>
    <cellStyle name="Input 2" xfId="1196" xr:uid="{00000000-0005-0000-0000-0000AB040000}"/>
    <cellStyle name="Input 20" xfId="1197" xr:uid="{00000000-0005-0000-0000-0000AC040000}"/>
    <cellStyle name="Input 21" xfId="1198" xr:uid="{00000000-0005-0000-0000-0000AD040000}"/>
    <cellStyle name="Input 22" xfId="1199" xr:uid="{00000000-0005-0000-0000-0000AE040000}"/>
    <cellStyle name="Input 23" xfId="1200" xr:uid="{00000000-0005-0000-0000-0000AF040000}"/>
    <cellStyle name="Input 24" xfId="1201" xr:uid="{00000000-0005-0000-0000-0000B0040000}"/>
    <cellStyle name="Input 25" xfId="1202" xr:uid="{00000000-0005-0000-0000-0000B1040000}"/>
    <cellStyle name="Input 26" xfId="1203" xr:uid="{00000000-0005-0000-0000-0000B2040000}"/>
    <cellStyle name="Input 3" xfId="1204" xr:uid="{00000000-0005-0000-0000-0000B3040000}"/>
    <cellStyle name="Input 4" xfId="1205" xr:uid="{00000000-0005-0000-0000-0000B4040000}"/>
    <cellStyle name="Input 5" xfId="1206" xr:uid="{00000000-0005-0000-0000-0000B5040000}"/>
    <cellStyle name="Input 6" xfId="1207" xr:uid="{00000000-0005-0000-0000-0000B6040000}"/>
    <cellStyle name="Input 7" xfId="1208" xr:uid="{00000000-0005-0000-0000-0000B7040000}"/>
    <cellStyle name="Input 8" xfId="1209" xr:uid="{00000000-0005-0000-0000-0000B8040000}"/>
    <cellStyle name="Input 9" xfId="1210" xr:uid="{00000000-0005-0000-0000-0000B9040000}"/>
    <cellStyle name="Input Cells" xfId="1211" xr:uid="{00000000-0005-0000-0000-0000BA040000}"/>
    <cellStyle name="Inputs" xfId="1212" xr:uid="{00000000-0005-0000-0000-0000BB040000}"/>
    <cellStyle name="Integer" xfId="1213" xr:uid="{00000000-0005-0000-0000-0000BC040000}"/>
    <cellStyle name="Item" xfId="1214" xr:uid="{00000000-0005-0000-0000-0000BD040000}"/>
    <cellStyle name="Item Descriptions" xfId="1215" xr:uid="{00000000-0005-0000-0000-0000BE040000}"/>
    <cellStyle name="Item Descriptions - Bold" xfId="1216" xr:uid="{00000000-0005-0000-0000-0000BF040000}"/>
    <cellStyle name="Item Descriptions_6079BX" xfId="1217" xr:uid="{00000000-0005-0000-0000-0000C0040000}"/>
    <cellStyle name="Item_BS" xfId="1218" xr:uid="{00000000-0005-0000-0000-0000C1040000}"/>
    <cellStyle name="ItemTypeClass" xfId="1219" xr:uid="{00000000-0005-0000-0000-0000C2040000}"/>
    <cellStyle name="Komma_p&amp;l (2)" xfId="1220" xr:uid="{00000000-0005-0000-0000-0000C3040000}"/>
    <cellStyle name="Label" xfId="1221" xr:uid="{00000000-0005-0000-0000-0000C4040000}"/>
    <cellStyle name="LEVERS69" xfId="1222" xr:uid="{00000000-0005-0000-0000-0000C5040000}"/>
    <cellStyle name="Ligne détail" xfId="1223" xr:uid="{00000000-0005-0000-0000-0000C6040000}"/>
    <cellStyle name="Line" xfId="1224" xr:uid="{00000000-0005-0000-0000-0000C7040000}"/>
    <cellStyle name="Line: Above &amp; Below" xfId="1225" xr:uid="{00000000-0005-0000-0000-0000C8040000}"/>
    <cellStyle name="Line: None" xfId="1226" xr:uid="{00000000-0005-0000-0000-0000C9040000}"/>
    <cellStyle name="Line: Thick Below" xfId="1227" xr:uid="{00000000-0005-0000-0000-0000CA040000}"/>
    <cellStyle name="Line: Thin Below" xfId="1228" xr:uid="{00000000-0005-0000-0000-0000CB040000}"/>
    <cellStyle name="Link Currency (0)" xfId="1229" xr:uid="{00000000-0005-0000-0000-0000CC040000}"/>
    <cellStyle name="Link Currency (2)" xfId="1230" xr:uid="{00000000-0005-0000-0000-0000CD040000}"/>
    <cellStyle name="Link Units (0)" xfId="1231" xr:uid="{00000000-0005-0000-0000-0000CE040000}"/>
    <cellStyle name="Link Units (1)" xfId="1232" xr:uid="{00000000-0005-0000-0000-0000CF040000}"/>
    <cellStyle name="Link Units (2)" xfId="1233" xr:uid="{00000000-0005-0000-0000-0000D0040000}"/>
    <cellStyle name="linked" xfId="1234" xr:uid="{00000000-0005-0000-0000-0000D1040000}"/>
    <cellStyle name="Linked Cell 2" xfId="1235" xr:uid="{00000000-0005-0000-0000-0000D2040000}"/>
    <cellStyle name="Linked Cell 3" xfId="1236" xr:uid="{00000000-0005-0000-0000-0000D3040000}"/>
    <cellStyle name="LN" xfId="1237" xr:uid="{00000000-0005-0000-0000-0000D4040000}"/>
    <cellStyle name="m" xfId="1238" xr:uid="{00000000-0005-0000-0000-0000D5040000}"/>
    <cellStyle name="Mainhead" xfId="1239" xr:uid="{00000000-0005-0000-0000-0000D6040000}"/>
    <cellStyle name="Mainline" xfId="1240" xr:uid="{00000000-0005-0000-0000-0000D7040000}"/>
    <cellStyle name="masterData" xfId="1241" xr:uid="{00000000-0005-0000-0000-0000D8040000}"/>
    <cellStyle name="masterTitles" xfId="1242" xr:uid="{00000000-0005-0000-0000-0000D9040000}"/>
    <cellStyle name="MEV1" xfId="1243" xr:uid="{00000000-0005-0000-0000-0000DA040000}"/>
    <cellStyle name="MEV2" xfId="1244" xr:uid="{00000000-0005-0000-0000-0000DB040000}"/>
    <cellStyle name="Migliaia (0)_Amm.to Cespiti esistenti" xfId="1245" xr:uid="{00000000-0005-0000-0000-0000DC040000}"/>
    <cellStyle name="Migliaia [0]_CAPEX &amp; Amm" xfId="1246" xr:uid="{00000000-0005-0000-0000-0000DD040000}"/>
    <cellStyle name="Migliaia_Anal.Vend.Inc.Cialdini" xfId="1247" xr:uid="{00000000-0005-0000-0000-0000DE040000}"/>
    <cellStyle name="Millares_CountermeasuresEMEA" xfId="1248" xr:uid="{00000000-0005-0000-0000-0000DF040000}"/>
    <cellStyle name="Milliers [0]_CREATIVE" xfId="1249" xr:uid="{00000000-0005-0000-0000-0000E0040000}"/>
    <cellStyle name="Milliers_CREATIVE" xfId="1250" xr:uid="{00000000-0005-0000-0000-0000E1040000}"/>
    <cellStyle name="Millions" xfId="1251" xr:uid="{00000000-0005-0000-0000-0000E2040000}"/>
    <cellStyle name="Mod" xfId="1252" xr:uid="{00000000-0005-0000-0000-0000E3040000}"/>
    <cellStyle name="Monétaire [0]_CREATIVE" xfId="1253" xr:uid="{00000000-0005-0000-0000-0000E4040000}"/>
    <cellStyle name="Monétaire_CREATIVE" xfId="1254" xr:uid="{00000000-0005-0000-0000-0000E5040000}"/>
    <cellStyle name="Multiple" xfId="1255" xr:uid="{00000000-0005-0000-0000-0000E6040000}"/>
    <cellStyle name="MultipleBelow" xfId="1256" xr:uid="{00000000-0005-0000-0000-0000E7040000}"/>
    <cellStyle name="Name" xfId="1257" xr:uid="{00000000-0005-0000-0000-0000E8040000}"/>
    <cellStyle name="Neutral 2" xfId="1258" xr:uid="{00000000-0005-0000-0000-0000E9040000}"/>
    <cellStyle name="Neutral 3" xfId="1259" xr:uid="{00000000-0005-0000-0000-0000EA040000}"/>
    <cellStyle name="NewAcct" xfId="1260" xr:uid="{00000000-0005-0000-0000-0000EB040000}"/>
    <cellStyle name="no dec" xfId="1261" xr:uid="{00000000-0005-0000-0000-0000EC040000}"/>
    <cellStyle name="No zero - 1dp" xfId="1262" xr:uid="{00000000-0005-0000-0000-0000ED040000}"/>
    <cellStyle name="No zero - percent" xfId="1263" xr:uid="{00000000-0005-0000-0000-0000EE040000}"/>
    <cellStyle name="No_comma(0)" xfId="1264" xr:uid="{00000000-0005-0000-0000-0000EF040000}"/>
    <cellStyle name="Normal" xfId="0" builtinId="0"/>
    <cellStyle name="Normal - Style1" xfId="1265" xr:uid="{00000000-0005-0000-0000-0000F1040000}"/>
    <cellStyle name="Normal (%)" xfId="1266" xr:uid="{00000000-0005-0000-0000-0000F2040000}"/>
    <cellStyle name="Normal (£m)" xfId="1267" xr:uid="{00000000-0005-0000-0000-0000F3040000}"/>
    <cellStyle name="Normal (B)" xfId="1268" xr:uid="{00000000-0005-0000-0000-0000F4040000}"/>
    <cellStyle name="Normal (G)" xfId="1269" xr:uid="{00000000-0005-0000-0000-0000F5040000}"/>
    <cellStyle name="Normal (No)" xfId="1270" xr:uid="{00000000-0005-0000-0000-0000F6040000}"/>
    <cellStyle name="Normal (x)" xfId="1271" xr:uid="{00000000-0005-0000-0000-0000F7040000}"/>
    <cellStyle name="Normal 10" xfId="1272" xr:uid="{00000000-0005-0000-0000-0000F8040000}"/>
    <cellStyle name="Normal 10 2" xfId="1273" xr:uid="{00000000-0005-0000-0000-0000F9040000}"/>
    <cellStyle name="Normal 10 2 2" xfId="1274" xr:uid="{00000000-0005-0000-0000-0000FA040000}"/>
    <cellStyle name="Normal 10 2 2 2" xfId="1275" xr:uid="{00000000-0005-0000-0000-0000FB040000}"/>
    <cellStyle name="Normal 10 2 3" xfId="1276" xr:uid="{00000000-0005-0000-0000-0000FC040000}"/>
    <cellStyle name="Normal 10 2 3 2" xfId="1277" xr:uid="{00000000-0005-0000-0000-0000FD040000}"/>
    <cellStyle name="Normal 10 2 3 3" xfId="1278" xr:uid="{00000000-0005-0000-0000-0000FE040000}"/>
    <cellStyle name="Normal 10 3" xfId="1279" xr:uid="{00000000-0005-0000-0000-0000FF040000}"/>
    <cellStyle name="Normal 10_New template model instructions" xfId="1280" xr:uid="{00000000-0005-0000-0000-000000050000}"/>
    <cellStyle name="Normal 11" xfId="1281" xr:uid="{00000000-0005-0000-0000-000001050000}"/>
    <cellStyle name="Normal 11 2" xfId="1282" xr:uid="{00000000-0005-0000-0000-000002050000}"/>
    <cellStyle name="Normal 11 2 2" xfId="1283" xr:uid="{00000000-0005-0000-0000-000003050000}"/>
    <cellStyle name="Normal 11 2 3" xfId="1284" xr:uid="{00000000-0005-0000-0000-000004050000}"/>
    <cellStyle name="Normal 11 3" xfId="1285" xr:uid="{00000000-0005-0000-0000-000005050000}"/>
    <cellStyle name="Normal 12" xfId="1286" xr:uid="{00000000-0005-0000-0000-000006050000}"/>
    <cellStyle name="Normal 12 2" xfId="1287" xr:uid="{00000000-0005-0000-0000-000007050000}"/>
    <cellStyle name="Normal 13" xfId="1288" xr:uid="{00000000-0005-0000-0000-000008050000}"/>
    <cellStyle name="Normal 13 2" xfId="1289" xr:uid="{00000000-0005-0000-0000-000009050000}"/>
    <cellStyle name="Normal 14" xfId="1290" xr:uid="{00000000-0005-0000-0000-00000A050000}"/>
    <cellStyle name="Normal 14 2" xfId="1291" xr:uid="{00000000-0005-0000-0000-00000B050000}"/>
    <cellStyle name="Normal 14 3" xfId="1292" xr:uid="{00000000-0005-0000-0000-00000C050000}"/>
    <cellStyle name="Normal 14 4" xfId="1293" xr:uid="{00000000-0005-0000-0000-00000D050000}"/>
    <cellStyle name="Normal 14 5" xfId="1294" xr:uid="{00000000-0005-0000-0000-00000E050000}"/>
    <cellStyle name="Normal 15" xfId="1295" xr:uid="{00000000-0005-0000-0000-00000F050000}"/>
    <cellStyle name="Normal 15 2" xfId="1296" xr:uid="{00000000-0005-0000-0000-000010050000}"/>
    <cellStyle name="Normal 15 3" xfId="1297" xr:uid="{00000000-0005-0000-0000-000011050000}"/>
    <cellStyle name="Normal 15 4" xfId="1298" xr:uid="{00000000-0005-0000-0000-000012050000}"/>
    <cellStyle name="Normal 16" xfId="1299" xr:uid="{00000000-0005-0000-0000-000013050000}"/>
    <cellStyle name="Normal 16 2" xfId="1300" xr:uid="{00000000-0005-0000-0000-000014050000}"/>
    <cellStyle name="Normal 16 3" xfId="1301" xr:uid="{00000000-0005-0000-0000-000015050000}"/>
    <cellStyle name="Normal 16 4" xfId="1302" xr:uid="{00000000-0005-0000-0000-000016050000}"/>
    <cellStyle name="Normal 16 5" xfId="1303" xr:uid="{00000000-0005-0000-0000-000017050000}"/>
    <cellStyle name="Normal 17" xfId="1304" xr:uid="{00000000-0005-0000-0000-000018050000}"/>
    <cellStyle name="Normal 17 2" xfId="1305" xr:uid="{00000000-0005-0000-0000-000019050000}"/>
    <cellStyle name="Normal 17 3" xfId="1306" xr:uid="{00000000-0005-0000-0000-00001A050000}"/>
    <cellStyle name="Normal 18" xfId="1307" xr:uid="{00000000-0005-0000-0000-00001B050000}"/>
    <cellStyle name="Normal 18 2" xfId="1308" xr:uid="{00000000-0005-0000-0000-00001C050000}"/>
    <cellStyle name="Normal 19" xfId="1309" xr:uid="{00000000-0005-0000-0000-00001D050000}"/>
    <cellStyle name="Normal 19 2" xfId="1310" xr:uid="{00000000-0005-0000-0000-00001E050000}"/>
    <cellStyle name="Normal 2" xfId="1311" xr:uid="{00000000-0005-0000-0000-00001F050000}"/>
    <cellStyle name="Normal 2 2" xfId="1312" xr:uid="{00000000-0005-0000-0000-000020050000}"/>
    <cellStyle name="Normal 2 2 2" xfId="1313" xr:uid="{00000000-0005-0000-0000-000021050000}"/>
    <cellStyle name="Normal 2 2 3" xfId="1314" xr:uid="{00000000-0005-0000-0000-000022050000}"/>
    <cellStyle name="Normal 2 3" xfId="1315" xr:uid="{00000000-0005-0000-0000-000023050000}"/>
    <cellStyle name="Normal 2 4" xfId="1316" xr:uid="{00000000-0005-0000-0000-000024050000}"/>
    <cellStyle name="Normal 2 5" xfId="1317" xr:uid="{00000000-0005-0000-0000-000025050000}"/>
    <cellStyle name="Normal 2 6" xfId="1318" xr:uid="{00000000-0005-0000-0000-000026050000}"/>
    <cellStyle name="Normal 2_Book12" xfId="1319" xr:uid="{00000000-0005-0000-0000-000027050000}"/>
    <cellStyle name="Normal 20" xfId="1320" xr:uid="{00000000-0005-0000-0000-000028050000}"/>
    <cellStyle name="Normal 20 2" xfId="1321" xr:uid="{00000000-0005-0000-0000-000029050000}"/>
    <cellStyle name="Normal 21" xfId="1322" xr:uid="{00000000-0005-0000-0000-00002A050000}"/>
    <cellStyle name="Normal 21 2" xfId="1323" xr:uid="{00000000-0005-0000-0000-00002B050000}"/>
    <cellStyle name="Normal 22" xfId="1324" xr:uid="{00000000-0005-0000-0000-00002C050000}"/>
    <cellStyle name="Normal 22 2" xfId="1325" xr:uid="{00000000-0005-0000-0000-00002D050000}"/>
    <cellStyle name="Normal 23" xfId="1326" xr:uid="{00000000-0005-0000-0000-00002E050000}"/>
    <cellStyle name="Normal 23 2" xfId="1327" xr:uid="{00000000-0005-0000-0000-00002F050000}"/>
    <cellStyle name="Normal 24" xfId="1328" xr:uid="{00000000-0005-0000-0000-000030050000}"/>
    <cellStyle name="Normal 24 2" xfId="1329" xr:uid="{00000000-0005-0000-0000-000031050000}"/>
    <cellStyle name="Normal 25" xfId="1330" xr:uid="{00000000-0005-0000-0000-000032050000}"/>
    <cellStyle name="Normal 25 2" xfId="1331" xr:uid="{00000000-0005-0000-0000-000033050000}"/>
    <cellStyle name="Normal 26" xfId="1332" xr:uid="{00000000-0005-0000-0000-000034050000}"/>
    <cellStyle name="Normal 26 2" xfId="1333" xr:uid="{00000000-0005-0000-0000-000035050000}"/>
    <cellStyle name="Normal 27" xfId="1334" xr:uid="{00000000-0005-0000-0000-000036050000}"/>
    <cellStyle name="Normal 28" xfId="1335" xr:uid="{00000000-0005-0000-0000-000037050000}"/>
    <cellStyle name="Normal 29" xfId="1336" xr:uid="{00000000-0005-0000-0000-000038050000}"/>
    <cellStyle name="Normal 3" xfId="1337" xr:uid="{00000000-0005-0000-0000-000039050000}"/>
    <cellStyle name="Normal 3 2" xfId="1338" xr:uid="{00000000-0005-0000-0000-00003A050000}"/>
    <cellStyle name="Normal 3 3" xfId="1339" xr:uid="{00000000-0005-0000-0000-00003B050000}"/>
    <cellStyle name="Normal 3 4" xfId="1340" xr:uid="{00000000-0005-0000-0000-00003C050000}"/>
    <cellStyle name="Normal 30" xfId="1341" xr:uid="{00000000-0005-0000-0000-00003D050000}"/>
    <cellStyle name="Normal 31" xfId="1342" xr:uid="{00000000-0005-0000-0000-00003E050000}"/>
    <cellStyle name="Normal 32" xfId="1343" xr:uid="{00000000-0005-0000-0000-00003F050000}"/>
    <cellStyle name="Normal 33" xfId="1344" xr:uid="{00000000-0005-0000-0000-000040050000}"/>
    <cellStyle name="Normal 34" xfId="1345" xr:uid="{00000000-0005-0000-0000-000041050000}"/>
    <cellStyle name="Normal 35" xfId="1346" xr:uid="{00000000-0005-0000-0000-000042050000}"/>
    <cellStyle name="Normal 36" xfId="1347" xr:uid="{00000000-0005-0000-0000-000043050000}"/>
    <cellStyle name="Normal 37" xfId="1348" xr:uid="{00000000-0005-0000-0000-000044050000}"/>
    <cellStyle name="Normal 38" xfId="1349" xr:uid="{00000000-0005-0000-0000-000045050000}"/>
    <cellStyle name="Normal 39" xfId="1350" xr:uid="{00000000-0005-0000-0000-000046050000}"/>
    <cellStyle name="Normal 4" xfId="1351" xr:uid="{00000000-0005-0000-0000-000047050000}"/>
    <cellStyle name="Normal 4 2" xfId="1352" xr:uid="{00000000-0005-0000-0000-000048050000}"/>
    <cellStyle name="Normal 4 3" xfId="1353" xr:uid="{00000000-0005-0000-0000-000049050000}"/>
    <cellStyle name="Normal 40" xfId="1354" xr:uid="{00000000-0005-0000-0000-00004A050000}"/>
    <cellStyle name="Normal 41" xfId="1355" xr:uid="{00000000-0005-0000-0000-00004B050000}"/>
    <cellStyle name="Normal 42" xfId="1356" xr:uid="{00000000-0005-0000-0000-00004C050000}"/>
    <cellStyle name="Normal 43" xfId="1357" xr:uid="{00000000-0005-0000-0000-00004D050000}"/>
    <cellStyle name="Normal 44" xfId="1358" xr:uid="{00000000-0005-0000-0000-00004E050000}"/>
    <cellStyle name="Normal 45" xfId="1359" xr:uid="{00000000-0005-0000-0000-00004F050000}"/>
    <cellStyle name="Normal 46" xfId="1360" xr:uid="{00000000-0005-0000-0000-000050050000}"/>
    <cellStyle name="Normal 47" xfId="1361" xr:uid="{00000000-0005-0000-0000-000051050000}"/>
    <cellStyle name="Normal 48" xfId="1362" xr:uid="{00000000-0005-0000-0000-000052050000}"/>
    <cellStyle name="Normal 49" xfId="1363" xr:uid="{00000000-0005-0000-0000-000053050000}"/>
    <cellStyle name="Normal 5" xfId="1364" xr:uid="{00000000-0005-0000-0000-000054050000}"/>
    <cellStyle name="Normal 5 2" xfId="1365" xr:uid="{00000000-0005-0000-0000-000055050000}"/>
    <cellStyle name="Normal 50" xfId="1366" xr:uid="{00000000-0005-0000-0000-000056050000}"/>
    <cellStyle name="Normal 51" xfId="1367" xr:uid="{00000000-0005-0000-0000-000057050000}"/>
    <cellStyle name="Normal 52" xfId="1368" xr:uid="{00000000-0005-0000-0000-000058050000}"/>
    <cellStyle name="Normal 53" xfId="1369" xr:uid="{00000000-0005-0000-0000-000059050000}"/>
    <cellStyle name="Normal 54" xfId="1370" xr:uid="{00000000-0005-0000-0000-00005A050000}"/>
    <cellStyle name="Normal 55" xfId="1371" xr:uid="{00000000-0005-0000-0000-00005B050000}"/>
    <cellStyle name="Normal 56" xfId="1372" xr:uid="{00000000-0005-0000-0000-00005C050000}"/>
    <cellStyle name="Normal 57" xfId="1373" xr:uid="{00000000-0005-0000-0000-00005D050000}"/>
    <cellStyle name="Normal 58" xfId="1374" xr:uid="{00000000-0005-0000-0000-00005E050000}"/>
    <cellStyle name="Normal 59" xfId="1375" xr:uid="{00000000-0005-0000-0000-00005F050000}"/>
    <cellStyle name="Normal 6" xfId="1376" xr:uid="{00000000-0005-0000-0000-000060050000}"/>
    <cellStyle name="Normal 6 2" xfId="1377" xr:uid="{00000000-0005-0000-0000-000061050000}"/>
    <cellStyle name="Normal 6 2 2" xfId="1378" xr:uid="{00000000-0005-0000-0000-000062050000}"/>
    <cellStyle name="Normal 60" xfId="1379" xr:uid="{00000000-0005-0000-0000-000063050000}"/>
    <cellStyle name="Normal 61" xfId="1380" xr:uid="{00000000-0005-0000-0000-000064050000}"/>
    <cellStyle name="Normal 62" xfId="1381" xr:uid="{00000000-0005-0000-0000-000065050000}"/>
    <cellStyle name="Normal 63" xfId="1382" xr:uid="{00000000-0005-0000-0000-000066050000}"/>
    <cellStyle name="Normal 64" xfId="1383" xr:uid="{00000000-0005-0000-0000-000067050000}"/>
    <cellStyle name="Normal 65" xfId="1384" xr:uid="{00000000-0005-0000-0000-000068050000}"/>
    <cellStyle name="Normal 66" xfId="1385" xr:uid="{00000000-0005-0000-0000-000069050000}"/>
    <cellStyle name="Normal 67" xfId="1386" xr:uid="{00000000-0005-0000-0000-00006A050000}"/>
    <cellStyle name="Normal 68" xfId="1387" xr:uid="{00000000-0005-0000-0000-00006B050000}"/>
    <cellStyle name="Normal 69" xfId="1388" xr:uid="{00000000-0005-0000-0000-00006C050000}"/>
    <cellStyle name="Normal 7" xfId="1389" xr:uid="{00000000-0005-0000-0000-00006D050000}"/>
    <cellStyle name="Normal 70" xfId="1390" xr:uid="{00000000-0005-0000-0000-00006E050000}"/>
    <cellStyle name="Normal 71" xfId="1391" xr:uid="{00000000-0005-0000-0000-00006F050000}"/>
    <cellStyle name="Normal 72" xfId="1392" xr:uid="{00000000-0005-0000-0000-000070050000}"/>
    <cellStyle name="Normal 73" xfId="1393" xr:uid="{00000000-0005-0000-0000-000071050000}"/>
    <cellStyle name="Normal 74" xfId="1394" xr:uid="{00000000-0005-0000-0000-000072050000}"/>
    <cellStyle name="Normal 75" xfId="1395" xr:uid="{00000000-0005-0000-0000-000073050000}"/>
    <cellStyle name="Normal 76" xfId="1396" xr:uid="{00000000-0005-0000-0000-000074050000}"/>
    <cellStyle name="Normal 8" xfId="1397" xr:uid="{00000000-0005-0000-0000-000075050000}"/>
    <cellStyle name="Normal 8 2" xfId="1398" xr:uid="{00000000-0005-0000-0000-000076050000}"/>
    <cellStyle name="Normal 9" xfId="1399" xr:uid="{00000000-0005-0000-0000-000077050000}"/>
    <cellStyle name="Normal 9 2" xfId="1400" xr:uid="{00000000-0005-0000-0000-000078050000}"/>
    <cellStyle name="Normal 9 2 2" xfId="1401" xr:uid="{00000000-0005-0000-0000-000079050000}"/>
    <cellStyle name="Normal 9 2 2 2" xfId="1402" xr:uid="{00000000-0005-0000-0000-00007A050000}"/>
    <cellStyle name="Normal 9 2 2 2 2" xfId="1403" xr:uid="{00000000-0005-0000-0000-00007B050000}"/>
    <cellStyle name="Normal 9 2 2 3" xfId="1404" xr:uid="{00000000-0005-0000-0000-00007C050000}"/>
    <cellStyle name="Normal 9 2 2 4" xfId="1405" xr:uid="{00000000-0005-0000-0000-00007D050000}"/>
    <cellStyle name="Normal 9 2 2 5" xfId="1406" xr:uid="{00000000-0005-0000-0000-00007E050000}"/>
    <cellStyle name="Normal 9 2 3" xfId="1407" xr:uid="{00000000-0005-0000-0000-00007F050000}"/>
    <cellStyle name="Normal 9 3" xfId="1408" xr:uid="{00000000-0005-0000-0000-000080050000}"/>
    <cellStyle name="Normal 9 3 2" xfId="1409" xr:uid="{00000000-0005-0000-0000-000081050000}"/>
    <cellStyle name="Normal 9 3 2 2" xfId="1410" xr:uid="{00000000-0005-0000-0000-000082050000}"/>
    <cellStyle name="Normal 9 3 3" xfId="1411" xr:uid="{00000000-0005-0000-0000-000083050000}"/>
    <cellStyle name="Normal 9 3 4" xfId="1412" xr:uid="{00000000-0005-0000-0000-000084050000}"/>
    <cellStyle name="Normal 9 3 5" xfId="1413" xr:uid="{00000000-0005-0000-0000-000085050000}"/>
    <cellStyle name="Normal 9 4" xfId="1414" xr:uid="{00000000-0005-0000-0000-000086050000}"/>
    <cellStyle name="Normal 9_New template model instructions" xfId="1415" xr:uid="{00000000-0005-0000-0000-000087050000}"/>
    <cellStyle name="Normal Cells" xfId="1416" xr:uid="{00000000-0005-0000-0000-000088050000}"/>
    <cellStyle name="Normal_Johnsonmattheymodel" xfId="1417" xr:uid="{00000000-0005-0000-0000-000089050000}"/>
    <cellStyle name="Normal_STMicroelectronics June 2001 Model" xfId="1418" xr:uid="{00000000-0005-0000-0000-00008A050000}"/>
    <cellStyle name="Normale_03 budget vendite 2001 03" xfId="1419" xr:uid="{00000000-0005-0000-0000-00008B050000}"/>
    <cellStyle name="NormalGB" xfId="1420" xr:uid="{00000000-0005-0000-0000-00008C050000}"/>
    <cellStyle name="Normalx" xfId="1421" xr:uid="{00000000-0005-0000-0000-00008D050000}"/>
    <cellStyle name="NormalŸAMEC1" xfId="1422" xr:uid="{00000000-0005-0000-0000-00008E050000}"/>
    <cellStyle name="Notas" xfId="1423" xr:uid="{00000000-0005-0000-0000-00008F050000}"/>
    <cellStyle name="Note 2" xfId="1424" xr:uid="{00000000-0005-0000-0000-000090050000}"/>
    <cellStyle name="Note 3" xfId="1425" xr:uid="{00000000-0005-0000-0000-000091050000}"/>
    <cellStyle name="Notes" xfId="1426" xr:uid="{00000000-0005-0000-0000-000092050000}"/>
    <cellStyle name="Notiz" xfId="1427" xr:uid="{00000000-0005-0000-0000-000093050000}"/>
    <cellStyle name="Number" xfId="1428" xr:uid="{00000000-0005-0000-0000-000094050000}"/>
    <cellStyle name="Number ( ): $ 0 dec" xfId="1429" xr:uid="{00000000-0005-0000-0000-000095050000}"/>
    <cellStyle name="Number ( ): $ 2 dec" xfId="1430" xr:uid="{00000000-0005-0000-0000-000096050000}"/>
    <cellStyle name="Number ( ): % 0 dec" xfId="1431" xr:uid="{00000000-0005-0000-0000-000097050000}"/>
    <cellStyle name="Number ( ): % 1 dec" xfId="1432" xr:uid="{00000000-0005-0000-0000-000098050000}"/>
    <cellStyle name="Number ( ): % 2 dec" xfId="1433" xr:uid="{00000000-0005-0000-0000-000099050000}"/>
    <cellStyle name="Number ( ): 0 dec" xfId="1434" xr:uid="{00000000-0005-0000-0000-00009A050000}"/>
    <cellStyle name="Number ( ): 1 dec" xfId="1435" xr:uid="{00000000-0005-0000-0000-00009B050000}"/>
    <cellStyle name="Number ( ): 2 dec" xfId="1436" xr:uid="{00000000-0005-0000-0000-00009C050000}"/>
    <cellStyle name="Number '-': $ 0 dec" xfId="1437" xr:uid="{00000000-0005-0000-0000-00009D050000}"/>
    <cellStyle name="Number '-': $ 2 dec" xfId="1438" xr:uid="{00000000-0005-0000-0000-00009E050000}"/>
    <cellStyle name="Number '-': % 0 dec" xfId="1439" xr:uid="{00000000-0005-0000-0000-00009F050000}"/>
    <cellStyle name="Number '-': % 1 dec" xfId="1440" xr:uid="{00000000-0005-0000-0000-0000A0050000}"/>
    <cellStyle name="Number '-': % 2 dec" xfId="1441" xr:uid="{00000000-0005-0000-0000-0000A1050000}"/>
    <cellStyle name="Number '-': 0 dec" xfId="1442" xr:uid="{00000000-0005-0000-0000-0000A2050000}"/>
    <cellStyle name="Number '-': 1 dec" xfId="1443" xr:uid="{00000000-0005-0000-0000-0000A3050000}"/>
    <cellStyle name="Number '-': 2 dec" xfId="1444" xr:uid="{00000000-0005-0000-0000-0000A4050000}"/>
    <cellStyle name="Number: % (0 dec)" xfId="1445" xr:uid="{00000000-0005-0000-0000-0000A5050000}"/>
    <cellStyle name="Number: % (2 dec)" xfId="1446" xr:uid="{00000000-0005-0000-0000-0000A6050000}"/>
    <cellStyle name="Number: 0 dec" xfId="1447" xr:uid="{00000000-0005-0000-0000-0000A7050000}"/>
    <cellStyle name="Number: 1 dec" xfId="1448" xr:uid="{00000000-0005-0000-0000-0000A8050000}"/>
    <cellStyle name="Number: 2 dec" xfId="1449" xr:uid="{00000000-0005-0000-0000-0000A9050000}"/>
    <cellStyle name="Number: 3 dec" xfId="1450" xr:uid="{00000000-0005-0000-0000-0000AA050000}"/>
    <cellStyle name="Numbers" xfId="1451" xr:uid="{00000000-0005-0000-0000-0000AB050000}"/>
    <cellStyle name="Numbers - Bold" xfId="1452" xr:uid="{00000000-0005-0000-0000-0000AC050000}"/>
    <cellStyle name="Numbers - Bold - Italic" xfId="1453" xr:uid="{00000000-0005-0000-0000-0000AD050000}"/>
    <cellStyle name="Numbers - Bold_6079BX" xfId="1454" xr:uid="{00000000-0005-0000-0000-0000AE050000}"/>
    <cellStyle name="Numbers - Large" xfId="1455" xr:uid="{00000000-0005-0000-0000-0000AF050000}"/>
    <cellStyle name="Numbers_6079BX" xfId="1456" xr:uid="{00000000-0005-0000-0000-0000B0050000}"/>
    <cellStyle name="Œ…‹æØ‚è [0.00]_6471" xfId="1457" xr:uid="{00000000-0005-0000-0000-0000B1050000}"/>
    <cellStyle name="Œ…‹æØ‚è_6471" xfId="1458" xr:uid="{00000000-0005-0000-0000-0000B2050000}"/>
    <cellStyle name="Onedec" xfId="1459" xr:uid="{00000000-0005-0000-0000-0000B3050000}"/>
    <cellStyle name="Operating_Costs" xfId="1460" xr:uid="{00000000-0005-0000-0000-0000B4050000}"/>
    <cellStyle name="outh America" xfId="1461" xr:uid="{00000000-0005-0000-0000-0000B5050000}"/>
    <cellStyle name="Output 2" xfId="1462" xr:uid="{00000000-0005-0000-0000-0000B6050000}"/>
    <cellStyle name="Output 3" xfId="1463" xr:uid="{00000000-0005-0000-0000-0000B7050000}"/>
    <cellStyle name="Output Amounts" xfId="1464" xr:uid="{00000000-0005-0000-0000-0000B8050000}"/>
    <cellStyle name="Output Column Headings" xfId="1465" xr:uid="{00000000-0005-0000-0000-0000B9050000}"/>
    <cellStyle name="Output Line Items" xfId="1466" xr:uid="{00000000-0005-0000-0000-0000BA050000}"/>
    <cellStyle name="Output Report Heading" xfId="1467" xr:uid="{00000000-0005-0000-0000-0000BB050000}"/>
    <cellStyle name="Output Report Title" xfId="1468" xr:uid="{00000000-0005-0000-0000-0000BC050000}"/>
    <cellStyle name="p" xfId="1469" xr:uid="{00000000-0005-0000-0000-0000BD050000}"/>
    <cellStyle name="Page header" xfId="1470" xr:uid="{00000000-0005-0000-0000-0000BE050000}"/>
    <cellStyle name="Page Number" xfId="1471" xr:uid="{00000000-0005-0000-0000-0000BF050000}"/>
    <cellStyle name="paint" xfId="1472" xr:uid="{00000000-0005-0000-0000-0000C0050000}"/>
    <cellStyle name="Percent" xfId="1473" builtinId="5"/>
    <cellStyle name="Percent (M)" xfId="1474" xr:uid="{00000000-0005-0000-0000-0000C2050000}"/>
    <cellStyle name="Percent [0]" xfId="1475" xr:uid="{00000000-0005-0000-0000-0000C3050000}"/>
    <cellStyle name="Percent [00]" xfId="1476" xr:uid="{00000000-0005-0000-0000-0000C4050000}"/>
    <cellStyle name="Percent [2]" xfId="1477" xr:uid="{00000000-0005-0000-0000-0000C5050000}"/>
    <cellStyle name="Percent 1" xfId="1478" xr:uid="{00000000-0005-0000-0000-0000C6050000}"/>
    <cellStyle name="Percent 10" xfId="1479" xr:uid="{00000000-0005-0000-0000-0000C7050000}"/>
    <cellStyle name="Percent 11" xfId="1480" xr:uid="{00000000-0005-0000-0000-0000C8050000}"/>
    <cellStyle name="Percent 12" xfId="1481" xr:uid="{00000000-0005-0000-0000-0000C9050000}"/>
    <cellStyle name="Percent 13" xfId="1482" xr:uid="{00000000-0005-0000-0000-0000CA050000}"/>
    <cellStyle name="Percent 14" xfId="1483" xr:uid="{00000000-0005-0000-0000-0000CB050000}"/>
    <cellStyle name="Percent 15" xfId="1484" xr:uid="{00000000-0005-0000-0000-0000CC050000}"/>
    <cellStyle name="Percent 16" xfId="1485" xr:uid="{00000000-0005-0000-0000-0000CD050000}"/>
    <cellStyle name="Percent 17" xfId="1486" xr:uid="{00000000-0005-0000-0000-0000CE050000}"/>
    <cellStyle name="Percent 18" xfId="1487" xr:uid="{00000000-0005-0000-0000-0000CF050000}"/>
    <cellStyle name="Percent 19" xfId="1488" xr:uid="{00000000-0005-0000-0000-0000D0050000}"/>
    <cellStyle name="Percent 2" xfId="1489" xr:uid="{00000000-0005-0000-0000-0000D1050000}"/>
    <cellStyle name="Percent 2 2" xfId="1490" xr:uid="{00000000-0005-0000-0000-0000D2050000}"/>
    <cellStyle name="Percent 2 2 2" xfId="1491" xr:uid="{00000000-0005-0000-0000-0000D3050000}"/>
    <cellStyle name="Percent 2 3" xfId="1492" xr:uid="{00000000-0005-0000-0000-0000D4050000}"/>
    <cellStyle name="Percent 20" xfId="1493" xr:uid="{00000000-0005-0000-0000-0000D5050000}"/>
    <cellStyle name="Percent 21" xfId="1494" xr:uid="{00000000-0005-0000-0000-0000D6050000}"/>
    <cellStyle name="Percent 22" xfId="1495" xr:uid="{00000000-0005-0000-0000-0000D7050000}"/>
    <cellStyle name="Percent 23" xfId="1496" xr:uid="{00000000-0005-0000-0000-0000D8050000}"/>
    <cellStyle name="Percent 24" xfId="1497" xr:uid="{00000000-0005-0000-0000-0000D9050000}"/>
    <cellStyle name="Percent 25" xfId="1498" xr:uid="{00000000-0005-0000-0000-0000DA050000}"/>
    <cellStyle name="Percent 26" xfId="1499" xr:uid="{00000000-0005-0000-0000-0000DB050000}"/>
    <cellStyle name="Percent 27" xfId="1500" xr:uid="{00000000-0005-0000-0000-0000DC050000}"/>
    <cellStyle name="Percent 28" xfId="1501" xr:uid="{00000000-0005-0000-0000-0000DD050000}"/>
    <cellStyle name="Percent 29" xfId="1502" xr:uid="{00000000-0005-0000-0000-0000DE050000}"/>
    <cellStyle name="Percent 3" xfId="1503" xr:uid="{00000000-0005-0000-0000-0000DF050000}"/>
    <cellStyle name="Percent 30" xfId="1504" xr:uid="{00000000-0005-0000-0000-0000E0050000}"/>
    <cellStyle name="Percent 31" xfId="1505" xr:uid="{00000000-0005-0000-0000-0000E1050000}"/>
    <cellStyle name="Percent 32" xfId="1506" xr:uid="{00000000-0005-0000-0000-0000E2050000}"/>
    <cellStyle name="Percent 33" xfId="1507" xr:uid="{00000000-0005-0000-0000-0000E3050000}"/>
    <cellStyle name="Percent 34" xfId="1508" xr:uid="{00000000-0005-0000-0000-0000E4050000}"/>
    <cellStyle name="Percent 35" xfId="1509" xr:uid="{00000000-0005-0000-0000-0000E5050000}"/>
    <cellStyle name="Percent 36" xfId="1510" xr:uid="{00000000-0005-0000-0000-0000E6050000}"/>
    <cellStyle name="Percent 37" xfId="1511" xr:uid="{00000000-0005-0000-0000-0000E7050000}"/>
    <cellStyle name="Percent 38" xfId="1512" xr:uid="{00000000-0005-0000-0000-0000E8050000}"/>
    <cellStyle name="Percent 39" xfId="1513" xr:uid="{00000000-0005-0000-0000-0000E9050000}"/>
    <cellStyle name="Percent 4" xfId="1514" xr:uid="{00000000-0005-0000-0000-0000EA050000}"/>
    <cellStyle name="Percent 40" xfId="1515" xr:uid="{00000000-0005-0000-0000-0000EB050000}"/>
    <cellStyle name="Percent 41" xfId="1516" xr:uid="{00000000-0005-0000-0000-0000EC050000}"/>
    <cellStyle name="Percent 42" xfId="1517" xr:uid="{00000000-0005-0000-0000-0000ED050000}"/>
    <cellStyle name="Percent 43" xfId="1518" xr:uid="{00000000-0005-0000-0000-0000EE050000}"/>
    <cellStyle name="Percent 44" xfId="1519" xr:uid="{00000000-0005-0000-0000-0000EF050000}"/>
    <cellStyle name="Percent 45" xfId="1520" xr:uid="{00000000-0005-0000-0000-0000F0050000}"/>
    <cellStyle name="Percent 46" xfId="1521" xr:uid="{00000000-0005-0000-0000-0000F1050000}"/>
    <cellStyle name="Percent 47" xfId="1522" xr:uid="{00000000-0005-0000-0000-0000F2050000}"/>
    <cellStyle name="Percent 48" xfId="1523" xr:uid="{00000000-0005-0000-0000-0000F3050000}"/>
    <cellStyle name="Percent 49" xfId="1524" xr:uid="{00000000-0005-0000-0000-0000F4050000}"/>
    <cellStyle name="Percent 5" xfId="1525" xr:uid="{00000000-0005-0000-0000-0000F5050000}"/>
    <cellStyle name="Percent 50" xfId="1526" xr:uid="{00000000-0005-0000-0000-0000F6050000}"/>
    <cellStyle name="Percent 51" xfId="1527" xr:uid="{00000000-0005-0000-0000-0000F7050000}"/>
    <cellStyle name="Percent 52" xfId="1528" xr:uid="{00000000-0005-0000-0000-0000F8050000}"/>
    <cellStyle name="Percent 53" xfId="1529" xr:uid="{00000000-0005-0000-0000-0000F9050000}"/>
    <cellStyle name="Percent 54" xfId="1530" xr:uid="{00000000-0005-0000-0000-0000FA050000}"/>
    <cellStyle name="Percent 55" xfId="1531" xr:uid="{00000000-0005-0000-0000-0000FB050000}"/>
    <cellStyle name="Percent 56" xfId="1532" xr:uid="{00000000-0005-0000-0000-0000FC050000}"/>
    <cellStyle name="Percent 57" xfId="1533" xr:uid="{00000000-0005-0000-0000-0000FD050000}"/>
    <cellStyle name="Percent 58" xfId="1534" xr:uid="{00000000-0005-0000-0000-0000FE050000}"/>
    <cellStyle name="Percent 59" xfId="1535" xr:uid="{00000000-0005-0000-0000-0000FF050000}"/>
    <cellStyle name="Percent 6" xfId="1536" xr:uid="{00000000-0005-0000-0000-000000060000}"/>
    <cellStyle name="Percent 6 2" xfId="1537" xr:uid="{00000000-0005-0000-0000-000001060000}"/>
    <cellStyle name="Percent 60" xfId="1538" xr:uid="{00000000-0005-0000-0000-000002060000}"/>
    <cellStyle name="Percent 7" xfId="1539" xr:uid="{00000000-0005-0000-0000-000003060000}"/>
    <cellStyle name="Percent 7 2" xfId="1540" xr:uid="{00000000-0005-0000-0000-000004060000}"/>
    <cellStyle name="Percent 8" xfId="1541" xr:uid="{00000000-0005-0000-0000-000005060000}"/>
    <cellStyle name="Percent 8 2" xfId="1542" xr:uid="{00000000-0005-0000-0000-000006060000}"/>
    <cellStyle name="Percent 8 3" xfId="1543" xr:uid="{00000000-0005-0000-0000-000007060000}"/>
    <cellStyle name="Percent 9" xfId="1544" xr:uid="{00000000-0005-0000-0000-000008060000}"/>
    <cellStyle name="Percent 9 2" xfId="1545" xr:uid="{00000000-0005-0000-0000-000009060000}"/>
    <cellStyle name="Percent 9 3" xfId="1546" xr:uid="{00000000-0005-0000-0000-00000A060000}"/>
    <cellStyle name="Percent*" xfId="1547" xr:uid="{00000000-0005-0000-0000-00000B060000}"/>
    <cellStyle name="Percent1" xfId="1548" xr:uid="{00000000-0005-0000-0000-00000C060000}"/>
    <cellStyle name="Percentage" xfId="1549" xr:uid="{00000000-0005-0000-0000-00000D060000}"/>
    <cellStyle name="PercentChange" xfId="1550" xr:uid="{00000000-0005-0000-0000-00000E060000}"/>
    <cellStyle name="Percentdash" xfId="1551" xr:uid="{00000000-0005-0000-0000-00000F060000}"/>
    <cellStyle name="Percentuale_cf-cv 9" xfId="1552" xr:uid="{00000000-0005-0000-0000-000010060000}"/>
    <cellStyle name="PillarData" xfId="1553" xr:uid="{00000000-0005-0000-0000-000011060000}"/>
    <cellStyle name="PillarHeading" xfId="1554" xr:uid="{00000000-0005-0000-0000-000012060000}"/>
    <cellStyle name="PillarText" xfId="1555" xr:uid="{00000000-0005-0000-0000-000013060000}"/>
    <cellStyle name="PillarTotal" xfId="1556" xr:uid="{00000000-0005-0000-0000-000014060000}"/>
    <cellStyle name="PlainDollar" xfId="1557" xr:uid="{00000000-0005-0000-0000-000015060000}"/>
    <cellStyle name="Post ration" xfId="1558" xr:uid="{00000000-0005-0000-0000-000016060000}"/>
    <cellStyle name="PrePop Currency (0)" xfId="1559" xr:uid="{00000000-0005-0000-0000-000017060000}"/>
    <cellStyle name="PrePop Currency (2)" xfId="1560" xr:uid="{00000000-0005-0000-0000-000018060000}"/>
    <cellStyle name="PrePop Units (0)" xfId="1561" xr:uid="{00000000-0005-0000-0000-000019060000}"/>
    <cellStyle name="PrePop Units (1)" xfId="1562" xr:uid="{00000000-0005-0000-0000-00001A060000}"/>
    <cellStyle name="PrePop Units (2)" xfId="1563" xr:uid="{00000000-0005-0000-0000-00001B060000}"/>
    <cellStyle name="Price" xfId="1564" xr:uid="{00000000-0005-0000-0000-00001C060000}"/>
    <cellStyle name="priceData" xfId="1565" xr:uid="{00000000-0005-0000-0000-00001D060000}"/>
    <cellStyle name="priceTitles" xfId="1566" xr:uid="{00000000-0005-0000-0000-00001E060000}"/>
    <cellStyle name="Prozent_E2" xfId="1567" xr:uid="{00000000-0005-0000-0000-00001F060000}"/>
    <cellStyle name="Purple" xfId="1568" xr:uid="{00000000-0005-0000-0000-000020060000}"/>
    <cellStyle name="r" xfId="1569" xr:uid="{00000000-0005-0000-0000-000021060000}"/>
    <cellStyle name="r_Chart Factory" xfId="1570" xr:uid="{00000000-0005-0000-0000-000022060000}"/>
    <cellStyle name="r_Chart Factory_New dashboard" xfId="1571" xr:uid="{00000000-0005-0000-0000-000023060000}"/>
    <cellStyle name="r_Company Dashboard" xfId="1572" xr:uid="{00000000-0005-0000-0000-000024060000}"/>
    <cellStyle name="r_New template model instructions" xfId="1573" xr:uid="{00000000-0005-0000-0000-000025060000}"/>
    <cellStyle name="RatioX" xfId="1574" xr:uid="{00000000-0005-0000-0000-000026060000}"/>
    <cellStyle name="RED" xfId="1575" xr:uid="{00000000-0005-0000-0000-000027060000}"/>
    <cellStyle name="Reference" xfId="1576" xr:uid="{00000000-0005-0000-0000-000028060000}"/>
    <cellStyle name="Restruct" xfId="1577" xr:uid="{00000000-0005-0000-0000-000029060000}"/>
    <cellStyle name="Result" xfId="1578" xr:uid="{00000000-0005-0000-0000-00002A060000}"/>
    <cellStyle name="Reuters Cells" xfId="1579" xr:uid="{00000000-0005-0000-0000-00002B060000}"/>
    <cellStyle name="Revenue" xfId="1580" xr:uid="{00000000-0005-0000-0000-00002C060000}"/>
    <cellStyle name="S1" xfId="1581" xr:uid="{00000000-0005-0000-0000-00002D060000}"/>
    <cellStyle name="S11" xfId="1582" xr:uid="{00000000-0005-0000-0000-00002E060000}"/>
    <cellStyle name="S12" xfId="1583" xr:uid="{00000000-0005-0000-0000-00002F060000}"/>
    <cellStyle name="S13" xfId="1584" xr:uid="{00000000-0005-0000-0000-000030060000}"/>
    <cellStyle name="S6" xfId="1585" xr:uid="{00000000-0005-0000-0000-000031060000}"/>
    <cellStyle name="S7" xfId="1586" xr:uid="{00000000-0005-0000-0000-000032060000}"/>
    <cellStyle name="S8" xfId="1587" xr:uid="{00000000-0005-0000-0000-000033060000}"/>
    <cellStyle name="Salida" xfId="1588" xr:uid="{00000000-0005-0000-0000-000034060000}"/>
    <cellStyle name="Salomon Logo" xfId="1589" xr:uid="{00000000-0005-0000-0000-000035060000}"/>
    <cellStyle name="SB_Normal" xfId="1590" xr:uid="{00000000-0005-0000-0000-000036060000}"/>
    <cellStyle name="Schlecht" xfId="1591" xr:uid="{00000000-0005-0000-0000-000037060000}"/>
    <cellStyle name="ScripFactor" xfId="1592" xr:uid="{00000000-0005-0000-0000-000038060000}"/>
    <cellStyle name="Section Title no wrap" xfId="1593" xr:uid="{00000000-0005-0000-0000-000039060000}"/>
    <cellStyle name="SectionHeading" xfId="1594" xr:uid="{00000000-0005-0000-0000-00003A060000}"/>
    <cellStyle name="ShadedCells_Database" xfId="1595" xr:uid="{00000000-0005-0000-0000-00003B060000}"/>
    <cellStyle name="Share" xfId="1596" xr:uid="{00000000-0005-0000-0000-00003C060000}"/>
    <cellStyle name="Sheet Title" xfId="1597" xr:uid="{00000000-0005-0000-0000-00003D060000}"/>
    <cellStyle name="ShOut" xfId="1598" xr:uid="{00000000-0005-0000-0000-00003E060000}"/>
    <cellStyle name="SN" xfId="1599" xr:uid="{00000000-0005-0000-0000-00003F060000}"/>
    <cellStyle name="Source" xfId="1600" xr:uid="{00000000-0005-0000-0000-000040060000}"/>
    <cellStyle name="Source Line" xfId="1601" xr:uid="{00000000-0005-0000-0000-000041060000}"/>
    <cellStyle name="SSComma0" xfId="1602" xr:uid="{00000000-0005-0000-0000-000042060000}"/>
    <cellStyle name="SSComma2" xfId="1603" xr:uid="{00000000-0005-0000-0000-000043060000}"/>
    <cellStyle name="SSDecs3" xfId="1604" xr:uid="{00000000-0005-0000-0000-000044060000}"/>
    <cellStyle name="SSDflt" xfId="1605" xr:uid="{00000000-0005-0000-0000-000045060000}"/>
    <cellStyle name="SSDfltPct" xfId="1606" xr:uid="{00000000-0005-0000-0000-000046060000}"/>
    <cellStyle name="SSDfltPct0" xfId="1607" xr:uid="{00000000-0005-0000-0000-000047060000}"/>
    <cellStyle name="SSFixed2" xfId="1608" xr:uid="{00000000-0005-0000-0000-000048060000}"/>
    <cellStyle name="Standaard_KPN (Qs 2000 and 2001) (2002-03-14)" xfId="1609" xr:uid="{00000000-0005-0000-0000-000049060000}"/>
    <cellStyle name="Standard_(Ramp 2)" xfId="1610" xr:uid="{00000000-0005-0000-0000-00004A060000}"/>
    <cellStyle name="Standard_GPlan" xfId="1611" xr:uid="{00000000-0005-0000-0000-00004B060000}"/>
    <cellStyle name="Standard_GPlanBeiersdorf" xfId="1612" xr:uid="{00000000-0005-0000-0000-00004C060000}"/>
    <cellStyle name="Standard_Tabelle1" xfId="1613" xr:uid="{00000000-0005-0000-0000-00004D060000}"/>
    <cellStyle name="std" xfId="1614" xr:uid="{00000000-0005-0000-0000-00004E060000}"/>
    <cellStyle name="STEVE" xfId="1615" xr:uid="{00000000-0005-0000-0000-00004F060000}"/>
    <cellStyle name="Strike" xfId="1616" xr:uid="{00000000-0005-0000-0000-000050060000}"/>
    <cellStyle name="style" xfId="1617" xr:uid="{00000000-0005-0000-0000-000051060000}"/>
    <cellStyle name="Style 1" xfId="1618" xr:uid="{00000000-0005-0000-0000-000052060000}"/>
    <cellStyle name="Style 1 2" xfId="1619" xr:uid="{00000000-0005-0000-0000-000053060000}"/>
    <cellStyle name="Style 1_Chart Factory" xfId="1620" xr:uid="{00000000-0005-0000-0000-000054060000}"/>
    <cellStyle name="Style 2" xfId="1621" xr:uid="{00000000-0005-0000-0000-000055060000}"/>
    <cellStyle name="Style 3" xfId="1622" xr:uid="{00000000-0005-0000-0000-000056060000}"/>
    <cellStyle name="Style D" xfId="1623" xr:uid="{00000000-0005-0000-0000-000057060000}"/>
    <cellStyle name="Style D green" xfId="1624" xr:uid="{00000000-0005-0000-0000-000058060000}"/>
    <cellStyle name="Style D_BPCitigroupWIP" xfId="1625" xr:uid="{00000000-0005-0000-0000-000059060000}"/>
    <cellStyle name="Style E" xfId="1626" xr:uid="{00000000-0005-0000-0000-00005A060000}"/>
    <cellStyle name="Style G" xfId="1627" xr:uid="{00000000-0005-0000-0000-00005B060000}"/>
    <cellStyle name="Style H" xfId="1628" xr:uid="{00000000-0005-0000-0000-00005C060000}"/>
    <cellStyle name="STYLE1" xfId="1629" xr:uid="{00000000-0005-0000-0000-00005D060000}"/>
    <cellStyle name="style2" xfId="1630" xr:uid="{00000000-0005-0000-0000-00005E060000}"/>
    <cellStyle name="STYLE3" xfId="1631" xr:uid="{00000000-0005-0000-0000-00005F060000}"/>
    <cellStyle name="Sub Category Title" xfId="1632" xr:uid="{00000000-0005-0000-0000-000060060000}"/>
    <cellStyle name="Sub total" xfId="1633" xr:uid="{00000000-0005-0000-0000-000061060000}"/>
    <cellStyle name="subhead" xfId="1634" xr:uid="{00000000-0005-0000-0000-000062060000}"/>
    <cellStyle name="Subsection Heading" xfId="1635" xr:uid="{00000000-0005-0000-0000-000063060000}"/>
    <cellStyle name="SUB-TOTAL" xfId="1636" xr:uid="{00000000-0005-0000-0000-000064060000}"/>
    <cellStyle name="SymbolBlue" xfId="1637" xr:uid="{00000000-0005-0000-0000-000065060000}"/>
    <cellStyle name="Table end" xfId="1638" xr:uid="{00000000-0005-0000-0000-000066060000}"/>
    <cellStyle name="Table Head" xfId="1639" xr:uid="{00000000-0005-0000-0000-000067060000}"/>
    <cellStyle name="Table Head Aligned" xfId="1640" xr:uid="{00000000-0005-0000-0000-000068060000}"/>
    <cellStyle name="Table Head Blue" xfId="1641" xr:uid="{00000000-0005-0000-0000-000069060000}"/>
    <cellStyle name="Table Head Green" xfId="1642" xr:uid="{00000000-0005-0000-0000-00006A060000}"/>
    <cellStyle name="Table Head_AmbevMOD" xfId="1643" xr:uid="{00000000-0005-0000-0000-00006B060000}"/>
    <cellStyle name="Table Heading" xfId="1644" xr:uid="{00000000-0005-0000-0000-00006C060000}"/>
    <cellStyle name="Table Source" xfId="1645" xr:uid="{00000000-0005-0000-0000-00006D060000}"/>
    <cellStyle name="Table Text" xfId="1646" xr:uid="{00000000-0005-0000-0000-00006E060000}"/>
    <cellStyle name="table text bold" xfId="1647" xr:uid="{00000000-0005-0000-0000-00006F060000}"/>
    <cellStyle name="table text bold green" xfId="1648" xr:uid="{00000000-0005-0000-0000-000070060000}"/>
    <cellStyle name="table text light" xfId="1649" xr:uid="{00000000-0005-0000-0000-000071060000}"/>
    <cellStyle name="Table Title" xfId="1650" xr:uid="{00000000-0005-0000-0000-000072060000}"/>
    <cellStyle name="Table Units" xfId="1651" xr:uid="{00000000-0005-0000-0000-000073060000}"/>
    <cellStyle name="Table: (B1) Boxed Text" xfId="1652" xr:uid="{00000000-0005-0000-0000-000074060000}"/>
    <cellStyle name="Table: (C) Share Price" xfId="1653" xr:uid="{00000000-0005-0000-0000-000075060000}"/>
    <cellStyle name="Table: (D0) Author Details" xfId="1654" xr:uid="{00000000-0005-0000-0000-000076060000}"/>
    <cellStyle name="Table: (D0) Line1 Box" xfId="1655" xr:uid="{00000000-0005-0000-0000-000077060000}"/>
    <cellStyle name="Table: (D0) Line2 Bold Box" xfId="1656" xr:uid="{00000000-0005-0000-0000-000078060000}"/>
    <cellStyle name="Table: (D0) Line2 Box" xfId="1657" xr:uid="{00000000-0005-0000-0000-000079060000}"/>
    <cellStyle name="Table: Caption" xfId="1658" xr:uid="{00000000-0005-0000-0000-00007A060000}"/>
    <cellStyle name="Table: Heading" xfId="1659" xr:uid="{00000000-0005-0000-0000-00007B060000}"/>
    <cellStyle name="Table: Subheading" xfId="1660" xr:uid="{00000000-0005-0000-0000-00007C060000}"/>
    <cellStyle name="Table_Header" xfId="1661" xr:uid="{00000000-0005-0000-0000-00007D060000}"/>
    <cellStyle name="Text 1" xfId="1662" xr:uid="{00000000-0005-0000-0000-00007E060000}"/>
    <cellStyle name="Text 2" xfId="1663" xr:uid="{00000000-0005-0000-0000-00007F060000}"/>
    <cellStyle name="Text Head 1" xfId="1664" xr:uid="{00000000-0005-0000-0000-000080060000}"/>
    <cellStyle name="Text Head 2" xfId="1665" xr:uid="{00000000-0005-0000-0000-000081060000}"/>
    <cellStyle name="Text Indent 1" xfId="1666" xr:uid="{00000000-0005-0000-0000-000082060000}"/>
    <cellStyle name="Text Indent 2" xfId="1667" xr:uid="{00000000-0005-0000-0000-000083060000}"/>
    <cellStyle name="Text Indent A" xfId="1668" xr:uid="{00000000-0005-0000-0000-000084060000}"/>
    <cellStyle name="Text Indent B" xfId="1669" xr:uid="{00000000-0005-0000-0000-000085060000}"/>
    <cellStyle name="Text Indent C" xfId="1670" xr:uid="{00000000-0005-0000-0000-000086060000}"/>
    <cellStyle name="Texto de advertencia" xfId="1671" xr:uid="{00000000-0005-0000-0000-000087060000}"/>
    <cellStyle name="Texto explicativo" xfId="1672" xr:uid="{00000000-0005-0000-0000-000088060000}"/>
    <cellStyle name="Thousands" xfId="1673" xr:uid="{00000000-0005-0000-0000-000089060000}"/>
    <cellStyle name="threedecplace" xfId="1674" xr:uid="{00000000-0005-0000-0000-00008A060000}"/>
    <cellStyle name="Title - PROJECT" xfId="1675" xr:uid="{00000000-0005-0000-0000-00008B060000}"/>
    <cellStyle name="Title - Underline" xfId="1676" xr:uid="{00000000-0005-0000-0000-00008C060000}"/>
    <cellStyle name="Title 2" xfId="1677" xr:uid="{00000000-0005-0000-0000-00008D060000}"/>
    <cellStyle name="Title 3" xfId="1678" xr:uid="{00000000-0005-0000-0000-00008E060000}"/>
    <cellStyle name="title1" xfId="1679" xr:uid="{00000000-0005-0000-0000-00008F060000}"/>
    <cellStyle name="title2" xfId="1680" xr:uid="{00000000-0005-0000-0000-000090060000}"/>
    <cellStyle name="Titles" xfId="1681" xr:uid="{00000000-0005-0000-0000-000091060000}"/>
    <cellStyle name="Titles - Col. Headings" xfId="1682" xr:uid="{00000000-0005-0000-0000-000092060000}"/>
    <cellStyle name="Titles - Other" xfId="1683" xr:uid="{00000000-0005-0000-0000-000093060000}"/>
    <cellStyle name="Titles_BS" xfId="1684" xr:uid="{00000000-0005-0000-0000-000094060000}"/>
    <cellStyle name="Titre colonne" xfId="1685" xr:uid="{00000000-0005-0000-0000-000095060000}"/>
    <cellStyle name="Titre colonnes" xfId="1686" xr:uid="{00000000-0005-0000-0000-000096060000}"/>
    <cellStyle name="Titre general" xfId="1687" xr:uid="{00000000-0005-0000-0000-000097060000}"/>
    <cellStyle name="Titre général" xfId="1688" xr:uid="{00000000-0005-0000-0000-000098060000}"/>
    <cellStyle name="Titre ligne" xfId="1689" xr:uid="{00000000-0005-0000-0000-000099060000}"/>
    <cellStyle name="Titre lignes" xfId="1690" xr:uid="{00000000-0005-0000-0000-00009A060000}"/>
    <cellStyle name="Titre tableau" xfId="1691" xr:uid="{00000000-0005-0000-0000-00009B060000}"/>
    <cellStyle name="titre_lig" xfId="1692" xr:uid="{00000000-0005-0000-0000-00009C060000}"/>
    <cellStyle name="Título" xfId="1693" xr:uid="{00000000-0005-0000-0000-00009D060000}"/>
    <cellStyle name="Título 1" xfId="1694" xr:uid="{00000000-0005-0000-0000-00009E060000}"/>
    <cellStyle name="Título 2" xfId="1695" xr:uid="{00000000-0005-0000-0000-00009F060000}"/>
    <cellStyle name="Título 3" xfId="1696" xr:uid="{00000000-0005-0000-0000-0000A0060000}"/>
    <cellStyle name="tnr" xfId="1697" xr:uid="{00000000-0005-0000-0000-0000A1060000}"/>
    <cellStyle name="TOC 1" xfId="1698" xr:uid="{00000000-0005-0000-0000-0000A2060000}"/>
    <cellStyle name="TOC 2" xfId="1699" xr:uid="{00000000-0005-0000-0000-0000A3060000}"/>
    <cellStyle name="Top Row" xfId="1700" xr:uid="{00000000-0005-0000-0000-0000A4060000}"/>
    <cellStyle name="Total 2" xfId="1701" xr:uid="{00000000-0005-0000-0000-0000A5060000}"/>
    <cellStyle name="Total 3" xfId="1702" xr:uid="{00000000-0005-0000-0000-0000A6060000}"/>
    <cellStyle name="Total intermediaire" xfId="1703" xr:uid="{00000000-0005-0000-0000-0000A7060000}"/>
    <cellStyle name="Total intermediaire 0" xfId="1704" xr:uid="{00000000-0005-0000-0000-0000A8060000}"/>
    <cellStyle name="Total intermediaire 1" xfId="1705" xr:uid="{00000000-0005-0000-0000-0000A9060000}"/>
    <cellStyle name="Total intermediaire 2" xfId="1706" xr:uid="{00000000-0005-0000-0000-0000AA060000}"/>
    <cellStyle name="Total intermediaire 3" xfId="1707" xr:uid="{00000000-0005-0000-0000-0000AB060000}"/>
    <cellStyle name="Total intermediaire 4" xfId="1708" xr:uid="{00000000-0005-0000-0000-0000AC060000}"/>
    <cellStyle name="Total intermediaire_Europe by Brand" xfId="1709" xr:uid="{00000000-0005-0000-0000-0000AD060000}"/>
    <cellStyle name="Total Row" xfId="1710" xr:uid="{00000000-0005-0000-0000-0000AE060000}"/>
    <cellStyle name="Total tableau" xfId="1711" xr:uid="{00000000-0005-0000-0000-0000AF060000}"/>
    <cellStyle name="Totals" xfId="1712" xr:uid="{00000000-0005-0000-0000-0000B0060000}"/>
    <cellStyle name="Totalsdash" xfId="1713" xr:uid="{00000000-0005-0000-0000-0000B1060000}"/>
    <cellStyle name="tsData" xfId="1714" xr:uid="{00000000-0005-0000-0000-0000B2060000}"/>
    <cellStyle name="tsDates" xfId="1715" xr:uid="{00000000-0005-0000-0000-0000B3060000}"/>
    <cellStyle name="tsTitles" xfId="1716" xr:uid="{00000000-0005-0000-0000-0000B4060000}"/>
    <cellStyle name="Tusental (0)_ K5" xfId="1717" xr:uid="{00000000-0005-0000-0000-0000B5060000}"/>
    <cellStyle name="Tusental_ K5" xfId="1718" xr:uid="{00000000-0005-0000-0000-0000B6060000}"/>
    <cellStyle name="twodecplace" xfId="1719" xr:uid="{00000000-0005-0000-0000-0000B7060000}"/>
    <cellStyle name="Überschrift" xfId="1720" xr:uid="{00000000-0005-0000-0000-0000B8060000}"/>
    <cellStyle name="Überschrift 1" xfId="1721" xr:uid="{00000000-0005-0000-0000-0000B9060000}"/>
    <cellStyle name="Überschrift 2" xfId="1722" xr:uid="{00000000-0005-0000-0000-0000BA060000}"/>
    <cellStyle name="Überschrift 3" xfId="1723" xr:uid="{00000000-0005-0000-0000-0000BB060000}"/>
    <cellStyle name="Überschrift 4" xfId="1724" xr:uid="{00000000-0005-0000-0000-0000BC060000}"/>
    <cellStyle name="Ugly" xfId="1725" xr:uid="{00000000-0005-0000-0000-0000BD060000}"/>
    <cellStyle name="UnderLine" xfId="1726" xr:uid="{00000000-0005-0000-0000-0000BE060000}"/>
    <cellStyle name="Update" xfId="1727" xr:uid="{00000000-0005-0000-0000-0000BF060000}"/>
    <cellStyle name="Upload Only" xfId="1728" xr:uid="{00000000-0005-0000-0000-0000C0060000}"/>
    <cellStyle name="Upper Line" xfId="1729" xr:uid="{00000000-0005-0000-0000-0000C1060000}"/>
    <cellStyle name="Validation" xfId="1730" xr:uid="{00000000-0005-0000-0000-0000C2060000}"/>
    <cellStyle name="Valuta (0)_ K5" xfId="1731" xr:uid="{00000000-0005-0000-0000-0000C3060000}"/>
    <cellStyle name="Valuta_ K5" xfId="1732" xr:uid="{00000000-0005-0000-0000-0000C4060000}"/>
    <cellStyle name="Verknüpfte Zelle" xfId="1733" xr:uid="{00000000-0005-0000-0000-0000C5060000}"/>
    <cellStyle name="Währung [0]_1" xfId="1734" xr:uid="{00000000-0005-0000-0000-0000C6060000}"/>
    <cellStyle name="Währung_#_ass-#" xfId="1735" xr:uid="{00000000-0005-0000-0000-0000C7060000}"/>
    <cellStyle name="Warnender Text" xfId="1736" xr:uid="{00000000-0005-0000-0000-0000C8060000}"/>
    <cellStyle name="Warning Text 2" xfId="1737" xr:uid="{00000000-0005-0000-0000-0000C9060000}"/>
    <cellStyle name="Warning Text 3" xfId="1738" xr:uid="{00000000-0005-0000-0000-0000CA060000}"/>
    <cellStyle name="WingdingsBlack" xfId="1739" xr:uid="{00000000-0005-0000-0000-0000CB060000}"/>
    <cellStyle name="WingdingsRed" xfId="1740" xr:uid="{00000000-0005-0000-0000-0000CC060000}"/>
    <cellStyle name="WingdingsWhite" xfId="1741" xr:uid="{00000000-0005-0000-0000-0000CD060000}"/>
    <cellStyle name="x" xfId="1742" xr:uid="{00000000-0005-0000-0000-0000CE060000}"/>
    <cellStyle name="x_Lead Templates for PCL use 2005 audit" xfId="1743" xr:uid="{00000000-0005-0000-0000-0000CF060000}"/>
    <cellStyle name="Year" xfId="1744" xr:uid="{00000000-0005-0000-0000-0000D0060000}"/>
    <cellStyle name="YearlyColumn" xfId="1745" xr:uid="{00000000-0005-0000-0000-0000D1060000}"/>
    <cellStyle name="years" xfId="1746" xr:uid="{00000000-0005-0000-0000-0000D2060000}"/>
    <cellStyle name="yellow" xfId="1747" xr:uid="{00000000-0005-0000-0000-0000D3060000}"/>
    <cellStyle name="Yen" xfId="1748" xr:uid="{00000000-0005-0000-0000-0000D4060000}"/>
    <cellStyle name="Zelle überprüfen" xfId="1749" xr:uid="{00000000-0005-0000-0000-0000D5060000}"/>
    <cellStyle name="Žormal_ALNPLEST" xfId="1750" xr:uid="{00000000-0005-0000-0000-0000D6060000}"/>
    <cellStyle name="Βασικό_Sales model2" xfId="1751" xr:uid="{00000000-0005-0000-0000-0000D7060000}"/>
    <cellStyle name="Νομισματικό [0]_Sales model2" xfId="1752" xr:uid="{00000000-0005-0000-0000-0000D8060000}"/>
    <cellStyle name="Νομισματικό_Sales model2" xfId="1753" xr:uid="{00000000-0005-0000-0000-0000D9060000}"/>
    <cellStyle name="アクセント 1" xfId="1754" xr:uid="{00000000-0005-0000-0000-0000DA060000}"/>
    <cellStyle name="アクセント 2" xfId="1755" xr:uid="{00000000-0005-0000-0000-0000DB060000}"/>
    <cellStyle name="アクセント 3" xfId="1756" xr:uid="{00000000-0005-0000-0000-0000DC060000}"/>
    <cellStyle name="アクセント 4" xfId="1757" xr:uid="{00000000-0005-0000-0000-0000DD060000}"/>
    <cellStyle name="アクセント 5" xfId="1758" xr:uid="{00000000-0005-0000-0000-0000DE060000}"/>
    <cellStyle name="アクセント 6" xfId="1759" xr:uid="{00000000-0005-0000-0000-0000DF060000}"/>
    <cellStyle name="タイトル" xfId="1760" xr:uid="{00000000-0005-0000-0000-0000E0060000}"/>
    <cellStyle name="チェック セル" xfId="1761" xr:uid="{00000000-0005-0000-0000-0000E1060000}"/>
    <cellStyle name="どちらでもない" xfId="1762" xr:uid="{00000000-0005-0000-0000-0000E2060000}"/>
    <cellStyle name="メモ" xfId="1763" xr:uid="{00000000-0005-0000-0000-0000E3060000}"/>
    <cellStyle name="リンク セル" xfId="1764" xr:uid="{00000000-0005-0000-0000-0000E4060000}"/>
    <cellStyle name="ปกติ_LST_TB_MJ00" xfId="1765" xr:uid="{00000000-0005-0000-0000-0000E5060000}"/>
    <cellStyle name="콤마 [0]_BOILER-CO1" xfId="1766" xr:uid="{00000000-0005-0000-0000-0000E6060000}"/>
    <cellStyle name="콤마_97MBO" xfId="1767" xr:uid="{00000000-0005-0000-0000-0000E7060000}"/>
    <cellStyle name="통화 [0]_BOILER-CO1" xfId="1768" xr:uid="{00000000-0005-0000-0000-0000E8060000}"/>
    <cellStyle name="통화_BOILER-CO1" xfId="1769" xr:uid="{00000000-0005-0000-0000-0000E9060000}"/>
    <cellStyle name="표준_`06 기본운영계획양식(지사공통)" xfId="1770" xr:uid="{00000000-0005-0000-0000-0000EA060000}"/>
    <cellStyle name="一般_China Sport-BEA" xfId="1771" xr:uid="{00000000-0005-0000-0000-0000EB060000}"/>
    <cellStyle name="中等" xfId="1772" xr:uid="{00000000-0005-0000-0000-0000EC060000}"/>
    <cellStyle name="備註" xfId="1773" xr:uid="{00000000-0005-0000-0000-0000ED060000}"/>
    <cellStyle name="入力" xfId="1774" xr:uid="{00000000-0005-0000-0000-0000EE060000}"/>
    <cellStyle name="出力" xfId="1775" xr:uid="{00000000-0005-0000-0000-0000EF060000}"/>
    <cellStyle name="分级显示行_1_4附件二凯旋评估表" xfId="1776" xr:uid="{00000000-0005-0000-0000-0000F0060000}"/>
    <cellStyle name="千位[0]_laroux" xfId="1777" xr:uid="{00000000-0005-0000-0000-0000F1060000}"/>
    <cellStyle name="千位_laroux" xfId="1778" xr:uid="{00000000-0005-0000-0000-0000F2060000}"/>
    <cellStyle name="千位分隔 2" xfId="1779" xr:uid="{00000000-0005-0000-0000-0000F3060000}"/>
    <cellStyle name="千位分隔 2 2" xfId="1780" xr:uid="{00000000-0005-0000-0000-0000F4060000}"/>
    <cellStyle name="千位分隔 2 3" xfId="1781" xr:uid="{00000000-0005-0000-0000-0000F5060000}"/>
    <cellStyle name="千位分隔 3" xfId="1782" xr:uid="{00000000-0005-0000-0000-0000F6060000}"/>
    <cellStyle name="千位分隔 4" xfId="1783" xr:uid="{00000000-0005-0000-0000-0000F7060000}"/>
    <cellStyle name="千位分隔 4 2" xfId="1784" xr:uid="{00000000-0005-0000-0000-0000F8060000}"/>
    <cellStyle name="千位分隔 5" xfId="1785" xr:uid="{00000000-0005-0000-0000-0000F9060000}"/>
    <cellStyle name="千位分隔[0]_answers feb 2000" xfId="1786" xr:uid="{00000000-0005-0000-0000-0000FA060000}"/>
    <cellStyle name="千位分隔_answers feb 2000" xfId="1787" xr:uid="{00000000-0005-0000-0000-0000FB060000}"/>
    <cellStyle name="千分位[0]_DEPN0102" xfId="1788" xr:uid="{00000000-0005-0000-0000-0000FC060000}"/>
    <cellStyle name="千分位_I5-3 to I5-4" xfId="1789" xr:uid="{00000000-0005-0000-0000-0000FD060000}"/>
    <cellStyle name="合計" xfId="1790" xr:uid="{00000000-0005-0000-0000-0000FE060000}"/>
    <cellStyle name="壞" xfId="1791" xr:uid="{00000000-0005-0000-0000-0000FF060000}"/>
    <cellStyle name="好" xfId="1792" xr:uid="{00000000-0005-0000-0000-000000070000}"/>
    <cellStyle name="好_07" xfId="1793" xr:uid="{00000000-0005-0000-0000-000001070000}"/>
    <cellStyle name="好_Book1" xfId="1794" xr:uid="{00000000-0005-0000-0000-000002070000}"/>
    <cellStyle name="好_COGSwalkthroughtesttemplate" xfId="1795" xr:uid="{00000000-0005-0000-0000-000003070000}"/>
    <cellStyle name="好_i section" xfId="1796" xr:uid="{00000000-0005-0000-0000-000004070000}"/>
    <cellStyle name="好_I12" xfId="1797" xr:uid="{00000000-0005-0000-0000-000005070000}"/>
    <cellStyle name="好_N" xfId="1798" xr:uid="{00000000-0005-0000-0000-000006070000}"/>
    <cellStyle name="好_Plastic COGS system note 2007" xfId="1799" xr:uid="{00000000-0005-0000-0000-000007070000}"/>
    <cellStyle name="好_ppbj.07i.WP.db" xfId="1800" xr:uid="{00000000-0005-0000-0000-000008070000}"/>
    <cellStyle name="好_Ruiyuan COGS system note 2007" xfId="1801" xr:uid="{00000000-0005-0000-0000-000009070000}"/>
    <cellStyle name="好_Sheet5" xfId="1802" xr:uid="{00000000-0005-0000-0000-00000A070000}"/>
    <cellStyle name="好_SR WP 06 - yap" xfId="1803" xr:uid="{00000000-0005-0000-0000-00000B070000}"/>
    <cellStyle name="好_xl2006工资070202" xfId="1804" xr:uid="{00000000-0005-0000-0000-00000C070000}"/>
    <cellStyle name="好_xl2006工资070202_07" xfId="1805" xr:uid="{00000000-0005-0000-0000-00000D070000}"/>
    <cellStyle name="好_Yap WP 04" xfId="1806" xr:uid="{00000000-0005-0000-0000-00000E070000}"/>
    <cellStyle name="好_Yap WP 04(14.8.07)" xfId="1807" xr:uid="{00000000-0005-0000-0000-00000F070000}"/>
    <cellStyle name="好_Yap WP 05" xfId="1808" xr:uid="{00000000-0005-0000-0000-000010070000}"/>
    <cellStyle name="好_北京销售报表(sales)" xfId="1809" xr:uid="{00000000-0005-0000-0000-000011070000}"/>
    <cellStyle name="好_天辉前10大原材料供应商名单(2006)" xfId="1810" xr:uid="{00000000-0005-0000-0000-000012070000}"/>
    <cellStyle name="好_天辉存货明细表(2005.12.31)" xfId="1811" xr:uid="{00000000-0005-0000-0000-000013070000}"/>
    <cellStyle name="好_天辉存货明细表(2006.12.31)" xfId="1812" xr:uid="{00000000-0005-0000-0000-000014070000}"/>
    <cellStyle name="好_天辉开票导入3" xfId="1813" xr:uid="{00000000-0005-0000-0000-000015070000}"/>
    <cellStyle name="好_新华凭证070427（2006）_07" xfId="1814" xr:uid="{00000000-0005-0000-0000-000016070000}"/>
    <cellStyle name="好题rn" xfId="1815" xr:uid="{00000000-0005-0000-0000-000017070000}"/>
    <cellStyle name="差" xfId="1816" xr:uid="{00000000-0005-0000-0000-000018070000}"/>
    <cellStyle name="差_07" xfId="1817" xr:uid="{00000000-0005-0000-0000-000019070000}"/>
    <cellStyle name="差_aaa" xfId="1818" xr:uid="{00000000-0005-0000-0000-00001A070000}"/>
    <cellStyle name="差_COGSwalkthroughtesttemplate" xfId="1819" xr:uid="{00000000-0005-0000-0000-00001B070000}"/>
    <cellStyle name="差_i section" xfId="1820" xr:uid="{00000000-0005-0000-0000-00001C070000}"/>
    <cellStyle name="差_N" xfId="1821" xr:uid="{00000000-0005-0000-0000-00001D070000}"/>
    <cellStyle name="差_N114(XY)" xfId="1822" xr:uid="{00000000-0005-0000-0000-00001E070000}"/>
    <cellStyle name="差_ppbj.07i.WP.db" xfId="1823" xr:uid="{00000000-0005-0000-0000-00001F070000}"/>
    <cellStyle name="差_SR - FS &amp; breakdown 2006 (070805)" xfId="1824" xr:uid="{00000000-0005-0000-0000-000020070000}"/>
    <cellStyle name="差_SR WP 06 - yap" xfId="1825" xr:uid="{00000000-0005-0000-0000-000021070000}"/>
    <cellStyle name="差_xl2006工资070202" xfId="1826" xr:uid="{00000000-0005-0000-0000-000022070000}"/>
    <cellStyle name="差_xl2006工资070202_07" xfId="1827" xr:uid="{00000000-0005-0000-0000-000023070000}"/>
    <cellStyle name="差_Yap WP 04" xfId="1828" xr:uid="{00000000-0005-0000-0000-000024070000}"/>
    <cellStyle name="差_Yap WP 04 - qiqi" xfId="1829" xr:uid="{00000000-0005-0000-0000-000025070000}"/>
    <cellStyle name="差_Yap WP 04(14.8.07)" xfId="1830" xr:uid="{00000000-0005-0000-0000-000026070000}"/>
    <cellStyle name="差_Yap WP 06" xfId="1831" xr:uid="{00000000-0005-0000-0000-000027070000}"/>
    <cellStyle name="差_三荣前10大原材料供应商名单(2005)" xfId="1832" xr:uid="{00000000-0005-0000-0000-000028070000}"/>
    <cellStyle name="差_北京销售报表(sales)" xfId="1833" xr:uid="{00000000-0005-0000-0000-000029070000}"/>
    <cellStyle name="差_天辉前10大原材料供应商名单(2005)" xfId="1834" xr:uid="{00000000-0005-0000-0000-00002A070000}"/>
    <cellStyle name="差_天辉存货明细表(2006.12.31)" xfId="1835" xr:uid="{00000000-0005-0000-0000-00002B070000}"/>
    <cellStyle name="差_新华凭证070427（2006）" xfId="1836" xr:uid="{00000000-0005-0000-0000-00002C070000}"/>
    <cellStyle name="差_新华凭证070427（2006）_07" xfId="1837" xr:uid="{00000000-0005-0000-0000-00002D070000}"/>
    <cellStyle name="差_新华凭证070429（2006）" xfId="1838" xr:uid="{00000000-0005-0000-0000-00002E070000}"/>
    <cellStyle name="差_新华凭证070429（2006）_07" xfId="1839" xr:uid="{00000000-0005-0000-0000-00002F070000}"/>
    <cellStyle name="差题rn" xfId="1840" xr:uid="{00000000-0005-0000-0000-000030070000}"/>
    <cellStyle name="常规 2" xfId="1841" xr:uid="{00000000-0005-0000-0000-000031070000}"/>
    <cellStyle name="常规 2 2" xfId="1842" xr:uid="{00000000-0005-0000-0000-000032070000}"/>
    <cellStyle name="常规 2 2 2" xfId="1843" xr:uid="{00000000-0005-0000-0000-000033070000}"/>
    <cellStyle name="常规 2 3" xfId="1844" xr:uid="{00000000-0005-0000-0000-000034070000}"/>
    <cellStyle name="常规 2 3 2" xfId="1845" xr:uid="{00000000-0005-0000-0000-000035070000}"/>
    <cellStyle name="常规 2 4" xfId="1846" xr:uid="{00000000-0005-0000-0000-000036070000}"/>
    <cellStyle name="常规 2 4 2" xfId="1847" xr:uid="{00000000-0005-0000-0000-000037070000}"/>
    <cellStyle name="常规 2_打印鸿星尔克模块" xfId="1848" xr:uid="{00000000-0005-0000-0000-000038070000}"/>
    <cellStyle name="常规 3" xfId="1849" xr:uid="{00000000-0005-0000-0000-000039070000}"/>
    <cellStyle name="常规 3 2" xfId="1850" xr:uid="{00000000-0005-0000-0000-00003A070000}"/>
    <cellStyle name="常规 3 2 2" xfId="1851" xr:uid="{00000000-0005-0000-0000-00003B070000}"/>
    <cellStyle name="常规 3 3" xfId="1852" xr:uid="{00000000-0005-0000-0000-00003C070000}"/>
    <cellStyle name="常规 3 3 2" xfId="1853" xr:uid="{00000000-0005-0000-0000-00003D070000}"/>
    <cellStyle name="常规 3_打印鸿星尔克模块" xfId="1854" xr:uid="{00000000-0005-0000-0000-00003E070000}"/>
    <cellStyle name="常规 4" xfId="1855" xr:uid="{00000000-0005-0000-0000-00003F070000}"/>
    <cellStyle name="常规 4 2" xfId="1856" xr:uid="{00000000-0005-0000-0000-000040070000}"/>
    <cellStyle name="常规 4_打印鸿星尔克模块" xfId="1857" xr:uid="{00000000-0005-0000-0000-000041070000}"/>
    <cellStyle name="常规 5" xfId="1858" xr:uid="{00000000-0005-0000-0000-000042070000}"/>
    <cellStyle name="常规 5 2" xfId="1859" xr:uid="{00000000-0005-0000-0000-000043070000}"/>
    <cellStyle name="常规 5_打印鸿星尔克模块" xfId="1860" xr:uid="{00000000-0005-0000-0000-000044070000}"/>
    <cellStyle name="常规 6" xfId="1861" xr:uid="{00000000-0005-0000-0000-000045070000}"/>
    <cellStyle name="常规 7" xfId="1862" xr:uid="{00000000-0005-0000-0000-000046070000}"/>
    <cellStyle name="常规 7 2" xfId="1863" xr:uid="{00000000-0005-0000-0000-000047070000}"/>
    <cellStyle name="常规 8" xfId="1864" xr:uid="{00000000-0005-0000-0000-000048070000}"/>
    <cellStyle name="常规 8 2" xfId="1865" xr:uid="{00000000-0005-0000-0000-000049070000}"/>
    <cellStyle name="常规 9" xfId="1866" xr:uid="{00000000-0005-0000-0000-00004A070000}"/>
    <cellStyle name="常规_answers feb 2000" xfId="1867" xr:uid="{00000000-0005-0000-0000-00004B070000}"/>
    <cellStyle name="强调文字颜色 1" xfId="1868" xr:uid="{00000000-0005-0000-0000-00004C070000}"/>
    <cellStyle name="强调文字颜色 1 2" xfId="1869" xr:uid="{00000000-0005-0000-0000-00004D070000}"/>
    <cellStyle name="强调文字颜色 1文字颜色 6xtt\Shared" xfId="1870" xr:uid="{00000000-0005-0000-0000-00004E070000}"/>
    <cellStyle name="强调文字颜色 2" xfId="1871" xr:uid="{00000000-0005-0000-0000-00004F070000}"/>
    <cellStyle name="强调文字颜色 2 2" xfId="1872" xr:uid="{00000000-0005-0000-0000-000050070000}"/>
    <cellStyle name="强调文字颜色 2文字颜色 6xtt\Shared" xfId="1873" xr:uid="{00000000-0005-0000-0000-000051070000}"/>
    <cellStyle name="强调文字颜色 3" xfId="1874" xr:uid="{00000000-0005-0000-0000-000052070000}"/>
    <cellStyle name="强调文字颜色 3 2" xfId="1875" xr:uid="{00000000-0005-0000-0000-000053070000}"/>
    <cellStyle name="强调文字颜色 3文字颜色 6xtt\Shared" xfId="1876" xr:uid="{00000000-0005-0000-0000-000054070000}"/>
    <cellStyle name="强调文字颜色 4" xfId="1877" xr:uid="{00000000-0005-0000-0000-000055070000}"/>
    <cellStyle name="强调文字颜色 4 2" xfId="1878" xr:uid="{00000000-0005-0000-0000-000056070000}"/>
    <cellStyle name="强调文字颜色 4文字颜色 6xtt\Shared" xfId="1879" xr:uid="{00000000-0005-0000-0000-000057070000}"/>
    <cellStyle name="强调文字颜色 5" xfId="1880" xr:uid="{00000000-0005-0000-0000-000058070000}"/>
    <cellStyle name="强调文字颜色 5 2" xfId="1881" xr:uid="{00000000-0005-0000-0000-000059070000}"/>
    <cellStyle name="强调文字颜色 5文字颜色 6xtt\Shared" xfId="1882" xr:uid="{00000000-0005-0000-0000-00005A070000}"/>
    <cellStyle name="强调文字颜色 6" xfId="1883" xr:uid="{00000000-0005-0000-0000-00005B070000}"/>
    <cellStyle name="强调文字颜色 6 2" xfId="1884" xr:uid="{00000000-0005-0000-0000-00005C070000}"/>
    <cellStyle name="强调文字颜色 6文字颜色 6xtt\Shared" xfId="1885" xr:uid="{00000000-0005-0000-0000-00005D070000}"/>
    <cellStyle name="悪い" xfId="1886" xr:uid="{00000000-0005-0000-0000-00005E070000}"/>
    <cellStyle name="普通_ 白土" xfId="1887" xr:uid="{00000000-0005-0000-0000-00005F070000}"/>
    <cellStyle name="标题" xfId="1888" xr:uid="{00000000-0005-0000-0000-000060070000}"/>
    <cellStyle name="标题 1" xfId="1889" xr:uid="{00000000-0005-0000-0000-000061070000}"/>
    <cellStyle name="标题 1-  6" xfId="1890" xr:uid="{00000000-0005-0000-0000-000062070000}"/>
    <cellStyle name="标题 1 2" xfId="1891" xr:uid="{00000000-0005-0000-0000-000063070000}"/>
    <cellStyle name="标题 1 3" xfId="1892" xr:uid="{00000000-0005-0000-0000-000064070000}"/>
    <cellStyle name="标题 1 4" xfId="1893" xr:uid="{00000000-0005-0000-0000-000065070000}"/>
    <cellStyle name="标题 1 5" xfId="1894" xr:uid="{00000000-0005-0000-0000-000066070000}"/>
    <cellStyle name="标题 1 6" xfId="1895" xr:uid="{00000000-0005-0000-0000-000067070000}"/>
    <cellStyle name="标题 1_Company Dashboard" xfId="1896" xr:uid="{00000000-0005-0000-0000-000068070000}"/>
    <cellStyle name="标题 2" xfId="1897" xr:uid="{00000000-0005-0000-0000-000069070000}"/>
    <cellStyle name="标题 2-  6" xfId="1898" xr:uid="{00000000-0005-0000-0000-00006A070000}"/>
    <cellStyle name="标题 2 2" xfId="1899" xr:uid="{00000000-0005-0000-0000-00006B070000}"/>
    <cellStyle name="标题 2 3" xfId="1900" xr:uid="{00000000-0005-0000-0000-00006C070000}"/>
    <cellStyle name="标题 2 4" xfId="1901" xr:uid="{00000000-0005-0000-0000-00006D070000}"/>
    <cellStyle name="标题 2 5" xfId="1902" xr:uid="{00000000-0005-0000-0000-00006E070000}"/>
    <cellStyle name="标题 2 6" xfId="1903" xr:uid="{00000000-0005-0000-0000-00006F070000}"/>
    <cellStyle name="标题 2_Company Dashboard" xfId="1904" xr:uid="{00000000-0005-0000-0000-000070070000}"/>
    <cellStyle name="标题 3" xfId="1905" xr:uid="{00000000-0005-0000-0000-000071070000}"/>
    <cellStyle name="标题 3-  6" xfId="1906" xr:uid="{00000000-0005-0000-0000-000072070000}"/>
    <cellStyle name="标题 3 2" xfId="1907" xr:uid="{00000000-0005-0000-0000-000073070000}"/>
    <cellStyle name="标题 3 3" xfId="1908" xr:uid="{00000000-0005-0000-0000-000074070000}"/>
    <cellStyle name="标题 3 4" xfId="1909" xr:uid="{00000000-0005-0000-0000-000075070000}"/>
    <cellStyle name="标题 3 5" xfId="1910" xr:uid="{00000000-0005-0000-0000-000076070000}"/>
    <cellStyle name="标题 3 6" xfId="1911" xr:uid="{00000000-0005-0000-0000-000077070000}"/>
    <cellStyle name="标题 3_Company Dashboard" xfId="1912" xr:uid="{00000000-0005-0000-0000-000078070000}"/>
    <cellStyle name="标题 4" xfId="1913" xr:uid="{00000000-0005-0000-0000-000079070000}"/>
    <cellStyle name="标题 4-  6" xfId="1914" xr:uid="{00000000-0005-0000-0000-00007A070000}"/>
    <cellStyle name="标题 4 2" xfId="1915" xr:uid="{00000000-0005-0000-0000-00007B070000}"/>
    <cellStyle name="标题 4 3" xfId="1916" xr:uid="{00000000-0005-0000-0000-00007C070000}"/>
    <cellStyle name="标题 4 4" xfId="1917" xr:uid="{00000000-0005-0000-0000-00007D070000}"/>
    <cellStyle name="标题 4 5" xfId="1918" xr:uid="{00000000-0005-0000-0000-00007E070000}"/>
    <cellStyle name="标题 4 6" xfId="1919" xr:uid="{00000000-0005-0000-0000-00007F070000}"/>
    <cellStyle name="标题 5" xfId="1920" xr:uid="{00000000-0005-0000-0000-000080070000}"/>
    <cellStyle name="标题 6" xfId="1921" xr:uid="{00000000-0005-0000-0000-000081070000}"/>
    <cellStyle name="标题 7" xfId="1922" xr:uid="{00000000-0005-0000-0000-000082070000}"/>
    <cellStyle name="标题 8" xfId="1923" xr:uid="{00000000-0005-0000-0000-000083070000}"/>
    <cellStyle name="标题 9" xfId="1924" xr:uid="{00000000-0005-0000-0000-000084070000}"/>
    <cellStyle name="标题% - " xfId="1925" xr:uid="{00000000-0005-0000-0000-000085070000}"/>
    <cellStyle name="标题_09.06贷款及汇票" xfId="1926" xr:uid="{00000000-0005-0000-0000-000086070000}"/>
    <cellStyle name="样式 1" xfId="1927" xr:uid="{00000000-0005-0000-0000-000087070000}"/>
    <cellStyle name="样式 1 2" xfId="1928" xr:uid="{00000000-0005-0000-0000-000088070000}"/>
    <cellStyle name="桁区切り [0.00]_7201MAIN" xfId="1929" xr:uid="{00000000-0005-0000-0000-000089070000}"/>
    <cellStyle name="桁区切り_7201MAIN" xfId="1930" xr:uid="{00000000-0005-0000-0000-00008A070000}"/>
    <cellStyle name="检查单元格" xfId="1931" xr:uid="{00000000-0005-0000-0000-00008B070000}"/>
    <cellStyle name="检查单元格 2" xfId="1932" xr:uid="{00000000-0005-0000-0000-00008C070000}"/>
    <cellStyle name="检查单元格 强调文字颜色 6xtt\S" xfId="1933" xr:uid="{00000000-0005-0000-0000-00008D070000}"/>
    <cellStyle name="检查单元格_Company Dashboard" xfId="1934" xr:uid="{00000000-0005-0000-0000-00008E070000}"/>
    <cellStyle name="標準_7201MAIN" xfId="1935" xr:uid="{00000000-0005-0000-0000-00008F070000}"/>
    <cellStyle name="標題" xfId="1936" xr:uid="{00000000-0005-0000-0000-000090070000}"/>
    <cellStyle name="標題 1" xfId="1937" xr:uid="{00000000-0005-0000-0000-000091070000}"/>
    <cellStyle name="標題 2" xfId="1938" xr:uid="{00000000-0005-0000-0000-000092070000}"/>
    <cellStyle name="標題 3" xfId="1939" xr:uid="{00000000-0005-0000-0000-000093070000}"/>
    <cellStyle name="標題 4" xfId="1940" xr:uid="{00000000-0005-0000-0000-000094070000}"/>
    <cellStyle name="檢查儲存格" xfId="1941" xr:uid="{00000000-0005-0000-0000-000095070000}"/>
    <cellStyle name="汇总" xfId="1942" xr:uid="{00000000-0005-0000-0000-000096070000}"/>
    <cellStyle name="汇总 2" xfId="1943" xr:uid="{00000000-0005-0000-0000-000097070000}"/>
    <cellStyle name="汇总 4格 " xfId="1944" xr:uid="{00000000-0005-0000-0000-000098070000}"/>
    <cellStyle name="汇总_Company Dashboard" xfId="1945" xr:uid="{00000000-0005-0000-0000-000099070000}"/>
    <cellStyle name="注释" xfId="1946" xr:uid="{00000000-0005-0000-0000-00009A070000}"/>
    <cellStyle name="注释 2" xfId="1947" xr:uid="{00000000-0005-0000-0000-00009B070000}"/>
    <cellStyle name="注释_Company Dashboard" xfId="1948" xr:uid="{00000000-0005-0000-0000-00009C070000}"/>
    <cellStyle name="注释文字格 强调" xfId="1949" xr:uid="{00000000-0005-0000-0000-00009D070000}"/>
    <cellStyle name="烹拳 [0]_97MBO" xfId="1950" xr:uid="{00000000-0005-0000-0000-00009E070000}"/>
    <cellStyle name="烹拳_97MBO" xfId="1951" xr:uid="{00000000-0005-0000-0000-00009F070000}"/>
    <cellStyle name="百分比 2" xfId="1952" xr:uid="{00000000-0005-0000-0000-0000A0070000}"/>
    <cellStyle name="百分比 2 2" xfId="1953" xr:uid="{00000000-0005-0000-0000-0000A1070000}"/>
    <cellStyle name="百分比 3" xfId="1954" xr:uid="{00000000-0005-0000-0000-0000A2070000}"/>
    <cellStyle name="百分比 4" xfId="1955" xr:uid="{00000000-0005-0000-0000-0000A3070000}"/>
    <cellStyle name="良い" xfId="1956" xr:uid="{00000000-0005-0000-0000-0000A4070000}"/>
    <cellStyle name="見出し 1" xfId="1957" xr:uid="{00000000-0005-0000-0000-0000A5070000}"/>
    <cellStyle name="見出し 2" xfId="1958" xr:uid="{00000000-0005-0000-0000-0000A6070000}"/>
    <cellStyle name="見出し 3" xfId="1959" xr:uid="{00000000-0005-0000-0000-0000A7070000}"/>
    <cellStyle name="見出し 4" xfId="1960" xr:uid="{00000000-0005-0000-0000-0000A8070000}"/>
    <cellStyle name="解释性文本" xfId="1961" xr:uid="{00000000-0005-0000-0000-0000A9070000}"/>
    <cellStyle name="解释性文本 强调文字颜色 6xtt\S" xfId="1962" xr:uid="{00000000-0005-0000-0000-0000AA070000}"/>
    <cellStyle name="計算" xfId="1963" xr:uid="{00000000-0005-0000-0000-0000AB070000}"/>
    <cellStyle name="計算方式" xfId="1964" xr:uid="{00000000-0005-0000-0000-0000AC070000}"/>
    <cellStyle name="說明文字" xfId="1965" xr:uid="{00000000-0005-0000-0000-0000AD070000}"/>
    <cellStyle name="説明文" xfId="1966" xr:uid="{00000000-0005-0000-0000-0000AE070000}"/>
    <cellStyle name="警告文" xfId="1967" xr:uid="{00000000-0005-0000-0000-0000AF070000}"/>
    <cellStyle name="警告文字" xfId="1968" xr:uid="{00000000-0005-0000-0000-0000B0070000}"/>
    <cellStyle name="警告文本" xfId="1969" xr:uid="{00000000-0005-0000-0000-0000B1070000}"/>
    <cellStyle name="警告文本本 强调文字颜色 6x" xfId="1970" xr:uid="{00000000-0005-0000-0000-0000B2070000}"/>
    <cellStyle name="计算" xfId="1971" xr:uid="{00000000-0005-0000-0000-0000B3070000}"/>
    <cellStyle name="计算 2" xfId="1972" xr:uid="{00000000-0005-0000-0000-0000B4070000}"/>
    <cellStyle name="计算 4本 " xfId="1973" xr:uid="{00000000-0005-0000-0000-0000B5070000}"/>
    <cellStyle name="计算_Company Dashboard" xfId="1974" xr:uid="{00000000-0005-0000-0000-0000B6070000}"/>
    <cellStyle name="货币[0]_answers feb 2000" xfId="1975" xr:uid="{00000000-0005-0000-0000-0000B7070000}"/>
    <cellStyle name="货币_answers feb 2000" xfId="1976" xr:uid="{00000000-0005-0000-0000-0000B8070000}"/>
    <cellStyle name="超级链接_普通表格-电子版填表专用" xfId="1977" xr:uid="{00000000-0005-0000-0000-0000B9070000}"/>
    <cellStyle name="超链接 2" xfId="1978" xr:uid="{00000000-0005-0000-0000-0000BA070000}"/>
    <cellStyle name="輔色1" xfId="1979" xr:uid="{00000000-0005-0000-0000-0000BB070000}"/>
    <cellStyle name="輔色2" xfId="1980" xr:uid="{00000000-0005-0000-0000-0000BC070000}"/>
    <cellStyle name="輔色3" xfId="1981" xr:uid="{00000000-0005-0000-0000-0000BD070000}"/>
    <cellStyle name="輔色4" xfId="1982" xr:uid="{00000000-0005-0000-0000-0000BE070000}"/>
    <cellStyle name="輔色5" xfId="1983" xr:uid="{00000000-0005-0000-0000-0000BF070000}"/>
    <cellStyle name="輔色6" xfId="1984" xr:uid="{00000000-0005-0000-0000-0000C0070000}"/>
    <cellStyle name="輸入" xfId="1985" xr:uid="{00000000-0005-0000-0000-0000C1070000}"/>
    <cellStyle name="輸出" xfId="1986" xr:uid="{00000000-0005-0000-0000-0000C2070000}"/>
    <cellStyle name="输入" xfId="1987" xr:uid="{00000000-0005-0000-0000-0000C3070000}"/>
    <cellStyle name="输入文字本 强调" xfId="1988" xr:uid="{00000000-0005-0000-0000-0000C4070000}"/>
    <cellStyle name="输出" xfId="1989" xr:uid="{00000000-0005-0000-0000-0000C5070000}"/>
    <cellStyle name="输出 2" xfId="1990" xr:uid="{00000000-0005-0000-0000-0000C6070000}"/>
    <cellStyle name="输出_Company Dashboard" xfId="1991" xr:uid="{00000000-0005-0000-0000-0000C7070000}"/>
    <cellStyle name="输出文字本 强调" xfId="1992" xr:uid="{00000000-0005-0000-0000-0000C8070000}"/>
    <cellStyle name="适中" xfId="1993" xr:uid="{00000000-0005-0000-0000-0000C9070000}"/>
    <cellStyle name="适中文字本 强调" xfId="1994" xr:uid="{00000000-0005-0000-0000-0000CA070000}"/>
    <cellStyle name="連結的儲存格" xfId="1995" xr:uid="{00000000-0005-0000-0000-0000CB070000}"/>
    <cellStyle name="钎霖_laroux" xfId="1996" xr:uid="{00000000-0005-0000-0000-0000CC070000}"/>
    <cellStyle name="链接单元格" xfId="1997" xr:uid="{00000000-0005-0000-0000-0000CD070000}"/>
    <cellStyle name="链接单元格 强调文字颜色 6xtt\S" xfId="1998" xr:uid="{00000000-0005-0000-0000-0000CE070000}"/>
    <cellStyle name="链接单元格_Company Dashboard" xfId="1999" xr:uid="{00000000-0005-0000-0000-0000CF070000}"/>
    <cellStyle name="集計" xfId="2000" xr:uid="{00000000-0005-0000-0000-0000D0070000}"/>
    <cellStyle name="霓付 [0]_97MBO" xfId="2001" xr:uid="{00000000-0005-0000-0000-0000D1070000}"/>
    <cellStyle name="霓付_97MBO" xfId="2002" xr:uid="{00000000-0005-0000-0000-0000D207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5.xml"/><Relationship Id="rId18" Type="http://schemas.openxmlformats.org/officeDocument/2006/relationships/externalLink" Target="externalLinks/externalLink10.xml"/><Relationship Id="rId26" Type="http://schemas.openxmlformats.org/officeDocument/2006/relationships/externalLink" Target="externalLinks/externalLink18.xml"/><Relationship Id="rId39" Type="http://schemas.openxmlformats.org/officeDocument/2006/relationships/externalLink" Target="externalLinks/externalLink31.xml"/><Relationship Id="rId21" Type="http://schemas.openxmlformats.org/officeDocument/2006/relationships/externalLink" Target="externalLinks/externalLink13.xml"/><Relationship Id="rId34" Type="http://schemas.openxmlformats.org/officeDocument/2006/relationships/externalLink" Target="externalLinks/externalLink26.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externalLink" Target="externalLinks/externalLink8.xml"/><Relationship Id="rId20" Type="http://schemas.openxmlformats.org/officeDocument/2006/relationships/externalLink" Target="externalLinks/externalLink12.xml"/><Relationship Id="rId29" Type="http://schemas.openxmlformats.org/officeDocument/2006/relationships/externalLink" Target="externalLinks/externalLink21.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3.xml"/><Relationship Id="rId24" Type="http://schemas.openxmlformats.org/officeDocument/2006/relationships/externalLink" Target="externalLinks/externalLink16.xml"/><Relationship Id="rId32" Type="http://schemas.openxmlformats.org/officeDocument/2006/relationships/externalLink" Target="externalLinks/externalLink24.xml"/><Relationship Id="rId37" Type="http://schemas.openxmlformats.org/officeDocument/2006/relationships/externalLink" Target="externalLinks/externalLink29.xml"/><Relationship Id="rId40" Type="http://schemas.openxmlformats.org/officeDocument/2006/relationships/externalLink" Target="externalLinks/externalLink32.xml"/><Relationship Id="rId5" Type="http://schemas.openxmlformats.org/officeDocument/2006/relationships/worksheet" Target="worksheets/sheet5.xml"/><Relationship Id="rId15" Type="http://schemas.openxmlformats.org/officeDocument/2006/relationships/externalLink" Target="externalLinks/externalLink7.xml"/><Relationship Id="rId23" Type="http://schemas.openxmlformats.org/officeDocument/2006/relationships/externalLink" Target="externalLinks/externalLink15.xml"/><Relationship Id="rId28" Type="http://schemas.openxmlformats.org/officeDocument/2006/relationships/externalLink" Target="externalLinks/externalLink20.xml"/><Relationship Id="rId36" Type="http://schemas.openxmlformats.org/officeDocument/2006/relationships/externalLink" Target="externalLinks/externalLink28.xml"/><Relationship Id="rId10" Type="http://schemas.openxmlformats.org/officeDocument/2006/relationships/externalLink" Target="externalLinks/externalLink2.xml"/><Relationship Id="rId19" Type="http://schemas.openxmlformats.org/officeDocument/2006/relationships/externalLink" Target="externalLinks/externalLink11.xml"/><Relationship Id="rId31" Type="http://schemas.openxmlformats.org/officeDocument/2006/relationships/externalLink" Target="externalLinks/externalLink23.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externalLink" Target="externalLinks/externalLink6.xml"/><Relationship Id="rId22" Type="http://schemas.openxmlformats.org/officeDocument/2006/relationships/externalLink" Target="externalLinks/externalLink14.xml"/><Relationship Id="rId27" Type="http://schemas.openxmlformats.org/officeDocument/2006/relationships/externalLink" Target="externalLinks/externalLink19.xml"/><Relationship Id="rId30" Type="http://schemas.openxmlformats.org/officeDocument/2006/relationships/externalLink" Target="externalLinks/externalLink22.xml"/><Relationship Id="rId35" Type="http://schemas.openxmlformats.org/officeDocument/2006/relationships/externalLink" Target="externalLinks/externalLink27.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externalLink" Target="externalLinks/externalLink4.xml"/><Relationship Id="rId17" Type="http://schemas.openxmlformats.org/officeDocument/2006/relationships/externalLink" Target="externalLinks/externalLink9.xml"/><Relationship Id="rId25" Type="http://schemas.openxmlformats.org/officeDocument/2006/relationships/externalLink" Target="externalLinks/externalLink17.xml"/><Relationship Id="rId33" Type="http://schemas.openxmlformats.org/officeDocument/2006/relationships/externalLink" Target="externalLinks/externalLink25.xml"/><Relationship Id="rId38" Type="http://schemas.openxmlformats.org/officeDocument/2006/relationships/externalLink" Target="externalLinks/externalLink3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083333333333333"/>
          <c:y val="4.8611111111111112E-2"/>
          <c:w val="0.66666666666666663"/>
          <c:h val="0.75"/>
        </c:manualLayout>
      </c:layout>
      <c:lineChart>
        <c:grouping val="standard"/>
        <c:varyColors val="0"/>
        <c:ser>
          <c:idx val="0"/>
          <c:order val="0"/>
          <c:marker>
            <c:symbol val="none"/>
          </c:marker>
          <c:cat>
            <c:numRef>
              <c:f>'Grant &amp; Consultancy'!$U$4:$CD$4</c:f>
              <c:numCache>
                <c:formatCode>mmm\-yy</c:formatCode>
                <c:ptCount val="62"/>
                <c:pt idx="0">
                  <c:v>45352</c:v>
                </c:pt>
                <c:pt idx="1">
                  <c:v>45383</c:v>
                </c:pt>
                <c:pt idx="2">
                  <c:v>45413</c:v>
                </c:pt>
                <c:pt idx="3">
                  <c:v>45444</c:v>
                </c:pt>
                <c:pt idx="4">
                  <c:v>45474</c:v>
                </c:pt>
                <c:pt idx="5">
                  <c:v>45505</c:v>
                </c:pt>
                <c:pt idx="6">
                  <c:v>45536</c:v>
                </c:pt>
                <c:pt idx="7">
                  <c:v>45566</c:v>
                </c:pt>
                <c:pt idx="8">
                  <c:v>45597</c:v>
                </c:pt>
                <c:pt idx="9">
                  <c:v>45627</c:v>
                </c:pt>
                <c:pt idx="10">
                  <c:v>45658</c:v>
                </c:pt>
                <c:pt idx="11">
                  <c:v>45689</c:v>
                </c:pt>
                <c:pt idx="12">
                  <c:v>45717</c:v>
                </c:pt>
                <c:pt idx="13">
                  <c:v>45748</c:v>
                </c:pt>
                <c:pt idx="14">
                  <c:v>45778</c:v>
                </c:pt>
                <c:pt idx="15">
                  <c:v>45809</c:v>
                </c:pt>
                <c:pt idx="16">
                  <c:v>45839</c:v>
                </c:pt>
                <c:pt idx="17">
                  <c:v>45870</c:v>
                </c:pt>
                <c:pt idx="18">
                  <c:v>45901</c:v>
                </c:pt>
                <c:pt idx="19">
                  <c:v>45931</c:v>
                </c:pt>
                <c:pt idx="20">
                  <c:v>45962</c:v>
                </c:pt>
                <c:pt idx="21">
                  <c:v>45992</c:v>
                </c:pt>
                <c:pt idx="22">
                  <c:v>46023</c:v>
                </c:pt>
                <c:pt idx="23">
                  <c:v>46054</c:v>
                </c:pt>
                <c:pt idx="24">
                  <c:v>46082</c:v>
                </c:pt>
                <c:pt idx="25">
                  <c:v>46113</c:v>
                </c:pt>
                <c:pt idx="26">
                  <c:v>46143</c:v>
                </c:pt>
                <c:pt idx="27">
                  <c:v>46174</c:v>
                </c:pt>
                <c:pt idx="28">
                  <c:v>46204</c:v>
                </c:pt>
                <c:pt idx="29">
                  <c:v>46235</c:v>
                </c:pt>
                <c:pt idx="30">
                  <c:v>46266</c:v>
                </c:pt>
                <c:pt idx="31">
                  <c:v>46296</c:v>
                </c:pt>
                <c:pt idx="32">
                  <c:v>46327</c:v>
                </c:pt>
                <c:pt idx="33">
                  <c:v>46357</c:v>
                </c:pt>
                <c:pt idx="34">
                  <c:v>46388</c:v>
                </c:pt>
                <c:pt idx="35">
                  <c:v>46419</c:v>
                </c:pt>
                <c:pt idx="36">
                  <c:v>46447</c:v>
                </c:pt>
                <c:pt idx="37">
                  <c:v>46478</c:v>
                </c:pt>
                <c:pt idx="38">
                  <c:v>46508</c:v>
                </c:pt>
                <c:pt idx="39">
                  <c:v>46539</c:v>
                </c:pt>
                <c:pt idx="40">
                  <c:v>46569</c:v>
                </c:pt>
                <c:pt idx="41">
                  <c:v>46600</c:v>
                </c:pt>
                <c:pt idx="42">
                  <c:v>46631</c:v>
                </c:pt>
                <c:pt idx="43">
                  <c:v>46661</c:v>
                </c:pt>
                <c:pt idx="44">
                  <c:v>46692</c:v>
                </c:pt>
                <c:pt idx="45">
                  <c:v>46722</c:v>
                </c:pt>
                <c:pt idx="46">
                  <c:v>46753</c:v>
                </c:pt>
                <c:pt idx="47">
                  <c:v>46784</c:v>
                </c:pt>
                <c:pt idx="48">
                  <c:v>46813</c:v>
                </c:pt>
                <c:pt idx="49">
                  <c:v>46844</c:v>
                </c:pt>
                <c:pt idx="50">
                  <c:v>46874</c:v>
                </c:pt>
                <c:pt idx="51">
                  <c:v>46905</c:v>
                </c:pt>
                <c:pt idx="52">
                  <c:v>46935</c:v>
                </c:pt>
                <c:pt idx="53">
                  <c:v>46966</c:v>
                </c:pt>
                <c:pt idx="54">
                  <c:v>46997</c:v>
                </c:pt>
                <c:pt idx="55">
                  <c:v>47027</c:v>
                </c:pt>
                <c:pt idx="56">
                  <c:v>47058</c:v>
                </c:pt>
                <c:pt idx="57">
                  <c:v>47088</c:v>
                </c:pt>
              </c:numCache>
            </c:numRef>
          </c:cat>
          <c:val>
            <c:numRef>
              <c:f>'Grant &amp; Consultancy'!$U$5:$CD$5</c:f>
              <c:numCache>
                <c:formatCode>#,##0;\(#,##0\);\-</c:formatCode>
                <c:ptCount val="62"/>
              </c:numCache>
            </c:numRef>
          </c:val>
          <c:smooth val="0"/>
          <c:extLst>
            <c:ext xmlns:c16="http://schemas.microsoft.com/office/drawing/2014/chart" uri="{C3380CC4-5D6E-409C-BE32-E72D297353CC}">
              <c16:uniqueId val="{00000000-9515-430D-9DBA-AF3D7A02603D}"/>
            </c:ext>
          </c:extLst>
        </c:ser>
        <c:ser>
          <c:idx val="1"/>
          <c:order val="1"/>
          <c:marker>
            <c:symbol val="none"/>
          </c:marker>
          <c:cat>
            <c:numRef>
              <c:f>'Grant &amp; Consultancy'!$U$4:$CD$4</c:f>
              <c:numCache>
                <c:formatCode>mmm\-yy</c:formatCode>
                <c:ptCount val="62"/>
                <c:pt idx="0">
                  <c:v>45352</c:v>
                </c:pt>
                <c:pt idx="1">
                  <c:v>45383</c:v>
                </c:pt>
                <c:pt idx="2">
                  <c:v>45413</c:v>
                </c:pt>
                <c:pt idx="3">
                  <c:v>45444</c:v>
                </c:pt>
                <c:pt idx="4">
                  <c:v>45474</c:v>
                </c:pt>
                <c:pt idx="5">
                  <c:v>45505</c:v>
                </c:pt>
                <c:pt idx="6">
                  <c:v>45536</c:v>
                </c:pt>
                <c:pt idx="7">
                  <c:v>45566</c:v>
                </c:pt>
                <c:pt idx="8">
                  <c:v>45597</c:v>
                </c:pt>
                <c:pt idx="9">
                  <c:v>45627</c:v>
                </c:pt>
                <c:pt idx="10">
                  <c:v>45658</c:v>
                </c:pt>
                <c:pt idx="11">
                  <c:v>45689</c:v>
                </c:pt>
                <c:pt idx="12">
                  <c:v>45717</c:v>
                </c:pt>
                <c:pt idx="13">
                  <c:v>45748</c:v>
                </c:pt>
                <c:pt idx="14">
                  <c:v>45778</c:v>
                </c:pt>
                <c:pt idx="15">
                  <c:v>45809</c:v>
                </c:pt>
                <c:pt idx="16">
                  <c:v>45839</c:v>
                </c:pt>
                <c:pt idx="17">
                  <c:v>45870</c:v>
                </c:pt>
                <c:pt idx="18">
                  <c:v>45901</c:v>
                </c:pt>
                <c:pt idx="19">
                  <c:v>45931</c:v>
                </c:pt>
                <c:pt idx="20">
                  <c:v>45962</c:v>
                </c:pt>
                <c:pt idx="21">
                  <c:v>45992</c:v>
                </c:pt>
                <c:pt idx="22">
                  <c:v>46023</c:v>
                </c:pt>
                <c:pt idx="23">
                  <c:v>46054</c:v>
                </c:pt>
                <c:pt idx="24">
                  <c:v>46082</c:v>
                </c:pt>
                <c:pt idx="25">
                  <c:v>46113</c:v>
                </c:pt>
                <c:pt idx="26">
                  <c:v>46143</c:v>
                </c:pt>
                <c:pt idx="27">
                  <c:v>46174</c:v>
                </c:pt>
                <c:pt idx="28">
                  <c:v>46204</c:v>
                </c:pt>
                <c:pt idx="29">
                  <c:v>46235</c:v>
                </c:pt>
                <c:pt idx="30">
                  <c:v>46266</c:v>
                </c:pt>
                <c:pt idx="31">
                  <c:v>46296</c:v>
                </c:pt>
                <c:pt idx="32">
                  <c:v>46327</c:v>
                </c:pt>
                <c:pt idx="33">
                  <c:v>46357</c:v>
                </c:pt>
                <c:pt idx="34">
                  <c:v>46388</c:v>
                </c:pt>
                <c:pt idx="35">
                  <c:v>46419</c:v>
                </c:pt>
                <c:pt idx="36">
                  <c:v>46447</c:v>
                </c:pt>
                <c:pt idx="37">
                  <c:v>46478</c:v>
                </c:pt>
                <c:pt idx="38">
                  <c:v>46508</c:v>
                </c:pt>
                <c:pt idx="39">
                  <c:v>46539</c:v>
                </c:pt>
                <c:pt idx="40">
                  <c:v>46569</c:v>
                </c:pt>
                <c:pt idx="41">
                  <c:v>46600</c:v>
                </c:pt>
                <c:pt idx="42">
                  <c:v>46631</c:v>
                </c:pt>
                <c:pt idx="43">
                  <c:v>46661</c:v>
                </c:pt>
                <c:pt idx="44">
                  <c:v>46692</c:v>
                </c:pt>
                <c:pt idx="45">
                  <c:v>46722</c:v>
                </c:pt>
                <c:pt idx="46">
                  <c:v>46753</c:v>
                </c:pt>
                <c:pt idx="47">
                  <c:v>46784</c:v>
                </c:pt>
                <c:pt idx="48">
                  <c:v>46813</c:v>
                </c:pt>
                <c:pt idx="49">
                  <c:v>46844</c:v>
                </c:pt>
                <c:pt idx="50">
                  <c:v>46874</c:v>
                </c:pt>
                <c:pt idx="51">
                  <c:v>46905</c:v>
                </c:pt>
                <c:pt idx="52">
                  <c:v>46935</c:v>
                </c:pt>
                <c:pt idx="53">
                  <c:v>46966</c:v>
                </c:pt>
                <c:pt idx="54">
                  <c:v>46997</c:v>
                </c:pt>
                <c:pt idx="55">
                  <c:v>47027</c:v>
                </c:pt>
                <c:pt idx="56">
                  <c:v>47058</c:v>
                </c:pt>
                <c:pt idx="57">
                  <c:v>47088</c:v>
                </c:pt>
              </c:numCache>
            </c:numRef>
          </c:cat>
          <c:val>
            <c:numLit>
              <c:formatCode>General</c:formatCode>
              <c:ptCount val="1"/>
              <c:pt idx="0">
                <c:v>0</c:v>
              </c:pt>
            </c:numLit>
          </c:val>
          <c:smooth val="0"/>
          <c:extLst>
            <c:ext xmlns:c16="http://schemas.microsoft.com/office/drawing/2014/chart" uri="{C3380CC4-5D6E-409C-BE32-E72D297353CC}">
              <c16:uniqueId val="{00000001-9515-430D-9DBA-AF3D7A02603D}"/>
            </c:ext>
          </c:extLst>
        </c:ser>
        <c:ser>
          <c:idx val="2"/>
          <c:order val="2"/>
          <c:marker>
            <c:symbol val="none"/>
          </c:marker>
          <c:cat>
            <c:numRef>
              <c:f>'Grant &amp; Consultancy'!$U$4:$CD$4</c:f>
              <c:numCache>
                <c:formatCode>mmm\-yy</c:formatCode>
                <c:ptCount val="62"/>
                <c:pt idx="0">
                  <c:v>45352</c:v>
                </c:pt>
                <c:pt idx="1">
                  <c:v>45383</c:v>
                </c:pt>
                <c:pt idx="2">
                  <c:v>45413</c:v>
                </c:pt>
                <c:pt idx="3">
                  <c:v>45444</c:v>
                </c:pt>
                <c:pt idx="4">
                  <c:v>45474</c:v>
                </c:pt>
                <c:pt idx="5">
                  <c:v>45505</c:v>
                </c:pt>
                <c:pt idx="6">
                  <c:v>45536</c:v>
                </c:pt>
                <c:pt idx="7">
                  <c:v>45566</c:v>
                </c:pt>
                <c:pt idx="8">
                  <c:v>45597</c:v>
                </c:pt>
                <c:pt idx="9">
                  <c:v>45627</c:v>
                </c:pt>
                <c:pt idx="10">
                  <c:v>45658</c:v>
                </c:pt>
                <c:pt idx="11">
                  <c:v>45689</c:v>
                </c:pt>
                <c:pt idx="12">
                  <c:v>45717</c:v>
                </c:pt>
                <c:pt idx="13">
                  <c:v>45748</c:v>
                </c:pt>
                <c:pt idx="14">
                  <c:v>45778</c:v>
                </c:pt>
                <c:pt idx="15">
                  <c:v>45809</c:v>
                </c:pt>
                <c:pt idx="16">
                  <c:v>45839</c:v>
                </c:pt>
                <c:pt idx="17">
                  <c:v>45870</c:v>
                </c:pt>
                <c:pt idx="18">
                  <c:v>45901</c:v>
                </c:pt>
                <c:pt idx="19">
                  <c:v>45931</c:v>
                </c:pt>
                <c:pt idx="20">
                  <c:v>45962</c:v>
                </c:pt>
                <c:pt idx="21">
                  <c:v>45992</c:v>
                </c:pt>
                <c:pt idx="22">
                  <c:v>46023</c:v>
                </c:pt>
                <c:pt idx="23">
                  <c:v>46054</c:v>
                </c:pt>
                <c:pt idx="24">
                  <c:v>46082</c:v>
                </c:pt>
                <c:pt idx="25">
                  <c:v>46113</c:v>
                </c:pt>
                <c:pt idx="26">
                  <c:v>46143</c:v>
                </c:pt>
                <c:pt idx="27">
                  <c:v>46174</c:v>
                </c:pt>
                <c:pt idx="28">
                  <c:v>46204</c:v>
                </c:pt>
                <c:pt idx="29">
                  <c:v>46235</c:v>
                </c:pt>
                <c:pt idx="30">
                  <c:v>46266</c:v>
                </c:pt>
                <c:pt idx="31">
                  <c:v>46296</c:v>
                </c:pt>
                <c:pt idx="32">
                  <c:v>46327</c:v>
                </c:pt>
                <c:pt idx="33">
                  <c:v>46357</c:v>
                </c:pt>
                <c:pt idx="34">
                  <c:v>46388</c:v>
                </c:pt>
                <c:pt idx="35">
                  <c:v>46419</c:v>
                </c:pt>
                <c:pt idx="36">
                  <c:v>46447</c:v>
                </c:pt>
                <c:pt idx="37">
                  <c:v>46478</c:v>
                </c:pt>
                <c:pt idx="38">
                  <c:v>46508</c:v>
                </c:pt>
                <c:pt idx="39">
                  <c:v>46539</c:v>
                </c:pt>
                <c:pt idx="40">
                  <c:v>46569</c:v>
                </c:pt>
                <c:pt idx="41">
                  <c:v>46600</c:v>
                </c:pt>
                <c:pt idx="42">
                  <c:v>46631</c:v>
                </c:pt>
                <c:pt idx="43">
                  <c:v>46661</c:v>
                </c:pt>
                <c:pt idx="44">
                  <c:v>46692</c:v>
                </c:pt>
                <c:pt idx="45">
                  <c:v>46722</c:v>
                </c:pt>
                <c:pt idx="46">
                  <c:v>46753</c:v>
                </c:pt>
                <c:pt idx="47">
                  <c:v>46784</c:v>
                </c:pt>
                <c:pt idx="48">
                  <c:v>46813</c:v>
                </c:pt>
                <c:pt idx="49">
                  <c:v>46844</c:v>
                </c:pt>
                <c:pt idx="50">
                  <c:v>46874</c:v>
                </c:pt>
                <c:pt idx="51">
                  <c:v>46905</c:v>
                </c:pt>
                <c:pt idx="52">
                  <c:v>46935</c:v>
                </c:pt>
                <c:pt idx="53">
                  <c:v>46966</c:v>
                </c:pt>
                <c:pt idx="54">
                  <c:v>46997</c:v>
                </c:pt>
                <c:pt idx="55">
                  <c:v>47027</c:v>
                </c:pt>
                <c:pt idx="56">
                  <c:v>47058</c:v>
                </c:pt>
                <c:pt idx="57">
                  <c:v>47088</c:v>
                </c:pt>
              </c:numCache>
            </c:numRef>
          </c:cat>
          <c:val>
            <c:numLit>
              <c:formatCode>General</c:formatCode>
              <c:ptCount val="1"/>
              <c:pt idx="0">
                <c:v>0</c:v>
              </c:pt>
            </c:numLit>
          </c:val>
          <c:smooth val="0"/>
          <c:extLst>
            <c:ext xmlns:c16="http://schemas.microsoft.com/office/drawing/2014/chart" uri="{C3380CC4-5D6E-409C-BE32-E72D297353CC}">
              <c16:uniqueId val="{00000002-9515-430D-9DBA-AF3D7A02603D}"/>
            </c:ext>
          </c:extLst>
        </c:ser>
        <c:ser>
          <c:idx val="3"/>
          <c:order val="3"/>
          <c:marker>
            <c:symbol val="none"/>
          </c:marker>
          <c:cat>
            <c:numRef>
              <c:f>'Grant &amp; Consultancy'!$U$4:$CD$4</c:f>
              <c:numCache>
                <c:formatCode>mmm\-yy</c:formatCode>
                <c:ptCount val="62"/>
                <c:pt idx="0">
                  <c:v>45352</c:v>
                </c:pt>
                <c:pt idx="1">
                  <c:v>45383</c:v>
                </c:pt>
                <c:pt idx="2">
                  <c:v>45413</c:v>
                </c:pt>
                <c:pt idx="3">
                  <c:v>45444</c:v>
                </c:pt>
                <c:pt idx="4">
                  <c:v>45474</c:v>
                </c:pt>
                <c:pt idx="5">
                  <c:v>45505</c:v>
                </c:pt>
                <c:pt idx="6">
                  <c:v>45536</c:v>
                </c:pt>
                <c:pt idx="7">
                  <c:v>45566</c:v>
                </c:pt>
                <c:pt idx="8">
                  <c:v>45597</c:v>
                </c:pt>
                <c:pt idx="9">
                  <c:v>45627</c:v>
                </c:pt>
                <c:pt idx="10">
                  <c:v>45658</c:v>
                </c:pt>
                <c:pt idx="11">
                  <c:v>45689</c:v>
                </c:pt>
                <c:pt idx="12">
                  <c:v>45717</c:v>
                </c:pt>
                <c:pt idx="13">
                  <c:v>45748</c:v>
                </c:pt>
                <c:pt idx="14">
                  <c:v>45778</c:v>
                </c:pt>
                <c:pt idx="15">
                  <c:v>45809</c:v>
                </c:pt>
                <c:pt idx="16">
                  <c:v>45839</c:v>
                </c:pt>
                <c:pt idx="17">
                  <c:v>45870</c:v>
                </c:pt>
                <c:pt idx="18">
                  <c:v>45901</c:v>
                </c:pt>
                <c:pt idx="19">
                  <c:v>45931</c:v>
                </c:pt>
                <c:pt idx="20">
                  <c:v>45962</c:v>
                </c:pt>
                <c:pt idx="21">
                  <c:v>45992</c:v>
                </c:pt>
                <c:pt idx="22">
                  <c:v>46023</c:v>
                </c:pt>
                <c:pt idx="23">
                  <c:v>46054</c:v>
                </c:pt>
                <c:pt idx="24">
                  <c:v>46082</c:v>
                </c:pt>
                <c:pt idx="25">
                  <c:v>46113</c:v>
                </c:pt>
                <c:pt idx="26">
                  <c:v>46143</c:v>
                </c:pt>
                <c:pt idx="27">
                  <c:v>46174</c:v>
                </c:pt>
                <c:pt idx="28">
                  <c:v>46204</c:v>
                </c:pt>
                <c:pt idx="29">
                  <c:v>46235</c:v>
                </c:pt>
                <c:pt idx="30">
                  <c:v>46266</c:v>
                </c:pt>
                <c:pt idx="31">
                  <c:v>46296</c:v>
                </c:pt>
                <c:pt idx="32">
                  <c:v>46327</c:v>
                </c:pt>
                <c:pt idx="33">
                  <c:v>46357</c:v>
                </c:pt>
                <c:pt idx="34">
                  <c:v>46388</c:v>
                </c:pt>
                <c:pt idx="35">
                  <c:v>46419</c:v>
                </c:pt>
                <c:pt idx="36">
                  <c:v>46447</c:v>
                </c:pt>
                <c:pt idx="37">
                  <c:v>46478</c:v>
                </c:pt>
                <c:pt idx="38">
                  <c:v>46508</c:v>
                </c:pt>
                <c:pt idx="39">
                  <c:v>46539</c:v>
                </c:pt>
                <c:pt idx="40">
                  <c:v>46569</c:v>
                </c:pt>
                <c:pt idx="41">
                  <c:v>46600</c:v>
                </c:pt>
                <c:pt idx="42">
                  <c:v>46631</c:v>
                </c:pt>
                <c:pt idx="43">
                  <c:v>46661</c:v>
                </c:pt>
                <c:pt idx="44">
                  <c:v>46692</c:v>
                </c:pt>
                <c:pt idx="45">
                  <c:v>46722</c:v>
                </c:pt>
                <c:pt idx="46">
                  <c:v>46753</c:v>
                </c:pt>
                <c:pt idx="47">
                  <c:v>46784</c:v>
                </c:pt>
                <c:pt idx="48">
                  <c:v>46813</c:v>
                </c:pt>
                <c:pt idx="49">
                  <c:v>46844</c:v>
                </c:pt>
                <c:pt idx="50">
                  <c:v>46874</c:v>
                </c:pt>
                <c:pt idx="51">
                  <c:v>46905</c:v>
                </c:pt>
                <c:pt idx="52">
                  <c:v>46935</c:v>
                </c:pt>
                <c:pt idx="53">
                  <c:v>46966</c:v>
                </c:pt>
                <c:pt idx="54">
                  <c:v>46997</c:v>
                </c:pt>
                <c:pt idx="55">
                  <c:v>47027</c:v>
                </c:pt>
                <c:pt idx="56">
                  <c:v>47058</c:v>
                </c:pt>
                <c:pt idx="57">
                  <c:v>47088</c:v>
                </c:pt>
              </c:numCache>
            </c:numRef>
          </c:cat>
          <c:val>
            <c:numRef>
              <c:f>'Grant &amp; Consultancy'!$U$8:$CD$8</c:f>
              <c:numCache>
                <c:formatCode>#,##0;\(#,##0\);\-</c:formatCode>
                <c:ptCount val="6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numCache>
            </c:numRef>
          </c:val>
          <c:smooth val="0"/>
          <c:extLst>
            <c:ext xmlns:c16="http://schemas.microsoft.com/office/drawing/2014/chart" uri="{C3380CC4-5D6E-409C-BE32-E72D297353CC}">
              <c16:uniqueId val="{00000003-9515-430D-9DBA-AF3D7A02603D}"/>
            </c:ext>
          </c:extLst>
        </c:ser>
        <c:dLbls>
          <c:showLegendKey val="0"/>
          <c:showVal val="0"/>
          <c:showCatName val="0"/>
          <c:showSerName val="0"/>
          <c:showPercent val="0"/>
          <c:showBubbleSize val="0"/>
        </c:dLbls>
        <c:smooth val="0"/>
        <c:axId val="281404608"/>
        <c:axId val="280949544"/>
      </c:lineChart>
      <c:dateAx>
        <c:axId val="281404608"/>
        <c:scaling>
          <c:orientation val="minMax"/>
        </c:scaling>
        <c:delete val="0"/>
        <c:axPos val="b"/>
        <c:numFmt formatCode="mmm\-yy" sourceLinked="0"/>
        <c:majorTickMark val="out"/>
        <c:minorTickMark val="none"/>
        <c:tickLblPos val="nextTo"/>
        <c:txPr>
          <a:bodyPr rot="-2700000" vert="horz"/>
          <a:lstStyle/>
          <a:p>
            <a:pPr>
              <a:defRPr sz="1000" b="0" i="0" u="none" strike="noStrike" baseline="0">
                <a:solidFill>
                  <a:srgbClr val="000000"/>
                </a:solidFill>
                <a:latin typeface="Calibri"/>
                <a:ea typeface="Calibri"/>
                <a:cs typeface="Calibri"/>
              </a:defRPr>
            </a:pPr>
            <a:endParaRPr lang="en-US"/>
          </a:p>
        </c:txPr>
        <c:crossAx val="280949544"/>
        <c:crosses val="autoZero"/>
        <c:auto val="1"/>
        <c:lblOffset val="100"/>
        <c:baseTimeUnit val="months"/>
      </c:dateAx>
      <c:valAx>
        <c:axId val="280949544"/>
        <c:scaling>
          <c:orientation val="minMax"/>
        </c:scaling>
        <c:delete val="0"/>
        <c:axPos val="l"/>
        <c:majorGridlines/>
        <c:numFmt formatCode="#,##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81404608"/>
        <c:crosses val="autoZero"/>
        <c:crossBetween val="between"/>
      </c:valAx>
    </c:plotArea>
    <c:legend>
      <c:legendPos val="r"/>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083333333333333"/>
          <c:y val="4.8611111111111112E-2"/>
          <c:w val="0.66666666666666663"/>
          <c:h val="0.75"/>
        </c:manualLayout>
      </c:layout>
      <c:lineChart>
        <c:grouping val="standard"/>
        <c:varyColors val="0"/>
        <c:ser>
          <c:idx val="0"/>
          <c:order val="0"/>
          <c:marker>
            <c:symbol val="none"/>
          </c:marker>
          <c:cat>
            <c:numRef>
              <c:f>'Personnel Costs'!$Q$4:$BX$4</c:f>
              <c:numCache>
                <c:formatCode>mmm\-yy</c:formatCode>
                <c:ptCount val="60"/>
                <c:pt idx="0">
                  <c:v>45292</c:v>
                </c:pt>
                <c:pt idx="1">
                  <c:v>45323</c:v>
                </c:pt>
                <c:pt idx="2">
                  <c:v>45352</c:v>
                </c:pt>
                <c:pt idx="3">
                  <c:v>45383</c:v>
                </c:pt>
                <c:pt idx="4">
                  <c:v>45413</c:v>
                </c:pt>
                <c:pt idx="5">
                  <c:v>45444</c:v>
                </c:pt>
                <c:pt idx="6">
                  <c:v>45474</c:v>
                </c:pt>
                <c:pt idx="7">
                  <c:v>45505</c:v>
                </c:pt>
                <c:pt idx="8">
                  <c:v>45536</c:v>
                </c:pt>
                <c:pt idx="9">
                  <c:v>45566</c:v>
                </c:pt>
                <c:pt idx="10">
                  <c:v>45597</c:v>
                </c:pt>
                <c:pt idx="11">
                  <c:v>45627</c:v>
                </c:pt>
                <c:pt idx="12">
                  <c:v>45658</c:v>
                </c:pt>
                <c:pt idx="13">
                  <c:v>45689</c:v>
                </c:pt>
                <c:pt idx="14">
                  <c:v>45717</c:v>
                </c:pt>
                <c:pt idx="15">
                  <c:v>45748</c:v>
                </c:pt>
                <c:pt idx="16">
                  <c:v>45778</c:v>
                </c:pt>
                <c:pt idx="17">
                  <c:v>45809</c:v>
                </c:pt>
                <c:pt idx="18">
                  <c:v>45839</c:v>
                </c:pt>
                <c:pt idx="19">
                  <c:v>45870</c:v>
                </c:pt>
                <c:pt idx="20">
                  <c:v>45901</c:v>
                </c:pt>
                <c:pt idx="21">
                  <c:v>45931</c:v>
                </c:pt>
                <c:pt idx="22">
                  <c:v>45962</c:v>
                </c:pt>
                <c:pt idx="23">
                  <c:v>45992</c:v>
                </c:pt>
                <c:pt idx="24">
                  <c:v>46023</c:v>
                </c:pt>
                <c:pt idx="25">
                  <c:v>46054</c:v>
                </c:pt>
                <c:pt idx="26">
                  <c:v>46082</c:v>
                </c:pt>
                <c:pt idx="27">
                  <c:v>46113</c:v>
                </c:pt>
                <c:pt idx="28">
                  <c:v>46143</c:v>
                </c:pt>
                <c:pt idx="29">
                  <c:v>46174</c:v>
                </c:pt>
                <c:pt idx="30">
                  <c:v>46204</c:v>
                </c:pt>
                <c:pt idx="31">
                  <c:v>46235</c:v>
                </c:pt>
                <c:pt idx="32">
                  <c:v>46266</c:v>
                </c:pt>
                <c:pt idx="33">
                  <c:v>46296</c:v>
                </c:pt>
                <c:pt idx="34">
                  <c:v>46327</c:v>
                </c:pt>
                <c:pt idx="35">
                  <c:v>46357</c:v>
                </c:pt>
                <c:pt idx="36">
                  <c:v>46388</c:v>
                </c:pt>
                <c:pt idx="37">
                  <c:v>46419</c:v>
                </c:pt>
                <c:pt idx="38">
                  <c:v>46447</c:v>
                </c:pt>
                <c:pt idx="39">
                  <c:v>46478</c:v>
                </c:pt>
                <c:pt idx="40">
                  <c:v>46508</c:v>
                </c:pt>
                <c:pt idx="41">
                  <c:v>46539</c:v>
                </c:pt>
                <c:pt idx="42">
                  <c:v>46569</c:v>
                </c:pt>
                <c:pt idx="43">
                  <c:v>46600</c:v>
                </c:pt>
                <c:pt idx="44">
                  <c:v>46631</c:v>
                </c:pt>
                <c:pt idx="45">
                  <c:v>46661</c:v>
                </c:pt>
                <c:pt idx="46">
                  <c:v>46692</c:v>
                </c:pt>
                <c:pt idx="47">
                  <c:v>46722</c:v>
                </c:pt>
                <c:pt idx="48">
                  <c:v>46753</c:v>
                </c:pt>
                <c:pt idx="49">
                  <c:v>46784</c:v>
                </c:pt>
                <c:pt idx="50">
                  <c:v>46813</c:v>
                </c:pt>
                <c:pt idx="51">
                  <c:v>46844</c:v>
                </c:pt>
                <c:pt idx="52">
                  <c:v>46874</c:v>
                </c:pt>
                <c:pt idx="53">
                  <c:v>46905</c:v>
                </c:pt>
                <c:pt idx="54">
                  <c:v>46935</c:v>
                </c:pt>
                <c:pt idx="55">
                  <c:v>46966</c:v>
                </c:pt>
                <c:pt idx="56">
                  <c:v>46997</c:v>
                </c:pt>
                <c:pt idx="57">
                  <c:v>47027</c:v>
                </c:pt>
                <c:pt idx="58">
                  <c:v>47058</c:v>
                </c:pt>
                <c:pt idx="59">
                  <c:v>47088</c:v>
                </c:pt>
              </c:numCache>
            </c:numRef>
          </c:cat>
          <c:val>
            <c:numRef>
              <c:f>'Personnel Costs'!$Q$5:$BX$5</c:f>
              <c:numCache>
                <c:formatCode>#,##0;\(#,##0\);\-</c:formatCode>
                <c:ptCount val="60"/>
              </c:numCache>
            </c:numRef>
          </c:val>
          <c:smooth val="0"/>
          <c:extLst>
            <c:ext xmlns:c16="http://schemas.microsoft.com/office/drawing/2014/chart" uri="{C3380CC4-5D6E-409C-BE32-E72D297353CC}">
              <c16:uniqueId val="{00000000-280C-4DC2-806E-A0F8E404BBD3}"/>
            </c:ext>
          </c:extLst>
        </c:ser>
        <c:ser>
          <c:idx val="1"/>
          <c:order val="1"/>
          <c:marker>
            <c:symbol val="none"/>
          </c:marker>
          <c:cat>
            <c:numRef>
              <c:f>'Personnel Costs'!$Q$4:$BX$4</c:f>
              <c:numCache>
                <c:formatCode>mmm\-yy</c:formatCode>
                <c:ptCount val="60"/>
                <c:pt idx="0">
                  <c:v>45292</c:v>
                </c:pt>
                <c:pt idx="1">
                  <c:v>45323</c:v>
                </c:pt>
                <c:pt idx="2">
                  <c:v>45352</c:v>
                </c:pt>
                <c:pt idx="3">
                  <c:v>45383</c:v>
                </c:pt>
                <c:pt idx="4">
                  <c:v>45413</c:v>
                </c:pt>
                <c:pt idx="5">
                  <c:v>45444</c:v>
                </c:pt>
                <c:pt idx="6">
                  <c:v>45474</c:v>
                </c:pt>
                <c:pt idx="7">
                  <c:v>45505</c:v>
                </c:pt>
                <c:pt idx="8">
                  <c:v>45536</c:v>
                </c:pt>
                <c:pt idx="9">
                  <c:v>45566</c:v>
                </c:pt>
                <c:pt idx="10">
                  <c:v>45597</c:v>
                </c:pt>
                <c:pt idx="11">
                  <c:v>45627</c:v>
                </c:pt>
                <c:pt idx="12">
                  <c:v>45658</c:v>
                </c:pt>
                <c:pt idx="13">
                  <c:v>45689</c:v>
                </c:pt>
                <c:pt idx="14">
                  <c:v>45717</c:v>
                </c:pt>
                <c:pt idx="15">
                  <c:v>45748</c:v>
                </c:pt>
                <c:pt idx="16">
                  <c:v>45778</c:v>
                </c:pt>
                <c:pt idx="17">
                  <c:v>45809</c:v>
                </c:pt>
                <c:pt idx="18">
                  <c:v>45839</c:v>
                </c:pt>
                <c:pt idx="19">
                  <c:v>45870</c:v>
                </c:pt>
                <c:pt idx="20">
                  <c:v>45901</c:v>
                </c:pt>
                <c:pt idx="21">
                  <c:v>45931</c:v>
                </c:pt>
                <c:pt idx="22">
                  <c:v>45962</c:v>
                </c:pt>
                <c:pt idx="23">
                  <c:v>45992</c:v>
                </c:pt>
                <c:pt idx="24">
                  <c:v>46023</c:v>
                </c:pt>
                <c:pt idx="25">
                  <c:v>46054</c:v>
                </c:pt>
                <c:pt idx="26">
                  <c:v>46082</c:v>
                </c:pt>
                <c:pt idx="27">
                  <c:v>46113</c:v>
                </c:pt>
                <c:pt idx="28">
                  <c:v>46143</c:v>
                </c:pt>
                <c:pt idx="29">
                  <c:v>46174</c:v>
                </c:pt>
                <c:pt idx="30">
                  <c:v>46204</c:v>
                </c:pt>
                <c:pt idx="31">
                  <c:v>46235</c:v>
                </c:pt>
                <c:pt idx="32">
                  <c:v>46266</c:v>
                </c:pt>
                <c:pt idx="33">
                  <c:v>46296</c:v>
                </c:pt>
                <c:pt idx="34">
                  <c:v>46327</c:v>
                </c:pt>
                <c:pt idx="35">
                  <c:v>46357</c:v>
                </c:pt>
                <c:pt idx="36">
                  <c:v>46388</c:v>
                </c:pt>
                <c:pt idx="37">
                  <c:v>46419</c:v>
                </c:pt>
                <c:pt idx="38">
                  <c:v>46447</c:v>
                </c:pt>
                <c:pt idx="39">
                  <c:v>46478</c:v>
                </c:pt>
                <c:pt idx="40">
                  <c:v>46508</c:v>
                </c:pt>
                <c:pt idx="41">
                  <c:v>46539</c:v>
                </c:pt>
                <c:pt idx="42">
                  <c:v>46569</c:v>
                </c:pt>
                <c:pt idx="43">
                  <c:v>46600</c:v>
                </c:pt>
                <c:pt idx="44">
                  <c:v>46631</c:v>
                </c:pt>
                <c:pt idx="45">
                  <c:v>46661</c:v>
                </c:pt>
                <c:pt idx="46">
                  <c:v>46692</c:v>
                </c:pt>
                <c:pt idx="47">
                  <c:v>46722</c:v>
                </c:pt>
                <c:pt idx="48">
                  <c:v>46753</c:v>
                </c:pt>
                <c:pt idx="49">
                  <c:v>46784</c:v>
                </c:pt>
                <c:pt idx="50">
                  <c:v>46813</c:v>
                </c:pt>
                <c:pt idx="51">
                  <c:v>46844</c:v>
                </c:pt>
                <c:pt idx="52">
                  <c:v>46874</c:v>
                </c:pt>
                <c:pt idx="53">
                  <c:v>46905</c:v>
                </c:pt>
                <c:pt idx="54">
                  <c:v>46935</c:v>
                </c:pt>
                <c:pt idx="55">
                  <c:v>46966</c:v>
                </c:pt>
                <c:pt idx="56">
                  <c:v>46997</c:v>
                </c:pt>
                <c:pt idx="57">
                  <c:v>47027</c:v>
                </c:pt>
                <c:pt idx="58">
                  <c:v>47058</c:v>
                </c:pt>
                <c:pt idx="59">
                  <c:v>47088</c:v>
                </c:pt>
              </c:numCache>
            </c:numRef>
          </c:cat>
          <c:val>
            <c:numLit>
              <c:formatCode>General</c:formatCode>
              <c:ptCount val="1"/>
              <c:pt idx="0">
                <c:v>0</c:v>
              </c:pt>
            </c:numLit>
          </c:val>
          <c:smooth val="0"/>
          <c:extLst>
            <c:ext xmlns:c16="http://schemas.microsoft.com/office/drawing/2014/chart" uri="{C3380CC4-5D6E-409C-BE32-E72D297353CC}">
              <c16:uniqueId val="{00000001-280C-4DC2-806E-A0F8E404BBD3}"/>
            </c:ext>
          </c:extLst>
        </c:ser>
        <c:ser>
          <c:idx val="2"/>
          <c:order val="2"/>
          <c:marker>
            <c:symbol val="none"/>
          </c:marker>
          <c:cat>
            <c:numRef>
              <c:f>'Personnel Costs'!$Q$4:$BX$4</c:f>
              <c:numCache>
                <c:formatCode>mmm\-yy</c:formatCode>
                <c:ptCount val="60"/>
                <c:pt idx="0">
                  <c:v>45292</c:v>
                </c:pt>
                <c:pt idx="1">
                  <c:v>45323</c:v>
                </c:pt>
                <c:pt idx="2">
                  <c:v>45352</c:v>
                </c:pt>
                <c:pt idx="3">
                  <c:v>45383</c:v>
                </c:pt>
                <c:pt idx="4">
                  <c:v>45413</c:v>
                </c:pt>
                <c:pt idx="5">
                  <c:v>45444</c:v>
                </c:pt>
                <c:pt idx="6">
                  <c:v>45474</c:v>
                </c:pt>
                <c:pt idx="7">
                  <c:v>45505</c:v>
                </c:pt>
                <c:pt idx="8">
                  <c:v>45536</c:v>
                </c:pt>
                <c:pt idx="9">
                  <c:v>45566</c:v>
                </c:pt>
                <c:pt idx="10">
                  <c:v>45597</c:v>
                </c:pt>
                <c:pt idx="11">
                  <c:v>45627</c:v>
                </c:pt>
                <c:pt idx="12">
                  <c:v>45658</c:v>
                </c:pt>
                <c:pt idx="13">
                  <c:v>45689</c:v>
                </c:pt>
                <c:pt idx="14">
                  <c:v>45717</c:v>
                </c:pt>
                <c:pt idx="15">
                  <c:v>45748</c:v>
                </c:pt>
                <c:pt idx="16">
                  <c:v>45778</c:v>
                </c:pt>
                <c:pt idx="17">
                  <c:v>45809</c:v>
                </c:pt>
                <c:pt idx="18">
                  <c:v>45839</c:v>
                </c:pt>
                <c:pt idx="19">
                  <c:v>45870</c:v>
                </c:pt>
                <c:pt idx="20">
                  <c:v>45901</c:v>
                </c:pt>
                <c:pt idx="21">
                  <c:v>45931</c:v>
                </c:pt>
                <c:pt idx="22">
                  <c:v>45962</c:v>
                </c:pt>
                <c:pt idx="23">
                  <c:v>45992</c:v>
                </c:pt>
                <c:pt idx="24">
                  <c:v>46023</c:v>
                </c:pt>
                <c:pt idx="25">
                  <c:v>46054</c:v>
                </c:pt>
                <c:pt idx="26">
                  <c:v>46082</c:v>
                </c:pt>
                <c:pt idx="27">
                  <c:v>46113</c:v>
                </c:pt>
                <c:pt idx="28">
                  <c:v>46143</c:v>
                </c:pt>
                <c:pt idx="29">
                  <c:v>46174</c:v>
                </c:pt>
                <c:pt idx="30">
                  <c:v>46204</c:v>
                </c:pt>
                <c:pt idx="31">
                  <c:v>46235</c:v>
                </c:pt>
                <c:pt idx="32">
                  <c:v>46266</c:v>
                </c:pt>
                <c:pt idx="33">
                  <c:v>46296</c:v>
                </c:pt>
                <c:pt idx="34">
                  <c:v>46327</c:v>
                </c:pt>
                <c:pt idx="35">
                  <c:v>46357</c:v>
                </c:pt>
                <c:pt idx="36">
                  <c:v>46388</c:v>
                </c:pt>
                <c:pt idx="37">
                  <c:v>46419</c:v>
                </c:pt>
                <c:pt idx="38">
                  <c:v>46447</c:v>
                </c:pt>
                <c:pt idx="39">
                  <c:v>46478</c:v>
                </c:pt>
                <c:pt idx="40">
                  <c:v>46508</c:v>
                </c:pt>
                <c:pt idx="41">
                  <c:v>46539</c:v>
                </c:pt>
                <c:pt idx="42">
                  <c:v>46569</c:v>
                </c:pt>
                <c:pt idx="43">
                  <c:v>46600</c:v>
                </c:pt>
                <c:pt idx="44">
                  <c:v>46631</c:v>
                </c:pt>
                <c:pt idx="45">
                  <c:v>46661</c:v>
                </c:pt>
                <c:pt idx="46">
                  <c:v>46692</c:v>
                </c:pt>
                <c:pt idx="47">
                  <c:v>46722</c:v>
                </c:pt>
                <c:pt idx="48">
                  <c:v>46753</c:v>
                </c:pt>
                <c:pt idx="49">
                  <c:v>46784</c:v>
                </c:pt>
                <c:pt idx="50">
                  <c:v>46813</c:v>
                </c:pt>
                <c:pt idx="51">
                  <c:v>46844</c:v>
                </c:pt>
                <c:pt idx="52">
                  <c:v>46874</c:v>
                </c:pt>
                <c:pt idx="53">
                  <c:v>46905</c:v>
                </c:pt>
                <c:pt idx="54">
                  <c:v>46935</c:v>
                </c:pt>
                <c:pt idx="55">
                  <c:v>46966</c:v>
                </c:pt>
                <c:pt idx="56">
                  <c:v>46997</c:v>
                </c:pt>
                <c:pt idx="57">
                  <c:v>47027</c:v>
                </c:pt>
                <c:pt idx="58">
                  <c:v>47058</c:v>
                </c:pt>
                <c:pt idx="59">
                  <c:v>47088</c:v>
                </c:pt>
              </c:numCache>
            </c:numRef>
          </c:cat>
          <c:val>
            <c:numLit>
              <c:formatCode>General</c:formatCode>
              <c:ptCount val="1"/>
              <c:pt idx="0">
                <c:v>0</c:v>
              </c:pt>
            </c:numLit>
          </c:val>
          <c:smooth val="0"/>
          <c:extLst>
            <c:ext xmlns:c16="http://schemas.microsoft.com/office/drawing/2014/chart" uri="{C3380CC4-5D6E-409C-BE32-E72D297353CC}">
              <c16:uniqueId val="{00000002-280C-4DC2-806E-A0F8E404BBD3}"/>
            </c:ext>
          </c:extLst>
        </c:ser>
        <c:ser>
          <c:idx val="3"/>
          <c:order val="3"/>
          <c:marker>
            <c:symbol val="none"/>
          </c:marker>
          <c:cat>
            <c:numRef>
              <c:f>'Personnel Costs'!$Q$4:$BX$4</c:f>
              <c:numCache>
                <c:formatCode>mmm\-yy</c:formatCode>
                <c:ptCount val="60"/>
                <c:pt idx="0">
                  <c:v>45292</c:v>
                </c:pt>
                <c:pt idx="1">
                  <c:v>45323</c:v>
                </c:pt>
                <c:pt idx="2">
                  <c:v>45352</c:v>
                </c:pt>
                <c:pt idx="3">
                  <c:v>45383</c:v>
                </c:pt>
                <c:pt idx="4">
                  <c:v>45413</c:v>
                </c:pt>
                <c:pt idx="5">
                  <c:v>45444</c:v>
                </c:pt>
                <c:pt idx="6">
                  <c:v>45474</c:v>
                </c:pt>
                <c:pt idx="7">
                  <c:v>45505</c:v>
                </c:pt>
                <c:pt idx="8">
                  <c:v>45536</c:v>
                </c:pt>
                <c:pt idx="9">
                  <c:v>45566</c:v>
                </c:pt>
                <c:pt idx="10">
                  <c:v>45597</c:v>
                </c:pt>
                <c:pt idx="11">
                  <c:v>45627</c:v>
                </c:pt>
                <c:pt idx="12">
                  <c:v>45658</c:v>
                </c:pt>
                <c:pt idx="13">
                  <c:v>45689</c:v>
                </c:pt>
                <c:pt idx="14">
                  <c:v>45717</c:v>
                </c:pt>
                <c:pt idx="15">
                  <c:v>45748</c:v>
                </c:pt>
                <c:pt idx="16">
                  <c:v>45778</c:v>
                </c:pt>
                <c:pt idx="17">
                  <c:v>45809</c:v>
                </c:pt>
                <c:pt idx="18">
                  <c:v>45839</c:v>
                </c:pt>
                <c:pt idx="19">
                  <c:v>45870</c:v>
                </c:pt>
                <c:pt idx="20">
                  <c:v>45901</c:v>
                </c:pt>
                <c:pt idx="21">
                  <c:v>45931</c:v>
                </c:pt>
                <c:pt idx="22">
                  <c:v>45962</c:v>
                </c:pt>
                <c:pt idx="23">
                  <c:v>45992</c:v>
                </c:pt>
                <c:pt idx="24">
                  <c:v>46023</c:v>
                </c:pt>
                <c:pt idx="25">
                  <c:v>46054</c:v>
                </c:pt>
                <c:pt idx="26">
                  <c:v>46082</c:v>
                </c:pt>
                <c:pt idx="27">
                  <c:v>46113</c:v>
                </c:pt>
                <c:pt idx="28">
                  <c:v>46143</c:v>
                </c:pt>
                <c:pt idx="29">
                  <c:v>46174</c:v>
                </c:pt>
                <c:pt idx="30">
                  <c:v>46204</c:v>
                </c:pt>
                <c:pt idx="31">
                  <c:v>46235</c:v>
                </c:pt>
                <c:pt idx="32">
                  <c:v>46266</c:v>
                </c:pt>
                <c:pt idx="33">
                  <c:v>46296</c:v>
                </c:pt>
                <c:pt idx="34">
                  <c:v>46327</c:v>
                </c:pt>
                <c:pt idx="35">
                  <c:v>46357</c:v>
                </c:pt>
                <c:pt idx="36">
                  <c:v>46388</c:v>
                </c:pt>
                <c:pt idx="37">
                  <c:v>46419</c:v>
                </c:pt>
                <c:pt idx="38">
                  <c:v>46447</c:v>
                </c:pt>
                <c:pt idx="39">
                  <c:v>46478</c:v>
                </c:pt>
                <c:pt idx="40">
                  <c:v>46508</c:v>
                </c:pt>
                <c:pt idx="41">
                  <c:v>46539</c:v>
                </c:pt>
                <c:pt idx="42">
                  <c:v>46569</c:v>
                </c:pt>
                <c:pt idx="43">
                  <c:v>46600</c:v>
                </c:pt>
                <c:pt idx="44">
                  <c:v>46631</c:v>
                </c:pt>
                <c:pt idx="45">
                  <c:v>46661</c:v>
                </c:pt>
                <c:pt idx="46">
                  <c:v>46692</c:v>
                </c:pt>
                <c:pt idx="47">
                  <c:v>46722</c:v>
                </c:pt>
                <c:pt idx="48">
                  <c:v>46753</c:v>
                </c:pt>
                <c:pt idx="49">
                  <c:v>46784</c:v>
                </c:pt>
                <c:pt idx="50">
                  <c:v>46813</c:v>
                </c:pt>
                <c:pt idx="51">
                  <c:v>46844</c:v>
                </c:pt>
                <c:pt idx="52">
                  <c:v>46874</c:v>
                </c:pt>
                <c:pt idx="53">
                  <c:v>46905</c:v>
                </c:pt>
                <c:pt idx="54">
                  <c:v>46935</c:v>
                </c:pt>
                <c:pt idx="55">
                  <c:v>46966</c:v>
                </c:pt>
                <c:pt idx="56">
                  <c:v>46997</c:v>
                </c:pt>
                <c:pt idx="57">
                  <c:v>47027</c:v>
                </c:pt>
                <c:pt idx="58">
                  <c:v>47058</c:v>
                </c:pt>
                <c:pt idx="59">
                  <c:v>47088</c:v>
                </c:pt>
              </c:numCache>
            </c:numRef>
          </c:cat>
          <c:val>
            <c:numRef>
              <c:f>'Personnel Costs'!$Q$9:$BX$9</c:f>
              <c:numCache>
                <c:formatCode>#,##0;\(#,##0\);\-</c:formatCode>
                <c:ptCount val="60"/>
                <c:pt idx="0">
                  <c:v>19166.666666666668</c:v>
                </c:pt>
                <c:pt idx="1">
                  <c:v>19166.666666666668</c:v>
                </c:pt>
                <c:pt idx="2">
                  <c:v>19166.666666666668</c:v>
                </c:pt>
                <c:pt idx="3">
                  <c:v>19166.666666666668</c:v>
                </c:pt>
                <c:pt idx="4">
                  <c:v>19166.666666666668</c:v>
                </c:pt>
                <c:pt idx="5">
                  <c:v>19166.666666666668</c:v>
                </c:pt>
                <c:pt idx="6">
                  <c:v>19166.666666666668</c:v>
                </c:pt>
                <c:pt idx="7">
                  <c:v>19166.666666666668</c:v>
                </c:pt>
                <c:pt idx="8">
                  <c:v>19166.666666666668</c:v>
                </c:pt>
                <c:pt idx="9">
                  <c:v>19166.666666666668</c:v>
                </c:pt>
                <c:pt idx="10">
                  <c:v>19166.666666666668</c:v>
                </c:pt>
                <c:pt idx="11">
                  <c:v>19166.666666666668</c:v>
                </c:pt>
                <c:pt idx="12">
                  <c:v>19166.666666666668</c:v>
                </c:pt>
                <c:pt idx="13">
                  <c:v>19166.666666666668</c:v>
                </c:pt>
                <c:pt idx="14">
                  <c:v>19550</c:v>
                </c:pt>
                <c:pt idx="15">
                  <c:v>19550</c:v>
                </c:pt>
                <c:pt idx="16">
                  <c:v>19550</c:v>
                </c:pt>
                <c:pt idx="17">
                  <c:v>19550</c:v>
                </c:pt>
                <c:pt idx="18">
                  <c:v>19550</c:v>
                </c:pt>
                <c:pt idx="19">
                  <c:v>19550</c:v>
                </c:pt>
                <c:pt idx="20">
                  <c:v>19550</c:v>
                </c:pt>
                <c:pt idx="21">
                  <c:v>19550</c:v>
                </c:pt>
                <c:pt idx="22">
                  <c:v>19550</c:v>
                </c:pt>
                <c:pt idx="23">
                  <c:v>19550</c:v>
                </c:pt>
                <c:pt idx="24">
                  <c:v>19550</c:v>
                </c:pt>
                <c:pt idx="25">
                  <c:v>19550</c:v>
                </c:pt>
                <c:pt idx="26">
                  <c:v>19941</c:v>
                </c:pt>
                <c:pt idx="27">
                  <c:v>19941</c:v>
                </c:pt>
                <c:pt idx="28">
                  <c:v>19941</c:v>
                </c:pt>
                <c:pt idx="29">
                  <c:v>19941</c:v>
                </c:pt>
                <c:pt idx="30">
                  <c:v>19941</c:v>
                </c:pt>
                <c:pt idx="31">
                  <c:v>19941</c:v>
                </c:pt>
                <c:pt idx="32">
                  <c:v>19941</c:v>
                </c:pt>
                <c:pt idx="33">
                  <c:v>19941</c:v>
                </c:pt>
                <c:pt idx="34">
                  <c:v>19941</c:v>
                </c:pt>
                <c:pt idx="35">
                  <c:v>19941</c:v>
                </c:pt>
                <c:pt idx="36">
                  <c:v>19941</c:v>
                </c:pt>
                <c:pt idx="37">
                  <c:v>19941</c:v>
                </c:pt>
                <c:pt idx="38">
                  <c:v>20339.82</c:v>
                </c:pt>
                <c:pt idx="39">
                  <c:v>20339.82</c:v>
                </c:pt>
                <c:pt idx="40">
                  <c:v>20339.82</c:v>
                </c:pt>
                <c:pt idx="41">
                  <c:v>20339.82</c:v>
                </c:pt>
                <c:pt idx="42">
                  <c:v>20339.82</c:v>
                </c:pt>
                <c:pt idx="43">
                  <c:v>20339.82</c:v>
                </c:pt>
                <c:pt idx="44">
                  <c:v>20339.82</c:v>
                </c:pt>
                <c:pt idx="45">
                  <c:v>20339.82</c:v>
                </c:pt>
                <c:pt idx="46">
                  <c:v>20339.82</c:v>
                </c:pt>
                <c:pt idx="47">
                  <c:v>20339.82</c:v>
                </c:pt>
                <c:pt idx="48">
                  <c:v>20339.82</c:v>
                </c:pt>
                <c:pt idx="49">
                  <c:v>20339.82</c:v>
                </c:pt>
                <c:pt idx="50">
                  <c:v>20746.616399999999</c:v>
                </c:pt>
                <c:pt idx="51">
                  <c:v>20746.616399999999</c:v>
                </c:pt>
                <c:pt idx="52">
                  <c:v>20746.616399999999</c:v>
                </c:pt>
                <c:pt idx="53">
                  <c:v>20746.616399999999</c:v>
                </c:pt>
                <c:pt idx="54">
                  <c:v>20746.616399999999</c:v>
                </c:pt>
                <c:pt idx="55">
                  <c:v>20746.616399999999</c:v>
                </c:pt>
                <c:pt idx="56">
                  <c:v>20746.616399999999</c:v>
                </c:pt>
                <c:pt idx="57">
                  <c:v>20746.616399999999</c:v>
                </c:pt>
                <c:pt idx="58">
                  <c:v>20746.616399999999</c:v>
                </c:pt>
                <c:pt idx="59">
                  <c:v>20746.616399999999</c:v>
                </c:pt>
              </c:numCache>
            </c:numRef>
          </c:val>
          <c:smooth val="0"/>
          <c:extLst>
            <c:ext xmlns:c16="http://schemas.microsoft.com/office/drawing/2014/chart" uri="{C3380CC4-5D6E-409C-BE32-E72D297353CC}">
              <c16:uniqueId val="{00000003-280C-4DC2-806E-A0F8E404BBD3}"/>
            </c:ext>
          </c:extLst>
        </c:ser>
        <c:dLbls>
          <c:showLegendKey val="0"/>
          <c:showVal val="0"/>
          <c:showCatName val="0"/>
          <c:showSerName val="0"/>
          <c:showPercent val="0"/>
          <c:showBubbleSize val="0"/>
        </c:dLbls>
        <c:smooth val="0"/>
        <c:axId val="28575608"/>
        <c:axId val="28577960"/>
      </c:lineChart>
      <c:dateAx>
        <c:axId val="28575608"/>
        <c:scaling>
          <c:orientation val="minMax"/>
        </c:scaling>
        <c:delete val="0"/>
        <c:axPos val="b"/>
        <c:numFmt formatCode="mmm\-yy" sourceLinked="0"/>
        <c:majorTickMark val="out"/>
        <c:minorTickMark val="none"/>
        <c:tickLblPos val="nextTo"/>
        <c:txPr>
          <a:bodyPr rot="-2700000" vert="horz"/>
          <a:lstStyle/>
          <a:p>
            <a:pPr>
              <a:defRPr sz="1000" b="0" i="0" u="none" strike="noStrike" baseline="0">
                <a:solidFill>
                  <a:srgbClr val="000000"/>
                </a:solidFill>
                <a:latin typeface="Calibri"/>
                <a:ea typeface="Calibri"/>
                <a:cs typeface="Calibri"/>
              </a:defRPr>
            </a:pPr>
            <a:endParaRPr lang="en-US"/>
          </a:p>
        </c:txPr>
        <c:crossAx val="28577960"/>
        <c:crosses val="autoZero"/>
        <c:auto val="1"/>
        <c:lblOffset val="100"/>
        <c:baseTimeUnit val="months"/>
      </c:dateAx>
      <c:valAx>
        <c:axId val="28577960"/>
        <c:scaling>
          <c:orientation val="minMax"/>
        </c:scaling>
        <c:delete val="0"/>
        <c:axPos val="l"/>
        <c:majorGridlines/>
        <c:numFmt formatCode="#,##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8575608"/>
        <c:crosses val="autoZero"/>
        <c:crossBetween val="between"/>
      </c:valAx>
    </c:plotArea>
    <c:legend>
      <c:legendPos val="r"/>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083333333333333"/>
          <c:y val="4.8611111111111112E-2"/>
          <c:w val="0.66666666666666663"/>
          <c:h val="0.75"/>
        </c:manualLayout>
      </c:layout>
      <c:lineChart>
        <c:grouping val="standard"/>
        <c:varyColors val="0"/>
        <c:ser>
          <c:idx val="0"/>
          <c:order val="0"/>
          <c:marker>
            <c:symbol val="none"/>
          </c:marker>
          <c:cat>
            <c:numRef>
              <c:f>'Other Operating Expenses'!$P$4:$BW$4</c:f>
              <c:numCache>
                <c:formatCode>mmm\-yy</c:formatCode>
                <c:ptCount val="60"/>
                <c:pt idx="0">
                  <c:v>45292</c:v>
                </c:pt>
                <c:pt idx="1">
                  <c:v>45323</c:v>
                </c:pt>
                <c:pt idx="2">
                  <c:v>45352</c:v>
                </c:pt>
                <c:pt idx="3">
                  <c:v>45383</c:v>
                </c:pt>
                <c:pt idx="4">
                  <c:v>45413</c:v>
                </c:pt>
                <c:pt idx="5">
                  <c:v>45444</c:v>
                </c:pt>
                <c:pt idx="6">
                  <c:v>45474</c:v>
                </c:pt>
                <c:pt idx="7">
                  <c:v>45505</c:v>
                </c:pt>
                <c:pt idx="8">
                  <c:v>45536</c:v>
                </c:pt>
                <c:pt idx="9">
                  <c:v>45566</c:v>
                </c:pt>
                <c:pt idx="10">
                  <c:v>45597</c:v>
                </c:pt>
                <c:pt idx="11">
                  <c:v>45627</c:v>
                </c:pt>
                <c:pt idx="12">
                  <c:v>45658</c:v>
                </c:pt>
                <c:pt idx="13">
                  <c:v>45689</c:v>
                </c:pt>
                <c:pt idx="14">
                  <c:v>45717</c:v>
                </c:pt>
                <c:pt idx="15">
                  <c:v>45748</c:v>
                </c:pt>
                <c:pt idx="16">
                  <c:v>45778</c:v>
                </c:pt>
                <c:pt idx="17">
                  <c:v>45809</c:v>
                </c:pt>
                <c:pt idx="18">
                  <c:v>45839</c:v>
                </c:pt>
                <c:pt idx="19">
                  <c:v>45870</c:v>
                </c:pt>
                <c:pt idx="20">
                  <c:v>45901</c:v>
                </c:pt>
                <c:pt idx="21">
                  <c:v>45931</c:v>
                </c:pt>
                <c:pt idx="22">
                  <c:v>45962</c:v>
                </c:pt>
                <c:pt idx="23">
                  <c:v>45992</c:v>
                </c:pt>
                <c:pt idx="24">
                  <c:v>46023</c:v>
                </c:pt>
                <c:pt idx="25">
                  <c:v>46054</c:v>
                </c:pt>
                <c:pt idx="26">
                  <c:v>46082</c:v>
                </c:pt>
                <c:pt idx="27">
                  <c:v>46113</c:v>
                </c:pt>
                <c:pt idx="28">
                  <c:v>46143</c:v>
                </c:pt>
                <c:pt idx="29">
                  <c:v>46174</c:v>
                </c:pt>
                <c:pt idx="30">
                  <c:v>46204</c:v>
                </c:pt>
                <c:pt idx="31">
                  <c:v>46235</c:v>
                </c:pt>
                <c:pt idx="32">
                  <c:v>46266</c:v>
                </c:pt>
                <c:pt idx="33">
                  <c:v>46296</c:v>
                </c:pt>
                <c:pt idx="34">
                  <c:v>46327</c:v>
                </c:pt>
                <c:pt idx="35">
                  <c:v>46357</c:v>
                </c:pt>
                <c:pt idx="36">
                  <c:v>46388</c:v>
                </c:pt>
                <c:pt idx="37">
                  <c:v>46419</c:v>
                </c:pt>
                <c:pt idx="38">
                  <c:v>46447</c:v>
                </c:pt>
                <c:pt idx="39">
                  <c:v>46478</c:v>
                </c:pt>
                <c:pt idx="40">
                  <c:v>46508</c:v>
                </c:pt>
                <c:pt idx="41">
                  <c:v>46539</c:v>
                </c:pt>
                <c:pt idx="42">
                  <c:v>46569</c:v>
                </c:pt>
                <c:pt idx="43">
                  <c:v>46600</c:v>
                </c:pt>
                <c:pt idx="44">
                  <c:v>46631</c:v>
                </c:pt>
                <c:pt idx="45">
                  <c:v>46661</c:v>
                </c:pt>
                <c:pt idx="46">
                  <c:v>46692</c:v>
                </c:pt>
                <c:pt idx="47">
                  <c:v>46722</c:v>
                </c:pt>
                <c:pt idx="48">
                  <c:v>46753</c:v>
                </c:pt>
                <c:pt idx="49">
                  <c:v>46784</c:v>
                </c:pt>
                <c:pt idx="50">
                  <c:v>46813</c:v>
                </c:pt>
                <c:pt idx="51">
                  <c:v>46844</c:v>
                </c:pt>
                <c:pt idx="52">
                  <c:v>46874</c:v>
                </c:pt>
                <c:pt idx="53">
                  <c:v>46905</c:v>
                </c:pt>
                <c:pt idx="54">
                  <c:v>46935</c:v>
                </c:pt>
                <c:pt idx="55">
                  <c:v>46966</c:v>
                </c:pt>
                <c:pt idx="56">
                  <c:v>46997</c:v>
                </c:pt>
                <c:pt idx="57">
                  <c:v>47027</c:v>
                </c:pt>
                <c:pt idx="58">
                  <c:v>47058</c:v>
                </c:pt>
                <c:pt idx="59">
                  <c:v>47088</c:v>
                </c:pt>
              </c:numCache>
            </c:numRef>
          </c:cat>
          <c:val>
            <c:numRef>
              <c:f>'Other Operating Expenses'!$P$5:$BW$5</c:f>
              <c:numCache>
                <c:formatCode>#,##0;\(#,##0\);\-</c:formatCode>
                <c:ptCount val="60"/>
              </c:numCache>
            </c:numRef>
          </c:val>
          <c:smooth val="0"/>
          <c:extLst>
            <c:ext xmlns:c16="http://schemas.microsoft.com/office/drawing/2014/chart" uri="{C3380CC4-5D6E-409C-BE32-E72D297353CC}">
              <c16:uniqueId val="{00000000-BBBB-48BE-8D2D-504942979E99}"/>
            </c:ext>
          </c:extLst>
        </c:ser>
        <c:ser>
          <c:idx val="1"/>
          <c:order val="1"/>
          <c:marker>
            <c:symbol val="none"/>
          </c:marker>
          <c:cat>
            <c:numRef>
              <c:f>'Other Operating Expenses'!$P$4:$BW$4</c:f>
              <c:numCache>
                <c:formatCode>mmm\-yy</c:formatCode>
                <c:ptCount val="60"/>
                <c:pt idx="0">
                  <c:v>45292</c:v>
                </c:pt>
                <c:pt idx="1">
                  <c:v>45323</c:v>
                </c:pt>
                <c:pt idx="2">
                  <c:v>45352</c:v>
                </c:pt>
                <c:pt idx="3">
                  <c:v>45383</c:v>
                </c:pt>
                <c:pt idx="4">
                  <c:v>45413</c:v>
                </c:pt>
                <c:pt idx="5">
                  <c:v>45444</c:v>
                </c:pt>
                <c:pt idx="6">
                  <c:v>45474</c:v>
                </c:pt>
                <c:pt idx="7">
                  <c:v>45505</c:v>
                </c:pt>
                <c:pt idx="8">
                  <c:v>45536</c:v>
                </c:pt>
                <c:pt idx="9">
                  <c:v>45566</c:v>
                </c:pt>
                <c:pt idx="10">
                  <c:v>45597</c:v>
                </c:pt>
                <c:pt idx="11">
                  <c:v>45627</c:v>
                </c:pt>
                <c:pt idx="12">
                  <c:v>45658</c:v>
                </c:pt>
                <c:pt idx="13">
                  <c:v>45689</c:v>
                </c:pt>
                <c:pt idx="14">
                  <c:v>45717</c:v>
                </c:pt>
                <c:pt idx="15">
                  <c:v>45748</c:v>
                </c:pt>
                <c:pt idx="16">
                  <c:v>45778</c:v>
                </c:pt>
                <c:pt idx="17">
                  <c:v>45809</c:v>
                </c:pt>
                <c:pt idx="18">
                  <c:v>45839</c:v>
                </c:pt>
                <c:pt idx="19">
                  <c:v>45870</c:v>
                </c:pt>
                <c:pt idx="20">
                  <c:v>45901</c:v>
                </c:pt>
                <c:pt idx="21">
                  <c:v>45931</c:v>
                </c:pt>
                <c:pt idx="22">
                  <c:v>45962</c:v>
                </c:pt>
                <c:pt idx="23">
                  <c:v>45992</c:v>
                </c:pt>
                <c:pt idx="24">
                  <c:v>46023</c:v>
                </c:pt>
                <c:pt idx="25">
                  <c:v>46054</c:v>
                </c:pt>
                <c:pt idx="26">
                  <c:v>46082</c:v>
                </c:pt>
                <c:pt idx="27">
                  <c:v>46113</c:v>
                </c:pt>
                <c:pt idx="28">
                  <c:v>46143</c:v>
                </c:pt>
                <c:pt idx="29">
                  <c:v>46174</c:v>
                </c:pt>
                <c:pt idx="30">
                  <c:v>46204</c:v>
                </c:pt>
                <c:pt idx="31">
                  <c:v>46235</c:v>
                </c:pt>
                <c:pt idx="32">
                  <c:v>46266</c:v>
                </c:pt>
                <c:pt idx="33">
                  <c:v>46296</c:v>
                </c:pt>
                <c:pt idx="34">
                  <c:v>46327</c:v>
                </c:pt>
                <c:pt idx="35">
                  <c:v>46357</c:v>
                </c:pt>
                <c:pt idx="36">
                  <c:v>46388</c:v>
                </c:pt>
                <c:pt idx="37">
                  <c:v>46419</c:v>
                </c:pt>
                <c:pt idx="38">
                  <c:v>46447</c:v>
                </c:pt>
                <c:pt idx="39">
                  <c:v>46478</c:v>
                </c:pt>
                <c:pt idx="40">
                  <c:v>46508</c:v>
                </c:pt>
                <c:pt idx="41">
                  <c:v>46539</c:v>
                </c:pt>
                <c:pt idx="42">
                  <c:v>46569</c:v>
                </c:pt>
                <c:pt idx="43">
                  <c:v>46600</c:v>
                </c:pt>
                <c:pt idx="44">
                  <c:v>46631</c:v>
                </c:pt>
                <c:pt idx="45">
                  <c:v>46661</c:v>
                </c:pt>
                <c:pt idx="46">
                  <c:v>46692</c:v>
                </c:pt>
                <c:pt idx="47">
                  <c:v>46722</c:v>
                </c:pt>
                <c:pt idx="48">
                  <c:v>46753</c:v>
                </c:pt>
                <c:pt idx="49">
                  <c:v>46784</c:v>
                </c:pt>
                <c:pt idx="50">
                  <c:v>46813</c:v>
                </c:pt>
                <c:pt idx="51">
                  <c:v>46844</c:v>
                </c:pt>
                <c:pt idx="52">
                  <c:v>46874</c:v>
                </c:pt>
                <c:pt idx="53">
                  <c:v>46905</c:v>
                </c:pt>
                <c:pt idx="54">
                  <c:v>46935</c:v>
                </c:pt>
                <c:pt idx="55">
                  <c:v>46966</c:v>
                </c:pt>
                <c:pt idx="56">
                  <c:v>46997</c:v>
                </c:pt>
                <c:pt idx="57">
                  <c:v>47027</c:v>
                </c:pt>
                <c:pt idx="58">
                  <c:v>47058</c:v>
                </c:pt>
                <c:pt idx="59">
                  <c:v>47088</c:v>
                </c:pt>
              </c:numCache>
            </c:numRef>
          </c:cat>
          <c:val>
            <c:numLit>
              <c:formatCode>General</c:formatCode>
              <c:ptCount val="1"/>
              <c:pt idx="0">
                <c:v>0</c:v>
              </c:pt>
            </c:numLit>
          </c:val>
          <c:smooth val="0"/>
          <c:extLst>
            <c:ext xmlns:c16="http://schemas.microsoft.com/office/drawing/2014/chart" uri="{C3380CC4-5D6E-409C-BE32-E72D297353CC}">
              <c16:uniqueId val="{00000001-BBBB-48BE-8D2D-504942979E99}"/>
            </c:ext>
          </c:extLst>
        </c:ser>
        <c:ser>
          <c:idx val="2"/>
          <c:order val="2"/>
          <c:marker>
            <c:symbol val="none"/>
          </c:marker>
          <c:cat>
            <c:numRef>
              <c:f>'Other Operating Expenses'!$P$4:$BW$4</c:f>
              <c:numCache>
                <c:formatCode>mmm\-yy</c:formatCode>
                <c:ptCount val="60"/>
                <c:pt idx="0">
                  <c:v>45292</c:v>
                </c:pt>
                <c:pt idx="1">
                  <c:v>45323</c:v>
                </c:pt>
                <c:pt idx="2">
                  <c:v>45352</c:v>
                </c:pt>
                <c:pt idx="3">
                  <c:v>45383</c:v>
                </c:pt>
                <c:pt idx="4">
                  <c:v>45413</c:v>
                </c:pt>
                <c:pt idx="5">
                  <c:v>45444</c:v>
                </c:pt>
                <c:pt idx="6">
                  <c:v>45474</c:v>
                </c:pt>
                <c:pt idx="7">
                  <c:v>45505</c:v>
                </c:pt>
                <c:pt idx="8">
                  <c:v>45536</c:v>
                </c:pt>
                <c:pt idx="9">
                  <c:v>45566</c:v>
                </c:pt>
                <c:pt idx="10">
                  <c:v>45597</c:v>
                </c:pt>
                <c:pt idx="11">
                  <c:v>45627</c:v>
                </c:pt>
                <c:pt idx="12">
                  <c:v>45658</c:v>
                </c:pt>
                <c:pt idx="13">
                  <c:v>45689</c:v>
                </c:pt>
                <c:pt idx="14">
                  <c:v>45717</c:v>
                </c:pt>
                <c:pt idx="15">
                  <c:v>45748</c:v>
                </c:pt>
                <c:pt idx="16">
                  <c:v>45778</c:v>
                </c:pt>
                <c:pt idx="17">
                  <c:v>45809</c:v>
                </c:pt>
                <c:pt idx="18">
                  <c:v>45839</c:v>
                </c:pt>
                <c:pt idx="19">
                  <c:v>45870</c:v>
                </c:pt>
                <c:pt idx="20">
                  <c:v>45901</c:v>
                </c:pt>
                <c:pt idx="21">
                  <c:v>45931</c:v>
                </c:pt>
                <c:pt idx="22">
                  <c:v>45962</c:v>
                </c:pt>
                <c:pt idx="23">
                  <c:v>45992</c:v>
                </c:pt>
                <c:pt idx="24">
                  <c:v>46023</c:v>
                </c:pt>
                <c:pt idx="25">
                  <c:v>46054</c:v>
                </c:pt>
                <c:pt idx="26">
                  <c:v>46082</c:v>
                </c:pt>
                <c:pt idx="27">
                  <c:v>46113</c:v>
                </c:pt>
                <c:pt idx="28">
                  <c:v>46143</c:v>
                </c:pt>
                <c:pt idx="29">
                  <c:v>46174</c:v>
                </c:pt>
                <c:pt idx="30">
                  <c:v>46204</c:v>
                </c:pt>
                <c:pt idx="31">
                  <c:v>46235</c:v>
                </c:pt>
                <c:pt idx="32">
                  <c:v>46266</c:v>
                </c:pt>
                <c:pt idx="33">
                  <c:v>46296</c:v>
                </c:pt>
                <c:pt idx="34">
                  <c:v>46327</c:v>
                </c:pt>
                <c:pt idx="35">
                  <c:v>46357</c:v>
                </c:pt>
                <c:pt idx="36">
                  <c:v>46388</c:v>
                </c:pt>
                <c:pt idx="37">
                  <c:v>46419</c:v>
                </c:pt>
                <c:pt idx="38">
                  <c:v>46447</c:v>
                </c:pt>
                <c:pt idx="39">
                  <c:v>46478</c:v>
                </c:pt>
                <c:pt idx="40">
                  <c:v>46508</c:v>
                </c:pt>
                <c:pt idx="41">
                  <c:v>46539</c:v>
                </c:pt>
                <c:pt idx="42">
                  <c:v>46569</c:v>
                </c:pt>
                <c:pt idx="43">
                  <c:v>46600</c:v>
                </c:pt>
                <c:pt idx="44">
                  <c:v>46631</c:v>
                </c:pt>
                <c:pt idx="45">
                  <c:v>46661</c:v>
                </c:pt>
                <c:pt idx="46">
                  <c:v>46692</c:v>
                </c:pt>
                <c:pt idx="47">
                  <c:v>46722</c:v>
                </c:pt>
                <c:pt idx="48">
                  <c:v>46753</c:v>
                </c:pt>
                <c:pt idx="49">
                  <c:v>46784</c:v>
                </c:pt>
                <c:pt idx="50">
                  <c:v>46813</c:v>
                </c:pt>
                <c:pt idx="51">
                  <c:v>46844</c:v>
                </c:pt>
                <c:pt idx="52">
                  <c:v>46874</c:v>
                </c:pt>
                <c:pt idx="53">
                  <c:v>46905</c:v>
                </c:pt>
                <c:pt idx="54">
                  <c:v>46935</c:v>
                </c:pt>
                <c:pt idx="55">
                  <c:v>46966</c:v>
                </c:pt>
                <c:pt idx="56">
                  <c:v>46997</c:v>
                </c:pt>
                <c:pt idx="57">
                  <c:v>47027</c:v>
                </c:pt>
                <c:pt idx="58">
                  <c:v>47058</c:v>
                </c:pt>
                <c:pt idx="59">
                  <c:v>47088</c:v>
                </c:pt>
              </c:numCache>
            </c:numRef>
          </c:cat>
          <c:val>
            <c:numLit>
              <c:formatCode>General</c:formatCode>
              <c:ptCount val="1"/>
              <c:pt idx="0">
                <c:v>0</c:v>
              </c:pt>
            </c:numLit>
          </c:val>
          <c:smooth val="0"/>
          <c:extLst>
            <c:ext xmlns:c16="http://schemas.microsoft.com/office/drawing/2014/chart" uri="{C3380CC4-5D6E-409C-BE32-E72D297353CC}">
              <c16:uniqueId val="{00000002-BBBB-48BE-8D2D-504942979E99}"/>
            </c:ext>
          </c:extLst>
        </c:ser>
        <c:ser>
          <c:idx val="3"/>
          <c:order val="3"/>
          <c:marker>
            <c:symbol val="none"/>
          </c:marker>
          <c:cat>
            <c:numRef>
              <c:f>'Other Operating Expenses'!$P$4:$BW$4</c:f>
              <c:numCache>
                <c:formatCode>mmm\-yy</c:formatCode>
                <c:ptCount val="60"/>
                <c:pt idx="0">
                  <c:v>45292</c:v>
                </c:pt>
                <c:pt idx="1">
                  <c:v>45323</c:v>
                </c:pt>
                <c:pt idx="2">
                  <c:v>45352</c:v>
                </c:pt>
                <c:pt idx="3">
                  <c:v>45383</c:v>
                </c:pt>
                <c:pt idx="4">
                  <c:v>45413</c:v>
                </c:pt>
                <c:pt idx="5">
                  <c:v>45444</c:v>
                </c:pt>
                <c:pt idx="6">
                  <c:v>45474</c:v>
                </c:pt>
                <c:pt idx="7">
                  <c:v>45505</c:v>
                </c:pt>
                <c:pt idx="8">
                  <c:v>45536</c:v>
                </c:pt>
                <c:pt idx="9">
                  <c:v>45566</c:v>
                </c:pt>
                <c:pt idx="10">
                  <c:v>45597</c:v>
                </c:pt>
                <c:pt idx="11">
                  <c:v>45627</c:v>
                </c:pt>
                <c:pt idx="12">
                  <c:v>45658</c:v>
                </c:pt>
                <c:pt idx="13">
                  <c:v>45689</c:v>
                </c:pt>
                <c:pt idx="14">
                  <c:v>45717</c:v>
                </c:pt>
                <c:pt idx="15">
                  <c:v>45748</c:v>
                </c:pt>
                <c:pt idx="16">
                  <c:v>45778</c:v>
                </c:pt>
                <c:pt idx="17">
                  <c:v>45809</c:v>
                </c:pt>
                <c:pt idx="18">
                  <c:v>45839</c:v>
                </c:pt>
                <c:pt idx="19">
                  <c:v>45870</c:v>
                </c:pt>
                <c:pt idx="20">
                  <c:v>45901</c:v>
                </c:pt>
                <c:pt idx="21">
                  <c:v>45931</c:v>
                </c:pt>
                <c:pt idx="22">
                  <c:v>45962</c:v>
                </c:pt>
                <c:pt idx="23">
                  <c:v>45992</c:v>
                </c:pt>
                <c:pt idx="24">
                  <c:v>46023</c:v>
                </c:pt>
                <c:pt idx="25">
                  <c:v>46054</c:v>
                </c:pt>
                <c:pt idx="26">
                  <c:v>46082</c:v>
                </c:pt>
                <c:pt idx="27">
                  <c:v>46113</c:v>
                </c:pt>
                <c:pt idx="28">
                  <c:v>46143</c:v>
                </c:pt>
                <c:pt idx="29">
                  <c:v>46174</c:v>
                </c:pt>
                <c:pt idx="30">
                  <c:v>46204</c:v>
                </c:pt>
                <c:pt idx="31">
                  <c:v>46235</c:v>
                </c:pt>
                <c:pt idx="32">
                  <c:v>46266</c:v>
                </c:pt>
                <c:pt idx="33">
                  <c:v>46296</c:v>
                </c:pt>
                <c:pt idx="34">
                  <c:v>46327</c:v>
                </c:pt>
                <c:pt idx="35">
                  <c:v>46357</c:v>
                </c:pt>
                <c:pt idx="36">
                  <c:v>46388</c:v>
                </c:pt>
                <c:pt idx="37">
                  <c:v>46419</c:v>
                </c:pt>
                <c:pt idx="38">
                  <c:v>46447</c:v>
                </c:pt>
                <c:pt idx="39">
                  <c:v>46478</c:v>
                </c:pt>
                <c:pt idx="40">
                  <c:v>46508</c:v>
                </c:pt>
                <c:pt idx="41">
                  <c:v>46539</c:v>
                </c:pt>
                <c:pt idx="42">
                  <c:v>46569</c:v>
                </c:pt>
                <c:pt idx="43">
                  <c:v>46600</c:v>
                </c:pt>
                <c:pt idx="44">
                  <c:v>46631</c:v>
                </c:pt>
                <c:pt idx="45">
                  <c:v>46661</c:v>
                </c:pt>
                <c:pt idx="46">
                  <c:v>46692</c:v>
                </c:pt>
                <c:pt idx="47">
                  <c:v>46722</c:v>
                </c:pt>
                <c:pt idx="48">
                  <c:v>46753</c:v>
                </c:pt>
                <c:pt idx="49">
                  <c:v>46784</c:v>
                </c:pt>
                <c:pt idx="50">
                  <c:v>46813</c:v>
                </c:pt>
                <c:pt idx="51">
                  <c:v>46844</c:v>
                </c:pt>
                <c:pt idx="52">
                  <c:v>46874</c:v>
                </c:pt>
                <c:pt idx="53">
                  <c:v>46905</c:v>
                </c:pt>
                <c:pt idx="54">
                  <c:v>46935</c:v>
                </c:pt>
                <c:pt idx="55">
                  <c:v>46966</c:v>
                </c:pt>
                <c:pt idx="56">
                  <c:v>46997</c:v>
                </c:pt>
                <c:pt idx="57">
                  <c:v>47027</c:v>
                </c:pt>
                <c:pt idx="58">
                  <c:v>47058</c:v>
                </c:pt>
                <c:pt idx="59">
                  <c:v>47088</c:v>
                </c:pt>
              </c:numCache>
            </c:numRef>
          </c:cat>
          <c:val>
            <c:numRef>
              <c:f>'Other Operating Expenses'!$P$9:$BW$9</c:f>
              <c:numCache>
                <c:formatCode>#,##0;\(#,##0\);\-</c:formatCode>
                <c:ptCount val="60"/>
                <c:pt idx="0">
                  <c:v>87500</c:v>
                </c:pt>
                <c:pt idx="1">
                  <c:v>87500</c:v>
                </c:pt>
                <c:pt idx="2">
                  <c:v>87500</c:v>
                </c:pt>
                <c:pt idx="3">
                  <c:v>87500</c:v>
                </c:pt>
                <c:pt idx="4">
                  <c:v>87500</c:v>
                </c:pt>
                <c:pt idx="5">
                  <c:v>87500</c:v>
                </c:pt>
                <c:pt idx="6">
                  <c:v>87500</c:v>
                </c:pt>
                <c:pt idx="7">
                  <c:v>87500</c:v>
                </c:pt>
                <c:pt idx="8">
                  <c:v>95833.333333333343</c:v>
                </c:pt>
                <c:pt idx="9">
                  <c:v>95833.333333333343</c:v>
                </c:pt>
                <c:pt idx="10">
                  <c:v>95833.333333333343</c:v>
                </c:pt>
                <c:pt idx="11">
                  <c:v>95833.333333333343</c:v>
                </c:pt>
                <c:pt idx="12">
                  <c:v>95833.333333333343</c:v>
                </c:pt>
                <c:pt idx="13">
                  <c:v>95833.333333333343</c:v>
                </c:pt>
                <c:pt idx="14">
                  <c:v>77783.333333333343</c:v>
                </c:pt>
                <c:pt idx="15">
                  <c:v>77783.333333333343</c:v>
                </c:pt>
                <c:pt idx="16">
                  <c:v>77783.333333333343</c:v>
                </c:pt>
                <c:pt idx="17">
                  <c:v>77783.333333333343</c:v>
                </c:pt>
                <c:pt idx="18">
                  <c:v>77783.333333333343</c:v>
                </c:pt>
                <c:pt idx="19">
                  <c:v>77783.333333333343</c:v>
                </c:pt>
                <c:pt idx="20">
                  <c:v>77783.333333333343</c:v>
                </c:pt>
                <c:pt idx="21">
                  <c:v>77783.333333333343</c:v>
                </c:pt>
                <c:pt idx="22">
                  <c:v>77783.333333333343</c:v>
                </c:pt>
                <c:pt idx="23">
                  <c:v>77783.333333333343</c:v>
                </c:pt>
                <c:pt idx="24">
                  <c:v>77783.333333333343</c:v>
                </c:pt>
                <c:pt idx="25">
                  <c:v>77783.333333333343</c:v>
                </c:pt>
                <c:pt idx="26">
                  <c:v>118804.33333333334</c:v>
                </c:pt>
                <c:pt idx="27">
                  <c:v>118804.33333333334</c:v>
                </c:pt>
                <c:pt idx="28">
                  <c:v>118804.33333333334</c:v>
                </c:pt>
                <c:pt idx="29">
                  <c:v>118804.33333333334</c:v>
                </c:pt>
                <c:pt idx="30">
                  <c:v>118804.33333333334</c:v>
                </c:pt>
                <c:pt idx="31">
                  <c:v>118804.33333333334</c:v>
                </c:pt>
                <c:pt idx="32">
                  <c:v>118804.33333333334</c:v>
                </c:pt>
                <c:pt idx="33">
                  <c:v>118804.33333333334</c:v>
                </c:pt>
                <c:pt idx="34">
                  <c:v>118804.33333333334</c:v>
                </c:pt>
                <c:pt idx="35">
                  <c:v>118804.33333333334</c:v>
                </c:pt>
                <c:pt idx="36">
                  <c:v>118804.33333333334</c:v>
                </c:pt>
                <c:pt idx="37">
                  <c:v>78922.333333333343</c:v>
                </c:pt>
                <c:pt idx="38">
                  <c:v>80084.113333333342</c:v>
                </c:pt>
                <c:pt idx="39">
                  <c:v>80084.113333333342</c:v>
                </c:pt>
                <c:pt idx="40">
                  <c:v>80084.113333333342</c:v>
                </c:pt>
                <c:pt idx="41">
                  <c:v>80084.113333333342</c:v>
                </c:pt>
                <c:pt idx="42">
                  <c:v>80084.113333333342</c:v>
                </c:pt>
                <c:pt idx="43">
                  <c:v>80084.113333333342</c:v>
                </c:pt>
                <c:pt idx="44">
                  <c:v>80084.113333333342</c:v>
                </c:pt>
                <c:pt idx="45">
                  <c:v>80084.113333333342</c:v>
                </c:pt>
                <c:pt idx="46">
                  <c:v>80084.113333333342</c:v>
                </c:pt>
                <c:pt idx="47">
                  <c:v>80084.113333333342</c:v>
                </c:pt>
                <c:pt idx="48">
                  <c:v>80084.113333333342</c:v>
                </c:pt>
                <c:pt idx="49">
                  <c:v>80084.113333333342</c:v>
                </c:pt>
                <c:pt idx="50">
                  <c:v>81269.128933333341</c:v>
                </c:pt>
                <c:pt idx="51">
                  <c:v>81269.128933333341</c:v>
                </c:pt>
                <c:pt idx="52">
                  <c:v>81269.128933333341</c:v>
                </c:pt>
                <c:pt idx="53">
                  <c:v>81269.128933333341</c:v>
                </c:pt>
                <c:pt idx="54">
                  <c:v>81269.128933333341</c:v>
                </c:pt>
                <c:pt idx="55">
                  <c:v>81269.128933333341</c:v>
                </c:pt>
                <c:pt idx="56">
                  <c:v>81269.128933333341</c:v>
                </c:pt>
                <c:pt idx="57">
                  <c:v>81269.128933333341</c:v>
                </c:pt>
                <c:pt idx="58">
                  <c:v>81269.128933333341</c:v>
                </c:pt>
                <c:pt idx="59">
                  <c:v>81269.128933333341</c:v>
                </c:pt>
              </c:numCache>
            </c:numRef>
          </c:val>
          <c:smooth val="0"/>
          <c:extLst>
            <c:ext xmlns:c16="http://schemas.microsoft.com/office/drawing/2014/chart" uri="{C3380CC4-5D6E-409C-BE32-E72D297353CC}">
              <c16:uniqueId val="{00000003-BBBB-48BE-8D2D-504942979E99}"/>
            </c:ext>
          </c:extLst>
        </c:ser>
        <c:dLbls>
          <c:showLegendKey val="0"/>
          <c:showVal val="0"/>
          <c:showCatName val="0"/>
          <c:showSerName val="0"/>
          <c:showPercent val="0"/>
          <c:showBubbleSize val="0"/>
        </c:dLbls>
        <c:smooth val="0"/>
        <c:axId val="28578744"/>
        <c:axId val="28575216"/>
      </c:lineChart>
      <c:dateAx>
        <c:axId val="28578744"/>
        <c:scaling>
          <c:orientation val="minMax"/>
        </c:scaling>
        <c:delete val="0"/>
        <c:axPos val="b"/>
        <c:numFmt formatCode="mmm\-yy" sourceLinked="0"/>
        <c:majorTickMark val="out"/>
        <c:minorTickMark val="none"/>
        <c:tickLblPos val="nextTo"/>
        <c:txPr>
          <a:bodyPr rot="-2700000" vert="horz"/>
          <a:lstStyle/>
          <a:p>
            <a:pPr>
              <a:defRPr sz="1000" b="0" i="0" u="none" strike="noStrike" baseline="0">
                <a:solidFill>
                  <a:srgbClr val="000000"/>
                </a:solidFill>
                <a:latin typeface="Calibri"/>
                <a:ea typeface="Calibri"/>
                <a:cs typeface="Calibri"/>
              </a:defRPr>
            </a:pPr>
            <a:endParaRPr lang="en-US"/>
          </a:p>
        </c:txPr>
        <c:crossAx val="28575216"/>
        <c:crosses val="autoZero"/>
        <c:auto val="1"/>
        <c:lblOffset val="100"/>
        <c:baseTimeUnit val="months"/>
      </c:dateAx>
      <c:valAx>
        <c:axId val="28575216"/>
        <c:scaling>
          <c:orientation val="minMax"/>
        </c:scaling>
        <c:delete val="0"/>
        <c:axPos val="l"/>
        <c:majorGridlines/>
        <c:numFmt formatCode="#,##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8578744"/>
        <c:crosses val="autoZero"/>
        <c:crossBetween val="between"/>
      </c:valAx>
    </c:plotArea>
    <c:legend>
      <c:legendPos val="r"/>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83</xdr:col>
      <xdr:colOff>38100</xdr:colOff>
      <xdr:row>4</xdr:row>
      <xdr:rowOff>38100</xdr:rowOff>
    </xdr:from>
    <xdr:to>
      <xdr:col>90</xdr:col>
      <xdr:colOff>342900</xdr:colOff>
      <xdr:row>17</xdr:row>
      <xdr:rowOff>0</xdr:rowOff>
    </xdr:to>
    <xdr:graphicFrame macro="">
      <xdr:nvGraphicFramePr>
        <xdr:cNvPr id="237656" name="Chart 1">
          <a:extLst>
            <a:ext uri="{FF2B5EF4-FFF2-40B4-BE49-F238E27FC236}">
              <a16:creationId xmlns:a16="http://schemas.microsoft.com/office/drawing/2014/main" id="{00000000-0008-0000-0400-000058A00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77</xdr:col>
      <xdr:colOff>38100</xdr:colOff>
      <xdr:row>4</xdr:row>
      <xdr:rowOff>38100</xdr:rowOff>
    </xdr:from>
    <xdr:to>
      <xdr:col>84</xdr:col>
      <xdr:colOff>342900</xdr:colOff>
      <xdr:row>31</xdr:row>
      <xdr:rowOff>0</xdr:rowOff>
    </xdr:to>
    <xdr:graphicFrame macro="">
      <xdr:nvGraphicFramePr>
        <xdr:cNvPr id="45187" name="Chart 1">
          <a:extLst>
            <a:ext uri="{FF2B5EF4-FFF2-40B4-BE49-F238E27FC236}">
              <a16:creationId xmlns:a16="http://schemas.microsoft.com/office/drawing/2014/main" id="{00000000-0008-0000-0500-000083B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76</xdr:col>
      <xdr:colOff>38100</xdr:colOff>
      <xdr:row>4</xdr:row>
      <xdr:rowOff>38100</xdr:rowOff>
    </xdr:from>
    <xdr:to>
      <xdr:col>83</xdr:col>
      <xdr:colOff>342900</xdr:colOff>
      <xdr:row>29</xdr:row>
      <xdr:rowOff>0</xdr:rowOff>
    </xdr:to>
    <xdr:graphicFrame macro="">
      <xdr:nvGraphicFramePr>
        <xdr:cNvPr id="69752" name="Chart 1">
          <a:extLst>
            <a:ext uri="{FF2B5EF4-FFF2-40B4-BE49-F238E27FC236}">
              <a16:creationId xmlns:a16="http://schemas.microsoft.com/office/drawing/2014/main" id="{00000000-0008-0000-0600-00007810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bl-ldn-fs01.global.local\broking\MGO\Bilanci\eurotv.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OTH.EXE/AIRVSMARKET.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bl-ldn-fs01.global.local\broking\Documents%20and%20Settings\ldnaxh\Local%20Settings\Temporary%20Internet%20Files\OLK6C3\windows\TEMP\VALN.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bl-ldn-fs01.global.local\broking\Extractives\Company\ARICOM\PRICES_iron%20ore.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gbl-ldn-fs01.global.local\broking\Documents%20and%20Settings\hj98491\Temporary%20Internet%20Files\OLK1C\Extractives\Company\vedanta\vedanta2%20with%20project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G:\SUPPORT\Dataciti\Construction\Wmpy.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gbl-ldn-fs01.global.local\broking\Companies\Croda\Models\EEV.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bl-ldn-fs01.global.local\users\Research\UK%20SMID%20Cap\Models\Company%20Template%20(DataStream).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gbl-ldn-fs01.global.local\broking\T%20-%20Models\NO\NHY.NO\Hydro%20Model%20v6.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gbl-ldn-fs01.global.local\broking\Extractives\Company\vedanta\vedanta2%20with%20project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gbl-ldn-fs01.global.local\broking\William%20Shirley\Morgan%20Sindall\MGNS%2014.01.08.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gbl-ldn-fs01.global.local\broking\Documents%20and%20Settings\ldnaxh\Local%20Settings\Temporary%20Internet%20Files\OLK6C3\VALN.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gbl-ldn-fs01.global.local\users\Research\UK%20SMID%20Cap\WS\Bloomberg%20model.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gbl-ldn-fs01.global.local\broking\Research\UK%20Small%20Cap\Models\Joe%20Brent\Serco\Srp1.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Technology/Semiconductors/Companies/Sector%20pieces/Valuation/valuation_data.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gbl-ldn-fs01.global.local\broking\MGO\Subjects\Internet%20database\Internet%20database.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GBL-LDN-FS01\Broking\Research\UK%20SMID%20Cap\Daily\Daily%20Template.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UKEQVSB01\erchemical\OTH.EXE\PETMARG.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Users/Britton.C/AppData/Local/Microsoft/Windows/Temporary%20Internet%20Files/Content.Outlook/1QYQIDE3/Aveva.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gbl-ldn-fs01.global.local\users\Users\patel.t\AppData\Local\Microsoft\Windows\Temporary%20Internet%20Files\OLK6FE2\New%20dashboard.xls" TargetMode="External"/></Relationships>
</file>

<file path=xl/externalLinks/_rels/externalLink21.xml.rels><?xml version="1.0" encoding="UTF-8" standalone="yes"?>
<Relationships xmlns="http://schemas.openxmlformats.org/package/2006/relationships"><Relationship Id="rId1" Type="http://schemas.microsoft.com/office/2006/relationships/xlExternalLinkPath/xlPathMissing" Target="WLIST"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gbl-ldn-fs01.global.local\users\Research\UK%20SMID%20Cap\Models\JB%20&amp;%20WS\Valuation\SupportServicesValuation.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E:\Extractives\Extractives\Company\bhp%20australia\BHPB.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UKEQVSB01\erchemical\Companies\Air%20Liquide\Models\euroair.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gbl-ldn-fs01.global.local\broking\windows\TEMP\eurobasf.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gbl-ldn-fs01.global.local\broking\temp\CHEMICAL%20COMPANIES\Bayer\Spreadsheet\eurobayer.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gbl-ldn-fs01.global.local\broking\BLDGMAT\Work\XLS\MODELS\BMATS\Hns.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gbl-ldn-fs01.global.local\broking\Extractives\Last%20Published\XTA_LP.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Technology/Semiconductors/Companies/ST%20Microelectronics/Technology/Semiconductors/Companies/Sector%20pieces/Valuation/valuation_data.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gbl-ldn-fs01.global.local\users\Research\UK%20SMID%20Cap\Models\JB%20&amp;%20WS\Chart%20Factory\Company\ATK.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gbl-ldn-fs01.global.local\broking\TEMP\ITTDCFSB.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gbl-ldn-fs01.global.local\broking\Research\UK%20SMID%20Cap\Models\JB%20&amp;%20WS\Company\KLR.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ustria"/>
      <sheetName val="belgium"/>
      <sheetName val="denmark"/>
      <sheetName val="finland"/>
      <sheetName val="france"/>
      <sheetName val="germany"/>
      <sheetName val="greece"/>
      <sheetName val="ireland"/>
      <sheetName val="italy"/>
      <sheetName val="netherlands"/>
      <sheetName val="norway"/>
      <sheetName val="portugal"/>
      <sheetName val="spain"/>
      <sheetName val="sweden"/>
      <sheetName val="switzerland"/>
      <sheetName val="uk"/>
      <sheetName val="eurozone"/>
      <sheetName val="usa"/>
      <sheetName val="Macroec"/>
      <sheetName val="Ad mkt"/>
      <sheetName val="TV mkt"/>
      <sheetName val="ICT mkt"/>
      <sheetName val="1999"/>
      <sheetName val="graph"/>
      <sheetName val="france2"/>
      <sheetName val="1998"/>
      <sheetName val="Nielsen_Nasa"/>
      <sheetName val="eurotv"/>
      <sheetName val="Quarter"/>
      <sheetName val="Sheet1"/>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IRVSMARKET"/>
      <sheetName val="#REF"/>
    </sheetNames>
    <sheetDataSet>
      <sheetData sheetId="0" refreshError="1"/>
      <sheetData sheetId="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n"/>
      <sheetName val="Org sales growth"/>
      <sheetName val="FCF-Earnings"/>
      <sheetName val="EPS change"/>
      <sheetName val="ValnOTHER"/>
      <sheetName val="NCF drivers"/>
      <sheetName val="Buy-backs"/>
      <sheetName val="Module3"/>
      <sheetName val="EVtoSales"/>
      <sheetName val="sum"/>
      <sheetName val="Mgin "/>
      <sheetName val="Mgin Intl"/>
      <sheetName val="Mgin graphs"/>
      <sheetName val="Mgin comp"/>
      <sheetName val="Avg mgin"/>
      <sheetName val="Shield"/>
      <sheetName val="Module7"/>
      <sheetName val="Module1"/>
      <sheetName val="Module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uarterly"/>
      <sheetName val="Half Yearly"/>
      <sheetName val="Pricesum "/>
      <sheetName val="Price Presentation"/>
      <sheetName val="dc - IndustryDataMetalsMin"/>
    </sheetNames>
    <sheetDataSet>
      <sheetData sheetId="0" refreshError="1"/>
      <sheetData sheetId="1" refreshError="1"/>
      <sheetData sheetId="2" refreshError="1"/>
      <sheetData sheetId="3" refreshError="1"/>
      <sheetData sheetId="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utput"/>
      <sheetName val="dataciti output"/>
      <sheetName val="Sheet1"/>
      <sheetName val="Valuation"/>
      <sheetName val="Prices"/>
      <sheetName val="Financials"/>
      <sheetName val="charts"/>
      <sheetName val="dataciti - VED.GB"/>
      <sheetName val="Alumina"/>
      <sheetName val="Copper"/>
      <sheetName val="Lead_Zinc"/>
      <sheetName val="Output CY"/>
    </sheetNames>
    <sheetDataSet>
      <sheetData sheetId="0" refreshError="1"/>
      <sheetData sheetId="1" refreshError="1"/>
      <sheetData sheetId="2" refreshError="1"/>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ckSheet"/>
      <sheetName val="Model"/>
      <sheetName val="Key Data"/>
      <sheetName val="DLV"/>
      <sheetName val="Chart data"/>
      <sheetName val="Laing deal"/>
      <sheetName val="Cost of capital"/>
      <sheetName val="Datastream"/>
      <sheetName val="Summary"/>
      <sheetName val="Land bank"/>
      <sheetName val="DCF"/>
      <sheetName val="ROIC vs Growth"/>
      <sheetName val="To word"/>
      <sheetName val="Chartdata"/>
      <sheetName val="Sheet1"/>
      <sheetName val="Data1"/>
      <sheetName val="Charts"/>
      <sheetName val="Chart2"/>
      <sheetName val="WMPY"/>
      <sheetName val="Hill Samuel"/>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sheetData sheetId="13"/>
      <sheetData sheetId="14"/>
      <sheetData sheetId="15"/>
      <sheetData sheetId="16" refreshError="1"/>
      <sheetData sheetId="17" refreshError="1"/>
      <sheetData sheetId="18" refreshError="1"/>
      <sheetData sheetId="19"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G-Page"/>
      <sheetName val="Data for aadetuk"/>
      <sheetName val="Corp. Activity"/>
      <sheetName val="Ellis &amp; Everard"/>
      <sheetName val="EVA"/>
      <sheetName val="DCF"/>
      <sheetName val="Summary Financials"/>
      <sheetName val="Industry"/>
      <sheetName val="Charts"/>
      <sheetName val="Key data"/>
      <sheetName val="summary  forecast"/>
      <sheetName val="FREUDSTD_TPL"/>
      <sheetName val="FREUDSTD_PAT"/>
      <sheetName val="EEV"/>
      <sheetName val="#RE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rts"/>
      <sheetName val="Data"/>
      <sheetName val="REQUEST_TABLE"/>
      <sheetName val="Pace Automation Validation"/>
      <sheetName val="Pace Automation"/>
    </sheetNames>
    <sheetDataSet>
      <sheetData sheetId="0"/>
      <sheetData sheetId="1"/>
      <sheetData sheetId="2"/>
      <sheetData sheetId="3"/>
      <sheetData sheetId="4"/>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Central - MT.US"/>
      <sheetName val="dataCentral checker"/>
      <sheetName val="financials"/>
      <sheetName val="Tables"/>
      <sheetName val="Charts"/>
      <sheetName val="Aluminium"/>
      <sheetName val="Products"/>
      <sheetName val="Power"/>
      <sheetName val="Valuation"/>
      <sheetName val="Operations"/>
      <sheetName val="Chart Data"/>
      <sheetName val="Qatalum"/>
      <sheetName val="Sensitivity Table"/>
      <sheetName val="Questions&amp;Notes"/>
      <sheetName val="Sheet1"/>
      <sheetName val="Prices"/>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utput"/>
      <sheetName val="dataciti output"/>
      <sheetName val="Sheet1"/>
      <sheetName val="Valuation"/>
      <sheetName val="Prices"/>
      <sheetName val="Financials"/>
      <sheetName val="charts"/>
      <sheetName val="dataciti - VED.GB"/>
      <sheetName val="Alumina"/>
      <sheetName val="Copper"/>
      <sheetName val="Lead_Zinc"/>
      <sheetName val="Output C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MGNS.L"/>
      <sheetName val="dataCentral - MGNS.GB"/>
      <sheetName val="CIR vs Consensus"/>
      <sheetName val="SoTP"/>
      <sheetName val="Peergroup"/>
      <sheetName val="DCF"/>
      <sheetName val="Valuation Metrics"/>
      <sheetName val="Segmental Analysis"/>
      <sheetName val="FCF"/>
      <sheetName val="Trading History"/>
      <sheetName val="JVs"/>
      <sheetName val="Pipe Val"/>
      <sheetName val="Acq &amp; Disp"/>
      <sheetName val="Organic Growth"/>
      <sheetName val="Lead Indicators"/>
      <sheetName val="Order Book"/>
      <sheetName val="Contracts"/>
      <sheetName val="Share price Performance"/>
      <sheetName val="Wiggly Worms"/>
      <sheetName val="accounting"/>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Change"/>
      <sheetName val="Charts"/>
      <sheetName val="Weekly"/>
      <sheetName val="Data"/>
      <sheetName val="Graphs"/>
      <sheetName val="Print"/>
      <sheetName val="Interest cover"/>
      <sheetName val="Rex pres"/>
      <sheetName val="AS scratchpad"/>
      <sheetName val="outsourcing"/>
      <sheetName val="malcolm"/>
      <sheetName val="JSG"/>
      <sheetName val="JSG (2)"/>
      <sheetName val="Interserve"/>
      <sheetName val="prosp"/>
      <sheetName val="prosp (3)"/>
      <sheetName val="outs sp ytd"/>
      <sheetName val="Support Services (Phil Cliff)"/>
      <sheetName val="Core data"/>
    </sheetNames>
    <sheetDataSet>
      <sheetData sheetId="0"/>
      <sheetData sheetId="1"/>
      <sheetData sheetId="2"/>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rketCapH"/>
      <sheetName val="PricesH"/>
      <sheetName val="ControlsH"/>
      <sheetName val="DataH"/>
      <sheetName val="Overview"/>
      <sheetName val="Peers"/>
      <sheetName val="Indices"/>
      <sheetName val="Financials"/>
      <sheetName val="Ratings"/>
      <sheetName val="EST Brokers"/>
      <sheetName val="EST Detail"/>
      <sheetName val="VAL Graphs"/>
      <sheetName val="Owners"/>
      <sheetName val="Help"/>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Net Insert"/>
      <sheetName val="Sum of parts"/>
      <sheetName val="Base"/>
      <sheetName val="Markets"/>
      <sheetName val="Sales visy"/>
      <sheetName val="Sales visy (2)"/>
      <sheetName val="analyse sales gr"/>
      <sheetName val="Hist"/>
      <sheetName val="card"/>
      <sheetName val="DCF on core"/>
      <sheetName val="PFI value"/>
      <sheetName val="peers"/>
      <sheetName val="JVs"/>
      <sheetName val="sum val"/>
      <sheetName val="prospects"/>
      <sheetName val="non PFI contracts"/>
      <sheetName val="pfi contracts"/>
      <sheetName val="contracts lost"/>
      <sheetName val="PFI model"/>
      <sheetName val="Yrs to mkt PE"/>
    </sheetNames>
    <sheetDataSet>
      <sheetData sheetId="0"/>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eekly"/>
      <sheetName val="Publish"/>
      <sheetName val="ValData"/>
      <sheetName val="Memory"/>
      <sheetName val="info"/>
      <sheetName val="prices"/>
      <sheetName val="STM"/>
      <sheetName val="rankings"/>
      <sheetName val="Sheet1"/>
      <sheetName val="WLF_comps"/>
      <sheetName val="CSR_comps"/>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bscribers"/>
      <sheetName val="e-advertising"/>
      <sheetName val="B2C"/>
      <sheetName val="B-ISP"/>
      <sheetName val="ISP peers"/>
      <sheetName val="web-agencies"/>
      <sheetName val="B-ISP peers"/>
      <sheetName val="portal"/>
    </sheetNames>
    <sheetDataSet>
      <sheetData sheetId="0"/>
      <sheetData sheetId="1"/>
      <sheetData sheetId="2"/>
      <sheetData sheetId="3"/>
      <sheetData sheetId="4" refreshError="1"/>
      <sheetData sheetId="5"/>
      <sheetData sheetId="6"/>
      <sheetData sheetId="7"/>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
      <sheetName val="Data"/>
      <sheetName val="AFOSHEET"/>
      <sheetName val="Company template"/>
      <sheetName val="AutoQ"/>
      <sheetName val="Indices"/>
      <sheetName val="TotalReturn1d"/>
      <sheetName val="ECO"/>
      <sheetName val="Weekly highs &amp; Lows"/>
      <sheetName val="AnalystDetails"/>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ETMARG"/>
      <sheetName val="#REF"/>
      <sheetName val="_REF"/>
    </sheetNames>
    <sheetDataSet>
      <sheetData sheetId="0" refreshError="1"/>
      <sheetData sheetId="1" refreshError="1"/>
      <sheetData sheetId="2"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pany Dashboard"/>
      <sheetName val="LCLSummary"/>
      <sheetName val="Valuation "/>
      <sheetName val="Actual vs Est."/>
      <sheetName val="DCF"/>
      <sheetName val="PE relative "/>
      <sheetName val="Comps"/>
      <sheetName val="Financials to publish"/>
      <sheetName val="P&amp;L"/>
      <sheetName val="Divisions"/>
      <sheetName val="CF &amp; BS"/>
      <sheetName val="Pricing "/>
      <sheetName val="Customers"/>
      <sheetName val="Competitors"/>
      <sheetName val="Oil &amp; gas customers"/>
      <sheetName val="Acquisitions"/>
      <sheetName val="Charts"/>
    </sheetNames>
    <sheetDataSet>
      <sheetData sheetId="0"/>
      <sheetData sheetId="1"/>
      <sheetData sheetId="2">
        <row r="8">
          <cell r="B8">
            <v>21.93</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ront Page"/>
      <sheetName val="Company Dashboard"/>
      <sheetName val="Peer Group Valuation Tables"/>
      <sheetName val="Liberum vs. Consensus"/>
      <sheetName val="Chart Factory"/>
    </sheetNames>
    <sheetDataSet>
      <sheetData sheetId="0"/>
      <sheetData sheetId="1"/>
      <sheetData sheetId="2"/>
      <sheetData sheetId="3"/>
      <sheetData sheetId="4"/>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LIST"/>
    </sheetNames>
    <sheetDataSet>
      <sheetData sheetId="0"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earch front sheet"/>
      <sheetName val="Input"/>
      <sheetName val="Output"/>
      <sheetName val="Charts - Consultants"/>
      <sheetName val="Charts - Contractors"/>
      <sheetName val="Charts - Constructors"/>
      <sheetName val="Coverage"/>
      <sheetName val="ERP"/>
      <sheetName val="Leverage"/>
      <sheetName val="CashConversion"/>
      <sheetName val="DCF"/>
      <sheetName val="H1EPSWeighting"/>
      <sheetName val="BBPTACShadowWks0001"/>
      <sheetName val="HistoricMargins"/>
      <sheetName val="HistoricLeverage"/>
      <sheetName val="Organic Growth"/>
      <sheetName val="AdditionalInput"/>
      <sheetName val="Changes - Rec"/>
      <sheetName val="Changes - Est"/>
      <sheetName val="Check"/>
      <sheetName val="ATK"/>
      <sheetName val="HYC"/>
      <sheetName val="RPS"/>
      <sheetName val="BAB"/>
      <sheetName val="IBEX"/>
      <sheetName val="CPI"/>
      <sheetName val="MER"/>
      <sheetName val="MTO"/>
      <sheetName val="QQ"/>
      <sheetName val="SRP"/>
      <sheetName val="XCH"/>
      <sheetName val="BBY"/>
      <sheetName val="COST"/>
      <sheetName val="CLLN"/>
      <sheetName val="IRV"/>
      <sheetName val="KLR"/>
      <sheetName val="KIE"/>
      <sheetName val="MGNS"/>
      <sheetName val="BBA"/>
      <sheetName val="CAPD"/>
      <sheetName val="CTEK"/>
      <sheetName val="DAY"/>
      <sheetName val="HSV"/>
      <sheetName val="MNZS"/>
      <sheetName val="NWS"/>
      <sheetName val="PAY"/>
      <sheetName val="PPH"/>
      <sheetName val="SKS"/>
      <sheetName val="STAF"/>
      <sheetName val="TCY"/>
      <sheetName val="WINK"/>
      <sheetName val="Price time series"/>
      <sheetName val="SupportServicesValua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HP Ops"/>
      <sheetName val="Qrtly"/>
      <sheetName val="Output"/>
      <sheetName val="Report"/>
      <sheetName val="Summary"/>
      <sheetName val="Valn"/>
      <sheetName val="Summary CY"/>
      <sheetName val="db"/>
      <sheetName val="qstats"/>
      <sheetName val="QTLY  Output"/>
      <sheetName val="Target Price"/>
    </sheetNames>
    <sheetDataSet>
      <sheetData sheetId="0"/>
      <sheetData sheetId="1"/>
      <sheetData sheetId="2" refreshError="1"/>
      <sheetData sheetId="3"/>
      <sheetData sheetId="4"/>
      <sheetData sheetId="5"/>
      <sheetData sheetId="6"/>
      <sheetData sheetId="7"/>
      <sheetData sheetId="8"/>
      <sheetData sheetId="9"/>
      <sheetData sheetId="10"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IRP.PA-Data"/>
      <sheetName val="AIR"/>
      <sheetName val="JP Morgan"/>
      <sheetName val="FS"/>
      <sheetName val="Stripes"/>
      <sheetName val="Chart4"/>
      <sheetName val="Calc"/>
      <sheetName val="P&amp;L"/>
      <sheetName val="DCF"/>
      <sheetName val="BS &amp; CF"/>
      <sheetName val="Abstract"/>
      <sheetName val="WACC"/>
      <sheetName val="Info for publication"/>
      <sheetName val="Relative valuation"/>
      <sheetName val="Breakdown of sales 2000"/>
      <sheetName val="Breakdown of sales 2005"/>
      <sheetName val="Services data"/>
      <sheetName val="Chart services growth"/>
      <sheetName val="Breakdown of Service 2001"/>
      <sheetName val="Industrial part of services"/>
      <sheetName val="GRowth of Health Care"/>
      <sheetName val="Breakdown of service in 2004"/>
      <sheetName val="Health's part of services"/>
      <sheetName val="IT service growth"/>
      <sheetName val="Chart3"/>
      <sheetName val="Process execution software"/>
      <sheetName val="Breakdown of key customers"/>
      <sheetName val=" marketr by geog"/>
      <sheetName val="Relative growth chart"/>
      <sheetName val="Gases growth"/>
      <sheetName val="returns chart"/>
      <sheetName val="cashflow and net debt"/>
      <sheetName val="capex versus sales"/>
      <sheetName val="Fixed assets and ROIC"/>
      <sheetName val="Margin variance"/>
      <sheetName val="DATA"/>
      <sheetName val="EVEbda"/>
      <sheetName val="EVsales"/>
      <sheetName val="Mnumbers"/>
      <sheetName val="Chart1"/>
      <sheetName val="Financials for website"/>
      <sheetName val="Cashflow analysis"/>
      <sheetName val="Summary Financials"/>
      <sheetName val="Breakdown of Service 2000"/>
      <sheetName val="Chart9"/>
      <sheetName val="Chart10"/>
      <sheetName val="euroai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UROMacroSystem"/>
      <sheetName val="Summary Financials"/>
      <sheetName val="EG-page"/>
      <sheetName val="Mnumbers "/>
      <sheetName val="Pharma"/>
      <sheetName val="Chart1"/>
      <sheetName val="Chart2"/>
      <sheetName val="Chart3"/>
      <sheetName val="Chart4"/>
      <sheetName val="STATEMENTS"/>
      <sheetName val="eurobasf"/>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UROMacroSystem"/>
      <sheetName val="EG-Page"/>
      <sheetName val="Speed"/>
      <sheetName val="Key data"/>
      <sheetName val="Data for aadet"/>
      <sheetName val="Summary Financials"/>
      <sheetName val="Summary Financials for cyber"/>
      <sheetName val="Statements"/>
      <sheetName val="V&amp;R"/>
      <sheetName val="calc"/>
      <sheetName val="abstract"/>
      <sheetName val="Bayer spreadsheet"/>
      <sheetName val="Valuation"/>
      <sheetName val="Divisional data"/>
      <sheetName val="Info for publications"/>
      <sheetName val="Comparison with commodity comps"/>
      <sheetName val="Pharma div"/>
      <sheetName val="R&amp;D"/>
      <sheetName val="GEO"/>
      <sheetName val="Agro"/>
      <sheetName val="Afg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ckSheet"/>
      <sheetName val="Forecasts"/>
      <sheetName val="Key data"/>
      <sheetName val="Asbestos"/>
      <sheetName val="US operations"/>
      <sheetName val="Euro operations"/>
      <sheetName val="Model"/>
      <sheetName val="To word"/>
      <sheetName val="Chartdata"/>
      <sheetName val="Explanation"/>
      <sheetName val="ROIC Chart 00"/>
      <sheetName val="ROIC Data OO"/>
      <sheetName val="1st page - Summary"/>
      <sheetName val="2nd page - P&amp;L summary"/>
      <sheetName val="3rd page - Balance sheet"/>
      <sheetName val="US acquisitions"/>
      <sheetName val="Pioneer"/>
      <sheetName val="Pioneer acq"/>
      <sheetName val="Cement ops"/>
      <sheetName val="Historic_analysis"/>
      <sheetName val="Hanson Deals"/>
      <sheetName val="Cost of capital"/>
      <sheetName val="Settings"/>
      <sheetName val="DCF Model"/>
      <sheetName val="Sheet3"/>
      <sheetName val="Dividends"/>
      <sheetName val="Performance graphs 1"/>
      <sheetName val="Country analysis (2)"/>
      <sheetName val="CFROI calculation"/>
      <sheetName val="CFROI_data"/>
      <sheetName val="Sum of the Parts"/>
      <sheetName val="Sheet2"/>
      <sheetName val="Returns"/>
      <sheetName val="Country analysis"/>
      <sheetName val="CODATA"/>
      <sheetName val="RED95"/>
      <sheetName val="average_share_price"/>
      <sheetName val="share_price"/>
      <sheetName val="Chart1"/>
      <sheetName val="Chart2"/>
      <sheetName val="Market shares"/>
      <sheetName val="Cement key data"/>
      <sheetName val="Lgedata"/>
      <sheetName val="Performance graphs 2"/>
      <sheetName val="Widows sheet"/>
      <sheetName val="UK operations"/>
    </sheetNames>
    <sheetDataSet>
      <sheetData sheetId="0"/>
      <sheetData sheetId="1"/>
      <sheetData sheetId="2"/>
      <sheetData sheetId="3"/>
      <sheetData sheetId="4"/>
      <sheetData sheetId="5"/>
      <sheetData sheetId="6"/>
      <sheetData sheetId="7"/>
      <sheetData sheetId="8"/>
      <sheetData sheetId="9"/>
      <sheetData sheetId="10" refreshError="1"/>
      <sheetData sheetId="11"/>
      <sheetData sheetId="12" refreshError="1"/>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 sheetId="42" refreshError="1"/>
      <sheetData sheetId="43" refreshError="1"/>
      <sheetData sheetId="44"/>
      <sheetData sheetId="45"/>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Central - XTA.GB"/>
      <sheetName val="proforma Sheet2"/>
      <sheetName val="proforma - npv"/>
      <sheetName val="proformafinancials"/>
      <sheetName val="Prices"/>
      <sheetName val="nickel"/>
      <sheetName val="copper xta"/>
      <sheetName val="copper falco"/>
      <sheetName val="Colombian Coal"/>
      <sheetName val="Aust Coal"/>
      <sheetName val="S.A Coal"/>
      <sheetName val="Chrome&amp;Alloys"/>
      <sheetName val="Euro Smelters"/>
      <sheetName val="lead-zinc falco"/>
      <sheetName val="Sensitivity"/>
      <sheetName val="lead-zinc xta"/>
      <sheetName val="Financial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Data"/>
      <sheetName val="Publish"/>
    </sheetNames>
    <sheetDataSet>
      <sheetData sheetId="0"/>
      <sheetData sheetId="1"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LCLSummary"/>
      <sheetName val="ATK"/>
      <sheetName val="DIVR"/>
      <sheetName val="FY 2014"/>
      <sheetName val="H1 13"/>
      <sheetName val="UK organic"/>
      <sheetName val="3 years time"/>
      <sheetName val="PBSJ Sens"/>
      <sheetName val="Charts"/>
      <sheetName val="SoTP"/>
      <sheetName val="working cap"/>
      <sheetName val="pens calc"/>
      <sheetName val="Pension"/>
      <sheetName val="New Divisional Analysis"/>
      <sheetName val="UK"/>
      <sheetName val="US"/>
      <sheetName val="US position"/>
      <sheetName val="Middle East"/>
      <sheetName val="ME"/>
      <sheetName val="Energy"/>
      <sheetName val="End mkt exposure"/>
      <sheetName val="ORGANIC"/>
      <sheetName val="Acquisitions"/>
      <sheetName val="AFOSHEET"/>
      <sheetName val="DCF"/>
      <sheetName val="International Positioning"/>
      <sheetName val="Val Sum"/>
      <sheetName val="Drivers"/>
      <sheetName val="Management"/>
      <sheetName val="Contracts"/>
      <sheetName val="PBSJ"/>
      <sheetName val="PB"/>
      <sheetName val="recon"/>
      <sheetName val="Old Divisions"/>
      <sheetName val="DSAFO32ADVVERINF32"/>
      <sheetName val="FY 201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umptions"/>
      <sheetName val="DCF Summary"/>
    </sheetNames>
    <sheetDataSet>
      <sheetData sheetId="0" refreshError="1"/>
      <sheetData sheetId="1"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KLR.L"/>
      <sheetName val="AFOSHEET"/>
      <sheetName val="Company Dashboard"/>
      <sheetName val="LCLSummary"/>
      <sheetName val="DIVR"/>
      <sheetName val="Sensitivity"/>
      <sheetName val="PeakMargins"/>
      <sheetName val="SoTP"/>
      <sheetName val="Charts"/>
      <sheetName val="adj funnies"/>
      <sheetName val="Currency"/>
      <sheetName val="Order Book"/>
      <sheetName val="Acq &amp; Disp"/>
      <sheetName val="ORGANIC"/>
      <sheetName val="Contracts"/>
      <sheetName val="pension"/>
      <sheetName val="Sub-divisional"/>
      <sheetName val="Op Gearing Model"/>
      <sheetName val="NorthAmericanPiling"/>
      <sheetName val="NorthAmerica"/>
      <sheetName val="DCF"/>
      <sheetName val="FCF"/>
      <sheetName val="LR Divisions"/>
      <sheetName val="Seg Charts"/>
      <sheetName val="Facilities"/>
      <sheetName val="Business Model"/>
      <sheetName val="Val Sum"/>
      <sheetName val="Trading History"/>
      <sheetName val="Cyclicality"/>
      <sheetName val="Organic Growth"/>
      <sheetName val="ResourceAcq"/>
      <sheetName val="Peer Group D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4:M72"/>
  <sheetViews>
    <sheetView zoomScale="85" zoomScaleNormal="85" workbookViewId="0">
      <selection activeCell="C28" sqref="C28"/>
    </sheetView>
  </sheetViews>
  <sheetFormatPr defaultColWidth="9.109375" defaultRowHeight="13.2"/>
  <cols>
    <col min="1" max="1" width="9.109375" style="233"/>
    <col min="2" max="2" width="45.6640625" style="233" customWidth="1"/>
    <col min="3" max="3" width="13.109375" style="233" customWidth="1"/>
    <col min="4" max="6" width="9.109375" style="233"/>
    <col min="7" max="7" width="28.109375" style="233" customWidth="1"/>
    <col min="8" max="8" width="9.109375" style="233"/>
    <col min="9" max="13" width="13.109375" style="233" customWidth="1"/>
    <col min="14" max="16384" width="9.109375" style="233"/>
  </cols>
  <sheetData>
    <row r="4" spans="2:13">
      <c r="B4" s="240"/>
      <c r="C4" s="240"/>
      <c r="D4" s="240"/>
      <c r="E4" s="240"/>
      <c r="F4" s="240"/>
      <c r="G4" s="241"/>
      <c r="H4" s="241"/>
      <c r="I4" s="242">
        <f>Financials!G5</f>
        <v>2024</v>
      </c>
      <c r="J4" s="242">
        <f>Financials!H5</f>
        <v>2025</v>
      </c>
      <c r="K4" s="242">
        <f>Financials!I5</f>
        <v>2026</v>
      </c>
      <c r="L4" s="242">
        <f>Financials!J5</f>
        <v>2027</v>
      </c>
      <c r="M4" s="242">
        <f>Financials!K5</f>
        <v>2028</v>
      </c>
    </row>
    <row r="5" spans="2:13" ht="13.8" thickBot="1">
      <c r="B5" s="240"/>
      <c r="C5" s="240"/>
      <c r="D5" s="240"/>
      <c r="E5" s="240"/>
      <c r="F5" s="240"/>
      <c r="G5" s="240"/>
      <c r="H5" s="240"/>
      <c r="I5" s="240"/>
      <c r="J5" s="240"/>
      <c r="K5" s="240"/>
      <c r="L5" s="240"/>
      <c r="M5" s="240"/>
    </row>
    <row r="6" spans="2:13">
      <c r="B6" s="243" t="s">
        <v>0</v>
      </c>
      <c r="C6" s="244"/>
      <c r="D6" s="240"/>
      <c r="E6" s="240"/>
      <c r="F6" s="240"/>
      <c r="G6" s="118" t="str">
        <f>Financials!B9</f>
        <v>Total Revenues</v>
      </c>
      <c r="H6" s="118"/>
      <c r="I6" s="5">
        <f>Financials!G9</f>
        <v>4001867</v>
      </c>
      <c r="J6" s="5">
        <f>Financials!H9</f>
        <v>3168264.0407154714</v>
      </c>
      <c r="K6" s="5">
        <f>Financials!I9</f>
        <v>6399782.5048575941</v>
      </c>
      <c r="L6" s="5">
        <f>Financials!J9</f>
        <v>13097266.768220682</v>
      </c>
      <c r="M6" s="5">
        <f>Financials!K9</f>
        <v>28310532.168773692</v>
      </c>
    </row>
    <row r="7" spans="2:13">
      <c r="B7" s="245"/>
      <c r="C7" s="246"/>
      <c r="D7" s="240"/>
      <c r="E7" s="240"/>
      <c r="F7" s="240"/>
      <c r="G7" s="240" t="str">
        <f>Financials!B14</f>
        <v>VAT</v>
      </c>
      <c r="H7" s="240"/>
      <c r="I7" s="4">
        <f>Financials!G14</f>
        <v>0</v>
      </c>
      <c r="J7" s="4">
        <f>Financials!H14</f>
        <v>0</v>
      </c>
      <c r="K7" s="4">
        <f>Financials!I14</f>
        <v>0</v>
      </c>
      <c r="L7" s="4">
        <f>Financials!J14</f>
        <v>0</v>
      </c>
      <c r="M7" s="4">
        <f>Financials!K14</f>
        <v>0</v>
      </c>
    </row>
    <row r="8" spans="2:13">
      <c r="B8" s="238" t="s">
        <v>1</v>
      </c>
      <c r="C8" s="247">
        <v>0</v>
      </c>
      <c r="D8" s="240"/>
      <c r="E8" s="240"/>
      <c r="F8" s="240"/>
      <c r="G8" s="118" t="str">
        <f>Financials!B16</f>
        <v>Total Gross Sales</v>
      </c>
      <c r="H8" s="118"/>
      <c r="I8" s="5">
        <f>Financials!G16</f>
        <v>4001867</v>
      </c>
      <c r="J8" s="5">
        <f>Financials!H16</f>
        <v>3168264.0407154714</v>
      </c>
      <c r="K8" s="5">
        <f>Financials!I16</f>
        <v>6399782.5048575941</v>
      </c>
      <c r="L8" s="5">
        <f>Financials!J16</f>
        <v>13097266.768220682</v>
      </c>
      <c r="M8" s="5">
        <f>Financials!K16</f>
        <v>28310532.168773692</v>
      </c>
    </row>
    <row r="9" spans="2:13">
      <c r="B9" s="238" t="s">
        <v>2</v>
      </c>
      <c r="C9" s="248">
        <v>0</v>
      </c>
      <c r="D9" s="240"/>
      <c r="E9" s="240"/>
      <c r="F9" s="240"/>
      <c r="G9" s="240"/>
      <c r="H9" s="240"/>
      <c r="I9" s="4"/>
      <c r="J9" s="4"/>
      <c r="K9" s="4"/>
      <c r="L9" s="4"/>
      <c r="M9" s="4"/>
    </row>
    <row r="10" spans="2:13">
      <c r="B10" s="245"/>
      <c r="C10" s="249"/>
      <c r="D10" s="240"/>
      <c r="E10" s="240"/>
      <c r="F10" s="240"/>
      <c r="G10" s="118" t="str">
        <f>Financials!B21</f>
        <v xml:space="preserve">Total Cost of Goods </v>
      </c>
      <c r="H10" s="118"/>
      <c r="I10" s="5">
        <f>Financials!G21</f>
        <v>11</v>
      </c>
      <c r="J10" s="5">
        <f>Financials!H21</f>
        <v>289.25647289065796</v>
      </c>
      <c r="K10" s="5">
        <f>Financials!I21</f>
        <v>2554.3294917830272</v>
      </c>
      <c r="L10" s="5">
        <f>Financials!J21</f>
        <v>22697.106895855351</v>
      </c>
      <c r="M10" s="5">
        <f>Financials!K21</f>
        <v>202126.29535709432</v>
      </c>
    </row>
    <row r="11" spans="2:13">
      <c r="B11" s="238"/>
      <c r="C11" s="248"/>
      <c r="D11" s="240"/>
      <c r="E11" s="240"/>
      <c r="F11" s="240"/>
      <c r="G11" s="240"/>
      <c r="H11" s="240"/>
      <c r="I11" s="4"/>
      <c r="J11" s="4"/>
      <c r="K11" s="4"/>
      <c r="L11" s="4"/>
      <c r="M11" s="4"/>
    </row>
    <row r="12" spans="2:13">
      <c r="B12" s="238"/>
      <c r="C12" s="248"/>
      <c r="D12" s="240"/>
      <c r="E12" s="240"/>
      <c r="F12" s="240"/>
      <c r="G12" s="118" t="str">
        <f>Financials!B23</f>
        <v>Gross Margin</v>
      </c>
      <c r="H12" s="118"/>
      <c r="I12" s="5">
        <f>Financials!G23</f>
        <v>4001878</v>
      </c>
      <c r="J12" s="5">
        <f>Financials!H23</f>
        <v>3168553.2971883621</v>
      </c>
      <c r="K12" s="5">
        <f>Financials!I23</f>
        <v>6402336.8343493771</v>
      </c>
      <c r="L12" s="5">
        <f>Financials!J23</f>
        <v>13119963.875116535</v>
      </c>
      <c r="M12" s="5">
        <f>Financials!K23</f>
        <v>28512658.464130785</v>
      </c>
    </row>
    <row r="13" spans="2:13">
      <c r="B13" s="245"/>
      <c r="C13" s="249"/>
      <c r="D13" s="240"/>
      <c r="E13" s="240"/>
      <c r="F13" s="240"/>
      <c r="G13" s="240" t="str">
        <f>Financials!B24</f>
        <v>Gross Margin %</v>
      </c>
      <c r="H13" s="240"/>
      <c r="I13" s="154">
        <f>Financials!G24</f>
        <v>1.0000027487170364</v>
      </c>
      <c r="J13" s="154">
        <f>Financials!H24</f>
        <v>1.0000912980954786</v>
      </c>
      <c r="K13" s="154">
        <f>Financials!I24</f>
        <v>1.0003991275468884</v>
      </c>
      <c r="L13" s="154">
        <f>Financials!J24</f>
        <v>1.0017329651520059</v>
      </c>
      <c r="M13" s="154">
        <f>Financials!K24</f>
        <v>1.0071396148314031</v>
      </c>
    </row>
    <row r="14" spans="2:13">
      <c r="B14" s="238"/>
      <c r="C14" s="248"/>
      <c r="D14" s="240"/>
      <c r="E14" s="240"/>
      <c r="F14" s="240"/>
      <c r="G14" s="240"/>
      <c r="H14" s="240"/>
      <c r="I14" s="4"/>
      <c r="J14" s="4"/>
      <c r="K14" s="4"/>
      <c r="L14" s="4"/>
      <c r="M14" s="4"/>
    </row>
    <row r="15" spans="2:13">
      <c r="B15" s="238"/>
      <c r="C15" s="248"/>
      <c r="D15" s="240"/>
      <c r="E15" s="240"/>
      <c r="F15" s="240"/>
      <c r="G15" s="240" t="str">
        <f>Financials!B30</f>
        <v>Salaries</v>
      </c>
      <c r="H15" s="240"/>
      <c r="I15" s="4">
        <f>Financials!G30</f>
        <v>-1083333.3333333335</v>
      </c>
      <c r="J15" s="4">
        <f>Financials!H30</f>
        <v>-969500.00000000035</v>
      </c>
      <c r="K15" s="4">
        <f>Financials!I30</f>
        <v>-1343610</v>
      </c>
      <c r="L15" s="4">
        <f>Financials!J30</f>
        <v>-998567.79999999981</v>
      </c>
      <c r="M15" s="4">
        <f>Financials!K30</f>
        <v>-972859.51599999995</v>
      </c>
    </row>
    <row r="16" spans="2:13">
      <c r="B16" s="238"/>
      <c r="C16" s="248"/>
      <c r="D16" s="240"/>
      <c r="E16" s="240"/>
      <c r="F16" s="240"/>
      <c r="G16" s="240"/>
      <c r="H16" s="240"/>
      <c r="I16" s="4"/>
      <c r="J16" s="4"/>
      <c r="K16" s="4"/>
      <c r="L16" s="4"/>
      <c r="M16" s="4"/>
    </row>
    <row r="17" spans="2:13">
      <c r="B17" s="245"/>
      <c r="C17" s="249"/>
      <c r="D17" s="240"/>
      <c r="E17" s="240"/>
      <c r="F17" s="240"/>
      <c r="G17" s="240" t="str">
        <f>Financials!B40</f>
        <v>Total Overheads</v>
      </c>
      <c r="H17" s="240"/>
      <c r="I17" s="4">
        <f>Financials!G40</f>
        <v>-1465333.3333333335</v>
      </c>
      <c r="J17" s="4">
        <f>Financials!H40</f>
        <v>-1277684.1666666672</v>
      </c>
      <c r="K17" s="4">
        <f>Financials!I40</f>
        <v>-1910378.7541666673</v>
      </c>
      <c r="L17" s="4">
        <f>Financials!J40</f>
        <v>-1371650.0325208339</v>
      </c>
      <c r="M17" s="4">
        <f>Financials!K40</f>
        <v>-1535279.6965488545</v>
      </c>
    </row>
    <row r="18" spans="2:13">
      <c r="B18" s="238"/>
      <c r="C18" s="250"/>
      <c r="D18" s="240"/>
      <c r="E18" s="240"/>
      <c r="F18" s="240"/>
      <c r="G18" s="240"/>
      <c r="H18" s="240"/>
      <c r="I18" s="4"/>
      <c r="J18" s="4"/>
      <c r="K18" s="4"/>
      <c r="L18" s="4"/>
      <c r="M18" s="4"/>
    </row>
    <row r="19" spans="2:13">
      <c r="B19" s="238"/>
      <c r="C19" s="248"/>
      <c r="D19" s="240"/>
      <c r="E19" s="240"/>
      <c r="F19" s="240"/>
      <c r="G19" s="118" t="str">
        <f>Financials!B42</f>
        <v>EBITDA</v>
      </c>
      <c r="H19" s="118"/>
      <c r="I19" s="5">
        <f>Financials!G42</f>
        <v>2536544.6666666665</v>
      </c>
      <c r="J19" s="5">
        <f>Financials!H42</f>
        <v>1890869.1305216951</v>
      </c>
      <c r="K19" s="5">
        <f>Financials!I42</f>
        <v>4491958.0801827107</v>
      </c>
      <c r="L19" s="5">
        <f>Financials!J42</f>
        <v>11748313.842595702</v>
      </c>
      <c r="M19" s="5">
        <f>Financials!K42</f>
        <v>26977378.767581929</v>
      </c>
    </row>
    <row r="20" spans="2:13">
      <c r="B20" s="238"/>
      <c r="C20" s="248"/>
      <c r="D20" s="240"/>
      <c r="E20" s="240"/>
      <c r="F20" s="240"/>
      <c r="G20" s="240" t="str">
        <f>Financials!B43</f>
        <v>EBITDA margin</v>
      </c>
      <c r="H20" s="240"/>
      <c r="I20" s="154">
        <f>Financials!G43</f>
        <v>0.63384032169651483</v>
      </c>
      <c r="J20" s="154">
        <f>Financials!H43</f>
        <v>0.59681551355002938</v>
      </c>
      <c r="K20" s="154">
        <f>Financials!I43</f>
        <v>0.70189230286704318</v>
      </c>
      <c r="L20" s="154">
        <f>Financials!J43</f>
        <v>0.89700500497568769</v>
      </c>
      <c r="M20" s="154">
        <f>Financials!K43</f>
        <v>0.95290963118445993</v>
      </c>
    </row>
    <row r="21" spans="2:13">
      <c r="B21" s="245"/>
      <c r="C21" s="249"/>
      <c r="D21" s="240"/>
      <c r="E21" s="240"/>
      <c r="F21" s="240"/>
      <c r="G21" s="240"/>
      <c r="H21" s="240"/>
      <c r="I21" s="4"/>
      <c r="J21" s="4"/>
      <c r="K21" s="4"/>
      <c r="L21" s="4"/>
      <c r="M21" s="4"/>
    </row>
    <row r="22" spans="2:13">
      <c r="B22" s="238"/>
      <c r="C22" s="251"/>
      <c r="D22" s="240"/>
      <c r="E22" s="240"/>
      <c r="F22" s="240"/>
      <c r="G22" s="240" t="str">
        <f>Financials!B45</f>
        <v>Amortisation</v>
      </c>
      <c r="H22" s="240"/>
      <c r="I22" s="4">
        <f>Financials!G45</f>
        <v>0</v>
      </c>
      <c r="J22" s="4">
        <f>Financials!H45</f>
        <v>0</v>
      </c>
      <c r="K22" s="4">
        <f>Financials!I45</f>
        <v>0</v>
      </c>
      <c r="L22" s="4">
        <f>Financials!J45</f>
        <v>0</v>
      </c>
      <c r="M22" s="4">
        <f>Financials!K45</f>
        <v>0</v>
      </c>
    </row>
    <row r="23" spans="2:13">
      <c r="B23" s="238"/>
      <c r="C23" s="251"/>
      <c r="D23" s="240"/>
      <c r="E23" s="240"/>
      <c r="F23" s="240"/>
      <c r="G23" s="240" t="str">
        <f>Financials!B46</f>
        <v>Depreciation</v>
      </c>
      <c r="H23" s="240"/>
      <c r="I23" s="4">
        <f>Financials!G46</f>
        <v>0</v>
      </c>
      <c r="J23" s="4">
        <f>Financials!H46</f>
        <v>0</v>
      </c>
      <c r="K23" s="4">
        <f>Financials!I46</f>
        <v>0</v>
      </c>
      <c r="L23" s="4">
        <f>Financials!J46</f>
        <v>0</v>
      </c>
      <c r="M23" s="4">
        <f>Financials!K46</f>
        <v>0</v>
      </c>
    </row>
    <row r="24" spans="2:13">
      <c r="B24" s="245"/>
      <c r="C24" s="249"/>
      <c r="D24" s="240"/>
      <c r="E24" s="240"/>
      <c r="F24" s="240"/>
      <c r="G24" s="240"/>
      <c r="H24" s="240"/>
      <c r="I24" s="4"/>
      <c r="J24" s="4"/>
      <c r="K24" s="4"/>
      <c r="L24" s="4"/>
      <c r="M24" s="4"/>
    </row>
    <row r="25" spans="2:13" ht="13.8" thickBot="1">
      <c r="B25" s="252" t="s">
        <v>3</v>
      </c>
      <c r="C25" s="253">
        <v>0.1</v>
      </c>
      <c r="D25" s="240"/>
      <c r="E25" s="240"/>
      <c r="F25" s="240"/>
      <c r="G25" s="118" t="str">
        <f>Financials!B48</f>
        <v>PBIT</v>
      </c>
      <c r="H25" s="118"/>
      <c r="I25" s="5">
        <f>Financials!G48</f>
        <v>2536544.6666666665</v>
      </c>
      <c r="J25" s="5">
        <f>Financials!H48</f>
        <v>1890869.1305216951</v>
      </c>
      <c r="K25" s="5">
        <f>Financials!I48</f>
        <v>4491958.0801827107</v>
      </c>
      <c r="L25" s="5">
        <f>Financials!J48</f>
        <v>11748313.842595702</v>
      </c>
      <c r="M25" s="5">
        <f>Financials!K48</f>
        <v>26977378.767581929</v>
      </c>
    </row>
    <row r="26" spans="2:13">
      <c r="B26" s="240"/>
      <c r="C26" s="240"/>
      <c r="D26" s="240"/>
      <c r="E26" s="240"/>
      <c r="F26" s="240"/>
      <c r="G26" s="240"/>
      <c r="H26" s="240"/>
      <c r="I26" s="4"/>
      <c r="J26" s="4"/>
      <c r="K26" s="4"/>
      <c r="L26" s="4"/>
      <c r="M26" s="4"/>
    </row>
    <row r="27" spans="2:13">
      <c r="B27" s="240"/>
      <c r="C27" s="240"/>
      <c r="D27" s="240"/>
      <c r="E27" s="240"/>
      <c r="F27" s="240"/>
      <c r="G27" s="240" t="str">
        <f>Financials!B50</f>
        <v>Interest</v>
      </c>
      <c r="H27" s="240"/>
      <c r="I27" s="4">
        <f>Financials!G50</f>
        <v>0</v>
      </c>
      <c r="J27" s="4">
        <f>Financials!H50</f>
        <v>0</v>
      </c>
      <c r="K27" s="4">
        <f>Financials!I50</f>
        <v>0</v>
      </c>
      <c r="L27" s="4">
        <f>Financials!J50</f>
        <v>0</v>
      </c>
      <c r="M27" s="4">
        <f>Financials!K50</f>
        <v>0</v>
      </c>
    </row>
    <row r="28" spans="2:13">
      <c r="B28" s="240"/>
      <c r="C28" s="240"/>
      <c r="D28" s="240"/>
      <c r="E28" s="240"/>
      <c r="F28" s="240"/>
      <c r="G28" s="240"/>
      <c r="H28" s="240"/>
      <c r="I28" s="4"/>
      <c r="J28" s="4"/>
      <c r="K28" s="4"/>
      <c r="L28" s="4"/>
      <c r="M28" s="4"/>
    </row>
    <row r="29" spans="2:13">
      <c r="B29" s="240"/>
      <c r="C29" s="240"/>
      <c r="D29" s="240"/>
      <c r="E29" s="240"/>
      <c r="F29" s="240"/>
      <c r="G29" s="240" t="str">
        <f>Financials!B52</f>
        <v>PBT</v>
      </c>
      <c r="H29" s="240"/>
      <c r="I29" s="4">
        <f>Financials!G52</f>
        <v>2536544.6666666665</v>
      </c>
      <c r="J29" s="4">
        <f>Financials!H52</f>
        <v>1890869.1305216951</v>
      </c>
      <c r="K29" s="4">
        <f>Financials!I52</f>
        <v>4491958.0801827107</v>
      </c>
      <c r="L29" s="4">
        <f>Financials!J52</f>
        <v>11748313.842595702</v>
      </c>
      <c r="M29" s="4">
        <f>Financials!K52</f>
        <v>26977378.767581929</v>
      </c>
    </row>
    <row r="30" spans="2:13">
      <c r="B30" s="240"/>
      <c r="C30" s="240"/>
      <c r="D30" s="240"/>
      <c r="E30" s="240"/>
      <c r="F30" s="240"/>
      <c r="G30" s="240"/>
      <c r="H30" s="240"/>
      <c r="I30" s="4"/>
      <c r="J30" s="4"/>
      <c r="K30" s="4"/>
      <c r="L30" s="4"/>
      <c r="M30" s="4"/>
    </row>
    <row r="31" spans="2:13">
      <c r="B31" s="240"/>
      <c r="C31" s="240"/>
      <c r="D31" s="240"/>
      <c r="E31" s="240"/>
      <c r="F31" s="240"/>
      <c r="G31" s="240" t="str">
        <f>Financials!B55</f>
        <v>Tax</v>
      </c>
      <c r="H31" s="240"/>
      <c r="I31" s="4">
        <f>Financials!G55</f>
        <v>0</v>
      </c>
      <c r="J31" s="4">
        <f>Financials!H55</f>
        <v>0</v>
      </c>
      <c r="K31" s="4">
        <f>Financials!I55</f>
        <v>0</v>
      </c>
      <c r="L31" s="4">
        <f>Financials!J55</f>
        <v>0</v>
      </c>
      <c r="M31" s="4">
        <f>Financials!K55</f>
        <v>0</v>
      </c>
    </row>
    <row r="32" spans="2:13">
      <c r="B32" s="240"/>
      <c r="C32" s="240"/>
      <c r="D32" s="240"/>
      <c r="E32" s="240"/>
      <c r="F32" s="240"/>
      <c r="G32" s="240"/>
      <c r="H32" s="240"/>
      <c r="I32" s="4"/>
      <c r="J32" s="4"/>
      <c r="K32" s="4"/>
      <c r="L32" s="4"/>
      <c r="M32" s="4"/>
    </row>
    <row r="33" spans="2:13">
      <c r="B33" s="240"/>
      <c r="C33" s="240"/>
      <c r="D33" s="240"/>
      <c r="E33" s="240"/>
      <c r="F33" s="240"/>
      <c r="G33" s="118" t="str">
        <f>Financials!B57</f>
        <v>Net Profit</v>
      </c>
      <c r="H33" s="118"/>
      <c r="I33" s="5">
        <f>Financials!G57</f>
        <v>2536544.6666666665</v>
      </c>
      <c r="J33" s="5">
        <f>Financials!H57</f>
        <v>1890869.1305216951</v>
      </c>
      <c r="K33" s="5">
        <f>Financials!I57</f>
        <v>4491958.0801827107</v>
      </c>
      <c r="L33" s="5">
        <f>Financials!J57</f>
        <v>11748313.842595702</v>
      </c>
      <c r="M33" s="5">
        <f>Financials!K57</f>
        <v>26977378.767581929</v>
      </c>
    </row>
    <row r="34" spans="2:13">
      <c r="B34" s="240"/>
      <c r="C34" s="240"/>
      <c r="D34" s="240"/>
      <c r="E34" s="240"/>
      <c r="F34" s="240"/>
      <c r="G34" s="240"/>
      <c r="H34" s="240"/>
      <c r="I34" s="4"/>
      <c r="J34" s="4"/>
      <c r="K34" s="4"/>
      <c r="L34" s="4"/>
      <c r="M34" s="4"/>
    </row>
    <row r="35" spans="2:13">
      <c r="B35" s="240"/>
      <c r="C35" s="240"/>
      <c r="D35" s="240"/>
      <c r="E35" s="240"/>
      <c r="F35" s="240"/>
      <c r="G35" s="118" t="str">
        <f>Financials!B81</f>
        <v>Cash Flow</v>
      </c>
      <c r="H35" s="118"/>
      <c r="I35" s="5">
        <f>Financials!G81</f>
        <v>2536184.6666666665</v>
      </c>
      <c r="J35" s="5">
        <f>Financials!H81</f>
        <v>1890509.1305216956</v>
      </c>
      <c r="K35" s="5">
        <f>Financials!I81</f>
        <v>4491598.0801827097</v>
      </c>
      <c r="L35" s="5">
        <f>Financials!J81</f>
        <v>11747953.8425957</v>
      </c>
      <c r="M35" s="5">
        <f>Financials!K81</f>
        <v>26977018.767581932</v>
      </c>
    </row>
    <row r="36" spans="2:13">
      <c r="B36" s="240"/>
      <c r="C36" s="240"/>
      <c r="D36" s="240"/>
      <c r="E36" s="240"/>
      <c r="F36" s="240"/>
      <c r="G36" s="240"/>
      <c r="H36" s="240"/>
      <c r="I36" s="4"/>
      <c r="J36" s="4"/>
      <c r="K36" s="4"/>
      <c r="L36" s="4"/>
      <c r="M36" s="4"/>
    </row>
    <row r="37" spans="2:13">
      <c r="B37" s="240"/>
      <c r="C37" s="240"/>
      <c r="D37" s="240"/>
      <c r="E37" s="240"/>
      <c r="F37" s="240"/>
      <c r="G37" s="118" t="str">
        <f>Financials!B84</f>
        <v>Opening Cash</v>
      </c>
      <c r="H37" s="118"/>
      <c r="I37" s="5">
        <f>Financials!G84</f>
        <v>1400000</v>
      </c>
      <c r="J37" s="5">
        <f>Financials!H84</f>
        <v>3936184.6666666665</v>
      </c>
      <c r="K37" s="5">
        <f>Financials!I84</f>
        <v>5826693.7971883621</v>
      </c>
      <c r="L37" s="5">
        <f>Financials!J84</f>
        <v>10318291.877371073</v>
      </c>
      <c r="M37" s="5">
        <f>Financials!K84</f>
        <v>22066245.719966773</v>
      </c>
    </row>
    <row r="38" spans="2:13">
      <c r="B38" s="240"/>
      <c r="C38" s="240"/>
      <c r="D38" s="240"/>
      <c r="E38" s="240"/>
      <c r="F38" s="240"/>
      <c r="G38" s="118" t="str">
        <f>Financials!B85</f>
        <v>Closing Cash</v>
      </c>
      <c r="H38" s="118"/>
      <c r="I38" s="5">
        <f>Financials!G85</f>
        <v>3936184.6666666665</v>
      </c>
      <c r="J38" s="5">
        <f>Financials!H85</f>
        <v>5826693.7971883621</v>
      </c>
      <c r="K38" s="5">
        <f>Financials!I85</f>
        <v>10318291.877371073</v>
      </c>
      <c r="L38" s="5">
        <f>Financials!J85</f>
        <v>22066245.719966773</v>
      </c>
      <c r="M38" s="5">
        <f>Financials!K85</f>
        <v>49043264.487548709</v>
      </c>
    </row>
    <row r="39" spans="2:13">
      <c r="B39" s="240"/>
      <c r="C39" s="240"/>
      <c r="D39" s="240"/>
      <c r="E39" s="240"/>
      <c r="F39" s="240"/>
      <c r="G39" s="240"/>
      <c r="H39" s="240"/>
      <c r="I39" s="4"/>
      <c r="J39" s="4"/>
      <c r="K39" s="4"/>
      <c r="L39" s="4"/>
      <c r="M39" s="4"/>
    </row>
    <row r="40" spans="2:13">
      <c r="B40" s="240"/>
      <c r="C40" s="240"/>
      <c r="D40" s="240"/>
      <c r="E40" s="240"/>
      <c r="F40" s="240"/>
      <c r="G40" s="240" t="str">
        <f>Financials!B87</f>
        <v>Min Cash</v>
      </c>
      <c r="H40" s="240"/>
      <c r="I40" s="4">
        <f>Financials!G87</f>
        <v>463426.66666666651</v>
      </c>
      <c r="J40" s="4">
        <f>Financials!H87</f>
        <v>3936184.6666666665</v>
      </c>
      <c r="K40" s="4">
        <f>Financials!I87</f>
        <v>5826693.7971883621</v>
      </c>
      <c r="L40" s="4">
        <f>Financials!J87</f>
        <v>10318291.877371071</v>
      </c>
      <c r="M40" s="4">
        <f>Financials!K87</f>
        <v>22066245.719966769</v>
      </c>
    </row>
    <row r="41" spans="2:13">
      <c r="B41" s="240"/>
      <c r="C41" s="240"/>
      <c r="D41" s="240"/>
      <c r="E41" s="240"/>
      <c r="F41" s="240"/>
      <c r="G41" s="240" t="str">
        <f>Financials!B88</f>
        <v>End Cash</v>
      </c>
      <c r="H41" s="240"/>
      <c r="I41" s="4">
        <f>Financials!G88</f>
        <v>3936184.6666666665</v>
      </c>
      <c r="J41" s="4">
        <f>Financials!H88</f>
        <v>5826693.7971883621</v>
      </c>
      <c r="K41" s="4">
        <f>Financials!I88</f>
        <v>10318291.877371071</v>
      </c>
      <c r="L41" s="4">
        <f>Financials!J88</f>
        <v>22066245.719966769</v>
      </c>
      <c r="M41" s="4">
        <f>Financials!K88</f>
        <v>49043264.487548709</v>
      </c>
    </row>
    <row r="42" spans="2:13">
      <c r="B42" s="240"/>
      <c r="C42" s="240"/>
      <c r="D42" s="240"/>
      <c r="E42" s="240"/>
      <c r="F42" s="240"/>
      <c r="G42" s="240"/>
      <c r="H42" s="240"/>
      <c r="I42" s="4"/>
      <c r="J42" s="4"/>
      <c r="K42" s="4"/>
      <c r="L42" s="4"/>
      <c r="M42" s="4"/>
    </row>
    <row r="46" spans="2:13" ht="13.8" thickBot="1">
      <c r="B46" s="240"/>
      <c r="C46" s="240"/>
      <c r="D46" s="240"/>
      <c r="E46" s="240"/>
      <c r="F46" s="240"/>
      <c r="G46" s="240"/>
      <c r="H46" s="240"/>
      <c r="I46" s="240"/>
      <c r="J46" s="240"/>
      <c r="K46" s="240"/>
      <c r="L46" s="240"/>
      <c r="M46" s="240"/>
    </row>
    <row r="47" spans="2:13">
      <c r="B47" s="243" t="s">
        <v>4</v>
      </c>
      <c r="C47" s="244"/>
      <c r="D47" s="240"/>
      <c r="E47" s="240"/>
      <c r="F47" s="240"/>
      <c r="G47" s="161" t="s">
        <v>5</v>
      </c>
      <c r="H47" s="241"/>
      <c r="I47" s="241"/>
      <c r="J47" s="241"/>
      <c r="K47" s="241"/>
      <c r="L47" s="241"/>
      <c r="M47" s="241"/>
    </row>
    <row r="48" spans="2:13">
      <c r="B48" s="245"/>
      <c r="C48" s="246"/>
      <c r="D48" s="240"/>
      <c r="E48" s="240"/>
      <c r="F48" s="240"/>
      <c r="G48" s="240"/>
      <c r="H48" s="240"/>
      <c r="I48" s="240"/>
      <c r="J48" s="240"/>
      <c r="K48" s="240"/>
      <c r="L48" s="240"/>
      <c r="M48" s="240"/>
    </row>
    <row r="49" spans="2:13">
      <c r="B49" s="254" t="s">
        <v>5</v>
      </c>
      <c r="C49" s="247"/>
      <c r="D49" s="240"/>
      <c r="E49" s="240"/>
      <c r="F49" s="240"/>
      <c r="G49" s="118" t="str">
        <f>DCF!B36</f>
        <v>Total present value</v>
      </c>
      <c r="H49" s="118"/>
      <c r="I49" s="255">
        <f ca="1">DCF!C36</f>
        <v>135535569.42590651</v>
      </c>
      <c r="J49" s="240"/>
      <c r="K49" s="240"/>
      <c r="L49" s="240"/>
      <c r="M49" s="240"/>
    </row>
    <row r="50" spans="2:13">
      <c r="B50" s="238" t="s">
        <v>6</v>
      </c>
      <c r="C50" s="247">
        <v>0.02</v>
      </c>
      <c r="D50" s="240"/>
      <c r="E50" s="240"/>
      <c r="F50" s="240"/>
      <c r="G50" s="118" t="str">
        <f>DCF!B37</f>
        <v>% from terminal value</v>
      </c>
      <c r="H50" s="118"/>
      <c r="I50" s="158">
        <f ca="1">DCF!C37</f>
        <v>0.80667450914066507</v>
      </c>
      <c r="J50" s="240"/>
      <c r="K50" s="240"/>
      <c r="L50" s="240"/>
      <c r="M50" s="240"/>
    </row>
    <row r="51" spans="2:13">
      <c r="B51" s="238" t="s">
        <v>7</v>
      </c>
      <c r="C51" s="251">
        <v>0.13</v>
      </c>
      <c r="D51" s="240"/>
      <c r="E51" s="240"/>
      <c r="F51" s="240"/>
      <c r="G51" s="240"/>
      <c r="H51" s="240"/>
      <c r="I51" s="240"/>
      <c r="J51" s="240"/>
      <c r="K51" s="240"/>
      <c r="L51" s="240"/>
      <c r="M51" s="240"/>
    </row>
    <row r="52" spans="2:13">
      <c r="B52" s="238" t="s">
        <v>8</v>
      </c>
      <c r="C52" s="256">
        <f>DCF!F40</f>
        <v>0.143375</v>
      </c>
      <c r="D52" s="240"/>
      <c r="E52" s="240"/>
      <c r="F52" s="240"/>
      <c r="G52" s="118" t="s">
        <v>9</v>
      </c>
      <c r="H52" s="118"/>
      <c r="I52" s="257">
        <f ca="1">DCF!C54</f>
        <v>20330335.413885981</v>
      </c>
      <c r="J52" s="240"/>
      <c r="K52" s="240"/>
      <c r="L52" s="240"/>
      <c r="M52" s="240"/>
    </row>
    <row r="53" spans="2:13">
      <c r="B53" s="238"/>
      <c r="C53" s="248"/>
      <c r="D53" s="240"/>
      <c r="E53" s="240"/>
      <c r="F53" s="240"/>
      <c r="G53" s="240"/>
      <c r="H53" s="240"/>
      <c r="I53" s="240"/>
      <c r="J53" s="240"/>
      <c r="K53" s="240"/>
      <c r="L53" s="240"/>
      <c r="M53" s="240"/>
    </row>
    <row r="54" spans="2:13">
      <c r="B54" s="238" t="s">
        <v>10</v>
      </c>
      <c r="C54" s="251">
        <v>0.85</v>
      </c>
      <c r="D54" s="240"/>
      <c r="E54" s="240"/>
      <c r="F54" s="240"/>
      <c r="G54" s="240"/>
      <c r="H54" s="240"/>
      <c r="I54" s="240"/>
      <c r="J54" s="240"/>
      <c r="K54" s="240"/>
      <c r="L54" s="240"/>
      <c r="M54" s="240"/>
    </row>
    <row r="55" spans="2:13">
      <c r="B55" s="238"/>
      <c r="C55" s="248"/>
      <c r="D55" s="240"/>
      <c r="E55" s="240"/>
      <c r="F55" s="240"/>
      <c r="G55" s="240"/>
      <c r="H55" s="240"/>
      <c r="I55" s="240"/>
      <c r="J55" s="240"/>
      <c r="K55" s="240"/>
      <c r="L55" s="240"/>
      <c r="M55" s="240"/>
    </row>
    <row r="56" spans="2:13">
      <c r="B56" s="238"/>
      <c r="C56" s="248"/>
      <c r="D56" s="240"/>
      <c r="E56" s="240"/>
      <c r="F56" s="240"/>
      <c r="G56" s="161" t="s">
        <v>11</v>
      </c>
      <c r="H56" s="241"/>
      <c r="I56" s="161" t="s">
        <v>12</v>
      </c>
      <c r="J56" s="161" t="s">
        <v>13</v>
      </c>
      <c r="K56" s="161" t="s">
        <v>14</v>
      </c>
      <c r="L56" s="241"/>
      <c r="M56" s="241"/>
    </row>
    <row r="57" spans="2:13">
      <c r="B57" s="254" t="s">
        <v>11</v>
      </c>
      <c r="C57" s="248"/>
      <c r="D57" s="240"/>
      <c r="E57" s="240"/>
      <c r="F57" s="240"/>
      <c r="G57" s="240"/>
      <c r="H57" s="240"/>
      <c r="I57" s="240"/>
      <c r="J57" s="240"/>
      <c r="K57" s="240"/>
      <c r="L57" s="240"/>
      <c r="M57" s="240"/>
    </row>
    <row r="58" spans="2:13">
      <c r="B58" s="245"/>
      <c r="C58" s="249"/>
      <c r="D58" s="240"/>
      <c r="E58" s="240"/>
      <c r="F58" s="240"/>
      <c r="G58" s="123" t="s">
        <v>15</v>
      </c>
      <c r="H58" s="240"/>
      <c r="I58" s="258">
        <f>Comps!J23</f>
        <v>356.44384198435353</v>
      </c>
      <c r="J58" s="258">
        <f>Comps!M23</f>
        <v>151.31828229263263</v>
      </c>
      <c r="K58" s="258">
        <f>Comps!P23</f>
        <v>67.843841859383133</v>
      </c>
      <c r="L58" s="240"/>
      <c r="M58" s="240"/>
    </row>
    <row r="59" spans="2:13">
      <c r="B59" s="238" t="s">
        <v>16</v>
      </c>
      <c r="C59" s="259">
        <v>7</v>
      </c>
      <c r="D59" s="240"/>
      <c r="E59" s="240"/>
      <c r="F59" s="240"/>
      <c r="G59" s="123" t="s">
        <v>17</v>
      </c>
      <c r="H59" s="240"/>
      <c r="I59" s="258">
        <f>Comps!K23</f>
        <v>656.35962541526828</v>
      </c>
      <c r="J59" s="258">
        <f>Comps!N23</f>
        <v>323.45877142330733</v>
      </c>
      <c r="K59" s="258">
        <f>Comps!Q23</f>
        <v>7.8969897212585147</v>
      </c>
      <c r="L59" s="240"/>
      <c r="M59" s="240"/>
    </row>
    <row r="60" spans="2:13">
      <c r="B60" s="238" t="s">
        <v>18</v>
      </c>
      <c r="C60" s="259">
        <v>10</v>
      </c>
      <c r="D60" s="240"/>
      <c r="E60" s="240"/>
      <c r="F60" s="240"/>
      <c r="G60" s="240"/>
      <c r="H60" s="240"/>
      <c r="I60" s="240"/>
      <c r="J60" s="240"/>
      <c r="K60" s="240"/>
      <c r="L60" s="240"/>
      <c r="M60" s="240"/>
    </row>
    <row r="61" spans="2:13">
      <c r="B61" s="238"/>
      <c r="C61" s="248"/>
      <c r="D61" s="240"/>
      <c r="E61" s="240"/>
      <c r="F61" s="240"/>
      <c r="G61" s="123" t="s">
        <v>19</v>
      </c>
      <c r="H61" s="240"/>
      <c r="I61" s="260">
        <f>$C$62</f>
        <v>2.5</v>
      </c>
      <c r="J61" s="260">
        <f>$C$62</f>
        <v>2.5</v>
      </c>
      <c r="K61" s="260">
        <f>$C$62</f>
        <v>2.5</v>
      </c>
      <c r="L61" s="240"/>
      <c r="M61" s="240"/>
    </row>
    <row r="62" spans="2:13">
      <c r="B62" s="238" t="s">
        <v>20</v>
      </c>
      <c r="C62" s="261">
        <v>2.5</v>
      </c>
      <c r="D62" s="240"/>
      <c r="E62" s="240"/>
      <c r="F62" s="240"/>
      <c r="G62" s="240"/>
      <c r="H62" s="240"/>
      <c r="I62" s="240"/>
      <c r="J62" s="240"/>
      <c r="K62" s="240"/>
      <c r="L62" s="240"/>
      <c r="M62" s="240"/>
    </row>
    <row r="63" spans="2:13" ht="13.8" thickBot="1">
      <c r="B63" s="252"/>
      <c r="C63" s="253"/>
      <c r="D63" s="240"/>
      <c r="E63" s="240"/>
      <c r="F63" s="240"/>
      <c r="G63" s="123" t="s">
        <v>21</v>
      </c>
      <c r="H63" s="240"/>
      <c r="I63" s="240">
        <f>Comps!J28</f>
        <v>17.5</v>
      </c>
      <c r="J63" s="240">
        <f>Comps!M28</f>
        <v>17.5</v>
      </c>
      <c r="K63" s="123">
        <f>Comps!P28</f>
        <v>17.5</v>
      </c>
      <c r="L63" s="240"/>
      <c r="M63" s="240"/>
    </row>
    <row r="64" spans="2:13">
      <c r="B64" s="240"/>
      <c r="C64" s="240"/>
      <c r="D64" s="240"/>
      <c r="E64" s="240"/>
      <c r="F64" s="240"/>
      <c r="G64" s="123" t="s">
        <v>22</v>
      </c>
      <c r="H64" s="240"/>
      <c r="I64" s="240">
        <f>Comps!K28</f>
        <v>25</v>
      </c>
      <c r="J64" s="240">
        <f>Comps!N28</f>
        <v>25</v>
      </c>
      <c r="K64" s="240">
        <f>Comps!Q28</f>
        <v>25</v>
      </c>
      <c r="L64" s="240"/>
      <c r="M64" s="240"/>
    </row>
    <row r="66" spans="7:11">
      <c r="G66" s="123" t="s">
        <v>23</v>
      </c>
      <c r="H66" s="240"/>
      <c r="I66" s="262">
        <f>Comps!J30</f>
        <v>4.9096092956960609E-2</v>
      </c>
      <c r="J66" s="262">
        <f>Comps!M30</f>
        <v>0.1156502686579336</v>
      </c>
      <c r="K66" s="262">
        <f>Comps!P30</f>
        <v>0.25794529791327941</v>
      </c>
    </row>
    <row r="67" spans="7:11">
      <c r="G67" s="123" t="s">
        <v>24</v>
      </c>
      <c r="H67" s="240"/>
      <c r="I67" s="262">
        <f>Comps!K30</f>
        <v>3.808887541518554E-2</v>
      </c>
      <c r="J67" s="262">
        <f>Comps!N30</f>
        <v>7.7289602906710927E-2</v>
      </c>
      <c r="K67" s="262">
        <f>Comps!Q30</f>
        <v>3.1657632696039322</v>
      </c>
    </row>
    <row r="69" spans="7:11">
      <c r="G69" s="123" t="s">
        <v>25</v>
      </c>
      <c r="H69" s="240"/>
      <c r="I69" s="258">
        <f t="shared" ref="I69:K70" si="0">I$61/I66</f>
        <v>50.920548854907651</v>
      </c>
      <c r="J69" s="258">
        <f t="shared" si="0"/>
        <v>21.616897470376092</v>
      </c>
      <c r="K69" s="258">
        <f t="shared" si="0"/>
        <v>9.6919774084833055</v>
      </c>
    </row>
    <row r="70" spans="7:11">
      <c r="G70" s="123" t="s">
        <v>25</v>
      </c>
      <c r="H70" s="240"/>
      <c r="I70" s="258">
        <f t="shared" si="0"/>
        <v>65.635962541526823</v>
      </c>
      <c r="J70" s="258">
        <f t="shared" si="0"/>
        <v>32.345877142330735</v>
      </c>
      <c r="K70" s="258">
        <f t="shared" si="0"/>
        <v>0.78969897212585149</v>
      </c>
    </row>
    <row r="72" spans="7:11">
      <c r="G72" s="123" t="s">
        <v>26</v>
      </c>
      <c r="H72" s="240"/>
      <c r="I72" s="263">
        <f>AVERAGE(I69:K70)</f>
        <v>30.166827064958408</v>
      </c>
      <c r="J72" s="240"/>
      <c r="K72" s="240"/>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X65494"/>
  <sheetViews>
    <sheetView tabSelected="1" zoomScale="85" zoomScaleNormal="85" workbookViewId="0">
      <pane xSplit="5" ySplit="5" topLeftCell="F6" activePane="bottomRight" state="frozen"/>
      <selection pane="topRight" activeCell="F1" sqref="F1"/>
      <selection pane="bottomLeft" activeCell="A5" sqref="A5"/>
      <selection pane="bottomRight" activeCell="E12" sqref="E12"/>
    </sheetView>
  </sheetViews>
  <sheetFormatPr defaultColWidth="9.109375" defaultRowHeight="13.2"/>
  <cols>
    <col min="1" max="1" width="1.44140625" style="3" customWidth="1"/>
    <col min="2" max="6" width="9.109375" style="3"/>
    <col min="7" max="11" width="11.88671875" style="3" customWidth="1"/>
    <col min="12" max="13" width="9.109375" style="3"/>
    <col min="14" max="75" width="11" style="3" customWidth="1"/>
    <col min="76" max="16384" width="9.109375" style="3"/>
  </cols>
  <sheetData>
    <row r="1" spans="1:76">
      <c r="A1" s="5" t="s">
        <v>27</v>
      </c>
    </row>
    <row r="2" spans="1:76">
      <c r="A2" s="4" t="s">
        <v>28</v>
      </c>
    </row>
    <row r="3" spans="1:76">
      <c r="A3" s="4" t="s">
        <v>236</v>
      </c>
      <c r="C3" s="267">
        <v>0.01</v>
      </c>
      <c r="D3" s="3" t="s">
        <v>237</v>
      </c>
    </row>
    <row r="5" spans="1:76">
      <c r="B5" s="5" t="s">
        <v>29</v>
      </c>
      <c r="C5" s="5"/>
      <c r="D5" s="5"/>
      <c r="E5" s="5"/>
      <c r="F5" s="5"/>
      <c r="G5" s="10">
        <v>2024</v>
      </c>
      <c r="H5" s="10">
        <v>2025</v>
      </c>
      <c r="I5" s="10">
        <v>2026</v>
      </c>
      <c r="J5" s="10">
        <v>2027</v>
      </c>
      <c r="K5" s="10">
        <v>2028</v>
      </c>
      <c r="L5" s="10"/>
      <c r="M5" s="5"/>
      <c r="N5" s="6">
        <v>45292</v>
      </c>
      <c r="O5" s="6">
        <v>45323</v>
      </c>
      <c r="P5" s="6">
        <v>45352</v>
      </c>
      <c r="Q5" s="6">
        <v>45383</v>
      </c>
      <c r="R5" s="6">
        <v>45413</v>
      </c>
      <c r="S5" s="6">
        <v>45444</v>
      </c>
      <c r="T5" s="6">
        <v>45474</v>
      </c>
      <c r="U5" s="6">
        <v>45505</v>
      </c>
      <c r="V5" s="6">
        <v>45536</v>
      </c>
      <c r="W5" s="6">
        <v>45566</v>
      </c>
      <c r="X5" s="6">
        <v>45597</v>
      </c>
      <c r="Y5" s="6">
        <v>45627</v>
      </c>
      <c r="Z5" s="6">
        <v>45658</v>
      </c>
      <c r="AA5" s="6">
        <v>45689</v>
      </c>
      <c r="AB5" s="6">
        <v>45717</v>
      </c>
      <c r="AC5" s="6">
        <v>45748</v>
      </c>
      <c r="AD5" s="6">
        <v>45778</v>
      </c>
      <c r="AE5" s="6">
        <v>45809</v>
      </c>
      <c r="AF5" s="6">
        <v>45839</v>
      </c>
      <c r="AG5" s="6">
        <v>45870</v>
      </c>
      <c r="AH5" s="6">
        <v>45901</v>
      </c>
      <c r="AI5" s="6">
        <v>45931</v>
      </c>
      <c r="AJ5" s="6">
        <v>45962</v>
      </c>
      <c r="AK5" s="6">
        <v>45992</v>
      </c>
      <c r="AL5" s="6">
        <v>46023</v>
      </c>
      <c r="AM5" s="6">
        <v>46054</v>
      </c>
      <c r="AN5" s="6">
        <v>46082</v>
      </c>
      <c r="AO5" s="6">
        <v>46113</v>
      </c>
      <c r="AP5" s="6">
        <v>46143</v>
      </c>
      <c r="AQ5" s="6">
        <v>46174</v>
      </c>
      <c r="AR5" s="6">
        <v>46204</v>
      </c>
      <c r="AS5" s="6">
        <v>46235</v>
      </c>
      <c r="AT5" s="6">
        <v>46266</v>
      </c>
      <c r="AU5" s="6">
        <v>46296</v>
      </c>
      <c r="AV5" s="6">
        <v>46327</v>
      </c>
      <c r="AW5" s="6">
        <v>46357</v>
      </c>
      <c r="AX5" s="6">
        <v>46388</v>
      </c>
      <c r="AY5" s="6">
        <v>46419</v>
      </c>
      <c r="AZ5" s="6">
        <v>46447</v>
      </c>
      <c r="BA5" s="6">
        <v>46478</v>
      </c>
      <c r="BB5" s="6">
        <v>46508</v>
      </c>
      <c r="BC5" s="6">
        <v>46539</v>
      </c>
      <c r="BD5" s="6">
        <v>46569</v>
      </c>
      <c r="BE5" s="6">
        <v>46600</v>
      </c>
      <c r="BF5" s="6">
        <v>46631</v>
      </c>
      <c r="BG5" s="6">
        <v>46661</v>
      </c>
      <c r="BH5" s="6">
        <v>46692</v>
      </c>
      <c r="BI5" s="6">
        <v>46722</v>
      </c>
      <c r="BJ5" s="6">
        <v>46753</v>
      </c>
      <c r="BK5" s="6">
        <v>46784</v>
      </c>
      <c r="BL5" s="6">
        <v>46813</v>
      </c>
      <c r="BM5" s="6">
        <v>46844</v>
      </c>
      <c r="BN5" s="6">
        <v>46874</v>
      </c>
      <c r="BO5" s="6">
        <v>46905</v>
      </c>
      <c r="BP5" s="6">
        <v>46935</v>
      </c>
      <c r="BQ5" s="6">
        <v>46966</v>
      </c>
      <c r="BR5" s="6">
        <v>46997</v>
      </c>
      <c r="BS5" s="6">
        <v>47027</v>
      </c>
      <c r="BT5" s="6">
        <v>47058</v>
      </c>
      <c r="BU5" s="6">
        <v>47088</v>
      </c>
      <c r="BV5" s="6"/>
      <c r="BW5" s="6"/>
    </row>
    <row r="7" spans="1:76">
      <c r="B7" s="5" t="s">
        <v>30</v>
      </c>
    </row>
    <row r="8" spans="1:76">
      <c r="B8" s="5"/>
    </row>
    <row r="9" spans="1:76">
      <c r="B9" s="5" t="s">
        <v>264</v>
      </c>
      <c r="G9" s="5">
        <f>SUM(N9:Y9)</f>
        <v>4001867</v>
      </c>
      <c r="H9" s="5">
        <f>SUM(Z9:AK9)</f>
        <v>3168264.0407154714</v>
      </c>
      <c r="I9" s="5">
        <f>SUM(AL9:AW9)</f>
        <v>6399782.5048575941</v>
      </c>
      <c r="J9" s="5">
        <f>SUM(AX9:BI9)</f>
        <v>13097266.768220682</v>
      </c>
      <c r="K9" s="5">
        <f>SUM(BJ9:BU9)</f>
        <v>28310532.168773692</v>
      </c>
      <c r="N9" s="5">
        <f t="shared" ref="N9:AS9" si="0">SUM(N10:N12)</f>
        <v>0</v>
      </c>
      <c r="O9" s="5">
        <f t="shared" si="0"/>
        <v>0</v>
      </c>
      <c r="P9" s="5">
        <f t="shared" si="0"/>
        <v>0</v>
      </c>
      <c r="Q9" s="5">
        <f t="shared" si="0"/>
        <v>0</v>
      </c>
      <c r="R9" s="5">
        <f t="shared" si="0"/>
        <v>0</v>
      </c>
      <c r="S9" s="5">
        <f t="shared" si="0"/>
        <v>0</v>
      </c>
      <c r="T9" s="5">
        <f t="shared" si="0"/>
        <v>0</v>
      </c>
      <c r="U9" s="5">
        <f t="shared" si="0"/>
        <v>0</v>
      </c>
      <c r="V9" s="5">
        <f t="shared" si="0"/>
        <v>3500000</v>
      </c>
      <c r="W9" s="5">
        <f t="shared" si="0"/>
        <v>157500</v>
      </c>
      <c r="X9" s="5">
        <f t="shared" si="0"/>
        <v>167325</v>
      </c>
      <c r="Y9" s="5">
        <f t="shared" si="0"/>
        <v>177042</v>
      </c>
      <c r="Z9" s="5">
        <f t="shared" si="0"/>
        <v>187727.52000000025</v>
      </c>
      <c r="AA9" s="5">
        <f t="shared" si="0"/>
        <v>198953.37120000017</v>
      </c>
      <c r="AB9" s="5">
        <f t="shared" si="0"/>
        <v>210905.9034719998</v>
      </c>
      <c r="AC9" s="5">
        <f t="shared" si="0"/>
        <v>223578.63268032012</v>
      </c>
      <c r="AD9" s="5">
        <f t="shared" si="0"/>
        <v>237015.37754113937</v>
      </c>
      <c r="AE9" s="5">
        <f t="shared" si="0"/>
        <v>251262.70706360746</v>
      </c>
      <c r="AF9" s="5">
        <f t="shared" si="0"/>
        <v>266370.12978042394</v>
      </c>
      <c r="AG9" s="5">
        <f t="shared" si="0"/>
        <v>282390.29917274963</v>
      </c>
      <c r="AH9" s="5">
        <f t="shared" si="0"/>
        <v>299379.23722900415</v>
      </c>
      <c r="AI9" s="5">
        <f t="shared" si="0"/>
        <v>317396.57838703139</v>
      </c>
      <c r="AJ9" s="5">
        <f t="shared" si="0"/>
        <v>336505.83647633868</v>
      </c>
      <c r="AK9" s="5">
        <f t="shared" si="0"/>
        <v>356778.44771285664</v>
      </c>
      <c r="AL9" s="5">
        <f t="shared" si="0"/>
        <v>378275.71831625188</v>
      </c>
      <c r="AM9" s="5">
        <f t="shared" si="0"/>
        <v>401085.21843538288</v>
      </c>
      <c r="AN9" s="5">
        <f t="shared" si="0"/>
        <v>425285.81855024258</v>
      </c>
      <c r="AO9" s="5">
        <f t="shared" si="0"/>
        <v>450965.48451674543</v>
      </c>
      <c r="AP9" s="5">
        <f t="shared" si="0"/>
        <v>478218.35949923994</v>
      </c>
      <c r="AQ9" s="5">
        <f t="shared" si="0"/>
        <v>507145.31441901822</v>
      </c>
      <c r="AR9" s="5">
        <f t="shared" si="0"/>
        <v>537854.5673855854</v>
      </c>
      <c r="AS9" s="5">
        <f t="shared" si="0"/>
        <v>570462.38344023412</v>
      </c>
      <c r="AT9" s="5">
        <f t="shared" ref="AT9:BU9" si="1">SUM(AT10:AT12)</f>
        <v>605093.86805924715</v>
      </c>
      <c r="AU9" s="5">
        <f t="shared" si="1"/>
        <v>641883.87039658311</v>
      </c>
      <c r="AV9" s="5">
        <f t="shared" si="1"/>
        <v>680978.01527544064</v>
      </c>
      <c r="AW9" s="5">
        <f t="shared" si="1"/>
        <v>722533.88656362297</v>
      </c>
      <c r="AX9" s="5">
        <f t="shared" si="1"/>
        <v>766722.38890756189</v>
      </c>
      <c r="AY9" s="5">
        <f t="shared" si="1"/>
        <v>813729.31999671669</v>
      </c>
      <c r="AZ9" s="5">
        <f t="shared" si="1"/>
        <v>863757.19175416278</v>
      </c>
      <c r="BA9" s="5">
        <f t="shared" si="1"/>
        <v>917027.34630579455</v>
      </c>
      <c r="BB9" s="5">
        <f t="shared" si="1"/>
        <v>973782.42151472741</v>
      </c>
      <c r="BC9" s="5">
        <f t="shared" si="1"/>
        <v>1034289.2315747343</v>
      </c>
      <c r="BD9" s="5">
        <f t="shared" si="1"/>
        <v>1098842.1409898277</v>
      </c>
      <c r="BE9" s="5">
        <f t="shared" si="1"/>
        <v>1167767.025651379</v>
      </c>
      <c r="BF9" s="5">
        <f t="shared" si="1"/>
        <v>1241425.9331682264</v>
      </c>
      <c r="BG9" s="5">
        <f t="shared" si="1"/>
        <v>1320222.5767203255</v>
      </c>
      <c r="BH9" s="5">
        <f t="shared" si="1"/>
        <v>1404608.8232255122</v>
      </c>
      <c r="BI9" s="5">
        <f t="shared" si="1"/>
        <v>1495092.3684117119</v>
      </c>
      <c r="BJ9" s="5">
        <f t="shared" si="1"/>
        <v>1592245.8295289651</v>
      </c>
      <c r="BK9" s="5">
        <f t="shared" si="1"/>
        <v>1696717.5321832462</v>
      </c>
      <c r="BL9" s="5">
        <f t="shared" si="1"/>
        <v>1809244.3226475189</v>
      </c>
      <c r="BM9" s="5">
        <f t="shared" si="1"/>
        <v>1930666.8028279496</v>
      </c>
      <c r="BN9" s="5">
        <f t="shared" si="1"/>
        <v>2061947.464023334</v>
      </c>
      <c r="BO9" s="5">
        <f t="shared" si="1"/>
        <v>2204192.290339388</v>
      </c>
      <c r="BP9" s="5">
        <f t="shared" si="1"/>
        <v>2358676.5162575049</v>
      </c>
      <c r="BQ9" s="5">
        <f t="shared" si="1"/>
        <v>2526875.3591912575</v>
      </c>
      <c r="BR9" s="5">
        <f t="shared" si="1"/>
        <v>2710500.7114297883</v>
      </c>
      <c r="BS9" s="5">
        <f t="shared" si="1"/>
        <v>2911544.9721108447</v>
      </c>
      <c r="BT9" s="5">
        <f t="shared" si="1"/>
        <v>3132333.4353196956</v>
      </c>
      <c r="BU9" s="5">
        <f t="shared" si="1"/>
        <v>3375586.9329141965</v>
      </c>
      <c r="BV9" s="5"/>
      <c r="BW9" s="5"/>
    </row>
    <row r="10" spans="1:76">
      <c r="B10" s="4" t="s">
        <v>235</v>
      </c>
      <c r="G10" s="4">
        <f>SUM(N10:Y10)</f>
        <v>4169156</v>
      </c>
      <c r="H10" s="4">
        <f>SUM(Z10:AK10)</f>
        <v>4224352.0542872949</v>
      </c>
      <c r="I10" s="4">
        <f>SUM(AL10:AW10)</f>
        <v>8533043.3398101255</v>
      </c>
      <c r="J10" s="4">
        <f>SUM(AX10:BI10)</f>
        <v>17463022.357627574</v>
      </c>
      <c r="K10" s="4">
        <f>SUM(BJ10:BU10)</f>
        <v>37747376.225031585</v>
      </c>
      <c r="N10" s="4">
        <f>'Symmetric Revenues (Detail)'!S59</f>
        <v>0</v>
      </c>
      <c r="O10" s="4">
        <f>'Symmetric Revenues (Detail)'!T59</f>
        <v>0</v>
      </c>
      <c r="P10" s="4">
        <f>'Symmetric Revenues (Detail)'!U59</f>
        <v>0</v>
      </c>
      <c r="Q10" s="4">
        <f>'Symmetric Revenues (Detail)'!V59</f>
        <v>0</v>
      </c>
      <c r="R10" s="4">
        <f>'Symmetric Revenues (Detail)'!W59</f>
        <v>0</v>
      </c>
      <c r="S10" s="4">
        <f>'Symmetric Revenues (Detail)'!X59</f>
        <v>0</v>
      </c>
      <c r="T10" s="4">
        <f>'Symmetric Revenues (Detail)'!Y59</f>
        <v>0</v>
      </c>
      <c r="U10" s="4">
        <f>'Symmetric Revenues (Detail)'!Z59</f>
        <v>0</v>
      </c>
      <c r="V10" s="4">
        <f>'Symmetric Revenues (Detail)'!AA59</f>
        <v>3500000</v>
      </c>
      <c r="W10" s="4">
        <f>'Symmetric Revenues (Detail)'!AB59</f>
        <v>210000</v>
      </c>
      <c r="X10" s="4">
        <f>'Symmetric Revenues (Detail)'!AC59</f>
        <v>223100</v>
      </c>
      <c r="Y10" s="4">
        <f>'Symmetric Revenues (Detail)'!AD59</f>
        <v>236056</v>
      </c>
      <c r="Z10" s="4">
        <f>'Symmetric Revenues (Detail)'!AE59</f>
        <v>250303.36000000034</v>
      </c>
      <c r="AA10" s="4">
        <f>'Symmetric Revenues (Detail)'!AF59</f>
        <v>265271.16160000023</v>
      </c>
      <c r="AB10" s="4">
        <f>'Symmetric Revenues (Detail)'!AG59</f>
        <v>281207.87129599974</v>
      </c>
      <c r="AC10" s="4">
        <f>'Symmetric Revenues (Detail)'!AH59</f>
        <v>298104.84357376018</v>
      </c>
      <c r="AD10" s="4">
        <f>'Symmetric Revenues (Detail)'!AI59</f>
        <v>316020.50338818581</v>
      </c>
      <c r="AE10" s="4">
        <f>'Symmetric Revenues (Detail)'!AJ59</f>
        <v>335016.9427514766</v>
      </c>
      <c r="AF10" s="4">
        <f>'Symmetric Revenues (Detail)'!AK59</f>
        <v>355160.17304056528</v>
      </c>
      <c r="AG10" s="4">
        <f>'Symmetric Revenues (Detail)'!AL59</f>
        <v>376520.39889699954</v>
      </c>
      <c r="AH10" s="4">
        <f>'Symmetric Revenues (Detail)'!AM59</f>
        <v>399172.31630533887</v>
      </c>
      <c r="AI10" s="4">
        <f>'Symmetric Revenues (Detail)'!AN59</f>
        <v>423195.43784937519</v>
      </c>
      <c r="AJ10" s="4">
        <f>'Symmetric Revenues (Detail)'!AO59</f>
        <v>448674.44863511826</v>
      </c>
      <c r="AK10" s="4">
        <f>'Symmetric Revenues (Detail)'!AP59</f>
        <v>475704.59695047553</v>
      </c>
      <c r="AL10" s="4">
        <f>'Symmetric Revenues (Detail)'!AQ59</f>
        <v>504367.62442166917</v>
      </c>
      <c r="AM10" s="4">
        <f>'Symmetric Revenues (Detail)'!AR59</f>
        <v>534780.29124717717</v>
      </c>
      <c r="AN10" s="4">
        <f>'Symmetric Revenues (Detail)'!AS59</f>
        <v>567047.75806699006</v>
      </c>
      <c r="AO10" s="4">
        <f>'Symmetric Revenues (Detail)'!AT59</f>
        <v>601287.31268899387</v>
      </c>
      <c r="AP10" s="4">
        <f>'Symmetric Revenues (Detail)'!AU59</f>
        <v>637624.47933231993</v>
      </c>
      <c r="AQ10" s="4">
        <f>'Symmetric Revenues (Detail)'!AV59</f>
        <v>676193.75255869096</v>
      </c>
      <c r="AR10" s="4">
        <f>'Symmetric Revenues (Detail)'!AW59</f>
        <v>717139.42318078049</v>
      </c>
      <c r="AS10" s="4">
        <f>'Symmetric Revenues (Detail)'!AX59</f>
        <v>760616.51125364553</v>
      </c>
      <c r="AT10" s="4">
        <f>'Symmetric Revenues (Detail)'!AY59</f>
        <v>806791.8240789962</v>
      </c>
      <c r="AU10" s="4">
        <f>'Symmetric Revenues (Detail)'!AZ59</f>
        <v>855845.1605287774</v>
      </c>
      <c r="AV10" s="4">
        <f>'Symmetric Revenues (Detail)'!BA59</f>
        <v>907970.68703392078</v>
      </c>
      <c r="AW10" s="4">
        <f>'Symmetric Revenues (Detail)'!BB59</f>
        <v>963378.51541816397</v>
      </c>
      <c r="AX10" s="4">
        <f>'Symmetric Revenues (Detail)'!BC59</f>
        <v>1022296.5185434158</v>
      </c>
      <c r="AY10" s="4">
        <f>'Symmetric Revenues (Detail)'!BD59</f>
        <v>1084972.4266622888</v>
      </c>
      <c r="AZ10" s="4">
        <f>'Symmetric Revenues (Detail)'!BE59</f>
        <v>1151676.2556722171</v>
      </c>
      <c r="BA10" s="4">
        <f>'Symmetric Revenues (Detail)'!BF59</f>
        <v>1222703.1284077261</v>
      </c>
      <c r="BB10" s="4">
        <f>'Symmetric Revenues (Detail)'!BG59</f>
        <v>1298376.5620196366</v>
      </c>
      <c r="BC10" s="4">
        <f>'Symmetric Revenues (Detail)'!BH59</f>
        <v>1379052.3087663124</v>
      </c>
      <c r="BD10" s="4">
        <f>'Symmetric Revenues (Detail)'!BI59</f>
        <v>1465122.8546531035</v>
      </c>
      <c r="BE10" s="4">
        <f>'Symmetric Revenues (Detail)'!BJ59</f>
        <v>1557022.7008685055</v>
      </c>
      <c r="BF10" s="4">
        <f>'Symmetric Revenues (Detail)'!BK59</f>
        <v>1655234.577557635</v>
      </c>
      <c r="BG10" s="4">
        <f>'Symmetric Revenues (Detail)'!BL59</f>
        <v>1760296.768960434</v>
      </c>
      <c r="BH10" s="4">
        <f>'Symmetric Revenues (Detail)'!BM59</f>
        <v>1872811.764300683</v>
      </c>
      <c r="BI10" s="4">
        <f>'Symmetric Revenues (Detail)'!BN59</f>
        <v>1993456.491215616</v>
      </c>
      <c r="BJ10" s="4">
        <f>'Symmetric Revenues (Detail)'!BO59</f>
        <v>2122994.4393719533</v>
      </c>
      <c r="BK10" s="4">
        <f>'Symmetric Revenues (Detail)'!BP59</f>
        <v>2262290.042910995</v>
      </c>
      <c r="BL10" s="4">
        <f>'Symmetric Revenues (Detail)'!BQ59</f>
        <v>2412325.7635300253</v>
      </c>
      <c r="BM10" s="4">
        <f>'Symmetric Revenues (Detail)'!BR59</f>
        <v>2574222.4037705995</v>
      </c>
      <c r="BN10" s="4">
        <f>'Symmetric Revenues (Detail)'!BS59</f>
        <v>2749263.2853644453</v>
      </c>
      <c r="BO10" s="4">
        <f>'Symmetric Revenues (Detail)'!BT59</f>
        <v>2938923.0537858503</v>
      </c>
      <c r="BP10" s="4">
        <f>'Symmetric Revenues (Detail)'!BU59</f>
        <v>3144902.0216766736</v>
      </c>
      <c r="BQ10" s="4">
        <f>'Symmetric Revenues (Detail)'!BV59</f>
        <v>3369167.145588343</v>
      </c>
      <c r="BR10" s="4">
        <f>'Symmetric Revenues (Detail)'!BW59</f>
        <v>3614000.948573051</v>
      </c>
      <c r="BS10" s="4">
        <f>'Symmetric Revenues (Detail)'!BX59</f>
        <v>3882059.9628144596</v>
      </c>
      <c r="BT10" s="4">
        <f>'Symmetric Revenues (Detail)'!BY59</f>
        <v>4176444.5804262608</v>
      </c>
      <c r="BU10" s="4">
        <f>'Symmetric Revenues (Detail)'!BZ59</f>
        <v>4500782.5772189284</v>
      </c>
      <c r="BV10" s="4"/>
      <c r="BW10" s="4"/>
    </row>
    <row r="11" spans="1:76">
      <c r="B11" s="273" t="s">
        <v>263</v>
      </c>
      <c r="G11" s="4">
        <f>SUM(N11:Y11)</f>
        <v>-167289</v>
      </c>
      <c r="H11" s="4">
        <f>SUM(Z11:AK11)</f>
        <v>-1056088.0135718237</v>
      </c>
      <c r="I11" s="4">
        <f>SUM(AL11:AW11)</f>
        <v>-2133260.8349525314</v>
      </c>
      <c r="J11" s="4">
        <f>SUM(AX11:BI11)</f>
        <v>-4365755.5894068936</v>
      </c>
      <c r="K11" s="4">
        <f>SUM(BJ11:BU11)</f>
        <v>-9436844.0562578961</v>
      </c>
      <c r="N11" s="4">
        <f>-N10*25%</f>
        <v>0</v>
      </c>
      <c r="O11" s="4">
        <f t="shared" ref="O11:BU11" si="2">-O10*25%</f>
        <v>0</v>
      </c>
      <c r="P11" s="4">
        <f t="shared" si="2"/>
        <v>0</v>
      </c>
      <c r="Q11" s="4">
        <f t="shared" si="2"/>
        <v>0</v>
      </c>
      <c r="R11" s="4">
        <f t="shared" si="2"/>
        <v>0</v>
      </c>
      <c r="S11" s="4">
        <f t="shared" si="2"/>
        <v>0</v>
      </c>
      <c r="T11" s="4">
        <f t="shared" si="2"/>
        <v>0</v>
      </c>
      <c r="U11" s="4">
        <f t="shared" si="2"/>
        <v>0</v>
      </c>
      <c r="V11" s="4">
        <v>0</v>
      </c>
      <c r="W11" s="4">
        <f t="shared" si="2"/>
        <v>-52500</v>
      </c>
      <c r="X11" s="4">
        <f t="shared" si="2"/>
        <v>-55775</v>
      </c>
      <c r="Y11" s="4">
        <f t="shared" si="2"/>
        <v>-59014</v>
      </c>
      <c r="Z11" s="4">
        <f t="shared" si="2"/>
        <v>-62575.840000000084</v>
      </c>
      <c r="AA11" s="4">
        <f t="shared" si="2"/>
        <v>-66317.790400000056</v>
      </c>
      <c r="AB11" s="4">
        <f t="shared" si="2"/>
        <v>-70301.967823999934</v>
      </c>
      <c r="AC11" s="4">
        <f t="shared" si="2"/>
        <v>-74526.210893440046</v>
      </c>
      <c r="AD11" s="4">
        <f t="shared" si="2"/>
        <v>-79005.125847046453</v>
      </c>
      <c r="AE11" s="4">
        <f t="shared" si="2"/>
        <v>-83754.23568786915</v>
      </c>
      <c r="AF11" s="4">
        <f t="shared" si="2"/>
        <v>-88790.043260141319</v>
      </c>
      <c r="AG11" s="4">
        <f t="shared" si="2"/>
        <v>-94130.099724249885</v>
      </c>
      <c r="AH11" s="4">
        <f t="shared" si="2"/>
        <v>-99793.079076334718</v>
      </c>
      <c r="AI11" s="4">
        <f t="shared" si="2"/>
        <v>-105798.8594623438</v>
      </c>
      <c r="AJ11" s="4">
        <f t="shared" si="2"/>
        <v>-112168.61215877956</v>
      </c>
      <c r="AK11" s="4">
        <f t="shared" si="2"/>
        <v>-118926.14923761888</v>
      </c>
      <c r="AL11" s="4">
        <f t="shared" si="2"/>
        <v>-126091.90610541729</v>
      </c>
      <c r="AM11" s="4">
        <f t="shared" si="2"/>
        <v>-133695.07281179429</v>
      </c>
      <c r="AN11" s="4">
        <f t="shared" si="2"/>
        <v>-141761.93951674752</v>
      </c>
      <c r="AO11" s="4">
        <f t="shared" si="2"/>
        <v>-150321.82817224847</v>
      </c>
      <c r="AP11" s="4">
        <f t="shared" si="2"/>
        <v>-159406.11983307998</v>
      </c>
      <c r="AQ11" s="4">
        <f t="shared" si="2"/>
        <v>-169048.43813967274</v>
      </c>
      <c r="AR11" s="4">
        <f t="shared" si="2"/>
        <v>-179284.85579519512</v>
      </c>
      <c r="AS11" s="4">
        <f t="shared" si="2"/>
        <v>-190154.12781341138</v>
      </c>
      <c r="AT11" s="4">
        <f t="shared" si="2"/>
        <v>-201697.95601974905</v>
      </c>
      <c r="AU11" s="4">
        <f t="shared" si="2"/>
        <v>-213961.29013219435</v>
      </c>
      <c r="AV11" s="4">
        <f t="shared" si="2"/>
        <v>-226992.6717584802</v>
      </c>
      <c r="AW11" s="4">
        <f t="shared" si="2"/>
        <v>-240844.62885454099</v>
      </c>
      <c r="AX11" s="4">
        <f t="shared" si="2"/>
        <v>-255574.12963585395</v>
      </c>
      <c r="AY11" s="4">
        <f t="shared" si="2"/>
        <v>-271243.10666557221</v>
      </c>
      <c r="AZ11" s="4">
        <f t="shared" si="2"/>
        <v>-287919.06391805428</v>
      </c>
      <c r="BA11" s="4">
        <f t="shared" si="2"/>
        <v>-305675.78210193152</v>
      </c>
      <c r="BB11" s="4">
        <f t="shared" si="2"/>
        <v>-324594.14050490916</v>
      </c>
      <c r="BC11" s="4">
        <f t="shared" si="2"/>
        <v>-344763.07719157811</v>
      </c>
      <c r="BD11" s="4">
        <f t="shared" si="2"/>
        <v>-366280.71366327588</v>
      </c>
      <c r="BE11" s="4">
        <f t="shared" si="2"/>
        <v>-389255.67521712638</v>
      </c>
      <c r="BF11" s="4">
        <f t="shared" si="2"/>
        <v>-413808.64438940876</v>
      </c>
      <c r="BG11" s="4">
        <f t="shared" si="2"/>
        <v>-440074.1922401085</v>
      </c>
      <c r="BH11" s="4">
        <f t="shared" si="2"/>
        <v>-468202.94107517076</v>
      </c>
      <c r="BI11" s="4">
        <f t="shared" si="2"/>
        <v>-498364.122803904</v>
      </c>
      <c r="BJ11" s="4">
        <f t="shared" si="2"/>
        <v>-530748.60984298831</v>
      </c>
      <c r="BK11" s="4">
        <f t="shared" si="2"/>
        <v>-565572.51072774874</v>
      </c>
      <c r="BL11" s="4">
        <f t="shared" si="2"/>
        <v>-603081.44088250631</v>
      </c>
      <c r="BM11" s="4">
        <f t="shared" si="2"/>
        <v>-643555.60094264988</v>
      </c>
      <c r="BN11" s="4">
        <f t="shared" si="2"/>
        <v>-687315.82134111132</v>
      </c>
      <c r="BO11" s="4">
        <f t="shared" si="2"/>
        <v>-734730.76344646257</v>
      </c>
      <c r="BP11" s="4">
        <f t="shared" si="2"/>
        <v>-786225.50541916839</v>
      </c>
      <c r="BQ11" s="4">
        <f t="shared" si="2"/>
        <v>-842291.78639708576</v>
      </c>
      <c r="BR11" s="4">
        <f t="shared" si="2"/>
        <v>-903500.23714326276</v>
      </c>
      <c r="BS11" s="4">
        <f t="shared" si="2"/>
        <v>-970514.99070361489</v>
      </c>
      <c r="BT11" s="4">
        <f t="shared" si="2"/>
        <v>-1044111.1451065652</v>
      </c>
      <c r="BU11" s="4">
        <f t="shared" si="2"/>
        <v>-1125195.6443047321</v>
      </c>
      <c r="BV11" s="4"/>
      <c r="BW11" s="4"/>
    </row>
    <row r="12" spans="1:76">
      <c r="B12" s="4" t="s">
        <v>31</v>
      </c>
      <c r="G12" s="4">
        <f>SUM(N12:Y12)</f>
        <v>0</v>
      </c>
      <c r="H12" s="4">
        <f>SUM(Z12:AK12)</f>
        <v>0</v>
      </c>
      <c r="I12" s="4">
        <f>SUM(AL12:AW12)</f>
        <v>0</v>
      </c>
      <c r="J12" s="4">
        <f>SUM(AX12:BI12)</f>
        <v>0</v>
      </c>
      <c r="K12" s="4">
        <f>SUM(BJ12:BU12)</f>
        <v>0</v>
      </c>
      <c r="N12" s="4">
        <f>'Grant &amp; Consultancy'!S18</f>
        <v>0</v>
      </c>
      <c r="O12" s="4">
        <f>'Grant &amp; Consultancy'!T18</f>
        <v>0</v>
      </c>
      <c r="P12" s="4">
        <f>'Grant &amp; Consultancy'!U18</f>
        <v>0</v>
      </c>
      <c r="Q12" s="4">
        <f>'Grant &amp; Consultancy'!V18</f>
        <v>0</v>
      </c>
      <c r="R12" s="4">
        <f>'Grant &amp; Consultancy'!W18</f>
        <v>0</v>
      </c>
      <c r="S12" s="4">
        <f>'Grant &amp; Consultancy'!X18</f>
        <v>0</v>
      </c>
      <c r="T12" s="4">
        <f>'Grant &amp; Consultancy'!Y18</f>
        <v>0</v>
      </c>
      <c r="U12" s="4">
        <f>'Grant &amp; Consultancy'!Z18</f>
        <v>0</v>
      </c>
      <c r="V12" s="4">
        <f>'Grant &amp; Consultancy'!AA18</f>
        <v>0</v>
      </c>
      <c r="W12" s="4">
        <f>'Grant &amp; Consultancy'!AB18</f>
        <v>0</v>
      </c>
      <c r="X12" s="4">
        <f>'Grant &amp; Consultancy'!AC18</f>
        <v>0</v>
      </c>
      <c r="Y12" s="4">
        <f>'Grant &amp; Consultancy'!AD18</f>
        <v>0</v>
      </c>
      <c r="Z12" s="4">
        <f>'Grant &amp; Consultancy'!AE18</f>
        <v>0</v>
      </c>
      <c r="AA12" s="4">
        <f>'Grant &amp; Consultancy'!AF18</f>
        <v>0</v>
      </c>
      <c r="AB12" s="4">
        <f>'Grant &amp; Consultancy'!AG18</f>
        <v>0</v>
      </c>
      <c r="AC12" s="4">
        <f>'Grant &amp; Consultancy'!AH18</f>
        <v>0</v>
      </c>
      <c r="AD12" s="4">
        <f>'Grant &amp; Consultancy'!AI18</f>
        <v>0</v>
      </c>
      <c r="AE12" s="4">
        <f>'Grant &amp; Consultancy'!AJ18</f>
        <v>0</v>
      </c>
      <c r="AF12" s="4">
        <f>'Grant &amp; Consultancy'!AK18</f>
        <v>0</v>
      </c>
      <c r="AG12" s="4">
        <f>'Grant &amp; Consultancy'!AL18</f>
        <v>0</v>
      </c>
      <c r="AH12" s="4">
        <f>'Grant &amp; Consultancy'!AM18</f>
        <v>0</v>
      </c>
      <c r="AI12" s="4">
        <f>'Grant &amp; Consultancy'!AN18</f>
        <v>0</v>
      </c>
      <c r="AJ12" s="4">
        <f>'Grant &amp; Consultancy'!AO18</f>
        <v>0</v>
      </c>
      <c r="AK12" s="4">
        <f>'Grant &amp; Consultancy'!AP18</f>
        <v>0</v>
      </c>
      <c r="AL12" s="4">
        <f>'Grant &amp; Consultancy'!AQ18</f>
        <v>0</v>
      </c>
      <c r="AM12" s="4">
        <f>'Grant &amp; Consultancy'!AR18</f>
        <v>0</v>
      </c>
      <c r="AN12" s="4">
        <f>'Grant &amp; Consultancy'!AS18</f>
        <v>0</v>
      </c>
      <c r="AO12" s="4">
        <f>'Grant &amp; Consultancy'!AT18</f>
        <v>0</v>
      </c>
      <c r="AP12" s="4">
        <f>'Grant &amp; Consultancy'!AU18</f>
        <v>0</v>
      </c>
      <c r="AQ12" s="4">
        <f>'Grant &amp; Consultancy'!AV18</f>
        <v>0</v>
      </c>
      <c r="AR12" s="4">
        <f>'Grant &amp; Consultancy'!AW18</f>
        <v>0</v>
      </c>
      <c r="AS12" s="4">
        <f>'Grant &amp; Consultancy'!AX18</f>
        <v>0</v>
      </c>
      <c r="AT12" s="4">
        <f>'Grant &amp; Consultancy'!AY18</f>
        <v>0</v>
      </c>
      <c r="AU12" s="4">
        <f>'Grant &amp; Consultancy'!AZ18</f>
        <v>0</v>
      </c>
      <c r="AV12" s="4">
        <f>'Grant &amp; Consultancy'!BA18</f>
        <v>0</v>
      </c>
      <c r="AW12" s="4">
        <f>'Grant &amp; Consultancy'!BB18</f>
        <v>0</v>
      </c>
      <c r="AX12" s="4">
        <f>'Grant &amp; Consultancy'!BC18</f>
        <v>0</v>
      </c>
      <c r="AY12" s="4">
        <f>'Grant &amp; Consultancy'!BD18</f>
        <v>0</v>
      </c>
      <c r="AZ12" s="4">
        <f>'Grant &amp; Consultancy'!BE18</f>
        <v>0</v>
      </c>
      <c r="BA12" s="4">
        <f>'Grant &amp; Consultancy'!BF18</f>
        <v>0</v>
      </c>
      <c r="BB12" s="4">
        <f>'Grant &amp; Consultancy'!BG18</f>
        <v>0</v>
      </c>
      <c r="BC12" s="4">
        <f>'Grant &amp; Consultancy'!BH18</f>
        <v>0</v>
      </c>
      <c r="BD12" s="4">
        <f>'Grant &amp; Consultancy'!BI18</f>
        <v>0</v>
      </c>
      <c r="BE12" s="4">
        <f>'Grant &amp; Consultancy'!BJ18</f>
        <v>0</v>
      </c>
      <c r="BF12" s="4">
        <f>'Grant &amp; Consultancy'!BK18</f>
        <v>0</v>
      </c>
      <c r="BG12" s="4">
        <f>'Grant &amp; Consultancy'!BL18</f>
        <v>0</v>
      </c>
      <c r="BH12" s="4">
        <f>'Grant &amp; Consultancy'!BM18</f>
        <v>0</v>
      </c>
      <c r="BI12" s="4">
        <f>'Grant &amp; Consultancy'!BN18</f>
        <v>0</v>
      </c>
      <c r="BJ12" s="4">
        <f>'Grant &amp; Consultancy'!BO18</f>
        <v>0</v>
      </c>
      <c r="BK12" s="4">
        <f>'Grant &amp; Consultancy'!BP18</f>
        <v>0</v>
      </c>
      <c r="BL12" s="4">
        <f>'Grant &amp; Consultancy'!BQ18</f>
        <v>0</v>
      </c>
      <c r="BM12" s="4">
        <f>'Grant &amp; Consultancy'!BR18</f>
        <v>0</v>
      </c>
      <c r="BN12" s="4">
        <f>'Grant &amp; Consultancy'!BS18</f>
        <v>0</v>
      </c>
      <c r="BO12" s="4">
        <f>'Grant &amp; Consultancy'!BT18</f>
        <v>0</v>
      </c>
      <c r="BP12" s="4">
        <f>'Grant &amp; Consultancy'!BU18</f>
        <v>0</v>
      </c>
      <c r="BQ12" s="4">
        <f>'Grant &amp; Consultancy'!BV18</f>
        <v>0</v>
      </c>
      <c r="BR12" s="4">
        <f>'Grant &amp; Consultancy'!BW18</f>
        <v>0</v>
      </c>
      <c r="BS12" s="4">
        <f>'Grant &amp; Consultancy'!BX18</f>
        <v>0</v>
      </c>
      <c r="BT12" s="4">
        <f>'Grant &amp; Consultancy'!BY18</f>
        <v>0</v>
      </c>
      <c r="BU12" s="4">
        <f>'Grant &amp; Consultancy'!BZ18</f>
        <v>0</v>
      </c>
      <c r="BV12" s="4"/>
      <c r="BW12" s="4"/>
      <c r="BX12" s="2"/>
    </row>
    <row r="13" spans="1:76">
      <c r="B13" s="9"/>
      <c r="BX13" s="2"/>
    </row>
    <row r="14" spans="1:76">
      <c r="B14" s="11" t="s">
        <v>32</v>
      </c>
      <c r="C14" s="5"/>
      <c r="D14" s="5"/>
      <c r="E14" s="5"/>
      <c r="F14" s="5"/>
      <c r="G14" s="4">
        <f>SUM(N14:Y14)</f>
        <v>0</v>
      </c>
      <c r="H14" s="4">
        <f>SUM(Z14:AK14)</f>
        <v>0</v>
      </c>
      <c r="I14" s="4">
        <f>SUM(AL14:AW14)</f>
        <v>0</v>
      </c>
      <c r="J14" s="4">
        <f>SUM(AX14:BI14)</f>
        <v>0</v>
      </c>
      <c r="K14" s="4">
        <f>SUM(BJ14:BU14)</f>
        <v>0</v>
      </c>
      <c r="L14" s="5"/>
      <c r="M14" s="5"/>
      <c r="N14" s="5">
        <f>'Symmetric Revenues (Detail)'!S61+'Grant &amp; Consultancy'!U20</f>
        <v>0</v>
      </c>
      <c r="O14" s="5">
        <f>'Symmetric Revenues (Detail)'!T61+'Grant &amp; Consultancy'!V20</f>
        <v>0</v>
      </c>
      <c r="P14" s="5">
        <f>'Symmetric Revenues (Detail)'!U61+'Grant &amp; Consultancy'!W20</f>
        <v>0</v>
      </c>
      <c r="Q14" s="5">
        <f>'Symmetric Revenues (Detail)'!V61+'Grant &amp; Consultancy'!X20</f>
        <v>0</v>
      </c>
      <c r="R14" s="5">
        <f>'Symmetric Revenues (Detail)'!W61+'Grant &amp; Consultancy'!Y20</f>
        <v>0</v>
      </c>
      <c r="S14" s="5">
        <f>'Symmetric Revenues (Detail)'!X61+'Grant &amp; Consultancy'!Z20</f>
        <v>0</v>
      </c>
      <c r="T14" s="5">
        <f>'Symmetric Revenues (Detail)'!Y61+'Grant &amp; Consultancy'!AA20</f>
        <v>0</v>
      </c>
      <c r="U14" s="5">
        <f>'Symmetric Revenues (Detail)'!Z61+'Grant &amp; Consultancy'!AB20</f>
        <v>0</v>
      </c>
      <c r="V14" s="5">
        <f>'Symmetric Revenues (Detail)'!AA61+'Grant &amp; Consultancy'!AC20</f>
        <v>0</v>
      </c>
      <c r="W14" s="5">
        <f>'Symmetric Revenues (Detail)'!AB61+'Grant &amp; Consultancy'!AD20</f>
        <v>0</v>
      </c>
      <c r="X14" s="5">
        <f>'Symmetric Revenues (Detail)'!AC61+'Grant &amp; Consultancy'!AE20</f>
        <v>0</v>
      </c>
      <c r="Y14" s="5">
        <f>'Symmetric Revenues (Detail)'!AD61+'Grant &amp; Consultancy'!AF20</f>
        <v>0</v>
      </c>
      <c r="Z14" s="5">
        <f>'Symmetric Revenues (Detail)'!AE61+'Grant &amp; Consultancy'!AG20</f>
        <v>0</v>
      </c>
      <c r="AA14" s="5">
        <f>'Symmetric Revenues (Detail)'!AF61+'Grant &amp; Consultancy'!AH20</f>
        <v>0</v>
      </c>
      <c r="AB14" s="5">
        <f>'Symmetric Revenues (Detail)'!AG61+'Grant &amp; Consultancy'!AI20</f>
        <v>0</v>
      </c>
      <c r="AC14" s="5">
        <f>'Symmetric Revenues (Detail)'!AH61+'Grant &amp; Consultancy'!AJ20</f>
        <v>0</v>
      </c>
      <c r="AD14" s="5">
        <f>'Symmetric Revenues (Detail)'!AI61+'Grant &amp; Consultancy'!AK20</f>
        <v>0</v>
      </c>
      <c r="AE14" s="5">
        <f>'Symmetric Revenues (Detail)'!AJ61+'Grant &amp; Consultancy'!AL20</f>
        <v>0</v>
      </c>
      <c r="AF14" s="5">
        <f>'Symmetric Revenues (Detail)'!AK61+'Grant &amp; Consultancy'!AM20</f>
        <v>0</v>
      </c>
      <c r="AG14" s="5">
        <f>'Symmetric Revenues (Detail)'!AL61+'Grant &amp; Consultancy'!AN20</f>
        <v>0</v>
      </c>
      <c r="AH14" s="5">
        <f>'Symmetric Revenues (Detail)'!AM61+'Grant &amp; Consultancy'!AO20</f>
        <v>0</v>
      </c>
      <c r="AI14" s="5">
        <f>'Symmetric Revenues (Detail)'!AN61+'Grant &amp; Consultancy'!AP20</f>
        <v>0</v>
      </c>
      <c r="AJ14" s="5">
        <f>'Symmetric Revenues (Detail)'!AO61+'Grant &amp; Consultancy'!AQ20</f>
        <v>0</v>
      </c>
      <c r="AK14" s="5">
        <f>'Symmetric Revenues (Detail)'!AP61+'Grant &amp; Consultancy'!AR20</f>
        <v>0</v>
      </c>
      <c r="AL14" s="5">
        <f>'Symmetric Revenues (Detail)'!AQ61+'Grant &amp; Consultancy'!AS20</f>
        <v>0</v>
      </c>
      <c r="AM14" s="5">
        <f>'Symmetric Revenues (Detail)'!AR61+'Grant &amp; Consultancy'!AT20</f>
        <v>0</v>
      </c>
      <c r="AN14" s="5">
        <f>'Symmetric Revenues (Detail)'!AS61+'Grant &amp; Consultancy'!AU20</f>
        <v>0</v>
      </c>
      <c r="AO14" s="5">
        <f>'Symmetric Revenues (Detail)'!AT61+'Grant &amp; Consultancy'!AV20</f>
        <v>0</v>
      </c>
      <c r="AP14" s="5">
        <f>'Symmetric Revenues (Detail)'!AU61+'Grant &amp; Consultancy'!AW20</f>
        <v>0</v>
      </c>
      <c r="AQ14" s="5">
        <f>'Symmetric Revenues (Detail)'!AV61+'Grant &amp; Consultancy'!AX20</f>
        <v>0</v>
      </c>
      <c r="AR14" s="5">
        <f>'Symmetric Revenues (Detail)'!AW61+'Grant &amp; Consultancy'!AY20</f>
        <v>0</v>
      </c>
      <c r="AS14" s="5">
        <f>'Symmetric Revenues (Detail)'!AX61+'Grant &amp; Consultancy'!AZ20</f>
        <v>0</v>
      </c>
      <c r="AT14" s="5">
        <f>'Symmetric Revenues (Detail)'!AY61+'Grant &amp; Consultancy'!BA20</f>
        <v>0</v>
      </c>
      <c r="AU14" s="5">
        <f>'Symmetric Revenues (Detail)'!AZ61+'Grant &amp; Consultancy'!BB20</f>
        <v>0</v>
      </c>
      <c r="AV14" s="5">
        <f>'Symmetric Revenues (Detail)'!BA61+'Grant &amp; Consultancy'!BC20</f>
        <v>0</v>
      </c>
      <c r="AW14" s="5">
        <f>'Symmetric Revenues (Detail)'!BB61+'Grant &amp; Consultancy'!BD20</f>
        <v>0</v>
      </c>
      <c r="AX14" s="5">
        <f>'Symmetric Revenues (Detail)'!BC61+'Grant &amp; Consultancy'!BE20</f>
        <v>0</v>
      </c>
      <c r="AY14" s="5">
        <f>'Symmetric Revenues (Detail)'!BD61+'Grant &amp; Consultancy'!BF20</f>
        <v>0</v>
      </c>
      <c r="AZ14" s="5">
        <f>'Symmetric Revenues (Detail)'!BE61+'Grant &amp; Consultancy'!BG20</f>
        <v>0</v>
      </c>
      <c r="BA14" s="5">
        <f>'Symmetric Revenues (Detail)'!BF61+'Grant &amp; Consultancy'!BH20</f>
        <v>0</v>
      </c>
      <c r="BB14" s="5">
        <f>'Symmetric Revenues (Detail)'!BG61+'Grant &amp; Consultancy'!BI20</f>
        <v>0</v>
      </c>
      <c r="BC14" s="5">
        <f>'Symmetric Revenues (Detail)'!BH61+'Grant &amp; Consultancy'!BJ20</f>
        <v>0</v>
      </c>
      <c r="BD14" s="5">
        <f>'Symmetric Revenues (Detail)'!BI61+'Grant &amp; Consultancy'!BK20</f>
        <v>0</v>
      </c>
      <c r="BE14" s="5">
        <f>'Symmetric Revenues (Detail)'!BJ61+'Grant &amp; Consultancy'!BL20</f>
        <v>0</v>
      </c>
      <c r="BF14" s="5">
        <f>'Symmetric Revenues (Detail)'!BK61+'Grant &amp; Consultancy'!BM20</f>
        <v>0</v>
      </c>
      <c r="BG14" s="5">
        <f>'Symmetric Revenues (Detail)'!BL61+'Grant &amp; Consultancy'!BN20</f>
        <v>0</v>
      </c>
      <c r="BH14" s="5">
        <f>'Symmetric Revenues (Detail)'!BM61+'Grant &amp; Consultancy'!BO20</f>
        <v>0</v>
      </c>
      <c r="BI14" s="5">
        <f>'Symmetric Revenues (Detail)'!BN61+'Grant &amp; Consultancy'!BP20</f>
        <v>0</v>
      </c>
      <c r="BJ14" s="5">
        <f>'Symmetric Revenues (Detail)'!BO61+'Grant &amp; Consultancy'!BQ20</f>
        <v>0</v>
      </c>
      <c r="BK14" s="5">
        <f>'Symmetric Revenues (Detail)'!BP61+'Grant &amp; Consultancy'!BR20</f>
        <v>0</v>
      </c>
      <c r="BL14" s="5">
        <f>'Symmetric Revenues (Detail)'!BQ61+'Grant &amp; Consultancy'!BS20</f>
        <v>0</v>
      </c>
      <c r="BM14" s="5">
        <f>'Symmetric Revenues (Detail)'!BR61+'Grant &amp; Consultancy'!BT20</f>
        <v>0</v>
      </c>
      <c r="BN14" s="5">
        <f>'Symmetric Revenues (Detail)'!BS61+'Grant &amp; Consultancy'!BU20</f>
        <v>0</v>
      </c>
      <c r="BO14" s="5">
        <f>'Symmetric Revenues (Detail)'!BT61+'Grant &amp; Consultancy'!BV20</f>
        <v>0</v>
      </c>
      <c r="BP14" s="5">
        <f>'Symmetric Revenues (Detail)'!BU61+'Grant &amp; Consultancy'!BW20</f>
        <v>0</v>
      </c>
      <c r="BQ14" s="5">
        <f>'Symmetric Revenues (Detail)'!BV61+'Grant &amp; Consultancy'!BX20</f>
        <v>0</v>
      </c>
      <c r="BR14" s="5">
        <f>'Symmetric Revenues (Detail)'!BW61+'Grant &amp; Consultancy'!BY20</f>
        <v>0</v>
      </c>
      <c r="BS14" s="5">
        <f>'Symmetric Revenues (Detail)'!BX61+'Grant &amp; Consultancy'!BZ20</f>
        <v>0</v>
      </c>
      <c r="BT14" s="5">
        <f>'Symmetric Revenues (Detail)'!BY61+'Grant &amp; Consultancy'!CA20</f>
        <v>0</v>
      </c>
      <c r="BU14" s="5">
        <f>'Symmetric Revenues (Detail)'!BZ61+'Grant &amp; Consultancy'!CB20</f>
        <v>0</v>
      </c>
      <c r="BV14" s="5"/>
      <c r="BW14" s="5"/>
      <c r="BX14" s="2"/>
    </row>
    <row r="15" spans="1:76">
      <c r="BX15" s="2"/>
    </row>
    <row r="16" spans="1:76" s="5" customFormat="1">
      <c r="B16" s="5" t="s">
        <v>33</v>
      </c>
      <c r="G16" s="4">
        <f>SUM(N16:Y16)</f>
        <v>4001867</v>
      </c>
      <c r="H16" s="4">
        <f>SUM(Z16:AK16)</f>
        <v>3168264.0407154714</v>
      </c>
      <c r="I16" s="4">
        <f>SUM(AL16:AW16)</f>
        <v>6399782.5048575941</v>
      </c>
      <c r="J16" s="4">
        <f>SUM(AX16:BI16)</f>
        <v>13097266.768220682</v>
      </c>
      <c r="K16" s="4">
        <f>SUM(BJ16:BU16)</f>
        <v>28310532.168773692</v>
      </c>
      <c r="N16" s="5">
        <f t="shared" ref="N16:AS16" si="3">SUM(N10:N14)</f>
        <v>0</v>
      </c>
      <c r="O16" s="5">
        <f t="shared" si="3"/>
        <v>0</v>
      </c>
      <c r="P16" s="5">
        <f t="shared" si="3"/>
        <v>0</v>
      </c>
      <c r="Q16" s="5">
        <f t="shared" si="3"/>
        <v>0</v>
      </c>
      <c r="R16" s="5">
        <f t="shared" si="3"/>
        <v>0</v>
      </c>
      <c r="S16" s="5">
        <f t="shared" si="3"/>
        <v>0</v>
      </c>
      <c r="T16" s="5">
        <f t="shared" si="3"/>
        <v>0</v>
      </c>
      <c r="U16" s="5">
        <f t="shared" si="3"/>
        <v>0</v>
      </c>
      <c r="V16" s="5">
        <f t="shared" si="3"/>
        <v>3500000</v>
      </c>
      <c r="W16" s="5">
        <f t="shared" si="3"/>
        <v>157500</v>
      </c>
      <c r="X16" s="5">
        <f t="shared" si="3"/>
        <v>167325</v>
      </c>
      <c r="Y16" s="5">
        <f t="shared" si="3"/>
        <v>177042</v>
      </c>
      <c r="Z16" s="5">
        <f t="shared" si="3"/>
        <v>187727.52000000025</v>
      </c>
      <c r="AA16" s="5">
        <f t="shared" si="3"/>
        <v>198953.37120000017</v>
      </c>
      <c r="AB16" s="5">
        <f t="shared" si="3"/>
        <v>210905.9034719998</v>
      </c>
      <c r="AC16" s="5">
        <f t="shared" si="3"/>
        <v>223578.63268032012</v>
      </c>
      <c r="AD16" s="5">
        <f t="shared" si="3"/>
        <v>237015.37754113937</v>
      </c>
      <c r="AE16" s="5">
        <f t="shared" si="3"/>
        <v>251262.70706360746</v>
      </c>
      <c r="AF16" s="5">
        <f t="shared" si="3"/>
        <v>266370.12978042394</v>
      </c>
      <c r="AG16" s="5">
        <f t="shared" si="3"/>
        <v>282390.29917274963</v>
      </c>
      <c r="AH16" s="5">
        <f t="shared" si="3"/>
        <v>299379.23722900415</v>
      </c>
      <c r="AI16" s="5">
        <f t="shared" si="3"/>
        <v>317396.57838703139</v>
      </c>
      <c r="AJ16" s="5">
        <f t="shared" si="3"/>
        <v>336505.83647633868</v>
      </c>
      <c r="AK16" s="5">
        <f t="shared" si="3"/>
        <v>356778.44771285664</v>
      </c>
      <c r="AL16" s="5">
        <f t="shared" si="3"/>
        <v>378275.71831625188</v>
      </c>
      <c r="AM16" s="5">
        <f t="shared" si="3"/>
        <v>401085.21843538288</v>
      </c>
      <c r="AN16" s="5">
        <f t="shared" si="3"/>
        <v>425285.81855024258</v>
      </c>
      <c r="AO16" s="5">
        <f t="shared" si="3"/>
        <v>450965.48451674543</v>
      </c>
      <c r="AP16" s="5">
        <f t="shared" si="3"/>
        <v>478218.35949923994</v>
      </c>
      <c r="AQ16" s="5">
        <f t="shared" si="3"/>
        <v>507145.31441901822</v>
      </c>
      <c r="AR16" s="5">
        <f t="shared" si="3"/>
        <v>537854.5673855854</v>
      </c>
      <c r="AS16" s="5">
        <f t="shared" si="3"/>
        <v>570462.38344023412</v>
      </c>
      <c r="AT16" s="5">
        <f t="shared" ref="AT16:BU16" si="4">SUM(AT10:AT14)</f>
        <v>605093.86805924715</v>
      </c>
      <c r="AU16" s="5">
        <f t="shared" si="4"/>
        <v>641883.87039658311</v>
      </c>
      <c r="AV16" s="5">
        <f t="shared" si="4"/>
        <v>680978.01527544064</v>
      </c>
      <c r="AW16" s="5">
        <f t="shared" si="4"/>
        <v>722533.88656362297</v>
      </c>
      <c r="AX16" s="5">
        <f t="shared" si="4"/>
        <v>766722.38890756189</v>
      </c>
      <c r="AY16" s="5">
        <f t="shared" si="4"/>
        <v>813729.31999671669</v>
      </c>
      <c r="AZ16" s="5">
        <f t="shared" si="4"/>
        <v>863757.19175416278</v>
      </c>
      <c r="BA16" s="5">
        <f t="shared" si="4"/>
        <v>917027.34630579455</v>
      </c>
      <c r="BB16" s="5">
        <f t="shared" si="4"/>
        <v>973782.42151472741</v>
      </c>
      <c r="BC16" s="5">
        <f t="shared" si="4"/>
        <v>1034289.2315747343</v>
      </c>
      <c r="BD16" s="5">
        <f t="shared" si="4"/>
        <v>1098842.1409898277</v>
      </c>
      <c r="BE16" s="5">
        <f t="shared" si="4"/>
        <v>1167767.025651379</v>
      </c>
      <c r="BF16" s="5">
        <f t="shared" si="4"/>
        <v>1241425.9331682264</v>
      </c>
      <c r="BG16" s="5">
        <f t="shared" si="4"/>
        <v>1320222.5767203255</v>
      </c>
      <c r="BH16" s="5">
        <f t="shared" si="4"/>
        <v>1404608.8232255122</v>
      </c>
      <c r="BI16" s="5">
        <f t="shared" si="4"/>
        <v>1495092.3684117119</v>
      </c>
      <c r="BJ16" s="5">
        <f t="shared" si="4"/>
        <v>1592245.8295289651</v>
      </c>
      <c r="BK16" s="5">
        <f t="shared" si="4"/>
        <v>1696717.5321832462</v>
      </c>
      <c r="BL16" s="5">
        <f t="shared" si="4"/>
        <v>1809244.3226475189</v>
      </c>
      <c r="BM16" s="5">
        <f t="shared" si="4"/>
        <v>1930666.8028279496</v>
      </c>
      <c r="BN16" s="5">
        <f t="shared" si="4"/>
        <v>2061947.464023334</v>
      </c>
      <c r="BO16" s="5">
        <f t="shared" si="4"/>
        <v>2204192.290339388</v>
      </c>
      <c r="BP16" s="5">
        <f t="shared" si="4"/>
        <v>2358676.5162575049</v>
      </c>
      <c r="BQ16" s="5">
        <f t="shared" si="4"/>
        <v>2526875.3591912575</v>
      </c>
      <c r="BR16" s="5">
        <f t="shared" si="4"/>
        <v>2710500.7114297883</v>
      </c>
      <c r="BS16" s="5">
        <f t="shared" si="4"/>
        <v>2911544.9721108447</v>
      </c>
      <c r="BT16" s="5">
        <f t="shared" si="4"/>
        <v>3132333.4353196956</v>
      </c>
      <c r="BU16" s="5">
        <f t="shared" si="4"/>
        <v>3375586.9329141965</v>
      </c>
      <c r="BX16" s="2"/>
    </row>
    <row r="17" spans="2:76" s="5" customFormat="1">
      <c r="BX17" s="2"/>
    </row>
    <row r="18" spans="2:76">
      <c r="B18" s="5" t="s">
        <v>34</v>
      </c>
      <c r="BX18" s="2"/>
    </row>
    <row r="19" spans="2:76">
      <c r="B19" s="4" t="s">
        <v>35</v>
      </c>
      <c r="G19" s="4">
        <f>SUM(N19:Y19)</f>
        <v>11</v>
      </c>
      <c r="H19" s="4">
        <f>SUM(Z19:AK19)</f>
        <v>289.25647289065796</v>
      </c>
      <c r="I19" s="4">
        <f>SUM(AL19:AW19)</f>
        <v>2554.3294917830272</v>
      </c>
      <c r="J19" s="4">
        <f>SUM(AX19:BI19)</f>
        <v>22697.106895855351</v>
      </c>
      <c r="K19" s="4">
        <f>SUM(BJ19:BU19)</f>
        <v>202126.29535709432</v>
      </c>
      <c r="N19" s="3">
        <f>('Symmetric Revenues (Detail)'!S12*$C$3)+('Symmetric Revenues (Detail)'!S18*$C$3)</f>
        <v>0</v>
      </c>
      <c r="O19" s="3">
        <f>('Symmetric Revenues (Detail)'!T12*$C$3)+('Symmetric Revenues (Detail)'!T18*$C$3)</f>
        <v>0</v>
      </c>
      <c r="P19" s="3">
        <f>('Symmetric Revenues (Detail)'!U12*$C$3)+('Symmetric Revenues (Detail)'!U18*$C$3)</f>
        <v>0</v>
      </c>
      <c r="Q19" s="3">
        <f>('Symmetric Revenues (Detail)'!V12*$C$3)+('Symmetric Revenues (Detail)'!V18*$C$3)</f>
        <v>0</v>
      </c>
      <c r="R19" s="3">
        <f>('Symmetric Revenues (Detail)'!W12*$C$3)+('Symmetric Revenues (Detail)'!W18*$C$3)</f>
        <v>0</v>
      </c>
      <c r="S19" s="3">
        <f>('Symmetric Revenues (Detail)'!X12*$C$3)+('Symmetric Revenues (Detail)'!X18*$C$3)</f>
        <v>0</v>
      </c>
      <c r="T19" s="3">
        <f>('Symmetric Revenues (Detail)'!Y12*$C$3)+('Symmetric Revenues (Detail)'!Y18*$C$3)</f>
        <v>0</v>
      </c>
      <c r="U19" s="3">
        <f>('Symmetric Revenues (Detail)'!Z12*$C$3)+('Symmetric Revenues (Detail)'!Z18*$C$3)</f>
        <v>0</v>
      </c>
      <c r="V19" s="3">
        <f>('Symmetric Revenues (Detail)'!AA12*$C$3)+('Symmetric Revenues (Detail)'!AA18*$C$3)</f>
        <v>0</v>
      </c>
      <c r="W19" s="3">
        <f>('Symmetric Revenues (Detail)'!AB12*$C$3)+('Symmetric Revenues (Detail)'!AB18*$C$3)</f>
        <v>0</v>
      </c>
      <c r="X19" s="3">
        <f>('Symmetric Revenues (Detail)'!AC12*$C$3)+('Symmetric Revenues (Detail)'!AC18*$C$3)</f>
        <v>5</v>
      </c>
      <c r="Y19" s="3">
        <f>('Symmetric Revenues (Detail)'!AD12*$C$3)+('Symmetric Revenues (Detail)'!AD18*$C$3)</f>
        <v>6</v>
      </c>
      <c r="Z19" s="3">
        <f>('Symmetric Revenues (Detail)'!AE12*$C$3)+('Symmetric Revenues (Detail)'!AE18*$C$3)</f>
        <v>7.4</v>
      </c>
      <c r="AA19" s="3">
        <f>('Symmetric Revenues (Detail)'!AF12*$C$3)+('Symmetric Revenues (Detail)'!AF18*$C$3)</f>
        <v>8.8600000000000012</v>
      </c>
      <c r="AB19" s="3">
        <f>('Symmetric Revenues (Detail)'!AG12*$C$3)+('Symmetric Revenues (Detail)'!AG18*$C$3)</f>
        <v>10.61</v>
      </c>
      <c r="AC19" s="3">
        <f>('Symmetric Revenues (Detail)'!AH12*$C$3)+('Symmetric Revenues (Detail)'!AH18*$C$3)</f>
        <v>12.707799999999999</v>
      </c>
      <c r="AD19" s="3">
        <f>('Symmetric Revenues (Detail)'!AI12*$C$3)+('Symmetric Revenues (Detail)'!AI18*$C$3)</f>
        <v>15.222739999999998</v>
      </c>
      <c r="AE19" s="3">
        <f>('Symmetric Revenues (Detail)'!AJ12*$C$3)+('Symmetric Revenues (Detail)'!AJ18*$C$3)</f>
        <v>18.238005999999999</v>
      </c>
      <c r="AF19" s="3">
        <f>('Symmetric Revenues (Detail)'!AK12*$C$3)+('Symmetric Revenues (Detail)'!AK18*$C$3)</f>
        <v>21.853396999999994</v>
      </c>
      <c r="AG19" s="3">
        <f>('Symmetric Revenues (Detail)'!AL12*$C$3)+('Symmetric Revenues (Detail)'!AL18*$C$3)</f>
        <v>26.188645179999995</v>
      </c>
      <c r="AH19" s="3">
        <f>('Symmetric Revenues (Detail)'!AM12*$C$3)+('Symmetric Revenues (Detail)'!AM18*$C$3)</f>
        <v>31.387399873999996</v>
      </c>
      <c r="AI19" s="3">
        <f>('Symmetric Revenues (Detail)'!AN12*$C$3)+('Symmetric Revenues (Detail)'!AN18*$C$3)</f>
        <v>37.622008072599989</v>
      </c>
      <c r="AJ19" s="3">
        <f>('Symmetric Revenues (Detail)'!AO12*$C$3)+('Symmetric Revenues (Detail)'!AO18*$C$3)</f>
        <v>45.099250733299996</v>
      </c>
      <c r="AK19" s="3">
        <f>('Symmetric Revenues (Detail)'!AP12*$C$3)+('Symmetric Revenues (Detail)'!AP18*$C$3)</f>
        <v>54.067226030758</v>
      </c>
      <c r="AL19" s="3">
        <f>('Symmetric Revenues (Detail)'!AQ12*$C$3)+('Symmetric Revenues (Detail)'!AQ18*$C$3)</f>
        <v>64.823608902787385</v>
      </c>
      <c r="AM19" s="3">
        <f>('Symmetric Revenues (Detail)'!AR12*$C$3)+('Symmetric Revenues (Detail)'!AR18*$C$3)</f>
        <v>77.725562115810447</v>
      </c>
      <c r="AN19" s="3">
        <f>('Symmetric Revenues (Detail)'!AS12*$C$3)+('Symmetric Revenues (Detail)'!AS18*$C$3)</f>
        <v>93.201629114684678</v>
      </c>
      <c r="AO19" s="3">
        <f>('Symmetric Revenues (Detail)'!AT12*$C$3)+('Symmetric Revenues (Detail)'!AT18*$C$3)</f>
        <v>111.76600497090496</v>
      </c>
      <c r="AP19" s="3">
        <f>('Symmetric Revenues (Detail)'!AU12*$C$3)+('Symmetric Revenues (Detail)'!AU18*$C$3)</f>
        <v>134.03566100169766</v>
      </c>
      <c r="AQ19" s="3">
        <f>('Symmetric Revenues (Detail)'!AV12*$C$3)+('Symmetric Revenues (Detail)'!AV18*$C$3)</f>
        <v>160.75089374231001</v>
      </c>
      <c r="AR19" s="3">
        <f>('Symmetric Revenues (Detail)'!AW12*$C$3)+('Symmetric Revenues (Detail)'!AW18*$C$3)</f>
        <v>192.79998308507217</v>
      </c>
      <c r="AS19" s="3">
        <f>('Symmetric Revenues (Detail)'!AX12*$C$3)+('Symmetric Revenues (Detail)'!AX18*$C$3)</f>
        <v>231.24878135581676</v>
      </c>
      <c r="AT19" s="3">
        <f>('Symmetric Revenues (Detail)'!AY12*$C$3)+('Symmetric Revenues (Detail)'!AY18*$C$3)</f>
        <v>277.37621944608327</v>
      </c>
      <c r="AU19" s="3">
        <f>('Symmetric Revenues (Detail)'!AZ12*$C$3)+('Symmetric Revenues (Detail)'!AZ18*$C$3)</f>
        <v>332.71691333631344</v>
      </c>
      <c r="AV19" s="3">
        <f>('Symmetric Revenues (Detail)'!BA12*$C$3)+('Symmetric Revenues (Detail)'!BA18*$C$3)</f>
        <v>399.11229100469092</v>
      </c>
      <c r="AW19" s="3">
        <f>('Symmetric Revenues (Detail)'!BB12*$C$3)+('Symmetric Revenues (Detail)'!BB18*$C$3)</f>
        <v>478.77194370685538</v>
      </c>
      <c r="AX19" s="3">
        <f>('Symmetric Revenues (Detail)'!BC12*$C$3)+('Symmetric Revenues (Detail)'!BC18*$C$3)</f>
        <v>574.3472463995754</v>
      </c>
      <c r="AY19" s="3">
        <f>('Symmetric Revenues (Detail)'!BD12*$C$3)+('Symmetric Revenues (Detail)'!BD18*$C$3)</f>
        <v>689.01970102597431</v>
      </c>
      <c r="AZ19" s="3">
        <f>('Symmetric Revenues (Detail)'!BE12*$C$3)+('Symmetric Revenues (Detail)'!BE18*$C$3)</f>
        <v>826.60694711230144</v>
      </c>
      <c r="BA19" s="3">
        <f>('Symmetric Revenues (Detail)'!BF12*$C$3)+('Symmetric Revenues (Detail)'!BF18*$C$3)</f>
        <v>991.68997300400713</v>
      </c>
      <c r="BB19" s="3">
        <f>('Symmetric Revenues (Detail)'!BG12*$C$3)+('Symmetric Revenues (Detail)'!BG18*$C$3)</f>
        <v>1189.7657677209784</v>
      </c>
      <c r="BC19" s="3">
        <f>('Symmetric Revenues (Detail)'!BH12*$C$3)+('Symmetric Revenues (Detail)'!BH18*$C$3)</f>
        <v>1427.4305013929613</v>
      </c>
      <c r="BD19" s="3">
        <f>('Symmetric Revenues (Detail)'!BI12*$C$3)+('Symmetric Revenues (Detail)'!BI18*$C$3)</f>
        <v>1712.5993398121193</v>
      </c>
      <c r="BE19" s="3">
        <f>('Symmetric Revenues (Detail)'!BJ12*$C$3)+('Symmetric Revenues (Detail)'!BJ18*$C$3)</f>
        <v>2054.7702197291655</v>
      </c>
      <c r="BF19" s="3">
        <f>('Symmetric Revenues (Detail)'!BK12*$C$3)+('Symmetric Revenues (Detail)'!BK18*$C$3)</f>
        <v>2465.3403768250828</v>
      </c>
      <c r="BG19" s="3">
        <f>('Symmetric Revenues (Detail)'!BL12*$C$3)+('Symmetric Revenues (Detail)'!BL18*$C$3)</f>
        <v>2957.9861766551921</v>
      </c>
      <c r="BH19" s="3">
        <f>('Symmetric Revenues (Detail)'!BM12*$C$3)+('Symmetric Revenues (Detail)'!BM18*$C$3)</f>
        <v>3549.1189088978326</v>
      </c>
      <c r="BI19" s="3">
        <f>('Symmetric Revenues (Detail)'!BN12*$C$3)+('Symmetric Revenues (Detail)'!BN18*$C$3)</f>
        <v>4258.4317372801615</v>
      </c>
      <c r="BJ19" s="3">
        <f>('Symmetric Revenues (Detail)'!BO12*$C$3)+('Symmetric Revenues (Detail)'!BO18*$C$3)</f>
        <v>5109.5560359992323</v>
      </c>
      <c r="BK19" s="3">
        <f>('Symmetric Revenues (Detail)'!BP12*$C$3)+('Symmetric Revenues (Detail)'!BP18*$C$3)</f>
        <v>6130.8489895884231</v>
      </c>
      <c r="BL19" s="3">
        <f>('Symmetric Revenues (Detail)'!BQ12*$C$3)+('Symmetric Revenues (Detail)'!BQ18*$C$3)</f>
        <v>7356.3387085343829</v>
      </c>
      <c r="BM19" s="3">
        <f>('Symmetric Revenues (Detail)'!BR12*$C$3)+('Symmetric Revenues (Detail)'!BR18*$C$3)</f>
        <v>8826.8583633723647</v>
      </c>
      <c r="BN19" s="3">
        <f>('Symmetric Revenues (Detail)'!BS12*$C$3)+('Symmetric Revenues (Detail)'!BS18*$C$3)</f>
        <v>10591.407140491052</v>
      </c>
      <c r="BO19" s="3">
        <f>('Symmetric Revenues (Detail)'!BT12*$C$3)+('Symmetric Revenues (Detail)'!BT18*$C$3)</f>
        <v>12708.783383477898</v>
      </c>
      <c r="BP19" s="3">
        <f>('Symmetric Revenues (Detail)'!BU12*$C$3)+('Symmetric Revenues (Detail)'!BU18*$C$3)</f>
        <v>15249.544356550978</v>
      </c>
      <c r="BQ19" s="3">
        <f>('Symmetric Revenues (Detail)'!BV12*$C$3)+('Symmetric Revenues (Detail)'!BV18*$C$3)</f>
        <v>18298.357953876424</v>
      </c>
      <c r="BR19" s="3">
        <f>('Symmetric Revenues (Detail)'!BW12*$C$3)+('Symmetric Revenues (Detail)'!BW18*$C$3)</f>
        <v>21956.824743268484</v>
      </c>
      <c r="BS19" s="3">
        <f>('Symmetric Revenues (Detail)'!BX12*$C$3)+('Symmetric Revenues (Detail)'!BX18*$C$3)</f>
        <v>26346.864410400631</v>
      </c>
      <c r="BT19" s="3">
        <f>('Symmetric Revenues (Detail)'!BY12*$C$3)+('Symmetric Revenues (Detail)'!BY18*$C$3)</f>
        <v>31614.779482807055</v>
      </c>
      <c r="BU19" s="3">
        <f>('Symmetric Revenues (Detail)'!BZ12*$C$3)+('Symmetric Revenues (Detail)'!BZ18*$C$3)</f>
        <v>37936.131788727391</v>
      </c>
      <c r="BX19" s="2"/>
    </row>
    <row r="20" spans="2:76">
      <c r="B20" s="4" t="s">
        <v>36</v>
      </c>
      <c r="G20" s="4">
        <f>SUM(N20:Y20)</f>
        <v>0</v>
      </c>
      <c r="H20" s="4">
        <f>SUM(Z20:AK20)</f>
        <v>0</v>
      </c>
      <c r="I20" s="4">
        <f>SUM(AL20:AW20)</f>
        <v>0</v>
      </c>
      <c r="J20" s="4">
        <f>SUM(AX20:BI20)</f>
        <v>0</v>
      </c>
      <c r="K20" s="4">
        <f>SUM(BJ20:BU20)</f>
        <v>0</v>
      </c>
      <c r="N20" s="3">
        <f>'Grant &amp; Consultancy'!U27</f>
        <v>0</v>
      </c>
      <c r="O20" s="3">
        <f>'Grant &amp; Consultancy'!V27</f>
        <v>0</v>
      </c>
      <c r="P20" s="3">
        <f>'Grant &amp; Consultancy'!W27</f>
        <v>0</v>
      </c>
      <c r="Q20" s="3">
        <f>'Grant &amp; Consultancy'!X27</f>
        <v>0</v>
      </c>
      <c r="R20" s="3">
        <f>'Grant &amp; Consultancy'!Y27</f>
        <v>0</v>
      </c>
      <c r="S20" s="3">
        <f>'Grant &amp; Consultancy'!Z27</f>
        <v>0</v>
      </c>
      <c r="T20" s="3">
        <f>'Grant &amp; Consultancy'!AA27</f>
        <v>0</v>
      </c>
      <c r="U20" s="3">
        <f>'Grant &amp; Consultancy'!AB27</f>
        <v>0</v>
      </c>
      <c r="V20" s="3">
        <f>'Grant &amp; Consultancy'!AC27</f>
        <v>0</v>
      </c>
      <c r="W20" s="3">
        <f>'Grant &amp; Consultancy'!AD27</f>
        <v>0</v>
      </c>
      <c r="X20" s="3">
        <f>'Grant &amp; Consultancy'!AE27</f>
        <v>0</v>
      </c>
      <c r="Y20" s="3">
        <f>'Grant &amp; Consultancy'!AF27</f>
        <v>0</v>
      </c>
      <c r="Z20" s="3">
        <f>'Grant &amp; Consultancy'!AG27</f>
        <v>0</v>
      </c>
      <c r="AA20" s="3">
        <f>'Grant &amp; Consultancy'!AH27</f>
        <v>0</v>
      </c>
      <c r="AB20" s="3">
        <f>'Grant &amp; Consultancy'!AI27</f>
        <v>0</v>
      </c>
      <c r="AC20" s="3">
        <f>'Grant &amp; Consultancy'!AJ27</f>
        <v>0</v>
      </c>
      <c r="AD20" s="3">
        <f>'Grant &amp; Consultancy'!AK27</f>
        <v>0</v>
      </c>
      <c r="AE20" s="3">
        <f>'Grant &amp; Consultancy'!AL27</f>
        <v>0</v>
      </c>
      <c r="AF20" s="3">
        <f>'Grant &amp; Consultancy'!AM27</f>
        <v>0</v>
      </c>
      <c r="AG20" s="3">
        <f>'Grant &amp; Consultancy'!AN27</f>
        <v>0</v>
      </c>
      <c r="AH20" s="3">
        <f>'Grant &amp; Consultancy'!AO27</f>
        <v>0</v>
      </c>
      <c r="AI20" s="3">
        <f>'Grant &amp; Consultancy'!AP27</f>
        <v>0</v>
      </c>
      <c r="AJ20" s="3">
        <f>'Grant &amp; Consultancy'!AQ27</f>
        <v>0</v>
      </c>
      <c r="AK20" s="3">
        <f>'Grant &amp; Consultancy'!AR27</f>
        <v>0</v>
      </c>
      <c r="AL20" s="3">
        <f>'Grant &amp; Consultancy'!AS27</f>
        <v>0</v>
      </c>
      <c r="AM20" s="3">
        <f>'Grant &amp; Consultancy'!AT27</f>
        <v>0</v>
      </c>
      <c r="AN20" s="3">
        <f>'Grant &amp; Consultancy'!AU27</f>
        <v>0</v>
      </c>
      <c r="AO20" s="3">
        <f>'Grant &amp; Consultancy'!AV27</f>
        <v>0</v>
      </c>
      <c r="AP20" s="3">
        <f>'Grant &amp; Consultancy'!AW27</f>
        <v>0</v>
      </c>
      <c r="AQ20" s="3">
        <f>'Grant &amp; Consultancy'!AX27</f>
        <v>0</v>
      </c>
      <c r="AR20" s="3">
        <f>'Grant &amp; Consultancy'!AY27</f>
        <v>0</v>
      </c>
      <c r="AS20" s="3">
        <f>'Grant &amp; Consultancy'!AZ27</f>
        <v>0</v>
      </c>
      <c r="AT20" s="3">
        <f>'Grant &amp; Consultancy'!BA27</f>
        <v>0</v>
      </c>
      <c r="AU20" s="3">
        <f>'Grant &amp; Consultancy'!BB27</f>
        <v>0</v>
      </c>
      <c r="AV20" s="3">
        <f>'Grant &amp; Consultancy'!BC27</f>
        <v>0</v>
      </c>
      <c r="AW20" s="3">
        <f>'Grant &amp; Consultancy'!BD27</f>
        <v>0</v>
      </c>
      <c r="AX20" s="3">
        <f>'Grant &amp; Consultancy'!BE27</f>
        <v>0</v>
      </c>
      <c r="AY20" s="3">
        <f>'Grant &amp; Consultancy'!BF27</f>
        <v>0</v>
      </c>
      <c r="AZ20" s="3">
        <f>'Grant &amp; Consultancy'!BG27</f>
        <v>0</v>
      </c>
      <c r="BA20" s="3">
        <f>'Grant &amp; Consultancy'!BH27</f>
        <v>0</v>
      </c>
      <c r="BB20" s="3">
        <f>'Grant &amp; Consultancy'!BI27</f>
        <v>0</v>
      </c>
      <c r="BC20" s="3">
        <f>'Grant &amp; Consultancy'!BJ27</f>
        <v>0</v>
      </c>
      <c r="BD20" s="3">
        <f>'Grant &amp; Consultancy'!BK27</f>
        <v>0</v>
      </c>
      <c r="BE20" s="3">
        <f>'Grant &amp; Consultancy'!BL27</f>
        <v>0</v>
      </c>
      <c r="BF20" s="3">
        <f>'Grant &amp; Consultancy'!BM27</f>
        <v>0</v>
      </c>
      <c r="BG20" s="3">
        <f>'Grant &amp; Consultancy'!BN27</f>
        <v>0</v>
      </c>
      <c r="BH20" s="3">
        <f>'Grant &amp; Consultancy'!BO27</f>
        <v>0</v>
      </c>
      <c r="BI20" s="3">
        <f>'Grant &amp; Consultancy'!BP27</f>
        <v>0</v>
      </c>
      <c r="BJ20" s="3">
        <f>'Grant &amp; Consultancy'!BQ27</f>
        <v>0</v>
      </c>
      <c r="BK20" s="3">
        <f>'Grant &amp; Consultancy'!BR27</f>
        <v>0</v>
      </c>
      <c r="BL20" s="3">
        <f>'Grant &amp; Consultancy'!BS27</f>
        <v>0</v>
      </c>
      <c r="BM20" s="3">
        <f>'Grant &amp; Consultancy'!BT27</f>
        <v>0</v>
      </c>
      <c r="BN20" s="3">
        <f>'Grant &amp; Consultancy'!BU27</f>
        <v>0</v>
      </c>
      <c r="BO20" s="3">
        <f>'Grant &amp; Consultancy'!BV27</f>
        <v>0</v>
      </c>
      <c r="BP20" s="3">
        <f>'Grant &amp; Consultancy'!BW27</f>
        <v>0</v>
      </c>
      <c r="BQ20" s="3">
        <f>'Grant &amp; Consultancy'!BX27</f>
        <v>0</v>
      </c>
      <c r="BR20" s="3">
        <f>'Grant &amp; Consultancy'!BY27</f>
        <v>0</v>
      </c>
      <c r="BS20" s="3">
        <f>'Grant &amp; Consultancy'!BZ27</f>
        <v>0</v>
      </c>
      <c r="BT20" s="3">
        <f>'Grant &amp; Consultancy'!CA27</f>
        <v>0</v>
      </c>
      <c r="BU20" s="3">
        <f>'Grant &amp; Consultancy'!CB27</f>
        <v>0</v>
      </c>
      <c r="BX20" s="2"/>
    </row>
    <row r="21" spans="2:76" s="5" customFormat="1">
      <c r="B21" s="5" t="s">
        <v>37</v>
      </c>
      <c r="G21" s="4">
        <f>SUM(N21:Y21)</f>
        <v>11</v>
      </c>
      <c r="H21" s="4">
        <f>SUM(Z21:AK21)</f>
        <v>289.25647289065796</v>
      </c>
      <c r="I21" s="4">
        <f>SUM(AL21:AW21)</f>
        <v>2554.3294917830272</v>
      </c>
      <c r="J21" s="4">
        <f>SUM(AX21:BI21)</f>
        <v>22697.106895855351</v>
      </c>
      <c r="K21" s="4">
        <f>SUM(BJ21:BU21)</f>
        <v>202126.29535709432</v>
      </c>
      <c r="N21" s="5">
        <f t="shared" ref="N21:AS21" si="5">SUM(N19:N20)</f>
        <v>0</v>
      </c>
      <c r="O21" s="5">
        <f t="shared" si="5"/>
        <v>0</v>
      </c>
      <c r="P21" s="5">
        <f t="shared" si="5"/>
        <v>0</v>
      </c>
      <c r="Q21" s="5">
        <f t="shared" si="5"/>
        <v>0</v>
      </c>
      <c r="R21" s="5">
        <f t="shared" si="5"/>
        <v>0</v>
      </c>
      <c r="S21" s="5">
        <f t="shared" si="5"/>
        <v>0</v>
      </c>
      <c r="T21" s="5">
        <f t="shared" si="5"/>
        <v>0</v>
      </c>
      <c r="U21" s="5">
        <f t="shared" si="5"/>
        <v>0</v>
      </c>
      <c r="V21" s="5">
        <f t="shared" si="5"/>
        <v>0</v>
      </c>
      <c r="W21" s="5">
        <f t="shared" si="5"/>
        <v>0</v>
      </c>
      <c r="X21" s="5">
        <f t="shared" si="5"/>
        <v>5</v>
      </c>
      <c r="Y21" s="5">
        <f t="shared" si="5"/>
        <v>6</v>
      </c>
      <c r="Z21" s="5">
        <f t="shared" si="5"/>
        <v>7.4</v>
      </c>
      <c r="AA21" s="5">
        <f t="shared" si="5"/>
        <v>8.8600000000000012</v>
      </c>
      <c r="AB21" s="5">
        <f t="shared" si="5"/>
        <v>10.61</v>
      </c>
      <c r="AC21" s="5">
        <f t="shared" si="5"/>
        <v>12.707799999999999</v>
      </c>
      <c r="AD21" s="5">
        <f t="shared" si="5"/>
        <v>15.222739999999998</v>
      </c>
      <c r="AE21" s="5">
        <f t="shared" si="5"/>
        <v>18.238005999999999</v>
      </c>
      <c r="AF21" s="5">
        <f t="shared" si="5"/>
        <v>21.853396999999994</v>
      </c>
      <c r="AG21" s="5">
        <f t="shared" si="5"/>
        <v>26.188645179999995</v>
      </c>
      <c r="AH21" s="5">
        <f t="shared" si="5"/>
        <v>31.387399873999996</v>
      </c>
      <c r="AI21" s="5">
        <f t="shared" si="5"/>
        <v>37.622008072599989</v>
      </c>
      <c r="AJ21" s="5">
        <f t="shared" si="5"/>
        <v>45.099250733299996</v>
      </c>
      <c r="AK21" s="5">
        <f t="shared" si="5"/>
        <v>54.067226030758</v>
      </c>
      <c r="AL21" s="5">
        <f t="shared" si="5"/>
        <v>64.823608902787385</v>
      </c>
      <c r="AM21" s="5">
        <f t="shared" si="5"/>
        <v>77.725562115810447</v>
      </c>
      <c r="AN21" s="5">
        <f t="shared" si="5"/>
        <v>93.201629114684678</v>
      </c>
      <c r="AO21" s="5">
        <f t="shared" si="5"/>
        <v>111.76600497090496</v>
      </c>
      <c r="AP21" s="5">
        <f t="shared" si="5"/>
        <v>134.03566100169766</v>
      </c>
      <c r="AQ21" s="5">
        <f t="shared" si="5"/>
        <v>160.75089374231001</v>
      </c>
      <c r="AR21" s="5">
        <f t="shared" si="5"/>
        <v>192.79998308507217</v>
      </c>
      <c r="AS21" s="5">
        <f t="shared" si="5"/>
        <v>231.24878135581676</v>
      </c>
      <c r="AT21" s="5">
        <f t="shared" ref="AT21:BU21" si="6">SUM(AT19:AT20)</f>
        <v>277.37621944608327</v>
      </c>
      <c r="AU21" s="5">
        <f t="shared" si="6"/>
        <v>332.71691333631344</v>
      </c>
      <c r="AV21" s="5">
        <f t="shared" si="6"/>
        <v>399.11229100469092</v>
      </c>
      <c r="AW21" s="5">
        <f t="shared" si="6"/>
        <v>478.77194370685538</v>
      </c>
      <c r="AX21" s="5">
        <f t="shared" si="6"/>
        <v>574.3472463995754</v>
      </c>
      <c r="AY21" s="5">
        <f t="shared" si="6"/>
        <v>689.01970102597431</v>
      </c>
      <c r="AZ21" s="5">
        <f t="shared" si="6"/>
        <v>826.60694711230144</v>
      </c>
      <c r="BA21" s="5">
        <f t="shared" si="6"/>
        <v>991.68997300400713</v>
      </c>
      <c r="BB21" s="5">
        <f t="shared" si="6"/>
        <v>1189.7657677209784</v>
      </c>
      <c r="BC21" s="5">
        <f t="shared" si="6"/>
        <v>1427.4305013929613</v>
      </c>
      <c r="BD21" s="5">
        <f t="shared" si="6"/>
        <v>1712.5993398121193</v>
      </c>
      <c r="BE21" s="5">
        <f t="shared" si="6"/>
        <v>2054.7702197291655</v>
      </c>
      <c r="BF21" s="5">
        <f t="shared" si="6"/>
        <v>2465.3403768250828</v>
      </c>
      <c r="BG21" s="5">
        <f t="shared" si="6"/>
        <v>2957.9861766551921</v>
      </c>
      <c r="BH21" s="5">
        <f t="shared" si="6"/>
        <v>3549.1189088978326</v>
      </c>
      <c r="BI21" s="5">
        <f t="shared" si="6"/>
        <v>4258.4317372801615</v>
      </c>
      <c r="BJ21" s="5">
        <f t="shared" si="6"/>
        <v>5109.5560359992323</v>
      </c>
      <c r="BK21" s="5">
        <f t="shared" si="6"/>
        <v>6130.8489895884231</v>
      </c>
      <c r="BL21" s="5">
        <f t="shared" si="6"/>
        <v>7356.3387085343829</v>
      </c>
      <c r="BM21" s="5">
        <f t="shared" si="6"/>
        <v>8826.8583633723647</v>
      </c>
      <c r="BN21" s="5">
        <f t="shared" si="6"/>
        <v>10591.407140491052</v>
      </c>
      <c r="BO21" s="5">
        <f t="shared" si="6"/>
        <v>12708.783383477898</v>
      </c>
      <c r="BP21" s="5">
        <f t="shared" si="6"/>
        <v>15249.544356550978</v>
      </c>
      <c r="BQ21" s="5">
        <f t="shared" si="6"/>
        <v>18298.357953876424</v>
      </c>
      <c r="BR21" s="5">
        <f t="shared" si="6"/>
        <v>21956.824743268484</v>
      </c>
      <c r="BS21" s="5">
        <f t="shared" si="6"/>
        <v>26346.864410400631</v>
      </c>
      <c r="BT21" s="5">
        <f t="shared" si="6"/>
        <v>31614.779482807055</v>
      </c>
      <c r="BU21" s="5">
        <f t="shared" si="6"/>
        <v>37936.131788727391</v>
      </c>
      <c r="BX21" s="2"/>
    </row>
    <row r="22" spans="2:76" s="5" customFormat="1">
      <c r="BX22" s="2"/>
    </row>
    <row r="23" spans="2:76" s="5" customFormat="1">
      <c r="B23" s="5" t="s">
        <v>38</v>
      </c>
      <c r="G23" s="4">
        <f>SUM(N23:Y23)</f>
        <v>4001878</v>
      </c>
      <c r="H23" s="4">
        <f>SUM(Z23:AK23)</f>
        <v>3168553.2971883621</v>
      </c>
      <c r="I23" s="4">
        <f>SUM(AL23:AW23)</f>
        <v>6402336.8343493771</v>
      </c>
      <c r="J23" s="4">
        <f>SUM(AX23:BI23)</f>
        <v>13119963.875116535</v>
      </c>
      <c r="K23" s="4">
        <f>SUM(BJ23:BU23)</f>
        <v>28512658.464130785</v>
      </c>
      <c r="N23" s="5">
        <f t="shared" ref="N23:AS23" si="7">N16+N21</f>
        <v>0</v>
      </c>
      <c r="O23" s="5">
        <f t="shared" si="7"/>
        <v>0</v>
      </c>
      <c r="P23" s="5">
        <f t="shared" si="7"/>
        <v>0</v>
      </c>
      <c r="Q23" s="5">
        <f t="shared" si="7"/>
        <v>0</v>
      </c>
      <c r="R23" s="5">
        <f t="shared" si="7"/>
        <v>0</v>
      </c>
      <c r="S23" s="5">
        <f t="shared" si="7"/>
        <v>0</v>
      </c>
      <c r="T23" s="5">
        <f t="shared" si="7"/>
        <v>0</v>
      </c>
      <c r="U23" s="5">
        <f t="shared" si="7"/>
        <v>0</v>
      </c>
      <c r="V23" s="5">
        <f t="shared" si="7"/>
        <v>3500000</v>
      </c>
      <c r="W23" s="5">
        <f t="shared" si="7"/>
        <v>157500</v>
      </c>
      <c r="X23" s="5">
        <f t="shared" si="7"/>
        <v>167330</v>
      </c>
      <c r="Y23" s="5">
        <f t="shared" si="7"/>
        <v>177048</v>
      </c>
      <c r="Z23" s="5">
        <f t="shared" si="7"/>
        <v>187734.92000000025</v>
      </c>
      <c r="AA23" s="5">
        <f t="shared" si="7"/>
        <v>198962.23120000015</v>
      </c>
      <c r="AB23" s="5">
        <f t="shared" si="7"/>
        <v>210916.51347199979</v>
      </c>
      <c r="AC23" s="5">
        <f t="shared" si="7"/>
        <v>223591.34048032013</v>
      </c>
      <c r="AD23" s="5">
        <f t="shared" si="7"/>
        <v>237030.60028113937</v>
      </c>
      <c r="AE23" s="5">
        <f t="shared" si="7"/>
        <v>251280.94506960746</v>
      </c>
      <c r="AF23" s="5">
        <f t="shared" si="7"/>
        <v>266391.98317742394</v>
      </c>
      <c r="AG23" s="5">
        <f t="shared" si="7"/>
        <v>282416.48781792965</v>
      </c>
      <c r="AH23" s="5">
        <f t="shared" si="7"/>
        <v>299410.62462887814</v>
      </c>
      <c r="AI23" s="5">
        <f t="shared" si="7"/>
        <v>317434.20039510401</v>
      </c>
      <c r="AJ23" s="5">
        <f t="shared" si="7"/>
        <v>336550.93572707201</v>
      </c>
      <c r="AK23" s="5">
        <f t="shared" si="7"/>
        <v>356832.51493888738</v>
      </c>
      <c r="AL23" s="5">
        <f t="shared" si="7"/>
        <v>378340.54192515468</v>
      </c>
      <c r="AM23" s="5">
        <f t="shared" si="7"/>
        <v>401162.94399749866</v>
      </c>
      <c r="AN23" s="5">
        <f t="shared" si="7"/>
        <v>425379.02017935726</v>
      </c>
      <c r="AO23" s="5">
        <f t="shared" si="7"/>
        <v>451077.25052171631</v>
      </c>
      <c r="AP23" s="5">
        <f t="shared" si="7"/>
        <v>478352.39516024163</v>
      </c>
      <c r="AQ23" s="5">
        <f t="shared" si="7"/>
        <v>507306.06531276053</v>
      </c>
      <c r="AR23" s="5">
        <f t="shared" si="7"/>
        <v>538047.36736867041</v>
      </c>
      <c r="AS23" s="5">
        <f t="shared" si="7"/>
        <v>570693.63222158991</v>
      </c>
      <c r="AT23" s="5">
        <f t="shared" ref="AT23:BU23" si="8">AT16+AT21</f>
        <v>605371.24427869322</v>
      </c>
      <c r="AU23" s="5">
        <f t="shared" si="8"/>
        <v>642216.58730991941</v>
      </c>
      <c r="AV23" s="5">
        <f t="shared" si="8"/>
        <v>681377.12756644539</v>
      </c>
      <c r="AW23" s="5">
        <f t="shared" si="8"/>
        <v>723012.65850732988</v>
      </c>
      <c r="AX23" s="5">
        <f t="shared" si="8"/>
        <v>767296.73615396151</v>
      </c>
      <c r="AY23" s="5">
        <f t="shared" si="8"/>
        <v>814418.33969774272</v>
      </c>
      <c r="AZ23" s="5">
        <f t="shared" si="8"/>
        <v>864583.79870127502</v>
      </c>
      <c r="BA23" s="5">
        <f t="shared" si="8"/>
        <v>918019.03627879859</v>
      </c>
      <c r="BB23" s="5">
        <f t="shared" si="8"/>
        <v>974972.1872824484</v>
      </c>
      <c r="BC23" s="5">
        <f t="shared" si="8"/>
        <v>1035716.6620761272</v>
      </c>
      <c r="BD23" s="5">
        <f t="shared" si="8"/>
        <v>1100554.7403296398</v>
      </c>
      <c r="BE23" s="5">
        <f t="shared" si="8"/>
        <v>1169821.7958711083</v>
      </c>
      <c r="BF23" s="5">
        <f t="shared" si="8"/>
        <v>1243891.2735450515</v>
      </c>
      <c r="BG23" s="5">
        <f t="shared" si="8"/>
        <v>1323180.5628969807</v>
      </c>
      <c r="BH23" s="5">
        <f t="shared" si="8"/>
        <v>1408157.9421344099</v>
      </c>
      <c r="BI23" s="5">
        <f t="shared" si="8"/>
        <v>1499350.8001489921</v>
      </c>
      <c r="BJ23" s="5">
        <f t="shared" si="8"/>
        <v>1597355.3855649643</v>
      </c>
      <c r="BK23" s="5">
        <f t="shared" si="8"/>
        <v>1702848.3811728347</v>
      </c>
      <c r="BL23" s="5">
        <f t="shared" si="8"/>
        <v>1816600.6613560533</v>
      </c>
      <c r="BM23" s="5">
        <f t="shared" si="8"/>
        <v>1939493.6611913219</v>
      </c>
      <c r="BN23" s="5">
        <f t="shared" si="8"/>
        <v>2072538.871163825</v>
      </c>
      <c r="BO23" s="5">
        <f t="shared" si="8"/>
        <v>2216901.0737228659</v>
      </c>
      <c r="BP23" s="5">
        <f t="shared" si="8"/>
        <v>2373926.060614056</v>
      </c>
      <c r="BQ23" s="5">
        <f t="shared" si="8"/>
        <v>2545173.7171451338</v>
      </c>
      <c r="BR23" s="5">
        <f t="shared" si="8"/>
        <v>2732457.5361730568</v>
      </c>
      <c r="BS23" s="5">
        <f t="shared" si="8"/>
        <v>2937891.8365212455</v>
      </c>
      <c r="BT23" s="5">
        <f t="shared" si="8"/>
        <v>3163948.2148025027</v>
      </c>
      <c r="BU23" s="5">
        <f t="shared" si="8"/>
        <v>3413523.0647029239</v>
      </c>
      <c r="BX23" s="2"/>
    </row>
    <row r="24" spans="2:76" s="5" customFormat="1">
      <c r="B24" s="4" t="s">
        <v>39</v>
      </c>
      <c r="G24" s="1">
        <f>G23/G16</f>
        <v>1.0000027487170364</v>
      </c>
      <c r="H24" s="1">
        <f>H23/H16</f>
        <v>1.0000912980954786</v>
      </c>
      <c r="I24" s="1">
        <f>I23/I16</f>
        <v>1.0003991275468884</v>
      </c>
      <c r="J24" s="1">
        <f>J23/J16</f>
        <v>1.0017329651520059</v>
      </c>
      <c r="K24" s="1">
        <f>K23/K16</f>
        <v>1.0071396148314031</v>
      </c>
      <c r="L24" s="1"/>
      <c r="N24" s="1" t="e">
        <f t="shared" ref="N24:AS24" si="9">N23/N16</f>
        <v>#DIV/0!</v>
      </c>
      <c r="O24" s="1" t="e">
        <f t="shared" si="9"/>
        <v>#DIV/0!</v>
      </c>
      <c r="P24" s="1" t="e">
        <f t="shared" si="9"/>
        <v>#DIV/0!</v>
      </c>
      <c r="Q24" s="1" t="e">
        <f t="shared" si="9"/>
        <v>#DIV/0!</v>
      </c>
      <c r="R24" s="1" t="e">
        <f t="shared" si="9"/>
        <v>#DIV/0!</v>
      </c>
      <c r="S24" s="1" t="e">
        <f t="shared" si="9"/>
        <v>#DIV/0!</v>
      </c>
      <c r="T24" s="1" t="e">
        <f t="shared" si="9"/>
        <v>#DIV/0!</v>
      </c>
      <c r="U24" s="1" t="e">
        <f t="shared" si="9"/>
        <v>#DIV/0!</v>
      </c>
      <c r="V24" s="1">
        <f t="shared" si="9"/>
        <v>1</v>
      </c>
      <c r="W24" s="1">
        <f t="shared" si="9"/>
        <v>1</v>
      </c>
      <c r="X24" s="1">
        <f t="shared" si="9"/>
        <v>1.0000298819662334</v>
      </c>
      <c r="Y24" s="1">
        <f t="shared" si="9"/>
        <v>1.0000338902633275</v>
      </c>
      <c r="Z24" s="1">
        <f t="shared" si="9"/>
        <v>1.0000394188342763</v>
      </c>
      <c r="AA24" s="1">
        <f t="shared" si="9"/>
        <v>1.000044533047852</v>
      </c>
      <c r="AB24" s="1">
        <f t="shared" si="9"/>
        <v>1.0000503067947617</v>
      </c>
      <c r="AC24" s="1">
        <f t="shared" si="9"/>
        <v>1.0000568381685122</v>
      </c>
      <c r="AD24" s="1">
        <f t="shared" si="9"/>
        <v>1.0000642268031632</v>
      </c>
      <c r="AE24" s="1">
        <f t="shared" si="9"/>
        <v>1.0000725854075725</v>
      </c>
      <c r="AF24" s="1">
        <f t="shared" si="9"/>
        <v>1.0000820414699576</v>
      </c>
      <c r="AG24" s="1">
        <f t="shared" si="9"/>
        <v>1.0000927391813981</v>
      </c>
      <c r="AH24" s="1">
        <f t="shared" si="9"/>
        <v>1.000104841605465</v>
      </c>
      <c r="AI24" s="1">
        <f t="shared" si="9"/>
        <v>1.0001185331242819</v>
      </c>
      <c r="AJ24" s="1">
        <f t="shared" si="9"/>
        <v>1.0001340221946982</v>
      </c>
      <c r="AK24" s="1">
        <f t="shared" si="9"/>
        <v>1.0001515428590975</v>
      </c>
      <c r="AL24" s="1">
        <f t="shared" si="9"/>
        <v>1.0001713660321401</v>
      </c>
      <c r="AM24" s="1">
        <f t="shared" si="9"/>
        <v>1.0001937881491094</v>
      </c>
      <c r="AN24" s="1">
        <f t="shared" si="9"/>
        <v>1.0002191505689806</v>
      </c>
      <c r="AO24" s="1">
        <f t="shared" si="9"/>
        <v>1.0002478371600669</v>
      </c>
      <c r="AP24" s="1">
        <f t="shared" si="9"/>
        <v>1.0002802812948086</v>
      </c>
      <c r="AQ24" s="1">
        <f t="shared" si="9"/>
        <v>1.0003169720574594</v>
      </c>
      <c r="AR24" s="1">
        <f t="shared" si="9"/>
        <v>1.0003584611803562</v>
      </c>
      <c r="AS24" s="1">
        <f t="shared" si="9"/>
        <v>1.0004053707800351</v>
      </c>
      <c r="AT24" s="1">
        <f t="shared" ref="AT24:BU24" si="10">AT23/AT16</f>
        <v>1.0004584019671785</v>
      </c>
      <c r="AU24" s="1">
        <f t="shared" si="10"/>
        <v>1.0005183444057111</v>
      </c>
      <c r="AV24" s="1">
        <f t="shared" si="10"/>
        <v>1.0005860868956882</v>
      </c>
      <c r="AW24" s="1">
        <f t="shared" si="10"/>
        <v>1.0006626290511909</v>
      </c>
      <c r="AX24" s="1">
        <f t="shared" si="10"/>
        <v>1.0007490941372117</v>
      </c>
      <c r="AY24" s="1">
        <f t="shared" si="10"/>
        <v>1.0008467431172676</v>
      </c>
      <c r="AZ24" s="1">
        <f t="shared" si="10"/>
        <v>1.000956989944632</v>
      </c>
      <c r="BA24" s="1">
        <f t="shared" si="10"/>
        <v>1.0010814181027414</v>
      </c>
      <c r="BB24" s="1">
        <f t="shared" si="10"/>
        <v>1.0012217983621745</v>
      </c>
      <c r="BC24" s="1">
        <f t="shared" si="10"/>
        <v>1.0013801076699016</v>
      </c>
      <c r="BD24" s="1">
        <f t="shared" si="10"/>
        <v>1.0015585490180321</v>
      </c>
      <c r="BE24" s="1">
        <f t="shared" si="10"/>
        <v>1.0017595720504122</v>
      </c>
      <c r="BF24" s="1">
        <f t="shared" si="10"/>
        <v>1.0019858940521189</v>
      </c>
      <c r="BG24" s="1">
        <f t="shared" si="10"/>
        <v>1.0022405208249077</v>
      </c>
      <c r="BH24" s="1">
        <f t="shared" si="10"/>
        <v>1.0025267667767797</v>
      </c>
      <c r="BI24" s="1">
        <f t="shared" si="10"/>
        <v>1.0028482733423381</v>
      </c>
      <c r="BJ24" s="1">
        <f t="shared" si="10"/>
        <v>1.0032090245998702</v>
      </c>
      <c r="BK24" s="1">
        <f t="shared" si="10"/>
        <v>1.0036133586606484</v>
      </c>
      <c r="BL24" s="1">
        <f t="shared" si="10"/>
        <v>1.0040659730786219</v>
      </c>
      <c r="BM24" s="1">
        <f t="shared" si="10"/>
        <v>1.0045719221724034</v>
      </c>
      <c r="BN24" s="1">
        <f t="shared" si="10"/>
        <v>1.0051366037812741</v>
      </c>
      <c r="BO24" s="1">
        <f t="shared" si="10"/>
        <v>1.0057657326174212</v>
      </c>
      <c r="BP24" s="1">
        <f t="shared" si="10"/>
        <v>1.0064652970644519</v>
      </c>
      <c r="BQ24" s="1">
        <f t="shared" si="10"/>
        <v>1.007241496058489</v>
      </c>
      <c r="BR24" s="1">
        <f t="shared" si="10"/>
        <v>1.0081006526398166</v>
      </c>
      <c r="BS24" s="1">
        <f t="shared" si="10"/>
        <v>1.0090491009628126</v>
      </c>
      <c r="BT24" s="1">
        <f t="shared" si="10"/>
        <v>1.0100930440949625</v>
      </c>
      <c r="BU24" s="1">
        <f t="shared" si="10"/>
        <v>1.0112383809223886</v>
      </c>
      <c r="BV24" s="1"/>
      <c r="BW24" s="1"/>
      <c r="BX24" s="2"/>
    </row>
    <row r="25" spans="2:76">
      <c r="BX25" s="2"/>
    </row>
    <row r="26" spans="2:76">
      <c r="BX26" s="2"/>
    </row>
    <row r="27" spans="2:76">
      <c r="B27" s="5" t="s">
        <v>40</v>
      </c>
      <c r="BX27" s="2"/>
    </row>
    <row r="28" spans="2:76">
      <c r="BX28" s="2"/>
    </row>
    <row r="29" spans="2:76">
      <c r="B29" s="8" t="s">
        <v>41</v>
      </c>
      <c r="BX29" s="2"/>
    </row>
    <row r="30" spans="2:76">
      <c r="B30" s="4" t="s">
        <v>42</v>
      </c>
      <c r="G30" s="4">
        <f>SUM(N30:Y30)</f>
        <v>-1083333.3333333335</v>
      </c>
      <c r="H30" s="4">
        <f>SUM(Z30:AK30)</f>
        <v>-969500.00000000035</v>
      </c>
      <c r="I30" s="4">
        <f>SUM(AL30:AW30)</f>
        <v>-1343610</v>
      </c>
      <c r="J30" s="4">
        <f>SUM(AX30:BI30)</f>
        <v>-998567.79999999981</v>
      </c>
      <c r="K30" s="4">
        <f>SUM(BJ30:BU30)</f>
        <v>-972859.51599999995</v>
      </c>
      <c r="N30" s="3">
        <f>-'Other Operating Expenses'!P9</f>
        <v>-87500</v>
      </c>
      <c r="O30" s="3">
        <f>-'Other Operating Expenses'!Q9</f>
        <v>-87500</v>
      </c>
      <c r="P30" s="3">
        <f>-'Other Operating Expenses'!R9</f>
        <v>-87500</v>
      </c>
      <c r="Q30" s="3">
        <f>-'Other Operating Expenses'!S9</f>
        <v>-87500</v>
      </c>
      <c r="R30" s="3">
        <f>-'Other Operating Expenses'!T9</f>
        <v>-87500</v>
      </c>
      <c r="S30" s="3">
        <f>-'Other Operating Expenses'!U9</f>
        <v>-87500</v>
      </c>
      <c r="T30" s="3">
        <f>-'Other Operating Expenses'!V9</f>
        <v>-87500</v>
      </c>
      <c r="U30" s="3">
        <f>-'Other Operating Expenses'!W9</f>
        <v>-87500</v>
      </c>
      <c r="V30" s="3">
        <f>-'Other Operating Expenses'!X9</f>
        <v>-95833.333333333343</v>
      </c>
      <c r="W30" s="3">
        <f>-'Other Operating Expenses'!Y9</f>
        <v>-95833.333333333343</v>
      </c>
      <c r="X30" s="3">
        <f>-'Other Operating Expenses'!Z9</f>
        <v>-95833.333333333343</v>
      </c>
      <c r="Y30" s="3">
        <f>-'Other Operating Expenses'!AA9</f>
        <v>-95833.333333333343</v>
      </c>
      <c r="Z30" s="3">
        <f>-'Other Operating Expenses'!AB9</f>
        <v>-95833.333333333343</v>
      </c>
      <c r="AA30" s="3">
        <f>-'Other Operating Expenses'!AC9</f>
        <v>-95833.333333333343</v>
      </c>
      <c r="AB30" s="3">
        <f>-'Other Operating Expenses'!AD9</f>
        <v>-77783.333333333343</v>
      </c>
      <c r="AC30" s="3">
        <f>-'Other Operating Expenses'!AE9</f>
        <v>-77783.333333333343</v>
      </c>
      <c r="AD30" s="3">
        <f>-'Other Operating Expenses'!AF9</f>
        <v>-77783.333333333343</v>
      </c>
      <c r="AE30" s="3">
        <f>-'Other Operating Expenses'!AG9</f>
        <v>-77783.333333333343</v>
      </c>
      <c r="AF30" s="3">
        <f>-'Other Operating Expenses'!AH9</f>
        <v>-77783.333333333343</v>
      </c>
      <c r="AG30" s="3">
        <f>-'Other Operating Expenses'!AI9</f>
        <v>-77783.333333333343</v>
      </c>
      <c r="AH30" s="3">
        <f>-'Other Operating Expenses'!AJ9</f>
        <v>-77783.333333333343</v>
      </c>
      <c r="AI30" s="3">
        <f>-'Other Operating Expenses'!AK9</f>
        <v>-77783.333333333343</v>
      </c>
      <c r="AJ30" s="3">
        <f>-'Other Operating Expenses'!AL9</f>
        <v>-77783.333333333343</v>
      </c>
      <c r="AK30" s="3">
        <f>-'Other Operating Expenses'!AM9</f>
        <v>-77783.333333333343</v>
      </c>
      <c r="AL30" s="3">
        <f>-'Other Operating Expenses'!AN9</f>
        <v>-77783.333333333343</v>
      </c>
      <c r="AM30" s="3">
        <f>-'Other Operating Expenses'!AO9</f>
        <v>-77783.333333333343</v>
      </c>
      <c r="AN30" s="3">
        <f>-'Other Operating Expenses'!AP9</f>
        <v>-118804.33333333334</v>
      </c>
      <c r="AO30" s="3">
        <f>-'Other Operating Expenses'!AQ9</f>
        <v>-118804.33333333334</v>
      </c>
      <c r="AP30" s="3">
        <f>-'Other Operating Expenses'!AR9</f>
        <v>-118804.33333333334</v>
      </c>
      <c r="AQ30" s="3">
        <f>-'Other Operating Expenses'!AS9</f>
        <v>-118804.33333333334</v>
      </c>
      <c r="AR30" s="3">
        <f>-'Other Operating Expenses'!AT9</f>
        <v>-118804.33333333334</v>
      </c>
      <c r="AS30" s="3">
        <f>-'Other Operating Expenses'!AU9</f>
        <v>-118804.33333333334</v>
      </c>
      <c r="AT30" s="3">
        <f>-'Other Operating Expenses'!AV9</f>
        <v>-118804.33333333334</v>
      </c>
      <c r="AU30" s="3">
        <f>-'Other Operating Expenses'!AW9</f>
        <v>-118804.33333333334</v>
      </c>
      <c r="AV30" s="3">
        <f>-'Other Operating Expenses'!AX9</f>
        <v>-118804.33333333334</v>
      </c>
      <c r="AW30" s="3">
        <f>-'Other Operating Expenses'!AY9</f>
        <v>-118804.33333333334</v>
      </c>
      <c r="AX30" s="3">
        <f>-'Other Operating Expenses'!AZ9</f>
        <v>-118804.33333333334</v>
      </c>
      <c r="AY30" s="3">
        <f>-'Other Operating Expenses'!BA9</f>
        <v>-78922.333333333343</v>
      </c>
      <c r="AZ30" s="3">
        <f>-'Other Operating Expenses'!BB9</f>
        <v>-80084.113333333342</v>
      </c>
      <c r="BA30" s="3">
        <f>-'Other Operating Expenses'!BC9</f>
        <v>-80084.113333333342</v>
      </c>
      <c r="BB30" s="3">
        <f>-'Other Operating Expenses'!BD9</f>
        <v>-80084.113333333342</v>
      </c>
      <c r="BC30" s="3">
        <f>-'Other Operating Expenses'!BE9</f>
        <v>-80084.113333333342</v>
      </c>
      <c r="BD30" s="3">
        <f>-'Other Operating Expenses'!BF9</f>
        <v>-80084.113333333342</v>
      </c>
      <c r="BE30" s="3">
        <f>-'Other Operating Expenses'!BG9</f>
        <v>-80084.113333333342</v>
      </c>
      <c r="BF30" s="3">
        <f>-'Other Operating Expenses'!BH9</f>
        <v>-80084.113333333342</v>
      </c>
      <c r="BG30" s="3">
        <f>-'Other Operating Expenses'!BI9</f>
        <v>-80084.113333333342</v>
      </c>
      <c r="BH30" s="3">
        <f>-'Other Operating Expenses'!BJ9</f>
        <v>-80084.113333333342</v>
      </c>
      <c r="BI30" s="3">
        <f>-'Other Operating Expenses'!BK9</f>
        <v>-80084.113333333342</v>
      </c>
      <c r="BJ30" s="3">
        <f>-'Other Operating Expenses'!BL9</f>
        <v>-80084.113333333342</v>
      </c>
      <c r="BK30" s="3">
        <f>-'Other Operating Expenses'!BM9</f>
        <v>-80084.113333333342</v>
      </c>
      <c r="BL30" s="3">
        <f>-'Other Operating Expenses'!BN9</f>
        <v>-81269.128933333341</v>
      </c>
      <c r="BM30" s="3">
        <f>-'Other Operating Expenses'!BO9</f>
        <v>-81269.128933333341</v>
      </c>
      <c r="BN30" s="3">
        <f>-'Other Operating Expenses'!BP9</f>
        <v>-81269.128933333341</v>
      </c>
      <c r="BO30" s="3">
        <f>-'Other Operating Expenses'!BQ9</f>
        <v>-81269.128933333341</v>
      </c>
      <c r="BP30" s="3">
        <f>-'Other Operating Expenses'!BR9</f>
        <v>-81269.128933333341</v>
      </c>
      <c r="BQ30" s="3">
        <f>-'Other Operating Expenses'!BS9</f>
        <v>-81269.128933333341</v>
      </c>
      <c r="BR30" s="3">
        <f>-'Other Operating Expenses'!BT9</f>
        <v>-81269.128933333341</v>
      </c>
      <c r="BS30" s="3">
        <f>-'Other Operating Expenses'!BU9</f>
        <v>-81269.128933333341</v>
      </c>
      <c r="BT30" s="3">
        <f>-'Other Operating Expenses'!BV9</f>
        <v>-81269.128933333341</v>
      </c>
      <c r="BU30" s="3">
        <f>-'Other Operating Expenses'!BW9</f>
        <v>-81269.128933333341</v>
      </c>
      <c r="BX30" s="2"/>
    </row>
    <row r="31" spans="2:76">
      <c r="B31" s="4" t="s">
        <v>43</v>
      </c>
      <c r="G31" s="4">
        <f>SUM(N31:Y31)</f>
        <v>-216666.66666666663</v>
      </c>
      <c r="H31" s="4">
        <f>SUM(Z31:AK31)</f>
        <v>-193899.99999999997</v>
      </c>
      <c r="I31" s="4">
        <f>SUM(AL31:AW31)</f>
        <v>-268722</v>
      </c>
      <c r="J31" s="4">
        <f>SUM(AX31:BI31)</f>
        <v>-199713.56000000006</v>
      </c>
      <c r="K31" s="4">
        <f>SUM(BJ31:BU31)</f>
        <v>-194571.9032</v>
      </c>
      <c r="N31" s="3">
        <f>-'Other Operating Expenses'!P10</f>
        <v>-17500</v>
      </c>
      <c r="O31" s="3">
        <f>-'Other Operating Expenses'!Q10</f>
        <v>-17500</v>
      </c>
      <c r="P31" s="3">
        <f>-'Other Operating Expenses'!R10</f>
        <v>-17500</v>
      </c>
      <c r="Q31" s="3">
        <f>-'Other Operating Expenses'!S10</f>
        <v>-17500</v>
      </c>
      <c r="R31" s="3">
        <f>-'Other Operating Expenses'!T10</f>
        <v>-17500</v>
      </c>
      <c r="S31" s="3">
        <f>-'Other Operating Expenses'!U10</f>
        <v>-17500</v>
      </c>
      <c r="T31" s="3">
        <f>-'Other Operating Expenses'!V10</f>
        <v>-17500</v>
      </c>
      <c r="U31" s="3">
        <f>-'Other Operating Expenses'!W10</f>
        <v>-17500</v>
      </c>
      <c r="V31" s="3">
        <f>-'Other Operating Expenses'!X10</f>
        <v>-19166.666666666668</v>
      </c>
      <c r="W31" s="3">
        <f>-'Other Operating Expenses'!Y10</f>
        <v>-19166.666666666668</v>
      </c>
      <c r="X31" s="3">
        <f>-'Other Operating Expenses'!Z10</f>
        <v>-19166.666666666668</v>
      </c>
      <c r="Y31" s="3">
        <f>-'Other Operating Expenses'!AA10</f>
        <v>-19166.666666666668</v>
      </c>
      <c r="Z31" s="3">
        <f>-'Other Operating Expenses'!AB10</f>
        <v>-19166.666666666668</v>
      </c>
      <c r="AA31" s="3">
        <f>-'Other Operating Expenses'!AC10</f>
        <v>-19166.666666666668</v>
      </c>
      <c r="AB31" s="3">
        <f>-'Other Operating Expenses'!AD10</f>
        <v>-15556.66666666667</v>
      </c>
      <c r="AC31" s="3">
        <f>-'Other Operating Expenses'!AE10</f>
        <v>-15556.66666666667</v>
      </c>
      <c r="AD31" s="3">
        <f>-'Other Operating Expenses'!AF10</f>
        <v>-15556.66666666667</v>
      </c>
      <c r="AE31" s="3">
        <f>-'Other Operating Expenses'!AG10</f>
        <v>-15556.66666666667</v>
      </c>
      <c r="AF31" s="3">
        <f>-'Other Operating Expenses'!AH10</f>
        <v>-15556.66666666667</v>
      </c>
      <c r="AG31" s="3">
        <f>-'Other Operating Expenses'!AI10</f>
        <v>-15556.66666666667</v>
      </c>
      <c r="AH31" s="3">
        <f>-'Other Operating Expenses'!AJ10</f>
        <v>-15556.66666666667</v>
      </c>
      <c r="AI31" s="3">
        <f>-'Other Operating Expenses'!AK10</f>
        <v>-15556.66666666667</v>
      </c>
      <c r="AJ31" s="3">
        <f>-'Other Operating Expenses'!AL10</f>
        <v>-15556.66666666667</v>
      </c>
      <c r="AK31" s="3">
        <f>-'Other Operating Expenses'!AM10</f>
        <v>-15556.66666666667</v>
      </c>
      <c r="AL31" s="3">
        <f>-'Other Operating Expenses'!AN10</f>
        <v>-15556.66666666667</v>
      </c>
      <c r="AM31" s="3">
        <f>-'Other Operating Expenses'!AO10</f>
        <v>-15556.66666666667</v>
      </c>
      <c r="AN31" s="3">
        <f>-'Other Operating Expenses'!AP10</f>
        <v>-23760.866666666669</v>
      </c>
      <c r="AO31" s="3">
        <f>-'Other Operating Expenses'!AQ10</f>
        <v>-23760.866666666669</v>
      </c>
      <c r="AP31" s="3">
        <f>-'Other Operating Expenses'!AR10</f>
        <v>-23760.866666666669</v>
      </c>
      <c r="AQ31" s="3">
        <f>-'Other Operating Expenses'!AS10</f>
        <v>-23760.866666666669</v>
      </c>
      <c r="AR31" s="3">
        <f>-'Other Operating Expenses'!AT10</f>
        <v>-23760.866666666669</v>
      </c>
      <c r="AS31" s="3">
        <f>-'Other Operating Expenses'!AU10</f>
        <v>-23760.866666666669</v>
      </c>
      <c r="AT31" s="3">
        <f>-'Other Operating Expenses'!AV10</f>
        <v>-23760.866666666669</v>
      </c>
      <c r="AU31" s="3">
        <f>-'Other Operating Expenses'!AW10</f>
        <v>-23760.866666666669</v>
      </c>
      <c r="AV31" s="3">
        <f>-'Other Operating Expenses'!AX10</f>
        <v>-23760.866666666669</v>
      </c>
      <c r="AW31" s="3">
        <f>-'Other Operating Expenses'!AY10</f>
        <v>-23760.866666666669</v>
      </c>
      <c r="AX31" s="3">
        <f>-'Other Operating Expenses'!AZ10</f>
        <v>-23760.866666666669</v>
      </c>
      <c r="AY31" s="3">
        <f>-'Other Operating Expenses'!BA10</f>
        <v>-15784.466666666669</v>
      </c>
      <c r="AZ31" s="3">
        <f>-'Other Operating Expenses'!BB10</f>
        <v>-16016.822666666669</v>
      </c>
      <c r="BA31" s="3">
        <f>-'Other Operating Expenses'!BC10</f>
        <v>-16016.822666666669</v>
      </c>
      <c r="BB31" s="3">
        <f>-'Other Operating Expenses'!BD10</f>
        <v>-16016.822666666669</v>
      </c>
      <c r="BC31" s="3">
        <f>-'Other Operating Expenses'!BE10</f>
        <v>-16016.822666666669</v>
      </c>
      <c r="BD31" s="3">
        <f>-'Other Operating Expenses'!BF10</f>
        <v>-16016.822666666669</v>
      </c>
      <c r="BE31" s="3">
        <f>-'Other Operating Expenses'!BG10</f>
        <v>-16016.822666666669</v>
      </c>
      <c r="BF31" s="3">
        <f>-'Other Operating Expenses'!BH10</f>
        <v>-16016.822666666669</v>
      </c>
      <c r="BG31" s="3">
        <f>-'Other Operating Expenses'!BI10</f>
        <v>-16016.822666666669</v>
      </c>
      <c r="BH31" s="3">
        <f>-'Other Operating Expenses'!BJ10</f>
        <v>-16016.822666666669</v>
      </c>
      <c r="BI31" s="3">
        <f>-'Other Operating Expenses'!BK10</f>
        <v>-16016.822666666669</v>
      </c>
      <c r="BJ31" s="3">
        <f>-'Other Operating Expenses'!BL10</f>
        <v>-16016.822666666669</v>
      </c>
      <c r="BK31" s="3">
        <f>-'Other Operating Expenses'!BM10</f>
        <v>-16016.822666666669</v>
      </c>
      <c r="BL31" s="3">
        <f>-'Other Operating Expenses'!BN10</f>
        <v>-16253.825786666668</v>
      </c>
      <c r="BM31" s="3">
        <f>-'Other Operating Expenses'!BO10</f>
        <v>-16253.825786666668</v>
      </c>
      <c r="BN31" s="3">
        <f>-'Other Operating Expenses'!BP10</f>
        <v>-16253.825786666668</v>
      </c>
      <c r="BO31" s="3">
        <f>-'Other Operating Expenses'!BQ10</f>
        <v>-16253.825786666668</v>
      </c>
      <c r="BP31" s="3">
        <f>-'Other Operating Expenses'!BR10</f>
        <v>-16253.825786666668</v>
      </c>
      <c r="BQ31" s="3">
        <f>-'Other Operating Expenses'!BS10</f>
        <v>-16253.825786666668</v>
      </c>
      <c r="BR31" s="3">
        <f>-'Other Operating Expenses'!BT10</f>
        <v>-16253.825786666668</v>
      </c>
      <c r="BS31" s="3">
        <f>-'Other Operating Expenses'!BU10</f>
        <v>-16253.825786666668</v>
      </c>
      <c r="BT31" s="3">
        <f>-'Other Operating Expenses'!BV10</f>
        <v>-16253.825786666668</v>
      </c>
      <c r="BU31" s="3">
        <f>-'Other Operating Expenses'!BW10</f>
        <v>-16253.825786666668</v>
      </c>
      <c r="BX31" s="2"/>
    </row>
    <row r="32" spans="2:76">
      <c r="B32" s="4" t="s">
        <v>44</v>
      </c>
      <c r="G32" s="4">
        <f>SUM(N32:Y32)</f>
        <v>-20000.000000000025</v>
      </c>
      <c r="H32" s="4">
        <f>SUM(Z32:AK32)</f>
        <v>43320</v>
      </c>
      <c r="I32" s="4">
        <f>SUM(AL32:AW32)</f>
        <v>-98450.400000000009</v>
      </c>
      <c r="J32" s="4">
        <f>SUM(AX32:BI32)</f>
        <v>92928.528000000006</v>
      </c>
      <c r="K32" s="4">
        <f>SUM(BJ32:BU32)</f>
        <v>-2844.0374399999973</v>
      </c>
      <c r="N32" s="3">
        <f>-'Other Operating Expenses'!P11</f>
        <v>0</v>
      </c>
      <c r="O32" s="3">
        <f>-'Other Operating Expenses'!Q11</f>
        <v>0</v>
      </c>
      <c r="P32" s="3">
        <f>-'Other Operating Expenses'!R11</f>
        <v>0</v>
      </c>
      <c r="Q32" s="3">
        <f>-'Other Operating Expenses'!S11</f>
        <v>0</v>
      </c>
      <c r="R32" s="3">
        <f>-'Other Operating Expenses'!T11</f>
        <v>0</v>
      </c>
      <c r="S32" s="3">
        <f>-'Other Operating Expenses'!U11</f>
        <v>0</v>
      </c>
      <c r="T32" s="3">
        <f>-'Other Operating Expenses'!V11</f>
        <v>0</v>
      </c>
      <c r="U32" s="3">
        <f>-'Other Operating Expenses'!W11</f>
        <v>0</v>
      </c>
      <c r="V32" s="3">
        <f>-'Other Operating Expenses'!X11</f>
        <v>-20000.000000000025</v>
      </c>
      <c r="W32" s="3">
        <f>-'Other Operating Expenses'!Y11</f>
        <v>0</v>
      </c>
      <c r="X32" s="3">
        <f>-'Other Operating Expenses'!Z11</f>
        <v>0</v>
      </c>
      <c r="Y32" s="3">
        <f>-'Other Operating Expenses'!AA11</f>
        <v>0</v>
      </c>
      <c r="Z32" s="3">
        <f>-'Other Operating Expenses'!AB11</f>
        <v>0</v>
      </c>
      <c r="AA32" s="3">
        <f>-'Other Operating Expenses'!AC11</f>
        <v>0</v>
      </c>
      <c r="AB32" s="3">
        <f>-'Other Operating Expenses'!AD11</f>
        <v>43320</v>
      </c>
      <c r="AC32" s="3">
        <f>-'Other Operating Expenses'!AE11</f>
        <v>0</v>
      </c>
      <c r="AD32" s="3">
        <f>-'Other Operating Expenses'!AF11</f>
        <v>0</v>
      </c>
      <c r="AE32" s="3">
        <f>-'Other Operating Expenses'!AG11</f>
        <v>0</v>
      </c>
      <c r="AF32" s="3">
        <f>-'Other Operating Expenses'!AH11</f>
        <v>0</v>
      </c>
      <c r="AG32" s="3">
        <f>-'Other Operating Expenses'!AI11</f>
        <v>0</v>
      </c>
      <c r="AH32" s="3">
        <f>-'Other Operating Expenses'!AJ11</f>
        <v>0</v>
      </c>
      <c r="AI32" s="3">
        <f>-'Other Operating Expenses'!AK11</f>
        <v>0</v>
      </c>
      <c r="AJ32" s="3">
        <f>-'Other Operating Expenses'!AL11</f>
        <v>0</v>
      </c>
      <c r="AK32" s="3">
        <f>-'Other Operating Expenses'!AM11</f>
        <v>0</v>
      </c>
      <c r="AL32" s="3">
        <f>-'Other Operating Expenses'!AN11</f>
        <v>0</v>
      </c>
      <c r="AM32" s="3">
        <f>-'Other Operating Expenses'!AO11</f>
        <v>0</v>
      </c>
      <c r="AN32" s="3">
        <f>-'Other Operating Expenses'!AP11</f>
        <v>-98450.400000000009</v>
      </c>
      <c r="AO32" s="3">
        <f>-'Other Operating Expenses'!AQ11</f>
        <v>0</v>
      </c>
      <c r="AP32" s="3">
        <f>-'Other Operating Expenses'!AR11</f>
        <v>0</v>
      </c>
      <c r="AQ32" s="3">
        <f>-'Other Operating Expenses'!AS11</f>
        <v>0</v>
      </c>
      <c r="AR32" s="3">
        <f>-'Other Operating Expenses'!AT11</f>
        <v>0</v>
      </c>
      <c r="AS32" s="3">
        <f>-'Other Operating Expenses'!AU11</f>
        <v>0</v>
      </c>
      <c r="AT32" s="3">
        <f>-'Other Operating Expenses'!AV11</f>
        <v>0</v>
      </c>
      <c r="AU32" s="3">
        <f>-'Other Operating Expenses'!AW11</f>
        <v>0</v>
      </c>
      <c r="AV32" s="3">
        <f>-'Other Operating Expenses'!AX11</f>
        <v>0</v>
      </c>
      <c r="AW32" s="3">
        <f>-'Other Operating Expenses'!AY11</f>
        <v>0</v>
      </c>
      <c r="AX32" s="3">
        <f>-'Other Operating Expenses'!AZ11</f>
        <v>0</v>
      </c>
      <c r="AY32" s="3">
        <f>-'Other Operating Expenses'!BA11</f>
        <v>95716.800000000003</v>
      </c>
      <c r="AZ32" s="3">
        <f>-'Other Operating Expenses'!BB11</f>
        <v>-2788.2719999999972</v>
      </c>
      <c r="BA32" s="3">
        <f>-'Other Operating Expenses'!BC11</f>
        <v>0</v>
      </c>
      <c r="BB32" s="3">
        <f>-'Other Operating Expenses'!BD11</f>
        <v>0</v>
      </c>
      <c r="BC32" s="3">
        <f>-'Other Operating Expenses'!BE11</f>
        <v>0</v>
      </c>
      <c r="BD32" s="3">
        <f>-'Other Operating Expenses'!BF11</f>
        <v>0</v>
      </c>
      <c r="BE32" s="3">
        <f>-'Other Operating Expenses'!BG11</f>
        <v>0</v>
      </c>
      <c r="BF32" s="3">
        <f>-'Other Operating Expenses'!BH11</f>
        <v>0</v>
      </c>
      <c r="BG32" s="3">
        <f>-'Other Operating Expenses'!BI11</f>
        <v>0</v>
      </c>
      <c r="BH32" s="3">
        <f>-'Other Operating Expenses'!BJ11</f>
        <v>0</v>
      </c>
      <c r="BI32" s="3">
        <f>-'Other Operating Expenses'!BK11</f>
        <v>0</v>
      </c>
      <c r="BJ32" s="3">
        <f>-'Other Operating Expenses'!BL11</f>
        <v>0</v>
      </c>
      <c r="BK32" s="3">
        <f>-'Other Operating Expenses'!BM11</f>
        <v>0</v>
      </c>
      <c r="BL32" s="3">
        <f>-'Other Operating Expenses'!BN11</f>
        <v>-2844.0374399999973</v>
      </c>
      <c r="BM32" s="3">
        <f>-'Other Operating Expenses'!BO11</f>
        <v>0</v>
      </c>
      <c r="BN32" s="3">
        <f>-'Other Operating Expenses'!BP11</f>
        <v>0</v>
      </c>
      <c r="BO32" s="3">
        <f>-'Other Operating Expenses'!BQ11</f>
        <v>0</v>
      </c>
      <c r="BP32" s="3">
        <f>-'Other Operating Expenses'!BR11</f>
        <v>0</v>
      </c>
      <c r="BQ32" s="3">
        <f>-'Other Operating Expenses'!BS11</f>
        <v>0</v>
      </c>
      <c r="BR32" s="3">
        <f>-'Other Operating Expenses'!BT11</f>
        <v>0</v>
      </c>
      <c r="BS32" s="3">
        <f>-'Other Operating Expenses'!BU11</f>
        <v>0</v>
      </c>
      <c r="BT32" s="3">
        <f>-'Other Operating Expenses'!BV11</f>
        <v>0</v>
      </c>
      <c r="BU32" s="3">
        <f>-'Other Operating Expenses'!BW11</f>
        <v>0</v>
      </c>
      <c r="BX32" s="2"/>
    </row>
    <row r="33" spans="2:76">
      <c r="B33" s="4"/>
      <c r="BX33" s="2"/>
    </row>
    <row r="34" spans="2:76">
      <c r="B34" s="8" t="s">
        <v>45</v>
      </c>
      <c r="G34" s="4">
        <f>SUM(N34:Y34)</f>
        <v>-60000</v>
      </c>
      <c r="H34" s="4">
        <f>SUM(Z34:AK34)</f>
        <v>-85000</v>
      </c>
      <c r="I34" s="4">
        <f>SUM(AL34:AW34)</f>
        <v>-127500</v>
      </c>
      <c r="J34" s="4">
        <f>SUM(AX34:BI34)</f>
        <v>-191250</v>
      </c>
      <c r="K34" s="4">
        <f>SUM(BJ34:BU34)</f>
        <v>-286875</v>
      </c>
      <c r="N34" s="3">
        <f>-'Other Operating Expenses'!P17</f>
        <v>-5000</v>
      </c>
      <c r="O34" s="3">
        <f>-'Other Operating Expenses'!Q17</f>
        <v>-5000</v>
      </c>
      <c r="P34" s="3">
        <f>-'Other Operating Expenses'!R17</f>
        <v>-5000</v>
      </c>
      <c r="Q34" s="3">
        <f>-'Other Operating Expenses'!S17</f>
        <v>-5000</v>
      </c>
      <c r="R34" s="3">
        <f>-'Other Operating Expenses'!T17</f>
        <v>-5000</v>
      </c>
      <c r="S34" s="3">
        <f>-'Other Operating Expenses'!U17</f>
        <v>-5000</v>
      </c>
      <c r="T34" s="3">
        <f>-'Other Operating Expenses'!V17</f>
        <v>-5000</v>
      </c>
      <c r="U34" s="3">
        <f>-'Other Operating Expenses'!W17</f>
        <v>-5000</v>
      </c>
      <c r="V34" s="3">
        <f>-'Other Operating Expenses'!X17</f>
        <v>-5000</v>
      </c>
      <c r="W34" s="3">
        <f>-'Other Operating Expenses'!Y17</f>
        <v>-5000</v>
      </c>
      <c r="X34" s="3">
        <f>-'Other Operating Expenses'!Z17</f>
        <v>-5000</v>
      </c>
      <c r="Y34" s="3">
        <f>-'Other Operating Expenses'!AA17</f>
        <v>-5000</v>
      </c>
      <c r="Z34" s="3">
        <f>-'Other Operating Expenses'!AB17</f>
        <v>-5000</v>
      </c>
      <c r="AA34" s="3">
        <f>-'Other Operating Expenses'!AC17</f>
        <v>-5000</v>
      </c>
      <c r="AB34" s="3">
        <f>-'Other Operating Expenses'!AD17</f>
        <v>-7500</v>
      </c>
      <c r="AC34" s="3">
        <f>-'Other Operating Expenses'!AE17</f>
        <v>-7500</v>
      </c>
      <c r="AD34" s="3">
        <f>-'Other Operating Expenses'!AF17</f>
        <v>-7500</v>
      </c>
      <c r="AE34" s="3">
        <f>-'Other Operating Expenses'!AG17</f>
        <v>-7500</v>
      </c>
      <c r="AF34" s="3">
        <f>-'Other Operating Expenses'!AH17</f>
        <v>-7500</v>
      </c>
      <c r="AG34" s="3">
        <f>-'Other Operating Expenses'!AI17</f>
        <v>-7500</v>
      </c>
      <c r="AH34" s="3">
        <f>-'Other Operating Expenses'!AJ17</f>
        <v>-7500</v>
      </c>
      <c r="AI34" s="3">
        <f>-'Other Operating Expenses'!AK17</f>
        <v>-7500</v>
      </c>
      <c r="AJ34" s="3">
        <f>-'Other Operating Expenses'!AL17</f>
        <v>-7500</v>
      </c>
      <c r="AK34" s="3">
        <f>-'Other Operating Expenses'!AM17</f>
        <v>-7500</v>
      </c>
      <c r="AL34" s="3">
        <f>-'Other Operating Expenses'!AN17</f>
        <v>-7500</v>
      </c>
      <c r="AM34" s="3">
        <f>-'Other Operating Expenses'!AO17</f>
        <v>-7500</v>
      </c>
      <c r="AN34" s="3">
        <f>-'Other Operating Expenses'!AP17</f>
        <v>-11250</v>
      </c>
      <c r="AO34" s="3">
        <f>-'Other Operating Expenses'!AQ17</f>
        <v>-11250</v>
      </c>
      <c r="AP34" s="3">
        <f>-'Other Operating Expenses'!AR17</f>
        <v>-11250</v>
      </c>
      <c r="AQ34" s="3">
        <f>-'Other Operating Expenses'!AS17</f>
        <v>-11250</v>
      </c>
      <c r="AR34" s="3">
        <f>-'Other Operating Expenses'!AT17</f>
        <v>-11250</v>
      </c>
      <c r="AS34" s="3">
        <f>-'Other Operating Expenses'!AU17</f>
        <v>-11250</v>
      </c>
      <c r="AT34" s="3">
        <f>-'Other Operating Expenses'!AV17</f>
        <v>-11250</v>
      </c>
      <c r="AU34" s="3">
        <f>-'Other Operating Expenses'!AW17</f>
        <v>-11250</v>
      </c>
      <c r="AV34" s="3">
        <f>-'Other Operating Expenses'!AX17</f>
        <v>-11250</v>
      </c>
      <c r="AW34" s="3">
        <f>-'Other Operating Expenses'!AY17</f>
        <v>-11250</v>
      </c>
      <c r="AX34" s="3">
        <f>-'Other Operating Expenses'!AZ17</f>
        <v>-11250</v>
      </c>
      <c r="AY34" s="3">
        <f>-'Other Operating Expenses'!BA17</f>
        <v>-11250</v>
      </c>
      <c r="AZ34" s="3">
        <f>-'Other Operating Expenses'!BB17</f>
        <v>-16875</v>
      </c>
      <c r="BA34" s="3">
        <f>-'Other Operating Expenses'!BC17</f>
        <v>-16875</v>
      </c>
      <c r="BB34" s="3">
        <f>-'Other Operating Expenses'!BD17</f>
        <v>-16875</v>
      </c>
      <c r="BC34" s="3">
        <f>-'Other Operating Expenses'!BE17</f>
        <v>-16875</v>
      </c>
      <c r="BD34" s="3">
        <f>-'Other Operating Expenses'!BF17</f>
        <v>-16875</v>
      </c>
      <c r="BE34" s="3">
        <f>-'Other Operating Expenses'!BG17</f>
        <v>-16875</v>
      </c>
      <c r="BF34" s="3">
        <f>-'Other Operating Expenses'!BH17</f>
        <v>-16875</v>
      </c>
      <c r="BG34" s="3">
        <f>-'Other Operating Expenses'!BI17</f>
        <v>-16875</v>
      </c>
      <c r="BH34" s="3">
        <f>-'Other Operating Expenses'!BJ17</f>
        <v>-16875</v>
      </c>
      <c r="BI34" s="3">
        <f>-'Other Operating Expenses'!BK17</f>
        <v>-16875</v>
      </c>
      <c r="BJ34" s="3">
        <f>-'Other Operating Expenses'!BL17</f>
        <v>-16875</v>
      </c>
      <c r="BK34" s="3">
        <f>-'Other Operating Expenses'!BM17</f>
        <v>-16875</v>
      </c>
      <c r="BL34" s="3">
        <f>-'Other Operating Expenses'!BN17</f>
        <v>-25312.5</v>
      </c>
      <c r="BM34" s="3">
        <f>-'Other Operating Expenses'!BO17</f>
        <v>-25312.5</v>
      </c>
      <c r="BN34" s="3">
        <f>-'Other Operating Expenses'!BP17</f>
        <v>-25312.5</v>
      </c>
      <c r="BO34" s="3">
        <f>-'Other Operating Expenses'!BQ17</f>
        <v>-25312.5</v>
      </c>
      <c r="BP34" s="3">
        <f>-'Other Operating Expenses'!BR17</f>
        <v>-25312.5</v>
      </c>
      <c r="BQ34" s="3">
        <f>-'Other Operating Expenses'!BS17</f>
        <v>-25312.5</v>
      </c>
      <c r="BR34" s="3">
        <f>-'Other Operating Expenses'!BT17</f>
        <v>-25312.5</v>
      </c>
      <c r="BS34" s="3">
        <f>-'Other Operating Expenses'!BU17</f>
        <v>-25312.5</v>
      </c>
      <c r="BT34" s="3">
        <f>-'Other Operating Expenses'!BV17</f>
        <v>-25312.5</v>
      </c>
      <c r="BU34" s="3">
        <f>-'Other Operating Expenses'!BW17</f>
        <v>-25312.5</v>
      </c>
      <c r="BX34" s="2"/>
    </row>
    <row r="35" spans="2:76">
      <c r="BX35" s="2"/>
    </row>
    <row r="36" spans="2:76">
      <c r="B36" s="8" t="s">
        <v>46</v>
      </c>
      <c r="G36" s="4">
        <f>SUM(N36:Y36)</f>
        <v>-28333.333333333336</v>
      </c>
      <c r="H36" s="4">
        <f>SUM(Z36:AK36)</f>
        <v>-13750</v>
      </c>
      <c r="I36" s="4">
        <f>SUM(AL36:AW36)</f>
        <v>-10937.500000000002</v>
      </c>
      <c r="J36" s="4">
        <f>SUM(AX36:BI36)</f>
        <v>-11484.375000000002</v>
      </c>
      <c r="K36" s="4">
        <f>SUM(BJ36:BU36)</f>
        <v>-12058.593750000002</v>
      </c>
      <c r="N36" s="3">
        <f>-'Other Operating Expenses'!P22</f>
        <v>-1666.6666666666667</v>
      </c>
      <c r="O36" s="3">
        <f>-'Other Operating Expenses'!Q22</f>
        <v>-1666.6666666666667</v>
      </c>
      <c r="P36" s="3">
        <f>-'Other Operating Expenses'!R22</f>
        <v>-2500</v>
      </c>
      <c r="Q36" s="3">
        <f>-'Other Operating Expenses'!S22</f>
        <v>-2500</v>
      </c>
      <c r="R36" s="3">
        <f>-'Other Operating Expenses'!T22</f>
        <v>-2500</v>
      </c>
      <c r="S36" s="3">
        <f>-'Other Operating Expenses'!U22</f>
        <v>-2500</v>
      </c>
      <c r="T36" s="3">
        <f>-'Other Operating Expenses'!V22</f>
        <v>-2500</v>
      </c>
      <c r="U36" s="3">
        <f>-'Other Operating Expenses'!W22</f>
        <v>-2500</v>
      </c>
      <c r="V36" s="3">
        <f>-'Other Operating Expenses'!X22</f>
        <v>-2500</v>
      </c>
      <c r="W36" s="3">
        <f>-'Other Operating Expenses'!Y22</f>
        <v>-2500</v>
      </c>
      <c r="X36" s="3">
        <f>-'Other Operating Expenses'!Z22</f>
        <v>-2500</v>
      </c>
      <c r="Y36" s="3">
        <f>-'Other Operating Expenses'!AA22</f>
        <v>-2500</v>
      </c>
      <c r="Z36" s="3">
        <f>-'Other Operating Expenses'!AB22</f>
        <v>-2500</v>
      </c>
      <c r="AA36" s="3">
        <f>-'Other Operating Expenses'!AC22</f>
        <v>-2500</v>
      </c>
      <c r="AB36" s="3">
        <f>-'Other Operating Expenses'!AD22</f>
        <v>-875.00000000000011</v>
      </c>
      <c r="AC36" s="3">
        <f>-'Other Operating Expenses'!AE22</f>
        <v>-875.00000000000011</v>
      </c>
      <c r="AD36" s="3">
        <f>-'Other Operating Expenses'!AF22</f>
        <v>-875.00000000000011</v>
      </c>
      <c r="AE36" s="3">
        <f>-'Other Operating Expenses'!AG22</f>
        <v>-875.00000000000011</v>
      </c>
      <c r="AF36" s="3">
        <f>-'Other Operating Expenses'!AH22</f>
        <v>-875.00000000000011</v>
      </c>
      <c r="AG36" s="3">
        <f>-'Other Operating Expenses'!AI22</f>
        <v>-875.00000000000011</v>
      </c>
      <c r="AH36" s="3">
        <f>-'Other Operating Expenses'!AJ22</f>
        <v>-875.00000000000011</v>
      </c>
      <c r="AI36" s="3">
        <f>-'Other Operating Expenses'!AK22</f>
        <v>-875.00000000000011</v>
      </c>
      <c r="AJ36" s="3">
        <f>-'Other Operating Expenses'!AL22</f>
        <v>-875.00000000000011</v>
      </c>
      <c r="AK36" s="3">
        <f>-'Other Operating Expenses'!AM22</f>
        <v>-875.00000000000011</v>
      </c>
      <c r="AL36" s="3">
        <f>-'Other Operating Expenses'!AN22</f>
        <v>-875.00000000000011</v>
      </c>
      <c r="AM36" s="3">
        <f>-'Other Operating Expenses'!AO22</f>
        <v>-875.00000000000011</v>
      </c>
      <c r="AN36" s="3">
        <f>-'Other Operating Expenses'!AP22</f>
        <v>-918.75000000000011</v>
      </c>
      <c r="AO36" s="3">
        <f>-'Other Operating Expenses'!AQ22</f>
        <v>-918.75000000000011</v>
      </c>
      <c r="AP36" s="3">
        <f>-'Other Operating Expenses'!AR22</f>
        <v>-918.75000000000011</v>
      </c>
      <c r="AQ36" s="3">
        <f>-'Other Operating Expenses'!AS22</f>
        <v>-918.75000000000011</v>
      </c>
      <c r="AR36" s="3">
        <f>-'Other Operating Expenses'!AT22</f>
        <v>-918.75000000000011</v>
      </c>
      <c r="AS36" s="3">
        <f>-'Other Operating Expenses'!AU22</f>
        <v>-918.75000000000011</v>
      </c>
      <c r="AT36" s="3">
        <f>-'Other Operating Expenses'!AV22</f>
        <v>-918.75000000000011</v>
      </c>
      <c r="AU36" s="3">
        <f>-'Other Operating Expenses'!AW22</f>
        <v>-918.75000000000011</v>
      </c>
      <c r="AV36" s="3">
        <f>-'Other Operating Expenses'!AX22</f>
        <v>-918.75000000000011</v>
      </c>
      <c r="AW36" s="3">
        <f>-'Other Operating Expenses'!AY22</f>
        <v>-918.75000000000011</v>
      </c>
      <c r="AX36" s="3">
        <f>-'Other Operating Expenses'!AZ22</f>
        <v>-918.75000000000011</v>
      </c>
      <c r="AY36" s="3">
        <f>-'Other Operating Expenses'!BA22</f>
        <v>-918.75000000000011</v>
      </c>
      <c r="AZ36" s="3">
        <f>-'Other Operating Expenses'!BB22</f>
        <v>-964.68750000000011</v>
      </c>
      <c r="BA36" s="3">
        <f>-'Other Operating Expenses'!BC22</f>
        <v>-964.68750000000011</v>
      </c>
      <c r="BB36" s="3">
        <f>-'Other Operating Expenses'!BD22</f>
        <v>-964.68750000000011</v>
      </c>
      <c r="BC36" s="3">
        <f>-'Other Operating Expenses'!BE22</f>
        <v>-964.68750000000011</v>
      </c>
      <c r="BD36" s="3">
        <f>-'Other Operating Expenses'!BF22</f>
        <v>-964.68750000000011</v>
      </c>
      <c r="BE36" s="3">
        <f>-'Other Operating Expenses'!BG22</f>
        <v>-964.68750000000011</v>
      </c>
      <c r="BF36" s="3">
        <f>-'Other Operating Expenses'!BH22</f>
        <v>-964.68750000000011</v>
      </c>
      <c r="BG36" s="3">
        <f>-'Other Operating Expenses'!BI22</f>
        <v>-964.68750000000011</v>
      </c>
      <c r="BH36" s="3">
        <f>-'Other Operating Expenses'!BJ22</f>
        <v>-964.68750000000011</v>
      </c>
      <c r="BI36" s="3">
        <f>-'Other Operating Expenses'!BK22</f>
        <v>-964.68750000000011</v>
      </c>
      <c r="BJ36" s="3">
        <f>-'Other Operating Expenses'!BL22</f>
        <v>-964.68750000000011</v>
      </c>
      <c r="BK36" s="3">
        <f>-'Other Operating Expenses'!BM22</f>
        <v>-964.68750000000011</v>
      </c>
      <c r="BL36" s="3">
        <f>-'Other Operating Expenses'!BN22</f>
        <v>-1012.9218750000001</v>
      </c>
      <c r="BM36" s="3">
        <f>-'Other Operating Expenses'!BO22</f>
        <v>-1012.9218750000001</v>
      </c>
      <c r="BN36" s="3">
        <f>-'Other Operating Expenses'!BP22</f>
        <v>-1012.9218750000001</v>
      </c>
      <c r="BO36" s="3">
        <f>-'Other Operating Expenses'!BQ22</f>
        <v>-1012.9218750000001</v>
      </c>
      <c r="BP36" s="3">
        <f>-'Other Operating Expenses'!BR22</f>
        <v>-1012.9218750000001</v>
      </c>
      <c r="BQ36" s="3">
        <f>-'Other Operating Expenses'!BS22</f>
        <v>-1012.9218750000001</v>
      </c>
      <c r="BR36" s="3">
        <f>-'Other Operating Expenses'!BT22</f>
        <v>-1012.9218750000001</v>
      </c>
      <c r="BS36" s="3">
        <f>-'Other Operating Expenses'!BU22</f>
        <v>-1012.9218750000001</v>
      </c>
      <c r="BT36" s="3">
        <f>-'Other Operating Expenses'!BV22</f>
        <v>-1012.9218750000001</v>
      </c>
      <c r="BU36" s="3">
        <f>-'Other Operating Expenses'!BW22</f>
        <v>-1012.9218750000001</v>
      </c>
      <c r="BX36" s="2"/>
    </row>
    <row r="37" spans="2:76">
      <c r="B37" s="4"/>
      <c r="N37" s="7"/>
      <c r="O37" s="7"/>
      <c r="P37" s="7"/>
      <c r="Q37" s="7"/>
      <c r="R37" s="7"/>
      <c r="S37" s="7"/>
      <c r="T37" s="7"/>
      <c r="U37" s="7"/>
      <c r="V37" s="7"/>
      <c r="W37" s="7"/>
      <c r="X37" s="7"/>
      <c r="Y37" s="7"/>
      <c r="Z37" s="7"/>
      <c r="AA37" s="7"/>
      <c r="AB37" s="7"/>
      <c r="AC37" s="7"/>
      <c r="AD37" s="7"/>
      <c r="AE37" s="7"/>
      <c r="AF37" s="7"/>
      <c r="AG37" s="7"/>
      <c r="AH37" s="7"/>
      <c r="AI37" s="7"/>
      <c r="AJ37" s="7"/>
      <c r="AK37" s="7"/>
      <c r="AL37" s="7"/>
      <c r="AM37" s="7"/>
      <c r="AN37" s="7"/>
      <c r="AO37" s="7"/>
      <c r="AP37" s="7"/>
      <c r="AQ37" s="7"/>
      <c r="AR37" s="7"/>
      <c r="AS37" s="7"/>
      <c r="AT37" s="7"/>
      <c r="AU37" s="7"/>
      <c r="AV37" s="7"/>
      <c r="AW37" s="7"/>
      <c r="AX37" s="7"/>
      <c r="AY37" s="7"/>
      <c r="AZ37" s="7"/>
      <c r="BA37" s="7"/>
      <c r="BB37" s="7"/>
      <c r="BC37" s="7"/>
      <c r="BD37" s="7"/>
      <c r="BE37" s="7"/>
      <c r="BF37" s="7"/>
      <c r="BG37" s="7"/>
      <c r="BH37" s="7"/>
      <c r="BI37" s="7"/>
      <c r="BJ37" s="7"/>
      <c r="BK37" s="7"/>
      <c r="BL37" s="7"/>
      <c r="BM37" s="7"/>
      <c r="BN37" s="7"/>
      <c r="BO37" s="7"/>
      <c r="BP37" s="7"/>
      <c r="BQ37" s="7"/>
      <c r="BR37" s="7"/>
      <c r="BS37" s="7"/>
      <c r="BT37" s="7"/>
      <c r="BU37" s="7"/>
      <c r="BV37" s="7"/>
      <c r="BW37" s="7"/>
      <c r="BX37" s="2"/>
    </row>
    <row r="38" spans="2:76">
      <c r="B38" s="8" t="s">
        <v>47</v>
      </c>
      <c r="G38" s="4">
        <f>SUM(N38:Y38)</f>
        <v>-57000.000000000007</v>
      </c>
      <c r="H38" s="4">
        <f>SUM(Z38:AK38)</f>
        <v>-58854.16666666665</v>
      </c>
      <c r="I38" s="4">
        <f>SUM(AL38:AW38)</f>
        <v>-61158.854166666672</v>
      </c>
      <c r="J38" s="4">
        <f>SUM(AX38:BI38)</f>
        <v>-63562.825520833314</v>
      </c>
      <c r="K38" s="4">
        <f>SUM(BJ38:BU38)</f>
        <v>-66070.646158854172</v>
      </c>
      <c r="N38" s="4">
        <f>-'Other Operating Expenses'!P28</f>
        <v>-4750.0000000000009</v>
      </c>
      <c r="O38" s="4">
        <f>-'Other Operating Expenses'!Q28</f>
        <v>-4750.0000000000009</v>
      </c>
      <c r="P38" s="4">
        <f>-'Other Operating Expenses'!R28</f>
        <v>-4750.0000000000009</v>
      </c>
      <c r="Q38" s="4">
        <f>-'Other Operating Expenses'!S28</f>
        <v>-4750.0000000000009</v>
      </c>
      <c r="R38" s="4">
        <f>-'Other Operating Expenses'!T28</f>
        <v>-4750.0000000000009</v>
      </c>
      <c r="S38" s="4">
        <f>-'Other Operating Expenses'!U28</f>
        <v>-4750.0000000000009</v>
      </c>
      <c r="T38" s="4">
        <f>-'Other Operating Expenses'!V28</f>
        <v>-4750.0000000000009</v>
      </c>
      <c r="U38" s="4">
        <f>-'Other Operating Expenses'!W28</f>
        <v>-4750.0000000000009</v>
      </c>
      <c r="V38" s="4">
        <f>-'Other Operating Expenses'!X28</f>
        <v>-4750.0000000000009</v>
      </c>
      <c r="W38" s="4">
        <f>-'Other Operating Expenses'!Y28</f>
        <v>-4750.0000000000009</v>
      </c>
      <c r="X38" s="4">
        <f>-'Other Operating Expenses'!Z28</f>
        <v>-4750.0000000000009</v>
      </c>
      <c r="Y38" s="4">
        <f>-'Other Operating Expenses'!AA28</f>
        <v>-4750.0000000000009</v>
      </c>
      <c r="Z38" s="4">
        <f>-'Other Operating Expenses'!AB28</f>
        <v>-4750.0000000000009</v>
      </c>
      <c r="AA38" s="4">
        <f>-'Other Operating Expenses'!AC28</f>
        <v>-4750.0000000000009</v>
      </c>
      <c r="AB38" s="4">
        <f>-'Other Operating Expenses'!AD28</f>
        <v>-4935.4166666666661</v>
      </c>
      <c r="AC38" s="4">
        <f>-'Other Operating Expenses'!AE28</f>
        <v>-4935.4166666666661</v>
      </c>
      <c r="AD38" s="4">
        <f>-'Other Operating Expenses'!AF28</f>
        <v>-4935.4166666666661</v>
      </c>
      <c r="AE38" s="4">
        <f>-'Other Operating Expenses'!AG28</f>
        <v>-4935.4166666666661</v>
      </c>
      <c r="AF38" s="4">
        <f>-'Other Operating Expenses'!AH28</f>
        <v>-4935.4166666666661</v>
      </c>
      <c r="AG38" s="4">
        <f>-'Other Operating Expenses'!AI28</f>
        <v>-4935.4166666666661</v>
      </c>
      <c r="AH38" s="4">
        <f>-'Other Operating Expenses'!AJ28</f>
        <v>-4935.4166666666661</v>
      </c>
      <c r="AI38" s="4">
        <f>-'Other Operating Expenses'!AK28</f>
        <v>-4935.4166666666661</v>
      </c>
      <c r="AJ38" s="4">
        <f>-'Other Operating Expenses'!AL28</f>
        <v>-4935.4166666666661</v>
      </c>
      <c r="AK38" s="4">
        <f>-'Other Operating Expenses'!AM28</f>
        <v>-4935.4166666666661</v>
      </c>
      <c r="AL38" s="4">
        <f>-'Other Operating Expenses'!AN28</f>
        <v>-4935.4166666666661</v>
      </c>
      <c r="AM38" s="4">
        <f>-'Other Operating Expenses'!AO28</f>
        <v>-4935.4166666666661</v>
      </c>
      <c r="AN38" s="4">
        <f>-'Other Operating Expenses'!AP28</f>
        <v>-5128.802083333333</v>
      </c>
      <c r="AO38" s="4">
        <f>-'Other Operating Expenses'!AQ28</f>
        <v>-5128.802083333333</v>
      </c>
      <c r="AP38" s="4">
        <f>-'Other Operating Expenses'!AR28</f>
        <v>-5128.802083333333</v>
      </c>
      <c r="AQ38" s="4">
        <f>-'Other Operating Expenses'!AS28</f>
        <v>-5128.802083333333</v>
      </c>
      <c r="AR38" s="4">
        <f>-'Other Operating Expenses'!AT28</f>
        <v>-5128.802083333333</v>
      </c>
      <c r="AS38" s="4">
        <f>-'Other Operating Expenses'!AU28</f>
        <v>-5128.802083333333</v>
      </c>
      <c r="AT38" s="4">
        <f>-'Other Operating Expenses'!AV28</f>
        <v>-5128.802083333333</v>
      </c>
      <c r="AU38" s="4">
        <f>-'Other Operating Expenses'!AW28</f>
        <v>-5128.802083333333</v>
      </c>
      <c r="AV38" s="4">
        <f>-'Other Operating Expenses'!AX28</f>
        <v>-5128.802083333333</v>
      </c>
      <c r="AW38" s="4">
        <f>-'Other Operating Expenses'!AY28</f>
        <v>-5128.802083333333</v>
      </c>
      <c r="AX38" s="4">
        <f>-'Other Operating Expenses'!AZ28</f>
        <v>-5128.802083333333</v>
      </c>
      <c r="AY38" s="4">
        <f>-'Other Operating Expenses'!BA28</f>
        <v>-5128.802083333333</v>
      </c>
      <c r="AZ38" s="4">
        <f>-'Other Operating Expenses'!BB28</f>
        <v>-5330.5221354166661</v>
      </c>
      <c r="BA38" s="4">
        <f>-'Other Operating Expenses'!BC28</f>
        <v>-5330.5221354166661</v>
      </c>
      <c r="BB38" s="4">
        <f>-'Other Operating Expenses'!BD28</f>
        <v>-5330.5221354166661</v>
      </c>
      <c r="BC38" s="4">
        <f>-'Other Operating Expenses'!BE28</f>
        <v>-5330.5221354166661</v>
      </c>
      <c r="BD38" s="4">
        <f>-'Other Operating Expenses'!BF28</f>
        <v>-5330.5221354166661</v>
      </c>
      <c r="BE38" s="4">
        <f>-'Other Operating Expenses'!BG28</f>
        <v>-5330.5221354166661</v>
      </c>
      <c r="BF38" s="4">
        <f>-'Other Operating Expenses'!BH28</f>
        <v>-5330.5221354166661</v>
      </c>
      <c r="BG38" s="4">
        <f>-'Other Operating Expenses'!BI28</f>
        <v>-5330.5221354166661</v>
      </c>
      <c r="BH38" s="4">
        <f>-'Other Operating Expenses'!BJ28</f>
        <v>-5330.5221354166661</v>
      </c>
      <c r="BI38" s="4">
        <f>-'Other Operating Expenses'!BK28</f>
        <v>-5330.5221354166661</v>
      </c>
      <c r="BJ38" s="4">
        <f>-'Other Operating Expenses'!BL28</f>
        <v>-5330.5221354166661</v>
      </c>
      <c r="BK38" s="4">
        <f>-'Other Operating Expenses'!BM28</f>
        <v>-5330.5221354166661</v>
      </c>
      <c r="BL38" s="4">
        <f>-'Other Operating Expenses'!BN28</f>
        <v>-5540.9601888020825</v>
      </c>
      <c r="BM38" s="4">
        <f>-'Other Operating Expenses'!BO28</f>
        <v>-5540.9601888020825</v>
      </c>
      <c r="BN38" s="4">
        <f>-'Other Operating Expenses'!BP28</f>
        <v>-5540.9601888020825</v>
      </c>
      <c r="BO38" s="4">
        <f>-'Other Operating Expenses'!BQ28</f>
        <v>-5540.9601888020825</v>
      </c>
      <c r="BP38" s="4">
        <f>-'Other Operating Expenses'!BR28</f>
        <v>-5540.9601888020825</v>
      </c>
      <c r="BQ38" s="4">
        <f>-'Other Operating Expenses'!BS28</f>
        <v>-5540.9601888020825</v>
      </c>
      <c r="BR38" s="4">
        <f>-'Other Operating Expenses'!BT28</f>
        <v>-5540.9601888020825</v>
      </c>
      <c r="BS38" s="4">
        <f>-'Other Operating Expenses'!BU28</f>
        <v>-5540.9601888020825</v>
      </c>
      <c r="BT38" s="4">
        <f>-'Other Operating Expenses'!BV28</f>
        <v>-5540.9601888020825</v>
      </c>
      <c r="BU38" s="4">
        <f>-'Other Operating Expenses'!BW28</f>
        <v>-5540.9601888020825</v>
      </c>
      <c r="BV38" s="4"/>
      <c r="BW38" s="4"/>
      <c r="BX38" s="2"/>
    </row>
    <row r="39" spans="2:76">
      <c r="BX39" s="2"/>
    </row>
    <row r="40" spans="2:76" s="5" customFormat="1">
      <c r="B40" s="5" t="s">
        <v>48</v>
      </c>
      <c r="G40" s="4">
        <f>SUM(N40:Y40)</f>
        <v>-1465333.3333333335</v>
      </c>
      <c r="H40" s="4">
        <f>SUM(Z40:AK40)</f>
        <v>-1277684.1666666672</v>
      </c>
      <c r="I40" s="4">
        <f>SUM(AL40:AW40)</f>
        <v>-1910378.7541666673</v>
      </c>
      <c r="J40" s="4">
        <f>SUM(AX40:BI40)</f>
        <v>-1371650.0325208339</v>
      </c>
      <c r="K40" s="4">
        <f>SUM(BJ40:BU40)</f>
        <v>-1535279.6965488545</v>
      </c>
      <c r="N40" s="5">
        <f>SUM(N30:N38)</f>
        <v>-116416.66666666667</v>
      </c>
      <c r="O40" s="5">
        <f t="shared" ref="O40:BU40" si="11">SUM(O30:O38)</f>
        <v>-116416.66666666667</v>
      </c>
      <c r="P40" s="5">
        <f t="shared" si="11"/>
        <v>-117250</v>
      </c>
      <c r="Q40" s="5">
        <f t="shared" si="11"/>
        <v>-117250</v>
      </c>
      <c r="R40" s="5">
        <f t="shared" si="11"/>
        <v>-117250</v>
      </c>
      <c r="S40" s="5">
        <f t="shared" si="11"/>
        <v>-117250</v>
      </c>
      <c r="T40" s="5">
        <f t="shared" si="11"/>
        <v>-117250</v>
      </c>
      <c r="U40" s="5">
        <f t="shared" si="11"/>
        <v>-117250</v>
      </c>
      <c r="V40" s="5">
        <f t="shared" si="11"/>
        <v>-147250.00000000003</v>
      </c>
      <c r="W40" s="5">
        <f t="shared" si="11"/>
        <v>-127250.00000000001</v>
      </c>
      <c r="X40" s="5">
        <f t="shared" si="11"/>
        <v>-127250.00000000001</v>
      </c>
      <c r="Y40" s="5">
        <f t="shared" si="11"/>
        <v>-127250.00000000001</v>
      </c>
      <c r="Z40" s="5">
        <f t="shared" si="11"/>
        <v>-127250.00000000001</v>
      </c>
      <c r="AA40" s="5">
        <f t="shared" si="11"/>
        <v>-127250.00000000001</v>
      </c>
      <c r="AB40" s="5">
        <f t="shared" si="11"/>
        <v>-63330.416666666679</v>
      </c>
      <c r="AC40" s="5">
        <f t="shared" si="11"/>
        <v>-106650.41666666669</v>
      </c>
      <c r="AD40" s="5">
        <f t="shared" si="11"/>
        <v>-106650.41666666669</v>
      </c>
      <c r="AE40" s="5">
        <f t="shared" si="11"/>
        <v>-106650.41666666669</v>
      </c>
      <c r="AF40" s="5">
        <f t="shared" si="11"/>
        <v>-106650.41666666669</v>
      </c>
      <c r="AG40" s="5">
        <f t="shared" si="11"/>
        <v>-106650.41666666669</v>
      </c>
      <c r="AH40" s="5">
        <f t="shared" si="11"/>
        <v>-106650.41666666669</v>
      </c>
      <c r="AI40" s="5">
        <f t="shared" si="11"/>
        <v>-106650.41666666669</v>
      </c>
      <c r="AJ40" s="5">
        <f t="shared" si="11"/>
        <v>-106650.41666666669</v>
      </c>
      <c r="AK40" s="5">
        <f t="shared" si="11"/>
        <v>-106650.41666666669</v>
      </c>
      <c r="AL40" s="5">
        <f t="shared" si="11"/>
        <v>-106650.41666666669</v>
      </c>
      <c r="AM40" s="5">
        <f t="shared" si="11"/>
        <v>-106650.41666666669</v>
      </c>
      <c r="AN40" s="5">
        <f t="shared" si="11"/>
        <v>-258313.15208333338</v>
      </c>
      <c r="AO40" s="5">
        <f t="shared" si="11"/>
        <v>-159862.75208333335</v>
      </c>
      <c r="AP40" s="5">
        <f t="shared" si="11"/>
        <v>-159862.75208333335</v>
      </c>
      <c r="AQ40" s="5">
        <f t="shared" si="11"/>
        <v>-159862.75208333335</v>
      </c>
      <c r="AR40" s="5">
        <f t="shared" si="11"/>
        <v>-159862.75208333335</v>
      </c>
      <c r="AS40" s="5">
        <f t="shared" si="11"/>
        <v>-159862.75208333335</v>
      </c>
      <c r="AT40" s="5">
        <f t="shared" si="11"/>
        <v>-159862.75208333335</v>
      </c>
      <c r="AU40" s="5">
        <f t="shared" si="11"/>
        <v>-159862.75208333335</v>
      </c>
      <c r="AV40" s="5">
        <f t="shared" si="11"/>
        <v>-159862.75208333335</v>
      </c>
      <c r="AW40" s="5">
        <f t="shared" si="11"/>
        <v>-159862.75208333335</v>
      </c>
      <c r="AX40" s="5">
        <f t="shared" si="11"/>
        <v>-159862.75208333335</v>
      </c>
      <c r="AY40" s="5">
        <f t="shared" si="11"/>
        <v>-16287.552083333347</v>
      </c>
      <c r="AZ40" s="5">
        <f t="shared" si="11"/>
        <v>-122059.41763541668</v>
      </c>
      <c r="BA40" s="5">
        <f t="shared" si="11"/>
        <v>-119271.14563541669</v>
      </c>
      <c r="BB40" s="5">
        <f t="shared" si="11"/>
        <v>-119271.14563541669</v>
      </c>
      <c r="BC40" s="5">
        <f t="shared" si="11"/>
        <v>-119271.14563541669</v>
      </c>
      <c r="BD40" s="5">
        <f t="shared" si="11"/>
        <v>-119271.14563541669</v>
      </c>
      <c r="BE40" s="5">
        <f t="shared" si="11"/>
        <v>-119271.14563541669</v>
      </c>
      <c r="BF40" s="5">
        <f t="shared" si="11"/>
        <v>-119271.14563541669</v>
      </c>
      <c r="BG40" s="5">
        <f t="shared" si="11"/>
        <v>-119271.14563541669</v>
      </c>
      <c r="BH40" s="5">
        <f t="shared" si="11"/>
        <v>-119271.14563541669</v>
      </c>
      <c r="BI40" s="5">
        <f t="shared" si="11"/>
        <v>-119271.14563541669</v>
      </c>
      <c r="BJ40" s="5">
        <f t="shared" si="11"/>
        <v>-119271.14563541669</v>
      </c>
      <c r="BK40" s="5">
        <f t="shared" si="11"/>
        <v>-119271.14563541669</v>
      </c>
      <c r="BL40" s="5">
        <f t="shared" si="11"/>
        <v>-132233.37422380209</v>
      </c>
      <c r="BM40" s="5">
        <f t="shared" si="11"/>
        <v>-129389.33678380209</v>
      </c>
      <c r="BN40" s="5">
        <f t="shared" si="11"/>
        <v>-129389.33678380209</v>
      </c>
      <c r="BO40" s="5">
        <f t="shared" si="11"/>
        <v>-129389.33678380209</v>
      </c>
      <c r="BP40" s="5">
        <f t="shared" si="11"/>
        <v>-129389.33678380209</v>
      </c>
      <c r="BQ40" s="5">
        <f t="shared" si="11"/>
        <v>-129389.33678380209</v>
      </c>
      <c r="BR40" s="5">
        <f t="shared" si="11"/>
        <v>-129389.33678380209</v>
      </c>
      <c r="BS40" s="5">
        <f t="shared" si="11"/>
        <v>-129389.33678380209</v>
      </c>
      <c r="BT40" s="5">
        <f t="shared" si="11"/>
        <v>-129389.33678380209</v>
      </c>
      <c r="BU40" s="5">
        <f t="shared" si="11"/>
        <v>-129389.33678380209</v>
      </c>
      <c r="BX40" s="2"/>
    </row>
    <row r="41" spans="2:76">
      <c r="BX41" s="2"/>
    </row>
    <row r="42" spans="2:76" s="5" customFormat="1">
      <c r="B42" s="5" t="s">
        <v>49</v>
      </c>
      <c r="G42" s="4">
        <f>SUM(N42:Y42)</f>
        <v>2536544.6666666665</v>
      </c>
      <c r="H42" s="4">
        <f>SUM(Z42:AK42)</f>
        <v>1890869.1305216951</v>
      </c>
      <c r="I42" s="4">
        <f>SUM(AL42:AW42)</f>
        <v>4491958.0801827107</v>
      </c>
      <c r="J42" s="4">
        <f>SUM(AX42:BI42)</f>
        <v>11748313.842595702</v>
      </c>
      <c r="K42" s="4">
        <f>SUM(BJ42:BU42)</f>
        <v>26977378.767581929</v>
      </c>
      <c r="N42" s="5">
        <f>N40+N23</f>
        <v>-116416.66666666667</v>
      </c>
      <c r="O42" s="5">
        <f t="shared" ref="O42:BU42" si="12">O40+O23</f>
        <v>-116416.66666666667</v>
      </c>
      <c r="P42" s="5">
        <f t="shared" si="12"/>
        <v>-117250</v>
      </c>
      <c r="Q42" s="5">
        <f t="shared" si="12"/>
        <v>-117250</v>
      </c>
      <c r="R42" s="5">
        <f t="shared" si="12"/>
        <v>-117250</v>
      </c>
      <c r="S42" s="5">
        <f t="shared" si="12"/>
        <v>-117250</v>
      </c>
      <c r="T42" s="5">
        <f t="shared" si="12"/>
        <v>-117250</v>
      </c>
      <c r="U42" s="5">
        <f t="shared" si="12"/>
        <v>-117250</v>
      </c>
      <c r="V42" s="5">
        <f t="shared" si="12"/>
        <v>3352750</v>
      </c>
      <c r="W42" s="5">
        <f t="shared" si="12"/>
        <v>30249.999999999985</v>
      </c>
      <c r="X42" s="5">
        <f t="shared" si="12"/>
        <v>40079.999999999985</v>
      </c>
      <c r="Y42" s="5">
        <f t="shared" si="12"/>
        <v>49797.999999999985</v>
      </c>
      <c r="Z42" s="5">
        <f t="shared" si="12"/>
        <v>60484.920000000231</v>
      </c>
      <c r="AA42" s="5">
        <f t="shared" si="12"/>
        <v>71712.23120000014</v>
      </c>
      <c r="AB42" s="5">
        <f t="shared" si="12"/>
        <v>147586.0968053331</v>
      </c>
      <c r="AC42" s="5">
        <f t="shared" si="12"/>
        <v>116940.92381365344</v>
      </c>
      <c r="AD42" s="5">
        <f t="shared" si="12"/>
        <v>130380.18361447268</v>
      </c>
      <c r="AE42" s="5">
        <f t="shared" si="12"/>
        <v>144630.52840294078</v>
      </c>
      <c r="AF42" s="5">
        <f t="shared" si="12"/>
        <v>159741.56651075726</v>
      </c>
      <c r="AG42" s="5">
        <f t="shared" si="12"/>
        <v>175766.07115126296</v>
      </c>
      <c r="AH42" s="5">
        <f t="shared" si="12"/>
        <v>192760.20796221145</v>
      </c>
      <c r="AI42" s="5">
        <f t="shared" si="12"/>
        <v>210783.78372843732</v>
      </c>
      <c r="AJ42" s="5">
        <f t="shared" si="12"/>
        <v>229900.51906040532</v>
      </c>
      <c r="AK42" s="5">
        <f t="shared" si="12"/>
        <v>250182.0982722207</v>
      </c>
      <c r="AL42" s="5">
        <f t="shared" si="12"/>
        <v>271690.125258488</v>
      </c>
      <c r="AM42" s="5">
        <f t="shared" si="12"/>
        <v>294512.52733083197</v>
      </c>
      <c r="AN42" s="5">
        <f t="shared" si="12"/>
        <v>167065.86809602389</v>
      </c>
      <c r="AO42" s="5">
        <f t="shared" si="12"/>
        <v>291214.49843838299</v>
      </c>
      <c r="AP42" s="5">
        <f t="shared" si="12"/>
        <v>318489.64307690831</v>
      </c>
      <c r="AQ42" s="5">
        <f t="shared" si="12"/>
        <v>347443.31322942721</v>
      </c>
      <c r="AR42" s="5">
        <f t="shared" si="12"/>
        <v>378184.61528533709</v>
      </c>
      <c r="AS42" s="5">
        <f t="shared" si="12"/>
        <v>410830.88013825659</v>
      </c>
      <c r="AT42" s="5">
        <f t="shared" si="12"/>
        <v>445508.4921953599</v>
      </c>
      <c r="AU42" s="5">
        <f t="shared" si="12"/>
        <v>482353.83522658609</v>
      </c>
      <c r="AV42" s="5">
        <f t="shared" si="12"/>
        <v>521514.37548311206</v>
      </c>
      <c r="AW42" s="5">
        <f t="shared" si="12"/>
        <v>563149.90642399655</v>
      </c>
      <c r="AX42" s="5">
        <f t="shared" si="12"/>
        <v>607433.98407062818</v>
      </c>
      <c r="AY42" s="5">
        <f t="shared" si="12"/>
        <v>798130.78761440935</v>
      </c>
      <c r="AZ42" s="5">
        <f t="shared" si="12"/>
        <v>742524.3810658583</v>
      </c>
      <c r="BA42" s="5">
        <f t="shared" si="12"/>
        <v>798747.89064338186</v>
      </c>
      <c r="BB42" s="5">
        <f t="shared" si="12"/>
        <v>855701.04164703167</v>
      </c>
      <c r="BC42" s="5">
        <f t="shared" si="12"/>
        <v>916445.51644071052</v>
      </c>
      <c r="BD42" s="5">
        <f t="shared" si="12"/>
        <v>981283.59469422302</v>
      </c>
      <c r="BE42" s="5">
        <f t="shared" si="12"/>
        <v>1050550.6502356916</v>
      </c>
      <c r="BF42" s="5">
        <f t="shared" si="12"/>
        <v>1124620.1279096347</v>
      </c>
      <c r="BG42" s="5">
        <f t="shared" si="12"/>
        <v>1203909.4172615639</v>
      </c>
      <c r="BH42" s="5">
        <f t="shared" si="12"/>
        <v>1288886.7964989932</v>
      </c>
      <c r="BI42" s="5">
        <f t="shared" si="12"/>
        <v>1380079.6545135754</v>
      </c>
      <c r="BJ42" s="5">
        <f t="shared" si="12"/>
        <v>1478084.2399295475</v>
      </c>
      <c r="BK42" s="5">
        <f t="shared" si="12"/>
        <v>1583577.2355374179</v>
      </c>
      <c r="BL42" s="5">
        <f t="shared" si="12"/>
        <v>1684367.2871322513</v>
      </c>
      <c r="BM42" s="5">
        <f t="shared" si="12"/>
        <v>1810104.3244075198</v>
      </c>
      <c r="BN42" s="5">
        <f t="shared" si="12"/>
        <v>1943149.5343800229</v>
      </c>
      <c r="BO42" s="5">
        <f t="shared" si="12"/>
        <v>2087511.7369390638</v>
      </c>
      <c r="BP42" s="5">
        <f t="shared" si="12"/>
        <v>2244536.7238302538</v>
      </c>
      <c r="BQ42" s="5">
        <f t="shared" si="12"/>
        <v>2415784.3803613316</v>
      </c>
      <c r="BR42" s="5">
        <f t="shared" si="12"/>
        <v>2603068.1993892547</v>
      </c>
      <c r="BS42" s="5">
        <f t="shared" si="12"/>
        <v>2808502.4997374434</v>
      </c>
      <c r="BT42" s="5">
        <f t="shared" si="12"/>
        <v>3034558.8780187005</v>
      </c>
      <c r="BU42" s="5">
        <f t="shared" si="12"/>
        <v>3284133.7279191217</v>
      </c>
      <c r="BX42" s="2"/>
    </row>
    <row r="43" spans="2:76" s="5" customFormat="1">
      <c r="B43" s="4" t="s">
        <v>50</v>
      </c>
      <c r="G43" s="158">
        <f>G42/G16</f>
        <v>0.63384032169651483</v>
      </c>
      <c r="H43" s="158">
        <f>H42/H16</f>
        <v>0.59681551355002938</v>
      </c>
      <c r="I43" s="158">
        <f>I42/I16</f>
        <v>0.70189230286704318</v>
      </c>
      <c r="J43" s="158">
        <f>J42/J16</f>
        <v>0.89700500497568769</v>
      </c>
      <c r="K43" s="158">
        <f>K42/K16</f>
        <v>0.95290963118445993</v>
      </c>
      <c r="N43" s="154" t="e">
        <f t="shared" ref="N43:AS43" si="13">N42/N16</f>
        <v>#DIV/0!</v>
      </c>
      <c r="O43" s="154" t="e">
        <f t="shared" si="13"/>
        <v>#DIV/0!</v>
      </c>
      <c r="P43" s="154" t="e">
        <f t="shared" si="13"/>
        <v>#DIV/0!</v>
      </c>
      <c r="Q43" s="154" t="e">
        <f t="shared" si="13"/>
        <v>#DIV/0!</v>
      </c>
      <c r="R43" s="154" t="e">
        <f t="shared" si="13"/>
        <v>#DIV/0!</v>
      </c>
      <c r="S43" s="154" t="e">
        <f t="shared" si="13"/>
        <v>#DIV/0!</v>
      </c>
      <c r="T43" s="154" t="e">
        <f t="shared" si="13"/>
        <v>#DIV/0!</v>
      </c>
      <c r="U43" s="154" t="e">
        <f t="shared" si="13"/>
        <v>#DIV/0!</v>
      </c>
      <c r="V43" s="154">
        <f t="shared" si="13"/>
        <v>0.95792857142857146</v>
      </c>
      <c r="W43" s="154">
        <f t="shared" si="13"/>
        <v>0.19206349206349196</v>
      </c>
      <c r="X43" s="154">
        <f t="shared" si="13"/>
        <v>0.2395338413267592</v>
      </c>
      <c r="Y43" s="154">
        <f t="shared" si="13"/>
        <v>0.28127788886252969</v>
      </c>
      <c r="Z43" s="154">
        <f t="shared" si="13"/>
        <v>0.32219527536506182</v>
      </c>
      <c r="AA43" s="154">
        <f t="shared" si="13"/>
        <v>0.36044742930196744</v>
      </c>
      <c r="AB43" s="154">
        <f t="shared" si="13"/>
        <v>0.69977224143906847</v>
      </c>
      <c r="AC43" s="154">
        <f t="shared" si="13"/>
        <v>0.52304159128148575</v>
      </c>
      <c r="AD43" s="154">
        <f t="shared" si="13"/>
        <v>0.55009166479859417</v>
      </c>
      <c r="AE43" s="154">
        <f t="shared" si="13"/>
        <v>0.57561478220612894</v>
      </c>
      <c r="AF43" s="154">
        <f t="shared" si="13"/>
        <v>0.59969774629924355</v>
      </c>
      <c r="AG43" s="154">
        <f t="shared" si="13"/>
        <v>0.62242248287622559</v>
      </c>
      <c r="AH43" s="154">
        <f t="shared" si="13"/>
        <v>0.64386632067862271</v>
      </c>
      <c r="AI43" s="154">
        <f t="shared" si="13"/>
        <v>0.66410225592101024</v>
      </c>
      <c r="AJ43" s="154">
        <f t="shared" si="13"/>
        <v>0.68319920233113318</v>
      </c>
      <c r="AK43" s="154">
        <f t="shared" si="13"/>
        <v>0.70122536794479495</v>
      </c>
      <c r="AL43" s="154">
        <f t="shared" si="13"/>
        <v>0.7182330562157454</v>
      </c>
      <c r="AM43" s="154">
        <f t="shared" si="13"/>
        <v>0.73428915799917371</v>
      </c>
      <c r="AN43" s="154">
        <f t="shared" si="13"/>
        <v>0.39283197513036044</v>
      </c>
      <c r="AO43" s="154">
        <f t="shared" si="13"/>
        <v>0.64575784275474746</v>
      </c>
      <c r="AP43" s="154">
        <f t="shared" si="13"/>
        <v>0.66599208656566544</v>
      </c>
      <c r="AQ43" s="154">
        <f t="shared" si="13"/>
        <v>0.68509617135565104</v>
      </c>
      <c r="AR43" s="154">
        <f t="shared" si="13"/>
        <v>0.70313545374100783</v>
      </c>
      <c r="AS43" s="154">
        <f t="shared" si="13"/>
        <v>0.72017172746903524</v>
      </c>
      <c r="AT43" s="154">
        <f t="shared" ref="AT43:BU43" si="14">AT42/AT16</f>
        <v>0.73626343896735436</v>
      </c>
      <c r="AU43" s="154">
        <f t="shared" si="14"/>
        <v>0.75146589199782732</v>
      </c>
      <c r="AV43" s="154">
        <f t="shared" si="14"/>
        <v>0.76583144210928888</v>
      </c>
      <c r="AW43" s="154">
        <f t="shared" si="14"/>
        <v>0.77940968153388912</v>
      </c>
      <c r="AX43" s="154">
        <f t="shared" si="14"/>
        <v>0.79224761511935193</v>
      </c>
      <c r="AY43" s="154">
        <f t="shared" si="14"/>
        <v>0.98083080946085333</v>
      </c>
      <c r="AZ43" s="154">
        <f t="shared" si="14"/>
        <v>0.8596448031395274</v>
      </c>
      <c r="BA43" s="154">
        <f t="shared" si="14"/>
        <v>0.87101861668695446</v>
      </c>
      <c r="BB43" s="154">
        <f t="shared" si="14"/>
        <v>0.878739462472511</v>
      </c>
      <c r="BC43" s="154">
        <f t="shared" si="14"/>
        <v>0.88606309382666248</v>
      </c>
      <c r="BD43" s="154">
        <f t="shared" si="14"/>
        <v>0.89301598299669416</v>
      </c>
      <c r="BE43" s="154">
        <f t="shared" si="14"/>
        <v>0.89962349266515351</v>
      </c>
      <c r="BF43" s="154">
        <f t="shared" si="14"/>
        <v>0.90590996841793603</v>
      </c>
      <c r="BG43" s="154">
        <f t="shared" si="14"/>
        <v>0.91189882561491653</v>
      </c>
      <c r="BH43" s="154">
        <f t="shared" si="14"/>
        <v>0.91761263006964633</v>
      </c>
      <c r="BI43" s="154">
        <f t="shared" si="14"/>
        <v>0.9230731717129167</v>
      </c>
      <c r="BJ43" s="154">
        <f t="shared" si="14"/>
        <v>0.92830153015179195</v>
      </c>
      <c r="BK43" s="154">
        <f t="shared" si="14"/>
        <v>0.93331813074375125</v>
      </c>
      <c r="BL43" s="154">
        <f t="shared" si="14"/>
        <v>0.93097834606852237</v>
      </c>
      <c r="BM43" s="154">
        <f t="shared" si="14"/>
        <v>0.93755396931058455</v>
      </c>
      <c r="BN43" s="154">
        <f t="shared" si="14"/>
        <v>0.94238556912041349</v>
      </c>
      <c r="BO43" s="154">
        <f t="shared" si="14"/>
        <v>0.94706425845344078</v>
      </c>
      <c r="BP43" s="154">
        <f t="shared" si="14"/>
        <v>0.95160854333329448</v>
      </c>
      <c r="BQ43" s="154">
        <f t="shared" si="14"/>
        <v>0.9560362253619501</v>
      </c>
      <c r="BR43" s="154">
        <f t="shared" si="14"/>
        <v>0.96036432988653853</v>
      </c>
      <c r="BS43" s="154">
        <f t="shared" si="14"/>
        <v>0.9646090054042008</v>
      </c>
      <c r="BT43" s="154">
        <f t="shared" si="14"/>
        <v>0.96878539296024346</v>
      </c>
      <c r="BU43" s="154">
        <f t="shared" si="14"/>
        <v>0.97290746563113339</v>
      </c>
      <c r="BV43" s="154"/>
      <c r="BW43" s="154"/>
      <c r="BX43" s="2"/>
    </row>
    <row r="44" spans="2:76">
      <c r="BX44" s="2"/>
    </row>
    <row r="45" spans="2:76">
      <c r="B45" s="4" t="s">
        <v>51</v>
      </c>
      <c r="G45" s="4">
        <f>SUM(N45:Y45)</f>
        <v>0</v>
      </c>
      <c r="H45" s="4">
        <f>SUM(Z45:AK45)</f>
        <v>0</v>
      </c>
      <c r="I45" s="4">
        <f>SUM(AL45:AW45)</f>
        <v>0</v>
      </c>
      <c r="J45" s="4">
        <f>SUM(AX45:BI45)</f>
        <v>0</v>
      </c>
      <c r="K45" s="4">
        <f>SUM(BJ45:BU45)</f>
        <v>0</v>
      </c>
      <c r="N45" s="3">
        <v>0</v>
      </c>
      <c r="O45" s="3">
        <v>0</v>
      </c>
      <c r="P45" s="3">
        <v>0</v>
      </c>
      <c r="Q45" s="3">
        <v>0</v>
      </c>
      <c r="R45" s="3">
        <v>0</v>
      </c>
      <c r="S45" s="3">
        <v>0</v>
      </c>
      <c r="T45" s="3">
        <v>0</v>
      </c>
      <c r="U45" s="3">
        <v>0</v>
      </c>
      <c r="V45" s="3">
        <v>0</v>
      </c>
      <c r="W45" s="3">
        <v>0</v>
      </c>
      <c r="X45" s="3">
        <v>0</v>
      </c>
      <c r="Y45" s="3">
        <v>0</v>
      </c>
      <c r="Z45" s="3">
        <v>0</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v>0</v>
      </c>
      <c r="AR45" s="3">
        <v>0</v>
      </c>
      <c r="AS45" s="3">
        <v>0</v>
      </c>
      <c r="AT45" s="3">
        <v>0</v>
      </c>
      <c r="AU45" s="3">
        <v>0</v>
      </c>
      <c r="AV45" s="3">
        <v>0</v>
      </c>
      <c r="AW45" s="3">
        <v>0</v>
      </c>
      <c r="AX45" s="3">
        <v>0</v>
      </c>
      <c r="AY45" s="3">
        <v>0</v>
      </c>
      <c r="AZ45" s="3">
        <v>0</v>
      </c>
      <c r="BA45" s="3">
        <v>0</v>
      </c>
      <c r="BB45" s="3">
        <v>0</v>
      </c>
      <c r="BC45" s="3">
        <v>0</v>
      </c>
      <c r="BD45" s="3">
        <v>0</v>
      </c>
      <c r="BE45" s="3">
        <v>0</v>
      </c>
      <c r="BF45" s="3">
        <v>0</v>
      </c>
      <c r="BG45" s="3">
        <v>0</v>
      </c>
      <c r="BH45" s="3">
        <v>0</v>
      </c>
      <c r="BI45" s="3">
        <v>0</v>
      </c>
      <c r="BJ45" s="3">
        <v>0</v>
      </c>
      <c r="BK45" s="3">
        <v>0</v>
      </c>
      <c r="BL45" s="3">
        <v>0</v>
      </c>
      <c r="BM45" s="3">
        <v>0</v>
      </c>
      <c r="BN45" s="3">
        <v>0</v>
      </c>
      <c r="BO45" s="3">
        <v>0</v>
      </c>
      <c r="BP45" s="3">
        <v>0</v>
      </c>
      <c r="BQ45" s="3">
        <v>0</v>
      </c>
      <c r="BR45" s="3">
        <v>0</v>
      </c>
      <c r="BS45" s="3">
        <v>0</v>
      </c>
      <c r="BT45" s="3">
        <v>0</v>
      </c>
      <c r="BU45" s="3">
        <v>0</v>
      </c>
      <c r="BX45" s="2"/>
    </row>
    <row r="46" spans="2:76">
      <c r="B46" s="4" t="s">
        <v>52</v>
      </c>
      <c r="G46" s="4">
        <f>SUM(N46:Y46)</f>
        <v>0</v>
      </c>
      <c r="H46" s="4">
        <f>SUM(Z46:AK46)</f>
        <v>0</v>
      </c>
      <c r="I46" s="4">
        <f>SUM(AL46:AW46)</f>
        <v>0</v>
      </c>
      <c r="J46" s="4">
        <f>SUM(AX46:BI46)</f>
        <v>0</v>
      </c>
      <c r="K46" s="4">
        <f>SUM(BJ46:BU46)</f>
        <v>0</v>
      </c>
      <c r="N46" s="3">
        <v>0</v>
      </c>
      <c r="O46" s="3">
        <v>0</v>
      </c>
      <c r="P46" s="3">
        <v>0</v>
      </c>
      <c r="Q46" s="3">
        <v>0</v>
      </c>
      <c r="R46" s="3">
        <v>0</v>
      </c>
      <c r="S46" s="3">
        <v>0</v>
      </c>
      <c r="T46" s="3">
        <v>0</v>
      </c>
      <c r="U46" s="3">
        <v>0</v>
      </c>
      <c r="V46" s="3">
        <v>0</v>
      </c>
      <c r="W46" s="3">
        <v>0</v>
      </c>
      <c r="X46" s="3">
        <v>0</v>
      </c>
      <c r="Y46" s="3">
        <v>0</v>
      </c>
      <c r="Z46" s="3">
        <v>0</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3">
        <v>0</v>
      </c>
      <c r="AW46" s="3">
        <v>0</v>
      </c>
      <c r="AX46" s="3">
        <v>0</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3">
        <v>0</v>
      </c>
      <c r="BU46" s="3">
        <v>0</v>
      </c>
      <c r="BX46" s="2"/>
    </row>
    <row r="47" spans="2:76">
      <c r="BX47" s="2"/>
    </row>
    <row r="48" spans="2:76" s="5" customFormat="1">
      <c r="B48" s="5" t="s">
        <v>53</v>
      </c>
      <c r="G48" s="4">
        <f>SUM(N48:Y48)</f>
        <v>2536544.6666666665</v>
      </c>
      <c r="H48" s="4">
        <f>SUM(Z48:AK48)</f>
        <v>1890869.1305216951</v>
      </c>
      <c r="I48" s="4">
        <f>SUM(AL48:AW48)</f>
        <v>4491958.0801827107</v>
      </c>
      <c r="J48" s="4">
        <f>SUM(AX48:BI48)</f>
        <v>11748313.842595702</v>
      </c>
      <c r="K48" s="4">
        <f>SUM(BJ48:BU48)</f>
        <v>26977378.767581929</v>
      </c>
      <c r="N48" s="5">
        <f>N42+SUM(N45:N46)</f>
        <v>-116416.66666666667</v>
      </c>
      <c r="O48" s="5">
        <f t="shared" ref="O48:BU48" si="15">O42+SUM(O45:O46)</f>
        <v>-116416.66666666667</v>
      </c>
      <c r="P48" s="5">
        <f t="shared" si="15"/>
        <v>-117250</v>
      </c>
      <c r="Q48" s="5">
        <f t="shared" si="15"/>
        <v>-117250</v>
      </c>
      <c r="R48" s="5">
        <f t="shared" si="15"/>
        <v>-117250</v>
      </c>
      <c r="S48" s="5">
        <f t="shared" si="15"/>
        <v>-117250</v>
      </c>
      <c r="T48" s="5">
        <f t="shared" si="15"/>
        <v>-117250</v>
      </c>
      <c r="U48" s="5">
        <f t="shared" si="15"/>
        <v>-117250</v>
      </c>
      <c r="V48" s="5">
        <f t="shared" si="15"/>
        <v>3352750</v>
      </c>
      <c r="W48" s="5">
        <f t="shared" si="15"/>
        <v>30249.999999999985</v>
      </c>
      <c r="X48" s="5">
        <f t="shared" si="15"/>
        <v>40079.999999999985</v>
      </c>
      <c r="Y48" s="5">
        <f t="shared" si="15"/>
        <v>49797.999999999985</v>
      </c>
      <c r="Z48" s="5">
        <f t="shared" si="15"/>
        <v>60484.920000000231</v>
      </c>
      <c r="AA48" s="5">
        <f t="shared" si="15"/>
        <v>71712.23120000014</v>
      </c>
      <c r="AB48" s="5">
        <f t="shared" si="15"/>
        <v>147586.0968053331</v>
      </c>
      <c r="AC48" s="5">
        <f t="shared" si="15"/>
        <v>116940.92381365344</v>
      </c>
      <c r="AD48" s="5">
        <f t="shared" si="15"/>
        <v>130380.18361447268</v>
      </c>
      <c r="AE48" s="5">
        <f t="shared" si="15"/>
        <v>144630.52840294078</v>
      </c>
      <c r="AF48" s="5">
        <f t="shared" si="15"/>
        <v>159741.56651075726</v>
      </c>
      <c r="AG48" s="5">
        <f t="shared" si="15"/>
        <v>175766.07115126296</v>
      </c>
      <c r="AH48" s="5">
        <f t="shared" si="15"/>
        <v>192760.20796221145</v>
      </c>
      <c r="AI48" s="5">
        <f t="shared" si="15"/>
        <v>210783.78372843732</v>
      </c>
      <c r="AJ48" s="5">
        <f t="shared" si="15"/>
        <v>229900.51906040532</v>
      </c>
      <c r="AK48" s="5">
        <f t="shared" si="15"/>
        <v>250182.0982722207</v>
      </c>
      <c r="AL48" s="5">
        <f t="shared" si="15"/>
        <v>271690.125258488</v>
      </c>
      <c r="AM48" s="5">
        <f t="shared" si="15"/>
        <v>294512.52733083197</v>
      </c>
      <c r="AN48" s="5">
        <f t="shared" si="15"/>
        <v>167065.86809602389</v>
      </c>
      <c r="AO48" s="5">
        <f t="shared" si="15"/>
        <v>291214.49843838299</v>
      </c>
      <c r="AP48" s="5">
        <f t="shared" si="15"/>
        <v>318489.64307690831</v>
      </c>
      <c r="AQ48" s="5">
        <f t="shared" si="15"/>
        <v>347443.31322942721</v>
      </c>
      <c r="AR48" s="5">
        <f t="shared" si="15"/>
        <v>378184.61528533709</v>
      </c>
      <c r="AS48" s="5">
        <f t="shared" si="15"/>
        <v>410830.88013825659</v>
      </c>
      <c r="AT48" s="5">
        <f t="shared" si="15"/>
        <v>445508.4921953599</v>
      </c>
      <c r="AU48" s="5">
        <f t="shared" si="15"/>
        <v>482353.83522658609</v>
      </c>
      <c r="AV48" s="5">
        <f t="shared" si="15"/>
        <v>521514.37548311206</v>
      </c>
      <c r="AW48" s="5">
        <f t="shared" si="15"/>
        <v>563149.90642399655</v>
      </c>
      <c r="AX48" s="5">
        <f t="shared" si="15"/>
        <v>607433.98407062818</v>
      </c>
      <c r="AY48" s="5">
        <f t="shared" si="15"/>
        <v>798130.78761440935</v>
      </c>
      <c r="AZ48" s="5">
        <f t="shared" si="15"/>
        <v>742524.3810658583</v>
      </c>
      <c r="BA48" s="5">
        <f t="shared" si="15"/>
        <v>798747.89064338186</v>
      </c>
      <c r="BB48" s="5">
        <f t="shared" si="15"/>
        <v>855701.04164703167</v>
      </c>
      <c r="BC48" s="5">
        <f t="shared" si="15"/>
        <v>916445.51644071052</v>
      </c>
      <c r="BD48" s="5">
        <f t="shared" si="15"/>
        <v>981283.59469422302</v>
      </c>
      <c r="BE48" s="5">
        <f t="shared" si="15"/>
        <v>1050550.6502356916</v>
      </c>
      <c r="BF48" s="5">
        <f t="shared" si="15"/>
        <v>1124620.1279096347</v>
      </c>
      <c r="BG48" s="5">
        <f t="shared" si="15"/>
        <v>1203909.4172615639</v>
      </c>
      <c r="BH48" s="5">
        <f t="shared" si="15"/>
        <v>1288886.7964989932</v>
      </c>
      <c r="BI48" s="5">
        <f t="shared" si="15"/>
        <v>1380079.6545135754</v>
      </c>
      <c r="BJ48" s="5">
        <f t="shared" si="15"/>
        <v>1478084.2399295475</v>
      </c>
      <c r="BK48" s="5">
        <f t="shared" si="15"/>
        <v>1583577.2355374179</v>
      </c>
      <c r="BL48" s="5">
        <f t="shared" si="15"/>
        <v>1684367.2871322513</v>
      </c>
      <c r="BM48" s="5">
        <f t="shared" si="15"/>
        <v>1810104.3244075198</v>
      </c>
      <c r="BN48" s="5">
        <f t="shared" si="15"/>
        <v>1943149.5343800229</v>
      </c>
      <c r="BO48" s="5">
        <f t="shared" si="15"/>
        <v>2087511.7369390638</v>
      </c>
      <c r="BP48" s="5">
        <f t="shared" si="15"/>
        <v>2244536.7238302538</v>
      </c>
      <c r="BQ48" s="5">
        <f t="shared" si="15"/>
        <v>2415784.3803613316</v>
      </c>
      <c r="BR48" s="5">
        <f t="shared" si="15"/>
        <v>2603068.1993892547</v>
      </c>
      <c r="BS48" s="5">
        <f t="shared" si="15"/>
        <v>2808502.4997374434</v>
      </c>
      <c r="BT48" s="5">
        <f t="shared" si="15"/>
        <v>3034558.8780187005</v>
      </c>
      <c r="BU48" s="5">
        <f t="shared" si="15"/>
        <v>3284133.7279191217</v>
      </c>
      <c r="BX48" s="2"/>
    </row>
    <row r="49" spans="2:76">
      <c r="BX49" s="2"/>
    </row>
    <row r="50" spans="2:76">
      <c r="B50" s="4" t="s">
        <v>54</v>
      </c>
      <c r="G50" s="4">
        <f>SUM(N50:Y50)</f>
        <v>0</v>
      </c>
      <c r="H50" s="4">
        <f>SUM(Z50:AK50)</f>
        <v>0</v>
      </c>
      <c r="I50" s="4">
        <f>SUM(AL50:AW50)</f>
        <v>0</v>
      </c>
      <c r="J50" s="4">
        <f>SUM(AX50:BI50)</f>
        <v>0</v>
      </c>
      <c r="K50" s="4">
        <f>SUM(BJ50:BU50)</f>
        <v>0</v>
      </c>
      <c r="N50" s="3">
        <v>0</v>
      </c>
      <c r="O50" s="3">
        <v>0</v>
      </c>
      <c r="P50" s="3">
        <v>0</v>
      </c>
      <c r="Q50" s="3">
        <v>0</v>
      </c>
      <c r="R50" s="3">
        <v>0</v>
      </c>
      <c r="S50" s="3">
        <v>0</v>
      </c>
      <c r="T50" s="3">
        <v>0</v>
      </c>
      <c r="U50" s="3">
        <v>0</v>
      </c>
      <c r="V50" s="3">
        <v>0</v>
      </c>
      <c r="W50" s="3">
        <v>0</v>
      </c>
      <c r="X50" s="3">
        <v>0</v>
      </c>
      <c r="Y50" s="3">
        <v>0</v>
      </c>
      <c r="Z50" s="3">
        <v>0</v>
      </c>
      <c r="AA50" s="3">
        <v>0</v>
      </c>
      <c r="AB50" s="3">
        <v>0</v>
      </c>
      <c r="AC50" s="3">
        <v>0</v>
      </c>
      <c r="AD50" s="3">
        <v>0</v>
      </c>
      <c r="AE50" s="3">
        <v>0</v>
      </c>
      <c r="AF50" s="3">
        <v>0</v>
      </c>
      <c r="AG50" s="3">
        <v>0</v>
      </c>
      <c r="AH50" s="3">
        <v>0</v>
      </c>
      <c r="AI50" s="3">
        <v>0</v>
      </c>
      <c r="AJ50" s="3">
        <v>0</v>
      </c>
      <c r="AK50" s="3">
        <v>0</v>
      </c>
      <c r="AL50" s="3">
        <v>0</v>
      </c>
      <c r="AM50" s="3">
        <v>0</v>
      </c>
      <c r="AN50" s="3">
        <v>0</v>
      </c>
      <c r="AO50" s="3">
        <v>0</v>
      </c>
      <c r="AP50" s="3">
        <v>0</v>
      </c>
      <c r="AQ50" s="3">
        <v>0</v>
      </c>
      <c r="AR50" s="3">
        <v>0</v>
      </c>
      <c r="AS50" s="3">
        <v>0</v>
      </c>
      <c r="AT50" s="3">
        <v>0</v>
      </c>
      <c r="AU50" s="3">
        <v>0</v>
      </c>
      <c r="AV50" s="3">
        <v>0</v>
      </c>
      <c r="AW50" s="3">
        <v>0</v>
      </c>
      <c r="AX50" s="3">
        <v>0</v>
      </c>
      <c r="AY50" s="3">
        <v>0</v>
      </c>
      <c r="AZ50" s="3">
        <v>0</v>
      </c>
      <c r="BA50" s="3">
        <v>0</v>
      </c>
      <c r="BB50" s="3">
        <v>0</v>
      </c>
      <c r="BC50" s="3">
        <v>0</v>
      </c>
      <c r="BD50" s="3">
        <v>0</v>
      </c>
      <c r="BE50" s="3">
        <v>0</v>
      </c>
      <c r="BF50" s="3">
        <v>0</v>
      </c>
      <c r="BG50" s="3">
        <v>0</v>
      </c>
      <c r="BH50" s="3">
        <v>0</v>
      </c>
      <c r="BI50" s="3">
        <v>0</v>
      </c>
      <c r="BJ50" s="3">
        <v>0</v>
      </c>
      <c r="BK50" s="3">
        <v>0</v>
      </c>
      <c r="BL50" s="3">
        <v>0</v>
      </c>
      <c r="BM50" s="3">
        <v>0</v>
      </c>
      <c r="BN50" s="3">
        <v>0</v>
      </c>
      <c r="BO50" s="3">
        <v>0</v>
      </c>
      <c r="BP50" s="3">
        <v>0</v>
      </c>
      <c r="BQ50" s="3">
        <v>0</v>
      </c>
      <c r="BR50" s="3">
        <v>0</v>
      </c>
      <c r="BS50" s="3">
        <v>0</v>
      </c>
      <c r="BT50" s="3">
        <v>0</v>
      </c>
      <c r="BU50" s="3">
        <v>0</v>
      </c>
      <c r="BX50" s="2"/>
    </row>
    <row r="51" spans="2:76">
      <c r="BX51" s="2"/>
    </row>
    <row r="52" spans="2:76" s="5" customFormat="1">
      <c r="B52" s="5" t="s">
        <v>55</v>
      </c>
      <c r="G52" s="4">
        <f>SUM(N52:Y52)</f>
        <v>2536544.6666666665</v>
      </c>
      <c r="H52" s="4">
        <f>SUM(Z52:AK52)</f>
        <v>1890869.1305216951</v>
      </c>
      <c r="I52" s="4">
        <f>SUM(AL52:AW52)</f>
        <v>4491958.0801827107</v>
      </c>
      <c r="J52" s="4">
        <f>SUM(AX52:BI52)</f>
        <v>11748313.842595702</v>
      </c>
      <c r="K52" s="4">
        <f>SUM(BJ52:BU52)</f>
        <v>26977378.767581929</v>
      </c>
      <c r="N52" s="5">
        <f>N48+N50</f>
        <v>-116416.66666666667</v>
      </c>
      <c r="O52" s="5">
        <f t="shared" ref="O52:BU52" si="16">O48+O50</f>
        <v>-116416.66666666667</v>
      </c>
      <c r="P52" s="5">
        <f t="shared" si="16"/>
        <v>-117250</v>
      </c>
      <c r="Q52" s="5">
        <f t="shared" si="16"/>
        <v>-117250</v>
      </c>
      <c r="R52" s="5">
        <f t="shared" si="16"/>
        <v>-117250</v>
      </c>
      <c r="S52" s="5">
        <f t="shared" si="16"/>
        <v>-117250</v>
      </c>
      <c r="T52" s="5">
        <f t="shared" si="16"/>
        <v>-117250</v>
      </c>
      <c r="U52" s="5">
        <f t="shared" si="16"/>
        <v>-117250</v>
      </c>
      <c r="V52" s="5">
        <f t="shared" si="16"/>
        <v>3352750</v>
      </c>
      <c r="W52" s="5">
        <f t="shared" si="16"/>
        <v>30249.999999999985</v>
      </c>
      <c r="X52" s="5">
        <f t="shared" si="16"/>
        <v>40079.999999999985</v>
      </c>
      <c r="Y52" s="5">
        <f t="shared" si="16"/>
        <v>49797.999999999985</v>
      </c>
      <c r="Z52" s="5">
        <f t="shared" si="16"/>
        <v>60484.920000000231</v>
      </c>
      <c r="AA52" s="5">
        <f t="shared" si="16"/>
        <v>71712.23120000014</v>
      </c>
      <c r="AB52" s="5">
        <f t="shared" si="16"/>
        <v>147586.0968053331</v>
      </c>
      <c r="AC52" s="5">
        <f t="shared" si="16"/>
        <v>116940.92381365344</v>
      </c>
      <c r="AD52" s="5">
        <f t="shared" si="16"/>
        <v>130380.18361447268</v>
      </c>
      <c r="AE52" s="5">
        <f t="shared" si="16"/>
        <v>144630.52840294078</v>
      </c>
      <c r="AF52" s="5">
        <f t="shared" si="16"/>
        <v>159741.56651075726</v>
      </c>
      <c r="AG52" s="5">
        <f t="shared" si="16"/>
        <v>175766.07115126296</v>
      </c>
      <c r="AH52" s="5">
        <f t="shared" si="16"/>
        <v>192760.20796221145</v>
      </c>
      <c r="AI52" s="5">
        <f t="shared" si="16"/>
        <v>210783.78372843732</v>
      </c>
      <c r="AJ52" s="5">
        <f t="shared" si="16"/>
        <v>229900.51906040532</v>
      </c>
      <c r="AK52" s="5">
        <f t="shared" si="16"/>
        <v>250182.0982722207</v>
      </c>
      <c r="AL52" s="5">
        <f t="shared" si="16"/>
        <v>271690.125258488</v>
      </c>
      <c r="AM52" s="5">
        <f t="shared" si="16"/>
        <v>294512.52733083197</v>
      </c>
      <c r="AN52" s="5">
        <f t="shared" si="16"/>
        <v>167065.86809602389</v>
      </c>
      <c r="AO52" s="5">
        <f t="shared" si="16"/>
        <v>291214.49843838299</v>
      </c>
      <c r="AP52" s="5">
        <f t="shared" si="16"/>
        <v>318489.64307690831</v>
      </c>
      <c r="AQ52" s="5">
        <f t="shared" si="16"/>
        <v>347443.31322942721</v>
      </c>
      <c r="AR52" s="5">
        <f t="shared" si="16"/>
        <v>378184.61528533709</v>
      </c>
      <c r="AS52" s="5">
        <f t="shared" si="16"/>
        <v>410830.88013825659</v>
      </c>
      <c r="AT52" s="5">
        <f t="shared" si="16"/>
        <v>445508.4921953599</v>
      </c>
      <c r="AU52" s="5">
        <f t="shared" si="16"/>
        <v>482353.83522658609</v>
      </c>
      <c r="AV52" s="5">
        <f t="shared" si="16"/>
        <v>521514.37548311206</v>
      </c>
      <c r="AW52" s="5">
        <f t="shared" si="16"/>
        <v>563149.90642399655</v>
      </c>
      <c r="AX52" s="5">
        <f t="shared" si="16"/>
        <v>607433.98407062818</v>
      </c>
      <c r="AY52" s="5">
        <f t="shared" si="16"/>
        <v>798130.78761440935</v>
      </c>
      <c r="AZ52" s="5">
        <f t="shared" si="16"/>
        <v>742524.3810658583</v>
      </c>
      <c r="BA52" s="5">
        <f t="shared" si="16"/>
        <v>798747.89064338186</v>
      </c>
      <c r="BB52" s="5">
        <f t="shared" si="16"/>
        <v>855701.04164703167</v>
      </c>
      <c r="BC52" s="5">
        <f t="shared" si="16"/>
        <v>916445.51644071052</v>
      </c>
      <c r="BD52" s="5">
        <f t="shared" si="16"/>
        <v>981283.59469422302</v>
      </c>
      <c r="BE52" s="5">
        <f t="shared" si="16"/>
        <v>1050550.6502356916</v>
      </c>
      <c r="BF52" s="5">
        <f t="shared" si="16"/>
        <v>1124620.1279096347</v>
      </c>
      <c r="BG52" s="5">
        <f t="shared" si="16"/>
        <v>1203909.4172615639</v>
      </c>
      <c r="BH52" s="5">
        <f t="shared" si="16"/>
        <v>1288886.7964989932</v>
      </c>
      <c r="BI52" s="5">
        <f t="shared" si="16"/>
        <v>1380079.6545135754</v>
      </c>
      <c r="BJ52" s="5">
        <f t="shared" si="16"/>
        <v>1478084.2399295475</v>
      </c>
      <c r="BK52" s="5">
        <f t="shared" si="16"/>
        <v>1583577.2355374179</v>
      </c>
      <c r="BL52" s="5">
        <f t="shared" si="16"/>
        <v>1684367.2871322513</v>
      </c>
      <c r="BM52" s="5">
        <f t="shared" si="16"/>
        <v>1810104.3244075198</v>
      </c>
      <c r="BN52" s="5">
        <f t="shared" si="16"/>
        <v>1943149.5343800229</v>
      </c>
      <c r="BO52" s="5">
        <f t="shared" si="16"/>
        <v>2087511.7369390638</v>
      </c>
      <c r="BP52" s="5">
        <f t="shared" si="16"/>
        <v>2244536.7238302538</v>
      </c>
      <c r="BQ52" s="5">
        <f t="shared" si="16"/>
        <v>2415784.3803613316</v>
      </c>
      <c r="BR52" s="5">
        <f t="shared" si="16"/>
        <v>2603068.1993892547</v>
      </c>
      <c r="BS52" s="5">
        <f t="shared" si="16"/>
        <v>2808502.4997374434</v>
      </c>
      <c r="BT52" s="5">
        <f t="shared" si="16"/>
        <v>3034558.8780187005</v>
      </c>
      <c r="BU52" s="5">
        <f t="shared" si="16"/>
        <v>3284133.7279191217</v>
      </c>
      <c r="BX52" s="2"/>
    </row>
    <row r="53" spans="2:76">
      <c r="BX53" s="2"/>
    </row>
    <row r="54" spans="2:76">
      <c r="B54" s="4" t="s">
        <v>56</v>
      </c>
      <c r="G54" s="2">
        <f>N54</f>
        <v>0</v>
      </c>
      <c r="H54" s="2">
        <f>Z54</f>
        <v>0</v>
      </c>
      <c r="I54" s="2">
        <f>AL54</f>
        <v>0</v>
      </c>
      <c r="J54" s="2">
        <f>AX54</f>
        <v>0</v>
      </c>
      <c r="K54" s="2">
        <f>BJ54</f>
        <v>0</v>
      </c>
      <c r="L54" s="2"/>
      <c r="N54" s="1">
        <f>'Summary &amp; Drivers'!$C$8</f>
        <v>0</v>
      </c>
      <c r="O54" s="1">
        <f>'Summary &amp; Drivers'!$C$8</f>
        <v>0</v>
      </c>
      <c r="P54" s="1">
        <f>'Summary &amp; Drivers'!$C$8</f>
        <v>0</v>
      </c>
      <c r="Q54" s="1">
        <f>'Summary &amp; Drivers'!$C$8</f>
        <v>0</v>
      </c>
      <c r="R54" s="1">
        <f>'Summary &amp; Drivers'!$C$8</f>
        <v>0</v>
      </c>
      <c r="S54" s="1">
        <f>'Summary &amp; Drivers'!$C$8</f>
        <v>0</v>
      </c>
      <c r="T54" s="1">
        <f>'Summary &amp; Drivers'!$C$8</f>
        <v>0</v>
      </c>
      <c r="U54" s="1">
        <f>'Summary &amp; Drivers'!$C$8</f>
        <v>0</v>
      </c>
      <c r="V54" s="1">
        <f>'Summary &amp; Drivers'!$C$8</f>
        <v>0</v>
      </c>
      <c r="W54" s="1">
        <f>'Summary &amp; Drivers'!$C$8</f>
        <v>0</v>
      </c>
      <c r="X54" s="1">
        <f>'Summary &amp; Drivers'!$C$8</f>
        <v>0</v>
      </c>
      <c r="Y54" s="1">
        <f>'Summary &amp; Drivers'!$C$8</f>
        <v>0</v>
      </c>
      <c r="Z54" s="1">
        <f>'Summary &amp; Drivers'!$C$8</f>
        <v>0</v>
      </c>
      <c r="AA54" s="1">
        <f>'Summary &amp; Drivers'!$C$8</f>
        <v>0</v>
      </c>
      <c r="AB54" s="1">
        <f>'Summary &amp; Drivers'!$C$8</f>
        <v>0</v>
      </c>
      <c r="AC54" s="1">
        <f>'Summary &amp; Drivers'!$C$8</f>
        <v>0</v>
      </c>
      <c r="AD54" s="1">
        <f>'Summary &amp; Drivers'!$C$8</f>
        <v>0</v>
      </c>
      <c r="AE54" s="1">
        <f>'Summary &amp; Drivers'!$C$8</f>
        <v>0</v>
      </c>
      <c r="AF54" s="1">
        <f>'Summary &amp; Drivers'!$C$8</f>
        <v>0</v>
      </c>
      <c r="AG54" s="1">
        <f>'Summary &amp; Drivers'!$C$8</f>
        <v>0</v>
      </c>
      <c r="AH54" s="1">
        <f>'Summary &amp; Drivers'!$C$8</f>
        <v>0</v>
      </c>
      <c r="AI54" s="1">
        <f>'Summary &amp; Drivers'!$C$8</f>
        <v>0</v>
      </c>
      <c r="AJ54" s="1">
        <f>'Summary &amp; Drivers'!$C$8</f>
        <v>0</v>
      </c>
      <c r="AK54" s="1">
        <f>'Summary &amp; Drivers'!$C$8</f>
        <v>0</v>
      </c>
      <c r="AL54" s="1">
        <f>'Summary &amp; Drivers'!$C$8</f>
        <v>0</v>
      </c>
      <c r="AM54" s="1">
        <f>'Summary &amp; Drivers'!$C$8</f>
        <v>0</v>
      </c>
      <c r="AN54" s="1">
        <f>'Summary &amp; Drivers'!$C$8</f>
        <v>0</v>
      </c>
      <c r="AO54" s="1">
        <f>'Summary &amp; Drivers'!$C$8</f>
        <v>0</v>
      </c>
      <c r="AP54" s="1">
        <f>'Summary &amp; Drivers'!$C$8</f>
        <v>0</v>
      </c>
      <c r="AQ54" s="1">
        <f>'Summary &amp; Drivers'!$C$8</f>
        <v>0</v>
      </c>
      <c r="AR54" s="1">
        <f>'Summary &amp; Drivers'!$C$8</f>
        <v>0</v>
      </c>
      <c r="AS54" s="1">
        <f>'Summary &amp; Drivers'!$C$8</f>
        <v>0</v>
      </c>
      <c r="AT54" s="1">
        <f>'Summary &amp; Drivers'!$C$8</f>
        <v>0</v>
      </c>
      <c r="AU54" s="1">
        <f>'Summary &amp; Drivers'!$C$8</f>
        <v>0</v>
      </c>
      <c r="AV54" s="1">
        <f>'Summary &amp; Drivers'!$C$8</f>
        <v>0</v>
      </c>
      <c r="AW54" s="1">
        <f>'Summary &amp; Drivers'!$C$8</f>
        <v>0</v>
      </c>
      <c r="AX54" s="1">
        <f>'Summary &amp; Drivers'!$C$8</f>
        <v>0</v>
      </c>
      <c r="AY54" s="1">
        <f>'Summary &amp; Drivers'!$C$8</f>
        <v>0</v>
      </c>
      <c r="AZ54" s="1">
        <f>'Summary &amp; Drivers'!$C$8</f>
        <v>0</v>
      </c>
      <c r="BA54" s="1">
        <f>'Summary &amp; Drivers'!$C$8</f>
        <v>0</v>
      </c>
      <c r="BB54" s="1">
        <f>'Summary &amp; Drivers'!$C$8</f>
        <v>0</v>
      </c>
      <c r="BC54" s="1">
        <f>'Summary &amp; Drivers'!$C$8</f>
        <v>0</v>
      </c>
      <c r="BD54" s="1">
        <f>'Summary &amp; Drivers'!$C$8</f>
        <v>0</v>
      </c>
      <c r="BE54" s="1">
        <f>'Summary &amp; Drivers'!$C$8</f>
        <v>0</v>
      </c>
      <c r="BF54" s="1">
        <f>'Summary &amp; Drivers'!$C$8</f>
        <v>0</v>
      </c>
      <c r="BG54" s="1">
        <f>'Summary &amp; Drivers'!$C$8</f>
        <v>0</v>
      </c>
      <c r="BH54" s="1">
        <f>'Summary &amp; Drivers'!$C$8</f>
        <v>0</v>
      </c>
      <c r="BI54" s="1">
        <f>'Summary &amp; Drivers'!$C$8</f>
        <v>0</v>
      </c>
      <c r="BJ54" s="1">
        <f>'Summary &amp; Drivers'!$C$8</f>
        <v>0</v>
      </c>
      <c r="BK54" s="1">
        <f>'Summary &amp; Drivers'!$C$8</f>
        <v>0</v>
      </c>
      <c r="BL54" s="1">
        <f>'Summary &amp; Drivers'!$C$8</f>
        <v>0</v>
      </c>
      <c r="BM54" s="1">
        <f>'Summary &amp; Drivers'!$C$8</f>
        <v>0</v>
      </c>
      <c r="BN54" s="1">
        <f>'Summary &amp; Drivers'!$C$8</f>
        <v>0</v>
      </c>
      <c r="BO54" s="1">
        <f>'Summary &amp; Drivers'!$C$8</f>
        <v>0</v>
      </c>
      <c r="BP54" s="1">
        <f>'Summary &amp; Drivers'!$C$8</f>
        <v>0</v>
      </c>
      <c r="BQ54" s="1">
        <f>'Summary &amp; Drivers'!$C$8</f>
        <v>0</v>
      </c>
      <c r="BR54" s="1">
        <f>'Summary &amp; Drivers'!$C$8</f>
        <v>0</v>
      </c>
      <c r="BS54" s="1">
        <f>'Summary &amp; Drivers'!$C$8</f>
        <v>0</v>
      </c>
      <c r="BT54" s="1">
        <f>'Summary &amp; Drivers'!$C$8</f>
        <v>0</v>
      </c>
      <c r="BU54" s="1">
        <f>'Summary &amp; Drivers'!$C$8</f>
        <v>0</v>
      </c>
      <c r="BV54" s="1"/>
      <c r="BW54" s="1"/>
      <c r="BX54" s="2"/>
    </row>
    <row r="55" spans="2:76">
      <c r="B55" s="4" t="s">
        <v>57</v>
      </c>
      <c r="G55" s="3">
        <f>SUM(P55:AA55)</f>
        <v>0</v>
      </c>
      <c r="H55" s="3">
        <f>SUM(AB55:AM55)</f>
        <v>0</v>
      </c>
      <c r="I55" s="3">
        <f>SUM(AN55:AY55)</f>
        <v>0</v>
      </c>
      <c r="J55" s="3">
        <f>SUM(AZ55:BK55)</f>
        <v>0</v>
      </c>
      <c r="K55" s="3">
        <f>SUM(BL55:BW55)</f>
        <v>0</v>
      </c>
      <c r="N55" s="3">
        <f>IF(N52&lt;0,0,(N52*-N54))</f>
        <v>0</v>
      </c>
      <c r="O55" s="3">
        <f t="shared" ref="O55:BU55" si="17">IF(O52&lt;0,0,(O52*-O54))</f>
        <v>0</v>
      </c>
      <c r="P55" s="3">
        <f t="shared" si="17"/>
        <v>0</v>
      </c>
      <c r="Q55" s="3">
        <f t="shared" si="17"/>
        <v>0</v>
      </c>
      <c r="R55" s="3">
        <f t="shared" si="17"/>
        <v>0</v>
      </c>
      <c r="S55" s="3">
        <f t="shared" si="17"/>
        <v>0</v>
      </c>
      <c r="T55" s="3">
        <f t="shared" si="17"/>
        <v>0</v>
      </c>
      <c r="U55" s="3">
        <f t="shared" si="17"/>
        <v>0</v>
      </c>
      <c r="V55" s="3">
        <f t="shared" si="17"/>
        <v>0</v>
      </c>
      <c r="W55" s="3">
        <f t="shared" si="17"/>
        <v>0</v>
      </c>
      <c r="X55" s="3">
        <f t="shared" si="17"/>
        <v>0</v>
      </c>
      <c r="Y55" s="3">
        <f t="shared" si="17"/>
        <v>0</v>
      </c>
      <c r="Z55" s="3">
        <f t="shared" si="17"/>
        <v>0</v>
      </c>
      <c r="AA55" s="3">
        <f t="shared" si="17"/>
        <v>0</v>
      </c>
      <c r="AB55" s="3">
        <f t="shared" si="17"/>
        <v>0</v>
      </c>
      <c r="AC55" s="3">
        <f t="shared" si="17"/>
        <v>0</v>
      </c>
      <c r="AD55" s="3">
        <f t="shared" si="17"/>
        <v>0</v>
      </c>
      <c r="AE55" s="3">
        <f t="shared" si="17"/>
        <v>0</v>
      </c>
      <c r="AF55" s="3">
        <f t="shared" si="17"/>
        <v>0</v>
      </c>
      <c r="AG55" s="3">
        <f t="shared" si="17"/>
        <v>0</v>
      </c>
      <c r="AH55" s="3">
        <f t="shared" si="17"/>
        <v>0</v>
      </c>
      <c r="AI55" s="3">
        <f t="shared" si="17"/>
        <v>0</v>
      </c>
      <c r="AJ55" s="3">
        <f t="shared" si="17"/>
        <v>0</v>
      </c>
      <c r="AK55" s="3">
        <f t="shared" si="17"/>
        <v>0</v>
      </c>
      <c r="AL55" s="3">
        <f t="shared" si="17"/>
        <v>0</v>
      </c>
      <c r="AM55" s="3">
        <f t="shared" si="17"/>
        <v>0</v>
      </c>
      <c r="AN55" s="3">
        <f t="shared" si="17"/>
        <v>0</v>
      </c>
      <c r="AO55" s="3">
        <f t="shared" si="17"/>
        <v>0</v>
      </c>
      <c r="AP55" s="3">
        <f t="shared" si="17"/>
        <v>0</v>
      </c>
      <c r="AQ55" s="3">
        <f t="shared" si="17"/>
        <v>0</v>
      </c>
      <c r="AR55" s="3">
        <f t="shared" si="17"/>
        <v>0</v>
      </c>
      <c r="AS55" s="3">
        <f t="shared" si="17"/>
        <v>0</v>
      </c>
      <c r="AT55" s="3">
        <f t="shared" si="17"/>
        <v>0</v>
      </c>
      <c r="AU55" s="3">
        <f t="shared" si="17"/>
        <v>0</v>
      </c>
      <c r="AV55" s="3">
        <f t="shared" si="17"/>
        <v>0</v>
      </c>
      <c r="AW55" s="3">
        <f t="shared" si="17"/>
        <v>0</v>
      </c>
      <c r="AX55" s="3">
        <f t="shared" si="17"/>
        <v>0</v>
      </c>
      <c r="AY55" s="3">
        <f t="shared" si="17"/>
        <v>0</v>
      </c>
      <c r="AZ55" s="3">
        <f t="shared" si="17"/>
        <v>0</v>
      </c>
      <c r="BA55" s="3">
        <f t="shared" si="17"/>
        <v>0</v>
      </c>
      <c r="BB55" s="3">
        <f t="shared" si="17"/>
        <v>0</v>
      </c>
      <c r="BC55" s="3">
        <f t="shared" si="17"/>
        <v>0</v>
      </c>
      <c r="BD55" s="3">
        <f t="shared" si="17"/>
        <v>0</v>
      </c>
      <c r="BE55" s="3">
        <f t="shared" si="17"/>
        <v>0</v>
      </c>
      <c r="BF55" s="3">
        <f t="shared" si="17"/>
        <v>0</v>
      </c>
      <c r="BG55" s="3">
        <f t="shared" si="17"/>
        <v>0</v>
      </c>
      <c r="BH55" s="3">
        <f t="shared" si="17"/>
        <v>0</v>
      </c>
      <c r="BI55" s="3">
        <f t="shared" si="17"/>
        <v>0</v>
      </c>
      <c r="BJ55" s="3">
        <f t="shared" si="17"/>
        <v>0</v>
      </c>
      <c r="BK55" s="3">
        <f t="shared" si="17"/>
        <v>0</v>
      </c>
      <c r="BL55" s="3">
        <f t="shared" si="17"/>
        <v>0</v>
      </c>
      <c r="BM55" s="3">
        <f t="shared" si="17"/>
        <v>0</v>
      </c>
      <c r="BN55" s="3">
        <f t="shared" si="17"/>
        <v>0</v>
      </c>
      <c r="BO55" s="3">
        <f t="shared" si="17"/>
        <v>0</v>
      </c>
      <c r="BP55" s="3">
        <f t="shared" si="17"/>
        <v>0</v>
      </c>
      <c r="BQ55" s="3">
        <f t="shared" si="17"/>
        <v>0</v>
      </c>
      <c r="BR55" s="3">
        <f t="shared" si="17"/>
        <v>0</v>
      </c>
      <c r="BS55" s="3">
        <f t="shared" si="17"/>
        <v>0</v>
      </c>
      <c r="BT55" s="3">
        <f t="shared" si="17"/>
        <v>0</v>
      </c>
      <c r="BU55" s="3">
        <f t="shared" si="17"/>
        <v>0</v>
      </c>
      <c r="BX55" s="2"/>
    </row>
    <row r="56" spans="2:76">
      <c r="BX56" s="2"/>
    </row>
    <row r="57" spans="2:76" s="5" customFormat="1">
      <c r="B57" s="5" t="s">
        <v>58</v>
      </c>
      <c r="G57" s="4">
        <f>SUM(N57:Y57)</f>
        <v>2536544.6666666665</v>
      </c>
      <c r="H57" s="4">
        <f>SUM(Z57:AK57)</f>
        <v>1890869.1305216951</v>
      </c>
      <c r="I57" s="4">
        <f>SUM(AL57:AW57)</f>
        <v>4491958.0801827107</v>
      </c>
      <c r="J57" s="4">
        <f>SUM(AX57:BI57)</f>
        <v>11748313.842595702</v>
      </c>
      <c r="K57" s="4">
        <f>SUM(BJ57:BU57)</f>
        <v>26977378.767581929</v>
      </c>
      <c r="N57" s="5">
        <f>N52+N55</f>
        <v>-116416.66666666667</v>
      </c>
      <c r="O57" s="5">
        <f t="shared" ref="O57:BU57" si="18">O52+O55</f>
        <v>-116416.66666666667</v>
      </c>
      <c r="P57" s="5">
        <f t="shared" si="18"/>
        <v>-117250</v>
      </c>
      <c r="Q57" s="5">
        <f t="shared" si="18"/>
        <v>-117250</v>
      </c>
      <c r="R57" s="5">
        <f t="shared" si="18"/>
        <v>-117250</v>
      </c>
      <c r="S57" s="5">
        <f t="shared" si="18"/>
        <v>-117250</v>
      </c>
      <c r="T57" s="5">
        <f t="shared" si="18"/>
        <v>-117250</v>
      </c>
      <c r="U57" s="5">
        <f t="shared" si="18"/>
        <v>-117250</v>
      </c>
      <c r="V57" s="5">
        <f t="shared" si="18"/>
        <v>3352750</v>
      </c>
      <c r="W57" s="5">
        <f t="shared" si="18"/>
        <v>30249.999999999985</v>
      </c>
      <c r="X57" s="5">
        <f t="shared" si="18"/>
        <v>40079.999999999985</v>
      </c>
      <c r="Y57" s="5">
        <f t="shared" si="18"/>
        <v>49797.999999999985</v>
      </c>
      <c r="Z57" s="5">
        <f t="shared" si="18"/>
        <v>60484.920000000231</v>
      </c>
      <c r="AA57" s="5">
        <f t="shared" si="18"/>
        <v>71712.23120000014</v>
      </c>
      <c r="AB57" s="5">
        <f t="shared" si="18"/>
        <v>147586.0968053331</v>
      </c>
      <c r="AC57" s="5">
        <f t="shared" si="18"/>
        <v>116940.92381365344</v>
      </c>
      <c r="AD57" s="5">
        <f t="shared" si="18"/>
        <v>130380.18361447268</v>
      </c>
      <c r="AE57" s="5">
        <f t="shared" si="18"/>
        <v>144630.52840294078</v>
      </c>
      <c r="AF57" s="5">
        <f t="shared" si="18"/>
        <v>159741.56651075726</v>
      </c>
      <c r="AG57" s="5">
        <f t="shared" si="18"/>
        <v>175766.07115126296</v>
      </c>
      <c r="AH57" s="5">
        <f t="shared" si="18"/>
        <v>192760.20796221145</v>
      </c>
      <c r="AI57" s="5">
        <f t="shared" si="18"/>
        <v>210783.78372843732</v>
      </c>
      <c r="AJ57" s="5">
        <f t="shared" si="18"/>
        <v>229900.51906040532</v>
      </c>
      <c r="AK57" s="5">
        <f t="shared" si="18"/>
        <v>250182.0982722207</v>
      </c>
      <c r="AL57" s="5">
        <f t="shared" si="18"/>
        <v>271690.125258488</v>
      </c>
      <c r="AM57" s="5">
        <f t="shared" si="18"/>
        <v>294512.52733083197</v>
      </c>
      <c r="AN57" s="5">
        <f t="shared" si="18"/>
        <v>167065.86809602389</v>
      </c>
      <c r="AO57" s="5">
        <f t="shared" si="18"/>
        <v>291214.49843838299</v>
      </c>
      <c r="AP57" s="5">
        <f t="shared" si="18"/>
        <v>318489.64307690831</v>
      </c>
      <c r="AQ57" s="5">
        <f t="shared" si="18"/>
        <v>347443.31322942721</v>
      </c>
      <c r="AR57" s="5">
        <f t="shared" si="18"/>
        <v>378184.61528533709</v>
      </c>
      <c r="AS57" s="5">
        <f t="shared" si="18"/>
        <v>410830.88013825659</v>
      </c>
      <c r="AT57" s="5">
        <f t="shared" si="18"/>
        <v>445508.4921953599</v>
      </c>
      <c r="AU57" s="5">
        <f t="shared" si="18"/>
        <v>482353.83522658609</v>
      </c>
      <c r="AV57" s="5">
        <f t="shared" si="18"/>
        <v>521514.37548311206</v>
      </c>
      <c r="AW57" s="5">
        <f t="shared" si="18"/>
        <v>563149.90642399655</v>
      </c>
      <c r="AX57" s="5">
        <f t="shared" si="18"/>
        <v>607433.98407062818</v>
      </c>
      <c r="AY57" s="5">
        <f t="shared" si="18"/>
        <v>798130.78761440935</v>
      </c>
      <c r="AZ57" s="5">
        <f t="shared" si="18"/>
        <v>742524.3810658583</v>
      </c>
      <c r="BA57" s="5">
        <f t="shared" si="18"/>
        <v>798747.89064338186</v>
      </c>
      <c r="BB57" s="5">
        <f t="shared" si="18"/>
        <v>855701.04164703167</v>
      </c>
      <c r="BC57" s="5">
        <f t="shared" si="18"/>
        <v>916445.51644071052</v>
      </c>
      <c r="BD57" s="5">
        <f t="shared" si="18"/>
        <v>981283.59469422302</v>
      </c>
      <c r="BE57" s="5">
        <f t="shared" si="18"/>
        <v>1050550.6502356916</v>
      </c>
      <c r="BF57" s="5">
        <f t="shared" si="18"/>
        <v>1124620.1279096347</v>
      </c>
      <c r="BG57" s="5">
        <f t="shared" si="18"/>
        <v>1203909.4172615639</v>
      </c>
      <c r="BH57" s="5">
        <f t="shared" si="18"/>
        <v>1288886.7964989932</v>
      </c>
      <c r="BI57" s="5">
        <f t="shared" si="18"/>
        <v>1380079.6545135754</v>
      </c>
      <c r="BJ57" s="5">
        <f t="shared" si="18"/>
        <v>1478084.2399295475</v>
      </c>
      <c r="BK57" s="5">
        <f t="shared" si="18"/>
        <v>1583577.2355374179</v>
      </c>
      <c r="BL57" s="5">
        <f t="shared" si="18"/>
        <v>1684367.2871322513</v>
      </c>
      <c r="BM57" s="5">
        <f t="shared" si="18"/>
        <v>1810104.3244075198</v>
      </c>
      <c r="BN57" s="5">
        <f t="shared" si="18"/>
        <v>1943149.5343800229</v>
      </c>
      <c r="BO57" s="5">
        <f t="shared" si="18"/>
        <v>2087511.7369390638</v>
      </c>
      <c r="BP57" s="5">
        <f t="shared" si="18"/>
        <v>2244536.7238302538</v>
      </c>
      <c r="BQ57" s="5">
        <f t="shared" si="18"/>
        <v>2415784.3803613316</v>
      </c>
      <c r="BR57" s="5">
        <f t="shared" si="18"/>
        <v>2603068.1993892547</v>
      </c>
      <c r="BS57" s="5">
        <f t="shared" si="18"/>
        <v>2808502.4997374434</v>
      </c>
      <c r="BT57" s="5">
        <f t="shared" si="18"/>
        <v>3034558.8780187005</v>
      </c>
      <c r="BU57" s="5">
        <f t="shared" si="18"/>
        <v>3284133.7279191217</v>
      </c>
      <c r="BX57" s="2"/>
    </row>
    <row r="58" spans="2:76">
      <c r="BX58" s="2"/>
    </row>
    <row r="59" spans="2:76">
      <c r="BX59" s="2"/>
    </row>
    <row r="60" spans="2:76">
      <c r="B60" s="5" t="s">
        <v>59</v>
      </c>
      <c r="BX60" s="2"/>
    </row>
    <row r="61" spans="2:76">
      <c r="BX61" s="2"/>
    </row>
    <row r="62" spans="2:76">
      <c r="B62" s="3" t="s">
        <v>60</v>
      </c>
      <c r="G62" s="4">
        <f>SUM(N62:Y62)</f>
        <v>4001867</v>
      </c>
      <c r="H62" s="4">
        <f>SUM(Z62:AK62)</f>
        <v>3168264.0407154714</v>
      </c>
      <c r="I62" s="4">
        <f>SUM(AL62:AW62)</f>
        <v>6399782.5048575941</v>
      </c>
      <c r="J62" s="4">
        <f>SUM(AX62:BI62)</f>
        <v>13097266.768220682</v>
      </c>
      <c r="K62" s="4">
        <f>SUM(BJ62:BU62)</f>
        <v>28310532.168773692</v>
      </c>
      <c r="N62" s="3">
        <f t="shared" ref="N62:AS62" si="19">N16</f>
        <v>0</v>
      </c>
      <c r="O62" s="3">
        <f t="shared" si="19"/>
        <v>0</v>
      </c>
      <c r="P62" s="3">
        <f t="shared" si="19"/>
        <v>0</v>
      </c>
      <c r="Q62" s="3">
        <f t="shared" si="19"/>
        <v>0</v>
      </c>
      <c r="R62" s="3">
        <f t="shared" si="19"/>
        <v>0</v>
      </c>
      <c r="S62" s="3">
        <f t="shared" si="19"/>
        <v>0</v>
      </c>
      <c r="T62" s="3">
        <f t="shared" si="19"/>
        <v>0</v>
      </c>
      <c r="U62" s="3">
        <f t="shared" si="19"/>
        <v>0</v>
      </c>
      <c r="V62" s="3">
        <f t="shared" si="19"/>
        <v>3500000</v>
      </c>
      <c r="W62" s="3">
        <f t="shared" si="19"/>
        <v>157500</v>
      </c>
      <c r="X62" s="3">
        <f t="shared" si="19"/>
        <v>167325</v>
      </c>
      <c r="Y62" s="3">
        <f t="shared" si="19"/>
        <v>177042</v>
      </c>
      <c r="Z62" s="3">
        <f t="shared" si="19"/>
        <v>187727.52000000025</v>
      </c>
      <c r="AA62" s="3">
        <f t="shared" si="19"/>
        <v>198953.37120000017</v>
      </c>
      <c r="AB62" s="3">
        <f t="shared" si="19"/>
        <v>210905.9034719998</v>
      </c>
      <c r="AC62" s="3">
        <f t="shared" si="19"/>
        <v>223578.63268032012</v>
      </c>
      <c r="AD62" s="3">
        <f t="shared" si="19"/>
        <v>237015.37754113937</v>
      </c>
      <c r="AE62" s="3">
        <f t="shared" si="19"/>
        <v>251262.70706360746</v>
      </c>
      <c r="AF62" s="3">
        <f t="shared" si="19"/>
        <v>266370.12978042394</v>
      </c>
      <c r="AG62" s="3">
        <f t="shared" si="19"/>
        <v>282390.29917274963</v>
      </c>
      <c r="AH62" s="3">
        <f t="shared" si="19"/>
        <v>299379.23722900415</v>
      </c>
      <c r="AI62" s="3">
        <f t="shared" si="19"/>
        <v>317396.57838703139</v>
      </c>
      <c r="AJ62" s="3">
        <f t="shared" si="19"/>
        <v>336505.83647633868</v>
      </c>
      <c r="AK62" s="3">
        <f t="shared" si="19"/>
        <v>356778.44771285664</v>
      </c>
      <c r="AL62" s="3">
        <f t="shared" si="19"/>
        <v>378275.71831625188</v>
      </c>
      <c r="AM62" s="3">
        <f t="shared" si="19"/>
        <v>401085.21843538288</v>
      </c>
      <c r="AN62" s="3">
        <f t="shared" si="19"/>
        <v>425285.81855024258</v>
      </c>
      <c r="AO62" s="3">
        <f t="shared" si="19"/>
        <v>450965.48451674543</v>
      </c>
      <c r="AP62" s="3">
        <f t="shared" si="19"/>
        <v>478218.35949923994</v>
      </c>
      <c r="AQ62" s="3">
        <f t="shared" si="19"/>
        <v>507145.31441901822</v>
      </c>
      <c r="AR62" s="3">
        <f t="shared" si="19"/>
        <v>537854.5673855854</v>
      </c>
      <c r="AS62" s="3">
        <f t="shared" si="19"/>
        <v>570462.38344023412</v>
      </c>
      <c r="AT62" s="3">
        <f t="shared" ref="AT62:BU62" si="20">AT16</f>
        <v>605093.86805924715</v>
      </c>
      <c r="AU62" s="3">
        <f t="shared" si="20"/>
        <v>641883.87039658311</v>
      </c>
      <c r="AV62" s="3">
        <f t="shared" si="20"/>
        <v>680978.01527544064</v>
      </c>
      <c r="AW62" s="3">
        <f t="shared" si="20"/>
        <v>722533.88656362297</v>
      </c>
      <c r="AX62" s="3">
        <f t="shared" si="20"/>
        <v>766722.38890756189</v>
      </c>
      <c r="AY62" s="3">
        <f t="shared" si="20"/>
        <v>813729.31999671669</v>
      </c>
      <c r="AZ62" s="3">
        <f t="shared" si="20"/>
        <v>863757.19175416278</v>
      </c>
      <c r="BA62" s="3">
        <f t="shared" si="20"/>
        <v>917027.34630579455</v>
      </c>
      <c r="BB62" s="3">
        <f t="shared" si="20"/>
        <v>973782.42151472741</v>
      </c>
      <c r="BC62" s="3">
        <f t="shared" si="20"/>
        <v>1034289.2315747343</v>
      </c>
      <c r="BD62" s="3">
        <f t="shared" si="20"/>
        <v>1098842.1409898277</v>
      </c>
      <c r="BE62" s="3">
        <f t="shared" si="20"/>
        <v>1167767.025651379</v>
      </c>
      <c r="BF62" s="3">
        <f t="shared" si="20"/>
        <v>1241425.9331682264</v>
      </c>
      <c r="BG62" s="3">
        <f t="shared" si="20"/>
        <v>1320222.5767203255</v>
      </c>
      <c r="BH62" s="3">
        <f t="shared" si="20"/>
        <v>1404608.8232255122</v>
      </c>
      <c r="BI62" s="3">
        <f t="shared" si="20"/>
        <v>1495092.3684117119</v>
      </c>
      <c r="BJ62" s="3">
        <f t="shared" si="20"/>
        <v>1592245.8295289651</v>
      </c>
      <c r="BK62" s="3">
        <f t="shared" si="20"/>
        <v>1696717.5321832462</v>
      </c>
      <c r="BL62" s="3">
        <f t="shared" si="20"/>
        <v>1809244.3226475189</v>
      </c>
      <c r="BM62" s="3">
        <f t="shared" si="20"/>
        <v>1930666.8028279496</v>
      </c>
      <c r="BN62" s="3">
        <f t="shared" si="20"/>
        <v>2061947.464023334</v>
      </c>
      <c r="BO62" s="3">
        <f t="shared" si="20"/>
        <v>2204192.290339388</v>
      </c>
      <c r="BP62" s="3">
        <f t="shared" si="20"/>
        <v>2358676.5162575049</v>
      </c>
      <c r="BQ62" s="3">
        <f t="shared" si="20"/>
        <v>2526875.3591912575</v>
      </c>
      <c r="BR62" s="3">
        <f t="shared" si="20"/>
        <v>2710500.7114297883</v>
      </c>
      <c r="BS62" s="3">
        <f t="shared" si="20"/>
        <v>2911544.9721108447</v>
      </c>
      <c r="BT62" s="3">
        <f t="shared" si="20"/>
        <v>3132333.4353196956</v>
      </c>
      <c r="BU62" s="3">
        <f t="shared" si="20"/>
        <v>3375586.9329141965</v>
      </c>
      <c r="BX62" s="2"/>
    </row>
    <row r="63" spans="2:76">
      <c r="BX63" s="2"/>
    </row>
    <row r="64" spans="2:76">
      <c r="B64" s="3" t="s">
        <v>61</v>
      </c>
      <c r="G64" s="4">
        <f>SUM(N64:Y64)</f>
        <v>11</v>
      </c>
      <c r="H64" s="4">
        <f>SUM(Z64:AK64)</f>
        <v>289.25647289065796</v>
      </c>
      <c r="I64" s="4">
        <f>SUM(AL64:AW64)</f>
        <v>2554.3294917830272</v>
      </c>
      <c r="J64" s="4">
        <f>SUM(AX64:BI64)</f>
        <v>22697.106895855351</v>
      </c>
      <c r="K64" s="4">
        <f>SUM(BJ64:BU64)</f>
        <v>202126.29535709432</v>
      </c>
      <c r="N64" s="3">
        <f t="shared" ref="N64:AS64" si="21">N21</f>
        <v>0</v>
      </c>
      <c r="O64" s="3">
        <f t="shared" si="21"/>
        <v>0</v>
      </c>
      <c r="P64" s="3">
        <f t="shared" si="21"/>
        <v>0</v>
      </c>
      <c r="Q64" s="3">
        <f t="shared" si="21"/>
        <v>0</v>
      </c>
      <c r="R64" s="3">
        <f t="shared" si="21"/>
        <v>0</v>
      </c>
      <c r="S64" s="3">
        <f t="shared" si="21"/>
        <v>0</v>
      </c>
      <c r="T64" s="3">
        <f t="shared" si="21"/>
        <v>0</v>
      </c>
      <c r="U64" s="3">
        <f t="shared" si="21"/>
        <v>0</v>
      </c>
      <c r="V64" s="3">
        <f t="shared" si="21"/>
        <v>0</v>
      </c>
      <c r="W64" s="3">
        <f t="shared" si="21"/>
        <v>0</v>
      </c>
      <c r="X64" s="3">
        <f t="shared" si="21"/>
        <v>5</v>
      </c>
      <c r="Y64" s="3">
        <f t="shared" si="21"/>
        <v>6</v>
      </c>
      <c r="Z64" s="3">
        <f t="shared" si="21"/>
        <v>7.4</v>
      </c>
      <c r="AA64" s="3">
        <f t="shared" si="21"/>
        <v>8.8600000000000012</v>
      </c>
      <c r="AB64" s="3">
        <f t="shared" si="21"/>
        <v>10.61</v>
      </c>
      <c r="AC64" s="3">
        <f t="shared" si="21"/>
        <v>12.707799999999999</v>
      </c>
      <c r="AD64" s="3">
        <f t="shared" si="21"/>
        <v>15.222739999999998</v>
      </c>
      <c r="AE64" s="3">
        <f t="shared" si="21"/>
        <v>18.238005999999999</v>
      </c>
      <c r="AF64" s="3">
        <f t="shared" si="21"/>
        <v>21.853396999999994</v>
      </c>
      <c r="AG64" s="3">
        <f t="shared" si="21"/>
        <v>26.188645179999995</v>
      </c>
      <c r="AH64" s="3">
        <f t="shared" si="21"/>
        <v>31.387399873999996</v>
      </c>
      <c r="AI64" s="3">
        <f t="shared" si="21"/>
        <v>37.622008072599989</v>
      </c>
      <c r="AJ64" s="3">
        <f t="shared" si="21"/>
        <v>45.099250733299996</v>
      </c>
      <c r="AK64" s="3">
        <f t="shared" si="21"/>
        <v>54.067226030758</v>
      </c>
      <c r="AL64" s="3">
        <f t="shared" si="21"/>
        <v>64.823608902787385</v>
      </c>
      <c r="AM64" s="3">
        <f t="shared" si="21"/>
        <v>77.725562115810447</v>
      </c>
      <c r="AN64" s="3">
        <f t="shared" si="21"/>
        <v>93.201629114684678</v>
      </c>
      <c r="AO64" s="3">
        <f t="shared" si="21"/>
        <v>111.76600497090496</v>
      </c>
      <c r="AP64" s="3">
        <f t="shared" si="21"/>
        <v>134.03566100169766</v>
      </c>
      <c r="AQ64" s="3">
        <f t="shared" si="21"/>
        <v>160.75089374231001</v>
      </c>
      <c r="AR64" s="3">
        <f t="shared" si="21"/>
        <v>192.79998308507217</v>
      </c>
      <c r="AS64" s="3">
        <f t="shared" si="21"/>
        <v>231.24878135581676</v>
      </c>
      <c r="AT64" s="3">
        <f t="shared" ref="AT64:BU64" si="22">AT21</f>
        <v>277.37621944608327</v>
      </c>
      <c r="AU64" s="3">
        <f t="shared" si="22"/>
        <v>332.71691333631344</v>
      </c>
      <c r="AV64" s="3">
        <f t="shared" si="22"/>
        <v>399.11229100469092</v>
      </c>
      <c r="AW64" s="3">
        <f t="shared" si="22"/>
        <v>478.77194370685538</v>
      </c>
      <c r="AX64" s="3">
        <f t="shared" si="22"/>
        <v>574.3472463995754</v>
      </c>
      <c r="AY64" s="3">
        <f t="shared" si="22"/>
        <v>689.01970102597431</v>
      </c>
      <c r="AZ64" s="3">
        <f t="shared" si="22"/>
        <v>826.60694711230144</v>
      </c>
      <c r="BA64" s="3">
        <f t="shared" si="22"/>
        <v>991.68997300400713</v>
      </c>
      <c r="BB64" s="3">
        <f t="shared" si="22"/>
        <v>1189.7657677209784</v>
      </c>
      <c r="BC64" s="3">
        <f t="shared" si="22"/>
        <v>1427.4305013929613</v>
      </c>
      <c r="BD64" s="3">
        <f t="shared" si="22"/>
        <v>1712.5993398121193</v>
      </c>
      <c r="BE64" s="3">
        <f t="shared" si="22"/>
        <v>2054.7702197291655</v>
      </c>
      <c r="BF64" s="3">
        <f t="shared" si="22"/>
        <v>2465.3403768250828</v>
      </c>
      <c r="BG64" s="3">
        <f t="shared" si="22"/>
        <v>2957.9861766551921</v>
      </c>
      <c r="BH64" s="3">
        <f t="shared" si="22"/>
        <v>3549.1189088978326</v>
      </c>
      <c r="BI64" s="3">
        <f t="shared" si="22"/>
        <v>4258.4317372801615</v>
      </c>
      <c r="BJ64" s="3">
        <f t="shared" si="22"/>
        <v>5109.5560359992323</v>
      </c>
      <c r="BK64" s="3">
        <f t="shared" si="22"/>
        <v>6130.8489895884231</v>
      </c>
      <c r="BL64" s="3">
        <f t="shared" si="22"/>
        <v>7356.3387085343829</v>
      </c>
      <c r="BM64" s="3">
        <f t="shared" si="22"/>
        <v>8826.8583633723647</v>
      </c>
      <c r="BN64" s="3">
        <f t="shared" si="22"/>
        <v>10591.407140491052</v>
      </c>
      <c r="BO64" s="3">
        <f t="shared" si="22"/>
        <v>12708.783383477898</v>
      </c>
      <c r="BP64" s="3">
        <f t="shared" si="22"/>
        <v>15249.544356550978</v>
      </c>
      <c r="BQ64" s="3">
        <f t="shared" si="22"/>
        <v>18298.357953876424</v>
      </c>
      <c r="BR64" s="3">
        <f t="shared" si="22"/>
        <v>21956.824743268484</v>
      </c>
      <c r="BS64" s="3">
        <f t="shared" si="22"/>
        <v>26346.864410400631</v>
      </c>
      <c r="BT64" s="3">
        <f t="shared" si="22"/>
        <v>31614.779482807055</v>
      </c>
      <c r="BU64" s="3">
        <f t="shared" si="22"/>
        <v>37936.131788727391</v>
      </c>
      <c r="BX64" s="264"/>
    </row>
    <row r="65" spans="2:76">
      <c r="B65" s="3" t="s">
        <v>62</v>
      </c>
      <c r="N65" s="3">
        <v>-30</v>
      </c>
      <c r="O65" s="3">
        <v>-30</v>
      </c>
      <c r="P65" s="3">
        <v>-30</v>
      </c>
      <c r="Q65" s="3">
        <v>-30</v>
      </c>
      <c r="R65" s="3">
        <v>-30</v>
      </c>
      <c r="S65" s="3">
        <v>-30</v>
      </c>
      <c r="T65" s="3">
        <v>-30</v>
      </c>
      <c r="U65" s="3">
        <v>-30</v>
      </c>
      <c r="V65" s="3">
        <v>-30</v>
      </c>
      <c r="W65" s="3">
        <v>-30</v>
      </c>
      <c r="X65" s="3">
        <v>-30</v>
      </c>
      <c r="Y65" s="3">
        <v>-30</v>
      </c>
      <c r="Z65" s="3">
        <v>-30</v>
      </c>
      <c r="AA65" s="3">
        <v>-30</v>
      </c>
      <c r="AB65" s="3">
        <v>-30</v>
      </c>
      <c r="AC65" s="3">
        <v>-30</v>
      </c>
      <c r="AD65" s="3">
        <v>-30</v>
      </c>
      <c r="AE65" s="3">
        <v>-30</v>
      </c>
      <c r="AF65" s="3">
        <v>-30</v>
      </c>
      <c r="AG65" s="3">
        <v>-30</v>
      </c>
      <c r="AH65" s="3">
        <v>-30</v>
      </c>
      <c r="AI65" s="3">
        <v>-30</v>
      </c>
      <c r="AJ65" s="3">
        <v>-30</v>
      </c>
      <c r="AK65" s="3">
        <v>-30</v>
      </c>
      <c r="AL65" s="3">
        <v>-30</v>
      </c>
      <c r="AM65" s="3">
        <v>-30</v>
      </c>
      <c r="AN65" s="3">
        <v>-30</v>
      </c>
      <c r="AO65" s="3">
        <v>-30</v>
      </c>
      <c r="AP65" s="3">
        <v>-30</v>
      </c>
      <c r="AQ65" s="3">
        <v>-30</v>
      </c>
      <c r="AR65" s="3">
        <v>-30</v>
      </c>
      <c r="AS65" s="3">
        <v>-30</v>
      </c>
      <c r="AT65" s="3">
        <v>-30</v>
      </c>
      <c r="AU65" s="3">
        <v>-30</v>
      </c>
      <c r="AV65" s="3">
        <v>-30</v>
      </c>
      <c r="AW65" s="3">
        <v>-30</v>
      </c>
      <c r="AX65" s="3">
        <v>-30</v>
      </c>
      <c r="AY65" s="3">
        <v>-30</v>
      </c>
      <c r="AZ65" s="3">
        <v>-30</v>
      </c>
      <c r="BA65" s="3">
        <v>-30</v>
      </c>
      <c r="BB65" s="3">
        <v>-30</v>
      </c>
      <c r="BC65" s="3">
        <v>-30</v>
      </c>
      <c r="BD65" s="3">
        <v>-30</v>
      </c>
      <c r="BE65" s="3">
        <v>-30</v>
      </c>
      <c r="BF65" s="3">
        <v>-30</v>
      </c>
      <c r="BG65" s="3">
        <v>-30</v>
      </c>
      <c r="BH65" s="3">
        <v>-30</v>
      </c>
      <c r="BI65" s="3">
        <v>-30</v>
      </c>
      <c r="BJ65" s="3">
        <v>-30</v>
      </c>
      <c r="BK65" s="3">
        <v>-30</v>
      </c>
      <c r="BL65" s="3">
        <v>-30</v>
      </c>
      <c r="BM65" s="3">
        <v>-30</v>
      </c>
      <c r="BN65" s="3">
        <v>-30</v>
      </c>
      <c r="BO65" s="3">
        <v>-30</v>
      </c>
      <c r="BP65" s="3">
        <v>-30</v>
      </c>
      <c r="BQ65" s="3">
        <v>-30</v>
      </c>
      <c r="BR65" s="3">
        <v>-30</v>
      </c>
      <c r="BS65" s="3">
        <v>-30</v>
      </c>
      <c r="BT65" s="3">
        <v>-30</v>
      </c>
      <c r="BU65" s="3">
        <v>-30</v>
      </c>
      <c r="BX65" s="2"/>
    </row>
    <row r="66" spans="2:76">
      <c r="BX66" s="2"/>
    </row>
    <row r="67" spans="2:76">
      <c r="B67" s="8" t="s">
        <v>41</v>
      </c>
      <c r="BX67" s="2"/>
    </row>
    <row r="68" spans="2:76">
      <c r="B68" s="4" t="s">
        <v>42</v>
      </c>
      <c r="G68" s="4">
        <f>SUM(N68:Y68)</f>
        <v>-1083333.3333333335</v>
      </c>
      <c r="H68" s="4">
        <f>SUM(Z68:AK68)</f>
        <v>-969500.00000000035</v>
      </c>
      <c r="I68" s="4">
        <f>SUM(AL68:AW68)</f>
        <v>-1343610</v>
      </c>
      <c r="J68" s="4">
        <f>SUM(AX68:BI68)</f>
        <v>-998567.79999999981</v>
      </c>
      <c r="K68" s="4">
        <f>SUM(BJ68:BU68)</f>
        <v>-972859.51599999995</v>
      </c>
      <c r="N68" s="3">
        <f t="shared" ref="N68:AS68" si="23">N30</f>
        <v>-87500</v>
      </c>
      <c r="O68" s="3">
        <f t="shared" si="23"/>
        <v>-87500</v>
      </c>
      <c r="P68" s="3">
        <f t="shared" si="23"/>
        <v>-87500</v>
      </c>
      <c r="Q68" s="3">
        <f t="shared" si="23"/>
        <v>-87500</v>
      </c>
      <c r="R68" s="3">
        <f t="shared" si="23"/>
        <v>-87500</v>
      </c>
      <c r="S68" s="3">
        <f t="shared" si="23"/>
        <v>-87500</v>
      </c>
      <c r="T68" s="3">
        <f t="shared" si="23"/>
        <v>-87500</v>
      </c>
      <c r="U68" s="3">
        <f t="shared" si="23"/>
        <v>-87500</v>
      </c>
      <c r="V68" s="3">
        <f t="shared" si="23"/>
        <v>-95833.333333333343</v>
      </c>
      <c r="W68" s="3">
        <f t="shared" si="23"/>
        <v>-95833.333333333343</v>
      </c>
      <c r="X68" s="3">
        <f t="shared" si="23"/>
        <v>-95833.333333333343</v>
      </c>
      <c r="Y68" s="3">
        <f t="shared" si="23"/>
        <v>-95833.333333333343</v>
      </c>
      <c r="Z68" s="3">
        <f t="shared" si="23"/>
        <v>-95833.333333333343</v>
      </c>
      <c r="AA68" s="3">
        <f t="shared" si="23"/>
        <v>-95833.333333333343</v>
      </c>
      <c r="AB68" s="3">
        <f t="shared" si="23"/>
        <v>-77783.333333333343</v>
      </c>
      <c r="AC68" s="3">
        <f t="shared" si="23"/>
        <v>-77783.333333333343</v>
      </c>
      <c r="AD68" s="3">
        <f t="shared" si="23"/>
        <v>-77783.333333333343</v>
      </c>
      <c r="AE68" s="3">
        <f t="shared" si="23"/>
        <v>-77783.333333333343</v>
      </c>
      <c r="AF68" s="3">
        <f t="shared" si="23"/>
        <v>-77783.333333333343</v>
      </c>
      <c r="AG68" s="3">
        <f t="shared" si="23"/>
        <v>-77783.333333333343</v>
      </c>
      <c r="AH68" s="3">
        <f t="shared" si="23"/>
        <v>-77783.333333333343</v>
      </c>
      <c r="AI68" s="3">
        <f t="shared" si="23"/>
        <v>-77783.333333333343</v>
      </c>
      <c r="AJ68" s="3">
        <f t="shared" si="23"/>
        <v>-77783.333333333343</v>
      </c>
      <c r="AK68" s="3">
        <f t="shared" si="23"/>
        <v>-77783.333333333343</v>
      </c>
      <c r="AL68" s="3">
        <f t="shared" si="23"/>
        <v>-77783.333333333343</v>
      </c>
      <c r="AM68" s="3">
        <f t="shared" si="23"/>
        <v>-77783.333333333343</v>
      </c>
      <c r="AN68" s="3">
        <f t="shared" si="23"/>
        <v>-118804.33333333334</v>
      </c>
      <c r="AO68" s="3">
        <f t="shared" si="23"/>
        <v>-118804.33333333334</v>
      </c>
      <c r="AP68" s="3">
        <f t="shared" si="23"/>
        <v>-118804.33333333334</v>
      </c>
      <c r="AQ68" s="3">
        <f t="shared" si="23"/>
        <v>-118804.33333333334</v>
      </c>
      <c r="AR68" s="3">
        <f t="shared" si="23"/>
        <v>-118804.33333333334</v>
      </c>
      <c r="AS68" s="3">
        <f t="shared" si="23"/>
        <v>-118804.33333333334</v>
      </c>
      <c r="AT68" s="3">
        <f t="shared" ref="AT68:BU68" si="24">AT30</f>
        <v>-118804.33333333334</v>
      </c>
      <c r="AU68" s="3">
        <f t="shared" si="24"/>
        <v>-118804.33333333334</v>
      </c>
      <c r="AV68" s="3">
        <f t="shared" si="24"/>
        <v>-118804.33333333334</v>
      </c>
      <c r="AW68" s="3">
        <f t="shared" si="24"/>
        <v>-118804.33333333334</v>
      </c>
      <c r="AX68" s="3">
        <f t="shared" si="24"/>
        <v>-118804.33333333334</v>
      </c>
      <c r="AY68" s="3">
        <f t="shared" si="24"/>
        <v>-78922.333333333343</v>
      </c>
      <c r="AZ68" s="3">
        <f t="shared" si="24"/>
        <v>-80084.113333333342</v>
      </c>
      <c r="BA68" s="3">
        <f t="shared" si="24"/>
        <v>-80084.113333333342</v>
      </c>
      <c r="BB68" s="3">
        <f t="shared" si="24"/>
        <v>-80084.113333333342</v>
      </c>
      <c r="BC68" s="3">
        <f t="shared" si="24"/>
        <v>-80084.113333333342</v>
      </c>
      <c r="BD68" s="3">
        <f t="shared" si="24"/>
        <v>-80084.113333333342</v>
      </c>
      <c r="BE68" s="3">
        <f t="shared" si="24"/>
        <v>-80084.113333333342</v>
      </c>
      <c r="BF68" s="3">
        <f t="shared" si="24"/>
        <v>-80084.113333333342</v>
      </c>
      <c r="BG68" s="3">
        <f t="shared" si="24"/>
        <v>-80084.113333333342</v>
      </c>
      <c r="BH68" s="3">
        <f t="shared" si="24"/>
        <v>-80084.113333333342</v>
      </c>
      <c r="BI68" s="3">
        <f t="shared" si="24"/>
        <v>-80084.113333333342</v>
      </c>
      <c r="BJ68" s="3">
        <f t="shared" si="24"/>
        <v>-80084.113333333342</v>
      </c>
      <c r="BK68" s="3">
        <f t="shared" si="24"/>
        <v>-80084.113333333342</v>
      </c>
      <c r="BL68" s="3">
        <f t="shared" si="24"/>
        <v>-81269.128933333341</v>
      </c>
      <c r="BM68" s="3">
        <f t="shared" si="24"/>
        <v>-81269.128933333341</v>
      </c>
      <c r="BN68" s="3">
        <f t="shared" si="24"/>
        <v>-81269.128933333341</v>
      </c>
      <c r="BO68" s="3">
        <f t="shared" si="24"/>
        <v>-81269.128933333341</v>
      </c>
      <c r="BP68" s="3">
        <f t="shared" si="24"/>
        <v>-81269.128933333341</v>
      </c>
      <c r="BQ68" s="3">
        <f t="shared" si="24"/>
        <v>-81269.128933333341</v>
      </c>
      <c r="BR68" s="3">
        <f t="shared" si="24"/>
        <v>-81269.128933333341</v>
      </c>
      <c r="BS68" s="3">
        <f t="shared" si="24"/>
        <v>-81269.128933333341</v>
      </c>
      <c r="BT68" s="3">
        <f t="shared" si="24"/>
        <v>-81269.128933333341</v>
      </c>
      <c r="BU68" s="3">
        <f t="shared" si="24"/>
        <v>-81269.128933333341</v>
      </c>
      <c r="BX68" s="2"/>
    </row>
    <row r="69" spans="2:76">
      <c r="B69" s="4" t="s">
        <v>43</v>
      </c>
      <c r="G69" s="4">
        <f>SUM(N69:Y69)</f>
        <v>-216666.66666666663</v>
      </c>
      <c r="H69" s="4">
        <f>SUM(Z69:AK69)</f>
        <v>-193899.99999999997</v>
      </c>
      <c r="I69" s="4">
        <f>SUM(AL69:AW69)</f>
        <v>-268722</v>
      </c>
      <c r="J69" s="4">
        <f>SUM(AX69:BI69)</f>
        <v>-199713.56000000006</v>
      </c>
      <c r="K69" s="4">
        <f>SUM(BJ69:BU69)</f>
        <v>-194571.9032</v>
      </c>
      <c r="N69" s="3">
        <f>N31</f>
        <v>-17500</v>
      </c>
      <c r="O69" s="3">
        <f t="shared" ref="O69:AC69" si="25">O31</f>
        <v>-17500</v>
      </c>
      <c r="P69" s="3">
        <f t="shared" si="25"/>
        <v>-17500</v>
      </c>
      <c r="Q69" s="3">
        <f t="shared" si="25"/>
        <v>-17500</v>
      </c>
      <c r="R69" s="3">
        <f t="shared" si="25"/>
        <v>-17500</v>
      </c>
      <c r="S69" s="3">
        <f t="shared" si="25"/>
        <v>-17500</v>
      </c>
      <c r="T69" s="3">
        <f t="shared" si="25"/>
        <v>-17500</v>
      </c>
      <c r="U69" s="3">
        <f t="shared" si="25"/>
        <v>-17500</v>
      </c>
      <c r="V69" s="3">
        <f t="shared" si="25"/>
        <v>-19166.666666666668</v>
      </c>
      <c r="W69" s="3">
        <f t="shared" si="25"/>
        <v>-19166.666666666668</v>
      </c>
      <c r="X69" s="3">
        <f t="shared" si="25"/>
        <v>-19166.666666666668</v>
      </c>
      <c r="Y69" s="3">
        <f t="shared" si="25"/>
        <v>-19166.666666666668</v>
      </c>
      <c r="Z69" s="3">
        <f t="shared" si="25"/>
        <v>-19166.666666666668</v>
      </c>
      <c r="AA69" s="3">
        <f t="shared" si="25"/>
        <v>-19166.666666666668</v>
      </c>
      <c r="AB69" s="3">
        <f t="shared" si="25"/>
        <v>-15556.66666666667</v>
      </c>
      <c r="AC69" s="3">
        <f t="shared" si="25"/>
        <v>-15556.66666666667</v>
      </c>
      <c r="AD69" s="3">
        <f t="shared" ref="AD69:BU69" si="26">AD31</f>
        <v>-15556.66666666667</v>
      </c>
      <c r="AE69" s="3">
        <f t="shared" si="26"/>
        <v>-15556.66666666667</v>
      </c>
      <c r="AF69" s="3">
        <f t="shared" si="26"/>
        <v>-15556.66666666667</v>
      </c>
      <c r="AG69" s="3">
        <f t="shared" si="26"/>
        <v>-15556.66666666667</v>
      </c>
      <c r="AH69" s="3">
        <f t="shared" si="26"/>
        <v>-15556.66666666667</v>
      </c>
      <c r="AI69" s="3">
        <f t="shared" si="26"/>
        <v>-15556.66666666667</v>
      </c>
      <c r="AJ69" s="3">
        <f t="shared" si="26"/>
        <v>-15556.66666666667</v>
      </c>
      <c r="AK69" s="3">
        <f t="shared" si="26"/>
        <v>-15556.66666666667</v>
      </c>
      <c r="AL69" s="3">
        <f t="shared" si="26"/>
        <v>-15556.66666666667</v>
      </c>
      <c r="AM69" s="3">
        <f t="shared" si="26"/>
        <v>-15556.66666666667</v>
      </c>
      <c r="AN69" s="3">
        <f t="shared" si="26"/>
        <v>-23760.866666666669</v>
      </c>
      <c r="AO69" s="3">
        <f t="shared" si="26"/>
        <v>-23760.866666666669</v>
      </c>
      <c r="AP69" s="3">
        <f t="shared" si="26"/>
        <v>-23760.866666666669</v>
      </c>
      <c r="AQ69" s="3">
        <f t="shared" si="26"/>
        <v>-23760.866666666669</v>
      </c>
      <c r="AR69" s="3">
        <f t="shared" si="26"/>
        <v>-23760.866666666669</v>
      </c>
      <c r="AS69" s="3">
        <f t="shared" si="26"/>
        <v>-23760.866666666669</v>
      </c>
      <c r="AT69" s="3">
        <f t="shared" si="26"/>
        <v>-23760.866666666669</v>
      </c>
      <c r="AU69" s="3">
        <f t="shared" si="26"/>
        <v>-23760.866666666669</v>
      </c>
      <c r="AV69" s="3">
        <f t="shared" si="26"/>
        <v>-23760.866666666669</v>
      </c>
      <c r="AW69" s="3">
        <f t="shared" si="26"/>
        <v>-23760.866666666669</v>
      </c>
      <c r="AX69" s="3">
        <f t="shared" si="26"/>
        <v>-23760.866666666669</v>
      </c>
      <c r="AY69" s="3">
        <f t="shared" si="26"/>
        <v>-15784.466666666669</v>
      </c>
      <c r="AZ69" s="3">
        <f t="shared" si="26"/>
        <v>-16016.822666666669</v>
      </c>
      <c r="BA69" s="3">
        <f t="shared" si="26"/>
        <v>-16016.822666666669</v>
      </c>
      <c r="BB69" s="3">
        <f t="shared" si="26"/>
        <v>-16016.822666666669</v>
      </c>
      <c r="BC69" s="3">
        <f t="shared" si="26"/>
        <v>-16016.822666666669</v>
      </c>
      <c r="BD69" s="3">
        <f t="shared" si="26"/>
        <v>-16016.822666666669</v>
      </c>
      <c r="BE69" s="3">
        <f t="shared" si="26"/>
        <v>-16016.822666666669</v>
      </c>
      <c r="BF69" s="3">
        <f t="shared" si="26"/>
        <v>-16016.822666666669</v>
      </c>
      <c r="BG69" s="3">
        <f t="shared" si="26"/>
        <v>-16016.822666666669</v>
      </c>
      <c r="BH69" s="3">
        <f t="shared" si="26"/>
        <v>-16016.822666666669</v>
      </c>
      <c r="BI69" s="3">
        <f t="shared" si="26"/>
        <v>-16016.822666666669</v>
      </c>
      <c r="BJ69" s="3">
        <f t="shared" si="26"/>
        <v>-16016.822666666669</v>
      </c>
      <c r="BK69" s="3">
        <f t="shared" si="26"/>
        <v>-16016.822666666669</v>
      </c>
      <c r="BL69" s="3">
        <f t="shared" si="26"/>
        <v>-16253.825786666668</v>
      </c>
      <c r="BM69" s="3">
        <f t="shared" si="26"/>
        <v>-16253.825786666668</v>
      </c>
      <c r="BN69" s="3">
        <f t="shared" si="26"/>
        <v>-16253.825786666668</v>
      </c>
      <c r="BO69" s="3">
        <f t="shared" si="26"/>
        <v>-16253.825786666668</v>
      </c>
      <c r="BP69" s="3">
        <f t="shared" si="26"/>
        <v>-16253.825786666668</v>
      </c>
      <c r="BQ69" s="3">
        <f t="shared" si="26"/>
        <v>-16253.825786666668</v>
      </c>
      <c r="BR69" s="3">
        <f t="shared" si="26"/>
        <v>-16253.825786666668</v>
      </c>
      <c r="BS69" s="3">
        <f t="shared" si="26"/>
        <v>-16253.825786666668</v>
      </c>
      <c r="BT69" s="3">
        <f t="shared" si="26"/>
        <v>-16253.825786666668</v>
      </c>
      <c r="BU69" s="3">
        <f t="shared" si="26"/>
        <v>-16253.825786666668</v>
      </c>
      <c r="BX69" s="2"/>
    </row>
    <row r="70" spans="2:76">
      <c r="B70" s="4" t="s">
        <v>44</v>
      </c>
      <c r="N70" s="3">
        <f>N32</f>
        <v>0</v>
      </c>
      <c r="O70" s="3">
        <f t="shared" ref="O70:AC70" si="27">O32</f>
        <v>0</v>
      </c>
      <c r="P70" s="3">
        <f t="shared" si="27"/>
        <v>0</v>
      </c>
      <c r="Q70" s="3">
        <f t="shared" si="27"/>
        <v>0</v>
      </c>
      <c r="R70" s="3">
        <f t="shared" si="27"/>
        <v>0</v>
      </c>
      <c r="S70" s="3">
        <f t="shared" si="27"/>
        <v>0</v>
      </c>
      <c r="T70" s="3">
        <f t="shared" si="27"/>
        <v>0</v>
      </c>
      <c r="U70" s="3">
        <f t="shared" si="27"/>
        <v>0</v>
      </c>
      <c r="V70" s="3">
        <f t="shared" si="27"/>
        <v>-20000.000000000025</v>
      </c>
      <c r="W70" s="3">
        <f t="shared" si="27"/>
        <v>0</v>
      </c>
      <c r="X70" s="3">
        <f t="shared" si="27"/>
        <v>0</v>
      </c>
      <c r="Y70" s="3">
        <f t="shared" si="27"/>
        <v>0</v>
      </c>
      <c r="Z70" s="3">
        <f t="shared" si="27"/>
        <v>0</v>
      </c>
      <c r="AA70" s="3">
        <f t="shared" si="27"/>
        <v>0</v>
      </c>
      <c r="AB70" s="3">
        <f t="shared" si="27"/>
        <v>43320</v>
      </c>
      <c r="AC70" s="3">
        <f t="shared" si="27"/>
        <v>0</v>
      </c>
      <c r="AD70" s="3">
        <f t="shared" ref="AD70:BU70" si="28">AD32</f>
        <v>0</v>
      </c>
      <c r="AE70" s="3">
        <f t="shared" si="28"/>
        <v>0</v>
      </c>
      <c r="AF70" s="3">
        <f t="shared" si="28"/>
        <v>0</v>
      </c>
      <c r="AG70" s="3">
        <f t="shared" si="28"/>
        <v>0</v>
      </c>
      <c r="AH70" s="3">
        <f t="shared" si="28"/>
        <v>0</v>
      </c>
      <c r="AI70" s="3">
        <f t="shared" si="28"/>
        <v>0</v>
      </c>
      <c r="AJ70" s="3">
        <f t="shared" si="28"/>
        <v>0</v>
      </c>
      <c r="AK70" s="3">
        <f t="shared" si="28"/>
        <v>0</v>
      </c>
      <c r="AL70" s="3">
        <f t="shared" si="28"/>
        <v>0</v>
      </c>
      <c r="AM70" s="3">
        <f t="shared" si="28"/>
        <v>0</v>
      </c>
      <c r="AN70" s="3">
        <f t="shared" si="28"/>
        <v>-98450.400000000009</v>
      </c>
      <c r="AO70" s="3">
        <f t="shared" si="28"/>
        <v>0</v>
      </c>
      <c r="AP70" s="3">
        <f t="shared" si="28"/>
        <v>0</v>
      </c>
      <c r="AQ70" s="3">
        <f t="shared" si="28"/>
        <v>0</v>
      </c>
      <c r="AR70" s="3">
        <f t="shared" si="28"/>
        <v>0</v>
      </c>
      <c r="AS70" s="3">
        <f t="shared" si="28"/>
        <v>0</v>
      </c>
      <c r="AT70" s="3">
        <f t="shared" si="28"/>
        <v>0</v>
      </c>
      <c r="AU70" s="3">
        <f t="shared" si="28"/>
        <v>0</v>
      </c>
      <c r="AV70" s="3">
        <f t="shared" si="28"/>
        <v>0</v>
      </c>
      <c r="AW70" s="3">
        <f t="shared" si="28"/>
        <v>0</v>
      </c>
      <c r="AX70" s="3">
        <f t="shared" si="28"/>
        <v>0</v>
      </c>
      <c r="AY70" s="3">
        <f t="shared" si="28"/>
        <v>95716.800000000003</v>
      </c>
      <c r="AZ70" s="3">
        <f t="shared" si="28"/>
        <v>-2788.2719999999972</v>
      </c>
      <c r="BA70" s="3">
        <f t="shared" si="28"/>
        <v>0</v>
      </c>
      <c r="BB70" s="3">
        <f t="shared" si="28"/>
        <v>0</v>
      </c>
      <c r="BC70" s="3">
        <f t="shared" si="28"/>
        <v>0</v>
      </c>
      <c r="BD70" s="3">
        <f t="shared" si="28"/>
        <v>0</v>
      </c>
      <c r="BE70" s="3">
        <f t="shared" si="28"/>
        <v>0</v>
      </c>
      <c r="BF70" s="3">
        <f t="shared" si="28"/>
        <v>0</v>
      </c>
      <c r="BG70" s="3">
        <f t="shared" si="28"/>
        <v>0</v>
      </c>
      <c r="BH70" s="3">
        <f t="shared" si="28"/>
        <v>0</v>
      </c>
      <c r="BI70" s="3">
        <f t="shared" si="28"/>
        <v>0</v>
      </c>
      <c r="BJ70" s="3">
        <f t="shared" si="28"/>
        <v>0</v>
      </c>
      <c r="BK70" s="3">
        <f t="shared" si="28"/>
        <v>0</v>
      </c>
      <c r="BL70" s="3">
        <f t="shared" si="28"/>
        <v>-2844.0374399999973</v>
      </c>
      <c r="BM70" s="3">
        <f t="shared" si="28"/>
        <v>0</v>
      </c>
      <c r="BN70" s="3">
        <f t="shared" si="28"/>
        <v>0</v>
      </c>
      <c r="BO70" s="3">
        <f t="shared" si="28"/>
        <v>0</v>
      </c>
      <c r="BP70" s="3">
        <f t="shared" si="28"/>
        <v>0</v>
      </c>
      <c r="BQ70" s="3">
        <f t="shared" si="28"/>
        <v>0</v>
      </c>
      <c r="BR70" s="3">
        <f t="shared" si="28"/>
        <v>0</v>
      </c>
      <c r="BS70" s="3">
        <f t="shared" si="28"/>
        <v>0</v>
      </c>
      <c r="BT70" s="3">
        <f t="shared" si="28"/>
        <v>0</v>
      </c>
      <c r="BU70" s="3">
        <f t="shared" si="28"/>
        <v>0</v>
      </c>
      <c r="BX70" s="2"/>
    </row>
    <row r="71" spans="2:76">
      <c r="B71" s="4"/>
      <c r="G71" s="3">
        <f>SUM(P71:AA71)</f>
        <v>0</v>
      </c>
      <c r="H71" s="3">
        <f>SUM(AB71:AM71)</f>
        <v>0</v>
      </c>
      <c r="I71" s="3">
        <f>SUM(AN71:AY71)</f>
        <v>0</v>
      </c>
      <c r="J71" s="3">
        <f>SUM(AZ71:BK71)</f>
        <v>0</v>
      </c>
      <c r="K71" s="3">
        <f>SUM(BL71:BW71)</f>
        <v>0</v>
      </c>
      <c r="BX71" s="2"/>
    </row>
    <row r="72" spans="2:76">
      <c r="B72" s="8" t="s">
        <v>45</v>
      </c>
      <c r="G72" s="4">
        <f>SUM(N72:Y72)</f>
        <v>-60000</v>
      </c>
      <c r="H72" s="4">
        <f>SUM(Z72:AK72)</f>
        <v>-85000</v>
      </c>
      <c r="I72" s="4">
        <f>SUM(AL72:AW72)</f>
        <v>-127500</v>
      </c>
      <c r="J72" s="4">
        <f>SUM(AX72:BI72)</f>
        <v>-191250</v>
      </c>
      <c r="K72" s="4">
        <f>SUM(BJ72:BU72)</f>
        <v>-286875</v>
      </c>
      <c r="N72" s="3">
        <f t="shared" ref="N72:AS72" si="29">N34</f>
        <v>-5000</v>
      </c>
      <c r="O72" s="3">
        <f t="shared" si="29"/>
        <v>-5000</v>
      </c>
      <c r="P72" s="3">
        <f t="shared" si="29"/>
        <v>-5000</v>
      </c>
      <c r="Q72" s="3">
        <f t="shared" si="29"/>
        <v>-5000</v>
      </c>
      <c r="R72" s="3">
        <f t="shared" si="29"/>
        <v>-5000</v>
      </c>
      <c r="S72" s="3">
        <f t="shared" si="29"/>
        <v>-5000</v>
      </c>
      <c r="T72" s="3">
        <f t="shared" si="29"/>
        <v>-5000</v>
      </c>
      <c r="U72" s="3">
        <f t="shared" si="29"/>
        <v>-5000</v>
      </c>
      <c r="V72" s="3">
        <f t="shared" si="29"/>
        <v>-5000</v>
      </c>
      <c r="W72" s="3">
        <f t="shared" si="29"/>
        <v>-5000</v>
      </c>
      <c r="X72" s="3">
        <f t="shared" si="29"/>
        <v>-5000</v>
      </c>
      <c r="Y72" s="3">
        <f t="shared" si="29"/>
        <v>-5000</v>
      </c>
      <c r="Z72" s="3">
        <f t="shared" si="29"/>
        <v>-5000</v>
      </c>
      <c r="AA72" s="3">
        <f t="shared" si="29"/>
        <v>-5000</v>
      </c>
      <c r="AB72" s="3">
        <f t="shared" si="29"/>
        <v>-7500</v>
      </c>
      <c r="AC72" s="3">
        <f t="shared" si="29"/>
        <v>-7500</v>
      </c>
      <c r="AD72" s="3">
        <f t="shared" si="29"/>
        <v>-7500</v>
      </c>
      <c r="AE72" s="3">
        <f t="shared" si="29"/>
        <v>-7500</v>
      </c>
      <c r="AF72" s="3">
        <f t="shared" si="29"/>
        <v>-7500</v>
      </c>
      <c r="AG72" s="3">
        <f t="shared" si="29"/>
        <v>-7500</v>
      </c>
      <c r="AH72" s="3">
        <f t="shared" si="29"/>
        <v>-7500</v>
      </c>
      <c r="AI72" s="3">
        <f t="shared" si="29"/>
        <v>-7500</v>
      </c>
      <c r="AJ72" s="3">
        <f t="shared" si="29"/>
        <v>-7500</v>
      </c>
      <c r="AK72" s="3">
        <f t="shared" si="29"/>
        <v>-7500</v>
      </c>
      <c r="AL72" s="3">
        <f t="shared" si="29"/>
        <v>-7500</v>
      </c>
      <c r="AM72" s="3">
        <f t="shared" si="29"/>
        <v>-7500</v>
      </c>
      <c r="AN72" s="3">
        <f t="shared" si="29"/>
        <v>-11250</v>
      </c>
      <c r="AO72" s="3">
        <f t="shared" si="29"/>
        <v>-11250</v>
      </c>
      <c r="AP72" s="3">
        <f t="shared" si="29"/>
        <v>-11250</v>
      </c>
      <c r="AQ72" s="3">
        <f t="shared" si="29"/>
        <v>-11250</v>
      </c>
      <c r="AR72" s="3">
        <f t="shared" si="29"/>
        <v>-11250</v>
      </c>
      <c r="AS72" s="3">
        <f t="shared" si="29"/>
        <v>-11250</v>
      </c>
      <c r="AT72" s="3">
        <f t="shared" ref="AT72:BU72" si="30">AT34</f>
        <v>-11250</v>
      </c>
      <c r="AU72" s="3">
        <f t="shared" si="30"/>
        <v>-11250</v>
      </c>
      <c r="AV72" s="3">
        <f t="shared" si="30"/>
        <v>-11250</v>
      </c>
      <c r="AW72" s="3">
        <f t="shared" si="30"/>
        <v>-11250</v>
      </c>
      <c r="AX72" s="3">
        <f t="shared" si="30"/>
        <v>-11250</v>
      </c>
      <c r="AY72" s="3">
        <f t="shared" si="30"/>
        <v>-11250</v>
      </c>
      <c r="AZ72" s="3">
        <f t="shared" si="30"/>
        <v>-16875</v>
      </c>
      <c r="BA72" s="3">
        <f t="shared" si="30"/>
        <v>-16875</v>
      </c>
      <c r="BB72" s="3">
        <f t="shared" si="30"/>
        <v>-16875</v>
      </c>
      <c r="BC72" s="3">
        <f t="shared" si="30"/>
        <v>-16875</v>
      </c>
      <c r="BD72" s="3">
        <f t="shared" si="30"/>
        <v>-16875</v>
      </c>
      <c r="BE72" s="3">
        <f t="shared" si="30"/>
        <v>-16875</v>
      </c>
      <c r="BF72" s="3">
        <f t="shared" si="30"/>
        <v>-16875</v>
      </c>
      <c r="BG72" s="3">
        <f t="shared" si="30"/>
        <v>-16875</v>
      </c>
      <c r="BH72" s="3">
        <f t="shared" si="30"/>
        <v>-16875</v>
      </c>
      <c r="BI72" s="3">
        <f t="shared" si="30"/>
        <v>-16875</v>
      </c>
      <c r="BJ72" s="3">
        <f t="shared" si="30"/>
        <v>-16875</v>
      </c>
      <c r="BK72" s="3">
        <f t="shared" si="30"/>
        <v>-16875</v>
      </c>
      <c r="BL72" s="3">
        <f t="shared" si="30"/>
        <v>-25312.5</v>
      </c>
      <c r="BM72" s="3">
        <f t="shared" si="30"/>
        <v>-25312.5</v>
      </c>
      <c r="BN72" s="3">
        <f t="shared" si="30"/>
        <v>-25312.5</v>
      </c>
      <c r="BO72" s="3">
        <f t="shared" si="30"/>
        <v>-25312.5</v>
      </c>
      <c r="BP72" s="3">
        <f t="shared" si="30"/>
        <v>-25312.5</v>
      </c>
      <c r="BQ72" s="3">
        <f t="shared" si="30"/>
        <v>-25312.5</v>
      </c>
      <c r="BR72" s="3">
        <f t="shared" si="30"/>
        <v>-25312.5</v>
      </c>
      <c r="BS72" s="3">
        <f t="shared" si="30"/>
        <v>-25312.5</v>
      </c>
      <c r="BT72" s="3">
        <f t="shared" si="30"/>
        <v>-25312.5</v>
      </c>
      <c r="BU72" s="3">
        <f t="shared" si="30"/>
        <v>-25312.5</v>
      </c>
      <c r="BX72" s="2"/>
    </row>
    <row r="73" spans="2:76">
      <c r="G73" s="3">
        <f>SUM(P73:AA73)</f>
        <v>0</v>
      </c>
      <c r="H73" s="3">
        <f>SUM(AB73:AM73)</f>
        <v>0</v>
      </c>
      <c r="I73" s="3">
        <f>SUM(AN73:AY73)</f>
        <v>0</v>
      </c>
      <c r="J73" s="3">
        <f>SUM(AZ73:BK73)</f>
        <v>0</v>
      </c>
      <c r="K73" s="3">
        <f>SUM(BL73:BW73)</f>
        <v>0</v>
      </c>
      <c r="N73" s="3">
        <f t="shared" ref="N73:AS73" si="31">N35</f>
        <v>0</v>
      </c>
      <c r="O73" s="3">
        <f t="shared" si="31"/>
        <v>0</v>
      </c>
      <c r="P73" s="3">
        <f t="shared" si="31"/>
        <v>0</v>
      </c>
      <c r="Q73" s="3">
        <f t="shared" si="31"/>
        <v>0</v>
      </c>
      <c r="R73" s="3">
        <f t="shared" si="31"/>
        <v>0</v>
      </c>
      <c r="S73" s="3">
        <f t="shared" si="31"/>
        <v>0</v>
      </c>
      <c r="T73" s="3">
        <f t="shared" si="31"/>
        <v>0</v>
      </c>
      <c r="U73" s="3">
        <f t="shared" si="31"/>
        <v>0</v>
      </c>
      <c r="V73" s="3">
        <f t="shared" si="31"/>
        <v>0</v>
      </c>
      <c r="W73" s="3">
        <f t="shared" si="31"/>
        <v>0</v>
      </c>
      <c r="X73" s="3">
        <f t="shared" si="31"/>
        <v>0</v>
      </c>
      <c r="Y73" s="3">
        <f t="shared" si="31"/>
        <v>0</v>
      </c>
      <c r="Z73" s="3">
        <f t="shared" si="31"/>
        <v>0</v>
      </c>
      <c r="AA73" s="3">
        <f t="shared" si="31"/>
        <v>0</v>
      </c>
      <c r="AB73" s="3">
        <f t="shared" si="31"/>
        <v>0</v>
      </c>
      <c r="AC73" s="3">
        <f t="shared" si="31"/>
        <v>0</v>
      </c>
      <c r="AD73" s="3">
        <f t="shared" si="31"/>
        <v>0</v>
      </c>
      <c r="AE73" s="3">
        <f t="shared" si="31"/>
        <v>0</v>
      </c>
      <c r="AF73" s="3">
        <f t="shared" si="31"/>
        <v>0</v>
      </c>
      <c r="AG73" s="3">
        <f t="shared" si="31"/>
        <v>0</v>
      </c>
      <c r="AH73" s="3">
        <f t="shared" si="31"/>
        <v>0</v>
      </c>
      <c r="AI73" s="3">
        <f t="shared" si="31"/>
        <v>0</v>
      </c>
      <c r="AJ73" s="3">
        <f t="shared" si="31"/>
        <v>0</v>
      </c>
      <c r="AK73" s="3">
        <f t="shared" si="31"/>
        <v>0</v>
      </c>
      <c r="AL73" s="3">
        <f t="shared" si="31"/>
        <v>0</v>
      </c>
      <c r="AM73" s="3">
        <f t="shared" si="31"/>
        <v>0</v>
      </c>
      <c r="AN73" s="3">
        <f t="shared" si="31"/>
        <v>0</v>
      </c>
      <c r="AO73" s="3">
        <f t="shared" si="31"/>
        <v>0</v>
      </c>
      <c r="AP73" s="3">
        <f t="shared" si="31"/>
        <v>0</v>
      </c>
      <c r="AQ73" s="3">
        <f t="shared" si="31"/>
        <v>0</v>
      </c>
      <c r="AR73" s="3">
        <f t="shared" si="31"/>
        <v>0</v>
      </c>
      <c r="AS73" s="3">
        <f t="shared" si="31"/>
        <v>0</v>
      </c>
      <c r="AT73" s="3">
        <f t="shared" ref="AT73:BU73" si="32">AT35</f>
        <v>0</v>
      </c>
      <c r="AU73" s="3">
        <f t="shared" si="32"/>
        <v>0</v>
      </c>
      <c r="AV73" s="3">
        <f t="shared" si="32"/>
        <v>0</v>
      </c>
      <c r="AW73" s="3">
        <f t="shared" si="32"/>
        <v>0</v>
      </c>
      <c r="AX73" s="3">
        <f t="shared" si="32"/>
        <v>0</v>
      </c>
      <c r="AY73" s="3">
        <f t="shared" si="32"/>
        <v>0</v>
      </c>
      <c r="AZ73" s="3">
        <f t="shared" si="32"/>
        <v>0</v>
      </c>
      <c r="BA73" s="3">
        <f t="shared" si="32"/>
        <v>0</v>
      </c>
      <c r="BB73" s="3">
        <f t="shared" si="32"/>
        <v>0</v>
      </c>
      <c r="BC73" s="3">
        <f t="shared" si="32"/>
        <v>0</v>
      </c>
      <c r="BD73" s="3">
        <f t="shared" si="32"/>
        <v>0</v>
      </c>
      <c r="BE73" s="3">
        <f t="shared" si="32"/>
        <v>0</v>
      </c>
      <c r="BF73" s="3">
        <f t="shared" si="32"/>
        <v>0</v>
      </c>
      <c r="BG73" s="3">
        <f t="shared" si="32"/>
        <v>0</v>
      </c>
      <c r="BH73" s="3">
        <f t="shared" si="32"/>
        <v>0</v>
      </c>
      <c r="BI73" s="3">
        <f t="shared" si="32"/>
        <v>0</v>
      </c>
      <c r="BJ73" s="3">
        <f t="shared" si="32"/>
        <v>0</v>
      </c>
      <c r="BK73" s="3">
        <f t="shared" si="32"/>
        <v>0</v>
      </c>
      <c r="BL73" s="3">
        <f t="shared" si="32"/>
        <v>0</v>
      </c>
      <c r="BM73" s="3">
        <f t="shared" si="32"/>
        <v>0</v>
      </c>
      <c r="BN73" s="3">
        <f t="shared" si="32"/>
        <v>0</v>
      </c>
      <c r="BO73" s="3">
        <f t="shared" si="32"/>
        <v>0</v>
      </c>
      <c r="BP73" s="3">
        <f t="shared" si="32"/>
        <v>0</v>
      </c>
      <c r="BQ73" s="3">
        <f t="shared" si="32"/>
        <v>0</v>
      </c>
      <c r="BR73" s="3">
        <f t="shared" si="32"/>
        <v>0</v>
      </c>
      <c r="BS73" s="3">
        <f t="shared" si="32"/>
        <v>0</v>
      </c>
      <c r="BT73" s="3">
        <f t="shared" si="32"/>
        <v>0</v>
      </c>
      <c r="BU73" s="3">
        <f t="shared" si="32"/>
        <v>0</v>
      </c>
      <c r="BX73" s="2"/>
    </row>
    <row r="74" spans="2:76">
      <c r="B74" s="8" t="s">
        <v>46</v>
      </c>
      <c r="G74" s="4">
        <f>SUM(N74:Y74)</f>
        <v>-28333.333333333336</v>
      </c>
      <c r="H74" s="4">
        <f>SUM(Z74:AK74)</f>
        <v>-13750</v>
      </c>
      <c r="I74" s="4">
        <f>SUM(AL74:AW74)</f>
        <v>-10937.500000000002</v>
      </c>
      <c r="J74" s="4">
        <f>SUM(AX74:BI74)</f>
        <v>-11484.375000000002</v>
      </c>
      <c r="K74" s="4">
        <f>SUM(BJ74:BU74)</f>
        <v>-12058.593750000002</v>
      </c>
      <c r="N74" s="3">
        <f t="shared" ref="N74:AS74" si="33">N36</f>
        <v>-1666.6666666666667</v>
      </c>
      <c r="O74" s="3">
        <f t="shared" si="33"/>
        <v>-1666.6666666666667</v>
      </c>
      <c r="P74" s="3">
        <f t="shared" si="33"/>
        <v>-2500</v>
      </c>
      <c r="Q74" s="3">
        <f t="shared" si="33"/>
        <v>-2500</v>
      </c>
      <c r="R74" s="3">
        <f t="shared" si="33"/>
        <v>-2500</v>
      </c>
      <c r="S74" s="3">
        <f t="shared" si="33"/>
        <v>-2500</v>
      </c>
      <c r="T74" s="3">
        <f t="shared" si="33"/>
        <v>-2500</v>
      </c>
      <c r="U74" s="3">
        <f t="shared" si="33"/>
        <v>-2500</v>
      </c>
      <c r="V74" s="3">
        <f t="shared" si="33"/>
        <v>-2500</v>
      </c>
      <c r="W74" s="3">
        <f t="shared" si="33"/>
        <v>-2500</v>
      </c>
      <c r="X74" s="3">
        <f t="shared" si="33"/>
        <v>-2500</v>
      </c>
      <c r="Y74" s="3">
        <f t="shared" si="33"/>
        <v>-2500</v>
      </c>
      <c r="Z74" s="3">
        <f t="shared" si="33"/>
        <v>-2500</v>
      </c>
      <c r="AA74" s="3">
        <f t="shared" si="33"/>
        <v>-2500</v>
      </c>
      <c r="AB74" s="3">
        <f t="shared" si="33"/>
        <v>-875.00000000000011</v>
      </c>
      <c r="AC74" s="3">
        <f t="shared" si="33"/>
        <v>-875.00000000000011</v>
      </c>
      <c r="AD74" s="3">
        <f t="shared" si="33"/>
        <v>-875.00000000000011</v>
      </c>
      <c r="AE74" s="3">
        <f t="shared" si="33"/>
        <v>-875.00000000000011</v>
      </c>
      <c r="AF74" s="3">
        <f t="shared" si="33"/>
        <v>-875.00000000000011</v>
      </c>
      <c r="AG74" s="3">
        <f t="shared" si="33"/>
        <v>-875.00000000000011</v>
      </c>
      <c r="AH74" s="3">
        <f t="shared" si="33"/>
        <v>-875.00000000000011</v>
      </c>
      <c r="AI74" s="3">
        <f t="shared" si="33"/>
        <v>-875.00000000000011</v>
      </c>
      <c r="AJ74" s="3">
        <f t="shared" si="33"/>
        <v>-875.00000000000011</v>
      </c>
      <c r="AK74" s="3">
        <f t="shared" si="33"/>
        <v>-875.00000000000011</v>
      </c>
      <c r="AL74" s="3">
        <f t="shared" si="33"/>
        <v>-875.00000000000011</v>
      </c>
      <c r="AM74" s="3">
        <f t="shared" si="33"/>
        <v>-875.00000000000011</v>
      </c>
      <c r="AN74" s="3">
        <f t="shared" si="33"/>
        <v>-918.75000000000011</v>
      </c>
      <c r="AO74" s="3">
        <f t="shared" si="33"/>
        <v>-918.75000000000011</v>
      </c>
      <c r="AP74" s="3">
        <f t="shared" si="33"/>
        <v>-918.75000000000011</v>
      </c>
      <c r="AQ74" s="3">
        <f t="shared" si="33"/>
        <v>-918.75000000000011</v>
      </c>
      <c r="AR74" s="3">
        <f t="shared" si="33"/>
        <v>-918.75000000000011</v>
      </c>
      <c r="AS74" s="3">
        <f t="shared" si="33"/>
        <v>-918.75000000000011</v>
      </c>
      <c r="AT74" s="3">
        <f t="shared" ref="AT74:BU74" si="34">AT36</f>
        <v>-918.75000000000011</v>
      </c>
      <c r="AU74" s="3">
        <f t="shared" si="34"/>
        <v>-918.75000000000011</v>
      </c>
      <c r="AV74" s="3">
        <f t="shared" si="34"/>
        <v>-918.75000000000011</v>
      </c>
      <c r="AW74" s="3">
        <f t="shared" si="34"/>
        <v>-918.75000000000011</v>
      </c>
      <c r="AX74" s="3">
        <f t="shared" si="34"/>
        <v>-918.75000000000011</v>
      </c>
      <c r="AY74" s="3">
        <f t="shared" si="34"/>
        <v>-918.75000000000011</v>
      </c>
      <c r="AZ74" s="3">
        <f t="shared" si="34"/>
        <v>-964.68750000000011</v>
      </c>
      <c r="BA74" s="3">
        <f t="shared" si="34"/>
        <v>-964.68750000000011</v>
      </c>
      <c r="BB74" s="3">
        <f t="shared" si="34"/>
        <v>-964.68750000000011</v>
      </c>
      <c r="BC74" s="3">
        <f t="shared" si="34"/>
        <v>-964.68750000000011</v>
      </c>
      <c r="BD74" s="3">
        <f t="shared" si="34"/>
        <v>-964.68750000000011</v>
      </c>
      <c r="BE74" s="3">
        <f t="shared" si="34"/>
        <v>-964.68750000000011</v>
      </c>
      <c r="BF74" s="3">
        <f t="shared" si="34"/>
        <v>-964.68750000000011</v>
      </c>
      <c r="BG74" s="3">
        <f t="shared" si="34"/>
        <v>-964.68750000000011</v>
      </c>
      <c r="BH74" s="3">
        <f t="shared" si="34"/>
        <v>-964.68750000000011</v>
      </c>
      <c r="BI74" s="3">
        <f t="shared" si="34"/>
        <v>-964.68750000000011</v>
      </c>
      <c r="BJ74" s="3">
        <f t="shared" si="34"/>
        <v>-964.68750000000011</v>
      </c>
      <c r="BK74" s="3">
        <f t="shared" si="34"/>
        <v>-964.68750000000011</v>
      </c>
      <c r="BL74" s="3">
        <f t="shared" si="34"/>
        <v>-1012.9218750000001</v>
      </c>
      <c r="BM74" s="3">
        <f t="shared" si="34"/>
        <v>-1012.9218750000001</v>
      </c>
      <c r="BN74" s="3">
        <f t="shared" si="34"/>
        <v>-1012.9218750000001</v>
      </c>
      <c r="BO74" s="3">
        <f t="shared" si="34"/>
        <v>-1012.9218750000001</v>
      </c>
      <c r="BP74" s="3">
        <f t="shared" si="34"/>
        <v>-1012.9218750000001</v>
      </c>
      <c r="BQ74" s="3">
        <f t="shared" si="34"/>
        <v>-1012.9218750000001</v>
      </c>
      <c r="BR74" s="3">
        <f t="shared" si="34"/>
        <v>-1012.9218750000001</v>
      </c>
      <c r="BS74" s="3">
        <f t="shared" si="34"/>
        <v>-1012.9218750000001</v>
      </c>
      <c r="BT74" s="3">
        <f t="shared" si="34"/>
        <v>-1012.9218750000001</v>
      </c>
      <c r="BU74" s="3">
        <f t="shared" si="34"/>
        <v>-1012.9218750000001</v>
      </c>
      <c r="BX74" s="2"/>
    </row>
    <row r="75" spans="2:76">
      <c r="B75" s="4"/>
      <c r="BX75" s="2"/>
    </row>
    <row r="76" spans="2:76">
      <c r="B76" s="8" t="s">
        <v>47</v>
      </c>
      <c r="G76" s="4">
        <f>SUM(N76:Y76)</f>
        <v>-57000.000000000007</v>
      </c>
      <c r="H76" s="4">
        <f>SUM(Z76:AK76)</f>
        <v>-58854.16666666665</v>
      </c>
      <c r="I76" s="4">
        <f>SUM(AL76:AW76)</f>
        <v>-61158.854166666672</v>
      </c>
      <c r="J76" s="4">
        <f>SUM(AX76:BI76)</f>
        <v>-63562.825520833314</v>
      </c>
      <c r="K76" s="4">
        <f>SUM(BJ76:BU76)</f>
        <v>-66070.646158854172</v>
      </c>
      <c r="N76" s="3">
        <f t="shared" ref="N76:AS76" si="35">N38</f>
        <v>-4750.0000000000009</v>
      </c>
      <c r="O76" s="3">
        <f t="shared" si="35"/>
        <v>-4750.0000000000009</v>
      </c>
      <c r="P76" s="3">
        <f t="shared" si="35"/>
        <v>-4750.0000000000009</v>
      </c>
      <c r="Q76" s="3">
        <f t="shared" si="35"/>
        <v>-4750.0000000000009</v>
      </c>
      <c r="R76" s="3">
        <f t="shared" si="35"/>
        <v>-4750.0000000000009</v>
      </c>
      <c r="S76" s="3">
        <f t="shared" si="35"/>
        <v>-4750.0000000000009</v>
      </c>
      <c r="T76" s="3">
        <f t="shared" si="35"/>
        <v>-4750.0000000000009</v>
      </c>
      <c r="U76" s="3">
        <f t="shared" si="35"/>
        <v>-4750.0000000000009</v>
      </c>
      <c r="V76" s="3">
        <f t="shared" si="35"/>
        <v>-4750.0000000000009</v>
      </c>
      <c r="W76" s="3">
        <f t="shared" si="35"/>
        <v>-4750.0000000000009</v>
      </c>
      <c r="X76" s="3">
        <f t="shared" si="35"/>
        <v>-4750.0000000000009</v>
      </c>
      <c r="Y76" s="3">
        <f t="shared" si="35"/>
        <v>-4750.0000000000009</v>
      </c>
      <c r="Z76" s="3">
        <f t="shared" si="35"/>
        <v>-4750.0000000000009</v>
      </c>
      <c r="AA76" s="3">
        <f t="shared" si="35"/>
        <v>-4750.0000000000009</v>
      </c>
      <c r="AB76" s="3">
        <f t="shared" si="35"/>
        <v>-4935.4166666666661</v>
      </c>
      <c r="AC76" s="3">
        <f t="shared" si="35"/>
        <v>-4935.4166666666661</v>
      </c>
      <c r="AD76" s="3">
        <f t="shared" si="35"/>
        <v>-4935.4166666666661</v>
      </c>
      <c r="AE76" s="3">
        <f t="shared" si="35"/>
        <v>-4935.4166666666661</v>
      </c>
      <c r="AF76" s="3">
        <f t="shared" si="35"/>
        <v>-4935.4166666666661</v>
      </c>
      <c r="AG76" s="3">
        <f t="shared" si="35"/>
        <v>-4935.4166666666661</v>
      </c>
      <c r="AH76" s="3">
        <f t="shared" si="35"/>
        <v>-4935.4166666666661</v>
      </c>
      <c r="AI76" s="3">
        <f t="shared" si="35"/>
        <v>-4935.4166666666661</v>
      </c>
      <c r="AJ76" s="3">
        <f t="shared" si="35"/>
        <v>-4935.4166666666661</v>
      </c>
      <c r="AK76" s="3">
        <f t="shared" si="35"/>
        <v>-4935.4166666666661</v>
      </c>
      <c r="AL76" s="3">
        <f t="shared" si="35"/>
        <v>-4935.4166666666661</v>
      </c>
      <c r="AM76" s="3">
        <f t="shared" si="35"/>
        <v>-4935.4166666666661</v>
      </c>
      <c r="AN76" s="3">
        <f t="shared" si="35"/>
        <v>-5128.802083333333</v>
      </c>
      <c r="AO76" s="3">
        <f t="shared" si="35"/>
        <v>-5128.802083333333</v>
      </c>
      <c r="AP76" s="3">
        <f t="shared" si="35"/>
        <v>-5128.802083333333</v>
      </c>
      <c r="AQ76" s="3">
        <f t="shared" si="35"/>
        <v>-5128.802083333333</v>
      </c>
      <c r="AR76" s="3">
        <f t="shared" si="35"/>
        <v>-5128.802083333333</v>
      </c>
      <c r="AS76" s="3">
        <f t="shared" si="35"/>
        <v>-5128.802083333333</v>
      </c>
      <c r="AT76" s="3">
        <f t="shared" ref="AT76:BU76" si="36">AT38</f>
        <v>-5128.802083333333</v>
      </c>
      <c r="AU76" s="3">
        <f t="shared" si="36"/>
        <v>-5128.802083333333</v>
      </c>
      <c r="AV76" s="3">
        <f t="shared" si="36"/>
        <v>-5128.802083333333</v>
      </c>
      <c r="AW76" s="3">
        <f t="shared" si="36"/>
        <v>-5128.802083333333</v>
      </c>
      <c r="AX76" s="3">
        <f t="shared" si="36"/>
        <v>-5128.802083333333</v>
      </c>
      <c r="AY76" s="3">
        <f t="shared" si="36"/>
        <v>-5128.802083333333</v>
      </c>
      <c r="AZ76" s="3">
        <f t="shared" si="36"/>
        <v>-5330.5221354166661</v>
      </c>
      <c r="BA76" s="3">
        <f t="shared" si="36"/>
        <v>-5330.5221354166661</v>
      </c>
      <c r="BB76" s="3">
        <f t="shared" si="36"/>
        <v>-5330.5221354166661</v>
      </c>
      <c r="BC76" s="3">
        <f t="shared" si="36"/>
        <v>-5330.5221354166661</v>
      </c>
      <c r="BD76" s="3">
        <f t="shared" si="36"/>
        <v>-5330.5221354166661</v>
      </c>
      <c r="BE76" s="3">
        <f t="shared" si="36"/>
        <v>-5330.5221354166661</v>
      </c>
      <c r="BF76" s="3">
        <f t="shared" si="36"/>
        <v>-5330.5221354166661</v>
      </c>
      <c r="BG76" s="3">
        <f t="shared" si="36"/>
        <v>-5330.5221354166661</v>
      </c>
      <c r="BH76" s="3">
        <f t="shared" si="36"/>
        <v>-5330.5221354166661</v>
      </c>
      <c r="BI76" s="3">
        <f t="shared" si="36"/>
        <v>-5330.5221354166661</v>
      </c>
      <c r="BJ76" s="3">
        <f t="shared" si="36"/>
        <v>-5330.5221354166661</v>
      </c>
      <c r="BK76" s="3">
        <f t="shared" si="36"/>
        <v>-5330.5221354166661</v>
      </c>
      <c r="BL76" s="3">
        <f t="shared" si="36"/>
        <v>-5540.9601888020825</v>
      </c>
      <c r="BM76" s="3">
        <f t="shared" si="36"/>
        <v>-5540.9601888020825</v>
      </c>
      <c r="BN76" s="3">
        <f t="shared" si="36"/>
        <v>-5540.9601888020825</v>
      </c>
      <c r="BO76" s="3">
        <f t="shared" si="36"/>
        <v>-5540.9601888020825</v>
      </c>
      <c r="BP76" s="3">
        <f t="shared" si="36"/>
        <v>-5540.9601888020825</v>
      </c>
      <c r="BQ76" s="3">
        <f t="shared" si="36"/>
        <v>-5540.9601888020825</v>
      </c>
      <c r="BR76" s="3">
        <f t="shared" si="36"/>
        <v>-5540.9601888020825</v>
      </c>
      <c r="BS76" s="3">
        <f t="shared" si="36"/>
        <v>-5540.9601888020825</v>
      </c>
      <c r="BT76" s="3">
        <f t="shared" si="36"/>
        <v>-5540.9601888020825</v>
      </c>
      <c r="BU76" s="3">
        <f t="shared" si="36"/>
        <v>-5540.9601888020825</v>
      </c>
      <c r="BX76" s="2"/>
    </row>
    <row r="77" spans="2:76">
      <c r="B77" s="4"/>
      <c r="BX77" s="2"/>
    </row>
    <row r="78" spans="2:76">
      <c r="B78" s="4" t="s">
        <v>32</v>
      </c>
      <c r="G78" s="4">
        <f>SUM(N78:Y78)</f>
        <v>0</v>
      </c>
      <c r="H78" s="4">
        <f>SUM(Z78:AK78)</f>
        <v>0</v>
      </c>
      <c r="I78" s="4">
        <f>SUM(AL78:AW78)</f>
        <v>0</v>
      </c>
      <c r="J78" s="4">
        <f>SUM(AX78:BI78)</f>
        <v>0</v>
      </c>
      <c r="K78" s="4">
        <f>SUM(BJ78:BU78)</f>
        <v>0</v>
      </c>
      <c r="S78" s="3">
        <f>-SUM(N14:O14)</f>
        <v>0</v>
      </c>
      <c r="V78" s="3">
        <f>-SUM(P14:R14)</f>
        <v>0</v>
      </c>
      <c r="Y78" s="3">
        <f>-SUM(S14:U14)</f>
        <v>0</v>
      </c>
      <c r="AB78" s="3">
        <f>-SUM(V14:X14)</f>
        <v>0</v>
      </c>
      <c r="AE78" s="3">
        <f>-SUM(Y14:AA14)</f>
        <v>0</v>
      </c>
      <c r="AH78" s="3">
        <f>-SUM(AB14:AD14)</f>
        <v>0</v>
      </c>
      <c r="AK78" s="3">
        <f>-SUM(AE14:AG14)</f>
        <v>0</v>
      </c>
      <c r="AN78" s="3">
        <f>-SUM(AH14:AJ14)</f>
        <v>0</v>
      </c>
      <c r="AQ78" s="3">
        <f>-SUM(AK14:AM14)</f>
        <v>0</v>
      </c>
      <c r="AT78" s="3">
        <f>-SUM(AN14:AP14)</f>
        <v>0</v>
      </c>
      <c r="AW78" s="3">
        <f>-SUM(AQ14:AS14)</f>
        <v>0</v>
      </c>
      <c r="AZ78" s="3">
        <f>-SUM(AT14:AV14)</f>
        <v>0</v>
      </c>
      <c r="BC78" s="3">
        <f>-SUM(AW14:AY14)</f>
        <v>0</v>
      </c>
      <c r="BF78" s="3">
        <f>-SUM(AZ14:BB14)</f>
        <v>0</v>
      </c>
      <c r="BI78" s="3">
        <f>-SUM(BC14:BE14)</f>
        <v>0</v>
      </c>
      <c r="BL78" s="3">
        <f>-SUM(BF14:BH14)</f>
        <v>0</v>
      </c>
      <c r="BO78" s="3">
        <f>-SUM(BI14:BK14)</f>
        <v>0</v>
      </c>
      <c r="BR78" s="3">
        <f>-SUM(BL14:BN14)</f>
        <v>0</v>
      </c>
      <c r="BU78" s="3">
        <f>-SUM(BO14:BQ14)</f>
        <v>0</v>
      </c>
    </row>
    <row r="79" spans="2:76">
      <c r="B79" s="4" t="s">
        <v>63</v>
      </c>
      <c r="G79" s="4">
        <f>SUM(N79:Y79)</f>
        <v>0</v>
      </c>
      <c r="H79" s="4">
        <f>SUM(Z79:AK79)</f>
        <v>0</v>
      </c>
      <c r="I79" s="4">
        <f>SUM(AL79:AW79)</f>
        <v>0</v>
      </c>
      <c r="J79" s="4">
        <f>SUM(AX79:BI79)</f>
        <v>0</v>
      </c>
      <c r="K79" s="4">
        <f>SUM(BJ79:BU79)</f>
        <v>0</v>
      </c>
      <c r="AJ79" s="3">
        <f>SUM(N55:AA55)</f>
        <v>0</v>
      </c>
      <c r="AV79" s="3">
        <f>SUM(AB55:AM55)</f>
        <v>0</v>
      </c>
      <c r="BH79" s="3">
        <f>SUM(AN55:AY55)</f>
        <v>0</v>
      </c>
      <c r="BT79" s="3">
        <f>SUM(AZ55:BK55)</f>
        <v>0</v>
      </c>
      <c r="BX79" s="2"/>
    </row>
    <row r="80" spans="2:76">
      <c r="B80" s="4"/>
      <c r="BX80" s="2"/>
    </row>
    <row r="81" spans="2:76">
      <c r="B81" s="4" t="s">
        <v>64</v>
      </c>
      <c r="G81" s="4">
        <f>SUM(N81:Y81)</f>
        <v>2536184.6666666665</v>
      </c>
      <c r="H81" s="4">
        <f>SUM(Z81:AK81)</f>
        <v>1890509.1305216956</v>
      </c>
      <c r="I81" s="4">
        <f>SUM(AL81:AW81)</f>
        <v>4491598.0801827097</v>
      </c>
      <c r="J81" s="4">
        <f>SUM(AX81:BI81)</f>
        <v>11747953.8425957</v>
      </c>
      <c r="K81" s="4">
        <f>SUM(BJ81:BU81)</f>
        <v>26977018.767581932</v>
      </c>
      <c r="N81" s="3">
        <f t="shared" ref="N81:AS81" si="37">SUM(N62:N80)</f>
        <v>-116446.66666666667</v>
      </c>
      <c r="O81" s="3">
        <f t="shared" si="37"/>
        <v>-116446.66666666667</v>
      </c>
      <c r="P81" s="3">
        <f t="shared" si="37"/>
        <v>-117280</v>
      </c>
      <c r="Q81" s="3">
        <f t="shared" si="37"/>
        <v>-117280</v>
      </c>
      <c r="R81" s="3">
        <f t="shared" si="37"/>
        <v>-117280</v>
      </c>
      <c r="S81" s="3">
        <f t="shared" si="37"/>
        <v>-117280</v>
      </c>
      <c r="T81" s="3">
        <f t="shared" si="37"/>
        <v>-117280</v>
      </c>
      <c r="U81" s="3">
        <f t="shared" si="37"/>
        <v>-117280</v>
      </c>
      <c r="V81" s="3">
        <f t="shared" si="37"/>
        <v>3352720</v>
      </c>
      <c r="W81" s="3">
        <f t="shared" si="37"/>
        <v>30219.999999999985</v>
      </c>
      <c r="X81" s="3">
        <f t="shared" si="37"/>
        <v>40049.999999999985</v>
      </c>
      <c r="Y81" s="3">
        <f t="shared" si="37"/>
        <v>49767.999999999985</v>
      </c>
      <c r="Z81" s="3">
        <f t="shared" si="37"/>
        <v>60454.920000000231</v>
      </c>
      <c r="AA81" s="3">
        <f t="shared" si="37"/>
        <v>71682.23120000014</v>
      </c>
      <c r="AB81" s="3">
        <f t="shared" si="37"/>
        <v>147556.09680533313</v>
      </c>
      <c r="AC81" s="3">
        <f t="shared" si="37"/>
        <v>116910.92381365344</v>
      </c>
      <c r="AD81" s="3">
        <f t="shared" si="37"/>
        <v>130350.1836144727</v>
      </c>
      <c r="AE81" s="3">
        <f t="shared" si="37"/>
        <v>144600.52840294081</v>
      </c>
      <c r="AF81" s="3">
        <f t="shared" si="37"/>
        <v>159711.56651075729</v>
      </c>
      <c r="AG81" s="3">
        <f t="shared" si="37"/>
        <v>175736.07115126299</v>
      </c>
      <c r="AH81" s="3">
        <f t="shared" si="37"/>
        <v>192730.20796221148</v>
      </c>
      <c r="AI81" s="3">
        <f t="shared" si="37"/>
        <v>210753.78372843735</v>
      </c>
      <c r="AJ81" s="3">
        <f t="shared" si="37"/>
        <v>229870.51906040535</v>
      </c>
      <c r="AK81" s="3">
        <f t="shared" si="37"/>
        <v>250152.09827222073</v>
      </c>
      <c r="AL81" s="3">
        <f t="shared" si="37"/>
        <v>271660.125258488</v>
      </c>
      <c r="AM81" s="3">
        <f t="shared" si="37"/>
        <v>294482.52733083197</v>
      </c>
      <c r="AN81" s="3">
        <f t="shared" si="37"/>
        <v>167035.86809602383</v>
      </c>
      <c r="AO81" s="3">
        <f t="shared" si="37"/>
        <v>291184.49843838293</v>
      </c>
      <c r="AP81" s="3">
        <f t="shared" si="37"/>
        <v>318459.64307690825</v>
      </c>
      <c r="AQ81" s="3">
        <f t="shared" si="37"/>
        <v>347413.31322942715</v>
      </c>
      <c r="AR81" s="3">
        <f t="shared" si="37"/>
        <v>378154.61528533703</v>
      </c>
      <c r="AS81" s="3">
        <f t="shared" si="37"/>
        <v>410800.88013825653</v>
      </c>
      <c r="AT81" s="3">
        <f t="shared" ref="AT81:BU81" si="38">SUM(AT62:AT80)</f>
        <v>445478.49219535984</v>
      </c>
      <c r="AU81" s="3">
        <f t="shared" si="38"/>
        <v>482323.83522658603</v>
      </c>
      <c r="AV81" s="3">
        <f t="shared" si="38"/>
        <v>521484.375483112</v>
      </c>
      <c r="AW81" s="3">
        <f t="shared" si="38"/>
        <v>563119.90642399644</v>
      </c>
      <c r="AX81" s="3">
        <f t="shared" si="38"/>
        <v>607403.98407062807</v>
      </c>
      <c r="AY81" s="3">
        <f t="shared" si="38"/>
        <v>798100.78761440935</v>
      </c>
      <c r="AZ81" s="3">
        <f t="shared" si="38"/>
        <v>742494.3810658583</v>
      </c>
      <c r="BA81" s="3">
        <f t="shared" si="38"/>
        <v>798717.89064338186</v>
      </c>
      <c r="BB81" s="3">
        <f t="shared" si="38"/>
        <v>855671.04164703179</v>
      </c>
      <c r="BC81" s="3">
        <f t="shared" si="38"/>
        <v>916415.51644071063</v>
      </c>
      <c r="BD81" s="3">
        <f t="shared" si="38"/>
        <v>981253.59469422314</v>
      </c>
      <c r="BE81" s="3">
        <f t="shared" si="38"/>
        <v>1050520.6502356916</v>
      </c>
      <c r="BF81" s="3">
        <f t="shared" si="38"/>
        <v>1124590.1279096347</v>
      </c>
      <c r="BG81" s="3">
        <f t="shared" si="38"/>
        <v>1203879.4172615639</v>
      </c>
      <c r="BH81" s="3">
        <f t="shared" si="38"/>
        <v>1288856.7964989932</v>
      </c>
      <c r="BI81" s="3">
        <f t="shared" si="38"/>
        <v>1380049.6545135754</v>
      </c>
      <c r="BJ81" s="3">
        <f t="shared" si="38"/>
        <v>1478054.2399295475</v>
      </c>
      <c r="BK81" s="3">
        <f t="shared" si="38"/>
        <v>1583547.2355374179</v>
      </c>
      <c r="BL81" s="3">
        <f t="shared" si="38"/>
        <v>1684337.2871322511</v>
      </c>
      <c r="BM81" s="3">
        <f t="shared" si="38"/>
        <v>1810074.3244075198</v>
      </c>
      <c r="BN81" s="3">
        <f t="shared" si="38"/>
        <v>1943119.5343800229</v>
      </c>
      <c r="BO81" s="3">
        <f t="shared" si="38"/>
        <v>2087481.736939064</v>
      </c>
      <c r="BP81" s="3">
        <f t="shared" si="38"/>
        <v>2244506.7238302543</v>
      </c>
      <c r="BQ81" s="3">
        <f t="shared" si="38"/>
        <v>2415754.3803613321</v>
      </c>
      <c r="BR81" s="3">
        <f t="shared" si="38"/>
        <v>2603038.1993892551</v>
      </c>
      <c r="BS81" s="3">
        <f t="shared" si="38"/>
        <v>2808472.4997374439</v>
      </c>
      <c r="BT81" s="3">
        <f t="shared" si="38"/>
        <v>3034528.878018701</v>
      </c>
      <c r="BU81" s="3">
        <f t="shared" si="38"/>
        <v>3284103.7279191222</v>
      </c>
      <c r="BX81" s="2"/>
    </row>
    <row r="82" spans="2:76">
      <c r="B82" s="4" t="s">
        <v>65</v>
      </c>
      <c r="BX82" s="2"/>
    </row>
    <row r="83" spans="2:76">
      <c r="BX83" s="2"/>
    </row>
    <row r="84" spans="2:76">
      <c r="B84" s="4" t="s">
        <v>66</v>
      </c>
      <c r="G84" s="3">
        <f>N84</f>
        <v>1400000</v>
      </c>
      <c r="H84" s="3">
        <f>G85</f>
        <v>3936184.6666666665</v>
      </c>
      <c r="I84" s="3">
        <f>H85</f>
        <v>5826693.7971883621</v>
      </c>
      <c r="J84" s="3">
        <f>I85</f>
        <v>10318291.877371073</v>
      </c>
      <c r="K84" s="3">
        <f>J85</f>
        <v>22066245.719966773</v>
      </c>
      <c r="N84" s="3">
        <f>M85</f>
        <v>1400000</v>
      </c>
      <c r="O84" s="3">
        <f t="shared" ref="O84:BU84" si="39">N85</f>
        <v>1283553.3333333333</v>
      </c>
      <c r="P84" s="3">
        <f t="shared" si="39"/>
        <v>1167106.6666666665</v>
      </c>
      <c r="Q84" s="3">
        <f t="shared" si="39"/>
        <v>1049826.6666666665</v>
      </c>
      <c r="R84" s="3">
        <f t="shared" si="39"/>
        <v>932546.66666666651</v>
      </c>
      <c r="S84" s="3">
        <f t="shared" si="39"/>
        <v>815266.66666666651</v>
      </c>
      <c r="T84" s="3">
        <f t="shared" si="39"/>
        <v>697986.66666666651</v>
      </c>
      <c r="U84" s="3">
        <f t="shared" si="39"/>
        <v>580706.66666666651</v>
      </c>
      <c r="V84" s="3">
        <f t="shared" si="39"/>
        <v>463426.66666666651</v>
      </c>
      <c r="W84" s="3">
        <f t="shared" si="39"/>
        <v>3816146.6666666665</v>
      </c>
      <c r="X84" s="3">
        <f t="shared" si="39"/>
        <v>3846366.6666666665</v>
      </c>
      <c r="Y84" s="3">
        <f t="shared" si="39"/>
        <v>3886416.6666666665</v>
      </c>
      <c r="Z84" s="3">
        <f t="shared" si="39"/>
        <v>3936184.6666666665</v>
      </c>
      <c r="AA84" s="3">
        <f t="shared" si="39"/>
        <v>3996639.5866666669</v>
      </c>
      <c r="AB84" s="3">
        <f t="shared" si="39"/>
        <v>4068321.8178666672</v>
      </c>
      <c r="AC84" s="3">
        <f t="shared" si="39"/>
        <v>4215877.9146720003</v>
      </c>
      <c r="AD84" s="3">
        <f t="shared" si="39"/>
        <v>4332788.8384856535</v>
      </c>
      <c r="AE84" s="3">
        <f t="shared" si="39"/>
        <v>4463139.0221001264</v>
      </c>
      <c r="AF84" s="3">
        <f t="shared" si="39"/>
        <v>4607739.5505030667</v>
      </c>
      <c r="AG84" s="3">
        <f t="shared" si="39"/>
        <v>4767451.1170138242</v>
      </c>
      <c r="AH84" s="3">
        <f t="shared" si="39"/>
        <v>4943187.1881650873</v>
      </c>
      <c r="AI84" s="3">
        <f t="shared" si="39"/>
        <v>5135917.3961272985</v>
      </c>
      <c r="AJ84" s="3">
        <f t="shared" si="39"/>
        <v>5346671.179855736</v>
      </c>
      <c r="AK84" s="3">
        <f t="shared" si="39"/>
        <v>5576541.6989161409</v>
      </c>
      <c r="AL84" s="3">
        <f t="shared" si="39"/>
        <v>5826693.7971883621</v>
      </c>
      <c r="AM84" s="3">
        <f t="shared" si="39"/>
        <v>6098353.9224468498</v>
      </c>
      <c r="AN84" s="3">
        <f t="shared" si="39"/>
        <v>6392836.4497776814</v>
      </c>
      <c r="AO84" s="3">
        <f t="shared" si="39"/>
        <v>6559872.3178737052</v>
      </c>
      <c r="AP84" s="3">
        <f t="shared" si="39"/>
        <v>6851056.8163120877</v>
      </c>
      <c r="AQ84" s="3">
        <f t="shared" si="39"/>
        <v>7169516.4593889955</v>
      </c>
      <c r="AR84" s="3">
        <f t="shared" si="39"/>
        <v>7516929.7726184223</v>
      </c>
      <c r="AS84" s="3">
        <f t="shared" si="39"/>
        <v>7895084.3879037593</v>
      </c>
      <c r="AT84" s="3">
        <f t="shared" si="39"/>
        <v>8305885.2680420158</v>
      </c>
      <c r="AU84" s="3">
        <f t="shared" si="39"/>
        <v>8751363.7602373753</v>
      </c>
      <c r="AV84" s="3">
        <f t="shared" si="39"/>
        <v>9233687.5954639614</v>
      </c>
      <c r="AW84" s="3">
        <f t="shared" si="39"/>
        <v>9755171.9709470738</v>
      </c>
      <c r="AX84" s="3">
        <f t="shared" si="39"/>
        <v>10318291.877371071</v>
      </c>
      <c r="AY84" s="3">
        <f t="shared" si="39"/>
        <v>10925695.8614417</v>
      </c>
      <c r="AZ84" s="3">
        <f t="shared" si="39"/>
        <v>11723796.649056109</v>
      </c>
      <c r="BA84" s="3">
        <f t="shared" si="39"/>
        <v>12466291.030121967</v>
      </c>
      <c r="BB84" s="3">
        <f t="shared" si="39"/>
        <v>13265008.92076535</v>
      </c>
      <c r="BC84" s="3">
        <f t="shared" si="39"/>
        <v>14120679.962412382</v>
      </c>
      <c r="BD84" s="3">
        <f t="shared" si="39"/>
        <v>15037095.478853092</v>
      </c>
      <c r="BE84" s="3">
        <f t="shared" si="39"/>
        <v>16018349.073547315</v>
      </c>
      <c r="BF84" s="3">
        <f t="shared" si="39"/>
        <v>17068869.723783005</v>
      </c>
      <c r="BG84" s="3">
        <f t="shared" si="39"/>
        <v>18193459.851692639</v>
      </c>
      <c r="BH84" s="3">
        <f t="shared" si="39"/>
        <v>19397339.268954203</v>
      </c>
      <c r="BI84" s="3">
        <f t="shared" si="39"/>
        <v>20686196.065453194</v>
      </c>
      <c r="BJ84" s="3">
        <f t="shared" si="39"/>
        <v>22066245.719966769</v>
      </c>
      <c r="BK84" s="3">
        <f t="shared" si="39"/>
        <v>23544299.959896319</v>
      </c>
      <c r="BL84" s="3">
        <f t="shared" si="39"/>
        <v>25127847.195433736</v>
      </c>
      <c r="BM84" s="3">
        <f t="shared" si="39"/>
        <v>26812184.482565988</v>
      </c>
      <c r="BN84" s="3">
        <f t="shared" si="39"/>
        <v>28622258.806973509</v>
      </c>
      <c r="BO84" s="3">
        <f t="shared" si="39"/>
        <v>30565378.341353532</v>
      </c>
      <c r="BP84" s="3">
        <f t="shared" si="39"/>
        <v>32652860.078292597</v>
      </c>
      <c r="BQ84" s="3">
        <f t="shared" si="39"/>
        <v>34897366.802122854</v>
      </c>
      <c r="BR84" s="3">
        <f t="shared" si="39"/>
        <v>37313121.182484187</v>
      </c>
      <c r="BS84" s="3">
        <f t="shared" si="39"/>
        <v>39916159.381873444</v>
      </c>
      <c r="BT84" s="3">
        <f t="shared" si="39"/>
        <v>42724631.881610885</v>
      </c>
      <c r="BU84" s="3">
        <f t="shared" si="39"/>
        <v>45759160.759629585</v>
      </c>
      <c r="BX84" s="2"/>
    </row>
    <row r="85" spans="2:76">
      <c r="B85" s="5" t="s">
        <v>67</v>
      </c>
      <c r="C85" s="5"/>
      <c r="D85" s="5"/>
      <c r="E85" s="5"/>
      <c r="G85" s="5">
        <f>G81+G84</f>
        <v>3936184.6666666665</v>
      </c>
      <c r="H85" s="5">
        <f>H81+H84</f>
        <v>5826693.7971883621</v>
      </c>
      <c r="I85" s="5">
        <f>I81+I84</f>
        <v>10318291.877371073</v>
      </c>
      <c r="J85" s="5">
        <f>J81+J84</f>
        <v>22066245.719966773</v>
      </c>
      <c r="K85" s="5">
        <f>K81+K84</f>
        <v>49043264.487548709</v>
      </c>
      <c r="L85" s="5"/>
      <c r="M85" s="12">
        <v>1400000</v>
      </c>
      <c r="N85" s="5">
        <f>N81+N84+N82</f>
        <v>1283553.3333333333</v>
      </c>
      <c r="O85" s="5">
        <f t="shared" ref="O85:BU85" si="40">O81+O84+O82</f>
        <v>1167106.6666666665</v>
      </c>
      <c r="P85" s="5">
        <f t="shared" si="40"/>
        <v>1049826.6666666665</v>
      </c>
      <c r="Q85" s="5">
        <f t="shared" si="40"/>
        <v>932546.66666666651</v>
      </c>
      <c r="R85" s="5">
        <f t="shared" si="40"/>
        <v>815266.66666666651</v>
      </c>
      <c r="S85" s="5">
        <f t="shared" si="40"/>
        <v>697986.66666666651</v>
      </c>
      <c r="T85" s="5">
        <f t="shared" si="40"/>
        <v>580706.66666666651</v>
      </c>
      <c r="U85" s="5">
        <f t="shared" si="40"/>
        <v>463426.66666666651</v>
      </c>
      <c r="V85" s="5">
        <f t="shared" si="40"/>
        <v>3816146.6666666665</v>
      </c>
      <c r="W85" s="5">
        <f t="shared" si="40"/>
        <v>3846366.6666666665</v>
      </c>
      <c r="X85" s="5">
        <f t="shared" si="40"/>
        <v>3886416.6666666665</v>
      </c>
      <c r="Y85" s="5">
        <f t="shared" si="40"/>
        <v>3936184.6666666665</v>
      </c>
      <c r="Z85" s="5">
        <f t="shared" si="40"/>
        <v>3996639.5866666669</v>
      </c>
      <c r="AA85" s="5">
        <f t="shared" si="40"/>
        <v>4068321.8178666672</v>
      </c>
      <c r="AB85" s="5">
        <f t="shared" si="40"/>
        <v>4215877.9146720003</v>
      </c>
      <c r="AC85" s="5">
        <f t="shared" si="40"/>
        <v>4332788.8384856535</v>
      </c>
      <c r="AD85" s="5">
        <f t="shared" si="40"/>
        <v>4463139.0221001264</v>
      </c>
      <c r="AE85" s="5">
        <f t="shared" si="40"/>
        <v>4607739.5505030667</v>
      </c>
      <c r="AF85" s="5">
        <f t="shared" si="40"/>
        <v>4767451.1170138242</v>
      </c>
      <c r="AG85" s="5">
        <f t="shared" si="40"/>
        <v>4943187.1881650873</v>
      </c>
      <c r="AH85" s="5">
        <f t="shared" si="40"/>
        <v>5135917.3961272985</v>
      </c>
      <c r="AI85" s="5">
        <f t="shared" si="40"/>
        <v>5346671.179855736</v>
      </c>
      <c r="AJ85" s="5">
        <f t="shared" si="40"/>
        <v>5576541.6989161409</v>
      </c>
      <c r="AK85" s="5">
        <f t="shared" si="40"/>
        <v>5826693.7971883621</v>
      </c>
      <c r="AL85" s="5">
        <f t="shared" si="40"/>
        <v>6098353.9224468498</v>
      </c>
      <c r="AM85" s="5">
        <f t="shared" si="40"/>
        <v>6392836.4497776814</v>
      </c>
      <c r="AN85" s="5">
        <f t="shared" si="40"/>
        <v>6559872.3178737052</v>
      </c>
      <c r="AO85" s="5">
        <f t="shared" si="40"/>
        <v>6851056.8163120877</v>
      </c>
      <c r="AP85" s="5">
        <f t="shared" si="40"/>
        <v>7169516.4593889955</v>
      </c>
      <c r="AQ85" s="5">
        <f t="shared" si="40"/>
        <v>7516929.7726184223</v>
      </c>
      <c r="AR85" s="5">
        <f t="shared" si="40"/>
        <v>7895084.3879037593</v>
      </c>
      <c r="AS85" s="5">
        <f t="shared" si="40"/>
        <v>8305885.2680420158</v>
      </c>
      <c r="AT85" s="5">
        <f t="shared" si="40"/>
        <v>8751363.7602373753</v>
      </c>
      <c r="AU85" s="5">
        <f t="shared" si="40"/>
        <v>9233687.5954639614</v>
      </c>
      <c r="AV85" s="5">
        <f t="shared" si="40"/>
        <v>9755171.9709470738</v>
      </c>
      <c r="AW85" s="5">
        <f t="shared" si="40"/>
        <v>10318291.877371071</v>
      </c>
      <c r="AX85" s="5">
        <f t="shared" si="40"/>
        <v>10925695.8614417</v>
      </c>
      <c r="AY85" s="5">
        <f t="shared" si="40"/>
        <v>11723796.649056109</v>
      </c>
      <c r="AZ85" s="5">
        <f t="shared" si="40"/>
        <v>12466291.030121967</v>
      </c>
      <c r="BA85" s="5">
        <f t="shared" si="40"/>
        <v>13265008.92076535</v>
      </c>
      <c r="BB85" s="5">
        <f t="shared" si="40"/>
        <v>14120679.962412382</v>
      </c>
      <c r="BC85" s="5">
        <f t="shared" si="40"/>
        <v>15037095.478853092</v>
      </c>
      <c r="BD85" s="5">
        <f t="shared" si="40"/>
        <v>16018349.073547315</v>
      </c>
      <c r="BE85" s="5">
        <f t="shared" si="40"/>
        <v>17068869.723783005</v>
      </c>
      <c r="BF85" s="5">
        <f t="shared" si="40"/>
        <v>18193459.851692639</v>
      </c>
      <c r="BG85" s="5">
        <f t="shared" si="40"/>
        <v>19397339.268954203</v>
      </c>
      <c r="BH85" s="5">
        <f t="shared" si="40"/>
        <v>20686196.065453194</v>
      </c>
      <c r="BI85" s="5">
        <f t="shared" si="40"/>
        <v>22066245.719966769</v>
      </c>
      <c r="BJ85" s="5">
        <f t="shared" si="40"/>
        <v>23544299.959896319</v>
      </c>
      <c r="BK85" s="5">
        <f t="shared" si="40"/>
        <v>25127847.195433736</v>
      </c>
      <c r="BL85" s="5">
        <f t="shared" si="40"/>
        <v>26812184.482565988</v>
      </c>
      <c r="BM85" s="5">
        <f t="shared" si="40"/>
        <v>28622258.806973509</v>
      </c>
      <c r="BN85" s="5">
        <f t="shared" si="40"/>
        <v>30565378.341353532</v>
      </c>
      <c r="BO85" s="5">
        <f t="shared" si="40"/>
        <v>32652860.078292597</v>
      </c>
      <c r="BP85" s="5">
        <f t="shared" si="40"/>
        <v>34897366.802122854</v>
      </c>
      <c r="BQ85" s="5">
        <f t="shared" si="40"/>
        <v>37313121.182484187</v>
      </c>
      <c r="BR85" s="5">
        <f t="shared" si="40"/>
        <v>39916159.381873444</v>
      </c>
      <c r="BS85" s="5">
        <f t="shared" si="40"/>
        <v>42724631.881610885</v>
      </c>
      <c r="BT85" s="5">
        <f t="shared" si="40"/>
        <v>45759160.759629585</v>
      </c>
      <c r="BU85" s="5">
        <f t="shared" si="40"/>
        <v>49043264.487548709</v>
      </c>
      <c r="BV85" s="5"/>
      <c r="BW85" s="5"/>
      <c r="BX85" s="2"/>
    </row>
    <row r="86" spans="2:76">
      <c r="BX86" s="2"/>
    </row>
    <row r="87" spans="2:76">
      <c r="B87" s="5" t="s">
        <v>68</v>
      </c>
      <c r="C87" s="5"/>
      <c r="D87" s="5"/>
      <c r="E87" s="5"/>
      <c r="F87" s="5"/>
      <c r="G87" s="5">
        <f>MIN(N84:Y84)</f>
        <v>463426.66666666651</v>
      </c>
      <c r="H87" s="5">
        <f>MIN(Z84:AK84)</f>
        <v>3936184.6666666665</v>
      </c>
      <c r="I87" s="5">
        <f>MIN(AL84:AW84)</f>
        <v>5826693.7971883621</v>
      </c>
      <c r="J87" s="5">
        <f>MIN(AX84:BI84)</f>
        <v>10318291.877371071</v>
      </c>
      <c r="K87" s="5">
        <f>MIN(BJ84:BU84)</f>
        <v>22066245.719966769</v>
      </c>
      <c r="L87" s="5"/>
      <c r="M87" s="5"/>
      <c r="BX87" s="2"/>
    </row>
    <row r="88" spans="2:76">
      <c r="B88" s="5" t="s">
        <v>69</v>
      </c>
      <c r="C88" s="5"/>
      <c r="D88" s="5"/>
      <c r="E88" s="5"/>
      <c r="F88" s="5"/>
      <c r="G88" s="5">
        <f>Y85</f>
        <v>3936184.6666666665</v>
      </c>
      <c r="H88" s="5">
        <f>AK85</f>
        <v>5826693.7971883621</v>
      </c>
      <c r="I88" s="5">
        <f>AW85</f>
        <v>10318291.877371071</v>
      </c>
      <c r="J88" s="5">
        <f>BI85</f>
        <v>22066245.719966769</v>
      </c>
      <c r="K88" s="5">
        <f>BU85</f>
        <v>49043264.487548709</v>
      </c>
      <c r="L88" s="5"/>
      <c r="M88" s="5"/>
      <c r="BX88" s="2"/>
    </row>
    <row r="89" spans="2:76">
      <c r="BX89" s="2"/>
    </row>
    <row r="90" spans="2:76">
      <c r="BX90" s="2"/>
    </row>
    <row r="91" spans="2:76">
      <c r="BX91" s="2"/>
    </row>
    <row r="92" spans="2:76">
      <c r="BX92" s="2"/>
    </row>
    <row r="93" spans="2:76">
      <c r="BX93" s="2"/>
    </row>
    <row r="94" spans="2:76">
      <c r="BX94" s="2"/>
    </row>
    <row r="95" spans="2:76">
      <c r="BX95" s="2"/>
    </row>
    <row r="96" spans="2:76">
      <c r="BX96" s="2"/>
    </row>
    <row r="97" spans="76:76">
      <c r="BX97" s="2"/>
    </row>
    <row r="98" spans="76:76">
      <c r="BX98" s="2"/>
    </row>
    <row r="99" spans="76:76">
      <c r="BX99" s="2"/>
    </row>
    <row r="100" spans="76:76">
      <c r="BX100" s="2"/>
    </row>
    <row r="101" spans="76:76">
      <c r="BX101" s="2"/>
    </row>
    <row r="102" spans="76:76">
      <c r="BX102" s="2"/>
    </row>
    <row r="103" spans="76:76">
      <c r="BX103" s="2"/>
    </row>
    <row r="104" spans="76:76">
      <c r="BX104" s="2"/>
    </row>
    <row r="105" spans="76:76">
      <c r="BX105" s="2"/>
    </row>
    <row r="106" spans="76:76">
      <c r="BX106" s="2"/>
    </row>
    <row r="107" spans="76:76">
      <c r="BX107" s="2"/>
    </row>
    <row r="108" spans="76:76">
      <c r="BX108" s="2"/>
    </row>
    <row r="109" spans="76:76">
      <c r="BX109" s="2"/>
    </row>
    <row r="110" spans="76:76">
      <c r="BX110" s="2"/>
    </row>
    <row r="111" spans="76:76">
      <c r="BX111" s="2"/>
    </row>
    <row r="112" spans="76:76">
      <c r="BX112" s="2"/>
    </row>
    <row r="113" spans="76:76">
      <c r="BX113" s="2"/>
    </row>
    <row r="114" spans="76:76">
      <c r="BX114" s="2"/>
    </row>
    <row r="115" spans="76:76">
      <c r="BX115" s="2"/>
    </row>
    <row r="116" spans="76:76">
      <c r="BX116" s="2"/>
    </row>
    <row r="117" spans="76:76">
      <c r="BX117" s="2"/>
    </row>
    <row r="118" spans="76:76">
      <c r="BX118" s="2"/>
    </row>
    <row r="119" spans="76:76">
      <c r="BX119" s="2"/>
    </row>
    <row r="120" spans="76:76">
      <c r="BX120" s="2"/>
    </row>
    <row r="121" spans="76:76">
      <c r="BX121" s="2"/>
    </row>
    <row r="122" spans="76:76">
      <c r="BX122" s="2"/>
    </row>
    <row r="123" spans="76:76">
      <c r="BX123" s="2"/>
    </row>
    <row r="124" spans="76:76">
      <c r="BX124" s="2"/>
    </row>
    <row r="125" spans="76:76">
      <c r="BX125" s="2"/>
    </row>
    <row r="126" spans="76:76">
      <c r="BX126" s="2"/>
    </row>
    <row r="127" spans="76:76">
      <c r="BX127" s="2"/>
    </row>
    <row r="128" spans="76:76">
      <c r="BX128" s="2"/>
    </row>
    <row r="129" spans="76:76">
      <c r="BX129" s="2"/>
    </row>
    <row r="130" spans="76:76">
      <c r="BX130" s="2"/>
    </row>
    <row r="131" spans="76:76">
      <c r="BX131" s="2"/>
    </row>
    <row r="132" spans="76:76">
      <c r="BX132" s="2"/>
    </row>
    <row r="133" spans="76:76">
      <c r="BX133" s="2"/>
    </row>
    <row r="134" spans="76:76">
      <c r="BX134" s="2"/>
    </row>
    <row r="135" spans="76:76">
      <c r="BX135" s="2"/>
    </row>
    <row r="136" spans="76:76">
      <c r="BX136" s="2"/>
    </row>
    <row r="137" spans="76:76">
      <c r="BX137" s="2"/>
    </row>
    <row r="138" spans="76:76">
      <c r="BX138" s="2"/>
    </row>
    <row r="139" spans="76:76">
      <c r="BX139" s="2"/>
    </row>
    <row r="140" spans="76:76">
      <c r="BX140" s="2"/>
    </row>
    <row r="141" spans="76:76">
      <c r="BX141" s="2"/>
    </row>
    <row r="142" spans="76:76">
      <c r="BX142" s="2"/>
    </row>
    <row r="143" spans="76:76">
      <c r="BX143" s="2"/>
    </row>
    <row r="144" spans="76:76">
      <c r="BX144" s="2"/>
    </row>
    <row r="145" spans="76:76">
      <c r="BX145" s="2"/>
    </row>
    <row r="146" spans="76:76">
      <c r="BX146" s="2"/>
    </row>
    <row r="147" spans="76:76">
      <c r="BX147" s="2"/>
    </row>
    <row r="148" spans="76:76">
      <c r="BX148" s="2"/>
    </row>
    <row r="149" spans="76:76">
      <c r="BX149" s="2"/>
    </row>
    <row r="150" spans="76:76">
      <c r="BX150" s="2"/>
    </row>
    <row r="151" spans="76:76">
      <c r="BX151" s="2"/>
    </row>
    <row r="152" spans="76:76">
      <c r="BX152" s="2"/>
    </row>
    <row r="153" spans="76:76">
      <c r="BX153" s="2"/>
    </row>
    <row r="154" spans="76:76">
      <c r="BX154" s="2"/>
    </row>
    <row r="155" spans="76:76">
      <c r="BX155" s="2"/>
    </row>
    <row r="156" spans="76:76">
      <c r="BX156" s="2"/>
    </row>
    <row r="157" spans="76:76">
      <c r="BX157" s="2"/>
    </row>
    <row r="158" spans="76:76">
      <c r="BX158" s="2"/>
    </row>
    <row r="159" spans="76:76">
      <c r="BX159" s="2"/>
    </row>
    <row r="160" spans="76:76">
      <c r="BX160" s="2"/>
    </row>
    <row r="161" spans="76:76">
      <c r="BX161" s="2"/>
    </row>
    <row r="162" spans="76:76">
      <c r="BX162" s="2"/>
    </row>
    <row r="163" spans="76:76">
      <c r="BX163" s="2"/>
    </row>
    <row r="164" spans="76:76">
      <c r="BX164" s="2"/>
    </row>
    <row r="165" spans="76:76">
      <c r="BX165" s="2"/>
    </row>
    <row r="166" spans="76:76">
      <c r="BX166" s="2"/>
    </row>
    <row r="167" spans="76:76">
      <c r="BX167" s="2"/>
    </row>
    <row r="168" spans="76:76">
      <c r="BX168" s="2"/>
    </row>
    <row r="169" spans="76:76">
      <c r="BX169" s="2"/>
    </row>
    <row r="170" spans="76:76">
      <c r="BX170" s="2"/>
    </row>
    <row r="171" spans="76:76">
      <c r="BX171" s="2"/>
    </row>
    <row r="172" spans="76:76">
      <c r="BX172" s="2"/>
    </row>
    <row r="173" spans="76:76">
      <c r="BX173" s="2"/>
    </row>
    <row r="174" spans="76:76">
      <c r="BX174" s="2"/>
    </row>
    <row r="175" spans="76:76">
      <c r="BX175" s="2"/>
    </row>
    <row r="176" spans="76:76">
      <c r="BX176" s="2"/>
    </row>
    <row r="177" spans="76:76">
      <c r="BX177" s="2"/>
    </row>
    <row r="178" spans="76:76">
      <c r="BX178" s="2"/>
    </row>
    <row r="179" spans="76:76">
      <c r="BX179" s="2"/>
    </row>
    <row r="180" spans="76:76">
      <c r="BX180" s="2"/>
    </row>
    <row r="181" spans="76:76">
      <c r="BX181" s="2"/>
    </row>
    <row r="182" spans="76:76">
      <c r="BX182" s="2"/>
    </row>
    <row r="183" spans="76:76">
      <c r="BX183" s="2"/>
    </row>
    <row r="184" spans="76:76">
      <c r="BX184" s="2"/>
    </row>
    <row r="185" spans="76:76">
      <c r="BX185" s="2"/>
    </row>
    <row r="186" spans="76:76">
      <c r="BX186" s="2"/>
    </row>
    <row r="187" spans="76:76">
      <c r="BX187" s="2"/>
    </row>
    <row r="188" spans="76:76">
      <c r="BX188" s="2"/>
    </row>
    <row r="189" spans="76:76">
      <c r="BX189" s="2"/>
    </row>
    <row r="190" spans="76:76">
      <c r="BX190" s="2"/>
    </row>
    <row r="191" spans="76:76">
      <c r="BX191" s="2"/>
    </row>
    <row r="192" spans="76:76">
      <c r="BX192" s="2"/>
    </row>
    <row r="193" spans="76:76">
      <c r="BX193" s="2"/>
    </row>
    <row r="194" spans="76:76">
      <c r="BX194" s="2"/>
    </row>
    <row r="195" spans="76:76">
      <c r="BX195" s="2"/>
    </row>
    <row r="196" spans="76:76">
      <c r="BX196" s="2"/>
    </row>
    <row r="197" spans="76:76">
      <c r="BX197" s="2"/>
    </row>
    <row r="198" spans="76:76">
      <c r="BX198" s="2"/>
    </row>
    <row r="199" spans="76:76">
      <c r="BX199" s="2"/>
    </row>
    <row r="200" spans="76:76">
      <c r="BX200" s="2"/>
    </row>
    <row r="201" spans="76:76">
      <c r="BX201" s="2"/>
    </row>
    <row r="202" spans="76:76">
      <c r="BX202" s="2"/>
    </row>
    <row r="203" spans="76:76">
      <c r="BX203" s="2"/>
    </row>
    <row r="204" spans="76:76">
      <c r="BX204" s="2"/>
    </row>
    <row r="205" spans="76:76">
      <c r="BX205" s="2"/>
    </row>
    <row r="206" spans="76:76">
      <c r="BX206" s="2"/>
    </row>
    <row r="207" spans="76:76">
      <c r="BX207" s="2"/>
    </row>
    <row r="208" spans="76:76">
      <c r="BX208" s="2"/>
    </row>
    <row r="209" spans="76:76">
      <c r="BX209" s="2"/>
    </row>
    <row r="210" spans="76:76">
      <c r="BX210" s="2"/>
    </row>
    <row r="211" spans="76:76">
      <c r="BX211" s="2"/>
    </row>
    <row r="212" spans="76:76">
      <c r="BX212" s="2"/>
    </row>
    <row r="213" spans="76:76">
      <c r="BX213" s="2"/>
    </row>
    <row r="214" spans="76:76">
      <c r="BX214" s="2"/>
    </row>
    <row r="215" spans="76:76">
      <c r="BX215" s="2"/>
    </row>
    <row r="216" spans="76:76">
      <c r="BX216" s="2"/>
    </row>
    <row r="217" spans="76:76">
      <c r="BX217" s="2"/>
    </row>
    <row r="218" spans="76:76">
      <c r="BX218" s="2"/>
    </row>
    <row r="219" spans="76:76">
      <c r="BX219" s="2"/>
    </row>
    <row r="220" spans="76:76">
      <c r="BX220" s="2"/>
    </row>
    <row r="221" spans="76:76">
      <c r="BX221" s="2"/>
    </row>
    <row r="222" spans="76:76">
      <c r="BX222" s="2"/>
    </row>
    <row r="223" spans="76:76">
      <c r="BX223" s="2"/>
    </row>
    <row r="224" spans="76:76">
      <c r="BX224" s="2"/>
    </row>
    <row r="225" spans="76:76">
      <c r="BX225" s="2"/>
    </row>
    <row r="226" spans="76:76">
      <c r="BX226" s="2"/>
    </row>
    <row r="227" spans="76:76">
      <c r="BX227" s="2"/>
    </row>
    <row r="228" spans="76:76">
      <c r="BX228" s="2"/>
    </row>
    <row r="229" spans="76:76">
      <c r="BX229" s="2"/>
    </row>
    <row r="230" spans="76:76">
      <c r="BX230" s="2"/>
    </row>
    <row r="231" spans="76:76">
      <c r="BX231" s="2"/>
    </row>
    <row r="232" spans="76:76">
      <c r="BX232" s="2"/>
    </row>
    <row r="233" spans="76:76">
      <c r="BX233" s="2"/>
    </row>
    <row r="234" spans="76:76">
      <c r="BX234" s="2"/>
    </row>
    <row r="235" spans="76:76">
      <c r="BX235" s="2"/>
    </row>
    <row r="236" spans="76:76">
      <c r="BX236" s="2"/>
    </row>
    <row r="237" spans="76:76">
      <c r="BX237" s="2"/>
    </row>
    <row r="238" spans="76:76">
      <c r="BX238" s="2"/>
    </row>
    <row r="239" spans="76:76">
      <c r="BX239" s="2"/>
    </row>
    <row r="240" spans="76:76">
      <c r="BX240" s="2"/>
    </row>
    <row r="241" spans="76:76">
      <c r="BX241" s="2"/>
    </row>
    <row r="242" spans="76:76">
      <c r="BX242" s="2"/>
    </row>
    <row r="243" spans="76:76">
      <c r="BX243" s="2"/>
    </row>
    <row r="244" spans="76:76">
      <c r="BX244" s="2"/>
    </row>
    <row r="245" spans="76:76">
      <c r="BX245" s="2"/>
    </row>
    <row r="246" spans="76:76">
      <c r="BX246" s="2"/>
    </row>
    <row r="247" spans="76:76">
      <c r="BX247" s="2"/>
    </row>
    <row r="248" spans="76:76">
      <c r="BX248" s="2"/>
    </row>
    <row r="249" spans="76:76">
      <c r="BX249" s="2"/>
    </row>
    <row r="250" spans="76:76">
      <c r="BX250" s="2"/>
    </row>
    <row r="251" spans="76:76">
      <c r="BX251" s="2"/>
    </row>
    <row r="252" spans="76:76">
      <c r="BX252" s="2"/>
    </row>
    <row r="253" spans="76:76">
      <c r="BX253" s="2"/>
    </row>
    <row r="254" spans="76:76">
      <c r="BX254" s="2"/>
    </row>
    <row r="255" spans="76:76">
      <c r="BX255" s="2"/>
    </row>
    <row r="256" spans="76:76">
      <c r="BX256" s="2"/>
    </row>
    <row r="257" spans="76:76">
      <c r="BX257" s="2"/>
    </row>
    <row r="258" spans="76:76">
      <c r="BX258" s="2"/>
    </row>
    <row r="259" spans="76:76">
      <c r="BX259" s="2"/>
    </row>
    <row r="260" spans="76:76">
      <c r="BX260" s="2"/>
    </row>
    <row r="261" spans="76:76">
      <c r="BX261" s="2"/>
    </row>
    <row r="262" spans="76:76">
      <c r="BX262" s="2"/>
    </row>
    <row r="263" spans="76:76">
      <c r="BX263" s="2"/>
    </row>
    <row r="264" spans="76:76">
      <c r="BX264" s="2"/>
    </row>
    <row r="265" spans="76:76">
      <c r="BX265" s="2"/>
    </row>
    <row r="266" spans="76:76">
      <c r="BX266" s="2"/>
    </row>
    <row r="267" spans="76:76">
      <c r="BX267" s="2"/>
    </row>
    <row r="268" spans="76:76">
      <c r="BX268" s="2"/>
    </row>
    <row r="269" spans="76:76">
      <c r="BX269" s="2"/>
    </row>
    <row r="270" spans="76:76">
      <c r="BX270" s="2"/>
    </row>
    <row r="271" spans="76:76">
      <c r="BX271" s="2"/>
    </row>
    <row r="272" spans="76:76">
      <c r="BX272" s="2"/>
    </row>
    <row r="273" spans="76:76">
      <c r="BX273" s="2"/>
    </row>
    <row r="274" spans="76:76">
      <c r="BX274" s="2"/>
    </row>
    <row r="275" spans="76:76">
      <c r="BX275" s="2"/>
    </row>
    <row r="276" spans="76:76">
      <c r="BX276" s="2"/>
    </row>
    <row r="277" spans="76:76">
      <c r="BX277" s="2"/>
    </row>
    <row r="278" spans="76:76">
      <c r="BX278" s="2"/>
    </row>
    <row r="279" spans="76:76">
      <c r="BX279" s="2"/>
    </row>
    <row r="280" spans="76:76">
      <c r="BX280" s="2"/>
    </row>
    <row r="281" spans="76:76">
      <c r="BX281" s="2"/>
    </row>
    <row r="282" spans="76:76">
      <c r="BX282" s="2"/>
    </row>
    <row r="283" spans="76:76">
      <c r="BX283" s="2"/>
    </row>
    <row r="284" spans="76:76">
      <c r="BX284" s="2"/>
    </row>
    <row r="285" spans="76:76">
      <c r="BX285" s="2"/>
    </row>
    <row r="286" spans="76:76">
      <c r="BX286" s="2"/>
    </row>
    <row r="287" spans="76:76">
      <c r="BX287" s="2"/>
    </row>
    <row r="288" spans="76:76">
      <c r="BX288" s="2"/>
    </row>
    <row r="289" spans="76:76">
      <c r="BX289" s="2"/>
    </row>
    <row r="290" spans="76:76">
      <c r="BX290" s="2"/>
    </row>
    <row r="291" spans="76:76">
      <c r="BX291" s="2"/>
    </row>
    <row r="292" spans="76:76">
      <c r="BX292" s="2"/>
    </row>
    <row r="293" spans="76:76">
      <c r="BX293" s="2"/>
    </row>
    <row r="294" spans="76:76">
      <c r="BX294" s="2"/>
    </row>
    <row r="295" spans="76:76">
      <c r="BX295" s="2"/>
    </row>
    <row r="296" spans="76:76">
      <c r="BX296" s="2"/>
    </row>
    <row r="297" spans="76:76">
      <c r="BX297" s="2"/>
    </row>
    <row r="298" spans="76:76">
      <c r="BX298" s="2"/>
    </row>
    <row r="299" spans="76:76">
      <c r="BX299" s="2"/>
    </row>
    <row r="300" spans="76:76">
      <c r="BX300" s="2"/>
    </row>
    <row r="301" spans="76:76">
      <c r="BX301" s="2"/>
    </row>
    <row r="302" spans="76:76">
      <c r="BX302" s="2"/>
    </row>
    <row r="303" spans="76:76">
      <c r="BX303" s="2"/>
    </row>
    <row r="304" spans="76:76">
      <c r="BX304" s="2"/>
    </row>
    <row r="305" spans="76:76">
      <c r="BX305" s="2"/>
    </row>
    <row r="306" spans="76:76">
      <c r="BX306" s="2"/>
    </row>
    <row r="307" spans="76:76">
      <c r="BX307" s="2"/>
    </row>
    <row r="308" spans="76:76">
      <c r="BX308" s="2"/>
    </row>
    <row r="309" spans="76:76">
      <c r="BX309" s="2"/>
    </row>
    <row r="310" spans="76:76">
      <c r="BX310" s="2"/>
    </row>
    <row r="311" spans="76:76">
      <c r="BX311" s="2"/>
    </row>
    <row r="312" spans="76:76">
      <c r="BX312" s="2"/>
    </row>
    <row r="313" spans="76:76">
      <c r="BX313" s="2"/>
    </row>
    <row r="314" spans="76:76">
      <c r="BX314" s="2"/>
    </row>
    <row r="315" spans="76:76">
      <c r="BX315" s="2"/>
    </row>
    <row r="316" spans="76:76">
      <c r="BX316" s="2"/>
    </row>
    <row r="317" spans="76:76">
      <c r="BX317" s="2"/>
    </row>
    <row r="318" spans="76:76">
      <c r="BX318" s="2"/>
    </row>
    <row r="319" spans="76:76">
      <c r="BX319" s="2"/>
    </row>
    <row r="320" spans="76:76">
      <c r="BX320" s="2"/>
    </row>
    <row r="321" spans="76:76">
      <c r="BX321" s="2"/>
    </row>
    <row r="322" spans="76:76">
      <c r="BX322" s="2"/>
    </row>
    <row r="323" spans="76:76">
      <c r="BX323" s="2"/>
    </row>
    <row r="324" spans="76:76">
      <c r="BX324" s="2"/>
    </row>
    <row r="325" spans="76:76">
      <c r="BX325" s="2"/>
    </row>
    <row r="326" spans="76:76">
      <c r="BX326" s="2"/>
    </row>
    <row r="327" spans="76:76">
      <c r="BX327" s="2"/>
    </row>
    <row r="328" spans="76:76">
      <c r="BX328" s="2"/>
    </row>
    <row r="329" spans="76:76">
      <c r="BX329" s="2"/>
    </row>
    <row r="330" spans="76:76">
      <c r="BX330" s="2"/>
    </row>
    <row r="331" spans="76:76">
      <c r="BX331" s="2"/>
    </row>
    <row r="332" spans="76:76">
      <c r="BX332" s="2"/>
    </row>
    <row r="333" spans="76:76">
      <c r="BX333" s="2"/>
    </row>
    <row r="334" spans="76:76">
      <c r="BX334" s="2"/>
    </row>
    <row r="335" spans="76:76">
      <c r="BX335" s="2"/>
    </row>
    <row r="336" spans="76:76">
      <c r="BX336" s="2"/>
    </row>
    <row r="337" spans="76:76">
      <c r="BX337" s="2"/>
    </row>
    <row r="338" spans="76:76">
      <c r="BX338" s="2"/>
    </row>
    <row r="339" spans="76:76">
      <c r="BX339" s="2"/>
    </row>
    <row r="340" spans="76:76">
      <c r="BX340" s="2"/>
    </row>
    <row r="341" spans="76:76">
      <c r="BX341" s="2"/>
    </row>
    <row r="342" spans="76:76">
      <c r="BX342" s="2"/>
    </row>
    <row r="343" spans="76:76">
      <c r="BX343" s="2"/>
    </row>
    <row r="344" spans="76:76">
      <c r="BX344" s="2"/>
    </row>
    <row r="345" spans="76:76">
      <c r="BX345" s="2"/>
    </row>
    <row r="346" spans="76:76">
      <c r="BX346" s="2"/>
    </row>
    <row r="347" spans="76:76">
      <c r="BX347" s="2"/>
    </row>
    <row r="348" spans="76:76">
      <c r="BX348" s="2"/>
    </row>
    <row r="349" spans="76:76">
      <c r="BX349" s="2"/>
    </row>
    <row r="350" spans="76:76">
      <c r="BX350" s="2"/>
    </row>
    <row r="351" spans="76:76">
      <c r="BX351" s="2"/>
    </row>
    <row r="352" spans="76:76">
      <c r="BX352" s="2"/>
    </row>
    <row r="353" spans="76:76">
      <c r="BX353" s="2"/>
    </row>
    <row r="354" spans="76:76">
      <c r="BX354" s="2"/>
    </row>
    <row r="355" spans="76:76">
      <c r="BX355" s="2"/>
    </row>
    <row r="356" spans="76:76">
      <c r="BX356" s="2"/>
    </row>
    <row r="357" spans="76:76">
      <c r="BX357" s="2"/>
    </row>
    <row r="358" spans="76:76">
      <c r="BX358" s="2"/>
    </row>
    <row r="359" spans="76:76">
      <c r="BX359" s="2"/>
    </row>
    <row r="360" spans="76:76">
      <c r="BX360" s="2"/>
    </row>
    <row r="361" spans="76:76">
      <c r="BX361" s="2"/>
    </row>
    <row r="362" spans="76:76">
      <c r="BX362" s="2"/>
    </row>
    <row r="363" spans="76:76">
      <c r="BX363" s="2"/>
    </row>
    <row r="364" spans="76:76">
      <c r="BX364" s="2"/>
    </row>
    <row r="365" spans="76:76">
      <c r="BX365" s="2"/>
    </row>
    <row r="366" spans="76:76">
      <c r="BX366" s="2"/>
    </row>
    <row r="367" spans="76:76">
      <c r="BX367" s="2"/>
    </row>
    <row r="368" spans="76:76">
      <c r="BX368" s="2"/>
    </row>
    <row r="369" spans="76:76">
      <c r="BX369" s="2"/>
    </row>
    <row r="370" spans="76:76">
      <c r="BX370" s="2"/>
    </row>
    <row r="371" spans="76:76">
      <c r="BX371" s="2"/>
    </row>
    <row r="372" spans="76:76">
      <c r="BX372" s="2"/>
    </row>
    <row r="373" spans="76:76">
      <c r="BX373" s="2"/>
    </row>
    <row r="374" spans="76:76">
      <c r="BX374" s="2"/>
    </row>
    <row r="375" spans="76:76">
      <c r="BX375" s="2"/>
    </row>
    <row r="376" spans="76:76">
      <c r="BX376" s="2"/>
    </row>
    <row r="377" spans="76:76">
      <c r="BX377" s="2"/>
    </row>
    <row r="378" spans="76:76">
      <c r="BX378" s="2"/>
    </row>
    <row r="379" spans="76:76">
      <c r="BX379" s="2"/>
    </row>
    <row r="380" spans="76:76">
      <c r="BX380" s="2"/>
    </row>
    <row r="381" spans="76:76">
      <c r="BX381" s="2"/>
    </row>
    <row r="382" spans="76:76">
      <c r="BX382" s="2"/>
    </row>
    <row r="383" spans="76:76">
      <c r="BX383" s="2"/>
    </row>
    <row r="384" spans="76:76">
      <c r="BX384" s="2"/>
    </row>
    <row r="385" spans="76:76">
      <c r="BX385" s="2"/>
    </row>
    <row r="386" spans="76:76">
      <c r="BX386" s="2"/>
    </row>
    <row r="387" spans="76:76">
      <c r="BX387" s="2"/>
    </row>
    <row r="388" spans="76:76">
      <c r="BX388" s="2"/>
    </row>
    <row r="389" spans="76:76">
      <c r="BX389" s="2"/>
    </row>
    <row r="390" spans="76:76">
      <c r="BX390" s="2"/>
    </row>
    <row r="391" spans="76:76">
      <c r="BX391" s="2"/>
    </row>
    <row r="392" spans="76:76">
      <c r="BX392" s="2"/>
    </row>
    <row r="393" spans="76:76">
      <c r="BX393" s="2"/>
    </row>
    <row r="394" spans="76:76">
      <c r="BX394" s="2"/>
    </row>
    <row r="395" spans="76:76">
      <c r="BX395" s="2"/>
    </row>
    <row r="396" spans="76:76">
      <c r="BX396" s="2"/>
    </row>
    <row r="397" spans="76:76">
      <c r="BX397" s="2"/>
    </row>
    <row r="398" spans="76:76">
      <c r="BX398" s="2"/>
    </row>
    <row r="399" spans="76:76">
      <c r="BX399" s="2"/>
    </row>
    <row r="400" spans="76:76">
      <c r="BX400" s="2"/>
    </row>
    <row r="401" spans="76:76">
      <c r="BX401" s="2"/>
    </row>
    <row r="402" spans="76:76">
      <c r="BX402" s="2"/>
    </row>
    <row r="403" spans="76:76">
      <c r="BX403" s="2"/>
    </row>
    <row r="404" spans="76:76">
      <c r="BX404" s="2"/>
    </row>
    <row r="405" spans="76:76">
      <c r="BX405" s="2"/>
    </row>
    <row r="406" spans="76:76">
      <c r="BX406" s="2"/>
    </row>
    <row r="407" spans="76:76">
      <c r="BX407" s="2"/>
    </row>
    <row r="408" spans="76:76">
      <c r="BX408" s="2"/>
    </row>
    <row r="409" spans="76:76">
      <c r="BX409" s="2"/>
    </row>
    <row r="410" spans="76:76">
      <c r="BX410" s="2"/>
    </row>
    <row r="411" spans="76:76">
      <c r="BX411" s="2"/>
    </row>
    <row r="412" spans="76:76">
      <c r="BX412" s="2"/>
    </row>
    <row r="413" spans="76:76">
      <c r="BX413" s="2"/>
    </row>
    <row r="414" spans="76:76">
      <c r="BX414" s="2"/>
    </row>
    <row r="415" spans="76:76">
      <c r="BX415" s="2"/>
    </row>
    <row r="416" spans="76:76">
      <c r="BX416" s="2"/>
    </row>
    <row r="417" spans="76:76">
      <c r="BX417" s="2"/>
    </row>
    <row r="418" spans="76:76">
      <c r="BX418" s="2"/>
    </row>
    <row r="419" spans="76:76">
      <c r="BX419" s="2"/>
    </row>
    <row r="420" spans="76:76">
      <c r="BX420" s="2"/>
    </row>
    <row r="421" spans="76:76">
      <c r="BX421" s="2"/>
    </row>
    <row r="422" spans="76:76">
      <c r="BX422" s="2"/>
    </row>
    <row r="423" spans="76:76">
      <c r="BX423" s="2"/>
    </row>
    <row r="424" spans="76:76">
      <c r="BX424" s="2"/>
    </row>
    <row r="425" spans="76:76">
      <c r="BX425" s="2"/>
    </row>
    <row r="426" spans="76:76">
      <c r="BX426" s="2"/>
    </row>
    <row r="427" spans="76:76">
      <c r="BX427" s="2"/>
    </row>
    <row r="428" spans="76:76">
      <c r="BX428" s="2"/>
    </row>
    <row r="429" spans="76:76">
      <c r="BX429" s="2"/>
    </row>
    <row r="430" spans="76:76">
      <c r="BX430" s="2"/>
    </row>
    <row r="431" spans="76:76">
      <c r="BX431" s="2"/>
    </row>
    <row r="432" spans="76:76">
      <c r="BX432" s="2"/>
    </row>
    <row r="433" spans="76:76">
      <c r="BX433" s="2"/>
    </row>
    <row r="434" spans="76:76">
      <c r="BX434" s="2"/>
    </row>
    <row r="435" spans="76:76">
      <c r="BX435" s="2"/>
    </row>
    <row r="436" spans="76:76">
      <c r="BX436" s="2"/>
    </row>
    <row r="437" spans="76:76">
      <c r="BX437" s="2"/>
    </row>
    <row r="438" spans="76:76">
      <c r="BX438" s="2"/>
    </row>
    <row r="439" spans="76:76">
      <c r="BX439" s="2"/>
    </row>
    <row r="440" spans="76:76">
      <c r="BX440" s="2"/>
    </row>
    <row r="441" spans="76:76">
      <c r="BX441" s="2"/>
    </row>
    <row r="442" spans="76:76">
      <c r="BX442" s="2"/>
    </row>
    <row r="443" spans="76:76">
      <c r="BX443" s="2"/>
    </row>
    <row r="444" spans="76:76">
      <c r="BX444" s="2"/>
    </row>
    <row r="445" spans="76:76">
      <c r="BX445" s="2"/>
    </row>
    <row r="446" spans="76:76">
      <c r="BX446" s="2"/>
    </row>
    <row r="447" spans="76:76">
      <c r="BX447" s="2"/>
    </row>
    <row r="448" spans="76:76">
      <c r="BX448" s="2"/>
    </row>
    <row r="449" spans="76:76">
      <c r="BX449" s="2"/>
    </row>
    <row r="450" spans="76:76">
      <c r="BX450" s="2"/>
    </row>
    <row r="451" spans="76:76">
      <c r="BX451" s="2"/>
    </row>
    <row r="452" spans="76:76">
      <c r="BX452" s="2"/>
    </row>
    <row r="453" spans="76:76">
      <c r="BX453" s="2"/>
    </row>
    <row r="454" spans="76:76">
      <c r="BX454" s="2"/>
    </row>
    <row r="455" spans="76:76">
      <c r="BX455" s="2"/>
    </row>
    <row r="456" spans="76:76">
      <c r="BX456" s="2"/>
    </row>
    <row r="457" spans="76:76">
      <c r="BX457" s="2"/>
    </row>
    <row r="458" spans="76:76">
      <c r="BX458" s="2"/>
    </row>
    <row r="459" spans="76:76">
      <c r="BX459" s="2"/>
    </row>
    <row r="460" spans="76:76">
      <c r="BX460" s="2"/>
    </row>
    <row r="461" spans="76:76">
      <c r="BX461" s="2"/>
    </row>
    <row r="462" spans="76:76">
      <c r="BX462" s="2"/>
    </row>
    <row r="463" spans="76:76">
      <c r="BX463" s="2"/>
    </row>
    <row r="464" spans="76:76">
      <c r="BX464" s="2"/>
    </row>
    <row r="465" spans="76:76">
      <c r="BX465" s="2"/>
    </row>
    <row r="466" spans="76:76">
      <c r="BX466" s="2"/>
    </row>
    <row r="467" spans="76:76">
      <c r="BX467" s="2"/>
    </row>
    <row r="468" spans="76:76">
      <c r="BX468" s="2"/>
    </row>
    <row r="469" spans="76:76">
      <c r="BX469" s="2"/>
    </row>
    <row r="470" spans="76:76">
      <c r="BX470" s="2"/>
    </row>
    <row r="471" spans="76:76">
      <c r="BX471" s="2"/>
    </row>
    <row r="472" spans="76:76">
      <c r="BX472" s="2"/>
    </row>
    <row r="473" spans="76:76">
      <c r="BX473" s="2"/>
    </row>
    <row r="474" spans="76:76">
      <c r="BX474" s="2"/>
    </row>
    <row r="475" spans="76:76">
      <c r="BX475" s="2"/>
    </row>
    <row r="476" spans="76:76">
      <c r="BX476" s="2"/>
    </row>
    <row r="477" spans="76:76">
      <c r="BX477" s="2"/>
    </row>
    <row r="478" spans="76:76">
      <c r="BX478" s="2"/>
    </row>
    <row r="479" spans="76:76">
      <c r="BX479" s="2"/>
    </row>
    <row r="480" spans="76:76">
      <c r="BX480" s="2"/>
    </row>
    <row r="481" spans="76:76">
      <c r="BX481" s="2"/>
    </row>
    <row r="482" spans="76:76">
      <c r="BX482" s="2"/>
    </row>
    <row r="483" spans="76:76">
      <c r="BX483" s="2"/>
    </row>
    <row r="484" spans="76:76">
      <c r="BX484" s="2"/>
    </row>
    <row r="485" spans="76:76">
      <c r="BX485" s="2"/>
    </row>
    <row r="486" spans="76:76">
      <c r="BX486" s="2"/>
    </row>
    <row r="487" spans="76:76">
      <c r="BX487" s="2"/>
    </row>
    <row r="488" spans="76:76">
      <c r="BX488" s="2"/>
    </row>
    <row r="489" spans="76:76">
      <c r="BX489" s="2"/>
    </row>
    <row r="490" spans="76:76">
      <c r="BX490" s="2"/>
    </row>
    <row r="491" spans="76:76">
      <c r="BX491" s="2"/>
    </row>
    <row r="492" spans="76:76">
      <c r="BX492" s="2"/>
    </row>
    <row r="493" spans="76:76">
      <c r="BX493" s="2"/>
    </row>
    <row r="494" spans="76:76">
      <c r="BX494" s="2"/>
    </row>
    <row r="495" spans="76:76">
      <c r="BX495" s="2"/>
    </row>
    <row r="496" spans="76:76">
      <c r="BX496" s="2"/>
    </row>
    <row r="497" spans="76:76">
      <c r="BX497" s="2"/>
    </row>
    <row r="498" spans="76:76">
      <c r="BX498" s="2"/>
    </row>
    <row r="499" spans="76:76">
      <c r="BX499" s="2"/>
    </row>
    <row r="500" spans="76:76">
      <c r="BX500" s="2"/>
    </row>
    <row r="501" spans="76:76">
      <c r="BX501" s="2"/>
    </row>
    <row r="502" spans="76:76">
      <c r="BX502" s="2"/>
    </row>
    <row r="503" spans="76:76">
      <c r="BX503" s="2"/>
    </row>
    <row r="504" spans="76:76">
      <c r="BX504" s="2"/>
    </row>
    <row r="505" spans="76:76">
      <c r="BX505" s="2"/>
    </row>
    <row r="506" spans="76:76">
      <c r="BX506" s="2"/>
    </row>
    <row r="507" spans="76:76">
      <c r="BX507" s="2"/>
    </row>
    <row r="508" spans="76:76">
      <c r="BX508" s="2"/>
    </row>
    <row r="509" spans="76:76">
      <c r="BX509" s="2"/>
    </row>
    <row r="510" spans="76:76">
      <c r="BX510" s="2"/>
    </row>
    <row r="511" spans="76:76">
      <c r="BX511" s="2"/>
    </row>
    <row r="512" spans="76:76">
      <c r="BX512" s="2"/>
    </row>
    <row r="513" spans="76:76">
      <c r="BX513" s="2"/>
    </row>
    <row r="514" spans="76:76">
      <c r="BX514" s="2"/>
    </row>
    <row r="515" spans="76:76">
      <c r="BX515" s="2"/>
    </row>
    <row r="516" spans="76:76">
      <c r="BX516" s="2"/>
    </row>
    <row r="517" spans="76:76">
      <c r="BX517" s="2"/>
    </row>
    <row r="518" spans="76:76">
      <c r="BX518" s="2"/>
    </row>
    <row r="519" spans="76:76">
      <c r="BX519" s="2"/>
    </row>
    <row r="520" spans="76:76">
      <c r="BX520" s="2"/>
    </row>
    <row r="521" spans="76:76">
      <c r="BX521" s="2"/>
    </row>
    <row r="522" spans="76:76">
      <c r="BX522" s="2"/>
    </row>
    <row r="523" spans="76:76">
      <c r="BX523" s="2"/>
    </row>
    <row r="524" spans="76:76">
      <c r="BX524" s="2"/>
    </row>
    <row r="525" spans="76:76">
      <c r="BX525" s="2"/>
    </row>
    <row r="526" spans="76:76">
      <c r="BX526" s="2"/>
    </row>
    <row r="527" spans="76:76">
      <c r="BX527" s="2"/>
    </row>
    <row r="528" spans="76:76">
      <c r="BX528" s="2"/>
    </row>
    <row r="529" spans="76:76">
      <c r="BX529" s="2"/>
    </row>
    <row r="530" spans="76:76">
      <c r="BX530" s="2"/>
    </row>
    <row r="531" spans="76:76">
      <c r="BX531" s="2"/>
    </row>
    <row r="532" spans="76:76">
      <c r="BX532" s="2"/>
    </row>
    <row r="533" spans="76:76">
      <c r="BX533" s="2"/>
    </row>
    <row r="534" spans="76:76">
      <c r="BX534" s="2"/>
    </row>
    <row r="535" spans="76:76">
      <c r="BX535" s="2"/>
    </row>
    <row r="536" spans="76:76">
      <c r="BX536" s="2"/>
    </row>
    <row r="537" spans="76:76">
      <c r="BX537" s="2"/>
    </row>
    <row r="538" spans="76:76">
      <c r="BX538" s="2"/>
    </row>
    <row r="539" spans="76:76">
      <c r="BX539" s="2"/>
    </row>
    <row r="540" spans="76:76">
      <c r="BX540" s="2"/>
    </row>
    <row r="541" spans="76:76">
      <c r="BX541" s="2"/>
    </row>
    <row r="542" spans="76:76">
      <c r="BX542" s="2"/>
    </row>
    <row r="543" spans="76:76">
      <c r="BX543" s="2"/>
    </row>
    <row r="544" spans="76:76">
      <c r="BX544" s="2"/>
    </row>
    <row r="545" spans="76:76">
      <c r="BX545" s="2"/>
    </row>
    <row r="546" spans="76:76">
      <c r="BX546" s="2"/>
    </row>
    <row r="547" spans="76:76">
      <c r="BX547" s="2"/>
    </row>
    <row r="548" spans="76:76">
      <c r="BX548" s="2"/>
    </row>
    <row r="549" spans="76:76">
      <c r="BX549" s="2"/>
    </row>
    <row r="550" spans="76:76">
      <c r="BX550" s="2"/>
    </row>
    <row r="551" spans="76:76">
      <c r="BX551" s="2"/>
    </row>
    <row r="552" spans="76:76">
      <c r="BX552" s="2"/>
    </row>
    <row r="553" spans="76:76">
      <c r="BX553" s="2"/>
    </row>
    <row r="554" spans="76:76">
      <c r="BX554" s="2"/>
    </row>
    <row r="555" spans="76:76">
      <c r="BX555" s="2"/>
    </row>
    <row r="556" spans="76:76">
      <c r="BX556" s="2"/>
    </row>
    <row r="557" spans="76:76">
      <c r="BX557" s="2"/>
    </row>
    <row r="558" spans="76:76">
      <c r="BX558" s="2"/>
    </row>
    <row r="559" spans="76:76">
      <c r="BX559" s="2"/>
    </row>
    <row r="560" spans="76:76">
      <c r="BX560" s="2"/>
    </row>
    <row r="561" spans="76:76">
      <c r="BX561" s="2"/>
    </row>
    <row r="562" spans="76:76">
      <c r="BX562" s="2"/>
    </row>
    <row r="563" spans="76:76">
      <c r="BX563" s="2"/>
    </row>
    <row r="564" spans="76:76">
      <c r="BX564" s="2"/>
    </row>
    <row r="565" spans="76:76">
      <c r="BX565" s="2"/>
    </row>
    <row r="566" spans="76:76">
      <c r="BX566" s="2"/>
    </row>
    <row r="567" spans="76:76">
      <c r="BX567" s="2"/>
    </row>
    <row r="568" spans="76:76">
      <c r="BX568" s="2"/>
    </row>
    <row r="569" spans="76:76">
      <c r="BX569" s="2"/>
    </row>
    <row r="570" spans="76:76">
      <c r="BX570" s="2"/>
    </row>
    <row r="571" spans="76:76">
      <c r="BX571" s="2"/>
    </row>
    <row r="572" spans="76:76">
      <c r="BX572" s="2"/>
    </row>
    <row r="573" spans="76:76">
      <c r="BX573" s="2"/>
    </row>
    <row r="574" spans="76:76">
      <c r="BX574" s="2"/>
    </row>
    <row r="575" spans="76:76">
      <c r="BX575" s="2"/>
    </row>
    <row r="576" spans="76:76">
      <c r="BX576" s="2"/>
    </row>
    <row r="577" spans="76:76">
      <c r="BX577" s="2"/>
    </row>
    <row r="578" spans="76:76">
      <c r="BX578" s="2"/>
    </row>
    <row r="579" spans="76:76">
      <c r="BX579" s="2"/>
    </row>
    <row r="580" spans="76:76">
      <c r="BX580" s="2"/>
    </row>
    <row r="581" spans="76:76">
      <c r="BX581" s="2"/>
    </row>
    <row r="582" spans="76:76">
      <c r="BX582" s="2"/>
    </row>
    <row r="583" spans="76:76">
      <c r="BX583" s="2"/>
    </row>
    <row r="584" spans="76:76">
      <c r="BX584" s="2"/>
    </row>
    <row r="585" spans="76:76">
      <c r="BX585" s="2"/>
    </row>
    <row r="586" spans="76:76">
      <c r="BX586" s="2"/>
    </row>
    <row r="587" spans="76:76">
      <c r="BX587" s="2"/>
    </row>
    <row r="588" spans="76:76">
      <c r="BX588" s="2"/>
    </row>
    <row r="589" spans="76:76">
      <c r="BX589" s="2"/>
    </row>
    <row r="590" spans="76:76">
      <c r="BX590" s="2"/>
    </row>
    <row r="591" spans="76:76">
      <c r="BX591" s="2"/>
    </row>
    <row r="592" spans="76:76">
      <c r="BX592" s="2"/>
    </row>
    <row r="593" spans="76:76">
      <c r="BX593" s="2"/>
    </row>
    <row r="594" spans="76:76">
      <c r="BX594" s="2"/>
    </row>
    <row r="595" spans="76:76">
      <c r="BX595" s="2"/>
    </row>
    <row r="596" spans="76:76">
      <c r="BX596" s="2"/>
    </row>
    <row r="597" spans="76:76">
      <c r="BX597" s="2"/>
    </row>
    <row r="598" spans="76:76">
      <c r="BX598" s="2"/>
    </row>
    <row r="599" spans="76:76">
      <c r="BX599" s="2"/>
    </row>
    <row r="600" spans="76:76">
      <c r="BX600" s="2"/>
    </row>
    <row r="601" spans="76:76">
      <c r="BX601" s="2"/>
    </row>
    <row r="602" spans="76:76">
      <c r="BX602" s="2"/>
    </row>
    <row r="603" spans="76:76">
      <c r="BX603" s="2"/>
    </row>
    <row r="604" spans="76:76">
      <c r="BX604" s="2"/>
    </row>
    <row r="605" spans="76:76">
      <c r="BX605" s="2"/>
    </row>
    <row r="606" spans="76:76">
      <c r="BX606" s="2"/>
    </row>
    <row r="607" spans="76:76">
      <c r="BX607" s="2"/>
    </row>
    <row r="608" spans="76:76">
      <c r="BX608" s="2"/>
    </row>
    <row r="609" spans="76:76">
      <c r="BX609" s="2"/>
    </row>
    <row r="610" spans="76:76">
      <c r="BX610" s="2"/>
    </row>
    <row r="611" spans="76:76">
      <c r="BX611" s="2"/>
    </row>
    <row r="612" spans="76:76">
      <c r="BX612" s="2"/>
    </row>
    <row r="613" spans="76:76">
      <c r="BX613" s="2"/>
    </row>
    <row r="614" spans="76:76">
      <c r="BX614" s="2"/>
    </row>
    <row r="615" spans="76:76">
      <c r="BX615" s="2"/>
    </row>
    <row r="616" spans="76:76">
      <c r="BX616" s="2"/>
    </row>
    <row r="617" spans="76:76">
      <c r="BX617" s="2"/>
    </row>
    <row r="618" spans="76:76">
      <c r="BX618" s="2"/>
    </row>
    <row r="619" spans="76:76">
      <c r="BX619" s="2"/>
    </row>
    <row r="620" spans="76:76">
      <c r="BX620" s="2"/>
    </row>
    <row r="621" spans="76:76">
      <c r="BX621" s="2"/>
    </row>
    <row r="622" spans="76:76">
      <c r="BX622" s="2"/>
    </row>
    <row r="623" spans="76:76">
      <c r="BX623" s="2"/>
    </row>
    <row r="624" spans="76:76">
      <c r="BX624" s="2"/>
    </row>
    <row r="625" spans="76:76">
      <c r="BX625" s="2"/>
    </row>
    <row r="626" spans="76:76">
      <c r="BX626" s="2"/>
    </row>
    <row r="627" spans="76:76">
      <c r="BX627" s="2"/>
    </row>
    <row r="628" spans="76:76">
      <c r="BX628" s="2"/>
    </row>
    <row r="629" spans="76:76">
      <c r="BX629" s="2"/>
    </row>
    <row r="630" spans="76:76">
      <c r="BX630" s="2"/>
    </row>
    <row r="631" spans="76:76">
      <c r="BX631" s="2"/>
    </row>
    <row r="632" spans="76:76">
      <c r="BX632" s="2"/>
    </row>
    <row r="633" spans="76:76">
      <c r="BX633" s="2"/>
    </row>
    <row r="634" spans="76:76">
      <c r="BX634" s="2"/>
    </row>
    <row r="635" spans="76:76">
      <c r="BX635" s="2"/>
    </row>
    <row r="636" spans="76:76">
      <c r="BX636" s="2"/>
    </row>
    <row r="637" spans="76:76">
      <c r="BX637" s="2"/>
    </row>
    <row r="638" spans="76:76">
      <c r="BX638" s="2"/>
    </row>
    <row r="639" spans="76:76">
      <c r="BX639" s="2"/>
    </row>
    <row r="640" spans="76:76">
      <c r="BX640" s="2"/>
    </row>
    <row r="641" spans="76:76">
      <c r="BX641" s="2"/>
    </row>
    <row r="642" spans="76:76">
      <c r="BX642" s="2"/>
    </row>
    <row r="643" spans="76:76">
      <c r="BX643" s="2"/>
    </row>
    <row r="644" spans="76:76">
      <c r="BX644" s="2"/>
    </row>
    <row r="645" spans="76:76">
      <c r="BX645" s="2"/>
    </row>
    <row r="646" spans="76:76">
      <c r="BX646" s="2"/>
    </row>
    <row r="647" spans="76:76">
      <c r="BX647" s="2"/>
    </row>
    <row r="648" spans="76:76">
      <c r="BX648" s="2"/>
    </row>
    <row r="649" spans="76:76">
      <c r="BX649" s="2"/>
    </row>
    <row r="650" spans="76:76">
      <c r="BX650" s="2"/>
    </row>
    <row r="651" spans="76:76">
      <c r="BX651" s="2"/>
    </row>
    <row r="652" spans="76:76">
      <c r="BX652" s="2"/>
    </row>
    <row r="653" spans="76:76">
      <c r="BX653" s="2"/>
    </row>
    <row r="654" spans="76:76">
      <c r="BX654" s="2"/>
    </row>
    <row r="655" spans="76:76">
      <c r="BX655" s="2"/>
    </row>
    <row r="656" spans="76:76">
      <c r="BX656" s="2"/>
    </row>
    <row r="657" spans="76:76">
      <c r="BX657" s="2"/>
    </row>
    <row r="658" spans="76:76">
      <c r="BX658" s="2"/>
    </row>
    <row r="659" spans="76:76">
      <c r="BX659" s="2"/>
    </row>
    <row r="660" spans="76:76">
      <c r="BX660" s="2"/>
    </row>
    <row r="661" spans="76:76">
      <c r="BX661" s="2"/>
    </row>
    <row r="662" spans="76:76">
      <c r="BX662" s="2"/>
    </row>
    <row r="663" spans="76:76">
      <c r="BX663" s="2"/>
    </row>
    <row r="664" spans="76:76">
      <c r="BX664" s="2"/>
    </row>
    <row r="665" spans="76:76">
      <c r="BX665" s="2"/>
    </row>
    <row r="666" spans="76:76">
      <c r="BX666" s="2"/>
    </row>
    <row r="667" spans="76:76">
      <c r="BX667" s="2"/>
    </row>
    <row r="668" spans="76:76">
      <c r="BX668" s="2"/>
    </row>
    <row r="669" spans="76:76">
      <c r="BX669" s="2"/>
    </row>
    <row r="670" spans="76:76">
      <c r="BX670" s="2"/>
    </row>
    <row r="671" spans="76:76">
      <c r="BX671" s="2"/>
    </row>
    <row r="672" spans="76:76">
      <c r="BX672" s="2"/>
    </row>
    <row r="673" spans="76:76">
      <c r="BX673" s="2"/>
    </row>
    <row r="674" spans="76:76">
      <c r="BX674" s="2"/>
    </row>
    <row r="675" spans="76:76">
      <c r="BX675" s="2"/>
    </row>
    <row r="676" spans="76:76">
      <c r="BX676" s="2"/>
    </row>
    <row r="677" spans="76:76">
      <c r="BX677" s="2"/>
    </row>
    <row r="678" spans="76:76">
      <c r="BX678" s="2"/>
    </row>
    <row r="679" spans="76:76">
      <c r="BX679" s="2"/>
    </row>
    <row r="680" spans="76:76">
      <c r="BX680" s="2"/>
    </row>
    <row r="681" spans="76:76">
      <c r="BX681" s="2"/>
    </row>
    <row r="682" spans="76:76">
      <c r="BX682" s="2"/>
    </row>
    <row r="683" spans="76:76">
      <c r="BX683" s="2"/>
    </row>
    <row r="684" spans="76:76">
      <c r="BX684" s="2"/>
    </row>
    <row r="685" spans="76:76">
      <c r="BX685" s="2"/>
    </row>
    <row r="686" spans="76:76">
      <c r="BX686" s="2"/>
    </row>
    <row r="687" spans="76:76">
      <c r="BX687" s="2"/>
    </row>
    <row r="688" spans="76:76">
      <c r="BX688" s="2"/>
    </row>
    <row r="689" spans="76:76">
      <c r="BX689" s="2"/>
    </row>
    <row r="690" spans="76:76">
      <c r="BX690" s="2"/>
    </row>
    <row r="691" spans="76:76">
      <c r="BX691" s="2"/>
    </row>
    <row r="692" spans="76:76">
      <c r="BX692" s="2"/>
    </row>
    <row r="693" spans="76:76">
      <c r="BX693" s="2"/>
    </row>
    <row r="694" spans="76:76">
      <c r="BX694" s="2"/>
    </row>
    <row r="695" spans="76:76">
      <c r="BX695" s="2"/>
    </row>
    <row r="696" spans="76:76">
      <c r="BX696" s="2"/>
    </row>
    <row r="697" spans="76:76">
      <c r="BX697" s="2"/>
    </row>
    <row r="698" spans="76:76">
      <c r="BX698" s="2"/>
    </row>
    <row r="699" spans="76:76">
      <c r="BX699" s="2"/>
    </row>
    <row r="700" spans="76:76">
      <c r="BX700" s="2"/>
    </row>
    <row r="701" spans="76:76">
      <c r="BX701" s="2"/>
    </row>
    <row r="702" spans="76:76">
      <c r="BX702" s="2"/>
    </row>
    <row r="703" spans="76:76">
      <c r="BX703" s="2"/>
    </row>
    <row r="704" spans="76:76">
      <c r="BX704" s="2"/>
    </row>
    <row r="705" spans="76:76">
      <c r="BX705" s="2"/>
    </row>
    <row r="706" spans="76:76">
      <c r="BX706" s="2"/>
    </row>
    <row r="707" spans="76:76">
      <c r="BX707" s="2"/>
    </row>
    <row r="708" spans="76:76">
      <c r="BX708" s="2"/>
    </row>
    <row r="709" spans="76:76">
      <c r="BX709" s="2"/>
    </row>
    <row r="710" spans="76:76">
      <c r="BX710" s="2"/>
    </row>
    <row r="711" spans="76:76">
      <c r="BX711" s="2"/>
    </row>
    <row r="712" spans="76:76">
      <c r="BX712" s="2"/>
    </row>
    <row r="713" spans="76:76">
      <c r="BX713" s="2"/>
    </row>
    <row r="714" spans="76:76">
      <c r="BX714" s="2"/>
    </row>
    <row r="715" spans="76:76">
      <c r="BX715" s="2"/>
    </row>
    <row r="716" spans="76:76">
      <c r="BX716" s="2"/>
    </row>
    <row r="717" spans="76:76">
      <c r="BX717" s="2"/>
    </row>
    <row r="718" spans="76:76">
      <c r="BX718" s="2"/>
    </row>
    <row r="719" spans="76:76">
      <c r="BX719" s="2"/>
    </row>
    <row r="720" spans="76:76">
      <c r="BX720" s="2"/>
    </row>
    <row r="721" spans="76:76">
      <c r="BX721" s="2"/>
    </row>
    <row r="722" spans="76:76">
      <c r="BX722" s="2"/>
    </row>
    <row r="723" spans="76:76">
      <c r="BX723" s="2"/>
    </row>
    <row r="724" spans="76:76">
      <c r="BX724" s="2"/>
    </row>
    <row r="725" spans="76:76">
      <c r="BX725" s="2"/>
    </row>
    <row r="726" spans="76:76">
      <c r="BX726" s="2"/>
    </row>
    <row r="727" spans="76:76">
      <c r="BX727" s="2"/>
    </row>
    <row r="728" spans="76:76">
      <c r="BX728" s="2"/>
    </row>
    <row r="729" spans="76:76">
      <c r="BX729" s="2"/>
    </row>
    <row r="730" spans="76:76">
      <c r="BX730" s="2"/>
    </row>
    <row r="731" spans="76:76">
      <c r="BX731" s="2"/>
    </row>
    <row r="732" spans="76:76">
      <c r="BX732" s="2"/>
    </row>
    <row r="733" spans="76:76">
      <c r="BX733" s="2"/>
    </row>
    <row r="734" spans="76:76">
      <c r="BX734" s="2"/>
    </row>
    <row r="735" spans="76:76">
      <c r="BX735" s="2"/>
    </row>
    <row r="736" spans="76:76">
      <c r="BX736" s="2"/>
    </row>
    <row r="737" spans="76:76">
      <c r="BX737" s="2"/>
    </row>
    <row r="738" spans="76:76">
      <c r="BX738" s="2"/>
    </row>
    <row r="739" spans="76:76">
      <c r="BX739" s="2"/>
    </row>
    <row r="740" spans="76:76">
      <c r="BX740" s="2"/>
    </row>
    <row r="741" spans="76:76">
      <c r="BX741" s="2"/>
    </row>
    <row r="742" spans="76:76">
      <c r="BX742" s="2"/>
    </row>
    <row r="743" spans="76:76">
      <c r="BX743" s="2"/>
    </row>
    <row r="744" spans="76:76">
      <c r="BX744" s="2"/>
    </row>
    <row r="745" spans="76:76">
      <c r="BX745" s="2"/>
    </row>
    <row r="746" spans="76:76">
      <c r="BX746" s="2"/>
    </row>
    <row r="747" spans="76:76">
      <c r="BX747" s="2"/>
    </row>
    <row r="748" spans="76:76">
      <c r="BX748" s="2"/>
    </row>
    <row r="749" spans="76:76">
      <c r="BX749" s="2"/>
    </row>
    <row r="750" spans="76:76">
      <c r="BX750" s="2"/>
    </row>
    <row r="751" spans="76:76">
      <c r="BX751" s="2"/>
    </row>
    <row r="752" spans="76:76">
      <c r="BX752" s="2"/>
    </row>
    <row r="753" spans="76:76">
      <c r="BX753" s="2"/>
    </row>
    <row r="754" spans="76:76">
      <c r="BX754" s="2"/>
    </row>
    <row r="755" spans="76:76">
      <c r="BX755" s="2"/>
    </row>
    <row r="756" spans="76:76">
      <c r="BX756" s="2"/>
    </row>
    <row r="757" spans="76:76">
      <c r="BX757" s="2"/>
    </row>
    <row r="758" spans="76:76">
      <c r="BX758" s="2"/>
    </row>
    <row r="759" spans="76:76">
      <c r="BX759" s="2"/>
    </row>
    <row r="760" spans="76:76">
      <c r="BX760" s="2"/>
    </row>
    <row r="761" spans="76:76">
      <c r="BX761" s="2"/>
    </row>
    <row r="762" spans="76:76">
      <c r="BX762" s="2"/>
    </row>
    <row r="763" spans="76:76">
      <c r="BX763" s="2"/>
    </row>
    <row r="764" spans="76:76">
      <c r="BX764" s="2"/>
    </row>
    <row r="765" spans="76:76">
      <c r="BX765" s="2"/>
    </row>
    <row r="766" spans="76:76">
      <c r="BX766" s="2"/>
    </row>
    <row r="767" spans="76:76">
      <c r="BX767" s="2"/>
    </row>
    <row r="768" spans="76:76">
      <c r="BX768" s="2"/>
    </row>
    <row r="769" spans="76:76">
      <c r="BX769" s="2"/>
    </row>
    <row r="770" spans="76:76">
      <c r="BX770" s="2"/>
    </row>
    <row r="771" spans="76:76">
      <c r="BX771" s="2"/>
    </row>
    <row r="772" spans="76:76">
      <c r="BX772" s="2"/>
    </row>
    <row r="773" spans="76:76">
      <c r="BX773" s="2"/>
    </row>
    <row r="774" spans="76:76">
      <c r="BX774" s="2"/>
    </row>
    <row r="775" spans="76:76">
      <c r="BX775" s="2"/>
    </row>
    <row r="776" spans="76:76">
      <c r="BX776" s="2"/>
    </row>
    <row r="777" spans="76:76">
      <c r="BX777" s="2"/>
    </row>
    <row r="778" spans="76:76">
      <c r="BX778" s="2"/>
    </row>
    <row r="779" spans="76:76">
      <c r="BX779" s="2"/>
    </row>
    <row r="780" spans="76:76">
      <c r="BX780" s="2"/>
    </row>
    <row r="781" spans="76:76">
      <c r="BX781" s="2"/>
    </row>
    <row r="782" spans="76:76">
      <c r="BX782" s="2"/>
    </row>
    <row r="783" spans="76:76">
      <c r="BX783" s="2"/>
    </row>
    <row r="784" spans="76:76">
      <c r="BX784" s="2"/>
    </row>
    <row r="785" spans="76:76">
      <c r="BX785" s="2"/>
    </row>
    <row r="786" spans="76:76">
      <c r="BX786" s="2"/>
    </row>
    <row r="787" spans="76:76">
      <c r="BX787" s="2"/>
    </row>
    <row r="788" spans="76:76">
      <c r="BX788" s="2"/>
    </row>
    <row r="789" spans="76:76">
      <c r="BX789" s="2"/>
    </row>
    <row r="790" spans="76:76">
      <c r="BX790" s="2"/>
    </row>
    <row r="791" spans="76:76">
      <c r="BX791" s="2"/>
    </row>
    <row r="792" spans="76:76">
      <c r="BX792" s="2"/>
    </row>
    <row r="793" spans="76:76">
      <c r="BX793" s="2"/>
    </row>
    <row r="794" spans="76:76">
      <c r="BX794" s="2"/>
    </row>
    <row r="795" spans="76:76">
      <c r="BX795" s="2"/>
    </row>
    <row r="796" spans="76:76">
      <c r="BX796" s="2"/>
    </row>
    <row r="797" spans="76:76">
      <c r="BX797" s="2"/>
    </row>
    <row r="798" spans="76:76">
      <c r="BX798" s="2"/>
    </row>
    <row r="799" spans="76:76">
      <c r="BX799" s="2"/>
    </row>
    <row r="800" spans="76:76">
      <c r="BX800" s="2"/>
    </row>
    <row r="801" spans="76:76">
      <c r="BX801" s="2"/>
    </row>
    <row r="802" spans="76:76">
      <c r="BX802" s="2"/>
    </row>
    <row r="803" spans="76:76">
      <c r="BX803" s="2"/>
    </row>
    <row r="804" spans="76:76">
      <c r="BX804" s="2"/>
    </row>
    <row r="805" spans="76:76">
      <c r="BX805" s="2"/>
    </row>
    <row r="806" spans="76:76">
      <c r="BX806" s="2"/>
    </row>
    <row r="807" spans="76:76">
      <c r="BX807" s="2"/>
    </row>
    <row r="808" spans="76:76">
      <c r="BX808" s="2"/>
    </row>
    <row r="809" spans="76:76">
      <c r="BX809" s="2"/>
    </row>
    <row r="810" spans="76:76">
      <c r="BX810" s="2"/>
    </row>
    <row r="811" spans="76:76">
      <c r="BX811" s="2"/>
    </row>
    <row r="812" spans="76:76">
      <c r="BX812" s="2"/>
    </row>
    <row r="813" spans="76:76">
      <c r="BX813" s="2"/>
    </row>
    <row r="814" spans="76:76">
      <c r="BX814" s="2"/>
    </row>
    <row r="815" spans="76:76">
      <c r="BX815" s="2"/>
    </row>
    <row r="816" spans="76:76">
      <c r="BX816" s="2"/>
    </row>
    <row r="817" spans="76:76">
      <c r="BX817" s="2"/>
    </row>
    <row r="818" spans="76:76">
      <c r="BX818" s="2"/>
    </row>
    <row r="819" spans="76:76">
      <c r="BX819" s="2"/>
    </row>
    <row r="820" spans="76:76">
      <c r="BX820" s="2"/>
    </row>
    <row r="821" spans="76:76">
      <c r="BX821" s="2"/>
    </row>
    <row r="822" spans="76:76">
      <c r="BX822" s="2"/>
    </row>
    <row r="823" spans="76:76">
      <c r="BX823" s="2"/>
    </row>
    <row r="824" spans="76:76">
      <c r="BX824" s="2"/>
    </row>
    <row r="825" spans="76:76">
      <c r="BX825" s="2"/>
    </row>
    <row r="826" spans="76:76">
      <c r="BX826" s="2"/>
    </row>
    <row r="827" spans="76:76">
      <c r="BX827" s="2"/>
    </row>
    <row r="828" spans="76:76">
      <c r="BX828" s="2"/>
    </row>
    <row r="829" spans="76:76">
      <c r="BX829" s="2"/>
    </row>
    <row r="830" spans="76:76">
      <c r="BX830" s="2"/>
    </row>
    <row r="831" spans="76:76">
      <c r="BX831" s="2"/>
    </row>
    <row r="832" spans="76:76">
      <c r="BX832" s="2"/>
    </row>
    <row r="833" spans="76:76">
      <c r="BX833" s="2"/>
    </row>
    <row r="834" spans="76:76">
      <c r="BX834" s="2"/>
    </row>
    <row r="835" spans="76:76">
      <c r="BX835" s="2"/>
    </row>
    <row r="836" spans="76:76">
      <c r="BX836" s="2"/>
    </row>
    <row r="837" spans="76:76">
      <c r="BX837" s="2"/>
    </row>
    <row r="838" spans="76:76">
      <c r="BX838" s="2"/>
    </row>
    <row r="839" spans="76:76">
      <c r="BX839" s="2"/>
    </row>
    <row r="840" spans="76:76">
      <c r="BX840" s="2"/>
    </row>
    <row r="841" spans="76:76">
      <c r="BX841" s="2"/>
    </row>
    <row r="842" spans="76:76">
      <c r="BX842" s="2"/>
    </row>
    <row r="843" spans="76:76">
      <c r="BX843" s="2"/>
    </row>
    <row r="844" spans="76:76">
      <c r="BX844" s="2"/>
    </row>
    <row r="845" spans="76:76">
      <c r="BX845" s="2"/>
    </row>
    <row r="846" spans="76:76">
      <c r="BX846" s="2"/>
    </row>
    <row r="847" spans="76:76">
      <c r="BX847" s="2"/>
    </row>
    <row r="848" spans="76:76">
      <c r="BX848" s="2"/>
    </row>
    <row r="849" spans="76:76">
      <c r="BX849" s="2"/>
    </row>
    <row r="850" spans="76:76">
      <c r="BX850" s="2"/>
    </row>
    <row r="851" spans="76:76">
      <c r="BX851" s="2"/>
    </row>
    <row r="852" spans="76:76">
      <c r="BX852" s="2"/>
    </row>
    <row r="853" spans="76:76">
      <c r="BX853" s="2"/>
    </row>
    <row r="854" spans="76:76">
      <c r="BX854" s="2"/>
    </row>
    <row r="855" spans="76:76">
      <c r="BX855" s="2"/>
    </row>
    <row r="856" spans="76:76">
      <c r="BX856" s="2"/>
    </row>
    <row r="857" spans="76:76">
      <c r="BX857" s="2"/>
    </row>
    <row r="858" spans="76:76">
      <c r="BX858" s="2"/>
    </row>
    <row r="859" spans="76:76">
      <c r="BX859" s="2"/>
    </row>
    <row r="860" spans="76:76">
      <c r="BX860" s="2"/>
    </row>
    <row r="861" spans="76:76">
      <c r="BX861" s="2"/>
    </row>
    <row r="862" spans="76:76">
      <c r="BX862" s="2"/>
    </row>
    <row r="863" spans="76:76">
      <c r="BX863" s="2"/>
    </row>
    <row r="864" spans="76:76">
      <c r="BX864" s="2"/>
    </row>
    <row r="865" spans="76:76">
      <c r="BX865" s="2"/>
    </row>
    <row r="866" spans="76:76">
      <c r="BX866" s="2"/>
    </row>
    <row r="867" spans="76:76">
      <c r="BX867" s="2"/>
    </row>
    <row r="868" spans="76:76">
      <c r="BX868" s="2"/>
    </row>
    <row r="869" spans="76:76">
      <c r="BX869" s="2"/>
    </row>
    <row r="870" spans="76:76">
      <c r="BX870" s="2"/>
    </row>
    <row r="871" spans="76:76">
      <c r="BX871" s="2"/>
    </row>
    <row r="872" spans="76:76">
      <c r="BX872" s="2"/>
    </row>
    <row r="873" spans="76:76">
      <c r="BX873" s="2"/>
    </row>
    <row r="874" spans="76:76">
      <c r="BX874" s="2"/>
    </row>
    <row r="875" spans="76:76">
      <c r="BX875" s="2"/>
    </row>
    <row r="876" spans="76:76">
      <c r="BX876" s="2"/>
    </row>
    <row r="877" spans="76:76">
      <c r="BX877" s="2"/>
    </row>
    <row r="878" spans="76:76">
      <c r="BX878" s="2"/>
    </row>
    <row r="879" spans="76:76">
      <c r="BX879" s="2"/>
    </row>
    <row r="880" spans="76:76">
      <c r="BX880" s="2"/>
    </row>
    <row r="881" spans="76:76">
      <c r="BX881" s="2"/>
    </row>
    <row r="882" spans="76:76">
      <c r="BX882" s="2"/>
    </row>
    <row r="883" spans="76:76">
      <c r="BX883" s="2"/>
    </row>
    <row r="884" spans="76:76">
      <c r="BX884" s="2"/>
    </row>
    <row r="885" spans="76:76">
      <c r="BX885" s="2"/>
    </row>
    <row r="886" spans="76:76">
      <c r="BX886" s="2"/>
    </row>
    <row r="887" spans="76:76">
      <c r="BX887" s="2"/>
    </row>
    <row r="888" spans="76:76">
      <c r="BX888" s="2"/>
    </row>
    <row r="889" spans="76:76">
      <c r="BX889" s="2"/>
    </row>
    <row r="890" spans="76:76">
      <c r="BX890" s="2"/>
    </row>
    <row r="891" spans="76:76">
      <c r="BX891" s="2"/>
    </row>
    <row r="892" spans="76:76">
      <c r="BX892" s="2"/>
    </row>
    <row r="893" spans="76:76">
      <c r="BX893" s="2"/>
    </row>
    <row r="894" spans="76:76">
      <c r="BX894" s="2"/>
    </row>
    <row r="895" spans="76:76">
      <c r="BX895" s="2"/>
    </row>
    <row r="896" spans="76:76">
      <c r="BX896" s="2"/>
    </row>
    <row r="897" spans="76:76">
      <c r="BX897" s="2"/>
    </row>
    <row r="898" spans="76:76">
      <c r="BX898" s="2"/>
    </row>
    <row r="899" spans="76:76">
      <c r="BX899" s="2"/>
    </row>
    <row r="900" spans="76:76">
      <c r="BX900" s="2"/>
    </row>
    <row r="901" spans="76:76">
      <c r="BX901" s="2"/>
    </row>
    <row r="902" spans="76:76">
      <c r="BX902" s="2"/>
    </row>
    <row r="903" spans="76:76">
      <c r="BX903" s="2"/>
    </row>
    <row r="904" spans="76:76">
      <c r="BX904" s="2"/>
    </row>
    <row r="905" spans="76:76">
      <c r="BX905" s="2"/>
    </row>
    <row r="906" spans="76:76">
      <c r="BX906" s="2"/>
    </row>
    <row r="907" spans="76:76">
      <c r="BX907" s="2"/>
    </row>
    <row r="908" spans="76:76">
      <c r="BX908" s="2"/>
    </row>
    <row r="909" spans="76:76">
      <c r="BX909" s="2"/>
    </row>
    <row r="910" spans="76:76">
      <c r="BX910" s="2"/>
    </row>
    <row r="911" spans="76:76">
      <c r="BX911" s="2"/>
    </row>
    <row r="912" spans="76:76">
      <c r="BX912" s="2"/>
    </row>
    <row r="913" spans="76:76">
      <c r="BX913" s="2"/>
    </row>
    <row r="914" spans="76:76">
      <c r="BX914" s="2"/>
    </row>
    <row r="915" spans="76:76">
      <c r="BX915" s="2"/>
    </row>
    <row r="916" spans="76:76">
      <c r="BX916" s="2"/>
    </row>
    <row r="917" spans="76:76">
      <c r="BX917" s="2"/>
    </row>
    <row r="918" spans="76:76">
      <c r="BX918" s="2"/>
    </row>
    <row r="919" spans="76:76">
      <c r="BX919" s="2"/>
    </row>
    <row r="920" spans="76:76">
      <c r="BX920" s="2"/>
    </row>
    <row r="921" spans="76:76">
      <c r="BX921" s="2"/>
    </row>
    <row r="922" spans="76:76">
      <c r="BX922" s="2"/>
    </row>
    <row r="923" spans="76:76">
      <c r="BX923" s="2"/>
    </row>
    <row r="924" spans="76:76">
      <c r="BX924" s="2"/>
    </row>
    <row r="925" spans="76:76">
      <c r="BX925" s="2"/>
    </row>
    <row r="926" spans="76:76">
      <c r="BX926" s="2"/>
    </row>
    <row r="927" spans="76:76">
      <c r="BX927" s="2"/>
    </row>
    <row r="928" spans="76:76">
      <c r="BX928" s="2"/>
    </row>
    <row r="929" spans="76:76">
      <c r="BX929" s="2"/>
    </row>
    <row r="930" spans="76:76">
      <c r="BX930" s="2"/>
    </row>
    <row r="931" spans="76:76">
      <c r="BX931" s="2"/>
    </row>
    <row r="932" spans="76:76">
      <c r="BX932" s="2"/>
    </row>
    <row r="933" spans="76:76">
      <c r="BX933" s="2"/>
    </row>
    <row r="934" spans="76:76">
      <c r="BX934" s="2"/>
    </row>
    <row r="935" spans="76:76">
      <c r="BX935" s="2"/>
    </row>
    <row r="936" spans="76:76">
      <c r="BX936" s="2"/>
    </row>
    <row r="937" spans="76:76">
      <c r="BX937" s="2"/>
    </row>
    <row r="938" spans="76:76">
      <c r="BX938" s="2"/>
    </row>
    <row r="939" spans="76:76">
      <c r="BX939" s="2"/>
    </row>
    <row r="940" spans="76:76">
      <c r="BX940" s="2"/>
    </row>
    <row r="941" spans="76:76">
      <c r="BX941" s="2"/>
    </row>
    <row r="942" spans="76:76">
      <c r="BX942" s="2"/>
    </row>
    <row r="943" spans="76:76">
      <c r="BX943" s="2"/>
    </row>
    <row r="944" spans="76:76">
      <c r="BX944" s="2"/>
    </row>
    <row r="945" spans="76:76">
      <c r="BX945" s="2"/>
    </row>
    <row r="946" spans="76:76">
      <c r="BX946" s="2"/>
    </row>
    <row r="947" spans="76:76">
      <c r="BX947" s="2"/>
    </row>
    <row r="948" spans="76:76">
      <c r="BX948" s="2"/>
    </row>
    <row r="949" spans="76:76">
      <c r="BX949" s="2"/>
    </row>
    <row r="950" spans="76:76">
      <c r="BX950" s="2"/>
    </row>
    <row r="951" spans="76:76">
      <c r="BX951" s="2"/>
    </row>
    <row r="952" spans="76:76">
      <c r="BX952" s="2"/>
    </row>
    <row r="953" spans="76:76">
      <c r="BX953" s="2"/>
    </row>
    <row r="954" spans="76:76">
      <c r="BX954" s="2"/>
    </row>
    <row r="955" spans="76:76">
      <c r="BX955" s="2"/>
    </row>
    <row r="956" spans="76:76">
      <c r="BX956" s="2"/>
    </row>
    <row r="957" spans="76:76">
      <c r="BX957" s="2"/>
    </row>
    <row r="958" spans="76:76">
      <c r="BX958" s="2"/>
    </row>
    <row r="959" spans="76:76">
      <c r="BX959" s="2"/>
    </row>
    <row r="960" spans="76:76">
      <c r="BX960" s="2"/>
    </row>
    <row r="961" spans="76:76">
      <c r="BX961" s="2"/>
    </row>
    <row r="962" spans="76:76">
      <c r="BX962" s="2"/>
    </row>
    <row r="963" spans="76:76">
      <c r="BX963" s="2"/>
    </row>
    <row r="964" spans="76:76">
      <c r="BX964" s="2"/>
    </row>
    <row r="965" spans="76:76">
      <c r="BX965" s="2"/>
    </row>
    <row r="966" spans="76:76">
      <c r="BX966" s="2"/>
    </row>
    <row r="967" spans="76:76">
      <c r="BX967" s="2"/>
    </row>
    <row r="968" spans="76:76">
      <c r="BX968" s="2"/>
    </row>
    <row r="969" spans="76:76">
      <c r="BX969" s="2"/>
    </row>
    <row r="970" spans="76:76">
      <c r="BX970" s="2"/>
    </row>
    <row r="971" spans="76:76">
      <c r="BX971" s="2"/>
    </row>
    <row r="972" spans="76:76">
      <c r="BX972" s="2"/>
    </row>
    <row r="973" spans="76:76">
      <c r="BX973" s="2"/>
    </row>
    <row r="974" spans="76:76">
      <c r="BX974" s="2"/>
    </row>
    <row r="975" spans="76:76">
      <c r="BX975" s="2"/>
    </row>
    <row r="976" spans="76:76">
      <c r="BX976" s="2"/>
    </row>
    <row r="977" spans="76:76">
      <c r="BX977" s="2"/>
    </row>
    <row r="978" spans="76:76">
      <c r="BX978" s="2"/>
    </row>
    <row r="979" spans="76:76">
      <c r="BX979" s="2"/>
    </row>
    <row r="980" spans="76:76">
      <c r="BX980" s="2"/>
    </row>
    <row r="981" spans="76:76">
      <c r="BX981" s="2"/>
    </row>
    <row r="982" spans="76:76">
      <c r="BX982" s="2"/>
    </row>
    <row r="983" spans="76:76">
      <c r="BX983" s="2"/>
    </row>
    <row r="984" spans="76:76">
      <c r="BX984" s="2"/>
    </row>
    <row r="985" spans="76:76">
      <c r="BX985" s="2"/>
    </row>
    <row r="986" spans="76:76">
      <c r="BX986" s="2"/>
    </row>
    <row r="987" spans="76:76">
      <c r="BX987" s="2"/>
    </row>
    <row r="988" spans="76:76">
      <c r="BX988" s="2"/>
    </row>
    <row r="989" spans="76:76">
      <c r="BX989" s="2"/>
    </row>
    <row r="990" spans="76:76">
      <c r="BX990" s="2"/>
    </row>
    <row r="991" spans="76:76">
      <c r="BX991" s="2"/>
    </row>
    <row r="992" spans="76:76">
      <c r="BX992" s="2"/>
    </row>
    <row r="993" spans="76:76">
      <c r="BX993" s="2"/>
    </row>
    <row r="994" spans="76:76">
      <c r="BX994" s="2"/>
    </row>
    <row r="995" spans="76:76">
      <c r="BX995" s="2"/>
    </row>
    <row r="996" spans="76:76">
      <c r="BX996" s="2"/>
    </row>
    <row r="997" spans="76:76">
      <c r="BX997" s="2"/>
    </row>
    <row r="998" spans="76:76">
      <c r="BX998" s="2"/>
    </row>
    <row r="999" spans="76:76">
      <c r="BX999" s="2"/>
    </row>
    <row r="1000" spans="76:76">
      <c r="BX1000" s="2"/>
    </row>
    <row r="1001" spans="76:76">
      <c r="BX1001" s="2"/>
    </row>
    <row r="1002" spans="76:76">
      <c r="BX1002" s="2"/>
    </row>
    <row r="1003" spans="76:76">
      <c r="BX1003" s="2"/>
    </row>
    <row r="1004" spans="76:76">
      <c r="BX1004" s="2"/>
    </row>
    <row r="1005" spans="76:76">
      <c r="BX1005" s="2"/>
    </row>
    <row r="1006" spans="76:76">
      <c r="BX1006" s="2"/>
    </row>
    <row r="1007" spans="76:76">
      <c r="BX1007" s="2"/>
    </row>
    <row r="1008" spans="76:76">
      <c r="BX1008" s="2"/>
    </row>
    <row r="1009" spans="76:76">
      <c r="BX1009" s="2"/>
    </row>
    <row r="1010" spans="76:76">
      <c r="BX1010" s="2"/>
    </row>
    <row r="1011" spans="76:76">
      <c r="BX1011" s="2"/>
    </row>
    <row r="1012" spans="76:76">
      <c r="BX1012" s="2"/>
    </row>
    <row r="1013" spans="76:76">
      <c r="BX1013" s="2"/>
    </row>
    <row r="1014" spans="76:76">
      <c r="BX1014" s="2"/>
    </row>
    <row r="1015" spans="76:76">
      <c r="BX1015" s="2"/>
    </row>
    <row r="1016" spans="76:76">
      <c r="BX1016" s="2"/>
    </row>
    <row r="1017" spans="76:76">
      <c r="BX1017" s="2"/>
    </row>
    <row r="1018" spans="76:76">
      <c r="BX1018" s="2"/>
    </row>
    <row r="1019" spans="76:76">
      <c r="BX1019" s="2"/>
    </row>
    <row r="1020" spans="76:76">
      <c r="BX1020" s="2"/>
    </row>
    <row r="1021" spans="76:76">
      <c r="BX1021" s="2"/>
    </row>
    <row r="1022" spans="76:76">
      <c r="BX1022" s="2"/>
    </row>
    <row r="1023" spans="76:76">
      <c r="BX1023" s="2"/>
    </row>
    <row r="1024" spans="76:76">
      <c r="BX1024" s="2"/>
    </row>
    <row r="1025" spans="76:76">
      <c r="BX1025" s="2"/>
    </row>
    <row r="1026" spans="76:76">
      <c r="BX1026" s="2"/>
    </row>
    <row r="1027" spans="76:76">
      <c r="BX1027" s="2"/>
    </row>
    <row r="1028" spans="76:76">
      <c r="BX1028" s="2"/>
    </row>
    <row r="1029" spans="76:76">
      <c r="BX1029" s="2"/>
    </row>
    <row r="1030" spans="76:76">
      <c r="BX1030" s="2"/>
    </row>
    <row r="1031" spans="76:76">
      <c r="BX1031" s="2"/>
    </row>
    <row r="1032" spans="76:76">
      <c r="BX1032" s="2"/>
    </row>
    <row r="1033" spans="76:76">
      <c r="BX1033" s="2"/>
    </row>
    <row r="1034" spans="76:76">
      <c r="BX1034" s="2"/>
    </row>
    <row r="1035" spans="76:76">
      <c r="BX1035" s="2"/>
    </row>
    <row r="1036" spans="76:76">
      <c r="BX1036" s="2"/>
    </row>
    <row r="1037" spans="76:76">
      <c r="BX1037" s="2"/>
    </row>
    <row r="1038" spans="76:76">
      <c r="BX1038" s="2"/>
    </row>
    <row r="1039" spans="76:76">
      <c r="BX1039" s="2"/>
    </row>
    <row r="1040" spans="76:76">
      <c r="BX1040" s="2"/>
    </row>
    <row r="1041" spans="76:76">
      <c r="BX1041" s="2"/>
    </row>
    <row r="1042" spans="76:76">
      <c r="BX1042" s="2"/>
    </row>
    <row r="1043" spans="76:76">
      <c r="BX1043" s="2"/>
    </row>
    <row r="1044" spans="76:76">
      <c r="BX1044" s="2"/>
    </row>
    <row r="1045" spans="76:76">
      <c r="BX1045" s="2"/>
    </row>
    <row r="1046" spans="76:76">
      <c r="BX1046" s="2"/>
    </row>
    <row r="1047" spans="76:76">
      <c r="BX1047" s="2"/>
    </row>
    <row r="1048" spans="76:76">
      <c r="BX1048" s="2"/>
    </row>
    <row r="1049" spans="76:76">
      <c r="BX1049" s="2"/>
    </row>
    <row r="1050" spans="76:76">
      <c r="BX1050" s="2"/>
    </row>
    <row r="1051" spans="76:76">
      <c r="BX1051" s="2"/>
    </row>
    <row r="1052" spans="76:76">
      <c r="BX1052" s="2"/>
    </row>
    <row r="1053" spans="76:76">
      <c r="BX1053" s="2"/>
    </row>
    <row r="1054" spans="76:76">
      <c r="BX1054" s="2"/>
    </row>
    <row r="1055" spans="76:76">
      <c r="BX1055" s="2"/>
    </row>
    <row r="1056" spans="76:76">
      <c r="BX1056" s="2"/>
    </row>
    <row r="1057" spans="76:76">
      <c r="BX1057" s="2"/>
    </row>
    <row r="1058" spans="76:76">
      <c r="BX1058" s="2"/>
    </row>
    <row r="1059" spans="76:76">
      <c r="BX1059" s="2"/>
    </row>
    <row r="1060" spans="76:76">
      <c r="BX1060" s="2"/>
    </row>
    <row r="1061" spans="76:76">
      <c r="BX1061" s="2"/>
    </row>
    <row r="1062" spans="76:76">
      <c r="BX1062" s="2"/>
    </row>
    <row r="1063" spans="76:76">
      <c r="BX1063" s="2"/>
    </row>
    <row r="1064" spans="76:76">
      <c r="BX1064" s="2"/>
    </row>
    <row r="1065" spans="76:76">
      <c r="BX1065" s="2"/>
    </row>
    <row r="1066" spans="76:76">
      <c r="BX1066" s="2"/>
    </row>
    <row r="1067" spans="76:76">
      <c r="BX1067" s="2"/>
    </row>
    <row r="1068" spans="76:76">
      <c r="BX1068" s="2"/>
    </row>
    <row r="1069" spans="76:76">
      <c r="BX1069" s="2"/>
    </row>
    <row r="1070" spans="76:76">
      <c r="BX1070" s="2"/>
    </row>
    <row r="1071" spans="76:76">
      <c r="BX1071" s="2"/>
    </row>
    <row r="1072" spans="76:76">
      <c r="BX1072" s="2"/>
    </row>
    <row r="1073" spans="76:76">
      <c r="BX1073" s="2"/>
    </row>
    <row r="1074" spans="76:76">
      <c r="BX1074" s="2"/>
    </row>
    <row r="1075" spans="76:76">
      <c r="BX1075" s="2"/>
    </row>
    <row r="1076" spans="76:76">
      <c r="BX1076" s="2"/>
    </row>
    <row r="1077" spans="76:76">
      <c r="BX1077" s="2"/>
    </row>
    <row r="1078" spans="76:76">
      <c r="BX1078" s="2"/>
    </row>
    <row r="1079" spans="76:76">
      <c r="BX1079" s="2"/>
    </row>
    <row r="1080" spans="76:76">
      <c r="BX1080" s="2"/>
    </row>
    <row r="1081" spans="76:76">
      <c r="BX1081" s="2"/>
    </row>
    <row r="1082" spans="76:76">
      <c r="BX1082" s="2"/>
    </row>
    <row r="1083" spans="76:76">
      <c r="BX1083" s="2"/>
    </row>
    <row r="1084" spans="76:76">
      <c r="BX1084" s="2"/>
    </row>
    <row r="1085" spans="76:76">
      <c r="BX1085" s="2"/>
    </row>
    <row r="1086" spans="76:76">
      <c r="BX1086" s="2"/>
    </row>
    <row r="1087" spans="76:76">
      <c r="BX1087" s="2"/>
    </row>
    <row r="1088" spans="76:76">
      <c r="BX1088" s="2"/>
    </row>
    <row r="1089" spans="76:76">
      <c r="BX1089" s="2"/>
    </row>
    <row r="1090" spans="76:76">
      <c r="BX1090" s="2"/>
    </row>
    <row r="1091" spans="76:76">
      <c r="BX1091" s="2"/>
    </row>
    <row r="1092" spans="76:76">
      <c r="BX1092" s="2"/>
    </row>
    <row r="1093" spans="76:76">
      <c r="BX1093" s="2"/>
    </row>
    <row r="1094" spans="76:76">
      <c r="BX1094" s="2"/>
    </row>
    <row r="1095" spans="76:76">
      <c r="BX1095" s="2"/>
    </row>
    <row r="1096" spans="76:76">
      <c r="BX1096" s="2"/>
    </row>
    <row r="1097" spans="76:76">
      <c r="BX1097" s="2"/>
    </row>
    <row r="1098" spans="76:76">
      <c r="BX1098" s="2"/>
    </row>
    <row r="1099" spans="76:76">
      <c r="BX1099" s="2"/>
    </row>
    <row r="1100" spans="76:76">
      <c r="BX1100" s="2"/>
    </row>
    <row r="1101" spans="76:76">
      <c r="BX1101" s="2"/>
    </row>
    <row r="1102" spans="76:76">
      <c r="BX1102" s="2"/>
    </row>
    <row r="1103" spans="76:76">
      <c r="BX1103" s="2"/>
    </row>
    <row r="1104" spans="76:76">
      <c r="BX1104" s="2"/>
    </row>
    <row r="1105" spans="76:76">
      <c r="BX1105" s="2"/>
    </row>
    <row r="1106" spans="76:76">
      <c r="BX1106" s="2"/>
    </row>
    <row r="1107" spans="76:76">
      <c r="BX1107" s="2"/>
    </row>
    <row r="1108" spans="76:76">
      <c r="BX1108" s="2"/>
    </row>
    <row r="1109" spans="76:76">
      <c r="BX1109" s="2"/>
    </row>
    <row r="1110" spans="76:76">
      <c r="BX1110" s="2"/>
    </row>
    <row r="1111" spans="76:76">
      <c r="BX1111" s="2"/>
    </row>
    <row r="1112" spans="76:76">
      <c r="BX1112" s="2"/>
    </row>
    <row r="1113" spans="76:76">
      <c r="BX1113" s="2"/>
    </row>
    <row r="1114" spans="76:76">
      <c r="BX1114" s="2"/>
    </row>
    <row r="1115" spans="76:76">
      <c r="BX1115" s="2"/>
    </row>
    <row r="1116" spans="76:76">
      <c r="BX1116" s="2"/>
    </row>
    <row r="1117" spans="76:76">
      <c r="BX1117" s="2"/>
    </row>
    <row r="1118" spans="76:76">
      <c r="BX1118" s="2"/>
    </row>
    <row r="1119" spans="76:76">
      <c r="BX1119" s="2"/>
    </row>
    <row r="1120" spans="76:76">
      <c r="BX1120" s="2"/>
    </row>
    <row r="1121" spans="76:76">
      <c r="BX1121" s="2"/>
    </row>
    <row r="1122" spans="76:76">
      <c r="BX1122" s="2"/>
    </row>
    <row r="1123" spans="76:76">
      <c r="BX1123" s="2"/>
    </row>
    <row r="1124" spans="76:76">
      <c r="BX1124" s="2"/>
    </row>
    <row r="1125" spans="76:76">
      <c r="BX1125" s="2"/>
    </row>
    <row r="1126" spans="76:76">
      <c r="BX1126" s="2"/>
    </row>
    <row r="1127" spans="76:76">
      <c r="BX1127" s="2"/>
    </row>
    <row r="1128" spans="76:76">
      <c r="BX1128" s="2"/>
    </row>
    <row r="1129" spans="76:76">
      <c r="BX1129" s="2"/>
    </row>
    <row r="1130" spans="76:76">
      <c r="BX1130" s="2"/>
    </row>
    <row r="1131" spans="76:76">
      <c r="BX1131" s="2"/>
    </row>
    <row r="1132" spans="76:76">
      <c r="BX1132" s="2"/>
    </row>
    <row r="1133" spans="76:76">
      <c r="BX1133" s="2"/>
    </row>
    <row r="1134" spans="76:76">
      <c r="BX1134" s="2"/>
    </row>
    <row r="1135" spans="76:76">
      <c r="BX1135" s="2"/>
    </row>
    <row r="1136" spans="76:76">
      <c r="BX1136" s="2"/>
    </row>
    <row r="1137" spans="76:76">
      <c r="BX1137" s="2"/>
    </row>
    <row r="1138" spans="76:76">
      <c r="BX1138" s="2"/>
    </row>
    <row r="1139" spans="76:76">
      <c r="BX1139" s="2"/>
    </row>
    <row r="1140" spans="76:76">
      <c r="BX1140" s="2"/>
    </row>
    <row r="1141" spans="76:76">
      <c r="BX1141" s="2"/>
    </row>
    <row r="1142" spans="76:76">
      <c r="BX1142" s="2"/>
    </row>
    <row r="1143" spans="76:76">
      <c r="BX1143" s="2"/>
    </row>
    <row r="1144" spans="76:76">
      <c r="BX1144" s="2"/>
    </row>
    <row r="1145" spans="76:76">
      <c r="BX1145" s="2"/>
    </row>
    <row r="1146" spans="76:76">
      <c r="BX1146" s="2"/>
    </row>
    <row r="1147" spans="76:76">
      <c r="BX1147" s="2"/>
    </row>
    <row r="1148" spans="76:76">
      <c r="BX1148" s="2"/>
    </row>
    <row r="1149" spans="76:76">
      <c r="BX1149" s="2"/>
    </row>
    <row r="1150" spans="76:76">
      <c r="BX1150" s="2"/>
    </row>
    <row r="1151" spans="76:76">
      <c r="BX1151" s="2"/>
    </row>
    <row r="1152" spans="76:76">
      <c r="BX1152" s="2"/>
    </row>
    <row r="1153" spans="76:76">
      <c r="BX1153" s="2"/>
    </row>
    <row r="1154" spans="76:76">
      <c r="BX1154" s="2"/>
    </row>
    <row r="1155" spans="76:76">
      <c r="BX1155" s="2"/>
    </row>
    <row r="1156" spans="76:76">
      <c r="BX1156" s="2"/>
    </row>
    <row r="1157" spans="76:76">
      <c r="BX1157" s="2"/>
    </row>
    <row r="1158" spans="76:76">
      <c r="BX1158" s="2"/>
    </row>
    <row r="1159" spans="76:76">
      <c r="BX1159" s="2"/>
    </row>
    <row r="1160" spans="76:76">
      <c r="BX1160" s="2"/>
    </row>
    <row r="1161" spans="76:76">
      <c r="BX1161" s="2"/>
    </row>
    <row r="1162" spans="76:76">
      <c r="BX1162" s="2"/>
    </row>
    <row r="1163" spans="76:76">
      <c r="BX1163" s="2"/>
    </row>
    <row r="1164" spans="76:76">
      <c r="BX1164" s="2"/>
    </row>
    <row r="1165" spans="76:76">
      <c r="BX1165" s="2"/>
    </row>
    <row r="1166" spans="76:76">
      <c r="BX1166" s="2"/>
    </row>
    <row r="1167" spans="76:76">
      <c r="BX1167" s="2"/>
    </row>
    <row r="1168" spans="76:76">
      <c r="BX1168" s="2"/>
    </row>
    <row r="1169" spans="76:76">
      <c r="BX1169" s="2"/>
    </row>
    <row r="1170" spans="76:76">
      <c r="BX1170" s="2"/>
    </row>
    <row r="1171" spans="76:76">
      <c r="BX1171" s="2"/>
    </row>
    <row r="1172" spans="76:76">
      <c r="BX1172" s="2"/>
    </row>
    <row r="1173" spans="76:76">
      <c r="BX1173" s="2"/>
    </row>
    <row r="1174" spans="76:76">
      <c r="BX1174" s="2"/>
    </row>
    <row r="1175" spans="76:76">
      <c r="BX1175" s="2"/>
    </row>
    <row r="1176" spans="76:76">
      <c r="BX1176" s="2"/>
    </row>
    <row r="1177" spans="76:76">
      <c r="BX1177" s="2"/>
    </row>
    <row r="1178" spans="76:76">
      <c r="BX1178" s="2"/>
    </row>
    <row r="1179" spans="76:76">
      <c r="BX1179" s="2"/>
    </row>
    <row r="1180" spans="76:76">
      <c r="BX1180" s="2"/>
    </row>
    <row r="1181" spans="76:76">
      <c r="BX1181" s="2"/>
    </row>
    <row r="1182" spans="76:76">
      <c r="BX1182" s="2"/>
    </row>
    <row r="1183" spans="76:76">
      <c r="BX1183" s="2"/>
    </row>
    <row r="1184" spans="76:76">
      <c r="BX1184" s="2"/>
    </row>
    <row r="1185" spans="76:76">
      <c r="BX1185" s="2"/>
    </row>
    <row r="1186" spans="76:76">
      <c r="BX1186" s="2"/>
    </row>
    <row r="1187" spans="76:76">
      <c r="BX1187" s="2"/>
    </row>
    <row r="1188" spans="76:76">
      <c r="BX1188" s="2"/>
    </row>
    <row r="1189" spans="76:76">
      <c r="BX1189" s="2"/>
    </row>
    <row r="1190" spans="76:76">
      <c r="BX1190" s="2"/>
    </row>
    <row r="1191" spans="76:76">
      <c r="BX1191" s="2"/>
    </row>
    <row r="1192" spans="76:76">
      <c r="BX1192" s="2"/>
    </row>
    <row r="1193" spans="76:76">
      <c r="BX1193" s="2"/>
    </row>
    <row r="1194" spans="76:76">
      <c r="BX1194" s="2"/>
    </row>
    <row r="1195" spans="76:76">
      <c r="BX1195" s="2"/>
    </row>
    <row r="1196" spans="76:76">
      <c r="BX1196" s="2"/>
    </row>
    <row r="1197" spans="76:76">
      <c r="BX1197" s="2"/>
    </row>
    <row r="1198" spans="76:76">
      <c r="BX1198" s="2"/>
    </row>
    <row r="1199" spans="76:76">
      <c r="BX1199" s="2"/>
    </row>
    <row r="1200" spans="76:76">
      <c r="BX1200" s="2"/>
    </row>
    <row r="1201" spans="76:76">
      <c r="BX1201" s="2"/>
    </row>
    <row r="1202" spans="76:76">
      <c r="BX1202" s="2"/>
    </row>
    <row r="1203" spans="76:76">
      <c r="BX1203" s="2"/>
    </row>
    <row r="1204" spans="76:76">
      <c r="BX1204" s="2"/>
    </row>
    <row r="1205" spans="76:76">
      <c r="BX1205" s="2"/>
    </row>
    <row r="1206" spans="76:76">
      <c r="BX1206" s="2"/>
    </row>
    <row r="1207" spans="76:76">
      <c r="BX1207" s="2"/>
    </row>
    <row r="1208" spans="76:76">
      <c r="BX1208" s="2"/>
    </row>
    <row r="1209" spans="76:76">
      <c r="BX1209" s="2"/>
    </row>
    <row r="1210" spans="76:76">
      <c r="BX1210" s="2"/>
    </row>
    <row r="1211" spans="76:76">
      <c r="BX1211" s="2"/>
    </row>
    <row r="1212" spans="76:76">
      <c r="BX1212" s="2"/>
    </row>
    <row r="1213" spans="76:76">
      <c r="BX1213" s="2"/>
    </row>
    <row r="1214" spans="76:76">
      <c r="BX1214" s="2"/>
    </row>
    <row r="1215" spans="76:76">
      <c r="BX1215" s="2"/>
    </row>
    <row r="1216" spans="76:76">
      <c r="BX1216" s="2"/>
    </row>
    <row r="1217" spans="76:76">
      <c r="BX1217" s="2"/>
    </row>
    <row r="1218" spans="76:76">
      <c r="BX1218" s="2"/>
    </row>
    <row r="1219" spans="76:76">
      <c r="BX1219" s="2"/>
    </row>
    <row r="1220" spans="76:76">
      <c r="BX1220" s="2"/>
    </row>
    <row r="1221" spans="76:76">
      <c r="BX1221" s="2"/>
    </row>
    <row r="1222" spans="76:76">
      <c r="BX1222" s="2"/>
    </row>
    <row r="1223" spans="76:76">
      <c r="BX1223" s="2"/>
    </row>
    <row r="1224" spans="76:76">
      <c r="BX1224" s="2"/>
    </row>
    <row r="1225" spans="76:76">
      <c r="BX1225" s="2"/>
    </row>
    <row r="1226" spans="76:76">
      <c r="BX1226" s="2"/>
    </row>
    <row r="1227" spans="76:76">
      <c r="BX1227" s="2"/>
    </row>
    <row r="1228" spans="76:76">
      <c r="BX1228" s="2"/>
    </row>
    <row r="1229" spans="76:76">
      <c r="BX1229" s="2"/>
    </row>
    <row r="1230" spans="76:76">
      <c r="BX1230" s="2"/>
    </row>
    <row r="1231" spans="76:76">
      <c r="BX1231" s="2"/>
    </row>
    <row r="1232" spans="76:76">
      <c r="BX1232" s="2"/>
    </row>
    <row r="1233" spans="76:76">
      <c r="BX1233" s="2"/>
    </row>
    <row r="1234" spans="76:76">
      <c r="BX1234" s="2"/>
    </row>
    <row r="1235" spans="76:76">
      <c r="BX1235" s="2"/>
    </row>
    <row r="1236" spans="76:76">
      <c r="BX1236" s="2"/>
    </row>
    <row r="1237" spans="76:76">
      <c r="BX1237" s="2"/>
    </row>
    <row r="1238" spans="76:76">
      <c r="BX1238" s="2"/>
    </row>
    <row r="1239" spans="76:76">
      <c r="BX1239" s="2"/>
    </row>
    <row r="1240" spans="76:76">
      <c r="BX1240" s="2"/>
    </row>
    <row r="1241" spans="76:76">
      <c r="BX1241" s="2"/>
    </row>
    <row r="1242" spans="76:76">
      <c r="BX1242" s="2"/>
    </row>
    <row r="1243" spans="76:76">
      <c r="BX1243" s="2"/>
    </row>
    <row r="1244" spans="76:76">
      <c r="BX1244" s="2"/>
    </row>
    <row r="1245" spans="76:76">
      <c r="BX1245" s="2"/>
    </row>
    <row r="1246" spans="76:76">
      <c r="BX1246" s="2"/>
    </row>
    <row r="1247" spans="76:76">
      <c r="BX1247" s="2"/>
    </row>
    <row r="1248" spans="76:76">
      <c r="BX1248" s="2"/>
    </row>
    <row r="1249" spans="76:76">
      <c r="BX1249" s="2"/>
    </row>
    <row r="1250" spans="76:76">
      <c r="BX1250" s="2"/>
    </row>
    <row r="1251" spans="76:76">
      <c r="BX1251" s="2"/>
    </row>
    <row r="1252" spans="76:76">
      <c r="BX1252" s="2"/>
    </row>
    <row r="1253" spans="76:76">
      <c r="BX1253" s="2"/>
    </row>
    <row r="1254" spans="76:76">
      <c r="BX1254" s="2"/>
    </row>
    <row r="1255" spans="76:76">
      <c r="BX1255" s="2"/>
    </row>
    <row r="1256" spans="76:76">
      <c r="BX1256" s="2"/>
    </row>
    <row r="1257" spans="76:76">
      <c r="BX1257" s="2"/>
    </row>
    <row r="1258" spans="76:76">
      <c r="BX1258" s="2"/>
    </row>
    <row r="1259" spans="76:76">
      <c r="BX1259" s="2"/>
    </row>
    <row r="1260" spans="76:76">
      <c r="BX1260" s="2"/>
    </row>
    <row r="1261" spans="76:76">
      <c r="BX1261" s="2"/>
    </row>
    <row r="1262" spans="76:76">
      <c r="BX1262" s="2"/>
    </row>
    <row r="1263" spans="76:76">
      <c r="BX1263" s="2"/>
    </row>
    <row r="1264" spans="76:76">
      <c r="BX1264" s="2"/>
    </row>
    <row r="1265" spans="76:76">
      <c r="BX1265" s="2"/>
    </row>
    <row r="1266" spans="76:76">
      <c r="BX1266" s="2"/>
    </row>
    <row r="1267" spans="76:76">
      <c r="BX1267" s="2"/>
    </row>
    <row r="1268" spans="76:76">
      <c r="BX1268" s="2"/>
    </row>
    <row r="1269" spans="76:76">
      <c r="BX1269" s="2"/>
    </row>
    <row r="1270" spans="76:76">
      <c r="BX1270" s="2"/>
    </row>
    <row r="1271" spans="76:76">
      <c r="BX1271" s="2"/>
    </row>
    <row r="1272" spans="76:76">
      <c r="BX1272" s="2"/>
    </row>
    <row r="1273" spans="76:76">
      <c r="BX1273" s="2"/>
    </row>
    <row r="1274" spans="76:76">
      <c r="BX1274" s="2"/>
    </row>
    <row r="1275" spans="76:76">
      <c r="BX1275" s="2"/>
    </row>
    <row r="1276" spans="76:76">
      <c r="BX1276" s="2"/>
    </row>
    <row r="1277" spans="76:76">
      <c r="BX1277" s="2"/>
    </row>
    <row r="1278" spans="76:76">
      <c r="BX1278" s="2"/>
    </row>
    <row r="1279" spans="76:76">
      <c r="BX1279" s="2"/>
    </row>
    <row r="1280" spans="76:76">
      <c r="BX1280" s="2"/>
    </row>
    <row r="1281" spans="76:76">
      <c r="BX1281" s="2"/>
    </row>
    <row r="1282" spans="76:76">
      <c r="BX1282" s="2"/>
    </row>
    <row r="1283" spans="76:76">
      <c r="BX1283" s="2"/>
    </row>
    <row r="1284" spans="76:76">
      <c r="BX1284" s="2"/>
    </row>
    <row r="1285" spans="76:76">
      <c r="BX1285" s="2"/>
    </row>
    <row r="1286" spans="76:76">
      <c r="BX1286" s="2"/>
    </row>
    <row r="1287" spans="76:76">
      <c r="BX1287" s="2"/>
    </row>
    <row r="1288" spans="76:76">
      <c r="BX1288" s="2"/>
    </row>
    <row r="1289" spans="76:76">
      <c r="BX1289" s="2"/>
    </row>
    <row r="1290" spans="76:76">
      <c r="BX1290" s="2"/>
    </row>
    <row r="1291" spans="76:76">
      <c r="BX1291" s="2"/>
    </row>
    <row r="1292" spans="76:76">
      <c r="BX1292" s="2"/>
    </row>
    <row r="1293" spans="76:76">
      <c r="BX1293" s="2"/>
    </row>
    <row r="1294" spans="76:76">
      <c r="BX1294" s="2"/>
    </row>
    <row r="1295" spans="76:76">
      <c r="BX1295" s="2"/>
    </row>
    <row r="1296" spans="76:76">
      <c r="BX1296" s="2"/>
    </row>
    <row r="1297" spans="76:76">
      <c r="BX1297" s="2"/>
    </row>
    <row r="1298" spans="76:76">
      <c r="BX1298" s="2"/>
    </row>
    <row r="1299" spans="76:76">
      <c r="BX1299" s="2"/>
    </row>
    <row r="1300" spans="76:76">
      <c r="BX1300" s="2"/>
    </row>
    <row r="1301" spans="76:76">
      <c r="BX1301" s="2"/>
    </row>
    <row r="1302" spans="76:76">
      <c r="BX1302" s="2"/>
    </row>
    <row r="1303" spans="76:76">
      <c r="BX1303" s="2"/>
    </row>
    <row r="1304" spans="76:76">
      <c r="BX1304" s="2"/>
    </row>
    <row r="1305" spans="76:76">
      <c r="BX1305" s="2"/>
    </row>
    <row r="1306" spans="76:76">
      <c r="BX1306" s="2"/>
    </row>
    <row r="1307" spans="76:76">
      <c r="BX1307" s="2"/>
    </row>
    <row r="1308" spans="76:76">
      <c r="BX1308" s="2"/>
    </row>
    <row r="1309" spans="76:76">
      <c r="BX1309" s="2"/>
    </row>
    <row r="1310" spans="76:76">
      <c r="BX1310" s="2"/>
    </row>
    <row r="1311" spans="76:76">
      <c r="BX1311" s="2"/>
    </row>
    <row r="1312" spans="76:76">
      <c r="BX1312" s="2"/>
    </row>
    <row r="1313" spans="76:76">
      <c r="BX1313" s="2"/>
    </row>
    <row r="1314" spans="76:76">
      <c r="BX1314" s="2"/>
    </row>
    <row r="1315" spans="76:76">
      <c r="BX1315" s="2"/>
    </row>
    <row r="1316" spans="76:76">
      <c r="BX1316" s="2"/>
    </row>
    <row r="1317" spans="76:76">
      <c r="BX1317" s="2"/>
    </row>
    <row r="1318" spans="76:76">
      <c r="BX1318" s="2"/>
    </row>
    <row r="1319" spans="76:76">
      <c r="BX1319" s="2"/>
    </row>
    <row r="1320" spans="76:76">
      <c r="BX1320" s="2"/>
    </row>
    <row r="1321" spans="76:76">
      <c r="BX1321" s="2"/>
    </row>
    <row r="1322" spans="76:76">
      <c r="BX1322" s="2"/>
    </row>
    <row r="1323" spans="76:76">
      <c r="BX1323" s="2"/>
    </row>
    <row r="1324" spans="76:76">
      <c r="BX1324" s="2"/>
    </row>
    <row r="1325" spans="76:76">
      <c r="BX1325" s="2"/>
    </row>
    <row r="1326" spans="76:76">
      <c r="BX1326" s="2"/>
    </row>
    <row r="1327" spans="76:76">
      <c r="BX1327" s="2"/>
    </row>
    <row r="1328" spans="76:76">
      <c r="BX1328" s="2"/>
    </row>
    <row r="1329" spans="76:76">
      <c r="BX1329" s="2"/>
    </row>
    <row r="1330" spans="76:76">
      <c r="BX1330" s="2"/>
    </row>
    <row r="1331" spans="76:76">
      <c r="BX1331" s="2"/>
    </row>
    <row r="1332" spans="76:76">
      <c r="BX1332" s="2"/>
    </row>
    <row r="1333" spans="76:76">
      <c r="BX1333" s="2"/>
    </row>
    <row r="1334" spans="76:76">
      <c r="BX1334" s="2"/>
    </row>
    <row r="1335" spans="76:76">
      <c r="BX1335" s="2"/>
    </row>
    <row r="1336" spans="76:76">
      <c r="BX1336" s="2"/>
    </row>
    <row r="1337" spans="76:76">
      <c r="BX1337" s="2"/>
    </row>
    <row r="1338" spans="76:76">
      <c r="BX1338" s="2"/>
    </row>
    <row r="1339" spans="76:76">
      <c r="BX1339" s="2"/>
    </row>
    <row r="1340" spans="76:76">
      <c r="BX1340" s="2"/>
    </row>
    <row r="1341" spans="76:76">
      <c r="BX1341" s="2"/>
    </row>
    <row r="1342" spans="76:76">
      <c r="BX1342" s="2"/>
    </row>
    <row r="1343" spans="76:76">
      <c r="BX1343" s="2"/>
    </row>
    <row r="1344" spans="76:76">
      <c r="BX1344" s="2"/>
    </row>
    <row r="1345" spans="76:76">
      <c r="BX1345" s="2"/>
    </row>
    <row r="1346" spans="76:76">
      <c r="BX1346" s="2"/>
    </row>
    <row r="1347" spans="76:76">
      <c r="BX1347" s="2"/>
    </row>
    <row r="1348" spans="76:76">
      <c r="BX1348" s="2"/>
    </row>
    <row r="1349" spans="76:76">
      <c r="BX1349" s="2"/>
    </row>
    <row r="1350" spans="76:76">
      <c r="BX1350" s="2"/>
    </row>
    <row r="1351" spans="76:76">
      <c r="BX1351" s="2"/>
    </row>
    <row r="1352" spans="76:76">
      <c r="BX1352" s="2"/>
    </row>
    <row r="1353" spans="76:76">
      <c r="BX1353" s="2"/>
    </row>
    <row r="1354" spans="76:76">
      <c r="BX1354" s="2"/>
    </row>
    <row r="1355" spans="76:76">
      <c r="BX1355" s="2"/>
    </row>
    <row r="1356" spans="76:76">
      <c r="BX1356" s="2"/>
    </row>
    <row r="1357" spans="76:76">
      <c r="BX1357" s="2"/>
    </row>
    <row r="1358" spans="76:76">
      <c r="BX1358" s="2"/>
    </row>
    <row r="1359" spans="76:76">
      <c r="BX1359" s="2"/>
    </row>
    <row r="1360" spans="76:76">
      <c r="BX1360" s="2"/>
    </row>
    <row r="1361" spans="76:76">
      <c r="BX1361" s="2"/>
    </row>
    <row r="1362" spans="76:76">
      <c r="BX1362" s="2"/>
    </row>
    <row r="1363" spans="76:76">
      <c r="BX1363" s="2"/>
    </row>
    <row r="1364" spans="76:76">
      <c r="BX1364" s="2"/>
    </row>
    <row r="1365" spans="76:76">
      <c r="BX1365" s="2"/>
    </row>
    <row r="1366" spans="76:76">
      <c r="BX1366" s="2"/>
    </row>
    <row r="1367" spans="76:76">
      <c r="BX1367" s="2"/>
    </row>
    <row r="1368" spans="76:76">
      <c r="BX1368" s="2"/>
    </row>
    <row r="1369" spans="76:76">
      <c r="BX1369" s="2"/>
    </row>
    <row r="1370" spans="76:76">
      <c r="BX1370" s="2"/>
    </row>
    <row r="1371" spans="76:76">
      <c r="BX1371" s="2"/>
    </row>
    <row r="1372" spans="76:76">
      <c r="BX1372" s="2"/>
    </row>
    <row r="1373" spans="76:76">
      <c r="BX1373" s="2"/>
    </row>
    <row r="1374" spans="76:76">
      <c r="BX1374" s="2"/>
    </row>
    <row r="1375" spans="76:76">
      <c r="BX1375" s="2"/>
    </row>
    <row r="1376" spans="76:76">
      <c r="BX1376" s="2"/>
    </row>
    <row r="1377" spans="76:76">
      <c r="BX1377" s="2"/>
    </row>
    <row r="1378" spans="76:76">
      <c r="BX1378" s="2"/>
    </row>
    <row r="1379" spans="76:76">
      <c r="BX1379" s="2"/>
    </row>
    <row r="1380" spans="76:76">
      <c r="BX1380" s="2"/>
    </row>
    <row r="1381" spans="76:76">
      <c r="BX1381" s="2"/>
    </row>
    <row r="1382" spans="76:76">
      <c r="BX1382" s="2"/>
    </row>
    <row r="1383" spans="76:76">
      <c r="BX1383" s="2"/>
    </row>
    <row r="1384" spans="76:76">
      <c r="BX1384" s="2"/>
    </row>
    <row r="1385" spans="76:76">
      <c r="BX1385" s="2"/>
    </row>
    <row r="1386" spans="76:76">
      <c r="BX1386" s="2"/>
    </row>
    <row r="1387" spans="76:76">
      <c r="BX1387" s="2"/>
    </row>
    <row r="1388" spans="76:76">
      <c r="BX1388" s="2"/>
    </row>
    <row r="1389" spans="76:76">
      <c r="BX1389" s="2"/>
    </row>
    <row r="1390" spans="76:76">
      <c r="BX1390" s="2"/>
    </row>
    <row r="1391" spans="76:76">
      <c r="BX1391" s="2"/>
    </row>
    <row r="1392" spans="76:76">
      <c r="BX1392" s="2"/>
    </row>
    <row r="1393" spans="76:76">
      <c r="BX1393" s="2"/>
    </row>
    <row r="1394" spans="76:76">
      <c r="BX1394" s="2"/>
    </row>
    <row r="1395" spans="76:76">
      <c r="BX1395" s="2"/>
    </row>
    <row r="1396" spans="76:76">
      <c r="BX1396" s="2"/>
    </row>
    <row r="1397" spans="76:76">
      <c r="BX1397" s="2"/>
    </row>
    <row r="1398" spans="76:76">
      <c r="BX1398" s="2"/>
    </row>
    <row r="1399" spans="76:76">
      <c r="BX1399" s="2"/>
    </row>
    <row r="1400" spans="76:76">
      <c r="BX1400" s="2"/>
    </row>
    <row r="1401" spans="76:76">
      <c r="BX1401" s="2"/>
    </row>
    <row r="1402" spans="76:76">
      <c r="BX1402" s="2"/>
    </row>
    <row r="1403" spans="76:76">
      <c r="BX1403" s="2"/>
    </row>
    <row r="1404" spans="76:76">
      <c r="BX1404" s="2"/>
    </row>
    <row r="1405" spans="76:76">
      <c r="BX1405" s="2"/>
    </row>
    <row r="1406" spans="76:76">
      <c r="BX1406" s="2"/>
    </row>
    <row r="1407" spans="76:76">
      <c r="BX1407" s="2"/>
    </row>
    <row r="1408" spans="76:76">
      <c r="BX1408" s="2"/>
    </row>
    <row r="1409" spans="76:76">
      <c r="BX1409" s="2"/>
    </row>
    <row r="1410" spans="76:76">
      <c r="BX1410" s="2"/>
    </row>
    <row r="1411" spans="76:76">
      <c r="BX1411" s="2"/>
    </row>
    <row r="1412" spans="76:76">
      <c r="BX1412" s="2"/>
    </row>
    <row r="1413" spans="76:76">
      <c r="BX1413" s="2"/>
    </row>
    <row r="1414" spans="76:76">
      <c r="BX1414" s="2"/>
    </row>
    <row r="1415" spans="76:76">
      <c r="BX1415" s="2"/>
    </row>
    <row r="1416" spans="76:76">
      <c r="BX1416" s="2"/>
    </row>
    <row r="1417" spans="76:76">
      <c r="BX1417" s="2"/>
    </row>
    <row r="1418" spans="76:76">
      <c r="BX1418" s="2"/>
    </row>
    <row r="1419" spans="76:76">
      <c r="BX1419" s="2"/>
    </row>
    <row r="1420" spans="76:76">
      <c r="BX1420" s="2"/>
    </row>
    <row r="1421" spans="76:76">
      <c r="BX1421" s="2"/>
    </row>
    <row r="1422" spans="76:76">
      <c r="BX1422" s="2"/>
    </row>
    <row r="1423" spans="76:76">
      <c r="BX1423" s="2"/>
    </row>
    <row r="1424" spans="76:76">
      <c r="BX1424" s="2"/>
    </row>
    <row r="1425" spans="76:76">
      <c r="BX1425" s="2"/>
    </row>
    <row r="1426" spans="76:76">
      <c r="BX1426" s="2"/>
    </row>
    <row r="1427" spans="76:76">
      <c r="BX1427" s="2"/>
    </row>
    <row r="1428" spans="76:76">
      <c r="BX1428" s="2"/>
    </row>
    <row r="1429" spans="76:76">
      <c r="BX1429" s="2"/>
    </row>
    <row r="1430" spans="76:76">
      <c r="BX1430" s="2"/>
    </row>
    <row r="1431" spans="76:76">
      <c r="BX1431" s="2"/>
    </row>
    <row r="1432" spans="76:76">
      <c r="BX1432" s="2"/>
    </row>
    <row r="1433" spans="76:76">
      <c r="BX1433" s="2"/>
    </row>
    <row r="1434" spans="76:76">
      <c r="BX1434" s="2"/>
    </row>
    <row r="1435" spans="76:76">
      <c r="BX1435" s="2"/>
    </row>
    <row r="1436" spans="76:76">
      <c r="BX1436" s="2"/>
    </row>
    <row r="1437" spans="76:76">
      <c r="BX1437" s="2"/>
    </row>
    <row r="1438" spans="76:76">
      <c r="BX1438" s="2"/>
    </row>
    <row r="1439" spans="76:76">
      <c r="BX1439" s="2"/>
    </row>
    <row r="1440" spans="76:76">
      <c r="BX1440" s="2"/>
    </row>
    <row r="1441" spans="76:76">
      <c r="BX1441" s="2"/>
    </row>
    <row r="1442" spans="76:76">
      <c r="BX1442" s="2"/>
    </row>
    <row r="1443" spans="76:76">
      <c r="BX1443" s="2"/>
    </row>
    <row r="1444" spans="76:76">
      <c r="BX1444" s="2"/>
    </row>
    <row r="1445" spans="76:76">
      <c r="BX1445" s="2"/>
    </row>
    <row r="1446" spans="76:76">
      <c r="BX1446" s="2"/>
    </row>
    <row r="1447" spans="76:76">
      <c r="BX1447" s="2"/>
    </row>
    <row r="1448" spans="76:76">
      <c r="BX1448" s="2"/>
    </row>
    <row r="1449" spans="76:76">
      <c r="BX1449" s="2"/>
    </row>
    <row r="1450" spans="76:76">
      <c r="BX1450" s="2"/>
    </row>
    <row r="1451" spans="76:76">
      <c r="BX1451" s="2"/>
    </row>
    <row r="1452" spans="76:76">
      <c r="BX1452" s="2"/>
    </row>
    <row r="1453" spans="76:76">
      <c r="BX1453" s="2"/>
    </row>
    <row r="1454" spans="76:76">
      <c r="BX1454" s="2"/>
    </row>
    <row r="1455" spans="76:76">
      <c r="BX1455" s="2"/>
    </row>
    <row r="1456" spans="76:76">
      <c r="BX1456" s="2"/>
    </row>
    <row r="1457" spans="76:76">
      <c r="BX1457" s="2"/>
    </row>
    <row r="1458" spans="76:76">
      <c r="BX1458" s="2"/>
    </row>
    <row r="1459" spans="76:76">
      <c r="BX1459" s="2"/>
    </row>
    <row r="1460" spans="76:76">
      <c r="BX1460" s="2"/>
    </row>
    <row r="1461" spans="76:76">
      <c r="BX1461" s="2"/>
    </row>
    <row r="1462" spans="76:76">
      <c r="BX1462" s="2"/>
    </row>
    <row r="1463" spans="76:76">
      <c r="BX1463" s="2"/>
    </row>
    <row r="1464" spans="76:76">
      <c r="BX1464" s="2"/>
    </row>
    <row r="1465" spans="76:76">
      <c r="BX1465" s="2"/>
    </row>
    <row r="1466" spans="76:76">
      <c r="BX1466" s="2"/>
    </row>
    <row r="1467" spans="76:76">
      <c r="BX1467" s="2"/>
    </row>
    <row r="1468" spans="76:76">
      <c r="BX1468" s="2"/>
    </row>
    <row r="1469" spans="76:76">
      <c r="BX1469" s="2"/>
    </row>
    <row r="1470" spans="76:76">
      <c r="BX1470" s="2"/>
    </row>
    <row r="1471" spans="76:76">
      <c r="BX1471" s="2"/>
    </row>
    <row r="1472" spans="76:76">
      <c r="BX1472" s="2"/>
    </row>
    <row r="1473" spans="76:76">
      <c r="BX1473" s="2"/>
    </row>
    <row r="1474" spans="76:76">
      <c r="BX1474" s="2"/>
    </row>
    <row r="1475" spans="76:76">
      <c r="BX1475" s="2"/>
    </row>
    <row r="1476" spans="76:76">
      <c r="BX1476" s="2"/>
    </row>
    <row r="1477" spans="76:76">
      <c r="BX1477" s="2"/>
    </row>
    <row r="1478" spans="76:76">
      <c r="BX1478" s="2"/>
    </row>
    <row r="1479" spans="76:76">
      <c r="BX1479" s="2"/>
    </row>
    <row r="1480" spans="76:76">
      <c r="BX1480" s="2"/>
    </row>
    <row r="1481" spans="76:76">
      <c r="BX1481" s="2"/>
    </row>
    <row r="1482" spans="76:76">
      <c r="BX1482" s="2"/>
    </row>
    <row r="1483" spans="76:76">
      <c r="BX1483" s="2"/>
    </row>
    <row r="1484" spans="76:76">
      <c r="BX1484" s="2"/>
    </row>
    <row r="1485" spans="76:76">
      <c r="BX1485" s="2"/>
    </row>
    <row r="1486" spans="76:76">
      <c r="BX1486" s="2"/>
    </row>
    <row r="1487" spans="76:76">
      <c r="BX1487" s="2"/>
    </row>
    <row r="1488" spans="76:76">
      <c r="BX1488" s="2"/>
    </row>
    <row r="1489" spans="76:76">
      <c r="BX1489" s="2"/>
    </row>
    <row r="1490" spans="76:76">
      <c r="BX1490" s="2"/>
    </row>
    <row r="1491" spans="76:76">
      <c r="BX1491" s="2"/>
    </row>
    <row r="1492" spans="76:76">
      <c r="BX1492" s="2"/>
    </row>
    <row r="1493" spans="76:76">
      <c r="BX1493" s="2"/>
    </row>
    <row r="1494" spans="76:76">
      <c r="BX1494" s="2"/>
    </row>
    <row r="1495" spans="76:76">
      <c r="BX1495" s="2"/>
    </row>
    <row r="1496" spans="76:76">
      <c r="BX1496" s="2"/>
    </row>
    <row r="1497" spans="76:76">
      <c r="BX1497" s="2"/>
    </row>
    <row r="1498" spans="76:76">
      <c r="BX1498" s="2"/>
    </row>
    <row r="1499" spans="76:76">
      <c r="BX1499" s="2"/>
    </row>
    <row r="1500" spans="76:76">
      <c r="BX1500" s="2"/>
    </row>
    <row r="1501" spans="76:76">
      <c r="BX1501" s="2"/>
    </row>
    <row r="1502" spans="76:76">
      <c r="BX1502" s="2"/>
    </row>
    <row r="1503" spans="76:76">
      <c r="BX1503" s="2"/>
    </row>
    <row r="1504" spans="76:76">
      <c r="BX1504" s="2"/>
    </row>
    <row r="1505" spans="76:76">
      <c r="BX1505" s="2"/>
    </row>
    <row r="1506" spans="76:76">
      <c r="BX1506" s="2"/>
    </row>
    <row r="1507" spans="76:76">
      <c r="BX1507" s="2"/>
    </row>
    <row r="1508" spans="76:76">
      <c r="BX1508" s="2"/>
    </row>
    <row r="1509" spans="76:76">
      <c r="BX1509" s="2"/>
    </row>
    <row r="1510" spans="76:76">
      <c r="BX1510" s="2"/>
    </row>
    <row r="1511" spans="76:76">
      <c r="BX1511" s="2"/>
    </row>
    <row r="1512" spans="76:76">
      <c r="BX1512" s="2"/>
    </row>
    <row r="1513" spans="76:76">
      <c r="BX1513" s="2"/>
    </row>
    <row r="1514" spans="76:76">
      <c r="BX1514" s="2"/>
    </row>
    <row r="1515" spans="76:76">
      <c r="BX1515" s="2"/>
    </row>
    <row r="1516" spans="76:76">
      <c r="BX1516" s="2"/>
    </row>
    <row r="1517" spans="76:76">
      <c r="BX1517" s="2"/>
    </row>
    <row r="1518" spans="76:76">
      <c r="BX1518" s="2"/>
    </row>
    <row r="1519" spans="76:76">
      <c r="BX1519" s="2"/>
    </row>
    <row r="1520" spans="76:76">
      <c r="BX1520" s="2"/>
    </row>
    <row r="1521" spans="76:76">
      <c r="BX1521" s="2"/>
    </row>
    <row r="1522" spans="76:76">
      <c r="BX1522" s="2"/>
    </row>
    <row r="1523" spans="76:76">
      <c r="BX1523" s="2"/>
    </row>
    <row r="1524" spans="76:76">
      <c r="BX1524" s="2"/>
    </row>
    <row r="1525" spans="76:76">
      <c r="BX1525" s="2"/>
    </row>
    <row r="1526" spans="76:76">
      <c r="BX1526" s="2"/>
    </row>
    <row r="1527" spans="76:76">
      <c r="BX1527" s="2"/>
    </row>
    <row r="1528" spans="76:76">
      <c r="BX1528" s="2"/>
    </row>
    <row r="1529" spans="76:76">
      <c r="BX1529" s="2"/>
    </row>
    <row r="1530" spans="76:76">
      <c r="BX1530" s="2"/>
    </row>
    <row r="1531" spans="76:76">
      <c r="BX1531" s="2"/>
    </row>
    <row r="1532" spans="76:76">
      <c r="BX1532" s="2"/>
    </row>
    <row r="1533" spans="76:76">
      <c r="BX1533" s="2"/>
    </row>
    <row r="1534" spans="76:76">
      <c r="BX1534" s="2"/>
    </row>
    <row r="1535" spans="76:76">
      <c r="BX1535" s="2"/>
    </row>
    <row r="1536" spans="76:76">
      <c r="BX1536" s="2"/>
    </row>
    <row r="1537" spans="76:76">
      <c r="BX1537" s="2"/>
    </row>
    <row r="1538" spans="76:76">
      <c r="BX1538" s="2"/>
    </row>
    <row r="1539" spans="76:76">
      <c r="BX1539" s="2"/>
    </row>
    <row r="1540" spans="76:76">
      <c r="BX1540" s="2"/>
    </row>
    <row r="1541" spans="76:76">
      <c r="BX1541" s="2"/>
    </row>
    <row r="1542" spans="76:76">
      <c r="BX1542" s="2"/>
    </row>
    <row r="1543" spans="76:76">
      <c r="BX1543" s="2"/>
    </row>
    <row r="1544" spans="76:76">
      <c r="BX1544" s="2"/>
    </row>
    <row r="1545" spans="76:76">
      <c r="BX1545" s="2"/>
    </row>
    <row r="1546" spans="76:76">
      <c r="BX1546" s="2"/>
    </row>
    <row r="1547" spans="76:76">
      <c r="BX1547" s="2"/>
    </row>
    <row r="1548" spans="76:76">
      <c r="BX1548" s="2"/>
    </row>
    <row r="1549" spans="76:76">
      <c r="BX1549" s="2"/>
    </row>
    <row r="1550" spans="76:76">
      <c r="BX1550" s="2"/>
    </row>
    <row r="1551" spans="76:76">
      <c r="BX1551" s="2"/>
    </row>
    <row r="1552" spans="76:76">
      <c r="BX1552" s="2"/>
    </row>
    <row r="1553" spans="76:76">
      <c r="BX1553" s="2"/>
    </row>
    <row r="1554" spans="76:76">
      <c r="BX1554" s="2"/>
    </row>
    <row r="1555" spans="76:76">
      <c r="BX1555" s="2"/>
    </row>
    <row r="1556" spans="76:76">
      <c r="BX1556" s="2"/>
    </row>
    <row r="1557" spans="76:76">
      <c r="BX1557" s="2"/>
    </row>
    <row r="1558" spans="76:76">
      <c r="BX1558" s="2"/>
    </row>
    <row r="1559" spans="76:76">
      <c r="BX1559" s="2"/>
    </row>
    <row r="1560" spans="76:76">
      <c r="BX1560" s="2"/>
    </row>
    <row r="1561" spans="76:76">
      <c r="BX1561" s="2"/>
    </row>
    <row r="1562" spans="76:76">
      <c r="BX1562" s="2"/>
    </row>
    <row r="1563" spans="76:76">
      <c r="BX1563" s="2"/>
    </row>
    <row r="1564" spans="76:76">
      <c r="BX1564" s="2"/>
    </row>
    <row r="1565" spans="76:76">
      <c r="BX1565" s="2"/>
    </row>
    <row r="1566" spans="76:76">
      <c r="BX1566" s="2"/>
    </row>
    <row r="1567" spans="76:76">
      <c r="BX1567" s="2"/>
    </row>
    <row r="1568" spans="76:76">
      <c r="BX1568" s="2"/>
    </row>
    <row r="1569" spans="76:76">
      <c r="BX1569" s="2"/>
    </row>
    <row r="1570" spans="76:76">
      <c r="BX1570" s="2"/>
    </row>
    <row r="1571" spans="76:76">
      <c r="BX1571" s="2"/>
    </row>
    <row r="1572" spans="76:76">
      <c r="BX1572" s="2"/>
    </row>
    <row r="1573" spans="76:76">
      <c r="BX1573" s="2"/>
    </row>
    <row r="1574" spans="76:76">
      <c r="BX1574" s="2"/>
    </row>
    <row r="1575" spans="76:76">
      <c r="BX1575" s="2"/>
    </row>
    <row r="1576" spans="76:76">
      <c r="BX1576" s="2"/>
    </row>
    <row r="1577" spans="76:76">
      <c r="BX1577" s="2"/>
    </row>
    <row r="1578" spans="76:76">
      <c r="BX1578" s="2"/>
    </row>
    <row r="1579" spans="76:76">
      <c r="BX1579" s="2"/>
    </row>
    <row r="1580" spans="76:76">
      <c r="BX1580" s="2"/>
    </row>
    <row r="1581" spans="76:76">
      <c r="BX1581" s="2"/>
    </row>
    <row r="1582" spans="76:76">
      <c r="BX1582" s="2"/>
    </row>
    <row r="1583" spans="76:76">
      <c r="BX1583" s="2"/>
    </row>
    <row r="1584" spans="76:76">
      <c r="BX1584" s="2"/>
    </row>
    <row r="1585" spans="76:76">
      <c r="BX1585" s="2"/>
    </row>
    <row r="1586" spans="76:76">
      <c r="BX1586" s="2"/>
    </row>
    <row r="1587" spans="76:76">
      <c r="BX1587" s="2"/>
    </row>
    <row r="1588" spans="76:76">
      <c r="BX1588" s="2"/>
    </row>
    <row r="1589" spans="76:76">
      <c r="BX1589" s="2"/>
    </row>
    <row r="1590" spans="76:76">
      <c r="BX1590" s="2"/>
    </row>
    <row r="1591" spans="76:76">
      <c r="BX1591" s="2"/>
    </row>
    <row r="1592" spans="76:76">
      <c r="BX1592" s="2"/>
    </row>
    <row r="1593" spans="76:76">
      <c r="BX1593" s="2"/>
    </row>
    <row r="1594" spans="76:76">
      <c r="BX1594" s="2"/>
    </row>
    <row r="1595" spans="76:76">
      <c r="BX1595" s="2"/>
    </row>
    <row r="1596" spans="76:76">
      <c r="BX1596" s="2"/>
    </row>
    <row r="1597" spans="76:76">
      <c r="BX1597" s="2"/>
    </row>
    <row r="1598" spans="76:76">
      <c r="BX1598" s="2"/>
    </row>
    <row r="1599" spans="76:76">
      <c r="BX1599" s="2"/>
    </row>
    <row r="1600" spans="76:76">
      <c r="BX1600" s="2"/>
    </row>
    <row r="1601" spans="76:76">
      <c r="BX1601" s="2"/>
    </row>
    <row r="1602" spans="76:76">
      <c r="BX1602" s="2"/>
    </row>
    <row r="1603" spans="76:76">
      <c r="BX1603" s="2"/>
    </row>
    <row r="1604" spans="76:76">
      <c r="BX1604" s="2"/>
    </row>
    <row r="1605" spans="76:76">
      <c r="BX1605" s="2"/>
    </row>
    <row r="1606" spans="76:76">
      <c r="BX1606" s="2"/>
    </row>
    <row r="1607" spans="76:76">
      <c r="BX1607" s="2"/>
    </row>
    <row r="1608" spans="76:76">
      <c r="BX1608" s="2"/>
    </row>
    <row r="1609" spans="76:76">
      <c r="BX1609" s="2"/>
    </row>
    <row r="1610" spans="76:76">
      <c r="BX1610" s="2"/>
    </row>
    <row r="1611" spans="76:76">
      <c r="BX1611" s="2"/>
    </row>
    <row r="1612" spans="76:76">
      <c r="BX1612" s="2"/>
    </row>
    <row r="1613" spans="76:76">
      <c r="BX1613" s="2"/>
    </row>
    <row r="1614" spans="76:76">
      <c r="BX1614" s="2"/>
    </row>
    <row r="1615" spans="76:76">
      <c r="BX1615" s="2"/>
    </row>
    <row r="1616" spans="76:76">
      <c r="BX1616" s="2"/>
    </row>
    <row r="1617" spans="76:76">
      <c r="BX1617" s="2"/>
    </row>
    <row r="1618" spans="76:76">
      <c r="BX1618" s="2"/>
    </row>
    <row r="1619" spans="76:76">
      <c r="BX1619" s="2"/>
    </row>
    <row r="1620" spans="76:76">
      <c r="BX1620" s="2"/>
    </row>
    <row r="1621" spans="76:76">
      <c r="BX1621" s="2"/>
    </row>
    <row r="1622" spans="76:76">
      <c r="BX1622" s="2"/>
    </row>
    <row r="1623" spans="76:76">
      <c r="BX1623" s="2"/>
    </row>
    <row r="1624" spans="76:76">
      <c r="BX1624" s="2"/>
    </row>
    <row r="1625" spans="76:76">
      <c r="BX1625" s="2"/>
    </row>
    <row r="1626" spans="76:76">
      <c r="BX1626" s="2"/>
    </row>
    <row r="1627" spans="76:76">
      <c r="BX1627" s="2"/>
    </row>
    <row r="1628" spans="76:76">
      <c r="BX1628" s="2"/>
    </row>
    <row r="1629" spans="76:76">
      <c r="BX1629" s="2"/>
    </row>
    <row r="1630" spans="76:76">
      <c r="BX1630" s="2"/>
    </row>
    <row r="1631" spans="76:76">
      <c r="BX1631" s="2"/>
    </row>
    <row r="1632" spans="76:76">
      <c r="BX1632" s="2"/>
    </row>
    <row r="1633" spans="76:76">
      <c r="BX1633" s="2"/>
    </row>
    <row r="1634" spans="76:76">
      <c r="BX1634" s="2"/>
    </row>
    <row r="1635" spans="76:76">
      <c r="BX1635" s="2"/>
    </row>
    <row r="1636" spans="76:76">
      <c r="BX1636" s="2"/>
    </row>
    <row r="1637" spans="76:76">
      <c r="BX1637" s="2"/>
    </row>
    <row r="1638" spans="76:76">
      <c r="BX1638" s="2"/>
    </row>
    <row r="1639" spans="76:76">
      <c r="BX1639" s="2"/>
    </row>
    <row r="1640" spans="76:76">
      <c r="BX1640" s="2"/>
    </row>
    <row r="1641" spans="76:76">
      <c r="BX1641" s="2"/>
    </row>
    <row r="1642" spans="76:76">
      <c r="BX1642" s="2"/>
    </row>
    <row r="1643" spans="76:76">
      <c r="BX1643" s="2"/>
    </row>
    <row r="1644" spans="76:76">
      <c r="BX1644" s="2"/>
    </row>
    <row r="1645" spans="76:76">
      <c r="BX1645" s="2"/>
    </row>
    <row r="1646" spans="76:76">
      <c r="BX1646" s="2"/>
    </row>
    <row r="1647" spans="76:76">
      <c r="BX1647" s="2"/>
    </row>
    <row r="1648" spans="76:76">
      <c r="BX1648" s="2"/>
    </row>
    <row r="1649" spans="76:76">
      <c r="BX1649" s="2"/>
    </row>
    <row r="1650" spans="76:76">
      <c r="BX1650" s="2"/>
    </row>
    <row r="1651" spans="76:76">
      <c r="BX1651" s="2"/>
    </row>
    <row r="1652" spans="76:76">
      <c r="BX1652" s="2"/>
    </row>
    <row r="1653" spans="76:76">
      <c r="BX1653" s="2"/>
    </row>
    <row r="1654" spans="76:76">
      <c r="BX1654" s="2"/>
    </row>
    <row r="1655" spans="76:76">
      <c r="BX1655" s="2"/>
    </row>
    <row r="1656" spans="76:76">
      <c r="BX1656" s="2"/>
    </row>
    <row r="1657" spans="76:76">
      <c r="BX1657" s="2"/>
    </row>
    <row r="1658" spans="76:76">
      <c r="BX1658" s="2"/>
    </row>
    <row r="1659" spans="76:76">
      <c r="BX1659" s="2"/>
    </row>
    <row r="1660" spans="76:76">
      <c r="BX1660" s="2"/>
    </row>
    <row r="1661" spans="76:76">
      <c r="BX1661" s="2"/>
    </row>
    <row r="1662" spans="76:76">
      <c r="BX1662" s="2"/>
    </row>
    <row r="1663" spans="76:76">
      <c r="BX1663" s="2"/>
    </row>
    <row r="1664" spans="76:76">
      <c r="BX1664" s="2"/>
    </row>
    <row r="1665" spans="76:76">
      <c r="BX1665" s="2"/>
    </row>
    <row r="1666" spans="76:76">
      <c r="BX1666" s="2"/>
    </row>
    <row r="1667" spans="76:76">
      <c r="BX1667" s="2"/>
    </row>
    <row r="1668" spans="76:76">
      <c r="BX1668" s="2"/>
    </row>
    <row r="1669" spans="76:76">
      <c r="BX1669" s="2"/>
    </row>
    <row r="1670" spans="76:76">
      <c r="BX1670" s="2"/>
    </row>
    <row r="1671" spans="76:76">
      <c r="BX1671" s="2"/>
    </row>
    <row r="1672" spans="76:76">
      <c r="BX1672" s="2"/>
    </row>
    <row r="1673" spans="76:76">
      <c r="BX1673" s="2"/>
    </row>
    <row r="1674" spans="76:76">
      <c r="BX1674" s="2"/>
    </row>
    <row r="1675" spans="76:76">
      <c r="BX1675" s="2"/>
    </row>
    <row r="1676" spans="76:76">
      <c r="BX1676" s="2"/>
    </row>
    <row r="1677" spans="76:76">
      <c r="BX1677" s="2"/>
    </row>
    <row r="1678" spans="76:76">
      <c r="BX1678" s="2"/>
    </row>
    <row r="1679" spans="76:76">
      <c r="BX1679" s="2"/>
    </row>
    <row r="1680" spans="76:76">
      <c r="BX1680" s="2"/>
    </row>
    <row r="1681" spans="76:76">
      <c r="BX1681" s="2"/>
    </row>
    <row r="1682" spans="76:76">
      <c r="BX1682" s="2"/>
    </row>
    <row r="1683" spans="76:76">
      <c r="BX1683" s="2"/>
    </row>
    <row r="1684" spans="76:76">
      <c r="BX1684" s="2"/>
    </row>
    <row r="1685" spans="76:76">
      <c r="BX1685" s="2"/>
    </row>
    <row r="1686" spans="76:76">
      <c r="BX1686" s="2"/>
    </row>
    <row r="1687" spans="76:76">
      <c r="BX1687" s="2"/>
    </row>
    <row r="1688" spans="76:76">
      <c r="BX1688" s="2"/>
    </row>
    <row r="1689" spans="76:76">
      <c r="BX1689" s="2"/>
    </row>
    <row r="1690" spans="76:76">
      <c r="BX1690" s="2"/>
    </row>
    <row r="1691" spans="76:76">
      <c r="BX1691" s="2"/>
    </row>
    <row r="1692" spans="76:76">
      <c r="BX1692" s="2"/>
    </row>
    <row r="1693" spans="76:76">
      <c r="BX1693" s="2"/>
    </row>
    <row r="1694" spans="76:76">
      <c r="BX1694" s="2"/>
    </row>
    <row r="1695" spans="76:76">
      <c r="BX1695" s="2"/>
    </row>
    <row r="1696" spans="76:76">
      <c r="BX1696" s="2"/>
    </row>
    <row r="1697" spans="76:76">
      <c r="BX1697" s="2"/>
    </row>
    <row r="1698" spans="76:76">
      <c r="BX1698" s="2"/>
    </row>
    <row r="1699" spans="76:76">
      <c r="BX1699" s="2"/>
    </row>
    <row r="1700" spans="76:76">
      <c r="BX1700" s="2"/>
    </row>
    <row r="1701" spans="76:76">
      <c r="BX1701" s="2"/>
    </row>
    <row r="1702" spans="76:76">
      <c r="BX1702" s="2"/>
    </row>
    <row r="1703" spans="76:76">
      <c r="BX1703" s="2"/>
    </row>
    <row r="1704" spans="76:76">
      <c r="BX1704" s="2"/>
    </row>
    <row r="1705" spans="76:76">
      <c r="BX1705" s="2"/>
    </row>
    <row r="1706" spans="76:76">
      <c r="BX1706" s="2"/>
    </row>
    <row r="1707" spans="76:76">
      <c r="BX1707" s="2"/>
    </row>
    <row r="1708" spans="76:76">
      <c r="BX1708" s="2"/>
    </row>
    <row r="1709" spans="76:76">
      <c r="BX1709" s="2"/>
    </row>
    <row r="1710" spans="76:76">
      <c r="BX1710" s="2"/>
    </row>
    <row r="1711" spans="76:76">
      <c r="BX1711" s="2"/>
    </row>
    <row r="1712" spans="76:76">
      <c r="BX1712" s="2"/>
    </row>
    <row r="1713" spans="76:76">
      <c r="BX1713" s="2"/>
    </row>
    <row r="1714" spans="76:76">
      <c r="BX1714" s="2"/>
    </row>
    <row r="1715" spans="76:76">
      <c r="BX1715" s="2"/>
    </row>
    <row r="1716" spans="76:76">
      <c r="BX1716" s="2"/>
    </row>
    <row r="1717" spans="76:76">
      <c r="BX1717" s="2"/>
    </row>
    <row r="1718" spans="76:76">
      <c r="BX1718" s="2"/>
    </row>
    <row r="1719" spans="76:76">
      <c r="BX1719" s="2"/>
    </row>
    <row r="1720" spans="76:76">
      <c r="BX1720" s="2"/>
    </row>
    <row r="1721" spans="76:76">
      <c r="BX1721" s="2"/>
    </row>
    <row r="1722" spans="76:76">
      <c r="BX1722" s="2"/>
    </row>
    <row r="1723" spans="76:76">
      <c r="BX1723" s="2"/>
    </row>
    <row r="1724" spans="76:76">
      <c r="BX1724" s="2"/>
    </row>
    <row r="1725" spans="76:76">
      <c r="BX1725" s="2"/>
    </row>
    <row r="1726" spans="76:76">
      <c r="BX1726" s="2"/>
    </row>
    <row r="1727" spans="76:76">
      <c r="BX1727" s="2"/>
    </row>
    <row r="1728" spans="76:76">
      <c r="BX1728" s="2"/>
    </row>
    <row r="1729" spans="76:76">
      <c r="BX1729" s="2"/>
    </row>
    <row r="1730" spans="76:76">
      <c r="BX1730" s="2"/>
    </row>
    <row r="1731" spans="76:76">
      <c r="BX1731" s="2"/>
    </row>
    <row r="1732" spans="76:76">
      <c r="BX1732" s="2"/>
    </row>
    <row r="1733" spans="76:76">
      <c r="BX1733" s="2"/>
    </row>
    <row r="1734" spans="76:76">
      <c r="BX1734" s="2"/>
    </row>
    <row r="1735" spans="76:76">
      <c r="BX1735" s="2"/>
    </row>
    <row r="1736" spans="76:76">
      <c r="BX1736" s="2"/>
    </row>
    <row r="1737" spans="76:76">
      <c r="BX1737" s="2"/>
    </row>
    <row r="1738" spans="76:76">
      <c r="BX1738" s="2"/>
    </row>
    <row r="1739" spans="76:76">
      <c r="BX1739" s="2"/>
    </row>
    <row r="1740" spans="76:76">
      <c r="BX1740" s="2"/>
    </row>
    <row r="1741" spans="76:76">
      <c r="BX1741" s="2"/>
    </row>
    <row r="1742" spans="76:76">
      <c r="BX1742" s="2"/>
    </row>
    <row r="1743" spans="76:76">
      <c r="BX1743" s="2"/>
    </row>
    <row r="1744" spans="76:76">
      <c r="BX1744" s="2"/>
    </row>
    <row r="1745" spans="76:76">
      <c r="BX1745" s="2"/>
    </row>
    <row r="1746" spans="76:76">
      <c r="BX1746" s="2"/>
    </row>
    <row r="1747" spans="76:76">
      <c r="BX1747" s="2"/>
    </row>
    <row r="1748" spans="76:76">
      <c r="BX1748" s="2"/>
    </row>
    <row r="1749" spans="76:76">
      <c r="BX1749" s="2"/>
    </row>
    <row r="1750" spans="76:76">
      <c r="BX1750" s="2"/>
    </row>
    <row r="1751" spans="76:76">
      <c r="BX1751" s="2"/>
    </row>
    <row r="1752" spans="76:76">
      <c r="BX1752" s="2"/>
    </row>
    <row r="1753" spans="76:76">
      <c r="BX1753" s="2"/>
    </row>
    <row r="1754" spans="76:76">
      <c r="BX1754" s="2"/>
    </row>
    <row r="1755" spans="76:76">
      <c r="BX1755" s="2"/>
    </row>
    <row r="1756" spans="76:76">
      <c r="BX1756" s="2"/>
    </row>
    <row r="1757" spans="76:76">
      <c r="BX1757" s="2"/>
    </row>
    <row r="1758" spans="76:76">
      <c r="BX1758" s="2"/>
    </row>
    <row r="1759" spans="76:76">
      <c r="BX1759" s="2"/>
    </row>
    <row r="1760" spans="76:76">
      <c r="BX1760" s="2"/>
    </row>
    <row r="1761" spans="76:76">
      <c r="BX1761" s="2"/>
    </row>
    <row r="1762" spans="76:76">
      <c r="BX1762" s="2"/>
    </row>
    <row r="1763" spans="76:76">
      <c r="BX1763" s="2"/>
    </row>
    <row r="1764" spans="76:76">
      <c r="BX1764" s="2"/>
    </row>
    <row r="1765" spans="76:76">
      <c r="BX1765" s="2"/>
    </row>
    <row r="1766" spans="76:76">
      <c r="BX1766" s="2"/>
    </row>
    <row r="1767" spans="76:76">
      <c r="BX1767" s="2"/>
    </row>
    <row r="1768" spans="76:76">
      <c r="BX1768" s="2"/>
    </row>
    <row r="1769" spans="76:76">
      <c r="BX1769" s="2"/>
    </row>
    <row r="1770" spans="76:76">
      <c r="BX1770" s="2"/>
    </row>
    <row r="1771" spans="76:76">
      <c r="BX1771" s="2"/>
    </row>
    <row r="1772" spans="76:76">
      <c r="BX1772" s="2"/>
    </row>
    <row r="1773" spans="76:76">
      <c r="BX1773" s="2"/>
    </row>
    <row r="1774" spans="76:76">
      <c r="BX1774" s="2"/>
    </row>
    <row r="1775" spans="76:76">
      <c r="BX1775" s="2"/>
    </row>
    <row r="1776" spans="76:76">
      <c r="BX1776" s="2"/>
    </row>
    <row r="1777" spans="76:76">
      <c r="BX1777" s="2"/>
    </row>
    <row r="1778" spans="76:76">
      <c r="BX1778" s="2"/>
    </row>
    <row r="1779" spans="76:76">
      <c r="BX1779" s="2"/>
    </row>
    <row r="1780" spans="76:76">
      <c r="BX1780" s="2"/>
    </row>
    <row r="1781" spans="76:76">
      <c r="BX1781" s="2"/>
    </row>
    <row r="1782" spans="76:76">
      <c r="BX1782" s="2"/>
    </row>
    <row r="1783" spans="76:76">
      <c r="BX1783" s="2"/>
    </row>
    <row r="1784" spans="76:76">
      <c r="BX1784" s="2"/>
    </row>
    <row r="1785" spans="76:76">
      <c r="BX1785" s="2"/>
    </row>
    <row r="1786" spans="76:76">
      <c r="BX1786" s="2"/>
    </row>
    <row r="1787" spans="76:76">
      <c r="BX1787" s="2"/>
    </row>
    <row r="1788" spans="76:76">
      <c r="BX1788" s="2"/>
    </row>
    <row r="1789" spans="76:76">
      <c r="BX1789" s="2"/>
    </row>
    <row r="1790" spans="76:76">
      <c r="BX1790" s="2"/>
    </row>
    <row r="1791" spans="76:76">
      <c r="BX1791" s="2"/>
    </row>
    <row r="1792" spans="76:76">
      <c r="BX1792" s="2"/>
    </row>
    <row r="1793" spans="76:76">
      <c r="BX1793" s="2"/>
    </row>
    <row r="1794" spans="76:76">
      <c r="BX1794" s="2"/>
    </row>
    <row r="1795" spans="76:76">
      <c r="BX1795" s="2"/>
    </row>
    <row r="1796" spans="76:76">
      <c r="BX1796" s="2"/>
    </row>
    <row r="1797" spans="76:76">
      <c r="BX1797" s="2"/>
    </row>
    <row r="1798" spans="76:76">
      <c r="BX1798" s="2"/>
    </row>
    <row r="1799" spans="76:76">
      <c r="BX1799" s="2"/>
    </row>
    <row r="1800" spans="76:76">
      <c r="BX1800" s="2"/>
    </row>
    <row r="1801" spans="76:76">
      <c r="BX1801" s="2"/>
    </row>
    <row r="1802" spans="76:76">
      <c r="BX1802" s="2"/>
    </row>
    <row r="1803" spans="76:76">
      <c r="BX1803" s="2"/>
    </row>
    <row r="1804" spans="76:76">
      <c r="BX1804" s="2"/>
    </row>
    <row r="1805" spans="76:76">
      <c r="BX1805" s="2"/>
    </row>
    <row r="1806" spans="76:76">
      <c r="BX1806" s="2"/>
    </row>
    <row r="1807" spans="76:76">
      <c r="BX1807" s="2"/>
    </row>
    <row r="1808" spans="76:76">
      <c r="BX1808" s="2"/>
    </row>
    <row r="1809" spans="76:76">
      <c r="BX1809" s="2"/>
    </row>
    <row r="1810" spans="76:76">
      <c r="BX1810" s="2"/>
    </row>
    <row r="1811" spans="76:76">
      <c r="BX1811" s="2"/>
    </row>
    <row r="1812" spans="76:76">
      <c r="BX1812" s="2"/>
    </row>
    <row r="1813" spans="76:76">
      <c r="BX1813" s="2"/>
    </row>
    <row r="1814" spans="76:76">
      <c r="BX1814" s="2"/>
    </row>
    <row r="1815" spans="76:76">
      <c r="BX1815" s="2"/>
    </row>
    <row r="1816" spans="76:76">
      <c r="BX1816" s="2"/>
    </row>
    <row r="1817" spans="76:76">
      <c r="BX1817" s="2"/>
    </row>
    <row r="1818" spans="76:76">
      <c r="BX1818" s="2"/>
    </row>
    <row r="1819" spans="76:76">
      <c r="BX1819" s="2"/>
    </row>
    <row r="1820" spans="76:76">
      <c r="BX1820" s="2"/>
    </row>
    <row r="1821" spans="76:76">
      <c r="BX1821" s="2"/>
    </row>
    <row r="1822" spans="76:76">
      <c r="BX1822" s="2"/>
    </row>
    <row r="1823" spans="76:76">
      <c r="BX1823" s="2"/>
    </row>
    <row r="1824" spans="76:76">
      <c r="BX1824" s="2"/>
    </row>
    <row r="1825" spans="76:76">
      <c r="BX1825" s="2"/>
    </row>
    <row r="1826" spans="76:76">
      <c r="BX1826" s="2"/>
    </row>
    <row r="1827" spans="76:76">
      <c r="BX1827" s="2"/>
    </row>
    <row r="1828" spans="76:76">
      <c r="BX1828" s="2"/>
    </row>
    <row r="1829" spans="76:76">
      <c r="BX1829" s="2"/>
    </row>
    <row r="1830" spans="76:76">
      <c r="BX1830" s="2"/>
    </row>
    <row r="1831" spans="76:76">
      <c r="BX1831" s="2"/>
    </row>
    <row r="1832" spans="76:76">
      <c r="BX1832" s="2"/>
    </row>
    <row r="1833" spans="76:76">
      <c r="BX1833" s="2"/>
    </row>
    <row r="1834" spans="76:76">
      <c r="BX1834" s="2"/>
    </row>
    <row r="1835" spans="76:76">
      <c r="BX1835" s="2"/>
    </row>
    <row r="1836" spans="76:76">
      <c r="BX1836" s="2"/>
    </row>
    <row r="1837" spans="76:76">
      <c r="BX1837" s="2"/>
    </row>
    <row r="1838" spans="76:76">
      <c r="BX1838" s="2"/>
    </row>
    <row r="1839" spans="76:76">
      <c r="BX1839" s="2"/>
    </row>
    <row r="1840" spans="76:76">
      <c r="BX1840" s="2"/>
    </row>
    <row r="1841" spans="76:76">
      <c r="BX1841" s="2"/>
    </row>
    <row r="1842" spans="76:76">
      <c r="BX1842" s="2"/>
    </row>
    <row r="1843" spans="76:76">
      <c r="BX1843" s="2"/>
    </row>
    <row r="1844" spans="76:76">
      <c r="BX1844" s="2"/>
    </row>
    <row r="1845" spans="76:76">
      <c r="BX1845" s="2"/>
    </row>
    <row r="1846" spans="76:76">
      <c r="BX1846" s="2"/>
    </row>
    <row r="1847" spans="76:76">
      <c r="BX1847" s="2"/>
    </row>
    <row r="1848" spans="76:76">
      <c r="BX1848" s="2"/>
    </row>
    <row r="1849" spans="76:76">
      <c r="BX1849" s="2"/>
    </row>
    <row r="1850" spans="76:76">
      <c r="BX1850" s="2"/>
    </row>
    <row r="1851" spans="76:76">
      <c r="BX1851" s="2"/>
    </row>
    <row r="1852" spans="76:76">
      <c r="BX1852" s="2"/>
    </row>
    <row r="1853" spans="76:76">
      <c r="BX1853" s="2"/>
    </row>
    <row r="1854" spans="76:76">
      <c r="BX1854" s="2"/>
    </row>
    <row r="1855" spans="76:76">
      <c r="BX1855" s="2"/>
    </row>
    <row r="1856" spans="76:76">
      <c r="BX1856" s="2"/>
    </row>
    <row r="1857" spans="76:76">
      <c r="BX1857" s="2"/>
    </row>
    <row r="1858" spans="76:76">
      <c r="BX1858" s="2"/>
    </row>
    <row r="1859" spans="76:76">
      <c r="BX1859" s="2"/>
    </row>
    <row r="1860" spans="76:76">
      <c r="BX1860" s="2"/>
    </row>
    <row r="1861" spans="76:76">
      <c r="BX1861" s="2"/>
    </row>
    <row r="1862" spans="76:76">
      <c r="BX1862" s="2"/>
    </row>
    <row r="1863" spans="76:76">
      <c r="BX1863" s="2"/>
    </row>
    <row r="1864" spans="76:76">
      <c r="BX1864" s="2"/>
    </row>
    <row r="1865" spans="76:76">
      <c r="BX1865" s="2"/>
    </row>
    <row r="1866" spans="76:76">
      <c r="BX1866" s="2"/>
    </row>
    <row r="1867" spans="76:76">
      <c r="BX1867" s="2"/>
    </row>
    <row r="1868" spans="76:76">
      <c r="BX1868" s="2"/>
    </row>
    <row r="1869" spans="76:76">
      <c r="BX1869" s="2"/>
    </row>
    <row r="1870" spans="76:76">
      <c r="BX1870" s="2"/>
    </row>
    <row r="1871" spans="76:76">
      <c r="BX1871" s="2"/>
    </row>
    <row r="1872" spans="76:76">
      <c r="BX1872" s="2"/>
    </row>
    <row r="1873" spans="76:76">
      <c r="BX1873" s="2"/>
    </row>
    <row r="1874" spans="76:76">
      <c r="BX1874" s="2"/>
    </row>
    <row r="1875" spans="76:76">
      <c r="BX1875" s="2"/>
    </row>
    <row r="1876" spans="76:76">
      <c r="BX1876" s="2"/>
    </row>
    <row r="1877" spans="76:76">
      <c r="BX1877" s="2"/>
    </row>
    <row r="1878" spans="76:76">
      <c r="BX1878" s="2"/>
    </row>
    <row r="1879" spans="76:76">
      <c r="BX1879" s="2"/>
    </row>
    <row r="1880" spans="76:76">
      <c r="BX1880" s="2"/>
    </row>
    <row r="1881" spans="76:76">
      <c r="BX1881" s="2"/>
    </row>
    <row r="1882" spans="76:76">
      <c r="BX1882" s="2"/>
    </row>
    <row r="1883" spans="76:76">
      <c r="BX1883" s="2"/>
    </row>
    <row r="1884" spans="76:76">
      <c r="BX1884" s="2"/>
    </row>
    <row r="1885" spans="76:76">
      <c r="BX1885" s="2"/>
    </row>
    <row r="1886" spans="76:76">
      <c r="BX1886" s="2"/>
    </row>
    <row r="1887" spans="76:76">
      <c r="BX1887" s="2"/>
    </row>
    <row r="1888" spans="76:76">
      <c r="BX1888" s="2"/>
    </row>
    <row r="1889" spans="76:76">
      <c r="BX1889" s="2"/>
    </row>
    <row r="1890" spans="76:76">
      <c r="BX1890" s="2"/>
    </row>
    <row r="1891" spans="76:76">
      <c r="BX1891" s="2"/>
    </row>
    <row r="1892" spans="76:76">
      <c r="BX1892" s="2"/>
    </row>
    <row r="1893" spans="76:76">
      <c r="BX1893" s="2"/>
    </row>
    <row r="1894" spans="76:76">
      <c r="BX1894" s="2"/>
    </row>
    <row r="1895" spans="76:76">
      <c r="BX1895" s="2"/>
    </row>
    <row r="1896" spans="76:76">
      <c r="BX1896" s="2"/>
    </row>
    <row r="1897" spans="76:76">
      <c r="BX1897" s="2"/>
    </row>
    <row r="1898" spans="76:76">
      <c r="BX1898" s="2"/>
    </row>
    <row r="1899" spans="76:76">
      <c r="BX1899" s="2"/>
    </row>
    <row r="1900" spans="76:76">
      <c r="BX1900" s="2"/>
    </row>
    <row r="1901" spans="76:76">
      <c r="BX1901" s="2"/>
    </row>
    <row r="1902" spans="76:76">
      <c r="BX1902" s="2"/>
    </row>
    <row r="1903" spans="76:76">
      <c r="BX1903" s="2"/>
    </row>
    <row r="1904" spans="76:76">
      <c r="BX1904" s="2"/>
    </row>
    <row r="1905" spans="76:76">
      <c r="BX1905" s="2"/>
    </row>
    <row r="1906" spans="76:76">
      <c r="BX1906" s="2"/>
    </row>
    <row r="1907" spans="76:76">
      <c r="BX1907" s="2"/>
    </row>
    <row r="1908" spans="76:76">
      <c r="BX1908" s="2"/>
    </row>
    <row r="1909" spans="76:76">
      <c r="BX1909" s="2"/>
    </row>
    <row r="1910" spans="76:76">
      <c r="BX1910" s="2"/>
    </row>
    <row r="1911" spans="76:76">
      <c r="BX1911" s="2"/>
    </row>
    <row r="1912" spans="76:76">
      <c r="BX1912" s="2"/>
    </row>
    <row r="1913" spans="76:76">
      <c r="BX1913" s="2"/>
    </row>
    <row r="1914" spans="76:76">
      <c r="BX1914" s="2"/>
    </row>
    <row r="1915" spans="76:76">
      <c r="BX1915" s="2"/>
    </row>
    <row r="1916" spans="76:76">
      <c r="BX1916" s="2"/>
    </row>
    <row r="1917" spans="76:76">
      <c r="BX1917" s="2"/>
    </row>
    <row r="1918" spans="76:76">
      <c r="BX1918" s="2"/>
    </row>
    <row r="1919" spans="76:76">
      <c r="BX1919" s="2"/>
    </row>
    <row r="1920" spans="76:76">
      <c r="BX1920" s="2"/>
    </row>
    <row r="1921" spans="76:76">
      <c r="BX1921" s="2"/>
    </row>
    <row r="1922" spans="76:76">
      <c r="BX1922" s="2"/>
    </row>
    <row r="1923" spans="76:76">
      <c r="BX1923" s="2"/>
    </row>
    <row r="1924" spans="76:76">
      <c r="BX1924" s="2"/>
    </row>
    <row r="1925" spans="76:76">
      <c r="BX1925" s="2"/>
    </row>
    <row r="1926" spans="76:76">
      <c r="BX1926" s="2"/>
    </row>
    <row r="1927" spans="76:76">
      <c r="BX1927" s="2"/>
    </row>
    <row r="1928" spans="76:76">
      <c r="BX1928" s="2"/>
    </row>
    <row r="1929" spans="76:76">
      <c r="BX1929" s="2"/>
    </row>
    <row r="1930" spans="76:76">
      <c r="BX1930" s="2"/>
    </row>
    <row r="1931" spans="76:76">
      <c r="BX1931" s="2"/>
    </row>
    <row r="1932" spans="76:76">
      <c r="BX1932" s="2"/>
    </row>
    <row r="1933" spans="76:76">
      <c r="BX1933" s="2"/>
    </row>
    <row r="1934" spans="76:76">
      <c r="BX1934" s="2"/>
    </row>
    <row r="1935" spans="76:76">
      <c r="BX1935" s="2"/>
    </row>
    <row r="1936" spans="76:76">
      <c r="BX1936" s="2"/>
    </row>
    <row r="1937" spans="76:76">
      <c r="BX1937" s="2"/>
    </row>
    <row r="1938" spans="76:76">
      <c r="BX1938" s="2"/>
    </row>
    <row r="1939" spans="76:76">
      <c r="BX1939" s="2"/>
    </row>
    <row r="1940" spans="76:76">
      <c r="BX1940" s="2"/>
    </row>
    <row r="1941" spans="76:76">
      <c r="BX1941" s="2"/>
    </row>
    <row r="1942" spans="76:76">
      <c r="BX1942" s="2"/>
    </row>
    <row r="1943" spans="76:76">
      <c r="BX1943" s="2"/>
    </row>
    <row r="1944" spans="76:76">
      <c r="BX1944" s="2"/>
    </row>
    <row r="1945" spans="76:76">
      <c r="BX1945" s="2"/>
    </row>
    <row r="1946" spans="76:76">
      <c r="BX1946" s="2"/>
    </row>
    <row r="1947" spans="76:76">
      <c r="BX1947" s="2"/>
    </row>
    <row r="1948" spans="76:76">
      <c r="BX1948" s="2"/>
    </row>
    <row r="1949" spans="76:76">
      <c r="BX1949" s="2"/>
    </row>
    <row r="1950" spans="76:76">
      <c r="BX1950" s="2"/>
    </row>
    <row r="1951" spans="76:76">
      <c r="BX1951" s="2"/>
    </row>
    <row r="1952" spans="76:76">
      <c r="BX1952" s="2"/>
    </row>
    <row r="1953" spans="76:76">
      <c r="BX1953" s="2"/>
    </row>
    <row r="1954" spans="76:76">
      <c r="BX1954" s="2"/>
    </row>
    <row r="1955" spans="76:76">
      <c r="BX1955" s="2"/>
    </row>
    <row r="1956" spans="76:76">
      <c r="BX1956" s="2"/>
    </row>
    <row r="1957" spans="76:76">
      <c r="BX1957" s="2"/>
    </row>
    <row r="1958" spans="76:76">
      <c r="BX1958" s="2"/>
    </row>
    <row r="1959" spans="76:76">
      <c r="BX1959" s="2"/>
    </row>
    <row r="1960" spans="76:76">
      <c r="BX1960" s="2"/>
    </row>
    <row r="1961" spans="76:76">
      <c r="BX1961" s="2"/>
    </row>
    <row r="1962" spans="76:76">
      <c r="BX1962" s="2"/>
    </row>
    <row r="1963" spans="76:76">
      <c r="BX1963" s="2"/>
    </row>
    <row r="1964" spans="76:76">
      <c r="BX1964" s="2"/>
    </row>
    <row r="1965" spans="76:76">
      <c r="BX1965" s="2"/>
    </row>
    <row r="1966" spans="76:76">
      <c r="BX1966" s="2"/>
    </row>
    <row r="1967" spans="76:76">
      <c r="BX1967" s="2"/>
    </row>
    <row r="1968" spans="76:76">
      <c r="BX1968" s="2"/>
    </row>
    <row r="1969" spans="76:76">
      <c r="BX1969" s="2"/>
    </row>
    <row r="1970" spans="76:76">
      <c r="BX1970" s="2"/>
    </row>
    <row r="1971" spans="76:76">
      <c r="BX1971" s="2"/>
    </row>
    <row r="1972" spans="76:76">
      <c r="BX1972" s="2"/>
    </row>
    <row r="1973" spans="76:76">
      <c r="BX1973" s="2"/>
    </row>
    <row r="1974" spans="76:76">
      <c r="BX1974" s="2"/>
    </row>
    <row r="1975" spans="76:76">
      <c r="BX1975" s="2"/>
    </row>
    <row r="1976" spans="76:76">
      <c r="BX1976" s="2"/>
    </row>
    <row r="1977" spans="76:76">
      <c r="BX1977" s="2"/>
    </row>
    <row r="1978" spans="76:76">
      <c r="BX1978" s="2"/>
    </row>
    <row r="1979" spans="76:76">
      <c r="BX1979" s="2"/>
    </row>
    <row r="1980" spans="76:76">
      <c r="BX1980" s="2"/>
    </row>
    <row r="1981" spans="76:76">
      <c r="BX1981" s="2"/>
    </row>
    <row r="1982" spans="76:76">
      <c r="BX1982" s="2"/>
    </row>
    <row r="1983" spans="76:76">
      <c r="BX1983" s="2"/>
    </row>
    <row r="1984" spans="76:76">
      <c r="BX1984" s="2"/>
    </row>
    <row r="1985" spans="76:76">
      <c r="BX1985" s="2"/>
    </row>
    <row r="1986" spans="76:76">
      <c r="BX1986" s="2"/>
    </row>
    <row r="1987" spans="76:76">
      <c r="BX1987" s="2"/>
    </row>
    <row r="1988" spans="76:76">
      <c r="BX1988" s="2"/>
    </row>
    <row r="1989" spans="76:76">
      <c r="BX1989" s="2"/>
    </row>
    <row r="1990" spans="76:76">
      <c r="BX1990" s="2"/>
    </row>
    <row r="1991" spans="76:76">
      <c r="BX1991" s="2"/>
    </row>
    <row r="1992" spans="76:76">
      <c r="BX1992" s="2"/>
    </row>
    <row r="1993" spans="76:76">
      <c r="BX1993" s="2"/>
    </row>
    <row r="1994" spans="76:76">
      <c r="BX1994" s="2"/>
    </row>
    <row r="1995" spans="76:76">
      <c r="BX1995" s="2"/>
    </row>
    <row r="1996" spans="76:76">
      <c r="BX1996" s="2"/>
    </row>
    <row r="1997" spans="76:76">
      <c r="BX1997" s="2"/>
    </row>
    <row r="1998" spans="76:76">
      <c r="BX1998" s="2"/>
    </row>
    <row r="1999" spans="76:76">
      <c r="BX1999" s="2"/>
    </row>
    <row r="2000" spans="76:76">
      <c r="BX2000" s="2"/>
    </row>
    <row r="2001" spans="76:76">
      <c r="BX2001" s="2"/>
    </row>
    <row r="2002" spans="76:76">
      <c r="BX2002" s="2"/>
    </row>
    <row r="2003" spans="76:76">
      <c r="BX2003" s="2"/>
    </row>
    <row r="2004" spans="76:76">
      <c r="BX2004" s="2"/>
    </row>
    <row r="2005" spans="76:76">
      <c r="BX2005" s="2"/>
    </row>
    <row r="2006" spans="76:76">
      <c r="BX2006" s="2"/>
    </row>
    <row r="2007" spans="76:76">
      <c r="BX2007" s="2"/>
    </row>
    <row r="2008" spans="76:76">
      <c r="BX2008" s="2"/>
    </row>
    <row r="2009" spans="76:76">
      <c r="BX2009" s="2"/>
    </row>
    <row r="2010" spans="76:76">
      <c r="BX2010" s="2"/>
    </row>
    <row r="2011" spans="76:76">
      <c r="BX2011" s="2"/>
    </row>
    <row r="2012" spans="76:76">
      <c r="BX2012" s="2"/>
    </row>
    <row r="2013" spans="76:76">
      <c r="BX2013" s="2"/>
    </row>
    <row r="2014" spans="76:76">
      <c r="BX2014" s="2"/>
    </row>
    <row r="2015" spans="76:76">
      <c r="BX2015" s="2"/>
    </row>
    <row r="2016" spans="76:76">
      <c r="BX2016" s="2"/>
    </row>
    <row r="2017" spans="76:76">
      <c r="BX2017" s="2"/>
    </row>
    <row r="2018" spans="76:76">
      <c r="BX2018" s="2"/>
    </row>
    <row r="2019" spans="76:76">
      <c r="BX2019" s="2"/>
    </row>
    <row r="2020" spans="76:76">
      <c r="BX2020" s="2"/>
    </row>
    <row r="2021" spans="76:76">
      <c r="BX2021" s="2"/>
    </row>
    <row r="2022" spans="76:76">
      <c r="BX2022" s="2"/>
    </row>
    <row r="2023" spans="76:76">
      <c r="BX2023" s="2"/>
    </row>
    <row r="2024" spans="76:76">
      <c r="BX2024" s="2"/>
    </row>
    <row r="2025" spans="76:76">
      <c r="BX2025" s="2"/>
    </row>
    <row r="2026" spans="76:76">
      <c r="BX2026" s="2"/>
    </row>
    <row r="2027" spans="76:76">
      <c r="BX2027" s="2"/>
    </row>
    <row r="2028" spans="76:76">
      <c r="BX2028" s="2"/>
    </row>
    <row r="2029" spans="76:76">
      <c r="BX2029" s="2"/>
    </row>
    <row r="2030" spans="76:76">
      <c r="BX2030" s="2"/>
    </row>
    <row r="2031" spans="76:76">
      <c r="BX2031" s="2"/>
    </row>
    <row r="2032" spans="76:76">
      <c r="BX2032" s="2"/>
    </row>
    <row r="2033" spans="76:76">
      <c r="BX2033" s="2"/>
    </row>
    <row r="2034" spans="76:76">
      <c r="BX2034" s="2"/>
    </row>
    <row r="2035" spans="76:76">
      <c r="BX2035" s="2"/>
    </row>
    <row r="2036" spans="76:76">
      <c r="BX2036" s="2"/>
    </row>
    <row r="2037" spans="76:76">
      <c r="BX2037" s="2"/>
    </row>
    <row r="2038" spans="76:76">
      <c r="BX2038" s="2"/>
    </row>
    <row r="2039" spans="76:76">
      <c r="BX2039" s="2"/>
    </row>
    <row r="2040" spans="76:76">
      <c r="BX2040" s="2"/>
    </row>
    <row r="2041" spans="76:76">
      <c r="BX2041" s="2"/>
    </row>
    <row r="2042" spans="76:76">
      <c r="BX2042" s="2"/>
    </row>
    <row r="2043" spans="76:76">
      <c r="BX2043" s="2"/>
    </row>
    <row r="2044" spans="76:76">
      <c r="BX2044" s="2"/>
    </row>
    <row r="2045" spans="76:76">
      <c r="BX2045" s="2"/>
    </row>
    <row r="2046" spans="76:76">
      <c r="BX2046" s="2"/>
    </row>
    <row r="2047" spans="76:76">
      <c r="BX2047" s="2"/>
    </row>
    <row r="2048" spans="76:76">
      <c r="BX2048" s="2"/>
    </row>
    <row r="2049" spans="76:76">
      <c r="BX2049" s="2"/>
    </row>
    <row r="2050" spans="76:76">
      <c r="BX2050" s="2"/>
    </row>
    <row r="2051" spans="76:76">
      <c r="BX2051" s="2"/>
    </row>
    <row r="2052" spans="76:76">
      <c r="BX2052" s="2"/>
    </row>
    <row r="2053" spans="76:76">
      <c r="BX2053" s="2"/>
    </row>
    <row r="2054" spans="76:76">
      <c r="BX2054" s="2"/>
    </row>
    <row r="2055" spans="76:76">
      <c r="BX2055" s="2"/>
    </row>
    <row r="2056" spans="76:76">
      <c r="BX2056" s="2"/>
    </row>
    <row r="2057" spans="76:76">
      <c r="BX2057" s="2"/>
    </row>
    <row r="2058" spans="76:76">
      <c r="BX2058" s="2"/>
    </row>
    <row r="2059" spans="76:76">
      <c r="BX2059" s="2"/>
    </row>
    <row r="2060" spans="76:76">
      <c r="BX2060" s="2"/>
    </row>
    <row r="2061" spans="76:76">
      <c r="BX2061" s="2"/>
    </row>
    <row r="2062" spans="76:76">
      <c r="BX2062" s="2"/>
    </row>
    <row r="2063" spans="76:76">
      <c r="BX2063" s="2"/>
    </row>
    <row r="2064" spans="76:76">
      <c r="BX2064" s="2"/>
    </row>
    <row r="2065" spans="76:76">
      <c r="BX2065" s="2"/>
    </row>
    <row r="2066" spans="76:76">
      <c r="BX2066" s="2"/>
    </row>
    <row r="2067" spans="76:76">
      <c r="BX2067" s="2"/>
    </row>
    <row r="2068" spans="76:76">
      <c r="BX2068" s="2"/>
    </row>
    <row r="2069" spans="76:76">
      <c r="BX2069" s="2"/>
    </row>
    <row r="2070" spans="76:76">
      <c r="BX2070" s="2"/>
    </row>
    <row r="2071" spans="76:76">
      <c r="BX2071" s="2"/>
    </row>
    <row r="2072" spans="76:76">
      <c r="BX2072" s="2"/>
    </row>
    <row r="2073" spans="76:76">
      <c r="BX2073" s="2"/>
    </row>
    <row r="2074" spans="76:76">
      <c r="BX2074" s="2"/>
    </row>
    <row r="2075" spans="76:76">
      <c r="BX2075" s="2"/>
    </row>
    <row r="2076" spans="76:76">
      <c r="BX2076" s="2"/>
    </row>
    <row r="2077" spans="76:76">
      <c r="BX2077" s="2"/>
    </row>
    <row r="2078" spans="76:76">
      <c r="BX2078" s="2"/>
    </row>
    <row r="2079" spans="76:76">
      <c r="BX2079" s="2"/>
    </row>
    <row r="2080" spans="76:76">
      <c r="BX2080" s="2"/>
    </row>
    <row r="2081" spans="76:76">
      <c r="BX2081" s="2"/>
    </row>
    <row r="2082" spans="76:76">
      <c r="BX2082" s="2"/>
    </row>
    <row r="2083" spans="76:76">
      <c r="BX2083" s="2"/>
    </row>
    <row r="2084" spans="76:76">
      <c r="BX2084" s="2"/>
    </row>
    <row r="2085" spans="76:76">
      <c r="BX2085" s="2"/>
    </row>
    <row r="2086" spans="76:76">
      <c r="BX2086" s="2"/>
    </row>
    <row r="2087" spans="76:76">
      <c r="BX2087" s="2"/>
    </row>
    <row r="2088" spans="76:76">
      <c r="BX2088" s="2"/>
    </row>
    <row r="2089" spans="76:76">
      <c r="BX2089" s="2"/>
    </row>
    <row r="2090" spans="76:76">
      <c r="BX2090" s="2"/>
    </row>
    <row r="2091" spans="76:76">
      <c r="BX2091" s="2"/>
    </row>
    <row r="2092" spans="76:76">
      <c r="BX2092" s="2"/>
    </row>
    <row r="2093" spans="76:76">
      <c r="BX2093" s="2"/>
    </row>
    <row r="2094" spans="76:76">
      <c r="BX2094" s="2"/>
    </row>
    <row r="2095" spans="76:76">
      <c r="BX2095" s="2"/>
    </row>
    <row r="2096" spans="76:76">
      <c r="BX2096" s="2"/>
    </row>
    <row r="2097" spans="76:76">
      <c r="BX2097" s="2"/>
    </row>
    <row r="2098" spans="76:76">
      <c r="BX2098" s="2"/>
    </row>
    <row r="2099" spans="76:76">
      <c r="BX2099" s="2"/>
    </row>
    <row r="2100" spans="76:76">
      <c r="BX2100" s="2"/>
    </row>
    <row r="2101" spans="76:76">
      <c r="BX2101" s="2"/>
    </row>
    <row r="2102" spans="76:76">
      <c r="BX2102" s="2"/>
    </row>
    <row r="2103" spans="76:76">
      <c r="BX2103" s="2"/>
    </row>
    <row r="2104" spans="76:76">
      <c r="BX2104" s="2"/>
    </row>
    <row r="2105" spans="76:76">
      <c r="BX2105" s="2"/>
    </row>
    <row r="2106" spans="76:76">
      <c r="BX2106" s="2"/>
    </row>
    <row r="2107" spans="76:76">
      <c r="BX2107" s="2"/>
    </row>
    <row r="2108" spans="76:76">
      <c r="BX2108" s="2"/>
    </row>
    <row r="2109" spans="76:76">
      <c r="BX2109" s="2"/>
    </row>
    <row r="2110" spans="76:76">
      <c r="BX2110" s="2"/>
    </row>
    <row r="2111" spans="76:76">
      <c r="BX2111" s="2"/>
    </row>
    <row r="2112" spans="76:76">
      <c r="BX2112" s="2"/>
    </row>
    <row r="2113" spans="76:76">
      <c r="BX2113" s="2"/>
    </row>
    <row r="2114" spans="76:76">
      <c r="BX2114" s="2"/>
    </row>
    <row r="2115" spans="76:76">
      <c r="BX2115" s="2"/>
    </row>
    <row r="2116" spans="76:76">
      <c r="BX2116" s="2"/>
    </row>
    <row r="2117" spans="76:76">
      <c r="BX2117" s="2"/>
    </row>
    <row r="2118" spans="76:76">
      <c r="BX2118" s="2"/>
    </row>
    <row r="2119" spans="76:76">
      <c r="BX2119" s="2"/>
    </row>
    <row r="2120" spans="76:76">
      <c r="BX2120" s="2"/>
    </row>
    <row r="2121" spans="76:76">
      <c r="BX2121" s="2"/>
    </row>
    <row r="2122" spans="76:76">
      <c r="BX2122" s="2"/>
    </row>
    <row r="2123" spans="76:76">
      <c r="BX2123" s="2"/>
    </row>
    <row r="2124" spans="76:76">
      <c r="BX2124" s="2"/>
    </row>
    <row r="2125" spans="76:76">
      <c r="BX2125" s="2"/>
    </row>
    <row r="2126" spans="76:76">
      <c r="BX2126" s="2"/>
    </row>
    <row r="2127" spans="76:76">
      <c r="BX2127" s="2"/>
    </row>
    <row r="2128" spans="76:76">
      <c r="BX2128" s="2"/>
    </row>
    <row r="2129" spans="76:76">
      <c r="BX2129" s="2"/>
    </row>
    <row r="2130" spans="76:76">
      <c r="BX2130" s="2"/>
    </row>
    <row r="2131" spans="76:76">
      <c r="BX2131" s="2"/>
    </row>
    <row r="2132" spans="76:76">
      <c r="BX2132" s="2"/>
    </row>
    <row r="2133" spans="76:76">
      <c r="BX2133" s="2"/>
    </row>
    <row r="2134" spans="76:76">
      <c r="BX2134" s="2"/>
    </row>
    <row r="2135" spans="76:76">
      <c r="BX2135" s="2"/>
    </row>
    <row r="2136" spans="76:76">
      <c r="BX2136" s="2"/>
    </row>
    <row r="2137" spans="76:76">
      <c r="BX2137" s="2"/>
    </row>
    <row r="2138" spans="76:76">
      <c r="BX2138" s="2"/>
    </row>
    <row r="2139" spans="76:76">
      <c r="BX2139" s="2"/>
    </row>
    <row r="2140" spans="76:76">
      <c r="BX2140" s="2"/>
    </row>
    <row r="2141" spans="76:76">
      <c r="BX2141" s="2"/>
    </row>
    <row r="2142" spans="76:76">
      <c r="BX2142" s="2"/>
    </row>
    <row r="2143" spans="76:76">
      <c r="BX2143" s="2"/>
    </row>
    <row r="2144" spans="76:76">
      <c r="BX2144" s="2"/>
    </row>
    <row r="2145" spans="76:76">
      <c r="BX2145" s="2"/>
    </row>
    <row r="2146" spans="76:76">
      <c r="BX2146" s="2"/>
    </row>
    <row r="2147" spans="76:76">
      <c r="BX2147" s="2"/>
    </row>
    <row r="2148" spans="76:76">
      <c r="BX2148" s="2"/>
    </row>
    <row r="2149" spans="76:76">
      <c r="BX2149" s="2"/>
    </row>
    <row r="2150" spans="76:76">
      <c r="BX2150" s="2"/>
    </row>
    <row r="2151" spans="76:76">
      <c r="BX2151" s="2"/>
    </row>
    <row r="2152" spans="76:76">
      <c r="BX2152" s="2"/>
    </row>
    <row r="2153" spans="76:76">
      <c r="BX2153" s="2"/>
    </row>
    <row r="2154" spans="76:76">
      <c r="BX2154" s="2"/>
    </row>
    <row r="2155" spans="76:76">
      <c r="BX2155" s="2"/>
    </row>
    <row r="2156" spans="76:76">
      <c r="BX2156" s="2"/>
    </row>
    <row r="2157" spans="76:76">
      <c r="BX2157" s="2"/>
    </row>
    <row r="2158" spans="76:76">
      <c r="BX2158" s="2"/>
    </row>
    <row r="2159" spans="76:76">
      <c r="BX2159" s="2"/>
    </row>
    <row r="2160" spans="76:76">
      <c r="BX2160" s="2"/>
    </row>
    <row r="2161" spans="76:76">
      <c r="BX2161" s="2"/>
    </row>
    <row r="2162" spans="76:76">
      <c r="BX2162" s="2"/>
    </row>
    <row r="2163" spans="76:76">
      <c r="BX2163" s="2"/>
    </row>
    <row r="2164" spans="76:76">
      <c r="BX2164" s="2"/>
    </row>
    <row r="2165" spans="76:76">
      <c r="BX2165" s="2"/>
    </row>
    <row r="2166" spans="76:76">
      <c r="BX2166" s="2"/>
    </row>
    <row r="2167" spans="76:76">
      <c r="BX2167" s="2"/>
    </row>
    <row r="2168" spans="76:76">
      <c r="BX2168" s="2"/>
    </row>
    <row r="2169" spans="76:76">
      <c r="BX2169" s="2"/>
    </row>
    <row r="2170" spans="76:76">
      <c r="BX2170" s="2"/>
    </row>
    <row r="2171" spans="76:76">
      <c r="BX2171" s="2"/>
    </row>
    <row r="2172" spans="76:76">
      <c r="BX2172" s="2"/>
    </row>
    <row r="2173" spans="76:76">
      <c r="BX2173" s="2"/>
    </row>
    <row r="2174" spans="76:76">
      <c r="BX2174" s="2"/>
    </row>
    <row r="2175" spans="76:76">
      <c r="BX2175" s="2"/>
    </row>
    <row r="2176" spans="76:76">
      <c r="BX2176" s="2"/>
    </row>
    <row r="2177" spans="76:76">
      <c r="BX2177" s="2"/>
    </row>
    <row r="2178" spans="76:76">
      <c r="BX2178" s="2"/>
    </row>
    <row r="2179" spans="76:76">
      <c r="BX2179" s="2"/>
    </row>
    <row r="2180" spans="76:76">
      <c r="BX2180" s="2"/>
    </row>
    <row r="2181" spans="76:76">
      <c r="BX2181" s="2"/>
    </row>
    <row r="2182" spans="76:76">
      <c r="BX2182" s="2"/>
    </row>
    <row r="2183" spans="76:76">
      <c r="BX2183" s="2"/>
    </row>
    <row r="2184" spans="76:76">
      <c r="BX2184" s="2"/>
    </row>
    <row r="2185" spans="76:76">
      <c r="BX2185" s="2"/>
    </row>
    <row r="2186" spans="76:76">
      <c r="BX2186" s="2"/>
    </row>
    <row r="2187" spans="76:76">
      <c r="BX2187" s="2"/>
    </row>
    <row r="2188" spans="76:76">
      <c r="BX2188" s="2"/>
    </row>
    <row r="2189" spans="76:76">
      <c r="BX2189" s="2"/>
    </row>
    <row r="2190" spans="76:76">
      <c r="BX2190" s="2"/>
    </row>
    <row r="2191" spans="76:76">
      <c r="BX2191" s="2"/>
    </row>
    <row r="2192" spans="76:76">
      <c r="BX2192" s="2"/>
    </row>
    <row r="2193" spans="76:76">
      <c r="BX2193" s="2"/>
    </row>
    <row r="2194" spans="76:76">
      <c r="BX2194" s="2"/>
    </row>
    <row r="2195" spans="76:76">
      <c r="BX2195" s="2"/>
    </row>
    <row r="2196" spans="76:76">
      <c r="BX2196" s="2"/>
    </row>
    <row r="2197" spans="76:76">
      <c r="BX2197" s="2"/>
    </row>
    <row r="2198" spans="76:76">
      <c r="BX2198" s="2"/>
    </row>
    <row r="2199" spans="76:76">
      <c r="BX2199" s="2"/>
    </row>
    <row r="2200" spans="76:76">
      <c r="BX2200" s="2"/>
    </row>
    <row r="2201" spans="76:76">
      <c r="BX2201" s="2"/>
    </row>
    <row r="2202" spans="76:76">
      <c r="BX2202" s="2"/>
    </row>
    <row r="2203" spans="76:76">
      <c r="BX2203" s="2"/>
    </row>
    <row r="2204" spans="76:76">
      <c r="BX2204" s="2"/>
    </row>
    <row r="2205" spans="76:76">
      <c r="BX2205" s="2"/>
    </row>
    <row r="2206" spans="76:76">
      <c r="BX2206" s="2"/>
    </row>
    <row r="2207" spans="76:76">
      <c r="BX2207" s="2"/>
    </row>
    <row r="2208" spans="76:76">
      <c r="BX2208" s="2"/>
    </row>
    <row r="2209" spans="76:76">
      <c r="BX2209" s="2"/>
    </row>
    <row r="2210" spans="76:76">
      <c r="BX2210" s="2"/>
    </row>
    <row r="2211" spans="76:76">
      <c r="BX2211" s="2"/>
    </row>
    <row r="2212" spans="76:76">
      <c r="BX2212" s="2"/>
    </row>
    <row r="2213" spans="76:76">
      <c r="BX2213" s="2"/>
    </row>
    <row r="2214" spans="76:76">
      <c r="BX2214" s="2"/>
    </row>
    <row r="2215" spans="76:76">
      <c r="BX2215" s="2"/>
    </row>
    <row r="2216" spans="76:76">
      <c r="BX2216" s="2"/>
    </row>
    <row r="2217" spans="76:76">
      <c r="BX2217" s="2"/>
    </row>
    <row r="2218" spans="76:76">
      <c r="BX2218" s="2"/>
    </row>
    <row r="2219" spans="76:76">
      <c r="BX2219" s="2"/>
    </row>
    <row r="2220" spans="76:76">
      <c r="BX2220" s="2"/>
    </row>
    <row r="2221" spans="76:76">
      <c r="BX2221" s="2"/>
    </row>
    <row r="2222" spans="76:76">
      <c r="BX2222" s="2"/>
    </row>
    <row r="2223" spans="76:76">
      <c r="BX2223" s="2"/>
    </row>
    <row r="2224" spans="76:76">
      <c r="BX2224" s="2"/>
    </row>
    <row r="2225" spans="76:76">
      <c r="BX2225" s="2"/>
    </row>
    <row r="2226" spans="76:76">
      <c r="BX2226" s="2"/>
    </row>
    <row r="2227" spans="76:76">
      <c r="BX2227" s="2"/>
    </row>
    <row r="2228" spans="76:76">
      <c r="BX2228" s="2"/>
    </row>
    <row r="2229" spans="76:76">
      <c r="BX2229" s="2"/>
    </row>
    <row r="2230" spans="76:76">
      <c r="BX2230" s="2"/>
    </row>
    <row r="2231" spans="76:76">
      <c r="BX2231" s="2"/>
    </row>
    <row r="2232" spans="76:76">
      <c r="BX2232" s="2"/>
    </row>
    <row r="2233" spans="76:76">
      <c r="BX2233" s="2"/>
    </row>
    <row r="2234" spans="76:76">
      <c r="BX2234" s="2"/>
    </row>
    <row r="2235" spans="76:76">
      <c r="BX2235" s="2"/>
    </row>
    <row r="2236" spans="76:76">
      <c r="BX2236" s="2"/>
    </row>
    <row r="2237" spans="76:76">
      <c r="BX2237" s="2"/>
    </row>
    <row r="2238" spans="76:76">
      <c r="BX2238" s="2"/>
    </row>
    <row r="2239" spans="76:76">
      <c r="BX2239" s="2"/>
    </row>
    <row r="2240" spans="76:76">
      <c r="BX2240" s="2"/>
    </row>
    <row r="2241" spans="76:76">
      <c r="BX2241" s="2"/>
    </row>
    <row r="2242" spans="76:76">
      <c r="BX2242" s="2"/>
    </row>
    <row r="2243" spans="76:76">
      <c r="BX2243" s="2"/>
    </row>
    <row r="2244" spans="76:76">
      <c r="BX2244" s="2"/>
    </row>
    <row r="2245" spans="76:76">
      <c r="BX2245" s="2"/>
    </row>
    <row r="2246" spans="76:76">
      <c r="BX2246" s="2"/>
    </row>
    <row r="2247" spans="76:76">
      <c r="BX2247" s="2"/>
    </row>
    <row r="2248" spans="76:76">
      <c r="BX2248" s="2"/>
    </row>
    <row r="2249" spans="76:76">
      <c r="BX2249" s="2"/>
    </row>
    <row r="2250" spans="76:76">
      <c r="BX2250" s="2"/>
    </row>
    <row r="2251" spans="76:76">
      <c r="BX2251" s="2"/>
    </row>
    <row r="2252" spans="76:76">
      <c r="BX2252" s="2"/>
    </row>
    <row r="2253" spans="76:76">
      <c r="BX2253" s="2"/>
    </row>
    <row r="2254" spans="76:76">
      <c r="BX2254" s="2"/>
    </row>
    <row r="2255" spans="76:76">
      <c r="BX2255" s="2"/>
    </row>
    <row r="2256" spans="76:76">
      <c r="BX2256" s="2"/>
    </row>
    <row r="2257" spans="76:76">
      <c r="BX2257" s="2"/>
    </row>
    <row r="2258" spans="76:76">
      <c r="BX2258" s="2"/>
    </row>
    <row r="2259" spans="76:76">
      <c r="BX2259" s="2"/>
    </row>
    <row r="2260" spans="76:76">
      <c r="BX2260" s="2"/>
    </row>
    <row r="2261" spans="76:76">
      <c r="BX2261" s="2"/>
    </row>
    <row r="2262" spans="76:76">
      <c r="BX2262" s="2"/>
    </row>
    <row r="2263" spans="76:76">
      <c r="BX2263" s="2"/>
    </row>
    <row r="2264" spans="76:76">
      <c r="BX2264" s="2"/>
    </row>
    <row r="2265" spans="76:76">
      <c r="BX2265" s="2"/>
    </row>
    <row r="2266" spans="76:76">
      <c r="BX2266" s="2"/>
    </row>
    <row r="2267" spans="76:76">
      <c r="BX2267" s="2"/>
    </row>
    <row r="2268" spans="76:76">
      <c r="BX2268" s="2"/>
    </row>
    <row r="2269" spans="76:76">
      <c r="BX2269" s="2"/>
    </row>
    <row r="2270" spans="76:76">
      <c r="BX2270" s="2"/>
    </row>
    <row r="2271" spans="76:76">
      <c r="BX2271" s="2"/>
    </row>
    <row r="2272" spans="76:76">
      <c r="BX2272" s="2"/>
    </row>
    <row r="2273" spans="76:76">
      <c r="BX2273" s="2"/>
    </row>
    <row r="2274" spans="76:76">
      <c r="BX2274" s="2"/>
    </row>
    <row r="2275" spans="76:76">
      <c r="BX2275" s="2"/>
    </row>
    <row r="2276" spans="76:76">
      <c r="BX2276" s="2"/>
    </row>
    <row r="2277" spans="76:76">
      <c r="BX2277" s="2"/>
    </row>
    <row r="2278" spans="76:76">
      <c r="BX2278" s="2"/>
    </row>
    <row r="2279" spans="76:76">
      <c r="BX2279" s="2"/>
    </row>
    <row r="2280" spans="76:76">
      <c r="BX2280" s="2"/>
    </row>
    <row r="2281" spans="76:76">
      <c r="BX2281" s="2"/>
    </row>
    <row r="2282" spans="76:76">
      <c r="BX2282" s="2"/>
    </row>
    <row r="2283" spans="76:76">
      <c r="BX2283" s="2"/>
    </row>
    <row r="2284" spans="76:76">
      <c r="BX2284" s="2"/>
    </row>
    <row r="2285" spans="76:76">
      <c r="BX2285" s="2"/>
    </row>
    <row r="2286" spans="76:76">
      <c r="BX2286" s="2"/>
    </row>
    <row r="2287" spans="76:76">
      <c r="BX2287" s="2"/>
    </row>
    <row r="2288" spans="76:76">
      <c r="BX2288" s="2"/>
    </row>
    <row r="2289" spans="76:76">
      <c r="BX2289" s="2"/>
    </row>
    <row r="2290" spans="76:76">
      <c r="BX2290" s="2"/>
    </row>
    <row r="2291" spans="76:76">
      <c r="BX2291" s="2"/>
    </row>
    <row r="2292" spans="76:76">
      <c r="BX2292" s="2"/>
    </row>
    <row r="2293" spans="76:76">
      <c r="BX2293" s="2"/>
    </row>
    <row r="2294" spans="76:76">
      <c r="BX2294" s="2"/>
    </row>
    <row r="2295" spans="76:76">
      <c r="BX2295" s="2"/>
    </row>
    <row r="2296" spans="76:76">
      <c r="BX2296" s="2"/>
    </row>
    <row r="2297" spans="76:76">
      <c r="BX2297" s="2"/>
    </row>
    <row r="2298" spans="76:76">
      <c r="BX2298" s="2"/>
    </row>
    <row r="2299" spans="76:76">
      <c r="BX2299" s="2"/>
    </row>
    <row r="2300" spans="76:76">
      <c r="BX2300" s="2"/>
    </row>
    <row r="2301" spans="76:76">
      <c r="BX2301" s="2"/>
    </row>
    <row r="2302" spans="76:76">
      <c r="BX2302" s="2"/>
    </row>
    <row r="2303" spans="76:76">
      <c r="BX2303" s="2"/>
    </row>
    <row r="2304" spans="76:76">
      <c r="BX2304" s="2"/>
    </row>
    <row r="2305" spans="76:76">
      <c r="BX2305" s="2"/>
    </row>
    <row r="2306" spans="76:76">
      <c r="BX2306" s="2"/>
    </row>
    <row r="2307" spans="76:76">
      <c r="BX2307" s="2"/>
    </row>
    <row r="2308" spans="76:76">
      <c r="BX2308" s="2"/>
    </row>
    <row r="2309" spans="76:76">
      <c r="BX2309" s="2"/>
    </row>
    <row r="2310" spans="76:76">
      <c r="BX2310" s="2"/>
    </row>
    <row r="2311" spans="76:76">
      <c r="BX2311" s="2"/>
    </row>
    <row r="2312" spans="76:76">
      <c r="BX2312" s="2"/>
    </row>
    <row r="2313" spans="76:76">
      <c r="BX2313" s="2"/>
    </row>
    <row r="2314" spans="76:76">
      <c r="BX2314" s="2"/>
    </row>
    <row r="2315" spans="76:76">
      <c r="BX2315" s="2"/>
    </row>
    <row r="2316" spans="76:76">
      <c r="BX2316" s="2"/>
    </row>
    <row r="2317" spans="76:76">
      <c r="BX2317" s="2"/>
    </row>
    <row r="2318" spans="76:76">
      <c r="BX2318" s="2"/>
    </row>
    <row r="2319" spans="76:76">
      <c r="BX2319" s="2"/>
    </row>
    <row r="2320" spans="76:76">
      <c r="BX2320" s="2"/>
    </row>
    <row r="2321" spans="76:76">
      <c r="BX2321" s="2"/>
    </row>
    <row r="2322" spans="76:76">
      <c r="BX2322" s="2"/>
    </row>
    <row r="2323" spans="76:76">
      <c r="BX2323" s="2"/>
    </row>
    <row r="2324" spans="76:76">
      <c r="BX2324" s="2"/>
    </row>
    <row r="2325" spans="76:76">
      <c r="BX2325" s="2"/>
    </row>
    <row r="2326" spans="76:76">
      <c r="BX2326" s="2"/>
    </row>
    <row r="2327" spans="76:76">
      <c r="BX2327" s="2"/>
    </row>
    <row r="2328" spans="76:76">
      <c r="BX2328" s="2"/>
    </row>
    <row r="2329" spans="76:76">
      <c r="BX2329" s="2"/>
    </row>
    <row r="2330" spans="76:76">
      <c r="BX2330" s="2"/>
    </row>
    <row r="2331" spans="76:76">
      <c r="BX2331" s="2"/>
    </row>
    <row r="2332" spans="76:76">
      <c r="BX2332" s="2"/>
    </row>
    <row r="2333" spans="76:76">
      <c r="BX2333" s="2"/>
    </row>
    <row r="2334" spans="76:76">
      <c r="BX2334" s="2"/>
    </row>
    <row r="2335" spans="76:76">
      <c r="BX2335" s="2"/>
    </row>
    <row r="2336" spans="76:76">
      <c r="BX2336" s="2"/>
    </row>
    <row r="2337" spans="76:76">
      <c r="BX2337" s="2"/>
    </row>
    <row r="2338" spans="76:76">
      <c r="BX2338" s="2"/>
    </row>
    <row r="2339" spans="76:76">
      <c r="BX2339" s="2"/>
    </row>
    <row r="2340" spans="76:76">
      <c r="BX2340" s="2"/>
    </row>
    <row r="2341" spans="76:76">
      <c r="BX2341" s="2"/>
    </row>
    <row r="2342" spans="76:76">
      <c r="BX2342" s="2"/>
    </row>
    <row r="2343" spans="76:76">
      <c r="BX2343" s="2"/>
    </row>
    <row r="2344" spans="76:76">
      <c r="BX2344" s="2"/>
    </row>
    <row r="2345" spans="76:76">
      <c r="BX2345" s="2"/>
    </row>
    <row r="2346" spans="76:76">
      <c r="BX2346" s="2"/>
    </row>
    <row r="2347" spans="76:76">
      <c r="BX2347" s="2"/>
    </row>
    <row r="2348" spans="76:76">
      <c r="BX2348" s="2"/>
    </row>
    <row r="2349" spans="76:76">
      <c r="BX2349" s="2"/>
    </row>
    <row r="2350" spans="76:76">
      <c r="BX2350" s="2"/>
    </row>
    <row r="2351" spans="76:76">
      <c r="BX2351" s="2"/>
    </row>
    <row r="2352" spans="76:76">
      <c r="BX2352" s="2"/>
    </row>
    <row r="2353" spans="76:76">
      <c r="BX2353" s="2"/>
    </row>
    <row r="2354" spans="76:76">
      <c r="BX2354" s="2"/>
    </row>
    <row r="2355" spans="76:76">
      <c r="BX2355" s="2"/>
    </row>
    <row r="2356" spans="76:76">
      <c r="BX2356" s="2"/>
    </row>
    <row r="2357" spans="76:76">
      <c r="BX2357" s="2"/>
    </row>
    <row r="2358" spans="76:76">
      <c r="BX2358" s="2"/>
    </row>
    <row r="2359" spans="76:76">
      <c r="BX2359" s="2"/>
    </row>
    <row r="2360" spans="76:76">
      <c r="BX2360" s="2"/>
    </row>
    <row r="2361" spans="76:76">
      <c r="BX2361" s="2"/>
    </row>
    <row r="2362" spans="76:76">
      <c r="BX2362" s="2"/>
    </row>
    <row r="2363" spans="76:76">
      <c r="BX2363" s="2"/>
    </row>
    <row r="2364" spans="76:76">
      <c r="BX2364" s="2"/>
    </row>
    <row r="2365" spans="76:76">
      <c r="BX2365" s="2"/>
    </row>
    <row r="2366" spans="76:76">
      <c r="BX2366" s="2"/>
    </row>
    <row r="2367" spans="76:76">
      <c r="BX2367" s="2"/>
    </row>
    <row r="2368" spans="76:76">
      <c r="BX2368" s="2"/>
    </row>
    <row r="2369" spans="76:76">
      <c r="BX2369" s="2"/>
    </row>
    <row r="2370" spans="76:76">
      <c r="BX2370" s="2"/>
    </row>
    <row r="2371" spans="76:76">
      <c r="BX2371" s="2"/>
    </row>
    <row r="2372" spans="76:76">
      <c r="BX2372" s="2"/>
    </row>
    <row r="2373" spans="76:76">
      <c r="BX2373" s="2"/>
    </row>
    <row r="2374" spans="76:76">
      <c r="BX2374" s="2"/>
    </row>
    <row r="2375" spans="76:76">
      <c r="BX2375" s="2"/>
    </row>
    <row r="2376" spans="76:76">
      <c r="BX2376" s="2"/>
    </row>
    <row r="2377" spans="76:76">
      <c r="BX2377" s="2"/>
    </row>
    <row r="2378" spans="76:76">
      <c r="BX2378" s="2"/>
    </row>
    <row r="2379" spans="76:76">
      <c r="BX2379" s="2"/>
    </row>
    <row r="2380" spans="76:76">
      <c r="BX2380" s="2"/>
    </row>
    <row r="2381" spans="76:76">
      <c r="BX2381" s="2"/>
    </row>
    <row r="2382" spans="76:76">
      <c r="BX2382" s="2"/>
    </row>
    <row r="2383" spans="76:76">
      <c r="BX2383" s="2"/>
    </row>
    <row r="2384" spans="76:76">
      <c r="BX2384" s="2"/>
    </row>
    <row r="2385" spans="76:76">
      <c r="BX2385" s="2"/>
    </row>
    <row r="2386" spans="76:76">
      <c r="BX2386" s="2"/>
    </row>
    <row r="2387" spans="76:76">
      <c r="BX2387" s="2"/>
    </row>
    <row r="2388" spans="76:76">
      <c r="BX2388" s="2"/>
    </row>
    <row r="2389" spans="76:76">
      <c r="BX2389" s="2"/>
    </row>
    <row r="2390" spans="76:76">
      <c r="BX2390" s="2"/>
    </row>
    <row r="2391" spans="76:76">
      <c r="BX2391" s="2"/>
    </row>
    <row r="2392" spans="76:76">
      <c r="BX2392" s="2"/>
    </row>
    <row r="2393" spans="76:76">
      <c r="BX2393" s="2"/>
    </row>
    <row r="2394" spans="76:76">
      <c r="BX2394" s="2"/>
    </row>
    <row r="2395" spans="76:76">
      <c r="BX2395" s="2"/>
    </row>
    <row r="2396" spans="76:76">
      <c r="BX2396" s="2"/>
    </row>
    <row r="2397" spans="76:76">
      <c r="BX2397" s="2"/>
    </row>
    <row r="2398" spans="76:76">
      <c r="BX2398" s="2"/>
    </row>
    <row r="2399" spans="76:76">
      <c r="BX2399" s="2"/>
    </row>
    <row r="2400" spans="76:76">
      <c r="BX2400" s="2"/>
    </row>
    <row r="2401" spans="76:76">
      <c r="BX2401" s="2"/>
    </row>
    <row r="2402" spans="76:76">
      <c r="BX2402" s="2"/>
    </row>
    <row r="2403" spans="76:76">
      <c r="BX2403" s="2"/>
    </row>
    <row r="2404" spans="76:76">
      <c r="BX2404" s="2"/>
    </row>
    <row r="2405" spans="76:76">
      <c r="BX2405" s="2"/>
    </row>
    <row r="2406" spans="76:76">
      <c r="BX2406" s="2"/>
    </row>
    <row r="2407" spans="76:76">
      <c r="BX2407" s="2"/>
    </row>
    <row r="2408" spans="76:76">
      <c r="BX2408" s="2"/>
    </row>
    <row r="2409" spans="76:76">
      <c r="BX2409" s="2"/>
    </row>
    <row r="2410" spans="76:76">
      <c r="BX2410" s="2"/>
    </row>
    <row r="2411" spans="76:76">
      <c r="BX2411" s="2"/>
    </row>
    <row r="2412" spans="76:76">
      <c r="BX2412" s="2"/>
    </row>
    <row r="2413" spans="76:76">
      <c r="BX2413" s="2"/>
    </row>
    <row r="2414" spans="76:76">
      <c r="BX2414" s="2"/>
    </row>
    <row r="2415" spans="76:76">
      <c r="BX2415" s="2"/>
    </row>
    <row r="2416" spans="76:76">
      <c r="BX2416" s="2"/>
    </row>
    <row r="2417" spans="76:76">
      <c r="BX2417" s="2"/>
    </row>
    <row r="2418" spans="76:76">
      <c r="BX2418" s="2"/>
    </row>
    <row r="2419" spans="76:76">
      <c r="BX2419" s="2"/>
    </row>
    <row r="2420" spans="76:76">
      <c r="BX2420" s="2"/>
    </row>
    <row r="2421" spans="76:76">
      <c r="BX2421" s="2"/>
    </row>
    <row r="2422" spans="76:76">
      <c r="BX2422" s="2"/>
    </row>
    <row r="2423" spans="76:76">
      <c r="BX2423" s="2"/>
    </row>
    <row r="2424" spans="76:76">
      <c r="BX2424" s="2"/>
    </row>
    <row r="2425" spans="76:76">
      <c r="BX2425" s="2"/>
    </row>
    <row r="2426" spans="76:76">
      <c r="BX2426" s="2"/>
    </row>
    <row r="2427" spans="76:76">
      <c r="BX2427" s="2"/>
    </row>
    <row r="2428" spans="76:76">
      <c r="BX2428" s="2"/>
    </row>
    <row r="2429" spans="76:76">
      <c r="BX2429" s="2"/>
    </row>
    <row r="2430" spans="76:76">
      <c r="BX2430" s="2"/>
    </row>
    <row r="2431" spans="76:76">
      <c r="BX2431" s="2"/>
    </row>
    <row r="2432" spans="76:76">
      <c r="BX2432" s="2"/>
    </row>
    <row r="2433" spans="76:76">
      <c r="BX2433" s="2"/>
    </row>
    <row r="2434" spans="76:76">
      <c r="BX2434" s="2"/>
    </row>
    <row r="2435" spans="76:76">
      <c r="BX2435" s="2"/>
    </row>
    <row r="2436" spans="76:76">
      <c r="BX2436" s="2"/>
    </row>
    <row r="2437" spans="76:76">
      <c r="BX2437" s="2"/>
    </row>
    <row r="2438" spans="76:76">
      <c r="BX2438" s="2"/>
    </row>
    <row r="2439" spans="76:76">
      <c r="BX2439" s="2"/>
    </row>
    <row r="2440" spans="76:76">
      <c r="BX2440" s="2"/>
    </row>
    <row r="2441" spans="76:76">
      <c r="BX2441" s="2"/>
    </row>
    <row r="2442" spans="76:76">
      <c r="BX2442" s="2"/>
    </row>
    <row r="2443" spans="76:76">
      <c r="BX2443" s="2"/>
    </row>
    <row r="2444" spans="76:76">
      <c r="BX2444" s="2"/>
    </row>
    <row r="2445" spans="76:76">
      <c r="BX2445" s="2"/>
    </row>
    <row r="2446" spans="76:76">
      <c r="BX2446" s="2"/>
    </row>
    <row r="2447" spans="76:76">
      <c r="BX2447" s="2"/>
    </row>
    <row r="2448" spans="76:76">
      <c r="BX2448" s="2"/>
    </row>
    <row r="2449" spans="76:76">
      <c r="BX2449" s="2"/>
    </row>
    <row r="2450" spans="76:76">
      <c r="BX2450" s="2"/>
    </row>
    <row r="2451" spans="76:76">
      <c r="BX2451" s="2"/>
    </row>
    <row r="2452" spans="76:76">
      <c r="BX2452" s="2"/>
    </row>
    <row r="2453" spans="76:76">
      <c r="BX2453" s="2"/>
    </row>
    <row r="2454" spans="76:76">
      <c r="BX2454" s="2"/>
    </row>
    <row r="2455" spans="76:76">
      <c r="BX2455" s="2"/>
    </row>
    <row r="2456" spans="76:76">
      <c r="BX2456" s="2"/>
    </row>
    <row r="2457" spans="76:76">
      <c r="BX2457" s="2"/>
    </row>
    <row r="2458" spans="76:76">
      <c r="BX2458" s="2"/>
    </row>
    <row r="2459" spans="76:76">
      <c r="BX2459" s="2"/>
    </row>
    <row r="2460" spans="76:76">
      <c r="BX2460" s="2"/>
    </row>
    <row r="2461" spans="76:76">
      <c r="BX2461" s="2"/>
    </row>
    <row r="2462" spans="76:76">
      <c r="BX2462" s="2"/>
    </row>
    <row r="2463" spans="76:76">
      <c r="BX2463" s="2"/>
    </row>
    <row r="2464" spans="76:76">
      <c r="BX2464" s="2"/>
    </row>
    <row r="2465" spans="76:76">
      <c r="BX2465" s="2"/>
    </row>
    <row r="2466" spans="76:76">
      <c r="BX2466" s="2"/>
    </row>
    <row r="2467" spans="76:76">
      <c r="BX2467" s="2"/>
    </row>
    <row r="2468" spans="76:76">
      <c r="BX2468" s="2"/>
    </row>
    <row r="2469" spans="76:76">
      <c r="BX2469" s="2"/>
    </row>
    <row r="2470" spans="76:76">
      <c r="BX2470" s="2"/>
    </row>
    <row r="2471" spans="76:76">
      <c r="BX2471" s="2"/>
    </row>
    <row r="2472" spans="76:76">
      <c r="BX2472" s="2"/>
    </row>
    <row r="2473" spans="76:76">
      <c r="BX2473" s="2"/>
    </row>
    <row r="2474" spans="76:76">
      <c r="BX2474" s="2"/>
    </row>
    <row r="2475" spans="76:76">
      <c r="BX2475" s="2"/>
    </row>
    <row r="2476" spans="76:76">
      <c r="BX2476" s="2"/>
    </row>
    <row r="2477" spans="76:76">
      <c r="BX2477" s="2"/>
    </row>
    <row r="2478" spans="76:76">
      <c r="BX2478" s="2"/>
    </row>
    <row r="2479" spans="76:76">
      <c r="BX2479" s="2"/>
    </row>
    <row r="2480" spans="76:76">
      <c r="BX2480" s="2"/>
    </row>
    <row r="2481" spans="76:76">
      <c r="BX2481" s="2"/>
    </row>
    <row r="2482" spans="76:76">
      <c r="BX2482" s="2"/>
    </row>
    <row r="2483" spans="76:76">
      <c r="BX2483" s="2"/>
    </row>
    <row r="2484" spans="76:76">
      <c r="BX2484" s="2"/>
    </row>
    <row r="2485" spans="76:76">
      <c r="BX2485" s="2"/>
    </row>
    <row r="2486" spans="76:76">
      <c r="BX2486" s="2"/>
    </row>
    <row r="2487" spans="76:76">
      <c r="BX2487" s="2"/>
    </row>
    <row r="2488" spans="76:76">
      <c r="BX2488" s="2"/>
    </row>
    <row r="2489" spans="76:76">
      <c r="BX2489" s="2"/>
    </row>
    <row r="2490" spans="76:76">
      <c r="BX2490" s="2"/>
    </row>
    <row r="2491" spans="76:76">
      <c r="BX2491" s="2"/>
    </row>
    <row r="2492" spans="76:76">
      <c r="BX2492" s="2"/>
    </row>
    <row r="2493" spans="76:76">
      <c r="BX2493" s="2"/>
    </row>
    <row r="2494" spans="76:76">
      <c r="BX2494" s="2"/>
    </row>
    <row r="2495" spans="76:76">
      <c r="BX2495" s="2"/>
    </row>
    <row r="2496" spans="76:76">
      <c r="BX2496" s="2"/>
    </row>
    <row r="2497" spans="76:76">
      <c r="BX2497" s="2"/>
    </row>
    <row r="2498" spans="76:76">
      <c r="BX2498" s="2"/>
    </row>
    <row r="2499" spans="76:76">
      <c r="BX2499" s="2"/>
    </row>
    <row r="2500" spans="76:76">
      <c r="BX2500" s="2"/>
    </row>
    <row r="2501" spans="76:76">
      <c r="BX2501" s="2"/>
    </row>
    <row r="2502" spans="76:76">
      <c r="BX2502" s="2"/>
    </row>
    <row r="2503" spans="76:76">
      <c r="BX2503" s="2"/>
    </row>
    <row r="2504" spans="76:76">
      <c r="BX2504" s="2"/>
    </row>
    <row r="2505" spans="76:76">
      <c r="BX2505" s="2"/>
    </row>
    <row r="2506" spans="76:76">
      <c r="BX2506" s="2"/>
    </row>
    <row r="2507" spans="76:76">
      <c r="BX2507" s="2"/>
    </row>
    <row r="2508" spans="76:76">
      <c r="BX2508" s="2"/>
    </row>
    <row r="2509" spans="76:76">
      <c r="BX2509" s="2"/>
    </row>
    <row r="2510" spans="76:76">
      <c r="BX2510" s="2"/>
    </row>
    <row r="2511" spans="76:76">
      <c r="BX2511" s="2"/>
    </row>
    <row r="2512" spans="76:76">
      <c r="BX2512" s="2"/>
    </row>
    <row r="2513" spans="76:76">
      <c r="BX2513" s="2"/>
    </row>
    <row r="2514" spans="76:76">
      <c r="BX2514" s="2"/>
    </row>
    <row r="2515" spans="76:76">
      <c r="BX2515" s="2"/>
    </row>
    <row r="2516" spans="76:76">
      <c r="BX2516" s="2"/>
    </row>
    <row r="2517" spans="76:76">
      <c r="BX2517" s="2"/>
    </row>
    <row r="2518" spans="76:76">
      <c r="BX2518" s="2"/>
    </row>
    <row r="2519" spans="76:76">
      <c r="BX2519" s="2"/>
    </row>
    <row r="2520" spans="76:76">
      <c r="BX2520" s="2"/>
    </row>
    <row r="2521" spans="76:76">
      <c r="BX2521" s="2"/>
    </row>
    <row r="2522" spans="76:76">
      <c r="BX2522" s="2"/>
    </row>
    <row r="2523" spans="76:76">
      <c r="BX2523" s="2"/>
    </row>
    <row r="2524" spans="76:76">
      <c r="BX2524" s="2"/>
    </row>
    <row r="2525" spans="76:76">
      <c r="BX2525" s="2"/>
    </row>
    <row r="2526" spans="76:76">
      <c r="BX2526" s="2"/>
    </row>
    <row r="2527" spans="76:76">
      <c r="BX2527" s="2"/>
    </row>
    <row r="2528" spans="76:76">
      <c r="BX2528" s="2"/>
    </row>
    <row r="2529" spans="76:76">
      <c r="BX2529" s="2"/>
    </row>
    <row r="2530" spans="76:76">
      <c r="BX2530" s="2"/>
    </row>
    <row r="2531" spans="76:76">
      <c r="BX2531" s="2"/>
    </row>
    <row r="2532" spans="76:76">
      <c r="BX2532" s="2"/>
    </row>
    <row r="2533" spans="76:76">
      <c r="BX2533" s="2"/>
    </row>
    <row r="2534" spans="76:76">
      <c r="BX2534" s="2"/>
    </row>
    <row r="2535" spans="76:76">
      <c r="BX2535" s="2"/>
    </row>
    <row r="2536" spans="76:76">
      <c r="BX2536" s="2"/>
    </row>
    <row r="2537" spans="76:76">
      <c r="BX2537" s="2"/>
    </row>
    <row r="2538" spans="76:76">
      <c r="BX2538" s="2"/>
    </row>
    <row r="2539" spans="76:76">
      <c r="BX2539" s="2"/>
    </row>
    <row r="2540" spans="76:76">
      <c r="BX2540" s="2"/>
    </row>
    <row r="2541" spans="76:76">
      <c r="BX2541" s="2"/>
    </row>
    <row r="2542" spans="76:76">
      <c r="BX2542" s="2"/>
    </row>
    <row r="2543" spans="76:76">
      <c r="BX2543" s="2"/>
    </row>
    <row r="2544" spans="76:76">
      <c r="BX2544" s="2"/>
    </row>
    <row r="2545" spans="76:76">
      <c r="BX2545" s="2"/>
    </row>
    <row r="2546" spans="76:76">
      <c r="BX2546" s="2"/>
    </row>
    <row r="2547" spans="76:76">
      <c r="BX2547" s="2"/>
    </row>
    <row r="2548" spans="76:76">
      <c r="BX2548" s="2"/>
    </row>
    <row r="2549" spans="76:76">
      <c r="BX2549" s="2"/>
    </row>
    <row r="2550" spans="76:76">
      <c r="BX2550" s="2"/>
    </row>
    <row r="2551" spans="76:76">
      <c r="BX2551" s="2"/>
    </row>
    <row r="2552" spans="76:76">
      <c r="BX2552" s="2"/>
    </row>
    <row r="2553" spans="76:76">
      <c r="BX2553" s="2"/>
    </row>
    <row r="2554" spans="76:76">
      <c r="BX2554" s="2"/>
    </row>
    <row r="2555" spans="76:76">
      <c r="BX2555" s="2"/>
    </row>
    <row r="2556" spans="76:76">
      <c r="BX2556" s="2"/>
    </row>
    <row r="2557" spans="76:76">
      <c r="BX2557" s="2"/>
    </row>
    <row r="2558" spans="76:76">
      <c r="BX2558" s="2"/>
    </row>
    <row r="2559" spans="76:76">
      <c r="BX2559" s="2"/>
    </row>
    <row r="2560" spans="76:76">
      <c r="BX2560" s="2"/>
    </row>
    <row r="2561" spans="76:76">
      <c r="BX2561" s="2"/>
    </row>
    <row r="2562" spans="76:76">
      <c r="BX2562" s="2"/>
    </row>
    <row r="2563" spans="76:76">
      <c r="BX2563" s="2"/>
    </row>
    <row r="2564" spans="76:76">
      <c r="BX2564" s="2"/>
    </row>
    <row r="2565" spans="76:76">
      <c r="BX2565" s="2"/>
    </row>
    <row r="2566" spans="76:76">
      <c r="BX2566" s="2"/>
    </row>
    <row r="2567" spans="76:76">
      <c r="BX2567" s="2"/>
    </row>
    <row r="2568" spans="76:76">
      <c r="BX2568" s="2"/>
    </row>
    <row r="2569" spans="76:76">
      <c r="BX2569" s="2"/>
    </row>
    <row r="2570" spans="76:76">
      <c r="BX2570" s="2"/>
    </row>
    <row r="2571" spans="76:76">
      <c r="BX2571" s="2"/>
    </row>
    <row r="2572" spans="76:76">
      <c r="BX2572" s="2"/>
    </row>
    <row r="2573" spans="76:76">
      <c r="BX2573" s="2"/>
    </row>
    <row r="2574" spans="76:76">
      <c r="BX2574" s="2"/>
    </row>
    <row r="2575" spans="76:76">
      <c r="BX2575" s="2"/>
    </row>
    <row r="2576" spans="76:76">
      <c r="BX2576" s="2"/>
    </row>
    <row r="2577" spans="76:76">
      <c r="BX2577" s="2"/>
    </row>
    <row r="2578" spans="76:76">
      <c r="BX2578" s="2"/>
    </row>
    <row r="2579" spans="76:76">
      <c r="BX2579" s="2"/>
    </row>
    <row r="2580" spans="76:76">
      <c r="BX2580" s="2"/>
    </row>
    <row r="2581" spans="76:76">
      <c r="BX2581" s="2"/>
    </row>
    <row r="2582" spans="76:76">
      <c r="BX2582" s="2"/>
    </row>
    <row r="2583" spans="76:76">
      <c r="BX2583" s="2"/>
    </row>
    <row r="2584" spans="76:76">
      <c r="BX2584" s="2"/>
    </row>
    <row r="2585" spans="76:76">
      <c r="BX2585" s="2"/>
    </row>
    <row r="2586" spans="76:76">
      <c r="BX2586" s="2"/>
    </row>
    <row r="2587" spans="76:76">
      <c r="BX2587" s="2"/>
    </row>
    <row r="2588" spans="76:76">
      <c r="BX2588" s="2"/>
    </row>
    <row r="2589" spans="76:76">
      <c r="BX2589" s="2"/>
    </row>
    <row r="2590" spans="76:76">
      <c r="BX2590" s="2"/>
    </row>
    <row r="2591" spans="76:76">
      <c r="BX2591" s="2"/>
    </row>
    <row r="2592" spans="76:76">
      <c r="BX2592" s="2"/>
    </row>
    <row r="2593" spans="76:76">
      <c r="BX2593" s="2"/>
    </row>
    <row r="2594" spans="76:76">
      <c r="BX2594" s="2"/>
    </row>
    <row r="2595" spans="76:76">
      <c r="BX2595" s="2"/>
    </row>
    <row r="2596" spans="76:76">
      <c r="BX2596" s="2"/>
    </row>
    <row r="2597" spans="76:76">
      <c r="BX2597" s="2"/>
    </row>
    <row r="2598" spans="76:76">
      <c r="BX2598" s="2"/>
    </row>
    <row r="2599" spans="76:76">
      <c r="BX2599" s="2"/>
    </row>
    <row r="2600" spans="76:76">
      <c r="BX2600" s="2"/>
    </row>
    <row r="2601" spans="76:76">
      <c r="BX2601" s="2"/>
    </row>
    <row r="2602" spans="76:76">
      <c r="BX2602" s="2"/>
    </row>
    <row r="2603" spans="76:76">
      <c r="BX2603" s="2"/>
    </row>
    <row r="2604" spans="76:76">
      <c r="BX2604" s="2"/>
    </row>
    <row r="2605" spans="76:76">
      <c r="BX2605" s="2"/>
    </row>
    <row r="2606" spans="76:76">
      <c r="BX2606" s="2"/>
    </row>
    <row r="2607" spans="76:76">
      <c r="BX2607" s="2"/>
    </row>
    <row r="2608" spans="76:76">
      <c r="BX2608" s="2"/>
    </row>
    <row r="2609" spans="76:76">
      <c r="BX2609" s="2"/>
    </row>
    <row r="2610" spans="76:76">
      <c r="BX2610" s="2"/>
    </row>
    <row r="2611" spans="76:76">
      <c r="BX2611" s="2"/>
    </row>
    <row r="2612" spans="76:76">
      <c r="BX2612" s="2"/>
    </row>
    <row r="2613" spans="76:76">
      <c r="BX2613" s="2"/>
    </row>
    <row r="2614" spans="76:76">
      <c r="BX2614" s="2"/>
    </row>
    <row r="2615" spans="76:76">
      <c r="BX2615" s="2"/>
    </row>
    <row r="2616" spans="76:76">
      <c r="BX2616" s="2"/>
    </row>
    <row r="2617" spans="76:76">
      <c r="BX2617" s="2"/>
    </row>
    <row r="2618" spans="76:76">
      <c r="BX2618" s="2"/>
    </row>
    <row r="2619" spans="76:76">
      <c r="BX2619" s="2"/>
    </row>
    <row r="2620" spans="76:76">
      <c r="BX2620" s="2"/>
    </row>
    <row r="2621" spans="76:76">
      <c r="BX2621" s="2"/>
    </row>
    <row r="2622" spans="76:76">
      <c r="BX2622" s="2"/>
    </row>
    <row r="2623" spans="76:76">
      <c r="BX2623" s="2"/>
    </row>
    <row r="2624" spans="76:76">
      <c r="BX2624" s="2"/>
    </row>
    <row r="2625" spans="76:76">
      <c r="BX2625" s="2"/>
    </row>
    <row r="2626" spans="76:76">
      <c r="BX2626" s="2"/>
    </row>
    <row r="2627" spans="76:76">
      <c r="BX2627" s="2"/>
    </row>
    <row r="2628" spans="76:76">
      <c r="BX2628" s="2"/>
    </row>
    <row r="2629" spans="76:76">
      <c r="BX2629" s="2"/>
    </row>
    <row r="2630" spans="76:76">
      <c r="BX2630" s="2"/>
    </row>
    <row r="2631" spans="76:76">
      <c r="BX2631" s="2"/>
    </row>
    <row r="2632" spans="76:76">
      <c r="BX2632" s="2"/>
    </row>
    <row r="2633" spans="76:76">
      <c r="BX2633" s="2"/>
    </row>
    <row r="2634" spans="76:76">
      <c r="BX2634" s="2"/>
    </row>
    <row r="2635" spans="76:76">
      <c r="BX2635" s="2"/>
    </row>
    <row r="2636" spans="76:76">
      <c r="BX2636" s="2"/>
    </row>
    <row r="2637" spans="76:76">
      <c r="BX2637" s="2"/>
    </row>
    <row r="2638" spans="76:76">
      <c r="BX2638" s="2"/>
    </row>
    <row r="2639" spans="76:76">
      <c r="BX2639" s="2"/>
    </row>
    <row r="2640" spans="76:76">
      <c r="BX2640" s="2"/>
    </row>
    <row r="2641" spans="76:76">
      <c r="BX2641" s="2"/>
    </row>
    <row r="2642" spans="76:76">
      <c r="BX2642" s="2"/>
    </row>
    <row r="2643" spans="76:76">
      <c r="BX2643" s="2"/>
    </row>
    <row r="2644" spans="76:76">
      <c r="BX2644" s="2"/>
    </row>
    <row r="2645" spans="76:76">
      <c r="BX2645" s="2"/>
    </row>
    <row r="2646" spans="76:76">
      <c r="BX2646" s="2"/>
    </row>
    <row r="2647" spans="76:76">
      <c r="BX2647" s="2"/>
    </row>
    <row r="2648" spans="76:76">
      <c r="BX2648" s="2"/>
    </row>
    <row r="2649" spans="76:76">
      <c r="BX2649" s="2"/>
    </row>
    <row r="2650" spans="76:76">
      <c r="BX2650" s="2"/>
    </row>
    <row r="2651" spans="76:76">
      <c r="BX2651" s="2"/>
    </row>
    <row r="2652" spans="76:76">
      <c r="BX2652" s="2"/>
    </row>
    <row r="2653" spans="76:76">
      <c r="BX2653" s="2"/>
    </row>
    <row r="2654" spans="76:76">
      <c r="BX2654" s="2"/>
    </row>
    <row r="2655" spans="76:76">
      <c r="BX2655" s="2"/>
    </row>
    <row r="2656" spans="76:76">
      <c r="BX2656" s="2"/>
    </row>
    <row r="2657" spans="76:76">
      <c r="BX2657" s="2"/>
    </row>
    <row r="2658" spans="76:76">
      <c r="BX2658" s="2"/>
    </row>
    <row r="2659" spans="76:76">
      <c r="BX2659" s="2"/>
    </row>
    <row r="2660" spans="76:76">
      <c r="BX2660" s="2"/>
    </row>
    <row r="2661" spans="76:76">
      <c r="BX2661" s="2"/>
    </row>
    <row r="2662" spans="76:76">
      <c r="BX2662" s="2"/>
    </row>
    <row r="2663" spans="76:76">
      <c r="BX2663" s="2"/>
    </row>
    <row r="2664" spans="76:76">
      <c r="BX2664" s="2"/>
    </row>
    <row r="2665" spans="76:76">
      <c r="BX2665" s="2"/>
    </row>
    <row r="2666" spans="76:76">
      <c r="BX2666" s="2"/>
    </row>
    <row r="2667" spans="76:76">
      <c r="BX2667" s="2"/>
    </row>
    <row r="2668" spans="76:76">
      <c r="BX2668" s="2"/>
    </row>
    <row r="2669" spans="76:76">
      <c r="BX2669" s="2"/>
    </row>
    <row r="2670" spans="76:76">
      <c r="BX2670" s="2"/>
    </row>
    <row r="2671" spans="76:76">
      <c r="BX2671" s="2"/>
    </row>
    <row r="2672" spans="76:76">
      <c r="BX2672" s="2"/>
    </row>
    <row r="2673" spans="76:76">
      <c r="BX2673" s="2"/>
    </row>
    <row r="2674" spans="76:76">
      <c r="BX2674" s="2"/>
    </row>
    <row r="2675" spans="76:76">
      <c r="BX2675" s="2"/>
    </row>
    <row r="2676" spans="76:76">
      <c r="BX2676" s="2"/>
    </row>
    <row r="2677" spans="76:76">
      <c r="BX2677" s="2"/>
    </row>
    <row r="2678" spans="76:76">
      <c r="BX2678" s="2"/>
    </row>
    <row r="2679" spans="76:76">
      <c r="BX2679" s="2"/>
    </row>
    <row r="2680" spans="76:76">
      <c r="BX2680" s="2"/>
    </row>
    <row r="2681" spans="76:76">
      <c r="BX2681" s="2"/>
    </row>
    <row r="2682" spans="76:76">
      <c r="BX2682" s="2"/>
    </row>
    <row r="2683" spans="76:76">
      <c r="BX2683" s="2"/>
    </row>
    <row r="2684" spans="76:76">
      <c r="BX2684" s="2"/>
    </row>
    <row r="2685" spans="76:76">
      <c r="BX2685" s="2"/>
    </row>
    <row r="2686" spans="76:76">
      <c r="BX2686" s="2"/>
    </row>
    <row r="2687" spans="76:76">
      <c r="BX2687" s="2"/>
    </row>
    <row r="2688" spans="76:76">
      <c r="BX2688" s="2"/>
    </row>
    <row r="2689" spans="76:76">
      <c r="BX2689" s="2"/>
    </row>
    <row r="2690" spans="76:76">
      <c r="BX2690" s="2"/>
    </row>
    <row r="2691" spans="76:76">
      <c r="BX2691" s="2"/>
    </row>
    <row r="2692" spans="76:76">
      <c r="BX2692" s="2"/>
    </row>
    <row r="2693" spans="76:76">
      <c r="BX2693" s="2"/>
    </row>
    <row r="2694" spans="76:76">
      <c r="BX2694" s="2"/>
    </row>
    <row r="2695" spans="76:76">
      <c r="BX2695" s="2"/>
    </row>
    <row r="2696" spans="76:76">
      <c r="BX2696" s="2"/>
    </row>
    <row r="2697" spans="76:76">
      <c r="BX2697" s="2"/>
    </row>
    <row r="2698" spans="76:76">
      <c r="BX2698" s="2"/>
    </row>
    <row r="2699" spans="76:76">
      <c r="BX2699" s="2"/>
    </row>
    <row r="2700" spans="76:76">
      <c r="BX2700" s="2"/>
    </row>
    <row r="2701" spans="76:76">
      <c r="BX2701" s="2"/>
    </row>
    <row r="2702" spans="76:76">
      <c r="BX2702" s="2"/>
    </row>
    <row r="2703" spans="76:76">
      <c r="BX2703" s="2"/>
    </row>
    <row r="2704" spans="76:76">
      <c r="BX2704" s="2"/>
    </row>
    <row r="2705" spans="76:76">
      <c r="BX2705" s="2"/>
    </row>
    <row r="2706" spans="76:76">
      <c r="BX2706" s="2"/>
    </row>
    <row r="2707" spans="76:76">
      <c r="BX2707" s="2"/>
    </row>
    <row r="2708" spans="76:76">
      <c r="BX2708" s="2"/>
    </row>
    <row r="2709" spans="76:76">
      <c r="BX2709" s="2"/>
    </row>
    <row r="2710" spans="76:76">
      <c r="BX2710" s="2"/>
    </row>
    <row r="2711" spans="76:76">
      <c r="BX2711" s="2"/>
    </row>
    <row r="2712" spans="76:76">
      <c r="BX2712" s="2"/>
    </row>
    <row r="2713" spans="76:76">
      <c r="BX2713" s="2"/>
    </row>
    <row r="2714" spans="76:76">
      <c r="BX2714" s="2"/>
    </row>
    <row r="2715" spans="76:76">
      <c r="BX2715" s="2"/>
    </row>
    <row r="2716" spans="76:76">
      <c r="BX2716" s="2"/>
    </row>
    <row r="2717" spans="76:76">
      <c r="BX2717" s="2"/>
    </row>
    <row r="2718" spans="76:76">
      <c r="BX2718" s="2"/>
    </row>
    <row r="2719" spans="76:76">
      <c r="BX2719" s="2"/>
    </row>
    <row r="2720" spans="76:76">
      <c r="BX2720" s="2"/>
    </row>
    <row r="2721" spans="76:76">
      <c r="BX2721" s="2"/>
    </row>
    <row r="2722" spans="76:76">
      <c r="BX2722" s="2"/>
    </row>
    <row r="2723" spans="76:76">
      <c r="BX2723" s="2"/>
    </row>
    <row r="2724" spans="76:76">
      <c r="BX2724" s="2"/>
    </row>
    <row r="2725" spans="76:76">
      <c r="BX2725" s="2"/>
    </row>
    <row r="2726" spans="76:76">
      <c r="BX2726" s="2"/>
    </row>
    <row r="2727" spans="76:76">
      <c r="BX2727" s="2"/>
    </row>
    <row r="2728" spans="76:76">
      <c r="BX2728" s="2"/>
    </row>
    <row r="2729" spans="76:76">
      <c r="BX2729" s="2"/>
    </row>
    <row r="2730" spans="76:76">
      <c r="BX2730" s="2"/>
    </row>
    <row r="2731" spans="76:76">
      <c r="BX2731" s="2"/>
    </row>
    <row r="2732" spans="76:76">
      <c r="BX2732" s="2"/>
    </row>
    <row r="2733" spans="76:76">
      <c r="BX2733" s="2"/>
    </row>
    <row r="2734" spans="76:76">
      <c r="BX2734" s="2"/>
    </row>
    <row r="2735" spans="76:76">
      <c r="BX2735" s="2"/>
    </row>
    <row r="2736" spans="76:76">
      <c r="BX2736" s="2"/>
    </row>
    <row r="2737" spans="76:76">
      <c r="BX2737" s="2"/>
    </row>
    <row r="2738" spans="76:76">
      <c r="BX2738" s="2"/>
    </row>
    <row r="2739" spans="76:76">
      <c r="BX2739" s="2"/>
    </row>
    <row r="2740" spans="76:76">
      <c r="BX2740" s="2"/>
    </row>
    <row r="2741" spans="76:76">
      <c r="BX2741" s="2"/>
    </row>
    <row r="2742" spans="76:76">
      <c r="BX2742" s="2"/>
    </row>
    <row r="2743" spans="76:76">
      <c r="BX2743" s="2"/>
    </row>
    <row r="2744" spans="76:76">
      <c r="BX2744" s="2"/>
    </row>
    <row r="2745" spans="76:76">
      <c r="BX2745" s="2"/>
    </row>
    <row r="2746" spans="76:76">
      <c r="BX2746" s="2"/>
    </row>
    <row r="2747" spans="76:76">
      <c r="BX2747" s="2"/>
    </row>
    <row r="2748" spans="76:76">
      <c r="BX2748" s="2"/>
    </row>
    <row r="2749" spans="76:76">
      <c r="BX2749" s="2"/>
    </row>
    <row r="2750" spans="76:76">
      <c r="BX2750" s="2"/>
    </row>
    <row r="2751" spans="76:76">
      <c r="BX2751" s="2"/>
    </row>
    <row r="2752" spans="76:76">
      <c r="BX2752" s="2"/>
    </row>
    <row r="2753" spans="76:76">
      <c r="BX2753" s="2"/>
    </row>
    <row r="2754" spans="76:76">
      <c r="BX2754" s="2"/>
    </row>
    <row r="2755" spans="76:76">
      <c r="BX2755" s="2"/>
    </row>
    <row r="2756" spans="76:76">
      <c r="BX2756" s="2"/>
    </row>
    <row r="2757" spans="76:76">
      <c r="BX2757" s="2"/>
    </row>
    <row r="2758" spans="76:76">
      <c r="BX2758" s="2"/>
    </row>
    <row r="2759" spans="76:76">
      <c r="BX2759" s="2"/>
    </row>
    <row r="2760" spans="76:76">
      <c r="BX2760" s="2"/>
    </row>
    <row r="2761" spans="76:76">
      <c r="BX2761" s="2"/>
    </row>
    <row r="2762" spans="76:76">
      <c r="BX2762" s="2"/>
    </row>
    <row r="2763" spans="76:76">
      <c r="BX2763" s="2"/>
    </row>
    <row r="2764" spans="76:76">
      <c r="BX2764" s="2"/>
    </row>
    <row r="2765" spans="76:76">
      <c r="BX2765" s="2"/>
    </row>
    <row r="2766" spans="76:76">
      <c r="BX2766" s="2"/>
    </row>
    <row r="2767" spans="76:76">
      <c r="BX2767" s="2"/>
    </row>
    <row r="2768" spans="76:76">
      <c r="BX2768" s="2"/>
    </row>
    <row r="2769" spans="76:76">
      <c r="BX2769" s="2"/>
    </row>
    <row r="2770" spans="76:76">
      <c r="BX2770" s="2"/>
    </row>
    <row r="2771" spans="76:76">
      <c r="BX2771" s="2"/>
    </row>
    <row r="2772" spans="76:76">
      <c r="BX2772" s="2"/>
    </row>
    <row r="2773" spans="76:76">
      <c r="BX2773" s="2"/>
    </row>
    <row r="2774" spans="76:76">
      <c r="BX2774" s="2"/>
    </row>
    <row r="2775" spans="76:76">
      <c r="BX2775" s="2"/>
    </row>
    <row r="2776" spans="76:76">
      <c r="BX2776" s="2"/>
    </row>
    <row r="2777" spans="76:76">
      <c r="BX2777" s="2"/>
    </row>
    <row r="2778" spans="76:76">
      <c r="BX2778" s="2"/>
    </row>
    <row r="2779" spans="76:76">
      <c r="BX2779" s="2"/>
    </row>
    <row r="2780" spans="76:76">
      <c r="BX2780" s="2"/>
    </row>
    <row r="2781" spans="76:76">
      <c r="BX2781" s="2"/>
    </row>
    <row r="2782" spans="76:76">
      <c r="BX2782" s="2"/>
    </row>
    <row r="2783" spans="76:76">
      <c r="BX2783" s="2"/>
    </row>
    <row r="2784" spans="76:76">
      <c r="BX2784" s="2"/>
    </row>
    <row r="2785" spans="76:76">
      <c r="BX2785" s="2"/>
    </row>
    <row r="2786" spans="76:76">
      <c r="BX2786" s="2"/>
    </row>
    <row r="2787" spans="76:76">
      <c r="BX2787" s="2"/>
    </row>
    <row r="2788" spans="76:76">
      <c r="BX2788" s="2"/>
    </row>
    <row r="2789" spans="76:76">
      <c r="BX2789" s="2"/>
    </row>
    <row r="2790" spans="76:76">
      <c r="BX2790" s="2"/>
    </row>
    <row r="2791" spans="76:76">
      <c r="BX2791" s="2"/>
    </row>
    <row r="2792" spans="76:76">
      <c r="BX2792" s="2"/>
    </row>
    <row r="2793" spans="76:76">
      <c r="BX2793" s="2"/>
    </row>
    <row r="2794" spans="76:76">
      <c r="BX2794" s="2"/>
    </row>
    <row r="2795" spans="76:76">
      <c r="BX2795" s="2"/>
    </row>
    <row r="2796" spans="76:76">
      <c r="BX2796" s="2"/>
    </row>
    <row r="2797" spans="76:76">
      <c r="BX2797" s="2"/>
    </row>
    <row r="2798" spans="76:76">
      <c r="BX2798" s="2"/>
    </row>
    <row r="2799" spans="76:76">
      <c r="BX2799" s="2"/>
    </row>
    <row r="2800" spans="76:76">
      <c r="BX2800" s="2"/>
    </row>
    <row r="2801" spans="76:76">
      <c r="BX2801" s="2"/>
    </row>
    <row r="2802" spans="76:76">
      <c r="BX2802" s="2"/>
    </row>
    <row r="2803" spans="76:76">
      <c r="BX2803" s="2"/>
    </row>
    <row r="2804" spans="76:76">
      <c r="BX2804" s="2"/>
    </row>
    <row r="2805" spans="76:76">
      <c r="BX2805" s="2"/>
    </row>
    <row r="2806" spans="76:76">
      <c r="BX2806" s="2"/>
    </row>
    <row r="2807" spans="76:76">
      <c r="BX2807" s="2"/>
    </row>
    <row r="2808" spans="76:76">
      <c r="BX2808" s="2"/>
    </row>
    <row r="2809" spans="76:76">
      <c r="BX2809" s="2"/>
    </row>
    <row r="2810" spans="76:76">
      <c r="BX2810" s="2"/>
    </row>
    <row r="2811" spans="76:76">
      <c r="BX2811" s="2"/>
    </row>
    <row r="2812" spans="76:76">
      <c r="BX2812" s="2"/>
    </row>
    <row r="2813" spans="76:76">
      <c r="BX2813" s="2"/>
    </row>
    <row r="2814" spans="76:76">
      <c r="BX2814" s="2"/>
    </row>
    <row r="2815" spans="76:76">
      <c r="BX2815" s="2"/>
    </row>
    <row r="2816" spans="76:76">
      <c r="BX2816" s="2"/>
    </row>
    <row r="2817" spans="76:76">
      <c r="BX2817" s="2"/>
    </row>
    <row r="2818" spans="76:76">
      <c r="BX2818" s="2"/>
    </row>
    <row r="2819" spans="76:76">
      <c r="BX2819" s="2"/>
    </row>
    <row r="2820" spans="76:76">
      <c r="BX2820" s="2"/>
    </row>
    <row r="2821" spans="76:76">
      <c r="BX2821" s="2"/>
    </row>
    <row r="2822" spans="76:76">
      <c r="BX2822" s="2"/>
    </row>
    <row r="2823" spans="76:76">
      <c r="BX2823" s="2"/>
    </row>
    <row r="2824" spans="76:76">
      <c r="BX2824" s="2"/>
    </row>
    <row r="2825" spans="76:76">
      <c r="BX2825" s="2"/>
    </row>
    <row r="2826" spans="76:76">
      <c r="BX2826" s="2"/>
    </row>
    <row r="2827" spans="76:76">
      <c r="BX2827" s="2"/>
    </row>
    <row r="2828" spans="76:76">
      <c r="BX2828" s="2"/>
    </row>
    <row r="2829" spans="76:76">
      <c r="BX2829" s="2"/>
    </row>
    <row r="2830" spans="76:76">
      <c r="BX2830" s="2"/>
    </row>
    <row r="2831" spans="76:76">
      <c r="BX2831" s="2"/>
    </row>
    <row r="2832" spans="76:76">
      <c r="BX2832" s="2"/>
    </row>
    <row r="2833" spans="76:76">
      <c r="BX2833" s="2"/>
    </row>
    <row r="2834" spans="76:76">
      <c r="BX2834" s="2"/>
    </row>
    <row r="2835" spans="76:76">
      <c r="BX2835" s="2"/>
    </row>
    <row r="2836" spans="76:76">
      <c r="BX2836" s="2"/>
    </row>
    <row r="2837" spans="76:76">
      <c r="BX2837" s="2"/>
    </row>
    <row r="2838" spans="76:76">
      <c r="BX2838" s="2"/>
    </row>
    <row r="2839" spans="76:76">
      <c r="BX2839" s="2"/>
    </row>
    <row r="2840" spans="76:76">
      <c r="BX2840" s="2"/>
    </row>
    <row r="2841" spans="76:76">
      <c r="BX2841" s="2"/>
    </row>
    <row r="2842" spans="76:76">
      <c r="BX2842" s="2"/>
    </row>
    <row r="2843" spans="76:76">
      <c r="BX2843" s="2"/>
    </row>
    <row r="2844" spans="76:76">
      <c r="BX2844" s="2"/>
    </row>
    <row r="2845" spans="76:76">
      <c r="BX2845" s="2"/>
    </row>
    <row r="2846" spans="76:76">
      <c r="BX2846" s="2"/>
    </row>
    <row r="2847" spans="76:76">
      <c r="BX2847" s="2"/>
    </row>
    <row r="2848" spans="76:76">
      <c r="BX2848" s="2"/>
    </row>
    <row r="2849" spans="76:76">
      <c r="BX2849" s="2"/>
    </row>
    <row r="2850" spans="76:76">
      <c r="BX2850" s="2"/>
    </row>
    <row r="2851" spans="76:76">
      <c r="BX2851" s="2"/>
    </row>
    <row r="2852" spans="76:76">
      <c r="BX2852" s="2"/>
    </row>
    <row r="2853" spans="76:76">
      <c r="BX2853" s="2"/>
    </row>
    <row r="2854" spans="76:76">
      <c r="BX2854" s="2"/>
    </row>
    <row r="2855" spans="76:76">
      <c r="BX2855" s="2"/>
    </row>
    <row r="2856" spans="76:76">
      <c r="BX2856" s="2"/>
    </row>
    <row r="2857" spans="76:76">
      <c r="BX2857" s="2"/>
    </row>
    <row r="2858" spans="76:76">
      <c r="BX2858" s="2"/>
    </row>
    <row r="2859" spans="76:76">
      <c r="BX2859" s="2"/>
    </row>
    <row r="2860" spans="76:76">
      <c r="BX2860" s="2"/>
    </row>
    <row r="2861" spans="76:76">
      <c r="BX2861" s="2"/>
    </row>
    <row r="2862" spans="76:76">
      <c r="BX2862" s="2"/>
    </row>
    <row r="2863" spans="76:76">
      <c r="BX2863" s="2"/>
    </row>
    <row r="2864" spans="76:76">
      <c r="BX2864" s="2"/>
    </row>
    <row r="2865" spans="76:76">
      <c r="BX2865" s="2"/>
    </row>
    <row r="2866" spans="76:76">
      <c r="BX2866" s="2"/>
    </row>
    <row r="2867" spans="76:76">
      <c r="BX2867" s="2"/>
    </row>
    <row r="2868" spans="76:76">
      <c r="BX2868" s="2"/>
    </row>
    <row r="2869" spans="76:76">
      <c r="BX2869" s="2"/>
    </row>
    <row r="2870" spans="76:76">
      <c r="BX2870" s="2"/>
    </row>
    <row r="2871" spans="76:76">
      <c r="BX2871" s="2"/>
    </row>
    <row r="2872" spans="76:76">
      <c r="BX2872" s="2"/>
    </row>
    <row r="2873" spans="76:76">
      <c r="BX2873" s="2"/>
    </row>
    <row r="2874" spans="76:76">
      <c r="BX2874" s="2"/>
    </row>
    <row r="2875" spans="76:76">
      <c r="BX2875" s="2"/>
    </row>
    <row r="2876" spans="76:76">
      <c r="BX2876" s="2"/>
    </row>
    <row r="2877" spans="76:76">
      <c r="BX2877" s="2"/>
    </row>
    <row r="2878" spans="76:76">
      <c r="BX2878" s="2"/>
    </row>
    <row r="2879" spans="76:76">
      <c r="BX2879" s="2"/>
    </row>
    <row r="2880" spans="76:76">
      <c r="BX2880" s="2"/>
    </row>
    <row r="2881" spans="76:76">
      <c r="BX2881" s="2"/>
    </row>
    <row r="2882" spans="76:76">
      <c r="BX2882" s="2"/>
    </row>
    <row r="2883" spans="76:76">
      <c r="BX2883" s="2"/>
    </row>
    <row r="2884" spans="76:76">
      <c r="BX2884" s="2"/>
    </row>
    <row r="2885" spans="76:76">
      <c r="BX2885" s="2"/>
    </row>
    <row r="2886" spans="76:76">
      <c r="BX2886" s="2"/>
    </row>
    <row r="2887" spans="76:76">
      <c r="BX2887" s="2"/>
    </row>
    <row r="2888" spans="76:76">
      <c r="BX2888" s="2"/>
    </row>
    <row r="2889" spans="76:76">
      <c r="BX2889" s="2"/>
    </row>
    <row r="2890" spans="76:76">
      <c r="BX2890" s="2"/>
    </row>
    <row r="2891" spans="76:76">
      <c r="BX2891" s="2"/>
    </row>
    <row r="2892" spans="76:76">
      <c r="BX2892" s="2"/>
    </row>
    <row r="2893" spans="76:76">
      <c r="BX2893" s="2"/>
    </row>
    <row r="2894" spans="76:76">
      <c r="BX2894" s="2"/>
    </row>
    <row r="2895" spans="76:76">
      <c r="BX2895" s="2"/>
    </row>
    <row r="2896" spans="76:76">
      <c r="BX2896" s="2"/>
    </row>
    <row r="2897" spans="76:76">
      <c r="BX2897" s="2"/>
    </row>
    <row r="2898" spans="76:76">
      <c r="BX2898" s="2"/>
    </row>
    <row r="2899" spans="76:76">
      <c r="BX2899" s="2"/>
    </row>
    <row r="2900" spans="76:76">
      <c r="BX2900" s="2"/>
    </row>
    <row r="2901" spans="76:76">
      <c r="BX2901" s="2"/>
    </row>
    <row r="2902" spans="76:76">
      <c r="BX2902" s="2"/>
    </row>
    <row r="2903" spans="76:76">
      <c r="BX2903" s="2"/>
    </row>
    <row r="2904" spans="76:76">
      <c r="BX2904" s="2"/>
    </row>
    <row r="2905" spans="76:76">
      <c r="BX2905" s="2"/>
    </row>
    <row r="2906" spans="76:76">
      <c r="BX2906" s="2"/>
    </row>
    <row r="2907" spans="76:76">
      <c r="BX2907" s="2"/>
    </row>
    <row r="2908" spans="76:76">
      <c r="BX2908" s="2"/>
    </row>
    <row r="2909" spans="76:76">
      <c r="BX2909" s="2"/>
    </row>
    <row r="2910" spans="76:76">
      <c r="BX2910" s="2"/>
    </row>
    <row r="2911" spans="76:76">
      <c r="BX2911" s="2"/>
    </row>
    <row r="2912" spans="76:76">
      <c r="BX2912" s="2"/>
    </row>
    <row r="2913" spans="76:76">
      <c r="BX2913" s="2"/>
    </row>
    <row r="2914" spans="76:76">
      <c r="BX2914" s="2"/>
    </row>
    <row r="2915" spans="76:76">
      <c r="BX2915" s="2"/>
    </row>
    <row r="2916" spans="76:76">
      <c r="BX2916" s="2"/>
    </row>
    <row r="2917" spans="76:76">
      <c r="BX2917" s="2"/>
    </row>
    <row r="2918" spans="76:76">
      <c r="BX2918" s="2"/>
    </row>
    <row r="2919" spans="76:76">
      <c r="BX2919" s="2"/>
    </row>
    <row r="2920" spans="76:76">
      <c r="BX2920" s="2"/>
    </row>
    <row r="2921" spans="76:76">
      <c r="BX2921" s="2"/>
    </row>
    <row r="2922" spans="76:76">
      <c r="BX2922" s="2"/>
    </row>
    <row r="2923" spans="76:76">
      <c r="BX2923" s="2"/>
    </row>
    <row r="2924" spans="76:76">
      <c r="BX2924" s="2"/>
    </row>
    <row r="2925" spans="76:76">
      <c r="BX2925" s="2"/>
    </row>
    <row r="2926" spans="76:76">
      <c r="BX2926" s="2"/>
    </row>
    <row r="2927" spans="76:76">
      <c r="BX2927" s="2"/>
    </row>
    <row r="2928" spans="76:76">
      <c r="BX2928" s="2"/>
    </row>
    <row r="2929" spans="76:76">
      <c r="BX2929" s="2"/>
    </row>
    <row r="2930" spans="76:76">
      <c r="BX2930" s="2"/>
    </row>
    <row r="2931" spans="76:76">
      <c r="BX2931" s="2"/>
    </row>
    <row r="2932" spans="76:76">
      <c r="BX2932" s="2"/>
    </row>
    <row r="2933" spans="76:76">
      <c r="BX2933" s="2"/>
    </row>
    <row r="2934" spans="76:76">
      <c r="BX2934" s="2"/>
    </row>
    <row r="2935" spans="76:76">
      <c r="BX2935" s="2"/>
    </row>
    <row r="2936" spans="76:76">
      <c r="BX2936" s="2"/>
    </row>
    <row r="2937" spans="76:76">
      <c r="BX2937" s="2"/>
    </row>
    <row r="2938" spans="76:76">
      <c r="BX2938" s="2"/>
    </row>
    <row r="2939" spans="76:76">
      <c r="BX2939" s="2"/>
    </row>
    <row r="2940" spans="76:76">
      <c r="BX2940" s="2"/>
    </row>
    <row r="2941" spans="76:76">
      <c r="BX2941" s="2"/>
    </row>
    <row r="2942" spans="76:76">
      <c r="BX2942" s="2"/>
    </row>
    <row r="2943" spans="76:76">
      <c r="BX2943" s="2"/>
    </row>
    <row r="2944" spans="76:76">
      <c r="BX2944" s="2"/>
    </row>
    <row r="2945" spans="76:76">
      <c r="BX2945" s="2"/>
    </row>
    <row r="2946" spans="76:76">
      <c r="BX2946" s="2"/>
    </row>
    <row r="2947" spans="76:76">
      <c r="BX2947" s="2"/>
    </row>
    <row r="2948" spans="76:76">
      <c r="BX2948" s="2"/>
    </row>
    <row r="2949" spans="76:76">
      <c r="BX2949" s="2"/>
    </row>
    <row r="2950" spans="76:76">
      <c r="BX2950" s="2"/>
    </row>
    <row r="2951" spans="76:76">
      <c r="BX2951" s="2"/>
    </row>
    <row r="2952" spans="76:76">
      <c r="BX2952" s="2"/>
    </row>
    <row r="2953" spans="76:76">
      <c r="BX2953" s="2"/>
    </row>
    <row r="2954" spans="76:76">
      <c r="BX2954" s="2"/>
    </row>
    <row r="2955" spans="76:76">
      <c r="BX2955" s="2"/>
    </row>
    <row r="2956" spans="76:76">
      <c r="BX2956" s="2"/>
    </row>
    <row r="2957" spans="76:76">
      <c r="BX2957" s="2"/>
    </row>
    <row r="2958" spans="76:76">
      <c r="BX2958" s="2"/>
    </row>
    <row r="2959" spans="76:76">
      <c r="BX2959" s="2"/>
    </row>
    <row r="2960" spans="76:76">
      <c r="BX2960" s="2"/>
    </row>
    <row r="2961" spans="76:76">
      <c r="BX2961" s="2"/>
    </row>
    <row r="2962" spans="76:76">
      <c r="BX2962" s="2"/>
    </row>
    <row r="2963" spans="76:76">
      <c r="BX2963" s="2"/>
    </row>
    <row r="2964" spans="76:76">
      <c r="BX2964" s="2"/>
    </row>
    <row r="2965" spans="76:76">
      <c r="BX2965" s="2"/>
    </row>
    <row r="2966" spans="76:76">
      <c r="BX2966" s="2"/>
    </row>
    <row r="2967" spans="76:76">
      <c r="BX2967" s="2"/>
    </row>
    <row r="2968" spans="76:76">
      <c r="BX2968" s="2"/>
    </row>
    <row r="2969" spans="76:76">
      <c r="BX2969" s="2"/>
    </row>
    <row r="2970" spans="76:76">
      <c r="BX2970" s="2"/>
    </row>
    <row r="2971" spans="76:76">
      <c r="BX2971" s="2"/>
    </row>
    <row r="2972" spans="76:76">
      <c r="BX2972" s="2"/>
    </row>
    <row r="2973" spans="76:76">
      <c r="BX2973" s="2"/>
    </row>
    <row r="2974" spans="76:76">
      <c r="BX2974" s="2"/>
    </row>
    <row r="2975" spans="76:76">
      <c r="BX2975" s="2"/>
    </row>
    <row r="2976" spans="76:76">
      <c r="BX2976" s="2"/>
    </row>
    <row r="2977" spans="76:76">
      <c r="BX2977" s="2"/>
    </row>
    <row r="2978" spans="76:76">
      <c r="BX2978" s="2"/>
    </row>
    <row r="2979" spans="76:76">
      <c r="BX2979" s="2"/>
    </row>
    <row r="2980" spans="76:76">
      <c r="BX2980" s="2"/>
    </row>
    <row r="2981" spans="76:76">
      <c r="BX2981" s="2"/>
    </row>
    <row r="2982" spans="76:76">
      <c r="BX2982" s="2"/>
    </row>
    <row r="2983" spans="76:76">
      <c r="BX2983" s="2"/>
    </row>
    <row r="2984" spans="76:76">
      <c r="BX2984" s="2"/>
    </row>
    <row r="2985" spans="76:76">
      <c r="BX2985" s="2"/>
    </row>
    <row r="2986" spans="76:76">
      <c r="BX2986" s="2"/>
    </row>
    <row r="2987" spans="76:76">
      <c r="BX2987" s="2"/>
    </row>
    <row r="2988" spans="76:76">
      <c r="BX2988" s="2"/>
    </row>
    <row r="2989" spans="76:76">
      <c r="BX2989" s="2"/>
    </row>
    <row r="2990" spans="76:76">
      <c r="BX2990" s="2"/>
    </row>
    <row r="2991" spans="76:76">
      <c r="BX2991" s="2"/>
    </row>
    <row r="2992" spans="76:76">
      <c r="BX2992" s="2"/>
    </row>
    <row r="2993" spans="76:76">
      <c r="BX2993" s="2"/>
    </row>
    <row r="2994" spans="76:76">
      <c r="BX2994" s="2"/>
    </row>
    <row r="2995" spans="76:76">
      <c r="BX2995" s="2"/>
    </row>
    <row r="2996" spans="76:76">
      <c r="BX2996" s="2"/>
    </row>
    <row r="2997" spans="76:76">
      <c r="BX2997" s="2"/>
    </row>
    <row r="2998" spans="76:76">
      <c r="BX2998" s="2"/>
    </row>
    <row r="2999" spans="76:76">
      <c r="BX2999" s="2"/>
    </row>
    <row r="3000" spans="76:76">
      <c r="BX3000" s="2"/>
    </row>
    <row r="3001" spans="76:76">
      <c r="BX3001" s="2"/>
    </row>
    <row r="3002" spans="76:76">
      <c r="BX3002" s="2"/>
    </row>
    <row r="3003" spans="76:76">
      <c r="BX3003" s="2"/>
    </row>
    <row r="3004" spans="76:76">
      <c r="BX3004" s="2"/>
    </row>
    <row r="3005" spans="76:76">
      <c r="BX3005" s="2"/>
    </row>
    <row r="3006" spans="76:76">
      <c r="BX3006" s="2"/>
    </row>
    <row r="3007" spans="76:76">
      <c r="BX3007" s="2"/>
    </row>
    <row r="3008" spans="76:76">
      <c r="BX3008" s="2"/>
    </row>
    <row r="3009" spans="76:76">
      <c r="BX3009" s="2"/>
    </row>
    <row r="3010" spans="76:76">
      <c r="BX3010" s="2"/>
    </row>
    <row r="3011" spans="76:76">
      <c r="BX3011" s="2"/>
    </row>
    <row r="3012" spans="76:76">
      <c r="BX3012" s="2"/>
    </row>
    <row r="3013" spans="76:76">
      <c r="BX3013" s="2"/>
    </row>
    <row r="3014" spans="76:76">
      <c r="BX3014" s="2"/>
    </row>
    <row r="3015" spans="76:76">
      <c r="BX3015" s="2"/>
    </row>
    <row r="3016" spans="76:76">
      <c r="BX3016" s="2"/>
    </row>
    <row r="3017" spans="76:76">
      <c r="BX3017" s="2"/>
    </row>
    <row r="3018" spans="76:76">
      <c r="BX3018" s="2"/>
    </row>
    <row r="3019" spans="76:76">
      <c r="BX3019" s="2"/>
    </row>
    <row r="3020" spans="76:76">
      <c r="BX3020" s="2"/>
    </row>
    <row r="3021" spans="76:76">
      <c r="BX3021" s="2"/>
    </row>
    <row r="3022" spans="76:76">
      <c r="BX3022" s="2"/>
    </row>
    <row r="3023" spans="76:76">
      <c r="BX3023" s="2"/>
    </row>
    <row r="3024" spans="76:76">
      <c r="BX3024" s="2"/>
    </row>
    <row r="3025" spans="76:76">
      <c r="BX3025" s="2"/>
    </row>
    <row r="3026" spans="76:76">
      <c r="BX3026" s="2"/>
    </row>
    <row r="3027" spans="76:76">
      <c r="BX3027" s="2"/>
    </row>
    <row r="3028" spans="76:76">
      <c r="BX3028" s="2"/>
    </row>
    <row r="3029" spans="76:76">
      <c r="BX3029" s="2"/>
    </row>
    <row r="3030" spans="76:76">
      <c r="BX3030" s="2"/>
    </row>
    <row r="3031" spans="76:76">
      <c r="BX3031" s="2"/>
    </row>
    <row r="3032" spans="76:76">
      <c r="BX3032" s="2"/>
    </row>
    <row r="3033" spans="76:76">
      <c r="BX3033" s="2"/>
    </row>
    <row r="3034" spans="76:76">
      <c r="BX3034" s="2"/>
    </row>
    <row r="3035" spans="76:76">
      <c r="BX3035" s="2"/>
    </row>
    <row r="3036" spans="76:76">
      <c r="BX3036" s="2"/>
    </row>
    <row r="3037" spans="76:76">
      <c r="BX3037" s="2"/>
    </row>
    <row r="3038" spans="76:76">
      <c r="BX3038" s="2"/>
    </row>
    <row r="3039" spans="76:76">
      <c r="BX3039" s="2"/>
    </row>
    <row r="3040" spans="76:76">
      <c r="BX3040" s="2"/>
    </row>
    <row r="3041" spans="76:76">
      <c r="BX3041" s="2"/>
    </row>
    <row r="3042" spans="76:76">
      <c r="BX3042" s="2"/>
    </row>
    <row r="3043" spans="76:76">
      <c r="BX3043" s="2"/>
    </row>
    <row r="3044" spans="76:76">
      <c r="BX3044" s="2"/>
    </row>
    <row r="3045" spans="76:76">
      <c r="BX3045" s="2"/>
    </row>
    <row r="3046" spans="76:76">
      <c r="BX3046" s="2"/>
    </row>
    <row r="3047" spans="76:76">
      <c r="BX3047" s="2"/>
    </row>
    <row r="3048" spans="76:76">
      <c r="BX3048" s="2"/>
    </row>
    <row r="3049" spans="76:76">
      <c r="BX3049" s="2"/>
    </row>
    <row r="3050" spans="76:76">
      <c r="BX3050" s="2"/>
    </row>
    <row r="3051" spans="76:76">
      <c r="BX3051" s="2"/>
    </row>
    <row r="3052" spans="76:76">
      <c r="BX3052" s="2"/>
    </row>
    <row r="3053" spans="76:76">
      <c r="BX3053" s="2"/>
    </row>
    <row r="3054" spans="76:76">
      <c r="BX3054" s="2"/>
    </row>
    <row r="3055" spans="76:76">
      <c r="BX3055" s="2"/>
    </row>
    <row r="3056" spans="76:76">
      <c r="BX3056" s="2"/>
    </row>
    <row r="3057" spans="76:76">
      <c r="BX3057" s="2"/>
    </row>
    <row r="3058" spans="76:76">
      <c r="BX3058" s="2"/>
    </row>
    <row r="3059" spans="76:76">
      <c r="BX3059" s="2"/>
    </row>
    <row r="3060" spans="76:76">
      <c r="BX3060" s="2"/>
    </row>
    <row r="3061" spans="76:76">
      <c r="BX3061" s="2"/>
    </row>
    <row r="3062" spans="76:76">
      <c r="BX3062" s="2"/>
    </row>
    <row r="3063" spans="76:76">
      <c r="BX3063" s="2"/>
    </row>
    <row r="3064" spans="76:76">
      <c r="BX3064" s="2"/>
    </row>
    <row r="3065" spans="76:76">
      <c r="BX3065" s="2"/>
    </row>
    <row r="3066" spans="76:76">
      <c r="BX3066" s="2"/>
    </row>
    <row r="3067" spans="76:76">
      <c r="BX3067" s="2"/>
    </row>
    <row r="3068" spans="76:76">
      <c r="BX3068" s="2"/>
    </row>
    <row r="3069" spans="76:76">
      <c r="BX3069" s="2"/>
    </row>
    <row r="3070" spans="76:76">
      <c r="BX3070" s="2"/>
    </row>
    <row r="3071" spans="76:76">
      <c r="BX3071" s="2"/>
    </row>
    <row r="3072" spans="76:76">
      <c r="BX3072" s="2"/>
    </row>
    <row r="3073" spans="76:76">
      <c r="BX3073" s="2"/>
    </row>
    <row r="3074" spans="76:76">
      <c r="BX3074" s="2"/>
    </row>
    <row r="3075" spans="76:76">
      <c r="BX3075" s="2"/>
    </row>
    <row r="3076" spans="76:76">
      <c r="BX3076" s="2"/>
    </row>
    <row r="3077" spans="76:76">
      <c r="BX3077" s="2"/>
    </row>
    <row r="3078" spans="76:76">
      <c r="BX3078" s="2"/>
    </row>
    <row r="3079" spans="76:76">
      <c r="BX3079" s="2"/>
    </row>
    <row r="3080" spans="76:76">
      <c r="BX3080" s="2"/>
    </row>
    <row r="3081" spans="76:76">
      <c r="BX3081" s="2"/>
    </row>
    <row r="3082" spans="76:76">
      <c r="BX3082" s="2"/>
    </row>
    <row r="3083" spans="76:76">
      <c r="BX3083" s="2"/>
    </row>
    <row r="3084" spans="76:76">
      <c r="BX3084" s="2"/>
    </row>
    <row r="3085" spans="76:76">
      <c r="BX3085" s="2"/>
    </row>
    <row r="3086" spans="76:76">
      <c r="BX3086" s="2"/>
    </row>
    <row r="3087" spans="76:76">
      <c r="BX3087" s="2"/>
    </row>
    <row r="3088" spans="76:76">
      <c r="BX3088" s="2"/>
    </row>
    <row r="3089" spans="76:76">
      <c r="BX3089" s="2"/>
    </row>
    <row r="3090" spans="76:76">
      <c r="BX3090" s="2"/>
    </row>
    <row r="3091" spans="76:76">
      <c r="BX3091" s="2"/>
    </row>
    <row r="3092" spans="76:76">
      <c r="BX3092" s="2"/>
    </row>
    <row r="3093" spans="76:76">
      <c r="BX3093" s="2"/>
    </row>
    <row r="3094" spans="76:76">
      <c r="BX3094" s="2"/>
    </row>
    <row r="3095" spans="76:76">
      <c r="BX3095" s="2"/>
    </row>
    <row r="3096" spans="76:76">
      <c r="BX3096" s="2"/>
    </row>
    <row r="3097" spans="76:76">
      <c r="BX3097" s="2"/>
    </row>
    <row r="3098" spans="76:76">
      <c r="BX3098" s="2"/>
    </row>
    <row r="3099" spans="76:76">
      <c r="BX3099" s="2"/>
    </row>
    <row r="3100" spans="76:76">
      <c r="BX3100" s="2"/>
    </row>
    <row r="3101" spans="76:76">
      <c r="BX3101" s="2"/>
    </row>
    <row r="3102" spans="76:76">
      <c r="BX3102" s="2"/>
    </row>
    <row r="3103" spans="76:76">
      <c r="BX3103" s="2"/>
    </row>
    <row r="3104" spans="76:76">
      <c r="BX3104" s="2"/>
    </row>
    <row r="3105" spans="76:76">
      <c r="BX3105" s="2"/>
    </row>
    <row r="3106" spans="76:76">
      <c r="BX3106" s="2"/>
    </row>
    <row r="3107" spans="76:76">
      <c r="BX3107" s="2"/>
    </row>
    <row r="3108" spans="76:76">
      <c r="BX3108" s="2"/>
    </row>
    <row r="3109" spans="76:76">
      <c r="BX3109" s="2"/>
    </row>
    <row r="3110" spans="76:76">
      <c r="BX3110" s="2"/>
    </row>
    <row r="3111" spans="76:76">
      <c r="BX3111" s="2"/>
    </row>
    <row r="3112" spans="76:76">
      <c r="BX3112" s="2"/>
    </row>
    <row r="3113" spans="76:76">
      <c r="BX3113" s="2"/>
    </row>
    <row r="3114" spans="76:76">
      <c r="BX3114" s="2"/>
    </row>
    <row r="3115" spans="76:76">
      <c r="BX3115" s="2"/>
    </row>
    <row r="3116" spans="76:76">
      <c r="BX3116" s="2"/>
    </row>
    <row r="3117" spans="76:76">
      <c r="BX3117" s="2"/>
    </row>
    <row r="3118" spans="76:76">
      <c r="BX3118" s="2"/>
    </row>
    <row r="3119" spans="76:76">
      <c r="BX3119" s="2"/>
    </row>
    <row r="3120" spans="76:76">
      <c r="BX3120" s="2"/>
    </row>
    <row r="3121" spans="76:76">
      <c r="BX3121" s="2"/>
    </row>
    <row r="3122" spans="76:76">
      <c r="BX3122" s="2"/>
    </row>
    <row r="3123" spans="76:76">
      <c r="BX3123" s="2"/>
    </row>
    <row r="3124" spans="76:76">
      <c r="BX3124" s="2"/>
    </row>
    <row r="3125" spans="76:76">
      <c r="BX3125" s="2"/>
    </row>
    <row r="3126" spans="76:76">
      <c r="BX3126" s="2"/>
    </row>
    <row r="3127" spans="76:76">
      <c r="BX3127" s="2"/>
    </row>
    <row r="3128" spans="76:76">
      <c r="BX3128" s="2"/>
    </row>
    <row r="3129" spans="76:76">
      <c r="BX3129" s="2"/>
    </row>
    <row r="3130" spans="76:76">
      <c r="BX3130" s="2"/>
    </row>
    <row r="3131" spans="76:76">
      <c r="BX3131" s="2"/>
    </row>
    <row r="3132" spans="76:76">
      <c r="BX3132" s="2"/>
    </row>
    <row r="3133" spans="76:76">
      <c r="BX3133" s="2"/>
    </row>
    <row r="3134" spans="76:76">
      <c r="BX3134" s="2"/>
    </row>
    <row r="3135" spans="76:76">
      <c r="BX3135" s="2"/>
    </row>
    <row r="3136" spans="76:76">
      <c r="BX3136" s="2"/>
    </row>
    <row r="3137" spans="76:76">
      <c r="BX3137" s="2"/>
    </row>
    <row r="3138" spans="76:76">
      <c r="BX3138" s="2"/>
    </row>
    <row r="3139" spans="76:76">
      <c r="BX3139" s="2"/>
    </row>
    <row r="3140" spans="76:76">
      <c r="BX3140" s="2"/>
    </row>
    <row r="3141" spans="76:76">
      <c r="BX3141" s="2"/>
    </row>
    <row r="3142" spans="76:76">
      <c r="BX3142" s="2"/>
    </row>
    <row r="3143" spans="76:76">
      <c r="BX3143" s="2"/>
    </row>
    <row r="3144" spans="76:76">
      <c r="BX3144" s="2"/>
    </row>
    <row r="3145" spans="76:76">
      <c r="BX3145" s="2"/>
    </row>
    <row r="3146" spans="76:76">
      <c r="BX3146" s="2"/>
    </row>
    <row r="3147" spans="76:76">
      <c r="BX3147" s="2"/>
    </row>
    <row r="3148" spans="76:76">
      <c r="BX3148" s="2"/>
    </row>
    <row r="3149" spans="76:76">
      <c r="BX3149" s="2"/>
    </row>
    <row r="3150" spans="76:76">
      <c r="BX3150" s="2"/>
    </row>
    <row r="3151" spans="76:76">
      <c r="BX3151" s="2"/>
    </row>
    <row r="3152" spans="76:76">
      <c r="BX3152" s="2"/>
    </row>
    <row r="3153" spans="76:76">
      <c r="BX3153" s="2"/>
    </row>
    <row r="3154" spans="76:76">
      <c r="BX3154" s="2"/>
    </row>
    <row r="3155" spans="76:76">
      <c r="BX3155" s="2"/>
    </row>
    <row r="3156" spans="76:76">
      <c r="BX3156" s="2"/>
    </row>
    <row r="3157" spans="76:76">
      <c r="BX3157" s="2"/>
    </row>
    <row r="3158" spans="76:76">
      <c r="BX3158" s="2"/>
    </row>
    <row r="3159" spans="76:76">
      <c r="BX3159" s="2"/>
    </row>
    <row r="3160" spans="76:76">
      <c r="BX3160" s="2"/>
    </row>
    <row r="3161" spans="76:76">
      <c r="BX3161" s="2"/>
    </row>
    <row r="3162" spans="76:76">
      <c r="BX3162" s="2"/>
    </row>
    <row r="3163" spans="76:76">
      <c r="BX3163" s="2"/>
    </row>
    <row r="3164" spans="76:76">
      <c r="BX3164" s="2"/>
    </row>
    <row r="3165" spans="76:76">
      <c r="BX3165" s="2"/>
    </row>
    <row r="3166" spans="76:76">
      <c r="BX3166" s="2"/>
    </row>
    <row r="3167" spans="76:76">
      <c r="BX3167" s="2"/>
    </row>
    <row r="3168" spans="76:76">
      <c r="BX3168" s="2"/>
    </row>
    <row r="3169" spans="76:76">
      <c r="BX3169" s="2"/>
    </row>
    <row r="3170" spans="76:76">
      <c r="BX3170" s="2"/>
    </row>
    <row r="3171" spans="76:76">
      <c r="BX3171" s="2"/>
    </row>
    <row r="3172" spans="76:76">
      <c r="BX3172" s="2"/>
    </row>
    <row r="3173" spans="76:76">
      <c r="BX3173" s="2"/>
    </row>
    <row r="3174" spans="76:76">
      <c r="BX3174" s="2"/>
    </row>
    <row r="3175" spans="76:76">
      <c r="BX3175" s="2"/>
    </row>
    <row r="3176" spans="76:76">
      <c r="BX3176" s="2"/>
    </row>
    <row r="3177" spans="76:76">
      <c r="BX3177" s="2"/>
    </row>
    <row r="3178" spans="76:76">
      <c r="BX3178" s="2"/>
    </row>
    <row r="3179" spans="76:76">
      <c r="BX3179" s="2"/>
    </row>
    <row r="3180" spans="76:76">
      <c r="BX3180" s="2"/>
    </row>
    <row r="3181" spans="76:76">
      <c r="BX3181" s="2"/>
    </row>
    <row r="3182" spans="76:76">
      <c r="BX3182" s="2"/>
    </row>
    <row r="3183" spans="76:76">
      <c r="BX3183" s="2"/>
    </row>
    <row r="3184" spans="76:76">
      <c r="BX3184" s="2"/>
    </row>
    <row r="3185" spans="76:76">
      <c r="BX3185" s="2"/>
    </row>
    <row r="3186" spans="76:76">
      <c r="BX3186" s="2"/>
    </row>
    <row r="3187" spans="76:76">
      <c r="BX3187" s="2"/>
    </row>
    <row r="3188" spans="76:76">
      <c r="BX3188" s="2"/>
    </row>
    <row r="3189" spans="76:76">
      <c r="BX3189" s="2"/>
    </row>
    <row r="3190" spans="76:76">
      <c r="BX3190" s="2"/>
    </row>
    <row r="3191" spans="76:76">
      <c r="BX3191" s="2"/>
    </row>
    <row r="3192" spans="76:76">
      <c r="BX3192" s="2"/>
    </row>
    <row r="3193" spans="76:76">
      <c r="BX3193" s="2"/>
    </row>
    <row r="3194" spans="76:76">
      <c r="BX3194" s="2"/>
    </row>
    <row r="3195" spans="76:76">
      <c r="BX3195" s="2"/>
    </row>
    <row r="3196" spans="76:76">
      <c r="BX3196" s="2"/>
    </row>
    <row r="3197" spans="76:76">
      <c r="BX3197" s="2"/>
    </row>
    <row r="3198" spans="76:76">
      <c r="BX3198" s="2"/>
    </row>
    <row r="3199" spans="76:76">
      <c r="BX3199" s="2"/>
    </row>
    <row r="3200" spans="76:76">
      <c r="BX3200" s="2"/>
    </row>
    <row r="3201" spans="76:76">
      <c r="BX3201" s="2"/>
    </row>
    <row r="3202" spans="76:76">
      <c r="BX3202" s="2"/>
    </row>
    <row r="3203" spans="76:76">
      <c r="BX3203" s="2"/>
    </row>
    <row r="3204" spans="76:76">
      <c r="BX3204" s="2"/>
    </row>
    <row r="3205" spans="76:76">
      <c r="BX3205" s="2"/>
    </row>
    <row r="3206" spans="76:76">
      <c r="BX3206" s="2"/>
    </row>
    <row r="3207" spans="76:76">
      <c r="BX3207" s="2"/>
    </row>
    <row r="3208" spans="76:76">
      <c r="BX3208" s="2"/>
    </row>
    <row r="3209" spans="76:76">
      <c r="BX3209" s="2"/>
    </row>
    <row r="3210" spans="76:76">
      <c r="BX3210" s="2"/>
    </row>
    <row r="3211" spans="76:76">
      <c r="BX3211" s="2"/>
    </row>
    <row r="3212" spans="76:76">
      <c r="BX3212" s="2"/>
    </row>
    <row r="3213" spans="76:76">
      <c r="BX3213" s="2"/>
    </row>
    <row r="3214" spans="76:76">
      <c r="BX3214" s="2"/>
    </row>
    <row r="3215" spans="76:76">
      <c r="BX3215" s="2"/>
    </row>
    <row r="3216" spans="76:76">
      <c r="BX3216" s="2"/>
    </row>
    <row r="3217" spans="76:76">
      <c r="BX3217" s="2"/>
    </row>
    <row r="3218" spans="76:76">
      <c r="BX3218" s="2"/>
    </row>
    <row r="3219" spans="76:76">
      <c r="BX3219" s="2"/>
    </row>
    <row r="3220" spans="76:76">
      <c r="BX3220" s="2"/>
    </row>
    <row r="3221" spans="76:76">
      <c r="BX3221" s="2"/>
    </row>
    <row r="3222" spans="76:76">
      <c r="BX3222" s="2"/>
    </row>
    <row r="3223" spans="76:76">
      <c r="BX3223" s="2"/>
    </row>
    <row r="3224" spans="76:76">
      <c r="BX3224" s="2"/>
    </row>
    <row r="3225" spans="76:76">
      <c r="BX3225" s="2"/>
    </row>
    <row r="3226" spans="76:76">
      <c r="BX3226" s="2"/>
    </row>
    <row r="3227" spans="76:76">
      <c r="BX3227" s="2"/>
    </row>
    <row r="3228" spans="76:76">
      <c r="BX3228" s="2"/>
    </row>
    <row r="3229" spans="76:76">
      <c r="BX3229" s="2"/>
    </row>
    <row r="3230" spans="76:76">
      <c r="BX3230" s="2"/>
    </row>
    <row r="3231" spans="76:76">
      <c r="BX3231" s="2"/>
    </row>
    <row r="3232" spans="76:76">
      <c r="BX3232" s="2"/>
    </row>
    <row r="3233" spans="76:76">
      <c r="BX3233" s="2"/>
    </row>
    <row r="3234" spans="76:76">
      <c r="BX3234" s="2"/>
    </row>
    <row r="3235" spans="76:76">
      <c r="BX3235" s="2"/>
    </row>
    <row r="3236" spans="76:76">
      <c r="BX3236" s="2"/>
    </row>
    <row r="3237" spans="76:76">
      <c r="BX3237" s="2"/>
    </row>
    <row r="3238" spans="76:76">
      <c r="BX3238" s="2"/>
    </row>
    <row r="3239" spans="76:76">
      <c r="BX3239" s="2"/>
    </row>
    <row r="3240" spans="76:76">
      <c r="BX3240" s="2"/>
    </row>
    <row r="3241" spans="76:76">
      <c r="BX3241" s="2"/>
    </row>
    <row r="3242" spans="76:76">
      <c r="BX3242" s="2"/>
    </row>
    <row r="3243" spans="76:76">
      <c r="BX3243" s="2"/>
    </row>
    <row r="3244" spans="76:76">
      <c r="BX3244" s="2"/>
    </row>
    <row r="3245" spans="76:76">
      <c r="BX3245" s="2"/>
    </row>
    <row r="3246" spans="76:76">
      <c r="BX3246" s="2"/>
    </row>
    <row r="3247" spans="76:76">
      <c r="BX3247" s="2"/>
    </row>
    <row r="3248" spans="76:76">
      <c r="BX3248" s="2"/>
    </row>
    <row r="3249" spans="76:76">
      <c r="BX3249" s="2"/>
    </row>
    <row r="3250" spans="76:76">
      <c r="BX3250" s="2"/>
    </row>
    <row r="3251" spans="76:76">
      <c r="BX3251" s="2"/>
    </row>
    <row r="3252" spans="76:76">
      <c r="BX3252" s="2"/>
    </row>
    <row r="3253" spans="76:76">
      <c r="BX3253" s="2"/>
    </row>
    <row r="3254" spans="76:76">
      <c r="BX3254" s="2"/>
    </row>
    <row r="3255" spans="76:76">
      <c r="BX3255" s="2"/>
    </row>
    <row r="3256" spans="76:76">
      <c r="BX3256" s="2"/>
    </row>
    <row r="3257" spans="76:76">
      <c r="BX3257" s="2"/>
    </row>
    <row r="3258" spans="76:76">
      <c r="BX3258" s="2"/>
    </row>
    <row r="3259" spans="76:76">
      <c r="BX3259" s="2"/>
    </row>
    <row r="3260" spans="76:76">
      <c r="BX3260" s="2"/>
    </row>
    <row r="3261" spans="76:76">
      <c r="BX3261" s="2"/>
    </row>
    <row r="3262" spans="76:76">
      <c r="BX3262" s="2"/>
    </row>
    <row r="3263" spans="76:76">
      <c r="BX3263" s="2"/>
    </row>
    <row r="3264" spans="76:76">
      <c r="BX3264" s="2"/>
    </row>
    <row r="3265" spans="76:76">
      <c r="BX3265" s="2"/>
    </row>
    <row r="3266" spans="76:76">
      <c r="BX3266" s="2"/>
    </row>
    <row r="3267" spans="76:76">
      <c r="BX3267" s="2"/>
    </row>
    <row r="3268" spans="76:76">
      <c r="BX3268" s="2"/>
    </row>
    <row r="3269" spans="76:76">
      <c r="BX3269" s="2"/>
    </row>
    <row r="3270" spans="76:76">
      <c r="BX3270" s="2"/>
    </row>
    <row r="3271" spans="76:76">
      <c r="BX3271" s="2"/>
    </row>
    <row r="3272" spans="76:76">
      <c r="BX3272" s="2"/>
    </row>
    <row r="3273" spans="76:76">
      <c r="BX3273" s="2"/>
    </row>
    <row r="3274" spans="76:76">
      <c r="BX3274" s="2"/>
    </row>
    <row r="3275" spans="76:76">
      <c r="BX3275" s="2"/>
    </row>
    <row r="3276" spans="76:76">
      <c r="BX3276" s="2"/>
    </row>
    <row r="3277" spans="76:76">
      <c r="BX3277" s="2"/>
    </row>
    <row r="3278" spans="76:76">
      <c r="BX3278" s="2"/>
    </row>
    <row r="3279" spans="76:76">
      <c r="BX3279" s="2"/>
    </row>
    <row r="3280" spans="76:76">
      <c r="BX3280" s="2"/>
    </row>
    <row r="3281" spans="76:76">
      <c r="BX3281" s="2"/>
    </row>
    <row r="3282" spans="76:76">
      <c r="BX3282" s="2"/>
    </row>
    <row r="3283" spans="76:76">
      <c r="BX3283" s="2"/>
    </row>
    <row r="3284" spans="76:76">
      <c r="BX3284" s="2"/>
    </row>
    <row r="3285" spans="76:76">
      <c r="BX3285" s="2"/>
    </row>
    <row r="3286" spans="76:76">
      <c r="BX3286" s="2"/>
    </row>
    <row r="3287" spans="76:76">
      <c r="BX3287" s="2"/>
    </row>
    <row r="3288" spans="76:76">
      <c r="BX3288" s="2"/>
    </row>
    <row r="3289" spans="76:76">
      <c r="BX3289" s="2"/>
    </row>
    <row r="3290" spans="76:76">
      <c r="BX3290" s="2"/>
    </row>
    <row r="3291" spans="76:76">
      <c r="BX3291" s="2"/>
    </row>
    <row r="3292" spans="76:76">
      <c r="BX3292" s="2"/>
    </row>
    <row r="3293" spans="76:76">
      <c r="BX3293" s="2"/>
    </row>
    <row r="3294" spans="76:76">
      <c r="BX3294" s="2"/>
    </row>
    <row r="3295" spans="76:76">
      <c r="BX3295" s="2"/>
    </row>
    <row r="3296" spans="76:76">
      <c r="BX3296" s="2"/>
    </row>
    <row r="3297" spans="76:76">
      <c r="BX3297" s="2"/>
    </row>
    <row r="3298" spans="76:76">
      <c r="BX3298" s="2"/>
    </row>
    <row r="3299" spans="76:76">
      <c r="BX3299" s="2"/>
    </row>
    <row r="3300" spans="76:76">
      <c r="BX3300" s="2"/>
    </row>
    <row r="3301" spans="76:76">
      <c r="BX3301" s="2"/>
    </row>
    <row r="3302" spans="76:76">
      <c r="BX3302" s="2"/>
    </row>
    <row r="3303" spans="76:76">
      <c r="BX3303" s="2"/>
    </row>
    <row r="3304" spans="76:76">
      <c r="BX3304" s="2"/>
    </row>
    <row r="3305" spans="76:76">
      <c r="BX3305" s="2"/>
    </row>
    <row r="3306" spans="76:76">
      <c r="BX3306" s="2"/>
    </row>
    <row r="3307" spans="76:76">
      <c r="BX3307" s="2"/>
    </row>
    <row r="3308" spans="76:76">
      <c r="BX3308" s="2"/>
    </row>
    <row r="3309" spans="76:76">
      <c r="BX3309" s="2"/>
    </row>
    <row r="3310" spans="76:76">
      <c r="BX3310" s="2"/>
    </row>
    <row r="3311" spans="76:76">
      <c r="BX3311" s="2"/>
    </row>
    <row r="3312" spans="76:76">
      <c r="BX3312" s="2"/>
    </row>
    <row r="3313" spans="76:76">
      <c r="BX3313" s="2"/>
    </row>
    <row r="3314" spans="76:76">
      <c r="BX3314" s="2"/>
    </row>
    <row r="3315" spans="76:76">
      <c r="BX3315" s="2"/>
    </row>
    <row r="3316" spans="76:76">
      <c r="BX3316" s="2"/>
    </row>
    <row r="3317" spans="76:76">
      <c r="BX3317" s="2"/>
    </row>
    <row r="3318" spans="76:76">
      <c r="BX3318" s="2"/>
    </row>
    <row r="3319" spans="76:76">
      <c r="BX3319" s="2"/>
    </row>
    <row r="3320" spans="76:76">
      <c r="BX3320" s="2"/>
    </row>
    <row r="3321" spans="76:76">
      <c r="BX3321" s="2"/>
    </row>
    <row r="3322" spans="76:76">
      <c r="BX3322" s="2"/>
    </row>
    <row r="3323" spans="76:76">
      <c r="BX3323" s="2"/>
    </row>
    <row r="3324" spans="76:76">
      <c r="BX3324" s="2"/>
    </row>
    <row r="3325" spans="76:76">
      <c r="BX3325" s="2"/>
    </row>
    <row r="3326" spans="76:76">
      <c r="BX3326" s="2"/>
    </row>
    <row r="3327" spans="76:76">
      <c r="BX3327" s="2"/>
    </row>
    <row r="3328" spans="76:76">
      <c r="BX3328" s="2"/>
    </row>
    <row r="3329" spans="76:76">
      <c r="BX3329" s="2"/>
    </row>
    <row r="3330" spans="76:76">
      <c r="BX3330" s="2"/>
    </row>
    <row r="3331" spans="76:76">
      <c r="BX3331" s="2"/>
    </row>
    <row r="3332" spans="76:76">
      <c r="BX3332" s="2"/>
    </row>
    <row r="3333" spans="76:76">
      <c r="BX3333" s="2"/>
    </row>
    <row r="3334" spans="76:76">
      <c r="BX3334" s="2"/>
    </row>
    <row r="3335" spans="76:76">
      <c r="BX3335" s="2"/>
    </row>
    <row r="3336" spans="76:76">
      <c r="BX3336" s="2"/>
    </row>
    <row r="3337" spans="76:76">
      <c r="BX3337" s="2"/>
    </row>
    <row r="3338" spans="76:76">
      <c r="BX3338" s="2"/>
    </row>
    <row r="3339" spans="76:76">
      <c r="BX3339" s="2"/>
    </row>
    <row r="3340" spans="76:76">
      <c r="BX3340" s="2"/>
    </row>
    <row r="3341" spans="76:76">
      <c r="BX3341" s="2"/>
    </row>
    <row r="3342" spans="76:76">
      <c r="BX3342" s="2"/>
    </row>
    <row r="3343" spans="76:76">
      <c r="BX3343" s="2"/>
    </row>
    <row r="3344" spans="76:76">
      <c r="BX3344" s="2"/>
    </row>
    <row r="3345" spans="76:76">
      <c r="BX3345" s="2"/>
    </row>
    <row r="3346" spans="76:76">
      <c r="BX3346" s="2"/>
    </row>
    <row r="3347" spans="76:76">
      <c r="BX3347" s="2"/>
    </row>
    <row r="3348" spans="76:76">
      <c r="BX3348" s="2"/>
    </row>
    <row r="3349" spans="76:76">
      <c r="BX3349" s="2"/>
    </row>
    <row r="3350" spans="76:76">
      <c r="BX3350" s="2"/>
    </row>
    <row r="3351" spans="76:76">
      <c r="BX3351" s="2"/>
    </row>
    <row r="3352" spans="76:76">
      <c r="BX3352" s="2"/>
    </row>
    <row r="3353" spans="76:76">
      <c r="BX3353" s="2"/>
    </row>
    <row r="3354" spans="76:76">
      <c r="BX3354" s="2"/>
    </row>
    <row r="3355" spans="76:76">
      <c r="BX3355" s="2"/>
    </row>
    <row r="3356" spans="76:76">
      <c r="BX3356" s="2"/>
    </row>
    <row r="3357" spans="76:76">
      <c r="BX3357" s="2"/>
    </row>
    <row r="3358" spans="76:76">
      <c r="BX3358" s="2"/>
    </row>
    <row r="3359" spans="76:76">
      <c r="BX3359" s="2"/>
    </row>
    <row r="3360" spans="76:76">
      <c r="BX3360" s="2"/>
    </row>
    <row r="3361" spans="76:76">
      <c r="BX3361" s="2"/>
    </row>
    <row r="3362" spans="76:76">
      <c r="BX3362" s="2"/>
    </row>
    <row r="3363" spans="76:76">
      <c r="BX3363" s="2"/>
    </row>
    <row r="3364" spans="76:76">
      <c r="BX3364" s="2"/>
    </row>
    <row r="3365" spans="76:76">
      <c r="BX3365" s="2"/>
    </row>
    <row r="3366" spans="76:76">
      <c r="BX3366" s="2"/>
    </row>
    <row r="3367" spans="76:76">
      <c r="BX3367" s="2"/>
    </row>
    <row r="3368" spans="76:76">
      <c r="BX3368" s="2"/>
    </row>
    <row r="3369" spans="76:76">
      <c r="BX3369" s="2"/>
    </row>
    <row r="3370" spans="76:76">
      <c r="BX3370" s="2"/>
    </row>
    <row r="3371" spans="76:76">
      <c r="BX3371" s="2"/>
    </row>
    <row r="3372" spans="76:76">
      <c r="BX3372" s="2"/>
    </row>
    <row r="3373" spans="76:76">
      <c r="BX3373" s="2"/>
    </row>
    <row r="3374" spans="76:76">
      <c r="BX3374" s="2"/>
    </row>
    <row r="3375" spans="76:76">
      <c r="BX3375" s="2"/>
    </row>
    <row r="3376" spans="76:76">
      <c r="BX3376" s="2"/>
    </row>
    <row r="3377" spans="76:76">
      <c r="BX3377" s="2"/>
    </row>
    <row r="3378" spans="76:76">
      <c r="BX3378" s="2"/>
    </row>
    <row r="3379" spans="76:76">
      <c r="BX3379" s="2"/>
    </row>
    <row r="3380" spans="76:76">
      <c r="BX3380" s="2"/>
    </row>
    <row r="3381" spans="76:76">
      <c r="BX3381" s="2"/>
    </row>
    <row r="3382" spans="76:76">
      <c r="BX3382" s="2"/>
    </row>
    <row r="3383" spans="76:76">
      <c r="BX3383" s="2"/>
    </row>
    <row r="3384" spans="76:76">
      <c r="BX3384" s="2"/>
    </row>
    <row r="3385" spans="76:76">
      <c r="BX3385" s="2"/>
    </row>
    <row r="3386" spans="76:76">
      <c r="BX3386" s="2"/>
    </row>
    <row r="3387" spans="76:76">
      <c r="BX3387" s="2"/>
    </row>
    <row r="3388" spans="76:76">
      <c r="BX3388" s="2"/>
    </row>
    <row r="3389" spans="76:76">
      <c r="BX3389" s="2"/>
    </row>
    <row r="3390" spans="76:76">
      <c r="BX3390" s="2"/>
    </row>
    <row r="3391" spans="76:76">
      <c r="BX3391" s="2"/>
    </row>
    <row r="3392" spans="76:76">
      <c r="BX3392" s="2"/>
    </row>
    <row r="3393" spans="76:76">
      <c r="BX3393" s="2"/>
    </row>
    <row r="3394" spans="76:76">
      <c r="BX3394" s="2"/>
    </row>
    <row r="3395" spans="76:76">
      <c r="BX3395" s="2"/>
    </row>
    <row r="3396" spans="76:76">
      <c r="BX3396" s="2"/>
    </row>
    <row r="3397" spans="76:76">
      <c r="BX3397" s="2"/>
    </row>
    <row r="3398" spans="76:76">
      <c r="BX3398" s="2"/>
    </row>
    <row r="3399" spans="76:76">
      <c r="BX3399" s="2"/>
    </row>
    <row r="3400" spans="76:76">
      <c r="BX3400" s="2"/>
    </row>
    <row r="3401" spans="76:76">
      <c r="BX3401" s="2"/>
    </row>
    <row r="3402" spans="76:76">
      <c r="BX3402" s="2"/>
    </row>
    <row r="3403" spans="76:76">
      <c r="BX3403" s="2"/>
    </row>
    <row r="3404" spans="76:76">
      <c r="BX3404" s="2"/>
    </row>
    <row r="3405" spans="76:76">
      <c r="BX3405" s="2"/>
    </row>
    <row r="3406" spans="76:76">
      <c r="BX3406" s="2"/>
    </row>
    <row r="3407" spans="76:76">
      <c r="BX3407" s="2"/>
    </row>
    <row r="3408" spans="76:76">
      <c r="BX3408" s="2"/>
    </row>
    <row r="3409" spans="76:76">
      <c r="BX3409" s="2"/>
    </row>
    <row r="3410" spans="76:76">
      <c r="BX3410" s="2"/>
    </row>
    <row r="3411" spans="76:76">
      <c r="BX3411" s="2"/>
    </row>
    <row r="3412" spans="76:76">
      <c r="BX3412" s="2"/>
    </row>
    <row r="3413" spans="76:76">
      <c r="BX3413" s="2"/>
    </row>
    <row r="3414" spans="76:76">
      <c r="BX3414" s="2"/>
    </row>
    <row r="3415" spans="76:76">
      <c r="BX3415" s="2"/>
    </row>
    <row r="3416" spans="76:76">
      <c r="BX3416" s="2"/>
    </row>
    <row r="3417" spans="76:76">
      <c r="BX3417" s="2"/>
    </row>
    <row r="3418" spans="76:76">
      <c r="BX3418" s="2"/>
    </row>
    <row r="3419" spans="76:76">
      <c r="BX3419" s="2"/>
    </row>
    <row r="3420" spans="76:76">
      <c r="BX3420" s="2"/>
    </row>
    <row r="3421" spans="76:76">
      <c r="BX3421" s="2"/>
    </row>
    <row r="3422" spans="76:76">
      <c r="BX3422" s="2"/>
    </row>
    <row r="3423" spans="76:76">
      <c r="BX3423" s="2"/>
    </row>
    <row r="3424" spans="76:76">
      <c r="BX3424" s="2"/>
    </row>
    <row r="3425" spans="76:76">
      <c r="BX3425" s="2"/>
    </row>
    <row r="3426" spans="76:76">
      <c r="BX3426" s="2"/>
    </row>
    <row r="3427" spans="76:76">
      <c r="BX3427" s="2"/>
    </row>
    <row r="3428" spans="76:76">
      <c r="BX3428" s="2"/>
    </row>
    <row r="3429" spans="76:76">
      <c r="BX3429" s="2"/>
    </row>
    <row r="3430" spans="76:76">
      <c r="BX3430" s="2"/>
    </row>
    <row r="3431" spans="76:76">
      <c r="BX3431" s="2"/>
    </row>
    <row r="3432" spans="76:76">
      <c r="BX3432" s="2"/>
    </row>
    <row r="3433" spans="76:76">
      <c r="BX3433" s="2"/>
    </row>
    <row r="3434" spans="76:76">
      <c r="BX3434" s="2"/>
    </row>
    <row r="3435" spans="76:76">
      <c r="BX3435" s="2"/>
    </row>
    <row r="3436" spans="76:76">
      <c r="BX3436" s="2"/>
    </row>
    <row r="3437" spans="76:76">
      <c r="BX3437" s="2"/>
    </row>
    <row r="3438" spans="76:76">
      <c r="BX3438" s="2"/>
    </row>
    <row r="3439" spans="76:76">
      <c r="BX3439" s="2"/>
    </row>
    <row r="3440" spans="76:76">
      <c r="BX3440" s="2"/>
    </row>
    <row r="3441" spans="76:76">
      <c r="BX3441" s="2"/>
    </row>
    <row r="3442" spans="76:76">
      <c r="BX3442" s="2"/>
    </row>
    <row r="3443" spans="76:76">
      <c r="BX3443" s="2"/>
    </row>
    <row r="3444" spans="76:76">
      <c r="BX3444" s="2"/>
    </row>
    <row r="3445" spans="76:76">
      <c r="BX3445" s="2"/>
    </row>
    <row r="3446" spans="76:76">
      <c r="BX3446" s="2"/>
    </row>
    <row r="3447" spans="76:76">
      <c r="BX3447" s="2"/>
    </row>
    <row r="3448" spans="76:76">
      <c r="BX3448" s="2"/>
    </row>
    <row r="3449" spans="76:76">
      <c r="BX3449" s="2"/>
    </row>
    <row r="3450" spans="76:76">
      <c r="BX3450" s="2"/>
    </row>
    <row r="3451" spans="76:76">
      <c r="BX3451" s="2"/>
    </row>
    <row r="3452" spans="76:76">
      <c r="BX3452" s="2"/>
    </row>
    <row r="3453" spans="76:76">
      <c r="BX3453" s="2"/>
    </row>
    <row r="3454" spans="76:76">
      <c r="BX3454" s="2"/>
    </row>
    <row r="3455" spans="76:76">
      <c r="BX3455" s="2"/>
    </row>
    <row r="3456" spans="76:76">
      <c r="BX3456" s="2"/>
    </row>
    <row r="3457" spans="76:76">
      <c r="BX3457" s="2"/>
    </row>
    <row r="3458" spans="76:76">
      <c r="BX3458" s="2"/>
    </row>
    <row r="3459" spans="76:76">
      <c r="BX3459" s="2"/>
    </row>
    <row r="3460" spans="76:76">
      <c r="BX3460" s="2"/>
    </row>
    <row r="3461" spans="76:76">
      <c r="BX3461" s="2"/>
    </row>
    <row r="3462" spans="76:76">
      <c r="BX3462" s="2"/>
    </row>
    <row r="3463" spans="76:76">
      <c r="BX3463" s="2"/>
    </row>
    <row r="3464" spans="76:76">
      <c r="BX3464" s="2"/>
    </row>
    <row r="3465" spans="76:76">
      <c r="BX3465" s="2"/>
    </row>
    <row r="3466" spans="76:76">
      <c r="BX3466" s="2"/>
    </row>
    <row r="3467" spans="76:76">
      <c r="BX3467" s="2"/>
    </row>
    <row r="3468" spans="76:76">
      <c r="BX3468" s="2"/>
    </row>
    <row r="3469" spans="76:76">
      <c r="BX3469" s="2"/>
    </row>
    <row r="3470" spans="76:76">
      <c r="BX3470" s="2"/>
    </row>
    <row r="3471" spans="76:76">
      <c r="BX3471" s="2"/>
    </row>
    <row r="3472" spans="76:76">
      <c r="BX3472" s="2"/>
    </row>
    <row r="3473" spans="76:76">
      <c r="BX3473" s="2"/>
    </row>
    <row r="3474" spans="76:76">
      <c r="BX3474" s="2"/>
    </row>
    <row r="3475" spans="76:76">
      <c r="BX3475" s="2"/>
    </row>
    <row r="3476" spans="76:76">
      <c r="BX3476" s="2"/>
    </row>
    <row r="3477" spans="76:76">
      <c r="BX3477" s="2"/>
    </row>
    <row r="3478" spans="76:76">
      <c r="BX3478" s="2"/>
    </row>
    <row r="3479" spans="76:76">
      <c r="BX3479" s="2"/>
    </row>
    <row r="3480" spans="76:76">
      <c r="BX3480" s="2"/>
    </row>
    <row r="3481" spans="76:76">
      <c r="BX3481" s="2"/>
    </row>
    <row r="3482" spans="76:76">
      <c r="BX3482" s="2"/>
    </row>
    <row r="3483" spans="76:76">
      <c r="BX3483" s="2"/>
    </row>
    <row r="3484" spans="76:76">
      <c r="BX3484" s="2"/>
    </row>
    <row r="3485" spans="76:76">
      <c r="BX3485" s="2"/>
    </row>
    <row r="3486" spans="76:76">
      <c r="BX3486" s="2"/>
    </row>
    <row r="3487" spans="76:76">
      <c r="BX3487" s="2"/>
    </row>
    <row r="3488" spans="76:76">
      <c r="BX3488" s="2"/>
    </row>
    <row r="3489" spans="76:76">
      <c r="BX3489" s="2"/>
    </row>
    <row r="3490" spans="76:76">
      <c r="BX3490" s="2"/>
    </row>
    <row r="3491" spans="76:76">
      <c r="BX3491" s="2"/>
    </row>
    <row r="3492" spans="76:76">
      <c r="BX3492" s="2"/>
    </row>
    <row r="3493" spans="76:76">
      <c r="BX3493" s="2"/>
    </row>
    <row r="3494" spans="76:76">
      <c r="BX3494" s="2"/>
    </row>
    <row r="3495" spans="76:76">
      <c r="BX3495" s="2"/>
    </row>
    <row r="3496" spans="76:76">
      <c r="BX3496" s="2"/>
    </row>
    <row r="3497" spans="76:76">
      <c r="BX3497" s="2"/>
    </row>
    <row r="3498" spans="76:76">
      <c r="BX3498" s="2"/>
    </row>
    <row r="3499" spans="76:76">
      <c r="BX3499" s="2"/>
    </row>
    <row r="3500" spans="76:76">
      <c r="BX3500" s="2"/>
    </row>
    <row r="3501" spans="76:76">
      <c r="BX3501" s="2"/>
    </row>
    <row r="3502" spans="76:76">
      <c r="BX3502" s="2"/>
    </row>
    <row r="3503" spans="76:76">
      <c r="BX3503" s="2"/>
    </row>
    <row r="3504" spans="76:76">
      <c r="BX3504" s="2"/>
    </row>
    <row r="3505" spans="76:76">
      <c r="BX3505" s="2"/>
    </row>
    <row r="3506" spans="76:76">
      <c r="BX3506" s="2"/>
    </row>
    <row r="3507" spans="76:76">
      <c r="BX3507" s="2"/>
    </row>
    <row r="3508" spans="76:76">
      <c r="BX3508" s="2"/>
    </row>
    <row r="3509" spans="76:76">
      <c r="BX3509" s="2"/>
    </row>
    <row r="3510" spans="76:76">
      <c r="BX3510" s="2"/>
    </row>
    <row r="3511" spans="76:76">
      <c r="BX3511" s="2"/>
    </row>
    <row r="3512" spans="76:76">
      <c r="BX3512" s="2"/>
    </row>
    <row r="3513" spans="76:76">
      <c r="BX3513" s="2"/>
    </row>
    <row r="3514" spans="76:76">
      <c r="BX3514" s="2"/>
    </row>
    <row r="3515" spans="76:76">
      <c r="BX3515" s="2"/>
    </row>
    <row r="3516" spans="76:76">
      <c r="BX3516" s="2"/>
    </row>
    <row r="3517" spans="76:76">
      <c r="BX3517" s="2"/>
    </row>
    <row r="3518" spans="76:76">
      <c r="BX3518" s="2"/>
    </row>
    <row r="3519" spans="76:76">
      <c r="BX3519" s="2"/>
    </row>
    <row r="3520" spans="76:76">
      <c r="BX3520" s="2"/>
    </row>
    <row r="3521" spans="76:76">
      <c r="BX3521" s="2"/>
    </row>
    <row r="3522" spans="76:76">
      <c r="BX3522" s="2"/>
    </row>
    <row r="3523" spans="76:76">
      <c r="BX3523" s="2"/>
    </row>
    <row r="3524" spans="76:76">
      <c r="BX3524" s="2"/>
    </row>
    <row r="3525" spans="76:76">
      <c r="BX3525" s="2"/>
    </row>
    <row r="3526" spans="76:76">
      <c r="BX3526" s="2"/>
    </row>
    <row r="3527" spans="76:76">
      <c r="BX3527" s="2"/>
    </row>
    <row r="3528" spans="76:76">
      <c r="BX3528" s="2"/>
    </row>
    <row r="3529" spans="76:76">
      <c r="BX3529" s="2"/>
    </row>
    <row r="3530" spans="76:76">
      <c r="BX3530" s="2"/>
    </row>
    <row r="3531" spans="76:76">
      <c r="BX3531" s="2"/>
    </row>
    <row r="3532" spans="76:76">
      <c r="BX3532" s="2"/>
    </row>
    <row r="3533" spans="76:76">
      <c r="BX3533" s="2"/>
    </row>
    <row r="3534" spans="76:76">
      <c r="BX3534" s="2"/>
    </row>
    <row r="3535" spans="76:76">
      <c r="BX3535" s="2"/>
    </row>
    <row r="3536" spans="76:76">
      <c r="BX3536" s="2"/>
    </row>
    <row r="3537" spans="76:76">
      <c r="BX3537" s="2"/>
    </row>
    <row r="3538" spans="76:76">
      <c r="BX3538" s="2"/>
    </row>
    <row r="3539" spans="76:76">
      <c r="BX3539" s="2"/>
    </row>
    <row r="3540" spans="76:76">
      <c r="BX3540" s="2"/>
    </row>
    <row r="3541" spans="76:76">
      <c r="BX3541" s="2"/>
    </row>
    <row r="3542" spans="76:76">
      <c r="BX3542" s="2"/>
    </row>
    <row r="3543" spans="76:76">
      <c r="BX3543" s="2"/>
    </row>
    <row r="3544" spans="76:76">
      <c r="BX3544" s="2"/>
    </row>
    <row r="3545" spans="76:76">
      <c r="BX3545" s="2"/>
    </row>
    <row r="3546" spans="76:76">
      <c r="BX3546" s="2"/>
    </row>
    <row r="3547" spans="76:76">
      <c r="BX3547" s="2"/>
    </row>
    <row r="3548" spans="76:76">
      <c r="BX3548" s="2"/>
    </row>
    <row r="3549" spans="76:76">
      <c r="BX3549" s="2"/>
    </row>
    <row r="3550" spans="76:76">
      <c r="BX3550" s="2"/>
    </row>
    <row r="3551" spans="76:76">
      <c r="BX3551" s="2"/>
    </row>
    <row r="3552" spans="76:76">
      <c r="BX3552" s="2"/>
    </row>
    <row r="3553" spans="76:76">
      <c r="BX3553" s="2"/>
    </row>
    <row r="3554" spans="76:76">
      <c r="BX3554" s="2"/>
    </row>
    <row r="3555" spans="76:76">
      <c r="BX3555" s="2"/>
    </row>
    <row r="3556" spans="76:76">
      <c r="BX3556" s="2"/>
    </row>
    <row r="3557" spans="76:76">
      <c r="BX3557" s="2"/>
    </row>
    <row r="3558" spans="76:76">
      <c r="BX3558" s="2"/>
    </row>
    <row r="3559" spans="76:76">
      <c r="BX3559" s="2"/>
    </row>
    <row r="3560" spans="76:76">
      <c r="BX3560" s="2"/>
    </row>
    <row r="3561" spans="76:76">
      <c r="BX3561" s="2"/>
    </row>
    <row r="3562" spans="76:76">
      <c r="BX3562" s="2"/>
    </row>
    <row r="3563" spans="76:76">
      <c r="BX3563" s="2"/>
    </row>
    <row r="3564" spans="76:76">
      <c r="BX3564" s="2"/>
    </row>
    <row r="3565" spans="76:76">
      <c r="BX3565" s="2"/>
    </row>
    <row r="3566" spans="76:76">
      <c r="BX3566" s="2"/>
    </row>
    <row r="3567" spans="76:76">
      <c r="BX3567" s="2"/>
    </row>
    <row r="3568" spans="76:76">
      <c r="BX3568" s="2"/>
    </row>
    <row r="3569" spans="76:76">
      <c r="BX3569" s="2"/>
    </row>
    <row r="3570" spans="76:76">
      <c r="BX3570" s="2"/>
    </row>
    <row r="3571" spans="76:76">
      <c r="BX3571" s="2"/>
    </row>
    <row r="3572" spans="76:76">
      <c r="BX3572" s="2"/>
    </row>
    <row r="3573" spans="76:76">
      <c r="BX3573" s="2"/>
    </row>
    <row r="3574" spans="76:76">
      <c r="BX3574" s="2"/>
    </row>
    <row r="3575" spans="76:76">
      <c r="BX3575" s="2"/>
    </row>
    <row r="3576" spans="76:76">
      <c r="BX3576" s="2"/>
    </row>
    <row r="3577" spans="76:76">
      <c r="BX3577" s="2"/>
    </row>
    <row r="3578" spans="76:76">
      <c r="BX3578" s="2"/>
    </row>
    <row r="3579" spans="76:76">
      <c r="BX3579" s="2"/>
    </row>
    <row r="3580" spans="76:76">
      <c r="BX3580" s="2"/>
    </row>
    <row r="3581" spans="76:76">
      <c r="BX3581" s="2"/>
    </row>
    <row r="3582" spans="76:76">
      <c r="BX3582" s="2"/>
    </row>
    <row r="3583" spans="76:76">
      <c r="BX3583" s="2"/>
    </row>
    <row r="3584" spans="76:76">
      <c r="BX3584" s="2"/>
    </row>
    <row r="3585" spans="76:76">
      <c r="BX3585" s="2"/>
    </row>
    <row r="3586" spans="76:76">
      <c r="BX3586" s="2"/>
    </row>
    <row r="3587" spans="76:76">
      <c r="BX3587" s="2"/>
    </row>
    <row r="3588" spans="76:76">
      <c r="BX3588" s="2"/>
    </row>
    <row r="3589" spans="76:76">
      <c r="BX3589" s="2"/>
    </row>
    <row r="3590" spans="76:76">
      <c r="BX3590" s="2"/>
    </row>
    <row r="3591" spans="76:76">
      <c r="BX3591" s="2"/>
    </row>
    <row r="3592" spans="76:76">
      <c r="BX3592" s="2"/>
    </row>
    <row r="3593" spans="76:76">
      <c r="BX3593" s="2"/>
    </row>
    <row r="3594" spans="76:76">
      <c r="BX3594" s="2"/>
    </row>
    <row r="3595" spans="76:76">
      <c r="BX3595" s="2"/>
    </row>
    <row r="3596" spans="76:76">
      <c r="BX3596" s="2"/>
    </row>
    <row r="3597" spans="76:76">
      <c r="BX3597" s="2"/>
    </row>
    <row r="3598" spans="76:76">
      <c r="BX3598" s="2"/>
    </row>
    <row r="3599" spans="76:76">
      <c r="BX3599" s="2"/>
    </row>
    <row r="3600" spans="76:76">
      <c r="BX3600" s="2"/>
    </row>
    <row r="3601" spans="76:76">
      <c r="BX3601" s="2"/>
    </row>
    <row r="3602" spans="76:76">
      <c r="BX3602" s="2"/>
    </row>
    <row r="3603" spans="76:76">
      <c r="BX3603" s="2"/>
    </row>
    <row r="3604" spans="76:76">
      <c r="BX3604" s="2"/>
    </row>
    <row r="3605" spans="76:76">
      <c r="BX3605" s="2"/>
    </row>
    <row r="3606" spans="76:76">
      <c r="BX3606" s="2"/>
    </row>
    <row r="3607" spans="76:76">
      <c r="BX3607" s="2"/>
    </row>
    <row r="3608" spans="76:76">
      <c r="BX3608" s="2"/>
    </row>
    <row r="3609" spans="76:76">
      <c r="BX3609" s="2"/>
    </row>
    <row r="3610" spans="76:76">
      <c r="BX3610" s="2"/>
    </row>
    <row r="3611" spans="76:76">
      <c r="BX3611" s="2"/>
    </row>
    <row r="3612" spans="76:76">
      <c r="BX3612" s="2"/>
    </row>
    <row r="3613" spans="76:76">
      <c r="BX3613" s="2"/>
    </row>
    <row r="3614" spans="76:76">
      <c r="BX3614" s="2"/>
    </row>
    <row r="3615" spans="76:76">
      <c r="BX3615" s="2"/>
    </row>
    <row r="3616" spans="76:76">
      <c r="BX3616" s="2"/>
    </row>
    <row r="3617" spans="76:76">
      <c r="BX3617" s="2"/>
    </row>
    <row r="3618" spans="76:76">
      <c r="BX3618" s="2"/>
    </row>
    <row r="3619" spans="76:76">
      <c r="BX3619" s="2"/>
    </row>
    <row r="3620" spans="76:76">
      <c r="BX3620" s="2"/>
    </row>
    <row r="3621" spans="76:76">
      <c r="BX3621" s="2"/>
    </row>
    <row r="3622" spans="76:76">
      <c r="BX3622" s="2"/>
    </row>
    <row r="3623" spans="76:76">
      <c r="BX3623" s="2"/>
    </row>
    <row r="3624" spans="76:76">
      <c r="BX3624" s="2"/>
    </row>
    <row r="3625" spans="76:76">
      <c r="BX3625" s="2"/>
    </row>
    <row r="3626" spans="76:76">
      <c r="BX3626" s="2"/>
    </row>
    <row r="3627" spans="76:76">
      <c r="BX3627" s="2"/>
    </row>
    <row r="3628" spans="76:76">
      <c r="BX3628" s="2"/>
    </row>
    <row r="3629" spans="76:76">
      <c r="BX3629" s="2"/>
    </row>
    <row r="3630" spans="76:76">
      <c r="BX3630" s="2"/>
    </row>
    <row r="3631" spans="76:76">
      <c r="BX3631" s="2"/>
    </row>
    <row r="3632" spans="76:76">
      <c r="BX3632" s="2"/>
    </row>
    <row r="3633" spans="76:76">
      <c r="BX3633" s="2"/>
    </row>
    <row r="3634" spans="76:76">
      <c r="BX3634" s="2"/>
    </row>
    <row r="3635" spans="76:76">
      <c r="BX3635" s="2"/>
    </row>
    <row r="3636" spans="76:76">
      <c r="BX3636" s="2"/>
    </row>
    <row r="3637" spans="76:76">
      <c r="BX3637" s="2"/>
    </row>
    <row r="3638" spans="76:76">
      <c r="BX3638" s="2"/>
    </row>
    <row r="3639" spans="76:76">
      <c r="BX3639" s="2"/>
    </row>
    <row r="3640" spans="76:76">
      <c r="BX3640" s="2"/>
    </row>
    <row r="3641" spans="76:76">
      <c r="BX3641" s="2"/>
    </row>
    <row r="3642" spans="76:76">
      <c r="BX3642" s="2"/>
    </row>
    <row r="3643" spans="76:76">
      <c r="BX3643" s="2"/>
    </row>
    <row r="3644" spans="76:76">
      <c r="BX3644" s="2"/>
    </row>
    <row r="3645" spans="76:76">
      <c r="BX3645" s="2"/>
    </row>
    <row r="3646" spans="76:76">
      <c r="BX3646" s="2"/>
    </row>
    <row r="3647" spans="76:76">
      <c r="BX3647" s="2"/>
    </row>
    <row r="3648" spans="76:76">
      <c r="BX3648" s="2"/>
    </row>
    <row r="3649" spans="76:76">
      <c r="BX3649" s="2"/>
    </row>
    <row r="3650" spans="76:76">
      <c r="BX3650" s="2"/>
    </row>
    <row r="3651" spans="76:76">
      <c r="BX3651" s="2"/>
    </row>
    <row r="3652" spans="76:76">
      <c r="BX3652" s="2"/>
    </row>
    <row r="3653" spans="76:76">
      <c r="BX3653" s="2"/>
    </row>
    <row r="3654" spans="76:76">
      <c r="BX3654" s="2"/>
    </row>
    <row r="3655" spans="76:76">
      <c r="BX3655" s="2"/>
    </row>
    <row r="3656" spans="76:76">
      <c r="BX3656" s="2"/>
    </row>
    <row r="3657" spans="76:76">
      <c r="BX3657" s="2"/>
    </row>
    <row r="3658" spans="76:76">
      <c r="BX3658" s="2"/>
    </row>
    <row r="3659" spans="76:76">
      <c r="BX3659" s="2"/>
    </row>
    <row r="3660" spans="76:76">
      <c r="BX3660" s="2"/>
    </row>
    <row r="3661" spans="76:76">
      <c r="BX3661" s="2"/>
    </row>
    <row r="3662" spans="76:76">
      <c r="BX3662" s="2"/>
    </row>
    <row r="3663" spans="76:76">
      <c r="BX3663" s="2"/>
    </row>
    <row r="3664" spans="76:76">
      <c r="BX3664" s="2"/>
    </row>
    <row r="3665" spans="76:76">
      <c r="BX3665" s="2"/>
    </row>
    <row r="3666" spans="76:76">
      <c r="BX3666" s="2"/>
    </row>
    <row r="3667" spans="76:76">
      <c r="BX3667" s="2"/>
    </row>
    <row r="3668" spans="76:76">
      <c r="BX3668" s="2"/>
    </row>
    <row r="3669" spans="76:76">
      <c r="BX3669" s="2"/>
    </row>
    <row r="3670" spans="76:76">
      <c r="BX3670" s="2"/>
    </row>
    <row r="3671" spans="76:76">
      <c r="BX3671" s="2"/>
    </row>
    <row r="3672" spans="76:76">
      <c r="BX3672" s="2"/>
    </row>
    <row r="3673" spans="76:76">
      <c r="BX3673" s="2"/>
    </row>
    <row r="3674" spans="76:76">
      <c r="BX3674" s="2"/>
    </row>
    <row r="3675" spans="76:76">
      <c r="BX3675" s="2"/>
    </row>
    <row r="3676" spans="76:76">
      <c r="BX3676" s="2"/>
    </row>
    <row r="3677" spans="76:76">
      <c r="BX3677" s="2"/>
    </row>
    <row r="3678" spans="76:76">
      <c r="BX3678" s="2"/>
    </row>
    <row r="3679" spans="76:76">
      <c r="BX3679" s="2"/>
    </row>
    <row r="3680" spans="76:76">
      <c r="BX3680" s="2"/>
    </row>
    <row r="3681" spans="76:76">
      <c r="BX3681" s="2"/>
    </row>
    <row r="3682" spans="76:76">
      <c r="BX3682" s="2"/>
    </row>
    <row r="3683" spans="76:76">
      <c r="BX3683" s="2"/>
    </row>
    <row r="3684" spans="76:76">
      <c r="BX3684" s="2"/>
    </row>
    <row r="3685" spans="76:76">
      <c r="BX3685" s="2"/>
    </row>
    <row r="3686" spans="76:76">
      <c r="BX3686" s="2"/>
    </row>
    <row r="3687" spans="76:76">
      <c r="BX3687" s="2"/>
    </row>
    <row r="3688" spans="76:76">
      <c r="BX3688" s="2"/>
    </row>
    <row r="3689" spans="76:76">
      <c r="BX3689" s="2"/>
    </row>
    <row r="3690" spans="76:76">
      <c r="BX3690" s="2"/>
    </row>
    <row r="3691" spans="76:76">
      <c r="BX3691" s="2"/>
    </row>
    <row r="3692" spans="76:76">
      <c r="BX3692" s="2"/>
    </row>
    <row r="3693" spans="76:76">
      <c r="BX3693" s="2"/>
    </row>
    <row r="3694" spans="76:76">
      <c r="BX3694" s="2"/>
    </row>
    <row r="3695" spans="76:76">
      <c r="BX3695" s="2"/>
    </row>
    <row r="3696" spans="76:76">
      <c r="BX3696" s="2"/>
    </row>
    <row r="3697" spans="76:76">
      <c r="BX3697" s="2"/>
    </row>
    <row r="3698" spans="76:76">
      <c r="BX3698" s="2"/>
    </row>
    <row r="3699" spans="76:76">
      <c r="BX3699" s="2"/>
    </row>
    <row r="3700" spans="76:76">
      <c r="BX3700" s="2"/>
    </row>
    <row r="3701" spans="76:76">
      <c r="BX3701" s="2"/>
    </row>
    <row r="3702" spans="76:76">
      <c r="BX3702" s="2"/>
    </row>
    <row r="3703" spans="76:76">
      <c r="BX3703" s="2"/>
    </row>
    <row r="3704" spans="76:76">
      <c r="BX3704" s="2"/>
    </row>
    <row r="3705" spans="76:76">
      <c r="BX3705" s="2"/>
    </row>
    <row r="3706" spans="76:76">
      <c r="BX3706" s="2"/>
    </row>
    <row r="3707" spans="76:76">
      <c r="BX3707" s="2"/>
    </row>
    <row r="3708" spans="76:76">
      <c r="BX3708" s="2"/>
    </row>
    <row r="3709" spans="76:76">
      <c r="BX3709" s="2"/>
    </row>
    <row r="3710" spans="76:76">
      <c r="BX3710" s="2"/>
    </row>
    <row r="3711" spans="76:76">
      <c r="BX3711" s="2"/>
    </row>
    <row r="3712" spans="76:76">
      <c r="BX3712" s="2"/>
    </row>
    <row r="3713" spans="76:76">
      <c r="BX3713" s="2"/>
    </row>
    <row r="3714" spans="76:76">
      <c r="BX3714" s="2"/>
    </row>
    <row r="3715" spans="76:76">
      <c r="BX3715" s="2"/>
    </row>
    <row r="3716" spans="76:76">
      <c r="BX3716" s="2"/>
    </row>
    <row r="3717" spans="76:76">
      <c r="BX3717" s="2"/>
    </row>
    <row r="3718" spans="76:76">
      <c r="BX3718" s="2"/>
    </row>
    <row r="3719" spans="76:76">
      <c r="BX3719" s="2"/>
    </row>
    <row r="3720" spans="76:76">
      <c r="BX3720" s="2"/>
    </row>
    <row r="3721" spans="76:76">
      <c r="BX3721" s="2"/>
    </row>
    <row r="3722" spans="76:76">
      <c r="BX3722" s="2"/>
    </row>
    <row r="3723" spans="76:76">
      <c r="BX3723" s="2"/>
    </row>
    <row r="3724" spans="76:76">
      <c r="BX3724" s="2"/>
    </row>
    <row r="3725" spans="76:76">
      <c r="BX3725" s="2"/>
    </row>
    <row r="3726" spans="76:76">
      <c r="BX3726" s="2"/>
    </row>
    <row r="3727" spans="76:76">
      <c r="BX3727" s="2"/>
    </row>
    <row r="3728" spans="76:76">
      <c r="BX3728" s="2"/>
    </row>
    <row r="3729" spans="76:76">
      <c r="BX3729" s="2"/>
    </row>
    <row r="3730" spans="76:76">
      <c r="BX3730" s="2"/>
    </row>
    <row r="3731" spans="76:76">
      <c r="BX3731" s="2"/>
    </row>
    <row r="3732" spans="76:76">
      <c r="BX3732" s="2"/>
    </row>
    <row r="3733" spans="76:76">
      <c r="BX3733" s="2"/>
    </row>
    <row r="3734" spans="76:76">
      <c r="BX3734" s="2"/>
    </row>
    <row r="3735" spans="76:76">
      <c r="BX3735" s="2"/>
    </row>
    <row r="3736" spans="76:76">
      <c r="BX3736" s="2"/>
    </row>
    <row r="3737" spans="76:76">
      <c r="BX3737" s="2"/>
    </row>
    <row r="3738" spans="76:76">
      <c r="BX3738" s="2"/>
    </row>
    <row r="3739" spans="76:76">
      <c r="BX3739" s="2"/>
    </row>
    <row r="3740" spans="76:76">
      <c r="BX3740" s="2"/>
    </row>
    <row r="3741" spans="76:76">
      <c r="BX3741" s="2"/>
    </row>
    <row r="3742" spans="76:76">
      <c r="BX3742" s="2"/>
    </row>
    <row r="3743" spans="76:76">
      <c r="BX3743" s="2"/>
    </row>
    <row r="3744" spans="76:76">
      <c r="BX3744" s="2"/>
    </row>
    <row r="3745" spans="76:76">
      <c r="BX3745" s="2"/>
    </row>
    <row r="3746" spans="76:76">
      <c r="BX3746" s="2"/>
    </row>
    <row r="3747" spans="76:76">
      <c r="BX3747" s="2"/>
    </row>
    <row r="3748" spans="76:76">
      <c r="BX3748" s="2"/>
    </row>
    <row r="3749" spans="76:76">
      <c r="BX3749" s="2"/>
    </row>
    <row r="3750" spans="76:76">
      <c r="BX3750" s="2"/>
    </row>
    <row r="3751" spans="76:76">
      <c r="BX3751" s="2"/>
    </row>
    <row r="3752" spans="76:76">
      <c r="BX3752" s="2"/>
    </row>
    <row r="3753" spans="76:76">
      <c r="BX3753" s="2"/>
    </row>
    <row r="3754" spans="76:76">
      <c r="BX3754" s="2"/>
    </row>
    <row r="3755" spans="76:76">
      <c r="BX3755" s="2"/>
    </row>
    <row r="3756" spans="76:76">
      <c r="BX3756" s="2"/>
    </row>
    <row r="3757" spans="76:76">
      <c r="BX3757" s="2"/>
    </row>
    <row r="3758" spans="76:76">
      <c r="BX3758" s="2"/>
    </row>
    <row r="3759" spans="76:76">
      <c r="BX3759" s="2"/>
    </row>
    <row r="3760" spans="76:76">
      <c r="BX3760" s="2"/>
    </row>
    <row r="3761" spans="76:76">
      <c r="BX3761" s="2"/>
    </row>
    <row r="3762" spans="76:76">
      <c r="BX3762" s="2"/>
    </row>
    <row r="3763" spans="76:76">
      <c r="BX3763" s="2"/>
    </row>
    <row r="3764" spans="76:76">
      <c r="BX3764" s="2"/>
    </row>
    <row r="3765" spans="76:76">
      <c r="BX3765" s="2"/>
    </row>
    <row r="3766" spans="76:76">
      <c r="BX3766" s="2"/>
    </row>
    <row r="3767" spans="76:76">
      <c r="BX3767" s="2"/>
    </row>
    <row r="3768" spans="76:76">
      <c r="BX3768" s="2"/>
    </row>
    <row r="3769" spans="76:76">
      <c r="BX3769" s="2"/>
    </row>
    <row r="3770" spans="76:76">
      <c r="BX3770" s="2"/>
    </row>
    <row r="3771" spans="76:76">
      <c r="BX3771" s="2"/>
    </row>
    <row r="3772" spans="76:76">
      <c r="BX3772" s="2"/>
    </row>
    <row r="3773" spans="76:76">
      <c r="BX3773" s="2"/>
    </row>
    <row r="3774" spans="76:76">
      <c r="BX3774" s="2"/>
    </row>
    <row r="3775" spans="76:76">
      <c r="BX3775" s="2"/>
    </row>
    <row r="3776" spans="76:76">
      <c r="BX3776" s="2"/>
    </row>
    <row r="3777" spans="76:76">
      <c r="BX3777" s="2"/>
    </row>
    <row r="3778" spans="76:76">
      <c r="BX3778" s="2"/>
    </row>
    <row r="3779" spans="76:76">
      <c r="BX3779" s="2"/>
    </row>
    <row r="3780" spans="76:76">
      <c r="BX3780" s="2"/>
    </row>
    <row r="3781" spans="76:76">
      <c r="BX3781" s="2"/>
    </row>
    <row r="3782" spans="76:76">
      <c r="BX3782" s="2"/>
    </row>
    <row r="3783" spans="76:76">
      <c r="BX3783" s="2"/>
    </row>
    <row r="3784" spans="76:76">
      <c r="BX3784" s="2"/>
    </row>
    <row r="3785" spans="76:76">
      <c r="BX3785" s="2"/>
    </row>
    <row r="3786" spans="76:76">
      <c r="BX3786" s="2"/>
    </row>
    <row r="3787" spans="76:76">
      <c r="BX3787" s="2"/>
    </row>
    <row r="3788" spans="76:76">
      <c r="BX3788" s="2"/>
    </row>
    <row r="3789" spans="76:76">
      <c r="BX3789" s="2"/>
    </row>
    <row r="3790" spans="76:76">
      <c r="BX3790" s="2"/>
    </row>
    <row r="3791" spans="76:76">
      <c r="BX3791" s="2"/>
    </row>
    <row r="3792" spans="76:76">
      <c r="BX3792" s="2"/>
    </row>
    <row r="3793" spans="76:76">
      <c r="BX3793" s="2"/>
    </row>
    <row r="3794" spans="76:76">
      <c r="BX3794" s="2"/>
    </row>
    <row r="3795" spans="76:76">
      <c r="BX3795" s="2"/>
    </row>
    <row r="3796" spans="76:76">
      <c r="BX3796" s="2"/>
    </row>
    <row r="3797" spans="76:76">
      <c r="BX3797" s="2"/>
    </row>
    <row r="3798" spans="76:76">
      <c r="BX3798" s="2"/>
    </row>
    <row r="3799" spans="76:76">
      <c r="BX3799" s="2"/>
    </row>
    <row r="3800" spans="76:76">
      <c r="BX3800" s="2"/>
    </row>
    <row r="3801" spans="76:76">
      <c r="BX3801" s="2"/>
    </row>
    <row r="3802" spans="76:76">
      <c r="BX3802" s="2"/>
    </row>
    <row r="3803" spans="76:76">
      <c r="BX3803" s="2"/>
    </row>
    <row r="3804" spans="76:76">
      <c r="BX3804" s="2"/>
    </row>
    <row r="3805" spans="76:76">
      <c r="BX3805" s="2"/>
    </row>
    <row r="3806" spans="76:76">
      <c r="BX3806" s="2"/>
    </row>
    <row r="3807" spans="76:76">
      <c r="BX3807" s="2"/>
    </row>
    <row r="3808" spans="76:76">
      <c r="BX3808" s="2"/>
    </row>
    <row r="3809" spans="76:76">
      <c r="BX3809" s="2"/>
    </row>
    <row r="3810" spans="76:76">
      <c r="BX3810" s="2"/>
    </row>
    <row r="3811" spans="76:76">
      <c r="BX3811" s="2"/>
    </row>
    <row r="3812" spans="76:76">
      <c r="BX3812" s="2"/>
    </row>
    <row r="3813" spans="76:76">
      <c r="BX3813" s="2"/>
    </row>
    <row r="3814" spans="76:76">
      <c r="BX3814" s="2"/>
    </row>
    <row r="3815" spans="76:76">
      <c r="BX3815" s="2"/>
    </row>
    <row r="3816" spans="76:76">
      <c r="BX3816" s="2"/>
    </row>
    <row r="3817" spans="76:76">
      <c r="BX3817" s="2"/>
    </row>
    <row r="3818" spans="76:76">
      <c r="BX3818" s="2"/>
    </row>
    <row r="3819" spans="76:76">
      <c r="BX3819" s="2"/>
    </row>
    <row r="3820" spans="76:76">
      <c r="BX3820" s="2"/>
    </row>
    <row r="3821" spans="76:76">
      <c r="BX3821" s="2"/>
    </row>
    <row r="3822" spans="76:76">
      <c r="BX3822" s="2"/>
    </row>
    <row r="3823" spans="76:76">
      <c r="BX3823" s="2"/>
    </row>
    <row r="3824" spans="76:76">
      <c r="BX3824" s="2"/>
    </row>
    <row r="3825" spans="76:76">
      <c r="BX3825" s="2"/>
    </row>
    <row r="3826" spans="76:76">
      <c r="BX3826" s="2"/>
    </row>
    <row r="3827" spans="76:76">
      <c r="BX3827" s="2"/>
    </row>
    <row r="3828" spans="76:76">
      <c r="BX3828" s="2"/>
    </row>
    <row r="3829" spans="76:76">
      <c r="BX3829" s="2"/>
    </row>
    <row r="3830" spans="76:76">
      <c r="BX3830" s="2"/>
    </row>
    <row r="3831" spans="76:76">
      <c r="BX3831" s="2"/>
    </row>
    <row r="3832" spans="76:76">
      <c r="BX3832" s="2"/>
    </row>
    <row r="3833" spans="76:76">
      <c r="BX3833" s="2"/>
    </row>
    <row r="3834" spans="76:76">
      <c r="BX3834" s="2"/>
    </row>
    <row r="3835" spans="76:76">
      <c r="BX3835" s="2"/>
    </row>
    <row r="3836" spans="76:76">
      <c r="BX3836" s="2"/>
    </row>
    <row r="3837" spans="76:76">
      <c r="BX3837" s="2"/>
    </row>
    <row r="3838" spans="76:76">
      <c r="BX3838" s="2"/>
    </row>
    <row r="3839" spans="76:76">
      <c r="BX3839" s="2"/>
    </row>
    <row r="3840" spans="76:76">
      <c r="BX3840" s="2"/>
    </row>
    <row r="3841" spans="76:76">
      <c r="BX3841" s="2"/>
    </row>
    <row r="3842" spans="76:76">
      <c r="BX3842" s="2"/>
    </row>
    <row r="3843" spans="76:76">
      <c r="BX3843" s="2"/>
    </row>
    <row r="3844" spans="76:76">
      <c r="BX3844" s="2"/>
    </row>
    <row r="3845" spans="76:76">
      <c r="BX3845" s="2"/>
    </row>
    <row r="3846" spans="76:76">
      <c r="BX3846" s="2"/>
    </row>
    <row r="3847" spans="76:76">
      <c r="BX3847" s="2"/>
    </row>
    <row r="3848" spans="76:76">
      <c r="BX3848" s="2"/>
    </row>
    <row r="3849" spans="76:76">
      <c r="BX3849" s="2"/>
    </row>
    <row r="3850" spans="76:76">
      <c r="BX3850" s="2"/>
    </row>
    <row r="3851" spans="76:76">
      <c r="BX3851" s="2"/>
    </row>
    <row r="3852" spans="76:76">
      <c r="BX3852" s="2"/>
    </row>
    <row r="3853" spans="76:76">
      <c r="BX3853" s="2"/>
    </row>
    <row r="3854" spans="76:76">
      <c r="BX3854" s="2"/>
    </row>
    <row r="3855" spans="76:76">
      <c r="BX3855" s="2"/>
    </row>
    <row r="3856" spans="76:76">
      <c r="BX3856" s="2"/>
    </row>
    <row r="3857" spans="76:76">
      <c r="BX3857" s="2"/>
    </row>
    <row r="3858" spans="76:76">
      <c r="BX3858" s="2"/>
    </row>
    <row r="3859" spans="76:76">
      <c r="BX3859" s="2"/>
    </row>
    <row r="3860" spans="76:76">
      <c r="BX3860" s="2"/>
    </row>
    <row r="3861" spans="76:76">
      <c r="BX3861" s="2"/>
    </row>
    <row r="3862" spans="76:76">
      <c r="BX3862" s="2"/>
    </row>
    <row r="3863" spans="76:76">
      <c r="BX3863" s="2"/>
    </row>
    <row r="3864" spans="76:76">
      <c r="BX3864" s="2"/>
    </row>
    <row r="3865" spans="76:76">
      <c r="BX3865" s="2"/>
    </row>
    <row r="3866" spans="76:76">
      <c r="BX3866" s="2"/>
    </row>
    <row r="3867" spans="76:76">
      <c r="BX3867" s="2"/>
    </row>
    <row r="3868" spans="76:76">
      <c r="BX3868" s="2"/>
    </row>
    <row r="3869" spans="76:76">
      <c r="BX3869" s="2"/>
    </row>
    <row r="3870" spans="76:76">
      <c r="BX3870" s="2"/>
    </row>
    <row r="3871" spans="76:76">
      <c r="BX3871" s="2"/>
    </row>
    <row r="3872" spans="76:76">
      <c r="BX3872" s="2"/>
    </row>
    <row r="3873" spans="76:76">
      <c r="BX3873" s="2"/>
    </row>
    <row r="3874" spans="76:76">
      <c r="BX3874" s="2"/>
    </row>
    <row r="3875" spans="76:76">
      <c r="BX3875" s="2"/>
    </row>
    <row r="3876" spans="76:76">
      <c r="BX3876" s="2"/>
    </row>
    <row r="3877" spans="76:76">
      <c r="BX3877" s="2"/>
    </row>
    <row r="3878" spans="76:76">
      <c r="BX3878" s="2"/>
    </row>
    <row r="3879" spans="76:76">
      <c r="BX3879" s="2"/>
    </row>
    <row r="3880" spans="76:76">
      <c r="BX3880" s="2"/>
    </row>
    <row r="3881" spans="76:76">
      <c r="BX3881" s="2"/>
    </row>
    <row r="3882" spans="76:76">
      <c r="BX3882" s="2"/>
    </row>
    <row r="3883" spans="76:76">
      <c r="BX3883" s="2"/>
    </row>
    <row r="3884" spans="76:76">
      <c r="BX3884" s="2"/>
    </row>
    <row r="3885" spans="76:76">
      <c r="BX3885" s="2"/>
    </row>
    <row r="3886" spans="76:76">
      <c r="BX3886" s="2"/>
    </row>
    <row r="3887" spans="76:76">
      <c r="BX3887" s="2"/>
    </row>
    <row r="3888" spans="76:76">
      <c r="BX3888" s="2"/>
    </row>
    <row r="3889" spans="76:76">
      <c r="BX3889" s="2"/>
    </row>
    <row r="3890" spans="76:76">
      <c r="BX3890" s="2"/>
    </row>
    <row r="3891" spans="76:76">
      <c r="BX3891" s="2"/>
    </row>
    <row r="3892" spans="76:76">
      <c r="BX3892" s="2"/>
    </row>
    <row r="3893" spans="76:76">
      <c r="BX3893" s="2"/>
    </row>
    <row r="3894" spans="76:76">
      <c r="BX3894" s="2"/>
    </row>
    <row r="3895" spans="76:76">
      <c r="BX3895" s="2"/>
    </row>
    <row r="3896" spans="76:76">
      <c r="BX3896" s="2"/>
    </row>
    <row r="3897" spans="76:76">
      <c r="BX3897" s="2"/>
    </row>
    <row r="3898" spans="76:76">
      <c r="BX3898" s="2"/>
    </row>
    <row r="3899" spans="76:76">
      <c r="BX3899" s="2"/>
    </row>
    <row r="3900" spans="76:76">
      <c r="BX3900" s="2"/>
    </row>
    <row r="3901" spans="76:76">
      <c r="BX3901" s="2"/>
    </row>
    <row r="3902" spans="76:76">
      <c r="BX3902" s="2"/>
    </row>
    <row r="3903" spans="76:76">
      <c r="BX3903" s="2"/>
    </row>
    <row r="3904" spans="76:76">
      <c r="BX3904" s="2"/>
    </row>
    <row r="3905" spans="76:76">
      <c r="BX3905" s="2"/>
    </row>
    <row r="3906" spans="76:76">
      <c r="BX3906" s="2"/>
    </row>
    <row r="3907" spans="76:76">
      <c r="BX3907" s="2"/>
    </row>
    <row r="3908" spans="76:76">
      <c r="BX3908" s="2"/>
    </row>
    <row r="3909" spans="76:76">
      <c r="BX3909" s="2"/>
    </row>
    <row r="3910" spans="76:76">
      <c r="BX3910" s="2"/>
    </row>
    <row r="3911" spans="76:76">
      <c r="BX3911" s="2"/>
    </row>
    <row r="3912" spans="76:76">
      <c r="BX3912" s="2"/>
    </row>
    <row r="3913" spans="76:76">
      <c r="BX3913" s="2"/>
    </row>
    <row r="3914" spans="76:76">
      <c r="BX3914" s="2"/>
    </row>
    <row r="3915" spans="76:76">
      <c r="BX3915" s="2"/>
    </row>
    <row r="3916" spans="76:76">
      <c r="BX3916" s="2"/>
    </row>
    <row r="3917" spans="76:76">
      <c r="BX3917" s="2"/>
    </row>
    <row r="3918" spans="76:76">
      <c r="BX3918" s="2"/>
    </row>
    <row r="3919" spans="76:76">
      <c r="BX3919" s="2"/>
    </row>
    <row r="3920" spans="76:76">
      <c r="BX3920" s="2"/>
    </row>
    <row r="3921" spans="76:76">
      <c r="BX3921" s="2"/>
    </row>
    <row r="3922" spans="76:76">
      <c r="BX3922" s="2"/>
    </row>
    <row r="3923" spans="76:76">
      <c r="BX3923" s="2"/>
    </row>
    <row r="3924" spans="76:76">
      <c r="BX3924" s="2"/>
    </row>
    <row r="3925" spans="76:76">
      <c r="BX3925" s="2"/>
    </row>
    <row r="3926" spans="76:76">
      <c r="BX3926" s="2"/>
    </row>
    <row r="3927" spans="76:76">
      <c r="BX3927" s="2"/>
    </row>
    <row r="3928" spans="76:76">
      <c r="BX3928" s="2"/>
    </row>
    <row r="3929" spans="76:76">
      <c r="BX3929" s="2"/>
    </row>
    <row r="3930" spans="76:76">
      <c r="BX3930" s="2"/>
    </row>
    <row r="3931" spans="76:76">
      <c r="BX3931" s="2"/>
    </row>
    <row r="3932" spans="76:76">
      <c r="BX3932" s="2"/>
    </row>
    <row r="3933" spans="76:76">
      <c r="BX3933" s="2"/>
    </row>
    <row r="3934" spans="76:76">
      <c r="BX3934" s="2"/>
    </row>
    <row r="3935" spans="76:76">
      <c r="BX3935" s="2"/>
    </row>
    <row r="3936" spans="76:76">
      <c r="BX3936" s="2"/>
    </row>
    <row r="3937" spans="76:76">
      <c r="BX3937" s="2"/>
    </row>
    <row r="3938" spans="76:76">
      <c r="BX3938" s="2"/>
    </row>
    <row r="3939" spans="76:76">
      <c r="BX3939" s="2"/>
    </row>
    <row r="3940" spans="76:76">
      <c r="BX3940" s="2"/>
    </row>
    <row r="3941" spans="76:76">
      <c r="BX3941" s="2"/>
    </row>
    <row r="3942" spans="76:76">
      <c r="BX3942" s="2"/>
    </row>
    <row r="3943" spans="76:76">
      <c r="BX3943" s="2"/>
    </row>
    <row r="3944" spans="76:76">
      <c r="BX3944" s="2"/>
    </row>
    <row r="3945" spans="76:76">
      <c r="BX3945" s="2"/>
    </row>
    <row r="3946" spans="76:76">
      <c r="BX3946" s="2"/>
    </row>
    <row r="3947" spans="76:76">
      <c r="BX3947" s="2"/>
    </row>
    <row r="3948" spans="76:76">
      <c r="BX3948" s="2"/>
    </row>
    <row r="3949" spans="76:76">
      <c r="BX3949" s="2"/>
    </row>
    <row r="3950" spans="76:76">
      <c r="BX3950" s="2"/>
    </row>
    <row r="3951" spans="76:76">
      <c r="BX3951" s="2"/>
    </row>
    <row r="3952" spans="76:76">
      <c r="BX3952" s="2"/>
    </row>
    <row r="3953" spans="76:76">
      <c r="BX3953" s="2"/>
    </row>
    <row r="3954" spans="76:76">
      <c r="BX3954" s="2"/>
    </row>
    <row r="3955" spans="76:76">
      <c r="BX3955" s="2"/>
    </row>
    <row r="3956" spans="76:76">
      <c r="BX3956" s="2"/>
    </row>
    <row r="3957" spans="76:76">
      <c r="BX3957" s="2"/>
    </row>
    <row r="3958" spans="76:76">
      <c r="BX3958" s="2"/>
    </row>
    <row r="3959" spans="76:76">
      <c r="BX3959" s="2"/>
    </row>
    <row r="3960" spans="76:76">
      <c r="BX3960" s="2"/>
    </row>
    <row r="3961" spans="76:76">
      <c r="BX3961" s="2"/>
    </row>
    <row r="3962" spans="76:76">
      <c r="BX3962" s="2"/>
    </row>
    <row r="3963" spans="76:76">
      <c r="BX3963" s="2"/>
    </row>
    <row r="3964" spans="76:76">
      <c r="BX3964" s="2"/>
    </row>
    <row r="3965" spans="76:76">
      <c r="BX3965" s="2"/>
    </row>
    <row r="3966" spans="76:76">
      <c r="BX3966" s="2"/>
    </row>
    <row r="3967" spans="76:76">
      <c r="BX3967" s="2"/>
    </row>
    <row r="3968" spans="76:76">
      <c r="BX3968" s="2"/>
    </row>
    <row r="3969" spans="76:76">
      <c r="BX3969" s="2"/>
    </row>
    <row r="3970" spans="76:76">
      <c r="BX3970" s="2"/>
    </row>
    <row r="3971" spans="76:76">
      <c r="BX3971" s="2"/>
    </row>
    <row r="3972" spans="76:76">
      <c r="BX3972" s="2"/>
    </row>
    <row r="3973" spans="76:76">
      <c r="BX3973" s="2"/>
    </row>
    <row r="3974" spans="76:76">
      <c r="BX3974" s="2"/>
    </row>
    <row r="3975" spans="76:76">
      <c r="BX3975" s="2"/>
    </row>
    <row r="3976" spans="76:76">
      <c r="BX3976" s="2"/>
    </row>
    <row r="3977" spans="76:76">
      <c r="BX3977" s="2"/>
    </row>
    <row r="3978" spans="76:76">
      <c r="BX3978" s="2"/>
    </row>
    <row r="3979" spans="76:76">
      <c r="BX3979" s="2"/>
    </row>
    <row r="3980" spans="76:76">
      <c r="BX3980" s="2"/>
    </row>
    <row r="3981" spans="76:76">
      <c r="BX3981" s="2"/>
    </row>
    <row r="3982" spans="76:76">
      <c r="BX3982" s="2"/>
    </row>
    <row r="3983" spans="76:76">
      <c r="BX3983" s="2"/>
    </row>
    <row r="3984" spans="76:76">
      <c r="BX3984" s="2"/>
    </row>
    <row r="3985" spans="76:76">
      <c r="BX3985" s="2"/>
    </row>
    <row r="3986" spans="76:76">
      <c r="BX3986" s="2"/>
    </row>
    <row r="3987" spans="76:76">
      <c r="BX3987" s="2"/>
    </row>
    <row r="3988" spans="76:76">
      <c r="BX3988" s="2"/>
    </row>
    <row r="3989" spans="76:76">
      <c r="BX3989" s="2"/>
    </row>
    <row r="3990" spans="76:76">
      <c r="BX3990" s="2"/>
    </row>
    <row r="3991" spans="76:76">
      <c r="BX3991" s="2"/>
    </row>
    <row r="3992" spans="76:76">
      <c r="BX3992" s="2"/>
    </row>
    <row r="3993" spans="76:76">
      <c r="BX3993" s="2"/>
    </row>
    <row r="3994" spans="76:76">
      <c r="BX3994" s="2"/>
    </row>
    <row r="3995" spans="76:76">
      <c r="BX3995" s="2"/>
    </row>
    <row r="3996" spans="76:76">
      <c r="BX3996" s="2"/>
    </row>
    <row r="3997" spans="76:76">
      <c r="BX3997" s="2"/>
    </row>
    <row r="3998" spans="76:76">
      <c r="BX3998" s="2"/>
    </row>
    <row r="3999" spans="76:76">
      <c r="BX3999" s="2"/>
    </row>
    <row r="4000" spans="76:76">
      <c r="BX4000" s="2"/>
    </row>
    <row r="4001" spans="76:76">
      <c r="BX4001" s="2"/>
    </row>
    <row r="4002" spans="76:76">
      <c r="BX4002" s="2"/>
    </row>
    <row r="4003" spans="76:76">
      <c r="BX4003" s="2"/>
    </row>
    <row r="4004" spans="76:76">
      <c r="BX4004" s="2"/>
    </row>
    <row r="4005" spans="76:76">
      <c r="BX4005" s="2"/>
    </row>
    <row r="4006" spans="76:76">
      <c r="BX4006" s="2"/>
    </row>
    <row r="4007" spans="76:76">
      <c r="BX4007" s="2"/>
    </row>
    <row r="4008" spans="76:76">
      <c r="BX4008" s="2"/>
    </row>
    <row r="4009" spans="76:76">
      <c r="BX4009" s="2"/>
    </row>
    <row r="4010" spans="76:76">
      <c r="BX4010" s="2"/>
    </row>
    <row r="4011" spans="76:76">
      <c r="BX4011" s="2"/>
    </row>
    <row r="4012" spans="76:76">
      <c r="BX4012" s="2"/>
    </row>
    <row r="4013" spans="76:76">
      <c r="BX4013" s="2"/>
    </row>
    <row r="4014" spans="76:76">
      <c r="BX4014" s="2"/>
    </row>
    <row r="4015" spans="76:76">
      <c r="BX4015" s="2"/>
    </row>
    <row r="4016" spans="76:76">
      <c r="BX4016" s="2"/>
    </row>
    <row r="4017" spans="76:76">
      <c r="BX4017" s="2"/>
    </row>
    <row r="4018" spans="76:76">
      <c r="BX4018" s="2"/>
    </row>
    <row r="4019" spans="76:76">
      <c r="BX4019" s="2"/>
    </row>
    <row r="4020" spans="76:76">
      <c r="BX4020" s="2"/>
    </row>
    <row r="4021" spans="76:76">
      <c r="BX4021" s="2"/>
    </row>
    <row r="4022" spans="76:76">
      <c r="BX4022" s="2"/>
    </row>
    <row r="4023" spans="76:76">
      <c r="BX4023" s="2"/>
    </row>
    <row r="4024" spans="76:76">
      <c r="BX4024" s="2"/>
    </row>
    <row r="4025" spans="76:76">
      <c r="BX4025" s="2"/>
    </row>
    <row r="4026" spans="76:76">
      <c r="BX4026" s="2"/>
    </row>
    <row r="4027" spans="76:76">
      <c r="BX4027" s="2"/>
    </row>
    <row r="4028" spans="76:76">
      <c r="BX4028" s="2"/>
    </row>
    <row r="4029" spans="76:76">
      <c r="BX4029" s="2"/>
    </row>
    <row r="4030" spans="76:76">
      <c r="BX4030" s="2"/>
    </row>
    <row r="4031" spans="76:76">
      <c r="BX4031" s="2"/>
    </row>
    <row r="4032" spans="76:76">
      <c r="BX4032" s="2"/>
    </row>
    <row r="4033" spans="76:76">
      <c r="BX4033" s="2"/>
    </row>
    <row r="4034" spans="76:76">
      <c r="BX4034" s="2"/>
    </row>
    <row r="4035" spans="76:76">
      <c r="BX4035" s="2"/>
    </row>
    <row r="4036" spans="76:76">
      <c r="BX4036" s="2"/>
    </row>
    <row r="4037" spans="76:76">
      <c r="BX4037" s="2"/>
    </row>
    <row r="4038" spans="76:76">
      <c r="BX4038" s="2"/>
    </row>
    <row r="4039" spans="76:76">
      <c r="BX4039" s="2"/>
    </row>
    <row r="4040" spans="76:76">
      <c r="BX4040" s="2"/>
    </row>
    <row r="4041" spans="76:76">
      <c r="BX4041" s="2"/>
    </row>
    <row r="4042" spans="76:76">
      <c r="BX4042" s="2"/>
    </row>
    <row r="4043" spans="76:76">
      <c r="BX4043" s="2"/>
    </row>
    <row r="4044" spans="76:76">
      <c r="BX4044" s="2"/>
    </row>
    <row r="4045" spans="76:76">
      <c r="BX4045" s="2"/>
    </row>
    <row r="4046" spans="76:76">
      <c r="BX4046" s="2"/>
    </row>
    <row r="4047" spans="76:76">
      <c r="BX4047" s="2"/>
    </row>
    <row r="4048" spans="76:76">
      <c r="BX4048" s="2"/>
    </row>
    <row r="4049" spans="76:76">
      <c r="BX4049" s="2"/>
    </row>
    <row r="4050" spans="76:76">
      <c r="BX4050" s="2"/>
    </row>
    <row r="4051" spans="76:76">
      <c r="BX4051" s="2"/>
    </row>
    <row r="4052" spans="76:76">
      <c r="BX4052" s="2"/>
    </row>
    <row r="4053" spans="76:76">
      <c r="BX4053" s="2"/>
    </row>
    <row r="4054" spans="76:76">
      <c r="BX4054" s="2"/>
    </row>
    <row r="4055" spans="76:76">
      <c r="BX4055" s="2"/>
    </row>
    <row r="4056" spans="76:76">
      <c r="BX4056" s="2"/>
    </row>
    <row r="4057" spans="76:76">
      <c r="BX4057" s="2"/>
    </row>
    <row r="4058" spans="76:76">
      <c r="BX4058" s="2"/>
    </row>
    <row r="4059" spans="76:76">
      <c r="BX4059" s="2"/>
    </row>
    <row r="4060" spans="76:76">
      <c r="BX4060" s="2"/>
    </row>
    <row r="4061" spans="76:76">
      <c r="BX4061" s="2"/>
    </row>
    <row r="4062" spans="76:76">
      <c r="BX4062" s="2"/>
    </row>
    <row r="4063" spans="76:76">
      <c r="BX4063" s="2"/>
    </row>
    <row r="4064" spans="76:76">
      <c r="BX4064" s="2"/>
    </row>
    <row r="4065" spans="76:76">
      <c r="BX4065" s="2"/>
    </row>
    <row r="4066" spans="76:76">
      <c r="BX4066" s="2"/>
    </row>
    <row r="4067" spans="76:76">
      <c r="BX4067" s="2"/>
    </row>
    <row r="4068" spans="76:76">
      <c r="BX4068" s="2"/>
    </row>
    <row r="4069" spans="76:76">
      <c r="BX4069" s="2"/>
    </row>
    <row r="4070" spans="76:76">
      <c r="BX4070" s="2"/>
    </row>
    <row r="4071" spans="76:76">
      <c r="BX4071" s="2"/>
    </row>
    <row r="4072" spans="76:76">
      <c r="BX4072" s="2"/>
    </row>
    <row r="4073" spans="76:76">
      <c r="BX4073" s="2"/>
    </row>
    <row r="4074" spans="76:76">
      <c r="BX4074" s="2"/>
    </row>
    <row r="4075" spans="76:76">
      <c r="BX4075" s="2"/>
    </row>
    <row r="4076" spans="76:76">
      <c r="BX4076" s="2"/>
    </row>
    <row r="4077" spans="76:76">
      <c r="BX4077" s="2"/>
    </row>
    <row r="4078" spans="76:76">
      <c r="BX4078" s="2"/>
    </row>
    <row r="4079" spans="76:76">
      <c r="BX4079" s="2"/>
    </row>
    <row r="4080" spans="76:76">
      <c r="BX4080" s="2"/>
    </row>
    <row r="4081" spans="76:76">
      <c r="BX4081" s="2"/>
    </row>
    <row r="4082" spans="76:76">
      <c r="BX4082" s="2"/>
    </row>
    <row r="4083" spans="76:76">
      <c r="BX4083" s="2"/>
    </row>
    <row r="4084" spans="76:76">
      <c r="BX4084" s="2"/>
    </row>
    <row r="4085" spans="76:76">
      <c r="BX4085" s="2"/>
    </row>
    <row r="4086" spans="76:76">
      <c r="BX4086" s="2"/>
    </row>
    <row r="4087" spans="76:76">
      <c r="BX4087" s="2"/>
    </row>
    <row r="4088" spans="76:76">
      <c r="BX4088" s="2"/>
    </row>
    <row r="4089" spans="76:76">
      <c r="BX4089" s="2"/>
    </row>
    <row r="4090" spans="76:76">
      <c r="BX4090" s="2"/>
    </row>
    <row r="4091" spans="76:76">
      <c r="BX4091" s="2"/>
    </row>
    <row r="4092" spans="76:76">
      <c r="BX4092" s="2"/>
    </row>
    <row r="4093" spans="76:76">
      <c r="BX4093" s="2"/>
    </row>
    <row r="4094" spans="76:76">
      <c r="BX4094" s="2"/>
    </row>
    <row r="4095" spans="76:76">
      <c r="BX4095" s="2"/>
    </row>
    <row r="4096" spans="76:76">
      <c r="BX4096" s="2"/>
    </row>
    <row r="4097" spans="76:76">
      <c r="BX4097" s="2"/>
    </row>
    <row r="4098" spans="76:76">
      <c r="BX4098" s="2"/>
    </row>
    <row r="4099" spans="76:76">
      <c r="BX4099" s="2"/>
    </row>
    <row r="4100" spans="76:76">
      <c r="BX4100" s="2"/>
    </row>
    <row r="4101" spans="76:76">
      <c r="BX4101" s="2"/>
    </row>
    <row r="4102" spans="76:76">
      <c r="BX4102" s="2"/>
    </row>
    <row r="4103" spans="76:76">
      <c r="BX4103" s="2"/>
    </row>
    <row r="4104" spans="76:76">
      <c r="BX4104" s="2"/>
    </row>
    <row r="4105" spans="76:76">
      <c r="BX4105" s="2"/>
    </row>
    <row r="4106" spans="76:76">
      <c r="BX4106" s="2"/>
    </row>
    <row r="4107" spans="76:76">
      <c r="BX4107" s="2"/>
    </row>
    <row r="4108" spans="76:76">
      <c r="BX4108" s="2"/>
    </row>
    <row r="4109" spans="76:76">
      <c r="BX4109" s="2"/>
    </row>
    <row r="4110" spans="76:76">
      <c r="BX4110" s="2"/>
    </row>
    <row r="4111" spans="76:76">
      <c r="BX4111" s="2"/>
    </row>
    <row r="4112" spans="76:76">
      <c r="BX4112" s="2"/>
    </row>
    <row r="4113" spans="76:76">
      <c r="BX4113" s="2"/>
    </row>
    <row r="4114" spans="76:76">
      <c r="BX4114" s="2"/>
    </row>
    <row r="4115" spans="76:76">
      <c r="BX4115" s="2"/>
    </row>
    <row r="4116" spans="76:76">
      <c r="BX4116" s="2"/>
    </row>
    <row r="4117" spans="76:76">
      <c r="BX4117" s="2"/>
    </row>
    <row r="4118" spans="76:76">
      <c r="BX4118" s="2"/>
    </row>
    <row r="4119" spans="76:76">
      <c r="BX4119" s="2"/>
    </row>
    <row r="4120" spans="76:76">
      <c r="BX4120" s="2"/>
    </row>
    <row r="4121" spans="76:76">
      <c r="BX4121" s="2"/>
    </row>
    <row r="4122" spans="76:76">
      <c r="BX4122" s="2"/>
    </row>
    <row r="4123" spans="76:76">
      <c r="BX4123" s="2"/>
    </row>
    <row r="4124" spans="76:76">
      <c r="BX4124" s="2"/>
    </row>
    <row r="4125" spans="76:76">
      <c r="BX4125" s="2"/>
    </row>
    <row r="4126" spans="76:76">
      <c r="BX4126" s="2"/>
    </row>
    <row r="4127" spans="76:76">
      <c r="BX4127" s="2"/>
    </row>
    <row r="4128" spans="76:76">
      <c r="BX4128" s="2"/>
    </row>
    <row r="4129" spans="76:76">
      <c r="BX4129" s="2"/>
    </row>
    <row r="4130" spans="76:76">
      <c r="BX4130" s="2"/>
    </row>
    <row r="4131" spans="76:76">
      <c r="BX4131" s="2"/>
    </row>
    <row r="4132" spans="76:76">
      <c r="BX4132" s="2"/>
    </row>
    <row r="4133" spans="76:76">
      <c r="BX4133" s="2"/>
    </row>
    <row r="4134" spans="76:76">
      <c r="BX4134" s="2"/>
    </row>
    <row r="4135" spans="76:76">
      <c r="BX4135" s="2"/>
    </row>
    <row r="4136" spans="76:76">
      <c r="BX4136" s="2"/>
    </row>
    <row r="4137" spans="76:76">
      <c r="BX4137" s="2"/>
    </row>
    <row r="4138" spans="76:76">
      <c r="BX4138" s="2"/>
    </row>
    <row r="4139" spans="76:76">
      <c r="BX4139" s="2"/>
    </row>
    <row r="4140" spans="76:76">
      <c r="BX4140" s="2"/>
    </row>
    <row r="4141" spans="76:76">
      <c r="BX4141" s="2"/>
    </row>
    <row r="4142" spans="76:76">
      <c r="BX4142" s="2"/>
    </row>
    <row r="4143" spans="76:76">
      <c r="BX4143" s="2"/>
    </row>
    <row r="4144" spans="76:76">
      <c r="BX4144" s="2"/>
    </row>
    <row r="4145" spans="76:76">
      <c r="BX4145" s="2"/>
    </row>
    <row r="4146" spans="76:76">
      <c r="BX4146" s="2"/>
    </row>
    <row r="4147" spans="76:76">
      <c r="BX4147" s="2"/>
    </row>
    <row r="4148" spans="76:76">
      <c r="BX4148" s="2"/>
    </row>
    <row r="4149" spans="76:76">
      <c r="BX4149" s="2"/>
    </row>
    <row r="4150" spans="76:76">
      <c r="BX4150" s="2"/>
    </row>
    <row r="4151" spans="76:76">
      <c r="BX4151" s="2"/>
    </row>
    <row r="4152" spans="76:76">
      <c r="BX4152" s="2"/>
    </row>
    <row r="4153" spans="76:76">
      <c r="BX4153" s="2"/>
    </row>
    <row r="4154" spans="76:76">
      <c r="BX4154" s="2"/>
    </row>
    <row r="4155" spans="76:76">
      <c r="BX4155" s="2"/>
    </row>
    <row r="4156" spans="76:76">
      <c r="BX4156" s="2"/>
    </row>
    <row r="4157" spans="76:76">
      <c r="BX4157" s="2"/>
    </row>
    <row r="4158" spans="76:76">
      <c r="BX4158" s="2"/>
    </row>
    <row r="4159" spans="76:76">
      <c r="BX4159" s="2"/>
    </row>
    <row r="4160" spans="76:76">
      <c r="BX4160" s="2"/>
    </row>
    <row r="4161" spans="76:76">
      <c r="BX4161" s="2"/>
    </row>
    <row r="4162" spans="76:76">
      <c r="BX4162" s="2"/>
    </row>
    <row r="4163" spans="76:76">
      <c r="BX4163" s="2"/>
    </row>
    <row r="4164" spans="76:76">
      <c r="BX4164" s="2"/>
    </row>
    <row r="4165" spans="76:76">
      <c r="BX4165" s="2"/>
    </row>
    <row r="4166" spans="76:76">
      <c r="BX4166" s="2"/>
    </row>
    <row r="4167" spans="76:76">
      <c r="BX4167" s="2"/>
    </row>
    <row r="4168" spans="76:76">
      <c r="BX4168" s="2"/>
    </row>
    <row r="4169" spans="76:76">
      <c r="BX4169" s="2"/>
    </row>
    <row r="4170" spans="76:76">
      <c r="BX4170" s="2"/>
    </row>
    <row r="4171" spans="76:76">
      <c r="BX4171" s="2"/>
    </row>
    <row r="4172" spans="76:76">
      <c r="BX4172" s="2"/>
    </row>
    <row r="4173" spans="76:76">
      <c r="BX4173" s="2"/>
    </row>
    <row r="4174" spans="76:76">
      <c r="BX4174" s="2"/>
    </row>
    <row r="4175" spans="76:76">
      <c r="BX4175" s="2"/>
    </row>
    <row r="4176" spans="76:76">
      <c r="BX4176" s="2"/>
    </row>
    <row r="4177" spans="76:76">
      <c r="BX4177" s="2"/>
    </row>
    <row r="4178" spans="76:76">
      <c r="BX4178" s="2"/>
    </row>
    <row r="4179" spans="76:76">
      <c r="BX4179" s="2"/>
    </row>
    <row r="4180" spans="76:76">
      <c r="BX4180" s="2"/>
    </row>
    <row r="4181" spans="76:76">
      <c r="BX4181" s="2"/>
    </row>
    <row r="4182" spans="76:76">
      <c r="BX4182" s="2"/>
    </row>
    <row r="4183" spans="76:76">
      <c r="BX4183" s="2"/>
    </row>
    <row r="4184" spans="76:76">
      <c r="BX4184" s="2"/>
    </row>
    <row r="4185" spans="76:76">
      <c r="BX4185" s="2"/>
    </row>
    <row r="4186" spans="76:76">
      <c r="BX4186" s="2"/>
    </row>
    <row r="4187" spans="76:76">
      <c r="BX4187" s="2"/>
    </row>
    <row r="4188" spans="76:76">
      <c r="BX4188" s="2"/>
    </row>
    <row r="4189" spans="76:76">
      <c r="BX4189" s="2"/>
    </row>
    <row r="4190" spans="76:76">
      <c r="BX4190" s="2"/>
    </row>
    <row r="4191" spans="76:76">
      <c r="BX4191" s="2"/>
    </row>
    <row r="4192" spans="76:76">
      <c r="BX4192" s="2"/>
    </row>
    <row r="4193" spans="76:76">
      <c r="BX4193" s="2"/>
    </row>
    <row r="4194" spans="76:76">
      <c r="BX4194" s="2"/>
    </row>
    <row r="4195" spans="76:76">
      <c r="BX4195" s="2"/>
    </row>
    <row r="4196" spans="76:76">
      <c r="BX4196" s="2"/>
    </row>
    <row r="4197" spans="76:76">
      <c r="BX4197" s="2"/>
    </row>
    <row r="4198" spans="76:76">
      <c r="BX4198" s="2"/>
    </row>
    <row r="4199" spans="76:76">
      <c r="BX4199" s="2"/>
    </row>
    <row r="4200" spans="76:76">
      <c r="BX4200" s="2"/>
    </row>
    <row r="4201" spans="76:76">
      <c r="BX4201" s="2"/>
    </row>
    <row r="4202" spans="76:76">
      <c r="BX4202" s="2"/>
    </row>
    <row r="4203" spans="76:76">
      <c r="BX4203" s="2"/>
    </row>
    <row r="4204" spans="76:76">
      <c r="BX4204" s="2"/>
    </row>
    <row r="4205" spans="76:76">
      <c r="BX4205" s="2"/>
    </row>
    <row r="4206" spans="76:76">
      <c r="BX4206" s="2"/>
    </row>
    <row r="4207" spans="76:76">
      <c r="BX4207" s="2"/>
    </row>
    <row r="4208" spans="76:76">
      <c r="BX4208" s="2"/>
    </row>
    <row r="4209" spans="76:76">
      <c r="BX4209" s="2"/>
    </row>
    <row r="4210" spans="76:76">
      <c r="BX4210" s="2"/>
    </row>
    <row r="4211" spans="76:76">
      <c r="BX4211" s="2"/>
    </row>
    <row r="4212" spans="76:76">
      <c r="BX4212" s="2"/>
    </row>
    <row r="4213" spans="76:76">
      <c r="BX4213" s="2"/>
    </row>
    <row r="4214" spans="76:76">
      <c r="BX4214" s="2"/>
    </row>
    <row r="4215" spans="76:76">
      <c r="BX4215" s="2"/>
    </row>
    <row r="4216" spans="76:76">
      <c r="BX4216" s="2"/>
    </row>
    <row r="4217" spans="76:76">
      <c r="BX4217" s="2"/>
    </row>
    <row r="4218" spans="76:76">
      <c r="BX4218" s="2"/>
    </row>
    <row r="4219" spans="76:76">
      <c r="BX4219" s="2"/>
    </row>
    <row r="4220" spans="76:76">
      <c r="BX4220" s="2"/>
    </row>
    <row r="4221" spans="76:76">
      <c r="BX4221" s="2"/>
    </row>
    <row r="4222" spans="76:76">
      <c r="BX4222" s="2"/>
    </row>
    <row r="4223" spans="76:76">
      <c r="BX4223" s="2"/>
    </row>
    <row r="4224" spans="76:76">
      <c r="BX4224" s="2"/>
    </row>
    <row r="4225" spans="76:76">
      <c r="BX4225" s="2"/>
    </row>
    <row r="4226" spans="76:76">
      <c r="BX4226" s="2"/>
    </row>
    <row r="4227" spans="76:76">
      <c r="BX4227" s="2"/>
    </row>
    <row r="4228" spans="76:76">
      <c r="BX4228" s="2"/>
    </row>
    <row r="4229" spans="76:76">
      <c r="BX4229" s="2"/>
    </row>
    <row r="4230" spans="76:76">
      <c r="BX4230" s="2"/>
    </row>
    <row r="4231" spans="76:76">
      <c r="BX4231" s="2"/>
    </row>
    <row r="4232" spans="76:76">
      <c r="BX4232" s="2"/>
    </row>
    <row r="4233" spans="76:76">
      <c r="BX4233" s="2"/>
    </row>
    <row r="4234" spans="76:76">
      <c r="BX4234" s="2"/>
    </row>
    <row r="4235" spans="76:76">
      <c r="BX4235" s="2"/>
    </row>
    <row r="4236" spans="76:76">
      <c r="BX4236" s="2"/>
    </row>
    <row r="4237" spans="76:76">
      <c r="BX4237" s="2"/>
    </row>
    <row r="4238" spans="76:76">
      <c r="BX4238" s="2"/>
    </row>
    <row r="4239" spans="76:76">
      <c r="BX4239" s="2"/>
    </row>
    <row r="4240" spans="76:76">
      <c r="BX4240" s="2"/>
    </row>
    <row r="4241" spans="76:76">
      <c r="BX4241" s="2"/>
    </row>
    <row r="4242" spans="76:76">
      <c r="BX4242" s="2"/>
    </row>
    <row r="4243" spans="76:76">
      <c r="BX4243" s="2"/>
    </row>
    <row r="4244" spans="76:76">
      <c r="BX4244" s="2"/>
    </row>
    <row r="4245" spans="76:76">
      <c r="BX4245" s="2"/>
    </row>
    <row r="4246" spans="76:76">
      <c r="BX4246" s="2"/>
    </row>
    <row r="4247" spans="76:76">
      <c r="BX4247" s="2"/>
    </row>
    <row r="4248" spans="76:76">
      <c r="BX4248" s="2"/>
    </row>
    <row r="4249" spans="76:76">
      <c r="BX4249" s="2"/>
    </row>
    <row r="4250" spans="76:76">
      <c r="BX4250" s="2"/>
    </row>
    <row r="4251" spans="76:76">
      <c r="BX4251" s="2"/>
    </row>
    <row r="4252" spans="76:76">
      <c r="BX4252" s="2"/>
    </row>
    <row r="4253" spans="76:76">
      <c r="BX4253" s="2"/>
    </row>
    <row r="4254" spans="76:76">
      <c r="BX4254" s="2"/>
    </row>
    <row r="4255" spans="76:76">
      <c r="BX4255" s="2"/>
    </row>
    <row r="4256" spans="76:76">
      <c r="BX4256" s="2"/>
    </row>
    <row r="4257" spans="76:76">
      <c r="BX4257" s="2"/>
    </row>
    <row r="4258" spans="76:76">
      <c r="BX4258" s="2"/>
    </row>
    <row r="4259" spans="76:76">
      <c r="BX4259" s="2"/>
    </row>
    <row r="4260" spans="76:76">
      <c r="BX4260" s="2"/>
    </row>
    <row r="4261" spans="76:76">
      <c r="BX4261" s="2"/>
    </row>
    <row r="4262" spans="76:76">
      <c r="BX4262" s="2"/>
    </row>
    <row r="4263" spans="76:76">
      <c r="BX4263" s="2"/>
    </row>
    <row r="4264" spans="76:76">
      <c r="BX4264" s="2"/>
    </row>
    <row r="4265" spans="76:76">
      <c r="BX4265" s="2"/>
    </row>
    <row r="4266" spans="76:76">
      <c r="BX4266" s="2"/>
    </row>
    <row r="4267" spans="76:76">
      <c r="BX4267" s="2"/>
    </row>
    <row r="4268" spans="76:76">
      <c r="BX4268" s="2"/>
    </row>
    <row r="4269" spans="76:76">
      <c r="BX4269" s="2"/>
    </row>
    <row r="4270" spans="76:76">
      <c r="BX4270" s="2"/>
    </row>
    <row r="4271" spans="76:76">
      <c r="BX4271" s="2"/>
    </row>
    <row r="4272" spans="76:76">
      <c r="BX4272" s="2"/>
    </row>
    <row r="4273" spans="76:76">
      <c r="BX4273" s="2"/>
    </row>
    <row r="4274" spans="76:76">
      <c r="BX4274" s="2"/>
    </row>
    <row r="4275" spans="76:76">
      <c r="BX4275" s="2"/>
    </row>
    <row r="4276" spans="76:76">
      <c r="BX4276" s="2"/>
    </row>
    <row r="4277" spans="76:76">
      <c r="BX4277" s="2"/>
    </row>
    <row r="4278" spans="76:76">
      <c r="BX4278" s="2"/>
    </row>
    <row r="4279" spans="76:76">
      <c r="BX4279" s="2"/>
    </row>
    <row r="4280" spans="76:76">
      <c r="BX4280" s="2"/>
    </row>
    <row r="4281" spans="76:76">
      <c r="BX4281" s="2"/>
    </row>
    <row r="4282" spans="76:76">
      <c r="BX4282" s="2"/>
    </row>
    <row r="4283" spans="76:76">
      <c r="BX4283" s="2"/>
    </row>
    <row r="4284" spans="76:76">
      <c r="BX4284" s="2"/>
    </row>
    <row r="4285" spans="76:76">
      <c r="BX4285" s="2"/>
    </row>
    <row r="4286" spans="76:76">
      <c r="BX4286" s="2"/>
    </row>
    <row r="4287" spans="76:76">
      <c r="BX4287" s="2"/>
    </row>
    <row r="4288" spans="76:76">
      <c r="BX4288" s="2"/>
    </row>
    <row r="4289" spans="76:76">
      <c r="BX4289" s="2"/>
    </row>
    <row r="4290" spans="76:76">
      <c r="BX4290" s="2"/>
    </row>
    <row r="4291" spans="76:76">
      <c r="BX4291" s="2"/>
    </row>
    <row r="4292" spans="76:76">
      <c r="BX4292" s="2"/>
    </row>
    <row r="4293" spans="76:76">
      <c r="BX4293" s="2"/>
    </row>
    <row r="4294" spans="76:76">
      <c r="BX4294" s="2"/>
    </row>
    <row r="4295" spans="76:76">
      <c r="BX4295" s="2"/>
    </row>
    <row r="4296" spans="76:76">
      <c r="BX4296" s="2"/>
    </row>
    <row r="4297" spans="76:76">
      <c r="BX4297" s="2"/>
    </row>
    <row r="4298" spans="76:76">
      <c r="BX4298" s="2"/>
    </row>
    <row r="4299" spans="76:76">
      <c r="BX4299" s="2"/>
    </row>
    <row r="4300" spans="76:76">
      <c r="BX4300" s="2"/>
    </row>
    <row r="4301" spans="76:76">
      <c r="BX4301" s="2"/>
    </row>
    <row r="4302" spans="76:76">
      <c r="BX4302" s="2"/>
    </row>
    <row r="4303" spans="76:76">
      <c r="BX4303" s="2"/>
    </row>
    <row r="4304" spans="76:76">
      <c r="BX4304" s="2"/>
    </row>
    <row r="4305" spans="76:76">
      <c r="BX4305" s="2"/>
    </row>
    <row r="4306" spans="76:76">
      <c r="BX4306" s="2"/>
    </row>
    <row r="4307" spans="76:76">
      <c r="BX4307" s="2"/>
    </row>
    <row r="4308" spans="76:76">
      <c r="BX4308" s="2"/>
    </row>
    <row r="4309" spans="76:76">
      <c r="BX4309" s="2"/>
    </row>
    <row r="4310" spans="76:76">
      <c r="BX4310" s="2"/>
    </row>
    <row r="4311" spans="76:76">
      <c r="BX4311" s="2"/>
    </row>
    <row r="4312" spans="76:76">
      <c r="BX4312" s="2"/>
    </row>
    <row r="4313" spans="76:76">
      <c r="BX4313" s="2"/>
    </row>
    <row r="4314" spans="76:76">
      <c r="BX4314" s="2"/>
    </row>
    <row r="4315" spans="76:76">
      <c r="BX4315" s="2"/>
    </row>
    <row r="4316" spans="76:76">
      <c r="BX4316" s="2"/>
    </row>
    <row r="4317" spans="76:76">
      <c r="BX4317" s="2"/>
    </row>
    <row r="4318" spans="76:76">
      <c r="BX4318" s="2"/>
    </row>
    <row r="4319" spans="76:76">
      <c r="BX4319" s="2"/>
    </row>
    <row r="4320" spans="76:76">
      <c r="BX4320" s="2"/>
    </row>
    <row r="4321" spans="76:76">
      <c r="BX4321" s="2"/>
    </row>
    <row r="4322" spans="76:76">
      <c r="BX4322" s="2"/>
    </row>
    <row r="4323" spans="76:76">
      <c r="BX4323" s="2"/>
    </row>
    <row r="4324" spans="76:76">
      <c r="BX4324" s="2"/>
    </row>
    <row r="4325" spans="76:76">
      <c r="BX4325" s="2"/>
    </row>
    <row r="4326" spans="76:76">
      <c r="BX4326" s="2"/>
    </row>
    <row r="4327" spans="76:76">
      <c r="BX4327" s="2"/>
    </row>
    <row r="4328" spans="76:76">
      <c r="BX4328" s="2"/>
    </row>
    <row r="4329" spans="76:76">
      <c r="BX4329" s="2"/>
    </row>
    <row r="4330" spans="76:76">
      <c r="BX4330" s="2"/>
    </row>
    <row r="4331" spans="76:76">
      <c r="BX4331" s="2"/>
    </row>
    <row r="4332" spans="76:76">
      <c r="BX4332" s="2"/>
    </row>
    <row r="4333" spans="76:76">
      <c r="BX4333" s="2"/>
    </row>
    <row r="4334" spans="76:76">
      <c r="BX4334" s="2"/>
    </row>
    <row r="4335" spans="76:76">
      <c r="BX4335" s="2"/>
    </row>
    <row r="4336" spans="76:76">
      <c r="BX4336" s="2"/>
    </row>
    <row r="4337" spans="76:76">
      <c r="BX4337" s="2"/>
    </row>
    <row r="4338" spans="76:76">
      <c r="BX4338" s="2"/>
    </row>
    <row r="4339" spans="76:76">
      <c r="BX4339" s="2"/>
    </row>
    <row r="4340" spans="76:76">
      <c r="BX4340" s="2"/>
    </row>
    <row r="4341" spans="76:76">
      <c r="BX4341" s="2"/>
    </row>
    <row r="4342" spans="76:76">
      <c r="BX4342" s="2"/>
    </row>
    <row r="4343" spans="76:76">
      <c r="BX4343" s="2"/>
    </row>
    <row r="4344" spans="76:76">
      <c r="BX4344" s="2"/>
    </row>
    <row r="4345" spans="76:76">
      <c r="BX4345" s="2"/>
    </row>
    <row r="4346" spans="76:76">
      <c r="BX4346" s="2"/>
    </row>
    <row r="4347" spans="76:76">
      <c r="BX4347" s="2"/>
    </row>
    <row r="4348" spans="76:76">
      <c r="BX4348" s="2"/>
    </row>
    <row r="4349" spans="76:76">
      <c r="BX4349" s="2"/>
    </row>
    <row r="4350" spans="76:76">
      <c r="BX4350" s="2"/>
    </row>
    <row r="4351" spans="76:76">
      <c r="BX4351" s="2"/>
    </row>
    <row r="4352" spans="76:76">
      <c r="BX4352" s="2"/>
    </row>
    <row r="4353" spans="76:76">
      <c r="BX4353" s="2"/>
    </row>
    <row r="4354" spans="76:76">
      <c r="BX4354" s="2"/>
    </row>
    <row r="4355" spans="76:76">
      <c r="BX4355" s="2"/>
    </row>
    <row r="4356" spans="76:76">
      <c r="BX4356" s="2"/>
    </row>
    <row r="4357" spans="76:76">
      <c r="BX4357" s="2"/>
    </row>
    <row r="4358" spans="76:76">
      <c r="BX4358" s="2"/>
    </row>
    <row r="4359" spans="76:76">
      <c r="BX4359" s="2"/>
    </row>
    <row r="4360" spans="76:76">
      <c r="BX4360" s="2"/>
    </row>
    <row r="4361" spans="76:76">
      <c r="BX4361" s="2"/>
    </row>
    <row r="4362" spans="76:76">
      <c r="BX4362" s="2"/>
    </row>
    <row r="4363" spans="76:76">
      <c r="BX4363" s="2"/>
    </row>
    <row r="4364" spans="76:76">
      <c r="BX4364" s="2"/>
    </row>
    <row r="4365" spans="76:76">
      <c r="BX4365" s="2"/>
    </row>
    <row r="4366" spans="76:76">
      <c r="BX4366" s="2"/>
    </row>
    <row r="4367" spans="76:76">
      <c r="BX4367" s="2"/>
    </row>
    <row r="4368" spans="76:76">
      <c r="BX4368" s="2"/>
    </row>
    <row r="4369" spans="76:76">
      <c r="BX4369" s="2"/>
    </row>
    <row r="4370" spans="76:76">
      <c r="BX4370" s="2"/>
    </row>
    <row r="4371" spans="76:76">
      <c r="BX4371" s="2"/>
    </row>
    <row r="4372" spans="76:76">
      <c r="BX4372" s="2"/>
    </row>
    <row r="4373" spans="76:76">
      <c r="BX4373" s="2"/>
    </row>
    <row r="4374" spans="76:76">
      <c r="BX4374" s="2"/>
    </row>
    <row r="4375" spans="76:76">
      <c r="BX4375" s="2"/>
    </row>
    <row r="4376" spans="76:76">
      <c r="BX4376" s="2"/>
    </row>
    <row r="4377" spans="76:76">
      <c r="BX4377" s="2"/>
    </row>
    <row r="4378" spans="76:76">
      <c r="BX4378" s="2"/>
    </row>
    <row r="4379" spans="76:76">
      <c r="BX4379" s="2"/>
    </row>
    <row r="4380" spans="76:76">
      <c r="BX4380" s="2"/>
    </row>
    <row r="4381" spans="76:76">
      <c r="BX4381" s="2"/>
    </row>
    <row r="4382" spans="76:76">
      <c r="BX4382" s="2"/>
    </row>
    <row r="4383" spans="76:76">
      <c r="BX4383" s="2"/>
    </row>
    <row r="4384" spans="76:76">
      <c r="BX4384" s="2"/>
    </row>
    <row r="4385" spans="76:76">
      <c r="BX4385" s="2"/>
    </row>
    <row r="4386" spans="76:76">
      <c r="BX4386" s="2"/>
    </row>
    <row r="4387" spans="76:76">
      <c r="BX4387" s="2"/>
    </row>
    <row r="4388" spans="76:76">
      <c r="BX4388" s="2"/>
    </row>
    <row r="4389" spans="76:76">
      <c r="BX4389" s="2"/>
    </row>
    <row r="4390" spans="76:76">
      <c r="BX4390" s="2"/>
    </row>
    <row r="4391" spans="76:76">
      <c r="BX4391" s="2"/>
    </row>
    <row r="4392" spans="76:76">
      <c r="BX4392" s="2"/>
    </row>
    <row r="4393" spans="76:76">
      <c r="BX4393" s="2"/>
    </row>
    <row r="4394" spans="76:76">
      <c r="BX4394" s="2"/>
    </row>
    <row r="4395" spans="76:76">
      <c r="BX4395" s="2"/>
    </row>
    <row r="4396" spans="76:76">
      <c r="BX4396" s="2"/>
    </row>
    <row r="4397" spans="76:76">
      <c r="BX4397" s="2"/>
    </row>
    <row r="4398" spans="76:76">
      <c r="BX4398" s="2"/>
    </row>
    <row r="4399" spans="76:76">
      <c r="BX4399" s="2"/>
    </row>
    <row r="4400" spans="76:76">
      <c r="BX4400" s="2"/>
    </row>
    <row r="4401" spans="76:76">
      <c r="BX4401" s="2"/>
    </row>
    <row r="4402" spans="76:76">
      <c r="BX4402" s="2"/>
    </row>
    <row r="4403" spans="76:76">
      <c r="BX4403" s="2"/>
    </row>
    <row r="4404" spans="76:76">
      <c r="BX4404" s="2"/>
    </row>
    <row r="4405" spans="76:76">
      <c r="BX4405" s="2"/>
    </row>
    <row r="4406" spans="76:76">
      <c r="BX4406" s="2"/>
    </row>
    <row r="4407" spans="76:76">
      <c r="BX4407" s="2"/>
    </row>
    <row r="4408" spans="76:76">
      <c r="BX4408" s="2"/>
    </row>
    <row r="4409" spans="76:76">
      <c r="BX4409" s="2"/>
    </row>
    <row r="4410" spans="76:76">
      <c r="BX4410" s="2"/>
    </row>
    <row r="4411" spans="76:76">
      <c r="BX4411" s="2"/>
    </row>
    <row r="4412" spans="76:76">
      <c r="BX4412" s="2"/>
    </row>
    <row r="4413" spans="76:76">
      <c r="BX4413" s="2"/>
    </row>
    <row r="4414" spans="76:76">
      <c r="BX4414" s="2"/>
    </row>
    <row r="4415" spans="76:76">
      <c r="BX4415" s="2"/>
    </row>
    <row r="4416" spans="76:76">
      <c r="BX4416" s="2"/>
    </row>
    <row r="4417" spans="76:76">
      <c r="BX4417" s="2"/>
    </row>
    <row r="4418" spans="76:76">
      <c r="BX4418" s="2"/>
    </row>
    <row r="4419" spans="76:76">
      <c r="BX4419" s="2"/>
    </row>
    <row r="4420" spans="76:76">
      <c r="BX4420" s="2"/>
    </row>
    <row r="4421" spans="76:76">
      <c r="BX4421" s="2"/>
    </row>
    <row r="4422" spans="76:76">
      <c r="BX4422" s="2"/>
    </row>
    <row r="4423" spans="76:76">
      <c r="BX4423" s="2"/>
    </row>
    <row r="4424" spans="76:76">
      <c r="BX4424" s="2"/>
    </row>
    <row r="4425" spans="76:76">
      <c r="BX4425" s="2"/>
    </row>
    <row r="4426" spans="76:76">
      <c r="BX4426" s="2"/>
    </row>
    <row r="4427" spans="76:76">
      <c r="BX4427" s="2"/>
    </row>
    <row r="4428" spans="76:76">
      <c r="BX4428" s="2"/>
    </row>
    <row r="4429" spans="76:76">
      <c r="BX4429" s="2"/>
    </row>
    <row r="4430" spans="76:76">
      <c r="BX4430" s="2"/>
    </row>
    <row r="4431" spans="76:76">
      <c r="BX4431" s="2"/>
    </row>
    <row r="4432" spans="76:76">
      <c r="BX4432" s="2"/>
    </row>
    <row r="4433" spans="76:76">
      <c r="BX4433" s="2"/>
    </row>
    <row r="4434" spans="76:76">
      <c r="BX4434" s="2"/>
    </row>
    <row r="4435" spans="76:76">
      <c r="BX4435" s="2"/>
    </row>
    <row r="4436" spans="76:76">
      <c r="BX4436" s="2"/>
    </row>
    <row r="4437" spans="76:76">
      <c r="BX4437" s="2"/>
    </row>
    <row r="4438" spans="76:76">
      <c r="BX4438" s="2"/>
    </row>
    <row r="4439" spans="76:76">
      <c r="BX4439" s="2"/>
    </row>
    <row r="4440" spans="76:76">
      <c r="BX4440" s="2"/>
    </row>
    <row r="4441" spans="76:76">
      <c r="BX4441" s="2"/>
    </row>
    <row r="4442" spans="76:76">
      <c r="BX4442" s="2"/>
    </row>
    <row r="4443" spans="76:76">
      <c r="BX4443" s="2"/>
    </row>
    <row r="4444" spans="76:76">
      <c r="BX4444" s="2"/>
    </row>
    <row r="4445" spans="76:76">
      <c r="BX4445" s="2"/>
    </row>
    <row r="4446" spans="76:76">
      <c r="BX4446" s="2"/>
    </row>
    <row r="4447" spans="76:76">
      <c r="BX4447" s="2"/>
    </row>
    <row r="4448" spans="76:76">
      <c r="BX4448" s="2"/>
    </row>
    <row r="4449" spans="76:76">
      <c r="BX4449" s="2"/>
    </row>
    <row r="4450" spans="76:76">
      <c r="BX4450" s="2"/>
    </row>
    <row r="4451" spans="76:76">
      <c r="BX4451" s="2"/>
    </row>
    <row r="4452" spans="76:76">
      <c r="BX4452" s="2"/>
    </row>
    <row r="4453" spans="76:76">
      <c r="BX4453" s="2"/>
    </row>
    <row r="4454" spans="76:76">
      <c r="BX4454" s="2"/>
    </row>
    <row r="4455" spans="76:76">
      <c r="BX4455" s="2"/>
    </row>
    <row r="4456" spans="76:76">
      <c r="BX4456" s="2"/>
    </row>
    <row r="4457" spans="76:76">
      <c r="BX4457" s="2"/>
    </row>
    <row r="4458" spans="76:76">
      <c r="BX4458" s="2"/>
    </row>
    <row r="4459" spans="76:76">
      <c r="BX4459" s="2"/>
    </row>
    <row r="4460" spans="76:76">
      <c r="BX4460" s="2"/>
    </row>
    <row r="4461" spans="76:76">
      <c r="BX4461" s="2"/>
    </row>
    <row r="4462" spans="76:76">
      <c r="BX4462" s="2"/>
    </row>
    <row r="4463" spans="76:76">
      <c r="BX4463" s="2"/>
    </row>
    <row r="4464" spans="76:76">
      <c r="BX4464" s="2"/>
    </row>
    <row r="4465" spans="76:76">
      <c r="BX4465" s="2"/>
    </row>
    <row r="4466" spans="76:76">
      <c r="BX4466" s="2"/>
    </row>
    <row r="4467" spans="76:76">
      <c r="BX4467" s="2"/>
    </row>
    <row r="4468" spans="76:76">
      <c r="BX4468" s="2"/>
    </row>
    <row r="4469" spans="76:76">
      <c r="BX4469" s="2"/>
    </row>
    <row r="4470" spans="76:76">
      <c r="BX4470" s="2"/>
    </row>
    <row r="4471" spans="76:76">
      <c r="BX4471" s="2"/>
    </row>
    <row r="4472" spans="76:76">
      <c r="BX4472" s="2"/>
    </row>
    <row r="4473" spans="76:76">
      <c r="BX4473" s="2"/>
    </row>
    <row r="4474" spans="76:76">
      <c r="BX4474" s="2"/>
    </row>
    <row r="4475" spans="76:76">
      <c r="BX4475" s="2"/>
    </row>
    <row r="4476" spans="76:76">
      <c r="BX4476" s="2"/>
    </row>
    <row r="4477" spans="76:76">
      <c r="BX4477" s="2"/>
    </row>
    <row r="4478" spans="76:76">
      <c r="BX4478" s="2"/>
    </row>
    <row r="4479" spans="76:76">
      <c r="BX4479" s="2"/>
    </row>
    <row r="4480" spans="76:76">
      <c r="BX4480" s="2"/>
    </row>
    <row r="4481" spans="76:76">
      <c r="BX4481" s="2"/>
    </row>
    <row r="4482" spans="76:76">
      <c r="BX4482" s="2"/>
    </row>
    <row r="4483" spans="76:76">
      <c r="BX4483" s="2"/>
    </row>
    <row r="4484" spans="76:76">
      <c r="BX4484" s="2"/>
    </row>
    <row r="4485" spans="76:76">
      <c r="BX4485" s="2"/>
    </row>
    <row r="4486" spans="76:76">
      <c r="BX4486" s="2"/>
    </row>
    <row r="4487" spans="76:76">
      <c r="BX4487" s="2"/>
    </row>
    <row r="4488" spans="76:76">
      <c r="BX4488" s="2"/>
    </row>
    <row r="4489" spans="76:76">
      <c r="BX4489" s="2"/>
    </row>
    <row r="4490" spans="76:76">
      <c r="BX4490" s="2"/>
    </row>
    <row r="4491" spans="76:76">
      <c r="BX4491" s="2"/>
    </row>
    <row r="4492" spans="76:76">
      <c r="BX4492" s="2"/>
    </row>
    <row r="4493" spans="76:76">
      <c r="BX4493" s="2"/>
    </row>
    <row r="4494" spans="76:76">
      <c r="BX4494" s="2"/>
    </row>
    <row r="4495" spans="76:76">
      <c r="BX4495" s="2"/>
    </row>
    <row r="4496" spans="76:76">
      <c r="BX4496" s="2"/>
    </row>
    <row r="4497" spans="76:76">
      <c r="BX4497" s="2"/>
    </row>
    <row r="4498" spans="76:76">
      <c r="BX4498" s="2"/>
    </row>
    <row r="4499" spans="76:76">
      <c r="BX4499" s="2"/>
    </row>
    <row r="4500" spans="76:76">
      <c r="BX4500" s="2"/>
    </row>
    <row r="4501" spans="76:76">
      <c r="BX4501" s="2"/>
    </row>
    <row r="4502" spans="76:76">
      <c r="BX4502" s="2"/>
    </row>
    <row r="4503" spans="76:76">
      <c r="BX4503" s="2"/>
    </row>
    <row r="4504" spans="76:76">
      <c r="BX4504" s="2"/>
    </row>
    <row r="4505" spans="76:76">
      <c r="BX4505" s="2"/>
    </row>
    <row r="4506" spans="76:76">
      <c r="BX4506" s="2"/>
    </row>
    <row r="4507" spans="76:76">
      <c r="BX4507" s="2"/>
    </row>
    <row r="4508" spans="76:76">
      <c r="BX4508" s="2"/>
    </row>
    <row r="4509" spans="76:76">
      <c r="BX4509" s="2"/>
    </row>
    <row r="4510" spans="76:76">
      <c r="BX4510" s="2"/>
    </row>
    <row r="4511" spans="76:76">
      <c r="BX4511" s="2"/>
    </row>
    <row r="4512" spans="76:76">
      <c r="BX4512" s="2"/>
    </row>
    <row r="4513" spans="76:76">
      <c r="BX4513" s="2"/>
    </row>
    <row r="4514" spans="76:76">
      <c r="BX4514" s="2"/>
    </row>
    <row r="4515" spans="76:76">
      <c r="BX4515" s="2"/>
    </row>
    <row r="4516" spans="76:76">
      <c r="BX4516" s="2"/>
    </row>
    <row r="4517" spans="76:76">
      <c r="BX4517" s="2"/>
    </row>
    <row r="4518" spans="76:76">
      <c r="BX4518" s="2"/>
    </row>
    <row r="4519" spans="76:76">
      <c r="BX4519" s="2"/>
    </row>
    <row r="4520" spans="76:76">
      <c r="BX4520" s="2"/>
    </row>
    <row r="4521" spans="76:76">
      <c r="BX4521" s="2"/>
    </row>
    <row r="4522" spans="76:76">
      <c r="BX4522" s="2"/>
    </row>
    <row r="4523" spans="76:76">
      <c r="BX4523" s="2"/>
    </row>
    <row r="4524" spans="76:76">
      <c r="BX4524" s="2"/>
    </row>
    <row r="4525" spans="76:76">
      <c r="BX4525" s="2"/>
    </row>
    <row r="4526" spans="76:76">
      <c r="BX4526" s="2"/>
    </row>
    <row r="4527" spans="76:76">
      <c r="BX4527" s="2"/>
    </row>
    <row r="4528" spans="76:76">
      <c r="BX4528" s="2"/>
    </row>
    <row r="4529" spans="76:76">
      <c r="BX4529" s="2"/>
    </row>
    <row r="4530" spans="76:76">
      <c r="BX4530" s="2"/>
    </row>
    <row r="4531" spans="76:76">
      <c r="BX4531" s="2"/>
    </row>
    <row r="4532" spans="76:76">
      <c r="BX4532" s="2"/>
    </row>
    <row r="4533" spans="76:76">
      <c r="BX4533" s="2"/>
    </row>
    <row r="4534" spans="76:76">
      <c r="BX4534" s="2"/>
    </row>
    <row r="4535" spans="76:76">
      <c r="BX4535" s="2"/>
    </row>
    <row r="4536" spans="76:76">
      <c r="BX4536" s="2"/>
    </row>
    <row r="4537" spans="76:76">
      <c r="BX4537" s="2"/>
    </row>
    <row r="4538" spans="76:76">
      <c r="BX4538" s="2"/>
    </row>
    <row r="4539" spans="76:76">
      <c r="BX4539" s="2"/>
    </row>
    <row r="4540" spans="76:76">
      <c r="BX4540" s="2"/>
    </row>
    <row r="4541" spans="76:76">
      <c r="BX4541" s="2"/>
    </row>
    <row r="4542" spans="76:76">
      <c r="BX4542" s="2"/>
    </row>
    <row r="4543" spans="76:76">
      <c r="BX4543" s="2"/>
    </row>
    <row r="4544" spans="76:76">
      <c r="BX4544" s="2"/>
    </row>
    <row r="4545" spans="76:76">
      <c r="BX4545" s="2"/>
    </row>
    <row r="4546" spans="76:76">
      <c r="BX4546" s="2"/>
    </row>
    <row r="4547" spans="76:76">
      <c r="BX4547" s="2"/>
    </row>
    <row r="4548" spans="76:76">
      <c r="BX4548" s="2"/>
    </row>
    <row r="4549" spans="76:76">
      <c r="BX4549" s="2"/>
    </row>
    <row r="4550" spans="76:76">
      <c r="BX4550" s="2"/>
    </row>
    <row r="4551" spans="76:76">
      <c r="BX4551" s="2"/>
    </row>
    <row r="4552" spans="76:76">
      <c r="BX4552" s="2"/>
    </row>
    <row r="4553" spans="76:76">
      <c r="BX4553" s="2"/>
    </row>
    <row r="4554" spans="76:76">
      <c r="BX4554" s="2"/>
    </row>
    <row r="4555" spans="76:76">
      <c r="BX4555" s="2"/>
    </row>
    <row r="4556" spans="76:76">
      <c r="BX4556" s="2"/>
    </row>
    <row r="4557" spans="76:76">
      <c r="BX4557" s="2"/>
    </row>
    <row r="4558" spans="76:76">
      <c r="BX4558" s="2"/>
    </row>
    <row r="4559" spans="76:76">
      <c r="BX4559" s="2"/>
    </row>
    <row r="4560" spans="76:76">
      <c r="BX4560" s="2"/>
    </row>
    <row r="4561" spans="76:76">
      <c r="BX4561" s="2"/>
    </row>
    <row r="4562" spans="76:76">
      <c r="BX4562" s="2"/>
    </row>
    <row r="4563" spans="76:76">
      <c r="BX4563" s="2"/>
    </row>
    <row r="4564" spans="76:76">
      <c r="BX4564" s="2"/>
    </row>
    <row r="4565" spans="76:76">
      <c r="BX4565" s="2"/>
    </row>
    <row r="4566" spans="76:76">
      <c r="BX4566" s="2"/>
    </row>
    <row r="4567" spans="76:76">
      <c r="BX4567" s="2"/>
    </row>
    <row r="4568" spans="76:76">
      <c r="BX4568" s="2"/>
    </row>
    <row r="4569" spans="76:76">
      <c r="BX4569" s="2"/>
    </row>
    <row r="4570" spans="76:76">
      <c r="BX4570" s="2"/>
    </row>
    <row r="4571" spans="76:76">
      <c r="BX4571" s="2"/>
    </row>
    <row r="4572" spans="76:76">
      <c r="BX4572" s="2"/>
    </row>
    <row r="4573" spans="76:76">
      <c r="BX4573" s="2"/>
    </row>
    <row r="4574" spans="76:76">
      <c r="BX4574" s="2"/>
    </row>
    <row r="4575" spans="76:76">
      <c r="BX4575" s="2"/>
    </row>
    <row r="4576" spans="76:76">
      <c r="BX4576" s="2"/>
    </row>
    <row r="4577" spans="76:76">
      <c r="BX4577" s="2"/>
    </row>
    <row r="4578" spans="76:76">
      <c r="BX4578" s="2"/>
    </row>
    <row r="4579" spans="76:76">
      <c r="BX4579" s="2"/>
    </row>
    <row r="4580" spans="76:76">
      <c r="BX4580" s="2"/>
    </row>
    <row r="4581" spans="76:76">
      <c r="BX4581" s="2"/>
    </row>
    <row r="4582" spans="76:76">
      <c r="BX4582" s="2"/>
    </row>
    <row r="4583" spans="76:76">
      <c r="BX4583" s="2"/>
    </row>
    <row r="4584" spans="76:76">
      <c r="BX4584" s="2"/>
    </row>
    <row r="4585" spans="76:76">
      <c r="BX4585" s="2"/>
    </row>
    <row r="4586" spans="76:76">
      <c r="BX4586" s="2"/>
    </row>
    <row r="4587" spans="76:76">
      <c r="BX4587" s="2"/>
    </row>
    <row r="4588" spans="76:76">
      <c r="BX4588" s="2"/>
    </row>
    <row r="4589" spans="76:76">
      <c r="BX4589" s="2"/>
    </row>
    <row r="4590" spans="76:76">
      <c r="BX4590" s="2"/>
    </row>
    <row r="4591" spans="76:76">
      <c r="BX4591" s="2"/>
    </row>
    <row r="4592" spans="76:76">
      <c r="BX4592" s="2"/>
    </row>
    <row r="4593" spans="76:76">
      <c r="BX4593" s="2"/>
    </row>
    <row r="4594" spans="76:76">
      <c r="BX4594" s="2"/>
    </row>
    <row r="4595" spans="76:76">
      <c r="BX4595" s="2"/>
    </row>
    <row r="4596" spans="76:76">
      <c r="BX4596" s="2"/>
    </row>
    <row r="4597" spans="76:76">
      <c r="BX4597" s="2"/>
    </row>
    <row r="4598" spans="76:76">
      <c r="BX4598" s="2"/>
    </row>
    <row r="4599" spans="76:76">
      <c r="BX4599" s="2"/>
    </row>
    <row r="4600" spans="76:76">
      <c r="BX4600" s="2"/>
    </row>
    <row r="4601" spans="76:76">
      <c r="BX4601" s="2"/>
    </row>
    <row r="4602" spans="76:76">
      <c r="BX4602" s="2"/>
    </row>
    <row r="4603" spans="76:76">
      <c r="BX4603" s="2"/>
    </row>
    <row r="4604" spans="76:76">
      <c r="BX4604" s="2"/>
    </row>
    <row r="4605" spans="76:76">
      <c r="BX4605" s="2"/>
    </row>
    <row r="4606" spans="76:76">
      <c r="BX4606" s="2"/>
    </row>
    <row r="4607" spans="76:76">
      <c r="BX4607" s="2"/>
    </row>
    <row r="4608" spans="76:76">
      <c r="BX4608" s="2"/>
    </row>
    <row r="4609" spans="76:76">
      <c r="BX4609" s="2"/>
    </row>
    <row r="4610" spans="76:76">
      <c r="BX4610" s="2"/>
    </row>
    <row r="4611" spans="76:76">
      <c r="BX4611" s="2"/>
    </row>
    <row r="4612" spans="76:76">
      <c r="BX4612" s="2"/>
    </row>
    <row r="4613" spans="76:76">
      <c r="BX4613" s="2"/>
    </row>
    <row r="4614" spans="76:76">
      <c r="BX4614" s="2"/>
    </row>
    <row r="4615" spans="76:76">
      <c r="BX4615" s="2"/>
    </row>
    <row r="4616" spans="76:76">
      <c r="BX4616" s="2"/>
    </row>
    <row r="4617" spans="76:76">
      <c r="BX4617" s="2"/>
    </row>
    <row r="4618" spans="76:76">
      <c r="BX4618" s="2"/>
    </row>
    <row r="4619" spans="76:76">
      <c r="BX4619" s="2"/>
    </row>
    <row r="4620" spans="76:76">
      <c r="BX4620" s="2"/>
    </row>
    <row r="4621" spans="76:76">
      <c r="BX4621" s="2"/>
    </row>
    <row r="4622" spans="76:76">
      <c r="BX4622" s="2"/>
    </row>
    <row r="4623" spans="76:76">
      <c r="BX4623" s="2"/>
    </row>
    <row r="4624" spans="76:76">
      <c r="BX4624" s="2"/>
    </row>
    <row r="4625" spans="76:76">
      <c r="BX4625" s="2"/>
    </row>
    <row r="4626" spans="76:76">
      <c r="BX4626" s="2"/>
    </row>
    <row r="4627" spans="76:76">
      <c r="BX4627" s="2"/>
    </row>
    <row r="4628" spans="76:76">
      <c r="BX4628" s="2"/>
    </row>
    <row r="4629" spans="76:76">
      <c r="BX4629" s="2"/>
    </row>
    <row r="4630" spans="76:76">
      <c r="BX4630" s="2"/>
    </row>
    <row r="4631" spans="76:76">
      <c r="BX4631" s="2"/>
    </row>
    <row r="4632" spans="76:76">
      <c r="BX4632" s="2"/>
    </row>
    <row r="4633" spans="76:76">
      <c r="BX4633" s="2"/>
    </row>
    <row r="4634" spans="76:76">
      <c r="BX4634" s="2"/>
    </row>
    <row r="4635" spans="76:76">
      <c r="BX4635" s="2"/>
    </row>
    <row r="4636" spans="76:76">
      <c r="BX4636" s="2"/>
    </row>
    <row r="4637" spans="76:76">
      <c r="BX4637" s="2"/>
    </row>
    <row r="4638" spans="76:76">
      <c r="BX4638" s="2"/>
    </row>
    <row r="4639" spans="76:76">
      <c r="BX4639" s="2"/>
    </row>
    <row r="4640" spans="76:76">
      <c r="BX4640" s="2"/>
    </row>
    <row r="4641" spans="76:76">
      <c r="BX4641" s="2"/>
    </row>
    <row r="4642" spans="76:76">
      <c r="BX4642" s="2"/>
    </row>
    <row r="4643" spans="76:76">
      <c r="BX4643" s="2"/>
    </row>
    <row r="4644" spans="76:76">
      <c r="BX4644" s="2"/>
    </row>
    <row r="4645" spans="76:76">
      <c r="BX4645" s="2"/>
    </row>
    <row r="4646" spans="76:76">
      <c r="BX4646" s="2"/>
    </row>
    <row r="4647" spans="76:76">
      <c r="BX4647" s="2"/>
    </row>
    <row r="4648" spans="76:76">
      <c r="BX4648" s="2"/>
    </row>
    <row r="4649" spans="76:76">
      <c r="BX4649" s="2"/>
    </row>
    <row r="4650" spans="76:76">
      <c r="BX4650" s="2"/>
    </row>
    <row r="4651" spans="76:76">
      <c r="BX4651" s="2"/>
    </row>
    <row r="4652" spans="76:76">
      <c r="BX4652" s="2"/>
    </row>
    <row r="4653" spans="76:76">
      <c r="BX4653" s="2"/>
    </row>
    <row r="4654" spans="76:76">
      <c r="BX4654" s="2"/>
    </row>
    <row r="4655" spans="76:76">
      <c r="BX4655" s="2"/>
    </row>
    <row r="4656" spans="76:76">
      <c r="BX4656" s="2"/>
    </row>
    <row r="4657" spans="76:76">
      <c r="BX4657" s="2"/>
    </row>
    <row r="4658" spans="76:76">
      <c r="BX4658" s="2"/>
    </row>
    <row r="4659" spans="76:76">
      <c r="BX4659" s="2"/>
    </row>
    <row r="4660" spans="76:76">
      <c r="BX4660" s="2"/>
    </row>
    <row r="4661" spans="76:76">
      <c r="BX4661" s="2"/>
    </row>
    <row r="4662" spans="76:76">
      <c r="BX4662" s="2"/>
    </row>
    <row r="4663" spans="76:76">
      <c r="BX4663" s="2"/>
    </row>
    <row r="4664" spans="76:76">
      <c r="BX4664" s="2"/>
    </row>
    <row r="4665" spans="76:76">
      <c r="BX4665" s="2"/>
    </row>
    <row r="4666" spans="76:76">
      <c r="BX4666" s="2"/>
    </row>
    <row r="4667" spans="76:76">
      <c r="BX4667" s="2"/>
    </row>
    <row r="4668" spans="76:76">
      <c r="BX4668" s="2"/>
    </row>
    <row r="4669" spans="76:76">
      <c r="BX4669" s="2"/>
    </row>
    <row r="4670" spans="76:76">
      <c r="BX4670" s="2"/>
    </row>
    <row r="4671" spans="76:76">
      <c r="BX4671" s="2"/>
    </row>
    <row r="4672" spans="76:76">
      <c r="BX4672" s="2"/>
    </row>
    <row r="4673" spans="76:76">
      <c r="BX4673" s="2"/>
    </row>
    <row r="4674" spans="76:76">
      <c r="BX4674" s="2"/>
    </row>
    <row r="4675" spans="76:76">
      <c r="BX4675" s="2"/>
    </row>
    <row r="4676" spans="76:76">
      <c r="BX4676" s="2"/>
    </row>
    <row r="4677" spans="76:76">
      <c r="BX4677" s="2"/>
    </row>
    <row r="4678" spans="76:76">
      <c r="BX4678" s="2"/>
    </row>
    <row r="4679" spans="76:76">
      <c r="BX4679" s="2"/>
    </row>
    <row r="4680" spans="76:76">
      <c r="BX4680" s="2"/>
    </row>
    <row r="4681" spans="76:76">
      <c r="BX4681" s="2"/>
    </row>
    <row r="4682" spans="76:76">
      <c r="BX4682" s="2"/>
    </row>
    <row r="4683" spans="76:76">
      <c r="BX4683" s="2"/>
    </row>
    <row r="4684" spans="76:76">
      <c r="BX4684" s="2"/>
    </row>
    <row r="4685" spans="76:76">
      <c r="BX4685" s="2"/>
    </row>
    <row r="4686" spans="76:76">
      <c r="BX4686" s="2"/>
    </row>
    <row r="4687" spans="76:76">
      <c r="BX4687" s="2"/>
    </row>
    <row r="4688" spans="76:76">
      <c r="BX4688" s="2"/>
    </row>
    <row r="4689" spans="76:76">
      <c r="BX4689" s="2"/>
    </row>
    <row r="4690" spans="76:76">
      <c r="BX4690" s="2"/>
    </row>
    <row r="4691" spans="76:76">
      <c r="BX4691" s="2"/>
    </row>
    <row r="4692" spans="76:76">
      <c r="BX4692" s="2"/>
    </row>
    <row r="4693" spans="76:76">
      <c r="BX4693" s="2"/>
    </row>
    <row r="4694" spans="76:76">
      <c r="BX4694" s="2"/>
    </row>
    <row r="4695" spans="76:76">
      <c r="BX4695" s="2"/>
    </row>
    <row r="4696" spans="76:76">
      <c r="BX4696" s="2"/>
    </row>
    <row r="4697" spans="76:76">
      <c r="BX4697" s="2"/>
    </row>
    <row r="4698" spans="76:76">
      <c r="BX4698" s="2"/>
    </row>
    <row r="4699" spans="76:76">
      <c r="BX4699" s="2"/>
    </row>
    <row r="4700" spans="76:76">
      <c r="BX4700" s="2"/>
    </row>
    <row r="4701" spans="76:76">
      <c r="BX4701" s="2"/>
    </row>
    <row r="4702" spans="76:76">
      <c r="BX4702" s="2"/>
    </row>
    <row r="4703" spans="76:76">
      <c r="BX4703" s="2"/>
    </row>
    <row r="4704" spans="76:76">
      <c r="BX4704" s="2"/>
    </row>
    <row r="4705" spans="76:76">
      <c r="BX4705" s="2"/>
    </row>
    <row r="4706" spans="76:76">
      <c r="BX4706" s="2"/>
    </row>
    <row r="4707" spans="76:76">
      <c r="BX4707" s="2"/>
    </row>
    <row r="4708" spans="76:76">
      <c r="BX4708" s="2"/>
    </row>
    <row r="4709" spans="76:76">
      <c r="BX4709" s="2"/>
    </row>
    <row r="4710" spans="76:76">
      <c r="BX4710" s="2"/>
    </row>
    <row r="4711" spans="76:76">
      <c r="BX4711" s="2"/>
    </row>
    <row r="4712" spans="76:76">
      <c r="BX4712" s="2"/>
    </row>
    <row r="4713" spans="76:76">
      <c r="BX4713" s="2"/>
    </row>
    <row r="4714" spans="76:76">
      <c r="BX4714" s="2"/>
    </row>
    <row r="4715" spans="76:76">
      <c r="BX4715" s="2"/>
    </row>
    <row r="4716" spans="76:76">
      <c r="BX4716" s="2"/>
    </row>
    <row r="4717" spans="76:76">
      <c r="BX4717" s="2"/>
    </row>
    <row r="4718" spans="76:76">
      <c r="BX4718" s="2"/>
    </row>
    <row r="4719" spans="76:76">
      <c r="BX4719" s="2"/>
    </row>
    <row r="4720" spans="76:76">
      <c r="BX4720" s="2"/>
    </row>
    <row r="4721" spans="76:76">
      <c r="BX4721" s="2"/>
    </row>
    <row r="4722" spans="76:76">
      <c r="BX4722" s="2"/>
    </row>
    <row r="4723" spans="76:76">
      <c r="BX4723" s="2"/>
    </row>
    <row r="4724" spans="76:76">
      <c r="BX4724" s="2"/>
    </row>
    <row r="4725" spans="76:76">
      <c r="BX4725" s="2"/>
    </row>
    <row r="4726" spans="76:76">
      <c r="BX4726" s="2"/>
    </row>
    <row r="4727" spans="76:76">
      <c r="BX4727" s="2"/>
    </row>
    <row r="4728" spans="76:76">
      <c r="BX4728" s="2"/>
    </row>
    <row r="4729" spans="76:76">
      <c r="BX4729" s="2"/>
    </row>
    <row r="4730" spans="76:76">
      <c r="BX4730" s="2"/>
    </row>
    <row r="4731" spans="76:76">
      <c r="BX4731" s="2"/>
    </row>
    <row r="4732" spans="76:76">
      <c r="BX4732" s="2"/>
    </row>
    <row r="4733" spans="76:76">
      <c r="BX4733" s="2"/>
    </row>
    <row r="4734" spans="76:76">
      <c r="BX4734" s="2"/>
    </row>
    <row r="4735" spans="76:76">
      <c r="BX4735" s="2"/>
    </row>
    <row r="4736" spans="76:76">
      <c r="BX4736" s="2"/>
    </row>
    <row r="4737" spans="76:76">
      <c r="BX4737" s="2"/>
    </row>
    <row r="4738" spans="76:76">
      <c r="BX4738" s="2"/>
    </row>
    <row r="4739" spans="76:76">
      <c r="BX4739" s="2"/>
    </row>
    <row r="4740" spans="76:76">
      <c r="BX4740" s="2"/>
    </row>
    <row r="4741" spans="76:76">
      <c r="BX4741" s="2"/>
    </row>
    <row r="4742" spans="76:76">
      <c r="BX4742" s="2"/>
    </row>
    <row r="4743" spans="76:76">
      <c r="BX4743" s="2"/>
    </row>
    <row r="4744" spans="76:76">
      <c r="BX4744" s="2"/>
    </row>
    <row r="4745" spans="76:76">
      <c r="BX4745" s="2"/>
    </row>
    <row r="4746" spans="76:76">
      <c r="BX4746" s="2"/>
    </row>
    <row r="4747" spans="76:76">
      <c r="BX4747" s="2"/>
    </row>
    <row r="4748" spans="76:76">
      <c r="BX4748" s="2"/>
    </row>
    <row r="4749" spans="76:76">
      <c r="BX4749" s="2"/>
    </row>
    <row r="4750" spans="76:76">
      <c r="BX4750" s="2"/>
    </row>
    <row r="4751" spans="76:76">
      <c r="BX4751" s="2"/>
    </row>
    <row r="4752" spans="76:76">
      <c r="BX4752" s="2"/>
    </row>
    <row r="4753" spans="76:76">
      <c r="BX4753" s="2"/>
    </row>
    <row r="4754" spans="76:76">
      <c r="BX4754" s="2"/>
    </row>
    <row r="4755" spans="76:76">
      <c r="BX4755" s="2"/>
    </row>
    <row r="4756" spans="76:76">
      <c r="BX4756" s="2"/>
    </row>
    <row r="4757" spans="76:76">
      <c r="BX4757" s="2"/>
    </row>
    <row r="4758" spans="76:76">
      <c r="BX4758" s="2"/>
    </row>
    <row r="4759" spans="76:76">
      <c r="BX4759" s="2"/>
    </row>
    <row r="4760" spans="76:76">
      <c r="BX4760" s="2"/>
    </row>
    <row r="4761" spans="76:76">
      <c r="BX4761" s="2"/>
    </row>
    <row r="4762" spans="76:76">
      <c r="BX4762" s="2"/>
    </row>
    <row r="4763" spans="76:76">
      <c r="BX4763" s="2"/>
    </row>
    <row r="4764" spans="76:76">
      <c r="BX4764" s="2"/>
    </row>
    <row r="4765" spans="76:76">
      <c r="BX4765" s="2"/>
    </row>
    <row r="4766" spans="76:76">
      <c r="BX4766" s="2"/>
    </row>
    <row r="4767" spans="76:76">
      <c r="BX4767" s="2"/>
    </row>
    <row r="4768" spans="76:76">
      <c r="BX4768" s="2"/>
    </row>
    <row r="4769" spans="76:76">
      <c r="BX4769" s="2"/>
    </row>
    <row r="4770" spans="76:76">
      <c r="BX4770" s="2"/>
    </row>
    <row r="4771" spans="76:76">
      <c r="BX4771" s="2"/>
    </row>
    <row r="4772" spans="76:76">
      <c r="BX4772" s="2"/>
    </row>
    <row r="4773" spans="76:76">
      <c r="BX4773" s="2"/>
    </row>
    <row r="4774" spans="76:76">
      <c r="BX4774" s="2"/>
    </row>
    <row r="4775" spans="76:76">
      <c r="BX4775" s="2"/>
    </row>
    <row r="4776" spans="76:76">
      <c r="BX4776" s="2"/>
    </row>
    <row r="4777" spans="76:76">
      <c r="BX4777" s="2"/>
    </row>
    <row r="4778" spans="76:76">
      <c r="BX4778" s="2"/>
    </row>
    <row r="4779" spans="76:76">
      <c r="BX4779" s="2"/>
    </row>
    <row r="4780" spans="76:76">
      <c r="BX4780" s="2"/>
    </row>
    <row r="4781" spans="76:76">
      <c r="BX4781" s="2"/>
    </row>
    <row r="4782" spans="76:76">
      <c r="BX4782" s="2"/>
    </row>
    <row r="4783" spans="76:76">
      <c r="BX4783" s="2"/>
    </row>
    <row r="4784" spans="76:76">
      <c r="BX4784" s="2"/>
    </row>
    <row r="4785" spans="76:76">
      <c r="BX4785" s="2"/>
    </row>
    <row r="4786" spans="76:76">
      <c r="BX4786" s="2"/>
    </row>
    <row r="4787" spans="76:76">
      <c r="BX4787" s="2"/>
    </row>
    <row r="4788" spans="76:76">
      <c r="BX4788" s="2"/>
    </row>
    <row r="4789" spans="76:76">
      <c r="BX4789" s="2"/>
    </row>
    <row r="4790" spans="76:76">
      <c r="BX4790" s="2"/>
    </row>
    <row r="4791" spans="76:76">
      <c r="BX4791" s="2"/>
    </row>
    <row r="4792" spans="76:76">
      <c r="BX4792" s="2"/>
    </row>
    <row r="4793" spans="76:76">
      <c r="BX4793" s="2"/>
    </row>
    <row r="4794" spans="76:76">
      <c r="BX4794" s="2"/>
    </row>
    <row r="4795" spans="76:76">
      <c r="BX4795" s="2"/>
    </row>
    <row r="4796" spans="76:76">
      <c r="BX4796" s="2"/>
    </row>
    <row r="4797" spans="76:76">
      <c r="BX4797" s="2"/>
    </row>
    <row r="4798" spans="76:76">
      <c r="BX4798" s="2"/>
    </row>
    <row r="4799" spans="76:76">
      <c r="BX4799" s="2"/>
    </row>
    <row r="4800" spans="76:76">
      <c r="BX4800" s="2"/>
    </row>
    <row r="4801" spans="76:76">
      <c r="BX4801" s="2"/>
    </row>
    <row r="4802" spans="76:76">
      <c r="BX4802" s="2"/>
    </row>
    <row r="4803" spans="76:76">
      <c r="BX4803" s="2"/>
    </row>
    <row r="4804" spans="76:76">
      <c r="BX4804" s="2"/>
    </row>
    <row r="4805" spans="76:76">
      <c r="BX4805" s="2"/>
    </row>
    <row r="4806" spans="76:76">
      <c r="BX4806" s="2"/>
    </row>
    <row r="4807" spans="76:76">
      <c r="BX4807" s="2"/>
    </row>
    <row r="4808" spans="76:76">
      <c r="BX4808" s="2"/>
    </row>
    <row r="4809" spans="76:76">
      <c r="BX4809" s="2"/>
    </row>
    <row r="4810" spans="76:76">
      <c r="BX4810" s="2"/>
    </row>
    <row r="4811" spans="76:76">
      <c r="BX4811" s="2"/>
    </row>
    <row r="4812" spans="76:76">
      <c r="BX4812" s="2"/>
    </row>
    <row r="4813" spans="76:76">
      <c r="BX4813" s="2"/>
    </row>
    <row r="4814" spans="76:76">
      <c r="BX4814" s="2"/>
    </row>
    <row r="4815" spans="76:76">
      <c r="BX4815" s="2"/>
    </row>
    <row r="4816" spans="76:76">
      <c r="BX4816" s="2"/>
    </row>
    <row r="4817" spans="76:76">
      <c r="BX4817" s="2"/>
    </row>
    <row r="4818" spans="76:76">
      <c r="BX4818" s="2"/>
    </row>
    <row r="4819" spans="76:76">
      <c r="BX4819" s="2"/>
    </row>
    <row r="4820" spans="76:76">
      <c r="BX4820" s="2"/>
    </row>
    <row r="4821" spans="76:76">
      <c r="BX4821" s="2"/>
    </row>
    <row r="4822" spans="76:76">
      <c r="BX4822" s="2"/>
    </row>
    <row r="4823" spans="76:76">
      <c r="BX4823" s="2"/>
    </row>
    <row r="4824" spans="76:76">
      <c r="BX4824" s="2"/>
    </row>
    <row r="4825" spans="76:76">
      <c r="BX4825" s="2"/>
    </row>
    <row r="4826" spans="76:76">
      <c r="BX4826" s="2"/>
    </row>
    <row r="4827" spans="76:76">
      <c r="BX4827" s="2"/>
    </row>
    <row r="4828" spans="76:76">
      <c r="BX4828" s="2"/>
    </row>
    <row r="4829" spans="76:76">
      <c r="BX4829" s="2"/>
    </row>
    <row r="4830" spans="76:76">
      <c r="BX4830" s="2"/>
    </row>
    <row r="4831" spans="76:76">
      <c r="BX4831" s="2"/>
    </row>
    <row r="4832" spans="76:76">
      <c r="BX4832" s="2"/>
    </row>
    <row r="4833" spans="76:76">
      <c r="BX4833" s="2"/>
    </row>
    <row r="4834" spans="76:76">
      <c r="BX4834" s="2"/>
    </row>
    <row r="4835" spans="76:76">
      <c r="BX4835" s="2"/>
    </row>
    <row r="4836" spans="76:76">
      <c r="BX4836" s="2"/>
    </row>
    <row r="4837" spans="76:76">
      <c r="BX4837" s="2"/>
    </row>
    <row r="4838" spans="76:76">
      <c r="BX4838" s="2"/>
    </row>
    <row r="4839" spans="76:76">
      <c r="BX4839" s="2"/>
    </row>
    <row r="4840" spans="76:76">
      <c r="BX4840" s="2"/>
    </row>
    <row r="4841" spans="76:76">
      <c r="BX4841" s="2"/>
    </row>
    <row r="4842" spans="76:76">
      <c r="BX4842" s="2"/>
    </row>
    <row r="4843" spans="76:76">
      <c r="BX4843" s="2"/>
    </row>
    <row r="4844" spans="76:76">
      <c r="BX4844" s="2"/>
    </row>
    <row r="4845" spans="76:76">
      <c r="BX4845" s="2"/>
    </row>
    <row r="4846" spans="76:76">
      <c r="BX4846" s="2"/>
    </row>
    <row r="4847" spans="76:76">
      <c r="BX4847" s="2"/>
    </row>
    <row r="4848" spans="76:76">
      <c r="BX4848" s="2"/>
    </row>
    <row r="4849" spans="76:76">
      <c r="BX4849" s="2"/>
    </row>
    <row r="4850" spans="76:76">
      <c r="BX4850" s="2"/>
    </row>
    <row r="4851" spans="76:76">
      <c r="BX4851" s="2"/>
    </row>
    <row r="4852" spans="76:76">
      <c r="BX4852" s="2"/>
    </row>
    <row r="4853" spans="76:76">
      <c r="BX4853" s="2"/>
    </row>
    <row r="4854" spans="76:76">
      <c r="BX4854" s="2"/>
    </row>
    <row r="4855" spans="76:76">
      <c r="BX4855" s="2"/>
    </row>
    <row r="4856" spans="76:76">
      <c r="BX4856" s="2"/>
    </row>
    <row r="4857" spans="76:76">
      <c r="BX4857" s="2"/>
    </row>
    <row r="4858" spans="76:76">
      <c r="BX4858" s="2"/>
    </row>
    <row r="4859" spans="76:76">
      <c r="BX4859" s="2"/>
    </row>
    <row r="4860" spans="76:76">
      <c r="BX4860" s="2"/>
    </row>
    <row r="4861" spans="76:76">
      <c r="BX4861" s="2"/>
    </row>
    <row r="4862" spans="76:76">
      <c r="BX4862" s="2"/>
    </row>
    <row r="4863" spans="76:76">
      <c r="BX4863" s="2"/>
    </row>
    <row r="4864" spans="76:76">
      <c r="BX4864" s="2"/>
    </row>
    <row r="4865" spans="76:76">
      <c r="BX4865" s="2"/>
    </row>
    <row r="4866" spans="76:76">
      <c r="BX4866" s="2"/>
    </row>
    <row r="4867" spans="76:76">
      <c r="BX4867" s="2"/>
    </row>
    <row r="4868" spans="76:76">
      <c r="BX4868" s="2"/>
    </row>
    <row r="4869" spans="76:76">
      <c r="BX4869" s="2"/>
    </row>
    <row r="4870" spans="76:76">
      <c r="BX4870" s="2"/>
    </row>
    <row r="4871" spans="76:76">
      <c r="BX4871" s="2"/>
    </row>
    <row r="4872" spans="76:76">
      <c r="BX4872" s="2"/>
    </row>
    <row r="4873" spans="76:76">
      <c r="BX4873" s="2"/>
    </row>
    <row r="4874" spans="76:76">
      <c r="BX4874" s="2"/>
    </row>
    <row r="4875" spans="76:76">
      <c r="BX4875" s="2"/>
    </row>
    <row r="4876" spans="76:76">
      <c r="BX4876" s="2"/>
    </row>
    <row r="4877" spans="76:76">
      <c r="BX4877" s="2"/>
    </row>
    <row r="4878" spans="76:76">
      <c r="BX4878" s="2"/>
    </row>
    <row r="4879" spans="76:76">
      <c r="BX4879" s="2"/>
    </row>
    <row r="4880" spans="76:76">
      <c r="BX4880" s="2"/>
    </row>
    <row r="4881" spans="76:76">
      <c r="BX4881" s="2"/>
    </row>
    <row r="4882" spans="76:76">
      <c r="BX4882" s="2"/>
    </row>
    <row r="4883" spans="76:76">
      <c r="BX4883" s="2"/>
    </row>
    <row r="4884" spans="76:76">
      <c r="BX4884" s="2"/>
    </row>
    <row r="4885" spans="76:76">
      <c r="BX4885" s="2"/>
    </row>
    <row r="4886" spans="76:76">
      <c r="BX4886" s="2"/>
    </row>
    <row r="4887" spans="76:76">
      <c r="BX4887" s="2"/>
    </row>
    <row r="4888" spans="76:76">
      <c r="BX4888" s="2"/>
    </row>
    <row r="4889" spans="76:76">
      <c r="BX4889" s="2"/>
    </row>
    <row r="4890" spans="76:76">
      <c r="BX4890" s="2"/>
    </row>
    <row r="4891" spans="76:76">
      <c r="BX4891" s="2"/>
    </row>
    <row r="4892" spans="76:76">
      <c r="BX4892" s="2"/>
    </row>
    <row r="4893" spans="76:76">
      <c r="BX4893" s="2"/>
    </row>
    <row r="4894" spans="76:76">
      <c r="BX4894" s="2"/>
    </row>
    <row r="4895" spans="76:76">
      <c r="BX4895" s="2"/>
    </row>
    <row r="4896" spans="76:76">
      <c r="BX4896" s="2"/>
    </row>
    <row r="4897" spans="76:76">
      <c r="BX4897" s="2"/>
    </row>
    <row r="4898" spans="76:76">
      <c r="BX4898" s="2"/>
    </row>
    <row r="4899" spans="76:76">
      <c r="BX4899" s="2"/>
    </row>
    <row r="4900" spans="76:76">
      <c r="BX4900" s="2"/>
    </row>
    <row r="4901" spans="76:76">
      <c r="BX4901" s="2"/>
    </row>
    <row r="4902" spans="76:76">
      <c r="BX4902" s="2"/>
    </row>
    <row r="4903" spans="76:76">
      <c r="BX4903" s="2"/>
    </row>
    <row r="4904" spans="76:76">
      <c r="BX4904" s="2"/>
    </row>
    <row r="4905" spans="76:76">
      <c r="BX4905" s="2"/>
    </row>
    <row r="4906" spans="76:76">
      <c r="BX4906" s="2"/>
    </row>
    <row r="4907" spans="76:76">
      <c r="BX4907" s="2"/>
    </row>
    <row r="4908" spans="76:76">
      <c r="BX4908" s="2"/>
    </row>
    <row r="4909" spans="76:76">
      <c r="BX4909" s="2"/>
    </row>
    <row r="4910" spans="76:76">
      <c r="BX4910" s="2"/>
    </row>
    <row r="4911" spans="76:76">
      <c r="BX4911" s="2"/>
    </row>
    <row r="4912" spans="76:76">
      <c r="BX4912" s="2"/>
    </row>
    <row r="4913" spans="76:76">
      <c r="BX4913" s="2"/>
    </row>
    <row r="4914" spans="76:76">
      <c r="BX4914" s="2"/>
    </row>
    <row r="4915" spans="76:76">
      <c r="BX4915" s="2"/>
    </row>
    <row r="4916" spans="76:76">
      <c r="BX4916" s="2"/>
    </row>
    <row r="4917" spans="76:76">
      <c r="BX4917" s="2"/>
    </row>
    <row r="4918" spans="76:76">
      <c r="BX4918" s="2"/>
    </row>
    <row r="4919" spans="76:76">
      <c r="BX4919" s="2"/>
    </row>
    <row r="4920" spans="76:76">
      <c r="BX4920" s="2"/>
    </row>
    <row r="4921" spans="76:76">
      <c r="BX4921" s="2"/>
    </row>
    <row r="4922" spans="76:76">
      <c r="BX4922" s="2"/>
    </row>
    <row r="4923" spans="76:76">
      <c r="BX4923" s="2"/>
    </row>
    <row r="4924" spans="76:76">
      <c r="BX4924" s="2"/>
    </row>
    <row r="4925" spans="76:76">
      <c r="BX4925" s="2"/>
    </row>
    <row r="4926" spans="76:76">
      <c r="BX4926" s="2"/>
    </row>
    <row r="4927" spans="76:76">
      <c r="BX4927" s="2"/>
    </row>
    <row r="4928" spans="76:76">
      <c r="BX4928" s="2"/>
    </row>
    <row r="4929" spans="76:76">
      <c r="BX4929" s="2"/>
    </row>
    <row r="4930" spans="76:76">
      <c r="BX4930" s="2"/>
    </row>
    <row r="4931" spans="76:76">
      <c r="BX4931" s="2"/>
    </row>
    <row r="4932" spans="76:76">
      <c r="BX4932" s="2"/>
    </row>
    <row r="4933" spans="76:76">
      <c r="BX4933" s="2"/>
    </row>
    <row r="4934" spans="76:76">
      <c r="BX4934" s="2"/>
    </row>
    <row r="4935" spans="76:76">
      <c r="BX4935" s="2"/>
    </row>
    <row r="4936" spans="76:76">
      <c r="BX4936" s="2"/>
    </row>
    <row r="4937" spans="76:76">
      <c r="BX4937" s="2"/>
    </row>
    <row r="4938" spans="76:76">
      <c r="BX4938" s="2"/>
    </row>
    <row r="4939" spans="76:76">
      <c r="BX4939" s="2"/>
    </row>
    <row r="4940" spans="76:76">
      <c r="BX4940" s="2"/>
    </row>
    <row r="4941" spans="76:76">
      <c r="BX4941" s="2"/>
    </row>
    <row r="4942" spans="76:76">
      <c r="BX4942" s="2"/>
    </row>
    <row r="4943" spans="76:76">
      <c r="BX4943" s="2"/>
    </row>
    <row r="4944" spans="76:76">
      <c r="BX4944" s="2"/>
    </row>
    <row r="4945" spans="76:76">
      <c r="BX4945" s="2"/>
    </row>
    <row r="4946" spans="76:76">
      <c r="BX4946" s="2"/>
    </row>
    <row r="4947" spans="76:76">
      <c r="BX4947" s="2"/>
    </row>
    <row r="4948" spans="76:76">
      <c r="BX4948" s="2"/>
    </row>
    <row r="4949" spans="76:76">
      <c r="BX4949" s="2"/>
    </row>
    <row r="4950" spans="76:76">
      <c r="BX4950" s="2"/>
    </row>
    <row r="4951" spans="76:76">
      <c r="BX4951" s="2"/>
    </row>
    <row r="4952" spans="76:76">
      <c r="BX4952" s="2"/>
    </row>
    <row r="4953" spans="76:76">
      <c r="BX4953" s="2"/>
    </row>
    <row r="4954" spans="76:76">
      <c r="BX4954" s="2"/>
    </row>
    <row r="4955" spans="76:76">
      <c r="BX4955" s="2"/>
    </row>
    <row r="4956" spans="76:76">
      <c r="BX4956" s="2"/>
    </row>
    <row r="4957" spans="76:76">
      <c r="BX4957" s="2"/>
    </row>
    <row r="4958" spans="76:76">
      <c r="BX4958" s="2"/>
    </row>
    <row r="4959" spans="76:76">
      <c r="BX4959" s="2"/>
    </row>
    <row r="4960" spans="76:76">
      <c r="BX4960" s="2"/>
    </row>
    <row r="4961" spans="76:76">
      <c r="BX4961" s="2"/>
    </row>
    <row r="4962" spans="76:76">
      <c r="BX4962" s="2"/>
    </row>
    <row r="4963" spans="76:76">
      <c r="BX4963" s="2"/>
    </row>
    <row r="4964" spans="76:76">
      <c r="BX4964" s="2"/>
    </row>
    <row r="4965" spans="76:76">
      <c r="BX4965" s="2"/>
    </row>
    <row r="4966" spans="76:76">
      <c r="BX4966" s="2"/>
    </row>
    <row r="4967" spans="76:76">
      <c r="BX4967" s="2"/>
    </row>
    <row r="4968" spans="76:76">
      <c r="BX4968" s="2"/>
    </row>
    <row r="4969" spans="76:76">
      <c r="BX4969" s="2"/>
    </row>
    <row r="4970" spans="76:76">
      <c r="BX4970" s="2"/>
    </row>
    <row r="4971" spans="76:76">
      <c r="BX4971" s="2"/>
    </row>
    <row r="4972" spans="76:76">
      <c r="BX4972" s="2"/>
    </row>
    <row r="4973" spans="76:76">
      <c r="BX4973" s="2"/>
    </row>
    <row r="4974" spans="76:76">
      <c r="BX4974" s="2"/>
    </row>
    <row r="4975" spans="76:76">
      <c r="BX4975" s="2"/>
    </row>
    <row r="4976" spans="76:76">
      <c r="BX4976" s="2"/>
    </row>
    <row r="4977" spans="76:76">
      <c r="BX4977" s="2"/>
    </row>
    <row r="4978" spans="76:76">
      <c r="BX4978" s="2"/>
    </row>
    <row r="4979" spans="76:76">
      <c r="BX4979" s="2"/>
    </row>
    <row r="4980" spans="76:76">
      <c r="BX4980" s="2"/>
    </row>
    <row r="4981" spans="76:76">
      <c r="BX4981" s="2"/>
    </row>
    <row r="4982" spans="76:76">
      <c r="BX4982" s="2"/>
    </row>
    <row r="4983" spans="76:76">
      <c r="BX4983" s="2"/>
    </row>
    <row r="4984" spans="76:76">
      <c r="BX4984" s="2"/>
    </row>
    <row r="4985" spans="76:76">
      <c r="BX4985" s="2"/>
    </row>
    <row r="4986" spans="76:76">
      <c r="BX4986" s="2"/>
    </row>
    <row r="4987" spans="76:76">
      <c r="BX4987" s="2"/>
    </row>
    <row r="4988" spans="76:76">
      <c r="BX4988" s="2"/>
    </row>
    <row r="4989" spans="76:76">
      <c r="BX4989" s="2"/>
    </row>
    <row r="4990" spans="76:76">
      <c r="BX4990" s="2"/>
    </row>
    <row r="4991" spans="76:76">
      <c r="BX4991" s="2"/>
    </row>
    <row r="4992" spans="76:76">
      <c r="BX4992" s="2"/>
    </row>
    <row r="4993" spans="76:76">
      <c r="BX4993" s="2"/>
    </row>
    <row r="4994" spans="76:76">
      <c r="BX4994" s="2"/>
    </row>
    <row r="4995" spans="76:76">
      <c r="BX4995" s="2"/>
    </row>
    <row r="4996" spans="76:76">
      <c r="BX4996" s="2"/>
    </row>
    <row r="4997" spans="76:76">
      <c r="BX4997" s="2"/>
    </row>
    <row r="4998" spans="76:76">
      <c r="BX4998" s="2"/>
    </row>
    <row r="4999" spans="76:76">
      <c r="BX4999" s="2"/>
    </row>
    <row r="5000" spans="76:76">
      <c r="BX5000" s="2"/>
    </row>
    <row r="5001" spans="76:76">
      <c r="BX5001" s="2"/>
    </row>
    <row r="5002" spans="76:76">
      <c r="BX5002" s="2"/>
    </row>
    <row r="5003" spans="76:76">
      <c r="BX5003" s="2"/>
    </row>
    <row r="5004" spans="76:76">
      <c r="BX5004" s="2"/>
    </row>
    <row r="5005" spans="76:76">
      <c r="BX5005" s="2"/>
    </row>
    <row r="5006" spans="76:76">
      <c r="BX5006" s="2"/>
    </row>
    <row r="5007" spans="76:76">
      <c r="BX5007" s="2"/>
    </row>
    <row r="5008" spans="76:76">
      <c r="BX5008" s="2"/>
    </row>
    <row r="5009" spans="76:76">
      <c r="BX5009" s="2"/>
    </row>
    <row r="5010" spans="76:76">
      <c r="BX5010" s="2"/>
    </row>
    <row r="5011" spans="76:76">
      <c r="BX5011" s="2"/>
    </row>
    <row r="5012" spans="76:76">
      <c r="BX5012" s="2"/>
    </row>
    <row r="5013" spans="76:76">
      <c r="BX5013" s="2"/>
    </row>
    <row r="5014" spans="76:76">
      <c r="BX5014" s="2"/>
    </row>
    <row r="5015" spans="76:76">
      <c r="BX5015" s="2"/>
    </row>
    <row r="5016" spans="76:76">
      <c r="BX5016" s="2"/>
    </row>
    <row r="5017" spans="76:76">
      <c r="BX5017" s="2"/>
    </row>
    <row r="5018" spans="76:76">
      <c r="BX5018" s="2"/>
    </row>
    <row r="5019" spans="76:76">
      <c r="BX5019" s="2"/>
    </row>
    <row r="5020" spans="76:76">
      <c r="BX5020" s="2"/>
    </row>
    <row r="5021" spans="76:76">
      <c r="BX5021" s="2"/>
    </row>
    <row r="5022" spans="76:76">
      <c r="BX5022" s="2"/>
    </row>
    <row r="5023" spans="76:76">
      <c r="BX5023" s="2"/>
    </row>
    <row r="5024" spans="76:76">
      <c r="BX5024" s="2"/>
    </row>
    <row r="5025" spans="76:76">
      <c r="BX5025" s="2"/>
    </row>
    <row r="5026" spans="76:76">
      <c r="BX5026" s="2"/>
    </row>
    <row r="5027" spans="76:76">
      <c r="BX5027" s="2"/>
    </row>
    <row r="5028" spans="76:76">
      <c r="BX5028" s="2"/>
    </row>
    <row r="5029" spans="76:76">
      <c r="BX5029" s="2"/>
    </row>
    <row r="5030" spans="76:76">
      <c r="BX5030" s="2"/>
    </row>
    <row r="5031" spans="76:76">
      <c r="BX5031" s="2"/>
    </row>
    <row r="5032" spans="76:76">
      <c r="BX5032" s="2"/>
    </row>
    <row r="5033" spans="76:76">
      <c r="BX5033" s="2"/>
    </row>
    <row r="5034" spans="76:76">
      <c r="BX5034" s="2"/>
    </row>
    <row r="5035" spans="76:76">
      <c r="BX5035" s="2"/>
    </row>
    <row r="5036" spans="76:76">
      <c r="BX5036" s="2"/>
    </row>
    <row r="5037" spans="76:76">
      <c r="BX5037" s="2"/>
    </row>
    <row r="5038" spans="76:76">
      <c r="BX5038" s="2"/>
    </row>
    <row r="5039" spans="76:76">
      <c r="BX5039" s="2"/>
    </row>
    <row r="5040" spans="76:76">
      <c r="BX5040" s="2"/>
    </row>
    <row r="5041" spans="76:76">
      <c r="BX5041" s="2"/>
    </row>
    <row r="5042" spans="76:76">
      <c r="BX5042" s="2"/>
    </row>
    <row r="5043" spans="76:76">
      <c r="BX5043" s="2"/>
    </row>
    <row r="5044" spans="76:76">
      <c r="BX5044" s="2"/>
    </row>
    <row r="5045" spans="76:76">
      <c r="BX5045" s="2"/>
    </row>
    <row r="5046" spans="76:76">
      <c r="BX5046" s="2"/>
    </row>
    <row r="5047" spans="76:76">
      <c r="BX5047" s="2"/>
    </row>
    <row r="5048" spans="76:76">
      <c r="BX5048" s="2"/>
    </row>
    <row r="5049" spans="76:76">
      <c r="BX5049" s="2"/>
    </row>
    <row r="5050" spans="76:76">
      <c r="BX5050" s="2"/>
    </row>
    <row r="5051" spans="76:76">
      <c r="BX5051" s="2"/>
    </row>
    <row r="5052" spans="76:76">
      <c r="BX5052" s="2"/>
    </row>
    <row r="5053" spans="76:76">
      <c r="BX5053" s="2"/>
    </row>
    <row r="5054" spans="76:76">
      <c r="BX5054" s="2"/>
    </row>
    <row r="5055" spans="76:76">
      <c r="BX5055" s="2"/>
    </row>
    <row r="5056" spans="76:76">
      <c r="BX5056" s="2"/>
    </row>
    <row r="5057" spans="76:76">
      <c r="BX5057" s="2"/>
    </row>
    <row r="5058" spans="76:76">
      <c r="BX5058" s="2"/>
    </row>
    <row r="5059" spans="76:76">
      <c r="BX5059" s="2"/>
    </row>
    <row r="5060" spans="76:76">
      <c r="BX5060" s="2"/>
    </row>
    <row r="5061" spans="76:76">
      <c r="BX5061" s="2"/>
    </row>
    <row r="5062" spans="76:76">
      <c r="BX5062" s="2"/>
    </row>
    <row r="5063" spans="76:76">
      <c r="BX5063" s="2"/>
    </row>
    <row r="5064" spans="76:76">
      <c r="BX5064" s="2"/>
    </row>
    <row r="5065" spans="76:76">
      <c r="BX5065" s="2"/>
    </row>
    <row r="5066" spans="76:76">
      <c r="BX5066" s="2"/>
    </row>
    <row r="5067" spans="76:76">
      <c r="BX5067" s="2"/>
    </row>
    <row r="5068" spans="76:76">
      <c r="BX5068" s="2"/>
    </row>
    <row r="5069" spans="76:76">
      <c r="BX5069" s="2"/>
    </row>
    <row r="5070" spans="76:76">
      <c r="BX5070" s="2"/>
    </row>
    <row r="5071" spans="76:76">
      <c r="BX5071" s="2"/>
    </row>
    <row r="5072" spans="76:76">
      <c r="BX5072" s="2"/>
    </row>
    <row r="5073" spans="76:76">
      <c r="BX5073" s="2"/>
    </row>
    <row r="5074" spans="76:76">
      <c r="BX5074" s="2"/>
    </row>
    <row r="5075" spans="76:76">
      <c r="BX5075" s="2"/>
    </row>
    <row r="5076" spans="76:76">
      <c r="BX5076" s="2"/>
    </row>
    <row r="5077" spans="76:76">
      <c r="BX5077" s="2"/>
    </row>
    <row r="5078" spans="76:76">
      <c r="BX5078" s="2"/>
    </row>
    <row r="5079" spans="76:76">
      <c r="BX5079" s="2"/>
    </row>
    <row r="5080" spans="76:76">
      <c r="BX5080" s="2"/>
    </row>
    <row r="5081" spans="76:76">
      <c r="BX5081" s="2"/>
    </row>
    <row r="5082" spans="76:76">
      <c r="BX5082" s="2"/>
    </row>
    <row r="5083" spans="76:76">
      <c r="BX5083" s="2"/>
    </row>
    <row r="5084" spans="76:76">
      <c r="BX5084" s="2"/>
    </row>
    <row r="5085" spans="76:76">
      <c r="BX5085" s="2"/>
    </row>
    <row r="5086" spans="76:76">
      <c r="BX5086" s="2"/>
    </row>
    <row r="5087" spans="76:76">
      <c r="BX5087" s="2"/>
    </row>
    <row r="5088" spans="76:76">
      <c r="BX5088" s="2"/>
    </row>
    <row r="5089" spans="76:76">
      <c r="BX5089" s="2"/>
    </row>
    <row r="5090" spans="76:76">
      <c r="BX5090" s="2"/>
    </row>
    <row r="5091" spans="76:76">
      <c r="BX5091" s="2"/>
    </row>
    <row r="5092" spans="76:76">
      <c r="BX5092" s="2"/>
    </row>
    <row r="5093" spans="76:76">
      <c r="BX5093" s="2"/>
    </row>
    <row r="5094" spans="76:76">
      <c r="BX5094" s="2"/>
    </row>
    <row r="5095" spans="76:76">
      <c r="BX5095" s="2"/>
    </row>
    <row r="5096" spans="76:76">
      <c r="BX5096" s="2"/>
    </row>
    <row r="5097" spans="76:76">
      <c r="BX5097" s="2"/>
    </row>
    <row r="5098" spans="76:76">
      <c r="BX5098" s="2"/>
    </row>
    <row r="5099" spans="76:76">
      <c r="BX5099" s="2"/>
    </row>
    <row r="5100" spans="76:76">
      <c r="BX5100" s="2"/>
    </row>
    <row r="5101" spans="76:76">
      <c r="BX5101" s="2"/>
    </row>
    <row r="5102" spans="76:76">
      <c r="BX5102" s="2"/>
    </row>
    <row r="5103" spans="76:76">
      <c r="BX5103" s="2"/>
    </row>
    <row r="5104" spans="76:76">
      <c r="BX5104" s="2"/>
    </row>
    <row r="5105" spans="76:76">
      <c r="BX5105" s="2"/>
    </row>
    <row r="5106" spans="76:76">
      <c r="BX5106" s="2"/>
    </row>
    <row r="5107" spans="76:76">
      <c r="BX5107" s="2"/>
    </row>
    <row r="5108" spans="76:76">
      <c r="BX5108" s="2"/>
    </row>
    <row r="5109" spans="76:76">
      <c r="BX5109" s="2"/>
    </row>
    <row r="5110" spans="76:76">
      <c r="BX5110" s="2"/>
    </row>
    <row r="5111" spans="76:76">
      <c r="BX5111" s="2"/>
    </row>
    <row r="5112" spans="76:76">
      <c r="BX5112" s="2"/>
    </row>
    <row r="5113" spans="76:76">
      <c r="BX5113" s="2"/>
    </row>
    <row r="5114" spans="76:76">
      <c r="BX5114" s="2"/>
    </row>
    <row r="5115" spans="76:76">
      <c r="BX5115" s="2"/>
    </row>
    <row r="5116" spans="76:76">
      <c r="BX5116" s="2"/>
    </row>
    <row r="5117" spans="76:76">
      <c r="BX5117" s="2"/>
    </row>
    <row r="5118" spans="76:76">
      <c r="BX5118" s="2"/>
    </row>
    <row r="5119" spans="76:76">
      <c r="BX5119" s="2"/>
    </row>
    <row r="5120" spans="76:76">
      <c r="BX5120" s="2"/>
    </row>
    <row r="5121" spans="76:76">
      <c r="BX5121" s="2"/>
    </row>
    <row r="5122" spans="76:76">
      <c r="BX5122" s="2"/>
    </row>
    <row r="5123" spans="76:76">
      <c r="BX5123" s="2"/>
    </row>
    <row r="5124" spans="76:76">
      <c r="BX5124" s="2"/>
    </row>
    <row r="5125" spans="76:76">
      <c r="BX5125" s="2"/>
    </row>
    <row r="5126" spans="76:76">
      <c r="BX5126" s="2"/>
    </row>
    <row r="5127" spans="76:76">
      <c r="BX5127" s="2"/>
    </row>
    <row r="5128" spans="76:76">
      <c r="BX5128" s="2"/>
    </row>
    <row r="5129" spans="76:76">
      <c r="BX5129" s="2"/>
    </row>
    <row r="5130" spans="76:76">
      <c r="BX5130" s="2"/>
    </row>
    <row r="5131" spans="76:76">
      <c r="BX5131" s="2"/>
    </row>
    <row r="5132" spans="76:76">
      <c r="BX5132" s="2"/>
    </row>
    <row r="5133" spans="76:76">
      <c r="BX5133" s="2"/>
    </row>
    <row r="5134" spans="76:76">
      <c r="BX5134" s="2"/>
    </row>
    <row r="5135" spans="76:76">
      <c r="BX5135" s="2"/>
    </row>
    <row r="5136" spans="76:76">
      <c r="BX5136" s="2"/>
    </row>
    <row r="5137" spans="76:76">
      <c r="BX5137" s="2"/>
    </row>
    <row r="5138" spans="76:76">
      <c r="BX5138" s="2"/>
    </row>
    <row r="5139" spans="76:76">
      <c r="BX5139" s="2"/>
    </row>
    <row r="5140" spans="76:76">
      <c r="BX5140" s="2"/>
    </row>
    <row r="5141" spans="76:76">
      <c r="BX5141" s="2"/>
    </row>
    <row r="5142" spans="76:76">
      <c r="BX5142" s="2"/>
    </row>
    <row r="5143" spans="76:76">
      <c r="BX5143" s="2"/>
    </row>
    <row r="5144" spans="76:76">
      <c r="BX5144" s="2"/>
    </row>
    <row r="5145" spans="76:76">
      <c r="BX5145" s="2"/>
    </row>
    <row r="5146" spans="76:76">
      <c r="BX5146" s="2"/>
    </row>
    <row r="5147" spans="76:76">
      <c r="BX5147" s="2"/>
    </row>
    <row r="5148" spans="76:76">
      <c r="BX5148" s="2"/>
    </row>
    <row r="5149" spans="76:76">
      <c r="BX5149" s="2"/>
    </row>
    <row r="5150" spans="76:76">
      <c r="BX5150" s="2"/>
    </row>
    <row r="5151" spans="76:76">
      <c r="BX5151" s="2"/>
    </row>
    <row r="5152" spans="76:76">
      <c r="BX5152" s="2"/>
    </row>
    <row r="5153" spans="76:76">
      <c r="BX5153" s="2"/>
    </row>
    <row r="5154" spans="76:76">
      <c r="BX5154" s="2"/>
    </row>
    <row r="5155" spans="76:76">
      <c r="BX5155" s="2"/>
    </row>
    <row r="5156" spans="76:76">
      <c r="BX5156" s="2"/>
    </row>
    <row r="5157" spans="76:76">
      <c r="BX5157" s="2"/>
    </row>
    <row r="5158" spans="76:76">
      <c r="BX5158" s="2"/>
    </row>
    <row r="5159" spans="76:76">
      <c r="BX5159" s="2"/>
    </row>
    <row r="5160" spans="76:76">
      <c r="BX5160" s="2"/>
    </row>
    <row r="5161" spans="76:76">
      <c r="BX5161" s="2"/>
    </row>
    <row r="5162" spans="76:76">
      <c r="BX5162" s="2"/>
    </row>
    <row r="5163" spans="76:76">
      <c r="BX5163" s="2"/>
    </row>
    <row r="5164" spans="76:76">
      <c r="BX5164" s="2"/>
    </row>
    <row r="5165" spans="76:76">
      <c r="BX5165" s="2"/>
    </row>
    <row r="5166" spans="76:76">
      <c r="BX5166" s="2"/>
    </row>
    <row r="5167" spans="76:76">
      <c r="BX5167" s="2"/>
    </row>
    <row r="5168" spans="76:76">
      <c r="BX5168" s="2"/>
    </row>
    <row r="5169" spans="76:76">
      <c r="BX5169" s="2"/>
    </row>
    <row r="5170" spans="76:76">
      <c r="BX5170" s="2"/>
    </row>
    <row r="5171" spans="76:76">
      <c r="BX5171" s="2"/>
    </row>
    <row r="5172" spans="76:76">
      <c r="BX5172" s="2"/>
    </row>
    <row r="5173" spans="76:76">
      <c r="BX5173" s="2"/>
    </row>
    <row r="5174" spans="76:76">
      <c r="BX5174" s="2"/>
    </row>
    <row r="5175" spans="76:76">
      <c r="BX5175" s="2"/>
    </row>
    <row r="5176" spans="76:76">
      <c r="BX5176" s="2"/>
    </row>
    <row r="5177" spans="76:76">
      <c r="BX5177" s="2"/>
    </row>
    <row r="5178" spans="76:76">
      <c r="BX5178" s="2"/>
    </row>
    <row r="5179" spans="76:76">
      <c r="BX5179" s="2"/>
    </row>
    <row r="5180" spans="76:76">
      <c r="BX5180" s="2"/>
    </row>
    <row r="5181" spans="76:76">
      <c r="BX5181" s="2"/>
    </row>
    <row r="5182" spans="76:76">
      <c r="BX5182" s="2"/>
    </row>
    <row r="5183" spans="76:76">
      <c r="BX5183" s="2"/>
    </row>
    <row r="5184" spans="76:76">
      <c r="BX5184" s="2"/>
    </row>
    <row r="5185" spans="76:76">
      <c r="BX5185" s="2"/>
    </row>
    <row r="5186" spans="76:76">
      <c r="BX5186" s="2"/>
    </row>
    <row r="5187" spans="76:76">
      <c r="BX5187" s="2"/>
    </row>
    <row r="5188" spans="76:76">
      <c r="BX5188" s="2"/>
    </row>
    <row r="5189" spans="76:76">
      <c r="BX5189" s="2"/>
    </row>
    <row r="5190" spans="76:76">
      <c r="BX5190" s="2"/>
    </row>
    <row r="5191" spans="76:76">
      <c r="BX5191" s="2"/>
    </row>
    <row r="5192" spans="76:76">
      <c r="BX5192" s="2"/>
    </row>
    <row r="5193" spans="76:76">
      <c r="BX5193" s="2"/>
    </row>
    <row r="5194" spans="76:76">
      <c r="BX5194" s="2"/>
    </row>
    <row r="5195" spans="76:76">
      <c r="BX5195" s="2"/>
    </row>
    <row r="5196" spans="76:76">
      <c r="BX5196" s="2"/>
    </row>
    <row r="5197" spans="76:76">
      <c r="BX5197" s="2"/>
    </row>
    <row r="5198" spans="76:76">
      <c r="BX5198" s="2"/>
    </row>
    <row r="5199" spans="76:76">
      <c r="BX5199" s="2"/>
    </row>
    <row r="5200" spans="76:76">
      <c r="BX5200" s="2"/>
    </row>
    <row r="5201" spans="76:76">
      <c r="BX5201" s="2"/>
    </row>
    <row r="5202" spans="76:76">
      <c r="BX5202" s="2"/>
    </row>
    <row r="5203" spans="76:76">
      <c r="BX5203" s="2"/>
    </row>
    <row r="5204" spans="76:76">
      <c r="BX5204" s="2"/>
    </row>
    <row r="5205" spans="76:76">
      <c r="BX5205" s="2"/>
    </row>
    <row r="5206" spans="76:76">
      <c r="BX5206" s="2"/>
    </row>
    <row r="5207" spans="76:76">
      <c r="BX5207" s="2"/>
    </row>
    <row r="5208" spans="76:76">
      <c r="BX5208" s="2"/>
    </row>
    <row r="5209" spans="76:76">
      <c r="BX5209" s="2"/>
    </row>
    <row r="5210" spans="76:76">
      <c r="BX5210" s="2"/>
    </row>
    <row r="5211" spans="76:76">
      <c r="BX5211" s="2"/>
    </row>
    <row r="5212" spans="76:76">
      <c r="BX5212" s="2"/>
    </row>
    <row r="5213" spans="76:76">
      <c r="BX5213" s="2"/>
    </row>
    <row r="5214" spans="76:76">
      <c r="BX5214" s="2"/>
    </row>
    <row r="5215" spans="76:76">
      <c r="BX5215" s="2"/>
    </row>
    <row r="5216" spans="76:76">
      <c r="BX5216" s="2"/>
    </row>
    <row r="5217" spans="76:76">
      <c r="BX5217" s="2"/>
    </row>
    <row r="5218" spans="76:76">
      <c r="BX5218" s="2"/>
    </row>
    <row r="5219" spans="76:76">
      <c r="BX5219" s="2"/>
    </row>
    <row r="5220" spans="76:76">
      <c r="BX5220" s="2"/>
    </row>
    <row r="5221" spans="76:76">
      <c r="BX5221" s="2"/>
    </row>
    <row r="5222" spans="76:76">
      <c r="BX5222" s="2"/>
    </row>
    <row r="5223" spans="76:76">
      <c r="BX5223" s="2"/>
    </row>
    <row r="5224" spans="76:76">
      <c r="BX5224" s="2"/>
    </row>
    <row r="5225" spans="76:76">
      <c r="BX5225" s="2"/>
    </row>
    <row r="5226" spans="76:76">
      <c r="BX5226" s="2"/>
    </row>
    <row r="5227" spans="76:76">
      <c r="BX5227" s="2"/>
    </row>
    <row r="5228" spans="76:76">
      <c r="BX5228" s="2"/>
    </row>
    <row r="5229" spans="76:76">
      <c r="BX5229" s="2"/>
    </row>
    <row r="5230" spans="76:76">
      <c r="BX5230" s="2"/>
    </row>
    <row r="5231" spans="76:76">
      <c r="BX5231" s="2"/>
    </row>
    <row r="5232" spans="76:76">
      <c r="BX5232" s="2"/>
    </row>
    <row r="5233" spans="76:76">
      <c r="BX5233" s="2"/>
    </row>
    <row r="5234" spans="76:76">
      <c r="BX5234" s="2"/>
    </row>
    <row r="5235" spans="76:76">
      <c r="BX5235" s="2"/>
    </row>
    <row r="5236" spans="76:76">
      <c r="BX5236" s="2"/>
    </row>
    <row r="5237" spans="76:76">
      <c r="BX5237" s="2"/>
    </row>
    <row r="5238" spans="76:76">
      <c r="BX5238" s="2"/>
    </row>
    <row r="5239" spans="76:76">
      <c r="BX5239" s="2"/>
    </row>
    <row r="5240" spans="76:76">
      <c r="BX5240" s="2"/>
    </row>
    <row r="5241" spans="76:76">
      <c r="BX5241" s="2"/>
    </row>
    <row r="5242" spans="76:76">
      <c r="BX5242" s="2"/>
    </row>
    <row r="5243" spans="76:76">
      <c r="BX5243" s="2"/>
    </row>
    <row r="5244" spans="76:76">
      <c r="BX5244" s="2"/>
    </row>
    <row r="5245" spans="76:76">
      <c r="BX5245" s="2"/>
    </row>
    <row r="5246" spans="76:76">
      <c r="BX5246" s="2"/>
    </row>
    <row r="5247" spans="76:76">
      <c r="BX5247" s="2"/>
    </row>
    <row r="5248" spans="76:76">
      <c r="BX5248" s="2"/>
    </row>
    <row r="5249" spans="76:76">
      <c r="BX5249" s="2"/>
    </row>
    <row r="5250" spans="76:76">
      <c r="BX5250" s="2"/>
    </row>
    <row r="5251" spans="76:76">
      <c r="BX5251" s="2"/>
    </row>
    <row r="5252" spans="76:76">
      <c r="BX5252" s="2"/>
    </row>
    <row r="5253" spans="76:76">
      <c r="BX5253" s="2"/>
    </row>
    <row r="5254" spans="76:76">
      <c r="BX5254" s="2"/>
    </row>
    <row r="5255" spans="76:76">
      <c r="BX5255" s="2"/>
    </row>
    <row r="5256" spans="76:76">
      <c r="BX5256" s="2"/>
    </row>
    <row r="5257" spans="76:76">
      <c r="BX5257" s="2"/>
    </row>
    <row r="5258" spans="76:76">
      <c r="BX5258" s="2"/>
    </row>
    <row r="5259" spans="76:76">
      <c r="BX5259" s="2"/>
    </row>
    <row r="5260" spans="76:76">
      <c r="BX5260" s="2"/>
    </row>
    <row r="5261" spans="76:76">
      <c r="BX5261" s="2"/>
    </row>
    <row r="5262" spans="76:76">
      <c r="BX5262" s="2"/>
    </row>
    <row r="5263" spans="76:76">
      <c r="BX5263" s="2"/>
    </row>
    <row r="5264" spans="76:76">
      <c r="BX5264" s="2"/>
    </row>
    <row r="5265" spans="76:76">
      <c r="BX5265" s="2"/>
    </row>
    <row r="5266" spans="76:76">
      <c r="BX5266" s="2"/>
    </row>
    <row r="5267" spans="76:76">
      <c r="BX5267" s="2"/>
    </row>
    <row r="5268" spans="76:76">
      <c r="BX5268" s="2"/>
    </row>
    <row r="5269" spans="76:76">
      <c r="BX5269" s="2"/>
    </row>
    <row r="5270" spans="76:76">
      <c r="BX5270" s="2"/>
    </row>
    <row r="5271" spans="76:76">
      <c r="BX5271" s="2"/>
    </row>
    <row r="5272" spans="76:76">
      <c r="BX5272" s="2"/>
    </row>
    <row r="5273" spans="76:76">
      <c r="BX5273" s="2"/>
    </row>
    <row r="5274" spans="76:76">
      <c r="BX5274" s="2"/>
    </row>
    <row r="5275" spans="76:76">
      <c r="BX5275" s="2"/>
    </row>
    <row r="5276" spans="76:76">
      <c r="BX5276" s="2"/>
    </row>
    <row r="5277" spans="76:76">
      <c r="BX5277" s="2"/>
    </row>
    <row r="5278" spans="76:76">
      <c r="BX5278" s="2"/>
    </row>
    <row r="5279" spans="76:76">
      <c r="BX5279" s="2"/>
    </row>
    <row r="5280" spans="76:76">
      <c r="BX5280" s="2"/>
    </row>
    <row r="5281" spans="76:76">
      <c r="BX5281" s="2"/>
    </row>
    <row r="5282" spans="76:76">
      <c r="BX5282" s="2"/>
    </row>
    <row r="5283" spans="76:76">
      <c r="BX5283" s="2"/>
    </row>
    <row r="5284" spans="76:76">
      <c r="BX5284" s="2"/>
    </row>
    <row r="5285" spans="76:76">
      <c r="BX5285" s="2"/>
    </row>
    <row r="5286" spans="76:76">
      <c r="BX5286" s="2"/>
    </row>
    <row r="5287" spans="76:76">
      <c r="BX5287" s="2"/>
    </row>
    <row r="5288" spans="76:76">
      <c r="BX5288" s="2"/>
    </row>
    <row r="5289" spans="76:76">
      <c r="BX5289" s="2"/>
    </row>
    <row r="5290" spans="76:76">
      <c r="BX5290" s="2"/>
    </row>
    <row r="5291" spans="76:76">
      <c r="BX5291" s="2"/>
    </row>
    <row r="5292" spans="76:76">
      <c r="BX5292" s="2"/>
    </row>
    <row r="5293" spans="76:76">
      <c r="BX5293" s="2"/>
    </row>
    <row r="5294" spans="76:76">
      <c r="BX5294" s="2"/>
    </row>
    <row r="5295" spans="76:76">
      <c r="BX5295" s="2"/>
    </row>
    <row r="5296" spans="76:76">
      <c r="BX5296" s="2"/>
    </row>
    <row r="5297" spans="76:76">
      <c r="BX5297" s="2"/>
    </row>
    <row r="5298" spans="76:76">
      <c r="BX5298" s="2"/>
    </row>
    <row r="5299" spans="76:76">
      <c r="BX5299" s="2"/>
    </row>
    <row r="5300" spans="76:76">
      <c r="BX5300" s="2"/>
    </row>
    <row r="5301" spans="76:76">
      <c r="BX5301" s="2"/>
    </row>
    <row r="5302" spans="76:76">
      <c r="BX5302" s="2"/>
    </row>
    <row r="5303" spans="76:76">
      <c r="BX5303" s="2"/>
    </row>
    <row r="5304" spans="76:76">
      <c r="BX5304" s="2"/>
    </row>
    <row r="5305" spans="76:76">
      <c r="BX5305" s="2"/>
    </row>
    <row r="5306" spans="76:76">
      <c r="BX5306" s="2"/>
    </row>
    <row r="5307" spans="76:76">
      <c r="BX5307" s="2"/>
    </row>
    <row r="5308" spans="76:76">
      <c r="BX5308" s="2"/>
    </row>
    <row r="5309" spans="76:76">
      <c r="BX5309" s="2"/>
    </row>
    <row r="5310" spans="76:76">
      <c r="BX5310" s="2"/>
    </row>
    <row r="5311" spans="76:76">
      <c r="BX5311" s="2"/>
    </row>
    <row r="5312" spans="76:76">
      <c r="BX5312" s="2"/>
    </row>
    <row r="5313" spans="76:76">
      <c r="BX5313" s="2"/>
    </row>
    <row r="5314" spans="76:76">
      <c r="BX5314" s="2"/>
    </row>
    <row r="5315" spans="76:76">
      <c r="BX5315" s="2"/>
    </row>
    <row r="5316" spans="76:76">
      <c r="BX5316" s="2"/>
    </row>
    <row r="5317" spans="76:76">
      <c r="BX5317" s="2"/>
    </row>
    <row r="5318" spans="76:76">
      <c r="BX5318" s="2"/>
    </row>
    <row r="5319" spans="76:76">
      <c r="BX5319" s="2"/>
    </row>
    <row r="5320" spans="76:76">
      <c r="BX5320" s="2"/>
    </row>
    <row r="5321" spans="76:76">
      <c r="BX5321" s="2"/>
    </row>
    <row r="5322" spans="76:76">
      <c r="BX5322" s="2"/>
    </row>
    <row r="5323" spans="76:76">
      <c r="BX5323" s="2"/>
    </row>
    <row r="5324" spans="76:76">
      <c r="BX5324" s="2"/>
    </row>
    <row r="5325" spans="76:76">
      <c r="BX5325" s="2"/>
    </row>
    <row r="5326" spans="76:76">
      <c r="BX5326" s="2"/>
    </row>
    <row r="5327" spans="76:76">
      <c r="BX5327" s="2"/>
    </row>
    <row r="5328" spans="76:76">
      <c r="BX5328" s="2"/>
    </row>
    <row r="5329" spans="76:76">
      <c r="BX5329" s="2"/>
    </row>
    <row r="5330" spans="76:76">
      <c r="BX5330" s="2"/>
    </row>
    <row r="5331" spans="76:76">
      <c r="BX5331" s="2"/>
    </row>
    <row r="5332" spans="76:76">
      <c r="BX5332" s="2"/>
    </row>
    <row r="5333" spans="76:76">
      <c r="BX5333" s="2"/>
    </row>
    <row r="5334" spans="76:76">
      <c r="BX5334" s="2"/>
    </row>
    <row r="5335" spans="76:76">
      <c r="BX5335" s="2"/>
    </row>
    <row r="5336" spans="76:76">
      <c r="BX5336" s="2"/>
    </row>
    <row r="5337" spans="76:76">
      <c r="BX5337" s="2"/>
    </row>
    <row r="5338" spans="76:76">
      <c r="BX5338" s="2"/>
    </row>
    <row r="5339" spans="76:76">
      <c r="BX5339" s="2"/>
    </row>
    <row r="5340" spans="76:76">
      <c r="BX5340" s="2"/>
    </row>
    <row r="5341" spans="76:76">
      <c r="BX5341" s="2"/>
    </row>
    <row r="5342" spans="76:76">
      <c r="BX5342" s="2"/>
    </row>
    <row r="5343" spans="76:76">
      <c r="BX5343" s="2"/>
    </row>
    <row r="5344" spans="76:76">
      <c r="BX5344" s="2"/>
    </row>
    <row r="5345" spans="76:76">
      <c r="BX5345" s="2"/>
    </row>
    <row r="5346" spans="76:76">
      <c r="BX5346" s="2"/>
    </row>
    <row r="5347" spans="76:76">
      <c r="BX5347" s="2"/>
    </row>
    <row r="5348" spans="76:76">
      <c r="BX5348" s="2"/>
    </row>
    <row r="5349" spans="76:76">
      <c r="BX5349" s="2"/>
    </row>
    <row r="5350" spans="76:76">
      <c r="BX5350" s="2"/>
    </row>
    <row r="5351" spans="76:76">
      <c r="BX5351" s="2"/>
    </row>
    <row r="5352" spans="76:76">
      <c r="BX5352" s="2"/>
    </row>
    <row r="5353" spans="76:76">
      <c r="BX5353" s="2"/>
    </row>
    <row r="5354" spans="76:76">
      <c r="BX5354" s="2"/>
    </row>
    <row r="5355" spans="76:76">
      <c r="BX5355" s="2"/>
    </row>
    <row r="5356" spans="76:76">
      <c r="BX5356" s="2"/>
    </row>
    <row r="5357" spans="76:76">
      <c r="BX5357" s="2"/>
    </row>
    <row r="5358" spans="76:76">
      <c r="BX5358" s="2"/>
    </row>
    <row r="5359" spans="76:76">
      <c r="BX5359" s="2"/>
    </row>
    <row r="5360" spans="76:76">
      <c r="BX5360" s="2"/>
    </row>
    <row r="5361" spans="76:76">
      <c r="BX5361" s="2"/>
    </row>
    <row r="5362" spans="76:76">
      <c r="BX5362" s="2"/>
    </row>
    <row r="5363" spans="76:76">
      <c r="BX5363" s="2"/>
    </row>
    <row r="5364" spans="76:76">
      <c r="BX5364" s="2"/>
    </row>
    <row r="5365" spans="76:76">
      <c r="BX5365" s="2"/>
    </row>
    <row r="5366" spans="76:76">
      <c r="BX5366" s="2"/>
    </row>
    <row r="5367" spans="76:76">
      <c r="BX5367" s="2"/>
    </row>
    <row r="5368" spans="76:76">
      <c r="BX5368" s="2"/>
    </row>
    <row r="5369" spans="76:76">
      <c r="BX5369" s="2"/>
    </row>
    <row r="5370" spans="76:76">
      <c r="BX5370" s="2"/>
    </row>
    <row r="5371" spans="76:76">
      <c r="BX5371" s="2"/>
    </row>
    <row r="5372" spans="76:76">
      <c r="BX5372" s="2"/>
    </row>
    <row r="5373" spans="76:76">
      <c r="BX5373" s="2"/>
    </row>
    <row r="5374" spans="76:76">
      <c r="BX5374" s="2"/>
    </row>
    <row r="5375" spans="76:76">
      <c r="BX5375" s="2"/>
    </row>
    <row r="5376" spans="76:76">
      <c r="BX5376" s="2"/>
    </row>
    <row r="5377" spans="76:76">
      <c r="BX5377" s="2"/>
    </row>
    <row r="5378" spans="76:76">
      <c r="BX5378" s="2"/>
    </row>
    <row r="5379" spans="76:76">
      <c r="BX5379" s="2"/>
    </row>
    <row r="5380" spans="76:76">
      <c r="BX5380" s="2"/>
    </row>
    <row r="5381" spans="76:76">
      <c r="BX5381" s="2"/>
    </row>
    <row r="5382" spans="76:76">
      <c r="BX5382" s="2"/>
    </row>
    <row r="5383" spans="76:76">
      <c r="BX5383" s="2"/>
    </row>
    <row r="5384" spans="76:76">
      <c r="BX5384" s="2"/>
    </row>
    <row r="5385" spans="76:76">
      <c r="BX5385" s="2"/>
    </row>
    <row r="5386" spans="76:76">
      <c r="BX5386" s="2"/>
    </row>
    <row r="5387" spans="76:76">
      <c r="BX5387" s="2"/>
    </row>
    <row r="5388" spans="76:76">
      <c r="BX5388" s="2"/>
    </row>
    <row r="5389" spans="76:76">
      <c r="BX5389" s="2"/>
    </row>
    <row r="5390" spans="76:76">
      <c r="BX5390" s="2"/>
    </row>
    <row r="5391" spans="76:76">
      <c r="BX5391" s="2"/>
    </row>
    <row r="5392" spans="76:76">
      <c r="BX5392" s="2"/>
    </row>
    <row r="5393" spans="76:76">
      <c r="BX5393" s="2"/>
    </row>
    <row r="5394" spans="76:76">
      <c r="BX5394" s="2"/>
    </row>
    <row r="5395" spans="76:76">
      <c r="BX5395" s="2"/>
    </row>
    <row r="5396" spans="76:76">
      <c r="BX5396" s="2"/>
    </row>
    <row r="5397" spans="76:76">
      <c r="BX5397" s="2"/>
    </row>
    <row r="5398" spans="76:76">
      <c r="BX5398" s="2"/>
    </row>
    <row r="5399" spans="76:76">
      <c r="BX5399" s="2"/>
    </row>
    <row r="5400" spans="76:76">
      <c r="BX5400" s="2"/>
    </row>
    <row r="5401" spans="76:76">
      <c r="BX5401" s="2"/>
    </row>
    <row r="5402" spans="76:76">
      <c r="BX5402" s="2"/>
    </row>
    <row r="5403" spans="76:76">
      <c r="BX5403" s="2"/>
    </row>
    <row r="5404" spans="76:76">
      <c r="BX5404" s="2"/>
    </row>
    <row r="5405" spans="76:76">
      <c r="BX5405" s="2"/>
    </row>
    <row r="5406" spans="76:76">
      <c r="BX5406" s="2"/>
    </row>
    <row r="5407" spans="76:76">
      <c r="BX5407" s="2"/>
    </row>
    <row r="5408" spans="76:76">
      <c r="BX5408" s="2"/>
    </row>
    <row r="5409" spans="76:76">
      <c r="BX5409" s="2"/>
    </row>
    <row r="5410" spans="76:76">
      <c r="BX5410" s="2"/>
    </row>
    <row r="5411" spans="76:76">
      <c r="BX5411" s="2"/>
    </row>
    <row r="5412" spans="76:76">
      <c r="BX5412" s="2"/>
    </row>
    <row r="5413" spans="76:76">
      <c r="BX5413" s="2"/>
    </row>
    <row r="5414" spans="76:76">
      <c r="BX5414" s="2"/>
    </row>
    <row r="5415" spans="76:76">
      <c r="BX5415" s="2"/>
    </row>
    <row r="5416" spans="76:76">
      <c r="BX5416" s="2"/>
    </row>
    <row r="5417" spans="76:76">
      <c r="BX5417" s="2"/>
    </row>
    <row r="5418" spans="76:76">
      <c r="BX5418" s="2"/>
    </row>
    <row r="5419" spans="76:76">
      <c r="BX5419" s="2"/>
    </row>
    <row r="5420" spans="76:76">
      <c r="BX5420" s="2"/>
    </row>
    <row r="5421" spans="76:76">
      <c r="BX5421" s="2"/>
    </row>
    <row r="5422" spans="76:76">
      <c r="BX5422" s="2"/>
    </row>
    <row r="5423" spans="76:76">
      <c r="BX5423" s="2"/>
    </row>
    <row r="5424" spans="76:76">
      <c r="BX5424" s="2"/>
    </row>
    <row r="5425" spans="76:76">
      <c r="BX5425" s="2"/>
    </row>
    <row r="5426" spans="76:76">
      <c r="BX5426" s="2"/>
    </row>
    <row r="5427" spans="76:76">
      <c r="BX5427" s="2"/>
    </row>
    <row r="5428" spans="76:76">
      <c r="BX5428" s="2"/>
    </row>
    <row r="5429" spans="76:76">
      <c r="BX5429" s="2"/>
    </row>
    <row r="5430" spans="76:76">
      <c r="BX5430" s="2"/>
    </row>
    <row r="5431" spans="76:76">
      <c r="BX5431" s="2"/>
    </row>
    <row r="5432" spans="76:76">
      <c r="BX5432" s="2"/>
    </row>
    <row r="5433" spans="76:76">
      <c r="BX5433" s="2"/>
    </row>
    <row r="5434" spans="76:76">
      <c r="BX5434" s="2"/>
    </row>
    <row r="5435" spans="76:76">
      <c r="BX5435" s="2"/>
    </row>
    <row r="5436" spans="76:76">
      <c r="BX5436" s="2"/>
    </row>
    <row r="5437" spans="76:76">
      <c r="BX5437" s="2"/>
    </row>
    <row r="5438" spans="76:76">
      <c r="BX5438" s="2"/>
    </row>
    <row r="5439" spans="76:76">
      <c r="BX5439" s="2"/>
    </row>
    <row r="5440" spans="76:76">
      <c r="BX5440" s="2"/>
    </row>
    <row r="5441" spans="76:76">
      <c r="BX5441" s="2"/>
    </row>
    <row r="5442" spans="76:76">
      <c r="BX5442" s="2"/>
    </row>
    <row r="5443" spans="76:76">
      <c r="BX5443" s="2"/>
    </row>
    <row r="5444" spans="76:76">
      <c r="BX5444" s="2"/>
    </row>
    <row r="5445" spans="76:76">
      <c r="BX5445" s="2"/>
    </row>
    <row r="5446" spans="76:76">
      <c r="BX5446" s="2"/>
    </row>
    <row r="5447" spans="76:76">
      <c r="BX5447" s="2"/>
    </row>
    <row r="5448" spans="76:76">
      <c r="BX5448" s="2"/>
    </row>
    <row r="5449" spans="76:76">
      <c r="BX5449" s="2"/>
    </row>
    <row r="5450" spans="76:76">
      <c r="BX5450" s="2"/>
    </row>
    <row r="5451" spans="76:76">
      <c r="BX5451" s="2"/>
    </row>
    <row r="5452" spans="76:76">
      <c r="BX5452" s="2"/>
    </row>
    <row r="5453" spans="76:76">
      <c r="BX5453" s="2"/>
    </row>
    <row r="5454" spans="76:76">
      <c r="BX5454" s="2"/>
    </row>
    <row r="5455" spans="76:76">
      <c r="BX5455" s="2"/>
    </row>
    <row r="5456" spans="76:76">
      <c r="BX5456" s="2"/>
    </row>
    <row r="5457" spans="76:76">
      <c r="BX5457" s="2"/>
    </row>
    <row r="5458" spans="76:76">
      <c r="BX5458" s="2"/>
    </row>
    <row r="5459" spans="76:76">
      <c r="BX5459" s="2"/>
    </row>
    <row r="5460" spans="76:76">
      <c r="BX5460" s="2"/>
    </row>
    <row r="5461" spans="76:76">
      <c r="BX5461" s="2"/>
    </row>
    <row r="5462" spans="76:76">
      <c r="BX5462" s="2"/>
    </row>
    <row r="5463" spans="76:76">
      <c r="BX5463" s="2"/>
    </row>
    <row r="5464" spans="76:76">
      <c r="BX5464" s="2"/>
    </row>
    <row r="5465" spans="76:76">
      <c r="BX5465" s="2"/>
    </row>
    <row r="5466" spans="76:76">
      <c r="BX5466" s="2"/>
    </row>
    <row r="5467" spans="76:76">
      <c r="BX5467" s="2"/>
    </row>
    <row r="5468" spans="76:76">
      <c r="BX5468" s="2"/>
    </row>
    <row r="5469" spans="76:76">
      <c r="BX5469" s="2"/>
    </row>
    <row r="5470" spans="76:76">
      <c r="BX5470" s="2"/>
    </row>
    <row r="5471" spans="76:76">
      <c r="BX5471" s="2"/>
    </row>
    <row r="5472" spans="76:76">
      <c r="BX5472" s="2"/>
    </row>
    <row r="5473" spans="76:76">
      <c r="BX5473" s="2"/>
    </row>
    <row r="5474" spans="76:76">
      <c r="BX5474" s="2"/>
    </row>
    <row r="5475" spans="76:76">
      <c r="BX5475" s="2"/>
    </row>
    <row r="5476" spans="76:76">
      <c r="BX5476" s="2"/>
    </row>
    <row r="5477" spans="76:76">
      <c r="BX5477" s="2"/>
    </row>
    <row r="5478" spans="76:76">
      <c r="BX5478" s="2"/>
    </row>
    <row r="5479" spans="76:76">
      <c r="BX5479" s="2"/>
    </row>
    <row r="5480" spans="76:76">
      <c r="BX5480" s="2"/>
    </row>
    <row r="5481" spans="76:76">
      <c r="BX5481" s="2"/>
    </row>
    <row r="5482" spans="76:76">
      <c r="BX5482" s="2"/>
    </row>
    <row r="5483" spans="76:76">
      <c r="BX5483" s="2"/>
    </row>
    <row r="5484" spans="76:76">
      <c r="BX5484" s="2"/>
    </row>
    <row r="5485" spans="76:76">
      <c r="BX5485" s="2"/>
    </row>
    <row r="5486" spans="76:76">
      <c r="BX5486" s="2"/>
    </row>
    <row r="5487" spans="76:76">
      <c r="BX5487" s="2"/>
    </row>
    <row r="5488" spans="76:76">
      <c r="BX5488" s="2"/>
    </row>
    <row r="5489" spans="76:76">
      <c r="BX5489" s="2"/>
    </row>
    <row r="5490" spans="76:76">
      <c r="BX5490" s="2"/>
    </row>
    <row r="5491" spans="76:76">
      <c r="BX5491" s="2"/>
    </row>
    <row r="5492" spans="76:76">
      <c r="BX5492" s="2"/>
    </row>
    <row r="5493" spans="76:76">
      <c r="BX5493" s="2"/>
    </row>
    <row r="5494" spans="76:76">
      <c r="BX5494" s="2"/>
    </row>
    <row r="5495" spans="76:76">
      <c r="BX5495" s="2"/>
    </row>
    <row r="5496" spans="76:76">
      <c r="BX5496" s="2"/>
    </row>
    <row r="5497" spans="76:76">
      <c r="BX5497" s="2"/>
    </row>
    <row r="5498" spans="76:76">
      <c r="BX5498" s="2"/>
    </row>
    <row r="5499" spans="76:76">
      <c r="BX5499" s="2"/>
    </row>
    <row r="5500" spans="76:76">
      <c r="BX5500" s="2"/>
    </row>
    <row r="5501" spans="76:76">
      <c r="BX5501" s="2"/>
    </row>
    <row r="5502" spans="76:76">
      <c r="BX5502" s="2"/>
    </row>
    <row r="5503" spans="76:76">
      <c r="BX5503" s="2"/>
    </row>
    <row r="5504" spans="76:76">
      <c r="BX5504" s="2"/>
    </row>
    <row r="5505" spans="76:76">
      <c r="BX5505" s="2"/>
    </row>
    <row r="5506" spans="76:76">
      <c r="BX5506" s="2"/>
    </row>
    <row r="5507" spans="76:76">
      <c r="BX5507" s="2"/>
    </row>
    <row r="5508" spans="76:76">
      <c r="BX5508" s="2"/>
    </row>
    <row r="5509" spans="76:76">
      <c r="BX5509" s="2"/>
    </row>
    <row r="5510" spans="76:76">
      <c r="BX5510" s="2"/>
    </row>
    <row r="5511" spans="76:76">
      <c r="BX5511" s="2"/>
    </row>
    <row r="5512" spans="76:76">
      <c r="BX5512" s="2"/>
    </row>
    <row r="5513" spans="76:76">
      <c r="BX5513" s="2"/>
    </row>
    <row r="5514" spans="76:76">
      <c r="BX5514" s="2"/>
    </row>
    <row r="5515" spans="76:76">
      <c r="BX5515" s="2"/>
    </row>
    <row r="5516" spans="76:76">
      <c r="BX5516" s="2"/>
    </row>
    <row r="5517" spans="76:76">
      <c r="BX5517" s="2"/>
    </row>
    <row r="5518" spans="76:76">
      <c r="BX5518" s="2"/>
    </row>
    <row r="5519" spans="76:76">
      <c r="BX5519" s="2"/>
    </row>
    <row r="5520" spans="76:76">
      <c r="BX5520" s="2"/>
    </row>
    <row r="5521" spans="76:76">
      <c r="BX5521" s="2"/>
    </row>
    <row r="5522" spans="76:76">
      <c r="BX5522" s="2"/>
    </row>
    <row r="5523" spans="76:76">
      <c r="BX5523" s="2"/>
    </row>
    <row r="5524" spans="76:76">
      <c r="BX5524" s="2"/>
    </row>
    <row r="5525" spans="76:76">
      <c r="BX5525" s="2"/>
    </row>
    <row r="5526" spans="76:76">
      <c r="BX5526" s="2"/>
    </row>
    <row r="5527" spans="76:76">
      <c r="BX5527" s="2"/>
    </row>
    <row r="5528" spans="76:76">
      <c r="BX5528" s="2"/>
    </row>
    <row r="5529" spans="76:76">
      <c r="BX5529" s="2"/>
    </row>
    <row r="5530" spans="76:76">
      <c r="BX5530" s="2"/>
    </row>
    <row r="5531" spans="76:76">
      <c r="BX5531" s="2"/>
    </row>
    <row r="5532" spans="76:76">
      <c r="BX5532" s="2"/>
    </row>
    <row r="5533" spans="76:76">
      <c r="BX5533" s="2"/>
    </row>
    <row r="5534" spans="76:76">
      <c r="BX5534" s="2"/>
    </row>
    <row r="5535" spans="76:76">
      <c r="BX5535" s="2"/>
    </row>
    <row r="5536" spans="76:76">
      <c r="BX5536" s="2"/>
    </row>
    <row r="5537" spans="76:76">
      <c r="BX5537" s="2"/>
    </row>
    <row r="5538" spans="76:76">
      <c r="BX5538" s="2"/>
    </row>
    <row r="5539" spans="76:76">
      <c r="BX5539" s="2"/>
    </row>
    <row r="5540" spans="76:76">
      <c r="BX5540" s="2"/>
    </row>
    <row r="5541" spans="76:76">
      <c r="BX5541" s="2"/>
    </row>
    <row r="5542" spans="76:76">
      <c r="BX5542" s="2"/>
    </row>
    <row r="5543" spans="76:76">
      <c r="BX5543" s="2"/>
    </row>
    <row r="5544" spans="76:76">
      <c r="BX5544" s="2"/>
    </row>
    <row r="5545" spans="76:76">
      <c r="BX5545" s="2"/>
    </row>
    <row r="5546" spans="76:76">
      <c r="BX5546" s="2"/>
    </row>
    <row r="5547" spans="76:76">
      <c r="BX5547" s="2"/>
    </row>
    <row r="5548" spans="76:76">
      <c r="BX5548" s="2"/>
    </row>
    <row r="5549" spans="76:76">
      <c r="BX5549" s="2"/>
    </row>
    <row r="5550" spans="76:76">
      <c r="BX5550" s="2"/>
    </row>
    <row r="5551" spans="76:76">
      <c r="BX5551" s="2"/>
    </row>
    <row r="5552" spans="76:76">
      <c r="BX5552" s="2"/>
    </row>
    <row r="5553" spans="76:76">
      <c r="BX5553" s="2"/>
    </row>
    <row r="5554" spans="76:76">
      <c r="BX5554" s="2"/>
    </row>
    <row r="5555" spans="76:76">
      <c r="BX5555" s="2"/>
    </row>
    <row r="5556" spans="76:76">
      <c r="BX5556" s="2"/>
    </row>
    <row r="5557" spans="76:76">
      <c r="BX5557" s="2"/>
    </row>
    <row r="5558" spans="76:76">
      <c r="BX5558" s="2"/>
    </row>
    <row r="5559" spans="76:76">
      <c r="BX5559" s="2"/>
    </row>
    <row r="5560" spans="76:76">
      <c r="BX5560" s="2"/>
    </row>
    <row r="5561" spans="76:76">
      <c r="BX5561" s="2"/>
    </row>
    <row r="5562" spans="76:76">
      <c r="BX5562" s="2"/>
    </row>
    <row r="5563" spans="76:76">
      <c r="BX5563" s="2"/>
    </row>
    <row r="5564" spans="76:76">
      <c r="BX5564" s="2"/>
    </row>
    <row r="5565" spans="76:76">
      <c r="BX5565" s="2"/>
    </row>
    <row r="5566" spans="76:76">
      <c r="BX5566" s="2"/>
    </row>
    <row r="5567" spans="76:76">
      <c r="BX5567" s="2"/>
    </row>
    <row r="5568" spans="76:76">
      <c r="BX5568" s="2"/>
    </row>
    <row r="5569" spans="76:76">
      <c r="BX5569" s="2"/>
    </row>
    <row r="5570" spans="76:76">
      <c r="BX5570" s="2"/>
    </row>
    <row r="5571" spans="76:76">
      <c r="BX5571" s="2"/>
    </row>
    <row r="5572" spans="76:76">
      <c r="BX5572" s="2"/>
    </row>
    <row r="5573" spans="76:76">
      <c r="BX5573" s="2"/>
    </row>
    <row r="5574" spans="76:76">
      <c r="BX5574" s="2"/>
    </row>
    <row r="5575" spans="76:76">
      <c r="BX5575" s="2"/>
    </row>
    <row r="5576" spans="76:76">
      <c r="BX5576" s="2"/>
    </row>
    <row r="5577" spans="76:76">
      <c r="BX5577" s="2"/>
    </row>
    <row r="5578" spans="76:76">
      <c r="BX5578" s="2"/>
    </row>
    <row r="5579" spans="76:76">
      <c r="BX5579" s="2"/>
    </row>
    <row r="5580" spans="76:76">
      <c r="BX5580" s="2"/>
    </row>
    <row r="5581" spans="76:76">
      <c r="BX5581" s="2"/>
    </row>
    <row r="5582" spans="76:76">
      <c r="BX5582" s="2"/>
    </row>
    <row r="5583" spans="76:76">
      <c r="BX5583" s="2"/>
    </row>
    <row r="5584" spans="76:76">
      <c r="BX5584" s="2"/>
    </row>
    <row r="5585" spans="76:76">
      <c r="BX5585" s="2"/>
    </row>
    <row r="5586" spans="76:76">
      <c r="BX5586" s="2"/>
    </row>
    <row r="5587" spans="76:76">
      <c r="BX5587" s="2"/>
    </row>
    <row r="5588" spans="76:76">
      <c r="BX5588" s="2"/>
    </row>
    <row r="5589" spans="76:76">
      <c r="BX5589" s="2"/>
    </row>
    <row r="5590" spans="76:76">
      <c r="BX5590" s="2"/>
    </row>
    <row r="5591" spans="76:76">
      <c r="BX5591" s="2"/>
    </row>
    <row r="5592" spans="76:76">
      <c r="BX5592" s="2"/>
    </row>
    <row r="5593" spans="76:76">
      <c r="BX5593" s="2"/>
    </row>
    <row r="5594" spans="76:76">
      <c r="BX5594" s="2"/>
    </row>
    <row r="5595" spans="76:76">
      <c r="BX5595" s="2"/>
    </row>
    <row r="5596" spans="76:76">
      <c r="BX5596" s="2"/>
    </row>
    <row r="5597" spans="76:76">
      <c r="BX5597" s="2"/>
    </row>
    <row r="5598" spans="76:76">
      <c r="BX5598" s="2"/>
    </row>
    <row r="5599" spans="76:76">
      <c r="BX5599" s="2"/>
    </row>
    <row r="5600" spans="76:76">
      <c r="BX5600" s="2"/>
    </row>
    <row r="5601" spans="76:76">
      <c r="BX5601" s="2"/>
    </row>
    <row r="5602" spans="76:76">
      <c r="BX5602" s="2"/>
    </row>
    <row r="5603" spans="76:76">
      <c r="BX5603" s="2"/>
    </row>
    <row r="5604" spans="76:76">
      <c r="BX5604" s="2"/>
    </row>
    <row r="5605" spans="76:76">
      <c r="BX5605" s="2"/>
    </row>
    <row r="5606" spans="76:76">
      <c r="BX5606" s="2"/>
    </row>
    <row r="5607" spans="76:76">
      <c r="BX5607" s="2"/>
    </row>
    <row r="5608" spans="76:76">
      <c r="BX5608" s="2"/>
    </row>
    <row r="5609" spans="76:76">
      <c r="BX5609" s="2"/>
    </row>
    <row r="5610" spans="76:76">
      <c r="BX5610" s="2"/>
    </row>
    <row r="5611" spans="76:76">
      <c r="BX5611" s="2"/>
    </row>
    <row r="5612" spans="76:76">
      <c r="BX5612" s="2"/>
    </row>
    <row r="5613" spans="76:76">
      <c r="BX5613" s="2"/>
    </row>
    <row r="5614" spans="76:76">
      <c r="BX5614" s="2"/>
    </row>
    <row r="5615" spans="76:76">
      <c r="BX5615" s="2"/>
    </row>
    <row r="5616" spans="76:76">
      <c r="BX5616" s="2"/>
    </row>
    <row r="5617" spans="76:76">
      <c r="BX5617" s="2"/>
    </row>
    <row r="5618" spans="76:76">
      <c r="BX5618" s="2"/>
    </row>
    <row r="5619" spans="76:76">
      <c r="BX5619" s="2"/>
    </row>
    <row r="5620" spans="76:76">
      <c r="BX5620" s="2"/>
    </row>
    <row r="5621" spans="76:76">
      <c r="BX5621" s="2"/>
    </row>
    <row r="5622" spans="76:76">
      <c r="BX5622" s="2"/>
    </row>
    <row r="5623" spans="76:76">
      <c r="BX5623" s="2"/>
    </row>
    <row r="5624" spans="76:76">
      <c r="BX5624" s="2"/>
    </row>
    <row r="5625" spans="76:76">
      <c r="BX5625" s="2"/>
    </row>
    <row r="5626" spans="76:76">
      <c r="BX5626" s="2"/>
    </row>
    <row r="5627" spans="76:76">
      <c r="BX5627" s="2"/>
    </row>
    <row r="5628" spans="76:76">
      <c r="BX5628" s="2"/>
    </row>
    <row r="5629" spans="76:76">
      <c r="BX5629" s="2"/>
    </row>
    <row r="5630" spans="76:76">
      <c r="BX5630" s="2"/>
    </row>
    <row r="5631" spans="76:76">
      <c r="BX5631" s="2"/>
    </row>
    <row r="5632" spans="76:76">
      <c r="BX5632" s="2"/>
    </row>
    <row r="5633" spans="76:76">
      <c r="BX5633" s="2"/>
    </row>
    <row r="5634" spans="76:76">
      <c r="BX5634" s="2"/>
    </row>
    <row r="5635" spans="76:76">
      <c r="BX5635" s="2"/>
    </row>
    <row r="5636" spans="76:76">
      <c r="BX5636" s="2"/>
    </row>
    <row r="5637" spans="76:76">
      <c r="BX5637" s="2"/>
    </row>
    <row r="5638" spans="76:76">
      <c r="BX5638" s="2"/>
    </row>
    <row r="5639" spans="76:76">
      <c r="BX5639" s="2"/>
    </row>
    <row r="5640" spans="76:76">
      <c r="BX5640" s="2"/>
    </row>
    <row r="5641" spans="76:76">
      <c r="BX5641" s="2"/>
    </row>
    <row r="5642" spans="76:76">
      <c r="BX5642" s="2"/>
    </row>
    <row r="5643" spans="76:76">
      <c r="BX5643" s="2"/>
    </row>
    <row r="5644" spans="76:76">
      <c r="BX5644" s="2"/>
    </row>
    <row r="5645" spans="76:76">
      <c r="BX5645" s="2"/>
    </row>
    <row r="5646" spans="76:76">
      <c r="BX5646" s="2"/>
    </row>
    <row r="5647" spans="76:76">
      <c r="BX5647" s="2"/>
    </row>
    <row r="5648" spans="76:76">
      <c r="BX5648" s="2"/>
    </row>
    <row r="5649" spans="76:76">
      <c r="BX5649" s="2"/>
    </row>
    <row r="5650" spans="76:76">
      <c r="BX5650" s="2"/>
    </row>
    <row r="5651" spans="76:76">
      <c r="BX5651" s="2"/>
    </row>
    <row r="5652" spans="76:76">
      <c r="BX5652" s="2"/>
    </row>
    <row r="5653" spans="76:76">
      <c r="BX5653" s="2"/>
    </row>
    <row r="5654" spans="76:76">
      <c r="BX5654" s="2"/>
    </row>
    <row r="5655" spans="76:76">
      <c r="BX5655" s="2"/>
    </row>
    <row r="5656" spans="76:76">
      <c r="BX5656" s="2"/>
    </row>
    <row r="5657" spans="76:76">
      <c r="BX5657" s="2"/>
    </row>
    <row r="5658" spans="76:76">
      <c r="BX5658" s="2"/>
    </row>
    <row r="5659" spans="76:76">
      <c r="BX5659" s="2"/>
    </row>
    <row r="5660" spans="76:76">
      <c r="BX5660" s="2"/>
    </row>
    <row r="5661" spans="76:76">
      <c r="BX5661" s="2"/>
    </row>
    <row r="5662" spans="76:76">
      <c r="BX5662" s="2"/>
    </row>
    <row r="5663" spans="76:76">
      <c r="BX5663" s="2"/>
    </row>
    <row r="5664" spans="76:76">
      <c r="BX5664" s="2"/>
    </row>
    <row r="5665" spans="76:76">
      <c r="BX5665" s="2"/>
    </row>
    <row r="5666" spans="76:76">
      <c r="BX5666" s="2"/>
    </row>
    <row r="5667" spans="76:76">
      <c r="BX5667" s="2"/>
    </row>
    <row r="5668" spans="76:76">
      <c r="BX5668" s="2"/>
    </row>
    <row r="5669" spans="76:76">
      <c r="BX5669" s="2"/>
    </row>
    <row r="5670" spans="76:76">
      <c r="BX5670" s="2"/>
    </row>
    <row r="5671" spans="76:76">
      <c r="BX5671" s="2"/>
    </row>
    <row r="5672" spans="76:76">
      <c r="BX5672" s="2"/>
    </row>
    <row r="5673" spans="76:76">
      <c r="BX5673" s="2"/>
    </row>
    <row r="5674" spans="76:76">
      <c r="BX5674" s="2"/>
    </row>
    <row r="5675" spans="76:76">
      <c r="BX5675" s="2"/>
    </row>
    <row r="5676" spans="76:76">
      <c r="BX5676" s="2"/>
    </row>
    <row r="5677" spans="76:76">
      <c r="BX5677" s="2"/>
    </row>
    <row r="5678" spans="76:76">
      <c r="BX5678" s="2"/>
    </row>
    <row r="5679" spans="76:76">
      <c r="BX5679" s="2"/>
    </row>
    <row r="5680" spans="76:76">
      <c r="BX5680" s="2"/>
    </row>
    <row r="5681" spans="76:76">
      <c r="BX5681" s="2"/>
    </row>
    <row r="5682" spans="76:76">
      <c r="BX5682" s="2"/>
    </row>
    <row r="5683" spans="76:76">
      <c r="BX5683" s="2"/>
    </row>
    <row r="5684" spans="76:76">
      <c r="BX5684" s="2"/>
    </row>
    <row r="5685" spans="76:76">
      <c r="BX5685" s="2"/>
    </row>
    <row r="5686" spans="76:76">
      <c r="BX5686" s="2"/>
    </row>
    <row r="5687" spans="76:76">
      <c r="BX5687" s="2"/>
    </row>
    <row r="5688" spans="76:76">
      <c r="BX5688" s="2"/>
    </row>
    <row r="5689" spans="76:76">
      <c r="BX5689" s="2"/>
    </row>
    <row r="5690" spans="76:76">
      <c r="BX5690" s="2"/>
    </row>
    <row r="5691" spans="76:76">
      <c r="BX5691" s="2"/>
    </row>
    <row r="5692" spans="76:76">
      <c r="BX5692" s="2"/>
    </row>
    <row r="5693" spans="76:76">
      <c r="BX5693" s="2"/>
    </row>
    <row r="5694" spans="76:76">
      <c r="BX5694" s="2"/>
    </row>
    <row r="5695" spans="76:76">
      <c r="BX5695" s="2"/>
    </row>
    <row r="5696" spans="76:76">
      <c r="BX5696" s="2"/>
    </row>
    <row r="5697" spans="76:76">
      <c r="BX5697" s="2"/>
    </row>
    <row r="5698" spans="76:76">
      <c r="BX5698" s="2"/>
    </row>
    <row r="5699" spans="76:76">
      <c r="BX5699" s="2"/>
    </row>
    <row r="5700" spans="76:76">
      <c r="BX5700" s="2"/>
    </row>
    <row r="5701" spans="76:76">
      <c r="BX5701" s="2"/>
    </row>
    <row r="5702" spans="76:76">
      <c r="BX5702" s="2"/>
    </row>
    <row r="5703" spans="76:76">
      <c r="BX5703" s="2"/>
    </row>
    <row r="5704" spans="76:76">
      <c r="BX5704" s="2"/>
    </row>
    <row r="5705" spans="76:76">
      <c r="BX5705" s="2"/>
    </row>
    <row r="5706" spans="76:76">
      <c r="BX5706" s="2"/>
    </row>
    <row r="5707" spans="76:76">
      <c r="BX5707" s="2"/>
    </row>
    <row r="5708" spans="76:76">
      <c r="BX5708" s="2"/>
    </row>
    <row r="5709" spans="76:76">
      <c r="BX5709" s="2"/>
    </row>
    <row r="5710" spans="76:76">
      <c r="BX5710" s="2"/>
    </row>
    <row r="5711" spans="76:76">
      <c r="BX5711" s="2"/>
    </row>
    <row r="5712" spans="76:76">
      <c r="BX5712" s="2"/>
    </row>
    <row r="5713" spans="76:76">
      <c r="BX5713" s="2"/>
    </row>
    <row r="5714" spans="76:76">
      <c r="BX5714" s="2"/>
    </row>
    <row r="5715" spans="76:76">
      <c r="BX5715" s="2"/>
    </row>
    <row r="5716" spans="76:76">
      <c r="BX5716" s="2"/>
    </row>
    <row r="5717" spans="76:76">
      <c r="BX5717" s="2"/>
    </row>
    <row r="5718" spans="76:76">
      <c r="BX5718" s="2"/>
    </row>
    <row r="5719" spans="76:76">
      <c r="BX5719" s="2"/>
    </row>
    <row r="5720" spans="76:76">
      <c r="BX5720" s="2"/>
    </row>
    <row r="5721" spans="76:76">
      <c r="BX5721" s="2"/>
    </row>
    <row r="5722" spans="76:76">
      <c r="BX5722" s="2"/>
    </row>
    <row r="5723" spans="76:76">
      <c r="BX5723" s="2"/>
    </row>
    <row r="5724" spans="76:76">
      <c r="BX5724" s="2"/>
    </row>
    <row r="5725" spans="76:76">
      <c r="BX5725" s="2"/>
    </row>
    <row r="5726" spans="76:76">
      <c r="BX5726" s="2"/>
    </row>
    <row r="5727" spans="76:76">
      <c r="BX5727" s="2"/>
    </row>
    <row r="5728" spans="76:76">
      <c r="BX5728" s="2"/>
    </row>
    <row r="5729" spans="76:76">
      <c r="BX5729" s="2"/>
    </row>
    <row r="5730" spans="76:76">
      <c r="BX5730" s="2"/>
    </row>
    <row r="5731" spans="76:76">
      <c r="BX5731" s="2"/>
    </row>
    <row r="5732" spans="76:76">
      <c r="BX5732" s="2"/>
    </row>
    <row r="5733" spans="76:76">
      <c r="BX5733" s="2"/>
    </row>
    <row r="5734" spans="76:76">
      <c r="BX5734" s="2"/>
    </row>
    <row r="5735" spans="76:76">
      <c r="BX5735" s="2"/>
    </row>
    <row r="5736" spans="76:76">
      <c r="BX5736" s="2"/>
    </row>
    <row r="5737" spans="76:76">
      <c r="BX5737" s="2"/>
    </row>
    <row r="5738" spans="76:76">
      <c r="BX5738" s="2"/>
    </row>
    <row r="5739" spans="76:76">
      <c r="BX5739" s="2"/>
    </row>
    <row r="5740" spans="76:76">
      <c r="BX5740" s="2"/>
    </row>
    <row r="5741" spans="76:76">
      <c r="BX5741" s="2"/>
    </row>
    <row r="5742" spans="76:76">
      <c r="BX5742" s="2"/>
    </row>
    <row r="5743" spans="76:76">
      <c r="BX5743" s="2"/>
    </row>
    <row r="5744" spans="76:76">
      <c r="BX5744" s="2"/>
    </row>
    <row r="5745" spans="76:76">
      <c r="BX5745" s="2"/>
    </row>
    <row r="5746" spans="76:76">
      <c r="BX5746" s="2"/>
    </row>
    <row r="5747" spans="76:76">
      <c r="BX5747" s="2"/>
    </row>
    <row r="5748" spans="76:76">
      <c r="BX5748" s="2"/>
    </row>
    <row r="5749" spans="76:76">
      <c r="BX5749" s="2"/>
    </row>
    <row r="5750" spans="76:76">
      <c r="BX5750" s="2"/>
    </row>
    <row r="5751" spans="76:76">
      <c r="BX5751" s="2"/>
    </row>
    <row r="5752" spans="76:76">
      <c r="BX5752" s="2"/>
    </row>
    <row r="5753" spans="76:76">
      <c r="BX5753" s="2"/>
    </row>
    <row r="5754" spans="76:76">
      <c r="BX5754" s="2"/>
    </row>
    <row r="5755" spans="76:76">
      <c r="BX5755" s="2"/>
    </row>
    <row r="5756" spans="76:76">
      <c r="BX5756" s="2"/>
    </row>
    <row r="5757" spans="76:76">
      <c r="BX5757" s="2"/>
    </row>
    <row r="5758" spans="76:76">
      <c r="BX5758" s="2"/>
    </row>
    <row r="5759" spans="76:76">
      <c r="BX5759" s="2"/>
    </row>
    <row r="5760" spans="76:76">
      <c r="BX5760" s="2"/>
    </row>
    <row r="5761" spans="76:76">
      <c r="BX5761" s="2"/>
    </row>
    <row r="5762" spans="76:76">
      <c r="BX5762" s="2"/>
    </row>
    <row r="5763" spans="76:76">
      <c r="BX5763" s="2"/>
    </row>
    <row r="5764" spans="76:76">
      <c r="BX5764" s="2"/>
    </row>
    <row r="5765" spans="76:76">
      <c r="BX5765" s="2"/>
    </row>
    <row r="5766" spans="76:76">
      <c r="BX5766" s="2"/>
    </row>
    <row r="5767" spans="76:76">
      <c r="BX5767" s="2"/>
    </row>
    <row r="5768" spans="76:76">
      <c r="BX5768" s="2"/>
    </row>
    <row r="5769" spans="76:76">
      <c r="BX5769" s="2"/>
    </row>
    <row r="5770" spans="76:76">
      <c r="BX5770" s="2"/>
    </row>
    <row r="5771" spans="76:76">
      <c r="BX5771" s="2"/>
    </row>
    <row r="5772" spans="76:76">
      <c r="BX5772" s="2"/>
    </row>
    <row r="5773" spans="76:76">
      <c r="BX5773" s="2"/>
    </row>
    <row r="5774" spans="76:76">
      <c r="BX5774" s="2"/>
    </row>
    <row r="5775" spans="76:76">
      <c r="BX5775" s="2"/>
    </row>
    <row r="5776" spans="76:76">
      <c r="BX5776" s="2"/>
    </row>
    <row r="5777" spans="76:76">
      <c r="BX5777" s="2"/>
    </row>
    <row r="5778" spans="76:76">
      <c r="BX5778" s="2"/>
    </row>
    <row r="5779" spans="76:76">
      <c r="BX5779" s="2"/>
    </row>
    <row r="5780" spans="76:76">
      <c r="BX5780" s="2"/>
    </row>
    <row r="5781" spans="76:76">
      <c r="BX5781" s="2"/>
    </row>
    <row r="5782" spans="76:76">
      <c r="BX5782" s="2"/>
    </row>
    <row r="5783" spans="76:76">
      <c r="BX5783" s="2"/>
    </row>
    <row r="5784" spans="76:76">
      <c r="BX5784" s="2"/>
    </row>
    <row r="5785" spans="76:76">
      <c r="BX5785" s="2"/>
    </row>
    <row r="5786" spans="76:76">
      <c r="BX5786" s="2"/>
    </row>
    <row r="5787" spans="76:76">
      <c r="BX5787" s="2"/>
    </row>
    <row r="5788" spans="76:76">
      <c r="BX5788" s="2"/>
    </row>
    <row r="5789" spans="76:76">
      <c r="BX5789" s="2"/>
    </row>
    <row r="5790" spans="76:76">
      <c r="BX5790" s="2"/>
    </row>
    <row r="5791" spans="76:76">
      <c r="BX5791" s="2"/>
    </row>
    <row r="5792" spans="76:76">
      <c r="BX5792" s="2"/>
    </row>
    <row r="5793" spans="76:76">
      <c r="BX5793" s="2"/>
    </row>
    <row r="5794" spans="76:76">
      <c r="BX5794" s="2"/>
    </row>
    <row r="5795" spans="76:76">
      <c r="BX5795" s="2"/>
    </row>
    <row r="5796" spans="76:76">
      <c r="BX5796" s="2"/>
    </row>
    <row r="5797" spans="76:76">
      <c r="BX5797" s="2"/>
    </row>
    <row r="5798" spans="76:76">
      <c r="BX5798" s="2"/>
    </row>
    <row r="5799" spans="76:76">
      <c r="BX5799" s="2"/>
    </row>
    <row r="5800" spans="76:76">
      <c r="BX5800" s="2"/>
    </row>
    <row r="5801" spans="76:76">
      <c r="BX5801" s="2"/>
    </row>
    <row r="5802" spans="76:76">
      <c r="BX5802" s="2"/>
    </row>
    <row r="5803" spans="76:76">
      <c r="BX5803" s="2"/>
    </row>
    <row r="5804" spans="76:76">
      <c r="BX5804" s="2"/>
    </row>
    <row r="5805" spans="76:76">
      <c r="BX5805" s="2"/>
    </row>
    <row r="5806" spans="76:76">
      <c r="BX5806" s="2"/>
    </row>
    <row r="5807" spans="76:76">
      <c r="BX5807" s="2"/>
    </row>
    <row r="5808" spans="76:76">
      <c r="BX5808" s="2"/>
    </row>
    <row r="5809" spans="76:76">
      <c r="BX5809" s="2"/>
    </row>
    <row r="5810" spans="76:76">
      <c r="BX5810" s="2"/>
    </row>
    <row r="5811" spans="76:76">
      <c r="BX5811" s="2"/>
    </row>
    <row r="5812" spans="76:76">
      <c r="BX5812" s="2"/>
    </row>
    <row r="5813" spans="76:76">
      <c r="BX5813" s="2"/>
    </row>
    <row r="5814" spans="76:76">
      <c r="BX5814" s="2"/>
    </row>
    <row r="5815" spans="76:76">
      <c r="BX5815" s="2"/>
    </row>
    <row r="5816" spans="76:76">
      <c r="BX5816" s="2"/>
    </row>
    <row r="5817" spans="76:76">
      <c r="BX5817" s="2"/>
    </row>
    <row r="5818" spans="76:76">
      <c r="BX5818" s="2"/>
    </row>
    <row r="5819" spans="76:76">
      <c r="BX5819" s="2"/>
    </row>
    <row r="5820" spans="76:76">
      <c r="BX5820" s="2"/>
    </row>
    <row r="5821" spans="76:76">
      <c r="BX5821" s="2"/>
    </row>
    <row r="5822" spans="76:76">
      <c r="BX5822" s="2"/>
    </row>
    <row r="5823" spans="76:76">
      <c r="BX5823" s="2"/>
    </row>
    <row r="5824" spans="76:76">
      <c r="BX5824" s="2"/>
    </row>
    <row r="5825" spans="76:76">
      <c r="BX5825" s="2"/>
    </row>
    <row r="5826" spans="76:76">
      <c r="BX5826" s="2"/>
    </row>
    <row r="5827" spans="76:76">
      <c r="BX5827" s="2"/>
    </row>
    <row r="5828" spans="76:76">
      <c r="BX5828" s="2"/>
    </row>
    <row r="5829" spans="76:76">
      <c r="BX5829" s="2"/>
    </row>
    <row r="5830" spans="76:76">
      <c r="BX5830" s="2"/>
    </row>
    <row r="5831" spans="76:76">
      <c r="BX5831" s="2"/>
    </row>
    <row r="5832" spans="76:76">
      <c r="BX5832" s="2"/>
    </row>
    <row r="5833" spans="76:76">
      <c r="BX5833" s="2"/>
    </row>
    <row r="5834" spans="76:76">
      <c r="BX5834" s="2"/>
    </row>
    <row r="5835" spans="76:76">
      <c r="BX5835" s="2"/>
    </row>
    <row r="5836" spans="76:76">
      <c r="BX5836" s="2"/>
    </row>
    <row r="5837" spans="76:76">
      <c r="BX5837" s="2"/>
    </row>
    <row r="5838" spans="76:76">
      <c r="BX5838" s="2"/>
    </row>
    <row r="5839" spans="76:76">
      <c r="BX5839" s="2"/>
    </row>
    <row r="5840" spans="76:76">
      <c r="BX5840" s="2"/>
    </row>
    <row r="5841" spans="76:76">
      <c r="BX5841" s="2"/>
    </row>
    <row r="5842" spans="76:76">
      <c r="BX5842" s="2"/>
    </row>
    <row r="5843" spans="76:76">
      <c r="BX5843" s="2"/>
    </row>
    <row r="5844" spans="76:76">
      <c r="BX5844" s="2"/>
    </row>
    <row r="5845" spans="76:76">
      <c r="BX5845" s="2"/>
    </row>
    <row r="5846" spans="76:76">
      <c r="BX5846" s="2"/>
    </row>
    <row r="5847" spans="76:76">
      <c r="BX5847" s="2"/>
    </row>
    <row r="5848" spans="76:76">
      <c r="BX5848" s="2"/>
    </row>
    <row r="5849" spans="76:76">
      <c r="BX5849" s="2"/>
    </row>
    <row r="5850" spans="76:76">
      <c r="BX5850" s="2"/>
    </row>
    <row r="5851" spans="76:76">
      <c r="BX5851" s="2"/>
    </row>
    <row r="5852" spans="76:76">
      <c r="BX5852" s="2"/>
    </row>
    <row r="5853" spans="76:76">
      <c r="BX5853" s="2"/>
    </row>
    <row r="5854" spans="76:76">
      <c r="BX5854" s="2"/>
    </row>
    <row r="5855" spans="76:76">
      <c r="BX5855" s="2"/>
    </row>
    <row r="5856" spans="76:76">
      <c r="BX5856" s="2"/>
    </row>
    <row r="5857" spans="76:76">
      <c r="BX5857" s="2"/>
    </row>
    <row r="5858" spans="76:76">
      <c r="BX5858" s="2"/>
    </row>
    <row r="5859" spans="76:76">
      <c r="BX5859" s="2"/>
    </row>
    <row r="5860" spans="76:76">
      <c r="BX5860" s="2"/>
    </row>
    <row r="5861" spans="76:76">
      <c r="BX5861" s="2"/>
    </row>
    <row r="5862" spans="76:76">
      <c r="BX5862" s="2"/>
    </row>
    <row r="5863" spans="76:76">
      <c r="BX5863" s="2"/>
    </row>
    <row r="5864" spans="76:76">
      <c r="BX5864" s="2"/>
    </row>
    <row r="5865" spans="76:76">
      <c r="BX5865" s="2"/>
    </row>
    <row r="5866" spans="76:76">
      <c r="BX5866" s="2"/>
    </row>
    <row r="5867" spans="76:76">
      <c r="BX5867" s="2"/>
    </row>
    <row r="5868" spans="76:76">
      <c r="BX5868" s="2"/>
    </row>
    <row r="5869" spans="76:76">
      <c r="BX5869" s="2"/>
    </row>
    <row r="5870" spans="76:76">
      <c r="BX5870" s="2"/>
    </row>
    <row r="5871" spans="76:76">
      <c r="BX5871" s="2"/>
    </row>
    <row r="5872" spans="76:76">
      <c r="BX5872" s="2"/>
    </row>
    <row r="5873" spans="76:76">
      <c r="BX5873" s="2"/>
    </row>
    <row r="5874" spans="76:76">
      <c r="BX5874" s="2"/>
    </row>
    <row r="5875" spans="76:76">
      <c r="BX5875" s="2"/>
    </row>
    <row r="5876" spans="76:76">
      <c r="BX5876" s="2"/>
    </row>
    <row r="5877" spans="76:76">
      <c r="BX5877" s="2"/>
    </row>
    <row r="5878" spans="76:76">
      <c r="BX5878" s="2"/>
    </row>
    <row r="5879" spans="76:76">
      <c r="BX5879" s="2"/>
    </row>
    <row r="5880" spans="76:76">
      <c r="BX5880" s="2"/>
    </row>
    <row r="5881" spans="76:76">
      <c r="BX5881" s="2"/>
    </row>
    <row r="5882" spans="76:76">
      <c r="BX5882" s="2"/>
    </row>
    <row r="5883" spans="76:76">
      <c r="BX5883" s="2"/>
    </row>
    <row r="5884" spans="76:76">
      <c r="BX5884" s="2"/>
    </row>
    <row r="5885" spans="76:76">
      <c r="BX5885" s="2"/>
    </row>
    <row r="5886" spans="76:76">
      <c r="BX5886" s="2"/>
    </row>
    <row r="5887" spans="76:76">
      <c r="BX5887" s="2"/>
    </row>
    <row r="5888" spans="76:76">
      <c r="BX5888" s="2"/>
    </row>
    <row r="5889" spans="76:76">
      <c r="BX5889" s="2"/>
    </row>
    <row r="5890" spans="76:76">
      <c r="BX5890" s="2"/>
    </row>
    <row r="5891" spans="76:76">
      <c r="BX5891" s="2"/>
    </row>
    <row r="5892" spans="76:76">
      <c r="BX5892" s="2"/>
    </row>
    <row r="5893" spans="76:76">
      <c r="BX5893" s="2"/>
    </row>
    <row r="5894" spans="76:76">
      <c r="BX5894" s="2"/>
    </row>
    <row r="5895" spans="76:76">
      <c r="BX5895" s="2"/>
    </row>
    <row r="5896" spans="76:76">
      <c r="BX5896" s="2"/>
    </row>
    <row r="5897" spans="76:76">
      <c r="BX5897" s="2"/>
    </row>
    <row r="5898" spans="76:76">
      <c r="BX5898" s="2"/>
    </row>
    <row r="5899" spans="76:76">
      <c r="BX5899" s="2"/>
    </row>
    <row r="5900" spans="76:76">
      <c r="BX5900" s="2"/>
    </row>
    <row r="5901" spans="76:76">
      <c r="BX5901" s="2"/>
    </row>
    <row r="5902" spans="76:76">
      <c r="BX5902" s="2"/>
    </row>
    <row r="5903" spans="76:76">
      <c r="BX5903" s="2"/>
    </row>
    <row r="5904" spans="76:76">
      <c r="BX5904" s="2"/>
    </row>
    <row r="5905" spans="76:76">
      <c r="BX5905" s="2"/>
    </row>
    <row r="5906" spans="76:76">
      <c r="BX5906" s="2"/>
    </row>
    <row r="5907" spans="76:76">
      <c r="BX5907" s="2"/>
    </row>
    <row r="5908" spans="76:76">
      <c r="BX5908" s="2"/>
    </row>
    <row r="5909" spans="76:76">
      <c r="BX5909" s="2"/>
    </row>
    <row r="5910" spans="76:76">
      <c r="BX5910" s="2"/>
    </row>
    <row r="5911" spans="76:76">
      <c r="BX5911" s="2"/>
    </row>
    <row r="5912" spans="76:76">
      <c r="BX5912" s="2"/>
    </row>
    <row r="5913" spans="76:76">
      <c r="BX5913" s="2"/>
    </row>
    <row r="5914" spans="76:76">
      <c r="BX5914" s="2"/>
    </row>
    <row r="5915" spans="76:76">
      <c r="BX5915" s="2"/>
    </row>
    <row r="5916" spans="76:76">
      <c r="BX5916" s="2"/>
    </row>
    <row r="5917" spans="76:76">
      <c r="BX5917" s="2"/>
    </row>
    <row r="5918" spans="76:76">
      <c r="BX5918" s="2"/>
    </row>
    <row r="5919" spans="76:76">
      <c r="BX5919" s="2"/>
    </row>
    <row r="5920" spans="76:76">
      <c r="BX5920" s="2"/>
    </row>
    <row r="5921" spans="76:76">
      <c r="BX5921" s="2"/>
    </row>
    <row r="5922" spans="76:76">
      <c r="BX5922" s="2"/>
    </row>
    <row r="5923" spans="76:76">
      <c r="BX5923" s="2"/>
    </row>
    <row r="5924" spans="76:76">
      <c r="BX5924" s="2"/>
    </row>
    <row r="5925" spans="76:76">
      <c r="BX5925" s="2"/>
    </row>
    <row r="5926" spans="76:76">
      <c r="BX5926" s="2"/>
    </row>
    <row r="5927" spans="76:76">
      <c r="BX5927" s="2"/>
    </row>
    <row r="5928" spans="76:76">
      <c r="BX5928" s="2"/>
    </row>
    <row r="5929" spans="76:76">
      <c r="BX5929" s="2"/>
    </row>
    <row r="5930" spans="76:76">
      <c r="BX5930" s="2"/>
    </row>
    <row r="5931" spans="76:76">
      <c r="BX5931" s="2"/>
    </row>
    <row r="5932" spans="76:76">
      <c r="BX5932" s="2"/>
    </row>
    <row r="5933" spans="76:76">
      <c r="BX5933" s="2"/>
    </row>
    <row r="5934" spans="76:76">
      <c r="BX5934" s="2"/>
    </row>
    <row r="5935" spans="76:76">
      <c r="BX5935" s="2"/>
    </row>
    <row r="5936" spans="76:76">
      <c r="BX5936" s="2"/>
    </row>
    <row r="5937" spans="76:76">
      <c r="BX5937" s="2"/>
    </row>
    <row r="5938" spans="76:76">
      <c r="BX5938" s="2"/>
    </row>
    <row r="5939" spans="76:76">
      <c r="BX5939" s="2"/>
    </row>
    <row r="5940" spans="76:76">
      <c r="BX5940" s="2"/>
    </row>
    <row r="5941" spans="76:76">
      <c r="BX5941" s="2"/>
    </row>
    <row r="5942" spans="76:76">
      <c r="BX5942" s="2"/>
    </row>
    <row r="5943" spans="76:76">
      <c r="BX5943" s="2"/>
    </row>
    <row r="5944" spans="76:76">
      <c r="BX5944" s="2"/>
    </row>
    <row r="5945" spans="76:76">
      <c r="BX5945" s="2"/>
    </row>
    <row r="5946" spans="76:76">
      <c r="BX5946" s="2"/>
    </row>
    <row r="5947" spans="76:76">
      <c r="BX5947" s="2"/>
    </row>
    <row r="5948" spans="76:76">
      <c r="BX5948" s="2"/>
    </row>
    <row r="5949" spans="76:76">
      <c r="BX5949" s="2"/>
    </row>
    <row r="5950" spans="76:76">
      <c r="BX5950" s="2"/>
    </row>
    <row r="5951" spans="76:76">
      <c r="BX5951" s="2"/>
    </row>
    <row r="5952" spans="76:76">
      <c r="BX5952" s="2"/>
    </row>
    <row r="5953" spans="76:76">
      <c r="BX5953" s="2"/>
    </row>
    <row r="5954" spans="76:76">
      <c r="BX5954" s="2"/>
    </row>
    <row r="5955" spans="76:76">
      <c r="BX5955" s="2"/>
    </row>
    <row r="5956" spans="76:76">
      <c r="BX5956" s="2"/>
    </row>
    <row r="5957" spans="76:76">
      <c r="BX5957" s="2"/>
    </row>
    <row r="5958" spans="76:76">
      <c r="BX5958" s="2"/>
    </row>
    <row r="5959" spans="76:76">
      <c r="BX5959" s="2"/>
    </row>
    <row r="5960" spans="76:76">
      <c r="BX5960" s="2"/>
    </row>
    <row r="5961" spans="76:76">
      <c r="BX5961" s="2"/>
    </row>
    <row r="5962" spans="76:76">
      <c r="BX5962" s="2"/>
    </row>
    <row r="5963" spans="76:76">
      <c r="BX5963" s="2"/>
    </row>
    <row r="5964" spans="76:76">
      <c r="BX5964" s="2"/>
    </row>
    <row r="5965" spans="76:76">
      <c r="BX5965" s="2"/>
    </row>
    <row r="5966" spans="76:76">
      <c r="BX5966" s="2"/>
    </row>
    <row r="5967" spans="76:76">
      <c r="BX5967" s="2"/>
    </row>
    <row r="5968" spans="76:76">
      <c r="BX5968" s="2"/>
    </row>
    <row r="5969" spans="76:76">
      <c r="BX5969" s="2"/>
    </row>
    <row r="5970" spans="76:76">
      <c r="BX5970" s="2"/>
    </row>
    <row r="5971" spans="76:76">
      <c r="BX5971" s="2"/>
    </row>
    <row r="5972" spans="76:76">
      <c r="BX5972" s="2"/>
    </row>
    <row r="5973" spans="76:76">
      <c r="BX5973" s="2"/>
    </row>
    <row r="5974" spans="76:76">
      <c r="BX5974" s="2"/>
    </row>
    <row r="5975" spans="76:76">
      <c r="BX5975" s="2"/>
    </row>
    <row r="5976" spans="76:76">
      <c r="BX5976" s="2"/>
    </row>
    <row r="5977" spans="76:76">
      <c r="BX5977" s="2"/>
    </row>
    <row r="5978" spans="76:76">
      <c r="BX5978" s="2"/>
    </row>
    <row r="5979" spans="76:76">
      <c r="BX5979" s="2"/>
    </row>
    <row r="5980" spans="76:76">
      <c r="BX5980" s="2"/>
    </row>
    <row r="5981" spans="76:76">
      <c r="BX5981" s="2"/>
    </row>
    <row r="5982" spans="76:76">
      <c r="BX5982" s="2"/>
    </row>
    <row r="5983" spans="76:76">
      <c r="BX5983" s="2"/>
    </row>
    <row r="5984" spans="76:76">
      <c r="BX5984" s="2"/>
    </row>
    <row r="5985" spans="76:76">
      <c r="BX5985" s="2"/>
    </row>
    <row r="5986" spans="76:76">
      <c r="BX5986" s="2"/>
    </row>
    <row r="5987" spans="76:76">
      <c r="BX5987" s="2"/>
    </row>
    <row r="5988" spans="76:76">
      <c r="BX5988" s="2"/>
    </row>
    <row r="5989" spans="76:76">
      <c r="BX5989" s="2"/>
    </row>
    <row r="5990" spans="76:76">
      <c r="BX5990" s="2"/>
    </row>
    <row r="5991" spans="76:76">
      <c r="BX5991" s="2"/>
    </row>
    <row r="5992" spans="76:76">
      <c r="BX5992" s="2"/>
    </row>
    <row r="5993" spans="76:76">
      <c r="BX5993" s="2"/>
    </row>
    <row r="5994" spans="76:76">
      <c r="BX5994" s="2"/>
    </row>
    <row r="5995" spans="76:76">
      <c r="BX5995" s="2"/>
    </row>
    <row r="5996" spans="76:76">
      <c r="BX5996" s="2"/>
    </row>
    <row r="5997" spans="76:76">
      <c r="BX5997" s="2"/>
    </row>
    <row r="5998" spans="76:76">
      <c r="BX5998" s="2"/>
    </row>
    <row r="5999" spans="76:76">
      <c r="BX5999" s="2"/>
    </row>
    <row r="6000" spans="76:76">
      <c r="BX6000" s="2"/>
    </row>
    <row r="6001" spans="76:76">
      <c r="BX6001" s="2"/>
    </row>
    <row r="6002" spans="76:76">
      <c r="BX6002" s="2"/>
    </row>
    <row r="6003" spans="76:76">
      <c r="BX6003" s="2"/>
    </row>
    <row r="6004" spans="76:76">
      <c r="BX6004" s="2"/>
    </row>
    <row r="6005" spans="76:76">
      <c r="BX6005" s="2"/>
    </row>
    <row r="6006" spans="76:76">
      <c r="BX6006" s="2"/>
    </row>
    <row r="6007" spans="76:76">
      <c r="BX6007" s="2"/>
    </row>
    <row r="6008" spans="76:76">
      <c r="BX6008" s="2"/>
    </row>
    <row r="6009" spans="76:76">
      <c r="BX6009" s="2"/>
    </row>
    <row r="6010" spans="76:76">
      <c r="BX6010" s="2"/>
    </row>
    <row r="6011" spans="76:76">
      <c r="BX6011" s="2"/>
    </row>
    <row r="6012" spans="76:76">
      <c r="BX6012" s="2"/>
    </row>
    <row r="6013" spans="76:76">
      <c r="BX6013" s="2"/>
    </row>
    <row r="6014" spans="76:76">
      <c r="BX6014" s="2"/>
    </row>
    <row r="6015" spans="76:76">
      <c r="BX6015" s="2"/>
    </row>
    <row r="6016" spans="76:76">
      <c r="BX6016" s="2"/>
    </row>
    <row r="6017" spans="76:76">
      <c r="BX6017" s="2"/>
    </row>
    <row r="6018" spans="76:76">
      <c r="BX6018" s="2"/>
    </row>
    <row r="6019" spans="76:76">
      <c r="BX6019" s="2"/>
    </row>
    <row r="6020" spans="76:76">
      <c r="BX6020" s="2"/>
    </row>
    <row r="6021" spans="76:76">
      <c r="BX6021" s="2"/>
    </row>
    <row r="6022" spans="76:76">
      <c r="BX6022" s="2"/>
    </row>
    <row r="6023" spans="76:76">
      <c r="BX6023" s="2"/>
    </row>
    <row r="6024" spans="76:76">
      <c r="BX6024" s="2"/>
    </row>
    <row r="6025" spans="76:76">
      <c r="BX6025" s="2"/>
    </row>
    <row r="6026" spans="76:76">
      <c r="BX6026" s="2"/>
    </row>
    <row r="6027" spans="76:76">
      <c r="BX6027" s="2"/>
    </row>
    <row r="6028" spans="76:76">
      <c r="BX6028" s="2"/>
    </row>
    <row r="6029" spans="76:76">
      <c r="BX6029" s="2"/>
    </row>
    <row r="6030" spans="76:76">
      <c r="BX6030" s="2"/>
    </row>
    <row r="6031" spans="76:76">
      <c r="BX6031" s="2"/>
    </row>
    <row r="6032" spans="76:76">
      <c r="BX6032" s="2"/>
    </row>
    <row r="6033" spans="76:76">
      <c r="BX6033" s="2"/>
    </row>
    <row r="6034" spans="76:76">
      <c r="BX6034" s="2"/>
    </row>
    <row r="6035" spans="76:76">
      <c r="BX6035" s="2"/>
    </row>
    <row r="6036" spans="76:76">
      <c r="BX6036" s="2"/>
    </row>
    <row r="6037" spans="76:76">
      <c r="BX6037" s="2"/>
    </row>
    <row r="6038" spans="76:76">
      <c r="BX6038" s="2"/>
    </row>
    <row r="6039" spans="76:76">
      <c r="BX6039" s="2"/>
    </row>
    <row r="6040" spans="76:76">
      <c r="BX6040" s="2"/>
    </row>
    <row r="6041" spans="76:76">
      <c r="BX6041" s="2"/>
    </row>
    <row r="6042" spans="76:76">
      <c r="BX6042" s="2"/>
    </row>
    <row r="6043" spans="76:76">
      <c r="BX6043" s="2"/>
    </row>
    <row r="6044" spans="76:76">
      <c r="BX6044" s="2"/>
    </row>
    <row r="6045" spans="76:76">
      <c r="BX6045" s="2"/>
    </row>
    <row r="6046" spans="76:76">
      <c r="BX6046" s="2"/>
    </row>
    <row r="6047" spans="76:76">
      <c r="BX6047" s="2"/>
    </row>
    <row r="6048" spans="76:76">
      <c r="BX6048" s="2"/>
    </row>
    <row r="6049" spans="76:76">
      <c r="BX6049" s="2"/>
    </row>
    <row r="6050" spans="76:76">
      <c r="BX6050" s="2"/>
    </row>
    <row r="6051" spans="76:76">
      <c r="BX6051" s="2"/>
    </row>
    <row r="6052" spans="76:76">
      <c r="BX6052" s="2"/>
    </row>
    <row r="6053" spans="76:76">
      <c r="BX6053" s="2"/>
    </row>
    <row r="6054" spans="76:76">
      <c r="BX6054" s="2"/>
    </row>
    <row r="6055" spans="76:76">
      <c r="BX6055" s="2"/>
    </row>
    <row r="6056" spans="76:76">
      <c r="BX6056" s="2"/>
    </row>
    <row r="6057" spans="76:76">
      <c r="BX6057" s="2"/>
    </row>
    <row r="6058" spans="76:76">
      <c r="BX6058" s="2"/>
    </row>
    <row r="6059" spans="76:76">
      <c r="BX6059" s="2"/>
    </row>
    <row r="6060" spans="76:76">
      <c r="BX6060" s="2"/>
    </row>
    <row r="6061" spans="76:76">
      <c r="BX6061" s="2"/>
    </row>
    <row r="6062" spans="76:76">
      <c r="BX6062" s="2"/>
    </row>
    <row r="6063" spans="76:76">
      <c r="BX6063" s="2"/>
    </row>
    <row r="6064" spans="76:76">
      <c r="BX6064" s="2"/>
    </row>
    <row r="6065" spans="76:76">
      <c r="BX6065" s="2"/>
    </row>
    <row r="6066" spans="76:76">
      <c r="BX6066" s="2"/>
    </row>
    <row r="6067" spans="76:76">
      <c r="BX6067" s="2"/>
    </row>
    <row r="6068" spans="76:76">
      <c r="BX6068" s="2"/>
    </row>
    <row r="6069" spans="76:76">
      <c r="BX6069" s="2"/>
    </row>
    <row r="6070" spans="76:76">
      <c r="BX6070" s="2"/>
    </row>
    <row r="6071" spans="76:76">
      <c r="BX6071" s="2"/>
    </row>
    <row r="6072" spans="76:76">
      <c r="BX6072" s="2"/>
    </row>
    <row r="6073" spans="76:76">
      <c r="BX6073" s="2"/>
    </row>
    <row r="6074" spans="76:76">
      <c r="BX6074" s="2"/>
    </row>
    <row r="6075" spans="76:76">
      <c r="BX6075" s="2"/>
    </row>
    <row r="6076" spans="76:76">
      <c r="BX6076" s="2"/>
    </row>
    <row r="6077" spans="76:76">
      <c r="BX6077" s="2"/>
    </row>
    <row r="6078" spans="76:76">
      <c r="BX6078" s="2"/>
    </row>
    <row r="6079" spans="76:76">
      <c r="BX6079" s="2"/>
    </row>
    <row r="6080" spans="76:76">
      <c r="BX6080" s="2"/>
    </row>
    <row r="6081" spans="76:76">
      <c r="BX6081" s="2"/>
    </row>
    <row r="6082" spans="76:76">
      <c r="BX6082" s="2"/>
    </row>
    <row r="6083" spans="76:76">
      <c r="BX6083" s="2"/>
    </row>
    <row r="6084" spans="76:76">
      <c r="BX6084" s="2"/>
    </row>
    <row r="6085" spans="76:76">
      <c r="BX6085" s="2"/>
    </row>
    <row r="6086" spans="76:76">
      <c r="BX6086" s="2"/>
    </row>
    <row r="6087" spans="76:76">
      <c r="BX6087" s="2"/>
    </row>
    <row r="6088" spans="76:76">
      <c r="BX6088" s="2"/>
    </row>
    <row r="6089" spans="76:76">
      <c r="BX6089" s="2"/>
    </row>
    <row r="6090" spans="76:76">
      <c r="BX6090" s="2"/>
    </row>
    <row r="6091" spans="76:76">
      <c r="BX6091" s="2"/>
    </row>
    <row r="6092" spans="76:76">
      <c r="BX6092" s="2"/>
    </row>
    <row r="6093" spans="76:76">
      <c r="BX6093" s="2"/>
    </row>
    <row r="6094" spans="76:76">
      <c r="BX6094" s="2"/>
    </row>
    <row r="6095" spans="76:76">
      <c r="BX6095" s="2"/>
    </row>
    <row r="6096" spans="76:76">
      <c r="BX6096" s="2"/>
    </row>
    <row r="6097" spans="76:76">
      <c r="BX6097" s="2"/>
    </row>
    <row r="6098" spans="76:76">
      <c r="BX6098" s="2"/>
    </row>
    <row r="6099" spans="76:76">
      <c r="BX6099" s="2"/>
    </row>
    <row r="6100" spans="76:76">
      <c r="BX6100" s="2"/>
    </row>
    <row r="6101" spans="76:76">
      <c r="BX6101" s="2"/>
    </row>
    <row r="6102" spans="76:76">
      <c r="BX6102" s="2"/>
    </row>
    <row r="6103" spans="76:76">
      <c r="BX6103" s="2"/>
    </row>
    <row r="6104" spans="76:76">
      <c r="BX6104" s="2"/>
    </row>
    <row r="6105" spans="76:76">
      <c r="BX6105" s="2"/>
    </row>
    <row r="6106" spans="76:76">
      <c r="BX6106" s="2"/>
    </row>
    <row r="6107" spans="76:76">
      <c r="BX6107" s="2"/>
    </row>
    <row r="6108" spans="76:76">
      <c r="BX6108" s="2"/>
    </row>
    <row r="6109" spans="76:76">
      <c r="BX6109" s="2"/>
    </row>
    <row r="6110" spans="76:76">
      <c r="BX6110" s="2"/>
    </row>
    <row r="6111" spans="76:76">
      <c r="BX6111" s="2"/>
    </row>
    <row r="6112" spans="76:76">
      <c r="BX6112" s="2"/>
    </row>
    <row r="6113" spans="76:76">
      <c r="BX6113" s="2"/>
    </row>
    <row r="6114" spans="76:76">
      <c r="BX6114" s="2"/>
    </row>
    <row r="6115" spans="76:76">
      <c r="BX6115" s="2"/>
    </row>
    <row r="6116" spans="76:76">
      <c r="BX6116" s="2"/>
    </row>
    <row r="6117" spans="76:76">
      <c r="BX6117" s="2"/>
    </row>
    <row r="6118" spans="76:76">
      <c r="BX6118" s="2"/>
    </row>
    <row r="6119" spans="76:76">
      <c r="BX6119" s="2"/>
    </row>
    <row r="6120" spans="76:76">
      <c r="BX6120" s="2"/>
    </row>
    <row r="6121" spans="76:76">
      <c r="BX6121" s="2"/>
    </row>
    <row r="6122" spans="76:76">
      <c r="BX6122" s="2"/>
    </row>
    <row r="6123" spans="76:76">
      <c r="BX6123" s="2"/>
    </row>
    <row r="6124" spans="76:76">
      <c r="BX6124" s="2"/>
    </row>
    <row r="6125" spans="76:76">
      <c r="BX6125" s="2"/>
    </row>
    <row r="6126" spans="76:76">
      <c r="BX6126" s="2"/>
    </row>
    <row r="6127" spans="76:76">
      <c r="BX6127" s="2"/>
    </row>
    <row r="6128" spans="76:76">
      <c r="BX6128" s="2"/>
    </row>
    <row r="6129" spans="76:76">
      <c r="BX6129" s="2"/>
    </row>
    <row r="6130" spans="76:76">
      <c r="BX6130" s="2"/>
    </row>
    <row r="6131" spans="76:76">
      <c r="BX6131" s="2"/>
    </row>
    <row r="6132" spans="76:76">
      <c r="BX6132" s="2"/>
    </row>
    <row r="6133" spans="76:76">
      <c r="BX6133" s="2"/>
    </row>
    <row r="6134" spans="76:76">
      <c r="BX6134" s="2"/>
    </row>
    <row r="6135" spans="76:76">
      <c r="BX6135" s="2"/>
    </row>
    <row r="6136" spans="76:76">
      <c r="BX6136" s="2"/>
    </row>
    <row r="6137" spans="76:76">
      <c r="BX6137" s="2"/>
    </row>
    <row r="6138" spans="76:76">
      <c r="BX6138" s="2"/>
    </row>
    <row r="6139" spans="76:76">
      <c r="BX6139" s="2"/>
    </row>
    <row r="6140" spans="76:76">
      <c r="BX6140" s="2"/>
    </row>
    <row r="6141" spans="76:76">
      <c r="BX6141" s="2"/>
    </row>
    <row r="6142" spans="76:76">
      <c r="BX6142" s="2"/>
    </row>
    <row r="6143" spans="76:76">
      <c r="BX6143" s="2"/>
    </row>
    <row r="6144" spans="76:76">
      <c r="BX6144" s="2"/>
    </row>
    <row r="6145" spans="76:76">
      <c r="BX6145" s="2"/>
    </row>
    <row r="6146" spans="76:76">
      <c r="BX6146" s="2"/>
    </row>
    <row r="6147" spans="76:76">
      <c r="BX6147" s="2"/>
    </row>
    <row r="6148" spans="76:76">
      <c r="BX6148" s="2"/>
    </row>
    <row r="6149" spans="76:76">
      <c r="BX6149" s="2"/>
    </row>
    <row r="6150" spans="76:76">
      <c r="BX6150" s="2"/>
    </row>
    <row r="6151" spans="76:76">
      <c r="BX6151" s="2"/>
    </row>
    <row r="6152" spans="76:76">
      <c r="BX6152" s="2"/>
    </row>
    <row r="6153" spans="76:76">
      <c r="BX6153" s="2"/>
    </row>
    <row r="6154" spans="76:76">
      <c r="BX6154" s="2"/>
    </row>
    <row r="6155" spans="76:76">
      <c r="BX6155" s="2"/>
    </row>
    <row r="6156" spans="76:76">
      <c r="BX6156" s="2"/>
    </row>
    <row r="6157" spans="76:76">
      <c r="BX6157" s="2"/>
    </row>
    <row r="6158" spans="76:76">
      <c r="BX6158" s="2"/>
    </row>
    <row r="6159" spans="76:76">
      <c r="BX6159" s="2"/>
    </row>
    <row r="6160" spans="76:76">
      <c r="BX6160" s="2"/>
    </row>
    <row r="6161" spans="76:76">
      <c r="BX6161" s="2"/>
    </row>
    <row r="6162" spans="76:76">
      <c r="BX6162" s="2"/>
    </row>
    <row r="6163" spans="76:76">
      <c r="BX6163" s="2"/>
    </row>
    <row r="6164" spans="76:76">
      <c r="BX6164" s="2"/>
    </row>
    <row r="6165" spans="76:76">
      <c r="BX6165" s="2"/>
    </row>
    <row r="6166" spans="76:76">
      <c r="BX6166" s="2"/>
    </row>
    <row r="6167" spans="76:76">
      <c r="BX6167" s="2"/>
    </row>
    <row r="6168" spans="76:76">
      <c r="BX6168" s="2"/>
    </row>
    <row r="6169" spans="76:76">
      <c r="BX6169" s="2"/>
    </row>
    <row r="6170" spans="76:76">
      <c r="BX6170" s="2"/>
    </row>
    <row r="6171" spans="76:76">
      <c r="BX6171" s="2"/>
    </row>
    <row r="6172" spans="76:76">
      <c r="BX6172" s="2"/>
    </row>
    <row r="6173" spans="76:76">
      <c r="BX6173" s="2"/>
    </row>
    <row r="6174" spans="76:76">
      <c r="BX6174" s="2"/>
    </row>
    <row r="6175" spans="76:76">
      <c r="BX6175" s="2"/>
    </row>
    <row r="6176" spans="76:76">
      <c r="BX6176" s="2"/>
    </row>
    <row r="6177" spans="76:76">
      <c r="BX6177" s="2"/>
    </row>
    <row r="6178" spans="76:76">
      <c r="BX6178" s="2"/>
    </row>
    <row r="6179" spans="76:76">
      <c r="BX6179" s="2"/>
    </row>
    <row r="6180" spans="76:76">
      <c r="BX6180" s="2"/>
    </row>
    <row r="6181" spans="76:76">
      <c r="BX6181" s="2"/>
    </row>
    <row r="6182" spans="76:76">
      <c r="BX6182" s="2"/>
    </row>
    <row r="6183" spans="76:76">
      <c r="BX6183" s="2"/>
    </row>
    <row r="6184" spans="76:76">
      <c r="BX6184" s="2"/>
    </row>
    <row r="6185" spans="76:76">
      <c r="BX6185" s="2"/>
    </row>
    <row r="6186" spans="76:76">
      <c r="BX6186" s="2"/>
    </row>
    <row r="6187" spans="76:76">
      <c r="BX6187" s="2"/>
    </row>
    <row r="6188" spans="76:76">
      <c r="BX6188" s="2"/>
    </row>
    <row r="6189" spans="76:76">
      <c r="BX6189" s="2"/>
    </row>
    <row r="6190" spans="76:76">
      <c r="BX6190" s="2"/>
    </row>
    <row r="6191" spans="76:76">
      <c r="BX6191" s="2"/>
    </row>
    <row r="6192" spans="76:76">
      <c r="BX6192" s="2"/>
    </row>
    <row r="6193" spans="76:76">
      <c r="BX6193" s="2"/>
    </row>
    <row r="6194" spans="76:76">
      <c r="BX6194" s="2"/>
    </row>
    <row r="6195" spans="76:76">
      <c r="BX6195" s="2"/>
    </row>
    <row r="6196" spans="76:76">
      <c r="BX6196" s="2"/>
    </row>
    <row r="6197" spans="76:76">
      <c r="BX6197" s="2"/>
    </row>
    <row r="6198" spans="76:76">
      <c r="BX6198" s="2"/>
    </row>
    <row r="6199" spans="76:76">
      <c r="BX6199" s="2"/>
    </row>
    <row r="6200" spans="76:76">
      <c r="BX6200" s="2"/>
    </row>
    <row r="6201" spans="76:76">
      <c r="BX6201" s="2"/>
    </row>
    <row r="6202" spans="76:76">
      <c r="BX6202" s="2"/>
    </row>
    <row r="6203" spans="76:76">
      <c r="BX6203" s="2"/>
    </row>
    <row r="6204" spans="76:76">
      <c r="BX6204" s="2"/>
    </row>
    <row r="6205" spans="76:76">
      <c r="BX6205" s="2"/>
    </row>
    <row r="6206" spans="76:76">
      <c r="BX6206" s="2"/>
    </row>
    <row r="6207" spans="76:76">
      <c r="BX6207" s="2"/>
    </row>
    <row r="6208" spans="76:76">
      <c r="BX6208" s="2"/>
    </row>
    <row r="6209" spans="76:76">
      <c r="BX6209" s="2"/>
    </row>
    <row r="6210" spans="76:76">
      <c r="BX6210" s="2"/>
    </row>
    <row r="6211" spans="76:76">
      <c r="BX6211" s="2"/>
    </row>
    <row r="6212" spans="76:76">
      <c r="BX6212" s="2"/>
    </row>
    <row r="6213" spans="76:76">
      <c r="BX6213" s="2"/>
    </row>
    <row r="6214" spans="76:76">
      <c r="BX6214" s="2"/>
    </row>
    <row r="6215" spans="76:76">
      <c r="BX6215" s="2"/>
    </row>
    <row r="6216" spans="76:76">
      <c r="BX6216" s="2"/>
    </row>
    <row r="6217" spans="76:76">
      <c r="BX6217" s="2"/>
    </row>
    <row r="6218" spans="76:76">
      <c r="BX6218" s="2"/>
    </row>
    <row r="6219" spans="76:76">
      <c r="BX6219" s="2"/>
    </row>
    <row r="6220" spans="76:76">
      <c r="BX6220" s="2"/>
    </row>
    <row r="6221" spans="76:76">
      <c r="BX6221" s="2"/>
    </row>
    <row r="6222" spans="76:76">
      <c r="BX6222" s="2"/>
    </row>
    <row r="6223" spans="76:76">
      <c r="BX6223" s="2"/>
    </row>
    <row r="6224" spans="76:76">
      <c r="BX6224" s="2"/>
    </row>
    <row r="6225" spans="76:76">
      <c r="BX6225" s="2"/>
    </row>
    <row r="6226" spans="76:76">
      <c r="BX6226" s="2"/>
    </row>
    <row r="6227" spans="76:76">
      <c r="BX6227" s="2"/>
    </row>
    <row r="6228" spans="76:76">
      <c r="BX6228" s="2"/>
    </row>
    <row r="6229" spans="76:76">
      <c r="BX6229" s="2"/>
    </row>
    <row r="6230" spans="76:76">
      <c r="BX6230" s="2"/>
    </row>
    <row r="6231" spans="76:76">
      <c r="BX6231" s="2"/>
    </row>
    <row r="6232" spans="76:76">
      <c r="BX6232" s="2"/>
    </row>
    <row r="6233" spans="76:76">
      <c r="BX6233" s="2"/>
    </row>
    <row r="6234" spans="76:76">
      <c r="BX6234" s="2"/>
    </row>
    <row r="6235" spans="76:76">
      <c r="BX6235" s="2"/>
    </row>
    <row r="6236" spans="76:76">
      <c r="BX6236" s="2"/>
    </row>
    <row r="6237" spans="76:76">
      <c r="BX6237" s="2"/>
    </row>
    <row r="6238" spans="76:76">
      <c r="BX6238" s="2"/>
    </row>
    <row r="6239" spans="76:76">
      <c r="BX6239" s="2"/>
    </row>
    <row r="6240" spans="76:76">
      <c r="BX6240" s="2"/>
    </row>
    <row r="6241" spans="76:76">
      <c r="BX6241" s="2"/>
    </row>
    <row r="6242" spans="76:76">
      <c r="BX6242" s="2"/>
    </row>
    <row r="6243" spans="76:76">
      <c r="BX6243" s="2"/>
    </row>
    <row r="6244" spans="76:76">
      <c r="BX6244" s="2"/>
    </row>
    <row r="6245" spans="76:76">
      <c r="BX6245" s="2"/>
    </row>
    <row r="6246" spans="76:76">
      <c r="BX6246" s="2"/>
    </row>
    <row r="6247" spans="76:76">
      <c r="BX6247" s="2"/>
    </row>
    <row r="6248" spans="76:76">
      <c r="BX6248" s="2"/>
    </row>
    <row r="6249" spans="76:76">
      <c r="BX6249" s="2"/>
    </row>
    <row r="6250" spans="76:76">
      <c r="BX6250" s="2"/>
    </row>
    <row r="6251" spans="76:76">
      <c r="BX6251" s="2"/>
    </row>
    <row r="6252" spans="76:76">
      <c r="BX6252" s="2"/>
    </row>
    <row r="6253" spans="76:76">
      <c r="BX6253" s="2"/>
    </row>
    <row r="6254" spans="76:76">
      <c r="BX6254" s="2"/>
    </row>
    <row r="6255" spans="76:76">
      <c r="BX6255" s="2"/>
    </row>
    <row r="6256" spans="76:76">
      <c r="BX6256" s="2"/>
    </row>
    <row r="6257" spans="76:76">
      <c r="BX6257" s="2"/>
    </row>
    <row r="6258" spans="76:76">
      <c r="BX6258" s="2"/>
    </row>
    <row r="6259" spans="76:76">
      <c r="BX6259" s="2"/>
    </row>
    <row r="6260" spans="76:76">
      <c r="BX6260" s="2"/>
    </row>
    <row r="6261" spans="76:76">
      <c r="BX6261" s="2"/>
    </row>
    <row r="6262" spans="76:76">
      <c r="BX6262" s="2"/>
    </row>
    <row r="6263" spans="76:76">
      <c r="BX6263" s="2"/>
    </row>
    <row r="6264" spans="76:76">
      <c r="BX6264" s="2"/>
    </row>
    <row r="6265" spans="76:76">
      <c r="BX6265" s="2"/>
    </row>
    <row r="6266" spans="76:76">
      <c r="BX6266" s="2"/>
    </row>
    <row r="6267" spans="76:76">
      <c r="BX6267" s="2"/>
    </row>
    <row r="6268" spans="76:76">
      <c r="BX6268" s="2"/>
    </row>
    <row r="6269" spans="76:76">
      <c r="BX6269" s="2"/>
    </row>
    <row r="6270" spans="76:76">
      <c r="BX6270" s="2"/>
    </row>
    <row r="6271" spans="76:76">
      <c r="BX6271" s="2"/>
    </row>
    <row r="6272" spans="76:76">
      <c r="BX6272" s="2"/>
    </row>
    <row r="6273" spans="76:76">
      <c r="BX6273" s="2"/>
    </row>
    <row r="6274" spans="76:76">
      <c r="BX6274" s="2"/>
    </row>
    <row r="6275" spans="76:76">
      <c r="BX6275" s="2"/>
    </row>
    <row r="6276" spans="76:76">
      <c r="BX6276" s="2"/>
    </row>
    <row r="6277" spans="76:76">
      <c r="BX6277" s="2"/>
    </row>
    <row r="6278" spans="76:76">
      <c r="BX6278" s="2"/>
    </row>
    <row r="6279" spans="76:76">
      <c r="BX6279" s="2"/>
    </row>
    <row r="6280" spans="76:76">
      <c r="BX6280" s="2"/>
    </row>
    <row r="6281" spans="76:76">
      <c r="BX6281" s="2"/>
    </row>
    <row r="6282" spans="76:76">
      <c r="BX6282" s="2"/>
    </row>
    <row r="6283" spans="76:76">
      <c r="BX6283" s="2"/>
    </row>
    <row r="6284" spans="76:76">
      <c r="BX6284" s="2"/>
    </row>
    <row r="6285" spans="76:76">
      <c r="BX6285" s="2"/>
    </row>
    <row r="6286" spans="76:76">
      <c r="BX6286" s="2"/>
    </row>
    <row r="6287" spans="76:76">
      <c r="BX6287" s="2"/>
    </row>
    <row r="6288" spans="76:76">
      <c r="BX6288" s="2"/>
    </row>
    <row r="6289" spans="76:76">
      <c r="BX6289" s="2"/>
    </row>
    <row r="6290" spans="76:76">
      <c r="BX6290" s="2"/>
    </row>
    <row r="6291" spans="76:76">
      <c r="BX6291" s="2"/>
    </row>
    <row r="6292" spans="76:76">
      <c r="BX6292" s="2"/>
    </row>
    <row r="6293" spans="76:76">
      <c r="BX6293" s="2"/>
    </row>
    <row r="6294" spans="76:76">
      <c r="BX6294" s="2"/>
    </row>
    <row r="6295" spans="76:76">
      <c r="BX6295" s="2"/>
    </row>
    <row r="6296" spans="76:76">
      <c r="BX6296" s="2"/>
    </row>
    <row r="6297" spans="76:76">
      <c r="BX6297" s="2"/>
    </row>
    <row r="6298" spans="76:76">
      <c r="BX6298" s="2"/>
    </row>
    <row r="6299" spans="76:76">
      <c r="BX6299" s="2"/>
    </row>
    <row r="6300" spans="76:76">
      <c r="BX6300" s="2"/>
    </row>
    <row r="6301" spans="76:76">
      <c r="BX6301" s="2"/>
    </row>
    <row r="6302" spans="76:76">
      <c r="BX6302" s="2"/>
    </row>
    <row r="6303" spans="76:76">
      <c r="BX6303" s="2"/>
    </row>
    <row r="6304" spans="76:76">
      <c r="BX6304" s="2"/>
    </row>
    <row r="6305" spans="76:76">
      <c r="BX6305" s="2"/>
    </row>
    <row r="6306" spans="76:76">
      <c r="BX6306" s="2"/>
    </row>
    <row r="6307" spans="76:76">
      <c r="BX6307" s="2"/>
    </row>
    <row r="6308" spans="76:76">
      <c r="BX6308" s="2"/>
    </row>
    <row r="6309" spans="76:76">
      <c r="BX6309" s="2"/>
    </row>
    <row r="6310" spans="76:76">
      <c r="BX6310" s="2"/>
    </row>
    <row r="6311" spans="76:76">
      <c r="BX6311" s="2"/>
    </row>
    <row r="6312" spans="76:76">
      <c r="BX6312" s="2"/>
    </row>
    <row r="6313" spans="76:76">
      <c r="BX6313" s="2"/>
    </row>
    <row r="6314" spans="76:76">
      <c r="BX6314" s="2"/>
    </row>
    <row r="6315" spans="76:76">
      <c r="BX6315" s="2"/>
    </row>
    <row r="6316" spans="76:76">
      <c r="BX6316" s="2"/>
    </row>
    <row r="6317" spans="76:76">
      <c r="BX6317" s="2"/>
    </row>
    <row r="6318" spans="76:76">
      <c r="BX6318" s="2"/>
    </row>
    <row r="6319" spans="76:76">
      <c r="BX6319" s="2"/>
    </row>
    <row r="6320" spans="76:76">
      <c r="BX6320" s="2"/>
    </row>
    <row r="6321" spans="76:76">
      <c r="BX6321" s="2"/>
    </row>
    <row r="6322" spans="76:76">
      <c r="BX6322" s="2"/>
    </row>
    <row r="6323" spans="76:76">
      <c r="BX6323" s="2"/>
    </row>
    <row r="6324" spans="76:76">
      <c r="BX6324" s="2"/>
    </row>
    <row r="6325" spans="76:76">
      <c r="BX6325" s="2"/>
    </row>
    <row r="6326" spans="76:76">
      <c r="BX6326" s="2"/>
    </row>
    <row r="6327" spans="76:76">
      <c r="BX6327" s="2"/>
    </row>
    <row r="6328" spans="76:76">
      <c r="BX6328" s="2"/>
    </row>
    <row r="6329" spans="76:76">
      <c r="BX6329" s="2"/>
    </row>
    <row r="6330" spans="76:76">
      <c r="BX6330" s="2"/>
    </row>
    <row r="6331" spans="76:76">
      <c r="BX6331" s="2"/>
    </row>
    <row r="6332" spans="76:76">
      <c r="BX6332" s="2"/>
    </row>
    <row r="6333" spans="76:76">
      <c r="BX6333" s="2"/>
    </row>
    <row r="6334" spans="76:76">
      <c r="BX6334" s="2"/>
    </row>
    <row r="6335" spans="76:76">
      <c r="BX6335" s="2"/>
    </row>
    <row r="6336" spans="76:76">
      <c r="BX6336" s="2"/>
    </row>
    <row r="6337" spans="76:76">
      <c r="BX6337" s="2"/>
    </row>
    <row r="6338" spans="76:76">
      <c r="BX6338" s="2"/>
    </row>
    <row r="6339" spans="76:76">
      <c r="BX6339" s="2"/>
    </row>
    <row r="6340" spans="76:76">
      <c r="BX6340" s="2"/>
    </row>
    <row r="6341" spans="76:76">
      <c r="BX6341" s="2"/>
    </row>
    <row r="6342" spans="76:76">
      <c r="BX6342" s="2"/>
    </row>
    <row r="6343" spans="76:76">
      <c r="BX6343" s="2"/>
    </row>
    <row r="6344" spans="76:76">
      <c r="BX6344" s="2"/>
    </row>
    <row r="6345" spans="76:76">
      <c r="BX6345" s="2"/>
    </row>
    <row r="6346" spans="76:76">
      <c r="BX6346" s="2"/>
    </row>
    <row r="6347" spans="76:76">
      <c r="BX6347" s="2"/>
    </row>
    <row r="6348" spans="76:76">
      <c r="BX6348" s="2"/>
    </row>
    <row r="6349" spans="76:76">
      <c r="BX6349" s="2"/>
    </row>
    <row r="6350" spans="76:76">
      <c r="BX6350" s="2"/>
    </row>
    <row r="6351" spans="76:76">
      <c r="BX6351" s="2"/>
    </row>
    <row r="6352" spans="76:76">
      <c r="BX6352" s="2"/>
    </row>
    <row r="6353" spans="76:76">
      <c r="BX6353" s="2"/>
    </row>
    <row r="6354" spans="76:76">
      <c r="BX6354" s="2"/>
    </row>
    <row r="6355" spans="76:76">
      <c r="BX6355" s="2"/>
    </row>
    <row r="6356" spans="76:76">
      <c r="BX6356" s="2"/>
    </row>
    <row r="6357" spans="76:76">
      <c r="BX6357" s="2"/>
    </row>
    <row r="6358" spans="76:76">
      <c r="BX6358" s="2"/>
    </row>
    <row r="6359" spans="76:76">
      <c r="BX6359" s="2"/>
    </row>
    <row r="6360" spans="76:76">
      <c r="BX6360" s="2"/>
    </row>
    <row r="6361" spans="76:76">
      <c r="BX6361" s="2"/>
    </row>
    <row r="6362" spans="76:76">
      <c r="BX6362" s="2"/>
    </row>
    <row r="6363" spans="76:76">
      <c r="BX6363" s="2"/>
    </row>
    <row r="6364" spans="76:76">
      <c r="BX6364" s="2"/>
    </row>
    <row r="6365" spans="76:76">
      <c r="BX6365" s="2"/>
    </row>
    <row r="6366" spans="76:76">
      <c r="BX6366" s="2"/>
    </row>
    <row r="6367" spans="76:76">
      <c r="BX6367" s="2"/>
    </row>
    <row r="6368" spans="76:76">
      <c r="BX6368" s="2"/>
    </row>
    <row r="6369" spans="76:76">
      <c r="BX6369" s="2"/>
    </row>
    <row r="6370" spans="76:76">
      <c r="BX6370" s="2"/>
    </row>
    <row r="6371" spans="76:76">
      <c r="BX6371" s="2"/>
    </row>
    <row r="6372" spans="76:76">
      <c r="BX6372" s="2"/>
    </row>
    <row r="6373" spans="76:76">
      <c r="BX6373" s="2"/>
    </row>
    <row r="6374" spans="76:76">
      <c r="BX6374" s="2"/>
    </row>
    <row r="6375" spans="76:76">
      <c r="BX6375" s="2"/>
    </row>
    <row r="6376" spans="76:76">
      <c r="BX6376" s="2"/>
    </row>
    <row r="6377" spans="76:76">
      <c r="BX6377" s="2"/>
    </row>
    <row r="6378" spans="76:76">
      <c r="BX6378" s="2"/>
    </row>
    <row r="6379" spans="76:76">
      <c r="BX6379" s="2"/>
    </row>
    <row r="6380" spans="76:76">
      <c r="BX6380" s="2"/>
    </row>
    <row r="6381" spans="76:76">
      <c r="BX6381" s="2"/>
    </row>
    <row r="6382" spans="76:76">
      <c r="BX6382" s="2"/>
    </row>
    <row r="6383" spans="76:76">
      <c r="BX6383" s="2"/>
    </row>
    <row r="6384" spans="76:76">
      <c r="BX6384" s="2"/>
    </row>
    <row r="6385" spans="76:76">
      <c r="BX6385" s="2"/>
    </row>
    <row r="6386" spans="76:76">
      <c r="BX6386" s="2"/>
    </row>
    <row r="6387" spans="76:76">
      <c r="BX6387" s="2"/>
    </row>
    <row r="6388" spans="76:76">
      <c r="BX6388" s="2"/>
    </row>
    <row r="6389" spans="76:76">
      <c r="BX6389" s="2"/>
    </row>
    <row r="6390" spans="76:76">
      <c r="BX6390" s="2"/>
    </row>
    <row r="6391" spans="76:76">
      <c r="BX6391" s="2"/>
    </row>
    <row r="6392" spans="76:76">
      <c r="BX6392" s="2"/>
    </row>
    <row r="6393" spans="76:76">
      <c r="BX6393" s="2"/>
    </row>
    <row r="6394" spans="76:76">
      <c r="BX6394" s="2"/>
    </row>
    <row r="6395" spans="76:76">
      <c r="BX6395" s="2"/>
    </row>
    <row r="6396" spans="76:76">
      <c r="BX6396" s="2"/>
    </row>
    <row r="6397" spans="76:76">
      <c r="BX6397" s="2"/>
    </row>
    <row r="6398" spans="76:76">
      <c r="BX6398" s="2"/>
    </row>
    <row r="6399" spans="76:76">
      <c r="BX6399" s="2"/>
    </row>
    <row r="6400" spans="76:76">
      <c r="BX6400" s="2"/>
    </row>
    <row r="6401" spans="76:76">
      <c r="BX6401" s="2"/>
    </row>
    <row r="6402" spans="76:76">
      <c r="BX6402" s="2"/>
    </row>
    <row r="6403" spans="76:76">
      <c r="BX6403" s="2"/>
    </row>
    <row r="6404" spans="76:76">
      <c r="BX6404" s="2"/>
    </row>
    <row r="6405" spans="76:76">
      <c r="BX6405" s="2"/>
    </row>
    <row r="6406" spans="76:76">
      <c r="BX6406" s="2"/>
    </row>
    <row r="6407" spans="76:76">
      <c r="BX6407" s="2"/>
    </row>
    <row r="6408" spans="76:76">
      <c r="BX6408" s="2"/>
    </row>
    <row r="6409" spans="76:76">
      <c r="BX6409" s="2"/>
    </row>
    <row r="6410" spans="76:76">
      <c r="BX6410" s="2"/>
    </row>
    <row r="6411" spans="76:76">
      <c r="BX6411" s="2"/>
    </row>
    <row r="6412" spans="76:76">
      <c r="BX6412" s="2"/>
    </row>
    <row r="6413" spans="76:76">
      <c r="BX6413" s="2"/>
    </row>
    <row r="6414" spans="76:76">
      <c r="BX6414" s="2"/>
    </row>
    <row r="6415" spans="76:76">
      <c r="BX6415" s="2"/>
    </row>
    <row r="6416" spans="76:76">
      <c r="BX6416" s="2"/>
    </row>
    <row r="6417" spans="76:76">
      <c r="BX6417" s="2"/>
    </row>
    <row r="6418" spans="76:76">
      <c r="BX6418" s="2"/>
    </row>
    <row r="6419" spans="76:76">
      <c r="BX6419" s="2"/>
    </row>
    <row r="6420" spans="76:76">
      <c r="BX6420" s="2"/>
    </row>
    <row r="6421" spans="76:76">
      <c r="BX6421" s="2"/>
    </row>
    <row r="6422" spans="76:76">
      <c r="BX6422" s="2"/>
    </row>
    <row r="6423" spans="76:76">
      <c r="BX6423" s="2"/>
    </row>
    <row r="6424" spans="76:76">
      <c r="BX6424" s="2"/>
    </row>
    <row r="6425" spans="76:76">
      <c r="BX6425" s="2"/>
    </row>
    <row r="6426" spans="76:76">
      <c r="BX6426" s="2"/>
    </row>
    <row r="6427" spans="76:76">
      <c r="BX6427" s="2"/>
    </row>
    <row r="6428" spans="76:76">
      <c r="BX6428" s="2"/>
    </row>
    <row r="6429" spans="76:76">
      <c r="BX6429" s="2"/>
    </row>
    <row r="6430" spans="76:76">
      <c r="BX6430" s="2"/>
    </row>
    <row r="6431" spans="76:76">
      <c r="BX6431" s="2"/>
    </row>
    <row r="6432" spans="76:76">
      <c r="BX6432" s="2"/>
    </row>
    <row r="6433" spans="76:76">
      <c r="BX6433" s="2"/>
    </row>
    <row r="6434" spans="76:76">
      <c r="BX6434" s="2"/>
    </row>
    <row r="6435" spans="76:76">
      <c r="BX6435" s="2"/>
    </row>
    <row r="6436" spans="76:76">
      <c r="BX6436" s="2"/>
    </row>
    <row r="6437" spans="76:76">
      <c r="BX6437" s="2"/>
    </row>
    <row r="6438" spans="76:76">
      <c r="BX6438" s="2"/>
    </row>
    <row r="6439" spans="76:76">
      <c r="BX6439" s="2"/>
    </row>
    <row r="6440" spans="76:76">
      <c r="BX6440" s="2"/>
    </row>
    <row r="6441" spans="76:76">
      <c r="BX6441" s="2"/>
    </row>
    <row r="6442" spans="76:76">
      <c r="BX6442" s="2"/>
    </row>
    <row r="6443" spans="76:76">
      <c r="BX6443" s="2"/>
    </row>
    <row r="6444" spans="76:76">
      <c r="BX6444" s="2"/>
    </row>
    <row r="6445" spans="76:76">
      <c r="BX6445" s="2"/>
    </row>
    <row r="6446" spans="76:76">
      <c r="BX6446" s="2"/>
    </row>
    <row r="6447" spans="76:76">
      <c r="BX6447" s="2"/>
    </row>
    <row r="6448" spans="76:76">
      <c r="BX6448" s="2"/>
    </row>
    <row r="6449" spans="76:76">
      <c r="BX6449" s="2"/>
    </row>
    <row r="6450" spans="76:76">
      <c r="BX6450" s="2"/>
    </row>
    <row r="6451" spans="76:76">
      <c r="BX6451" s="2"/>
    </row>
    <row r="6452" spans="76:76">
      <c r="BX6452" s="2"/>
    </row>
    <row r="6453" spans="76:76">
      <c r="BX6453" s="2"/>
    </row>
    <row r="6454" spans="76:76">
      <c r="BX6454" s="2"/>
    </row>
    <row r="6455" spans="76:76">
      <c r="BX6455" s="2"/>
    </row>
    <row r="6456" spans="76:76">
      <c r="BX6456" s="2"/>
    </row>
    <row r="6457" spans="76:76">
      <c r="BX6457" s="2"/>
    </row>
    <row r="6458" spans="76:76">
      <c r="BX6458" s="2"/>
    </row>
    <row r="6459" spans="76:76">
      <c r="BX6459" s="2"/>
    </row>
    <row r="6460" spans="76:76">
      <c r="BX6460" s="2"/>
    </row>
    <row r="6461" spans="76:76">
      <c r="BX6461" s="2"/>
    </row>
    <row r="6462" spans="76:76">
      <c r="BX6462" s="2"/>
    </row>
    <row r="6463" spans="76:76">
      <c r="BX6463" s="2"/>
    </row>
    <row r="6464" spans="76:76">
      <c r="BX6464" s="2"/>
    </row>
    <row r="6465" spans="76:76">
      <c r="BX6465" s="2"/>
    </row>
    <row r="6466" spans="76:76">
      <c r="BX6466" s="2"/>
    </row>
    <row r="6467" spans="76:76">
      <c r="BX6467" s="2"/>
    </row>
    <row r="6468" spans="76:76">
      <c r="BX6468" s="2"/>
    </row>
    <row r="6469" spans="76:76">
      <c r="BX6469" s="2"/>
    </row>
    <row r="6470" spans="76:76">
      <c r="BX6470" s="2"/>
    </row>
    <row r="6471" spans="76:76">
      <c r="BX6471" s="2"/>
    </row>
    <row r="6472" spans="76:76">
      <c r="BX6472" s="2"/>
    </row>
    <row r="6473" spans="76:76">
      <c r="BX6473" s="2"/>
    </row>
    <row r="6474" spans="76:76">
      <c r="BX6474" s="2"/>
    </row>
    <row r="6475" spans="76:76">
      <c r="BX6475" s="2"/>
    </row>
    <row r="6476" spans="76:76">
      <c r="BX6476" s="2"/>
    </row>
    <row r="6477" spans="76:76">
      <c r="BX6477" s="2"/>
    </row>
    <row r="6478" spans="76:76">
      <c r="BX6478" s="2"/>
    </row>
    <row r="6479" spans="76:76">
      <c r="BX6479" s="2"/>
    </row>
    <row r="6480" spans="76:76">
      <c r="BX6480" s="2"/>
    </row>
    <row r="6481" spans="76:76">
      <c r="BX6481" s="2"/>
    </row>
    <row r="6482" spans="76:76">
      <c r="BX6482" s="2"/>
    </row>
    <row r="6483" spans="76:76">
      <c r="BX6483" s="2"/>
    </row>
    <row r="6484" spans="76:76">
      <c r="BX6484" s="2"/>
    </row>
    <row r="6485" spans="76:76">
      <c r="BX6485" s="2"/>
    </row>
    <row r="6486" spans="76:76">
      <c r="BX6486" s="2"/>
    </row>
    <row r="6487" spans="76:76">
      <c r="BX6487" s="2"/>
    </row>
    <row r="6488" spans="76:76">
      <c r="BX6488" s="2"/>
    </row>
    <row r="6489" spans="76:76">
      <c r="BX6489" s="2"/>
    </row>
    <row r="6490" spans="76:76">
      <c r="BX6490" s="2"/>
    </row>
    <row r="6491" spans="76:76">
      <c r="BX6491" s="2"/>
    </row>
    <row r="6492" spans="76:76">
      <c r="BX6492" s="2"/>
    </row>
    <row r="6493" spans="76:76">
      <c r="BX6493" s="2"/>
    </row>
    <row r="6494" spans="76:76">
      <c r="BX6494" s="2"/>
    </row>
    <row r="6495" spans="76:76">
      <c r="BX6495" s="2"/>
    </row>
    <row r="6496" spans="76:76">
      <c r="BX6496" s="2"/>
    </row>
    <row r="6497" spans="76:76">
      <c r="BX6497" s="2"/>
    </row>
    <row r="6498" spans="76:76">
      <c r="BX6498" s="2"/>
    </row>
    <row r="6499" spans="76:76">
      <c r="BX6499" s="2"/>
    </row>
    <row r="6500" spans="76:76">
      <c r="BX6500" s="2"/>
    </row>
    <row r="6501" spans="76:76">
      <c r="BX6501" s="2"/>
    </row>
    <row r="6502" spans="76:76">
      <c r="BX6502" s="2"/>
    </row>
    <row r="6503" spans="76:76">
      <c r="BX6503" s="2"/>
    </row>
    <row r="6504" spans="76:76">
      <c r="BX6504" s="2"/>
    </row>
    <row r="6505" spans="76:76">
      <c r="BX6505" s="2"/>
    </row>
    <row r="6506" spans="76:76">
      <c r="BX6506" s="2"/>
    </row>
    <row r="6507" spans="76:76">
      <c r="BX6507" s="2"/>
    </row>
    <row r="6508" spans="76:76">
      <c r="BX6508" s="2"/>
    </row>
    <row r="6509" spans="76:76">
      <c r="BX6509" s="2"/>
    </row>
    <row r="6510" spans="76:76">
      <c r="BX6510" s="2"/>
    </row>
    <row r="6511" spans="76:76">
      <c r="BX6511" s="2"/>
    </row>
    <row r="6512" spans="76:76">
      <c r="BX6512" s="2"/>
    </row>
    <row r="6513" spans="76:76">
      <c r="BX6513" s="2"/>
    </row>
    <row r="6514" spans="76:76">
      <c r="BX6514" s="2"/>
    </row>
    <row r="6515" spans="76:76">
      <c r="BX6515" s="2"/>
    </row>
    <row r="6516" spans="76:76">
      <c r="BX6516" s="2"/>
    </row>
    <row r="6517" spans="76:76">
      <c r="BX6517" s="2"/>
    </row>
    <row r="6518" spans="76:76">
      <c r="BX6518" s="2"/>
    </row>
    <row r="6519" spans="76:76">
      <c r="BX6519" s="2"/>
    </row>
    <row r="6520" spans="76:76">
      <c r="BX6520" s="2"/>
    </row>
    <row r="6521" spans="76:76">
      <c r="BX6521" s="2"/>
    </row>
    <row r="6522" spans="76:76">
      <c r="BX6522" s="2"/>
    </row>
    <row r="6523" spans="76:76">
      <c r="BX6523" s="2"/>
    </row>
    <row r="6524" spans="76:76">
      <c r="BX6524" s="2"/>
    </row>
    <row r="6525" spans="76:76">
      <c r="BX6525" s="2"/>
    </row>
    <row r="6526" spans="76:76">
      <c r="BX6526" s="2"/>
    </row>
    <row r="6527" spans="76:76">
      <c r="BX6527" s="2"/>
    </row>
    <row r="6528" spans="76:76">
      <c r="BX6528" s="2"/>
    </row>
    <row r="6529" spans="76:76">
      <c r="BX6529" s="2"/>
    </row>
    <row r="6530" spans="76:76">
      <c r="BX6530" s="2"/>
    </row>
    <row r="6531" spans="76:76">
      <c r="BX6531" s="2"/>
    </row>
    <row r="6532" spans="76:76">
      <c r="BX6532" s="2"/>
    </row>
    <row r="6533" spans="76:76">
      <c r="BX6533" s="2"/>
    </row>
    <row r="6534" spans="76:76">
      <c r="BX6534" s="2"/>
    </row>
    <row r="6535" spans="76:76">
      <c r="BX6535" s="2"/>
    </row>
    <row r="6536" spans="76:76">
      <c r="BX6536" s="2"/>
    </row>
    <row r="6537" spans="76:76">
      <c r="BX6537" s="2"/>
    </row>
    <row r="6538" spans="76:76">
      <c r="BX6538" s="2"/>
    </row>
    <row r="6539" spans="76:76">
      <c r="BX6539" s="2"/>
    </row>
    <row r="6540" spans="76:76">
      <c r="BX6540" s="2"/>
    </row>
    <row r="6541" spans="76:76">
      <c r="BX6541" s="2"/>
    </row>
    <row r="6542" spans="76:76">
      <c r="BX6542" s="2"/>
    </row>
    <row r="6543" spans="76:76">
      <c r="BX6543" s="2"/>
    </row>
    <row r="6544" spans="76:76">
      <c r="BX6544" s="2"/>
    </row>
    <row r="6545" spans="76:76">
      <c r="BX6545" s="2"/>
    </row>
    <row r="6546" spans="76:76">
      <c r="BX6546" s="2"/>
    </row>
    <row r="6547" spans="76:76">
      <c r="BX6547" s="2"/>
    </row>
    <row r="6548" spans="76:76">
      <c r="BX6548" s="2"/>
    </row>
    <row r="6549" spans="76:76">
      <c r="BX6549" s="2"/>
    </row>
    <row r="6550" spans="76:76">
      <c r="BX6550" s="2"/>
    </row>
    <row r="6551" spans="76:76">
      <c r="BX6551" s="2"/>
    </row>
    <row r="6552" spans="76:76">
      <c r="BX6552" s="2"/>
    </row>
    <row r="6553" spans="76:76">
      <c r="BX6553" s="2"/>
    </row>
    <row r="6554" spans="76:76">
      <c r="BX6554" s="2"/>
    </row>
    <row r="6555" spans="76:76">
      <c r="BX6555" s="2"/>
    </row>
    <row r="6556" spans="76:76">
      <c r="BX6556" s="2"/>
    </row>
    <row r="6557" spans="76:76">
      <c r="BX6557" s="2"/>
    </row>
    <row r="6558" spans="76:76">
      <c r="BX6558" s="2"/>
    </row>
    <row r="6559" spans="76:76">
      <c r="BX6559" s="2"/>
    </row>
    <row r="6560" spans="76:76">
      <c r="BX6560" s="2"/>
    </row>
    <row r="6561" spans="76:76">
      <c r="BX6561" s="2"/>
    </row>
    <row r="6562" spans="76:76">
      <c r="BX6562" s="2"/>
    </row>
    <row r="6563" spans="76:76">
      <c r="BX6563" s="2"/>
    </row>
    <row r="6564" spans="76:76">
      <c r="BX6564" s="2"/>
    </row>
    <row r="6565" spans="76:76">
      <c r="BX6565" s="2"/>
    </row>
    <row r="6566" spans="76:76">
      <c r="BX6566" s="2"/>
    </row>
    <row r="6567" spans="76:76">
      <c r="BX6567" s="2"/>
    </row>
    <row r="6568" spans="76:76">
      <c r="BX6568" s="2"/>
    </row>
    <row r="6569" spans="76:76">
      <c r="BX6569" s="2"/>
    </row>
    <row r="6570" spans="76:76">
      <c r="BX6570" s="2"/>
    </row>
    <row r="6571" spans="76:76">
      <c r="BX6571" s="2"/>
    </row>
    <row r="6572" spans="76:76">
      <c r="BX6572" s="2"/>
    </row>
    <row r="6573" spans="76:76">
      <c r="BX6573" s="2"/>
    </row>
    <row r="6574" spans="76:76">
      <c r="BX6574" s="2"/>
    </row>
    <row r="6575" spans="76:76">
      <c r="BX6575" s="2"/>
    </row>
    <row r="6576" spans="76:76">
      <c r="BX6576" s="2"/>
    </row>
    <row r="6577" spans="76:76">
      <c r="BX6577" s="2"/>
    </row>
    <row r="6578" spans="76:76">
      <c r="BX6578" s="2"/>
    </row>
    <row r="6579" spans="76:76">
      <c r="BX6579" s="2"/>
    </row>
    <row r="6580" spans="76:76">
      <c r="BX6580" s="2"/>
    </row>
    <row r="6581" spans="76:76">
      <c r="BX6581" s="2"/>
    </row>
    <row r="6582" spans="76:76">
      <c r="BX6582" s="2"/>
    </row>
    <row r="6583" spans="76:76">
      <c r="BX6583" s="2"/>
    </row>
    <row r="6584" spans="76:76">
      <c r="BX6584" s="2"/>
    </row>
    <row r="6585" spans="76:76">
      <c r="BX6585" s="2"/>
    </row>
    <row r="6586" spans="76:76">
      <c r="BX6586" s="2"/>
    </row>
    <row r="6587" spans="76:76">
      <c r="BX6587" s="2"/>
    </row>
    <row r="6588" spans="76:76">
      <c r="BX6588" s="2"/>
    </row>
    <row r="6589" spans="76:76">
      <c r="BX6589" s="2"/>
    </row>
    <row r="6590" spans="76:76">
      <c r="BX6590" s="2"/>
    </row>
    <row r="6591" spans="76:76">
      <c r="BX6591" s="2"/>
    </row>
    <row r="6592" spans="76:76">
      <c r="BX6592" s="2"/>
    </row>
    <row r="6593" spans="76:76">
      <c r="BX6593" s="2"/>
    </row>
    <row r="6594" spans="76:76">
      <c r="BX6594" s="2"/>
    </row>
    <row r="6595" spans="76:76">
      <c r="BX6595" s="2"/>
    </row>
    <row r="6596" spans="76:76">
      <c r="BX6596" s="2"/>
    </row>
    <row r="6597" spans="76:76">
      <c r="BX6597" s="2"/>
    </row>
    <row r="6598" spans="76:76">
      <c r="BX6598" s="2"/>
    </row>
    <row r="6599" spans="76:76">
      <c r="BX6599" s="2"/>
    </row>
    <row r="6600" spans="76:76">
      <c r="BX6600" s="2"/>
    </row>
    <row r="6601" spans="76:76">
      <c r="BX6601" s="2"/>
    </row>
    <row r="6602" spans="76:76">
      <c r="BX6602" s="2"/>
    </row>
    <row r="6603" spans="76:76">
      <c r="BX6603" s="2"/>
    </row>
    <row r="6604" spans="76:76">
      <c r="BX6604" s="2"/>
    </row>
    <row r="6605" spans="76:76">
      <c r="BX6605" s="2"/>
    </row>
    <row r="6606" spans="76:76">
      <c r="BX6606" s="2"/>
    </row>
    <row r="6607" spans="76:76">
      <c r="BX6607" s="2"/>
    </row>
    <row r="6608" spans="76:76">
      <c r="BX6608" s="2"/>
    </row>
    <row r="6609" spans="76:76">
      <c r="BX6609" s="2"/>
    </row>
    <row r="6610" spans="76:76">
      <c r="BX6610" s="2"/>
    </row>
    <row r="6611" spans="76:76">
      <c r="BX6611" s="2"/>
    </row>
    <row r="6612" spans="76:76">
      <c r="BX6612" s="2"/>
    </row>
    <row r="6613" spans="76:76">
      <c r="BX6613" s="2"/>
    </row>
    <row r="6614" spans="76:76">
      <c r="BX6614" s="2"/>
    </row>
    <row r="6615" spans="76:76">
      <c r="BX6615" s="2"/>
    </row>
    <row r="6616" spans="76:76">
      <c r="BX6616" s="2"/>
    </row>
    <row r="6617" spans="76:76">
      <c r="BX6617" s="2"/>
    </row>
    <row r="6618" spans="76:76">
      <c r="BX6618" s="2"/>
    </row>
    <row r="6619" spans="76:76">
      <c r="BX6619" s="2"/>
    </row>
    <row r="6620" spans="76:76">
      <c r="BX6620" s="2"/>
    </row>
    <row r="6621" spans="76:76">
      <c r="BX6621" s="2"/>
    </row>
    <row r="6622" spans="76:76">
      <c r="BX6622" s="2"/>
    </row>
    <row r="6623" spans="76:76">
      <c r="BX6623" s="2"/>
    </row>
    <row r="6624" spans="76:76">
      <c r="BX6624" s="2"/>
    </row>
    <row r="6625" spans="76:76">
      <c r="BX6625" s="2"/>
    </row>
    <row r="6626" spans="76:76">
      <c r="BX6626" s="2"/>
    </row>
    <row r="6627" spans="76:76">
      <c r="BX6627" s="2"/>
    </row>
    <row r="6628" spans="76:76">
      <c r="BX6628" s="2"/>
    </row>
    <row r="6629" spans="76:76">
      <c r="BX6629" s="2"/>
    </row>
    <row r="6630" spans="76:76">
      <c r="BX6630" s="2"/>
    </row>
    <row r="6631" spans="76:76">
      <c r="BX6631" s="2"/>
    </row>
    <row r="6632" spans="76:76">
      <c r="BX6632" s="2"/>
    </row>
    <row r="6633" spans="76:76">
      <c r="BX6633" s="2"/>
    </row>
    <row r="6634" spans="76:76">
      <c r="BX6634" s="2"/>
    </row>
    <row r="6635" spans="76:76">
      <c r="BX6635" s="2"/>
    </row>
    <row r="6636" spans="76:76">
      <c r="BX6636" s="2"/>
    </row>
    <row r="6637" spans="76:76">
      <c r="BX6637" s="2"/>
    </row>
    <row r="6638" spans="76:76">
      <c r="BX6638" s="2"/>
    </row>
    <row r="6639" spans="76:76">
      <c r="BX6639" s="2"/>
    </row>
    <row r="6640" spans="76:76">
      <c r="BX6640" s="2"/>
    </row>
    <row r="6641" spans="76:76">
      <c r="BX6641" s="2"/>
    </row>
    <row r="6642" spans="76:76">
      <c r="BX6642" s="2"/>
    </row>
    <row r="6643" spans="76:76">
      <c r="BX6643" s="2"/>
    </row>
    <row r="6644" spans="76:76">
      <c r="BX6644" s="2"/>
    </row>
    <row r="6645" spans="76:76">
      <c r="BX6645" s="2"/>
    </row>
    <row r="6646" spans="76:76">
      <c r="BX6646" s="2"/>
    </row>
    <row r="6647" spans="76:76">
      <c r="BX6647" s="2"/>
    </row>
    <row r="6648" spans="76:76">
      <c r="BX6648" s="2"/>
    </row>
    <row r="6649" spans="76:76">
      <c r="BX6649" s="2"/>
    </row>
    <row r="6650" spans="76:76">
      <c r="BX6650" s="2"/>
    </row>
    <row r="6651" spans="76:76">
      <c r="BX6651" s="2"/>
    </row>
    <row r="6652" spans="76:76">
      <c r="BX6652" s="2"/>
    </row>
    <row r="6653" spans="76:76">
      <c r="BX6653" s="2"/>
    </row>
    <row r="6654" spans="76:76">
      <c r="BX6654" s="2"/>
    </row>
    <row r="6655" spans="76:76">
      <c r="BX6655" s="2"/>
    </row>
    <row r="6656" spans="76:76">
      <c r="BX6656" s="2"/>
    </row>
    <row r="6657" spans="76:76">
      <c r="BX6657" s="2"/>
    </row>
    <row r="6658" spans="76:76">
      <c r="BX6658" s="2"/>
    </row>
    <row r="6659" spans="76:76">
      <c r="BX6659" s="2"/>
    </row>
    <row r="6660" spans="76:76">
      <c r="BX6660" s="2"/>
    </row>
    <row r="6661" spans="76:76">
      <c r="BX6661" s="2"/>
    </row>
    <row r="6662" spans="76:76">
      <c r="BX6662" s="2"/>
    </row>
    <row r="6663" spans="76:76">
      <c r="BX6663" s="2"/>
    </row>
    <row r="6664" spans="76:76">
      <c r="BX6664" s="2"/>
    </row>
    <row r="6665" spans="76:76">
      <c r="BX6665" s="2"/>
    </row>
    <row r="6666" spans="76:76">
      <c r="BX6666" s="2"/>
    </row>
    <row r="6667" spans="76:76">
      <c r="BX6667" s="2"/>
    </row>
    <row r="6668" spans="76:76">
      <c r="BX6668" s="2"/>
    </row>
    <row r="6669" spans="76:76">
      <c r="BX6669" s="2"/>
    </row>
    <row r="6670" spans="76:76">
      <c r="BX6670" s="2"/>
    </row>
    <row r="6671" spans="76:76">
      <c r="BX6671" s="2"/>
    </row>
    <row r="6672" spans="76:76">
      <c r="BX6672" s="2"/>
    </row>
    <row r="6673" spans="76:76">
      <c r="BX6673" s="2"/>
    </row>
    <row r="6674" spans="76:76">
      <c r="BX6674" s="2"/>
    </row>
    <row r="6675" spans="76:76">
      <c r="BX6675" s="2"/>
    </row>
    <row r="6676" spans="76:76">
      <c r="BX6676" s="2"/>
    </row>
    <row r="6677" spans="76:76">
      <c r="BX6677" s="2"/>
    </row>
    <row r="6678" spans="76:76">
      <c r="BX6678" s="2"/>
    </row>
    <row r="6679" spans="76:76">
      <c r="BX6679" s="2"/>
    </row>
    <row r="6680" spans="76:76">
      <c r="BX6680" s="2"/>
    </row>
    <row r="6681" spans="76:76">
      <c r="BX6681" s="2"/>
    </row>
    <row r="6682" spans="76:76">
      <c r="BX6682" s="2"/>
    </row>
    <row r="6683" spans="76:76">
      <c r="BX6683" s="2"/>
    </row>
    <row r="6684" spans="76:76">
      <c r="BX6684" s="2"/>
    </row>
    <row r="6685" spans="76:76">
      <c r="BX6685" s="2"/>
    </row>
    <row r="6686" spans="76:76">
      <c r="BX6686" s="2"/>
    </row>
    <row r="6687" spans="76:76">
      <c r="BX6687" s="2"/>
    </row>
    <row r="6688" spans="76:76">
      <c r="BX6688" s="2"/>
    </row>
    <row r="6689" spans="76:76">
      <c r="BX6689" s="2"/>
    </row>
    <row r="6690" spans="76:76">
      <c r="BX6690" s="2"/>
    </row>
    <row r="6691" spans="76:76">
      <c r="BX6691" s="2"/>
    </row>
    <row r="6692" spans="76:76">
      <c r="BX6692" s="2"/>
    </row>
    <row r="6693" spans="76:76">
      <c r="BX6693" s="2"/>
    </row>
    <row r="6694" spans="76:76">
      <c r="BX6694" s="2"/>
    </row>
    <row r="6695" spans="76:76">
      <c r="BX6695" s="2"/>
    </row>
    <row r="6696" spans="76:76">
      <c r="BX6696" s="2"/>
    </row>
    <row r="6697" spans="76:76">
      <c r="BX6697" s="2"/>
    </row>
    <row r="6698" spans="76:76">
      <c r="BX6698" s="2"/>
    </row>
    <row r="6699" spans="76:76">
      <c r="BX6699" s="2"/>
    </row>
    <row r="6700" spans="76:76">
      <c r="BX6700" s="2"/>
    </row>
    <row r="6701" spans="76:76">
      <c r="BX6701" s="2"/>
    </row>
    <row r="6702" spans="76:76">
      <c r="BX6702" s="2"/>
    </row>
    <row r="6703" spans="76:76">
      <c r="BX6703" s="2"/>
    </row>
    <row r="6704" spans="76:76">
      <c r="BX6704" s="2"/>
    </row>
    <row r="6705" spans="76:76">
      <c r="BX6705" s="2"/>
    </row>
    <row r="6706" spans="76:76">
      <c r="BX6706" s="2"/>
    </row>
    <row r="6707" spans="76:76">
      <c r="BX6707" s="2"/>
    </row>
    <row r="6708" spans="76:76">
      <c r="BX6708" s="2"/>
    </row>
    <row r="6709" spans="76:76">
      <c r="BX6709" s="2"/>
    </row>
    <row r="6710" spans="76:76">
      <c r="BX6710" s="2"/>
    </row>
    <row r="6711" spans="76:76">
      <c r="BX6711" s="2"/>
    </row>
    <row r="6712" spans="76:76">
      <c r="BX6712" s="2"/>
    </row>
    <row r="6713" spans="76:76">
      <c r="BX6713" s="2"/>
    </row>
    <row r="6714" spans="76:76">
      <c r="BX6714" s="2"/>
    </row>
    <row r="6715" spans="76:76">
      <c r="BX6715" s="2"/>
    </row>
    <row r="6716" spans="76:76">
      <c r="BX6716" s="2"/>
    </row>
    <row r="6717" spans="76:76">
      <c r="BX6717" s="2"/>
    </row>
    <row r="6718" spans="76:76">
      <c r="BX6718" s="2"/>
    </row>
    <row r="6719" spans="76:76">
      <c r="BX6719" s="2"/>
    </row>
    <row r="6720" spans="76:76">
      <c r="BX6720" s="2"/>
    </row>
    <row r="6721" spans="76:76">
      <c r="BX6721" s="2"/>
    </row>
    <row r="6722" spans="76:76">
      <c r="BX6722" s="2"/>
    </row>
    <row r="6723" spans="76:76">
      <c r="BX6723" s="2"/>
    </row>
    <row r="6724" spans="76:76">
      <c r="BX6724" s="2"/>
    </row>
    <row r="6725" spans="76:76">
      <c r="BX6725" s="2"/>
    </row>
    <row r="6726" spans="76:76">
      <c r="BX6726" s="2"/>
    </row>
    <row r="6727" spans="76:76">
      <c r="BX6727" s="2"/>
    </row>
    <row r="6728" spans="76:76">
      <c r="BX6728" s="2"/>
    </row>
    <row r="6729" spans="76:76">
      <c r="BX6729" s="2"/>
    </row>
    <row r="6730" spans="76:76">
      <c r="BX6730" s="2"/>
    </row>
    <row r="6731" spans="76:76">
      <c r="BX6731" s="2"/>
    </row>
    <row r="6732" spans="76:76">
      <c r="BX6732" s="2"/>
    </row>
    <row r="6733" spans="76:76">
      <c r="BX6733" s="2"/>
    </row>
    <row r="6734" spans="76:76">
      <c r="BX6734" s="2"/>
    </row>
    <row r="6735" spans="76:76">
      <c r="BX6735" s="2"/>
    </row>
    <row r="6736" spans="76:76">
      <c r="BX6736" s="2"/>
    </row>
    <row r="6737" spans="76:76">
      <c r="BX6737" s="2"/>
    </row>
    <row r="6738" spans="76:76">
      <c r="BX6738" s="2"/>
    </row>
    <row r="6739" spans="76:76">
      <c r="BX6739" s="2"/>
    </row>
    <row r="6740" spans="76:76">
      <c r="BX6740" s="2"/>
    </row>
    <row r="6741" spans="76:76">
      <c r="BX6741" s="2"/>
    </row>
    <row r="6742" spans="76:76">
      <c r="BX6742" s="2"/>
    </row>
    <row r="6743" spans="76:76">
      <c r="BX6743" s="2"/>
    </row>
    <row r="6744" spans="76:76">
      <c r="BX6744" s="2"/>
    </row>
    <row r="6745" spans="76:76">
      <c r="BX6745" s="2"/>
    </row>
    <row r="6746" spans="76:76">
      <c r="BX6746" s="2"/>
    </row>
    <row r="6747" spans="76:76">
      <c r="BX6747" s="2"/>
    </row>
    <row r="6748" spans="76:76">
      <c r="BX6748" s="2"/>
    </row>
    <row r="6749" spans="76:76">
      <c r="BX6749" s="2"/>
    </row>
    <row r="6750" spans="76:76">
      <c r="BX6750" s="2"/>
    </row>
    <row r="6751" spans="76:76">
      <c r="BX6751" s="2"/>
    </row>
    <row r="6752" spans="76:76">
      <c r="BX6752" s="2"/>
    </row>
    <row r="6753" spans="76:76">
      <c r="BX6753" s="2"/>
    </row>
    <row r="6754" spans="76:76">
      <c r="BX6754" s="2"/>
    </row>
    <row r="6755" spans="76:76">
      <c r="BX6755" s="2"/>
    </row>
    <row r="6756" spans="76:76">
      <c r="BX6756" s="2"/>
    </row>
    <row r="6757" spans="76:76">
      <c r="BX6757" s="2"/>
    </row>
    <row r="6758" spans="76:76">
      <c r="BX6758" s="2"/>
    </row>
    <row r="6759" spans="76:76">
      <c r="BX6759" s="2"/>
    </row>
    <row r="6760" spans="76:76">
      <c r="BX6760" s="2"/>
    </row>
    <row r="6761" spans="76:76">
      <c r="BX6761" s="2"/>
    </row>
    <row r="6762" spans="76:76">
      <c r="BX6762" s="2"/>
    </row>
    <row r="6763" spans="76:76">
      <c r="BX6763" s="2"/>
    </row>
    <row r="6764" spans="76:76">
      <c r="BX6764" s="2"/>
    </row>
    <row r="6765" spans="76:76">
      <c r="BX6765" s="2"/>
    </row>
    <row r="6766" spans="76:76">
      <c r="BX6766" s="2"/>
    </row>
    <row r="6767" spans="76:76">
      <c r="BX6767" s="2"/>
    </row>
    <row r="6768" spans="76:76">
      <c r="BX6768" s="2"/>
    </row>
    <row r="6769" spans="76:76">
      <c r="BX6769" s="2"/>
    </row>
    <row r="6770" spans="76:76">
      <c r="BX6770" s="2"/>
    </row>
    <row r="6771" spans="76:76">
      <c r="BX6771" s="2"/>
    </row>
    <row r="6772" spans="76:76">
      <c r="BX6772" s="2"/>
    </row>
    <row r="6773" spans="76:76">
      <c r="BX6773" s="2"/>
    </row>
    <row r="6774" spans="76:76">
      <c r="BX6774" s="2"/>
    </row>
    <row r="6775" spans="76:76">
      <c r="BX6775" s="2"/>
    </row>
    <row r="6776" spans="76:76">
      <c r="BX6776" s="2"/>
    </row>
    <row r="6777" spans="76:76">
      <c r="BX6777" s="2"/>
    </row>
    <row r="6778" spans="76:76">
      <c r="BX6778" s="2"/>
    </row>
    <row r="6779" spans="76:76">
      <c r="BX6779" s="2"/>
    </row>
    <row r="6780" spans="76:76">
      <c r="BX6780" s="2"/>
    </row>
    <row r="6781" spans="76:76">
      <c r="BX6781" s="2"/>
    </row>
    <row r="6782" spans="76:76">
      <c r="BX6782" s="2"/>
    </row>
    <row r="6783" spans="76:76">
      <c r="BX6783" s="2"/>
    </row>
    <row r="6784" spans="76:76">
      <c r="BX6784" s="2"/>
    </row>
    <row r="6785" spans="76:76">
      <c r="BX6785" s="2"/>
    </row>
    <row r="6786" spans="76:76">
      <c r="BX6786" s="2"/>
    </row>
    <row r="6787" spans="76:76">
      <c r="BX6787" s="2"/>
    </row>
    <row r="6788" spans="76:76">
      <c r="BX6788" s="2"/>
    </row>
    <row r="6789" spans="76:76">
      <c r="BX6789" s="2"/>
    </row>
    <row r="6790" spans="76:76">
      <c r="BX6790" s="2"/>
    </row>
    <row r="6791" spans="76:76">
      <c r="BX6791" s="2"/>
    </row>
    <row r="6792" spans="76:76">
      <c r="BX6792" s="2"/>
    </row>
    <row r="6793" spans="76:76">
      <c r="BX6793" s="2"/>
    </row>
    <row r="6794" spans="76:76">
      <c r="BX6794" s="2"/>
    </row>
    <row r="6795" spans="76:76">
      <c r="BX6795" s="2"/>
    </row>
    <row r="6796" spans="76:76">
      <c r="BX6796" s="2"/>
    </row>
    <row r="6797" spans="76:76">
      <c r="BX6797" s="2"/>
    </row>
    <row r="6798" spans="76:76">
      <c r="BX6798" s="2"/>
    </row>
    <row r="6799" spans="76:76">
      <c r="BX6799" s="2"/>
    </row>
    <row r="6800" spans="76:76">
      <c r="BX6800" s="2"/>
    </row>
    <row r="6801" spans="76:76">
      <c r="BX6801" s="2"/>
    </row>
    <row r="6802" spans="76:76">
      <c r="BX6802" s="2"/>
    </row>
    <row r="6803" spans="76:76">
      <c r="BX6803" s="2"/>
    </row>
    <row r="6804" spans="76:76">
      <c r="BX6804" s="2"/>
    </row>
    <row r="6805" spans="76:76">
      <c r="BX6805" s="2"/>
    </row>
    <row r="6806" spans="76:76">
      <c r="BX6806" s="2"/>
    </row>
    <row r="6807" spans="76:76">
      <c r="BX6807" s="2"/>
    </row>
    <row r="6808" spans="76:76">
      <c r="BX6808" s="2"/>
    </row>
    <row r="6809" spans="76:76">
      <c r="BX6809" s="2"/>
    </row>
    <row r="6810" spans="76:76">
      <c r="BX6810" s="2"/>
    </row>
    <row r="6811" spans="76:76">
      <c r="BX6811" s="2"/>
    </row>
    <row r="6812" spans="76:76">
      <c r="BX6812" s="2"/>
    </row>
    <row r="6813" spans="76:76">
      <c r="BX6813" s="2"/>
    </row>
    <row r="6814" spans="76:76">
      <c r="BX6814" s="2"/>
    </row>
    <row r="6815" spans="76:76">
      <c r="BX6815" s="2"/>
    </row>
    <row r="6816" spans="76:76">
      <c r="BX6816" s="2"/>
    </row>
    <row r="6817" spans="76:76">
      <c r="BX6817" s="2"/>
    </row>
    <row r="6818" spans="76:76">
      <c r="BX6818" s="2"/>
    </row>
    <row r="6819" spans="76:76">
      <c r="BX6819" s="2"/>
    </row>
    <row r="6820" spans="76:76">
      <c r="BX6820" s="2"/>
    </row>
    <row r="6821" spans="76:76">
      <c r="BX6821" s="2"/>
    </row>
    <row r="6822" spans="76:76">
      <c r="BX6822" s="2"/>
    </row>
    <row r="6823" spans="76:76">
      <c r="BX6823" s="2"/>
    </row>
    <row r="6824" spans="76:76">
      <c r="BX6824" s="2"/>
    </row>
    <row r="6825" spans="76:76">
      <c r="BX6825" s="2"/>
    </row>
    <row r="6826" spans="76:76">
      <c r="BX6826" s="2"/>
    </row>
    <row r="6827" spans="76:76">
      <c r="BX6827" s="2"/>
    </row>
    <row r="6828" spans="76:76">
      <c r="BX6828" s="2"/>
    </row>
    <row r="6829" spans="76:76">
      <c r="BX6829" s="2"/>
    </row>
    <row r="6830" spans="76:76">
      <c r="BX6830" s="2"/>
    </row>
    <row r="6831" spans="76:76">
      <c r="BX6831" s="2"/>
    </row>
    <row r="6832" spans="76:76">
      <c r="BX6832" s="2"/>
    </row>
    <row r="6833" spans="76:76">
      <c r="BX6833" s="2"/>
    </row>
    <row r="6834" spans="76:76">
      <c r="BX6834" s="2"/>
    </row>
    <row r="6835" spans="76:76">
      <c r="BX6835" s="2"/>
    </row>
    <row r="6836" spans="76:76">
      <c r="BX6836" s="2"/>
    </row>
    <row r="6837" spans="76:76">
      <c r="BX6837" s="2"/>
    </row>
    <row r="6838" spans="76:76">
      <c r="BX6838" s="2"/>
    </row>
    <row r="6839" spans="76:76">
      <c r="BX6839" s="2"/>
    </row>
    <row r="6840" spans="76:76">
      <c r="BX6840" s="2"/>
    </row>
    <row r="6841" spans="76:76">
      <c r="BX6841" s="2"/>
    </row>
    <row r="6842" spans="76:76">
      <c r="BX6842" s="2"/>
    </row>
    <row r="6843" spans="76:76">
      <c r="BX6843" s="2"/>
    </row>
    <row r="6844" spans="76:76">
      <c r="BX6844" s="2"/>
    </row>
    <row r="6845" spans="76:76">
      <c r="BX6845" s="2"/>
    </row>
    <row r="6846" spans="76:76">
      <c r="BX6846" s="2"/>
    </row>
    <row r="6847" spans="76:76">
      <c r="BX6847" s="2"/>
    </row>
    <row r="6848" spans="76:76">
      <c r="BX6848" s="2"/>
    </row>
    <row r="6849" spans="76:76">
      <c r="BX6849" s="2"/>
    </row>
    <row r="6850" spans="76:76">
      <c r="BX6850" s="2"/>
    </row>
    <row r="6851" spans="76:76">
      <c r="BX6851" s="2"/>
    </row>
    <row r="6852" spans="76:76">
      <c r="BX6852" s="2"/>
    </row>
    <row r="6853" spans="76:76">
      <c r="BX6853" s="2"/>
    </row>
    <row r="6854" spans="76:76">
      <c r="BX6854" s="2"/>
    </row>
    <row r="6855" spans="76:76">
      <c r="BX6855" s="2"/>
    </row>
    <row r="6856" spans="76:76">
      <c r="BX6856" s="2"/>
    </row>
    <row r="6857" spans="76:76">
      <c r="BX6857" s="2"/>
    </row>
    <row r="6858" spans="76:76">
      <c r="BX6858" s="2"/>
    </row>
    <row r="6859" spans="76:76">
      <c r="BX6859" s="2"/>
    </row>
    <row r="6860" spans="76:76">
      <c r="BX6860" s="2"/>
    </row>
    <row r="6861" spans="76:76">
      <c r="BX6861" s="2"/>
    </row>
    <row r="6862" spans="76:76">
      <c r="BX6862" s="2"/>
    </row>
    <row r="6863" spans="76:76">
      <c r="BX6863" s="2"/>
    </row>
    <row r="6864" spans="76:76">
      <c r="BX6864" s="2"/>
    </row>
    <row r="6865" spans="76:76">
      <c r="BX6865" s="2"/>
    </row>
    <row r="6866" spans="76:76">
      <c r="BX6866" s="2"/>
    </row>
    <row r="6867" spans="76:76">
      <c r="BX6867" s="2"/>
    </row>
    <row r="6868" spans="76:76">
      <c r="BX6868" s="2"/>
    </row>
    <row r="6869" spans="76:76">
      <c r="BX6869" s="2"/>
    </row>
    <row r="6870" spans="76:76">
      <c r="BX6870" s="2"/>
    </row>
    <row r="6871" spans="76:76">
      <c r="BX6871" s="2"/>
    </row>
    <row r="6872" spans="76:76">
      <c r="BX6872" s="2"/>
    </row>
    <row r="6873" spans="76:76">
      <c r="BX6873" s="2"/>
    </row>
    <row r="6874" spans="76:76">
      <c r="BX6874" s="2"/>
    </row>
    <row r="6875" spans="76:76">
      <c r="BX6875" s="2"/>
    </row>
    <row r="6876" spans="76:76">
      <c r="BX6876" s="2"/>
    </row>
    <row r="6877" spans="76:76">
      <c r="BX6877" s="2"/>
    </row>
    <row r="6878" spans="76:76">
      <c r="BX6878" s="2"/>
    </row>
    <row r="6879" spans="76:76">
      <c r="BX6879" s="2"/>
    </row>
    <row r="6880" spans="76:76">
      <c r="BX6880" s="2"/>
    </row>
    <row r="6881" spans="76:76">
      <c r="BX6881" s="2"/>
    </row>
    <row r="6882" spans="76:76">
      <c r="BX6882" s="2"/>
    </row>
    <row r="6883" spans="76:76">
      <c r="BX6883" s="2"/>
    </row>
    <row r="6884" spans="76:76">
      <c r="BX6884" s="2"/>
    </row>
    <row r="6885" spans="76:76">
      <c r="BX6885" s="2"/>
    </row>
    <row r="6886" spans="76:76">
      <c r="BX6886" s="2"/>
    </row>
    <row r="6887" spans="76:76">
      <c r="BX6887" s="2"/>
    </row>
    <row r="6888" spans="76:76">
      <c r="BX6888" s="2"/>
    </row>
    <row r="6889" spans="76:76">
      <c r="BX6889" s="2"/>
    </row>
    <row r="6890" spans="76:76">
      <c r="BX6890" s="2"/>
    </row>
    <row r="6891" spans="76:76">
      <c r="BX6891" s="2"/>
    </row>
    <row r="6892" spans="76:76">
      <c r="BX6892" s="2"/>
    </row>
    <row r="6893" spans="76:76">
      <c r="BX6893" s="2"/>
    </row>
    <row r="6894" spans="76:76">
      <c r="BX6894" s="2"/>
    </row>
    <row r="6895" spans="76:76">
      <c r="BX6895" s="2"/>
    </row>
    <row r="6896" spans="76:76">
      <c r="BX6896" s="2"/>
    </row>
    <row r="6897" spans="76:76">
      <c r="BX6897" s="2"/>
    </row>
    <row r="6898" spans="76:76">
      <c r="BX6898" s="2"/>
    </row>
    <row r="6899" spans="76:76">
      <c r="BX6899" s="2"/>
    </row>
    <row r="6900" spans="76:76">
      <c r="BX6900" s="2"/>
    </row>
    <row r="6901" spans="76:76">
      <c r="BX6901" s="2"/>
    </row>
    <row r="6902" spans="76:76">
      <c r="BX6902" s="2"/>
    </row>
    <row r="6903" spans="76:76">
      <c r="BX6903" s="2"/>
    </row>
    <row r="6904" spans="76:76">
      <c r="BX6904" s="2"/>
    </row>
    <row r="6905" spans="76:76">
      <c r="BX6905" s="2"/>
    </row>
    <row r="6906" spans="76:76">
      <c r="BX6906" s="2"/>
    </row>
    <row r="6907" spans="76:76">
      <c r="BX6907" s="2"/>
    </row>
    <row r="6908" spans="76:76">
      <c r="BX6908" s="2"/>
    </row>
    <row r="6909" spans="76:76">
      <c r="BX6909" s="2"/>
    </row>
    <row r="6910" spans="76:76">
      <c r="BX6910" s="2"/>
    </row>
    <row r="6911" spans="76:76">
      <c r="BX6911" s="2"/>
    </row>
    <row r="6912" spans="76:76">
      <c r="BX6912" s="2"/>
    </row>
    <row r="6913" spans="76:76">
      <c r="BX6913" s="2"/>
    </row>
    <row r="6914" spans="76:76">
      <c r="BX6914" s="2"/>
    </row>
    <row r="6915" spans="76:76">
      <c r="BX6915" s="2"/>
    </row>
    <row r="6916" spans="76:76">
      <c r="BX6916" s="2"/>
    </row>
    <row r="6917" spans="76:76">
      <c r="BX6917" s="2"/>
    </row>
    <row r="6918" spans="76:76">
      <c r="BX6918" s="2"/>
    </row>
    <row r="6919" spans="76:76">
      <c r="BX6919" s="2"/>
    </row>
    <row r="6920" spans="76:76">
      <c r="BX6920" s="2"/>
    </row>
    <row r="6921" spans="76:76">
      <c r="BX6921" s="2"/>
    </row>
    <row r="6922" spans="76:76">
      <c r="BX6922" s="2"/>
    </row>
    <row r="6923" spans="76:76">
      <c r="BX6923" s="2"/>
    </row>
    <row r="6924" spans="76:76">
      <c r="BX6924" s="2"/>
    </row>
    <row r="6925" spans="76:76">
      <c r="BX6925" s="2"/>
    </row>
    <row r="6926" spans="76:76">
      <c r="BX6926" s="2"/>
    </row>
    <row r="6927" spans="76:76">
      <c r="BX6927" s="2"/>
    </row>
    <row r="6928" spans="76:76">
      <c r="BX6928" s="2"/>
    </row>
    <row r="6929" spans="76:76">
      <c r="BX6929" s="2"/>
    </row>
    <row r="6930" spans="76:76">
      <c r="BX6930" s="2"/>
    </row>
    <row r="6931" spans="76:76">
      <c r="BX6931" s="2"/>
    </row>
    <row r="6932" spans="76:76">
      <c r="BX6932" s="2"/>
    </row>
    <row r="6933" spans="76:76">
      <c r="BX6933" s="2"/>
    </row>
    <row r="6934" spans="76:76">
      <c r="BX6934" s="2"/>
    </row>
    <row r="6935" spans="76:76">
      <c r="BX6935" s="2"/>
    </row>
    <row r="6936" spans="76:76">
      <c r="BX6936" s="2"/>
    </row>
    <row r="6937" spans="76:76">
      <c r="BX6937" s="2"/>
    </row>
    <row r="6938" spans="76:76">
      <c r="BX6938" s="2"/>
    </row>
    <row r="6939" spans="76:76">
      <c r="BX6939" s="2"/>
    </row>
    <row r="6940" spans="76:76">
      <c r="BX6940" s="2"/>
    </row>
    <row r="6941" spans="76:76">
      <c r="BX6941" s="2"/>
    </row>
    <row r="6942" spans="76:76">
      <c r="BX6942" s="2"/>
    </row>
    <row r="6943" spans="76:76">
      <c r="BX6943" s="2"/>
    </row>
    <row r="6944" spans="76:76">
      <c r="BX6944" s="2"/>
    </row>
    <row r="6945" spans="76:76">
      <c r="BX6945" s="2"/>
    </row>
    <row r="6946" spans="76:76">
      <c r="BX6946" s="2"/>
    </row>
    <row r="6947" spans="76:76">
      <c r="BX6947" s="2"/>
    </row>
    <row r="6948" spans="76:76">
      <c r="BX6948" s="2"/>
    </row>
    <row r="6949" spans="76:76">
      <c r="BX6949" s="2"/>
    </row>
    <row r="6950" spans="76:76">
      <c r="BX6950" s="2"/>
    </row>
    <row r="6951" spans="76:76">
      <c r="BX6951" s="2"/>
    </row>
    <row r="6952" spans="76:76">
      <c r="BX6952" s="2"/>
    </row>
    <row r="6953" spans="76:76">
      <c r="BX6953" s="2"/>
    </row>
    <row r="6954" spans="76:76">
      <c r="BX6954" s="2"/>
    </row>
    <row r="6955" spans="76:76">
      <c r="BX6955" s="2"/>
    </row>
    <row r="6956" spans="76:76">
      <c r="BX6956" s="2"/>
    </row>
    <row r="6957" spans="76:76">
      <c r="BX6957" s="2"/>
    </row>
    <row r="6958" spans="76:76">
      <c r="BX6958" s="2"/>
    </row>
    <row r="6959" spans="76:76">
      <c r="BX6959" s="2"/>
    </row>
    <row r="6960" spans="76:76">
      <c r="BX6960" s="2"/>
    </row>
    <row r="6961" spans="76:76">
      <c r="BX6961" s="2"/>
    </row>
    <row r="6962" spans="76:76">
      <c r="BX6962" s="2"/>
    </row>
    <row r="6963" spans="76:76">
      <c r="BX6963" s="2"/>
    </row>
    <row r="6964" spans="76:76">
      <c r="BX6964" s="2"/>
    </row>
    <row r="6965" spans="76:76">
      <c r="BX6965" s="2"/>
    </row>
    <row r="6966" spans="76:76">
      <c r="BX6966" s="2"/>
    </row>
    <row r="6967" spans="76:76">
      <c r="BX6967" s="2"/>
    </row>
    <row r="6968" spans="76:76">
      <c r="BX6968" s="2"/>
    </row>
    <row r="6969" spans="76:76">
      <c r="BX6969" s="2"/>
    </row>
    <row r="6970" spans="76:76">
      <c r="BX6970" s="2"/>
    </row>
    <row r="6971" spans="76:76">
      <c r="BX6971" s="2"/>
    </row>
    <row r="6972" spans="76:76">
      <c r="BX6972" s="2"/>
    </row>
    <row r="6973" spans="76:76">
      <c r="BX6973" s="2"/>
    </row>
    <row r="6974" spans="76:76">
      <c r="BX6974" s="2"/>
    </row>
    <row r="6975" spans="76:76">
      <c r="BX6975" s="2"/>
    </row>
    <row r="6976" spans="76:76">
      <c r="BX6976" s="2"/>
    </row>
    <row r="6977" spans="76:76">
      <c r="BX6977" s="2"/>
    </row>
    <row r="6978" spans="76:76">
      <c r="BX6978" s="2"/>
    </row>
    <row r="6979" spans="76:76">
      <c r="BX6979" s="2"/>
    </row>
    <row r="6980" spans="76:76">
      <c r="BX6980" s="2"/>
    </row>
    <row r="6981" spans="76:76">
      <c r="BX6981" s="2"/>
    </row>
    <row r="6982" spans="76:76">
      <c r="BX6982" s="2"/>
    </row>
    <row r="6983" spans="76:76">
      <c r="BX6983" s="2"/>
    </row>
    <row r="6984" spans="76:76">
      <c r="BX6984" s="2"/>
    </row>
    <row r="6985" spans="76:76">
      <c r="BX6985" s="2"/>
    </row>
    <row r="6986" spans="76:76">
      <c r="BX6986" s="2"/>
    </row>
    <row r="6987" spans="76:76">
      <c r="BX6987" s="2"/>
    </row>
    <row r="6988" spans="76:76">
      <c r="BX6988" s="2"/>
    </row>
    <row r="6989" spans="76:76">
      <c r="BX6989" s="2"/>
    </row>
    <row r="6990" spans="76:76">
      <c r="BX6990" s="2"/>
    </row>
    <row r="6991" spans="76:76">
      <c r="BX6991" s="2"/>
    </row>
    <row r="6992" spans="76:76">
      <c r="BX6992" s="2"/>
    </row>
    <row r="6993" spans="76:76">
      <c r="BX6993" s="2"/>
    </row>
    <row r="6994" spans="76:76">
      <c r="BX6994" s="2"/>
    </row>
    <row r="6995" spans="76:76">
      <c r="BX6995" s="2"/>
    </row>
    <row r="6996" spans="76:76">
      <c r="BX6996" s="2"/>
    </row>
    <row r="6997" spans="76:76">
      <c r="BX6997" s="2"/>
    </row>
    <row r="6998" spans="76:76">
      <c r="BX6998" s="2"/>
    </row>
    <row r="6999" spans="76:76">
      <c r="BX6999" s="2"/>
    </row>
    <row r="7000" spans="76:76">
      <c r="BX7000" s="2"/>
    </row>
    <row r="7001" spans="76:76">
      <c r="BX7001" s="2"/>
    </row>
    <row r="7002" spans="76:76">
      <c r="BX7002" s="2"/>
    </row>
    <row r="7003" spans="76:76">
      <c r="BX7003" s="2"/>
    </row>
    <row r="7004" spans="76:76">
      <c r="BX7004" s="2"/>
    </row>
    <row r="7005" spans="76:76">
      <c r="BX7005" s="2"/>
    </row>
    <row r="7006" spans="76:76">
      <c r="BX7006" s="2"/>
    </row>
    <row r="7007" spans="76:76">
      <c r="BX7007" s="2"/>
    </row>
    <row r="7008" spans="76:76">
      <c r="BX7008" s="2"/>
    </row>
    <row r="7009" spans="76:76">
      <c r="BX7009" s="2"/>
    </row>
    <row r="7010" spans="76:76">
      <c r="BX7010" s="2"/>
    </row>
    <row r="7011" spans="76:76">
      <c r="BX7011" s="2"/>
    </row>
    <row r="7012" spans="76:76">
      <c r="BX7012" s="2"/>
    </row>
    <row r="7013" spans="76:76">
      <c r="BX7013" s="2"/>
    </row>
    <row r="7014" spans="76:76">
      <c r="BX7014" s="2"/>
    </row>
    <row r="7015" spans="76:76">
      <c r="BX7015" s="2"/>
    </row>
    <row r="7016" spans="76:76">
      <c r="BX7016" s="2"/>
    </row>
    <row r="7017" spans="76:76">
      <c r="BX7017" s="2"/>
    </row>
    <row r="7018" spans="76:76">
      <c r="BX7018" s="2"/>
    </row>
    <row r="7019" spans="76:76">
      <c r="BX7019" s="2"/>
    </row>
    <row r="7020" spans="76:76">
      <c r="BX7020" s="2"/>
    </row>
    <row r="7021" spans="76:76">
      <c r="BX7021" s="2"/>
    </row>
    <row r="7022" spans="76:76">
      <c r="BX7022" s="2"/>
    </row>
    <row r="7023" spans="76:76">
      <c r="BX7023" s="2"/>
    </row>
    <row r="7024" spans="76:76">
      <c r="BX7024" s="2"/>
    </row>
    <row r="7025" spans="76:76">
      <c r="BX7025" s="2"/>
    </row>
    <row r="7026" spans="76:76">
      <c r="BX7026" s="2"/>
    </row>
    <row r="7027" spans="76:76">
      <c r="BX7027" s="2"/>
    </row>
    <row r="7028" spans="76:76">
      <c r="BX7028" s="2"/>
    </row>
    <row r="7029" spans="76:76">
      <c r="BX7029" s="2"/>
    </row>
    <row r="7030" spans="76:76">
      <c r="BX7030" s="2"/>
    </row>
    <row r="7031" spans="76:76">
      <c r="BX7031" s="2"/>
    </row>
    <row r="7032" spans="76:76">
      <c r="BX7032" s="2"/>
    </row>
    <row r="7033" spans="76:76">
      <c r="BX7033" s="2"/>
    </row>
    <row r="7034" spans="76:76">
      <c r="BX7034" s="2"/>
    </row>
    <row r="7035" spans="76:76">
      <c r="BX7035" s="2"/>
    </row>
    <row r="7036" spans="76:76">
      <c r="BX7036" s="2"/>
    </row>
    <row r="7037" spans="76:76">
      <c r="BX7037" s="2"/>
    </row>
    <row r="7038" spans="76:76">
      <c r="BX7038" s="2"/>
    </row>
    <row r="7039" spans="76:76">
      <c r="BX7039" s="2"/>
    </row>
    <row r="7040" spans="76:76">
      <c r="BX7040" s="2"/>
    </row>
    <row r="7041" spans="76:76">
      <c r="BX7041" s="2"/>
    </row>
    <row r="7042" spans="76:76">
      <c r="BX7042" s="2"/>
    </row>
    <row r="7043" spans="76:76">
      <c r="BX7043" s="2"/>
    </row>
    <row r="7044" spans="76:76">
      <c r="BX7044" s="2"/>
    </row>
    <row r="7045" spans="76:76">
      <c r="BX7045" s="2"/>
    </row>
    <row r="7046" spans="76:76">
      <c r="BX7046" s="2"/>
    </row>
    <row r="7047" spans="76:76">
      <c r="BX7047" s="2"/>
    </row>
    <row r="7048" spans="76:76">
      <c r="BX7048" s="2"/>
    </row>
    <row r="7049" spans="76:76">
      <c r="BX7049" s="2"/>
    </row>
    <row r="7050" spans="76:76">
      <c r="BX7050" s="2"/>
    </row>
    <row r="7051" spans="76:76">
      <c r="BX7051" s="2"/>
    </row>
    <row r="7052" spans="76:76">
      <c r="BX7052" s="2"/>
    </row>
    <row r="7053" spans="76:76">
      <c r="BX7053" s="2"/>
    </row>
    <row r="7054" spans="76:76">
      <c r="BX7054" s="2"/>
    </row>
    <row r="7055" spans="76:76">
      <c r="BX7055" s="2"/>
    </row>
    <row r="7056" spans="76:76">
      <c r="BX7056" s="2"/>
    </row>
    <row r="7057" spans="76:76">
      <c r="BX7057" s="2"/>
    </row>
    <row r="7058" spans="76:76">
      <c r="BX7058" s="2"/>
    </row>
    <row r="7059" spans="76:76">
      <c r="BX7059" s="2"/>
    </row>
    <row r="7060" spans="76:76">
      <c r="BX7060" s="2"/>
    </row>
    <row r="7061" spans="76:76">
      <c r="BX7061" s="2"/>
    </row>
    <row r="7062" spans="76:76">
      <c r="BX7062" s="2"/>
    </row>
    <row r="7063" spans="76:76">
      <c r="BX7063" s="2"/>
    </row>
    <row r="7064" spans="76:76">
      <c r="BX7064" s="2"/>
    </row>
    <row r="7065" spans="76:76">
      <c r="BX7065" s="2"/>
    </row>
    <row r="7066" spans="76:76">
      <c r="BX7066" s="2"/>
    </row>
    <row r="7067" spans="76:76">
      <c r="BX7067" s="2"/>
    </row>
    <row r="7068" spans="76:76">
      <c r="BX7068" s="2"/>
    </row>
    <row r="7069" spans="76:76">
      <c r="BX7069" s="2"/>
    </row>
    <row r="7070" spans="76:76">
      <c r="BX7070" s="2"/>
    </row>
    <row r="7071" spans="76:76">
      <c r="BX7071" s="2"/>
    </row>
    <row r="7072" spans="76:76">
      <c r="BX7072" s="2"/>
    </row>
    <row r="7073" spans="76:76">
      <c r="BX7073" s="2"/>
    </row>
    <row r="7074" spans="76:76">
      <c r="BX7074" s="2"/>
    </row>
    <row r="7075" spans="76:76">
      <c r="BX7075" s="2"/>
    </row>
    <row r="7076" spans="76:76">
      <c r="BX7076" s="2"/>
    </row>
    <row r="7077" spans="76:76">
      <c r="BX7077" s="2"/>
    </row>
    <row r="7078" spans="76:76">
      <c r="BX7078" s="2"/>
    </row>
    <row r="7079" spans="76:76">
      <c r="BX7079" s="2"/>
    </row>
    <row r="7080" spans="76:76">
      <c r="BX7080" s="2"/>
    </row>
    <row r="7081" spans="76:76">
      <c r="BX7081" s="2"/>
    </row>
    <row r="7082" spans="76:76">
      <c r="BX7082" s="2"/>
    </row>
    <row r="7083" spans="76:76">
      <c r="BX7083" s="2"/>
    </row>
    <row r="7084" spans="76:76">
      <c r="BX7084" s="2"/>
    </row>
    <row r="7085" spans="76:76">
      <c r="BX7085" s="2"/>
    </row>
    <row r="7086" spans="76:76">
      <c r="BX7086" s="2"/>
    </row>
    <row r="7087" spans="76:76">
      <c r="BX7087" s="2"/>
    </row>
    <row r="7088" spans="76:76">
      <c r="BX7088" s="2"/>
    </row>
    <row r="7089" spans="76:76">
      <c r="BX7089" s="2"/>
    </row>
    <row r="7090" spans="76:76">
      <c r="BX7090" s="2"/>
    </row>
    <row r="7091" spans="76:76">
      <c r="BX7091" s="2"/>
    </row>
    <row r="7092" spans="76:76">
      <c r="BX7092" s="2"/>
    </row>
    <row r="7093" spans="76:76">
      <c r="BX7093" s="2"/>
    </row>
    <row r="7094" spans="76:76">
      <c r="BX7094" s="2"/>
    </row>
    <row r="7095" spans="76:76">
      <c r="BX7095" s="2"/>
    </row>
    <row r="7096" spans="76:76">
      <c r="BX7096" s="2"/>
    </row>
    <row r="7097" spans="76:76">
      <c r="BX7097" s="2"/>
    </row>
    <row r="7098" spans="76:76">
      <c r="BX7098" s="2"/>
    </row>
    <row r="7099" spans="76:76">
      <c r="BX7099" s="2"/>
    </row>
    <row r="7100" spans="76:76">
      <c r="BX7100" s="2"/>
    </row>
    <row r="7101" spans="76:76">
      <c r="BX7101" s="2"/>
    </row>
    <row r="7102" spans="76:76">
      <c r="BX7102" s="2"/>
    </row>
    <row r="7103" spans="76:76">
      <c r="BX7103" s="2"/>
    </row>
    <row r="7104" spans="76:76">
      <c r="BX7104" s="2"/>
    </row>
    <row r="7105" spans="76:76">
      <c r="BX7105" s="2"/>
    </row>
    <row r="7106" spans="76:76">
      <c r="BX7106" s="2"/>
    </row>
    <row r="7107" spans="76:76">
      <c r="BX7107" s="2"/>
    </row>
    <row r="7108" spans="76:76">
      <c r="BX7108" s="2"/>
    </row>
    <row r="7109" spans="76:76">
      <c r="BX7109" s="2"/>
    </row>
    <row r="7110" spans="76:76">
      <c r="BX7110" s="2"/>
    </row>
    <row r="7111" spans="76:76">
      <c r="BX7111" s="2"/>
    </row>
    <row r="7112" spans="76:76">
      <c r="BX7112" s="2"/>
    </row>
    <row r="7113" spans="76:76">
      <c r="BX7113" s="2"/>
    </row>
    <row r="7114" spans="76:76">
      <c r="BX7114" s="2"/>
    </row>
    <row r="7115" spans="76:76">
      <c r="BX7115" s="2"/>
    </row>
    <row r="7116" spans="76:76">
      <c r="BX7116" s="2"/>
    </row>
    <row r="7117" spans="76:76">
      <c r="BX7117" s="2"/>
    </row>
    <row r="7118" spans="76:76">
      <c r="BX7118" s="2"/>
    </row>
    <row r="7119" spans="76:76">
      <c r="BX7119" s="2"/>
    </row>
    <row r="7120" spans="76:76">
      <c r="BX7120" s="2"/>
    </row>
    <row r="7121" spans="76:76">
      <c r="BX7121" s="2"/>
    </row>
    <row r="7122" spans="76:76">
      <c r="BX7122" s="2"/>
    </row>
    <row r="7123" spans="76:76">
      <c r="BX7123" s="2"/>
    </row>
    <row r="7124" spans="76:76">
      <c r="BX7124" s="2"/>
    </row>
    <row r="7125" spans="76:76">
      <c r="BX7125" s="2"/>
    </row>
    <row r="7126" spans="76:76">
      <c r="BX7126" s="2"/>
    </row>
    <row r="7127" spans="76:76">
      <c r="BX7127" s="2"/>
    </row>
    <row r="7128" spans="76:76">
      <c r="BX7128" s="2"/>
    </row>
    <row r="7129" spans="76:76">
      <c r="BX7129" s="2"/>
    </row>
    <row r="7130" spans="76:76">
      <c r="BX7130" s="2"/>
    </row>
    <row r="7131" spans="76:76">
      <c r="BX7131" s="2"/>
    </row>
    <row r="7132" spans="76:76">
      <c r="BX7132" s="2"/>
    </row>
    <row r="7133" spans="76:76">
      <c r="BX7133" s="2"/>
    </row>
    <row r="7134" spans="76:76">
      <c r="BX7134" s="2"/>
    </row>
    <row r="7135" spans="76:76">
      <c r="BX7135" s="2"/>
    </row>
    <row r="7136" spans="76:76">
      <c r="BX7136" s="2"/>
    </row>
    <row r="7137" spans="76:76">
      <c r="BX7137" s="2"/>
    </row>
    <row r="7138" spans="76:76">
      <c r="BX7138" s="2"/>
    </row>
    <row r="7139" spans="76:76">
      <c r="BX7139" s="2"/>
    </row>
    <row r="7140" spans="76:76">
      <c r="BX7140" s="2"/>
    </row>
    <row r="7141" spans="76:76">
      <c r="BX7141" s="2"/>
    </row>
    <row r="7142" spans="76:76">
      <c r="BX7142" s="2"/>
    </row>
    <row r="7143" spans="76:76">
      <c r="BX7143" s="2"/>
    </row>
    <row r="7144" spans="76:76">
      <c r="BX7144" s="2"/>
    </row>
    <row r="7145" spans="76:76">
      <c r="BX7145" s="2"/>
    </row>
    <row r="7146" spans="76:76">
      <c r="BX7146" s="2"/>
    </row>
    <row r="7147" spans="76:76">
      <c r="BX7147" s="2"/>
    </row>
    <row r="7148" spans="76:76">
      <c r="BX7148" s="2"/>
    </row>
    <row r="7149" spans="76:76">
      <c r="BX7149" s="2"/>
    </row>
    <row r="7150" spans="76:76">
      <c r="BX7150" s="2"/>
    </row>
    <row r="7151" spans="76:76">
      <c r="BX7151" s="2"/>
    </row>
    <row r="7152" spans="76:76">
      <c r="BX7152" s="2"/>
    </row>
    <row r="7153" spans="76:76">
      <c r="BX7153" s="2"/>
    </row>
    <row r="7154" spans="76:76">
      <c r="BX7154" s="2"/>
    </row>
    <row r="7155" spans="76:76">
      <c r="BX7155" s="2"/>
    </row>
    <row r="7156" spans="76:76">
      <c r="BX7156" s="2"/>
    </row>
    <row r="7157" spans="76:76">
      <c r="BX7157" s="2"/>
    </row>
    <row r="7158" spans="76:76">
      <c r="BX7158" s="2"/>
    </row>
    <row r="7159" spans="76:76">
      <c r="BX7159" s="2"/>
    </row>
    <row r="7160" spans="76:76">
      <c r="BX7160" s="2"/>
    </row>
    <row r="7161" spans="76:76">
      <c r="BX7161" s="2"/>
    </row>
    <row r="7162" spans="76:76">
      <c r="BX7162" s="2"/>
    </row>
    <row r="7163" spans="76:76">
      <c r="BX7163" s="2"/>
    </row>
    <row r="7164" spans="76:76">
      <c r="BX7164" s="2"/>
    </row>
    <row r="7165" spans="76:76">
      <c r="BX7165" s="2"/>
    </row>
    <row r="7166" spans="76:76">
      <c r="BX7166" s="2"/>
    </row>
    <row r="7167" spans="76:76">
      <c r="BX7167" s="2"/>
    </row>
    <row r="7168" spans="76:76">
      <c r="BX7168" s="2"/>
    </row>
    <row r="7169" spans="76:76">
      <c r="BX7169" s="2"/>
    </row>
    <row r="7170" spans="76:76">
      <c r="BX7170" s="2"/>
    </row>
    <row r="7171" spans="76:76">
      <c r="BX7171" s="2"/>
    </row>
    <row r="7172" spans="76:76">
      <c r="BX7172" s="2"/>
    </row>
    <row r="7173" spans="76:76">
      <c r="BX7173" s="2"/>
    </row>
    <row r="7174" spans="76:76">
      <c r="BX7174" s="2"/>
    </row>
    <row r="7175" spans="76:76">
      <c r="BX7175" s="2"/>
    </row>
    <row r="7176" spans="76:76">
      <c r="BX7176" s="2"/>
    </row>
    <row r="7177" spans="76:76">
      <c r="BX7177" s="2"/>
    </row>
    <row r="7178" spans="76:76">
      <c r="BX7178" s="2"/>
    </row>
    <row r="7179" spans="76:76">
      <c r="BX7179" s="2"/>
    </row>
    <row r="7180" spans="76:76">
      <c r="BX7180" s="2"/>
    </row>
    <row r="7181" spans="76:76">
      <c r="BX7181" s="2"/>
    </row>
    <row r="7182" spans="76:76">
      <c r="BX7182" s="2"/>
    </row>
    <row r="7183" spans="76:76">
      <c r="BX7183" s="2"/>
    </row>
    <row r="7184" spans="76:76">
      <c r="BX7184" s="2"/>
    </row>
    <row r="7185" spans="76:76">
      <c r="BX7185" s="2"/>
    </row>
    <row r="7186" spans="76:76">
      <c r="BX7186" s="2"/>
    </row>
    <row r="7187" spans="76:76">
      <c r="BX7187" s="2"/>
    </row>
    <row r="7188" spans="76:76">
      <c r="BX7188" s="2"/>
    </row>
    <row r="7189" spans="76:76">
      <c r="BX7189" s="2"/>
    </row>
    <row r="7190" spans="76:76">
      <c r="BX7190" s="2"/>
    </row>
    <row r="7191" spans="76:76">
      <c r="BX7191" s="2"/>
    </row>
    <row r="7192" spans="76:76">
      <c r="BX7192" s="2"/>
    </row>
    <row r="7193" spans="76:76">
      <c r="BX7193" s="2"/>
    </row>
    <row r="7194" spans="76:76">
      <c r="BX7194" s="2"/>
    </row>
    <row r="7195" spans="76:76">
      <c r="BX7195" s="2"/>
    </row>
    <row r="7196" spans="76:76">
      <c r="BX7196" s="2"/>
    </row>
    <row r="7197" spans="76:76">
      <c r="BX7197" s="2"/>
    </row>
    <row r="7198" spans="76:76">
      <c r="BX7198" s="2"/>
    </row>
    <row r="7199" spans="76:76">
      <c r="BX7199" s="2"/>
    </row>
    <row r="7200" spans="76:76">
      <c r="BX7200" s="2"/>
    </row>
    <row r="7201" spans="76:76">
      <c r="BX7201" s="2"/>
    </row>
    <row r="7202" spans="76:76">
      <c r="BX7202" s="2"/>
    </row>
    <row r="7203" spans="76:76">
      <c r="BX7203" s="2"/>
    </row>
    <row r="7204" spans="76:76">
      <c r="BX7204" s="2"/>
    </row>
    <row r="7205" spans="76:76">
      <c r="BX7205" s="2"/>
    </row>
    <row r="7206" spans="76:76">
      <c r="BX7206" s="2"/>
    </row>
    <row r="7207" spans="76:76">
      <c r="BX7207" s="2"/>
    </row>
    <row r="7208" spans="76:76">
      <c r="BX7208" s="2"/>
    </row>
    <row r="7209" spans="76:76">
      <c r="BX7209" s="2"/>
    </row>
    <row r="7210" spans="76:76">
      <c r="BX7210" s="2"/>
    </row>
    <row r="7211" spans="76:76">
      <c r="BX7211" s="2"/>
    </row>
    <row r="7212" spans="76:76">
      <c r="BX7212" s="2"/>
    </row>
    <row r="7213" spans="76:76">
      <c r="BX7213" s="2"/>
    </row>
    <row r="7214" spans="76:76">
      <c r="BX7214" s="2"/>
    </row>
    <row r="7215" spans="76:76">
      <c r="BX7215" s="2"/>
    </row>
    <row r="7216" spans="76:76">
      <c r="BX7216" s="2"/>
    </row>
    <row r="7217" spans="76:76">
      <c r="BX7217" s="2"/>
    </row>
    <row r="7218" spans="76:76">
      <c r="BX7218" s="2"/>
    </row>
    <row r="7219" spans="76:76">
      <c r="BX7219" s="2"/>
    </row>
    <row r="7220" spans="76:76">
      <c r="BX7220" s="2"/>
    </row>
    <row r="7221" spans="76:76">
      <c r="BX7221" s="2"/>
    </row>
    <row r="7222" spans="76:76">
      <c r="BX7222" s="2"/>
    </row>
    <row r="7223" spans="76:76">
      <c r="BX7223" s="2"/>
    </row>
    <row r="7224" spans="76:76">
      <c r="BX7224" s="2"/>
    </row>
    <row r="7225" spans="76:76">
      <c r="BX7225" s="2"/>
    </row>
    <row r="7226" spans="76:76">
      <c r="BX7226" s="2"/>
    </row>
    <row r="7227" spans="76:76">
      <c r="BX7227" s="2"/>
    </row>
    <row r="7228" spans="76:76">
      <c r="BX7228" s="2"/>
    </row>
    <row r="7229" spans="76:76">
      <c r="BX7229" s="2"/>
    </row>
    <row r="7230" spans="76:76">
      <c r="BX7230" s="2"/>
    </row>
    <row r="7231" spans="76:76">
      <c r="BX7231" s="2"/>
    </row>
    <row r="7232" spans="76:76">
      <c r="BX7232" s="2"/>
    </row>
    <row r="7233" spans="76:76">
      <c r="BX7233" s="2"/>
    </row>
    <row r="7234" spans="76:76">
      <c r="BX7234" s="2"/>
    </row>
    <row r="7235" spans="76:76">
      <c r="BX7235" s="2"/>
    </row>
    <row r="7236" spans="76:76">
      <c r="BX7236" s="2"/>
    </row>
    <row r="7237" spans="76:76">
      <c r="BX7237" s="2"/>
    </row>
    <row r="7238" spans="76:76">
      <c r="BX7238" s="2"/>
    </row>
    <row r="7239" spans="76:76">
      <c r="BX7239" s="2"/>
    </row>
    <row r="7240" spans="76:76">
      <c r="BX7240" s="2"/>
    </row>
    <row r="7241" spans="76:76">
      <c r="BX7241" s="2"/>
    </row>
    <row r="7242" spans="76:76">
      <c r="BX7242" s="2"/>
    </row>
    <row r="7243" spans="76:76">
      <c r="BX7243" s="2"/>
    </row>
    <row r="7244" spans="76:76">
      <c r="BX7244" s="2"/>
    </row>
    <row r="7245" spans="76:76">
      <c r="BX7245" s="2"/>
    </row>
    <row r="7246" spans="76:76">
      <c r="BX7246" s="2"/>
    </row>
    <row r="7247" spans="76:76">
      <c r="BX7247" s="2"/>
    </row>
    <row r="7248" spans="76:76">
      <c r="BX7248" s="2"/>
    </row>
    <row r="7249" spans="76:76">
      <c r="BX7249" s="2"/>
    </row>
    <row r="7250" spans="76:76">
      <c r="BX7250" s="2"/>
    </row>
    <row r="7251" spans="76:76">
      <c r="BX7251" s="2"/>
    </row>
    <row r="7252" spans="76:76">
      <c r="BX7252" s="2"/>
    </row>
    <row r="7253" spans="76:76">
      <c r="BX7253" s="2"/>
    </row>
    <row r="7254" spans="76:76">
      <c r="BX7254" s="2"/>
    </row>
    <row r="7255" spans="76:76">
      <c r="BX7255" s="2"/>
    </row>
    <row r="7256" spans="76:76">
      <c r="BX7256" s="2"/>
    </row>
    <row r="7257" spans="76:76">
      <c r="BX7257" s="2"/>
    </row>
    <row r="7258" spans="76:76">
      <c r="BX7258" s="2"/>
    </row>
    <row r="7259" spans="76:76">
      <c r="BX7259" s="2"/>
    </row>
    <row r="7260" spans="76:76">
      <c r="BX7260" s="2"/>
    </row>
    <row r="7261" spans="76:76">
      <c r="BX7261" s="2"/>
    </row>
    <row r="7262" spans="76:76">
      <c r="BX7262" s="2"/>
    </row>
    <row r="7263" spans="76:76">
      <c r="BX7263" s="2"/>
    </row>
    <row r="7264" spans="76:76">
      <c r="BX7264" s="2"/>
    </row>
    <row r="7265" spans="76:76">
      <c r="BX7265" s="2"/>
    </row>
    <row r="7266" spans="76:76">
      <c r="BX7266" s="2"/>
    </row>
    <row r="7267" spans="76:76">
      <c r="BX7267" s="2"/>
    </row>
    <row r="7268" spans="76:76">
      <c r="BX7268" s="2"/>
    </row>
    <row r="7269" spans="76:76">
      <c r="BX7269" s="2"/>
    </row>
    <row r="7270" spans="76:76">
      <c r="BX7270" s="2"/>
    </row>
    <row r="7271" spans="76:76">
      <c r="BX7271" s="2"/>
    </row>
    <row r="7272" spans="76:76">
      <c r="BX7272" s="2"/>
    </row>
    <row r="7273" spans="76:76">
      <c r="BX7273" s="2"/>
    </row>
    <row r="7274" spans="76:76">
      <c r="BX7274" s="2"/>
    </row>
    <row r="7275" spans="76:76">
      <c r="BX7275" s="2"/>
    </row>
    <row r="7276" spans="76:76">
      <c r="BX7276" s="2"/>
    </row>
    <row r="7277" spans="76:76">
      <c r="BX7277" s="2"/>
    </row>
    <row r="7278" spans="76:76">
      <c r="BX7278" s="2"/>
    </row>
    <row r="7279" spans="76:76">
      <c r="BX7279" s="2"/>
    </row>
    <row r="7280" spans="76:76">
      <c r="BX7280" s="2"/>
    </row>
    <row r="7281" spans="76:76">
      <c r="BX7281" s="2"/>
    </row>
    <row r="7282" spans="76:76">
      <c r="BX7282" s="2"/>
    </row>
    <row r="7283" spans="76:76">
      <c r="BX7283" s="2"/>
    </row>
    <row r="7284" spans="76:76">
      <c r="BX7284" s="2"/>
    </row>
    <row r="7285" spans="76:76">
      <c r="BX7285" s="2"/>
    </row>
    <row r="7286" spans="76:76">
      <c r="BX7286" s="2"/>
    </row>
    <row r="7287" spans="76:76">
      <c r="BX7287" s="2"/>
    </row>
    <row r="7288" spans="76:76">
      <c r="BX7288" s="2"/>
    </row>
    <row r="7289" spans="76:76">
      <c r="BX7289" s="2"/>
    </row>
    <row r="7290" spans="76:76">
      <c r="BX7290" s="2"/>
    </row>
    <row r="7291" spans="76:76">
      <c r="BX7291" s="2"/>
    </row>
    <row r="7292" spans="76:76">
      <c r="BX7292" s="2"/>
    </row>
    <row r="7293" spans="76:76">
      <c r="BX7293" s="2"/>
    </row>
    <row r="7294" spans="76:76">
      <c r="BX7294" s="2"/>
    </row>
    <row r="7295" spans="76:76">
      <c r="BX7295" s="2"/>
    </row>
    <row r="7296" spans="76:76">
      <c r="BX7296" s="2"/>
    </row>
    <row r="7297" spans="76:76">
      <c r="BX7297" s="2"/>
    </row>
    <row r="7298" spans="76:76">
      <c r="BX7298" s="2"/>
    </row>
    <row r="7299" spans="76:76">
      <c r="BX7299" s="2"/>
    </row>
    <row r="7300" spans="76:76">
      <c r="BX7300" s="2"/>
    </row>
    <row r="7301" spans="76:76">
      <c r="BX7301" s="2"/>
    </row>
    <row r="7302" spans="76:76">
      <c r="BX7302" s="2"/>
    </row>
    <row r="7303" spans="76:76">
      <c r="BX7303" s="2"/>
    </row>
    <row r="7304" spans="76:76">
      <c r="BX7304" s="2"/>
    </row>
    <row r="7305" spans="76:76">
      <c r="BX7305" s="2"/>
    </row>
    <row r="7306" spans="76:76">
      <c r="BX7306" s="2"/>
    </row>
    <row r="7307" spans="76:76">
      <c r="BX7307" s="2"/>
    </row>
    <row r="7308" spans="76:76">
      <c r="BX7308" s="2"/>
    </row>
    <row r="7309" spans="76:76">
      <c r="BX7309" s="2"/>
    </row>
    <row r="7310" spans="76:76">
      <c r="BX7310" s="2"/>
    </row>
    <row r="7311" spans="76:76">
      <c r="BX7311" s="2"/>
    </row>
    <row r="7312" spans="76:76">
      <c r="BX7312" s="2"/>
    </row>
    <row r="7313" spans="76:76">
      <c r="BX7313" s="2"/>
    </row>
    <row r="7314" spans="76:76">
      <c r="BX7314" s="2"/>
    </row>
    <row r="7315" spans="76:76">
      <c r="BX7315" s="2"/>
    </row>
    <row r="7316" spans="76:76">
      <c r="BX7316" s="2"/>
    </row>
    <row r="7317" spans="76:76">
      <c r="BX7317" s="2"/>
    </row>
    <row r="7318" spans="76:76">
      <c r="BX7318" s="2"/>
    </row>
    <row r="7319" spans="76:76">
      <c r="BX7319" s="2"/>
    </row>
    <row r="7320" spans="76:76">
      <c r="BX7320" s="2"/>
    </row>
    <row r="7321" spans="76:76">
      <c r="BX7321" s="2"/>
    </row>
    <row r="7322" spans="76:76">
      <c r="BX7322" s="2"/>
    </row>
    <row r="7323" spans="76:76">
      <c r="BX7323" s="2"/>
    </row>
    <row r="7324" spans="76:76">
      <c r="BX7324" s="2"/>
    </row>
    <row r="7325" spans="76:76">
      <c r="BX7325" s="2"/>
    </row>
    <row r="7326" spans="76:76">
      <c r="BX7326" s="2"/>
    </row>
    <row r="7327" spans="76:76">
      <c r="BX7327" s="2"/>
    </row>
    <row r="7328" spans="76:76">
      <c r="BX7328" s="2"/>
    </row>
    <row r="7329" spans="76:76">
      <c r="BX7329" s="2"/>
    </row>
    <row r="7330" spans="76:76">
      <c r="BX7330" s="2"/>
    </row>
    <row r="7331" spans="76:76">
      <c r="BX7331" s="2"/>
    </row>
    <row r="7332" spans="76:76">
      <c r="BX7332" s="2"/>
    </row>
    <row r="7333" spans="76:76">
      <c r="BX7333" s="2"/>
    </row>
    <row r="7334" spans="76:76">
      <c r="BX7334" s="2"/>
    </row>
    <row r="7335" spans="76:76">
      <c r="BX7335" s="2"/>
    </row>
    <row r="7336" spans="76:76">
      <c r="BX7336" s="2"/>
    </row>
    <row r="7337" spans="76:76">
      <c r="BX7337" s="2"/>
    </row>
    <row r="7338" spans="76:76">
      <c r="BX7338" s="2"/>
    </row>
    <row r="7339" spans="76:76">
      <c r="BX7339" s="2"/>
    </row>
    <row r="7340" spans="76:76">
      <c r="BX7340" s="2"/>
    </row>
    <row r="7341" spans="76:76">
      <c r="BX7341" s="2"/>
    </row>
    <row r="7342" spans="76:76">
      <c r="BX7342" s="2"/>
    </row>
    <row r="7343" spans="76:76">
      <c r="BX7343" s="2"/>
    </row>
    <row r="7344" spans="76:76">
      <c r="BX7344" s="2"/>
    </row>
    <row r="7345" spans="76:76">
      <c r="BX7345" s="2"/>
    </row>
    <row r="7346" spans="76:76">
      <c r="BX7346" s="2"/>
    </row>
    <row r="7347" spans="76:76">
      <c r="BX7347" s="2"/>
    </row>
    <row r="7348" spans="76:76">
      <c r="BX7348" s="2"/>
    </row>
    <row r="7349" spans="76:76">
      <c r="BX7349" s="2"/>
    </row>
    <row r="7350" spans="76:76">
      <c r="BX7350" s="2"/>
    </row>
    <row r="7351" spans="76:76">
      <c r="BX7351" s="2"/>
    </row>
    <row r="7352" spans="76:76">
      <c r="BX7352" s="2"/>
    </row>
    <row r="7353" spans="76:76">
      <c r="BX7353" s="2"/>
    </row>
    <row r="7354" spans="76:76">
      <c r="BX7354" s="2"/>
    </row>
    <row r="7355" spans="76:76">
      <c r="BX7355" s="2"/>
    </row>
    <row r="7356" spans="76:76">
      <c r="BX7356" s="2"/>
    </row>
    <row r="7357" spans="76:76">
      <c r="BX7357" s="2"/>
    </row>
    <row r="7358" spans="76:76">
      <c r="BX7358" s="2"/>
    </row>
    <row r="7359" spans="76:76">
      <c r="BX7359" s="2"/>
    </row>
    <row r="7360" spans="76:76">
      <c r="BX7360" s="2"/>
    </row>
    <row r="7361" spans="76:76">
      <c r="BX7361" s="2"/>
    </row>
    <row r="7362" spans="76:76">
      <c r="BX7362" s="2"/>
    </row>
    <row r="7363" spans="76:76">
      <c r="BX7363" s="2"/>
    </row>
    <row r="7364" spans="76:76">
      <c r="BX7364" s="2"/>
    </row>
    <row r="7365" spans="76:76">
      <c r="BX7365" s="2"/>
    </row>
    <row r="7366" spans="76:76">
      <c r="BX7366" s="2"/>
    </row>
    <row r="7367" spans="76:76">
      <c r="BX7367" s="2"/>
    </row>
    <row r="7368" spans="76:76">
      <c r="BX7368" s="2"/>
    </row>
    <row r="7369" spans="76:76">
      <c r="BX7369" s="2"/>
    </row>
    <row r="7370" spans="76:76">
      <c r="BX7370" s="2"/>
    </row>
    <row r="7371" spans="76:76">
      <c r="BX7371" s="2"/>
    </row>
    <row r="7372" spans="76:76">
      <c r="BX7372" s="2"/>
    </row>
    <row r="7373" spans="76:76">
      <c r="BX7373" s="2"/>
    </row>
    <row r="7374" spans="76:76">
      <c r="BX7374" s="2"/>
    </row>
    <row r="7375" spans="76:76">
      <c r="BX7375" s="2"/>
    </row>
    <row r="7376" spans="76:76">
      <c r="BX7376" s="2"/>
    </row>
    <row r="7377" spans="76:76">
      <c r="BX7377" s="2"/>
    </row>
    <row r="7378" spans="76:76">
      <c r="BX7378" s="2"/>
    </row>
    <row r="7379" spans="76:76">
      <c r="BX7379" s="2"/>
    </row>
    <row r="7380" spans="76:76">
      <c r="BX7380" s="2"/>
    </row>
    <row r="7381" spans="76:76">
      <c r="BX7381" s="2"/>
    </row>
    <row r="7382" spans="76:76">
      <c r="BX7382" s="2"/>
    </row>
    <row r="7383" spans="76:76">
      <c r="BX7383" s="2"/>
    </row>
    <row r="7384" spans="76:76">
      <c r="BX7384" s="2"/>
    </row>
    <row r="7385" spans="76:76">
      <c r="BX7385" s="2"/>
    </row>
    <row r="7386" spans="76:76">
      <c r="BX7386" s="2"/>
    </row>
    <row r="7387" spans="76:76">
      <c r="BX7387" s="2"/>
    </row>
    <row r="7388" spans="76:76">
      <c r="BX7388" s="2"/>
    </row>
    <row r="7389" spans="76:76">
      <c r="BX7389" s="2"/>
    </row>
    <row r="7390" spans="76:76">
      <c r="BX7390" s="2"/>
    </row>
    <row r="7391" spans="76:76">
      <c r="BX7391" s="2"/>
    </row>
    <row r="7392" spans="76:76">
      <c r="BX7392" s="2"/>
    </row>
    <row r="7393" spans="76:76">
      <c r="BX7393" s="2"/>
    </row>
    <row r="7394" spans="76:76">
      <c r="BX7394" s="2"/>
    </row>
    <row r="7395" spans="76:76">
      <c r="BX7395" s="2"/>
    </row>
    <row r="7396" spans="76:76">
      <c r="BX7396" s="2"/>
    </row>
    <row r="7397" spans="76:76">
      <c r="BX7397" s="2"/>
    </row>
    <row r="7398" spans="76:76">
      <c r="BX7398" s="2"/>
    </row>
    <row r="7399" spans="76:76">
      <c r="BX7399" s="2"/>
    </row>
    <row r="7400" spans="76:76">
      <c r="BX7400" s="2"/>
    </row>
    <row r="7401" spans="76:76">
      <c r="BX7401" s="2"/>
    </row>
    <row r="7402" spans="76:76">
      <c r="BX7402" s="2"/>
    </row>
    <row r="7403" spans="76:76">
      <c r="BX7403" s="2"/>
    </row>
    <row r="7404" spans="76:76">
      <c r="BX7404" s="2"/>
    </row>
    <row r="7405" spans="76:76">
      <c r="BX7405" s="2"/>
    </row>
    <row r="7406" spans="76:76">
      <c r="BX7406" s="2"/>
    </row>
    <row r="7407" spans="76:76">
      <c r="BX7407" s="2"/>
    </row>
    <row r="7408" spans="76:76">
      <c r="BX7408" s="2"/>
    </row>
    <row r="7409" spans="76:76">
      <c r="BX7409" s="2"/>
    </row>
    <row r="7410" spans="76:76">
      <c r="BX7410" s="2"/>
    </row>
    <row r="7411" spans="76:76">
      <c r="BX7411" s="2"/>
    </row>
    <row r="7412" spans="76:76">
      <c r="BX7412" s="2"/>
    </row>
    <row r="7413" spans="76:76">
      <c r="BX7413" s="2"/>
    </row>
    <row r="7414" spans="76:76">
      <c r="BX7414" s="2"/>
    </row>
    <row r="7415" spans="76:76">
      <c r="BX7415" s="2"/>
    </row>
    <row r="7416" spans="76:76">
      <c r="BX7416" s="2"/>
    </row>
    <row r="7417" spans="76:76">
      <c r="BX7417" s="2"/>
    </row>
    <row r="7418" spans="76:76">
      <c r="BX7418" s="2"/>
    </row>
    <row r="7419" spans="76:76">
      <c r="BX7419" s="2"/>
    </row>
    <row r="7420" spans="76:76">
      <c r="BX7420" s="2"/>
    </row>
    <row r="7421" spans="76:76">
      <c r="BX7421" s="2"/>
    </row>
    <row r="7422" spans="76:76">
      <c r="BX7422" s="2"/>
    </row>
    <row r="7423" spans="76:76">
      <c r="BX7423" s="2"/>
    </row>
    <row r="7424" spans="76:76">
      <c r="BX7424" s="2"/>
    </row>
    <row r="7425" spans="76:76">
      <c r="BX7425" s="2"/>
    </row>
    <row r="7426" spans="76:76">
      <c r="BX7426" s="2"/>
    </row>
    <row r="7427" spans="76:76">
      <c r="BX7427" s="2"/>
    </row>
    <row r="7428" spans="76:76">
      <c r="BX7428" s="2"/>
    </row>
    <row r="7429" spans="76:76">
      <c r="BX7429" s="2"/>
    </row>
    <row r="7430" spans="76:76">
      <c r="BX7430" s="2"/>
    </row>
    <row r="7431" spans="76:76">
      <c r="BX7431" s="2"/>
    </row>
    <row r="7432" spans="76:76">
      <c r="BX7432" s="2"/>
    </row>
    <row r="7433" spans="76:76">
      <c r="BX7433" s="2"/>
    </row>
    <row r="7434" spans="76:76">
      <c r="BX7434" s="2"/>
    </row>
    <row r="7435" spans="76:76">
      <c r="BX7435" s="2"/>
    </row>
    <row r="7436" spans="76:76">
      <c r="BX7436" s="2"/>
    </row>
    <row r="7437" spans="76:76">
      <c r="BX7437" s="2"/>
    </row>
    <row r="7438" spans="76:76">
      <c r="BX7438" s="2"/>
    </row>
    <row r="7439" spans="76:76">
      <c r="BX7439" s="2"/>
    </row>
    <row r="7440" spans="76:76">
      <c r="BX7440" s="2"/>
    </row>
    <row r="7441" spans="76:76">
      <c r="BX7441" s="2"/>
    </row>
    <row r="7442" spans="76:76">
      <c r="BX7442" s="2"/>
    </row>
    <row r="7443" spans="76:76">
      <c r="BX7443" s="2"/>
    </row>
    <row r="7444" spans="76:76">
      <c r="BX7444" s="2"/>
    </row>
    <row r="7445" spans="76:76">
      <c r="BX7445" s="2"/>
    </row>
    <row r="7446" spans="76:76">
      <c r="BX7446" s="2"/>
    </row>
    <row r="7447" spans="76:76">
      <c r="BX7447" s="2"/>
    </row>
    <row r="7448" spans="76:76">
      <c r="BX7448" s="2"/>
    </row>
    <row r="7449" spans="76:76">
      <c r="BX7449" s="2"/>
    </row>
    <row r="7450" spans="76:76">
      <c r="BX7450" s="2"/>
    </row>
    <row r="7451" spans="76:76">
      <c r="BX7451" s="2"/>
    </row>
    <row r="7452" spans="76:76">
      <c r="BX7452" s="2"/>
    </row>
    <row r="7453" spans="76:76">
      <c r="BX7453" s="2"/>
    </row>
    <row r="7454" spans="76:76">
      <c r="BX7454" s="2"/>
    </row>
    <row r="7455" spans="76:76">
      <c r="BX7455" s="2"/>
    </row>
    <row r="7456" spans="76:76">
      <c r="BX7456" s="2"/>
    </row>
    <row r="7457" spans="76:76">
      <c r="BX7457" s="2"/>
    </row>
    <row r="7458" spans="76:76">
      <c r="BX7458" s="2"/>
    </row>
    <row r="7459" spans="76:76">
      <c r="BX7459" s="2"/>
    </row>
    <row r="7460" spans="76:76">
      <c r="BX7460" s="2"/>
    </row>
    <row r="7461" spans="76:76">
      <c r="BX7461" s="2"/>
    </row>
    <row r="7462" spans="76:76">
      <c r="BX7462" s="2"/>
    </row>
    <row r="7463" spans="76:76">
      <c r="BX7463" s="2"/>
    </row>
    <row r="7464" spans="76:76">
      <c r="BX7464" s="2"/>
    </row>
    <row r="7465" spans="76:76">
      <c r="BX7465" s="2"/>
    </row>
    <row r="7466" spans="76:76">
      <c r="BX7466" s="2"/>
    </row>
    <row r="7467" spans="76:76">
      <c r="BX7467" s="2"/>
    </row>
    <row r="7468" spans="76:76">
      <c r="BX7468" s="2"/>
    </row>
    <row r="7469" spans="76:76">
      <c r="BX7469" s="2"/>
    </row>
    <row r="7470" spans="76:76">
      <c r="BX7470" s="2"/>
    </row>
    <row r="7471" spans="76:76">
      <c r="BX7471" s="2"/>
    </row>
    <row r="7472" spans="76:76">
      <c r="BX7472" s="2"/>
    </row>
    <row r="7473" spans="76:76">
      <c r="BX7473" s="2"/>
    </row>
    <row r="7474" spans="76:76">
      <c r="BX7474" s="2"/>
    </row>
    <row r="7475" spans="76:76">
      <c r="BX7475" s="2"/>
    </row>
    <row r="7476" spans="76:76">
      <c r="BX7476" s="2"/>
    </row>
    <row r="7477" spans="76:76">
      <c r="BX7477" s="2"/>
    </row>
    <row r="7478" spans="76:76">
      <c r="BX7478" s="2"/>
    </row>
    <row r="7479" spans="76:76">
      <c r="BX7479" s="2"/>
    </row>
    <row r="7480" spans="76:76">
      <c r="BX7480" s="2"/>
    </row>
    <row r="7481" spans="76:76">
      <c r="BX7481" s="2"/>
    </row>
    <row r="7482" spans="76:76">
      <c r="BX7482" s="2"/>
    </row>
    <row r="7483" spans="76:76">
      <c r="BX7483" s="2"/>
    </row>
    <row r="7484" spans="76:76">
      <c r="BX7484" s="2"/>
    </row>
    <row r="7485" spans="76:76">
      <c r="BX7485" s="2"/>
    </row>
    <row r="7486" spans="76:76">
      <c r="BX7486" s="2"/>
    </row>
    <row r="7487" spans="76:76">
      <c r="BX7487" s="2"/>
    </row>
    <row r="7488" spans="76:76">
      <c r="BX7488" s="2"/>
    </row>
    <row r="7489" spans="76:76">
      <c r="BX7489" s="2"/>
    </row>
    <row r="7490" spans="76:76">
      <c r="BX7490" s="2"/>
    </row>
    <row r="7491" spans="76:76">
      <c r="BX7491" s="2"/>
    </row>
    <row r="7492" spans="76:76">
      <c r="BX7492" s="2"/>
    </row>
    <row r="7493" spans="76:76">
      <c r="BX7493" s="2"/>
    </row>
    <row r="7494" spans="76:76">
      <c r="BX7494" s="2"/>
    </row>
    <row r="7495" spans="76:76">
      <c r="BX7495" s="2"/>
    </row>
    <row r="7496" spans="76:76">
      <c r="BX7496" s="2"/>
    </row>
    <row r="7497" spans="76:76">
      <c r="BX7497" s="2"/>
    </row>
    <row r="7498" spans="76:76">
      <c r="BX7498" s="2"/>
    </row>
    <row r="7499" spans="76:76">
      <c r="BX7499" s="2"/>
    </row>
    <row r="7500" spans="76:76">
      <c r="BX7500" s="2"/>
    </row>
    <row r="7501" spans="76:76">
      <c r="BX7501" s="2"/>
    </row>
    <row r="7502" spans="76:76">
      <c r="BX7502" s="2"/>
    </row>
    <row r="7503" spans="76:76">
      <c r="BX7503" s="2"/>
    </row>
    <row r="7504" spans="76:76">
      <c r="BX7504" s="2"/>
    </row>
    <row r="7505" spans="76:76">
      <c r="BX7505" s="2"/>
    </row>
    <row r="7506" spans="76:76">
      <c r="BX7506" s="2"/>
    </row>
    <row r="7507" spans="76:76">
      <c r="BX7507" s="2"/>
    </row>
    <row r="7508" spans="76:76">
      <c r="BX7508" s="2"/>
    </row>
    <row r="7509" spans="76:76">
      <c r="BX7509" s="2"/>
    </row>
    <row r="7510" spans="76:76">
      <c r="BX7510" s="2"/>
    </row>
    <row r="7511" spans="76:76">
      <c r="BX7511" s="2"/>
    </row>
    <row r="7512" spans="76:76">
      <c r="BX7512" s="2"/>
    </row>
    <row r="7513" spans="76:76">
      <c r="BX7513" s="2"/>
    </row>
    <row r="7514" spans="76:76">
      <c r="BX7514" s="2"/>
    </row>
    <row r="7515" spans="76:76">
      <c r="BX7515" s="2"/>
    </row>
    <row r="7516" spans="76:76">
      <c r="BX7516" s="2"/>
    </row>
    <row r="7517" spans="76:76">
      <c r="BX7517" s="2"/>
    </row>
    <row r="7518" spans="76:76">
      <c r="BX7518" s="2"/>
    </row>
    <row r="7519" spans="76:76">
      <c r="BX7519" s="2"/>
    </row>
    <row r="7520" spans="76:76">
      <c r="BX7520" s="2"/>
    </row>
    <row r="7521" spans="76:76">
      <c r="BX7521" s="2"/>
    </row>
    <row r="7522" spans="76:76">
      <c r="BX7522" s="2"/>
    </row>
    <row r="7523" spans="76:76">
      <c r="BX7523" s="2"/>
    </row>
    <row r="7524" spans="76:76">
      <c r="BX7524" s="2"/>
    </row>
    <row r="7525" spans="76:76">
      <c r="BX7525" s="2"/>
    </row>
    <row r="7526" spans="76:76">
      <c r="BX7526" s="2"/>
    </row>
    <row r="7527" spans="76:76">
      <c r="BX7527" s="2"/>
    </row>
    <row r="7528" spans="76:76">
      <c r="BX7528" s="2"/>
    </row>
    <row r="7529" spans="76:76">
      <c r="BX7529" s="2"/>
    </row>
    <row r="7530" spans="76:76">
      <c r="BX7530" s="2"/>
    </row>
    <row r="7531" spans="76:76">
      <c r="BX7531" s="2"/>
    </row>
    <row r="7532" spans="76:76">
      <c r="BX7532" s="2"/>
    </row>
    <row r="7533" spans="76:76">
      <c r="BX7533" s="2"/>
    </row>
    <row r="7534" spans="76:76">
      <c r="BX7534" s="2"/>
    </row>
    <row r="7535" spans="76:76">
      <c r="BX7535" s="2"/>
    </row>
    <row r="7536" spans="76:76">
      <c r="BX7536" s="2"/>
    </row>
    <row r="7537" spans="76:76">
      <c r="BX7537" s="2"/>
    </row>
    <row r="7538" spans="76:76">
      <c r="BX7538" s="2"/>
    </row>
    <row r="7539" spans="76:76">
      <c r="BX7539" s="2"/>
    </row>
    <row r="7540" spans="76:76">
      <c r="BX7540" s="2"/>
    </row>
    <row r="7541" spans="76:76">
      <c r="BX7541" s="2"/>
    </row>
    <row r="7542" spans="76:76">
      <c r="BX7542" s="2"/>
    </row>
    <row r="7543" spans="76:76">
      <c r="BX7543" s="2"/>
    </row>
    <row r="7544" spans="76:76">
      <c r="BX7544" s="2"/>
    </row>
    <row r="7545" spans="76:76">
      <c r="BX7545" s="2"/>
    </row>
    <row r="7546" spans="76:76">
      <c r="BX7546" s="2"/>
    </row>
    <row r="7547" spans="76:76">
      <c r="BX7547" s="2"/>
    </row>
    <row r="7548" spans="76:76">
      <c r="BX7548" s="2"/>
    </row>
    <row r="7549" spans="76:76">
      <c r="BX7549" s="2"/>
    </row>
    <row r="7550" spans="76:76">
      <c r="BX7550" s="2"/>
    </row>
    <row r="7551" spans="76:76">
      <c r="BX7551" s="2"/>
    </row>
    <row r="7552" spans="76:76">
      <c r="BX7552" s="2"/>
    </row>
    <row r="7553" spans="76:76">
      <c r="BX7553" s="2"/>
    </row>
    <row r="7554" spans="76:76">
      <c r="BX7554" s="2"/>
    </row>
    <row r="7555" spans="76:76">
      <c r="BX7555" s="2"/>
    </row>
    <row r="7556" spans="76:76">
      <c r="BX7556" s="2"/>
    </row>
    <row r="7557" spans="76:76">
      <c r="BX7557" s="2"/>
    </row>
    <row r="7558" spans="76:76">
      <c r="BX7558" s="2"/>
    </row>
    <row r="7559" spans="76:76">
      <c r="BX7559" s="2"/>
    </row>
    <row r="7560" spans="76:76">
      <c r="BX7560" s="2"/>
    </row>
    <row r="7561" spans="76:76">
      <c r="BX7561" s="2"/>
    </row>
    <row r="7562" spans="76:76">
      <c r="BX7562" s="2"/>
    </row>
    <row r="7563" spans="76:76">
      <c r="BX7563" s="2"/>
    </row>
    <row r="7564" spans="76:76">
      <c r="BX7564" s="2"/>
    </row>
    <row r="7565" spans="76:76">
      <c r="BX7565" s="2"/>
    </row>
    <row r="7566" spans="76:76">
      <c r="BX7566" s="2"/>
    </row>
    <row r="7567" spans="76:76">
      <c r="BX7567" s="2"/>
    </row>
    <row r="7568" spans="76:76">
      <c r="BX7568" s="2"/>
    </row>
    <row r="7569" spans="76:76">
      <c r="BX7569" s="2"/>
    </row>
    <row r="7570" spans="76:76">
      <c r="BX7570" s="2"/>
    </row>
    <row r="7571" spans="76:76">
      <c r="BX7571" s="2"/>
    </row>
    <row r="7572" spans="76:76">
      <c r="BX7572" s="2"/>
    </row>
    <row r="7573" spans="76:76">
      <c r="BX7573" s="2"/>
    </row>
    <row r="7574" spans="76:76">
      <c r="BX7574" s="2"/>
    </row>
    <row r="7575" spans="76:76">
      <c r="BX7575" s="2"/>
    </row>
    <row r="7576" spans="76:76">
      <c r="BX7576" s="2"/>
    </row>
    <row r="7577" spans="76:76">
      <c r="BX7577" s="2"/>
    </row>
    <row r="7578" spans="76:76">
      <c r="BX7578" s="2"/>
    </row>
    <row r="7579" spans="76:76">
      <c r="BX7579" s="2"/>
    </row>
    <row r="7580" spans="76:76">
      <c r="BX7580" s="2"/>
    </row>
    <row r="7581" spans="76:76">
      <c r="BX7581" s="2"/>
    </row>
    <row r="7582" spans="76:76">
      <c r="BX7582" s="2"/>
    </row>
    <row r="7583" spans="76:76">
      <c r="BX7583" s="2"/>
    </row>
    <row r="7584" spans="76:76">
      <c r="BX7584" s="2"/>
    </row>
    <row r="7585" spans="76:76">
      <c r="BX7585" s="2"/>
    </row>
    <row r="7586" spans="76:76">
      <c r="BX7586" s="2"/>
    </row>
    <row r="7587" spans="76:76">
      <c r="BX7587" s="2"/>
    </row>
    <row r="7588" spans="76:76">
      <c r="BX7588" s="2"/>
    </row>
    <row r="7589" spans="76:76">
      <c r="BX7589" s="2"/>
    </row>
    <row r="7590" spans="76:76">
      <c r="BX7590" s="2"/>
    </row>
    <row r="7591" spans="76:76">
      <c r="BX7591" s="2"/>
    </row>
    <row r="7592" spans="76:76">
      <c r="BX7592" s="2"/>
    </row>
    <row r="7593" spans="76:76">
      <c r="BX7593" s="2"/>
    </row>
    <row r="7594" spans="76:76">
      <c r="BX7594" s="2"/>
    </row>
    <row r="7595" spans="76:76">
      <c r="BX7595" s="2"/>
    </row>
    <row r="7596" spans="76:76">
      <c r="BX7596" s="2"/>
    </row>
    <row r="7597" spans="76:76">
      <c r="BX7597" s="2"/>
    </row>
    <row r="7598" spans="76:76">
      <c r="BX7598" s="2"/>
    </row>
    <row r="7599" spans="76:76">
      <c r="BX7599" s="2"/>
    </row>
    <row r="7600" spans="76:76">
      <c r="BX7600" s="2"/>
    </row>
    <row r="7601" spans="76:76">
      <c r="BX7601" s="2"/>
    </row>
    <row r="7602" spans="76:76">
      <c r="BX7602" s="2"/>
    </row>
    <row r="7603" spans="76:76">
      <c r="BX7603" s="2"/>
    </row>
    <row r="7604" spans="76:76">
      <c r="BX7604" s="2"/>
    </row>
    <row r="7605" spans="76:76">
      <c r="BX7605" s="2"/>
    </row>
    <row r="7606" spans="76:76">
      <c r="BX7606" s="2"/>
    </row>
    <row r="7607" spans="76:76">
      <c r="BX7607" s="2"/>
    </row>
    <row r="7608" spans="76:76">
      <c r="BX7608" s="2"/>
    </row>
    <row r="7609" spans="76:76">
      <c r="BX7609" s="2"/>
    </row>
    <row r="7610" spans="76:76">
      <c r="BX7610" s="2"/>
    </row>
    <row r="7611" spans="76:76">
      <c r="BX7611" s="2"/>
    </row>
    <row r="7612" spans="76:76">
      <c r="BX7612" s="2"/>
    </row>
    <row r="7613" spans="76:76">
      <c r="BX7613" s="2"/>
    </row>
    <row r="7614" spans="76:76">
      <c r="BX7614" s="2"/>
    </row>
    <row r="7615" spans="76:76">
      <c r="BX7615" s="2"/>
    </row>
    <row r="7616" spans="76:76">
      <c r="BX7616" s="2"/>
    </row>
    <row r="7617" spans="76:76">
      <c r="BX7617" s="2"/>
    </row>
    <row r="7618" spans="76:76">
      <c r="BX7618" s="2"/>
    </row>
    <row r="7619" spans="76:76">
      <c r="BX7619" s="2"/>
    </row>
    <row r="7620" spans="76:76">
      <c r="BX7620" s="2"/>
    </row>
    <row r="7621" spans="76:76">
      <c r="BX7621" s="2"/>
    </row>
    <row r="7622" spans="76:76">
      <c r="BX7622" s="2"/>
    </row>
    <row r="7623" spans="76:76">
      <c r="BX7623" s="2"/>
    </row>
    <row r="7624" spans="76:76">
      <c r="BX7624" s="2"/>
    </row>
    <row r="7625" spans="76:76">
      <c r="BX7625" s="2"/>
    </row>
    <row r="7626" spans="76:76">
      <c r="BX7626" s="2"/>
    </row>
    <row r="7627" spans="76:76">
      <c r="BX7627" s="2"/>
    </row>
    <row r="7628" spans="76:76">
      <c r="BX7628" s="2"/>
    </row>
    <row r="7629" spans="76:76">
      <c r="BX7629" s="2"/>
    </row>
    <row r="7630" spans="76:76">
      <c r="BX7630" s="2"/>
    </row>
    <row r="7631" spans="76:76">
      <c r="BX7631" s="2"/>
    </row>
    <row r="7632" spans="76:76">
      <c r="BX7632" s="2"/>
    </row>
    <row r="7633" spans="76:76">
      <c r="BX7633" s="2"/>
    </row>
    <row r="7634" spans="76:76">
      <c r="BX7634" s="2"/>
    </row>
    <row r="7635" spans="76:76">
      <c r="BX7635" s="2"/>
    </row>
    <row r="7636" spans="76:76">
      <c r="BX7636" s="2"/>
    </row>
    <row r="7637" spans="76:76">
      <c r="BX7637" s="2"/>
    </row>
    <row r="7638" spans="76:76">
      <c r="BX7638" s="2"/>
    </row>
    <row r="7639" spans="76:76">
      <c r="BX7639" s="2"/>
    </row>
    <row r="7640" spans="76:76">
      <c r="BX7640" s="2"/>
    </row>
    <row r="7641" spans="76:76">
      <c r="BX7641" s="2"/>
    </row>
    <row r="7642" spans="76:76">
      <c r="BX7642" s="2"/>
    </row>
    <row r="7643" spans="76:76">
      <c r="BX7643" s="2"/>
    </row>
    <row r="7644" spans="76:76">
      <c r="BX7644" s="2"/>
    </row>
    <row r="7645" spans="76:76">
      <c r="BX7645" s="2"/>
    </row>
    <row r="7646" spans="76:76">
      <c r="BX7646" s="2"/>
    </row>
    <row r="7647" spans="76:76">
      <c r="BX7647" s="2"/>
    </row>
    <row r="7648" spans="76:76">
      <c r="BX7648" s="2"/>
    </row>
    <row r="7649" spans="76:76">
      <c r="BX7649" s="2"/>
    </row>
    <row r="7650" spans="76:76">
      <c r="BX7650" s="2"/>
    </row>
    <row r="7651" spans="76:76">
      <c r="BX7651" s="2"/>
    </row>
    <row r="7652" spans="76:76">
      <c r="BX7652" s="2"/>
    </row>
    <row r="7653" spans="76:76">
      <c r="BX7653" s="2"/>
    </row>
    <row r="7654" spans="76:76">
      <c r="BX7654" s="2"/>
    </row>
    <row r="7655" spans="76:76">
      <c r="BX7655" s="2"/>
    </row>
    <row r="7656" spans="76:76">
      <c r="BX7656" s="2"/>
    </row>
    <row r="7657" spans="76:76">
      <c r="BX7657" s="2"/>
    </row>
    <row r="7658" spans="76:76">
      <c r="BX7658" s="2"/>
    </row>
    <row r="7659" spans="76:76">
      <c r="BX7659" s="2"/>
    </row>
    <row r="7660" spans="76:76">
      <c r="BX7660" s="2"/>
    </row>
    <row r="7661" spans="76:76">
      <c r="BX7661" s="2"/>
    </row>
    <row r="7662" spans="76:76">
      <c r="BX7662" s="2"/>
    </row>
    <row r="7663" spans="76:76">
      <c r="BX7663" s="2"/>
    </row>
    <row r="7664" spans="76:76">
      <c r="BX7664" s="2"/>
    </row>
    <row r="7665" spans="76:76">
      <c r="BX7665" s="2"/>
    </row>
    <row r="7666" spans="76:76">
      <c r="BX7666" s="2"/>
    </row>
    <row r="7667" spans="76:76">
      <c r="BX7667" s="2"/>
    </row>
    <row r="7668" spans="76:76">
      <c r="BX7668" s="2"/>
    </row>
    <row r="7669" spans="76:76">
      <c r="BX7669" s="2"/>
    </row>
    <row r="7670" spans="76:76">
      <c r="BX7670" s="2"/>
    </row>
    <row r="7671" spans="76:76">
      <c r="BX7671" s="2"/>
    </row>
    <row r="7672" spans="76:76">
      <c r="BX7672" s="2"/>
    </row>
    <row r="7673" spans="76:76">
      <c r="BX7673" s="2"/>
    </row>
    <row r="7674" spans="76:76">
      <c r="BX7674" s="2"/>
    </row>
    <row r="7675" spans="76:76">
      <c r="BX7675" s="2"/>
    </row>
    <row r="7676" spans="76:76">
      <c r="BX7676" s="2"/>
    </row>
    <row r="7677" spans="76:76">
      <c r="BX7677" s="2"/>
    </row>
    <row r="7678" spans="76:76">
      <c r="BX7678" s="2"/>
    </row>
    <row r="7679" spans="76:76">
      <c r="BX7679" s="2"/>
    </row>
    <row r="7680" spans="76:76">
      <c r="BX7680" s="2"/>
    </row>
    <row r="7681" spans="76:76">
      <c r="BX7681" s="2"/>
    </row>
    <row r="7682" spans="76:76">
      <c r="BX7682" s="2"/>
    </row>
    <row r="7683" spans="76:76">
      <c r="BX7683" s="2"/>
    </row>
    <row r="7684" spans="76:76">
      <c r="BX7684" s="2"/>
    </row>
    <row r="7685" spans="76:76">
      <c r="BX7685" s="2"/>
    </row>
    <row r="7686" spans="76:76">
      <c r="BX7686" s="2"/>
    </row>
    <row r="7687" spans="76:76">
      <c r="BX7687" s="2"/>
    </row>
    <row r="7688" spans="76:76">
      <c r="BX7688" s="2"/>
    </row>
    <row r="7689" spans="76:76">
      <c r="BX7689" s="2"/>
    </row>
    <row r="7690" spans="76:76">
      <c r="BX7690" s="2"/>
    </row>
    <row r="7691" spans="76:76">
      <c r="BX7691" s="2"/>
    </row>
    <row r="7692" spans="76:76">
      <c r="BX7692" s="2"/>
    </row>
    <row r="7693" spans="76:76">
      <c r="BX7693" s="2"/>
    </row>
    <row r="7694" spans="76:76">
      <c r="BX7694" s="2"/>
    </row>
    <row r="7695" spans="76:76">
      <c r="BX7695" s="2"/>
    </row>
    <row r="7696" spans="76:76">
      <c r="BX7696" s="2"/>
    </row>
    <row r="7697" spans="76:76">
      <c r="BX7697" s="2"/>
    </row>
    <row r="7698" spans="76:76">
      <c r="BX7698" s="2"/>
    </row>
    <row r="7699" spans="76:76">
      <c r="BX7699" s="2"/>
    </row>
    <row r="7700" spans="76:76">
      <c r="BX7700" s="2"/>
    </row>
    <row r="7701" spans="76:76">
      <c r="BX7701" s="2"/>
    </row>
    <row r="7702" spans="76:76">
      <c r="BX7702" s="2"/>
    </row>
    <row r="7703" spans="76:76">
      <c r="BX7703" s="2"/>
    </row>
    <row r="7704" spans="76:76">
      <c r="BX7704" s="2"/>
    </row>
    <row r="7705" spans="76:76">
      <c r="BX7705" s="2"/>
    </row>
    <row r="7706" spans="76:76">
      <c r="BX7706" s="2"/>
    </row>
    <row r="7707" spans="76:76">
      <c r="BX7707" s="2"/>
    </row>
    <row r="7708" spans="76:76">
      <c r="BX7708" s="2"/>
    </row>
    <row r="7709" spans="76:76">
      <c r="BX7709" s="2"/>
    </row>
    <row r="7710" spans="76:76">
      <c r="BX7710" s="2"/>
    </row>
    <row r="7711" spans="76:76">
      <c r="BX7711" s="2"/>
    </row>
    <row r="7712" spans="76:76">
      <c r="BX7712" s="2"/>
    </row>
    <row r="7713" spans="76:76">
      <c r="BX7713" s="2"/>
    </row>
    <row r="7714" spans="76:76">
      <c r="BX7714" s="2"/>
    </row>
    <row r="7715" spans="76:76">
      <c r="BX7715" s="2"/>
    </row>
    <row r="7716" spans="76:76">
      <c r="BX7716" s="2"/>
    </row>
    <row r="7717" spans="76:76">
      <c r="BX7717" s="2"/>
    </row>
    <row r="7718" spans="76:76">
      <c r="BX7718" s="2"/>
    </row>
    <row r="7719" spans="76:76">
      <c r="BX7719" s="2"/>
    </row>
    <row r="7720" spans="76:76">
      <c r="BX7720" s="2"/>
    </row>
    <row r="7721" spans="76:76">
      <c r="BX7721" s="2"/>
    </row>
    <row r="7722" spans="76:76">
      <c r="BX7722" s="2"/>
    </row>
    <row r="7723" spans="76:76">
      <c r="BX7723" s="2"/>
    </row>
    <row r="7724" spans="76:76">
      <c r="BX7724" s="2"/>
    </row>
    <row r="7725" spans="76:76">
      <c r="BX7725" s="2"/>
    </row>
    <row r="7726" spans="76:76">
      <c r="BX7726" s="2"/>
    </row>
    <row r="7727" spans="76:76">
      <c r="BX7727" s="2"/>
    </row>
    <row r="7728" spans="76:76">
      <c r="BX7728" s="2"/>
    </row>
    <row r="7729" spans="76:76">
      <c r="BX7729" s="2"/>
    </row>
    <row r="7730" spans="76:76">
      <c r="BX7730" s="2"/>
    </row>
    <row r="7731" spans="76:76">
      <c r="BX7731" s="2"/>
    </row>
    <row r="7732" spans="76:76">
      <c r="BX7732" s="2"/>
    </row>
    <row r="7733" spans="76:76">
      <c r="BX7733" s="2"/>
    </row>
    <row r="7734" spans="76:76">
      <c r="BX7734" s="2"/>
    </row>
    <row r="7735" spans="76:76">
      <c r="BX7735" s="2"/>
    </row>
    <row r="7736" spans="76:76">
      <c r="BX7736" s="2"/>
    </row>
    <row r="7737" spans="76:76">
      <c r="BX7737" s="2"/>
    </row>
    <row r="7738" spans="76:76">
      <c r="BX7738" s="2"/>
    </row>
    <row r="7739" spans="76:76">
      <c r="BX7739" s="2"/>
    </row>
    <row r="7740" spans="76:76">
      <c r="BX7740" s="2"/>
    </row>
    <row r="7741" spans="76:76">
      <c r="BX7741" s="2"/>
    </row>
    <row r="7742" spans="76:76">
      <c r="BX7742" s="2"/>
    </row>
    <row r="7743" spans="76:76">
      <c r="BX7743" s="2"/>
    </row>
    <row r="7744" spans="76:76">
      <c r="BX7744" s="2"/>
    </row>
    <row r="7745" spans="76:76">
      <c r="BX7745" s="2"/>
    </row>
    <row r="7746" spans="76:76">
      <c r="BX7746" s="2"/>
    </row>
    <row r="7747" spans="76:76">
      <c r="BX7747" s="2"/>
    </row>
    <row r="7748" spans="76:76">
      <c r="BX7748" s="2"/>
    </row>
    <row r="7749" spans="76:76">
      <c r="BX7749" s="2"/>
    </row>
    <row r="7750" spans="76:76">
      <c r="BX7750" s="2"/>
    </row>
    <row r="7751" spans="76:76">
      <c r="BX7751" s="2"/>
    </row>
    <row r="7752" spans="76:76">
      <c r="BX7752" s="2"/>
    </row>
    <row r="7753" spans="76:76">
      <c r="BX7753" s="2"/>
    </row>
    <row r="7754" spans="76:76">
      <c r="BX7754" s="2"/>
    </row>
    <row r="7755" spans="76:76">
      <c r="BX7755" s="2"/>
    </row>
    <row r="7756" spans="76:76">
      <c r="BX7756" s="2"/>
    </row>
    <row r="7757" spans="76:76">
      <c r="BX7757" s="2"/>
    </row>
    <row r="7758" spans="76:76">
      <c r="BX7758" s="2"/>
    </row>
    <row r="7759" spans="76:76">
      <c r="BX7759" s="2"/>
    </row>
    <row r="7760" spans="76:76">
      <c r="BX7760" s="2"/>
    </row>
    <row r="7761" spans="76:76">
      <c r="BX7761" s="2"/>
    </row>
    <row r="7762" spans="76:76">
      <c r="BX7762" s="2"/>
    </row>
    <row r="7763" spans="76:76">
      <c r="BX7763" s="2"/>
    </row>
    <row r="7764" spans="76:76">
      <c r="BX7764" s="2"/>
    </row>
    <row r="7765" spans="76:76">
      <c r="BX7765" s="2"/>
    </row>
    <row r="7766" spans="76:76">
      <c r="BX7766" s="2"/>
    </row>
    <row r="7767" spans="76:76">
      <c r="BX7767" s="2"/>
    </row>
    <row r="7768" spans="76:76">
      <c r="BX7768" s="2"/>
    </row>
    <row r="7769" spans="76:76">
      <c r="BX7769" s="2"/>
    </row>
    <row r="7770" spans="76:76">
      <c r="BX7770" s="2"/>
    </row>
    <row r="7771" spans="76:76">
      <c r="BX7771" s="2"/>
    </row>
    <row r="7772" spans="76:76">
      <c r="BX7772" s="2"/>
    </row>
    <row r="7773" spans="76:76">
      <c r="BX7773" s="2"/>
    </row>
    <row r="7774" spans="76:76">
      <c r="BX7774" s="2"/>
    </row>
    <row r="7775" spans="76:76">
      <c r="BX7775" s="2"/>
    </row>
    <row r="7776" spans="76:76">
      <c r="BX7776" s="2"/>
    </row>
    <row r="7777" spans="76:76">
      <c r="BX7777" s="2"/>
    </row>
    <row r="7778" spans="76:76">
      <c r="BX7778" s="2"/>
    </row>
    <row r="7779" spans="76:76">
      <c r="BX7779" s="2"/>
    </row>
    <row r="7780" spans="76:76">
      <c r="BX7780" s="2"/>
    </row>
    <row r="7781" spans="76:76">
      <c r="BX7781" s="2"/>
    </row>
    <row r="7782" spans="76:76">
      <c r="BX7782" s="2"/>
    </row>
    <row r="7783" spans="76:76">
      <c r="BX7783" s="2"/>
    </row>
    <row r="7784" spans="76:76">
      <c r="BX7784" s="2"/>
    </row>
    <row r="7785" spans="76:76">
      <c r="BX7785" s="2"/>
    </row>
    <row r="7786" spans="76:76">
      <c r="BX7786" s="2"/>
    </row>
    <row r="7787" spans="76:76">
      <c r="BX7787" s="2"/>
    </row>
    <row r="7788" spans="76:76">
      <c r="BX7788" s="2"/>
    </row>
    <row r="7789" spans="76:76">
      <c r="BX7789" s="2"/>
    </row>
    <row r="7790" spans="76:76">
      <c r="BX7790" s="2"/>
    </row>
    <row r="7791" spans="76:76">
      <c r="BX7791" s="2"/>
    </row>
    <row r="7792" spans="76:76">
      <c r="BX7792" s="2"/>
    </row>
    <row r="7793" spans="76:76">
      <c r="BX7793" s="2"/>
    </row>
    <row r="7794" spans="76:76">
      <c r="BX7794" s="2"/>
    </row>
    <row r="7795" spans="76:76">
      <c r="BX7795" s="2"/>
    </row>
    <row r="7796" spans="76:76">
      <c r="BX7796" s="2"/>
    </row>
    <row r="7797" spans="76:76">
      <c r="BX7797" s="2"/>
    </row>
    <row r="7798" spans="76:76">
      <c r="BX7798" s="2"/>
    </row>
    <row r="7799" spans="76:76">
      <c r="BX7799" s="2"/>
    </row>
    <row r="7800" spans="76:76">
      <c r="BX7800" s="2"/>
    </row>
    <row r="7801" spans="76:76">
      <c r="BX7801" s="2"/>
    </row>
    <row r="7802" spans="76:76">
      <c r="BX7802" s="2"/>
    </row>
    <row r="7803" spans="76:76">
      <c r="BX7803" s="2"/>
    </row>
    <row r="7804" spans="76:76">
      <c r="BX7804" s="2"/>
    </row>
    <row r="7805" spans="76:76">
      <c r="BX7805" s="2"/>
    </row>
    <row r="7806" spans="76:76">
      <c r="BX7806" s="2"/>
    </row>
    <row r="7807" spans="76:76">
      <c r="BX7807" s="2"/>
    </row>
    <row r="7808" spans="76:76">
      <c r="BX7808" s="2"/>
    </row>
    <row r="7809" spans="76:76">
      <c r="BX7809" s="2"/>
    </row>
    <row r="7810" spans="76:76">
      <c r="BX7810" s="2"/>
    </row>
    <row r="7811" spans="76:76">
      <c r="BX7811" s="2"/>
    </row>
    <row r="7812" spans="76:76">
      <c r="BX7812" s="2"/>
    </row>
    <row r="7813" spans="76:76">
      <c r="BX7813" s="2"/>
    </row>
    <row r="7814" spans="76:76">
      <c r="BX7814" s="2"/>
    </row>
    <row r="7815" spans="76:76">
      <c r="BX7815" s="2"/>
    </row>
    <row r="7816" spans="76:76">
      <c r="BX7816" s="2"/>
    </row>
    <row r="7817" spans="76:76">
      <c r="BX7817" s="2"/>
    </row>
    <row r="7818" spans="76:76">
      <c r="BX7818" s="2"/>
    </row>
    <row r="7819" spans="76:76">
      <c r="BX7819" s="2"/>
    </row>
    <row r="7820" spans="76:76">
      <c r="BX7820" s="2"/>
    </row>
    <row r="7821" spans="76:76">
      <c r="BX7821" s="2"/>
    </row>
    <row r="7822" spans="76:76">
      <c r="BX7822" s="2"/>
    </row>
    <row r="7823" spans="76:76">
      <c r="BX7823" s="2"/>
    </row>
    <row r="7824" spans="76:76">
      <c r="BX7824" s="2"/>
    </row>
    <row r="7825" spans="76:76">
      <c r="BX7825" s="2"/>
    </row>
    <row r="7826" spans="76:76">
      <c r="BX7826" s="2"/>
    </row>
    <row r="7827" spans="76:76">
      <c r="BX7827" s="2"/>
    </row>
    <row r="7828" spans="76:76">
      <c r="BX7828" s="2"/>
    </row>
    <row r="7829" spans="76:76">
      <c r="BX7829" s="2"/>
    </row>
    <row r="7830" spans="76:76">
      <c r="BX7830" s="2"/>
    </row>
    <row r="7831" spans="76:76">
      <c r="BX7831" s="2"/>
    </row>
    <row r="7832" spans="76:76">
      <c r="BX7832" s="2"/>
    </row>
    <row r="7833" spans="76:76">
      <c r="BX7833" s="2"/>
    </row>
    <row r="7834" spans="76:76">
      <c r="BX7834" s="2"/>
    </row>
    <row r="7835" spans="76:76">
      <c r="BX7835" s="2"/>
    </row>
    <row r="7836" spans="76:76">
      <c r="BX7836" s="2"/>
    </row>
    <row r="7837" spans="76:76">
      <c r="BX7837" s="2"/>
    </row>
    <row r="7838" spans="76:76">
      <c r="BX7838" s="2"/>
    </row>
    <row r="7839" spans="76:76">
      <c r="BX7839" s="2"/>
    </row>
    <row r="7840" spans="76:76">
      <c r="BX7840" s="2"/>
    </row>
    <row r="7841" spans="76:76">
      <c r="BX7841" s="2"/>
    </row>
    <row r="7842" spans="76:76">
      <c r="BX7842" s="2"/>
    </row>
    <row r="7843" spans="76:76">
      <c r="BX7843" s="2"/>
    </row>
    <row r="7844" spans="76:76">
      <c r="BX7844" s="2"/>
    </row>
    <row r="7845" spans="76:76">
      <c r="BX7845" s="2"/>
    </row>
    <row r="7846" spans="76:76">
      <c r="BX7846" s="2"/>
    </row>
    <row r="7847" spans="76:76">
      <c r="BX7847" s="2"/>
    </row>
    <row r="7848" spans="76:76">
      <c r="BX7848" s="2"/>
    </row>
    <row r="7849" spans="76:76">
      <c r="BX7849" s="2"/>
    </row>
    <row r="7850" spans="76:76">
      <c r="BX7850" s="2"/>
    </row>
    <row r="7851" spans="76:76">
      <c r="BX7851" s="2"/>
    </row>
    <row r="7852" spans="76:76">
      <c r="BX7852" s="2"/>
    </row>
    <row r="7853" spans="76:76">
      <c r="BX7853" s="2"/>
    </row>
    <row r="7854" spans="76:76">
      <c r="BX7854" s="2"/>
    </row>
    <row r="7855" spans="76:76">
      <c r="BX7855" s="2"/>
    </row>
    <row r="7856" spans="76:76">
      <c r="BX7856" s="2"/>
    </row>
    <row r="7857" spans="76:76">
      <c r="BX7857" s="2"/>
    </row>
    <row r="7858" spans="76:76">
      <c r="BX7858" s="2"/>
    </row>
    <row r="7859" spans="76:76">
      <c r="BX7859" s="2"/>
    </row>
    <row r="7860" spans="76:76">
      <c r="BX7860" s="2"/>
    </row>
    <row r="7861" spans="76:76">
      <c r="BX7861" s="2"/>
    </row>
    <row r="7862" spans="76:76">
      <c r="BX7862" s="2"/>
    </row>
    <row r="7863" spans="76:76">
      <c r="BX7863" s="2"/>
    </row>
    <row r="7864" spans="76:76">
      <c r="BX7864" s="2"/>
    </row>
    <row r="7865" spans="76:76">
      <c r="BX7865" s="2"/>
    </row>
    <row r="7866" spans="76:76">
      <c r="BX7866" s="2"/>
    </row>
    <row r="7867" spans="76:76">
      <c r="BX7867" s="2"/>
    </row>
    <row r="7868" spans="76:76">
      <c r="BX7868" s="2"/>
    </row>
    <row r="7869" spans="76:76">
      <c r="BX7869" s="2"/>
    </row>
    <row r="7870" spans="76:76">
      <c r="BX7870" s="2"/>
    </row>
    <row r="7871" spans="76:76">
      <c r="BX7871" s="2"/>
    </row>
    <row r="7872" spans="76:76">
      <c r="BX7872" s="2"/>
    </row>
    <row r="7873" spans="76:76">
      <c r="BX7873" s="2"/>
    </row>
    <row r="7874" spans="76:76">
      <c r="BX7874" s="2"/>
    </row>
    <row r="7875" spans="76:76">
      <c r="BX7875" s="2"/>
    </row>
    <row r="7876" spans="76:76">
      <c r="BX7876" s="2"/>
    </row>
    <row r="7877" spans="76:76">
      <c r="BX7877" s="2"/>
    </row>
    <row r="7878" spans="76:76">
      <c r="BX7878" s="2"/>
    </row>
    <row r="7879" spans="76:76">
      <c r="BX7879" s="2"/>
    </row>
    <row r="7880" spans="76:76">
      <c r="BX7880" s="2"/>
    </row>
    <row r="7881" spans="76:76">
      <c r="BX7881" s="2"/>
    </row>
    <row r="7882" spans="76:76">
      <c r="BX7882" s="2"/>
    </row>
    <row r="7883" spans="76:76">
      <c r="BX7883" s="2"/>
    </row>
    <row r="7884" spans="76:76">
      <c r="BX7884" s="2"/>
    </row>
    <row r="7885" spans="76:76">
      <c r="BX7885" s="2"/>
    </row>
    <row r="7886" spans="76:76">
      <c r="BX7886" s="2"/>
    </row>
    <row r="7887" spans="76:76">
      <c r="BX7887" s="2"/>
    </row>
    <row r="7888" spans="76:76">
      <c r="BX7888" s="2"/>
    </row>
    <row r="7889" spans="76:76">
      <c r="BX7889" s="2"/>
    </row>
    <row r="7890" spans="76:76">
      <c r="BX7890" s="2"/>
    </row>
    <row r="7891" spans="76:76">
      <c r="BX7891" s="2"/>
    </row>
    <row r="7892" spans="76:76">
      <c r="BX7892" s="2"/>
    </row>
    <row r="7893" spans="76:76">
      <c r="BX7893" s="2"/>
    </row>
    <row r="7894" spans="76:76">
      <c r="BX7894" s="2"/>
    </row>
    <row r="7895" spans="76:76">
      <c r="BX7895" s="2"/>
    </row>
    <row r="7896" spans="76:76">
      <c r="BX7896" s="2"/>
    </row>
    <row r="7897" spans="76:76">
      <c r="BX7897" s="2"/>
    </row>
    <row r="7898" spans="76:76">
      <c r="BX7898" s="2"/>
    </row>
    <row r="7899" spans="76:76">
      <c r="BX7899" s="2"/>
    </row>
    <row r="7900" spans="76:76">
      <c r="BX7900" s="2"/>
    </row>
    <row r="7901" spans="76:76">
      <c r="BX7901" s="2"/>
    </row>
    <row r="7902" spans="76:76">
      <c r="BX7902" s="2"/>
    </row>
    <row r="7903" spans="76:76">
      <c r="BX7903" s="2"/>
    </row>
    <row r="7904" spans="76:76">
      <c r="BX7904" s="2"/>
    </row>
    <row r="7905" spans="76:76">
      <c r="BX7905" s="2"/>
    </row>
    <row r="7906" spans="76:76">
      <c r="BX7906" s="2"/>
    </row>
    <row r="7907" spans="76:76">
      <c r="BX7907" s="2"/>
    </row>
    <row r="7908" spans="76:76">
      <c r="BX7908" s="2"/>
    </row>
    <row r="7909" spans="76:76">
      <c r="BX7909" s="2"/>
    </row>
    <row r="7910" spans="76:76">
      <c r="BX7910" s="2"/>
    </row>
    <row r="7911" spans="76:76">
      <c r="BX7911" s="2"/>
    </row>
    <row r="7912" spans="76:76">
      <c r="BX7912" s="2"/>
    </row>
    <row r="7913" spans="76:76">
      <c r="BX7913" s="2"/>
    </row>
    <row r="7914" spans="76:76">
      <c r="BX7914" s="2"/>
    </row>
    <row r="7915" spans="76:76">
      <c r="BX7915" s="2"/>
    </row>
    <row r="7916" spans="76:76">
      <c r="BX7916" s="2"/>
    </row>
    <row r="7917" spans="76:76">
      <c r="BX7917" s="2"/>
    </row>
    <row r="7918" spans="76:76">
      <c r="BX7918" s="2"/>
    </row>
    <row r="7919" spans="76:76">
      <c r="BX7919" s="2"/>
    </row>
    <row r="7920" spans="76:76">
      <c r="BX7920" s="2"/>
    </row>
    <row r="7921" spans="76:76">
      <c r="BX7921" s="2"/>
    </row>
    <row r="7922" spans="76:76">
      <c r="BX7922" s="2"/>
    </row>
    <row r="7923" spans="76:76">
      <c r="BX7923" s="2"/>
    </row>
    <row r="7924" spans="76:76">
      <c r="BX7924" s="2"/>
    </row>
    <row r="7925" spans="76:76">
      <c r="BX7925" s="2"/>
    </row>
    <row r="7926" spans="76:76">
      <c r="BX7926" s="2"/>
    </row>
    <row r="7927" spans="76:76">
      <c r="BX7927" s="2"/>
    </row>
    <row r="7928" spans="76:76">
      <c r="BX7928" s="2"/>
    </row>
    <row r="7929" spans="76:76">
      <c r="BX7929" s="2"/>
    </row>
    <row r="7930" spans="76:76">
      <c r="BX7930" s="2"/>
    </row>
    <row r="7931" spans="76:76">
      <c r="BX7931" s="2"/>
    </row>
    <row r="7932" spans="76:76">
      <c r="BX7932" s="2"/>
    </row>
    <row r="7933" spans="76:76">
      <c r="BX7933" s="2"/>
    </row>
    <row r="7934" spans="76:76">
      <c r="BX7934" s="2"/>
    </row>
    <row r="7935" spans="76:76">
      <c r="BX7935" s="2"/>
    </row>
    <row r="7936" spans="76:76">
      <c r="BX7936" s="2"/>
    </row>
    <row r="7937" spans="76:76">
      <c r="BX7937" s="2"/>
    </row>
    <row r="7938" spans="76:76">
      <c r="BX7938" s="2"/>
    </row>
    <row r="7939" spans="76:76">
      <c r="BX7939" s="2"/>
    </row>
    <row r="7940" spans="76:76">
      <c r="BX7940" s="2"/>
    </row>
    <row r="7941" spans="76:76">
      <c r="BX7941" s="2"/>
    </row>
    <row r="7942" spans="76:76">
      <c r="BX7942" s="2"/>
    </row>
    <row r="7943" spans="76:76">
      <c r="BX7943" s="2"/>
    </row>
    <row r="7944" spans="76:76">
      <c r="BX7944" s="2"/>
    </row>
    <row r="7945" spans="76:76">
      <c r="BX7945" s="2"/>
    </row>
    <row r="7946" spans="76:76">
      <c r="BX7946" s="2"/>
    </row>
    <row r="7947" spans="76:76">
      <c r="BX7947" s="2"/>
    </row>
    <row r="7948" spans="76:76">
      <c r="BX7948" s="2"/>
    </row>
    <row r="7949" spans="76:76">
      <c r="BX7949" s="2"/>
    </row>
    <row r="7950" spans="76:76">
      <c r="BX7950" s="2"/>
    </row>
    <row r="7951" spans="76:76">
      <c r="BX7951" s="2"/>
    </row>
    <row r="7952" spans="76:76">
      <c r="BX7952" s="2"/>
    </row>
    <row r="7953" spans="76:76">
      <c r="BX7953" s="2"/>
    </row>
    <row r="7954" spans="76:76">
      <c r="BX7954" s="2"/>
    </row>
    <row r="7955" spans="76:76">
      <c r="BX7955" s="2"/>
    </row>
    <row r="7956" spans="76:76">
      <c r="BX7956" s="2"/>
    </row>
    <row r="7957" spans="76:76">
      <c r="BX7957" s="2"/>
    </row>
    <row r="7958" spans="76:76">
      <c r="BX7958" s="2"/>
    </row>
    <row r="7959" spans="76:76">
      <c r="BX7959" s="2"/>
    </row>
    <row r="7960" spans="76:76">
      <c r="BX7960" s="2"/>
    </row>
    <row r="7961" spans="76:76">
      <c r="BX7961" s="2"/>
    </row>
    <row r="7962" spans="76:76">
      <c r="BX7962" s="2"/>
    </row>
    <row r="7963" spans="76:76">
      <c r="BX7963" s="2"/>
    </row>
    <row r="7964" spans="76:76">
      <c r="BX7964" s="2"/>
    </row>
    <row r="7965" spans="76:76">
      <c r="BX7965" s="2"/>
    </row>
    <row r="7966" spans="76:76">
      <c r="BX7966" s="2"/>
    </row>
    <row r="7967" spans="76:76">
      <c r="BX7967" s="2"/>
    </row>
    <row r="7968" spans="76:76">
      <c r="BX7968" s="2"/>
    </row>
    <row r="7969" spans="76:76">
      <c r="BX7969" s="2"/>
    </row>
    <row r="7970" spans="76:76">
      <c r="BX7970" s="2"/>
    </row>
    <row r="7971" spans="76:76">
      <c r="BX7971" s="2"/>
    </row>
    <row r="7972" spans="76:76">
      <c r="BX7972" s="2"/>
    </row>
    <row r="7973" spans="76:76">
      <c r="BX7973" s="2"/>
    </row>
    <row r="7974" spans="76:76">
      <c r="BX7974" s="2"/>
    </row>
    <row r="7975" spans="76:76">
      <c r="BX7975" s="2"/>
    </row>
    <row r="7976" spans="76:76">
      <c r="BX7976" s="2"/>
    </row>
    <row r="7977" spans="76:76">
      <c r="BX7977" s="2"/>
    </row>
    <row r="7978" spans="76:76">
      <c r="BX7978" s="2"/>
    </row>
    <row r="7979" spans="76:76">
      <c r="BX7979" s="2"/>
    </row>
    <row r="7980" spans="76:76">
      <c r="BX7980" s="2"/>
    </row>
    <row r="7981" spans="76:76">
      <c r="BX7981" s="2"/>
    </row>
    <row r="7982" spans="76:76">
      <c r="BX7982" s="2"/>
    </row>
    <row r="7983" spans="76:76">
      <c r="BX7983" s="2"/>
    </row>
    <row r="7984" spans="76:76">
      <c r="BX7984" s="2"/>
    </row>
    <row r="7985" spans="76:76">
      <c r="BX7985" s="2"/>
    </row>
    <row r="7986" spans="76:76">
      <c r="BX7986" s="2"/>
    </row>
    <row r="7987" spans="76:76">
      <c r="BX7987" s="2"/>
    </row>
    <row r="7988" spans="76:76">
      <c r="BX7988" s="2"/>
    </row>
    <row r="7989" spans="76:76">
      <c r="BX7989" s="2"/>
    </row>
    <row r="7990" spans="76:76">
      <c r="BX7990" s="2"/>
    </row>
    <row r="7991" spans="76:76">
      <c r="BX7991" s="2"/>
    </row>
    <row r="7992" spans="76:76">
      <c r="BX7992" s="2"/>
    </row>
    <row r="7993" spans="76:76">
      <c r="BX7993" s="2"/>
    </row>
    <row r="7994" spans="76:76">
      <c r="BX7994" s="2"/>
    </row>
    <row r="7995" spans="76:76">
      <c r="BX7995" s="2"/>
    </row>
    <row r="7996" spans="76:76">
      <c r="BX7996" s="2"/>
    </row>
    <row r="7997" spans="76:76">
      <c r="BX7997" s="2"/>
    </row>
    <row r="7998" spans="76:76">
      <c r="BX7998" s="2"/>
    </row>
    <row r="7999" spans="76:76">
      <c r="BX7999" s="2"/>
    </row>
    <row r="8000" spans="76:76">
      <c r="BX8000" s="2"/>
    </row>
    <row r="8001" spans="76:76">
      <c r="BX8001" s="2"/>
    </row>
    <row r="8002" spans="76:76">
      <c r="BX8002" s="2"/>
    </row>
    <row r="8003" spans="76:76">
      <c r="BX8003" s="2"/>
    </row>
    <row r="8004" spans="76:76">
      <c r="BX8004" s="2"/>
    </row>
    <row r="8005" spans="76:76">
      <c r="BX8005" s="2"/>
    </row>
    <row r="8006" spans="76:76">
      <c r="BX8006" s="2"/>
    </row>
    <row r="8007" spans="76:76">
      <c r="BX8007" s="2"/>
    </row>
    <row r="8008" spans="76:76">
      <c r="BX8008" s="2"/>
    </row>
    <row r="8009" spans="76:76">
      <c r="BX8009" s="2"/>
    </row>
    <row r="8010" spans="76:76">
      <c r="BX8010" s="2"/>
    </row>
    <row r="8011" spans="76:76">
      <c r="BX8011" s="2"/>
    </row>
    <row r="8012" spans="76:76">
      <c r="BX8012" s="2"/>
    </row>
    <row r="8013" spans="76:76">
      <c r="BX8013" s="2"/>
    </row>
    <row r="8014" spans="76:76">
      <c r="BX8014" s="2"/>
    </row>
    <row r="8015" spans="76:76">
      <c r="BX8015" s="2"/>
    </row>
    <row r="8016" spans="76:76">
      <c r="BX8016" s="2"/>
    </row>
    <row r="8017" spans="76:76">
      <c r="BX8017" s="2"/>
    </row>
    <row r="8018" spans="76:76">
      <c r="BX8018" s="2"/>
    </row>
    <row r="8019" spans="76:76">
      <c r="BX8019" s="2"/>
    </row>
    <row r="8020" spans="76:76">
      <c r="BX8020" s="2"/>
    </row>
    <row r="8021" spans="76:76">
      <c r="BX8021" s="2"/>
    </row>
    <row r="8022" spans="76:76">
      <c r="BX8022" s="2"/>
    </row>
    <row r="8023" spans="76:76">
      <c r="BX8023" s="2"/>
    </row>
    <row r="8024" spans="76:76">
      <c r="BX8024" s="2"/>
    </row>
    <row r="8025" spans="76:76">
      <c r="BX8025" s="2"/>
    </row>
    <row r="8026" spans="76:76">
      <c r="BX8026" s="2"/>
    </row>
    <row r="8027" spans="76:76">
      <c r="BX8027" s="2"/>
    </row>
    <row r="8028" spans="76:76">
      <c r="BX8028" s="2"/>
    </row>
    <row r="8029" spans="76:76">
      <c r="BX8029" s="2"/>
    </row>
    <row r="8030" spans="76:76">
      <c r="BX8030" s="2"/>
    </row>
    <row r="8031" spans="76:76">
      <c r="BX8031" s="2"/>
    </row>
    <row r="8032" spans="76:76">
      <c r="BX8032" s="2"/>
    </row>
    <row r="8033" spans="76:76">
      <c r="BX8033" s="2"/>
    </row>
    <row r="8034" spans="76:76">
      <c r="BX8034" s="2"/>
    </row>
    <row r="8035" spans="76:76">
      <c r="BX8035" s="2"/>
    </row>
    <row r="8036" spans="76:76">
      <c r="BX8036" s="2"/>
    </row>
    <row r="8037" spans="76:76">
      <c r="BX8037" s="2"/>
    </row>
    <row r="8038" spans="76:76">
      <c r="BX8038" s="2"/>
    </row>
    <row r="8039" spans="76:76">
      <c r="BX8039" s="2"/>
    </row>
    <row r="8040" spans="76:76">
      <c r="BX8040" s="2"/>
    </row>
    <row r="8041" spans="76:76">
      <c r="BX8041" s="2"/>
    </row>
    <row r="8042" spans="76:76">
      <c r="BX8042" s="2"/>
    </row>
    <row r="8043" spans="76:76">
      <c r="BX8043" s="2"/>
    </row>
    <row r="8044" spans="76:76">
      <c r="BX8044" s="2"/>
    </row>
    <row r="8045" spans="76:76">
      <c r="BX8045" s="2"/>
    </row>
    <row r="8046" spans="76:76">
      <c r="BX8046" s="2"/>
    </row>
    <row r="8047" spans="76:76">
      <c r="BX8047" s="2"/>
    </row>
    <row r="8048" spans="76:76">
      <c r="BX8048" s="2"/>
    </row>
    <row r="8049" spans="76:76">
      <c r="BX8049" s="2"/>
    </row>
    <row r="8050" spans="76:76">
      <c r="BX8050" s="2"/>
    </row>
    <row r="8051" spans="76:76">
      <c r="BX8051" s="2"/>
    </row>
    <row r="8052" spans="76:76">
      <c r="BX8052" s="2"/>
    </row>
    <row r="8053" spans="76:76">
      <c r="BX8053" s="2"/>
    </row>
    <row r="8054" spans="76:76">
      <c r="BX8054" s="2"/>
    </row>
    <row r="8055" spans="76:76">
      <c r="BX8055" s="2"/>
    </row>
    <row r="8056" spans="76:76">
      <c r="BX8056" s="2"/>
    </row>
    <row r="8057" spans="76:76">
      <c r="BX8057" s="2"/>
    </row>
    <row r="8058" spans="76:76">
      <c r="BX8058" s="2"/>
    </row>
    <row r="8059" spans="76:76">
      <c r="BX8059" s="2"/>
    </row>
    <row r="8060" spans="76:76">
      <c r="BX8060" s="2"/>
    </row>
    <row r="8061" spans="76:76">
      <c r="BX8061" s="2"/>
    </row>
    <row r="8062" spans="76:76">
      <c r="BX8062" s="2"/>
    </row>
    <row r="8063" spans="76:76">
      <c r="BX8063" s="2"/>
    </row>
    <row r="8064" spans="76:76">
      <c r="BX8064" s="2"/>
    </row>
    <row r="8065" spans="76:76">
      <c r="BX8065" s="2"/>
    </row>
    <row r="8066" spans="76:76">
      <c r="BX8066" s="2"/>
    </row>
    <row r="8067" spans="76:76">
      <c r="BX8067" s="2"/>
    </row>
    <row r="8068" spans="76:76">
      <c r="BX8068" s="2"/>
    </row>
    <row r="8069" spans="76:76">
      <c r="BX8069" s="2"/>
    </row>
    <row r="8070" spans="76:76">
      <c r="BX8070" s="2"/>
    </row>
    <row r="8071" spans="76:76">
      <c r="BX8071" s="2"/>
    </row>
    <row r="8072" spans="76:76">
      <c r="BX8072" s="2"/>
    </row>
    <row r="8073" spans="76:76">
      <c r="BX8073" s="2"/>
    </row>
    <row r="8074" spans="76:76">
      <c r="BX8074" s="2"/>
    </row>
    <row r="8075" spans="76:76">
      <c r="BX8075" s="2"/>
    </row>
    <row r="8076" spans="76:76">
      <c r="BX8076" s="2"/>
    </row>
    <row r="8077" spans="76:76">
      <c r="BX8077" s="2"/>
    </row>
    <row r="8078" spans="76:76">
      <c r="BX8078" s="2"/>
    </row>
    <row r="8079" spans="76:76">
      <c r="BX8079" s="2"/>
    </row>
    <row r="8080" spans="76:76">
      <c r="BX8080" s="2"/>
    </row>
    <row r="8081" spans="76:76">
      <c r="BX8081" s="2"/>
    </row>
    <row r="8082" spans="76:76">
      <c r="BX8082" s="2"/>
    </row>
    <row r="8083" spans="76:76">
      <c r="BX8083" s="2"/>
    </row>
    <row r="8084" spans="76:76">
      <c r="BX8084" s="2"/>
    </row>
    <row r="8085" spans="76:76">
      <c r="BX8085" s="2"/>
    </row>
    <row r="8086" spans="76:76">
      <c r="BX8086" s="2"/>
    </row>
    <row r="8087" spans="76:76">
      <c r="BX8087" s="2"/>
    </row>
    <row r="8088" spans="76:76">
      <c r="BX8088" s="2"/>
    </row>
    <row r="8089" spans="76:76">
      <c r="BX8089" s="2"/>
    </row>
    <row r="8090" spans="76:76">
      <c r="BX8090" s="2"/>
    </row>
    <row r="8091" spans="76:76">
      <c r="BX8091" s="2"/>
    </row>
    <row r="8092" spans="76:76">
      <c r="BX8092" s="2"/>
    </row>
    <row r="8093" spans="76:76">
      <c r="BX8093" s="2"/>
    </row>
    <row r="8094" spans="76:76">
      <c r="BX8094" s="2"/>
    </row>
    <row r="8095" spans="76:76">
      <c r="BX8095" s="2"/>
    </row>
    <row r="8096" spans="76:76">
      <c r="BX8096" s="2"/>
    </row>
    <row r="8097" spans="76:76">
      <c r="BX8097" s="2"/>
    </row>
    <row r="8098" spans="76:76">
      <c r="BX8098" s="2"/>
    </row>
    <row r="8099" spans="76:76">
      <c r="BX8099" s="2"/>
    </row>
    <row r="8100" spans="76:76">
      <c r="BX8100" s="2"/>
    </row>
    <row r="8101" spans="76:76">
      <c r="BX8101" s="2"/>
    </row>
    <row r="8102" spans="76:76">
      <c r="BX8102" s="2"/>
    </row>
    <row r="8103" spans="76:76">
      <c r="BX8103" s="2"/>
    </row>
    <row r="8104" spans="76:76">
      <c r="BX8104" s="2"/>
    </row>
    <row r="8105" spans="76:76">
      <c r="BX8105" s="2"/>
    </row>
    <row r="8106" spans="76:76">
      <c r="BX8106" s="2"/>
    </row>
    <row r="8107" spans="76:76">
      <c r="BX8107" s="2"/>
    </row>
    <row r="8108" spans="76:76">
      <c r="BX8108" s="2"/>
    </row>
    <row r="8109" spans="76:76">
      <c r="BX8109" s="2"/>
    </row>
    <row r="8110" spans="76:76">
      <c r="BX8110" s="2"/>
    </row>
    <row r="8111" spans="76:76">
      <c r="BX8111" s="2"/>
    </row>
    <row r="8112" spans="76:76">
      <c r="BX8112" s="2"/>
    </row>
    <row r="8113" spans="76:76">
      <c r="BX8113" s="2"/>
    </row>
    <row r="8114" spans="76:76">
      <c r="BX8114" s="2"/>
    </row>
    <row r="8115" spans="76:76">
      <c r="BX8115" s="2"/>
    </row>
    <row r="8116" spans="76:76">
      <c r="BX8116" s="2"/>
    </row>
    <row r="8117" spans="76:76">
      <c r="BX8117" s="2"/>
    </row>
    <row r="8118" spans="76:76">
      <c r="BX8118" s="2"/>
    </row>
    <row r="8119" spans="76:76">
      <c r="BX8119" s="2"/>
    </row>
    <row r="8120" spans="76:76">
      <c r="BX8120" s="2"/>
    </row>
    <row r="8121" spans="76:76">
      <c r="BX8121" s="2"/>
    </row>
    <row r="8122" spans="76:76">
      <c r="BX8122" s="2"/>
    </row>
    <row r="8123" spans="76:76">
      <c r="BX8123" s="2"/>
    </row>
    <row r="8124" spans="76:76">
      <c r="BX8124" s="2"/>
    </row>
    <row r="8125" spans="76:76">
      <c r="BX8125" s="2"/>
    </row>
    <row r="8126" spans="76:76">
      <c r="BX8126" s="2"/>
    </row>
    <row r="8127" spans="76:76">
      <c r="BX8127" s="2"/>
    </row>
    <row r="8128" spans="76:76">
      <c r="BX8128" s="2"/>
    </row>
    <row r="8129" spans="76:76">
      <c r="BX8129" s="2"/>
    </row>
    <row r="8130" spans="76:76">
      <c r="BX8130" s="2"/>
    </row>
    <row r="8131" spans="76:76">
      <c r="BX8131" s="2"/>
    </row>
    <row r="8132" spans="76:76">
      <c r="BX8132" s="2"/>
    </row>
    <row r="8133" spans="76:76">
      <c r="BX8133" s="2"/>
    </row>
    <row r="8134" spans="76:76">
      <c r="BX8134" s="2"/>
    </row>
    <row r="8135" spans="76:76">
      <c r="BX8135" s="2"/>
    </row>
    <row r="8136" spans="76:76">
      <c r="BX8136" s="2"/>
    </row>
    <row r="8137" spans="76:76">
      <c r="BX8137" s="2"/>
    </row>
    <row r="8138" spans="76:76">
      <c r="BX8138" s="2"/>
    </row>
    <row r="8139" spans="76:76">
      <c r="BX8139" s="2"/>
    </row>
    <row r="8140" spans="76:76">
      <c r="BX8140" s="2"/>
    </row>
    <row r="8141" spans="76:76">
      <c r="BX8141" s="2"/>
    </row>
    <row r="8142" spans="76:76">
      <c r="BX8142" s="2"/>
    </row>
    <row r="8143" spans="76:76">
      <c r="BX8143" s="2"/>
    </row>
    <row r="8144" spans="76:76">
      <c r="BX8144" s="2"/>
    </row>
    <row r="8145" spans="76:76">
      <c r="BX8145" s="2"/>
    </row>
    <row r="8146" spans="76:76">
      <c r="BX8146" s="2"/>
    </row>
    <row r="8147" spans="76:76">
      <c r="BX8147" s="2"/>
    </row>
    <row r="8148" spans="76:76">
      <c r="BX8148" s="2"/>
    </row>
    <row r="8149" spans="76:76">
      <c r="BX8149" s="2"/>
    </row>
    <row r="8150" spans="76:76">
      <c r="BX8150" s="2"/>
    </row>
    <row r="8151" spans="76:76">
      <c r="BX8151" s="2"/>
    </row>
    <row r="8152" spans="76:76">
      <c r="BX8152" s="2"/>
    </row>
    <row r="8153" spans="76:76">
      <c r="BX8153" s="2"/>
    </row>
    <row r="8154" spans="76:76">
      <c r="BX8154" s="2"/>
    </row>
    <row r="8155" spans="76:76">
      <c r="BX8155" s="2"/>
    </row>
    <row r="8156" spans="76:76">
      <c r="BX8156" s="2"/>
    </row>
    <row r="8157" spans="76:76">
      <c r="BX8157" s="2"/>
    </row>
    <row r="8158" spans="76:76">
      <c r="BX8158" s="2"/>
    </row>
    <row r="8159" spans="76:76">
      <c r="BX8159" s="2"/>
    </row>
    <row r="8160" spans="76:76">
      <c r="BX8160" s="2"/>
    </row>
    <row r="8161" spans="76:76">
      <c r="BX8161" s="2"/>
    </row>
    <row r="8162" spans="76:76">
      <c r="BX8162" s="2"/>
    </row>
    <row r="8163" spans="76:76">
      <c r="BX8163" s="2"/>
    </row>
    <row r="8164" spans="76:76">
      <c r="BX8164" s="2"/>
    </row>
    <row r="8165" spans="76:76">
      <c r="BX8165" s="2"/>
    </row>
    <row r="8166" spans="76:76">
      <c r="BX8166" s="2"/>
    </row>
    <row r="8167" spans="76:76">
      <c r="BX8167" s="2"/>
    </row>
    <row r="8168" spans="76:76">
      <c r="BX8168" s="2"/>
    </row>
    <row r="8169" spans="76:76">
      <c r="BX8169" s="2"/>
    </row>
    <row r="8170" spans="76:76">
      <c r="BX8170" s="2"/>
    </row>
    <row r="8171" spans="76:76">
      <c r="BX8171" s="2"/>
    </row>
    <row r="8172" spans="76:76">
      <c r="BX8172" s="2"/>
    </row>
    <row r="8173" spans="76:76">
      <c r="BX8173" s="2"/>
    </row>
    <row r="8174" spans="76:76">
      <c r="BX8174" s="2"/>
    </row>
    <row r="8175" spans="76:76">
      <c r="BX8175" s="2"/>
    </row>
    <row r="8176" spans="76:76">
      <c r="BX8176" s="2"/>
    </row>
    <row r="8177" spans="76:76">
      <c r="BX8177" s="2"/>
    </row>
    <row r="8178" spans="76:76">
      <c r="BX8178" s="2"/>
    </row>
    <row r="8179" spans="76:76">
      <c r="BX8179" s="2"/>
    </row>
    <row r="8180" spans="76:76">
      <c r="BX8180" s="2"/>
    </row>
    <row r="8181" spans="76:76">
      <c r="BX8181" s="2"/>
    </row>
    <row r="8182" spans="76:76">
      <c r="BX8182" s="2"/>
    </row>
    <row r="8183" spans="76:76">
      <c r="BX8183" s="2"/>
    </row>
    <row r="8184" spans="76:76">
      <c r="BX8184" s="2"/>
    </row>
    <row r="8185" spans="76:76">
      <c r="BX8185" s="2"/>
    </row>
    <row r="8186" spans="76:76">
      <c r="BX8186" s="2"/>
    </row>
    <row r="8187" spans="76:76">
      <c r="BX8187" s="2"/>
    </row>
    <row r="8188" spans="76:76">
      <c r="BX8188" s="2"/>
    </row>
    <row r="8189" spans="76:76">
      <c r="BX8189" s="2"/>
    </row>
    <row r="8190" spans="76:76">
      <c r="BX8190" s="2"/>
    </row>
    <row r="8191" spans="76:76">
      <c r="BX8191" s="2"/>
    </row>
    <row r="8192" spans="76:76">
      <c r="BX8192" s="2"/>
    </row>
    <row r="8193" spans="76:76">
      <c r="BX8193" s="2"/>
    </row>
    <row r="8194" spans="76:76">
      <c r="BX8194" s="2"/>
    </row>
    <row r="8195" spans="76:76">
      <c r="BX8195" s="2"/>
    </row>
    <row r="8196" spans="76:76">
      <c r="BX8196" s="2"/>
    </row>
    <row r="8197" spans="76:76">
      <c r="BX8197" s="2"/>
    </row>
    <row r="8198" spans="76:76">
      <c r="BX8198" s="2"/>
    </row>
    <row r="8199" spans="76:76">
      <c r="BX8199" s="2"/>
    </row>
    <row r="8200" spans="76:76">
      <c r="BX8200" s="2"/>
    </row>
    <row r="8201" spans="76:76">
      <c r="BX8201" s="2"/>
    </row>
    <row r="8202" spans="76:76">
      <c r="BX8202" s="2"/>
    </row>
    <row r="8203" spans="76:76">
      <c r="BX8203" s="2"/>
    </row>
    <row r="8204" spans="76:76">
      <c r="BX8204" s="2"/>
    </row>
    <row r="8205" spans="76:76">
      <c r="BX8205" s="2"/>
    </row>
    <row r="8206" spans="76:76">
      <c r="BX8206" s="2"/>
    </row>
    <row r="8207" spans="76:76">
      <c r="BX8207" s="2"/>
    </row>
    <row r="8208" spans="76:76">
      <c r="BX8208" s="2"/>
    </row>
    <row r="8209" spans="76:76">
      <c r="BX8209" s="2"/>
    </row>
    <row r="8210" spans="76:76">
      <c r="BX8210" s="2"/>
    </row>
    <row r="8211" spans="76:76">
      <c r="BX8211" s="2"/>
    </row>
    <row r="8212" spans="76:76">
      <c r="BX8212" s="2"/>
    </row>
    <row r="8213" spans="76:76">
      <c r="BX8213" s="2"/>
    </row>
    <row r="8214" spans="76:76">
      <c r="BX8214" s="2"/>
    </row>
    <row r="8215" spans="76:76">
      <c r="BX8215" s="2"/>
    </row>
    <row r="8216" spans="76:76">
      <c r="BX8216" s="2"/>
    </row>
    <row r="8217" spans="76:76">
      <c r="BX8217" s="2"/>
    </row>
    <row r="8218" spans="76:76">
      <c r="BX8218" s="2"/>
    </row>
    <row r="8219" spans="76:76">
      <c r="BX8219" s="2"/>
    </row>
    <row r="8220" spans="76:76">
      <c r="BX8220" s="2"/>
    </row>
    <row r="8221" spans="76:76">
      <c r="BX8221" s="2"/>
    </row>
    <row r="8222" spans="76:76">
      <c r="BX8222" s="2"/>
    </row>
    <row r="8223" spans="76:76">
      <c r="BX8223" s="2"/>
    </row>
    <row r="8224" spans="76:76">
      <c r="BX8224" s="2"/>
    </row>
    <row r="8225" spans="76:76">
      <c r="BX8225" s="2"/>
    </row>
    <row r="8226" spans="76:76">
      <c r="BX8226" s="2"/>
    </row>
    <row r="8227" spans="76:76">
      <c r="BX8227" s="2"/>
    </row>
    <row r="8228" spans="76:76">
      <c r="BX8228" s="2"/>
    </row>
    <row r="8229" spans="76:76">
      <c r="BX8229" s="2"/>
    </row>
    <row r="8230" spans="76:76">
      <c r="BX8230" s="2"/>
    </row>
    <row r="8231" spans="76:76">
      <c r="BX8231" s="2"/>
    </row>
    <row r="8232" spans="76:76">
      <c r="BX8232" s="2"/>
    </row>
    <row r="8233" spans="76:76">
      <c r="BX8233" s="2"/>
    </row>
    <row r="8234" spans="76:76">
      <c r="BX8234" s="2"/>
    </row>
    <row r="8235" spans="76:76">
      <c r="BX8235" s="2"/>
    </row>
    <row r="8236" spans="76:76">
      <c r="BX8236" s="2"/>
    </row>
    <row r="8237" spans="76:76">
      <c r="BX8237" s="2"/>
    </row>
    <row r="8238" spans="76:76">
      <c r="BX8238" s="2"/>
    </row>
    <row r="8239" spans="76:76">
      <c r="BX8239" s="2"/>
    </row>
    <row r="8240" spans="76:76">
      <c r="BX8240" s="2"/>
    </row>
    <row r="8241" spans="76:76">
      <c r="BX8241" s="2"/>
    </row>
    <row r="8242" spans="76:76">
      <c r="BX8242" s="2"/>
    </row>
    <row r="8243" spans="76:76">
      <c r="BX8243" s="2"/>
    </row>
    <row r="8244" spans="76:76">
      <c r="BX8244" s="2"/>
    </row>
    <row r="8245" spans="76:76">
      <c r="BX8245" s="2"/>
    </row>
    <row r="8246" spans="76:76">
      <c r="BX8246" s="2"/>
    </row>
    <row r="8247" spans="76:76">
      <c r="BX8247" s="2"/>
    </row>
    <row r="8248" spans="76:76">
      <c r="BX8248" s="2"/>
    </row>
    <row r="8249" spans="76:76">
      <c r="BX8249" s="2"/>
    </row>
    <row r="8250" spans="76:76">
      <c r="BX8250" s="2"/>
    </row>
    <row r="8251" spans="76:76">
      <c r="BX8251" s="2"/>
    </row>
    <row r="8252" spans="76:76">
      <c r="BX8252" s="2"/>
    </row>
    <row r="8253" spans="76:76">
      <c r="BX8253" s="2"/>
    </row>
    <row r="8254" spans="76:76">
      <c r="BX8254" s="2"/>
    </row>
    <row r="8255" spans="76:76">
      <c r="BX8255" s="2"/>
    </row>
    <row r="8256" spans="76:76">
      <c r="BX8256" s="2"/>
    </row>
    <row r="8257" spans="76:76">
      <c r="BX8257" s="2"/>
    </row>
    <row r="8258" spans="76:76">
      <c r="BX8258" s="2"/>
    </row>
    <row r="8259" spans="76:76">
      <c r="BX8259" s="2"/>
    </row>
    <row r="8260" spans="76:76">
      <c r="BX8260" s="2"/>
    </row>
    <row r="8261" spans="76:76">
      <c r="BX8261" s="2"/>
    </row>
    <row r="8262" spans="76:76">
      <c r="BX8262" s="2"/>
    </row>
    <row r="8263" spans="76:76">
      <c r="BX8263" s="2"/>
    </row>
    <row r="8264" spans="76:76">
      <c r="BX8264" s="2"/>
    </row>
    <row r="8265" spans="76:76">
      <c r="BX8265" s="2"/>
    </row>
    <row r="8266" spans="76:76">
      <c r="BX8266" s="2"/>
    </row>
    <row r="8267" spans="76:76">
      <c r="BX8267" s="2"/>
    </row>
    <row r="8268" spans="76:76">
      <c r="BX8268" s="2"/>
    </row>
    <row r="8269" spans="76:76">
      <c r="BX8269" s="2"/>
    </row>
    <row r="8270" spans="76:76">
      <c r="BX8270" s="2"/>
    </row>
    <row r="8271" spans="76:76">
      <c r="BX8271" s="2"/>
    </row>
    <row r="8272" spans="76:76">
      <c r="BX8272" s="2"/>
    </row>
    <row r="8273" spans="76:76">
      <c r="BX8273" s="2"/>
    </row>
    <row r="8274" spans="76:76">
      <c r="BX8274" s="2"/>
    </row>
    <row r="8275" spans="76:76">
      <c r="BX8275" s="2"/>
    </row>
    <row r="8276" spans="76:76">
      <c r="BX8276" s="2"/>
    </row>
    <row r="8277" spans="76:76">
      <c r="BX8277" s="2"/>
    </row>
    <row r="8278" spans="76:76">
      <c r="BX8278" s="2"/>
    </row>
    <row r="8279" spans="76:76">
      <c r="BX8279" s="2"/>
    </row>
    <row r="8280" spans="76:76">
      <c r="BX8280" s="2"/>
    </row>
    <row r="8281" spans="76:76">
      <c r="BX8281" s="2"/>
    </row>
    <row r="8282" spans="76:76">
      <c r="BX8282" s="2"/>
    </row>
    <row r="8283" spans="76:76">
      <c r="BX8283" s="2"/>
    </row>
    <row r="8284" spans="76:76">
      <c r="BX8284" s="2"/>
    </row>
    <row r="8285" spans="76:76">
      <c r="BX8285" s="2"/>
    </row>
    <row r="8286" spans="76:76">
      <c r="BX8286" s="2"/>
    </row>
    <row r="8287" spans="76:76">
      <c r="BX8287" s="2"/>
    </row>
    <row r="8288" spans="76:76">
      <c r="BX8288" s="2"/>
    </row>
    <row r="8289" spans="76:76">
      <c r="BX8289" s="2"/>
    </row>
    <row r="8290" spans="76:76">
      <c r="BX8290" s="2"/>
    </row>
    <row r="8291" spans="76:76">
      <c r="BX8291" s="2"/>
    </row>
    <row r="8292" spans="76:76">
      <c r="BX8292" s="2"/>
    </row>
    <row r="8293" spans="76:76">
      <c r="BX8293" s="2"/>
    </row>
    <row r="8294" spans="76:76">
      <c r="BX8294" s="2"/>
    </row>
    <row r="8295" spans="76:76">
      <c r="BX8295" s="2"/>
    </row>
    <row r="8296" spans="76:76">
      <c r="BX8296" s="2"/>
    </row>
    <row r="8297" spans="76:76">
      <c r="BX8297" s="2"/>
    </row>
    <row r="8298" spans="76:76">
      <c r="BX8298" s="2"/>
    </row>
    <row r="8299" spans="76:76">
      <c r="BX8299" s="2"/>
    </row>
    <row r="8300" spans="76:76">
      <c r="BX8300" s="2"/>
    </row>
    <row r="8301" spans="76:76">
      <c r="BX8301" s="2"/>
    </row>
    <row r="8302" spans="76:76">
      <c r="BX8302" s="2"/>
    </row>
    <row r="8303" spans="76:76">
      <c r="BX8303" s="2"/>
    </row>
    <row r="8304" spans="76:76">
      <c r="BX8304" s="2"/>
    </row>
    <row r="8305" spans="76:76">
      <c r="BX8305" s="2"/>
    </row>
    <row r="8306" spans="76:76">
      <c r="BX8306" s="2"/>
    </row>
    <row r="8307" spans="76:76">
      <c r="BX8307" s="2"/>
    </row>
    <row r="8308" spans="76:76">
      <c r="BX8308" s="2"/>
    </row>
    <row r="8309" spans="76:76">
      <c r="BX8309" s="2"/>
    </row>
    <row r="8310" spans="76:76">
      <c r="BX8310" s="2"/>
    </row>
    <row r="8311" spans="76:76">
      <c r="BX8311" s="2"/>
    </row>
    <row r="8312" spans="76:76">
      <c r="BX8312" s="2"/>
    </row>
    <row r="8313" spans="76:76">
      <c r="BX8313" s="2"/>
    </row>
    <row r="8314" spans="76:76">
      <c r="BX8314" s="2"/>
    </row>
    <row r="8315" spans="76:76">
      <c r="BX8315" s="2"/>
    </row>
    <row r="8316" spans="76:76">
      <c r="BX8316" s="2"/>
    </row>
    <row r="8317" spans="76:76">
      <c r="BX8317" s="2"/>
    </row>
    <row r="8318" spans="76:76">
      <c r="BX8318" s="2"/>
    </row>
    <row r="8319" spans="76:76">
      <c r="BX8319" s="2"/>
    </row>
    <row r="8320" spans="76:76">
      <c r="BX8320" s="2"/>
    </row>
    <row r="8321" spans="76:76">
      <c r="BX8321" s="2"/>
    </row>
    <row r="8322" spans="76:76">
      <c r="BX8322" s="2"/>
    </row>
    <row r="8323" spans="76:76">
      <c r="BX8323" s="2"/>
    </row>
    <row r="8324" spans="76:76">
      <c r="BX8324" s="2"/>
    </row>
    <row r="8325" spans="76:76">
      <c r="BX8325" s="2"/>
    </row>
    <row r="8326" spans="76:76">
      <c r="BX8326" s="2"/>
    </row>
    <row r="8327" spans="76:76">
      <c r="BX8327" s="2"/>
    </row>
    <row r="8328" spans="76:76">
      <c r="BX8328" s="2"/>
    </row>
    <row r="8329" spans="76:76">
      <c r="BX8329" s="2"/>
    </row>
    <row r="8330" spans="76:76">
      <c r="BX8330" s="2"/>
    </row>
    <row r="8331" spans="76:76">
      <c r="BX8331" s="2"/>
    </row>
    <row r="8332" spans="76:76">
      <c r="BX8332" s="2"/>
    </row>
    <row r="8333" spans="76:76">
      <c r="BX8333" s="2"/>
    </row>
    <row r="8334" spans="76:76">
      <c r="BX8334" s="2"/>
    </row>
    <row r="8335" spans="76:76">
      <c r="BX8335" s="2"/>
    </row>
    <row r="8336" spans="76:76">
      <c r="BX8336" s="2"/>
    </row>
    <row r="8337" spans="76:76">
      <c r="BX8337" s="2"/>
    </row>
    <row r="8338" spans="76:76">
      <c r="BX8338" s="2"/>
    </row>
    <row r="8339" spans="76:76">
      <c r="BX8339" s="2"/>
    </row>
    <row r="8340" spans="76:76">
      <c r="BX8340" s="2"/>
    </row>
    <row r="8341" spans="76:76">
      <c r="BX8341" s="2"/>
    </row>
    <row r="8342" spans="76:76">
      <c r="BX8342" s="2"/>
    </row>
    <row r="8343" spans="76:76">
      <c r="BX8343" s="2"/>
    </row>
    <row r="8344" spans="76:76">
      <c r="BX8344" s="2"/>
    </row>
    <row r="8345" spans="76:76">
      <c r="BX8345" s="2"/>
    </row>
    <row r="8346" spans="76:76">
      <c r="BX8346" s="2"/>
    </row>
    <row r="8347" spans="76:76">
      <c r="BX8347" s="2"/>
    </row>
    <row r="8348" spans="76:76">
      <c r="BX8348" s="2"/>
    </row>
    <row r="8349" spans="76:76">
      <c r="BX8349" s="2"/>
    </row>
    <row r="8350" spans="76:76">
      <c r="BX8350" s="2"/>
    </row>
    <row r="8351" spans="76:76">
      <c r="BX8351" s="2"/>
    </row>
    <row r="8352" spans="76:76">
      <c r="BX8352" s="2"/>
    </row>
    <row r="8353" spans="76:76">
      <c r="BX8353" s="2"/>
    </row>
    <row r="8354" spans="76:76">
      <c r="BX8354" s="2"/>
    </row>
    <row r="8355" spans="76:76">
      <c r="BX8355" s="2"/>
    </row>
    <row r="8356" spans="76:76">
      <c r="BX8356" s="2"/>
    </row>
    <row r="8357" spans="76:76">
      <c r="BX8357" s="2"/>
    </row>
    <row r="8358" spans="76:76">
      <c r="BX8358" s="2"/>
    </row>
    <row r="8359" spans="76:76">
      <c r="BX8359" s="2"/>
    </row>
    <row r="8360" spans="76:76">
      <c r="BX8360" s="2"/>
    </row>
    <row r="8361" spans="76:76">
      <c r="BX8361" s="2"/>
    </row>
    <row r="8362" spans="76:76">
      <c r="BX8362" s="2"/>
    </row>
    <row r="8363" spans="76:76">
      <c r="BX8363" s="2"/>
    </row>
    <row r="8364" spans="76:76">
      <c r="BX8364" s="2"/>
    </row>
    <row r="8365" spans="76:76">
      <c r="BX8365" s="2"/>
    </row>
    <row r="8366" spans="76:76">
      <c r="BX8366" s="2"/>
    </row>
    <row r="8367" spans="76:76">
      <c r="BX8367" s="2"/>
    </row>
    <row r="8368" spans="76:76">
      <c r="BX8368" s="2"/>
    </row>
    <row r="8369" spans="76:76">
      <c r="BX8369" s="2"/>
    </row>
    <row r="8370" spans="76:76">
      <c r="BX8370" s="2"/>
    </row>
    <row r="8371" spans="76:76">
      <c r="BX8371" s="2"/>
    </row>
    <row r="8372" spans="76:76">
      <c r="BX8372" s="2"/>
    </row>
    <row r="8373" spans="76:76">
      <c r="BX8373" s="2"/>
    </row>
    <row r="8374" spans="76:76">
      <c r="BX8374" s="2"/>
    </row>
    <row r="8375" spans="76:76">
      <c r="BX8375" s="2"/>
    </row>
    <row r="8376" spans="76:76">
      <c r="BX8376" s="2"/>
    </row>
    <row r="8377" spans="76:76">
      <c r="BX8377" s="2"/>
    </row>
    <row r="8378" spans="76:76">
      <c r="BX8378" s="2"/>
    </row>
    <row r="8379" spans="76:76">
      <c r="BX8379" s="2"/>
    </row>
    <row r="8380" spans="76:76">
      <c r="BX8380" s="2"/>
    </row>
    <row r="8381" spans="76:76">
      <c r="BX8381" s="2"/>
    </row>
    <row r="8382" spans="76:76">
      <c r="BX8382" s="2"/>
    </row>
    <row r="8383" spans="76:76">
      <c r="BX8383" s="2"/>
    </row>
    <row r="8384" spans="76:76">
      <c r="BX8384" s="2"/>
    </row>
    <row r="8385" spans="76:76">
      <c r="BX8385" s="2"/>
    </row>
    <row r="8386" spans="76:76">
      <c r="BX8386" s="2"/>
    </row>
    <row r="8387" spans="76:76">
      <c r="BX8387" s="2"/>
    </row>
    <row r="8388" spans="76:76">
      <c r="BX8388" s="2"/>
    </row>
    <row r="8389" spans="76:76">
      <c r="BX8389" s="2"/>
    </row>
    <row r="8390" spans="76:76">
      <c r="BX8390" s="2"/>
    </row>
    <row r="8391" spans="76:76">
      <c r="BX8391" s="2"/>
    </row>
    <row r="8392" spans="76:76">
      <c r="BX8392" s="2"/>
    </row>
    <row r="8393" spans="76:76">
      <c r="BX8393" s="2"/>
    </row>
    <row r="8394" spans="76:76">
      <c r="BX8394" s="2"/>
    </row>
    <row r="8395" spans="76:76">
      <c r="BX8395" s="2"/>
    </row>
    <row r="8396" spans="76:76">
      <c r="BX8396" s="2"/>
    </row>
    <row r="8397" spans="76:76">
      <c r="BX8397" s="2"/>
    </row>
    <row r="8398" spans="76:76">
      <c r="BX8398" s="2"/>
    </row>
    <row r="8399" spans="76:76">
      <c r="BX8399" s="2"/>
    </row>
    <row r="8400" spans="76:76">
      <c r="BX8400" s="2"/>
    </row>
    <row r="8401" spans="76:76">
      <c r="BX8401" s="2"/>
    </row>
    <row r="8402" spans="76:76">
      <c r="BX8402" s="2"/>
    </row>
    <row r="8403" spans="76:76">
      <c r="BX8403" s="2"/>
    </row>
    <row r="8404" spans="76:76">
      <c r="BX8404" s="2"/>
    </row>
    <row r="8405" spans="76:76">
      <c r="BX8405" s="2"/>
    </row>
    <row r="8406" spans="76:76">
      <c r="BX8406" s="2"/>
    </row>
    <row r="8407" spans="76:76">
      <c r="BX8407" s="2"/>
    </row>
    <row r="8408" spans="76:76">
      <c r="BX8408" s="2"/>
    </row>
    <row r="8409" spans="76:76">
      <c r="BX8409" s="2"/>
    </row>
    <row r="8410" spans="76:76">
      <c r="BX8410" s="2"/>
    </row>
    <row r="8411" spans="76:76">
      <c r="BX8411" s="2"/>
    </row>
    <row r="8412" spans="76:76">
      <c r="BX8412" s="2"/>
    </row>
    <row r="8413" spans="76:76">
      <c r="BX8413" s="2"/>
    </row>
    <row r="8414" spans="76:76">
      <c r="BX8414" s="2"/>
    </row>
    <row r="8415" spans="76:76">
      <c r="BX8415" s="2"/>
    </row>
    <row r="8416" spans="76:76">
      <c r="BX8416" s="2"/>
    </row>
    <row r="8417" spans="76:76">
      <c r="BX8417" s="2"/>
    </row>
    <row r="8418" spans="76:76">
      <c r="BX8418" s="2"/>
    </row>
    <row r="8419" spans="76:76">
      <c r="BX8419" s="2"/>
    </row>
    <row r="8420" spans="76:76">
      <c r="BX8420" s="2"/>
    </row>
    <row r="8421" spans="76:76">
      <c r="BX8421" s="2"/>
    </row>
    <row r="8422" spans="76:76">
      <c r="BX8422" s="2"/>
    </row>
    <row r="8423" spans="76:76">
      <c r="BX8423" s="2"/>
    </row>
    <row r="8424" spans="76:76">
      <c r="BX8424" s="2"/>
    </row>
    <row r="8425" spans="76:76">
      <c r="BX8425" s="2"/>
    </row>
    <row r="8426" spans="76:76">
      <c r="BX8426" s="2"/>
    </row>
    <row r="8427" spans="76:76">
      <c r="BX8427" s="2"/>
    </row>
    <row r="8428" spans="76:76">
      <c r="BX8428" s="2"/>
    </row>
    <row r="8429" spans="76:76">
      <c r="BX8429" s="2"/>
    </row>
    <row r="8430" spans="76:76">
      <c r="BX8430" s="2"/>
    </row>
    <row r="8431" spans="76:76">
      <c r="BX8431" s="2"/>
    </row>
    <row r="8432" spans="76:76">
      <c r="BX8432" s="2"/>
    </row>
    <row r="8433" spans="76:76">
      <c r="BX8433" s="2"/>
    </row>
    <row r="8434" spans="76:76">
      <c r="BX8434" s="2"/>
    </row>
    <row r="8435" spans="76:76">
      <c r="BX8435" s="2"/>
    </row>
    <row r="8436" spans="76:76">
      <c r="BX8436" s="2"/>
    </row>
    <row r="8437" spans="76:76">
      <c r="BX8437" s="2"/>
    </row>
    <row r="8438" spans="76:76">
      <c r="BX8438" s="2"/>
    </row>
    <row r="8439" spans="76:76">
      <c r="BX8439" s="2"/>
    </row>
    <row r="8440" spans="76:76">
      <c r="BX8440" s="2"/>
    </row>
    <row r="8441" spans="76:76">
      <c r="BX8441" s="2"/>
    </row>
    <row r="8442" spans="76:76">
      <c r="BX8442" s="2"/>
    </row>
    <row r="8443" spans="76:76">
      <c r="BX8443" s="2"/>
    </row>
    <row r="8444" spans="76:76">
      <c r="BX8444" s="2"/>
    </row>
    <row r="8445" spans="76:76">
      <c r="BX8445" s="2"/>
    </row>
    <row r="8446" spans="76:76">
      <c r="BX8446" s="2"/>
    </row>
    <row r="8447" spans="76:76">
      <c r="BX8447" s="2"/>
    </row>
    <row r="8448" spans="76:76">
      <c r="BX8448" s="2"/>
    </row>
    <row r="8449" spans="76:76">
      <c r="BX8449" s="2"/>
    </row>
    <row r="8450" spans="76:76">
      <c r="BX8450" s="2"/>
    </row>
    <row r="8451" spans="76:76">
      <c r="BX8451" s="2"/>
    </row>
    <row r="8452" spans="76:76">
      <c r="BX8452" s="2"/>
    </row>
    <row r="8453" spans="76:76">
      <c r="BX8453" s="2"/>
    </row>
    <row r="8454" spans="76:76">
      <c r="BX8454" s="2"/>
    </row>
    <row r="8455" spans="76:76">
      <c r="BX8455" s="2"/>
    </row>
    <row r="8456" spans="76:76">
      <c r="BX8456" s="2"/>
    </row>
    <row r="8457" spans="76:76">
      <c r="BX8457" s="2"/>
    </row>
    <row r="8458" spans="76:76">
      <c r="BX8458" s="2"/>
    </row>
    <row r="8459" spans="76:76">
      <c r="BX8459" s="2"/>
    </row>
    <row r="8460" spans="76:76">
      <c r="BX8460" s="2"/>
    </row>
    <row r="8461" spans="76:76">
      <c r="BX8461" s="2"/>
    </row>
    <row r="8462" spans="76:76">
      <c r="BX8462" s="2"/>
    </row>
    <row r="8463" spans="76:76">
      <c r="BX8463" s="2"/>
    </row>
    <row r="8464" spans="76:76">
      <c r="BX8464" s="2"/>
    </row>
    <row r="8465" spans="76:76">
      <c r="BX8465" s="2"/>
    </row>
    <row r="8466" spans="76:76">
      <c r="BX8466" s="2"/>
    </row>
    <row r="8467" spans="76:76">
      <c r="BX8467" s="2"/>
    </row>
    <row r="8468" spans="76:76">
      <c r="BX8468" s="2"/>
    </row>
    <row r="8469" spans="76:76">
      <c r="BX8469" s="2"/>
    </row>
    <row r="8470" spans="76:76">
      <c r="BX8470" s="2"/>
    </row>
    <row r="8471" spans="76:76">
      <c r="BX8471" s="2"/>
    </row>
    <row r="8472" spans="76:76">
      <c r="BX8472" s="2"/>
    </row>
    <row r="8473" spans="76:76">
      <c r="BX8473" s="2"/>
    </row>
    <row r="8474" spans="76:76">
      <c r="BX8474" s="2"/>
    </row>
    <row r="8475" spans="76:76">
      <c r="BX8475" s="2"/>
    </row>
    <row r="8476" spans="76:76">
      <c r="BX8476" s="2"/>
    </row>
    <row r="8477" spans="76:76">
      <c r="BX8477" s="2"/>
    </row>
    <row r="8478" spans="76:76">
      <c r="BX8478" s="2"/>
    </row>
    <row r="8479" spans="76:76">
      <c r="BX8479" s="2"/>
    </row>
    <row r="8480" spans="76:76">
      <c r="BX8480" s="2"/>
    </row>
    <row r="8481" spans="76:76">
      <c r="BX8481" s="2"/>
    </row>
    <row r="8482" spans="76:76">
      <c r="BX8482" s="2"/>
    </row>
    <row r="8483" spans="76:76">
      <c r="BX8483" s="2"/>
    </row>
    <row r="8484" spans="76:76">
      <c r="BX8484" s="2"/>
    </row>
    <row r="8485" spans="76:76">
      <c r="BX8485" s="2"/>
    </row>
    <row r="8486" spans="76:76">
      <c r="BX8486" s="2"/>
    </row>
    <row r="8487" spans="76:76">
      <c r="BX8487" s="2"/>
    </row>
    <row r="8488" spans="76:76">
      <c r="BX8488" s="2"/>
    </row>
    <row r="8489" spans="76:76">
      <c r="BX8489" s="2"/>
    </row>
    <row r="8490" spans="76:76">
      <c r="BX8490" s="2"/>
    </row>
    <row r="8491" spans="76:76">
      <c r="BX8491" s="2"/>
    </row>
    <row r="8492" spans="76:76">
      <c r="BX8492" s="2"/>
    </row>
    <row r="8493" spans="76:76">
      <c r="BX8493" s="2"/>
    </row>
    <row r="8494" spans="76:76">
      <c r="BX8494" s="2"/>
    </row>
    <row r="8495" spans="76:76">
      <c r="BX8495" s="2"/>
    </row>
    <row r="8496" spans="76:76">
      <c r="BX8496" s="2"/>
    </row>
    <row r="8497" spans="76:76">
      <c r="BX8497" s="2"/>
    </row>
    <row r="8498" spans="76:76">
      <c r="BX8498" s="2"/>
    </row>
    <row r="8499" spans="76:76">
      <c r="BX8499" s="2"/>
    </row>
    <row r="8500" spans="76:76">
      <c r="BX8500" s="2"/>
    </row>
    <row r="8501" spans="76:76">
      <c r="BX8501" s="2"/>
    </row>
    <row r="8502" spans="76:76">
      <c r="BX8502" s="2"/>
    </row>
    <row r="8503" spans="76:76">
      <c r="BX8503" s="2"/>
    </row>
    <row r="8504" spans="76:76">
      <c r="BX8504" s="2"/>
    </row>
    <row r="8505" spans="76:76">
      <c r="BX8505" s="2"/>
    </row>
    <row r="8506" spans="76:76">
      <c r="BX8506" s="2"/>
    </row>
    <row r="8507" spans="76:76">
      <c r="BX8507" s="2"/>
    </row>
    <row r="8508" spans="76:76">
      <c r="BX8508" s="2"/>
    </row>
    <row r="8509" spans="76:76">
      <c r="BX8509" s="2"/>
    </row>
    <row r="8510" spans="76:76">
      <c r="BX8510" s="2"/>
    </row>
    <row r="8511" spans="76:76">
      <c r="BX8511" s="2"/>
    </row>
    <row r="8512" spans="76:76">
      <c r="BX8512" s="2"/>
    </row>
    <row r="8513" spans="76:76">
      <c r="BX8513" s="2"/>
    </row>
    <row r="8514" spans="76:76">
      <c r="BX8514" s="2"/>
    </row>
    <row r="8515" spans="76:76">
      <c r="BX8515" s="2"/>
    </row>
    <row r="8516" spans="76:76">
      <c r="BX8516" s="2"/>
    </row>
    <row r="8517" spans="76:76">
      <c r="BX8517" s="2"/>
    </row>
    <row r="8518" spans="76:76">
      <c r="BX8518" s="2"/>
    </row>
    <row r="8519" spans="76:76">
      <c r="BX8519" s="2"/>
    </row>
    <row r="8520" spans="76:76">
      <c r="BX8520" s="2"/>
    </row>
    <row r="8521" spans="76:76">
      <c r="BX8521" s="2"/>
    </row>
    <row r="8522" spans="76:76">
      <c r="BX8522" s="2"/>
    </row>
    <row r="8523" spans="76:76">
      <c r="BX8523" s="2"/>
    </row>
    <row r="8524" spans="76:76">
      <c r="BX8524" s="2"/>
    </row>
    <row r="8525" spans="76:76">
      <c r="BX8525" s="2"/>
    </row>
    <row r="8526" spans="76:76">
      <c r="BX8526" s="2"/>
    </row>
    <row r="8527" spans="76:76">
      <c r="BX8527" s="2"/>
    </row>
    <row r="8528" spans="76:76">
      <c r="BX8528" s="2"/>
    </row>
    <row r="8529" spans="76:76">
      <c r="BX8529" s="2"/>
    </row>
    <row r="8530" spans="76:76">
      <c r="BX8530" s="2"/>
    </row>
    <row r="8531" spans="76:76">
      <c r="BX8531" s="2"/>
    </row>
    <row r="8532" spans="76:76">
      <c r="BX8532" s="2"/>
    </row>
    <row r="8533" spans="76:76">
      <c r="BX8533" s="2"/>
    </row>
    <row r="8534" spans="76:76">
      <c r="BX8534" s="2"/>
    </row>
    <row r="8535" spans="76:76">
      <c r="BX8535" s="2"/>
    </row>
    <row r="8536" spans="76:76">
      <c r="BX8536" s="2"/>
    </row>
    <row r="8537" spans="76:76">
      <c r="BX8537" s="2"/>
    </row>
    <row r="8538" spans="76:76">
      <c r="BX8538" s="2"/>
    </row>
    <row r="8539" spans="76:76">
      <c r="BX8539" s="2"/>
    </row>
    <row r="8540" spans="76:76">
      <c r="BX8540" s="2"/>
    </row>
    <row r="8541" spans="76:76">
      <c r="BX8541" s="2"/>
    </row>
    <row r="8542" spans="76:76">
      <c r="BX8542" s="2"/>
    </row>
    <row r="8543" spans="76:76">
      <c r="BX8543" s="2"/>
    </row>
    <row r="8544" spans="76:76">
      <c r="BX8544" s="2"/>
    </row>
    <row r="8545" spans="76:76">
      <c r="BX8545" s="2"/>
    </row>
    <row r="8546" spans="76:76">
      <c r="BX8546" s="2"/>
    </row>
    <row r="8547" spans="76:76">
      <c r="BX8547" s="2"/>
    </row>
    <row r="8548" spans="76:76">
      <c r="BX8548" s="2"/>
    </row>
    <row r="8549" spans="76:76">
      <c r="BX8549" s="2"/>
    </row>
    <row r="8550" spans="76:76">
      <c r="BX8550" s="2"/>
    </row>
    <row r="8551" spans="76:76">
      <c r="BX8551" s="2"/>
    </row>
    <row r="8552" spans="76:76">
      <c r="BX8552" s="2"/>
    </row>
    <row r="8553" spans="76:76">
      <c r="BX8553" s="2"/>
    </row>
    <row r="8554" spans="76:76">
      <c r="BX8554" s="2"/>
    </row>
    <row r="8555" spans="76:76">
      <c r="BX8555" s="2"/>
    </row>
    <row r="8556" spans="76:76">
      <c r="BX8556" s="2"/>
    </row>
    <row r="8557" spans="76:76">
      <c r="BX8557" s="2"/>
    </row>
    <row r="8558" spans="76:76">
      <c r="BX8558" s="2"/>
    </row>
    <row r="8559" spans="76:76">
      <c r="BX8559" s="2"/>
    </row>
    <row r="8560" spans="76:76">
      <c r="BX8560" s="2"/>
    </row>
    <row r="8561" spans="76:76">
      <c r="BX8561" s="2"/>
    </row>
    <row r="8562" spans="76:76">
      <c r="BX8562" s="2"/>
    </row>
    <row r="8563" spans="76:76">
      <c r="BX8563" s="2"/>
    </row>
    <row r="8564" spans="76:76">
      <c r="BX8564" s="2"/>
    </row>
    <row r="8565" spans="76:76">
      <c r="BX8565" s="2"/>
    </row>
    <row r="8566" spans="76:76">
      <c r="BX8566" s="2"/>
    </row>
    <row r="8567" spans="76:76">
      <c r="BX8567" s="2"/>
    </row>
    <row r="8568" spans="76:76">
      <c r="BX8568" s="2"/>
    </row>
    <row r="8569" spans="76:76">
      <c r="BX8569" s="2"/>
    </row>
    <row r="8570" spans="76:76">
      <c r="BX8570" s="2"/>
    </row>
    <row r="8571" spans="76:76">
      <c r="BX8571" s="2"/>
    </row>
    <row r="8572" spans="76:76">
      <c r="BX8572" s="2"/>
    </row>
    <row r="8573" spans="76:76">
      <c r="BX8573" s="2"/>
    </row>
    <row r="8574" spans="76:76">
      <c r="BX8574" s="2"/>
    </row>
    <row r="8575" spans="76:76">
      <c r="BX8575" s="2"/>
    </row>
    <row r="8576" spans="76:76">
      <c r="BX8576" s="2"/>
    </row>
    <row r="8577" spans="76:76">
      <c r="BX8577" s="2"/>
    </row>
    <row r="8578" spans="76:76">
      <c r="BX8578" s="2"/>
    </row>
    <row r="8579" spans="76:76">
      <c r="BX8579" s="2"/>
    </row>
    <row r="8580" spans="76:76">
      <c r="BX8580" s="2"/>
    </row>
    <row r="8581" spans="76:76">
      <c r="BX8581" s="2"/>
    </row>
    <row r="8582" spans="76:76">
      <c r="BX8582" s="2"/>
    </row>
    <row r="8583" spans="76:76">
      <c r="BX8583" s="2"/>
    </row>
    <row r="8584" spans="76:76">
      <c r="BX8584" s="2"/>
    </row>
    <row r="8585" spans="76:76">
      <c r="BX8585" s="2"/>
    </row>
    <row r="8586" spans="76:76">
      <c r="BX8586" s="2"/>
    </row>
    <row r="8587" spans="76:76">
      <c r="BX8587" s="2"/>
    </row>
    <row r="8588" spans="76:76">
      <c r="BX8588" s="2"/>
    </row>
    <row r="8589" spans="76:76">
      <c r="BX8589" s="2"/>
    </row>
    <row r="8590" spans="76:76">
      <c r="BX8590" s="2"/>
    </row>
    <row r="8591" spans="76:76">
      <c r="BX8591" s="2"/>
    </row>
    <row r="8592" spans="76:76">
      <c r="BX8592" s="2"/>
    </row>
    <row r="8593" spans="76:76">
      <c r="BX8593" s="2"/>
    </row>
    <row r="8594" spans="76:76">
      <c r="BX8594" s="2"/>
    </row>
    <row r="8595" spans="76:76">
      <c r="BX8595" s="2"/>
    </row>
    <row r="8596" spans="76:76">
      <c r="BX8596" s="2"/>
    </row>
    <row r="8597" spans="76:76">
      <c r="BX8597" s="2"/>
    </row>
    <row r="8598" spans="76:76">
      <c r="BX8598" s="2"/>
    </row>
    <row r="8599" spans="76:76">
      <c r="BX8599" s="2"/>
    </row>
    <row r="8600" spans="76:76">
      <c r="BX8600" s="2"/>
    </row>
    <row r="8601" spans="76:76">
      <c r="BX8601" s="2"/>
    </row>
    <row r="8602" spans="76:76">
      <c r="BX8602" s="2"/>
    </row>
    <row r="8603" spans="76:76">
      <c r="BX8603" s="2"/>
    </row>
    <row r="8604" spans="76:76">
      <c r="BX8604" s="2"/>
    </row>
    <row r="8605" spans="76:76">
      <c r="BX8605" s="2"/>
    </row>
    <row r="8606" spans="76:76">
      <c r="BX8606" s="2"/>
    </row>
    <row r="8607" spans="76:76">
      <c r="BX8607" s="2"/>
    </row>
    <row r="8608" spans="76:76">
      <c r="BX8608" s="2"/>
    </row>
    <row r="8609" spans="76:76">
      <c r="BX8609" s="2"/>
    </row>
    <row r="8610" spans="76:76">
      <c r="BX8610" s="2"/>
    </row>
    <row r="8611" spans="76:76">
      <c r="BX8611" s="2"/>
    </row>
    <row r="8612" spans="76:76">
      <c r="BX8612" s="2"/>
    </row>
    <row r="8613" spans="76:76">
      <c r="BX8613" s="2"/>
    </row>
    <row r="8614" spans="76:76">
      <c r="BX8614" s="2"/>
    </row>
    <row r="8615" spans="76:76">
      <c r="BX8615" s="2"/>
    </row>
    <row r="8616" spans="76:76">
      <c r="BX8616" s="2"/>
    </row>
    <row r="8617" spans="76:76">
      <c r="BX8617" s="2"/>
    </row>
    <row r="8618" spans="76:76">
      <c r="BX8618" s="2"/>
    </row>
    <row r="8619" spans="76:76">
      <c r="BX8619" s="2"/>
    </row>
    <row r="8620" spans="76:76">
      <c r="BX8620" s="2"/>
    </row>
    <row r="8621" spans="76:76">
      <c r="BX8621" s="2"/>
    </row>
    <row r="8622" spans="76:76">
      <c r="BX8622" s="2"/>
    </row>
    <row r="8623" spans="76:76">
      <c r="BX8623" s="2"/>
    </row>
    <row r="8624" spans="76:76">
      <c r="BX8624" s="2"/>
    </row>
    <row r="8625" spans="76:76">
      <c r="BX8625" s="2"/>
    </row>
    <row r="8626" spans="76:76">
      <c r="BX8626" s="2"/>
    </row>
    <row r="8627" spans="76:76">
      <c r="BX8627" s="2"/>
    </row>
    <row r="8628" spans="76:76">
      <c r="BX8628" s="2"/>
    </row>
    <row r="8629" spans="76:76">
      <c r="BX8629" s="2"/>
    </row>
    <row r="8630" spans="76:76">
      <c r="BX8630" s="2"/>
    </row>
    <row r="8631" spans="76:76">
      <c r="BX8631" s="2"/>
    </row>
    <row r="8632" spans="76:76">
      <c r="BX8632" s="2"/>
    </row>
    <row r="8633" spans="76:76">
      <c r="BX8633" s="2"/>
    </row>
    <row r="8634" spans="76:76">
      <c r="BX8634" s="2"/>
    </row>
    <row r="8635" spans="76:76">
      <c r="BX8635" s="2"/>
    </row>
    <row r="8636" spans="76:76">
      <c r="BX8636" s="2"/>
    </row>
    <row r="8637" spans="76:76">
      <c r="BX8637" s="2"/>
    </row>
    <row r="8638" spans="76:76">
      <c r="BX8638" s="2"/>
    </row>
    <row r="8639" spans="76:76">
      <c r="BX8639" s="2"/>
    </row>
    <row r="8640" spans="76:76">
      <c r="BX8640" s="2"/>
    </row>
    <row r="8641" spans="76:76">
      <c r="BX8641" s="2"/>
    </row>
    <row r="8642" spans="76:76">
      <c r="BX8642" s="2"/>
    </row>
    <row r="8643" spans="76:76">
      <c r="BX8643" s="2"/>
    </row>
    <row r="8644" spans="76:76">
      <c r="BX8644" s="2"/>
    </row>
    <row r="8645" spans="76:76">
      <c r="BX8645" s="2"/>
    </row>
    <row r="8646" spans="76:76">
      <c r="BX8646" s="2"/>
    </row>
    <row r="8647" spans="76:76">
      <c r="BX8647" s="2"/>
    </row>
    <row r="8648" spans="76:76">
      <c r="BX8648" s="2"/>
    </row>
    <row r="8649" spans="76:76">
      <c r="BX8649" s="2"/>
    </row>
    <row r="8650" spans="76:76">
      <c r="BX8650" s="2"/>
    </row>
    <row r="8651" spans="76:76">
      <c r="BX8651" s="2"/>
    </row>
    <row r="8652" spans="76:76">
      <c r="BX8652" s="2"/>
    </row>
    <row r="8653" spans="76:76">
      <c r="BX8653" s="2"/>
    </row>
    <row r="8654" spans="76:76">
      <c r="BX8654" s="2"/>
    </row>
    <row r="8655" spans="76:76">
      <c r="BX8655" s="2"/>
    </row>
    <row r="8656" spans="76:76">
      <c r="BX8656" s="2"/>
    </row>
    <row r="8657" spans="76:76">
      <c r="BX8657" s="2"/>
    </row>
    <row r="8658" spans="76:76">
      <c r="BX8658" s="2"/>
    </row>
    <row r="8659" spans="76:76">
      <c r="BX8659" s="2"/>
    </row>
    <row r="8660" spans="76:76">
      <c r="BX8660" s="2"/>
    </row>
    <row r="8661" spans="76:76">
      <c r="BX8661" s="2"/>
    </row>
    <row r="8662" spans="76:76">
      <c r="BX8662" s="2"/>
    </row>
    <row r="8663" spans="76:76">
      <c r="BX8663" s="2"/>
    </row>
    <row r="8664" spans="76:76">
      <c r="BX8664" s="2"/>
    </row>
    <row r="8665" spans="76:76">
      <c r="BX8665" s="2"/>
    </row>
    <row r="8666" spans="76:76">
      <c r="BX8666" s="2"/>
    </row>
    <row r="8667" spans="76:76">
      <c r="BX8667" s="2"/>
    </row>
    <row r="8668" spans="76:76">
      <c r="BX8668" s="2"/>
    </row>
    <row r="8669" spans="76:76">
      <c r="BX8669" s="2"/>
    </row>
    <row r="8670" spans="76:76">
      <c r="BX8670" s="2"/>
    </row>
    <row r="8671" spans="76:76">
      <c r="BX8671" s="2"/>
    </row>
    <row r="8672" spans="76:76">
      <c r="BX8672" s="2"/>
    </row>
    <row r="8673" spans="76:76">
      <c r="BX8673" s="2"/>
    </row>
    <row r="8674" spans="76:76">
      <c r="BX8674" s="2"/>
    </row>
    <row r="8675" spans="76:76">
      <c r="BX8675" s="2"/>
    </row>
    <row r="8676" spans="76:76">
      <c r="BX8676" s="2"/>
    </row>
    <row r="8677" spans="76:76">
      <c r="BX8677" s="2"/>
    </row>
    <row r="8678" spans="76:76">
      <c r="BX8678" s="2"/>
    </row>
    <row r="8679" spans="76:76">
      <c r="BX8679" s="2"/>
    </row>
    <row r="8680" spans="76:76">
      <c r="BX8680" s="2"/>
    </row>
    <row r="8681" spans="76:76">
      <c r="BX8681" s="2"/>
    </row>
    <row r="8682" spans="76:76">
      <c r="BX8682" s="2"/>
    </row>
    <row r="8683" spans="76:76">
      <c r="BX8683" s="2"/>
    </row>
    <row r="8684" spans="76:76">
      <c r="BX8684" s="2"/>
    </row>
    <row r="8685" spans="76:76">
      <c r="BX8685" s="2"/>
    </row>
    <row r="8686" spans="76:76">
      <c r="BX8686" s="2"/>
    </row>
    <row r="8687" spans="76:76">
      <c r="BX8687" s="2"/>
    </row>
    <row r="8688" spans="76:76">
      <c r="BX8688" s="2"/>
    </row>
    <row r="8689" spans="76:76">
      <c r="BX8689" s="2"/>
    </row>
    <row r="8690" spans="76:76">
      <c r="BX8690" s="2"/>
    </row>
    <row r="8691" spans="76:76">
      <c r="BX8691" s="2"/>
    </row>
    <row r="8692" spans="76:76">
      <c r="BX8692" s="2"/>
    </row>
    <row r="8693" spans="76:76">
      <c r="BX8693" s="2"/>
    </row>
    <row r="8694" spans="76:76">
      <c r="BX8694" s="2"/>
    </row>
    <row r="8695" spans="76:76">
      <c r="BX8695" s="2"/>
    </row>
    <row r="8696" spans="76:76">
      <c r="BX8696" s="2"/>
    </row>
    <row r="8697" spans="76:76">
      <c r="BX8697" s="2"/>
    </row>
    <row r="8698" spans="76:76">
      <c r="BX8698" s="2"/>
    </row>
    <row r="8699" spans="76:76">
      <c r="BX8699" s="2"/>
    </row>
    <row r="8700" spans="76:76">
      <c r="BX8700" s="2"/>
    </row>
    <row r="8701" spans="76:76">
      <c r="BX8701" s="2"/>
    </row>
    <row r="8702" spans="76:76">
      <c r="BX8702" s="2"/>
    </row>
    <row r="8703" spans="76:76">
      <c r="BX8703" s="2"/>
    </row>
    <row r="8704" spans="76:76">
      <c r="BX8704" s="2"/>
    </row>
    <row r="8705" spans="76:76">
      <c r="BX8705" s="2"/>
    </row>
    <row r="8706" spans="76:76">
      <c r="BX8706" s="2"/>
    </row>
    <row r="8707" spans="76:76">
      <c r="BX8707" s="2"/>
    </row>
    <row r="8708" spans="76:76">
      <c r="BX8708" s="2"/>
    </row>
    <row r="8709" spans="76:76">
      <c r="BX8709" s="2"/>
    </row>
    <row r="8710" spans="76:76">
      <c r="BX8710" s="2"/>
    </row>
    <row r="8711" spans="76:76">
      <c r="BX8711" s="2"/>
    </row>
    <row r="8712" spans="76:76">
      <c r="BX8712" s="2"/>
    </row>
    <row r="8713" spans="76:76">
      <c r="BX8713" s="2"/>
    </row>
    <row r="8714" spans="76:76">
      <c r="BX8714" s="2"/>
    </row>
    <row r="8715" spans="76:76">
      <c r="BX8715" s="2"/>
    </row>
    <row r="8716" spans="76:76">
      <c r="BX8716" s="2"/>
    </row>
    <row r="8717" spans="76:76">
      <c r="BX8717" s="2"/>
    </row>
    <row r="8718" spans="76:76">
      <c r="BX8718" s="2"/>
    </row>
    <row r="8719" spans="76:76">
      <c r="BX8719" s="2"/>
    </row>
    <row r="8720" spans="76:76">
      <c r="BX8720" s="2"/>
    </row>
    <row r="8721" spans="76:76">
      <c r="BX8721" s="2"/>
    </row>
    <row r="8722" spans="76:76">
      <c r="BX8722" s="2"/>
    </row>
    <row r="8723" spans="76:76">
      <c r="BX8723" s="2"/>
    </row>
    <row r="8724" spans="76:76">
      <c r="BX8724" s="2"/>
    </row>
    <row r="8725" spans="76:76">
      <c r="BX8725" s="2"/>
    </row>
    <row r="8726" spans="76:76">
      <c r="BX8726" s="2"/>
    </row>
    <row r="8727" spans="76:76">
      <c r="BX8727" s="2"/>
    </row>
    <row r="8728" spans="76:76">
      <c r="BX8728" s="2"/>
    </row>
    <row r="8729" spans="76:76">
      <c r="BX8729" s="2"/>
    </row>
    <row r="8730" spans="76:76">
      <c r="BX8730" s="2"/>
    </row>
    <row r="8731" spans="76:76">
      <c r="BX8731" s="2"/>
    </row>
    <row r="8732" spans="76:76">
      <c r="BX8732" s="2"/>
    </row>
    <row r="8733" spans="76:76">
      <c r="BX8733" s="2"/>
    </row>
    <row r="8734" spans="76:76">
      <c r="BX8734" s="2"/>
    </row>
    <row r="8735" spans="76:76">
      <c r="BX8735" s="2"/>
    </row>
    <row r="8736" spans="76:76">
      <c r="BX8736" s="2"/>
    </row>
    <row r="8737" spans="76:76">
      <c r="BX8737" s="2"/>
    </row>
    <row r="8738" spans="76:76">
      <c r="BX8738" s="2"/>
    </row>
    <row r="8739" spans="76:76">
      <c r="BX8739" s="2"/>
    </row>
    <row r="8740" spans="76:76">
      <c r="BX8740" s="2"/>
    </row>
    <row r="8741" spans="76:76">
      <c r="BX8741" s="2"/>
    </row>
    <row r="8742" spans="76:76">
      <c r="BX8742" s="2"/>
    </row>
    <row r="8743" spans="76:76">
      <c r="BX8743" s="2"/>
    </row>
    <row r="8744" spans="76:76">
      <c r="BX8744" s="2"/>
    </row>
    <row r="8745" spans="76:76">
      <c r="BX8745" s="2"/>
    </row>
    <row r="8746" spans="76:76">
      <c r="BX8746" s="2"/>
    </row>
    <row r="8747" spans="76:76">
      <c r="BX8747" s="2"/>
    </row>
    <row r="8748" spans="76:76">
      <c r="BX8748" s="2"/>
    </row>
    <row r="8749" spans="76:76">
      <c r="BX8749" s="2"/>
    </row>
    <row r="8750" spans="76:76">
      <c r="BX8750" s="2"/>
    </row>
    <row r="8751" spans="76:76">
      <c r="BX8751" s="2"/>
    </row>
    <row r="8752" spans="76:76">
      <c r="BX8752" s="2"/>
    </row>
    <row r="8753" spans="76:76">
      <c r="BX8753" s="2"/>
    </row>
    <row r="8754" spans="76:76">
      <c r="BX8754" s="2"/>
    </row>
    <row r="8755" spans="76:76">
      <c r="BX8755" s="2"/>
    </row>
    <row r="8756" spans="76:76">
      <c r="BX8756" s="2"/>
    </row>
    <row r="8757" spans="76:76">
      <c r="BX8757" s="2"/>
    </row>
    <row r="8758" spans="76:76">
      <c r="BX8758" s="2"/>
    </row>
    <row r="8759" spans="76:76">
      <c r="BX8759" s="2"/>
    </row>
    <row r="8760" spans="76:76">
      <c r="BX8760" s="2"/>
    </row>
    <row r="8761" spans="76:76">
      <c r="BX8761" s="2"/>
    </row>
    <row r="8762" spans="76:76">
      <c r="BX8762" s="2"/>
    </row>
    <row r="8763" spans="76:76">
      <c r="BX8763" s="2"/>
    </row>
    <row r="8764" spans="76:76">
      <c r="BX8764" s="2"/>
    </row>
    <row r="8765" spans="76:76">
      <c r="BX8765" s="2"/>
    </row>
    <row r="8766" spans="76:76">
      <c r="BX8766" s="2"/>
    </row>
    <row r="8767" spans="76:76">
      <c r="BX8767" s="2"/>
    </row>
    <row r="8768" spans="76:76">
      <c r="BX8768" s="2"/>
    </row>
    <row r="8769" spans="76:76">
      <c r="BX8769" s="2"/>
    </row>
    <row r="8770" spans="76:76">
      <c r="BX8770" s="2"/>
    </row>
    <row r="8771" spans="76:76">
      <c r="BX8771" s="2"/>
    </row>
    <row r="8772" spans="76:76">
      <c r="BX8772" s="2"/>
    </row>
    <row r="8773" spans="76:76">
      <c r="BX8773" s="2"/>
    </row>
    <row r="8774" spans="76:76">
      <c r="BX8774" s="2"/>
    </row>
    <row r="8775" spans="76:76">
      <c r="BX8775" s="2"/>
    </row>
    <row r="8776" spans="76:76">
      <c r="BX8776" s="2"/>
    </row>
    <row r="8777" spans="76:76">
      <c r="BX8777" s="2"/>
    </row>
    <row r="8778" spans="76:76">
      <c r="BX8778" s="2"/>
    </row>
    <row r="8779" spans="76:76">
      <c r="BX8779" s="2"/>
    </row>
    <row r="8780" spans="76:76">
      <c r="BX8780" s="2"/>
    </row>
    <row r="8781" spans="76:76">
      <c r="BX8781" s="2"/>
    </row>
    <row r="8782" spans="76:76">
      <c r="BX8782" s="2"/>
    </row>
    <row r="8783" spans="76:76">
      <c r="BX8783" s="2"/>
    </row>
    <row r="8784" spans="76:76">
      <c r="BX8784" s="2"/>
    </row>
    <row r="8785" spans="76:76">
      <c r="BX8785" s="2"/>
    </row>
    <row r="8786" spans="76:76">
      <c r="BX8786" s="2"/>
    </row>
    <row r="8787" spans="76:76">
      <c r="BX8787" s="2"/>
    </row>
    <row r="8788" spans="76:76">
      <c r="BX8788" s="2"/>
    </row>
    <row r="8789" spans="76:76">
      <c r="BX8789" s="2"/>
    </row>
    <row r="8790" spans="76:76">
      <c r="BX8790" s="2"/>
    </row>
    <row r="8791" spans="76:76">
      <c r="BX8791" s="2"/>
    </row>
    <row r="8792" spans="76:76">
      <c r="BX8792" s="2"/>
    </row>
    <row r="8793" spans="76:76">
      <c r="BX8793" s="2"/>
    </row>
    <row r="8794" spans="76:76">
      <c r="BX8794" s="2"/>
    </row>
    <row r="8795" spans="76:76">
      <c r="BX8795" s="2"/>
    </row>
    <row r="8796" spans="76:76">
      <c r="BX8796" s="2"/>
    </row>
    <row r="8797" spans="76:76">
      <c r="BX8797" s="2"/>
    </row>
    <row r="8798" spans="76:76">
      <c r="BX8798" s="2"/>
    </row>
    <row r="8799" spans="76:76">
      <c r="BX8799" s="2"/>
    </row>
    <row r="8800" spans="76:76">
      <c r="BX8800" s="2"/>
    </row>
    <row r="8801" spans="76:76">
      <c r="BX8801" s="2"/>
    </row>
    <row r="8802" spans="76:76">
      <c r="BX8802" s="2"/>
    </row>
    <row r="8803" spans="76:76">
      <c r="BX8803" s="2"/>
    </row>
    <row r="8804" spans="76:76">
      <c r="BX8804" s="2"/>
    </row>
    <row r="8805" spans="76:76">
      <c r="BX8805" s="2"/>
    </row>
    <row r="8806" spans="76:76">
      <c r="BX8806" s="2"/>
    </row>
    <row r="8807" spans="76:76">
      <c r="BX8807" s="2"/>
    </row>
    <row r="8808" spans="76:76">
      <c r="BX8808" s="2"/>
    </row>
    <row r="8809" spans="76:76">
      <c r="BX8809" s="2"/>
    </row>
    <row r="8810" spans="76:76">
      <c r="BX8810" s="2"/>
    </row>
    <row r="8811" spans="76:76">
      <c r="BX8811" s="2"/>
    </row>
    <row r="8812" spans="76:76">
      <c r="BX8812" s="2"/>
    </row>
    <row r="8813" spans="76:76">
      <c r="BX8813" s="2"/>
    </row>
    <row r="8814" spans="76:76">
      <c r="BX8814" s="2"/>
    </row>
    <row r="8815" spans="76:76">
      <c r="BX8815" s="2"/>
    </row>
    <row r="8816" spans="76:76">
      <c r="BX8816" s="2"/>
    </row>
    <row r="8817" spans="76:76">
      <c r="BX8817" s="2"/>
    </row>
    <row r="8818" spans="76:76">
      <c r="BX8818" s="2"/>
    </row>
    <row r="8819" spans="76:76">
      <c r="BX8819" s="2"/>
    </row>
    <row r="8820" spans="76:76">
      <c r="BX8820" s="2"/>
    </row>
    <row r="8821" spans="76:76">
      <c r="BX8821" s="2"/>
    </row>
    <row r="8822" spans="76:76">
      <c r="BX8822" s="2"/>
    </row>
    <row r="8823" spans="76:76">
      <c r="BX8823" s="2"/>
    </row>
    <row r="8824" spans="76:76">
      <c r="BX8824" s="2"/>
    </row>
    <row r="8825" spans="76:76">
      <c r="BX8825" s="2"/>
    </row>
    <row r="8826" spans="76:76">
      <c r="BX8826" s="2"/>
    </row>
    <row r="8827" spans="76:76">
      <c r="BX8827" s="2"/>
    </row>
    <row r="8828" spans="76:76">
      <c r="BX8828" s="2"/>
    </row>
    <row r="8829" spans="76:76">
      <c r="BX8829" s="2"/>
    </row>
    <row r="8830" spans="76:76">
      <c r="BX8830" s="2"/>
    </row>
    <row r="8831" spans="76:76">
      <c r="BX8831" s="2"/>
    </row>
    <row r="8832" spans="76:76">
      <c r="BX8832" s="2"/>
    </row>
    <row r="8833" spans="76:76">
      <c r="BX8833" s="2"/>
    </row>
    <row r="8834" spans="76:76">
      <c r="BX8834" s="2"/>
    </row>
    <row r="8835" spans="76:76">
      <c r="BX8835" s="2"/>
    </row>
    <row r="8836" spans="76:76">
      <c r="BX8836" s="2"/>
    </row>
    <row r="8837" spans="76:76">
      <c r="BX8837" s="2"/>
    </row>
    <row r="8838" spans="76:76">
      <c r="BX8838" s="2"/>
    </row>
    <row r="8839" spans="76:76">
      <c r="BX8839" s="2"/>
    </row>
    <row r="8840" spans="76:76">
      <c r="BX8840" s="2"/>
    </row>
    <row r="8841" spans="76:76">
      <c r="BX8841" s="2"/>
    </row>
    <row r="8842" spans="76:76">
      <c r="BX8842" s="2"/>
    </row>
    <row r="8843" spans="76:76">
      <c r="BX8843" s="2"/>
    </row>
    <row r="8844" spans="76:76">
      <c r="BX8844" s="2"/>
    </row>
    <row r="8845" spans="76:76">
      <c r="BX8845" s="2"/>
    </row>
    <row r="8846" spans="76:76">
      <c r="BX8846" s="2"/>
    </row>
    <row r="8847" spans="76:76">
      <c r="BX8847" s="2"/>
    </row>
    <row r="8848" spans="76:76">
      <c r="BX8848" s="2"/>
    </row>
    <row r="8849" spans="76:76">
      <c r="BX8849" s="2"/>
    </row>
    <row r="8850" spans="76:76">
      <c r="BX8850" s="2"/>
    </row>
    <row r="8851" spans="76:76">
      <c r="BX8851" s="2"/>
    </row>
    <row r="8852" spans="76:76">
      <c r="BX8852" s="2"/>
    </row>
    <row r="8853" spans="76:76">
      <c r="BX8853" s="2"/>
    </row>
    <row r="8854" spans="76:76">
      <c r="BX8854" s="2"/>
    </row>
    <row r="8855" spans="76:76">
      <c r="BX8855" s="2"/>
    </row>
    <row r="8856" spans="76:76">
      <c r="BX8856" s="2"/>
    </row>
    <row r="8857" spans="76:76">
      <c r="BX8857" s="2"/>
    </row>
    <row r="8858" spans="76:76">
      <c r="BX8858" s="2"/>
    </row>
    <row r="8859" spans="76:76">
      <c r="BX8859" s="2"/>
    </row>
    <row r="8860" spans="76:76">
      <c r="BX8860" s="2"/>
    </row>
    <row r="8861" spans="76:76">
      <c r="BX8861" s="2"/>
    </row>
    <row r="8862" spans="76:76">
      <c r="BX8862" s="2"/>
    </row>
    <row r="8863" spans="76:76">
      <c r="BX8863" s="2"/>
    </row>
    <row r="8864" spans="76:76">
      <c r="BX8864" s="2"/>
    </row>
    <row r="8865" spans="76:76">
      <c r="BX8865" s="2"/>
    </row>
    <row r="8866" spans="76:76">
      <c r="BX8866" s="2"/>
    </row>
    <row r="8867" spans="76:76">
      <c r="BX8867" s="2"/>
    </row>
    <row r="8868" spans="76:76">
      <c r="BX8868" s="2"/>
    </row>
    <row r="8869" spans="76:76">
      <c r="BX8869" s="2"/>
    </row>
    <row r="8870" spans="76:76">
      <c r="BX8870" s="2"/>
    </row>
    <row r="8871" spans="76:76">
      <c r="BX8871" s="2"/>
    </row>
    <row r="8872" spans="76:76">
      <c r="BX8872" s="2"/>
    </row>
    <row r="8873" spans="76:76">
      <c r="BX8873" s="2"/>
    </row>
    <row r="8874" spans="76:76">
      <c r="BX8874" s="2"/>
    </row>
    <row r="8875" spans="76:76">
      <c r="BX8875" s="2"/>
    </row>
    <row r="8876" spans="76:76">
      <c r="BX8876" s="2"/>
    </row>
    <row r="8877" spans="76:76">
      <c r="BX8877" s="2"/>
    </row>
    <row r="8878" spans="76:76">
      <c r="BX8878" s="2"/>
    </row>
    <row r="8879" spans="76:76">
      <c r="BX8879" s="2"/>
    </row>
    <row r="8880" spans="76:76">
      <c r="BX8880" s="2"/>
    </row>
    <row r="8881" spans="76:76">
      <c r="BX8881" s="2"/>
    </row>
    <row r="8882" spans="76:76">
      <c r="BX8882" s="2"/>
    </row>
    <row r="8883" spans="76:76">
      <c r="BX8883" s="2"/>
    </row>
    <row r="8884" spans="76:76">
      <c r="BX8884" s="2"/>
    </row>
    <row r="8885" spans="76:76">
      <c r="BX8885" s="2"/>
    </row>
    <row r="8886" spans="76:76">
      <c r="BX8886" s="2"/>
    </row>
    <row r="8887" spans="76:76">
      <c r="BX8887" s="2"/>
    </row>
    <row r="8888" spans="76:76">
      <c r="BX8888" s="2"/>
    </row>
    <row r="8889" spans="76:76">
      <c r="BX8889" s="2"/>
    </row>
    <row r="8890" spans="76:76">
      <c r="BX8890" s="2"/>
    </row>
    <row r="8891" spans="76:76">
      <c r="BX8891" s="2"/>
    </row>
    <row r="8892" spans="76:76">
      <c r="BX8892" s="2"/>
    </row>
    <row r="8893" spans="76:76">
      <c r="BX8893" s="2"/>
    </row>
    <row r="8894" spans="76:76">
      <c r="BX8894" s="2"/>
    </row>
    <row r="8895" spans="76:76">
      <c r="BX8895" s="2"/>
    </row>
    <row r="8896" spans="76:76">
      <c r="BX8896" s="2"/>
    </row>
    <row r="8897" spans="76:76">
      <c r="BX8897" s="2"/>
    </row>
    <row r="8898" spans="76:76">
      <c r="BX8898" s="2"/>
    </row>
    <row r="8899" spans="76:76">
      <c r="BX8899" s="2"/>
    </row>
    <row r="8900" spans="76:76">
      <c r="BX8900" s="2"/>
    </row>
    <row r="8901" spans="76:76">
      <c r="BX8901" s="2"/>
    </row>
    <row r="8902" spans="76:76">
      <c r="BX8902" s="2"/>
    </row>
    <row r="8903" spans="76:76">
      <c r="BX8903" s="2"/>
    </row>
    <row r="8904" spans="76:76">
      <c r="BX8904" s="2"/>
    </row>
    <row r="8905" spans="76:76">
      <c r="BX8905" s="2"/>
    </row>
    <row r="8906" spans="76:76">
      <c r="BX8906" s="2"/>
    </row>
    <row r="8907" spans="76:76">
      <c r="BX8907" s="2"/>
    </row>
    <row r="8908" spans="76:76">
      <c r="BX8908" s="2"/>
    </row>
    <row r="8909" spans="76:76">
      <c r="BX8909" s="2"/>
    </row>
    <row r="8910" spans="76:76">
      <c r="BX8910" s="2"/>
    </row>
    <row r="8911" spans="76:76">
      <c r="BX8911" s="2"/>
    </row>
    <row r="8912" spans="76:76">
      <c r="BX8912" s="2"/>
    </row>
    <row r="8913" spans="76:76">
      <c r="BX8913" s="2"/>
    </row>
    <row r="8914" spans="76:76">
      <c r="BX8914" s="2"/>
    </row>
    <row r="8915" spans="76:76">
      <c r="BX8915" s="2"/>
    </row>
    <row r="8916" spans="76:76">
      <c r="BX8916" s="2"/>
    </row>
    <row r="8917" spans="76:76">
      <c r="BX8917" s="2"/>
    </row>
    <row r="8918" spans="76:76">
      <c r="BX8918" s="2"/>
    </row>
    <row r="8919" spans="76:76">
      <c r="BX8919" s="2"/>
    </row>
    <row r="8920" spans="76:76">
      <c r="BX8920" s="2"/>
    </row>
    <row r="8921" spans="76:76">
      <c r="BX8921" s="2"/>
    </row>
    <row r="8922" spans="76:76">
      <c r="BX8922" s="2"/>
    </row>
    <row r="8923" spans="76:76">
      <c r="BX8923" s="2"/>
    </row>
    <row r="8924" spans="76:76">
      <c r="BX8924" s="2"/>
    </row>
    <row r="8925" spans="76:76">
      <c r="BX8925" s="2"/>
    </row>
    <row r="8926" spans="76:76">
      <c r="BX8926" s="2"/>
    </row>
    <row r="8927" spans="76:76">
      <c r="BX8927" s="2"/>
    </row>
    <row r="8928" spans="76:76">
      <c r="BX8928" s="2"/>
    </row>
    <row r="8929" spans="76:76">
      <c r="BX8929" s="2"/>
    </row>
    <row r="8930" spans="76:76">
      <c r="BX8930" s="2"/>
    </row>
    <row r="8931" spans="76:76">
      <c r="BX8931" s="2"/>
    </row>
    <row r="8932" spans="76:76">
      <c r="BX8932" s="2"/>
    </row>
    <row r="8933" spans="76:76">
      <c r="BX8933" s="2"/>
    </row>
    <row r="8934" spans="76:76">
      <c r="BX8934" s="2"/>
    </row>
    <row r="8935" spans="76:76">
      <c r="BX8935" s="2"/>
    </row>
    <row r="8936" spans="76:76">
      <c r="BX8936" s="2"/>
    </row>
    <row r="8937" spans="76:76">
      <c r="BX8937" s="2"/>
    </row>
    <row r="8938" spans="76:76">
      <c r="BX8938" s="2"/>
    </row>
    <row r="8939" spans="76:76">
      <c r="BX8939" s="2"/>
    </row>
    <row r="8940" spans="76:76">
      <c r="BX8940" s="2"/>
    </row>
    <row r="8941" spans="76:76">
      <c r="BX8941" s="2"/>
    </row>
    <row r="8942" spans="76:76">
      <c r="BX8942" s="2"/>
    </row>
    <row r="8943" spans="76:76">
      <c r="BX8943" s="2"/>
    </row>
    <row r="8944" spans="76:76">
      <c r="BX8944" s="2"/>
    </row>
    <row r="8945" spans="76:76">
      <c r="BX8945" s="2"/>
    </row>
    <row r="8946" spans="76:76">
      <c r="BX8946" s="2"/>
    </row>
    <row r="8947" spans="76:76">
      <c r="BX8947" s="2"/>
    </row>
    <row r="8948" spans="76:76">
      <c r="BX8948" s="2"/>
    </row>
    <row r="8949" spans="76:76">
      <c r="BX8949" s="2"/>
    </row>
    <row r="8950" spans="76:76">
      <c r="BX8950" s="2"/>
    </row>
    <row r="8951" spans="76:76">
      <c r="BX8951" s="2"/>
    </row>
    <row r="8952" spans="76:76">
      <c r="BX8952" s="2"/>
    </row>
    <row r="8953" spans="76:76">
      <c r="BX8953" s="2"/>
    </row>
    <row r="8954" spans="76:76">
      <c r="BX8954" s="2"/>
    </row>
    <row r="8955" spans="76:76">
      <c r="BX8955" s="2"/>
    </row>
    <row r="8956" spans="76:76">
      <c r="BX8956" s="2"/>
    </row>
    <row r="8957" spans="76:76">
      <c r="BX8957" s="2"/>
    </row>
    <row r="8958" spans="76:76">
      <c r="BX8958" s="2"/>
    </row>
    <row r="8959" spans="76:76">
      <c r="BX8959" s="2"/>
    </row>
    <row r="8960" spans="76:76">
      <c r="BX8960" s="2"/>
    </row>
    <row r="8961" spans="76:76">
      <c r="BX8961" s="2"/>
    </row>
    <row r="8962" spans="76:76">
      <c r="BX8962" s="2"/>
    </row>
    <row r="8963" spans="76:76">
      <c r="BX8963" s="2"/>
    </row>
    <row r="8964" spans="76:76">
      <c r="BX8964" s="2"/>
    </row>
    <row r="8965" spans="76:76">
      <c r="BX8965" s="2"/>
    </row>
    <row r="8966" spans="76:76">
      <c r="BX8966" s="2"/>
    </row>
    <row r="8967" spans="76:76">
      <c r="BX8967" s="2"/>
    </row>
    <row r="8968" spans="76:76">
      <c r="BX8968" s="2"/>
    </row>
    <row r="8969" spans="76:76">
      <c r="BX8969" s="2"/>
    </row>
    <row r="8970" spans="76:76">
      <c r="BX8970" s="2"/>
    </row>
    <row r="8971" spans="76:76">
      <c r="BX8971" s="2"/>
    </row>
    <row r="8972" spans="76:76">
      <c r="BX8972" s="2"/>
    </row>
    <row r="8973" spans="76:76">
      <c r="BX8973" s="2"/>
    </row>
    <row r="8974" spans="76:76">
      <c r="BX8974" s="2"/>
    </row>
    <row r="8975" spans="76:76">
      <c r="BX8975" s="2"/>
    </row>
    <row r="8976" spans="76:76">
      <c r="BX8976" s="2"/>
    </row>
    <row r="8977" spans="76:76">
      <c r="BX8977" s="2"/>
    </row>
    <row r="8978" spans="76:76">
      <c r="BX8978" s="2"/>
    </row>
    <row r="8979" spans="76:76">
      <c r="BX8979" s="2"/>
    </row>
    <row r="8980" spans="76:76">
      <c r="BX8980" s="2"/>
    </row>
    <row r="8981" spans="76:76">
      <c r="BX8981" s="2"/>
    </row>
    <row r="8982" spans="76:76">
      <c r="BX8982" s="2"/>
    </row>
    <row r="8983" spans="76:76">
      <c r="BX8983" s="2"/>
    </row>
    <row r="8984" spans="76:76">
      <c r="BX8984" s="2"/>
    </row>
    <row r="8985" spans="76:76">
      <c r="BX8985" s="2"/>
    </row>
    <row r="8986" spans="76:76">
      <c r="BX8986" s="2"/>
    </row>
    <row r="8987" spans="76:76">
      <c r="BX8987" s="2"/>
    </row>
    <row r="8988" spans="76:76">
      <c r="BX8988" s="2"/>
    </row>
    <row r="8989" spans="76:76">
      <c r="BX8989" s="2"/>
    </row>
    <row r="8990" spans="76:76">
      <c r="BX8990" s="2"/>
    </row>
    <row r="8991" spans="76:76">
      <c r="BX8991" s="2"/>
    </row>
    <row r="8992" spans="76:76">
      <c r="BX8992" s="2"/>
    </row>
    <row r="8993" spans="76:76">
      <c r="BX8993" s="2"/>
    </row>
    <row r="8994" spans="76:76">
      <c r="BX8994" s="2"/>
    </row>
    <row r="8995" spans="76:76">
      <c r="BX8995" s="2"/>
    </row>
    <row r="8996" spans="76:76">
      <c r="BX8996" s="2"/>
    </row>
    <row r="8997" spans="76:76">
      <c r="BX8997" s="2"/>
    </row>
    <row r="8998" spans="76:76">
      <c r="BX8998" s="2"/>
    </row>
    <row r="8999" spans="76:76">
      <c r="BX8999" s="2"/>
    </row>
    <row r="9000" spans="76:76">
      <c r="BX9000" s="2"/>
    </row>
    <row r="9001" spans="76:76">
      <c r="BX9001" s="2"/>
    </row>
    <row r="9002" spans="76:76">
      <c r="BX9002" s="2"/>
    </row>
    <row r="9003" spans="76:76">
      <c r="BX9003" s="2"/>
    </row>
    <row r="9004" spans="76:76">
      <c r="BX9004" s="2"/>
    </row>
    <row r="9005" spans="76:76">
      <c r="BX9005" s="2"/>
    </row>
    <row r="9006" spans="76:76">
      <c r="BX9006" s="2"/>
    </row>
    <row r="9007" spans="76:76">
      <c r="BX9007" s="2"/>
    </row>
    <row r="9008" spans="76:76">
      <c r="BX9008" s="2"/>
    </row>
    <row r="9009" spans="76:76">
      <c r="BX9009" s="2"/>
    </row>
    <row r="9010" spans="76:76">
      <c r="BX9010" s="2"/>
    </row>
    <row r="9011" spans="76:76">
      <c r="BX9011" s="2"/>
    </row>
    <row r="9012" spans="76:76">
      <c r="BX9012" s="2"/>
    </row>
    <row r="9013" spans="76:76">
      <c r="BX9013" s="2"/>
    </row>
    <row r="9014" spans="76:76">
      <c r="BX9014" s="2"/>
    </row>
    <row r="9015" spans="76:76">
      <c r="BX9015" s="2"/>
    </row>
    <row r="9016" spans="76:76">
      <c r="BX9016" s="2"/>
    </row>
    <row r="9017" spans="76:76">
      <c r="BX9017" s="2"/>
    </row>
    <row r="9018" spans="76:76">
      <c r="BX9018" s="2"/>
    </row>
    <row r="9019" spans="76:76">
      <c r="BX9019" s="2"/>
    </row>
    <row r="9020" spans="76:76">
      <c r="BX9020" s="2"/>
    </row>
    <row r="9021" spans="76:76">
      <c r="BX9021" s="2"/>
    </row>
    <row r="9022" spans="76:76">
      <c r="BX9022" s="2"/>
    </row>
    <row r="9023" spans="76:76">
      <c r="BX9023" s="2"/>
    </row>
    <row r="9024" spans="76:76">
      <c r="BX9024" s="2"/>
    </row>
    <row r="9025" spans="76:76">
      <c r="BX9025" s="2"/>
    </row>
    <row r="9026" spans="76:76">
      <c r="BX9026" s="2"/>
    </row>
    <row r="9027" spans="76:76">
      <c r="BX9027" s="2"/>
    </row>
    <row r="9028" spans="76:76">
      <c r="BX9028" s="2"/>
    </row>
    <row r="9029" spans="76:76">
      <c r="BX9029" s="2"/>
    </row>
    <row r="9030" spans="76:76">
      <c r="BX9030" s="2"/>
    </row>
    <row r="9031" spans="76:76">
      <c r="BX9031" s="2"/>
    </row>
    <row r="9032" spans="76:76">
      <c r="BX9032" s="2"/>
    </row>
    <row r="9033" spans="76:76">
      <c r="BX9033" s="2"/>
    </row>
    <row r="9034" spans="76:76">
      <c r="BX9034" s="2"/>
    </row>
    <row r="9035" spans="76:76">
      <c r="BX9035" s="2"/>
    </row>
    <row r="9036" spans="76:76">
      <c r="BX9036" s="2"/>
    </row>
    <row r="9037" spans="76:76">
      <c r="BX9037" s="2"/>
    </row>
    <row r="9038" spans="76:76">
      <c r="BX9038" s="2"/>
    </row>
    <row r="9039" spans="76:76">
      <c r="BX9039" s="2"/>
    </row>
    <row r="9040" spans="76:76">
      <c r="BX9040" s="2"/>
    </row>
    <row r="9041" spans="76:76">
      <c r="BX9041" s="2"/>
    </row>
    <row r="9042" spans="76:76">
      <c r="BX9042" s="2"/>
    </row>
    <row r="9043" spans="76:76">
      <c r="BX9043" s="2"/>
    </row>
    <row r="9044" spans="76:76">
      <c r="BX9044" s="2"/>
    </row>
    <row r="9045" spans="76:76">
      <c r="BX9045" s="2"/>
    </row>
    <row r="9046" spans="76:76">
      <c r="BX9046" s="2"/>
    </row>
    <row r="9047" spans="76:76">
      <c r="BX9047" s="2"/>
    </row>
    <row r="9048" spans="76:76">
      <c r="BX9048" s="2"/>
    </row>
    <row r="9049" spans="76:76">
      <c r="BX9049" s="2"/>
    </row>
    <row r="9050" spans="76:76">
      <c r="BX9050" s="2"/>
    </row>
    <row r="9051" spans="76:76">
      <c r="BX9051" s="2"/>
    </row>
    <row r="9052" spans="76:76">
      <c r="BX9052" s="2"/>
    </row>
    <row r="9053" spans="76:76">
      <c r="BX9053" s="2"/>
    </row>
    <row r="9054" spans="76:76">
      <c r="BX9054" s="2"/>
    </row>
    <row r="9055" spans="76:76">
      <c r="BX9055" s="2"/>
    </row>
    <row r="9056" spans="76:76">
      <c r="BX9056" s="2"/>
    </row>
    <row r="9057" spans="76:76">
      <c r="BX9057" s="2"/>
    </row>
    <row r="9058" spans="76:76">
      <c r="BX9058" s="2"/>
    </row>
    <row r="9059" spans="76:76">
      <c r="BX9059" s="2"/>
    </row>
    <row r="9060" spans="76:76">
      <c r="BX9060" s="2"/>
    </row>
    <row r="9061" spans="76:76">
      <c r="BX9061" s="2"/>
    </row>
    <row r="9062" spans="76:76">
      <c r="BX9062" s="2"/>
    </row>
    <row r="9063" spans="76:76">
      <c r="BX9063" s="2"/>
    </row>
    <row r="9064" spans="76:76">
      <c r="BX9064" s="2"/>
    </row>
    <row r="9065" spans="76:76">
      <c r="BX9065" s="2"/>
    </row>
    <row r="9066" spans="76:76">
      <c r="BX9066" s="2"/>
    </row>
    <row r="9067" spans="76:76">
      <c r="BX9067" s="2"/>
    </row>
    <row r="9068" spans="76:76">
      <c r="BX9068" s="2"/>
    </row>
    <row r="9069" spans="76:76">
      <c r="BX9069" s="2"/>
    </row>
    <row r="9070" spans="76:76">
      <c r="BX9070" s="2"/>
    </row>
    <row r="9071" spans="76:76">
      <c r="BX9071" s="2"/>
    </row>
    <row r="9072" spans="76:76">
      <c r="BX9072" s="2"/>
    </row>
    <row r="9073" spans="76:76">
      <c r="BX9073" s="2"/>
    </row>
    <row r="9074" spans="76:76">
      <c r="BX9074" s="2"/>
    </row>
    <row r="9075" spans="76:76">
      <c r="BX9075" s="2"/>
    </row>
    <row r="9076" spans="76:76">
      <c r="BX9076" s="2"/>
    </row>
    <row r="9077" spans="76:76">
      <c r="BX9077" s="2"/>
    </row>
    <row r="9078" spans="76:76">
      <c r="BX9078" s="2"/>
    </row>
    <row r="9079" spans="76:76">
      <c r="BX9079" s="2"/>
    </row>
    <row r="9080" spans="76:76">
      <c r="BX9080" s="2"/>
    </row>
    <row r="9081" spans="76:76">
      <c r="BX9081" s="2"/>
    </row>
    <row r="9082" spans="76:76">
      <c r="BX9082" s="2"/>
    </row>
    <row r="9083" spans="76:76">
      <c r="BX9083" s="2"/>
    </row>
    <row r="9084" spans="76:76">
      <c r="BX9084" s="2"/>
    </row>
    <row r="9085" spans="76:76">
      <c r="BX9085" s="2"/>
    </row>
    <row r="9086" spans="76:76">
      <c r="BX9086" s="2"/>
    </row>
    <row r="9087" spans="76:76">
      <c r="BX9087" s="2"/>
    </row>
    <row r="9088" spans="76:76">
      <c r="BX9088" s="2"/>
    </row>
    <row r="9089" spans="76:76">
      <c r="BX9089" s="2"/>
    </row>
    <row r="9090" spans="76:76">
      <c r="BX9090" s="2"/>
    </row>
    <row r="9091" spans="76:76">
      <c r="BX9091" s="2"/>
    </row>
    <row r="9092" spans="76:76">
      <c r="BX9092" s="2"/>
    </row>
    <row r="9093" spans="76:76">
      <c r="BX9093" s="2"/>
    </row>
    <row r="9094" spans="76:76">
      <c r="BX9094" s="2"/>
    </row>
    <row r="9095" spans="76:76">
      <c r="BX9095" s="2"/>
    </row>
    <row r="9096" spans="76:76">
      <c r="BX9096" s="2"/>
    </row>
    <row r="9097" spans="76:76">
      <c r="BX9097" s="2"/>
    </row>
    <row r="9098" spans="76:76">
      <c r="BX9098" s="2"/>
    </row>
    <row r="9099" spans="76:76">
      <c r="BX9099" s="2"/>
    </row>
    <row r="9100" spans="76:76">
      <c r="BX9100" s="2"/>
    </row>
    <row r="9101" spans="76:76">
      <c r="BX9101" s="2"/>
    </row>
    <row r="9102" spans="76:76">
      <c r="BX9102" s="2"/>
    </row>
    <row r="9103" spans="76:76">
      <c r="BX9103" s="2"/>
    </row>
    <row r="9104" spans="76:76">
      <c r="BX9104" s="2"/>
    </row>
    <row r="9105" spans="76:76">
      <c r="BX9105" s="2"/>
    </row>
    <row r="9106" spans="76:76">
      <c r="BX9106" s="2"/>
    </row>
    <row r="9107" spans="76:76">
      <c r="BX9107" s="2"/>
    </row>
    <row r="9108" spans="76:76">
      <c r="BX9108" s="2"/>
    </row>
    <row r="9109" spans="76:76">
      <c r="BX9109" s="2"/>
    </row>
    <row r="9110" spans="76:76">
      <c r="BX9110" s="2"/>
    </row>
    <row r="9111" spans="76:76">
      <c r="BX9111" s="2"/>
    </row>
    <row r="9112" spans="76:76">
      <c r="BX9112" s="2"/>
    </row>
    <row r="9113" spans="76:76">
      <c r="BX9113" s="2"/>
    </row>
    <row r="9114" spans="76:76">
      <c r="BX9114" s="2"/>
    </row>
    <row r="9115" spans="76:76">
      <c r="BX9115" s="2"/>
    </row>
    <row r="9116" spans="76:76">
      <c r="BX9116" s="2"/>
    </row>
    <row r="9117" spans="76:76">
      <c r="BX9117" s="2"/>
    </row>
    <row r="9118" spans="76:76">
      <c r="BX9118" s="2"/>
    </row>
    <row r="9119" spans="76:76">
      <c r="BX9119" s="2"/>
    </row>
    <row r="9120" spans="76:76">
      <c r="BX9120" s="2"/>
    </row>
    <row r="9121" spans="76:76">
      <c r="BX9121" s="2"/>
    </row>
    <row r="9122" spans="76:76">
      <c r="BX9122" s="2"/>
    </row>
    <row r="9123" spans="76:76">
      <c r="BX9123" s="2"/>
    </row>
    <row r="9124" spans="76:76">
      <c r="BX9124" s="2"/>
    </row>
    <row r="9125" spans="76:76">
      <c r="BX9125" s="2"/>
    </row>
    <row r="9126" spans="76:76">
      <c r="BX9126" s="2"/>
    </row>
    <row r="9127" spans="76:76">
      <c r="BX9127" s="2"/>
    </row>
    <row r="9128" spans="76:76">
      <c r="BX9128" s="2"/>
    </row>
    <row r="9129" spans="76:76">
      <c r="BX9129" s="2"/>
    </row>
    <row r="9130" spans="76:76">
      <c r="BX9130" s="2"/>
    </row>
    <row r="9131" spans="76:76">
      <c r="BX9131" s="2"/>
    </row>
    <row r="9132" spans="76:76">
      <c r="BX9132" s="2"/>
    </row>
    <row r="9133" spans="76:76">
      <c r="BX9133" s="2"/>
    </row>
    <row r="9134" spans="76:76">
      <c r="BX9134" s="2"/>
    </row>
    <row r="9135" spans="76:76">
      <c r="BX9135" s="2"/>
    </row>
    <row r="9136" spans="76:76">
      <c r="BX9136" s="2"/>
    </row>
    <row r="9137" spans="76:76">
      <c r="BX9137" s="2"/>
    </row>
    <row r="9138" spans="76:76">
      <c r="BX9138" s="2"/>
    </row>
    <row r="9139" spans="76:76">
      <c r="BX9139" s="2"/>
    </row>
    <row r="9140" spans="76:76">
      <c r="BX9140" s="2"/>
    </row>
    <row r="9141" spans="76:76">
      <c r="BX9141" s="2"/>
    </row>
    <row r="9142" spans="76:76">
      <c r="BX9142" s="2"/>
    </row>
    <row r="9143" spans="76:76">
      <c r="BX9143" s="2"/>
    </row>
    <row r="9144" spans="76:76">
      <c r="BX9144" s="2"/>
    </row>
    <row r="9145" spans="76:76">
      <c r="BX9145" s="2"/>
    </row>
    <row r="9146" spans="76:76">
      <c r="BX9146" s="2"/>
    </row>
    <row r="9147" spans="76:76">
      <c r="BX9147" s="2"/>
    </row>
    <row r="9148" spans="76:76">
      <c r="BX9148" s="2"/>
    </row>
    <row r="9149" spans="76:76">
      <c r="BX9149" s="2"/>
    </row>
    <row r="9150" spans="76:76">
      <c r="BX9150" s="2"/>
    </row>
    <row r="9151" spans="76:76">
      <c r="BX9151" s="2"/>
    </row>
    <row r="9152" spans="76:76">
      <c r="BX9152" s="2"/>
    </row>
    <row r="9153" spans="76:76">
      <c r="BX9153" s="2"/>
    </row>
    <row r="9154" spans="76:76">
      <c r="BX9154" s="2"/>
    </row>
    <row r="9155" spans="76:76">
      <c r="BX9155" s="2"/>
    </row>
    <row r="9156" spans="76:76">
      <c r="BX9156" s="2"/>
    </row>
    <row r="9157" spans="76:76">
      <c r="BX9157" s="2"/>
    </row>
    <row r="9158" spans="76:76">
      <c r="BX9158" s="2"/>
    </row>
    <row r="9159" spans="76:76">
      <c r="BX9159" s="2"/>
    </row>
    <row r="9160" spans="76:76">
      <c r="BX9160" s="2"/>
    </row>
    <row r="9161" spans="76:76">
      <c r="BX9161" s="2"/>
    </row>
    <row r="9162" spans="76:76">
      <c r="BX9162" s="2"/>
    </row>
    <row r="9163" spans="76:76">
      <c r="BX9163" s="2"/>
    </row>
    <row r="9164" spans="76:76">
      <c r="BX9164" s="2"/>
    </row>
    <row r="9165" spans="76:76">
      <c r="BX9165" s="2"/>
    </row>
    <row r="9166" spans="76:76">
      <c r="BX9166" s="2"/>
    </row>
    <row r="9167" spans="76:76">
      <c r="BX9167" s="2"/>
    </row>
    <row r="9168" spans="76:76">
      <c r="BX9168" s="2"/>
    </row>
    <row r="9169" spans="76:76">
      <c r="BX9169" s="2"/>
    </row>
    <row r="9170" spans="76:76">
      <c r="BX9170" s="2"/>
    </row>
    <row r="9171" spans="76:76">
      <c r="BX9171" s="2"/>
    </row>
    <row r="9172" spans="76:76">
      <c r="BX9172" s="2"/>
    </row>
    <row r="9173" spans="76:76">
      <c r="BX9173" s="2"/>
    </row>
    <row r="9174" spans="76:76">
      <c r="BX9174" s="2"/>
    </row>
    <row r="9175" spans="76:76">
      <c r="BX9175" s="2"/>
    </row>
    <row r="9176" spans="76:76">
      <c r="BX9176" s="2"/>
    </row>
    <row r="9177" spans="76:76">
      <c r="BX9177" s="2"/>
    </row>
    <row r="9178" spans="76:76">
      <c r="BX9178" s="2"/>
    </row>
    <row r="9179" spans="76:76">
      <c r="BX9179" s="2"/>
    </row>
    <row r="9180" spans="76:76">
      <c r="BX9180" s="2"/>
    </row>
    <row r="9181" spans="76:76">
      <c r="BX9181" s="2"/>
    </row>
    <row r="9182" spans="76:76">
      <c r="BX9182" s="2"/>
    </row>
    <row r="9183" spans="76:76">
      <c r="BX9183" s="2"/>
    </row>
    <row r="9184" spans="76:76">
      <c r="BX9184" s="2"/>
    </row>
    <row r="9185" spans="76:76">
      <c r="BX9185" s="2"/>
    </row>
    <row r="9186" spans="76:76">
      <c r="BX9186" s="2"/>
    </row>
    <row r="9187" spans="76:76">
      <c r="BX9187" s="2"/>
    </row>
    <row r="9188" spans="76:76">
      <c r="BX9188" s="2"/>
    </row>
    <row r="9189" spans="76:76">
      <c r="BX9189" s="2"/>
    </row>
    <row r="9190" spans="76:76">
      <c r="BX9190" s="2"/>
    </row>
    <row r="9191" spans="76:76">
      <c r="BX9191" s="2"/>
    </row>
    <row r="9192" spans="76:76">
      <c r="BX9192" s="2"/>
    </row>
    <row r="9193" spans="76:76">
      <c r="BX9193" s="2"/>
    </row>
    <row r="9194" spans="76:76">
      <c r="BX9194" s="2"/>
    </row>
    <row r="9195" spans="76:76">
      <c r="BX9195" s="2"/>
    </row>
    <row r="9196" spans="76:76">
      <c r="BX9196" s="2"/>
    </row>
    <row r="9197" spans="76:76">
      <c r="BX9197" s="2"/>
    </row>
    <row r="9198" spans="76:76">
      <c r="BX9198" s="2"/>
    </row>
    <row r="9199" spans="76:76">
      <c r="BX9199" s="2"/>
    </row>
    <row r="9200" spans="76:76">
      <c r="BX9200" s="2"/>
    </row>
    <row r="9201" spans="76:76">
      <c r="BX9201" s="2"/>
    </row>
    <row r="9202" spans="76:76">
      <c r="BX9202" s="2"/>
    </row>
    <row r="9203" spans="76:76">
      <c r="BX9203" s="2"/>
    </row>
    <row r="9204" spans="76:76">
      <c r="BX9204" s="2"/>
    </row>
    <row r="9205" spans="76:76">
      <c r="BX9205" s="2"/>
    </row>
    <row r="9206" spans="76:76">
      <c r="BX9206" s="2"/>
    </row>
    <row r="9207" spans="76:76">
      <c r="BX9207" s="2"/>
    </row>
    <row r="9208" spans="76:76">
      <c r="BX9208" s="2"/>
    </row>
    <row r="9209" spans="76:76">
      <c r="BX9209" s="2"/>
    </row>
    <row r="9210" spans="76:76">
      <c r="BX9210" s="2"/>
    </row>
    <row r="9211" spans="76:76">
      <c r="BX9211" s="2"/>
    </row>
    <row r="9212" spans="76:76">
      <c r="BX9212" s="2"/>
    </row>
    <row r="9213" spans="76:76">
      <c r="BX9213" s="2"/>
    </row>
    <row r="9214" spans="76:76">
      <c r="BX9214" s="2"/>
    </row>
    <row r="9215" spans="76:76">
      <c r="BX9215" s="2"/>
    </row>
    <row r="9216" spans="76:76">
      <c r="BX9216" s="2"/>
    </row>
    <row r="9217" spans="76:76">
      <c r="BX9217" s="2"/>
    </row>
    <row r="9218" spans="76:76">
      <c r="BX9218" s="2"/>
    </row>
    <row r="9219" spans="76:76">
      <c r="BX9219" s="2"/>
    </row>
    <row r="9220" spans="76:76">
      <c r="BX9220" s="2"/>
    </row>
    <row r="9221" spans="76:76">
      <c r="BX9221" s="2"/>
    </row>
    <row r="9222" spans="76:76">
      <c r="BX9222" s="2"/>
    </row>
    <row r="9223" spans="76:76">
      <c r="BX9223" s="2"/>
    </row>
    <row r="9224" spans="76:76">
      <c r="BX9224" s="2"/>
    </row>
    <row r="9225" spans="76:76">
      <c r="BX9225" s="2"/>
    </row>
    <row r="9226" spans="76:76">
      <c r="BX9226" s="2"/>
    </row>
    <row r="9227" spans="76:76">
      <c r="BX9227" s="2"/>
    </row>
    <row r="9228" spans="76:76">
      <c r="BX9228" s="2"/>
    </row>
    <row r="9229" spans="76:76">
      <c r="BX9229" s="2"/>
    </row>
    <row r="9230" spans="76:76">
      <c r="BX9230" s="2"/>
    </row>
    <row r="9231" spans="76:76">
      <c r="BX9231" s="2"/>
    </row>
    <row r="9232" spans="76:76">
      <c r="BX9232" s="2"/>
    </row>
    <row r="9233" spans="76:76">
      <c r="BX9233" s="2"/>
    </row>
    <row r="9234" spans="76:76">
      <c r="BX9234" s="2"/>
    </row>
    <row r="9235" spans="76:76">
      <c r="BX9235" s="2"/>
    </row>
    <row r="9236" spans="76:76">
      <c r="BX9236" s="2"/>
    </row>
    <row r="9237" spans="76:76">
      <c r="BX9237" s="2"/>
    </row>
    <row r="9238" spans="76:76">
      <c r="BX9238" s="2"/>
    </row>
    <row r="9239" spans="76:76">
      <c r="BX9239" s="2"/>
    </row>
    <row r="9240" spans="76:76">
      <c r="BX9240" s="2"/>
    </row>
    <row r="9241" spans="76:76">
      <c r="BX9241" s="2"/>
    </row>
    <row r="9242" spans="76:76">
      <c r="BX9242" s="2"/>
    </row>
    <row r="9243" spans="76:76">
      <c r="BX9243" s="2"/>
    </row>
    <row r="9244" spans="76:76">
      <c r="BX9244" s="2"/>
    </row>
    <row r="9245" spans="76:76">
      <c r="BX9245" s="2"/>
    </row>
    <row r="9246" spans="76:76">
      <c r="BX9246" s="2"/>
    </row>
    <row r="9247" spans="76:76">
      <c r="BX9247" s="2"/>
    </row>
    <row r="9248" spans="76:76">
      <c r="BX9248" s="2"/>
    </row>
    <row r="9249" spans="76:76">
      <c r="BX9249" s="2"/>
    </row>
    <row r="9250" spans="76:76">
      <c r="BX9250" s="2"/>
    </row>
    <row r="9251" spans="76:76">
      <c r="BX9251" s="2"/>
    </row>
    <row r="9252" spans="76:76">
      <c r="BX9252" s="2"/>
    </row>
    <row r="9253" spans="76:76">
      <c r="BX9253" s="2"/>
    </row>
    <row r="9254" spans="76:76">
      <c r="BX9254" s="2"/>
    </row>
    <row r="9255" spans="76:76">
      <c r="BX9255" s="2"/>
    </row>
    <row r="9256" spans="76:76">
      <c r="BX9256" s="2"/>
    </row>
    <row r="9257" spans="76:76">
      <c r="BX9257" s="2"/>
    </row>
    <row r="9258" spans="76:76">
      <c r="BX9258" s="2"/>
    </row>
    <row r="9259" spans="76:76">
      <c r="BX9259" s="2"/>
    </row>
    <row r="9260" spans="76:76">
      <c r="BX9260" s="2"/>
    </row>
    <row r="9261" spans="76:76">
      <c r="BX9261" s="2"/>
    </row>
    <row r="9262" spans="76:76">
      <c r="BX9262" s="2"/>
    </row>
    <row r="9263" spans="76:76">
      <c r="BX9263" s="2"/>
    </row>
    <row r="9264" spans="76:76">
      <c r="BX9264" s="2"/>
    </row>
    <row r="9265" spans="76:76">
      <c r="BX9265" s="2"/>
    </row>
    <row r="9266" spans="76:76">
      <c r="BX9266" s="2"/>
    </row>
    <row r="9267" spans="76:76">
      <c r="BX9267" s="2"/>
    </row>
    <row r="9268" spans="76:76">
      <c r="BX9268" s="2"/>
    </row>
    <row r="9269" spans="76:76">
      <c r="BX9269" s="2"/>
    </row>
    <row r="9270" spans="76:76">
      <c r="BX9270" s="2"/>
    </row>
    <row r="9271" spans="76:76">
      <c r="BX9271" s="2"/>
    </row>
    <row r="9272" spans="76:76">
      <c r="BX9272" s="2"/>
    </row>
    <row r="9273" spans="76:76">
      <c r="BX9273" s="2"/>
    </row>
    <row r="9274" spans="76:76">
      <c r="BX9274" s="2"/>
    </row>
    <row r="9275" spans="76:76">
      <c r="BX9275" s="2"/>
    </row>
    <row r="9276" spans="76:76">
      <c r="BX9276" s="2"/>
    </row>
    <row r="9277" spans="76:76">
      <c r="BX9277" s="2"/>
    </row>
    <row r="9278" spans="76:76">
      <c r="BX9278" s="2"/>
    </row>
    <row r="9279" spans="76:76">
      <c r="BX9279" s="2"/>
    </row>
    <row r="9280" spans="76:76">
      <c r="BX9280" s="2"/>
    </row>
    <row r="9281" spans="76:76">
      <c r="BX9281" s="2"/>
    </row>
    <row r="9282" spans="76:76">
      <c r="BX9282" s="2"/>
    </row>
    <row r="9283" spans="76:76">
      <c r="BX9283" s="2"/>
    </row>
    <row r="9284" spans="76:76">
      <c r="BX9284" s="2"/>
    </row>
    <row r="9285" spans="76:76">
      <c r="BX9285" s="2"/>
    </row>
    <row r="9286" spans="76:76">
      <c r="BX9286" s="2"/>
    </row>
    <row r="9287" spans="76:76">
      <c r="BX9287" s="2"/>
    </row>
    <row r="9288" spans="76:76">
      <c r="BX9288" s="2"/>
    </row>
    <row r="9289" spans="76:76">
      <c r="BX9289" s="2"/>
    </row>
    <row r="9290" spans="76:76">
      <c r="BX9290" s="2"/>
    </row>
    <row r="9291" spans="76:76">
      <c r="BX9291" s="2"/>
    </row>
    <row r="9292" spans="76:76">
      <c r="BX9292" s="2"/>
    </row>
    <row r="9293" spans="76:76">
      <c r="BX9293" s="2"/>
    </row>
    <row r="9294" spans="76:76">
      <c r="BX9294" s="2"/>
    </row>
    <row r="9295" spans="76:76">
      <c r="BX9295" s="2"/>
    </row>
    <row r="9296" spans="76:76">
      <c r="BX9296" s="2"/>
    </row>
    <row r="9297" spans="76:76">
      <c r="BX9297" s="2"/>
    </row>
    <row r="9298" spans="76:76">
      <c r="BX9298" s="2"/>
    </row>
    <row r="9299" spans="76:76">
      <c r="BX9299" s="2"/>
    </row>
    <row r="9300" spans="76:76">
      <c r="BX9300" s="2"/>
    </row>
    <row r="9301" spans="76:76">
      <c r="BX9301" s="2"/>
    </row>
    <row r="9302" spans="76:76">
      <c r="BX9302" s="2"/>
    </row>
    <row r="9303" spans="76:76">
      <c r="BX9303" s="2"/>
    </row>
    <row r="9304" spans="76:76">
      <c r="BX9304" s="2"/>
    </row>
    <row r="9305" spans="76:76">
      <c r="BX9305" s="2"/>
    </row>
    <row r="9306" spans="76:76">
      <c r="BX9306" s="2"/>
    </row>
    <row r="9307" spans="76:76">
      <c r="BX9307" s="2"/>
    </row>
    <row r="9308" spans="76:76">
      <c r="BX9308" s="2"/>
    </row>
    <row r="9309" spans="76:76">
      <c r="BX9309" s="2"/>
    </row>
    <row r="9310" spans="76:76">
      <c r="BX9310" s="2"/>
    </row>
    <row r="9311" spans="76:76">
      <c r="BX9311" s="2"/>
    </row>
    <row r="9312" spans="76:76">
      <c r="BX9312" s="2"/>
    </row>
    <row r="9313" spans="76:76">
      <c r="BX9313" s="2"/>
    </row>
    <row r="9314" spans="76:76">
      <c r="BX9314" s="2"/>
    </row>
    <row r="9315" spans="76:76">
      <c r="BX9315" s="2"/>
    </row>
    <row r="9316" spans="76:76">
      <c r="BX9316" s="2"/>
    </row>
    <row r="9317" spans="76:76">
      <c r="BX9317" s="2"/>
    </row>
    <row r="9318" spans="76:76">
      <c r="BX9318" s="2"/>
    </row>
    <row r="9319" spans="76:76">
      <c r="BX9319" s="2"/>
    </row>
    <row r="9320" spans="76:76">
      <c r="BX9320" s="2"/>
    </row>
    <row r="9321" spans="76:76">
      <c r="BX9321" s="2"/>
    </row>
    <row r="9322" spans="76:76">
      <c r="BX9322" s="2"/>
    </row>
    <row r="9323" spans="76:76">
      <c r="BX9323" s="2"/>
    </row>
    <row r="9324" spans="76:76">
      <c r="BX9324" s="2"/>
    </row>
    <row r="9325" spans="76:76">
      <c r="BX9325" s="2"/>
    </row>
    <row r="9326" spans="76:76">
      <c r="BX9326" s="2"/>
    </row>
    <row r="9327" spans="76:76">
      <c r="BX9327" s="2"/>
    </row>
    <row r="9328" spans="76:76">
      <c r="BX9328" s="2"/>
    </row>
    <row r="9329" spans="76:76">
      <c r="BX9329" s="2"/>
    </row>
    <row r="9330" spans="76:76">
      <c r="BX9330" s="2"/>
    </row>
    <row r="9331" spans="76:76">
      <c r="BX9331" s="2"/>
    </row>
    <row r="9332" spans="76:76">
      <c r="BX9332" s="2"/>
    </row>
    <row r="9333" spans="76:76">
      <c r="BX9333" s="2"/>
    </row>
    <row r="9334" spans="76:76">
      <c r="BX9334" s="2"/>
    </row>
    <row r="9335" spans="76:76">
      <c r="BX9335" s="2"/>
    </row>
    <row r="9336" spans="76:76">
      <c r="BX9336" s="2"/>
    </row>
    <row r="9337" spans="76:76">
      <c r="BX9337" s="2"/>
    </row>
    <row r="9338" spans="76:76">
      <c r="BX9338" s="2"/>
    </row>
    <row r="9339" spans="76:76">
      <c r="BX9339" s="2"/>
    </row>
    <row r="9340" spans="76:76">
      <c r="BX9340" s="2"/>
    </row>
    <row r="9341" spans="76:76">
      <c r="BX9341" s="2"/>
    </row>
    <row r="9342" spans="76:76">
      <c r="BX9342" s="2"/>
    </row>
    <row r="9343" spans="76:76">
      <c r="BX9343" s="2"/>
    </row>
    <row r="9344" spans="76:76">
      <c r="BX9344" s="2"/>
    </row>
    <row r="9345" spans="76:76">
      <c r="BX9345" s="2"/>
    </row>
    <row r="9346" spans="76:76">
      <c r="BX9346" s="2"/>
    </row>
    <row r="9347" spans="76:76">
      <c r="BX9347" s="2"/>
    </row>
    <row r="9348" spans="76:76">
      <c r="BX9348" s="2"/>
    </row>
    <row r="9349" spans="76:76">
      <c r="BX9349" s="2"/>
    </row>
    <row r="9350" spans="76:76">
      <c r="BX9350" s="2"/>
    </row>
    <row r="9351" spans="76:76">
      <c r="BX9351" s="2"/>
    </row>
    <row r="9352" spans="76:76">
      <c r="BX9352" s="2"/>
    </row>
    <row r="9353" spans="76:76">
      <c r="BX9353" s="2"/>
    </row>
    <row r="9354" spans="76:76">
      <c r="BX9354" s="2"/>
    </row>
    <row r="9355" spans="76:76">
      <c r="BX9355" s="2"/>
    </row>
    <row r="9356" spans="76:76">
      <c r="BX9356" s="2"/>
    </row>
    <row r="9357" spans="76:76">
      <c r="BX9357" s="2"/>
    </row>
    <row r="9358" spans="76:76">
      <c r="BX9358" s="2"/>
    </row>
    <row r="9359" spans="76:76">
      <c r="BX9359" s="2"/>
    </row>
    <row r="9360" spans="76:76">
      <c r="BX9360" s="2"/>
    </row>
    <row r="9361" spans="76:76">
      <c r="BX9361" s="2"/>
    </row>
    <row r="9362" spans="76:76">
      <c r="BX9362" s="2"/>
    </row>
    <row r="9363" spans="76:76">
      <c r="BX9363" s="2"/>
    </row>
    <row r="9364" spans="76:76">
      <c r="BX9364" s="2"/>
    </row>
    <row r="9365" spans="76:76">
      <c r="BX9365" s="2"/>
    </row>
    <row r="9366" spans="76:76">
      <c r="BX9366" s="2"/>
    </row>
    <row r="9367" spans="76:76">
      <c r="BX9367" s="2"/>
    </row>
    <row r="9368" spans="76:76">
      <c r="BX9368" s="2"/>
    </row>
    <row r="9369" spans="76:76">
      <c r="BX9369" s="2"/>
    </row>
    <row r="9370" spans="76:76">
      <c r="BX9370" s="2"/>
    </row>
    <row r="9371" spans="76:76">
      <c r="BX9371" s="2"/>
    </row>
    <row r="9372" spans="76:76">
      <c r="BX9372" s="2"/>
    </row>
    <row r="9373" spans="76:76">
      <c r="BX9373" s="2"/>
    </row>
    <row r="9374" spans="76:76">
      <c r="BX9374" s="2"/>
    </row>
    <row r="9375" spans="76:76">
      <c r="BX9375" s="2"/>
    </row>
    <row r="9376" spans="76:76">
      <c r="BX9376" s="2"/>
    </row>
    <row r="9377" spans="76:76">
      <c r="BX9377" s="2"/>
    </row>
    <row r="9378" spans="76:76">
      <c r="BX9378" s="2"/>
    </row>
    <row r="9379" spans="76:76">
      <c r="BX9379" s="2"/>
    </row>
    <row r="9380" spans="76:76">
      <c r="BX9380" s="2"/>
    </row>
    <row r="9381" spans="76:76">
      <c r="BX9381" s="2"/>
    </row>
    <row r="9382" spans="76:76">
      <c r="BX9382" s="2"/>
    </row>
    <row r="9383" spans="76:76">
      <c r="BX9383" s="2"/>
    </row>
    <row r="9384" spans="76:76">
      <c r="BX9384" s="2"/>
    </row>
    <row r="9385" spans="76:76">
      <c r="BX9385" s="2"/>
    </row>
    <row r="9386" spans="76:76">
      <c r="BX9386" s="2"/>
    </row>
    <row r="9387" spans="76:76">
      <c r="BX9387" s="2"/>
    </row>
    <row r="9388" spans="76:76">
      <c r="BX9388" s="2"/>
    </row>
    <row r="9389" spans="76:76">
      <c r="BX9389" s="2"/>
    </row>
    <row r="9390" spans="76:76">
      <c r="BX9390" s="2"/>
    </row>
    <row r="9391" spans="76:76">
      <c r="BX9391" s="2"/>
    </row>
    <row r="9392" spans="76:76">
      <c r="BX9392" s="2"/>
    </row>
    <row r="9393" spans="76:76">
      <c r="BX9393" s="2"/>
    </row>
    <row r="9394" spans="76:76">
      <c r="BX9394" s="2"/>
    </row>
    <row r="9395" spans="76:76">
      <c r="BX9395" s="2"/>
    </row>
    <row r="9396" spans="76:76">
      <c r="BX9396" s="2"/>
    </row>
    <row r="9397" spans="76:76">
      <c r="BX9397" s="2"/>
    </row>
    <row r="9398" spans="76:76">
      <c r="BX9398" s="2"/>
    </row>
    <row r="9399" spans="76:76">
      <c r="BX9399" s="2"/>
    </row>
    <row r="9400" spans="76:76">
      <c r="BX9400" s="2"/>
    </row>
    <row r="9401" spans="76:76">
      <c r="BX9401" s="2"/>
    </row>
    <row r="9402" spans="76:76">
      <c r="BX9402" s="2"/>
    </row>
    <row r="9403" spans="76:76">
      <c r="BX9403" s="2"/>
    </row>
    <row r="9404" spans="76:76">
      <c r="BX9404" s="2"/>
    </row>
    <row r="9405" spans="76:76">
      <c r="BX9405" s="2"/>
    </row>
    <row r="9406" spans="76:76">
      <c r="BX9406" s="2"/>
    </row>
    <row r="9407" spans="76:76">
      <c r="BX9407" s="2"/>
    </row>
    <row r="9408" spans="76:76">
      <c r="BX9408" s="2"/>
    </row>
    <row r="9409" spans="76:76">
      <c r="BX9409" s="2"/>
    </row>
    <row r="9410" spans="76:76">
      <c r="BX9410" s="2"/>
    </row>
    <row r="9411" spans="76:76">
      <c r="BX9411" s="2"/>
    </row>
    <row r="9412" spans="76:76">
      <c r="BX9412" s="2"/>
    </row>
    <row r="9413" spans="76:76">
      <c r="BX9413" s="2"/>
    </row>
    <row r="9414" spans="76:76">
      <c r="BX9414" s="2"/>
    </row>
    <row r="9415" spans="76:76">
      <c r="BX9415" s="2"/>
    </row>
    <row r="9416" spans="76:76">
      <c r="BX9416" s="2"/>
    </row>
    <row r="9417" spans="76:76">
      <c r="BX9417" s="2"/>
    </row>
    <row r="9418" spans="76:76">
      <c r="BX9418" s="2"/>
    </row>
    <row r="9419" spans="76:76">
      <c r="BX9419" s="2"/>
    </row>
    <row r="9420" spans="76:76">
      <c r="BX9420" s="2"/>
    </row>
    <row r="9421" spans="76:76">
      <c r="BX9421" s="2"/>
    </row>
    <row r="9422" spans="76:76">
      <c r="BX9422" s="2"/>
    </row>
    <row r="9423" spans="76:76">
      <c r="BX9423" s="2"/>
    </row>
    <row r="9424" spans="76:76">
      <c r="BX9424" s="2"/>
    </row>
    <row r="9425" spans="76:76">
      <c r="BX9425" s="2"/>
    </row>
    <row r="9426" spans="76:76">
      <c r="BX9426" s="2"/>
    </row>
    <row r="9427" spans="76:76">
      <c r="BX9427" s="2"/>
    </row>
    <row r="9428" spans="76:76">
      <c r="BX9428" s="2"/>
    </row>
    <row r="9429" spans="76:76">
      <c r="BX9429" s="2"/>
    </row>
    <row r="9430" spans="76:76">
      <c r="BX9430" s="2"/>
    </row>
    <row r="9431" spans="76:76">
      <c r="BX9431" s="2"/>
    </row>
    <row r="9432" spans="76:76">
      <c r="BX9432" s="2"/>
    </row>
    <row r="9433" spans="76:76">
      <c r="BX9433" s="2"/>
    </row>
    <row r="9434" spans="76:76">
      <c r="BX9434" s="2"/>
    </row>
    <row r="9435" spans="76:76">
      <c r="BX9435" s="2"/>
    </row>
    <row r="9436" spans="76:76">
      <c r="BX9436" s="2"/>
    </row>
    <row r="9437" spans="76:76">
      <c r="BX9437" s="2"/>
    </row>
    <row r="9438" spans="76:76">
      <c r="BX9438" s="2"/>
    </row>
    <row r="9439" spans="76:76">
      <c r="BX9439" s="2"/>
    </row>
    <row r="9440" spans="76:76">
      <c r="BX9440" s="2"/>
    </row>
    <row r="9441" spans="76:76">
      <c r="BX9441" s="2"/>
    </row>
    <row r="9442" spans="76:76">
      <c r="BX9442" s="2"/>
    </row>
    <row r="9443" spans="76:76">
      <c r="BX9443" s="2"/>
    </row>
    <row r="9444" spans="76:76">
      <c r="BX9444" s="2"/>
    </row>
    <row r="9445" spans="76:76">
      <c r="BX9445" s="2"/>
    </row>
    <row r="9446" spans="76:76">
      <c r="BX9446" s="2"/>
    </row>
    <row r="9447" spans="76:76">
      <c r="BX9447" s="2"/>
    </row>
    <row r="9448" spans="76:76">
      <c r="BX9448" s="2"/>
    </row>
    <row r="9449" spans="76:76">
      <c r="BX9449" s="2"/>
    </row>
    <row r="9450" spans="76:76">
      <c r="BX9450" s="2"/>
    </row>
    <row r="9451" spans="76:76">
      <c r="BX9451" s="2"/>
    </row>
    <row r="9452" spans="76:76">
      <c r="BX9452" s="2"/>
    </row>
    <row r="9453" spans="76:76">
      <c r="BX9453" s="2"/>
    </row>
    <row r="9454" spans="76:76">
      <c r="BX9454" s="2"/>
    </row>
    <row r="9455" spans="76:76">
      <c r="BX9455" s="2"/>
    </row>
    <row r="9456" spans="76:76">
      <c r="BX9456" s="2"/>
    </row>
    <row r="9457" spans="76:76">
      <c r="BX9457" s="2"/>
    </row>
    <row r="9458" spans="76:76">
      <c r="BX9458" s="2"/>
    </row>
    <row r="9459" spans="76:76">
      <c r="BX9459" s="2"/>
    </row>
    <row r="9460" spans="76:76">
      <c r="BX9460" s="2"/>
    </row>
    <row r="9461" spans="76:76">
      <c r="BX9461" s="2"/>
    </row>
    <row r="9462" spans="76:76">
      <c r="BX9462" s="2"/>
    </row>
    <row r="9463" spans="76:76">
      <c r="BX9463" s="2"/>
    </row>
    <row r="9464" spans="76:76">
      <c r="BX9464" s="2"/>
    </row>
    <row r="9465" spans="76:76">
      <c r="BX9465" s="2"/>
    </row>
    <row r="9466" spans="76:76">
      <c r="BX9466" s="2"/>
    </row>
    <row r="9467" spans="76:76">
      <c r="BX9467" s="2"/>
    </row>
    <row r="9468" spans="76:76">
      <c r="BX9468" s="2"/>
    </row>
    <row r="9469" spans="76:76">
      <c r="BX9469" s="2"/>
    </row>
    <row r="9470" spans="76:76">
      <c r="BX9470" s="2"/>
    </row>
    <row r="9471" spans="76:76">
      <c r="BX9471" s="2"/>
    </row>
    <row r="9472" spans="76:76">
      <c r="BX9472" s="2"/>
    </row>
    <row r="9473" spans="76:76">
      <c r="BX9473" s="2"/>
    </row>
    <row r="9474" spans="76:76">
      <c r="BX9474" s="2"/>
    </row>
    <row r="9475" spans="76:76">
      <c r="BX9475" s="2"/>
    </row>
    <row r="9476" spans="76:76">
      <c r="BX9476" s="2"/>
    </row>
    <row r="9477" spans="76:76">
      <c r="BX9477" s="2"/>
    </row>
    <row r="9478" spans="76:76">
      <c r="BX9478" s="2"/>
    </row>
    <row r="9479" spans="76:76">
      <c r="BX9479" s="2"/>
    </row>
    <row r="9480" spans="76:76">
      <c r="BX9480" s="2"/>
    </row>
    <row r="9481" spans="76:76">
      <c r="BX9481" s="2"/>
    </row>
    <row r="9482" spans="76:76">
      <c r="BX9482" s="2"/>
    </row>
    <row r="9483" spans="76:76">
      <c r="BX9483" s="2"/>
    </row>
    <row r="9484" spans="76:76">
      <c r="BX9484" s="2"/>
    </row>
    <row r="9485" spans="76:76">
      <c r="BX9485" s="2"/>
    </row>
    <row r="9486" spans="76:76">
      <c r="BX9486" s="2"/>
    </row>
    <row r="9487" spans="76:76">
      <c r="BX9487" s="2"/>
    </row>
    <row r="9488" spans="76:76">
      <c r="BX9488" s="2"/>
    </row>
    <row r="9489" spans="76:76">
      <c r="BX9489" s="2"/>
    </row>
    <row r="9490" spans="76:76">
      <c r="BX9490" s="2"/>
    </row>
    <row r="9491" spans="76:76">
      <c r="BX9491" s="2"/>
    </row>
    <row r="9492" spans="76:76">
      <c r="BX9492" s="2"/>
    </row>
    <row r="9493" spans="76:76">
      <c r="BX9493" s="2"/>
    </row>
    <row r="9494" spans="76:76">
      <c r="BX9494" s="2"/>
    </row>
    <row r="9495" spans="76:76">
      <c r="BX9495" s="2"/>
    </row>
    <row r="9496" spans="76:76">
      <c r="BX9496" s="2"/>
    </row>
    <row r="9497" spans="76:76">
      <c r="BX9497" s="2"/>
    </row>
    <row r="9498" spans="76:76">
      <c r="BX9498" s="2"/>
    </row>
    <row r="9499" spans="76:76">
      <c r="BX9499" s="2"/>
    </row>
    <row r="9500" spans="76:76">
      <c r="BX9500" s="2"/>
    </row>
    <row r="9501" spans="76:76">
      <c r="BX9501" s="2"/>
    </row>
    <row r="9502" spans="76:76">
      <c r="BX9502" s="2"/>
    </row>
    <row r="9503" spans="76:76">
      <c r="BX9503" s="2"/>
    </row>
    <row r="9504" spans="76:76">
      <c r="BX9504" s="2"/>
    </row>
    <row r="9505" spans="76:76">
      <c r="BX9505" s="2"/>
    </row>
    <row r="9506" spans="76:76">
      <c r="BX9506" s="2"/>
    </row>
    <row r="9507" spans="76:76">
      <c r="BX9507" s="2"/>
    </row>
    <row r="9508" spans="76:76">
      <c r="BX9508" s="2"/>
    </row>
    <row r="9509" spans="76:76">
      <c r="BX9509" s="2"/>
    </row>
    <row r="9510" spans="76:76">
      <c r="BX9510" s="2"/>
    </row>
    <row r="9511" spans="76:76">
      <c r="BX9511" s="2"/>
    </row>
    <row r="9512" spans="76:76">
      <c r="BX9512" s="2"/>
    </row>
    <row r="9513" spans="76:76">
      <c r="BX9513" s="2"/>
    </row>
    <row r="9514" spans="76:76">
      <c r="BX9514" s="2"/>
    </row>
    <row r="9515" spans="76:76">
      <c r="BX9515" s="2"/>
    </row>
    <row r="9516" spans="76:76">
      <c r="BX9516" s="2"/>
    </row>
    <row r="9517" spans="76:76">
      <c r="BX9517" s="2"/>
    </row>
    <row r="9518" spans="76:76">
      <c r="BX9518" s="2"/>
    </row>
    <row r="9519" spans="76:76">
      <c r="BX9519" s="2"/>
    </row>
    <row r="9520" spans="76:76">
      <c r="BX9520" s="2"/>
    </row>
    <row r="9521" spans="76:76">
      <c r="BX9521" s="2"/>
    </row>
    <row r="9522" spans="76:76">
      <c r="BX9522" s="2"/>
    </row>
    <row r="9523" spans="76:76">
      <c r="BX9523" s="2"/>
    </row>
    <row r="9524" spans="76:76">
      <c r="BX9524" s="2"/>
    </row>
    <row r="9525" spans="76:76">
      <c r="BX9525" s="2"/>
    </row>
    <row r="9526" spans="76:76">
      <c r="BX9526" s="2"/>
    </row>
    <row r="9527" spans="76:76">
      <c r="BX9527" s="2"/>
    </row>
    <row r="9528" spans="76:76">
      <c r="BX9528" s="2"/>
    </row>
    <row r="9529" spans="76:76">
      <c r="BX9529" s="2"/>
    </row>
    <row r="9530" spans="76:76">
      <c r="BX9530" s="2"/>
    </row>
    <row r="9531" spans="76:76">
      <c r="BX9531" s="2"/>
    </row>
    <row r="9532" spans="76:76">
      <c r="BX9532" s="2"/>
    </row>
    <row r="9533" spans="76:76">
      <c r="BX9533" s="2"/>
    </row>
    <row r="9534" spans="76:76">
      <c r="BX9534" s="2"/>
    </row>
    <row r="9535" spans="76:76">
      <c r="BX9535" s="2"/>
    </row>
    <row r="9536" spans="76:76">
      <c r="BX9536" s="2"/>
    </row>
    <row r="9537" spans="76:76">
      <c r="BX9537" s="2"/>
    </row>
    <row r="9538" spans="76:76">
      <c r="BX9538" s="2"/>
    </row>
    <row r="9539" spans="76:76">
      <c r="BX9539" s="2"/>
    </row>
    <row r="9540" spans="76:76">
      <c r="BX9540" s="2"/>
    </row>
    <row r="9541" spans="76:76">
      <c r="BX9541" s="2"/>
    </row>
    <row r="9542" spans="76:76">
      <c r="BX9542" s="2"/>
    </row>
    <row r="9543" spans="76:76">
      <c r="BX9543" s="2"/>
    </row>
    <row r="9544" spans="76:76">
      <c r="BX9544" s="2"/>
    </row>
    <row r="9545" spans="76:76">
      <c r="BX9545" s="2"/>
    </row>
    <row r="9546" spans="76:76">
      <c r="BX9546" s="2"/>
    </row>
    <row r="9547" spans="76:76">
      <c r="BX9547" s="2"/>
    </row>
    <row r="9548" spans="76:76">
      <c r="BX9548" s="2"/>
    </row>
    <row r="9549" spans="76:76">
      <c r="BX9549" s="2"/>
    </row>
    <row r="9550" spans="76:76">
      <c r="BX9550" s="2"/>
    </row>
    <row r="9551" spans="76:76">
      <c r="BX9551" s="2"/>
    </row>
    <row r="9552" spans="76:76">
      <c r="BX9552" s="2"/>
    </row>
    <row r="9553" spans="76:76">
      <c r="BX9553" s="2"/>
    </row>
    <row r="9554" spans="76:76">
      <c r="BX9554" s="2"/>
    </row>
    <row r="9555" spans="76:76">
      <c r="BX9555" s="2"/>
    </row>
    <row r="9556" spans="76:76">
      <c r="BX9556" s="2"/>
    </row>
    <row r="9557" spans="76:76">
      <c r="BX9557" s="2"/>
    </row>
    <row r="9558" spans="76:76">
      <c r="BX9558" s="2"/>
    </row>
    <row r="9559" spans="76:76">
      <c r="BX9559" s="2"/>
    </row>
    <row r="9560" spans="76:76">
      <c r="BX9560" s="2"/>
    </row>
    <row r="9561" spans="76:76">
      <c r="BX9561" s="2"/>
    </row>
    <row r="9562" spans="76:76">
      <c r="BX9562" s="2"/>
    </row>
    <row r="9563" spans="76:76">
      <c r="BX9563" s="2"/>
    </row>
    <row r="9564" spans="76:76">
      <c r="BX9564" s="2"/>
    </row>
    <row r="9565" spans="76:76">
      <c r="BX9565" s="2"/>
    </row>
    <row r="9566" spans="76:76">
      <c r="BX9566" s="2"/>
    </row>
    <row r="9567" spans="76:76">
      <c r="BX9567" s="2"/>
    </row>
    <row r="9568" spans="76:76">
      <c r="BX9568" s="2"/>
    </row>
    <row r="9569" spans="76:76">
      <c r="BX9569" s="2"/>
    </row>
    <row r="9570" spans="76:76">
      <c r="BX9570" s="2"/>
    </row>
    <row r="9571" spans="76:76">
      <c r="BX9571" s="2"/>
    </row>
    <row r="9572" spans="76:76">
      <c r="BX9572" s="2"/>
    </row>
    <row r="9573" spans="76:76">
      <c r="BX9573" s="2"/>
    </row>
    <row r="9574" spans="76:76">
      <c r="BX9574" s="2"/>
    </row>
    <row r="9575" spans="76:76">
      <c r="BX9575" s="2"/>
    </row>
    <row r="9576" spans="76:76">
      <c r="BX9576" s="2"/>
    </row>
    <row r="9577" spans="76:76">
      <c r="BX9577" s="2"/>
    </row>
    <row r="9578" spans="76:76">
      <c r="BX9578" s="2"/>
    </row>
    <row r="9579" spans="76:76">
      <c r="BX9579" s="2"/>
    </row>
    <row r="9580" spans="76:76">
      <c r="BX9580" s="2"/>
    </row>
    <row r="9581" spans="76:76">
      <c r="BX9581" s="2"/>
    </row>
    <row r="9582" spans="76:76">
      <c r="BX9582" s="2"/>
    </row>
    <row r="9583" spans="76:76">
      <c r="BX9583" s="2"/>
    </row>
    <row r="9584" spans="76:76">
      <c r="BX9584" s="2"/>
    </row>
    <row r="9585" spans="76:76">
      <c r="BX9585" s="2"/>
    </row>
    <row r="9586" spans="76:76">
      <c r="BX9586" s="2"/>
    </row>
    <row r="9587" spans="76:76">
      <c r="BX9587" s="2"/>
    </row>
    <row r="9588" spans="76:76">
      <c r="BX9588" s="2"/>
    </row>
    <row r="9589" spans="76:76">
      <c r="BX9589" s="2"/>
    </row>
    <row r="9590" spans="76:76">
      <c r="BX9590" s="2"/>
    </row>
    <row r="9591" spans="76:76">
      <c r="BX9591" s="2"/>
    </row>
    <row r="9592" spans="76:76">
      <c r="BX9592" s="2"/>
    </row>
    <row r="9593" spans="76:76">
      <c r="BX9593" s="2"/>
    </row>
    <row r="9594" spans="76:76">
      <c r="BX9594" s="2"/>
    </row>
    <row r="9595" spans="76:76">
      <c r="BX9595" s="2"/>
    </row>
    <row r="9596" spans="76:76">
      <c r="BX9596" s="2"/>
    </row>
    <row r="9597" spans="76:76">
      <c r="BX9597" s="2"/>
    </row>
    <row r="9598" spans="76:76">
      <c r="BX9598" s="2"/>
    </row>
    <row r="9599" spans="76:76">
      <c r="BX9599" s="2"/>
    </row>
    <row r="9600" spans="76:76">
      <c r="BX9600" s="2"/>
    </row>
    <row r="9601" spans="76:76">
      <c r="BX9601" s="2"/>
    </row>
    <row r="9602" spans="76:76">
      <c r="BX9602" s="2"/>
    </row>
    <row r="9603" spans="76:76">
      <c r="BX9603" s="2"/>
    </row>
    <row r="9604" spans="76:76">
      <c r="BX9604" s="2"/>
    </row>
    <row r="9605" spans="76:76">
      <c r="BX9605" s="2"/>
    </row>
    <row r="9606" spans="76:76">
      <c r="BX9606" s="2"/>
    </row>
    <row r="9607" spans="76:76">
      <c r="BX9607" s="2"/>
    </row>
    <row r="9608" spans="76:76">
      <c r="BX9608" s="2"/>
    </row>
    <row r="9609" spans="76:76">
      <c r="BX9609" s="2"/>
    </row>
    <row r="9610" spans="76:76">
      <c r="BX9610" s="2"/>
    </row>
    <row r="9611" spans="76:76">
      <c r="BX9611" s="2"/>
    </row>
    <row r="9612" spans="76:76">
      <c r="BX9612" s="2"/>
    </row>
    <row r="9613" spans="76:76">
      <c r="BX9613" s="2"/>
    </row>
    <row r="9614" spans="76:76">
      <c r="BX9614" s="2"/>
    </row>
    <row r="9615" spans="76:76">
      <c r="BX9615" s="2"/>
    </row>
    <row r="9616" spans="76:76">
      <c r="BX9616" s="2"/>
    </row>
    <row r="9617" spans="76:76">
      <c r="BX9617" s="2"/>
    </row>
    <row r="9618" spans="76:76">
      <c r="BX9618" s="2"/>
    </row>
    <row r="9619" spans="76:76">
      <c r="BX9619" s="2"/>
    </row>
    <row r="9620" spans="76:76">
      <c r="BX9620" s="2"/>
    </row>
    <row r="9621" spans="76:76">
      <c r="BX9621" s="2"/>
    </row>
    <row r="9622" spans="76:76">
      <c r="BX9622" s="2"/>
    </row>
    <row r="9623" spans="76:76">
      <c r="BX9623" s="2"/>
    </row>
    <row r="9624" spans="76:76">
      <c r="BX9624" s="2"/>
    </row>
    <row r="9625" spans="76:76">
      <c r="BX9625" s="2"/>
    </row>
    <row r="9626" spans="76:76">
      <c r="BX9626" s="2"/>
    </row>
    <row r="9627" spans="76:76">
      <c r="BX9627" s="2"/>
    </row>
    <row r="9628" spans="76:76">
      <c r="BX9628" s="2"/>
    </row>
    <row r="9629" spans="76:76">
      <c r="BX9629" s="2"/>
    </row>
    <row r="9630" spans="76:76">
      <c r="BX9630" s="2"/>
    </row>
    <row r="9631" spans="76:76">
      <c r="BX9631" s="2"/>
    </row>
    <row r="9632" spans="76:76">
      <c r="BX9632" s="2"/>
    </row>
    <row r="9633" spans="76:76">
      <c r="BX9633" s="2"/>
    </row>
    <row r="9634" spans="76:76">
      <c r="BX9634" s="2"/>
    </row>
    <row r="9635" spans="76:76">
      <c r="BX9635" s="2"/>
    </row>
    <row r="9636" spans="76:76">
      <c r="BX9636" s="2"/>
    </row>
    <row r="9637" spans="76:76">
      <c r="BX9637" s="2"/>
    </row>
    <row r="9638" spans="76:76">
      <c r="BX9638" s="2"/>
    </row>
    <row r="9639" spans="76:76">
      <c r="BX9639" s="2"/>
    </row>
    <row r="9640" spans="76:76">
      <c r="BX9640" s="2"/>
    </row>
    <row r="9641" spans="76:76">
      <c r="BX9641" s="2"/>
    </row>
    <row r="9642" spans="76:76">
      <c r="BX9642" s="2"/>
    </row>
    <row r="9643" spans="76:76">
      <c r="BX9643" s="2"/>
    </row>
    <row r="9644" spans="76:76">
      <c r="BX9644" s="2"/>
    </row>
    <row r="9645" spans="76:76">
      <c r="BX9645" s="2"/>
    </row>
    <row r="9646" spans="76:76">
      <c r="BX9646" s="2"/>
    </row>
    <row r="9647" spans="76:76">
      <c r="BX9647" s="2"/>
    </row>
    <row r="9648" spans="76:76">
      <c r="BX9648" s="2"/>
    </row>
    <row r="9649" spans="76:76">
      <c r="BX9649" s="2"/>
    </row>
    <row r="9650" spans="76:76">
      <c r="BX9650" s="2"/>
    </row>
    <row r="9651" spans="76:76">
      <c r="BX9651" s="2"/>
    </row>
    <row r="9652" spans="76:76">
      <c r="BX9652" s="2"/>
    </row>
    <row r="9653" spans="76:76">
      <c r="BX9653" s="2"/>
    </row>
    <row r="9654" spans="76:76">
      <c r="BX9654" s="2"/>
    </row>
    <row r="9655" spans="76:76">
      <c r="BX9655" s="2"/>
    </row>
    <row r="9656" spans="76:76">
      <c r="BX9656" s="2"/>
    </row>
    <row r="9657" spans="76:76">
      <c r="BX9657" s="2"/>
    </row>
    <row r="9658" spans="76:76">
      <c r="BX9658" s="2"/>
    </row>
    <row r="9659" spans="76:76">
      <c r="BX9659" s="2"/>
    </row>
    <row r="9660" spans="76:76">
      <c r="BX9660" s="2"/>
    </row>
    <row r="9661" spans="76:76">
      <c r="BX9661" s="2"/>
    </row>
    <row r="9662" spans="76:76">
      <c r="BX9662" s="2"/>
    </row>
    <row r="9663" spans="76:76">
      <c r="BX9663" s="2"/>
    </row>
    <row r="9664" spans="76:76">
      <c r="BX9664" s="2"/>
    </row>
    <row r="9665" spans="76:76">
      <c r="BX9665" s="2"/>
    </row>
    <row r="9666" spans="76:76">
      <c r="BX9666" s="2"/>
    </row>
    <row r="9667" spans="76:76">
      <c r="BX9667" s="2"/>
    </row>
    <row r="9668" spans="76:76">
      <c r="BX9668" s="2"/>
    </row>
    <row r="9669" spans="76:76">
      <c r="BX9669" s="2"/>
    </row>
    <row r="9670" spans="76:76">
      <c r="BX9670" s="2"/>
    </row>
    <row r="9671" spans="76:76">
      <c r="BX9671" s="2"/>
    </row>
    <row r="9672" spans="76:76">
      <c r="BX9672" s="2"/>
    </row>
    <row r="9673" spans="76:76">
      <c r="BX9673" s="2"/>
    </row>
    <row r="9674" spans="76:76">
      <c r="BX9674" s="2"/>
    </row>
    <row r="9675" spans="76:76">
      <c r="BX9675" s="2"/>
    </row>
    <row r="9676" spans="76:76">
      <c r="BX9676" s="2"/>
    </row>
    <row r="9677" spans="76:76">
      <c r="BX9677" s="2"/>
    </row>
    <row r="9678" spans="76:76">
      <c r="BX9678" s="2"/>
    </row>
    <row r="9679" spans="76:76">
      <c r="BX9679" s="2"/>
    </row>
    <row r="9680" spans="76:76">
      <c r="BX9680" s="2"/>
    </row>
    <row r="9681" spans="76:76">
      <c r="BX9681" s="2"/>
    </row>
    <row r="9682" spans="76:76">
      <c r="BX9682" s="2"/>
    </row>
    <row r="9683" spans="76:76">
      <c r="BX9683" s="2"/>
    </row>
    <row r="9684" spans="76:76">
      <c r="BX9684" s="2"/>
    </row>
    <row r="9685" spans="76:76">
      <c r="BX9685" s="2"/>
    </row>
    <row r="9686" spans="76:76">
      <c r="BX9686" s="2"/>
    </row>
    <row r="9687" spans="76:76">
      <c r="BX9687" s="2"/>
    </row>
    <row r="9688" spans="76:76">
      <c r="BX9688" s="2"/>
    </row>
    <row r="9689" spans="76:76">
      <c r="BX9689" s="2"/>
    </row>
    <row r="9690" spans="76:76">
      <c r="BX9690" s="2"/>
    </row>
    <row r="9691" spans="76:76">
      <c r="BX9691" s="2"/>
    </row>
    <row r="9692" spans="76:76">
      <c r="BX9692" s="2"/>
    </row>
    <row r="9693" spans="76:76">
      <c r="BX9693" s="2"/>
    </row>
    <row r="9694" spans="76:76">
      <c r="BX9694" s="2"/>
    </row>
    <row r="9695" spans="76:76">
      <c r="BX9695" s="2"/>
    </row>
    <row r="9696" spans="76:76">
      <c r="BX9696" s="2"/>
    </row>
    <row r="9697" spans="76:76">
      <c r="BX9697" s="2"/>
    </row>
    <row r="9698" spans="76:76">
      <c r="BX9698" s="2"/>
    </row>
    <row r="9699" spans="76:76">
      <c r="BX9699" s="2"/>
    </row>
    <row r="9700" spans="76:76">
      <c r="BX9700" s="2"/>
    </row>
    <row r="9701" spans="76:76">
      <c r="BX9701" s="2"/>
    </row>
    <row r="9702" spans="76:76">
      <c r="BX9702" s="2"/>
    </row>
    <row r="9703" spans="76:76">
      <c r="BX9703" s="2"/>
    </row>
    <row r="9704" spans="76:76">
      <c r="BX9704" s="2"/>
    </row>
    <row r="9705" spans="76:76">
      <c r="BX9705" s="2"/>
    </row>
    <row r="9706" spans="76:76">
      <c r="BX9706" s="2"/>
    </row>
    <row r="9707" spans="76:76">
      <c r="BX9707" s="2"/>
    </row>
    <row r="9708" spans="76:76">
      <c r="BX9708" s="2"/>
    </row>
    <row r="9709" spans="76:76">
      <c r="BX9709" s="2"/>
    </row>
    <row r="9710" spans="76:76">
      <c r="BX9710" s="2"/>
    </row>
    <row r="9711" spans="76:76">
      <c r="BX9711" s="2"/>
    </row>
    <row r="9712" spans="76:76">
      <c r="BX9712" s="2"/>
    </row>
    <row r="9713" spans="76:76">
      <c r="BX9713" s="2"/>
    </row>
    <row r="9714" spans="76:76">
      <c r="BX9714" s="2"/>
    </row>
    <row r="9715" spans="76:76">
      <c r="BX9715" s="2"/>
    </row>
    <row r="9716" spans="76:76">
      <c r="BX9716" s="2"/>
    </row>
    <row r="9717" spans="76:76">
      <c r="BX9717" s="2"/>
    </row>
    <row r="9718" spans="76:76">
      <c r="BX9718" s="2"/>
    </row>
    <row r="9719" spans="76:76">
      <c r="BX9719" s="2"/>
    </row>
    <row r="9720" spans="76:76">
      <c r="BX9720" s="2"/>
    </row>
    <row r="9721" spans="76:76">
      <c r="BX9721" s="2"/>
    </row>
    <row r="9722" spans="76:76">
      <c r="BX9722" s="2"/>
    </row>
    <row r="9723" spans="76:76">
      <c r="BX9723" s="2"/>
    </row>
    <row r="9724" spans="76:76">
      <c r="BX9724" s="2"/>
    </row>
    <row r="9725" spans="76:76">
      <c r="BX9725" s="2"/>
    </row>
    <row r="9726" spans="76:76">
      <c r="BX9726" s="2"/>
    </row>
    <row r="9727" spans="76:76">
      <c r="BX9727" s="2"/>
    </row>
    <row r="9728" spans="76:76">
      <c r="BX9728" s="2"/>
    </row>
    <row r="9729" spans="76:76">
      <c r="BX9729" s="2"/>
    </row>
    <row r="9730" spans="76:76">
      <c r="BX9730" s="2"/>
    </row>
    <row r="9731" spans="76:76">
      <c r="BX9731" s="2"/>
    </row>
    <row r="9732" spans="76:76">
      <c r="BX9732" s="2"/>
    </row>
    <row r="9733" spans="76:76">
      <c r="BX9733" s="2"/>
    </row>
    <row r="9734" spans="76:76">
      <c r="BX9734" s="2"/>
    </row>
    <row r="9735" spans="76:76">
      <c r="BX9735" s="2"/>
    </row>
    <row r="9736" spans="76:76">
      <c r="BX9736" s="2"/>
    </row>
    <row r="9737" spans="76:76">
      <c r="BX9737" s="2"/>
    </row>
    <row r="9738" spans="76:76">
      <c r="BX9738" s="2"/>
    </row>
    <row r="9739" spans="76:76">
      <c r="BX9739" s="2"/>
    </row>
    <row r="9740" spans="76:76">
      <c r="BX9740" s="2"/>
    </row>
    <row r="9741" spans="76:76">
      <c r="BX9741" s="2"/>
    </row>
    <row r="9742" spans="76:76">
      <c r="BX9742" s="2"/>
    </row>
    <row r="9743" spans="76:76">
      <c r="BX9743" s="2"/>
    </row>
    <row r="9744" spans="76:76">
      <c r="BX9744" s="2"/>
    </row>
    <row r="9745" spans="76:76">
      <c r="BX9745" s="2"/>
    </row>
    <row r="9746" spans="76:76">
      <c r="BX9746" s="2"/>
    </row>
    <row r="9747" spans="76:76">
      <c r="BX9747" s="2"/>
    </row>
    <row r="9748" spans="76:76">
      <c r="BX9748" s="2"/>
    </row>
    <row r="9749" spans="76:76">
      <c r="BX9749" s="2"/>
    </row>
    <row r="9750" spans="76:76">
      <c r="BX9750" s="2"/>
    </row>
    <row r="9751" spans="76:76">
      <c r="BX9751" s="2"/>
    </row>
    <row r="9752" spans="76:76">
      <c r="BX9752" s="2"/>
    </row>
    <row r="9753" spans="76:76">
      <c r="BX9753" s="2"/>
    </row>
    <row r="9754" spans="76:76">
      <c r="BX9754" s="2"/>
    </row>
    <row r="9755" spans="76:76">
      <c r="BX9755" s="2"/>
    </row>
    <row r="9756" spans="76:76">
      <c r="BX9756" s="2"/>
    </row>
    <row r="9757" spans="76:76">
      <c r="BX9757" s="2"/>
    </row>
    <row r="9758" spans="76:76">
      <c r="BX9758" s="2"/>
    </row>
    <row r="9759" spans="76:76">
      <c r="BX9759" s="2"/>
    </row>
    <row r="9760" spans="76:76">
      <c r="BX9760" s="2"/>
    </row>
    <row r="9761" spans="76:76">
      <c r="BX9761" s="2"/>
    </row>
    <row r="9762" spans="76:76">
      <c r="BX9762" s="2"/>
    </row>
    <row r="9763" spans="76:76">
      <c r="BX9763" s="2"/>
    </row>
    <row r="9764" spans="76:76">
      <c r="BX9764" s="2"/>
    </row>
    <row r="9765" spans="76:76">
      <c r="BX9765" s="2"/>
    </row>
    <row r="9766" spans="76:76">
      <c r="BX9766" s="2"/>
    </row>
    <row r="9767" spans="76:76">
      <c r="BX9767" s="2"/>
    </row>
    <row r="9768" spans="76:76">
      <c r="BX9768" s="2"/>
    </row>
    <row r="9769" spans="76:76">
      <c r="BX9769" s="2"/>
    </row>
    <row r="9770" spans="76:76">
      <c r="BX9770" s="2"/>
    </row>
    <row r="9771" spans="76:76">
      <c r="BX9771" s="2"/>
    </row>
    <row r="9772" spans="76:76">
      <c r="BX9772" s="2"/>
    </row>
    <row r="9773" spans="76:76">
      <c r="BX9773" s="2"/>
    </row>
    <row r="9774" spans="76:76">
      <c r="BX9774" s="2"/>
    </row>
    <row r="9775" spans="76:76">
      <c r="BX9775" s="2"/>
    </row>
    <row r="9776" spans="76:76">
      <c r="BX9776" s="2"/>
    </row>
    <row r="9777" spans="76:76">
      <c r="BX9777" s="2"/>
    </row>
    <row r="9778" spans="76:76">
      <c r="BX9778" s="2"/>
    </row>
    <row r="9779" spans="76:76">
      <c r="BX9779" s="2"/>
    </row>
    <row r="9780" spans="76:76">
      <c r="BX9780" s="2"/>
    </row>
    <row r="9781" spans="76:76">
      <c r="BX9781" s="2"/>
    </row>
    <row r="9782" spans="76:76">
      <c r="BX9782" s="2"/>
    </row>
    <row r="9783" spans="76:76">
      <c r="BX9783" s="2"/>
    </row>
    <row r="9784" spans="76:76">
      <c r="BX9784" s="2"/>
    </row>
    <row r="9785" spans="76:76">
      <c r="BX9785" s="2"/>
    </row>
    <row r="9786" spans="76:76">
      <c r="BX9786" s="2"/>
    </row>
    <row r="9787" spans="76:76">
      <c r="BX9787" s="2"/>
    </row>
    <row r="9788" spans="76:76">
      <c r="BX9788" s="2"/>
    </row>
    <row r="9789" spans="76:76">
      <c r="BX9789" s="2"/>
    </row>
    <row r="9790" spans="76:76">
      <c r="BX9790" s="2"/>
    </row>
    <row r="9791" spans="76:76">
      <c r="BX9791" s="2"/>
    </row>
    <row r="9792" spans="76:76">
      <c r="BX9792" s="2"/>
    </row>
    <row r="9793" spans="76:76">
      <c r="BX9793" s="2"/>
    </row>
    <row r="9794" spans="76:76">
      <c r="BX9794" s="2"/>
    </row>
    <row r="9795" spans="76:76">
      <c r="BX9795" s="2"/>
    </row>
    <row r="9796" spans="76:76">
      <c r="BX9796" s="2"/>
    </row>
    <row r="9797" spans="76:76">
      <c r="BX9797" s="2"/>
    </row>
    <row r="9798" spans="76:76">
      <c r="BX9798" s="2"/>
    </row>
    <row r="9799" spans="76:76">
      <c r="BX9799" s="2"/>
    </row>
    <row r="9800" spans="76:76">
      <c r="BX9800" s="2"/>
    </row>
    <row r="9801" spans="76:76">
      <c r="BX9801" s="2"/>
    </row>
    <row r="9802" spans="76:76">
      <c r="BX9802" s="2"/>
    </row>
    <row r="9803" spans="76:76">
      <c r="BX9803" s="2"/>
    </row>
    <row r="9804" spans="76:76">
      <c r="BX9804" s="2"/>
    </row>
    <row r="9805" spans="76:76">
      <c r="BX9805" s="2"/>
    </row>
    <row r="9806" spans="76:76">
      <c r="BX9806" s="2"/>
    </row>
    <row r="9807" spans="76:76">
      <c r="BX9807" s="2"/>
    </row>
    <row r="9808" spans="76:76">
      <c r="BX9808" s="2"/>
    </row>
    <row r="9809" spans="76:76">
      <c r="BX9809" s="2"/>
    </row>
    <row r="9810" spans="76:76">
      <c r="BX9810" s="2"/>
    </row>
    <row r="9811" spans="76:76">
      <c r="BX9811" s="2"/>
    </row>
    <row r="9812" spans="76:76">
      <c r="BX9812" s="2"/>
    </row>
    <row r="9813" spans="76:76">
      <c r="BX9813" s="2"/>
    </row>
    <row r="9814" spans="76:76">
      <c r="BX9814" s="2"/>
    </row>
    <row r="9815" spans="76:76">
      <c r="BX9815" s="2"/>
    </row>
    <row r="9816" spans="76:76">
      <c r="BX9816" s="2"/>
    </row>
    <row r="9817" spans="76:76">
      <c r="BX9817" s="2"/>
    </row>
    <row r="9818" spans="76:76">
      <c r="BX9818" s="2"/>
    </row>
    <row r="9819" spans="76:76">
      <c r="BX9819" s="2"/>
    </row>
    <row r="9820" spans="76:76">
      <c r="BX9820" s="2"/>
    </row>
    <row r="9821" spans="76:76">
      <c r="BX9821" s="2"/>
    </row>
    <row r="9822" spans="76:76">
      <c r="BX9822" s="2"/>
    </row>
    <row r="9823" spans="76:76">
      <c r="BX9823" s="2"/>
    </row>
    <row r="9824" spans="76:76">
      <c r="BX9824" s="2"/>
    </row>
    <row r="9825" spans="76:76">
      <c r="BX9825" s="2"/>
    </row>
    <row r="9826" spans="76:76">
      <c r="BX9826" s="2"/>
    </row>
    <row r="9827" spans="76:76">
      <c r="BX9827" s="2"/>
    </row>
    <row r="9828" spans="76:76">
      <c r="BX9828" s="2"/>
    </row>
    <row r="9829" spans="76:76">
      <c r="BX9829" s="2"/>
    </row>
    <row r="9830" spans="76:76">
      <c r="BX9830" s="2"/>
    </row>
    <row r="9831" spans="76:76">
      <c r="BX9831" s="2"/>
    </row>
    <row r="9832" spans="76:76">
      <c r="BX9832" s="2"/>
    </row>
    <row r="9833" spans="76:76">
      <c r="BX9833" s="2"/>
    </row>
    <row r="9834" spans="76:76">
      <c r="BX9834" s="2"/>
    </row>
    <row r="9835" spans="76:76">
      <c r="BX9835" s="2"/>
    </row>
    <row r="9836" spans="76:76">
      <c r="BX9836" s="2"/>
    </row>
    <row r="9837" spans="76:76">
      <c r="BX9837" s="2"/>
    </row>
    <row r="9838" spans="76:76">
      <c r="BX9838" s="2"/>
    </row>
    <row r="9839" spans="76:76">
      <c r="BX9839" s="2"/>
    </row>
    <row r="9840" spans="76:76">
      <c r="BX9840" s="2"/>
    </row>
    <row r="9841" spans="76:76">
      <c r="BX9841" s="2"/>
    </row>
    <row r="9842" spans="76:76">
      <c r="BX9842" s="2"/>
    </row>
    <row r="9843" spans="76:76">
      <c r="BX9843" s="2"/>
    </row>
    <row r="9844" spans="76:76">
      <c r="BX9844" s="2"/>
    </row>
    <row r="9845" spans="76:76">
      <c r="BX9845" s="2"/>
    </row>
    <row r="9846" spans="76:76">
      <c r="BX9846" s="2"/>
    </row>
    <row r="9847" spans="76:76">
      <c r="BX9847" s="2"/>
    </row>
    <row r="9848" spans="76:76">
      <c r="BX9848" s="2"/>
    </row>
    <row r="9849" spans="76:76">
      <c r="BX9849" s="2"/>
    </row>
    <row r="9850" spans="76:76">
      <c r="BX9850" s="2"/>
    </row>
    <row r="9851" spans="76:76">
      <c r="BX9851" s="2"/>
    </row>
    <row r="9852" spans="76:76">
      <c r="BX9852" s="2"/>
    </row>
    <row r="9853" spans="76:76">
      <c r="BX9853" s="2"/>
    </row>
    <row r="9854" spans="76:76">
      <c r="BX9854" s="2"/>
    </row>
    <row r="9855" spans="76:76">
      <c r="BX9855" s="2"/>
    </row>
    <row r="9856" spans="76:76">
      <c r="BX9856" s="2"/>
    </row>
    <row r="9857" spans="76:76">
      <c r="BX9857" s="2"/>
    </row>
    <row r="9858" spans="76:76">
      <c r="BX9858" s="2"/>
    </row>
    <row r="9859" spans="76:76">
      <c r="BX9859" s="2"/>
    </row>
    <row r="9860" spans="76:76">
      <c r="BX9860" s="2"/>
    </row>
    <row r="9861" spans="76:76">
      <c r="BX9861" s="2"/>
    </row>
    <row r="9862" spans="76:76">
      <c r="BX9862" s="2"/>
    </row>
    <row r="9863" spans="76:76">
      <c r="BX9863" s="2"/>
    </row>
    <row r="9864" spans="76:76">
      <c r="BX9864" s="2"/>
    </row>
    <row r="9865" spans="76:76">
      <c r="BX9865" s="2"/>
    </row>
    <row r="9866" spans="76:76">
      <c r="BX9866" s="2"/>
    </row>
    <row r="9867" spans="76:76">
      <c r="BX9867" s="2"/>
    </row>
    <row r="9868" spans="76:76">
      <c r="BX9868" s="2"/>
    </row>
    <row r="9869" spans="76:76">
      <c r="BX9869" s="2"/>
    </row>
    <row r="9870" spans="76:76">
      <c r="BX9870" s="2"/>
    </row>
    <row r="9871" spans="76:76">
      <c r="BX9871" s="2"/>
    </row>
    <row r="9872" spans="76:76">
      <c r="BX9872" s="2"/>
    </row>
    <row r="9873" spans="76:76">
      <c r="BX9873" s="2"/>
    </row>
    <row r="9874" spans="76:76">
      <c r="BX9874" s="2"/>
    </row>
    <row r="9875" spans="76:76">
      <c r="BX9875" s="2"/>
    </row>
    <row r="9876" spans="76:76">
      <c r="BX9876" s="2"/>
    </row>
    <row r="9877" spans="76:76">
      <c r="BX9877" s="2"/>
    </row>
    <row r="9878" spans="76:76">
      <c r="BX9878" s="2"/>
    </row>
    <row r="9879" spans="76:76">
      <c r="BX9879" s="2"/>
    </row>
    <row r="9880" spans="76:76">
      <c r="BX9880" s="2"/>
    </row>
    <row r="9881" spans="76:76">
      <c r="BX9881" s="2"/>
    </row>
    <row r="9882" spans="76:76">
      <c r="BX9882" s="2"/>
    </row>
    <row r="9883" spans="76:76">
      <c r="BX9883" s="2"/>
    </row>
    <row r="9884" spans="76:76">
      <c r="BX9884" s="2"/>
    </row>
    <row r="9885" spans="76:76">
      <c r="BX9885" s="2"/>
    </row>
    <row r="9886" spans="76:76">
      <c r="BX9886" s="2"/>
    </row>
    <row r="9887" spans="76:76">
      <c r="BX9887" s="2"/>
    </row>
    <row r="9888" spans="76:76">
      <c r="BX9888" s="2"/>
    </row>
    <row r="9889" spans="76:76">
      <c r="BX9889" s="2"/>
    </row>
    <row r="9890" spans="76:76">
      <c r="BX9890" s="2"/>
    </row>
    <row r="9891" spans="76:76">
      <c r="BX9891" s="2"/>
    </row>
    <row r="9892" spans="76:76">
      <c r="BX9892" s="2"/>
    </row>
    <row r="9893" spans="76:76">
      <c r="BX9893" s="2"/>
    </row>
    <row r="9894" spans="76:76">
      <c r="BX9894" s="2"/>
    </row>
    <row r="9895" spans="76:76">
      <c r="BX9895" s="2"/>
    </row>
    <row r="9896" spans="76:76">
      <c r="BX9896" s="2"/>
    </row>
    <row r="9897" spans="76:76">
      <c r="BX9897" s="2"/>
    </row>
    <row r="9898" spans="76:76">
      <c r="BX9898" s="2"/>
    </row>
    <row r="9899" spans="76:76">
      <c r="BX9899" s="2"/>
    </row>
    <row r="9900" spans="76:76">
      <c r="BX9900" s="2"/>
    </row>
    <row r="9901" spans="76:76">
      <c r="BX9901" s="2"/>
    </row>
    <row r="9902" spans="76:76">
      <c r="BX9902" s="2"/>
    </row>
    <row r="9903" spans="76:76">
      <c r="BX9903" s="2"/>
    </row>
    <row r="9904" spans="76:76">
      <c r="BX9904" s="2"/>
    </row>
    <row r="9905" spans="76:76">
      <c r="BX9905" s="2"/>
    </row>
    <row r="9906" spans="76:76">
      <c r="BX9906" s="2"/>
    </row>
    <row r="9907" spans="76:76">
      <c r="BX9907" s="2"/>
    </row>
    <row r="9908" spans="76:76">
      <c r="BX9908" s="2"/>
    </row>
    <row r="9909" spans="76:76">
      <c r="BX9909" s="2"/>
    </row>
    <row r="9910" spans="76:76">
      <c r="BX9910" s="2"/>
    </row>
    <row r="9911" spans="76:76">
      <c r="BX9911" s="2"/>
    </row>
    <row r="9912" spans="76:76">
      <c r="BX9912" s="2"/>
    </row>
    <row r="9913" spans="76:76">
      <c r="BX9913" s="2"/>
    </row>
    <row r="9914" spans="76:76">
      <c r="BX9914" s="2"/>
    </row>
    <row r="9915" spans="76:76">
      <c r="BX9915" s="2"/>
    </row>
    <row r="9916" spans="76:76">
      <c r="BX9916" s="2"/>
    </row>
    <row r="9917" spans="76:76">
      <c r="BX9917" s="2"/>
    </row>
    <row r="9918" spans="76:76">
      <c r="BX9918" s="2"/>
    </row>
    <row r="9919" spans="76:76">
      <c r="BX9919" s="2"/>
    </row>
    <row r="9920" spans="76:76">
      <c r="BX9920" s="2"/>
    </row>
    <row r="9921" spans="76:76">
      <c r="BX9921" s="2"/>
    </row>
    <row r="9922" spans="76:76">
      <c r="BX9922" s="2"/>
    </row>
    <row r="9923" spans="76:76">
      <c r="BX9923" s="2"/>
    </row>
    <row r="9924" spans="76:76">
      <c r="BX9924" s="2"/>
    </row>
    <row r="9925" spans="76:76">
      <c r="BX9925" s="2"/>
    </row>
    <row r="9926" spans="76:76">
      <c r="BX9926" s="2"/>
    </row>
    <row r="9927" spans="76:76">
      <c r="BX9927" s="2"/>
    </row>
    <row r="9928" spans="76:76">
      <c r="BX9928" s="2"/>
    </row>
    <row r="9929" spans="76:76">
      <c r="BX9929" s="2"/>
    </row>
    <row r="9930" spans="76:76">
      <c r="BX9930" s="2"/>
    </row>
    <row r="9931" spans="76:76">
      <c r="BX9931" s="2"/>
    </row>
    <row r="9932" spans="76:76">
      <c r="BX9932" s="2"/>
    </row>
    <row r="9933" spans="76:76">
      <c r="BX9933" s="2"/>
    </row>
    <row r="9934" spans="76:76">
      <c r="BX9934" s="2"/>
    </row>
    <row r="9935" spans="76:76">
      <c r="BX9935" s="2"/>
    </row>
    <row r="9936" spans="76:76">
      <c r="BX9936" s="2"/>
    </row>
    <row r="9937" spans="76:76">
      <c r="BX9937" s="2"/>
    </row>
    <row r="9938" spans="76:76">
      <c r="BX9938" s="2"/>
    </row>
    <row r="9939" spans="76:76">
      <c r="BX9939" s="2"/>
    </row>
    <row r="9940" spans="76:76">
      <c r="BX9940" s="2"/>
    </row>
    <row r="9941" spans="76:76">
      <c r="BX9941" s="2"/>
    </row>
    <row r="9942" spans="76:76">
      <c r="BX9942" s="2"/>
    </row>
    <row r="9943" spans="76:76">
      <c r="BX9943" s="2"/>
    </row>
    <row r="9944" spans="76:76">
      <c r="BX9944" s="2"/>
    </row>
    <row r="9945" spans="76:76">
      <c r="BX9945" s="2"/>
    </row>
    <row r="9946" spans="76:76">
      <c r="BX9946" s="2"/>
    </row>
    <row r="9947" spans="76:76">
      <c r="BX9947" s="2"/>
    </row>
    <row r="9948" spans="76:76">
      <c r="BX9948" s="2"/>
    </row>
    <row r="9949" spans="76:76">
      <c r="BX9949" s="2"/>
    </row>
    <row r="9950" spans="76:76">
      <c r="BX9950" s="2"/>
    </row>
    <row r="9951" spans="76:76">
      <c r="BX9951" s="2"/>
    </row>
    <row r="9952" spans="76:76">
      <c r="BX9952" s="2"/>
    </row>
    <row r="9953" spans="76:76">
      <c r="BX9953" s="2"/>
    </row>
    <row r="9954" spans="76:76">
      <c r="BX9954" s="2"/>
    </row>
    <row r="9955" spans="76:76">
      <c r="BX9955" s="2"/>
    </row>
    <row r="9956" spans="76:76">
      <c r="BX9956" s="2"/>
    </row>
    <row r="9957" spans="76:76">
      <c r="BX9957" s="2"/>
    </row>
    <row r="9958" spans="76:76">
      <c r="BX9958" s="2"/>
    </row>
    <row r="9959" spans="76:76">
      <c r="BX9959" s="2"/>
    </row>
    <row r="9960" spans="76:76">
      <c r="BX9960" s="2"/>
    </row>
    <row r="9961" spans="76:76">
      <c r="BX9961" s="2"/>
    </row>
    <row r="9962" spans="76:76">
      <c r="BX9962" s="2"/>
    </row>
    <row r="9963" spans="76:76">
      <c r="BX9963" s="2"/>
    </row>
    <row r="9964" spans="76:76">
      <c r="BX9964" s="2"/>
    </row>
    <row r="9965" spans="76:76">
      <c r="BX9965" s="2"/>
    </row>
    <row r="9966" spans="76:76">
      <c r="BX9966" s="2"/>
    </row>
    <row r="9967" spans="76:76">
      <c r="BX9967" s="2"/>
    </row>
    <row r="9968" spans="76:76">
      <c r="BX9968" s="2"/>
    </row>
    <row r="9969" spans="76:76">
      <c r="BX9969" s="2"/>
    </row>
    <row r="9970" spans="76:76">
      <c r="BX9970" s="2"/>
    </row>
    <row r="9971" spans="76:76">
      <c r="BX9971" s="2"/>
    </row>
    <row r="9972" spans="76:76">
      <c r="BX9972" s="2"/>
    </row>
    <row r="9973" spans="76:76">
      <c r="BX9973" s="2"/>
    </row>
    <row r="9974" spans="76:76">
      <c r="BX9974" s="2"/>
    </row>
    <row r="9975" spans="76:76">
      <c r="BX9975" s="2"/>
    </row>
    <row r="9976" spans="76:76">
      <c r="BX9976" s="2"/>
    </row>
    <row r="9977" spans="76:76">
      <c r="BX9977" s="2"/>
    </row>
    <row r="9978" spans="76:76">
      <c r="BX9978" s="2"/>
    </row>
    <row r="9979" spans="76:76">
      <c r="BX9979" s="2"/>
    </row>
    <row r="9980" spans="76:76">
      <c r="BX9980" s="2"/>
    </row>
    <row r="9981" spans="76:76">
      <c r="BX9981" s="2"/>
    </row>
    <row r="9982" spans="76:76">
      <c r="BX9982" s="2"/>
    </row>
    <row r="9983" spans="76:76">
      <c r="BX9983" s="2"/>
    </row>
    <row r="9984" spans="76:76">
      <c r="BX9984" s="2"/>
    </row>
    <row r="9985" spans="76:76">
      <c r="BX9985" s="2"/>
    </row>
    <row r="9986" spans="76:76">
      <c r="BX9986" s="2"/>
    </row>
    <row r="9987" spans="76:76">
      <c r="BX9987" s="2"/>
    </row>
    <row r="9988" spans="76:76">
      <c r="BX9988" s="2"/>
    </row>
    <row r="9989" spans="76:76">
      <c r="BX9989" s="2"/>
    </row>
    <row r="9990" spans="76:76">
      <c r="BX9990" s="2"/>
    </row>
    <row r="9991" spans="76:76">
      <c r="BX9991" s="2"/>
    </row>
    <row r="9992" spans="76:76">
      <c r="BX9992" s="2"/>
    </row>
    <row r="9993" spans="76:76">
      <c r="BX9993" s="2"/>
    </row>
    <row r="9994" spans="76:76">
      <c r="BX9994" s="2"/>
    </row>
    <row r="9995" spans="76:76">
      <c r="BX9995" s="2"/>
    </row>
    <row r="9996" spans="76:76">
      <c r="BX9996" s="2"/>
    </row>
    <row r="9997" spans="76:76">
      <c r="BX9997" s="2"/>
    </row>
    <row r="9998" spans="76:76">
      <c r="BX9998" s="2"/>
    </row>
    <row r="9999" spans="76:76">
      <c r="BX9999" s="2"/>
    </row>
    <row r="10000" spans="76:76">
      <c r="BX10000" s="2"/>
    </row>
    <row r="10001" spans="76:76">
      <c r="BX10001" s="2"/>
    </row>
    <row r="10002" spans="76:76">
      <c r="BX10002" s="2"/>
    </row>
    <row r="10003" spans="76:76">
      <c r="BX10003" s="2"/>
    </row>
    <row r="10004" spans="76:76">
      <c r="BX10004" s="2"/>
    </row>
    <row r="10005" spans="76:76">
      <c r="BX10005" s="2"/>
    </row>
    <row r="10006" spans="76:76">
      <c r="BX10006" s="2"/>
    </row>
    <row r="10007" spans="76:76">
      <c r="BX10007" s="2"/>
    </row>
    <row r="10008" spans="76:76">
      <c r="BX10008" s="2"/>
    </row>
    <row r="10009" spans="76:76">
      <c r="BX10009" s="2"/>
    </row>
    <row r="10010" spans="76:76">
      <c r="BX10010" s="2"/>
    </row>
    <row r="10011" spans="76:76">
      <c r="BX10011" s="2"/>
    </row>
    <row r="10012" spans="76:76">
      <c r="BX10012" s="2"/>
    </row>
    <row r="10013" spans="76:76">
      <c r="BX10013" s="2"/>
    </row>
    <row r="10014" spans="76:76">
      <c r="BX10014" s="2"/>
    </row>
    <row r="10015" spans="76:76">
      <c r="BX10015" s="2"/>
    </row>
    <row r="10016" spans="76:76">
      <c r="BX10016" s="2"/>
    </row>
    <row r="10017" spans="76:76">
      <c r="BX10017" s="2"/>
    </row>
    <row r="10018" spans="76:76">
      <c r="BX10018" s="2"/>
    </row>
    <row r="10019" spans="76:76">
      <c r="BX10019" s="2"/>
    </row>
    <row r="10020" spans="76:76">
      <c r="BX10020" s="2"/>
    </row>
    <row r="10021" spans="76:76">
      <c r="BX10021" s="2"/>
    </row>
    <row r="10022" spans="76:76">
      <c r="BX10022" s="2"/>
    </row>
    <row r="10023" spans="76:76">
      <c r="BX10023" s="2"/>
    </row>
    <row r="10024" spans="76:76">
      <c r="BX10024" s="2"/>
    </row>
    <row r="10025" spans="76:76">
      <c r="BX10025" s="2"/>
    </row>
    <row r="10026" spans="76:76">
      <c r="BX10026" s="2"/>
    </row>
    <row r="10027" spans="76:76">
      <c r="BX10027" s="2"/>
    </row>
    <row r="10028" spans="76:76">
      <c r="BX10028" s="2"/>
    </row>
    <row r="10029" spans="76:76">
      <c r="BX10029" s="2"/>
    </row>
    <row r="10030" spans="76:76">
      <c r="BX10030" s="2"/>
    </row>
    <row r="10031" spans="76:76">
      <c r="BX10031" s="2"/>
    </row>
    <row r="10032" spans="76:76">
      <c r="BX10032" s="2"/>
    </row>
    <row r="10033" spans="76:76">
      <c r="BX10033" s="2"/>
    </row>
    <row r="10034" spans="76:76">
      <c r="BX10034" s="2"/>
    </row>
    <row r="10035" spans="76:76">
      <c r="BX10035" s="2"/>
    </row>
    <row r="10036" spans="76:76">
      <c r="BX10036" s="2"/>
    </row>
    <row r="10037" spans="76:76">
      <c r="BX10037" s="2"/>
    </row>
    <row r="10038" spans="76:76">
      <c r="BX10038" s="2"/>
    </row>
    <row r="10039" spans="76:76">
      <c r="BX10039" s="2"/>
    </row>
    <row r="10040" spans="76:76">
      <c r="BX10040" s="2"/>
    </row>
    <row r="10041" spans="76:76">
      <c r="BX10041" s="2"/>
    </row>
    <row r="10042" spans="76:76">
      <c r="BX10042" s="2"/>
    </row>
    <row r="10043" spans="76:76">
      <c r="BX10043" s="2"/>
    </row>
    <row r="10044" spans="76:76">
      <c r="BX10044" s="2"/>
    </row>
    <row r="10045" spans="76:76">
      <c r="BX10045" s="2"/>
    </row>
    <row r="10046" spans="76:76">
      <c r="BX10046" s="2"/>
    </row>
    <row r="10047" spans="76:76">
      <c r="BX10047" s="2"/>
    </row>
    <row r="10048" spans="76:76">
      <c r="BX10048" s="2"/>
    </row>
    <row r="10049" spans="76:76">
      <c r="BX10049" s="2"/>
    </row>
    <row r="10050" spans="76:76">
      <c r="BX10050" s="2"/>
    </row>
    <row r="10051" spans="76:76">
      <c r="BX10051" s="2"/>
    </row>
    <row r="10052" spans="76:76">
      <c r="BX10052" s="2"/>
    </row>
    <row r="10053" spans="76:76">
      <c r="BX10053" s="2"/>
    </row>
    <row r="10054" spans="76:76">
      <c r="BX10054" s="2"/>
    </row>
    <row r="10055" spans="76:76">
      <c r="BX10055" s="2"/>
    </row>
    <row r="10056" spans="76:76">
      <c r="BX10056" s="2"/>
    </row>
    <row r="10057" spans="76:76">
      <c r="BX10057" s="2"/>
    </row>
    <row r="10058" spans="76:76">
      <c r="BX10058" s="2"/>
    </row>
    <row r="10059" spans="76:76">
      <c r="BX10059" s="2"/>
    </row>
    <row r="10060" spans="76:76">
      <c r="BX10060" s="2"/>
    </row>
    <row r="10061" spans="76:76">
      <c r="BX10061" s="2"/>
    </row>
    <row r="10062" spans="76:76">
      <c r="BX10062" s="2"/>
    </row>
    <row r="10063" spans="76:76">
      <c r="BX10063" s="2"/>
    </row>
    <row r="10064" spans="76:76">
      <c r="BX10064" s="2"/>
    </row>
    <row r="10065" spans="76:76">
      <c r="BX10065" s="2"/>
    </row>
    <row r="10066" spans="76:76">
      <c r="BX10066" s="2"/>
    </row>
    <row r="10067" spans="76:76">
      <c r="BX10067" s="2"/>
    </row>
    <row r="10068" spans="76:76">
      <c r="BX10068" s="2"/>
    </row>
    <row r="10069" spans="76:76">
      <c r="BX10069" s="2"/>
    </row>
    <row r="10070" spans="76:76">
      <c r="BX10070" s="2"/>
    </row>
    <row r="10071" spans="76:76">
      <c r="BX10071" s="2"/>
    </row>
    <row r="10072" spans="76:76">
      <c r="BX10072" s="2"/>
    </row>
    <row r="10073" spans="76:76">
      <c r="BX10073" s="2"/>
    </row>
    <row r="10074" spans="76:76">
      <c r="BX10074" s="2"/>
    </row>
    <row r="10075" spans="76:76">
      <c r="BX10075" s="2"/>
    </row>
    <row r="10076" spans="76:76">
      <c r="BX10076" s="2"/>
    </row>
    <row r="10077" spans="76:76">
      <c r="BX10077" s="2"/>
    </row>
    <row r="10078" spans="76:76">
      <c r="BX10078" s="2"/>
    </row>
    <row r="10079" spans="76:76">
      <c r="BX10079" s="2"/>
    </row>
    <row r="10080" spans="76:76">
      <c r="BX10080" s="2"/>
    </row>
    <row r="10081" spans="76:76">
      <c r="BX10081" s="2"/>
    </row>
    <row r="10082" spans="76:76">
      <c r="BX10082" s="2"/>
    </row>
    <row r="10083" spans="76:76">
      <c r="BX10083" s="2"/>
    </row>
    <row r="10084" spans="76:76">
      <c r="BX10084" s="2"/>
    </row>
    <row r="10085" spans="76:76">
      <c r="BX10085" s="2"/>
    </row>
    <row r="10086" spans="76:76">
      <c r="BX10086" s="2"/>
    </row>
    <row r="10087" spans="76:76">
      <c r="BX10087" s="2"/>
    </row>
    <row r="10088" spans="76:76">
      <c r="BX10088" s="2"/>
    </row>
    <row r="10089" spans="76:76">
      <c r="BX10089" s="2"/>
    </row>
    <row r="10090" spans="76:76">
      <c r="BX10090" s="2"/>
    </row>
    <row r="10091" spans="76:76">
      <c r="BX10091" s="2"/>
    </row>
    <row r="10092" spans="76:76">
      <c r="BX10092" s="2"/>
    </row>
    <row r="10093" spans="76:76">
      <c r="BX10093" s="2"/>
    </row>
    <row r="10094" spans="76:76">
      <c r="BX10094" s="2"/>
    </row>
    <row r="10095" spans="76:76">
      <c r="BX10095" s="2"/>
    </row>
    <row r="10096" spans="76:76">
      <c r="BX10096" s="2"/>
    </row>
    <row r="10097" spans="76:76">
      <c r="BX10097" s="2"/>
    </row>
    <row r="10098" spans="76:76">
      <c r="BX10098" s="2"/>
    </row>
    <row r="10099" spans="76:76">
      <c r="BX10099" s="2"/>
    </row>
    <row r="10100" spans="76:76">
      <c r="BX10100" s="2"/>
    </row>
    <row r="10101" spans="76:76">
      <c r="BX10101" s="2"/>
    </row>
    <row r="10102" spans="76:76">
      <c r="BX10102" s="2"/>
    </row>
    <row r="10103" spans="76:76">
      <c r="BX10103" s="2"/>
    </row>
    <row r="10104" spans="76:76">
      <c r="BX10104" s="2"/>
    </row>
    <row r="10105" spans="76:76">
      <c r="BX10105" s="2"/>
    </row>
    <row r="10106" spans="76:76">
      <c r="BX10106" s="2"/>
    </row>
    <row r="10107" spans="76:76">
      <c r="BX10107" s="2"/>
    </row>
    <row r="10108" spans="76:76">
      <c r="BX10108" s="2"/>
    </row>
    <row r="10109" spans="76:76">
      <c r="BX10109" s="2"/>
    </row>
    <row r="10110" spans="76:76">
      <c r="BX10110" s="2"/>
    </row>
    <row r="10111" spans="76:76">
      <c r="BX10111" s="2"/>
    </row>
    <row r="10112" spans="76:76">
      <c r="BX10112" s="2"/>
    </row>
    <row r="10113" spans="76:76">
      <c r="BX10113" s="2"/>
    </row>
    <row r="10114" spans="76:76">
      <c r="BX10114" s="2"/>
    </row>
    <row r="10115" spans="76:76">
      <c r="BX10115" s="2"/>
    </row>
    <row r="10116" spans="76:76">
      <c r="BX10116" s="2"/>
    </row>
    <row r="10117" spans="76:76">
      <c r="BX10117" s="2"/>
    </row>
    <row r="10118" spans="76:76">
      <c r="BX10118" s="2"/>
    </row>
    <row r="10119" spans="76:76">
      <c r="BX10119" s="2"/>
    </row>
    <row r="10120" spans="76:76">
      <c r="BX10120" s="2"/>
    </row>
    <row r="10121" spans="76:76">
      <c r="BX10121" s="2"/>
    </row>
    <row r="10122" spans="76:76">
      <c r="BX10122" s="2"/>
    </row>
    <row r="10123" spans="76:76">
      <c r="BX10123" s="2"/>
    </row>
    <row r="10124" spans="76:76">
      <c r="BX10124" s="2"/>
    </row>
    <row r="10125" spans="76:76">
      <c r="BX10125" s="2"/>
    </row>
    <row r="10126" spans="76:76">
      <c r="BX10126" s="2"/>
    </row>
    <row r="10127" spans="76:76">
      <c r="BX10127" s="2"/>
    </row>
    <row r="10128" spans="76:76">
      <c r="BX10128" s="2"/>
    </row>
    <row r="10129" spans="76:76">
      <c r="BX10129" s="2"/>
    </row>
    <row r="10130" spans="76:76">
      <c r="BX10130" s="2"/>
    </row>
    <row r="10131" spans="76:76">
      <c r="BX10131" s="2"/>
    </row>
    <row r="10132" spans="76:76">
      <c r="BX10132" s="2"/>
    </row>
    <row r="10133" spans="76:76">
      <c r="BX10133" s="2"/>
    </row>
    <row r="10134" spans="76:76">
      <c r="BX10134" s="2"/>
    </row>
    <row r="10135" spans="76:76">
      <c r="BX10135" s="2"/>
    </row>
    <row r="10136" spans="76:76">
      <c r="BX10136" s="2"/>
    </row>
    <row r="10137" spans="76:76">
      <c r="BX10137" s="2"/>
    </row>
    <row r="10138" spans="76:76">
      <c r="BX10138" s="2"/>
    </row>
    <row r="10139" spans="76:76">
      <c r="BX10139" s="2"/>
    </row>
    <row r="10140" spans="76:76">
      <c r="BX10140" s="2"/>
    </row>
    <row r="10141" spans="76:76">
      <c r="BX10141" s="2"/>
    </row>
    <row r="10142" spans="76:76">
      <c r="BX10142" s="2"/>
    </row>
    <row r="10143" spans="76:76">
      <c r="BX10143" s="2"/>
    </row>
    <row r="10144" spans="76:76">
      <c r="BX10144" s="2"/>
    </row>
    <row r="10145" spans="76:76">
      <c r="BX10145" s="2"/>
    </row>
    <row r="10146" spans="76:76">
      <c r="BX10146" s="2"/>
    </row>
    <row r="10147" spans="76:76">
      <c r="BX10147" s="2"/>
    </row>
    <row r="10148" spans="76:76">
      <c r="BX10148" s="2"/>
    </row>
    <row r="10149" spans="76:76">
      <c r="BX10149" s="2"/>
    </row>
    <row r="10150" spans="76:76">
      <c r="BX10150" s="2"/>
    </row>
    <row r="10151" spans="76:76">
      <c r="BX10151" s="2"/>
    </row>
    <row r="10152" spans="76:76">
      <c r="BX10152" s="2"/>
    </row>
    <row r="10153" spans="76:76">
      <c r="BX10153" s="2"/>
    </row>
    <row r="10154" spans="76:76">
      <c r="BX10154" s="2"/>
    </row>
    <row r="10155" spans="76:76">
      <c r="BX10155" s="2"/>
    </row>
    <row r="10156" spans="76:76">
      <c r="BX10156" s="2"/>
    </row>
    <row r="10157" spans="76:76">
      <c r="BX10157" s="2"/>
    </row>
    <row r="10158" spans="76:76">
      <c r="BX10158" s="2"/>
    </row>
    <row r="10159" spans="76:76">
      <c r="BX10159" s="2"/>
    </row>
    <row r="10160" spans="76:76">
      <c r="BX10160" s="2"/>
    </row>
    <row r="10161" spans="76:76">
      <c r="BX10161" s="2"/>
    </row>
    <row r="10162" spans="76:76">
      <c r="BX10162" s="2"/>
    </row>
    <row r="10163" spans="76:76">
      <c r="BX10163" s="2"/>
    </row>
    <row r="10164" spans="76:76">
      <c r="BX10164" s="2"/>
    </row>
    <row r="10165" spans="76:76">
      <c r="BX10165" s="2"/>
    </row>
    <row r="10166" spans="76:76">
      <c r="BX10166" s="2"/>
    </row>
    <row r="10167" spans="76:76">
      <c r="BX10167" s="2"/>
    </row>
    <row r="10168" spans="76:76">
      <c r="BX10168" s="2"/>
    </row>
    <row r="10169" spans="76:76">
      <c r="BX10169" s="2"/>
    </row>
    <row r="10170" spans="76:76">
      <c r="BX10170" s="2"/>
    </row>
    <row r="10171" spans="76:76">
      <c r="BX10171" s="2"/>
    </row>
    <row r="10172" spans="76:76">
      <c r="BX10172" s="2"/>
    </row>
    <row r="10173" spans="76:76">
      <c r="BX10173" s="2"/>
    </row>
    <row r="10174" spans="76:76">
      <c r="BX10174" s="2"/>
    </row>
    <row r="10175" spans="76:76">
      <c r="BX10175" s="2"/>
    </row>
    <row r="10176" spans="76:76">
      <c r="BX10176" s="2"/>
    </row>
    <row r="10177" spans="76:76">
      <c r="BX10177" s="2"/>
    </row>
    <row r="10178" spans="76:76">
      <c r="BX10178" s="2"/>
    </row>
    <row r="10179" spans="76:76">
      <c r="BX10179" s="2"/>
    </row>
    <row r="10180" spans="76:76">
      <c r="BX10180" s="2"/>
    </row>
    <row r="10181" spans="76:76">
      <c r="BX10181" s="2"/>
    </row>
    <row r="10182" spans="76:76">
      <c r="BX10182" s="2"/>
    </row>
    <row r="10183" spans="76:76">
      <c r="BX10183" s="2"/>
    </row>
    <row r="10184" spans="76:76">
      <c r="BX10184" s="2"/>
    </row>
    <row r="10185" spans="76:76">
      <c r="BX10185" s="2"/>
    </row>
    <row r="10186" spans="76:76">
      <c r="BX10186" s="2"/>
    </row>
    <row r="10187" spans="76:76">
      <c r="BX10187" s="2"/>
    </row>
    <row r="10188" spans="76:76">
      <c r="BX10188" s="2"/>
    </row>
    <row r="10189" spans="76:76">
      <c r="BX10189" s="2"/>
    </row>
    <row r="10190" spans="76:76">
      <c r="BX10190" s="2"/>
    </row>
    <row r="10191" spans="76:76">
      <c r="BX10191" s="2"/>
    </row>
    <row r="10192" spans="76:76">
      <c r="BX10192" s="2"/>
    </row>
    <row r="10193" spans="76:76">
      <c r="BX10193" s="2"/>
    </row>
    <row r="10194" spans="76:76">
      <c r="BX10194" s="2"/>
    </row>
    <row r="10195" spans="76:76">
      <c r="BX10195" s="2"/>
    </row>
    <row r="10196" spans="76:76">
      <c r="BX10196" s="2"/>
    </row>
    <row r="10197" spans="76:76">
      <c r="BX10197" s="2"/>
    </row>
    <row r="10198" spans="76:76">
      <c r="BX10198" s="2"/>
    </row>
    <row r="10199" spans="76:76">
      <c r="BX10199" s="2"/>
    </row>
    <row r="10200" spans="76:76">
      <c r="BX10200" s="2"/>
    </row>
    <row r="10201" spans="76:76">
      <c r="BX10201" s="2"/>
    </row>
    <row r="10202" spans="76:76">
      <c r="BX10202" s="2"/>
    </row>
    <row r="10203" spans="76:76">
      <c r="BX10203" s="2"/>
    </row>
    <row r="10204" spans="76:76">
      <c r="BX10204" s="2"/>
    </row>
    <row r="10205" spans="76:76">
      <c r="BX10205" s="2"/>
    </row>
    <row r="10206" spans="76:76">
      <c r="BX10206" s="2"/>
    </row>
    <row r="10207" spans="76:76">
      <c r="BX10207" s="2"/>
    </row>
    <row r="10208" spans="76:76">
      <c r="BX10208" s="2"/>
    </row>
    <row r="10209" spans="76:76">
      <c r="BX10209" s="2"/>
    </row>
    <row r="10210" spans="76:76">
      <c r="BX10210" s="2"/>
    </row>
    <row r="10211" spans="76:76">
      <c r="BX10211" s="2"/>
    </row>
    <row r="10212" spans="76:76">
      <c r="BX10212" s="2"/>
    </row>
    <row r="10213" spans="76:76">
      <c r="BX10213" s="2"/>
    </row>
    <row r="10214" spans="76:76">
      <c r="BX10214" s="2"/>
    </row>
    <row r="10215" spans="76:76">
      <c r="BX10215" s="2"/>
    </row>
    <row r="10216" spans="76:76">
      <c r="BX10216" s="2"/>
    </row>
    <row r="10217" spans="76:76">
      <c r="BX10217" s="2"/>
    </row>
    <row r="10218" spans="76:76">
      <c r="BX10218" s="2"/>
    </row>
    <row r="10219" spans="76:76">
      <c r="BX10219" s="2"/>
    </row>
    <row r="10220" spans="76:76">
      <c r="BX10220" s="2"/>
    </row>
    <row r="10221" spans="76:76">
      <c r="BX10221" s="2"/>
    </row>
    <row r="10222" spans="76:76">
      <c r="BX10222" s="2"/>
    </row>
    <row r="10223" spans="76:76">
      <c r="BX10223" s="2"/>
    </row>
    <row r="10224" spans="76:76">
      <c r="BX10224" s="2"/>
    </row>
    <row r="10225" spans="76:76">
      <c r="BX10225" s="2"/>
    </row>
    <row r="10226" spans="76:76">
      <c r="BX10226" s="2"/>
    </row>
    <row r="10227" spans="76:76">
      <c r="BX10227" s="2"/>
    </row>
    <row r="10228" spans="76:76">
      <c r="BX10228" s="2"/>
    </row>
    <row r="10229" spans="76:76">
      <c r="BX10229" s="2"/>
    </row>
    <row r="10230" spans="76:76">
      <c r="BX10230" s="2"/>
    </row>
    <row r="10231" spans="76:76">
      <c r="BX10231" s="2"/>
    </row>
    <row r="10232" spans="76:76">
      <c r="BX10232" s="2"/>
    </row>
    <row r="10233" spans="76:76">
      <c r="BX10233" s="2"/>
    </row>
    <row r="10234" spans="76:76">
      <c r="BX10234" s="2"/>
    </row>
    <row r="10235" spans="76:76">
      <c r="BX10235" s="2"/>
    </row>
    <row r="10236" spans="76:76">
      <c r="BX10236" s="2"/>
    </row>
    <row r="10237" spans="76:76">
      <c r="BX10237" s="2"/>
    </row>
    <row r="10238" spans="76:76">
      <c r="BX10238" s="2"/>
    </row>
    <row r="10239" spans="76:76">
      <c r="BX10239" s="2"/>
    </row>
    <row r="10240" spans="76:76">
      <c r="BX10240" s="2"/>
    </row>
    <row r="10241" spans="76:76">
      <c r="BX10241" s="2"/>
    </row>
    <row r="10242" spans="76:76">
      <c r="BX10242" s="2"/>
    </row>
    <row r="10243" spans="76:76">
      <c r="BX10243" s="2"/>
    </row>
    <row r="10244" spans="76:76">
      <c r="BX10244" s="2"/>
    </row>
    <row r="10245" spans="76:76">
      <c r="BX10245" s="2"/>
    </row>
    <row r="10246" spans="76:76">
      <c r="BX10246" s="2"/>
    </row>
    <row r="10247" spans="76:76">
      <c r="BX10247" s="2"/>
    </row>
    <row r="10248" spans="76:76">
      <c r="BX10248" s="2"/>
    </row>
    <row r="10249" spans="76:76">
      <c r="BX10249" s="2"/>
    </row>
    <row r="10250" spans="76:76">
      <c r="BX10250" s="2"/>
    </row>
    <row r="10251" spans="76:76">
      <c r="BX10251" s="2"/>
    </row>
    <row r="10252" spans="76:76">
      <c r="BX10252" s="2"/>
    </row>
    <row r="10253" spans="76:76">
      <c r="BX10253" s="2"/>
    </row>
    <row r="10254" spans="76:76">
      <c r="BX10254" s="2"/>
    </row>
    <row r="10255" spans="76:76">
      <c r="BX10255" s="2"/>
    </row>
    <row r="10256" spans="76:76">
      <c r="BX10256" s="2"/>
    </row>
    <row r="10257" spans="76:76">
      <c r="BX10257" s="2"/>
    </row>
    <row r="10258" spans="76:76">
      <c r="BX10258" s="2"/>
    </row>
    <row r="10259" spans="76:76">
      <c r="BX10259" s="2"/>
    </row>
    <row r="10260" spans="76:76">
      <c r="BX10260" s="2"/>
    </row>
    <row r="10261" spans="76:76">
      <c r="BX10261" s="2"/>
    </row>
    <row r="10262" spans="76:76">
      <c r="BX10262" s="2"/>
    </row>
    <row r="10263" spans="76:76">
      <c r="BX10263" s="2"/>
    </row>
    <row r="10264" spans="76:76">
      <c r="BX10264" s="2"/>
    </row>
    <row r="10265" spans="76:76">
      <c r="BX10265" s="2"/>
    </row>
    <row r="10266" spans="76:76">
      <c r="BX10266" s="2"/>
    </row>
    <row r="10267" spans="76:76">
      <c r="BX10267" s="2"/>
    </row>
    <row r="10268" spans="76:76">
      <c r="BX10268" s="2"/>
    </row>
    <row r="10269" spans="76:76">
      <c r="BX10269" s="2"/>
    </row>
    <row r="10270" spans="76:76">
      <c r="BX10270" s="2"/>
    </row>
    <row r="10271" spans="76:76">
      <c r="BX10271" s="2"/>
    </row>
    <row r="10272" spans="76:76">
      <c r="BX10272" s="2"/>
    </row>
    <row r="10273" spans="76:76">
      <c r="BX10273" s="2"/>
    </row>
    <row r="10274" spans="76:76">
      <c r="BX10274" s="2"/>
    </row>
    <row r="10275" spans="76:76">
      <c r="BX10275" s="2"/>
    </row>
    <row r="10276" spans="76:76">
      <c r="BX10276" s="2"/>
    </row>
    <row r="10277" spans="76:76">
      <c r="BX10277" s="2"/>
    </row>
    <row r="10278" spans="76:76">
      <c r="BX10278" s="2"/>
    </row>
    <row r="10279" spans="76:76">
      <c r="BX10279" s="2"/>
    </row>
    <row r="10280" spans="76:76">
      <c r="BX10280" s="2"/>
    </row>
    <row r="10281" spans="76:76">
      <c r="BX10281" s="2"/>
    </row>
    <row r="10282" spans="76:76">
      <c r="BX10282" s="2"/>
    </row>
    <row r="10283" spans="76:76">
      <c r="BX10283" s="2"/>
    </row>
    <row r="10284" spans="76:76">
      <c r="BX10284" s="2"/>
    </row>
    <row r="10285" spans="76:76">
      <c r="BX10285" s="2"/>
    </row>
    <row r="10286" spans="76:76">
      <c r="BX10286" s="2"/>
    </row>
    <row r="10287" spans="76:76">
      <c r="BX10287" s="2"/>
    </row>
    <row r="10288" spans="76:76">
      <c r="BX10288" s="2"/>
    </row>
    <row r="10289" spans="76:76">
      <c r="BX10289" s="2"/>
    </row>
    <row r="10290" spans="76:76">
      <c r="BX10290" s="2"/>
    </row>
    <row r="10291" spans="76:76">
      <c r="BX10291" s="2"/>
    </row>
    <row r="10292" spans="76:76">
      <c r="BX10292" s="2"/>
    </row>
    <row r="10293" spans="76:76">
      <c r="BX10293" s="2"/>
    </row>
    <row r="10294" spans="76:76">
      <c r="BX10294" s="2"/>
    </row>
    <row r="10295" spans="76:76">
      <c r="BX10295" s="2"/>
    </row>
    <row r="10296" spans="76:76">
      <c r="BX10296" s="2"/>
    </row>
    <row r="10297" spans="76:76">
      <c r="BX10297" s="2"/>
    </row>
    <row r="10298" spans="76:76">
      <c r="BX10298" s="2"/>
    </row>
    <row r="10299" spans="76:76">
      <c r="BX10299" s="2"/>
    </row>
    <row r="10300" spans="76:76">
      <c r="BX10300" s="2"/>
    </row>
    <row r="10301" spans="76:76">
      <c r="BX10301" s="2"/>
    </row>
    <row r="10302" spans="76:76">
      <c r="BX10302" s="2"/>
    </row>
    <row r="10303" spans="76:76">
      <c r="BX10303" s="2"/>
    </row>
    <row r="10304" spans="76:76">
      <c r="BX10304" s="2"/>
    </row>
    <row r="10305" spans="76:76">
      <c r="BX10305" s="2"/>
    </row>
    <row r="10306" spans="76:76">
      <c r="BX10306" s="2"/>
    </row>
    <row r="10307" spans="76:76">
      <c r="BX10307" s="2"/>
    </row>
    <row r="10308" spans="76:76">
      <c r="BX10308" s="2"/>
    </row>
    <row r="10309" spans="76:76">
      <c r="BX10309" s="2"/>
    </row>
    <row r="10310" spans="76:76">
      <c r="BX10310" s="2"/>
    </row>
    <row r="10311" spans="76:76">
      <c r="BX10311" s="2"/>
    </row>
    <row r="10312" spans="76:76">
      <c r="BX10312" s="2"/>
    </row>
    <row r="10313" spans="76:76">
      <c r="BX10313" s="2"/>
    </row>
    <row r="10314" spans="76:76">
      <c r="BX10314" s="2"/>
    </row>
    <row r="10315" spans="76:76">
      <c r="BX10315" s="2"/>
    </row>
    <row r="10316" spans="76:76">
      <c r="BX10316" s="2"/>
    </row>
    <row r="10317" spans="76:76">
      <c r="BX10317" s="2"/>
    </row>
    <row r="10318" spans="76:76">
      <c r="BX10318" s="2"/>
    </row>
    <row r="10319" spans="76:76">
      <c r="BX10319" s="2"/>
    </row>
    <row r="10320" spans="76:76">
      <c r="BX10320" s="2"/>
    </row>
    <row r="10321" spans="76:76">
      <c r="BX10321" s="2"/>
    </row>
    <row r="10322" spans="76:76">
      <c r="BX10322" s="2"/>
    </row>
    <row r="10323" spans="76:76">
      <c r="BX10323" s="2"/>
    </row>
    <row r="10324" spans="76:76">
      <c r="BX10324" s="2"/>
    </row>
    <row r="10325" spans="76:76">
      <c r="BX10325" s="2"/>
    </row>
    <row r="10326" spans="76:76">
      <c r="BX10326" s="2"/>
    </row>
    <row r="10327" spans="76:76">
      <c r="BX10327" s="2"/>
    </row>
    <row r="10328" spans="76:76">
      <c r="BX10328" s="2"/>
    </row>
    <row r="10329" spans="76:76">
      <c r="BX10329" s="2"/>
    </row>
    <row r="10330" spans="76:76">
      <c r="BX10330" s="2"/>
    </row>
    <row r="10331" spans="76:76">
      <c r="BX10331" s="2"/>
    </row>
    <row r="10332" spans="76:76">
      <c r="BX10332" s="2"/>
    </row>
    <row r="10333" spans="76:76">
      <c r="BX10333" s="2"/>
    </row>
    <row r="10334" spans="76:76">
      <c r="BX10334" s="2"/>
    </row>
    <row r="10335" spans="76:76">
      <c r="BX10335" s="2"/>
    </row>
    <row r="10336" spans="76:76">
      <c r="BX10336" s="2"/>
    </row>
    <row r="10337" spans="76:76">
      <c r="BX10337" s="2"/>
    </row>
    <row r="10338" spans="76:76">
      <c r="BX10338" s="2"/>
    </row>
    <row r="10339" spans="76:76">
      <c r="BX10339" s="2"/>
    </row>
    <row r="10340" spans="76:76">
      <c r="BX10340" s="2"/>
    </row>
    <row r="10341" spans="76:76">
      <c r="BX10341" s="2"/>
    </row>
    <row r="10342" spans="76:76">
      <c r="BX10342" s="2"/>
    </row>
    <row r="10343" spans="76:76">
      <c r="BX10343" s="2"/>
    </row>
    <row r="10344" spans="76:76">
      <c r="BX10344" s="2"/>
    </row>
    <row r="10345" spans="76:76">
      <c r="BX10345" s="2"/>
    </row>
    <row r="10346" spans="76:76">
      <c r="BX10346" s="2"/>
    </row>
    <row r="10347" spans="76:76">
      <c r="BX10347" s="2"/>
    </row>
    <row r="10348" spans="76:76">
      <c r="BX10348" s="2"/>
    </row>
    <row r="10349" spans="76:76">
      <c r="BX10349" s="2"/>
    </row>
    <row r="10350" spans="76:76">
      <c r="BX10350" s="2"/>
    </row>
    <row r="10351" spans="76:76">
      <c r="BX10351" s="2"/>
    </row>
    <row r="10352" spans="76:76">
      <c r="BX10352" s="2"/>
    </row>
    <row r="10353" spans="76:76">
      <c r="BX10353" s="2"/>
    </row>
    <row r="10354" spans="76:76">
      <c r="BX10354" s="2"/>
    </row>
    <row r="10355" spans="76:76">
      <c r="BX10355" s="2"/>
    </row>
    <row r="10356" spans="76:76">
      <c r="BX10356" s="2"/>
    </row>
    <row r="10357" spans="76:76">
      <c r="BX10357" s="2"/>
    </row>
    <row r="10358" spans="76:76">
      <c r="BX10358" s="2"/>
    </row>
    <row r="10359" spans="76:76">
      <c r="BX10359" s="2"/>
    </row>
    <row r="10360" spans="76:76">
      <c r="BX10360" s="2"/>
    </row>
    <row r="10361" spans="76:76">
      <c r="BX10361" s="2"/>
    </row>
    <row r="10362" spans="76:76">
      <c r="BX10362" s="2"/>
    </row>
    <row r="10363" spans="76:76">
      <c r="BX10363" s="2"/>
    </row>
    <row r="10364" spans="76:76">
      <c r="BX10364" s="2"/>
    </row>
    <row r="10365" spans="76:76">
      <c r="BX10365" s="2"/>
    </row>
    <row r="10366" spans="76:76">
      <c r="BX10366" s="2"/>
    </row>
    <row r="10367" spans="76:76">
      <c r="BX10367" s="2"/>
    </row>
    <row r="10368" spans="76:76">
      <c r="BX10368" s="2"/>
    </row>
    <row r="10369" spans="76:76">
      <c r="BX10369" s="2"/>
    </row>
    <row r="10370" spans="76:76">
      <c r="BX10370" s="2"/>
    </row>
    <row r="10371" spans="76:76">
      <c r="BX10371" s="2"/>
    </row>
    <row r="10372" spans="76:76">
      <c r="BX10372" s="2"/>
    </row>
    <row r="10373" spans="76:76">
      <c r="BX10373" s="2"/>
    </row>
    <row r="10374" spans="76:76">
      <c r="BX10374" s="2"/>
    </row>
    <row r="10375" spans="76:76">
      <c r="BX10375" s="2"/>
    </row>
    <row r="10376" spans="76:76">
      <c r="BX10376" s="2"/>
    </row>
    <row r="10377" spans="76:76">
      <c r="BX10377" s="2"/>
    </row>
    <row r="10378" spans="76:76">
      <c r="BX10378" s="2"/>
    </row>
    <row r="10379" spans="76:76">
      <c r="BX10379" s="2"/>
    </row>
    <row r="10380" spans="76:76">
      <c r="BX10380" s="2"/>
    </row>
    <row r="10381" spans="76:76">
      <c r="BX10381" s="2"/>
    </row>
    <row r="10382" spans="76:76">
      <c r="BX10382" s="2"/>
    </row>
    <row r="10383" spans="76:76">
      <c r="BX10383" s="2"/>
    </row>
    <row r="10384" spans="76:76">
      <c r="BX10384" s="2"/>
    </row>
    <row r="10385" spans="76:76">
      <c r="BX10385" s="2"/>
    </row>
    <row r="10386" spans="76:76">
      <c r="BX10386" s="2"/>
    </row>
    <row r="10387" spans="76:76">
      <c r="BX10387" s="2"/>
    </row>
    <row r="10388" spans="76:76">
      <c r="BX10388" s="2"/>
    </row>
    <row r="10389" spans="76:76">
      <c r="BX10389" s="2"/>
    </row>
    <row r="10390" spans="76:76">
      <c r="BX10390" s="2"/>
    </row>
    <row r="10391" spans="76:76">
      <c r="BX10391" s="2"/>
    </row>
    <row r="10392" spans="76:76">
      <c r="BX10392" s="2"/>
    </row>
    <row r="10393" spans="76:76">
      <c r="BX10393" s="2"/>
    </row>
    <row r="10394" spans="76:76">
      <c r="BX10394" s="2"/>
    </row>
    <row r="10395" spans="76:76">
      <c r="BX10395" s="2"/>
    </row>
    <row r="10396" spans="76:76">
      <c r="BX10396" s="2"/>
    </row>
    <row r="10397" spans="76:76">
      <c r="BX10397" s="2"/>
    </row>
    <row r="10398" spans="76:76">
      <c r="BX10398" s="2"/>
    </row>
    <row r="10399" spans="76:76">
      <c r="BX10399" s="2"/>
    </row>
    <row r="10400" spans="76:76">
      <c r="BX10400" s="2"/>
    </row>
    <row r="10401" spans="76:76">
      <c r="BX10401" s="2"/>
    </row>
    <row r="10402" spans="76:76">
      <c r="BX10402" s="2"/>
    </row>
    <row r="10403" spans="76:76">
      <c r="BX10403" s="2"/>
    </row>
    <row r="10404" spans="76:76">
      <c r="BX10404" s="2"/>
    </row>
    <row r="10405" spans="76:76">
      <c r="BX10405" s="2"/>
    </row>
    <row r="10406" spans="76:76">
      <c r="BX10406" s="2"/>
    </row>
    <row r="10407" spans="76:76">
      <c r="BX10407" s="2"/>
    </row>
    <row r="10408" spans="76:76">
      <c r="BX10408" s="2"/>
    </row>
    <row r="10409" spans="76:76">
      <c r="BX10409" s="2"/>
    </row>
    <row r="10410" spans="76:76">
      <c r="BX10410" s="2"/>
    </row>
    <row r="10411" spans="76:76">
      <c r="BX10411" s="2"/>
    </row>
    <row r="10412" spans="76:76">
      <c r="BX10412" s="2"/>
    </row>
    <row r="10413" spans="76:76">
      <c r="BX10413" s="2"/>
    </row>
    <row r="10414" spans="76:76">
      <c r="BX10414" s="2"/>
    </row>
    <row r="10415" spans="76:76">
      <c r="BX10415" s="2"/>
    </row>
    <row r="10416" spans="76:76">
      <c r="BX10416" s="2"/>
    </row>
    <row r="10417" spans="76:76">
      <c r="BX10417" s="2"/>
    </row>
    <row r="10418" spans="76:76">
      <c r="BX10418" s="2"/>
    </row>
    <row r="10419" spans="76:76">
      <c r="BX10419" s="2"/>
    </row>
    <row r="10420" spans="76:76">
      <c r="BX10420" s="2"/>
    </row>
    <row r="10421" spans="76:76">
      <c r="BX10421" s="2"/>
    </row>
    <row r="10422" spans="76:76">
      <c r="BX10422" s="2"/>
    </row>
    <row r="10423" spans="76:76">
      <c r="BX10423" s="2"/>
    </row>
    <row r="10424" spans="76:76">
      <c r="BX10424" s="2"/>
    </row>
    <row r="10425" spans="76:76">
      <c r="BX10425" s="2"/>
    </row>
    <row r="10426" spans="76:76">
      <c r="BX10426" s="2"/>
    </row>
    <row r="10427" spans="76:76">
      <c r="BX10427" s="2"/>
    </row>
    <row r="10428" spans="76:76">
      <c r="BX10428" s="2"/>
    </row>
    <row r="10429" spans="76:76">
      <c r="BX10429" s="2"/>
    </row>
    <row r="10430" spans="76:76">
      <c r="BX10430" s="2"/>
    </row>
    <row r="10431" spans="76:76">
      <c r="BX10431" s="2"/>
    </row>
    <row r="10432" spans="76:76">
      <c r="BX10432" s="2"/>
    </row>
    <row r="10433" spans="76:76">
      <c r="BX10433" s="2"/>
    </row>
    <row r="10434" spans="76:76">
      <c r="BX10434" s="2"/>
    </row>
    <row r="10435" spans="76:76">
      <c r="BX10435" s="2"/>
    </row>
    <row r="10436" spans="76:76">
      <c r="BX10436" s="2"/>
    </row>
    <row r="10437" spans="76:76">
      <c r="BX10437" s="2"/>
    </row>
    <row r="10438" spans="76:76">
      <c r="BX10438" s="2"/>
    </row>
    <row r="10439" spans="76:76">
      <c r="BX10439" s="2"/>
    </row>
    <row r="10440" spans="76:76">
      <c r="BX10440" s="2"/>
    </row>
    <row r="10441" spans="76:76">
      <c r="BX10441" s="2"/>
    </row>
    <row r="10442" spans="76:76">
      <c r="BX10442" s="2"/>
    </row>
    <row r="10443" spans="76:76">
      <c r="BX10443" s="2"/>
    </row>
    <row r="10444" spans="76:76">
      <c r="BX10444" s="2"/>
    </row>
    <row r="10445" spans="76:76">
      <c r="BX10445" s="2"/>
    </row>
    <row r="10446" spans="76:76">
      <c r="BX10446" s="2"/>
    </row>
    <row r="10447" spans="76:76">
      <c r="BX10447" s="2"/>
    </row>
    <row r="10448" spans="76:76">
      <c r="BX10448" s="2"/>
    </row>
    <row r="10449" spans="76:76">
      <c r="BX10449" s="2"/>
    </row>
    <row r="10450" spans="76:76">
      <c r="BX10450" s="2"/>
    </row>
    <row r="10451" spans="76:76">
      <c r="BX10451" s="2"/>
    </row>
    <row r="10452" spans="76:76">
      <c r="BX10452" s="2"/>
    </row>
    <row r="10453" spans="76:76">
      <c r="BX10453" s="2"/>
    </row>
    <row r="10454" spans="76:76">
      <c r="BX10454" s="2"/>
    </row>
    <row r="10455" spans="76:76">
      <c r="BX10455" s="2"/>
    </row>
    <row r="10456" spans="76:76">
      <c r="BX10456" s="2"/>
    </row>
    <row r="10457" spans="76:76">
      <c r="BX10457" s="2"/>
    </row>
    <row r="10458" spans="76:76">
      <c r="BX10458" s="2"/>
    </row>
    <row r="10459" spans="76:76">
      <c r="BX10459" s="2"/>
    </row>
    <row r="10460" spans="76:76">
      <c r="BX10460" s="2"/>
    </row>
    <row r="10461" spans="76:76">
      <c r="BX10461" s="2"/>
    </row>
    <row r="10462" spans="76:76">
      <c r="BX10462" s="2"/>
    </row>
    <row r="10463" spans="76:76">
      <c r="BX10463" s="2"/>
    </row>
    <row r="10464" spans="76:76">
      <c r="BX10464" s="2"/>
    </row>
    <row r="10465" spans="76:76">
      <c r="BX10465" s="2"/>
    </row>
    <row r="10466" spans="76:76">
      <c r="BX10466" s="2"/>
    </row>
    <row r="10467" spans="76:76">
      <c r="BX10467" s="2"/>
    </row>
    <row r="10468" spans="76:76">
      <c r="BX10468" s="2"/>
    </row>
    <row r="10469" spans="76:76">
      <c r="BX10469" s="2"/>
    </row>
    <row r="10470" spans="76:76">
      <c r="BX10470" s="2"/>
    </row>
    <row r="10471" spans="76:76">
      <c r="BX10471" s="2"/>
    </row>
    <row r="10472" spans="76:76">
      <c r="BX10472" s="2"/>
    </row>
    <row r="10473" spans="76:76">
      <c r="BX10473" s="2"/>
    </row>
    <row r="10474" spans="76:76">
      <c r="BX10474" s="2"/>
    </row>
    <row r="10475" spans="76:76">
      <c r="BX10475" s="2"/>
    </row>
    <row r="10476" spans="76:76">
      <c r="BX10476" s="2"/>
    </row>
    <row r="10477" spans="76:76">
      <c r="BX10477" s="2"/>
    </row>
    <row r="10478" spans="76:76">
      <c r="BX10478" s="2"/>
    </row>
    <row r="10479" spans="76:76">
      <c r="BX10479" s="2"/>
    </row>
    <row r="10480" spans="76:76">
      <c r="BX10480" s="2"/>
    </row>
    <row r="10481" spans="76:76">
      <c r="BX10481" s="2"/>
    </row>
    <row r="10482" spans="76:76">
      <c r="BX10482" s="2"/>
    </row>
    <row r="10483" spans="76:76">
      <c r="BX10483" s="2"/>
    </row>
    <row r="10484" spans="76:76">
      <c r="BX10484" s="2"/>
    </row>
    <row r="10485" spans="76:76">
      <c r="BX10485" s="2"/>
    </row>
    <row r="10486" spans="76:76">
      <c r="BX10486" s="2"/>
    </row>
    <row r="10487" spans="76:76">
      <c r="BX10487" s="2"/>
    </row>
    <row r="10488" spans="76:76">
      <c r="BX10488" s="2"/>
    </row>
    <row r="10489" spans="76:76">
      <c r="BX10489" s="2"/>
    </row>
    <row r="10490" spans="76:76">
      <c r="BX10490" s="2"/>
    </row>
    <row r="10491" spans="76:76">
      <c r="BX10491" s="2"/>
    </row>
    <row r="10492" spans="76:76">
      <c r="BX10492" s="2"/>
    </row>
    <row r="10493" spans="76:76">
      <c r="BX10493" s="2"/>
    </row>
    <row r="10494" spans="76:76">
      <c r="BX10494" s="2"/>
    </row>
    <row r="10495" spans="76:76">
      <c r="BX10495" s="2"/>
    </row>
    <row r="10496" spans="76:76">
      <c r="BX10496" s="2"/>
    </row>
    <row r="10497" spans="76:76">
      <c r="BX10497" s="2"/>
    </row>
    <row r="10498" spans="76:76">
      <c r="BX10498" s="2"/>
    </row>
    <row r="10499" spans="76:76">
      <c r="BX10499" s="2"/>
    </row>
    <row r="10500" spans="76:76">
      <c r="BX10500" s="2"/>
    </row>
    <row r="10501" spans="76:76">
      <c r="BX10501" s="2"/>
    </row>
    <row r="10502" spans="76:76">
      <c r="BX10502" s="2"/>
    </row>
    <row r="10503" spans="76:76">
      <c r="BX10503" s="2"/>
    </row>
    <row r="10504" spans="76:76">
      <c r="BX10504" s="2"/>
    </row>
    <row r="10505" spans="76:76">
      <c r="BX10505" s="2"/>
    </row>
    <row r="10506" spans="76:76">
      <c r="BX10506" s="2"/>
    </row>
    <row r="10507" spans="76:76">
      <c r="BX10507" s="2"/>
    </row>
    <row r="10508" spans="76:76">
      <c r="BX10508" s="2"/>
    </row>
    <row r="10509" spans="76:76">
      <c r="BX10509" s="2"/>
    </row>
    <row r="10510" spans="76:76">
      <c r="BX10510" s="2"/>
    </row>
    <row r="10511" spans="76:76">
      <c r="BX10511" s="2"/>
    </row>
    <row r="10512" spans="76:76">
      <c r="BX10512" s="2"/>
    </row>
    <row r="10513" spans="76:76">
      <c r="BX10513" s="2"/>
    </row>
    <row r="10514" spans="76:76">
      <c r="BX10514" s="2"/>
    </row>
    <row r="10515" spans="76:76">
      <c r="BX10515" s="2"/>
    </row>
    <row r="10516" spans="76:76">
      <c r="BX10516" s="2"/>
    </row>
    <row r="10517" spans="76:76">
      <c r="BX10517" s="2"/>
    </row>
    <row r="10518" spans="76:76">
      <c r="BX10518" s="2"/>
    </row>
    <row r="10519" spans="76:76">
      <c r="BX10519" s="2"/>
    </row>
    <row r="10520" spans="76:76">
      <c r="BX10520" s="2"/>
    </row>
    <row r="10521" spans="76:76">
      <c r="BX10521" s="2"/>
    </row>
    <row r="10522" spans="76:76">
      <c r="BX10522" s="2"/>
    </row>
    <row r="10523" spans="76:76">
      <c r="BX10523" s="2"/>
    </row>
    <row r="10524" spans="76:76">
      <c r="BX10524" s="2"/>
    </row>
    <row r="10525" spans="76:76">
      <c r="BX10525" s="2"/>
    </row>
    <row r="10526" spans="76:76">
      <c r="BX10526" s="2"/>
    </row>
    <row r="10527" spans="76:76">
      <c r="BX10527" s="2"/>
    </row>
    <row r="10528" spans="76:76">
      <c r="BX10528" s="2"/>
    </row>
    <row r="10529" spans="76:76">
      <c r="BX10529" s="2"/>
    </row>
    <row r="10530" spans="76:76">
      <c r="BX10530" s="2"/>
    </row>
    <row r="10531" spans="76:76">
      <c r="BX10531" s="2"/>
    </row>
    <row r="10532" spans="76:76">
      <c r="BX10532" s="2"/>
    </row>
    <row r="10533" spans="76:76">
      <c r="BX10533" s="2"/>
    </row>
    <row r="10534" spans="76:76">
      <c r="BX10534" s="2"/>
    </row>
    <row r="10535" spans="76:76">
      <c r="BX10535" s="2"/>
    </row>
    <row r="10536" spans="76:76">
      <c r="BX10536" s="2"/>
    </row>
    <row r="10537" spans="76:76">
      <c r="BX10537" s="2"/>
    </row>
    <row r="10538" spans="76:76">
      <c r="BX10538" s="2"/>
    </row>
    <row r="10539" spans="76:76">
      <c r="BX10539" s="2"/>
    </row>
    <row r="10540" spans="76:76">
      <c r="BX10540" s="2"/>
    </row>
    <row r="10541" spans="76:76">
      <c r="BX10541" s="2"/>
    </row>
    <row r="10542" spans="76:76">
      <c r="BX10542" s="2"/>
    </row>
    <row r="10543" spans="76:76">
      <c r="BX10543" s="2"/>
    </row>
    <row r="10544" spans="76:76">
      <c r="BX10544" s="2"/>
    </row>
    <row r="10545" spans="76:76">
      <c r="BX10545" s="2"/>
    </row>
    <row r="10546" spans="76:76">
      <c r="BX10546" s="2"/>
    </row>
    <row r="10547" spans="76:76">
      <c r="BX10547" s="2"/>
    </row>
    <row r="10548" spans="76:76">
      <c r="BX10548" s="2"/>
    </row>
    <row r="10549" spans="76:76">
      <c r="BX10549" s="2"/>
    </row>
    <row r="10550" spans="76:76">
      <c r="BX10550" s="2"/>
    </row>
    <row r="10551" spans="76:76">
      <c r="BX10551" s="2"/>
    </row>
    <row r="10552" spans="76:76">
      <c r="BX10552" s="2"/>
    </row>
    <row r="10553" spans="76:76">
      <c r="BX10553" s="2"/>
    </row>
    <row r="10554" spans="76:76">
      <c r="BX10554" s="2"/>
    </row>
    <row r="10555" spans="76:76">
      <c r="BX10555" s="2"/>
    </row>
    <row r="10556" spans="76:76">
      <c r="BX10556" s="2"/>
    </row>
    <row r="10557" spans="76:76">
      <c r="BX10557" s="2"/>
    </row>
    <row r="10558" spans="76:76">
      <c r="BX10558" s="2"/>
    </row>
    <row r="10559" spans="76:76">
      <c r="BX10559" s="2"/>
    </row>
    <row r="10560" spans="76:76">
      <c r="BX10560" s="2"/>
    </row>
    <row r="10561" spans="76:76">
      <c r="BX10561" s="2"/>
    </row>
    <row r="10562" spans="76:76">
      <c r="BX10562" s="2"/>
    </row>
    <row r="10563" spans="76:76">
      <c r="BX10563" s="2"/>
    </row>
    <row r="10564" spans="76:76">
      <c r="BX10564" s="2"/>
    </row>
    <row r="10565" spans="76:76">
      <c r="BX10565" s="2"/>
    </row>
    <row r="10566" spans="76:76">
      <c r="BX10566" s="2"/>
    </row>
    <row r="10567" spans="76:76">
      <c r="BX10567" s="2"/>
    </row>
    <row r="10568" spans="76:76">
      <c r="BX10568" s="2"/>
    </row>
    <row r="10569" spans="76:76">
      <c r="BX10569" s="2"/>
    </row>
    <row r="10570" spans="76:76">
      <c r="BX10570" s="2"/>
    </row>
    <row r="10571" spans="76:76">
      <c r="BX10571" s="2"/>
    </row>
    <row r="10572" spans="76:76">
      <c r="BX10572" s="2"/>
    </row>
    <row r="10573" spans="76:76">
      <c r="BX10573" s="2"/>
    </row>
    <row r="10574" spans="76:76">
      <c r="BX10574" s="2"/>
    </row>
    <row r="10575" spans="76:76">
      <c r="BX10575" s="2"/>
    </row>
    <row r="10576" spans="76:76">
      <c r="BX10576" s="2"/>
    </row>
    <row r="10577" spans="76:76">
      <c r="BX10577" s="2"/>
    </row>
    <row r="10578" spans="76:76">
      <c r="BX10578" s="2"/>
    </row>
    <row r="10579" spans="76:76">
      <c r="BX10579" s="2"/>
    </row>
    <row r="10580" spans="76:76">
      <c r="BX10580" s="2"/>
    </row>
    <row r="10581" spans="76:76">
      <c r="BX10581" s="2"/>
    </row>
    <row r="10582" spans="76:76">
      <c r="BX10582" s="2"/>
    </row>
    <row r="10583" spans="76:76">
      <c r="BX10583" s="2"/>
    </row>
    <row r="10584" spans="76:76">
      <c r="BX10584" s="2"/>
    </row>
    <row r="10585" spans="76:76">
      <c r="BX10585" s="2"/>
    </row>
    <row r="10586" spans="76:76">
      <c r="BX10586" s="2"/>
    </row>
    <row r="10587" spans="76:76">
      <c r="BX10587" s="2"/>
    </row>
    <row r="10588" spans="76:76">
      <c r="BX10588" s="2"/>
    </row>
    <row r="10589" spans="76:76">
      <c r="BX10589" s="2"/>
    </row>
    <row r="10590" spans="76:76">
      <c r="BX10590" s="2"/>
    </row>
    <row r="10591" spans="76:76">
      <c r="BX10591" s="2"/>
    </row>
    <row r="10592" spans="76:76">
      <c r="BX10592" s="2"/>
    </row>
    <row r="10593" spans="76:76">
      <c r="BX10593" s="2"/>
    </row>
    <row r="10594" spans="76:76">
      <c r="BX10594" s="2"/>
    </row>
    <row r="10595" spans="76:76">
      <c r="BX10595" s="2"/>
    </row>
    <row r="10596" spans="76:76">
      <c r="BX10596" s="2"/>
    </row>
    <row r="10597" spans="76:76">
      <c r="BX10597" s="2"/>
    </row>
    <row r="10598" spans="76:76">
      <c r="BX10598" s="2"/>
    </row>
    <row r="10599" spans="76:76">
      <c r="BX10599" s="2"/>
    </row>
    <row r="10600" spans="76:76">
      <c r="BX10600" s="2"/>
    </row>
    <row r="10601" spans="76:76">
      <c r="BX10601" s="2"/>
    </row>
    <row r="10602" spans="76:76">
      <c r="BX10602" s="2"/>
    </row>
    <row r="10603" spans="76:76">
      <c r="BX10603" s="2"/>
    </row>
    <row r="10604" spans="76:76">
      <c r="BX10604" s="2"/>
    </row>
    <row r="10605" spans="76:76">
      <c r="BX10605" s="2"/>
    </row>
    <row r="10606" spans="76:76">
      <c r="BX10606" s="2"/>
    </row>
    <row r="10607" spans="76:76">
      <c r="BX10607" s="2"/>
    </row>
    <row r="10608" spans="76:76">
      <c r="BX10608" s="2"/>
    </row>
    <row r="10609" spans="76:76">
      <c r="BX10609" s="2"/>
    </row>
    <row r="10610" spans="76:76">
      <c r="BX10610" s="2"/>
    </row>
    <row r="10611" spans="76:76">
      <c r="BX10611" s="2"/>
    </row>
    <row r="10612" spans="76:76">
      <c r="BX10612" s="2"/>
    </row>
    <row r="10613" spans="76:76">
      <c r="BX10613" s="2"/>
    </row>
    <row r="10614" spans="76:76">
      <c r="BX10614" s="2"/>
    </row>
    <row r="10615" spans="76:76">
      <c r="BX10615" s="2"/>
    </row>
    <row r="10616" spans="76:76">
      <c r="BX10616" s="2"/>
    </row>
    <row r="10617" spans="76:76">
      <c r="BX10617" s="2"/>
    </row>
    <row r="10618" spans="76:76">
      <c r="BX10618" s="2"/>
    </row>
    <row r="10619" spans="76:76">
      <c r="BX10619" s="2"/>
    </row>
    <row r="10620" spans="76:76">
      <c r="BX10620" s="2"/>
    </row>
    <row r="10621" spans="76:76">
      <c r="BX10621" s="2"/>
    </row>
    <row r="10622" spans="76:76">
      <c r="BX10622" s="2"/>
    </row>
    <row r="10623" spans="76:76">
      <c r="BX10623" s="2"/>
    </row>
    <row r="10624" spans="76:76">
      <c r="BX10624" s="2"/>
    </row>
    <row r="10625" spans="76:76">
      <c r="BX10625" s="2"/>
    </row>
    <row r="10626" spans="76:76">
      <c r="BX10626" s="2"/>
    </row>
    <row r="10627" spans="76:76">
      <c r="BX10627" s="2"/>
    </row>
    <row r="10628" spans="76:76">
      <c r="BX10628" s="2"/>
    </row>
    <row r="10629" spans="76:76">
      <c r="BX10629" s="2"/>
    </row>
    <row r="10630" spans="76:76">
      <c r="BX10630" s="2"/>
    </row>
    <row r="10631" spans="76:76">
      <c r="BX10631" s="2"/>
    </row>
    <row r="10632" spans="76:76">
      <c r="BX10632" s="2"/>
    </row>
    <row r="10633" spans="76:76">
      <c r="BX10633" s="2"/>
    </row>
    <row r="10634" spans="76:76">
      <c r="BX10634" s="2"/>
    </row>
    <row r="10635" spans="76:76">
      <c r="BX10635" s="2"/>
    </row>
    <row r="10636" spans="76:76">
      <c r="BX10636" s="2"/>
    </row>
    <row r="10637" spans="76:76">
      <c r="BX10637" s="2"/>
    </row>
    <row r="10638" spans="76:76">
      <c r="BX10638" s="2"/>
    </row>
    <row r="10639" spans="76:76">
      <c r="BX10639" s="2"/>
    </row>
    <row r="10640" spans="76:76">
      <c r="BX10640" s="2"/>
    </row>
    <row r="10641" spans="76:76">
      <c r="BX10641" s="2"/>
    </row>
    <row r="10642" spans="76:76">
      <c r="BX10642" s="2"/>
    </row>
    <row r="10643" spans="76:76">
      <c r="BX10643" s="2"/>
    </row>
    <row r="10644" spans="76:76">
      <c r="BX10644" s="2"/>
    </row>
    <row r="10645" spans="76:76">
      <c r="BX10645" s="2"/>
    </row>
    <row r="10646" spans="76:76">
      <c r="BX10646" s="2"/>
    </row>
    <row r="10647" spans="76:76">
      <c r="BX10647" s="2"/>
    </row>
    <row r="10648" spans="76:76">
      <c r="BX10648" s="2"/>
    </row>
    <row r="10649" spans="76:76">
      <c r="BX10649" s="2"/>
    </row>
    <row r="10650" spans="76:76">
      <c r="BX10650" s="2"/>
    </row>
    <row r="10651" spans="76:76">
      <c r="BX10651" s="2"/>
    </row>
    <row r="10652" spans="76:76">
      <c r="BX10652" s="2"/>
    </row>
    <row r="10653" spans="76:76">
      <c r="BX10653" s="2"/>
    </row>
    <row r="10654" spans="76:76">
      <c r="BX10654" s="2"/>
    </row>
    <row r="10655" spans="76:76">
      <c r="BX10655" s="2"/>
    </row>
    <row r="10656" spans="76:76">
      <c r="BX10656" s="2"/>
    </row>
    <row r="10657" spans="76:76">
      <c r="BX10657" s="2"/>
    </row>
    <row r="10658" spans="76:76">
      <c r="BX10658" s="2"/>
    </row>
    <row r="10659" spans="76:76">
      <c r="BX10659" s="2"/>
    </row>
    <row r="10660" spans="76:76">
      <c r="BX10660" s="2"/>
    </row>
    <row r="10661" spans="76:76">
      <c r="BX10661" s="2"/>
    </row>
    <row r="10662" spans="76:76">
      <c r="BX10662" s="2"/>
    </row>
    <row r="10663" spans="76:76">
      <c r="BX10663" s="2"/>
    </row>
    <row r="10664" spans="76:76">
      <c r="BX10664" s="2"/>
    </row>
    <row r="10665" spans="76:76">
      <c r="BX10665" s="2"/>
    </row>
    <row r="10666" spans="76:76">
      <c r="BX10666" s="2"/>
    </row>
    <row r="10667" spans="76:76">
      <c r="BX10667" s="2"/>
    </row>
    <row r="10668" spans="76:76">
      <c r="BX10668" s="2"/>
    </row>
    <row r="10669" spans="76:76">
      <c r="BX10669" s="2"/>
    </row>
    <row r="10670" spans="76:76">
      <c r="BX10670" s="2"/>
    </row>
    <row r="10671" spans="76:76">
      <c r="BX10671" s="2"/>
    </row>
    <row r="10672" spans="76:76">
      <c r="BX10672" s="2"/>
    </row>
    <row r="10673" spans="76:76">
      <c r="BX10673" s="2"/>
    </row>
    <row r="10674" spans="76:76">
      <c r="BX10674" s="2"/>
    </row>
    <row r="10675" spans="76:76">
      <c r="BX10675" s="2"/>
    </row>
    <row r="10676" spans="76:76">
      <c r="BX10676" s="2"/>
    </row>
    <row r="10677" spans="76:76">
      <c r="BX10677" s="2"/>
    </row>
    <row r="10678" spans="76:76">
      <c r="BX10678" s="2"/>
    </row>
    <row r="10679" spans="76:76">
      <c r="BX10679" s="2"/>
    </row>
    <row r="10680" spans="76:76">
      <c r="BX10680" s="2"/>
    </row>
    <row r="10681" spans="76:76">
      <c r="BX10681" s="2"/>
    </row>
    <row r="10682" spans="76:76">
      <c r="BX10682" s="2"/>
    </row>
    <row r="10683" spans="76:76">
      <c r="BX10683" s="2"/>
    </row>
    <row r="10684" spans="76:76">
      <c r="BX10684" s="2"/>
    </row>
    <row r="10685" spans="76:76">
      <c r="BX10685" s="2"/>
    </row>
    <row r="10686" spans="76:76">
      <c r="BX10686" s="2"/>
    </row>
    <row r="10687" spans="76:76">
      <c r="BX10687" s="2"/>
    </row>
    <row r="10688" spans="76:76">
      <c r="BX10688" s="2"/>
    </row>
    <row r="10689" spans="76:76">
      <c r="BX10689" s="2"/>
    </row>
    <row r="10690" spans="76:76">
      <c r="BX10690" s="2"/>
    </row>
    <row r="10691" spans="76:76">
      <c r="BX10691" s="2"/>
    </row>
    <row r="10692" spans="76:76">
      <c r="BX10692" s="2"/>
    </row>
    <row r="10693" spans="76:76">
      <c r="BX10693" s="2"/>
    </row>
    <row r="10694" spans="76:76">
      <c r="BX10694" s="2"/>
    </row>
    <row r="10695" spans="76:76">
      <c r="BX10695" s="2"/>
    </row>
    <row r="10696" spans="76:76">
      <c r="BX10696" s="2"/>
    </row>
    <row r="10697" spans="76:76">
      <c r="BX10697" s="2"/>
    </row>
    <row r="10698" spans="76:76">
      <c r="BX10698" s="2"/>
    </row>
    <row r="10699" spans="76:76">
      <c r="BX10699" s="2"/>
    </row>
    <row r="10700" spans="76:76">
      <c r="BX10700" s="2"/>
    </row>
    <row r="10701" spans="76:76">
      <c r="BX10701" s="2"/>
    </row>
    <row r="10702" spans="76:76">
      <c r="BX10702" s="2"/>
    </row>
    <row r="10703" spans="76:76">
      <c r="BX10703" s="2"/>
    </row>
    <row r="10704" spans="76:76">
      <c r="BX10704" s="2"/>
    </row>
    <row r="10705" spans="76:76">
      <c r="BX10705" s="2"/>
    </row>
    <row r="10706" spans="76:76">
      <c r="BX10706" s="2"/>
    </row>
    <row r="10707" spans="76:76">
      <c r="BX10707" s="2"/>
    </row>
    <row r="10708" spans="76:76">
      <c r="BX10708" s="2"/>
    </row>
    <row r="10709" spans="76:76">
      <c r="BX10709" s="2"/>
    </row>
    <row r="10710" spans="76:76">
      <c r="BX10710" s="2"/>
    </row>
    <row r="10711" spans="76:76">
      <c r="BX10711" s="2"/>
    </row>
    <row r="10712" spans="76:76">
      <c r="BX10712" s="2"/>
    </row>
    <row r="10713" spans="76:76">
      <c r="BX10713" s="2"/>
    </row>
    <row r="10714" spans="76:76">
      <c r="BX10714" s="2"/>
    </row>
    <row r="10715" spans="76:76">
      <c r="BX10715" s="2"/>
    </row>
    <row r="10716" spans="76:76">
      <c r="BX10716" s="2"/>
    </row>
    <row r="10717" spans="76:76">
      <c r="BX10717" s="2"/>
    </row>
    <row r="10718" spans="76:76">
      <c r="BX10718" s="2"/>
    </row>
    <row r="10719" spans="76:76">
      <c r="BX10719" s="2"/>
    </row>
    <row r="10720" spans="76:76">
      <c r="BX10720" s="2"/>
    </row>
    <row r="10721" spans="76:76">
      <c r="BX10721" s="2"/>
    </row>
    <row r="10722" spans="76:76">
      <c r="BX10722" s="2"/>
    </row>
    <row r="10723" spans="76:76">
      <c r="BX10723" s="2"/>
    </row>
    <row r="10724" spans="76:76">
      <c r="BX10724" s="2"/>
    </row>
    <row r="10725" spans="76:76">
      <c r="BX10725" s="2"/>
    </row>
    <row r="10726" spans="76:76">
      <c r="BX10726" s="2"/>
    </row>
    <row r="10727" spans="76:76">
      <c r="BX10727" s="2"/>
    </row>
    <row r="10728" spans="76:76">
      <c r="BX10728" s="2"/>
    </row>
    <row r="10729" spans="76:76">
      <c r="BX10729" s="2"/>
    </row>
    <row r="10730" spans="76:76">
      <c r="BX10730" s="2"/>
    </row>
    <row r="10731" spans="76:76">
      <c r="BX10731" s="2"/>
    </row>
    <row r="10732" spans="76:76">
      <c r="BX10732" s="2"/>
    </row>
    <row r="10733" spans="76:76">
      <c r="BX10733" s="2"/>
    </row>
    <row r="10734" spans="76:76">
      <c r="BX10734" s="2"/>
    </row>
    <row r="10735" spans="76:76">
      <c r="BX10735" s="2"/>
    </row>
    <row r="10736" spans="76:76">
      <c r="BX10736" s="2"/>
    </row>
    <row r="10737" spans="76:76">
      <c r="BX10737" s="2"/>
    </row>
    <row r="10738" spans="76:76">
      <c r="BX10738" s="2"/>
    </row>
    <row r="10739" spans="76:76">
      <c r="BX10739" s="2"/>
    </row>
    <row r="10740" spans="76:76">
      <c r="BX10740" s="2"/>
    </row>
    <row r="10741" spans="76:76">
      <c r="BX10741" s="2"/>
    </row>
    <row r="10742" spans="76:76">
      <c r="BX10742" s="2"/>
    </row>
    <row r="10743" spans="76:76">
      <c r="BX10743" s="2"/>
    </row>
    <row r="10744" spans="76:76">
      <c r="BX10744" s="2"/>
    </row>
    <row r="10745" spans="76:76">
      <c r="BX10745" s="2"/>
    </row>
    <row r="10746" spans="76:76">
      <c r="BX10746" s="2"/>
    </row>
    <row r="10747" spans="76:76">
      <c r="BX10747" s="2"/>
    </row>
    <row r="10748" spans="76:76">
      <c r="BX10748" s="2"/>
    </row>
    <row r="10749" spans="76:76">
      <c r="BX10749" s="2"/>
    </row>
    <row r="10750" spans="76:76">
      <c r="BX10750" s="2"/>
    </row>
    <row r="10751" spans="76:76">
      <c r="BX10751" s="2"/>
    </row>
    <row r="10752" spans="76:76">
      <c r="BX10752" s="2"/>
    </row>
    <row r="10753" spans="76:76">
      <c r="BX10753" s="2"/>
    </row>
    <row r="10754" spans="76:76">
      <c r="BX10754" s="2"/>
    </row>
    <row r="10755" spans="76:76">
      <c r="BX10755" s="2"/>
    </row>
    <row r="10756" spans="76:76">
      <c r="BX10756" s="2"/>
    </row>
    <row r="10757" spans="76:76">
      <c r="BX10757" s="2"/>
    </row>
    <row r="10758" spans="76:76">
      <c r="BX10758" s="2"/>
    </row>
    <row r="10759" spans="76:76">
      <c r="BX10759" s="2"/>
    </row>
    <row r="10760" spans="76:76">
      <c r="BX10760" s="2"/>
    </row>
    <row r="10761" spans="76:76">
      <c r="BX10761" s="2"/>
    </row>
    <row r="10762" spans="76:76">
      <c r="BX10762" s="2"/>
    </row>
    <row r="10763" spans="76:76">
      <c r="BX10763" s="2"/>
    </row>
    <row r="10764" spans="76:76">
      <c r="BX10764" s="2"/>
    </row>
    <row r="10765" spans="76:76">
      <c r="BX10765" s="2"/>
    </row>
    <row r="10766" spans="76:76">
      <c r="BX10766" s="2"/>
    </row>
    <row r="10767" spans="76:76">
      <c r="BX10767" s="2"/>
    </row>
    <row r="10768" spans="76:76">
      <c r="BX10768" s="2"/>
    </row>
    <row r="10769" spans="76:76">
      <c r="BX10769" s="2"/>
    </row>
    <row r="10770" spans="76:76">
      <c r="BX10770" s="2"/>
    </row>
    <row r="10771" spans="76:76">
      <c r="BX10771" s="2"/>
    </row>
    <row r="10772" spans="76:76">
      <c r="BX10772" s="2"/>
    </row>
    <row r="10773" spans="76:76">
      <c r="BX10773" s="2"/>
    </row>
    <row r="10774" spans="76:76">
      <c r="BX10774" s="2"/>
    </row>
    <row r="10775" spans="76:76">
      <c r="BX10775" s="2"/>
    </row>
    <row r="10776" spans="76:76">
      <c r="BX10776" s="2"/>
    </row>
    <row r="10777" spans="76:76">
      <c r="BX10777" s="2"/>
    </row>
    <row r="10778" spans="76:76">
      <c r="BX10778" s="2"/>
    </row>
    <row r="10779" spans="76:76">
      <c r="BX10779" s="2"/>
    </row>
    <row r="10780" spans="76:76">
      <c r="BX10780" s="2"/>
    </row>
    <row r="10781" spans="76:76">
      <c r="BX10781" s="2"/>
    </row>
    <row r="10782" spans="76:76">
      <c r="BX10782" s="2"/>
    </row>
    <row r="10783" spans="76:76">
      <c r="BX10783" s="2"/>
    </row>
    <row r="10784" spans="76:76">
      <c r="BX10784" s="2"/>
    </row>
    <row r="10785" spans="76:76">
      <c r="BX10785" s="2"/>
    </row>
    <row r="10786" spans="76:76">
      <c r="BX10786" s="2"/>
    </row>
    <row r="10787" spans="76:76">
      <c r="BX10787" s="2"/>
    </row>
    <row r="10788" spans="76:76">
      <c r="BX10788" s="2"/>
    </row>
    <row r="10789" spans="76:76">
      <c r="BX10789" s="2"/>
    </row>
    <row r="10790" spans="76:76">
      <c r="BX10790" s="2"/>
    </row>
    <row r="10791" spans="76:76">
      <c r="BX10791" s="2"/>
    </row>
    <row r="10792" spans="76:76">
      <c r="BX10792" s="2"/>
    </row>
    <row r="10793" spans="76:76">
      <c r="BX10793" s="2"/>
    </row>
    <row r="10794" spans="76:76">
      <c r="BX10794" s="2"/>
    </row>
    <row r="10795" spans="76:76">
      <c r="BX10795" s="2"/>
    </row>
    <row r="10796" spans="76:76">
      <c r="BX10796" s="2"/>
    </row>
    <row r="10797" spans="76:76">
      <c r="BX10797" s="2"/>
    </row>
    <row r="10798" spans="76:76">
      <c r="BX10798" s="2"/>
    </row>
    <row r="10799" spans="76:76">
      <c r="BX10799" s="2"/>
    </row>
    <row r="10800" spans="76:76">
      <c r="BX10800" s="2"/>
    </row>
    <row r="10801" spans="76:76">
      <c r="BX10801" s="2"/>
    </row>
    <row r="10802" spans="76:76">
      <c r="BX10802" s="2"/>
    </row>
    <row r="10803" spans="76:76">
      <c r="BX10803" s="2"/>
    </row>
    <row r="10804" spans="76:76">
      <c r="BX10804" s="2"/>
    </row>
    <row r="10805" spans="76:76">
      <c r="BX10805" s="2"/>
    </row>
    <row r="10806" spans="76:76">
      <c r="BX10806" s="2"/>
    </row>
    <row r="10807" spans="76:76">
      <c r="BX10807" s="2"/>
    </row>
    <row r="10808" spans="76:76">
      <c r="BX10808" s="2"/>
    </row>
    <row r="10809" spans="76:76">
      <c r="BX10809" s="2"/>
    </row>
    <row r="10810" spans="76:76">
      <c r="BX10810" s="2"/>
    </row>
    <row r="10811" spans="76:76">
      <c r="BX10811" s="2"/>
    </row>
    <row r="10812" spans="76:76">
      <c r="BX10812" s="2"/>
    </row>
    <row r="10813" spans="76:76">
      <c r="BX10813" s="2"/>
    </row>
    <row r="10814" spans="76:76">
      <c r="BX10814" s="2"/>
    </row>
    <row r="10815" spans="76:76">
      <c r="BX10815" s="2"/>
    </row>
    <row r="10816" spans="76:76">
      <c r="BX10816" s="2"/>
    </row>
    <row r="10817" spans="76:76">
      <c r="BX10817" s="2"/>
    </row>
    <row r="10818" spans="76:76">
      <c r="BX10818" s="2"/>
    </row>
    <row r="10819" spans="76:76">
      <c r="BX10819" s="2"/>
    </row>
    <row r="10820" spans="76:76">
      <c r="BX10820" s="2"/>
    </row>
    <row r="10821" spans="76:76">
      <c r="BX10821" s="2"/>
    </row>
    <row r="10822" spans="76:76">
      <c r="BX10822" s="2"/>
    </row>
    <row r="10823" spans="76:76">
      <c r="BX10823" s="2"/>
    </row>
    <row r="10824" spans="76:76">
      <c r="BX10824" s="2"/>
    </row>
    <row r="10825" spans="76:76">
      <c r="BX10825" s="2"/>
    </row>
    <row r="10826" spans="76:76">
      <c r="BX10826" s="2"/>
    </row>
    <row r="10827" spans="76:76">
      <c r="BX10827" s="2"/>
    </row>
    <row r="10828" spans="76:76">
      <c r="BX10828" s="2"/>
    </row>
    <row r="10829" spans="76:76">
      <c r="BX10829" s="2"/>
    </row>
    <row r="10830" spans="76:76">
      <c r="BX10830" s="2"/>
    </row>
    <row r="10831" spans="76:76">
      <c r="BX10831" s="2"/>
    </row>
    <row r="10832" spans="76:76">
      <c r="BX10832" s="2"/>
    </row>
    <row r="10833" spans="76:76">
      <c r="BX10833" s="2"/>
    </row>
    <row r="10834" spans="76:76">
      <c r="BX10834" s="2"/>
    </row>
    <row r="10835" spans="76:76">
      <c r="BX10835" s="2"/>
    </row>
    <row r="10836" spans="76:76">
      <c r="BX10836" s="2"/>
    </row>
    <row r="10837" spans="76:76">
      <c r="BX10837" s="2"/>
    </row>
    <row r="10838" spans="76:76">
      <c r="BX10838" s="2"/>
    </row>
    <row r="10839" spans="76:76">
      <c r="BX10839" s="2"/>
    </row>
    <row r="10840" spans="76:76">
      <c r="BX10840" s="2"/>
    </row>
    <row r="10841" spans="76:76">
      <c r="BX10841" s="2"/>
    </row>
    <row r="10842" spans="76:76">
      <c r="BX10842" s="2"/>
    </row>
    <row r="10843" spans="76:76">
      <c r="BX10843" s="2"/>
    </row>
    <row r="10844" spans="76:76">
      <c r="BX10844" s="2"/>
    </row>
    <row r="10845" spans="76:76">
      <c r="BX10845" s="2"/>
    </row>
    <row r="10846" spans="76:76">
      <c r="BX10846" s="2"/>
    </row>
    <row r="10847" spans="76:76">
      <c r="BX10847" s="2"/>
    </row>
    <row r="10848" spans="76:76">
      <c r="BX10848" s="2"/>
    </row>
    <row r="10849" spans="76:76">
      <c r="BX10849" s="2"/>
    </row>
    <row r="10850" spans="76:76">
      <c r="BX10850" s="2"/>
    </row>
    <row r="10851" spans="76:76">
      <c r="BX10851" s="2"/>
    </row>
    <row r="10852" spans="76:76">
      <c r="BX10852" s="2"/>
    </row>
    <row r="10853" spans="76:76">
      <c r="BX10853" s="2"/>
    </row>
    <row r="10854" spans="76:76">
      <c r="BX10854" s="2"/>
    </row>
    <row r="10855" spans="76:76">
      <c r="BX10855" s="2"/>
    </row>
    <row r="10856" spans="76:76">
      <c r="BX10856" s="2"/>
    </row>
    <row r="10857" spans="76:76">
      <c r="BX10857" s="2"/>
    </row>
    <row r="10858" spans="76:76">
      <c r="BX10858" s="2"/>
    </row>
    <row r="10859" spans="76:76">
      <c r="BX10859" s="2"/>
    </row>
    <row r="10860" spans="76:76">
      <c r="BX10860" s="2"/>
    </row>
    <row r="10861" spans="76:76">
      <c r="BX10861" s="2"/>
    </row>
    <row r="10862" spans="76:76">
      <c r="BX10862" s="2"/>
    </row>
    <row r="10863" spans="76:76">
      <c r="BX10863" s="2"/>
    </row>
    <row r="10864" spans="76:76">
      <c r="BX10864" s="2"/>
    </row>
    <row r="10865" spans="76:76">
      <c r="BX10865" s="2"/>
    </row>
    <row r="10866" spans="76:76">
      <c r="BX10866" s="2"/>
    </row>
    <row r="10867" spans="76:76">
      <c r="BX10867" s="2"/>
    </row>
    <row r="10868" spans="76:76">
      <c r="BX10868" s="2"/>
    </row>
    <row r="10869" spans="76:76">
      <c r="BX10869" s="2"/>
    </row>
    <row r="10870" spans="76:76">
      <c r="BX10870" s="2"/>
    </row>
    <row r="10871" spans="76:76">
      <c r="BX10871" s="2"/>
    </row>
    <row r="10872" spans="76:76">
      <c r="BX10872" s="2"/>
    </row>
    <row r="10873" spans="76:76">
      <c r="BX10873" s="2"/>
    </row>
    <row r="10874" spans="76:76">
      <c r="BX10874" s="2"/>
    </row>
    <row r="10875" spans="76:76">
      <c r="BX10875" s="2"/>
    </row>
    <row r="10876" spans="76:76">
      <c r="BX10876" s="2"/>
    </row>
    <row r="10877" spans="76:76">
      <c r="BX10877" s="2"/>
    </row>
    <row r="10878" spans="76:76">
      <c r="BX10878" s="2"/>
    </row>
    <row r="10879" spans="76:76">
      <c r="BX10879" s="2"/>
    </row>
    <row r="10880" spans="76:76">
      <c r="BX10880" s="2"/>
    </row>
    <row r="10881" spans="76:76">
      <c r="BX10881" s="2"/>
    </row>
    <row r="10882" spans="76:76">
      <c r="BX10882" s="2"/>
    </row>
    <row r="10883" spans="76:76">
      <c r="BX10883" s="2"/>
    </row>
    <row r="10884" spans="76:76">
      <c r="BX10884" s="2"/>
    </row>
    <row r="10885" spans="76:76">
      <c r="BX10885" s="2"/>
    </row>
    <row r="10886" spans="76:76">
      <c r="BX10886" s="2"/>
    </row>
    <row r="10887" spans="76:76">
      <c r="BX10887" s="2"/>
    </row>
    <row r="10888" spans="76:76">
      <c r="BX10888" s="2"/>
    </row>
    <row r="10889" spans="76:76">
      <c r="BX10889" s="2"/>
    </row>
    <row r="10890" spans="76:76">
      <c r="BX10890" s="2"/>
    </row>
    <row r="10891" spans="76:76">
      <c r="BX10891" s="2"/>
    </row>
    <row r="10892" spans="76:76">
      <c r="BX10892" s="2"/>
    </row>
    <row r="10893" spans="76:76">
      <c r="BX10893" s="2"/>
    </row>
    <row r="10894" spans="76:76">
      <c r="BX10894" s="2"/>
    </row>
    <row r="10895" spans="76:76">
      <c r="BX10895" s="2"/>
    </row>
    <row r="10896" spans="76:76">
      <c r="BX10896" s="2"/>
    </row>
    <row r="10897" spans="76:76">
      <c r="BX10897" s="2"/>
    </row>
    <row r="10898" spans="76:76">
      <c r="BX10898" s="2"/>
    </row>
    <row r="10899" spans="76:76">
      <c r="BX10899" s="2"/>
    </row>
    <row r="10900" spans="76:76">
      <c r="BX10900" s="2"/>
    </row>
    <row r="10901" spans="76:76">
      <c r="BX10901" s="2"/>
    </row>
    <row r="10902" spans="76:76">
      <c r="BX10902" s="2"/>
    </row>
    <row r="10903" spans="76:76">
      <c r="BX10903" s="2"/>
    </row>
    <row r="10904" spans="76:76">
      <c r="BX10904" s="2"/>
    </row>
    <row r="10905" spans="76:76">
      <c r="BX10905" s="2"/>
    </row>
    <row r="10906" spans="76:76">
      <c r="BX10906" s="2"/>
    </row>
    <row r="10907" spans="76:76">
      <c r="BX10907" s="2"/>
    </row>
    <row r="10908" spans="76:76">
      <c r="BX10908" s="2"/>
    </row>
    <row r="10909" spans="76:76">
      <c r="BX10909" s="2"/>
    </row>
    <row r="10910" spans="76:76">
      <c r="BX10910" s="2"/>
    </row>
    <row r="10911" spans="76:76">
      <c r="BX10911" s="2"/>
    </row>
    <row r="10912" spans="76:76">
      <c r="BX10912" s="2"/>
    </row>
    <row r="10913" spans="76:76">
      <c r="BX10913" s="2"/>
    </row>
    <row r="10914" spans="76:76">
      <c r="BX10914" s="2"/>
    </row>
    <row r="10915" spans="76:76">
      <c r="BX10915" s="2"/>
    </row>
    <row r="10916" spans="76:76">
      <c r="BX10916" s="2"/>
    </row>
    <row r="10917" spans="76:76">
      <c r="BX10917" s="2"/>
    </row>
    <row r="10918" spans="76:76">
      <c r="BX10918" s="2"/>
    </row>
    <row r="10919" spans="76:76">
      <c r="BX10919" s="2"/>
    </row>
    <row r="10920" spans="76:76">
      <c r="BX10920" s="2"/>
    </row>
    <row r="10921" spans="76:76">
      <c r="BX10921" s="2"/>
    </row>
    <row r="10922" spans="76:76">
      <c r="BX10922" s="2"/>
    </row>
    <row r="10923" spans="76:76">
      <c r="BX10923" s="2"/>
    </row>
    <row r="10924" spans="76:76">
      <c r="BX10924" s="2"/>
    </row>
    <row r="10925" spans="76:76">
      <c r="BX10925" s="2"/>
    </row>
    <row r="10926" spans="76:76">
      <c r="BX10926" s="2"/>
    </row>
    <row r="10927" spans="76:76">
      <c r="BX10927" s="2"/>
    </row>
    <row r="10928" spans="76:76">
      <c r="BX10928" s="2"/>
    </row>
    <row r="10929" spans="76:76">
      <c r="BX10929" s="2"/>
    </row>
    <row r="10930" spans="76:76">
      <c r="BX10930" s="2"/>
    </row>
    <row r="10931" spans="76:76">
      <c r="BX10931" s="2"/>
    </row>
    <row r="10932" spans="76:76">
      <c r="BX10932" s="2"/>
    </row>
    <row r="10933" spans="76:76">
      <c r="BX10933" s="2"/>
    </row>
    <row r="10934" spans="76:76">
      <c r="BX10934" s="2"/>
    </row>
    <row r="10935" spans="76:76">
      <c r="BX10935" s="2"/>
    </row>
    <row r="10936" spans="76:76">
      <c r="BX10936" s="2"/>
    </row>
    <row r="10937" spans="76:76">
      <c r="BX10937" s="2"/>
    </row>
    <row r="10938" spans="76:76">
      <c r="BX10938" s="2"/>
    </row>
    <row r="10939" spans="76:76">
      <c r="BX10939" s="2"/>
    </row>
    <row r="10940" spans="76:76">
      <c r="BX10940" s="2"/>
    </row>
    <row r="10941" spans="76:76">
      <c r="BX10941" s="2"/>
    </row>
    <row r="10942" spans="76:76">
      <c r="BX10942" s="2"/>
    </row>
    <row r="10943" spans="76:76">
      <c r="BX10943" s="2"/>
    </row>
    <row r="10944" spans="76:76">
      <c r="BX10944" s="2"/>
    </row>
    <row r="10945" spans="76:76">
      <c r="BX10945" s="2"/>
    </row>
    <row r="10946" spans="76:76">
      <c r="BX10946" s="2"/>
    </row>
    <row r="10947" spans="76:76">
      <c r="BX10947" s="2"/>
    </row>
    <row r="10948" spans="76:76">
      <c r="BX10948" s="2"/>
    </row>
    <row r="10949" spans="76:76">
      <c r="BX10949" s="2"/>
    </row>
    <row r="10950" spans="76:76">
      <c r="BX10950" s="2"/>
    </row>
    <row r="10951" spans="76:76">
      <c r="BX10951" s="2"/>
    </row>
    <row r="10952" spans="76:76">
      <c r="BX10952" s="2"/>
    </row>
    <row r="10953" spans="76:76">
      <c r="BX10953" s="2"/>
    </row>
    <row r="10954" spans="76:76">
      <c r="BX10954" s="2"/>
    </row>
    <row r="10955" spans="76:76">
      <c r="BX10955" s="2"/>
    </row>
    <row r="10956" spans="76:76">
      <c r="BX10956" s="2"/>
    </row>
    <row r="10957" spans="76:76">
      <c r="BX10957" s="2"/>
    </row>
    <row r="10958" spans="76:76">
      <c r="BX10958" s="2"/>
    </row>
    <row r="10959" spans="76:76">
      <c r="BX10959" s="2"/>
    </row>
    <row r="10960" spans="76:76">
      <c r="BX10960" s="2"/>
    </row>
    <row r="10961" spans="76:76">
      <c r="BX10961" s="2"/>
    </row>
    <row r="10962" spans="76:76">
      <c r="BX10962" s="2"/>
    </row>
    <row r="10963" spans="76:76">
      <c r="BX10963" s="2"/>
    </row>
    <row r="10964" spans="76:76">
      <c r="BX10964" s="2"/>
    </row>
    <row r="10965" spans="76:76">
      <c r="BX10965" s="2"/>
    </row>
    <row r="10966" spans="76:76">
      <c r="BX10966" s="2"/>
    </row>
    <row r="10967" spans="76:76">
      <c r="BX10967" s="2"/>
    </row>
    <row r="10968" spans="76:76">
      <c r="BX10968" s="2"/>
    </row>
    <row r="10969" spans="76:76">
      <c r="BX10969" s="2"/>
    </row>
    <row r="10970" spans="76:76">
      <c r="BX10970" s="2"/>
    </row>
    <row r="10971" spans="76:76">
      <c r="BX10971" s="2"/>
    </row>
    <row r="10972" spans="76:76">
      <c r="BX10972" s="2"/>
    </row>
    <row r="10973" spans="76:76">
      <c r="BX10973" s="2"/>
    </row>
    <row r="10974" spans="76:76">
      <c r="BX10974" s="2"/>
    </row>
    <row r="10975" spans="76:76">
      <c r="BX10975" s="2"/>
    </row>
    <row r="10976" spans="76:76">
      <c r="BX10976" s="2"/>
    </row>
    <row r="10977" spans="76:76">
      <c r="BX10977" s="2"/>
    </row>
    <row r="10978" spans="76:76">
      <c r="BX10978" s="2"/>
    </row>
    <row r="10979" spans="76:76">
      <c r="BX10979" s="2"/>
    </row>
    <row r="10980" spans="76:76">
      <c r="BX10980" s="2"/>
    </row>
    <row r="10981" spans="76:76">
      <c r="BX10981" s="2"/>
    </row>
    <row r="10982" spans="76:76">
      <c r="BX10982" s="2"/>
    </row>
    <row r="10983" spans="76:76">
      <c r="BX10983" s="2"/>
    </row>
    <row r="10984" spans="76:76">
      <c r="BX10984" s="2"/>
    </row>
    <row r="10985" spans="76:76">
      <c r="BX10985" s="2"/>
    </row>
    <row r="10986" spans="76:76">
      <c r="BX10986" s="2"/>
    </row>
    <row r="10987" spans="76:76">
      <c r="BX10987" s="2"/>
    </row>
    <row r="10988" spans="76:76">
      <c r="BX10988" s="2"/>
    </row>
    <row r="10989" spans="76:76">
      <c r="BX10989" s="2"/>
    </row>
    <row r="10990" spans="76:76">
      <c r="BX10990" s="2"/>
    </row>
    <row r="10991" spans="76:76">
      <c r="BX10991" s="2"/>
    </row>
    <row r="10992" spans="76:76">
      <c r="BX10992" s="2"/>
    </row>
    <row r="10993" spans="76:76">
      <c r="BX10993" s="2"/>
    </row>
    <row r="10994" spans="76:76">
      <c r="BX10994" s="2"/>
    </row>
    <row r="10995" spans="76:76">
      <c r="BX10995" s="2"/>
    </row>
    <row r="10996" spans="76:76">
      <c r="BX10996" s="2"/>
    </row>
    <row r="10997" spans="76:76">
      <c r="BX10997" s="2"/>
    </row>
    <row r="10998" spans="76:76">
      <c r="BX10998" s="2"/>
    </row>
    <row r="10999" spans="76:76">
      <c r="BX10999" s="2"/>
    </row>
    <row r="11000" spans="76:76">
      <c r="BX11000" s="2"/>
    </row>
    <row r="11001" spans="76:76">
      <c r="BX11001" s="2"/>
    </row>
    <row r="11002" spans="76:76">
      <c r="BX11002" s="2"/>
    </row>
    <row r="11003" spans="76:76">
      <c r="BX11003" s="2"/>
    </row>
    <row r="11004" spans="76:76">
      <c r="BX11004" s="2"/>
    </row>
    <row r="11005" spans="76:76">
      <c r="BX11005" s="2"/>
    </row>
    <row r="11006" spans="76:76">
      <c r="BX11006" s="2"/>
    </row>
    <row r="11007" spans="76:76">
      <c r="BX11007" s="2"/>
    </row>
    <row r="11008" spans="76:76">
      <c r="BX11008" s="2"/>
    </row>
    <row r="11009" spans="76:76">
      <c r="BX11009" s="2"/>
    </row>
    <row r="11010" spans="76:76">
      <c r="BX11010" s="2"/>
    </row>
    <row r="11011" spans="76:76">
      <c r="BX11011" s="2"/>
    </row>
    <row r="11012" spans="76:76">
      <c r="BX11012" s="2"/>
    </row>
    <row r="11013" spans="76:76">
      <c r="BX11013" s="2"/>
    </row>
    <row r="11014" spans="76:76">
      <c r="BX11014" s="2"/>
    </row>
    <row r="11015" spans="76:76">
      <c r="BX11015" s="2"/>
    </row>
    <row r="11016" spans="76:76">
      <c r="BX11016" s="2"/>
    </row>
    <row r="11017" spans="76:76">
      <c r="BX11017" s="2"/>
    </row>
    <row r="11018" spans="76:76">
      <c r="BX11018" s="2"/>
    </row>
    <row r="11019" spans="76:76">
      <c r="BX11019" s="2"/>
    </row>
    <row r="11020" spans="76:76">
      <c r="BX11020" s="2"/>
    </row>
    <row r="11021" spans="76:76">
      <c r="BX11021" s="2"/>
    </row>
    <row r="11022" spans="76:76">
      <c r="BX11022" s="2"/>
    </row>
    <row r="11023" spans="76:76">
      <c r="BX11023" s="2"/>
    </row>
    <row r="11024" spans="76:76">
      <c r="BX11024" s="2"/>
    </row>
    <row r="11025" spans="76:76">
      <c r="BX11025" s="2"/>
    </row>
    <row r="11026" spans="76:76">
      <c r="BX11026" s="2"/>
    </row>
    <row r="11027" spans="76:76">
      <c r="BX11027" s="2"/>
    </row>
    <row r="11028" spans="76:76">
      <c r="BX11028" s="2"/>
    </row>
    <row r="11029" spans="76:76">
      <c r="BX11029" s="2"/>
    </row>
    <row r="11030" spans="76:76">
      <c r="BX11030" s="2"/>
    </row>
    <row r="11031" spans="76:76">
      <c r="BX11031" s="2"/>
    </row>
    <row r="11032" spans="76:76">
      <c r="BX11032" s="2"/>
    </row>
    <row r="11033" spans="76:76">
      <c r="BX11033" s="2"/>
    </row>
    <row r="11034" spans="76:76">
      <c r="BX11034" s="2"/>
    </row>
    <row r="11035" spans="76:76">
      <c r="BX11035" s="2"/>
    </row>
    <row r="11036" spans="76:76">
      <c r="BX11036" s="2"/>
    </row>
    <row r="11037" spans="76:76">
      <c r="BX11037" s="2"/>
    </row>
    <row r="11038" spans="76:76">
      <c r="BX11038" s="2"/>
    </row>
    <row r="11039" spans="76:76">
      <c r="BX11039" s="2"/>
    </row>
    <row r="11040" spans="76:76">
      <c r="BX11040" s="2"/>
    </row>
    <row r="11041" spans="76:76">
      <c r="BX11041" s="2"/>
    </row>
    <row r="11042" spans="76:76">
      <c r="BX11042" s="2"/>
    </row>
    <row r="11043" spans="76:76">
      <c r="BX11043" s="2"/>
    </row>
    <row r="11044" spans="76:76">
      <c r="BX11044" s="2"/>
    </row>
    <row r="11045" spans="76:76">
      <c r="BX11045" s="2"/>
    </row>
    <row r="11046" spans="76:76">
      <c r="BX11046" s="2"/>
    </row>
    <row r="11047" spans="76:76">
      <c r="BX11047" s="2"/>
    </row>
    <row r="11048" spans="76:76">
      <c r="BX11048" s="2"/>
    </row>
    <row r="11049" spans="76:76">
      <c r="BX11049" s="2"/>
    </row>
    <row r="11050" spans="76:76">
      <c r="BX11050" s="2"/>
    </row>
    <row r="11051" spans="76:76">
      <c r="BX11051" s="2"/>
    </row>
    <row r="11052" spans="76:76">
      <c r="BX11052" s="2"/>
    </row>
    <row r="11053" spans="76:76">
      <c r="BX11053" s="2"/>
    </row>
    <row r="11054" spans="76:76">
      <c r="BX11054" s="2"/>
    </row>
    <row r="11055" spans="76:76">
      <c r="BX11055" s="2"/>
    </row>
    <row r="11056" spans="76:76">
      <c r="BX11056" s="2"/>
    </row>
    <row r="11057" spans="76:76">
      <c r="BX11057" s="2"/>
    </row>
    <row r="11058" spans="76:76">
      <c r="BX11058" s="2"/>
    </row>
    <row r="11059" spans="76:76">
      <c r="BX11059" s="2"/>
    </row>
    <row r="11060" spans="76:76">
      <c r="BX11060" s="2"/>
    </row>
    <row r="11061" spans="76:76">
      <c r="BX11061" s="2"/>
    </row>
    <row r="11062" spans="76:76">
      <c r="BX11062" s="2"/>
    </row>
    <row r="11063" spans="76:76">
      <c r="BX11063" s="2"/>
    </row>
    <row r="11064" spans="76:76">
      <c r="BX11064" s="2"/>
    </row>
    <row r="11065" spans="76:76">
      <c r="BX11065" s="2"/>
    </row>
    <row r="11066" spans="76:76">
      <c r="BX11066" s="2"/>
    </row>
    <row r="11067" spans="76:76">
      <c r="BX11067" s="2"/>
    </row>
    <row r="11068" spans="76:76">
      <c r="BX11068" s="2"/>
    </row>
    <row r="11069" spans="76:76">
      <c r="BX11069" s="2"/>
    </row>
    <row r="11070" spans="76:76">
      <c r="BX11070" s="2"/>
    </row>
    <row r="11071" spans="76:76">
      <c r="BX11071" s="2"/>
    </row>
    <row r="11072" spans="76:76">
      <c r="BX11072" s="2"/>
    </row>
    <row r="11073" spans="76:76">
      <c r="BX11073" s="2"/>
    </row>
    <row r="11074" spans="76:76">
      <c r="BX11074" s="2"/>
    </row>
    <row r="11075" spans="76:76">
      <c r="BX11075" s="2"/>
    </row>
    <row r="11076" spans="76:76">
      <c r="BX11076" s="2"/>
    </row>
    <row r="11077" spans="76:76">
      <c r="BX11077" s="2"/>
    </row>
    <row r="11078" spans="76:76">
      <c r="BX11078" s="2"/>
    </row>
    <row r="11079" spans="76:76">
      <c r="BX11079" s="2"/>
    </row>
    <row r="11080" spans="76:76">
      <c r="BX11080" s="2"/>
    </row>
    <row r="11081" spans="76:76">
      <c r="BX11081" s="2"/>
    </row>
    <row r="11082" spans="76:76">
      <c r="BX11082" s="2"/>
    </row>
    <row r="11083" spans="76:76">
      <c r="BX11083" s="2"/>
    </row>
    <row r="11084" spans="76:76">
      <c r="BX11084" s="2"/>
    </row>
    <row r="11085" spans="76:76">
      <c r="BX11085" s="2"/>
    </row>
    <row r="11086" spans="76:76">
      <c r="BX11086" s="2"/>
    </row>
    <row r="11087" spans="76:76">
      <c r="BX11087" s="2"/>
    </row>
    <row r="11088" spans="76:76">
      <c r="BX11088" s="2"/>
    </row>
    <row r="11089" spans="76:76">
      <c r="BX11089" s="2"/>
    </row>
    <row r="11090" spans="76:76">
      <c r="BX11090" s="2"/>
    </row>
    <row r="11091" spans="76:76">
      <c r="BX11091" s="2"/>
    </row>
    <row r="11092" spans="76:76">
      <c r="BX11092" s="2"/>
    </row>
    <row r="11093" spans="76:76">
      <c r="BX11093" s="2"/>
    </row>
    <row r="11094" spans="76:76">
      <c r="BX11094" s="2"/>
    </row>
    <row r="11095" spans="76:76">
      <c r="BX11095" s="2"/>
    </row>
    <row r="11096" spans="76:76">
      <c r="BX11096" s="2"/>
    </row>
    <row r="11097" spans="76:76">
      <c r="BX11097" s="2"/>
    </row>
    <row r="11098" spans="76:76">
      <c r="BX11098" s="2"/>
    </row>
    <row r="11099" spans="76:76">
      <c r="BX11099" s="2"/>
    </row>
    <row r="11100" spans="76:76">
      <c r="BX11100" s="2"/>
    </row>
    <row r="11101" spans="76:76">
      <c r="BX11101" s="2"/>
    </row>
    <row r="11102" spans="76:76">
      <c r="BX11102" s="2"/>
    </row>
    <row r="11103" spans="76:76">
      <c r="BX11103" s="2"/>
    </row>
    <row r="11104" spans="76:76">
      <c r="BX11104" s="2"/>
    </row>
    <row r="11105" spans="76:76">
      <c r="BX11105" s="2"/>
    </row>
    <row r="11106" spans="76:76">
      <c r="BX11106" s="2"/>
    </row>
    <row r="11107" spans="76:76">
      <c r="BX11107" s="2"/>
    </row>
    <row r="11108" spans="76:76">
      <c r="BX11108" s="2"/>
    </row>
    <row r="11109" spans="76:76">
      <c r="BX11109" s="2"/>
    </row>
    <row r="11110" spans="76:76">
      <c r="BX11110" s="2"/>
    </row>
    <row r="11111" spans="76:76">
      <c r="BX11111" s="2"/>
    </row>
    <row r="11112" spans="76:76">
      <c r="BX11112" s="2"/>
    </row>
    <row r="11113" spans="76:76">
      <c r="BX11113" s="2"/>
    </row>
    <row r="11114" spans="76:76">
      <c r="BX11114" s="2"/>
    </row>
    <row r="11115" spans="76:76">
      <c r="BX11115" s="2"/>
    </row>
    <row r="11116" spans="76:76">
      <c r="BX11116" s="2"/>
    </row>
    <row r="11117" spans="76:76">
      <c r="BX11117" s="2"/>
    </row>
    <row r="11118" spans="76:76">
      <c r="BX11118" s="2"/>
    </row>
    <row r="11119" spans="76:76">
      <c r="BX11119" s="2"/>
    </row>
    <row r="11120" spans="76:76">
      <c r="BX11120" s="2"/>
    </row>
    <row r="11121" spans="76:76">
      <c r="BX11121" s="2"/>
    </row>
    <row r="11122" spans="76:76">
      <c r="BX11122" s="2"/>
    </row>
    <row r="11123" spans="76:76">
      <c r="BX11123" s="2"/>
    </row>
    <row r="11124" spans="76:76">
      <c r="BX11124" s="2"/>
    </row>
    <row r="11125" spans="76:76">
      <c r="BX11125" s="2"/>
    </row>
    <row r="11126" spans="76:76">
      <c r="BX11126" s="2"/>
    </row>
    <row r="11127" spans="76:76">
      <c r="BX11127" s="2"/>
    </row>
    <row r="11128" spans="76:76">
      <c r="BX11128" s="2"/>
    </row>
    <row r="11129" spans="76:76">
      <c r="BX11129" s="2"/>
    </row>
    <row r="11130" spans="76:76">
      <c r="BX11130" s="2"/>
    </row>
    <row r="11131" spans="76:76">
      <c r="BX11131" s="2"/>
    </row>
    <row r="11132" spans="76:76">
      <c r="BX11132" s="2"/>
    </row>
    <row r="11133" spans="76:76">
      <c r="BX11133" s="2"/>
    </row>
    <row r="11134" spans="76:76">
      <c r="BX11134" s="2"/>
    </row>
    <row r="11135" spans="76:76">
      <c r="BX11135" s="2"/>
    </row>
    <row r="11136" spans="76:76">
      <c r="BX11136" s="2"/>
    </row>
    <row r="11137" spans="76:76">
      <c r="BX11137" s="2"/>
    </row>
    <row r="11138" spans="76:76">
      <c r="BX11138" s="2"/>
    </row>
    <row r="11139" spans="76:76">
      <c r="BX11139" s="2"/>
    </row>
    <row r="11140" spans="76:76">
      <c r="BX11140" s="2"/>
    </row>
    <row r="11141" spans="76:76">
      <c r="BX11141" s="2"/>
    </row>
    <row r="11142" spans="76:76">
      <c r="BX11142" s="2"/>
    </row>
    <row r="11143" spans="76:76">
      <c r="BX11143" s="2"/>
    </row>
    <row r="11144" spans="76:76">
      <c r="BX11144" s="2"/>
    </row>
    <row r="11145" spans="76:76">
      <c r="BX11145" s="2"/>
    </row>
    <row r="11146" spans="76:76">
      <c r="BX11146" s="2"/>
    </row>
    <row r="11147" spans="76:76">
      <c r="BX11147" s="2"/>
    </row>
    <row r="11148" spans="76:76">
      <c r="BX11148" s="2"/>
    </row>
    <row r="11149" spans="76:76">
      <c r="BX11149" s="2"/>
    </row>
    <row r="11150" spans="76:76">
      <c r="BX11150" s="2"/>
    </row>
    <row r="11151" spans="76:76">
      <c r="BX11151" s="2"/>
    </row>
    <row r="11152" spans="76:76">
      <c r="BX11152" s="2"/>
    </row>
    <row r="11153" spans="76:76">
      <c r="BX11153" s="2"/>
    </row>
    <row r="11154" spans="76:76">
      <c r="BX11154" s="2"/>
    </row>
    <row r="11155" spans="76:76">
      <c r="BX11155" s="2"/>
    </row>
    <row r="11156" spans="76:76">
      <c r="BX11156" s="2"/>
    </row>
    <row r="11157" spans="76:76">
      <c r="BX11157" s="2"/>
    </row>
    <row r="11158" spans="76:76">
      <c r="BX11158" s="2"/>
    </row>
    <row r="11159" spans="76:76">
      <c r="BX11159" s="2"/>
    </row>
    <row r="11160" spans="76:76">
      <c r="BX11160" s="2"/>
    </row>
    <row r="11161" spans="76:76">
      <c r="BX11161" s="2"/>
    </row>
    <row r="11162" spans="76:76">
      <c r="BX11162" s="2"/>
    </row>
    <row r="11163" spans="76:76">
      <c r="BX11163" s="2"/>
    </row>
    <row r="11164" spans="76:76">
      <c r="BX11164" s="2"/>
    </row>
    <row r="11165" spans="76:76">
      <c r="BX11165" s="2"/>
    </row>
    <row r="11166" spans="76:76">
      <c r="BX11166" s="2"/>
    </row>
    <row r="11167" spans="76:76">
      <c r="BX11167" s="2"/>
    </row>
    <row r="11168" spans="76:76">
      <c r="BX11168" s="2"/>
    </row>
    <row r="11169" spans="76:76">
      <c r="BX11169" s="2"/>
    </row>
    <row r="11170" spans="76:76">
      <c r="BX11170" s="2"/>
    </row>
    <row r="11171" spans="76:76">
      <c r="BX11171" s="2"/>
    </row>
    <row r="11172" spans="76:76">
      <c r="BX11172" s="2"/>
    </row>
    <row r="11173" spans="76:76">
      <c r="BX11173" s="2"/>
    </row>
    <row r="11174" spans="76:76">
      <c r="BX11174" s="2"/>
    </row>
    <row r="11175" spans="76:76">
      <c r="BX11175" s="2"/>
    </row>
    <row r="11176" spans="76:76">
      <c r="BX11176" s="2"/>
    </row>
    <row r="11177" spans="76:76">
      <c r="BX11177" s="2"/>
    </row>
    <row r="11178" spans="76:76">
      <c r="BX11178" s="2"/>
    </row>
    <row r="11179" spans="76:76">
      <c r="BX11179" s="2"/>
    </row>
    <row r="11180" spans="76:76">
      <c r="BX11180" s="2"/>
    </row>
    <row r="11181" spans="76:76">
      <c r="BX11181" s="2"/>
    </row>
    <row r="11182" spans="76:76">
      <c r="BX11182" s="2"/>
    </row>
    <row r="11183" spans="76:76">
      <c r="BX11183" s="2"/>
    </row>
    <row r="11184" spans="76:76">
      <c r="BX11184" s="2"/>
    </row>
    <row r="11185" spans="76:76">
      <c r="BX11185" s="2"/>
    </row>
    <row r="11186" spans="76:76">
      <c r="BX11186" s="2"/>
    </row>
    <row r="11187" spans="76:76">
      <c r="BX11187" s="2"/>
    </row>
    <row r="11188" spans="76:76">
      <c r="BX11188" s="2"/>
    </row>
    <row r="11189" spans="76:76">
      <c r="BX11189" s="2"/>
    </row>
    <row r="11190" spans="76:76">
      <c r="BX11190" s="2"/>
    </row>
    <row r="11191" spans="76:76">
      <c r="BX11191" s="2"/>
    </row>
    <row r="11192" spans="76:76">
      <c r="BX11192" s="2"/>
    </row>
    <row r="11193" spans="76:76">
      <c r="BX11193" s="2"/>
    </row>
    <row r="11194" spans="76:76">
      <c r="BX11194" s="2"/>
    </row>
    <row r="11195" spans="76:76">
      <c r="BX11195" s="2"/>
    </row>
    <row r="11196" spans="76:76">
      <c r="BX11196" s="2"/>
    </row>
    <row r="11197" spans="76:76">
      <c r="BX11197" s="2"/>
    </row>
    <row r="11198" spans="76:76">
      <c r="BX11198" s="2"/>
    </row>
    <row r="11199" spans="76:76">
      <c r="BX11199" s="2"/>
    </row>
    <row r="11200" spans="76:76">
      <c r="BX11200" s="2"/>
    </row>
    <row r="11201" spans="76:76">
      <c r="BX11201" s="2"/>
    </row>
    <row r="11202" spans="76:76">
      <c r="BX11202" s="2"/>
    </row>
    <row r="11203" spans="76:76">
      <c r="BX11203" s="2"/>
    </row>
    <row r="11204" spans="76:76">
      <c r="BX11204" s="2"/>
    </row>
    <row r="11205" spans="76:76">
      <c r="BX11205" s="2"/>
    </row>
    <row r="11206" spans="76:76">
      <c r="BX11206" s="2"/>
    </row>
    <row r="11207" spans="76:76">
      <c r="BX11207" s="2"/>
    </row>
    <row r="11208" spans="76:76">
      <c r="BX11208" s="2"/>
    </row>
    <row r="11209" spans="76:76">
      <c r="BX11209" s="2"/>
    </row>
    <row r="11210" spans="76:76">
      <c r="BX11210" s="2"/>
    </row>
    <row r="11211" spans="76:76">
      <c r="BX11211" s="2"/>
    </row>
    <row r="11212" spans="76:76">
      <c r="BX11212" s="2"/>
    </row>
    <row r="11213" spans="76:76">
      <c r="BX11213" s="2"/>
    </row>
    <row r="11214" spans="76:76">
      <c r="BX11214" s="2"/>
    </row>
    <row r="11215" spans="76:76">
      <c r="BX11215" s="2"/>
    </row>
    <row r="11216" spans="76:76">
      <c r="BX11216" s="2"/>
    </row>
    <row r="11217" spans="76:76">
      <c r="BX11217" s="2"/>
    </row>
    <row r="11218" spans="76:76">
      <c r="BX11218" s="2"/>
    </row>
    <row r="11219" spans="76:76">
      <c r="BX11219" s="2"/>
    </row>
    <row r="11220" spans="76:76">
      <c r="BX11220" s="2"/>
    </row>
    <row r="11221" spans="76:76">
      <c r="BX11221" s="2"/>
    </row>
    <row r="11222" spans="76:76">
      <c r="BX11222" s="2"/>
    </row>
    <row r="11223" spans="76:76">
      <c r="BX11223" s="2"/>
    </row>
    <row r="11224" spans="76:76">
      <c r="BX11224" s="2"/>
    </row>
    <row r="11225" spans="76:76">
      <c r="BX11225" s="2"/>
    </row>
    <row r="11226" spans="76:76">
      <c r="BX11226" s="2"/>
    </row>
    <row r="11227" spans="76:76">
      <c r="BX11227" s="2"/>
    </row>
    <row r="11228" spans="76:76">
      <c r="BX11228" s="2"/>
    </row>
    <row r="11229" spans="76:76">
      <c r="BX11229" s="2"/>
    </row>
    <row r="11230" spans="76:76">
      <c r="BX11230" s="2"/>
    </row>
    <row r="11231" spans="76:76">
      <c r="BX11231" s="2"/>
    </row>
    <row r="11232" spans="76:76">
      <c r="BX11232" s="2"/>
    </row>
    <row r="11233" spans="76:76">
      <c r="BX11233" s="2"/>
    </row>
    <row r="11234" spans="76:76">
      <c r="BX11234" s="2"/>
    </row>
    <row r="11235" spans="76:76">
      <c r="BX11235" s="2"/>
    </row>
    <row r="11236" spans="76:76">
      <c r="BX11236" s="2"/>
    </row>
    <row r="11237" spans="76:76">
      <c r="BX11237" s="2"/>
    </row>
    <row r="11238" spans="76:76">
      <c r="BX11238" s="2"/>
    </row>
    <row r="11239" spans="76:76">
      <c r="BX11239" s="2"/>
    </row>
    <row r="11240" spans="76:76">
      <c r="BX11240" s="2"/>
    </row>
    <row r="11241" spans="76:76">
      <c r="BX11241" s="2"/>
    </row>
    <row r="11242" spans="76:76">
      <c r="BX11242" s="2"/>
    </row>
    <row r="11243" spans="76:76">
      <c r="BX11243" s="2"/>
    </row>
    <row r="11244" spans="76:76">
      <c r="BX11244" s="2"/>
    </row>
    <row r="11245" spans="76:76">
      <c r="BX11245" s="2"/>
    </row>
    <row r="11246" spans="76:76">
      <c r="BX11246" s="2"/>
    </row>
    <row r="11247" spans="76:76">
      <c r="BX11247" s="2"/>
    </row>
    <row r="11248" spans="76:76">
      <c r="BX11248" s="2"/>
    </row>
    <row r="11249" spans="76:76">
      <c r="BX11249" s="2"/>
    </row>
    <row r="11250" spans="76:76">
      <c r="BX11250" s="2"/>
    </row>
    <row r="11251" spans="76:76">
      <c r="BX11251" s="2"/>
    </row>
    <row r="11252" spans="76:76">
      <c r="BX11252" s="2"/>
    </row>
    <row r="11253" spans="76:76">
      <c r="BX11253" s="2"/>
    </row>
    <row r="11254" spans="76:76">
      <c r="BX11254" s="2"/>
    </row>
    <row r="11255" spans="76:76">
      <c r="BX11255" s="2"/>
    </row>
    <row r="11256" spans="76:76">
      <c r="BX11256" s="2"/>
    </row>
    <row r="11257" spans="76:76">
      <c r="BX11257" s="2"/>
    </row>
    <row r="11258" spans="76:76">
      <c r="BX11258" s="2"/>
    </row>
    <row r="11259" spans="76:76">
      <c r="BX11259" s="2"/>
    </row>
    <row r="11260" spans="76:76">
      <c r="BX11260" s="2"/>
    </row>
    <row r="11261" spans="76:76">
      <c r="BX11261" s="2"/>
    </row>
    <row r="11262" spans="76:76">
      <c r="BX11262" s="2"/>
    </row>
    <row r="11263" spans="76:76">
      <c r="BX11263" s="2"/>
    </row>
    <row r="11264" spans="76:76">
      <c r="BX11264" s="2"/>
    </row>
    <row r="11265" spans="76:76">
      <c r="BX11265" s="2"/>
    </row>
    <row r="11266" spans="76:76">
      <c r="BX11266" s="2"/>
    </row>
    <row r="11267" spans="76:76">
      <c r="BX11267" s="2"/>
    </row>
    <row r="11268" spans="76:76">
      <c r="BX11268" s="2"/>
    </row>
    <row r="11269" spans="76:76">
      <c r="BX11269" s="2"/>
    </row>
    <row r="11270" spans="76:76">
      <c r="BX11270" s="2"/>
    </row>
    <row r="11271" spans="76:76">
      <c r="BX11271" s="2"/>
    </row>
    <row r="11272" spans="76:76">
      <c r="BX11272" s="2"/>
    </row>
    <row r="11273" spans="76:76">
      <c r="BX11273" s="2"/>
    </row>
    <row r="11274" spans="76:76">
      <c r="BX11274" s="2"/>
    </row>
    <row r="11275" spans="76:76">
      <c r="BX11275" s="2"/>
    </row>
    <row r="11276" spans="76:76">
      <c r="BX11276" s="2"/>
    </row>
    <row r="11277" spans="76:76">
      <c r="BX11277" s="2"/>
    </row>
    <row r="11278" spans="76:76">
      <c r="BX11278" s="2"/>
    </row>
    <row r="11279" spans="76:76">
      <c r="BX11279" s="2"/>
    </row>
    <row r="11280" spans="76:76">
      <c r="BX11280" s="2"/>
    </row>
    <row r="11281" spans="76:76">
      <c r="BX11281" s="2"/>
    </row>
    <row r="11282" spans="76:76">
      <c r="BX11282" s="2"/>
    </row>
    <row r="11283" spans="76:76">
      <c r="BX11283" s="2"/>
    </row>
    <row r="11284" spans="76:76">
      <c r="BX11284" s="2"/>
    </row>
    <row r="11285" spans="76:76">
      <c r="BX11285" s="2"/>
    </row>
    <row r="11286" spans="76:76">
      <c r="BX11286" s="2"/>
    </row>
    <row r="11287" spans="76:76">
      <c r="BX11287" s="2"/>
    </row>
    <row r="11288" spans="76:76">
      <c r="BX11288" s="2"/>
    </row>
    <row r="11289" spans="76:76">
      <c r="BX11289" s="2"/>
    </row>
    <row r="11290" spans="76:76">
      <c r="BX11290" s="2"/>
    </row>
    <row r="11291" spans="76:76">
      <c r="BX11291" s="2"/>
    </row>
    <row r="11292" spans="76:76">
      <c r="BX11292" s="2"/>
    </row>
    <row r="11293" spans="76:76">
      <c r="BX11293" s="2"/>
    </row>
    <row r="11294" spans="76:76">
      <c r="BX11294" s="2"/>
    </row>
    <row r="11295" spans="76:76">
      <c r="BX11295" s="2"/>
    </row>
    <row r="11296" spans="76:76">
      <c r="BX11296" s="2"/>
    </row>
    <row r="11297" spans="76:76">
      <c r="BX11297" s="2"/>
    </row>
    <row r="11298" spans="76:76">
      <c r="BX11298" s="2"/>
    </row>
    <row r="11299" spans="76:76">
      <c r="BX11299" s="2"/>
    </row>
    <row r="11300" spans="76:76">
      <c r="BX11300" s="2"/>
    </row>
    <row r="11301" spans="76:76">
      <c r="BX11301" s="2"/>
    </row>
    <row r="11302" spans="76:76">
      <c r="BX11302" s="2"/>
    </row>
    <row r="11303" spans="76:76">
      <c r="BX11303" s="2"/>
    </row>
    <row r="11304" spans="76:76">
      <c r="BX11304" s="2"/>
    </row>
    <row r="11305" spans="76:76">
      <c r="BX11305" s="2"/>
    </row>
    <row r="11306" spans="76:76">
      <c r="BX11306" s="2"/>
    </row>
    <row r="11307" spans="76:76">
      <c r="BX11307" s="2"/>
    </row>
    <row r="11308" spans="76:76">
      <c r="BX11308" s="2"/>
    </row>
    <row r="11309" spans="76:76">
      <c r="BX11309" s="2"/>
    </row>
    <row r="11310" spans="76:76">
      <c r="BX11310" s="2"/>
    </row>
    <row r="11311" spans="76:76">
      <c r="BX11311" s="2"/>
    </row>
    <row r="11312" spans="76:76">
      <c r="BX11312" s="2"/>
    </row>
    <row r="11313" spans="76:76">
      <c r="BX11313" s="2"/>
    </row>
    <row r="11314" spans="76:76">
      <c r="BX11314" s="2"/>
    </row>
    <row r="11315" spans="76:76">
      <c r="BX11315" s="2"/>
    </row>
    <row r="11316" spans="76:76">
      <c r="BX11316" s="2"/>
    </row>
    <row r="11317" spans="76:76">
      <c r="BX11317" s="2"/>
    </row>
    <row r="11318" spans="76:76">
      <c r="BX11318" s="2"/>
    </row>
    <row r="11319" spans="76:76">
      <c r="BX11319" s="2"/>
    </row>
    <row r="11320" spans="76:76">
      <c r="BX11320" s="2"/>
    </row>
    <row r="11321" spans="76:76">
      <c r="BX11321" s="2"/>
    </row>
    <row r="11322" spans="76:76">
      <c r="BX11322" s="2"/>
    </row>
    <row r="11323" spans="76:76">
      <c r="BX11323" s="2"/>
    </row>
    <row r="11324" spans="76:76">
      <c r="BX11324" s="2"/>
    </row>
    <row r="11325" spans="76:76">
      <c r="BX11325" s="2"/>
    </row>
    <row r="11326" spans="76:76">
      <c r="BX11326" s="2"/>
    </row>
    <row r="11327" spans="76:76">
      <c r="BX11327" s="2"/>
    </row>
    <row r="11328" spans="76:76">
      <c r="BX11328" s="2"/>
    </row>
    <row r="11329" spans="76:76">
      <c r="BX11329" s="2"/>
    </row>
    <row r="11330" spans="76:76">
      <c r="BX11330" s="2"/>
    </row>
    <row r="11331" spans="76:76">
      <c r="BX11331" s="2"/>
    </row>
    <row r="11332" spans="76:76">
      <c r="BX11332" s="2"/>
    </row>
    <row r="11333" spans="76:76">
      <c r="BX11333" s="2"/>
    </row>
    <row r="11334" spans="76:76">
      <c r="BX11334" s="2"/>
    </row>
    <row r="11335" spans="76:76">
      <c r="BX11335" s="2"/>
    </row>
    <row r="11336" spans="76:76">
      <c r="BX11336" s="2"/>
    </row>
    <row r="11337" spans="76:76">
      <c r="BX11337" s="2"/>
    </row>
    <row r="11338" spans="76:76">
      <c r="BX11338" s="2"/>
    </row>
    <row r="11339" spans="76:76">
      <c r="BX11339" s="2"/>
    </row>
    <row r="11340" spans="76:76">
      <c r="BX11340" s="2"/>
    </row>
    <row r="11341" spans="76:76">
      <c r="BX11341" s="2"/>
    </row>
    <row r="11342" spans="76:76">
      <c r="BX11342" s="2"/>
    </row>
    <row r="11343" spans="76:76">
      <c r="BX11343" s="2"/>
    </row>
    <row r="11344" spans="76:76">
      <c r="BX11344" s="2"/>
    </row>
    <row r="11345" spans="76:76">
      <c r="BX11345" s="2"/>
    </row>
    <row r="11346" spans="76:76">
      <c r="BX11346" s="2"/>
    </row>
    <row r="11347" spans="76:76">
      <c r="BX11347" s="2"/>
    </row>
    <row r="11348" spans="76:76">
      <c r="BX11348" s="2"/>
    </row>
    <row r="11349" spans="76:76">
      <c r="BX11349" s="2"/>
    </row>
    <row r="11350" spans="76:76">
      <c r="BX11350" s="2"/>
    </row>
    <row r="11351" spans="76:76">
      <c r="BX11351" s="2"/>
    </row>
    <row r="11352" spans="76:76">
      <c r="BX11352" s="2"/>
    </row>
    <row r="11353" spans="76:76">
      <c r="BX11353" s="2"/>
    </row>
    <row r="11354" spans="76:76">
      <c r="BX11354" s="2"/>
    </row>
    <row r="11355" spans="76:76">
      <c r="BX11355" s="2"/>
    </row>
    <row r="11356" spans="76:76">
      <c r="BX11356" s="2"/>
    </row>
    <row r="11357" spans="76:76">
      <c r="BX11357" s="2"/>
    </row>
    <row r="11358" spans="76:76">
      <c r="BX11358" s="2"/>
    </row>
    <row r="11359" spans="76:76">
      <c r="BX11359" s="2"/>
    </row>
    <row r="11360" spans="76:76">
      <c r="BX11360" s="2"/>
    </row>
    <row r="11361" spans="76:76">
      <c r="BX11361" s="2"/>
    </row>
    <row r="11362" spans="76:76">
      <c r="BX11362" s="2"/>
    </row>
    <row r="11363" spans="76:76">
      <c r="BX11363" s="2"/>
    </row>
    <row r="11364" spans="76:76">
      <c r="BX11364" s="2"/>
    </row>
    <row r="11365" spans="76:76">
      <c r="BX11365" s="2"/>
    </row>
    <row r="11366" spans="76:76">
      <c r="BX11366" s="2"/>
    </row>
    <row r="11367" spans="76:76">
      <c r="BX11367" s="2"/>
    </row>
    <row r="11368" spans="76:76">
      <c r="BX11368" s="2"/>
    </row>
    <row r="11369" spans="76:76">
      <c r="BX11369" s="2"/>
    </row>
    <row r="11370" spans="76:76">
      <c r="BX11370" s="2"/>
    </row>
    <row r="11371" spans="76:76">
      <c r="BX11371" s="2"/>
    </row>
    <row r="11372" spans="76:76">
      <c r="BX11372" s="2"/>
    </row>
    <row r="11373" spans="76:76">
      <c r="BX11373" s="2"/>
    </row>
    <row r="11374" spans="76:76">
      <c r="BX11374" s="2"/>
    </row>
    <row r="11375" spans="76:76">
      <c r="BX11375" s="2"/>
    </row>
    <row r="11376" spans="76:76">
      <c r="BX11376" s="2"/>
    </row>
    <row r="11377" spans="76:76">
      <c r="BX11377" s="2"/>
    </row>
    <row r="11378" spans="76:76">
      <c r="BX11378" s="2"/>
    </row>
    <row r="11379" spans="76:76">
      <c r="BX11379" s="2"/>
    </row>
    <row r="11380" spans="76:76">
      <c r="BX11380" s="2"/>
    </row>
    <row r="11381" spans="76:76">
      <c r="BX11381" s="2"/>
    </row>
    <row r="11382" spans="76:76">
      <c r="BX11382" s="2"/>
    </row>
    <row r="11383" spans="76:76">
      <c r="BX11383" s="2"/>
    </row>
    <row r="11384" spans="76:76">
      <c r="BX11384" s="2"/>
    </row>
    <row r="11385" spans="76:76">
      <c r="BX11385" s="2"/>
    </row>
    <row r="11386" spans="76:76">
      <c r="BX11386" s="2"/>
    </row>
    <row r="11387" spans="76:76">
      <c r="BX11387" s="2"/>
    </row>
    <row r="11388" spans="76:76">
      <c r="BX11388" s="2"/>
    </row>
    <row r="11389" spans="76:76">
      <c r="BX11389" s="2"/>
    </row>
    <row r="11390" spans="76:76">
      <c r="BX11390" s="2"/>
    </row>
    <row r="11391" spans="76:76">
      <c r="BX11391" s="2"/>
    </row>
    <row r="11392" spans="76:76">
      <c r="BX11392" s="2"/>
    </row>
    <row r="11393" spans="76:76">
      <c r="BX11393" s="2"/>
    </row>
    <row r="11394" spans="76:76">
      <c r="BX11394" s="2"/>
    </row>
    <row r="11395" spans="76:76">
      <c r="BX11395" s="2"/>
    </row>
    <row r="11396" spans="76:76">
      <c r="BX11396" s="2"/>
    </row>
    <row r="11397" spans="76:76">
      <c r="BX11397" s="2"/>
    </row>
    <row r="11398" spans="76:76">
      <c r="BX11398" s="2"/>
    </row>
    <row r="11399" spans="76:76">
      <c r="BX11399" s="2"/>
    </row>
    <row r="11400" spans="76:76">
      <c r="BX11400" s="2"/>
    </row>
    <row r="11401" spans="76:76">
      <c r="BX11401" s="2"/>
    </row>
    <row r="11402" spans="76:76">
      <c r="BX11402" s="2"/>
    </row>
    <row r="11403" spans="76:76">
      <c r="BX11403" s="2"/>
    </row>
    <row r="11404" spans="76:76">
      <c r="BX11404" s="2"/>
    </row>
    <row r="11405" spans="76:76">
      <c r="BX11405" s="2"/>
    </row>
    <row r="11406" spans="76:76">
      <c r="BX11406" s="2"/>
    </row>
    <row r="11407" spans="76:76">
      <c r="BX11407" s="2"/>
    </row>
    <row r="11408" spans="76:76">
      <c r="BX11408" s="2"/>
    </row>
    <row r="11409" spans="76:76">
      <c r="BX11409" s="2"/>
    </row>
    <row r="11410" spans="76:76">
      <c r="BX11410" s="2"/>
    </row>
    <row r="11411" spans="76:76">
      <c r="BX11411" s="2"/>
    </row>
    <row r="11412" spans="76:76">
      <c r="BX11412" s="2"/>
    </row>
    <row r="11413" spans="76:76">
      <c r="BX11413" s="2"/>
    </row>
    <row r="11414" spans="76:76">
      <c r="BX11414" s="2"/>
    </row>
    <row r="11415" spans="76:76">
      <c r="BX11415" s="2"/>
    </row>
    <row r="11416" spans="76:76">
      <c r="BX11416" s="2"/>
    </row>
    <row r="11417" spans="76:76">
      <c r="BX11417" s="2"/>
    </row>
    <row r="11418" spans="76:76">
      <c r="BX11418" s="2"/>
    </row>
    <row r="11419" spans="76:76">
      <c r="BX11419" s="2"/>
    </row>
    <row r="11420" spans="76:76">
      <c r="BX11420" s="2"/>
    </row>
    <row r="11421" spans="76:76">
      <c r="BX11421" s="2"/>
    </row>
    <row r="11422" spans="76:76">
      <c r="BX11422" s="2"/>
    </row>
    <row r="11423" spans="76:76">
      <c r="BX11423" s="2"/>
    </row>
    <row r="11424" spans="76:76">
      <c r="BX11424" s="2"/>
    </row>
    <row r="11425" spans="76:76">
      <c r="BX11425" s="2"/>
    </row>
    <row r="11426" spans="76:76">
      <c r="BX11426" s="2"/>
    </row>
    <row r="11427" spans="76:76">
      <c r="BX11427" s="2"/>
    </row>
    <row r="11428" spans="76:76">
      <c r="BX11428" s="2"/>
    </row>
    <row r="11429" spans="76:76">
      <c r="BX11429" s="2"/>
    </row>
    <row r="11430" spans="76:76">
      <c r="BX11430" s="2"/>
    </row>
    <row r="11431" spans="76:76">
      <c r="BX11431" s="2"/>
    </row>
    <row r="11432" spans="76:76">
      <c r="BX11432" s="2"/>
    </row>
    <row r="11433" spans="76:76">
      <c r="BX11433" s="2"/>
    </row>
    <row r="11434" spans="76:76">
      <c r="BX11434" s="2"/>
    </row>
    <row r="11435" spans="76:76">
      <c r="BX11435" s="2"/>
    </row>
    <row r="11436" spans="76:76">
      <c r="BX11436" s="2"/>
    </row>
    <row r="11437" spans="76:76">
      <c r="BX11437" s="2"/>
    </row>
    <row r="11438" spans="76:76">
      <c r="BX11438" s="2"/>
    </row>
    <row r="11439" spans="76:76">
      <c r="BX11439" s="2"/>
    </row>
    <row r="11440" spans="76:76">
      <c r="BX11440" s="2"/>
    </row>
    <row r="11441" spans="76:76">
      <c r="BX11441" s="2"/>
    </row>
    <row r="11442" spans="76:76">
      <c r="BX11442" s="2"/>
    </row>
    <row r="11443" spans="76:76">
      <c r="BX11443" s="2"/>
    </row>
    <row r="11444" spans="76:76">
      <c r="BX11444" s="2"/>
    </row>
    <row r="11445" spans="76:76">
      <c r="BX11445" s="2"/>
    </row>
    <row r="11446" spans="76:76">
      <c r="BX11446" s="2"/>
    </row>
    <row r="11447" spans="76:76">
      <c r="BX11447" s="2"/>
    </row>
    <row r="11448" spans="76:76">
      <c r="BX11448" s="2"/>
    </row>
    <row r="11449" spans="76:76">
      <c r="BX11449" s="2"/>
    </row>
    <row r="11450" spans="76:76">
      <c r="BX11450" s="2"/>
    </row>
    <row r="11451" spans="76:76">
      <c r="BX11451" s="2"/>
    </row>
    <row r="11452" spans="76:76">
      <c r="BX11452" s="2"/>
    </row>
    <row r="11453" spans="76:76">
      <c r="BX11453" s="2"/>
    </row>
    <row r="11454" spans="76:76">
      <c r="BX11454" s="2"/>
    </row>
    <row r="11455" spans="76:76">
      <c r="BX11455" s="2"/>
    </row>
    <row r="11456" spans="76:76">
      <c r="BX11456" s="2"/>
    </row>
    <row r="11457" spans="76:76">
      <c r="BX11457" s="2"/>
    </row>
    <row r="11458" spans="76:76">
      <c r="BX11458" s="2"/>
    </row>
    <row r="11459" spans="76:76">
      <c r="BX11459" s="2"/>
    </row>
    <row r="11460" spans="76:76">
      <c r="BX11460" s="2"/>
    </row>
    <row r="11461" spans="76:76">
      <c r="BX11461" s="2"/>
    </row>
    <row r="11462" spans="76:76">
      <c r="BX11462" s="2"/>
    </row>
    <row r="11463" spans="76:76">
      <c r="BX11463" s="2"/>
    </row>
    <row r="11464" spans="76:76">
      <c r="BX11464" s="2"/>
    </row>
    <row r="11465" spans="76:76">
      <c r="BX11465" s="2"/>
    </row>
    <row r="11466" spans="76:76">
      <c r="BX11466" s="2"/>
    </row>
    <row r="11467" spans="76:76">
      <c r="BX11467" s="2"/>
    </row>
    <row r="11468" spans="76:76">
      <c r="BX11468" s="2"/>
    </row>
    <row r="11469" spans="76:76">
      <c r="BX11469" s="2"/>
    </row>
    <row r="11470" spans="76:76">
      <c r="BX11470" s="2"/>
    </row>
    <row r="11471" spans="76:76">
      <c r="BX11471" s="2"/>
    </row>
    <row r="11472" spans="76:76">
      <c r="BX11472" s="2"/>
    </row>
    <row r="11473" spans="76:76">
      <c r="BX11473" s="2"/>
    </row>
    <row r="11474" spans="76:76">
      <c r="BX11474" s="2"/>
    </row>
    <row r="11475" spans="76:76">
      <c r="BX11475" s="2"/>
    </row>
    <row r="11476" spans="76:76">
      <c r="BX11476" s="2"/>
    </row>
    <row r="11477" spans="76:76">
      <c r="BX11477" s="2"/>
    </row>
    <row r="11478" spans="76:76">
      <c r="BX11478" s="2"/>
    </row>
    <row r="11479" spans="76:76">
      <c r="BX11479" s="2"/>
    </row>
    <row r="11480" spans="76:76">
      <c r="BX11480" s="2"/>
    </row>
    <row r="11481" spans="76:76">
      <c r="BX11481" s="2"/>
    </row>
    <row r="11482" spans="76:76">
      <c r="BX11482" s="2"/>
    </row>
    <row r="11483" spans="76:76">
      <c r="BX11483" s="2"/>
    </row>
    <row r="11484" spans="76:76">
      <c r="BX11484" s="2"/>
    </row>
    <row r="11485" spans="76:76">
      <c r="BX11485" s="2"/>
    </row>
    <row r="11486" spans="76:76">
      <c r="BX11486" s="2"/>
    </row>
    <row r="11487" spans="76:76">
      <c r="BX11487" s="2"/>
    </row>
    <row r="11488" spans="76:76">
      <c r="BX11488" s="2"/>
    </row>
    <row r="11489" spans="76:76">
      <c r="BX11489" s="2"/>
    </row>
    <row r="11490" spans="76:76">
      <c r="BX11490" s="2"/>
    </row>
    <row r="11491" spans="76:76">
      <c r="BX11491" s="2"/>
    </row>
    <row r="11492" spans="76:76">
      <c r="BX11492" s="2"/>
    </row>
    <row r="11493" spans="76:76">
      <c r="BX11493" s="2"/>
    </row>
    <row r="11494" spans="76:76">
      <c r="BX11494" s="2"/>
    </row>
    <row r="11495" spans="76:76">
      <c r="BX11495" s="2"/>
    </row>
    <row r="11496" spans="76:76">
      <c r="BX11496" s="2"/>
    </row>
    <row r="11497" spans="76:76">
      <c r="BX11497" s="2"/>
    </row>
    <row r="11498" spans="76:76">
      <c r="BX11498" s="2"/>
    </row>
    <row r="11499" spans="76:76">
      <c r="BX11499" s="2"/>
    </row>
    <row r="11500" spans="76:76">
      <c r="BX11500" s="2"/>
    </row>
    <row r="11501" spans="76:76">
      <c r="BX11501" s="2"/>
    </row>
    <row r="11502" spans="76:76">
      <c r="BX11502" s="2"/>
    </row>
    <row r="11503" spans="76:76">
      <c r="BX11503" s="2"/>
    </row>
    <row r="11504" spans="76:76">
      <c r="BX11504" s="2"/>
    </row>
    <row r="11505" spans="76:76">
      <c r="BX11505" s="2"/>
    </row>
    <row r="11506" spans="76:76">
      <c r="BX11506" s="2"/>
    </row>
    <row r="11507" spans="76:76">
      <c r="BX11507" s="2"/>
    </row>
    <row r="11508" spans="76:76">
      <c r="BX11508" s="2"/>
    </row>
    <row r="11509" spans="76:76">
      <c r="BX11509" s="2"/>
    </row>
    <row r="11510" spans="76:76">
      <c r="BX11510" s="2"/>
    </row>
    <row r="11511" spans="76:76">
      <c r="BX11511" s="2"/>
    </row>
    <row r="11512" spans="76:76">
      <c r="BX11512" s="2"/>
    </row>
    <row r="11513" spans="76:76">
      <c r="BX11513" s="2"/>
    </row>
    <row r="11514" spans="76:76">
      <c r="BX11514" s="2"/>
    </row>
    <row r="11515" spans="76:76">
      <c r="BX11515" s="2"/>
    </row>
    <row r="11516" spans="76:76">
      <c r="BX11516" s="2"/>
    </row>
    <row r="11517" spans="76:76">
      <c r="BX11517" s="2"/>
    </row>
    <row r="11518" spans="76:76">
      <c r="BX11518" s="2"/>
    </row>
    <row r="11519" spans="76:76">
      <c r="BX11519" s="2"/>
    </row>
    <row r="11520" spans="76:76">
      <c r="BX11520" s="2"/>
    </row>
    <row r="11521" spans="76:76">
      <c r="BX11521" s="2"/>
    </row>
    <row r="11522" spans="76:76">
      <c r="BX11522" s="2"/>
    </row>
    <row r="11523" spans="76:76">
      <c r="BX11523" s="2"/>
    </row>
    <row r="11524" spans="76:76">
      <c r="BX11524" s="2"/>
    </row>
    <row r="11525" spans="76:76">
      <c r="BX11525" s="2"/>
    </row>
    <row r="11526" spans="76:76">
      <c r="BX11526" s="2"/>
    </row>
    <row r="11527" spans="76:76">
      <c r="BX11527" s="2"/>
    </row>
    <row r="11528" spans="76:76">
      <c r="BX11528" s="2"/>
    </row>
    <row r="11529" spans="76:76">
      <c r="BX11529" s="2"/>
    </row>
    <row r="11530" spans="76:76">
      <c r="BX11530" s="2"/>
    </row>
    <row r="11531" spans="76:76">
      <c r="BX11531" s="2"/>
    </row>
    <row r="11532" spans="76:76">
      <c r="BX11532" s="2"/>
    </row>
    <row r="11533" spans="76:76">
      <c r="BX11533" s="2"/>
    </row>
    <row r="11534" spans="76:76">
      <c r="BX11534" s="2"/>
    </row>
    <row r="11535" spans="76:76">
      <c r="BX11535" s="2"/>
    </row>
    <row r="11536" spans="76:76">
      <c r="BX11536" s="2"/>
    </row>
    <row r="11537" spans="76:76">
      <c r="BX11537" s="2"/>
    </row>
    <row r="11538" spans="76:76">
      <c r="BX11538" s="2"/>
    </row>
    <row r="11539" spans="76:76">
      <c r="BX11539" s="2"/>
    </row>
    <row r="11540" spans="76:76">
      <c r="BX11540" s="2"/>
    </row>
    <row r="11541" spans="76:76">
      <c r="BX11541" s="2"/>
    </row>
    <row r="11542" spans="76:76">
      <c r="BX11542" s="2"/>
    </row>
    <row r="11543" spans="76:76">
      <c r="BX11543" s="2"/>
    </row>
    <row r="11544" spans="76:76">
      <c r="BX11544" s="2"/>
    </row>
    <row r="11545" spans="76:76">
      <c r="BX11545" s="2"/>
    </row>
    <row r="11546" spans="76:76">
      <c r="BX11546" s="2"/>
    </row>
    <row r="11547" spans="76:76">
      <c r="BX11547" s="2"/>
    </row>
    <row r="11548" spans="76:76">
      <c r="BX11548" s="2"/>
    </row>
    <row r="11549" spans="76:76">
      <c r="BX11549" s="2"/>
    </row>
    <row r="11550" spans="76:76">
      <c r="BX11550" s="2"/>
    </row>
    <row r="11551" spans="76:76">
      <c r="BX11551" s="2"/>
    </row>
    <row r="11552" spans="76:76">
      <c r="BX11552" s="2"/>
    </row>
    <row r="11553" spans="76:76">
      <c r="BX11553" s="2"/>
    </row>
    <row r="11554" spans="76:76">
      <c r="BX11554" s="2"/>
    </row>
    <row r="11555" spans="76:76">
      <c r="BX11555" s="2"/>
    </row>
    <row r="11556" spans="76:76">
      <c r="BX11556" s="2"/>
    </row>
    <row r="11557" spans="76:76">
      <c r="BX11557" s="2"/>
    </row>
    <row r="11558" spans="76:76">
      <c r="BX11558" s="2"/>
    </row>
    <row r="11559" spans="76:76">
      <c r="BX11559" s="2"/>
    </row>
    <row r="11560" spans="76:76">
      <c r="BX11560" s="2"/>
    </row>
    <row r="11561" spans="76:76">
      <c r="BX11561" s="2"/>
    </row>
    <row r="11562" spans="76:76">
      <c r="BX11562" s="2"/>
    </row>
    <row r="11563" spans="76:76">
      <c r="BX11563" s="2"/>
    </row>
    <row r="11564" spans="76:76">
      <c r="BX11564" s="2"/>
    </row>
    <row r="11565" spans="76:76">
      <c r="BX11565" s="2"/>
    </row>
    <row r="11566" spans="76:76">
      <c r="BX11566" s="2"/>
    </row>
    <row r="11567" spans="76:76">
      <c r="BX11567" s="2"/>
    </row>
    <row r="11568" spans="76:76">
      <c r="BX11568" s="2"/>
    </row>
    <row r="11569" spans="76:76">
      <c r="BX11569" s="2"/>
    </row>
    <row r="11570" spans="76:76">
      <c r="BX11570" s="2"/>
    </row>
    <row r="11571" spans="76:76">
      <c r="BX11571" s="2"/>
    </row>
    <row r="11572" spans="76:76">
      <c r="BX11572" s="2"/>
    </row>
    <row r="11573" spans="76:76">
      <c r="BX11573" s="2"/>
    </row>
    <row r="11574" spans="76:76">
      <c r="BX11574" s="2"/>
    </row>
    <row r="11575" spans="76:76">
      <c r="BX11575" s="2"/>
    </row>
    <row r="11576" spans="76:76">
      <c r="BX11576" s="2"/>
    </row>
    <row r="11577" spans="76:76">
      <c r="BX11577" s="2"/>
    </row>
    <row r="11578" spans="76:76">
      <c r="BX11578" s="2"/>
    </row>
    <row r="11579" spans="76:76">
      <c r="BX11579" s="2"/>
    </row>
    <row r="11580" spans="76:76">
      <c r="BX11580" s="2"/>
    </row>
    <row r="11581" spans="76:76">
      <c r="BX11581" s="2"/>
    </row>
    <row r="11582" spans="76:76">
      <c r="BX11582" s="2"/>
    </row>
    <row r="11583" spans="76:76">
      <c r="BX11583" s="2"/>
    </row>
    <row r="11584" spans="76:76">
      <c r="BX11584" s="2"/>
    </row>
    <row r="11585" spans="76:76">
      <c r="BX11585" s="2"/>
    </row>
    <row r="11586" spans="76:76">
      <c r="BX11586" s="2"/>
    </row>
    <row r="11587" spans="76:76">
      <c r="BX11587" s="2"/>
    </row>
    <row r="11588" spans="76:76">
      <c r="BX11588" s="2"/>
    </row>
    <row r="11589" spans="76:76">
      <c r="BX11589" s="2"/>
    </row>
    <row r="11590" spans="76:76">
      <c r="BX11590" s="2"/>
    </row>
    <row r="11591" spans="76:76">
      <c r="BX11591" s="2"/>
    </row>
    <row r="11592" spans="76:76">
      <c r="BX11592" s="2"/>
    </row>
    <row r="11593" spans="76:76">
      <c r="BX11593" s="2"/>
    </row>
    <row r="11594" spans="76:76">
      <c r="BX11594" s="2"/>
    </row>
    <row r="11595" spans="76:76">
      <c r="BX11595" s="2"/>
    </row>
    <row r="11596" spans="76:76">
      <c r="BX11596" s="2"/>
    </row>
    <row r="11597" spans="76:76">
      <c r="BX11597" s="2"/>
    </row>
    <row r="11598" spans="76:76">
      <c r="BX11598" s="2"/>
    </row>
    <row r="11599" spans="76:76">
      <c r="BX11599" s="2"/>
    </row>
    <row r="11600" spans="76:76">
      <c r="BX11600" s="2"/>
    </row>
    <row r="11601" spans="76:76">
      <c r="BX11601" s="2"/>
    </row>
    <row r="11602" spans="76:76">
      <c r="BX11602" s="2"/>
    </row>
    <row r="11603" spans="76:76">
      <c r="BX11603" s="2"/>
    </row>
    <row r="11604" spans="76:76">
      <c r="BX11604" s="2"/>
    </row>
    <row r="11605" spans="76:76">
      <c r="BX11605" s="2"/>
    </row>
    <row r="11606" spans="76:76">
      <c r="BX11606" s="2"/>
    </row>
    <row r="11607" spans="76:76">
      <c r="BX11607" s="2"/>
    </row>
    <row r="11608" spans="76:76">
      <c r="BX11608" s="2"/>
    </row>
    <row r="11609" spans="76:76">
      <c r="BX11609" s="2"/>
    </row>
    <row r="11610" spans="76:76">
      <c r="BX11610" s="2"/>
    </row>
    <row r="11611" spans="76:76">
      <c r="BX11611" s="2"/>
    </row>
    <row r="11612" spans="76:76">
      <c r="BX11612" s="2"/>
    </row>
    <row r="11613" spans="76:76">
      <c r="BX11613" s="2"/>
    </row>
    <row r="11614" spans="76:76">
      <c r="BX11614" s="2"/>
    </row>
    <row r="11615" spans="76:76">
      <c r="BX11615" s="2"/>
    </row>
    <row r="11616" spans="76:76">
      <c r="BX11616" s="2"/>
    </row>
    <row r="11617" spans="76:76">
      <c r="BX11617" s="2"/>
    </row>
    <row r="11618" spans="76:76">
      <c r="BX11618" s="2"/>
    </row>
    <row r="11619" spans="76:76">
      <c r="BX11619" s="2"/>
    </row>
    <row r="11620" spans="76:76">
      <c r="BX11620" s="2"/>
    </row>
    <row r="11621" spans="76:76">
      <c r="BX11621" s="2"/>
    </row>
    <row r="11622" spans="76:76">
      <c r="BX11622" s="2"/>
    </row>
    <row r="11623" spans="76:76">
      <c r="BX11623" s="2"/>
    </row>
    <row r="11624" spans="76:76">
      <c r="BX11624" s="2"/>
    </row>
    <row r="11625" spans="76:76">
      <c r="BX11625" s="2"/>
    </row>
    <row r="11626" spans="76:76">
      <c r="BX11626" s="2"/>
    </row>
    <row r="11627" spans="76:76">
      <c r="BX11627" s="2"/>
    </row>
    <row r="11628" spans="76:76">
      <c r="BX11628" s="2"/>
    </row>
    <row r="11629" spans="76:76">
      <c r="BX11629" s="2"/>
    </row>
    <row r="11630" spans="76:76">
      <c r="BX11630" s="2"/>
    </row>
    <row r="11631" spans="76:76">
      <c r="BX11631" s="2"/>
    </row>
    <row r="11632" spans="76:76">
      <c r="BX11632" s="2"/>
    </row>
    <row r="11633" spans="76:76">
      <c r="BX11633" s="2"/>
    </row>
    <row r="11634" spans="76:76">
      <c r="BX11634" s="2"/>
    </row>
    <row r="11635" spans="76:76">
      <c r="BX11635" s="2"/>
    </row>
    <row r="11636" spans="76:76">
      <c r="BX11636" s="2"/>
    </row>
    <row r="11637" spans="76:76">
      <c r="BX11637" s="2"/>
    </row>
    <row r="11638" spans="76:76">
      <c r="BX11638" s="2"/>
    </row>
    <row r="11639" spans="76:76">
      <c r="BX11639" s="2"/>
    </row>
    <row r="11640" spans="76:76">
      <c r="BX11640" s="2"/>
    </row>
    <row r="11641" spans="76:76">
      <c r="BX11641" s="2"/>
    </row>
    <row r="11642" spans="76:76">
      <c r="BX11642" s="2"/>
    </row>
    <row r="11643" spans="76:76">
      <c r="BX11643" s="2"/>
    </row>
    <row r="11644" spans="76:76">
      <c r="BX11644" s="2"/>
    </row>
    <row r="11645" spans="76:76">
      <c r="BX11645" s="2"/>
    </row>
    <row r="11646" spans="76:76">
      <c r="BX11646" s="2"/>
    </row>
    <row r="11647" spans="76:76">
      <c r="BX11647" s="2"/>
    </row>
    <row r="11648" spans="76:76">
      <c r="BX11648" s="2"/>
    </row>
    <row r="11649" spans="76:76">
      <c r="BX11649" s="2"/>
    </row>
    <row r="11650" spans="76:76">
      <c r="BX11650" s="2"/>
    </row>
    <row r="11651" spans="76:76">
      <c r="BX11651" s="2"/>
    </row>
    <row r="11652" spans="76:76">
      <c r="BX11652" s="2"/>
    </row>
    <row r="11653" spans="76:76">
      <c r="BX11653" s="2"/>
    </row>
    <row r="11654" spans="76:76">
      <c r="BX11654" s="2"/>
    </row>
    <row r="11655" spans="76:76">
      <c r="BX11655" s="2"/>
    </row>
    <row r="11656" spans="76:76">
      <c r="BX11656" s="2"/>
    </row>
    <row r="11657" spans="76:76">
      <c r="BX11657" s="2"/>
    </row>
    <row r="11658" spans="76:76">
      <c r="BX11658" s="2"/>
    </row>
    <row r="11659" spans="76:76">
      <c r="BX11659" s="2"/>
    </row>
    <row r="11660" spans="76:76">
      <c r="BX11660" s="2"/>
    </row>
    <row r="11661" spans="76:76">
      <c r="BX11661" s="2"/>
    </row>
    <row r="11662" spans="76:76">
      <c r="BX11662" s="2"/>
    </row>
    <row r="11663" spans="76:76">
      <c r="BX11663" s="2"/>
    </row>
    <row r="11664" spans="76:76">
      <c r="BX11664" s="2"/>
    </row>
    <row r="11665" spans="76:76">
      <c r="BX11665" s="2"/>
    </row>
    <row r="11666" spans="76:76">
      <c r="BX11666" s="2"/>
    </row>
    <row r="11667" spans="76:76">
      <c r="BX11667" s="2"/>
    </row>
    <row r="11668" spans="76:76">
      <c r="BX11668" s="2"/>
    </row>
    <row r="11669" spans="76:76">
      <c r="BX11669" s="2"/>
    </row>
    <row r="11670" spans="76:76">
      <c r="BX11670" s="2"/>
    </row>
    <row r="11671" spans="76:76">
      <c r="BX11671" s="2"/>
    </row>
    <row r="11672" spans="76:76">
      <c r="BX11672" s="2"/>
    </row>
    <row r="11673" spans="76:76">
      <c r="BX11673" s="2"/>
    </row>
    <row r="11674" spans="76:76">
      <c r="BX11674" s="2"/>
    </row>
    <row r="11675" spans="76:76">
      <c r="BX11675" s="2"/>
    </row>
    <row r="11676" spans="76:76">
      <c r="BX11676" s="2"/>
    </row>
    <row r="11677" spans="76:76">
      <c r="BX11677" s="2"/>
    </row>
    <row r="11678" spans="76:76">
      <c r="BX11678" s="2"/>
    </row>
    <row r="11679" spans="76:76">
      <c r="BX11679" s="2"/>
    </row>
    <row r="11680" spans="76:76">
      <c r="BX11680" s="2"/>
    </row>
    <row r="11681" spans="76:76">
      <c r="BX11681" s="2"/>
    </row>
    <row r="11682" spans="76:76">
      <c r="BX11682" s="2"/>
    </row>
    <row r="11683" spans="76:76">
      <c r="BX11683" s="2"/>
    </row>
    <row r="11684" spans="76:76">
      <c r="BX11684" s="2"/>
    </row>
    <row r="11685" spans="76:76">
      <c r="BX11685" s="2"/>
    </row>
    <row r="11686" spans="76:76">
      <c r="BX11686" s="2"/>
    </row>
    <row r="11687" spans="76:76">
      <c r="BX11687" s="2"/>
    </row>
    <row r="11688" spans="76:76">
      <c r="BX11688" s="2"/>
    </row>
    <row r="11689" spans="76:76">
      <c r="BX11689" s="2"/>
    </row>
    <row r="11690" spans="76:76">
      <c r="BX11690" s="2"/>
    </row>
    <row r="11691" spans="76:76">
      <c r="BX11691" s="2"/>
    </row>
    <row r="11692" spans="76:76">
      <c r="BX11692" s="2"/>
    </row>
    <row r="11693" spans="76:76">
      <c r="BX11693" s="2"/>
    </row>
    <row r="11694" spans="76:76">
      <c r="BX11694" s="2"/>
    </row>
    <row r="11695" spans="76:76">
      <c r="BX11695" s="2"/>
    </row>
    <row r="11696" spans="76:76">
      <c r="BX11696" s="2"/>
    </row>
    <row r="11697" spans="76:76">
      <c r="BX11697" s="2"/>
    </row>
    <row r="11698" spans="76:76">
      <c r="BX11698" s="2"/>
    </row>
    <row r="11699" spans="76:76">
      <c r="BX11699" s="2"/>
    </row>
    <row r="11700" spans="76:76">
      <c r="BX11700" s="2"/>
    </row>
    <row r="11701" spans="76:76">
      <c r="BX11701" s="2"/>
    </row>
    <row r="11702" spans="76:76">
      <c r="BX11702" s="2"/>
    </row>
    <row r="11703" spans="76:76">
      <c r="BX11703" s="2"/>
    </row>
    <row r="11704" spans="76:76">
      <c r="BX11704" s="2"/>
    </row>
    <row r="11705" spans="76:76">
      <c r="BX11705" s="2"/>
    </row>
    <row r="11706" spans="76:76">
      <c r="BX11706" s="2"/>
    </row>
    <row r="11707" spans="76:76">
      <c r="BX11707" s="2"/>
    </row>
    <row r="11708" spans="76:76">
      <c r="BX11708" s="2"/>
    </row>
    <row r="11709" spans="76:76">
      <c r="BX11709" s="2"/>
    </row>
    <row r="11710" spans="76:76">
      <c r="BX11710" s="2"/>
    </row>
    <row r="11711" spans="76:76">
      <c r="BX11711" s="2"/>
    </row>
    <row r="11712" spans="76:76">
      <c r="BX11712" s="2"/>
    </row>
    <row r="11713" spans="76:76">
      <c r="BX11713" s="2"/>
    </row>
    <row r="11714" spans="76:76">
      <c r="BX11714" s="2"/>
    </row>
    <row r="11715" spans="76:76">
      <c r="BX11715" s="2"/>
    </row>
    <row r="11716" spans="76:76">
      <c r="BX11716" s="2"/>
    </row>
    <row r="11717" spans="76:76">
      <c r="BX11717" s="2"/>
    </row>
    <row r="11718" spans="76:76">
      <c r="BX11718" s="2"/>
    </row>
    <row r="11719" spans="76:76">
      <c r="BX11719" s="2"/>
    </row>
    <row r="11720" spans="76:76">
      <c r="BX11720" s="2"/>
    </row>
    <row r="11721" spans="76:76">
      <c r="BX11721" s="2"/>
    </row>
    <row r="11722" spans="76:76">
      <c r="BX11722" s="2"/>
    </row>
    <row r="11723" spans="76:76">
      <c r="BX11723" s="2"/>
    </row>
    <row r="11724" spans="76:76">
      <c r="BX11724" s="2"/>
    </row>
    <row r="11725" spans="76:76">
      <c r="BX11725" s="2"/>
    </row>
    <row r="11726" spans="76:76">
      <c r="BX11726" s="2"/>
    </row>
    <row r="11727" spans="76:76">
      <c r="BX11727" s="2"/>
    </row>
    <row r="11728" spans="76:76">
      <c r="BX11728" s="2"/>
    </row>
    <row r="11729" spans="76:76">
      <c r="BX11729" s="2"/>
    </row>
    <row r="11730" spans="76:76">
      <c r="BX11730" s="2"/>
    </row>
    <row r="11731" spans="76:76">
      <c r="BX11731" s="2"/>
    </row>
    <row r="11732" spans="76:76">
      <c r="BX11732" s="2"/>
    </row>
    <row r="11733" spans="76:76">
      <c r="BX11733" s="2"/>
    </row>
    <row r="11734" spans="76:76">
      <c r="BX11734" s="2"/>
    </row>
    <row r="11735" spans="76:76">
      <c r="BX11735" s="2"/>
    </row>
    <row r="11736" spans="76:76">
      <c r="BX11736" s="2"/>
    </row>
    <row r="11737" spans="76:76">
      <c r="BX11737" s="2"/>
    </row>
    <row r="11738" spans="76:76">
      <c r="BX11738" s="2"/>
    </row>
    <row r="11739" spans="76:76">
      <c r="BX11739" s="2"/>
    </row>
    <row r="11740" spans="76:76">
      <c r="BX11740" s="2"/>
    </row>
    <row r="11741" spans="76:76">
      <c r="BX11741" s="2"/>
    </row>
    <row r="11742" spans="76:76">
      <c r="BX11742" s="2"/>
    </row>
    <row r="11743" spans="76:76">
      <c r="BX11743" s="2"/>
    </row>
    <row r="11744" spans="76:76">
      <c r="BX11744" s="2"/>
    </row>
    <row r="11745" spans="76:76">
      <c r="BX11745" s="2"/>
    </row>
    <row r="11746" spans="76:76">
      <c r="BX11746" s="2"/>
    </row>
    <row r="11747" spans="76:76">
      <c r="BX11747" s="2"/>
    </row>
    <row r="11748" spans="76:76">
      <c r="BX11748" s="2"/>
    </row>
    <row r="11749" spans="76:76">
      <c r="BX11749" s="2"/>
    </row>
    <row r="11750" spans="76:76">
      <c r="BX11750" s="2"/>
    </row>
    <row r="11751" spans="76:76">
      <c r="BX11751" s="2"/>
    </row>
    <row r="11752" spans="76:76">
      <c r="BX11752" s="2"/>
    </row>
    <row r="11753" spans="76:76">
      <c r="BX11753" s="2"/>
    </row>
    <row r="11754" spans="76:76">
      <c r="BX11754" s="2"/>
    </row>
    <row r="11755" spans="76:76">
      <c r="BX11755" s="2"/>
    </row>
    <row r="11756" spans="76:76">
      <c r="BX11756" s="2"/>
    </row>
    <row r="11757" spans="76:76">
      <c r="BX11757" s="2"/>
    </row>
    <row r="11758" spans="76:76">
      <c r="BX11758" s="2"/>
    </row>
    <row r="11759" spans="76:76">
      <c r="BX11759" s="2"/>
    </row>
    <row r="11760" spans="76:76">
      <c r="BX11760" s="2"/>
    </row>
    <row r="11761" spans="76:76">
      <c r="BX11761" s="2"/>
    </row>
    <row r="11762" spans="76:76">
      <c r="BX11762" s="2"/>
    </row>
    <row r="11763" spans="76:76">
      <c r="BX11763" s="2"/>
    </row>
    <row r="11764" spans="76:76">
      <c r="BX11764" s="2"/>
    </row>
    <row r="11765" spans="76:76">
      <c r="BX11765" s="2"/>
    </row>
    <row r="11766" spans="76:76">
      <c r="BX11766" s="2"/>
    </row>
    <row r="11767" spans="76:76">
      <c r="BX11767" s="2"/>
    </row>
    <row r="11768" spans="76:76">
      <c r="BX11768" s="2"/>
    </row>
    <row r="11769" spans="76:76">
      <c r="BX11769" s="2"/>
    </row>
    <row r="11770" spans="76:76">
      <c r="BX11770" s="2"/>
    </row>
    <row r="11771" spans="76:76">
      <c r="BX11771" s="2"/>
    </row>
    <row r="11772" spans="76:76">
      <c r="BX11772" s="2"/>
    </row>
    <row r="11773" spans="76:76">
      <c r="BX11773" s="2"/>
    </row>
    <row r="11774" spans="76:76">
      <c r="BX11774" s="2"/>
    </row>
    <row r="11775" spans="76:76">
      <c r="BX11775" s="2"/>
    </row>
    <row r="11776" spans="76:76">
      <c r="BX11776" s="2"/>
    </row>
    <row r="11777" spans="76:76">
      <c r="BX11777" s="2"/>
    </row>
    <row r="11778" spans="76:76">
      <c r="BX11778" s="2"/>
    </row>
    <row r="11779" spans="76:76">
      <c r="BX11779" s="2"/>
    </row>
    <row r="11780" spans="76:76">
      <c r="BX11780" s="2"/>
    </row>
    <row r="11781" spans="76:76">
      <c r="BX11781" s="2"/>
    </row>
    <row r="11782" spans="76:76">
      <c r="BX11782" s="2"/>
    </row>
    <row r="11783" spans="76:76">
      <c r="BX11783" s="2"/>
    </row>
    <row r="11784" spans="76:76">
      <c r="BX11784" s="2"/>
    </row>
    <row r="11785" spans="76:76">
      <c r="BX11785" s="2"/>
    </row>
    <row r="11786" spans="76:76">
      <c r="BX11786" s="2"/>
    </row>
    <row r="11787" spans="76:76">
      <c r="BX11787" s="2"/>
    </row>
    <row r="11788" spans="76:76">
      <c r="BX11788" s="2"/>
    </row>
    <row r="11789" spans="76:76">
      <c r="BX11789" s="2"/>
    </row>
    <row r="11790" spans="76:76">
      <c r="BX11790" s="2"/>
    </row>
    <row r="11791" spans="76:76">
      <c r="BX11791" s="2"/>
    </row>
    <row r="11792" spans="76:76">
      <c r="BX11792" s="2"/>
    </row>
    <row r="11793" spans="76:76">
      <c r="BX11793" s="2"/>
    </row>
    <row r="11794" spans="76:76">
      <c r="BX11794" s="2"/>
    </row>
    <row r="11795" spans="76:76">
      <c r="BX11795" s="2"/>
    </row>
    <row r="11796" spans="76:76">
      <c r="BX11796" s="2"/>
    </row>
    <row r="11797" spans="76:76">
      <c r="BX11797" s="2"/>
    </row>
    <row r="11798" spans="76:76">
      <c r="BX11798" s="2"/>
    </row>
    <row r="11799" spans="76:76">
      <c r="BX11799" s="2"/>
    </row>
    <row r="11800" spans="76:76">
      <c r="BX11800" s="2"/>
    </row>
    <row r="11801" spans="76:76">
      <c r="BX11801" s="2"/>
    </row>
    <row r="11802" spans="76:76">
      <c r="BX11802" s="2"/>
    </row>
    <row r="11803" spans="76:76">
      <c r="BX11803" s="2"/>
    </row>
    <row r="11804" spans="76:76">
      <c r="BX11804" s="2"/>
    </row>
    <row r="11805" spans="76:76">
      <c r="BX11805" s="2"/>
    </row>
    <row r="11806" spans="76:76">
      <c r="BX11806" s="2"/>
    </row>
    <row r="11807" spans="76:76">
      <c r="BX11807" s="2"/>
    </row>
    <row r="11808" spans="76:76">
      <c r="BX11808" s="2"/>
    </row>
    <row r="11809" spans="76:76">
      <c r="BX11809" s="2"/>
    </row>
    <row r="11810" spans="76:76">
      <c r="BX11810" s="2"/>
    </row>
    <row r="11811" spans="76:76">
      <c r="BX11811" s="2"/>
    </row>
    <row r="11812" spans="76:76">
      <c r="BX11812" s="2"/>
    </row>
    <row r="11813" spans="76:76">
      <c r="BX11813" s="2"/>
    </row>
    <row r="11814" spans="76:76">
      <c r="BX11814" s="2"/>
    </row>
    <row r="11815" spans="76:76">
      <c r="BX11815" s="2"/>
    </row>
    <row r="11816" spans="76:76">
      <c r="BX11816" s="2"/>
    </row>
    <row r="11817" spans="76:76">
      <c r="BX11817" s="2"/>
    </row>
    <row r="11818" spans="76:76">
      <c r="BX11818" s="2"/>
    </row>
    <row r="11819" spans="76:76">
      <c r="BX11819" s="2"/>
    </row>
    <row r="11820" spans="76:76">
      <c r="BX11820" s="2"/>
    </row>
    <row r="11821" spans="76:76">
      <c r="BX11821" s="2"/>
    </row>
    <row r="11822" spans="76:76">
      <c r="BX11822" s="2"/>
    </row>
    <row r="11823" spans="76:76">
      <c r="BX11823" s="2"/>
    </row>
    <row r="11824" spans="76:76">
      <c r="BX11824" s="2"/>
    </row>
    <row r="11825" spans="76:76">
      <c r="BX11825" s="2"/>
    </row>
    <row r="11826" spans="76:76">
      <c r="BX11826" s="2"/>
    </row>
    <row r="11827" spans="76:76">
      <c r="BX11827" s="2"/>
    </row>
    <row r="11828" spans="76:76">
      <c r="BX11828" s="2"/>
    </row>
    <row r="11829" spans="76:76">
      <c r="BX11829" s="2"/>
    </row>
    <row r="11830" spans="76:76">
      <c r="BX11830" s="2"/>
    </row>
    <row r="11831" spans="76:76">
      <c r="BX11831" s="2"/>
    </row>
    <row r="11832" spans="76:76">
      <c r="BX11832" s="2"/>
    </row>
    <row r="11833" spans="76:76">
      <c r="BX11833" s="2"/>
    </row>
    <row r="11834" spans="76:76">
      <c r="BX11834" s="2"/>
    </row>
    <row r="11835" spans="76:76">
      <c r="BX11835" s="2"/>
    </row>
    <row r="11836" spans="76:76">
      <c r="BX11836" s="2"/>
    </row>
    <row r="11837" spans="76:76">
      <c r="BX11837" s="2"/>
    </row>
    <row r="11838" spans="76:76">
      <c r="BX11838" s="2"/>
    </row>
    <row r="11839" spans="76:76">
      <c r="BX11839" s="2"/>
    </row>
    <row r="11840" spans="76:76">
      <c r="BX11840" s="2"/>
    </row>
    <row r="11841" spans="76:76">
      <c r="BX11841" s="2"/>
    </row>
    <row r="11842" spans="76:76">
      <c r="BX11842" s="2"/>
    </row>
    <row r="11843" spans="76:76">
      <c r="BX11843" s="2"/>
    </row>
    <row r="11844" spans="76:76">
      <c r="BX11844" s="2"/>
    </row>
    <row r="11845" spans="76:76">
      <c r="BX11845" s="2"/>
    </row>
    <row r="11846" spans="76:76">
      <c r="BX11846" s="2"/>
    </row>
    <row r="11847" spans="76:76">
      <c r="BX11847" s="2"/>
    </row>
    <row r="11848" spans="76:76">
      <c r="BX11848" s="2"/>
    </row>
    <row r="11849" spans="76:76">
      <c r="BX11849" s="2"/>
    </row>
    <row r="11850" spans="76:76">
      <c r="BX11850" s="2"/>
    </row>
    <row r="11851" spans="76:76">
      <c r="BX11851" s="2"/>
    </row>
    <row r="11852" spans="76:76">
      <c r="BX11852" s="2"/>
    </row>
    <row r="11853" spans="76:76">
      <c r="BX11853" s="2"/>
    </row>
    <row r="11854" spans="76:76">
      <c r="BX11854" s="2"/>
    </row>
    <row r="11855" spans="76:76">
      <c r="BX11855" s="2"/>
    </row>
    <row r="11856" spans="76:76">
      <c r="BX11856" s="2"/>
    </row>
    <row r="11857" spans="76:76">
      <c r="BX11857" s="2"/>
    </row>
    <row r="11858" spans="76:76">
      <c r="BX11858" s="2"/>
    </row>
    <row r="11859" spans="76:76">
      <c r="BX11859" s="2"/>
    </row>
    <row r="11860" spans="76:76">
      <c r="BX11860" s="2"/>
    </row>
    <row r="11861" spans="76:76">
      <c r="BX11861" s="2"/>
    </row>
    <row r="11862" spans="76:76">
      <c r="BX11862" s="2"/>
    </row>
    <row r="11863" spans="76:76">
      <c r="BX11863" s="2"/>
    </row>
    <row r="11864" spans="76:76">
      <c r="BX11864" s="2"/>
    </row>
    <row r="11865" spans="76:76">
      <c r="BX11865" s="2"/>
    </row>
    <row r="11866" spans="76:76">
      <c r="BX11866" s="2"/>
    </row>
    <row r="11867" spans="76:76">
      <c r="BX11867" s="2"/>
    </row>
    <row r="11868" spans="76:76">
      <c r="BX11868" s="2"/>
    </row>
    <row r="11869" spans="76:76">
      <c r="BX11869" s="2"/>
    </row>
    <row r="11870" spans="76:76">
      <c r="BX11870" s="2"/>
    </row>
    <row r="11871" spans="76:76">
      <c r="BX11871" s="2"/>
    </row>
    <row r="11872" spans="76:76">
      <c r="BX11872" s="2"/>
    </row>
    <row r="11873" spans="76:76">
      <c r="BX11873" s="2"/>
    </row>
    <row r="11874" spans="76:76">
      <c r="BX11874" s="2"/>
    </row>
    <row r="11875" spans="76:76">
      <c r="BX11875" s="2"/>
    </row>
    <row r="11876" spans="76:76">
      <c r="BX11876" s="2"/>
    </row>
    <row r="11877" spans="76:76">
      <c r="BX11877" s="2"/>
    </row>
    <row r="11878" spans="76:76">
      <c r="BX11878" s="2"/>
    </row>
    <row r="11879" spans="76:76">
      <c r="BX11879" s="2"/>
    </row>
    <row r="11880" spans="76:76">
      <c r="BX11880" s="2"/>
    </row>
    <row r="11881" spans="76:76">
      <c r="BX11881" s="2"/>
    </row>
    <row r="11882" spans="76:76">
      <c r="BX11882" s="2"/>
    </row>
    <row r="11883" spans="76:76">
      <c r="BX11883" s="2"/>
    </row>
    <row r="11884" spans="76:76">
      <c r="BX11884" s="2"/>
    </row>
    <row r="11885" spans="76:76">
      <c r="BX11885" s="2"/>
    </row>
    <row r="11886" spans="76:76">
      <c r="BX11886" s="2"/>
    </row>
    <row r="11887" spans="76:76">
      <c r="BX11887" s="2"/>
    </row>
    <row r="11888" spans="76:76">
      <c r="BX11888" s="2"/>
    </row>
    <row r="11889" spans="76:76">
      <c r="BX11889" s="2"/>
    </row>
    <row r="11890" spans="76:76">
      <c r="BX11890" s="2"/>
    </row>
    <row r="11891" spans="76:76">
      <c r="BX11891" s="2"/>
    </row>
    <row r="11892" spans="76:76">
      <c r="BX11892" s="2"/>
    </row>
    <row r="11893" spans="76:76">
      <c r="BX11893" s="2"/>
    </row>
    <row r="11894" spans="76:76">
      <c r="BX11894" s="2"/>
    </row>
    <row r="11895" spans="76:76">
      <c r="BX11895" s="2"/>
    </row>
    <row r="11896" spans="76:76">
      <c r="BX11896" s="2"/>
    </row>
    <row r="11897" spans="76:76">
      <c r="BX11897" s="2"/>
    </row>
    <row r="11898" spans="76:76">
      <c r="BX11898" s="2"/>
    </row>
    <row r="11899" spans="76:76">
      <c r="BX11899" s="2"/>
    </row>
    <row r="11900" spans="76:76">
      <c r="BX11900" s="2"/>
    </row>
    <row r="11901" spans="76:76">
      <c r="BX11901" s="2"/>
    </row>
    <row r="11902" spans="76:76">
      <c r="BX11902" s="2"/>
    </row>
    <row r="11903" spans="76:76">
      <c r="BX11903" s="2"/>
    </row>
    <row r="11904" spans="76:76">
      <c r="BX11904" s="2"/>
    </row>
    <row r="11905" spans="76:76">
      <c r="BX11905" s="2"/>
    </row>
    <row r="11906" spans="76:76">
      <c r="BX11906" s="2"/>
    </row>
    <row r="11907" spans="76:76">
      <c r="BX11907" s="2"/>
    </row>
    <row r="11908" spans="76:76">
      <c r="BX11908" s="2"/>
    </row>
    <row r="11909" spans="76:76">
      <c r="BX11909" s="2"/>
    </row>
    <row r="11910" spans="76:76">
      <c r="BX11910" s="2"/>
    </row>
    <row r="11911" spans="76:76">
      <c r="BX11911" s="2"/>
    </row>
    <row r="11912" spans="76:76">
      <c r="BX11912" s="2"/>
    </row>
    <row r="11913" spans="76:76">
      <c r="BX11913" s="2"/>
    </row>
    <row r="11914" spans="76:76">
      <c r="BX11914" s="2"/>
    </row>
    <row r="11915" spans="76:76">
      <c r="BX11915" s="2"/>
    </row>
    <row r="11916" spans="76:76">
      <c r="BX11916" s="2"/>
    </row>
    <row r="11917" spans="76:76">
      <c r="BX11917" s="2"/>
    </row>
    <row r="11918" spans="76:76">
      <c r="BX11918" s="2"/>
    </row>
    <row r="11919" spans="76:76">
      <c r="BX11919" s="2"/>
    </row>
    <row r="11920" spans="76:76">
      <c r="BX11920" s="2"/>
    </row>
    <row r="11921" spans="76:76">
      <c r="BX11921" s="2"/>
    </row>
    <row r="11922" spans="76:76">
      <c r="BX11922" s="2"/>
    </row>
    <row r="11923" spans="76:76">
      <c r="BX11923" s="2"/>
    </row>
    <row r="11924" spans="76:76">
      <c r="BX11924" s="2"/>
    </row>
    <row r="11925" spans="76:76">
      <c r="BX11925" s="2"/>
    </row>
    <row r="11926" spans="76:76">
      <c r="BX11926" s="2"/>
    </row>
    <row r="11927" spans="76:76">
      <c r="BX11927" s="2"/>
    </row>
    <row r="11928" spans="76:76">
      <c r="BX11928" s="2"/>
    </row>
    <row r="11929" spans="76:76">
      <c r="BX11929" s="2"/>
    </row>
    <row r="11930" spans="76:76">
      <c r="BX11930" s="2"/>
    </row>
    <row r="11931" spans="76:76">
      <c r="BX11931" s="2"/>
    </row>
    <row r="11932" spans="76:76">
      <c r="BX11932" s="2"/>
    </row>
    <row r="11933" spans="76:76">
      <c r="BX11933" s="2"/>
    </row>
    <row r="11934" spans="76:76">
      <c r="BX11934" s="2"/>
    </row>
    <row r="11935" spans="76:76">
      <c r="BX11935" s="2"/>
    </row>
    <row r="11936" spans="76:76">
      <c r="BX11936" s="2"/>
    </row>
    <row r="11937" spans="76:76">
      <c r="BX11937" s="2"/>
    </row>
    <row r="11938" spans="76:76">
      <c r="BX11938" s="2"/>
    </row>
    <row r="11939" spans="76:76">
      <c r="BX11939" s="2"/>
    </row>
    <row r="11940" spans="76:76">
      <c r="BX11940" s="2"/>
    </row>
    <row r="11941" spans="76:76">
      <c r="BX11941" s="2"/>
    </row>
    <row r="11942" spans="76:76">
      <c r="BX11942" s="2"/>
    </row>
    <row r="11943" spans="76:76">
      <c r="BX11943" s="2"/>
    </row>
    <row r="11944" spans="76:76">
      <c r="BX11944" s="2"/>
    </row>
    <row r="11945" spans="76:76">
      <c r="BX11945" s="2"/>
    </row>
    <row r="11946" spans="76:76">
      <c r="BX11946" s="2"/>
    </row>
    <row r="11947" spans="76:76">
      <c r="BX11947" s="2"/>
    </row>
    <row r="11948" spans="76:76">
      <c r="BX11948" s="2"/>
    </row>
    <row r="11949" spans="76:76">
      <c r="BX11949" s="2"/>
    </row>
    <row r="11950" spans="76:76">
      <c r="BX11950" s="2"/>
    </row>
    <row r="11951" spans="76:76">
      <c r="BX11951" s="2"/>
    </row>
    <row r="11952" spans="76:76">
      <c r="BX11952" s="2"/>
    </row>
    <row r="11953" spans="76:76">
      <c r="BX11953" s="2"/>
    </row>
    <row r="11954" spans="76:76">
      <c r="BX11954" s="2"/>
    </row>
    <row r="11955" spans="76:76">
      <c r="BX11955" s="2"/>
    </row>
    <row r="11956" spans="76:76">
      <c r="BX11956" s="2"/>
    </row>
    <row r="11957" spans="76:76">
      <c r="BX11957" s="2"/>
    </row>
    <row r="11958" spans="76:76">
      <c r="BX11958" s="2"/>
    </row>
    <row r="11959" spans="76:76">
      <c r="BX11959" s="2"/>
    </row>
    <row r="11960" spans="76:76">
      <c r="BX11960" s="2"/>
    </row>
    <row r="11961" spans="76:76">
      <c r="BX11961" s="2"/>
    </row>
    <row r="11962" spans="76:76">
      <c r="BX11962" s="2"/>
    </row>
    <row r="11963" spans="76:76">
      <c r="BX11963" s="2"/>
    </row>
    <row r="11964" spans="76:76">
      <c r="BX11964" s="2"/>
    </row>
    <row r="11965" spans="76:76">
      <c r="BX11965" s="2"/>
    </row>
    <row r="11966" spans="76:76">
      <c r="BX11966" s="2"/>
    </row>
    <row r="11967" spans="76:76">
      <c r="BX11967" s="2"/>
    </row>
    <row r="11968" spans="76:76">
      <c r="BX11968" s="2"/>
    </row>
    <row r="11969" spans="76:76">
      <c r="BX11969" s="2"/>
    </row>
    <row r="11970" spans="76:76">
      <c r="BX11970" s="2"/>
    </row>
    <row r="11971" spans="76:76">
      <c r="BX11971" s="2"/>
    </row>
    <row r="11972" spans="76:76">
      <c r="BX11972" s="2"/>
    </row>
    <row r="11973" spans="76:76">
      <c r="BX11973" s="2"/>
    </row>
    <row r="11974" spans="76:76">
      <c r="BX11974" s="2"/>
    </row>
    <row r="11975" spans="76:76">
      <c r="BX11975" s="2"/>
    </row>
    <row r="11976" spans="76:76">
      <c r="BX11976" s="2"/>
    </row>
    <row r="11977" spans="76:76">
      <c r="BX11977" s="2"/>
    </row>
    <row r="11978" spans="76:76">
      <c r="BX11978" s="2"/>
    </row>
    <row r="11979" spans="76:76">
      <c r="BX11979" s="2"/>
    </row>
    <row r="11980" spans="76:76">
      <c r="BX11980" s="2"/>
    </row>
    <row r="11981" spans="76:76">
      <c r="BX11981" s="2"/>
    </row>
    <row r="11982" spans="76:76">
      <c r="BX11982" s="2"/>
    </row>
    <row r="11983" spans="76:76">
      <c r="BX11983" s="2"/>
    </row>
    <row r="11984" spans="76:76">
      <c r="BX11984" s="2"/>
    </row>
    <row r="11985" spans="76:76">
      <c r="BX11985" s="2"/>
    </row>
    <row r="11986" spans="76:76">
      <c r="BX11986" s="2"/>
    </row>
    <row r="11987" spans="76:76">
      <c r="BX11987" s="2"/>
    </row>
    <row r="11988" spans="76:76">
      <c r="BX11988" s="2"/>
    </row>
    <row r="11989" spans="76:76">
      <c r="BX11989" s="2"/>
    </row>
    <row r="11990" spans="76:76">
      <c r="BX11990" s="2"/>
    </row>
    <row r="11991" spans="76:76">
      <c r="BX11991" s="2"/>
    </row>
    <row r="11992" spans="76:76">
      <c r="BX11992" s="2"/>
    </row>
    <row r="11993" spans="76:76">
      <c r="BX11993" s="2"/>
    </row>
    <row r="11994" spans="76:76">
      <c r="BX11994" s="2"/>
    </row>
    <row r="11995" spans="76:76">
      <c r="BX11995" s="2"/>
    </row>
    <row r="11996" spans="76:76">
      <c r="BX11996" s="2"/>
    </row>
    <row r="11997" spans="76:76">
      <c r="BX11997" s="2"/>
    </row>
    <row r="11998" spans="76:76">
      <c r="BX11998" s="2"/>
    </row>
    <row r="11999" spans="76:76">
      <c r="BX11999" s="2"/>
    </row>
    <row r="12000" spans="76:76">
      <c r="BX12000" s="2"/>
    </row>
    <row r="12001" spans="76:76">
      <c r="BX12001" s="2"/>
    </row>
    <row r="12002" spans="76:76">
      <c r="BX12002" s="2"/>
    </row>
    <row r="12003" spans="76:76">
      <c r="BX12003" s="2"/>
    </row>
    <row r="12004" spans="76:76">
      <c r="BX12004" s="2"/>
    </row>
    <row r="12005" spans="76:76">
      <c r="BX12005" s="2"/>
    </row>
    <row r="12006" spans="76:76">
      <c r="BX12006" s="2"/>
    </row>
    <row r="12007" spans="76:76">
      <c r="BX12007" s="2"/>
    </row>
    <row r="12008" spans="76:76">
      <c r="BX12008" s="2"/>
    </row>
    <row r="12009" spans="76:76">
      <c r="BX12009" s="2"/>
    </row>
    <row r="12010" spans="76:76">
      <c r="BX12010" s="2"/>
    </row>
    <row r="12011" spans="76:76">
      <c r="BX12011" s="2"/>
    </row>
    <row r="12012" spans="76:76">
      <c r="BX12012" s="2"/>
    </row>
    <row r="12013" spans="76:76">
      <c r="BX12013" s="2"/>
    </row>
    <row r="12014" spans="76:76">
      <c r="BX12014" s="2"/>
    </row>
    <row r="12015" spans="76:76">
      <c r="BX12015" s="2"/>
    </row>
    <row r="12016" spans="76:76">
      <c r="BX12016" s="2"/>
    </row>
    <row r="12017" spans="76:76">
      <c r="BX12017" s="2"/>
    </row>
    <row r="12018" spans="76:76">
      <c r="BX12018" s="2"/>
    </row>
    <row r="12019" spans="76:76">
      <c r="BX12019" s="2"/>
    </row>
    <row r="12020" spans="76:76">
      <c r="BX12020" s="2"/>
    </row>
    <row r="12021" spans="76:76">
      <c r="BX12021" s="2"/>
    </row>
    <row r="12022" spans="76:76">
      <c r="BX12022" s="2"/>
    </row>
    <row r="12023" spans="76:76">
      <c r="BX12023" s="2"/>
    </row>
    <row r="12024" spans="76:76">
      <c r="BX12024" s="2"/>
    </row>
    <row r="12025" spans="76:76">
      <c r="BX12025" s="2"/>
    </row>
    <row r="12026" spans="76:76">
      <c r="BX12026" s="2"/>
    </row>
    <row r="12027" spans="76:76">
      <c r="BX12027" s="2"/>
    </row>
    <row r="12028" spans="76:76">
      <c r="BX12028" s="2"/>
    </row>
    <row r="12029" spans="76:76">
      <c r="BX12029" s="2"/>
    </row>
    <row r="12030" spans="76:76">
      <c r="BX12030" s="2"/>
    </row>
    <row r="12031" spans="76:76">
      <c r="BX12031" s="2"/>
    </row>
    <row r="12032" spans="76:76">
      <c r="BX12032" s="2"/>
    </row>
    <row r="12033" spans="76:76">
      <c r="BX12033" s="2"/>
    </row>
    <row r="12034" spans="76:76">
      <c r="BX12034" s="2"/>
    </row>
    <row r="12035" spans="76:76">
      <c r="BX12035" s="2"/>
    </row>
    <row r="12036" spans="76:76">
      <c r="BX12036" s="2"/>
    </row>
    <row r="12037" spans="76:76">
      <c r="BX12037" s="2"/>
    </row>
    <row r="12038" spans="76:76">
      <c r="BX12038" s="2"/>
    </row>
    <row r="12039" spans="76:76">
      <c r="BX12039" s="2"/>
    </row>
    <row r="12040" spans="76:76">
      <c r="BX12040" s="2"/>
    </row>
    <row r="12041" spans="76:76">
      <c r="BX12041" s="2"/>
    </row>
    <row r="12042" spans="76:76">
      <c r="BX12042" s="2"/>
    </row>
    <row r="12043" spans="76:76">
      <c r="BX12043" s="2"/>
    </row>
    <row r="12044" spans="76:76">
      <c r="BX12044" s="2"/>
    </row>
    <row r="12045" spans="76:76">
      <c r="BX12045" s="2"/>
    </row>
    <row r="12046" spans="76:76">
      <c r="BX12046" s="2"/>
    </row>
    <row r="12047" spans="76:76">
      <c r="BX12047" s="2"/>
    </row>
    <row r="12048" spans="76:76">
      <c r="BX12048" s="2"/>
    </row>
    <row r="12049" spans="76:76">
      <c r="BX12049" s="2"/>
    </row>
    <row r="12050" spans="76:76">
      <c r="BX12050" s="2"/>
    </row>
    <row r="12051" spans="76:76">
      <c r="BX12051" s="2"/>
    </row>
    <row r="12052" spans="76:76">
      <c r="BX12052" s="2"/>
    </row>
    <row r="12053" spans="76:76">
      <c r="BX12053" s="2"/>
    </row>
    <row r="12054" spans="76:76">
      <c r="BX12054" s="2"/>
    </row>
    <row r="12055" spans="76:76">
      <c r="BX12055" s="2"/>
    </row>
    <row r="12056" spans="76:76">
      <c r="BX12056" s="2"/>
    </row>
    <row r="12057" spans="76:76">
      <c r="BX12057" s="2"/>
    </row>
    <row r="12058" spans="76:76">
      <c r="BX12058" s="2"/>
    </row>
    <row r="12059" spans="76:76">
      <c r="BX12059" s="2"/>
    </row>
    <row r="12060" spans="76:76">
      <c r="BX12060" s="2"/>
    </row>
    <row r="12061" spans="76:76">
      <c r="BX12061" s="2"/>
    </row>
    <row r="12062" spans="76:76">
      <c r="BX12062" s="2"/>
    </row>
    <row r="12063" spans="76:76">
      <c r="BX12063" s="2"/>
    </row>
    <row r="12064" spans="76:76">
      <c r="BX12064" s="2"/>
    </row>
    <row r="12065" spans="76:76">
      <c r="BX12065" s="2"/>
    </row>
    <row r="12066" spans="76:76">
      <c r="BX12066" s="2"/>
    </row>
    <row r="12067" spans="76:76">
      <c r="BX12067" s="2"/>
    </row>
    <row r="12068" spans="76:76">
      <c r="BX12068" s="2"/>
    </row>
    <row r="12069" spans="76:76">
      <c r="BX12069" s="2"/>
    </row>
    <row r="12070" spans="76:76">
      <c r="BX12070" s="2"/>
    </row>
    <row r="12071" spans="76:76">
      <c r="BX12071" s="2"/>
    </row>
    <row r="12072" spans="76:76">
      <c r="BX12072" s="2"/>
    </row>
    <row r="12073" spans="76:76">
      <c r="BX12073" s="2"/>
    </row>
    <row r="12074" spans="76:76">
      <c r="BX12074" s="2"/>
    </row>
    <row r="12075" spans="76:76">
      <c r="BX12075" s="2"/>
    </row>
    <row r="12076" spans="76:76">
      <c r="BX12076" s="2"/>
    </row>
    <row r="12077" spans="76:76">
      <c r="BX12077" s="2"/>
    </row>
    <row r="12078" spans="76:76">
      <c r="BX12078" s="2"/>
    </row>
    <row r="12079" spans="76:76">
      <c r="BX12079" s="2"/>
    </row>
    <row r="12080" spans="76:76">
      <c r="BX12080" s="2"/>
    </row>
    <row r="12081" spans="76:76">
      <c r="BX12081" s="2"/>
    </row>
    <row r="12082" spans="76:76">
      <c r="BX12082" s="2"/>
    </row>
    <row r="12083" spans="76:76">
      <c r="BX12083" s="2"/>
    </row>
    <row r="12084" spans="76:76">
      <c r="BX12084" s="2"/>
    </row>
    <row r="12085" spans="76:76">
      <c r="BX12085" s="2"/>
    </row>
    <row r="12086" spans="76:76">
      <c r="BX12086" s="2"/>
    </row>
    <row r="12087" spans="76:76">
      <c r="BX12087" s="2"/>
    </row>
    <row r="12088" spans="76:76">
      <c r="BX12088" s="2"/>
    </row>
    <row r="12089" spans="76:76">
      <c r="BX12089" s="2"/>
    </row>
    <row r="12090" spans="76:76">
      <c r="BX12090" s="2"/>
    </row>
    <row r="12091" spans="76:76">
      <c r="BX12091" s="2"/>
    </row>
    <row r="12092" spans="76:76">
      <c r="BX12092" s="2"/>
    </row>
    <row r="12093" spans="76:76">
      <c r="BX12093" s="2"/>
    </row>
    <row r="12094" spans="76:76">
      <c r="BX12094" s="2"/>
    </row>
    <row r="12095" spans="76:76">
      <c r="BX12095" s="2"/>
    </row>
    <row r="12096" spans="76:76">
      <c r="BX12096" s="2"/>
    </row>
    <row r="12097" spans="76:76">
      <c r="BX12097" s="2"/>
    </row>
    <row r="12098" spans="76:76">
      <c r="BX12098" s="2"/>
    </row>
    <row r="12099" spans="76:76">
      <c r="BX12099" s="2"/>
    </row>
    <row r="12100" spans="76:76">
      <c r="BX12100" s="2"/>
    </row>
    <row r="12101" spans="76:76">
      <c r="BX12101" s="2"/>
    </row>
    <row r="12102" spans="76:76">
      <c r="BX12102" s="2"/>
    </row>
    <row r="12103" spans="76:76">
      <c r="BX12103" s="2"/>
    </row>
    <row r="12104" spans="76:76">
      <c r="BX12104" s="2"/>
    </row>
    <row r="12105" spans="76:76">
      <c r="BX12105" s="2"/>
    </row>
    <row r="12106" spans="76:76">
      <c r="BX12106" s="2"/>
    </row>
    <row r="12107" spans="76:76">
      <c r="BX12107" s="2"/>
    </row>
    <row r="12108" spans="76:76">
      <c r="BX12108" s="2"/>
    </row>
    <row r="12109" spans="76:76">
      <c r="BX12109" s="2"/>
    </row>
    <row r="12110" spans="76:76">
      <c r="BX12110" s="2"/>
    </row>
    <row r="12111" spans="76:76">
      <c r="BX12111" s="2"/>
    </row>
    <row r="12112" spans="76:76">
      <c r="BX12112" s="2"/>
    </row>
    <row r="12113" spans="76:76">
      <c r="BX12113" s="2"/>
    </row>
    <row r="12114" spans="76:76">
      <c r="BX12114" s="2"/>
    </row>
    <row r="12115" spans="76:76">
      <c r="BX12115" s="2"/>
    </row>
    <row r="12116" spans="76:76">
      <c r="BX12116" s="2"/>
    </row>
    <row r="12117" spans="76:76">
      <c r="BX12117" s="2"/>
    </row>
    <row r="12118" spans="76:76">
      <c r="BX12118" s="2"/>
    </row>
    <row r="12119" spans="76:76">
      <c r="BX12119" s="2"/>
    </row>
    <row r="12120" spans="76:76">
      <c r="BX12120" s="2"/>
    </row>
    <row r="12121" spans="76:76">
      <c r="BX12121" s="2"/>
    </row>
    <row r="12122" spans="76:76">
      <c r="BX12122" s="2"/>
    </row>
    <row r="12123" spans="76:76">
      <c r="BX12123" s="2"/>
    </row>
    <row r="12124" spans="76:76">
      <c r="BX12124" s="2"/>
    </row>
    <row r="12125" spans="76:76">
      <c r="BX12125" s="2"/>
    </row>
    <row r="12126" spans="76:76">
      <c r="BX12126" s="2"/>
    </row>
    <row r="12127" spans="76:76">
      <c r="BX12127" s="2"/>
    </row>
    <row r="12128" spans="76:76">
      <c r="BX12128" s="2"/>
    </row>
    <row r="12129" spans="76:76">
      <c r="BX12129" s="2"/>
    </row>
    <row r="12130" spans="76:76">
      <c r="BX12130" s="2"/>
    </row>
    <row r="12131" spans="76:76">
      <c r="BX12131" s="2"/>
    </row>
    <row r="12132" spans="76:76">
      <c r="BX12132" s="2"/>
    </row>
    <row r="12133" spans="76:76">
      <c r="BX12133" s="2"/>
    </row>
    <row r="12134" spans="76:76">
      <c r="BX12134" s="2"/>
    </row>
    <row r="12135" spans="76:76">
      <c r="BX12135" s="2"/>
    </row>
    <row r="12136" spans="76:76">
      <c r="BX12136" s="2"/>
    </row>
    <row r="12137" spans="76:76">
      <c r="BX12137" s="2"/>
    </row>
    <row r="12138" spans="76:76">
      <c r="BX12138" s="2"/>
    </row>
    <row r="12139" spans="76:76">
      <c r="BX12139" s="2"/>
    </row>
    <row r="12140" spans="76:76">
      <c r="BX12140" s="2"/>
    </row>
    <row r="12141" spans="76:76">
      <c r="BX12141" s="2"/>
    </row>
    <row r="12142" spans="76:76">
      <c r="BX12142" s="2"/>
    </row>
    <row r="12143" spans="76:76">
      <c r="BX12143" s="2"/>
    </row>
    <row r="12144" spans="76:76">
      <c r="BX12144" s="2"/>
    </row>
    <row r="12145" spans="76:76">
      <c r="BX12145" s="2"/>
    </row>
    <row r="12146" spans="76:76">
      <c r="BX12146" s="2"/>
    </row>
    <row r="12147" spans="76:76">
      <c r="BX12147" s="2"/>
    </row>
    <row r="12148" spans="76:76">
      <c r="BX12148" s="2"/>
    </row>
    <row r="12149" spans="76:76">
      <c r="BX12149" s="2"/>
    </row>
    <row r="12150" spans="76:76">
      <c r="BX12150" s="2"/>
    </row>
    <row r="12151" spans="76:76">
      <c r="BX12151" s="2"/>
    </row>
    <row r="12152" spans="76:76">
      <c r="BX12152" s="2"/>
    </row>
    <row r="12153" spans="76:76">
      <c r="BX12153" s="2"/>
    </row>
    <row r="12154" spans="76:76">
      <c r="BX12154" s="2"/>
    </row>
    <row r="12155" spans="76:76">
      <c r="BX12155" s="2"/>
    </row>
    <row r="12156" spans="76:76">
      <c r="BX12156" s="2"/>
    </row>
    <row r="12157" spans="76:76">
      <c r="BX12157" s="2"/>
    </row>
    <row r="12158" spans="76:76">
      <c r="BX12158" s="2"/>
    </row>
    <row r="12159" spans="76:76">
      <c r="BX12159" s="2"/>
    </row>
    <row r="12160" spans="76:76">
      <c r="BX12160" s="2"/>
    </row>
    <row r="12161" spans="76:76">
      <c r="BX12161" s="2"/>
    </row>
    <row r="12162" spans="76:76">
      <c r="BX12162" s="2"/>
    </row>
    <row r="12163" spans="76:76">
      <c r="BX12163" s="2"/>
    </row>
    <row r="12164" spans="76:76">
      <c r="BX12164" s="2"/>
    </row>
    <row r="12165" spans="76:76">
      <c r="BX12165" s="2"/>
    </row>
    <row r="12166" spans="76:76">
      <c r="BX12166" s="2"/>
    </row>
    <row r="12167" spans="76:76">
      <c r="BX12167" s="2"/>
    </row>
    <row r="12168" spans="76:76">
      <c r="BX12168" s="2"/>
    </row>
    <row r="12169" spans="76:76">
      <c r="BX12169" s="2"/>
    </row>
    <row r="12170" spans="76:76">
      <c r="BX12170" s="2"/>
    </row>
    <row r="12171" spans="76:76">
      <c r="BX12171" s="2"/>
    </row>
    <row r="12172" spans="76:76">
      <c r="BX12172" s="2"/>
    </row>
    <row r="12173" spans="76:76">
      <c r="BX12173" s="2"/>
    </row>
    <row r="12174" spans="76:76">
      <c r="BX12174" s="2"/>
    </row>
    <row r="12175" spans="76:76">
      <c r="BX12175" s="2"/>
    </row>
    <row r="12176" spans="76:76">
      <c r="BX12176" s="2"/>
    </row>
    <row r="12177" spans="76:76">
      <c r="BX12177" s="2"/>
    </row>
    <row r="12178" spans="76:76">
      <c r="BX12178" s="2"/>
    </row>
    <row r="12179" spans="76:76">
      <c r="BX12179" s="2"/>
    </row>
    <row r="12180" spans="76:76">
      <c r="BX12180" s="2"/>
    </row>
    <row r="12181" spans="76:76">
      <c r="BX12181" s="2"/>
    </row>
    <row r="12182" spans="76:76">
      <c r="BX12182" s="2"/>
    </row>
    <row r="12183" spans="76:76">
      <c r="BX12183" s="2"/>
    </row>
    <row r="12184" spans="76:76">
      <c r="BX12184" s="2"/>
    </row>
    <row r="12185" spans="76:76">
      <c r="BX12185" s="2"/>
    </row>
    <row r="12186" spans="76:76">
      <c r="BX12186" s="2"/>
    </row>
    <row r="12187" spans="76:76">
      <c r="BX12187" s="2"/>
    </row>
    <row r="12188" spans="76:76">
      <c r="BX12188" s="2"/>
    </row>
    <row r="12189" spans="76:76">
      <c r="BX12189" s="2"/>
    </row>
    <row r="12190" spans="76:76">
      <c r="BX12190" s="2"/>
    </row>
    <row r="12191" spans="76:76">
      <c r="BX12191" s="2"/>
    </row>
    <row r="12192" spans="76:76">
      <c r="BX12192" s="2"/>
    </row>
    <row r="12193" spans="76:76">
      <c r="BX12193" s="2"/>
    </row>
    <row r="12194" spans="76:76">
      <c r="BX12194" s="2"/>
    </row>
    <row r="12195" spans="76:76">
      <c r="BX12195" s="2"/>
    </row>
    <row r="12196" spans="76:76">
      <c r="BX12196" s="2"/>
    </row>
    <row r="12197" spans="76:76">
      <c r="BX12197" s="2"/>
    </row>
    <row r="12198" spans="76:76">
      <c r="BX12198" s="2"/>
    </row>
    <row r="12199" spans="76:76">
      <c r="BX12199" s="2"/>
    </row>
    <row r="12200" spans="76:76">
      <c r="BX12200" s="2"/>
    </row>
    <row r="12201" spans="76:76">
      <c r="BX12201" s="2"/>
    </row>
    <row r="12202" spans="76:76">
      <c r="BX12202" s="2"/>
    </row>
    <row r="12203" spans="76:76">
      <c r="BX12203" s="2"/>
    </row>
    <row r="12204" spans="76:76">
      <c r="BX12204" s="2"/>
    </row>
    <row r="12205" spans="76:76">
      <c r="BX12205" s="2"/>
    </row>
    <row r="12206" spans="76:76">
      <c r="BX12206" s="2"/>
    </row>
    <row r="12207" spans="76:76">
      <c r="BX12207" s="2"/>
    </row>
    <row r="12208" spans="76:76">
      <c r="BX12208" s="2"/>
    </row>
    <row r="12209" spans="76:76">
      <c r="BX12209" s="2"/>
    </row>
    <row r="12210" spans="76:76">
      <c r="BX12210" s="2"/>
    </row>
    <row r="12211" spans="76:76">
      <c r="BX12211" s="2"/>
    </row>
    <row r="12212" spans="76:76">
      <c r="BX12212" s="2"/>
    </row>
    <row r="12213" spans="76:76">
      <c r="BX12213" s="2"/>
    </row>
    <row r="12214" spans="76:76">
      <c r="BX12214" s="2"/>
    </row>
    <row r="12215" spans="76:76">
      <c r="BX12215" s="2"/>
    </row>
    <row r="12216" spans="76:76">
      <c r="BX12216" s="2"/>
    </row>
    <row r="12217" spans="76:76">
      <c r="BX12217" s="2"/>
    </row>
    <row r="12218" spans="76:76">
      <c r="BX12218" s="2"/>
    </row>
    <row r="12219" spans="76:76">
      <c r="BX12219" s="2"/>
    </row>
    <row r="12220" spans="76:76">
      <c r="BX12220" s="2"/>
    </row>
    <row r="12221" spans="76:76">
      <c r="BX12221" s="2"/>
    </row>
    <row r="12222" spans="76:76">
      <c r="BX12222" s="2"/>
    </row>
    <row r="12223" spans="76:76">
      <c r="BX12223" s="2"/>
    </row>
    <row r="12224" spans="76:76">
      <c r="BX12224" s="2"/>
    </row>
    <row r="12225" spans="76:76">
      <c r="BX12225" s="2"/>
    </row>
    <row r="12226" spans="76:76">
      <c r="BX12226" s="2"/>
    </row>
    <row r="12227" spans="76:76">
      <c r="BX12227" s="2"/>
    </row>
    <row r="12228" spans="76:76">
      <c r="BX12228" s="2"/>
    </row>
    <row r="12229" spans="76:76">
      <c r="BX12229" s="2"/>
    </row>
    <row r="12230" spans="76:76">
      <c r="BX12230" s="2"/>
    </row>
    <row r="12231" spans="76:76">
      <c r="BX12231" s="2"/>
    </row>
    <row r="12232" spans="76:76">
      <c r="BX12232" s="2"/>
    </row>
    <row r="12233" spans="76:76">
      <c r="BX12233" s="2"/>
    </row>
    <row r="12234" spans="76:76">
      <c r="BX12234" s="2"/>
    </row>
    <row r="12235" spans="76:76">
      <c r="BX12235" s="2"/>
    </row>
    <row r="12236" spans="76:76">
      <c r="BX12236" s="2"/>
    </row>
    <row r="12237" spans="76:76">
      <c r="BX12237" s="2"/>
    </row>
    <row r="12238" spans="76:76">
      <c r="BX12238" s="2"/>
    </row>
    <row r="12239" spans="76:76">
      <c r="BX12239" s="2"/>
    </row>
    <row r="12240" spans="76:76">
      <c r="BX12240" s="2"/>
    </row>
    <row r="12241" spans="76:76">
      <c r="BX12241" s="2"/>
    </row>
    <row r="12242" spans="76:76">
      <c r="BX12242" s="2"/>
    </row>
    <row r="12243" spans="76:76">
      <c r="BX12243" s="2"/>
    </row>
    <row r="12244" spans="76:76">
      <c r="BX12244" s="2"/>
    </row>
    <row r="12245" spans="76:76">
      <c r="BX12245" s="2"/>
    </row>
    <row r="12246" spans="76:76">
      <c r="BX12246" s="2"/>
    </row>
    <row r="12247" spans="76:76">
      <c r="BX12247" s="2"/>
    </row>
    <row r="12248" spans="76:76">
      <c r="BX12248" s="2"/>
    </row>
    <row r="12249" spans="76:76">
      <c r="BX12249" s="2"/>
    </row>
    <row r="12250" spans="76:76">
      <c r="BX12250" s="2"/>
    </row>
    <row r="12251" spans="76:76">
      <c r="BX12251" s="2"/>
    </row>
    <row r="12252" spans="76:76">
      <c r="BX12252" s="2"/>
    </row>
    <row r="12253" spans="76:76">
      <c r="BX12253" s="2"/>
    </row>
    <row r="12254" spans="76:76">
      <c r="BX12254" s="2"/>
    </row>
    <row r="12255" spans="76:76">
      <c r="BX12255" s="2"/>
    </row>
    <row r="12256" spans="76:76">
      <c r="BX12256" s="2"/>
    </row>
    <row r="12257" spans="76:76">
      <c r="BX12257" s="2"/>
    </row>
    <row r="12258" spans="76:76">
      <c r="BX12258" s="2"/>
    </row>
    <row r="12259" spans="76:76">
      <c r="BX12259" s="2"/>
    </row>
    <row r="12260" spans="76:76">
      <c r="BX12260" s="2"/>
    </row>
    <row r="12261" spans="76:76">
      <c r="BX12261" s="2"/>
    </row>
    <row r="12262" spans="76:76">
      <c r="BX12262" s="2"/>
    </row>
    <row r="12263" spans="76:76">
      <c r="BX12263" s="2"/>
    </row>
    <row r="12264" spans="76:76">
      <c r="BX12264" s="2"/>
    </row>
    <row r="12265" spans="76:76">
      <c r="BX12265" s="2"/>
    </row>
    <row r="12266" spans="76:76">
      <c r="BX12266" s="2"/>
    </row>
    <row r="12267" spans="76:76">
      <c r="BX12267" s="2"/>
    </row>
    <row r="12268" spans="76:76">
      <c r="BX12268" s="2"/>
    </row>
    <row r="12269" spans="76:76">
      <c r="BX12269" s="2"/>
    </row>
    <row r="12270" spans="76:76">
      <c r="BX12270" s="2"/>
    </row>
    <row r="12271" spans="76:76">
      <c r="BX12271" s="2"/>
    </row>
    <row r="12272" spans="76:76">
      <c r="BX12272" s="2"/>
    </row>
    <row r="12273" spans="76:76">
      <c r="BX12273" s="2"/>
    </row>
    <row r="12274" spans="76:76">
      <c r="BX12274" s="2"/>
    </row>
    <row r="12275" spans="76:76">
      <c r="BX12275" s="2"/>
    </row>
    <row r="12276" spans="76:76">
      <c r="BX12276" s="2"/>
    </row>
    <row r="12277" spans="76:76">
      <c r="BX12277" s="2"/>
    </row>
    <row r="12278" spans="76:76">
      <c r="BX12278" s="2"/>
    </row>
    <row r="12279" spans="76:76">
      <c r="BX12279" s="2"/>
    </row>
    <row r="12280" spans="76:76">
      <c r="BX12280" s="2"/>
    </row>
    <row r="12281" spans="76:76">
      <c r="BX12281" s="2"/>
    </row>
    <row r="12282" spans="76:76">
      <c r="BX12282" s="2"/>
    </row>
    <row r="12283" spans="76:76">
      <c r="BX12283" s="2"/>
    </row>
    <row r="12284" spans="76:76">
      <c r="BX12284" s="2"/>
    </row>
    <row r="12285" spans="76:76">
      <c r="BX12285" s="2"/>
    </row>
    <row r="12286" spans="76:76">
      <c r="BX12286" s="2"/>
    </row>
    <row r="12287" spans="76:76">
      <c r="BX12287" s="2"/>
    </row>
    <row r="12288" spans="76:76">
      <c r="BX12288" s="2"/>
    </row>
    <row r="12289" spans="76:76">
      <c r="BX12289" s="2"/>
    </row>
    <row r="12290" spans="76:76">
      <c r="BX12290" s="2"/>
    </row>
    <row r="12291" spans="76:76">
      <c r="BX12291" s="2"/>
    </row>
    <row r="12292" spans="76:76">
      <c r="BX12292" s="2"/>
    </row>
    <row r="12293" spans="76:76">
      <c r="BX12293" s="2"/>
    </row>
    <row r="12294" spans="76:76">
      <c r="BX12294" s="2"/>
    </row>
    <row r="12295" spans="76:76">
      <c r="BX12295" s="2"/>
    </row>
    <row r="12296" spans="76:76">
      <c r="BX12296" s="2"/>
    </row>
    <row r="12297" spans="76:76">
      <c r="BX12297" s="2"/>
    </row>
    <row r="12298" spans="76:76">
      <c r="BX12298" s="2"/>
    </row>
    <row r="12299" spans="76:76">
      <c r="BX12299" s="2"/>
    </row>
    <row r="12300" spans="76:76">
      <c r="BX12300" s="2"/>
    </row>
    <row r="12301" spans="76:76">
      <c r="BX12301" s="2"/>
    </row>
    <row r="12302" spans="76:76">
      <c r="BX12302" s="2"/>
    </row>
    <row r="12303" spans="76:76">
      <c r="BX12303" s="2"/>
    </row>
    <row r="12304" spans="76:76">
      <c r="BX12304" s="2"/>
    </row>
    <row r="12305" spans="76:76">
      <c r="BX12305" s="2"/>
    </row>
    <row r="12306" spans="76:76">
      <c r="BX12306" s="2"/>
    </row>
    <row r="12307" spans="76:76">
      <c r="BX12307" s="2"/>
    </row>
    <row r="12308" spans="76:76">
      <c r="BX12308" s="2"/>
    </row>
    <row r="12309" spans="76:76">
      <c r="BX12309" s="2"/>
    </row>
    <row r="12310" spans="76:76">
      <c r="BX12310" s="2"/>
    </row>
    <row r="12311" spans="76:76">
      <c r="BX12311" s="2"/>
    </row>
    <row r="12312" spans="76:76">
      <c r="BX12312" s="2"/>
    </row>
    <row r="12313" spans="76:76">
      <c r="BX12313" s="2"/>
    </row>
    <row r="12314" spans="76:76">
      <c r="BX12314" s="2"/>
    </row>
    <row r="12315" spans="76:76">
      <c r="BX12315" s="2"/>
    </row>
    <row r="12316" spans="76:76">
      <c r="BX12316" s="2"/>
    </row>
    <row r="12317" spans="76:76">
      <c r="BX12317" s="2"/>
    </row>
    <row r="12318" spans="76:76">
      <c r="BX12318" s="2"/>
    </row>
    <row r="12319" spans="76:76">
      <c r="BX12319" s="2"/>
    </row>
    <row r="12320" spans="76:76">
      <c r="BX12320" s="2"/>
    </row>
    <row r="12321" spans="76:76">
      <c r="BX12321" s="2"/>
    </row>
    <row r="12322" spans="76:76">
      <c r="BX12322" s="2"/>
    </row>
    <row r="12323" spans="76:76">
      <c r="BX12323" s="2"/>
    </row>
    <row r="12324" spans="76:76">
      <c r="BX12324" s="2"/>
    </row>
    <row r="12325" spans="76:76">
      <c r="BX12325" s="2"/>
    </row>
    <row r="12326" spans="76:76">
      <c r="BX12326" s="2"/>
    </row>
    <row r="12327" spans="76:76">
      <c r="BX12327" s="2"/>
    </row>
    <row r="12328" spans="76:76">
      <c r="BX12328" s="2"/>
    </row>
    <row r="12329" spans="76:76">
      <c r="BX12329" s="2"/>
    </row>
    <row r="12330" spans="76:76">
      <c r="BX12330" s="2"/>
    </row>
    <row r="12331" spans="76:76">
      <c r="BX12331" s="2"/>
    </row>
    <row r="12332" spans="76:76">
      <c r="BX12332" s="2"/>
    </row>
    <row r="12333" spans="76:76">
      <c r="BX12333" s="2"/>
    </row>
    <row r="12334" spans="76:76">
      <c r="BX12334" s="2"/>
    </row>
    <row r="12335" spans="76:76">
      <c r="BX12335" s="2"/>
    </row>
    <row r="12336" spans="76:76">
      <c r="BX12336" s="2"/>
    </row>
    <row r="12337" spans="76:76">
      <c r="BX12337" s="2"/>
    </row>
    <row r="12338" spans="76:76">
      <c r="BX12338" s="2"/>
    </row>
    <row r="12339" spans="76:76">
      <c r="BX12339" s="2"/>
    </row>
    <row r="12340" spans="76:76">
      <c r="BX12340" s="2"/>
    </row>
    <row r="12341" spans="76:76">
      <c r="BX12341" s="2"/>
    </row>
    <row r="12342" spans="76:76">
      <c r="BX12342" s="2"/>
    </row>
    <row r="12343" spans="76:76">
      <c r="BX12343" s="2"/>
    </row>
    <row r="12344" spans="76:76">
      <c r="BX12344" s="2"/>
    </row>
    <row r="12345" spans="76:76">
      <c r="BX12345" s="2"/>
    </row>
    <row r="12346" spans="76:76">
      <c r="BX12346" s="2"/>
    </row>
    <row r="12347" spans="76:76">
      <c r="BX12347" s="2"/>
    </row>
    <row r="12348" spans="76:76">
      <c r="BX12348" s="2"/>
    </row>
    <row r="12349" spans="76:76">
      <c r="BX12349" s="2"/>
    </row>
    <row r="12350" spans="76:76">
      <c r="BX12350" s="2"/>
    </row>
    <row r="12351" spans="76:76">
      <c r="BX12351" s="2"/>
    </row>
    <row r="12352" spans="76:76">
      <c r="BX12352" s="2"/>
    </row>
    <row r="12353" spans="76:76">
      <c r="BX12353" s="2"/>
    </row>
    <row r="12354" spans="76:76">
      <c r="BX12354" s="2"/>
    </row>
    <row r="12355" spans="76:76">
      <c r="BX12355" s="2"/>
    </row>
    <row r="12356" spans="76:76">
      <c r="BX12356" s="2"/>
    </row>
    <row r="12357" spans="76:76">
      <c r="BX12357" s="2"/>
    </row>
    <row r="12358" spans="76:76">
      <c r="BX12358" s="2"/>
    </row>
    <row r="12359" spans="76:76">
      <c r="BX12359" s="2"/>
    </row>
    <row r="12360" spans="76:76">
      <c r="BX12360" s="2"/>
    </row>
    <row r="12361" spans="76:76">
      <c r="BX12361" s="2"/>
    </row>
    <row r="12362" spans="76:76">
      <c r="BX12362" s="2"/>
    </row>
    <row r="12363" spans="76:76">
      <c r="BX12363" s="2"/>
    </row>
    <row r="12364" spans="76:76">
      <c r="BX12364" s="2"/>
    </row>
    <row r="12365" spans="76:76">
      <c r="BX12365" s="2"/>
    </row>
    <row r="12366" spans="76:76">
      <c r="BX12366" s="2"/>
    </row>
    <row r="12367" spans="76:76">
      <c r="BX12367" s="2"/>
    </row>
    <row r="12368" spans="76:76">
      <c r="BX12368" s="2"/>
    </row>
    <row r="12369" spans="76:76">
      <c r="BX12369" s="2"/>
    </row>
    <row r="12370" spans="76:76">
      <c r="BX12370" s="2"/>
    </row>
    <row r="12371" spans="76:76">
      <c r="BX12371" s="2"/>
    </row>
    <row r="12372" spans="76:76">
      <c r="BX12372" s="2"/>
    </row>
    <row r="12373" spans="76:76">
      <c r="BX12373" s="2"/>
    </row>
    <row r="12374" spans="76:76">
      <c r="BX12374" s="2"/>
    </row>
    <row r="12375" spans="76:76">
      <c r="BX12375" s="2"/>
    </row>
    <row r="12376" spans="76:76">
      <c r="BX12376" s="2"/>
    </row>
    <row r="12377" spans="76:76">
      <c r="BX12377" s="2"/>
    </row>
    <row r="12378" spans="76:76">
      <c r="BX12378" s="2"/>
    </row>
    <row r="12379" spans="76:76">
      <c r="BX12379" s="2"/>
    </row>
    <row r="12380" spans="76:76">
      <c r="BX12380" s="2"/>
    </row>
    <row r="12381" spans="76:76">
      <c r="BX12381" s="2"/>
    </row>
    <row r="12382" spans="76:76">
      <c r="BX12382" s="2"/>
    </row>
    <row r="12383" spans="76:76">
      <c r="BX12383" s="2"/>
    </row>
    <row r="12384" spans="76:76">
      <c r="BX12384" s="2"/>
    </row>
    <row r="12385" spans="76:76">
      <c r="BX12385" s="2"/>
    </row>
    <row r="12386" spans="76:76">
      <c r="BX12386" s="2"/>
    </row>
    <row r="12387" spans="76:76">
      <c r="BX12387" s="2"/>
    </row>
    <row r="12388" spans="76:76">
      <c r="BX12388" s="2"/>
    </row>
    <row r="12389" spans="76:76">
      <c r="BX12389" s="2"/>
    </row>
    <row r="12390" spans="76:76">
      <c r="BX12390" s="2"/>
    </row>
    <row r="12391" spans="76:76">
      <c r="BX12391" s="2"/>
    </row>
    <row r="12392" spans="76:76">
      <c r="BX12392" s="2"/>
    </row>
    <row r="12393" spans="76:76">
      <c r="BX12393" s="2"/>
    </row>
    <row r="12394" spans="76:76">
      <c r="BX12394" s="2"/>
    </row>
    <row r="12395" spans="76:76">
      <c r="BX12395" s="2"/>
    </row>
    <row r="12396" spans="76:76">
      <c r="BX12396" s="2"/>
    </row>
    <row r="12397" spans="76:76">
      <c r="BX12397" s="2"/>
    </row>
    <row r="12398" spans="76:76">
      <c r="BX12398" s="2"/>
    </row>
    <row r="12399" spans="76:76">
      <c r="BX12399" s="2"/>
    </row>
    <row r="12400" spans="76:76">
      <c r="BX12400" s="2"/>
    </row>
    <row r="12401" spans="76:76">
      <c r="BX12401" s="2"/>
    </row>
    <row r="12402" spans="76:76">
      <c r="BX12402" s="2"/>
    </row>
    <row r="12403" spans="76:76">
      <c r="BX12403" s="2"/>
    </row>
    <row r="12404" spans="76:76">
      <c r="BX12404" s="2"/>
    </row>
    <row r="12405" spans="76:76">
      <c r="BX12405" s="2"/>
    </row>
    <row r="12406" spans="76:76">
      <c r="BX12406" s="2"/>
    </row>
    <row r="12407" spans="76:76">
      <c r="BX12407" s="2"/>
    </row>
    <row r="12408" spans="76:76">
      <c r="BX12408" s="2"/>
    </row>
    <row r="12409" spans="76:76">
      <c r="BX12409" s="2"/>
    </row>
    <row r="12410" spans="76:76">
      <c r="BX12410" s="2"/>
    </row>
    <row r="12411" spans="76:76">
      <c r="BX12411" s="2"/>
    </row>
    <row r="12412" spans="76:76">
      <c r="BX12412" s="2"/>
    </row>
    <row r="12413" spans="76:76">
      <c r="BX12413" s="2"/>
    </row>
    <row r="12414" spans="76:76">
      <c r="BX12414" s="2"/>
    </row>
    <row r="12415" spans="76:76">
      <c r="BX12415" s="2"/>
    </row>
    <row r="12416" spans="76:76">
      <c r="BX12416" s="2"/>
    </row>
    <row r="12417" spans="76:76">
      <c r="BX12417" s="2"/>
    </row>
    <row r="12418" spans="76:76">
      <c r="BX12418" s="2"/>
    </row>
    <row r="12419" spans="76:76">
      <c r="BX12419" s="2"/>
    </row>
    <row r="12420" spans="76:76">
      <c r="BX12420" s="2"/>
    </row>
    <row r="12421" spans="76:76">
      <c r="BX12421" s="2"/>
    </row>
    <row r="12422" spans="76:76">
      <c r="BX12422" s="2"/>
    </row>
    <row r="12423" spans="76:76">
      <c r="BX12423" s="2"/>
    </row>
    <row r="12424" spans="76:76">
      <c r="BX12424" s="2"/>
    </row>
    <row r="12425" spans="76:76">
      <c r="BX12425" s="2"/>
    </row>
    <row r="12426" spans="76:76">
      <c r="BX12426" s="2"/>
    </row>
    <row r="12427" spans="76:76">
      <c r="BX12427" s="2"/>
    </row>
    <row r="12428" spans="76:76">
      <c r="BX12428" s="2"/>
    </row>
    <row r="12429" spans="76:76">
      <c r="BX12429" s="2"/>
    </row>
    <row r="12430" spans="76:76">
      <c r="BX12430" s="2"/>
    </row>
    <row r="12431" spans="76:76">
      <c r="BX12431" s="2"/>
    </row>
    <row r="12432" spans="76:76">
      <c r="BX12432" s="2"/>
    </row>
    <row r="12433" spans="76:76">
      <c r="BX12433" s="2"/>
    </row>
    <row r="12434" spans="76:76">
      <c r="BX12434" s="2"/>
    </row>
    <row r="12435" spans="76:76">
      <c r="BX12435" s="2"/>
    </row>
    <row r="12436" spans="76:76">
      <c r="BX12436" s="2"/>
    </row>
    <row r="12437" spans="76:76">
      <c r="BX12437" s="2"/>
    </row>
    <row r="12438" spans="76:76">
      <c r="BX12438" s="2"/>
    </row>
    <row r="12439" spans="76:76">
      <c r="BX12439" s="2"/>
    </row>
    <row r="12440" spans="76:76">
      <c r="BX12440" s="2"/>
    </row>
    <row r="12441" spans="76:76">
      <c r="BX12441" s="2"/>
    </row>
    <row r="12442" spans="76:76">
      <c r="BX12442" s="2"/>
    </row>
    <row r="12443" spans="76:76">
      <c r="BX12443" s="2"/>
    </row>
    <row r="12444" spans="76:76">
      <c r="BX12444" s="2"/>
    </row>
    <row r="12445" spans="76:76">
      <c r="BX12445" s="2"/>
    </row>
    <row r="12446" spans="76:76">
      <c r="BX12446" s="2"/>
    </row>
    <row r="12447" spans="76:76">
      <c r="BX12447" s="2"/>
    </row>
    <row r="12448" spans="76:76">
      <c r="BX12448" s="2"/>
    </row>
    <row r="12449" spans="76:76">
      <c r="BX12449" s="2"/>
    </row>
    <row r="12450" spans="76:76">
      <c r="BX12450" s="2"/>
    </row>
    <row r="12451" spans="76:76">
      <c r="BX12451" s="2"/>
    </row>
    <row r="12452" spans="76:76">
      <c r="BX12452" s="2"/>
    </row>
    <row r="12453" spans="76:76">
      <c r="BX12453" s="2"/>
    </row>
    <row r="12454" spans="76:76">
      <c r="BX12454" s="2"/>
    </row>
    <row r="12455" spans="76:76">
      <c r="BX12455" s="2"/>
    </row>
    <row r="12456" spans="76:76">
      <c r="BX12456" s="2"/>
    </row>
    <row r="12457" spans="76:76">
      <c r="BX12457" s="2"/>
    </row>
    <row r="12458" spans="76:76">
      <c r="BX12458" s="2"/>
    </row>
    <row r="12459" spans="76:76">
      <c r="BX12459" s="2"/>
    </row>
    <row r="12460" spans="76:76">
      <c r="BX12460" s="2"/>
    </row>
    <row r="12461" spans="76:76">
      <c r="BX12461" s="2"/>
    </row>
    <row r="12462" spans="76:76">
      <c r="BX12462" s="2"/>
    </row>
    <row r="12463" spans="76:76">
      <c r="BX12463" s="2"/>
    </row>
    <row r="12464" spans="76:76">
      <c r="BX12464" s="2"/>
    </row>
    <row r="12465" spans="76:76">
      <c r="BX12465" s="2"/>
    </row>
    <row r="12466" spans="76:76">
      <c r="BX12466" s="2"/>
    </row>
    <row r="12467" spans="76:76">
      <c r="BX12467" s="2"/>
    </row>
    <row r="12468" spans="76:76">
      <c r="BX12468" s="2"/>
    </row>
    <row r="12469" spans="76:76">
      <c r="BX12469" s="2"/>
    </row>
    <row r="12470" spans="76:76">
      <c r="BX12470" s="2"/>
    </row>
    <row r="12471" spans="76:76">
      <c r="BX12471" s="2"/>
    </row>
    <row r="12472" spans="76:76">
      <c r="BX12472" s="2"/>
    </row>
    <row r="12473" spans="76:76">
      <c r="BX12473" s="2"/>
    </row>
    <row r="12474" spans="76:76">
      <c r="BX12474" s="2"/>
    </row>
    <row r="12475" spans="76:76">
      <c r="BX12475" s="2"/>
    </row>
    <row r="12476" spans="76:76">
      <c r="BX12476" s="2"/>
    </row>
    <row r="12477" spans="76:76">
      <c r="BX12477" s="2"/>
    </row>
    <row r="12478" spans="76:76">
      <c r="BX12478" s="2"/>
    </row>
    <row r="12479" spans="76:76">
      <c r="BX12479" s="2"/>
    </row>
    <row r="12480" spans="76:76">
      <c r="BX12480" s="2"/>
    </row>
    <row r="12481" spans="76:76">
      <c r="BX12481" s="2"/>
    </row>
    <row r="12482" spans="76:76">
      <c r="BX12482" s="2"/>
    </row>
    <row r="12483" spans="76:76">
      <c r="BX12483" s="2"/>
    </row>
    <row r="12484" spans="76:76">
      <c r="BX12484" s="2"/>
    </row>
    <row r="12485" spans="76:76">
      <c r="BX12485" s="2"/>
    </row>
    <row r="12486" spans="76:76">
      <c r="BX12486" s="2"/>
    </row>
    <row r="12487" spans="76:76">
      <c r="BX12487" s="2"/>
    </row>
    <row r="12488" spans="76:76">
      <c r="BX12488" s="2"/>
    </row>
    <row r="12489" spans="76:76">
      <c r="BX12489" s="2"/>
    </row>
    <row r="12490" spans="76:76">
      <c r="BX12490" s="2"/>
    </row>
    <row r="12491" spans="76:76">
      <c r="BX12491" s="2"/>
    </row>
    <row r="12492" spans="76:76">
      <c r="BX12492" s="2"/>
    </row>
    <row r="12493" spans="76:76">
      <c r="BX12493" s="2"/>
    </row>
    <row r="12494" spans="76:76">
      <c r="BX12494" s="2"/>
    </row>
    <row r="12495" spans="76:76">
      <c r="BX12495" s="2"/>
    </row>
    <row r="12496" spans="76:76">
      <c r="BX12496" s="2"/>
    </row>
    <row r="12497" spans="76:76">
      <c r="BX12497" s="2"/>
    </row>
    <row r="12498" spans="76:76">
      <c r="BX12498" s="2"/>
    </row>
    <row r="12499" spans="76:76">
      <c r="BX12499" s="2"/>
    </row>
    <row r="12500" spans="76:76">
      <c r="BX12500" s="2"/>
    </row>
    <row r="12501" spans="76:76">
      <c r="BX12501" s="2"/>
    </row>
    <row r="12502" spans="76:76">
      <c r="BX12502" s="2"/>
    </row>
    <row r="12503" spans="76:76">
      <c r="BX12503" s="2"/>
    </row>
    <row r="12504" spans="76:76">
      <c r="BX12504" s="2"/>
    </row>
    <row r="12505" spans="76:76">
      <c r="BX12505" s="2"/>
    </row>
    <row r="12506" spans="76:76">
      <c r="BX12506" s="2"/>
    </row>
    <row r="12507" spans="76:76">
      <c r="BX12507" s="2"/>
    </row>
    <row r="12508" spans="76:76">
      <c r="BX12508" s="2"/>
    </row>
    <row r="12509" spans="76:76">
      <c r="BX12509" s="2"/>
    </row>
    <row r="12510" spans="76:76">
      <c r="BX12510" s="2"/>
    </row>
    <row r="12511" spans="76:76">
      <c r="BX12511" s="2"/>
    </row>
    <row r="12512" spans="76:76">
      <c r="BX12512" s="2"/>
    </row>
    <row r="12513" spans="76:76">
      <c r="BX12513" s="2"/>
    </row>
    <row r="12514" spans="76:76">
      <c r="BX12514" s="2"/>
    </row>
    <row r="12515" spans="76:76">
      <c r="BX12515" s="2"/>
    </row>
    <row r="12516" spans="76:76">
      <c r="BX12516" s="2"/>
    </row>
    <row r="12517" spans="76:76">
      <c r="BX12517" s="2"/>
    </row>
    <row r="12518" spans="76:76">
      <c r="BX12518" s="2"/>
    </row>
    <row r="12519" spans="76:76">
      <c r="BX12519" s="2"/>
    </row>
    <row r="12520" spans="76:76">
      <c r="BX12520" s="2"/>
    </row>
    <row r="12521" spans="76:76">
      <c r="BX12521" s="2"/>
    </row>
    <row r="12522" spans="76:76">
      <c r="BX12522" s="2"/>
    </row>
    <row r="12523" spans="76:76">
      <c r="BX12523" s="2"/>
    </row>
    <row r="12524" spans="76:76">
      <c r="BX12524" s="2"/>
    </row>
    <row r="12525" spans="76:76">
      <c r="BX12525" s="2"/>
    </row>
    <row r="12526" spans="76:76">
      <c r="BX12526" s="2"/>
    </row>
    <row r="12527" spans="76:76">
      <c r="BX12527" s="2"/>
    </row>
    <row r="12528" spans="76:76">
      <c r="BX12528" s="2"/>
    </row>
    <row r="12529" spans="76:76">
      <c r="BX12529" s="2"/>
    </row>
    <row r="12530" spans="76:76">
      <c r="BX12530" s="2"/>
    </row>
    <row r="12531" spans="76:76">
      <c r="BX12531" s="2"/>
    </row>
    <row r="12532" spans="76:76">
      <c r="BX12532" s="2"/>
    </row>
    <row r="12533" spans="76:76">
      <c r="BX12533" s="2"/>
    </row>
    <row r="12534" spans="76:76">
      <c r="BX12534" s="2"/>
    </row>
    <row r="12535" spans="76:76">
      <c r="BX12535" s="2"/>
    </row>
    <row r="12536" spans="76:76">
      <c r="BX12536" s="2"/>
    </row>
    <row r="12537" spans="76:76">
      <c r="BX12537" s="2"/>
    </row>
    <row r="12538" spans="76:76">
      <c r="BX12538" s="2"/>
    </row>
    <row r="12539" spans="76:76">
      <c r="BX12539" s="2"/>
    </row>
    <row r="12540" spans="76:76">
      <c r="BX12540" s="2"/>
    </row>
    <row r="12541" spans="76:76">
      <c r="BX12541" s="2"/>
    </row>
    <row r="12542" spans="76:76">
      <c r="BX12542" s="2"/>
    </row>
    <row r="12543" spans="76:76">
      <c r="BX12543" s="2"/>
    </row>
    <row r="12544" spans="76:76">
      <c r="BX12544" s="2"/>
    </row>
    <row r="12545" spans="76:76">
      <c r="BX12545" s="2"/>
    </row>
    <row r="12546" spans="76:76">
      <c r="BX12546" s="2"/>
    </row>
    <row r="12547" spans="76:76">
      <c r="BX12547" s="2"/>
    </row>
    <row r="12548" spans="76:76">
      <c r="BX12548" s="2"/>
    </row>
    <row r="12549" spans="76:76">
      <c r="BX12549" s="2"/>
    </row>
    <row r="12550" spans="76:76">
      <c r="BX12550" s="2"/>
    </row>
    <row r="12551" spans="76:76">
      <c r="BX12551" s="2"/>
    </row>
    <row r="12552" spans="76:76">
      <c r="BX12552" s="2"/>
    </row>
    <row r="12553" spans="76:76">
      <c r="BX12553" s="2"/>
    </row>
    <row r="12554" spans="76:76">
      <c r="BX12554" s="2"/>
    </row>
    <row r="12555" spans="76:76">
      <c r="BX12555" s="2"/>
    </row>
    <row r="12556" spans="76:76">
      <c r="BX12556" s="2"/>
    </row>
    <row r="12557" spans="76:76">
      <c r="BX12557" s="2"/>
    </row>
    <row r="12558" spans="76:76">
      <c r="BX12558" s="2"/>
    </row>
    <row r="12559" spans="76:76">
      <c r="BX12559" s="2"/>
    </row>
    <row r="12560" spans="76:76">
      <c r="BX12560" s="2"/>
    </row>
    <row r="12561" spans="76:76">
      <c r="BX12561" s="2"/>
    </row>
    <row r="12562" spans="76:76">
      <c r="BX12562" s="2"/>
    </row>
    <row r="12563" spans="76:76">
      <c r="BX12563" s="2"/>
    </row>
    <row r="12564" spans="76:76">
      <c r="BX12564" s="2"/>
    </row>
    <row r="12565" spans="76:76">
      <c r="BX12565" s="2"/>
    </row>
    <row r="12566" spans="76:76">
      <c r="BX12566" s="2"/>
    </row>
    <row r="12567" spans="76:76">
      <c r="BX12567" s="2"/>
    </row>
    <row r="12568" spans="76:76">
      <c r="BX12568" s="2"/>
    </row>
    <row r="12569" spans="76:76">
      <c r="BX12569" s="2"/>
    </row>
    <row r="12570" spans="76:76">
      <c r="BX12570" s="2"/>
    </row>
    <row r="12571" spans="76:76">
      <c r="BX12571" s="2"/>
    </row>
    <row r="12572" spans="76:76">
      <c r="BX12572" s="2"/>
    </row>
    <row r="12573" spans="76:76">
      <c r="BX12573" s="2"/>
    </row>
    <row r="12574" spans="76:76">
      <c r="BX12574" s="2"/>
    </row>
    <row r="12575" spans="76:76">
      <c r="BX12575" s="2"/>
    </row>
    <row r="12576" spans="76:76">
      <c r="BX12576" s="2"/>
    </row>
    <row r="12577" spans="76:76">
      <c r="BX12577" s="2"/>
    </row>
    <row r="12578" spans="76:76">
      <c r="BX12578" s="2"/>
    </row>
    <row r="12579" spans="76:76">
      <c r="BX12579" s="2"/>
    </row>
    <row r="12580" spans="76:76">
      <c r="BX12580" s="2"/>
    </row>
    <row r="12581" spans="76:76">
      <c r="BX12581" s="2"/>
    </row>
    <row r="12582" spans="76:76">
      <c r="BX12582" s="2"/>
    </row>
    <row r="12583" spans="76:76">
      <c r="BX12583" s="2"/>
    </row>
    <row r="12584" spans="76:76">
      <c r="BX12584" s="2"/>
    </row>
    <row r="12585" spans="76:76">
      <c r="BX12585" s="2"/>
    </row>
    <row r="12586" spans="76:76">
      <c r="BX12586" s="2"/>
    </row>
    <row r="12587" spans="76:76">
      <c r="BX12587" s="2"/>
    </row>
    <row r="12588" spans="76:76">
      <c r="BX12588" s="2"/>
    </row>
    <row r="12589" spans="76:76">
      <c r="BX12589" s="2"/>
    </row>
    <row r="12590" spans="76:76">
      <c r="BX12590" s="2"/>
    </row>
    <row r="12591" spans="76:76">
      <c r="BX12591" s="2"/>
    </row>
    <row r="12592" spans="76:76">
      <c r="BX12592" s="2"/>
    </row>
    <row r="12593" spans="76:76">
      <c r="BX12593" s="2"/>
    </row>
    <row r="12594" spans="76:76">
      <c r="BX12594" s="2"/>
    </row>
    <row r="12595" spans="76:76">
      <c r="BX12595" s="2"/>
    </row>
    <row r="12596" spans="76:76">
      <c r="BX12596" s="2"/>
    </row>
    <row r="12597" spans="76:76">
      <c r="BX12597" s="2"/>
    </row>
    <row r="12598" spans="76:76">
      <c r="BX12598" s="2"/>
    </row>
    <row r="12599" spans="76:76">
      <c r="BX12599" s="2"/>
    </row>
    <row r="12600" spans="76:76">
      <c r="BX12600" s="2"/>
    </row>
    <row r="12601" spans="76:76">
      <c r="BX12601" s="2"/>
    </row>
    <row r="12602" spans="76:76">
      <c r="BX12602" s="2"/>
    </row>
    <row r="12603" spans="76:76">
      <c r="BX12603" s="2"/>
    </row>
    <row r="12604" spans="76:76">
      <c r="BX12604" s="2"/>
    </row>
    <row r="12605" spans="76:76">
      <c r="BX12605" s="2"/>
    </row>
    <row r="12606" spans="76:76">
      <c r="BX12606" s="2"/>
    </row>
    <row r="12607" spans="76:76">
      <c r="BX12607" s="2"/>
    </row>
    <row r="12608" spans="76:76">
      <c r="BX12608" s="2"/>
    </row>
    <row r="12609" spans="76:76">
      <c r="BX12609" s="2"/>
    </row>
    <row r="12610" spans="76:76">
      <c r="BX12610" s="2"/>
    </row>
    <row r="12611" spans="76:76">
      <c r="BX12611" s="2"/>
    </row>
    <row r="12612" spans="76:76">
      <c r="BX12612" s="2"/>
    </row>
    <row r="12613" spans="76:76">
      <c r="BX12613" s="2"/>
    </row>
    <row r="12614" spans="76:76">
      <c r="BX12614" s="2"/>
    </row>
    <row r="12615" spans="76:76">
      <c r="BX12615" s="2"/>
    </row>
    <row r="12616" spans="76:76">
      <c r="BX12616" s="2"/>
    </row>
    <row r="12617" spans="76:76">
      <c r="BX12617" s="2"/>
    </row>
    <row r="12618" spans="76:76">
      <c r="BX12618" s="2"/>
    </row>
    <row r="12619" spans="76:76">
      <c r="BX12619" s="2"/>
    </row>
    <row r="12620" spans="76:76">
      <c r="BX12620" s="2"/>
    </row>
    <row r="12621" spans="76:76">
      <c r="BX12621" s="2"/>
    </row>
    <row r="12622" spans="76:76">
      <c r="BX12622" s="2"/>
    </row>
    <row r="12623" spans="76:76">
      <c r="BX12623" s="2"/>
    </row>
    <row r="12624" spans="76:76">
      <c r="BX12624" s="2"/>
    </row>
    <row r="12625" spans="76:76">
      <c r="BX12625" s="2"/>
    </row>
    <row r="12626" spans="76:76">
      <c r="BX12626" s="2"/>
    </row>
    <row r="12627" spans="76:76">
      <c r="BX12627" s="2"/>
    </row>
    <row r="12628" spans="76:76">
      <c r="BX12628" s="2"/>
    </row>
    <row r="12629" spans="76:76">
      <c r="BX12629" s="2"/>
    </row>
    <row r="12630" spans="76:76">
      <c r="BX12630" s="2"/>
    </row>
    <row r="12631" spans="76:76">
      <c r="BX12631" s="2"/>
    </row>
    <row r="12632" spans="76:76">
      <c r="BX12632" s="2"/>
    </row>
    <row r="12633" spans="76:76">
      <c r="BX12633" s="2"/>
    </row>
    <row r="12634" spans="76:76">
      <c r="BX12634" s="2"/>
    </row>
    <row r="12635" spans="76:76">
      <c r="BX12635" s="2"/>
    </row>
    <row r="12636" spans="76:76">
      <c r="BX12636" s="2"/>
    </row>
    <row r="12637" spans="76:76">
      <c r="BX12637" s="2"/>
    </row>
    <row r="12638" spans="76:76">
      <c r="BX12638" s="2"/>
    </row>
    <row r="12639" spans="76:76">
      <c r="BX12639" s="2"/>
    </row>
    <row r="12640" spans="76:76">
      <c r="BX12640" s="2"/>
    </row>
    <row r="12641" spans="76:76">
      <c r="BX12641" s="2"/>
    </row>
    <row r="12642" spans="76:76">
      <c r="BX12642" s="2"/>
    </row>
    <row r="12643" spans="76:76">
      <c r="BX12643" s="2"/>
    </row>
    <row r="12644" spans="76:76">
      <c r="BX12644" s="2"/>
    </row>
    <row r="12645" spans="76:76">
      <c r="BX12645" s="2"/>
    </row>
    <row r="12646" spans="76:76">
      <c r="BX12646" s="2"/>
    </row>
    <row r="12647" spans="76:76">
      <c r="BX12647" s="2"/>
    </row>
    <row r="12648" spans="76:76">
      <c r="BX12648" s="2"/>
    </row>
    <row r="12649" spans="76:76">
      <c r="BX12649" s="2"/>
    </row>
    <row r="12650" spans="76:76">
      <c r="BX12650" s="2"/>
    </row>
    <row r="12651" spans="76:76">
      <c r="BX12651" s="2"/>
    </row>
    <row r="12652" spans="76:76">
      <c r="BX12652" s="2"/>
    </row>
    <row r="12653" spans="76:76">
      <c r="BX12653" s="2"/>
    </row>
    <row r="12654" spans="76:76">
      <c r="BX12654" s="2"/>
    </row>
    <row r="12655" spans="76:76">
      <c r="BX12655" s="2"/>
    </row>
    <row r="12656" spans="76:76">
      <c r="BX12656" s="2"/>
    </row>
    <row r="12657" spans="76:76">
      <c r="BX12657" s="2"/>
    </row>
    <row r="12658" spans="76:76">
      <c r="BX12658" s="2"/>
    </row>
    <row r="12659" spans="76:76">
      <c r="BX12659" s="2"/>
    </row>
    <row r="12660" spans="76:76">
      <c r="BX12660" s="2"/>
    </row>
    <row r="12661" spans="76:76">
      <c r="BX12661" s="2"/>
    </row>
    <row r="12662" spans="76:76">
      <c r="BX12662" s="2"/>
    </row>
    <row r="12663" spans="76:76">
      <c r="BX12663" s="2"/>
    </row>
    <row r="12664" spans="76:76">
      <c r="BX12664" s="2"/>
    </row>
    <row r="12665" spans="76:76">
      <c r="BX12665" s="2"/>
    </row>
    <row r="12666" spans="76:76">
      <c r="BX12666" s="2"/>
    </row>
    <row r="12667" spans="76:76">
      <c r="BX12667" s="2"/>
    </row>
    <row r="12668" spans="76:76">
      <c r="BX12668" s="2"/>
    </row>
    <row r="12669" spans="76:76">
      <c r="BX12669" s="2"/>
    </row>
    <row r="12670" spans="76:76">
      <c r="BX12670" s="2"/>
    </row>
    <row r="12671" spans="76:76">
      <c r="BX12671" s="2"/>
    </row>
    <row r="12672" spans="76:76">
      <c r="BX12672" s="2"/>
    </row>
    <row r="12673" spans="76:76">
      <c r="BX12673" s="2"/>
    </row>
    <row r="12674" spans="76:76">
      <c r="BX12674" s="2"/>
    </row>
    <row r="12675" spans="76:76">
      <c r="BX12675" s="2"/>
    </row>
    <row r="12676" spans="76:76">
      <c r="BX12676" s="2"/>
    </row>
    <row r="12677" spans="76:76">
      <c r="BX12677" s="2"/>
    </row>
    <row r="12678" spans="76:76">
      <c r="BX12678" s="2"/>
    </row>
    <row r="12679" spans="76:76">
      <c r="BX12679" s="2"/>
    </row>
    <row r="12680" spans="76:76">
      <c r="BX12680" s="2"/>
    </row>
    <row r="12681" spans="76:76">
      <c r="BX12681" s="2"/>
    </row>
    <row r="12682" spans="76:76">
      <c r="BX12682" s="2"/>
    </row>
    <row r="12683" spans="76:76">
      <c r="BX12683" s="2"/>
    </row>
    <row r="12684" spans="76:76">
      <c r="BX12684" s="2"/>
    </row>
    <row r="12685" spans="76:76">
      <c r="BX12685" s="2"/>
    </row>
    <row r="12686" spans="76:76">
      <c r="BX12686" s="2"/>
    </row>
    <row r="12687" spans="76:76">
      <c r="BX12687" s="2"/>
    </row>
    <row r="12688" spans="76:76">
      <c r="BX12688" s="2"/>
    </row>
    <row r="12689" spans="76:76">
      <c r="BX12689" s="2"/>
    </row>
    <row r="12690" spans="76:76">
      <c r="BX12690" s="2"/>
    </row>
    <row r="12691" spans="76:76">
      <c r="BX12691" s="2"/>
    </row>
    <row r="12692" spans="76:76">
      <c r="BX12692" s="2"/>
    </row>
    <row r="12693" spans="76:76">
      <c r="BX12693" s="2"/>
    </row>
    <row r="12694" spans="76:76">
      <c r="BX12694" s="2"/>
    </row>
    <row r="12695" spans="76:76">
      <c r="BX12695" s="2"/>
    </row>
    <row r="12696" spans="76:76">
      <c r="BX12696" s="2"/>
    </row>
    <row r="12697" spans="76:76">
      <c r="BX12697" s="2"/>
    </row>
    <row r="12698" spans="76:76">
      <c r="BX12698" s="2"/>
    </row>
    <row r="12699" spans="76:76">
      <c r="BX12699" s="2"/>
    </row>
    <row r="12700" spans="76:76">
      <c r="BX12700" s="2"/>
    </row>
    <row r="12701" spans="76:76">
      <c r="BX12701" s="2"/>
    </row>
    <row r="12702" spans="76:76">
      <c r="BX12702" s="2"/>
    </row>
    <row r="12703" spans="76:76">
      <c r="BX12703" s="2"/>
    </row>
    <row r="12704" spans="76:76">
      <c r="BX12704" s="2"/>
    </row>
    <row r="12705" spans="76:76">
      <c r="BX12705" s="2"/>
    </row>
    <row r="12706" spans="76:76">
      <c r="BX12706" s="2"/>
    </row>
    <row r="12707" spans="76:76">
      <c r="BX12707" s="2"/>
    </row>
    <row r="12708" spans="76:76">
      <c r="BX12708" s="2"/>
    </row>
    <row r="12709" spans="76:76">
      <c r="BX12709" s="2"/>
    </row>
    <row r="12710" spans="76:76">
      <c r="BX12710" s="2"/>
    </row>
    <row r="12711" spans="76:76">
      <c r="BX12711" s="2"/>
    </row>
    <row r="12712" spans="76:76">
      <c r="BX12712" s="2"/>
    </row>
    <row r="12713" spans="76:76">
      <c r="BX12713" s="2"/>
    </row>
    <row r="12714" spans="76:76">
      <c r="BX12714" s="2"/>
    </row>
    <row r="12715" spans="76:76">
      <c r="BX12715" s="2"/>
    </row>
    <row r="12716" spans="76:76">
      <c r="BX12716" s="2"/>
    </row>
    <row r="12717" spans="76:76">
      <c r="BX12717" s="2"/>
    </row>
    <row r="12718" spans="76:76">
      <c r="BX12718" s="2"/>
    </row>
    <row r="12719" spans="76:76">
      <c r="BX12719" s="2"/>
    </row>
    <row r="12720" spans="76:76">
      <c r="BX12720" s="2"/>
    </row>
    <row r="12721" spans="76:76">
      <c r="BX12721" s="2"/>
    </row>
    <row r="12722" spans="76:76">
      <c r="BX12722" s="2"/>
    </row>
    <row r="12723" spans="76:76">
      <c r="BX12723" s="2"/>
    </row>
    <row r="12724" spans="76:76">
      <c r="BX12724" s="2"/>
    </row>
    <row r="12725" spans="76:76">
      <c r="BX12725" s="2"/>
    </row>
    <row r="12726" spans="76:76">
      <c r="BX12726" s="2"/>
    </row>
    <row r="12727" spans="76:76">
      <c r="BX12727" s="2"/>
    </row>
    <row r="12728" spans="76:76">
      <c r="BX12728" s="2"/>
    </row>
    <row r="12729" spans="76:76">
      <c r="BX12729" s="2"/>
    </row>
    <row r="12730" spans="76:76">
      <c r="BX12730" s="2"/>
    </row>
    <row r="12731" spans="76:76">
      <c r="BX12731" s="2"/>
    </row>
    <row r="12732" spans="76:76">
      <c r="BX12732" s="2"/>
    </row>
    <row r="12733" spans="76:76">
      <c r="BX12733" s="2"/>
    </row>
    <row r="12734" spans="76:76">
      <c r="BX12734" s="2"/>
    </row>
    <row r="12735" spans="76:76">
      <c r="BX12735" s="2"/>
    </row>
    <row r="12736" spans="76:76">
      <c r="BX12736" s="2"/>
    </row>
    <row r="12737" spans="76:76">
      <c r="BX12737" s="2"/>
    </row>
    <row r="12738" spans="76:76">
      <c r="BX12738" s="2"/>
    </row>
    <row r="12739" spans="76:76">
      <c r="BX12739" s="2"/>
    </row>
    <row r="12740" spans="76:76">
      <c r="BX12740" s="2"/>
    </row>
    <row r="12741" spans="76:76">
      <c r="BX12741" s="2"/>
    </row>
    <row r="12742" spans="76:76">
      <c r="BX12742" s="2"/>
    </row>
    <row r="12743" spans="76:76">
      <c r="BX12743" s="2"/>
    </row>
    <row r="12744" spans="76:76">
      <c r="BX12744" s="2"/>
    </row>
    <row r="12745" spans="76:76">
      <c r="BX12745" s="2"/>
    </row>
    <row r="12746" spans="76:76">
      <c r="BX12746" s="2"/>
    </row>
    <row r="12747" spans="76:76">
      <c r="BX12747" s="2"/>
    </row>
    <row r="12748" spans="76:76">
      <c r="BX12748" s="2"/>
    </row>
    <row r="12749" spans="76:76">
      <c r="BX12749" s="2"/>
    </row>
    <row r="12750" spans="76:76">
      <c r="BX12750" s="2"/>
    </row>
    <row r="12751" spans="76:76">
      <c r="BX12751" s="2"/>
    </row>
    <row r="12752" spans="76:76">
      <c r="BX12752" s="2"/>
    </row>
    <row r="12753" spans="76:76">
      <c r="BX12753" s="2"/>
    </row>
    <row r="12754" spans="76:76">
      <c r="BX12754" s="2"/>
    </row>
    <row r="12755" spans="76:76">
      <c r="BX12755" s="2"/>
    </row>
    <row r="12756" spans="76:76">
      <c r="BX12756" s="2"/>
    </row>
    <row r="12757" spans="76:76">
      <c r="BX12757" s="2"/>
    </row>
    <row r="12758" spans="76:76">
      <c r="BX12758" s="2"/>
    </row>
    <row r="12759" spans="76:76">
      <c r="BX12759" s="2"/>
    </row>
    <row r="12760" spans="76:76">
      <c r="BX12760" s="2"/>
    </row>
    <row r="12761" spans="76:76">
      <c r="BX12761" s="2"/>
    </row>
    <row r="12762" spans="76:76">
      <c r="BX12762" s="2"/>
    </row>
    <row r="12763" spans="76:76">
      <c r="BX12763" s="2"/>
    </row>
    <row r="12764" spans="76:76">
      <c r="BX12764" s="2"/>
    </row>
    <row r="12765" spans="76:76">
      <c r="BX12765" s="2"/>
    </row>
    <row r="12766" spans="76:76">
      <c r="BX12766" s="2"/>
    </row>
    <row r="12767" spans="76:76">
      <c r="BX12767" s="2"/>
    </row>
    <row r="12768" spans="76:76">
      <c r="BX12768" s="2"/>
    </row>
    <row r="12769" spans="76:76">
      <c r="BX12769" s="2"/>
    </row>
    <row r="12770" spans="76:76">
      <c r="BX12770" s="2"/>
    </row>
    <row r="12771" spans="76:76">
      <c r="BX12771" s="2"/>
    </row>
    <row r="12772" spans="76:76">
      <c r="BX12772" s="2"/>
    </row>
    <row r="12773" spans="76:76">
      <c r="BX12773" s="2"/>
    </row>
    <row r="12774" spans="76:76">
      <c r="BX12774" s="2"/>
    </row>
    <row r="12775" spans="76:76">
      <c r="BX12775" s="2"/>
    </row>
    <row r="12776" spans="76:76">
      <c r="BX12776" s="2"/>
    </row>
    <row r="12777" spans="76:76">
      <c r="BX12777" s="2"/>
    </row>
    <row r="12778" spans="76:76">
      <c r="BX12778" s="2"/>
    </row>
    <row r="12779" spans="76:76">
      <c r="BX12779" s="2"/>
    </row>
    <row r="12780" spans="76:76">
      <c r="BX12780" s="2"/>
    </row>
    <row r="12781" spans="76:76">
      <c r="BX12781" s="2"/>
    </row>
    <row r="12782" spans="76:76">
      <c r="BX12782" s="2"/>
    </row>
    <row r="12783" spans="76:76">
      <c r="BX12783" s="2"/>
    </row>
    <row r="12784" spans="76:76">
      <c r="BX12784" s="2"/>
    </row>
    <row r="12785" spans="76:76">
      <c r="BX12785" s="2"/>
    </row>
    <row r="12786" spans="76:76">
      <c r="BX12786" s="2"/>
    </row>
    <row r="12787" spans="76:76">
      <c r="BX12787" s="2"/>
    </row>
    <row r="12788" spans="76:76">
      <c r="BX12788" s="2"/>
    </row>
    <row r="12789" spans="76:76">
      <c r="BX12789" s="2"/>
    </row>
    <row r="12790" spans="76:76">
      <c r="BX12790" s="2"/>
    </row>
    <row r="12791" spans="76:76">
      <c r="BX12791" s="2"/>
    </row>
    <row r="12792" spans="76:76">
      <c r="BX12792" s="2"/>
    </row>
    <row r="12793" spans="76:76">
      <c r="BX12793" s="2"/>
    </row>
    <row r="12794" spans="76:76">
      <c r="BX12794" s="2"/>
    </row>
    <row r="12795" spans="76:76">
      <c r="BX12795" s="2"/>
    </row>
    <row r="12796" spans="76:76">
      <c r="BX12796" s="2"/>
    </row>
    <row r="12797" spans="76:76">
      <c r="BX12797" s="2"/>
    </row>
    <row r="12798" spans="76:76">
      <c r="BX12798" s="2"/>
    </row>
    <row r="12799" spans="76:76">
      <c r="BX12799" s="2"/>
    </row>
    <row r="12800" spans="76:76">
      <c r="BX12800" s="2"/>
    </row>
    <row r="12801" spans="76:76">
      <c r="BX12801" s="2"/>
    </row>
    <row r="12802" spans="76:76">
      <c r="BX12802" s="2"/>
    </row>
    <row r="12803" spans="76:76">
      <c r="BX12803" s="2"/>
    </row>
    <row r="12804" spans="76:76">
      <c r="BX12804" s="2"/>
    </row>
    <row r="12805" spans="76:76">
      <c r="BX12805" s="2"/>
    </row>
    <row r="12806" spans="76:76">
      <c r="BX12806" s="2"/>
    </row>
    <row r="12807" spans="76:76">
      <c r="BX12807" s="2"/>
    </row>
    <row r="12808" spans="76:76">
      <c r="BX12808" s="2"/>
    </row>
    <row r="12809" spans="76:76">
      <c r="BX12809" s="2"/>
    </row>
    <row r="12810" spans="76:76">
      <c r="BX12810" s="2"/>
    </row>
    <row r="12811" spans="76:76">
      <c r="BX12811" s="2"/>
    </row>
    <row r="12812" spans="76:76">
      <c r="BX12812" s="2"/>
    </row>
    <row r="12813" spans="76:76">
      <c r="BX12813" s="2"/>
    </row>
    <row r="12814" spans="76:76">
      <c r="BX12814" s="2"/>
    </row>
    <row r="12815" spans="76:76">
      <c r="BX12815" s="2"/>
    </row>
    <row r="12816" spans="76:76">
      <c r="BX12816" s="2"/>
    </row>
    <row r="12817" spans="76:76">
      <c r="BX12817" s="2"/>
    </row>
    <row r="12818" spans="76:76">
      <c r="BX12818" s="2"/>
    </row>
    <row r="12819" spans="76:76">
      <c r="BX12819" s="2"/>
    </row>
    <row r="12820" spans="76:76">
      <c r="BX12820" s="2"/>
    </row>
    <row r="12821" spans="76:76">
      <c r="BX12821" s="2"/>
    </row>
    <row r="12822" spans="76:76">
      <c r="BX12822" s="2"/>
    </row>
    <row r="12823" spans="76:76">
      <c r="BX12823" s="2"/>
    </row>
    <row r="12824" spans="76:76">
      <c r="BX12824" s="2"/>
    </row>
    <row r="12825" spans="76:76">
      <c r="BX12825" s="2"/>
    </row>
    <row r="12826" spans="76:76">
      <c r="BX12826" s="2"/>
    </row>
    <row r="12827" spans="76:76">
      <c r="BX12827" s="2"/>
    </row>
    <row r="12828" spans="76:76">
      <c r="BX12828" s="2"/>
    </row>
    <row r="12829" spans="76:76">
      <c r="BX12829" s="2"/>
    </row>
    <row r="12830" spans="76:76">
      <c r="BX12830" s="2"/>
    </row>
    <row r="12831" spans="76:76">
      <c r="BX12831" s="2"/>
    </row>
    <row r="12832" spans="76:76">
      <c r="BX12832" s="2"/>
    </row>
    <row r="12833" spans="76:76">
      <c r="BX12833" s="2"/>
    </row>
    <row r="12834" spans="76:76">
      <c r="BX12834" s="2"/>
    </row>
    <row r="12835" spans="76:76">
      <c r="BX12835" s="2"/>
    </row>
    <row r="12836" spans="76:76">
      <c r="BX12836" s="2"/>
    </row>
    <row r="12837" spans="76:76">
      <c r="BX12837" s="2"/>
    </row>
    <row r="12838" spans="76:76">
      <c r="BX12838" s="2"/>
    </row>
    <row r="12839" spans="76:76">
      <c r="BX12839" s="2"/>
    </row>
    <row r="12840" spans="76:76">
      <c r="BX12840" s="2"/>
    </row>
    <row r="12841" spans="76:76">
      <c r="BX12841" s="2"/>
    </row>
    <row r="12842" spans="76:76">
      <c r="BX12842" s="2"/>
    </row>
    <row r="12843" spans="76:76">
      <c r="BX12843" s="2"/>
    </row>
    <row r="12844" spans="76:76">
      <c r="BX12844" s="2"/>
    </row>
    <row r="12845" spans="76:76">
      <c r="BX12845" s="2"/>
    </row>
    <row r="12846" spans="76:76">
      <c r="BX12846" s="2"/>
    </row>
    <row r="12847" spans="76:76">
      <c r="BX12847" s="2"/>
    </row>
    <row r="12848" spans="76:76">
      <c r="BX12848" s="2"/>
    </row>
    <row r="12849" spans="76:76">
      <c r="BX12849" s="2"/>
    </row>
    <row r="12850" spans="76:76">
      <c r="BX12850" s="2"/>
    </row>
    <row r="12851" spans="76:76">
      <c r="BX12851" s="2"/>
    </row>
    <row r="12852" spans="76:76">
      <c r="BX12852" s="2"/>
    </row>
    <row r="12853" spans="76:76">
      <c r="BX12853" s="2"/>
    </row>
    <row r="12854" spans="76:76">
      <c r="BX12854" s="2"/>
    </row>
    <row r="12855" spans="76:76">
      <c r="BX12855" s="2"/>
    </row>
    <row r="12856" spans="76:76">
      <c r="BX12856" s="2"/>
    </row>
    <row r="12857" spans="76:76">
      <c r="BX12857" s="2"/>
    </row>
    <row r="12858" spans="76:76">
      <c r="BX12858" s="2"/>
    </row>
    <row r="12859" spans="76:76">
      <c r="BX12859" s="2"/>
    </row>
    <row r="12860" spans="76:76">
      <c r="BX12860" s="2"/>
    </row>
    <row r="12861" spans="76:76">
      <c r="BX12861" s="2"/>
    </row>
    <row r="12862" spans="76:76">
      <c r="BX12862" s="2"/>
    </row>
    <row r="12863" spans="76:76">
      <c r="BX12863" s="2"/>
    </row>
    <row r="12864" spans="76:76">
      <c r="BX12864" s="2"/>
    </row>
    <row r="12865" spans="76:76">
      <c r="BX12865" s="2"/>
    </row>
    <row r="12866" spans="76:76">
      <c r="BX12866" s="2"/>
    </row>
    <row r="12867" spans="76:76">
      <c r="BX12867" s="2"/>
    </row>
    <row r="12868" spans="76:76">
      <c r="BX12868" s="2"/>
    </row>
    <row r="12869" spans="76:76">
      <c r="BX12869" s="2"/>
    </row>
    <row r="12870" spans="76:76">
      <c r="BX12870" s="2"/>
    </row>
    <row r="12871" spans="76:76">
      <c r="BX12871" s="2"/>
    </row>
    <row r="12872" spans="76:76">
      <c r="BX12872" s="2"/>
    </row>
    <row r="12873" spans="76:76">
      <c r="BX12873" s="2"/>
    </row>
    <row r="12874" spans="76:76">
      <c r="BX12874" s="2"/>
    </row>
    <row r="12875" spans="76:76">
      <c r="BX12875" s="2"/>
    </row>
    <row r="12876" spans="76:76">
      <c r="BX12876" s="2"/>
    </row>
    <row r="12877" spans="76:76">
      <c r="BX12877" s="2"/>
    </row>
    <row r="12878" spans="76:76">
      <c r="BX12878" s="2"/>
    </row>
    <row r="12879" spans="76:76">
      <c r="BX12879" s="2"/>
    </row>
    <row r="12880" spans="76:76">
      <c r="BX12880" s="2"/>
    </row>
    <row r="12881" spans="76:76">
      <c r="BX12881" s="2"/>
    </row>
    <row r="12882" spans="76:76">
      <c r="BX12882" s="2"/>
    </row>
    <row r="12883" spans="76:76">
      <c r="BX12883" s="2"/>
    </row>
    <row r="12884" spans="76:76">
      <c r="BX12884" s="2"/>
    </row>
    <row r="12885" spans="76:76">
      <c r="BX12885" s="2"/>
    </row>
    <row r="12886" spans="76:76">
      <c r="BX12886" s="2"/>
    </row>
    <row r="12887" spans="76:76">
      <c r="BX12887" s="2"/>
    </row>
    <row r="12888" spans="76:76">
      <c r="BX12888" s="2"/>
    </row>
    <row r="12889" spans="76:76">
      <c r="BX12889" s="2"/>
    </row>
    <row r="12890" spans="76:76">
      <c r="BX12890" s="2"/>
    </row>
    <row r="12891" spans="76:76">
      <c r="BX12891" s="2"/>
    </row>
    <row r="12892" spans="76:76">
      <c r="BX12892" s="2"/>
    </row>
    <row r="12893" spans="76:76">
      <c r="BX12893" s="2"/>
    </row>
    <row r="12894" spans="76:76">
      <c r="BX12894" s="2"/>
    </row>
    <row r="12895" spans="76:76">
      <c r="BX12895" s="2"/>
    </row>
    <row r="12896" spans="76:76">
      <c r="BX12896" s="2"/>
    </row>
    <row r="12897" spans="76:76">
      <c r="BX12897" s="2"/>
    </row>
    <row r="12898" spans="76:76">
      <c r="BX12898" s="2"/>
    </row>
    <row r="12899" spans="76:76">
      <c r="BX12899" s="2"/>
    </row>
    <row r="12900" spans="76:76">
      <c r="BX12900" s="2"/>
    </row>
    <row r="12901" spans="76:76">
      <c r="BX12901" s="2"/>
    </row>
    <row r="12902" spans="76:76">
      <c r="BX12902" s="2"/>
    </row>
    <row r="12903" spans="76:76">
      <c r="BX12903" s="2"/>
    </row>
    <row r="12904" spans="76:76">
      <c r="BX12904" s="2"/>
    </row>
    <row r="12905" spans="76:76">
      <c r="BX12905" s="2"/>
    </row>
    <row r="12906" spans="76:76">
      <c r="BX12906" s="2"/>
    </row>
    <row r="12907" spans="76:76">
      <c r="BX12907" s="2"/>
    </row>
    <row r="12908" spans="76:76">
      <c r="BX12908" s="2"/>
    </row>
    <row r="12909" spans="76:76">
      <c r="BX12909" s="2"/>
    </row>
    <row r="12910" spans="76:76">
      <c r="BX12910" s="2"/>
    </row>
    <row r="12911" spans="76:76">
      <c r="BX12911" s="2"/>
    </row>
    <row r="12912" spans="76:76">
      <c r="BX12912" s="2"/>
    </row>
    <row r="12913" spans="76:76">
      <c r="BX12913" s="2"/>
    </row>
    <row r="12914" spans="76:76">
      <c r="BX12914" s="2"/>
    </row>
    <row r="12915" spans="76:76">
      <c r="BX12915" s="2"/>
    </row>
    <row r="12916" spans="76:76">
      <c r="BX12916" s="2"/>
    </row>
    <row r="12917" spans="76:76">
      <c r="BX12917" s="2"/>
    </row>
    <row r="12918" spans="76:76">
      <c r="BX12918" s="2"/>
    </row>
    <row r="12919" spans="76:76">
      <c r="BX12919" s="2"/>
    </row>
    <row r="12920" spans="76:76">
      <c r="BX12920" s="2"/>
    </row>
    <row r="12921" spans="76:76">
      <c r="BX12921" s="2"/>
    </row>
    <row r="12922" spans="76:76">
      <c r="BX12922" s="2"/>
    </row>
    <row r="12923" spans="76:76">
      <c r="BX12923" s="2"/>
    </row>
    <row r="12924" spans="76:76">
      <c r="BX12924" s="2"/>
    </row>
    <row r="12925" spans="76:76">
      <c r="BX12925" s="2"/>
    </row>
    <row r="12926" spans="76:76">
      <c r="BX12926" s="2"/>
    </row>
    <row r="12927" spans="76:76">
      <c r="BX12927" s="2"/>
    </row>
    <row r="12928" spans="76:76">
      <c r="BX12928" s="2"/>
    </row>
    <row r="12929" spans="76:76">
      <c r="BX12929" s="2"/>
    </row>
    <row r="12930" spans="76:76">
      <c r="BX12930" s="2"/>
    </row>
    <row r="12931" spans="76:76">
      <c r="BX12931" s="2"/>
    </row>
    <row r="12932" spans="76:76">
      <c r="BX12932" s="2"/>
    </row>
    <row r="12933" spans="76:76">
      <c r="BX12933" s="2"/>
    </row>
    <row r="12934" spans="76:76">
      <c r="BX12934" s="2"/>
    </row>
    <row r="12935" spans="76:76">
      <c r="BX12935" s="2"/>
    </row>
    <row r="12936" spans="76:76">
      <c r="BX12936" s="2"/>
    </row>
    <row r="12937" spans="76:76">
      <c r="BX12937" s="2"/>
    </row>
    <row r="12938" spans="76:76">
      <c r="BX12938" s="2"/>
    </row>
    <row r="12939" spans="76:76">
      <c r="BX12939" s="2"/>
    </row>
    <row r="12940" spans="76:76">
      <c r="BX12940" s="2"/>
    </row>
    <row r="12941" spans="76:76">
      <c r="BX12941" s="2"/>
    </row>
    <row r="12942" spans="76:76">
      <c r="BX12942" s="2"/>
    </row>
    <row r="12943" spans="76:76">
      <c r="BX12943" s="2"/>
    </row>
    <row r="12944" spans="76:76">
      <c r="BX12944" s="2"/>
    </row>
    <row r="12945" spans="76:76">
      <c r="BX12945" s="2"/>
    </row>
    <row r="12946" spans="76:76">
      <c r="BX12946" s="2"/>
    </row>
    <row r="12947" spans="76:76">
      <c r="BX12947" s="2"/>
    </row>
    <row r="12948" spans="76:76">
      <c r="BX12948" s="2"/>
    </row>
    <row r="12949" spans="76:76">
      <c r="BX12949" s="2"/>
    </row>
    <row r="12950" spans="76:76">
      <c r="BX12950" s="2"/>
    </row>
    <row r="12951" spans="76:76">
      <c r="BX12951" s="2"/>
    </row>
    <row r="12952" spans="76:76">
      <c r="BX12952" s="2"/>
    </row>
    <row r="12953" spans="76:76">
      <c r="BX12953" s="2"/>
    </row>
    <row r="12954" spans="76:76">
      <c r="BX12954" s="2"/>
    </row>
    <row r="12955" spans="76:76">
      <c r="BX12955" s="2"/>
    </row>
    <row r="12956" spans="76:76">
      <c r="BX12956" s="2"/>
    </row>
    <row r="12957" spans="76:76">
      <c r="BX12957" s="2"/>
    </row>
    <row r="12958" spans="76:76">
      <c r="BX12958" s="2"/>
    </row>
    <row r="12959" spans="76:76">
      <c r="BX12959" s="2"/>
    </row>
    <row r="12960" spans="76:76">
      <c r="BX12960" s="2"/>
    </row>
    <row r="12961" spans="76:76">
      <c r="BX12961" s="2"/>
    </row>
    <row r="12962" spans="76:76">
      <c r="BX12962" s="2"/>
    </row>
    <row r="12963" spans="76:76">
      <c r="BX12963" s="2"/>
    </row>
    <row r="12964" spans="76:76">
      <c r="BX12964" s="2"/>
    </row>
    <row r="12965" spans="76:76">
      <c r="BX12965" s="2"/>
    </row>
    <row r="12966" spans="76:76">
      <c r="BX12966" s="2"/>
    </row>
    <row r="12967" spans="76:76">
      <c r="BX12967" s="2"/>
    </row>
    <row r="12968" spans="76:76">
      <c r="BX12968" s="2"/>
    </row>
    <row r="12969" spans="76:76">
      <c r="BX12969" s="2"/>
    </row>
    <row r="12970" spans="76:76">
      <c r="BX12970" s="2"/>
    </row>
    <row r="12971" spans="76:76">
      <c r="BX12971" s="2"/>
    </row>
    <row r="12972" spans="76:76">
      <c r="BX12972" s="2"/>
    </row>
    <row r="12973" spans="76:76">
      <c r="BX12973" s="2"/>
    </row>
    <row r="12974" spans="76:76">
      <c r="BX12974" s="2"/>
    </row>
    <row r="12975" spans="76:76">
      <c r="BX12975" s="2"/>
    </row>
    <row r="12976" spans="76:76">
      <c r="BX12976" s="2"/>
    </row>
    <row r="12977" spans="76:76">
      <c r="BX12977" s="2"/>
    </row>
    <row r="12978" spans="76:76">
      <c r="BX12978" s="2"/>
    </row>
    <row r="12979" spans="76:76">
      <c r="BX12979" s="2"/>
    </row>
    <row r="12980" spans="76:76">
      <c r="BX12980" s="2"/>
    </row>
    <row r="12981" spans="76:76">
      <c r="BX12981" s="2"/>
    </row>
    <row r="12982" spans="76:76">
      <c r="BX12982" s="2"/>
    </row>
    <row r="12983" spans="76:76">
      <c r="BX12983" s="2"/>
    </row>
    <row r="12984" spans="76:76">
      <c r="BX12984" s="2"/>
    </row>
    <row r="12985" spans="76:76">
      <c r="BX12985" s="2"/>
    </row>
    <row r="12986" spans="76:76">
      <c r="BX12986" s="2"/>
    </row>
    <row r="12987" spans="76:76">
      <c r="BX12987" s="2"/>
    </row>
    <row r="12988" spans="76:76">
      <c r="BX12988" s="2"/>
    </row>
    <row r="12989" spans="76:76">
      <c r="BX12989" s="2"/>
    </row>
    <row r="12990" spans="76:76">
      <c r="BX12990" s="2"/>
    </row>
    <row r="12991" spans="76:76">
      <c r="BX12991" s="2"/>
    </row>
    <row r="12992" spans="76:76">
      <c r="BX12992" s="2"/>
    </row>
    <row r="12993" spans="76:76">
      <c r="BX12993" s="2"/>
    </row>
    <row r="12994" spans="76:76">
      <c r="BX12994" s="2"/>
    </row>
    <row r="12995" spans="76:76">
      <c r="BX12995" s="2"/>
    </row>
    <row r="12996" spans="76:76">
      <c r="BX12996" s="2"/>
    </row>
    <row r="12997" spans="76:76">
      <c r="BX12997" s="2"/>
    </row>
    <row r="12998" spans="76:76">
      <c r="BX12998" s="2"/>
    </row>
    <row r="12999" spans="76:76">
      <c r="BX12999" s="2"/>
    </row>
    <row r="13000" spans="76:76">
      <c r="BX13000" s="2"/>
    </row>
    <row r="13001" spans="76:76">
      <c r="BX13001" s="2"/>
    </row>
    <row r="13002" spans="76:76">
      <c r="BX13002" s="2"/>
    </row>
    <row r="13003" spans="76:76">
      <c r="BX13003" s="2"/>
    </row>
    <row r="13004" spans="76:76">
      <c r="BX13004" s="2"/>
    </row>
    <row r="13005" spans="76:76">
      <c r="BX13005" s="2"/>
    </row>
    <row r="13006" spans="76:76">
      <c r="BX13006" s="2"/>
    </row>
    <row r="13007" spans="76:76">
      <c r="BX13007" s="2"/>
    </row>
    <row r="13008" spans="76:76">
      <c r="BX13008" s="2"/>
    </row>
    <row r="13009" spans="76:76">
      <c r="BX13009" s="2"/>
    </row>
    <row r="13010" spans="76:76">
      <c r="BX13010" s="2"/>
    </row>
    <row r="13011" spans="76:76">
      <c r="BX13011" s="2"/>
    </row>
    <row r="13012" spans="76:76">
      <c r="BX13012" s="2"/>
    </row>
    <row r="13013" spans="76:76">
      <c r="BX13013" s="2"/>
    </row>
    <row r="13014" spans="76:76">
      <c r="BX13014" s="2"/>
    </row>
    <row r="13015" spans="76:76">
      <c r="BX13015" s="2"/>
    </row>
    <row r="13016" spans="76:76">
      <c r="BX13016" s="2"/>
    </row>
    <row r="13017" spans="76:76">
      <c r="BX13017" s="2"/>
    </row>
    <row r="13018" spans="76:76">
      <c r="BX13018" s="2"/>
    </row>
    <row r="13019" spans="76:76">
      <c r="BX13019" s="2"/>
    </row>
    <row r="13020" spans="76:76">
      <c r="BX13020" s="2"/>
    </row>
    <row r="13021" spans="76:76">
      <c r="BX13021" s="2"/>
    </row>
    <row r="13022" spans="76:76">
      <c r="BX13022" s="2"/>
    </row>
    <row r="13023" spans="76:76">
      <c r="BX13023" s="2"/>
    </row>
    <row r="13024" spans="76:76">
      <c r="BX13024" s="2"/>
    </row>
    <row r="13025" spans="76:76">
      <c r="BX13025" s="2"/>
    </row>
    <row r="13026" spans="76:76">
      <c r="BX13026" s="2"/>
    </row>
    <row r="13027" spans="76:76">
      <c r="BX13027" s="2"/>
    </row>
    <row r="13028" spans="76:76">
      <c r="BX13028" s="2"/>
    </row>
    <row r="13029" spans="76:76">
      <c r="BX13029" s="2"/>
    </row>
    <row r="13030" spans="76:76">
      <c r="BX13030" s="2"/>
    </row>
    <row r="13031" spans="76:76">
      <c r="BX13031" s="2"/>
    </row>
    <row r="13032" spans="76:76">
      <c r="BX13032" s="2"/>
    </row>
    <row r="13033" spans="76:76">
      <c r="BX13033" s="2"/>
    </row>
    <row r="13034" spans="76:76">
      <c r="BX13034" s="2"/>
    </row>
    <row r="13035" spans="76:76">
      <c r="BX13035" s="2"/>
    </row>
    <row r="13036" spans="76:76">
      <c r="BX13036" s="2"/>
    </row>
    <row r="13037" spans="76:76">
      <c r="BX13037" s="2"/>
    </row>
    <row r="13038" spans="76:76">
      <c r="BX13038" s="2"/>
    </row>
    <row r="13039" spans="76:76">
      <c r="BX13039" s="2"/>
    </row>
    <row r="13040" spans="76:76">
      <c r="BX13040" s="2"/>
    </row>
    <row r="13041" spans="76:76">
      <c r="BX13041" s="2"/>
    </row>
    <row r="13042" spans="76:76">
      <c r="BX13042" s="2"/>
    </row>
    <row r="13043" spans="76:76">
      <c r="BX13043" s="2"/>
    </row>
    <row r="13044" spans="76:76">
      <c r="BX13044" s="2"/>
    </row>
    <row r="13045" spans="76:76">
      <c r="BX13045" s="2"/>
    </row>
    <row r="13046" spans="76:76">
      <c r="BX13046" s="2"/>
    </row>
    <row r="13047" spans="76:76">
      <c r="BX13047" s="2"/>
    </row>
    <row r="13048" spans="76:76">
      <c r="BX13048" s="2"/>
    </row>
    <row r="13049" spans="76:76">
      <c r="BX13049" s="2"/>
    </row>
    <row r="13050" spans="76:76">
      <c r="BX13050" s="2"/>
    </row>
    <row r="13051" spans="76:76">
      <c r="BX13051" s="2"/>
    </row>
    <row r="13052" spans="76:76">
      <c r="BX13052" s="2"/>
    </row>
    <row r="13053" spans="76:76">
      <c r="BX13053" s="2"/>
    </row>
    <row r="13054" spans="76:76">
      <c r="BX13054" s="2"/>
    </row>
    <row r="13055" spans="76:76">
      <c r="BX13055" s="2"/>
    </row>
    <row r="13056" spans="76:76">
      <c r="BX13056" s="2"/>
    </row>
    <row r="13057" spans="76:76">
      <c r="BX13057" s="2"/>
    </row>
    <row r="13058" spans="76:76">
      <c r="BX13058" s="2"/>
    </row>
    <row r="13059" spans="76:76">
      <c r="BX13059" s="2"/>
    </row>
    <row r="13060" spans="76:76">
      <c r="BX13060" s="2"/>
    </row>
    <row r="13061" spans="76:76">
      <c r="BX13061" s="2"/>
    </row>
    <row r="13062" spans="76:76">
      <c r="BX13062" s="2"/>
    </row>
    <row r="13063" spans="76:76">
      <c r="BX13063" s="2"/>
    </row>
    <row r="13064" spans="76:76">
      <c r="BX13064" s="2"/>
    </row>
    <row r="13065" spans="76:76">
      <c r="BX13065" s="2"/>
    </row>
    <row r="13066" spans="76:76">
      <c r="BX13066" s="2"/>
    </row>
    <row r="13067" spans="76:76">
      <c r="BX13067" s="2"/>
    </row>
    <row r="13068" spans="76:76">
      <c r="BX13068" s="2"/>
    </row>
    <row r="13069" spans="76:76">
      <c r="BX13069" s="2"/>
    </row>
    <row r="13070" spans="76:76">
      <c r="BX13070" s="2"/>
    </row>
    <row r="13071" spans="76:76">
      <c r="BX13071" s="2"/>
    </row>
    <row r="13072" spans="76:76">
      <c r="BX13072" s="2"/>
    </row>
    <row r="13073" spans="76:76">
      <c r="BX13073" s="2"/>
    </row>
    <row r="13074" spans="76:76">
      <c r="BX13074" s="2"/>
    </row>
    <row r="13075" spans="76:76">
      <c r="BX13075" s="2"/>
    </row>
    <row r="13076" spans="76:76">
      <c r="BX13076" s="2"/>
    </row>
    <row r="13077" spans="76:76">
      <c r="BX13077" s="2"/>
    </row>
    <row r="13078" spans="76:76">
      <c r="BX13078" s="2"/>
    </row>
    <row r="13079" spans="76:76">
      <c r="BX13079" s="2"/>
    </row>
    <row r="13080" spans="76:76">
      <c r="BX13080" s="2"/>
    </row>
    <row r="13081" spans="76:76">
      <c r="BX13081" s="2"/>
    </row>
    <row r="13082" spans="76:76">
      <c r="BX13082" s="2"/>
    </row>
    <row r="13083" spans="76:76">
      <c r="BX13083" s="2"/>
    </row>
    <row r="13084" spans="76:76">
      <c r="BX13084" s="2"/>
    </row>
    <row r="13085" spans="76:76">
      <c r="BX13085" s="2"/>
    </row>
    <row r="13086" spans="76:76">
      <c r="BX13086" s="2"/>
    </row>
    <row r="13087" spans="76:76">
      <c r="BX13087" s="2"/>
    </row>
    <row r="13088" spans="76:76">
      <c r="BX13088" s="2"/>
    </row>
    <row r="13089" spans="76:76">
      <c r="BX13089" s="2"/>
    </row>
    <row r="13090" spans="76:76">
      <c r="BX13090" s="2"/>
    </row>
    <row r="13091" spans="76:76">
      <c r="BX13091" s="2"/>
    </row>
    <row r="13092" spans="76:76">
      <c r="BX13092" s="2"/>
    </row>
    <row r="13093" spans="76:76">
      <c r="BX13093" s="2"/>
    </row>
    <row r="13094" spans="76:76">
      <c r="BX13094" s="2"/>
    </row>
    <row r="13095" spans="76:76">
      <c r="BX13095" s="2"/>
    </row>
    <row r="13096" spans="76:76">
      <c r="BX13096" s="2"/>
    </row>
    <row r="13097" spans="76:76">
      <c r="BX13097" s="2"/>
    </row>
    <row r="13098" spans="76:76">
      <c r="BX13098" s="2"/>
    </row>
    <row r="13099" spans="76:76">
      <c r="BX13099" s="2"/>
    </row>
    <row r="13100" spans="76:76">
      <c r="BX13100" s="2"/>
    </row>
    <row r="13101" spans="76:76">
      <c r="BX13101" s="2"/>
    </row>
    <row r="13102" spans="76:76">
      <c r="BX13102" s="2"/>
    </row>
    <row r="13103" spans="76:76">
      <c r="BX13103" s="2"/>
    </row>
    <row r="13104" spans="76:76">
      <c r="BX13104" s="2"/>
    </row>
    <row r="13105" spans="76:76">
      <c r="BX13105" s="2"/>
    </row>
    <row r="13106" spans="76:76">
      <c r="BX13106" s="2"/>
    </row>
    <row r="13107" spans="76:76">
      <c r="BX13107" s="2"/>
    </row>
    <row r="13108" spans="76:76">
      <c r="BX13108" s="2"/>
    </row>
    <row r="13109" spans="76:76">
      <c r="BX13109" s="2"/>
    </row>
    <row r="13110" spans="76:76">
      <c r="BX13110" s="2"/>
    </row>
    <row r="13111" spans="76:76">
      <c r="BX13111" s="2"/>
    </row>
    <row r="13112" spans="76:76">
      <c r="BX13112" s="2"/>
    </row>
    <row r="13113" spans="76:76">
      <c r="BX13113" s="2"/>
    </row>
    <row r="13114" spans="76:76">
      <c r="BX13114" s="2"/>
    </row>
    <row r="13115" spans="76:76">
      <c r="BX13115" s="2"/>
    </row>
    <row r="13116" spans="76:76">
      <c r="BX13116" s="2"/>
    </row>
    <row r="13117" spans="76:76">
      <c r="BX13117" s="2"/>
    </row>
    <row r="13118" spans="76:76">
      <c r="BX13118" s="2"/>
    </row>
    <row r="13119" spans="76:76">
      <c r="BX13119" s="2"/>
    </row>
    <row r="13120" spans="76:76">
      <c r="BX13120" s="2"/>
    </row>
    <row r="13121" spans="76:76">
      <c r="BX13121" s="2"/>
    </row>
    <row r="13122" spans="76:76">
      <c r="BX13122" s="2"/>
    </row>
    <row r="13123" spans="76:76">
      <c r="BX13123" s="2"/>
    </row>
    <row r="13124" spans="76:76">
      <c r="BX13124" s="2"/>
    </row>
    <row r="13125" spans="76:76">
      <c r="BX13125" s="2"/>
    </row>
    <row r="13126" spans="76:76">
      <c r="BX13126" s="2"/>
    </row>
    <row r="13127" spans="76:76">
      <c r="BX13127" s="2"/>
    </row>
    <row r="13128" spans="76:76">
      <c r="BX13128" s="2"/>
    </row>
    <row r="13129" spans="76:76">
      <c r="BX13129" s="2"/>
    </row>
    <row r="13130" spans="76:76">
      <c r="BX13130" s="2"/>
    </row>
    <row r="13131" spans="76:76">
      <c r="BX13131" s="2"/>
    </row>
    <row r="13132" spans="76:76">
      <c r="BX13132" s="2"/>
    </row>
    <row r="13133" spans="76:76">
      <c r="BX13133" s="2"/>
    </row>
    <row r="13134" spans="76:76">
      <c r="BX13134" s="2"/>
    </row>
    <row r="13135" spans="76:76">
      <c r="BX13135" s="2"/>
    </row>
    <row r="13136" spans="76:76">
      <c r="BX13136" s="2"/>
    </row>
    <row r="13137" spans="76:76">
      <c r="BX13137" s="2"/>
    </row>
    <row r="13138" spans="76:76">
      <c r="BX13138" s="2"/>
    </row>
    <row r="13139" spans="76:76">
      <c r="BX13139" s="2"/>
    </row>
    <row r="13140" spans="76:76">
      <c r="BX13140" s="2"/>
    </row>
    <row r="13141" spans="76:76">
      <c r="BX13141" s="2"/>
    </row>
    <row r="13142" spans="76:76">
      <c r="BX13142" s="2"/>
    </row>
    <row r="13143" spans="76:76">
      <c r="BX13143" s="2"/>
    </row>
    <row r="13144" spans="76:76">
      <c r="BX13144" s="2"/>
    </row>
    <row r="13145" spans="76:76">
      <c r="BX13145" s="2"/>
    </row>
    <row r="13146" spans="76:76">
      <c r="BX13146" s="2"/>
    </row>
    <row r="13147" spans="76:76">
      <c r="BX13147" s="2"/>
    </row>
    <row r="13148" spans="76:76">
      <c r="BX13148" s="2"/>
    </row>
    <row r="13149" spans="76:76">
      <c r="BX13149" s="2"/>
    </row>
    <row r="13150" spans="76:76">
      <c r="BX13150" s="2"/>
    </row>
    <row r="13151" spans="76:76">
      <c r="BX13151" s="2"/>
    </row>
    <row r="13152" spans="76:76">
      <c r="BX13152" s="2"/>
    </row>
    <row r="13153" spans="76:76">
      <c r="BX13153" s="2"/>
    </row>
    <row r="13154" spans="76:76">
      <c r="BX13154" s="2"/>
    </row>
    <row r="13155" spans="76:76">
      <c r="BX13155" s="2"/>
    </row>
    <row r="13156" spans="76:76">
      <c r="BX13156" s="2"/>
    </row>
    <row r="13157" spans="76:76">
      <c r="BX13157" s="2"/>
    </row>
    <row r="13158" spans="76:76">
      <c r="BX13158" s="2"/>
    </row>
    <row r="13159" spans="76:76">
      <c r="BX13159" s="2"/>
    </row>
    <row r="13160" spans="76:76">
      <c r="BX13160" s="2"/>
    </row>
    <row r="13161" spans="76:76">
      <c r="BX13161" s="2"/>
    </row>
    <row r="13162" spans="76:76">
      <c r="BX13162" s="2"/>
    </row>
    <row r="13163" spans="76:76">
      <c r="BX13163" s="2"/>
    </row>
    <row r="13164" spans="76:76">
      <c r="BX13164" s="2"/>
    </row>
    <row r="13165" spans="76:76">
      <c r="BX13165" s="2"/>
    </row>
    <row r="13166" spans="76:76">
      <c r="BX13166" s="2"/>
    </row>
    <row r="13167" spans="76:76">
      <c r="BX13167" s="2"/>
    </row>
    <row r="13168" spans="76:76">
      <c r="BX13168" s="2"/>
    </row>
    <row r="13169" spans="76:76">
      <c r="BX13169" s="2"/>
    </row>
    <row r="13170" spans="76:76">
      <c r="BX13170" s="2"/>
    </row>
    <row r="13171" spans="76:76">
      <c r="BX13171" s="2"/>
    </row>
    <row r="13172" spans="76:76">
      <c r="BX13172" s="2"/>
    </row>
    <row r="13173" spans="76:76">
      <c r="BX13173" s="2"/>
    </row>
    <row r="13174" spans="76:76">
      <c r="BX13174" s="2"/>
    </row>
    <row r="13175" spans="76:76">
      <c r="BX13175" s="2"/>
    </row>
    <row r="13176" spans="76:76">
      <c r="BX13176" s="2"/>
    </row>
    <row r="13177" spans="76:76">
      <c r="BX13177" s="2"/>
    </row>
    <row r="13178" spans="76:76">
      <c r="BX13178" s="2"/>
    </row>
    <row r="13179" spans="76:76">
      <c r="BX13179" s="2"/>
    </row>
    <row r="13180" spans="76:76">
      <c r="BX13180" s="2"/>
    </row>
    <row r="13181" spans="76:76">
      <c r="BX13181" s="2"/>
    </row>
    <row r="13182" spans="76:76">
      <c r="BX13182" s="2"/>
    </row>
    <row r="13183" spans="76:76">
      <c r="BX13183" s="2"/>
    </row>
    <row r="13184" spans="76:76">
      <c r="BX13184" s="2"/>
    </row>
    <row r="13185" spans="76:76">
      <c r="BX13185" s="2"/>
    </row>
    <row r="13186" spans="76:76">
      <c r="BX13186" s="2"/>
    </row>
    <row r="13187" spans="76:76">
      <c r="BX13187" s="2"/>
    </row>
    <row r="13188" spans="76:76">
      <c r="BX13188" s="2"/>
    </row>
    <row r="13189" spans="76:76">
      <c r="BX13189" s="2"/>
    </row>
    <row r="13190" spans="76:76">
      <c r="BX13190" s="2"/>
    </row>
    <row r="13191" spans="76:76">
      <c r="BX13191" s="2"/>
    </row>
    <row r="13192" spans="76:76">
      <c r="BX13192" s="2"/>
    </row>
    <row r="13193" spans="76:76">
      <c r="BX13193" s="2"/>
    </row>
    <row r="13194" spans="76:76">
      <c r="BX13194" s="2"/>
    </row>
    <row r="13195" spans="76:76">
      <c r="BX13195" s="2"/>
    </row>
    <row r="13196" spans="76:76">
      <c r="BX13196" s="2"/>
    </row>
    <row r="13197" spans="76:76">
      <c r="BX13197" s="2"/>
    </row>
    <row r="13198" spans="76:76">
      <c r="BX13198" s="2"/>
    </row>
    <row r="13199" spans="76:76">
      <c r="BX13199" s="2"/>
    </row>
    <row r="13200" spans="76:76">
      <c r="BX13200" s="2"/>
    </row>
    <row r="13201" spans="76:76">
      <c r="BX13201" s="2"/>
    </row>
    <row r="13202" spans="76:76">
      <c r="BX13202" s="2"/>
    </row>
    <row r="13203" spans="76:76">
      <c r="BX13203" s="2"/>
    </row>
    <row r="13204" spans="76:76">
      <c r="BX13204" s="2"/>
    </row>
    <row r="13205" spans="76:76">
      <c r="BX13205" s="2"/>
    </row>
    <row r="13206" spans="76:76">
      <c r="BX13206" s="2"/>
    </row>
    <row r="13207" spans="76:76">
      <c r="BX13207" s="2"/>
    </row>
    <row r="13208" spans="76:76">
      <c r="BX13208" s="2"/>
    </row>
    <row r="13209" spans="76:76">
      <c r="BX13209" s="2"/>
    </row>
    <row r="13210" spans="76:76">
      <c r="BX13210" s="2"/>
    </row>
    <row r="13211" spans="76:76">
      <c r="BX13211" s="2"/>
    </row>
    <row r="13212" spans="76:76">
      <c r="BX13212" s="2"/>
    </row>
    <row r="13213" spans="76:76">
      <c r="BX13213" s="2"/>
    </row>
    <row r="13214" spans="76:76">
      <c r="BX13214" s="2"/>
    </row>
    <row r="13215" spans="76:76">
      <c r="BX13215" s="2"/>
    </row>
    <row r="13216" spans="76:76">
      <c r="BX13216" s="2"/>
    </row>
    <row r="13217" spans="76:76">
      <c r="BX13217" s="2"/>
    </row>
    <row r="13218" spans="76:76">
      <c r="BX13218" s="2"/>
    </row>
    <row r="13219" spans="76:76">
      <c r="BX13219" s="2"/>
    </row>
    <row r="13220" spans="76:76">
      <c r="BX13220" s="2"/>
    </row>
    <row r="13221" spans="76:76">
      <c r="BX13221" s="2"/>
    </row>
    <row r="13222" spans="76:76">
      <c r="BX13222" s="2"/>
    </row>
    <row r="13223" spans="76:76">
      <c r="BX13223" s="2"/>
    </row>
    <row r="13224" spans="76:76">
      <c r="BX13224" s="2"/>
    </row>
    <row r="13225" spans="76:76">
      <c r="BX13225" s="2"/>
    </row>
    <row r="13226" spans="76:76">
      <c r="BX13226" s="2"/>
    </row>
    <row r="13227" spans="76:76">
      <c r="BX13227" s="2"/>
    </row>
    <row r="13228" spans="76:76">
      <c r="BX13228" s="2"/>
    </row>
    <row r="13229" spans="76:76">
      <c r="BX13229" s="2"/>
    </row>
    <row r="13230" spans="76:76">
      <c r="BX13230" s="2"/>
    </row>
    <row r="13231" spans="76:76">
      <c r="BX13231" s="2"/>
    </row>
    <row r="13232" spans="76:76">
      <c r="BX13232" s="2"/>
    </row>
    <row r="13233" spans="76:76">
      <c r="BX13233" s="2"/>
    </row>
    <row r="13234" spans="76:76">
      <c r="BX13234" s="2"/>
    </row>
    <row r="13235" spans="76:76">
      <c r="BX13235" s="2"/>
    </row>
    <row r="13236" spans="76:76">
      <c r="BX13236" s="2"/>
    </row>
    <row r="13237" spans="76:76">
      <c r="BX13237" s="2"/>
    </row>
    <row r="13238" spans="76:76">
      <c r="BX13238" s="2"/>
    </row>
    <row r="13239" spans="76:76">
      <c r="BX13239" s="2"/>
    </row>
    <row r="13240" spans="76:76">
      <c r="BX13240" s="2"/>
    </row>
    <row r="13241" spans="76:76">
      <c r="BX13241" s="2"/>
    </row>
    <row r="13242" spans="76:76">
      <c r="BX13242" s="2"/>
    </row>
    <row r="13243" spans="76:76">
      <c r="BX13243" s="2"/>
    </row>
    <row r="13244" spans="76:76">
      <c r="BX13244" s="2"/>
    </row>
    <row r="13245" spans="76:76">
      <c r="BX13245" s="2"/>
    </row>
    <row r="13246" spans="76:76">
      <c r="BX13246" s="2"/>
    </row>
    <row r="13247" spans="76:76">
      <c r="BX13247" s="2"/>
    </row>
    <row r="13248" spans="76:76">
      <c r="BX13248" s="2"/>
    </row>
    <row r="13249" spans="76:76">
      <c r="BX13249" s="2"/>
    </row>
    <row r="13250" spans="76:76">
      <c r="BX13250" s="2"/>
    </row>
    <row r="13251" spans="76:76">
      <c r="BX13251" s="2"/>
    </row>
    <row r="13252" spans="76:76">
      <c r="BX13252" s="2"/>
    </row>
    <row r="13253" spans="76:76">
      <c r="BX13253" s="2"/>
    </row>
    <row r="13254" spans="76:76">
      <c r="BX13254" s="2"/>
    </row>
    <row r="13255" spans="76:76">
      <c r="BX13255" s="2"/>
    </row>
    <row r="13256" spans="76:76">
      <c r="BX13256" s="2"/>
    </row>
    <row r="13257" spans="76:76">
      <c r="BX13257" s="2"/>
    </row>
    <row r="13258" spans="76:76">
      <c r="BX13258" s="2"/>
    </row>
    <row r="13259" spans="76:76">
      <c r="BX13259" s="2"/>
    </row>
    <row r="13260" spans="76:76">
      <c r="BX13260" s="2"/>
    </row>
    <row r="13261" spans="76:76">
      <c r="BX13261" s="2"/>
    </row>
    <row r="13262" spans="76:76">
      <c r="BX13262" s="2"/>
    </row>
    <row r="13263" spans="76:76">
      <c r="BX13263" s="2"/>
    </row>
    <row r="13264" spans="76:76">
      <c r="BX13264" s="2"/>
    </row>
    <row r="13265" spans="76:76">
      <c r="BX13265" s="2"/>
    </row>
    <row r="13266" spans="76:76">
      <c r="BX13266" s="2"/>
    </row>
    <row r="13267" spans="76:76">
      <c r="BX13267" s="2"/>
    </row>
    <row r="13268" spans="76:76">
      <c r="BX13268" s="2"/>
    </row>
    <row r="13269" spans="76:76">
      <c r="BX13269" s="2"/>
    </row>
    <row r="13270" spans="76:76">
      <c r="BX13270" s="2"/>
    </row>
    <row r="13271" spans="76:76">
      <c r="BX13271" s="2"/>
    </row>
    <row r="13272" spans="76:76">
      <c r="BX13272" s="2"/>
    </row>
    <row r="13273" spans="76:76">
      <c r="BX13273" s="2"/>
    </row>
    <row r="13274" spans="76:76">
      <c r="BX13274" s="2"/>
    </row>
    <row r="13275" spans="76:76">
      <c r="BX13275" s="2"/>
    </row>
    <row r="13276" spans="76:76">
      <c r="BX13276" s="2"/>
    </row>
    <row r="13277" spans="76:76">
      <c r="BX13277" s="2"/>
    </row>
    <row r="13278" spans="76:76">
      <c r="BX13278" s="2"/>
    </row>
    <row r="13279" spans="76:76">
      <c r="BX13279" s="2"/>
    </row>
    <row r="13280" spans="76:76">
      <c r="BX13280" s="2"/>
    </row>
    <row r="13281" spans="76:76">
      <c r="BX13281" s="2"/>
    </row>
    <row r="13282" spans="76:76">
      <c r="BX13282" s="2"/>
    </row>
    <row r="13283" spans="76:76">
      <c r="BX13283" s="2"/>
    </row>
    <row r="13284" spans="76:76">
      <c r="BX13284" s="2"/>
    </row>
    <row r="13285" spans="76:76">
      <c r="BX13285" s="2"/>
    </row>
    <row r="13286" spans="76:76">
      <c r="BX13286" s="2"/>
    </row>
    <row r="13287" spans="76:76">
      <c r="BX13287" s="2"/>
    </row>
    <row r="13288" spans="76:76">
      <c r="BX13288" s="2"/>
    </row>
    <row r="13289" spans="76:76">
      <c r="BX13289" s="2"/>
    </row>
    <row r="13290" spans="76:76">
      <c r="BX13290" s="2"/>
    </row>
    <row r="13291" spans="76:76">
      <c r="BX13291" s="2"/>
    </row>
    <row r="13292" spans="76:76">
      <c r="BX13292" s="2"/>
    </row>
    <row r="13293" spans="76:76">
      <c r="BX13293" s="2"/>
    </row>
    <row r="13294" spans="76:76">
      <c r="BX13294" s="2"/>
    </row>
    <row r="13295" spans="76:76">
      <c r="BX13295" s="2"/>
    </row>
    <row r="13296" spans="76:76">
      <c r="BX13296" s="2"/>
    </row>
    <row r="13297" spans="76:76">
      <c r="BX13297" s="2"/>
    </row>
    <row r="13298" spans="76:76">
      <c r="BX13298" s="2"/>
    </row>
    <row r="13299" spans="76:76">
      <c r="BX13299" s="2"/>
    </row>
    <row r="13300" spans="76:76">
      <c r="BX13300" s="2"/>
    </row>
    <row r="13301" spans="76:76">
      <c r="BX13301" s="2"/>
    </row>
    <row r="13302" spans="76:76">
      <c r="BX13302" s="2"/>
    </row>
    <row r="13303" spans="76:76">
      <c r="BX13303" s="2"/>
    </row>
    <row r="13304" spans="76:76">
      <c r="BX13304" s="2"/>
    </row>
    <row r="13305" spans="76:76">
      <c r="BX13305" s="2"/>
    </row>
    <row r="13306" spans="76:76">
      <c r="BX13306" s="2"/>
    </row>
    <row r="13307" spans="76:76">
      <c r="BX13307" s="2"/>
    </row>
    <row r="13308" spans="76:76">
      <c r="BX13308" s="2"/>
    </row>
    <row r="13309" spans="76:76">
      <c r="BX13309" s="2"/>
    </row>
    <row r="13310" spans="76:76">
      <c r="BX13310" s="2"/>
    </row>
    <row r="13311" spans="76:76">
      <c r="BX13311" s="2"/>
    </row>
    <row r="13312" spans="76:76">
      <c r="BX13312" s="2"/>
    </row>
    <row r="13313" spans="76:76">
      <c r="BX13313" s="2"/>
    </row>
    <row r="13314" spans="76:76">
      <c r="BX13314" s="2"/>
    </row>
    <row r="13315" spans="76:76">
      <c r="BX13315" s="2"/>
    </row>
    <row r="13316" spans="76:76">
      <c r="BX13316" s="2"/>
    </row>
    <row r="13317" spans="76:76">
      <c r="BX13317" s="2"/>
    </row>
    <row r="13318" spans="76:76">
      <c r="BX13318" s="2"/>
    </row>
    <row r="13319" spans="76:76">
      <c r="BX13319" s="2"/>
    </row>
    <row r="13320" spans="76:76">
      <c r="BX13320" s="2"/>
    </row>
    <row r="13321" spans="76:76">
      <c r="BX13321" s="2"/>
    </row>
    <row r="13322" spans="76:76">
      <c r="BX13322" s="2"/>
    </row>
    <row r="13323" spans="76:76">
      <c r="BX13323" s="2"/>
    </row>
    <row r="13324" spans="76:76">
      <c r="BX13324" s="2"/>
    </row>
    <row r="13325" spans="76:76">
      <c r="BX13325" s="2"/>
    </row>
    <row r="13326" spans="76:76">
      <c r="BX13326" s="2"/>
    </row>
    <row r="13327" spans="76:76">
      <c r="BX13327" s="2"/>
    </row>
    <row r="13328" spans="76:76">
      <c r="BX13328" s="2"/>
    </row>
    <row r="13329" spans="76:76">
      <c r="BX13329" s="2"/>
    </row>
    <row r="13330" spans="76:76">
      <c r="BX13330" s="2"/>
    </row>
    <row r="13331" spans="76:76">
      <c r="BX13331" s="2"/>
    </row>
    <row r="13332" spans="76:76">
      <c r="BX13332" s="2"/>
    </row>
    <row r="13333" spans="76:76">
      <c r="BX13333" s="2"/>
    </row>
    <row r="13334" spans="76:76">
      <c r="BX13334" s="2"/>
    </row>
    <row r="13335" spans="76:76">
      <c r="BX13335" s="2"/>
    </row>
    <row r="13336" spans="76:76">
      <c r="BX13336" s="2"/>
    </row>
    <row r="13337" spans="76:76">
      <c r="BX13337" s="2"/>
    </row>
    <row r="13338" spans="76:76">
      <c r="BX13338" s="2"/>
    </row>
    <row r="13339" spans="76:76">
      <c r="BX13339" s="2"/>
    </row>
    <row r="13340" spans="76:76">
      <c r="BX13340" s="2"/>
    </row>
    <row r="13341" spans="76:76">
      <c r="BX13341" s="2"/>
    </row>
    <row r="13342" spans="76:76">
      <c r="BX13342" s="2"/>
    </row>
    <row r="13343" spans="76:76">
      <c r="BX13343" s="2"/>
    </row>
    <row r="13344" spans="76:76">
      <c r="BX13344" s="2"/>
    </row>
    <row r="13345" spans="76:76">
      <c r="BX13345" s="2"/>
    </row>
    <row r="13346" spans="76:76">
      <c r="BX13346" s="2"/>
    </row>
    <row r="13347" spans="76:76">
      <c r="BX13347" s="2"/>
    </row>
    <row r="13348" spans="76:76">
      <c r="BX13348" s="2"/>
    </row>
    <row r="13349" spans="76:76">
      <c r="BX13349" s="2"/>
    </row>
    <row r="13350" spans="76:76">
      <c r="BX13350" s="2"/>
    </row>
    <row r="13351" spans="76:76">
      <c r="BX13351" s="2"/>
    </row>
    <row r="13352" spans="76:76">
      <c r="BX13352" s="2"/>
    </row>
    <row r="13353" spans="76:76">
      <c r="BX13353" s="2"/>
    </row>
    <row r="13354" spans="76:76">
      <c r="BX13354" s="2"/>
    </row>
    <row r="13355" spans="76:76">
      <c r="BX13355" s="2"/>
    </row>
    <row r="13356" spans="76:76">
      <c r="BX13356" s="2"/>
    </row>
    <row r="13357" spans="76:76">
      <c r="BX13357" s="2"/>
    </row>
    <row r="13358" spans="76:76">
      <c r="BX13358" s="2"/>
    </row>
    <row r="13359" spans="76:76">
      <c r="BX13359" s="2"/>
    </row>
    <row r="13360" spans="76:76">
      <c r="BX13360" s="2"/>
    </row>
    <row r="13361" spans="76:76">
      <c r="BX13361" s="2"/>
    </row>
    <row r="13362" spans="76:76">
      <c r="BX13362" s="2"/>
    </row>
    <row r="13363" spans="76:76">
      <c r="BX13363" s="2"/>
    </row>
    <row r="13364" spans="76:76">
      <c r="BX13364" s="2"/>
    </row>
    <row r="13365" spans="76:76">
      <c r="BX13365" s="2"/>
    </row>
    <row r="13366" spans="76:76">
      <c r="BX13366" s="2"/>
    </row>
    <row r="13367" spans="76:76">
      <c r="BX13367" s="2"/>
    </row>
    <row r="13368" spans="76:76">
      <c r="BX13368" s="2"/>
    </row>
    <row r="13369" spans="76:76">
      <c r="BX13369" s="2"/>
    </row>
    <row r="13370" spans="76:76">
      <c r="BX13370" s="2"/>
    </row>
    <row r="13371" spans="76:76">
      <c r="BX13371" s="2"/>
    </row>
    <row r="13372" spans="76:76">
      <c r="BX13372" s="2"/>
    </row>
    <row r="13373" spans="76:76">
      <c r="BX13373" s="2"/>
    </row>
    <row r="13374" spans="76:76">
      <c r="BX13374" s="2"/>
    </row>
    <row r="13375" spans="76:76">
      <c r="BX13375" s="2"/>
    </row>
    <row r="13376" spans="76:76">
      <c r="BX13376" s="2"/>
    </row>
    <row r="13377" spans="76:76">
      <c r="BX13377" s="2"/>
    </row>
    <row r="13378" spans="76:76">
      <c r="BX13378" s="2"/>
    </row>
    <row r="13379" spans="76:76">
      <c r="BX13379" s="2"/>
    </row>
    <row r="13380" spans="76:76">
      <c r="BX13380" s="2"/>
    </row>
    <row r="13381" spans="76:76">
      <c r="BX13381" s="2"/>
    </row>
    <row r="13382" spans="76:76">
      <c r="BX13382" s="2"/>
    </row>
    <row r="13383" spans="76:76">
      <c r="BX13383" s="2"/>
    </row>
    <row r="13384" spans="76:76">
      <c r="BX13384" s="2"/>
    </row>
    <row r="13385" spans="76:76">
      <c r="BX13385" s="2"/>
    </row>
    <row r="13386" spans="76:76">
      <c r="BX13386" s="2"/>
    </row>
    <row r="13387" spans="76:76">
      <c r="BX13387" s="2"/>
    </row>
    <row r="13388" spans="76:76">
      <c r="BX13388" s="2"/>
    </row>
    <row r="13389" spans="76:76">
      <c r="BX13389" s="2"/>
    </row>
    <row r="13390" spans="76:76">
      <c r="BX13390" s="2"/>
    </row>
    <row r="13391" spans="76:76">
      <c r="BX13391" s="2"/>
    </row>
    <row r="13392" spans="76:76">
      <c r="BX13392" s="2"/>
    </row>
    <row r="13393" spans="76:76">
      <c r="BX13393" s="2"/>
    </row>
    <row r="13394" spans="76:76">
      <c r="BX13394" s="2"/>
    </row>
    <row r="13395" spans="76:76">
      <c r="BX13395" s="2"/>
    </row>
    <row r="13396" spans="76:76">
      <c r="BX13396" s="2"/>
    </row>
    <row r="13397" spans="76:76">
      <c r="BX13397" s="2"/>
    </row>
    <row r="13398" spans="76:76">
      <c r="BX13398" s="2"/>
    </row>
    <row r="13399" spans="76:76">
      <c r="BX13399" s="2"/>
    </row>
    <row r="13400" spans="76:76">
      <c r="BX13400" s="2"/>
    </row>
    <row r="13401" spans="76:76">
      <c r="BX13401" s="2"/>
    </row>
    <row r="13402" spans="76:76">
      <c r="BX13402" s="2"/>
    </row>
    <row r="13403" spans="76:76">
      <c r="BX13403" s="2"/>
    </row>
    <row r="13404" spans="76:76">
      <c r="BX13404" s="2"/>
    </row>
    <row r="13405" spans="76:76">
      <c r="BX13405" s="2"/>
    </row>
    <row r="13406" spans="76:76">
      <c r="BX13406" s="2"/>
    </row>
    <row r="13407" spans="76:76">
      <c r="BX13407" s="2"/>
    </row>
    <row r="13408" spans="76:76">
      <c r="BX13408" s="2"/>
    </row>
    <row r="13409" spans="76:76">
      <c r="BX13409" s="2"/>
    </row>
    <row r="13410" spans="76:76">
      <c r="BX13410" s="2"/>
    </row>
    <row r="13411" spans="76:76">
      <c r="BX13411" s="2"/>
    </row>
    <row r="13412" spans="76:76">
      <c r="BX13412" s="2"/>
    </row>
    <row r="13413" spans="76:76">
      <c r="BX13413" s="2"/>
    </row>
    <row r="13414" spans="76:76">
      <c r="BX13414" s="2"/>
    </row>
    <row r="13415" spans="76:76">
      <c r="BX13415" s="2"/>
    </row>
    <row r="13416" spans="76:76">
      <c r="BX13416" s="2"/>
    </row>
    <row r="13417" spans="76:76">
      <c r="BX13417" s="2"/>
    </row>
    <row r="13418" spans="76:76">
      <c r="BX13418" s="2"/>
    </row>
    <row r="13419" spans="76:76">
      <c r="BX13419" s="2"/>
    </row>
    <row r="13420" spans="76:76">
      <c r="BX13420" s="2"/>
    </row>
    <row r="13421" spans="76:76">
      <c r="BX13421" s="2"/>
    </row>
    <row r="13422" spans="76:76">
      <c r="BX13422" s="2"/>
    </row>
    <row r="13423" spans="76:76">
      <c r="BX13423" s="2"/>
    </row>
    <row r="13424" spans="76:76">
      <c r="BX13424" s="2"/>
    </row>
    <row r="13425" spans="76:76">
      <c r="BX13425" s="2"/>
    </row>
    <row r="13426" spans="76:76">
      <c r="BX13426" s="2"/>
    </row>
    <row r="13427" spans="76:76">
      <c r="BX13427" s="2"/>
    </row>
    <row r="13428" spans="76:76">
      <c r="BX13428" s="2"/>
    </row>
    <row r="13429" spans="76:76">
      <c r="BX13429" s="2"/>
    </row>
    <row r="13430" spans="76:76">
      <c r="BX13430" s="2"/>
    </row>
    <row r="13431" spans="76:76">
      <c r="BX13431" s="2"/>
    </row>
    <row r="13432" spans="76:76">
      <c r="BX13432" s="2"/>
    </row>
    <row r="13433" spans="76:76">
      <c r="BX13433" s="2"/>
    </row>
    <row r="13434" spans="76:76">
      <c r="BX13434" s="2"/>
    </row>
    <row r="13435" spans="76:76">
      <c r="BX13435" s="2"/>
    </row>
    <row r="13436" spans="76:76">
      <c r="BX13436" s="2"/>
    </row>
    <row r="13437" spans="76:76">
      <c r="BX13437" s="2"/>
    </row>
    <row r="13438" spans="76:76">
      <c r="BX13438" s="2"/>
    </row>
    <row r="13439" spans="76:76">
      <c r="BX13439" s="2"/>
    </row>
    <row r="13440" spans="76:76">
      <c r="BX13440" s="2"/>
    </row>
    <row r="13441" spans="76:76">
      <c r="BX13441" s="2"/>
    </row>
    <row r="13442" spans="76:76">
      <c r="BX13442" s="2"/>
    </row>
    <row r="13443" spans="76:76">
      <c r="BX13443" s="2"/>
    </row>
    <row r="13444" spans="76:76">
      <c r="BX13444" s="2"/>
    </row>
    <row r="13445" spans="76:76">
      <c r="BX13445" s="2"/>
    </row>
    <row r="13446" spans="76:76">
      <c r="BX13446" s="2"/>
    </row>
    <row r="13447" spans="76:76">
      <c r="BX13447" s="2"/>
    </row>
    <row r="13448" spans="76:76">
      <c r="BX13448" s="2"/>
    </row>
    <row r="13449" spans="76:76">
      <c r="BX13449" s="2"/>
    </row>
    <row r="13450" spans="76:76">
      <c r="BX13450" s="2"/>
    </row>
    <row r="13451" spans="76:76">
      <c r="BX13451" s="2"/>
    </row>
    <row r="13452" spans="76:76">
      <c r="BX13452" s="2"/>
    </row>
    <row r="13453" spans="76:76">
      <c r="BX13453" s="2"/>
    </row>
    <row r="13454" spans="76:76">
      <c r="BX13454" s="2"/>
    </row>
    <row r="13455" spans="76:76">
      <c r="BX13455" s="2"/>
    </row>
    <row r="13456" spans="76:76">
      <c r="BX13456" s="2"/>
    </row>
    <row r="13457" spans="76:76">
      <c r="BX13457" s="2"/>
    </row>
    <row r="13458" spans="76:76">
      <c r="BX13458" s="2"/>
    </row>
    <row r="13459" spans="76:76">
      <c r="BX13459" s="2"/>
    </row>
    <row r="13460" spans="76:76">
      <c r="BX13460" s="2"/>
    </row>
    <row r="13461" spans="76:76">
      <c r="BX13461" s="2"/>
    </row>
    <row r="13462" spans="76:76">
      <c r="BX13462" s="2"/>
    </row>
    <row r="13463" spans="76:76">
      <c r="BX13463" s="2"/>
    </row>
    <row r="13464" spans="76:76">
      <c r="BX13464" s="2"/>
    </row>
    <row r="13465" spans="76:76">
      <c r="BX13465" s="2"/>
    </row>
    <row r="13466" spans="76:76">
      <c r="BX13466" s="2"/>
    </row>
    <row r="13467" spans="76:76">
      <c r="BX13467" s="2"/>
    </row>
    <row r="13468" spans="76:76">
      <c r="BX13468" s="2"/>
    </row>
    <row r="13469" spans="76:76">
      <c r="BX13469" s="2"/>
    </row>
    <row r="13470" spans="76:76">
      <c r="BX13470" s="2"/>
    </row>
    <row r="13471" spans="76:76">
      <c r="BX13471" s="2"/>
    </row>
    <row r="13472" spans="76:76">
      <c r="BX13472" s="2"/>
    </row>
    <row r="13473" spans="76:76">
      <c r="BX13473" s="2"/>
    </row>
    <row r="13474" spans="76:76">
      <c r="BX13474" s="2"/>
    </row>
    <row r="13475" spans="76:76">
      <c r="BX13475" s="2"/>
    </row>
    <row r="13476" spans="76:76">
      <c r="BX13476" s="2"/>
    </row>
    <row r="13477" spans="76:76">
      <c r="BX13477" s="2"/>
    </row>
    <row r="13478" spans="76:76">
      <c r="BX13478" s="2"/>
    </row>
    <row r="13479" spans="76:76">
      <c r="BX13479" s="2"/>
    </row>
    <row r="13480" spans="76:76">
      <c r="BX13480" s="2"/>
    </row>
    <row r="13481" spans="76:76">
      <c r="BX13481" s="2"/>
    </row>
    <row r="13482" spans="76:76">
      <c r="BX13482" s="2"/>
    </row>
    <row r="13483" spans="76:76">
      <c r="BX13483" s="2"/>
    </row>
    <row r="13484" spans="76:76">
      <c r="BX13484" s="2"/>
    </row>
    <row r="13485" spans="76:76">
      <c r="BX13485" s="2"/>
    </row>
    <row r="13486" spans="76:76">
      <c r="BX13486" s="2"/>
    </row>
    <row r="13487" spans="76:76">
      <c r="BX13487" s="2"/>
    </row>
    <row r="13488" spans="76:76">
      <c r="BX13488" s="2"/>
    </row>
    <row r="13489" spans="76:76">
      <c r="BX13489" s="2"/>
    </row>
    <row r="13490" spans="76:76">
      <c r="BX13490" s="2"/>
    </row>
    <row r="13491" spans="76:76">
      <c r="BX13491" s="2"/>
    </row>
    <row r="13492" spans="76:76">
      <c r="BX13492" s="2"/>
    </row>
    <row r="13493" spans="76:76">
      <c r="BX13493" s="2"/>
    </row>
    <row r="13494" spans="76:76">
      <c r="BX13494" s="2"/>
    </row>
    <row r="13495" spans="76:76">
      <c r="BX13495" s="2"/>
    </row>
    <row r="13496" spans="76:76">
      <c r="BX13496" s="2"/>
    </row>
    <row r="13497" spans="76:76">
      <c r="BX13497" s="2"/>
    </row>
    <row r="13498" spans="76:76">
      <c r="BX13498" s="2"/>
    </row>
    <row r="13499" spans="76:76">
      <c r="BX13499" s="2"/>
    </row>
    <row r="13500" spans="76:76">
      <c r="BX13500" s="2"/>
    </row>
    <row r="13501" spans="76:76">
      <c r="BX13501" s="2"/>
    </row>
    <row r="13502" spans="76:76">
      <c r="BX13502" s="2"/>
    </row>
    <row r="13503" spans="76:76">
      <c r="BX13503" s="2"/>
    </row>
    <row r="13504" spans="76:76">
      <c r="BX13504" s="2"/>
    </row>
    <row r="13505" spans="76:76">
      <c r="BX13505" s="2"/>
    </row>
    <row r="13506" spans="76:76">
      <c r="BX13506" s="2"/>
    </row>
    <row r="13507" spans="76:76">
      <c r="BX13507" s="2"/>
    </row>
    <row r="13508" spans="76:76">
      <c r="BX13508" s="2"/>
    </row>
    <row r="13509" spans="76:76">
      <c r="BX13509" s="2"/>
    </row>
    <row r="13510" spans="76:76">
      <c r="BX13510" s="2"/>
    </row>
    <row r="13511" spans="76:76">
      <c r="BX13511" s="2"/>
    </row>
    <row r="13512" spans="76:76">
      <c r="BX13512" s="2"/>
    </row>
    <row r="13513" spans="76:76">
      <c r="BX13513" s="2"/>
    </row>
    <row r="13514" spans="76:76">
      <c r="BX13514" s="2"/>
    </row>
    <row r="13515" spans="76:76">
      <c r="BX13515" s="2"/>
    </row>
    <row r="13516" spans="76:76">
      <c r="BX13516" s="2"/>
    </row>
    <row r="13517" spans="76:76">
      <c r="BX13517" s="2"/>
    </row>
    <row r="13518" spans="76:76">
      <c r="BX13518" s="2"/>
    </row>
    <row r="13519" spans="76:76">
      <c r="BX13519" s="2"/>
    </row>
    <row r="13520" spans="76:76">
      <c r="BX13520" s="2"/>
    </row>
    <row r="13521" spans="76:76">
      <c r="BX13521" s="2"/>
    </row>
    <row r="13522" spans="76:76">
      <c r="BX13522" s="2"/>
    </row>
    <row r="13523" spans="76:76">
      <c r="BX13523" s="2"/>
    </row>
    <row r="13524" spans="76:76">
      <c r="BX13524" s="2"/>
    </row>
    <row r="13525" spans="76:76">
      <c r="BX13525" s="2"/>
    </row>
    <row r="13526" spans="76:76">
      <c r="BX13526" s="2"/>
    </row>
    <row r="13527" spans="76:76">
      <c r="BX13527" s="2"/>
    </row>
    <row r="13528" spans="76:76">
      <c r="BX13528" s="2"/>
    </row>
    <row r="13529" spans="76:76">
      <c r="BX13529" s="2"/>
    </row>
    <row r="13530" spans="76:76">
      <c r="BX13530" s="2"/>
    </row>
    <row r="13531" spans="76:76">
      <c r="BX13531" s="2"/>
    </row>
    <row r="13532" spans="76:76">
      <c r="BX13532" s="2"/>
    </row>
    <row r="13533" spans="76:76">
      <c r="BX13533" s="2"/>
    </row>
    <row r="13534" spans="76:76">
      <c r="BX13534" s="2"/>
    </row>
    <row r="13535" spans="76:76">
      <c r="BX13535" s="2"/>
    </row>
    <row r="13536" spans="76:76">
      <c r="BX13536" s="2"/>
    </row>
    <row r="13537" spans="76:76">
      <c r="BX13537" s="2"/>
    </row>
    <row r="13538" spans="76:76">
      <c r="BX13538" s="2"/>
    </row>
    <row r="13539" spans="76:76">
      <c r="BX13539" s="2"/>
    </row>
    <row r="13540" spans="76:76">
      <c r="BX13540" s="2"/>
    </row>
    <row r="13541" spans="76:76">
      <c r="BX13541" s="2"/>
    </row>
    <row r="13542" spans="76:76">
      <c r="BX13542" s="2"/>
    </row>
    <row r="13543" spans="76:76">
      <c r="BX13543" s="2"/>
    </row>
    <row r="13544" spans="76:76">
      <c r="BX13544" s="2"/>
    </row>
    <row r="13545" spans="76:76">
      <c r="BX13545" s="2"/>
    </row>
    <row r="13546" spans="76:76">
      <c r="BX13546" s="2"/>
    </row>
    <row r="13547" spans="76:76">
      <c r="BX13547" s="2"/>
    </row>
    <row r="13548" spans="76:76">
      <c r="BX13548" s="2"/>
    </row>
    <row r="13549" spans="76:76">
      <c r="BX13549" s="2"/>
    </row>
    <row r="13550" spans="76:76">
      <c r="BX13550" s="2"/>
    </row>
    <row r="13551" spans="76:76">
      <c r="BX13551" s="2"/>
    </row>
    <row r="13552" spans="76:76">
      <c r="BX13552" s="2"/>
    </row>
    <row r="13553" spans="76:76">
      <c r="BX13553" s="2"/>
    </row>
    <row r="13554" spans="76:76">
      <c r="BX13554" s="2"/>
    </row>
    <row r="13555" spans="76:76">
      <c r="BX13555" s="2"/>
    </row>
    <row r="13556" spans="76:76">
      <c r="BX13556" s="2"/>
    </row>
    <row r="13557" spans="76:76">
      <c r="BX13557" s="2"/>
    </row>
    <row r="13558" spans="76:76">
      <c r="BX13558" s="2"/>
    </row>
    <row r="13559" spans="76:76">
      <c r="BX13559" s="2"/>
    </row>
    <row r="13560" spans="76:76">
      <c r="BX13560" s="2"/>
    </row>
    <row r="13561" spans="76:76">
      <c r="BX13561" s="2"/>
    </row>
    <row r="13562" spans="76:76">
      <c r="BX13562" s="2"/>
    </row>
    <row r="13563" spans="76:76">
      <c r="BX13563" s="2"/>
    </row>
    <row r="13564" spans="76:76">
      <c r="BX13564" s="2"/>
    </row>
    <row r="13565" spans="76:76">
      <c r="BX13565" s="2"/>
    </row>
    <row r="13566" spans="76:76">
      <c r="BX13566" s="2"/>
    </row>
    <row r="13567" spans="76:76">
      <c r="BX13567" s="2"/>
    </row>
    <row r="13568" spans="76:76">
      <c r="BX13568" s="2"/>
    </row>
    <row r="13569" spans="76:76">
      <c r="BX13569" s="2"/>
    </row>
    <row r="13570" spans="76:76">
      <c r="BX13570" s="2"/>
    </row>
    <row r="13571" spans="76:76">
      <c r="BX13571" s="2"/>
    </row>
    <row r="13572" spans="76:76">
      <c r="BX13572" s="2"/>
    </row>
    <row r="13573" spans="76:76">
      <c r="BX13573" s="2"/>
    </row>
    <row r="13574" spans="76:76">
      <c r="BX13574" s="2"/>
    </row>
    <row r="13575" spans="76:76">
      <c r="BX13575" s="2"/>
    </row>
    <row r="13576" spans="76:76">
      <c r="BX13576" s="2"/>
    </row>
    <row r="13577" spans="76:76">
      <c r="BX13577" s="2"/>
    </row>
    <row r="13578" spans="76:76">
      <c r="BX13578" s="2"/>
    </row>
    <row r="13579" spans="76:76">
      <c r="BX13579" s="2"/>
    </row>
    <row r="13580" spans="76:76">
      <c r="BX13580" s="2"/>
    </row>
    <row r="13581" spans="76:76">
      <c r="BX13581" s="2"/>
    </row>
    <row r="13582" spans="76:76">
      <c r="BX13582" s="2"/>
    </row>
    <row r="13583" spans="76:76">
      <c r="BX13583" s="2"/>
    </row>
    <row r="13584" spans="76:76">
      <c r="BX13584" s="2"/>
    </row>
    <row r="13585" spans="76:76">
      <c r="BX13585" s="2"/>
    </row>
    <row r="13586" spans="76:76">
      <c r="BX13586" s="2"/>
    </row>
    <row r="13587" spans="76:76">
      <c r="BX13587" s="2"/>
    </row>
    <row r="13588" spans="76:76">
      <c r="BX13588" s="2"/>
    </row>
    <row r="13589" spans="76:76">
      <c r="BX13589" s="2"/>
    </row>
    <row r="13590" spans="76:76">
      <c r="BX13590" s="2"/>
    </row>
    <row r="13591" spans="76:76">
      <c r="BX13591" s="2"/>
    </row>
    <row r="13592" spans="76:76">
      <c r="BX13592" s="2"/>
    </row>
    <row r="13593" spans="76:76">
      <c r="BX13593" s="2"/>
    </row>
    <row r="13594" spans="76:76">
      <c r="BX13594" s="2"/>
    </row>
    <row r="13595" spans="76:76">
      <c r="BX13595" s="2"/>
    </row>
    <row r="13596" spans="76:76">
      <c r="BX13596" s="2"/>
    </row>
    <row r="13597" spans="76:76">
      <c r="BX13597" s="2"/>
    </row>
    <row r="13598" spans="76:76">
      <c r="BX13598" s="2"/>
    </row>
    <row r="13599" spans="76:76">
      <c r="BX13599" s="2"/>
    </row>
    <row r="13600" spans="76:76">
      <c r="BX13600" s="2"/>
    </row>
    <row r="13601" spans="76:76">
      <c r="BX13601" s="2"/>
    </row>
    <row r="13602" spans="76:76">
      <c r="BX13602" s="2"/>
    </row>
    <row r="13603" spans="76:76">
      <c r="BX13603" s="2"/>
    </row>
    <row r="13604" spans="76:76">
      <c r="BX13604" s="2"/>
    </row>
    <row r="13605" spans="76:76">
      <c r="BX13605" s="2"/>
    </row>
    <row r="13606" spans="76:76">
      <c r="BX13606" s="2"/>
    </row>
    <row r="13607" spans="76:76">
      <c r="BX13607" s="2"/>
    </row>
    <row r="13608" spans="76:76">
      <c r="BX13608" s="2"/>
    </row>
    <row r="13609" spans="76:76">
      <c r="BX13609" s="2"/>
    </row>
    <row r="13610" spans="76:76">
      <c r="BX13610" s="2"/>
    </row>
    <row r="13611" spans="76:76">
      <c r="BX13611" s="2"/>
    </row>
    <row r="13612" spans="76:76">
      <c r="BX13612" s="2"/>
    </row>
    <row r="13613" spans="76:76">
      <c r="BX13613" s="2"/>
    </row>
    <row r="13614" spans="76:76">
      <c r="BX13614" s="2"/>
    </row>
    <row r="13615" spans="76:76">
      <c r="BX13615" s="2"/>
    </row>
    <row r="13616" spans="76:76">
      <c r="BX13616" s="2"/>
    </row>
    <row r="13617" spans="76:76">
      <c r="BX13617" s="2"/>
    </row>
    <row r="13618" spans="76:76">
      <c r="BX13618" s="2"/>
    </row>
    <row r="13619" spans="76:76">
      <c r="BX13619" s="2"/>
    </row>
    <row r="13620" spans="76:76">
      <c r="BX13620" s="2"/>
    </row>
    <row r="13621" spans="76:76">
      <c r="BX13621" s="2"/>
    </row>
    <row r="13622" spans="76:76">
      <c r="BX13622" s="2"/>
    </row>
    <row r="13623" spans="76:76">
      <c r="BX13623" s="2"/>
    </row>
    <row r="13624" spans="76:76">
      <c r="BX13624" s="2"/>
    </row>
    <row r="13625" spans="76:76">
      <c r="BX13625" s="2"/>
    </row>
    <row r="13626" spans="76:76">
      <c r="BX13626" s="2"/>
    </row>
    <row r="13627" spans="76:76">
      <c r="BX13627" s="2"/>
    </row>
    <row r="13628" spans="76:76">
      <c r="BX13628" s="2"/>
    </row>
    <row r="13629" spans="76:76">
      <c r="BX13629" s="2"/>
    </row>
    <row r="13630" spans="76:76">
      <c r="BX13630" s="2"/>
    </row>
    <row r="13631" spans="76:76">
      <c r="BX13631" s="2"/>
    </row>
    <row r="13632" spans="76:76">
      <c r="BX13632" s="2"/>
    </row>
    <row r="13633" spans="76:76">
      <c r="BX13633" s="2"/>
    </row>
    <row r="13634" spans="76:76">
      <c r="BX13634" s="2"/>
    </row>
    <row r="13635" spans="76:76">
      <c r="BX13635" s="2"/>
    </row>
    <row r="13636" spans="76:76">
      <c r="BX13636" s="2"/>
    </row>
    <row r="13637" spans="76:76">
      <c r="BX13637" s="2"/>
    </row>
    <row r="13638" spans="76:76">
      <c r="BX13638" s="2"/>
    </row>
    <row r="13639" spans="76:76">
      <c r="BX13639" s="2"/>
    </row>
    <row r="13640" spans="76:76">
      <c r="BX13640" s="2"/>
    </row>
    <row r="13641" spans="76:76">
      <c r="BX13641" s="2"/>
    </row>
    <row r="13642" spans="76:76">
      <c r="BX13642" s="2"/>
    </row>
    <row r="13643" spans="76:76">
      <c r="BX13643" s="2"/>
    </row>
    <row r="13644" spans="76:76">
      <c r="BX13644" s="2"/>
    </row>
    <row r="13645" spans="76:76">
      <c r="BX13645" s="2"/>
    </row>
    <row r="13646" spans="76:76">
      <c r="BX13646" s="2"/>
    </row>
    <row r="13647" spans="76:76">
      <c r="BX13647" s="2"/>
    </row>
    <row r="13648" spans="76:76">
      <c r="BX13648" s="2"/>
    </row>
    <row r="13649" spans="76:76">
      <c r="BX13649" s="2"/>
    </row>
    <row r="13650" spans="76:76">
      <c r="BX13650" s="2"/>
    </row>
    <row r="13651" spans="76:76">
      <c r="BX13651" s="2"/>
    </row>
    <row r="13652" spans="76:76">
      <c r="BX13652" s="2"/>
    </row>
    <row r="13653" spans="76:76">
      <c r="BX13653" s="2"/>
    </row>
    <row r="13654" spans="76:76">
      <c r="BX13654" s="2"/>
    </row>
    <row r="13655" spans="76:76">
      <c r="BX13655" s="2"/>
    </row>
    <row r="13656" spans="76:76">
      <c r="BX13656" s="2"/>
    </row>
    <row r="13657" spans="76:76">
      <c r="BX13657" s="2"/>
    </row>
    <row r="13658" spans="76:76">
      <c r="BX13658" s="2"/>
    </row>
    <row r="13659" spans="76:76">
      <c r="BX13659" s="2"/>
    </row>
    <row r="13660" spans="76:76">
      <c r="BX13660" s="2"/>
    </row>
    <row r="13661" spans="76:76">
      <c r="BX13661" s="2"/>
    </row>
    <row r="13662" spans="76:76">
      <c r="BX13662" s="2"/>
    </row>
    <row r="13663" spans="76:76">
      <c r="BX13663" s="2"/>
    </row>
    <row r="13664" spans="76:76">
      <c r="BX13664" s="2"/>
    </row>
    <row r="13665" spans="76:76">
      <c r="BX13665" s="2"/>
    </row>
    <row r="13666" spans="76:76">
      <c r="BX13666" s="2"/>
    </row>
    <row r="13667" spans="76:76">
      <c r="BX13667" s="2"/>
    </row>
    <row r="13668" spans="76:76">
      <c r="BX13668" s="2"/>
    </row>
    <row r="13669" spans="76:76">
      <c r="BX13669" s="2"/>
    </row>
    <row r="13670" spans="76:76">
      <c r="BX13670" s="2"/>
    </row>
    <row r="13671" spans="76:76">
      <c r="BX13671" s="2"/>
    </row>
    <row r="13672" spans="76:76">
      <c r="BX13672" s="2"/>
    </row>
    <row r="13673" spans="76:76">
      <c r="BX13673" s="2"/>
    </row>
    <row r="13674" spans="76:76">
      <c r="BX13674" s="2"/>
    </row>
    <row r="13675" spans="76:76">
      <c r="BX13675" s="2"/>
    </row>
    <row r="13676" spans="76:76">
      <c r="BX13676" s="2"/>
    </row>
    <row r="13677" spans="76:76">
      <c r="BX13677" s="2"/>
    </row>
    <row r="13678" spans="76:76">
      <c r="BX13678" s="2"/>
    </row>
    <row r="13679" spans="76:76">
      <c r="BX13679" s="2"/>
    </row>
    <row r="13680" spans="76:76">
      <c r="BX13680" s="2"/>
    </row>
    <row r="13681" spans="76:76">
      <c r="BX13681" s="2"/>
    </row>
    <row r="13682" spans="76:76">
      <c r="BX13682" s="2"/>
    </row>
    <row r="13683" spans="76:76">
      <c r="BX13683" s="2"/>
    </row>
    <row r="13684" spans="76:76">
      <c r="BX13684" s="2"/>
    </row>
    <row r="13685" spans="76:76">
      <c r="BX13685" s="2"/>
    </row>
    <row r="13686" spans="76:76">
      <c r="BX13686" s="2"/>
    </row>
    <row r="13687" spans="76:76">
      <c r="BX13687" s="2"/>
    </row>
    <row r="13688" spans="76:76">
      <c r="BX13688" s="2"/>
    </row>
    <row r="13689" spans="76:76">
      <c r="BX13689" s="2"/>
    </row>
    <row r="13690" spans="76:76">
      <c r="BX13690" s="2"/>
    </row>
    <row r="13691" spans="76:76">
      <c r="BX13691" s="2"/>
    </row>
    <row r="13692" spans="76:76">
      <c r="BX13692" s="2"/>
    </row>
    <row r="13693" spans="76:76">
      <c r="BX13693" s="2"/>
    </row>
    <row r="13694" spans="76:76">
      <c r="BX13694" s="2"/>
    </row>
    <row r="13695" spans="76:76">
      <c r="BX13695" s="2"/>
    </row>
    <row r="13696" spans="76:76">
      <c r="BX13696" s="2"/>
    </row>
    <row r="13697" spans="76:76">
      <c r="BX13697" s="2"/>
    </row>
    <row r="13698" spans="76:76">
      <c r="BX13698" s="2"/>
    </row>
    <row r="13699" spans="76:76">
      <c r="BX13699" s="2"/>
    </row>
    <row r="13700" spans="76:76">
      <c r="BX13700" s="2"/>
    </row>
    <row r="13701" spans="76:76">
      <c r="BX13701" s="2"/>
    </row>
    <row r="13702" spans="76:76">
      <c r="BX13702" s="2"/>
    </row>
    <row r="13703" spans="76:76">
      <c r="BX13703" s="2"/>
    </row>
    <row r="13704" spans="76:76">
      <c r="BX13704" s="2"/>
    </row>
    <row r="13705" spans="76:76">
      <c r="BX13705" s="2"/>
    </row>
    <row r="13706" spans="76:76">
      <c r="BX13706" s="2"/>
    </row>
    <row r="13707" spans="76:76">
      <c r="BX13707" s="2"/>
    </row>
    <row r="13708" spans="76:76">
      <c r="BX13708" s="2"/>
    </row>
    <row r="13709" spans="76:76">
      <c r="BX13709" s="2"/>
    </row>
    <row r="13710" spans="76:76">
      <c r="BX13710" s="2"/>
    </row>
    <row r="13711" spans="76:76">
      <c r="BX13711" s="2"/>
    </row>
    <row r="13712" spans="76:76">
      <c r="BX13712" s="2"/>
    </row>
    <row r="13713" spans="76:76">
      <c r="BX13713" s="2"/>
    </row>
    <row r="13714" spans="76:76">
      <c r="BX13714" s="2"/>
    </row>
    <row r="13715" spans="76:76">
      <c r="BX13715" s="2"/>
    </row>
    <row r="13716" spans="76:76">
      <c r="BX13716" s="2"/>
    </row>
    <row r="13717" spans="76:76">
      <c r="BX13717" s="2"/>
    </row>
    <row r="13718" spans="76:76">
      <c r="BX13718" s="2"/>
    </row>
    <row r="13719" spans="76:76">
      <c r="BX13719" s="2"/>
    </row>
    <row r="13720" spans="76:76">
      <c r="BX13720" s="2"/>
    </row>
    <row r="13721" spans="76:76">
      <c r="BX13721" s="2"/>
    </row>
    <row r="13722" spans="76:76">
      <c r="BX13722" s="2"/>
    </row>
    <row r="13723" spans="76:76">
      <c r="BX13723" s="2"/>
    </row>
    <row r="13724" spans="76:76">
      <c r="BX13724" s="2"/>
    </row>
    <row r="13725" spans="76:76">
      <c r="BX13725" s="2"/>
    </row>
    <row r="13726" spans="76:76">
      <c r="BX13726" s="2"/>
    </row>
    <row r="13727" spans="76:76">
      <c r="BX13727" s="2"/>
    </row>
    <row r="13728" spans="76:76">
      <c r="BX13728" s="2"/>
    </row>
    <row r="13729" spans="76:76">
      <c r="BX13729" s="2"/>
    </row>
    <row r="13730" spans="76:76">
      <c r="BX13730" s="2"/>
    </row>
    <row r="13731" spans="76:76">
      <c r="BX13731" s="2"/>
    </row>
    <row r="13732" spans="76:76">
      <c r="BX13732" s="2"/>
    </row>
    <row r="13733" spans="76:76">
      <c r="BX13733" s="2"/>
    </row>
    <row r="13734" spans="76:76">
      <c r="BX13734" s="2"/>
    </row>
    <row r="13735" spans="76:76">
      <c r="BX13735" s="2"/>
    </row>
    <row r="13736" spans="76:76">
      <c r="BX13736" s="2"/>
    </row>
    <row r="13737" spans="76:76">
      <c r="BX13737" s="2"/>
    </row>
    <row r="13738" spans="76:76">
      <c r="BX13738" s="2"/>
    </row>
    <row r="13739" spans="76:76">
      <c r="BX13739" s="2"/>
    </row>
    <row r="13740" spans="76:76">
      <c r="BX13740" s="2"/>
    </row>
    <row r="13741" spans="76:76">
      <c r="BX13741" s="2"/>
    </row>
    <row r="13742" spans="76:76">
      <c r="BX13742" s="2"/>
    </row>
    <row r="13743" spans="76:76">
      <c r="BX13743" s="2"/>
    </row>
    <row r="13744" spans="76:76">
      <c r="BX13744" s="2"/>
    </row>
    <row r="13745" spans="76:76">
      <c r="BX13745" s="2"/>
    </row>
    <row r="13746" spans="76:76">
      <c r="BX13746" s="2"/>
    </row>
    <row r="13747" spans="76:76">
      <c r="BX13747" s="2"/>
    </row>
    <row r="13748" spans="76:76">
      <c r="BX13748" s="2"/>
    </row>
    <row r="13749" spans="76:76">
      <c r="BX13749" s="2"/>
    </row>
    <row r="13750" spans="76:76">
      <c r="BX13750" s="2"/>
    </row>
    <row r="13751" spans="76:76">
      <c r="BX13751" s="2"/>
    </row>
    <row r="13752" spans="76:76">
      <c r="BX13752" s="2"/>
    </row>
    <row r="13753" spans="76:76">
      <c r="BX13753" s="2"/>
    </row>
    <row r="13754" spans="76:76">
      <c r="BX13754" s="2"/>
    </row>
    <row r="13755" spans="76:76">
      <c r="BX13755" s="2"/>
    </row>
    <row r="13756" spans="76:76">
      <c r="BX13756" s="2"/>
    </row>
    <row r="13757" spans="76:76">
      <c r="BX13757" s="2"/>
    </row>
    <row r="13758" spans="76:76">
      <c r="BX13758" s="2"/>
    </row>
    <row r="13759" spans="76:76">
      <c r="BX13759" s="2"/>
    </row>
    <row r="13760" spans="76:76">
      <c r="BX13760" s="2"/>
    </row>
    <row r="13761" spans="76:76">
      <c r="BX13761" s="2"/>
    </row>
    <row r="13762" spans="76:76">
      <c r="BX13762" s="2"/>
    </row>
    <row r="13763" spans="76:76">
      <c r="BX13763" s="2"/>
    </row>
    <row r="13764" spans="76:76">
      <c r="BX13764" s="2"/>
    </row>
    <row r="13765" spans="76:76">
      <c r="BX13765" s="2"/>
    </row>
    <row r="13766" spans="76:76">
      <c r="BX13766" s="2"/>
    </row>
    <row r="13767" spans="76:76">
      <c r="BX13767" s="2"/>
    </row>
    <row r="13768" spans="76:76">
      <c r="BX13768" s="2"/>
    </row>
    <row r="13769" spans="76:76">
      <c r="BX13769" s="2"/>
    </row>
    <row r="13770" spans="76:76">
      <c r="BX13770" s="2"/>
    </row>
    <row r="13771" spans="76:76">
      <c r="BX13771" s="2"/>
    </row>
    <row r="13772" spans="76:76">
      <c r="BX13772" s="2"/>
    </row>
    <row r="13773" spans="76:76">
      <c r="BX13773" s="2"/>
    </row>
    <row r="13774" spans="76:76">
      <c r="BX13774" s="2"/>
    </row>
    <row r="13775" spans="76:76">
      <c r="BX13775" s="2"/>
    </row>
    <row r="13776" spans="76:76">
      <c r="BX13776" s="2"/>
    </row>
    <row r="13777" spans="76:76">
      <c r="BX13777" s="2"/>
    </row>
    <row r="13778" spans="76:76">
      <c r="BX13778" s="2"/>
    </row>
    <row r="13779" spans="76:76">
      <c r="BX13779" s="2"/>
    </row>
    <row r="13780" spans="76:76">
      <c r="BX13780" s="2"/>
    </row>
    <row r="13781" spans="76:76">
      <c r="BX13781" s="2"/>
    </row>
    <row r="13782" spans="76:76">
      <c r="BX13782" s="2"/>
    </row>
    <row r="13783" spans="76:76">
      <c r="BX13783" s="2"/>
    </row>
    <row r="13784" spans="76:76">
      <c r="BX13784" s="2"/>
    </row>
    <row r="13785" spans="76:76">
      <c r="BX13785" s="2"/>
    </row>
    <row r="13786" spans="76:76">
      <c r="BX13786" s="2"/>
    </row>
    <row r="13787" spans="76:76">
      <c r="BX13787" s="2"/>
    </row>
    <row r="13788" spans="76:76">
      <c r="BX13788" s="2"/>
    </row>
    <row r="13789" spans="76:76">
      <c r="BX13789" s="2"/>
    </row>
    <row r="13790" spans="76:76">
      <c r="BX13790" s="2"/>
    </row>
    <row r="13791" spans="76:76">
      <c r="BX13791" s="2"/>
    </row>
    <row r="13792" spans="76:76">
      <c r="BX13792" s="2"/>
    </row>
    <row r="13793" spans="76:76">
      <c r="BX13793" s="2"/>
    </row>
    <row r="13794" spans="76:76">
      <c r="BX13794" s="2"/>
    </row>
    <row r="13795" spans="76:76">
      <c r="BX13795" s="2"/>
    </row>
    <row r="13796" spans="76:76">
      <c r="BX13796" s="2"/>
    </row>
    <row r="13797" spans="76:76">
      <c r="BX13797" s="2"/>
    </row>
    <row r="13798" spans="76:76">
      <c r="BX13798" s="2"/>
    </row>
    <row r="13799" spans="76:76">
      <c r="BX13799" s="2"/>
    </row>
    <row r="13800" spans="76:76">
      <c r="BX13800" s="2"/>
    </row>
    <row r="13801" spans="76:76">
      <c r="BX13801" s="2"/>
    </row>
    <row r="13802" spans="76:76">
      <c r="BX13802" s="2"/>
    </row>
    <row r="13803" spans="76:76">
      <c r="BX13803" s="2"/>
    </row>
    <row r="13804" spans="76:76">
      <c r="BX13804" s="2"/>
    </row>
    <row r="13805" spans="76:76">
      <c r="BX13805" s="2"/>
    </row>
    <row r="13806" spans="76:76">
      <c r="BX13806" s="2"/>
    </row>
    <row r="13807" spans="76:76">
      <c r="BX13807" s="2"/>
    </row>
    <row r="13808" spans="76:76">
      <c r="BX13808" s="2"/>
    </row>
    <row r="13809" spans="76:76">
      <c r="BX13809" s="2"/>
    </row>
    <row r="13810" spans="76:76">
      <c r="BX13810" s="2"/>
    </row>
    <row r="13811" spans="76:76">
      <c r="BX13811" s="2"/>
    </row>
    <row r="13812" spans="76:76">
      <c r="BX13812" s="2"/>
    </row>
    <row r="13813" spans="76:76">
      <c r="BX13813" s="2"/>
    </row>
    <row r="13814" spans="76:76">
      <c r="BX13814" s="2"/>
    </row>
    <row r="13815" spans="76:76">
      <c r="BX13815" s="2"/>
    </row>
    <row r="13816" spans="76:76">
      <c r="BX13816" s="2"/>
    </row>
    <row r="13817" spans="76:76">
      <c r="BX13817" s="2"/>
    </row>
    <row r="13818" spans="76:76">
      <c r="BX13818" s="2"/>
    </row>
    <row r="13819" spans="76:76">
      <c r="BX13819" s="2"/>
    </row>
    <row r="13820" spans="76:76">
      <c r="BX13820" s="2"/>
    </row>
    <row r="13821" spans="76:76">
      <c r="BX13821" s="2"/>
    </row>
    <row r="13822" spans="76:76">
      <c r="BX13822" s="2"/>
    </row>
    <row r="13823" spans="76:76">
      <c r="BX13823" s="2"/>
    </row>
    <row r="13824" spans="76:76">
      <c r="BX13824" s="2"/>
    </row>
    <row r="13825" spans="76:76">
      <c r="BX13825" s="2"/>
    </row>
    <row r="13826" spans="76:76">
      <c r="BX13826" s="2"/>
    </row>
    <row r="13827" spans="76:76">
      <c r="BX13827" s="2"/>
    </row>
    <row r="13828" spans="76:76">
      <c r="BX13828" s="2"/>
    </row>
    <row r="13829" spans="76:76">
      <c r="BX13829" s="2"/>
    </row>
    <row r="13830" spans="76:76">
      <c r="BX13830" s="2"/>
    </row>
    <row r="13831" spans="76:76">
      <c r="BX13831" s="2"/>
    </row>
    <row r="13832" spans="76:76">
      <c r="BX13832" s="2"/>
    </row>
    <row r="13833" spans="76:76">
      <c r="BX13833" s="2"/>
    </row>
    <row r="13834" spans="76:76">
      <c r="BX13834" s="2"/>
    </row>
    <row r="13835" spans="76:76">
      <c r="BX13835" s="2"/>
    </row>
    <row r="13836" spans="76:76">
      <c r="BX13836" s="2"/>
    </row>
    <row r="13837" spans="76:76">
      <c r="BX13837" s="2"/>
    </row>
    <row r="13838" spans="76:76">
      <c r="BX13838" s="2"/>
    </row>
    <row r="13839" spans="76:76">
      <c r="BX13839" s="2"/>
    </row>
    <row r="13840" spans="76:76">
      <c r="BX13840" s="2"/>
    </row>
    <row r="13841" spans="76:76">
      <c r="BX13841" s="2"/>
    </row>
    <row r="13842" spans="76:76">
      <c r="BX13842" s="2"/>
    </row>
    <row r="13843" spans="76:76">
      <c r="BX13843" s="2"/>
    </row>
    <row r="13844" spans="76:76">
      <c r="BX13844" s="2"/>
    </row>
    <row r="13845" spans="76:76">
      <c r="BX13845" s="2"/>
    </row>
    <row r="13846" spans="76:76">
      <c r="BX13846" s="2"/>
    </row>
    <row r="13847" spans="76:76">
      <c r="BX13847" s="2"/>
    </row>
    <row r="13848" spans="76:76">
      <c r="BX13848" s="2"/>
    </row>
    <row r="13849" spans="76:76">
      <c r="BX13849" s="2"/>
    </row>
    <row r="13850" spans="76:76">
      <c r="BX13850" s="2"/>
    </row>
    <row r="13851" spans="76:76">
      <c r="BX13851" s="2"/>
    </row>
    <row r="13852" spans="76:76">
      <c r="BX13852" s="2"/>
    </row>
    <row r="13853" spans="76:76">
      <c r="BX13853" s="2"/>
    </row>
    <row r="13854" spans="76:76">
      <c r="BX13854" s="2"/>
    </row>
    <row r="13855" spans="76:76">
      <c r="BX13855" s="2"/>
    </row>
    <row r="13856" spans="76:76">
      <c r="BX13856" s="2"/>
    </row>
    <row r="13857" spans="76:76">
      <c r="BX13857" s="2"/>
    </row>
    <row r="13858" spans="76:76">
      <c r="BX13858" s="2"/>
    </row>
    <row r="13859" spans="76:76">
      <c r="BX13859" s="2"/>
    </row>
    <row r="13860" spans="76:76">
      <c r="BX13860" s="2"/>
    </row>
    <row r="13861" spans="76:76">
      <c r="BX13861" s="2"/>
    </row>
    <row r="13862" spans="76:76">
      <c r="BX13862" s="2"/>
    </row>
    <row r="13863" spans="76:76">
      <c r="BX13863" s="2"/>
    </row>
    <row r="13864" spans="76:76">
      <c r="BX13864" s="2"/>
    </row>
    <row r="13865" spans="76:76">
      <c r="BX13865" s="2"/>
    </row>
    <row r="13866" spans="76:76">
      <c r="BX13866" s="2"/>
    </row>
    <row r="13867" spans="76:76">
      <c r="BX13867" s="2"/>
    </row>
    <row r="13868" spans="76:76">
      <c r="BX13868" s="2"/>
    </row>
    <row r="13869" spans="76:76">
      <c r="BX13869" s="2"/>
    </row>
    <row r="13870" spans="76:76">
      <c r="BX13870" s="2"/>
    </row>
    <row r="13871" spans="76:76">
      <c r="BX13871" s="2"/>
    </row>
    <row r="13872" spans="76:76">
      <c r="BX13872" s="2"/>
    </row>
    <row r="13873" spans="76:76">
      <c r="BX13873" s="2"/>
    </row>
    <row r="13874" spans="76:76">
      <c r="BX13874" s="2"/>
    </row>
    <row r="13875" spans="76:76">
      <c r="BX13875" s="2"/>
    </row>
    <row r="13876" spans="76:76">
      <c r="BX13876" s="2"/>
    </row>
    <row r="13877" spans="76:76">
      <c r="BX13877" s="2"/>
    </row>
    <row r="13878" spans="76:76">
      <c r="BX13878" s="2"/>
    </row>
    <row r="13879" spans="76:76">
      <c r="BX13879" s="2"/>
    </row>
    <row r="13880" spans="76:76">
      <c r="BX13880" s="2"/>
    </row>
    <row r="13881" spans="76:76">
      <c r="BX13881" s="2"/>
    </row>
    <row r="13882" spans="76:76">
      <c r="BX13882" s="2"/>
    </row>
    <row r="13883" spans="76:76">
      <c r="BX13883" s="2"/>
    </row>
    <row r="13884" spans="76:76">
      <c r="BX13884" s="2"/>
    </row>
    <row r="13885" spans="76:76">
      <c r="BX13885" s="2"/>
    </row>
    <row r="13886" spans="76:76">
      <c r="BX13886" s="2"/>
    </row>
    <row r="13887" spans="76:76">
      <c r="BX13887" s="2"/>
    </row>
    <row r="13888" spans="76:76">
      <c r="BX13888" s="2"/>
    </row>
    <row r="13889" spans="76:76">
      <c r="BX13889" s="2"/>
    </row>
    <row r="13890" spans="76:76">
      <c r="BX13890" s="2"/>
    </row>
    <row r="13891" spans="76:76">
      <c r="BX13891" s="2"/>
    </row>
    <row r="13892" spans="76:76">
      <c r="BX13892" s="2"/>
    </row>
    <row r="13893" spans="76:76">
      <c r="BX13893" s="2"/>
    </row>
    <row r="13894" spans="76:76">
      <c r="BX13894" s="2"/>
    </row>
    <row r="13895" spans="76:76">
      <c r="BX13895" s="2"/>
    </row>
    <row r="13896" spans="76:76">
      <c r="BX13896" s="2"/>
    </row>
    <row r="13897" spans="76:76">
      <c r="BX13897" s="2"/>
    </row>
    <row r="13898" spans="76:76">
      <c r="BX13898" s="2"/>
    </row>
    <row r="13899" spans="76:76">
      <c r="BX13899" s="2"/>
    </row>
    <row r="13900" spans="76:76">
      <c r="BX13900" s="2"/>
    </row>
    <row r="13901" spans="76:76">
      <c r="BX13901" s="2"/>
    </row>
    <row r="13902" spans="76:76">
      <c r="BX13902" s="2"/>
    </row>
    <row r="13903" spans="76:76">
      <c r="BX13903" s="2"/>
    </row>
    <row r="13904" spans="76:76">
      <c r="BX13904" s="2"/>
    </row>
    <row r="13905" spans="76:76">
      <c r="BX13905" s="2"/>
    </row>
    <row r="13906" spans="76:76">
      <c r="BX13906" s="2"/>
    </row>
    <row r="13907" spans="76:76">
      <c r="BX13907" s="2"/>
    </row>
    <row r="13908" spans="76:76">
      <c r="BX13908" s="2"/>
    </row>
    <row r="13909" spans="76:76">
      <c r="BX13909" s="2"/>
    </row>
    <row r="13910" spans="76:76">
      <c r="BX13910" s="2"/>
    </row>
    <row r="13911" spans="76:76">
      <c r="BX13911" s="2"/>
    </row>
    <row r="13912" spans="76:76">
      <c r="BX13912" s="2"/>
    </row>
    <row r="13913" spans="76:76">
      <c r="BX13913" s="2"/>
    </row>
    <row r="13914" spans="76:76">
      <c r="BX13914" s="2"/>
    </row>
    <row r="13915" spans="76:76">
      <c r="BX13915" s="2"/>
    </row>
    <row r="13916" spans="76:76">
      <c r="BX13916" s="2"/>
    </row>
    <row r="13917" spans="76:76">
      <c r="BX13917" s="2"/>
    </row>
    <row r="13918" spans="76:76">
      <c r="BX13918" s="2"/>
    </row>
    <row r="13919" spans="76:76">
      <c r="BX13919" s="2"/>
    </row>
    <row r="13920" spans="76:76">
      <c r="BX13920" s="2"/>
    </row>
    <row r="13921" spans="76:76">
      <c r="BX13921" s="2"/>
    </row>
    <row r="13922" spans="76:76">
      <c r="BX13922" s="2"/>
    </row>
    <row r="13923" spans="76:76">
      <c r="BX13923" s="2"/>
    </row>
    <row r="13924" spans="76:76">
      <c r="BX13924" s="2"/>
    </row>
    <row r="13925" spans="76:76">
      <c r="BX13925" s="2"/>
    </row>
    <row r="13926" spans="76:76">
      <c r="BX13926" s="2"/>
    </row>
    <row r="13927" spans="76:76">
      <c r="BX13927" s="2"/>
    </row>
    <row r="13928" spans="76:76">
      <c r="BX13928" s="2"/>
    </row>
    <row r="13929" spans="76:76">
      <c r="BX13929" s="2"/>
    </row>
    <row r="13930" spans="76:76">
      <c r="BX13930" s="2"/>
    </row>
    <row r="13931" spans="76:76">
      <c r="BX13931" s="2"/>
    </row>
    <row r="13932" spans="76:76">
      <c r="BX13932" s="2"/>
    </row>
    <row r="13933" spans="76:76">
      <c r="BX13933" s="2"/>
    </row>
    <row r="13934" spans="76:76">
      <c r="BX13934" s="2"/>
    </row>
    <row r="13935" spans="76:76">
      <c r="BX13935" s="2"/>
    </row>
    <row r="13936" spans="76:76">
      <c r="BX13936" s="2"/>
    </row>
    <row r="13937" spans="76:76">
      <c r="BX13937" s="2"/>
    </row>
    <row r="13938" spans="76:76">
      <c r="BX13938" s="2"/>
    </row>
    <row r="13939" spans="76:76">
      <c r="BX13939" s="2"/>
    </row>
    <row r="13940" spans="76:76">
      <c r="BX13940" s="2"/>
    </row>
    <row r="13941" spans="76:76">
      <c r="BX13941" s="2"/>
    </row>
    <row r="13942" spans="76:76">
      <c r="BX13942" s="2"/>
    </row>
    <row r="13943" spans="76:76">
      <c r="BX13943" s="2"/>
    </row>
    <row r="13944" spans="76:76">
      <c r="BX13944" s="2"/>
    </row>
    <row r="13945" spans="76:76">
      <c r="BX13945" s="2"/>
    </row>
    <row r="13946" spans="76:76">
      <c r="BX13946" s="2"/>
    </row>
    <row r="13947" spans="76:76">
      <c r="BX13947" s="2"/>
    </row>
    <row r="13948" spans="76:76">
      <c r="BX13948" s="2"/>
    </row>
    <row r="13949" spans="76:76">
      <c r="BX13949" s="2"/>
    </row>
    <row r="13950" spans="76:76">
      <c r="BX13950" s="2"/>
    </row>
    <row r="13951" spans="76:76">
      <c r="BX13951" s="2"/>
    </row>
    <row r="13952" spans="76:76">
      <c r="BX13952" s="2"/>
    </row>
    <row r="13953" spans="76:76">
      <c r="BX13953" s="2"/>
    </row>
    <row r="13954" spans="76:76">
      <c r="BX13954" s="2"/>
    </row>
    <row r="13955" spans="76:76">
      <c r="BX13955" s="2"/>
    </row>
    <row r="13956" spans="76:76">
      <c r="BX13956" s="2"/>
    </row>
    <row r="13957" spans="76:76">
      <c r="BX13957" s="2"/>
    </row>
    <row r="13958" spans="76:76">
      <c r="BX13958" s="2"/>
    </row>
    <row r="13959" spans="76:76">
      <c r="BX13959" s="2"/>
    </row>
    <row r="13960" spans="76:76">
      <c r="BX13960" s="2"/>
    </row>
    <row r="13961" spans="76:76">
      <c r="BX13961" s="2"/>
    </row>
    <row r="13962" spans="76:76">
      <c r="BX13962" s="2"/>
    </row>
    <row r="13963" spans="76:76">
      <c r="BX13963" s="2"/>
    </row>
    <row r="13964" spans="76:76">
      <c r="BX13964" s="2"/>
    </row>
    <row r="13965" spans="76:76">
      <c r="BX13965" s="2"/>
    </row>
    <row r="13966" spans="76:76">
      <c r="BX13966" s="2"/>
    </row>
    <row r="13967" spans="76:76">
      <c r="BX13967" s="2"/>
    </row>
    <row r="13968" spans="76:76">
      <c r="BX13968" s="2"/>
    </row>
    <row r="13969" spans="76:76">
      <c r="BX13969" s="2"/>
    </row>
    <row r="13970" spans="76:76">
      <c r="BX13970" s="2"/>
    </row>
    <row r="13971" spans="76:76">
      <c r="BX13971" s="2"/>
    </row>
    <row r="13972" spans="76:76">
      <c r="BX13972" s="2"/>
    </row>
    <row r="13973" spans="76:76">
      <c r="BX13973" s="2"/>
    </row>
    <row r="13974" spans="76:76">
      <c r="BX13974" s="2"/>
    </row>
    <row r="13975" spans="76:76">
      <c r="BX13975" s="2"/>
    </row>
    <row r="13976" spans="76:76">
      <c r="BX13976" s="2"/>
    </row>
    <row r="13977" spans="76:76">
      <c r="BX13977" s="2"/>
    </row>
    <row r="13978" spans="76:76">
      <c r="BX13978" s="2"/>
    </row>
    <row r="13979" spans="76:76">
      <c r="BX13979" s="2"/>
    </row>
    <row r="13980" spans="76:76">
      <c r="BX13980" s="2"/>
    </row>
    <row r="13981" spans="76:76">
      <c r="BX13981" s="2"/>
    </row>
    <row r="13982" spans="76:76">
      <c r="BX13982" s="2"/>
    </row>
    <row r="13983" spans="76:76">
      <c r="BX13983" s="2"/>
    </row>
    <row r="13984" spans="76:76">
      <c r="BX13984" s="2"/>
    </row>
    <row r="13985" spans="76:76">
      <c r="BX13985" s="2"/>
    </row>
    <row r="13986" spans="76:76">
      <c r="BX13986" s="2"/>
    </row>
    <row r="13987" spans="76:76">
      <c r="BX13987" s="2"/>
    </row>
    <row r="13988" spans="76:76">
      <c r="BX13988" s="2"/>
    </row>
    <row r="13989" spans="76:76">
      <c r="BX13989" s="2"/>
    </row>
    <row r="13990" spans="76:76">
      <c r="BX13990" s="2"/>
    </row>
    <row r="13991" spans="76:76">
      <c r="BX13991" s="2"/>
    </row>
    <row r="13992" spans="76:76">
      <c r="BX13992" s="2"/>
    </row>
    <row r="13993" spans="76:76">
      <c r="BX13993" s="2"/>
    </row>
    <row r="13994" spans="76:76">
      <c r="BX13994" s="2"/>
    </row>
    <row r="13995" spans="76:76">
      <c r="BX13995" s="2"/>
    </row>
    <row r="13996" spans="76:76">
      <c r="BX13996" s="2"/>
    </row>
    <row r="13997" spans="76:76">
      <c r="BX13997" s="2"/>
    </row>
    <row r="13998" spans="76:76">
      <c r="BX13998" s="2"/>
    </row>
    <row r="13999" spans="76:76">
      <c r="BX13999" s="2"/>
    </row>
    <row r="14000" spans="76:76">
      <c r="BX14000" s="2"/>
    </row>
    <row r="14001" spans="76:76">
      <c r="BX14001" s="2"/>
    </row>
    <row r="14002" spans="76:76">
      <c r="BX14002" s="2"/>
    </row>
    <row r="14003" spans="76:76">
      <c r="BX14003" s="2"/>
    </row>
    <row r="14004" spans="76:76">
      <c r="BX14004" s="2"/>
    </row>
    <row r="14005" spans="76:76">
      <c r="BX14005" s="2"/>
    </row>
    <row r="14006" spans="76:76">
      <c r="BX14006" s="2"/>
    </row>
    <row r="14007" spans="76:76">
      <c r="BX14007" s="2"/>
    </row>
    <row r="14008" spans="76:76">
      <c r="BX14008" s="2"/>
    </row>
    <row r="14009" spans="76:76">
      <c r="BX14009" s="2"/>
    </row>
    <row r="14010" spans="76:76">
      <c r="BX14010" s="2"/>
    </row>
    <row r="14011" spans="76:76">
      <c r="BX14011" s="2"/>
    </row>
    <row r="14012" spans="76:76">
      <c r="BX14012" s="2"/>
    </row>
    <row r="14013" spans="76:76">
      <c r="BX14013" s="2"/>
    </row>
    <row r="14014" spans="76:76">
      <c r="BX14014" s="2"/>
    </row>
    <row r="14015" spans="76:76">
      <c r="BX14015" s="2"/>
    </row>
    <row r="14016" spans="76:76">
      <c r="BX14016" s="2"/>
    </row>
    <row r="14017" spans="76:76">
      <c r="BX14017" s="2"/>
    </row>
    <row r="14018" spans="76:76">
      <c r="BX14018" s="2"/>
    </row>
    <row r="14019" spans="76:76">
      <c r="BX14019" s="2"/>
    </row>
    <row r="14020" spans="76:76">
      <c r="BX14020" s="2"/>
    </row>
    <row r="14021" spans="76:76">
      <c r="BX14021" s="2"/>
    </row>
    <row r="14022" spans="76:76">
      <c r="BX14022" s="2"/>
    </row>
    <row r="14023" spans="76:76">
      <c r="BX14023" s="2"/>
    </row>
    <row r="14024" spans="76:76">
      <c r="BX14024" s="2"/>
    </row>
    <row r="14025" spans="76:76">
      <c r="BX14025" s="2"/>
    </row>
    <row r="14026" spans="76:76">
      <c r="BX14026" s="2"/>
    </row>
    <row r="14027" spans="76:76">
      <c r="BX14027" s="2"/>
    </row>
    <row r="14028" spans="76:76">
      <c r="BX14028" s="2"/>
    </row>
    <row r="14029" spans="76:76">
      <c r="BX14029" s="2"/>
    </row>
    <row r="14030" spans="76:76">
      <c r="BX14030" s="2"/>
    </row>
    <row r="14031" spans="76:76">
      <c r="BX14031" s="2"/>
    </row>
    <row r="14032" spans="76:76">
      <c r="BX14032" s="2"/>
    </row>
    <row r="14033" spans="76:76">
      <c r="BX14033" s="2"/>
    </row>
    <row r="14034" spans="76:76">
      <c r="BX14034" s="2"/>
    </row>
    <row r="14035" spans="76:76">
      <c r="BX14035" s="2"/>
    </row>
    <row r="14036" spans="76:76">
      <c r="BX14036" s="2"/>
    </row>
    <row r="14037" spans="76:76">
      <c r="BX14037" s="2"/>
    </row>
    <row r="14038" spans="76:76">
      <c r="BX14038" s="2"/>
    </row>
    <row r="14039" spans="76:76">
      <c r="BX14039" s="2"/>
    </row>
    <row r="14040" spans="76:76">
      <c r="BX14040" s="2"/>
    </row>
    <row r="14041" spans="76:76">
      <c r="BX14041" s="2"/>
    </row>
    <row r="14042" spans="76:76">
      <c r="BX14042" s="2"/>
    </row>
    <row r="14043" spans="76:76">
      <c r="BX14043" s="2"/>
    </row>
    <row r="14044" spans="76:76">
      <c r="BX14044" s="2"/>
    </row>
    <row r="14045" spans="76:76">
      <c r="BX14045" s="2"/>
    </row>
    <row r="14046" spans="76:76">
      <c r="BX14046" s="2"/>
    </row>
    <row r="14047" spans="76:76">
      <c r="BX14047" s="2"/>
    </row>
    <row r="14048" spans="76:76">
      <c r="BX14048" s="2"/>
    </row>
    <row r="14049" spans="76:76">
      <c r="BX14049" s="2"/>
    </row>
    <row r="14050" spans="76:76">
      <c r="BX14050" s="2"/>
    </row>
    <row r="14051" spans="76:76">
      <c r="BX14051" s="2"/>
    </row>
    <row r="14052" spans="76:76">
      <c r="BX14052" s="2"/>
    </row>
    <row r="14053" spans="76:76">
      <c r="BX14053" s="2"/>
    </row>
    <row r="14054" spans="76:76">
      <c r="BX14054" s="2"/>
    </row>
    <row r="14055" spans="76:76">
      <c r="BX14055" s="2"/>
    </row>
    <row r="14056" spans="76:76">
      <c r="BX14056" s="2"/>
    </row>
    <row r="14057" spans="76:76">
      <c r="BX14057" s="2"/>
    </row>
    <row r="14058" spans="76:76">
      <c r="BX14058" s="2"/>
    </row>
    <row r="14059" spans="76:76">
      <c r="BX14059" s="2"/>
    </row>
    <row r="14060" spans="76:76">
      <c r="BX14060" s="2"/>
    </row>
    <row r="14061" spans="76:76">
      <c r="BX14061" s="2"/>
    </row>
    <row r="14062" spans="76:76">
      <c r="BX14062" s="2"/>
    </row>
    <row r="14063" spans="76:76">
      <c r="BX14063" s="2"/>
    </row>
    <row r="14064" spans="76:76">
      <c r="BX14064" s="2"/>
    </row>
    <row r="14065" spans="76:76">
      <c r="BX14065" s="2"/>
    </row>
    <row r="14066" spans="76:76">
      <c r="BX14066" s="2"/>
    </row>
    <row r="14067" spans="76:76">
      <c r="BX14067" s="2"/>
    </row>
    <row r="14068" spans="76:76">
      <c r="BX14068" s="2"/>
    </row>
    <row r="14069" spans="76:76">
      <c r="BX14069" s="2"/>
    </row>
    <row r="14070" spans="76:76">
      <c r="BX14070" s="2"/>
    </row>
    <row r="14071" spans="76:76">
      <c r="BX14071" s="2"/>
    </row>
    <row r="14072" spans="76:76">
      <c r="BX14072" s="2"/>
    </row>
    <row r="14073" spans="76:76">
      <c r="BX14073" s="2"/>
    </row>
    <row r="14074" spans="76:76">
      <c r="BX14074" s="2"/>
    </row>
    <row r="14075" spans="76:76">
      <c r="BX14075" s="2"/>
    </row>
    <row r="14076" spans="76:76">
      <c r="BX14076" s="2"/>
    </row>
    <row r="14077" spans="76:76">
      <c r="BX14077" s="2"/>
    </row>
    <row r="14078" spans="76:76">
      <c r="BX14078" s="2"/>
    </row>
    <row r="14079" spans="76:76">
      <c r="BX14079" s="2"/>
    </row>
    <row r="14080" spans="76:76">
      <c r="BX14080" s="2"/>
    </row>
    <row r="14081" spans="76:76">
      <c r="BX14081" s="2"/>
    </row>
    <row r="14082" spans="76:76">
      <c r="BX14082" s="2"/>
    </row>
    <row r="14083" spans="76:76">
      <c r="BX14083" s="2"/>
    </row>
    <row r="14084" spans="76:76">
      <c r="BX14084" s="2"/>
    </row>
    <row r="14085" spans="76:76">
      <c r="BX14085" s="2"/>
    </row>
    <row r="14086" spans="76:76">
      <c r="BX14086" s="2"/>
    </row>
    <row r="14087" spans="76:76">
      <c r="BX14087" s="2"/>
    </row>
    <row r="14088" spans="76:76">
      <c r="BX14088" s="2"/>
    </row>
    <row r="14089" spans="76:76">
      <c r="BX14089" s="2"/>
    </row>
    <row r="14090" spans="76:76">
      <c r="BX14090" s="2"/>
    </row>
    <row r="14091" spans="76:76">
      <c r="BX14091" s="2"/>
    </row>
    <row r="14092" spans="76:76">
      <c r="BX14092" s="2"/>
    </row>
    <row r="14093" spans="76:76">
      <c r="BX14093" s="2"/>
    </row>
    <row r="14094" spans="76:76">
      <c r="BX14094" s="2"/>
    </row>
    <row r="14095" spans="76:76">
      <c r="BX14095" s="2"/>
    </row>
    <row r="14096" spans="76:76">
      <c r="BX14096" s="2"/>
    </row>
    <row r="14097" spans="76:76">
      <c r="BX14097" s="2"/>
    </row>
    <row r="14098" spans="76:76">
      <c r="BX14098" s="2"/>
    </row>
    <row r="14099" spans="76:76">
      <c r="BX14099" s="2"/>
    </row>
    <row r="14100" spans="76:76">
      <c r="BX14100" s="2"/>
    </row>
    <row r="14101" spans="76:76">
      <c r="BX14101" s="2"/>
    </row>
    <row r="14102" spans="76:76">
      <c r="BX14102" s="2"/>
    </row>
    <row r="14103" spans="76:76">
      <c r="BX14103" s="2"/>
    </row>
    <row r="14104" spans="76:76">
      <c r="BX14104" s="2"/>
    </row>
    <row r="14105" spans="76:76">
      <c r="BX14105" s="2"/>
    </row>
    <row r="14106" spans="76:76">
      <c r="BX14106" s="2"/>
    </row>
    <row r="14107" spans="76:76">
      <c r="BX14107" s="2"/>
    </row>
    <row r="14108" spans="76:76">
      <c r="BX14108" s="2"/>
    </row>
    <row r="14109" spans="76:76">
      <c r="BX14109" s="2"/>
    </row>
    <row r="14110" spans="76:76">
      <c r="BX14110" s="2"/>
    </row>
    <row r="14111" spans="76:76">
      <c r="BX14111" s="2"/>
    </row>
    <row r="14112" spans="76:76">
      <c r="BX14112" s="2"/>
    </row>
    <row r="14113" spans="76:76">
      <c r="BX14113" s="2"/>
    </row>
    <row r="14114" spans="76:76">
      <c r="BX14114" s="2"/>
    </row>
    <row r="14115" spans="76:76">
      <c r="BX14115" s="2"/>
    </row>
    <row r="14116" spans="76:76">
      <c r="BX14116" s="2"/>
    </row>
    <row r="14117" spans="76:76">
      <c r="BX14117" s="2"/>
    </row>
    <row r="14118" spans="76:76">
      <c r="BX14118" s="2"/>
    </row>
    <row r="14119" spans="76:76">
      <c r="BX14119" s="2"/>
    </row>
    <row r="14120" spans="76:76">
      <c r="BX14120" s="2"/>
    </row>
    <row r="14121" spans="76:76">
      <c r="BX14121" s="2"/>
    </row>
    <row r="14122" spans="76:76">
      <c r="BX14122" s="2"/>
    </row>
    <row r="14123" spans="76:76">
      <c r="BX14123" s="2"/>
    </row>
    <row r="14124" spans="76:76">
      <c r="BX14124" s="2"/>
    </row>
    <row r="14125" spans="76:76">
      <c r="BX14125" s="2"/>
    </row>
    <row r="14126" spans="76:76">
      <c r="BX14126" s="2"/>
    </row>
    <row r="14127" spans="76:76">
      <c r="BX14127" s="2"/>
    </row>
    <row r="14128" spans="76:76">
      <c r="BX14128" s="2"/>
    </row>
    <row r="14129" spans="76:76">
      <c r="BX14129" s="2"/>
    </row>
    <row r="14130" spans="76:76">
      <c r="BX14130" s="2"/>
    </row>
    <row r="14131" spans="76:76">
      <c r="BX14131" s="2"/>
    </row>
    <row r="14132" spans="76:76">
      <c r="BX14132" s="2"/>
    </row>
    <row r="14133" spans="76:76">
      <c r="BX14133" s="2"/>
    </row>
    <row r="14134" spans="76:76">
      <c r="BX14134" s="2"/>
    </row>
    <row r="14135" spans="76:76">
      <c r="BX14135" s="2"/>
    </row>
    <row r="14136" spans="76:76">
      <c r="BX14136" s="2"/>
    </row>
    <row r="14137" spans="76:76">
      <c r="BX14137" s="2"/>
    </row>
    <row r="14138" spans="76:76">
      <c r="BX14138" s="2"/>
    </row>
    <row r="14139" spans="76:76">
      <c r="BX14139" s="2"/>
    </row>
    <row r="14140" spans="76:76">
      <c r="BX14140" s="2"/>
    </row>
    <row r="14141" spans="76:76">
      <c r="BX14141" s="2"/>
    </row>
    <row r="14142" spans="76:76">
      <c r="BX14142" s="2"/>
    </row>
    <row r="14143" spans="76:76">
      <c r="BX14143" s="2"/>
    </row>
    <row r="14144" spans="76:76">
      <c r="BX14144" s="2"/>
    </row>
    <row r="14145" spans="76:76">
      <c r="BX14145" s="2"/>
    </row>
    <row r="14146" spans="76:76">
      <c r="BX14146" s="2"/>
    </row>
    <row r="14147" spans="76:76">
      <c r="BX14147" s="2"/>
    </row>
    <row r="14148" spans="76:76">
      <c r="BX14148" s="2"/>
    </row>
    <row r="14149" spans="76:76">
      <c r="BX14149" s="2"/>
    </row>
    <row r="14150" spans="76:76">
      <c r="BX14150" s="2"/>
    </row>
    <row r="14151" spans="76:76">
      <c r="BX14151" s="2"/>
    </row>
    <row r="14152" spans="76:76">
      <c r="BX14152" s="2"/>
    </row>
    <row r="14153" spans="76:76">
      <c r="BX14153" s="2"/>
    </row>
    <row r="14154" spans="76:76">
      <c r="BX14154" s="2"/>
    </row>
    <row r="14155" spans="76:76">
      <c r="BX14155" s="2"/>
    </row>
    <row r="14156" spans="76:76">
      <c r="BX14156" s="2"/>
    </row>
    <row r="14157" spans="76:76">
      <c r="BX14157" s="2"/>
    </row>
    <row r="14158" spans="76:76">
      <c r="BX14158" s="2"/>
    </row>
    <row r="14159" spans="76:76">
      <c r="BX14159" s="2"/>
    </row>
    <row r="14160" spans="76:76">
      <c r="BX14160" s="2"/>
    </row>
    <row r="14161" spans="76:76">
      <c r="BX14161" s="2"/>
    </row>
    <row r="14162" spans="76:76">
      <c r="BX14162" s="2"/>
    </row>
    <row r="14163" spans="76:76">
      <c r="BX14163" s="2"/>
    </row>
    <row r="14164" spans="76:76">
      <c r="BX14164" s="2"/>
    </row>
    <row r="14165" spans="76:76">
      <c r="BX14165" s="2"/>
    </row>
    <row r="14166" spans="76:76">
      <c r="BX14166" s="2"/>
    </row>
    <row r="14167" spans="76:76">
      <c r="BX14167" s="2"/>
    </row>
    <row r="14168" spans="76:76">
      <c r="BX14168" s="2"/>
    </row>
    <row r="14169" spans="76:76">
      <c r="BX14169" s="2"/>
    </row>
    <row r="14170" spans="76:76">
      <c r="BX14170" s="2"/>
    </row>
    <row r="14171" spans="76:76">
      <c r="BX14171" s="2"/>
    </row>
    <row r="14172" spans="76:76">
      <c r="BX14172" s="2"/>
    </row>
    <row r="14173" spans="76:76">
      <c r="BX14173" s="2"/>
    </row>
    <row r="14174" spans="76:76">
      <c r="BX14174" s="2"/>
    </row>
    <row r="14175" spans="76:76">
      <c r="BX14175" s="2"/>
    </row>
    <row r="14176" spans="76:76">
      <c r="BX14176" s="2"/>
    </row>
    <row r="14177" spans="76:76">
      <c r="BX14177" s="2"/>
    </row>
    <row r="14178" spans="76:76">
      <c r="BX14178" s="2"/>
    </row>
    <row r="14179" spans="76:76">
      <c r="BX14179" s="2"/>
    </row>
    <row r="14180" spans="76:76">
      <c r="BX14180" s="2"/>
    </row>
    <row r="14181" spans="76:76">
      <c r="BX14181" s="2"/>
    </row>
    <row r="14182" spans="76:76">
      <c r="BX14182" s="2"/>
    </row>
    <row r="14183" spans="76:76">
      <c r="BX14183" s="2"/>
    </row>
    <row r="14184" spans="76:76">
      <c r="BX14184" s="2"/>
    </row>
    <row r="14185" spans="76:76">
      <c r="BX14185" s="2"/>
    </row>
    <row r="14186" spans="76:76">
      <c r="BX14186" s="2"/>
    </row>
    <row r="14187" spans="76:76">
      <c r="BX14187" s="2"/>
    </row>
    <row r="14188" spans="76:76">
      <c r="BX14188" s="2"/>
    </row>
    <row r="14189" spans="76:76">
      <c r="BX14189" s="2"/>
    </row>
    <row r="14190" spans="76:76">
      <c r="BX14190" s="2"/>
    </row>
    <row r="14191" spans="76:76">
      <c r="BX14191" s="2"/>
    </row>
    <row r="14192" spans="76:76">
      <c r="BX14192" s="2"/>
    </row>
    <row r="14193" spans="76:76">
      <c r="BX14193" s="2"/>
    </row>
    <row r="14194" spans="76:76">
      <c r="BX14194" s="2"/>
    </row>
    <row r="14195" spans="76:76">
      <c r="BX14195" s="2"/>
    </row>
    <row r="14196" spans="76:76">
      <c r="BX14196" s="2"/>
    </row>
    <row r="14197" spans="76:76">
      <c r="BX14197" s="2"/>
    </row>
    <row r="14198" spans="76:76">
      <c r="BX14198" s="2"/>
    </row>
    <row r="14199" spans="76:76">
      <c r="BX14199" s="2"/>
    </row>
    <row r="14200" spans="76:76">
      <c r="BX14200" s="2"/>
    </row>
    <row r="14201" spans="76:76">
      <c r="BX14201" s="2"/>
    </row>
    <row r="14202" spans="76:76">
      <c r="BX14202" s="2"/>
    </row>
    <row r="14203" spans="76:76">
      <c r="BX14203" s="2"/>
    </row>
    <row r="14204" spans="76:76">
      <c r="BX14204" s="2"/>
    </row>
    <row r="14205" spans="76:76">
      <c r="BX14205" s="2"/>
    </row>
    <row r="14206" spans="76:76">
      <c r="BX14206" s="2"/>
    </row>
    <row r="14207" spans="76:76">
      <c r="BX14207" s="2"/>
    </row>
    <row r="14208" spans="76:76">
      <c r="BX14208" s="2"/>
    </row>
    <row r="14209" spans="76:76">
      <c r="BX14209" s="2"/>
    </row>
    <row r="14210" spans="76:76">
      <c r="BX14210" s="2"/>
    </row>
    <row r="14211" spans="76:76">
      <c r="BX14211" s="2"/>
    </row>
    <row r="14212" spans="76:76">
      <c r="BX14212" s="2"/>
    </row>
    <row r="14213" spans="76:76">
      <c r="BX14213" s="2"/>
    </row>
    <row r="14214" spans="76:76">
      <c r="BX14214" s="2"/>
    </row>
    <row r="14215" spans="76:76">
      <c r="BX14215" s="2"/>
    </row>
    <row r="14216" spans="76:76">
      <c r="BX14216" s="2"/>
    </row>
    <row r="14217" spans="76:76">
      <c r="BX14217" s="2"/>
    </row>
    <row r="14218" spans="76:76">
      <c r="BX14218" s="2"/>
    </row>
    <row r="14219" spans="76:76">
      <c r="BX14219" s="2"/>
    </row>
    <row r="14220" spans="76:76">
      <c r="BX14220" s="2"/>
    </row>
    <row r="14221" spans="76:76">
      <c r="BX14221" s="2"/>
    </row>
    <row r="14222" spans="76:76">
      <c r="BX14222" s="2"/>
    </row>
    <row r="14223" spans="76:76">
      <c r="BX14223" s="2"/>
    </row>
    <row r="14224" spans="76:76">
      <c r="BX14224" s="2"/>
    </row>
    <row r="14225" spans="76:76">
      <c r="BX14225" s="2"/>
    </row>
    <row r="14226" spans="76:76">
      <c r="BX14226" s="2"/>
    </row>
    <row r="14227" spans="76:76">
      <c r="BX14227" s="2"/>
    </row>
    <row r="14228" spans="76:76">
      <c r="BX14228" s="2"/>
    </row>
    <row r="14229" spans="76:76">
      <c r="BX14229" s="2"/>
    </row>
    <row r="14230" spans="76:76">
      <c r="BX14230" s="2"/>
    </row>
    <row r="14231" spans="76:76">
      <c r="BX14231" s="2"/>
    </row>
    <row r="14232" spans="76:76">
      <c r="BX14232" s="2"/>
    </row>
    <row r="14233" spans="76:76">
      <c r="BX14233" s="2"/>
    </row>
    <row r="14234" spans="76:76">
      <c r="BX14234" s="2"/>
    </row>
    <row r="14235" spans="76:76">
      <c r="BX14235" s="2"/>
    </row>
    <row r="14236" spans="76:76">
      <c r="BX14236" s="2"/>
    </row>
    <row r="14237" spans="76:76">
      <c r="BX14237" s="2"/>
    </row>
    <row r="14238" spans="76:76">
      <c r="BX14238" s="2"/>
    </row>
    <row r="14239" spans="76:76">
      <c r="BX14239" s="2"/>
    </row>
    <row r="14240" spans="76:76">
      <c r="BX14240" s="2"/>
    </row>
    <row r="14241" spans="76:76">
      <c r="BX14241" s="2"/>
    </row>
    <row r="14242" spans="76:76">
      <c r="BX14242" s="2"/>
    </row>
    <row r="14243" spans="76:76">
      <c r="BX14243" s="2"/>
    </row>
    <row r="14244" spans="76:76">
      <c r="BX14244" s="2"/>
    </row>
    <row r="14245" spans="76:76">
      <c r="BX14245" s="2"/>
    </row>
    <row r="14246" spans="76:76">
      <c r="BX14246" s="2"/>
    </row>
    <row r="14247" spans="76:76">
      <c r="BX14247" s="2"/>
    </row>
    <row r="14248" spans="76:76">
      <c r="BX14248" s="2"/>
    </row>
    <row r="14249" spans="76:76">
      <c r="BX14249" s="2"/>
    </row>
    <row r="14250" spans="76:76">
      <c r="BX14250" s="2"/>
    </row>
    <row r="14251" spans="76:76">
      <c r="BX14251" s="2"/>
    </row>
    <row r="14252" spans="76:76">
      <c r="BX14252" s="2"/>
    </row>
    <row r="14253" spans="76:76">
      <c r="BX14253" s="2"/>
    </row>
    <row r="14254" spans="76:76">
      <c r="BX14254" s="2"/>
    </row>
    <row r="14255" spans="76:76">
      <c r="BX14255" s="2"/>
    </row>
    <row r="14256" spans="76:76">
      <c r="BX14256" s="2"/>
    </row>
    <row r="14257" spans="76:76">
      <c r="BX14257" s="2"/>
    </row>
    <row r="14258" spans="76:76">
      <c r="BX14258" s="2"/>
    </row>
    <row r="14259" spans="76:76">
      <c r="BX14259" s="2"/>
    </row>
    <row r="14260" spans="76:76">
      <c r="BX14260" s="2"/>
    </row>
    <row r="14261" spans="76:76">
      <c r="BX14261" s="2"/>
    </row>
    <row r="14262" spans="76:76">
      <c r="BX14262" s="2"/>
    </row>
    <row r="14263" spans="76:76">
      <c r="BX14263" s="2"/>
    </row>
    <row r="14264" spans="76:76">
      <c r="BX14264" s="2"/>
    </row>
    <row r="14265" spans="76:76">
      <c r="BX14265" s="2"/>
    </row>
    <row r="14266" spans="76:76">
      <c r="BX14266" s="2"/>
    </row>
    <row r="14267" spans="76:76">
      <c r="BX14267" s="2"/>
    </row>
    <row r="14268" spans="76:76">
      <c r="BX14268" s="2"/>
    </row>
    <row r="14269" spans="76:76">
      <c r="BX14269" s="2"/>
    </row>
    <row r="14270" spans="76:76">
      <c r="BX14270" s="2"/>
    </row>
    <row r="14271" spans="76:76">
      <c r="BX14271" s="2"/>
    </row>
    <row r="14272" spans="76:76">
      <c r="BX14272" s="2"/>
    </row>
    <row r="14273" spans="76:76">
      <c r="BX14273" s="2"/>
    </row>
    <row r="14274" spans="76:76">
      <c r="BX14274" s="2"/>
    </row>
    <row r="14275" spans="76:76">
      <c r="BX14275" s="2"/>
    </row>
    <row r="14276" spans="76:76">
      <c r="BX14276" s="2"/>
    </row>
    <row r="14277" spans="76:76">
      <c r="BX14277" s="2"/>
    </row>
    <row r="14278" spans="76:76">
      <c r="BX14278" s="2"/>
    </row>
    <row r="14279" spans="76:76">
      <c r="BX14279" s="2"/>
    </row>
    <row r="14280" spans="76:76">
      <c r="BX14280" s="2"/>
    </row>
    <row r="14281" spans="76:76">
      <c r="BX14281" s="2"/>
    </row>
    <row r="14282" spans="76:76">
      <c r="BX14282" s="2"/>
    </row>
    <row r="14283" spans="76:76">
      <c r="BX14283" s="2"/>
    </row>
    <row r="14284" spans="76:76">
      <c r="BX14284" s="2"/>
    </row>
    <row r="14285" spans="76:76">
      <c r="BX14285" s="2"/>
    </row>
    <row r="14286" spans="76:76">
      <c r="BX14286" s="2"/>
    </row>
    <row r="14287" spans="76:76">
      <c r="BX14287" s="2"/>
    </row>
    <row r="14288" spans="76:76">
      <c r="BX14288" s="2"/>
    </row>
    <row r="14289" spans="76:76">
      <c r="BX14289" s="2"/>
    </row>
    <row r="14290" spans="76:76">
      <c r="BX14290" s="2"/>
    </row>
    <row r="14291" spans="76:76">
      <c r="BX14291" s="2"/>
    </row>
    <row r="14292" spans="76:76">
      <c r="BX14292" s="2"/>
    </row>
    <row r="14293" spans="76:76">
      <c r="BX14293" s="2"/>
    </row>
    <row r="14294" spans="76:76">
      <c r="BX14294" s="2"/>
    </row>
    <row r="14295" spans="76:76">
      <c r="BX14295" s="2"/>
    </row>
    <row r="14296" spans="76:76">
      <c r="BX14296" s="2"/>
    </row>
    <row r="14297" spans="76:76">
      <c r="BX14297" s="2"/>
    </row>
    <row r="14298" spans="76:76">
      <c r="BX14298" s="2"/>
    </row>
    <row r="14299" spans="76:76">
      <c r="BX14299" s="2"/>
    </row>
    <row r="14300" spans="76:76">
      <c r="BX14300" s="2"/>
    </row>
    <row r="14301" spans="76:76">
      <c r="BX14301" s="2"/>
    </row>
    <row r="14302" spans="76:76">
      <c r="BX14302" s="2"/>
    </row>
    <row r="14303" spans="76:76">
      <c r="BX14303" s="2"/>
    </row>
    <row r="14304" spans="76:76">
      <c r="BX14304" s="2"/>
    </row>
    <row r="14305" spans="76:76">
      <c r="BX14305" s="2"/>
    </row>
    <row r="14306" spans="76:76">
      <c r="BX14306" s="2"/>
    </row>
    <row r="14307" spans="76:76">
      <c r="BX14307" s="2"/>
    </row>
    <row r="14308" spans="76:76">
      <c r="BX14308" s="2"/>
    </row>
    <row r="14309" spans="76:76">
      <c r="BX14309" s="2"/>
    </row>
    <row r="14310" spans="76:76">
      <c r="BX14310" s="2"/>
    </row>
    <row r="14311" spans="76:76">
      <c r="BX14311" s="2"/>
    </row>
    <row r="14312" spans="76:76">
      <c r="BX14312" s="2"/>
    </row>
    <row r="14313" spans="76:76">
      <c r="BX14313" s="2"/>
    </row>
    <row r="14314" spans="76:76">
      <c r="BX14314" s="2"/>
    </row>
    <row r="14315" spans="76:76">
      <c r="BX14315" s="2"/>
    </row>
    <row r="14316" spans="76:76">
      <c r="BX14316" s="2"/>
    </row>
    <row r="14317" spans="76:76">
      <c r="BX14317" s="2"/>
    </row>
    <row r="14318" spans="76:76">
      <c r="BX14318" s="2"/>
    </row>
    <row r="14319" spans="76:76">
      <c r="BX14319" s="2"/>
    </row>
    <row r="14320" spans="76:76">
      <c r="BX14320" s="2"/>
    </row>
    <row r="14321" spans="76:76">
      <c r="BX14321" s="2"/>
    </row>
    <row r="14322" spans="76:76">
      <c r="BX14322" s="2"/>
    </row>
    <row r="14323" spans="76:76">
      <c r="BX14323" s="2"/>
    </row>
    <row r="14324" spans="76:76">
      <c r="BX14324" s="2"/>
    </row>
    <row r="14325" spans="76:76">
      <c r="BX14325" s="2"/>
    </row>
    <row r="14326" spans="76:76">
      <c r="BX14326" s="2"/>
    </row>
    <row r="14327" spans="76:76">
      <c r="BX14327" s="2"/>
    </row>
    <row r="14328" spans="76:76">
      <c r="BX14328" s="2"/>
    </row>
    <row r="14329" spans="76:76">
      <c r="BX14329" s="2"/>
    </row>
    <row r="14330" spans="76:76">
      <c r="BX14330" s="2"/>
    </row>
    <row r="14331" spans="76:76">
      <c r="BX14331" s="2"/>
    </row>
    <row r="14332" spans="76:76">
      <c r="BX14332" s="2"/>
    </row>
    <row r="14333" spans="76:76">
      <c r="BX14333" s="2"/>
    </row>
    <row r="14334" spans="76:76">
      <c r="BX14334" s="2"/>
    </row>
    <row r="14335" spans="76:76">
      <c r="BX14335" s="2"/>
    </row>
    <row r="14336" spans="76:76">
      <c r="BX14336" s="2"/>
    </row>
    <row r="14337" spans="76:76">
      <c r="BX14337" s="2"/>
    </row>
    <row r="14338" spans="76:76">
      <c r="BX14338" s="2"/>
    </row>
    <row r="14339" spans="76:76">
      <c r="BX14339" s="2"/>
    </row>
    <row r="14340" spans="76:76">
      <c r="BX14340" s="2"/>
    </row>
    <row r="14341" spans="76:76">
      <c r="BX14341" s="2"/>
    </row>
    <row r="14342" spans="76:76">
      <c r="BX14342" s="2"/>
    </row>
    <row r="14343" spans="76:76">
      <c r="BX14343" s="2"/>
    </row>
    <row r="14344" spans="76:76">
      <c r="BX14344" s="2"/>
    </row>
    <row r="14345" spans="76:76">
      <c r="BX14345" s="2"/>
    </row>
    <row r="14346" spans="76:76">
      <c r="BX14346" s="2"/>
    </row>
    <row r="14347" spans="76:76">
      <c r="BX14347" s="2"/>
    </row>
    <row r="14348" spans="76:76">
      <c r="BX14348" s="2"/>
    </row>
    <row r="14349" spans="76:76">
      <c r="BX14349" s="2"/>
    </row>
    <row r="14350" spans="76:76">
      <c r="BX14350" s="2"/>
    </row>
    <row r="14351" spans="76:76">
      <c r="BX14351" s="2"/>
    </row>
    <row r="14352" spans="76:76">
      <c r="BX14352" s="2"/>
    </row>
    <row r="14353" spans="76:76">
      <c r="BX14353" s="2"/>
    </row>
    <row r="14354" spans="76:76">
      <c r="BX14354" s="2"/>
    </row>
    <row r="14355" spans="76:76">
      <c r="BX14355" s="2"/>
    </row>
    <row r="14356" spans="76:76">
      <c r="BX14356" s="2"/>
    </row>
    <row r="14357" spans="76:76">
      <c r="BX14357" s="2"/>
    </row>
    <row r="14358" spans="76:76">
      <c r="BX14358" s="2"/>
    </row>
    <row r="14359" spans="76:76">
      <c r="BX14359" s="2"/>
    </row>
    <row r="14360" spans="76:76">
      <c r="BX14360" s="2"/>
    </row>
    <row r="14361" spans="76:76">
      <c r="BX14361" s="2"/>
    </row>
    <row r="14362" spans="76:76">
      <c r="BX14362" s="2"/>
    </row>
    <row r="14363" spans="76:76">
      <c r="BX14363" s="2"/>
    </row>
    <row r="14364" spans="76:76">
      <c r="BX14364" s="2"/>
    </row>
    <row r="14365" spans="76:76">
      <c r="BX14365" s="2"/>
    </row>
    <row r="14366" spans="76:76">
      <c r="BX14366" s="2"/>
    </row>
    <row r="14367" spans="76:76">
      <c r="BX14367" s="2"/>
    </row>
    <row r="14368" spans="76:76">
      <c r="BX14368" s="2"/>
    </row>
    <row r="14369" spans="76:76">
      <c r="BX14369" s="2"/>
    </row>
    <row r="14370" spans="76:76">
      <c r="BX14370" s="2"/>
    </row>
    <row r="14371" spans="76:76">
      <c r="BX14371" s="2"/>
    </row>
    <row r="14372" spans="76:76">
      <c r="BX14372" s="2"/>
    </row>
    <row r="14373" spans="76:76">
      <c r="BX14373" s="2"/>
    </row>
    <row r="14374" spans="76:76">
      <c r="BX14374" s="2"/>
    </row>
    <row r="14375" spans="76:76">
      <c r="BX14375" s="2"/>
    </row>
    <row r="14376" spans="76:76">
      <c r="BX14376" s="2"/>
    </row>
    <row r="14377" spans="76:76">
      <c r="BX14377" s="2"/>
    </row>
    <row r="14378" spans="76:76">
      <c r="BX14378" s="2"/>
    </row>
    <row r="14379" spans="76:76">
      <c r="BX14379" s="2"/>
    </row>
    <row r="14380" spans="76:76">
      <c r="BX14380" s="2"/>
    </row>
    <row r="14381" spans="76:76">
      <c r="BX14381" s="2"/>
    </row>
    <row r="14382" spans="76:76">
      <c r="BX14382" s="2"/>
    </row>
    <row r="14383" spans="76:76">
      <c r="BX14383" s="2"/>
    </row>
    <row r="14384" spans="76:76">
      <c r="BX14384" s="2"/>
    </row>
    <row r="14385" spans="76:76">
      <c r="BX14385" s="2"/>
    </row>
    <row r="14386" spans="76:76">
      <c r="BX14386" s="2"/>
    </row>
    <row r="14387" spans="76:76">
      <c r="BX14387" s="2"/>
    </row>
    <row r="14388" spans="76:76">
      <c r="BX14388" s="2"/>
    </row>
    <row r="14389" spans="76:76">
      <c r="BX14389" s="2"/>
    </row>
    <row r="14390" spans="76:76">
      <c r="BX14390" s="2"/>
    </row>
    <row r="14391" spans="76:76">
      <c r="BX14391" s="2"/>
    </row>
    <row r="14392" spans="76:76">
      <c r="BX14392" s="2"/>
    </row>
    <row r="14393" spans="76:76">
      <c r="BX14393" s="2"/>
    </row>
    <row r="14394" spans="76:76">
      <c r="BX14394" s="2"/>
    </row>
    <row r="14395" spans="76:76">
      <c r="BX14395" s="2"/>
    </row>
    <row r="14396" spans="76:76">
      <c r="BX14396" s="2"/>
    </row>
    <row r="14397" spans="76:76">
      <c r="BX14397" s="2"/>
    </row>
    <row r="14398" spans="76:76">
      <c r="BX14398" s="2"/>
    </row>
    <row r="14399" spans="76:76">
      <c r="BX14399" s="2"/>
    </row>
    <row r="14400" spans="76:76">
      <c r="BX14400" s="2"/>
    </row>
    <row r="14401" spans="76:76">
      <c r="BX14401" s="2"/>
    </row>
    <row r="14402" spans="76:76">
      <c r="BX14402" s="2"/>
    </row>
    <row r="14403" spans="76:76">
      <c r="BX14403" s="2"/>
    </row>
    <row r="14404" spans="76:76">
      <c r="BX14404" s="2"/>
    </row>
    <row r="14405" spans="76:76">
      <c r="BX14405" s="2"/>
    </row>
    <row r="14406" spans="76:76">
      <c r="BX14406" s="2"/>
    </row>
    <row r="14407" spans="76:76">
      <c r="BX14407" s="2"/>
    </row>
    <row r="14408" spans="76:76">
      <c r="BX14408" s="2"/>
    </row>
    <row r="14409" spans="76:76">
      <c r="BX14409" s="2"/>
    </row>
    <row r="14410" spans="76:76">
      <c r="BX14410" s="2"/>
    </row>
    <row r="14411" spans="76:76">
      <c r="BX14411" s="2"/>
    </row>
    <row r="14412" spans="76:76">
      <c r="BX14412" s="2"/>
    </row>
    <row r="14413" spans="76:76">
      <c r="BX14413" s="2"/>
    </row>
    <row r="14414" spans="76:76">
      <c r="BX14414" s="2"/>
    </row>
    <row r="14415" spans="76:76">
      <c r="BX14415" s="2"/>
    </row>
    <row r="14416" spans="76:76">
      <c r="BX14416" s="2"/>
    </row>
    <row r="14417" spans="76:76">
      <c r="BX14417" s="2"/>
    </row>
    <row r="14418" spans="76:76">
      <c r="BX14418" s="2"/>
    </row>
    <row r="14419" spans="76:76">
      <c r="BX14419" s="2"/>
    </row>
    <row r="14420" spans="76:76">
      <c r="BX14420" s="2"/>
    </row>
    <row r="14421" spans="76:76">
      <c r="BX14421" s="2"/>
    </row>
    <row r="14422" spans="76:76">
      <c r="BX14422" s="2"/>
    </row>
    <row r="14423" spans="76:76">
      <c r="BX14423" s="2"/>
    </row>
    <row r="14424" spans="76:76">
      <c r="BX14424" s="2"/>
    </row>
    <row r="14425" spans="76:76">
      <c r="BX14425" s="2"/>
    </row>
    <row r="14426" spans="76:76">
      <c r="BX14426" s="2"/>
    </row>
    <row r="14427" spans="76:76">
      <c r="BX14427" s="2"/>
    </row>
    <row r="14428" spans="76:76">
      <c r="BX14428" s="2"/>
    </row>
    <row r="14429" spans="76:76">
      <c r="BX14429" s="2"/>
    </row>
    <row r="14430" spans="76:76">
      <c r="BX14430" s="2"/>
    </row>
    <row r="14431" spans="76:76">
      <c r="BX14431" s="2"/>
    </row>
    <row r="14432" spans="76:76">
      <c r="BX14432" s="2"/>
    </row>
    <row r="14433" spans="76:76">
      <c r="BX14433" s="2"/>
    </row>
    <row r="14434" spans="76:76">
      <c r="BX14434" s="2"/>
    </row>
    <row r="14435" spans="76:76">
      <c r="BX14435" s="2"/>
    </row>
    <row r="14436" spans="76:76">
      <c r="BX14436" s="2"/>
    </row>
    <row r="14437" spans="76:76">
      <c r="BX14437" s="2"/>
    </row>
    <row r="14438" spans="76:76">
      <c r="BX14438" s="2"/>
    </row>
    <row r="14439" spans="76:76">
      <c r="BX14439" s="2"/>
    </row>
    <row r="14440" spans="76:76">
      <c r="BX14440" s="2"/>
    </row>
    <row r="14441" spans="76:76">
      <c r="BX14441" s="2"/>
    </row>
    <row r="14442" spans="76:76">
      <c r="BX14442" s="2"/>
    </row>
    <row r="14443" spans="76:76">
      <c r="BX14443" s="2"/>
    </row>
    <row r="14444" spans="76:76">
      <c r="BX14444" s="2"/>
    </row>
    <row r="14445" spans="76:76">
      <c r="BX14445" s="2"/>
    </row>
    <row r="14446" spans="76:76">
      <c r="BX14446" s="2"/>
    </row>
    <row r="14447" spans="76:76">
      <c r="BX14447" s="2"/>
    </row>
    <row r="14448" spans="76:76">
      <c r="BX14448" s="2"/>
    </row>
    <row r="14449" spans="76:76">
      <c r="BX14449" s="2"/>
    </row>
    <row r="14450" spans="76:76">
      <c r="BX14450" s="2"/>
    </row>
    <row r="14451" spans="76:76">
      <c r="BX14451" s="2"/>
    </row>
    <row r="14452" spans="76:76">
      <c r="BX14452" s="2"/>
    </row>
    <row r="14453" spans="76:76">
      <c r="BX14453" s="2"/>
    </row>
    <row r="14454" spans="76:76">
      <c r="BX14454" s="2"/>
    </row>
    <row r="14455" spans="76:76">
      <c r="BX14455" s="2"/>
    </row>
    <row r="14456" spans="76:76">
      <c r="BX14456" s="2"/>
    </row>
    <row r="14457" spans="76:76">
      <c r="BX14457" s="2"/>
    </row>
    <row r="14458" spans="76:76">
      <c r="BX14458" s="2"/>
    </row>
    <row r="14459" spans="76:76">
      <c r="BX14459" s="2"/>
    </row>
    <row r="14460" spans="76:76">
      <c r="BX14460" s="2"/>
    </row>
    <row r="14461" spans="76:76">
      <c r="BX14461" s="2"/>
    </row>
    <row r="14462" spans="76:76">
      <c r="BX14462" s="2"/>
    </row>
    <row r="14463" spans="76:76">
      <c r="BX14463" s="2"/>
    </row>
    <row r="14464" spans="76:76">
      <c r="BX14464" s="2"/>
    </row>
    <row r="14465" spans="76:76">
      <c r="BX14465" s="2"/>
    </row>
    <row r="14466" spans="76:76">
      <c r="BX14466" s="2"/>
    </row>
    <row r="14467" spans="76:76">
      <c r="BX14467" s="2"/>
    </row>
    <row r="14468" spans="76:76">
      <c r="BX14468" s="2"/>
    </row>
    <row r="14469" spans="76:76">
      <c r="BX14469" s="2"/>
    </row>
    <row r="14470" spans="76:76">
      <c r="BX14470" s="2"/>
    </row>
    <row r="14471" spans="76:76">
      <c r="BX14471" s="2"/>
    </row>
    <row r="14472" spans="76:76">
      <c r="BX14472" s="2"/>
    </row>
    <row r="14473" spans="76:76">
      <c r="BX14473" s="2"/>
    </row>
    <row r="14474" spans="76:76">
      <c r="BX14474" s="2"/>
    </row>
    <row r="14475" spans="76:76">
      <c r="BX14475" s="2"/>
    </row>
    <row r="14476" spans="76:76">
      <c r="BX14476" s="2"/>
    </row>
    <row r="14477" spans="76:76">
      <c r="BX14477" s="2"/>
    </row>
    <row r="14478" spans="76:76">
      <c r="BX14478" s="2"/>
    </row>
    <row r="14479" spans="76:76">
      <c r="BX14479" s="2"/>
    </row>
    <row r="14480" spans="76:76">
      <c r="BX14480" s="2"/>
    </row>
    <row r="14481" spans="76:76">
      <c r="BX14481" s="2"/>
    </row>
    <row r="14482" spans="76:76">
      <c r="BX14482" s="2"/>
    </row>
    <row r="14483" spans="76:76">
      <c r="BX14483" s="2"/>
    </row>
    <row r="14484" spans="76:76">
      <c r="BX14484" s="2"/>
    </row>
    <row r="14485" spans="76:76">
      <c r="BX14485" s="2"/>
    </row>
    <row r="14486" spans="76:76">
      <c r="BX14486" s="2"/>
    </row>
    <row r="14487" spans="76:76">
      <c r="BX14487" s="2"/>
    </row>
    <row r="14488" spans="76:76">
      <c r="BX14488" s="2"/>
    </row>
    <row r="14489" spans="76:76">
      <c r="BX14489" s="2"/>
    </row>
    <row r="14490" spans="76:76">
      <c r="BX14490" s="2"/>
    </row>
    <row r="14491" spans="76:76">
      <c r="BX14491" s="2"/>
    </row>
    <row r="14492" spans="76:76">
      <c r="BX14492" s="2"/>
    </row>
    <row r="14493" spans="76:76">
      <c r="BX14493" s="2"/>
    </row>
    <row r="14494" spans="76:76">
      <c r="BX14494" s="2"/>
    </row>
    <row r="14495" spans="76:76">
      <c r="BX14495" s="2"/>
    </row>
    <row r="14496" spans="76:76">
      <c r="BX14496" s="2"/>
    </row>
    <row r="14497" spans="76:76">
      <c r="BX14497" s="2"/>
    </row>
    <row r="14498" spans="76:76">
      <c r="BX14498" s="2"/>
    </row>
    <row r="14499" spans="76:76">
      <c r="BX14499" s="2"/>
    </row>
    <row r="14500" spans="76:76">
      <c r="BX14500" s="2"/>
    </row>
    <row r="14501" spans="76:76">
      <c r="BX14501" s="2"/>
    </row>
    <row r="14502" spans="76:76">
      <c r="BX14502" s="2"/>
    </row>
    <row r="14503" spans="76:76">
      <c r="BX14503" s="2"/>
    </row>
    <row r="14504" spans="76:76">
      <c r="BX14504" s="2"/>
    </row>
    <row r="14505" spans="76:76">
      <c r="BX14505" s="2"/>
    </row>
    <row r="14506" spans="76:76">
      <c r="BX14506" s="2"/>
    </row>
    <row r="14507" spans="76:76">
      <c r="BX14507" s="2"/>
    </row>
    <row r="14508" spans="76:76">
      <c r="BX14508" s="2"/>
    </row>
    <row r="14509" spans="76:76">
      <c r="BX14509" s="2"/>
    </row>
    <row r="14510" spans="76:76">
      <c r="BX14510" s="2"/>
    </row>
    <row r="14511" spans="76:76">
      <c r="BX14511" s="2"/>
    </row>
    <row r="14512" spans="76:76">
      <c r="BX14512" s="2"/>
    </row>
    <row r="14513" spans="76:76">
      <c r="BX14513" s="2"/>
    </row>
    <row r="14514" spans="76:76">
      <c r="BX14514" s="2"/>
    </row>
    <row r="14515" spans="76:76">
      <c r="BX14515" s="2"/>
    </row>
    <row r="14516" spans="76:76">
      <c r="BX14516" s="2"/>
    </row>
    <row r="14517" spans="76:76">
      <c r="BX14517" s="2"/>
    </row>
    <row r="14518" spans="76:76">
      <c r="BX14518" s="2"/>
    </row>
    <row r="14519" spans="76:76">
      <c r="BX14519" s="2"/>
    </row>
    <row r="14520" spans="76:76">
      <c r="BX14520" s="2"/>
    </row>
    <row r="14521" spans="76:76">
      <c r="BX14521" s="2"/>
    </row>
    <row r="14522" spans="76:76">
      <c r="BX14522" s="2"/>
    </row>
    <row r="14523" spans="76:76">
      <c r="BX14523" s="2"/>
    </row>
    <row r="14524" spans="76:76">
      <c r="BX14524" s="2"/>
    </row>
    <row r="14525" spans="76:76">
      <c r="BX14525" s="2"/>
    </row>
    <row r="14526" spans="76:76">
      <c r="BX14526" s="2"/>
    </row>
    <row r="14527" spans="76:76">
      <c r="BX14527" s="2"/>
    </row>
    <row r="14528" spans="76:76">
      <c r="BX14528" s="2"/>
    </row>
    <row r="14529" spans="76:76">
      <c r="BX14529" s="2"/>
    </row>
    <row r="14530" spans="76:76">
      <c r="BX14530" s="2"/>
    </row>
    <row r="14531" spans="76:76">
      <c r="BX14531" s="2"/>
    </row>
    <row r="14532" spans="76:76">
      <c r="BX14532" s="2"/>
    </row>
    <row r="14533" spans="76:76">
      <c r="BX14533" s="2"/>
    </row>
    <row r="14534" spans="76:76">
      <c r="BX14534" s="2"/>
    </row>
    <row r="14535" spans="76:76">
      <c r="BX14535" s="2"/>
    </row>
    <row r="14536" spans="76:76">
      <c r="BX14536" s="2"/>
    </row>
    <row r="14537" spans="76:76">
      <c r="BX14537" s="2"/>
    </row>
    <row r="14538" spans="76:76">
      <c r="BX14538" s="2"/>
    </row>
    <row r="14539" spans="76:76">
      <c r="BX14539" s="2"/>
    </row>
    <row r="14540" spans="76:76">
      <c r="BX14540" s="2"/>
    </row>
    <row r="14541" spans="76:76">
      <c r="BX14541" s="2"/>
    </row>
    <row r="14542" spans="76:76">
      <c r="BX14542" s="2"/>
    </row>
    <row r="14543" spans="76:76">
      <c r="BX14543" s="2"/>
    </row>
    <row r="14544" spans="76:76">
      <c r="BX14544" s="2"/>
    </row>
    <row r="14545" spans="76:76">
      <c r="BX14545" s="2"/>
    </row>
    <row r="14546" spans="76:76">
      <c r="BX14546" s="2"/>
    </row>
    <row r="14547" spans="76:76">
      <c r="BX14547" s="2"/>
    </row>
    <row r="14548" spans="76:76">
      <c r="BX14548" s="2"/>
    </row>
    <row r="14549" spans="76:76">
      <c r="BX14549" s="2"/>
    </row>
    <row r="14550" spans="76:76">
      <c r="BX14550" s="2"/>
    </row>
    <row r="14551" spans="76:76">
      <c r="BX14551" s="2"/>
    </row>
    <row r="14552" spans="76:76">
      <c r="BX14552" s="2"/>
    </row>
    <row r="14553" spans="76:76">
      <c r="BX14553" s="2"/>
    </row>
    <row r="14554" spans="76:76">
      <c r="BX14554" s="2"/>
    </row>
    <row r="14555" spans="76:76">
      <c r="BX14555" s="2"/>
    </row>
    <row r="14556" spans="76:76">
      <c r="BX14556" s="2"/>
    </row>
    <row r="14557" spans="76:76">
      <c r="BX14557" s="2"/>
    </row>
    <row r="14558" spans="76:76">
      <c r="BX14558" s="2"/>
    </row>
    <row r="14559" spans="76:76">
      <c r="BX14559" s="2"/>
    </row>
    <row r="14560" spans="76:76">
      <c r="BX14560" s="2"/>
    </row>
    <row r="14561" spans="76:76">
      <c r="BX14561" s="2"/>
    </row>
    <row r="14562" spans="76:76">
      <c r="BX14562" s="2"/>
    </row>
    <row r="14563" spans="76:76">
      <c r="BX14563" s="2"/>
    </row>
    <row r="14564" spans="76:76">
      <c r="BX14564" s="2"/>
    </row>
    <row r="14565" spans="76:76">
      <c r="BX14565" s="2"/>
    </row>
    <row r="14566" spans="76:76">
      <c r="BX14566" s="2"/>
    </row>
    <row r="14567" spans="76:76">
      <c r="BX14567" s="2"/>
    </row>
    <row r="14568" spans="76:76">
      <c r="BX14568" s="2"/>
    </row>
    <row r="14569" spans="76:76">
      <c r="BX14569" s="2"/>
    </row>
    <row r="14570" spans="76:76">
      <c r="BX14570" s="2"/>
    </row>
    <row r="14571" spans="76:76">
      <c r="BX14571" s="2"/>
    </row>
    <row r="14572" spans="76:76">
      <c r="BX14572" s="2"/>
    </row>
    <row r="14573" spans="76:76">
      <c r="BX14573" s="2"/>
    </row>
    <row r="14574" spans="76:76">
      <c r="BX14574" s="2"/>
    </row>
    <row r="14575" spans="76:76">
      <c r="BX14575" s="2"/>
    </row>
    <row r="14576" spans="76:76">
      <c r="BX14576" s="2"/>
    </row>
    <row r="14577" spans="76:76">
      <c r="BX14577" s="2"/>
    </row>
    <row r="14578" spans="76:76">
      <c r="BX14578" s="2"/>
    </row>
    <row r="14579" spans="76:76">
      <c r="BX14579" s="2"/>
    </row>
    <row r="14580" spans="76:76">
      <c r="BX14580" s="2"/>
    </row>
    <row r="14581" spans="76:76">
      <c r="BX14581" s="2"/>
    </row>
    <row r="14582" spans="76:76">
      <c r="BX14582" s="2"/>
    </row>
    <row r="14583" spans="76:76">
      <c r="BX14583" s="2"/>
    </row>
    <row r="14584" spans="76:76">
      <c r="BX14584" s="2"/>
    </row>
    <row r="14585" spans="76:76">
      <c r="BX14585" s="2"/>
    </row>
    <row r="14586" spans="76:76">
      <c r="BX14586" s="2"/>
    </row>
    <row r="14587" spans="76:76">
      <c r="BX14587" s="2"/>
    </row>
    <row r="14588" spans="76:76">
      <c r="BX14588" s="2"/>
    </row>
    <row r="14589" spans="76:76">
      <c r="BX14589" s="2"/>
    </row>
    <row r="14590" spans="76:76">
      <c r="BX14590" s="2"/>
    </row>
    <row r="14591" spans="76:76">
      <c r="BX14591" s="2"/>
    </row>
    <row r="14592" spans="76:76">
      <c r="BX14592" s="2"/>
    </row>
    <row r="14593" spans="76:76">
      <c r="BX14593" s="2"/>
    </row>
    <row r="14594" spans="76:76">
      <c r="BX14594" s="2"/>
    </row>
    <row r="14595" spans="76:76">
      <c r="BX14595" s="2"/>
    </row>
    <row r="14596" spans="76:76">
      <c r="BX14596" s="2"/>
    </row>
    <row r="14597" spans="76:76">
      <c r="BX14597" s="2"/>
    </row>
    <row r="14598" spans="76:76">
      <c r="BX14598" s="2"/>
    </row>
    <row r="14599" spans="76:76">
      <c r="BX14599" s="2"/>
    </row>
    <row r="14600" spans="76:76">
      <c r="BX14600" s="2"/>
    </row>
    <row r="14601" spans="76:76">
      <c r="BX14601" s="2"/>
    </row>
    <row r="14602" spans="76:76">
      <c r="BX14602" s="2"/>
    </row>
    <row r="14603" spans="76:76">
      <c r="BX14603" s="2"/>
    </row>
    <row r="14604" spans="76:76">
      <c r="BX14604" s="2"/>
    </row>
    <row r="14605" spans="76:76">
      <c r="BX14605" s="2"/>
    </row>
    <row r="14606" spans="76:76">
      <c r="BX14606" s="2"/>
    </row>
    <row r="14607" spans="76:76">
      <c r="BX14607" s="2"/>
    </row>
    <row r="14608" spans="76:76">
      <c r="BX14608" s="2"/>
    </row>
    <row r="14609" spans="76:76">
      <c r="BX14609" s="2"/>
    </row>
    <row r="14610" spans="76:76">
      <c r="BX14610" s="2"/>
    </row>
    <row r="14611" spans="76:76">
      <c r="BX14611" s="2"/>
    </row>
    <row r="14612" spans="76:76">
      <c r="BX14612" s="2"/>
    </row>
    <row r="14613" spans="76:76">
      <c r="BX14613" s="2"/>
    </row>
    <row r="14614" spans="76:76">
      <c r="BX14614" s="2"/>
    </row>
    <row r="14615" spans="76:76">
      <c r="BX14615" s="2"/>
    </row>
    <row r="14616" spans="76:76">
      <c r="BX14616" s="2"/>
    </row>
    <row r="14617" spans="76:76">
      <c r="BX14617" s="2"/>
    </row>
    <row r="14618" spans="76:76">
      <c r="BX14618" s="2"/>
    </row>
    <row r="14619" spans="76:76">
      <c r="BX14619" s="2"/>
    </row>
    <row r="14620" spans="76:76">
      <c r="BX14620" s="2"/>
    </row>
    <row r="14621" spans="76:76">
      <c r="BX14621" s="2"/>
    </row>
    <row r="14622" spans="76:76">
      <c r="BX14622" s="2"/>
    </row>
    <row r="14623" spans="76:76">
      <c r="BX14623" s="2"/>
    </row>
    <row r="14624" spans="76:76">
      <c r="BX14624" s="2"/>
    </row>
    <row r="14625" spans="76:76">
      <c r="BX14625" s="2"/>
    </row>
    <row r="14626" spans="76:76">
      <c r="BX14626" s="2"/>
    </row>
    <row r="14627" spans="76:76">
      <c r="BX14627" s="2"/>
    </row>
    <row r="14628" spans="76:76">
      <c r="BX14628" s="2"/>
    </row>
    <row r="14629" spans="76:76">
      <c r="BX14629" s="2"/>
    </row>
    <row r="14630" spans="76:76">
      <c r="BX14630" s="2"/>
    </row>
    <row r="14631" spans="76:76">
      <c r="BX14631" s="2"/>
    </row>
    <row r="14632" spans="76:76">
      <c r="BX14632" s="2"/>
    </row>
    <row r="14633" spans="76:76">
      <c r="BX14633" s="2"/>
    </row>
    <row r="14634" spans="76:76">
      <c r="BX14634" s="2"/>
    </row>
    <row r="14635" spans="76:76">
      <c r="BX14635" s="2"/>
    </row>
    <row r="14636" spans="76:76">
      <c r="BX14636" s="2"/>
    </row>
    <row r="14637" spans="76:76">
      <c r="BX14637" s="2"/>
    </row>
    <row r="14638" spans="76:76">
      <c r="BX14638" s="2"/>
    </row>
    <row r="14639" spans="76:76">
      <c r="BX14639" s="2"/>
    </row>
    <row r="14640" spans="76:76">
      <c r="BX14640" s="2"/>
    </row>
    <row r="14641" spans="76:76">
      <c r="BX14641" s="2"/>
    </row>
    <row r="14642" spans="76:76">
      <c r="BX14642" s="2"/>
    </row>
    <row r="14643" spans="76:76">
      <c r="BX14643" s="2"/>
    </row>
    <row r="14644" spans="76:76">
      <c r="BX14644" s="2"/>
    </row>
    <row r="14645" spans="76:76">
      <c r="BX14645" s="2"/>
    </row>
    <row r="14646" spans="76:76">
      <c r="BX14646" s="2"/>
    </row>
    <row r="14647" spans="76:76">
      <c r="BX14647" s="2"/>
    </row>
    <row r="14648" spans="76:76">
      <c r="BX14648" s="2"/>
    </row>
    <row r="14649" spans="76:76">
      <c r="BX14649" s="2"/>
    </row>
    <row r="14650" spans="76:76">
      <c r="BX14650" s="2"/>
    </row>
    <row r="14651" spans="76:76">
      <c r="BX14651" s="2"/>
    </row>
    <row r="14652" spans="76:76">
      <c r="BX14652" s="2"/>
    </row>
    <row r="14653" spans="76:76">
      <c r="BX14653" s="2"/>
    </row>
    <row r="14654" spans="76:76">
      <c r="BX14654" s="2"/>
    </row>
    <row r="14655" spans="76:76">
      <c r="BX14655" s="2"/>
    </row>
    <row r="14656" spans="76:76">
      <c r="BX14656" s="2"/>
    </row>
    <row r="14657" spans="76:76">
      <c r="BX14657" s="2"/>
    </row>
    <row r="14658" spans="76:76">
      <c r="BX14658" s="2"/>
    </row>
    <row r="14659" spans="76:76">
      <c r="BX14659" s="2"/>
    </row>
    <row r="14660" spans="76:76">
      <c r="BX14660" s="2"/>
    </row>
    <row r="14661" spans="76:76">
      <c r="BX14661" s="2"/>
    </row>
    <row r="14662" spans="76:76">
      <c r="BX14662" s="2"/>
    </row>
    <row r="14663" spans="76:76">
      <c r="BX14663" s="2"/>
    </row>
    <row r="14664" spans="76:76">
      <c r="BX14664" s="2"/>
    </row>
    <row r="14665" spans="76:76">
      <c r="BX14665" s="2"/>
    </row>
    <row r="14666" spans="76:76">
      <c r="BX14666" s="2"/>
    </row>
    <row r="14667" spans="76:76">
      <c r="BX14667" s="2"/>
    </row>
    <row r="14668" spans="76:76">
      <c r="BX14668" s="2"/>
    </row>
    <row r="14669" spans="76:76">
      <c r="BX14669" s="2"/>
    </row>
    <row r="14670" spans="76:76">
      <c r="BX14670" s="2"/>
    </row>
    <row r="14671" spans="76:76">
      <c r="BX14671" s="2"/>
    </row>
    <row r="14672" spans="76:76">
      <c r="BX14672" s="2"/>
    </row>
    <row r="14673" spans="76:76">
      <c r="BX14673" s="2"/>
    </row>
    <row r="14674" spans="76:76">
      <c r="BX14674" s="2"/>
    </row>
    <row r="14675" spans="76:76">
      <c r="BX14675" s="2"/>
    </row>
    <row r="14676" spans="76:76">
      <c r="BX14676" s="2"/>
    </row>
    <row r="14677" spans="76:76">
      <c r="BX14677" s="2"/>
    </row>
    <row r="14678" spans="76:76">
      <c r="BX14678" s="2"/>
    </row>
    <row r="14679" spans="76:76">
      <c r="BX14679" s="2"/>
    </row>
    <row r="14680" spans="76:76">
      <c r="BX14680" s="2"/>
    </row>
    <row r="14681" spans="76:76">
      <c r="BX14681" s="2"/>
    </row>
    <row r="14682" spans="76:76">
      <c r="BX14682" s="2"/>
    </row>
    <row r="14683" spans="76:76">
      <c r="BX14683" s="2"/>
    </row>
    <row r="14684" spans="76:76">
      <c r="BX14684" s="2"/>
    </row>
    <row r="14685" spans="76:76">
      <c r="BX14685" s="2"/>
    </row>
    <row r="14686" spans="76:76">
      <c r="BX14686" s="2"/>
    </row>
    <row r="14687" spans="76:76">
      <c r="BX14687" s="2"/>
    </row>
    <row r="14688" spans="76:76">
      <c r="BX14688" s="2"/>
    </row>
    <row r="14689" spans="76:76">
      <c r="BX14689" s="2"/>
    </row>
    <row r="14690" spans="76:76">
      <c r="BX14690" s="2"/>
    </row>
    <row r="14691" spans="76:76">
      <c r="BX14691" s="2"/>
    </row>
    <row r="14692" spans="76:76">
      <c r="BX14692" s="2"/>
    </row>
    <row r="14693" spans="76:76">
      <c r="BX14693" s="2"/>
    </row>
    <row r="14694" spans="76:76">
      <c r="BX14694" s="2"/>
    </row>
    <row r="14695" spans="76:76">
      <c r="BX14695" s="2"/>
    </row>
    <row r="14696" spans="76:76">
      <c r="BX14696" s="2"/>
    </row>
    <row r="14697" spans="76:76">
      <c r="BX14697" s="2"/>
    </row>
    <row r="14698" spans="76:76">
      <c r="BX14698" s="2"/>
    </row>
    <row r="14699" spans="76:76">
      <c r="BX14699" s="2"/>
    </row>
    <row r="14700" spans="76:76">
      <c r="BX14700" s="2"/>
    </row>
    <row r="14701" spans="76:76">
      <c r="BX14701" s="2"/>
    </row>
    <row r="14702" spans="76:76">
      <c r="BX14702" s="2"/>
    </row>
    <row r="14703" spans="76:76">
      <c r="BX14703" s="2"/>
    </row>
    <row r="14704" spans="76:76">
      <c r="BX14704" s="2"/>
    </row>
    <row r="14705" spans="76:76">
      <c r="BX14705" s="2"/>
    </row>
    <row r="14706" spans="76:76">
      <c r="BX14706" s="2"/>
    </row>
    <row r="14707" spans="76:76">
      <c r="BX14707" s="2"/>
    </row>
    <row r="14708" spans="76:76">
      <c r="BX14708" s="2"/>
    </row>
    <row r="14709" spans="76:76">
      <c r="BX14709" s="2"/>
    </row>
    <row r="14710" spans="76:76">
      <c r="BX14710" s="2"/>
    </row>
    <row r="14711" spans="76:76">
      <c r="BX14711" s="2"/>
    </row>
    <row r="14712" spans="76:76">
      <c r="BX14712" s="2"/>
    </row>
    <row r="14713" spans="76:76">
      <c r="BX14713" s="2"/>
    </row>
    <row r="14714" spans="76:76">
      <c r="BX14714" s="2"/>
    </row>
    <row r="14715" spans="76:76">
      <c r="BX14715" s="2"/>
    </row>
    <row r="14716" spans="76:76">
      <c r="BX14716" s="2"/>
    </row>
    <row r="14717" spans="76:76">
      <c r="BX14717" s="2"/>
    </row>
    <row r="14718" spans="76:76">
      <c r="BX14718" s="2"/>
    </row>
    <row r="14719" spans="76:76">
      <c r="BX14719" s="2"/>
    </row>
    <row r="14720" spans="76:76">
      <c r="BX14720" s="2"/>
    </row>
    <row r="14721" spans="76:76">
      <c r="BX14721" s="2"/>
    </row>
    <row r="14722" spans="76:76">
      <c r="BX14722" s="2"/>
    </row>
    <row r="14723" spans="76:76">
      <c r="BX14723" s="2"/>
    </row>
    <row r="14724" spans="76:76">
      <c r="BX14724" s="2"/>
    </row>
    <row r="14725" spans="76:76">
      <c r="BX14725" s="2"/>
    </row>
    <row r="14726" spans="76:76">
      <c r="BX14726" s="2"/>
    </row>
    <row r="14727" spans="76:76">
      <c r="BX14727" s="2"/>
    </row>
    <row r="14728" spans="76:76">
      <c r="BX14728" s="2"/>
    </row>
    <row r="14729" spans="76:76">
      <c r="BX14729" s="2"/>
    </row>
    <row r="14730" spans="76:76">
      <c r="BX14730" s="2"/>
    </row>
    <row r="14731" spans="76:76">
      <c r="BX14731" s="2"/>
    </row>
    <row r="14732" spans="76:76">
      <c r="BX14732" s="2"/>
    </row>
    <row r="14733" spans="76:76">
      <c r="BX14733" s="2"/>
    </row>
    <row r="14734" spans="76:76">
      <c r="BX14734" s="2"/>
    </row>
    <row r="14735" spans="76:76">
      <c r="BX14735" s="2"/>
    </row>
    <row r="14736" spans="76:76">
      <c r="BX14736" s="2"/>
    </row>
    <row r="14737" spans="76:76">
      <c r="BX14737" s="2"/>
    </row>
    <row r="14738" spans="76:76">
      <c r="BX14738" s="2"/>
    </row>
    <row r="14739" spans="76:76">
      <c r="BX14739" s="2"/>
    </row>
    <row r="14740" spans="76:76">
      <c r="BX14740" s="2"/>
    </row>
    <row r="14741" spans="76:76">
      <c r="BX14741" s="2"/>
    </row>
    <row r="14742" spans="76:76">
      <c r="BX14742" s="2"/>
    </row>
    <row r="14743" spans="76:76">
      <c r="BX14743" s="2"/>
    </row>
    <row r="14744" spans="76:76">
      <c r="BX14744" s="2"/>
    </row>
    <row r="14745" spans="76:76">
      <c r="BX14745" s="2"/>
    </row>
    <row r="14746" spans="76:76">
      <c r="BX14746" s="2"/>
    </row>
    <row r="14747" spans="76:76">
      <c r="BX14747" s="2"/>
    </row>
    <row r="14748" spans="76:76">
      <c r="BX14748" s="2"/>
    </row>
    <row r="14749" spans="76:76">
      <c r="BX14749" s="2"/>
    </row>
    <row r="14750" spans="76:76">
      <c r="BX14750" s="2"/>
    </row>
    <row r="14751" spans="76:76">
      <c r="BX14751" s="2"/>
    </row>
    <row r="14752" spans="76:76">
      <c r="BX14752" s="2"/>
    </row>
    <row r="14753" spans="76:76">
      <c r="BX14753" s="2"/>
    </row>
    <row r="14754" spans="76:76">
      <c r="BX14754" s="2"/>
    </row>
    <row r="14755" spans="76:76">
      <c r="BX14755" s="2"/>
    </row>
    <row r="14756" spans="76:76">
      <c r="BX14756" s="2"/>
    </row>
    <row r="14757" spans="76:76">
      <c r="BX14757" s="2"/>
    </row>
    <row r="14758" spans="76:76">
      <c r="BX14758" s="2"/>
    </row>
    <row r="14759" spans="76:76">
      <c r="BX14759" s="2"/>
    </row>
    <row r="14760" spans="76:76">
      <c r="BX14760" s="2"/>
    </row>
    <row r="14761" spans="76:76">
      <c r="BX14761" s="2"/>
    </row>
    <row r="14762" spans="76:76">
      <c r="BX14762" s="2"/>
    </row>
    <row r="14763" spans="76:76">
      <c r="BX14763" s="2"/>
    </row>
    <row r="14764" spans="76:76">
      <c r="BX14764" s="2"/>
    </row>
    <row r="14765" spans="76:76">
      <c r="BX14765" s="2"/>
    </row>
    <row r="14766" spans="76:76">
      <c r="BX14766" s="2"/>
    </row>
    <row r="14767" spans="76:76">
      <c r="BX14767" s="2"/>
    </row>
    <row r="14768" spans="76:76">
      <c r="BX14768" s="2"/>
    </row>
    <row r="14769" spans="76:76">
      <c r="BX14769" s="2"/>
    </row>
    <row r="14770" spans="76:76">
      <c r="BX14770" s="2"/>
    </row>
    <row r="14771" spans="76:76">
      <c r="BX14771" s="2"/>
    </row>
    <row r="14772" spans="76:76">
      <c r="BX14772" s="2"/>
    </row>
    <row r="14773" spans="76:76">
      <c r="BX14773" s="2"/>
    </row>
    <row r="14774" spans="76:76">
      <c r="BX14774" s="2"/>
    </row>
    <row r="14775" spans="76:76">
      <c r="BX14775" s="2"/>
    </row>
    <row r="14776" spans="76:76">
      <c r="BX14776" s="2"/>
    </row>
    <row r="14777" spans="76:76">
      <c r="BX14777" s="2"/>
    </row>
    <row r="14778" spans="76:76">
      <c r="BX14778" s="2"/>
    </row>
    <row r="14779" spans="76:76">
      <c r="BX14779" s="2"/>
    </row>
    <row r="14780" spans="76:76">
      <c r="BX14780" s="2"/>
    </row>
    <row r="14781" spans="76:76">
      <c r="BX14781" s="2"/>
    </row>
    <row r="14782" spans="76:76">
      <c r="BX14782" s="2"/>
    </row>
    <row r="14783" spans="76:76">
      <c r="BX14783" s="2"/>
    </row>
    <row r="14784" spans="76:76">
      <c r="BX14784" s="2"/>
    </row>
    <row r="14785" spans="76:76">
      <c r="BX14785" s="2"/>
    </row>
    <row r="14786" spans="76:76">
      <c r="BX14786" s="2"/>
    </row>
    <row r="14787" spans="76:76">
      <c r="BX14787" s="2"/>
    </row>
    <row r="14788" spans="76:76">
      <c r="BX14788" s="2"/>
    </row>
    <row r="14789" spans="76:76">
      <c r="BX14789" s="2"/>
    </row>
    <row r="14790" spans="76:76">
      <c r="BX14790" s="2"/>
    </row>
    <row r="14791" spans="76:76">
      <c r="BX14791" s="2"/>
    </row>
    <row r="14792" spans="76:76">
      <c r="BX14792" s="2"/>
    </row>
    <row r="14793" spans="76:76">
      <c r="BX14793" s="2"/>
    </row>
    <row r="14794" spans="76:76">
      <c r="BX14794" s="2"/>
    </row>
    <row r="14795" spans="76:76">
      <c r="BX14795" s="2"/>
    </row>
    <row r="14796" spans="76:76">
      <c r="BX14796" s="2"/>
    </row>
    <row r="14797" spans="76:76">
      <c r="BX14797" s="2"/>
    </row>
    <row r="14798" spans="76:76">
      <c r="BX14798" s="2"/>
    </row>
    <row r="14799" spans="76:76">
      <c r="BX14799" s="2"/>
    </row>
    <row r="14800" spans="76:76">
      <c r="BX14800" s="2"/>
    </row>
    <row r="14801" spans="76:76">
      <c r="BX14801" s="2"/>
    </row>
    <row r="14802" spans="76:76">
      <c r="BX14802" s="2"/>
    </row>
    <row r="14803" spans="76:76">
      <c r="BX14803" s="2"/>
    </row>
    <row r="14804" spans="76:76">
      <c r="BX14804" s="2"/>
    </row>
    <row r="14805" spans="76:76">
      <c r="BX14805" s="2"/>
    </row>
    <row r="14806" spans="76:76">
      <c r="BX14806" s="2"/>
    </row>
    <row r="14807" spans="76:76">
      <c r="BX14807" s="2"/>
    </row>
    <row r="14808" spans="76:76">
      <c r="BX14808" s="2"/>
    </row>
    <row r="14809" spans="76:76">
      <c r="BX14809" s="2"/>
    </row>
    <row r="14810" spans="76:76">
      <c r="BX14810" s="2"/>
    </row>
    <row r="14811" spans="76:76">
      <c r="BX14811" s="2"/>
    </row>
    <row r="14812" spans="76:76">
      <c r="BX14812" s="2"/>
    </row>
    <row r="14813" spans="76:76">
      <c r="BX14813" s="2"/>
    </row>
    <row r="14814" spans="76:76">
      <c r="BX14814" s="2"/>
    </row>
    <row r="14815" spans="76:76">
      <c r="BX14815" s="2"/>
    </row>
    <row r="14816" spans="76:76">
      <c r="BX14816" s="2"/>
    </row>
    <row r="14817" spans="76:76">
      <c r="BX14817" s="2"/>
    </row>
    <row r="14818" spans="76:76">
      <c r="BX14818" s="2"/>
    </row>
    <row r="14819" spans="76:76">
      <c r="BX14819" s="2"/>
    </row>
    <row r="14820" spans="76:76">
      <c r="BX14820" s="2"/>
    </row>
    <row r="14821" spans="76:76">
      <c r="BX14821" s="2"/>
    </row>
    <row r="14822" spans="76:76">
      <c r="BX14822" s="2"/>
    </row>
    <row r="14823" spans="76:76">
      <c r="BX14823" s="2"/>
    </row>
    <row r="14824" spans="76:76">
      <c r="BX14824" s="2"/>
    </row>
    <row r="14825" spans="76:76">
      <c r="BX14825" s="2"/>
    </row>
    <row r="14826" spans="76:76">
      <c r="BX14826" s="2"/>
    </row>
    <row r="14827" spans="76:76">
      <c r="BX14827" s="2"/>
    </row>
    <row r="14828" spans="76:76">
      <c r="BX14828" s="2"/>
    </row>
    <row r="14829" spans="76:76">
      <c r="BX14829" s="2"/>
    </row>
    <row r="14830" spans="76:76">
      <c r="BX14830" s="2"/>
    </row>
    <row r="14831" spans="76:76">
      <c r="BX14831" s="2"/>
    </row>
    <row r="14832" spans="76:76">
      <c r="BX14832" s="2"/>
    </row>
    <row r="14833" spans="76:76">
      <c r="BX14833" s="2"/>
    </row>
    <row r="14834" spans="76:76">
      <c r="BX14834" s="2"/>
    </row>
    <row r="14835" spans="76:76">
      <c r="BX14835" s="2"/>
    </row>
    <row r="14836" spans="76:76">
      <c r="BX14836" s="2"/>
    </row>
    <row r="14837" spans="76:76">
      <c r="BX14837" s="2"/>
    </row>
    <row r="14838" spans="76:76">
      <c r="BX14838" s="2"/>
    </row>
    <row r="14839" spans="76:76">
      <c r="BX14839" s="2"/>
    </row>
    <row r="14840" spans="76:76">
      <c r="BX14840" s="2"/>
    </row>
    <row r="14841" spans="76:76">
      <c r="BX14841" s="2"/>
    </row>
    <row r="14842" spans="76:76">
      <c r="BX14842" s="2"/>
    </row>
    <row r="14843" spans="76:76">
      <c r="BX14843" s="2"/>
    </row>
    <row r="14844" spans="76:76">
      <c r="BX14844" s="2"/>
    </row>
    <row r="14845" spans="76:76">
      <c r="BX14845" s="2"/>
    </row>
    <row r="14846" spans="76:76">
      <c r="BX14846" s="2"/>
    </row>
    <row r="14847" spans="76:76">
      <c r="BX14847" s="2"/>
    </row>
    <row r="14848" spans="76:76">
      <c r="BX14848" s="2"/>
    </row>
    <row r="14849" spans="76:76">
      <c r="BX14849" s="2"/>
    </row>
    <row r="14850" spans="76:76">
      <c r="BX14850" s="2"/>
    </row>
    <row r="14851" spans="76:76">
      <c r="BX14851" s="2"/>
    </row>
    <row r="14852" spans="76:76">
      <c r="BX14852" s="2"/>
    </row>
    <row r="14853" spans="76:76">
      <c r="BX14853" s="2"/>
    </row>
    <row r="14854" spans="76:76">
      <c r="BX14854" s="2"/>
    </row>
    <row r="14855" spans="76:76">
      <c r="BX14855" s="2"/>
    </row>
    <row r="14856" spans="76:76">
      <c r="BX14856" s="2"/>
    </row>
    <row r="14857" spans="76:76">
      <c r="BX14857" s="2"/>
    </row>
    <row r="14858" spans="76:76">
      <c r="BX14858" s="2"/>
    </row>
    <row r="14859" spans="76:76">
      <c r="BX14859" s="2"/>
    </row>
    <row r="14860" spans="76:76">
      <c r="BX14860" s="2"/>
    </row>
    <row r="14861" spans="76:76">
      <c r="BX14861" s="2"/>
    </row>
    <row r="14862" spans="76:76">
      <c r="BX14862" s="2"/>
    </row>
    <row r="14863" spans="76:76">
      <c r="BX14863" s="2"/>
    </row>
    <row r="14864" spans="76:76">
      <c r="BX14864" s="2"/>
    </row>
    <row r="14865" spans="76:76">
      <c r="BX14865" s="2"/>
    </row>
    <row r="14866" spans="76:76">
      <c r="BX14866" s="2"/>
    </row>
    <row r="14867" spans="76:76">
      <c r="BX14867" s="2"/>
    </row>
    <row r="14868" spans="76:76">
      <c r="BX14868" s="2"/>
    </row>
    <row r="14869" spans="76:76">
      <c r="BX14869" s="2"/>
    </row>
    <row r="14870" spans="76:76">
      <c r="BX14870" s="2"/>
    </row>
    <row r="14871" spans="76:76">
      <c r="BX14871" s="2"/>
    </row>
    <row r="14872" spans="76:76">
      <c r="BX14872" s="2"/>
    </row>
    <row r="14873" spans="76:76">
      <c r="BX14873" s="2"/>
    </row>
    <row r="14874" spans="76:76">
      <c r="BX14874" s="2"/>
    </row>
    <row r="14875" spans="76:76">
      <c r="BX14875" s="2"/>
    </row>
    <row r="14876" spans="76:76">
      <c r="BX14876" s="2"/>
    </row>
    <row r="14877" spans="76:76">
      <c r="BX14877" s="2"/>
    </row>
    <row r="14878" spans="76:76">
      <c r="BX14878" s="2"/>
    </row>
    <row r="14879" spans="76:76">
      <c r="BX14879" s="2"/>
    </row>
    <row r="14880" spans="76:76">
      <c r="BX14880" s="2"/>
    </row>
    <row r="14881" spans="76:76">
      <c r="BX14881" s="2"/>
    </row>
    <row r="14882" spans="76:76">
      <c r="BX14882" s="2"/>
    </row>
    <row r="14883" spans="76:76">
      <c r="BX14883" s="2"/>
    </row>
    <row r="14884" spans="76:76">
      <c r="BX14884" s="2"/>
    </row>
    <row r="14885" spans="76:76">
      <c r="BX14885" s="2"/>
    </row>
    <row r="14886" spans="76:76">
      <c r="BX14886" s="2"/>
    </row>
    <row r="14887" spans="76:76">
      <c r="BX14887" s="2"/>
    </row>
    <row r="14888" spans="76:76">
      <c r="BX14888" s="2"/>
    </row>
    <row r="14889" spans="76:76">
      <c r="BX14889" s="2"/>
    </row>
    <row r="14890" spans="76:76">
      <c r="BX14890" s="2"/>
    </row>
    <row r="14891" spans="76:76">
      <c r="BX14891" s="2"/>
    </row>
    <row r="14892" spans="76:76">
      <c r="BX14892" s="2"/>
    </row>
    <row r="14893" spans="76:76">
      <c r="BX14893" s="2"/>
    </row>
    <row r="14894" spans="76:76">
      <c r="BX14894" s="2"/>
    </row>
    <row r="14895" spans="76:76">
      <c r="BX14895" s="2"/>
    </row>
    <row r="14896" spans="76:76">
      <c r="BX14896" s="2"/>
    </row>
    <row r="14897" spans="76:76">
      <c r="BX14897" s="2"/>
    </row>
    <row r="14898" spans="76:76">
      <c r="BX14898" s="2"/>
    </row>
    <row r="14899" spans="76:76">
      <c r="BX14899" s="2"/>
    </row>
    <row r="14900" spans="76:76">
      <c r="BX14900" s="2"/>
    </row>
    <row r="14901" spans="76:76">
      <c r="BX14901" s="2"/>
    </row>
    <row r="14902" spans="76:76">
      <c r="BX14902" s="2"/>
    </row>
    <row r="14903" spans="76:76">
      <c r="BX14903" s="2"/>
    </row>
    <row r="14904" spans="76:76">
      <c r="BX14904" s="2"/>
    </row>
    <row r="14905" spans="76:76">
      <c r="BX14905" s="2"/>
    </row>
    <row r="14906" spans="76:76">
      <c r="BX14906" s="2"/>
    </row>
    <row r="14907" spans="76:76">
      <c r="BX14907" s="2"/>
    </row>
    <row r="14908" spans="76:76">
      <c r="BX14908" s="2"/>
    </row>
    <row r="14909" spans="76:76">
      <c r="BX14909" s="2"/>
    </row>
    <row r="14910" spans="76:76">
      <c r="BX14910" s="2"/>
    </row>
    <row r="14911" spans="76:76">
      <c r="BX14911" s="2"/>
    </row>
    <row r="14912" spans="76:76">
      <c r="BX14912" s="2"/>
    </row>
    <row r="14913" spans="76:76">
      <c r="BX14913" s="2"/>
    </row>
    <row r="14914" spans="76:76">
      <c r="BX14914" s="2"/>
    </row>
    <row r="14915" spans="76:76">
      <c r="BX14915" s="2"/>
    </row>
    <row r="14916" spans="76:76">
      <c r="BX14916" s="2"/>
    </row>
    <row r="14917" spans="76:76">
      <c r="BX14917" s="2"/>
    </row>
    <row r="14918" spans="76:76">
      <c r="BX14918" s="2"/>
    </row>
    <row r="14919" spans="76:76">
      <c r="BX14919" s="2"/>
    </row>
    <row r="14920" spans="76:76">
      <c r="BX14920" s="2"/>
    </row>
    <row r="14921" spans="76:76">
      <c r="BX14921" s="2"/>
    </row>
    <row r="14922" spans="76:76">
      <c r="BX14922" s="2"/>
    </row>
    <row r="14923" spans="76:76">
      <c r="BX14923" s="2"/>
    </row>
    <row r="14924" spans="76:76">
      <c r="BX14924" s="2"/>
    </row>
    <row r="14925" spans="76:76">
      <c r="BX14925" s="2"/>
    </row>
    <row r="14926" spans="76:76">
      <c r="BX14926" s="2"/>
    </row>
    <row r="14927" spans="76:76">
      <c r="BX14927" s="2"/>
    </row>
    <row r="14928" spans="76:76">
      <c r="BX14928" s="2"/>
    </row>
    <row r="14929" spans="76:76">
      <c r="BX14929" s="2"/>
    </row>
    <row r="14930" spans="76:76">
      <c r="BX14930" s="2"/>
    </row>
    <row r="14931" spans="76:76">
      <c r="BX14931" s="2"/>
    </row>
    <row r="14932" spans="76:76">
      <c r="BX14932" s="2"/>
    </row>
    <row r="14933" spans="76:76">
      <c r="BX14933" s="2"/>
    </row>
    <row r="14934" spans="76:76">
      <c r="BX14934" s="2"/>
    </row>
    <row r="14935" spans="76:76">
      <c r="BX14935" s="2"/>
    </row>
    <row r="14936" spans="76:76">
      <c r="BX14936" s="2"/>
    </row>
    <row r="14937" spans="76:76">
      <c r="BX14937" s="2"/>
    </row>
    <row r="14938" spans="76:76">
      <c r="BX14938" s="2"/>
    </row>
    <row r="14939" spans="76:76">
      <c r="BX14939" s="2"/>
    </row>
    <row r="14940" spans="76:76">
      <c r="BX14940" s="2"/>
    </row>
    <row r="14941" spans="76:76">
      <c r="BX14941" s="2"/>
    </row>
    <row r="14942" spans="76:76">
      <c r="BX14942" s="2"/>
    </row>
    <row r="14943" spans="76:76">
      <c r="BX14943" s="2"/>
    </row>
    <row r="14944" spans="76:76">
      <c r="BX14944" s="2"/>
    </row>
    <row r="14945" spans="76:76">
      <c r="BX14945" s="2"/>
    </row>
    <row r="14946" spans="76:76">
      <c r="BX14946" s="2"/>
    </row>
    <row r="14947" spans="76:76">
      <c r="BX14947" s="2"/>
    </row>
    <row r="14948" spans="76:76">
      <c r="BX14948" s="2"/>
    </row>
    <row r="14949" spans="76:76">
      <c r="BX14949" s="2"/>
    </row>
    <row r="14950" spans="76:76">
      <c r="BX14950" s="2"/>
    </row>
    <row r="14951" spans="76:76">
      <c r="BX14951" s="2"/>
    </row>
    <row r="14952" spans="76:76">
      <c r="BX14952" s="2"/>
    </row>
    <row r="14953" spans="76:76">
      <c r="BX14953" s="2"/>
    </row>
    <row r="14954" spans="76:76">
      <c r="BX14954" s="2"/>
    </row>
    <row r="14955" spans="76:76">
      <c r="BX14955" s="2"/>
    </row>
    <row r="14956" spans="76:76">
      <c r="BX14956" s="2"/>
    </row>
    <row r="14957" spans="76:76">
      <c r="BX14957" s="2"/>
    </row>
    <row r="14958" spans="76:76">
      <c r="BX14958" s="2"/>
    </row>
    <row r="14959" spans="76:76">
      <c r="BX14959" s="2"/>
    </row>
    <row r="14960" spans="76:76">
      <c r="BX14960" s="2"/>
    </row>
    <row r="14961" spans="76:76">
      <c r="BX14961" s="2"/>
    </row>
    <row r="14962" spans="76:76">
      <c r="BX14962" s="2"/>
    </row>
    <row r="14963" spans="76:76">
      <c r="BX14963" s="2"/>
    </row>
    <row r="14964" spans="76:76">
      <c r="BX14964" s="2"/>
    </row>
    <row r="14965" spans="76:76">
      <c r="BX14965" s="2"/>
    </row>
    <row r="14966" spans="76:76">
      <c r="BX14966" s="2"/>
    </row>
    <row r="14967" spans="76:76">
      <c r="BX14967" s="2"/>
    </row>
    <row r="14968" spans="76:76">
      <c r="BX14968" s="2"/>
    </row>
    <row r="14969" spans="76:76">
      <c r="BX14969" s="2"/>
    </row>
    <row r="14970" spans="76:76">
      <c r="BX14970" s="2"/>
    </row>
    <row r="14971" spans="76:76">
      <c r="BX14971" s="2"/>
    </row>
    <row r="14972" spans="76:76">
      <c r="BX14972" s="2"/>
    </row>
    <row r="14973" spans="76:76">
      <c r="BX14973" s="2"/>
    </row>
    <row r="14974" spans="76:76">
      <c r="BX14974" s="2"/>
    </row>
    <row r="14975" spans="76:76">
      <c r="BX14975" s="2"/>
    </row>
    <row r="14976" spans="76:76">
      <c r="BX14976" s="2"/>
    </row>
    <row r="14977" spans="76:76">
      <c r="BX14977" s="2"/>
    </row>
    <row r="14978" spans="76:76">
      <c r="BX14978" s="2"/>
    </row>
    <row r="14979" spans="76:76">
      <c r="BX14979" s="2"/>
    </row>
    <row r="14980" spans="76:76">
      <c r="BX14980" s="2"/>
    </row>
    <row r="14981" spans="76:76">
      <c r="BX14981" s="2"/>
    </row>
    <row r="14982" spans="76:76">
      <c r="BX14982" s="2"/>
    </row>
    <row r="14983" spans="76:76">
      <c r="BX14983" s="2"/>
    </row>
    <row r="14984" spans="76:76">
      <c r="BX14984" s="2"/>
    </row>
    <row r="14985" spans="76:76">
      <c r="BX14985" s="2"/>
    </row>
    <row r="14986" spans="76:76">
      <c r="BX14986" s="2"/>
    </row>
    <row r="14987" spans="76:76">
      <c r="BX14987" s="2"/>
    </row>
    <row r="14988" spans="76:76">
      <c r="BX14988" s="2"/>
    </row>
    <row r="14989" spans="76:76">
      <c r="BX14989" s="2"/>
    </row>
    <row r="14990" spans="76:76">
      <c r="BX14990" s="2"/>
    </row>
    <row r="14991" spans="76:76">
      <c r="BX14991" s="2"/>
    </row>
    <row r="14992" spans="76:76">
      <c r="BX14992" s="2"/>
    </row>
    <row r="14993" spans="76:76">
      <c r="BX14993" s="2"/>
    </row>
    <row r="14994" spans="76:76">
      <c r="BX14994" s="2"/>
    </row>
    <row r="14995" spans="76:76">
      <c r="BX14995" s="2"/>
    </row>
    <row r="14996" spans="76:76">
      <c r="BX14996" s="2"/>
    </row>
    <row r="14997" spans="76:76">
      <c r="BX14997" s="2"/>
    </row>
    <row r="14998" spans="76:76">
      <c r="BX14998" s="2"/>
    </row>
    <row r="14999" spans="76:76">
      <c r="BX14999" s="2"/>
    </row>
    <row r="15000" spans="76:76">
      <c r="BX15000" s="2"/>
    </row>
    <row r="15001" spans="76:76">
      <c r="BX15001" s="2"/>
    </row>
    <row r="15002" spans="76:76">
      <c r="BX15002" s="2"/>
    </row>
    <row r="15003" spans="76:76">
      <c r="BX15003" s="2"/>
    </row>
    <row r="15004" spans="76:76">
      <c r="BX15004" s="2"/>
    </row>
    <row r="15005" spans="76:76">
      <c r="BX15005" s="2"/>
    </row>
    <row r="15006" spans="76:76">
      <c r="BX15006" s="2"/>
    </row>
    <row r="15007" spans="76:76">
      <c r="BX15007" s="2"/>
    </row>
    <row r="15008" spans="76:76">
      <c r="BX15008" s="2"/>
    </row>
    <row r="15009" spans="76:76">
      <c r="BX15009" s="2"/>
    </row>
    <row r="15010" spans="76:76">
      <c r="BX15010" s="2"/>
    </row>
    <row r="15011" spans="76:76">
      <c r="BX15011" s="2"/>
    </row>
    <row r="15012" spans="76:76">
      <c r="BX15012" s="2"/>
    </row>
    <row r="15013" spans="76:76">
      <c r="BX15013" s="2"/>
    </row>
    <row r="15014" spans="76:76">
      <c r="BX15014" s="2"/>
    </row>
    <row r="15015" spans="76:76">
      <c r="BX15015" s="2"/>
    </row>
    <row r="15016" spans="76:76">
      <c r="BX15016" s="2"/>
    </row>
    <row r="15017" spans="76:76">
      <c r="BX15017" s="2"/>
    </row>
    <row r="15018" spans="76:76">
      <c r="BX15018" s="2"/>
    </row>
    <row r="15019" spans="76:76">
      <c r="BX15019" s="2"/>
    </row>
    <row r="15020" spans="76:76">
      <c r="BX15020" s="2"/>
    </row>
    <row r="15021" spans="76:76">
      <c r="BX15021" s="2"/>
    </row>
    <row r="15022" spans="76:76">
      <c r="BX15022" s="2"/>
    </row>
    <row r="15023" spans="76:76">
      <c r="BX15023" s="2"/>
    </row>
    <row r="15024" spans="76:76">
      <c r="BX15024" s="2"/>
    </row>
    <row r="15025" spans="76:76">
      <c r="BX15025" s="2"/>
    </row>
    <row r="15026" spans="76:76">
      <c r="BX15026" s="2"/>
    </row>
    <row r="15027" spans="76:76">
      <c r="BX15027" s="2"/>
    </row>
    <row r="15028" spans="76:76">
      <c r="BX15028" s="2"/>
    </row>
    <row r="15029" spans="76:76">
      <c r="BX15029" s="2"/>
    </row>
    <row r="15030" spans="76:76">
      <c r="BX15030" s="2"/>
    </row>
    <row r="15031" spans="76:76">
      <c r="BX15031" s="2"/>
    </row>
    <row r="15032" spans="76:76">
      <c r="BX15032" s="2"/>
    </row>
    <row r="15033" spans="76:76">
      <c r="BX15033" s="2"/>
    </row>
    <row r="15034" spans="76:76">
      <c r="BX15034" s="2"/>
    </row>
    <row r="15035" spans="76:76">
      <c r="BX15035" s="2"/>
    </row>
    <row r="15036" spans="76:76">
      <c r="BX15036" s="2"/>
    </row>
    <row r="15037" spans="76:76">
      <c r="BX15037" s="2"/>
    </row>
    <row r="15038" spans="76:76">
      <c r="BX15038" s="2"/>
    </row>
    <row r="15039" spans="76:76">
      <c r="BX15039" s="2"/>
    </row>
    <row r="15040" spans="76:76">
      <c r="BX15040" s="2"/>
    </row>
    <row r="15041" spans="76:76">
      <c r="BX15041" s="2"/>
    </row>
    <row r="15042" spans="76:76">
      <c r="BX15042" s="2"/>
    </row>
    <row r="15043" spans="76:76">
      <c r="BX15043" s="2"/>
    </row>
    <row r="15044" spans="76:76">
      <c r="BX15044" s="2"/>
    </row>
    <row r="15045" spans="76:76">
      <c r="BX15045" s="2"/>
    </row>
    <row r="15046" spans="76:76">
      <c r="BX15046" s="2"/>
    </row>
    <row r="15047" spans="76:76">
      <c r="BX15047" s="2"/>
    </row>
    <row r="15048" spans="76:76">
      <c r="BX15048" s="2"/>
    </row>
    <row r="15049" spans="76:76">
      <c r="BX15049" s="2"/>
    </row>
    <row r="15050" spans="76:76">
      <c r="BX15050" s="2"/>
    </row>
    <row r="15051" spans="76:76">
      <c r="BX15051" s="2"/>
    </row>
    <row r="15052" spans="76:76">
      <c r="BX15052" s="2"/>
    </row>
    <row r="15053" spans="76:76">
      <c r="BX15053" s="2"/>
    </row>
    <row r="15054" spans="76:76">
      <c r="BX15054" s="2"/>
    </row>
    <row r="15055" spans="76:76">
      <c r="BX15055" s="2"/>
    </row>
    <row r="15056" spans="76:76">
      <c r="BX15056" s="2"/>
    </row>
    <row r="15057" spans="76:76">
      <c r="BX15057" s="2"/>
    </row>
    <row r="15058" spans="76:76">
      <c r="BX15058" s="2"/>
    </row>
    <row r="15059" spans="76:76">
      <c r="BX15059" s="2"/>
    </row>
    <row r="15060" spans="76:76">
      <c r="BX15060" s="2"/>
    </row>
    <row r="15061" spans="76:76">
      <c r="BX15061" s="2"/>
    </row>
    <row r="15062" spans="76:76">
      <c r="BX15062" s="2"/>
    </row>
    <row r="15063" spans="76:76">
      <c r="BX15063" s="2"/>
    </row>
    <row r="15064" spans="76:76">
      <c r="BX15064" s="2"/>
    </row>
    <row r="15065" spans="76:76">
      <c r="BX15065" s="2"/>
    </row>
    <row r="15066" spans="76:76">
      <c r="BX15066" s="2"/>
    </row>
    <row r="15067" spans="76:76">
      <c r="BX15067" s="2"/>
    </row>
    <row r="15068" spans="76:76">
      <c r="BX15068" s="2"/>
    </row>
    <row r="15069" spans="76:76">
      <c r="BX15069" s="2"/>
    </row>
    <row r="15070" spans="76:76">
      <c r="BX15070" s="2"/>
    </row>
    <row r="15071" spans="76:76">
      <c r="BX15071" s="2"/>
    </row>
    <row r="15072" spans="76:76">
      <c r="BX15072" s="2"/>
    </row>
    <row r="15073" spans="76:76">
      <c r="BX15073" s="2"/>
    </row>
    <row r="15074" spans="76:76">
      <c r="BX15074" s="2"/>
    </row>
    <row r="15075" spans="76:76">
      <c r="BX15075" s="2"/>
    </row>
    <row r="15076" spans="76:76">
      <c r="BX15076" s="2"/>
    </row>
    <row r="15077" spans="76:76">
      <c r="BX15077" s="2"/>
    </row>
    <row r="15078" spans="76:76">
      <c r="BX15078" s="2"/>
    </row>
    <row r="15079" spans="76:76">
      <c r="BX15079" s="2"/>
    </row>
    <row r="15080" spans="76:76">
      <c r="BX15080" s="2"/>
    </row>
    <row r="15081" spans="76:76">
      <c r="BX15081" s="2"/>
    </row>
    <row r="15082" spans="76:76">
      <c r="BX15082" s="2"/>
    </row>
    <row r="15083" spans="76:76">
      <c r="BX15083" s="2"/>
    </row>
    <row r="15084" spans="76:76">
      <c r="BX15084" s="2"/>
    </row>
    <row r="15085" spans="76:76">
      <c r="BX15085" s="2"/>
    </row>
    <row r="15086" spans="76:76">
      <c r="BX15086" s="2"/>
    </row>
    <row r="15087" spans="76:76">
      <c r="BX15087" s="2"/>
    </row>
    <row r="15088" spans="76:76">
      <c r="BX15088" s="2"/>
    </row>
    <row r="15089" spans="76:76">
      <c r="BX15089" s="2"/>
    </row>
    <row r="15090" spans="76:76">
      <c r="BX15090" s="2"/>
    </row>
    <row r="15091" spans="76:76">
      <c r="BX15091" s="2"/>
    </row>
    <row r="15092" spans="76:76">
      <c r="BX15092" s="2"/>
    </row>
    <row r="15093" spans="76:76">
      <c r="BX15093" s="2"/>
    </row>
    <row r="15094" spans="76:76">
      <c r="BX15094" s="2"/>
    </row>
    <row r="15095" spans="76:76">
      <c r="BX15095" s="2"/>
    </row>
    <row r="15096" spans="76:76">
      <c r="BX15096" s="2"/>
    </row>
    <row r="15097" spans="76:76">
      <c r="BX15097" s="2"/>
    </row>
    <row r="15098" spans="76:76">
      <c r="BX15098" s="2"/>
    </row>
    <row r="15099" spans="76:76">
      <c r="BX15099" s="2"/>
    </row>
    <row r="15100" spans="76:76">
      <c r="BX15100" s="2"/>
    </row>
    <row r="15101" spans="76:76">
      <c r="BX15101" s="2"/>
    </row>
    <row r="15102" spans="76:76">
      <c r="BX15102" s="2"/>
    </row>
    <row r="15103" spans="76:76">
      <c r="BX15103" s="2"/>
    </row>
    <row r="15104" spans="76:76">
      <c r="BX15104" s="2"/>
    </row>
    <row r="15105" spans="76:76">
      <c r="BX15105" s="2"/>
    </row>
    <row r="15106" spans="76:76">
      <c r="BX15106" s="2"/>
    </row>
    <row r="15107" spans="76:76">
      <c r="BX15107" s="2"/>
    </row>
    <row r="15108" spans="76:76">
      <c r="BX15108" s="2"/>
    </row>
    <row r="15109" spans="76:76">
      <c r="BX15109" s="2"/>
    </row>
    <row r="15110" spans="76:76">
      <c r="BX15110" s="2"/>
    </row>
    <row r="15111" spans="76:76">
      <c r="BX15111" s="2"/>
    </row>
    <row r="15112" spans="76:76">
      <c r="BX15112" s="2"/>
    </row>
    <row r="15113" spans="76:76">
      <c r="BX15113" s="2"/>
    </row>
    <row r="15114" spans="76:76">
      <c r="BX15114" s="2"/>
    </row>
    <row r="15115" spans="76:76">
      <c r="BX15115" s="2"/>
    </row>
    <row r="15116" spans="76:76">
      <c r="BX15116" s="2"/>
    </row>
    <row r="15117" spans="76:76">
      <c r="BX15117" s="2"/>
    </row>
    <row r="15118" spans="76:76">
      <c r="BX15118" s="2"/>
    </row>
    <row r="15119" spans="76:76">
      <c r="BX15119" s="2"/>
    </row>
    <row r="15120" spans="76:76">
      <c r="BX15120" s="2"/>
    </row>
    <row r="15121" spans="76:76">
      <c r="BX15121" s="2"/>
    </row>
    <row r="15122" spans="76:76">
      <c r="BX15122" s="2"/>
    </row>
    <row r="15123" spans="76:76">
      <c r="BX15123" s="2"/>
    </row>
    <row r="15124" spans="76:76">
      <c r="BX15124" s="2"/>
    </row>
    <row r="15125" spans="76:76">
      <c r="BX15125" s="2"/>
    </row>
    <row r="15126" spans="76:76">
      <c r="BX15126" s="2"/>
    </row>
    <row r="15127" spans="76:76">
      <c r="BX15127" s="2"/>
    </row>
    <row r="15128" spans="76:76">
      <c r="BX15128" s="2"/>
    </row>
    <row r="15129" spans="76:76">
      <c r="BX15129" s="2"/>
    </row>
    <row r="15130" spans="76:76">
      <c r="BX15130" s="2"/>
    </row>
    <row r="15131" spans="76:76">
      <c r="BX15131" s="2"/>
    </row>
    <row r="15132" spans="76:76">
      <c r="BX15132" s="2"/>
    </row>
    <row r="15133" spans="76:76">
      <c r="BX15133" s="2"/>
    </row>
    <row r="15134" spans="76:76">
      <c r="BX15134" s="2"/>
    </row>
    <row r="15135" spans="76:76">
      <c r="BX15135" s="2"/>
    </row>
    <row r="15136" spans="76:76">
      <c r="BX15136" s="2"/>
    </row>
    <row r="15137" spans="76:76">
      <c r="BX15137" s="2"/>
    </row>
    <row r="15138" spans="76:76">
      <c r="BX15138" s="2"/>
    </row>
    <row r="15139" spans="76:76">
      <c r="BX15139" s="2"/>
    </row>
    <row r="15140" spans="76:76">
      <c r="BX15140" s="2"/>
    </row>
    <row r="15141" spans="76:76">
      <c r="BX15141" s="2"/>
    </row>
    <row r="15142" spans="76:76">
      <c r="BX15142" s="2"/>
    </row>
    <row r="15143" spans="76:76">
      <c r="BX15143" s="2"/>
    </row>
    <row r="15144" spans="76:76">
      <c r="BX15144" s="2"/>
    </row>
    <row r="15145" spans="76:76">
      <c r="BX15145" s="2"/>
    </row>
    <row r="15146" spans="76:76">
      <c r="BX15146" s="2"/>
    </row>
    <row r="15147" spans="76:76">
      <c r="BX15147" s="2"/>
    </row>
    <row r="15148" spans="76:76">
      <c r="BX15148" s="2"/>
    </row>
    <row r="15149" spans="76:76">
      <c r="BX15149" s="2"/>
    </row>
    <row r="15150" spans="76:76">
      <c r="BX15150" s="2"/>
    </row>
    <row r="15151" spans="76:76">
      <c r="BX15151" s="2"/>
    </row>
    <row r="15152" spans="76:76">
      <c r="BX15152" s="2"/>
    </row>
    <row r="15153" spans="76:76">
      <c r="BX15153" s="2"/>
    </row>
    <row r="15154" spans="76:76">
      <c r="BX15154" s="2"/>
    </row>
    <row r="15155" spans="76:76">
      <c r="BX15155" s="2"/>
    </row>
    <row r="15156" spans="76:76">
      <c r="BX15156" s="2"/>
    </row>
    <row r="15157" spans="76:76">
      <c r="BX15157" s="2"/>
    </row>
    <row r="15158" spans="76:76">
      <c r="BX15158" s="2"/>
    </row>
    <row r="15159" spans="76:76">
      <c r="BX15159" s="2"/>
    </row>
    <row r="15160" spans="76:76">
      <c r="BX15160" s="2"/>
    </row>
    <row r="15161" spans="76:76">
      <c r="BX15161" s="2"/>
    </row>
    <row r="15162" spans="76:76">
      <c r="BX15162" s="2"/>
    </row>
    <row r="15163" spans="76:76">
      <c r="BX15163" s="2"/>
    </row>
    <row r="15164" spans="76:76">
      <c r="BX15164" s="2"/>
    </row>
    <row r="15165" spans="76:76">
      <c r="BX15165" s="2"/>
    </row>
    <row r="15166" spans="76:76">
      <c r="BX15166" s="2"/>
    </row>
    <row r="15167" spans="76:76">
      <c r="BX15167" s="2"/>
    </row>
    <row r="15168" spans="76:76">
      <c r="BX15168" s="2"/>
    </row>
    <row r="15169" spans="76:76">
      <c r="BX15169" s="2"/>
    </row>
    <row r="15170" spans="76:76">
      <c r="BX15170" s="2"/>
    </row>
    <row r="15171" spans="76:76">
      <c r="BX15171" s="2"/>
    </row>
    <row r="15172" spans="76:76">
      <c r="BX15172" s="2"/>
    </row>
    <row r="15173" spans="76:76">
      <c r="BX15173" s="2"/>
    </row>
    <row r="15174" spans="76:76">
      <c r="BX15174" s="2"/>
    </row>
    <row r="15175" spans="76:76">
      <c r="BX15175" s="2"/>
    </row>
    <row r="15176" spans="76:76">
      <c r="BX15176" s="2"/>
    </row>
    <row r="15177" spans="76:76">
      <c r="BX15177" s="2"/>
    </row>
    <row r="15178" spans="76:76">
      <c r="BX15178" s="2"/>
    </row>
    <row r="15179" spans="76:76">
      <c r="BX15179" s="2"/>
    </row>
    <row r="15180" spans="76:76">
      <c r="BX15180" s="2"/>
    </row>
    <row r="15181" spans="76:76">
      <c r="BX15181" s="2"/>
    </row>
    <row r="15182" spans="76:76">
      <c r="BX15182" s="2"/>
    </row>
    <row r="15183" spans="76:76">
      <c r="BX15183" s="2"/>
    </row>
    <row r="15184" spans="76:76">
      <c r="BX15184" s="2"/>
    </row>
    <row r="15185" spans="76:76">
      <c r="BX15185" s="2"/>
    </row>
    <row r="15186" spans="76:76">
      <c r="BX15186" s="2"/>
    </row>
    <row r="15187" spans="76:76">
      <c r="BX15187" s="2"/>
    </row>
    <row r="15188" spans="76:76">
      <c r="BX15188" s="2"/>
    </row>
    <row r="15189" spans="76:76">
      <c r="BX15189" s="2"/>
    </row>
    <row r="15190" spans="76:76">
      <c r="BX15190" s="2"/>
    </row>
    <row r="15191" spans="76:76">
      <c r="BX15191" s="2"/>
    </row>
    <row r="15192" spans="76:76">
      <c r="BX15192" s="2"/>
    </row>
    <row r="15193" spans="76:76">
      <c r="BX15193" s="2"/>
    </row>
    <row r="15194" spans="76:76">
      <c r="BX15194" s="2"/>
    </row>
    <row r="15195" spans="76:76">
      <c r="BX15195" s="2"/>
    </row>
    <row r="15196" spans="76:76">
      <c r="BX15196" s="2"/>
    </row>
    <row r="15197" spans="76:76">
      <c r="BX15197" s="2"/>
    </row>
    <row r="15198" spans="76:76">
      <c r="BX15198" s="2"/>
    </row>
    <row r="15199" spans="76:76">
      <c r="BX15199" s="2"/>
    </row>
    <row r="15200" spans="76:76">
      <c r="BX15200" s="2"/>
    </row>
    <row r="15201" spans="76:76">
      <c r="BX15201" s="2"/>
    </row>
    <row r="15202" spans="76:76">
      <c r="BX15202" s="2"/>
    </row>
    <row r="15203" spans="76:76">
      <c r="BX15203" s="2"/>
    </row>
    <row r="15204" spans="76:76">
      <c r="BX15204" s="2"/>
    </row>
    <row r="15205" spans="76:76">
      <c r="BX15205" s="2"/>
    </row>
    <row r="15206" spans="76:76">
      <c r="BX15206" s="2"/>
    </row>
    <row r="15207" spans="76:76">
      <c r="BX15207" s="2"/>
    </row>
    <row r="15208" spans="76:76">
      <c r="BX15208" s="2"/>
    </row>
    <row r="15209" spans="76:76">
      <c r="BX15209" s="2"/>
    </row>
    <row r="15210" spans="76:76">
      <c r="BX15210" s="2"/>
    </row>
    <row r="15211" spans="76:76">
      <c r="BX15211" s="2"/>
    </row>
    <row r="15212" spans="76:76">
      <c r="BX15212" s="2"/>
    </row>
    <row r="15213" spans="76:76">
      <c r="BX15213" s="2"/>
    </row>
    <row r="15214" spans="76:76">
      <c r="BX15214" s="2"/>
    </row>
    <row r="15215" spans="76:76">
      <c r="BX15215" s="2"/>
    </row>
    <row r="15216" spans="76:76">
      <c r="BX15216" s="2"/>
    </row>
    <row r="15217" spans="76:76">
      <c r="BX15217" s="2"/>
    </row>
    <row r="15218" spans="76:76">
      <c r="BX15218" s="2"/>
    </row>
    <row r="15219" spans="76:76">
      <c r="BX15219" s="2"/>
    </row>
    <row r="15220" spans="76:76">
      <c r="BX15220" s="2"/>
    </row>
    <row r="15221" spans="76:76">
      <c r="BX15221" s="2"/>
    </row>
    <row r="15222" spans="76:76">
      <c r="BX15222" s="2"/>
    </row>
    <row r="15223" spans="76:76">
      <c r="BX15223" s="2"/>
    </row>
    <row r="15224" spans="76:76">
      <c r="BX15224" s="2"/>
    </row>
    <row r="15225" spans="76:76">
      <c r="BX15225" s="2"/>
    </row>
    <row r="15226" spans="76:76">
      <c r="BX15226" s="2"/>
    </row>
    <row r="15227" spans="76:76">
      <c r="BX15227" s="2"/>
    </row>
    <row r="15228" spans="76:76">
      <c r="BX15228" s="2"/>
    </row>
    <row r="15229" spans="76:76">
      <c r="BX15229" s="2"/>
    </row>
    <row r="15230" spans="76:76">
      <c r="BX15230" s="2"/>
    </row>
    <row r="15231" spans="76:76">
      <c r="BX15231" s="2"/>
    </row>
    <row r="15232" spans="76:76">
      <c r="BX15232" s="2"/>
    </row>
    <row r="15233" spans="76:76">
      <c r="BX15233" s="2"/>
    </row>
    <row r="15234" spans="76:76">
      <c r="BX15234" s="2"/>
    </row>
    <row r="15235" spans="76:76">
      <c r="BX15235" s="2"/>
    </row>
    <row r="15236" spans="76:76">
      <c r="BX15236" s="2"/>
    </row>
    <row r="15237" spans="76:76">
      <c r="BX15237" s="2"/>
    </row>
    <row r="15238" spans="76:76">
      <c r="BX15238" s="2"/>
    </row>
    <row r="15239" spans="76:76">
      <c r="BX15239" s="2"/>
    </row>
    <row r="15240" spans="76:76">
      <c r="BX15240" s="2"/>
    </row>
    <row r="15241" spans="76:76">
      <c r="BX15241" s="2"/>
    </row>
    <row r="15242" spans="76:76">
      <c r="BX15242" s="2"/>
    </row>
    <row r="15243" spans="76:76">
      <c r="BX15243" s="2"/>
    </row>
    <row r="15244" spans="76:76">
      <c r="BX15244" s="2"/>
    </row>
    <row r="15245" spans="76:76">
      <c r="BX15245" s="2"/>
    </row>
    <row r="15246" spans="76:76">
      <c r="BX15246" s="2"/>
    </row>
    <row r="15247" spans="76:76">
      <c r="BX15247" s="2"/>
    </row>
    <row r="15248" spans="76:76">
      <c r="BX15248" s="2"/>
    </row>
    <row r="15249" spans="76:76">
      <c r="BX15249" s="2"/>
    </row>
    <row r="15250" spans="76:76">
      <c r="BX15250" s="2"/>
    </row>
    <row r="15251" spans="76:76">
      <c r="BX15251" s="2"/>
    </row>
    <row r="15252" spans="76:76">
      <c r="BX15252" s="2"/>
    </row>
    <row r="15253" spans="76:76">
      <c r="BX15253" s="2"/>
    </row>
    <row r="15254" spans="76:76">
      <c r="BX15254" s="2"/>
    </row>
    <row r="15255" spans="76:76">
      <c r="BX15255" s="2"/>
    </row>
    <row r="15256" spans="76:76">
      <c r="BX15256" s="2"/>
    </row>
    <row r="15257" spans="76:76">
      <c r="BX15257" s="2"/>
    </row>
    <row r="15258" spans="76:76">
      <c r="BX15258" s="2"/>
    </row>
    <row r="15259" spans="76:76">
      <c r="BX15259" s="2"/>
    </row>
    <row r="15260" spans="76:76">
      <c r="BX15260" s="2"/>
    </row>
    <row r="15261" spans="76:76">
      <c r="BX15261" s="2"/>
    </row>
    <row r="15262" spans="76:76">
      <c r="BX15262" s="2"/>
    </row>
    <row r="15263" spans="76:76">
      <c r="BX15263" s="2"/>
    </row>
    <row r="15264" spans="76:76">
      <c r="BX15264" s="2"/>
    </row>
    <row r="15265" spans="76:76">
      <c r="BX15265" s="2"/>
    </row>
    <row r="15266" spans="76:76">
      <c r="BX15266" s="2"/>
    </row>
    <row r="15267" spans="76:76">
      <c r="BX15267" s="2"/>
    </row>
    <row r="15268" spans="76:76">
      <c r="BX15268" s="2"/>
    </row>
    <row r="15269" spans="76:76">
      <c r="BX15269" s="2"/>
    </row>
    <row r="15270" spans="76:76">
      <c r="BX15270" s="2"/>
    </row>
    <row r="15271" spans="76:76">
      <c r="BX15271" s="2"/>
    </row>
    <row r="15272" spans="76:76">
      <c r="BX15272" s="2"/>
    </row>
    <row r="15273" spans="76:76">
      <c r="BX15273" s="2"/>
    </row>
    <row r="15274" spans="76:76">
      <c r="BX15274" s="2"/>
    </row>
    <row r="15275" spans="76:76">
      <c r="BX15275" s="2"/>
    </row>
    <row r="15276" spans="76:76">
      <c r="BX15276" s="2"/>
    </row>
    <row r="15277" spans="76:76">
      <c r="BX15277" s="2"/>
    </row>
    <row r="15278" spans="76:76">
      <c r="BX15278" s="2"/>
    </row>
    <row r="15279" spans="76:76">
      <c r="BX15279" s="2"/>
    </row>
    <row r="15280" spans="76:76">
      <c r="BX15280" s="2"/>
    </row>
    <row r="15281" spans="76:76">
      <c r="BX15281" s="2"/>
    </row>
    <row r="15282" spans="76:76">
      <c r="BX15282" s="2"/>
    </row>
    <row r="15283" spans="76:76">
      <c r="BX15283" s="2"/>
    </row>
    <row r="15284" spans="76:76">
      <c r="BX15284" s="2"/>
    </row>
    <row r="15285" spans="76:76">
      <c r="BX15285" s="2"/>
    </row>
    <row r="15286" spans="76:76">
      <c r="BX15286" s="2"/>
    </row>
    <row r="15287" spans="76:76">
      <c r="BX15287" s="2"/>
    </row>
    <row r="15288" spans="76:76">
      <c r="BX15288" s="2"/>
    </row>
    <row r="15289" spans="76:76">
      <c r="BX15289" s="2"/>
    </row>
    <row r="15290" spans="76:76">
      <c r="BX15290" s="2"/>
    </row>
    <row r="15291" spans="76:76">
      <c r="BX15291" s="2"/>
    </row>
    <row r="15292" spans="76:76">
      <c r="BX15292" s="2"/>
    </row>
    <row r="15293" spans="76:76">
      <c r="BX15293" s="2"/>
    </row>
    <row r="15294" spans="76:76">
      <c r="BX15294" s="2"/>
    </row>
    <row r="15295" spans="76:76">
      <c r="BX15295" s="2"/>
    </row>
    <row r="15296" spans="76:76">
      <c r="BX15296" s="2"/>
    </row>
    <row r="15297" spans="76:76">
      <c r="BX15297" s="2"/>
    </row>
    <row r="15298" spans="76:76">
      <c r="BX15298" s="2"/>
    </row>
    <row r="15299" spans="76:76">
      <c r="BX15299" s="2"/>
    </row>
    <row r="15300" spans="76:76">
      <c r="BX15300" s="2"/>
    </row>
    <row r="15301" spans="76:76">
      <c r="BX15301" s="2"/>
    </row>
    <row r="15302" spans="76:76">
      <c r="BX15302" s="2"/>
    </row>
    <row r="15303" spans="76:76">
      <c r="BX15303" s="2"/>
    </row>
    <row r="15304" spans="76:76">
      <c r="BX15304" s="2"/>
    </row>
    <row r="15305" spans="76:76">
      <c r="BX15305" s="2"/>
    </row>
    <row r="15306" spans="76:76">
      <c r="BX15306" s="2"/>
    </row>
    <row r="15307" spans="76:76">
      <c r="BX15307" s="2"/>
    </row>
    <row r="15308" spans="76:76">
      <c r="BX15308" s="2"/>
    </row>
    <row r="15309" spans="76:76">
      <c r="BX15309" s="2"/>
    </row>
    <row r="15310" spans="76:76">
      <c r="BX15310" s="2"/>
    </row>
    <row r="15311" spans="76:76">
      <c r="BX15311" s="2"/>
    </row>
    <row r="15312" spans="76:76">
      <c r="BX15312" s="2"/>
    </row>
    <row r="15313" spans="76:76">
      <c r="BX15313" s="2"/>
    </row>
    <row r="15314" spans="76:76">
      <c r="BX15314" s="2"/>
    </row>
    <row r="15315" spans="76:76">
      <c r="BX15315" s="2"/>
    </row>
    <row r="15316" spans="76:76">
      <c r="BX15316" s="2"/>
    </row>
    <row r="15317" spans="76:76">
      <c r="BX15317" s="2"/>
    </row>
    <row r="15318" spans="76:76">
      <c r="BX15318" s="2"/>
    </row>
    <row r="15319" spans="76:76">
      <c r="BX15319" s="2"/>
    </row>
    <row r="15320" spans="76:76">
      <c r="BX15320" s="2"/>
    </row>
    <row r="15321" spans="76:76">
      <c r="BX15321" s="2"/>
    </row>
    <row r="15322" spans="76:76">
      <c r="BX15322" s="2"/>
    </row>
    <row r="15323" spans="76:76">
      <c r="BX15323" s="2"/>
    </row>
    <row r="15324" spans="76:76">
      <c r="BX15324" s="2"/>
    </row>
    <row r="15325" spans="76:76">
      <c r="BX15325" s="2"/>
    </row>
    <row r="15326" spans="76:76">
      <c r="BX15326" s="2"/>
    </row>
    <row r="15327" spans="76:76">
      <c r="BX15327" s="2"/>
    </row>
    <row r="15328" spans="76:76">
      <c r="BX15328" s="2"/>
    </row>
    <row r="15329" spans="76:76">
      <c r="BX15329" s="2"/>
    </row>
    <row r="15330" spans="76:76">
      <c r="BX15330" s="2"/>
    </row>
    <row r="15331" spans="76:76">
      <c r="BX15331" s="2"/>
    </row>
    <row r="15332" spans="76:76">
      <c r="BX15332" s="2"/>
    </row>
    <row r="15333" spans="76:76">
      <c r="BX15333" s="2"/>
    </row>
    <row r="15334" spans="76:76">
      <c r="BX15334" s="2"/>
    </row>
    <row r="15335" spans="76:76">
      <c r="BX15335" s="2"/>
    </row>
    <row r="15336" spans="76:76">
      <c r="BX15336" s="2"/>
    </row>
    <row r="15337" spans="76:76">
      <c r="BX15337" s="2"/>
    </row>
    <row r="15338" spans="76:76">
      <c r="BX15338" s="2"/>
    </row>
    <row r="15339" spans="76:76">
      <c r="BX15339" s="2"/>
    </row>
    <row r="15340" spans="76:76">
      <c r="BX15340" s="2"/>
    </row>
    <row r="15341" spans="76:76">
      <c r="BX15341" s="2"/>
    </row>
    <row r="15342" spans="76:76">
      <c r="BX15342" s="2"/>
    </row>
    <row r="15343" spans="76:76">
      <c r="BX15343" s="2"/>
    </row>
    <row r="15344" spans="76:76">
      <c r="BX15344" s="2"/>
    </row>
    <row r="15345" spans="76:76">
      <c r="BX15345" s="2"/>
    </row>
    <row r="15346" spans="76:76">
      <c r="BX15346" s="2"/>
    </row>
    <row r="15347" spans="76:76">
      <c r="BX15347" s="2"/>
    </row>
    <row r="15348" spans="76:76">
      <c r="BX15348" s="2"/>
    </row>
    <row r="15349" spans="76:76">
      <c r="BX15349" s="2"/>
    </row>
    <row r="15350" spans="76:76">
      <c r="BX15350" s="2"/>
    </row>
    <row r="15351" spans="76:76">
      <c r="BX15351" s="2"/>
    </row>
    <row r="15352" spans="76:76">
      <c r="BX15352" s="2"/>
    </row>
    <row r="15353" spans="76:76">
      <c r="BX15353" s="2"/>
    </row>
    <row r="15354" spans="76:76">
      <c r="BX15354" s="2"/>
    </row>
    <row r="15355" spans="76:76">
      <c r="BX15355" s="2"/>
    </row>
    <row r="15356" spans="76:76">
      <c r="BX15356" s="2"/>
    </row>
    <row r="15357" spans="76:76">
      <c r="BX15357" s="2"/>
    </row>
    <row r="15358" spans="76:76">
      <c r="BX15358" s="2"/>
    </row>
    <row r="15359" spans="76:76">
      <c r="BX15359" s="2"/>
    </row>
    <row r="15360" spans="76:76">
      <c r="BX15360" s="2"/>
    </row>
    <row r="15361" spans="76:76">
      <c r="BX15361" s="2"/>
    </row>
    <row r="15362" spans="76:76">
      <c r="BX15362" s="2"/>
    </row>
    <row r="15363" spans="76:76">
      <c r="BX15363" s="2"/>
    </row>
    <row r="15364" spans="76:76">
      <c r="BX15364" s="2"/>
    </row>
    <row r="15365" spans="76:76">
      <c r="BX15365" s="2"/>
    </row>
    <row r="15366" spans="76:76">
      <c r="BX15366" s="2"/>
    </row>
    <row r="15367" spans="76:76">
      <c r="BX15367" s="2"/>
    </row>
    <row r="15368" spans="76:76">
      <c r="BX15368" s="2"/>
    </row>
    <row r="15369" spans="76:76">
      <c r="BX15369" s="2"/>
    </row>
    <row r="15370" spans="76:76">
      <c r="BX15370" s="2"/>
    </row>
    <row r="15371" spans="76:76">
      <c r="BX15371" s="2"/>
    </row>
    <row r="15372" spans="76:76">
      <c r="BX15372" s="2"/>
    </row>
    <row r="15373" spans="76:76">
      <c r="BX15373" s="2"/>
    </row>
    <row r="15374" spans="76:76">
      <c r="BX15374" s="2"/>
    </row>
    <row r="15375" spans="76:76">
      <c r="BX15375" s="2"/>
    </row>
    <row r="15376" spans="76:76">
      <c r="BX15376" s="2"/>
    </row>
    <row r="15377" spans="76:76">
      <c r="BX15377" s="2"/>
    </row>
    <row r="15378" spans="76:76">
      <c r="BX15378" s="2"/>
    </row>
    <row r="15379" spans="76:76">
      <c r="BX15379" s="2"/>
    </row>
    <row r="15380" spans="76:76">
      <c r="BX15380" s="2"/>
    </row>
    <row r="15381" spans="76:76">
      <c r="BX15381" s="2"/>
    </row>
    <row r="15382" spans="76:76">
      <c r="BX15382" s="2"/>
    </row>
    <row r="15383" spans="76:76">
      <c r="BX15383" s="2"/>
    </row>
    <row r="15384" spans="76:76">
      <c r="BX15384" s="2"/>
    </row>
    <row r="15385" spans="76:76">
      <c r="BX15385" s="2"/>
    </row>
    <row r="15386" spans="76:76">
      <c r="BX15386" s="2"/>
    </row>
    <row r="15387" spans="76:76">
      <c r="BX15387" s="2"/>
    </row>
    <row r="15388" spans="76:76">
      <c r="BX15388" s="2"/>
    </row>
    <row r="15389" spans="76:76">
      <c r="BX15389" s="2"/>
    </row>
    <row r="15390" spans="76:76">
      <c r="BX15390" s="2"/>
    </row>
    <row r="15391" spans="76:76">
      <c r="BX15391" s="2"/>
    </row>
    <row r="15392" spans="76:76">
      <c r="BX15392" s="2"/>
    </row>
    <row r="15393" spans="76:76">
      <c r="BX15393" s="2"/>
    </row>
    <row r="15394" spans="76:76">
      <c r="BX15394" s="2"/>
    </row>
    <row r="15395" spans="76:76">
      <c r="BX15395" s="2"/>
    </row>
    <row r="15396" spans="76:76">
      <c r="BX15396" s="2"/>
    </row>
    <row r="15397" spans="76:76">
      <c r="BX15397" s="2"/>
    </row>
    <row r="15398" spans="76:76">
      <c r="BX15398" s="2"/>
    </row>
    <row r="15399" spans="76:76">
      <c r="BX15399" s="2"/>
    </row>
    <row r="15400" spans="76:76">
      <c r="BX15400" s="2"/>
    </row>
    <row r="15401" spans="76:76">
      <c r="BX15401" s="2"/>
    </row>
    <row r="15402" spans="76:76">
      <c r="BX15402" s="2"/>
    </row>
    <row r="15403" spans="76:76">
      <c r="BX15403" s="2"/>
    </row>
    <row r="15404" spans="76:76">
      <c r="BX15404" s="2"/>
    </row>
    <row r="15405" spans="76:76">
      <c r="BX15405" s="2"/>
    </row>
    <row r="15406" spans="76:76">
      <c r="BX15406" s="2"/>
    </row>
    <row r="15407" spans="76:76">
      <c r="BX15407" s="2"/>
    </row>
    <row r="15408" spans="76:76">
      <c r="BX15408" s="2"/>
    </row>
    <row r="15409" spans="76:76">
      <c r="BX15409" s="2"/>
    </row>
    <row r="15410" spans="76:76">
      <c r="BX15410" s="2"/>
    </row>
    <row r="15411" spans="76:76">
      <c r="BX15411" s="2"/>
    </row>
    <row r="15412" spans="76:76">
      <c r="BX15412" s="2"/>
    </row>
    <row r="15413" spans="76:76">
      <c r="BX15413" s="2"/>
    </row>
    <row r="15414" spans="76:76">
      <c r="BX15414" s="2"/>
    </row>
    <row r="15415" spans="76:76">
      <c r="BX15415" s="2"/>
    </row>
    <row r="15416" spans="76:76">
      <c r="BX15416" s="2"/>
    </row>
    <row r="15417" spans="76:76">
      <c r="BX15417" s="2"/>
    </row>
    <row r="15418" spans="76:76">
      <c r="BX15418" s="2"/>
    </row>
    <row r="15419" spans="76:76">
      <c r="BX15419" s="2"/>
    </row>
    <row r="15420" spans="76:76">
      <c r="BX15420" s="2"/>
    </row>
    <row r="15421" spans="76:76">
      <c r="BX15421" s="2"/>
    </row>
    <row r="15422" spans="76:76">
      <c r="BX15422" s="2"/>
    </row>
    <row r="15423" spans="76:76">
      <c r="BX15423" s="2"/>
    </row>
    <row r="15424" spans="76:76">
      <c r="BX15424" s="2"/>
    </row>
    <row r="15425" spans="76:76">
      <c r="BX15425" s="2"/>
    </row>
    <row r="15426" spans="76:76">
      <c r="BX15426" s="2"/>
    </row>
    <row r="15427" spans="76:76">
      <c r="BX15427" s="2"/>
    </row>
    <row r="15428" spans="76:76">
      <c r="BX15428" s="2"/>
    </row>
    <row r="15429" spans="76:76">
      <c r="BX15429" s="2"/>
    </row>
    <row r="15430" spans="76:76">
      <c r="BX15430" s="2"/>
    </row>
    <row r="15431" spans="76:76">
      <c r="BX15431" s="2"/>
    </row>
    <row r="15432" spans="76:76">
      <c r="BX15432" s="2"/>
    </row>
    <row r="15433" spans="76:76">
      <c r="BX15433" s="2"/>
    </row>
    <row r="15434" spans="76:76">
      <c r="BX15434" s="2"/>
    </row>
    <row r="15435" spans="76:76">
      <c r="BX15435" s="2"/>
    </row>
    <row r="15436" spans="76:76">
      <c r="BX15436" s="2"/>
    </row>
    <row r="15437" spans="76:76">
      <c r="BX15437" s="2"/>
    </row>
    <row r="15438" spans="76:76">
      <c r="BX15438" s="2"/>
    </row>
    <row r="15439" spans="76:76">
      <c r="BX15439" s="2"/>
    </row>
    <row r="15440" spans="76:76">
      <c r="BX15440" s="2"/>
    </row>
    <row r="15441" spans="76:76">
      <c r="BX15441" s="2"/>
    </row>
    <row r="15442" spans="76:76">
      <c r="BX15442" s="2"/>
    </row>
    <row r="15443" spans="76:76">
      <c r="BX15443" s="2"/>
    </row>
    <row r="15444" spans="76:76">
      <c r="BX15444" s="2"/>
    </row>
    <row r="15445" spans="76:76">
      <c r="BX15445" s="2"/>
    </row>
    <row r="15446" spans="76:76">
      <c r="BX15446" s="2"/>
    </row>
    <row r="15447" spans="76:76">
      <c r="BX15447" s="2"/>
    </row>
    <row r="15448" spans="76:76">
      <c r="BX15448" s="2"/>
    </row>
    <row r="15449" spans="76:76">
      <c r="BX15449" s="2"/>
    </row>
    <row r="15450" spans="76:76">
      <c r="BX15450" s="2"/>
    </row>
    <row r="15451" spans="76:76">
      <c r="BX15451" s="2"/>
    </row>
    <row r="15452" spans="76:76">
      <c r="BX15452" s="2"/>
    </row>
    <row r="15453" spans="76:76">
      <c r="BX15453" s="2"/>
    </row>
    <row r="15454" spans="76:76">
      <c r="BX15454" s="2"/>
    </row>
    <row r="15455" spans="76:76">
      <c r="BX15455" s="2"/>
    </row>
    <row r="15456" spans="76:76">
      <c r="BX15456" s="2"/>
    </row>
    <row r="15457" spans="76:76">
      <c r="BX15457" s="2"/>
    </row>
    <row r="15458" spans="76:76">
      <c r="BX15458" s="2"/>
    </row>
    <row r="15459" spans="76:76">
      <c r="BX15459" s="2"/>
    </row>
    <row r="15460" spans="76:76">
      <c r="BX15460" s="2"/>
    </row>
    <row r="15461" spans="76:76">
      <c r="BX15461" s="2"/>
    </row>
    <row r="15462" spans="76:76">
      <c r="BX15462" s="2"/>
    </row>
    <row r="15463" spans="76:76">
      <c r="BX15463" s="2"/>
    </row>
    <row r="15464" spans="76:76">
      <c r="BX15464" s="2"/>
    </row>
    <row r="15465" spans="76:76">
      <c r="BX15465" s="2"/>
    </row>
    <row r="15466" spans="76:76">
      <c r="BX15466" s="2"/>
    </row>
    <row r="15467" spans="76:76">
      <c r="BX15467" s="2"/>
    </row>
    <row r="15468" spans="76:76">
      <c r="BX15468" s="2"/>
    </row>
    <row r="15469" spans="76:76">
      <c r="BX15469" s="2"/>
    </row>
    <row r="15470" spans="76:76">
      <c r="BX15470" s="2"/>
    </row>
    <row r="15471" spans="76:76">
      <c r="BX15471" s="2"/>
    </row>
    <row r="15472" spans="76:76">
      <c r="BX15472" s="2"/>
    </row>
    <row r="15473" spans="76:76">
      <c r="BX15473" s="2"/>
    </row>
    <row r="15474" spans="76:76">
      <c r="BX15474" s="2"/>
    </row>
    <row r="15475" spans="76:76">
      <c r="BX15475" s="2"/>
    </row>
    <row r="15476" spans="76:76">
      <c r="BX15476" s="2"/>
    </row>
    <row r="15477" spans="76:76">
      <c r="BX15477" s="2"/>
    </row>
    <row r="15478" spans="76:76">
      <c r="BX15478" s="2"/>
    </row>
    <row r="15479" spans="76:76">
      <c r="BX15479" s="2"/>
    </row>
    <row r="15480" spans="76:76">
      <c r="BX15480" s="2"/>
    </row>
    <row r="15481" spans="76:76">
      <c r="BX15481" s="2"/>
    </row>
    <row r="15482" spans="76:76">
      <c r="BX15482" s="2"/>
    </row>
    <row r="15483" spans="76:76">
      <c r="BX15483" s="2"/>
    </row>
    <row r="15484" spans="76:76">
      <c r="BX15484" s="2"/>
    </row>
    <row r="15485" spans="76:76">
      <c r="BX15485" s="2"/>
    </row>
    <row r="15486" spans="76:76">
      <c r="BX15486" s="2"/>
    </row>
    <row r="15487" spans="76:76">
      <c r="BX15487" s="2"/>
    </row>
    <row r="15488" spans="76:76">
      <c r="BX15488" s="2"/>
    </row>
    <row r="15489" spans="76:76">
      <c r="BX15489" s="2"/>
    </row>
    <row r="15490" spans="76:76">
      <c r="BX15490" s="2"/>
    </row>
    <row r="15491" spans="76:76">
      <c r="BX15491" s="2"/>
    </row>
    <row r="15492" spans="76:76">
      <c r="BX15492" s="2"/>
    </row>
    <row r="15493" spans="76:76">
      <c r="BX15493" s="2"/>
    </row>
    <row r="15494" spans="76:76">
      <c r="BX15494" s="2"/>
    </row>
    <row r="15495" spans="76:76">
      <c r="BX15495" s="2"/>
    </row>
    <row r="15496" spans="76:76">
      <c r="BX15496" s="2"/>
    </row>
    <row r="15497" spans="76:76">
      <c r="BX15497" s="2"/>
    </row>
    <row r="15498" spans="76:76">
      <c r="BX15498" s="2"/>
    </row>
    <row r="15499" spans="76:76">
      <c r="BX15499" s="2"/>
    </row>
    <row r="15500" spans="76:76">
      <c r="BX15500" s="2"/>
    </row>
    <row r="15501" spans="76:76">
      <c r="BX15501" s="2"/>
    </row>
    <row r="15502" spans="76:76">
      <c r="BX15502" s="2"/>
    </row>
    <row r="15503" spans="76:76">
      <c r="BX15503" s="2"/>
    </row>
    <row r="15504" spans="76:76">
      <c r="BX15504" s="2"/>
    </row>
    <row r="15505" spans="76:76">
      <c r="BX15505" s="2"/>
    </row>
    <row r="15506" spans="76:76">
      <c r="BX15506" s="2"/>
    </row>
    <row r="15507" spans="76:76">
      <c r="BX15507" s="2"/>
    </row>
    <row r="15508" spans="76:76">
      <c r="BX15508" s="2"/>
    </row>
    <row r="15509" spans="76:76">
      <c r="BX15509" s="2"/>
    </row>
    <row r="15510" spans="76:76">
      <c r="BX15510" s="2"/>
    </row>
    <row r="15511" spans="76:76">
      <c r="BX15511" s="2"/>
    </row>
    <row r="15512" spans="76:76">
      <c r="BX15512" s="2"/>
    </row>
    <row r="15513" spans="76:76">
      <c r="BX15513" s="2"/>
    </row>
    <row r="15514" spans="76:76">
      <c r="BX15514" s="2"/>
    </row>
    <row r="15515" spans="76:76">
      <c r="BX15515" s="2"/>
    </row>
    <row r="15516" spans="76:76">
      <c r="BX15516" s="2"/>
    </row>
    <row r="15517" spans="76:76">
      <c r="BX15517" s="2"/>
    </row>
    <row r="15518" spans="76:76">
      <c r="BX15518" s="2"/>
    </row>
    <row r="15519" spans="76:76">
      <c r="BX15519" s="2"/>
    </row>
    <row r="15520" spans="76:76">
      <c r="BX15520" s="2"/>
    </row>
    <row r="15521" spans="76:76">
      <c r="BX15521" s="2"/>
    </row>
    <row r="15522" spans="76:76">
      <c r="BX15522" s="2"/>
    </row>
    <row r="15523" spans="76:76">
      <c r="BX15523" s="2"/>
    </row>
    <row r="15524" spans="76:76">
      <c r="BX15524" s="2"/>
    </row>
    <row r="15525" spans="76:76">
      <c r="BX15525" s="2"/>
    </row>
    <row r="15526" spans="76:76">
      <c r="BX15526" s="2"/>
    </row>
    <row r="15527" spans="76:76">
      <c r="BX15527" s="2"/>
    </row>
    <row r="15528" spans="76:76">
      <c r="BX15528" s="2"/>
    </row>
    <row r="15529" spans="76:76">
      <c r="BX15529" s="2"/>
    </row>
    <row r="15530" spans="76:76">
      <c r="BX15530" s="2"/>
    </row>
    <row r="15531" spans="76:76">
      <c r="BX15531" s="2"/>
    </row>
    <row r="15532" spans="76:76">
      <c r="BX15532" s="2"/>
    </row>
    <row r="15533" spans="76:76">
      <c r="BX15533" s="2"/>
    </row>
    <row r="15534" spans="76:76">
      <c r="BX15534" s="2"/>
    </row>
    <row r="15535" spans="76:76">
      <c r="BX15535" s="2"/>
    </row>
    <row r="15536" spans="76:76">
      <c r="BX15536" s="2"/>
    </row>
    <row r="15537" spans="76:76">
      <c r="BX15537" s="2"/>
    </row>
    <row r="15538" spans="76:76">
      <c r="BX15538" s="2"/>
    </row>
    <row r="15539" spans="76:76">
      <c r="BX15539" s="2"/>
    </row>
    <row r="15540" spans="76:76">
      <c r="BX15540" s="2"/>
    </row>
    <row r="15541" spans="76:76">
      <c r="BX15541" s="2"/>
    </row>
    <row r="15542" spans="76:76">
      <c r="BX15542" s="2"/>
    </row>
    <row r="15543" spans="76:76">
      <c r="BX15543" s="2"/>
    </row>
    <row r="15544" spans="76:76">
      <c r="BX15544" s="2"/>
    </row>
    <row r="15545" spans="76:76">
      <c r="BX15545" s="2"/>
    </row>
    <row r="15546" spans="76:76">
      <c r="BX15546" s="2"/>
    </row>
    <row r="15547" spans="76:76">
      <c r="BX15547" s="2"/>
    </row>
    <row r="15548" spans="76:76">
      <c r="BX15548" s="2"/>
    </row>
    <row r="15549" spans="76:76">
      <c r="BX15549" s="2"/>
    </row>
    <row r="15550" spans="76:76">
      <c r="BX15550" s="2"/>
    </row>
    <row r="15551" spans="76:76">
      <c r="BX15551" s="2"/>
    </row>
    <row r="15552" spans="76:76">
      <c r="BX15552" s="2"/>
    </row>
    <row r="15553" spans="76:76">
      <c r="BX15553" s="2"/>
    </row>
    <row r="15554" spans="76:76">
      <c r="BX15554" s="2"/>
    </row>
    <row r="15555" spans="76:76">
      <c r="BX15555" s="2"/>
    </row>
    <row r="15556" spans="76:76">
      <c r="BX15556" s="2"/>
    </row>
    <row r="15557" spans="76:76">
      <c r="BX15557" s="2"/>
    </row>
    <row r="15558" spans="76:76">
      <c r="BX15558" s="2"/>
    </row>
    <row r="15559" spans="76:76">
      <c r="BX15559" s="2"/>
    </row>
    <row r="15560" spans="76:76">
      <c r="BX15560" s="2"/>
    </row>
    <row r="15561" spans="76:76">
      <c r="BX15561" s="2"/>
    </row>
    <row r="15562" spans="76:76">
      <c r="BX15562" s="2"/>
    </row>
    <row r="15563" spans="76:76">
      <c r="BX15563" s="2"/>
    </row>
    <row r="15564" spans="76:76">
      <c r="BX15564" s="2"/>
    </row>
    <row r="15565" spans="76:76">
      <c r="BX15565" s="2"/>
    </row>
    <row r="15566" spans="76:76">
      <c r="BX15566" s="2"/>
    </row>
    <row r="15567" spans="76:76">
      <c r="BX15567" s="2"/>
    </row>
    <row r="15568" spans="76:76">
      <c r="BX15568" s="2"/>
    </row>
    <row r="15569" spans="76:76">
      <c r="BX15569" s="2"/>
    </row>
    <row r="15570" spans="76:76">
      <c r="BX15570" s="2"/>
    </row>
    <row r="15571" spans="76:76">
      <c r="BX15571" s="2"/>
    </row>
    <row r="15572" spans="76:76">
      <c r="BX15572" s="2"/>
    </row>
    <row r="15573" spans="76:76">
      <c r="BX15573" s="2"/>
    </row>
    <row r="15574" spans="76:76">
      <c r="BX15574" s="2"/>
    </row>
    <row r="15575" spans="76:76">
      <c r="BX15575" s="2"/>
    </row>
    <row r="15576" spans="76:76">
      <c r="BX15576" s="2"/>
    </row>
    <row r="15577" spans="76:76">
      <c r="BX15577" s="2"/>
    </row>
    <row r="15578" spans="76:76">
      <c r="BX15578" s="2"/>
    </row>
    <row r="15579" spans="76:76">
      <c r="BX15579" s="2"/>
    </row>
    <row r="15580" spans="76:76">
      <c r="BX15580" s="2"/>
    </row>
    <row r="15581" spans="76:76">
      <c r="BX15581" s="2"/>
    </row>
    <row r="15582" spans="76:76">
      <c r="BX15582" s="2"/>
    </row>
    <row r="15583" spans="76:76">
      <c r="BX15583" s="2"/>
    </row>
    <row r="15584" spans="76:76">
      <c r="BX15584" s="2"/>
    </row>
    <row r="15585" spans="76:76">
      <c r="BX15585" s="2"/>
    </row>
    <row r="15586" spans="76:76">
      <c r="BX15586" s="2"/>
    </row>
    <row r="15587" spans="76:76">
      <c r="BX15587" s="2"/>
    </row>
    <row r="15588" spans="76:76">
      <c r="BX15588" s="2"/>
    </row>
    <row r="15589" spans="76:76">
      <c r="BX15589" s="2"/>
    </row>
    <row r="15590" spans="76:76">
      <c r="BX15590" s="2"/>
    </row>
    <row r="15591" spans="76:76">
      <c r="BX15591" s="2"/>
    </row>
    <row r="15592" spans="76:76">
      <c r="BX15592" s="2"/>
    </row>
    <row r="15593" spans="76:76">
      <c r="BX15593" s="2"/>
    </row>
    <row r="15594" spans="76:76">
      <c r="BX15594" s="2"/>
    </row>
    <row r="15595" spans="76:76">
      <c r="BX15595" s="2"/>
    </row>
    <row r="15596" spans="76:76">
      <c r="BX15596" s="2"/>
    </row>
    <row r="15597" spans="76:76">
      <c r="BX15597" s="2"/>
    </row>
    <row r="15598" spans="76:76">
      <c r="BX15598" s="2"/>
    </row>
    <row r="15599" spans="76:76">
      <c r="BX15599" s="2"/>
    </row>
    <row r="15600" spans="76:76">
      <c r="BX15600" s="2"/>
    </row>
    <row r="15601" spans="76:76">
      <c r="BX15601" s="2"/>
    </row>
    <row r="15602" spans="76:76">
      <c r="BX15602" s="2"/>
    </row>
    <row r="15603" spans="76:76">
      <c r="BX15603" s="2"/>
    </row>
    <row r="15604" spans="76:76">
      <c r="BX15604" s="2"/>
    </row>
    <row r="15605" spans="76:76">
      <c r="BX15605" s="2"/>
    </row>
    <row r="15606" spans="76:76">
      <c r="BX15606" s="2"/>
    </row>
    <row r="15607" spans="76:76">
      <c r="BX15607" s="2"/>
    </row>
    <row r="15608" spans="76:76">
      <c r="BX15608" s="2"/>
    </row>
    <row r="15609" spans="76:76">
      <c r="BX15609" s="2"/>
    </row>
    <row r="15610" spans="76:76">
      <c r="BX15610" s="2"/>
    </row>
    <row r="15611" spans="76:76">
      <c r="BX15611" s="2"/>
    </row>
    <row r="15612" spans="76:76">
      <c r="BX15612" s="2"/>
    </row>
    <row r="15613" spans="76:76">
      <c r="BX15613" s="2"/>
    </row>
    <row r="15614" spans="76:76">
      <c r="BX15614" s="2"/>
    </row>
    <row r="15615" spans="76:76">
      <c r="BX15615" s="2"/>
    </row>
    <row r="15616" spans="76:76">
      <c r="BX15616" s="2"/>
    </row>
    <row r="15617" spans="76:76">
      <c r="BX15617" s="2"/>
    </row>
    <row r="15618" spans="76:76">
      <c r="BX15618" s="2"/>
    </row>
    <row r="15619" spans="76:76">
      <c r="BX15619" s="2"/>
    </row>
    <row r="15620" spans="76:76">
      <c r="BX15620" s="2"/>
    </row>
    <row r="15621" spans="76:76">
      <c r="BX15621" s="2"/>
    </row>
    <row r="15622" spans="76:76">
      <c r="BX15622" s="2"/>
    </row>
    <row r="15623" spans="76:76">
      <c r="BX15623" s="2"/>
    </row>
    <row r="15624" spans="76:76">
      <c r="BX15624" s="2"/>
    </row>
    <row r="15625" spans="76:76">
      <c r="BX15625" s="2"/>
    </row>
    <row r="15626" spans="76:76">
      <c r="BX15626" s="2"/>
    </row>
    <row r="15627" spans="76:76">
      <c r="BX15627" s="2"/>
    </row>
    <row r="15628" spans="76:76">
      <c r="BX15628" s="2"/>
    </row>
    <row r="15629" spans="76:76">
      <c r="BX15629" s="2"/>
    </row>
    <row r="15630" spans="76:76">
      <c r="BX15630" s="2"/>
    </row>
    <row r="15631" spans="76:76">
      <c r="BX15631" s="2"/>
    </row>
    <row r="15632" spans="76:76">
      <c r="BX15632" s="2"/>
    </row>
    <row r="15633" spans="76:76">
      <c r="BX15633" s="2"/>
    </row>
    <row r="15634" spans="76:76">
      <c r="BX15634" s="2"/>
    </row>
    <row r="15635" spans="76:76">
      <c r="BX15635" s="2"/>
    </row>
    <row r="15636" spans="76:76">
      <c r="BX15636" s="2"/>
    </row>
    <row r="15637" spans="76:76">
      <c r="BX15637" s="2"/>
    </row>
    <row r="15638" spans="76:76">
      <c r="BX15638" s="2"/>
    </row>
    <row r="15639" spans="76:76">
      <c r="BX15639" s="2"/>
    </row>
    <row r="15640" spans="76:76">
      <c r="BX15640" s="2"/>
    </row>
    <row r="15641" spans="76:76">
      <c r="BX15641" s="2"/>
    </row>
    <row r="15642" spans="76:76">
      <c r="BX15642" s="2"/>
    </row>
    <row r="15643" spans="76:76">
      <c r="BX15643" s="2"/>
    </row>
    <row r="15644" spans="76:76">
      <c r="BX15644" s="2"/>
    </row>
    <row r="15645" spans="76:76">
      <c r="BX15645" s="2"/>
    </row>
    <row r="15646" spans="76:76">
      <c r="BX15646" s="2"/>
    </row>
    <row r="15647" spans="76:76">
      <c r="BX15647" s="2"/>
    </row>
    <row r="15648" spans="76:76">
      <c r="BX15648" s="2"/>
    </row>
    <row r="15649" spans="76:76">
      <c r="BX15649" s="2"/>
    </row>
    <row r="15650" spans="76:76">
      <c r="BX15650" s="2"/>
    </row>
    <row r="15651" spans="76:76">
      <c r="BX15651" s="2"/>
    </row>
    <row r="15652" spans="76:76">
      <c r="BX15652" s="2"/>
    </row>
    <row r="15653" spans="76:76">
      <c r="BX15653" s="2"/>
    </row>
    <row r="15654" spans="76:76">
      <c r="BX15654" s="2"/>
    </row>
    <row r="15655" spans="76:76">
      <c r="BX15655" s="2"/>
    </row>
    <row r="15656" spans="76:76">
      <c r="BX15656" s="2"/>
    </row>
    <row r="15657" spans="76:76">
      <c r="BX15657" s="2"/>
    </row>
    <row r="15658" spans="76:76">
      <c r="BX15658" s="2"/>
    </row>
    <row r="15659" spans="76:76">
      <c r="BX15659" s="2"/>
    </row>
    <row r="15660" spans="76:76">
      <c r="BX15660" s="2"/>
    </row>
    <row r="15661" spans="76:76">
      <c r="BX15661" s="2"/>
    </row>
    <row r="15662" spans="76:76">
      <c r="BX15662" s="2"/>
    </row>
    <row r="15663" spans="76:76">
      <c r="BX15663" s="2"/>
    </row>
    <row r="15664" spans="76:76">
      <c r="BX15664" s="2"/>
    </row>
    <row r="15665" spans="76:76">
      <c r="BX15665" s="2"/>
    </row>
    <row r="15666" spans="76:76">
      <c r="BX15666" s="2"/>
    </row>
    <row r="15667" spans="76:76">
      <c r="BX15667" s="2"/>
    </row>
    <row r="15668" spans="76:76">
      <c r="BX15668" s="2"/>
    </row>
    <row r="15669" spans="76:76">
      <c r="BX15669" s="2"/>
    </row>
    <row r="15670" spans="76:76">
      <c r="BX15670" s="2"/>
    </row>
    <row r="15671" spans="76:76">
      <c r="BX15671" s="2"/>
    </row>
    <row r="15672" spans="76:76">
      <c r="BX15672" s="2"/>
    </row>
    <row r="15673" spans="76:76">
      <c r="BX15673" s="2"/>
    </row>
    <row r="15674" spans="76:76">
      <c r="BX15674" s="2"/>
    </row>
    <row r="15675" spans="76:76">
      <c r="BX15675" s="2"/>
    </row>
    <row r="15676" spans="76:76">
      <c r="BX15676" s="2"/>
    </row>
    <row r="15677" spans="76:76">
      <c r="BX15677" s="2"/>
    </row>
    <row r="15678" spans="76:76">
      <c r="BX15678" s="2"/>
    </row>
    <row r="15679" spans="76:76">
      <c r="BX15679" s="2"/>
    </row>
    <row r="15680" spans="76:76">
      <c r="BX15680" s="2"/>
    </row>
    <row r="15681" spans="76:76">
      <c r="BX15681" s="2"/>
    </row>
    <row r="15682" spans="76:76">
      <c r="BX15682" s="2"/>
    </row>
    <row r="15683" spans="76:76">
      <c r="BX15683" s="2"/>
    </row>
    <row r="15684" spans="76:76">
      <c r="BX15684" s="2"/>
    </row>
    <row r="15685" spans="76:76">
      <c r="BX15685" s="2"/>
    </row>
    <row r="15686" spans="76:76">
      <c r="BX15686" s="2"/>
    </row>
    <row r="15687" spans="76:76">
      <c r="BX15687" s="2"/>
    </row>
    <row r="15688" spans="76:76">
      <c r="BX15688" s="2"/>
    </row>
    <row r="15689" spans="76:76">
      <c r="BX15689" s="2"/>
    </row>
    <row r="15690" spans="76:76">
      <c r="BX15690" s="2"/>
    </row>
    <row r="15691" spans="76:76">
      <c r="BX15691" s="2"/>
    </row>
    <row r="15692" spans="76:76">
      <c r="BX15692" s="2"/>
    </row>
    <row r="15693" spans="76:76">
      <c r="BX15693" s="2"/>
    </row>
    <row r="15694" spans="76:76">
      <c r="BX15694" s="2"/>
    </row>
    <row r="15695" spans="76:76">
      <c r="BX15695" s="2"/>
    </row>
    <row r="15696" spans="76:76">
      <c r="BX15696" s="2"/>
    </row>
    <row r="15697" spans="76:76">
      <c r="BX15697" s="2"/>
    </row>
    <row r="15698" spans="76:76">
      <c r="BX15698" s="2"/>
    </row>
    <row r="15699" spans="76:76">
      <c r="BX15699" s="2"/>
    </row>
    <row r="15700" spans="76:76">
      <c r="BX15700" s="2"/>
    </row>
    <row r="15701" spans="76:76">
      <c r="BX15701" s="2"/>
    </row>
    <row r="15702" spans="76:76">
      <c r="BX15702" s="2"/>
    </row>
    <row r="15703" spans="76:76">
      <c r="BX15703" s="2"/>
    </row>
    <row r="15704" spans="76:76">
      <c r="BX15704" s="2"/>
    </row>
    <row r="15705" spans="76:76">
      <c r="BX15705" s="2"/>
    </row>
    <row r="15706" spans="76:76">
      <c r="BX15706" s="2"/>
    </row>
    <row r="15707" spans="76:76">
      <c r="BX15707" s="2"/>
    </row>
    <row r="15708" spans="76:76">
      <c r="BX15708" s="2"/>
    </row>
    <row r="15709" spans="76:76">
      <c r="BX15709" s="2"/>
    </row>
    <row r="15710" spans="76:76">
      <c r="BX15710" s="2"/>
    </row>
    <row r="15711" spans="76:76">
      <c r="BX15711" s="2"/>
    </row>
    <row r="15712" spans="76:76">
      <c r="BX15712" s="2"/>
    </row>
    <row r="15713" spans="76:76">
      <c r="BX15713" s="2"/>
    </row>
    <row r="15714" spans="76:76">
      <c r="BX15714" s="2"/>
    </row>
    <row r="15715" spans="76:76">
      <c r="BX15715" s="2"/>
    </row>
    <row r="15716" spans="76:76">
      <c r="BX15716" s="2"/>
    </row>
    <row r="15717" spans="76:76">
      <c r="BX15717" s="2"/>
    </row>
    <row r="15718" spans="76:76">
      <c r="BX15718" s="2"/>
    </row>
    <row r="15719" spans="76:76">
      <c r="BX15719" s="2"/>
    </row>
    <row r="15720" spans="76:76">
      <c r="BX15720" s="2"/>
    </row>
    <row r="15721" spans="76:76">
      <c r="BX15721" s="2"/>
    </row>
    <row r="15722" spans="76:76">
      <c r="BX15722" s="2"/>
    </row>
    <row r="15723" spans="76:76">
      <c r="BX15723" s="2"/>
    </row>
    <row r="15724" spans="76:76">
      <c r="BX15724" s="2"/>
    </row>
    <row r="15725" spans="76:76">
      <c r="BX15725" s="2"/>
    </row>
    <row r="15726" spans="76:76">
      <c r="BX15726" s="2"/>
    </row>
    <row r="15727" spans="76:76">
      <c r="BX15727" s="2"/>
    </row>
    <row r="15728" spans="76:76">
      <c r="BX15728" s="2"/>
    </row>
    <row r="15729" spans="76:76">
      <c r="BX15729" s="2"/>
    </row>
    <row r="15730" spans="76:76">
      <c r="BX15730" s="2"/>
    </row>
    <row r="15731" spans="76:76">
      <c r="BX15731" s="2"/>
    </row>
    <row r="15732" spans="76:76">
      <c r="BX15732" s="2"/>
    </row>
    <row r="15733" spans="76:76">
      <c r="BX15733" s="2"/>
    </row>
    <row r="15734" spans="76:76">
      <c r="BX15734" s="2"/>
    </row>
    <row r="15735" spans="76:76">
      <c r="BX15735" s="2"/>
    </row>
    <row r="15736" spans="76:76">
      <c r="BX15736" s="2"/>
    </row>
    <row r="15737" spans="76:76">
      <c r="BX15737" s="2"/>
    </row>
    <row r="15738" spans="76:76">
      <c r="BX15738" s="2"/>
    </row>
    <row r="15739" spans="76:76">
      <c r="BX15739" s="2"/>
    </row>
    <row r="15740" spans="76:76">
      <c r="BX15740" s="2"/>
    </row>
    <row r="15741" spans="76:76">
      <c r="BX15741" s="2"/>
    </row>
    <row r="15742" spans="76:76">
      <c r="BX15742" s="2"/>
    </row>
    <row r="15743" spans="76:76">
      <c r="BX15743" s="2"/>
    </row>
    <row r="15744" spans="76:76">
      <c r="BX15744" s="2"/>
    </row>
    <row r="15745" spans="76:76">
      <c r="BX15745" s="2"/>
    </row>
    <row r="15746" spans="76:76">
      <c r="BX15746" s="2"/>
    </row>
    <row r="15747" spans="76:76">
      <c r="BX15747" s="2"/>
    </row>
    <row r="15748" spans="76:76">
      <c r="BX15748" s="2"/>
    </row>
    <row r="15749" spans="76:76">
      <c r="BX15749" s="2"/>
    </row>
    <row r="15750" spans="76:76">
      <c r="BX15750" s="2"/>
    </row>
    <row r="15751" spans="76:76">
      <c r="BX15751" s="2"/>
    </row>
    <row r="15752" spans="76:76">
      <c r="BX15752" s="2"/>
    </row>
    <row r="15753" spans="76:76">
      <c r="BX15753" s="2"/>
    </row>
    <row r="15754" spans="76:76">
      <c r="BX15754" s="2"/>
    </row>
    <row r="15755" spans="76:76">
      <c r="BX15755" s="2"/>
    </row>
    <row r="15756" spans="76:76">
      <c r="BX15756" s="2"/>
    </row>
    <row r="15757" spans="76:76">
      <c r="BX15757" s="2"/>
    </row>
    <row r="15758" spans="76:76">
      <c r="BX15758" s="2"/>
    </row>
    <row r="15759" spans="76:76">
      <c r="BX15759" s="2"/>
    </row>
    <row r="15760" spans="76:76">
      <c r="BX15760" s="2"/>
    </row>
    <row r="15761" spans="76:76">
      <c r="BX15761" s="2"/>
    </row>
    <row r="15762" spans="76:76">
      <c r="BX15762" s="2"/>
    </row>
    <row r="15763" spans="76:76">
      <c r="BX15763" s="2"/>
    </row>
    <row r="15764" spans="76:76">
      <c r="BX15764" s="2"/>
    </row>
    <row r="15765" spans="76:76">
      <c r="BX15765" s="2"/>
    </row>
    <row r="15766" spans="76:76">
      <c r="BX15766" s="2"/>
    </row>
    <row r="15767" spans="76:76">
      <c r="BX15767" s="2"/>
    </row>
    <row r="15768" spans="76:76">
      <c r="BX15768" s="2"/>
    </row>
    <row r="15769" spans="76:76">
      <c r="BX15769" s="2"/>
    </row>
    <row r="15770" spans="76:76">
      <c r="BX15770" s="2"/>
    </row>
    <row r="15771" spans="76:76">
      <c r="BX15771" s="2"/>
    </row>
    <row r="15772" spans="76:76">
      <c r="BX15772" s="2"/>
    </row>
    <row r="15773" spans="76:76">
      <c r="BX15773" s="2"/>
    </row>
    <row r="15774" spans="76:76">
      <c r="BX15774" s="2"/>
    </row>
    <row r="15775" spans="76:76">
      <c r="BX15775" s="2"/>
    </row>
    <row r="15776" spans="76:76">
      <c r="BX15776" s="2"/>
    </row>
    <row r="15777" spans="76:76">
      <c r="BX15777" s="2"/>
    </row>
    <row r="15778" spans="76:76">
      <c r="BX15778" s="2"/>
    </row>
    <row r="15779" spans="76:76">
      <c r="BX15779" s="2"/>
    </row>
    <row r="15780" spans="76:76">
      <c r="BX15780" s="2"/>
    </row>
    <row r="15781" spans="76:76">
      <c r="BX15781" s="2"/>
    </row>
    <row r="15782" spans="76:76">
      <c r="BX15782" s="2"/>
    </row>
    <row r="15783" spans="76:76">
      <c r="BX15783" s="2"/>
    </row>
    <row r="15784" spans="76:76">
      <c r="BX15784" s="2"/>
    </row>
    <row r="15785" spans="76:76">
      <c r="BX15785" s="2"/>
    </row>
    <row r="15786" spans="76:76">
      <c r="BX15786" s="2"/>
    </row>
    <row r="15787" spans="76:76">
      <c r="BX15787" s="2"/>
    </row>
    <row r="15788" spans="76:76">
      <c r="BX15788" s="2"/>
    </row>
    <row r="15789" spans="76:76">
      <c r="BX15789" s="2"/>
    </row>
    <row r="15790" spans="76:76">
      <c r="BX15790" s="2"/>
    </row>
    <row r="15791" spans="76:76">
      <c r="BX15791" s="2"/>
    </row>
    <row r="15792" spans="76:76">
      <c r="BX15792" s="2"/>
    </row>
    <row r="15793" spans="76:76">
      <c r="BX15793" s="2"/>
    </row>
    <row r="15794" spans="76:76">
      <c r="BX15794" s="2"/>
    </row>
    <row r="15795" spans="76:76">
      <c r="BX15795" s="2"/>
    </row>
    <row r="15796" spans="76:76">
      <c r="BX15796" s="2"/>
    </row>
    <row r="15797" spans="76:76">
      <c r="BX15797" s="2"/>
    </row>
    <row r="15798" spans="76:76">
      <c r="BX15798" s="2"/>
    </row>
    <row r="15799" spans="76:76">
      <c r="BX15799" s="2"/>
    </row>
    <row r="15800" spans="76:76">
      <c r="BX15800" s="2"/>
    </row>
    <row r="15801" spans="76:76">
      <c r="BX15801" s="2"/>
    </row>
    <row r="15802" spans="76:76">
      <c r="BX15802" s="2"/>
    </row>
    <row r="15803" spans="76:76">
      <c r="BX15803" s="2"/>
    </row>
    <row r="15804" spans="76:76">
      <c r="BX15804" s="2"/>
    </row>
    <row r="15805" spans="76:76">
      <c r="BX15805" s="2"/>
    </row>
    <row r="15806" spans="76:76">
      <c r="BX15806" s="2"/>
    </row>
    <row r="15807" spans="76:76">
      <c r="BX15807" s="2"/>
    </row>
    <row r="15808" spans="76:76">
      <c r="BX15808" s="2"/>
    </row>
    <row r="15809" spans="76:76">
      <c r="BX15809" s="2"/>
    </row>
    <row r="15810" spans="76:76">
      <c r="BX15810" s="2"/>
    </row>
    <row r="15811" spans="76:76">
      <c r="BX15811" s="2"/>
    </row>
    <row r="15812" spans="76:76">
      <c r="BX15812" s="2"/>
    </row>
    <row r="15813" spans="76:76">
      <c r="BX15813" s="2"/>
    </row>
    <row r="15814" spans="76:76">
      <c r="BX15814" s="2"/>
    </row>
    <row r="15815" spans="76:76">
      <c r="BX15815" s="2"/>
    </row>
    <row r="15816" spans="76:76">
      <c r="BX15816" s="2"/>
    </row>
    <row r="15817" spans="76:76">
      <c r="BX15817" s="2"/>
    </row>
    <row r="15818" spans="76:76">
      <c r="BX15818" s="2"/>
    </row>
    <row r="15819" spans="76:76">
      <c r="BX15819" s="2"/>
    </row>
    <row r="15820" spans="76:76">
      <c r="BX15820" s="2"/>
    </row>
    <row r="15821" spans="76:76">
      <c r="BX15821" s="2"/>
    </row>
    <row r="15822" spans="76:76">
      <c r="BX15822" s="2"/>
    </row>
    <row r="15823" spans="76:76">
      <c r="BX15823" s="2"/>
    </row>
    <row r="15824" spans="76:76">
      <c r="BX15824" s="2"/>
    </row>
    <row r="15825" spans="76:76">
      <c r="BX15825" s="2"/>
    </row>
    <row r="15826" spans="76:76">
      <c r="BX15826" s="2"/>
    </row>
    <row r="15827" spans="76:76">
      <c r="BX15827" s="2"/>
    </row>
    <row r="15828" spans="76:76">
      <c r="BX15828" s="2"/>
    </row>
    <row r="15829" spans="76:76">
      <c r="BX15829" s="2"/>
    </row>
    <row r="15830" spans="76:76">
      <c r="BX15830" s="2"/>
    </row>
    <row r="15831" spans="76:76">
      <c r="BX15831" s="2"/>
    </row>
    <row r="15832" spans="76:76">
      <c r="BX15832" s="2"/>
    </row>
    <row r="15833" spans="76:76">
      <c r="BX15833" s="2"/>
    </row>
    <row r="15834" spans="76:76">
      <c r="BX15834" s="2"/>
    </row>
    <row r="15835" spans="76:76">
      <c r="BX15835" s="2"/>
    </row>
    <row r="15836" spans="76:76">
      <c r="BX15836" s="2"/>
    </row>
    <row r="15837" spans="76:76">
      <c r="BX15837" s="2"/>
    </row>
    <row r="15838" spans="76:76">
      <c r="BX15838" s="2"/>
    </row>
    <row r="15839" spans="76:76">
      <c r="BX15839" s="2"/>
    </row>
    <row r="15840" spans="76:76">
      <c r="BX15840" s="2"/>
    </row>
    <row r="15841" spans="76:76">
      <c r="BX15841" s="2"/>
    </row>
    <row r="15842" spans="76:76">
      <c r="BX15842" s="2"/>
    </row>
    <row r="15843" spans="76:76">
      <c r="BX15843" s="2"/>
    </row>
    <row r="15844" spans="76:76">
      <c r="BX15844" s="2"/>
    </row>
    <row r="15845" spans="76:76">
      <c r="BX15845" s="2"/>
    </row>
    <row r="15846" spans="76:76">
      <c r="BX15846" s="2"/>
    </row>
    <row r="15847" spans="76:76">
      <c r="BX15847" s="2"/>
    </row>
    <row r="15848" spans="76:76">
      <c r="BX15848" s="2"/>
    </row>
    <row r="15849" spans="76:76">
      <c r="BX15849" s="2"/>
    </row>
    <row r="15850" spans="76:76">
      <c r="BX15850" s="2"/>
    </row>
    <row r="15851" spans="76:76">
      <c r="BX15851" s="2"/>
    </row>
    <row r="15852" spans="76:76">
      <c r="BX15852" s="2"/>
    </row>
    <row r="15853" spans="76:76">
      <c r="BX15853" s="2"/>
    </row>
    <row r="15854" spans="76:76">
      <c r="BX15854" s="2"/>
    </row>
    <row r="15855" spans="76:76">
      <c r="BX15855" s="2"/>
    </row>
    <row r="15856" spans="76:76">
      <c r="BX15856" s="2"/>
    </row>
    <row r="15857" spans="76:76">
      <c r="BX15857" s="2"/>
    </row>
    <row r="15858" spans="76:76">
      <c r="BX15858" s="2"/>
    </row>
    <row r="15859" spans="76:76">
      <c r="BX15859" s="2"/>
    </row>
    <row r="15860" spans="76:76">
      <c r="BX15860" s="2"/>
    </row>
    <row r="15861" spans="76:76">
      <c r="BX15861" s="2"/>
    </row>
    <row r="15862" spans="76:76">
      <c r="BX15862" s="2"/>
    </row>
    <row r="15863" spans="76:76">
      <c r="BX15863" s="2"/>
    </row>
    <row r="15864" spans="76:76">
      <c r="BX15864" s="2"/>
    </row>
    <row r="15865" spans="76:76">
      <c r="BX15865" s="2"/>
    </row>
    <row r="15866" spans="76:76">
      <c r="BX15866" s="2"/>
    </row>
    <row r="15867" spans="76:76">
      <c r="BX15867" s="2"/>
    </row>
    <row r="15868" spans="76:76">
      <c r="BX15868" s="2"/>
    </row>
    <row r="15869" spans="76:76">
      <c r="BX15869" s="2"/>
    </row>
    <row r="15870" spans="76:76">
      <c r="BX15870" s="2"/>
    </row>
    <row r="15871" spans="76:76">
      <c r="BX15871" s="2"/>
    </row>
    <row r="15872" spans="76:76">
      <c r="BX15872" s="2"/>
    </row>
    <row r="15873" spans="76:76">
      <c r="BX15873" s="2"/>
    </row>
    <row r="15874" spans="76:76">
      <c r="BX15874" s="2"/>
    </row>
    <row r="15875" spans="76:76">
      <c r="BX15875" s="2"/>
    </row>
    <row r="15876" spans="76:76">
      <c r="BX15876" s="2"/>
    </row>
    <row r="15877" spans="76:76">
      <c r="BX15877" s="2"/>
    </row>
    <row r="15878" spans="76:76">
      <c r="BX15878" s="2"/>
    </row>
    <row r="15879" spans="76:76">
      <c r="BX15879" s="2"/>
    </row>
    <row r="15880" spans="76:76">
      <c r="BX15880" s="2"/>
    </row>
    <row r="15881" spans="76:76">
      <c r="BX15881" s="2"/>
    </row>
    <row r="15882" spans="76:76">
      <c r="BX15882" s="2"/>
    </row>
    <row r="15883" spans="76:76">
      <c r="BX15883" s="2"/>
    </row>
    <row r="15884" spans="76:76">
      <c r="BX15884" s="2"/>
    </row>
    <row r="15885" spans="76:76">
      <c r="BX15885" s="2"/>
    </row>
    <row r="15886" spans="76:76">
      <c r="BX15886" s="2"/>
    </row>
    <row r="15887" spans="76:76">
      <c r="BX15887" s="2"/>
    </row>
    <row r="15888" spans="76:76">
      <c r="BX15888" s="2"/>
    </row>
    <row r="15889" spans="76:76">
      <c r="BX15889" s="2"/>
    </row>
    <row r="15890" spans="76:76">
      <c r="BX15890" s="2"/>
    </row>
    <row r="15891" spans="76:76">
      <c r="BX15891" s="2"/>
    </row>
    <row r="15892" spans="76:76">
      <c r="BX15892" s="2"/>
    </row>
    <row r="15893" spans="76:76">
      <c r="BX15893" s="2"/>
    </row>
    <row r="15894" spans="76:76">
      <c r="BX15894" s="2"/>
    </row>
    <row r="15895" spans="76:76">
      <c r="BX15895" s="2"/>
    </row>
    <row r="15896" spans="76:76">
      <c r="BX15896" s="2"/>
    </row>
    <row r="15897" spans="76:76">
      <c r="BX15897" s="2"/>
    </row>
    <row r="15898" spans="76:76">
      <c r="BX15898" s="2"/>
    </row>
    <row r="15899" spans="76:76">
      <c r="BX15899" s="2"/>
    </row>
    <row r="15900" spans="76:76">
      <c r="BX15900" s="2"/>
    </row>
    <row r="15901" spans="76:76">
      <c r="BX15901" s="2"/>
    </row>
    <row r="15902" spans="76:76">
      <c r="BX15902" s="2"/>
    </row>
    <row r="15903" spans="76:76">
      <c r="BX15903" s="2"/>
    </row>
    <row r="15904" spans="76:76">
      <c r="BX15904" s="2"/>
    </row>
    <row r="15905" spans="76:76">
      <c r="BX15905" s="2"/>
    </row>
    <row r="15906" spans="76:76">
      <c r="BX15906" s="2"/>
    </row>
    <row r="15907" spans="76:76">
      <c r="BX15907" s="2"/>
    </row>
    <row r="15908" spans="76:76">
      <c r="BX15908" s="2"/>
    </row>
    <row r="15909" spans="76:76">
      <c r="BX15909" s="2"/>
    </row>
    <row r="15910" spans="76:76">
      <c r="BX15910" s="2"/>
    </row>
    <row r="15911" spans="76:76">
      <c r="BX15911" s="2"/>
    </row>
    <row r="15912" spans="76:76">
      <c r="BX15912" s="2"/>
    </row>
    <row r="15913" spans="76:76">
      <c r="BX15913" s="2"/>
    </row>
    <row r="15914" spans="76:76">
      <c r="BX15914" s="2"/>
    </row>
    <row r="15915" spans="76:76">
      <c r="BX15915" s="2"/>
    </row>
    <row r="15916" spans="76:76">
      <c r="BX15916" s="2"/>
    </row>
    <row r="15917" spans="76:76">
      <c r="BX15917" s="2"/>
    </row>
    <row r="15918" spans="76:76">
      <c r="BX15918" s="2"/>
    </row>
    <row r="15919" spans="76:76">
      <c r="BX15919" s="2"/>
    </row>
    <row r="15920" spans="76:76">
      <c r="BX15920" s="2"/>
    </row>
    <row r="15921" spans="76:76">
      <c r="BX15921" s="2"/>
    </row>
    <row r="15922" spans="76:76">
      <c r="BX15922" s="2"/>
    </row>
    <row r="15923" spans="76:76">
      <c r="BX15923" s="2"/>
    </row>
    <row r="15924" spans="76:76">
      <c r="BX15924" s="2"/>
    </row>
    <row r="15925" spans="76:76">
      <c r="BX15925" s="2"/>
    </row>
    <row r="15926" spans="76:76">
      <c r="BX15926" s="2"/>
    </row>
    <row r="15927" spans="76:76">
      <c r="BX15927" s="2"/>
    </row>
    <row r="15928" spans="76:76">
      <c r="BX15928" s="2"/>
    </row>
    <row r="15929" spans="76:76">
      <c r="BX15929" s="2"/>
    </row>
    <row r="15930" spans="76:76">
      <c r="BX15930" s="2"/>
    </row>
    <row r="15931" spans="76:76">
      <c r="BX15931" s="2"/>
    </row>
    <row r="15932" spans="76:76">
      <c r="BX15932" s="2"/>
    </row>
    <row r="15933" spans="76:76">
      <c r="BX15933" s="2"/>
    </row>
    <row r="15934" spans="76:76">
      <c r="BX15934" s="2"/>
    </row>
    <row r="15935" spans="76:76">
      <c r="BX15935" s="2"/>
    </row>
    <row r="15936" spans="76:76">
      <c r="BX15936" s="2"/>
    </row>
    <row r="15937" spans="76:76">
      <c r="BX15937" s="2"/>
    </row>
    <row r="15938" spans="76:76">
      <c r="BX15938" s="2"/>
    </row>
    <row r="15939" spans="76:76">
      <c r="BX15939" s="2"/>
    </row>
    <row r="15940" spans="76:76">
      <c r="BX15940" s="2"/>
    </row>
    <row r="15941" spans="76:76">
      <c r="BX15941" s="2"/>
    </row>
    <row r="15942" spans="76:76">
      <c r="BX15942" s="2"/>
    </row>
    <row r="15943" spans="76:76">
      <c r="BX15943" s="2"/>
    </row>
    <row r="15944" spans="76:76">
      <c r="BX15944" s="2"/>
    </row>
    <row r="15945" spans="76:76">
      <c r="BX15945" s="2"/>
    </row>
    <row r="15946" spans="76:76">
      <c r="BX15946" s="2"/>
    </row>
    <row r="15947" spans="76:76">
      <c r="BX15947" s="2"/>
    </row>
    <row r="15948" spans="76:76">
      <c r="BX15948" s="2"/>
    </row>
    <row r="15949" spans="76:76">
      <c r="BX15949" s="2"/>
    </row>
    <row r="15950" spans="76:76">
      <c r="BX15950" s="2"/>
    </row>
    <row r="15951" spans="76:76">
      <c r="BX15951" s="2"/>
    </row>
    <row r="15952" spans="76:76">
      <c r="BX15952" s="2"/>
    </row>
    <row r="15953" spans="76:76">
      <c r="BX15953" s="2"/>
    </row>
    <row r="15954" spans="76:76">
      <c r="BX15954" s="2"/>
    </row>
    <row r="15955" spans="76:76">
      <c r="BX15955" s="2"/>
    </row>
    <row r="15956" spans="76:76">
      <c r="BX15956" s="2"/>
    </row>
    <row r="15957" spans="76:76">
      <c r="BX15957" s="2"/>
    </row>
    <row r="15958" spans="76:76">
      <c r="BX15958" s="2"/>
    </row>
    <row r="15959" spans="76:76">
      <c r="BX15959" s="2"/>
    </row>
    <row r="15960" spans="76:76">
      <c r="BX15960" s="2"/>
    </row>
    <row r="15961" spans="76:76">
      <c r="BX15961" s="2"/>
    </row>
    <row r="15962" spans="76:76">
      <c r="BX15962" s="2"/>
    </row>
    <row r="15963" spans="76:76">
      <c r="BX15963" s="2"/>
    </row>
    <row r="15964" spans="76:76">
      <c r="BX15964" s="2"/>
    </row>
    <row r="15965" spans="76:76">
      <c r="BX15965" s="2"/>
    </row>
    <row r="15966" spans="76:76">
      <c r="BX15966" s="2"/>
    </row>
    <row r="15967" spans="76:76">
      <c r="BX15967" s="2"/>
    </row>
    <row r="15968" spans="76:76">
      <c r="BX15968" s="2"/>
    </row>
    <row r="15969" spans="76:76">
      <c r="BX15969" s="2"/>
    </row>
    <row r="15970" spans="76:76">
      <c r="BX15970" s="2"/>
    </row>
    <row r="15971" spans="76:76">
      <c r="BX15971" s="2"/>
    </row>
    <row r="15972" spans="76:76">
      <c r="BX15972" s="2"/>
    </row>
    <row r="15973" spans="76:76">
      <c r="BX15973" s="2"/>
    </row>
    <row r="15974" spans="76:76">
      <c r="BX15974" s="2"/>
    </row>
    <row r="15975" spans="76:76">
      <c r="BX15975" s="2"/>
    </row>
    <row r="15976" spans="76:76">
      <c r="BX15976" s="2"/>
    </row>
    <row r="15977" spans="76:76">
      <c r="BX15977" s="2"/>
    </row>
    <row r="15978" spans="76:76">
      <c r="BX15978" s="2"/>
    </row>
    <row r="15979" spans="76:76">
      <c r="BX15979" s="2"/>
    </row>
    <row r="15980" spans="76:76">
      <c r="BX15980" s="2"/>
    </row>
    <row r="15981" spans="76:76">
      <c r="BX15981" s="2"/>
    </row>
    <row r="15982" spans="76:76">
      <c r="BX15982" s="2"/>
    </row>
    <row r="15983" spans="76:76">
      <c r="BX15983" s="2"/>
    </row>
    <row r="15984" spans="76:76">
      <c r="BX15984" s="2"/>
    </row>
    <row r="15985" spans="76:76">
      <c r="BX15985" s="2"/>
    </row>
    <row r="15986" spans="76:76">
      <c r="BX15986" s="2"/>
    </row>
    <row r="15987" spans="76:76">
      <c r="BX15987" s="2"/>
    </row>
    <row r="15988" spans="76:76">
      <c r="BX15988" s="2"/>
    </row>
    <row r="15989" spans="76:76">
      <c r="BX15989" s="2"/>
    </row>
    <row r="15990" spans="76:76">
      <c r="BX15990" s="2"/>
    </row>
    <row r="15991" spans="76:76">
      <c r="BX15991" s="2"/>
    </row>
    <row r="15992" spans="76:76">
      <c r="BX15992" s="2"/>
    </row>
    <row r="15993" spans="76:76">
      <c r="BX15993" s="2"/>
    </row>
    <row r="15994" spans="76:76">
      <c r="BX15994" s="2"/>
    </row>
    <row r="15995" spans="76:76">
      <c r="BX15995" s="2"/>
    </row>
    <row r="15996" spans="76:76">
      <c r="BX15996" s="2"/>
    </row>
    <row r="15997" spans="76:76">
      <c r="BX15997" s="2"/>
    </row>
    <row r="15998" spans="76:76">
      <c r="BX15998" s="2"/>
    </row>
    <row r="15999" spans="76:76">
      <c r="BX15999" s="2"/>
    </row>
    <row r="16000" spans="76:76">
      <c r="BX16000" s="2"/>
    </row>
    <row r="16001" spans="76:76">
      <c r="BX16001" s="2"/>
    </row>
    <row r="16002" spans="76:76">
      <c r="BX16002" s="2"/>
    </row>
    <row r="16003" spans="76:76">
      <c r="BX16003" s="2"/>
    </row>
    <row r="16004" spans="76:76">
      <c r="BX16004" s="2"/>
    </row>
    <row r="16005" spans="76:76">
      <c r="BX16005" s="2"/>
    </row>
    <row r="16006" spans="76:76">
      <c r="BX16006" s="2"/>
    </row>
    <row r="16007" spans="76:76">
      <c r="BX16007" s="2"/>
    </row>
    <row r="16008" spans="76:76">
      <c r="BX16008" s="2"/>
    </row>
    <row r="16009" spans="76:76">
      <c r="BX16009" s="2"/>
    </row>
    <row r="16010" spans="76:76">
      <c r="BX16010" s="2"/>
    </row>
    <row r="16011" spans="76:76">
      <c r="BX16011" s="2"/>
    </row>
    <row r="16012" spans="76:76">
      <c r="BX16012" s="2"/>
    </row>
    <row r="16013" spans="76:76">
      <c r="BX16013" s="2"/>
    </row>
    <row r="16014" spans="76:76">
      <c r="BX16014" s="2"/>
    </row>
    <row r="16015" spans="76:76">
      <c r="BX16015" s="2"/>
    </row>
    <row r="16016" spans="76:76">
      <c r="BX16016" s="2"/>
    </row>
    <row r="16017" spans="76:76">
      <c r="BX16017" s="2"/>
    </row>
    <row r="16018" spans="76:76">
      <c r="BX16018" s="2"/>
    </row>
    <row r="16019" spans="76:76">
      <c r="BX16019" s="2"/>
    </row>
    <row r="16020" spans="76:76">
      <c r="BX16020" s="2"/>
    </row>
    <row r="16021" spans="76:76">
      <c r="BX16021" s="2"/>
    </row>
    <row r="16022" spans="76:76">
      <c r="BX16022" s="2"/>
    </row>
    <row r="16023" spans="76:76">
      <c r="BX16023" s="2"/>
    </row>
    <row r="16024" spans="76:76">
      <c r="BX16024" s="2"/>
    </row>
    <row r="16025" spans="76:76">
      <c r="BX16025" s="2"/>
    </row>
    <row r="16026" spans="76:76">
      <c r="BX16026" s="2"/>
    </row>
    <row r="16027" spans="76:76">
      <c r="BX16027" s="2"/>
    </row>
    <row r="16028" spans="76:76">
      <c r="BX16028" s="2"/>
    </row>
    <row r="16029" spans="76:76">
      <c r="BX16029" s="2"/>
    </row>
    <row r="16030" spans="76:76">
      <c r="BX16030" s="2"/>
    </row>
    <row r="16031" spans="76:76">
      <c r="BX16031" s="2"/>
    </row>
    <row r="16032" spans="76:76">
      <c r="BX16032" s="2"/>
    </row>
    <row r="16033" spans="76:76">
      <c r="BX16033" s="2"/>
    </row>
    <row r="16034" spans="76:76">
      <c r="BX16034" s="2"/>
    </row>
    <row r="16035" spans="76:76">
      <c r="BX16035" s="2"/>
    </row>
    <row r="16036" spans="76:76">
      <c r="BX16036" s="2"/>
    </row>
    <row r="16037" spans="76:76">
      <c r="BX16037" s="2"/>
    </row>
    <row r="16038" spans="76:76">
      <c r="BX16038" s="2"/>
    </row>
    <row r="16039" spans="76:76">
      <c r="BX16039" s="2"/>
    </row>
    <row r="16040" spans="76:76">
      <c r="BX16040" s="2"/>
    </row>
    <row r="16041" spans="76:76">
      <c r="BX16041" s="2"/>
    </row>
    <row r="16042" spans="76:76">
      <c r="BX16042" s="2"/>
    </row>
    <row r="16043" spans="76:76">
      <c r="BX16043" s="2"/>
    </row>
    <row r="16044" spans="76:76">
      <c r="BX16044" s="2"/>
    </row>
    <row r="16045" spans="76:76">
      <c r="BX16045" s="2"/>
    </row>
    <row r="16046" spans="76:76">
      <c r="BX16046" s="2"/>
    </row>
    <row r="16047" spans="76:76">
      <c r="BX16047" s="2"/>
    </row>
    <row r="16048" spans="76:76">
      <c r="BX16048" s="2"/>
    </row>
    <row r="16049" spans="76:76">
      <c r="BX16049" s="2"/>
    </row>
    <row r="16050" spans="76:76">
      <c r="BX16050" s="2"/>
    </row>
    <row r="16051" spans="76:76">
      <c r="BX16051" s="2"/>
    </row>
    <row r="16052" spans="76:76">
      <c r="BX16052" s="2"/>
    </row>
    <row r="16053" spans="76:76">
      <c r="BX16053" s="2"/>
    </row>
    <row r="16054" spans="76:76">
      <c r="BX16054" s="2"/>
    </row>
    <row r="16055" spans="76:76">
      <c r="BX16055" s="2"/>
    </row>
    <row r="16056" spans="76:76">
      <c r="BX16056" s="2"/>
    </row>
    <row r="16057" spans="76:76">
      <c r="BX16057" s="2"/>
    </row>
    <row r="16058" spans="76:76">
      <c r="BX16058" s="2"/>
    </row>
    <row r="16059" spans="76:76">
      <c r="BX16059" s="2"/>
    </row>
    <row r="16060" spans="76:76">
      <c r="BX16060" s="2"/>
    </row>
    <row r="16061" spans="76:76">
      <c r="BX16061" s="2"/>
    </row>
    <row r="16062" spans="76:76">
      <c r="BX16062" s="2"/>
    </row>
    <row r="16063" spans="76:76">
      <c r="BX16063" s="2"/>
    </row>
    <row r="16064" spans="76:76">
      <c r="BX16064" s="2"/>
    </row>
    <row r="16065" spans="76:76">
      <c r="BX16065" s="2"/>
    </row>
    <row r="16066" spans="76:76">
      <c r="BX16066" s="2"/>
    </row>
    <row r="16067" spans="76:76">
      <c r="BX16067" s="2"/>
    </row>
    <row r="16068" spans="76:76">
      <c r="BX16068" s="2"/>
    </row>
    <row r="16069" spans="76:76">
      <c r="BX16069" s="2"/>
    </row>
    <row r="16070" spans="76:76">
      <c r="BX16070" s="2"/>
    </row>
    <row r="16071" spans="76:76">
      <c r="BX16071" s="2"/>
    </row>
    <row r="16072" spans="76:76">
      <c r="BX16072" s="2"/>
    </row>
    <row r="16073" spans="76:76">
      <c r="BX16073" s="2"/>
    </row>
    <row r="16074" spans="76:76">
      <c r="BX16074" s="2"/>
    </row>
    <row r="16075" spans="76:76">
      <c r="BX16075" s="2"/>
    </row>
    <row r="16076" spans="76:76">
      <c r="BX16076" s="2"/>
    </row>
    <row r="16077" spans="76:76">
      <c r="BX16077" s="2"/>
    </row>
    <row r="16078" spans="76:76">
      <c r="BX16078" s="2"/>
    </row>
    <row r="16079" spans="76:76">
      <c r="BX16079" s="2"/>
    </row>
    <row r="16080" spans="76:76">
      <c r="BX16080" s="2"/>
    </row>
    <row r="16081" spans="76:76">
      <c r="BX16081" s="2"/>
    </row>
    <row r="16082" spans="76:76">
      <c r="BX16082" s="2"/>
    </row>
    <row r="16083" spans="76:76">
      <c r="BX16083" s="2"/>
    </row>
    <row r="16084" spans="76:76">
      <c r="BX16084" s="2"/>
    </row>
    <row r="16085" spans="76:76">
      <c r="BX16085" s="2"/>
    </row>
    <row r="16086" spans="76:76">
      <c r="BX16086" s="2"/>
    </row>
    <row r="16087" spans="76:76">
      <c r="BX16087" s="2"/>
    </row>
    <row r="16088" spans="76:76">
      <c r="BX16088" s="2"/>
    </row>
    <row r="16089" spans="76:76">
      <c r="BX16089" s="2"/>
    </row>
    <row r="16090" spans="76:76">
      <c r="BX16090" s="2"/>
    </row>
    <row r="16091" spans="76:76">
      <c r="BX16091" s="2"/>
    </row>
    <row r="16092" spans="76:76">
      <c r="BX16092" s="2"/>
    </row>
    <row r="16093" spans="76:76">
      <c r="BX16093" s="2"/>
    </row>
    <row r="16094" spans="76:76">
      <c r="BX16094" s="2"/>
    </row>
    <row r="16095" spans="76:76">
      <c r="BX16095" s="2"/>
    </row>
    <row r="16096" spans="76:76">
      <c r="BX16096" s="2"/>
    </row>
    <row r="16097" spans="76:76">
      <c r="BX16097" s="2"/>
    </row>
    <row r="16098" spans="76:76">
      <c r="BX16098" s="2"/>
    </row>
    <row r="16099" spans="76:76">
      <c r="BX16099" s="2"/>
    </row>
    <row r="16100" spans="76:76">
      <c r="BX16100" s="2"/>
    </row>
    <row r="16101" spans="76:76">
      <c r="BX16101" s="2"/>
    </row>
    <row r="16102" spans="76:76">
      <c r="BX16102" s="2"/>
    </row>
    <row r="16103" spans="76:76">
      <c r="BX16103" s="2"/>
    </row>
    <row r="16104" spans="76:76">
      <c r="BX16104" s="2"/>
    </row>
    <row r="16105" spans="76:76">
      <c r="BX16105" s="2"/>
    </row>
    <row r="16106" spans="76:76">
      <c r="BX16106" s="2"/>
    </row>
    <row r="16107" spans="76:76">
      <c r="BX16107" s="2"/>
    </row>
    <row r="16108" spans="76:76">
      <c r="BX16108" s="2"/>
    </row>
    <row r="16109" spans="76:76">
      <c r="BX16109" s="2"/>
    </row>
    <row r="16110" spans="76:76">
      <c r="BX16110" s="2"/>
    </row>
    <row r="16111" spans="76:76">
      <c r="BX16111" s="2"/>
    </row>
    <row r="16112" spans="76:76">
      <c r="BX16112" s="2"/>
    </row>
    <row r="16113" spans="76:76">
      <c r="BX16113" s="2"/>
    </row>
    <row r="16114" spans="76:76">
      <c r="BX16114" s="2"/>
    </row>
    <row r="16115" spans="76:76">
      <c r="BX16115" s="2"/>
    </row>
    <row r="16116" spans="76:76">
      <c r="BX16116" s="2"/>
    </row>
    <row r="16117" spans="76:76">
      <c r="BX16117" s="2"/>
    </row>
    <row r="16118" spans="76:76">
      <c r="BX16118" s="2"/>
    </row>
    <row r="16119" spans="76:76">
      <c r="BX16119" s="2"/>
    </row>
    <row r="16120" spans="76:76">
      <c r="BX16120" s="2"/>
    </row>
    <row r="16121" spans="76:76">
      <c r="BX16121" s="2"/>
    </row>
    <row r="16122" spans="76:76">
      <c r="BX16122" s="2"/>
    </row>
    <row r="16123" spans="76:76">
      <c r="BX16123" s="2"/>
    </row>
    <row r="16124" spans="76:76">
      <c r="BX16124" s="2"/>
    </row>
    <row r="16125" spans="76:76">
      <c r="BX16125" s="2"/>
    </row>
    <row r="16126" spans="76:76">
      <c r="BX16126" s="2"/>
    </row>
    <row r="16127" spans="76:76">
      <c r="BX16127" s="2"/>
    </row>
    <row r="16128" spans="76:76">
      <c r="BX16128" s="2"/>
    </row>
    <row r="16129" spans="76:76">
      <c r="BX16129" s="2"/>
    </row>
    <row r="16130" spans="76:76">
      <c r="BX16130" s="2"/>
    </row>
    <row r="16131" spans="76:76">
      <c r="BX16131" s="2"/>
    </row>
    <row r="16132" spans="76:76">
      <c r="BX16132" s="2"/>
    </row>
    <row r="16133" spans="76:76">
      <c r="BX16133" s="2"/>
    </row>
    <row r="16134" spans="76:76">
      <c r="BX16134" s="2"/>
    </row>
    <row r="16135" spans="76:76">
      <c r="BX16135" s="2"/>
    </row>
    <row r="16136" spans="76:76">
      <c r="BX16136" s="2"/>
    </row>
    <row r="16137" spans="76:76">
      <c r="BX16137" s="2"/>
    </row>
    <row r="16138" spans="76:76">
      <c r="BX16138" s="2"/>
    </row>
    <row r="16139" spans="76:76">
      <c r="BX16139" s="2"/>
    </row>
    <row r="16140" spans="76:76">
      <c r="BX16140" s="2"/>
    </row>
    <row r="16141" spans="76:76">
      <c r="BX16141" s="2"/>
    </row>
    <row r="16142" spans="76:76">
      <c r="BX16142" s="2"/>
    </row>
    <row r="16143" spans="76:76">
      <c r="BX16143" s="2"/>
    </row>
    <row r="16144" spans="76:76">
      <c r="BX16144" s="2"/>
    </row>
    <row r="16145" spans="76:76">
      <c r="BX16145" s="2"/>
    </row>
    <row r="16146" spans="76:76">
      <c r="BX16146" s="2"/>
    </row>
    <row r="16147" spans="76:76">
      <c r="BX16147" s="2"/>
    </row>
    <row r="16148" spans="76:76">
      <c r="BX16148" s="2"/>
    </row>
    <row r="16149" spans="76:76">
      <c r="BX16149" s="2"/>
    </row>
    <row r="16150" spans="76:76">
      <c r="BX16150" s="2"/>
    </row>
    <row r="16151" spans="76:76">
      <c r="BX16151" s="2"/>
    </row>
    <row r="16152" spans="76:76">
      <c r="BX16152" s="2"/>
    </row>
    <row r="16153" spans="76:76">
      <c r="BX16153" s="2"/>
    </row>
    <row r="16154" spans="76:76">
      <c r="BX16154" s="2"/>
    </row>
    <row r="16155" spans="76:76">
      <c r="BX16155" s="2"/>
    </row>
    <row r="16156" spans="76:76">
      <c r="BX16156" s="2"/>
    </row>
    <row r="16157" spans="76:76">
      <c r="BX16157" s="2"/>
    </row>
    <row r="16158" spans="76:76">
      <c r="BX16158" s="2"/>
    </row>
    <row r="16159" spans="76:76">
      <c r="BX16159" s="2"/>
    </row>
    <row r="16160" spans="76:76">
      <c r="BX16160" s="2"/>
    </row>
    <row r="16161" spans="76:76">
      <c r="BX16161" s="2"/>
    </row>
    <row r="16162" spans="76:76">
      <c r="BX16162" s="2"/>
    </row>
    <row r="16163" spans="76:76">
      <c r="BX16163" s="2"/>
    </row>
    <row r="16164" spans="76:76">
      <c r="BX16164" s="2"/>
    </row>
    <row r="16165" spans="76:76">
      <c r="BX16165" s="2"/>
    </row>
    <row r="16166" spans="76:76">
      <c r="BX16166" s="2"/>
    </row>
    <row r="16167" spans="76:76">
      <c r="BX16167" s="2"/>
    </row>
    <row r="16168" spans="76:76">
      <c r="BX16168" s="2"/>
    </row>
    <row r="16169" spans="76:76">
      <c r="BX16169" s="2"/>
    </row>
    <row r="16170" spans="76:76">
      <c r="BX16170" s="2"/>
    </row>
    <row r="16171" spans="76:76">
      <c r="BX16171" s="2"/>
    </row>
    <row r="16172" spans="76:76">
      <c r="BX16172" s="2"/>
    </row>
    <row r="16173" spans="76:76">
      <c r="BX16173" s="2"/>
    </row>
    <row r="16174" spans="76:76">
      <c r="BX16174" s="2"/>
    </row>
    <row r="16175" spans="76:76">
      <c r="BX16175" s="2"/>
    </row>
    <row r="16176" spans="76:76">
      <c r="BX16176" s="2"/>
    </row>
    <row r="16177" spans="76:76">
      <c r="BX16177" s="2"/>
    </row>
    <row r="16178" spans="76:76">
      <c r="BX16178" s="2"/>
    </row>
    <row r="16179" spans="76:76">
      <c r="BX16179" s="2"/>
    </row>
    <row r="16180" spans="76:76">
      <c r="BX16180" s="2"/>
    </row>
    <row r="16181" spans="76:76">
      <c r="BX16181" s="2"/>
    </row>
    <row r="16182" spans="76:76">
      <c r="BX16182" s="2"/>
    </row>
    <row r="16183" spans="76:76">
      <c r="BX16183" s="2"/>
    </row>
    <row r="16184" spans="76:76">
      <c r="BX16184" s="2"/>
    </row>
    <row r="16185" spans="76:76">
      <c r="BX16185" s="2"/>
    </row>
    <row r="16186" spans="76:76">
      <c r="BX16186" s="2"/>
    </row>
    <row r="16187" spans="76:76">
      <c r="BX16187" s="2"/>
    </row>
    <row r="16188" spans="76:76">
      <c r="BX16188" s="2"/>
    </row>
    <row r="16189" spans="76:76">
      <c r="BX16189" s="2"/>
    </row>
    <row r="16190" spans="76:76">
      <c r="BX16190" s="2"/>
    </row>
    <row r="16191" spans="76:76">
      <c r="BX16191" s="2"/>
    </row>
    <row r="16192" spans="76:76">
      <c r="BX16192" s="2"/>
    </row>
    <row r="16193" spans="76:76">
      <c r="BX16193" s="2"/>
    </row>
    <row r="16194" spans="76:76">
      <c r="BX16194" s="2"/>
    </row>
    <row r="16195" spans="76:76">
      <c r="BX16195" s="2"/>
    </row>
    <row r="16196" spans="76:76">
      <c r="BX16196" s="2"/>
    </row>
    <row r="16197" spans="76:76">
      <c r="BX16197" s="2"/>
    </row>
    <row r="16198" spans="76:76">
      <c r="BX16198" s="2"/>
    </row>
    <row r="16199" spans="76:76">
      <c r="BX16199" s="2"/>
    </row>
    <row r="16200" spans="76:76">
      <c r="BX16200" s="2"/>
    </row>
    <row r="16201" spans="76:76">
      <c r="BX16201" s="2"/>
    </row>
    <row r="16202" spans="76:76">
      <c r="BX16202" s="2"/>
    </row>
    <row r="16203" spans="76:76">
      <c r="BX16203" s="2"/>
    </row>
    <row r="16204" spans="76:76">
      <c r="BX16204" s="2"/>
    </row>
    <row r="16205" spans="76:76">
      <c r="BX16205" s="2"/>
    </row>
    <row r="16206" spans="76:76">
      <c r="BX16206" s="2"/>
    </row>
    <row r="16207" spans="76:76">
      <c r="BX16207" s="2"/>
    </row>
    <row r="16208" spans="76:76">
      <c r="BX16208" s="2"/>
    </row>
    <row r="16209" spans="76:76">
      <c r="BX16209" s="2"/>
    </row>
    <row r="16210" spans="76:76">
      <c r="BX16210" s="2"/>
    </row>
    <row r="16211" spans="76:76">
      <c r="BX16211" s="2"/>
    </row>
    <row r="16212" spans="76:76">
      <c r="BX16212" s="2"/>
    </row>
    <row r="16213" spans="76:76">
      <c r="BX16213" s="2"/>
    </row>
    <row r="16214" spans="76:76">
      <c r="BX16214" s="2"/>
    </row>
    <row r="16215" spans="76:76">
      <c r="BX16215" s="2"/>
    </row>
    <row r="16216" spans="76:76">
      <c r="BX16216" s="2"/>
    </row>
    <row r="16217" spans="76:76">
      <c r="BX16217" s="2"/>
    </row>
    <row r="16218" spans="76:76">
      <c r="BX16218" s="2"/>
    </row>
    <row r="16219" spans="76:76">
      <c r="BX16219" s="2"/>
    </row>
    <row r="16220" spans="76:76">
      <c r="BX16220" s="2"/>
    </row>
    <row r="16221" spans="76:76">
      <c r="BX16221" s="2"/>
    </row>
    <row r="16222" spans="76:76">
      <c r="BX16222" s="2"/>
    </row>
    <row r="16223" spans="76:76">
      <c r="BX16223" s="2"/>
    </row>
    <row r="16224" spans="76:76">
      <c r="BX16224" s="2"/>
    </row>
    <row r="16225" spans="76:76">
      <c r="BX16225" s="2"/>
    </row>
    <row r="16226" spans="76:76">
      <c r="BX16226" s="2"/>
    </row>
    <row r="16227" spans="76:76">
      <c r="BX16227" s="2"/>
    </row>
    <row r="16228" spans="76:76">
      <c r="BX16228" s="2"/>
    </row>
    <row r="16229" spans="76:76">
      <c r="BX16229" s="2"/>
    </row>
    <row r="16230" spans="76:76">
      <c r="BX16230" s="2"/>
    </row>
    <row r="16231" spans="76:76">
      <c r="BX16231" s="2"/>
    </row>
    <row r="16232" spans="76:76">
      <c r="BX16232" s="2"/>
    </row>
    <row r="16233" spans="76:76">
      <c r="BX16233" s="2"/>
    </row>
    <row r="16234" spans="76:76">
      <c r="BX16234" s="2"/>
    </row>
    <row r="16235" spans="76:76">
      <c r="BX16235" s="2"/>
    </row>
    <row r="16236" spans="76:76">
      <c r="BX16236" s="2"/>
    </row>
    <row r="16237" spans="76:76">
      <c r="BX16237" s="2"/>
    </row>
    <row r="16238" spans="76:76">
      <c r="BX16238" s="2"/>
    </row>
    <row r="16239" spans="76:76">
      <c r="BX16239" s="2"/>
    </row>
    <row r="16240" spans="76:76">
      <c r="BX16240" s="2"/>
    </row>
    <row r="16241" spans="76:76">
      <c r="BX16241" s="2"/>
    </row>
    <row r="16242" spans="76:76">
      <c r="BX16242" s="2"/>
    </row>
    <row r="16243" spans="76:76">
      <c r="BX16243" s="2"/>
    </row>
    <row r="16244" spans="76:76">
      <c r="BX16244" s="2"/>
    </row>
    <row r="16245" spans="76:76">
      <c r="BX16245" s="2"/>
    </row>
    <row r="16246" spans="76:76">
      <c r="BX16246" s="2"/>
    </row>
    <row r="16247" spans="76:76">
      <c r="BX16247" s="2"/>
    </row>
    <row r="16248" spans="76:76">
      <c r="BX16248" s="2"/>
    </row>
    <row r="16249" spans="76:76">
      <c r="BX16249" s="2"/>
    </row>
    <row r="16250" spans="76:76">
      <c r="BX16250" s="2"/>
    </row>
    <row r="16251" spans="76:76">
      <c r="BX16251" s="2"/>
    </row>
    <row r="16252" spans="76:76">
      <c r="BX16252" s="2"/>
    </row>
    <row r="16253" spans="76:76">
      <c r="BX16253" s="2"/>
    </row>
    <row r="16254" spans="76:76">
      <c r="BX16254" s="2"/>
    </row>
    <row r="16255" spans="76:76">
      <c r="BX16255" s="2"/>
    </row>
    <row r="16256" spans="76:76">
      <c r="BX16256" s="2"/>
    </row>
    <row r="16257" spans="76:76">
      <c r="BX16257" s="2"/>
    </row>
    <row r="16258" spans="76:76">
      <c r="BX16258" s="2"/>
    </row>
    <row r="16259" spans="76:76">
      <c r="BX16259" s="2"/>
    </row>
    <row r="16260" spans="76:76">
      <c r="BX16260" s="2"/>
    </row>
    <row r="16261" spans="76:76">
      <c r="BX16261" s="2"/>
    </row>
    <row r="16262" spans="76:76">
      <c r="BX16262" s="2"/>
    </row>
    <row r="16263" spans="76:76">
      <c r="BX16263" s="2"/>
    </row>
    <row r="16264" spans="76:76">
      <c r="BX16264" s="2"/>
    </row>
    <row r="16265" spans="76:76">
      <c r="BX16265" s="2"/>
    </row>
    <row r="16266" spans="76:76">
      <c r="BX16266" s="2"/>
    </row>
    <row r="16267" spans="76:76">
      <c r="BX16267" s="2"/>
    </row>
    <row r="16268" spans="76:76">
      <c r="BX16268" s="2"/>
    </row>
    <row r="16269" spans="76:76">
      <c r="BX16269" s="2"/>
    </row>
    <row r="16270" spans="76:76">
      <c r="BX16270" s="2"/>
    </row>
    <row r="16271" spans="76:76">
      <c r="BX16271" s="2"/>
    </row>
    <row r="16272" spans="76:76">
      <c r="BX16272" s="2"/>
    </row>
    <row r="16273" spans="76:76">
      <c r="BX16273" s="2"/>
    </row>
    <row r="16274" spans="76:76">
      <c r="BX16274" s="2"/>
    </row>
    <row r="16275" spans="76:76">
      <c r="BX16275" s="2"/>
    </row>
    <row r="16276" spans="76:76">
      <c r="BX16276" s="2"/>
    </row>
    <row r="16277" spans="76:76">
      <c r="BX16277" s="2"/>
    </row>
    <row r="16278" spans="76:76">
      <c r="BX16278" s="2"/>
    </row>
    <row r="16279" spans="76:76">
      <c r="BX16279" s="2"/>
    </row>
    <row r="16280" spans="76:76">
      <c r="BX16280" s="2"/>
    </row>
    <row r="16281" spans="76:76">
      <c r="BX16281" s="2"/>
    </row>
    <row r="16282" spans="76:76">
      <c r="BX16282" s="2"/>
    </row>
    <row r="16283" spans="76:76">
      <c r="BX16283" s="2"/>
    </row>
    <row r="16284" spans="76:76">
      <c r="BX16284" s="2"/>
    </row>
    <row r="16285" spans="76:76">
      <c r="BX16285" s="2"/>
    </row>
    <row r="16286" spans="76:76">
      <c r="BX16286" s="2"/>
    </row>
    <row r="16287" spans="76:76">
      <c r="BX16287" s="2"/>
    </row>
    <row r="16288" spans="76:76">
      <c r="BX16288" s="2"/>
    </row>
    <row r="16289" spans="76:76">
      <c r="BX16289" s="2"/>
    </row>
    <row r="16290" spans="76:76">
      <c r="BX16290" s="2"/>
    </row>
    <row r="16291" spans="76:76">
      <c r="BX16291" s="2"/>
    </row>
    <row r="16292" spans="76:76">
      <c r="BX16292" s="2"/>
    </row>
    <row r="16293" spans="76:76">
      <c r="BX16293" s="2"/>
    </row>
    <row r="16294" spans="76:76">
      <c r="BX16294" s="2"/>
    </row>
    <row r="16295" spans="76:76">
      <c r="BX16295" s="2"/>
    </row>
    <row r="16296" spans="76:76">
      <c r="BX16296" s="2"/>
    </row>
    <row r="16297" spans="76:76">
      <c r="BX16297" s="2"/>
    </row>
    <row r="16298" spans="76:76">
      <c r="BX16298" s="2"/>
    </row>
    <row r="16299" spans="76:76">
      <c r="BX16299" s="2"/>
    </row>
    <row r="16300" spans="76:76">
      <c r="BX16300" s="2"/>
    </row>
    <row r="16301" spans="76:76">
      <c r="BX16301" s="2"/>
    </row>
    <row r="16302" spans="76:76">
      <c r="BX16302" s="2"/>
    </row>
    <row r="16303" spans="76:76">
      <c r="BX16303" s="2"/>
    </row>
    <row r="16304" spans="76:76">
      <c r="BX16304" s="2"/>
    </row>
    <row r="16305" spans="76:76">
      <c r="BX16305" s="2"/>
    </row>
    <row r="16306" spans="76:76">
      <c r="BX16306" s="2"/>
    </row>
    <row r="16307" spans="76:76">
      <c r="BX16307" s="2"/>
    </row>
    <row r="16308" spans="76:76">
      <c r="BX16308" s="2"/>
    </row>
    <row r="16309" spans="76:76">
      <c r="BX16309" s="2"/>
    </row>
    <row r="16310" spans="76:76">
      <c r="BX16310" s="2"/>
    </row>
    <row r="16311" spans="76:76">
      <c r="BX16311" s="2"/>
    </row>
    <row r="16312" spans="76:76">
      <c r="BX16312" s="2"/>
    </row>
    <row r="16313" spans="76:76">
      <c r="BX16313" s="2"/>
    </row>
    <row r="16314" spans="76:76">
      <c r="BX16314" s="2"/>
    </row>
    <row r="16315" spans="76:76">
      <c r="BX16315" s="2"/>
    </row>
    <row r="16316" spans="76:76">
      <c r="BX16316" s="2"/>
    </row>
    <row r="16317" spans="76:76">
      <c r="BX16317" s="2"/>
    </row>
    <row r="16318" spans="76:76">
      <c r="BX16318" s="2"/>
    </row>
    <row r="16319" spans="76:76">
      <c r="BX16319" s="2"/>
    </row>
    <row r="16320" spans="76:76">
      <c r="BX16320" s="2"/>
    </row>
    <row r="16321" spans="76:76">
      <c r="BX16321" s="2"/>
    </row>
    <row r="16322" spans="76:76">
      <c r="BX16322" s="2"/>
    </row>
    <row r="16323" spans="76:76">
      <c r="BX16323" s="2"/>
    </row>
    <row r="16324" spans="76:76">
      <c r="BX16324" s="2"/>
    </row>
    <row r="16325" spans="76:76">
      <c r="BX16325" s="2"/>
    </row>
    <row r="16326" spans="76:76">
      <c r="BX16326" s="2"/>
    </row>
    <row r="16327" spans="76:76">
      <c r="BX16327" s="2"/>
    </row>
    <row r="16328" spans="76:76">
      <c r="BX16328" s="2"/>
    </row>
    <row r="16329" spans="76:76">
      <c r="BX16329" s="2"/>
    </row>
    <row r="16330" spans="76:76">
      <c r="BX16330" s="2"/>
    </row>
    <row r="16331" spans="76:76">
      <c r="BX16331" s="2"/>
    </row>
    <row r="16332" spans="76:76">
      <c r="BX16332" s="2"/>
    </row>
    <row r="16333" spans="76:76">
      <c r="BX16333" s="2"/>
    </row>
    <row r="16334" spans="76:76">
      <c r="BX16334" s="2"/>
    </row>
    <row r="16335" spans="76:76">
      <c r="BX16335" s="2"/>
    </row>
    <row r="16336" spans="76:76">
      <c r="BX16336" s="2"/>
    </row>
    <row r="16337" spans="76:76">
      <c r="BX16337" s="2"/>
    </row>
    <row r="16338" spans="76:76">
      <c r="BX16338" s="2"/>
    </row>
    <row r="16339" spans="76:76">
      <c r="BX16339" s="2"/>
    </row>
    <row r="16340" spans="76:76">
      <c r="BX16340" s="2"/>
    </row>
    <row r="16341" spans="76:76">
      <c r="BX16341" s="2"/>
    </row>
    <row r="16342" spans="76:76">
      <c r="BX16342" s="2"/>
    </row>
    <row r="16343" spans="76:76">
      <c r="BX16343" s="2"/>
    </row>
    <row r="16344" spans="76:76">
      <c r="BX16344" s="2"/>
    </row>
    <row r="16345" spans="76:76">
      <c r="BX16345" s="2"/>
    </row>
    <row r="16346" spans="76:76">
      <c r="BX16346" s="2"/>
    </row>
    <row r="16347" spans="76:76">
      <c r="BX16347" s="2"/>
    </row>
    <row r="16348" spans="76:76">
      <c r="BX16348" s="2"/>
    </row>
    <row r="16349" spans="76:76">
      <c r="BX16349" s="2"/>
    </row>
    <row r="16350" spans="76:76">
      <c r="BX16350" s="2"/>
    </row>
    <row r="16351" spans="76:76">
      <c r="BX16351" s="2"/>
    </row>
    <row r="16352" spans="76:76">
      <c r="BX16352" s="2"/>
    </row>
    <row r="16353" spans="76:76">
      <c r="BX16353" s="2"/>
    </row>
    <row r="16354" spans="76:76">
      <c r="BX16354" s="2"/>
    </row>
    <row r="16355" spans="76:76">
      <c r="BX16355" s="2"/>
    </row>
    <row r="16356" spans="76:76">
      <c r="BX16356" s="2"/>
    </row>
    <row r="16357" spans="76:76">
      <c r="BX16357" s="2"/>
    </row>
    <row r="16358" spans="76:76">
      <c r="BX16358" s="2"/>
    </row>
    <row r="16359" spans="76:76">
      <c r="BX16359" s="2"/>
    </row>
    <row r="16360" spans="76:76">
      <c r="BX16360" s="2"/>
    </row>
    <row r="16361" spans="76:76">
      <c r="BX16361" s="2"/>
    </row>
    <row r="16362" spans="76:76">
      <c r="BX16362" s="2"/>
    </row>
    <row r="16363" spans="76:76">
      <c r="BX16363" s="2"/>
    </row>
    <row r="16364" spans="76:76">
      <c r="BX16364" s="2"/>
    </row>
    <row r="16365" spans="76:76">
      <c r="BX16365" s="2"/>
    </row>
    <row r="16366" spans="76:76">
      <c r="BX16366" s="2"/>
    </row>
    <row r="16367" spans="76:76">
      <c r="BX16367" s="2"/>
    </row>
    <row r="16368" spans="76:76">
      <c r="BX16368" s="2"/>
    </row>
    <row r="16369" spans="76:76">
      <c r="BX16369" s="2"/>
    </row>
    <row r="16370" spans="76:76">
      <c r="BX16370" s="2"/>
    </row>
    <row r="16371" spans="76:76">
      <c r="BX16371" s="2"/>
    </row>
    <row r="16372" spans="76:76">
      <c r="BX16372" s="2"/>
    </row>
    <row r="16373" spans="76:76">
      <c r="BX16373" s="2"/>
    </row>
    <row r="16374" spans="76:76">
      <c r="BX16374" s="2"/>
    </row>
    <row r="16375" spans="76:76">
      <c r="BX16375" s="2"/>
    </row>
    <row r="16376" spans="76:76">
      <c r="BX16376" s="2"/>
    </row>
    <row r="16377" spans="76:76">
      <c r="BX16377" s="2"/>
    </row>
    <row r="16378" spans="76:76">
      <c r="BX16378" s="2"/>
    </row>
    <row r="16379" spans="76:76">
      <c r="BX16379" s="2"/>
    </row>
    <row r="16380" spans="76:76">
      <c r="BX16380" s="2"/>
    </row>
    <row r="16381" spans="76:76">
      <c r="BX16381" s="2"/>
    </row>
    <row r="16382" spans="76:76">
      <c r="BX16382" s="2"/>
    </row>
    <row r="16383" spans="76:76">
      <c r="BX16383" s="2"/>
    </row>
    <row r="16384" spans="76:76">
      <c r="BX16384" s="2"/>
    </row>
    <row r="16385" spans="76:76">
      <c r="BX16385" s="2"/>
    </row>
    <row r="16386" spans="76:76">
      <c r="BX16386" s="2"/>
    </row>
    <row r="16387" spans="76:76">
      <c r="BX16387" s="2"/>
    </row>
    <row r="16388" spans="76:76">
      <c r="BX16388" s="2"/>
    </row>
    <row r="16389" spans="76:76">
      <c r="BX16389" s="2"/>
    </row>
    <row r="16390" spans="76:76">
      <c r="BX16390" s="2"/>
    </row>
    <row r="16391" spans="76:76">
      <c r="BX16391" s="2"/>
    </row>
    <row r="16392" spans="76:76">
      <c r="BX16392" s="2"/>
    </row>
    <row r="16393" spans="76:76">
      <c r="BX16393" s="2"/>
    </row>
    <row r="16394" spans="76:76">
      <c r="BX16394" s="2"/>
    </row>
    <row r="16395" spans="76:76">
      <c r="BX16395" s="2"/>
    </row>
    <row r="16396" spans="76:76">
      <c r="BX16396" s="2"/>
    </row>
    <row r="16397" spans="76:76">
      <c r="BX16397" s="2"/>
    </row>
    <row r="16398" spans="76:76">
      <c r="BX16398" s="2"/>
    </row>
    <row r="16399" spans="76:76">
      <c r="BX16399" s="2"/>
    </row>
    <row r="16400" spans="76:76">
      <c r="BX16400" s="2"/>
    </row>
    <row r="16401" spans="76:76">
      <c r="BX16401" s="2"/>
    </row>
    <row r="16402" spans="76:76">
      <c r="BX16402" s="2"/>
    </row>
    <row r="16403" spans="76:76">
      <c r="BX16403" s="2"/>
    </row>
    <row r="16404" spans="76:76">
      <c r="BX16404" s="2"/>
    </row>
    <row r="16405" spans="76:76">
      <c r="BX16405" s="2"/>
    </row>
    <row r="16406" spans="76:76">
      <c r="BX16406" s="2"/>
    </row>
    <row r="16407" spans="76:76">
      <c r="BX16407" s="2"/>
    </row>
    <row r="16408" spans="76:76">
      <c r="BX16408" s="2"/>
    </row>
    <row r="16409" spans="76:76">
      <c r="BX16409" s="2"/>
    </row>
    <row r="16410" spans="76:76">
      <c r="BX16410" s="2"/>
    </row>
    <row r="16411" spans="76:76">
      <c r="BX16411" s="2"/>
    </row>
    <row r="16412" spans="76:76">
      <c r="BX16412" s="2"/>
    </row>
    <row r="16413" spans="76:76">
      <c r="BX16413" s="2"/>
    </row>
    <row r="16414" spans="76:76">
      <c r="BX16414" s="2"/>
    </row>
    <row r="16415" spans="76:76">
      <c r="BX16415" s="2"/>
    </row>
    <row r="16416" spans="76:76">
      <c r="BX16416" s="2"/>
    </row>
    <row r="16417" spans="76:76">
      <c r="BX16417" s="2"/>
    </row>
    <row r="16418" spans="76:76">
      <c r="BX16418" s="2"/>
    </row>
    <row r="16419" spans="76:76">
      <c r="BX16419" s="2"/>
    </row>
    <row r="16420" spans="76:76">
      <c r="BX16420" s="2"/>
    </row>
    <row r="16421" spans="76:76">
      <c r="BX16421" s="2"/>
    </row>
    <row r="16422" spans="76:76">
      <c r="BX16422" s="2"/>
    </row>
    <row r="16423" spans="76:76">
      <c r="BX16423" s="2"/>
    </row>
    <row r="16424" spans="76:76">
      <c r="BX16424" s="2"/>
    </row>
    <row r="16425" spans="76:76">
      <c r="BX16425" s="2"/>
    </row>
    <row r="16426" spans="76:76">
      <c r="BX16426" s="2"/>
    </row>
    <row r="16427" spans="76:76">
      <c r="BX16427" s="2"/>
    </row>
    <row r="16428" spans="76:76">
      <c r="BX16428" s="2"/>
    </row>
    <row r="16429" spans="76:76">
      <c r="BX16429" s="2"/>
    </row>
    <row r="16430" spans="76:76">
      <c r="BX16430" s="2"/>
    </row>
    <row r="16431" spans="76:76">
      <c r="BX16431" s="2"/>
    </row>
    <row r="16432" spans="76:76">
      <c r="BX16432" s="2"/>
    </row>
    <row r="16433" spans="76:76">
      <c r="BX16433" s="2"/>
    </row>
    <row r="16434" spans="76:76">
      <c r="BX16434" s="2"/>
    </row>
    <row r="16435" spans="76:76">
      <c r="BX16435" s="2"/>
    </row>
    <row r="16436" spans="76:76">
      <c r="BX16436" s="2"/>
    </row>
    <row r="16437" spans="76:76">
      <c r="BX16437" s="2"/>
    </row>
    <row r="16438" spans="76:76">
      <c r="BX16438" s="2"/>
    </row>
    <row r="16439" spans="76:76">
      <c r="BX16439" s="2"/>
    </row>
    <row r="16440" spans="76:76">
      <c r="BX16440" s="2"/>
    </row>
    <row r="16441" spans="76:76">
      <c r="BX16441" s="2"/>
    </row>
    <row r="16442" spans="76:76">
      <c r="BX16442" s="2"/>
    </row>
    <row r="16443" spans="76:76">
      <c r="BX16443" s="2"/>
    </row>
    <row r="16444" spans="76:76">
      <c r="BX16444" s="2"/>
    </row>
    <row r="16445" spans="76:76">
      <c r="BX16445" s="2"/>
    </row>
    <row r="16446" spans="76:76">
      <c r="BX16446" s="2"/>
    </row>
    <row r="16447" spans="76:76">
      <c r="BX16447" s="2"/>
    </row>
    <row r="16448" spans="76:76">
      <c r="BX16448" s="2"/>
    </row>
    <row r="16449" spans="76:76">
      <c r="BX16449" s="2"/>
    </row>
    <row r="16450" spans="76:76">
      <c r="BX16450" s="2"/>
    </row>
    <row r="16451" spans="76:76">
      <c r="BX16451" s="2"/>
    </row>
    <row r="16452" spans="76:76">
      <c r="BX16452" s="2"/>
    </row>
    <row r="16453" spans="76:76">
      <c r="BX16453" s="2"/>
    </row>
    <row r="16454" spans="76:76">
      <c r="BX16454" s="2"/>
    </row>
    <row r="16455" spans="76:76">
      <c r="BX16455" s="2"/>
    </row>
    <row r="16456" spans="76:76">
      <c r="BX16456" s="2"/>
    </row>
    <row r="16457" spans="76:76">
      <c r="BX16457" s="2"/>
    </row>
    <row r="16458" spans="76:76">
      <c r="BX16458" s="2"/>
    </row>
    <row r="16459" spans="76:76">
      <c r="BX16459" s="2"/>
    </row>
    <row r="16460" spans="76:76">
      <c r="BX16460" s="2"/>
    </row>
    <row r="16461" spans="76:76">
      <c r="BX16461" s="2"/>
    </row>
    <row r="16462" spans="76:76">
      <c r="BX16462" s="2"/>
    </row>
    <row r="16463" spans="76:76">
      <c r="BX16463" s="2"/>
    </row>
    <row r="16464" spans="76:76">
      <c r="BX16464" s="2"/>
    </row>
    <row r="16465" spans="76:76">
      <c r="BX16465" s="2"/>
    </row>
    <row r="16466" spans="76:76">
      <c r="BX16466" s="2"/>
    </row>
    <row r="16467" spans="76:76">
      <c r="BX16467" s="2"/>
    </row>
    <row r="16468" spans="76:76">
      <c r="BX16468" s="2"/>
    </row>
    <row r="16469" spans="76:76">
      <c r="BX16469" s="2"/>
    </row>
    <row r="16470" spans="76:76">
      <c r="BX16470" s="2"/>
    </row>
    <row r="16471" spans="76:76">
      <c r="BX16471" s="2"/>
    </row>
    <row r="16472" spans="76:76">
      <c r="BX16472" s="2"/>
    </row>
    <row r="16473" spans="76:76">
      <c r="BX16473" s="2"/>
    </row>
    <row r="16474" spans="76:76">
      <c r="BX16474" s="2"/>
    </row>
    <row r="16475" spans="76:76">
      <c r="BX16475" s="2"/>
    </row>
    <row r="16476" spans="76:76">
      <c r="BX16476" s="2"/>
    </row>
    <row r="16477" spans="76:76">
      <c r="BX16477" s="2"/>
    </row>
    <row r="16478" spans="76:76">
      <c r="BX16478" s="2"/>
    </row>
    <row r="16479" spans="76:76">
      <c r="BX16479" s="2"/>
    </row>
    <row r="16480" spans="76:76">
      <c r="BX16480" s="2"/>
    </row>
    <row r="16481" spans="76:76">
      <c r="BX16481" s="2"/>
    </row>
    <row r="16482" spans="76:76">
      <c r="BX16482" s="2"/>
    </row>
    <row r="16483" spans="76:76">
      <c r="BX16483" s="2"/>
    </row>
    <row r="16484" spans="76:76">
      <c r="BX16484" s="2"/>
    </row>
    <row r="16485" spans="76:76">
      <c r="BX16485" s="2"/>
    </row>
    <row r="16486" spans="76:76">
      <c r="BX16486" s="2"/>
    </row>
    <row r="16487" spans="76:76">
      <c r="BX16487" s="2"/>
    </row>
    <row r="16488" spans="76:76">
      <c r="BX16488" s="2"/>
    </row>
    <row r="16489" spans="76:76">
      <c r="BX16489" s="2"/>
    </row>
    <row r="16490" spans="76:76">
      <c r="BX16490" s="2"/>
    </row>
    <row r="16491" spans="76:76">
      <c r="BX16491" s="2"/>
    </row>
    <row r="16492" spans="76:76">
      <c r="BX16492" s="2"/>
    </row>
    <row r="16493" spans="76:76">
      <c r="BX16493" s="2"/>
    </row>
    <row r="16494" spans="76:76">
      <c r="BX16494" s="2"/>
    </row>
    <row r="16495" spans="76:76">
      <c r="BX16495" s="2"/>
    </row>
    <row r="16496" spans="76:76">
      <c r="BX16496" s="2"/>
    </row>
    <row r="16497" spans="76:76">
      <c r="BX16497" s="2"/>
    </row>
    <row r="16498" spans="76:76">
      <c r="BX16498" s="2"/>
    </row>
    <row r="16499" spans="76:76">
      <c r="BX16499" s="2"/>
    </row>
    <row r="16500" spans="76:76">
      <c r="BX16500" s="2"/>
    </row>
    <row r="16501" spans="76:76">
      <c r="BX16501" s="2"/>
    </row>
    <row r="16502" spans="76:76">
      <c r="BX16502" s="2"/>
    </row>
    <row r="16503" spans="76:76">
      <c r="BX16503" s="2"/>
    </row>
    <row r="16504" spans="76:76">
      <c r="BX16504" s="2"/>
    </row>
    <row r="16505" spans="76:76">
      <c r="BX16505" s="2"/>
    </row>
    <row r="16506" spans="76:76">
      <c r="BX16506" s="2"/>
    </row>
    <row r="16507" spans="76:76">
      <c r="BX16507" s="2"/>
    </row>
    <row r="16508" spans="76:76">
      <c r="BX16508" s="2"/>
    </row>
    <row r="16509" spans="76:76">
      <c r="BX16509" s="2"/>
    </row>
    <row r="16510" spans="76:76">
      <c r="BX16510" s="2"/>
    </row>
    <row r="16511" spans="76:76">
      <c r="BX16511" s="2"/>
    </row>
    <row r="16512" spans="76:76">
      <c r="BX16512" s="2"/>
    </row>
    <row r="16513" spans="76:76">
      <c r="BX16513" s="2"/>
    </row>
    <row r="16514" spans="76:76">
      <c r="BX16514" s="2"/>
    </row>
    <row r="16515" spans="76:76">
      <c r="BX16515" s="2"/>
    </row>
    <row r="16516" spans="76:76">
      <c r="BX16516" s="2"/>
    </row>
    <row r="16517" spans="76:76">
      <c r="BX16517" s="2"/>
    </row>
    <row r="16518" spans="76:76">
      <c r="BX16518" s="2"/>
    </row>
    <row r="16519" spans="76:76">
      <c r="BX16519" s="2"/>
    </row>
    <row r="16520" spans="76:76">
      <c r="BX16520" s="2"/>
    </row>
    <row r="16521" spans="76:76">
      <c r="BX16521" s="2"/>
    </row>
    <row r="16522" spans="76:76">
      <c r="BX16522" s="2"/>
    </row>
    <row r="16523" spans="76:76">
      <c r="BX16523" s="2"/>
    </row>
    <row r="16524" spans="76:76">
      <c r="BX16524" s="2"/>
    </row>
    <row r="16525" spans="76:76">
      <c r="BX16525" s="2"/>
    </row>
    <row r="16526" spans="76:76">
      <c r="BX16526" s="2"/>
    </row>
    <row r="16527" spans="76:76">
      <c r="BX16527" s="2"/>
    </row>
    <row r="16528" spans="76:76">
      <c r="BX16528" s="2"/>
    </row>
    <row r="16529" spans="76:76">
      <c r="BX16529" s="2"/>
    </row>
    <row r="16530" spans="76:76">
      <c r="BX16530" s="2"/>
    </row>
    <row r="16531" spans="76:76">
      <c r="BX16531" s="2"/>
    </row>
    <row r="16532" spans="76:76">
      <c r="BX16532" s="2"/>
    </row>
    <row r="16533" spans="76:76">
      <c r="BX16533" s="2"/>
    </row>
    <row r="16534" spans="76:76">
      <c r="BX16534" s="2"/>
    </row>
    <row r="16535" spans="76:76">
      <c r="BX16535" s="2"/>
    </row>
    <row r="16536" spans="76:76">
      <c r="BX16536" s="2"/>
    </row>
    <row r="16537" spans="76:76">
      <c r="BX16537" s="2"/>
    </row>
    <row r="16538" spans="76:76">
      <c r="BX16538" s="2"/>
    </row>
    <row r="16539" spans="76:76">
      <c r="BX16539" s="2"/>
    </row>
    <row r="16540" spans="76:76">
      <c r="BX16540" s="2"/>
    </row>
    <row r="16541" spans="76:76">
      <c r="BX16541" s="2"/>
    </row>
    <row r="16542" spans="76:76">
      <c r="BX16542" s="2"/>
    </row>
    <row r="16543" spans="76:76">
      <c r="BX16543" s="2"/>
    </row>
    <row r="16544" spans="76:76">
      <c r="BX16544" s="2"/>
    </row>
    <row r="16545" spans="76:76">
      <c r="BX16545" s="2"/>
    </row>
    <row r="16546" spans="76:76">
      <c r="BX16546" s="2"/>
    </row>
    <row r="16547" spans="76:76">
      <c r="BX16547" s="2"/>
    </row>
    <row r="16548" spans="76:76">
      <c r="BX16548" s="2"/>
    </row>
    <row r="16549" spans="76:76">
      <c r="BX16549" s="2"/>
    </row>
    <row r="16550" spans="76:76">
      <c r="BX16550" s="2"/>
    </row>
    <row r="16551" spans="76:76">
      <c r="BX16551" s="2"/>
    </row>
    <row r="16552" spans="76:76">
      <c r="BX16552" s="2"/>
    </row>
    <row r="16553" spans="76:76">
      <c r="BX16553" s="2"/>
    </row>
    <row r="16554" spans="76:76">
      <c r="BX16554" s="2"/>
    </row>
    <row r="16555" spans="76:76">
      <c r="BX16555" s="2"/>
    </row>
    <row r="16556" spans="76:76">
      <c r="BX16556" s="2"/>
    </row>
    <row r="16557" spans="76:76">
      <c r="BX16557" s="2"/>
    </row>
    <row r="16558" spans="76:76">
      <c r="BX16558" s="2"/>
    </row>
    <row r="16559" spans="76:76">
      <c r="BX16559" s="2"/>
    </row>
    <row r="16560" spans="76:76">
      <c r="BX16560" s="2"/>
    </row>
    <row r="16561" spans="76:76">
      <c r="BX16561" s="2"/>
    </row>
    <row r="16562" spans="76:76">
      <c r="BX16562" s="2"/>
    </row>
    <row r="16563" spans="76:76">
      <c r="BX16563" s="2"/>
    </row>
    <row r="16564" spans="76:76">
      <c r="BX16564" s="2"/>
    </row>
    <row r="16565" spans="76:76">
      <c r="BX16565" s="2"/>
    </row>
    <row r="16566" spans="76:76">
      <c r="BX16566" s="2"/>
    </row>
    <row r="16567" spans="76:76">
      <c r="BX16567" s="2"/>
    </row>
    <row r="16568" spans="76:76">
      <c r="BX16568" s="2"/>
    </row>
    <row r="16569" spans="76:76">
      <c r="BX16569" s="2"/>
    </row>
    <row r="16570" spans="76:76">
      <c r="BX16570" s="2"/>
    </row>
    <row r="16571" spans="76:76">
      <c r="BX16571" s="2"/>
    </row>
    <row r="16572" spans="76:76">
      <c r="BX16572" s="2"/>
    </row>
    <row r="16573" spans="76:76">
      <c r="BX16573" s="2"/>
    </row>
    <row r="16574" spans="76:76">
      <c r="BX16574" s="2"/>
    </row>
    <row r="16575" spans="76:76">
      <c r="BX16575" s="2"/>
    </row>
    <row r="16576" spans="76:76">
      <c r="BX16576" s="2"/>
    </row>
    <row r="16577" spans="76:76">
      <c r="BX16577" s="2"/>
    </row>
    <row r="16578" spans="76:76">
      <c r="BX16578" s="2"/>
    </row>
    <row r="16579" spans="76:76">
      <c r="BX16579" s="2"/>
    </row>
    <row r="16580" spans="76:76">
      <c r="BX16580" s="2"/>
    </row>
    <row r="16581" spans="76:76">
      <c r="BX16581" s="2"/>
    </row>
    <row r="16582" spans="76:76">
      <c r="BX16582" s="2"/>
    </row>
    <row r="16583" spans="76:76">
      <c r="BX16583" s="2"/>
    </row>
    <row r="16584" spans="76:76">
      <c r="BX16584" s="2"/>
    </row>
    <row r="16585" spans="76:76">
      <c r="BX16585" s="2"/>
    </row>
    <row r="16586" spans="76:76">
      <c r="BX16586" s="2"/>
    </row>
    <row r="16587" spans="76:76">
      <c r="BX16587" s="2"/>
    </row>
    <row r="16588" spans="76:76">
      <c r="BX16588" s="2"/>
    </row>
    <row r="16589" spans="76:76">
      <c r="BX16589" s="2"/>
    </row>
    <row r="16590" spans="76:76">
      <c r="BX16590" s="2"/>
    </row>
    <row r="16591" spans="76:76">
      <c r="BX16591" s="2"/>
    </row>
    <row r="16592" spans="76:76">
      <c r="BX16592" s="2"/>
    </row>
    <row r="16593" spans="76:76">
      <c r="BX16593" s="2"/>
    </row>
    <row r="16594" spans="76:76">
      <c r="BX16594" s="2"/>
    </row>
    <row r="16595" spans="76:76">
      <c r="BX16595" s="2"/>
    </row>
    <row r="16596" spans="76:76">
      <c r="BX16596" s="2"/>
    </row>
    <row r="16597" spans="76:76">
      <c r="BX16597" s="2"/>
    </row>
    <row r="16598" spans="76:76">
      <c r="BX16598" s="2"/>
    </row>
    <row r="16599" spans="76:76">
      <c r="BX16599" s="2"/>
    </row>
    <row r="16600" spans="76:76">
      <c r="BX16600" s="2"/>
    </row>
    <row r="16601" spans="76:76">
      <c r="BX16601" s="2"/>
    </row>
    <row r="16602" spans="76:76">
      <c r="BX16602" s="2"/>
    </row>
    <row r="16603" spans="76:76">
      <c r="BX16603" s="2"/>
    </row>
    <row r="16604" spans="76:76">
      <c r="BX16604" s="2"/>
    </row>
    <row r="16605" spans="76:76">
      <c r="BX16605" s="2"/>
    </row>
    <row r="16606" spans="76:76">
      <c r="BX16606" s="2"/>
    </row>
    <row r="16607" spans="76:76">
      <c r="BX16607" s="2"/>
    </row>
    <row r="16608" spans="76:76">
      <c r="BX16608" s="2"/>
    </row>
    <row r="16609" spans="76:76">
      <c r="BX16609" s="2"/>
    </row>
    <row r="16610" spans="76:76">
      <c r="BX16610" s="2"/>
    </row>
    <row r="16611" spans="76:76">
      <c r="BX16611" s="2"/>
    </row>
    <row r="16612" spans="76:76">
      <c r="BX16612" s="2"/>
    </row>
    <row r="16613" spans="76:76">
      <c r="BX16613" s="2"/>
    </row>
    <row r="16614" spans="76:76">
      <c r="BX16614" s="2"/>
    </row>
    <row r="16615" spans="76:76">
      <c r="BX16615" s="2"/>
    </row>
    <row r="16616" spans="76:76">
      <c r="BX16616" s="2"/>
    </row>
    <row r="16617" spans="76:76">
      <c r="BX16617" s="2"/>
    </row>
    <row r="16618" spans="76:76">
      <c r="BX16618" s="2"/>
    </row>
    <row r="16619" spans="76:76">
      <c r="BX16619" s="2"/>
    </row>
    <row r="16620" spans="76:76">
      <c r="BX16620" s="2"/>
    </row>
    <row r="16621" spans="76:76">
      <c r="BX16621" s="2"/>
    </row>
    <row r="16622" spans="76:76">
      <c r="BX16622" s="2"/>
    </row>
    <row r="16623" spans="76:76">
      <c r="BX16623" s="2"/>
    </row>
    <row r="16624" spans="76:76">
      <c r="BX16624" s="2"/>
    </row>
    <row r="16625" spans="76:76">
      <c r="BX16625" s="2"/>
    </row>
    <row r="16626" spans="76:76">
      <c r="BX16626" s="2"/>
    </row>
    <row r="16627" spans="76:76">
      <c r="BX16627" s="2"/>
    </row>
    <row r="16628" spans="76:76">
      <c r="BX16628" s="2"/>
    </row>
    <row r="16629" spans="76:76">
      <c r="BX16629" s="2"/>
    </row>
    <row r="16630" spans="76:76">
      <c r="BX16630" s="2"/>
    </row>
    <row r="16631" spans="76:76">
      <c r="BX16631" s="2"/>
    </row>
    <row r="16632" spans="76:76">
      <c r="BX16632" s="2"/>
    </row>
    <row r="16633" spans="76:76">
      <c r="BX16633" s="2"/>
    </row>
    <row r="16634" spans="76:76">
      <c r="BX16634" s="2"/>
    </row>
    <row r="16635" spans="76:76">
      <c r="BX16635" s="2"/>
    </row>
    <row r="16636" spans="76:76">
      <c r="BX16636" s="2"/>
    </row>
    <row r="16637" spans="76:76">
      <c r="BX16637" s="2"/>
    </row>
    <row r="16638" spans="76:76">
      <c r="BX16638" s="2"/>
    </row>
    <row r="16639" spans="76:76">
      <c r="BX16639" s="2"/>
    </row>
    <row r="16640" spans="76:76">
      <c r="BX16640" s="2"/>
    </row>
    <row r="16641" spans="76:76">
      <c r="BX16641" s="2"/>
    </row>
    <row r="16642" spans="76:76">
      <c r="BX16642" s="2"/>
    </row>
    <row r="16643" spans="76:76">
      <c r="BX16643" s="2"/>
    </row>
    <row r="16644" spans="76:76">
      <c r="BX16644" s="2"/>
    </row>
    <row r="16645" spans="76:76">
      <c r="BX16645" s="2"/>
    </row>
    <row r="16646" spans="76:76">
      <c r="BX16646" s="2"/>
    </row>
    <row r="16647" spans="76:76">
      <c r="BX16647" s="2"/>
    </row>
    <row r="16648" spans="76:76">
      <c r="BX16648" s="2"/>
    </row>
    <row r="16649" spans="76:76">
      <c r="BX16649" s="2"/>
    </row>
    <row r="16650" spans="76:76">
      <c r="BX16650" s="2"/>
    </row>
    <row r="16651" spans="76:76">
      <c r="BX16651" s="2"/>
    </row>
    <row r="16652" spans="76:76">
      <c r="BX16652" s="2"/>
    </row>
    <row r="16653" spans="76:76">
      <c r="BX16653" s="2"/>
    </row>
    <row r="16654" spans="76:76">
      <c r="BX16654" s="2"/>
    </row>
    <row r="16655" spans="76:76">
      <c r="BX16655" s="2"/>
    </row>
    <row r="16656" spans="76:76">
      <c r="BX16656" s="2"/>
    </row>
    <row r="16657" spans="76:76">
      <c r="BX16657" s="2"/>
    </row>
    <row r="16658" spans="76:76">
      <c r="BX16658" s="2"/>
    </row>
    <row r="16659" spans="76:76">
      <c r="BX16659" s="2"/>
    </row>
    <row r="16660" spans="76:76">
      <c r="BX16660" s="2"/>
    </row>
    <row r="16661" spans="76:76">
      <c r="BX16661" s="2"/>
    </row>
    <row r="16662" spans="76:76">
      <c r="BX16662" s="2"/>
    </row>
    <row r="16663" spans="76:76">
      <c r="BX16663" s="2"/>
    </row>
    <row r="16664" spans="76:76">
      <c r="BX16664" s="2"/>
    </row>
    <row r="16665" spans="76:76">
      <c r="BX16665" s="2"/>
    </row>
    <row r="16666" spans="76:76">
      <c r="BX16666" s="2"/>
    </row>
    <row r="16667" spans="76:76">
      <c r="BX16667" s="2"/>
    </row>
    <row r="16668" spans="76:76">
      <c r="BX16668" s="2"/>
    </row>
    <row r="16669" spans="76:76">
      <c r="BX16669" s="2"/>
    </row>
    <row r="16670" spans="76:76">
      <c r="BX16670" s="2"/>
    </row>
    <row r="16671" spans="76:76">
      <c r="BX16671" s="2"/>
    </row>
    <row r="16672" spans="76:76">
      <c r="BX16672" s="2"/>
    </row>
    <row r="16673" spans="76:76">
      <c r="BX16673" s="2"/>
    </row>
    <row r="16674" spans="76:76">
      <c r="BX16674" s="2"/>
    </row>
    <row r="16675" spans="76:76">
      <c r="BX16675" s="2"/>
    </row>
    <row r="16676" spans="76:76">
      <c r="BX16676" s="2"/>
    </row>
    <row r="16677" spans="76:76">
      <c r="BX16677" s="2"/>
    </row>
    <row r="16678" spans="76:76">
      <c r="BX16678" s="2"/>
    </row>
    <row r="16679" spans="76:76">
      <c r="BX16679" s="2"/>
    </row>
    <row r="16680" spans="76:76">
      <c r="BX16680" s="2"/>
    </row>
    <row r="16681" spans="76:76">
      <c r="BX16681" s="2"/>
    </row>
    <row r="16682" spans="76:76">
      <c r="BX16682" s="2"/>
    </row>
    <row r="16683" spans="76:76">
      <c r="BX16683" s="2"/>
    </row>
    <row r="16684" spans="76:76">
      <c r="BX16684" s="2"/>
    </row>
    <row r="16685" spans="76:76">
      <c r="BX16685" s="2"/>
    </row>
    <row r="16686" spans="76:76">
      <c r="BX16686" s="2"/>
    </row>
    <row r="16687" spans="76:76">
      <c r="BX16687" s="2"/>
    </row>
    <row r="16688" spans="76:76">
      <c r="BX16688" s="2"/>
    </row>
    <row r="16689" spans="76:76">
      <c r="BX16689" s="2"/>
    </row>
    <row r="16690" spans="76:76">
      <c r="BX16690" s="2"/>
    </row>
    <row r="16691" spans="76:76">
      <c r="BX16691" s="2"/>
    </row>
    <row r="16692" spans="76:76">
      <c r="BX16692" s="2"/>
    </row>
    <row r="16693" spans="76:76">
      <c r="BX16693" s="2"/>
    </row>
    <row r="16694" spans="76:76">
      <c r="BX16694" s="2"/>
    </row>
    <row r="16695" spans="76:76">
      <c r="BX16695" s="2"/>
    </row>
    <row r="16696" spans="76:76">
      <c r="BX16696" s="2"/>
    </row>
    <row r="16697" spans="76:76">
      <c r="BX16697" s="2"/>
    </row>
    <row r="16698" spans="76:76">
      <c r="BX16698" s="2"/>
    </row>
    <row r="16699" spans="76:76">
      <c r="BX16699" s="2"/>
    </row>
    <row r="16700" spans="76:76">
      <c r="BX16700" s="2"/>
    </row>
    <row r="16701" spans="76:76">
      <c r="BX16701" s="2"/>
    </row>
    <row r="16702" spans="76:76">
      <c r="BX16702" s="2"/>
    </row>
    <row r="16703" spans="76:76">
      <c r="BX16703" s="2"/>
    </row>
    <row r="16704" spans="76:76">
      <c r="BX16704" s="2"/>
    </row>
    <row r="16705" spans="76:76">
      <c r="BX16705" s="2"/>
    </row>
    <row r="16706" spans="76:76">
      <c r="BX16706" s="2"/>
    </row>
    <row r="16707" spans="76:76">
      <c r="BX16707" s="2"/>
    </row>
    <row r="16708" spans="76:76">
      <c r="BX16708" s="2"/>
    </row>
    <row r="16709" spans="76:76">
      <c r="BX16709" s="2"/>
    </row>
    <row r="16710" spans="76:76">
      <c r="BX16710" s="2"/>
    </row>
    <row r="16711" spans="76:76">
      <c r="BX16711" s="2"/>
    </row>
    <row r="16712" spans="76:76">
      <c r="BX16712" s="2"/>
    </row>
    <row r="16713" spans="76:76">
      <c r="BX16713" s="2"/>
    </row>
    <row r="16714" spans="76:76">
      <c r="BX16714" s="2"/>
    </row>
    <row r="16715" spans="76:76">
      <c r="BX16715" s="2"/>
    </row>
    <row r="16716" spans="76:76">
      <c r="BX16716" s="2"/>
    </row>
    <row r="16717" spans="76:76">
      <c r="BX16717" s="2"/>
    </row>
    <row r="16718" spans="76:76">
      <c r="BX16718" s="2"/>
    </row>
    <row r="16719" spans="76:76">
      <c r="BX16719" s="2"/>
    </row>
    <row r="16720" spans="76:76">
      <c r="BX16720" s="2"/>
    </row>
    <row r="16721" spans="76:76">
      <c r="BX16721" s="2"/>
    </row>
    <row r="16722" spans="76:76">
      <c r="BX16722" s="2"/>
    </row>
    <row r="16723" spans="76:76">
      <c r="BX16723" s="2"/>
    </row>
    <row r="16724" spans="76:76">
      <c r="BX16724" s="2"/>
    </row>
    <row r="16725" spans="76:76">
      <c r="BX16725" s="2"/>
    </row>
    <row r="16726" spans="76:76">
      <c r="BX16726" s="2"/>
    </row>
    <row r="16727" spans="76:76">
      <c r="BX16727" s="2"/>
    </row>
    <row r="16728" spans="76:76">
      <c r="BX16728" s="2"/>
    </row>
    <row r="16729" spans="76:76">
      <c r="BX16729" s="2"/>
    </row>
    <row r="16730" spans="76:76">
      <c r="BX16730" s="2"/>
    </row>
    <row r="16731" spans="76:76">
      <c r="BX16731" s="2"/>
    </row>
    <row r="16732" spans="76:76">
      <c r="BX16732" s="2"/>
    </row>
    <row r="16733" spans="76:76">
      <c r="BX16733" s="2"/>
    </row>
    <row r="16734" spans="76:76">
      <c r="BX16734" s="2"/>
    </row>
    <row r="16735" spans="76:76">
      <c r="BX16735" s="2"/>
    </row>
    <row r="16736" spans="76:76">
      <c r="BX16736" s="2"/>
    </row>
    <row r="16737" spans="76:76">
      <c r="BX16737" s="2"/>
    </row>
    <row r="16738" spans="76:76">
      <c r="BX16738" s="2"/>
    </row>
    <row r="16739" spans="76:76">
      <c r="BX16739" s="2"/>
    </row>
    <row r="16740" spans="76:76">
      <c r="BX16740" s="2"/>
    </row>
    <row r="16741" spans="76:76">
      <c r="BX16741" s="2"/>
    </row>
    <row r="16742" spans="76:76">
      <c r="BX16742" s="2"/>
    </row>
    <row r="16743" spans="76:76">
      <c r="BX16743" s="2"/>
    </row>
    <row r="16744" spans="76:76">
      <c r="BX16744" s="2"/>
    </row>
    <row r="16745" spans="76:76">
      <c r="BX16745" s="2"/>
    </row>
    <row r="16746" spans="76:76">
      <c r="BX16746" s="2"/>
    </row>
    <row r="16747" spans="76:76">
      <c r="BX16747" s="2"/>
    </row>
    <row r="16748" spans="76:76">
      <c r="BX16748" s="2"/>
    </row>
    <row r="16749" spans="76:76">
      <c r="BX16749" s="2"/>
    </row>
    <row r="16750" spans="76:76">
      <c r="BX16750" s="2"/>
    </row>
    <row r="16751" spans="76:76">
      <c r="BX16751" s="2"/>
    </row>
    <row r="16752" spans="76:76">
      <c r="BX16752" s="2"/>
    </row>
    <row r="16753" spans="76:76">
      <c r="BX16753" s="2"/>
    </row>
    <row r="16754" spans="76:76">
      <c r="BX16754" s="2"/>
    </row>
    <row r="16755" spans="76:76">
      <c r="BX16755" s="2"/>
    </row>
    <row r="16756" spans="76:76">
      <c r="BX16756" s="2"/>
    </row>
    <row r="16757" spans="76:76">
      <c r="BX16757" s="2"/>
    </row>
    <row r="16758" spans="76:76">
      <c r="BX16758" s="2"/>
    </row>
    <row r="16759" spans="76:76">
      <c r="BX16759" s="2"/>
    </row>
    <row r="16760" spans="76:76">
      <c r="BX16760" s="2"/>
    </row>
    <row r="16761" spans="76:76">
      <c r="BX16761" s="2"/>
    </row>
    <row r="16762" spans="76:76">
      <c r="BX16762" s="2"/>
    </row>
    <row r="16763" spans="76:76">
      <c r="BX16763" s="2"/>
    </row>
    <row r="16764" spans="76:76">
      <c r="BX16764" s="2"/>
    </row>
    <row r="16765" spans="76:76">
      <c r="BX16765" s="2"/>
    </row>
    <row r="16766" spans="76:76">
      <c r="BX16766" s="2"/>
    </row>
    <row r="16767" spans="76:76">
      <c r="BX16767" s="2"/>
    </row>
    <row r="16768" spans="76:76">
      <c r="BX16768" s="2"/>
    </row>
    <row r="16769" spans="76:76">
      <c r="BX16769" s="2"/>
    </row>
    <row r="16770" spans="76:76">
      <c r="BX16770" s="2"/>
    </row>
    <row r="16771" spans="76:76">
      <c r="BX16771" s="2"/>
    </row>
    <row r="16772" spans="76:76">
      <c r="BX16772" s="2"/>
    </row>
    <row r="16773" spans="76:76">
      <c r="BX16773" s="2"/>
    </row>
    <row r="16774" spans="76:76">
      <c r="BX16774" s="2"/>
    </row>
    <row r="16775" spans="76:76">
      <c r="BX16775" s="2"/>
    </row>
    <row r="16776" spans="76:76">
      <c r="BX16776" s="2"/>
    </row>
    <row r="16777" spans="76:76">
      <c r="BX16777" s="2"/>
    </row>
    <row r="16778" spans="76:76">
      <c r="BX16778" s="2"/>
    </row>
    <row r="16779" spans="76:76">
      <c r="BX16779" s="2"/>
    </row>
    <row r="16780" spans="76:76">
      <c r="BX16780" s="2"/>
    </row>
    <row r="16781" spans="76:76">
      <c r="BX16781" s="2"/>
    </row>
    <row r="16782" spans="76:76">
      <c r="BX16782" s="2"/>
    </row>
    <row r="16783" spans="76:76">
      <c r="BX16783" s="2"/>
    </row>
    <row r="16784" spans="76:76">
      <c r="BX16784" s="2"/>
    </row>
    <row r="16785" spans="76:76">
      <c r="BX16785" s="2"/>
    </row>
    <row r="16786" spans="76:76">
      <c r="BX16786" s="2"/>
    </row>
    <row r="16787" spans="76:76">
      <c r="BX16787" s="2"/>
    </row>
    <row r="16788" spans="76:76">
      <c r="BX16788" s="2"/>
    </row>
    <row r="16789" spans="76:76">
      <c r="BX16789" s="2"/>
    </row>
    <row r="16790" spans="76:76">
      <c r="BX16790" s="2"/>
    </row>
    <row r="16791" spans="76:76">
      <c r="BX16791" s="2"/>
    </row>
    <row r="16792" spans="76:76">
      <c r="BX16792" s="2"/>
    </row>
    <row r="16793" spans="76:76">
      <c r="BX16793" s="2"/>
    </row>
    <row r="16794" spans="76:76">
      <c r="BX16794" s="2"/>
    </row>
    <row r="16795" spans="76:76">
      <c r="BX16795" s="2"/>
    </row>
    <row r="16796" spans="76:76">
      <c r="BX16796" s="2"/>
    </row>
    <row r="16797" spans="76:76">
      <c r="BX16797" s="2"/>
    </row>
    <row r="16798" spans="76:76">
      <c r="BX16798" s="2"/>
    </row>
    <row r="16799" spans="76:76">
      <c r="BX16799" s="2"/>
    </row>
    <row r="16800" spans="76:76">
      <c r="BX16800" s="2"/>
    </row>
    <row r="16801" spans="76:76">
      <c r="BX16801" s="2"/>
    </row>
    <row r="16802" spans="76:76">
      <c r="BX16802" s="2"/>
    </row>
    <row r="16803" spans="76:76">
      <c r="BX16803" s="2"/>
    </row>
    <row r="16804" spans="76:76">
      <c r="BX16804" s="2"/>
    </row>
    <row r="16805" spans="76:76">
      <c r="BX16805" s="2"/>
    </row>
    <row r="16806" spans="76:76">
      <c r="BX16806" s="2"/>
    </row>
    <row r="16807" spans="76:76">
      <c r="BX16807" s="2"/>
    </row>
    <row r="16808" spans="76:76">
      <c r="BX16808" s="2"/>
    </row>
    <row r="16809" spans="76:76">
      <c r="BX16809" s="2"/>
    </row>
    <row r="16810" spans="76:76">
      <c r="BX16810" s="2"/>
    </row>
    <row r="16811" spans="76:76">
      <c r="BX16811" s="2"/>
    </row>
    <row r="16812" spans="76:76">
      <c r="BX16812" s="2"/>
    </row>
    <row r="16813" spans="76:76">
      <c r="BX16813" s="2"/>
    </row>
    <row r="16814" spans="76:76">
      <c r="BX16814" s="2"/>
    </row>
    <row r="16815" spans="76:76">
      <c r="BX16815" s="2"/>
    </row>
    <row r="16816" spans="76:76">
      <c r="BX16816" s="2"/>
    </row>
    <row r="16817" spans="76:76">
      <c r="BX16817" s="2"/>
    </row>
    <row r="16818" spans="76:76">
      <c r="BX16818" s="2"/>
    </row>
    <row r="16819" spans="76:76">
      <c r="BX16819" s="2"/>
    </row>
    <row r="16820" spans="76:76">
      <c r="BX16820" s="2"/>
    </row>
    <row r="16821" spans="76:76">
      <c r="BX16821" s="2"/>
    </row>
    <row r="16822" spans="76:76">
      <c r="BX16822" s="2"/>
    </row>
    <row r="16823" spans="76:76">
      <c r="BX16823" s="2"/>
    </row>
    <row r="16824" spans="76:76">
      <c r="BX16824" s="2"/>
    </row>
    <row r="16825" spans="76:76">
      <c r="BX16825" s="2"/>
    </row>
    <row r="16826" spans="76:76">
      <c r="BX16826" s="2"/>
    </row>
    <row r="16827" spans="76:76">
      <c r="BX16827" s="2"/>
    </row>
    <row r="16828" spans="76:76">
      <c r="BX16828" s="2"/>
    </row>
    <row r="16829" spans="76:76">
      <c r="BX16829" s="2"/>
    </row>
    <row r="16830" spans="76:76">
      <c r="BX16830" s="2"/>
    </row>
    <row r="16831" spans="76:76">
      <c r="BX16831" s="2"/>
    </row>
    <row r="16832" spans="76:76">
      <c r="BX16832" s="2"/>
    </row>
    <row r="16833" spans="76:76">
      <c r="BX16833" s="2"/>
    </row>
    <row r="16834" spans="76:76">
      <c r="BX16834" s="2"/>
    </row>
    <row r="16835" spans="76:76">
      <c r="BX16835" s="2"/>
    </row>
    <row r="16836" spans="76:76">
      <c r="BX16836" s="2"/>
    </row>
    <row r="16837" spans="76:76">
      <c r="BX16837" s="2"/>
    </row>
    <row r="16838" spans="76:76">
      <c r="BX16838" s="2"/>
    </row>
    <row r="16839" spans="76:76">
      <c r="BX16839" s="2"/>
    </row>
    <row r="16840" spans="76:76">
      <c r="BX16840" s="2"/>
    </row>
    <row r="16841" spans="76:76">
      <c r="BX16841" s="2"/>
    </row>
    <row r="16842" spans="76:76">
      <c r="BX16842" s="2"/>
    </row>
    <row r="16843" spans="76:76">
      <c r="BX16843" s="2"/>
    </row>
    <row r="16844" spans="76:76">
      <c r="BX16844" s="2"/>
    </row>
    <row r="16845" spans="76:76">
      <c r="BX16845" s="2"/>
    </row>
    <row r="16846" spans="76:76">
      <c r="BX16846" s="2"/>
    </row>
    <row r="16847" spans="76:76">
      <c r="BX16847" s="2"/>
    </row>
    <row r="16848" spans="76:76">
      <c r="BX16848" s="2"/>
    </row>
    <row r="16849" spans="76:76">
      <c r="BX16849" s="2"/>
    </row>
    <row r="16850" spans="76:76">
      <c r="BX16850" s="2"/>
    </row>
    <row r="16851" spans="76:76">
      <c r="BX16851" s="2"/>
    </row>
    <row r="16852" spans="76:76">
      <c r="BX16852" s="2"/>
    </row>
    <row r="16853" spans="76:76">
      <c r="BX16853" s="2"/>
    </row>
    <row r="16854" spans="76:76">
      <c r="BX16854" s="2"/>
    </row>
    <row r="16855" spans="76:76">
      <c r="BX16855" s="2"/>
    </row>
    <row r="16856" spans="76:76">
      <c r="BX16856" s="2"/>
    </row>
    <row r="16857" spans="76:76">
      <c r="BX16857" s="2"/>
    </row>
    <row r="16858" spans="76:76">
      <c r="BX16858" s="2"/>
    </row>
    <row r="16859" spans="76:76">
      <c r="BX16859" s="2"/>
    </row>
    <row r="16860" spans="76:76">
      <c r="BX16860" s="2"/>
    </row>
    <row r="16861" spans="76:76">
      <c r="BX16861" s="2"/>
    </row>
    <row r="16862" spans="76:76">
      <c r="BX16862" s="2"/>
    </row>
    <row r="16863" spans="76:76">
      <c r="BX16863" s="2"/>
    </row>
    <row r="16864" spans="76:76">
      <c r="BX16864" s="2"/>
    </row>
    <row r="16865" spans="76:76">
      <c r="BX16865" s="2"/>
    </row>
    <row r="16866" spans="76:76">
      <c r="BX16866" s="2"/>
    </row>
    <row r="16867" spans="76:76">
      <c r="BX16867" s="2"/>
    </row>
    <row r="16868" spans="76:76">
      <c r="BX16868" s="2"/>
    </row>
    <row r="16869" spans="76:76">
      <c r="BX16869" s="2"/>
    </row>
    <row r="16870" spans="76:76">
      <c r="BX16870" s="2"/>
    </row>
    <row r="16871" spans="76:76">
      <c r="BX16871" s="2"/>
    </row>
    <row r="16872" spans="76:76">
      <c r="BX16872" s="2"/>
    </row>
    <row r="16873" spans="76:76">
      <c r="BX16873" s="2"/>
    </row>
    <row r="16874" spans="76:76">
      <c r="BX16874" s="2"/>
    </row>
    <row r="16875" spans="76:76">
      <c r="BX16875" s="2"/>
    </row>
    <row r="16876" spans="76:76">
      <c r="BX16876" s="2"/>
    </row>
    <row r="16877" spans="76:76">
      <c r="BX16877" s="2"/>
    </row>
    <row r="16878" spans="76:76">
      <c r="BX16878" s="2"/>
    </row>
    <row r="16879" spans="76:76">
      <c r="BX16879" s="2"/>
    </row>
    <row r="16880" spans="76:76">
      <c r="BX16880" s="2"/>
    </row>
    <row r="16881" spans="76:76">
      <c r="BX16881" s="2"/>
    </row>
    <row r="16882" spans="76:76">
      <c r="BX16882" s="2"/>
    </row>
    <row r="16883" spans="76:76">
      <c r="BX16883" s="2"/>
    </row>
    <row r="16884" spans="76:76">
      <c r="BX16884" s="2"/>
    </row>
    <row r="16885" spans="76:76">
      <c r="BX16885" s="2"/>
    </row>
    <row r="16886" spans="76:76">
      <c r="BX16886" s="2"/>
    </row>
    <row r="16887" spans="76:76">
      <c r="BX16887" s="2"/>
    </row>
    <row r="16888" spans="76:76">
      <c r="BX16888" s="2"/>
    </row>
    <row r="16889" spans="76:76">
      <c r="BX16889" s="2"/>
    </row>
    <row r="16890" spans="76:76">
      <c r="BX16890" s="2"/>
    </row>
    <row r="16891" spans="76:76">
      <c r="BX16891" s="2"/>
    </row>
    <row r="16892" spans="76:76">
      <c r="BX16892" s="2"/>
    </row>
    <row r="16893" spans="76:76">
      <c r="BX16893" s="2"/>
    </row>
    <row r="16894" spans="76:76">
      <c r="BX16894" s="2"/>
    </row>
    <row r="16895" spans="76:76">
      <c r="BX16895" s="2"/>
    </row>
    <row r="16896" spans="76:76">
      <c r="BX16896" s="2"/>
    </row>
    <row r="16897" spans="76:76">
      <c r="BX16897" s="2"/>
    </row>
    <row r="16898" spans="76:76">
      <c r="BX16898" s="2"/>
    </row>
    <row r="16899" spans="76:76">
      <c r="BX16899" s="2"/>
    </row>
    <row r="16900" spans="76:76">
      <c r="BX16900" s="2"/>
    </row>
    <row r="16901" spans="76:76">
      <c r="BX16901" s="2"/>
    </row>
    <row r="16902" spans="76:76">
      <c r="BX16902" s="2"/>
    </row>
    <row r="16903" spans="76:76">
      <c r="BX16903" s="2"/>
    </row>
    <row r="16904" spans="76:76">
      <c r="BX16904" s="2"/>
    </row>
    <row r="16905" spans="76:76">
      <c r="BX16905" s="2"/>
    </row>
    <row r="16906" spans="76:76">
      <c r="BX16906" s="2"/>
    </row>
    <row r="16907" spans="76:76">
      <c r="BX16907" s="2"/>
    </row>
    <row r="16908" spans="76:76">
      <c r="BX16908" s="2"/>
    </row>
    <row r="16909" spans="76:76">
      <c r="BX16909" s="2"/>
    </row>
    <row r="16910" spans="76:76">
      <c r="BX16910" s="2"/>
    </row>
    <row r="16911" spans="76:76">
      <c r="BX16911" s="2"/>
    </row>
    <row r="16912" spans="76:76">
      <c r="BX16912" s="2"/>
    </row>
    <row r="16913" spans="76:76">
      <c r="BX16913" s="2"/>
    </row>
    <row r="16914" spans="76:76">
      <c r="BX16914" s="2"/>
    </row>
    <row r="16915" spans="76:76">
      <c r="BX16915" s="2"/>
    </row>
    <row r="16916" spans="76:76">
      <c r="BX16916" s="2"/>
    </row>
    <row r="16917" spans="76:76">
      <c r="BX16917" s="2"/>
    </row>
    <row r="16918" spans="76:76">
      <c r="BX16918" s="2"/>
    </row>
    <row r="16919" spans="76:76">
      <c r="BX16919" s="2"/>
    </row>
    <row r="16920" spans="76:76">
      <c r="BX16920" s="2"/>
    </row>
    <row r="16921" spans="76:76">
      <c r="BX16921" s="2"/>
    </row>
    <row r="16922" spans="76:76">
      <c r="BX16922" s="2"/>
    </row>
    <row r="16923" spans="76:76">
      <c r="BX16923" s="2"/>
    </row>
    <row r="16924" spans="76:76">
      <c r="BX16924" s="2"/>
    </row>
    <row r="16925" spans="76:76">
      <c r="BX16925" s="2"/>
    </row>
    <row r="16926" spans="76:76">
      <c r="BX16926" s="2"/>
    </row>
    <row r="16927" spans="76:76">
      <c r="BX16927" s="2"/>
    </row>
    <row r="16928" spans="76:76">
      <c r="BX16928" s="2"/>
    </row>
    <row r="16929" spans="76:76">
      <c r="BX16929" s="2"/>
    </row>
    <row r="16930" spans="76:76">
      <c r="BX16930" s="2"/>
    </row>
    <row r="16931" spans="76:76">
      <c r="BX16931" s="2"/>
    </row>
    <row r="16932" spans="76:76">
      <c r="BX16932" s="2"/>
    </row>
    <row r="16933" spans="76:76">
      <c r="BX16933" s="2"/>
    </row>
    <row r="16934" spans="76:76">
      <c r="BX16934" s="2"/>
    </row>
    <row r="16935" spans="76:76">
      <c r="BX16935" s="2"/>
    </row>
    <row r="16936" spans="76:76">
      <c r="BX16936" s="2"/>
    </row>
    <row r="16937" spans="76:76">
      <c r="BX16937" s="2"/>
    </row>
    <row r="16938" spans="76:76">
      <c r="BX16938" s="2"/>
    </row>
    <row r="16939" spans="76:76">
      <c r="BX16939" s="2"/>
    </row>
    <row r="16940" spans="76:76">
      <c r="BX16940" s="2"/>
    </row>
    <row r="16941" spans="76:76">
      <c r="BX16941" s="2"/>
    </row>
    <row r="16942" spans="76:76">
      <c r="BX16942" s="2"/>
    </row>
    <row r="16943" spans="76:76">
      <c r="BX16943" s="2"/>
    </row>
    <row r="16944" spans="76:76">
      <c r="BX16944" s="2"/>
    </row>
    <row r="16945" spans="76:76">
      <c r="BX16945" s="2"/>
    </row>
    <row r="16946" spans="76:76">
      <c r="BX16946" s="2"/>
    </row>
    <row r="16947" spans="76:76">
      <c r="BX16947" s="2"/>
    </row>
    <row r="16948" spans="76:76">
      <c r="BX16948" s="2"/>
    </row>
    <row r="16949" spans="76:76">
      <c r="BX16949" s="2"/>
    </row>
    <row r="16950" spans="76:76">
      <c r="BX16950" s="2"/>
    </row>
    <row r="16951" spans="76:76">
      <c r="BX16951" s="2"/>
    </row>
    <row r="16952" spans="76:76">
      <c r="BX16952" s="2"/>
    </row>
    <row r="16953" spans="76:76">
      <c r="BX16953" s="2"/>
    </row>
    <row r="16954" spans="76:76">
      <c r="BX16954" s="2"/>
    </row>
    <row r="16955" spans="76:76">
      <c r="BX16955" s="2"/>
    </row>
    <row r="16956" spans="76:76">
      <c r="BX16956" s="2"/>
    </row>
    <row r="16957" spans="76:76">
      <c r="BX16957" s="2"/>
    </row>
    <row r="16958" spans="76:76">
      <c r="BX16958" s="2"/>
    </row>
    <row r="16959" spans="76:76">
      <c r="BX16959" s="2"/>
    </row>
    <row r="16960" spans="76:76">
      <c r="BX16960" s="2"/>
    </row>
    <row r="16961" spans="76:76">
      <c r="BX16961" s="2"/>
    </row>
    <row r="16962" spans="76:76">
      <c r="BX16962" s="2"/>
    </row>
    <row r="16963" spans="76:76">
      <c r="BX16963" s="2"/>
    </row>
    <row r="16964" spans="76:76">
      <c r="BX16964" s="2"/>
    </row>
    <row r="16965" spans="76:76">
      <c r="BX16965" s="2"/>
    </row>
    <row r="16966" spans="76:76">
      <c r="BX16966" s="2"/>
    </row>
    <row r="16967" spans="76:76">
      <c r="BX16967" s="2"/>
    </row>
    <row r="16968" spans="76:76">
      <c r="BX16968" s="2"/>
    </row>
    <row r="16969" spans="76:76">
      <c r="BX16969" s="2"/>
    </row>
    <row r="16970" spans="76:76">
      <c r="BX16970" s="2"/>
    </row>
    <row r="16971" spans="76:76">
      <c r="BX16971" s="2"/>
    </row>
    <row r="16972" spans="76:76">
      <c r="BX16972" s="2"/>
    </row>
    <row r="16973" spans="76:76">
      <c r="BX16973" s="2"/>
    </row>
    <row r="16974" spans="76:76">
      <c r="BX16974" s="2"/>
    </row>
    <row r="16975" spans="76:76">
      <c r="BX16975" s="2"/>
    </row>
    <row r="16976" spans="76:76">
      <c r="BX16976" s="2"/>
    </row>
    <row r="16977" spans="76:76">
      <c r="BX16977" s="2"/>
    </row>
    <row r="16978" spans="76:76">
      <c r="BX16978" s="2"/>
    </row>
    <row r="16979" spans="76:76">
      <c r="BX16979" s="2"/>
    </row>
    <row r="16980" spans="76:76">
      <c r="BX16980" s="2"/>
    </row>
    <row r="16981" spans="76:76">
      <c r="BX16981" s="2"/>
    </row>
    <row r="16982" spans="76:76">
      <c r="BX16982" s="2"/>
    </row>
    <row r="16983" spans="76:76">
      <c r="BX16983" s="2"/>
    </row>
    <row r="16984" spans="76:76">
      <c r="BX16984" s="2"/>
    </row>
    <row r="16985" spans="76:76">
      <c r="BX16985" s="2"/>
    </row>
    <row r="16986" spans="76:76">
      <c r="BX16986" s="2"/>
    </row>
    <row r="16987" spans="76:76">
      <c r="BX16987" s="2"/>
    </row>
    <row r="16988" spans="76:76">
      <c r="BX16988" s="2"/>
    </row>
    <row r="16989" spans="76:76">
      <c r="BX16989" s="2"/>
    </row>
    <row r="16990" spans="76:76">
      <c r="BX16990" s="2"/>
    </row>
    <row r="16991" spans="76:76">
      <c r="BX16991" s="2"/>
    </row>
    <row r="16992" spans="76:76">
      <c r="BX16992" s="2"/>
    </row>
    <row r="16993" spans="76:76">
      <c r="BX16993" s="2"/>
    </row>
    <row r="16994" spans="76:76">
      <c r="BX16994" s="2"/>
    </row>
    <row r="16995" spans="76:76">
      <c r="BX16995" s="2"/>
    </row>
    <row r="16996" spans="76:76">
      <c r="BX16996" s="2"/>
    </row>
    <row r="16997" spans="76:76">
      <c r="BX16997" s="2"/>
    </row>
    <row r="16998" spans="76:76">
      <c r="BX16998" s="2"/>
    </row>
    <row r="16999" spans="76:76">
      <c r="BX16999" s="2"/>
    </row>
    <row r="17000" spans="76:76">
      <c r="BX17000" s="2"/>
    </row>
    <row r="17001" spans="76:76">
      <c r="BX17001" s="2"/>
    </row>
    <row r="17002" spans="76:76">
      <c r="BX17002" s="2"/>
    </row>
    <row r="17003" spans="76:76">
      <c r="BX17003" s="2"/>
    </row>
    <row r="17004" spans="76:76">
      <c r="BX17004" s="2"/>
    </row>
    <row r="17005" spans="76:76">
      <c r="BX17005" s="2"/>
    </row>
    <row r="17006" spans="76:76">
      <c r="BX17006" s="2"/>
    </row>
    <row r="17007" spans="76:76">
      <c r="BX17007" s="2"/>
    </row>
    <row r="17008" spans="76:76">
      <c r="BX17008" s="2"/>
    </row>
    <row r="17009" spans="76:76">
      <c r="BX17009" s="2"/>
    </row>
    <row r="17010" spans="76:76">
      <c r="BX17010" s="2"/>
    </row>
    <row r="17011" spans="76:76">
      <c r="BX17011" s="2"/>
    </row>
    <row r="17012" spans="76:76">
      <c r="BX17012" s="2"/>
    </row>
    <row r="17013" spans="76:76">
      <c r="BX17013" s="2"/>
    </row>
    <row r="17014" spans="76:76">
      <c r="BX17014" s="2"/>
    </row>
    <row r="17015" spans="76:76">
      <c r="BX17015" s="2"/>
    </row>
    <row r="17016" spans="76:76">
      <c r="BX17016" s="2"/>
    </row>
    <row r="17017" spans="76:76">
      <c r="BX17017" s="2"/>
    </row>
    <row r="17018" spans="76:76">
      <c r="BX17018" s="2"/>
    </row>
    <row r="17019" spans="76:76">
      <c r="BX17019" s="2"/>
    </row>
    <row r="17020" spans="76:76">
      <c r="BX17020" s="2"/>
    </row>
    <row r="17021" spans="76:76">
      <c r="BX17021" s="2"/>
    </row>
    <row r="17022" spans="76:76">
      <c r="BX17022" s="2"/>
    </row>
    <row r="17023" spans="76:76">
      <c r="BX17023" s="2"/>
    </row>
    <row r="17024" spans="76:76">
      <c r="BX17024" s="2"/>
    </row>
    <row r="17025" spans="76:76">
      <c r="BX17025" s="2"/>
    </row>
    <row r="17026" spans="76:76">
      <c r="BX17026" s="2"/>
    </row>
    <row r="17027" spans="76:76">
      <c r="BX17027" s="2"/>
    </row>
    <row r="17028" spans="76:76">
      <c r="BX17028" s="2"/>
    </row>
    <row r="17029" spans="76:76">
      <c r="BX17029" s="2"/>
    </row>
    <row r="17030" spans="76:76">
      <c r="BX17030" s="2"/>
    </row>
    <row r="17031" spans="76:76">
      <c r="BX17031" s="2"/>
    </row>
    <row r="17032" spans="76:76">
      <c r="BX17032" s="2"/>
    </row>
    <row r="17033" spans="76:76">
      <c r="BX17033" s="2"/>
    </row>
    <row r="17034" spans="76:76">
      <c r="BX17034" s="2"/>
    </row>
    <row r="17035" spans="76:76">
      <c r="BX17035" s="2"/>
    </row>
    <row r="17036" spans="76:76">
      <c r="BX17036" s="2"/>
    </row>
    <row r="17037" spans="76:76">
      <c r="BX17037" s="2"/>
    </row>
    <row r="17038" spans="76:76">
      <c r="BX17038" s="2"/>
    </row>
    <row r="17039" spans="76:76">
      <c r="BX17039" s="2"/>
    </row>
    <row r="17040" spans="76:76">
      <c r="BX17040" s="2"/>
    </row>
    <row r="17041" spans="76:76">
      <c r="BX17041" s="2"/>
    </row>
    <row r="17042" spans="76:76">
      <c r="BX17042" s="2"/>
    </row>
    <row r="17043" spans="76:76">
      <c r="BX17043" s="2"/>
    </row>
    <row r="17044" spans="76:76">
      <c r="BX17044" s="2"/>
    </row>
    <row r="17045" spans="76:76">
      <c r="BX17045" s="2"/>
    </row>
    <row r="17046" spans="76:76">
      <c r="BX17046" s="2"/>
    </row>
    <row r="17047" spans="76:76">
      <c r="BX17047" s="2"/>
    </row>
    <row r="17048" spans="76:76">
      <c r="BX17048" s="2"/>
    </row>
    <row r="17049" spans="76:76">
      <c r="BX17049" s="2"/>
    </row>
    <row r="17050" spans="76:76">
      <c r="BX17050" s="2"/>
    </row>
    <row r="17051" spans="76:76">
      <c r="BX17051" s="2"/>
    </row>
    <row r="17052" spans="76:76">
      <c r="BX17052" s="2"/>
    </row>
    <row r="17053" spans="76:76">
      <c r="BX17053" s="2"/>
    </row>
    <row r="17054" spans="76:76">
      <c r="BX17054" s="2"/>
    </row>
    <row r="17055" spans="76:76">
      <c r="BX17055" s="2"/>
    </row>
    <row r="17056" spans="76:76">
      <c r="BX17056" s="2"/>
    </row>
    <row r="17057" spans="76:76">
      <c r="BX17057" s="2"/>
    </row>
    <row r="17058" spans="76:76">
      <c r="BX17058" s="2"/>
    </row>
    <row r="17059" spans="76:76">
      <c r="BX17059" s="2"/>
    </row>
    <row r="17060" spans="76:76">
      <c r="BX17060" s="2"/>
    </row>
    <row r="17061" spans="76:76">
      <c r="BX17061" s="2"/>
    </row>
    <row r="17062" spans="76:76">
      <c r="BX17062" s="2"/>
    </row>
    <row r="17063" spans="76:76">
      <c r="BX17063" s="2"/>
    </row>
    <row r="17064" spans="76:76">
      <c r="BX17064" s="2"/>
    </row>
    <row r="17065" spans="76:76">
      <c r="BX17065" s="2"/>
    </row>
    <row r="17066" spans="76:76">
      <c r="BX17066" s="2"/>
    </row>
    <row r="17067" spans="76:76">
      <c r="BX17067" s="2"/>
    </row>
    <row r="17068" spans="76:76">
      <c r="BX17068" s="2"/>
    </row>
    <row r="17069" spans="76:76">
      <c r="BX17069" s="2"/>
    </row>
    <row r="17070" spans="76:76">
      <c r="BX17070" s="2"/>
    </row>
    <row r="17071" spans="76:76">
      <c r="BX17071" s="2"/>
    </row>
    <row r="17072" spans="76:76">
      <c r="BX17072" s="2"/>
    </row>
    <row r="17073" spans="76:76">
      <c r="BX17073" s="2"/>
    </row>
    <row r="17074" spans="76:76">
      <c r="BX17074" s="2"/>
    </row>
    <row r="17075" spans="76:76">
      <c r="BX17075" s="2"/>
    </row>
    <row r="17076" spans="76:76">
      <c r="BX17076" s="2"/>
    </row>
    <row r="17077" spans="76:76">
      <c r="BX17077" s="2"/>
    </row>
    <row r="17078" spans="76:76">
      <c r="BX17078" s="2"/>
    </row>
    <row r="17079" spans="76:76">
      <c r="BX17079" s="2"/>
    </row>
    <row r="17080" spans="76:76">
      <c r="BX17080" s="2"/>
    </row>
    <row r="17081" spans="76:76">
      <c r="BX17081" s="2"/>
    </row>
    <row r="17082" spans="76:76">
      <c r="BX17082" s="2"/>
    </row>
    <row r="17083" spans="76:76">
      <c r="BX17083" s="2"/>
    </row>
    <row r="17084" spans="76:76">
      <c r="BX17084" s="2"/>
    </row>
    <row r="17085" spans="76:76">
      <c r="BX17085" s="2"/>
    </row>
    <row r="17086" spans="76:76">
      <c r="BX17086" s="2"/>
    </row>
    <row r="17087" spans="76:76">
      <c r="BX17087" s="2"/>
    </row>
    <row r="17088" spans="76:76">
      <c r="BX17088" s="2"/>
    </row>
    <row r="17089" spans="76:76">
      <c r="BX17089" s="2"/>
    </row>
    <row r="17090" spans="76:76">
      <c r="BX17090" s="2"/>
    </row>
    <row r="17091" spans="76:76">
      <c r="BX17091" s="2"/>
    </row>
    <row r="17092" spans="76:76">
      <c r="BX17092" s="2"/>
    </row>
    <row r="17093" spans="76:76">
      <c r="BX17093" s="2"/>
    </row>
    <row r="17094" spans="76:76">
      <c r="BX17094" s="2"/>
    </row>
    <row r="17095" spans="76:76">
      <c r="BX17095" s="2"/>
    </row>
    <row r="17096" spans="76:76">
      <c r="BX17096" s="2"/>
    </row>
    <row r="17097" spans="76:76">
      <c r="BX17097" s="2"/>
    </row>
    <row r="17098" spans="76:76">
      <c r="BX17098" s="2"/>
    </row>
    <row r="17099" spans="76:76">
      <c r="BX17099" s="2"/>
    </row>
    <row r="17100" spans="76:76">
      <c r="BX17100" s="2"/>
    </row>
    <row r="17101" spans="76:76">
      <c r="BX17101" s="2"/>
    </row>
    <row r="17102" spans="76:76">
      <c r="BX17102" s="2"/>
    </row>
    <row r="17103" spans="76:76">
      <c r="BX17103" s="2"/>
    </row>
    <row r="17104" spans="76:76">
      <c r="BX17104" s="2"/>
    </row>
    <row r="17105" spans="76:76">
      <c r="BX17105" s="2"/>
    </row>
    <row r="17106" spans="76:76">
      <c r="BX17106" s="2"/>
    </row>
    <row r="17107" spans="76:76">
      <c r="BX17107" s="2"/>
    </row>
    <row r="17108" spans="76:76">
      <c r="BX17108" s="2"/>
    </row>
    <row r="17109" spans="76:76">
      <c r="BX17109" s="2"/>
    </row>
    <row r="17110" spans="76:76">
      <c r="BX17110" s="2"/>
    </row>
    <row r="17111" spans="76:76">
      <c r="BX17111" s="2"/>
    </row>
    <row r="17112" spans="76:76">
      <c r="BX17112" s="2"/>
    </row>
    <row r="17113" spans="76:76">
      <c r="BX17113" s="2"/>
    </row>
    <row r="17114" spans="76:76">
      <c r="BX17114" s="2"/>
    </row>
    <row r="17115" spans="76:76">
      <c r="BX17115" s="2"/>
    </row>
    <row r="17116" spans="76:76">
      <c r="BX17116" s="2"/>
    </row>
    <row r="17117" spans="76:76">
      <c r="BX17117" s="2"/>
    </row>
    <row r="17118" spans="76:76">
      <c r="BX17118" s="2"/>
    </row>
    <row r="17119" spans="76:76">
      <c r="BX17119" s="2"/>
    </row>
    <row r="17120" spans="76:76">
      <c r="BX17120" s="2"/>
    </row>
    <row r="17121" spans="76:76">
      <c r="BX17121" s="2"/>
    </row>
    <row r="17122" spans="76:76">
      <c r="BX17122" s="2"/>
    </row>
    <row r="17123" spans="76:76">
      <c r="BX17123" s="2"/>
    </row>
    <row r="17124" spans="76:76">
      <c r="BX17124" s="2"/>
    </row>
    <row r="17125" spans="76:76">
      <c r="BX17125" s="2"/>
    </row>
    <row r="17126" spans="76:76">
      <c r="BX17126" s="2"/>
    </row>
    <row r="17127" spans="76:76">
      <c r="BX17127" s="2"/>
    </row>
    <row r="17128" spans="76:76">
      <c r="BX17128" s="2"/>
    </row>
    <row r="17129" spans="76:76">
      <c r="BX17129" s="2"/>
    </row>
    <row r="17130" spans="76:76">
      <c r="BX17130" s="2"/>
    </row>
    <row r="17131" spans="76:76">
      <c r="BX17131" s="2"/>
    </row>
    <row r="17132" spans="76:76">
      <c r="BX17132" s="2"/>
    </row>
    <row r="17133" spans="76:76">
      <c r="BX17133" s="2"/>
    </row>
    <row r="17134" spans="76:76">
      <c r="BX17134" s="2"/>
    </row>
    <row r="17135" spans="76:76">
      <c r="BX17135" s="2"/>
    </row>
    <row r="17136" spans="76:76">
      <c r="BX17136" s="2"/>
    </row>
    <row r="17137" spans="76:76">
      <c r="BX17137" s="2"/>
    </row>
    <row r="17138" spans="76:76">
      <c r="BX17138" s="2"/>
    </row>
    <row r="17139" spans="76:76">
      <c r="BX17139" s="2"/>
    </row>
    <row r="17140" spans="76:76">
      <c r="BX17140" s="2"/>
    </row>
    <row r="17141" spans="76:76">
      <c r="BX17141" s="2"/>
    </row>
    <row r="17142" spans="76:76">
      <c r="BX17142" s="2"/>
    </row>
    <row r="17143" spans="76:76">
      <c r="BX17143" s="2"/>
    </row>
    <row r="17144" spans="76:76">
      <c r="BX17144" s="2"/>
    </row>
    <row r="17145" spans="76:76">
      <c r="BX17145" s="2"/>
    </row>
    <row r="17146" spans="76:76">
      <c r="BX17146" s="2"/>
    </row>
    <row r="17147" spans="76:76">
      <c r="BX17147" s="2"/>
    </row>
    <row r="17148" spans="76:76">
      <c r="BX17148" s="2"/>
    </row>
    <row r="17149" spans="76:76">
      <c r="BX17149" s="2"/>
    </row>
    <row r="17150" spans="76:76">
      <c r="BX17150" s="2"/>
    </row>
    <row r="17151" spans="76:76">
      <c r="BX17151" s="2"/>
    </row>
    <row r="17152" spans="76:76">
      <c r="BX17152" s="2"/>
    </row>
    <row r="17153" spans="76:76">
      <c r="BX17153" s="2"/>
    </row>
    <row r="17154" spans="76:76">
      <c r="BX17154" s="2"/>
    </row>
    <row r="17155" spans="76:76">
      <c r="BX17155" s="2"/>
    </row>
    <row r="17156" spans="76:76">
      <c r="BX17156" s="2"/>
    </row>
    <row r="17157" spans="76:76">
      <c r="BX17157" s="2"/>
    </row>
    <row r="17158" spans="76:76">
      <c r="BX17158" s="2"/>
    </row>
    <row r="17159" spans="76:76">
      <c r="BX17159" s="2"/>
    </row>
    <row r="17160" spans="76:76">
      <c r="BX17160" s="2"/>
    </row>
    <row r="17161" spans="76:76">
      <c r="BX17161" s="2"/>
    </row>
    <row r="17162" spans="76:76">
      <c r="BX17162" s="2"/>
    </row>
    <row r="17163" spans="76:76">
      <c r="BX17163" s="2"/>
    </row>
    <row r="17164" spans="76:76">
      <c r="BX17164" s="2"/>
    </row>
    <row r="17165" spans="76:76">
      <c r="BX17165" s="2"/>
    </row>
    <row r="17166" spans="76:76">
      <c r="BX17166" s="2"/>
    </row>
    <row r="17167" spans="76:76">
      <c r="BX17167" s="2"/>
    </row>
    <row r="17168" spans="76:76">
      <c r="BX17168" s="2"/>
    </row>
    <row r="17169" spans="76:76">
      <c r="BX17169" s="2"/>
    </row>
    <row r="17170" spans="76:76">
      <c r="BX17170" s="2"/>
    </row>
    <row r="17171" spans="76:76">
      <c r="BX17171" s="2"/>
    </row>
    <row r="17172" spans="76:76">
      <c r="BX17172" s="2"/>
    </row>
    <row r="17173" spans="76:76">
      <c r="BX17173" s="2"/>
    </row>
    <row r="17174" spans="76:76">
      <c r="BX17174" s="2"/>
    </row>
    <row r="17175" spans="76:76">
      <c r="BX17175" s="2"/>
    </row>
    <row r="17176" spans="76:76">
      <c r="BX17176" s="2"/>
    </row>
    <row r="17177" spans="76:76">
      <c r="BX17177" s="2"/>
    </row>
    <row r="17178" spans="76:76">
      <c r="BX17178" s="2"/>
    </row>
    <row r="17179" spans="76:76">
      <c r="BX17179" s="2"/>
    </row>
    <row r="17180" spans="76:76">
      <c r="BX17180" s="2"/>
    </row>
    <row r="17181" spans="76:76">
      <c r="BX17181" s="2"/>
    </row>
    <row r="17182" spans="76:76">
      <c r="BX17182" s="2"/>
    </row>
    <row r="17183" spans="76:76">
      <c r="BX17183" s="2"/>
    </row>
    <row r="17184" spans="76:76">
      <c r="BX17184" s="2"/>
    </row>
    <row r="17185" spans="76:76">
      <c r="BX17185" s="2"/>
    </row>
    <row r="17186" spans="76:76">
      <c r="BX17186" s="2"/>
    </row>
    <row r="17187" spans="76:76">
      <c r="BX17187" s="2"/>
    </row>
    <row r="17188" spans="76:76">
      <c r="BX17188" s="2"/>
    </row>
    <row r="17189" spans="76:76">
      <c r="BX17189" s="2"/>
    </row>
    <row r="17190" spans="76:76">
      <c r="BX17190" s="2"/>
    </row>
    <row r="17191" spans="76:76">
      <c r="BX17191" s="2"/>
    </row>
    <row r="17192" spans="76:76">
      <c r="BX17192" s="2"/>
    </row>
    <row r="17193" spans="76:76">
      <c r="BX17193" s="2"/>
    </row>
    <row r="17194" spans="76:76">
      <c r="BX17194" s="2"/>
    </row>
    <row r="17195" spans="76:76">
      <c r="BX17195" s="2"/>
    </row>
    <row r="17196" spans="76:76">
      <c r="BX17196" s="2"/>
    </row>
    <row r="17197" spans="76:76">
      <c r="BX17197" s="2"/>
    </row>
    <row r="17198" spans="76:76">
      <c r="BX17198" s="2"/>
    </row>
    <row r="17199" spans="76:76">
      <c r="BX17199" s="2"/>
    </row>
    <row r="17200" spans="76:76">
      <c r="BX17200" s="2"/>
    </row>
    <row r="17201" spans="76:76">
      <c r="BX17201" s="2"/>
    </row>
    <row r="17202" spans="76:76">
      <c r="BX17202" s="2"/>
    </row>
    <row r="17203" spans="76:76">
      <c r="BX17203" s="2"/>
    </row>
    <row r="17204" spans="76:76">
      <c r="BX17204" s="2"/>
    </row>
    <row r="17205" spans="76:76">
      <c r="BX17205" s="2"/>
    </row>
    <row r="17206" spans="76:76">
      <c r="BX17206" s="2"/>
    </row>
    <row r="17207" spans="76:76">
      <c r="BX17207" s="2"/>
    </row>
    <row r="17208" spans="76:76">
      <c r="BX17208" s="2"/>
    </row>
    <row r="17209" spans="76:76">
      <c r="BX17209" s="2"/>
    </row>
    <row r="17210" spans="76:76">
      <c r="BX17210" s="2"/>
    </row>
    <row r="17211" spans="76:76">
      <c r="BX17211" s="2"/>
    </row>
    <row r="17212" spans="76:76">
      <c r="BX17212" s="2"/>
    </row>
    <row r="17213" spans="76:76">
      <c r="BX17213" s="2"/>
    </row>
    <row r="17214" spans="76:76">
      <c r="BX17214" s="2"/>
    </row>
    <row r="17215" spans="76:76">
      <c r="BX17215" s="2"/>
    </row>
    <row r="17216" spans="76:76">
      <c r="BX17216" s="2"/>
    </row>
    <row r="17217" spans="76:76">
      <c r="BX17217" s="2"/>
    </row>
    <row r="17218" spans="76:76">
      <c r="BX17218" s="2"/>
    </row>
    <row r="17219" spans="76:76">
      <c r="BX17219" s="2"/>
    </row>
    <row r="17220" spans="76:76">
      <c r="BX17220" s="2"/>
    </row>
    <row r="17221" spans="76:76">
      <c r="BX17221" s="2"/>
    </row>
    <row r="17222" spans="76:76">
      <c r="BX17222" s="2"/>
    </row>
    <row r="17223" spans="76:76">
      <c r="BX17223" s="2"/>
    </row>
    <row r="17224" spans="76:76">
      <c r="BX17224" s="2"/>
    </row>
    <row r="17225" spans="76:76">
      <c r="BX17225" s="2"/>
    </row>
    <row r="17226" spans="76:76">
      <c r="BX17226" s="2"/>
    </row>
    <row r="17227" spans="76:76">
      <c r="BX17227" s="2"/>
    </row>
    <row r="17228" spans="76:76">
      <c r="BX17228" s="2"/>
    </row>
    <row r="17229" spans="76:76">
      <c r="BX17229" s="2"/>
    </row>
    <row r="17230" spans="76:76">
      <c r="BX17230" s="2"/>
    </row>
    <row r="17231" spans="76:76">
      <c r="BX17231" s="2"/>
    </row>
    <row r="17232" spans="76:76">
      <c r="BX17232" s="2"/>
    </row>
    <row r="17233" spans="76:76">
      <c r="BX17233" s="2"/>
    </row>
    <row r="17234" spans="76:76">
      <c r="BX17234" s="2"/>
    </row>
    <row r="17235" spans="76:76">
      <c r="BX17235" s="2"/>
    </row>
    <row r="17236" spans="76:76">
      <c r="BX17236" s="2"/>
    </row>
    <row r="17237" spans="76:76">
      <c r="BX17237" s="2"/>
    </row>
    <row r="17238" spans="76:76">
      <c r="BX17238" s="2"/>
    </row>
    <row r="17239" spans="76:76">
      <c r="BX17239" s="2"/>
    </row>
    <row r="17240" spans="76:76">
      <c r="BX17240" s="2"/>
    </row>
    <row r="17241" spans="76:76">
      <c r="BX17241" s="2"/>
    </row>
    <row r="17242" spans="76:76">
      <c r="BX17242" s="2"/>
    </row>
    <row r="17243" spans="76:76">
      <c r="BX17243" s="2"/>
    </row>
    <row r="17244" spans="76:76">
      <c r="BX17244" s="2"/>
    </row>
    <row r="17245" spans="76:76">
      <c r="BX17245" s="2"/>
    </row>
    <row r="17246" spans="76:76">
      <c r="BX17246" s="2"/>
    </row>
    <row r="17247" spans="76:76">
      <c r="BX17247" s="2"/>
    </row>
    <row r="17248" spans="76:76">
      <c r="BX17248" s="2"/>
    </row>
    <row r="17249" spans="76:76">
      <c r="BX17249" s="2"/>
    </row>
    <row r="17250" spans="76:76">
      <c r="BX17250" s="2"/>
    </row>
    <row r="17251" spans="76:76">
      <c r="BX17251" s="2"/>
    </row>
    <row r="17252" spans="76:76">
      <c r="BX17252" s="2"/>
    </row>
    <row r="17253" spans="76:76">
      <c r="BX17253" s="2"/>
    </row>
    <row r="17254" spans="76:76">
      <c r="BX17254" s="2"/>
    </row>
    <row r="17255" spans="76:76">
      <c r="BX17255" s="2"/>
    </row>
    <row r="17256" spans="76:76">
      <c r="BX17256" s="2"/>
    </row>
    <row r="17257" spans="76:76">
      <c r="BX17257" s="2"/>
    </row>
    <row r="17258" spans="76:76">
      <c r="BX17258" s="2"/>
    </row>
    <row r="17259" spans="76:76">
      <c r="BX17259" s="2"/>
    </row>
    <row r="17260" spans="76:76">
      <c r="BX17260" s="2"/>
    </row>
    <row r="17261" spans="76:76">
      <c r="BX17261" s="2"/>
    </row>
    <row r="17262" spans="76:76">
      <c r="BX17262" s="2"/>
    </row>
    <row r="17263" spans="76:76">
      <c r="BX17263" s="2"/>
    </row>
    <row r="17264" spans="76:76">
      <c r="BX17264" s="2"/>
    </row>
    <row r="17265" spans="76:76">
      <c r="BX17265" s="2"/>
    </row>
    <row r="17266" spans="76:76">
      <c r="BX17266" s="2"/>
    </row>
    <row r="17267" spans="76:76">
      <c r="BX17267" s="2"/>
    </row>
    <row r="17268" spans="76:76">
      <c r="BX17268" s="2"/>
    </row>
    <row r="17269" spans="76:76">
      <c r="BX17269" s="2"/>
    </row>
    <row r="17270" spans="76:76">
      <c r="BX17270" s="2"/>
    </row>
    <row r="17271" spans="76:76">
      <c r="BX17271" s="2"/>
    </row>
    <row r="17272" spans="76:76">
      <c r="BX17272" s="2"/>
    </row>
    <row r="17273" spans="76:76">
      <c r="BX17273" s="2"/>
    </row>
    <row r="17274" spans="76:76">
      <c r="BX17274" s="2"/>
    </row>
    <row r="17275" spans="76:76">
      <c r="BX17275" s="2"/>
    </row>
    <row r="17276" spans="76:76">
      <c r="BX17276" s="2"/>
    </row>
    <row r="17277" spans="76:76">
      <c r="BX17277" s="2"/>
    </row>
    <row r="17278" spans="76:76">
      <c r="BX17278" s="2"/>
    </row>
    <row r="17279" spans="76:76">
      <c r="BX17279" s="2"/>
    </row>
    <row r="17280" spans="76:76">
      <c r="BX17280" s="2"/>
    </row>
    <row r="17281" spans="76:76">
      <c r="BX17281" s="2"/>
    </row>
    <row r="17282" spans="76:76">
      <c r="BX17282" s="2"/>
    </row>
    <row r="17283" spans="76:76">
      <c r="BX17283" s="2"/>
    </row>
    <row r="17284" spans="76:76">
      <c r="BX17284" s="2"/>
    </row>
    <row r="17285" spans="76:76">
      <c r="BX17285" s="2"/>
    </row>
    <row r="17286" spans="76:76">
      <c r="BX17286" s="2"/>
    </row>
    <row r="17287" spans="76:76">
      <c r="BX17287" s="2"/>
    </row>
    <row r="17288" spans="76:76">
      <c r="BX17288" s="2"/>
    </row>
    <row r="17289" spans="76:76">
      <c r="BX17289" s="2"/>
    </row>
    <row r="17290" spans="76:76">
      <c r="BX17290" s="2"/>
    </row>
    <row r="17291" spans="76:76">
      <c r="BX17291" s="2"/>
    </row>
    <row r="17292" spans="76:76">
      <c r="BX17292" s="2"/>
    </row>
    <row r="17293" spans="76:76">
      <c r="BX17293" s="2"/>
    </row>
    <row r="17294" spans="76:76">
      <c r="BX17294" s="2"/>
    </row>
    <row r="17295" spans="76:76">
      <c r="BX17295" s="2"/>
    </row>
    <row r="17296" spans="76:76">
      <c r="BX17296" s="2"/>
    </row>
    <row r="17297" spans="76:76">
      <c r="BX17297" s="2"/>
    </row>
    <row r="17298" spans="76:76">
      <c r="BX17298" s="2"/>
    </row>
    <row r="17299" spans="76:76">
      <c r="BX17299" s="2"/>
    </row>
    <row r="17300" spans="76:76">
      <c r="BX17300" s="2"/>
    </row>
    <row r="17301" spans="76:76">
      <c r="BX17301" s="2"/>
    </row>
    <row r="17302" spans="76:76">
      <c r="BX17302" s="2"/>
    </row>
    <row r="17303" spans="76:76">
      <c r="BX17303" s="2"/>
    </row>
    <row r="17304" spans="76:76">
      <c r="BX17304" s="2"/>
    </row>
    <row r="17305" spans="76:76">
      <c r="BX17305" s="2"/>
    </row>
    <row r="17306" spans="76:76">
      <c r="BX17306" s="2"/>
    </row>
    <row r="17307" spans="76:76">
      <c r="BX17307" s="2"/>
    </row>
    <row r="17308" spans="76:76">
      <c r="BX17308" s="2"/>
    </row>
    <row r="17309" spans="76:76">
      <c r="BX17309" s="2"/>
    </row>
    <row r="17310" spans="76:76">
      <c r="BX17310" s="2"/>
    </row>
    <row r="17311" spans="76:76">
      <c r="BX17311" s="2"/>
    </row>
    <row r="17312" spans="76:76">
      <c r="BX17312" s="2"/>
    </row>
    <row r="17313" spans="76:76">
      <c r="BX17313" s="2"/>
    </row>
    <row r="17314" spans="76:76">
      <c r="BX17314" s="2"/>
    </row>
    <row r="17315" spans="76:76">
      <c r="BX17315" s="2"/>
    </row>
    <row r="17316" spans="76:76">
      <c r="BX17316" s="2"/>
    </row>
    <row r="17317" spans="76:76">
      <c r="BX17317" s="2"/>
    </row>
    <row r="17318" spans="76:76">
      <c r="BX17318" s="2"/>
    </row>
    <row r="17319" spans="76:76">
      <c r="BX17319" s="2"/>
    </row>
    <row r="17320" spans="76:76">
      <c r="BX17320" s="2"/>
    </row>
    <row r="17321" spans="76:76">
      <c r="BX17321" s="2"/>
    </row>
    <row r="17322" spans="76:76">
      <c r="BX17322" s="2"/>
    </row>
    <row r="17323" spans="76:76">
      <c r="BX17323" s="2"/>
    </row>
    <row r="17324" spans="76:76">
      <c r="BX17324" s="2"/>
    </row>
    <row r="17325" spans="76:76">
      <c r="BX17325" s="2"/>
    </row>
    <row r="17326" spans="76:76">
      <c r="BX17326" s="2"/>
    </row>
    <row r="17327" spans="76:76">
      <c r="BX17327" s="2"/>
    </row>
    <row r="17328" spans="76:76">
      <c r="BX17328" s="2"/>
    </row>
    <row r="17329" spans="76:76">
      <c r="BX17329" s="2"/>
    </row>
    <row r="17330" spans="76:76">
      <c r="BX17330" s="2"/>
    </row>
    <row r="17331" spans="76:76">
      <c r="BX17331" s="2"/>
    </row>
    <row r="17332" spans="76:76">
      <c r="BX17332" s="2"/>
    </row>
    <row r="17333" spans="76:76">
      <c r="BX17333" s="2"/>
    </row>
    <row r="17334" spans="76:76">
      <c r="BX17334" s="2"/>
    </row>
    <row r="17335" spans="76:76">
      <c r="BX17335" s="2"/>
    </row>
    <row r="17336" spans="76:76">
      <c r="BX17336" s="2"/>
    </row>
    <row r="17337" spans="76:76">
      <c r="BX17337" s="2"/>
    </row>
    <row r="17338" spans="76:76">
      <c r="BX17338" s="2"/>
    </row>
    <row r="17339" spans="76:76">
      <c r="BX17339" s="2"/>
    </row>
    <row r="17340" spans="76:76">
      <c r="BX17340" s="2"/>
    </row>
    <row r="17341" spans="76:76">
      <c r="BX17341" s="2"/>
    </row>
    <row r="17342" spans="76:76">
      <c r="BX17342" s="2"/>
    </row>
    <row r="17343" spans="76:76">
      <c r="BX17343" s="2"/>
    </row>
    <row r="17344" spans="76:76">
      <c r="BX17344" s="2"/>
    </row>
    <row r="17345" spans="76:76">
      <c r="BX17345" s="2"/>
    </row>
    <row r="17346" spans="76:76">
      <c r="BX17346" s="2"/>
    </row>
    <row r="17347" spans="76:76">
      <c r="BX17347" s="2"/>
    </row>
    <row r="17348" spans="76:76">
      <c r="BX17348" s="2"/>
    </row>
    <row r="17349" spans="76:76">
      <c r="BX17349" s="2"/>
    </row>
    <row r="17350" spans="76:76">
      <c r="BX17350" s="2"/>
    </row>
    <row r="17351" spans="76:76">
      <c r="BX17351" s="2"/>
    </row>
    <row r="17352" spans="76:76">
      <c r="BX17352" s="2"/>
    </row>
    <row r="17353" spans="76:76">
      <c r="BX17353" s="2"/>
    </row>
    <row r="17354" spans="76:76">
      <c r="BX17354" s="2"/>
    </row>
    <row r="17355" spans="76:76">
      <c r="BX17355" s="2"/>
    </row>
    <row r="17356" spans="76:76">
      <c r="BX17356" s="2"/>
    </row>
    <row r="17357" spans="76:76">
      <c r="BX17357" s="2"/>
    </row>
    <row r="17358" spans="76:76">
      <c r="BX17358" s="2"/>
    </row>
    <row r="17359" spans="76:76">
      <c r="BX17359" s="2"/>
    </row>
    <row r="17360" spans="76:76">
      <c r="BX17360" s="2"/>
    </row>
    <row r="17361" spans="76:76">
      <c r="BX17361" s="2"/>
    </row>
    <row r="17362" spans="76:76">
      <c r="BX17362" s="2"/>
    </row>
    <row r="17363" spans="76:76">
      <c r="BX17363" s="2"/>
    </row>
    <row r="17364" spans="76:76">
      <c r="BX17364" s="2"/>
    </row>
    <row r="17365" spans="76:76">
      <c r="BX17365" s="2"/>
    </row>
    <row r="17366" spans="76:76">
      <c r="BX17366" s="2"/>
    </row>
    <row r="17367" spans="76:76">
      <c r="BX17367" s="2"/>
    </row>
    <row r="17368" spans="76:76">
      <c r="BX17368" s="2"/>
    </row>
    <row r="17369" spans="76:76">
      <c r="BX17369" s="2"/>
    </row>
    <row r="17370" spans="76:76">
      <c r="BX17370" s="2"/>
    </row>
    <row r="17371" spans="76:76">
      <c r="BX17371" s="2"/>
    </row>
    <row r="17372" spans="76:76">
      <c r="BX17372" s="2"/>
    </row>
    <row r="17373" spans="76:76">
      <c r="BX17373" s="2"/>
    </row>
    <row r="17374" spans="76:76">
      <c r="BX17374" s="2"/>
    </row>
    <row r="17375" spans="76:76">
      <c r="BX17375" s="2"/>
    </row>
    <row r="17376" spans="76:76">
      <c r="BX17376" s="2"/>
    </row>
    <row r="17377" spans="76:76">
      <c r="BX17377" s="2"/>
    </row>
    <row r="17378" spans="76:76">
      <c r="BX17378" s="2"/>
    </row>
    <row r="17379" spans="76:76">
      <c r="BX17379" s="2"/>
    </row>
    <row r="17380" spans="76:76">
      <c r="BX17380" s="2"/>
    </row>
    <row r="17381" spans="76:76">
      <c r="BX17381" s="2"/>
    </row>
    <row r="17382" spans="76:76">
      <c r="BX17382" s="2"/>
    </row>
    <row r="17383" spans="76:76">
      <c r="BX17383" s="2"/>
    </row>
    <row r="17384" spans="76:76">
      <c r="BX17384" s="2"/>
    </row>
    <row r="17385" spans="76:76">
      <c r="BX17385" s="2"/>
    </row>
    <row r="17386" spans="76:76">
      <c r="BX17386" s="2"/>
    </row>
    <row r="17387" spans="76:76">
      <c r="BX17387" s="2"/>
    </row>
    <row r="17388" spans="76:76">
      <c r="BX17388" s="2"/>
    </row>
    <row r="17389" spans="76:76">
      <c r="BX17389" s="2"/>
    </row>
    <row r="17390" spans="76:76">
      <c r="BX17390" s="2"/>
    </row>
    <row r="17391" spans="76:76">
      <c r="BX17391" s="2"/>
    </row>
    <row r="17392" spans="76:76">
      <c r="BX17392" s="2"/>
    </row>
    <row r="17393" spans="76:76">
      <c r="BX17393" s="2"/>
    </row>
    <row r="17394" spans="76:76">
      <c r="BX17394" s="2"/>
    </row>
    <row r="17395" spans="76:76">
      <c r="BX17395" s="2"/>
    </row>
    <row r="17396" spans="76:76">
      <c r="BX17396" s="2"/>
    </row>
    <row r="17397" spans="76:76">
      <c r="BX17397" s="2"/>
    </row>
    <row r="17398" spans="76:76">
      <c r="BX17398" s="2"/>
    </row>
    <row r="17399" spans="76:76">
      <c r="BX17399" s="2"/>
    </row>
    <row r="17400" spans="76:76">
      <c r="BX17400" s="2"/>
    </row>
    <row r="17401" spans="76:76">
      <c r="BX17401" s="2"/>
    </row>
    <row r="17402" spans="76:76">
      <c r="BX17402" s="2"/>
    </row>
    <row r="17403" spans="76:76">
      <c r="BX17403" s="2"/>
    </row>
    <row r="17404" spans="76:76">
      <c r="BX17404" s="2"/>
    </row>
    <row r="17405" spans="76:76">
      <c r="BX17405" s="2"/>
    </row>
    <row r="17406" spans="76:76">
      <c r="BX17406" s="2"/>
    </row>
    <row r="17407" spans="76:76">
      <c r="BX17407" s="2"/>
    </row>
    <row r="17408" spans="76:76">
      <c r="BX17408" s="2"/>
    </row>
    <row r="17409" spans="76:76">
      <c r="BX17409" s="2"/>
    </row>
    <row r="17410" spans="76:76">
      <c r="BX17410" s="2"/>
    </row>
    <row r="17411" spans="76:76">
      <c r="BX17411" s="2"/>
    </row>
    <row r="17412" spans="76:76">
      <c r="BX17412" s="2"/>
    </row>
    <row r="17413" spans="76:76">
      <c r="BX17413" s="2"/>
    </row>
    <row r="17414" spans="76:76">
      <c r="BX17414" s="2"/>
    </row>
    <row r="17415" spans="76:76">
      <c r="BX17415" s="2"/>
    </row>
    <row r="17416" spans="76:76">
      <c r="BX17416" s="2"/>
    </row>
    <row r="17417" spans="76:76">
      <c r="BX17417" s="2"/>
    </row>
    <row r="17418" spans="76:76">
      <c r="BX17418" s="2"/>
    </row>
    <row r="17419" spans="76:76">
      <c r="BX17419" s="2"/>
    </row>
    <row r="17420" spans="76:76">
      <c r="BX17420" s="2"/>
    </row>
    <row r="17421" spans="76:76">
      <c r="BX17421" s="2"/>
    </row>
    <row r="17422" spans="76:76">
      <c r="BX17422" s="2"/>
    </row>
    <row r="17423" spans="76:76">
      <c r="BX17423" s="2"/>
    </row>
    <row r="17424" spans="76:76">
      <c r="BX17424" s="2"/>
    </row>
    <row r="17425" spans="76:76">
      <c r="BX17425" s="2"/>
    </row>
    <row r="17426" spans="76:76">
      <c r="BX17426" s="2"/>
    </row>
    <row r="17427" spans="76:76">
      <c r="BX17427" s="2"/>
    </row>
    <row r="17428" spans="76:76">
      <c r="BX17428" s="2"/>
    </row>
    <row r="17429" spans="76:76">
      <c r="BX17429" s="2"/>
    </row>
    <row r="17430" spans="76:76">
      <c r="BX17430" s="2"/>
    </row>
    <row r="17431" spans="76:76">
      <c r="BX17431" s="2"/>
    </row>
    <row r="17432" spans="76:76">
      <c r="BX17432" s="2"/>
    </row>
    <row r="17433" spans="76:76">
      <c r="BX17433" s="2"/>
    </row>
    <row r="17434" spans="76:76">
      <c r="BX17434" s="2"/>
    </row>
    <row r="17435" spans="76:76">
      <c r="BX17435" s="2"/>
    </row>
    <row r="17436" spans="76:76">
      <c r="BX17436" s="2"/>
    </row>
    <row r="17437" spans="76:76">
      <c r="BX17437" s="2"/>
    </row>
    <row r="17438" spans="76:76">
      <c r="BX17438" s="2"/>
    </row>
    <row r="17439" spans="76:76">
      <c r="BX17439" s="2"/>
    </row>
    <row r="17440" spans="76:76">
      <c r="BX17440" s="2"/>
    </row>
    <row r="17441" spans="76:76">
      <c r="BX17441" s="2"/>
    </row>
    <row r="17442" spans="76:76">
      <c r="BX17442" s="2"/>
    </row>
    <row r="17443" spans="76:76">
      <c r="BX17443" s="2"/>
    </row>
    <row r="17444" spans="76:76">
      <c r="BX17444" s="2"/>
    </row>
    <row r="17445" spans="76:76">
      <c r="BX17445" s="2"/>
    </row>
    <row r="17446" spans="76:76">
      <c r="BX17446" s="2"/>
    </row>
    <row r="17447" spans="76:76">
      <c r="BX17447" s="2"/>
    </row>
    <row r="17448" spans="76:76">
      <c r="BX17448" s="2"/>
    </row>
    <row r="17449" spans="76:76">
      <c r="BX17449" s="2"/>
    </row>
    <row r="17450" spans="76:76">
      <c r="BX17450" s="2"/>
    </row>
    <row r="17451" spans="76:76">
      <c r="BX17451" s="2"/>
    </row>
    <row r="17452" spans="76:76">
      <c r="BX17452" s="2"/>
    </row>
    <row r="17453" spans="76:76">
      <c r="BX17453" s="2"/>
    </row>
    <row r="17454" spans="76:76">
      <c r="BX17454" s="2"/>
    </row>
    <row r="17455" spans="76:76">
      <c r="BX17455" s="2"/>
    </row>
    <row r="17456" spans="76:76">
      <c r="BX17456" s="2"/>
    </row>
    <row r="17457" spans="76:76">
      <c r="BX17457" s="2"/>
    </row>
    <row r="17458" spans="76:76">
      <c r="BX17458" s="2"/>
    </row>
    <row r="17459" spans="76:76">
      <c r="BX17459" s="2"/>
    </row>
    <row r="17460" spans="76:76">
      <c r="BX17460" s="2"/>
    </row>
    <row r="17461" spans="76:76">
      <c r="BX17461" s="2"/>
    </row>
    <row r="17462" spans="76:76">
      <c r="BX17462" s="2"/>
    </row>
    <row r="17463" spans="76:76">
      <c r="BX17463" s="2"/>
    </row>
    <row r="17464" spans="76:76">
      <c r="BX17464" s="2"/>
    </row>
    <row r="17465" spans="76:76">
      <c r="BX17465" s="2"/>
    </row>
    <row r="17466" spans="76:76">
      <c r="BX17466" s="2"/>
    </row>
    <row r="17467" spans="76:76">
      <c r="BX17467" s="2"/>
    </row>
    <row r="17468" spans="76:76">
      <c r="BX17468" s="2"/>
    </row>
    <row r="17469" spans="76:76">
      <c r="BX17469" s="2"/>
    </row>
    <row r="17470" spans="76:76">
      <c r="BX17470" s="2"/>
    </row>
    <row r="17471" spans="76:76">
      <c r="BX17471" s="2"/>
    </row>
    <row r="17472" spans="76:76">
      <c r="BX17472" s="2"/>
    </row>
    <row r="17473" spans="76:76">
      <c r="BX17473" s="2"/>
    </row>
    <row r="17474" spans="76:76">
      <c r="BX17474" s="2"/>
    </row>
    <row r="17475" spans="76:76">
      <c r="BX17475" s="2"/>
    </row>
    <row r="17476" spans="76:76">
      <c r="BX17476" s="2"/>
    </row>
    <row r="17477" spans="76:76">
      <c r="BX17477" s="2"/>
    </row>
    <row r="17478" spans="76:76">
      <c r="BX17478" s="2"/>
    </row>
    <row r="17479" spans="76:76">
      <c r="BX17479" s="2"/>
    </row>
    <row r="17480" spans="76:76">
      <c r="BX17480" s="2"/>
    </row>
    <row r="17481" spans="76:76">
      <c r="BX17481" s="2"/>
    </row>
    <row r="17482" spans="76:76">
      <c r="BX17482" s="2"/>
    </row>
    <row r="17483" spans="76:76">
      <c r="BX17483" s="2"/>
    </row>
    <row r="17484" spans="76:76">
      <c r="BX17484" s="2"/>
    </row>
    <row r="17485" spans="76:76">
      <c r="BX17485" s="2"/>
    </row>
    <row r="17486" spans="76:76">
      <c r="BX17486" s="2"/>
    </row>
    <row r="17487" spans="76:76">
      <c r="BX17487" s="2"/>
    </row>
    <row r="17488" spans="76:76">
      <c r="BX17488" s="2"/>
    </row>
    <row r="17489" spans="76:76">
      <c r="BX17489" s="2"/>
    </row>
    <row r="17490" spans="76:76">
      <c r="BX17490" s="2"/>
    </row>
    <row r="17491" spans="76:76">
      <c r="BX17491" s="2"/>
    </row>
    <row r="17492" spans="76:76">
      <c r="BX17492" s="2"/>
    </row>
    <row r="17493" spans="76:76">
      <c r="BX17493" s="2"/>
    </row>
    <row r="17494" spans="76:76">
      <c r="BX17494" s="2"/>
    </row>
    <row r="17495" spans="76:76">
      <c r="BX17495" s="2"/>
    </row>
    <row r="17496" spans="76:76">
      <c r="BX17496" s="2"/>
    </row>
    <row r="17497" spans="76:76">
      <c r="BX17497" s="2"/>
    </row>
    <row r="17498" spans="76:76">
      <c r="BX17498" s="2"/>
    </row>
    <row r="17499" spans="76:76">
      <c r="BX17499" s="2"/>
    </row>
    <row r="17500" spans="76:76">
      <c r="BX17500" s="2"/>
    </row>
    <row r="17501" spans="76:76">
      <c r="BX17501" s="2"/>
    </row>
    <row r="17502" spans="76:76">
      <c r="BX17502" s="2"/>
    </row>
    <row r="17503" spans="76:76">
      <c r="BX17503" s="2"/>
    </row>
    <row r="17504" spans="76:76">
      <c r="BX17504" s="2"/>
    </row>
    <row r="17505" spans="76:76">
      <c r="BX17505" s="2"/>
    </row>
    <row r="17506" spans="76:76">
      <c r="BX17506" s="2"/>
    </row>
    <row r="17507" spans="76:76">
      <c r="BX17507" s="2"/>
    </row>
    <row r="17508" spans="76:76">
      <c r="BX17508" s="2"/>
    </row>
    <row r="17509" spans="76:76">
      <c r="BX17509" s="2"/>
    </row>
    <row r="17510" spans="76:76">
      <c r="BX17510" s="2"/>
    </row>
    <row r="17511" spans="76:76">
      <c r="BX17511" s="2"/>
    </row>
    <row r="17512" spans="76:76">
      <c r="BX17512" s="2"/>
    </row>
    <row r="17513" spans="76:76">
      <c r="BX17513" s="2"/>
    </row>
    <row r="17514" spans="76:76">
      <c r="BX17514" s="2"/>
    </row>
    <row r="17515" spans="76:76">
      <c r="BX17515" s="2"/>
    </row>
    <row r="17516" spans="76:76">
      <c r="BX17516" s="2"/>
    </row>
    <row r="17517" spans="76:76">
      <c r="BX17517" s="2"/>
    </row>
    <row r="17518" spans="76:76">
      <c r="BX17518" s="2"/>
    </row>
    <row r="17519" spans="76:76">
      <c r="BX17519" s="2"/>
    </row>
    <row r="17520" spans="76:76">
      <c r="BX17520" s="2"/>
    </row>
    <row r="17521" spans="76:76">
      <c r="BX17521" s="2"/>
    </row>
    <row r="17522" spans="76:76">
      <c r="BX17522" s="2"/>
    </row>
    <row r="17523" spans="76:76">
      <c r="BX17523" s="2"/>
    </row>
    <row r="17524" spans="76:76">
      <c r="BX17524" s="2"/>
    </row>
    <row r="17525" spans="76:76">
      <c r="BX17525" s="2"/>
    </row>
    <row r="17526" spans="76:76">
      <c r="BX17526" s="2"/>
    </row>
    <row r="17527" spans="76:76">
      <c r="BX17527" s="2"/>
    </row>
    <row r="17528" spans="76:76">
      <c r="BX17528" s="2"/>
    </row>
    <row r="17529" spans="76:76">
      <c r="BX17529" s="2"/>
    </row>
    <row r="17530" spans="76:76">
      <c r="BX17530" s="2"/>
    </row>
    <row r="17531" spans="76:76">
      <c r="BX17531" s="2"/>
    </row>
    <row r="17532" spans="76:76">
      <c r="BX17532" s="2"/>
    </row>
    <row r="17533" spans="76:76">
      <c r="BX17533" s="2"/>
    </row>
    <row r="17534" spans="76:76">
      <c r="BX17534" s="2"/>
    </row>
    <row r="17535" spans="76:76">
      <c r="BX17535" s="2"/>
    </row>
    <row r="17536" spans="76:76">
      <c r="BX17536" s="2"/>
    </row>
    <row r="17537" spans="76:76">
      <c r="BX17537" s="2"/>
    </row>
    <row r="17538" spans="76:76">
      <c r="BX17538" s="2"/>
    </row>
    <row r="17539" spans="76:76">
      <c r="BX17539" s="2"/>
    </row>
    <row r="17540" spans="76:76">
      <c r="BX17540" s="2"/>
    </row>
    <row r="17541" spans="76:76">
      <c r="BX17541" s="2"/>
    </row>
    <row r="17542" spans="76:76">
      <c r="BX17542" s="2"/>
    </row>
    <row r="17543" spans="76:76">
      <c r="BX17543" s="2"/>
    </row>
    <row r="17544" spans="76:76">
      <c r="BX17544" s="2"/>
    </row>
    <row r="17545" spans="76:76">
      <c r="BX17545" s="2"/>
    </row>
    <row r="17546" spans="76:76">
      <c r="BX17546" s="2"/>
    </row>
    <row r="17547" spans="76:76">
      <c r="BX17547" s="2"/>
    </row>
    <row r="17548" spans="76:76">
      <c r="BX17548" s="2"/>
    </row>
    <row r="17549" spans="76:76">
      <c r="BX17549" s="2"/>
    </row>
    <row r="17550" spans="76:76">
      <c r="BX17550" s="2"/>
    </row>
    <row r="17551" spans="76:76">
      <c r="BX17551" s="2"/>
    </row>
    <row r="17552" spans="76:76">
      <c r="BX17552" s="2"/>
    </row>
    <row r="17553" spans="76:76">
      <c r="BX17553" s="2"/>
    </row>
    <row r="17554" spans="76:76">
      <c r="BX17554" s="2"/>
    </row>
    <row r="17555" spans="76:76">
      <c r="BX17555" s="2"/>
    </row>
    <row r="17556" spans="76:76">
      <c r="BX17556" s="2"/>
    </row>
    <row r="17557" spans="76:76">
      <c r="BX17557" s="2"/>
    </row>
    <row r="17558" spans="76:76">
      <c r="BX17558" s="2"/>
    </row>
    <row r="17559" spans="76:76">
      <c r="BX17559" s="2"/>
    </row>
    <row r="17560" spans="76:76">
      <c r="BX17560" s="2"/>
    </row>
    <row r="17561" spans="76:76">
      <c r="BX17561" s="2"/>
    </row>
    <row r="17562" spans="76:76">
      <c r="BX17562" s="2"/>
    </row>
    <row r="17563" spans="76:76">
      <c r="BX17563" s="2"/>
    </row>
    <row r="17564" spans="76:76">
      <c r="BX17564" s="2"/>
    </row>
    <row r="17565" spans="76:76">
      <c r="BX17565" s="2"/>
    </row>
    <row r="17566" spans="76:76">
      <c r="BX17566" s="2"/>
    </row>
    <row r="17567" spans="76:76">
      <c r="BX17567" s="2"/>
    </row>
    <row r="17568" spans="76:76">
      <c r="BX17568" s="2"/>
    </row>
    <row r="17569" spans="76:76">
      <c r="BX17569" s="2"/>
    </row>
    <row r="17570" spans="76:76">
      <c r="BX17570" s="2"/>
    </row>
    <row r="17571" spans="76:76">
      <c r="BX17571" s="2"/>
    </row>
    <row r="17572" spans="76:76">
      <c r="BX17572" s="2"/>
    </row>
    <row r="17573" spans="76:76">
      <c r="BX17573" s="2"/>
    </row>
    <row r="17574" spans="76:76">
      <c r="BX17574" s="2"/>
    </row>
    <row r="17575" spans="76:76">
      <c r="BX17575" s="2"/>
    </row>
    <row r="17576" spans="76:76">
      <c r="BX17576" s="2"/>
    </row>
    <row r="17577" spans="76:76">
      <c r="BX17577" s="2"/>
    </row>
    <row r="17578" spans="76:76">
      <c r="BX17578" s="2"/>
    </row>
    <row r="17579" spans="76:76">
      <c r="BX17579" s="2"/>
    </row>
    <row r="17580" spans="76:76">
      <c r="BX17580" s="2"/>
    </row>
    <row r="17581" spans="76:76">
      <c r="BX17581" s="2"/>
    </row>
    <row r="17582" spans="76:76">
      <c r="BX17582" s="2"/>
    </row>
    <row r="17583" spans="76:76">
      <c r="BX17583" s="2"/>
    </row>
    <row r="17584" spans="76:76">
      <c r="BX17584" s="2"/>
    </row>
    <row r="17585" spans="76:76">
      <c r="BX17585" s="2"/>
    </row>
    <row r="17586" spans="76:76">
      <c r="BX17586" s="2"/>
    </row>
    <row r="17587" spans="76:76">
      <c r="BX17587" s="2"/>
    </row>
    <row r="17588" spans="76:76">
      <c r="BX17588" s="2"/>
    </row>
    <row r="17589" spans="76:76">
      <c r="BX17589" s="2"/>
    </row>
    <row r="17590" spans="76:76">
      <c r="BX17590" s="2"/>
    </row>
    <row r="17591" spans="76:76">
      <c r="BX17591" s="2"/>
    </row>
    <row r="17592" spans="76:76">
      <c r="BX17592" s="2"/>
    </row>
    <row r="17593" spans="76:76">
      <c r="BX17593" s="2"/>
    </row>
    <row r="17594" spans="76:76">
      <c r="BX17594" s="2"/>
    </row>
    <row r="17595" spans="76:76">
      <c r="BX17595" s="2"/>
    </row>
    <row r="17596" spans="76:76">
      <c r="BX17596" s="2"/>
    </row>
    <row r="17597" spans="76:76">
      <c r="BX17597" s="2"/>
    </row>
    <row r="17598" spans="76:76">
      <c r="BX17598" s="2"/>
    </row>
    <row r="17599" spans="76:76">
      <c r="BX17599" s="2"/>
    </row>
    <row r="17600" spans="76:76">
      <c r="BX17600" s="2"/>
    </row>
    <row r="17601" spans="76:76">
      <c r="BX17601" s="2"/>
    </row>
    <row r="17602" spans="76:76">
      <c r="BX17602" s="2"/>
    </row>
    <row r="17603" spans="76:76">
      <c r="BX17603" s="2"/>
    </row>
    <row r="17604" spans="76:76">
      <c r="BX17604" s="2"/>
    </row>
    <row r="17605" spans="76:76">
      <c r="BX17605" s="2"/>
    </row>
    <row r="17606" spans="76:76">
      <c r="BX17606" s="2"/>
    </row>
    <row r="17607" spans="76:76">
      <c r="BX17607" s="2"/>
    </row>
    <row r="17608" spans="76:76">
      <c r="BX17608" s="2"/>
    </row>
    <row r="17609" spans="76:76">
      <c r="BX17609" s="2"/>
    </row>
    <row r="17610" spans="76:76">
      <c r="BX17610" s="2"/>
    </row>
    <row r="17611" spans="76:76">
      <c r="BX17611" s="2"/>
    </row>
    <row r="17612" spans="76:76">
      <c r="BX17612" s="2"/>
    </row>
    <row r="17613" spans="76:76">
      <c r="BX17613" s="2"/>
    </row>
    <row r="17614" spans="76:76">
      <c r="BX17614" s="2"/>
    </row>
    <row r="17615" spans="76:76">
      <c r="BX17615" s="2"/>
    </row>
    <row r="17616" spans="76:76">
      <c r="BX17616" s="2"/>
    </row>
    <row r="17617" spans="76:76">
      <c r="BX17617" s="2"/>
    </row>
    <row r="17618" spans="76:76">
      <c r="BX17618" s="2"/>
    </row>
    <row r="17619" spans="76:76">
      <c r="BX17619" s="2"/>
    </row>
    <row r="17620" spans="76:76">
      <c r="BX17620" s="2"/>
    </row>
    <row r="17621" spans="76:76">
      <c r="BX17621" s="2"/>
    </row>
    <row r="17622" spans="76:76">
      <c r="BX17622" s="2"/>
    </row>
    <row r="17623" spans="76:76">
      <c r="BX17623" s="2"/>
    </row>
    <row r="17624" spans="76:76">
      <c r="BX17624" s="2"/>
    </row>
    <row r="17625" spans="76:76">
      <c r="BX17625" s="2"/>
    </row>
    <row r="17626" spans="76:76">
      <c r="BX17626" s="2"/>
    </row>
    <row r="17627" spans="76:76">
      <c r="BX17627" s="2"/>
    </row>
    <row r="17628" spans="76:76">
      <c r="BX17628" s="2"/>
    </row>
    <row r="17629" spans="76:76">
      <c r="BX17629" s="2"/>
    </row>
    <row r="17630" spans="76:76">
      <c r="BX17630" s="2"/>
    </row>
    <row r="17631" spans="76:76">
      <c r="BX17631" s="2"/>
    </row>
    <row r="17632" spans="76:76">
      <c r="BX17632" s="2"/>
    </row>
    <row r="17633" spans="76:76">
      <c r="BX17633" s="2"/>
    </row>
    <row r="17634" spans="76:76">
      <c r="BX17634" s="2"/>
    </row>
    <row r="17635" spans="76:76">
      <c r="BX17635" s="2"/>
    </row>
    <row r="17636" spans="76:76">
      <c r="BX17636" s="2"/>
    </row>
    <row r="17637" spans="76:76">
      <c r="BX17637" s="2"/>
    </row>
    <row r="17638" spans="76:76">
      <c r="BX17638" s="2"/>
    </row>
    <row r="17639" spans="76:76">
      <c r="BX17639" s="2"/>
    </row>
    <row r="17640" spans="76:76">
      <c r="BX17640" s="2"/>
    </row>
    <row r="17641" spans="76:76">
      <c r="BX17641" s="2"/>
    </row>
    <row r="17642" spans="76:76">
      <c r="BX17642" s="2"/>
    </row>
    <row r="17643" spans="76:76">
      <c r="BX17643" s="2"/>
    </row>
    <row r="17644" spans="76:76">
      <c r="BX17644" s="2"/>
    </row>
    <row r="17645" spans="76:76">
      <c r="BX17645" s="2"/>
    </row>
    <row r="17646" spans="76:76">
      <c r="BX17646" s="2"/>
    </row>
    <row r="17647" spans="76:76">
      <c r="BX17647" s="2"/>
    </row>
    <row r="17648" spans="76:76">
      <c r="BX17648" s="2"/>
    </row>
    <row r="17649" spans="76:76">
      <c r="BX17649" s="2"/>
    </row>
    <row r="17650" spans="76:76">
      <c r="BX17650" s="2"/>
    </row>
    <row r="17651" spans="76:76">
      <c r="BX17651" s="2"/>
    </row>
    <row r="17652" spans="76:76">
      <c r="BX17652" s="2"/>
    </row>
    <row r="17653" spans="76:76">
      <c r="BX17653" s="2"/>
    </row>
    <row r="17654" spans="76:76">
      <c r="BX17654" s="2"/>
    </row>
    <row r="17655" spans="76:76">
      <c r="BX17655" s="2"/>
    </row>
    <row r="17656" spans="76:76">
      <c r="BX17656" s="2"/>
    </row>
    <row r="17657" spans="76:76">
      <c r="BX17657" s="2"/>
    </row>
    <row r="17658" spans="76:76">
      <c r="BX17658" s="2"/>
    </row>
    <row r="17659" spans="76:76">
      <c r="BX17659" s="2"/>
    </row>
    <row r="17660" spans="76:76">
      <c r="BX17660" s="2"/>
    </row>
    <row r="17661" spans="76:76">
      <c r="BX17661" s="2"/>
    </row>
    <row r="17662" spans="76:76">
      <c r="BX17662" s="2"/>
    </row>
    <row r="17663" spans="76:76">
      <c r="BX17663" s="2"/>
    </row>
    <row r="17664" spans="76:76">
      <c r="BX17664" s="2"/>
    </row>
    <row r="17665" spans="76:76">
      <c r="BX17665" s="2"/>
    </row>
    <row r="17666" spans="76:76">
      <c r="BX17666" s="2"/>
    </row>
    <row r="17667" spans="76:76">
      <c r="BX17667" s="2"/>
    </row>
    <row r="17668" spans="76:76">
      <c r="BX17668" s="2"/>
    </row>
    <row r="17669" spans="76:76">
      <c r="BX17669" s="2"/>
    </row>
    <row r="17670" spans="76:76">
      <c r="BX17670" s="2"/>
    </row>
    <row r="17671" spans="76:76">
      <c r="BX17671" s="2"/>
    </row>
    <row r="17672" spans="76:76">
      <c r="BX17672" s="2"/>
    </row>
    <row r="17673" spans="76:76">
      <c r="BX17673" s="2"/>
    </row>
    <row r="17674" spans="76:76">
      <c r="BX17674" s="2"/>
    </row>
    <row r="17675" spans="76:76">
      <c r="BX17675" s="2"/>
    </row>
    <row r="17676" spans="76:76">
      <c r="BX17676" s="2"/>
    </row>
    <row r="17677" spans="76:76">
      <c r="BX17677" s="2"/>
    </row>
    <row r="17678" spans="76:76">
      <c r="BX17678" s="2"/>
    </row>
    <row r="17679" spans="76:76">
      <c r="BX17679" s="2"/>
    </row>
    <row r="17680" spans="76:76">
      <c r="BX17680" s="2"/>
    </row>
    <row r="17681" spans="76:76">
      <c r="BX17681" s="2"/>
    </row>
    <row r="17682" spans="76:76">
      <c r="BX17682" s="2"/>
    </row>
    <row r="17683" spans="76:76">
      <c r="BX17683" s="2"/>
    </row>
    <row r="17684" spans="76:76">
      <c r="BX17684" s="2"/>
    </row>
    <row r="17685" spans="76:76">
      <c r="BX17685" s="2"/>
    </row>
    <row r="17686" spans="76:76">
      <c r="BX17686" s="2"/>
    </row>
    <row r="17687" spans="76:76">
      <c r="BX17687" s="2"/>
    </row>
    <row r="17688" spans="76:76">
      <c r="BX17688" s="2"/>
    </row>
    <row r="17689" spans="76:76">
      <c r="BX17689" s="2"/>
    </row>
    <row r="17690" spans="76:76">
      <c r="BX17690" s="2"/>
    </row>
    <row r="17691" spans="76:76">
      <c r="BX17691" s="2"/>
    </row>
    <row r="17692" spans="76:76">
      <c r="BX17692" s="2"/>
    </row>
    <row r="17693" spans="76:76">
      <c r="BX17693" s="2"/>
    </row>
    <row r="17694" spans="76:76">
      <c r="BX17694" s="2"/>
    </row>
    <row r="17695" spans="76:76">
      <c r="BX17695" s="2"/>
    </row>
    <row r="17696" spans="76:76">
      <c r="BX17696" s="2"/>
    </row>
    <row r="17697" spans="76:76">
      <c r="BX17697" s="2"/>
    </row>
    <row r="17698" spans="76:76">
      <c r="BX17698" s="2"/>
    </row>
    <row r="17699" spans="76:76">
      <c r="BX17699" s="2"/>
    </row>
    <row r="17700" spans="76:76">
      <c r="BX17700" s="2"/>
    </row>
    <row r="17701" spans="76:76">
      <c r="BX17701" s="2"/>
    </row>
    <row r="17702" spans="76:76">
      <c r="BX17702" s="2"/>
    </row>
    <row r="17703" spans="76:76">
      <c r="BX17703" s="2"/>
    </row>
    <row r="17704" spans="76:76">
      <c r="BX17704" s="2"/>
    </row>
    <row r="17705" spans="76:76">
      <c r="BX17705" s="2"/>
    </row>
    <row r="17706" spans="76:76">
      <c r="BX17706" s="2"/>
    </row>
    <row r="17707" spans="76:76">
      <c r="BX17707" s="2"/>
    </row>
    <row r="17708" spans="76:76">
      <c r="BX17708" s="2"/>
    </row>
    <row r="17709" spans="76:76">
      <c r="BX17709" s="2"/>
    </row>
    <row r="17710" spans="76:76">
      <c r="BX17710" s="2"/>
    </row>
    <row r="17711" spans="76:76">
      <c r="BX17711" s="2"/>
    </row>
    <row r="17712" spans="76:76">
      <c r="BX17712" s="2"/>
    </row>
    <row r="17713" spans="76:76">
      <c r="BX17713" s="2"/>
    </row>
    <row r="17714" spans="76:76">
      <c r="BX17714" s="2"/>
    </row>
    <row r="17715" spans="76:76">
      <c r="BX17715" s="2"/>
    </row>
    <row r="17716" spans="76:76">
      <c r="BX17716" s="2"/>
    </row>
    <row r="17717" spans="76:76">
      <c r="BX17717" s="2"/>
    </row>
    <row r="17718" spans="76:76">
      <c r="BX17718" s="2"/>
    </row>
    <row r="17719" spans="76:76">
      <c r="BX17719" s="2"/>
    </row>
    <row r="17720" spans="76:76">
      <c r="BX17720" s="2"/>
    </row>
    <row r="17721" spans="76:76">
      <c r="BX17721" s="2"/>
    </row>
    <row r="17722" spans="76:76">
      <c r="BX17722" s="2"/>
    </row>
    <row r="17723" spans="76:76">
      <c r="BX17723" s="2"/>
    </row>
    <row r="17724" spans="76:76">
      <c r="BX17724" s="2"/>
    </row>
    <row r="17725" spans="76:76">
      <c r="BX17725" s="2"/>
    </row>
    <row r="17726" spans="76:76">
      <c r="BX17726" s="2"/>
    </row>
    <row r="17727" spans="76:76">
      <c r="BX17727" s="2"/>
    </row>
    <row r="17728" spans="76:76">
      <c r="BX17728" s="2"/>
    </row>
    <row r="17729" spans="76:76">
      <c r="BX17729" s="2"/>
    </row>
    <row r="17730" spans="76:76">
      <c r="BX17730" s="2"/>
    </row>
    <row r="17731" spans="76:76">
      <c r="BX17731" s="2"/>
    </row>
    <row r="17732" spans="76:76">
      <c r="BX17732" s="2"/>
    </row>
    <row r="17733" spans="76:76">
      <c r="BX17733" s="2"/>
    </row>
    <row r="17734" spans="76:76">
      <c r="BX17734" s="2"/>
    </row>
    <row r="17735" spans="76:76">
      <c r="BX17735" s="2"/>
    </row>
    <row r="17736" spans="76:76">
      <c r="BX17736" s="2"/>
    </row>
    <row r="17737" spans="76:76">
      <c r="BX17737" s="2"/>
    </row>
    <row r="17738" spans="76:76">
      <c r="BX17738" s="2"/>
    </row>
    <row r="17739" spans="76:76">
      <c r="BX17739" s="2"/>
    </row>
    <row r="17740" spans="76:76">
      <c r="BX17740" s="2"/>
    </row>
    <row r="17741" spans="76:76">
      <c r="BX17741" s="2"/>
    </row>
    <row r="17742" spans="76:76">
      <c r="BX17742" s="2"/>
    </row>
    <row r="17743" spans="76:76">
      <c r="BX17743" s="2"/>
    </row>
    <row r="17744" spans="76:76">
      <c r="BX17744" s="2"/>
    </row>
    <row r="17745" spans="76:76">
      <c r="BX17745" s="2"/>
    </row>
    <row r="17746" spans="76:76">
      <c r="BX17746" s="2"/>
    </row>
    <row r="17747" spans="76:76">
      <c r="BX17747" s="2"/>
    </row>
    <row r="17748" spans="76:76">
      <c r="BX17748" s="2"/>
    </row>
    <row r="17749" spans="76:76">
      <c r="BX17749" s="2"/>
    </row>
    <row r="17750" spans="76:76">
      <c r="BX17750" s="2"/>
    </row>
    <row r="17751" spans="76:76">
      <c r="BX17751" s="2"/>
    </row>
    <row r="17752" spans="76:76">
      <c r="BX17752" s="2"/>
    </row>
    <row r="17753" spans="76:76">
      <c r="BX17753" s="2"/>
    </row>
    <row r="17754" spans="76:76">
      <c r="BX17754" s="2"/>
    </row>
    <row r="17755" spans="76:76">
      <c r="BX17755" s="2"/>
    </row>
    <row r="17756" spans="76:76">
      <c r="BX17756" s="2"/>
    </row>
    <row r="17757" spans="76:76">
      <c r="BX17757" s="2"/>
    </row>
    <row r="17758" spans="76:76">
      <c r="BX17758" s="2"/>
    </row>
    <row r="17759" spans="76:76">
      <c r="BX17759" s="2"/>
    </row>
    <row r="17760" spans="76:76">
      <c r="BX17760" s="2"/>
    </row>
    <row r="17761" spans="76:76">
      <c r="BX17761" s="2"/>
    </row>
    <row r="17762" spans="76:76">
      <c r="BX17762" s="2"/>
    </row>
    <row r="17763" spans="76:76">
      <c r="BX17763" s="2"/>
    </row>
    <row r="17764" spans="76:76">
      <c r="BX17764" s="2"/>
    </row>
    <row r="17765" spans="76:76">
      <c r="BX17765" s="2"/>
    </row>
    <row r="17766" spans="76:76">
      <c r="BX17766" s="2"/>
    </row>
    <row r="17767" spans="76:76">
      <c r="BX17767" s="2"/>
    </row>
    <row r="17768" spans="76:76">
      <c r="BX17768" s="2"/>
    </row>
    <row r="17769" spans="76:76">
      <c r="BX17769" s="2"/>
    </row>
    <row r="17770" spans="76:76">
      <c r="BX17770" s="2"/>
    </row>
    <row r="17771" spans="76:76">
      <c r="BX17771" s="2"/>
    </row>
    <row r="17772" spans="76:76">
      <c r="BX17772" s="2"/>
    </row>
    <row r="17773" spans="76:76">
      <c r="BX17773" s="2"/>
    </row>
    <row r="17774" spans="76:76">
      <c r="BX17774" s="2"/>
    </row>
    <row r="17775" spans="76:76">
      <c r="BX17775" s="2"/>
    </row>
    <row r="17776" spans="76:76">
      <c r="BX17776" s="2"/>
    </row>
    <row r="17777" spans="76:76">
      <c r="BX17777" s="2"/>
    </row>
    <row r="17778" spans="76:76">
      <c r="BX17778" s="2"/>
    </row>
    <row r="17779" spans="76:76">
      <c r="BX17779" s="2"/>
    </row>
    <row r="17780" spans="76:76">
      <c r="BX17780" s="2"/>
    </row>
    <row r="17781" spans="76:76">
      <c r="BX17781" s="2"/>
    </row>
    <row r="17782" spans="76:76">
      <c r="BX17782" s="2"/>
    </row>
    <row r="17783" spans="76:76">
      <c r="BX17783" s="2"/>
    </row>
    <row r="17784" spans="76:76">
      <c r="BX17784" s="2"/>
    </row>
    <row r="17785" spans="76:76">
      <c r="BX17785" s="2"/>
    </row>
    <row r="17786" spans="76:76">
      <c r="BX17786" s="2"/>
    </row>
    <row r="17787" spans="76:76">
      <c r="BX17787" s="2"/>
    </row>
    <row r="17788" spans="76:76">
      <c r="BX17788" s="2"/>
    </row>
    <row r="17789" spans="76:76">
      <c r="BX17789" s="2"/>
    </row>
    <row r="17790" spans="76:76">
      <c r="BX17790" s="2"/>
    </row>
    <row r="17791" spans="76:76">
      <c r="BX17791" s="2"/>
    </row>
    <row r="17792" spans="76:76">
      <c r="BX17792" s="2"/>
    </row>
    <row r="17793" spans="76:76">
      <c r="BX17793" s="2"/>
    </row>
    <row r="17794" spans="76:76">
      <c r="BX17794" s="2"/>
    </row>
    <row r="17795" spans="76:76">
      <c r="BX17795" s="2"/>
    </row>
    <row r="17796" spans="76:76">
      <c r="BX17796" s="2"/>
    </row>
    <row r="17797" spans="76:76">
      <c r="BX17797" s="2"/>
    </row>
    <row r="17798" spans="76:76">
      <c r="BX17798" s="2"/>
    </row>
    <row r="17799" spans="76:76">
      <c r="BX17799" s="2"/>
    </row>
    <row r="17800" spans="76:76">
      <c r="BX17800" s="2"/>
    </row>
    <row r="17801" spans="76:76">
      <c r="BX17801" s="2"/>
    </row>
    <row r="17802" spans="76:76">
      <c r="BX17802" s="2"/>
    </row>
    <row r="17803" spans="76:76">
      <c r="BX17803" s="2"/>
    </row>
    <row r="17804" spans="76:76">
      <c r="BX17804" s="2"/>
    </row>
    <row r="17805" spans="76:76">
      <c r="BX17805" s="2"/>
    </row>
    <row r="17806" spans="76:76">
      <c r="BX17806" s="2"/>
    </row>
    <row r="17807" spans="76:76">
      <c r="BX17807" s="2"/>
    </row>
    <row r="17808" spans="76:76">
      <c r="BX17808" s="2"/>
    </row>
    <row r="17809" spans="76:76">
      <c r="BX17809" s="2"/>
    </row>
    <row r="17810" spans="76:76">
      <c r="BX17810" s="2"/>
    </row>
    <row r="17811" spans="76:76">
      <c r="BX17811" s="2"/>
    </row>
    <row r="17812" spans="76:76">
      <c r="BX17812" s="2"/>
    </row>
    <row r="17813" spans="76:76">
      <c r="BX17813" s="2"/>
    </row>
    <row r="17814" spans="76:76">
      <c r="BX17814" s="2"/>
    </row>
    <row r="17815" spans="76:76">
      <c r="BX17815" s="2"/>
    </row>
    <row r="17816" spans="76:76">
      <c r="BX17816" s="2"/>
    </row>
    <row r="17817" spans="76:76">
      <c r="BX17817" s="2"/>
    </row>
    <row r="17818" spans="76:76">
      <c r="BX17818" s="2"/>
    </row>
    <row r="17819" spans="76:76">
      <c r="BX17819" s="2"/>
    </row>
    <row r="17820" spans="76:76">
      <c r="BX17820" s="2"/>
    </row>
    <row r="17821" spans="76:76">
      <c r="BX17821" s="2"/>
    </row>
    <row r="17822" spans="76:76">
      <c r="BX17822" s="2"/>
    </row>
    <row r="17823" spans="76:76">
      <c r="BX17823" s="2"/>
    </row>
    <row r="17824" spans="76:76">
      <c r="BX17824" s="2"/>
    </row>
    <row r="17825" spans="76:76">
      <c r="BX17825" s="2"/>
    </row>
    <row r="17826" spans="76:76">
      <c r="BX17826" s="2"/>
    </row>
    <row r="17827" spans="76:76">
      <c r="BX17827" s="2"/>
    </row>
    <row r="17828" spans="76:76">
      <c r="BX17828" s="2"/>
    </row>
    <row r="17829" spans="76:76">
      <c r="BX17829" s="2"/>
    </row>
    <row r="17830" spans="76:76">
      <c r="BX17830" s="2"/>
    </row>
    <row r="17831" spans="76:76">
      <c r="BX17831" s="2"/>
    </row>
    <row r="17832" spans="76:76">
      <c r="BX17832" s="2"/>
    </row>
    <row r="17833" spans="76:76">
      <c r="BX17833" s="2"/>
    </row>
    <row r="17834" spans="76:76">
      <c r="BX17834" s="2"/>
    </row>
    <row r="17835" spans="76:76">
      <c r="BX17835" s="2"/>
    </row>
    <row r="17836" spans="76:76">
      <c r="BX17836" s="2"/>
    </row>
    <row r="17837" spans="76:76">
      <c r="BX17837" s="2"/>
    </row>
    <row r="17838" spans="76:76">
      <c r="BX17838" s="2"/>
    </row>
    <row r="17839" spans="76:76">
      <c r="BX17839" s="2"/>
    </row>
    <row r="17840" spans="76:76">
      <c r="BX17840" s="2"/>
    </row>
    <row r="17841" spans="76:76">
      <c r="BX17841" s="2"/>
    </row>
    <row r="17842" spans="76:76">
      <c r="BX17842" s="2"/>
    </row>
    <row r="17843" spans="76:76">
      <c r="BX17843" s="2"/>
    </row>
    <row r="17844" spans="76:76">
      <c r="BX17844" s="2"/>
    </row>
    <row r="17845" spans="76:76">
      <c r="BX17845" s="2"/>
    </row>
    <row r="17846" spans="76:76">
      <c r="BX17846" s="2"/>
    </row>
    <row r="17847" spans="76:76">
      <c r="BX17847" s="2"/>
    </row>
    <row r="17848" spans="76:76">
      <c r="BX17848" s="2"/>
    </row>
    <row r="17849" spans="76:76">
      <c r="BX17849" s="2"/>
    </row>
    <row r="17850" spans="76:76">
      <c r="BX17850" s="2"/>
    </row>
    <row r="17851" spans="76:76">
      <c r="BX17851" s="2"/>
    </row>
    <row r="17852" spans="76:76">
      <c r="BX17852" s="2"/>
    </row>
    <row r="17853" spans="76:76">
      <c r="BX17853" s="2"/>
    </row>
    <row r="17854" spans="76:76">
      <c r="BX17854" s="2"/>
    </row>
    <row r="17855" spans="76:76">
      <c r="BX17855" s="2"/>
    </row>
    <row r="17856" spans="76:76">
      <c r="BX17856" s="2"/>
    </row>
    <row r="17857" spans="76:76">
      <c r="BX17857" s="2"/>
    </row>
    <row r="17858" spans="76:76">
      <c r="BX17858" s="2"/>
    </row>
    <row r="17859" spans="76:76">
      <c r="BX17859" s="2"/>
    </row>
    <row r="17860" spans="76:76">
      <c r="BX17860" s="2"/>
    </row>
    <row r="17861" spans="76:76">
      <c r="BX17861" s="2"/>
    </row>
    <row r="17862" spans="76:76">
      <c r="BX17862" s="2"/>
    </row>
    <row r="17863" spans="76:76">
      <c r="BX17863" s="2"/>
    </row>
    <row r="17864" spans="76:76">
      <c r="BX17864" s="2"/>
    </row>
    <row r="17865" spans="76:76">
      <c r="BX17865" s="2"/>
    </row>
    <row r="17866" spans="76:76">
      <c r="BX17866" s="2"/>
    </row>
    <row r="17867" spans="76:76">
      <c r="BX17867" s="2"/>
    </row>
    <row r="17868" spans="76:76">
      <c r="BX17868" s="2"/>
    </row>
    <row r="17869" spans="76:76">
      <c r="BX17869" s="2"/>
    </row>
    <row r="17870" spans="76:76">
      <c r="BX17870" s="2"/>
    </row>
    <row r="17871" spans="76:76">
      <c r="BX17871" s="2"/>
    </row>
    <row r="17872" spans="76:76">
      <c r="BX17872" s="2"/>
    </row>
    <row r="17873" spans="76:76">
      <c r="BX17873" s="2"/>
    </row>
    <row r="17874" spans="76:76">
      <c r="BX17874" s="2"/>
    </row>
    <row r="17875" spans="76:76">
      <c r="BX17875" s="2"/>
    </row>
    <row r="17876" spans="76:76">
      <c r="BX17876" s="2"/>
    </row>
    <row r="17877" spans="76:76">
      <c r="BX17877" s="2"/>
    </row>
    <row r="17878" spans="76:76">
      <c r="BX17878" s="2"/>
    </row>
    <row r="17879" spans="76:76">
      <c r="BX17879" s="2"/>
    </row>
    <row r="17880" spans="76:76">
      <c r="BX17880" s="2"/>
    </row>
    <row r="17881" spans="76:76">
      <c r="BX17881" s="2"/>
    </row>
    <row r="17882" spans="76:76">
      <c r="BX17882" s="2"/>
    </row>
    <row r="17883" spans="76:76">
      <c r="BX17883" s="2"/>
    </row>
    <row r="17884" spans="76:76">
      <c r="BX17884" s="2"/>
    </row>
    <row r="17885" spans="76:76">
      <c r="BX17885" s="2"/>
    </row>
    <row r="17886" spans="76:76">
      <c r="BX17886" s="2"/>
    </row>
    <row r="17887" spans="76:76">
      <c r="BX17887" s="2"/>
    </row>
    <row r="17888" spans="76:76">
      <c r="BX17888" s="2"/>
    </row>
    <row r="17889" spans="76:76">
      <c r="BX17889" s="2"/>
    </row>
    <row r="17890" spans="76:76">
      <c r="BX17890" s="2"/>
    </row>
    <row r="17891" spans="76:76">
      <c r="BX17891" s="2"/>
    </row>
    <row r="17892" spans="76:76">
      <c r="BX17892" s="2"/>
    </row>
    <row r="17893" spans="76:76">
      <c r="BX17893" s="2"/>
    </row>
    <row r="17894" spans="76:76">
      <c r="BX17894" s="2"/>
    </row>
    <row r="17895" spans="76:76">
      <c r="BX17895" s="2"/>
    </row>
    <row r="17896" spans="76:76">
      <c r="BX17896" s="2"/>
    </row>
    <row r="17897" spans="76:76">
      <c r="BX17897" s="2"/>
    </row>
    <row r="17898" spans="76:76">
      <c r="BX17898" s="2"/>
    </row>
    <row r="17899" spans="76:76">
      <c r="BX17899" s="2"/>
    </row>
    <row r="17900" spans="76:76">
      <c r="BX17900" s="2"/>
    </row>
    <row r="17901" spans="76:76">
      <c r="BX17901" s="2"/>
    </row>
    <row r="17902" spans="76:76">
      <c r="BX17902" s="2"/>
    </row>
    <row r="17903" spans="76:76">
      <c r="BX17903" s="2"/>
    </row>
    <row r="17904" spans="76:76">
      <c r="BX17904" s="2"/>
    </row>
    <row r="17905" spans="76:76">
      <c r="BX17905" s="2"/>
    </row>
    <row r="17906" spans="76:76">
      <c r="BX17906" s="2"/>
    </row>
    <row r="17907" spans="76:76">
      <c r="BX17907" s="2"/>
    </row>
    <row r="17908" spans="76:76">
      <c r="BX17908" s="2"/>
    </row>
    <row r="17909" spans="76:76">
      <c r="BX17909" s="2"/>
    </row>
    <row r="17910" spans="76:76">
      <c r="BX17910" s="2"/>
    </row>
    <row r="17911" spans="76:76">
      <c r="BX17911" s="2"/>
    </row>
    <row r="17912" spans="76:76">
      <c r="BX17912" s="2"/>
    </row>
    <row r="17913" spans="76:76">
      <c r="BX17913" s="2"/>
    </row>
    <row r="17914" spans="76:76">
      <c r="BX17914" s="2"/>
    </row>
    <row r="17915" spans="76:76">
      <c r="BX17915" s="2"/>
    </row>
    <row r="17916" spans="76:76">
      <c r="BX17916" s="2"/>
    </row>
    <row r="17917" spans="76:76">
      <c r="BX17917" s="2"/>
    </row>
    <row r="17918" spans="76:76">
      <c r="BX17918" s="2"/>
    </row>
    <row r="17919" spans="76:76">
      <c r="BX17919" s="2"/>
    </row>
    <row r="17920" spans="76:76">
      <c r="BX17920" s="2"/>
    </row>
    <row r="17921" spans="76:76">
      <c r="BX17921" s="2"/>
    </row>
    <row r="17922" spans="76:76">
      <c r="BX17922" s="2"/>
    </row>
    <row r="17923" spans="76:76">
      <c r="BX17923" s="2"/>
    </row>
    <row r="17924" spans="76:76">
      <c r="BX17924" s="2"/>
    </row>
    <row r="17925" spans="76:76">
      <c r="BX17925" s="2"/>
    </row>
    <row r="17926" spans="76:76">
      <c r="BX17926" s="2"/>
    </row>
    <row r="17927" spans="76:76">
      <c r="BX17927" s="2"/>
    </row>
    <row r="17928" spans="76:76">
      <c r="BX17928" s="2"/>
    </row>
    <row r="17929" spans="76:76">
      <c r="BX17929" s="2"/>
    </row>
    <row r="17930" spans="76:76">
      <c r="BX17930" s="2"/>
    </row>
    <row r="17931" spans="76:76">
      <c r="BX17931" s="2"/>
    </row>
    <row r="17932" spans="76:76">
      <c r="BX17932" s="2"/>
    </row>
    <row r="17933" spans="76:76">
      <c r="BX17933" s="2"/>
    </row>
    <row r="17934" spans="76:76">
      <c r="BX17934" s="2"/>
    </row>
    <row r="17935" spans="76:76">
      <c r="BX17935" s="2"/>
    </row>
    <row r="17936" spans="76:76">
      <c r="BX17936" s="2"/>
    </row>
    <row r="17937" spans="76:76">
      <c r="BX17937" s="2"/>
    </row>
    <row r="17938" spans="76:76">
      <c r="BX17938" s="2"/>
    </row>
    <row r="17939" spans="76:76">
      <c r="BX17939" s="2"/>
    </row>
    <row r="17940" spans="76:76">
      <c r="BX17940" s="2"/>
    </row>
    <row r="17941" spans="76:76">
      <c r="BX17941" s="2"/>
    </row>
    <row r="17942" spans="76:76">
      <c r="BX17942" s="2"/>
    </row>
    <row r="17943" spans="76:76">
      <c r="BX17943" s="2"/>
    </row>
    <row r="17944" spans="76:76">
      <c r="BX17944" s="2"/>
    </row>
    <row r="17945" spans="76:76">
      <c r="BX17945" s="2"/>
    </row>
    <row r="17946" spans="76:76">
      <c r="BX17946" s="2"/>
    </row>
    <row r="17947" spans="76:76">
      <c r="BX17947" s="2"/>
    </row>
    <row r="17948" spans="76:76">
      <c r="BX17948" s="2"/>
    </row>
    <row r="17949" spans="76:76">
      <c r="BX17949" s="2"/>
    </row>
    <row r="17950" spans="76:76">
      <c r="BX17950" s="2"/>
    </row>
    <row r="17951" spans="76:76">
      <c r="BX17951" s="2"/>
    </row>
    <row r="17952" spans="76:76">
      <c r="BX17952" s="2"/>
    </row>
    <row r="17953" spans="76:76">
      <c r="BX17953" s="2"/>
    </row>
    <row r="17954" spans="76:76">
      <c r="BX17954" s="2"/>
    </row>
    <row r="17955" spans="76:76">
      <c r="BX17955" s="2"/>
    </row>
    <row r="17956" spans="76:76">
      <c r="BX17956" s="2"/>
    </row>
    <row r="17957" spans="76:76">
      <c r="BX17957" s="2"/>
    </row>
    <row r="17958" spans="76:76">
      <c r="BX17958" s="2"/>
    </row>
    <row r="17959" spans="76:76">
      <c r="BX17959" s="2"/>
    </row>
    <row r="17960" spans="76:76">
      <c r="BX17960" s="2"/>
    </row>
    <row r="17961" spans="76:76">
      <c r="BX17961" s="2"/>
    </row>
    <row r="17962" spans="76:76">
      <c r="BX17962" s="2"/>
    </row>
    <row r="17963" spans="76:76">
      <c r="BX17963" s="2"/>
    </row>
    <row r="17964" spans="76:76">
      <c r="BX17964" s="2"/>
    </row>
    <row r="17965" spans="76:76">
      <c r="BX17965" s="2"/>
    </row>
    <row r="17966" spans="76:76">
      <c r="BX17966" s="2"/>
    </row>
    <row r="17967" spans="76:76">
      <c r="BX17967" s="2"/>
    </row>
    <row r="17968" spans="76:76">
      <c r="BX17968" s="2"/>
    </row>
    <row r="17969" spans="76:76">
      <c r="BX17969" s="2"/>
    </row>
    <row r="17970" spans="76:76">
      <c r="BX17970" s="2"/>
    </row>
    <row r="17971" spans="76:76">
      <c r="BX17971" s="2"/>
    </row>
    <row r="17972" spans="76:76">
      <c r="BX17972" s="2"/>
    </row>
    <row r="17973" spans="76:76">
      <c r="BX17973" s="2"/>
    </row>
    <row r="17974" spans="76:76">
      <c r="BX17974" s="2"/>
    </row>
    <row r="17975" spans="76:76">
      <c r="BX17975" s="2"/>
    </row>
    <row r="17976" spans="76:76">
      <c r="BX17976" s="2"/>
    </row>
    <row r="17977" spans="76:76">
      <c r="BX17977" s="2"/>
    </row>
    <row r="17978" spans="76:76">
      <c r="BX17978" s="2"/>
    </row>
    <row r="17979" spans="76:76">
      <c r="BX17979" s="2"/>
    </row>
    <row r="17980" spans="76:76">
      <c r="BX17980" s="2"/>
    </row>
    <row r="17981" spans="76:76">
      <c r="BX17981" s="2"/>
    </row>
    <row r="17982" spans="76:76">
      <c r="BX17982" s="2"/>
    </row>
    <row r="17983" spans="76:76">
      <c r="BX17983" s="2"/>
    </row>
    <row r="17984" spans="76:76">
      <c r="BX17984" s="2"/>
    </row>
    <row r="17985" spans="76:76">
      <c r="BX17985" s="2"/>
    </row>
    <row r="17986" spans="76:76">
      <c r="BX17986" s="2"/>
    </row>
    <row r="17987" spans="76:76">
      <c r="BX17987" s="2"/>
    </row>
    <row r="17988" spans="76:76">
      <c r="BX17988" s="2"/>
    </row>
    <row r="17989" spans="76:76">
      <c r="BX17989" s="2"/>
    </row>
    <row r="17990" spans="76:76">
      <c r="BX17990" s="2"/>
    </row>
    <row r="17991" spans="76:76">
      <c r="BX17991" s="2"/>
    </row>
    <row r="17992" spans="76:76">
      <c r="BX17992" s="2"/>
    </row>
    <row r="17993" spans="76:76">
      <c r="BX17993" s="2"/>
    </row>
    <row r="17994" spans="76:76">
      <c r="BX17994" s="2"/>
    </row>
    <row r="17995" spans="76:76">
      <c r="BX17995" s="2"/>
    </row>
    <row r="17996" spans="76:76">
      <c r="BX17996" s="2"/>
    </row>
    <row r="17997" spans="76:76">
      <c r="BX17997" s="2"/>
    </row>
    <row r="17998" spans="76:76">
      <c r="BX17998" s="2"/>
    </row>
    <row r="17999" spans="76:76">
      <c r="BX17999" s="2"/>
    </row>
    <row r="18000" spans="76:76">
      <c r="BX18000" s="2"/>
    </row>
    <row r="18001" spans="76:76">
      <c r="BX18001" s="2"/>
    </row>
    <row r="18002" spans="76:76">
      <c r="BX18002" s="2"/>
    </row>
    <row r="18003" spans="76:76">
      <c r="BX18003" s="2"/>
    </row>
    <row r="18004" spans="76:76">
      <c r="BX18004" s="2"/>
    </row>
    <row r="18005" spans="76:76">
      <c r="BX18005" s="2"/>
    </row>
    <row r="18006" spans="76:76">
      <c r="BX18006" s="2"/>
    </row>
    <row r="18007" spans="76:76">
      <c r="BX18007" s="2"/>
    </row>
    <row r="18008" spans="76:76">
      <c r="BX18008" s="2"/>
    </row>
    <row r="18009" spans="76:76">
      <c r="BX18009" s="2"/>
    </row>
    <row r="18010" spans="76:76">
      <c r="BX18010" s="2"/>
    </row>
    <row r="18011" spans="76:76">
      <c r="BX18011" s="2"/>
    </row>
    <row r="18012" spans="76:76">
      <c r="BX18012" s="2"/>
    </row>
    <row r="18013" spans="76:76">
      <c r="BX18013" s="2"/>
    </row>
    <row r="18014" spans="76:76">
      <c r="BX18014" s="2"/>
    </row>
    <row r="18015" spans="76:76">
      <c r="BX18015" s="2"/>
    </row>
    <row r="18016" spans="76:76">
      <c r="BX18016" s="2"/>
    </row>
    <row r="18017" spans="76:76">
      <c r="BX18017" s="2"/>
    </row>
    <row r="18018" spans="76:76">
      <c r="BX18018" s="2"/>
    </row>
    <row r="18019" spans="76:76">
      <c r="BX18019" s="2"/>
    </row>
    <row r="18020" spans="76:76">
      <c r="BX18020" s="2"/>
    </row>
    <row r="18021" spans="76:76">
      <c r="BX18021" s="2"/>
    </row>
    <row r="18022" spans="76:76">
      <c r="BX18022" s="2"/>
    </row>
    <row r="18023" spans="76:76">
      <c r="BX18023" s="2"/>
    </row>
    <row r="18024" spans="76:76">
      <c r="BX18024" s="2"/>
    </row>
    <row r="18025" spans="76:76">
      <c r="BX18025" s="2"/>
    </row>
    <row r="18026" spans="76:76">
      <c r="BX18026" s="2"/>
    </row>
    <row r="18027" spans="76:76">
      <c r="BX18027" s="2"/>
    </row>
    <row r="18028" spans="76:76">
      <c r="BX18028" s="2"/>
    </row>
    <row r="18029" spans="76:76">
      <c r="BX18029" s="2"/>
    </row>
    <row r="18030" spans="76:76">
      <c r="BX18030" s="2"/>
    </row>
    <row r="18031" spans="76:76">
      <c r="BX18031" s="2"/>
    </row>
    <row r="18032" spans="76:76">
      <c r="BX18032" s="2"/>
    </row>
    <row r="18033" spans="76:76">
      <c r="BX18033" s="2"/>
    </row>
    <row r="18034" spans="76:76">
      <c r="BX18034" s="2"/>
    </row>
    <row r="18035" spans="76:76">
      <c r="BX18035" s="2"/>
    </row>
    <row r="18036" spans="76:76">
      <c r="BX18036" s="2"/>
    </row>
    <row r="18037" spans="76:76">
      <c r="BX18037" s="2"/>
    </row>
    <row r="18038" spans="76:76">
      <c r="BX18038" s="2"/>
    </row>
    <row r="18039" spans="76:76">
      <c r="BX18039" s="2"/>
    </row>
    <row r="18040" spans="76:76">
      <c r="BX18040" s="2"/>
    </row>
    <row r="18041" spans="76:76">
      <c r="BX18041" s="2"/>
    </row>
    <row r="18042" spans="76:76">
      <c r="BX18042" s="2"/>
    </row>
    <row r="18043" spans="76:76">
      <c r="BX18043" s="2"/>
    </row>
    <row r="18044" spans="76:76">
      <c r="BX18044" s="2"/>
    </row>
    <row r="18045" spans="76:76">
      <c r="BX18045" s="2"/>
    </row>
    <row r="18046" spans="76:76">
      <c r="BX18046" s="2"/>
    </row>
    <row r="18047" spans="76:76">
      <c r="BX18047" s="2"/>
    </row>
    <row r="18048" spans="76:76">
      <c r="BX18048" s="2"/>
    </row>
    <row r="18049" spans="76:76">
      <c r="BX18049" s="2"/>
    </row>
    <row r="18050" spans="76:76">
      <c r="BX18050" s="2"/>
    </row>
    <row r="18051" spans="76:76">
      <c r="BX18051" s="2"/>
    </row>
    <row r="18052" spans="76:76">
      <c r="BX18052" s="2"/>
    </row>
    <row r="18053" spans="76:76">
      <c r="BX18053" s="2"/>
    </row>
    <row r="18054" spans="76:76">
      <c r="BX18054" s="2"/>
    </row>
    <row r="18055" spans="76:76">
      <c r="BX18055" s="2"/>
    </row>
    <row r="18056" spans="76:76">
      <c r="BX18056" s="2"/>
    </row>
    <row r="18057" spans="76:76">
      <c r="BX18057" s="2"/>
    </row>
    <row r="18058" spans="76:76">
      <c r="BX18058" s="2"/>
    </row>
    <row r="18059" spans="76:76">
      <c r="BX18059" s="2"/>
    </row>
    <row r="18060" spans="76:76">
      <c r="BX18060" s="2"/>
    </row>
    <row r="18061" spans="76:76">
      <c r="BX18061" s="2"/>
    </row>
    <row r="18062" spans="76:76">
      <c r="BX18062" s="2"/>
    </row>
    <row r="18063" spans="76:76">
      <c r="BX18063" s="2"/>
    </row>
    <row r="18064" spans="76:76">
      <c r="BX18064" s="2"/>
    </row>
    <row r="18065" spans="76:76">
      <c r="BX18065" s="2"/>
    </row>
    <row r="18066" spans="76:76">
      <c r="BX18066" s="2"/>
    </row>
    <row r="18067" spans="76:76">
      <c r="BX18067" s="2"/>
    </row>
    <row r="18068" spans="76:76">
      <c r="BX18068" s="2"/>
    </row>
    <row r="18069" spans="76:76">
      <c r="BX18069" s="2"/>
    </row>
    <row r="18070" spans="76:76">
      <c r="BX18070" s="2"/>
    </row>
    <row r="18071" spans="76:76">
      <c r="BX18071" s="2"/>
    </row>
    <row r="18072" spans="76:76">
      <c r="BX18072" s="2"/>
    </row>
    <row r="18073" spans="76:76">
      <c r="BX18073" s="2"/>
    </row>
    <row r="18074" spans="76:76">
      <c r="BX18074" s="2"/>
    </row>
    <row r="18075" spans="76:76">
      <c r="BX18075" s="2"/>
    </row>
    <row r="18076" spans="76:76">
      <c r="BX18076" s="2"/>
    </row>
    <row r="18077" spans="76:76">
      <c r="BX18077" s="2"/>
    </row>
    <row r="18078" spans="76:76">
      <c r="BX18078" s="2"/>
    </row>
    <row r="18079" spans="76:76">
      <c r="BX18079" s="2"/>
    </row>
    <row r="18080" spans="76:76">
      <c r="BX18080" s="2"/>
    </row>
    <row r="18081" spans="76:76">
      <c r="BX18081" s="2"/>
    </row>
    <row r="18082" spans="76:76">
      <c r="BX18082" s="2"/>
    </row>
    <row r="18083" spans="76:76">
      <c r="BX18083" s="2"/>
    </row>
    <row r="18084" spans="76:76">
      <c r="BX18084" s="2"/>
    </row>
    <row r="18085" spans="76:76">
      <c r="BX18085" s="2"/>
    </row>
    <row r="18086" spans="76:76">
      <c r="BX18086" s="2"/>
    </row>
    <row r="18087" spans="76:76">
      <c r="BX18087" s="2"/>
    </row>
    <row r="18088" spans="76:76">
      <c r="BX18088" s="2"/>
    </row>
    <row r="18089" spans="76:76">
      <c r="BX18089" s="2"/>
    </row>
    <row r="18090" spans="76:76">
      <c r="BX18090" s="2"/>
    </row>
    <row r="18091" spans="76:76">
      <c r="BX18091" s="2"/>
    </row>
    <row r="18092" spans="76:76">
      <c r="BX18092" s="2"/>
    </row>
    <row r="18093" spans="76:76">
      <c r="BX18093" s="2"/>
    </row>
    <row r="18094" spans="76:76">
      <c r="BX18094" s="2"/>
    </row>
    <row r="18095" spans="76:76">
      <c r="BX18095" s="2"/>
    </row>
    <row r="18096" spans="76:76">
      <c r="BX18096" s="2"/>
    </row>
    <row r="18097" spans="76:76">
      <c r="BX18097" s="2"/>
    </row>
    <row r="18098" spans="76:76">
      <c r="BX18098" s="2"/>
    </row>
    <row r="18099" spans="76:76">
      <c r="BX18099" s="2"/>
    </row>
    <row r="18100" spans="76:76">
      <c r="BX18100" s="2"/>
    </row>
    <row r="18101" spans="76:76">
      <c r="BX18101" s="2"/>
    </row>
    <row r="18102" spans="76:76">
      <c r="BX18102" s="2"/>
    </row>
    <row r="18103" spans="76:76">
      <c r="BX18103" s="2"/>
    </row>
    <row r="18104" spans="76:76">
      <c r="BX18104" s="2"/>
    </row>
    <row r="18105" spans="76:76">
      <c r="BX18105" s="2"/>
    </row>
    <row r="18106" spans="76:76">
      <c r="BX18106" s="2"/>
    </row>
    <row r="18107" spans="76:76">
      <c r="BX18107" s="2"/>
    </row>
    <row r="18108" spans="76:76">
      <c r="BX18108" s="2"/>
    </row>
    <row r="18109" spans="76:76">
      <c r="BX18109" s="2"/>
    </row>
    <row r="18110" spans="76:76">
      <c r="BX18110" s="2"/>
    </row>
    <row r="18111" spans="76:76">
      <c r="BX18111" s="2"/>
    </row>
    <row r="18112" spans="76:76">
      <c r="BX18112" s="2"/>
    </row>
    <row r="18113" spans="76:76">
      <c r="BX18113" s="2"/>
    </row>
    <row r="18114" spans="76:76">
      <c r="BX18114" s="2"/>
    </row>
    <row r="18115" spans="76:76">
      <c r="BX18115" s="2"/>
    </row>
    <row r="18116" spans="76:76">
      <c r="BX18116" s="2"/>
    </row>
    <row r="18117" spans="76:76">
      <c r="BX18117" s="2"/>
    </row>
    <row r="18118" spans="76:76">
      <c r="BX18118" s="2"/>
    </row>
    <row r="18119" spans="76:76">
      <c r="BX18119" s="2"/>
    </row>
    <row r="18120" spans="76:76">
      <c r="BX18120" s="2"/>
    </row>
    <row r="18121" spans="76:76">
      <c r="BX18121" s="2"/>
    </row>
    <row r="18122" spans="76:76">
      <c r="BX18122" s="2"/>
    </row>
    <row r="18123" spans="76:76">
      <c r="BX18123" s="2"/>
    </row>
    <row r="18124" spans="76:76">
      <c r="BX18124" s="2"/>
    </row>
    <row r="18125" spans="76:76">
      <c r="BX18125" s="2"/>
    </row>
    <row r="18126" spans="76:76">
      <c r="BX18126" s="2"/>
    </row>
    <row r="18127" spans="76:76">
      <c r="BX18127" s="2"/>
    </row>
    <row r="18128" spans="76:76">
      <c r="BX18128" s="2"/>
    </row>
    <row r="18129" spans="76:76">
      <c r="BX18129" s="2"/>
    </row>
    <row r="18130" spans="76:76">
      <c r="BX18130" s="2"/>
    </row>
    <row r="18131" spans="76:76">
      <c r="BX18131" s="2"/>
    </row>
    <row r="18132" spans="76:76">
      <c r="BX18132" s="2"/>
    </row>
    <row r="18133" spans="76:76">
      <c r="BX18133" s="2"/>
    </row>
    <row r="18134" spans="76:76">
      <c r="BX18134" s="2"/>
    </row>
    <row r="18135" spans="76:76">
      <c r="BX18135" s="2"/>
    </row>
    <row r="18136" spans="76:76">
      <c r="BX18136" s="2"/>
    </row>
    <row r="18137" spans="76:76">
      <c r="BX18137" s="2"/>
    </row>
    <row r="18138" spans="76:76">
      <c r="BX18138" s="2"/>
    </row>
    <row r="18139" spans="76:76">
      <c r="BX18139" s="2"/>
    </row>
    <row r="18140" spans="76:76">
      <c r="BX18140" s="2"/>
    </row>
    <row r="18141" spans="76:76">
      <c r="BX18141" s="2"/>
    </row>
    <row r="18142" spans="76:76">
      <c r="BX18142" s="2"/>
    </row>
    <row r="18143" spans="76:76">
      <c r="BX18143" s="2"/>
    </row>
    <row r="18144" spans="76:76">
      <c r="BX18144" s="2"/>
    </row>
    <row r="18145" spans="76:76">
      <c r="BX18145" s="2"/>
    </row>
    <row r="18146" spans="76:76">
      <c r="BX18146" s="2"/>
    </row>
    <row r="18147" spans="76:76">
      <c r="BX18147" s="2"/>
    </row>
    <row r="18148" spans="76:76">
      <c r="BX18148" s="2"/>
    </row>
    <row r="18149" spans="76:76">
      <c r="BX18149" s="2"/>
    </row>
    <row r="18150" spans="76:76">
      <c r="BX18150" s="2"/>
    </row>
    <row r="18151" spans="76:76">
      <c r="BX18151" s="2"/>
    </row>
    <row r="18152" spans="76:76">
      <c r="BX18152" s="2"/>
    </row>
    <row r="18153" spans="76:76">
      <c r="BX18153" s="2"/>
    </row>
    <row r="18154" spans="76:76">
      <c r="BX18154" s="2"/>
    </row>
    <row r="18155" spans="76:76">
      <c r="BX18155" s="2"/>
    </row>
    <row r="18156" spans="76:76">
      <c r="BX18156" s="2"/>
    </row>
    <row r="18157" spans="76:76">
      <c r="BX18157" s="2"/>
    </row>
    <row r="18158" spans="76:76">
      <c r="BX18158" s="2"/>
    </row>
    <row r="18159" spans="76:76">
      <c r="BX18159" s="2"/>
    </row>
    <row r="18160" spans="76:76">
      <c r="BX18160" s="2"/>
    </row>
    <row r="18161" spans="76:76">
      <c r="BX18161" s="2"/>
    </row>
    <row r="18162" spans="76:76">
      <c r="BX18162" s="2"/>
    </row>
    <row r="18163" spans="76:76">
      <c r="BX18163" s="2"/>
    </row>
    <row r="18164" spans="76:76">
      <c r="BX18164" s="2"/>
    </row>
    <row r="18165" spans="76:76">
      <c r="BX18165" s="2"/>
    </row>
    <row r="18166" spans="76:76">
      <c r="BX18166" s="2"/>
    </row>
    <row r="18167" spans="76:76">
      <c r="BX18167" s="2"/>
    </row>
    <row r="18168" spans="76:76">
      <c r="BX18168" s="2"/>
    </row>
    <row r="18169" spans="76:76">
      <c r="BX18169" s="2"/>
    </row>
    <row r="18170" spans="76:76">
      <c r="BX18170" s="2"/>
    </row>
    <row r="18171" spans="76:76">
      <c r="BX18171" s="2"/>
    </row>
    <row r="18172" spans="76:76">
      <c r="BX18172" s="2"/>
    </row>
    <row r="18173" spans="76:76">
      <c r="BX18173" s="2"/>
    </row>
    <row r="18174" spans="76:76">
      <c r="BX18174" s="2"/>
    </row>
    <row r="18175" spans="76:76">
      <c r="BX18175" s="2"/>
    </row>
    <row r="18176" spans="76:76">
      <c r="BX18176" s="2"/>
    </row>
    <row r="18177" spans="76:76">
      <c r="BX18177" s="2"/>
    </row>
    <row r="18178" spans="76:76">
      <c r="BX18178" s="2"/>
    </row>
    <row r="18179" spans="76:76">
      <c r="BX18179" s="2"/>
    </row>
    <row r="18180" spans="76:76">
      <c r="BX18180" s="2"/>
    </row>
    <row r="18181" spans="76:76">
      <c r="BX18181" s="2"/>
    </row>
    <row r="18182" spans="76:76">
      <c r="BX18182" s="2"/>
    </row>
    <row r="18183" spans="76:76">
      <c r="BX18183" s="2"/>
    </row>
    <row r="18184" spans="76:76">
      <c r="BX18184" s="2"/>
    </row>
    <row r="18185" spans="76:76">
      <c r="BX18185" s="2"/>
    </row>
    <row r="18186" spans="76:76">
      <c r="BX18186" s="2"/>
    </row>
    <row r="18187" spans="76:76">
      <c r="BX18187" s="2"/>
    </row>
    <row r="18188" spans="76:76">
      <c r="BX18188" s="2"/>
    </row>
    <row r="18189" spans="76:76">
      <c r="BX18189" s="2"/>
    </row>
    <row r="18190" spans="76:76">
      <c r="BX18190" s="2"/>
    </row>
    <row r="18191" spans="76:76">
      <c r="BX18191" s="2"/>
    </row>
    <row r="18192" spans="76:76">
      <c r="BX18192" s="2"/>
    </row>
    <row r="18193" spans="76:76">
      <c r="BX18193" s="2"/>
    </row>
    <row r="18194" spans="76:76">
      <c r="BX18194" s="2"/>
    </row>
    <row r="18195" spans="76:76">
      <c r="BX18195" s="2"/>
    </row>
    <row r="18196" spans="76:76">
      <c r="BX18196" s="2"/>
    </row>
    <row r="18197" spans="76:76">
      <c r="BX18197" s="2"/>
    </row>
    <row r="18198" spans="76:76">
      <c r="BX18198" s="2"/>
    </row>
    <row r="18199" spans="76:76">
      <c r="BX18199" s="2"/>
    </row>
    <row r="18200" spans="76:76">
      <c r="BX18200" s="2"/>
    </row>
    <row r="18201" spans="76:76">
      <c r="BX18201" s="2"/>
    </row>
    <row r="18202" spans="76:76">
      <c r="BX18202" s="2"/>
    </row>
    <row r="18203" spans="76:76">
      <c r="BX18203" s="2"/>
    </row>
    <row r="18204" spans="76:76">
      <c r="BX18204" s="2"/>
    </row>
    <row r="18205" spans="76:76">
      <c r="BX18205" s="2"/>
    </row>
    <row r="18206" spans="76:76">
      <c r="BX18206" s="2"/>
    </row>
    <row r="18207" spans="76:76">
      <c r="BX18207" s="2"/>
    </row>
    <row r="18208" spans="76:76">
      <c r="BX18208" s="2"/>
    </row>
    <row r="18209" spans="76:76">
      <c r="BX18209" s="2"/>
    </row>
    <row r="18210" spans="76:76">
      <c r="BX18210" s="2"/>
    </row>
    <row r="18211" spans="76:76">
      <c r="BX18211" s="2"/>
    </row>
    <row r="18212" spans="76:76">
      <c r="BX18212" s="2"/>
    </row>
    <row r="18213" spans="76:76">
      <c r="BX18213" s="2"/>
    </row>
    <row r="18214" spans="76:76">
      <c r="BX18214" s="2"/>
    </row>
    <row r="18215" spans="76:76">
      <c r="BX18215" s="2"/>
    </row>
    <row r="18216" spans="76:76">
      <c r="BX18216" s="2"/>
    </row>
    <row r="18217" spans="76:76">
      <c r="BX18217" s="2"/>
    </row>
    <row r="18218" spans="76:76">
      <c r="BX18218" s="2"/>
    </row>
    <row r="18219" spans="76:76">
      <c r="BX18219" s="2"/>
    </row>
    <row r="18220" spans="76:76">
      <c r="BX18220" s="2"/>
    </row>
    <row r="18221" spans="76:76">
      <c r="BX18221" s="2"/>
    </row>
    <row r="18222" spans="76:76">
      <c r="BX18222" s="2"/>
    </row>
    <row r="18223" spans="76:76">
      <c r="BX18223" s="2"/>
    </row>
    <row r="18224" spans="76:76">
      <c r="BX18224" s="2"/>
    </row>
    <row r="18225" spans="76:76">
      <c r="BX18225" s="2"/>
    </row>
    <row r="18226" spans="76:76">
      <c r="BX18226" s="2"/>
    </row>
    <row r="18227" spans="76:76">
      <c r="BX18227" s="2"/>
    </row>
    <row r="18228" spans="76:76">
      <c r="BX18228" s="2"/>
    </row>
    <row r="18229" spans="76:76">
      <c r="BX18229" s="2"/>
    </row>
    <row r="18230" spans="76:76">
      <c r="BX18230" s="2"/>
    </row>
    <row r="18231" spans="76:76">
      <c r="BX18231" s="2"/>
    </row>
    <row r="18232" spans="76:76">
      <c r="BX18232" s="2"/>
    </row>
    <row r="18233" spans="76:76">
      <c r="BX18233" s="2"/>
    </row>
    <row r="18234" spans="76:76">
      <c r="BX18234" s="2"/>
    </row>
    <row r="18235" spans="76:76">
      <c r="BX18235" s="2"/>
    </row>
    <row r="18236" spans="76:76">
      <c r="BX18236" s="2"/>
    </row>
    <row r="18237" spans="76:76">
      <c r="BX18237" s="2"/>
    </row>
    <row r="18238" spans="76:76">
      <c r="BX18238" s="2"/>
    </row>
    <row r="18239" spans="76:76">
      <c r="BX18239" s="2"/>
    </row>
    <row r="18240" spans="76:76">
      <c r="BX18240" s="2"/>
    </row>
    <row r="18241" spans="76:76">
      <c r="BX18241" s="2"/>
    </row>
    <row r="18242" spans="76:76">
      <c r="BX18242" s="2"/>
    </row>
    <row r="18243" spans="76:76">
      <c r="BX18243" s="2"/>
    </row>
    <row r="18244" spans="76:76">
      <c r="BX18244" s="2"/>
    </row>
    <row r="18245" spans="76:76">
      <c r="BX18245" s="2"/>
    </row>
    <row r="18246" spans="76:76">
      <c r="BX18246" s="2"/>
    </row>
    <row r="18247" spans="76:76">
      <c r="BX18247" s="2"/>
    </row>
    <row r="18248" spans="76:76">
      <c r="BX18248" s="2"/>
    </row>
    <row r="18249" spans="76:76">
      <c r="BX18249" s="2"/>
    </row>
    <row r="18250" spans="76:76">
      <c r="BX18250" s="2"/>
    </row>
    <row r="18251" spans="76:76">
      <c r="BX18251" s="2"/>
    </row>
    <row r="18252" spans="76:76">
      <c r="BX18252" s="2"/>
    </row>
    <row r="18253" spans="76:76">
      <c r="BX18253" s="2"/>
    </row>
    <row r="18254" spans="76:76">
      <c r="BX18254" s="2"/>
    </row>
    <row r="18255" spans="76:76">
      <c r="BX18255" s="2"/>
    </row>
    <row r="18256" spans="76:76">
      <c r="BX18256" s="2"/>
    </row>
    <row r="18257" spans="76:76">
      <c r="BX18257" s="2"/>
    </row>
    <row r="18258" spans="76:76">
      <c r="BX18258" s="2"/>
    </row>
    <row r="18259" spans="76:76">
      <c r="BX18259" s="2"/>
    </row>
    <row r="18260" spans="76:76">
      <c r="BX18260" s="2"/>
    </row>
    <row r="18261" spans="76:76">
      <c r="BX18261" s="2"/>
    </row>
    <row r="18262" spans="76:76">
      <c r="BX18262" s="2"/>
    </row>
    <row r="18263" spans="76:76">
      <c r="BX18263" s="2"/>
    </row>
    <row r="18264" spans="76:76">
      <c r="BX18264" s="2"/>
    </row>
    <row r="18265" spans="76:76">
      <c r="BX18265" s="2"/>
    </row>
    <row r="18266" spans="76:76">
      <c r="BX18266" s="2"/>
    </row>
    <row r="18267" spans="76:76">
      <c r="BX18267" s="2"/>
    </row>
    <row r="18268" spans="76:76">
      <c r="BX18268" s="2"/>
    </row>
    <row r="18269" spans="76:76">
      <c r="BX18269" s="2"/>
    </row>
    <row r="18270" spans="76:76">
      <c r="BX18270" s="2"/>
    </row>
    <row r="18271" spans="76:76">
      <c r="BX18271" s="2"/>
    </row>
    <row r="18272" spans="76:76">
      <c r="BX18272" s="2"/>
    </row>
    <row r="18273" spans="76:76">
      <c r="BX18273" s="2"/>
    </row>
    <row r="18274" spans="76:76">
      <c r="BX18274" s="2"/>
    </row>
    <row r="18275" spans="76:76">
      <c r="BX18275" s="2"/>
    </row>
    <row r="18276" spans="76:76">
      <c r="BX18276" s="2"/>
    </row>
    <row r="18277" spans="76:76">
      <c r="BX18277" s="2"/>
    </row>
    <row r="18278" spans="76:76">
      <c r="BX18278" s="2"/>
    </row>
    <row r="18279" spans="76:76">
      <c r="BX18279" s="2"/>
    </row>
    <row r="18280" spans="76:76">
      <c r="BX18280" s="2"/>
    </row>
    <row r="18281" spans="76:76">
      <c r="BX18281" s="2"/>
    </row>
    <row r="18282" spans="76:76">
      <c r="BX18282" s="2"/>
    </row>
    <row r="18283" spans="76:76">
      <c r="BX18283" s="2"/>
    </row>
    <row r="18284" spans="76:76">
      <c r="BX18284" s="2"/>
    </row>
    <row r="18285" spans="76:76">
      <c r="BX18285" s="2"/>
    </row>
    <row r="18286" spans="76:76">
      <c r="BX18286" s="2"/>
    </row>
    <row r="18287" spans="76:76">
      <c r="BX18287" s="2"/>
    </row>
    <row r="18288" spans="76:76">
      <c r="BX18288" s="2"/>
    </row>
    <row r="18289" spans="76:76">
      <c r="BX18289" s="2"/>
    </row>
    <row r="18290" spans="76:76">
      <c r="BX18290" s="2"/>
    </row>
    <row r="18291" spans="76:76">
      <c r="BX18291" s="2"/>
    </row>
    <row r="18292" spans="76:76">
      <c r="BX18292" s="2"/>
    </row>
    <row r="18293" spans="76:76">
      <c r="BX18293" s="2"/>
    </row>
    <row r="18294" spans="76:76">
      <c r="BX18294" s="2"/>
    </row>
    <row r="18295" spans="76:76">
      <c r="BX18295" s="2"/>
    </row>
    <row r="18296" spans="76:76">
      <c r="BX18296" s="2"/>
    </row>
    <row r="18297" spans="76:76">
      <c r="BX18297" s="2"/>
    </row>
    <row r="18298" spans="76:76">
      <c r="BX18298" s="2"/>
    </row>
    <row r="18299" spans="76:76">
      <c r="BX18299" s="2"/>
    </row>
    <row r="18300" spans="76:76">
      <c r="BX18300" s="2"/>
    </row>
    <row r="18301" spans="76:76">
      <c r="BX18301" s="2"/>
    </row>
    <row r="18302" spans="76:76">
      <c r="BX18302" s="2"/>
    </row>
    <row r="18303" spans="76:76">
      <c r="BX18303" s="2"/>
    </row>
    <row r="18304" spans="76:76">
      <c r="BX18304" s="2"/>
    </row>
    <row r="18305" spans="76:76">
      <c r="BX18305" s="2"/>
    </row>
    <row r="18306" spans="76:76">
      <c r="BX18306" s="2"/>
    </row>
    <row r="18307" spans="76:76">
      <c r="BX18307" s="2"/>
    </row>
    <row r="18308" spans="76:76">
      <c r="BX18308" s="2"/>
    </row>
    <row r="18309" spans="76:76">
      <c r="BX18309" s="2"/>
    </row>
    <row r="18310" spans="76:76">
      <c r="BX18310" s="2"/>
    </row>
    <row r="18311" spans="76:76">
      <c r="BX18311" s="2"/>
    </row>
    <row r="18312" spans="76:76">
      <c r="BX18312" s="2"/>
    </row>
    <row r="18313" spans="76:76">
      <c r="BX18313" s="2"/>
    </row>
    <row r="18314" spans="76:76">
      <c r="BX18314" s="2"/>
    </row>
    <row r="18315" spans="76:76">
      <c r="BX18315" s="2"/>
    </row>
    <row r="18316" spans="76:76">
      <c r="BX18316" s="2"/>
    </row>
    <row r="18317" spans="76:76">
      <c r="BX18317" s="2"/>
    </row>
    <row r="18318" spans="76:76">
      <c r="BX18318" s="2"/>
    </row>
    <row r="18319" spans="76:76">
      <c r="BX18319" s="2"/>
    </row>
    <row r="18320" spans="76:76">
      <c r="BX18320" s="2"/>
    </row>
    <row r="18321" spans="76:76">
      <c r="BX18321" s="2"/>
    </row>
    <row r="18322" spans="76:76">
      <c r="BX18322" s="2"/>
    </row>
    <row r="18323" spans="76:76">
      <c r="BX18323" s="2"/>
    </row>
    <row r="18324" spans="76:76">
      <c r="BX18324" s="2"/>
    </row>
    <row r="18325" spans="76:76">
      <c r="BX18325" s="2"/>
    </row>
    <row r="18326" spans="76:76">
      <c r="BX18326" s="2"/>
    </row>
    <row r="18327" spans="76:76">
      <c r="BX18327" s="2"/>
    </row>
    <row r="18328" spans="76:76">
      <c r="BX18328" s="2"/>
    </row>
    <row r="18329" spans="76:76">
      <c r="BX18329" s="2"/>
    </row>
    <row r="18330" spans="76:76">
      <c r="BX18330" s="2"/>
    </row>
    <row r="18331" spans="76:76">
      <c r="BX18331" s="2"/>
    </row>
    <row r="18332" spans="76:76">
      <c r="BX18332" s="2"/>
    </row>
    <row r="18333" spans="76:76">
      <c r="BX18333" s="2"/>
    </row>
    <row r="18334" spans="76:76">
      <c r="BX18334" s="2"/>
    </row>
    <row r="18335" spans="76:76">
      <c r="BX18335" s="2"/>
    </row>
    <row r="18336" spans="76:76">
      <c r="BX18336" s="2"/>
    </row>
    <row r="18337" spans="76:76">
      <c r="BX18337" s="2"/>
    </row>
    <row r="18338" spans="76:76">
      <c r="BX18338" s="2"/>
    </row>
    <row r="18339" spans="76:76">
      <c r="BX18339" s="2"/>
    </row>
    <row r="18340" spans="76:76">
      <c r="BX18340" s="2"/>
    </row>
    <row r="18341" spans="76:76">
      <c r="BX18341" s="2"/>
    </row>
    <row r="18342" spans="76:76">
      <c r="BX18342" s="2"/>
    </row>
    <row r="18343" spans="76:76">
      <c r="BX18343" s="2"/>
    </row>
    <row r="18344" spans="76:76">
      <c r="BX18344" s="2"/>
    </row>
    <row r="18345" spans="76:76">
      <c r="BX18345" s="2"/>
    </row>
    <row r="18346" spans="76:76">
      <c r="BX18346" s="2"/>
    </row>
    <row r="18347" spans="76:76">
      <c r="BX18347" s="2"/>
    </row>
    <row r="18348" spans="76:76">
      <c r="BX18348" s="2"/>
    </row>
    <row r="18349" spans="76:76">
      <c r="BX18349" s="2"/>
    </row>
    <row r="18350" spans="76:76">
      <c r="BX18350" s="2"/>
    </row>
    <row r="18351" spans="76:76">
      <c r="BX18351" s="2"/>
    </row>
    <row r="18352" spans="76:76">
      <c r="BX18352" s="2"/>
    </row>
    <row r="18353" spans="76:76">
      <c r="BX18353" s="2"/>
    </row>
    <row r="18354" spans="76:76">
      <c r="BX18354" s="2"/>
    </row>
    <row r="18355" spans="76:76">
      <c r="BX18355" s="2"/>
    </row>
    <row r="18356" spans="76:76">
      <c r="BX18356" s="2"/>
    </row>
    <row r="18357" spans="76:76">
      <c r="BX18357" s="2"/>
    </row>
    <row r="18358" spans="76:76">
      <c r="BX18358" s="2"/>
    </row>
    <row r="18359" spans="76:76">
      <c r="BX18359" s="2"/>
    </row>
    <row r="18360" spans="76:76">
      <c r="BX18360" s="2"/>
    </row>
    <row r="18361" spans="76:76">
      <c r="BX18361" s="2"/>
    </row>
    <row r="18362" spans="76:76">
      <c r="BX18362" s="2"/>
    </row>
    <row r="18363" spans="76:76">
      <c r="BX18363" s="2"/>
    </row>
    <row r="18364" spans="76:76">
      <c r="BX18364" s="2"/>
    </row>
    <row r="18365" spans="76:76">
      <c r="BX18365" s="2"/>
    </row>
    <row r="18366" spans="76:76">
      <c r="BX18366" s="2"/>
    </row>
    <row r="18367" spans="76:76">
      <c r="BX18367" s="2"/>
    </row>
    <row r="18368" spans="76:76">
      <c r="BX18368" s="2"/>
    </row>
    <row r="18369" spans="76:76">
      <c r="BX18369" s="2"/>
    </row>
    <row r="18370" spans="76:76">
      <c r="BX18370" s="2"/>
    </row>
    <row r="18371" spans="76:76">
      <c r="BX18371" s="2"/>
    </row>
    <row r="18372" spans="76:76">
      <c r="BX18372" s="2"/>
    </row>
    <row r="18373" spans="76:76">
      <c r="BX18373" s="2"/>
    </row>
    <row r="18374" spans="76:76">
      <c r="BX18374" s="2"/>
    </row>
    <row r="18375" spans="76:76">
      <c r="BX18375" s="2"/>
    </row>
    <row r="18376" spans="76:76">
      <c r="BX18376" s="2"/>
    </row>
    <row r="18377" spans="76:76">
      <c r="BX18377" s="2"/>
    </row>
    <row r="18378" spans="76:76">
      <c r="BX18378" s="2"/>
    </row>
    <row r="18379" spans="76:76">
      <c r="BX18379" s="2"/>
    </row>
    <row r="18380" spans="76:76">
      <c r="BX18380" s="2"/>
    </row>
    <row r="18381" spans="76:76">
      <c r="BX18381" s="2"/>
    </row>
    <row r="18382" spans="76:76">
      <c r="BX18382" s="2"/>
    </row>
    <row r="18383" spans="76:76">
      <c r="BX18383" s="2"/>
    </row>
    <row r="18384" spans="76:76">
      <c r="BX18384" s="2"/>
    </row>
    <row r="18385" spans="76:76">
      <c r="BX18385" s="2"/>
    </row>
    <row r="18386" spans="76:76">
      <c r="BX18386" s="2"/>
    </row>
    <row r="18387" spans="76:76">
      <c r="BX18387" s="2"/>
    </row>
    <row r="18388" spans="76:76">
      <c r="BX18388" s="2"/>
    </row>
    <row r="18389" spans="76:76">
      <c r="BX18389" s="2"/>
    </row>
    <row r="18390" spans="76:76">
      <c r="BX18390" s="2"/>
    </row>
    <row r="18391" spans="76:76">
      <c r="BX18391" s="2"/>
    </row>
    <row r="18392" spans="76:76">
      <c r="BX18392" s="2"/>
    </row>
    <row r="18393" spans="76:76">
      <c r="BX18393" s="2"/>
    </row>
    <row r="18394" spans="76:76">
      <c r="BX18394" s="2"/>
    </row>
    <row r="18395" spans="76:76">
      <c r="BX18395" s="2"/>
    </row>
    <row r="18396" spans="76:76">
      <c r="BX18396" s="2"/>
    </row>
    <row r="18397" spans="76:76">
      <c r="BX18397" s="2"/>
    </row>
    <row r="18398" spans="76:76">
      <c r="BX18398" s="2"/>
    </row>
    <row r="18399" spans="76:76">
      <c r="BX18399" s="2"/>
    </row>
    <row r="18400" spans="76:76">
      <c r="BX18400" s="2"/>
    </row>
    <row r="18401" spans="76:76">
      <c r="BX18401" s="2"/>
    </row>
    <row r="18402" spans="76:76">
      <c r="BX18402" s="2"/>
    </row>
    <row r="18403" spans="76:76">
      <c r="BX18403" s="2"/>
    </row>
    <row r="18404" spans="76:76">
      <c r="BX18404" s="2"/>
    </row>
    <row r="18405" spans="76:76">
      <c r="BX18405" s="2"/>
    </row>
    <row r="18406" spans="76:76">
      <c r="BX18406" s="2"/>
    </row>
    <row r="18407" spans="76:76">
      <c r="BX18407" s="2"/>
    </row>
    <row r="18408" spans="76:76">
      <c r="BX18408" s="2"/>
    </row>
    <row r="18409" spans="76:76">
      <c r="BX18409" s="2"/>
    </row>
    <row r="18410" spans="76:76">
      <c r="BX18410" s="2"/>
    </row>
    <row r="18411" spans="76:76">
      <c r="BX18411" s="2"/>
    </row>
    <row r="18412" spans="76:76">
      <c r="BX18412" s="2"/>
    </row>
    <row r="18413" spans="76:76">
      <c r="BX18413" s="2"/>
    </row>
    <row r="18414" spans="76:76">
      <c r="BX18414" s="2"/>
    </row>
    <row r="18415" spans="76:76">
      <c r="BX18415" s="2"/>
    </row>
    <row r="18416" spans="76:76">
      <c r="BX18416" s="2"/>
    </row>
    <row r="18417" spans="76:76">
      <c r="BX18417" s="2"/>
    </row>
    <row r="18418" spans="76:76">
      <c r="BX18418" s="2"/>
    </row>
    <row r="18419" spans="76:76">
      <c r="BX18419" s="2"/>
    </row>
    <row r="18420" spans="76:76">
      <c r="BX18420" s="2"/>
    </row>
    <row r="18421" spans="76:76">
      <c r="BX18421" s="2"/>
    </row>
    <row r="18422" spans="76:76">
      <c r="BX18422" s="2"/>
    </row>
    <row r="18423" spans="76:76">
      <c r="BX18423" s="2"/>
    </row>
    <row r="18424" spans="76:76">
      <c r="BX18424" s="2"/>
    </row>
    <row r="18425" spans="76:76">
      <c r="BX18425" s="2"/>
    </row>
    <row r="18426" spans="76:76">
      <c r="BX18426" s="2"/>
    </row>
    <row r="18427" spans="76:76">
      <c r="BX18427" s="2"/>
    </row>
    <row r="18428" spans="76:76">
      <c r="BX18428" s="2"/>
    </row>
    <row r="18429" spans="76:76">
      <c r="BX18429" s="2"/>
    </row>
    <row r="18430" spans="76:76">
      <c r="BX18430" s="2"/>
    </row>
    <row r="18431" spans="76:76">
      <c r="BX18431" s="2"/>
    </row>
    <row r="18432" spans="76:76">
      <c r="BX18432" s="2"/>
    </row>
    <row r="18433" spans="76:76">
      <c r="BX18433" s="2"/>
    </row>
    <row r="18434" spans="76:76">
      <c r="BX18434" s="2"/>
    </row>
    <row r="18435" spans="76:76">
      <c r="BX18435" s="2"/>
    </row>
    <row r="18436" spans="76:76">
      <c r="BX18436" s="2"/>
    </row>
    <row r="18437" spans="76:76">
      <c r="BX18437" s="2"/>
    </row>
    <row r="18438" spans="76:76">
      <c r="BX18438" s="2"/>
    </row>
    <row r="18439" spans="76:76">
      <c r="BX18439" s="2"/>
    </row>
    <row r="18440" spans="76:76">
      <c r="BX18440" s="2"/>
    </row>
    <row r="18441" spans="76:76">
      <c r="BX18441" s="2"/>
    </row>
    <row r="18442" spans="76:76">
      <c r="BX18442" s="2"/>
    </row>
    <row r="18443" spans="76:76">
      <c r="BX18443" s="2"/>
    </row>
    <row r="18444" spans="76:76">
      <c r="BX18444" s="2"/>
    </row>
    <row r="18445" spans="76:76">
      <c r="BX18445" s="2"/>
    </row>
    <row r="18446" spans="76:76">
      <c r="BX18446" s="2"/>
    </row>
    <row r="18447" spans="76:76">
      <c r="BX18447" s="2"/>
    </row>
    <row r="18448" spans="76:76">
      <c r="BX18448" s="2"/>
    </row>
    <row r="18449" spans="76:76">
      <c r="BX18449" s="2"/>
    </row>
    <row r="18450" spans="76:76">
      <c r="BX18450" s="2"/>
    </row>
    <row r="18451" spans="76:76">
      <c r="BX18451" s="2"/>
    </row>
    <row r="18452" spans="76:76">
      <c r="BX18452" s="2"/>
    </row>
    <row r="18453" spans="76:76">
      <c r="BX18453" s="2"/>
    </row>
    <row r="18454" spans="76:76">
      <c r="BX18454" s="2"/>
    </row>
    <row r="18455" spans="76:76">
      <c r="BX18455" s="2"/>
    </row>
    <row r="18456" spans="76:76">
      <c r="BX18456" s="2"/>
    </row>
    <row r="18457" spans="76:76">
      <c r="BX18457" s="2"/>
    </row>
    <row r="18458" spans="76:76">
      <c r="BX18458" s="2"/>
    </row>
    <row r="18459" spans="76:76">
      <c r="BX18459" s="2"/>
    </row>
    <row r="18460" spans="76:76">
      <c r="BX18460" s="2"/>
    </row>
    <row r="18461" spans="76:76">
      <c r="BX18461" s="2"/>
    </row>
    <row r="18462" spans="76:76">
      <c r="BX18462" s="2"/>
    </row>
    <row r="18463" spans="76:76">
      <c r="BX18463" s="2"/>
    </row>
    <row r="18464" spans="76:76">
      <c r="BX18464" s="2"/>
    </row>
    <row r="18465" spans="76:76">
      <c r="BX18465" s="2"/>
    </row>
    <row r="18466" spans="76:76">
      <c r="BX18466" s="2"/>
    </row>
    <row r="18467" spans="76:76">
      <c r="BX18467" s="2"/>
    </row>
    <row r="18468" spans="76:76">
      <c r="BX18468" s="2"/>
    </row>
    <row r="18469" spans="76:76">
      <c r="BX18469" s="2"/>
    </row>
    <row r="18470" spans="76:76">
      <c r="BX18470" s="2"/>
    </row>
    <row r="18471" spans="76:76">
      <c r="BX18471" s="2"/>
    </row>
    <row r="18472" spans="76:76">
      <c r="BX18472" s="2"/>
    </row>
    <row r="18473" spans="76:76">
      <c r="BX18473" s="2"/>
    </row>
    <row r="18474" spans="76:76">
      <c r="BX18474" s="2"/>
    </row>
    <row r="18475" spans="76:76">
      <c r="BX18475" s="2"/>
    </row>
    <row r="18476" spans="76:76">
      <c r="BX18476" s="2"/>
    </row>
    <row r="18477" spans="76:76">
      <c r="BX18477" s="2"/>
    </row>
    <row r="18478" spans="76:76">
      <c r="BX18478" s="2"/>
    </row>
    <row r="18479" spans="76:76">
      <c r="BX18479" s="2"/>
    </row>
    <row r="18480" spans="76:76">
      <c r="BX18480" s="2"/>
    </row>
    <row r="18481" spans="76:76">
      <c r="BX18481" s="2"/>
    </row>
    <row r="18482" spans="76:76">
      <c r="BX18482" s="2"/>
    </row>
    <row r="18483" spans="76:76">
      <c r="BX18483" s="2"/>
    </row>
    <row r="18484" spans="76:76">
      <c r="BX18484" s="2"/>
    </row>
    <row r="18485" spans="76:76">
      <c r="BX18485" s="2"/>
    </row>
    <row r="18486" spans="76:76">
      <c r="BX18486" s="2"/>
    </row>
    <row r="18487" spans="76:76">
      <c r="BX18487" s="2"/>
    </row>
    <row r="18488" spans="76:76">
      <c r="BX18488" s="2"/>
    </row>
    <row r="18489" spans="76:76">
      <c r="BX18489" s="2"/>
    </row>
    <row r="18490" spans="76:76">
      <c r="BX18490" s="2"/>
    </row>
    <row r="18491" spans="76:76">
      <c r="BX18491" s="2"/>
    </row>
    <row r="18492" spans="76:76">
      <c r="BX18492" s="2"/>
    </row>
    <row r="18493" spans="76:76">
      <c r="BX18493" s="2"/>
    </row>
    <row r="18494" spans="76:76">
      <c r="BX18494" s="2"/>
    </row>
    <row r="18495" spans="76:76">
      <c r="BX18495" s="2"/>
    </row>
    <row r="18496" spans="76:76">
      <c r="BX18496" s="2"/>
    </row>
    <row r="18497" spans="76:76">
      <c r="BX18497" s="2"/>
    </row>
    <row r="18498" spans="76:76">
      <c r="BX18498" s="2"/>
    </row>
    <row r="18499" spans="76:76">
      <c r="BX18499" s="2"/>
    </row>
    <row r="18500" spans="76:76">
      <c r="BX18500" s="2"/>
    </row>
    <row r="18501" spans="76:76">
      <c r="BX18501" s="2"/>
    </row>
    <row r="18502" spans="76:76">
      <c r="BX18502" s="2"/>
    </row>
    <row r="18503" spans="76:76">
      <c r="BX18503" s="2"/>
    </row>
    <row r="18504" spans="76:76">
      <c r="BX18504" s="2"/>
    </row>
    <row r="18505" spans="76:76">
      <c r="BX18505" s="2"/>
    </row>
    <row r="18506" spans="76:76">
      <c r="BX18506" s="2"/>
    </row>
    <row r="18507" spans="76:76">
      <c r="BX18507" s="2"/>
    </row>
    <row r="18508" spans="76:76">
      <c r="BX18508" s="2"/>
    </row>
    <row r="18509" spans="76:76">
      <c r="BX18509" s="2"/>
    </row>
    <row r="18510" spans="76:76">
      <c r="BX18510" s="2"/>
    </row>
    <row r="18511" spans="76:76">
      <c r="BX18511" s="2"/>
    </row>
    <row r="18512" spans="76:76">
      <c r="BX18512" s="2"/>
    </row>
    <row r="18513" spans="76:76">
      <c r="BX18513" s="2"/>
    </row>
    <row r="18514" spans="76:76">
      <c r="BX18514" s="2"/>
    </row>
    <row r="18515" spans="76:76">
      <c r="BX18515" s="2"/>
    </row>
    <row r="18516" spans="76:76">
      <c r="BX18516" s="2"/>
    </row>
    <row r="18517" spans="76:76">
      <c r="BX18517" s="2"/>
    </row>
    <row r="18518" spans="76:76">
      <c r="BX18518" s="2"/>
    </row>
    <row r="18519" spans="76:76">
      <c r="BX18519" s="2"/>
    </row>
    <row r="18520" spans="76:76">
      <c r="BX18520" s="2"/>
    </row>
    <row r="18521" spans="76:76">
      <c r="BX18521" s="2"/>
    </row>
    <row r="18522" spans="76:76">
      <c r="BX18522" s="2"/>
    </row>
    <row r="18523" spans="76:76">
      <c r="BX18523" s="2"/>
    </row>
    <row r="18524" spans="76:76">
      <c r="BX18524" s="2"/>
    </row>
    <row r="18525" spans="76:76">
      <c r="BX18525" s="2"/>
    </row>
    <row r="18526" spans="76:76">
      <c r="BX18526" s="2"/>
    </row>
    <row r="18527" spans="76:76">
      <c r="BX18527" s="2"/>
    </row>
    <row r="18528" spans="76:76">
      <c r="BX18528" s="2"/>
    </row>
    <row r="18529" spans="76:76">
      <c r="BX18529" s="2"/>
    </row>
    <row r="18530" spans="76:76">
      <c r="BX18530" s="2"/>
    </row>
    <row r="18531" spans="76:76">
      <c r="BX18531" s="2"/>
    </row>
    <row r="18532" spans="76:76">
      <c r="BX18532" s="2"/>
    </row>
    <row r="18533" spans="76:76">
      <c r="BX18533" s="2"/>
    </row>
    <row r="18534" spans="76:76">
      <c r="BX18534" s="2"/>
    </row>
    <row r="18535" spans="76:76">
      <c r="BX18535" s="2"/>
    </row>
    <row r="18536" spans="76:76">
      <c r="BX18536" s="2"/>
    </row>
    <row r="18537" spans="76:76">
      <c r="BX18537" s="2"/>
    </row>
    <row r="18538" spans="76:76">
      <c r="BX18538" s="2"/>
    </row>
    <row r="18539" spans="76:76">
      <c r="BX18539" s="2"/>
    </row>
    <row r="18540" spans="76:76">
      <c r="BX18540" s="2"/>
    </row>
    <row r="18541" spans="76:76">
      <c r="BX18541" s="2"/>
    </row>
    <row r="18542" spans="76:76">
      <c r="BX18542" s="2"/>
    </row>
    <row r="18543" spans="76:76">
      <c r="BX18543" s="2"/>
    </row>
    <row r="18544" spans="76:76">
      <c r="BX18544" s="2"/>
    </row>
    <row r="18545" spans="76:76">
      <c r="BX18545" s="2"/>
    </row>
    <row r="18546" spans="76:76">
      <c r="BX18546" s="2"/>
    </row>
    <row r="18547" spans="76:76">
      <c r="BX18547" s="2"/>
    </row>
    <row r="18548" spans="76:76">
      <c r="BX18548" s="2"/>
    </row>
    <row r="18549" spans="76:76">
      <c r="BX18549" s="2"/>
    </row>
    <row r="18550" spans="76:76">
      <c r="BX18550" s="2"/>
    </row>
    <row r="18551" spans="76:76">
      <c r="BX18551" s="2"/>
    </row>
    <row r="18552" spans="76:76">
      <c r="BX18552" s="2"/>
    </row>
    <row r="18553" spans="76:76">
      <c r="BX18553" s="2"/>
    </row>
    <row r="18554" spans="76:76">
      <c r="BX18554" s="2"/>
    </row>
    <row r="18555" spans="76:76">
      <c r="BX18555" s="2"/>
    </row>
    <row r="18556" spans="76:76">
      <c r="BX18556" s="2"/>
    </row>
    <row r="18557" spans="76:76">
      <c r="BX18557" s="2"/>
    </row>
    <row r="18558" spans="76:76">
      <c r="BX18558" s="2"/>
    </row>
    <row r="18559" spans="76:76">
      <c r="BX18559" s="2"/>
    </row>
    <row r="18560" spans="76:76">
      <c r="BX18560" s="2"/>
    </row>
    <row r="18561" spans="76:76">
      <c r="BX18561" s="2"/>
    </row>
    <row r="18562" spans="76:76">
      <c r="BX18562" s="2"/>
    </row>
    <row r="18563" spans="76:76">
      <c r="BX18563" s="2"/>
    </row>
    <row r="18564" spans="76:76">
      <c r="BX18564" s="2"/>
    </row>
    <row r="18565" spans="76:76">
      <c r="BX18565" s="2"/>
    </row>
    <row r="18566" spans="76:76">
      <c r="BX18566" s="2"/>
    </row>
    <row r="18567" spans="76:76">
      <c r="BX18567" s="2"/>
    </row>
    <row r="18568" spans="76:76">
      <c r="BX18568" s="2"/>
    </row>
    <row r="18569" spans="76:76">
      <c r="BX18569" s="2"/>
    </row>
    <row r="18570" spans="76:76">
      <c r="BX18570" s="2"/>
    </row>
    <row r="18571" spans="76:76">
      <c r="BX18571" s="2"/>
    </row>
    <row r="18572" spans="76:76">
      <c r="BX18572" s="2"/>
    </row>
    <row r="18573" spans="76:76">
      <c r="BX18573" s="2"/>
    </row>
    <row r="18574" spans="76:76">
      <c r="BX18574" s="2"/>
    </row>
    <row r="18575" spans="76:76">
      <c r="BX18575" s="2"/>
    </row>
    <row r="18576" spans="76:76">
      <c r="BX18576" s="2"/>
    </row>
    <row r="18577" spans="76:76">
      <c r="BX18577" s="2"/>
    </row>
    <row r="18578" spans="76:76">
      <c r="BX18578" s="2"/>
    </row>
    <row r="18579" spans="76:76">
      <c r="BX18579" s="2"/>
    </row>
    <row r="18580" spans="76:76">
      <c r="BX18580" s="2"/>
    </row>
    <row r="18581" spans="76:76">
      <c r="BX18581" s="2"/>
    </row>
    <row r="18582" spans="76:76">
      <c r="BX18582" s="2"/>
    </row>
    <row r="18583" spans="76:76">
      <c r="BX18583" s="2"/>
    </row>
    <row r="18584" spans="76:76">
      <c r="BX18584" s="2"/>
    </row>
    <row r="18585" spans="76:76">
      <c r="BX18585" s="2"/>
    </row>
    <row r="18586" spans="76:76">
      <c r="BX18586" s="2"/>
    </row>
    <row r="18587" spans="76:76">
      <c r="BX18587" s="2"/>
    </row>
    <row r="18588" spans="76:76">
      <c r="BX18588" s="2"/>
    </row>
    <row r="18589" spans="76:76">
      <c r="BX18589" s="2"/>
    </row>
    <row r="18590" spans="76:76">
      <c r="BX18590" s="2"/>
    </row>
    <row r="18591" spans="76:76">
      <c r="BX18591" s="2"/>
    </row>
    <row r="18592" spans="76:76">
      <c r="BX18592" s="2"/>
    </row>
    <row r="18593" spans="76:76">
      <c r="BX18593" s="2"/>
    </row>
    <row r="18594" spans="76:76">
      <c r="BX18594" s="2"/>
    </row>
    <row r="18595" spans="76:76">
      <c r="BX18595" s="2"/>
    </row>
    <row r="18596" spans="76:76">
      <c r="BX18596" s="2"/>
    </row>
    <row r="18597" spans="76:76">
      <c r="BX18597" s="2"/>
    </row>
    <row r="18598" spans="76:76">
      <c r="BX18598" s="2"/>
    </row>
    <row r="18599" spans="76:76">
      <c r="BX18599" s="2"/>
    </row>
    <row r="18600" spans="76:76">
      <c r="BX18600" s="2"/>
    </row>
    <row r="18601" spans="76:76">
      <c r="BX18601" s="2"/>
    </row>
    <row r="18602" spans="76:76">
      <c r="BX18602" s="2"/>
    </row>
    <row r="18603" spans="76:76">
      <c r="BX18603" s="2"/>
    </row>
    <row r="18604" spans="76:76">
      <c r="BX18604" s="2"/>
    </row>
    <row r="18605" spans="76:76">
      <c r="BX18605" s="2"/>
    </row>
    <row r="18606" spans="76:76">
      <c r="BX18606" s="2"/>
    </row>
    <row r="18607" spans="76:76">
      <c r="BX18607" s="2"/>
    </row>
    <row r="18608" spans="76:76">
      <c r="BX18608" s="2"/>
    </row>
    <row r="18609" spans="76:76">
      <c r="BX18609" s="2"/>
    </row>
    <row r="18610" spans="76:76">
      <c r="BX18610" s="2"/>
    </row>
    <row r="18611" spans="76:76">
      <c r="BX18611" s="2"/>
    </row>
    <row r="18612" spans="76:76">
      <c r="BX18612" s="2"/>
    </row>
    <row r="18613" spans="76:76">
      <c r="BX18613" s="2"/>
    </row>
    <row r="18614" spans="76:76">
      <c r="BX18614" s="2"/>
    </row>
    <row r="18615" spans="76:76">
      <c r="BX18615" s="2"/>
    </row>
    <row r="18616" spans="76:76">
      <c r="BX18616" s="2"/>
    </row>
    <row r="18617" spans="76:76">
      <c r="BX18617" s="2"/>
    </row>
    <row r="18618" spans="76:76">
      <c r="BX18618" s="2"/>
    </row>
    <row r="18619" spans="76:76">
      <c r="BX18619" s="2"/>
    </row>
    <row r="18620" spans="76:76">
      <c r="BX18620" s="2"/>
    </row>
    <row r="18621" spans="76:76">
      <c r="BX18621" s="2"/>
    </row>
    <row r="18622" spans="76:76">
      <c r="BX18622" s="2"/>
    </row>
    <row r="18623" spans="76:76">
      <c r="BX18623" s="2"/>
    </row>
    <row r="18624" spans="76:76">
      <c r="BX18624" s="2"/>
    </row>
    <row r="18625" spans="76:76">
      <c r="BX18625" s="2"/>
    </row>
    <row r="18626" spans="76:76">
      <c r="BX18626" s="2"/>
    </row>
    <row r="18627" spans="76:76">
      <c r="BX18627" s="2"/>
    </row>
    <row r="18628" spans="76:76">
      <c r="BX18628" s="2"/>
    </row>
    <row r="18629" spans="76:76">
      <c r="BX18629" s="2"/>
    </row>
    <row r="18630" spans="76:76">
      <c r="BX18630" s="2"/>
    </row>
    <row r="18631" spans="76:76">
      <c r="BX18631" s="2"/>
    </row>
    <row r="18632" spans="76:76">
      <c r="BX18632" s="2"/>
    </row>
    <row r="18633" spans="76:76">
      <c r="BX18633" s="2"/>
    </row>
    <row r="18634" spans="76:76">
      <c r="BX18634" s="2"/>
    </row>
    <row r="18635" spans="76:76">
      <c r="BX18635" s="2"/>
    </row>
    <row r="18636" spans="76:76">
      <c r="BX18636" s="2"/>
    </row>
    <row r="18637" spans="76:76">
      <c r="BX18637" s="2"/>
    </row>
    <row r="18638" spans="76:76">
      <c r="BX18638" s="2"/>
    </row>
    <row r="18639" spans="76:76">
      <c r="BX18639" s="2"/>
    </row>
    <row r="18640" spans="76:76">
      <c r="BX18640" s="2"/>
    </row>
    <row r="18641" spans="76:76">
      <c r="BX18641" s="2"/>
    </row>
    <row r="18642" spans="76:76">
      <c r="BX18642" s="2"/>
    </row>
    <row r="18643" spans="76:76">
      <c r="BX18643" s="2"/>
    </row>
    <row r="18644" spans="76:76">
      <c r="BX18644" s="2"/>
    </row>
    <row r="18645" spans="76:76">
      <c r="BX18645" s="2"/>
    </row>
    <row r="18646" spans="76:76">
      <c r="BX18646" s="2"/>
    </row>
    <row r="18647" spans="76:76">
      <c r="BX18647" s="2"/>
    </row>
    <row r="18648" spans="76:76">
      <c r="BX18648" s="2"/>
    </row>
    <row r="18649" spans="76:76">
      <c r="BX18649" s="2"/>
    </row>
    <row r="18650" spans="76:76">
      <c r="BX18650" s="2"/>
    </row>
    <row r="18651" spans="76:76">
      <c r="BX18651" s="2"/>
    </row>
    <row r="18652" spans="76:76">
      <c r="BX18652" s="2"/>
    </row>
    <row r="18653" spans="76:76">
      <c r="BX18653" s="2"/>
    </row>
    <row r="18654" spans="76:76">
      <c r="BX18654" s="2"/>
    </row>
    <row r="18655" spans="76:76">
      <c r="BX18655" s="2"/>
    </row>
    <row r="18656" spans="76:76">
      <c r="BX18656" s="2"/>
    </row>
    <row r="18657" spans="76:76">
      <c r="BX18657" s="2"/>
    </row>
    <row r="18658" spans="76:76">
      <c r="BX18658" s="2"/>
    </row>
    <row r="18659" spans="76:76">
      <c r="BX18659" s="2"/>
    </row>
    <row r="18660" spans="76:76">
      <c r="BX18660" s="2"/>
    </row>
    <row r="18661" spans="76:76">
      <c r="BX18661" s="2"/>
    </row>
    <row r="18662" spans="76:76">
      <c r="BX18662" s="2"/>
    </row>
    <row r="18663" spans="76:76">
      <c r="BX18663" s="2"/>
    </row>
    <row r="18664" spans="76:76">
      <c r="BX18664" s="2"/>
    </row>
    <row r="18665" spans="76:76">
      <c r="BX18665" s="2"/>
    </row>
    <row r="18666" spans="76:76">
      <c r="BX18666" s="2"/>
    </row>
    <row r="18667" spans="76:76">
      <c r="BX18667" s="2"/>
    </row>
    <row r="18668" spans="76:76">
      <c r="BX18668" s="2"/>
    </row>
    <row r="18669" spans="76:76">
      <c r="BX18669" s="2"/>
    </row>
    <row r="18670" spans="76:76">
      <c r="BX18670" s="2"/>
    </row>
    <row r="18671" spans="76:76">
      <c r="BX18671" s="2"/>
    </row>
    <row r="18672" spans="76:76">
      <c r="BX18672" s="2"/>
    </row>
    <row r="18673" spans="76:76">
      <c r="BX18673" s="2"/>
    </row>
    <row r="18674" spans="76:76">
      <c r="BX18674" s="2"/>
    </row>
    <row r="18675" spans="76:76">
      <c r="BX18675" s="2"/>
    </row>
    <row r="18676" spans="76:76">
      <c r="BX18676" s="2"/>
    </row>
    <row r="18677" spans="76:76">
      <c r="BX18677" s="2"/>
    </row>
    <row r="18678" spans="76:76">
      <c r="BX18678" s="2"/>
    </row>
    <row r="18679" spans="76:76">
      <c r="BX18679" s="2"/>
    </row>
    <row r="18680" spans="76:76">
      <c r="BX18680" s="2"/>
    </row>
    <row r="18681" spans="76:76">
      <c r="BX18681" s="2"/>
    </row>
    <row r="18682" spans="76:76">
      <c r="BX18682" s="2"/>
    </row>
    <row r="18683" spans="76:76">
      <c r="BX18683" s="2"/>
    </row>
    <row r="18684" spans="76:76">
      <c r="BX18684" s="2"/>
    </row>
    <row r="18685" spans="76:76">
      <c r="BX18685" s="2"/>
    </row>
    <row r="18686" spans="76:76">
      <c r="BX18686" s="2"/>
    </row>
    <row r="18687" spans="76:76">
      <c r="BX18687" s="2"/>
    </row>
    <row r="18688" spans="76:76">
      <c r="BX18688" s="2"/>
    </row>
    <row r="18689" spans="76:76">
      <c r="BX18689" s="2"/>
    </row>
    <row r="18690" spans="76:76">
      <c r="BX18690" s="2"/>
    </row>
    <row r="18691" spans="76:76">
      <c r="BX18691" s="2"/>
    </row>
    <row r="18692" spans="76:76">
      <c r="BX18692" s="2"/>
    </row>
    <row r="18693" spans="76:76">
      <c r="BX18693" s="2"/>
    </row>
    <row r="18694" spans="76:76">
      <c r="BX18694" s="2"/>
    </row>
    <row r="18695" spans="76:76">
      <c r="BX18695" s="2"/>
    </row>
    <row r="18696" spans="76:76">
      <c r="BX18696" s="2"/>
    </row>
    <row r="18697" spans="76:76">
      <c r="BX18697" s="2"/>
    </row>
    <row r="18698" spans="76:76">
      <c r="BX18698" s="2"/>
    </row>
    <row r="18699" spans="76:76">
      <c r="BX18699" s="2"/>
    </row>
    <row r="18700" spans="76:76">
      <c r="BX18700" s="2"/>
    </row>
    <row r="18701" spans="76:76">
      <c r="BX18701" s="2"/>
    </row>
    <row r="18702" spans="76:76">
      <c r="BX18702" s="2"/>
    </row>
    <row r="18703" spans="76:76">
      <c r="BX18703" s="2"/>
    </row>
    <row r="18704" spans="76:76">
      <c r="BX18704" s="2"/>
    </row>
    <row r="18705" spans="76:76">
      <c r="BX18705" s="2"/>
    </row>
    <row r="18706" spans="76:76">
      <c r="BX18706" s="2"/>
    </row>
    <row r="18707" spans="76:76">
      <c r="BX18707" s="2"/>
    </row>
    <row r="18708" spans="76:76">
      <c r="BX18708" s="2"/>
    </row>
    <row r="18709" spans="76:76">
      <c r="BX18709" s="2"/>
    </row>
    <row r="18710" spans="76:76">
      <c r="BX18710" s="2"/>
    </row>
    <row r="18711" spans="76:76">
      <c r="BX18711" s="2"/>
    </row>
    <row r="18712" spans="76:76">
      <c r="BX18712" s="2"/>
    </row>
    <row r="18713" spans="76:76">
      <c r="BX18713" s="2"/>
    </row>
    <row r="18714" spans="76:76">
      <c r="BX18714" s="2"/>
    </row>
    <row r="18715" spans="76:76">
      <c r="BX18715" s="2"/>
    </row>
    <row r="18716" spans="76:76">
      <c r="BX18716" s="2"/>
    </row>
    <row r="18717" spans="76:76">
      <c r="BX18717" s="2"/>
    </row>
    <row r="18718" spans="76:76">
      <c r="BX18718" s="2"/>
    </row>
    <row r="18719" spans="76:76">
      <c r="BX18719" s="2"/>
    </row>
    <row r="18720" spans="76:76">
      <c r="BX18720" s="2"/>
    </row>
    <row r="18721" spans="76:76">
      <c r="BX18721" s="2"/>
    </row>
    <row r="18722" spans="76:76">
      <c r="BX18722" s="2"/>
    </row>
    <row r="18723" spans="76:76">
      <c r="BX18723" s="2"/>
    </row>
    <row r="18724" spans="76:76">
      <c r="BX18724" s="2"/>
    </row>
    <row r="18725" spans="76:76">
      <c r="BX18725" s="2"/>
    </row>
    <row r="18726" spans="76:76">
      <c r="BX18726" s="2"/>
    </row>
    <row r="18727" spans="76:76">
      <c r="BX18727" s="2"/>
    </row>
    <row r="18728" spans="76:76">
      <c r="BX18728" s="2"/>
    </row>
    <row r="18729" spans="76:76">
      <c r="BX18729" s="2"/>
    </row>
    <row r="18730" spans="76:76">
      <c r="BX18730" s="2"/>
    </row>
    <row r="18731" spans="76:76">
      <c r="BX18731" s="2"/>
    </row>
    <row r="18732" spans="76:76">
      <c r="BX18732" s="2"/>
    </row>
    <row r="18733" spans="76:76">
      <c r="BX18733" s="2"/>
    </row>
    <row r="18734" spans="76:76">
      <c r="BX18734" s="2"/>
    </row>
    <row r="18735" spans="76:76">
      <c r="BX18735" s="2"/>
    </row>
    <row r="18736" spans="76:76">
      <c r="BX18736" s="2"/>
    </row>
    <row r="18737" spans="76:76">
      <c r="BX18737" s="2"/>
    </row>
    <row r="18738" spans="76:76">
      <c r="BX18738" s="2"/>
    </row>
    <row r="18739" spans="76:76">
      <c r="BX18739" s="2"/>
    </row>
    <row r="18740" spans="76:76">
      <c r="BX18740" s="2"/>
    </row>
    <row r="18741" spans="76:76">
      <c r="BX18741" s="2"/>
    </row>
    <row r="18742" spans="76:76">
      <c r="BX18742" s="2"/>
    </row>
    <row r="18743" spans="76:76">
      <c r="BX18743" s="2"/>
    </row>
    <row r="18744" spans="76:76">
      <c r="BX18744" s="2"/>
    </row>
    <row r="18745" spans="76:76">
      <c r="BX18745" s="2"/>
    </row>
    <row r="18746" spans="76:76">
      <c r="BX18746" s="2"/>
    </row>
    <row r="18747" spans="76:76">
      <c r="BX18747" s="2"/>
    </row>
    <row r="18748" spans="76:76">
      <c r="BX18748" s="2"/>
    </row>
    <row r="18749" spans="76:76">
      <c r="BX18749" s="2"/>
    </row>
    <row r="18750" spans="76:76">
      <c r="BX18750" s="2"/>
    </row>
    <row r="18751" spans="76:76">
      <c r="BX18751" s="2"/>
    </row>
    <row r="18752" spans="76:76">
      <c r="BX18752" s="2"/>
    </row>
    <row r="18753" spans="76:76">
      <c r="BX18753" s="2"/>
    </row>
    <row r="18754" spans="76:76">
      <c r="BX18754" s="2"/>
    </row>
    <row r="18755" spans="76:76">
      <c r="BX18755" s="2"/>
    </row>
    <row r="18756" spans="76:76">
      <c r="BX18756" s="2"/>
    </row>
    <row r="18757" spans="76:76">
      <c r="BX18757" s="2"/>
    </row>
    <row r="18758" spans="76:76">
      <c r="BX18758" s="2"/>
    </row>
    <row r="18759" spans="76:76">
      <c r="BX18759" s="2"/>
    </row>
    <row r="18760" spans="76:76">
      <c r="BX18760" s="2"/>
    </row>
    <row r="18761" spans="76:76">
      <c r="BX18761" s="2"/>
    </row>
    <row r="18762" spans="76:76">
      <c r="BX18762" s="2"/>
    </row>
    <row r="18763" spans="76:76">
      <c r="BX18763" s="2"/>
    </row>
    <row r="18764" spans="76:76">
      <c r="BX18764" s="2"/>
    </row>
    <row r="18765" spans="76:76">
      <c r="BX18765" s="2"/>
    </row>
    <row r="18766" spans="76:76">
      <c r="BX18766" s="2"/>
    </row>
    <row r="18767" spans="76:76">
      <c r="BX18767" s="2"/>
    </row>
    <row r="18768" spans="76:76">
      <c r="BX18768" s="2"/>
    </row>
    <row r="18769" spans="76:76">
      <c r="BX18769" s="2"/>
    </row>
    <row r="18770" spans="76:76">
      <c r="BX18770" s="2"/>
    </row>
    <row r="18771" spans="76:76">
      <c r="BX18771" s="2"/>
    </row>
    <row r="18772" spans="76:76">
      <c r="BX18772" s="2"/>
    </row>
    <row r="18773" spans="76:76">
      <c r="BX18773" s="2"/>
    </row>
    <row r="18774" spans="76:76">
      <c r="BX18774" s="2"/>
    </row>
    <row r="18775" spans="76:76">
      <c r="BX18775" s="2"/>
    </row>
    <row r="18776" spans="76:76">
      <c r="BX18776" s="2"/>
    </row>
    <row r="18777" spans="76:76">
      <c r="BX18777" s="2"/>
    </row>
    <row r="18778" spans="76:76">
      <c r="BX18778" s="2"/>
    </row>
    <row r="18779" spans="76:76">
      <c r="BX18779" s="2"/>
    </row>
    <row r="18780" spans="76:76">
      <c r="BX18780" s="2"/>
    </row>
    <row r="18781" spans="76:76">
      <c r="BX18781" s="2"/>
    </row>
    <row r="18782" spans="76:76">
      <c r="BX18782" s="2"/>
    </row>
    <row r="18783" spans="76:76">
      <c r="BX18783" s="2"/>
    </row>
    <row r="18784" spans="76:76">
      <c r="BX18784" s="2"/>
    </row>
    <row r="18785" spans="76:76">
      <c r="BX18785" s="2"/>
    </row>
    <row r="18786" spans="76:76">
      <c r="BX18786" s="2"/>
    </row>
    <row r="18787" spans="76:76">
      <c r="BX18787" s="2"/>
    </row>
    <row r="18788" spans="76:76">
      <c r="BX18788" s="2"/>
    </row>
    <row r="18789" spans="76:76">
      <c r="BX18789" s="2"/>
    </row>
    <row r="18790" spans="76:76">
      <c r="BX18790" s="2"/>
    </row>
    <row r="18791" spans="76:76">
      <c r="BX18791" s="2"/>
    </row>
    <row r="18792" spans="76:76">
      <c r="BX18792" s="2"/>
    </row>
    <row r="18793" spans="76:76">
      <c r="BX18793" s="2"/>
    </row>
    <row r="18794" spans="76:76">
      <c r="BX18794" s="2"/>
    </row>
    <row r="18795" spans="76:76">
      <c r="BX18795" s="2"/>
    </row>
    <row r="18796" spans="76:76">
      <c r="BX18796" s="2"/>
    </row>
    <row r="18797" spans="76:76">
      <c r="BX18797" s="2"/>
    </row>
    <row r="18798" spans="76:76">
      <c r="BX18798" s="2"/>
    </row>
    <row r="18799" spans="76:76">
      <c r="BX18799" s="2"/>
    </row>
    <row r="18800" spans="76:76">
      <c r="BX18800" s="2"/>
    </row>
    <row r="18801" spans="76:76">
      <c r="BX18801" s="2"/>
    </row>
    <row r="18802" spans="76:76">
      <c r="BX18802" s="2"/>
    </row>
    <row r="18803" spans="76:76">
      <c r="BX18803" s="2"/>
    </row>
    <row r="18804" spans="76:76">
      <c r="BX18804" s="2"/>
    </row>
    <row r="18805" spans="76:76">
      <c r="BX18805" s="2"/>
    </row>
    <row r="18806" spans="76:76">
      <c r="BX18806" s="2"/>
    </row>
    <row r="18807" spans="76:76">
      <c r="BX18807" s="2"/>
    </row>
    <row r="18808" spans="76:76">
      <c r="BX18808" s="2"/>
    </row>
    <row r="18809" spans="76:76">
      <c r="BX18809" s="2"/>
    </row>
    <row r="18810" spans="76:76">
      <c r="BX18810" s="2"/>
    </row>
    <row r="18811" spans="76:76">
      <c r="BX18811" s="2"/>
    </row>
    <row r="18812" spans="76:76">
      <c r="BX18812" s="2"/>
    </row>
    <row r="18813" spans="76:76">
      <c r="BX18813" s="2"/>
    </row>
    <row r="18814" spans="76:76">
      <c r="BX18814" s="2"/>
    </row>
    <row r="18815" spans="76:76">
      <c r="BX18815" s="2"/>
    </row>
    <row r="18816" spans="76:76">
      <c r="BX18816" s="2"/>
    </row>
    <row r="18817" spans="76:76">
      <c r="BX18817" s="2"/>
    </row>
    <row r="18818" spans="76:76">
      <c r="BX18818" s="2"/>
    </row>
    <row r="18819" spans="76:76">
      <c r="BX18819" s="2"/>
    </row>
    <row r="18820" spans="76:76">
      <c r="BX18820" s="2"/>
    </row>
    <row r="18821" spans="76:76">
      <c r="BX18821" s="2"/>
    </row>
    <row r="18822" spans="76:76">
      <c r="BX18822" s="2"/>
    </row>
    <row r="18823" spans="76:76">
      <c r="BX18823" s="2"/>
    </row>
    <row r="18824" spans="76:76">
      <c r="BX18824" s="2"/>
    </row>
    <row r="18825" spans="76:76">
      <c r="BX18825" s="2"/>
    </row>
    <row r="18826" spans="76:76">
      <c r="BX18826" s="2"/>
    </row>
    <row r="18827" spans="76:76">
      <c r="BX18827" s="2"/>
    </row>
    <row r="18828" spans="76:76">
      <c r="BX18828" s="2"/>
    </row>
    <row r="18829" spans="76:76">
      <c r="BX18829" s="2"/>
    </row>
    <row r="18830" spans="76:76">
      <c r="BX18830" s="2"/>
    </row>
    <row r="18831" spans="76:76">
      <c r="BX18831" s="2"/>
    </row>
    <row r="18832" spans="76:76">
      <c r="BX18832" s="2"/>
    </row>
    <row r="18833" spans="76:76">
      <c r="BX18833" s="2"/>
    </row>
    <row r="18834" spans="76:76">
      <c r="BX18834" s="2"/>
    </row>
    <row r="18835" spans="76:76">
      <c r="BX18835" s="2"/>
    </row>
    <row r="18836" spans="76:76">
      <c r="BX18836" s="2"/>
    </row>
    <row r="18837" spans="76:76">
      <c r="BX18837" s="2"/>
    </row>
    <row r="18838" spans="76:76">
      <c r="BX18838" s="2"/>
    </row>
    <row r="18839" spans="76:76">
      <c r="BX18839" s="2"/>
    </row>
    <row r="18840" spans="76:76">
      <c r="BX18840" s="2"/>
    </row>
    <row r="18841" spans="76:76">
      <c r="BX18841" s="2"/>
    </row>
    <row r="18842" spans="76:76">
      <c r="BX18842" s="2"/>
    </row>
    <row r="18843" spans="76:76">
      <c r="BX18843" s="2"/>
    </row>
    <row r="18844" spans="76:76">
      <c r="BX18844" s="2"/>
    </row>
    <row r="18845" spans="76:76">
      <c r="BX18845" s="2"/>
    </row>
    <row r="18846" spans="76:76">
      <c r="BX18846" s="2"/>
    </row>
    <row r="18847" spans="76:76">
      <c r="BX18847" s="2"/>
    </row>
    <row r="18848" spans="76:76">
      <c r="BX18848" s="2"/>
    </row>
    <row r="18849" spans="76:76">
      <c r="BX18849" s="2"/>
    </row>
    <row r="18850" spans="76:76">
      <c r="BX18850" s="2"/>
    </row>
    <row r="18851" spans="76:76">
      <c r="BX18851" s="2"/>
    </row>
    <row r="18852" spans="76:76">
      <c r="BX18852" s="2"/>
    </row>
    <row r="18853" spans="76:76">
      <c r="BX18853" s="2"/>
    </row>
    <row r="18854" spans="76:76">
      <c r="BX18854" s="2"/>
    </row>
    <row r="18855" spans="76:76">
      <c r="BX18855" s="2"/>
    </row>
    <row r="18856" spans="76:76">
      <c r="BX18856" s="2"/>
    </row>
    <row r="18857" spans="76:76">
      <c r="BX18857" s="2"/>
    </row>
    <row r="18858" spans="76:76">
      <c r="BX18858" s="2"/>
    </row>
    <row r="18859" spans="76:76">
      <c r="BX18859" s="2"/>
    </row>
    <row r="18860" spans="76:76">
      <c r="BX18860" s="2"/>
    </row>
    <row r="18861" spans="76:76">
      <c r="BX18861" s="2"/>
    </row>
    <row r="18862" spans="76:76">
      <c r="BX18862" s="2"/>
    </row>
    <row r="18863" spans="76:76">
      <c r="BX18863" s="2"/>
    </row>
    <row r="18864" spans="76:76">
      <c r="BX18864" s="2"/>
    </row>
    <row r="18865" spans="76:76">
      <c r="BX18865" s="2"/>
    </row>
    <row r="18866" spans="76:76">
      <c r="BX18866" s="2"/>
    </row>
    <row r="18867" spans="76:76">
      <c r="BX18867" s="2"/>
    </row>
    <row r="18868" spans="76:76">
      <c r="BX18868" s="2"/>
    </row>
    <row r="18869" spans="76:76">
      <c r="BX18869" s="2"/>
    </row>
    <row r="18870" spans="76:76">
      <c r="BX18870" s="2"/>
    </row>
    <row r="18871" spans="76:76">
      <c r="BX18871" s="2"/>
    </row>
    <row r="18872" spans="76:76">
      <c r="BX18872" s="2"/>
    </row>
    <row r="18873" spans="76:76">
      <c r="BX18873" s="2"/>
    </row>
    <row r="18874" spans="76:76">
      <c r="BX18874" s="2"/>
    </row>
    <row r="18875" spans="76:76">
      <c r="BX18875" s="2"/>
    </row>
    <row r="18876" spans="76:76">
      <c r="BX18876" s="2"/>
    </row>
    <row r="18877" spans="76:76">
      <c r="BX18877" s="2"/>
    </row>
    <row r="18878" spans="76:76">
      <c r="BX18878" s="2"/>
    </row>
    <row r="18879" spans="76:76">
      <c r="BX18879" s="2"/>
    </row>
    <row r="18880" spans="76:76">
      <c r="BX18880" s="2"/>
    </row>
    <row r="18881" spans="76:76">
      <c r="BX18881" s="2"/>
    </row>
    <row r="18882" spans="76:76">
      <c r="BX18882" s="2"/>
    </row>
    <row r="18883" spans="76:76">
      <c r="BX18883" s="2"/>
    </row>
    <row r="18884" spans="76:76">
      <c r="BX18884" s="2"/>
    </row>
    <row r="18885" spans="76:76">
      <c r="BX18885" s="2"/>
    </row>
    <row r="18886" spans="76:76">
      <c r="BX18886" s="2"/>
    </row>
    <row r="18887" spans="76:76">
      <c r="BX18887" s="2"/>
    </row>
    <row r="18888" spans="76:76">
      <c r="BX18888" s="2"/>
    </row>
    <row r="18889" spans="76:76">
      <c r="BX18889" s="2"/>
    </row>
    <row r="18890" spans="76:76">
      <c r="BX18890" s="2"/>
    </row>
    <row r="18891" spans="76:76">
      <c r="BX18891" s="2"/>
    </row>
    <row r="18892" spans="76:76">
      <c r="BX18892" s="2"/>
    </row>
    <row r="18893" spans="76:76">
      <c r="BX18893" s="2"/>
    </row>
    <row r="18894" spans="76:76">
      <c r="BX18894" s="2"/>
    </row>
    <row r="18895" spans="76:76">
      <c r="BX18895" s="2"/>
    </row>
    <row r="18896" spans="76:76">
      <c r="BX18896" s="2"/>
    </row>
    <row r="18897" spans="76:76">
      <c r="BX18897" s="2"/>
    </row>
    <row r="18898" spans="76:76">
      <c r="BX18898" s="2"/>
    </row>
    <row r="18899" spans="76:76">
      <c r="BX18899" s="2"/>
    </row>
    <row r="18900" spans="76:76">
      <c r="BX18900" s="2"/>
    </row>
    <row r="18901" spans="76:76">
      <c r="BX18901" s="2"/>
    </row>
    <row r="18902" spans="76:76">
      <c r="BX18902" s="2"/>
    </row>
    <row r="18903" spans="76:76">
      <c r="BX18903" s="2"/>
    </row>
    <row r="18904" spans="76:76">
      <c r="BX18904" s="2"/>
    </row>
    <row r="18905" spans="76:76">
      <c r="BX18905" s="2"/>
    </row>
    <row r="18906" spans="76:76">
      <c r="BX18906" s="2"/>
    </row>
    <row r="18907" spans="76:76">
      <c r="BX18907" s="2"/>
    </row>
    <row r="18908" spans="76:76">
      <c r="BX18908" s="2"/>
    </row>
    <row r="18909" spans="76:76">
      <c r="BX18909" s="2"/>
    </row>
    <row r="18910" spans="76:76">
      <c r="BX18910" s="2"/>
    </row>
    <row r="18911" spans="76:76">
      <c r="BX18911" s="2"/>
    </row>
    <row r="18912" spans="76:76">
      <c r="BX18912" s="2"/>
    </row>
    <row r="18913" spans="76:76">
      <c r="BX18913" s="2"/>
    </row>
    <row r="18914" spans="76:76">
      <c r="BX18914" s="2"/>
    </row>
    <row r="18915" spans="76:76">
      <c r="BX18915" s="2"/>
    </row>
    <row r="18916" spans="76:76">
      <c r="BX18916" s="2"/>
    </row>
    <row r="18917" spans="76:76">
      <c r="BX18917" s="2"/>
    </row>
    <row r="18918" spans="76:76">
      <c r="BX18918" s="2"/>
    </row>
    <row r="18919" spans="76:76">
      <c r="BX18919" s="2"/>
    </row>
    <row r="18920" spans="76:76">
      <c r="BX18920" s="2"/>
    </row>
    <row r="18921" spans="76:76">
      <c r="BX18921" s="2"/>
    </row>
    <row r="18922" spans="76:76">
      <c r="BX18922" s="2"/>
    </row>
    <row r="18923" spans="76:76">
      <c r="BX18923" s="2"/>
    </row>
    <row r="18924" spans="76:76">
      <c r="BX18924" s="2"/>
    </row>
    <row r="18925" spans="76:76">
      <c r="BX18925" s="2"/>
    </row>
    <row r="18926" spans="76:76">
      <c r="BX18926" s="2"/>
    </row>
    <row r="18927" spans="76:76">
      <c r="BX18927" s="2"/>
    </row>
    <row r="18928" spans="76:76">
      <c r="BX18928" s="2"/>
    </row>
    <row r="18929" spans="76:76">
      <c r="BX18929" s="2"/>
    </row>
    <row r="18930" spans="76:76">
      <c r="BX18930" s="2"/>
    </row>
    <row r="18931" spans="76:76">
      <c r="BX18931" s="2"/>
    </row>
    <row r="18932" spans="76:76">
      <c r="BX18932" s="2"/>
    </row>
    <row r="18933" spans="76:76">
      <c r="BX18933" s="2"/>
    </row>
    <row r="18934" spans="76:76">
      <c r="BX18934" s="2"/>
    </row>
    <row r="18935" spans="76:76">
      <c r="BX18935" s="2"/>
    </row>
    <row r="18936" spans="76:76">
      <c r="BX18936" s="2"/>
    </row>
    <row r="18937" spans="76:76">
      <c r="BX18937" s="2"/>
    </row>
    <row r="18938" spans="76:76">
      <c r="BX18938" s="2"/>
    </row>
    <row r="18939" spans="76:76">
      <c r="BX18939" s="2"/>
    </row>
    <row r="18940" spans="76:76">
      <c r="BX18940" s="2"/>
    </row>
    <row r="18941" spans="76:76">
      <c r="BX18941" s="2"/>
    </row>
    <row r="18942" spans="76:76">
      <c r="BX18942" s="2"/>
    </row>
    <row r="18943" spans="76:76">
      <c r="BX18943" s="2"/>
    </row>
    <row r="18944" spans="76:76">
      <c r="BX18944" s="2"/>
    </row>
    <row r="18945" spans="76:76">
      <c r="BX18945" s="2"/>
    </row>
    <row r="18946" spans="76:76">
      <c r="BX18946" s="2"/>
    </row>
    <row r="18947" spans="76:76">
      <c r="BX18947" s="2"/>
    </row>
    <row r="18948" spans="76:76">
      <c r="BX18948" s="2"/>
    </row>
    <row r="18949" spans="76:76">
      <c r="BX18949" s="2"/>
    </row>
    <row r="18950" spans="76:76">
      <c r="BX18950" s="2"/>
    </row>
    <row r="18951" spans="76:76">
      <c r="BX18951" s="2"/>
    </row>
    <row r="18952" spans="76:76">
      <c r="BX18952" s="2"/>
    </row>
    <row r="18953" spans="76:76">
      <c r="BX18953" s="2"/>
    </row>
    <row r="18954" spans="76:76">
      <c r="BX18954" s="2"/>
    </row>
    <row r="18955" spans="76:76">
      <c r="BX18955" s="2"/>
    </row>
    <row r="18956" spans="76:76">
      <c r="BX18956" s="2"/>
    </row>
    <row r="18957" spans="76:76">
      <c r="BX18957" s="2"/>
    </row>
    <row r="18958" spans="76:76">
      <c r="BX18958" s="2"/>
    </row>
    <row r="18959" spans="76:76">
      <c r="BX18959" s="2"/>
    </row>
    <row r="18960" spans="76:76">
      <c r="BX18960" s="2"/>
    </row>
    <row r="18961" spans="76:76">
      <c r="BX18961" s="2"/>
    </row>
    <row r="18962" spans="76:76">
      <c r="BX18962" s="2"/>
    </row>
    <row r="18963" spans="76:76">
      <c r="BX18963" s="2"/>
    </row>
    <row r="18964" spans="76:76">
      <c r="BX18964" s="2"/>
    </row>
    <row r="18965" spans="76:76">
      <c r="BX18965" s="2"/>
    </row>
    <row r="18966" spans="76:76">
      <c r="BX18966" s="2"/>
    </row>
    <row r="18967" spans="76:76">
      <c r="BX18967" s="2"/>
    </row>
    <row r="18968" spans="76:76">
      <c r="BX18968" s="2"/>
    </row>
    <row r="18969" spans="76:76">
      <c r="BX18969" s="2"/>
    </row>
    <row r="18970" spans="76:76">
      <c r="BX18970" s="2"/>
    </row>
    <row r="18971" spans="76:76">
      <c r="BX18971" s="2"/>
    </row>
    <row r="18972" spans="76:76">
      <c r="BX18972" s="2"/>
    </row>
    <row r="18973" spans="76:76">
      <c r="BX18973" s="2"/>
    </row>
    <row r="18974" spans="76:76">
      <c r="BX18974" s="2"/>
    </row>
    <row r="18975" spans="76:76">
      <c r="BX18975" s="2"/>
    </row>
    <row r="18976" spans="76:76">
      <c r="BX18976" s="2"/>
    </row>
    <row r="18977" spans="76:76">
      <c r="BX18977" s="2"/>
    </row>
    <row r="18978" spans="76:76">
      <c r="BX18978" s="2"/>
    </row>
    <row r="18979" spans="76:76">
      <c r="BX18979" s="2"/>
    </row>
    <row r="18980" spans="76:76">
      <c r="BX18980" s="2"/>
    </row>
    <row r="18981" spans="76:76">
      <c r="BX18981" s="2"/>
    </row>
    <row r="18982" spans="76:76">
      <c r="BX18982" s="2"/>
    </row>
    <row r="18983" spans="76:76">
      <c r="BX18983" s="2"/>
    </row>
    <row r="18984" spans="76:76">
      <c r="BX18984" s="2"/>
    </row>
    <row r="18985" spans="76:76">
      <c r="BX18985" s="2"/>
    </row>
    <row r="18986" spans="76:76">
      <c r="BX18986" s="2"/>
    </row>
    <row r="18987" spans="76:76">
      <c r="BX18987" s="2"/>
    </row>
    <row r="18988" spans="76:76">
      <c r="BX18988" s="2"/>
    </row>
    <row r="18989" spans="76:76">
      <c r="BX18989" s="2"/>
    </row>
    <row r="18990" spans="76:76">
      <c r="BX18990" s="2"/>
    </row>
    <row r="18991" spans="76:76">
      <c r="BX18991" s="2"/>
    </row>
    <row r="18992" spans="76:76">
      <c r="BX18992" s="2"/>
    </row>
    <row r="18993" spans="76:76">
      <c r="BX18993" s="2"/>
    </row>
    <row r="18994" spans="76:76">
      <c r="BX18994" s="2"/>
    </row>
    <row r="18995" spans="76:76">
      <c r="BX18995" s="2"/>
    </row>
    <row r="18996" spans="76:76">
      <c r="BX18996" s="2"/>
    </row>
    <row r="18997" spans="76:76">
      <c r="BX18997" s="2"/>
    </row>
    <row r="18998" spans="76:76">
      <c r="BX18998" s="2"/>
    </row>
    <row r="18999" spans="76:76">
      <c r="BX18999" s="2"/>
    </row>
    <row r="19000" spans="76:76">
      <c r="BX19000" s="2"/>
    </row>
    <row r="19001" spans="76:76">
      <c r="BX19001" s="2"/>
    </row>
    <row r="19002" spans="76:76">
      <c r="BX19002" s="2"/>
    </row>
    <row r="19003" spans="76:76">
      <c r="BX19003" s="2"/>
    </row>
    <row r="19004" spans="76:76">
      <c r="BX19004" s="2"/>
    </row>
    <row r="19005" spans="76:76">
      <c r="BX19005" s="2"/>
    </row>
    <row r="19006" spans="76:76">
      <c r="BX19006" s="2"/>
    </row>
    <row r="19007" spans="76:76">
      <c r="BX19007" s="2"/>
    </row>
    <row r="19008" spans="76:76">
      <c r="BX19008" s="2"/>
    </row>
    <row r="19009" spans="76:76">
      <c r="BX19009" s="2"/>
    </row>
    <row r="19010" spans="76:76">
      <c r="BX19010" s="2"/>
    </row>
    <row r="19011" spans="76:76">
      <c r="BX19011" s="2"/>
    </row>
    <row r="19012" spans="76:76">
      <c r="BX19012" s="2"/>
    </row>
    <row r="19013" spans="76:76">
      <c r="BX19013" s="2"/>
    </row>
    <row r="19014" spans="76:76">
      <c r="BX19014" s="2"/>
    </row>
    <row r="19015" spans="76:76">
      <c r="BX19015" s="2"/>
    </row>
    <row r="19016" spans="76:76">
      <c r="BX19016" s="2"/>
    </row>
    <row r="19017" spans="76:76">
      <c r="BX19017" s="2"/>
    </row>
    <row r="19018" spans="76:76">
      <c r="BX19018" s="2"/>
    </row>
    <row r="19019" spans="76:76">
      <c r="BX19019" s="2"/>
    </row>
    <row r="19020" spans="76:76">
      <c r="BX19020" s="2"/>
    </row>
    <row r="19021" spans="76:76">
      <c r="BX19021" s="2"/>
    </row>
    <row r="19022" spans="76:76">
      <c r="BX19022" s="2"/>
    </row>
    <row r="19023" spans="76:76">
      <c r="BX19023" s="2"/>
    </row>
    <row r="19024" spans="76:76">
      <c r="BX19024" s="2"/>
    </row>
    <row r="19025" spans="76:76">
      <c r="BX19025" s="2"/>
    </row>
    <row r="19026" spans="76:76">
      <c r="BX19026" s="2"/>
    </row>
    <row r="19027" spans="76:76">
      <c r="BX19027" s="2"/>
    </row>
    <row r="19028" spans="76:76">
      <c r="BX19028" s="2"/>
    </row>
    <row r="19029" spans="76:76">
      <c r="BX19029" s="2"/>
    </row>
    <row r="19030" spans="76:76">
      <c r="BX19030" s="2"/>
    </row>
    <row r="19031" spans="76:76">
      <c r="BX19031" s="2"/>
    </row>
    <row r="19032" spans="76:76">
      <c r="BX19032" s="2"/>
    </row>
    <row r="19033" spans="76:76">
      <c r="BX19033" s="2"/>
    </row>
    <row r="19034" spans="76:76">
      <c r="BX19034" s="2"/>
    </row>
    <row r="19035" spans="76:76">
      <c r="BX19035" s="2"/>
    </row>
    <row r="19036" spans="76:76">
      <c r="BX19036" s="2"/>
    </row>
    <row r="19037" spans="76:76">
      <c r="BX19037" s="2"/>
    </row>
    <row r="19038" spans="76:76">
      <c r="BX19038" s="2"/>
    </row>
    <row r="19039" spans="76:76">
      <c r="BX19039" s="2"/>
    </row>
    <row r="19040" spans="76:76">
      <c r="BX19040" s="2"/>
    </row>
    <row r="19041" spans="76:76">
      <c r="BX19041" s="2"/>
    </row>
    <row r="19042" spans="76:76">
      <c r="BX19042" s="2"/>
    </row>
    <row r="19043" spans="76:76">
      <c r="BX19043" s="2"/>
    </row>
    <row r="19044" spans="76:76">
      <c r="BX19044" s="2"/>
    </row>
    <row r="19045" spans="76:76">
      <c r="BX19045" s="2"/>
    </row>
    <row r="19046" spans="76:76">
      <c r="BX19046" s="2"/>
    </row>
    <row r="19047" spans="76:76">
      <c r="BX19047" s="2"/>
    </row>
    <row r="19048" spans="76:76">
      <c r="BX19048" s="2"/>
    </row>
    <row r="19049" spans="76:76">
      <c r="BX19049" s="2"/>
    </row>
    <row r="19050" spans="76:76">
      <c r="BX19050" s="2"/>
    </row>
    <row r="19051" spans="76:76">
      <c r="BX19051" s="2"/>
    </row>
    <row r="19052" spans="76:76">
      <c r="BX19052" s="2"/>
    </row>
    <row r="19053" spans="76:76">
      <c r="BX19053" s="2"/>
    </row>
    <row r="19054" spans="76:76">
      <c r="BX19054" s="2"/>
    </row>
    <row r="19055" spans="76:76">
      <c r="BX19055" s="2"/>
    </row>
    <row r="19056" spans="76:76">
      <c r="BX19056" s="2"/>
    </row>
    <row r="19057" spans="76:76">
      <c r="BX19057" s="2"/>
    </row>
    <row r="19058" spans="76:76">
      <c r="BX19058" s="2"/>
    </row>
    <row r="19059" spans="76:76">
      <c r="BX19059" s="2"/>
    </row>
    <row r="19060" spans="76:76">
      <c r="BX19060" s="2"/>
    </row>
    <row r="19061" spans="76:76">
      <c r="BX19061" s="2"/>
    </row>
    <row r="19062" spans="76:76">
      <c r="BX19062" s="2"/>
    </row>
    <row r="19063" spans="76:76">
      <c r="BX19063" s="2"/>
    </row>
    <row r="19064" spans="76:76">
      <c r="BX19064" s="2"/>
    </row>
    <row r="19065" spans="76:76">
      <c r="BX19065" s="2"/>
    </row>
    <row r="19066" spans="76:76">
      <c r="BX19066" s="2"/>
    </row>
    <row r="19067" spans="76:76">
      <c r="BX19067" s="2"/>
    </row>
    <row r="19068" spans="76:76">
      <c r="BX19068" s="2"/>
    </row>
    <row r="19069" spans="76:76">
      <c r="BX19069" s="2"/>
    </row>
    <row r="19070" spans="76:76">
      <c r="BX19070" s="2"/>
    </row>
    <row r="19071" spans="76:76">
      <c r="BX19071" s="2"/>
    </row>
    <row r="19072" spans="76:76">
      <c r="BX19072" s="2"/>
    </row>
    <row r="19073" spans="76:76">
      <c r="BX19073" s="2"/>
    </row>
    <row r="19074" spans="76:76">
      <c r="BX19074" s="2"/>
    </row>
    <row r="19075" spans="76:76">
      <c r="BX19075" s="2"/>
    </row>
    <row r="19076" spans="76:76">
      <c r="BX19076" s="2"/>
    </row>
    <row r="19077" spans="76:76">
      <c r="BX19077" s="2"/>
    </row>
    <row r="19078" spans="76:76">
      <c r="BX19078" s="2"/>
    </row>
    <row r="19079" spans="76:76">
      <c r="BX19079" s="2"/>
    </row>
    <row r="19080" spans="76:76">
      <c r="BX19080" s="2"/>
    </row>
    <row r="19081" spans="76:76">
      <c r="BX19081" s="2"/>
    </row>
    <row r="19082" spans="76:76">
      <c r="BX19082" s="2"/>
    </row>
    <row r="19083" spans="76:76">
      <c r="BX19083" s="2"/>
    </row>
    <row r="19084" spans="76:76">
      <c r="BX19084" s="2"/>
    </row>
    <row r="19085" spans="76:76">
      <c r="BX19085" s="2"/>
    </row>
    <row r="19086" spans="76:76">
      <c r="BX19086" s="2"/>
    </row>
    <row r="19087" spans="76:76">
      <c r="BX19087" s="2"/>
    </row>
    <row r="19088" spans="76:76">
      <c r="BX19088" s="2"/>
    </row>
    <row r="19089" spans="76:76">
      <c r="BX19089" s="2"/>
    </row>
    <row r="19090" spans="76:76">
      <c r="BX19090" s="2"/>
    </row>
    <row r="19091" spans="76:76">
      <c r="BX19091" s="2"/>
    </row>
    <row r="19092" spans="76:76">
      <c r="BX19092" s="2"/>
    </row>
    <row r="19093" spans="76:76">
      <c r="BX19093" s="2"/>
    </row>
    <row r="19094" spans="76:76">
      <c r="BX19094" s="2"/>
    </row>
    <row r="19095" spans="76:76">
      <c r="BX19095" s="2"/>
    </row>
    <row r="19096" spans="76:76">
      <c r="BX19096" s="2"/>
    </row>
    <row r="19097" spans="76:76">
      <c r="BX19097" s="2"/>
    </row>
    <row r="19098" spans="76:76">
      <c r="BX19098" s="2"/>
    </row>
    <row r="19099" spans="76:76">
      <c r="BX19099" s="2"/>
    </row>
    <row r="19100" spans="76:76">
      <c r="BX19100" s="2"/>
    </row>
    <row r="19101" spans="76:76">
      <c r="BX19101" s="2"/>
    </row>
    <row r="19102" spans="76:76">
      <c r="BX19102" s="2"/>
    </row>
    <row r="19103" spans="76:76">
      <c r="BX19103" s="2"/>
    </row>
    <row r="19104" spans="76:76">
      <c r="BX19104" s="2"/>
    </row>
    <row r="19105" spans="76:76">
      <c r="BX19105" s="2"/>
    </row>
    <row r="19106" spans="76:76">
      <c r="BX19106" s="2"/>
    </row>
    <row r="19107" spans="76:76">
      <c r="BX19107" s="2"/>
    </row>
    <row r="19108" spans="76:76">
      <c r="BX19108" s="2"/>
    </row>
    <row r="19109" spans="76:76">
      <c r="BX19109" s="2"/>
    </row>
    <row r="19110" spans="76:76">
      <c r="BX19110" s="2"/>
    </row>
    <row r="19111" spans="76:76">
      <c r="BX19111" s="2"/>
    </row>
    <row r="19112" spans="76:76">
      <c r="BX19112" s="2"/>
    </row>
    <row r="19113" spans="76:76">
      <c r="BX19113" s="2"/>
    </row>
    <row r="19114" spans="76:76">
      <c r="BX19114" s="2"/>
    </row>
    <row r="19115" spans="76:76">
      <c r="BX19115" s="2"/>
    </row>
    <row r="19116" spans="76:76">
      <c r="BX19116" s="2"/>
    </row>
    <row r="19117" spans="76:76">
      <c r="BX19117" s="2"/>
    </row>
    <row r="19118" spans="76:76">
      <c r="BX19118" s="2"/>
    </row>
    <row r="19119" spans="76:76">
      <c r="BX19119" s="2"/>
    </row>
    <row r="19120" spans="76:76">
      <c r="BX19120" s="2"/>
    </row>
    <row r="19121" spans="76:76">
      <c r="BX19121" s="2"/>
    </row>
    <row r="19122" spans="76:76">
      <c r="BX19122" s="2"/>
    </row>
    <row r="19123" spans="76:76">
      <c r="BX19123" s="2"/>
    </row>
    <row r="19124" spans="76:76">
      <c r="BX19124" s="2"/>
    </row>
    <row r="19125" spans="76:76">
      <c r="BX19125" s="2"/>
    </row>
    <row r="19126" spans="76:76">
      <c r="BX19126" s="2"/>
    </row>
    <row r="19127" spans="76:76">
      <c r="BX19127" s="2"/>
    </row>
    <row r="19128" spans="76:76">
      <c r="BX19128" s="2"/>
    </row>
    <row r="19129" spans="76:76">
      <c r="BX19129" s="2"/>
    </row>
    <row r="19130" spans="76:76">
      <c r="BX19130" s="2"/>
    </row>
    <row r="19131" spans="76:76">
      <c r="BX19131" s="2"/>
    </row>
    <row r="19132" spans="76:76">
      <c r="BX19132" s="2"/>
    </row>
    <row r="19133" spans="76:76">
      <c r="BX19133" s="2"/>
    </row>
    <row r="19134" spans="76:76">
      <c r="BX19134" s="2"/>
    </row>
    <row r="19135" spans="76:76">
      <c r="BX19135" s="2"/>
    </row>
    <row r="19136" spans="76:76">
      <c r="BX19136" s="2"/>
    </row>
    <row r="19137" spans="76:76">
      <c r="BX19137" s="2"/>
    </row>
    <row r="19138" spans="76:76">
      <c r="BX19138" s="2"/>
    </row>
    <row r="19139" spans="76:76">
      <c r="BX19139" s="2"/>
    </row>
    <row r="19140" spans="76:76">
      <c r="BX19140" s="2"/>
    </row>
    <row r="19141" spans="76:76">
      <c r="BX19141" s="2"/>
    </row>
    <row r="19142" spans="76:76">
      <c r="BX19142" s="2"/>
    </row>
    <row r="19143" spans="76:76">
      <c r="BX19143" s="2"/>
    </row>
    <row r="19144" spans="76:76">
      <c r="BX19144" s="2"/>
    </row>
    <row r="19145" spans="76:76">
      <c r="BX19145" s="2"/>
    </row>
    <row r="19146" spans="76:76">
      <c r="BX19146" s="2"/>
    </row>
    <row r="19147" spans="76:76">
      <c r="BX19147" s="2"/>
    </row>
    <row r="19148" spans="76:76">
      <c r="BX19148" s="2"/>
    </row>
    <row r="19149" spans="76:76">
      <c r="BX19149" s="2"/>
    </row>
    <row r="19150" spans="76:76">
      <c r="BX19150" s="2"/>
    </row>
    <row r="19151" spans="76:76">
      <c r="BX19151" s="2"/>
    </row>
    <row r="19152" spans="76:76">
      <c r="BX19152" s="2"/>
    </row>
    <row r="19153" spans="76:76">
      <c r="BX19153" s="2"/>
    </row>
    <row r="19154" spans="76:76">
      <c r="BX19154" s="2"/>
    </row>
    <row r="19155" spans="76:76">
      <c r="BX19155" s="2"/>
    </row>
    <row r="19156" spans="76:76">
      <c r="BX19156" s="2"/>
    </row>
    <row r="19157" spans="76:76">
      <c r="BX19157" s="2"/>
    </row>
    <row r="19158" spans="76:76">
      <c r="BX19158" s="2"/>
    </row>
    <row r="19159" spans="76:76">
      <c r="BX19159" s="2"/>
    </row>
    <row r="19160" spans="76:76">
      <c r="BX19160" s="2"/>
    </row>
    <row r="19161" spans="76:76">
      <c r="BX19161" s="2"/>
    </row>
    <row r="19162" spans="76:76">
      <c r="BX19162" s="2"/>
    </row>
    <row r="19163" spans="76:76">
      <c r="BX19163" s="2"/>
    </row>
    <row r="19164" spans="76:76">
      <c r="BX19164" s="2"/>
    </row>
    <row r="19165" spans="76:76">
      <c r="BX19165" s="2"/>
    </row>
    <row r="19166" spans="76:76">
      <c r="BX19166" s="2"/>
    </row>
    <row r="19167" spans="76:76">
      <c r="BX19167" s="2"/>
    </row>
    <row r="19168" spans="76:76">
      <c r="BX19168" s="2"/>
    </row>
    <row r="19169" spans="76:76">
      <c r="BX19169" s="2"/>
    </row>
    <row r="19170" spans="76:76">
      <c r="BX19170" s="2"/>
    </row>
    <row r="19171" spans="76:76">
      <c r="BX19171" s="2"/>
    </row>
    <row r="19172" spans="76:76">
      <c r="BX19172" s="2"/>
    </row>
    <row r="19173" spans="76:76">
      <c r="BX19173" s="2"/>
    </row>
    <row r="19174" spans="76:76">
      <c r="BX19174" s="2"/>
    </row>
    <row r="19175" spans="76:76">
      <c r="BX19175" s="2"/>
    </row>
    <row r="19176" spans="76:76">
      <c r="BX19176" s="2"/>
    </row>
    <row r="19177" spans="76:76">
      <c r="BX19177" s="2"/>
    </row>
    <row r="19178" spans="76:76">
      <c r="BX19178" s="2"/>
    </row>
    <row r="19179" spans="76:76">
      <c r="BX19179" s="2"/>
    </row>
    <row r="19180" spans="76:76">
      <c r="BX19180" s="2"/>
    </row>
    <row r="19181" spans="76:76">
      <c r="BX19181" s="2"/>
    </row>
    <row r="19182" spans="76:76">
      <c r="BX19182" s="2"/>
    </row>
    <row r="19183" spans="76:76">
      <c r="BX19183" s="2"/>
    </row>
    <row r="19184" spans="76:76">
      <c r="BX19184" s="2"/>
    </row>
    <row r="19185" spans="76:76">
      <c r="BX19185" s="2"/>
    </row>
    <row r="19186" spans="76:76">
      <c r="BX19186" s="2"/>
    </row>
    <row r="19187" spans="76:76">
      <c r="BX19187" s="2"/>
    </row>
    <row r="19188" spans="76:76">
      <c r="BX19188" s="2"/>
    </row>
    <row r="19189" spans="76:76">
      <c r="BX19189" s="2"/>
    </row>
    <row r="19190" spans="76:76">
      <c r="BX19190" s="2"/>
    </row>
    <row r="19191" spans="76:76">
      <c r="BX19191" s="2"/>
    </row>
    <row r="19192" spans="76:76">
      <c r="BX19192" s="2"/>
    </row>
    <row r="19193" spans="76:76">
      <c r="BX19193" s="2"/>
    </row>
    <row r="19194" spans="76:76">
      <c r="BX19194" s="2"/>
    </row>
    <row r="19195" spans="76:76">
      <c r="BX19195" s="2"/>
    </row>
    <row r="19196" spans="76:76">
      <c r="BX19196" s="2"/>
    </row>
    <row r="19197" spans="76:76">
      <c r="BX19197" s="2"/>
    </row>
    <row r="19198" spans="76:76">
      <c r="BX19198" s="2"/>
    </row>
    <row r="19199" spans="76:76">
      <c r="BX19199" s="2"/>
    </row>
    <row r="19200" spans="76:76">
      <c r="BX19200" s="2"/>
    </row>
    <row r="19201" spans="76:76">
      <c r="BX19201" s="2"/>
    </row>
    <row r="19202" spans="76:76">
      <c r="BX19202" s="2"/>
    </row>
    <row r="19203" spans="76:76">
      <c r="BX19203" s="2"/>
    </row>
    <row r="19204" spans="76:76">
      <c r="BX19204" s="2"/>
    </row>
    <row r="19205" spans="76:76">
      <c r="BX19205" s="2"/>
    </row>
    <row r="19206" spans="76:76">
      <c r="BX19206" s="2"/>
    </row>
    <row r="19207" spans="76:76">
      <c r="BX19207" s="2"/>
    </row>
    <row r="19208" spans="76:76">
      <c r="BX19208" s="2"/>
    </row>
    <row r="19209" spans="76:76">
      <c r="BX19209" s="2"/>
    </row>
    <row r="19210" spans="76:76">
      <c r="BX19210" s="2"/>
    </row>
    <row r="19211" spans="76:76">
      <c r="BX19211" s="2"/>
    </row>
    <row r="19212" spans="76:76">
      <c r="BX19212" s="2"/>
    </row>
    <row r="19213" spans="76:76">
      <c r="BX19213" s="2"/>
    </row>
    <row r="19214" spans="76:76">
      <c r="BX19214" s="2"/>
    </row>
    <row r="19215" spans="76:76">
      <c r="BX19215" s="2"/>
    </row>
    <row r="19216" spans="76:76">
      <c r="BX19216" s="2"/>
    </row>
    <row r="19217" spans="76:76">
      <c r="BX19217" s="2"/>
    </row>
    <row r="19218" spans="76:76">
      <c r="BX19218" s="2"/>
    </row>
    <row r="19219" spans="76:76">
      <c r="BX19219" s="2"/>
    </row>
    <row r="19220" spans="76:76">
      <c r="BX19220" s="2"/>
    </row>
    <row r="19221" spans="76:76">
      <c r="BX19221" s="2"/>
    </row>
    <row r="19222" spans="76:76">
      <c r="BX19222" s="2"/>
    </row>
    <row r="19223" spans="76:76">
      <c r="BX19223" s="2"/>
    </row>
    <row r="19224" spans="76:76">
      <c r="BX19224" s="2"/>
    </row>
    <row r="19225" spans="76:76">
      <c r="BX19225" s="2"/>
    </row>
    <row r="19226" spans="76:76">
      <c r="BX19226" s="2"/>
    </row>
    <row r="19227" spans="76:76">
      <c r="BX19227" s="2"/>
    </row>
    <row r="19228" spans="76:76">
      <c r="BX19228" s="2"/>
    </row>
    <row r="19229" spans="76:76">
      <c r="BX19229" s="2"/>
    </row>
    <row r="19230" spans="76:76">
      <c r="BX19230" s="2"/>
    </row>
    <row r="19231" spans="76:76">
      <c r="BX19231" s="2"/>
    </row>
    <row r="19232" spans="76:76">
      <c r="BX19232" s="2"/>
    </row>
    <row r="19233" spans="76:76">
      <c r="BX19233" s="2"/>
    </row>
    <row r="19234" spans="76:76">
      <c r="BX19234" s="2"/>
    </row>
    <row r="19235" spans="76:76">
      <c r="BX19235" s="2"/>
    </row>
    <row r="19236" spans="76:76">
      <c r="BX19236" s="2"/>
    </row>
    <row r="19237" spans="76:76">
      <c r="BX19237" s="2"/>
    </row>
    <row r="19238" spans="76:76">
      <c r="BX19238" s="2"/>
    </row>
    <row r="19239" spans="76:76">
      <c r="BX19239" s="2"/>
    </row>
    <row r="19240" spans="76:76">
      <c r="BX19240" s="2"/>
    </row>
    <row r="19241" spans="76:76">
      <c r="BX19241" s="2"/>
    </row>
    <row r="19242" spans="76:76">
      <c r="BX19242" s="2"/>
    </row>
    <row r="19243" spans="76:76">
      <c r="BX19243" s="2"/>
    </row>
    <row r="19244" spans="76:76">
      <c r="BX19244" s="2"/>
    </row>
    <row r="19245" spans="76:76">
      <c r="BX19245" s="2"/>
    </row>
    <row r="19246" spans="76:76">
      <c r="BX19246" s="2"/>
    </row>
    <row r="19247" spans="76:76">
      <c r="BX19247" s="2"/>
    </row>
    <row r="19248" spans="76:76">
      <c r="BX19248" s="2"/>
    </row>
    <row r="19249" spans="76:76">
      <c r="BX19249" s="2"/>
    </row>
    <row r="19250" spans="76:76">
      <c r="BX19250" s="2"/>
    </row>
    <row r="19251" spans="76:76">
      <c r="BX19251" s="2"/>
    </row>
    <row r="19252" spans="76:76">
      <c r="BX19252" s="2"/>
    </row>
    <row r="19253" spans="76:76">
      <c r="BX19253" s="2"/>
    </row>
    <row r="19254" spans="76:76">
      <c r="BX19254" s="2"/>
    </row>
    <row r="19255" spans="76:76">
      <c r="BX19255" s="2"/>
    </row>
    <row r="19256" spans="76:76">
      <c r="BX19256" s="2"/>
    </row>
    <row r="19257" spans="76:76">
      <c r="BX19257" s="2"/>
    </row>
    <row r="19258" spans="76:76">
      <c r="BX19258" s="2"/>
    </row>
    <row r="19259" spans="76:76">
      <c r="BX19259" s="2"/>
    </row>
    <row r="19260" spans="76:76">
      <c r="BX19260" s="2"/>
    </row>
    <row r="19261" spans="76:76">
      <c r="BX19261" s="2"/>
    </row>
    <row r="19262" spans="76:76">
      <c r="BX19262" s="2"/>
    </row>
    <row r="19263" spans="76:76">
      <c r="BX19263" s="2"/>
    </row>
    <row r="19264" spans="76:76">
      <c r="BX19264" s="2"/>
    </row>
    <row r="19265" spans="76:76">
      <c r="BX19265" s="2"/>
    </row>
    <row r="19266" spans="76:76">
      <c r="BX19266" s="2"/>
    </row>
    <row r="19267" spans="76:76">
      <c r="BX19267" s="2"/>
    </row>
    <row r="19268" spans="76:76">
      <c r="BX19268" s="2"/>
    </row>
    <row r="19269" spans="76:76">
      <c r="BX19269" s="2"/>
    </row>
    <row r="19270" spans="76:76">
      <c r="BX19270" s="2"/>
    </row>
    <row r="19271" spans="76:76">
      <c r="BX19271" s="2"/>
    </row>
    <row r="19272" spans="76:76">
      <c r="BX19272" s="2"/>
    </row>
    <row r="19273" spans="76:76">
      <c r="BX19273" s="2"/>
    </row>
    <row r="19274" spans="76:76">
      <c r="BX19274" s="2"/>
    </row>
    <row r="19275" spans="76:76">
      <c r="BX19275" s="2"/>
    </row>
    <row r="19276" spans="76:76">
      <c r="BX19276" s="2"/>
    </row>
    <row r="19277" spans="76:76">
      <c r="BX19277" s="2"/>
    </row>
    <row r="19278" spans="76:76">
      <c r="BX19278" s="2"/>
    </row>
    <row r="19279" spans="76:76">
      <c r="BX19279" s="2"/>
    </row>
    <row r="19280" spans="76:76">
      <c r="BX19280" s="2"/>
    </row>
    <row r="19281" spans="76:76">
      <c r="BX19281" s="2"/>
    </row>
    <row r="19282" spans="76:76">
      <c r="BX19282" s="2"/>
    </row>
    <row r="19283" spans="76:76">
      <c r="BX19283" s="2"/>
    </row>
    <row r="19284" spans="76:76">
      <c r="BX19284" s="2"/>
    </row>
    <row r="19285" spans="76:76">
      <c r="BX19285" s="2"/>
    </row>
    <row r="19286" spans="76:76">
      <c r="BX19286" s="2"/>
    </row>
    <row r="19287" spans="76:76">
      <c r="BX19287" s="2"/>
    </row>
    <row r="19288" spans="76:76">
      <c r="BX19288" s="2"/>
    </row>
    <row r="19289" spans="76:76">
      <c r="BX19289" s="2"/>
    </row>
    <row r="19290" spans="76:76">
      <c r="BX19290" s="2"/>
    </row>
    <row r="19291" spans="76:76">
      <c r="BX19291" s="2"/>
    </row>
    <row r="19292" spans="76:76">
      <c r="BX19292" s="2"/>
    </row>
    <row r="19293" spans="76:76">
      <c r="BX19293" s="2"/>
    </row>
    <row r="19294" spans="76:76">
      <c r="BX19294" s="2"/>
    </row>
    <row r="19295" spans="76:76">
      <c r="BX19295" s="2"/>
    </row>
    <row r="19296" spans="76:76">
      <c r="BX19296" s="2"/>
    </row>
    <row r="19297" spans="76:76">
      <c r="BX19297" s="2"/>
    </row>
    <row r="19298" spans="76:76">
      <c r="BX19298" s="2"/>
    </row>
    <row r="19299" spans="76:76">
      <c r="BX19299" s="2"/>
    </row>
    <row r="19300" spans="76:76">
      <c r="BX19300" s="2"/>
    </row>
    <row r="19301" spans="76:76">
      <c r="BX19301" s="2"/>
    </row>
    <row r="19302" spans="76:76">
      <c r="BX19302" s="2"/>
    </row>
    <row r="19303" spans="76:76">
      <c r="BX19303" s="2"/>
    </row>
    <row r="19304" spans="76:76">
      <c r="BX19304" s="2"/>
    </row>
    <row r="19305" spans="76:76">
      <c r="BX19305" s="2"/>
    </row>
    <row r="19306" spans="76:76">
      <c r="BX19306" s="2"/>
    </row>
    <row r="19307" spans="76:76">
      <c r="BX19307" s="2"/>
    </row>
    <row r="19308" spans="76:76">
      <c r="BX19308" s="2"/>
    </row>
    <row r="19309" spans="76:76">
      <c r="BX19309" s="2"/>
    </row>
    <row r="19310" spans="76:76">
      <c r="BX19310" s="2"/>
    </row>
    <row r="19311" spans="76:76">
      <c r="BX19311" s="2"/>
    </row>
    <row r="19312" spans="76:76">
      <c r="BX19312" s="2"/>
    </row>
    <row r="19313" spans="76:76">
      <c r="BX19313" s="2"/>
    </row>
    <row r="19314" spans="76:76">
      <c r="BX19314" s="2"/>
    </row>
    <row r="19315" spans="76:76">
      <c r="BX19315" s="2"/>
    </row>
    <row r="19316" spans="76:76">
      <c r="BX19316" s="2"/>
    </row>
    <row r="19317" spans="76:76">
      <c r="BX19317" s="2"/>
    </row>
    <row r="19318" spans="76:76">
      <c r="BX19318" s="2"/>
    </row>
    <row r="19319" spans="76:76">
      <c r="BX19319" s="2"/>
    </row>
    <row r="19320" spans="76:76">
      <c r="BX19320" s="2"/>
    </row>
    <row r="19321" spans="76:76">
      <c r="BX19321" s="2"/>
    </row>
    <row r="19322" spans="76:76">
      <c r="BX19322" s="2"/>
    </row>
    <row r="19323" spans="76:76">
      <c r="BX19323" s="2"/>
    </row>
    <row r="19324" spans="76:76">
      <c r="BX19324" s="2"/>
    </row>
    <row r="19325" spans="76:76">
      <c r="BX19325" s="2"/>
    </row>
    <row r="19326" spans="76:76">
      <c r="BX19326" s="2"/>
    </row>
    <row r="19327" spans="76:76">
      <c r="BX19327" s="2"/>
    </row>
    <row r="19328" spans="76:76">
      <c r="BX19328" s="2"/>
    </row>
    <row r="19329" spans="76:76">
      <c r="BX19329" s="2"/>
    </row>
    <row r="19330" spans="76:76">
      <c r="BX19330" s="2"/>
    </row>
    <row r="19331" spans="76:76">
      <c r="BX19331" s="2"/>
    </row>
    <row r="19332" spans="76:76">
      <c r="BX19332" s="2"/>
    </row>
    <row r="19333" spans="76:76">
      <c r="BX19333" s="2"/>
    </row>
    <row r="19334" spans="76:76">
      <c r="BX19334" s="2"/>
    </row>
    <row r="19335" spans="76:76">
      <c r="BX19335" s="2"/>
    </row>
    <row r="19336" spans="76:76">
      <c r="BX19336" s="2"/>
    </row>
    <row r="19337" spans="76:76">
      <c r="BX19337" s="2"/>
    </row>
    <row r="19338" spans="76:76">
      <c r="BX19338" s="2"/>
    </row>
    <row r="19339" spans="76:76">
      <c r="BX19339" s="2"/>
    </row>
    <row r="19340" spans="76:76">
      <c r="BX19340" s="2"/>
    </row>
    <row r="19341" spans="76:76">
      <c r="BX19341" s="2"/>
    </row>
    <row r="19342" spans="76:76">
      <c r="BX19342" s="2"/>
    </row>
    <row r="19343" spans="76:76">
      <c r="BX19343" s="2"/>
    </row>
    <row r="19344" spans="76:76">
      <c r="BX19344" s="2"/>
    </row>
    <row r="19345" spans="76:76">
      <c r="BX19345" s="2"/>
    </row>
    <row r="19346" spans="76:76">
      <c r="BX19346" s="2"/>
    </row>
    <row r="19347" spans="76:76">
      <c r="BX19347" s="2"/>
    </row>
    <row r="19348" spans="76:76">
      <c r="BX19348" s="2"/>
    </row>
    <row r="19349" spans="76:76">
      <c r="BX19349" s="2"/>
    </row>
    <row r="19350" spans="76:76">
      <c r="BX19350" s="2"/>
    </row>
    <row r="19351" spans="76:76">
      <c r="BX19351" s="2"/>
    </row>
    <row r="19352" spans="76:76">
      <c r="BX19352" s="2"/>
    </row>
    <row r="19353" spans="76:76">
      <c r="BX19353" s="2"/>
    </row>
    <row r="19354" spans="76:76">
      <c r="BX19354" s="2"/>
    </row>
    <row r="19355" spans="76:76">
      <c r="BX19355" s="2"/>
    </row>
    <row r="19356" spans="76:76">
      <c r="BX19356" s="2"/>
    </row>
    <row r="19357" spans="76:76">
      <c r="BX19357" s="2"/>
    </row>
    <row r="19358" spans="76:76">
      <c r="BX19358" s="2"/>
    </row>
    <row r="19359" spans="76:76">
      <c r="BX19359" s="2"/>
    </row>
    <row r="19360" spans="76:76">
      <c r="BX19360" s="2"/>
    </row>
    <row r="19361" spans="76:76">
      <c r="BX19361" s="2"/>
    </row>
    <row r="19362" spans="76:76">
      <c r="BX19362" s="2"/>
    </row>
    <row r="19363" spans="76:76">
      <c r="BX19363" s="2"/>
    </row>
    <row r="19364" spans="76:76">
      <c r="BX19364" s="2"/>
    </row>
    <row r="19365" spans="76:76">
      <c r="BX19365" s="2"/>
    </row>
    <row r="19366" spans="76:76">
      <c r="BX19366" s="2"/>
    </row>
    <row r="19367" spans="76:76">
      <c r="BX19367" s="2"/>
    </row>
    <row r="19368" spans="76:76">
      <c r="BX19368" s="2"/>
    </row>
    <row r="19369" spans="76:76">
      <c r="BX19369" s="2"/>
    </row>
    <row r="19370" spans="76:76">
      <c r="BX19370" s="2"/>
    </row>
    <row r="19371" spans="76:76">
      <c r="BX19371" s="2"/>
    </row>
    <row r="19372" spans="76:76">
      <c r="BX19372" s="2"/>
    </row>
    <row r="19373" spans="76:76">
      <c r="BX19373" s="2"/>
    </row>
    <row r="19374" spans="76:76">
      <c r="BX19374" s="2"/>
    </row>
    <row r="19375" spans="76:76">
      <c r="BX19375" s="2"/>
    </row>
    <row r="19376" spans="76:76">
      <c r="BX19376" s="2"/>
    </row>
    <row r="19377" spans="76:76">
      <c r="BX19377" s="2"/>
    </row>
    <row r="19378" spans="76:76">
      <c r="BX19378" s="2"/>
    </row>
    <row r="19379" spans="76:76">
      <c r="BX19379" s="2"/>
    </row>
    <row r="19380" spans="76:76">
      <c r="BX19380" s="2"/>
    </row>
    <row r="19381" spans="76:76">
      <c r="BX19381" s="2"/>
    </row>
    <row r="19382" spans="76:76">
      <c r="BX19382" s="2"/>
    </row>
    <row r="19383" spans="76:76">
      <c r="BX19383" s="2"/>
    </row>
    <row r="19384" spans="76:76">
      <c r="BX19384" s="2"/>
    </row>
    <row r="19385" spans="76:76">
      <c r="BX19385" s="2"/>
    </row>
    <row r="19386" spans="76:76">
      <c r="BX19386" s="2"/>
    </row>
    <row r="19387" spans="76:76">
      <c r="BX19387" s="2"/>
    </row>
    <row r="19388" spans="76:76">
      <c r="BX19388" s="2"/>
    </row>
    <row r="19389" spans="76:76">
      <c r="BX19389" s="2"/>
    </row>
    <row r="19390" spans="76:76">
      <c r="BX19390" s="2"/>
    </row>
    <row r="19391" spans="76:76">
      <c r="BX19391" s="2"/>
    </row>
    <row r="19392" spans="76:76">
      <c r="BX19392" s="2"/>
    </row>
    <row r="19393" spans="76:76">
      <c r="BX19393" s="2"/>
    </row>
    <row r="19394" spans="76:76">
      <c r="BX19394" s="2"/>
    </row>
    <row r="19395" spans="76:76">
      <c r="BX19395" s="2"/>
    </row>
    <row r="19396" spans="76:76">
      <c r="BX19396" s="2"/>
    </row>
    <row r="19397" spans="76:76">
      <c r="BX19397" s="2"/>
    </row>
    <row r="19398" spans="76:76">
      <c r="BX19398" s="2"/>
    </row>
    <row r="19399" spans="76:76">
      <c r="BX19399" s="2"/>
    </row>
    <row r="19400" spans="76:76">
      <c r="BX19400" s="2"/>
    </row>
    <row r="19401" spans="76:76">
      <c r="BX19401" s="2"/>
    </row>
    <row r="19402" spans="76:76">
      <c r="BX19402" s="2"/>
    </row>
    <row r="19403" spans="76:76">
      <c r="BX19403" s="2"/>
    </row>
    <row r="19404" spans="76:76">
      <c r="BX19404" s="2"/>
    </row>
    <row r="19405" spans="76:76">
      <c r="BX19405" s="2"/>
    </row>
    <row r="19406" spans="76:76">
      <c r="BX19406" s="2"/>
    </row>
    <row r="19407" spans="76:76">
      <c r="BX19407" s="2"/>
    </row>
    <row r="19408" spans="76:76">
      <c r="BX19408" s="2"/>
    </row>
    <row r="19409" spans="76:76">
      <c r="BX19409" s="2"/>
    </row>
    <row r="19410" spans="76:76">
      <c r="BX19410" s="2"/>
    </row>
    <row r="19411" spans="76:76">
      <c r="BX19411" s="2"/>
    </row>
    <row r="19412" spans="76:76">
      <c r="BX19412" s="2"/>
    </row>
    <row r="19413" spans="76:76">
      <c r="BX19413" s="2"/>
    </row>
    <row r="19414" spans="76:76">
      <c r="BX19414" s="2"/>
    </row>
    <row r="19415" spans="76:76">
      <c r="BX19415" s="2"/>
    </row>
    <row r="19416" spans="76:76">
      <c r="BX19416" s="2"/>
    </row>
    <row r="19417" spans="76:76">
      <c r="BX19417" s="2"/>
    </row>
    <row r="19418" spans="76:76">
      <c r="BX19418" s="2"/>
    </row>
    <row r="19419" spans="76:76">
      <c r="BX19419" s="2"/>
    </row>
    <row r="19420" spans="76:76">
      <c r="BX19420" s="2"/>
    </row>
    <row r="19421" spans="76:76">
      <c r="BX19421" s="2"/>
    </row>
    <row r="19422" spans="76:76">
      <c r="BX19422" s="2"/>
    </row>
    <row r="19423" spans="76:76">
      <c r="BX19423" s="2"/>
    </row>
    <row r="19424" spans="76:76">
      <c r="BX19424" s="2"/>
    </row>
    <row r="19425" spans="76:76">
      <c r="BX19425" s="2"/>
    </row>
    <row r="19426" spans="76:76">
      <c r="BX19426" s="2"/>
    </row>
    <row r="19427" spans="76:76">
      <c r="BX19427" s="2"/>
    </row>
    <row r="19428" spans="76:76">
      <c r="BX19428" s="2"/>
    </row>
    <row r="19429" spans="76:76">
      <c r="BX19429" s="2"/>
    </row>
    <row r="19430" spans="76:76">
      <c r="BX19430" s="2"/>
    </row>
    <row r="19431" spans="76:76">
      <c r="BX19431" s="2"/>
    </row>
    <row r="19432" spans="76:76">
      <c r="BX19432" s="2"/>
    </row>
    <row r="19433" spans="76:76">
      <c r="BX19433" s="2"/>
    </row>
    <row r="19434" spans="76:76">
      <c r="BX19434" s="2"/>
    </row>
    <row r="19435" spans="76:76">
      <c r="BX19435" s="2"/>
    </row>
    <row r="19436" spans="76:76">
      <c r="BX19436" s="2"/>
    </row>
    <row r="19437" spans="76:76">
      <c r="BX19437" s="2"/>
    </row>
    <row r="19438" spans="76:76">
      <c r="BX19438" s="2"/>
    </row>
    <row r="19439" spans="76:76">
      <c r="BX19439" s="2"/>
    </row>
    <row r="19440" spans="76:76">
      <c r="BX19440" s="2"/>
    </row>
    <row r="19441" spans="76:76">
      <c r="BX19441" s="2"/>
    </row>
    <row r="19442" spans="76:76">
      <c r="BX19442" s="2"/>
    </row>
    <row r="19443" spans="76:76">
      <c r="BX19443" s="2"/>
    </row>
    <row r="19444" spans="76:76">
      <c r="BX19444" s="2"/>
    </row>
    <row r="19445" spans="76:76">
      <c r="BX19445" s="2"/>
    </row>
    <row r="19446" spans="76:76">
      <c r="BX19446" s="2"/>
    </row>
    <row r="19447" spans="76:76">
      <c r="BX19447" s="2"/>
    </row>
    <row r="19448" spans="76:76">
      <c r="BX19448" s="2"/>
    </row>
    <row r="19449" spans="76:76">
      <c r="BX19449" s="2"/>
    </row>
    <row r="19450" spans="76:76">
      <c r="BX19450" s="2"/>
    </row>
    <row r="19451" spans="76:76">
      <c r="BX19451" s="2"/>
    </row>
    <row r="19452" spans="76:76">
      <c r="BX19452" s="2"/>
    </row>
    <row r="19453" spans="76:76">
      <c r="BX19453" s="2"/>
    </row>
    <row r="19454" spans="76:76">
      <c r="BX19454" s="2"/>
    </row>
    <row r="19455" spans="76:76">
      <c r="BX19455" s="2"/>
    </row>
    <row r="19456" spans="76:76">
      <c r="BX19456" s="2"/>
    </row>
    <row r="19457" spans="76:76">
      <c r="BX19457" s="2"/>
    </row>
    <row r="19458" spans="76:76">
      <c r="BX19458" s="2"/>
    </row>
    <row r="19459" spans="76:76">
      <c r="BX19459" s="2"/>
    </row>
    <row r="19460" spans="76:76">
      <c r="BX19460" s="2"/>
    </row>
    <row r="19461" spans="76:76">
      <c r="BX19461" s="2"/>
    </row>
    <row r="19462" spans="76:76">
      <c r="BX19462" s="2"/>
    </row>
    <row r="19463" spans="76:76">
      <c r="BX19463" s="2"/>
    </row>
    <row r="19464" spans="76:76">
      <c r="BX19464" s="2"/>
    </row>
    <row r="19465" spans="76:76">
      <c r="BX19465" s="2"/>
    </row>
    <row r="19466" spans="76:76">
      <c r="BX19466" s="2"/>
    </row>
    <row r="19467" spans="76:76">
      <c r="BX19467" s="2"/>
    </row>
    <row r="19468" spans="76:76">
      <c r="BX19468" s="2"/>
    </row>
    <row r="19469" spans="76:76">
      <c r="BX19469" s="2"/>
    </row>
    <row r="19470" spans="76:76">
      <c r="BX19470" s="2"/>
    </row>
    <row r="19471" spans="76:76">
      <c r="BX19471" s="2"/>
    </row>
    <row r="19472" spans="76:76">
      <c r="BX19472" s="2"/>
    </row>
    <row r="19473" spans="76:76">
      <c r="BX19473" s="2"/>
    </row>
    <row r="19474" spans="76:76">
      <c r="BX19474" s="2"/>
    </row>
    <row r="19475" spans="76:76">
      <c r="BX19475" s="2"/>
    </row>
    <row r="19476" spans="76:76">
      <c r="BX19476" s="2"/>
    </row>
    <row r="19477" spans="76:76">
      <c r="BX19477" s="2"/>
    </row>
    <row r="19478" spans="76:76">
      <c r="BX19478" s="2"/>
    </row>
    <row r="19479" spans="76:76">
      <c r="BX19479" s="2"/>
    </row>
    <row r="19480" spans="76:76">
      <c r="BX19480" s="2"/>
    </row>
    <row r="19481" spans="76:76">
      <c r="BX19481" s="2"/>
    </row>
    <row r="19482" spans="76:76">
      <c r="BX19482" s="2"/>
    </row>
    <row r="19483" spans="76:76">
      <c r="BX19483" s="2"/>
    </row>
    <row r="19484" spans="76:76">
      <c r="BX19484" s="2"/>
    </row>
    <row r="19485" spans="76:76">
      <c r="BX19485" s="2"/>
    </row>
    <row r="19486" spans="76:76">
      <c r="BX19486" s="2"/>
    </row>
    <row r="19487" spans="76:76">
      <c r="BX19487" s="2"/>
    </row>
    <row r="19488" spans="76:76">
      <c r="BX19488" s="2"/>
    </row>
    <row r="19489" spans="76:76">
      <c r="BX19489" s="2"/>
    </row>
    <row r="19490" spans="76:76">
      <c r="BX19490" s="2"/>
    </row>
    <row r="19491" spans="76:76">
      <c r="BX19491" s="2"/>
    </row>
    <row r="19492" spans="76:76">
      <c r="BX19492" s="2"/>
    </row>
    <row r="19493" spans="76:76">
      <c r="BX19493" s="2"/>
    </row>
    <row r="19494" spans="76:76">
      <c r="BX19494" s="2"/>
    </row>
    <row r="19495" spans="76:76">
      <c r="BX19495" s="2"/>
    </row>
    <row r="19496" spans="76:76">
      <c r="BX19496" s="2"/>
    </row>
    <row r="19497" spans="76:76">
      <c r="BX19497" s="2"/>
    </row>
    <row r="19498" spans="76:76">
      <c r="BX19498" s="2"/>
    </row>
    <row r="19499" spans="76:76">
      <c r="BX19499" s="2"/>
    </row>
    <row r="19500" spans="76:76">
      <c r="BX19500" s="2"/>
    </row>
    <row r="19501" spans="76:76">
      <c r="BX19501" s="2"/>
    </row>
    <row r="19502" spans="76:76">
      <c r="BX19502" s="2"/>
    </row>
    <row r="19503" spans="76:76">
      <c r="BX19503" s="2"/>
    </row>
    <row r="19504" spans="76:76">
      <c r="BX19504" s="2"/>
    </row>
    <row r="19505" spans="76:76">
      <c r="BX19505" s="2"/>
    </row>
    <row r="19506" spans="76:76">
      <c r="BX19506" s="2"/>
    </row>
    <row r="19507" spans="76:76">
      <c r="BX19507" s="2"/>
    </row>
    <row r="19508" spans="76:76">
      <c r="BX19508" s="2"/>
    </row>
    <row r="19509" spans="76:76">
      <c r="BX19509" s="2"/>
    </row>
    <row r="19510" spans="76:76">
      <c r="BX19510" s="2"/>
    </row>
    <row r="19511" spans="76:76">
      <c r="BX19511" s="2"/>
    </row>
    <row r="19512" spans="76:76">
      <c r="BX19512" s="2"/>
    </row>
    <row r="19513" spans="76:76">
      <c r="BX19513" s="2"/>
    </row>
    <row r="19514" spans="76:76">
      <c r="BX19514" s="2"/>
    </row>
    <row r="19515" spans="76:76">
      <c r="BX19515" s="2"/>
    </row>
    <row r="19516" spans="76:76">
      <c r="BX19516" s="2"/>
    </row>
    <row r="19517" spans="76:76">
      <c r="BX19517" s="2"/>
    </row>
    <row r="19518" spans="76:76">
      <c r="BX19518" s="2"/>
    </row>
    <row r="19519" spans="76:76">
      <c r="BX19519" s="2"/>
    </row>
    <row r="19520" spans="76:76">
      <c r="BX19520" s="2"/>
    </row>
    <row r="19521" spans="76:76">
      <c r="BX19521" s="2"/>
    </row>
    <row r="19522" spans="76:76">
      <c r="BX19522" s="2"/>
    </row>
    <row r="19523" spans="76:76">
      <c r="BX19523" s="2"/>
    </row>
    <row r="19524" spans="76:76">
      <c r="BX19524" s="2"/>
    </row>
    <row r="19525" spans="76:76">
      <c r="BX19525" s="2"/>
    </row>
    <row r="19526" spans="76:76">
      <c r="BX19526" s="2"/>
    </row>
    <row r="19527" spans="76:76">
      <c r="BX19527" s="2"/>
    </row>
    <row r="19528" spans="76:76">
      <c r="BX19528" s="2"/>
    </row>
    <row r="19529" spans="76:76">
      <c r="BX19529" s="2"/>
    </row>
    <row r="19530" spans="76:76">
      <c r="BX19530" s="2"/>
    </row>
    <row r="19531" spans="76:76">
      <c r="BX19531" s="2"/>
    </row>
    <row r="19532" spans="76:76">
      <c r="BX19532" s="2"/>
    </row>
    <row r="19533" spans="76:76">
      <c r="BX19533" s="2"/>
    </row>
    <row r="19534" spans="76:76">
      <c r="BX19534" s="2"/>
    </row>
    <row r="19535" spans="76:76">
      <c r="BX19535" s="2"/>
    </row>
    <row r="19536" spans="76:76">
      <c r="BX19536" s="2"/>
    </row>
    <row r="19537" spans="76:76">
      <c r="BX19537" s="2"/>
    </row>
    <row r="19538" spans="76:76">
      <c r="BX19538" s="2"/>
    </row>
    <row r="19539" spans="76:76">
      <c r="BX19539" s="2"/>
    </row>
    <row r="19540" spans="76:76">
      <c r="BX19540" s="2"/>
    </row>
    <row r="19541" spans="76:76">
      <c r="BX19541" s="2"/>
    </row>
    <row r="19542" spans="76:76">
      <c r="BX19542" s="2"/>
    </row>
    <row r="19543" spans="76:76">
      <c r="BX19543" s="2"/>
    </row>
    <row r="19544" spans="76:76">
      <c r="BX19544" s="2"/>
    </row>
    <row r="19545" spans="76:76">
      <c r="BX19545" s="2"/>
    </row>
    <row r="19546" spans="76:76">
      <c r="BX19546" s="2"/>
    </row>
    <row r="19547" spans="76:76">
      <c r="BX19547" s="2"/>
    </row>
    <row r="19548" spans="76:76">
      <c r="BX19548" s="2"/>
    </row>
    <row r="19549" spans="76:76">
      <c r="BX19549" s="2"/>
    </row>
    <row r="19550" spans="76:76">
      <c r="BX19550" s="2"/>
    </row>
    <row r="19551" spans="76:76">
      <c r="BX19551" s="2"/>
    </row>
    <row r="19552" spans="76:76">
      <c r="BX19552" s="2"/>
    </row>
    <row r="19553" spans="76:76">
      <c r="BX19553" s="2"/>
    </row>
    <row r="19554" spans="76:76">
      <c r="BX19554" s="2"/>
    </row>
    <row r="19555" spans="76:76">
      <c r="BX19555" s="2"/>
    </row>
    <row r="19556" spans="76:76">
      <c r="BX19556" s="2"/>
    </row>
    <row r="19557" spans="76:76">
      <c r="BX19557" s="2"/>
    </row>
    <row r="19558" spans="76:76">
      <c r="BX19558" s="2"/>
    </row>
    <row r="19559" spans="76:76">
      <c r="BX19559" s="2"/>
    </row>
    <row r="19560" spans="76:76">
      <c r="BX19560" s="2"/>
    </row>
    <row r="19561" spans="76:76">
      <c r="BX19561" s="2"/>
    </row>
    <row r="19562" spans="76:76">
      <c r="BX19562" s="2"/>
    </row>
    <row r="19563" spans="76:76">
      <c r="BX19563" s="2"/>
    </row>
    <row r="19564" spans="76:76">
      <c r="BX19564" s="2"/>
    </row>
    <row r="19565" spans="76:76">
      <c r="BX19565" s="2"/>
    </row>
    <row r="19566" spans="76:76">
      <c r="BX19566" s="2"/>
    </row>
    <row r="19567" spans="76:76">
      <c r="BX19567" s="2"/>
    </row>
    <row r="19568" spans="76:76">
      <c r="BX19568" s="2"/>
    </row>
    <row r="19569" spans="76:76">
      <c r="BX19569" s="2"/>
    </row>
    <row r="19570" spans="76:76">
      <c r="BX19570" s="2"/>
    </row>
    <row r="19571" spans="76:76">
      <c r="BX19571" s="2"/>
    </row>
    <row r="19572" spans="76:76">
      <c r="BX19572" s="2"/>
    </row>
    <row r="19573" spans="76:76">
      <c r="BX19573" s="2"/>
    </row>
    <row r="19574" spans="76:76">
      <c r="BX19574" s="2"/>
    </row>
    <row r="19575" spans="76:76">
      <c r="BX19575" s="2"/>
    </row>
    <row r="19576" spans="76:76">
      <c r="BX19576" s="2"/>
    </row>
    <row r="19577" spans="76:76">
      <c r="BX19577" s="2"/>
    </row>
    <row r="19578" spans="76:76">
      <c r="BX19578" s="2"/>
    </row>
    <row r="19579" spans="76:76">
      <c r="BX19579" s="2"/>
    </row>
    <row r="19580" spans="76:76">
      <c r="BX19580" s="2"/>
    </row>
    <row r="19581" spans="76:76">
      <c r="BX19581" s="2"/>
    </row>
    <row r="19582" spans="76:76">
      <c r="BX19582" s="2"/>
    </row>
    <row r="19583" spans="76:76">
      <c r="BX19583" s="2"/>
    </row>
    <row r="19584" spans="76:76">
      <c r="BX19584" s="2"/>
    </row>
    <row r="19585" spans="76:76">
      <c r="BX19585" s="2"/>
    </row>
    <row r="19586" spans="76:76">
      <c r="BX19586" s="2"/>
    </row>
    <row r="19587" spans="76:76">
      <c r="BX19587" s="2"/>
    </row>
    <row r="19588" spans="76:76">
      <c r="BX19588" s="2"/>
    </row>
    <row r="19589" spans="76:76">
      <c r="BX19589" s="2"/>
    </row>
    <row r="19590" spans="76:76">
      <c r="BX19590" s="2"/>
    </row>
    <row r="19591" spans="76:76">
      <c r="BX19591" s="2"/>
    </row>
    <row r="19592" spans="76:76">
      <c r="BX19592" s="2"/>
    </row>
    <row r="19593" spans="76:76">
      <c r="BX19593" s="2"/>
    </row>
    <row r="19594" spans="76:76">
      <c r="BX19594" s="2"/>
    </row>
    <row r="19595" spans="76:76">
      <c r="BX19595" s="2"/>
    </row>
    <row r="19596" spans="76:76">
      <c r="BX19596" s="2"/>
    </row>
    <row r="19597" spans="76:76">
      <c r="BX19597" s="2"/>
    </row>
    <row r="19598" spans="76:76">
      <c r="BX19598" s="2"/>
    </row>
    <row r="19599" spans="76:76">
      <c r="BX19599" s="2"/>
    </row>
    <row r="19600" spans="76:76">
      <c r="BX19600" s="2"/>
    </row>
    <row r="19601" spans="76:76">
      <c r="BX19601" s="2"/>
    </row>
    <row r="19602" spans="76:76">
      <c r="BX19602" s="2"/>
    </row>
    <row r="19603" spans="76:76">
      <c r="BX19603" s="2"/>
    </row>
    <row r="19604" spans="76:76">
      <c r="BX19604" s="2"/>
    </row>
    <row r="19605" spans="76:76">
      <c r="BX19605" s="2"/>
    </row>
    <row r="19606" spans="76:76">
      <c r="BX19606" s="2"/>
    </row>
    <row r="19607" spans="76:76">
      <c r="BX19607" s="2"/>
    </row>
    <row r="19608" spans="76:76">
      <c r="BX19608" s="2"/>
    </row>
    <row r="19609" spans="76:76">
      <c r="BX19609" s="2"/>
    </row>
    <row r="19610" spans="76:76">
      <c r="BX19610" s="2"/>
    </row>
    <row r="19611" spans="76:76">
      <c r="BX19611" s="2"/>
    </row>
    <row r="19612" spans="76:76">
      <c r="BX19612" s="2"/>
    </row>
    <row r="19613" spans="76:76">
      <c r="BX19613" s="2"/>
    </row>
    <row r="19614" spans="76:76">
      <c r="BX19614" s="2"/>
    </row>
    <row r="19615" spans="76:76">
      <c r="BX19615" s="2"/>
    </row>
    <row r="19616" spans="76:76">
      <c r="BX19616" s="2"/>
    </row>
    <row r="19617" spans="76:76">
      <c r="BX19617" s="2"/>
    </row>
    <row r="19618" spans="76:76">
      <c r="BX19618" s="2"/>
    </row>
    <row r="19619" spans="76:76">
      <c r="BX19619" s="2"/>
    </row>
    <row r="19620" spans="76:76">
      <c r="BX19620" s="2"/>
    </row>
    <row r="19621" spans="76:76">
      <c r="BX19621" s="2"/>
    </row>
    <row r="19622" spans="76:76">
      <c r="BX19622" s="2"/>
    </row>
    <row r="19623" spans="76:76">
      <c r="BX19623" s="2"/>
    </row>
    <row r="19624" spans="76:76">
      <c r="BX19624" s="2"/>
    </row>
    <row r="19625" spans="76:76">
      <c r="BX19625" s="2"/>
    </row>
    <row r="19626" spans="76:76">
      <c r="BX19626" s="2"/>
    </row>
    <row r="19627" spans="76:76">
      <c r="BX19627" s="2"/>
    </row>
    <row r="19628" spans="76:76">
      <c r="BX19628" s="2"/>
    </row>
    <row r="19629" spans="76:76">
      <c r="BX19629" s="2"/>
    </row>
    <row r="19630" spans="76:76">
      <c r="BX19630" s="2"/>
    </row>
    <row r="19631" spans="76:76">
      <c r="BX19631" s="2"/>
    </row>
    <row r="19632" spans="76:76">
      <c r="BX19632" s="2"/>
    </row>
    <row r="19633" spans="76:76">
      <c r="BX19633" s="2"/>
    </row>
    <row r="19634" spans="76:76">
      <c r="BX19634" s="2"/>
    </row>
    <row r="19635" spans="76:76">
      <c r="BX19635" s="2"/>
    </row>
    <row r="19636" spans="76:76">
      <c r="BX19636" s="2"/>
    </row>
    <row r="19637" spans="76:76">
      <c r="BX19637" s="2"/>
    </row>
    <row r="19638" spans="76:76">
      <c r="BX19638" s="2"/>
    </row>
    <row r="19639" spans="76:76">
      <c r="BX19639" s="2"/>
    </row>
    <row r="19640" spans="76:76">
      <c r="BX19640" s="2"/>
    </row>
    <row r="19641" spans="76:76">
      <c r="BX19641" s="2"/>
    </row>
    <row r="19642" spans="76:76">
      <c r="BX19642" s="2"/>
    </row>
    <row r="19643" spans="76:76">
      <c r="BX19643" s="2"/>
    </row>
    <row r="19644" spans="76:76">
      <c r="BX19644" s="2"/>
    </row>
    <row r="19645" spans="76:76">
      <c r="BX19645" s="2"/>
    </row>
    <row r="19646" spans="76:76">
      <c r="BX19646" s="2"/>
    </row>
    <row r="19647" spans="76:76">
      <c r="BX19647" s="2"/>
    </row>
    <row r="19648" spans="76:76">
      <c r="BX19648" s="2"/>
    </row>
    <row r="19649" spans="76:76">
      <c r="BX19649" s="2"/>
    </row>
    <row r="19650" spans="76:76">
      <c r="BX19650" s="2"/>
    </row>
    <row r="19651" spans="76:76">
      <c r="BX19651" s="2"/>
    </row>
    <row r="19652" spans="76:76">
      <c r="BX19652" s="2"/>
    </row>
    <row r="19653" spans="76:76">
      <c r="BX19653" s="2"/>
    </row>
    <row r="19654" spans="76:76">
      <c r="BX19654" s="2"/>
    </row>
    <row r="19655" spans="76:76">
      <c r="BX19655" s="2"/>
    </row>
    <row r="19656" spans="76:76">
      <c r="BX19656" s="2"/>
    </row>
    <row r="19657" spans="76:76">
      <c r="BX19657" s="2"/>
    </row>
    <row r="19658" spans="76:76">
      <c r="BX19658" s="2"/>
    </row>
    <row r="19659" spans="76:76">
      <c r="BX19659" s="2"/>
    </row>
    <row r="19660" spans="76:76">
      <c r="BX19660" s="2"/>
    </row>
    <row r="19661" spans="76:76">
      <c r="BX19661" s="2"/>
    </row>
    <row r="19662" spans="76:76">
      <c r="BX19662" s="2"/>
    </row>
    <row r="19663" spans="76:76">
      <c r="BX19663" s="2"/>
    </row>
    <row r="19664" spans="76:76">
      <c r="BX19664" s="2"/>
    </row>
    <row r="19665" spans="76:76">
      <c r="BX19665" s="2"/>
    </row>
    <row r="19666" spans="76:76">
      <c r="BX19666" s="2"/>
    </row>
    <row r="19667" spans="76:76">
      <c r="BX19667" s="2"/>
    </row>
    <row r="19668" spans="76:76">
      <c r="BX19668" s="2"/>
    </row>
    <row r="19669" spans="76:76">
      <c r="BX19669" s="2"/>
    </row>
    <row r="19670" spans="76:76">
      <c r="BX19670" s="2"/>
    </row>
    <row r="19671" spans="76:76">
      <c r="BX19671" s="2"/>
    </row>
    <row r="19672" spans="76:76">
      <c r="BX19672" s="2"/>
    </row>
    <row r="19673" spans="76:76">
      <c r="BX19673" s="2"/>
    </row>
    <row r="19674" spans="76:76">
      <c r="BX19674" s="2"/>
    </row>
    <row r="19675" spans="76:76">
      <c r="BX19675" s="2"/>
    </row>
    <row r="19676" spans="76:76">
      <c r="BX19676" s="2"/>
    </row>
    <row r="19677" spans="76:76">
      <c r="BX19677" s="2"/>
    </row>
    <row r="19678" spans="76:76">
      <c r="BX19678" s="2"/>
    </row>
    <row r="19679" spans="76:76">
      <c r="BX19679" s="2"/>
    </row>
    <row r="19680" spans="76:76">
      <c r="BX19680" s="2"/>
    </row>
    <row r="19681" spans="76:76">
      <c r="BX19681" s="2"/>
    </row>
    <row r="19682" spans="76:76">
      <c r="BX19682" s="2"/>
    </row>
    <row r="19683" spans="76:76">
      <c r="BX19683" s="2"/>
    </row>
    <row r="19684" spans="76:76">
      <c r="BX19684" s="2"/>
    </row>
    <row r="19685" spans="76:76">
      <c r="BX19685" s="2"/>
    </row>
    <row r="19686" spans="76:76">
      <c r="BX19686" s="2"/>
    </row>
    <row r="19687" spans="76:76">
      <c r="BX19687" s="2"/>
    </row>
    <row r="19688" spans="76:76">
      <c r="BX19688" s="2"/>
    </row>
    <row r="19689" spans="76:76">
      <c r="BX19689" s="2"/>
    </row>
    <row r="19690" spans="76:76">
      <c r="BX19690" s="2"/>
    </row>
    <row r="19691" spans="76:76">
      <c r="BX19691" s="2"/>
    </row>
    <row r="19692" spans="76:76">
      <c r="BX19692" s="2"/>
    </row>
    <row r="19693" spans="76:76">
      <c r="BX19693" s="2"/>
    </row>
    <row r="19694" spans="76:76">
      <c r="BX19694" s="2"/>
    </row>
    <row r="19695" spans="76:76">
      <c r="BX19695" s="2"/>
    </row>
    <row r="19696" spans="76:76">
      <c r="BX19696" s="2"/>
    </row>
    <row r="19697" spans="76:76">
      <c r="BX19697" s="2"/>
    </row>
    <row r="19698" spans="76:76">
      <c r="BX19698" s="2"/>
    </row>
    <row r="19699" spans="76:76">
      <c r="BX19699" s="2"/>
    </row>
    <row r="19700" spans="76:76">
      <c r="BX19700" s="2"/>
    </row>
    <row r="19701" spans="76:76">
      <c r="BX19701" s="2"/>
    </row>
    <row r="19702" spans="76:76">
      <c r="BX19702" s="2"/>
    </row>
    <row r="19703" spans="76:76">
      <c r="BX19703" s="2"/>
    </row>
    <row r="19704" spans="76:76">
      <c r="BX19704" s="2"/>
    </row>
    <row r="19705" spans="76:76">
      <c r="BX19705" s="2"/>
    </row>
    <row r="19706" spans="76:76">
      <c r="BX19706" s="2"/>
    </row>
    <row r="19707" spans="76:76">
      <c r="BX19707" s="2"/>
    </row>
    <row r="19708" spans="76:76">
      <c r="BX19708" s="2"/>
    </row>
    <row r="19709" spans="76:76">
      <c r="BX19709" s="2"/>
    </row>
    <row r="19710" spans="76:76">
      <c r="BX19710" s="2"/>
    </row>
    <row r="19711" spans="76:76">
      <c r="BX19711" s="2"/>
    </row>
    <row r="19712" spans="76:76">
      <c r="BX19712" s="2"/>
    </row>
    <row r="19713" spans="76:76">
      <c r="BX19713" s="2"/>
    </row>
    <row r="19714" spans="76:76">
      <c r="BX19714" s="2"/>
    </row>
    <row r="19715" spans="76:76">
      <c r="BX19715" s="2"/>
    </row>
    <row r="19716" spans="76:76">
      <c r="BX19716" s="2"/>
    </row>
    <row r="19717" spans="76:76">
      <c r="BX19717" s="2"/>
    </row>
    <row r="19718" spans="76:76">
      <c r="BX19718" s="2"/>
    </row>
    <row r="19719" spans="76:76">
      <c r="BX19719" s="2"/>
    </row>
    <row r="19720" spans="76:76">
      <c r="BX19720" s="2"/>
    </row>
    <row r="19721" spans="76:76">
      <c r="BX19721" s="2"/>
    </row>
    <row r="19722" spans="76:76">
      <c r="BX19722" s="2"/>
    </row>
    <row r="19723" spans="76:76">
      <c r="BX19723" s="2"/>
    </row>
    <row r="19724" spans="76:76">
      <c r="BX19724" s="2"/>
    </row>
    <row r="19725" spans="76:76">
      <c r="BX19725" s="2"/>
    </row>
    <row r="19726" spans="76:76">
      <c r="BX19726" s="2"/>
    </row>
    <row r="19727" spans="76:76">
      <c r="BX19727" s="2"/>
    </row>
    <row r="19728" spans="76:76">
      <c r="BX19728" s="2"/>
    </row>
    <row r="19729" spans="76:76">
      <c r="BX19729" s="2"/>
    </row>
    <row r="19730" spans="76:76">
      <c r="BX19730" s="2"/>
    </row>
    <row r="19731" spans="76:76">
      <c r="BX19731" s="2"/>
    </row>
    <row r="19732" spans="76:76">
      <c r="BX19732" s="2"/>
    </row>
    <row r="19733" spans="76:76">
      <c r="BX19733" s="2"/>
    </row>
    <row r="19734" spans="76:76">
      <c r="BX19734" s="2"/>
    </row>
    <row r="19735" spans="76:76">
      <c r="BX19735" s="2"/>
    </row>
    <row r="19736" spans="76:76">
      <c r="BX19736" s="2"/>
    </row>
    <row r="19737" spans="76:76">
      <c r="BX19737" s="2"/>
    </row>
    <row r="19738" spans="76:76">
      <c r="BX19738" s="2"/>
    </row>
    <row r="19739" spans="76:76">
      <c r="BX19739" s="2"/>
    </row>
    <row r="19740" spans="76:76">
      <c r="BX19740" s="2"/>
    </row>
    <row r="19741" spans="76:76">
      <c r="BX19741" s="2"/>
    </row>
    <row r="19742" spans="76:76">
      <c r="BX19742" s="2"/>
    </row>
    <row r="19743" spans="76:76">
      <c r="BX19743" s="2"/>
    </row>
    <row r="19744" spans="76:76">
      <c r="BX19744" s="2"/>
    </row>
    <row r="19745" spans="76:76">
      <c r="BX19745" s="2"/>
    </row>
    <row r="19746" spans="76:76">
      <c r="BX19746" s="2"/>
    </row>
    <row r="19747" spans="76:76">
      <c r="BX19747" s="2"/>
    </row>
    <row r="19748" spans="76:76">
      <c r="BX19748" s="2"/>
    </row>
    <row r="19749" spans="76:76">
      <c r="BX19749" s="2"/>
    </row>
    <row r="19750" spans="76:76">
      <c r="BX19750" s="2"/>
    </row>
    <row r="19751" spans="76:76">
      <c r="BX19751" s="2"/>
    </row>
    <row r="19752" spans="76:76">
      <c r="BX19752" s="2"/>
    </row>
    <row r="19753" spans="76:76">
      <c r="BX19753" s="2"/>
    </row>
    <row r="19754" spans="76:76">
      <c r="BX19754" s="2"/>
    </row>
    <row r="19755" spans="76:76">
      <c r="BX19755" s="2"/>
    </row>
    <row r="19756" spans="76:76">
      <c r="BX19756" s="2"/>
    </row>
    <row r="19757" spans="76:76">
      <c r="BX19757" s="2"/>
    </row>
    <row r="19758" spans="76:76">
      <c r="BX19758" s="2"/>
    </row>
    <row r="19759" spans="76:76">
      <c r="BX19759" s="2"/>
    </row>
    <row r="19760" spans="76:76">
      <c r="BX19760" s="2"/>
    </row>
    <row r="19761" spans="76:76">
      <c r="BX19761" s="2"/>
    </row>
    <row r="19762" spans="76:76">
      <c r="BX19762" s="2"/>
    </row>
    <row r="19763" spans="76:76">
      <c r="BX19763" s="2"/>
    </row>
    <row r="19764" spans="76:76">
      <c r="BX19764" s="2"/>
    </row>
    <row r="19765" spans="76:76">
      <c r="BX19765" s="2"/>
    </row>
    <row r="19766" spans="76:76">
      <c r="BX19766" s="2"/>
    </row>
    <row r="19767" spans="76:76">
      <c r="BX19767" s="2"/>
    </row>
    <row r="19768" spans="76:76">
      <c r="BX19768" s="2"/>
    </row>
    <row r="19769" spans="76:76">
      <c r="BX19769" s="2"/>
    </row>
    <row r="19770" spans="76:76">
      <c r="BX19770" s="2"/>
    </row>
    <row r="19771" spans="76:76">
      <c r="BX19771" s="2"/>
    </row>
    <row r="19772" spans="76:76">
      <c r="BX19772" s="2"/>
    </row>
    <row r="19773" spans="76:76">
      <c r="BX19773" s="2"/>
    </row>
    <row r="19774" spans="76:76">
      <c r="BX19774" s="2"/>
    </row>
    <row r="19775" spans="76:76">
      <c r="BX19775" s="2"/>
    </row>
    <row r="19776" spans="76:76">
      <c r="BX19776" s="2"/>
    </row>
    <row r="19777" spans="76:76">
      <c r="BX19777" s="2"/>
    </row>
    <row r="19778" spans="76:76">
      <c r="BX19778" s="2"/>
    </row>
    <row r="19779" spans="76:76">
      <c r="BX19779" s="2"/>
    </row>
    <row r="19780" spans="76:76">
      <c r="BX19780" s="2"/>
    </row>
    <row r="19781" spans="76:76">
      <c r="BX19781" s="2"/>
    </row>
    <row r="19782" spans="76:76">
      <c r="BX19782" s="2"/>
    </row>
    <row r="19783" spans="76:76">
      <c r="BX19783" s="2"/>
    </row>
    <row r="19784" spans="76:76">
      <c r="BX19784" s="2"/>
    </row>
    <row r="19785" spans="76:76">
      <c r="BX19785" s="2"/>
    </row>
    <row r="19786" spans="76:76">
      <c r="BX19786" s="2"/>
    </row>
    <row r="19787" spans="76:76">
      <c r="BX19787" s="2"/>
    </row>
    <row r="19788" spans="76:76">
      <c r="BX19788" s="2"/>
    </row>
    <row r="19789" spans="76:76">
      <c r="BX19789" s="2"/>
    </row>
    <row r="19790" spans="76:76">
      <c r="BX19790" s="2"/>
    </row>
    <row r="19791" spans="76:76">
      <c r="BX19791" s="2"/>
    </row>
    <row r="19792" spans="76:76">
      <c r="BX19792" s="2"/>
    </row>
    <row r="19793" spans="76:76">
      <c r="BX19793" s="2"/>
    </row>
    <row r="19794" spans="76:76">
      <c r="BX19794" s="2"/>
    </row>
    <row r="19795" spans="76:76">
      <c r="BX19795" s="2"/>
    </row>
    <row r="19796" spans="76:76">
      <c r="BX19796" s="2"/>
    </row>
    <row r="19797" spans="76:76">
      <c r="BX19797" s="2"/>
    </row>
    <row r="19798" spans="76:76">
      <c r="BX19798" s="2"/>
    </row>
    <row r="19799" spans="76:76">
      <c r="BX19799" s="2"/>
    </row>
    <row r="19800" spans="76:76">
      <c r="BX19800" s="2"/>
    </row>
    <row r="19801" spans="76:76">
      <c r="BX19801" s="2"/>
    </row>
    <row r="19802" spans="76:76">
      <c r="BX19802" s="2"/>
    </row>
    <row r="19803" spans="76:76">
      <c r="BX19803" s="2"/>
    </row>
    <row r="19804" spans="76:76">
      <c r="BX19804" s="2"/>
    </row>
    <row r="19805" spans="76:76">
      <c r="BX19805" s="2"/>
    </row>
    <row r="19806" spans="76:76">
      <c r="BX19806" s="2"/>
    </row>
    <row r="19807" spans="76:76">
      <c r="BX19807" s="2"/>
    </row>
    <row r="19808" spans="76:76">
      <c r="BX19808" s="2"/>
    </row>
    <row r="19809" spans="76:76">
      <c r="BX19809" s="2"/>
    </row>
    <row r="19810" spans="76:76">
      <c r="BX19810" s="2"/>
    </row>
    <row r="19811" spans="76:76">
      <c r="BX19811" s="2"/>
    </row>
    <row r="19812" spans="76:76">
      <c r="BX19812" s="2"/>
    </row>
    <row r="19813" spans="76:76">
      <c r="BX19813" s="2"/>
    </row>
    <row r="19814" spans="76:76">
      <c r="BX19814" s="2"/>
    </row>
    <row r="19815" spans="76:76">
      <c r="BX19815" s="2"/>
    </row>
    <row r="19816" spans="76:76">
      <c r="BX19816" s="2"/>
    </row>
    <row r="19817" spans="76:76">
      <c r="BX19817" s="2"/>
    </row>
    <row r="19818" spans="76:76">
      <c r="BX19818" s="2"/>
    </row>
    <row r="19819" spans="76:76">
      <c r="BX19819" s="2"/>
    </row>
    <row r="19820" spans="76:76">
      <c r="BX19820" s="2"/>
    </row>
    <row r="19821" spans="76:76">
      <c r="BX19821" s="2"/>
    </row>
    <row r="19822" spans="76:76">
      <c r="BX19822" s="2"/>
    </row>
    <row r="19823" spans="76:76">
      <c r="BX19823" s="2"/>
    </row>
    <row r="19824" spans="76:76">
      <c r="BX19824" s="2"/>
    </row>
    <row r="19825" spans="76:76">
      <c r="BX19825" s="2"/>
    </row>
    <row r="19826" spans="76:76">
      <c r="BX19826" s="2"/>
    </row>
    <row r="19827" spans="76:76">
      <c r="BX19827" s="2"/>
    </row>
    <row r="19828" spans="76:76">
      <c r="BX19828" s="2"/>
    </row>
    <row r="19829" spans="76:76">
      <c r="BX19829" s="2"/>
    </row>
    <row r="19830" spans="76:76">
      <c r="BX19830" s="2"/>
    </row>
    <row r="19831" spans="76:76">
      <c r="BX19831" s="2"/>
    </row>
    <row r="19832" spans="76:76">
      <c r="BX19832" s="2"/>
    </row>
    <row r="19833" spans="76:76">
      <c r="BX19833" s="2"/>
    </row>
    <row r="19834" spans="76:76">
      <c r="BX19834" s="2"/>
    </row>
    <row r="19835" spans="76:76">
      <c r="BX19835" s="2"/>
    </row>
    <row r="19836" spans="76:76">
      <c r="BX19836" s="2"/>
    </row>
    <row r="19837" spans="76:76">
      <c r="BX19837" s="2"/>
    </row>
    <row r="19838" spans="76:76">
      <c r="BX19838" s="2"/>
    </row>
    <row r="19839" spans="76:76">
      <c r="BX19839" s="2"/>
    </row>
    <row r="19840" spans="76:76">
      <c r="BX19840" s="2"/>
    </row>
    <row r="19841" spans="76:76">
      <c r="BX19841" s="2"/>
    </row>
    <row r="19842" spans="76:76">
      <c r="BX19842" s="2"/>
    </row>
    <row r="19843" spans="76:76">
      <c r="BX19843" s="2"/>
    </row>
    <row r="19844" spans="76:76">
      <c r="BX19844" s="2"/>
    </row>
    <row r="19845" spans="76:76">
      <c r="BX19845" s="2"/>
    </row>
    <row r="19846" spans="76:76">
      <c r="BX19846" s="2"/>
    </row>
    <row r="19847" spans="76:76">
      <c r="BX19847" s="2"/>
    </row>
    <row r="19848" spans="76:76">
      <c r="BX19848" s="2"/>
    </row>
    <row r="19849" spans="76:76">
      <c r="BX19849" s="2"/>
    </row>
    <row r="19850" spans="76:76">
      <c r="BX19850" s="2"/>
    </row>
    <row r="19851" spans="76:76">
      <c r="BX19851" s="2"/>
    </row>
    <row r="19852" spans="76:76">
      <c r="BX19852" s="2"/>
    </row>
    <row r="19853" spans="76:76">
      <c r="BX19853" s="2"/>
    </row>
    <row r="19854" spans="76:76">
      <c r="BX19854" s="2"/>
    </row>
    <row r="19855" spans="76:76">
      <c r="BX19855" s="2"/>
    </row>
    <row r="19856" spans="76:76">
      <c r="BX19856" s="2"/>
    </row>
    <row r="19857" spans="76:76">
      <c r="BX19857" s="2"/>
    </row>
    <row r="19858" spans="76:76">
      <c r="BX19858" s="2"/>
    </row>
    <row r="19859" spans="76:76">
      <c r="BX19859" s="2"/>
    </row>
    <row r="19860" spans="76:76">
      <c r="BX19860" s="2"/>
    </row>
    <row r="19861" spans="76:76">
      <c r="BX19861" s="2"/>
    </row>
    <row r="19862" spans="76:76">
      <c r="BX19862" s="2"/>
    </row>
    <row r="19863" spans="76:76">
      <c r="BX19863" s="2"/>
    </row>
    <row r="19864" spans="76:76">
      <c r="BX19864" s="2"/>
    </row>
    <row r="19865" spans="76:76">
      <c r="BX19865" s="2"/>
    </row>
    <row r="19866" spans="76:76">
      <c r="BX19866" s="2"/>
    </row>
    <row r="19867" spans="76:76">
      <c r="BX19867" s="2"/>
    </row>
    <row r="19868" spans="76:76">
      <c r="BX19868" s="2"/>
    </row>
    <row r="19869" spans="76:76">
      <c r="BX19869" s="2"/>
    </row>
    <row r="19870" spans="76:76">
      <c r="BX19870" s="2"/>
    </row>
    <row r="19871" spans="76:76">
      <c r="BX19871" s="2"/>
    </row>
    <row r="19872" spans="76:76">
      <c r="BX19872" s="2"/>
    </row>
    <row r="19873" spans="76:76">
      <c r="BX19873" s="2"/>
    </row>
    <row r="19874" spans="76:76">
      <c r="BX19874" s="2"/>
    </row>
    <row r="19875" spans="76:76">
      <c r="BX19875" s="2"/>
    </row>
    <row r="19876" spans="76:76">
      <c r="BX19876" s="2"/>
    </row>
    <row r="19877" spans="76:76">
      <c r="BX19877" s="2"/>
    </row>
    <row r="19878" spans="76:76">
      <c r="BX19878" s="2"/>
    </row>
    <row r="19879" spans="76:76">
      <c r="BX19879" s="2"/>
    </row>
    <row r="19880" spans="76:76">
      <c r="BX19880" s="2"/>
    </row>
    <row r="19881" spans="76:76">
      <c r="BX19881" s="2"/>
    </row>
    <row r="19882" spans="76:76">
      <c r="BX19882" s="2"/>
    </row>
    <row r="19883" spans="76:76">
      <c r="BX19883" s="2"/>
    </row>
    <row r="19884" spans="76:76">
      <c r="BX19884" s="2"/>
    </row>
    <row r="19885" spans="76:76">
      <c r="BX19885" s="2"/>
    </row>
    <row r="19886" spans="76:76">
      <c r="BX19886" s="2"/>
    </row>
    <row r="19887" spans="76:76">
      <c r="BX19887" s="2"/>
    </row>
    <row r="19888" spans="76:76">
      <c r="BX19888" s="2"/>
    </row>
    <row r="19889" spans="76:76">
      <c r="BX19889" s="2"/>
    </row>
    <row r="19890" spans="76:76">
      <c r="BX19890" s="2"/>
    </row>
    <row r="19891" spans="76:76">
      <c r="BX19891" s="2"/>
    </row>
    <row r="19892" spans="76:76">
      <c r="BX19892" s="2"/>
    </row>
    <row r="19893" spans="76:76">
      <c r="BX19893" s="2"/>
    </row>
    <row r="19894" spans="76:76">
      <c r="BX19894" s="2"/>
    </row>
    <row r="19895" spans="76:76">
      <c r="BX19895" s="2"/>
    </row>
    <row r="19896" spans="76:76">
      <c r="BX19896" s="2"/>
    </row>
    <row r="19897" spans="76:76">
      <c r="BX19897" s="2"/>
    </row>
    <row r="19898" spans="76:76">
      <c r="BX19898" s="2"/>
    </row>
    <row r="19899" spans="76:76">
      <c r="BX19899" s="2"/>
    </row>
    <row r="19900" spans="76:76">
      <c r="BX19900" s="2"/>
    </row>
    <row r="19901" spans="76:76">
      <c r="BX19901" s="2"/>
    </row>
    <row r="19902" spans="76:76">
      <c r="BX19902" s="2"/>
    </row>
    <row r="19903" spans="76:76">
      <c r="BX19903" s="2"/>
    </row>
    <row r="19904" spans="76:76">
      <c r="BX19904" s="2"/>
    </row>
    <row r="19905" spans="76:76">
      <c r="BX19905" s="2"/>
    </row>
    <row r="19906" spans="76:76">
      <c r="BX19906" s="2"/>
    </row>
    <row r="19907" spans="76:76">
      <c r="BX19907" s="2"/>
    </row>
    <row r="19908" spans="76:76">
      <c r="BX19908" s="2"/>
    </row>
    <row r="19909" spans="76:76">
      <c r="BX19909" s="2"/>
    </row>
    <row r="19910" spans="76:76">
      <c r="BX19910" s="2"/>
    </row>
    <row r="19911" spans="76:76">
      <c r="BX19911" s="2"/>
    </row>
    <row r="19912" spans="76:76">
      <c r="BX19912" s="2"/>
    </row>
    <row r="19913" spans="76:76">
      <c r="BX19913" s="2"/>
    </row>
    <row r="19914" spans="76:76">
      <c r="BX19914" s="2"/>
    </row>
    <row r="19915" spans="76:76">
      <c r="BX19915" s="2"/>
    </row>
    <row r="19916" spans="76:76">
      <c r="BX19916" s="2"/>
    </row>
    <row r="19917" spans="76:76">
      <c r="BX19917" s="2"/>
    </row>
    <row r="19918" spans="76:76">
      <c r="BX19918" s="2"/>
    </row>
    <row r="19919" spans="76:76">
      <c r="BX19919" s="2"/>
    </row>
    <row r="19920" spans="76:76">
      <c r="BX19920" s="2"/>
    </row>
    <row r="19921" spans="76:76">
      <c r="BX19921" s="2"/>
    </row>
    <row r="19922" spans="76:76">
      <c r="BX19922" s="2"/>
    </row>
    <row r="19923" spans="76:76">
      <c r="BX19923" s="2"/>
    </row>
    <row r="19924" spans="76:76">
      <c r="BX19924" s="2"/>
    </row>
    <row r="19925" spans="76:76">
      <c r="BX19925" s="2"/>
    </row>
    <row r="19926" spans="76:76">
      <c r="BX19926" s="2"/>
    </row>
    <row r="19927" spans="76:76">
      <c r="BX19927" s="2"/>
    </row>
    <row r="19928" spans="76:76">
      <c r="BX19928" s="2"/>
    </row>
    <row r="19929" spans="76:76">
      <c r="BX19929" s="2"/>
    </row>
    <row r="19930" spans="76:76">
      <c r="BX19930" s="2"/>
    </row>
    <row r="19931" spans="76:76">
      <c r="BX19931" s="2"/>
    </row>
    <row r="19932" spans="76:76">
      <c r="BX19932" s="2"/>
    </row>
    <row r="19933" spans="76:76">
      <c r="BX19933" s="2"/>
    </row>
    <row r="19934" spans="76:76">
      <c r="BX19934" s="2"/>
    </row>
    <row r="19935" spans="76:76">
      <c r="BX19935" s="2"/>
    </row>
    <row r="19936" spans="76:76">
      <c r="BX19936" s="2"/>
    </row>
    <row r="19937" spans="76:76">
      <c r="BX19937" s="2"/>
    </row>
    <row r="19938" spans="76:76">
      <c r="BX19938" s="2"/>
    </row>
    <row r="19939" spans="76:76">
      <c r="BX19939" s="2"/>
    </row>
    <row r="19940" spans="76:76">
      <c r="BX19940" s="2"/>
    </row>
    <row r="19941" spans="76:76">
      <c r="BX19941" s="2"/>
    </row>
    <row r="19942" spans="76:76">
      <c r="BX19942" s="2"/>
    </row>
    <row r="19943" spans="76:76">
      <c r="BX19943" s="2"/>
    </row>
    <row r="19944" spans="76:76">
      <c r="BX19944" s="2"/>
    </row>
    <row r="19945" spans="76:76">
      <c r="BX19945" s="2"/>
    </row>
    <row r="19946" spans="76:76">
      <c r="BX19946" s="2"/>
    </row>
    <row r="19947" spans="76:76">
      <c r="BX19947" s="2"/>
    </row>
    <row r="19948" spans="76:76">
      <c r="BX19948" s="2"/>
    </row>
    <row r="19949" spans="76:76">
      <c r="BX19949" s="2"/>
    </row>
    <row r="19950" spans="76:76">
      <c r="BX19950" s="2"/>
    </row>
    <row r="19951" spans="76:76">
      <c r="BX19951" s="2"/>
    </row>
    <row r="19952" spans="76:76">
      <c r="BX19952" s="2"/>
    </row>
    <row r="19953" spans="76:76">
      <c r="BX19953" s="2"/>
    </row>
    <row r="19954" spans="76:76">
      <c r="BX19954" s="2"/>
    </row>
    <row r="19955" spans="76:76">
      <c r="BX19955" s="2"/>
    </row>
    <row r="19956" spans="76:76">
      <c r="BX19956" s="2"/>
    </row>
    <row r="19957" spans="76:76">
      <c r="BX19957" s="2"/>
    </row>
    <row r="19958" spans="76:76">
      <c r="BX19958" s="2"/>
    </row>
    <row r="19959" spans="76:76">
      <c r="BX19959" s="2"/>
    </row>
    <row r="19960" spans="76:76">
      <c r="BX19960" s="2"/>
    </row>
    <row r="19961" spans="76:76">
      <c r="BX19961" s="2"/>
    </row>
    <row r="19962" spans="76:76">
      <c r="BX19962" s="2"/>
    </row>
    <row r="19963" spans="76:76">
      <c r="BX19963" s="2"/>
    </row>
    <row r="19964" spans="76:76">
      <c r="BX19964" s="2"/>
    </row>
    <row r="19965" spans="76:76">
      <c r="BX19965" s="2"/>
    </row>
    <row r="19966" spans="76:76">
      <c r="BX19966" s="2"/>
    </row>
    <row r="19967" spans="76:76">
      <c r="BX19967" s="2"/>
    </row>
    <row r="19968" spans="76:76">
      <c r="BX19968" s="2"/>
    </row>
    <row r="19969" spans="76:76">
      <c r="BX19969" s="2"/>
    </row>
    <row r="19970" spans="76:76">
      <c r="BX19970" s="2"/>
    </row>
    <row r="19971" spans="76:76">
      <c r="BX19971" s="2"/>
    </row>
    <row r="19972" spans="76:76">
      <c r="BX19972" s="2"/>
    </row>
    <row r="19973" spans="76:76">
      <c r="BX19973" s="2"/>
    </row>
    <row r="19974" spans="76:76">
      <c r="BX19974" s="2"/>
    </row>
    <row r="19975" spans="76:76">
      <c r="BX19975" s="2"/>
    </row>
    <row r="19976" spans="76:76">
      <c r="BX19976" s="2"/>
    </row>
    <row r="19977" spans="76:76">
      <c r="BX19977" s="2"/>
    </row>
    <row r="19978" spans="76:76">
      <c r="BX19978" s="2"/>
    </row>
    <row r="19979" spans="76:76">
      <c r="BX19979" s="2"/>
    </row>
    <row r="19980" spans="76:76">
      <c r="BX19980" s="2"/>
    </row>
    <row r="19981" spans="76:76">
      <c r="BX19981" s="2"/>
    </row>
    <row r="19982" spans="76:76">
      <c r="BX19982" s="2"/>
    </row>
    <row r="19983" spans="76:76">
      <c r="BX19983" s="2"/>
    </row>
    <row r="19984" spans="76:76">
      <c r="BX19984" s="2"/>
    </row>
    <row r="19985" spans="76:76">
      <c r="BX19985" s="2"/>
    </row>
    <row r="19986" spans="76:76">
      <c r="BX19986" s="2"/>
    </row>
    <row r="19987" spans="76:76">
      <c r="BX19987" s="2"/>
    </row>
    <row r="19988" spans="76:76">
      <c r="BX19988" s="2"/>
    </row>
    <row r="19989" spans="76:76">
      <c r="BX19989" s="2"/>
    </row>
    <row r="19990" spans="76:76">
      <c r="BX19990" s="2"/>
    </row>
    <row r="19991" spans="76:76">
      <c r="BX19991" s="2"/>
    </row>
    <row r="19992" spans="76:76">
      <c r="BX19992" s="2"/>
    </row>
    <row r="19993" spans="76:76">
      <c r="BX19993" s="2"/>
    </row>
    <row r="19994" spans="76:76">
      <c r="BX19994" s="2"/>
    </row>
    <row r="19995" spans="76:76">
      <c r="BX19995" s="2"/>
    </row>
    <row r="19996" spans="76:76">
      <c r="BX19996" s="2"/>
    </row>
    <row r="19997" spans="76:76">
      <c r="BX19997" s="2"/>
    </row>
    <row r="19998" spans="76:76">
      <c r="BX19998" s="2"/>
    </row>
    <row r="19999" spans="76:76">
      <c r="BX19999" s="2"/>
    </row>
    <row r="20000" spans="76:76">
      <c r="BX20000" s="2"/>
    </row>
    <row r="20001" spans="76:76">
      <c r="BX20001" s="2"/>
    </row>
    <row r="20002" spans="76:76">
      <c r="BX20002" s="2"/>
    </row>
    <row r="20003" spans="76:76">
      <c r="BX20003" s="2"/>
    </row>
    <row r="20004" spans="76:76">
      <c r="BX20004" s="2"/>
    </row>
    <row r="20005" spans="76:76">
      <c r="BX20005" s="2"/>
    </row>
    <row r="20006" spans="76:76">
      <c r="BX20006" s="2"/>
    </row>
    <row r="20007" spans="76:76">
      <c r="BX20007" s="2"/>
    </row>
    <row r="20008" spans="76:76">
      <c r="BX20008" s="2"/>
    </row>
    <row r="20009" spans="76:76">
      <c r="BX20009" s="2"/>
    </row>
    <row r="20010" spans="76:76">
      <c r="BX20010" s="2"/>
    </row>
    <row r="20011" spans="76:76">
      <c r="BX20011" s="2"/>
    </row>
    <row r="20012" spans="76:76">
      <c r="BX20012" s="2"/>
    </row>
    <row r="20013" spans="76:76">
      <c r="BX20013" s="2"/>
    </row>
    <row r="20014" spans="76:76">
      <c r="BX20014" s="2"/>
    </row>
    <row r="20015" spans="76:76">
      <c r="BX20015" s="2"/>
    </row>
    <row r="20016" spans="76:76">
      <c r="BX20016" s="2"/>
    </row>
    <row r="20017" spans="76:76">
      <c r="BX20017" s="2"/>
    </row>
    <row r="20018" spans="76:76">
      <c r="BX20018" s="2"/>
    </row>
    <row r="20019" spans="76:76">
      <c r="BX20019" s="2"/>
    </row>
    <row r="20020" spans="76:76">
      <c r="BX20020" s="2"/>
    </row>
    <row r="20021" spans="76:76">
      <c r="BX20021" s="2"/>
    </row>
    <row r="20022" spans="76:76">
      <c r="BX20022" s="2"/>
    </row>
    <row r="20023" spans="76:76">
      <c r="BX20023" s="2"/>
    </row>
    <row r="20024" spans="76:76">
      <c r="BX20024" s="2"/>
    </row>
    <row r="20025" spans="76:76">
      <c r="BX20025" s="2"/>
    </row>
    <row r="20026" spans="76:76">
      <c r="BX20026" s="2"/>
    </row>
    <row r="20027" spans="76:76">
      <c r="BX20027" s="2"/>
    </row>
    <row r="20028" spans="76:76">
      <c r="BX20028" s="2"/>
    </row>
    <row r="20029" spans="76:76">
      <c r="BX20029" s="2"/>
    </row>
    <row r="20030" spans="76:76">
      <c r="BX20030" s="2"/>
    </row>
    <row r="20031" spans="76:76">
      <c r="BX20031" s="2"/>
    </row>
    <row r="20032" spans="76:76">
      <c r="BX20032" s="2"/>
    </row>
    <row r="20033" spans="76:76">
      <c r="BX20033" s="2"/>
    </row>
    <row r="20034" spans="76:76">
      <c r="BX20034" s="2"/>
    </row>
    <row r="20035" spans="76:76">
      <c r="BX20035" s="2"/>
    </row>
    <row r="20036" spans="76:76">
      <c r="BX20036" s="2"/>
    </row>
    <row r="20037" spans="76:76">
      <c r="BX20037" s="2"/>
    </row>
    <row r="20038" spans="76:76">
      <c r="BX20038" s="2"/>
    </row>
    <row r="20039" spans="76:76">
      <c r="BX20039" s="2"/>
    </row>
    <row r="20040" spans="76:76">
      <c r="BX20040" s="2"/>
    </row>
    <row r="20041" spans="76:76">
      <c r="BX20041" s="2"/>
    </row>
    <row r="20042" spans="76:76">
      <c r="BX20042" s="2"/>
    </row>
    <row r="20043" spans="76:76">
      <c r="BX20043" s="2"/>
    </row>
    <row r="20044" spans="76:76">
      <c r="BX20044" s="2"/>
    </row>
    <row r="20045" spans="76:76">
      <c r="BX20045" s="2"/>
    </row>
    <row r="20046" spans="76:76">
      <c r="BX20046" s="2"/>
    </row>
    <row r="20047" spans="76:76">
      <c r="BX20047" s="2"/>
    </row>
    <row r="20048" spans="76:76">
      <c r="BX20048" s="2"/>
    </row>
    <row r="20049" spans="76:76">
      <c r="BX20049" s="2"/>
    </row>
    <row r="20050" spans="76:76">
      <c r="BX20050" s="2"/>
    </row>
    <row r="20051" spans="76:76">
      <c r="BX20051" s="2"/>
    </row>
    <row r="20052" spans="76:76">
      <c r="BX20052" s="2"/>
    </row>
    <row r="20053" spans="76:76">
      <c r="BX20053" s="2"/>
    </row>
    <row r="20054" spans="76:76">
      <c r="BX20054" s="2"/>
    </row>
    <row r="20055" spans="76:76">
      <c r="BX20055" s="2"/>
    </row>
    <row r="20056" spans="76:76">
      <c r="BX20056" s="2"/>
    </row>
    <row r="20057" spans="76:76">
      <c r="BX20057" s="2"/>
    </row>
    <row r="20058" spans="76:76">
      <c r="BX20058" s="2"/>
    </row>
    <row r="20059" spans="76:76">
      <c r="BX20059" s="2"/>
    </row>
    <row r="20060" spans="76:76">
      <c r="BX20060" s="2"/>
    </row>
    <row r="20061" spans="76:76">
      <c r="BX20061" s="2"/>
    </row>
    <row r="20062" spans="76:76">
      <c r="BX20062" s="2"/>
    </row>
    <row r="20063" spans="76:76">
      <c r="BX20063" s="2"/>
    </row>
    <row r="20064" spans="76:76">
      <c r="BX20064" s="2"/>
    </row>
    <row r="20065" spans="76:76">
      <c r="BX20065" s="2"/>
    </row>
    <row r="20066" spans="76:76">
      <c r="BX20066" s="2"/>
    </row>
    <row r="20067" spans="76:76">
      <c r="BX20067" s="2"/>
    </row>
    <row r="20068" spans="76:76">
      <c r="BX20068" s="2"/>
    </row>
    <row r="20069" spans="76:76">
      <c r="BX20069" s="2"/>
    </row>
    <row r="20070" spans="76:76">
      <c r="BX20070" s="2"/>
    </row>
    <row r="20071" spans="76:76">
      <c r="BX20071" s="2"/>
    </row>
    <row r="20072" spans="76:76">
      <c r="BX20072" s="2"/>
    </row>
    <row r="20073" spans="76:76">
      <c r="BX20073" s="2"/>
    </row>
    <row r="20074" spans="76:76">
      <c r="BX20074" s="2"/>
    </row>
    <row r="20075" spans="76:76">
      <c r="BX20075" s="2"/>
    </row>
    <row r="20076" spans="76:76">
      <c r="BX20076" s="2"/>
    </row>
    <row r="20077" spans="76:76">
      <c r="BX20077" s="2"/>
    </row>
    <row r="20078" spans="76:76">
      <c r="BX20078" s="2"/>
    </row>
    <row r="20079" spans="76:76">
      <c r="BX20079" s="2"/>
    </row>
    <row r="20080" spans="76:76">
      <c r="BX20080" s="2"/>
    </row>
    <row r="20081" spans="76:76">
      <c r="BX20081" s="2"/>
    </row>
    <row r="20082" spans="76:76">
      <c r="BX20082" s="2"/>
    </row>
    <row r="20083" spans="76:76">
      <c r="BX20083" s="2"/>
    </row>
    <row r="20084" spans="76:76">
      <c r="BX20084" s="2"/>
    </row>
    <row r="20085" spans="76:76">
      <c r="BX20085" s="2"/>
    </row>
    <row r="20086" spans="76:76">
      <c r="BX20086" s="2"/>
    </row>
    <row r="20087" spans="76:76">
      <c r="BX20087" s="2"/>
    </row>
    <row r="20088" spans="76:76">
      <c r="BX20088" s="2"/>
    </row>
    <row r="20089" spans="76:76">
      <c r="BX20089" s="2"/>
    </row>
    <row r="20090" spans="76:76">
      <c r="BX20090" s="2"/>
    </row>
    <row r="20091" spans="76:76">
      <c r="BX20091" s="2"/>
    </row>
    <row r="20092" spans="76:76">
      <c r="BX20092" s="2"/>
    </row>
    <row r="20093" spans="76:76">
      <c r="BX20093" s="2"/>
    </row>
    <row r="20094" spans="76:76">
      <c r="BX20094" s="2"/>
    </row>
    <row r="20095" spans="76:76">
      <c r="BX20095" s="2"/>
    </row>
    <row r="20096" spans="76:76">
      <c r="BX20096" s="2"/>
    </row>
    <row r="20097" spans="76:76">
      <c r="BX20097" s="2"/>
    </row>
    <row r="20098" spans="76:76">
      <c r="BX20098" s="2"/>
    </row>
    <row r="20099" spans="76:76">
      <c r="BX20099" s="2"/>
    </row>
    <row r="20100" spans="76:76">
      <c r="BX20100" s="2"/>
    </row>
    <row r="20101" spans="76:76">
      <c r="BX20101" s="2"/>
    </row>
    <row r="20102" spans="76:76">
      <c r="BX20102" s="2"/>
    </row>
    <row r="20103" spans="76:76">
      <c r="BX20103" s="2"/>
    </row>
    <row r="20104" spans="76:76">
      <c r="BX20104" s="2"/>
    </row>
    <row r="20105" spans="76:76">
      <c r="BX20105" s="2"/>
    </row>
    <row r="20106" spans="76:76">
      <c r="BX20106" s="2"/>
    </row>
    <row r="20107" spans="76:76">
      <c r="BX20107" s="2"/>
    </row>
    <row r="20108" spans="76:76">
      <c r="BX20108" s="2"/>
    </row>
    <row r="20109" spans="76:76">
      <c r="BX20109" s="2"/>
    </row>
    <row r="20110" spans="76:76">
      <c r="BX20110" s="2"/>
    </row>
    <row r="20111" spans="76:76">
      <c r="BX20111" s="2"/>
    </row>
    <row r="20112" spans="76:76">
      <c r="BX20112" s="2"/>
    </row>
    <row r="20113" spans="76:76">
      <c r="BX20113" s="2"/>
    </row>
    <row r="20114" spans="76:76">
      <c r="BX20114" s="2"/>
    </row>
    <row r="20115" spans="76:76">
      <c r="BX20115" s="2"/>
    </row>
    <row r="20116" spans="76:76">
      <c r="BX20116" s="2"/>
    </row>
    <row r="20117" spans="76:76">
      <c r="BX20117" s="2"/>
    </row>
    <row r="20118" spans="76:76">
      <c r="BX20118" s="2"/>
    </row>
    <row r="20119" spans="76:76">
      <c r="BX20119" s="2"/>
    </row>
    <row r="20120" spans="76:76">
      <c r="BX20120" s="2"/>
    </row>
    <row r="20121" spans="76:76">
      <c r="BX20121" s="2"/>
    </row>
    <row r="20122" spans="76:76">
      <c r="BX20122" s="2"/>
    </row>
    <row r="20123" spans="76:76">
      <c r="BX20123" s="2"/>
    </row>
    <row r="20124" spans="76:76">
      <c r="BX20124" s="2"/>
    </row>
    <row r="20125" spans="76:76">
      <c r="BX20125" s="2"/>
    </row>
    <row r="20126" spans="76:76">
      <c r="BX20126" s="2"/>
    </row>
    <row r="20127" spans="76:76">
      <c r="BX20127" s="2"/>
    </row>
    <row r="20128" spans="76:76">
      <c r="BX20128" s="2"/>
    </row>
    <row r="20129" spans="76:76">
      <c r="BX20129" s="2"/>
    </row>
    <row r="20130" spans="76:76">
      <c r="BX20130" s="2"/>
    </row>
    <row r="20131" spans="76:76">
      <c r="BX20131" s="2"/>
    </row>
    <row r="20132" spans="76:76">
      <c r="BX20132" s="2"/>
    </row>
    <row r="20133" spans="76:76">
      <c r="BX20133" s="2"/>
    </row>
    <row r="20134" spans="76:76">
      <c r="BX20134" s="2"/>
    </row>
    <row r="20135" spans="76:76">
      <c r="BX20135" s="2"/>
    </row>
    <row r="20136" spans="76:76">
      <c r="BX20136" s="2"/>
    </row>
    <row r="20137" spans="76:76">
      <c r="BX20137" s="2"/>
    </row>
    <row r="20138" spans="76:76">
      <c r="BX20138" s="2"/>
    </row>
    <row r="20139" spans="76:76">
      <c r="BX20139" s="2"/>
    </row>
    <row r="20140" spans="76:76">
      <c r="BX20140" s="2"/>
    </row>
    <row r="20141" spans="76:76">
      <c r="BX20141" s="2"/>
    </row>
    <row r="20142" spans="76:76">
      <c r="BX20142" s="2"/>
    </row>
    <row r="20143" spans="76:76">
      <c r="BX20143" s="2"/>
    </row>
    <row r="20144" spans="76:76">
      <c r="BX20144" s="2"/>
    </row>
    <row r="20145" spans="76:76">
      <c r="BX20145" s="2"/>
    </row>
    <row r="20146" spans="76:76">
      <c r="BX20146" s="2"/>
    </row>
    <row r="20147" spans="76:76">
      <c r="BX20147" s="2"/>
    </row>
    <row r="20148" spans="76:76">
      <c r="BX20148" s="2"/>
    </row>
    <row r="20149" spans="76:76">
      <c r="BX20149" s="2"/>
    </row>
    <row r="20150" spans="76:76">
      <c r="BX20150" s="2"/>
    </row>
    <row r="20151" spans="76:76">
      <c r="BX20151" s="2"/>
    </row>
    <row r="20152" spans="76:76">
      <c r="BX20152" s="2"/>
    </row>
    <row r="20153" spans="76:76">
      <c r="BX20153" s="2"/>
    </row>
    <row r="20154" spans="76:76">
      <c r="BX20154" s="2"/>
    </row>
    <row r="20155" spans="76:76">
      <c r="BX20155" s="2"/>
    </row>
    <row r="20156" spans="76:76">
      <c r="BX20156" s="2"/>
    </row>
    <row r="20157" spans="76:76">
      <c r="BX20157" s="2"/>
    </row>
    <row r="20158" spans="76:76">
      <c r="BX20158" s="2"/>
    </row>
    <row r="20159" spans="76:76">
      <c r="BX20159" s="2"/>
    </row>
    <row r="20160" spans="76:76">
      <c r="BX20160" s="2"/>
    </row>
    <row r="20161" spans="76:76">
      <c r="BX20161" s="2"/>
    </row>
    <row r="20162" spans="76:76">
      <c r="BX20162" s="2"/>
    </row>
    <row r="20163" spans="76:76">
      <c r="BX20163" s="2"/>
    </row>
    <row r="20164" spans="76:76">
      <c r="BX20164" s="2"/>
    </row>
    <row r="20165" spans="76:76">
      <c r="BX20165" s="2"/>
    </row>
    <row r="20166" spans="76:76">
      <c r="BX20166" s="2"/>
    </row>
    <row r="20167" spans="76:76">
      <c r="BX20167" s="2"/>
    </row>
    <row r="20168" spans="76:76">
      <c r="BX20168" s="2"/>
    </row>
    <row r="20169" spans="76:76">
      <c r="BX20169" s="2"/>
    </row>
    <row r="20170" spans="76:76">
      <c r="BX20170" s="2"/>
    </row>
    <row r="20171" spans="76:76">
      <c r="BX20171" s="2"/>
    </row>
    <row r="20172" spans="76:76">
      <c r="BX20172" s="2"/>
    </row>
    <row r="20173" spans="76:76">
      <c r="BX20173" s="2"/>
    </row>
    <row r="20174" spans="76:76">
      <c r="BX20174" s="2"/>
    </row>
    <row r="20175" spans="76:76">
      <c r="BX20175" s="2"/>
    </row>
    <row r="20176" spans="76:76">
      <c r="BX20176" s="2"/>
    </row>
    <row r="20177" spans="76:76">
      <c r="BX20177" s="2"/>
    </row>
    <row r="20178" spans="76:76">
      <c r="BX20178" s="2"/>
    </row>
    <row r="20179" spans="76:76">
      <c r="BX20179" s="2"/>
    </row>
    <row r="20180" spans="76:76">
      <c r="BX20180" s="2"/>
    </row>
    <row r="20181" spans="76:76">
      <c r="BX20181" s="2"/>
    </row>
    <row r="20182" spans="76:76">
      <c r="BX20182" s="2"/>
    </row>
    <row r="20183" spans="76:76">
      <c r="BX20183" s="2"/>
    </row>
    <row r="20184" spans="76:76">
      <c r="BX20184" s="2"/>
    </row>
    <row r="20185" spans="76:76">
      <c r="BX20185" s="2"/>
    </row>
    <row r="20186" spans="76:76">
      <c r="BX20186" s="2"/>
    </row>
    <row r="20187" spans="76:76">
      <c r="BX20187" s="2"/>
    </row>
    <row r="20188" spans="76:76">
      <c r="BX20188" s="2"/>
    </row>
    <row r="20189" spans="76:76">
      <c r="BX20189" s="2"/>
    </row>
    <row r="20190" spans="76:76">
      <c r="BX20190" s="2"/>
    </row>
    <row r="20191" spans="76:76">
      <c r="BX20191" s="2"/>
    </row>
    <row r="20192" spans="76:76">
      <c r="BX20192" s="2"/>
    </row>
    <row r="20193" spans="76:76">
      <c r="BX20193" s="2"/>
    </row>
    <row r="20194" spans="76:76">
      <c r="BX20194" s="2"/>
    </row>
    <row r="20195" spans="76:76">
      <c r="BX20195" s="2"/>
    </row>
    <row r="20196" spans="76:76">
      <c r="BX20196" s="2"/>
    </row>
    <row r="20197" spans="76:76">
      <c r="BX20197" s="2"/>
    </row>
    <row r="20198" spans="76:76">
      <c r="BX20198" s="2"/>
    </row>
    <row r="20199" spans="76:76">
      <c r="BX20199" s="2"/>
    </row>
    <row r="20200" spans="76:76">
      <c r="BX20200" s="2"/>
    </row>
    <row r="20201" spans="76:76">
      <c r="BX20201" s="2"/>
    </row>
    <row r="20202" spans="76:76">
      <c r="BX20202" s="2"/>
    </row>
    <row r="20203" spans="76:76">
      <c r="BX20203" s="2"/>
    </row>
    <row r="20204" spans="76:76">
      <c r="BX20204" s="2"/>
    </row>
    <row r="20205" spans="76:76">
      <c r="BX20205" s="2"/>
    </row>
    <row r="20206" spans="76:76">
      <c r="BX20206" s="2"/>
    </row>
    <row r="20207" spans="76:76">
      <c r="BX20207" s="2"/>
    </row>
    <row r="20208" spans="76:76">
      <c r="BX20208" s="2"/>
    </row>
    <row r="20209" spans="76:76">
      <c r="BX20209" s="2"/>
    </row>
    <row r="20210" spans="76:76">
      <c r="BX20210" s="2"/>
    </row>
    <row r="20211" spans="76:76">
      <c r="BX20211" s="2"/>
    </row>
    <row r="20212" spans="76:76">
      <c r="BX20212" s="2"/>
    </row>
    <row r="20213" spans="76:76">
      <c r="BX20213" s="2"/>
    </row>
    <row r="20214" spans="76:76">
      <c r="BX20214" s="2"/>
    </row>
    <row r="20215" spans="76:76">
      <c r="BX20215" s="2"/>
    </row>
    <row r="20216" spans="76:76">
      <c r="BX20216" s="2"/>
    </row>
    <row r="20217" spans="76:76">
      <c r="BX20217" s="2"/>
    </row>
    <row r="20218" spans="76:76">
      <c r="BX20218" s="2"/>
    </row>
    <row r="20219" spans="76:76">
      <c r="BX20219" s="2"/>
    </row>
    <row r="20220" spans="76:76">
      <c r="BX20220" s="2"/>
    </row>
    <row r="20221" spans="76:76">
      <c r="BX20221" s="2"/>
    </row>
    <row r="20222" spans="76:76">
      <c r="BX20222" s="2"/>
    </row>
    <row r="20223" spans="76:76">
      <c r="BX20223" s="2"/>
    </row>
    <row r="20224" spans="76:76">
      <c r="BX20224" s="2"/>
    </row>
    <row r="20225" spans="76:76">
      <c r="BX20225" s="2"/>
    </row>
    <row r="20226" spans="76:76">
      <c r="BX20226" s="2"/>
    </row>
    <row r="20227" spans="76:76">
      <c r="BX20227" s="2"/>
    </row>
    <row r="20228" spans="76:76">
      <c r="BX20228" s="2"/>
    </row>
    <row r="20229" spans="76:76">
      <c r="BX20229" s="2"/>
    </row>
    <row r="20230" spans="76:76">
      <c r="BX20230" s="2"/>
    </row>
    <row r="20231" spans="76:76">
      <c r="BX20231" s="2"/>
    </row>
    <row r="20232" spans="76:76">
      <c r="BX20232" s="2"/>
    </row>
    <row r="20233" spans="76:76">
      <c r="BX20233" s="2"/>
    </row>
    <row r="20234" spans="76:76">
      <c r="BX20234" s="2"/>
    </row>
    <row r="20235" spans="76:76">
      <c r="BX20235" s="2"/>
    </row>
    <row r="20236" spans="76:76">
      <c r="BX20236" s="2"/>
    </row>
    <row r="20237" spans="76:76">
      <c r="BX20237" s="2"/>
    </row>
    <row r="20238" spans="76:76">
      <c r="BX20238" s="2"/>
    </row>
    <row r="20239" spans="76:76">
      <c r="BX20239" s="2"/>
    </row>
    <row r="20240" spans="76:76">
      <c r="BX20240" s="2"/>
    </row>
    <row r="20241" spans="76:76">
      <c r="BX20241" s="2"/>
    </row>
    <row r="20242" spans="76:76">
      <c r="BX20242" s="2"/>
    </row>
    <row r="20243" spans="76:76">
      <c r="BX20243" s="2"/>
    </row>
    <row r="20244" spans="76:76">
      <c r="BX20244" s="2"/>
    </row>
    <row r="20245" spans="76:76">
      <c r="BX20245" s="2"/>
    </row>
    <row r="20246" spans="76:76">
      <c r="BX20246" s="2"/>
    </row>
    <row r="20247" spans="76:76">
      <c r="BX20247" s="2"/>
    </row>
    <row r="20248" spans="76:76">
      <c r="BX20248" s="2"/>
    </row>
    <row r="20249" spans="76:76">
      <c r="BX20249" s="2"/>
    </row>
    <row r="20250" spans="76:76">
      <c r="BX20250" s="2"/>
    </row>
    <row r="20251" spans="76:76">
      <c r="BX20251" s="2"/>
    </row>
    <row r="20252" spans="76:76">
      <c r="BX20252" s="2"/>
    </row>
    <row r="20253" spans="76:76">
      <c r="BX20253" s="2"/>
    </row>
    <row r="20254" spans="76:76">
      <c r="BX20254" s="2"/>
    </row>
    <row r="20255" spans="76:76">
      <c r="BX20255" s="2"/>
    </row>
    <row r="20256" spans="76:76">
      <c r="BX20256" s="2"/>
    </row>
    <row r="20257" spans="76:76">
      <c r="BX20257" s="2"/>
    </row>
    <row r="20258" spans="76:76">
      <c r="BX20258" s="2"/>
    </row>
    <row r="20259" spans="76:76">
      <c r="BX20259" s="2"/>
    </row>
    <row r="20260" spans="76:76">
      <c r="BX20260" s="2"/>
    </row>
    <row r="20261" spans="76:76">
      <c r="BX20261" s="2"/>
    </row>
    <row r="20262" spans="76:76">
      <c r="BX20262" s="2"/>
    </row>
    <row r="20263" spans="76:76">
      <c r="BX20263" s="2"/>
    </row>
    <row r="20264" spans="76:76">
      <c r="BX20264" s="2"/>
    </row>
    <row r="20265" spans="76:76">
      <c r="BX20265" s="2"/>
    </row>
    <row r="20266" spans="76:76">
      <c r="BX20266" s="2"/>
    </row>
    <row r="20267" spans="76:76">
      <c r="BX20267" s="2"/>
    </row>
    <row r="20268" spans="76:76">
      <c r="BX20268" s="2"/>
    </row>
    <row r="20269" spans="76:76">
      <c r="BX20269" s="2"/>
    </row>
    <row r="20270" spans="76:76">
      <c r="BX20270" s="2"/>
    </row>
    <row r="20271" spans="76:76">
      <c r="BX20271" s="2"/>
    </row>
    <row r="20272" spans="76:76">
      <c r="BX20272" s="2"/>
    </row>
    <row r="20273" spans="76:76">
      <c r="BX20273" s="2"/>
    </row>
    <row r="20274" spans="76:76">
      <c r="BX20274" s="2"/>
    </row>
    <row r="20275" spans="76:76">
      <c r="BX20275" s="2"/>
    </row>
    <row r="20276" spans="76:76">
      <c r="BX20276" s="2"/>
    </row>
    <row r="20277" spans="76:76">
      <c r="BX20277" s="2"/>
    </row>
    <row r="20278" spans="76:76">
      <c r="BX20278" s="2"/>
    </row>
    <row r="20279" spans="76:76">
      <c r="BX20279" s="2"/>
    </row>
    <row r="20280" spans="76:76">
      <c r="BX20280" s="2"/>
    </row>
    <row r="20281" spans="76:76">
      <c r="BX20281" s="2"/>
    </row>
    <row r="20282" spans="76:76">
      <c r="BX20282" s="2"/>
    </row>
    <row r="20283" spans="76:76">
      <c r="BX20283" s="2"/>
    </row>
    <row r="20284" spans="76:76">
      <c r="BX20284" s="2"/>
    </row>
    <row r="20285" spans="76:76">
      <c r="BX20285" s="2"/>
    </row>
    <row r="20286" spans="76:76">
      <c r="BX20286" s="2"/>
    </row>
    <row r="20287" spans="76:76">
      <c r="BX20287" s="2"/>
    </row>
    <row r="20288" spans="76:76">
      <c r="BX20288" s="2"/>
    </row>
    <row r="20289" spans="76:76">
      <c r="BX20289" s="2"/>
    </row>
    <row r="20290" spans="76:76">
      <c r="BX20290" s="2"/>
    </row>
    <row r="20291" spans="76:76">
      <c r="BX20291" s="2"/>
    </row>
    <row r="20292" spans="76:76">
      <c r="BX20292" s="2"/>
    </row>
    <row r="20293" spans="76:76">
      <c r="BX20293" s="2"/>
    </row>
    <row r="20294" spans="76:76">
      <c r="BX20294" s="2"/>
    </row>
    <row r="20295" spans="76:76">
      <c r="BX20295" s="2"/>
    </row>
    <row r="20296" spans="76:76">
      <c r="BX20296" s="2"/>
    </row>
    <row r="20297" spans="76:76">
      <c r="BX20297" s="2"/>
    </row>
    <row r="20298" spans="76:76">
      <c r="BX20298" s="2"/>
    </row>
    <row r="20299" spans="76:76">
      <c r="BX20299" s="2"/>
    </row>
    <row r="20300" spans="76:76">
      <c r="BX20300" s="2"/>
    </row>
    <row r="20301" spans="76:76">
      <c r="BX20301" s="2"/>
    </row>
    <row r="20302" spans="76:76">
      <c r="BX20302" s="2"/>
    </row>
    <row r="20303" spans="76:76">
      <c r="BX20303" s="2"/>
    </row>
    <row r="20304" spans="76:76">
      <c r="BX20304" s="2"/>
    </row>
    <row r="20305" spans="76:76">
      <c r="BX20305" s="2"/>
    </row>
    <row r="20306" spans="76:76">
      <c r="BX20306" s="2"/>
    </row>
    <row r="20307" spans="76:76">
      <c r="BX20307" s="2"/>
    </row>
    <row r="20308" spans="76:76">
      <c r="BX20308" s="2"/>
    </row>
    <row r="20309" spans="76:76">
      <c r="BX20309" s="2"/>
    </row>
    <row r="20310" spans="76:76">
      <c r="BX20310" s="2"/>
    </row>
    <row r="20311" spans="76:76">
      <c r="BX20311" s="2"/>
    </row>
    <row r="20312" spans="76:76">
      <c r="BX20312" s="2"/>
    </row>
    <row r="20313" spans="76:76">
      <c r="BX20313" s="2"/>
    </row>
    <row r="20314" spans="76:76">
      <c r="BX20314" s="2"/>
    </row>
    <row r="20315" spans="76:76">
      <c r="BX20315" s="2"/>
    </row>
    <row r="20316" spans="76:76">
      <c r="BX20316" s="2"/>
    </row>
    <row r="20317" spans="76:76">
      <c r="BX20317" s="2"/>
    </row>
    <row r="20318" spans="76:76">
      <c r="BX20318" s="2"/>
    </row>
    <row r="20319" spans="76:76">
      <c r="BX20319" s="2"/>
    </row>
    <row r="20320" spans="76:76">
      <c r="BX20320" s="2"/>
    </row>
    <row r="20321" spans="76:76">
      <c r="BX20321" s="2"/>
    </row>
    <row r="20322" spans="76:76">
      <c r="BX20322" s="2"/>
    </row>
    <row r="20323" spans="76:76">
      <c r="BX20323" s="2"/>
    </row>
    <row r="20324" spans="76:76">
      <c r="BX20324" s="2"/>
    </row>
    <row r="20325" spans="76:76">
      <c r="BX20325" s="2"/>
    </row>
    <row r="20326" spans="76:76">
      <c r="BX20326" s="2"/>
    </row>
    <row r="20327" spans="76:76">
      <c r="BX20327" s="2"/>
    </row>
    <row r="20328" spans="76:76">
      <c r="BX20328" s="2"/>
    </row>
    <row r="20329" spans="76:76">
      <c r="BX20329" s="2"/>
    </row>
    <row r="20330" spans="76:76">
      <c r="BX20330" s="2"/>
    </row>
    <row r="20331" spans="76:76">
      <c r="BX20331" s="2"/>
    </row>
    <row r="20332" spans="76:76">
      <c r="BX20332" s="2"/>
    </row>
    <row r="20333" spans="76:76">
      <c r="BX20333" s="2"/>
    </row>
    <row r="20334" spans="76:76">
      <c r="BX20334" s="2"/>
    </row>
    <row r="20335" spans="76:76">
      <c r="BX20335" s="2"/>
    </row>
    <row r="20336" spans="76:76">
      <c r="BX20336" s="2"/>
    </row>
    <row r="20337" spans="76:76">
      <c r="BX20337" s="2"/>
    </row>
    <row r="20338" spans="76:76">
      <c r="BX20338" s="2"/>
    </row>
    <row r="20339" spans="76:76">
      <c r="BX20339" s="2"/>
    </row>
    <row r="20340" spans="76:76">
      <c r="BX20340" s="2"/>
    </row>
    <row r="20341" spans="76:76">
      <c r="BX20341" s="2"/>
    </row>
    <row r="20342" spans="76:76">
      <c r="BX20342" s="2"/>
    </row>
    <row r="20343" spans="76:76">
      <c r="BX20343" s="2"/>
    </row>
    <row r="20344" spans="76:76">
      <c r="BX20344" s="2"/>
    </row>
    <row r="20345" spans="76:76">
      <c r="BX20345" s="2"/>
    </row>
    <row r="20346" spans="76:76">
      <c r="BX20346" s="2"/>
    </row>
    <row r="20347" spans="76:76">
      <c r="BX20347" s="2"/>
    </row>
    <row r="20348" spans="76:76">
      <c r="BX20348" s="2"/>
    </row>
    <row r="20349" spans="76:76">
      <c r="BX20349" s="2"/>
    </row>
    <row r="20350" spans="76:76">
      <c r="BX20350" s="2"/>
    </row>
    <row r="20351" spans="76:76">
      <c r="BX20351" s="2"/>
    </row>
    <row r="20352" spans="76:76">
      <c r="BX20352" s="2"/>
    </row>
    <row r="20353" spans="76:76">
      <c r="BX20353" s="2"/>
    </row>
    <row r="20354" spans="76:76">
      <c r="BX20354" s="2"/>
    </row>
    <row r="20355" spans="76:76">
      <c r="BX20355" s="2"/>
    </row>
    <row r="20356" spans="76:76">
      <c r="BX20356" s="2"/>
    </row>
    <row r="20357" spans="76:76">
      <c r="BX20357" s="2"/>
    </row>
    <row r="20358" spans="76:76">
      <c r="BX20358" s="2"/>
    </row>
    <row r="20359" spans="76:76">
      <c r="BX20359" s="2"/>
    </row>
    <row r="20360" spans="76:76">
      <c r="BX20360" s="2"/>
    </row>
    <row r="20361" spans="76:76">
      <c r="BX20361" s="2"/>
    </row>
    <row r="20362" spans="76:76">
      <c r="BX20362" s="2"/>
    </row>
    <row r="20363" spans="76:76">
      <c r="BX20363" s="2"/>
    </row>
    <row r="20364" spans="76:76">
      <c r="BX20364" s="2"/>
    </row>
    <row r="20365" spans="76:76">
      <c r="BX20365" s="2"/>
    </row>
    <row r="20366" spans="76:76">
      <c r="BX20366" s="2"/>
    </row>
    <row r="20367" spans="76:76">
      <c r="BX20367" s="2"/>
    </row>
    <row r="20368" spans="76:76">
      <c r="BX20368" s="2"/>
    </row>
    <row r="20369" spans="76:76">
      <c r="BX20369" s="2"/>
    </row>
    <row r="20370" spans="76:76">
      <c r="BX20370" s="2"/>
    </row>
    <row r="20371" spans="76:76">
      <c r="BX20371" s="2"/>
    </row>
    <row r="20372" spans="76:76">
      <c r="BX20372" s="2"/>
    </row>
    <row r="20373" spans="76:76">
      <c r="BX20373" s="2"/>
    </row>
    <row r="20374" spans="76:76">
      <c r="BX20374" s="2"/>
    </row>
    <row r="20375" spans="76:76">
      <c r="BX20375" s="2"/>
    </row>
    <row r="20376" spans="76:76">
      <c r="BX20376" s="2"/>
    </row>
    <row r="20377" spans="76:76">
      <c r="BX20377" s="2"/>
    </row>
    <row r="20378" spans="76:76">
      <c r="BX20378" s="2"/>
    </row>
    <row r="20379" spans="76:76">
      <c r="BX20379" s="2"/>
    </row>
    <row r="20380" spans="76:76">
      <c r="BX20380" s="2"/>
    </row>
    <row r="20381" spans="76:76">
      <c r="BX20381" s="2"/>
    </row>
    <row r="20382" spans="76:76">
      <c r="BX20382" s="2"/>
    </row>
    <row r="20383" spans="76:76">
      <c r="BX20383" s="2"/>
    </row>
    <row r="20384" spans="76:76">
      <c r="BX20384" s="2"/>
    </row>
    <row r="20385" spans="76:76">
      <c r="BX20385" s="2"/>
    </row>
    <row r="20386" spans="76:76">
      <c r="BX20386" s="2"/>
    </row>
    <row r="20387" spans="76:76">
      <c r="BX20387" s="2"/>
    </row>
    <row r="20388" spans="76:76">
      <c r="BX20388" s="2"/>
    </row>
    <row r="20389" spans="76:76">
      <c r="BX20389" s="2"/>
    </row>
    <row r="20390" spans="76:76">
      <c r="BX20390" s="2"/>
    </row>
    <row r="20391" spans="76:76">
      <c r="BX20391" s="2"/>
    </row>
    <row r="20392" spans="76:76">
      <c r="BX20392" s="2"/>
    </row>
    <row r="20393" spans="76:76">
      <c r="BX20393" s="2"/>
    </row>
    <row r="20394" spans="76:76">
      <c r="BX20394" s="2"/>
    </row>
    <row r="20395" spans="76:76">
      <c r="BX20395" s="2"/>
    </row>
    <row r="20396" spans="76:76">
      <c r="BX20396" s="2"/>
    </row>
    <row r="20397" spans="76:76">
      <c r="BX20397" s="2"/>
    </row>
    <row r="20398" spans="76:76">
      <c r="BX20398" s="2"/>
    </row>
    <row r="20399" spans="76:76">
      <c r="BX20399" s="2"/>
    </row>
    <row r="20400" spans="76:76">
      <c r="BX20400" s="2"/>
    </row>
    <row r="20401" spans="76:76">
      <c r="BX20401" s="2"/>
    </row>
    <row r="20402" spans="76:76">
      <c r="BX20402" s="2"/>
    </row>
    <row r="20403" spans="76:76">
      <c r="BX20403" s="2"/>
    </row>
    <row r="20404" spans="76:76">
      <c r="BX20404" s="2"/>
    </row>
    <row r="20405" spans="76:76">
      <c r="BX20405" s="2"/>
    </row>
    <row r="20406" spans="76:76">
      <c r="BX20406" s="2"/>
    </row>
    <row r="20407" spans="76:76">
      <c r="BX20407" s="2"/>
    </row>
    <row r="20408" spans="76:76">
      <c r="BX20408" s="2"/>
    </row>
    <row r="20409" spans="76:76">
      <c r="BX20409" s="2"/>
    </row>
    <row r="20410" spans="76:76">
      <c r="BX20410" s="2"/>
    </row>
    <row r="20411" spans="76:76">
      <c r="BX20411" s="2"/>
    </row>
    <row r="20412" spans="76:76">
      <c r="BX20412" s="2"/>
    </row>
    <row r="20413" spans="76:76">
      <c r="BX20413" s="2"/>
    </row>
    <row r="20414" spans="76:76">
      <c r="BX20414" s="2"/>
    </row>
    <row r="20415" spans="76:76">
      <c r="BX20415" s="2"/>
    </row>
    <row r="20416" spans="76:76">
      <c r="BX20416" s="2"/>
    </row>
    <row r="20417" spans="76:76">
      <c r="BX20417" s="2"/>
    </row>
    <row r="20418" spans="76:76">
      <c r="BX20418" s="2"/>
    </row>
    <row r="20419" spans="76:76">
      <c r="BX20419" s="2"/>
    </row>
    <row r="20420" spans="76:76">
      <c r="BX20420" s="2"/>
    </row>
    <row r="20421" spans="76:76">
      <c r="BX20421" s="2"/>
    </row>
    <row r="20422" spans="76:76">
      <c r="BX20422" s="2"/>
    </row>
    <row r="20423" spans="76:76">
      <c r="BX20423" s="2"/>
    </row>
    <row r="20424" spans="76:76">
      <c r="BX20424" s="2"/>
    </row>
    <row r="20425" spans="76:76">
      <c r="BX20425" s="2"/>
    </row>
    <row r="20426" spans="76:76">
      <c r="BX20426" s="2"/>
    </row>
    <row r="20427" spans="76:76">
      <c r="BX20427" s="2"/>
    </row>
    <row r="20428" spans="76:76">
      <c r="BX20428" s="2"/>
    </row>
    <row r="20429" spans="76:76">
      <c r="BX20429" s="2"/>
    </row>
    <row r="20430" spans="76:76">
      <c r="BX20430" s="2"/>
    </row>
    <row r="20431" spans="76:76">
      <c r="BX20431" s="2"/>
    </row>
    <row r="20432" spans="76:76">
      <c r="BX20432" s="2"/>
    </row>
    <row r="20433" spans="76:76">
      <c r="BX20433" s="2"/>
    </row>
    <row r="20434" spans="76:76">
      <c r="BX20434" s="2"/>
    </row>
    <row r="20435" spans="76:76">
      <c r="BX20435" s="2"/>
    </row>
    <row r="20436" spans="76:76">
      <c r="BX20436" s="2"/>
    </row>
    <row r="20437" spans="76:76">
      <c r="BX20437" s="2"/>
    </row>
    <row r="20438" spans="76:76">
      <c r="BX20438" s="2"/>
    </row>
    <row r="20439" spans="76:76">
      <c r="BX20439" s="2"/>
    </row>
    <row r="20440" spans="76:76">
      <c r="BX20440" s="2"/>
    </row>
    <row r="20441" spans="76:76">
      <c r="BX20441" s="2"/>
    </row>
    <row r="20442" spans="76:76">
      <c r="BX20442" s="2"/>
    </row>
    <row r="20443" spans="76:76">
      <c r="BX20443" s="2"/>
    </row>
    <row r="20444" spans="76:76">
      <c r="BX20444" s="2"/>
    </row>
    <row r="20445" spans="76:76">
      <c r="BX20445" s="2"/>
    </row>
    <row r="20446" spans="76:76">
      <c r="BX20446" s="2"/>
    </row>
    <row r="20447" spans="76:76">
      <c r="BX20447" s="2"/>
    </row>
    <row r="20448" spans="76:76">
      <c r="BX20448" s="2"/>
    </row>
    <row r="20449" spans="76:76">
      <c r="BX20449" s="2"/>
    </row>
    <row r="20450" spans="76:76">
      <c r="BX20450" s="2"/>
    </row>
    <row r="20451" spans="76:76">
      <c r="BX20451" s="2"/>
    </row>
    <row r="20452" spans="76:76">
      <c r="BX20452" s="2"/>
    </row>
    <row r="20453" spans="76:76">
      <c r="BX20453" s="2"/>
    </row>
    <row r="20454" spans="76:76">
      <c r="BX20454" s="2"/>
    </row>
    <row r="20455" spans="76:76">
      <c r="BX20455" s="2"/>
    </row>
    <row r="20456" spans="76:76">
      <c r="BX20456" s="2"/>
    </row>
    <row r="20457" spans="76:76">
      <c r="BX20457" s="2"/>
    </row>
    <row r="20458" spans="76:76">
      <c r="BX20458" s="2"/>
    </row>
    <row r="20459" spans="76:76">
      <c r="BX20459" s="2"/>
    </row>
    <row r="20460" spans="76:76">
      <c r="BX20460" s="2"/>
    </row>
    <row r="20461" spans="76:76">
      <c r="BX20461" s="2"/>
    </row>
    <row r="20462" spans="76:76">
      <c r="BX20462" s="2"/>
    </row>
    <row r="20463" spans="76:76">
      <c r="BX20463" s="2"/>
    </row>
    <row r="20464" spans="76:76">
      <c r="BX20464" s="2"/>
    </row>
    <row r="20465" spans="76:76">
      <c r="BX20465" s="2"/>
    </row>
    <row r="20466" spans="76:76">
      <c r="BX20466" s="2"/>
    </row>
    <row r="20467" spans="76:76">
      <c r="BX20467" s="2"/>
    </row>
    <row r="20468" spans="76:76">
      <c r="BX20468" s="2"/>
    </row>
    <row r="20469" spans="76:76">
      <c r="BX20469" s="2"/>
    </row>
    <row r="20470" spans="76:76">
      <c r="BX20470" s="2"/>
    </row>
    <row r="20471" spans="76:76">
      <c r="BX20471" s="2"/>
    </row>
    <row r="20472" spans="76:76">
      <c r="BX20472" s="2"/>
    </row>
    <row r="20473" spans="76:76">
      <c r="BX20473" s="2"/>
    </row>
    <row r="20474" spans="76:76">
      <c r="BX20474" s="2"/>
    </row>
    <row r="20475" spans="76:76">
      <c r="BX20475" s="2"/>
    </row>
    <row r="20476" spans="76:76">
      <c r="BX20476" s="2"/>
    </row>
    <row r="20477" spans="76:76">
      <c r="BX20477" s="2"/>
    </row>
    <row r="20478" spans="76:76">
      <c r="BX20478" s="2"/>
    </row>
    <row r="20479" spans="76:76">
      <c r="BX20479" s="2"/>
    </row>
    <row r="20480" spans="76:76">
      <c r="BX20480" s="2"/>
    </row>
    <row r="20481" spans="76:76">
      <c r="BX20481" s="2"/>
    </row>
    <row r="20482" spans="76:76">
      <c r="BX20482" s="2"/>
    </row>
    <row r="20483" spans="76:76">
      <c r="BX20483" s="2"/>
    </row>
    <row r="20484" spans="76:76">
      <c r="BX20484" s="2"/>
    </row>
    <row r="20485" spans="76:76">
      <c r="BX20485" s="2"/>
    </row>
    <row r="20486" spans="76:76">
      <c r="BX20486" s="2"/>
    </row>
    <row r="20487" spans="76:76">
      <c r="BX20487" s="2"/>
    </row>
    <row r="20488" spans="76:76">
      <c r="BX20488" s="2"/>
    </row>
    <row r="20489" spans="76:76">
      <c r="BX20489" s="2"/>
    </row>
    <row r="20490" spans="76:76">
      <c r="BX20490" s="2"/>
    </row>
    <row r="20491" spans="76:76">
      <c r="BX20491" s="2"/>
    </row>
    <row r="20492" spans="76:76">
      <c r="BX20492" s="2"/>
    </row>
    <row r="20493" spans="76:76">
      <c r="BX20493" s="2"/>
    </row>
    <row r="20494" spans="76:76">
      <c r="BX20494" s="2"/>
    </row>
    <row r="20495" spans="76:76">
      <c r="BX20495" s="2"/>
    </row>
    <row r="20496" spans="76:76">
      <c r="BX20496" s="2"/>
    </row>
    <row r="20497" spans="76:76">
      <c r="BX20497" s="2"/>
    </row>
    <row r="20498" spans="76:76">
      <c r="BX20498" s="2"/>
    </row>
    <row r="20499" spans="76:76">
      <c r="BX20499" s="2"/>
    </row>
    <row r="20500" spans="76:76">
      <c r="BX20500" s="2"/>
    </row>
    <row r="20501" spans="76:76">
      <c r="BX20501" s="2"/>
    </row>
    <row r="20502" spans="76:76">
      <c r="BX20502" s="2"/>
    </row>
    <row r="20503" spans="76:76">
      <c r="BX20503" s="2"/>
    </row>
    <row r="20504" spans="76:76">
      <c r="BX20504" s="2"/>
    </row>
    <row r="20505" spans="76:76">
      <c r="BX20505" s="2"/>
    </row>
    <row r="20506" spans="76:76">
      <c r="BX20506" s="2"/>
    </row>
    <row r="20507" spans="76:76">
      <c r="BX20507" s="2"/>
    </row>
    <row r="20508" spans="76:76">
      <c r="BX20508" s="2"/>
    </row>
    <row r="20509" spans="76:76">
      <c r="BX20509" s="2"/>
    </row>
    <row r="20510" spans="76:76">
      <c r="BX20510" s="2"/>
    </row>
    <row r="20511" spans="76:76">
      <c r="BX20511" s="2"/>
    </row>
    <row r="20512" spans="76:76">
      <c r="BX20512" s="2"/>
    </row>
    <row r="20513" spans="76:76">
      <c r="BX20513" s="2"/>
    </row>
    <row r="20514" spans="76:76">
      <c r="BX20514" s="2"/>
    </row>
    <row r="20515" spans="76:76">
      <c r="BX20515" s="2"/>
    </row>
    <row r="20516" spans="76:76">
      <c r="BX20516" s="2"/>
    </row>
    <row r="20517" spans="76:76">
      <c r="BX20517" s="2"/>
    </row>
    <row r="20518" spans="76:76">
      <c r="BX20518" s="2"/>
    </row>
    <row r="20519" spans="76:76">
      <c r="BX20519" s="2"/>
    </row>
    <row r="20520" spans="76:76">
      <c r="BX20520" s="2"/>
    </row>
    <row r="20521" spans="76:76">
      <c r="BX20521" s="2"/>
    </row>
    <row r="20522" spans="76:76">
      <c r="BX20522" s="2"/>
    </row>
    <row r="20523" spans="76:76">
      <c r="BX20523" s="2"/>
    </row>
    <row r="20524" spans="76:76">
      <c r="BX20524" s="2"/>
    </row>
    <row r="20525" spans="76:76">
      <c r="BX20525" s="2"/>
    </row>
    <row r="20526" spans="76:76">
      <c r="BX20526" s="2"/>
    </row>
    <row r="20527" spans="76:76">
      <c r="BX20527" s="2"/>
    </row>
    <row r="20528" spans="76:76">
      <c r="BX20528" s="2"/>
    </row>
    <row r="20529" spans="76:76">
      <c r="BX20529" s="2"/>
    </row>
    <row r="20530" spans="76:76">
      <c r="BX20530" s="2"/>
    </row>
    <row r="20531" spans="76:76">
      <c r="BX20531" s="2"/>
    </row>
    <row r="20532" spans="76:76">
      <c r="BX20532" s="2"/>
    </row>
    <row r="20533" spans="76:76">
      <c r="BX20533" s="2"/>
    </row>
    <row r="20534" spans="76:76">
      <c r="BX20534" s="2"/>
    </row>
    <row r="20535" spans="76:76">
      <c r="BX20535" s="2"/>
    </row>
    <row r="20536" spans="76:76">
      <c r="BX20536" s="2"/>
    </row>
    <row r="20537" spans="76:76">
      <c r="BX20537" s="2"/>
    </row>
    <row r="20538" spans="76:76">
      <c r="BX20538" s="2"/>
    </row>
    <row r="20539" spans="76:76">
      <c r="BX20539" s="2"/>
    </row>
    <row r="20540" spans="76:76">
      <c r="BX20540" s="2"/>
    </row>
    <row r="20541" spans="76:76">
      <c r="BX20541" s="2"/>
    </row>
    <row r="20542" spans="76:76">
      <c r="BX20542" s="2"/>
    </row>
    <row r="20543" spans="76:76">
      <c r="BX20543" s="2"/>
    </row>
    <row r="20544" spans="76:76">
      <c r="BX20544" s="2"/>
    </row>
    <row r="20545" spans="76:76">
      <c r="BX20545" s="2"/>
    </row>
    <row r="20546" spans="76:76">
      <c r="BX20546" s="2"/>
    </row>
    <row r="20547" spans="76:76">
      <c r="BX20547" s="2"/>
    </row>
    <row r="20548" spans="76:76">
      <c r="BX20548" s="2"/>
    </row>
    <row r="20549" spans="76:76">
      <c r="BX20549" s="2"/>
    </row>
    <row r="20550" spans="76:76">
      <c r="BX20550" s="2"/>
    </row>
    <row r="20551" spans="76:76">
      <c r="BX20551" s="2"/>
    </row>
    <row r="20552" spans="76:76">
      <c r="BX20552" s="2"/>
    </row>
    <row r="20553" spans="76:76">
      <c r="BX20553" s="2"/>
    </row>
    <row r="20554" spans="76:76">
      <c r="BX20554" s="2"/>
    </row>
    <row r="20555" spans="76:76">
      <c r="BX20555" s="2"/>
    </row>
    <row r="20556" spans="76:76">
      <c r="BX20556" s="2"/>
    </row>
    <row r="20557" spans="76:76">
      <c r="BX20557" s="2"/>
    </row>
    <row r="20558" spans="76:76">
      <c r="BX20558" s="2"/>
    </row>
    <row r="20559" spans="76:76">
      <c r="BX20559" s="2"/>
    </row>
    <row r="20560" spans="76:76">
      <c r="BX20560" s="2"/>
    </row>
    <row r="20561" spans="76:76">
      <c r="BX20561" s="2"/>
    </row>
    <row r="20562" spans="76:76">
      <c r="BX20562" s="2"/>
    </row>
    <row r="20563" spans="76:76">
      <c r="BX20563" s="2"/>
    </row>
    <row r="20564" spans="76:76">
      <c r="BX20564" s="2"/>
    </row>
    <row r="20565" spans="76:76">
      <c r="BX20565" s="2"/>
    </row>
    <row r="20566" spans="76:76">
      <c r="BX20566" s="2"/>
    </row>
    <row r="20567" spans="76:76">
      <c r="BX20567" s="2"/>
    </row>
    <row r="20568" spans="76:76">
      <c r="BX20568" s="2"/>
    </row>
    <row r="20569" spans="76:76">
      <c r="BX20569" s="2"/>
    </row>
    <row r="20570" spans="76:76">
      <c r="BX20570" s="2"/>
    </row>
    <row r="20571" spans="76:76">
      <c r="BX20571" s="2"/>
    </row>
    <row r="20572" spans="76:76">
      <c r="BX20572" s="2"/>
    </row>
    <row r="20573" spans="76:76">
      <c r="BX20573" s="2"/>
    </row>
    <row r="20574" spans="76:76">
      <c r="BX20574" s="2"/>
    </row>
    <row r="20575" spans="76:76">
      <c r="BX20575" s="2"/>
    </row>
    <row r="20576" spans="76:76">
      <c r="BX20576" s="2"/>
    </row>
    <row r="20577" spans="76:76">
      <c r="BX20577" s="2"/>
    </row>
    <row r="20578" spans="76:76">
      <c r="BX20578" s="2"/>
    </row>
    <row r="20579" spans="76:76">
      <c r="BX20579" s="2"/>
    </row>
    <row r="20580" spans="76:76">
      <c r="BX20580" s="2"/>
    </row>
    <row r="20581" spans="76:76">
      <c r="BX20581" s="2"/>
    </row>
    <row r="20582" spans="76:76">
      <c r="BX20582" s="2"/>
    </row>
    <row r="20583" spans="76:76">
      <c r="BX20583" s="2"/>
    </row>
    <row r="20584" spans="76:76">
      <c r="BX20584" s="2"/>
    </row>
    <row r="20585" spans="76:76">
      <c r="BX20585" s="2"/>
    </row>
    <row r="20586" spans="76:76">
      <c r="BX20586" s="2"/>
    </row>
    <row r="20587" spans="76:76">
      <c r="BX20587" s="2"/>
    </row>
    <row r="20588" spans="76:76">
      <c r="BX20588" s="2"/>
    </row>
    <row r="20589" spans="76:76">
      <c r="BX20589" s="2"/>
    </row>
    <row r="20590" spans="76:76">
      <c r="BX20590" s="2"/>
    </row>
    <row r="20591" spans="76:76">
      <c r="BX20591" s="2"/>
    </row>
    <row r="20592" spans="76:76">
      <c r="BX20592" s="2"/>
    </row>
    <row r="20593" spans="76:76">
      <c r="BX20593" s="2"/>
    </row>
    <row r="20594" spans="76:76">
      <c r="BX20594" s="2"/>
    </row>
    <row r="20595" spans="76:76">
      <c r="BX20595" s="2"/>
    </row>
    <row r="20596" spans="76:76">
      <c r="BX20596" s="2"/>
    </row>
    <row r="20597" spans="76:76">
      <c r="BX20597" s="2"/>
    </row>
    <row r="20598" spans="76:76">
      <c r="BX20598" s="2"/>
    </row>
    <row r="20599" spans="76:76">
      <c r="BX20599" s="2"/>
    </row>
    <row r="20600" spans="76:76">
      <c r="BX20600" s="2"/>
    </row>
    <row r="20601" spans="76:76">
      <c r="BX20601" s="2"/>
    </row>
    <row r="20602" spans="76:76">
      <c r="BX20602" s="2"/>
    </row>
    <row r="20603" spans="76:76">
      <c r="BX20603" s="2"/>
    </row>
    <row r="20604" spans="76:76">
      <c r="BX20604" s="2"/>
    </row>
    <row r="20605" spans="76:76">
      <c r="BX20605" s="2"/>
    </row>
    <row r="20606" spans="76:76">
      <c r="BX20606" s="2"/>
    </row>
    <row r="20607" spans="76:76">
      <c r="BX20607" s="2"/>
    </row>
    <row r="20608" spans="76:76">
      <c r="BX20608" s="2"/>
    </row>
    <row r="20609" spans="76:76">
      <c r="BX20609" s="2"/>
    </row>
    <row r="20610" spans="76:76">
      <c r="BX20610" s="2"/>
    </row>
    <row r="20611" spans="76:76">
      <c r="BX20611" s="2"/>
    </row>
    <row r="20612" spans="76:76">
      <c r="BX20612" s="2"/>
    </row>
    <row r="20613" spans="76:76">
      <c r="BX20613" s="2"/>
    </row>
    <row r="20614" spans="76:76">
      <c r="BX20614" s="2"/>
    </row>
    <row r="20615" spans="76:76">
      <c r="BX20615" s="2"/>
    </row>
    <row r="20616" spans="76:76">
      <c r="BX20616" s="2"/>
    </row>
    <row r="20617" spans="76:76">
      <c r="BX20617" s="2"/>
    </row>
    <row r="20618" spans="76:76">
      <c r="BX20618" s="2"/>
    </row>
    <row r="20619" spans="76:76">
      <c r="BX20619" s="2"/>
    </row>
    <row r="20620" spans="76:76">
      <c r="BX20620" s="2"/>
    </row>
    <row r="20621" spans="76:76">
      <c r="BX20621" s="2"/>
    </row>
    <row r="20622" spans="76:76">
      <c r="BX20622" s="2"/>
    </row>
    <row r="20623" spans="76:76">
      <c r="BX20623" s="2"/>
    </row>
    <row r="20624" spans="76:76">
      <c r="BX20624" s="2"/>
    </row>
    <row r="20625" spans="76:76">
      <c r="BX20625" s="2"/>
    </row>
    <row r="20626" spans="76:76">
      <c r="BX20626" s="2"/>
    </row>
    <row r="20627" spans="76:76">
      <c r="BX20627" s="2"/>
    </row>
    <row r="20628" spans="76:76">
      <c r="BX20628" s="2"/>
    </row>
    <row r="20629" spans="76:76">
      <c r="BX20629" s="2"/>
    </row>
    <row r="20630" spans="76:76">
      <c r="BX20630" s="2"/>
    </row>
    <row r="20631" spans="76:76">
      <c r="BX20631" s="2"/>
    </row>
    <row r="20632" spans="76:76">
      <c r="BX20632" s="2"/>
    </row>
    <row r="20633" spans="76:76">
      <c r="BX20633" s="2"/>
    </row>
    <row r="20634" spans="76:76">
      <c r="BX20634" s="2"/>
    </row>
    <row r="20635" spans="76:76">
      <c r="BX20635" s="2"/>
    </row>
    <row r="20636" spans="76:76">
      <c r="BX20636" s="2"/>
    </row>
    <row r="20637" spans="76:76">
      <c r="BX20637" s="2"/>
    </row>
    <row r="20638" spans="76:76">
      <c r="BX20638" s="2"/>
    </row>
    <row r="20639" spans="76:76">
      <c r="BX20639" s="2"/>
    </row>
    <row r="20640" spans="76:76">
      <c r="BX20640" s="2"/>
    </row>
    <row r="20641" spans="76:76">
      <c r="BX20641" s="2"/>
    </row>
    <row r="20642" spans="76:76">
      <c r="BX20642" s="2"/>
    </row>
    <row r="20643" spans="76:76">
      <c r="BX20643" s="2"/>
    </row>
    <row r="20644" spans="76:76">
      <c r="BX20644" s="2"/>
    </row>
    <row r="20645" spans="76:76">
      <c r="BX20645" s="2"/>
    </row>
    <row r="20646" spans="76:76">
      <c r="BX20646" s="2"/>
    </row>
    <row r="20647" spans="76:76">
      <c r="BX20647" s="2"/>
    </row>
    <row r="20648" spans="76:76">
      <c r="BX20648" s="2"/>
    </row>
    <row r="20649" spans="76:76">
      <c r="BX20649" s="2"/>
    </row>
    <row r="20650" spans="76:76">
      <c r="BX20650" s="2"/>
    </row>
    <row r="20651" spans="76:76">
      <c r="BX20651" s="2"/>
    </row>
    <row r="20652" spans="76:76">
      <c r="BX20652" s="2"/>
    </row>
    <row r="20653" spans="76:76">
      <c r="BX20653" s="2"/>
    </row>
    <row r="20654" spans="76:76">
      <c r="BX20654" s="2"/>
    </row>
    <row r="20655" spans="76:76">
      <c r="BX20655" s="2"/>
    </row>
    <row r="20656" spans="76:76">
      <c r="BX20656" s="2"/>
    </row>
    <row r="20657" spans="76:76">
      <c r="BX20657" s="2"/>
    </row>
    <row r="20658" spans="76:76">
      <c r="BX20658" s="2"/>
    </row>
    <row r="20659" spans="76:76">
      <c r="BX20659" s="2"/>
    </row>
    <row r="20660" spans="76:76">
      <c r="BX20660" s="2"/>
    </row>
    <row r="20661" spans="76:76">
      <c r="BX20661" s="2"/>
    </row>
    <row r="20662" spans="76:76">
      <c r="BX20662" s="2"/>
    </row>
    <row r="20663" spans="76:76">
      <c r="BX20663" s="2"/>
    </row>
    <row r="20664" spans="76:76">
      <c r="BX20664" s="2"/>
    </row>
    <row r="20665" spans="76:76">
      <c r="BX20665" s="2"/>
    </row>
    <row r="20666" spans="76:76">
      <c r="BX20666" s="2"/>
    </row>
    <row r="20667" spans="76:76">
      <c r="BX20667" s="2"/>
    </row>
    <row r="20668" spans="76:76">
      <c r="BX20668" s="2"/>
    </row>
    <row r="20669" spans="76:76">
      <c r="BX20669" s="2"/>
    </row>
    <row r="20670" spans="76:76">
      <c r="BX20670" s="2"/>
    </row>
    <row r="20671" spans="76:76">
      <c r="BX20671" s="2"/>
    </row>
    <row r="20672" spans="76:76">
      <c r="BX20672" s="2"/>
    </row>
    <row r="20673" spans="76:76">
      <c r="BX20673" s="2"/>
    </row>
    <row r="20674" spans="76:76">
      <c r="BX20674" s="2"/>
    </row>
    <row r="20675" spans="76:76">
      <c r="BX20675" s="2"/>
    </row>
    <row r="20676" spans="76:76">
      <c r="BX20676" s="2"/>
    </row>
    <row r="20677" spans="76:76">
      <c r="BX20677" s="2"/>
    </row>
    <row r="20678" spans="76:76">
      <c r="BX20678" s="2"/>
    </row>
    <row r="20679" spans="76:76">
      <c r="BX20679" s="2"/>
    </row>
    <row r="20680" spans="76:76">
      <c r="BX20680" s="2"/>
    </row>
    <row r="20681" spans="76:76">
      <c r="BX20681" s="2"/>
    </row>
    <row r="20682" spans="76:76">
      <c r="BX20682" s="2"/>
    </row>
    <row r="20683" spans="76:76">
      <c r="BX20683" s="2"/>
    </row>
    <row r="20684" spans="76:76">
      <c r="BX20684" s="2"/>
    </row>
    <row r="20685" spans="76:76">
      <c r="BX20685" s="2"/>
    </row>
    <row r="20686" spans="76:76">
      <c r="BX20686" s="2"/>
    </row>
    <row r="20687" spans="76:76">
      <c r="BX20687" s="2"/>
    </row>
    <row r="20688" spans="76:76">
      <c r="BX20688" s="2"/>
    </row>
    <row r="20689" spans="76:76">
      <c r="BX20689" s="2"/>
    </row>
    <row r="20690" spans="76:76">
      <c r="BX20690" s="2"/>
    </row>
    <row r="20691" spans="76:76">
      <c r="BX20691" s="2"/>
    </row>
    <row r="20692" spans="76:76">
      <c r="BX20692" s="2"/>
    </row>
    <row r="20693" spans="76:76">
      <c r="BX20693" s="2"/>
    </row>
    <row r="20694" spans="76:76">
      <c r="BX20694" s="2"/>
    </row>
    <row r="20695" spans="76:76">
      <c r="BX20695" s="2"/>
    </row>
    <row r="20696" spans="76:76">
      <c r="BX20696" s="2"/>
    </row>
    <row r="20697" spans="76:76">
      <c r="BX20697" s="2"/>
    </row>
    <row r="20698" spans="76:76">
      <c r="BX20698" s="2"/>
    </row>
    <row r="20699" spans="76:76">
      <c r="BX20699" s="2"/>
    </row>
    <row r="20700" spans="76:76">
      <c r="BX20700" s="2"/>
    </row>
    <row r="20701" spans="76:76">
      <c r="BX20701" s="2"/>
    </row>
    <row r="20702" spans="76:76">
      <c r="BX20702" s="2"/>
    </row>
    <row r="20703" spans="76:76">
      <c r="BX20703" s="2"/>
    </row>
    <row r="20704" spans="76:76">
      <c r="BX20704" s="2"/>
    </row>
    <row r="20705" spans="76:76">
      <c r="BX20705" s="2"/>
    </row>
    <row r="20706" spans="76:76">
      <c r="BX20706" s="2"/>
    </row>
    <row r="20707" spans="76:76">
      <c r="BX20707" s="2"/>
    </row>
    <row r="20708" spans="76:76">
      <c r="BX20708" s="2"/>
    </row>
    <row r="20709" spans="76:76">
      <c r="BX20709" s="2"/>
    </row>
    <row r="20710" spans="76:76">
      <c r="BX20710" s="2"/>
    </row>
    <row r="20711" spans="76:76">
      <c r="BX20711" s="2"/>
    </row>
    <row r="20712" spans="76:76">
      <c r="BX20712" s="2"/>
    </row>
    <row r="20713" spans="76:76">
      <c r="BX20713" s="2"/>
    </row>
    <row r="20714" spans="76:76">
      <c r="BX20714" s="2"/>
    </row>
    <row r="20715" spans="76:76">
      <c r="BX20715" s="2"/>
    </row>
    <row r="20716" spans="76:76">
      <c r="BX20716" s="2"/>
    </row>
    <row r="20717" spans="76:76">
      <c r="BX20717" s="2"/>
    </row>
    <row r="20718" spans="76:76">
      <c r="BX20718" s="2"/>
    </row>
    <row r="20719" spans="76:76">
      <c r="BX20719" s="2"/>
    </row>
    <row r="20720" spans="76:76">
      <c r="BX20720" s="2"/>
    </row>
    <row r="20721" spans="76:76">
      <c r="BX20721" s="2"/>
    </row>
    <row r="20722" spans="76:76">
      <c r="BX20722" s="2"/>
    </row>
    <row r="20723" spans="76:76">
      <c r="BX20723" s="2"/>
    </row>
    <row r="20724" spans="76:76">
      <c r="BX20724" s="2"/>
    </row>
    <row r="20725" spans="76:76">
      <c r="BX20725" s="2"/>
    </row>
    <row r="20726" spans="76:76">
      <c r="BX20726" s="2"/>
    </row>
    <row r="20727" spans="76:76">
      <c r="BX20727" s="2"/>
    </row>
    <row r="20728" spans="76:76">
      <c r="BX20728" s="2"/>
    </row>
    <row r="20729" spans="76:76">
      <c r="BX20729" s="2"/>
    </row>
    <row r="20730" spans="76:76">
      <c r="BX20730" s="2"/>
    </row>
    <row r="20731" spans="76:76">
      <c r="BX20731" s="2"/>
    </row>
    <row r="20732" spans="76:76">
      <c r="BX20732" s="2"/>
    </row>
    <row r="20733" spans="76:76">
      <c r="BX20733" s="2"/>
    </row>
    <row r="20734" spans="76:76">
      <c r="BX20734" s="2"/>
    </row>
    <row r="20735" spans="76:76">
      <c r="BX20735" s="2"/>
    </row>
    <row r="20736" spans="76:76">
      <c r="BX20736" s="2"/>
    </row>
    <row r="20737" spans="76:76">
      <c r="BX20737" s="2"/>
    </row>
    <row r="20738" spans="76:76">
      <c r="BX20738" s="2"/>
    </row>
    <row r="20739" spans="76:76">
      <c r="BX20739" s="2"/>
    </row>
    <row r="20740" spans="76:76">
      <c r="BX20740" s="2"/>
    </row>
    <row r="20741" spans="76:76">
      <c r="BX20741" s="2"/>
    </row>
    <row r="20742" spans="76:76">
      <c r="BX20742" s="2"/>
    </row>
    <row r="20743" spans="76:76">
      <c r="BX20743" s="2"/>
    </row>
    <row r="20744" spans="76:76">
      <c r="BX20744" s="2"/>
    </row>
    <row r="20745" spans="76:76">
      <c r="BX20745" s="2"/>
    </row>
    <row r="20746" spans="76:76">
      <c r="BX20746" s="2"/>
    </row>
    <row r="20747" spans="76:76">
      <c r="BX20747" s="2"/>
    </row>
    <row r="20748" spans="76:76">
      <c r="BX20748" s="2"/>
    </row>
    <row r="20749" spans="76:76">
      <c r="BX20749" s="2"/>
    </row>
    <row r="20750" spans="76:76">
      <c r="BX20750" s="2"/>
    </row>
    <row r="20751" spans="76:76">
      <c r="BX20751" s="2"/>
    </row>
    <row r="20752" spans="76:76">
      <c r="BX20752" s="2"/>
    </row>
    <row r="20753" spans="76:76">
      <c r="BX20753" s="2"/>
    </row>
    <row r="20754" spans="76:76">
      <c r="BX20754" s="2"/>
    </row>
    <row r="20755" spans="76:76">
      <c r="BX20755" s="2"/>
    </row>
    <row r="20756" spans="76:76">
      <c r="BX20756" s="2"/>
    </row>
    <row r="20757" spans="76:76">
      <c r="BX20757" s="2"/>
    </row>
    <row r="20758" spans="76:76">
      <c r="BX20758" s="2"/>
    </row>
    <row r="20759" spans="76:76">
      <c r="BX20759" s="2"/>
    </row>
    <row r="20760" spans="76:76">
      <c r="BX20760" s="2"/>
    </row>
    <row r="20761" spans="76:76">
      <c r="BX20761" s="2"/>
    </row>
    <row r="20762" spans="76:76">
      <c r="BX20762" s="2"/>
    </row>
    <row r="20763" spans="76:76">
      <c r="BX20763" s="2"/>
    </row>
    <row r="20764" spans="76:76">
      <c r="BX20764" s="2"/>
    </row>
    <row r="20765" spans="76:76">
      <c r="BX20765" s="2"/>
    </row>
    <row r="20766" spans="76:76">
      <c r="BX20766" s="2"/>
    </row>
    <row r="20767" spans="76:76">
      <c r="BX20767" s="2"/>
    </row>
    <row r="20768" spans="76:76">
      <c r="BX20768" s="2"/>
    </row>
    <row r="20769" spans="76:76">
      <c r="BX20769" s="2"/>
    </row>
    <row r="20770" spans="76:76">
      <c r="BX20770" s="2"/>
    </row>
    <row r="20771" spans="76:76">
      <c r="BX20771" s="2"/>
    </row>
    <row r="20772" spans="76:76">
      <c r="BX20772" s="2"/>
    </row>
    <row r="20773" spans="76:76">
      <c r="BX20773" s="2"/>
    </row>
    <row r="20774" spans="76:76">
      <c r="BX20774" s="2"/>
    </row>
    <row r="20775" spans="76:76">
      <c r="BX20775" s="2"/>
    </row>
    <row r="20776" spans="76:76">
      <c r="BX20776" s="2"/>
    </row>
    <row r="20777" spans="76:76">
      <c r="BX20777" s="2"/>
    </row>
    <row r="20778" spans="76:76">
      <c r="BX20778" s="2"/>
    </row>
    <row r="20779" spans="76:76">
      <c r="BX20779" s="2"/>
    </row>
    <row r="20780" spans="76:76">
      <c r="BX20780" s="2"/>
    </row>
    <row r="20781" spans="76:76">
      <c r="BX20781" s="2"/>
    </row>
    <row r="20782" spans="76:76">
      <c r="BX20782" s="2"/>
    </row>
    <row r="20783" spans="76:76">
      <c r="BX20783" s="2"/>
    </row>
    <row r="20784" spans="76:76">
      <c r="BX20784" s="2"/>
    </row>
    <row r="20785" spans="76:76">
      <c r="BX20785" s="2"/>
    </row>
    <row r="20786" spans="76:76">
      <c r="BX20786" s="2"/>
    </row>
    <row r="20787" spans="76:76">
      <c r="BX20787" s="2"/>
    </row>
    <row r="20788" spans="76:76">
      <c r="BX20788" s="2"/>
    </row>
    <row r="20789" spans="76:76">
      <c r="BX20789" s="2"/>
    </row>
    <row r="20790" spans="76:76">
      <c r="BX20790" s="2"/>
    </row>
    <row r="20791" spans="76:76">
      <c r="BX20791" s="2"/>
    </row>
    <row r="20792" spans="76:76">
      <c r="BX20792" s="2"/>
    </row>
    <row r="20793" spans="76:76">
      <c r="BX20793" s="2"/>
    </row>
    <row r="20794" spans="76:76">
      <c r="BX20794" s="2"/>
    </row>
    <row r="20795" spans="76:76">
      <c r="BX20795" s="2"/>
    </row>
    <row r="20796" spans="76:76">
      <c r="BX20796" s="2"/>
    </row>
    <row r="20797" spans="76:76">
      <c r="BX20797" s="2"/>
    </row>
    <row r="20798" spans="76:76">
      <c r="BX20798" s="2"/>
    </row>
    <row r="20799" spans="76:76">
      <c r="BX20799" s="2"/>
    </row>
    <row r="20800" spans="76:76">
      <c r="BX20800" s="2"/>
    </row>
    <row r="20801" spans="76:76">
      <c r="BX20801" s="2"/>
    </row>
    <row r="20802" spans="76:76">
      <c r="BX20802" s="2"/>
    </row>
    <row r="20803" spans="76:76">
      <c r="BX20803" s="2"/>
    </row>
    <row r="20804" spans="76:76">
      <c r="BX20804" s="2"/>
    </row>
    <row r="20805" spans="76:76">
      <c r="BX20805" s="2"/>
    </row>
    <row r="20806" spans="76:76">
      <c r="BX20806" s="2"/>
    </row>
    <row r="20807" spans="76:76">
      <c r="BX20807" s="2"/>
    </row>
    <row r="20808" spans="76:76">
      <c r="BX20808" s="2"/>
    </row>
    <row r="20809" spans="76:76">
      <c r="BX20809" s="2"/>
    </row>
    <row r="20810" spans="76:76">
      <c r="BX20810" s="2"/>
    </row>
    <row r="20811" spans="76:76">
      <c r="BX20811" s="2"/>
    </row>
    <row r="20812" spans="76:76">
      <c r="BX20812" s="2"/>
    </row>
    <row r="20813" spans="76:76">
      <c r="BX20813" s="2"/>
    </row>
    <row r="20814" spans="76:76">
      <c r="BX20814" s="2"/>
    </row>
    <row r="20815" spans="76:76">
      <c r="BX20815" s="2"/>
    </row>
    <row r="20816" spans="76:76">
      <c r="BX20816" s="2"/>
    </row>
    <row r="20817" spans="76:76">
      <c r="BX20817" s="2"/>
    </row>
    <row r="20818" spans="76:76">
      <c r="BX20818" s="2"/>
    </row>
    <row r="20819" spans="76:76">
      <c r="BX20819" s="2"/>
    </row>
    <row r="20820" spans="76:76">
      <c r="BX20820" s="2"/>
    </row>
    <row r="20821" spans="76:76">
      <c r="BX20821" s="2"/>
    </row>
    <row r="20822" spans="76:76">
      <c r="BX20822" s="2"/>
    </row>
    <row r="20823" spans="76:76">
      <c r="BX20823" s="2"/>
    </row>
    <row r="20824" spans="76:76">
      <c r="BX20824" s="2"/>
    </row>
    <row r="20825" spans="76:76">
      <c r="BX20825" s="2"/>
    </row>
    <row r="20826" spans="76:76">
      <c r="BX20826" s="2"/>
    </row>
    <row r="20827" spans="76:76">
      <c r="BX20827" s="2"/>
    </row>
    <row r="20828" spans="76:76">
      <c r="BX20828" s="2"/>
    </row>
    <row r="20829" spans="76:76">
      <c r="BX20829" s="2"/>
    </row>
    <row r="20830" spans="76:76">
      <c r="BX20830" s="2"/>
    </row>
    <row r="20831" spans="76:76">
      <c r="BX20831" s="2"/>
    </row>
    <row r="20832" spans="76:76">
      <c r="BX20832" s="2"/>
    </row>
    <row r="20833" spans="76:76">
      <c r="BX20833" s="2"/>
    </row>
    <row r="20834" spans="76:76">
      <c r="BX20834" s="2"/>
    </row>
    <row r="20835" spans="76:76">
      <c r="BX20835" s="2"/>
    </row>
    <row r="20836" spans="76:76">
      <c r="BX20836" s="2"/>
    </row>
    <row r="20837" spans="76:76">
      <c r="BX20837" s="2"/>
    </row>
    <row r="20838" spans="76:76">
      <c r="BX20838" s="2"/>
    </row>
    <row r="20839" spans="76:76">
      <c r="BX20839" s="2"/>
    </row>
    <row r="20840" spans="76:76">
      <c r="BX20840" s="2"/>
    </row>
    <row r="20841" spans="76:76">
      <c r="BX20841" s="2"/>
    </row>
    <row r="20842" spans="76:76">
      <c r="BX20842" s="2"/>
    </row>
    <row r="20843" spans="76:76">
      <c r="BX20843" s="2"/>
    </row>
    <row r="20844" spans="76:76">
      <c r="BX20844" s="2"/>
    </row>
    <row r="20845" spans="76:76">
      <c r="BX20845" s="2"/>
    </row>
    <row r="20846" spans="76:76">
      <c r="BX20846" s="2"/>
    </row>
    <row r="20847" spans="76:76">
      <c r="BX20847" s="2"/>
    </row>
    <row r="20848" spans="76:76">
      <c r="BX20848" s="2"/>
    </row>
    <row r="20849" spans="76:76">
      <c r="BX20849" s="2"/>
    </row>
    <row r="20850" spans="76:76">
      <c r="BX20850" s="2"/>
    </row>
    <row r="20851" spans="76:76">
      <c r="BX20851" s="2"/>
    </row>
    <row r="20852" spans="76:76">
      <c r="BX20852" s="2"/>
    </row>
    <row r="20853" spans="76:76">
      <c r="BX20853" s="2"/>
    </row>
    <row r="20854" spans="76:76">
      <c r="BX20854" s="2"/>
    </row>
    <row r="20855" spans="76:76">
      <c r="BX20855" s="2"/>
    </row>
    <row r="20856" spans="76:76">
      <c r="BX20856" s="2"/>
    </row>
    <row r="20857" spans="76:76">
      <c r="BX20857" s="2"/>
    </row>
    <row r="20858" spans="76:76">
      <c r="BX20858" s="2"/>
    </row>
    <row r="20859" spans="76:76">
      <c r="BX20859" s="2"/>
    </row>
    <row r="20860" spans="76:76">
      <c r="BX20860" s="2"/>
    </row>
    <row r="20861" spans="76:76">
      <c r="BX20861" s="2"/>
    </row>
    <row r="20862" spans="76:76">
      <c r="BX20862" s="2"/>
    </row>
    <row r="20863" spans="76:76">
      <c r="BX20863" s="2"/>
    </row>
    <row r="20864" spans="76:76">
      <c r="BX20864" s="2"/>
    </row>
    <row r="20865" spans="76:76">
      <c r="BX20865" s="2"/>
    </row>
    <row r="20866" spans="76:76">
      <c r="BX20866" s="2"/>
    </row>
    <row r="20867" spans="76:76">
      <c r="BX20867" s="2"/>
    </row>
    <row r="20868" spans="76:76">
      <c r="BX20868" s="2"/>
    </row>
    <row r="20869" spans="76:76">
      <c r="BX20869" s="2"/>
    </row>
    <row r="20870" spans="76:76">
      <c r="BX20870" s="2"/>
    </row>
    <row r="20871" spans="76:76">
      <c r="BX20871" s="2"/>
    </row>
    <row r="20872" spans="76:76">
      <c r="BX20872" s="2"/>
    </row>
    <row r="20873" spans="76:76">
      <c r="BX20873" s="2"/>
    </row>
    <row r="20874" spans="76:76">
      <c r="BX20874" s="2"/>
    </row>
    <row r="20875" spans="76:76">
      <c r="BX20875" s="2"/>
    </row>
    <row r="20876" spans="76:76">
      <c r="BX20876" s="2"/>
    </row>
    <row r="20877" spans="76:76">
      <c r="BX20877" s="2"/>
    </row>
    <row r="20878" spans="76:76">
      <c r="BX20878" s="2"/>
    </row>
    <row r="20879" spans="76:76">
      <c r="BX20879" s="2"/>
    </row>
    <row r="20880" spans="76:76">
      <c r="BX20880" s="2"/>
    </row>
    <row r="20881" spans="76:76">
      <c r="BX20881" s="2"/>
    </row>
    <row r="20882" spans="76:76">
      <c r="BX20882" s="2"/>
    </row>
    <row r="20883" spans="76:76">
      <c r="BX20883" s="2"/>
    </row>
    <row r="20884" spans="76:76">
      <c r="BX20884" s="2"/>
    </row>
    <row r="20885" spans="76:76">
      <c r="BX20885" s="2"/>
    </row>
    <row r="20886" spans="76:76">
      <c r="BX20886" s="2"/>
    </row>
    <row r="20887" spans="76:76">
      <c r="BX20887" s="2"/>
    </row>
    <row r="20888" spans="76:76">
      <c r="BX20888" s="2"/>
    </row>
    <row r="20889" spans="76:76">
      <c r="BX20889" s="2"/>
    </row>
    <row r="20890" spans="76:76">
      <c r="BX20890" s="2"/>
    </row>
    <row r="20891" spans="76:76">
      <c r="BX20891" s="2"/>
    </row>
    <row r="20892" spans="76:76">
      <c r="BX20892" s="2"/>
    </row>
    <row r="20893" spans="76:76">
      <c r="BX20893" s="2"/>
    </row>
    <row r="20894" spans="76:76">
      <c r="BX20894" s="2"/>
    </row>
    <row r="20895" spans="76:76">
      <c r="BX20895" s="2"/>
    </row>
    <row r="20896" spans="76:76">
      <c r="BX20896" s="2"/>
    </row>
    <row r="20897" spans="76:76">
      <c r="BX20897" s="2"/>
    </row>
    <row r="20898" spans="76:76">
      <c r="BX20898" s="2"/>
    </row>
    <row r="20899" spans="76:76">
      <c r="BX20899" s="2"/>
    </row>
    <row r="20900" spans="76:76">
      <c r="BX20900" s="2"/>
    </row>
    <row r="20901" spans="76:76">
      <c r="BX20901" s="2"/>
    </row>
    <row r="20902" spans="76:76">
      <c r="BX20902" s="2"/>
    </row>
    <row r="20903" spans="76:76">
      <c r="BX20903" s="2"/>
    </row>
    <row r="20904" spans="76:76">
      <c r="BX20904" s="2"/>
    </row>
    <row r="20905" spans="76:76">
      <c r="BX20905" s="2"/>
    </row>
    <row r="20906" spans="76:76">
      <c r="BX20906" s="2"/>
    </row>
    <row r="20907" spans="76:76">
      <c r="BX20907" s="2"/>
    </row>
    <row r="20908" spans="76:76">
      <c r="BX20908" s="2"/>
    </row>
    <row r="20909" spans="76:76">
      <c r="BX20909" s="2"/>
    </row>
    <row r="20910" spans="76:76">
      <c r="BX20910" s="2"/>
    </row>
    <row r="20911" spans="76:76">
      <c r="BX20911" s="2"/>
    </row>
    <row r="20912" spans="76:76">
      <c r="BX20912" s="2"/>
    </row>
    <row r="20913" spans="76:76">
      <c r="BX20913" s="2"/>
    </row>
    <row r="20914" spans="76:76">
      <c r="BX20914" s="2"/>
    </row>
    <row r="20915" spans="76:76">
      <c r="BX20915" s="2"/>
    </row>
    <row r="20916" spans="76:76">
      <c r="BX20916" s="2"/>
    </row>
    <row r="20917" spans="76:76">
      <c r="BX20917" s="2"/>
    </row>
    <row r="20918" spans="76:76">
      <c r="BX20918" s="2"/>
    </row>
    <row r="20919" spans="76:76">
      <c r="BX20919" s="2"/>
    </row>
    <row r="20920" spans="76:76">
      <c r="BX20920" s="2"/>
    </row>
    <row r="20921" spans="76:76">
      <c r="BX20921" s="2"/>
    </row>
    <row r="20922" spans="76:76">
      <c r="BX20922" s="2"/>
    </row>
    <row r="20923" spans="76:76">
      <c r="BX20923" s="2"/>
    </row>
    <row r="20924" spans="76:76">
      <c r="BX20924" s="2"/>
    </row>
    <row r="20925" spans="76:76">
      <c r="BX20925" s="2"/>
    </row>
    <row r="20926" spans="76:76">
      <c r="BX20926" s="2"/>
    </row>
    <row r="20927" spans="76:76">
      <c r="BX20927" s="2"/>
    </row>
    <row r="20928" spans="76:76">
      <c r="BX20928" s="2"/>
    </row>
    <row r="20929" spans="76:76">
      <c r="BX20929" s="2"/>
    </row>
    <row r="20930" spans="76:76">
      <c r="BX20930" s="2"/>
    </row>
    <row r="20931" spans="76:76">
      <c r="BX20931" s="2"/>
    </row>
    <row r="20932" spans="76:76">
      <c r="BX20932" s="2"/>
    </row>
    <row r="20933" spans="76:76">
      <c r="BX20933" s="2"/>
    </row>
    <row r="20934" spans="76:76">
      <c r="BX20934" s="2"/>
    </row>
    <row r="20935" spans="76:76">
      <c r="BX20935" s="2"/>
    </row>
    <row r="20936" spans="76:76">
      <c r="BX20936" s="2"/>
    </row>
    <row r="20937" spans="76:76">
      <c r="BX20937" s="2"/>
    </row>
    <row r="20938" spans="76:76">
      <c r="BX20938" s="2"/>
    </row>
    <row r="20939" spans="76:76">
      <c r="BX20939" s="2"/>
    </row>
    <row r="20940" spans="76:76">
      <c r="BX20940" s="2"/>
    </row>
    <row r="20941" spans="76:76">
      <c r="BX20941" s="2"/>
    </row>
    <row r="20942" spans="76:76">
      <c r="BX20942" s="2"/>
    </row>
    <row r="20943" spans="76:76">
      <c r="BX20943" s="2"/>
    </row>
    <row r="20944" spans="76:76">
      <c r="BX20944" s="2"/>
    </row>
    <row r="20945" spans="76:76">
      <c r="BX20945" s="2"/>
    </row>
    <row r="20946" spans="76:76">
      <c r="BX20946" s="2"/>
    </row>
    <row r="20947" spans="76:76">
      <c r="BX20947" s="2"/>
    </row>
    <row r="20948" spans="76:76">
      <c r="BX20948" s="2"/>
    </row>
    <row r="20949" spans="76:76">
      <c r="BX20949" s="2"/>
    </row>
    <row r="20950" spans="76:76">
      <c r="BX20950" s="2"/>
    </row>
    <row r="20951" spans="76:76">
      <c r="BX20951" s="2"/>
    </row>
    <row r="20952" spans="76:76">
      <c r="BX20952" s="2"/>
    </row>
    <row r="20953" spans="76:76">
      <c r="BX20953" s="2"/>
    </row>
    <row r="20954" spans="76:76">
      <c r="BX20954" s="2"/>
    </row>
    <row r="20955" spans="76:76">
      <c r="BX20955" s="2"/>
    </row>
    <row r="20956" spans="76:76">
      <c r="BX20956" s="2"/>
    </row>
    <row r="20957" spans="76:76">
      <c r="BX20957" s="2"/>
    </row>
    <row r="20958" spans="76:76">
      <c r="BX20958" s="2"/>
    </row>
    <row r="20959" spans="76:76">
      <c r="BX20959" s="2"/>
    </row>
    <row r="20960" spans="76:76">
      <c r="BX20960" s="2"/>
    </row>
    <row r="20961" spans="76:76">
      <c r="BX20961" s="2"/>
    </row>
    <row r="20962" spans="76:76">
      <c r="BX20962" s="2"/>
    </row>
    <row r="20963" spans="76:76">
      <c r="BX20963" s="2"/>
    </row>
    <row r="20964" spans="76:76">
      <c r="BX20964" s="2"/>
    </row>
    <row r="20965" spans="76:76">
      <c r="BX20965" s="2"/>
    </row>
    <row r="20966" spans="76:76">
      <c r="BX20966" s="2"/>
    </row>
    <row r="20967" spans="76:76">
      <c r="BX20967" s="2"/>
    </row>
    <row r="20968" spans="76:76">
      <c r="BX20968" s="2"/>
    </row>
    <row r="20969" spans="76:76">
      <c r="BX20969" s="2"/>
    </row>
    <row r="20970" spans="76:76">
      <c r="BX20970" s="2"/>
    </row>
    <row r="20971" spans="76:76">
      <c r="BX20971" s="2"/>
    </row>
    <row r="20972" spans="76:76">
      <c r="BX20972" s="2"/>
    </row>
    <row r="20973" spans="76:76">
      <c r="BX20973" s="2"/>
    </row>
    <row r="20974" spans="76:76">
      <c r="BX20974" s="2"/>
    </row>
    <row r="20975" spans="76:76">
      <c r="BX20975" s="2"/>
    </row>
    <row r="20976" spans="76:76">
      <c r="BX20976" s="2"/>
    </row>
    <row r="20977" spans="76:76">
      <c r="BX20977" s="2"/>
    </row>
    <row r="20978" spans="76:76">
      <c r="BX20978" s="2"/>
    </row>
    <row r="20979" spans="76:76">
      <c r="BX20979" s="2"/>
    </row>
    <row r="20980" spans="76:76">
      <c r="BX20980" s="2"/>
    </row>
    <row r="20981" spans="76:76">
      <c r="BX20981" s="2"/>
    </row>
    <row r="20982" spans="76:76">
      <c r="BX20982" s="2"/>
    </row>
    <row r="20983" spans="76:76">
      <c r="BX20983" s="2"/>
    </row>
    <row r="20984" spans="76:76">
      <c r="BX20984" s="2"/>
    </row>
    <row r="20985" spans="76:76">
      <c r="BX20985" s="2"/>
    </row>
    <row r="20986" spans="76:76">
      <c r="BX20986" s="2"/>
    </row>
    <row r="20987" spans="76:76">
      <c r="BX20987" s="2"/>
    </row>
    <row r="20988" spans="76:76">
      <c r="BX20988" s="2"/>
    </row>
    <row r="20989" spans="76:76">
      <c r="BX20989" s="2"/>
    </row>
    <row r="20990" spans="76:76">
      <c r="BX20990" s="2"/>
    </row>
    <row r="20991" spans="76:76">
      <c r="BX20991" s="2"/>
    </row>
    <row r="20992" spans="76:76">
      <c r="BX20992" s="2"/>
    </row>
    <row r="20993" spans="76:76">
      <c r="BX20993" s="2"/>
    </row>
    <row r="20994" spans="76:76">
      <c r="BX20994" s="2"/>
    </row>
    <row r="20995" spans="76:76">
      <c r="BX20995" s="2"/>
    </row>
    <row r="20996" spans="76:76">
      <c r="BX20996" s="2"/>
    </row>
    <row r="20997" spans="76:76">
      <c r="BX20997" s="2"/>
    </row>
    <row r="20998" spans="76:76">
      <c r="BX20998" s="2"/>
    </row>
    <row r="20999" spans="76:76">
      <c r="BX20999" s="2"/>
    </row>
    <row r="21000" spans="76:76">
      <c r="BX21000" s="2"/>
    </row>
    <row r="21001" spans="76:76">
      <c r="BX21001" s="2"/>
    </row>
    <row r="21002" spans="76:76">
      <c r="BX21002" s="2"/>
    </row>
    <row r="21003" spans="76:76">
      <c r="BX21003" s="2"/>
    </row>
    <row r="21004" spans="76:76">
      <c r="BX21004" s="2"/>
    </row>
    <row r="21005" spans="76:76">
      <c r="BX21005" s="2"/>
    </row>
    <row r="21006" spans="76:76">
      <c r="BX21006" s="2"/>
    </row>
    <row r="21007" spans="76:76">
      <c r="BX21007" s="2"/>
    </row>
    <row r="21008" spans="76:76">
      <c r="BX21008" s="2"/>
    </row>
    <row r="21009" spans="76:76">
      <c r="BX21009" s="2"/>
    </row>
    <row r="21010" spans="76:76">
      <c r="BX21010" s="2"/>
    </row>
    <row r="21011" spans="76:76">
      <c r="BX21011" s="2"/>
    </row>
    <row r="21012" spans="76:76">
      <c r="BX21012" s="2"/>
    </row>
    <row r="21013" spans="76:76">
      <c r="BX21013" s="2"/>
    </row>
    <row r="21014" spans="76:76">
      <c r="BX21014" s="2"/>
    </row>
    <row r="21015" spans="76:76">
      <c r="BX21015" s="2"/>
    </row>
    <row r="21016" spans="76:76">
      <c r="BX21016" s="2"/>
    </row>
    <row r="21017" spans="76:76">
      <c r="BX21017" s="2"/>
    </row>
    <row r="21018" spans="76:76">
      <c r="BX21018" s="2"/>
    </row>
    <row r="21019" spans="76:76">
      <c r="BX21019" s="2"/>
    </row>
    <row r="21020" spans="76:76">
      <c r="BX21020" s="2"/>
    </row>
    <row r="21021" spans="76:76">
      <c r="BX21021" s="2"/>
    </row>
    <row r="21022" spans="76:76">
      <c r="BX21022" s="2"/>
    </row>
    <row r="21023" spans="76:76">
      <c r="BX21023" s="2"/>
    </row>
    <row r="21024" spans="76:76">
      <c r="BX21024" s="2"/>
    </row>
    <row r="21025" spans="76:76">
      <c r="BX21025" s="2"/>
    </row>
    <row r="21026" spans="76:76">
      <c r="BX21026" s="2"/>
    </row>
    <row r="21027" spans="76:76">
      <c r="BX21027" s="2"/>
    </row>
    <row r="21028" spans="76:76">
      <c r="BX21028" s="2"/>
    </row>
    <row r="21029" spans="76:76">
      <c r="BX21029" s="2"/>
    </row>
    <row r="21030" spans="76:76">
      <c r="BX21030" s="2"/>
    </row>
    <row r="21031" spans="76:76">
      <c r="BX21031" s="2"/>
    </row>
    <row r="21032" spans="76:76">
      <c r="BX21032" s="2"/>
    </row>
    <row r="21033" spans="76:76">
      <c r="BX21033" s="2"/>
    </row>
    <row r="21034" spans="76:76">
      <c r="BX21034" s="2"/>
    </row>
    <row r="21035" spans="76:76">
      <c r="BX21035" s="2"/>
    </row>
    <row r="21036" spans="76:76">
      <c r="BX21036" s="2"/>
    </row>
    <row r="21037" spans="76:76">
      <c r="BX21037" s="2"/>
    </row>
    <row r="21038" spans="76:76">
      <c r="BX21038" s="2"/>
    </row>
    <row r="21039" spans="76:76">
      <c r="BX21039" s="2"/>
    </row>
    <row r="21040" spans="76:76">
      <c r="BX21040" s="2"/>
    </row>
    <row r="21041" spans="76:76">
      <c r="BX21041" s="2"/>
    </row>
    <row r="21042" spans="76:76">
      <c r="BX21042" s="2"/>
    </row>
    <row r="21043" spans="76:76">
      <c r="BX21043" s="2"/>
    </row>
    <row r="21044" spans="76:76">
      <c r="BX21044" s="2"/>
    </row>
    <row r="21045" spans="76:76">
      <c r="BX21045" s="2"/>
    </row>
    <row r="21046" spans="76:76">
      <c r="BX21046" s="2"/>
    </row>
    <row r="21047" spans="76:76">
      <c r="BX21047" s="2"/>
    </row>
    <row r="21048" spans="76:76">
      <c r="BX21048" s="2"/>
    </row>
    <row r="21049" spans="76:76">
      <c r="BX21049" s="2"/>
    </row>
    <row r="21050" spans="76:76">
      <c r="BX21050" s="2"/>
    </row>
    <row r="21051" spans="76:76">
      <c r="BX21051" s="2"/>
    </row>
    <row r="21052" spans="76:76">
      <c r="BX21052" s="2"/>
    </row>
    <row r="21053" spans="76:76">
      <c r="BX21053" s="2"/>
    </row>
    <row r="21054" spans="76:76">
      <c r="BX21054" s="2"/>
    </row>
    <row r="21055" spans="76:76">
      <c r="BX21055" s="2"/>
    </row>
    <row r="21056" spans="76:76">
      <c r="BX21056" s="2"/>
    </row>
    <row r="21057" spans="76:76">
      <c r="BX21057" s="2"/>
    </row>
    <row r="21058" spans="76:76">
      <c r="BX21058" s="2"/>
    </row>
    <row r="21059" spans="76:76">
      <c r="BX21059" s="2"/>
    </row>
    <row r="21060" spans="76:76">
      <c r="BX21060" s="2"/>
    </row>
    <row r="21061" spans="76:76">
      <c r="BX21061" s="2"/>
    </row>
    <row r="21062" spans="76:76">
      <c r="BX21062" s="2"/>
    </row>
    <row r="21063" spans="76:76">
      <c r="BX21063" s="2"/>
    </row>
    <row r="21064" spans="76:76">
      <c r="BX21064" s="2"/>
    </row>
    <row r="21065" spans="76:76">
      <c r="BX21065" s="2"/>
    </row>
    <row r="21066" spans="76:76">
      <c r="BX21066" s="2"/>
    </row>
    <row r="21067" spans="76:76">
      <c r="BX21067" s="2"/>
    </row>
    <row r="21068" spans="76:76">
      <c r="BX21068" s="2"/>
    </row>
    <row r="21069" spans="76:76">
      <c r="BX21069" s="2"/>
    </row>
    <row r="21070" spans="76:76">
      <c r="BX21070" s="2"/>
    </row>
    <row r="21071" spans="76:76">
      <c r="BX21071" s="2"/>
    </row>
    <row r="21072" spans="76:76">
      <c r="BX21072" s="2"/>
    </row>
    <row r="21073" spans="76:76">
      <c r="BX21073" s="2"/>
    </row>
    <row r="21074" spans="76:76">
      <c r="BX21074" s="2"/>
    </row>
    <row r="21075" spans="76:76">
      <c r="BX21075" s="2"/>
    </row>
    <row r="21076" spans="76:76">
      <c r="BX21076" s="2"/>
    </row>
    <row r="21077" spans="76:76">
      <c r="BX21077" s="2"/>
    </row>
    <row r="21078" spans="76:76">
      <c r="BX21078" s="2"/>
    </row>
    <row r="21079" spans="76:76">
      <c r="BX21079" s="2"/>
    </row>
    <row r="21080" spans="76:76">
      <c r="BX21080" s="2"/>
    </row>
    <row r="21081" spans="76:76">
      <c r="BX21081" s="2"/>
    </row>
    <row r="21082" spans="76:76">
      <c r="BX21082" s="2"/>
    </row>
    <row r="21083" spans="76:76">
      <c r="BX21083" s="2"/>
    </row>
    <row r="21084" spans="76:76">
      <c r="BX21084" s="2"/>
    </row>
    <row r="21085" spans="76:76">
      <c r="BX21085" s="2"/>
    </row>
    <row r="21086" spans="76:76">
      <c r="BX21086" s="2"/>
    </row>
    <row r="21087" spans="76:76">
      <c r="BX21087" s="2"/>
    </row>
    <row r="21088" spans="76:76">
      <c r="BX21088" s="2"/>
    </row>
    <row r="21089" spans="76:76">
      <c r="BX21089" s="2"/>
    </row>
    <row r="21090" spans="76:76">
      <c r="BX21090" s="2"/>
    </row>
    <row r="21091" spans="76:76">
      <c r="BX21091" s="2"/>
    </row>
    <row r="21092" spans="76:76">
      <c r="BX21092" s="2"/>
    </row>
    <row r="21093" spans="76:76">
      <c r="BX21093" s="2"/>
    </row>
    <row r="21094" spans="76:76">
      <c r="BX21094" s="2"/>
    </row>
    <row r="21095" spans="76:76">
      <c r="BX21095" s="2"/>
    </row>
    <row r="21096" spans="76:76">
      <c r="BX21096" s="2"/>
    </row>
    <row r="21097" spans="76:76">
      <c r="BX21097" s="2"/>
    </row>
    <row r="21098" spans="76:76">
      <c r="BX21098" s="2"/>
    </row>
    <row r="21099" spans="76:76">
      <c r="BX21099" s="2"/>
    </row>
    <row r="21100" spans="76:76">
      <c r="BX21100" s="2"/>
    </row>
    <row r="21101" spans="76:76">
      <c r="BX21101" s="2"/>
    </row>
    <row r="21102" spans="76:76">
      <c r="BX21102" s="2"/>
    </row>
    <row r="21103" spans="76:76">
      <c r="BX21103" s="2"/>
    </row>
    <row r="21104" spans="76:76">
      <c r="BX21104" s="2"/>
    </row>
    <row r="21105" spans="76:76">
      <c r="BX21105" s="2"/>
    </row>
    <row r="21106" spans="76:76">
      <c r="BX21106" s="2"/>
    </row>
    <row r="21107" spans="76:76">
      <c r="BX21107" s="2"/>
    </row>
    <row r="21108" spans="76:76">
      <c r="BX21108" s="2"/>
    </row>
    <row r="21109" spans="76:76">
      <c r="BX21109" s="2"/>
    </row>
    <row r="21110" spans="76:76">
      <c r="BX21110" s="2"/>
    </row>
    <row r="21111" spans="76:76">
      <c r="BX21111" s="2"/>
    </row>
    <row r="21112" spans="76:76">
      <c r="BX21112" s="2"/>
    </row>
    <row r="21113" spans="76:76">
      <c r="BX21113" s="2"/>
    </row>
    <row r="21114" spans="76:76">
      <c r="BX21114" s="2"/>
    </row>
    <row r="21115" spans="76:76">
      <c r="BX21115" s="2"/>
    </row>
    <row r="21116" spans="76:76">
      <c r="BX21116" s="2"/>
    </row>
    <row r="21117" spans="76:76">
      <c r="BX21117" s="2"/>
    </row>
    <row r="21118" spans="76:76">
      <c r="BX21118" s="2"/>
    </row>
    <row r="21119" spans="76:76">
      <c r="BX21119" s="2"/>
    </row>
    <row r="21120" spans="76:76">
      <c r="BX21120" s="2"/>
    </row>
    <row r="21121" spans="76:76">
      <c r="BX21121" s="2"/>
    </row>
    <row r="21122" spans="76:76">
      <c r="BX21122" s="2"/>
    </row>
    <row r="21123" spans="76:76">
      <c r="BX21123" s="2"/>
    </row>
    <row r="21124" spans="76:76">
      <c r="BX21124" s="2"/>
    </row>
    <row r="21125" spans="76:76">
      <c r="BX21125" s="2"/>
    </row>
    <row r="21126" spans="76:76">
      <c r="BX21126" s="2"/>
    </row>
    <row r="21127" spans="76:76">
      <c r="BX21127" s="2"/>
    </row>
    <row r="21128" spans="76:76">
      <c r="BX21128" s="2"/>
    </row>
    <row r="21129" spans="76:76">
      <c r="BX21129" s="2"/>
    </row>
    <row r="21130" spans="76:76">
      <c r="BX21130" s="2"/>
    </row>
    <row r="21131" spans="76:76">
      <c r="BX21131" s="2"/>
    </row>
    <row r="21132" spans="76:76">
      <c r="BX21132" s="2"/>
    </row>
    <row r="21133" spans="76:76">
      <c r="BX21133" s="2"/>
    </row>
    <row r="21134" spans="76:76">
      <c r="BX21134" s="2"/>
    </row>
    <row r="21135" spans="76:76">
      <c r="BX21135" s="2"/>
    </row>
    <row r="21136" spans="76:76">
      <c r="BX21136" s="2"/>
    </row>
    <row r="21137" spans="76:76">
      <c r="BX21137" s="2"/>
    </row>
    <row r="21138" spans="76:76">
      <c r="BX21138" s="2"/>
    </row>
    <row r="21139" spans="76:76">
      <c r="BX21139" s="2"/>
    </row>
    <row r="21140" spans="76:76">
      <c r="BX21140" s="2"/>
    </row>
    <row r="21141" spans="76:76">
      <c r="BX21141" s="2"/>
    </row>
    <row r="21142" spans="76:76">
      <c r="BX21142" s="2"/>
    </row>
    <row r="21143" spans="76:76">
      <c r="BX21143" s="2"/>
    </row>
    <row r="21144" spans="76:76">
      <c r="BX21144" s="2"/>
    </row>
    <row r="21145" spans="76:76">
      <c r="BX21145" s="2"/>
    </row>
    <row r="21146" spans="76:76">
      <c r="BX21146" s="2"/>
    </row>
    <row r="21147" spans="76:76">
      <c r="BX21147" s="2"/>
    </row>
    <row r="21148" spans="76:76">
      <c r="BX21148" s="2"/>
    </row>
    <row r="21149" spans="76:76">
      <c r="BX21149" s="2"/>
    </row>
    <row r="21150" spans="76:76">
      <c r="BX21150" s="2"/>
    </row>
    <row r="21151" spans="76:76">
      <c r="BX21151" s="2"/>
    </row>
    <row r="21152" spans="76:76">
      <c r="BX21152" s="2"/>
    </row>
    <row r="21153" spans="76:76">
      <c r="BX21153" s="2"/>
    </row>
    <row r="21154" spans="76:76">
      <c r="BX21154" s="2"/>
    </row>
    <row r="21155" spans="76:76">
      <c r="BX21155" s="2"/>
    </row>
    <row r="21156" spans="76:76">
      <c r="BX21156" s="2"/>
    </row>
    <row r="21157" spans="76:76">
      <c r="BX21157" s="2"/>
    </row>
    <row r="21158" spans="76:76">
      <c r="BX21158" s="2"/>
    </row>
    <row r="21159" spans="76:76">
      <c r="BX21159" s="2"/>
    </row>
    <row r="21160" spans="76:76">
      <c r="BX21160" s="2"/>
    </row>
    <row r="21161" spans="76:76">
      <c r="BX21161" s="2"/>
    </row>
    <row r="21162" spans="76:76">
      <c r="BX21162" s="2"/>
    </row>
    <row r="21163" spans="76:76">
      <c r="BX21163" s="2"/>
    </row>
    <row r="21164" spans="76:76">
      <c r="BX21164" s="2"/>
    </row>
    <row r="21165" spans="76:76">
      <c r="BX21165" s="2"/>
    </row>
    <row r="21166" spans="76:76">
      <c r="BX21166" s="2"/>
    </row>
    <row r="21167" spans="76:76">
      <c r="BX21167" s="2"/>
    </row>
    <row r="21168" spans="76:76">
      <c r="BX21168" s="2"/>
    </row>
    <row r="21169" spans="76:76">
      <c r="BX21169" s="2"/>
    </row>
    <row r="21170" spans="76:76">
      <c r="BX21170" s="2"/>
    </row>
    <row r="21171" spans="76:76">
      <c r="BX21171" s="2"/>
    </row>
    <row r="21172" spans="76:76">
      <c r="BX21172" s="2"/>
    </row>
    <row r="21173" spans="76:76">
      <c r="BX21173" s="2"/>
    </row>
    <row r="21174" spans="76:76">
      <c r="BX21174" s="2"/>
    </row>
    <row r="21175" spans="76:76">
      <c r="BX21175" s="2"/>
    </row>
    <row r="21176" spans="76:76">
      <c r="BX21176" s="2"/>
    </row>
    <row r="21177" spans="76:76">
      <c r="BX21177" s="2"/>
    </row>
    <row r="21178" spans="76:76">
      <c r="BX21178" s="2"/>
    </row>
    <row r="21179" spans="76:76">
      <c r="BX21179" s="2"/>
    </row>
    <row r="21180" spans="76:76">
      <c r="BX21180" s="2"/>
    </row>
    <row r="21181" spans="76:76">
      <c r="BX21181" s="2"/>
    </row>
    <row r="21182" spans="76:76">
      <c r="BX21182" s="2"/>
    </row>
    <row r="21183" spans="76:76">
      <c r="BX21183" s="2"/>
    </row>
    <row r="21184" spans="76:76">
      <c r="BX21184" s="2"/>
    </row>
    <row r="21185" spans="76:76">
      <c r="BX21185" s="2"/>
    </row>
    <row r="21186" spans="76:76">
      <c r="BX21186" s="2"/>
    </row>
    <row r="21187" spans="76:76">
      <c r="BX21187" s="2"/>
    </row>
    <row r="21188" spans="76:76">
      <c r="BX21188" s="2"/>
    </row>
    <row r="21189" spans="76:76">
      <c r="BX21189" s="2"/>
    </row>
    <row r="21190" spans="76:76">
      <c r="BX21190" s="2"/>
    </row>
    <row r="21191" spans="76:76">
      <c r="BX21191" s="2"/>
    </row>
    <row r="21192" spans="76:76">
      <c r="BX21192" s="2"/>
    </row>
    <row r="21193" spans="76:76">
      <c r="BX21193" s="2"/>
    </row>
    <row r="21194" spans="76:76">
      <c r="BX21194" s="2"/>
    </row>
    <row r="21195" spans="76:76">
      <c r="BX21195" s="2"/>
    </row>
    <row r="21196" spans="76:76">
      <c r="BX21196" s="2"/>
    </row>
    <row r="21197" spans="76:76">
      <c r="BX21197" s="2"/>
    </row>
    <row r="21198" spans="76:76">
      <c r="BX21198" s="2"/>
    </row>
    <row r="21199" spans="76:76">
      <c r="BX21199" s="2"/>
    </row>
    <row r="21200" spans="76:76">
      <c r="BX21200" s="2"/>
    </row>
    <row r="21201" spans="76:76">
      <c r="BX21201" s="2"/>
    </row>
    <row r="21202" spans="76:76">
      <c r="BX21202" s="2"/>
    </row>
    <row r="21203" spans="76:76">
      <c r="BX21203" s="2"/>
    </row>
    <row r="21204" spans="76:76">
      <c r="BX21204" s="2"/>
    </row>
    <row r="21205" spans="76:76">
      <c r="BX21205" s="2"/>
    </row>
    <row r="21206" spans="76:76">
      <c r="BX21206" s="2"/>
    </row>
    <row r="21207" spans="76:76">
      <c r="BX21207" s="2"/>
    </row>
    <row r="21208" spans="76:76">
      <c r="BX21208" s="2"/>
    </row>
    <row r="21209" spans="76:76">
      <c r="BX21209" s="2"/>
    </row>
    <row r="21210" spans="76:76">
      <c r="BX21210" s="2"/>
    </row>
    <row r="21211" spans="76:76">
      <c r="BX21211" s="2"/>
    </row>
    <row r="21212" spans="76:76">
      <c r="BX21212" s="2"/>
    </row>
    <row r="21213" spans="76:76">
      <c r="BX21213" s="2"/>
    </row>
    <row r="21214" spans="76:76">
      <c r="BX21214" s="2"/>
    </row>
    <row r="21215" spans="76:76">
      <c r="BX21215" s="2"/>
    </row>
    <row r="21216" spans="76:76">
      <c r="BX21216" s="2"/>
    </row>
    <row r="21217" spans="76:76">
      <c r="BX21217" s="2"/>
    </row>
    <row r="21218" spans="76:76">
      <c r="BX21218" s="2"/>
    </row>
    <row r="21219" spans="76:76">
      <c r="BX21219" s="2"/>
    </row>
    <row r="21220" spans="76:76">
      <c r="BX21220" s="2"/>
    </row>
    <row r="21221" spans="76:76">
      <c r="BX21221" s="2"/>
    </row>
    <row r="21222" spans="76:76">
      <c r="BX21222" s="2"/>
    </row>
    <row r="21223" spans="76:76">
      <c r="BX21223" s="2"/>
    </row>
    <row r="21224" spans="76:76">
      <c r="BX21224" s="2"/>
    </row>
    <row r="21225" spans="76:76">
      <c r="BX21225" s="2"/>
    </row>
    <row r="21226" spans="76:76">
      <c r="BX21226" s="2"/>
    </row>
    <row r="21227" spans="76:76">
      <c r="BX21227" s="2"/>
    </row>
    <row r="21228" spans="76:76">
      <c r="BX21228" s="2"/>
    </row>
    <row r="21229" spans="76:76">
      <c r="BX21229" s="2"/>
    </row>
    <row r="21230" spans="76:76">
      <c r="BX21230" s="2"/>
    </row>
    <row r="21231" spans="76:76">
      <c r="BX21231" s="2"/>
    </row>
    <row r="21232" spans="76:76">
      <c r="BX21232" s="2"/>
    </row>
    <row r="21233" spans="76:76">
      <c r="BX21233" s="2"/>
    </row>
    <row r="21234" spans="76:76">
      <c r="BX21234" s="2"/>
    </row>
    <row r="21235" spans="76:76">
      <c r="BX21235" s="2"/>
    </row>
    <row r="21236" spans="76:76">
      <c r="BX21236" s="2"/>
    </row>
    <row r="21237" spans="76:76">
      <c r="BX21237" s="2"/>
    </row>
    <row r="21238" spans="76:76">
      <c r="BX21238" s="2"/>
    </row>
    <row r="21239" spans="76:76">
      <c r="BX21239" s="2"/>
    </row>
    <row r="21240" spans="76:76">
      <c r="BX21240" s="2"/>
    </row>
    <row r="21241" spans="76:76">
      <c r="BX21241" s="2"/>
    </row>
    <row r="21242" spans="76:76">
      <c r="BX21242" s="2"/>
    </row>
    <row r="21243" spans="76:76">
      <c r="BX21243" s="2"/>
    </row>
    <row r="21244" spans="76:76">
      <c r="BX21244" s="2"/>
    </row>
    <row r="21245" spans="76:76">
      <c r="BX21245" s="2"/>
    </row>
    <row r="21246" spans="76:76">
      <c r="BX21246" s="2"/>
    </row>
    <row r="21247" spans="76:76">
      <c r="BX21247" s="2"/>
    </row>
    <row r="21248" spans="76:76">
      <c r="BX21248" s="2"/>
    </row>
    <row r="21249" spans="76:76">
      <c r="BX21249" s="2"/>
    </row>
    <row r="21250" spans="76:76">
      <c r="BX21250" s="2"/>
    </row>
    <row r="21251" spans="76:76">
      <c r="BX21251" s="2"/>
    </row>
    <row r="21252" spans="76:76">
      <c r="BX21252" s="2"/>
    </row>
    <row r="21253" spans="76:76">
      <c r="BX21253" s="2"/>
    </row>
    <row r="21254" spans="76:76">
      <c r="BX21254" s="2"/>
    </row>
    <row r="21255" spans="76:76">
      <c r="BX21255" s="2"/>
    </row>
    <row r="21256" spans="76:76">
      <c r="BX21256" s="2"/>
    </row>
    <row r="21257" spans="76:76">
      <c r="BX21257" s="2"/>
    </row>
    <row r="21258" spans="76:76">
      <c r="BX21258" s="2"/>
    </row>
    <row r="21259" spans="76:76">
      <c r="BX21259" s="2"/>
    </row>
    <row r="21260" spans="76:76">
      <c r="BX21260" s="2"/>
    </row>
    <row r="21261" spans="76:76">
      <c r="BX21261" s="2"/>
    </row>
    <row r="21262" spans="76:76">
      <c r="BX21262" s="2"/>
    </row>
    <row r="21263" spans="76:76">
      <c r="BX21263" s="2"/>
    </row>
    <row r="21264" spans="76:76">
      <c r="BX21264" s="2"/>
    </row>
    <row r="21265" spans="76:76">
      <c r="BX21265" s="2"/>
    </row>
    <row r="21266" spans="76:76">
      <c r="BX21266" s="2"/>
    </row>
    <row r="21267" spans="76:76">
      <c r="BX21267" s="2"/>
    </row>
    <row r="21268" spans="76:76">
      <c r="BX21268" s="2"/>
    </row>
    <row r="21269" spans="76:76">
      <c r="BX21269" s="2"/>
    </row>
    <row r="21270" spans="76:76">
      <c r="BX21270" s="2"/>
    </row>
    <row r="21271" spans="76:76">
      <c r="BX21271" s="2"/>
    </row>
    <row r="21272" spans="76:76">
      <c r="BX21272" s="2"/>
    </row>
    <row r="21273" spans="76:76">
      <c r="BX21273" s="2"/>
    </row>
    <row r="21274" spans="76:76">
      <c r="BX21274" s="2"/>
    </row>
    <row r="21275" spans="76:76">
      <c r="BX21275" s="2"/>
    </row>
    <row r="21276" spans="76:76">
      <c r="BX21276" s="2"/>
    </row>
    <row r="21277" spans="76:76">
      <c r="BX21277" s="2"/>
    </row>
    <row r="21278" spans="76:76">
      <c r="BX21278" s="2"/>
    </row>
    <row r="21279" spans="76:76">
      <c r="BX21279" s="2"/>
    </row>
    <row r="21280" spans="76:76">
      <c r="BX21280" s="2"/>
    </row>
    <row r="21281" spans="76:76">
      <c r="BX21281" s="2"/>
    </row>
    <row r="21282" spans="76:76">
      <c r="BX21282" s="2"/>
    </row>
    <row r="21283" spans="76:76">
      <c r="BX21283" s="2"/>
    </row>
    <row r="21284" spans="76:76">
      <c r="BX21284" s="2"/>
    </row>
    <row r="21285" spans="76:76">
      <c r="BX21285" s="2"/>
    </row>
    <row r="21286" spans="76:76">
      <c r="BX21286" s="2"/>
    </row>
    <row r="21287" spans="76:76">
      <c r="BX21287" s="2"/>
    </row>
    <row r="21288" spans="76:76">
      <c r="BX21288" s="2"/>
    </row>
    <row r="21289" spans="76:76">
      <c r="BX21289" s="2"/>
    </row>
    <row r="21290" spans="76:76">
      <c r="BX21290" s="2"/>
    </row>
    <row r="21291" spans="76:76">
      <c r="BX21291" s="2"/>
    </row>
    <row r="21292" spans="76:76">
      <c r="BX21292" s="2"/>
    </row>
    <row r="21293" spans="76:76">
      <c r="BX21293" s="2"/>
    </row>
    <row r="21294" spans="76:76">
      <c r="BX21294" s="2"/>
    </row>
    <row r="21295" spans="76:76">
      <c r="BX21295" s="2"/>
    </row>
    <row r="21296" spans="76:76">
      <c r="BX21296" s="2"/>
    </row>
    <row r="21297" spans="76:76">
      <c r="BX21297" s="2"/>
    </row>
    <row r="21298" spans="76:76">
      <c r="BX21298" s="2"/>
    </row>
    <row r="21299" spans="76:76">
      <c r="BX21299" s="2"/>
    </row>
    <row r="21300" spans="76:76">
      <c r="BX21300" s="2"/>
    </row>
    <row r="21301" spans="76:76">
      <c r="BX21301" s="2"/>
    </row>
    <row r="21302" spans="76:76">
      <c r="BX21302" s="2"/>
    </row>
    <row r="21303" spans="76:76">
      <c r="BX21303" s="2"/>
    </row>
    <row r="21304" spans="76:76">
      <c r="BX21304" s="2"/>
    </row>
    <row r="21305" spans="76:76">
      <c r="BX21305" s="2"/>
    </row>
    <row r="21306" spans="76:76">
      <c r="BX21306" s="2"/>
    </row>
    <row r="21307" spans="76:76">
      <c r="BX21307" s="2"/>
    </row>
    <row r="21308" spans="76:76">
      <c r="BX21308" s="2"/>
    </row>
    <row r="21309" spans="76:76">
      <c r="BX21309" s="2"/>
    </row>
    <row r="21310" spans="76:76">
      <c r="BX21310" s="2"/>
    </row>
    <row r="21311" spans="76:76">
      <c r="BX21311" s="2"/>
    </row>
    <row r="21312" spans="76:76">
      <c r="BX21312" s="2"/>
    </row>
    <row r="21313" spans="76:76">
      <c r="BX21313" s="2"/>
    </row>
    <row r="21314" spans="76:76">
      <c r="BX21314" s="2"/>
    </row>
    <row r="21315" spans="76:76">
      <c r="BX21315" s="2"/>
    </row>
    <row r="21316" spans="76:76">
      <c r="BX21316" s="2"/>
    </row>
    <row r="21317" spans="76:76">
      <c r="BX21317" s="2"/>
    </row>
    <row r="21318" spans="76:76">
      <c r="BX21318" s="2"/>
    </row>
    <row r="21319" spans="76:76">
      <c r="BX21319" s="2"/>
    </row>
    <row r="21320" spans="76:76">
      <c r="BX21320" s="2"/>
    </row>
    <row r="21321" spans="76:76">
      <c r="BX21321" s="2"/>
    </row>
    <row r="21322" spans="76:76">
      <c r="BX21322" s="2"/>
    </row>
    <row r="21323" spans="76:76">
      <c r="BX21323" s="2"/>
    </row>
    <row r="21324" spans="76:76">
      <c r="BX21324" s="2"/>
    </row>
    <row r="21325" spans="76:76">
      <c r="BX21325" s="2"/>
    </row>
    <row r="21326" spans="76:76">
      <c r="BX21326" s="2"/>
    </row>
    <row r="21327" spans="76:76">
      <c r="BX21327" s="2"/>
    </row>
    <row r="21328" spans="76:76">
      <c r="BX21328" s="2"/>
    </row>
    <row r="21329" spans="76:76">
      <c r="BX21329" s="2"/>
    </row>
    <row r="21330" spans="76:76">
      <c r="BX21330" s="2"/>
    </row>
    <row r="21331" spans="76:76">
      <c r="BX21331" s="2"/>
    </row>
    <row r="21332" spans="76:76">
      <c r="BX21332" s="2"/>
    </row>
    <row r="21333" spans="76:76">
      <c r="BX21333" s="2"/>
    </row>
    <row r="21334" spans="76:76">
      <c r="BX21334" s="2"/>
    </row>
    <row r="21335" spans="76:76">
      <c r="BX21335" s="2"/>
    </row>
    <row r="21336" spans="76:76">
      <c r="BX21336" s="2"/>
    </row>
    <row r="21337" spans="76:76">
      <c r="BX21337" s="2"/>
    </row>
    <row r="21338" spans="76:76">
      <c r="BX21338" s="2"/>
    </row>
    <row r="21339" spans="76:76">
      <c r="BX21339" s="2"/>
    </row>
    <row r="21340" spans="76:76">
      <c r="BX21340" s="2"/>
    </row>
    <row r="21341" spans="76:76">
      <c r="BX21341" s="2"/>
    </row>
    <row r="21342" spans="76:76">
      <c r="BX21342" s="2"/>
    </row>
    <row r="21343" spans="76:76">
      <c r="BX21343" s="2"/>
    </row>
    <row r="21344" spans="76:76">
      <c r="BX21344" s="2"/>
    </row>
    <row r="21345" spans="76:76">
      <c r="BX21345" s="2"/>
    </row>
    <row r="21346" spans="76:76">
      <c r="BX21346" s="2"/>
    </row>
    <row r="21347" spans="76:76">
      <c r="BX21347" s="2"/>
    </row>
    <row r="21348" spans="76:76">
      <c r="BX21348" s="2"/>
    </row>
    <row r="21349" spans="76:76">
      <c r="BX21349" s="2"/>
    </row>
    <row r="21350" spans="76:76">
      <c r="BX21350" s="2"/>
    </row>
    <row r="21351" spans="76:76">
      <c r="BX21351" s="2"/>
    </row>
    <row r="21352" spans="76:76">
      <c r="BX21352" s="2"/>
    </row>
    <row r="21353" spans="76:76">
      <c r="BX21353" s="2"/>
    </row>
    <row r="21354" spans="76:76">
      <c r="BX21354" s="2"/>
    </row>
    <row r="21355" spans="76:76">
      <c r="BX21355" s="2"/>
    </row>
    <row r="21356" spans="76:76">
      <c r="BX21356" s="2"/>
    </row>
    <row r="21357" spans="76:76">
      <c r="BX21357" s="2"/>
    </row>
    <row r="21358" spans="76:76">
      <c r="BX21358" s="2"/>
    </row>
    <row r="21359" spans="76:76">
      <c r="BX21359" s="2"/>
    </row>
    <row r="21360" spans="76:76">
      <c r="BX21360" s="2"/>
    </row>
    <row r="21361" spans="76:76">
      <c r="BX21361" s="2"/>
    </row>
    <row r="21362" spans="76:76">
      <c r="BX21362" s="2"/>
    </row>
    <row r="21363" spans="76:76">
      <c r="BX21363" s="2"/>
    </row>
    <row r="21364" spans="76:76">
      <c r="BX21364" s="2"/>
    </row>
    <row r="21365" spans="76:76">
      <c r="BX21365" s="2"/>
    </row>
    <row r="21366" spans="76:76">
      <c r="BX21366" s="2"/>
    </row>
    <row r="21367" spans="76:76">
      <c r="BX21367" s="2"/>
    </row>
    <row r="21368" spans="76:76">
      <c r="BX21368" s="2"/>
    </row>
    <row r="21369" spans="76:76">
      <c r="BX21369" s="2"/>
    </row>
    <row r="21370" spans="76:76">
      <c r="BX21370" s="2"/>
    </row>
    <row r="21371" spans="76:76">
      <c r="BX21371" s="2"/>
    </row>
    <row r="21372" spans="76:76">
      <c r="BX21372" s="2"/>
    </row>
    <row r="21373" spans="76:76">
      <c r="BX21373" s="2"/>
    </row>
    <row r="21374" spans="76:76">
      <c r="BX21374" s="2"/>
    </row>
    <row r="21375" spans="76:76">
      <c r="BX21375" s="2"/>
    </row>
    <row r="21376" spans="76:76">
      <c r="BX21376" s="2"/>
    </row>
    <row r="21377" spans="76:76">
      <c r="BX21377" s="2"/>
    </row>
    <row r="21378" spans="76:76">
      <c r="BX21378" s="2"/>
    </row>
    <row r="21379" spans="76:76">
      <c r="BX21379" s="2"/>
    </row>
    <row r="21380" spans="76:76">
      <c r="BX21380" s="2"/>
    </row>
    <row r="21381" spans="76:76">
      <c r="BX21381" s="2"/>
    </row>
    <row r="21382" spans="76:76">
      <c r="BX21382" s="2"/>
    </row>
    <row r="21383" spans="76:76">
      <c r="BX21383" s="2"/>
    </row>
    <row r="21384" spans="76:76">
      <c r="BX21384" s="2"/>
    </row>
    <row r="21385" spans="76:76">
      <c r="BX21385" s="2"/>
    </row>
    <row r="21386" spans="76:76">
      <c r="BX21386" s="2"/>
    </row>
    <row r="21387" spans="76:76">
      <c r="BX21387" s="2"/>
    </row>
    <row r="21388" spans="76:76">
      <c r="BX21388" s="2"/>
    </row>
    <row r="21389" spans="76:76">
      <c r="BX21389" s="2"/>
    </row>
    <row r="21390" spans="76:76">
      <c r="BX21390" s="2"/>
    </row>
    <row r="21391" spans="76:76">
      <c r="BX21391" s="2"/>
    </row>
    <row r="21392" spans="76:76">
      <c r="BX21392" s="2"/>
    </row>
    <row r="21393" spans="76:76">
      <c r="BX21393" s="2"/>
    </row>
    <row r="21394" spans="76:76">
      <c r="BX21394" s="2"/>
    </row>
    <row r="21395" spans="76:76">
      <c r="BX21395" s="2"/>
    </row>
    <row r="21396" spans="76:76">
      <c r="BX21396" s="2"/>
    </row>
    <row r="21397" spans="76:76">
      <c r="BX21397" s="2"/>
    </row>
    <row r="21398" spans="76:76">
      <c r="BX21398" s="2"/>
    </row>
    <row r="21399" spans="76:76">
      <c r="BX21399" s="2"/>
    </row>
    <row r="21400" spans="76:76">
      <c r="BX21400" s="2"/>
    </row>
    <row r="21401" spans="76:76">
      <c r="BX21401" s="2"/>
    </row>
    <row r="21402" spans="76:76">
      <c r="BX21402" s="2"/>
    </row>
    <row r="21403" spans="76:76">
      <c r="BX21403" s="2"/>
    </row>
    <row r="21404" spans="76:76">
      <c r="BX21404" s="2"/>
    </row>
    <row r="21405" spans="76:76">
      <c r="BX21405" s="2"/>
    </row>
    <row r="21406" spans="76:76">
      <c r="BX21406" s="2"/>
    </row>
    <row r="21407" spans="76:76">
      <c r="BX21407" s="2"/>
    </row>
    <row r="21408" spans="76:76">
      <c r="BX21408" s="2"/>
    </row>
    <row r="21409" spans="76:76">
      <c r="BX21409" s="2"/>
    </row>
    <row r="21410" spans="76:76">
      <c r="BX21410" s="2"/>
    </row>
    <row r="21411" spans="76:76">
      <c r="BX21411" s="2"/>
    </row>
    <row r="21412" spans="76:76">
      <c r="BX21412" s="2"/>
    </row>
    <row r="21413" spans="76:76">
      <c r="BX21413" s="2"/>
    </row>
    <row r="21414" spans="76:76">
      <c r="BX21414" s="2"/>
    </row>
    <row r="21415" spans="76:76">
      <c r="BX21415" s="2"/>
    </row>
    <row r="21416" spans="76:76">
      <c r="BX21416" s="2"/>
    </row>
    <row r="21417" spans="76:76">
      <c r="BX21417" s="2"/>
    </row>
    <row r="21418" spans="76:76">
      <c r="BX21418" s="2"/>
    </row>
    <row r="21419" spans="76:76">
      <c r="BX21419" s="2"/>
    </row>
    <row r="21420" spans="76:76">
      <c r="BX21420" s="2"/>
    </row>
    <row r="21421" spans="76:76">
      <c r="BX21421" s="2"/>
    </row>
    <row r="21422" spans="76:76">
      <c r="BX21422" s="2"/>
    </row>
    <row r="21423" spans="76:76">
      <c r="BX21423" s="2"/>
    </row>
    <row r="21424" spans="76:76">
      <c r="BX21424" s="2"/>
    </row>
    <row r="21425" spans="76:76">
      <c r="BX21425" s="2"/>
    </row>
    <row r="21426" spans="76:76">
      <c r="BX21426" s="2"/>
    </row>
    <row r="21427" spans="76:76">
      <c r="BX21427" s="2"/>
    </row>
    <row r="21428" spans="76:76">
      <c r="BX21428" s="2"/>
    </row>
    <row r="21429" spans="76:76">
      <c r="BX21429" s="2"/>
    </row>
    <row r="21430" spans="76:76">
      <c r="BX21430" s="2"/>
    </row>
    <row r="21431" spans="76:76">
      <c r="BX21431" s="2"/>
    </row>
    <row r="21432" spans="76:76">
      <c r="BX21432" s="2"/>
    </row>
    <row r="21433" spans="76:76">
      <c r="BX21433" s="2"/>
    </row>
    <row r="21434" spans="76:76">
      <c r="BX21434" s="2"/>
    </row>
    <row r="21435" spans="76:76">
      <c r="BX21435" s="2"/>
    </row>
    <row r="21436" spans="76:76">
      <c r="BX21436" s="2"/>
    </row>
    <row r="21437" spans="76:76">
      <c r="BX21437" s="2"/>
    </row>
    <row r="21438" spans="76:76">
      <c r="BX21438" s="2"/>
    </row>
    <row r="21439" spans="76:76">
      <c r="BX21439" s="2"/>
    </row>
    <row r="21440" spans="76:76">
      <c r="BX21440" s="2"/>
    </row>
    <row r="21441" spans="76:76">
      <c r="BX21441" s="2"/>
    </row>
    <row r="21442" spans="76:76">
      <c r="BX21442" s="2"/>
    </row>
    <row r="21443" spans="76:76">
      <c r="BX21443" s="2"/>
    </row>
    <row r="21444" spans="76:76">
      <c r="BX21444" s="2"/>
    </row>
    <row r="21445" spans="76:76">
      <c r="BX21445" s="2"/>
    </row>
    <row r="21446" spans="76:76">
      <c r="BX21446" s="2"/>
    </row>
    <row r="21447" spans="76:76">
      <c r="BX21447" s="2"/>
    </row>
    <row r="21448" spans="76:76">
      <c r="BX21448" s="2"/>
    </row>
    <row r="21449" spans="76:76">
      <c r="BX21449" s="2"/>
    </row>
    <row r="21450" spans="76:76">
      <c r="BX21450" s="2"/>
    </row>
    <row r="21451" spans="76:76">
      <c r="BX21451" s="2"/>
    </row>
    <row r="21452" spans="76:76">
      <c r="BX21452" s="2"/>
    </row>
    <row r="21453" spans="76:76">
      <c r="BX21453" s="2"/>
    </row>
    <row r="21454" spans="76:76">
      <c r="BX21454" s="2"/>
    </row>
    <row r="21455" spans="76:76">
      <c r="BX21455" s="2"/>
    </row>
    <row r="21456" spans="76:76">
      <c r="BX21456" s="2"/>
    </row>
    <row r="21457" spans="76:76">
      <c r="BX21457" s="2"/>
    </row>
    <row r="21458" spans="76:76">
      <c r="BX21458" s="2"/>
    </row>
    <row r="21459" spans="76:76">
      <c r="BX21459" s="2"/>
    </row>
    <row r="21460" spans="76:76">
      <c r="BX21460" s="2"/>
    </row>
    <row r="21461" spans="76:76">
      <c r="BX21461" s="2"/>
    </row>
    <row r="21462" spans="76:76">
      <c r="BX21462" s="2"/>
    </row>
    <row r="21463" spans="76:76">
      <c r="BX21463" s="2"/>
    </row>
    <row r="21464" spans="76:76">
      <c r="BX21464" s="2"/>
    </row>
    <row r="21465" spans="76:76">
      <c r="BX21465" s="2"/>
    </row>
    <row r="21466" spans="76:76">
      <c r="BX21466" s="2"/>
    </row>
    <row r="21467" spans="76:76">
      <c r="BX21467" s="2"/>
    </row>
    <row r="21468" spans="76:76">
      <c r="BX21468" s="2"/>
    </row>
    <row r="21469" spans="76:76">
      <c r="BX21469" s="2"/>
    </row>
    <row r="21470" spans="76:76">
      <c r="BX21470" s="2"/>
    </row>
    <row r="21471" spans="76:76">
      <c r="BX21471" s="2"/>
    </row>
    <row r="21472" spans="76:76">
      <c r="BX21472" s="2"/>
    </row>
    <row r="21473" spans="76:76">
      <c r="BX21473" s="2"/>
    </row>
    <row r="21474" spans="76:76">
      <c r="BX21474" s="2"/>
    </row>
    <row r="21475" spans="76:76">
      <c r="BX21475" s="2"/>
    </row>
    <row r="21476" spans="76:76">
      <c r="BX21476" s="2"/>
    </row>
    <row r="21477" spans="76:76">
      <c r="BX21477" s="2"/>
    </row>
    <row r="21478" spans="76:76">
      <c r="BX21478" s="2"/>
    </row>
    <row r="21479" spans="76:76">
      <c r="BX21479" s="2"/>
    </row>
    <row r="21480" spans="76:76">
      <c r="BX21480" s="2"/>
    </row>
    <row r="21481" spans="76:76">
      <c r="BX21481" s="2"/>
    </row>
    <row r="21482" spans="76:76">
      <c r="BX21482" s="2"/>
    </row>
    <row r="21483" spans="76:76">
      <c r="BX21483" s="2"/>
    </row>
    <row r="21484" spans="76:76">
      <c r="BX21484" s="2"/>
    </row>
    <row r="21485" spans="76:76">
      <c r="BX21485" s="2"/>
    </row>
    <row r="21486" spans="76:76">
      <c r="BX21486" s="2"/>
    </row>
    <row r="21487" spans="76:76">
      <c r="BX21487" s="2"/>
    </row>
    <row r="21488" spans="76:76">
      <c r="BX21488" s="2"/>
    </row>
    <row r="21489" spans="76:76">
      <c r="BX21489" s="2"/>
    </row>
    <row r="21490" spans="76:76">
      <c r="BX21490" s="2"/>
    </row>
    <row r="21491" spans="76:76">
      <c r="BX21491" s="2"/>
    </row>
    <row r="21492" spans="76:76">
      <c r="BX21492" s="2"/>
    </row>
    <row r="21493" spans="76:76">
      <c r="BX21493" s="2"/>
    </row>
    <row r="21494" spans="76:76">
      <c r="BX21494" s="2"/>
    </row>
    <row r="21495" spans="76:76">
      <c r="BX21495" s="2"/>
    </row>
    <row r="21496" spans="76:76">
      <c r="BX21496" s="2"/>
    </row>
    <row r="21497" spans="76:76">
      <c r="BX21497" s="2"/>
    </row>
    <row r="21498" spans="76:76">
      <c r="BX21498" s="2"/>
    </row>
    <row r="21499" spans="76:76">
      <c r="BX21499" s="2"/>
    </row>
    <row r="21500" spans="76:76">
      <c r="BX21500" s="2"/>
    </row>
    <row r="21501" spans="76:76">
      <c r="BX21501" s="2"/>
    </row>
    <row r="21502" spans="76:76">
      <c r="BX21502" s="2"/>
    </row>
    <row r="21503" spans="76:76">
      <c r="BX21503" s="2"/>
    </row>
    <row r="21504" spans="76:76">
      <c r="BX21504" s="2"/>
    </row>
    <row r="21505" spans="76:76">
      <c r="BX21505" s="2"/>
    </row>
    <row r="21506" spans="76:76">
      <c r="BX21506" s="2"/>
    </row>
    <row r="21507" spans="76:76">
      <c r="BX21507" s="2"/>
    </row>
    <row r="21508" spans="76:76">
      <c r="BX21508" s="2"/>
    </row>
    <row r="21509" spans="76:76">
      <c r="BX21509" s="2"/>
    </row>
    <row r="21510" spans="76:76">
      <c r="BX21510" s="2"/>
    </row>
    <row r="21511" spans="76:76">
      <c r="BX21511" s="2"/>
    </row>
    <row r="21512" spans="76:76">
      <c r="BX21512" s="2"/>
    </row>
    <row r="21513" spans="76:76">
      <c r="BX21513" s="2"/>
    </row>
    <row r="21514" spans="76:76">
      <c r="BX21514" s="2"/>
    </row>
    <row r="21515" spans="76:76">
      <c r="BX21515" s="2"/>
    </row>
    <row r="21516" spans="76:76">
      <c r="BX21516" s="2"/>
    </row>
    <row r="21517" spans="76:76">
      <c r="BX21517" s="2"/>
    </row>
    <row r="21518" spans="76:76">
      <c r="BX21518" s="2"/>
    </row>
    <row r="21519" spans="76:76">
      <c r="BX21519" s="2"/>
    </row>
    <row r="21520" spans="76:76">
      <c r="BX21520" s="2"/>
    </row>
    <row r="21521" spans="76:76">
      <c r="BX21521" s="2"/>
    </row>
    <row r="21522" spans="76:76">
      <c r="BX21522" s="2"/>
    </row>
    <row r="21523" spans="76:76">
      <c r="BX21523" s="2"/>
    </row>
    <row r="21524" spans="76:76">
      <c r="BX21524" s="2"/>
    </row>
    <row r="21525" spans="76:76">
      <c r="BX21525" s="2"/>
    </row>
    <row r="21526" spans="76:76">
      <c r="BX21526" s="2"/>
    </row>
    <row r="21527" spans="76:76">
      <c r="BX21527" s="2"/>
    </row>
    <row r="21528" spans="76:76">
      <c r="BX21528" s="2"/>
    </row>
    <row r="21529" spans="76:76">
      <c r="BX21529" s="2"/>
    </row>
    <row r="21530" spans="76:76">
      <c r="BX21530" s="2"/>
    </row>
    <row r="21531" spans="76:76">
      <c r="BX21531" s="2"/>
    </row>
    <row r="21532" spans="76:76">
      <c r="BX21532" s="2"/>
    </row>
    <row r="21533" spans="76:76">
      <c r="BX21533" s="2"/>
    </row>
    <row r="21534" spans="76:76">
      <c r="BX21534" s="2"/>
    </row>
    <row r="21535" spans="76:76">
      <c r="BX21535" s="2"/>
    </row>
    <row r="21536" spans="76:76">
      <c r="BX21536" s="2"/>
    </row>
    <row r="21537" spans="76:76">
      <c r="BX21537" s="2"/>
    </row>
    <row r="21538" spans="76:76">
      <c r="BX21538" s="2"/>
    </row>
    <row r="21539" spans="76:76">
      <c r="BX21539" s="2"/>
    </row>
    <row r="21540" spans="76:76">
      <c r="BX21540" s="2"/>
    </row>
    <row r="21541" spans="76:76">
      <c r="BX21541" s="2"/>
    </row>
    <row r="21542" spans="76:76">
      <c r="BX21542" s="2"/>
    </row>
    <row r="21543" spans="76:76">
      <c r="BX21543" s="2"/>
    </row>
    <row r="21544" spans="76:76">
      <c r="BX21544" s="2"/>
    </row>
    <row r="21545" spans="76:76">
      <c r="BX21545" s="2"/>
    </row>
    <row r="21546" spans="76:76">
      <c r="BX21546" s="2"/>
    </row>
    <row r="21547" spans="76:76">
      <c r="BX21547" s="2"/>
    </row>
    <row r="21548" spans="76:76">
      <c r="BX21548" s="2"/>
    </row>
    <row r="21549" spans="76:76">
      <c r="BX21549" s="2"/>
    </row>
    <row r="21550" spans="76:76">
      <c r="BX21550" s="2"/>
    </row>
    <row r="21551" spans="76:76">
      <c r="BX21551" s="2"/>
    </row>
    <row r="21552" spans="76:76">
      <c r="BX21552" s="2"/>
    </row>
    <row r="21553" spans="76:76">
      <c r="BX21553" s="2"/>
    </row>
    <row r="21554" spans="76:76">
      <c r="BX21554" s="2"/>
    </row>
    <row r="21555" spans="76:76">
      <c r="BX21555" s="2"/>
    </row>
    <row r="21556" spans="76:76">
      <c r="BX21556" s="2"/>
    </row>
    <row r="21557" spans="76:76">
      <c r="BX21557" s="2"/>
    </row>
    <row r="21558" spans="76:76">
      <c r="BX21558" s="2"/>
    </row>
    <row r="21559" spans="76:76">
      <c r="BX21559" s="2"/>
    </row>
    <row r="21560" spans="76:76">
      <c r="BX21560" s="2"/>
    </row>
    <row r="21561" spans="76:76">
      <c r="BX21561" s="2"/>
    </row>
    <row r="21562" spans="76:76">
      <c r="BX21562" s="2"/>
    </row>
    <row r="21563" spans="76:76">
      <c r="BX21563" s="2"/>
    </row>
    <row r="21564" spans="76:76">
      <c r="BX21564" s="2"/>
    </row>
    <row r="21565" spans="76:76">
      <c r="BX21565" s="2"/>
    </row>
    <row r="21566" spans="76:76">
      <c r="BX21566" s="2"/>
    </row>
    <row r="21567" spans="76:76">
      <c r="BX21567" s="2"/>
    </row>
    <row r="21568" spans="76:76">
      <c r="BX21568" s="2"/>
    </row>
    <row r="21569" spans="76:76">
      <c r="BX21569" s="2"/>
    </row>
    <row r="21570" spans="76:76">
      <c r="BX21570" s="2"/>
    </row>
    <row r="21571" spans="76:76">
      <c r="BX21571" s="2"/>
    </row>
    <row r="21572" spans="76:76">
      <c r="BX21572" s="2"/>
    </row>
    <row r="21573" spans="76:76">
      <c r="BX21573" s="2"/>
    </row>
    <row r="21574" spans="76:76">
      <c r="BX21574" s="2"/>
    </row>
    <row r="21575" spans="76:76">
      <c r="BX21575" s="2"/>
    </row>
    <row r="21576" spans="76:76">
      <c r="BX21576" s="2"/>
    </row>
    <row r="21577" spans="76:76">
      <c r="BX21577" s="2"/>
    </row>
    <row r="21578" spans="76:76">
      <c r="BX21578" s="2"/>
    </row>
    <row r="21579" spans="76:76">
      <c r="BX21579" s="2"/>
    </row>
    <row r="21580" spans="76:76">
      <c r="BX21580" s="2"/>
    </row>
    <row r="21581" spans="76:76">
      <c r="BX21581" s="2"/>
    </row>
    <row r="21582" spans="76:76">
      <c r="BX21582" s="2"/>
    </row>
    <row r="21583" spans="76:76">
      <c r="BX21583" s="2"/>
    </row>
    <row r="21584" spans="76:76">
      <c r="BX21584" s="2"/>
    </row>
    <row r="21585" spans="76:76">
      <c r="BX21585" s="2"/>
    </row>
    <row r="21586" spans="76:76">
      <c r="BX21586" s="2"/>
    </row>
    <row r="21587" spans="76:76">
      <c r="BX21587" s="2"/>
    </row>
    <row r="21588" spans="76:76">
      <c r="BX21588" s="2"/>
    </row>
    <row r="21589" spans="76:76">
      <c r="BX21589" s="2"/>
    </row>
    <row r="21590" spans="76:76">
      <c r="BX21590" s="2"/>
    </row>
    <row r="21591" spans="76:76">
      <c r="BX21591" s="2"/>
    </row>
    <row r="21592" spans="76:76">
      <c r="BX21592" s="2"/>
    </row>
    <row r="21593" spans="76:76">
      <c r="BX21593" s="2"/>
    </row>
    <row r="21594" spans="76:76">
      <c r="BX21594" s="2"/>
    </row>
    <row r="21595" spans="76:76">
      <c r="BX21595" s="2"/>
    </row>
    <row r="21596" spans="76:76">
      <c r="BX21596" s="2"/>
    </row>
    <row r="21597" spans="76:76">
      <c r="BX21597" s="2"/>
    </row>
    <row r="21598" spans="76:76">
      <c r="BX21598" s="2"/>
    </row>
    <row r="21599" spans="76:76">
      <c r="BX21599" s="2"/>
    </row>
    <row r="21600" spans="76:76">
      <c r="BX21600" s="2"/>
    </row>
    <row r="21601" spans="76:76">
      <c r="BX21601" s="2"/>
    </row>
    <row r="21602" spans="76:76">
      <c r="BX21602" s="2"/>
    </row>
    <row r="21603" spans="76:76">
      <c r="BX21603" s="2"/>
    </row>
    <row r="21604" spans="76:76">
      <c r="BX21604" s="2"/>
    </row>
    <row r="21605" spans="76:76">
      <c r="BX21605" s="2"/>
    </row>
    <row r="21606" spans="76:76">
      <c r="BX21606" s="2"/>
    </row>
    <row r="21607" spans="76:76">
      <c r="BX21607" s="2"/>
    </row>
    <row r="21608" spans="76:76">
      <c r="BX21608" s="2"/>
    </row>
    <row r="21609" spans="76:76">
      <c r="BX21609" s="2"/>
    </row>
    <row r="21610" spans="76:76">
      <c r="BX21610" s="2"/>
    </row>
    <row r="21611" spans="76:76">
      <c r="BX21611" s="2"/>
    </row>
    <row r="21612" spans="76:76">
      <c r="BX21612" s="2"/>
    </row>
    <row r="21613" spans="76:76">
      <c r="BX21613" s="2"/>
    </row>
    <row r="21614" spans="76:76">
      <c r="BX21614" s="2"/>
    </row>
    <row r="21615" spans="76:76">
      <c r="BX21615" s="2"/>
    </row>
    <row r="21616" spans="76:76">
      <c r="BX21616" s="2"/>
    </row>
    <row r="21617" spans="76:76">
      <c r="BX21617" s="2"/>
    </row>
    <row r="21618" spans="76:76">
      <c r="BX21618" s="2"/>
    </row>
    <row r="21619" spans="76:76">
      <c r="BX21619" s="2"/>
    </row>
    <row r="21620" spans="76:76">
      <c r="BX21620" s="2"/>
    </row>
    <row r="21621" spans="76:76">
      <c r="BX21621" s="2"/>
    </row>
    <row r="21622" spans="76:76">
      <c r="BX21622" s="2"/>
    </row>
    <row r="21623" spans="76:76">
      <c r="BX21623" s="2"/>
    </row>
    <row r="21624" spans="76:76">
      <c r="BX21624" s="2"/>
    </row>
    <row r="21625" spans="76:76">
      <c r="BX21625" s="2"/>
    </row>
    <row r="21626" spans="76:76">
      <c r="BX21626" s="2"/>
    </row>
    <row r="21627" spans="76:76">
      <c r="BX21627" s="2"/>
    </row>
    <row r="21628" spans="76:76">
      <c r="BX21628" s="2"/>
    </row>
    <row r="21629" spans="76:76">
      <c r="BX21629" s="2"/>
    </row>
    <row r="21630" spans="76:76">
      <c r="BX21630" s="2"/>
    </row>
    <row r="21631" spans="76:76">
      <c r="BX21631" s="2"/>
    </row>
    <row r="21632" spans="76:76">
      <c r="BX21632" s="2"/>
    </row>
    <row r="21633" spans="76:76">
      <c r="BX21633" s="2"/>
    </row>
    <row r="21634" spans="76:76">
      <c r="BX21634" s="2"/>
    </row>
    <row r="21635" spans="76:76">
      <c r="BX21635" s="2"/>
    </row>
    <row r="21636" spans="76:76">
      <c r="BX21636" s="2"/>
    </row>
    <row r="21637" spans="76:76">
      <c r="BX21637" s="2"/>
    </row>
    <row r="21638" spans="76:76">
      <c r="BX21638" s="2"/>
    </row>
    <row r="21639" spans="76:76">
      <c r="BX21639" s="2"/>
    </row>
    <row r="21640" spans="76:76">
      <c r="BX21640" s="2"/>
    </row>
    <row r="21641" spans="76:76">
      <c r="BX21641" s="2"/>
    </row>
    <row r="21642" spans="76:76">
      <c r="BX21642" s="2"/>
    </row>
    <row r="21643" spans="76:76">
      <c r="BX21643" s="2"/>
    </row>
    <row r="21644" spans="76:76">
      <c r="BX21644" s="2"/>
    </row>
    <row r="21645" spans="76:76">
      <c r="BX21645" s="2"/>
    </row>
    <row r="21646" spans="76:76">
      <c r="BX21646" s="2"/>
    </row>
    <row r="21647" spans="76:76">
      <c r="BX21647" s="2"/>
    </row>
    <row r="21648" spans="76:76">
      <c r="BX21648" s="2"/>
    </row>
    <row r="21649" spans="76:76">
      <c r="BX21649" s="2"/>
    </row>
    <row r="21650" spans="76:76">
      <c r="BX21650" s="2"/>
    </row>
    <row r="21651" spans="76:76">
      <c r="BX21651" s="2"/>
    </row>
    <row r="21652" spans="76:76">
      <c r="BX21652" s="2"/>
    </row>
    <row r="21653" spans="76:76">
      <c r="BX21653" s="2"/>
    </row>
    <row r="21654" spans="76:76">
      <c r="BX21654" s="2"/>
    </row>
    <row r="21655" spans="76:76">
      <c r="BX21655" s="2"/>
    </row>
    <row r="21656" spans="76:76">
      <c r="BX21656" s="2"/>
    </row>
    <row r="21657" spans="76:76">
      <c r="BX21657" s="2"/>
    </row>
    <row r="21658" spans="76:76">
      <c r="BX21658" s="2"/>
    </row>
    <row r="21659" spans="76:76">
      <c r="BX21659" s="2"/>
    </row>
    <row r="21660" spans="76:76">
      <c r="BX21660" s="2"/>
    </row>
    <row r="21661" spans="76:76">
      <c r="BX21661" s="2"/>
    </row>
    <row r="21662" spans="76:76">
      <c r="BX21662" s="2"/>
    </row>
    <row r="21663" spans="76:76">
      <c r="BX21663" s="2"/>
    </row>
    <row r="21664" spans="76:76">
      <c r="BX21664" s="2"/>
    </row>
    <row r="21665" spans="76:76">
      <c r="BX21665" s="2"/>
    </row>
    <row r="21666" spans="76:76">
      <c r="BX21666" s="2"/>
    </row>
    <row r="21667" spans="76:76">
      <c r="BX21667" s="2"/>
    </row>
    <row r="21668" spans="76:76">
      <c r="BX21668" s="2"/>
    </row>
    <row r="21669" spans="76:76">
      <c r="BX21669" s="2"/>
    </row>
    <row r="21670" spans="76:76">
      <c r="BX21670" s="2"/>
    </row>
    <row r="21671" spans="76:76">
      <c r="BX21671" s="2"/>
    </row>
    <row r="21672" spans="76:76">
      <c r="BX21672" s="2"/>
    </row>
    <row r="21673" spans="76:76">
      <c r="BX21673" s="2"/>
    </row>
    <row r="21674" spans="76:76">
      <c r="BX21674" s="2"/>
    </row>
    <row r="21675" spans="76:76">
      <c r="BX21675" s="2"/>
    </row>
    <row r="21676" spans="76:76">
      <c r="BX21676" s="2"/>
    </row>
    <row r="21677" spans="76:76">
      <c r="BX21677" s="2"/>
    </row>
    <row r="21678" spans="76:76">
      <c r="BX21678" s="2"/>
    </row>
    <row r="21679" spans="76:76">
      <c r="BX21679" s="2"/>
    </row>
    <row r="21680" spans="76:76">
      <c r="BX21680" s="2"/>
    </row>
    <row r="21681" spans="76:76">
      <c r="BX21681" s="2"/>
    </row>
    <row r="21682" spans="76:76">
      <c r="BX21682" s="2"/>
    </row>
    <row r="21683" spans="76:76">
      <c r="BX21683" s="2"/>
    </row>
    <row r="21684" spans="76:76">
      <c r="BX21684" s="2"/>
    </row>
    <row r="21685" spans="76:76">
      <c r="BX21685" s="2"/>
    </row>
    <row r="21686" spans="76:76">
      <c r="BX21686" s="2"/>
    </row>
    <row r="21687" spans="76:76">
      <c r="BX21687" s="2"/>
    </row>
    <row r="21688" spans="76:76">
      <c r="BX21688" s="2"/>
    </row>
    <row r="21689" spans="76:76">
      <c r="BX21689" s="2"/>
    </row>
    <row r="21690" spans="76:76">
      <c r="BX21690" s="2"/>
    </row>
    <row r="21691" spans="76:76">
      <c r="BX21691" s="2"/>
    </row>
    <row r="21692" spans="76:76">
      <c r="BX21692" s="2"/>
    </row>
    <row r="21693" spans="76:76">
      <c r="BX21693" s="2"/>
    </row>
    <row r="21694" spans="76:76">
      <c r="BX21694" s="2"/>
    </row>
    <row r="21695" spans="76:76">
      <c r="BX21695" s="2"/>
    </row>
    <row r="21696" spans="76:76">
      <c r="BX21696" s="2"/>
    </row>
    <row r="21697" spans="76:76">
      <c r="BX21697" s="2"/>
    </row>
    <row r="21698" spans="76:76">
      <c r="BX21698" s="2"/>
    </row>
    <row r="21699" spans="76:76">
      <c r="BX21699" s="2"/>
    </row>
    <row r="21700" spans="76:76">
      <c r="BX21700" s="2"/>
    </row>
    <row r="21701" spans="76:76">
      <c r="BX21701" s="2"/>
    </row>
    <row r="21702" spans="76:76">
      <c r="BX21702" s="2"/>
    </row>
    <row r="21703" spans="76:76">
      <c r="BX21703" s="2"/>
    </row>
    <row r="21704" spans="76:76">
      <c r="BX21704" s="2"/>
    </row>
    <row r="21705" spans="76:76">
      <c r="BX21705" s="2"/>
    </row>
    <row r="21706" spans="76:76">
      <c r="BX21706" s="2"/>
    </row>
    <row r="21707" spans="76:76">
      <c r="BX21707" s="2"/>
    </row>
    <row r="21708" spans="76:76">
      <c r="BX21708" s="2"/>
    </row>
    <row r="21709" spans="76:76">
      <c r="BX21709" s="2"/>
    </row>
    <row r="21710" spans="76:76">
      <c r="BX21710" s="2"/>
    </row>
    <row r="21711" spans="76:76">
      <c r="BX21711" s="2"/>
    </row>
    <row r="21712" spans="76:76">
      <c r="BX21712" s="2"/>
    </row>
    <row r="21713" spans="76:76">
      <c r="BX21713" s="2"/>
    </row>
    <row r="21714" spans="76:76">
      <c r="BX21714" s="2"/>
    </row>
    <row r="21715" spans="76:76">
      <c r="BX21715" s="2"/>
    </row>
    <row r="21716" spans="76:76">
      <c r="BX21716" s="2"/>
    </row>
    <row r="21717" spans="76:76">
      <c r="BX21717" s="2"/>
    </row>
    <row r="21718" spans="76:76">
      <c r="BX21718" s="2"/>
    </row>
    <row r="21719" spans="76:76">
      <c r="BX21719" s="2"/>
    </row>
    <row r="21720" spans="76:76">
      <c r="BX21720" s="2"/>
    </row>
    <row r="21721" spans="76:76">
      <c r="BX21721" s="2"/>
    </row>
    <row r="21722" spans="76:76">
      <c r="BX21722" s="2"/>
    </row>
    <row r="21723" spans="76:76">
      <c r="BX21723" s="2"/>
    </row>
    <row r="21724" spans="76:76">
      <c r="BX21724" s="2"/>
    </row>
    <row r="21725" spans="76:76">
      <c r="BX21725" s="2"/>
    </row>
    <row r="21726" spans="76:76">
      <c r="BX21726" s="2"/>
    </row>
    <row r="21727" spans="76:76">
      <c r="BX21727" s="2"/>
    </row>
    <row r="21728" spans="76:76">
      <c r="BX21728" s="2"/>
    </row>
    <row r="21729" spans="76:76">
      <c r="BX21729" s="2"/>
    </row>
    <row r="21730" spans="76:76">
      <c r="BX21730" s="2"/>
    </row>
    <row r="21731" spans="76:76">
      <c r="BX21731" s="2"/>
    </row>
    <row r="21732" spans="76:76">
      <c r="BX21732" s="2"/>
    </row>
    <row r="21733" spans="76:76">
      <c r="BX21733" s="2"/>
    </row>
    <row r="21734" spans="76:76">
      <c r="BX21734" s="2"/>
    </row>
    <row r="21735" spans="76:76">
      <c r="BX21735" s="2"/>
    </row>
    <row r="21736" spans="76:76">
      <c r="BX21736" s="2"/>
    </row>
    <row r="21737" spans="76:76">
      <c r="BX21737" s="2"/>
    </row>
    <row r="21738" spans="76:76">
      <c r="BX21738" s="2"/>
    </row>
    <row r="21739" spans="76:76">
      <c r="BX21739" s="2"/>
    </row>
    <row r="21740" spans="76:76">
      <c r="BX21740" s="2"/>
    </row>
    <row r="21741" spans="76:76">
      <c r="BX21741" s="2"/>
    </row>
    <row r="21742" spans="76:76">
      <c r="BX21742" s="2"/>
    </row>
    <row r="21743" spans="76:76">
      <c r="BX21743" s="2"/>
    </row>
    <row r="21744" spans="76:76">
      <c r="BX21744" s="2"/>
    </row>
    <row r="21745" spans="76:76">
      <c r="BX21745" s="2"/>
    </row>
    <row r="21746" spans="76:76">
      <c r="BX21746" s="2"/>
    </row>
    <row r="21747" spans="76:76">
      <c r="BX21747" s="2"/>
    </row>
    <row r="21748" spans="76:76">
      <c r="BX21748" s="2"/>
    </row>
    <row r="21749" spans="76:76">
      <c r="BX21749" s="2"/>
    </row>
    <row r="21750" spans="76:76">
      <c r="BX21750" s="2"/>
    </row>
    <row r="21751" spans="76:76">
      <c r="BX21751" s="2"/>
    </row>
    <row r="21752" spans="76:76">
      <c r="BX21752" s="2"/>
    </row>
    <row r="21753" spans="76:76">
      <c r="BX21753" s="2"/>
    </row>
    <row r="21754" spans="76:76">
      <c r="BX21754" s="2"/>
    </row>
    <row r="21755" spans="76:76">
      <c r="BX21755" s="2"/>
    </row>
    <row r="21756" spans="76:76">
      <c r="BX21756" s="2"/>
    </row>
    <row r="21757" spans="76:76">
      <c r="BX21757" s="2"/>
    </row>
    <row r="21758" spans="76:76">
      <c r="BX21758" s="2"/>
    </row>
    <row r="21759" spans="76:76">
      <c r="BX21759" s="2"/>
    </row>
    <row r="21760" spans="76:76">
      <c r="BX21760" s="2"/>
    </row>
    <row r="21761" spans="76:76">
      <c r="BX21761" s="2"/>
    </row>
    <row r="21762" spans="76:76">
      <c r="BX21762" s="2"/>
    </row>
    <row r="21763" spans="76:76">
      <c r="BX21763" s="2"/>
    </row>
    <row r="21764" spans="76:76">
      <c r="BX21764" s="2"/>
    </row>
    <row r="21765" spans="76:76">
      <c r="BX21765" s="2"/>
    </row>
    <row r="21766" spans="76:76">
      <c r="BX21766" s="2"/>
    </row>
    <row r="21767" spans="76:76">
      <c r="BX21767" s="2"/>
    </row>
    <row r="21768" spans="76:76">
      <c r="BX21768" s="2"/>
    </row>
    <row r="21769" spans="76:76">
      <c r="BX21769" s="2"/>
    </row>
    <row r="21770" spans="76:76">
      <c r="BX21770" s="2"/>
    </row>
    <row r="21771" spans="76:76">
      <c r="BX21771" s="2"/>
    </row>
    <row r="21772" spans="76:76">
      <c r="BX21772" s="2"/>
    </row>
    <row r="21773" spans="76:76">
      <c r="BX21773" s="2"/>
    </row>
    <row r="21774" spans="76:76">
      <c r="BX21774" s="2"/>
    </row>
    <row r="21775" spans="76:76">
      <c r="BX21775" s="2"/>
    </row>
    <row r="21776" spans="76:76">
      <c r="BX21776" s="2"/>
    </row>
    <row r="21777" spans="76:76">
      <c r="BX21777" s="2"/>
    </row>
    <row r="21778" spans="76:76">
      <c r="BX21778" s="2"/>
    </row>
    <row r="21779" spans="76:76">
      <c r="BX21779" s="2"/>
    </row>
    <row r="21780" spans="76:76">
      <c r="BX21780" s="2"/>
    </row>
    <row r="21781" spans="76:76">
      <c r="BX21781" s="2"/>
    </row>
    <row r="21782" spans="76:76">
      <c r="BX21782" s="2"/>
    </row>
    <row r="21783" spans="76:76">
      <c r="BX21783" s="2"/>
    </row>
    <row r="21784" spans="76:76">
      <c r="BX21784" s="2"/>
    </row>
    <row r="21785" spans="76:76">
      <c r="BX21785" s="2"/>
    </row>
    <row r="21786" spans="76:76">
      <c r="BX21786" s="2"/>
    </row>
    <row r="21787" spans="76:76">
      <c r="BX21787" s="2"/>
    </row>
    <row r="21788" spans="76:76">
      <c r="BX21788" s="2"/>
    </row>
    <row r="21789" spans="76:76">
      <c r="BX21789" s="2"/>
    </row>
    <row r="21790" spans="76:76">
      <c r="BX21790" s="2"/>
    </row>
    <row r="21791" spans="76:76">
      <c r="BX21791" s="2"/>
    </row>
    <row r="21792" spans="76:76">
      <c r="BX21792" s="2"/>
    </row>
    <row r="21793" spans="76:76">
      <c r="BX21793" s="2"/>
    </row>
    <row r="21794" spans="76:76">
      <c r="BX21794" s="2"/>
    </row>
    <row r="21795" spans="76:76">
      <c r="BX21795" s="2"/>
    </row>
    <row r="21796" spans="76:76">
      <c r="BX21796" s="2"/>
    </row>
    <row r="21797" spans="76:76">
      <c r="BX21797" s="2"/>
    </row>
    <row r="21798" spans="76:76">
      <c r="BX21798" s="2"/>
    </row>
    <row r="21799" spans="76:76">
      <c r="BX21799" s="2"/>
    </row>
    <row r="21800" spans="76:76">
      <c r="BX21800" s="2"/>
    </row>
    <row r="21801" spans="76:76">
      <c r="BX21801" s="2"/>
    </row>
    <row r="21802" spans="76:76">
      <c r="BX21802" s="2"/>
    </row>
    <row r="21803" spans="76:76">
      <c r="BX21803" s="2"/>
    </row>
    <row r="21804" spans="76:76">
      <c r="BX21804" s="2"/>
    </row>
    <row r="21805" spans="76:76">
      <c r="BX21805" s="2"/>
    </row>
    <row r="21806" spans="76:76">
      <c r="BX21806" s="2"/>
    </row>
    <row r="21807" spans="76:76">
      <c r="BX21807" s="2"/>
    </row>
    <row r="21808" spans="76:76">
      <c r="BX21808" s="2"/>
    </row>
    <row r="21809" spans="76:76">
      <c r="BX21809" s="2"/>
    </row>
    <row r="21810" spans="76:76">
      <c r="BX21810" s="2"/>
    </row>
    <row r="21811" spans="76:76">
      <c r="BX21811" s="2"/>
    </row>
    <row r="21812" spans="76:76">
      <c r="BX21812" s="2"/>
    </row>
    <row r="21813" spans="76:76">
      <c r="BX21813" s="2"/>
    </row>
    <row r="21814" spans="76:76">
      <c r="BX21814" s="2"/>
    </row>
    <row r="21815" spans="76:76">
      <c r="BX21815" s="2"/>
    </row>
    <row r="21816" spans="76:76">
      <c r="BX21816" s="2"/>
    </row>
    <row r="21817" spans="76:76">
      <c r="BX21817" s="2"/>
    </row>
    <row r="21818" spans="76:76">
      <c r="BX21818" s="2"/>
    </row>
    <row r="21819" spans="76:76">
      <c r="BX21819" s="2"/>
    </row>
    <row r="21820" spans="76:76">
      <c r="BX21820" s="2"/>
    </row>
    <row r="21821" spans="76:76">
      <c r="BX21821" s="2"/>
    </row>
    <row r="21822" spans="76:76">
      <c r="BX21822" s="2"/>
    </row>
    <row r="21823" spans="76:76">
      <c r="BX21823" s="2"/>
    </row>
    <row r="21824" spans="76:76">
      <c r="BX21824" s="2"/>
    </row>
    <row r="21825" spans="76:76">
      <c r="BX21825" s="2"/>
    </row>
    <row r="21826" spans="76:76">
      <c r="BX21826" s="2"/>
    </row>
    <row r="21827" spans="76:76">
      <c r="BX21827" s="2"/>
    </row>
    <row r="21828" spans="76:76">
      <c r="BX21828" s="2"/>
    </row>
    <row r="21829" spans="76:76">
      <c r="BX21829" s="2"/>
    </row>
    <row r="21830" spans="76:76">
      <c r="BX21830" s="2"/>
    </row>
    <row r="21831" spans="76:76">
      <c r="BX21831" s="2"/>
    </row>
    <row r="21832" spans="76:76">
      <c r="BX21832" s="2"/>
    </row>
    <row r="21833" spans="76:76">
      <c r="BX21833" s="2"/>
    </row>
    <row r="21834" spans="76:76">
      <c r="BX21834" s="2"/>
    </row>
    <row r="21835" spans="76:76">
      <c r="BX21835" s="2"/>
    </row>
    <row r="21836" spans="76:76">
      <c r="BX21836" s="2"/>
    </row>
    <row r="21837" spans="76:76">
      <c r="BX21837" s="2"/>
    </row>
    <row r="21838" spans="76:76">
      <c r="BX21838" s="2"/>
    </row>
    <row r="21839" spans="76:76">
      <c r="BX21839" s="2"/>
    </row>
    <row r="21840" spans="76:76">
      <c r="BX21840" s="2"/>
    </row>
    <row r="21841" spans="76:76">
      <c r="BX21841" s="2"/>
    </row>
    <row r="21842" spans="76:76">
      <c r="BX21842" s="2"/>
    </row>
    <row r="21843" spans="76:76">
      <c r="BX21843" s="2"/>
    </row>
    <row r="21844" spans="76:76">
      <c r="BX21844" s="2"/>
    </row>
    <row r="21845" spans="76:76">
      <c r="BX21845" s="2"/>
    </row>
    <row r="21846" spans="76:76">
      <c r="BX21846" s="2"/>
    </row>
    <row r="21847" spans="76:76">
      <c r="BX21847" s="2"/>
    </row>
    <row r="21848" spans="76:76">
      <c r="BX21848" s="2"/>
    </row>
    <row r="21849" spans="76:76">
      <c r="BX21849" s="2"/>
    </row>
    <row r="21850" spans="76:76">
      <c r="BX21850" s="2"/>
    </row>
    <row r="21851" spans="76:76">
      <c r="BX21851" s="2"/>
    </row>
    <row r="21852" spans="76:76">
      <c r="BX21852" s="2"/>
    </row>
    <row r="21853" spans="76:76">
      <c r="BX21853" s="2"/>
    </row>
    <row r="21854" spans="76:76">
      <c r="BX21854" s="2"/>
    </row>
    <row r="21855" spans="76:76">
      <c r="BX21855" s="2"/>
    </row>
    <row r="21856" spans="76:76">
      <c r="BX21856" s="2"/>
    </row>
    <row r="21857" spans="76:76">
      <c r="BX21857" s="2"/>
    </row>
    <row r="21858" spans="76:76">
      <c r="BX21858" s="2"/>
    </row>
    <row r="21859" spans="76:76">
      <c r="BX21859" s="2"/>
    </row>
    <row r="21860" spans="76:76">
      <c r="BX21860" s="2"/>
    </row>
    <row r="21861" spans="76:76">
      <c r="BX21861" s="2"/>
    </row>
    <row r="21862" spans="76:76">
      <c r="BX21862" s="2"/>
    </row>
    <row r="21863" spans="76:76">
      <c r="BX21863" s="2"/>
    </row>
    <row r="21864" spans="76:76">
      <c r="BX21864" s="2"/>
    </row>
    <row r="21865" spans="76:76">
      <c r="BX21865" s="2"/>
    </row>
    <row r="21866" spans="76:76">
      <c r="BX21866" s="2"/>
    </row>
    <row r="21867" spans="76:76">
      <c r="BX21867" s="2"/>
    </row>
    <row r="21868" spans="76:76">
      <c r="BX21868" s="2"/>
    </row>
    <row r="21869" spans="76:76">
      <c r="BX21869" s="2"/>
    </row>
    <row r="21870" spans="76:76">
      <c r="BX21870" s="2"/>
    </row>
    <row r="21871" spans="76:76">
      <c r="BX21871" s="2"/>
    </row>
    <row r="21872" spans="76:76">
      <c r="BX21872" s="2"/>
    </row>
    <row r="21873" spans="76:76">
      <c r="BX21873" s="2"/>
    </row>
    <row r="21874" spans="76:76">
      <c r="BX21874" s="2"/>
    </row>
    <row r="21875" spans="76:76">
      <c r="BX21875" s="2"/>
    </row>
    <row r="21876" spans="76:76">
      <c r="BX21876" s="2"/>
    </row>
    <row r="21877" spans="76:76">
      <c r="BX21877" s="2"/>
    </row>
    <row r="21878" spans="76:76">
      <c r="BX21878" s="2"/>
    </row>
    <row r="21879" spans="76:76">
      <c r="BX21879" s="2"/>
    </row>
    <row r="21880" spans="76:76">
      <c r="BX21880" s="2"/>
    </row>
    <row r="21881" spans="76:76">
      <c r="BX21881" s="2"/>
    </row>
    <row r="21882" spans="76:76">
      <c r="BX21882" s="2"/>
    </row>
    <row r="21883" spans="76:76">
      <c r="BX21883" s="2"/>
    </row>
    <row r="21884" spans="76:76">
      <c r="BX21884" s="2"/>
    </row>
    <row r="21885" spans="76:76">
      <c r="BX21885" s="2"/>
    </row>
    <row r="21886" spans="76:76">
      <c r="BX21886" s="2"/>
    </row>
    <row r="21887" spans="76:76">
      <c r="BX21887" s="2"/>
    </row>
    <row r="21888" spans="76:76">
      <c r="BX21888" s="2"/>
    </row>
    <row r="21889" spans="76:76">
      <c r="BX21889" s="2"/>
    </row>
    <row r="21890" spans="76:76">
      <c r="BX21890" s="2"/>
    </row>
    <row r="21891" spans="76:76">
      <c r="BX21891" s="2"/>
    </row>
    <row r="21892" spans="76:76">
      <c r="BX21892" s="2"/>
    </row>
    <row r="21893" spans="76:76">
      <c r="BX21893" s="2"/>
    </row>
    <row r="21894" spans="76:76">
      <c r="BX21894" s="2"/>
    </row>
    <row r="21895" spans="76:76">
      <c r="BX21895" s="2"/>
    </row>
    <row r="21896" spans="76:76">
      <c r="BX21896" s="2"/>
    </row>
    <row r="21897" spans="76:76">
      <c r="BX21897" s="2"/>
    </row>
    <row r="21898" spans="76:76">
      <c r="BX21898" s="2"/>
    </row>
    <row r="21899" spans="76:76">
      <c r="BX21899" s="2"/>
    </row>
    <row r="21900" spans="76:76">
      <c r="BX21900" s="2"/>
    </row>
    <row r="21901" spans="76:76">
      <c r="BX21901" s="2"/>
    </row>
    <row r="21902" spans="76:76">
      <c r="BX21902" s="2"/>
    </row>
    <row r="21903" spans="76:76">
      <c r="BX21903" s="2"/>
    </row>
    <row r="21904" spans="76:76">
      <c r="BX21904" s="2"/>
    </row>
    <row r="21905" spans="76:76">
      <c r="BX21905" s="2"/>
    </row>
    <row r="21906" spans="76:76">
      <c r="BX21906" s="2"/>
    </row>
    <row r="21907" spans="76:76">
      <c r="BX21907" s="2"/>
    </row>
    <row r="21908" spans="76:76">
      <c r="BX21908" s="2"/>
    </row>
    <row r="21909" spans="76:76">
      <c r="BX21909" s="2"/>
    </row>
    <row r="21910" spans="76:76">
      <c r="BX21910" s="2"/>
    </row>
    <row r="21911" spans="76:76">
      <c r="BX21911" s="2"/>
    </row>
    <row r="21912" spans="76:76">
      <c r="BX21912" s="2"/>
    </row>
    <row r="21913" spans="76:76">
      <c r="BX21913" s="2"/>
    </row>
    <row r="21914" spans="76:76">
      <c r="BX21914" s="2"/>
    </row>
    <row r="21915" spans="76:76">
      <c r="BX21915" s="2"/>
    </row>
    <row r="21916" spans="76:76">
      <c r="BX21916" s="2"/>
    </row>
    <row r="21917" spans="76:76">
      <c r="BX21917" s="2"/>
    </row>
    <row r="21918" spans="76:76">
      <c r="BX21918" s="2"/>
    </row>
    <row r="21919" spans="76:76">
      <c r="BX21919" s="2"/>
    </row>
    <row r="21920" spans="76:76">
      <c r="BX21920" s="2"/>
    </row>
    <row r="21921" spans="76:76">
      <c r="BX21921" s="2"/>
    </row>
    <row r="21922" spans="76:76">
      <c r="BX21922" s="2"/>
    </row>
    <row r="21923" spans="76:76">
      <c r="BX21923" s="2"/>
    </row>
    <row r="21924" spans="76:76">
      <c r="BX21924" s="2"/>
    </row>
    <row r="21925" spans="76:76">
      <c r="BX21925" s="2"/>
    </row>
    <row r="21926" spans="76:76">
      <c r="BX21926" s="2"/>
    </row>
    <row r="21927" spans="76:76">
      <c r="BX21927" s="2"/>
    </row>
    <row r="21928" spans="76:76">
      <c r="BX21928" s="2"/>
    </row>
    <row r="21929" spans="76:76">
      <c r="BX21929" s="2"/>
    </row>
    <row r="21930" spans="76:76">
      <c r="BX21930" s="2"/>
    </row>
    <row r="21931" spans="76:76">
      <c r="BX21931" s="2"/>
    </row>
    <row r="21932" spans="76:76">
      <c r="BX21932" s="2"/>
    </row>
    <row r="21933" spans="76:76">
      <c r="BX21933" s="2"/>
    </row>
    <row r="21934" spans="76:76">
      <c r="BX21934" s="2"/>
    </row>
    <row r="21935" spans="76:76">
      <c r="BX21935" s="2"/>
    </row>
    <row r="21936" spans="76:76">
      <c r="BX21936" s="2"/>
    </row>
    <row r="21937" spans="76:76">
      <c r="BX21937" s="2"/>
    </row>
    <row r="21938" spans="76:76">
      <c r="BX21938" s="2"/>
    </row>
    <row r="21939" spans="76:76">
      <c r="BX21939" s="2"/>
    </row>
    <row r="21940" spans="76:76">
      <c r="BX21940" s="2"/>
    </row>
    <row r="21941" spans="76:76">
      <c r="BX21941" s="2"/>
    </row>
    <row r="21942" spans="76:76">
      <c r="BX21942" s="2"/>
    </row>
    <row r="21943" spans="76:76">
      <c r="BX21943" s="2"/>
    </row>
    <row r="21944" spans="76:76">
      <c r="BX21944" s="2"/>
    </row>
    <row r="21945" spans="76:76">
      <c r="BX21945" s="2"/>
    </row>
    <row r="21946" spans="76:76">
      <c r="BX21946" s="2"/>
    </row>
    <row r="21947" spans="76:76">
      <c r="BX21947" s="2"/>
    </row>
    <row r="21948" spans="76:76">
      <c r="BX21948" s="2"/>
    </row>
    <row r="21949" spans="76:76">
      <c r="BX21949" s="2"/>
    </row>
    <row r="21950" spans="76:76">
      <c r="BX21950" s="2"/>
    </row>
    <row r="21951" spans="76:76">
      <c r="BX21951" s="2"/>
    </row>
    <row r="21952" spans="76:76">
      <c r="BX21952" s="2"/>
    </row>
    <row r="21953" spans="76:76">
      <c r="BX21953" s="2"/>
    </row>
    <row r="21954" spans="76:76">
      <c r="BX21954" s="2"/>
    </row>
    <row r="21955" spans="76:76">
      <c r="BX21955" s="2"/>
    </row>
    <row r="21956" spans="76:76">
      <c r="BX21956" s="2"/>
    </row>
    <row r="21957" spans="76:76">
      <c r="BX21957" s="2"/>
    </row>
    <row r="21958" spans="76:76">
      <c r="BX21958" s="2"/>
    </row>
    <row r="21959" spans="76:76">
      <c r="BX21959" s="2"/>
    </row>
    <row r="21960" spans="76:76">
      <c r="BX21960" s="2"/>
    </row>
    <row r="21961" spans="76:76">
      <c r="BX21961" s="2"/>
    </row>
    <row r="21962" spans="76:76">
      <c r="BX21962" s="2"/>
    </row>
    <row r="21963" spans="76:76">
      <c r="BX21963" s="2"/>
    </row>
    <row r="21964" spans="76:76">
      <c r="BX21964" s="2"/>
    </row>
    <row r="21965" spans="76:76">
      <c r="BX21965" s="2"/>
    </row>
    <row r="21966" spans="76:76">
      <c r="BX21966" s="2"/>
    </row>
    <row r="21967" spans="76:76">
      <c r="BX21967" s="2"/>
    </row>
    <row r="21968" spans="76:76">
      <c r="BX21968" s="2"/>
    </row>
    <row r="21969" spans="76:76">
      <c r="BX21969" s="2"/>
    </row>
    <row r="21970" spans="76:76">
      <c r="BX21970" s="2"/>
    </row>
    <row r="21971" spans="76:76">
      <c r="BX21971" s="2"/>
    </row>
    <row r="21972" spans="76:76">
      <c r="BX21972" s="2"/>
    </row>
    <row r="21973" spans="76:76">
      <c r="BX21973" s="2"/>
    </row>
    <row r="21974" spans="76:76">
      <c r="BX21974" s="2"/>
    </row>
    <row r="21975" spans="76:76">
      <c r="BX21975" s="2"/>
    </row>
    <row r="21976" spans="76:76">
      <c r="BX21976" s="2"/>
    </row>
    <row r="21977" spans="76:76">
      <c r="BX21977" s="2"/>
    </row>
    <row r="21978" spans="76:76">
      <c r="BX21978" s="2"/>
    </row>
    <row r="21979" spans="76:76">
      <c r="BX21979" s="2"/>
    </row>
    <row r="21980" spans="76:76">
      <c r="BX21980" s="2"/>
    </row>
    <row r="21981" spans="76:76">
      <c r="BX21981" s="2"/>
    </row>
    <row r="21982" spans="76:76">
      <c r="BX21982" s="2"/>
    </row>
    <row r="21983" spans="76:76">
      <c r="BX21983" s="2"/>
    </row>
    <row r="21984" spans="76:76">
      <c r="BX21984" s="2"/>
    </row>
    <row r="21985" spans="76:76">
      <c r="BX21985" s="2"/>
    </row>
    <row r="21986" spans="76:76">
      <c r="BX21986" s="2"/>
    </row>
    <row r="21987" spans="76:76">
      <c r="BX21987" s="2"/>
    </row>
    <row r="21988" spans="76:76">
      <c r="BX21988" s="2"/>
    </row>
    <row r="21989" spans="76:76">
      <c r="BX21989" s="2"/>
    </row>
    <row r="21990" spans="76:76">
      <c r="BX21990" s="2"/>
    </row>
    <row r="21991" spans="76:76">
      <c r="BX21991" s="2"/>
    </row>
    <row r="21992" spans="76:76">
      <c r="BX21992" s="2"/>
    </row>
    <row r="21993" spans="76:76">
      <c r="BX21993" s="2"/>
    </row>
    <row r="21994" spans="76:76">
      <c r="BX21994" s="2"/>
    </row>
    <row r="21995" spans="76:76">
      <c r="BX21995" s="2"/>
    </row>
    <row r="21996" spans="76:76">
      <c r="BX21996" s="2"/>
    </row>
    <row r="21997" spans="76:76">
      <c r="BX21997" s="2"/>
    </row>
    <row r="21998" spans="76:76">
      <c r="BX21998" s="2"/>
    </row>
    <row r="21999" spans="76:76">
      <c r="BX21999" s="2"/>
    </row>
    <row r="22000" spans="76:76">
      <c r="BX22000" s="2"/>
    </row>
    <row r="22001" spans="76:76">
      <c r="BX22001" s="2"/>
    </row>
    <row r="22002" spans="76:76">
      <c r="BX22002" s="2"/>
    </row>
    <row r="22003" spans="76:76">
      <c r="BX22003" s="2"/>
    </row>
    <row r="22004" spans="76:76">
      <c r="BX22004" s="2"/>
    </row>
    <row r="22005" spans="76:76">
      <c r="BX22005" s="2"/>
    </row>
    <row r="22006" spans="76:76">
      <c r="BX22006" s="2"/>
    </row>
    <row r="22007" spans="76:76">
      <c r="BX22007" s="2"/>
    </row>
    <row r="22008" spans="76:76">
      <c r="BX22008" s="2"/>
    </row>
    <row r="22009" spans="76:76">
      <c r="BX22009" s="2"/>
    </row>
    <row r="22010" spans="76:76">
      <c r="BX22010" s="2"/>
    </row>
    <row r="22011" spans="76:76">
      <c r="BX22011" s="2"/>
    </row>
    <row r="22012" spans="76:76">
      <c r="BX22012" s="2"/>
    </row>
    <row r="22013" spans="76:76">
      <c r="BX22013" s="2"/>
    </row>
    <row r="22014" spans="76:76">
      <c r="BX22014" s="2"/>
    </row>
    <row r="22015" spans="76:76">
      <c r="BX22015" s="2"/>
    </row>
    <row r="22016" spans="76:76">
      <c r="BX22016" s="2"/>
    </row>
    <row r="22017" spans="76:76">
      <c r="BX22017" s="2"/>
    </row>
    <row r="22018" spans="76:76">
      <c r="BX22018" s="2"/>
    </row>
    <row r="22019" spans="76:76">
      <c r="BX22019" s="2"/>
    </row>
    <row r="22020" spans="76:76">
      <c r="BX22020" s="2"/>
    </row>
    <row r="22021" spans="76:76">
      <c r="BX22021" s="2"/>
    </row>
    <row r="22022" spans="76:76">
      <c r="BX22022" s="2"/>
    </row>
    <row r="22023" spans="76:76">
      <c r="BX22023" s="2"/>
    </row>
    <row r="22024" spans="76:76">
      <c r="BX22024" s="2"/>
    </row>
    <row r="22025" spans="76:76">
      <c r="BX22025" s="2"/>
    </row>
    <row r="22026" spans="76:76">
      <c r="BX22026" s="2"/>
    </row>
    <row r="22027" spans="76:76">
      <c r="BX22027" s="2"/>
    </row>
    <row r="22028" spans="76:76">
      <c r="BX22028" s="2"/>
    </row>
    <row r="22029" spans="76:76">
      <c r="BX22029" s="2"/>
    </row>
    <row r="22030" spans="76:76">
      <c r="BX22030" s="2"/>
    </row>
    <row r="22031" spans="76:76">
      <c r="BX22031" s="2"/>
    </row>
    <row r="22032" spans="76:76">
      <c r="BX22032" s="2"/>
    </row>
    <row r="22033" spans="76:76">
      <c r="BX22033" s="2"/>
    </row>
    <row r="22034" spans="76:76">
      <c r="BX22034" s="2"/>
    </row>
    <row r="22035" spans="76:76">
      <c r="BX22035" s="2"/>
    </row>
    <row r="22036" spans="76:76">
      <c r="BX22036" s="2"/>
    </row>
    <row r="22037" spans="76:76">
      <c r="BX22037" s="2"/>
    </row>
    <row r="22038" spans="76:76">
      <c r="BX22038" s="2"/>
    </row>
    <row r="22039" spans="76:76">
      <c r="BX22039" s="2"/>
    </row>
    <row r="22040" spans="76:76">
      <c r="BX22040" s="2"/>
    </row>
    <row r="22041" spans="76:76">
      <c r="BX22041" s="2"/>
    </row>
    <row r="22042" spans="76:76">
      <c r="BX22042" s="2"/>
    </row>
    <row r="22043" spans="76:76">
      <c r="BX22043" s="2"/>
    </row>
    <row r="22044" spans="76:76">
      <c r="BX22044" s="2"/>
    </row>
    <row r="22045" spans="76:76">
      <c r="BX22045" s="2"/>
    </row>
    <row r="22046" spans="76:76">
      <c r="BX22046" s="2"/>
    </row>
    <row r="22047" spans="76:76">
      <c r="BX22047" s="2"/>
    </row>
    <row r="22048" spans="76:76">
      <c r="BX22048" s="2"/>
    </row>
    <row r="22049" spans="76:76">
      <c r="BX22049" s="2"/>
    </row>
    <row r="22050" spans="76:76">
      <c r="BX22050" s="2"/>
    </row>
    <row r="22051" spans="76:76">
      <c r="BX22051" s="2"/>
    </row>
    <row r="22052" spans="76:76">
      <c r="BX22052" s="2"/>
    </row>
    <row r="22053" spans="76:76">
      <c r="BX22053" s="2"/>
    </row>
    <row r="22054" spans="76:76">
      <c r="BX22054" s="2"/>
    </row>
    <row r="22055" spans="76:76">
      <c r="BX22055" s="2"/>
    </row>
    <row r="22056" spans="76:76">
      <c r="BX22056" s="2"/>
    </row>
    <row r="22057" spans="76:76">
      <c r="BX22057" s="2"/>
    </row>
    <row r="22058" spans="76:76">
      <c r="BX22058" s="2"/>
    </row>
    <row r="22059" spans="76:76">
      <c r="BX22059" s="2"/>
    </row>
    <row r="22060" spans="76:76">
      <c r="BX22060" s="2"/>
    </row>
    <row r="22061" spans="76:76">
      <c r="BX22061" s="2"/>
    </row>
    <row r="22062" spans="76:76">
      <c r="BX22062" s="2"/>
    </row>
    <row r="22063" spans="76:76">
      <c r="BX22063" s="2"/>
    </row>
    <row r="22064" spans="76:76">
      <c r="BX22064" s="2"/>
    </row>
    <row r="22065" spans="76:76">
      <c r="BX22065" s="2"/>
    </row>
    <row r="22066" spans="76:76">
      <c r="BX22066" s="2"/>
    </row>
    <row r="22067" spans="76:76">
      <c r="BX22067" s="2"/>
    </row>
    <row r="22068" spans="76:76">
      <c r="BX22068" s="2"/>
    </row>
    <row r="22069" spans="76:76">
      <c r="BX22069" s="2"/>
    </row>
    <row r="22070" spans="76:76">
      <c r="BX22070" s="2"/>
    </row>
    <row r="22071" spans="76:76">
      <c r="BX22071" s="2"/>
    </row>
    <row r="22072" spans="76:76">
      <c r="BX22072" s="2"/>
    </row>
    <row r="22073" spans="76:76">
      <c r="BX22073" s="2"/>
    </row>
    <row r="22074" spans="76:76">
      <c r="BX22074" s="2"/>
    </row>
    <row r="22075" spans="76:76">
      <c r="BX22075" s="2"/>
    </row>
    <row r="22076" spans="76:76">
      <c r="BX22076" s="2"/>
    </row>
    <row r="22077" spans="76:76">
      <c r="BX22077" s="2"/>
    </row>
    <row r="22078" spans="76:76">
      <c r="BX22078" s="2"/>
    </row>
    <row r="22079" spans="76:76">
      <c r="BX22079" s="2"/>
    </row>
    <row r="22080" spans="76:76">
      <c r="BX22080" s="2"/>
    </row>
    <row r="22081" spans="76:76">
      <c r="BX22081" s="2"/>
    </row>
    <row r="22082" spans="76:76">
      <c r="BX22082" s="2"/>
    </row>
    <row r="22083" spans="76:76">
      <c r="BX22083" s="2"/>
    </row>
    <row r="22084" spans="76:76">
      <c r="BX22084" s="2"/>
    </row>
    <row r="22085" spans="76:76">
      <c r="BX22085" s="2"/>
    </row>
    <row r="22086" spans="76:76">
      <c r="BX22086" s="2"/>
    </row>
    <row r="22087" spans="76:76">
      <c r="BX22087" s="2"/>
    </row>
    <row r="22088" spans="76:76">
      <c r="BX22088" s="2"/>
    </row>
    <row r="22089" spans="76:76">
      <c r="BX22089" s="2"/>
    </row>
    <row r="22090" spans="76:76">
      <c r="BX22090" s="2"/>
    </row>
    <row r="22091" spans="76:76">
      <c r="BX22091" s="2"/>
    </row>
    <row r="22092" spans="76:76">
      <c r="BX22092" s="2"/>
    </row>
    <row r="22093" spans="76:76">
      <c r="BX22093" s="2"/>
    </row>
    <row r="22094" spans="76:76">
      <c r="BX22094" s="2"/>
    </row>
    <row r="22095" spans="76:76">
      <c r="BX22095" s="2"/>
    </row>
    <row r="22096" spans="76:76">
      <c r="BX22096" s="2"/>
    </row>
    <row r="22097" spans="76:76">
      <c r="BX22097" s="2"/>
    </row>
    <row r="22098" spans="76:76">
      <c r="BX22098" s="2"/>
    </row>
    <row r="22099" spans="76:76">
      <c r="BX22099" s="2"/>
    </row>
    <row r="22100" spans="76:76">
      <c r="BX22100" s="2"/>
    </row>
    <row r="22101" spans="76:76">
      <c r="BX22101" s="2"/>
    </row>
    <row r="22102" spans="76:76">
      <c r="BX22102" s="2"/>
    </row>
    <row r="22103" spans="76:76">
      <c r="BX22103" s="2"/>
    </row>
    <row r="22104" spans="76:76">
      <c r="BX22104" s="2"/>
    </row>
    <row r="22105" spans="76:76">
      <c r="BX22105" s="2"/>
    </row>
    <row r="22106" spans="76:76">
      <c r="BX22106" s="2"/>
    </row>
    <row r="22107" spans="76:76">
      <c r="BX22107" s="2"/>
    </row>
    <row r="22108" spans="76:76">
      <c r="BX22108" s="2"/>
    </row>
    <row r="22109" spans="76:76">
      <c r="BX22109" s="2"/>
    </row>
    <row r="22110" spans="76:76">
      <c r="BX22110" s="2"/>
    </row>
    <row r="22111" spans="76:76">
      <c r="BX22111" s="2"/>
    </row>
    <row r="22112" spans="76:76">
      <c r="BX22112" s="2"/>
    </row>
    <row r="22113" spans="76:76">
      <c r="BX22113" s="2"/>
    </row>
    <row r="22114" spans="76:76">
      <c r="BX22114" s="2"/>
    </row>
    <row r="22115" spans="76:76">
      <c r="BX22115" s="2"/>
    </row>
    <row r="22116" spans="76:76">
      <c r="BX22116" s="2"/>
    </row>
    <row r="22117" spans="76:76">
      <c r="BX22117" s="2"/>
    </row>
    <row r="22118" spans="76:76">
      <c r="BX22118" s="2"/>
    </row>
    <row r="22119" spans="76:76">
      <c r="BX22119" s="2"/>
    </row>
    <row r="22120" spans="76:76">
      <c r="BX22120" s="2"/>
    </row>
    <row r="22121" spans="76:76">
      <c r="BX22121" s="2"/>
    </row>
    <row r="22122" spans="76:76">
      <c r="BX22122" s="2"/>
    </row>
    <row r="22123" spans="76:76">
      <c r="BX22123" s="2"/>
    </row>
    <row r="22124" spans="76:76">
      <c r="BX22124" s="2"/>
    </row>
    <row r="22125" spans="76:76">
      <c r="BX22125" s="2"/>
    </row>
    <row r="22126" spans="76:76">
      <c r="BX22126" s="2"/>
    </row>
    <row r="22127" spans="76:76">
      <c r="BX22127" s="2"/>
    </row>
    <row r="22128" spans="76:76">
      <c r="BX22128" s="2"/>
    </row>
    <row r="22129" spans="76:76">
      <c r="BX22129" s="2"/>
    </row>
    <row r="22130" spans="76:76">
      <c r="BX22130" s="2"/>
    </row>
    <row r="22131" spans="76:76">
      <c r="BX22131" s="2"/>
    </row>
    <row r="22132" spans="76:76">
      <c r="BX22132" s="2"/>
    </row>
    <row r="22133" spans="76:76">
      <c r="BX22133" s="2"/>
    </row>
    <row r="22134" spans="76:76">
      <c r="BX22134" s="2"/>
    </row>
    <row r="22135" spans="76:76">
      <c r="BX22135" s="2"/>
    </row>
    <row r="22136" spans="76:76">
      <c r="BX22136" s="2"/>
    </row>
    <row r="22137" spans="76:76">
      <c r="BX22137" s="2"/>
    </row>
    <row r="22138" spans="76:76">
      <c r="BX22138" s="2"/>
    </row>
    <row r="22139" spans="76:76">
      <c r="BX22139" s="2"/>
    </row>
    <row r="22140" spans="76:76">
      <c r="BX22140" s="2"/>
    </row>
    <row r="22141" spans="76:76">
      <c r="BX22141" s="2"/>
    </row>
    <row r="22142" spans="76:76">
      <c r="BX22142" s="2"/>
    </row>
    <row r="22143" spans="76:76">
      <c r="BX22143" s="2"/>
    </row>
    <row r="22144" spans="76:76">
      <c r="BX22144" s="2"/>
    </row>
    <row r="22145" spans="76:76">
      <c r="BX22145" s="2"/>
    </row>
    <row r="22146" spans="76:76">
      <c r="BX22146" s="2"/>
    </row>
    <row r="22147" spans="76:76">
      <c r="BX22147" s="2"/>
    </row>
    <row r="22148" spans="76:76">
      <c r="BX22148" s="2"/>
    </row>
    <row r="22149" spans="76:76">
      <c r="BX22149" s="2"/>
    </row>
    <row r="22150" spans="76:76">
      <c r="BX22150" s="2"/>
    </row>
    <row r="22151" spans="76:76">
      <c r="BX22151" s="2"/>
    </row>
    <row r="22152" spans="76:76">
      <c r="BX22152" s="2"/>
    </row>
    <row r="22153" spans="76:76">
      <c r="BX22153" s="2"/>
    </row>
    <row r="22154" spans="76:76">
      <c r="BX22154" s="2"/>
    </row>
    <row r="22155" spans="76:76">
      <c r="BX22155" s="2"/>
    </row>
    <row r="22156" spans="76:76">
      <c r="BX22156" s="2"/>
    </row>
    <row r="22157" spans="76:76">
      <c r="BX22157" s="2"/>
    </row>
    <row r="22158" spans="76:76">
      <c r="BX22158" s="2"/>
    </row>
    <row r="22159" spans="76:76">
      <c r="BX22159" s="2"/>
    </row>
    <row r="22160" spans="76:76">
      <c r="BX22160" s="2"/>
    </row>
    <row r="22161" spans="76:76">
      <c r="BX22161" s="2"/>
    </row>
    <row r="22162" spans="76:76">
      <c r="BX22162" s="2"/>
    </row>
    <row r="22163" spans="76:76">
      <c r="BX22163" s="2"/>
    </row>
    <row r="22164" spans="76:76">
      <c r="BX22164" s="2"/>
    </row>
    <row r="22165" spans="76:76">
      <c r="BX22165" s="2"/>
    </row>
    <row r="22166" spans="76:76">
      <c r="BX22166" s="2"/>
    </row>
    <row r="22167" spans="76:76">
      <c r="BX22167" s="2"/>
    </row>
    <row r="22168" spans="76:76">
      <c r="BX22168" s="2"/>
    </row>
    <row r="22169" spans="76:76">
      <c r="BX22169" s="2"/>
    </row>
    <row r="22170" spans="76:76">
      <c r="BX22170" s="2"/>
    </row>
    <row r="22171" spans="76:76">
      <c r="BX22171" s="2"/>
    </row>
    <row r="22172" spans="76:76">
      <c r="BX22172" s="2"/>
    </row>
    <row r="22173" spans="76:76">
      <c r="BX22173" s="2"/>
    </row>
    <row r="22174" spans="76:76">
      <c r="BX22174" s="2"/>
    </row>
    <row r="22175" spans="76:76">
      <c r="BX22175" s="2"/>
    </row>
    <row r="22176" spans="76:76">
      <c r="BX22176" s="2"/>
    </row>
    <row r="22177" spans="76:76">
      <c r="BX22177" s="2"/>
    </row>
    <row r="22178" spans="76:76">
      <c r="BX22178" s="2"/>
    </row>
    <row r="22179" spans="76:76">
      <c r="BX22179" s="2"/>
    </row>
    <row r="22180" spans="76:76">
      <c r="BX22180" s="2"/>
    </row>
    <row r="22181" spans="76:76">
      <c r="BX22181" s="2"/>
    </row>
    <row r="22182" spans="76:76">
      <c r="BX22182" s="2"/>
    </row>
    <row r="22183" spans="76:76">
      <c r="BX22183" s="2"/>
    </row>
    <row r="22184" spans="76:76">
      <c r="BX22184" s="2"/>
    </row>
    <row r="22185" spans="76:76">
      <c r="BX22185" s="2"/>
    </row>
    <row r="22186" spans="76:76">
      <c r="BX22186" s="2"/>
    </row>
    <row r="22187" spans="76:76">
      <c r="BX22187" s="2"/>
    </row>
    <row r="22188" spans="76:76">
      <c r="BX22188" s="2"/>
    </row>
    <row r="22189" spans="76:76">
      <c r="BX22189" s="2"/>
    </row>
    <row r="22190" spans="76:76">
      <c r="BX22190" s="2"/>
    </row>
    <row r="22191" spans="76:76">
      <c r="BX22191" s="2"/>
    </row>
    <row r="22192" spans="76:76">
      <c r="BX22192" s="2"/>
    </row>
    <row r="22193" spans="76:76">
      <c r="BX22193" s="2"/>
    </row>
    <row r="22194" spans="76:76">
      <c r="BX22194" s="2"/>
    </row>
    <row r="22195" spans="76:76">
      <c r="BX22195" s="2"/>
    </row>
    <row r="22196" spans="76:76">
      <c r="BX22196" s="2"/>
    </row>
    <row r="22197" spans="76:76">
      <c r="BX22197" s="2"/>
    </row>
    <row r="22198" spans="76:76">
      <c r="BX22198" s="2"/>
    </row>
    <row r="22199" spans="76:76">
      <c r="BX22199" s="2"/>
    </row>
    <row r="22200" spans="76:76">
      <c r="BX22200" s="2"/>
    </row>
    <row r="22201" spans="76:76">
      <c r="BX22201" s="2"/>
    </row>
    <row r="22202" spans="76:76">
      <c r="BX22202" s="2"/>
    </row>
    <row r="22203" spans="76:76">
      <c r="BX22203" s="2"/>
    </row>
    <row r="22204" spans="76:76">
      <c r="BX22204" s="2"/>
    </row>
    <row r="22205" spans="76:76">
      <c r="BX22205" s="2"/>
    </row>
    <row r="22206" spans="76:76">
      <c r="BX22206" s="2"/>
    </row>
    <row r="22207" spans="76:76">
      <c r="BX22207" s="2"/>
    </row>
    <row r="22208" spans="76:76">
      <c r="BX22208" s="2"/>
    </row>
    <row r="22209" spans="76:76">
      <c r="BX22209" s="2"/>
    </row>
    <row r="22210" spans="76:76">
      <c r="BX22210" s="2"/>
    </row>
    <row r="22211" spans="76:76">
      <c r="BX22211" s="2"/>
    </row>
    <row r="22212" spans="76:76">
      <c r="BX22212" s="2"/>
    </row>
    <row r="22213" spans="76:76">
      <c r="BX22213" s="2"/>
    </row>
    <row r="22214" spans="76:76">
      <c r="BX22214" s="2"/>
    </row>
    <row r="22215" spans="76:76">
      <c r="BX22215" s="2"/>
    </row>
    <row r="22216" spans="76:76">
      <c r="BX22216" s="2"/>
    </row>
    <row r="22217" spans="76:76">
      <c r="BX22217" s="2"/>
    </row>
    <row r="22218" spans="76:76">
      <c r="BX22218" s="2"/>
    </row>
    <row r="22219" spans="76:76">
      <c r="BX22219" s="2"/>
    </row>
    <row r="22220" spans="76:76">
      <c r="BX22220" s="2"/>
    </row>
    <row r="22221" spans="76:76">
      <c r="BX22221" s="2"/>
    </row>
    <row r="22222" spans="76:76">
      <c r="BX22222" s="2"/>
    </row>
    <row r="22223" spans="76:76">
      <c r="BX22223" s="2"/>
    </row>
    <row r="22224" spans="76:76">
      <c r="BX22224" s="2"/>
    </row>
    <row r="22225" spans="76:76">
      <c r="BX22225" s="2"/>
    </row>
    <row r="22226" spans="76:76">
      <c r="BX22226" s="2"/>
    </row>
    <row r="22227" spans="76:76">
      <c r="BX22227" s="2"/>
    </row>
    <row r="22228" spans="76:76">
      <c r="BX22228" s="2"/>
    </row>
    <row r="22229" spans="76:76">
      <c r="BX22229" s="2"/>
    </row>
    <row r="22230" spans="76:76">
      <c r="BX22230" s="2"/>
    </row>
    <row r="22231" spans="76:76">
      <c r="BX22231" s="2"/>
    </row>
    <row r="22232" spans="76:76">
      <c r="BX22232" s="2"/>
    </row>
    <row r="22233" spans="76:76">
      <c r="BX22233" s="2"/>
    </row>
    <row r="22234" spans="76:76">
      <c r="BX22234" s="2"/>
    </row>
    <row r="22235" spans="76:76">
      <c r="BX22235" s="2"/>
    </row>
    <row r="22236" spans="76:76">
      <c r="BX22236" s="2"/>
    </row>
    <row r="22237" spans="76:76">
      <c r="BX22237" s="2"/>
    </row>
    <row r="22238" spans="76:76">
      <c r="BX22238" s="2"/>
    </row>
    <row r="22239" spans="76:76">
      <c r="BX22239" s="2"/>
    </row>
    <row r="22240" spans="76:76">
      <c r="BX22240" s="2"/>
    </row>
    <row r="22241" spans="76:76">
      <c r="BX22241" s="2"/>
    </row>
    <row r="22242" spans="76:76">
      <c r="BX22242" s="2"/>
    </row>
    <row r="22243" spans="76:76">
      <c r="BX22243" s="2"/>
    </row>
    <row r="22244" spans="76:76">
      <c r="BX22244" s="2"/>
    </row>
    <row r="22245" spans="76:76">
      <c r="BX22245" s="2"/>
    </row>
    <row r="22246" spans="76:76">
      <c r="BX22246" s="2"/>
    </row>
    <row r="22247" spans="76:76">
      <c r="BX22247" s="2"/>
    </row>
    <row r="22248" spans="76:76">
      <c r="BX22248" s="2"/>
    </row>
    <row r="22249" spans="76:76">
      <c r="BX22249" s="2"/>
    </row>
    <row r="22250" spans="76:76">
      <c r="BX22250" s="2"/>
    </row>
    <row r="22251" spans="76:76">
      <c r="BX22251" s="2"/>
    </row>
    <row r="22252" spans="76:76">
      <c r="BX22252" s="2"/>
    </row>
    <row r="22253" spans="76:76">
      <c r="BX22253" s="2"/>
    </row>
    <row r="22254" spans="76:76">
      <c r="BX22254" s="2"/>
    </row>
    <row r="22255" spans="76:76">
      <c r="BX22255" s="2"/>
    </row>
    <row r="22256" spans="76:76">
      <c r="BX22256" s="2"/>
    </row>
    <row r="22257" spans="76:76">
      <c r="BX22257" s="2"/>
    </row>
    <row r="22258" spans="76:76">
      <c r="BX22258" s="2"/>
    </row>
    <row r="22259" spans="76:76">
      <c r="BX22259" s="2"/>
    </row>
    <row r="22260" spans="76:76">
      <c r="BX22260" s="2"/>
    </row>
    <row r="22261" spans="76:76">
      <c r="BX22261" s="2"/>
    </row>
    <row r="22262" spans="76:76">
      <c r="BX22262" s="2"/>
    </row>
    <row r="22263" spans="76:76">
      <c r="BX22263" s="2"/>
    </row>
    <row r="22264" spans="76:76">
      <c r="BX22264" s="2"/>
    </row>
    <row r="22265" spans="76:76">
      <c r="BX22265" s="2"/>
    </row>
    <row r="22266" spans="76:76">
      <c r="BX22266" s="2"/>
    </row>
    <row r="22267" spans="76:76">
      <c r="BX22267" s="2"/>
    </row>
    <row r="22268" spans="76:76">
      <c r="BX22268" s="2"/>
    </row>
    <row r="22269" spans="76:76">
      <c r="BX22269" s="2"/>
    </row>
    <row r="22270" spans="76:76">
      <c r="BX22270" s="2"/>
    </row>
    <row r="22271" spans="76:76">
      <c r="BX22271" s="2"/>
    </row>
    <row r="22272" spans="76:76">
      <c r="BX22272" s="2"/>
    </row>
    <row r="22273" spans="76:76">
      <c r="BX22273" s="2"/>
    </row>
    <row r="22274" spans="76:76">
      <c r="BX22274" s="2"/>
    </row>
    <row r="22275" spans="76:76">
      <c r="BX22275" s="2"/>
    </row>
    <row r="22276" spans="76:76">
      <c r="BX22276" s="2"/>
    </row>
    <row r="22277" spans="76:76">
      <c r="BX22277" s="2"/>
    </row>
    <row r="22278" spans="76:76">
      <c r="BX22278" s="2"/>
    </row>
    <row r="22279" spans="76:76">
      <c r="BX22279" s="2"/>
    </row>
    <row r="22280" spans="76:76">
      <c r="BX22280" s="2"/>
    </row>
    <row r="22281" spans="76:76">
      <c r="BX22281" s="2"/>
    </row>
    <row r="22282" spans="76:76">
      <c r="BX22282" s="2"/>
    </row>
    <row r="22283" spans="76:76">
      <c r="BX22283" s="2"/>
    </row>
    <row r="22284" spans="76:76">
      <c r="BX22284" s="2"/>
    </row>
    <row r="22285" spans="76:76">
      <c r="BX22285" s="2"/>
    </row>
    <row r="22286" spans="76:76">
      <c r="BX22286" s="2"/>
    </row>
    <row r="22287" spans="76:76">
      <c r="BX22287" s="2"/>
    </row>
    <row r="22288" spans="76:76">
      <c r="BX22288" s="2"/>
    </row>
    <row r="22289" spans="76:76">
      <c r="BX22289" s="2"/>
    </row>
    <row r="22290" spans="76:76">
      <c r="BX22290" s="2"/>
    </row>
    <row r="22291" spans="76:76">
      <c r="BX22291" s="2"/>
    </row>
    <row r="22292" spans="76:76">
      <c r="BX22292" s="2"/>
    </row>
    <row r="22293" spans="76:76">
      <c r="BX22293" s="2"/>
    </row>
    <row r="22294" spans="76:76">
      <c r="BX22294" s="2"/>
    </row>
    <row r="22295" spans="76:76">
      <c r="BX22295" s="2"/>
    </row>
    <row r="22296" spans="76:76">
      <c r="BX22296" s="2"/>
    </row>
    <row r="22297" spans="76:76">
      <c r="BX22297" s="2"/>
    </row>
    <row r="22298" spans="76:76">
      <c r="BX22298" s="2"/>
    </row>
    <row r="22299" spans="76:76">
      <c r="BX22299" s="2"/>
    </row>
    <row r="22300" spans="76:76">
      <c r="BX22300" s="2"/>
    </row>
    <row r="22301" spans="76:76">
      <c r="BX22301" s="2"/>
    </row>
    <row r="22302" spans="76:76">
      <c r="BX22302" s="2"/>
    </row>
    <row r="22303" spans="76:76">
      <c r="BX22303" s="2"/>
    </row>
    <row r="22304" spans="76:76">
      <c r="BX22304" s="2"/>
    </row>
    <row r="22305" spans="76:76">
      <c r="BX22305" s="2"/>
    </row>
    <row r="22306" spans="76:76">
      <c r="BX22306" s="2"/>
    </row>
    <row r="22307" spans="76:76">
      <c r="BX22307" s="2"/>
    </row>
    <row r="22308" spans="76:76">
      <c r="BX22308" s="2"/>
    </row>
    <row r="22309" spans="76:76">
      <c r="BX22309" s="2"/>
    </row>
    <row r="22310" spans="76:76">
      <c r="BX22310" s="2"/>
    </row>
    <row r="22311" spans="76:76">
      <c r="BX22311" s="2"/>
    </row>
    <row r="22312" spans="76:76">
      <c r="BX22312" s="2"/>
    </row>
    <row r="22313" spans="76:76">
      <c r="BX22313" s="2"/>
    </row>
    <row r="22314" spans="76:76">
      <c r="BX22314" s="2"/>
    </row>
    <row r="22315" spans="76:76">
      <c r="BX22315" s="2"/>
    </row>
    <row r="22316" spans="76:76">
      <c r="BX22316" s="2"/>
    </row>
    <row r="22317" spans="76:76">
      <c r="BX22317" s="2"/>
    </row>
    <row r="22318" spans="76:76">
      <c r="BX22318" s="2"/>
    </row>
    <row r="22319" spans="76:76">
      <c r="BX22319" s="2"/>
    </row>
    <row r="22320" spans="76:76">
      <c r="BX22320" s="2"/>
    </row>
    <row r="22321" spans="76:76">
      <c r="BX22321" s="2"/>
    </row>
    <row r="22322" spans="76:76">
      <c r="BX22322" s="2"/>
    </row>
    <row r="22323" spans="76:76">
      <c r="BX22323" s="2"/>
    </row>
    <row r="22324" spans="76:76">
      <c r="BX22324" s="2"/>
    </row>
    <row r="22325" spans="76:76">
      <c r="BX22325" s="2"/>
    </row>
    <row r="22326" spans="76:76">
      <c r="BX22326" s="2"/>
    </row>
    <row r="22327" spans="76:76">
      <c r="BX22327" s="2"/>
    </row>
    <row r="22328" spans="76:76">
      <c r="BX22328" s="2"/>
    </row>
    <row r="22329" spans="76:76">
      <c r="BX22329" s="2"/>
    </row>
    <row r="22330" spans="76:76">
      <c r="BX22330" s="2"/>
    </row>
    <row r="22331" spans="76:76">
      <c r="BX22331" s="2"/>
    </row>
    <row r="22332" spans="76:76">
      <c r="BX22332" s="2"/>
    </row>
    <row r="22333" spans="76:76">
      <c r="BX22333" s="2"/>
    </row>
    <row r="22334" spans="76:76">
      <c r="BX22334" s="2"/>
    </row>
    <row r="22335" spans="76:76">
      <c r="BX22335" s="2"/>
    </row>
    <row r="22336" spans="76:76">
      <c r="BX22336" s="2"/>
    </row>
    <row r="22337" spans="76:76">
      <c r="BX22337" s="2"/>
    </row>
    <row r="22338" spans="76:76">
      <c r="BX22338" s="2"/>
    </row>
    <row r="22339" spans="76:76">
      <c r="BX22339" s="2"/>
    </row>
    <row r="22340" spans="76:76">
      <c r="BX22340" s="2"/>
    </row>
    <row r="22341" spans="76:76">
      <c r="BX22341" s="2"/>
    </row>
    <row r="22342" spans="76:76">
      <c r="BX22342" s="2"/>
    </row>
    <row r="22343" spans="76:76">
      <c r="BX22343" s="2"/>
    </row>
    <row r="22344" spans="76:76">
      <c r="BX22344" s="2"/>
    </row>
    <row r="22345" spans="76:76">
      <c r="BX22345" s="2"/>
    </row>
    <row r="22346" spans="76:76">
      <c r="BX22346" s="2"/>
    </row>
    <row r="22347" spans="76:76">
      <c r="BX22347" s="2"/>
    </row>
    <row r="22348" spans="76:76">
      <c r="BX22348" s="2"/>
    </row>
    <row r="22349" spans="76:76">
      <c r="BX22349" s="2"/>
    </row>
    <row r="22350" spans="76:76">
      <c r="BX22350" s="2"/>
    </row>
    <row r="22351" spans="76:76">
      <c r="BX22351" s="2"/>
    </row>
    <row r="22352" spans="76:76">
      <c r="BX22352" s="2"/>
    </row>
    <row r="22353" spans="76:76">
      <c r="BX22353" s="2"/>
    </row>
    <row r="22354" spans="76:76">
      <c r="BX22354" s="2"/>
    </row>
    <row r="22355" spans="76:76">
      <c r="BX22355" s="2"/>
    </row>
    <row r="22356" spans="76:76">
      <c r="BX22356" s="2"/>
    </row>
    <row r="22357" spans="76:76">
      <c r="BX22357" s="2"/>
    </row>
    <row r="22358" spans="76:76">
      <c r="BX22358" s="2"/>
    </row>
    <row r="22359" spans="76:76">
      <c r="BX22359" s="2"/>
    </row>
    <row r="22360" spans="76:76">
      <c r="BX22360" s="2"/>
    </row>
    <row r="22361" spans="76:76">
      <c r="BX22361" s="2"/>
    </row>
    <row r="22362" spans="76:76">
      <c r="BX22362" s="2"/>
    </row>
    <row r="22363" spans="76:76">
      <c r="BX22363" s="2"/>
    </row>
    <row r="22364" spans="76:76">
      <c r="BX22364" s="2"/>
    </row>
    <row r="22365" spans="76:76">
      <c r="BX22365" s="2"/>
    </row>
    <row r="22366" spans="76:76">
      <c r="BX22366" s="2"/>
    </row>
    <row r="22367" spans="76:76">
      <c r="BX22367" s="2"/>
    </row>
    <row r="22368" spans="76:76">
      <c r="BX22368" s="2"/>
    </row>
    <row r="22369" spans="76:76">
      <c r="BX22369" s="2"/>
    </row>
    <row r="22370" spans="76:76">
      <c r="BX22370" s="2"/>
    </row>
    <row r="22371" spans="76:76">
      <c r="BX22371" s="2"/>
    </row>
    <row r="22372" spans="76:76">
      <c r="BX22372" s="2"/>
    </row>
    <row r="22373" spans="76:76">
      <c r="BX22373" s="2"/>
    </row>
    <row r="22374" spans="76:76">
      <c r="BX22374" s="2"/>
    </row>
    <row r="22375" spans="76:76">
      <c r="BX22375" s="2"/>
    </row>
    <row r="22376" spans="76:76">
      <c r="BX22376" s="2"/>
    </row>
    <row r="22377" spans="76:76">
      <c r="BX22377" s="2"/>
    </row>
    <row r="22378" spans="76:76">
      <c r="BX22378" s="2"/>
    </row>
    <row r="22379" spans="76:76">
      <c r="BX22379" s="2"/>
    </row>
    <row r="22380" spans="76:76">
      <c r="BX22380" s="2"/>
    </row>
    <row r="22381" spans="76:76">
      <c r="BX22381" s="2"/>
    </row>
    <row r="22382" spans="76:76">
      <c r="BX22382" s="2"/>
    </row>
    <row r="22383" spans="76:76">
      <c r="BX22383" s="2"/>
    </row>
    <row r="22384" spans="76:76">
      <c r="BX22384" s="2"/>
    </row>
    <row r="22385" spans="76:76">
      <c r="BX22385" s="2"/>
    </row>
    <row r="22386" spans="76:76">
      <c r="BX22386" s="2"/>
    </row>
    <row r="22387" spans="76:76">
      <c r="BX22387" s="2"/>
    </row>
    <row r="22388" spans="76:76">
      <c r="BX22388" s="2"/>
    </row>
    <row r="22389" spans="76:76">
      <c r="BX22389" s="2"/>
    </row>
    <row r="22390" spans="76:76">
      <c r="BX22390" s="2"/>
    </row>
    <row r="22391" spans="76:76">
      <c r="BX22391" s="2"/>
    </row>
    <row r="22392" spans="76:76">
      <c r="BX22392" s="2"/>
    </row>
    <row r="22393" spans="76:76">
      <c r="BX22393" s="2"/>
    </row>
    <row r="22394" spans="76:76">
      <c r="BX22394" s="2"/>
    </row>
    <row r="22395" spans="76:76">
      <c r="BX22395" s="2"/>
    </row>
    <row r="22396" spans="76:76">
      <c r="BX22396" s="2"/>
    </row>
    <row r="22397" spans="76:76">
      <c r="BX22397" s="2"/>
    </row>
    <row r="22398" spans="76:76">
      <c r="BX22398" s="2"/>
    </row>
    <row r="22399" spans="76:76">
      <c r="BX22399" s="2"/>
    </row>
    <row r="22400" spans="76:76">
      <c r="BX22400" s="2"/>
    </row>
    <row r="22401" spans="76:76">
      <c r="BX22401" s="2"/>
    </row>
    <row r="22402" spans="76:76">
      <c r="BX22402" s="2"/>
    </row>
    <row r="22403" spans="76:76">
      <c r="BX22403" s="2"/>
    </row>
    <row r="22404" spans="76:76">
      <c r="BX22404" s="2"/>
    </row>
    <row r="22405" spans="76:76">
      <c r="BX22405" s="2"/>
    </row>
    <row r="22406" spans="76:76">
      <c r="BX22406" s="2"/>
    </row>
    <row r="22407" spans="76:76">
      <c r="BX22407" s="2"/>
    </row>
    <row r="22408" spans="76:76">
      <c r="BX22408" s="2"/>
    </row>
    <row r="22409" spans="76:76">
      <c r="BX22409" s="2"/>
    </row>
    <row r="22410" spans="76:76">
      <c r="BX22410" s="2"/>
    </row>
    <row r="22411" spans="76:76">
      <c r="BX22411" s="2"/>
    </row>
    <row r="22412" spans="76:76">
      <c r="BX22412" s="2"/>
    </row>
    <row r="22413" spans="76:76">
      <c r="BX22413" s="2"/>
    </row>
    <row r="22414" spans="76:76">
      <c r="BX22414" s="2"/>
    </row>
    <row r="22415" spans="76:76">
      <c r="BX22415" s="2"/>
    </row>
    <row r="22416" spans="76:76">
      <c r="BX22416" s="2"/>
    </row>
    <row r="22417" spans="76:76">
      <c r="BX22417" s="2"/>
    </row>
    <row r="22418" spans="76:76">
      <c r="BX22418" s="2"/>
    </row>
    <row r="22419" spans="76:76">
      <c r="BX22419" s="2"/>
    </row>
    <row r="22420" spans="76:76">
      <c r="BX22420" s="2"/>
    </row>
    <row r="22421" spans="76:76">
      <c r="BX22421" s="2"/>
    </row>
    <row r="22422" spans="76:76">
      <c r="BX22422" s="2"/>
    </row>
    <row r="22423" spans="76:76">
      <c r="BX22423" s="2"/>
    </row>
    <row r="22424" spans="76:76">
      <c r="BX22424" s="2"/>
    </row>
    <row r="22425" spans="76:76">
      <c r="BX22425" s="2"/>
    </row>
    <row r="22426" spans="76:76">
      <c r="BX22426" s="2"/>
    </row>
    <row r="22427" spans="76:76">
      <c r="BX22427" s="2"/>
    </row>
    <row r="22428" spans="76:76">
      <c r="BX22428" s="2"/>
    </row>
    <row r="22429" spans="76:76">
      <c r="BX22429" s="2"/>
    </row>
    <row r="22430" spans="76:76">
      <c r="BX22430" s="2"/>
    </row>
    <row r="22431" spans="76:76">
      <c r="BX22431" s="2"/>
    </row>
    <row r="22432" spans="76:76">
      <c r="BX22432" s="2"/>
    </row>
    <row r="22433" spans="76:76">
      <c r="BX22433" s="2"/>
    </row>
    <row r="22434" spans="76:76">
      <c r="BX22434" s="2"/>
    </row>
    <row r="22435" spans="76:76">
      <c r="BX22435" s="2"/>
    </row>
    <row r="22436" spans="76:76">
      <c r="BX22436" s="2"/>
    </row>
    <row r="22437" spans="76:76">
      <c r="BX22437" s="2"/>
    </row>
    <row r="22438" spans="76:76">
      <c r="BX22438" s="2"/>
    </row>
    <row r="22439" spans="76:76">
      <c r="BX22439" s="2"/>
    </row>
    <row r="22440" spans="76:76">
      <c r="BX22440" s="2"/>
    </row>
    <row r="22441" spans="76:76">
      <c r="BX22441" s="2"/>
    </row>
    <row r="22442" spans="76:76">
      <c r="BX22442" s="2"/>
    </row>
    <row r="22443" spans="76:76">
      <c r="BX22443" s="2"/>
    </row>
    <row r="22444" spans="76:76">
      <c r="BX22444" s="2"/>
    </row>
    <row r="22445" spans="76:76">
      <c r="BX22445" s="2"/>
    </row>
    <row r="22446" spans="76:76">
      <c r="BX22446" s="2"/>
    </row>
    <row r="22447" spans="76:76">
      <c r="BX22447" s="2"/>
    </row>
    <row r="22448" spans="76:76">
      <c r="BX22448" s="2"/>
    </row>
    <row r="22449" spans="76:76">
      <c r="BX22449" s="2"/>
    </row>
    <row r="22450" spans="76:76">
      <c r="BX22450" s="2"/>
    </row>
    <row r="22451" spans="76:76">
      <c r="BX22451" s="2"/>
    </row>
    <row r="22452" spans="76:76">
      <c r="BX22452" s="2"/>
    </row>
    <row r="22453" spans="76:76">
      <c r="BX22453" s="2"/>
    </row>
    <row r="22454" spans="76:76">
      <c r="BX22454" s="2"/>
    </row>
    <row r="22455" spans="76:76">
      <c r="BX22455" s="2"/>
    </row>
    <row r="22456" spans="76:76">
      <c r="BX22456" s="2"/>
    </row>
    <row r="22457" spans="76:76">
      <c r="BX22457" s="2"/>
    </row>
    <row r="22458" spans="76:76">
      <c r="BX22458" s="2"/>
    </row>
    <row r="22459" spans="76:76">
      <c r="BX22459" s="2"/>
    </row>
    <row r="22460" spans="76:76">
      <c r="BX22460" s="2"/>
    </row>
    <row r="22461" spans="76:76">
      <c r="BX22461" s="2"/>
    </row>
    <row r="22462" spans="76:76">
      <c r="BX22462" s="2"/>
    </row>
    <row r="22463" spans="76:76">
      <c r="BX22463" s="2"/>
    </row>
    <row r="22464" spans="76:76">
      <c r="BX22464" s="2"/>
    </row>
    <row r="22465" spans="76:76">
      <c r="BX22465" s="2"/>
    </row>
    <row r="22466" spans="76:76">
      <c r="BX22466" s="2"/>
    </row>
    <row r="22467" spans="76:76">
      <c r="BX22467" s="2"/>
    </row>
    <row r="22468" spans="76:76">
      <c r="BX22468" s="2"/>
    </row>
    <row r="22469" spans="76:76">
      <c r="BX22469" s="2"/>
    </row>
    <row r="22470" spans="76:76">
      <c r="BX22470" s="2"/>
    </row>
    <row r="22471" spans="76:76">
      <c r="BX22471" s="2"/>
    </row>
    <row r="22472" spans="76:76">
      <c r="BX22472" s="2"/>
    </row>
    <row r="22473" spans="76:76">
      <c r="BX22473" s="2"/>
    </row>
    <row r="22474" spans="76:76">
      <c r="BX22474" s="2"/>
    </row>
    <row r="22475" spans="76:76">
      <c r="BX22475" s="2"/>
    </row>
    <row r="22476" spans="76:76">
      <c r="BX22476" s="2"/>
    </row>
    <row r="22477" spans="76:76">
      <c r="BX22477" s="2"/>
    </row>
    <row r="22478" spans="76:76">
      <c r="BX22478" s="2"/>
    </row>
    <row r="22479" spans="76:76">
      <c r="BX22479" s="2"/>
    </row>
    <row r="22480" spans="76:76">
      <c r="BX22480" s="2"/>
    </row>
    <row r="22481" spans="76:76">
      <c r="BX22481" s="2"/>
    </row>
    <row r="22482" spans="76:76">
      <c r="BX22482" s="2"/>
    </row>
    <row r="22483" spans="76:76">
      <c r="BX22483" s="2"/>
    </row>
    <row r="22484" spans="76:76">
      <c r="BX22484" s="2"/>
    </row>
    <row r="22485" spans="76:76">
      <c r="BX22485" s="2"/>
    </row>
    <row r="22486" spans="76:76">
      <c r="BX22486" s="2"/>
    </row>
    <row r="22487" spans="76:76">
      <c r="BX22487" s="2"/>
    </row>
    <row r="22488" spans="76:76">
      <c r="BX22488" s="2"/>
    </row>
    <row r="22489" spans="76:76">
      <c r="BX22489" s="2"/>
    </row>
    <row r="22490" spans="76:76">
      <c r="BX22490" s="2"/>
    </row>
    <row r="22491" spans="76:76">
      <c r="BX22491" s="2"/>
    </row>
    <row r="22492" spans="76:76">
      <c r="BX22492" s="2"/>
    </row>
    <row r="22493" spans="76:76">
      <c r="BX22493" s="2"/>
    </row>
    <row r="22494" spans="76:76">
      <c r="BX22494" s="2"/>
    </row>
    <row r="22495" spans="76:76">
      <c r="BX22495" s="2"/>
    </row>
    <row r="22496" spans="76:76">
      <c r="BX22496" s="2"/>
    </row>
    <row r="22497" spans="76:76">
      <c r="BX22497" s="2"/>
    </row>
    <row r="22498" spans="76:76">
      <c r="BX22498" s="2"/>
    </row>
    <row r="22499" spans="76:76">
      <c r="BX22499" s="2"/>
    </row>
    <row r="22500" spans="76:76">
      <c r="BX22500" s="2"/>
    </row>
    <row r="22501" spans="76:76">
      <c r="BX22501" s="2"/>
    </row>
    <row r="22502" spans="76:76">
      <c r="BX22502" s="2"/>
    </row>
    <row r="22503" spans="76:76">
      <c r="BX22503" s="2"/>
    </row>
    <row r="22504" spans="76:76">
      <c r="BX22504" s="2"/>
    </row>
    <row r="22505" spans="76:76">
      <c r="BX22505" s="2"/>
    </row>
    <row r="22506" spans="76:76">
      <c r="BX22506" s="2"/>
    </row>
    <row r="22507" spans="76:76">
      <c r="BX22507" s="2"/>
    </row>
    <row r="22508" spans="76:76">
      <c r="BX22508" s="2"/>
    </row>
    <row r="22509" spans="76:76">
      <c r="BX22509" s="2"/>
    </row>
    <row r="22510" spans="76:76">
      <c r="BX22510" s="2"/>
    </row>
    <row r="22511" spans="76:76">
      <c r="BX22511" s="2"/>
    </row>
    <row r="22512" spans="76:76">
      <c r="BX22512" s="2"/>
    </row>
    <row r="22513" spans="76:76">
      <c r="BX22513" s="2"/>
    </row>
    <row r="22514" spans="76:76">
      <c r="BX22514" s="2"/>
    </row>
    <row r="22515" spans="76:76">
      <c r="BX22515" s="2"/>
    </row>
    <row r="22516" spans="76:76">
      <c r="BX22516" s="2"/>
    </row>
    <row r="22517" spans="76:76">
      <c r="BX22517" s="2"/>
    </row>
    <row r="22518" spans="76:76">
      <c r="BX22518" s="2"/>
    </row>
    <row r="22519" spans="76:76">
      <c r="BX22519" s="2"/>
    </row>
    <row r="22520" spans="76:76">
      <c r="BX22520" s="2"/>
    </row>
    <row r="22521" spans="76:76">
      <c r="BX22521" s="2"/>
    </row>
    <row r="22522" spans="76:76">
      <c r="BX22522" s="2"/>
    </row>
    <row r="22523" spans="76:76">
      <c r="BX22523" s="2"/>
    </row>
    <row r="22524" spans="76:76">
      <c r="BX22524" s="2"/>
    </row>
    <row r="22525" spans="76:76">
      <c r="BX22525" s="2"/>
    </row>
    <row r="22526" spans="76:76">
      <c r="BX22526" s="2"/>
    </row>
    <row r="22527" spans="76:76">
      <c r="BX22527" s="2"/>
    </row>
    <row r="22528" spans="76:76">
      <c r="BX22528" s="2"/>
    </row>
    <row r="22529" spans="76:76">
      <c r="BX22529" s="2"/>
    </row>
    <row r="22530" spans="76:76">
      <c r="BX22530" s="2"/>
    </row>
    <row r="22531" spans="76:76">
      <c r="BX22531" s="2"/>
    </row>
    <row r="22532" spans="76:76">
      <c r="BX22532" s="2"/>
    </row>
    <row r="22533" spans="76:76">
      <c r="BX22533" s="2"/>
    </row>
    <row r="22534" spans="76:76">
      <c r="BX22534" s="2"/>
    </row>
    <row r="22535" spans="76:76">
      <c r="BX22535" s="2"/>
    </row>
    <row r="22536" spans="76:76">
      <c r="BX22536" s="2"/>
    </row>
    <row r="22537" spans="76:76">
      <c r="BX22537" s="2"/>
    </row>
    <row r="22538" spans="76:76">
      <c r="BX22538" s="2"/>
    </row>
    <row r="22539" spans="76:76">
      <c r="BX22539" s="2"/>
    </row>
    <row r="22540" spans="76:76">
      <c r="BX22540" s="2"/>
    </row>
    <row r="22541" spans="76:76">
      <c r="BX22541" s="2"/>
    </row>
    <row r="22542" spans="76:76">
      <c r="BX22542" s="2"/>
    </row>
    <row r="22543" spans="76:76">
      <c r="BX22543" s="2"/>
    </row>
    <row r="22544" spans="76:76">
      <c r="BX22544" s="2"/>
    </row>
    <row r="22545" spans="76:76">
      <c r="BX22545" s="2"/>
    </row>
    <row r="22546" spans="76:76">
      <c r="BX22546" s="2"/>
    </row>
    <row r="22547" spans="76:76">
      <c r="BX22547" s="2"/>
    </row>
    <row r="22548" spans="76:76">
      <c r="BX22548" s="2"/>
    </row>
    <row r="22549" spans="76:76">
      <c r="BX22549" s="2"/>
    </row>
    <row r="22550" spans="76:76">
      <c r="BX22550" s="2"/>
    </row>
    <row r="22551" spans="76:76">
      <c r="BX22551" s="2"/>
    </row>
    <row r="22552" spans="76:76">
      <c r="BX22552" s="2"/>
    </row>
    <row r="22553" spans="76:76">
      <c r="BX22553" s="2"/>
    </row>
    <row r="22554" spans="76:76">
      <c r="BX22554" s="2"/>
    </row>
    <row r="22555" spans="76:76">
      <c r="BX22555" s="2"/>
    </row>
    <row r="22556" spans="76:76">
      <c r="BX22556" s="2"/>
    </row>
    <row r="22557" spans="76:76">
      <c r="BX22557" s="2"/>
    </row>
    <row r="22558" spans="76:76">
      <c r="BX22558" s="2"/>
    </row>
    <row r="22559" spans="76:76">
      <c r="BX22559" s="2"/>
    </row>
    <row r="22560" spans="76:76">
      <c r="BX22560" s="2"/>
    </row>
    <row r="22561" spans="76:76">
      <c r="BX22561" s="2"/>
    </row>
    <row r="22562" spans="76:76">
      <c r="BX22562" s="2"/>
    </row>
    <row r="22563" spans="76:76">
      <c r="BX22563" s="2"/>
    </row>
    <row r="22564" spans="76:76">
      <c r="BX22564" s="2"/>
    </row>
    <row r="22565" spans="76:76">
      <c r="BX22565" s="2"/>
    </row>
    <row r="22566" spans="76:76">
      <c r="BX22566" s="2"/>
    </row>
    <row r="22567" spans="76:76">
      <c r="BX22567" s="2"/>
    </row>
    <row r="22568" spans="76:76">
      <c r="BX22568" s="2"/>
    </row>
    <row r="22569" spans="76:76">
      <c r="BX22569" s="2"/>
    </row>
    <row r="22570" spans="76:76">
      <c r="BX22570" s="2"/>
    </row>
    <row r="22571" spans="76:76">
      <c r="BX22571" s="2"/>
    </row>
    <row r="22572" spans="76:76">
      <c r="BX22572" s="2"/>
    </row>
    <row r="22573" spans="76:76">
      <c r="BX22573" s="2"/>
    </row>
    <row r="22574" spans="76:76">
      <c r="BX22574" s="2"/>
    </row>
    <row r="22575" spans="76:76">
      <c r="BX22575" s="2"/>
    </row>
    <row r="22576" spans="76:76">
      <c r="BX22576" s="2"/>
    </row>
    <row r="22577" spans="76:76">
      <c r="BX22577" s="2"/>
    </row>
    <row r="22578" spans="76:76">
      <c r="BX22578" s="2"/>
    </row>
    <row r="22579" spans="76:76">
      <c r="BX22579" s="2"/>
    </row>
    <row r="22580" spans="76:76">
      <c r="BX22580" s="2"/>
    </row>
    <row r="22581" spans="76:76">
      <c r="BX22581" s="2"/>
    </row>
    <row r="22582" spans="76:76">
      <c r="BX22582" s="2"/>
    </row>
    <row r="22583" spans="76:76">
      <c r="BX22583" s="2"/>
    </row>
    <row r="22584" spans="76:76">
      <c r="BX22584" s="2"/>
    </row>
    <row r="22585" spans="76:76">
      <c r="BX22585" s="2"/>
    </row>
    <row r="22586" spans="76:76">
      <c r="BX22586" s="2"/>
    </row>
    <row r="22587" spans="76:76">
      <c r="BX22587" s="2"/>
    </row>
    <row r="22588" spans="76:76">
      <c r="BX22588" s="2"/>
    </row>
    <row r="22589" spans="76:76">
      <c r="BX22589" s="2"/>
    </row>
    <row r="22590" spans="76:76">
      <c r="BX22590" s="2"/>
    </row>
    <row r="22591" spans="76:76">
      <c r="BX22591" s="2"/>
    </row>
    <row r="22592" spans="76:76">
      <c r="BX22592" s="2"/>
    </row>
    <row r="22593" spans="76:76">
      <c r="BX22593" s="2"/>
    </row>
    <row r="22594" spans="76:76">
      <c r="BX22594" s="2"/>
    </row>
    <row r="22595" spans="76:76">
      <c r="BX22595" s="2"/>
    </row>
    <row r="22596" spans="76:76">
      <c r="BX22596" s="2"/>
    </row>
    <row r="22597" spans="76:76">
      <c r="BX22597" s="2"/>
    </row>
    <row r="22598" spans="76:76">
      <c r="BX22598" s="2"/>
    </row>
    <row r="22599" spans="76:76">
      <c r="BX22599" s="2"/>
    </row>
    <row r="22600" spans="76:76">
      <c r="BX22600" s="2"/>
    </row>
    <row r="22601" spans="76:76">
      <c r="BX22601" s="2"/>
    </row>
    <row r="22602" spans="76:76">
      <c r="BX22602" s="2"/>
    </row>
    <row r="22603" spans="76:76">
      <c r="BX22603" s="2"/>
    </row>
    <row r="22604" spans="76:76">
      <c r="BX22604" s="2"/>
    </row>
    <row r="22605" spans="76:76">
      <c r="BX22605" s="2"/>
    </row>
    <row r="22606" spans="76:76">
      <c r="BX22606" s="2"/>
    </row>
    <row r="22607" spans="76:76">
      <c r="BX22607" s="2"/>
    </row>
    <row r="22608" spans="76:76">
      <c r="BX22608" s="2"/>
    </row>
    <row r="22609" spans="76:76">
      <c r="BX22609" s="2"/>
    </row>
    <row r="22610" spans="76:76">
      <c r="BX22610" s="2"/>
    </row>
    <row r="22611" spans="76:76">
      <c r="BX22611" s="2"/>
    </row>
    <row r="22612" spans="76:76">
      <c r="BX22612" s="2"/>
    </row>
    <row r="22613" spans="76:76">
      <c r="BX22613" s="2"/>
    </row>
    <row r="22614" spans="76:76">
      <c r="BX22614" s="2"/>
    </row>
    <row r="22615" spans="76:76">
      <c r="BX22615" s="2"/>
    </row>
    <row r="22616" spans="76:76">
      <c r="BX22616" s="2"/>
    </row>
    <row r="22617" spans="76:76">
      <c r="BX22617" s="2"/>
    </row>
    <row r="22618" spans="76:76">
      <c r="BX22618" s="2"/>
    </row>
    <row r="22619" spans="76:76">
      <c r="BX22619" s="2"/>
    </row>
    <row r="22620" spans="76:76">
      <c r="BX22620" s="2"/>
    </row>
    <row r="22621" spans="76:76">
      <c r="BX22621" s="2"/>
    </row>
    <row r="22622" spans="76:76">
      <c r="BX22622" s="2"/>
    </row>
    <row r="22623" spans="76:76">
      <c r="BX22623" s="2"/>
    </row>
    <row r="22624" spans="76:76">
      <c r="BX22624" s="2"/>
    </row>
    <row r="22625" spans="76:76">
      <c r="BX22625" s="2"/>
    </row>
    <row r="22626" spans="76:76">
      <c r="BX22626" s="2"/>
    </row>
    <row r="22627" spans="76:76">
      <c r="BX22627" s="2"/>
    </row>
    <row r="22628" spans="76:76">
      <c r="BX22628" s="2"/>
    </row>
    <row r="22629" spans="76:76">
      <c r="BX22629" s="2"/>
    </row>
    <row r="22630" spans="76:76">
      <c r="BX22630" s="2"/>
    </row>
    <row r="22631" spans="76:76">
      <c r="BX22631" s="2"/>
    </row>
    <row r="22632" spans="76:76">
      <c r="BX22632" s="2"/>
    </row>
    <row r="22633" spans="76:76">
      <c r="BX22633" s="2"/>
    </row>
    <row r="22634" spans="76:76">
      <c r="BX22634" s="2"/>
    </row>
    <row r="22635" spans="76:76">
      <c r="BX22635" s="2"/>
    </row>
    <row r="22636" spans="76:76">
      <c r="BX22636" s="2"/>
    </row>
    <row r="22637" spans="76:76">
      <c r="BX22637" s="2"/>
    </row>
    <row r="22638" spans="76:76">
      <c r="BX22638" s="2"/>
    </row>
    <row r="22639" spans="76:76">
      <c r="BX22639" s="2"/>
    </row>
    <row r="22640" spans="76:76">
      <c r="BX22640" s="2"/>
    </row>
    <row r="22641" spans="76:76">
      <c r="BX22641" s="2"/>
    </row>
    <row r="22642" spans="76:76">
      <c r="BX22642" s="2"/>
    </row>
    <row r="22643" spans="76:76">
      <c r="BX22643" s="2"/>
    </row>
    <row r="22644" spans="76:76">
      <c r="BX22644" s="2"/>
    </row>
    <row r="22645" spans="76:76">
      <c r="BX22645" s="2"/>
    </row>
    <row r="22646" spans="76:76">
      <c r="BX22646" s="2"/>
    </row>
    <row r="22647" spans="76:76">
      <c r="BX22647" s="2"/>
    </row>
    <row r="22648" spans="76:76">
      <c r="BX22648" s="2"/>
    </row>
    <row r="22649" spans="76:76">
      <c r="BX22649" s="2"/>
    </row>
    <row r="22650" spans="76:76">
      <c r="BX22650" s="2"/>
    </row>
    <row r="22651" spans="76:76">
      <c r="BX22651" s="2"/>
    </row>
    <row r="22652" spans="76:76">
      <c r="BX22652" s="2"/>
    </row>
    <row r="22653" spans="76:76">
      <c r="BX22653" s="2"/>
    </row>
    <row r="22654" spans="76:76">
      <c r="BX22654" s="2"/>
    </row>
    <row r="22655" spans="76:76">
      <c r="BX22655" s="2"/>
    </row>
    <row r="22656" spans="76:76">
      <c r="BX22656" s="2"/>
    </row>
    <row r="22657" spans="76:76">
      <c r="BX22657" s="2"/>
    </row>
    <row r="22658" spans="76:76">
      <c r="BX22658" s="2"/>
    </row>
    <row r="22659" spans="76:76">
      <c r="BX22659" s="2"/>
    </row>
    <row r="22660" spans="76:76">
      <c r="BX22660" s="2"/>
    </row>
    <row r="22661" spans="76:76">
      <c r="BX22661" s="2"/>
    </row>
    <row r="22662" spans="76:76">
      <c r="BX22662" s="2"/>
    </row>
    <row r="22663" spans="76:76">
      <c r="BX22663" s="2"/>
    </row>
    <row r="22664" spans="76:76">
      <c r="BX22664" s="2"/>
    </row>
    <row r="22665" spans="76:76">
      <c r="BX22665" s="2"/>
    </row>
    <row r="22666" spans="76:76">
      <c r="BX22666" s="2"/>
    </row>
    <row r="22667" spans="76:76">
      <c r="BX22667" s="2"/>
    </row>
    <row r="22668" spans="76:76">
      <c r="BX22668" s="2"/>
    </row>
    <row r="22669" spans="76:76">
      <c r="BX22669" s="2"/>
    </row>
    <row r="22670" spans="76:76">
      <c r="BX22670" s="2"/>
    </row>
    <row r="22671" spans="76:76">
      <c r="BX22671" s="2"/>
    </row>
    <row r="22672" spans="76:76">
      <c r="BX22672" s="2"/>
    </row>
    <row r="22673" spans="76:76">
      <c r="BX22673" s="2"/>
    </row>
    <row r="22674" spans="76:76">
      <c r="BX22674" s="2"/>
    </row>
    <row r="22675" spans="76:76">
      <c r="BX22675" s="2"/>
    </row>
    <row r="22676" spans="76:76">
      <c r="BX22676" s="2"/>
    </row>
    <row r="22677" spans="76:76">
      <c r="BX22677" s="2"/>
    </row>
    <row r="22678" spans="76:76">
      <c r="BX22678" s="2"/>
    </row>
    <row r="22679" spans="76:76">
      <c r="BX22679" s="2"/>
    </row>
    <row r="22680" spans="76:76">
      <c r="BX22680" s="2"/>
    </row>
    <row r="22681" spans="76:76">
      <c r="BX22681" s="2"/>
    </row>
    <row r="22682" spans="76:76">
      <c r="BX22682" s="2"/>
    </row>
    <row r="22683" spans="76:76">
      <c r="BX22683" s="2"/>
    </row>
    <row r="22684" spans="76:76">
      <c r="BX22684" s="2"/>
    </row>
    <row r="22685" spans="76:76">
      <c r="BX22685" s="2"/>
    </row>
    <row r="22686" spans="76:76">
      <c r="BX22686" s="2"/>
    </row>
    <row r="22687" spans="76:76">
      <c r="BX22687" s="2"/>
    </row>
    <row r="22688" spans="76:76">
      <c r="BX22688" s="2"/>
    </row>
    <row r="22689" spans="76:76">
      <c r="BX22689" s="2"/>
    </row>
    <row r="22690" spans="76:76">
      <c r="BX22690" s="2"/>
    </row>
    <row r="22691" spans="76:76">
      <c r="BX22691" s="2"/>
    </row>
    <row r="22692" spans="76:76">
      <c r="BX22692" s="2"/>
    </row>
    <row r="22693" spans="76:76">
      <c r="BX22693" s="2"/>
    </row>
    <row r="22694" spans="76:76">
      <c r="BX22694" s="2"/>
    </row>
    <row r="22695" spans="76:76">
      <c r="BX22695" s="2"/>
    </row>
    <row r="22696" spans="76:76">
      <c r="BX22696" s="2"/>
    </row>
    <row r="22697" spans="76:76">
      <c r="BX22697" s="2"/>
    </row>
    <row r="22698" spans="76:76">
      <c r="BX22698" s="2"/>
    </row>
    <row r="22699" spans="76:76">
      <c r="BX22699" s="2"/>
    </row>
    <row r="22700" spans="76:76">
      <c r="BX22700" s="2"/>
    </row>
    <row r="22701" spans="76:76">
      <c r="BX22701" s="2"/>
    </row>
    <row r="22702" spans="76:76">
      <c r="BX22702" s="2"/>
    </row>
    <row r="22703" spans="76:76">
      <c r="BX22703" s="2"/>
    </row>
    <row r="22704" spans="76:76">
      <c r="BX22704" s="2"/>
    </row>
    <row r="22705" spans="76:76">
      <c r="BX22705" s="2"/>
    </row>
    <row r="22706" spans="76:76">
      <c r="BX22706" s="2"/>
    </row>
    <row r="22707" spans="76:76">
      <c r="BX22707" s="2"/>
    </row>
    <row r="22708" spans="76:76">
      <c r="BX22708" s="2"/>
    </row>
    <row r="22709" spans="76:76">
      <c r="BX22709" s="2"/>
    </row>
    <row r="22710" spans="76:76">
      <c r="BX22710" s="2"/>
    </row>
    <row r="22711" spans="76:76">
      <c r="BX22711" s="2"/>
    </row>
    <row r="22712" spans="76:76">
      <c r="BX22712" s="2"/>
    </row>
    <row r="22713" spans="76:76">
      <c r="BX22713" s="2"/>
    </row>
    <row r="22714" spans="76:76">
      <c r="BX22714" s="2"/>
    </row>
    <row r="22715" spans="76:76">
      <c r="BX22715" s="2"/>
    </row>
    <row r="22716" spans="76:76">
      <c r="BX22716" s="2"/>
    </row>
    <row r="22717" spans="76:76">
      <c r="BX22717" s="2"/>
    </row>
    <row r="22718" spans="76:76">
      <c r="BX22718" s="2"/>
    </row>
    <row r="22719" spans="76:76">
      <c r="BX22719" s="2"/>
    </row>
    <row r="22720" spans="76:76">
      <c r="BX22720" s="2"/>
    </row>
    <row r="22721" spans="76:76">
      <c r="BX22721" s="2"/>
    </row>
    <row r="22722" spans="76:76">
      <c r="BX22722" s="2"/>
    </row>
    <row r="22723" spans="76:76">
      <c r="BX22723" s="2"/>
    </row>
    <row r="22724" spans="76:76">
      <c r="BX22724" s="2"/>
    </row>
    <row r="22725" spans="76:76">
      <c r="BX22725" s="2"/>
    </row>
    <row r="22726" spans="76:76">
      <c r="BX22726" s="2"/>
    </row>
    <row r="22727" spans="76:76">
      <c r="BX22727" s="2"/>
    </row>
    <row r="22728" spans="76:76">
      <c r="BX22728" s="2"/>
    </row>
    <row r="22729" spans="76:76">
      <c r="BX22729" s="2"/>
    </row>
    <row r="22730" spans="76:76">
      <c r="BX22730" s="2"/>
    </row>
    <row r="22731" spans="76:76">
      <c r="BX22731" s="2"/>
    </row>
    <row r="22732" spans="76:76">
      <c r="BX22732" s="2"/>
    </row>
    <row r="22733" spans="76:76">
      <c r="BX22733" s="2"/>
    </row>
    <row r="22734" spans="76:76">
      <c r="BX22734" s="2"/>
    </row>
    <row r="22735" spans="76:76">
      <c r="BX22735" s="2"/>
    </row>
    <row r="22736" spans="76:76">
      <c r="BX22736" s="2"/>
    </row>
    <row r="22737" spans="76:76">
      <c r="BX22737" s="2"/>
    </row>
    <row r="22738" spans="76:76">
      <c r="BX22738" s="2"/>
    </row>
    <row r="22739" spans="76:76">
      <c r="BX22739" s="2"/>
    </row>
    <row r="22740" spans="76:76">
      <c r="BX22740" s="2"/>
    </row>
    <row r="22741" spans="76:76">
      <c r="BX22741" s="2"/>
    </row>
    <row r="22742" spans="76:76">
      <c r="BX22742" s="2"/>
    </row>
    <row r="22743" spans="76:76">
      <c r="BX22743" s="2"/>
    </row>
    <row r="22744" spans="76:76">
      <c r="BX22744" s="2"/>
    </row>
    <row r="22745" spans="76:76">
      <c r="BX22745" s="2"/>
    </row>
    <row r="22746" spans="76:76">
      <c r="BX22746" s="2"/>
    </row>
    <row r="22747" spans="76:76">
      <c r="BX22747" s="2"/>
    </row>
    <row r="22748" spans="76:76">
      <c r="BX22748" s="2"/>
    </row>
    <row r="22749" spans="76:76">
      <c r="BX22749" s="2"/>
    </row>
    <row r="22750" spans="76:76">
      <c r="BX22750" s="2"/>
    </row>
    <row r="22751" spans="76:76">
      <c r="BX22751" s="2"/>
    </row>
    <row r="22752" spans="76:76">
      <c r="BX22752" s="2"/>
    </row>
    <row r="22753" spans="76:76">
      <c r="BX22753" s="2"/>
    </row>
    <row r="22754" spans="76:76">
      <c r="BX22754" s="2"/>
    </row>
    <row r="22755" spans="76:76">
      <c r="BX22755" s="2"/>
    </row>
    <row r="22756" spans="76:76">
      <c r="BX22756" s="2"/>
    </row>
    <row r="22757" spans="76:76">
      <c r="BX22757" s="2"/>
    </row>
    <row r="22758" spans="76:76">
      <c r="BX22758" s="2"/>
    </row>
    <row r="22759" spans="76:76">
      <c r="BX22759" s="2"/>
    </row>
    <row r="22760" spans="76:76">
      <c r="BX22760" s="2"/>
    </row>
    <row r="22761" spans="76:76">
      <c r="BX22761" s="2"/>
    </row>
    <row r="22762" spans="76:76">
      <c r="BX22762" s="2"/>
    </row>
    <row r="22763" spans="76:76">
      <c r="BX22763" s="2"/>
    </row>
    <row r="22764" spans="76:76">
      <c r="BX22764" s="2"/>
    </row>
    <row r="22765" spans="76:76">
      <c r="BX22765" s="2"/>
    </row>
    <row r="22766" spans="76:76">
      <c r="BX22766" s="2"/>
    </row>
    <row r="22767" spans="76:76">
      <c r="BX22767" s="2"/>
    </row>
    <row r="22768" spans="76:76">
      <c r="BX22768" s="2"/>
    </row>
    <row r="22769" spans="76:76">
      <c r="BX22769" s="2"/>
    </row>
    <row r="22770" spans="76:76">
      <c r="BX22770" s="2"/>
    </row>
    <row r="22771" spans="76:76">
      <c r="BX22771" s="2"/>
    </row>
    <row r="22772" spans="76:76">
      <c r="BX22772" s="2"/>
    </row>
    <row r="22773" spans="76:76">
      <c r="BX22773" s="2"/>
    </row>
    <row r="22774" spans="76:76">
      <c r="BX22774" s="2"/>
    </row>
    <row r="22775" spans="76:76">
      <c r="BX22775" s="2"/>
    </row>
    <row r="22776" spans="76:76">
      <c r="BX22776" s="2"/>
    </row>
    <row r="22777" spans="76:76">
      <c r="BX22777" s="2"/>
    </row>
    <row r="22778" spans="76:76">
      <c r="BX22778" s="2"/>
    </row>
    <row r="22779" spans="76:76">
      <c r="BX22779" s="2"/>
    </row>
    <row r="22780" spans="76:76">
      <c r="BX22780" s="2"/>
    </row>
    <row r="22781" spans="76:76">
      <c r="BX22781" s="2"/>
    </row>
    <row r="22782" spans="76:76">
      <c r="BX22782" s="2"/>
    </row>
    <row r="22783" spans="76:76">
      <c r="BX22783" s="2"/>
    </row>
    <row r="22784" spans="76:76">
      <c r="BX22784" s="2"/>
    </row>
    <row r="22785" spans="76:76">
      <c r="BX22785" s="2"/>
    </row>
    <row r="22786" spans="76:76">
      <c r="BX22786" s="2"/>
    </row>
    <row r="22787" spans="76:76">
      <c r="BX22787" s="2"/>
    </row>
    <row r="22788" spans="76:76">
      <c r="BX22788" s="2"/>
    </row>
    <row r="22789" spans="76:76">
      <c r="BX22789" s="2"/>
    </row>
    <row r="22790" spans="76:76">
      <c r="BX22790" s="2"/>
    </row>
    <row r="22791" spans="76:76">
      <c r="BX22791" s="2"/>
    </row>
    <row r="22792" spans="76:76">
      <c r="BX22792" s="2"/>
    </row>
    <row r="22793" spans="76:76">
      <c r="BX22793" s="2"/>
    </row>
    <row r="22794" spans="76:76">
      <c r="BX22794" s="2"/>
    </row>
    <row r="22795" spans="76:76">
      <c r="BX22795" s="2"/>
    </row>
    <row r="22796" spans="76:76">
      <c r="BX22796" s="2"/>
    </row>
    <row r="22797" spans="76:76">
      <c r="BX22797" s="2"/>
    </row>
    <row r="22798" spans="76:76">
      <c r="BX22798" s="2"/>
    </row>
    <row r="22799" spans="76:76">
      <c r="BX22799" s="2"/>
    </row>
    <row r="22800" spans="76:76">
      <c r="BX22800" s="2"/>
    </row>
    <row r="22801" spans="76:76">
      <c r="BX22801" s="2"/>
    </row>
    <row r="22802" spans="76:76">
      <c r="BX22802" s="2"/>
    </row>
    <row r="22803" spans="76:76">
      <c r="BX22803" s="2"/>
    </row>
    <row r="22804" spans="76:76">
      <c r="BX22804" s="2"/>
    </row>
    <row r="22805" spans="76:76">
      <c r="BX22805" s="2"/>
    </row>
    <row r="22806" spans="76:76">
      <c r="BX22806" s="2"/>
    </row>
    <row r="22807" spans="76:76">
      <c r="BX22807" s="2"/>
    </row>
    <row r="22808" spans="76:76">
      <c r="BX22808" s="2"/>
    </row>
    <row r="22809" spans="76:76">
      <c r="BX22809" s="2"/>
    </row>
    <row r="22810" spans="76:76">
      <c r="BX22810" s="2"/>
    </row>
    <row r="22811" spans="76:76">
      <c r="BX22811" s="2"/>
    </row>
    <row r="22812" spans="76:76">
      <c r="BX22812" s="2"/>
    </row>
    <row r="22813" spans="76:76">
      <c r="BX22813" s="2"/>
    </row>
    <row r="22814" spans="76:76">
      <c r="BX22814" s="2"/>
    </row>
    <row r="22815" spans="76:76">
      <c r="BX22815" s="2"/>
    </row>
    <row r="22816" spans="76:76">
      <c r="BX22816" s="2"/>
    </row>
    <row r="22817" spans="76:76">
      <c r="BX22817" s="2"/>
    </row>
    <row r="22818" spans="76:76">
      <c r="BX22818" s="2"/>
    </row>
    <row r="22819" spans="76:76">
      <c r="BX22819" s="2"/>
    </row>
    <row r="22820" spans="76:76">
      <c r="BX22820" s="2"/>
    </row>
    <row r="22821" spans="76:76">
      <c r="BX22821" s="2"/>
    </row>
    <row r="22822" spans="76:76">
      <c r="BX22822" s="2"/>
    </row>
    <row r="22823" spans="76:76">
      <c r="BX22823" s="2"/>
    </row>
    <row r="22824" spans="76:76">
      <c r="BX22824" s="2"/>
    </row>
    <row r="22825" spans="76:76">
      <c r="BX22825" s="2"/>
    </row>
    <row r="22826" spans="76:76">
      <c r="BX22826" s="2"/>
    </row>
    <row r="22827" spans="76:76">
      <c r="BX22827" s="2"/>
    </row>
    <row r="22828" spans="76:76">
      <c r="BX22828" s="2"/>
    </row>
    <row r="22829" spans="76:76">
      <c r="BX22829" s="2"/>
    </row>
    <row r="22830" spans="76:76">
      <c r="BX22830" s="2"/>
    </row>
    <row r="22831" spans="76:76">
      <c r="BX22831" s="2"/>
    </row>
    <row r="22832" spans="76:76">
      <c r="BX22832" s="2"/>
    </row>
    <row r="22833" spans="76:76">
      <c r="BX22833" s="2"/>
    </row>
    <row r="22834" spans="76:76">
      <c r="BX22834" s="2"/>
    </row>
    <row r="22835" spans="76:76">
      <c r="BX22835" s="2"/>
    </row>
    <row r="22836" spans="76:76">
      <c r="BX22836" s="2"/>
    </row>
    <row r="22837" spans="76:76">
      <c r="BX22837" s="2"/>
    </row>
    <row r="22838" spans="76:76">
      <c r="BX22838" s="2"/>
    </row>
    <row r="22839" spans="76:76">
      <c r="BX22839" s="2"/>
    </row>
    <row r="22840" spans="76:76">
      <c r="BX22840" s="2"/>
    </row>
    <row r="22841" spans="76:76">
      <c r="BX22841" s="2"/>
    </row>
    <row r="22842" spans="76:76">
      <c r="BX22842" s="2"/>
    </row>
    <row r="22843" spans="76:76">
      <c r="BX22843" s="2"/>
    </row>
    <row r="22844" spans="76:76">
      <c r="BX22844" s="2"/>
    </row>
    <row r="22845" spans="76:76">
      <c r="BX22845" s="2"/>
    </row>
    <row r="22846" spans="76:76">
      <c r="BX22846" s="2"/>
    </row>
    <row r="22847" spans="76:76">
      <c r="BX22847" s="2"/>
    </row>
    <row r="22848" spans="76:76">
      <c r="BX22848" s="2"/>
    </row>
    <row r="22849" spans="76:76">
      <c r="BX22849" s="2"/>
    </row>
    <row r="22850" spans="76:76">
      <c r="BX22850" s="2"/>
    </row>
    <row r="22851" spans="76:76">
      <c r="BX22851" s="2"/>
    </row>
    <row r="22852" spans="76:76">
      <c r="BX22852" s="2"/>
    </row>
    <row r="22853" spans="76:76">
      <c r="BX22853" s="2"/>
    </row>
    <row r="22854" spans="76:76">
      <c r="BX22854" s="2"/>
    </row>
    <row r="22855" spans="76:76">
      <c r="BX22855" s="2"/>
    </row>
    <row r="22856" spans="76:76">
      <c r="BX22856" s="2"/>
    </row>
    <row r="22857" spans="76:76">
      <c r="BX22857" s="2"/>
    </row>
    <row r="22858" spans="76:76">
      <c r="BX22858" s="2"/>
    </row>
    <row r="22859" spans="76:76">
      <c r="BX22859" s="2"/>
    </row>
    <row r="22860" spans="76:76">
      <c r="BX22860" s="2"/>
    </row>
    <row r="22861" spans="76:76">
      <c r="BX22861" s="2"/>
    </row>
    <row r="22862" spans="76:76">
      <c r="BX22862" s="2"/>
    </row>
    <row r="22863" spans="76:76">
      <c r="BX22863" s="2"/>
    </row>
    <row r="22864" spans="76:76">
      <c r="BX22864" s="2"/>
    </row>
    <row r="22865" spans="76:76">
      <c r="BX22865" s="2"/>
    </row>
    <row r="22866" spans="76:76">
      <c r="BX22866" s="2"/>
    </row>
    <row r="22867" spans="76:76">
      <c r="BX22867" s="2"/>
    </row>
    <row r="22868" spans="76:76">
      <c r="BX22868" s="2"/>
    </row>
    <row r="22869" spans="76:76">
      <c r="BX22869" s="2"/>
    </row>
    <row r="22870" spans="76:76">
      <c r="BX22870" s="2"/>
    </row>
    <row r="22871" spans="76:76">
      <c r="BX22871" s="2"/>
    </row>
    <row r="22872" spans="76:76">
      <c r="BX22872" s="2"/>
    </row>
    <row r="22873" spans="76:76">
      <c r="BX22873" s="2"/>
    </row>
    <row r="22874" spans="76:76">
      <c r="BX22874" s="2"/>
    </row>
    <row r="22875" spans="76:76">
      <c r="BX22875" s="2"/>
    </row>
    <row r="22876" spans="76:76">
      <c r="BX22876" s="2"/>
    </row>
    <row r="22877" spans="76:76">
      <c r="BX22877" s="2"/>
    </row>
    <row r="22878" spans="76:76">
      <c r="BX22878" s="2"/>
    </row>
    <row r="22879" spans="76:76">
      <c r="BX22879" s="2"/>
    </row>
    <row r="22880" spans="76:76">
      <c r="BX22880" s="2"/>
    </row>
    <row r="22881" spans="76:76">
      <c r="BX22881" s="2"/>
    </row>
    <row r="22882" spans="76:76">
      <c r="BX22882" s="2"/>
    </row>
    <row r="22883" spans="76:76">
      <c r="BX22883" s="2"/>
    </row>
    <row r="22884" spans="76:76">
      <c r="BX22884" s="2"/>
    </row>
    <row r="22885" spans="76:76">
      <c r="BX22885" s="2"/>
    </row>
    <row r="22886" spans="76:76">
      <c r="BX22886" s="2"/>
    </row>
    <row r="22887" spans="76:76">
      <c r="BX22887" s="2"/>
    </row>
    <row r="22888" spans="76:76">
      <c r="BX22888" s="2"/>
    </row>
    <row r="22889" spans="76:76">
      <c r="BX22889" s="2"/>
    </row>
    <row r="22890" spans="76:76">
      <c r="BX22890" s="2"/>
    </row>
    <row r="22891" spans="76:76">
      <c r="BX22891" s="2"/>
    </row>
    <row r="22892" spans="76:76">
      <c r="BX22892" s="2"/>
    </row>
    <row r="22893" spans="76:76">
      <c r="BX22893" s="2"/>
    </row>
    <row r="22894" spans="76:76">
      <c r="BX22894" s="2"/>
    </row>
    <row r="22895" spans="76:76">
      <c r="BX22895" s="2"/>
    </row>
    <row r="22896" spans="76:76">
      <c r="BX22896" s="2"/>
    </row>
    <row r="22897" spans="76:76">
      <c r="BX22897" s="2"/>
    </row>
    <row r="22898" spans="76:76">
      <c r="BX22898" s="2"/>
    </row>
    <row r="22899" spans="76:76">
      <c r="BX22899" s="2"/>
    </row>
    <row r="22900" spans="76:76">
      <c r="BX22900" s="2"/>
    </row>
    <row r="22901" spans="76:76">
      <c r="BX22901" s="2"/>
    </row>
    <row r="22902" spans="76:76">
      <c r="BX22902" s="2"/>
    </row>
    <row r="22903" spans="76:76">
      <c r="BX22903" s="2"/>
    </row>
    <row r="22904" spans="76:76">
      <c r="BX22904" s="2"/>
    </row>
    <row r="22905" spans="76:76">
      <c r="BX22905" s="2"/>
    </row>
    <row r="22906" spans="76:76">
      <c r="BX22906" s="2"/>
    </row>
    <row r="22907" spans="76:76">
      <c r="BX22907" s="2"/>
    </row>
    <row r="22908" spans="76:76">
      <c r="BX22908" s="2"/>
    </row>
    <row r="22909" spans="76:76">
      <c r="BX22909" s="2"/>
    </row>
    <row r="22910" spans="76:76">
      <c r="BX22910" s="2"/>
    </row>
    <row r="22911" spans="76:76">
      <c r="BX22911" s="2"/>
    </row>
    <row r="22912" spans="76:76">
      <c r="BX22912" s="2"/>
    </row>
    <row r="22913" spans="76:76">
      <c r="BX22913" s="2"/>
    </row>
    <row r="22914" spans="76:76">
      <c r="BX22914" s="2"/>
    </row>
    <row r="22915" spans="76:76">
      <c r="BX22915" s="2"/>
    </row>
    <row r="22916" spans="76:76">
      <c r="BX22916" s="2"/>
    </row>
    <row r="22917" spans="76:76">
      <c r="BX22917" s="2"/>
    </row>
    <row r="22918" spans="76:76">
      <c r="BX22918" s="2"/>
    </row>
    <row r="22919" spans="76:76">
      <c r="BX22919" s="2"/>
    </row>
    <row r="22920" spans="76:76">
      <c r="BX22920" s="2"/>
    </row>
    <row r="22921" spans="76:76">
      <c r="BX22921" s="2"/>
    </row>
    <row r="22922" spans="76:76">
      <c r="BX22922" s="2"/>
    </row>
    <row r="22923" spans="76:76">
      <c r="BX22923" s="2"/>
    </row>
    <row r="22924" spans="76:76">
      <c r="BX22924" s="2"/>
    </row>
    <row r="22925" spans="76:76">
      <c r="BX22925" s="2"/>
    </row>
    <row r="22926" spans="76:76">
      <c r="BX22926" s="2"/>
    </row>
    <row r="22927" spans="76:76">
      <c r="BX22927" s="2"/>
    </row>
    <row r="22928" spans="76:76">
      <c r="BX22928" s="2"/>
    </row>
    <row r="22929" spans="76:76">
      <c r="BX22929" s="2"/>
    </row>
    <row r="22930" spans="76:76">
      <c r="BX22930" s="2"/>
    </row>
    <row r="22931" spans="76:76">
      <c r="BX22931" s="2"/>
    </row>
    <row r="22932" spans="76:76">
      <c r="BX22932" s="2"/>
    </row>
    <row r="22933" spans="76:76">
      <c r="BX22933" s="2"/>
    </row>
    <row r="22934" spans="76:76">
      <c r="BX22934" s="2"/>
    </row>
    <row r="22935" spans="76:76">
      <c r="BX22935" s="2"/>
    </row>
    <row r="22936" spans="76:76">
      <c r="BX22936" s="2"/>
    </row>
    <row r="22937" spans="76:76">
      <c r="BX22937" s="2"/>
    </row>
    <row r="22938" spans="76:76">
      <c r="BX22938" s="2"/>
    </row>
    <row r="22939" spans="76:76">
      <c r="BX22939" s="2"/>
    </row>
    <row r="22940" spans="76:76">
      <c r="BX22940" s="2"/>
    </row>
    <row r="22941" spans="76:76">
      <c r="BX22941" s="2"/>
    </row>
    <row r="22942" spans="76:76">
      <c r="BX22942" s="2"/>
    </row>
    <row r="22943" spans="76:76">
      <c r="BX22943" s="2"/>
    </row>
    <row r="22944" spans="76:76">
      <c r="BX22944" s="2"/>
    </row>
    <row r="22945" spans="76:76">
      <c r="BX22945" s="2"/>
    </row>
    <row r="22946" spans="76:76">
      <c r="BX22946" s="2"/>
    </row>
    <row r="22947" spans="76:76">
      <c r="BX22947" s="2"/>
    </row>
    <row r="22948" spans="76:76">
      <c r="BX22948" s="2"/>
    </row>
    <row r="22949" spans="76:76">
      <c r="BX22949" s="2"/>
    </row>
    <row r="22950" spans="76:76">
      <c r="BX22950" s="2"/>
    </row>
    <row r="22951" spans="76:76">
      <c r="BX22951" s="2"/>
    </row>
    <row r="22952" spans="76:76">
      <c r="BX22952" s="2"/>
    </row>
    <row r="22953" spans="76:76">
      <c r="BX22953" s="2"/>
    </row>
    <row r="22954" spans="76:76">
      <c r="BX22954" s="2"/>
    </row>
    <row r="22955" spans="76:76">
      <c r="BX22955" s="2"/>
    </row>
    <row r="22956" spans="76:76">
      <c r="BX22956" s="2"/>
    </row>
    <row r="22957" spans="76:76">
      <c r="BX22957" s="2"/>
    </row>
    <row r="22958" spans="76:76">
      <c r="BX22958" s="2"/>
    </row>
    <row r="22959" spans="76:76">
      <c r="BX22959" s="2"/>
    </row>
    <row r="22960" spans="76:76">
      <c r="BX22960" s="2"/>
    </row>
    <row r="22961" spans="76:76">
      <c r="BX22961" s="2"/>
    </row>
    <row r="22962" spans="76:76">
      <c r="BX22962" s="2"/>
    </row>
    <row r="22963" spans="76:76">
      <c r="BX22963" s="2"/>
    </row>
    <row r="22964" spans="76:76">
      <c r="BX22964" s="2"/>
    </row>
    <row r="22965" spans="76:76">
      <c r="BX22965" s="2"/>
    </row>
    <row r="22966" spans="76:76">
      <c r="BX22966" s="2"/>
    </row>
    <row r="22967" spans="76:76">
      <c r="BX22967" s="2"/>
    </row>
    <row r="22968" spans="76:76">
      <c r="BX22968" s="2"/>
    </row>
    <row r="22969" spans="76:76">
      <c r="BX22969" s="2"/>
    </row>
    <row r="22970" spans="76:76">
      <c r="BX22970" s="2"/>
    </row>
    <row r="22971" spans="76:76">
      <c r="BX22971" s="2"/>
    </row>
    <row r="22972" spans="76:76">
      <c r="BX22972" s="2"/>
    </row>
    <row r="22973" spans="76:76">
      <c r="BX22973" s="2"/>
    </row>
    <row r="22974" spans="76:76">
      <c r="BX22974" s="2"/>
    </row>
    <row r="22975" spans="76:76">
      <c r="BX22975" s="2"/>
    </row>
    <row r="22976" spans="76:76">
      <c r="BX22976" s="2"/>
    </row>
    <row r="22977" spans="76:76">
      <c r="BX22977" s="2"/>
    </row>
    <row r="22978" spans="76:76">
      <c r="BX22978" s="2"/>
    </row>
    <row r="22979" spans="76:76">
      <c r="BX22979" s="2"/>
    </row>
    <row r="22980" spans="76:76">
      <c r="BX22980" s="2"/>
    </row>
    <row r="22981" spans="76:76">
      <c r="BX22981" s="2"/>
    </row>
    <row r="22982" spans="76:76">
      <c r="BX22982" s="2"/>
    </row>
    <row r="22983" spans="76:76">
      <c r="BX22983" s="2"/>
    </row>
    <row r="22984" spans="76:76">
      <c r="BX22984" s="2"/>
    </row>
    <row r="22985" spans="76:76">
      <c r="BX22985" s="2"/>
    </row>
    <row r="22986" spans="76:76">
      <c r="BX22986" s="2"/>
    </row>
    <row r="22987" spans="76:76">
      <c r="BX22987" s="2"/>
    </row>
    <row r="22988" spans="76:76">
      <c r="BX22988" s="2"/>
    </row>
    <row r="22989" spans="76:76">
      <c r="BX22989" s="2"/>
    </row>
    <row r="22990" spans="76:76">
      <c r="BX22990" s="2"/>
    </row>
    <row r="22991" spans="76:76">
      <c r="BX22991" s="2"/>
    </row>
    <row r="22992" spans="76:76">
      <c r="BX22992" s="2"/>
    </row>
    <row r="22993" spans="76:76">
      <c r="BX22993" s="2"/>
    </row>
    <row r="22994" spans="76:76">
      <c r="BX22994" s="2"/>
    </row>
    <row r="22995" spans="76:76">
      <c r="BX22995" s="2"/>
    </row>
    <row r="22996" spans="76:76">
      <c r="BX22996" s="2"/>
    </row>
    <row r="22997" spans="76:76">
      <c r="BX22997" s="2"/>
    </row>
    <row r="22998" spans="76:76">
      <c r="BX22998" s="2"/>
    </row>
    <row r="22999" spans="76:76">
      <c r="BX22999" s="2"/>
    </row>
    <row r="23000" spans="76:76">
      <c r="BX23000" s="2"/>
    </row>
    <row r="23001" spans="76:76">
      <c r="BX23001" s="2"/>
    </row>
    <row r="23002" spans="76:76">
      <c r="BX23002" s="2"/>
    </row>
    <row r="23003" spans="76:76">
      <c r="BX23003" s="2"/>
    </row>
    <row r="23004" spans="76:76">
      <c r="BX23004" s="2"/>
    </row>
    <row r="23005" spans="76:76">
      <c r="BX23005" s="2"/>
    </row>
    <row r="23006" spans="76:76">
      <c r="BX23006" s="2"/>
    </row>
    <row r="23007" spans="76:76">
      <c r="BX23007" s="2"/>
    </row>
    <row r="23008" spans="76:76">
      <c r="BX23008" s="2"/>
    </row>
    <row r="23009" spans="76:76">
      <c r="BX23009" s="2"/>
    </row>
    <row r="23010" spans="76:76">
      <c r="BX23010" s="2"/>
    </row>
    <row r="23011" spans="76:76">
      <c r="BX23011" s="2"/>
    </row>
    <row r="23012" spans="76:76">
      <c r="BX23012" s="2"/>
    </row>
    <row r="23013" spans="76:76">
      <c r="BX23013" s="2"/>
    </row>
    <row r="23014" spans="76:76">
      <c r="BX23014" s="2"/>
    </row>
    <row r="23015" spans="76:76">
      <c r="BX23015" s="2"/>
    </row>
    <row r="23016" spans="76:76">
      <c r="BX23016" s="2"/>
    </row>
    <row r="23017" spans="76:76">
      <c r="BX23017" s="2"/>
    </row>
    <row r="23018" spans="76:76">
      <c r="BX23018" s="2"/>
    </row>
    <row r="23019" spans="76:76">
      <c r="BX23019" s="2"/>
    </row>
    <row r="23020" spans="76:76">
      <c r="BX23020" s="2"/>
    </row>
    <row r="23021" spans="76:76">
      <c r="BX23021" s="2"/>
    </row>
    <row r="23022" spans="76:76">
      <c r="BX23022" s="2"/>
    </row>
    <row r="23023" spans="76:76">
      <c r="BX23023" s="2"/>
    </row>
    <row r="23024" spans="76:76">
      <c r="BX23024" s="2"/>
    </row>
    <row r="23025" spans="76:76">
      <c r="BX23025" s="2"/>
    </row>
    <row r="23026" spans="76:76">
      <c r="BX23026" s="2"/>
    </row>
    <row r="23027" spans="76:76">
      <c r="BX23027" s="2"/>
    </row>
    <row r="23028" spans="76:76">
      <c r="BX23028" s="2"/>
    </row>
    <row r="23029" spans="76:76">
      <c r="BX23029" s="2"/>
    </row>
    <row r="23030" spans="76:76">
      <c r="BX23030" s="2"/>
    </row>
    <row r="23031" spans="76:76">
      <c r="BX23031" s="2"/>
    </row>
    <row r="23032" spans="76:76">
      <c r="BX23032" s="2"/>
    </row>
    <row r="23033" spans="76:76">
      <c r="BX23033" s="2"/>
    </row>
    <row r="23034" spans="76:76">
      <c r="BX23034" s="2"/>
    </row>
    <row r="23035" spans="76:76">
      <c r="BX23035" s="2"/>
    </row>
    <row r="23036" spans="76:76">
      <c r="BX23036" s="2"/>
    </row>
    <row r="23037" spans="76:76">
      <c r="BX23037" s="2"/>
    </row>
    <row r="23038" spans="76:76">
      <c r="BX23038" s="2"/>
    </row>
    <row r="23039" spans="76:76">
      <c r="BX23039" s="2"/>
    </row>
    <row r="23040" spans="76:76">
      <c r="BX23040" s="2"/>
    </row>
    <row r="23041" spans="76:76">
      <c r="BX23041" s="2"/>
    </row>
    <row r="23042" spans="76:76">
      <c r="BX23042" s="2"/>
    </row>
    <row r="23043" spans="76:76">
      <c r="BX23043" s="2"/>
    </row>
    <row r="23044" spans="76:76">
      <c r="BX23044" s="2"/>
    </row>
    <row r="23045" spans="76:76">
      <c r="BX23045" s="2"/>
    </row>
    <row r="23046" spans="76:76">
      <c r="BX23046" s="2"/>
    </row>
    <row r="23047" spans="76:76">
      <c r="BX23047" s="2"/>
    </row>
    <row r="23048" spans="76:76">
      <c r="BX23048" s="2"/>
    </row>
    <row r="23049" spans="76:76">
      <c r="BX23049" s="2"/>
    </row>
    <row r="23050" spans="76:76">
      <c r="BX23050" s="2"/>
    </row>
    <row r="23051" spans="76:76">
      <c r="BX23051" s="2"/>
    </row>
    <row r="23052" spans="76:76">
      <c r="BX23052" s="2"/>
    </row>
    <row r="23053" spans="76:76">
      <c r="BX23053" s="2"/>
    </row>
    <row r="23054" spans="76:76">
      <c r="BX23054" s="2"/>
    </row>
    <row r="23055" spans="76:76">
      <c r="BX23055" s="2"/>
    </row>
    <row r="23056" spans="76:76">
      <c r="BX23056" s="2"/>
    </row>
    <row r="23057" spans="76:76">
      <c r="BX23057" s="2"/>
    </row>
    <row r="23058" spans="76:76">
      <c r="BX23058" s="2"/>
    </row>
    <row r="23059" spans="76:76">
      <c r="BX23059" s="2"/>
    </row>
    <row r="23060" spans="76:76">
      <c r="BX23060" s="2"/>
    </row>
    <row r="23061" spans="76:76">
      <c r="BX23061" s="2"/>
    </row>
    <row r="23062" spans="76:76">
      <c r="BX23062" s="2"/>
    </row>
    <row r="23063" spans="76:76">
      <c r="BX23063" s="2"/>
    </row>
    <row r="23064" spans="76:76">
      <c r="BX23064" s="2"/>
    </row>
    <row r="23065" spans="76:76">
      <c r="BX23065" s="2"/>
    </row>
    <row r="23066" spans="76:76">
      <c r="BX23066" s="2"/>
    </row>
    <row r="23067" spans="76:76">
      <c r="BX23067" s="2"/>
    </row>
    <row r="23068" spans="76:76">
      <c r="BX23068" s="2"/>
    </row>
    <row r="23069" spans="76:76">
      <c r="BX23069" s="2"/>
    </row>
    <row r="23070" spans="76:76">
      <c r="BX23070" s="2"/>
    </row>
    <row r="23071" spans="76:76">
      <c r="BX23071" s="2"/>
    </row>
    <row r="23072" spans="76:76">
      <c r="BX23072" s="2"/>
    </row>
    <row r="23073" spans="76:76">
      <c r="BX23073" s="2"/>
    </row>
    <row r="23074" spans="76:76">
      <c r="BX23074" s="2"/>
    </row>
    <row r="23075" spans="76:76">
      <c r="BX23075" s="2"/>
    </row>
    <row r="23076" spans="76:76">
      <c r="BX23076" s="2"/>
    </row>
    <row r="23077" spans="76:76">
      <c r="BX23077" s="2"/>
    </row>
    <row r="23078" spans="76:76">
      <c r="BX23078" s="2"/>
    </row>
    <row r="23079" spans="76:76">
      <c r="BX23079" s="2"/>
    </row>
    <row r="23080" spans="76:76">
      <c r="BX23080" s="2"/>
    </row>
    <row r="23081" spans="76:76">
      <c r="BX23081" s="2"/>
    </row>
    <row r="23082" spans="76:76">
      <c r="BX23082" s="2"/>
    </row>
    <row r="23083" spans="76:76">
      <c r="BX23083" s="2"/>
    </row>
    <row r="23084" spans="76:76">
      <c r="BX23084" s="2"/>
    </row>
    <row r="23085" spans="76:76">
      <c r="BX23085" s="2"/>
    </row>
    <row r="23086" spans="76:76">
      <c r="BX23086" s="2"/>
    </row>
    <row r="23087" spans="76:76">
      <c r="BX23087" s="2"/>
    </row>
    <row r="23088" spans="76:76">
      <c r="BX23088" s="2"/>
    </row>
    <row r="23089" spans="76:76">
      <c r="BX23089" s="2"/>
    </row>
    <row r="23090" spans="76:76">
      <c r="BX23090" s="2"/>
    </row>
    <row r="23091" spans="76:76">
      <c r="BX23091" s="2"/>
    </row>
    <row r="23092" spans="76:76">
      <c r="BX23092" s="2"/>
    </row>
    <row r="23093" spans="76:76">
      <c r="BX23093" s="2"/>
    </row>
    <row r="23094" spans="76:76">
      <c r="BX23094" s="2"/>
    </row>
    <row r="23095" spans="76:76">
      <c r="BX23095" s="2"/>
    </row>
    <row r="23096" spans="76:76">
      <c r="BX23096" s="2"/>
    </row>
    <row r="23097" spans="76:76">
      <c r="BX23097" s="2"/>
    </row>
    <row r="23098" spans="76:76">
      <c r="BX23098" s="2"/>
    </row>
    <row r="23099" spans="76:76">
      <c r="BX23099" s="2"/>
    </row>
    <row r="23100" spans="76:76">
      <c r="BX23100" s="2"/>
    </row>
    <row r="23101" spans="76:76">
      <c r="BX23101" s="2"/>
    </row>
    <row r="23102" spans="76:76">
      <c r="BX23102" s="2"/>
    </row>
    <row r="23103" spans="76:76">
      <c r="BX23103" s="2"/>
    </row>
    <row r="23104" spans="76:76">
      <c r="BX23104" s="2"/>
    </row>
    <row r="23105" spans="76:76">
      <c r="BX23105" s="2"/>
    </row>
    <row r="23106" spans="76:76">
      <c r="BX23106" s="2"/>
    </row>
    <row r="23107" spans="76:76">
      <c r="BX23107" s="2"/>
    </row>
    <row r="23108" spans="76:76">
      <c r="BX23108" s="2"/>
    </row>
    <row r="23109" spans="76:76">
      <c r="BX23109" s="2"/>
    </row>
    <row r="23110" spans="76:76">
      <c r="BX23110" s="2"/>
    </row>
    <row r="23111" spans="76:76">
      <c r="BX23111" s="2"/>
    </row>
    <row r="23112" spans="76:76">
      <c r="BX23112" s="2"/>
    </row>
    <row r="23113" spans="76:76">
      <c r="BX23113" s="2"/>
    </row>
    <row r="23114" spans="76:76">
      <c r="BX23114" s="2"/>
    </row>
    <row r="23115" spans="76:76">
      <c r="BX23115" s="2"/>
    </row>
    <row r="23116" spans="76:76">
      <c r="BX23116" s="2"/>
    </row>
    <row r="23117" spans="76:76">
      <c r="BX23117" s="2"/>
    </row>
    <row r="23118" spans="76:76">
      <c r="BX23118" s="2"/>
    </row>
    <row r="23119" spans="76:76">
      <c r="BX23119" s="2"/>
    </row>
    <row r="23120" spans="76:76">
      <c r="BX23120" s="2"/>
    </row>
    <row r="23121" spans="76:76">
      <c r="BX23121" s="2"/>
    </row>
    <row r="23122" spans="76:76">
      <c r="BX23122" s="2"/>
    </row>
    <row r="23123" spans="76:76">
      <c r="BX23123" s="2"/>
    </row>
    <row r="23124" spans="76:76">
      <c r="BX23124" s="2"/>
    </row>
    <row r="23125" spans="76:76">
      <c r="BX23125" s="2"/>
    </row>
    <row r="23126" spans="76:76">
      <c r="BX23126" s="2"/>
    </row>
    <row r="23127" spans="76:76">
      <c r="BX23127" s="2"/>
    </row>
    <row r="23128" spans="76:76">
      <c r="BX23128" s="2"/>
    </row>
    <row r="23129" spans="76:76">
      <c r="BX23129" s="2"/>
    </row>
    <row r="23130" spans="76:76">
      <c r="BX23130" s="2"/>
    </row>
    <row r="23131" spans="76:76">
      <c r="BX23131" s="2"/>
    </row>
    <row r="23132" spans="76:76">
      <c r="BX23132" s="2"/>
    </row>
    <row r="23133" spans="76:76">
      <c r="BX23133" s="2"/>
    </row>
    <row r="23134" spans="76:76">
      <c r="BX23134" s="2"/>
    </row>
    <row r="23135" spans="76:76">
      <c r="BX23135" s="2"/>
    </row>
    <row r="23136" spans="76:76">
      <c r="BX23136" s="2"/>
    </row>
    <row r="23137" spans="76:76">
      <c r="BX23137" s="2"/>
    </row>
    <row r="23138" spans="76:76">
      <c r="BX23138" s="2"/>
    </row>
    <row r="23139" spans="76:76">
      <c r="BX23139" s="2"/>
    </row>
    <row r="23140" spans="76:76">
      <c r="BX23140" s="2"/>
    </row>
    <row r="23141" spans="76:76">
      <c r="BX23141" s="2"/>
    </row>
    <row r="23142" spans="76:76">
      <c r="BX23142" s="2"/>
    </row>
    <row r="23143" spans="76:76">
      <c r="BX23143" s="2"/>
    </row>
    <row r="23144" spans="76:76">
      <c r="BX23144" s="2"/>
    </row>
    <row r="23145" spans="76:76">
      <c r="BX23145" s="2"/>
    </row>
    <row r="23146" spans="76:76">
      <c r="BX23146" s="2"/>
    </row>
    <row r="23147" spans="76:76">
      <c r="BX23147" s="2"/>
    </row>
    <row r="23148" spans="76:76">
      <c r="BX23148" s="2"/>
    </row>
    <row r="23149" spans="76:76">
      <c r="BX23149" s="2"/>
    </row>
    <row r="23150" spans="76:76">
      <c r="BX23150" s="2"/>
    </row>
    <row r="23151" spans="76:76">
      <c r="BX23151" s="2"/>
    </row>
    <row r="23152" spans="76:76">
      <c r="BX23152" s="2"/>
    </row>
    <row r="23153" spans="76:76">
      <c r="BX23153" s="2"/>
    </row>
    <row r="23154" spans="76:76">
      <c r="BX23154" s="2"/>
    </row>
    <row r="23155" spans="76:76">
      <c r="BX23155" s="2"/>
    </row>
    <row r="23156" spans="76:76">
      <c r="BX23156" s="2"/>
    </row>
    <row r="23157" spans="76:76">
      <c r="BX23157" s="2"/>
    </row>
    <row r="23158" spans="76:76">
      <c r="BX23158" s="2"/>
    </row>
    <row r="23159" spans="76:76">
      <c r="BX23159" s="2"/>
    </row>
    <row r="23160" spans="76:76">
      <c r="BX23160" s="2"/>
    </row>
    <row r="23161" spans="76:76">
      <c r="BX23161" s="2"/>
    </row>
    <row r="23162" spans="76:76">
      <c r="BX23162" s="2"/>
    </row>
    <row r="23163" spans="76:76">
      <c r="BX23163" s="2"/>
    </row>
    <row r="23164" spans="76:76">
      <c r="BX23164" s="2"/>
    </row>
    <row r="23165" spans="76:76">
      <c r="BX23165" s="2"/>
    </row>
    <row r="23166" spans="76:76">
      <c r="BX23166" s="2"/>
    </row>
    <row r="23167" spans="76:76">
      <c r="BX23167" s="2"/>
    </row>
    <row r="23168" spans="76:76">
      <c r="BX23168" s="2"/>
    </row>
    <row r="23169" spans="76:76">
      <c r="BX23169" s="2"/>
    </row>
    <row r="23170" spans="76:76">
      <c r="BX23170" s="2"/>
    </row>
    <row r="23171" spans="76:76">
      <c r="BX23171" s="2"/>
    </row>
    <row r="23172" spans="76:76">
      <c r="BX23172" s="2"/>
    </row>
    <row r="23173" spans="76:76">
      <c r="BX23173" s="2"/>
    </row>
    <row r="23174" spans="76:76">
      <c r="BX23174" s="2"/>
    </row>
    <row r="23175" spans="76:76">
      <c r="BX23175" s="2"/>
    </row>
    <row r="23176" spans="76:76">
      <c r="BX23176" s="2"/>
    </row>
    <row r="23177" spans="76:76">
      <c r="BX23177" s="2"/>
    </row>
    <row r="23178" spans="76:76">
      <c r="BX23178" s="2"/>
    </row>
    <row r="23179" spans="76:76">
      <c r="BX23179" s="2"/>
    </row>
    <row r="23180" spans="76:76">
      <c r="BX23180" s="2"/>
    </row>
    <row r="23181" spans="76:76">
      <c r="BX23181" s="2"/>
    </row>
    <row r="23182" spans="76:76">
      <c r="BX23182" s="2"/>
    </row>
    <row r="23183" spans="76:76">
      <c r="BX23183" s="2"/>
    </row>
    <row r="23184" spans="76:76">
      <c r="BX23184" s="2"/>
    </row>
    <row r="23185" spans="76:76">
      <c r="BX23185" s="2"/>
    </row>
    <row r="23186" spans="76:76">
      <c r="BX23186" s="2"/>
    </row>
    <row r="23187" spans="76:76">
      <c r="BX23187" s="2"/>
    </row>
    <row r="23188" spans="76:76">
      <c r="BX23188" s="2"/>
    </row>
    <row r="23189" spans="76:76">
      <c r="BX23189" s="2"/>
    </row>
    <row r="23190" spans="76:76">
      <c r="BX23190" s="2"/>
    </row>
    <row r="23191" spans="76:76">
      <c r="BX23191" s="2"/>
    </row>
    <row r="23192" spans="76:76">
      <c r="BX23192" s="2"/>
    </row>
    <row r="23193" spans="76:76">
      <c r="BX23193" s="2"/>
    </row>
    <row r="23194" spans="76:76">
      <c r="BX23194" s="2"/>
    </row>
    <row r="23195" spans="76:76">
      <c r="BX23195" s="2"/>
    </row>
    <row r="23196" spans="76:76">
      <c r="BX23196" s="2"/>
    </row>
    <row r="23197" spans="76:76">
      <c r="BX23197" s="2"/>
    </row>
    <row r="23198" spans="76:76">
      <c r="BX23198" s="2"/>
    </row>
    <row r="23199" spans="76:76">
      <c r="BX23199" s="2"/>
    </row>
    <row r="23200" spans="76:76">
      <c r="BX23200" s="2"/>
    </row>
    <row r="23201" spans="76:76">
      <c r="BX23201" s="2"/>
    </row>
    <row r="23202" spans="76:76">
      <c r="BX23202" s="2"/>
    </row>
    <row r="23203" spans="76:76">
      <c r="BX23203" s="2"/>
    </row>
    <row r="23204" spans="76:76">
      <c r="BX23204" s="2"/>
    </row>
    <row r="23205" spans="76:76">
      <c r="BX23205" s="2"/>
    </row>
    <row r="23206" spans="76:76">
      <c r="BX23206" s="2"/>
    </row>
    <row r="23207" spans="76:76">
      <c r="BX23207" s="2"/>
    </row>
    <row r="23208" spans="76:76">
      <c r="BX23208" s="2"/>
    </row>
    <row r="23209" spans="76:76">
      <c r="BX23209" s="2"/>
    </row>
    <row r="23210" spans="76:76">
      <c r="BX23210" s="2"/>
    </row>
    <row r="23211" spans="76:76">
      <c r="BX23211" s="2"/>
    </row>
    <row r="23212" spans="76:76">
      <c r="BX23212" s="2"/>
    </row>
    <row r="23213" spans="76:76">
      <c r="BX23213" s="2"/>
    </row>
    <row r="23214" spans="76:76">
      <c r="BX23214" s="2"/>
    </row>
    <row r="23215" spans="76:76">
      <c r="BX23215" s="2"/>
    </row>
    <row r="23216" spans="76:76">
      <c r="BX23216" s="2"/>
    </row>
    <row r="23217" spans="76:76">
      <c r="BX23217" s="2"/>
    </row>
    <row r="23218" spans="76:76">
      <c r="BX23218" s="2"/>
    </row>
    <row r="23219" spans="76:76">
      <c r="BX23219" s="2"/>
    </row>
    <row r="23220" spans="76:76">
      <c r="BX23220" s="2"/>
    </row>
    <row r="23221" spans="76:76">
      <c r="BX23221" s="2"/>
    </row>
    <row r="23222" spans="76:76">
      <c r="BX23222" s="2"/>
    </row>
    <row r="23223" spans="76:76">
      <c r="BX23223" s="2"/>
    </row>
    <row r="23224" spans="76:76">
      <c r="BX23224" s="2"/>
    </row>
    <row r="23225" spans="76:76">
      <c r="BX23225" s="2"/>
    </row>
    <row r="23226" spans="76:76">
      <c r="BX23226" s="2"/>
    </row>
    <row r="23227" spans="76:76">
      <c r="BX23227" s="2"/>
    </row>
    <row r="23228" spans="76:76">
      <c r="BX23228" s="2"/>
    </row>
    <row r="23229" spans="76:76">
      <c r="BX23229" s="2"/>
    </row>
    <row r="23230" spans="76:76">
      <c r="BX23230" s="2"/>
    </row>
    <row r="23231" spans="76:76">
      <c r="BX23231" s="2"/>
    </row>
    <row r="23232" spans="76:76">
      <c r="BX23232" s="2"/>
    </row>
    <row r="23233" spans="76:76">
      <c r="BX23233" s="2"/>
    </row>
    <row r="23234" spans="76:76">
      <c r="BX23234" s="2"/>
    </row>
    <row r="23235" spans="76:76">
      <c r="BX23235" s="2"/>
    </row>
    <row r="23236" spans="76:76">
      <c r="BX23236" s="2"/>
    </row>
    <row r="23237" spans="76:76">
      <c r="BX23237" s="2"/>
    </row>
    <row r="23238" spans="76:76">
      <c r="BX23238" s="2"/>
    </row>
    <row r="23239" spans="76:76">
      <c r="BX23239" s="2"/>
    </row>
    <row r="23240" spans="76:76">
      <c r="BX23240" s="2"/>
    </row>
    <row r="23241" spans="76:76">
      <c r="BX23241" s="2"/>
    </row>
    <row r="23242" spans="76:76">
      <c r="BX23242" s="2"/>
    </row>
    <row r="23243" spans="76:76">
      <c r="BX23243" s="2"/>
    </row>
    <row r="23244" spans="76:76">
      <c r="BX23244" s="2"/>
    </row>
    <row r="23245" spans="76:76">
      <c r="BX23245" s="2"/>
    </row>
    <row r="23246" spans="76:76">
      <c r="BX23246" s="2"/>
    </row>
    <row r="23247" spans="76:76">
      <c r="BX23247" s="2"/>
    </row>
    <row r="23248" spans="76:76">
      <c r="BX23248" s="2"/>
    </row>
    <row r="23249" spans="76:76">
      <c r="BX23249" s="2"/>
    </row>
    <row r="23250" spans="76:76">
      <c r="BX23250" s="2"/>
    </row>
    <row r="23251" spans="76:76">
      <c r="BX23251" s="2"/>
    </row>
    <row r="23252" spans="76:76">
      <c r="BX23252" s="2"/>
    </row>
    <row r="23253" spans="76:76">
      <c r="BX23253" s="2"/>
    </row>
    <row r="23254" spans="76:76">
      <c r="BX23254" s="2"/>
    </row>
    <row r="23255" spans="76:76">
      <c r="BX23255" s="2"/>
    </row>
    <row r="23256" spans="76:76">
      <c r="BX23256" s="2"/>
    </row>
    <row r="23257" spans="76:76">
      <c r="BX23257" s="2"/>
    </row>
    <row r="23258" spans="76:76">
      <c r="BX23258" s="2"/>
    </row>
    <row r="23259" spans="76:76">
      <c r="BX23259" s="2"/>
    </row>
    <row r="23260" spans="76:76">
      <c r="BX23260" s="2"/>
    </row>
    <row r="23261" spans="76:76">
      <c r="BX23261" s="2"/>
    </row>
    <row r="23262" spans="76:76">
      <c r="BX23262" s="2"/>
    </row>
    <row r="23263" spans="76:76">
      <c r="BX23263" s="2"/>
    </row>
    <row r="23264" spans="76:76">
      <c r="BX23264" s="2"/>
    </row>
    <row r="23265" spans="76:76">
      <c r="BX23265" s="2"/>
    </row>
    <row r="23266" spans="76:76">
      <c r="BX23266" s="2"/>
    </row>
    <row r="23267" spans="76:76">
      <c r="BX23267" s="2"/>
    </row>
    <row r="23268" spans="76:76">
      <c r="BX23268" s="2"/>
    </row>
    <row r="23269" spans="76:76">
      <c r="BX23269" s="2"/>
    </row>
    <row r="23270" spans="76:76">
      <c r="BX23270" s="2"/>
    </row>
    <row r="23271" spans="76:76">
      <c r="BX23271" s="2"/>
    </row>
    <row r="23272" spans="76:76">
      <c r="BX23272" s="2"/>
    </row>
    <row r="23273" spans="76:76">
      <c r="BX23273" s="2"/>
    </row>
    <row r="23274" spans="76:76">
      <c r="BX23274" s="2"/>
    </row>
    <row r="23275" spans="76:76">
      <c r="BX23275" s="2"/>
    </row>
    <row r="23276" spans="76:76">
      <c r="BX23276" s="2"/>
    </row>
    <row r="23277" spans="76:76">
      <c r="BX23277" s="2"/>
    </row>
    <row r="23278" spans="76:76">
      <c r="BX23278" s="2"/>
    </row>
    <row r="23279" spans="76:76">
      <c r="BX23279" s="2"/>
    </row>
    <row r="23280" spans="76:76">
      <c r="BX23280" s="2"/>
    </row>
    <row r="23281" spans="76:76">
      <c r="BX23281" s="2"/>
    </row>
    <row r="23282" spans="76:76">
      <c r="BX23282" s="2"/>
    </row>
    <row r="23283" spans="76:76">
      <c r="BX23283" s="2"/>
    </row>
    <row r="23284" spans="76:76">
      <c r="BX23284" s="2"/>
    </row>
    <row r="23285" spans="76:76">
      <c r="BX23285" s="2"/>
    </row>
    <row r="23286" spans="76:76">
      <c r="BX23286" s="2"/>
    </row>
    <row r="23287" spans="76:76">
      <c r="BX23287" s="2"/>
    </row>
    <row r="23288" spans="76:76">
      <c r="BX23288" s="2"/>
    </row>
    <row r="23289" spans="76:76">
      <c r="BX23289" s="2"/>
    </row>
    <row r="23290" spans="76:76">
      <c r="BX23290" s="2"/>
    </row>
    <row r="23291" spans="76:76">
      <c r="BX23291" s="2"/>
    </row>
    <row r="23292" spans="76:76">
      <c r="BX23292" s="2"/>
    </row>
    <row r="23293" spans="76:76">
      <c r="BX23293" s="2"/>
    </row>
    <row r="23294" spans="76:76">
      <c r="BX23294" s="2"/>
    </row>
    <row r="23295" spans="76:76">
      <c r="BX23295" s="2"/>
    </row>
    <row r="23296" spans="76:76">
      <c r="BX23296" s="2"/>
    </row>
    <row r="23297" spans="76:76">
      <c r="BX23297" s="2"/>
    </row>
    <row r="23298" spans="76:76">
      <c r="BX23298" s="2"/>
    </row>
    <row r="23299" spans="76:76">
      <c r="BX23299" s="2"/>
    </row>
    <row r="23300" spans="76:76">
      <c r="BX23300" s="2"/>
    </row>
    <row r="23301" spans="76:76">
      <c r="BX23301" s="2"/>
    </row>
    <row r="23302" spans="76:76">
      <c r="BX23302" s="2"/>
    </row>
    <row r="23303" spans="76:76">
      <c r="BX23303" s="2"/>
    </row>
    <row r="23304" spans="76:76">
      <c r="BX23304" s="2"/>
    </row>
    <row r="23305" spans="76:76">
      <c r="BX23305" s="2"/>
    </row>
    <row r="23306" spans="76:76">
      <c r="BX23306" s="2"/>
    </row>
    <row r="23307" spans="76:76">
      <c r="BX23307" s="2"/>
    </row>
    <row r="23308" spans="76:76">
      <c r="BX23308" s="2"/>
    </row>
    <row r="23309" spans="76:76">
      <c r="BX23309" s="2"/>
    </row>
    <row r="23310" spans="76:76">
      <c r="BX23310" s="2"/>
    </row>
    <row r="23311" spans="76:76">
      <c r="BX23311" s="2"/>
    </row>
    <row r="23312" spans="76:76">
      <c r="BX23312" s="2"/>
    </row>
    <row r="23313" spans="76:76">
      <c r="BX23313" s="2"/>
    </row>
    <row r="23314" spans="76:76">
      <c r="BX23314" s="2"/>
    </row>
    <row r="23315" spans="76:76">
      <c r="BX23315" s="2"/>
    </row>
    <row r="23316" spans="76:76">
      <c r="BX23316" s="2"/>
    </row>
    <row r="23317" spans="76:76">
      <c r="BX23317" s="2"/>
    </row>
    <row r="23318" spans="76:76">
      <c r="BX23318" s="2"/>
    </row>
    <row r="23319" spans="76:76">
      <c r="BX23319" s="2"/>
    </row>
    <row r="23320" spans="76:76">
      <c r="BX23320" s="2"/>
    </row>
    <row r="23321" spans="76:76">
      <c r="BX23321" s="2"/>
    </row>
    <row r="23322" spans="76:76">
      <c r="BX23322" s="2"/>
    </row>
    <row r="23323" spans="76:76">
      <c r="BX23323" s="2"/>
    </row>
    <row r="23324" spans="76:76">
      <c r="BX23324" s="2"/>
    </row>
    <row r="23325" spans="76:76">
      <c r="BX23325" s="2"/>
    </row>
    <row r="23326" spans="76:76">
      <c r="BX23326" s="2"/>
    </row>
    <row r="23327" spans="76:76">
      <c r="BX23327" s="2"/>
    </row>
    <row r="23328" spans="76:76">
      <c r="BX23328" s="2"/>
    </row>
    <row r="23329" spans="76:76">
      <c r="BX23329" s="2"/>
    </row>
    <row r="23330" spans="76:76">
      <c r="BX23330" s="2"/>
    </row>
    <row r="23331" spans="76:76">
      <c r="BX23331" s="2"/>
    </row>
    <row r="23332" spans="76:76">
      <c r="BX23332" s="2"/>
    </row>
    <row r="23333" spans="76:76">
      <c r="BX23333" s="2"/>
    </row>
    <row r="23334" spans="76:76">
      <c r="BX23334" s="2"/>
    </row>
    <row r="23335" spans="76:76">
      <c r="BX23335" s="2"/>
    </row>
    <row r="23336" spans="76:76">
      <c r="BX23336" s="2"/>
    </row>
    <row r="23337" spans="76:76">
      <c r="BX23337" s="2"/>
    </row>
    <row r="23338" spans="76:76">
      <c r="BX23338" s="2"/>
    </row>
    <row r="23339" spans="76:76">
      <c r="BX23339" s="2"/>
    </row>
    <row r="23340" spans="76:76">
      <c r="BX23340" s="2"/>
    </row>
    <row r="23341" spans="76:76">
      <c r="BX23341" s="2"/>
    </row>
    <row r="23342" spans="76:76">
      <c r="BX23342" s="2"/>
    </row>
    <row r="23343" spans="76:76">
      <c r="BX23343" s="2"/>
    </row>
    <row r="23344" spans="76:76">
      <c r="BX23344" s="2"/>
    </row>
    <row r="23345" spans="76:76">
      <c r="BX23345" s="2"/>
    </row>
    <row r="23346" spans="76:76">
      <c r="BX23346" s="2"/>
    </row>
    <row r="23347" spans="76:76">
      <c r="BX23347" s="2"/>
    </row>
    <row r="23348" spans="76:76">
      <c r="BX23348" s="2"/>
    </row>
    <row r="23349" spans="76:76">
      <c r="BX23349" s="2"/>
    </row>
    <row r="23350" spans="76:76">
      <c r="BX23350" s="2"/>
    </row>
    <row r="23351" spans="76:76">
      <c r="BX23351" s="2"/>
    </row>
    <row r="23352" spans="76:76">
      <c r="BX23352" s="2"/>
    </row>
    <row r="23353" spans="76:76">
      <c r="BX23353" s="2"/>
    </row>
    <row r="23354" spans="76:76">
      <c r="BX23354" s="2"/>
    </row>
    <row r="23355" spans="76:76">
      <c r="BX23355" s="2"/>
    </row>
    <row r="23356" spans="76:76">
      <c r="BX23356" s="2"/>
    </row>
    <row r="23357" spans="76:76">
      <c r="BX23357" s="2"/>
    </row>
    <row r="23358" spans="76:76">
      <c r="BX23358" s="2"/>
    </row>
    <row r="23359" spans="76:76">
      <c r="BX23359" s="2"/>
    </row>
    <row r="23360" spans="76:76">
      <c r="BX23360" s="2"/>
    </row>
    <row r="23361" spans="76:76">
      <c r="BX23361" s="2"/>
    </row>
    <row r="23362" spans="76:76">
      <c r="BX23362" s="2"/>
    </row>
    <row r="23363" spans="76:76">
      <c r="BX23363" s="2"/>
    </row>
    <row r="23364" spans="76:76">
      <c r="BX23364" s="2"/>
    </row>
    <row r="23365" spans="76:76">
      <c r="BX23365" s="2"/>
    </row>
    <row r="23366" spans="76:76">
      <c r="BX23366" s="2"/>
    </row>
    <row r="23367" spans="76:76">
      <c r="BX23367" s="2"/>
    </row>
    <row r="23368" spans="76:76">
      <c r="BX23368" s="2"/>
    </row>
    <row r="23369" spans="76:76">
      <c r="BX23369" s="2"/>
    </row>
    <row r="23370" spans="76:76">
      <c r="BX23370" s="2"/>
    </row>
    <row r="23371" spans="76:76">
      <c r="BX23371" s="2"/>
    </row>
    <row r="23372" spans="76:76">
      <c r="BX23372" s="2"/>
    </row>
    <row r="23373" spans="76:76">
      <c r="BX23373" s="2"/>
    </row>
    <row r="23374" spans="76:76">
      <c r="BX23374" s="2"/>
    </row>
    <row r="23375" spans="76:76">
      <c r="BX23375" s="2"/>
    </row>
    <row r="23376" spans="76:76">
      <c r="BX23376" s="2"/>
    </row>
    <row r="23377" spans="76:76">
      <c r="BX23377" s="2"/>
    </row>
    <row r="23378" spans="76:76">
      <c r="BX23378" s="2"/>
    </row>
    <row r="23379" spans="76:76">
      <c r="BX23379" s="2"/>
    </row>
    <row r="23380" spans="76:76">
      <c r="BX23380" s="2"/>
    </row>
    <row r="23381" spans="76:76">
      <c r="BX23381" s="2"/>
    </row>
    <row r="23382" spans="76:76">
      <c r="BX23382" s="2"/>
    </row>
    <row r="23383" spans="76:76">
      <c r="BX23383" s="2"/>
    </row>
    <row r="23384" spans="76:76">
      <c r="BX23384" s="2"/>
    </row>
    <row r="23385" spans="76:76">
      <c r="BX23385" s="2"/>
    </row>
    <row r="23386" spans="76:76">
      <c r="BX23386" s="2"/>
    </row>
    <row r="23387" spans="76:76">
      <c r="BX23387" s="2"/>
    </row>
    <row r="23388" spans="76:76">
      <c r="BX23388" s="2"/>
    </row>
    <row r="23389" spans="76:76">
      <c r="BX23389" s="2"/>
    </row>
    <row r="23390" spans="76:76">
      <c r="BX23390" s="2"/>
    </row>
    <row r="23391" spans="76:76">
      <c r="BX23391" s="2"/>
    </row>
    <row r="23392" spans="76:76">
      <c r="BX23392" s="2"/>
    </row>
    <row r="23393" spans="76:76">
      <c r="BX23393" s="2"/>
    </row>
    <row r="23394" spans="76:76">
      <c r="BX23394" s="2"/>
    </row>
    <row r="23395" spans="76:76">
      <c r="BX23395" s="2"/>
    </row>
    <row r="23396" spans="76:76">
      <c r="BX23396" s="2"/>
    </row>
    <row r="23397" spans="76:76">
      <c r="BX23397" s="2"/>
    </row>
    <row r="23398" spans="76:76">
      <c r="BX23398" s="2"/>
    </row>
    <row r="23399" spans="76:76">
      <c r="BX23399" s="2"/>
    </row>
    <row r="23400" spans="76:76">
      <c r="BX23400" s="2"/>
    </row>
    <row r="23401" spans="76:76">
      <c r="BX23401" s="2"/>
    </row>
    <row r="23402" spans="76:76">
      <c r="BX23402" s="2"/>
    </row>
    <row r="23403" spans="76:76">
      <c r="BX23403" s="2"/>
    </row>
    <row r="23404" spans="76:76">
      <c r="BX23404" s="2"/>
    </row>
    <row r="23405" spans="76:76">
      <c r="BX23405" s="2"/>
    </row>
    <row r="23406" spans="76:76">
      <c r="BX23406" s="2"/>
    </row>
    <row r="23407" spans="76:76">
      <c r="BX23407" s="2"/>
    </row>
    <row r="23408" spans="76:76">
      <c r="BX23408" s="2"/>
    </row>
    <row r="23409" spans="76:76">
      <c r="BX23409" s="2"/>
    </row>
    <row r="23410" spans="76:76">
      <c r="BX23410" s="2"/>
    </row>
    <row r="23411" spans="76:76">
      <c r="BX23411" s="2"/>
    </row>
    <row r="23412" spans="76:76">
      <c r="BX23412" s="2"/>
    </row>
    <row r="23413" spans="76:76">
      <c r="BX23413" s="2"/>
    </row>
    <row r="23414" spans="76:76">
      <c r="BX23414" s="2"/>
    </row>
    <row r="23415" spans="76:76">
      <c r="BX23415" s="2"/>
    </row>
    <row r="23416" spans="76:76">
      <c r="BX23416" s="2"/>
    </row>
    <row r="23417" spans="76:76">
      <c r="BX23417" s="2"/>
    </row>
    <row r="23418" spans="76:76">
      <c r="BX23418" s="2"/>
    </row>
    <row r="23419" spans="76:76">
      <c r="BX23419" s="2"/>
    </row>
    <row r="23420" spans="76:76">
      <c r="BX23420" s="2"/>
    </row>
    <row r="23421" spans="76:76">
      <c r="BX23421" s="2"/>
    </row>
    <row r="23422" spans="76:76">
      <c r="BX23422" s="2"/>
    </row>
    <row r="23423" spans="76:76">
      <c r="BX23423" s="2"/>
    </row>
    <row r="23424" spans="76:76">
      <c r="BX23424" s="2"/>
    </row>
    <row r="23425" spans="76:76">
      <c r="BX23425" s="2"/>
    </row>
    <row r="23426" spans="76:76">
      <c r="BX23426" s="2"/>
    </row>
    <row r="23427" spans="76:76">
      <c r="BX23427" s="2"/>
    </row>
    <row r="23428" spans="76:76">
      <c r="BX23428" s="2"/>
    </row>
    <row r="23429" spans="76:76">
      <c r="BX23429" s="2"/>
    </row>
    <row r="23430" spans="76:76">
      <c r="BX23430" s="2"/>
    </row>
    <row r="23431" spans="76:76">
      <c r="BX23431" s="2"/>
    </row>
    <row r="23432" spans="76:76">
      <c r="BX23432" s="2"/>
    </row>
    <row r="23433" spans="76:76">
      <c r="BX23433" s="2"/>
    </row>
    <row r="23434" spans="76:76">
      <c r="BX23434" s="2"/>
    </row>
    <row r="23435" spans="76:76">
      <c r="BX23435" s="2"/>
    </row>
    <row r="23436" spans="76:76">
      <c r="BX23436" s="2"/>
    </row>
    <row r="23437" spans="76:76">
      <c r="BX23437" s="2"/>
    </row>
    <row r="23438" spans="76:76">
      <c r="BX23438" s="2"/>
    </row>
    <row r="23439" spans="76:76">
      <c r="BX23439" s="2"/>
    </row>
    <row r="23440" spans="76:76">
      <c r="BX23440" s="2"/>
    </row>
    <row r="23441" spans="76:76">
      <c r="BX23441" s="2"/>
    </row>
    <row r="23442" spans="76:76">
      <c r="BX23442" s="2"/>
    </row>
    <row r="23443" spans="76:76">
      <c r="BX23443" s="2"/>
    </row>
    <row r="23444" spans="76:76">
      <c r="BX23444" s="2"/>
    </row>
    <row r="23445" spans="76:76">
      <c r="BX23445" s="2"/>
    </row>
    <row r="23446" spans="76:76">
      <c r="BX23446" s="2"/>
    </row>
    <row r="23447" spans="76:76">
      <c r="BX23447" s="2"/>
    </row>
    <row r="23448" spans="76:76">
      <c r="BX23448" s="2"/>
    </row>
    <row r="23449" spans="76:76">
      <c r="BX23449" s="2"/>
    </row>
    <row r="23450" spans="76:76">
      <c r="BX23450" s="2"/>
    </row>
    <row r="23451" spans="76:76">
      <c r="BX23451" s="2"/>
    </row>
    <row r="23452" spans="76:76">
      <c r="BX23452" s="2"/>
    </row>
    <row r="23453" spans="76:76">
      <c r="BX23453" s="2"/>
    </row>
    <row r="23454" spans="76:76">
      <c r="BX23454" s="2"/>
    </row>
    <row r="23455" spans="76:76">
      <c r="BX23455" s="2"/>
    </row>
    <row r="23456" spans="76:76">
      <c r="BX23456" s="2"/>
    </row>
    <row r="23457" spans="76:76">
      <c r="BX23457" s="2"/>
    </row>
    <row r="23458" spans="76:76">
      <c r="BX23458" s="2"/>
    </row>
    <row r="23459" spans="76:76">
      <c r="BX23459" s="2"/>
    </row>
    <row r="23460" spans="76:76">
      <c r="BX23460" s="2"/>
    </row>
    <row r="23461" spans="76:76">
      <c r="BX23461" s="2"/>
    </row>
    <row r="23462" spans="76:76">
      <c r="BX23462" s="2"/>
    </row>
    <row r="23463" spans="76:76">
      <c r="BX23463" s="2"/>
    </row>
    <row r="23464" spans="76:76">
      <c r="BX23464" s="2"/>
    </row>
    <row r="23465" spans="76:76">
      <c r="BX23465" s="2"/>
    </row>
    <row r="23466" spans="76:76">
      <c r="BX23466" s="2"/>
    </row>
    <row r="23467" spans="76:76">
      <c r="BX23467" s="2"/>
    </row>
    <row r="23468" spans="76:76">
      <c r="BX23468" s="2"/>
    </row>
    <row r="23469" spans="76:76">
      <c r="BX23469" s="2"/>
    </row>
    <row r="23470" spans="76:76">
      <c r="BX23470" s="2"/>
    </row>
    <row r="23471" spans="76:76">
      <c r="BX23471" s="2"/>
    </row>
    <row r="23472" spans="76:76">
      <c r="BX23472" s="2"/>
    </row>
    <row r="23473" spans="76:76">
      <c r="BX23473" s="2"/>
    </row>
    <row r="23474" spans="76:76">
      <c r="BX23474" s="2"/>
    </row>
    <row r="23475" spans="76:76">
      <c r="BX23475" s="2"/>
    </row>
    <row r="23476" spans="76:76">
      <c r="BX23476" s="2"/>
    </row>
    <row r="23477" spans="76:76">
      <c r="BX23477" s="2"/>
    </row>
    <row r="23478" spans="76:76">
      <c r="BX23478" s="2"/>
    </row>
    <row r="23479" spans="76:76">
      <c r="BX23479" s="2"/>
    </row>
    <row r="23480" spans="76:76">
      <c r="BX23480" s="2"/>
    </row>
    <row r="23481" spans="76:76">
      <c r="BX23481" s="2"/>
    </row>
    <row r="23482" spans="76:76">
      <c r="BX23482" s="2"/>
    </row>
    <row r="23483" spans="76:76">
      <c r="BX23483" s="2"/>
    </row>
    <row r="23484" spans="76:76">
      <c r="BX23484" s="2"/>
    </row>
    <row r="23485" spans="76:76">
      <c r="BX23485" s="2"/>
    </row>
    <row r="23486" spans="76:76">
      <c r="BX23486" s="2"/>
    </row>
    <row r="23487" spans="76:76">
      <c r="BX23487" s="2"/>
    </row>
    <row r="23488" spans="76:76">
      <c r="BX23488" s="2"/>
    </row>
    <row r="23489" spans="76:76">
      <c r="BX23489" s="2"/>
    </row>
    <row r="23490" spans="76:76">
      <c r="BX23490" s="2"/>
    </row>
    <row r="23491" spans="76:76">
      <c r="BX23491" s="2"/>
    </row>
    <row r="23492" spans="76:76">
      <c r="BX23492" s="2"/>
    </row>
    <row r="23493" spans="76:76">
      <c r="BX23493" s="2"/>
    </row>
    <row r="23494" spans="76:76">
      <c r="BX23494" s="2"/>
    </row>
    <row r="23495" spans="76:76">
      <c r="BX23495" s="2"/>
    </row>
    <row r="23496" spans="76:76">
      <c r="BX23496" s="2"/>
    </row>
    <row r="23497" spans="76:76">
      <c r="BX23497" s="2"/>
    </row>
    <row r="23498" spans="76:76">
      <c r="BX23498" s="2"/>
    </row>
    <row r="23499" spans="76:76">
      <c r="BX23499" s="2"/>
    </row>
    <row r="23500" spans="76:76">
      <c r="BX23500" s="2"/>
    </row>
    <row r="23501" spans="76:76">
      <c r="BX23501" s="2"/>
    </row>
    <row r="23502" spans="76:76">
      <c r="BX23502" s="2"/>
    </row>
    <row r="23503" spans="76:76">
      <c r="BX23503" s="2"/>
    </row>
    <row r="23504" spans="76:76">
      <c r="BX23504" s="2"/>
    </row>
    <row r="23505" spans="76:76">
      <c r="BX23505" s="2"/>
    </row>
    <row r="23506" spans="76:76">
      <c r="BX23506" s="2"/>
    </row>
    <row r="23507" spans="76:76">
      <c r="BX23507" s="2"/>
    </row>
    <row r="23508" spans="76:76">
      <c r="BX23508" s="2"/>
    </row>
    <row r="23509" spans="76:76">
      <c r="BX23509" s="2"/>
    </row>
    <row r="23510" spans="76:76">
      <c r="BX23510" s="2"/>
    </row>
    <row r="23511" spans="76:76">
      <c r="BX23511" s="2"/>
    </row>
    <row r="23512" spans="76:76">
      <c r="BX23512" s="2"/>
    </row>
    <row r="23513" spans="76:76">
      <c r="BX23513" s="2"/>
    </row>
    <row r="23514" spans="76:76">
      <c r="BX23514" s="2"/>
    </row>
    <row r="23515" spans="76:76">
      <c r="BX23515" s="2"/>
    </row>
    <row r="23516" spans="76:76">
      <c r="BX23516" s="2"/>
    </row>
    <row r="23517" spans="76:76">
      <c r="BX23517" s="2"/>
    </row>
    <row r="23518" spans="76:76">
      <c r="BX23518" s="2"/>
    </row>
    <row r="23519" spans="76:76">
      <c r="BX23519" s="2"/>
    </row>
    <row r="23520" spans="76:76">
      <c r="BX23520" s="2"/>
    </row>
    <row r="23521" spans="76:76">
      <c r="BX23521" s="2"/>
    </row>
    <row r="23522" spans="76:76">
      <c r="BX23522" s="2"/>
    </row>
    <row r="23523" spans="76:76">
      <c r="BX23523" s="2"/>
    </row>
    <row r="23524" spans="76:76">
      <c r="BX23524" s="2"/>
    </row>
    <row r="23525" spans="76:76">
      <c r="BX23525" s="2"/>
    </row>
    <row r="23526" spans="76:76">
      <c r="BX23526" s="2"/>
    </row>
    <row r="23527" spans="76:76">
      <c r="BX23527" s="2"/>
    </row>
    <row r="23528" spans="76:76">
      <c r="BX23528" s="2"/>
    </row>
    <row r="23529" spans="76:76">
      <c r="BX23529" s="2"/>
    </row>
    <row r="23530" spans="76:76">
      <c r="BX23530" s="2"/>
    </row>
    <row r="23531" spans="76:76">
      <c r="BX23531" s="2"/>
    </row>
    <row r="23532" spans="76:76">
      <c r="BX23532" s="2"/>
    </row>
    <row r="23533" spans="76:76">
      <c r="BX23533" s="2"/>
    </row>
    <row r="23534" spans="76:76">
      <c r="BX23534" s="2"/>
    </row>
    <row r="23535" spans="76:76">
      <c r="BX23535" s="2"/>
    </row>
    <row r="23536" spans="76:76">
      <c r="BX23536" s="2"/>
    </row>
    <row r="23537" spans="76:76">
      <c r="BX23537" s="2"/>
    </row>
    <row r="23538" spans="76:76">
      <c r="BX23538" s="2"/>
    </row>
    <row r="23539" spans="76:76">
      <c r="BX23539" s="2"/>
    </row>
    <row r="23540" spans="76:76">
      <c r="BX23540" s="2"/>
    </row>
    <row r="23541" spans="76:76">
      <c r="BX23541" s="2"/>
    </row>
    <row r="23542" spans="76:76">
      <c r="BX23542" s="2"/>
    </row>
    <row r="23543" spans="76:76">
      <c r="BX23543" s="2"/>
    </row>
    <row r="23544" spans="76:76">
      <c r="BX23544" s="2"/>
    </row>
    <row r="23545" spans="76:76">
      <c r="BX23545" s="2"/>
    </row>
    <row r="23546" spans="76:76">
      <c r="BX23546" s="2"/>
    </row>
    <row r="23547" spans="76:76">
      <c r="BX23547" s="2"/>
    </row>
    <row r="23548" spans="76:76">
      <c r="BX23548" s="2"/>
    </row>
    <row r="23549" spans="76:76">
      <c r="BX23549" s="2"/>
    </row>
    <row r="23550" spans="76:76">
      <c r="BX23550" s="2"/>
    </row>
    <row r="23551" spans="76:76">
      <c r="BX23551" s="2"/>
    </row>
    <row r="23552" spans="76:76">
      <c r="BX23552" s="2"/>
    </row>
    <row r="23553" spans="76:76">
      <c r="BX23553" s="2"/>
    </row>
    <row r="23554" spans="76:76">
      <c r="BX23554" s="2"/>
    </row>
    <row r="23555" spans="76:76">
      <c r="BX23555" s="2"/>
    </row>
    <row r="23556" spans="76:76">
      <c r="BX23556" s="2"/>
    </row>
    <row r="23557" spans="76:76">
      <c r="BX23557" s="2"/>
    </row>
    <row r="23558" spans="76:76">
      <c r="BX23558" s="2"/>
    </row>
    <row r="23559" spans="76:76">
      <c r="BX23559" s="2"/>
    </row>
    <row r="23560" spans="76:76">
      <c r="BX23560" s="2"/>
    </row>
    <row r="23561" spans="76:76">
      <c r="BX23561" s="2"/>
    </row>
    <row r="23562" spans="76:76">
      <c r="BX23562" s="2"/>
    </row>
    <row r="23563" spans="76:76">
      <c r="BX23563" s="2"/>
    </row>
    <row r="23564" spans="76:76">
      <c r="BX23564" s="2"/>
    </row>
    <row r="23565" spans="76:76">
      <c r="BX23565" s="2"/>
    </row>
    <row r="23566" spans="76:76">
      <c r="BX23566" s="2"/>
    </row>
    <row r="23567" spans="76:76">
      <c r="BX23567" s="2"/>
    </row>
    <row r="23568" spans="76:76">
      <c r="BX23568" s="2"/>
    </row>
    <row r="23569" spans="76:76">
      <c r="BX23569" s="2"/>
    </row>
    <row r="23570" spans="76:76">
      <c r="BX23570" s="2"/>
    </row>
    <row r="23571" spans="76:76">
      <c r="BX23571" s="2"/>
    </row>
    <row r="23572" spans="76:76">
      <c r="BX23572" s="2"/>
    </row>
    <row r="23573" spans="76:76">
      <c r="BX23573" s="2"/>
    </row>
    <row r="23574" spans="76:76">
      <c r="BX23574" s="2"/>
    </row>
    <row r="23575" spans="76:76">
      <c r="BX23575" s="2"/>
    </row>
    <row r="23576" spans="76:76">
      <c r="BX23576" s="2"/>
    </row>
    <row r="23577" spans="76:76">
      <c r="BX23577" s="2"/>
    </row>
    <row r="23578" spans="76:76">
      <c r="BX23578" s="2"/>
    </row>
    <row r="23579" spans="76:76">
      <c r="BX23579" s="2"/>
    </row>
    <row r="23580" spans="76:76">
      <c r="BX23580" s="2"/>
    </row>
    <row r="23581" spans="76:76">
      <c r="BX23581" s="2"/>
    </row>
    <row r="23582" spans="76:76">
      <c r="BX23582" s="2"/>
    </row>
    <row r="23583" spans="76:76">
      <c r="BX23583" s="2"/>
    </row>
    <row r="23584" spans="76:76">
      <c r="BX23584" s="2"/>
    </row>
    <row r="23585" spans="76:76">
      <c r="BX23585" s="2"/>
    </row>
    <row r="23586" spans="76:76">
      <c r="BX23586" s="2"/>
    </row>
    <row r="23587" spans="76:76">
      <c r="BX23587" s="2"/>
    </row>
    <row r="23588" spans="76:76">
      <c r="BX23588" s="2"/>
    </row>
    <row r="23589" spans="76:76">
      <c r="BX23589" s="2"/>
    </row>
    <row r="23590" spans="76:76">
      <c r="BX23590" s="2"/>
    </row>
    <row r="23591" spans="76:76">
      <c r="BX23591" s="2"/>
    </row>
    <row r="23592" spans="76:76">
      <c r="BX23592" s="2"/>
    </row>
    <row r="23593" spans="76:76">
      <c r="BX23593" s="2"/>
    </row>
    <row r="23594" spans="76:76">
      <c r="BX23594" s="2"/>
    </row>
    <row r="23595" spans="76:76">
      <c r="BX23595" s="2"/>
    </row>
    <row r="23596" spans="76:76">
      <c r="BX23596" s="2"/>
    </row>
    <row r="23597" spans="76:76">
      <c r="BX23597" s="2"/>
    </row>
    <row r="23598" spans="76:76">
      <c r="BX23598" s="2"/>
    </row>
    <row r="23599" spans="76:76">
      <c r="BX23599" s="2"/>
    </row>
    <row r="23600" spans="76:76">
      <c r="BX23600" s="2"/>
    </row>
    <row r="23601" spans="76:76">
      <c r="BX23601" s="2"/>
    </row>
    <row r="23602" spans="76:76">
      <c r="BX23602" s="2"/>
    </row>
    <row r="23603" spans="76:76">
      <c r="BX23603" s="2"/>
    </row>
    <row r="23604" spans="76:76">
      <c r="BX23604" s="2"/>
    </row>
    <row r="23605" spans="76:76">
      <c r="BX23605" s="2"/>
    </row>
    <row r="23606" spans="76:76">
      <c r="BX23606" s="2"/>
    </row>
    <row r="23607" spans="76:76">
      <c r="BX23607" s="2"/>
    </row>
    <row r="23608" spans="76:76">
      <c r="BX23608" s="2"/>
    </row>
    <row r="23609" spans="76:76">
      <c r="BX23609" s="2"/>
    </row>
    <row r="23610" spans="76:76">
      <c r="BX23610" s="2"/>
    </row>
    <row r="23611" spans="76:76">
      <c r="BX23611" s="2"/>
    </row>
    <row r="23612" spans="76:76">
      <c r="BX23612" s="2"/>
    </row>
    <row r="23613" spans="76:76">
      <c r="BX23613" s="2"/>
    </row>
    <row r="23614" spans="76:76">
      <c r="BX23614" s="2"/>
    </row>
    <row r="23615" spans="76:76">
      <c r="BX23615" s="2"/>
    </row>
    <row r="23616" spans="76:76">
      <c r="BX23616" s="2"/>
    </row>
    <row r="23617" spans="76:76">
      <c r="BX23617" s="2"/>
    </row>
    <row r="23618" spans="76:76">
      <c r="BX23618" s="2"/>
    </row>
    <row r="23619" spans="76:76">
      <c r="BX23619" s="2"/>
    </row>
    <row r="23620" spans="76:76">
      <c r="BX23620" s="2"/>
    </row>
    <row r="23621" spans="76:76">
      <c r="BX23621" s="2"/>
    </row>
    <row r="23622" spans="76:76">
      <c r="BX23622" s="2"/>
    </row>
    <row r="23623" spans="76:76">
      <c r="BX23623" s="2"/>
    </row>
    <row r="23624" spans="76:76">
      <c r="BX23624" s="2"/>
    </row>
    <row r="23625" spans="76:76">
      <c r="BX23625" s="2"/>
    </row>
    <row r="23626" spans="76:76">
      <c r="BX23626" s="2"/>
    </row>
    <row r="23627" spans="76:76">
      <c r="BX23627" s="2"/>
    </row>
    <row r="23628" spans="76:76">
      <c r="BX23628" s="2"/>
    </row>
    <row r="23629" spans="76:76">
      <c r="BX23629" s="2"/>
    </row>
    <row r="23630" spans="76:76">
      <c r="BX23630" s="2"/>
    </row>
    <row r="23631" spans="76:76">
      <c r="BX23631" s="2"/>
    </row>
    <row r="23632" spans="76:76">
      <c r="BX23632" s="2"/>
    </row>
    <row r="23633" spans="76:76">
      <c r="BX23633" s="2"/>
    </row>
    <row r="23634" spans="76:76">
      <c r="BX23634" s="2"/>
    </row>
    <row r="23635" spans="76:76">
      <c r="BX23635" s="2"/>
    </row>
    <row r="23636" spans="76:76">
      <c r="BX23636" s="2"/>
    </row>
    <row r="23637" spans="76:76">
      <c r="BX23637" s="2"/>
    </row>
    <row r="23638" spans="76:76">
      <c r="BX23638" s="2"/>
    </row>
    <row r="23639" spans="76:76">
      <c r="BX23639" s="2"/>
    </row>
    <row r="23640" spans="76:76">
      <c r="BX23640" s="2"/>
    </row>
    <row r="23641" spans="76:76">
      <c r="BX23641" s="2"/>
    </row>
    <row r="23642" spans="76:76">
      <c r="BX23642" s="2"/>
    </row>
    <row r="23643" spans="76:76">
      <c r="BX23643" s="2"/>
    </row>
    <row r="23644" spans="76:76">
      <c r="BX23644" s="2"/>
    </row>
    <row r="23645" spans="76:76">
      <c r="BX23645" s="2"/>
    </row>
    <row r="23646" spans="76:76">
      <c r="BX23646" s="2"/>
    </row>
    <row r="23647" spans="76:76">
      <c r="BX23647" s="2"/>
    </row>
    <row r="23648" spans="76:76">
      <c r="BX23648" s="2"/>
    </row>
    <row r="23649" spans="76:76">
      <c r="BX23649" s="2"/>
    </row>
    <row r="23650" spans="76:76">
      <c r="BX23650" s="2"/>
    </row>
    <row r="23651" spans="76:76">
      <c r="BX23651" s="2"/>
    </row>
    <row r="23652" spans="76:76">
      <c r="BX23652" s="2"/>
    </row>
    <row r="23653" spans="76:76">
      <c r="BX23653" s="2"/>
    </row>
    <row r="23654" spans="76:76">
      <c r="BX23654" s="2"/>
    </row>
    <row r="23655" spans="76:76">
      <c r="BX23655" s="2"/>
    </row>
    <row r="23656" spans="76:76">
      <c r="BX23656" s="2"/>
    </row>
    <row r="23657" spans="76:76">
      <c r="BX23657" s="2"/>
    </row>
    <row r="23658" spans="76:76">
      <c r="BX23658" s="2"/>
    </row>
    <row r="23659" spans="76:76">
      <c r="BX23659" s="2"/>
    </row>
    <row r="23660" spans="76:76">
      <c r="BX23660" s="2"/>
    </row>
    <row r="23661" spans="76:76">
      <c r="BX23661" s="2"/>
    </row>
    <row r="23662" spans="76:76">
      <c r="BX23662" s="2"/>
    </row>
    <row r="23663" spans="76:76">
      <c r="BX23663" s="2"/>
    </row>
    <row r="23664" spans="76:76">
      <c r="BX23664" s="2"/>
    </row>
    <row r="23665" spans="76:76">
      <c r="BX23665" s="2"/>
    </row>
    <row r="23666" spans="76:76">
      <c r="BX23666" s="2"/>
    </row>
    <row r="23667" spans="76:76">
      <c r="BX23667" s="2"/>
    </row>
    <row r="23668" spans="76:76">
      <c r="BX23668" s="2"/>
    </row>
    <row r="23669" spans="76:76">
      <c r="BX23669" s="2"/>
    </row>
    <row r="23670" spans="76:76">
      <c r="BX23670" s="2"/>
    </row>
    <row r="23671" spans="76:76">
      <c r="BX23671" s="2"/>
    </row>
    <row r="23672" spans="76:76">
      <c r="BX23672" s="2"/>
    </row>
    <row r="23673" spans="76:76">
      <c r="BX23673" s="2"/>
    </row>
    <row r="23674" spans="76:76">
      <c r="BX23674" s="2"/>
    </row>
    <row r="23675" spans="76:76">
      <c r="BX23675" s="2"/>
    </row>
    <row r="23676" spans="76:76">
      <c r="BX23676" s="2"/>
    </row>
    <row r="23677" spans="76:76">
      <c r="BX23677" s="2"/>
    </row>
    <row r="23678" spans="76:76">
      <c r="BX23678" s="2"/>
    </row>
    <row r="23679" spans="76:76">
      <c r="BX23679" s="2"/>
    </row>
    <row r="23680" spans="76:76">
      <c r="BX23680" s="2"/>
    </row>
    <row r="23681" spans="76:76">
      <c r="BX23681" s="2"/>
    </row>
    <row r="23682" spans="76:76">
      <c r="BX23682" s="2"/>
    </row>
    <row r="23683" spans="76:76">
      <c r="BX23683" s="2"/>
    </row>
    <row r="23684" spans="76:76">
      <c r="BX23684" s="2"/>
    </row>
    <row r="23685" spans="76:76">
      <c r="BX23685" s="2"/>
    </row>
    <row r="23686" spans="76:76">
      <c r="BX23686" s="2"/>
    </row>
    <row r="23687" spans="76:76">
      <c r="BX23687" s="2"/>
    </row>
    <row r="23688" spans="76:76">
      <c r="BX23688" s="2"/>
    </row>
    <row r="23689" spans="76:76">
      <c r="BX23689" s="2"/>
    </row>
    <row r="23690" spans="76:76">
      <c r="BX23690" s="2"/>
    </row>
    <row r="23691" spans="76:76">
      <c r="BX23691" s="2"/>
    </row>
    <row r="23692" spans="76:76">
      <c r="BX23692" s="2"/>
    </row>
    <row r="23693" spans="76:76">
      <c r="BX23693" s="2"/>
    </row>
    <row r="23694" spans="76:76">
      <c r="BX23694" s="2"/>
    </row>
    <row r="23695" spans="76:76">
      <c r="BX23695" s="2"/>
    </row>
    <row r="23696" spans="76:76">
      <c r="BX23696" s="2"/>
    </row>
    <row r="23697" spans="76:76">
      <c r="BX23697" s="2"/>
    </row>
    <row r="23698" spans="76:76">
      <c r="BX23698" s="2"/>
    </row>
    <row r="23699" spans="76:76">
      <c r="BX23699" s="2"/>
    </row>
    <row r="23700" spans="76:76">
      <c r="BX23700" s="2"/>
    </row>
    <row r="23701" spans="76:76">
      <c r="BX23701" s="2"/>
    </row>
    <row r="23702" spans="76:76">
      <c r="BX23702" s="2"/>
    </row>
    <row r="23703" spans="76:76">
      <c r="BX23703" s="2"/>
    </row>
    <row r="23704" spans="76:76">
      <c r="BX23704" s="2"/>
    </row>
    <row r="23705" spans="76:76">
      <c r="BX23705" s="2"/>
    </row>
    <row r="23706" spans="76:76">
      <c r="BX23706" s="2"/>
    </row>
    <row r="23707" spans="76:76">
      <c r="BX23707" s="2"/>
    </row>
    <row r="23708" spans="76:76">
      <c r="BX23708" s="2"/>
    </row>
    <row r="23709" spans="76:76">
      <c r="BX23709" s="2"/>
    </row>
    <row r="23710" spans="76:76">
      <c r="BX23710" s="2"/>
    </row>
    <row r="23711" spans="76:76">
      <c r="BX23711" s="2"/>
    </row>
    <row r="23712" spans="76:76">
      <c r="BX23712" s="2"/>
    </row>
    <row r="23713" spans="76:76">
      <c r="BX23713" s="2"/>
    </row>
    <row r="23714" spans="76:76">
      <c r="BX23714" s="2"/>
    </row>
    <row r="23715" spans="76:76">
      <c r="BX23715" s="2"/>
    </row>
    <row r="23716" spans="76:76">
      <c r="BX23716" s="2"/>
    </row>
    <row r="23717" spans="76:76">
      <c r="BX23717" s="2"/>
    </row>
    <row r="23718" spans="76:76">
      <c r="BX23718" s="2"/>
    </row>
    <row r="23719" spans="76:76">
      <c r="BX23719" s="2"/>
    </row>
    <row r="23720" spans="76:76">
      <c r="BX23720" s="2"/>
    </row>
    <row r="23721" spans="76:76">
      <c r="BX23721" s="2"/>
    </row>
    <row r="23722" spans="76:76">
      <c r="BX23722" s="2"/>
    </row>
    <row r="23723" spans="76:76">
      <c r="BX23723" s="2"/>
    </row>
    <row r="23724" spans="76:76">
      <c r="BX23724" s="2"/>
    </row>
    <row r="23725" spans="76:76">
      <c r="BX23725" s="2"/>
    </row>
    <row r="23726" spans="76:76">
      <c r="BX23726" s="2"/>
    </row>
    <row r="23727" spans="76:76">
      <c r="BX23727" s="2"/>
    </row>
    <row r="23728" spans="76:76">
      <c r="BX23728" s="2"/>
    </row>
    <row r="23729" spans="76:76">
      <c r="BX23729" s="2"/>
    </row>
    <row r="23730" spans="76:76">
      <c r="BX23730" s="2"/>
    </row>
    <row r="23731" spans="76:76">
      <c r="BX23731" s="2"/>
    </row>
    <row r="23732" spans="76:76">
      <c r="BX23732" s="2"/>
    </row>
    <row r="23733" spans="76:76">
      <c r="BX23733" s="2"/>
    </row>
    <row r="23734" spans="76:76">
      <c r="BX23734" s="2"/>
    </row>
    <row r="23735" spans="76:76">
      <c r="BX23735" s="2"/>
    </row>
    <row r="23736" spans="76:76">
      <c r="BX23736" s="2"/>
    </row>
    <row r="23737" spans="76:76">
      <c r="BX23737" s="2"/>
    </row>
    <row r="23738" spans="76:76">
      <c r="BX23738" s="2"/>
    </row>
    <row r="23739" spans="76:76">
      <c r="BX23739" s="2"/>
    </row>
    <row r="23740" spans="76:76">
      <c r="BX23740" s="2"/>
    </row>
    <row r="23741" spans="76:76">
      <c r="BX23741" s="2"/>
    </row>
    <row r="23742" spans="76:76">
      <c r="BX23742" s="2"/>
    </row>
    <row r="23743" spans="76:76">
      <c r="BX23743" s="2"/>
    </row>
    <row r="23744" spans="76:76">
      <c r="BX23744" s="2"/>
    </row>
    <row r="23745" spans="76:76">
      <c r="BX23745" s="2"/>
    </row>
    <row r="23746" spans="76:76">
      <c r="BX23746" s="2"/>
    </row>
    <row r="23747" spans="76:76">
      <c r="BX23747" s="2"/>
    </row>
    <row r="23748" spans="76:76">
      <c r="BX23748" s="2"/>
    </row>
    <row r="23749" spans="76:76">
      <c r="BX23749" s="2"/>
    </row>
    <row r="23750" spans="76:76">
      <c r="BX23750" s="2"/>
    </row>
    <row r="23751" spans="76:76">
      <c r="BX23751" s="2"/>
    </row>
    <row r="23752" spans="76:76">
      <c r="BX23752" s="2"/>
    </row>
    <row r="23753" spans="76:76">
      <c r="BX23753" s="2"/>
    </row>
    <row r="23754" spans="76:76">
      <c r="BX23754" s="2"/>
    </row>
    <row r="23755" spans="76:76">
      <c r="BX23755" s="2"/>
    </row>
    <row r="23756" spans="76:76">
      <c r="BX23756" s="2"/>
    </row>
    <row r="23757" spans="76:76">
      <c r="BX23757" s="2"/>
    </row>
    <row r="23758" spans="76:76">
      <c r="BX23758" s="2"/>
    </row>
    <row r="23759" spans="76:76">
      <c r="BX23759" s="2"/>
    </row>
    <row r="23760" spans="76:76">
      <c r="BX23760" s="2"/>
    </row>
    <row r="23761" spans="76:76">
      <c r="BX23761" s="2"/>
    </row>
    <row r="23762" spans="76:76">
      <c r="BX23762" s="2"/>
    </row>
    <row r="23763" spans="76:76">
      <c r="BX23763" s="2"/>
    </row>
    <row r="23764" spans="76:76">
      <c r="BX23764" s="2"/>
    </row>
    <row r="23765" spans="76:76">
      <c r="BX23765" s="2"/>
    </row>
    <row r="23766" spans="76:76">
      <c r="BX23766" s="2"/>
    </row>
    <row r="23767" spans="76:76">
      <c r="BX23767" s="2"/>
    </row>
    <row r="23768" spans="76:76">
      <c r="BX23768" s="2"/>
    </row>
    <row r="23769" spans="76:76">
      <c r="BX23769" s="2"/>
    </row>
    <row r="23770" spans="76:76">
      <c r="BX23770" s="2"/>
    </row>
    <row r="23771" spans="76:76">
      <c r="BX23771" s="2"/>
    </row>
    <row r="23772" spans="76:76">
      <c r="BX23772" s="2"/>
    </row>
    <row r="23773" spans="76:76">
      <c r="BX23773" s="2"/>
    </row>
    <row r="23774" spans="76:76">
      <c r="BX23774" s="2"/>
    </row>
    <row r="23775" spans="76:76">
      <c r="BX23775" s="2"/>
    </row>
    <row r="23776" spans="76:76">
      <c r="BX23776" s="2"/>
    </row>
    <row r="23777" spans="76:76">
      <c r="BX23777" s="2"/>
    </row>
    <row r="23778" spans="76:76">
      <c r="BX23778" s="2"/>
    </row>
    <row r="23779" spans="76:76">
      <c r="BX23779" s="2"/>
    </row>
    <row r="23780" spans="76:76">
      <c r="BX23780" s="2"/>
    </row>
    <row r="23781" spans="76:76">
      <c r="BX23781" s="2"/>
    </row>
    <row r="23782" spans="76:76">
      <c r="BX23782" s="2"/>
    </row>
    <row r="23783" spans="76:76">
      <c r="BX23783" s="2"/>
    </row>
    <row r="23784" spans="76:76">
      <c r="BX23784" s="2"/>
    </row>
    <row r="23785" spans="76:76">
      <c r="BX23785" s="2"/>
    </row>
    <row r="23786" spans="76:76">
      <c r="BX23786" s="2"/>
    </row>
    <row r="23787" spans="76:76">
      <c r="BX23787" s="2"/>
    </row>
    <row r="23788" spans="76:76">
      <c r="BX23788" s="2"/>
    </row>
    <row r="23789" spans="76:76">
      <c r="BX23789" s="2"/>
    </row>
    <row r="23790" spans="76:76">
      <c r="BX23790" s="2"/>
    </row>
    <row r="23791" spans="76:76">
      <c r="BX23791" s="2"/>
    </row>
    <row r="23792" spans="76:76">
      <c r="BX23792" s="2"/>
    </row>
    <row r="23793" spans="76:76">
      <c r="BX23793" s="2"/>
    </row>
    <row r="23794" spans="76:76">
      <c r="BX23794" s="2"/>
    </row>
    <row r="23795" spans="76:76">
      <c r="BX23795" s="2"/>
    </row>
    <row r="23796" spans="76:76">
      <c r="BX23796" s="2"/>
    </row>
    <row r="23797" spans="76:76">
      <c r="BX23797" s="2"/>
    </row>
    <row r="23798" spans="76:76">
      <c r="BX23798" s="2"/>
    </row>
    <row r="23799" spans="76:76">
      <c r="BX23799" s="2"/>
    </row>
    <row r="23800" spans="76:76">
      <c r="BX23800" s="2"/>
    </row>
    <row r="23801" spans="76:76">
      <c r="BX23801" s="2"/>
    </row>
    <row r="23802" spans="76:76">
      <c r="BX23802" s="2"/>
    </row>
    <row r="23803" spans="76:76">
      <c r="BX23803" s="2"/>
    </row>
    <row r="23804" spans="76:76">
      <c r="BX23804" s="2"/>
    </row>
    <row r="23805" spans="76:76">
      <c r="BX23805" s="2"/>
    </row>
    <row r="23806" spans="76:76">
      <c r="BX23806" s="2"/>
    </row>
    <row r="23807" spans="76:76">
      <c r="BX23807" s="2"/>
    </row>
    <row r="23808" spans="76:76">
      <c r="BX23808" s="2"/>
    </row>
    <row r="23809" spans="76:76">
      <c r="BX23809" s="2"/>
    </row>
    <row r="23810" spans="76:76">
      <c r="BX23810" s="2"/>
    </row>
    <row r="23811" spans="76:76">
      <c r="BX23811" s="2"/>
    </row>
    <row r="23812" spans="76:76">
      <c r="BX23812" s="2"/>
    </row>
    <row r="23813" spans="76:76">
      <c r="BX23813" s="2"/>
    </row>
    <row r="23814" spans="76:76">
      <c r="BX23814" s="2"/>
    </row>
    <row r="23815" spans="76:76">
      <c r="BX23815" s="2"/>
    </row>
    <row r="23816" spans="76:76">
      <c r="BX23816" s="2"/>
    </row>
    <row r="23817" spans="76:76">
      <c r="BX23817" s="2"/>
    </row>
    <row r="23818" spans="76:76">
      <c r="BX23818" s="2"/>
    </row>
    <row r="23819" spans="76:76">
      <c r="BX23819" s="2"/>
    </row>
    <row r="23820" spans="76:76">
      <c r="BX23820" s="2"/>
    </row>
    <row r="23821" spans="76:76">
      <c r="BX23821" s="2"/>
    </row>
    <row r="23822" spans="76:76">
      <c r="BX23822" s="2"/>
    </row>
    <row r="23823" spans="76:76">
      <c r="BX23823" s="2"/>
    </row>
    <row r="23824" spans="76:76">
      <c r="BX23824" s="2"/>
    </row>
    <row r="23825" spans="76:76">
      <c r="BX23825" s="2"/>
    </row>
    <row r="23826" spans="76:76">
      <c r="BX23826" s="2"/>
    </row>
    <row r="23827" spans="76:76">
      <c r="BX23827" s="2"/>
    </row>
    <row r="23828" spans="76:76">
      <c r="BX23828" s="2"/>
    </row>
    <row r="23829" spans="76:76">
      <c r="BX23829" s="2"/>
    </row>
    <row r="23830" spans="76:76">
      <c r="BX23830" s="2"/>
    </row>
    <row r="23831" spans="76:76">
      <c r="BX23831" s="2"/>
    </row>
    <row r="23832" spans="76:76">
      <c r="BX23832" s="2"/>
    </row>
    <row r="23833" spans="76:76">
      <c r="BX23833" s="2"/>
    </row>
    <row r="23834" spans="76:76">
      <c r="BX23834" s="2"/>
    </row>
    <row r="23835" spans="76:76">
      <c r="BX23835" s="2"/>
    </row>
    <row r="23836" spans="76:76">
      <c r="BX23836" s="2"/>
    </row>
    <row r="23837" spans="76:76">
      <c r="BX23837" s="2"/>
    </row>
    <row r="23838" spans="76:76">
      <c r="BX23838" s="2"/>
    </row>
    <row r="23839" spans="76:76">
      <c r="BX23839" s="2"/>
    </row>
    <row r="23840" spans="76:76">
      <c r="BX23840" s="2"/>
    </row>
    <row r="23841" spans="76:76">
      <c r="BX23841" s="2"/>
    </row>
    <row r="23842" spans="76:76">
      <c r="BX23842" s="2"/>
    </row>
    <row r="23843" spans="76:76">
      <c r="BX23843" s="2"/>
    </row>
    <row r="23844" spans="76:76">
      <c r="BX23844" s="2"/>
    </row>
    <row r="23845" spans="76:76">
      <c r="BX23845" s="2"/>
    </row>
    <row r="23846" spans="76:76">
      <c r="BX23846" s="2"/>
    </row>
    <row r="23847" spans="76:76">
      <c r="BX23847" s="2"/>
    </row>
    <row r="23848" spans="76:76">
      <c r="BX23848" s="2"/>
    </row>
    <row r="23849" spans="76:76">
      <c r="BX23849" s="2"/>
    </row>
    <row r="23850" spans="76:76">
      <c r="BX23850" s="2"/>
    </row>
    <row r="23851" spans="76:76">
      <c r="BX23851" s="2"/>
    </row>
    <row r="23852" spans="76:76">
      <c r="BX23852" s="2"/>
    </row>
    <row r="23853" spans="76:76">
      <c r="BX23853" s="2"/>
    </row>
    <row r="23854" spans="76:76">
      <c r="BX23854" s="2"/>
    </row>
    <row r="23855" spans="76:76">
      <c r="BX23855" s="2"/>
    </row>
    <row r="23856" spans="76:76">
      <c r="BX23856" s="2"/>
    </row>
    <row r="23857" spans="76:76">
      <c r="BX23857" s="2"/>
    </row>
    <row r="23858" spans="76:76">
      <c r="BX23858" s="2"/>
    </row>
    <row r="23859" spans="76:76">
      <c r="BX23859" s="2"/>
    </row>
    <row r="23860" spans="76:76">
      <c r="BX23860" s="2"/>
    </row>
    <row r="23861" spans="76:76">
      <c r="BX23861" s="2"/>
    </row>
    <row r="23862" spans="76:76">
      <c r="BX23862" s="2"/>
    </row>
    <row r="23863" spans="76:76">
      <c r="BX23863" s="2"/>
    </row>
    <row r="23864" spans="76:76">
      <c r="BX23864" s="2"/>
    </row>
    <row r="23865" spans="76:76">
      <c r="BX23865" s="2"/>
    </row>
    <row r="23866" spans="76:76">
      <c r="BX23866" s="2"/>
    </row>
    <row r="23867" spans="76:76">
      <c r="BX23867" s="2"/>
    </row>
    <row r="23868" spans="76:76">
      <c r="BX23868" s="2"/>
    </row>
    <row r="23869" spans="76:76">
      <c r="BX23869" s="2"/>
    </row>
    <row r="23870" spans="76:76">
      <c r="BX23870" s="2"/>
    </row>
    <row r="23871" spans="76:76">
      <c r="BX23871" s="2"/>
    </row>
    <row r="23872" spans="76:76">
      <c r="BX23872" s="2"/>
    </row>
    <row r="23873" spans="76:76">
      <c r="BX23873" s="2"/>
    </row>
    <row r="23874" spans="76:76">
      <c r="BX23874" s="2"/>
    </row>
    <row r="23875" spans="76:76">
      <c r="BX23875" s="2"/>
    </row>
    <row r="23876" spans="76:76">
      <c r="BX23876" s="2"/>
    </row>
    <row r="23877" spans="76:76">
      <c r="BX23877" s="2"/>
    </row>
    <row r="23878" spans="76:76">
      <c r="BX23878" s="2"/>
    </row>
    <row r="23879" spans="76:76">
      <c r="BX23879" s="2"/>
    </row>
    <row r="23880" spans="76:76">
      <c r="BX23880" s="2"/>
    </row>
    <row r="23881" spans="76:76">
      <c r="BX23881" s="2"/>
    </row>
    <row r="23882" spans="76:76">
      <c r="BX23882" s="2"/>
    </row>
    <row r="23883" spans="76:76">
      <c r="BX23883" s="2"/>
    </row>
    <row r="23884" spans="76:76">
      <c r="BX23884" s="2"/>
    </row>
    <row r="23885" spans="76:76">
      <c r="BX23885" s="2"/>
    </row>
    <row r="23886" spans="76:76">
      <c r="BX23886" s="2"/>
    </row>
    <row r="23887" spans="76:76">
      <c r="BX23887" s="2"/>
    </row>
    <row r="23888" spans="76:76">
      <c r="BX23888" s="2"/>
    </row>
    <row r="23889" spans="76:76">
      <c r="BX23889" s="2"/>
    </row>
    <row r="23890" spans="76:76">
      <c r="BX23890" s="2"/>
    </row>
    <row r="23891" spans="76:76">
      <c r="BX23891" s="2"/>
    </row>
    <row r="23892" spans="76:76">
      <c r="BX23892" s="2"/>
    </row>
    <row r="23893" spans="76:76">
      <c r="BX23893" s="2"/>
    </row>
    <row r="23894" spans="76:76">
      <c r="BX23894" s="2"/>
    </row>
    <row r="23895" spans="76:76">
      <c r="BX23895" s="2"/>
    </row>
    <row r="23896" spans="76:76">
      <c r="BX23896" s="2"/>
    </row>
    <row r="23897" spans="76:76">
      <c r="BX23897" s="2"/>
    </row>
    <row r="23898" spans="76:76">
      <c r="BX23898" s="2"/>
    </row>
    <row r="23899" spans="76:76">
      <c r="BX23899" s="2"/>
    </row>
    <row r="23900" spans="76:76">
      <c r="BX23900" s="2"/>
    </row>
    <row r="23901" spans="76:76">
      <c r="BX23901" s="2"/>
    </row>
    <row r="23902" spans="76:76">
      <c r="BX23902" s="2"/>
    </row>
    <row r="23903" spans="76:76">
      <c r="BX23903" s="2"/>
    </row>
    <row r="23904" spans="76:76">
      <c r="BX23904" s="2"/>
    </row>
    <row r="23905" spans="76:76">
      <c r="BX23905" s="2"/>
    </row>
    <row r="23906" spans="76:76">
      <c r="BX23906" s="2"/>
    </row>
    <row r="23907" spans="76:76">
      <c r="BX23907" s="2"/>
    </row>
    <row r="23908" spans="76:76">
      <c r="BX23908" s="2"/>
    </row>
    <row r="23909" spans="76:76">
      <c r="BX23909" s="2"/>
    </row>
    <row r="23910" spans="76:76">
      <c r="BX23910" s="2"/>
    </row>
    <row r="23911" spans="76:76">
      <c r="BX23911" s="2"/>
    </row>
    <row r="23912" spans="76:76">
      <c r="BX23912" s="2"/>
    </row>
    <row r="23913" spans="76:76">
      <c r="BX23913" s="2"/>
    </row>
    <row r="23914" spans="76:76">
      <c r="BX23914" s="2"/>
    </row>
    <row r="23915" spans="76:76">
      <c r="BX23915" s="2"/>
    </row>
    <row r="23916" spans="76:76">
      <c r="BX23916" s="2"/>
    </row>
    <row r="23917" spans="76:76">
      <c r="BX23917" s="2"/>
    </row>
    <row r="23918" spans="76:76">
      <c r="BX23918" s="2"/>
    </row>
    <row r="23919" spans="76:76">
      <c r="BX23919" s="2"/>
    </row>
    <row r="23920" spans="76:76">
      <c r="BX23920" s="2"/>
    </row>
    <row r="23921" spans="76:76">
      <c r="BX23921" s="2"/>
    </row>
    <row r="23922" spans="76:76">
      <c r="BX23922" s="2"/>
    </row>
    <row r="23923" spans="76:76">
      <c r="BX23923" s="2"/>
    </row>
    <row r="23924" spans="76:76">
      <c r="BX23924" s="2"/>
    </row>
    <row r="23925" spans="76:76">
      <c r="BX23925" s="2"/>
    </row>
    <row r="23926" spans="76:76">
      <c r="BX23926" s="2"/>
    </row>
    <row r="23927" spans="76:76">
      <c r="BX23927" s="2"/>
    </row>
    <row r="23928" spans="76:76">
      <c r="BX23928" s="2"/>
    </row>
    <row r="23929" spans="76:76">
      <c r="BX23929" s="2"/>
    </row>
    <row r="23930" spans="76:76">
      <c r="BX23930" s="2"/>
    </row>
    <row r="23931" spans="76:76">
      <c r="BX23931" s="2"/>
    </row>
    <row r="23932" spans="76:76">
      <c r="BX23932" s="2"/>
    </row>
    <row r="23933" spans="76:76">
      <c r="BX23933" s="2"/>
    </row>
    <row r="23934" spans="76:76">
      <c r="BX23934" s="2"/>
    </row>
    <row r="23935" spans="76:76">
      <c r="BX23935" s="2"/>
    </row>
    <row r="23936" spans="76:76">
      <c r="BX23936" s="2"/>
    </row>
    <row r="23937" spans="76:76">
      <c r="BX23937" s="2"/>
    </row>
    <row r="23938" spans="76:76">
      <c r="BX23938" s="2"/>
    </row>
    <row r="23939" spans="76:76">
      <c r="BX23939" s="2"/>
    </row>
    <row r="23940" spans="76:76">
      <c r="BX23940" s="2"/>
    </row>
    <row r="23941" spans="76:76">
      <c r="BX23941" s="2"/>
    </row>
    <row r="23942" spans="76:76">
      <c r="BX23942" s="2"/>
    </row>
    <row r="23943" spans="76:76">
      <c r="BX23943" s="2"/>
    </row>
    <row r="23944" spans="76:76">
      <c r="BX23944" s="2"/>
    </row>
    <row r="23945" spans="76:76">
      <c r="BX23945" s="2"/>
    </row>
    <row r="23946" spans="76:76">
      <c r="BX23946" s="2"/>
    </row>
    <row r="23947" spans="76:76">
      <c r="BX23947" s="2"/>
    </row>
    <row r="23948" spans="76:76">
      <c r="BX23948" s="2"/>
    </row>
    <row r="23949" spans="76:76">
      <c r="BX23949" s="2"/>
    </row>
    <row r="23950" spans="76:76">
      <c r="BX23950" s="2"/>
    </row>
    <row r="23951" spans="76:76">
      <c r="BX23951" s="2"/>
    </row>
    <row r="23952" spans="76:76">
      <c r="BX23952" s="2"/>
    </row>
    <row r="23953" spans="76:76">
      <c r="BX23953" s="2"/>
    </row>
    <row r="23954" spans="76:76">
      <c r="BX23954" s="2"/>
    </row>
    <row r="23955" spans="76:76">
      <c r="BX23955" s="2"/>
    </row>
    <row r="23956" spans="76:76">
      <c r="BX23956" s="2"/>
    </row>
    <row r="23957" spans="76:76">
      <c r="BX23957" s="2"/>
    </row>
    <row r="23958" spans="76:76">
      <c r="BX23958" s="2"/>
    </row>
    <row r="23959" spans="76:76">
      <c r="BX23959" s="2"/>
    </row>
    <row r="23960" spans="76:76">
      <c r="BX23960" s="2"/>
    </row>
    <row r="23961" spans="76:76">
      <c r="BX23961" s="2"/>
    </row>
    <row r="23962" spans="76:76">
      <c r="BX23962" s="2"/>
    </row>
    <row r="23963" spans="76:76">
      <c r="BX23963" s="2"/>
    </row>
    <row r="23964" spans="76:76">
      <c r="BX23964" s="2"/>
    </row>
    <row r="23965" spans="76:76">
      <c r="BX23965" s="2"/>
    </row>
    <row r="23966" spans="76:76">
      <c r="BX23966" s="2"/>
    </row>
    <row r="23967" spans="76:76">
      <c r="BX23967" s="2"/>
    </row>
    <row r="23968" spans="76:76">
      <c r="BX23968" s="2"/>
    </row>
    <row r="23969" spans="76:76">
      <c r="BX23969" s="2"/>
    </row>
    <row r="23970" spans="76:76">
      <c r="BX23970" s="2"/>
    </row>
    <row r="23971" spans="76:76">
      <c r="BX23971" s="2"/>
    </row>
    <row r="23972" spans="76:76">
      <c r="BX23972" s="2"/>
    </row>
    <row r="23973" spans="76:76">
      <c r="BX23973" s="2"/>
    </row>
    <row r="23974" spans="76:76">
      <c r="BX23974" s="2"/>
    </row>
    <row r="23975" spans="76:76">
      <c r="BX23975" s="2"/>
    </row>
    <row r="23976" spans="76:76">
      <c r="BX23976" s="2"/>
    </row>
    <row r="23977" spans="76:76">
      <c r="BX23977" s="2"/>
    </row>
    <row r="23978" spans="76:76">
      <c r="BX23978" s="2"/>
    </row>
    <row r="23979" spans="76:76">
      <c r="BX23979" s="2"/>
    </row>
    <row r="23980" spans="76:76">
      <c r="BX23980" s="2"/>
    </row>
    <row r="23981" spans="76:76">
      <c r="BX23981" s="2"/>
    </row>
    <row r="23982" spans="76:76">
      <c r="BX23982" s="2"/>
    </row>
    <row r="23983" spans="76:76">
      <c r="BX23983" s="2"/>
    </row>
    <row r="23984" spans="76:76">
      <c r="BX23984" s="2"/>
    </row>
    <row r="23985" spans="76:76">
      <c r="BX23985" s="2"/>
    </row>
    <row r="23986" spans="76:76">
      <c r="BX23986" s="2"/>
    </row>
    <row r="23987" spans="76:76">
      <c r="BX23987" s="2"/>
    </row>
    <row r="23988" spans="76:76">
      <c r="BX23988" s="2"/>
    </row>
    <row r="23989" spans="76:76">
      <c r="BX23989" s="2"/>
    </row>
    <row r="23990" spans="76:76">
      <c r="BX23990" s="2"/>
    </row>
    <row r="23991" spans="76:76">
      <c r="BX23991" s="2"/>
    </row>
    <row r="23992" spans="76:76">
      <c r="BX23992" s="2"/>
    </row>
    <row r="23993" spans="76:76">
      <c r="BX23993" s="2"/>
    </row>
    <row r="23994" spans="76:76">
      <c r="BX23994" s="2"/>
    </row>
    <row r="23995" spans="76:76">
      <c r="BX23995" s="2"/>
    </row>
    <row r="23996" spans="76:76">
      <c r="BX23996" s="2"/>
    </row>
    <row r="23997" spans="76:76">
      <c r="BX23997" s="2"/>
    </row>
    <row r="23998" spans="76:76">
      <c r="BX23998" s="2"/>
    </row>
    <row r="23999" spans="76:76">
      <c r="BX23999" s="2"/>
    </row>
    <row r="24000" spans="76:76">
      <c r="BX24000" s="2"/>
    </row>
    <row r="24001" spans="76:76">
      <c r="BX24001" s="2"/>
    </row>
    <row r="24002" spans="76:76">
      <c r="BX24002" s="2"/>
    </row>
    <row r="24003" spans="76:76">
      <c r="BX24003" s="2"/>
    </row>
    <row r="24004" spans="76:76">
      <c r="BX24004" s="2"/>
    </row>
    <row r="24005" spans="76:76">
      <c r="BX24005" s="2"/>
    </row>
    <row r="24006" spans="76:76">
      <c r="BX24006" s="2"/>
    </row>
    <row r="24007" spans="76:76">
      <c r="BX24007" s="2"/>
    </row>
    <row r="24008" spans="76:76">
      <c r="BX24008" s="2"/>
    </row>
    <row r="24009" spans="76:76">
      <c r="BX24009" s="2"/>
    </row>
    <row r="24010" spans="76:76">
      <c r="BX24010" s="2"/>
    </row>
    <row r="24011" spans="76:76">
      <c r="BX24011" s="2"/>
    </row>
    <row r="24012" spans="76:76">
      <c r="BX24012" s="2"/>
    </row>
    <row r="24013" spans="76:76">
      <c r="BX24013" s="2"/>
    </row>
    <row r="24014" spans="76:76">
      <c r="BX24014" s="2"/>
    </row>
    <row r="24015" spans="76:76">
      <c r="BX24015" s="2"/>
    </row>
    <row r="24016" spans="76:76">
      <c r="BX24016" s="2"/>
    </row>
    <row r="24017" spans="76:76">
      <c r="BX24017" s="2"/>
    </row>
    <row r="24018" spans="76:76">
      <c r="BX24018" s="2"/>
    </row>
    <row r="24019" spans="76:76">
      <c r="BX24019" s="2"/>
    </row>
    <row r="24020" spans="76:76">
      <c r="BX24020" s="2"/>
    </row>
    <row r="24021" spans="76:76">
      <c r="BX24021" s="2"/>
    </row>
    <row r="24022" spans="76:76">
      <c r="BX24022" s="2"/>
    </row>
    <row r="24023" spans="76:76">
      <c r="BX24023" s="2"/>
    </row>
    <row r="24024" spans="76:76">
      <c r="BX24024" s="2"/>
    </row>
    <row r="24025" spans="76:76">
      <c r="BX24025" s="2"/>
    </row>
    <row r="24026" spans="76:76">
      <c r="BX24026" s="2"/>
    </row>
    <row r="24027" spans="76:76">
      <c r="BX24027" s="2"/>
    </row>
    <row r="24028" spans="76:76">
      <c r="BX24028" s="2"/>
    </row>
    <row r="24029" spans="76:76">
      <c r="BX24029" s="2"/>
    </row>
    <row r="24030" spans="76:76">
      <c r="BX24030" s="2"/>
    </row>
    <row r="24031" spans="76:76">
      <c r="BX24031" s="2"/>
    </row>
    <row r="24032" spans="76:76">
      <c r="BX24032" s="2"/>
    </row>
    <row r="24033" spans="76:76">
      <c r="BX24033" s="2"/>
    </row>
    <row r="24034" spans="76:76">
      <c r="BX24034" s="2"/>
    </row>
    <row r="24035" spans="76:76">
      <c r="BX24035" s="2"/>
    </row>
    <row r="24036" spans="76:76">
      <c r="BX24036" s="2"/>
    </row>
    <row r="24037" spans="76:76">
      <c r="BX24037" s="2"/>
    </row>
    <row r="24038" spans="76:76">
      <c r="BX24038" s="2"/>
    </row>
    <row r="24039" spans="76:76">
      <c r="BX24039" s="2"/>
    </row>
    <row r="24040" spans="76:76">
      <c r="BX24040" s="2"/>
    </row>
    <row r="24041" spans="76:76">
      <c r="BX24041" s="2"/>
    </row>
    <row r="24042" spans="76:76">
      <c r="BX24042" s="2"/>
    </row>
    <row r="24043" spans="76:76">
      <c r="BX24043" s="2"/>
    </row>
    <row r="24044" spans="76:76">
      <c r="BX24044" s="2"/>
    </row>
    <row r="24045" spans="76:76">
      <c r="BX24045" s="2"/>
    </row>
    <row r="24046" spans="76:76">
      <c r="BX24046" s="2"/>
    </row>
    <row r="24047" spans="76:76">
      <c r="BX24047" s="2"/>
    </row>
    <row r="24048" spans="76:76">
      <c r="BX24048" s="2"/>
    </row>
    <row r="24049" spans="76:76">
      <c r="BX24049" s="2"/>
    </row>
    <row r="24050" spans="76:76">
      <c r="BX24050" s="2"/>
    </row>
    <row r="24051" spans="76:76">
      <c r="BX24051" s="2"/>
    </row>
    <row r="24052" spans="76:76">
      <c r="BX24052" s="2"/>
    </row>
    <row r="24053" spans="76:76">
      <c r="BX24053" s="2"/>
    </row>
    <row r="24054" spans="76:76">
      <c r="BX24054" s="2"/>
    </row>
    <row r="24055" spans="76:76">
      <c r="BX24055" s="2"/>
    </row>
    <row r="24056" spans="76:76">
      <c r="BX24056" s="2"/>
    </row>
    <row r="24057" spans="76:76">
      <c r="BX24057" s="2"/>
    </row>
    <row r="24058" spans="76:76">
      <c r="BX24058" s="2"/>
    </row>
    <row r="24059" spans="76:76">
      <c r="BX24059" s="2"/>
    </row>
    <row r="24060" spans="76:76">
      <c r="BX24060" s="2"/>
    </row>
    <row r="24061" spans="76:76">
      <c r="BX24061" s="2"/>
    </row>
    <row r="24062" spans="76:76">
      <c r="BX24062" s="2"/>
    </row>
    <row r="24063" spans="76:76">
      <c r="BX24063" s="2"/>
    </row>
    <row r="24064" spans="76:76">
      <c r="BX24064" s="2"/>
    </row>
    <row r="24065" spans="76:76">
      <c r="BX24065" s="2"/>
    </row>
    <row r="24066" spans="76:76">
      <c r="BX24066" s="2"/>
    </row>
    <row r="24067" spans="76:76">
      <c r="BX24067" s="2"/>
    </row>
    <row r="24068" spans="76:76">
      <c r="BX24068" s="2"/>
    </row>
    <row r="24069" spans="76:76">
      <c r="BX24069" s="2"/>
    </row>
    <row r="24070" spans="76:76">
      <c r="BX24070" s="2"/>
    </row>
    <row r="24071" spans="76:76">
      <c r="BX24071" s="2"/>
    </row>
    <row r="24072" spans="76:76">
      <c r="BX24072" s="2"/>
    </row>
    <row r="24073" spans="76:76">
      <c r="BX24073" s="2"/>
    </row>
    <row r="24074" spans="76:76">
      <c r="BX24074" s="2"/>
    </row>
    <row r="24075" spans="76:76">
      <c r="BX24075" s="2"/>
    </row>
    <row r="24076" spans="76:76">
      <c r="BX24076" s="2"/>
    </row>
    <row r="24077" spans="76:76">
      <c r="BX24077" s="2"/>
    </row>
    <row r="24078" spans="76:76">
      <c r="BX24078" s="2"/>
    </row>
    <row r="24079" spans="76:76">
      <c r="BX24079" s="2"/>
    </row>
    <row r="24080" spans="76:76">
      <c r="BX24080" s="2"/>
    </row>
    <row r="24081" spans="76:76">
      <c r="BX24081" s="2"/>
    </row>
    <row r="24082" spans="76:76">
      <c r="BX24082" s="2"/>
    </row>
    <row r="24083" spans="76:76">
      <c r="BX24083" s="2"/>
    </row>
    <row r="24084" spans="76:76">
      <c r="BX24084" s="2"/>
    </row>
    <row r="24085" spans="76:76">
      <c r="BX24085" s="2"/>
    </row>
    <row r="24086" spans="76:76">
      <c r="BX24086" s="2"/>
    </row>
    <row r="24087" spans="76:76">
      <c r="BX24087" s="2"/>
    </row>
    <row r="24088" spans="76:76">
      <c r="BX24088" s="2"/>
    </row>
    <row r="24089" spans="76:76">
      <c r="BX24089" s="2"/>
    </row>
    <row r="24090" spans="76:76">
      <c r="BX24090" s="2"/>
    </row>
    <row r="24091" spans="76:76">
      <c r="BX24091" s="2"/>
    </row>
    <row r="24092" spans="76:76">
      <c r="BX24092" s="2"/>
    </row>
    <row r="24093" spans="76:76">
      <c r="BX24093" s="2"/>
    </row>
    <row r="24094" spans="76:76">
      <c r="BX24094" s="2"/>
    </row>
    <row r="24095" spans="76:76">
      <c r="BX24095" s="2"/>
    </row>
    <row r="24096" spans="76:76">
      <c r="BX24096" s="2"/>
    </row>
    <row r="24097" spans="76:76">
      <c r="BX24097" s="2"/>
    </row>
    <row r="24098" spans="76:76">
      <c r="BX24098" s="2"/>
    </row>
    <row r="24099" spans="76:76">
      <c r="BX24099" s="2"/>
    </row>
    <row r="24100" spans="76:76">
      <c r="BX24100" s="2"/>
    </row>
    <row r="24101" spans="76:76">
      <c r="BX24101" s="2"/>
    </row>
    <row r="24102" spans="76:76">
      <c r="BX24102" s="2"/>
    </row>
    <row r="24103" spans="76:76">
      <c r="BX24103" s="2"/>
    </row>
    <row r="24104" spans="76:76">
      <c r="BX24104" s="2"/>
    </row>
    <row r="24105" spans="76:76">
      <c r="BX24105" s="2"/>
    </row>
    <row r="24106" spans="76:76">
      <c r="BX24106" s="2"/>
    </row>
    <row r="24107" spans="76:76">
      <c r="BX24107" s="2"/>
    </row>
    <row r="24108" spans="76:76">
      <c r="BX24108" s="2"/>
    </row>
    <row r="24109" spans="76:76">
      <c r="BX24109" s="2"/>
    </row>
    <row r="24110" spans="76:76">
      <c r="BX24110" s="2"/>
    </row>
    <row r="24111" spans="76:76">
      <c r="BX24111" s="2"/>
    </row>
    <row r="24112" spans="76:76">
      <c r="BX24112" s="2"/>
    </row>
    <row r="24113" spans="76:76">
      <c r="BX24113" s="2"/>
    </row>
    <row r="24114" spans="76:76">
      <c r="BX24114" s="2"/>
    </row>
    <row r="24115" spans="76:76">
      <c r="BX24115" s="2"/>
    </row>
    <row r="24116" spans="76:76">
      <c r="BX24116" s="2"/>
    </row>
    <row r="24117" spans="76:76">
      <c r="BX24117" s="2"/>
    </row>
    <row r="24118" spans="76:76">
      <c r="BX24118" s="2"/>
    </row>
    <row r="24119" spans="76:76">
      <c r="BX24119" s="2"/>
    </row>
    <row r="24120" spans="76:76">
      <c r="BX24120" s="2"/>
    </row>
    <row r="24121" spans="76:76">
      <c r="BX24121" s="2"/>
    </row>
    <row r="24122" spans="76:76">
      <c r="BX24122" s="2"/>
    </row>
    <row r="24123" spans="76:76">
      <c r="BX24123" s="2"/>
    </row>
    <row r="24124" spans="76:76">
      <c r="BX24124" s="2"/>
    </row>
    <row r="24125" spans="76:76">
      <c r="BX24125" s="2"/>
    </row>
    <row r="24126" spans="76:76">
      <c r="BX24126" s="2"/>
    </row>
    <row r="24127" spans="76:76">
      <c r="BX24127" s="2"/>
    </row>
    <row r="24128" spans="76:76">
      <c r="BX24128" s="2"/>
    </row>
    <row r="24129" spans="76:76">
      <c r="BX24129" s="2"/>
    </row>
    <row r="24130" spans="76:76">
      <c r="BX24130" s="2"/>
    </row>
    <row r="24131" spans="76:76">
      <c r="BX24131" s="2"/>
    </row>
    <row r="24132" spans="76:76">
      <c r="BX24132" s="2"/>
    </row>
    <row r="24133" spans="76:76">
      <c r="BX24133" s="2"/>
    </row>
    <row r="24134" spans="76:76">
      <c r="BX24134" s="2"/>
    </row>
    <row r="24135" spans="76:76">
      <c r="BX24135" s="2"/>
    </row>
    <row r="24136" spans="76:76">
      <c r="BX24136" s="2"/>
    </row>
    <row r="24137" spans="76:76">
      <c r="BX24137" s="2"/>
    </row>
    <row r="24138" spans="76:76">
      <c r="BX24138" s="2"/>
    </row>
    <row r="24139" spans="76:76">
      <c r="BX24139" s="2"/>
    </row>
    <row r="24140" spans="76:76">
      <c r="BX24140" s="2"/>
    </row>
    <row r="24141" spans="76:76">
      <c r="BX24141" s="2"/>
    </row>
    <row r="24142" spans="76:76">
      <c r="BX24142" s="2"/>
    </row>
    <row r="24143" spans="76:76">
      <c r="BX24143" s="2"/>
    </row>
    <row r="24144" spans="76:76">
      <c r="BX24144" s="2"/>
    </row>
    <row r="24145" spans="76:76">
      <c r="BX24145" s="2"/>
    </row>
    <row r="24146" spans="76:76">
      <c r="BX24146" s="2"/>
    </row>
    <row r="24147" spans="76:76">
      <c r="BX24147" s="2"/>
    </row>
    <row r="24148" spans="76:76">
      <c r="BX24148" s="2"/>
    </row>
    <row r="24149" spans="76:76">
      <c r="BX24149" s="2"/>
    </row>
    <row r="24150" spans="76:76">
      <c r="BX24150" s="2"/>
    </row>
    <row r="24151" spans="76:76">
      <c r="BX24151" s="2"/>
    </row>
    <row r="24152" spans="76:76">
      <c r="BX24152" s="2"/>
    </row>
    <row r="24153" spans="76:76">
      <c r="BX24153" s="2"/>
    </row>
    <row r="24154" spans="76:76">
      <c r="BX24154" s="2"/>
    </row>
    <row r="24155" spans="76:76">
      <c r="BX24155" s="2"/>
    </row>
    <row r="24156" spans="76:76">
      <c r="BX24156" s="2"/>
    </row>
    <row r="24157" spans="76:76">
      <c r="BX24157" s="2"/>
    </row>
    <row r="24158" spans="76:76">
      <c r="BX24158" s="2"/>
    </row>
    <row r="24159" spans="76:76">
      <c r="BX24159" s="2"/>
    </row>
    <row r="24160" spans="76:76">
      <c r="BX24160" s="2"/>
    </row>
    <row r="24161" spans="76:76">
      <c r="BX24161" s="2"/>
    </row>
    <row r="24162" spans="76:76">
      <c r="BX24162" s="2"/>
    </row>
    <row r="24163" spans="76:76">
      <c r="BX24163" s="2"/>
    </row>
    <row r="24164" spans="76:76">
      <c r="BX24164" s="2"/>
    </row>
    <row r="24165" spans="76:76">
      <c r="BX24165" s="2"/>
    </row>
    <row r="24166" spans="76:76">
      <c r="BX24166" s="2"/>
    </row>
    <row r="24167" spans="76:76">
      <c r="BX24167" s="2"/>
    </row>
    <row r="24168" spans="76:76">
      <c r="BX24168" s="2"/>
    </row>
    <row r="24169" spans="76:76">
      <c r="BX24169" s="2"/>
    </row>
    <row r="24170" spans="76:76">
      <c r="BX24170" s="2"/>
    </row>
    <row r="24171" spans="76:76">
      <c r="BX24171" s="2"/>
    </row>
    <row r="24172" spans="76:76">
      <c r="BX24172" s="2"/>
    </row>
    <row r="24173" spans="76:76">
      <c r="BX24173" s="2"/>
    </row>
    <row r="24174" spans="76:76">
      <c r="BX24174" s="2"/>
    </row>
    <row r="24175" spans="76:76">
      <c r="BX24175" s="2"/>
    </row>
    <row r="24176" spans="76:76">
      <c r="BX24176" s="2"/>
    </row>
    <row r="24177" spans="76:76">
      <c r="BX24177" s="2"/>
    </row>
    <row r="24178" spans="76:76">
      <c r="BX24178" s="2"/>
    </row>
    <row r="24179" spans="76:76">
      <c r="BX24179" s="2"/>
    </row>
    <row r="24180" spans="76:76">
      <c r="BX24180" s="2"/>
    </row>
    <row r="24181" spans="76:76">
      <c r="BX24181" s="2"/>
    </row>
    <row r="24182" spans="76:76">
      <c r="BX24182" s="2"/>
    </row>
    <row r="24183" spans="76:76">
      <c r="BX24183" s="2"/>
    </row>
    <row r="24184" spans="76:76">
      <c r="BX24184" s="2"/>
    </row>
    <row r="24185" spans="76:76">
      <c r="BX24185" s="2"/>
    </row>
    <row r="24186" spans="76:76">
      <c r="BX24186" s="2"/>
    </row>
    <row r="24187" spans="76:76">
      <c r="BX24187" s="2"/>
    </row>
    <row r="24188" spans="76:76">
      <c r="BX24188" s="2"/>
    </row>
    <row r="24189" spans="76:76">
      <c r="BX24189" s="2"/>
    </row>
    <row r="24190" spans="76:76">
      <c r="BX24190" s="2"/>
    </row>
    <row r="24191" spans="76:76">
      <c r="BX24191" s="2"/>
    </row>
    <row r="24192" spans="76:76">
      <c r="BX24192" s="2"/>
    </row>
    <row r="24193" spans="76:76">
      <c r="BX24193" s="2"/>
    </row>
    <row r="24194" spans="76:76">
      <c r="BX24194" s="2"/>
    </row>
    <row r="24195" spans="76:76">
      <c r="BX24195" s="2"/>
    </row>
    <row r="24196" spans="76:76">
      <c r="BX24196" s="2"/>
    </row>
    <row r="24197" spans="76:76">
      <c r="BX24197" s="2"/>
    </row>
    <row r="24198" spans="76:76">
      <c r="BX24198" s="2"/>
    </row>
    <row r="24199" spans="76:76">
      <c r="BX24199" s="2"/>
    </row>
    <row r="24200" spans="76:76">
      <c r="BX24200" s="2"/>
    </row>
    <row r="24201" spans="76:76">
      <c r="BX24201" s="2"/>
    </row>
    <row r="24202" spans="76:76">
      <c r="BX24202" s="2"/>
    </row>
    <row r="24203" spans="76:76">
      <c r="BX24203" s="2"/>
    </row>
    <row r="24204" spans="76:76">
      <c r="BX24204" s="2"/>
    </row>
    <row r="24205" spans="76:76">
      <c r="BX24205" s="2"/>
    </row>
    <row r="24206" spans="76:76">
      <c r="BX24206" s="2"/>
    </row>
    <row r="24207" spans="76:76">
      <c r="BX24207" s="2"/>
    </row>
    <row r="24208" spans="76:76">
      <c r="BX24208" s="2"/>
    </row>
    <row r="24209" spans="76:76">
      <c r="BX24209" s="2"/>
    </row>
    <row r="24210" spans="76:76">
      <c r="BX24210" s="2"/>
    </row>
    <row r="24211" spans="76:76">
      <c r="BX24211" s="2"/>
    </row>
    <row r="24212" spans="76:76">
      <c r="BX24212" s="2"/>
    </row>
    <row r="24213" spans="76:76">
      <c r="BX24213" s="2"/>
    </row>
    <row r="24214" spans="76:76">
      <c r="BX24214" s="2"/>
    </row>
    <row r="24215" spans="76:76">
      <c r="BX24215" s="2"/>
    </row>
    <row r="24216" spans="76:76">
      <c r="BX24216" s="2"/>
    </row>
    <row r="24217" spans="76:76">
      <c r="BX24217" s="2"/>
    </row>
    <row r="24218" spans="76:76">
      <c r="BX24218" s="2"/>
    </row>
    <row r="24219" spans="76:76">
      <c r="BX24219" s="2"/>
    </row>
    <row r="24220" spans="76:76">
      <c r="BX24220" s="2"/>
    </row>
    <row r="24221" spans="76:76">
      <c r="BX24221" s="2"/>
    </row>
    <row r="24222" spans="76:76">
      <c r="BX24222" s="2"/>
    </row>
    <row r="24223" spans="76:76">
      <c r="BX24223" s="2"/>
    </row>
    <row r="24224" spans="76:76">
      <c r="BX24224" s="2"/>
    </row>
    <row r="24225" spans="76:76">
      <c r="BX24225" s="2"/>
    </row>
    <row r="24226" spans="76:76">
      <c r="BX24226" s="2"/>
    </row>
    <row r="24227" spans="76:76">
      <c r="BX24227" s="2"/>
    </row>
    <row r="24228" spans="76:76">
      <c r="BX24228" s="2"/>
    </row>
    <row r="24229" spans="76:76">
      <c r="BX24229" s="2"/>
    </row>
    <row r="24230" spans="76:76">
      <c r="BX24230" s="2"/>
    </row>
    <row r="24231" spans="76:76">
      <c r="BX24231" s="2"/>
    </row>
    <row r="24232" spans="76:76">
      <c r="BX24232" s="2"/>
    </row>
    <row r="24233" spans="76:76">
      <c r="BX24233" s="2"/>
    </row>
    <row r="24234" spans="76:76">
      <c r="BX24234" s="2"/>
    </row>
    <row r="24235" spans="76:76">
      <c r="BX24235" s="2"/>
    </row>
    <row r="24236" spans="76:76">
      <c r="BX24236" s="2"/>
    </row>
    <row r="24237" spans="76:76">
      <c r="BX24237" s="2"/>
    </row>
    <row r="24238" spans="76:76">
      <c r="BX24238" s="2"/>
    </row>
    <row r="24239" spans="76:76">
      <c r="BX24239" s="2"/>
    </row>
    <row r="24240" spans="76:76">
      <c r="BX24240" s="2"/>
    </row>
    <row r="24241" spans="76:76">
      <c r="BX24241" s="2"/>
    </row>
    <row r="24242" spans="76:76">
      <c r="BX24242" s="2"/>
    </row>
    <row r="24243" spans="76:76">
      <c r="BX24243" s="2"/>
    </row>
    <row r="24244" spans="76:76">
      <c r="BX24244" s="2"/>
    </row>
    <row r="24245" spans="76:76">
      <c r="BX24245" s="2"/>
    </row>
    <row r="24246" spans="76:76">
      <c r="BX24246" s="2"/>
    </row>
    <row r="24247" spans="76:76">
      <c r="BX24247" s="2"/>
    </row>
    <row r="24248" spans="76:76">
      <c r="BX24248" s="2"/>
    </row>
    <row r="24249" spans="76:76">
      <c r="BX24249" s="2"/>
    </row>
    <row r="24250" spans="76:76">
      <c r="BX24250" s="2"/>
    </row>
    <row r="24251" spans="76:76">
      <c r="BX24251" s="2"/>
    </row>
    <row r="24252" spans="76:76">
      <c r="BX24252" s="2"/>
    </row>
    <row r="24253" spans="76:76">
      <c r="BX24253" s="2"/>
    </row>
    <row r="24254" spans="76:76">
      <c r="BX24254" s="2"/>
    </row>
    <row r="24255" spans="76:76">
      <c r="BX24255" s="2"/>
    </row>
    <row r="24256" spans="76:76">
      <c r="BX24256" s="2"/>
    </row>
    <row r="24257" spans="76:76">
      <c r="BX24257" s="2"/>
    </row>
    <row r="24258" spans="76:76">
      <c r="BX24258" s="2"/>
    </row>
    <row r="24259" spans="76:76">
      <c r="BX24259" s="2"/>
    </row>
    <row r="24260" spans="76:76">
      <c r="BX24260" s="2"/>
    </row>
    <row r="24261" spans="76:76">
      <c r="BX24261" s="2"/>
    </row>
    <row r="24262" spans="76:76">
      <c r="BX24262" s="2"/>
    </row>
    <row r="24263" spans="76:76">
      <c r="BX24263" s="2"/>
    </row>
    <row r="24264" spans="76:76">
      <c r="BX24264" s="2"/>
    </row>
    <row r="24265" spans="76:76">
      <c r="BX24265" s="2"/>
    </row>
    <row r="24266" spans="76:76">
      <c r="BX24266" s="2"/>
    </row>
    <row r="24267" spans="76:76">
      <c r="BX24267" s="2"/>
    </row>
    <row r="24268" spans="76:76">
      <c r="BX24268" s="2"/>
    </row>
    <row r="24269" spans="76:76">
      <c r="BX24269" s="2"/>
    </row>
    <row r="24270" spans="76:76">
      <c r="BX24270" s="2"/>
    </row>
    <row r="24271" spans="76:76">
      <c r="BX24271" s="2"/>
    </row>
    <row r="24272" spans="76:76">
      <c r="BX24272" s="2"/>
    </row>
    <row r="24273" spans="76:76">
      <c r="BX24273" s="2"/>
    </row>
    <row r="24274" spans="76:76">
      <c r="BX24274" s="2"/>
    </row>
    <row r="24275" spans="76:76">
      <c r="BX24275" s="2"/>
    </row>
    <row r="24276" spans="76:76">
      <c r="BX24276" s="2"/>
    </row>
    <row r="24277" spans="76:76">
      <c r="BX24277" s="2"/>
    </row>
    <row r="24278" spans="76:76">
      <c r="BX24278" s="2"/>
    </row>
    <row r="24279" spans="76:76">
      <c r="BX24279" s="2"/>
    </row>
    <row r="24280" spans="76:76">
      <c r="BX24280" s="2"/>
    </row>
    <row r="24281" spans="76:76">
      <c r="BX24281" s="2"/>
    </row>
    <row r="24282" spans="76:76">
      <c r="BX24282" s="2"/>
    </row>
    <row r="24283" spans="76:76">
      <c r="BX24283" s="2"/>
    </row>
    <row r="24284" spans="76:76">
      <c r="BX24284" s="2"/>
    </row>
    <row r="24285" spans="76:76">
      <c r="BX24285" s="2"/>
    </row>
    <row r="24286" spans="76:76">
      <c r="BX24286" s="2"/>
    </row>
    <row r="24287" spans="76:76">
      <c r="BX24287" s="2"/>
    </row>
    <row r="24288" spans="76:76">
      <c r="BX24288" s="2"/>
    </row>
    <row r="24289" spans="76:76">
      <c r="BX24289" s="2"/>
    </row>
    <row r="24290" spans="76:76">
      <c r="BX24290" s="2"/>
    </row>
    <row r="24291" spans="76:76">
      <c r="BX24291" s="2"/>
    </row>
    <row r="24292" spans="76:76">
      <c r="BX24292" s="2"/>
    </row>
    <row r="24293" spans="76:76">
      <c r="BX24293" s="2"/>
    </row>
    <row r="24294" spans="76:76">
      <c r="BX24294" s="2"/>
    </row>
    <row r="24295" spans="76:76">
      <c r="BX24295" s="2"/>
    </row>
    <row r="24296" spans="76:76">
      <c r="BX24296" s="2"/>
    </row>
    <row r="24297" spans="76:76">
      <c r="BX24297" s="2"/>
    </row>
    <row r="24298" spans="76:76">
      <c r="BX24298" s="2"/>
    </row>
    <row r="24299" spans="76:76">
      <c r="BX24299" s="2"/>
    </row>
    <row r="24300" spans="76:76">
      <c r="BX24300" s="2"/>
    </row>
    <row r="24301" spans="76:76">
      <c r="BX24301" s="2"/>
    </row>
    <row r="24302" spans="76:76">
      <c r="BX24302" s="2"/>
    </row>
    <row r="24303" spans="76:76">
      <c r="BX24303" s="2"/>
    </row>
    <row r="24304" spans="76:76">
      <c r="BX24304" s="2"/>
    </row>
    <row r="24305" spans="76:76">
      <c r="BX24305" s="2"/>
    </row>
    <row r="24306" spans="76:76">
      <c r="BX24306" s="2"/>
    </row>
    <row r="24307" spans="76:76">
      <c r="BX24307" s="2"/>
    </row>
    <row r="24308" spans="76:76">
      <c r="BX24308" s="2"/>
    </row>
    <row r="24309" spans="76:76">
      <c r="BX24309" s="2"/>
    </row>
    <row r="24310" spans="76:76">
      <c r="BX24310" s="2"/>
    </row>
    <row r="24311" spans="76:76">
      <c r="BX24311" s="2"/>
    </row>
    <row r="24312" spans="76:76">
      <c r="BX24312" s="2"/>
    </row>
    <row r="24313" spans="76:76">
      <c r="BX24313" s="2"/>
    </row>
    <row r="24314" spans="76:76">
      <c r="BX24314" s="2"/>
    </row>
    <row r="24315" spans="76:76">
      <c r="BX24315" s="2"/>
    </row>
    <row r="24316" spans="76:76">
      <c r="BX24316" s="2"/>
    </row>
    <row r="24317" spans="76:76">
      <c r="BX24317" s="2"/>
    </row>
    <row r="24318" spans="76:76">
      <c r="BX24318" s="2"/>
    </row>
    <row r="24319" spans="76:76">
      <c r="BX24319" s="2"/>
    </row>
    <row r="24320" spans="76:76">
      <c r="BX24320" s="2"/>
    </row>
    <row r="24321" spans="76:76">
      <c r="BX24321" s="2"/>
    </row>
    <row r="24322" spans="76:76">
      <c r="BX24322" s="2"/>
    </row>
    <row r="24323" spans="76:76">
      <c r="BX24323" s="2"/>
    </row>
    <row r="24324" spans="76:76">
      <c r="BX24324" s="2"/>
    </row>
    <row r="24325" spans="76:76">
      <c r="BX24325" s="2"/>
    </row>
    <row r="24326" spans="76:76">
      <c r="BX24326" s="2"/>
    </row>
    <row r="24327" spans="76:76">
      <c r="BX24327" s="2"/>
    </row>
    <row r="24328" spans="76:76">
      <c r="BX24328" s="2"/>
    </row>
    <row r="24329" spans="76:76">
      <c r="BX24329" s="2"/>
    </row>
    <row r="24330" spans="76:76">
      <c r="BX24330" s="2"/>
    </row>
    <row r="24331" spans="76:76">
      <c r="BX24331" s="2"/>
    </row>
    <row r="24332" spans="76:76">
      <c r="BX24332" s="2"/>
    </row>
    <row r="24333" spans="76:76">
      <c r="BX24333" s="2"/>
    </row>
    <row r="24334" spans="76:76">
      <c r="BX24334" s="2"/>
    </row>
    <row r="24335" spans="76:76">
      <c r="BX24335" s="2"/>
    </row>
    <row r="24336" spans="76:76">
      <c r="BX24336" s="2"/>
    </row>
    <row r="24337" spans="76:76">
      <c r="BX24337" s="2"/>
    </row>
    <row r="24338" spans="76:76">
      <c r="BX24338" s="2"/>
    </row>
    <row r="24339" spans="76:76">
      <c r="BX24339" s="2"/>
    </row>
    <row r="24340" spans="76:76">
      <c r="BX24340" s="2"/>
    </row>
    <row r="24341" spans="76:76">
      <c r="BX24341" s="2"/>
    </row>
    <row r="24342" spans="76:76">
      <c r="BX24342" s="2"/>
    </row>
    <row r="24343" spans="76:76">
      <c r="BX24343" s="2"/>
    </row>
    <row r="24344" spans="76:76">
      <c r="BX24344" s="2"/>
    </row>
    <row r="24345" spans="76:76">
      <c r="BX24345" s="2"/>
    </row>
    <row r="24346" spans="76:76">
      <c r="BX24346" s="2"/>
    </row>
    <row r="24347" spans="76:76">
      <c r="BX24347" s="2"/>
    </row>
    <row r="24348" spans="76:76">
      <c r="BX24348" s="2"/>
    </row>
    <row r="24349" spans="76:76">
      <c r="BX24349" s="2"/>
    </row>
    <row r="24350" spans="76:76">
      <c r="BX24350" s="2"/>
    </row>
    <row r="24351" spans="76:76">
      <c r="BX24351" s="2"/>
    </row>
    <row r="24352" spans="76:76">
      <c r="BX24352" s="2"/>
    </row>
    <row r="24353" spans="76:76">
      <c r="BX24353" s="2"/>
    </row>
    <row r="24354" spans="76:76">
      <c r="BX24354" s="2"/>
    </row>
    <row r="24355" spans="76:76">
      <c r="BX24355" s="2"/>
    </row>
    <row r="24356" spans="76:76">
      <c r="BX24356" s="2"/>
    </row>
    <row r="24357" spans="76:76">
      <c r="BX24357" s="2"/>
    </row>
    <row r="24358" spans="76:76">
      <c r="BX24358" s="2"/>
    </row>
    <row r="24359" spans="76:76">
      <c r="BX24359" s="2"/>
    </row>
    <row r="24360" spans="76:76">
      <c r="BX24360" s="2"/>
    </row>
    <row r="24361" spans="76:76">
      <c r="BX24361" s="2"/>
    </row>
    <row r="24362" spans="76:76">
      <c r="BX24362" s="2"/>
    </row>
    <row r="24363" spans="76:76">
      <c r="BX24363" s="2"/>
    </row>
    <row r="24364" spans="76:76">
      <c r="BX24364" s="2"/>
    </row>
    <row r="24365" spans="76:76">
      <c r="BX24365" s="2"/>
    </row>
    <row r="24366" spans="76:76">
      <c r="BX24366" s="2"/>
    </row>
    <row r="24367" spans="76:76">
      <c r="BX24367" s="2"/>
    </row>
    <row r="24368" spans="76:76">
      <c r="BX24368" s="2"/>
    </row>
    <row r="24369" spans="76:76">
      <c r="BX24369" s="2"/>
    </row>
    <row r="24370" spans="76:76">
      <c r="BX24370" s="2"/>
    </row>
    <row r="24371" spans="76:76">
      <c r="BX24371" s="2"/>
    </row>
    <row r="24372" spans="76:76">
      <c r="BX24372" s="2"/>
    </row>
    <row r="24373" spans="76:76">
      <c r="BX24373" s="2"/>
    </row>
    <row r="24374" spans="76:76">
      <c r="BX24374" s="2"/>
    </row>
    <row r="24375" spans="76:76">
      <c r="BX24375" s="2"/>
    </row>
    <row r="24376" spans="76:76">
      <c r="BX24376" s="2"/>
    </row>
    <row r="24377" spans="76:76">
      <c r="BX24377" s="2"/>
    </row>
    <row r="24378" spans="76:76">
      <c r="BX24378" s="2"/>
    </row>
    <row r="24379" spans="76:76">
      <c r="BX24379" s="2"/>
    </row>
    <row r="24380" spans="76:76">
      <c r="BX24380" s="2"/>
    </row>
    <row r="24381" spans="76:76">
      <c r="BX24381" s="2"/>
    </row>
    <row r="24382" spans="76:76">
      <c r="BX24382" s="2"/>
    </row>
    <row r="24383" spans="76:76">
      <c r="BX24383" s="2"/>
    </row>
    <row r="24384" spans="76:76">
      <c r="BX24384" s="2"/>
    </row>
    <row r="24385" spans="76:76">
      <c r="BX24385" s="2"/>
    </row>
    <row r="24386" spans="76:76">
      <c r="BX24386" s="2"/>
    </row>
    <row r="24387" spans="76:76">
      <c r="BX24387" s="2"/>
    </row>
    <row r="24388" spans="76:76">
      <c r="BX24388" s="2"/>
    </row>
    <row r="24389" spans="76:76">
      <c r="BX24389" s="2"/>
    </row>
    <row r="24390" spans="76:76">
      <c r="BX24390" s="2"/>
    </row>
    <row r="24391" spans="76:76">
      <c r="BX24391" s="2"/>
    </row>
    <row r="24392" spans="76:76">
      <c r="BX24392" s="2"/>
    </row>
    <row r="24393" spans="76:76">
      <c r="BX24393" s="2"/>
    </row>
    <row r="24394" spans="76:76">
      <c r="BX24394" s="2"/>
    </row>
    <row r="24395" spans="76:76">
      <c r="BX24395" s="2"/>
    </row>
    <row r="24396" spans="76:76">
      <c r="BX24396" s="2"/>
    </row>
    <row r="24397" spans="76:76">
      <c r="BX24397" s="2"/>
    </row>
    <row r="24398" spans="76:76">
      <c r="BX24398" s="2"/>
    </row>
    <row r="24399" spans="76:76">
      <c r="BX24399" s="2"/>
    </row>
    <row r="24400" spans="76:76">
      <c r="BX24400" s="2"/>
    </row>
    <row r="24401" spans="76:76">
      <c r="BX24401" s="2"/>
    </row>
    <row r="24402" spans="76:76">
      <c r="BX24402" s="2"/>
    </row>
    <row r="24403" spans="76:76">
      <c r="BX24403" s="2"/>
    </row>
    <row r="24404" spans="76:76">
      <c r="BX24404" s="2"/>
    </row>
    <row r="24405" spans="76:76">
      <c r="BX24405" s="2"/>
    </row>
    <row r="24406" spans="76:76">
      <c r="BX24406" s="2"/>
    </row>
    <row r="24407" spans="76:76">
      <c r="BX24407" s="2"/>
    </row>
    <row r="24408" spans="76:76">
      <c r="BX24408" s="2"/>
    </row>
    <row r="24409" spans="76:76">
      <c r="BX24409" s="2"/>
    </row>
    <row r="24410" spans="76:76">
      <c r="BX24410" s="2"/>
    </row>
    <row r="24411" spans="76:76">
      <c r="BX24411" s="2"/>
    </row>
    <row r="24412" spans="76:76">
      <c r="BX24412" s="2"/>
    </row>
    <row r="24413" spans="76:76">
      <c r="BX24413" s="2"/>
    </row>
    <row r="24414" spans="76:76">
      <c r="BX24414" s="2"/>
    </row>
    <row r="24415" spans="76:76">
      <c r="BX24415" s="2"/>
    </row>
    <row r="24416" spans="76:76">
      <c r="BX24416" s="2"/>
    </row>
    <row r="24417" spans="76:76">
      <c r="BX24417" s="2"/>
    </row>
    <row r="24418" spans="76:76">
      <c r="BX24418" s="2"/>
    </row>
    <row r="24419" spans="76:76">
      <c r="BX24419" s="2"/>
    </row>
    <row r="24420" spans="76:76">
      <c r="BX24420" s="2"/>
    </row>
    <row r="24421" spans="76:76">
      <c r="BX24421" s="2"/>
    </row>
    <row r="24422" spans="76:76">
      <c r="BX24422" s="2"/>
    </row>
    <row r="24423" spans="76:76">
      <c r="BX24423" s="2"/>
    </row>
    <row r="24424" spans="76:76">
      <c r="BX24424" s="2"/>
    </row>
    <row r="24425" spans="76:76">
      <c r="BX24425" s="2"/>
    </row>
    <row r="24426" spans="76:76">
      <c r="BX24426" s="2"/>
    </row>
    <row r="24427" spans="76:76">
      <c r="BX24427" s="2"/>
    </row>
    <row r="24428" spans="76:76">
      <c r="BX24428" s="2"/>
    </row>
    <row r="24429" spans="76:76">
      <c r="BX24429" s="2"/>
    </row>
    <row r="24430" spans="76:76">
      <c r="BX24430" s="2"/>
    </row>
    <row r="24431" spans="76:76">
      <c r="BX24431" s="2"/>
    </row>
    <row r="24432" spans="76:76">
      <c r="BX24432" s="2"/>
    </row>
    <row r="24433" spans="76:76">
      <c r="BX24433" s="2"/>
    </row>
    <row r="24434" spans="76:76">
      <c r="BX24434" s="2"/>
    </row>
    <row r="24435" spans="76:76">
      <c r="BX24435" s="2"/>
    </row>
    <row r="24436" spans="76:76">
      <c r="BX24436" s="2"/>
    </row>
    <row r="24437" spans="76:76">
      <c r="BX24437" s="2"/>
    </row>
    <row r="24438" spans="76:76">
      <c r="BX24438" s="2"/>
    </row>
    <row r="24439" spans="76:76">
      <c r="BX24439" s="2"/>
    </row>
    <row r="24440" spans="76:76">
      <c r="BX24440" s="2"/>
    </row>
    <row r="24441" spans="76:76">
      <c r="BX24441" s="2"/>
    </row>
    <row r="24442" spans="76:76">
      <c r="BX24442" s="2"/>
    </row>
    <row r="24443" spans="76:76">
      <c r="BX24443" s="2"/>
    </row>
    <row r="24444" spans="76:76">
      <c r="BX24444" s="2"/>
    </row>
    <row r="24445" spans="76:76">
      <c r="BX24445" s="2"/>
    </row>
    <row r="24446" spans="76:76">
      <c r="BX24446" s="2"/>
    </row>
    <row r="24447" spans="76:76">
      <c r="BX24447" s="2"/>
    </row>
    <row r="24448" spans="76:76">
      <c r="BX24448" s="2"/>
    </row>
    <row r="24449" spans="76:76">
      <c r="BX24449" s="2"/>
    </row>
    <row r="24450" spans="76:76">
      <c r="BX24450" s="2"/>
    </row>
    <row r="24451" spans="76:76">
      <c r="BX24451" s="2"/>
    </row>
    <row r="24452" spans="76:76">
      <c r="BX24452" s="2"/>
    </row>
    <row r="24453" spans="76:76">
      <c r="BX24453" s="2"/>
    </row>
    <row r="24454" spans="76:76">
      <c r="BX24454" s="2"/>
    </row>
    <row r="24455" spans="76:76">
      <c r="BX24455" s="2"/>
    </row>
    <row r="24456" spans="76:76">
      <c r="BX24456" s="2"/>
    </row>
    <row r="24457" spans="76:76">
      <c r="BX24457" s="2"/>
    </row>
    <row r="24458" spans="76:76">
      <c r="BX24458" s="2"/>
    </row>
    <row r="24459" spans="76:76">
      <c r="BX24459" s="2"/>
    </row>
    <row r="24460" spans="76:76">
      <c r="BX24460" s="2"/>
    </row>
    <row r="24461" spans="76:76">
      <c r="BX24461" s="2"/>
    </row>
    <row r="24462" spans="76:76">
      <c r="BX24462" s="2"/>
    </row>
    <row r="24463" spans="76:76">
      <c r="BX24463" s="2"/>
    </row>
    <row r="24464" spans="76:76">
      <c r="BX24464" s="2"/>
    </row>
    <row r="24465" spans="76:76">
      <c r="BX24465" s="2"/>
    </row>
    <row r="24466" spans="76:76">
      <c r="BX24466" s="2"/>
    </row>
    <row r="24467" spans="76:76">
      <c r="BX24467" s="2"/>
    </row>
    <row r="24468" spans="76:76">
      <c r="BX24468" s="2"/>
    </row>
    <row r="24469" spans="76:76">
      <c r="BX24469" s="2"/>
    </row>
    <row r="24470" spans="76:76">
      <c r="BX24470" s="2"/>
    </row>
    <row r="24471" spans="76:76">
      <c r="BX24471" s="2"/>
    </row>
    <row r="24472" spans="76:76">
      <c r="BX24472" s="2"/>
    </row>
    <row r="24473" spans="76:76">
      <c r="BX24473" s="2"/>
    </row>
    <row r="24474" spans="76:76">
      <c r="BX24474" s="2"/>
    </row>
    <row r="24475" spans="76:76">
      <c r="BX24475" s="2"/>
    </row>
    <row r="24476" spans="76:76">
      <c r="BX24476" s="2"/>
    </row>
    <row r="24477" spans="76:76">
      <c r="BX24477" s="2"/>
    </row>
    <row r="24478" spans="76:76">
      <c r="BX24478" s="2"/>
    </row>
    <row r="24479" spans="76:76">
      <c r="BX24479" s="2"/>
    </row>
    <row r="24480" spans="76:76">
      <c r="BX24480" s="2"/>
    </row>
    <row r="24481" spans="76:76">
      <c r="BX24481" s="2"/>
    </row>
    <row r="24482" spans="76:76">
      <c r="BX24482" s="2"/>
    </row>
    <row r="24483" spans="76:76">
      <c r="BX24483" s="2"/>
    </row>
    <row r="24484" spans="76:76">
      <c r="BX24484" s="2"/>
    </row>
    <row r="24485" spans="76:76">
      <c r="BX24485" s="2"/>
    </row>
    <row r="24486" spans="76:76">
      <c r="BX24486" s="2"/>
    </row>
    <row r="24487" spans="76:76">
      <c r="BX24487" s="2"/>
    </row>
    <row r="24488" spans="76:76">
      <c r="BX24488" s="2"/>
    </row>
    <row r="24489" spans="76:76">
      <c r="BX24489" s="2"/>
    </row>
    <row r="24490" spans="76:76">
      <c r="BX24490" s="2"/>
    </row>
    <row r="24491" spans="76:76">
      <c r="BX24491" s="2"/>
    </row>
    <row r="24492" spans="76:76">
      <c r="BX24492" s="2"/>
    </row>
    <row r="24493" spans="76:76">
      <c r="BX24493" s="2"/>
    </row>
    <row r="24494" spans="76:76">
      <c r="BX24494" s="2"/>
    </row>
    <row r="24495" spans="76:76">
      <c r="BX24495" s="2"/>
    </row>
    <row r="24496" spans="76:76">
      <c r="BX24496" s="2"/>
    </row>
    <row r="24497" spans="76:76">
      <c r="BX24497" s="2"/>
    </row>
    <row r="24498" spans="76:76">
      <c r="BX24498" s="2"/>
    </row>
    <row r="24499" spans="76:76">
      <c r="BX24499" s="2"/>
    </row>
    <row r="24500" spans="76:76">
      <c r="BX24500" s="2"/>
    </row>
    <row r="24501" spans="76:76">
      <c r="BX24501" s="2"/>
    </row>
    <row r="24502" spans="76:76">
      <c r="BX24502" s="2"/>
    </row>
    <row r="24503" spans="76:76">
      <c r="BX24503" s="2"/>
    </row>
    <row r="24504" spans="76:76">
      <c r="BX24504" s="2"/>
    </row>
    <row r="24505" spans="76:76">
      <c r="BX24505" s="2"/>
    </row>
    <row r="24506" spans="76:76">
      <c r="BX24506" s="2"/>
    </row>
    <row r="24507" spans="76:76">
      <c r="BX24507" s="2"/>
    </row>
    <row r="24508" spans="76:76">
      <c r="BX24508" s="2"/>
    </row>
    <row r="24509" spans="76:76">
      <c r="BX24509" s="2"/>
    </row>
    <row r="24510" spans="76:76">
      <c r="BX24510" s="2"/>
    </row>
    <row r="24511" spans="76:76">
      <c r="BX24511" s="2"/>
    </row>
    <row r="24512" spans="76:76">
      <c r="BX24512" s="2"/>
    </row>
    <row r="24513" spans="76:76">
      <c r="BX24513" s="2"/>
    </row>
    <row r="24514" spans="76:76">
      <c r="BX24514" s="2"/>
    </row>
    <row r="24515" spans="76:76">
      <c r="BX24515" s="2"/>
    </row>
    <row r="24516" spans="76:76">
      <c r="BX24516" s="2"/>
    </row>
    <row r="24517" spans="76:76">
      <c r="BX24517" s="2"/>
    </row>
    <row r="24518" spans="76:76">
      <c r="BX24518" s="2"/>
    </row>
    <row r="24519" spans="76:76">
      <c r="BX24519" s="2"/>
    </row>
    <row r="24520" spans="76:76">
      <c r="BX24520" s="2"/>
    </row>
    <row r="24521" spans="76:76">
      <c r="BX24521" s="2"/>
    </row>
    <row r="24522" spans="76:76">
      <c r="BX24522" s="2"/>
    </row>
    <row r="24523" spans="76:76">
      <c r="BX24523" s="2"/>
    </row>
    <row r="24524" spans="76:76">
      <c r="BX24524" s="2"/>
    </row>
    <row r="24525" spans="76:76">
      <c r="BX24525" s="2"/>
    </row>
    <row r="24526" spans="76:76">
      <c r="BX24526" s="2"/>
    </row>
    <row r="24527" spans="76:76">
      <c r="BX24527" s="2"/>
    </row>
    <row r="24528" spans="76:76">
      <c r="BX24528" s="2"/>
    </row>
    <row r="24529" spans="76:76">
      <c r="BX24529" s="2"/>
    </row>
    <row r="24530" spans="76:76">
      <c r="BX24530" s="2"/>
    </row>
    <row r="24531" spans="76:76">
      <c r="BX24531" s="2"/>
    </row>
    <row r="24532" spans="76:76">
      <c r="BX24532" s="2"/>
    </row>
    <row r="24533" spans="76:76">
      <c r="BX24533" s="2"/>
    </row>
    <row r="24534" spans="76:76">
      <c r="BX24534" s="2"/>
    </row>
    <row r="24535" spans="76:76">
      <c r="BX24535" s="2"/>
    </row>
    <row r="24536" spans="76:76">
      <c r="BX24536" s="2"/>
    </row>
    <row r="24537" spans="76:76">
      <c r="BX24537" s="2"/>
    </row>
    <row r="24538" spans="76:76">
      <c r="BX24538" s="2"/>
    </row>
    <row r="24539" spans="76:76">
      <c r="BX24539" s="2"/>
    </row>
    <row r="24540" spans="76:76">
      <c r="BX24540" s="2"/>
    </row>
    <row r="24541" spans="76:76">
      <c r="BX24541" s="2"/>
    </row>
    <row r="24542" spans="76:76">
      <c r="BX24542" s="2"/>
    </row>
    <row r="24543" spans="76:76">
      <c r="BX24543" s="2"/>
    </row>
    <row r="24544" spans="76:76">
      <c r="BX24544" s="2"/>
    </row>
    <row r="24545" spans="76:76">
      <c r="BX24545" s="2"/>
    </row>
    <row r="24546" spans="76:76">
      <c r="BX24546" s="2"/>
    </row>
    <row r="24547" spans="76:76">
      <c r="BX24547" s="2"/>
    </row>
    <row r="24548" spans="76:76">
      <c r="BX24548" s="2"/>
    </row>
    <row r="24549" spans="76:76">
      <c r="BX24549" s="2"/>
    </row>
    <row r="24550" spans="76:76">
      <c r="BX24550" s="2"/>
    </row>
    <row r="24551" spans="76:76">
      <c r="BX24551" s="2"/>
    </row>
    <row r="24552" spans="76:76">
      <c r="BX24552" s="2"/>
    </row>
    <row r="24553" spans="76:76">
      <c r="BX24553" s="2"/>
    </row>
    <row r="24554" spans="76:76">
      <c r="BX24554" s="2"/>
    </row>
    <row r="24555" spans="76:76">
      <c r="BX24555" s="2"/>
    </row>
    <row r="24556" spans="76:76">
      <c r="BX24556" s="2"/>
    </row>
    <row r="24557" spans="76:76">
      <c r="BX24557" s="2"/>
    </row>
    <row r="24558" spans="76:76">
      <c r="BX24558" s="2"/>
    </row>
    <row r="24559" spans="76:76">
      <c r="BX24559" s="2"/>
    </row>
    <row r="24560" spans="76:76">
      <c r="BX24560" s="2"/>
    </row>
    <row r="24561" spans="76:76">
      <c r="BX24561" s="2"/>
    </row>
    <row r="24562" spans="76:76">
      <c r="BX24562" s="2"/>
    </row>
    <row r="24563" spans="76:76">
      <c r="BX24563" s="2"/>
    </row>
    <row r="24564" spans="76:76">
      <c r="BX24564" s="2"/>
    </row>
    <row r="24565" spans="76:76">
      <c r="BX24565" s="2"/>
    </row>
    <row r="24566" spans="76:76">
      <c r="BX24566" s="2"/>
    </row>
    <row r="24567" spans="76:76">
      <c r="BX24567" s="2"/>
    </row>
    <row r="24568" spans="76:76">
      <c r="BX24568" s="2"/>
    </row>
    <row r="24569" spans="76:76">
      <c r="BX24569" s="2"/>
    </row>
    <row r="24570" spans="76:76">
      <c r="BX24570" s="2"/>
    </row>
    <row r="24571" spans="76:76">
      <c r="BX24571" s="2"/>
    </row>
    <row r="24572" spans="76:76">
      <c r="BX24572" s="2"/>
    </row>
    <row r="24573" spans="76:76">
      <c r="BX24573" s="2"/>
    </row>
    <row r="24574" spans="76:76">
      <c r="BX24574" s="2"/>
    </row>
    <row r="24575" spans="76:76">
      <c r="BX24575" s="2"/>
    </row>
    <row r="24576" spans="76:76">
      <c r="BX24576" s="2"/>
    </row>
    <row r="24577" spans="76:76">
      <c r="BX24577" s="2"/>
    </row>
    <row r="24578" spans="76:76">
      <c r="BX24578" s="2"/>
    </row>
    <row r="24579" spans="76:76">
      <c r="BX24579" s="2"/>
    </row>
    <row r="24580" spans="76:76">
      <c r="BX24580" s="2"/>
    </row>
    <row r="24581" spans="76:76">
      <c r="BX24581" s="2"/>
    </row>
    <row r="24582" spans="76:76">
      <c r="BX24582" s="2"/>
    </row>
    <row r="24583" spans="76:76">
      <c r="BX24583" s="2"/>
    </row>
    <row r="24584" spans="76:76">
      <c r="BX24584" s="2"/>
    </row>
    <row r="24585" spans="76:76">
      <c r="BX24585" s="2"/>
    </row>
    <row r="24586" spans="76:76">
      <c r="BX24586" s="2"/>
    </row>
    <row r="24587" spans="76:76">
      <c r="BX24587" s="2"/>
    </row>
    <row r="24588" spans="76:76">
      <c r="BX24588" s="2"/>
    </row>
    <row r="24589" spans="76:76">
      <c r="BX24589" s="2"/>
    </row>
    <row r="24590" spans="76:76">
      <c r="BX24590" s="2"/>
    </row>
    <row r="24591" spans="76:76">
      <c r="BX24591" s="2"/>
    </row>
    <row r="24592" spans="76:76">
      <c r="BX24592" s="2"/>
    </row>
    <row r="24593" spans="76:76">
      <c r="BX24593" s="2"/>
    </row>
    <row r="24594" spans="76:76">
      <c r="BX24594" s="2"/>
    </row>
    <row r="24595" spans="76:76">
      <c r="BX24595" s="2"/>
    </row>
    <row r="24596" spans="76:76">
      <c r="BX24596" s="2"/>
    </row>
    <row r="24597" spans="76:76">
      <c r="BX24597" s="2"/>
    </row>
    <row r="24598" spans="76:76">
      <c r="BX24598" s="2"/>
    </row>
    <row r="24599" spans="76:76">
      <c r="BX24599" s="2"/>
    </row>
    <row r="24600" spans="76:76">
      <c r="BX24600" s="2"/>
    </row>
    <row r="24601" spans="76:76">
      <c r="BX24601" s="2"/>
    </row>
    <row r="24602" spans="76:76">
      <c r="BX24602" s="2"/>
    </row>
    <row r="24603" spans="76:76">
      <c r="BX24603" s="2"/>
    </row>
    <row r="24604" spans="76:76">
      <c r="BX24604" s="2"/>
    </row>
    <row r="24605" spans="76:76">
      <c r="BX24605" s="2"/>
    </row>
    <row r="24606" spans="76:76">
      <c r="BX24606" s="2"/>
    </row>
    <row r="24607" spans="76:76">
      <c r="BX24607" s="2"/>
    </row>
    <row r="24608" spans="76:76">
      <c r="BX24608" s="2"/>
    </row>
    <row r="24609" spans="76:76">
      <c r="BX24609" s="2"/>
    </row>
    <row r="24610" spans="76:76">
      <c r="BX24610" s="2"/>
    </row>
    <row r="24611" spans="76:76">
      <c r="BX24611" s="2"/>
    </row>
    <row r="24612" spans="76:76">
      <c r="BX24612" s="2"/>
    </row>
    <row r="24613" spans="76:76">
      <c r="BX24613" s="2"/>
    </row>
    <row r="24614" spans="76:76">
      <c r="BX24614" s="2"/>
    </row>
    <row r="24615" spans="76:76">
      <c r="BX24615" s="2"/>
    </row>
    <row r="24616" spans="76:76">
      <c r="BX24616" s="2"/>
    </row>
    <row r="24617" spans="76:76">
      <c r="BX24617" s="2"/>
    </row>
    <row r="24618" spans="76:76">
      <c r="BX24618" s="2"/>
    </row>
    <row r="24619" spans="76:76">
      <c r="BX24619" s="2"/>
    </row>
    <row r="24620" spans="76:76">
      <c r="BX24620" s="2"/>
    </row>
    <row r="24621" spans="76:76">
      <c r="BX24621" s="2"/>
    </row>
    <row r="24622" spans="76:76">
      <c r="BX24622" s="2"/>
    </row>
    <row r="24623" spans="76:76">
      <c r="BX24623" s="2"/>
    </row>
    <row r="24624" spans="76:76">
      <c r="BX24624" s="2"/>
    </row>
    <row r="24625" spans="76:76">
      <c r="BX24625" s="2"/>
    </row>
    <row r="24626" spans="76:76">
      <c r="BX24626" s="2"/>
    </row>
    <row r="24627" spans="76:76">
      <c r="BX24627" s="2"/>
    </row>
    <row r="24628" spans="76:76">
      <c r="BX24628" s="2"/>
    </row>
    <row r="24629" spans="76:76">
      <c r="BX24629" s="2"/>
    </row>
    <row r="24630" spans="76:76">
      <c r="BX24630" s="2"/>
    </row>
    <row r="24631" spans="76:76">
      <c r="BX24631" s="2"/>
    </row>
    <row r="24632" spans="76:76">
      <c r="BX24632" s="2"/>
    </row>
    <row r="24633" spans="76:76">
      <c r="BX24633" s="2"/>
    </row>
    <row r="24634" spans="76:76">
      <c r="BX24634" s="2"/>
    </row>
    <row r="24635" spans="76:76">
      <c r="BX24635" s="2"/>
    </row>
    <row r="24636" spans="76:76">
      <c r="BX24636" s="2"/>
    </row>
    <row r="24637" spans="76:76">
      <c r="BX24637" s="2"/>
    </row>
    <row r="24638" spans="76:76">
      <c r="BX24638" s="2"/>
    </row>
    <row r="24639" spans="76:76">
      <c r="BX24639" s="2"/>
    </row>
    <row r="24640" spans="76:76">
      <c r="BX24640" s="2"/>
    </row>
    <row r="24641" spans="76:76">
      <c r="BX24641" s="2"/>
    </row>
    <row r="24642" spans="76:76">
      <c r="BX24642" s="2"/>
    </row>
    <row r="24643" spans="76:76">
      <c r="BX24643" s="2"/>
    </row>
    <row r="24644" spans="76:76">
      <c r="BX24644" s="2"/>
    </row>
    <row r="24645" spans="76:76">
      <c r="BX24645" s="2"/>
    </row>
    <row r="24646" spans="76:76">
      <c r="BX24646" s="2"/>
    </row>
    <row r="24647" spans="76:76">
      <c r="BX24647" s="2"/>
    </row>
    <row r="24648" spans="76:76">
      <c r="BX24648" s="2"/>
    </row>
    <row r="24649" spans="76:76">
      <c r="BX24649" s="2"/>
    </row>
    <row r="24650" spans="76:76">
      <c r="BX24650" s="2"/>
    </row>
    <row r="24651" spans="76:76">
      <c r="BX24651" s="2"/>
    </row>
    <row r="24652" spans="76:76">
      <c r="BX24652" s="2"/>
    </row>
    <row r="24653" spans="76:76">
      <c r="BX24653" s="2"/>
    </row>
    <row r="24654" spans="76:76">
      <c r="BX24654" s="2"/>
    </row>
    <row r="24655" spans="76:76">
      <c r="BX24655" s="2"/>
    </row>
    <row r="24656" spans="76:76">
      <c r="BX24656" s="2"/>
    </row>
    <row r="24657" spans="76:76">
      <c r="BX24657" s="2"/>
    </row>
    <row r="24658" spans="76:76">
      <c r="BX24658" s="2"/>
    </row>
    <row r="24659" spans="76:76">
      <c r="BX24659" s="2"/>
    </row>
    <row r="24660" spans="76:76">
      <c r="BX24660" s="2"/>
    </row>
    <row r="24661" spans="76:76">
      <c r="BX24661" s="2"/>
    </row>
    <row r="24662" spans="76:76">
      <c r="BX24662" s="2"/>
    </row>
    <row r="24663" spans="76:76">
      <c r="BX24663" s="2"/>
    </row>
    <row r="24664" spans="76:76">
      <c r="BX24664" s="2"/>
    </row>
    <row r="24665" spans="76:76">
      <c r="BX24665" s="2"/>
    </row>
    <row r="24666" spans="76:76">
      <c r="BX24666" s="2"/>
    </row>
    <row r="24667" spans="76:76">
      <c r="BX24667" s="2"/>
    </row>
    <row r="24668" spans="76:76">
      <c r="BX24668" s="2"/>
    </row>
    <row r="24669" spans="76:76">
      <c r="BX24669" s="2"/>
    </row>
    <row r="24670" spans="76:76">
      <c r="BX24670" s="2"/>
    </row>
    <row r="24671" spans="76:76">
      <c r="BX24671" s="2"/>
    </row>
    <row r="24672" spans="76:76">
      <c r="BX24672" s="2"/>
    </row>
    <row r="24673" spans="76:76">
      <c r="BX24673" s="2"/>
    </row>
    <row r="24674" spans="76:76">
      <c r="BX24674" s="2"/>
    </row>
    <row r="24675" spans="76:76">
      <c r="BX24675" s="2"/>
    </row>
    <row r="24676" spans="76:76">
      <c r="BX24676" s="2"/>
    </row>
    <row r="24677" spans="76:76">
      <c r="BX24677" s="2"/>
    </row>
    <row r="24678" spans="76:76">
      <c r="BX24678" s="2"/>
    </row>
    <row r="24679" spans="76:76">
      <c r="BX24679" s="2"/>
    </row>
    <row r="24680" spans="76:76">
      <c r="BX24680" s="2"/>
    </row>
    <row r="24681" spans="76:76">
      <c r="BX24681" s="2"/>
    </row>
    <row r="24682" spans="76:76">
      <c r="BX24682" s="2"/>
    </row>
    <row r="24683" spans="76:76">
      <c r="BX24683" s="2"/>
    </row>
    <row r="24684" spans="76:76">
      <c r="BX24684" s="2"/>
    </row>
    <row r="24685" spans="76:76">
      <c r="BX24685" s="2"/>
    </row>
    <row r="24686" spans="76:76">
      <c r="BX24686" s="2"/>
    </row>
    <row r="24687" spans="76:76">
      <c r="BX24687" s="2"/>
    </row>
    <row r="24688" spans="76:76">
      <c r="BX24688" s="2"/>
    </row>
    <row r="24689" spans="76:76">
      <c r="BX24689" s="2"/>
    </row>
    <row r="24690" spans="76:76">
      <c r="BX24690" s="2"/>
    </row>
    <row r="24691" spans="76:76">
      <c r="BX24691" s="2"/>
    </row>
    <row r="24692" spans="76:76">
      <c r="BX24692" s="2"/>
    </row>
    <row r="24693" spans="76:76">
      <c r="BX24693" s="2"/>
    </row>
    <row r="24694" spans="76:76">
      <c r="BX24694" s="2"/>
    </row>
    <row r="24695" spans="76:76">
      <c r="BX24695" s="2"/>
    </row>
    <row r="24696" spans="76:76">
      <c r="BX24696" s="2"/>
    </row>
    <row r="24697" spans="76:76">
      <c r="BX24697" s="2"/>
    </row>
    <row r="24698" spans="76:76">
      <c r="BX24698" s="2"/>
    </row>
    <row r="24699" spans="76:76">
      <c r="BX24699" s="2"/>
    </row>
    <row r="24700" spans="76:76">
      <c r="BX24700" s="2"/>
    </row>
    <row r="24701" spans="76:76">
      <c r="BX24701" s="2"/>
    </row>
    <row r="24702" spans="76:76">
      <c r="BX24702" s="2"/>
    </row>
    <row r="24703" spans="76:76">
      <c r="BX24703" s="2"/>
    </row>
    <row r="24704" spans="76:76">
      <c r="BX24704" s="2"/>
    </row>
    <row r="24705" spans="76:76">
      <c r="BX24705" s="2"/>
    </row>
    <row r="24706" spans="76:76">
      <c r="BX24706" s="2"/>
    </row>
    <row r="24707" spans="76:76">
      <c r="BX24707" s="2"/>
    </row>
    <row r="24708" spans="76:76">
      <c r="BX24708" s="2"/>
    </row>
    <row r="24709" spans="76:76">
      <c r="BX24709" s="2"/>
    </row>
    <row r="24710" spans="76:76">
      <c r="BX24710" s="2"/>
    </row>
    <row r="24711" spans="76:76">
      <c r="BX24711" s="2"/>
    </row>
    <row r="24712" spans="76:76">
      <c r="BX24712" s="2"/>
    </row>
    <row r="24713" spans="76:76">
      <c r="BX24713" s="2"/>
    </row>
    <row r="24714" spans="76:76">
      <c r="BX24714" s="2"/>
    </row>
    <row r="24715" spans="76:76">
      <c r="BX24715" s="2"/>
    </row>
    <row r="24716" spans="76:76">
      <c r="BX24716" s="2"/>
    </row>
    <row r="24717" spans="76:76">
      <c r="BX24717" s="2"/>
    </row>
    <row r="24718" spans="76:76">
      <c r="BX24718" s="2"/>
    </row>
    <row r="24719" spans="76:76">
      <c r="BX24719" s="2"/>
    </row>
    <row r="24720" spans="76:76">
      <c r="BX24720" s="2"/>
    </row>
    <row r="24721" spans="76:76">
      <c r="BX24721" s="2"/>
    </row>
    <row r="24722" spans="76:76">
      <c r="BX24722" s="2"/>
    </row>
    <row r="24723" spans="76:76">
      <c r="BX24723" s="2"/>
    </row>
    <row r="24724" spans="76:76">
      <c r="BX24724" s="2"/>
    </row>
    <row r="24725" spans="76:76">
      <c r="BX24725" s="2"/>
    </row>
    <row r="24726" spans="76:76">
      <c r="BX24726" s="2"/>
    </row>
    <row r="24727" spans="76:76">
      <c r="BX24727" s="2"/>
    </row>
    <row r="24728" spans="76:76">
      <c r="BX24728" s="2"/>
    </row>
    <row r="24729" spans="76:76">
      <c r="BX24729" s="2"/>
    </row>
    <row r="24730" spans="76:76">
      <c r="BX24730" s="2"/>
    </row>
    <row r="24731" spans="76:76">
      <c r="BX24731" s="2"/>
    </row>
    <row r="24732" spans="76:76">
      <c r="BX24732" s="2"/>
    </row>
    <row r="24733" spans="76:76">
      <c r="BX24733" s="2"/>
    </row>
    <row r="24734" spans="76:76">
      <c r="BX24734" s="2"/>
    </row>
    <row r="24735" spans="76:76">
      <c r="BX24735" s="2"/>
    </row>
    <row r="24736" spans="76:76">
      <c r="BX24736" s="2"/>
    </row>
    <row r="24737" spans="76:76">
      <c r="BX24737" s="2"/>
    </row>
    <row r="24738" spans="76:76">
      <c r="BX24738" s="2"/>
    </row>
    <row r="24739" spans="76:76">
      <c r="BX24739" s="2"/>
    </row>
    <row r="24740" spans="76:76">
      <c r="BX24740" s="2"/>
    </row>
    <row r="24741" spans="76:76">
      <c r="BX24741" s="2"/>
    </row>
    <row r="24742" spans="76:76">
      <c r="BX24742" s="2"/>
    </row>
    <row r="24743" spans="76:76">
      <c r="BX24743" s="2"/>
    </row>
    <row r="24744" spans="76:76">
      <c r="BX24744" s="2"/>
    </row>
    <row r="24745" spans="76:76">
      <c r="BX24745" s="2"/>
    </row>
    <row r="24746" spans="76:76">
      <c r="BX24746" s="2"/>
    </row>
    <row r="24747" spans="76:76">
      <c r="BX24747" s="2"/>
    </row>
    <row r="24748" spans="76:76">
      <c r="BX24748" s="2"/>
    </row>
    <row r="24749" spans="76:76">
      <c r="BX24749" s="2"/>
    </row>
    <row r="24750" spans="76:76">
      <c r="BX24750" s="2"/>
    </row>
    <row r="24751" spans="76:76">
      <c r="BX24751" s="2"/>
    </row>
    <row r="24752" spans="76:76">
      <c r="BX24752" s="2"/>
    </row>
    <row r="24753" spans="76:76">
      <c r="BX24753" s="2"/>
    </row>
    <row r="24754" spans="76:76">
      <c r="BX24754" s="2"/>
    </row>
    <row r="24755" spans="76:76">
      <c r="BX24755" s="2"/>
    </row>
    <row r="24756" spans="76:76">
      <c r="BX24756" s="2"/>
    </row>
    <row r="24757" spans="76:76">
      <c r="BX24757" s="2"/>
    </row>
    <row r="24758" spans="76:76">
      <c r="BX24758" s="2"/>
    </row>
    <row r="24759" spans="76:76">
      <c r="BX24759" s="2"/>
    </row>
    <row r="24760" spans="76:76">
      <c r="BX24760" s="2"/>
    </row>
    <row r="24761" spans="76:76">
      <c r="BX24761" s="2"/>
    </row>
    <row r="24762" spans="76:76">
      <c r="BX24762" s="2"/>
    </row>
    <row r="24763" spans="76:76">
      <c r="BX24763" s="2"/>
    </row>
    <row r="24764" spans="76:76">
      <c r="BX24764" s="2"/>
    </row>
    <row r="24765" spans="76:76">
      <c r="BX24765" s="2"/>
    </row>
    <row r="24766" spans="76:76">
      <c r="BX24766" s="2"/>
    </row>
    <row r="24767" spans="76:76">
      <c r="BX24767" s="2"/>
    </row>
    <row r="24768" spans="76:76">
      <c r="BX24768" s="2"/>
    </row>
    <row r="24769" spans="76:76">
      <c r="BX24769" s="2"/>
    </row>
    <row r="24770" spans="76:76">
      <c r="BX24770" s="2"/>
    </row>
    <row r="24771" spans="76:76">
      <c r="BX24771" s="2"/>
    </row>
    <row r="24772" spans="76:76">
      <c r="BX24772" s="2"/>
    </row>
    <row r="24773" spans="76:76">
      <c r="BX24773" s="2"/>
    </row>
    <row r="24774" spans="76:76">
      <c r="BX24774" s="2"/>
    </row>
    <row r="24775" spans="76:76">
      <c r="BX24775" s="2"/>
    </row>
    <row r="24776" spans="76:76">
      <c r="BX24776" s="2"/>
    </row>
    <row r="24777" spans="76:76">
      <c r="BX24777" s="2"/>
    </row>
    <row r="24778" spans="76:76">
      <c r="BX24778" s="2"/>
    </row>
    <row r="24779" spans="76:76">
      <c r="BX24779" s="2"/>
    </row>
    <row r="24780" spans="76:76">
      <c r="BX24780" s="2"/>
    </row>
    <row r="24781" spans="76:76">
      <c r="BX24781" s="2"/>
    </row>
    <row r="24782" spans="76:76">
      <c r="BX24782" s="2"/>
    </row>
    <row r="24783" spans="76:76">
      <c r="BX24783" s="2"/>
    </row>
    <row r="24784" spans="76:76">
      <c r="BX24784" s="2"/>
    </row>
    <row r="24785" spans="76:76">
      <c r="BX24785" s="2"/>
    </row>
    <row r="24786" spans="76:76">
      <c r="BX24786" s="2"/>
    </row>
    <row r="24787" spans="76:76">
      <c r="BX24787" s="2"/>
    </row>
    <row r="24788" spans="76:76">
      <c r="BX24788" s="2"/>
    </row>
    <row r="24789" spans="76:76">
      <c r="BX24789" s="2"/>
    </row>
    <row r="24790" spans="76:76">
      <c r="BX24790" s="2"/>
    </row>
    <row r="24791" spans="76:76">
      <c r="BX24791" s="2"/>
    </row>
    <row r="24792" spans="76:76">
      <c r="BX24792" s="2"/>
    </row>
    <row r="24793" spans="76:76">
      <c r="BX24793" s="2"/>
    </row>
    <row r="24794" spans="76:76">
      <c r="BX24794" s="2"/>
    </row>
    <row r="24795" spans="76:76">
      <c r="BX24795" s="2"/>
    </row>
    <row r="24796" spans="76:76">
      <c r="BX24796" s="2"/>
    </row>
    <row r="24797" spans="76:76">
      <c r="BX24797" s="2"/>
    </row>
    <row r="24798" spans="76:76">
      <c r="BX24798" s="2"/>
    </row>
    <row r="24799" spans="76:76">
      <c r="BX24799" s="2"/>
    </row>
    <row r="24800" spans="76:76">
      <c r="BX24800" s="2"/>
    </row>
    <row r="24801" spans="76:76">
      <c r="BX24801" s="2"/>
    </row>
    <row r="24802" spans="76:76">
      <c r="BX24802" s="2"/>
    </row>
    <row r="24803" spans="76:76">
      <c r="BX24803" s="2"/>
    </row>
    <row r="24804" spans="76:76">
      <c r="BX24804" s="2"/>
    </row>
    <row r="24805" spans="76:76">
      <c r="BX24805" s="2"/>
    </row>
    <row r="24806" spans="76:76">
      <c r="BX24806" s="2"/>
    </row>
    <row r="24807" spans="76:76">
      <c r="BX24807" s="2"/>
    </row>
    <row r="24808" spans="76:76">
      <c r="BX24808" s="2"/>
    </row>
    <row r="24809" spans="76:76">
      <c r="BX24809" s="2"/>
    </row>
    <row r="24810" spans="76:76">
      <c r="BX24810" s="2"/>
    </row>
    <row r="24811" spans="76:76">
      <c r="BX24811" s="2"/>
    </row>
    <row r="24812" spans="76:76">
      <c r="BX24812" s="2"/>
    </row>
    <row r="24813" spans="76:76">
      <c r="BX24813" s="2"/>
    </row>
    <row r="24814" spans="76:76">
      <c r="BX24814" s="2"/>
    </row>
    <row r="24815" spans="76:76">
      <c r="BX24815" s="2"/>
    </row>
    <row r="24816" spans="76:76">
      <c r="BX24816" s="2"/>
    </row>
    <row r="24817" spans="76:76">
      <c r="BX24817" s="2"/>
    </row>
    <row r="24818" spans="76:76">
      <c r="BX24818" s="2"/>
    </row>
    <row r="24819" spans="76:76">
      <c r="BX24819" s="2"/>
    </row>
    <row r="24820" spans="76:76">
      <c r="BX24820" s="2"/>
    </row>
    <row r="24821" spans="76:76">
      <c r="BX24821" s="2"/>
    </row>
    <row r="24822" spans="76:76">
      <c r="BX24822" s="2"/>
    </row>
    <row r="24823" spans="76:76">
      <c r="BX24823" s="2"/>
    </row>
    <row r="24824" spans="76:76">
      <c r="BX24824" s="2"/>
    </row>
    <row r="24825" spans="76:76">
      <c r="BX24825" s="2"/>
    </row>
    <row r="24826" spans="76:76">
      <c r="BX24826" s="2"/>
    </row>
    <row r="24827" spans="76:76">
      <c r="BX24827" s="2"/>
    </row>
    <row r="24828" spans="76:76">
      <c r="BX24828" s="2"/>
    </row>
    <row r="24829" spans="76:76">
      <c r="BX24829" s="2"/>
    </row>
    <row r="24830" spans="76:76">
      <c r="BX24830" s="2"/>
    </row>
    <row r="24831" spans="76:76">
      <c r="BX24831" s="2"/>
    </row>
    <row r="24832" spans="76:76">
      <c r="BX24832" s="2"/>
    </row>
    <row r="24833" spans="76:76">
      <c r="BX24833" s="2"/>
    </row>
    <row r="24834" spans="76:76">
      <c r="BX24834" s="2"/>
    </row>
    <row r="24835" spans="76:76">
      <c r="BX24835" s="2"/>
    </row>
    <row r="24836" spans="76:76">
      <c r="BX24836" s="2"/>
    </row>
    <row r="24837" spans="76:76">
      <c r="BX24837" s="2"/>
    </row>
    <row r="24838" spans="76:76">
      <c r="BX24838" s="2"/>
    </row>
    <row r="24839" spans="76:76">
      <c r="BX24839" s="2"/>
    </row>
    <row r="24840" spans="76:76">
      <c r="BX24840" s="2"/>
    </row>
    <row r="24841" spans="76:76">
      <c r="BX24841" s="2"/>
    </row>
    <row r="24842" spans="76:76">
      <c r="BX24842" s="2"/>
    </row>
    <row r="24843" spans="76:76">
      <c r="BX24843" s="2"/>
    </row>
    <row r="24844" spans="76:76">
      <c r="BX24844" s="2"/>
    </row>
    <row r="24845" spans="76:76">
      <c r="BX24845" s="2"/>
    </row>
    <row r="24846" spans="76:76">
      <c r="BX24846" s="2"/>
    </row>
    <row r="24847" spans="76:76">
      <c r="BX24847" s="2"/>
    </row>
    <row r="24848" spans="76:76">
      <c r="BX24848" s="2"/>
    </row>
    <row r="24849" spans="76:76">
      <c r="BX24849" s="2"/>
    </row>
    <row r="24850" spans="76:76">
      <c r="BX24850" s="2"/>
    </row>
    <row r="24851" spans="76:76">
      <c r="BX24851" s="2"/>
    </row>
    <row r="24852" spans="76:76">
      <c r="BX24852" s="2"/>
    </row>
    <row r="24853" spans="76:76">
      <c r="BX24853" s="2"/>
    </row>
    <row r="24854" spans="76:76">
      <c r="BX24854" s="2"/>
    </row>
    <row r="24855" spans="76:76">
      <c r="BX24855" s="2"/>
    </row>
    <row r="24856" spans="76:76">
      <c r="BX24856" s="2"/>
    </row>
    <row r="24857" spans="76:76">
      <c r="BX24857" s="2"/>
    </row>
    <row r="24858" spans="76:76">
      <c r="BX24858" s="2"/>
    </row>
    <row r="24859" spans="76:76">
      <c r="BX24859" s="2"/>
    </row>
    <row r="24860" spans="76:76">
      <c r="BX24860" s="2"/>
    </row>
    <row r="24861" spans="76:76">
      <c r="BX24861" s="2"/>
    </row>
    <row r="24862" spans="76:76">
      <c r="BX24862" s="2"/>
    </row>
    <row r="24863" spans="76:76">
      <c r="BX24863" s="2"/>
    </row>
    <row r="24864" spans="76:76">
      <c r="BX24864" s="2"/>
    </row>
    <row r="24865" spans="76:76">
      <c r="BX24865" s="2"/>
    </row>
    <row r="24866" spans="76:76">
      <c r="BX24866" s="2"/>
    </row>
    <row r="24867" spans="76:76">
      <c r="BX24867" s="2"/>
    </row>
    <row r="24868" spans="76:76">
      <c r="BX24868" s="2"/>
    </row>
    <row r="24869" spans="76:76">
      <c r="BX24869" s="2"/>
    </row>
    <row r="24870" spans="76:76">
      <c r="BX24870" s="2"/>
    </row>
    <row r="24871" spans="76:76">
      <c r="BX24871" s="2"/>
    </row>
    <row r="24872" spans="76:76">
      <c r="BX24872" s="2"/>
    </row>
    <row r="24873" spans="76:76">
      <c r="BX24873" s="2"/>
    </row>
    <row r="24874" spans="76:76">
      <c r="BX24874" s="2"/>
    </row>
    <row r="24875" spans="76:76">
      <c r="BX24875" s="2"/>
    </row>
    <row r="24876" spans="76:76">
      <c r="BX24876" s="2"/>
    </row>
    <row r="24877" spans="76:76">
      <c r="BX24877" s="2"/>
    </row>
    <row r="24878" spans="76:76">
      <c r="BX24878" s="2"/>
    </row>
    <row r="24879" spans="76:76">
      <c r="BX24879" s="2"/>
    </row>
    <row r="24880" spans="76:76">
      <c r="BX24880" s="2"/>
    </row>
    <row r="24881" spans="76:76">
      <c r="BX24881" s="2"/>
    </row>
    <row r="24882" spans="76:76">
      <c r="BX24882" s="2"/>
    </row>
    <row r="24883" spans="76:76">
      <c r="BX24883" s="2"/>
    </row>
    <row r="24884" spans="76:76">
      <c r="BX24884" s="2"/>
    </row>
    <row r="24885" spans="76:76">
      <c r="BX24885" s="2"/>
    </row>
    <row r="24886" spans="76:76">
      <c r="BX24886" s="2"/>
    </row>
    <row r="24887" spans="76:76">
      <c r="BX24887" s="2"/>
    </row>
    <row r="24888" spans="76:76">
      <c r="BX24888" s="2"/>
    </row>
    <row r="24889" spans="76:76">
      <c r="BX24889" s="2"/>
    </row>
    <row r="24890" spans="76:76">
      <c r="BX24890" s="2"/>
    </row>
    <row r="24891" spans="76:76">
      <c r="BX24891" s="2"/>
    </row>
    <row r="24892" spans="76:76">
      <c r="BX24892" s="2"/>
    </row>
    <row r="24893" spans="76:76">
      <c r="BX24893" s="2"/>
    </row>
    <row r="24894" spans="76:76">
      <c r="BX24894" s="2"/>
    </row>
    <row r="24895" spans="76:76">
      <c r="BX24895" s="2"/>
    </row>
    <row r="24896" spans="76:76">
      <c r="BX24896" s="2"/>
    </row>
    <row r="24897" spans="76:76">
      <c r="BX24897" s="2"/>
    </row>
    <row r="24898" spans="76:76">
      <c r="BX24898" s="2"/>
    </row>
    <row r="24899" spans="76:76">
      <c r="BX24899" s="2"/>
    </row>
    <row r="24900" spans="76:76">
      <c r="BX24900" s="2"/>
    </row>
    <row r="24901" spans="76:76">
      <c r="BX24901" s="2"/>
    </row>
    <row r="24902" spans="76:76">
      <c r="BX24902" s="2"/>
    </row>
    <row r="24903" spans="76:76">
      <c r="BX24903" s="2"/>
    </row>
    <row r="24904" spans="76:76">
      <c r="BX24904" s="2"/>
    </row>
    <row r="24905" spans="76:76">
      <c r="BX24905" s="2"/>
    </row>
    <row r="24906" spans="76:76">
      <c r="BX24906" s="2"/>
    </row>
    <row r="24907" spans="76:76">
      <c r="BX24907" s="2"/>
    </row>
    <row r="24908" spans="76:76">
      <c r="BX24908" s="2"/>
    </row>
    <row r="24909" spans="76:76">
      <c r="BX24909" s="2"/>
    </row>
    <row r="24910" spans="76:76">
      <c r="BX24910" s="2"/>
    </row>
    <row r="24911" spans="76:76">
      <c r="BX24911" s="2"/>
    </row>
    <row r="24912" spans="76:76">
      <c r="BX24912" s="2"/>
    </row>
    <row r="24913" spans="76:76">
      <c r="BX24913" s="2"/>
    </row>
    <row r="24914" spans="76:76">
      <c r="BX24914" s="2"/>
    </row>
    <row r="24915" spans="76:76">
      <c r="BX24915" s="2"/>
    </row>
    <row r="24916" spans="76:76">
      <c r="BX24916" s="2"/>
    </row>
    <row r="24917" spans="76:76">
      <c r="BX24917" s="2"/>
    </row>
    <row r="24918" spans="76:76">
      <c r="BX24918" s="2"/>
    </row>
    <row r="24919" spans="76:76">
      <c r="BX24919" s="2"/>
    </row>
    <row r="24920" spans="76:76">
      <c r="BX24920" s="2"/>
    </row>
    <row r="24921" spans="76:76">
      <c r="BX24921" s="2"/>
    </row>
    <row r="24922" spans="76:76">
      <c r="BX24922" s="2"/>
    </row>
    <row r="24923" spans="76:76">
      <c r="BX24923" s="2"/>
    </row>
    <row r="24924" spans="76:76">
      <c r="BX24924" s="2"/>
    </row>
    <row r="24925" spans="76:76">
      <c r="BX24925" s="2"/>
    </row>
    <row r="24926" spans="76:76">
      <c r="BX24926" s="2"/>
    </row>
    <row r="24927" spans="76:76">
      <c r="BX24927" s="2"/>
    </row>
    <row r="24928" spans="76:76">
      <c r="BX24928" s="2"/>
    </row>
    <row r="24929" spans="76:76">
      <c r="BX24929" s="2"/>
    </row>
    <row r="24930" spans="76:76">
      <c r="BX24930" s="2"/>
    </row>
    <row r="24931" spans="76:76">
      <c r="BX24931" s="2"/>
    </row>
    <row r="24932" spans="76:76">
      <c r="BX24932" s="2"/>
    </row>
    <row r="24933" spans="76:76">
      <c r="BX24933" s="2"/>
    </row>
    <row r="24934" spans="76:76">
      <c r="BX24934" s="2"/>
    </row>
    <row r="24935" spans="76:76">
      <c r="BX24935" s="2"/>
    </row>
    <row r="24936" spans="76:76">
      <c r="BX24936" s="2"/>
    </row>
    <row r="24937" spans="76:76">
      <c r="BX24937" s="2"/>
    </row>
    <row r="24938" spans="76:76">
      <c r="BX24938" s="2"/>
    </row>
    <row r="24939" spans="76:76">
      <c r="BX24939" s="2"/>
    </row>
    <row r="24940" spans="76:76">
      <c r="BX24940" s="2"/>
    </row>
    <row r="24941" spans="76:76">
      <c r="BX24941" s="2"/>
    </row>
    <row r="24942" spans="76:76">
      <c r="BX24942" s="2"/>
    </row>
    <row r="24943" spans="76:76">
      <c r="BX24943" s="2"/>
    </row>
    <row r="24944" spans="76:76">
      <c r="BX24944" s="2"/>
    </row>
    <row r="24945" spans="76:76">
      <c r="BX24945" s="2"/>
    </row>
    <row r="24946" spans="76:76">
      <c r="BX24946" s="2"/>
    </row>
    <row r="24947" spans="76:76">
      <c r="BX24947" s="2"/>
    </row>
    <row r="24948" spans="76:76">
      <c r="BX24948" s="2"/>
    </row>
    <row r="24949" spans="76:76">
      <c r="BX24949" s="2"/>
    </row>
    <row r="24950" spans="76:76">
      <c r="BX24950" s="2"/>
    </row>
    <row r="24951" spans="76:76">
      <c r="BX24951" s="2"/>
    </row>
    <row r="24952" spans="76:76">
      <c r="BX24952" s="2"/>
    </row>
    <row r="24953" spans="76:76">
      <c r="BX24953" s="2"/>
    </row>
    <row r="24954" spans="76:76">
      <c r="BX24954" s="2"/>
    </row>
    <row r="24955" spans="76:76">
      <c r="BX24955" s="2"/>
    </row>
    <row r="24956" spans="76:76">
      <c r="BX24956" s="2"/>
    </row>
    <row r="24957" spans="76:76">
      <c r="BX24957" s="2"/>
    </row>
    <row r="24958" spans="76:76">
      <c r="BX24958" s="2"/>
    </row>
    <row r="24959" spans="76:76">
      <c r="BX24959" s="2"/>
    </row>
    <row r="24960" spans="76:76">
      <c r="BX24960" s="2"/>
    </row>
    <row r="24961" spans="76:76">
      <c r="BX24961" s="2"/>
    </row>
    <row r="24962" spans="76:76">
      <c r="BX24962" s="2"/>
    </row>
    <row r="24963" spans="76:76">
      <c r="BX24963" s="2"/>
    </row>
    <row r="24964" spans="76:76">
      <c r="BX24964" s="2"/>
    </row>
    <row r="24965" spans="76:76">
      <c r="BX24965" s="2"/>
    </row>
    <row r="24966" spans="76:76">
      <c r="BX24966" s="2"/>
    </row>
    <row r="24967" spans="76:76">
      <c r="BX24967" s="2"/>
    </row>
    <row r="24968" spans="76:76">
      <c r="BX24968" s="2"/>
    </row>
    <row r="24969" spans="76:76">
      <c r="BX24969" s="2"/>
    </row>
    <row r="24970" spans="76:76">
      <c r="BX24970" s="2"/>
    </row>
    <row r="24971" spans="76:76">
      <c r="BX24971" s="2"/>
    </row>
    <row r="24972" spans="76:76">
      <c r="BX24972" s="2"/>
    </row>
    <row r="24973" spans="76:76">
      <c r="BX24973" s="2"/>
    </row>
    <row r="24974" spans="76:76">
      <c r="BX24974" s="2"/>
    </row>
    <row r="24975" spans="76:76">
      <c r="BX24975" s="2"/>
    </row>
    <row r="24976" spans="76:76">
      <c r="BX24976" s="2"/>
    </row>
    <row r="24977" spans="76:76">
      <c r="BX24977" s="2"/>
    </row>
    <row r="24978" spans="76:76">
      <c r="BX24978" s="2"/>
    </row>
    <row r="24979" spans="76:76">
      <c r="BX24979" s="2"/>
    </row>
    <row r="24980" spans="76:76">
      <c r="BX24980" s="2"/>
    </row>
    <row r="24981" spans="76:76">
      <c r="BX24981" s="2"/>
    </row>
    <row r="24982" spans="76:76">
      <c r="BX24982" s="2"/>
    </row>
    <row r="24983" spans="76:76">
      <c r="BX24983" s="2"/>
    </row>
    <row r="24984" spans="76:76">
      <c r="BX24984" s="2"/>
    </row>
    <row r="24985" spans="76:76">
      <c r="BX24985" s="2"/>
    </row>
    <row r="24986" spans="76:76">
      <c r="BX24986" s="2"/>
    </row>
    <row r="24987" spans="76:76">
      <c r="BX24987" s="2"/>
    </row>
    <row r="24988" spans="76:76">
      <c r="BX24988" s="2"/>
    </row>
    <row r="24989" spans="76:76">
      <c r="BX24989" s="2"/>
    </row>
    <row r="24990" spans="76:76">
      <c r="BX24990" s="2"/>
    </row>
    <row r="24991" spans="76:76">
      <c r="BX24991" s="2"/>
    </row>
    <row r="24992" spans="76:76">
      <c r="BX24992" s="2"/>
    </row>
    <row r="24993" spans="76:76">
      <c r="BX24993" s="2"/>
    </row>
    <row r="24994" spans="76:76">
      <c r="BX24994" s="2"/>
    </row>
    <row r="24995" spans="76:76">
      <c r="BX24995" s="2"/>
    </row>
    <row r="24996" spans="76:76">
      <c r="BX24996" s="2"/>
    </row>
    <row r="24997" spans="76:76">
      <c r="BX24997" s="2"/>
    </row>
    <row r="24998" spans="76:76">
      <c r="BX24998" s="2"/>
    </row>
    <row r="24999" spans="76:76">
      <c r="BX24999" s="2"/>
    </row>
    <row r="25000" spans="76:76">
      <c r="BX25000" s="2"/>
    </row>
    <row r="25001" spans="76:76">
      <c r="BX25001" s="2"/>
    </row>
    <row r="25002" spans="76:76">
      <c r="BX25002" s="2"/>
    </row>
    <row r="25003" spans="76:76">
      <c r="BX25003" s="2"/>
    </row>
    <row r="25004" spans="76:76">
      <c r="BX25004" s="2"/>
    </row>
    <row r="25005" spans="76:76">
      <c r="BX25005" s="2"/>
    </row>
    <row r="25006" spans="76:76">
      <c r="BX25006" s="2"/>
    </row>
    <row r="25007" spans="76:76">
      <c r="BX25007" s="2"/>
    </row>
    <row r="25008" spans="76:76">
      <c r="BX25008" s="2"/>
    </row>
    <row r="25009" spans="76:76">
      <c r="BX25009" s="2"/>
    </row>
    <row r="25010" spans="76:76">
      <c r="BX25010" s="2"/>
    </row>
    <row r="25011" spans="76:76">
      <c r="BX25011" s="2"/>
    </row>
    <row r="25012" spans="76:76">
      <c r="BX25012" s="2"/>
    </row>
    <row r="25013" spans="76:76">
      <c r="BX25013" s="2"/>
    </row>
    <row r="25014" spans="76:76">
      <c r="BX25014" s="2"/>
    </row>
    <row r="25015" spans="76:76">
      <c r="BX25015" s="2"/>
    </row>
    <row r="25016" spans="76:76">
      <c r="BX25016" s="2"/>
    </row>
    <row r="25017" spans="76:76">
      <c r="BX25017" s="2"/>
    </row>
    <row r="25018" spans="76:76">
      <c r="BX25018" s="2"/>
    </row>
    <row r="25019" spans="76:76">
      <c r="BX25019" s="2"/>
    </row>
    <row r="25020" spans="76:76">
      <c r="BX25020" s="2"/>
    </row>
    <row r="25021" spans="76:76">
      <c r="BX25021" s="2"/>
    </row>
    <row r="25022" spans="76:76">
      <c r="BX25022" s="2"/>
    </row>
    <row r="25023" spans="76:76">
      <c r="BX25023" s="2"/>
    </row>
    <row r="25024" spans="76:76">
      <c r="BX25024" s="2"/>
    </row>
    <row r="25025" spans="76:76">
      <c r="BX25025" s="2"/>
    </row>
    <row r="25026" spans="76:76">
      <c r="BX25026" s="2"/>
    </row>
    <row r="25027" spans="76:76">
      <c r="BX25027" s="2"/>
    </row>
    <row r="25028" spans="76:76">
      <c r="BX25028" s="2"/>
    </row>
    <row r="25029" spans="76:76">
      <c r="BX25029" s="2"/>
    </row>
    <row r="25030" spans="76:76">
      <c r="BX25030" s="2"/>
    </row>
    <row r="25031" spans="76:76">
      <c r="BX25031" s="2"/>
    </row>
    <row r="25032" spans="76:76">
      <c r="BX25032" s="2"/>
    </row>
    <row r="25033" spans="76:76">
      <c r="BX25033" s="2"/>
    </row>
    <row r="25034" spans="76:76">
      <c r="BX25034" s="2"/>
    </row>
    <row r="25035" spans="76:76">
      <c r="BX25035" s="2"/>
    </row>
    <row r="25036" spans="76:76">
      <c r="BX25036" s="2"/>
    </row>
    <row r="25037" spans="76:76">
      <c r="BX25037" s="2"/>
    </row>
    <row r="25038" spans="76:76">
      <c r="BX25038" s="2"/>
    </row>
    <row r="25039" spans="76:76">
      <c r="BX25039" s="2"/>
    </row>
    <row r="25040" spans="76:76">
      <c r="BX25040" s="2"/>
    </row>
    <row r="25041" spans="76:76">
      <c r="BX25041" s="2"/>
    </row>
    <row r="25042" spans="76:76">
      <c r="BX25042" s="2"/>
    </row>
    <row r="25043" spans="76:76">
      <c r="BX25043" s="2"/>
    </row>
    <row r="25044" spans="76:76">
      <c r="BX25044" s="2"/>
    </row>
    <row r="25045" spans="76:76">
      <c r="BX25045" s="2"/>
    </row>
    <row r="25046" spans="76:76">
      <c r="BX25046" s="2"/>
    </row>
    <row r="25047" spans="76:76">
      <c r="BX25047" s="2"/>
    </row>
    <row r="25048" spans="76:76">
      <c r="BX25048" s="2"/>
    </row>
    <row r="25049" spans="76:76">
      <c r="BX25049" s="2"/>
    </row>
    <row r="25050" spans="76:76">
      <c r="BX25050" s="2"/>
    </row>
    <row r="25051" spans="76:76">
      <c r="BX25051" s="2"/>
    </row>
    <row r="25052" spans="76:76">
      <c r="BX25052" s="2"/>
    </row>
    <row r="25053" spans="76:76">
      <c r="BX25053" s="2"/>
    </row>
    <row r="25054" spans="76:76">
      <c r="BX25054" s="2"/>
    </row>
    <row r="25055" spans="76:76">
      <c r="BX25055" s="2"/>
    </row>
    <row r="25056" spans="76:76">
      <c r="BX25056" s="2"/>
    </row>
    <row r="25057" spans="76:76">
      <c r="BX25057" s="2"/>
    </row>
    <row r="25058" spans="76:76">
      <c r="BX25058" s="2"/>
    </row>
    <row r="25059" spans="76:76">
      <c r="BX25059" s="2"/>
    </row>
    <row r="25060" spans="76:76">
      <c r="BX25060" s="2"/>
    </row>
    <row r="25061" spans="76:76">
      <c r="BX25061" s="2"/>
    </row>
    <row r="25062" spans="76:76">
      <c r="BX25062" s="2"/>
    </row>
    <row r="25063" spans="76:76">
      <c r="BX25063" s="2"/>
    </row>
    <row r="25064" spans="76:76">
      <c r="BX25064" s="2"/>
    </row>
    <row r="25065" spans="76:76">
      <c r="BX25065" s="2"/>
    </row>
    <row r="25066" spans="76:76">
      <c r="BX25066" s="2"/>
    </row>
    <row r="25067" spans="76:76">
      <c r="BX25067" s="2"/>
    </row>
    <row r="25068" spans="76:76">
      <c r="BX25068" s="2"/>
    </row>
    <row r="25069" spans="76:76">
      <c r="BX25069" s="2"/>
    </row>
    <row r="25070" spans="76:76">
      <c r="BX25070" s="2"/>
    </row>
    <row r="25071" spans="76:76">
      <c r="BX25071" s="2"/>
    </row>
    <row r="25072" spans="76:76">
      <c r="BX25072" s="2"/>
    </row>
    <row r="25073" spans="76:76">
      <c r="BX25073" s="2"/>
    </row>
    <row r="25074" spans="76:76">
      <c r="BX25074" s="2"/>
    </row>
    <row r="25075" spans="76:76">
      <c r="BX25075" s="2"/>
    </row>
    <row r="25076" spans="76:76">
      <c r="BX25076" s="2"/>
    </row>
    <row r="25077" spans="76:76">
      <c r="BX25077" s="2"/>
    </row>
    <row r="25078" spans="76:76">
      <c r="BX25078" s="2"/>
    </row>
    <row r="25079" spans="76:76">
      <c r="BX25079" s="2"/>
    </row>
    <row r="25080" spans="76:76">
      <c r="BX25080" s="2"/>
    </row>
    <row r="25081" spans="76:76">
      <c r="BX25081" s="2"/>
    </row>
    <row r="25082" spans="76:76">
      <c r="BX25082" s="2"/>
    </row>
    <row r="25083" spans="76:76">
      <c r="BX25083" s="2"/>
    </row>
    <row r="25084" spans="76:76">
      <c r="BX25084" s="2"/>
    </row>
    <row r="25085" spans="76:76">
      <c r="BX25085" s="2"/>
    </row>
    <row r="25086" spans="76:76">
      <c r="BX25086" s="2"/>
    </row>
    <row r="25087" spans="76:76">
      <c r="BX25087" s="2"/>
    </row>
    <row r="25088" spans="76:76">
      <c r="BX25088" s="2"/>
    </row>
    <row r="25089" spans="76:76">
      <c r="BX25089" s="2"/>
    </row>
    <row r="25090" spans="76:76">
      <c r="BX25090" s="2"/>
    </row>
    <row r="25091" spans="76:76">
      <c r="BX25091" s="2"/>
    </row>
    <row r="25092" spans="76:76">
      <c r="BX25092" s="2"/>
    </row>
    <row r="25093" spans="76:76">
      <c r="BX25093" s="2"/>
    </row>
    <row r="25094" spans="76:76">
      <c r="BX25094" s="2"/>
    </row>
    <row r="25095" spans="76:76">
      <c r="BX25095" s="2"/>
    </row>
    <row r="25096" spans="76:76">
      <c r="BX25096" s="2"/>
    </row>
    <row r="25097" spans="76:76">
      <c r="BX25097" s="2"/>
    </row>
    <row r="25098" spans="76:76">
      <c r="BX25098" s="2"/>
    </row>
    <row r="25099" spans="76:76">
      <c r="BX25099" s="2"/>
    </row>
    <row r="25100" spans="76:76">
      <c r="BX25100" s="2"/>
    </row>
    <row r="25101" spans="76:76">
      <c r="BX25101" s="2"/>
    </row>
    <row r="25102" spans="76:76">
      <c r="BX25102" s="2"/>
    </row>
    <row r="25103" spans="76:76">
      <c r="BX25103" s="2"/>
    </row>
    <row r="25104" spans="76:76">
      <c r="BX25104" s="2"/>
    </row>
    <row r="25105" spans="76:76">
      <c r="BX25105" s="2"/>
    </row>
    <row r="25106" spans="76:76">
      <c r="BX25106" s="2"/>
    </row>
    <row r="25107" spans="76:76">
      <c r="BX25107" s="2"/>
    </row>
    <row r="25108" spans="76:76">
      <c r="BX25108" s="2"/>
    </row>
    <row r="25109" spans="76:76">
      <c r="BX25109" s="2"/>
    </row>
    <row r="25110" spans="76:76">
      <c r="BX25110" s="2"/>
    </row>
    <row r="25111" spans="76:76">
      <c r="BX25111" s="2"/>
    </row>
    <row r="25112" spans="76:76">
      <c r="BX25112" s="2"/>
    </row>
    <row r="25113" spans="76:76">
      <c r="BX25113" s="2"/>
    </row>
    <row r="25114" spans="76:76">
      <c r="BX25114" s="2"/>
    </row>
    <row r="25115" spans="76:76">
      <c r="BX25115" s="2"/>
    </row>
    <row r="25116" spans="76:76">
      <c r="BX25116" s="2"/>
    </row>
    <row r="25117" spans="76:76">
      <c r="BX25117" s="2"/>
    </row>
    <row r="25118" spans="76:76">
      <c r="BX25118" s="2"/>
    </row>
    <row r="25119" spans="76:76">
      <c r="BX25119" s="2"/>
    </row>
    <row r="25120" spans="76:76">
      <c r="BX25120" s="2"/>
    </row>
    <row r="25121" spans="76:76">
      <c r="BX25121" s="2"/>
    </row>
    <row r="25122" spans="76:76">
      <c r="BX25122" s="2"/>
    </row>
    <row r="25123" spans="76:76">
      <c r="BX25123" s="2"/>
    </row>
    <row r="25124" spans="76:76">
      <c r="BX25124" s="2"/>
    </row>
    <row r="25125" spans="76:76">
      <c r="BX25125" s="2"/>
    </row>
    <row r="25126" spans="76:76">
      <c r="BX25126" s="2"/>
    </row>
    <row r="25127" spans="76:76">
      <c r="BX25127" s="2"/>
    </row>
    <row r="25128" spans="76:76">
      <c r="BX25128" s="2"/>
    </row>
    <row r="25129" spans="76:76">
      <c r="BX25129" s="2"/>
    </row>
    <row r="25130" spans="76:76">
      <c r="BX25130" s="2"/>
    </row>
    <row r="25131" spans="76:76">
      <c r="BX25131" s="2"/>
    </row>
    <row r="25132" spans="76:76">
      <c r="BX25132" s="2"/>
    </row>
    <row r="25133" spans="76:76">
      <c r="BX25133" s="2"/>
    </row>
    <row r="25134" spans="76:76">
      <c r="BX25134" s="2"/>
    </row>
    <row r="25135" spans="76:76">
      <c r="BX25135" s="2"/>
    </row>
    <row r="25136" spans="76:76">
      <c r="BX25136" s="2"/>
    </row>
    <row r="25137" spans="76:76">
      <c r="BX25137" s="2"/>
    </row>
    <row r="25138" spans="76:76">
      <c r="BX25138" s="2"/>
    </row>
    <row r="25139" spans="76:76">
      <c r="BX25139" s="2"/>
    </row>
    <row r="25140" spans="76:76">
      <c r="BX25140" s="2"/>
    </row>
    <row r="25141" spans="76:76">
      <c r="BX25141" s="2"/>
    </row>
    <row r="25142" spans="76:76">
      <c r="BX25142" s="2"/>
    </row>
    <row r="25143" spans="76:76">
      <c r="BX25143" s="2"/>
    </row>
    <row r="25144" spans="76:76">
      <c r="BX25144" s="2"/>
    </row>
    <row r="25145" spans="76:76">
      <c r="BX25145" s="2"/>
    </row>
    <row r="25146" spans="76:76">
      <c r="BX25146" s="2"/>
    </row>
    <row r="25147" spans="76:76">
      <c r="BX25147" s="2"/>
    </row>
    <row r="25148" spans="76:76">
      <c r="BX25148" s="2"/>
    </row>
    <row r="25149" spans="76:76">
      <c r="BX25149" s="2"/>
    </row>
    <row r="25150" spans="76:76">
      <c r="BX25150" s="2"/>
    </row>
    <row r="25151" spans="76:76">
      <c r="BX25151" s="2"/>
    </row>
    <row r="25152" spans="76:76">
      <c r="BX25152" s="2"/>
    </row>
    <row r="25153" spans="76:76">
      <c r="BX25153" s="2"/>
    </row>
    <row r="25154" spans="76:76">
      <c r="BX25154" s="2"/>
    </row>
    <row r="25155" spans="76:76">
      <c r="BX25155" s="2"/>
    </row>
    <row r="25156" spans="76:76">
      <c r="BX25156" s="2"/>
    </row>
    <row r="25157" spans="76:76">
      <c r="BX25157" s="2"/>
    </row>
    <row r="25158" spans="76:76">
      <c r="BX25158" s="2"/>
    </row>
    <row r="25159" spans="76:76">
      <c r="BX25159" s="2"/>
    </row>
    <row r="25160" spans="76:76">
      <c r="BX25160" s="2"/>
    </row>
    <row r="25161" spans="76:76">
      <c r="BX25161" s="2"/>
    </row>
    <row r="25162" spans="76:76">
      <c r="BX25162" s="2"/>
    </row>
    <row r="25163" spans="76:76">
      <c r="BX25163" s="2"/>
    </row>
    <row r="25164" spans="76:76">
      <c r="BX25164" s="2"/>
    </row>
    <row r="25165" spans="76:76">
      <c r="BX25165" s="2"/>
    </row>
    <row r="25166" spans="76:76">
      <c r="BX25166" s="2"/>
    </row>
    <row r="25167" spans="76:76">
      <c r="BX25167" s="2"/>
    </row>
    <row r="25168" spans="76:76">
      <c r="BX25168" s="2"/>
    </row>
    <row r="25169" spans="76:76">
      <c r="BX25169" s="2"/>
    </row>
    <row r="25170" spans="76:76">
      <c r="BX25170" s="2"/>
    </row>
    <row r="25171" spans="76:76">
      <c r="BX25171" s="2"/>
    </row>
    <row r="25172" spans="76:76">
      <c r="BX25172" s="2"/>
    </row>
    <row r="25173" spans="76:76">
      <c r="BX25173" s="2"/>
    </row>
    <row r="25174" spans="76:76">
      <c r="BX25174" s="2"/>
    </row>
    <row r="25175" spans="76:76">
      <c r="BX25175" s="2"/>
    </row>
    <row r="25176" spans="76:76">
      <c r="BX25176" s="2"/>
    </row>
    <row r="25177" spans="76:76">
      <c r="BX25177" s="2"/>
    </row>
    <row r="25178" spans="76:76">
      <c r="BX25178" s="2"/>
    </row>
    <row r="25179" spans="76:76">
      <c r="BX25179" s="2"/>
    </row>
    <row r="25180" spans="76:76">
      <c r="BX25180" s="2"/>
    </row>
    <row r="25181" spans="76:76">
      <c r="BX25181" s="2"/>
    </row>
    <row r="25182" spans="76:76">
      <c r="BX25182" s="2"/>
    </row>
    <row r="25183" spans="76:76">
      <c r="BX25183" s="2"/>
    </row>
    <row r="25184" spans="76:76">
      <c r="BX25184" s="2"/>
    </row>
    <row r="25185" spans="76:76">
      <c r="BX25185" s="2"/>
    </row>
    <row r="25186" spans="76:76">
      <c r="BX25186" s="2"/>
    </row>
    <row r="25187" spans="76:76">
      <c r="BX25187" s="2"/>
    </row>
    <row r="25188" spans="76:76">
      <c r="BX25188" s="2"/>
    </row>
    <row r="25189" spans="76:76">
      <c r="BX25189" s="2"/>
    </row>
    <row r="25190" spans="76:76">
      <c r="BX25190" s="2"/>
    </row>
    <row r="25191" spans="76:76">
      <c r="BX25191" s="2"/>
    </row>
    <row r="25192" spans="76:76">
      <c r="BX25192" s="2"/>
    </row>
    <row r="25193" spans="76:76">
      <c r="BX25193" s="2"/>
    </row>
    <row r="25194" spans="76:76">
      <c r="BX25194" s="2"/>
    </row>
    <row r="25195" spans="76:76">
      <c r="BX25195" s="2"/>
    </row>
    <row r="25196" spans="76:76">
      <c r="BX25196" s="2"/>
    </row>
    <row r="25197" spans="76:76">
      <c r="BX25197" s="2"/>
    </row>
    <row r="25198" spans="76:76">
      <c r="BX25198" s="2"/>
    </row>
    <row r="25199" spans="76:76">
      <c r="BX25199" s="2"/>
    </row>
    <row r="25200" spans="76:76">
      <c r="BX25200" s="2"/>
    </row>
    <row r="25201" spans="76:76">
      <c r="BX25201" s="2"/>
    </row>
    <row r="25202" spans="76:76">
      <c r="BX25202" s="2"/>
    </row>
    <row r="25203" spans="76:76">
      <c r="BX25203" s="2"/>
    </row>
    <row r="25204" spans="76:76">
      <c r="BX25204" s="2"/>
    </row>
    <row r="25205" spans="76:76">
      <c r="BX25205" s="2"/>
    </row>
    <row r="25206" spans="76:76">
      <c r="BX25206" s="2"/>
    </row>
    <row r="25207" spans="76:76">
      <c r="BX25207" s="2"/>
    </row>
    <row r="25208" spans="76:76">
      <c r="BX25208" s="2"/>
    </row>
    <row r="25209" spans="76:76">
      <c r="BX25209" s="2"/>
    </row>
    <row r="25210" spans="76:76">
      <c r="BX25210" s="2"/>
    </row>
    <row r="25211" spans="76:76">
      <c r="BX25211" s="2"/>
    </row>
    <row r="25212" spans="76:76">
      <c r="BX25212" s="2"/>
    </row>
    <row r="25213" spans="76:76">
      <c r="BX25213" s="2"/>
    </row>
    <row r="25214" spans="76:76">
      <c r="BX25214" s="2"/>
    </row>
    <row r="25215" spans="76:76">
      <c r="BX25215" s="2"/>
    </row>
    <row r="25216" spans="76:76">
      <c r="BX25216" s="2"/>
    </row>
    <row r="25217" spans="76:76">
      <c r="BX25217" s="2"/>
    </row>
    <row r="25218" spans="76:76">
      <c r="BX25218" s="2"/>
    </row>
    <row r="25219" spans="76:76">
      <c r="BX25219" s="2"/>
    </row>
    <row r="25220" spans="76:76">
      <c r="BX25220" s="2"/>
    </row>
    <row r="25221" spans="76:76">
      <c r="BX25221" s="2"/>
    </row>
    <row r="25222" spans="76:76">
      <c r="BX25222" s="2"/>
    </row>
    <row r="25223" spans="76:76">
      <c r="BX25223" s="2"/>
    </row>
    <row r="25224" spans="76:76">
      <c r="BX25224" s="2"/>
    </row>
    <row r="25225" spans="76:76">
      <c r="BX25225" s="2"/>
    </row>
    <row r="25226" spans="76:76">
      <c r="BX25226" s="2"/>
    </row>
    <row r="25227" spans="76:76">
      <c r="BX25227" s="2"/>
    </row>
    <row r="25228" spans="76:76">
      <c r="BX25228" s="2"/>
    </row>
    <row r="25229" spans="76:76">
      <c r="BX25229" s="2"/>
    </row>
    <row r="25230" spans="76:76">
      <c r="BX25230" s="2"/>
    </row>
    <row r="25231" spans="76:76">
      <c r="BX25231" s="2"/>
    </row>
    <row r="25232" spans="76:76">
      <c r="BX25232" s="2"/>
    </row>
    <row r="25233" spans="76:76">
      <c r="BX25233" s="2"/>
    </row>
    <row r="25234" spans="76:76">
      <c r="BX25234" s="2"/>
    </row>
    <row r="25235" spans="76:76">
      <c r="BX25235" s="2"/>
    </row>
    <row r="25236" spans="76:76">
      <c r="BX25236" s="2"/>
    </row>
    <row r="25237" spans="76:76">
      <c r="BX25237" s="2"/>
    </row>
    <row r="25238" spans="76:76">
      <c r="BX25238" s="2"/>
    </row>
    <row r="25239" spans="76:76">
      <c r="BX25239" s="2"/>
    </row>
    <row r="25240" spans="76:76">
      <c r="BX25240" s="2"/>
    </row>
    <row r="25241" spans="76:76">
      <c r="BX25241" s="2"/>
    </row>
    <row r="25242" spans="76:76">
      <c r="BX25242" s="2"/>
    </row>
    <row r="25243" spans="76:76">
      <c r="BX25243" s="2"/>
    </row>
    <row r="25244" spans="76:76">
      <c r="BX25244" s="2"/>
    </row>
    <row r="25245" spans="76:76">
      <c r="BX25245" s="2"/>
    </row>
    <row r="25246" spans="76:76">
      <c r="BX25246" s="2"/>
    </row>
    <row r="25247" spans="76:76">
      <c r="BX25247" s="2"/>
    </row>
    <row r="25248" spans="76:76">
      <c r="BX25248" s="2"/>
    </row>
    <row r="25249" spans="76:76">
      <c r="BX25249" s="2"/>
    </row>
    <row r="25250" spans="76:76">
      <c r="BX25250" s="2"/>
    </row>
    <row r="25251" spans="76:76">
      <c r="BX25251" s="2"/>
    </row>
    <row r="25252" spans="76:76">
      <c r="BX25252" s="2"/>
    </row>
    <row r="25253" spans="76:76">
      <c r="BX25253" s="2"/>
    </row>
    <row r="25254" spans="76:76">
      <c r="BX25254" s="2"/>
    </row>
    <row r="25255" spans="76:76">
      <c r="BX25255" s="2"/>
    </row>
    <row r="25256" spans="76:76">
      <c r="BX25256" s="2"/>
    </row>
    <row r="25257" spans="76:76">
      <c r="BX25257" s="2"/>
    </row>
    <row r="25258" spans="76:76">
      <c r="BX25258" s="2"/>
    </row>
    <row r="25259" spans="76:76">
      <c r="BX25259" s="2"/>
    </row>
    <row r="25260" spans="76:76">
      <c r="BX25260" s="2"/>
    </row>
    <row r="25261" spans="76:76">
      <c r="BX25261" s="2"/>
    </row>
    <row r="25262" spans="76:76">
      <c r="BX25262" s="2"/>
    </row>
    <row r="25263" spans="76:76">
      <c r="BX25263" s="2"/>
    </row>
    <row r="25264" spans="76:76">
      <c r="BX25264" s="2"/>
    </row>
    <row r="25265" spans="76:76">
      <c r="BX25265" s="2"/>
    </row>
    <row r="25266" spans="76:76">
      <c r="BX25266" s="2"/>
    </row>
    <row r="25267" spans="76:76">
      <c r="BX25267" s="2"/>
    </row>
    <row r="25268" spans="76:76">
      <c r="BX25268" s="2"/>
    </row>
    <row r="25269" spans="76:76">
      <c r="BX25269" s="2"/>
    </row>
    <row r="25270" spans="76:76">
      <c r="BX25270" s="2"/>
    </row>
    <row r="25271" spans="76:76">
      <c r="BX25271" s="2"/>
    </row>
    <row r="25272" spans="76:76">
      <c r="BX25272" s="2"/>
    </row>
    <row r="25273" spans="76:76">
      <c r="BX25273" s="2"/>
    </row>
    <row r="25274" spans="76:76">
      <c r="BX25274" s="2"/>
    </row>
    <row r="25275" spans="76:76">
      <c r="BX25275" s="2"/>
    </row>
    <row r="25276" spans="76:76">
      <c r="BX25276" s="2"/>
    </row>
    <row r="25277" spans="76:76">
      <c r="BX25277" s="2"/>
    </row>
    <row r="25278" spans="76:76">
      <c r="BX25278" s="2"/>
    </row>
    <row r="25279" spans="76:76">
      <c r="BX25279" s="2"/>
    </row>
    <row r="25280" spans="76:76">
      <c r="BX25280" s="2"/>
    </row>
    <row r="25281" spans="76:76">
      <c r="BX25281" s="2"/>
    </row>
    <row r="25282" spans="76:76">
      <c r="BX25282" s="2"/>
    </row>
    <row r="25283" spans="76:76">
      <c r="BX25283" s="2"/>
    </row>
    <row r="25284" spans="76:76">
      <c r="BX25284" s="2"/>
    </row>
    <row r="25285" spans="76:76">
      <c r="BX25285" s="2"/>
    </row>
    <row r="25286" spans="76:76">
      <c r="BX25286" s="2"/>
    </row>
    <row r="25287" spans="76:76">
      <c r="BX25287" s="2"/>
    </row>
    <row r="25288" spans="76:76">
      <c r="BX25288" s="2"/>
    </row>
    <row r="25289" spans="76:76">
      <c r="BX25289" s="2"/>
    </row>
    <row r="25290" spans="76:76">
      <c r="BX25290" s="2"/>
    </row>
    <row r="25291" spans="76:76">
      <c r="BX25291" s="2"/>
    </row>
    <row r="25292" spans="76:76">
      <c r="BX25292" s="2"/>
    </row>
    <row r="25293" spans="76:76">
      <c r="BX25293" s="2"/>
    </row>
    <row r="25294" spans="76:76">
      <c r="BX25294" s="2"/>
    </row>
    <row r="25295" spans="76:76">
      <c r="BX25295" s="2"/>
    </row>
    <row r="25296" spans="76:76">
      <c r="BX25296" s="2"/>
    </row>
    <row r="25297" spans="76:76">
      <c r="BX25297" s="2"/>
    </row>
    <row r="25298" spans="76:76">
      <c r="BX25298" s="2"/>
    </row>
    <row r="25299" spans="76:76">
      <c r="BX25299" s="2"/>
    </row>
    <row r="25300" spans="76:76">
      <c r="BX25300" s="2"/>
    </row>
    <row r="25301" spans="76:76">
      <c r="BX25301" s="2"/>
    </row>
    <row r="25302" spans="76:76">
      <c r="BX25302" s="2"/>
    </row>
    <row r="25303" spans="76:76">
      <c r="BX25303" s="2"/>
    </row>
    <row r="25304" spans="76:76">
      <c r="BX25304" s="2"/>
    </row>
    <row r="25305" spans="76:76">
      <c r="BX25305" s="2"/>
    </row>
    <row r="25306" spans="76:76">
      <c r="BX25306" s="2"/>
    </row>
    <row r="25307" spans="76:76">
      <c r="BX25307" s="2"/>
    </row>
    <row r="25308" spans="76:76">
      <c r="BX25308" s="2"/>
    </row>
    <row r="25309" spans="76:76">
      <c r="BX25309" s="2"/>
    </row>
    <row r="25310" spans="76:76">
      <c r="BX25310" s="2"/>
    </row>
    <row r="25311" spans="76:76">
      <c r="BX25311" s="2"/>
    </row>
    <row r="25312" spans="76:76">
      <c r="BX25312" s="2"/>
    </row>
    <row r="25313" spans="76:76">
      <c r="BX25313" s="2"/>
    </row>
    <row r="25314" spans="76:76">
      <c r="BX25314" s="2"/>
    </row>
    <row r="25315" spans="76:76">
      <c r="BX25315" s="2"/>
    </row>
    <row r="25316" spans="76:76">
      <c r="BX25316" s="2"/>
    </row>
    <row r="25317" spans="76:76">
      <c r="BX25317" s="2"/>
    </row>
    <row r="25318" spans="76:76">
      <c r="BX25318" s="2"/>
    </row>
    <row r="25319" spans="76:76">
      <c r="BX25319" s="2"/>
    </row>
    <row r="25320" spans="76:76">
      <c r="BX25320" s="2"/>
    </row>
    <row r="25321" spans="76:76">
      <c r="BX25321" s="2"/>
    </row>
    <row r="25322" spans="76:76">
      <c r="BX25322" s="2"/>
    </row>
    <row r="25323" spans="76:76">
      <c r="BX25323" s="2"/>
    </row>
    <row r="25324" spans="76:76">
      <c r="BX25324" s="2"/>
    </row>
    <row r="25325" spans="76:76">
      <c r="BX25325" s="2"/>
    </row>
    <row r="25326" spans="76:76">
      <c r="BX25326" s="2"/>
    </row>
    <row r="25327" spans="76:76">
      <c r="BX25327" s="2"/>
    </row>
    <row r="25328" spans="76:76">
      <c r="BX25328" s="2"/>
    </row>
    <row r="25329" spans="76:76">
      <c r="BX25329" s="2"/>
    </row>
    <row r="25330" spans="76:76">
      <c r="BX25330" s="2"/>
    </row>
    <row r="25331" spans="76:76">
      <c r="BX25331" s="2"/>
    </row>
    <row r="25332" spans="76:76">
      <c r="BX25332" s="2"/>
    </row>
    <row r="25333" spans="76:76">
      <c r="BX25333" s="2"/>
    </row>
    <row r="25334" spans="76:76">
      <c r="BX25334" s="2"/>
    </row>
    <row r="25335" spans="76:76">
      <c r="BX25335" s="2"/>
    </row>
    <row r="25336" spans="76:76">
      <c r="BX25336" s="2"/>
    </row>
    <row r="25337" spans="76:76">
      <c r="BX25337" s="2"/>
    </row>
    <row r="25338" spans="76:76">
      <c r="BX25338" s="2"/>
    </row>
    <row r="25339" spans="76:76">
      <c r="BX25339" s="2"/>
    </row>
    <row r="25340" spans="76:76">
      <c r="BX25340" s="2"/>
    </row>
    <row r="25341" spans="76:76">
      <c r="BX25341" s="2"/>
    </row>
    <row r="25342" spans="76:76">
      <c r="BX25342" s="2"/>
    </row>
    <row r="25343" spans="76:76">
      <c r="BX25343" s="2"/>
    </row>
    <row r="25344" spans="76:76">
      <c r="BX25344" s="2"/>
    </row>
    <row r="25345" spans="76:76">
      <c r="BX25345" s="2"/>
    </row>
    <row r="25346" spans="76:76">
      <c r="BX25346" s="2"/>
    </row>
    <row r="25347" spans="76:76">
      <c r="BX25347" s="2"/>
    </row>
    <row r="25348" spans="76:76">
      <c r="BX25348" s="2"/>
    </row>
    <row r="25349" spans="76:76">
      <c r="BX25349" s="2"/>
    </row>
    <row r="25350" spans="76:76">
      <c r="BX25350" s="2"/>
    </row>
    <row r="25351" spans="76:76">
      <c r="BX25351" s="2"/>
    </row>
    <row r="25352" spans="76:76">
      <c r="BX25352" s="2"/>
    </row>
    <row r="25353" spans="76:76">
      <c r="BX25353" s="2"/>
    </row>
    <row r="25354" spans="76:76">
      <c r="BX25354" s="2"/>
    </row>
    <row r="25355" spans="76:76">
      <c r="BX25355" s="2"/>
    </row>
    <row r="25356" spans="76:76">
      <c r="BX25356" s="2"/>
    </row>
    <row r="25357" spans="76:76">
      <c r="BX25357" s="2"/>
    </row>
    <row r="25358" spans="76:76">
      <c r="BX25358" s="2"/>
    </row>
    <row r="25359" spans="76:76">
      <c r="BX25359" s="2"/>
    </row>
    <row r="25360" spans="76:76">
      <c r="BX25360" s="2"/>
    </row>
    <row r="25361" spans="76:76">
      <c r="BX25361" s="2"/>
    </row>
    <row r="25362" spans="76:76">
      <c r="BX25362" s="2"/>
    </row>
    <row r="25363" spans="76:76">
      <c r="BX25363" s="2"/>
    </row>
    <row r="25364" spans="76:76">
      <c r="BX25364" s="2"/>
    </row>
    <row r="25365" spans="76:76">
      <c r="BX25365" s="2"/>
    </row>
    <row r="25366" spans="76:76">
      <c r="BX25366" s="2"/>
    </row>
    <row r="25367" spans="76:76">
      <c r="BX25367" s="2"/>
    </row>
    <row r="25368" spans="76:76">
      <c r="BX25368" s="2"/>
    </row>
    <row r="25369" spans="76:76">
      <c r="BX25369" s="2"/>
    </row>
    <row r="25370" spans="76:76">
      <c r="BX25370" s="2"/>
    </row>
    <row r="25371" spans="76:76">
      <c r="BX25371" s="2"/>
    </row>
    <row r="25372" spans="76:76">
      <c r="BX25372" s="2"/>
    </row>
    <row r="25373" spans="76:76">
      <c r="BX25373" s="2"/>
    </row>
    <row r="25374" spans="76:76">
      <c r="BX25374" s="2"/>
    </row>
    <row r="25375" spans="76:76">
      <c r="BX25375" s="2"/>
    </row>
    <row r="25376" spans="76:76">
      <c r="BX25376" s="2"/>
    </row>
    <row r="25377" spans="76:76">
      <c r="BX25377" s="2"/>
    </row>
    <row r="25378" spans="76:76">
      <c r="BX25378" s="2"/>
    </row>
    <row r="25379" spans="76:76">
      <c r="BX25379" s="2"/>
    </row>
    <row r="25380" spans="76:76">
      <c r="BX25380" s="2"/>
    </row>
    <row r="25381" spans="76:76">
      <c r="BX25381" s="2"/>
    </row>
    <row r="25382" spans="76:76">
      <c r="BX25382" s="2"/>
    </row>
    <row r="25383" spans="76:76">
      <c r="BX25383" s="2"/>
    </row>
    <row r="25384" spans="76:76">
      <c r="BX25384" s="2"/>
    </row>
    <row r="25385" spans="76:76">
      <c r="BX25385" s="2"/>
    </row>
    <row r="25386" spans="76:76">
      <c r="BX25386" s="2"/>
    </row>
    <row r="25387" spans="76:76">
      <c r="BX25387" s="2"/>
    </row>
    <row r="25388" spans="76:76">
      <c r="BX25388" s="2"/>
    </row>
    <row r="25389" spans="76:76">
      <c r="BX25389" s="2"/>
    </row>
    <row r="25390" spans="76:76">
      <c r="BX25390" s="2"/>
    </row>
    <row r="25391" spans="76:76">
      <c r="BX25391" s="2"/>
    </row>
    <row r="25392" spans="76:76">
      <c r="BX25392" s="2"/>
    </row>
    <row r="25393" spans="76:76">
      <c r="BX25393" s="2"/>
    </row>
    <row r="25394" spans="76:76">
      <c r="BX25394" s="2"/>
    </row>
    <row r="25395" spans="76:76">
      <c r="BX25395" s="2"/>
    </row>
    <row r="25396" spans="76:76">
      <c r="BX25396" s="2"/>
    </row>
    <row r="25397" spans="76:76">
      <c r="BX25397" s="2"/>
    </row>
    <row r="25398" spans="76:76">
      <c r="BX25398" s="2"/>
    </row>
    <row r="25399" spans="76:76">
      <c r="BX25399" s="2"/>
    </row>
    <row r="25400" spans="76:76">
      <c r="BX25400" s="2"/>
    </row>
    <row r="25401" spans="76:76">
      <c r="BX25401" s="2"/>
    </row>
    <row r="25402" spans="76:76">
      <c r="BX25402" s="2"/>
    </row>
    <row r="25403" spans="76:76">
      <c r="BX25403" s="2"/>
    </row>
    <row r="25404" spans="76:76">
      <c r="BX25404" s="2"/>
    </row>
    <row r="25405" spans="76:76">
      <c r="BX25405" s="2"/>
    </row>
    <row r="25406" spans="76:76">
      <c r="BX25406" s="2"/>
    </row>
    <row r="25407" spans="76:76">
      <c r="BX25407" s="2"/>
    </row>
    <row r="25408" spans="76:76">
      <c r="BX25408" s="2"/>
    </row>
    <row r="25409" spans="76:76">
      <c r="BX25409" s="2"/>
    </row>
    <row r="25410" spans="76:76">
      <c r="BX25410" s="2"/>
    </row>
    <row r="25411" spans="76:76">
      <c r="BX25411" s="2"/>
    </row>
    <row r="25412" spans="76:76">
      <c r="BX25412" s="2"/>
    </row>
    <row r="25413" spans="76:76">
      <c r="BX25413" s="2"/>
    </row>
    <row r="25414" spans="76:76">
      <c r="BX25414" s="2"/>
    </row>
    <row r="25415" spans="76:76">
      <c r="BX25415" s="2"/>
    </row>
    <row r="25416" spans="76:76">
      <c r="BX25416" s="2"/>
    </row>
    <row r="25417" spans="76:76">
      <c r="BX25417" s="2"/>
    </row>
    <row r="25418" spans="76:76">
      <c r="BX25418" s="2"/>
    </row>
    <row r="25419" spans="76:76">
      <c r="BX25419" s="2"/>
    </row>
    <row r="25420" spans="76:76">
      <c r="BX25420" s="2"/>
    </row>
    <row r="25421" spans="76:76">
      <c r="BX25421" s="2"/>
    </row>
    <row r="25422" spans="76:76">
      <c r="BX25422" s="2"/>
    </row>
    <row r="25423" spans="76:76">
      <c r="BX25423" s="2"/>
    </row>
    <row r="25424" spans="76:76">
      <c r="BX25424" s="2"/>
    </row>
    <row r="25425" spans="76:76">
      <c r="BX25425" s="2"/>
    </row>
    <row r="25426" spans="76:76">
      <c r="BX25426" s="2"/>
    </row>
    <row r="25427" spans="76:76">
      <c r="BX25427" s="2"/>
    </row>
    <row r="25428" spans="76:76">
      <c r="BX25428" s="2"/>
    </row>
    <row r="25429" spans="76:76">
      <c r="BX25429" s="2"/>
    </row>
    <row r="25430" spans="76:76">
      <c r="BX25430" s="2"/>
    </row>
    <row r="25431" spans="76:76">
      <c r="BX25431" s="2"/>
    </row>
    <row r="25432" spans="76:76">
      <c r="BX25432" s="2"/>
    </row>
    <row r="25433" spans="76:76">
      <c r="BX25433" s="2"/>
    </row>
    <row r="25434" spans="76:76">
      <c r="BX25434" s="2"/>
    </row>
    <row r="25435" spans="76:76">
      <c r="BX25435" s="2"/>
    </row>
    <row r="25436" spans="76:76">
      <c r="BX25436" s="2"/>
    </row>
    <row r="25437" spans="76:76">
      <c r="BX25437" s="2"/>
    </row>
    <row r="25438" spans="76:76">
      <c r="BX25438" s="2"/>
    </row>
    <row r="25439" spans="76:76">
      <c r="BX25439" s="2"/>
    </row>
    <row r="25440" spans="76:76">
      <c r="BX25440" s="2"/>
    </row>
    <row r="25441" spans="76:76">
      <c r="BX25441" s="2"/>
    </row>
    <row r="25442" spans="76:76">
      <c r="BX25442" s="2"/>
    </row>
    <row r="25443" spans="76:76">
      <c r="BX25443" s="2"/>
    </row>
    <row r="25444" spans="76:76">
      <c r="BX25444" s="2"/>
    </row>
    <row r="25445" spans="76:76">
      <c r="BX25445" s="2"/>
    </row>
    <row r="25446" spans="76:76">
      <c r="BX25446" s="2"/>
    </row>
    <row r="25447" spans="76:76">
      <c r="BX25447" s="2"/>
    </row>
    <row r="25448" spans="76:76">
      <c r="BX25448" s="2"/>
    </row>
    <row r="25449" spans="76:76">
      <c r="BX25449" s="2"/>
    </row>
    <row r="25450" spans="76:76">
      <c r="BX25450" s="2"/>
    </row>
    <row r="25451" spans="76:76">
      <c r="BX25451" s="2"/>
    </row>
    <row r="25452" spans="76:76">
      <c r="BX25452" s="2"/>
    </row>
    <row r="25453" spans="76:76">
      <c r="BX25453" s="2"/>
    </row>
    <row r="25454" spans="76:76">
      <c r="BX25454" s="2"/>
    </row>
    <row r="25455" spans="76:76">
      <c r="BX25455" s="2"/>
    </row>
    <row r="25456" spans="76:76">
      <c r="BX25456" s="2"/>
    </row>
    <row r="25457" spans="76:76">
      <c r="BX25457" s="2"/>
    </row>
    <row r="25458" spans="76:76">
      <c r="BX25458" s="2"/>
    </row>
    <row r="25459" spans="76:76">
      <c r="BX25459" s="2"/>
    </row>
    <row r="25460" spans="76:76">
      <c r="BX25460" s="2"/>
    </row>
    <row r="25461" spans="76:76">
      <c r="BX25461" s="2"/>
    </row>
    <row r="25462" spans="76:76">
      <c r="BX25462" s="2"/>
    </row>
    <row r="25463" spans="76:76">
      <c r="BX25463" s="2"/>
    </row>
    <row r="25464" spans="76:76">
      <c r="BX25464" s="2"/>
    </row>
    <row r="25465" spans="76:76">
      <c r="BX25465" s="2"/>
    </row>
    <row r="25466" spans="76:76">
      <c r="BX25466" s="2"/>
    </row>
    <row r="25467" spans="76:76">
      <c r="BX25467" s="2"/>
    </row>
    <row r="25468" spans="76:76">
      <c r="BX25468" s="2"/>
    </row>
    <row r="25469" spans="76:76">
      <c r="BX25469" s="2"/>
    </row>
    <row r="25470" spans="76:76">
      <c r="BX25470" s="2"/>
    </row>
    <row r="25471" spans="76:76">
      <c r="BX25471" s="2"/>
    </row>
    <row r="25472" spans="76:76">
      <c r="BX25472" s="2"/>
    </row>
    <row r="25473" spans="76:76">
      <c r="BX25473" s="2"/>
    </row>
    <row r="25474" spans="76:76">
      <c r="BX25474" s="2"/>
    </row>
    <row r="25475" spans="76:76">
      <c r="BX25475" s="2"/>
    </row>
    <row r="25476" spans="76:76">
      <c r="BX25476" s="2"/>
    </row>
    <row r="25477" spans="76:76">
      <c r="BX25477" s="2"/>
    </row>
    <row r="25478" spans="76:76">
      <c r="BX25478" s="2"/>
    </row>
    <row r="25479" spans="76:76">
      <c r="BX25479" s="2"/>
    </row>
    <row r="25480" spans="76:76">
      <c r="BX25480" s="2"/>
    </row>
    <row r="25481" spans="76:76">
      <c r="BX25481" s="2"/>
    </row>
    <row r="25482" spans="76:76">
      <c r="BX25482" s="2"/>
    </row>
    <row r="25483" spans="76:76">
      <c r="BX25483" s="2"/>
    </row>
    <row r="25484" spans="76:76">
      <c r="BX25484" s="2"/>
    </row>
    <row r="25485" spans="76:76">
      <c r="BX25485" s="2"/>
    </row>
    <row r="25486" spans="76:76">
      <c r="BX25486" s="2"/>
    </row>
    <row r="25487" spans="76:76">
      <c r="BX25487" s="2"/>
    </row>
    <row r="25488" spans="76:76">
      <c r="BX25488" s="2"/>
    </row>
    <row r="25489" spans="76:76">
      <c r="BX25489" s="2"/>
    </row>
    <row r="25490" spans="76:76">
      <c r="BX25490" s="2"/>
    </row>
    <row r="25491" spans="76:76">
      <c r="BX25491" s="2"/>
    </row>
    <row r="25492" spans="76:76">
      <c r="BX25492" s="2"/>
    </row>
    <row r="25493" spans="76:76">
      <c r="BX25493" s="2"/>
    </row>
    <row r="25494" spans="76:76">
      <c r="BX25494" s="2"/>
    </row>
    <row r="25495" spans="76:76">
      <c r="BX25495" s="2"/>
    </row>
    <row r="25496" spans="76:76">
      <c r="BX25496" s="2"/>
    </row>
    <row r="25497" spans="76:76">
      <c r="BX25497" s="2"/>
    </row>
    <row r="25498" spans="76:76">
      <c r="BX25498" s="2"/>
    </row>
    <row r="25499" spans="76:76">
      <c r="BX25499" s="2"/>
    </row>
    <row r="25500" spans="76:76">
      <c r="BX25500" s="2"/>
    </row>
    <row r="25501" spans="76:76">
      <c r="BX25501" s="2"/>
    </row>
    <row r="25502" spans="76:76">
      <c r="BX25502" s="2"/>
    </row>
    <row r="25503" spans="76:76">
      <c r="BX25503" s="2"/>
    </row>
    <row r="25504" spans="76:76">
      <c r="BX25504" s="2"/>
    </row>
    <row r="25505" spans="76:76">
      <c r="BX25505" s="2"/>
    </row>
    <row r="25506" spans="76:76">
      <c r="BX25506" s="2"/>
    </row>
    <row r="25507" spans="76:76">
      <c r="BX25507" s="2"/>
    </row>
    <row r="25508" spans="76:76">
      <c r="BX25508" s="2"/>
    </row>
    <row r="25509" spans="76:76">
      <c r="BX25509" s="2"/>
    </row>
    <row r="25510" spans="76:76">
      <c r="BX25510" s="2"/>
    </row>
    <row r="25511" spans="76:76">
      <c r="BX25511" s="2"/>
    </row>
    <row r="25512" spans="76:76">
      <c r="BX25512" s="2"/>
    </row>
    <row r="25513" spans="76:76">
      <c r="BX25513" s="2"/>
    </row>
    <row r="25514" spans="76:76">
      <c r="BX25514" s="2"/>
    </row>
    <row r="25515" spans="76:76">
      <c r="BX25515" s="2"/>
    </row>
    <row r="25516" spans="76:76">
      <c r="BX25516" s="2"/>
    </row>
    <row r="25517" spans="76:76">
      <c r="BX25517" s="2"/>
    </row>
    <row r="25518" spans="76:76">
      <c r="BX25518" s="2"/>
    </row>
    <row r="25519" spans="76:76">
      <c r="BX25519" s="2"/>
    </row>
    <row r="25520" spans="76:76">
      <c r="BX25520" s="2"/>
    </row>
    <row r="25521" spans="76:76">
      <c r="BX25521" s="2"/>
    </row>
    <row r="25522" spans="76:76">
      <c r="BX25522" s="2"/>
    </row>
    <row r="25523" spans="76:76">
      <c r="BX25523" s="2"/>
    </row>
    <row r="25524" spans="76:76">
      <c r="BX25524" s="2"/>
    </row>
    <row r="25525" spans="76:76">
      <c r="BX25525" s="2"/>
    </row>
    <row r="25526" spans="76:76">
      <c r="BX25526" s="2"/>
    </row>
    <row r="25527" spans="76:76">
      <c r="BX25527" s="2"/>
    </row>
    <row r="25528" spans="76:76">
      <c r="BX25528" s="2"/>
    </row>
    <row r="25529" spans="76:76">
      <c r="BX25529" s="2"/>
    </row>
    <row r="25530" spans="76:76">
      <c r="BX25530" s="2"/>
    </row>
    <row r="25531" spans="76:76">
      <c r="BX25531" s="2"/>
    </row>
    <row r="25532" spans="76:76">
      <c r="BX25532" s="2"/>
    </row>
    <row r="25533" spans="76:76">
      <c r="BX25533" s="2"/>
    </row>
    <row r="25534" spans="76:76">
      <c r="BX25534" s="2"/>
    </row>
    <row r="25535" spans="76:76">
      <c r="BX25535" s="2"/>
    </row>
    <row r="25536" spans="76:76">
      <c r="BX25536" s="2"/>
    </row>
    <row r="25537" spans="76:76">
      <c r="BX25537" s="2"/>
    </row>
    <row r="25538" spans="76:76">
      <c r="BX25538" s="2"/>
    </row>
    <row r="25539" spans="76:76">
      <c r="BX25539" s="2"/>
    </row>
    <row r="25540" spans="76:76">
      <c r="BX25540" s="2"/>
    </row>
    <row r="25541" spans="76:76">
      <c r="BX25541" s="2"/>
    </row>
    <row r="25542" spans="76:76">
      <c r="BX25542" s="2"/>
    </row>
    <row r="25543" spans="76:76">
      <c r="BX25543" s="2"/>
    </row>
    <row r="25544" spans="76:76">
      <c r="BX25544" s="2"/>
    </row>
    <row r="25545" spans="76:76">
      <c r="BX25545" s="2"/>
    </row>
    <row r="25546" spans="76:76">
      <c r="BX25546" s="2"/>
    </row>
    <row r="25547" spans="76:76">
      <c r="BX25547" s="2"/>
    </row>
    <row r="25548" spans="76:76">
      <c r="BX25548" s="2"/>
    </row>
    <row r="25549" spans="76:76">
      <c r="BX25549" s="2"/>
    </row>
    <row r="25550" spans="76:76">
      <c r="BX25550" s="2"/>
    </row>
    <row r="25551" spans="76:76">
      <c r="BX25551" s="2"/>
    </row>
    <row r="25552" spans="76:76">
      <c r="BX25552" s="2"/>
    </row>
    <row r="25553" spans="76:76">
      <c r="BX25553" s="2"/>
    </row>
    <row r="25554" spans="76:76">
      <c r="BX25554" s="2"/>
    </row>
    <row r="25555" spans="76:76">
      <c r="BX25555" s="2"/>
    </row>
    <row r="25556" spans="76:76">
      <c r="BX25556" s="2"/>
    </row>
    <row r="25557" spans="76:76">
      <c r="BX25557" s="2"/>
    </row>
    <row r="25558" spans="76:76">
      <c r="BX25558" s="2"/>
    </row>
    <row r="25559" spans="76:76">
      <c r="BX25559" s="2"/>
    </row>
    <row r="25560" spans="76:76">
      <c r="BX25560" s="2"/>
    </row>
    <row r="25561" spans="76:76">
      <c r="BX25561" s="2"/>
    </row>
    <row r="25562" spans="76:76">
      <c r="BX25562" s="2"/>
    </row>
    <row r="25563" spans="76:76">
      <c r="BX25563" s="2"/>
    </row>
    <row r="25564" spans="76:76">
      <c r="BX25564" s="2"/>
    </row>
    <row r="25565" spans="76:76">
      <c r="BX25565" s="2"/>
    </row>
    <row r="25566" spans="76:76">
      <c r="BX25566" s="2"/>
    </row>
    <row r="25567" spans="76:76">
      <c r="BX25567" s="2"/>
    </row>
    <row r="25568" spans="76:76">
      <c r="BX25568" s="2"/>
    </row>
    <row r="25569" spans="76:76">
      <c r="BX25569" s="2"/>
    </row>
    <row r="25570" spans="76:76">
      <c r="BX25570" s="2"/>
    </row>
    <row r="25571" spans="76:76">
      <c r="BX25571" s="2"/>
    </row>
    <row r="25572" spans="76:76">
      <c r="BX25572" s="2"/>
    </row>
    <row r="25573" spans="76:76">
      <c r="BX25573" s="2"/>
    </row>
    <row r="25574" spans="76:76">
      <c r="BX25574" s="2"/>
    </row>
    <row r="25575" spans="76:76">
      <c r="BX25575" s="2"/>
    </row>
    <row r="25576" spans="76:76">
      <c r="BX25576" s="2"/>
    </row>
    <row r="25577" spans="76:76">
      <c r="BX25577" s="2"/>
    </row>
    <row r="25578" spans="76:76">
      <c r="BX25578" s="2"/>
    </row>
    <row r="25579" spans="76:76">
      <c r="BX25579" s="2"/>
    </row>
    <row r="25580" spans="76:76">
      <c r="BX25580" s="2"/>
    </row>
    <row r="25581" spans="76:76">
      <c r="BX25581" s="2"/>
    </row>
    <row r="25582" spans="76:76">
      <c r="BX25582" s="2"/>
    </row>
    <row r="25583" spans="76:76">
      <c r="BX25583" s="2"/>
    </row>
    <row r="25584" spans="76:76">
      <c r="BX25584" s="2"/>
    </row>
    <row r="25585" spans="76:76">
      <c r="BX25585" s="2"/>
    </row>
    <row r="25586" spans="76:76">
      <c r="BX25586" s="2"/>
    </row>
    <row r="25587" spans="76:76">
      <c r="BX25587" s="2"/>
    </row>
    <row r="25588" spans="76:76">
      <c r="BX25588" s="2"/>
    </row>
    <row r="25589" spans="76:76">
      <c r="BX25589" s="2"/>
    </row>
    <row r="25590" spans="76:76">
      <c r="BX25590" s="2"/>
    </row>
    <row r="25591" spans="76:76">
      <c r="BX25591" s="2"/>
    </row>
    <row r="25592" spans="76:76">
      <c r="BX25592" s="2"/>
    </row>
    <row r="25593" spans="76:76">
      <c r="BX25593" s="2"/>
    </row>
    <row r="25594" spans="76:76">
      <c r="BX25594" s="2"/>
    </row>
    <row r="25595" spans="76:76">
      <c r="BX25595" s="2"/>
    </row>
    <row r="25596" spans="76:76">
      <c r="BX25596" s="2"/>
    </row>
    <row r="25597" spans="76:76">
      <c r="BX25597" s="2"/>
    </row>
    <row r="25598" spans="76:76">
      <c r="BX25598" s="2"/>
    </row>
    <row r="25599" spans="76:76">
      <c r="BX25599" s="2"/>
    </row>
    <row r="25600" spans="76:76">
      <c r="BX25600" s="2"/>
    </row>
    <row r="25601" spans="76:76">
      <c r="BX25601" s="2"/>
    </row>
    <row r="25602" spans="76:76">
      <c r="BX25602" s="2"/>
    </row>
    <row r="25603" spans="76:76">
      <c r="BX25603" s="2"/>
    </row>
    <row r="25604" spans="76:76">
      <c r="BX25604" s="2"/>
    </row>
    <row r="25605" spans="76:76">
      <c r="BX25605" s="2"/>
    </row>
    <row r="25606" spans="76:76">
      <c r="BX25606" s="2"/>
    </row>
    <row r="25607" spans="76:76">
      <c r="BX25607" s="2"/>
    </row>
    <row r="25608" spans="76:76">
      <c r="BX25608" s="2"/>
    </row>
    <row r="25609" spans="76:76">
      <c r="BX25609" s="2"/>
    </row>
    <row r="25610" spans="76:76">
      <c r="BX25610" s="2"/>
    </row>
    <row r="25611" spans="76:76">
      <c r="BX25611" s="2"/>
    </row>
    <row r="25612" spans="76:76">
      <c r="BX25612" s="2"/>
    </row>
    <row r="25613" spans="76:76">
      <c r="BX25613" s="2"/>
    </row>
    <row r="25614" spans="76:76">
      <c r="BX25614" s="2"/>
    </row>
    <row r="25615" spans="76:76">
      <c r="BX25615" s="2"/>
    </row>
    <row r="25616" spans="76:76">
      <c r="BX25616" s="2"/>
    </row>
    <row r="25617" spans="76:76">
      <c r="BX25617" s="2"/>
    </row>
    <row r="25618" spans="76:76">
      <c r="BX25618" s="2"/>
    </row>
    <row r="25619" spans="76:76">
      <c r="BX25619" s="2"/>
    </row>
    <row r="25620" spans="76:76">
      <c r="BX25620" s="2"/>
    </row>
    <row r="25621" spans="76:76">
      <c r="BX25621" s="2"/>
    </row>
    <row r="25622" spans="76:76">
      <c r="BX25622" s="2"/>
    </row>
    <row r="25623" spans="76:76">
      <c r="BX25623" s="2"/>
    </row>
    <row r="25624" spans="76:76">
      <c r="BX25624" s="2"/>
    </row>
    <row r="25625" spans="76:76">
      <c r="BX25625" s="2"/>
    </row>
    <row r="25626" spans="76:76">
      <c r="BX25626" s="2"/>
    </row>
    <row r="25627" spans="76:76">
      <c r="BX25627" s="2"/>
    </row>
    <row r="25628" spans="76:76">
      <c r="BX25628" s="2"/>
    </row>
    <row r="25629" spans="76:76">
      <c r="BX25629" s="2"/>
    </row>
    <row r="25630" spans="76:76">
      <c r="BX25630" s="2"/>
    </row>
    <row r="25631" spans="76:76">
      <c r="BX25631" s="2"/>
    </row>
    <row r="25632" spans="76:76">
      <c r="BX25632" s="2"/>
    </row>
    <row r="25633" spans="76:76">
      <c r="BX25633" s="2"/>
    </row>
    <row r="25634" spans="76:76">
      <c r="BX25634" s="2"/>
    </row>
    <row r="25635" spans="76:76">
      <c r="BX25635" s="2"/>
    </row>
    <row r="25636" spans="76:76">
      <c r="BX25636" s="2"/>
    </row>
    <row r="25637" spans="76:76">
      <c r="BX25637" s="2"/>
    </row>
    <row r="25638" spans="76:76">
      <c r="BX25638" s="2"/>
    </row>
    <row r="25639" spans="76:76">
      <c r="BX25639" s="2"/>
    </row>
    <row r="25640" spans="76:76">
      <c r="BX25640" s="2"/>
    </row>
    <row r="25641" spans="76:76">
      <c r="BX25641" s="2"/>
    </row>
    <row r="25642" spans="76:76">
      <c r="BX25642" s="2"/>
    </row>
    <row r="25643" spans="76:76">
      <c r="BX25643" s="2"/>
    </row>
    <row r="25644" spans="76:76">
      <c r="BX25644" s="2"/>
    </row>
    <row r="25645" spans="76:76">
      <c r="BX25645" s="2"/>
    </row>
    <row r="25646" spans="76:76">
      <c r="BX25646" s="2"/>
    </row>
    <row r="25647" spans="76:76">
      <c r="BX25647" s="2"/>
    </row>
    <row r="25648" spans="76:76">
      <c r="BX25648" s="2"/>
    </row>
    <row r="25649" spans="76:76">
      <c r="BX25649" s="2"/>
    </row>
    <row r="25650" spans="76:76">
      <c r="BX25650" s="2"/>
    </row>
    <row r="25651" spans="76:76">
      <c r="BX25651" s="2"/>
    </row>
    <row r="25652" spans="76:76">
      <c r="BX25652" s="2"/>
    </row>
    <row r="25653" spans="76:76">
      <c r="BX25653" s="2"/>
    </row>
    <row r="25654" spans="76:76">
      <c r="BX25654" s="2"/>
    </row>
    <row r="25655" spans="76:76">
      <c r="BX25655" s="2"/>
    </row>
    <row r="25656" spans="76:76">
      <c r="BX25656" s="2"/>
    </row>
    <row r="25657" spans="76:76">
      <c r="BX25657" s="2"/>
    </row>
    <row r="25658" spans="76:76">
      <c r="BX25658" s="2"/>
    </row>
    <row r="25659" spans="76:76">
      <c r="BX25659" s="2"/>
    </row>
    <row r="25660" spans="76:76">
      <c r="BX25660" s="2"/>
    </row>
    <row r="25661" spans="76:76">
      <c r="BX25661" s="2"/>
    </row>
    <row r="25662" spans="76:76">
      <c r="BX25662" s="2"/>
    </row>
    <row r="25663" spans="76:76">
      <c r="BX25663" s="2"/>
    </row>
    <row r="25664" spans="76:76">
      <c r="BX25664" s="2"/>
    </row>
    <row r="25665" spans="76:76">
      <c r="BX25665" s="2"/>
    </row>
    <row r="25666" spans="76:76">
      <c r="BX25666" s="2"/>
    </row>
    <row r="25667" spans="76:76">
      <c r="BX25667" s="2"/>
    </row>
    <row r="25668" spans="76:76">
      <c r="BX25668" s="2"/>
    </row>
    <row r="25669" spans="76:76">
      <c r="BX25669" s="2"/>
    </row>
    <row r="25670" spans="76:76">
      <c r="BX25670" s="2"/>
    </row>
    <row r="25671" spans="76:76">
      <c r="BX25671" s="2"/>
    </row>
    <row r="25672" spans="76:76">
      <c r="BX25672" s="2"/>
    </row>
    <row r="25673" spans="76:76">
      <c r="BX25673" s="2"/>
    </row>
    <row r="25674" spans="76:76">
      <c r="BX25674" s="2"/>
    </row>
    <row r="25675" spans="76:76">
      <c r="BX25675" s="2"/>
    </row>
    <row r="25676" spans="76:76">
      <c r="BX25676" s="2"/>
    </row>
    <row r="25677" spans="76:76">
      <c r="BX25677" s="2"/>
    </row>
    <row r="25678" spans="76:76">
      <c r="BX25678" s="2"/>
    </row>
    <row r="25679" spans="76:76">
      <c r="BX25679" s="2"/>
    </row>
    <row r="25680" spans="76:76">
      <c r="BX25680" s="2"/>
    </row>
    <row r="25681" spans="76:76">
      <c r="BX25681" s="2"/>
    </row>
    <row r="25682" spans="76:76">
      <c r="BX25682" s="2"/>
    </row>
    <row r="25683" spans="76:76">
      <c r="BX25683" s="2"/>
    </row>
    <row r="25684" spans="76:76">
      <c r="BX25684" s="2"/>
    </row>
    <row r="25685" spans="76:76">
      <c r="BX25685" s="2"/>
    </row>
    <row r="25686" spans="76:76">
      <c r="BX25686" s="2"/>
    </row>
    <row r="25687" spans="76:76">
      <c r="BX25687" s="2"/>
    </row>
    <row r="25688" spans="76:76">
      <c r="BX25688" s="2"/>
    </row>
    <row r="25689" spans="76:76">
      <c r="BX25689" s="2"/>
    </row>
    <row r="25690" spans="76:76">
      <c r="BX25690" s="2"/>
    </row>
    <row r="25691" spans="76:76">
      <c r="BX25691" s="2"/>
    </row>
    <row r="25692" spans="76:76">
      <c r="BX25692" s="2"/>
    </row>
    <row r="25693" spans="76:76">
      <c r="BX25693" s="2"/>
    </row>
    <row r="25694" spans="76:76">
      <c r="BX25694" s="2"/>
    </row>
    <row r="25695" spans="76:76">
      <c r="BX25695" s="2"/>
    </row>
    <row r="25696" spans="76:76">
      <c r="BX25696" s="2"/>
    </row>
    <row r="25697" spans="76:76">
      <c r="BX25697" s="2"/>
    </row>
    <row r="25698" spans="76:76">
      <c r="BX25698" s="2"/>
    </row>
    <row r="25699" spans="76:76">
      <c r="BX25699" s="2"/>
    </row>
    <row r="25700" spans="76:76">
      <c r="BX25700" s="2"/>
    </row>
    <row r="25701" spans="76:76">
      <c r="BX25701" s="2"/>
    </row>
    <row r="25702" spans="76:76">
      <c r="BX25702" s="2"/>
    </row>
    <row r="25703" spans="76:76">
      <c r="BX25703" s="2"/>
    </row>
    <row r="25704" spans="76:76">
      <c r="BX25704" s="2"/>
    </row>
    <row r="25705" spans="76:76">
      <c r="BX25705" s="2"/>
    </row>
    <row r="25706" spans="76:76">
      <c r="BX25706" s="2"/>
    </row>
    <row r="25707" spans="76:76">
      <c r="BX25707" s="2"/>
    </row>
    <row r="25708" spans="76:76">
      <c r="BX25708" s="2"/>
    </row>
    <row r="25709" spans="76:76">
      <c r="BX25709" s="2"/>
    </row>
    <row r="25710" spans="76:76">
      <c r="BX25710" s="2"/>
    </row>
    <row r="25711" spans="76:76">
      <c r="BX25711" s="2"/>
    </row>
    <row r="25712" spans="76:76">
      <c r="BX25712" s="2"/>
    </row>
    <row r="25713" spans="76:76">
      <c r="BX25713" s="2"/>
    </row>
    <row r="25714" spans="76:76">
      <c r="BX25714" s="2"/>
    </row>
    <row r="25715" spans="76:76">
      <c r="BX25715" s="2"/>
    </row>
    <row r="25716" spans="76:76">
      <c r="BX25716" s="2"/>
    </row>
    <row r="25717" spans="76:76">
      <c r="BX25717" s="2"/>
    </row>
    <row r="25718" spans="76:76">
      <c r="BX25718" s="2"/>
    </row>
    <row r="25719" spans="76:76">
      <c r="BX25719" s="2"/>
    </row>
    <row r="25720" spans="76:76">
      <c r="BX25720" s="2"/>
    </row>
    <row r="25721" spans="76:76">
      <c r="BX25721" s="2"/>
    </row>
    <row r="25722" spans="76:76">
      <c r="BX25722" s="2"/>
    </row>
    <row r="25723" spans="76:76">
      <c r="BX25723" s="2"/>
    </row>
    <row r="25724" spans="76:76">
      <c r="BX25724" s="2"/>
    </row>
    <row r="25725" spans="76:76">
      <c r="BX25725" s="2"/>
    </row>
    <row r="25726" spans="76:76">
      <c r="BX25726" s="2"/>
    </row>
    <row r="25727" spans="76:76">
      <c r="BX25727" s="2"/>
    </row>
    <row r="25728" spans="76:76">
      <c r="BX25728" s="2"/>
    </row>
    <row r="25729" spans="76:76">
      <c r="BX25729" s="2"/>
    </row>
    <row r="25730" spans="76:76">
      <c r="BX25730" s="2"/>
    </row>
    <row r="25731" spans="76:76">
      <c r="BX25731" s="2"/>
    </row>
    <row r="25732" spans="76:76">
      <c r="BX25732" s="2"/>
    </row>
    <row r="25733" spans="76:76">
      <c r="BX25733" s="2"/>
    </row>
    <row r="25734" spans="76:76">
      <c r="BX25734" s="2"/>
    </row>
    <row r="25735" spans="76:76">
      <c r="BX25735" s="2"/>
    </row>
    <row r="25736" spans="76:76">
      <c r="BX25736" s="2"/>
    </row>
    <row r="25737" spans="76:76">
      <c r="BX25737" s="2"/>
    </row>
    <row r="25738" spans="76:76">
      <c r="BX25738" s="2"/>
    </row>
    <row r="25739" spans="76:76">
      <c r="BX25739" s="2"/>
    </row>
    <row r="25740" spans="76:76">
      <c r="BX25740" s="2"/>
    </row>
    <row r="25741" spans="76:76">
      <c r="BX25741" s="2"/>
    </row>
    <row r="25742" spans="76:76">
      <c r="BX25742" s="2"/>
    </row>
    <row r="25743" spans="76:76">
      <c r="BX25743" s="2"/>
    </row>
    <row r="25744" spans="76:76">
      <c r="BX25744" s="2"/>
    </row>
    <row r="25745" spans="76:76">
      <c r="BX25745" s="2"/>
    </row>
    <row r="25746" spans="76:76">
      <c r="BX25746" s="2"/>
    </row>
    <row r="25747" spans="76:76">
      <c r="BX25747" s="2"/>
    </row>
    <row r="25748" spans="76:76">
      <c r="BX25748" s="2"/>
    </row>
    <row r="25749" spans="76:76">
      <c r="BX25749" s="2"/>
    </row>
    <row r="25750" spans="76:76">
      <c r="BX25750" s="2"/>
    </row>
    <row r="25751" spans="76:76">
      <c r="BX25751" s="2"/>
    </row>
    <row r="25752" spans="76:76">
      <c r="BX25752" s="2"/>
    </row>
    <row r="25753" spans="76:76">
      <c r="BX25753" s="2"/>
    </row>
    <row r="25754" spans="76:76">
      <c r="BX25754" s="2"/>
    </row>
    <row r="25755" spans="76:76">
      <c r="BX25755" s="2"/>
    </row>
    <row r="25756" spans="76:76">
      <c r="BX25756" s="2"/>
    </row>
    <row r="25757" spans="76:76">
      <c r="BX25757" s="2"/>
    </row>
    <row r="25758" spans="76:76">
      <c r="BX25758" s="2"/>
    </row>
    <row r="25759" spans="76:76">
      <c r="BX25759" s="2"/>
    </row>
    <row r="25760" spans="76:76">
      <c r="BX25760" s="2"/>
    </row>
    <row r="25761" spans="76:76">
      <c r="BX25761" s="2"/>
    </row>
    <row r="25762" spans="76:76">
      <c r="BX25762" s="2"/>
    </row>
    <row r="25763" spans="76:76">
      <c r="BX25763" s="2"/>
    </row>
    <row r="25764" spans="76:76">
      <c r="BX25764" s="2"/>
    </row>
    <row r="25765" spans="76:76">
      <c r="BX25765" s="2"/>
    </row>
    <row r="25766" spans="76:76">
      <c r="BX25766" s="2"/>
    </row>
    <row r="25767" spans="76:76">
      <c r="BX25767" s="2"/>
    </row>
    <row r="25768" spans="76:76">
      <c r="BX25768" s="2"/>
    </row>
    <row r="25769" spans="76:76">
      <c r="BX25769" s="2"/>
    </row>
    <row r="25770" spans="76:76">
      <c r="BX25770" s="2"/>
    </row>
    <row r="25771" spans="76:76">
      <c r="BX25771" s="2"/>
    </row>
    <row r="25772" spans="76:76">
      <c r="BX25772" s="2"/>
    </row>
    <row r="25773" spans="76:76">
      <c r="BX25773" s="2"/>
    </row>
    <row r="25774" spans="76:76">
      <c r="BX25774" s="2"/>
    </row>
    <row r="25775" spans="76:76">
      <c r="BX25775" s="2"/>
    </row>
    <row r="25776" spans="76:76">
      <c r="BX25776" s="2"/>
    </row>
    <row r="25777" spans="76:76">
      <c r="BX25777" s="2"/>
    </row>
    <row r="25778" spans="76:76">
      <c r="BX25778" s="2"/>
    </row>
    <row r="25779" spans="76:76">
      <c r="BX25779" s="2"/>
    </row>
    <row r="25780" spans="76:76">
      <c r="BX25780" s="2"/>
    </row>
    <row r="25781" spans="76:76">
      <c r="BX25781" s="2"/>
    </row>
    <row r="25782" spans="76:76">
      <c r="BX25782" s="2"/>
    </row>
    <row r="25783" spans="76:76">
      <c r="BX25783" s="2"/>
    </row>
    <row r="25784" spans="76:76">
      <c r="BX25784" s="2"/>
    </row>
    <row r="25785" spans="76:76">
      <c r="BX25785" s="2"/>
    </row>
    <row r="25786" spans="76:76">
      <c r="BX25786" s="2"/>
    </row>
    <row r="25787" spans="76:76">
      <c r="BX25787" s="2"/>
    </row>
    <row r="25788" spans="76:76">
      <c r="BX25788" s="2"/>
    </row>
    <row r="25789" spans="76:76">
      <c r="BX25789" s="2"/>
    </row>
    <row r="25790" spans="76:76">
      <c r="BX25790" s="2"/>
    </row>
    <row r="25791" spans="76:76">
      <c r="BX25791" s="2"/>
    </row>
    <row r="25792" spans="76:76">
      <c r="BX25792" s="2"/>
    </row>
    <row r="25793" spans="76:76">
      <c r="BX25793" s="2"/>
    </row>
    <row r="25794" spans="76:76">
      <c r="BX25794" s="2"/>
    </row>
    <row r="25795" spans="76:76">
      <c r="BX25795" s="2"/>
    </row>
    <row r="25796" spans="76:76">
      <c r="BX25796" s="2"/>
    </row>
    <row r="25797" spans="76:76">
      <c r="BX25797" s="2"/>
    </row>
    <row r="25798" spans="76:76">
      <c r="BX25798" s="2"/>
    </row>
    <row r="25799" spans="76:76">
      <c r="BX25799" s="2"/>
    </row>
    <row r="25800" spans="76:76">
      <c r="BX25800" s="2"/>
    </row>
    <row r="25801" spans="76:76">
      <c r="BX25801" s="2"/>
    </row>
    <row r="25802" spans="76:76">
      <c r="BX25802" s="2"/>
    </row>
    <row r="25803" spans="76:76">
      <c r="BX25803" s="2"/>
    </row>
    <row r="25804" spans="76:76">
      <c r="BX25804" s="2"/>
    </row>
    <row r="25805" spans="76:76">
      <c r="BX25805" s="2"/>
    </row>
    <row r="25806" spans="76:76">
      <c r="BX25806" s="2"/>
    </row>
    <row r="25807" spans="76:76">
      <c r="BX25807" s="2"/>
    </row>
    <row r="25808" spans="76:76">
      <c r="BX25808" s="2"/>
    </row>
    <row r="25809" spans="76:76">
      <c r="BX25809" s="2"/>
    </row>
    <row r="25810" spans="76:76">
      <c r="BX25810" s="2"/>
    </row>
    <row r="25811" spans="76:76">
      <c r="BX25811" s="2"/>
    </row>
    <row r="25812" spans="76:76">
      <c r="BX25812" s="2"/>
    </row>
    <row r="25813" spans="76:76">
      <c r="BX25813" s="2"/>
    </row>
    <row r="25814" spans="76:76">
      <c r="BX25814" s="2"/>
    </row>
    <row r="25815" spans="76:76">
      <c r="BX25815" s="2"/>
    </row>
    <row r="25816" spans="76:76">
      <c r="BX25816" s="2"/>
    </row>
    <row r="25817" spans="76:76">
      <c r="BX25817" s="2"/>
    </row>
    <row r="25818" spans="76:76">
      <c r="BX25818" s="2"/>
    </row>
    <row r="25819" spans="76:76">
      <c r="BX25819" s="2"/>
    </row>
    <row r="25820" spans="76:76">
      <c r="BX25820" s="2"/>
    </row>
    <row r="25821" spans="76:76">
      <c r="BX25821" s="2"/>
    </row>
    <row r="25822" spans="76:76">
      <c r="BX25822" s="2"/>
    </row>
    <row r="25823" spans="76:76">
      <c r="BX25823" s="2"/>
    </row>
    <row r="25824" spans="76:76">
      <c r="BX25824" s="2"/>
    </row>
    <row r="25825" spans="76:76">
      <c r="BX25825" s="2"/>
    </row>
    <row r="25826" spans="76:76">
      <c r="BX25826" s="2"/>
    </row>
    <row r="25827" spans="76:76">
      <c r="BX25827" s="2"/>
    </row>
    <row r="25828" spans="76:76">
      <c r="BX25828" s="2"/>
    </row>
    <row r="25829" spans="76:76">
      <c r="BX25829" s="2"/>
    </row>
    <row r="25830" spans="76:76">
      <c r="BX25830" s="2"/>
    </row>
    <row r="25831" spans="76:76">
      <c r="BX25831" s="2"/>
    </row>
    <row r="25832" spans="76:76">
      <c r="BX25832" s="2"/>
    </row>
    <row r="25833" spans="76:76">
      <c r="BX25833" s="2"/>
    </row>
    <row r="25834" spans="76:76">
      <c r="BX25834" s="2"/>
    </row>
    <row r="25835" spans="76:76">
      <c r="BX25835" s="2"/>
    </row>
    <row r="25836" spans="76:76">
      <c r="BX25836" s="2"/>
    </row>
    <row r="25837" spans="76:76">
      <c r="BX25837" s="2"/>
    </row>
    <row r="25838" spans="76:76">
      <c r="BX25838" s="2"/>
    </row>
    <row r="25839" spans="76:76">
      <c r="BX25839" s="2"/>
    </row>
    <row r="25840" spans="76:76">
      <c r="BX25840" s="2"/>
    </row>
    <row r="25841" spans="76:76">
      <c r="BX25841" s="2"/>
    </row>
    <row r="25842" spans="76:76">
      <c r="BX25842" s="2"/>
    </row>
    <row r="25843" spans="76:76">
      <c r="BX25843" s="2"/>
    </row>
    <row r="25844" spans="76:76">
      <c r="BX25844" s="2"/>
    </row>
    <row r="25845" spans="76:76">
      <c r="BX25845" s="2"/>
    </row>
    <row r="25846" spans="76:76">
      <c r="BX25846" s="2"/>
    </row>
    <row r="25847" spans="76:76">
      <c r="BX25847" s="2"/>
    </row>
    <row r="25848" spans="76:76">
      <c r="BX25848" s="2"/>
    </row>
    <row r="25849" spans="76:76">
      <c r="BX25849" s="2"/>
    </row>
    <row r="25850" spans="76:76">
      <c r="BX25850" s="2"/>
    </row>
    <row r="25851" spans="76:76">
      <c r="BX25851" s="2"/>
    </row>
    <row r="25852" spans="76:76">
      <c r="BX25852" s="2"/>
    </row>
    <row r="25853" spans="76:76">
      <c r="BX25853" s="2"/>
    </row>
    <row r="25854" spans="76:76">
      <c r="BX25854" s="2"/>
    </row>
    <row r="25855" spans="76:76">
      <c r="BX25855" s="2"/>
    </row>
    <row r="25856" spans="76:76">
      <c r="BX25856" s="2"/>
    </row>
    <row r="25857" spans="76:76">
      <c r="BX25857" s="2"/>
    </row>
    <row r="25858" spans="76:76">
      <c r="BX25858" s="2"/>
    </row>
    <row r="25859" spans="76:76">
      <c r="BX25859" s="2"/>
    </row>
    <row r="25860" spans="76:76">
      <c r="BX25860" s="2"/>
    </row>
    <row r="25861" spans="76:76">
      <c r="BX25861" s="2"/>
    </row>
    <row r="25862" spans="76:76">
      <c r="BX25862" s="2"/>
    </row>
    <row r="25863" spans="76:76">
      <c r="BX25863" s="2"/>
    </row>
    <row r="25864" spans="76:76">
      <c r="BX25864" s="2"/>
    </row>
    <row r="25865" spans="76:76">
      <c r="BX25865" s="2"/>
    </row>
    <row r="25866" spans="76:76">
      <c r="BX25866" s="2"/>
    </row>
    <row r="25867" spans="76:76">
      <c r="BX25867" s="2"/>
    </row>
    <row r="25868" spans="76:76">
      <c r="BX25868" s="2"/>
    </row>
    <row r="25869" spans="76:76">
      <c r="BX25869" s="2"/>
    </row>
    <row r="25870" spans="76:76">
      <c r="BX25870" s="2"/>
    </row>
    <row r="25871" spans="76:76">
      <c r="BX25871" s="2"/>
    </row>
    <row r="25872" spans="76:76">
      <c r="BX25872" s="2"/>
    </row>
    <row r="25873" spans="76:76">
      <c r="BX25873" s="2"/>
    </row>
    <row r="25874" spans="76:76">
      <c r="BX25874" s="2"/>
    </row>
    <row r="25875" spans="76:76">
      <c r="BX25875" s="2"/>
    </row>
    <row r="25876" spans="76:76">
      <c r="BX25876" s="2"/>
    </row>
    <row r="25877" spans="76:76">
      <c r="BX25877" s="2"/>
    </row>
    <row r="25878" spans="76:76">
      <c r="BX25878" s="2"/>
    </row>
    <row r="25879" spans="76:76">
      <c r="BX25879" s="2"/>
    </row>
    <row r="25880" spans="76:76">
      <c r="BX25880" s="2"/>
    </row>
    <row r="25881" spans="76:76">
      <c r="BX25881" s="2"/>
    </row>
    <row r="25882" spans="76:76">
      <c r="BX25882" s="2"/>
    </row>
    <row r="25883" spans="76:76">
      <c r="BX25883" s="2"/>
    </row>
    <row r="25884" spans="76:76">
      <c r="BX25884" s="2"/>
    </row>
    <row r="25885" spans="76:76">
      <c r="BX25885" s="2"/>
    </row>
    <row r="25886" spans="76:76">
      <c r="BX25886" s="2"/>
    </row>
    <row r="25887" spans="76:76">
      <c r="BX25887" s="2"/>
    </row>
    <row r="25888" spans="76:76">
      <c r="BX25888" s="2"/>
    </row>
    <row r="25889" spans="76:76">
      <c r="BX25889" s="2"/>
    </row>
    <row r="25890" spans="76:76">
      <c r="BX25890" s="2"/>
    </row>
    <row r="25891" spans="76:76">
      <c r="BX25891" s="2"/>
    </row>
    <row r="25892" spans="76:76">
      <c r="BX25892" s="2"/>
    </row>
    <row r="25893" spans="76:76">
      <c r="BX25893" s="2"/>
    </row>
    <row r="25894" spans="76:76">
      <c r="BX25894" s="2"/>
    </row>
    <row r="25895" spans="76:76">
      <c r="BX25895" s="2"/>
    </row>
    <row r="25896" spans="76:76">
      <c r="BX25896" s="2"/>
    </row>
    <row r="25897" spans="76:76">
      <c r="BX25897" s="2"/>
    </row>
    <row r="25898" spans="76:76">
      <c r="BX25898" s="2"/>
    </row>
    <row r="25899" spans="76:76">
      <c r="BX25899" s="2"/>
    </row>
    <row r="25900" spans="76:76">
      <c r="BX25900" s="2"/>
    </row>
    <row r="25901" spans="76:76">
      <c r="BX25901" s="2"/>
    </row>
    <row r="25902" spans="76:76">
      <c r="BX25902" s="2"/>
    </row>
    <row r="25903" spans="76:76">
      <c r="BX25903" s="2"/>
    </row>
    <row r="25904" spans="76:76">
      <c r="BX25904" s="2"/>
    </row>
    <row r="25905" spans="76:76">
      <c r="BX25905" s="2"/>
    </row>
    <row r="25906" spans="76:76">
      <c r="BX25906" s="2"/>
    </row>
    <row r="25907" spans="76:76">
      <c r="BX25907" s="2"/>
    </row>
    <row r="25908" spans="76:76">
      <c r="BX25908" s="2"/>
    </row>
    <row r="25909" spans="76:76">
      <c r="BX25909" s="2"/>
    </row>
    <row r="25910" spans="76:76">
      <c r="BX25910" s="2"/>
    </row>
    <row r="25911" spans="76:76">
      <c r="BX25911" s="2"/>
    </row>
    <row r="25912" spans="76:76">
      <c r="BX25912" s="2"/>
    </row>
    <row r="25913" spans="76:76">
      <c r="BX25913" s="2"/>
    </row>
    <row r="25914" spans="76:76">
      <c r="BX25914" s="2"/>
    </row>
    <row r="25915" spans="76:76">
      <c r="BX25915" s="2"/>
    </row>
    <row r="25916" spans="76:76">
      <c r="BX25916" s="2"/>
    </row>
    <row r="25917" spans="76:76">
      <c r="BX25917" s="2"/>
    </row>
    <row r="25918" spans="76:76">
      <c r="BX25918" s="2"/>
    </row>
    <row r="25919" spans="76:76">
      <c r="BX25919" s="2"/>
    </row>
    <row r="25920" spans="76:76">
      <c r="BX25920" s="2"/>
    </row>
    <row r="25921" spans="76:76">
      <c r="BX25921" s="2"/>
    </row>
    <row r="25922" spans="76:76">
      <c r="BX25922" s="2"/>
    </row>
    <row r="25923" spans="76:76">
      <c r="BX25923" s="2"/>
    </row>
    <row r="25924" spans="76:76">
      <c r="BX25924" s="2"/>
    </row>
    <row r="25925" spans="76:76">
      <c r="BX25925" s="2"/>
    </row>
    <row r="25926" spans="76:76">
      <c r="BX25926" s="2"/>
    </row>
    <row r="25927" spans="76:76">
      <c r="BX25927" s="2"/>
    </row>
    <row r="25928" spans="76:76">
      <c r="BX25928" s="2"/>
    </row>
    <row r="25929" spans="76:76">
      <c r="BX25929" s="2"/>
    </row>
    <row r="25930" spans="76:76">
      <c r="BX25930" s="2"/>
    </row>
    <row r="25931" spans="76:76">
      <c r="BX25931" s="2"/>
    </row>
    <row r="25932" spans="76:76">
      <c r="BX25932" s="2"/>
    </row>
    <row r="25933" spans="76:76">
      <c r="BX25933" s="2"/>
    </row>
    <row r="25934" spans="76:76">
      <c r="BX25934" s="2"/>
    </row>
    <row r="25935" spans="76:76">
      <c r="BX25935" s="2"/>
    </row>
    <row r="25936" spans="76:76">
      <c r="BX25936" s="2"/>
    </row>
    <row r="25937" spans="76:76">
      <c r="BX25937" s="2"/>
    </row>
    <row r="25938" spans="76:76">
      <c r="BX25938" s="2"/>
    </row>
    <row r="25939" spans="76:76">
      <c r="BX25939" s="2"/>
    </row>
    <row r="25940" spans="76:76">
      <c r="BX25940" s="2"/>
    </row>
    <row r="25941" spans="76:76">
      <c r="BX25941" s="2"/>
    </row>
    <row r="25942" spans="76:76">
      <c r="BX25942" s="2"/>
    </row>
    <row r="25943" spans="76:76">
      <c r="BX25943" s="2"/>
    </row>
    <row r="25944" spans="76:76">
      <c r="BX25944" s="2"/>
    </row>
    <row r="25945" spans="76:76">
      <c r="BX25945" s="2"/>
    </row>
    <row r="25946" spans="76:76">
      <c r="BX25946" s="2"/>
    </row>
    <row r="25947" spans="76:76">
      <c r="BX25947" s="2"/>
    </row>
    <row r="25948" spans="76:76">
      <c r="BX25948" s="2"/>
    </row>
    <row r="25949" spans="76:76">
      <c r="BX25949" s="2"/>
    </row>
    <row r="25950" spans="76:76">
      <c r="BX25950" s="2"/>
    </row>
    <row r="25951" spans="76:76">
      <c r="BX25951" s="2"/>
    </row>
    <row r="25952" spans="76:76">
      <c r="BX25952" s="2"/>
    </row>
    <row r="25953" spans="76:76">
      <c r="BX25953" s="2"/>
    </row>
    <row r="25954" spans="76:76">
      <c r="BX25954" s="2"/>
    </row>
    <row r="25955" spans="76:76">
      <c r="BX25955" s="2"/>
    </row>
    <row r="25956" spans="76:76">
      <c r="BX25956" s="2"/>
    </row>
    <row r="25957" spans="76:76">
      <c r="BX25957" s="2"/>
    </row>
    <row r="25958" spans="76:76">
      <c r="BX25958" s="2"/>
    </row>
    <row r="25959" spans="76:76">
      <c r="BX25959" s="2"/>
    </row>
    <row r="25960" spans="76:76">
      <c r="BX25960" s="2"/>
    </row>
    <row r="25961" spans="76:76">
      <c r="BX25961" s="2"/>
    </row>
    <row r="25962" spans="76:76">
      <c r="BX25962" s="2"/>
    </row>
    <row r="25963" spans="76:76">
      <c r="BX25963" s="2"/>
    </row>
    <row r="25964" spans="76:76">
      <c r="BX25964" s="2"/>
    </row>
    <row r="25965" spans="76:76">
      <c r="BX25965" s="2"/>
    </row>
    <row r="25966" spans="76:76">
      <c r="BX25966" s="2"/>
    </row>
    <row r="25967" spans="76:76">
      <c r="BX25967" s="2"/>
    </row>
    <row r="25968" spans="76:76">
      <c r="BX25968" s="2"/>
    </row>
    <row r="25969" spans="76:76">
      <c r="BX25969" s="2"/>
    </row>
    <row r="25970" spans="76:76">
      <c r="BX25970" s="2"/>
    </row>
    <row r="25971" spans="76:76">
      <c r="BX25971" s="2"/>
    </row>
    <row r="25972" spans="76:76">
      <c r="BX25972" s="2"/>
    </row>
    <row r="25973" spans="76:76">
      <c r="BX25973" s="2"/>
    </row>
    <row r="25974" spans="76:76">
      <c r="BX25974" s="2"/>
    </row>
    <row r="25975" spans="76:76">
      <c r="BX25975" s="2"/>
    </row>
    <row r="25976" spans="76:76">
      <c r="BX25976" s="2"/>
    </row>
    <row r="25977" spans="76:76">
      <c r="BX25977" s="2"/>
    </row>
    <row r="25978" spans="76:76">
      <c r="BX25978" s="2"/>
    </row>
    <row r="25979" spans="76:76">
      <c r="BX25979" s="2"/>
    </row>
    <row r="25980" spans="76:76">
      <c r="BX25980" s="2"/>
    </row>
    <row r="25981" spans="76:76">
      <c r="BX25981" s="2"/>
    </row>
    <row r="25982" spans="76:76">
      <c r="BX25982" s="2"/>
    </row>
    <row r="25983" spans="76:76">
      <c r="BX25983" s="2"/>
    </row>
    <row r="25984" spans="76:76">
      <c r="BX25984" s="2"/>
    </row>
    <row r="25985" spans="76:76">
      <c r="BX25985" s="2"/>
    </row>
    <row r="25986" spans="76:76">
      <c r="BX25986" s="2"/>
    </row>
    <row r="25987" spans="76:76">
      <c r="BX25987" s="2"/>
    </row>
    <row r="25988" spans="76:76">
      <c r="BX25988" s="2"/>
    </row>
    <row r="25989" spans="76:76">
      <c r="BX25989" s="2"/>
    </row>
    <row r="25990" spans="76:76">
      <c r="BX25990" s="2"/>
    </row>
    <row r="25991" spans="76:76">
      <c r="BX25991" s="2"/>
    </row>
    <row r="25992" spans="76:76">
      <c r="BX25992" s="2"/>
    </row>
    <row r="25993" spans="76:76">
      <c r="BX25993" s="2"/>
    </row>
    <row r="25994" spans="76:76">
      <c r="BX25994" s="2"/>
    </row>
    <row r="25995" spans="76:76">
      <c r="BX25995" s="2"/>
    </row>
    <row r="25996" spans="76:76">
      <c r="BX25996" s="2"/>
    </row>
    <row r="25997" spans="76:76">
      <c r="BX25997" s="2"/>
    </row>
    <row r="25998" spans="76:76">
      <c r="BX25998" s="2"/>
    </row>
    <row r="25999" spans="76:76">
      <c r="BX25999" s="2"/>
    </row>
    <row r="26000" spans="76:76">
      <c r="BX26000" s="2"/>
    </row>
    <row r="26001" spans="76:76">
      <c r="BX26001" s="2"/>
    </row>
    <row r="26002" spans="76:76">
      <c r="BX26002" s="2"/>
    </row>
    <row r="26003" spans="76:76">
      <c r="BX26003" s="2"/>
    </row>
    <row r="26004" spans="76:76">
      <c r="BX26004" s="2"/>
    </row>
    <row r="26005" spans="76:76">
      <c r="BX26005" s="2"/>
    </row>
    <row r="26006" spans="76:76">
      <c r="BX26006" s="2"/>
    </row>
    <row r="26007" spans="76:76">
      <c r="BX26007" s="2"/>
    </row>
    <row r="26008" spans="76:76">
      <c r="BX26008" s="2"/>
    </row>
    <row r="26009" spans="76:76">
      <c r="BX26009" s="2"/>
    </row>
    <row r="26010" spans="76:76">
      <c r="BX26010" s="2"/>
    </row>
    <row r="26011" spans="76:76">
      <c r="BX26011" s="2"/>
    </row>
    <row r="26012" spans="76:76">
      <c r="BX26012" s="2"/>
    </row>
    <row r="26013" spans="76:76">
      <c r="BX26013" s="2"/>
    </row>
    <row r="26014" spans="76:76">
      <c r="BX26014" s="2"/>
    </row>
    <row r="26015" spans="76:76">
      <c r="BX26015" s="2"/>
    </row>
    <row r="26016" spans="76:76">
      <c r="BX26016" s="2"/>
    </row>
    <row r="26017" spans="76:76">
      <c r="BX26017" s="2"/>
    </row>
    <row r="26018" spans="76:76">
      <c r="BX26018" s="2"/>
    </row>
    <row r="26019" spans="76:76">
      <c r="BX26019" s="2"/>
    </row>
    <row r="26020" spans="76:76">
      <c r="BX26020" s="2"/>
    </row>
    <row r="26021" spans="76:76">
      <c r="BX26021" s="2"/>
    </row>
    <row r="26022" spans="76:76">
      <c r="BX26022" s="2"/>
    </row>
    <row r="26023" spans="76:76">
      <c r="BX26023" s="2"/>
    </row>
    <row r="26024" spans="76:76">
      <c r="BX26024" s="2"/>
    </row>
    <row r="26025" spans="76:76">
      <c r="BX26025" s="2"/>
    </row>
    <row r="26026" spans="76:76">
      <c r="BX26026" s="2"/>
    </row>
    <row r="26027" spans="76:76">
      <c r="BX26027" s="2"/>
    </row>
    <row r="26028" spans="76:76">
      <c r="BX26028" s="2"/>
    </row>
    <row r="26029" spans="76:76">
      <c r="BX26029" s="2"/>
    </row>
    <row r="26030" spans="76:76">
      <c r="BX26030" s="2"/>
    </row>
    <row r="26031" spans="76:76">
      <c r="BX26031" s="2"/>
    </row>
    <row r="26032" spans="76:76">
      <c r="BX26032" s="2"/>
    </row>
    <row r="26033" spans="76:76">
      <c r="BX26033" s="2"/>
    </row>
    <row r="26034" spans="76:76">
      <c r="BX26034" s="2"/>
    </row>
    <row r="26035" spans="76:76">
      <c r="BX26035" s="2"/>
    </row>
    <row r="26036" spans="76:76">
      <c r="BX26036" s="2"/>
    </row>
    <row r="26037" spans="76:76">
      <c r="BX26037" s="2"/>
    </row>
    <row r="26038" spans="76:76">
      <c r="BX26038" s="2"/>
    </row>
    <row r="26039" spans="76:76">
      <c r="BX26039" s="2"/>
    </row>
    <row r="26040" spans="76:76">
      <c r="BX26040" s="2"/>
    </row>
    <row r="26041" spans="76:76">
      <c r="BX26041" s="2"/>
    </row>
    <row r="26042" spans="76:76">
      <c r="BX26042" s="2"/>
    </row>
    <row r="26043" spans="76:76">
      <c r="BX26043" s="2"/>
    </row>
    <row r="26044" spans="76:76">
      <c r="BX26044" s="2"/>
    </row>
    <row r="26045" spans="76:76">
      <c r="BX26045" s="2"/>
    </row>
    <row r="26046" spans="76:76">
      <c r="BX26046" s="2"/>
    </row>
    <row r="26047" spans="76:76">
      <c r="BX26047" s="2"/>
    </row>
    <row r="26048" spans="76:76">
      <c r="BX26048" s="2"/>
    </row>
    <row r="26049" spans="76:76">
      <c r="BX26049" s="2"/>
    </row>
    <row r="26050" spans="76:76">
      <c r="BX26050" s="2"/>
    </row>
    <row r="26051" spans="76:76">
      <c r="BX26051" s="2"/>
    </row>
    <row r="26052" spans="76:76">
      <c r="BX26052" s="2"/>
    </row>
    <row r="26053" spans="76:76">
      <c r="BX26053" s="2"/>
    </row>
    <row r="26054" spans="76:76">
      <c r="BX26054" s="2"/>
    </row>
    <row r="26055" spans="76:76">
      <c r="BX26055" s="2"/>
    </row>
    <row r="26056" spans="76:76">
      <c r="BX26056" s="2"/>
    </row>
    <row r="26057" spans="76:76">
      <c r="BX26057" s="2"/>
    </row>
    <row r="26058" spans="76:76">
      <c r="BX26058" s="2"/>
    </row>
    <row r="26059" spans="76:76">
      <c r="BX26059" s="2"/>
    </row>
    <row r="26060" spans="76:76">
      <c r="BX26060" s="2"/>
    </row>
    <row r="26061" spans="76:76">
      <c r="BX26061" s="2"/>
    </row>
    <row r="26062" spans="76:76">
      <c r="BX26062" s="2"/>
    </row>
    <row r="26063" spans="76:76">
      <c r="BX26063" s="2"/>
    </row>
    <row r="26064" spans="76:76">
      <c r="BX26064" s="2"/>
    </row>
    <row r="26065" spans="76:76">
      <c r="BX26065" s="2"/>
    </row>
    <row r="26066" spans="76:76">
      <c r="BX26066" s="2"/>
    </row>
    <row r="26067" spans="76:76">
      <c r="BX26067" s="2"/>
    </row>
    <row r="26068" spans="76:76">
      <c r="BX26068" s="2"/>
    </row>
    <row r="26069" spans="76:76">
      <c r="BX26069" s="2"/>
    </row>
    <row r="26070" spans="76:76">
      <c r="BX26070" s="2"/>
    </row>
    <row r="26071" spans="76:76">
      <c r="BX26071" s="2"/>
    </row>
    <row r="26072" spans="76:76">
      <c r="BX26072" s="2"/>
    </row>
    <row r="26073" spans="76:76">
      <c r="BX26073" s="2"/>
    </row>
    <row r="26074" spans="76:76">
      <c r="BX26074" s="2"/>
    </row>
    <row r="26075" spans="76:76">
      <c r="BX26075" s="2"/>
    </row>
    <row r="26076" spans="76:76">
      <c r="BX26076" s="2"/>
    </row>
    <row r="26077" spans="76:76">
      <c r="BX26077" s="2"/>
    </row>
    <row r="26078" spans="76:76">
      <c r="BX26078" s="2"/>
    </row>
    <row r="26079" spans="76:76">
      <c r="BX26079" s="2"/>
    </row>
    <row r="26080" spans="76:76">
      <c r="BX26080" s="2"/>
    </row>
    <row r="26081" spans="76:76">
      <c r="BX26081" s="2"/>
    </row>
    <row r="26082" spans="76:76">
      <c r="BX26082" s="2"/>
    </row>
    <row r="26083" spans="76:76">
      <c r="BX26083" s="2"/>
    </row>
    <row r="26084" spans="76:76">
      <c r="BX26084" s="2"/>
    </row>
    <row r="26085" spans="76:76">
      <c r="BX26085" s="2"/>
    </row>
    <row r="26086" spans="76:76">
      <c r="BX26086" s="2"/>
    </row>
    <row r="26087" spans="76:76">
      <c r="BX26087" s="2"/>
    </row>
    <row r="26088" spans="76:76">
      <c r="BX26088" s="2"/>
    </row>
    <row r="26089" spans="76:76">
      <c r="BX26089" s="2"/>
    </row>
    <row r="26090" spans="76:76">
      <c r="BX26090" s="2"/>
    </row>
    <row r="26091" spans="76:76">
      <c r="BX26091" s="2"/>
    </row>
    <row r="26092" spans="76:76">
      <c r="BX26092" s="2"/>
    </row>
    <row r="26093" spans="76:76">
      <c r="BX26093" s="2"/>
    </row>
    <row r="26094" spans="76:76">
      <c r="BX26094" s="2"/>
    </row>
    <row r="26095" spans="76:76">
      <c r="BX26095" s="2"/>
    </row>
    <row r="26096" spans="76:76">
      <c r="BX26096" s="2"/>
    </row>
    <row r="26097" spans="76:76">
      <c r="BX26097" s="2"/>
    </row>
    <row r="26098" spans="76:76">
      <c r="BX26098" s="2"/>
    </row>
    <row r="26099" spans="76:76">
      <c r="BX26099" s="2"/>
    </row>
    <row r="26100" spans="76:76">
      <c r="BX26100" s="2"/>
    </row>
    <row r="26101" spans="76:76">
      <c r="BX26101" s="2"/>
    </row>
    <row r="26102" spans="76:76">
      <c r="BX26102" s="2"/>
    </row>
    <row r="26103" spans="76:76">
      <c r="BX26103" s="2"/>
    </row>
    <row r="26104" spans="76:76">
      <c r="BX26104" s="2"/>
    </row>
    <row r="26105" spans="76:76">
      <c r="BX26105" s="2"/>
    </row>
    <row r="26106" spans="76:76">
      <c r="BX26106" s="2"/>
    </row>
    <row r="26107" spans="76:76">
      <c r="BX26107" s="2"/>
    </row>
    <row r="26108" spans="76:76">
      <c r="BX26108" s="2"/>
    </row>
    <row r="26109" spans="76:76">
      <c r="BX26109" s="2"/>
    </row>
    <row r="26110" spans="76:76">
      <c r="BX26110" s="2"/>
    </row>
    <row r="26111" spans="76:76">
      <c r="BX26111" s="2"/>
    </row>
    <row r="26112" spans="76:76">
      <c r="BX26112" s="2"/>
    </row>
    <row r="26113" spans="76:76">
      <c r="BX26113" s="2"/>
    </row>
    <row r="26114" spans="76:76">
      <c r="BX26114" s="2"/>
    </row>
    <row r="26115" spans="76:76">
      <c r="BX26115" s="2"/>
    </row>
    <row r="26116" spans="76:76">
      <c r="BX26116" s="2"/>
    </row>
    <row r="26117" spans="76:76">
      <c r="BX26117" s="2"/>
    </row>
    <row r="26118" spans="76:76">
      <c r="BX26118" s="2"/>
    </row>
    <row r="26119" spans="76:76">
      <c r="BX26119" s="2"/>
    </row>
    <row r="26120" spans="76:76">
      <c r="BX26120" s="2"/>
    </row>
    <row r="26121" spans="76:76">
      <c r="BX26121" s="2"/>
    </row>
    <row r="26122" spans="76:76">
      <c r="BX26122" s="2"/>
    </row>
    <row r="26123" spans="76:76">
      <c r="BX26123" s="2"/>
    </row>
    <row r="26124" spans="76:76">
      <c r="BX26124" s="2"/>
    </row>
    <row r="26125" spans="76:76">
      <c r="BX26125" s="2"/>
    </row>
    <row r="26126" spans="76:76">
      <c r="BX26126" s="2"/>
    </row>
    <row r="26127" spans="76:76">
      <c r="BX26127" s="2"/>
    </row>
    <row r="26128" spans="76:76">
      <c r="BX26128" s="2"/>
    </row>
    <row r="26129" spans="76:76">
      <c r="BX26129" s="2"/>
    </row>
    <row r="26130" spans="76:76">
      <c r="BX26130" s="2"/>
    </row>
    <row r="26131" spans="76:76">
      <c r="BX26131" s="2"/>
    </row>
    <row r="26132" spans="76:76">
      <c r="BX26132" s="2"/>
    </row>
    <row r="26133" spans="76:76">
      <c r="BX26133" s="2"/>
    </row>
    <row r="26134" spans="76:76">
      <c r="BX26134" s="2"/>
    </row>
    <row r="26135" spans="76:76">
      <c r="BX26135" s="2"/>
    </row>
    <row r="26136" spans="76:76">
      <c r="BX26136" s="2"/>
    </row>
    <row r="26137" spans="76:76">
      <c r="BX26137" s="2"/>
    </row>
    <row r="26138" spans="76:76">
      <c r="BX26138" s="2"/>
    </row>
    <row r="26139" spans="76:76">
      <c r="BX26139" s="2"/>
    </row>
    <row r="26140" spans="76:76">
      <c r="BX26140" s="2"/>
    </row>
    <row r="26141" spans="76:76">
      <c r="BX26141" s="2"/>
    </row>
    <row r="26142" spans="76:76">
      <c r="BX26142" s="2"/>
    </row>
    <row r="26143" spans="76:76">
      <c r="BX26143" s="2"/>
    </row>
    <row r="26144" spans="76:76">
      <c r="BX26144" s="2"/>
    </row>
    <row r="26145" spans="76:76">
      <c r="BX26145" s="2"/>
    </row>
    <row r="26146" spans="76:76">
      <c r="BX26146" s="2"/>
    </row>
    <row r="26147" spans="76:76">
      <c r="BX26147" s="2"/>
    </row>
    <row r="26148" spans="76:76">
      <c r="BX26148" s="2"/>
    </row>
    <row r="26149" spans="76:76">
      <c r="BX26149" s="2"/>
    </row>
    <row r="26150" spans="76:76">
      <c r="BX26150" s="2"/>
    </row>
    <row r="26151" spans="76:76">
      <c r="BX26151" s="2"/>
    </row>
    <row r="26152" spans="76:76">
      <c r="BX26152" s="2"/>
    </row>
    <row r="26153" spans="76:76">
      <c r="BX26153" s="2"/>
    </row>
    <row r="26154" spans="76:76">
      <c r="BX26154" s="2"/>
    </row>
    <row r="26155" spans="76:76">
      <c r="BX26155" s="2"/>
    </row>
    <row r="26156" spans="76:76">
      <c r="BX26156" s="2"/>
    </row>
    <row r="26157" spans="76:76">
      <c r="BX26157" s="2"/>
    </row>
    <row r="26158" spans="76:76">
      <c r="BX26158" s="2"/>
    </row>
    <row r="26159" spans="76:76">
      <c r="BX26159" s="2"/>
    </row>
    <row r="26160" spans="76:76">
      <c r="BX26160" s="2"/>
    </row>
    <row r="26161" spans="76:76">
      <c r="BX26161" s="2"/>
    </row>
    <row r="26162" spans="76:76">
      <c r="BX26162" s="2"/>
    </row>
    <row r="26163" spans="76:76">
      <c r="BX26163" s="2"/>
    </row>
    <row r="26164" spans="76:76">
      <c r="BX26164" s="2"/>
    </row>
    <row r="26165" spans="76:76">
      <c r="BX26165" s="2"/>
    </row>
    <row r="26166" spans="76:76">
      <c r="BX26166" s="2"/>
    </row>
    <row r="26167" spans="76:76">
      <c r="BX26167" s="2"/>
    </row>
    <row r="26168" spans="76:76">
      <c r="BX26168" s="2"/>
    </row>
    <row r="26169" spans="76:76">
      <c r="BX26169" s="2"/>
    </row>
    <row r="26170" spans="76:76">
      <c r="BX26170" s="2"/>
    </row>
    <row r="26171" spans="76:76">
      <c r="BX26171" s="2"/>
    </row>
    <row r="26172" spans="76:76">
      <c r="BX26172" s="2"/>
    </row>
    <row r="26173" spans="76:76">
      <c r="BX26173" s="2"/>
    </row>
    <row r="26174" spans="76:76">
      <c r="BX26174" s="2"/>
    </row>
    <row r="26175" spans="76:76">
      <c r="BX26175" s="2"/>
    </row>
    <row r="26176" spans="76:76">
      <c r="BX26176" s="2"/>
    </row>
    <row r="26177" spans="76:76">
      <c r="BX26177" s="2"/>
    </row>
    <row r="26178" spans="76:76">
      <c r="BX26178" s="2"/>
    </row>
    <row r="26179" spans="76:76">
      <c r="BX26179" s="2"/>
    </row>
    <row r="26180" spans="76:76">
      <c r="BX26180" s="2"/>
    </row>
    <row r="26181" spans="76:76">
      <c r="BX26181" s="2"/>
    </row>
    <row r="26182" spans="76:76">
      <c r="BX26182" s="2"/>
    </row>
    <row r="26183" spans="76:76">
      <c r="BX26183" s="2"/>
    </row>
    <row r="26184" spans="76:76">
      <c r="BX26184" s="2"/>
    </row>
    <row r="26185" spans="76:76">
      <c r="BX26185" s="2"/>
    </row>
    <row r="26186" spans="76:76">
      <c r="BX26186" s="2"/>
    </row>
    <row r="26187" spans="76:76">
      <c r="BX26187" s="2"/>
    </row>
    <row r="26188" spans="76:76">
      <c r="BX26188" s="2"/>
    </row>
    <row r="26189" spans="76:76">
      <c r="BX26189" s="2"/>
    </row>
    <row r="26190" spans="76:76">
      <c r="BX26190" s="2"/>
    </row>
    <row r="26191" spans="76:76">
      <c r="BX26191" s="2"/>
    </row>
    <row r="26192" spans="76:76">
      <c r="BX26192" s="2"/>
    </row>
    <row r="26193" spans="76:76">
      <c r="BX26193" s="2"/>
    </row>
    <row r="26194" spans="76:76">
      <c r="BX26194" s="2"/>
    </row>
    <row r="26195" spans="76:76">
      <c r="BX26195" s="2"/>
    </row>
    <row r="26196" spans="76:76">
      <c r="BX26196" s="2"/>
    </row>
    <row r="26197" spans="76:76">
      <c r="BX26197" s="2"/>
    </row>
    <row r="26198" spans="76:76">
      <c r="BX26198" s="2"/>
    </row>
    <row r="26199" spans="76:76">
      <c r="BX26199" s="2"/>
    </row>
    <row r="26200" spans="76:76">
      <c r="BX26200" s="2"/>
    </row>
    <row r="26201" spans="76:76">
      <c r="BX26201" s="2"/>
    </row>
    <row r="26202" spans="76:76">
      <c r="BX26202" s="2"/>
    </row>
    <row r="26203" spans="76:76">
      <c r="BX26203" s="2"/>
    </row>
    <row r="26204" spans="76:76">
      <c r="BX26204" s="2"/>
    </row>
    <row r="26205" spans="76:76">
      <c r="BX26205" s="2"/>
    </row>
    <row r="26206" spans="76:76">
      <c r="BX26206" s="2"/>
    </row>
    <row r="26207" spans="76:76">
      <c r="BX26207" s="2"/>
    </row>
    <row r="26208" spans="76:76">
      <c r="BX26208" s="2"/>
    </row>
    <row r="26209" spans="76:76">
      <c r="BX26209" s="2"/>
    </row>
    <row r="26210" spans="76:76">
      <c r="BX26210" s="2"/>
    </row>
    <row r="26211" spans="76:76">
      <c r="BX26211" s="2"/>
    </row>
    <row r="26212" spans="76:76">
      <c r="BX26212" s="2"/>
    </row>
    <row r="26213" spans="76:76">
      <c r="BX26213" s="2"/>
    </row>
    <row r="26214" spans="76:76">
      <c r="BX26214" s="2"/>
    </row>
    <row r="26215" spans="76:76">
      <c r="BX26215" s="2"/>
    </row>
    <row r="26216" spans="76:76">
      <c r="BX26216" s="2"/>
    </row>
    <row r="26217" spans="76:76">
      <c r="BX26217" s="2"/>
    </row>
    <row r="26218" spans="76:76">
      <c r="BX26218" s="2"/>
    </row>
    <row r="26219" spans="76:76">
      <c r="BX26219" s="2"/>
    </row>
    <row r="26220" spans="76:76">
      <c r="BX26220" s="2"/>
    </row>
    <row r="26221" spans="76:76">
      <c r="BX26221" s="2"/>
    </row>
    <row r="26222" spans="76:76">
      <c r="BX26222" s="2"/>
    </row>
    <row r="26223" spans="76:76">
      <c r="BX26223" s="2"/>
    </row>
    <row r="26224" spans="76:76">
      <c r="BX26224" s="2"/>
    </row>
    <row r="26225" spans="76:76">
      <c r="BX26225" s="2"/>
    </row>
    <row r="26226" spans="76:76">
      <c r="BX26226" s="2"/>
    </row>
    <row r="26227" spans="76:76">
      <c r="BX26227" s="2"/>
    </row>
    <row r="26228" spans="76:76">
      <c r="BX26228" s="2"/>
    </row>
    <row r="26229" spans="76:76">
      <c r="BX26229" s="2"/>
    </row>
    <row r="26230" spans="76:76">
      <c r="BX26230" s="2"/>
    </row>
    <row r="26231" spans="76:76">
      <c r="BX26231" s="2"/>
    </row>
    <row r="26232" spans="76:76">
      <c r="BX26232" s="2"/>
    </row>
    <row r="26233" spans="76:76">
      <c r="BX26233" s="2"/>
    </row>
    <row r="26234" spans="76:76">
      <c r="BX26234" s="2"/>
    </row>
    <row r="26235" spans="76:76">
      <c r="BX26235" s="2"/>
    </row>
    <row r="26236" spans="76:76">
      <c r="BX26236" s="2"/>
    </row>
    <row r="26237" spans="76:76">
      <c r="BX26237" s="2"/>
    </row>
    <row r="26238" spans="76:76">
      <c r="BX26238" s="2"/>
    </row>
    <row r="26239" spans="76:76">
      <c r="BX26239" s="2"/>
    </row>
    <row r="26240" spans="76:76">
      <c r="BX26240" s="2"/>
    </row>
    <row r="26241" spans="76:76">
      <c r="BX26241" s="2"/>
    </row>
    <row r="26242" spans="76:76">
      <c r="BX26242" s="2"/>
    </row>
    <row r="26243" spans="76:76">
      <c r="BX26243" s="2"/>
    </row>
    <row r="26244" spans="76:76">
      <c r="BX26244" s="2"/>
    </row>
    <row r="26245" spans="76:76">
      <c r="BX26245" s="2"/>
    </row>
    <row r="26246" spans="76:76">
      <c r="BX26246" s="2"/>
    </row>
    <row r="26247" spans="76:76">
      <c r="BX26247" s="2"/>
    </row>
    <row r="26248" spans="76:76">
      <c r="BX26248" s="2"/>
    </row>
    <row r="26249" spans="76:76">
      <c r="BX26249" s="2"/>
    </row>
    <row r="26250" spans="76:76">
      <c r="BX26250" s="2"/>
    </row>
    <row r="26251" spans="76:76">
      <c r="BX26251" s="2"/>
    </row>
    <row r="26252" spans="76:76">
      <c r="BX26252" s="2"/>
    </row>
    <row r="26253" spans="76:76">
      <c r="BX26253" s="2"/>
    </row>
    <row r="26254" spans="76:76">
      <c r="BX26254" s="2"/>
    </row>
    <row r="26255" spans="76:76">
      <c r="BX26255" s="2"/>
    </row>
    <row r="26256" spans="76:76">
      <c r="BX26256" s="2"/>
    </row>
    <row r="26257" spans="76:76">
      <c r="BX26257" s="2"/>
    </row>
    <row r="26258" spans="76:76">
      <c r="BX26258" s="2"/>
    </row>
    <row r="26259" spans="76:76">
      <c r="BX26259" s="2"/>
    </row>
    <row r="26260" spans="76:76">
      <c r="BX26260" s="2"/>
    </row>
    <row r="26261" spans="76:76">
      <c r="BX26261" s="2"/>
    </row>
    <row r="26262" spans="76:76">
      <c r="BX26262" s="2"/>
    </row>
    <row r="26263" spans="76:76">
      <c r="BX26263" s="2"/>
    </row>
    <row r="26264" spans="76:76">
      <c r="BX26264" s="2"/>
    </row>
    <row r="26265" spans="76:76">
      <c r="BX26265" s="2"/>
    </row>
    <row r="26266" spans="76:76">
      <c r="BX26266" s="2"/>
    </row>
    <row r="26267" spans="76:76">
      <c r="BX26267" s="2"/>
    </row>
    <row r="26268" spans="76:76">
      <c r="BX26268" s="2"/>
    </row>
    <row r="26269" spans="76:76">
      <c r="BX26269" s="2"/>
    </row>
    <row r="26270" spans="76:76">
      <c r="BX26270" s="2"/>
    </row>
    <row r="26271" spans="76:76">
      <c r="BX26271" s="2"/>
    </row>
    <row r="26272" spans="76:76">
      <c r="BX26272" s="2"/>
    </row>
    <row r="26273" spans="76:76">
      <c r="BX26273" s="2"/>
    </row>
    <row r="26274" spans="76:76">
      <c r="BX26274" s="2"/>
    </row>
    <row r="26275" spans="76:76">
      <c r="BX26275" s="2"/>
    </row>
    <row r="26276" spans="76:76">
      <c r="BX26276" s="2"/>
    </row>
    <row r="26277" spans="76:76">
      <c r="BX26277" s="2"/>
    </row>
    <row r="26278" spans="76:76">
      <c r="BX26278" s="2"/>
    </row>
    <row r="26279" spans="76:76">
      <c r="BX26279" s="2"/>
    </row>
    <row r="26280" spans="76:76">
      <c r="BX26280" s="2"/>
    </row>
    <row r="26281" spans="76:76">
      <c r="BX26281" s="2"/>
    </row>
    <row r="26282" spans="76:76">
      <c r="BX26282" s="2"/>
    </row>
    <row r="26283" spans="76:76">
      <c r="BX26283" s="2"/>
    </row>
    <row r="26284" spans="76:76">
      <c r="BX26284" s="2"/>
    </row>
    <row r="26285" spans="76:76">
      <c r="BX26285" s="2"/>
    </row>
    <row r="26286" spans="76:76">
      <c r="BX26286" s="2"/>
    </row>
    <row r="26287" spans="76:76">
      <c r="BX26287" s="2"/>
    </row>
    <row r="26288" spans="76:76">
      <c r="BX26288" s="2"/>
    </row>
    <row r="26289" spans="76:76">
      <c r="BX26289" s="2"/>
    </row>
    <row r="26290" spans="76:76">
      <c r="BX26290" s="2"/>
    </row>
    <row r="26291" spans="76:76">
      <c r="BX26291" s="2"/>
    </row>
    <row r="26292" spans="76:76">
      <c r="BX26292" s="2"/>
    </row>
    <row r="26293" spans="76:76">
      <c r="BX26293" s="2"/>
    </row>
    <row r="26294" spans="76:76">
      <c r="BX26294" s="2"/>
    </row>
    <row r="26295" spans="76:76">
      <c r="BX26295" s="2"/>
    </row>
    <row r="26296" spans="76:76">
      <c r="BX26296" s="2"/>
    </row>
    <row r="26297" spans="76:76">
      <c r="BX26297" s="2"/>
    </row>
    <row r="26298" spans="76:76">
      <c r="BX26298" s="2"/>
    </row>
    <row r="26299" spans="76:76">
      <c r="BX26299" s="2"/>
    </row>
    <row r="26300" spans="76:76">
      <c r="BX26300" s="2"/>
    </row>
    <row r="26301" spans="76:76">
      <c r="BX26301" s="2"/>
    </row>
    <row r="26302" spans="76:76">
      <c r="BX26302" s="2"/>
    </row>
    <row r="26303" spans="76:76">
      <c r="BX26303" s="2"/>
    </row>
    <row r="26304" spans="76:76">
      <c r="BX26304" s="2"/>
    </row>
    <row r="26305" spans="76:76">
      <c r="BX26305" s="2"/>
    </row>
    <row r="26306" spans="76:76">
      <c r="BX26306" s="2"/>
    </row>
    <row r="26307" spans="76:76">
      <c r="BX26307" s="2"/>
    </row>
    <row r="26308" spans="76:76">
      <c r="BX26308" s="2"/>
    </row>
    <row r="26309" spans="76:76">
      <c r="BX26309" s="2"/>
    </row>
    <row r="26310" spans="76:76">
      <c r="BX26310" s="2"/>
    </row>
    <row r="26311" spans="76:76">
      <c r="BX26311" s="2"/>
    </row>
    <row r="26312" spans="76:76">
      <c r="BX26312" s="2"/>
    </row>
    <row r="26313" spans="76:76">
      <c r="BX26313" s="2"/>
    </row>
    <row r="26314" spans="76:76">
      <c r="BX26314" s="2"/>
    </row>
    <row r="26315" spans="76:76">
      <c r="BX26315" s="2"/>
    </row>
    <row r="26316" spans="76:76">
      <c r="BX26316" s="2"/>
    </row>
    <row r="26317" spans="76:76">
      <c r="BX26317" s="2"/>
    </row>
    <row r="26318" spans="76:76">
      <c r="BX26318" s="2"/>
    </row>
    <row r="26319" spans="76:76">
      <c r="BX26319" s="2"/>
    </row>
    <row r="26320" spans="76:76">
      <c r="BX26320" s="2"/>
    </row>
    <row r="26321" spans="76:76">
      <c r="BX26321" s="2"/>
    </row>
    <row r="26322" spans="76:76">
      <c r="BX26322" s="2"/>
    </row>
    <row r="26323" spans="76:76">
      <c r="BX26323" s="2"/>
    </row>
    <row r="26324" spans="76:76">
      <c r="BX26324" s="2"/>
    </row>
    <row r="26325" spans="76:76">
      <c r="BX26325" s="2"/>
    </row>
    <row r="26326" spans="76:76">
      <c r="BX26326" s="2"/>
    </row>
    <row r="26327" spans="76:76">
      <c r="BX26327" s="2"/>
    </row>
    <row r="26328" spans="76:76">
      <c r="BX26328" s="2"/>
    </row>
    <row r="26329" spans="76:76">
      <c r="BX26329" s="2"/>
    </row>
    <row r="26330" spans="76:76">
      <c r="BX26330" s="2"/>
    </row>
    <row r="26331" spans="76:76">
      <c r="BX26331" s="2"/>
    </row>
    <row r="26332" spans="76:76">
      <c r="BX26332" s="2"/>
    </row>
    <row r="26333" spans="76:76">
      <c r="BX26333" s="2"/>
    </row>
    <row r="26334" spans="76:76">
      <c r="BX26334" s="2"/>
    </row>
    <row r="26335" spans="76:76">
      <c r="BX26335" s="2"/>
    </row>
    <row r="26336" spans="76:76">
      <c r="BX26336" s="2"/>
    </row>
    <row r="26337" spans="76:76">
      <c r="BX26337" s="2"/>
    </row>
    <row r="26338" spans="76:76">
      <c r="BX26338" s="2"/>
    </row>
    <row r="26339" spans="76:76">
      <c r="BX26339" s="2"/>
    </row>
    <row r="26340" spans="76:76">
      <c r="BX26340" s="2"/>
    </row>
    <row r="26341" spans="76:76">
      <c r="BX26341" s="2"/>
    </row>
    <row r="26342" spans="76:76">
      <c r="BX26342" s="2"/>
    </row>
    <row r="26343" spans="76:76">
      <c r="BX26343" s="2"/>
    </row>
    <row r="26344" spans="76:76">
      <c r="BX26344" s="2"/>
    </row>
    <row r="26345" spans="76:76">
      <c r="BX26345" s="2"/>
    </row>
    <row r="26346" spans="76:76">
      <c r="BX26346" s="2"/>
    </row>
    <row r="26347" spans="76:76">
      <c r="BX26347" s="2"/>
    </row>
    <row r="26348" spans="76:76">
      <c r="BX26348" s="2"/>
    </row>
    <row r="26349" spans="76:76">
      <c r="BX26349" s="2"/>
    </row>
    <row r="26350" spans="76:76">
      <c r="BX26350" s="2"/>
    </row>
    <row r="26351" spans="76:76">
      <c r="BX26351" s="2"/>
    </row>
    <row r="26352" spans="76:76">
      <c r="BX26352" s="2"/>
    </row>
    <row r="26353" spans="76:76">
      <c r="BX26353" s="2"/>
    </row>
    <row r="26354" spans="76:76">
      <c r="BX26354" s="2"/>
    </row>
    <row r="26355" spans="76:76">
      <c r="BX26355" s="2"/>
    </row>
    <row r="26356" spans="76:76">
      <c r="BX26356" s="2"/>
    </row>
    <row r="26357" spans="76:76">
      <c r="BX26357" s="2"/>
    </row>
    <row r="26358" spans="76:76">
      <c r="BX26358" s="2"/>
    </row>
    <row r="26359" spans="76:76">
      <c r="BX26359" s="2"/>
    </row>
    <row r="26360" spans="76:76">
      <c r="BX26360" s="2"/>
    </row>
    <row r="26361" spans="76:76">
      <c r="BX26361" s="2"/>
    </row>
    <row r="26362" spans="76:76">
      <c r="BX26362" s="2"/>
    </row>
    <row r="26363" spans="76:76">
      <c r="BX26363" s="2"/>
    </row>
    <row r="26364" spans="76:76">
      <c r="BX26364" s="2"/>
    </row>
    <row r="26365" spans="76:76">
      <c r="BX26365" s="2"/>
    </row>
    <row r="26366" spans="76:76">
      <c r="BX26366" s="2"/>
    </row>
    <row r="26367" spans="76:76">
      <c r="BX26367" s="2"/>
    </row>
    <row r="26368" spans="76:76">
      <c r="BX26368" s="2"/>
    </row>
    <row r="26369" spans="76:76">
      <c r="BX26369" s="2"/>
    </row>
    <row r="26370" spans="76:76">
      <c r="BX26370" s="2"/>
    </row>
    <row r="26371" spans="76:76">
      <c r="BX26371" s="2"/>
    </row>
    <row r="26372" spans="76:76">
      <c r="BX26372" s="2"/>
    </row>
    <row r="26373" spans="76:76">
      <c r="BX26373" s="2"/>
    </row>
    <row r="26374" spans="76:76">
      <c r="BX26374" s="2"/>
    </row>
    <row r="26375" spans="76:76">
      <c r="BX26375" s="2"/>
    </row>
    <row r="26376" spans="76:76">
      <c r="BX26376" s="2"/>
    </row>
    <row r="26377" spans="76:76">
      <c r="BX26377" s="2"/>
    </row>
    <row r="26378" spans="76:76">
      <c r="BX26378" s="2"/>
    </row>
    <row r="26379" spans="76:76">
      <c r="BX26379" s="2"/>
    </row>
    <row r="26380" spans="76:76">
      <c r="BX26380" s="2"/>
    </row>
    <row r="26381" spans="76:76">
      <c r="BX26381" s="2"/>
    </row>
    <row r="26382" spans="76:76">
      <c r="BX26382" s="2"/>
    </row>
    <row r="26383" spans="76:76">
      <c r="BX26383" s="2"/>
    </row>
    <row r="26384" spans="76:76">
      <c r="BX26384" s="2"/>
    </row>
    <row r="26385" spans="76:76">
      <c r="BX26385" s="2"/>
    </row>
    <row r="26386" spans="76:76">
      <c r="BX26386" s="2"/>
    </row>
    <row r="26387" spans="76:76">
      <c r="BX26387" s="2"/>
    </row>
    <row r="26388" spans="76:76">
      <c r="BX26388" s="2"/>
    </row>
    <row r="26389" spans="76:76">
      <c r="BX26389" s="2"/>
    </row>
    <row r="26390" spans="76:76">
      <c r="BX26390" s="2"/>
    </row>
    <row r="26391" spans="76:76">
      <c r="BX26391" s="2"/>
    </row>
    <row r="26392" spans="76:76">
      <c r="BX26392" s="2"/>
    </row>
    <row r="26393" spans="76:76">
      <c r="BX26393" s="2"/>
    </row>
    <row r="26394" spans="76:76">
      <c r="BX26394" s="2"/>
    </row>
    <row r="26395" spans="76:76">
      <c r="BX26395" s="2"/>
    </row>
    <row r="26396" spans="76:76">
      <c r="BX26396" s="2"/>
    </row>
    <row r="26397" spans="76:76">
      <c r="BX26397" s="2"/>
    </row>
    <row r="26398" spans="76:76">
      <c r="BX26398" s="2"/>
    </row>
    <row r="26399" spans="76:76">
      <c r="BX26399" s="2"/>
    </row>
    <row r="26400" spans="76:76">
      <c r="BX26400" s="2"/>
    </row>
    <row r="26401" spans="76:76">
      <c r="BX26401" s="2"/>
    </row>
    <row r="26402" spans="76:76">
      <c r="BX26402" s="2"/>
    </row>
    <row r="26403" spans="76:76">
      <c r="BX26403" s="2"/>
    </row>
    <row r="26404" spans="76:76">
      <c r="BX26404" s="2"/>
    </row>
    <row r="26405" spans="76:76">
      <c r="BX26405" s="2"/>
    </row>
    <row r="26406" spans="76:76">
      <c r="BX26406" s="2"/>
    </row>
    <row r="26407" spans="76:76">
      <c r="BX26407" s="2"/>
    </row>
    <row r="26408" spans="76:76">
      <c r="BX26408" s="2"/>
    </row>
    <row r="26409" spans="76:76">
      <c r="BX26409" s="2"/>
    </row>
    <row r="26410" spans="76:76">
      <c r="BX26410" s="2"/>
    </row>
    <row r="26411" spans="76:76">
      <c r="BX26411" s="2"/>
    </row>
    <row r="26412" spans="76:76">
      <c r="BX26412" s="2"/>
    </row>
    <row r="26413" spans="76:76">
      <c r="BX26413" s="2"/>
    </row>
    <row r="26414" spans="76:76">
      <c r="BX26414" s="2"/>
    </row>
    <row r="26415" spans="76:76">
      <c r="BX26415" s="2"/>
    </row>
    <row r="26416" spans="76:76">
      <c r="BX26416" s="2"/>
    </row>
    <row r="26417" spans="76:76">
      <c r="BX26417" s="2"/>
    </row>
    <row r="26418" spans="76:76">
      <c r="BX26418" s="2"/>
    </row>
    <row r="26419" spans="76:76">
      <c r="BX26419" s="2"/>
    </row>
    <row r="26420" spans="76:76">
      <c r="BX26420" s="2"/>
    </row>
    <row r="26421" spans="76:76">
      <c r="BX26421" s="2"/>
    </row>
    <row r="26422" spans="76:76">
      <c r="BX26422" s="2"/>
    </row>
    <row r="26423" spans="76:76">
      <c r="BX26423" s="2"/>
    </row>
    <row r="26424" spans="76:76">
      <c r="BX26424" s="2"/>
    </row>
    <row r="26425" spans="76:76">
      <c r="BX26425" s="2"/>
    </row>
    <row r="26426" spans="76:76">
      <c r="BX26426" s="2"/>
    </row>
    <row r="26427" spans="76:76">
      <c r="BX26427" s="2"/>
    </row>
    <row r="26428" spans="76:76">
      <c r="BX26428" s="2"/>
    </row>
    <row r="26429" spans="76:76">
      <c r="BX26429" s="2"/>
    </row>
    <row r="26430" spans="76:76">
      <c r="BX26430" s="2"/>
    </row>
    <row r="26431" spans="76:76">
      <c r="BX26431" s="2"/>
    </row>
    <row r="26432" spans="76:76">
      <c r="BX26432" s="2"/>
    </row>
    <row r="26433" spans="76:76">
      <c r="BX26433" s="2"/>
    </row>
    <row r="26434" spans="76:76">
      <c r="BX26434" s="2"/>
    </row>
    <row r="26435" spans="76:76">
      <c r="BX26435" s="2"/>
    </row>
    <row r="26436" spans="76:76">
      <c r="BX26436" s="2"/>
    </row>
    <row r="26437" spans="76:76">
      <c r="BX26437" s="2"/>
    </row>
    <row r="26438" spans="76:76">
      <c r="BX26438" s="2"/>
    </row>
    <row r="26439" spans="76:76">
      <c r="BX26439" s="2"/>
    </row>
    <row r="26440" spans="76:76">
      <c r="BX26440" s="2"/>
    </row>
    <row r="26441" spans="76:76">
      <c r="BX26441" s="2"/>
    </row>
    <row r="26442" spans="76:76">
      <c r="BX26442" s="2"/>
    </row>
    <row r="26443" spans="76:76">
      <c r="BX26443" s="2"/>
    </row>
    <row r="26444" spans="76:76">
      <c r="BX26444" s="2"/>
    </row>
    <row r="26445" spans="76:76">
      <c r="BX26445" s="2"/>
    </row>
    <row r="26446" spans="76:76">
      <c r="BX26446" s="2"/>
    </row>
    <row r="26447" spans="76:76">
      <c r="BX26447" s="2"/>
    </row>
    <row r="26448" spans="76:76">
      <c r="BX26448" s="2"/>
    </row>
    <row r="26449" spans="76:76">
      <c r="BX26449" s="2"/>
    </row>
    <row r="26450" spans="76:76">
      <c r="BX26450" s="2"/>
    </row>
    <row r="26451" spans="76:76">
      <c r="BX26451" s="2"/>
    </row>
    <row r="26452" spans="76:76">
      <c r="BX26452" s="2"/>
    </row>
    <row r="26453" spans="76:76">
      <c r="BX26453" s="2"/>
    </row>
    <row r="26454" spans="76:76">
      <c r="BX26454" s="2"/>
    </row>
    <row r="26455" spans="76:76">
      <c r="BX26455" s="2"/>
    </row>
    <row r="26456" spans="76:76">
      <c r="BX26456" s="2"/>
    </row>
    <row r="26457" spans="76:76">
      <c r="BX26457" s="2"/>
    </row>
    <row r="26458" spans="76:76">
      <c r="BX26458" s="2"/>
    </row>
    <row r="26459" spans="76:76">
      <c r="BX26459" s="2"/>
    </row>
    <row r="26460" spans="76:76">
      <c r="BX26460" s="2"/>
    </row>
    <row r="26461" spans="76:76">
      <c r="BX26461" s="2"/>
    </row>
    <row r="26462" spans="76:76">
      <c r="BX26462" s="2"/>
    </row>
    <row r="26463" spans="76:76">
      <c r="BX26463" s="2"/>
    </row>
    <row r="26464" spans="76:76">
      <c r="BX26464" s="2"/>
    </row>
    <row r="26465" spans="76:76">
      <c r="BX26465" s="2"/>
    </row>
    <row r="26466" spans="76:76">
      <c r="BX26466" s="2"/>
    </row>
    <row r="26467" spans="76:76">
      <c r="BX26467" s="2"/>
    </row>
    <row r="26468" spans="76:76">
      <c r="BX26468" s="2"/>
    </row>
    <row r="26469" spans="76:76">
      <c r="BX26469" s="2"/>
    </row>
    <row r="26470" spans="76:76">
      <c r="BX26470" s="2"/>
    </row>
    <row r="26471" spans="76:76">
      <c r="BX26471" s="2"/>
    </row>
    <row r="26472" spans="76:76">
      <c r="BX26472" s="2"/>
    </row>
    <row r="26473" spans="76:76">
      <c r="BX26473" s="2"/>
    </row>
    <row r="26474" spans="76:76">
      <c r="BX26474" s="2"/>
    </row>
    <row r="26475" spans="76:76">
      <c r="BX26475" s="2"/>
    </row>
    <row r="26476" spans="76:76">
      <c r="BX26476" s="2"/>
    </row>
    <row r="26477" spans="76:76">
      <c r="BX26477" s="2"/>
    </row>
    <row r="26478" spans="76:76">
      <c r="BX26478" s="2"/>
    </row>
    <row r="26479" spans="76:76">
      <c r="BX26479" s="2"/>
    </row>
    <row r="26480" spans="76:76">
      <c r="BX26480" s="2"/>
    </row>
    <row r="26481" spans="76:76">
      <c r="BX26481" s="2"/>
    </row>
    <row r="26482" spans="76:76">
      <c r="BX26482" s="2"/>
    </row>
    <row r="26483" spans="76:76">
      <c r="BX26483" s="2"/>
    </row>
    <row r="26484" spans="76:76">
      <c r="BX26484" s="2"/>
    </row>
    <row r="26485" spans="76:76">
      <c r="BX26485" s="2"/>
    </row>
    <row r="26486" spans="76:76">
      <c r="BX26486" s="2"/>
    </row>
    <row r="26487" spans="76:76">
      <c r="BX26487" s="2"/>
    </row>
    <row r="26488" spans="76:76">
      <c r="BX26488" s="2"/>
    </row>
    <row r="26489" spans="76:76">
      <c r="BX26489" s="2"/>
    </row>
    <row r="26490" spans="76:76">
      <c r="BX26490" s="2"/>
    </row>
    <row r="26491" spans="76:76">
      <c r="BX26491" s="2"/>
    </row>
    <row r="26492" spans="76:76">
      <c r="BX26492" s="2"/>
    </row>
    <row r="26493" spans="76:76">
      <c r="BX26493" s="2"/>
    </row>
    <row r="26494" spans="76:76">
      <c r="BX26494" s="2"/>
    </row>
    <row r="26495" spans="76:76">
      <c r="BX26495" s="2"/>
    </row>
    <row r="26496" spans="76:76">
      <c r="BX26496" s="2"/>
    </row>
    <row r="26497" spans="76:76">
      <c r="BX26497" s="2"/>
    </row>
    <row r="26498" spans="76:76">
      <c r="BX26498" s="2"/>
    </row>
    <row r="26499" spans="76:76">
      <c r="BX26499" s="2"/>
    </row>
    <row r="26500" spans="76:76">
      <c r="BX26500" s="2"/>
    </row>
    <row r="26501" spans="76:76">
      <c r="BX26501" s="2"/>
    </row>
    <row r="26502" spans="76:76">
      <c r="BX26502" s="2"/>
    </row>
    <row r="26503" spans="76:76">
      <c r="BX26503" s="2"/>
    </row>
    <row r="26504" spans="76:76">
      <c r="BX26504" s="2"/>
    </row>
    <row r="26505" spans="76:76">
      <c r="BX26505" s="2"/>
    </row>
    <row r="26506" spans="76:76">
      <c r="BX26506" s="2"/>
    </row>
    <row r="26507" spans="76:76">
      <c r="BX26507" s="2"/>
    </row>
    <row r="26508" spans="76:76">
      <c r="BX26508" s="2"/>
    </row>
    <row r="26509" spans="76:76">
      <c r="BX26509" s="2"/>
    </row>
    <row r="26510" spans="76:76">
      <c r="BX26510" s="2"/>
    </row>
    <row r="26511" spans="76:76">
      <c r="BX26511" s="2"/>
    </row>
    <row r="26512" spans="76:76">
      <c r="BX26512" s="2"/>
    </row>
    <row r="26513" spans="76:76">
      <c r="BX26513" s="2"/>
    </row>
    <row r="26514" spans="76:76">
      <c r="BX26514" s="2"/>
    </row>
    <row r="26515" spans="76:76">
      <c r="BX26515" s="2"/>
    </row>
    <row r="26516" spans="76:76">
      <c r="BX26516" s="2"/>
    </row>
    <row r="26517" spans="76:76">
      <c r="BX26517" s="2"/>
    </row>
    <row r="26518" spans="76:76">
      <c r="BX26518" s="2"/>
    </row>
    <row r="26519" spans="76:76">
      <c r="BX26519" s="2"/>
    </row>
    <row r="26520" spans="76:76">
      <c r="BX26520" s="2"/>
    </row>
    <row r="26521" spans="76:76">
      <c r="BX26521" s="2"/>
    </row>
    <row r="26522" spans="76:76">
      <c r="BX26522" s="2"/>
    </row>
    <row r="26523" spans="76:76">
      <c r="BX26523" s="2"/>
    </row>
    <row r="26524" spans="76:76">
      <c r="BX26524" s="2"/>
    </row>
    <row r="26525" spans="76:76">
      <c r="BX26525" s="2"/>
    </row>
    <row r="26526" spans="76:76">
      <c r="BX26526" s="2"/>
    </row>
    <row r="26527" spans="76:76">
      <c r="BX26527" s="2"/>
    </row>
    <row r="26528" spans="76:76">
      <c r="BX26528" s="2"/>
    </row>
    <row r="26529" spans="76:76">
      <c r="BX26529" s="2"/>
    </row>
    <row r="26530" spans="76:76">
      <c r="BX26530" s="2"/>
    </row>
    <row r="26531" spans="76:76">
      <c r="BX26531" s="2"/>
    </row>
    <row r="26532" spans="76:76">
      <c r="BX26532" s="2"/>
    </row>
    <row r="26533" spans="76:76">
      <c r="BX26533" s="2"/>
    </row>
    <row r="26534" spans="76:76">
      <c r="BX26534" s="2"/>
    </row>
    <row r="26535" spans="76:76">
      <c r="BX26535" s="2"/>
    </row>
    <row r="26536" spans="76:76">
      <c r="BX26536" s="2"/>
    </row>
    <row r="26537" spans="76:76">
      <c r="BX26537" s="2"/>
    </row>
    <row r="26538" spans="76:76">
      <c r="BX26538" s="2"/>
    </row>
    <row r="26539" spans="76:76">
      <c r="BX26539" s="2"/>
    </row>
    <row r="26540" spans="76:76">
      <c r="BX26540" s="2"/>
    </row>
    <row r="26541" spans="76:76">
      <c r="BX26541" s="2"/>
    </row>
    <row r="26542" spans="76:76">
      <c r="BX26542" s="2"/>
    </row>
    <row r="26543" spans="76:76">
      <c r="BX26543" s="2"/>
    </row>
    <row r="26544" spans="76:76">
      <c r="BX26544" s="2"/>
    </row>
    <row r="26545" spans="76:76">
      <c r="BX26545" s="2"/>
    </row>
    <row r="26546" spans="76:76">
      <c r="BX26546" s="2"/>
    </row>
    <row r="26547" spans="76:76">
      <c r="BX26547" s="2"/>
    </row>
    <row r="26548" spans="76:76">
      <c r="BX26548" s="2"/>
    </row>
    <row r="26549" spans="76:76">
      <c r="BX26549" s="2"/>
    </row>
    <row r="26550" spans="76:76">
      <c r="BX26550" s="2"/>
    </row>
    <row r="26551" spans="76:76">
      <c r="BX26551" s="2"/>
    </row>
    <row r="26552" spans="76:76">
      <c r="BX26552" s="2"/>
    </row>
    <row r="26553" spans="76:76">
      <c r="BX26553" s="2"/>
    </row>
    <row r="26554" spans="76:76">
      <c r="BX26554" s="2"/>
    </row>
    <row r="26555" spans="76:76">
      <c r="BX26555" s="2"/>
    </row>
    <row r="26556" spans="76:76">
      <c r="BX26556" s="2"/>
    </row>
    <row r="26557" spans="76:76">
      <c r="BX26557" s="2"/>
    </row>
    <row r="26558" spans="76:76">
      <c r="BX26558" s="2"/>
    </row>
    <row r="26559" spans="76:76">
      <c r="BX26559" s="2"/>
    </row>
    <row r="26560" spans="76:76">
      <c r="BX26560" s="2"/>
    </row>
    <row r="26561" spans="76:76">
      <c r="BX26561" s="2"/>
    </row>
    <row r="26562" spans="76:76">
      <c r="BX26562" s="2"/>
    </row>
    <row r="26563" spans="76:76">
      <c r="BX26563" s="2"/>
    </row>
    <row r="26564" spans="76:76">
      <c r="BX26564" s="2"/>
    </row>
    <row r="26565" spans="76:76">
      <c r="BX26565" s="2"/>
    </row>
    <row r="26566" spans="76:76">
      <c r="BX26566" s="2"/>
    </row>
    <row r="26567" spans="76:76">
      <c r="BX26567" s="2"/>
    </row>
    <row r="26568" spans="76:76">
      <c r="BX26568" s="2"/>
    </row>
    <row r="26569" spans="76:76">
      <c r="BX26569" s="2"/>
    </row>
    <row r="26570" spans="76:76">
      <c r="BX26570" s="2"/>
    </row>
    <row r="26571" spans="76:76">
      <c r="BX26571" s="2"/>
    </row>
    <row r="26572" spans="76:76">
      <c r="BX26572" s="2"/>
    </row>
    <row r="26573" spans="76:76">
      <c r="BX26573" s="2"/>
    </row>
    <row r="26574" spans="76:76">
      <c r="BX26574" s="2"/>
    </row>
    <row r="26575" spans="76:76">
      <c r="BX26575" s="2"/>
    </row>
    <row r="26576" spans="76:76">
      <c r="BX26576" s="2"/>
    </row>
    <row r="26577" spans="76:76">
      <c r="BX26577" s="2"/>
    </row>
    <row r="26578" spans="76:76">
      <c r="BX26578" s="2"/>
    </row>
    <row r="26579" spans="76:76">
      <c r="BX26579" s="2"/>
    </row>
    <row r="26580" spans="76:76">
      <c r="BX26580" s="2"/>
    </row>
    <row r="26581" spans="76:76">
      <c r="BX26581" s="2"/>
    </row>
    <row r="26582" spans="76:76">
      <c r="BX26582" s="2"/>
    </row>
    <row r="26583" spans="76:76">
      <c r="BX26583" s="2"/>
    </row>
    <row r="26584" spans="76:76">
      <c r="BX26584" s="2"/>
    </row>
    <row r="26585" spans="76:76">
      <c r="BX26585" s="2"/>
    </row>
    <row r="26586" spans="76:76">
      <c r="BX26586" s="2"/>
    </row>
    <row r="26587" spans="76:76">
      <c r="BX26587" s="2"/>
    </row>
    <row r="26588" spans="76:76">
      <c r="BX26588" s="2"/>
    </row>
    <row r="26589" spans="76:76">
      <c r="BX26589" s="2"/>
    </row>
    <row r="26590" spans="76:76">
      <c r="BX26590" s="2"/>
    </row>
    <row r="26591" spans="76:76">
      <c r="BX26591" s="2"/>
    </row>
    <row r="26592" spans="76:76">
      <c r="BX26592" s="2"/>
    </row>
    <row r="26593" spans="76:76">
      <c r="BX26593" s="2"/>
    </row>
    <row r="26594" spans="76:76">
      <c r="BX26594" s="2"/>
    </row>
    <row r="26595" spans="76:76">
      <c r="BX26595" s="2"/>
    </row>
    <row r="26596" spans="76:76">
      <c r="BX26596" s="2"/>
    </row>
    <row r="26597" spans="76:76">
      <c r="BX26597" s="2"/>
    </row>
    <row r="26598" spans="76:76">
      <c r="BX26598" s="2"/>
    </row>
    <row r="26599" spans="76:76">
      <c r="BX26599" s="2"/>
    </row>
    <row r="26600" spans="76:76">
      <c r="BX26600" s="2"/>
    </row>
    <row r="26601" spans="76:76">
      <c r="BX26601" s="2"/>
    </row>
    <row r="26602" spans="76:76">
      <c r="BX26602" s="2"/>
    </row>
    <row r="26603" spans="76:76">
      <c r="BX26603" s="2"/>
    </row>
    <row r="26604" spans="76:76">
      <c r="BX26604" s="2"/>
    </row>
    <row r="26605" spans="76:76">
      <c r="BX26605" s="2"/>
    </row>
    <row r="26606" spans="76:76">
      <c r="BX26606" s="2"/>
    </row>
    <row r="26607" spans="76:76">
      <c r="BX26607" s="2"/>
    </row>
    <row r="26608" spans="76:76">
      <c r="BX26608" s="2"/>
    </row>
    <row r="26609" spans="76:76">
      <c r="BX26609" s="2"/>
    </row>
    <row r="26610" spans="76:76">
      <c r="BX26610" s="2"/>
    </row>
    <row r="26611" spans="76:76">
      <c r="BX26611" s="2"/>
    </row>
    <row r="26612" spans="76:76">
      <c r="BX26612" s="2"/>
    </row>
    <row r="26613" spans="76:76">
      <c r="BX26613" s="2"/>
    </row>
    <row r="26614" spans="76:76">
      <c r="BX26614" s="2"/>
    </row>
    <row r="26615" spans="76:76">
      <c r="BX26615" s="2"/>
    </row>
    <row r="26616" spans="76:76">
      <c r="BX26616" s="2"/>
    </row>
    <row r="26617" spans="76:76">
      <c r="BX26617" s="2"/>
    </row>
    <row r="26618" spans="76:76">
      <c r="BX26618" s="2"/>
    </row>
    <row r="26619" spans="76:76">
      <c r="BX26619" s="2"/>
    </row>
    <row r="26620" spans="76:76">
      <c r="BX26620" s="2"/>
    </row>
    <row r="26621" spans="76:76">
      <c r="BX26621" s="2"/>
    </row>
    <row r="26622" spans="76:76">
      <c r="BX26622" s="2"/>
    </row>
    <row r="26623" spans="76:76">
      <c r="BX26623" s="2"/>
    </row>
    <row r="26624" spans="76:76">
      <c r="BX26624" s="2"/>
    </row>
    <row r="26625" spans="76:76">
      <c r="BX26625" s="2"/>
    </row>
    <row r="26626" spans="76:76">
      <c r="BX26626" s="2"/>
    </row>
    <row r="26627" spans="76:76">
      <c r="BX26627" s="2"/>
    </row>
    <row r="26628" spans="76:76">
      <c r="BX26628" s="2"/>
    </row>
    <row r="26629" spans="76:76">
      <c r="BX26629" s="2"/>
    </row>
    <row r="26630" spans="76:76">
      <c r="BX26630" s="2"/>
    </row>
    <row r="26631" spans="76:76">
      <c r="BX26631" s="2"/>
    </row>
    <row r="26632" spans="76:76">
      <c r="BX26632" s="2"/>
    </row>
    <row r="26633" spans="76:76">
      <c r="BX26633" s="2"/>
    </row>
    <row r="26634" spans="76:76">
      <c r="BX26634" s="2"/>
    </row>
    <row r="26635" spans="76:76">
      <c r="BX26635" s="2"/>
    </row>
    <row r="26636" spans="76:76">
      <c r="BX26636" s="2"/>
    </row>
    <row r="26637" spans="76:76">
      <c r="BX26637" s="2"/>
    </row>
    <row r="26638" spans="76:76">
      <c r="BX26638" s="2"/>
    </row>
    <row r="26639" spans="76:76">
      <c r="BX26639" s="2"/>
    </row>
    <row r="26640" spans="76:76">
      <c r="BX26640" s="2"/>
    </row>
    <row r="26641" spans="76:76">
      <c r="BX26641" s="2"/>
    </row>
    <row r="26642" spans="76:76">
      <c r="BX26642" s="2"/>
    </row>
    <row r="26643" spans="76:76">
      <c r="BX26643" s="2"/>
    </row>
    <row r="26644" spans="76:76">
      <c r="BX26644" s="2"/>
    </row>
    <row r="26645" spans="76:76">
      <c r="BX26645" s="2"/>
    </row>
    <row r="26646" spans="76:76">
      <c r="BX26646" s="2"/>
    </row>
    <row r="26647" spans="76:76">
      <c r="BX26647" s="2"/>
    </row>
    <row r="26648" spans="76:76">
      <c r="BX26648" s="2"/>
    </row>
    <row r="26649" spans="76:76">
      <c r="BX26649" s="2"/>
    </row>
    <row r="26650" spans="76:76">
      <c r="BX26650" s="2"/>
    </row>
    <row r="26651" spans="76:76">
      <c r="BX26651" s="2"/>
    </row>
    <row r="26652" spans="76:76">
      <c r="BX26652" s="2"/>
    </row>
    <row r="26653" spans="76:76">
      <c r="BX26653" s="2"/>
    </row>
    <row r="26654" spans="76:76">
      <c r="BX26654" s="2"/>
    </row>
    <row r="26655" spans="76:76">
      <c r="BX26655" s="2"/>
    </row>
    <row r="26656" spans="76:76">
      <c r="BX26656" s="2"/>
    </row>
    <row r="26657" spans="76:76">
      <c r="BX26657" s="2"/>
    </row>
    <row r="26658" spans="76:76">
      <c r="BX26658" s="2"/>
    </row>
    <row r="26659" spans="76:76">
      <c r="BX26659" s="2"/>
    </row>
    <row r="26660" spans="76:76">
      <c r="BX26660" s="2"/>
    </row>
    <row r="26661" spans="76:76">
      <c r="BX26661" s="2"/>
    </row>
    <row r="26662" spans="76:76">
      <c r="BX26662" s="2"/>
    </row>
    <row r="26663" spans="76:76">
      <c r="BX26663" s="2"/>
    </row>
    <row r="26664" spans="76:76">
      <c r="BX26664" s="2"/>
    </row>
    <row r="26665" spans="76:76">
      <c r="BX26665" s="2"/>
    </row>
    <row r="26666" spans="76:76">
      <c r="BX26666" s="2"/>
    </row>
    <row r="26667" spans="76:76">
      <c r="BX26667" s="2"/>
    </row>
    <row r="26668" spans="76:76">
      <c r="BX26668" s="2"/>
    </row>
    <row r="26669" spans="76:76">
      <c r="BX26669" s="2"/>
    </row>
    <row r="26670" spans="76:76">
      <c r="BX26670" s="2"/>
    </row>
    <row r="26671" spans="76:76">
      <c r="BX26671" s="2"/>
    </row>
    <row r="26672" spans="76:76">
      <c r="BX26672" s="2"/>
    </row>
    <row r="26673" spans="76:76">
      <c r="BX26673" s="2"/>
    </row>
    <row r="26674" spans="76:76">
      <c r="BX26674" s="2"/>
    </row>
    <row r="26675" spans="76:76">
      <c r="BX26675" s="2"/>
    </row>
    <row r="26676" spans="76:76">
      <c r="BX26676" s="2"/>
    </row>
    <row r="26677" spans="76:76">
      <c r="BX26677" s="2"/>
    </row>
    <row r="26678" spans="76:76">
      <c r="BX26678" s="2"/>
    </row>
    <row r="26679" spans="76:76">
      <c r="BX26679" s="2"/>
    </row>
    <row r="26680" spans="76:76">
      <c r="BX26680" s="2"/>
    </row>
    <row r="26681" spans="76:76">
      <c r="BX26681" s="2"/>
    </row>
    <row r="26682" spans="76:76">
      <c r="BX26682" s="2"/>
    </row>
    <row r="26683" spans="76:76">
      <c r="BX26683" s="2"/>
    </row>
    <row r="26684" spans="76:76">
      <c r="BX26684" s="2"/>
    </row>
    <row r="26685" spans="76:76">
      <c r="BX26685" s="2"/>
    </row>
    <row r="26686" spans="76:76">
      <c r="BX26686" s="2"/>
    </row>
    <row r="26687" spans="76:76">
      <c r="BX26687" s="2"/>
    </row>
    <row r="26688" spans="76:76">
      <c r="BX26688" s="2"/>
    </row>
    <row r="26689" spans="76:76">
      <c r="BX26689" s="2"/>
    </row>
    <row r="26690" spans="76:76">
      <c r="BX26690" s="2"/>
    </row>
    <row r="26691" spans="76:76">
      <c r="BX26691" s="2"/>
    </row>
    <row r="26692" spans="76:76">
      <c r="BX26692" s="2"/>
    </row>
    <row r="26693" spans="76:76">
      <c r="BX26693" s="2"/>
    </row>
    <row r="26694" spans="76:76">
      <c r="BX26694" s="2"/>
    </row>
    <row r="26695" spans="76:76">
      <c r="BX26695" s="2"/>
    </row>
    <row r="26696" spans="76:76">
      <c r="BX26696" s="2"/>
    </row>
    <row r="26697" spans="76:76">
      <c r="BX26697" s="2"/>
    </row>
    <row r="26698" spans="76:76">
      <c r="BX26698" s="2"/>
    </row>
    <row r="26699" spans="76:76">
      <c r="BX26699" s="2"/>
    </row>
    <row r="26700" spans="76:76">
      <c r="BX26700" s="2"/>
    </row>
    <row r="26701" spans="76:76">
      <c r="BX26701" s="2"/>
    </row>
    <row r="26702" spans="76:76">
      <c r="BX26702" s="2"/>
    </row>
    <row r="26703" spans="76:76">
      <c r="BX26703" s="2"/>
    </row>
    <row r="26704" spans="76:76">
      <c r="BX26704" s="2"/>
    </row>
    <row r="26705" spans="76:76">
      <c r="BX26705" s="2"/>
    </row>
    <row r="26706" spans="76:76">
      <c r="BX26706" s="2"/>
    </row>
    <row r="26707" spans="76:76">
      <c r="BX26707" s="2"/>
    </row>
    <row r="26708" spans="76:76">
      <c r="BX26708" s="2"/>
    </row>
    <row r="26709" spans="76:76">
      <c r="BX26709" s="2"/>
    </row>
    <row r="26710" spans="76:76">
      <c r="BX26710" s="2"/>
    </row>
    <row r="26711" spans="76:76">
      <c r="BX26711" s="2"/>
    </row>
    <row r="26712" spans="76:76">
      <c r="BX26712" s="2"/>
    </row>
    <row r="26713" spans="76:76">
      <c r="BX26713" s="2"/>
    </row>
    <row r="26714" spans="76:76">
      <c r="BX26714" s="2"/>
    </row>
    <row r="26715" spans="76:76">
      <c r="BX26715" s="2"/>
    </row>
    <row r="26716" spans="76:76">
      <c r="BX26716" s="2"/>
    </row>
    <row r="26717" spans="76:76">
      <c r="BX26717" s="2"/>
    </row>
    <row r="26718" spans="76:76">
      <c r="BX26718" s="2"/>
    </row>
    <row r="26719" spans="76:76">
      <c r="BX26719" s="2"/>
    </row>
    <row r="26720" spans="76:76">
      <c r="BX26720" s="2"/>
    </row>
    <row r="26721" spans="76:76">
      <c r="BX26721" s="2"/>
    </row>
    <row r="26722" spans="76:76">
      <c r="BX26722" s="2"/>
    </row>
    <row r="26723" spans="76:76">
      <c r="BX26723" s="2"/>
    </row>
    <row r="26724" spans="76:76">
      <c r="BX26724" s="2"/>
    </row>
    <row r="26725" spans="76:76">
      <c r="BX26725" s="2"/>
    </row>
    <row r="26726" spans="76:76">
      <c r="BX26726" s="2"/>
    </row>
    <row r="26727" spans="76:76">
      <c r="BX26727" s="2"/>
    </row>
    <row r="26728" spans="76:76">
      <c r="BX26728" s="2"/>
    </row>
    <row r="26729" spans="76:76">
      <c r="BX26729" s="2"/>
    </row>
    <row r="26730" spans="76:76">
      <c r="BX26730" s="2"/>
    </row>
    <row r="26731" spans="76:76">
      <c r="BX26731" s="2"/>
    </row>
    <row r="26732" spans="76:76">
      <c r="BX26732" s="2"/>
    </row>
    <row r="26733" spans="76:76">
      <c r="BX26733" s="2"/>
    </row>
    <row r="26734" spans="76:76">
      <c r="BX26734" s="2"/>
    </row>
    <row r="26735" spans="76:76">
      <c r="BX26735" s="2"/>
    </row>
    <row r="26736" spans="76:76">
      <c r="BX26736" s="2"/>
    </row>
    <row r="26737" spans="76:76">
      <c r="BX26737" s="2"/>
    </row>
    <row r="26738" spans="76:76">
      <c r="BX26738" s="2"/>
    </row>
    <row r="26739" spans="76:76">
      <c r="BX26739" s="2"/>
    </row>
    <row r="26740" spans="76:76">
      <c r="BX26740" s="2"/>
    </row>
    <row r="26741" spans="76:76">
      <c r="BX26741" s="2"/>
    </row>
    <row r="26742" spans="76:76">
      <c r="BX26742" s="2"/>
    </row>
    <row r="26743" spans="76:76">
      <c r="BX26743" s="2"/>
    </row>
    <row r="26744" spans="76:76">
      <c r="BX26744" s="2"/>
    </row>
    <row r="26745" spans="76:76">
      <c r="BX26745" s="2"/>
    </row>
    <row r="26746" spans="76:76">
      <c r="BX26746" s="2"/>
    </row>
    <row r="26747" spans="76:76">
      <c r="BX26747" s="2"/>
    </row>
    <row r="26748" spans="76:76">
      <c r="BX26748" s="2"/>
    </row>
    <row r="26749" spans="76:76">
      <c r="BX26749" s="2"/>
    </row>
    <row r="26750" spans="76:76">
      <c r="BX26750" s="2"/>
    </row>
    <row r="26751" spans="76:76">
      <c r="BX26751" s="2"/>
    </row>
    <row r="26752" spans="76:76">
      <c r="BX26752" s="2"/>
    </row>
    <row r="26753" spans="76:76">
      <c r="BX26753" s="2"/>
    </row>
    <row r="26754" spans="76:76">
      <c r="BX26754" s="2"/>
    </row>
    <row r="26755" spans="76:76">
      <c r="BX26755" s="2"/>
    </row>
    <row r="26756" spans="76:76">
      <c r="BX26756" s="2"/>
    </row>
    <row r="26757" spans="76:76">
      <c r="BX26757" s="2"/>
    </row>
    <row r="26758" spans="76:76">
      <c r="BX26758" s="2"/>
    </row>
    <row r="26759" spans="76:76">
      <c r="BX26759" s="2"/>
    </row>
    <row r="26760" spans="76:76">
      <c r="BX26760" s="2"/>
    </row>
    <row r="26761" spans="76:76">
      <c r="BX26761" s="2"/>
    </row>
    <row r="26762" spans="76:76">
      <c r="BX26762" s="2"/>
    </row>
    <row r="26763" spans="76:76">
      <c r="BX26763" s="2"/>
    </row>
    <row r="26764" spans="76:76">
      <c r="BX26764" s="2"/>
    </row>
    <row r="26765" spans="76:76">
      <c r="BX26765" s="2"/>
    </row>
    <row r="26766" spans="76:76">
      <c r="BX26766" s="2"/>
    </row>
    <row r="26767" spans="76:76">
      <c r="BX26767" s="2"/>
    </row>
    <row r="26768" spans="76:76">
      <c r="BX26768" s="2"/>
    </row>
    <row r="26769" spans="76:76">
      <c r="BX26769" s="2"/>
    </row>
    <row r="26770" spans="76:76">
      <c r="BX26770" s="2"/>
    </row>
    <row r="26771" spans="76:76">
      <c r="BX26771" s="2"/>
    </row>
    <row r="26772" spans="76:76">
      <c r="BX26772" s="2"/>
    </row>
    <row r="26773" spans="76:76">
      <c r="BX26773" s="2"/>
    </row>
    <row r="26774" spans="76:76">
      <c r="BX26774" s="2"/>
    </row>
    <row r="26775" spans="76:76">
      <c r="BX26775" s="2"/>
    </row>
    <row r="26776" spans="76:76">
      <c r="BX26776" s="2"/>
    </row>
    <row r="26777" spans="76:76">
      <c r="BX26777" s="2"/>
    </row>
    <row r="26778" spans="76:76">
      <c r="BX26778" s="2"/>
    </row>
    <row r="26779" spans="76:76">
      <c r="BX26779" s="2"/>
    </row>
    <row r="26780" spans="76:76">
      <c r="BX26780" s="2"/>
    </row>
    <row r="26781" spans="76:76">
      <c r="BX26781" s="2"/>
    </row>
    <row r="26782" spans="76:76">
      <c r="BX26782" s="2"/>
    </row>
    <row r="26783" spans="76:76">
      <c r="BX26783" s="2"/>
    </row>
    <row r="26784" spans="76:76">
      <c r="BX26784" s="2"/>
    </row>
    <row r="26785" spans="76:76">
      <c r="BX26785" s="2"/>
    </row>
    <row r="26786" spans="76:76">
      <c r="BX26786" s="2"/>
    </row>
    <row r="26787" spans="76:76">
      <c r="BX26787" s="2"/>
    </row>
    <row r="26788" spans="76:76">
      <c r="BX26788" s="2"/>
    </row>
    <row r="26789" spans="76:76">
      <c r="BX26789" s="2"/>
    </row>
    <row r="26790" spans="76:76">
      <c r="BX26790" s="2"/>
    </row>
    <row r="26791" spans="76:76">
      <c r="BX26791" s="2"/>
    </row>
    <row r="26792" spans="76:76">
      <c r="BX26792" s="2"/>
    </row>
    <row r="26793" spans="76:76">
      <c r="BX26793" s="2"/>
    </row>
    <row r="26794" spans="76:76">
      <c r="BX26794" s="2"/>
    </row>
    <row r="26795" spans="76:76">
      <c r="BX26795" s="2"/>
    </row>
    <row r="26796" spans="76:76">
      <c r="BX26796" s="2"/>
    </row>
    <row r="26797" spans="76:76">
      <c r="BX26797" s="2"/>
    </row>
    <row r="26798" spans="76:76">
      <c r="BX26798" s="2"/>
    </row>
    <row r="26799" spans="76:76">
      <c r="BX26799" s="2"/>
    </row>
    <row r="26800" spans="76:76">
      <c r="BX26800" s="2"/>
    </row>
    <row r="26801" spans="76:76">
      <c r="BX26801" s="2"/>
    </row>
    <row r="26802" spans="76:76">
      <c r="BX26802" s="2"/>
    </row>
    <row r="26803" spans="76:76">
      <c r="BX26803" s="2"/>
    </row>
    <row r="26804" spans="76:76">
      <c r="BX26804" s="2"/>
    </row>
    <row r="26805" spans="76:76">
      <c r="BX26805" s="2"/>
    </row>
    <row r="26806" spans="76:76">
      <c r="BX26806" s="2"/>
    </row>
    <row r="26807" spans="76:76">
      <c r="BX26807" s="2"/>
    </row>
    <row r="26808" spans="76:76">
      <c r="BX26808" s="2"/>
    </row>
    <row r="26809" spans="76:76">
      <c r="BX26809" s="2"/>
    </row>
    <row r="26810" spans="76:76">
      <c r="BX26810" s="2"/>
    </row>
    <row r="26811" spans="76:76">
      <c r="BX26811" s="2"/>
    </row>
    <row r="26812" spans="76:76">
      <c r="BX26812" s="2"/>
    </row>
    <row r="26813" spans="76:76">
      <c r="BX26813" s="2"/>
    </row>
    <row r="26814" spans="76:76">
      <c r="BX26814" s="2"/>
    </row>
    <row r="26815" spans="76:76">
      <c r="BX26815" s="2"/>
    </row>
    <row r="26816" spans="76:76">
      <c r="BX26816" s="2"/>
    </row>
    <row r="26817" spans="76:76">
      <c r="BX26817" s="2"/>
    </row>
    <row r="26818" spans="76:76">
      <c r="BX26818" s="2"/>
    </row>
    <row r="26819" spans="76:76">
      <c r="BX26819" s="2"/>
    </row>
    <row r="26820" spans="76:76">
      <c r="BX26820" s="2"/>
    </row>
    <row r="26821" spans="76:76">
      <c r="BX26821" s="2"/>
    </row>
    <row r="26822" spans="76:76">
      <c r="BX26822" s="2"/>
    </row>
    <row r="26823" spans="76:76">
      <c r="BX26823" s="2"/>
    </row>
    <row r="26824" spans="76:76">
      <c r="BX26824" s="2"/>
    </row>
    <row r="26825" spans="76:76">
      <c r="BX26825" s="2"/>
    </row>
    <row r="26826" spans="76:76">
      <c r="BX26826" s="2"/>
    </row>
    <row r="26827" spans="76:76">
      <c r="BX26827" s="2"/>
    </row>
    <row r="26828" spans="76:76">
      <c r="BX26828" s="2"/>
    </row>
    <row r="26829" spans="76:76">
      <c r="BX26829" s="2"/>
    </row>
    <row r="26830" spans="76:76">
      <c r="BX26830" s="2"/>
    </row>
    <row r="26831" spans="76:76">
      <c r="BX26831" s="2"/>
    </row>
    <row r="26832" spans="76:76">
      <c r="BX26832" s="2"/>
    </row>
    <row r="26833" spans="76:76">
      <c r="BX26833" s="2"/>
    </row>
    <row r="26834" spans="76:76">
      <c r="BX26834" s="2"/>
    </row>
    <row r="26835" spans="76:76">
      <c r="BX26835" s="2"/>
    </row>
    <row r="26836" spans="76:76">
      <c r="BX26836" s="2"/>
    </row>
    <row r="26837" spans="76:76">
      <c r="BX26837" s="2"/>
    </row>
    <row r="26838" spans="76:76">
      <c r="BX26838" s="2"/>
    </row>
    <row r="26839" spans="76:76">
      <c r="BX26839" s="2"/>
    </row>
    <row r="26840" spans="76:76">
      <c r="BX26840" s="2"/>
    </row>
    <row r="26841" spans="76:76">
      <c r="BX26841" s="2"/>
    </row>
    <row r="26842" spans="76:76">
      <c r="BX26842" s="2"/>
    </row>
    <row r="26843" spans="76:76">
      <c r="BX26843" s="2"/>
    </row>
    <row r="26844" spans="76:76">
      <c r="BX26844" s="2"/>
    </row>
    <row r="26845" spans="76:76">
      <c r="BX26845" s="2"/>
    </row>
    <row r="26846" spans="76:76">
      <c r="BX26846" s="2"/>
    </row>
    <row r="26847" spans="76:76">
      <c r="BX26847" s="2"/>
    </row>
    <row r="26848" spans="76:76">
      <c r="BX26848" s="2"/>
    </row>
    <row r="26849" spans="76:76">
      <c r="BX26849" s="2"/>
    </row>
    <row r="26850" spans="76:76">
      <c r="BX26850" s="2"/>
    </row>
    <row r="26851" spans="76:76">
      <c r="BX26851" s="2"/>
    </row>
    <row r="26852" spans="76:76">
      <c r="BX26852" s="2"/>
    </row>
    <row r="26853" spans="76:76">
      <c r="BX26853" s="2"/>
    </row>
    <row r="26854" spans="76:76">
      <c r="BX26854" s="2"/>
    </row>
    <row r="26855" spans="76:76">
      <c r="BX26855" s="2"/>
    </row>
    <row r="26856" spans="76:76">
      <c r="BX26856" s="2"/>
    </row>
    <row r="26857" spans="76:76">
      <c r="BX26857" s="2"/>
    </row>
    <row r="26858" spans="76:76">
      <c r="BX26858" s="2"/>
    </row>
    <row r="26859" spans="76:76">
      <c r="BX26859" s="2"/>
    </row>
    <row r="26860" spans="76:76">
      <c r="BX26860" s="2"/>
    </row>
    <row r="26861" spans="76:76">
      <c r="BX26861" s="2"/>
    </row>
    <row r="26862" spans="76:76">
      <c r="BX26862" s="2"/>
    </row>
    <row r="26863" spans="76:76">
      <c r="BX26863" s="2"/>
    </row>
    <row r="26864" spans="76:76">
      <c r="BX26864" s="2"/>
    </row>
    <row r="26865" spans="76:76">
      <c r="BX26865" s="2"/>
    </row>
    <row r="26866" spans="76:76">
      <c r="BX26866" s="2"/>
    </row>
    <row r="26867" spans="76:76">
      <c r="BX26867" s="2"/>
    </row>
    <row r="26868" spans="76:76">
      <c r="BX26868" s="2"/>
    </row>
    <row r="26869" spans="76:76">
      <c r="BX26869" s="2"/>
    </row>
    <row r="26870" spans="76:76">
      <c r="BX26870" s="2"/>
    </row>
    <row r="26871" spans="76:76">
      <c r="BX26871" s="2"/>
    </row>
    <row r="26872" spans="76:76">
      <c r="BX26872" s="2"/>
    </row>
    <row r="26873" spans="76:76">
      <c r="BX26873" s="2"/>
    </row>
    <row r="26874" spans="76:76">
      <c r="BX26874" s="2"/>
    </row>
    <row r="26875" spans="76:76">
      <c r="BX26875" s="2"/>
    </row>
    <row r="26876" spans="76:76">
      <c r="BX26876" s="2"/>
    </row>
    <row r="26877" spans="76:76">
      <c r="BX26877" s="2"/>
    </row>
    <row r="26878" spans="76:76">
      <c r="BX26878" s="2"/>
    </row>
    <row r="26879" spans="76:76">
      <c r="BX26879" s="2"/>
    </row>
    <row r="26880" spans="76:76">
      <c r="BX26880" s="2"/>
    </row>
    <row r="26881" spans="76:76">
      <c r="BX26881" s="2"/>
    </row>
    <row r="26882" spans="76:76">
      <c r="BX26882" s="2"/>
    </row>
    <row r="26883" spans="76:76">
      <c r="BX26883" s="2"/>
    </row>
    <row r="26884" spans="76:76">
      <c r="BX26884" s="2"/>
    </row>
    <row r="26885" spans="76:76">
      <c r="BX26885" s="2"/>
    </row>
    <row r="26886" spans="76:76">
      <c r="BX26886" s="2"/>
    </row>
    <row r="26887" spans="76:76">
      <c r="BX26887" s="2"/>
    </row>
    <row r="26888" spans="76:76">
      <c r="BX26888" s="2"/>
    </row>
    <row r="26889" spans="76:76">
      <c r="BX26889" s="2"/>
    </row>
    <row r="26890" spans="76:76">
      <c r="BX26890" s="2"/>
    </row>
    <row r="26891" spans="76:76">
      <c r="BX26891" s="2"/>
    </row>
    <row r="26892" spans="76:76">
      <c r="BX26892" s="2"/>
    </row>
    <row r="26893" spans="76:76">
      <c r="BX26893" s="2"/>
    </row>
    <row r="26894" spans="76:76">
      <c r="BX26894" s="2"/>
    </row>
    <row r="26895" spans="76:76">
      <c r="BX26895" s="2"/>
    </row>
    <row r="26896" spans="76:76">
      <c r="BX26896" s="2"/>
    </row>
    <row r="26897" spans="76:76">
      <c r="BX26897" s="2"/>
    </row>
    <row r="26898" spans="76:76">
      <c r="BX26898" s="2"/>
    </row>
    <row r="26899" spans="76:76">
      <c r="BX26899" s="2"/>
    </row>
    <row r="26900" spans="76:76">
      <c r="BX26900" s="2"/>
    </row>
    <row r="26901" spans="76:76">
      <c r="BX26901" s="2"/>
    </row>
    <row r="26902" spans="76:76">
      <c r="BX26902" s="2"/>
    </row>
    <row r="26903" spans="76:76">
      <c r="BX26903" s="2"/>
    </row>
    <row r="26904" spans="76:76">
      <c r="BX26904" s="2"/>
    </row>
    <row r="26905" spans="76:76">
      <c r="BX26905" s="2"/>
    </row>
    <row r="26906" spans="76:76">
      <c r="BX26906" s="2"/>
    </row>
    <row r="26907" spans="76:76">
      <c r="BX26907" s="2"/>
    </row>
    <row r="26908" spans="76:76">
      <c r="BX26908" s="2"/>
    </row>
    <row r="26909" spans="76:76">
      <c r="BX26909" s="2"/>
    </row>
    <row r="26910" spans="76:76">
      <c r="BX26910" s="2"/>
    </row>
    <row r="26911" spans="76:76">
      <c r="BX26911" s="2"/>
    </row>
    <row r="26912" spans="76:76">
      <c r="BX26912" s="2"/>
    </row>
    <row r="26913" spans="76:76">
      <c r="BX26913" s="2"/>
    </row>
    <row r="26914" spans="76:76">
      <c r="BX26914" s="2"/>
    </row>
    <row r="26915" spans="76:76">
      <c r="BX26915" s="2"/>
    </row>
    <row r="26916" spans="76:76">
      <c r="BX26916" s="2"/>
    </row>
    <row r="26917" spans="76:76">
      <c r="BX26917" s="2"/>
    </row>
    <row r="26918" spans="76:76">
      <c r="BX26918" s="2"/>
    </row>
    <row r="26919" spans="76:76">
      <c r="BX26919" s="2"/>
    </row>
    <row r="26920" spans="76:76">
      <c r="BX26920" s="2"/>
    </row>
    <row r="26921" spans="76:76">
      <c r="BX26921" s="2"/>
    </row>
    <row r="26922" spans="76:76">
      <c r="BX26922" s="2"/>
    </row>
    <row r="26923" spans="76:76">
      <c r="BX26923" s="2"/>
    </row>
    <row r="26924" spans="76:76">
      <c r="BX26924" s="2"/>
    </row>
    <row r="26925" spans="76:76">
      <c r="BX26925" s="2"/>
    </row>
    <row r="26926" spans="76:76">
      <c r="BX26926" s="2"/>
    </row>
    <row r="26927" spans="76:76">
      <c r="BX26927" s="2"/>
    </row>
    <row r="26928" spans="76:76">
      <c r="BX26928" s="2"/>
    </row>
    <row r="26929" spans="76:76">
      <c r="BX26929" s="2"/>
    </row>
    <row r="26930" spans="76:76">
      <c r="BX26930" s="2"/>
    </row>
    <row r="26931" spans="76:76">
      <c r="BX26931" s="2"/>
    </row>
    <row r="26932" spans="76:76">
      <c r="BX26932" s="2"/>
    </row>
    <row r="26933" spans="76:76">
      <c r="BX26933" s="2"/>
    </row>
    <row r="26934" spans="76:76">
      <c r="BX26934" s="2"/>
    </row>
    <row r="26935" spans="76:76">
      <c r="BX26935" s="2"/>
    </row>
    <row r="26936" spans="76:76">
      <c r="BX26936" s="2"/>
    </row>
    <row r="26937" spans="76:76">
      <c r="BX26937" s="2"/>
    </row>
    <row r="26938" spans="76:76">
      <c r="BX26938" s="2"/>
    </row>
    <row r="26939" spans="76:76">
      <c r="BX26939" s="2"/>
    </row>
    <row r="26940" spans="76:76">
      <c r="BX26940" s="2"/>
    </row>
    <row r="26941" spans="76:76">
      <c r="BX26941" s="2"/>
    </row>
    <row r="26942" spans="76:76">
      <c r="BX26942" s="2"/>
    </row>
    <row r="26943" spans="76:76">
      <c r="BX26943" s="2"/>
    </row>
    <row r="26944" spans="76:76">
      <c r="BX26944" s="2"/>
    </row>
    <row r="26945" spans="76:76">
      <c r="BX26945" s="2"/>
    </row>
    <row r="26946" spans="76:76">
      <c r="BX26946" s="2"/>
    </row>
    <row r="26947" spans="76:76">
      <c r="BX26947" s="2"/>
    </row>
    <row r="26948" spans="76:76">
      <c r="BX26948" s="2"/>
    </row>
    <row r="26949" spans="76:76">
      <c r="BX26949" s="2"/>
    </row>
    <row r="26950" spans="76:76">
      <c r="BX26950" s="2"/>
    </row>
    <row r="26951" spans="76:76">
      <c r="BX26951" s="2"/>
    </row>
    <row r="26952" spans="76:76">
      <c r="BX26952" s="2"/>
    </row>
    <row r="26953" spans="76:76">
      <c r="BX26953" s="2"/>
    </row>
    <row r="26954" spans="76:76">
      <c r="BX26954" s="2"/>
    </row>
    <row r="26955" spans="76:76">
      <c r="BX26955" s="2"/>
    </row>
    <row r="26956" spans="76:76">
      <c r="BX26956" s="2"/>
    </row>
    <row r="26957" spans="76:76">
      <c r="BX26957" s="2"/>
    </row>
    <row r="26958" spans="76:76">
      <c r="BX26958" s="2"/>
    </row>
    <row r="26959" spans="76:76">
      <c r="BX26959" s="2"/>
    </row>
    <row r="26960" spans="76:76">
      <c r="BX26960" s="2"/>
    </row>
    <row r="26961" spans="76:76">
      <c r="BX26961" s="2"/>
    </row>
    <row r="26962" spans="76:76">
      <c r="BX26962" s="2"/>
    </row>
    <row r="26963" spans="76:76">
      <c r="BX26963" s="2"/>
    </row>
    <row r="26964" spans="76:76">
      <c r="BX26964" s="2"/>
    </row>
    <row r="26965" spans="76:76">
      <c r="BX26965" s="2"/>
    </row>
    <row r="26966" spans="76:76">
      <c r="BX26966" s="2"/>
    </row>
    <row r="26967" spans="76:76">
      <c r="BX26967" s="2"/>
    </row>
    <row r="26968" spans="76:76">
      <c r="BX26968" s="2"/>
    </row>
    <row r="26969" spans="76:76">
      <c r="BX26969" s="2"/>
    </row>
    <row r="26970" spans="76:76">
      <c r="BX26970" s="2"/>
    </row>
    <row r="26971" spans="76:76">
      <c r="BX26971" s="2"/>
    </row>
    <row r="26972" spans="76:76">
      <c r="BX26972" s="2"/>
    </row>
    <row r="26973" spans="76:76">
      <c r="BX26973" s="2"/>
    </row>
    <row r="26974" spans="76:76">
      <c r="BX26974" s="2"/>
    </row>
    <row r="26975" spans="76:76">
      <c r="BX26975" s="2"/>
    </row>
    <row r="26976" spans="76:76">
      <c r="BX26976" s="2"/>
    </row>
    <row r="26977" spans="76:76">
      <c r="BX26977" s="2"/>
    </row>
    <row r="26978" spans="76:76">
      <c r="BX26978" s="2"/>
    </row>
    <row r="26979" spans="76:76">
      <c r="BX26979" s="2"/>
    </row>
    <row r="26980" spans="76:76">
      <c r="BX26980" s="2"/>
    </row>
    <row r="26981" spans="76:76">
      <c r="BX26981" s="2"/>
    </row>
    <row r="26982" spans="76:76">
      <c r="BX26982" s="2"/>
    </row>
    <row r="26983" spans="76:76">
      <c r="BX26983" s="2"/>
    </row>
    <row r="26984" spans="76:76">
      <c r="BX26984" s="2"/>
    </row>
    <row r="26985" spans="76:76">
      <c r="BX26985" s="2"/>
    </row>
    <row r="26986" spans="76:76">
      <c r="BX26986" s="2"/>
    </row>
    <row r="26987" spans="76:76">
      <c r="BX26987" s="2"/>
    </row>
    <row r="26988" spans="76:76">
      <c r="BX26988" s="2"/>
    </row>
    <row r="26989" spans="76:76">
      <c r="BX26989" s="2"/>
    </row>
    <row r="26990" spans="76:76">
      <c r="BX26990" s="2"/>
    </row>
    <row r="26991" spans="76:76">
      <c r="BX26991" s="2"/>
    </row>
    <row r="26992" spans="76:76">
      <c r="BX26992" s="2"/>
    </row>
    <row r="26993" spans="76:76">
      <c r="BX26993" s="2"/>
    </row>
    <row r="26994" spans="76:76">
      <c r="BX26994" s="2"/>
    </row>
    <row r="26995" spans="76:76">
      <c r="BX26995" s="2"/>
    </row>
    <row r="26996" spans="76:76">
      <c r="BX26996" s="2"/>
    </row>
    <row r="26997" spans="76:76">
      <c r="BX26997" s="2"/>
    </row>
    <row r="26998" spans="76:76">
      <c r="BX26998" s="2"/>
    </row>
    <row r="26999" spans="76:76">
      <c r="BX26999" s="2"/>
    </row>
    <row r="27000" spans="76:76">
      <c r="BX27000" s="2"/>
    </row>
    <row r="27001" spans="76:76">
      <c r="BX27001" s="2"/>
    </row>
    <row r="27002" spans="76:76">
      <c r="BX27002" s="2"/>
    </row>
    <row r="27003" spans="76:76">
      <c r="BX27003" s="2"/>
    </row>
    <row r="27004" spans="76:76">
      <c r="BX27004" s="2"/>
    </row>
    <row r="27005" spans="76:76">
      <c r="BX27005" s="2"/>
    </row>
    <row r="27006" spans="76:76">
      <c r="BX27006" s="2"/>
    </row>
    <row r="27007" spans="76:76">
      <c r="BX27007" s="2"/>
    </row>
    <row r="27008" spans="76:76">
      <c r="BX27008" s="2"/>
    </row>
    <row r="27009" spans="76:76">
      <c r="BX27009" s="2"/>
    </row>
    <row r="27010" spans="76:76">
      <c r="BX27010" s="2"/>
    </row>
    <row r="27011" spans="76:76">
      <c r="BX27011" s="2"/>
    </row>
    <row r="27012" spans="76:76">
      <c r="BX27012" s="2"/>
    </row>
    <row r="27013" spans="76:76">
      <c r="BX27013" s="2"/>
    </row>
    <row r="27014" spans="76:76">
      <c r="BX27014" s="2"/>
    </row>
    <row r="27015" spans="76:76">
      <c r="BX27015" s="2"/>
    </row>
    <row r="27016" spans="76:76">
      <c r="BX27016" s="2"/>
    </row>
    <row r="27017" spans="76:76">
      <c r="BX27017" s="2"/>
    </row>
    <row r="27018" spans="76:76">
      <c r="BX27018" s="2"/>
    </row>
    <row r="27019" spans="76:76">
      <c r="BX27019" s="2"/>
    </row>
    <row r="27020" spans="76:76">
      <c r="BX27020" s="2"/>
    </row>
    <row r="27021" spans="76:76">
      <c r="BX27021" s="2"/>
    </row>
    <row r="27022" spans="76:76">
      <c r="BX27022" s="2"/>
    </row>
    <row r="27023" spans="76:76">
      <c r="BX27023" s="2"/>
    </row>
    <row r="27024" spans="76:76">
      <c r="BX27024" s="2"/>
    </row>
    <row r="27025" spans="76:76">
      <c r="BX27025" s="2"/>
    </row>
    <row r="27026" spans="76:76">
      <c r="BX27026" s="2"/>
    </row>
    <row r="27027" spans="76:76">
      <c r="BX27027" s="2"/>
    </row>
    <row r="27028" spans="76:76">
      <c r="BX27028" s="2"/>
    </row>
    <row r="27029" spans="76:76">
      <c r="BX27029" s="2"/>
    </row>
    <row r="27030" spans="76:76">
      <c r="BX27030" s="2"/>
    </row>
    <row r="27031" spans="76:76">
      <c r="BX27031" s="2"/>
    </row>
    <row r="27032" spans="76:76">
      <c r="BX27032" s="2"/>
    </row>
    <row r="27033" spans="76:76">
      <c r="BX27033" s="2"/>
    </row>
    <row r="27034" spans="76:76">
      <c r="BX27034" s="2"/>
    </row>
    <row r="27035" spans="76:76">
      <c r="BX27035" s="2"/>
    </row>
    <row r="27036" spans="76:76">
      <c r="BX27036" s="2"/>
    </row>
    <row r="27037" spans="76:76">
      <c r="BX27037" s="2"/>
    </row>
    <row r="27038" spans="76:76">
      <c r="BX27038" s="2"/>
    </row>
    <row r="27039" spans="76:76">
      <c r="BX27039" s="2"/>
    </row>
    <row r="27040" spans="76:76">
      <c r="BX27040" s="2"/>
    </row>
    <row r="27041" spans="76:76">
      <c r="BX27041" s="2"/>
    </row>
    <row r="27042" spans="76:76">
      <c r="BX27042" s="2"/>
    </row>
    <row r="27043" spans="76:76">
      <c r="BX27043" s="2"/>
    </row>
    <row r="27044" spans="76:76">
      <c r="BX27044" s="2"/>
    </row>
    <row r="27045" spans="76:76">
      <c r="BX27045" s="2"/>
    </row>
    <row r="27046" spans="76:76">
      <c r="BX27046" s="2"/>
    </row>
    <row r="27047" spans="76:76">
      <c r="BX27047" s="2"/>
    </row>
    <row r="27048" spans="76:76">
      <c r="BX27048" s="2"/>
    </row>
    <row r="27049" spans="76:76">
      <c r="BX27049" s="2"/>
    </row>
    <row r="27050" spans="76:76">
      <c r="BX27050" s="2"/>
    </row>
    <row r="27051" spans="76:76">
      <c r="BX27051" s="2"/>
    </row>
    <row r="27052" spans="76:76">
      <c r="BX27052" s="2"/>
    </row>
    <row r="27053" spans="76:76">
      <c r="BX27053" s="2"/>
    </row>
    <row r="27054" spans="76:76">
      <c r="BX27054" s="2"/>
    </row>
    <row r="27055" spans="76:76">
      <c r="BX27055" s="2"/>
    </row>
    <row r="27056" spans="76:76">
      <c r="BX27056" s="2"/>
    </row>
    <row r="27057" spans="76:76">
      <c r="BX27057" s="2"/>
    </row>
    <row r="27058" spans="76:76">
      <c r="BX27058" s="2"/>
    </row>
    <row r="27059" spans="76:76">
      <c r="BX27059" s="2"/>
    </row>
    <row r="27060" spans="76:76">
      <c r="BX27060" s="2"/>
    </row>
    <row r="27061" spans="76:76">
      <c r="BX27061" s="2"/>
    </row>
    <row r="27062" spans="76:76">
      <c r="BX27062" s="2"/>
    </row>
    <row r="27063" spans="76:76">
      <c r="BX27063" s="2"/>
    </row>
    <row r="27064" spans="76:76">
      <c r="BX27064" s="2"/>
    </row>
    <row r="27065" spans="76:76">
      <c r="BX27065" s="2"/>
    </row>
    <row r="27066" spans="76:76">
      <c r="BX27066" s="2"/>
    </row>
    <row r="27067" spans="76:76">
      <c r="BX27067" s="2"/>
    </row>
    <row r="27068" spans="76:76">
      <c r="BX27068" s="2"/>
    </row>
    <row r="27069" spans="76:76">
      <c r="BX27069" s="2"/>
    </row>
    <row r="27070" spans="76:76">
      <c r="BX27070" s="2"/>
    </row>
    <row r="27071" spans="76:76">
      <c r="BX27071" s="2"/>
    </row>
    <row r="27072" spans="76:76">
      <c r="BX27072" s="2"/>
    </row>
    <row r="27073" spans="76:76">
      <c r="BX27073" s="2"/>
    </row>
    <row r="27074" spans="76:76">
      <c r="BX27074" s="2"/>
    </row>
    <row r="27075" spans="76:76">
      <c r="BX27075" s="2"/>
    </row>
    <row r="27076" spans="76:76">
      <c r="BX27076" s="2"/>
    </row>
    <row r="27077" spans="76:76">
      <c r="BX27077" s="2"/>
    </row>
    <row r="27078" spans="76:76">
      <c r="BX27078" s="2"/>
    </row>
    <row r="27079" spans="76:76">
      <c r="BX27079" s="2"/>
    </row>
    <row r="27080" spans="76:76">
      <c r="BX27080" s="2"/>
    </row>
    <row r="27081" spans="76:76">
      <c r="BX27081" s="2"/>
    </row>
    <row r="27082" spans="76:76">
      <c r="BX27082" s="2"/>
    </row>
    <row r="27083" spans="76:76">
      <c r="BX27083" s="2"/>
    </row>
    <row r="27084" spans="76:76">
      <c r="BX27084" s="2"/>
    </row>
    <row r="27085" spans="76:76">
      <c r="BX27085" s="2"/>
    </row>
    <row r="27086" spans="76:76">
      <c r="BX27086" s="2"/>
    </row>
    <row r="27087" spans="76:76">
      <c r="BX27087" s="2"/>
    </row>
    <row r="27088" spans="76:76">
      <c r="BX27088" s="2"/>
    </row>
    <row r="27089" spans="76:76">
      <c r="BX27089" s="2"/>
    </row>
    <row r="27090" spans="76:76">
      <c r="BX27090" s="2"/>
    </row>
    <row r="27091" spans="76:76">
      <c r="BX27091" s="2"/>
    </row>
    <row r="27092" spans="76:76">
      <c r="BX27092" s="2"/>
    </row>
    <row r="27093" spans="76:76">
      <c r="BX27093" s="2"/>
    </row>
    <row r="27094" spans="76:76">
      <c r="BX27094" s="2"/>
    </row>
    <row r="27095" spans="76:76">
      <c r="BX27095" s="2"/>
    </row>
    <row r="27096" spans="76:76">
      <c r="BX27096" s="2"/>
    </row>
    <row r="27097" spans="76:76">
      <c r="BX27097" s="2"/>
    </row>
    <row r="27098" spans="76:76">
      <c r="BX27098" s="2"/>
    </row>
    <row r="27099" spans="76:76">
      <c r="BX27099" s="2"/>
    </row>
    <row r="27100" spans="76:76">
      <c r="BX27100" s="2"/>
    </row>
    <row r="27101" spans="76:76">
      <c r="BX27101" s="2"/>
    </row>
    <row r="27102" spans="76:76">
      <c r="BX27102" s="2"/>
    </row>
    <row r="27103" spans="76:76">
      <c r="BX27103" s="2"/>
    </row>
    <row r="27104" spans="76:76">
      <c r="BX27104" s="2"/>
    </row>
    <row r="27105" spans="76:76">
      <c r="BX27105" s="2"/>
    </row>
    <row r="27106" spans="76:76">
      <c r="BX27106" s="2"/>
    </row>
    <row r="27107" spans="76:76">
      <c r="BX27107" s="2"/>
    </row>
    <row r="27108" spans="76:76">
      <c r="BX27108" s="2"/>
    </row>
    <row r="27109" spans="76:76">
      <c r="BX27109" s="2"/>
    </row>
    <row r="27110" spans="76:76">
      <c r="BX27110" s="2"/>
    </row>
    <row r="27111" spans="76:76">
      <c r="BX27111" s="2"/>
    </row>
    <row r="27112" spans="76:76">
      <c r="BX27112" s="2"/>
    </row>
    <row r="27113" spans="76:76">
      <c r="BX27113" s="2"/>
    </row>
    <row r="27114" spans="76:76">
      <c r="BX27114" s="2"/>
    </row>
    <row r="27115" spans="76:76">
      <c r="BX27115" s="2"/>
    </row>
    <row r="27116" spans="76:76">
      <c r="BX27116" s="2"/>
    </row>
    <row r="27117" spans="76:76">
      <c r="BX27117" s="2"/>
    </row>
    <row r="27118" spans="76:76">
      <c r="BX27118" s="2"/>
    </row>
    <row r="27119" spans="76:76">
      <c r="BX27119" s="2"/>
    </row>
    <row r="27120" spans="76:76">
      <c r="BX27120" s="2"/>
    </row>
    <row r="27121" spans="76:76">
      <c r="BX27121" s="2"/>
    </row>
    <row r="27122" spans="76:76">
      <c r="BX27122" s="2"/>
    </row>
    <row r="27123" spans="76:76">
      <c r="BX27123" s="2"/>
    </row>
    <row r="27124" spans="76:76">
      <c r="BX27124" s="2"/>
    </row>
    <row r="27125" spans="76:76">
      <c r="BX27125" s="2"/>
    </row>
    <row r="27126" spans="76:76">
      <c r="BX27126" s="2"/>
    </row>
    <row r="27127" spans="76:76">
      <c r="BX27127" s="2"/>
    </row>
    <row r="27128" spans="76:76">
      <c r="BX27128" s="2"/>
    </row>
    <row r="27129" spans="76:76">
      <c r="BX27129" s="2"/>
    </row>
    <row r="27130" spans="76:76">
      <c r="BX27130" s="2"/>
    </row>
    <row r="27131" spans="76:76">
      <c r="BX27131" s="2"/>
    </row>
    <row r="27132" spans="76:76">
      <c r="BX27132" s="2"/>
    </row>
    <row r="27133" spans="76:76">
      <c r="BX27133" s="2"/>
    </row>
    <row r="27134" spans="76:76">
      <c r="BX27134" s="2"/>
    </row>
    <row r="27135" spans="76:76">
      <c r="BX27135" s="2"/>
    </row>
    <row r="27136" spans="76:76">
      <c r="BX27136" s="2"/>
    </row>
    <row r="27137" spans="76:76">
      <c r="BX27137" s="2"/>
    </row>
    <row r="27138" spans="76:76">
      <c r="BX27138" s="2"/>
    </row>
    <row r="27139" spans="76:76">
      <c r="BX27139" s="2"/>
    </row>
    <row r="27140" spans="76:76">
      <c r="BX27140" s="2"/>
    </row>
    <row r="27141" spans="76:76">
      <c r="BX27141" s="2"/>
    </row>
    <row r="27142" spans="76:76">
      <c r="BX27142" s="2"/>
    </row>
    <row r="27143" spans="76:76">
      <c r="BX27143" s="2"/>
    </row>
    <row r="27144" spans="76:76">
      <c r="BX27144" s="2"/>
    </row>
    <row r="27145" spans="76:76">
      <c r="BX27145" s="2"/>
    </row>
    <row r="27146" spans="76:76">
      <c r="BX27146" s="2"/>
    </row>
    <row r="27147" spans="76:76">
      <c r="BX27147" s="2"/>
    </row>
    <row r="27148" spans="76:76">
      <c r="BX27148" s="2"/>
    </row>
    <row r="27149" spans="76:76">
      <c r="BX27149" s="2"/>
    </row>
    <row r="27150" spans="76:76">
      <c r="BX27150" s="2"/>
    </row>
    <row r="27151" spans="76:76">
      <c r="BX27151" s="2"/>
    </row>
    <row r="27152" spans="76:76">
      <c r="BX27152" s="2"/>
    </row>
    <row r="27153" spans="76:76">
      <c r="BX27153" s="2"/>
    </row>
    <row r="27154" spans="76:76">
      <c r="BX27154" s="2"/>
    </row>
    <row r="27155" spans="76:76">
      <c r="BX27155" s="2"/>
    </row>
    <row r="27156" spans="76:76">
      <c r="BX27156" s="2"/>
    </row>
    <row r="27157" spans="76:76">
      <c r="BX27157" s="2"/>
    </row>
    <row r="27158" spans="76:76">
      <c r="BX27158" s="2"/>
    </row>
    <row r="27159" spans="76:76">
      <c r="BX27159" s="2"/>
    </row>
    <row r="27160" spans="76:76">
      <c r="BX27160" s="2"/>
    </row>
    <row r="27161" spans="76:76">
      <c r="BX27161" s="2"/>
    </row>
    <row r="27162" spans="76:76">
      <c r="BX27162" s="2"/>
    </row>
    <row r="27163" spans="76:76">
      <c r="BX27163" s="2"/>
    </row>
    <row r="27164" spans="76:76">
      <c r="BX27164" s="2"/>
    </row>
    <row r="27165" spans="76:76">
      <c r="BX27165" s="2"/>
    </row>
    <row r="27166" spans="76:76">
      <c r="BX27166" s="2"/>
    </row>
    <row r="27167" spans="76:76">
      <c r="BX27167" s="2"/>
    </row>
    <row r="27168" spans="76:76">
      <c r="BX27168" s="2"/>
    </row>
    <row r="27169" spans="76:76">
      <c r="BX27169" s="2"/>
    </row>
    <row r="27170" spans="76:76">
      <c r="BX27170" s="2"/>
    </row>
    <row r="27171" spans="76:76">
      <c r="BX27171" s="2"/>
    </row>
    <row r="27172" spans="76:76">
      <c r="BX27172" s="2"/>
    </row>
    <row r="27173" spans="76:76">
      <c r="BX27173" s="2"/>
    </row>
    <row r="27174" spans="76:76">
      <c r="BX27174" s="2"/>
    </row>
    <row r="27175" spans="76:76">
      <c r="BX27175" s="2"/>
    </row>
    <row r="27176" spans="76:76">
      <c r="BX27176" s="2"/>
    </row>
    <row r="27177" spans="76:76">
      <c r="BX27177" s="2"/>
    </row>
    <row r="27178" spans="76:76">
      <c r="BX27178" s="2"/>
    </row>
    <row r="27179" spans="76:76">
      <c r="BX27179" s="2"/>
    </row>
    <row r="27180" spans="76:76">
      <c r="BX27180" s="2"/>
    </row>
    <row r="27181" spans="76:76">
      <c r="BX27181" s="2"/>
    </row>
    <row r="27182" spans="76:76">
      <c r="BX27182" s="2"/>
    </row>
    <row r="27183" spans="76:76">
      <c r="BX27183" s="2"/>
    </row>
    <row r="27184" spans="76:76">
      <c r="BX27184" s="2"/>
    </row>
    <row r="27185" spans="76:76">
      <c r="BX27185" s="2"/>
    </row>
    <row r="27186" spans="76:76">
      <c r="BX27186" s="2"/>
    </row>
    <row r="27187" spans="76:76">
      <c r="BX27187" s="2"/>
    </row>
    <row r="27188" spans="76:76">
      <c r="BX27188" s="2"/>
    </row>
    <row r="27189" spans="76:76">
      <c r="BX27189" s="2"/>
    </row>
    <row r="27190" spans="76:76">
      <c r="BX27190" s="2"/>
    </row>
    <row r="27191" spans="76:76">
      <c r="BX27191" s="2"/>
    </row>
    <row r="27192" spans="76:76">
      <c r="BX27192" s="2"/>
    </row>
    <row r="27193" spans="76:76">
      <c r="BX27193" s="2"/>
    </row>
    <row r="27194" spans="76:76">
      <c r="BX27194" s="2"/>
    </row>
    <row r="27195" spans="76:76">
      <c r="BX27195" s="2"/>
    </row>
    <row r="27196" spans="76:76">
      <c r="BX27196" s="2"/>
    </row>
    <row r="27197" spans="76:76">
      <c r="BX27197" s="2"/>
    </row>
    <row r="27198" spans="76:76">
      <c r="BX27198" s="2"/>
    </row>
    <row r="27199" spans="76:76">
      <c r="BX27199" s="2"/>
    </row>
    <row r="27200" spans="76:76">
      <c r="BX27200" s="2"/>
    </row>
    <row r="27201" spans="76:76">
      <c r="BX27201" s="2"/>
    </row>
    <row r="27202" spans="76:76">
      <c r="BX27202" s="2"/>
    </row>
    <row r="27203" spans="76:76">
      <c r="BX27203" s="2"/>
    </row>
    <row r="27204" spans="76:76">
      <c r="BX27204" s="2"/>
    </row>
    <row r="27205" spans="76:76">
      <c r="BX27205" s="2"/>
    </row>
    <row r="27206" spans="76:76">
      <c r="BX27206" s="2"/>
    </row>
    <row r="27207" spans="76:76">
      <c r="BX27207" s="2"/>
    </row>
    <row r="27208" spans="76:76">
      <c r="BX27208" s="2"/>
    </row>
    <row r="27209" spans="76:76">
      <c r="BX27209" s="2"/>
    </row>
    <row r="27210" spans="76:76">
      <c r="BX27210" s="2"/>
    </row>
    <row r="27211" spans="76:76">
      <c r="BX27211" s="2"/>
    </row>
    <row r="27212" spans="76:76">
      <c r="BX27212" s="2"/>
    </row>
    <row r="27213" spans="76:76">
      <c r="BX27213" s="2"/>
    </row>
    <row r="27214" spans="76:76">
      <c r="BX27214" s="2"/>
    </row>
    <row r="27215" spans="76:76">
      <c r="BX27215" s="2"/>
    </row>
    <row r="27216" spans="76:76">
      <c r="BX27216" s="2"/>
    </row>
    <row r="27217" spans="76:76">
      <c r="BX27217" s="2"/>
    </row>
    <row r="27218" spans="76:76">
      <c r="BX27218" s="2"/>
    </row>
    <row r="27219" spans="76:76">
      <c r="BX27219" s="2"/>
    </row>
    <row r="27220" spans="76:76">
      <c r="BX27220" s="2"/>
    </row>
    <row r="27221" spans="76:76">
      <c r="BX27221" s="2"/>
    </row>
    <row r="27222" spans="76:76">
      <c r="BX27222" s="2"/>
    </row>
    <row r="27223" spans="76:76">
      <c r="BX27223" s="2"/>
    </row>
    <row r="27224" spans="76:76">
      <c r="BX27224" s="2"/>
    </row>
    <row r="27225" spans="76:76">
      <c r="BX27225" s="2"/>
    </row>
    <row r="27226" spans="76:76">
      <c r="BX27226" s="2"/>
    </row>
    <row r="27227" spans="76:76">
      <c r="BX27227" s="2"/>
    </row>
    <row r="27228" spans="76:76">
      <c r="BX27228" s="2"/>
    </row>
    <row r="27229" spans="76:76">
      <c r="BX27229" s="2"/>
    </row>
    <row r="27230" spans="76:76">
      <c r="BX27230" s="2"/>
    </row>
    <row r="27231" spans="76:76">
      <c r="BX27231" s="2"/>
    </row>
    <row r="27232" spans="76:76">
      <c r="BX27232" s="2"/>
    </row>
    <row r="27233" spans="76:76">
      <c r="BX27233" s="2"/>
    </row>
    <row r="27234" spans="76:76">
      <c r="BX27234" s="2"/>
    </row>
    <row r="27235" spans="76:76">
      <c r="BX27235" s="2"/>
    </row>
    <row r="27236" spans="76:76">
      <c r="BX27236" s="2"/>
    </row>
    <row r="27237" spans="76:76">
      <c r="BX27237" s="2"/>
    </row>
    <row r="27238" spans="76:76">
      <c r="BX27238" s="2"/>
    </row>
    <row r="27239" spans="76:76">
      <c r="BX27239" s="2"/>
    </row>
    <row r="27240" spans="76:76">
      <c r="BX27240" s="2"/>
    </row>
    <row r="27241" spans="76:76">
      <c r="BX27241" s="2"/>
    </row>
    <row r="27242" spans="76:76">
      <c r="BX27242" s="2"/>
    </row>
    <row r="27243" spans="76:76">
      <c r="BX27243" s="2"/>
    </row>
    <row r="27244" spans="76:76">
      <c r="BX27244" s="2"/>
    </row>
    <row r="27245" spans="76:76">
      <c r="BX27245" s="2"/>
    </row>
    <row r="27246" spans="76:76">
      <c r="BX27246" s="2"/>
    </row>
    <row r="27247" spans="76:76">
      <c r="BX27247" s="2"/>
    </row>
    <row r="27248" spans="76:76">
      <c r="BX27248" s="2"/>
    </row>
    <row r="27249" spans="76:76">
      <c r="BX27249" s="2"/>
    </row>
    <row r="27250" spans="76:76">
      <c r="BX27250" s="2"/>
    </row>
    <row r="27251" spans="76:76">
      <c r="BX27251" s="2"/>
    </row>
    <row r="27252" spans="76:76">
      <c r="BX27252" s="2"/>
    </row>
    <row r="27253" spans="76:76">
      <c r="BX27253" s="2"/>
    </row>
    <row r="27254" spans="76:76">
      <c r="BX27254" s="2"/>
    </row>
    <row r="27255" spans="76:76">
      <c r="BX27255" s="2"/>
    </row>
    <row r="27256" spans="76:76">
      <c r="BX27256" s="2"/>
    </row>
    <row r="27257" spans="76:76">
      <c r="BX27257" s="2"/>
    </row>
    <row r="27258" spans="76:76">
      <c r="BX27258" s="2"/>
    </row>
    <row r="27259" spans="76:76">
      <c r="BX27259" s="2"/>
    </row>
    <row r="27260" spans="76:76">
      <c r="BX27260" s="2"/>
    </row>
    <row r="27261" spans="76:76">
      <c r="BX27261" s="2"/>
    </row>
    <row r="27262" spans="76:76">
      <c r="BX27262" s="2"/>
    </row>
    <row r="27263" spans="76:76">
      <c r="BX27263" s="2"/>
    </row>
    <row r="27264" spans="76:76">
      <c r="BX27264" s="2"/>
    </row>
    <row r="27265" spans="76:76">
      <c r="BX27265" s="2"/>
    </row>
    <row r="27266" spans="76:76">
      <c r="BX27266" s="2"/>
    </row>
    <row r="27267" spans="76:76">
      <c r="BX27267" s="2"/>
    </row>
    <row r="27268" spans="76:76">
      <c r="BX27268" s="2"/>
    </row>
    <row r="27269" spans="76:76">
      <c r="BX27269" s="2"/>
    </row>
    <row r="27270" spans="76:76">
      <c r="BX27270" s="2"/>
    </row>
    <row r="27271" spans="76:76">
      <c r="BX27271" s="2"/>
    </row>
    <row r="27272" spans="76:76">
      <c r="BX27272" s="2"/>
    </row>
    <row r="27273" spans="76:76">
      <c r="BX27273" s="2"/>
    </row>
    <row r="27274" spans="76:76">
      <c r="BX27274" s="2"/>
    </row>
    <row r="27275" spans="76:76">
      <c r="BX27275" s="2"/>
    </row>
    <row r="27276" spans="76:76">
      <c r="BX27276" s="2"/>
    </row>
    <row r="27277" spans="76:76">
      <c r="BX27277" s="2"/>
    </row>
    <row r="27278" spans="76:76">
      <c r="BX27278" s="2"/>
    </row>
    <row r="27279" spans="76:76">
      <c r="BX27279" s="2"/>
    </row>
    <row r="27280" spans="76:76">
      <c r="BX27280" s="2"/>
    </row>
    <row r="27281" spans="76:76">
      <c r="BX27281" s="2"/>
    </row>
    <row r="27282" spans="76:76">
      <c r="BX27282" s="2"/>
    </row>
    <row r="27283" spans="76:76">
      <c r="BX27283" s="2"/>
    </row>
    <row r="27284" spans="76:76">
      <c r="BX27284" s="2"/>
    </row>
    <row r="27285" spans="76:76">
      <c r="BX27285" s="2"/>
    </row>
    <row r="27286" spans="76:76">
      <c r="BX27286" s="2"/>
    </row>
    <row r="27287" spans="76:76">
      <c r="BX27287" s="2"/>
    </row>
    <row r="27288" spans="76:76">
      <c r="BX27288" s="2"/>
    </row>
    <row r="27289" spans="76:76">
      <c r="BX27289" s="2"/>
    </row>
    <row r="27290" spans="76:76">
      <c r="BX27290" s="2"/>
    </row>
    <row r="27291" spans="76:76">
      <c r="BX27291" s="2"/>
    </row>
    <row r="27292" spans="76:76">
      <c r="BX27292" s="2"/>
    </row>
    <row r="27293" spans="76:76">
      <c r="BX27293" s="2"/>
    </row>
    <row r="27294" spans="76:76">
      <c r="BX27294" s="2"/>
    </row>
    <row r="27295" spans="76:76">
      <c r="BX27295" s="2"/>
    </row>
    <row r="27296" spans="76:76">
      <c r="BX27296" s="2"/>
    </row>
    <row r="27297" spans="76:76">
      <c r="BX27297" s="2"/>
    </row>
    <row r="27298" spans="76:76">
      <c r="BX27298" s="2"/>
    </row>
    <row r="27299" spans="76:76">
      <c r="BX27299" s="2"/>
    </row>
    <row r="27300" spans="76:76">
      <c r="BX27300" s="2"/>
    </row>
    <row r="27301" spans="76:76">
      <c r="BX27301" s="2"/>
    </row>
    <row r="27302" spans="76:76">
      <c r="BX27302" s="2"/>
    </row>
    <row r="27303" spans="76:76">
      <c r="BX27303" s="2"/>
    </row>
    <row r="27304" spans="76:76">
      <c r="BX27304" s="2"/>
    </row>
    <row r="27305" spans="76:76">
      <c r="BX27305" s="2"/>
    </row>
    <row r="27306" spans="76:76">
      <c r="BX27306" s="2"/>
    </row>
    <row r="27307" spans="76:76">
      <c r="BX27307" s="2"/>
    </row>
    <row r="27308" spans="76:76">
      <c r="BX27308" s="2"/>
    </row>
    <row r="27309" spans="76:76">
      <c r="BX27309" s="2"/>
    </row>
    <row r="27310" spans="76:76">
      <c r="BX27310" s="2"/>
    </row>
    <row r="27311" spans="76:76">
      <c r="BX27311" s="2"/>
    </row>
    <row r="27312" spans="76:76">
      <c r="BX27312" s="2"/>
    </row>
    <row r="27313" spans="76:76">
      <c r="BX27313" s="2"/>
    </row>
    <row r="27314" spans="76:76">
      <c r="BX27314" s="2"/>
    </row>
    <row r="27315" spans="76:76">
      <c r="BX27315" s="2"/>
    </row>
    <row r="27316" spans="76:76">
      <c r="BX27316" s="2"/>
    </row>
    <row r="27317" spans="76:76">
      <c r="BX27317" s="2"/>
    </row>
    <row r="27318" spans="76:76">
      <c r="BX27318" s="2"/>
    </row>
    <row r="27319" spans="76:76">
      <c r="BX27319" s="2"/>
    </row>
    <row r="27320" spans="76:76">
      <c r="BX27320" s="2"/>
    </row>
    <row r="27321" spans="76:76">
      <c r="BX27321" s="2"/>
    </row>
    <row r="27322" spans="76:76">
      <c r="BX27322" s="2"/>
    </row>
    <row r="27323" spans="76:76">
      <c r="BX27323" s="2"/>
    </row>
    <row r="27324" spans="76:76">
      <c r="BX27324" s="2"/>
    </row>
    <row r="27325" spans="76:76">
      <c r="BX27325" s="2"/>
    </row>
    <row r="27326" spans="76:76">
      <c r="BX27326" s="2"/>
    </row>
    <row r="27327" spans="76:76">
      <c r="BX27327" s="2"/>
    </row>
    <row r="27328" spans="76:76">
      <c r="BX27328" s="2"/>
    </row>
    <row r="27329" spans="76:76">
      <c r="BX27329" s="2"/>
    </row>
    <row r="27330" spans="76:76">
      <c r="BX27330" s="2"/>
    </row>
    <row r="27331" spans="76:76">
      <c r="BX27331" s="2"/>
    </row>
    <row r="27332" spans="76:76">
      <c r="BX27332" s="2"/>
    </row>
    <row r="27333" spans="76:76">
      <c r="BX27333" s="2"/>
    </row>
    <row r="27334" spans="76:76">
      <c r="BX27334" s="2"/>
    </row>
    <row r="27335" spans="76:76">
      <c r="BX27335" s="2"/>
    </row>
    <row r="27336" spans="76:76">
      <c r="BX27336" s="2"/>
    </row>
    <row r="27337" spans="76:76">
      <c r="BX27337" s="2"/>
    </row>
    <row r="27338" spans="76:76">
      <c r="BX27338" s="2"/>
    </row>
    <row r="27339" spans="76:76">
      <c r="BX27339" s="2"/>
    </row>
    <row r="27340" spans="76:76">
      <c r="BX27340" s="2"/>
    </row>
    <row r="27341" spans="76:76">
      <c r="BX27341" s="2"/>
    </row>
    <row r="27342" spans="76:76">
      <c r="BX27342" s="2"/>
    </row>
    <row r="27343" spans="76:76">
      <c r="BX27343" s="2"/>
    </row>
    <row r="27344" spans="76:76">
      <c r="BX27344" s="2"/>
    </row>
    <row r="27345" spans="76:76">
      <c r="BX27345" s="2"/>
    </row>
    <row r="27346" spans="76:76">
      <c r="BX27346" s="2"/>
    </row>
    <row r="27347" spans="76:76">
      <c r="BX27347" s="2"/>
    </row>
    <row r="27348" spans="76:76">
      <c r="BX27348" s="2"/>
    </row>
    <row r="27349" spans="76:76">
      <c r="BX27349" s="2"/>
    </row>
    <row r="27350" spans="76:76">
      <c r="BX27350" s="2"/>
    </row>
    <row r="27351" spans="76:76">
      <c r="BX27351" s="2"/>
    </row>
    <row r="27352" spans="76:76">
      <c r="BX27352" s="2"/>
    </row>
    <row r="27353" spans="76:76">
      <c r="BX27353" s="2"/>
    </row>
    <row r="27354" spans="76:76">
      <c r="BX27354" s="2"/>
    </row>
    <row r="27355" spans="76:76">
      <c r="BX27355" s="2"/>
    </row>
    <row r="27356" spans="76:76">
      <c r="BX27356" s="2"/>
    </row>
    <row r="27357" spans="76:76">
      <c r="BX27357" s="2"/>
    </row>
    <row r="27358" spans="76:76">
      <c r="BX27358" s="2"/>
    </row>
    <row r="27359" spans="76:76">
      <c r="BX27359" s="2"/>
    </row>
    <row r="27360" spans="76:76">
      <c r="BX27360" s="2"/>
    </row>
    <row r="27361" spans="76:76">
      <c r="BX27361" s="2"/>
    </row>
    <row r="27362" spans="76:76">
      <c r="BX27362" s="2"/>
    </row>
    <row r="27363" spans="76:76">
      <c r="BX27363" s="2"/>
    </row>
    <row r="27364" spans="76:76">
      <c r="BX27364" s="2"/>
    </row>
    <row r="27365" spans="76:76">
      <c r="BX27365" s="2"/>
    </row>
    <row r="27366" spans="76:76">
      <c r="BX27366" s="2"/>
    </row>
    <row r="27367" spans="76:76">
      <c r="BX27367" s="2"/>
    </row>
    <row r="27368" spans="76:76">
      <c r="BX27368" s="2"/>
    </row>
    <row r="27369" spans="76:76">
      <c r="BX27369" s="2"/>
    </row>
    <row r="27370" spans="76:76">
      <c r="BX27370" s="2"/>
    </row>
    <row r="27371" spans="76:76">
      <c r="BX27371" s="2"/>
    </row>
    <row r="27372" spans="76:76">
      <c r="BX27372" s="2"/>
    </row>
    <row r="27373" spans="76:76">
      <c r="BX27373" s="2"/>
    </row>
    <row r="27374" spans="76:76">
      <c r="BX27374" s="2"/>
    </row>
    <row r="27375" spans="76:76">
      <c r="BX27375" s="2"/>
    </row>
    <row r="27376" spans="76:76">
      <c r="BX27376" s="2"/>
    </row>
    <row r="27377" spans="76:76">
      <c r="BX27377" s="2"/>
    </row>
    <row r="27378" spans="76:76">
      <c r="BX27378" s="2"/>
    </row>
    <row r="27379" spans="76:76">
      <c r="BX27379" s="2"/>
    </row>
    <row r="27380" spans="76:76">
      <c r="BX27380" s="2"/>
    </row>
    <row r="27381" spans="76:76">
      <c r="BX27381" s="2"/>
    </row>
    <row r="27382" spans="76:76">
      <c r="BX27382" s="2"/>
    </row>
    <row r="27383" spans="76:76">
      <c r="BX27383" s="2"/>
    </row>
    <row r="27384" spans="76:76">
      <c r="BX27384" s="2"/>
    </row>
    <row r="27385" spans="76:76">
      <c r="BX27385" s="2"/>
    </row>
    <row r="27386" spans="76:76">
      <c r="BX27386" s="2"/>
    </row>
    <row r="27387" spans="76:76">
      <c r="BX27387" s="2"/>
    </row>
    <row r="27388" spans="76:76">
      <c r="BX27388" s="2"/>
    </row>
    <row r="27389" spans="76:76">
      <c r="BX27389" s="2"/>
    </row>
    <row r="27390" spans="76:76">
      <c r="BX27390" s="2"/>
    </row>
    <row r="27391" spans="76:76">
      <c r="BX27391" s="2"/>
    </row>
    <row r="27392" spans="76:76">
      <c r="BX27392" s="2"/>
    </row>
    <row r="27393" spans="76:76">
      <c r="BX27393" s="2"/>
    </row>
    <row r="27394" spans="76:76">
      <c r="BX27394" s="2"/>
    </row>
    <row r="27395" spans="76:76">
      <c r="BX27395" s="2"/>
    </row>
    <row r="27396" spans="76:76">
      <c r="BX27396" s="2"/>
    </row>
    <row r="27397" spans="76:76">
      <c r="BX27397" s="2"/>
    </row>
    <row r="27398" spans="76:76">
      <c r="BX27398" s="2"/>
    </row>
    <row r="27399" spans="76:76">
      <c r="BX27399" s="2"/>
    </row>
    <row r="27400" spans="76:76">
      <c r="BX27400" s="2"/>
    </row>
    <row r="27401" spans="76:76">
      <c r="BX27401" s="2"/>
    </row>
    <row r="27402" spans="76:76">
      <c r="BX27402" s="2"/>
    </row>
    <row r="27403" spans="76:76">
      <c r="BX27403" s="2"/>
    </row>
    <row r="27404" spans="76:76">
      <c r="BX27404" s="2"/>
    </row>
    <row r="27405" spans="76:76">
      <c r="BX27405" s="2"/>
    </row>
    <row r="27406" spans="76:76">
      <c r="BX27406" s="2"/>
    </row>
    <row r="27407" spans="76:76">
      <c r="BX27407" s="2"/>
    </row>
    <row r="27408" spans="76:76">
      <c r="BX27408" s="2"/>
    </row>
    <row r="27409" spans="76:76">
      <c r="BX27409" s="2"/>
    </row>
    <row r="27410" spans="76:76">
      <c r="BX27410" s="2"/>
    </row>
    <row r="27411" spans="76:76">
      <c r="BX27411" s="2"/>
    </row>
    <row r="27412" spans="76:76">
      <c r="BX27412" s="2"/>
    </row>
    <row r="27413" spans="76:76">
      <c r="BX27413" s="2"/>
    </row>
    <row r="27414" spans="76:76">
      <c r="BX27414" s="2"/>
    </row>
    <row r="27415" spans="76:76">
      <c r="BX27415" s="2"/>
    </row>
    <row r="27416" spans="76:76">
      <c r="BX27416" s="2"/>
    </row>
    <row r="27417" spans="76:76">
      <c r="BX27417" s="2"/>
    </row>
    <row r="27418" spans="76:76">
      <c r="BX27418" s="2"/>
    </row>
    <row r="27419" spans="76:76">
      <c r="BX27419" s="2"/>
    </row>
    <row r="27420" spans="76:76">
      <c r="BX27420" s="2"/>
    </row>
    <row r="27421" spans="76:76">
      <c r="BX27421" s="2"/>
    </row>
    <row r="27422" spans="76:76">
      <c r="BX27422" s="2"/>
    </row>
    <row r="27423" spans="76:76">
      <c r="BX27423" s="2"/>
    </row>
    <row r="27424" spans="76:76">
      <c r="BX27424" s="2"/>
    </row>
    <row r="27425" spans="76:76">
      <c r="BX27425" s="2"/>
    </row>
    <row r="27426" spans="76:76">
      <c r="BX27426" s="2"/>
    </row>
    <row r="27427" spans="76:76">
      <c r="BX27427" s="2"/>
    </row>
    <row r="27428" spans="76:76">
      <c r="BX27428" s="2"/>
    </row>
    <row r="27429" spans="76:76">
      <c r="BX27429" s="2"/>
    </row>
    <row r="27430" spans="76:76">
      <c r="BX27430" s="2"/>
    </row>
    <row r="27431" spans="76:76">
      <c r="BX27431" s="2"/>
    </row>
    <row r="27432" spans="76:76">
      <c r="BX27432" s="2"/>
    </row>
    <row r="27433" spans="76:76">
      <c r="BX27433" s="2"/>
    </row>
    <row r="27434" spans="76:76">
      <c r="BX27434" s="2"/>
    </row>
    <row r="27435" spans="76:76">
      <c r="BX27435" s="2"/>
    </row>
    <row r="27436" spans="76:76">
      <c r="BX27436" s="2"/>
    </row>
    <row r="27437" spans="76:76">
      <c r="BX27437" s="2"/>
    </row>
    <row r="27438" spans="76:76">
      <c r="BX27438" s="2"/>
    </row>
    <row r="27439" spans="76:76">
      <c r="BX27439" s="2"/>
    </row>
    <row r="27440" spans="76:76">
      <c r="BX27440" s="2"/>
    </row>
    <row r="27441" spans="76:76">
      <c r="BX27441" s="2"/>
    </row>
    <row r="27442" spans="76:76">
      <c r="BX27442" s="2"/>
    </row>
    <row r="27443" spans="76:76">
      <c r="BX27443" s="2"/>
    </row>
    <row r="27444" spans="76:76">
      <c r="BX27444" s="2"/>
    </row>
    <row r="27445" spans="76:76">
      <c r="BX27445" s="2"/>
    </row>
    <row r="27446" spans="76:76">
      <c r="BX27446" s="2"/>
    </row>
    <row r="27447" spans="76:76">
      <c r="BX27447" s="2"/>
    </row>
    <row r="27448" spans="76:76">
      <c r="BX27448" s="2"/>
    </row>
    <row r="27449" spans="76:76">
      <c r="BX27449" s="2"/>
    </row>
    <row r="27450" spans="76:76">
      <c r="BX27450" s="2"/>
    </row>
    <row r="27451" spans="76:76">
      <c r="BX27451" s="2"/>
    </row>
    <row r="27452" spans="76:76">
      <c r="BX27452" s="2"/>
    </row>
    <row r="27453" spans="76:76">
      <c r="BX27453" s="2"/>
    </row>
    <row r="27454" spans="76:76">
      <c r="BX27454" s="2"/>
    </row>
    <row r="27455" spans="76:76">
      <c r="BX27455" s="2"/>
    </row>
    <row r="27456" spans="76:76">
      <c r="BX27456" s="2"/>
    </row>
    <row r="27457" spans="76:76">
      <c r="BX27457" s="2"/>
    </row>
    <row r="27458" spans="76:76">
      <c r="BX27458" s="2"/>
    </row>
    <row r="27459" spans="76:76">
      <c r="BX27459" s="2"/>
    </row>
    <row r="27460" spans="76:76">
      <c r="BX27460" s="2"/>
    </row>
    <row r="27461" spans="76:76">
      <c r="BX27461" s="2"/>
    </row>
    <row r="27462" spans="76:76">
      <c r="BX27462" s="2"/>
    </row>
    <row r="27463" spans="76:76">
      <c r="BX27463" s="2"/>
    </row>
    <row r="27464" spans="76:76">
      <c r="BX27464" s="2"/>
    </row>
    <row r="27465" spans="76:76">
      <c r="BX27465" s="2"/>
    </row>
    <row r="27466" spans="76:76">
      <c r="BX27466" s="2"/>
    </row>
    <row r="27467" spans="76:76">
      <c r="BX27467" s="2"/>
    </row>
    <row r="27468" spans="76:76">
      <c r="BX27468" s="2"/>
    </row>
    <row r="27469" spans="76:76">
      <c r="BX27469" s="2"/>
    </row>
    <row r="27470" spans="76:76">
      <c r="BX27470" s="2"/>
    </row>
    <row r="27471" spans="76:76">
      <c r="BX27471" s="2"/>
    </row>
    <row r="27472" spans="76:76">
      <c r="BX27472" s="2"/>
    </row>
    <row r="27473" spans="76:76">
      <c r="BX27473" s="2"/>
    </row>
    <row r="27474" spans="76:76">
      <c r="BX27474" s="2"/>
    </row>
    <row r="27475" spans="76:76">
      <c r="BX27475" s="2"/>
    </row>
    <row r="27476" spans="76:76">
      <c r="BX27476" s="2"/>
    </row>
    <row r="27477" spans="76:76">
      <c r="BX27477" s="2"/>
    </row>
    <row r="27478" spans="76:76">
      <c r="BX27478" s="2"/>
    </row>
    <row r="27479" spans="76:76">
      <c r="BX27479" s="2"/>
    </row>
    <row r="27480" spans="76:76">
      <c r="BX27480" s="2"/>
    </row>
    <row r="27481" spans="76:76">
      <c r="BX27481" s="2"/>
    </row>
    <row r="27482" spans="76:76">
      <c r="BX27482" s="2"/>
    </row>
    <row r="27483" spans="76:76">
      <c r="BX27483" s="2"/>
    </row>
    <row r="27484" spans="76:76">
      <c r="BX27484" s="2"/>
    </row>
    <row r="27485" spans="76:76">
      <c r="BX27485" s="2"/>
    </row>
    <row r="27486" spans="76:76">
      <c r="BX27486" s="2"/>
    </row>
    <row r="27487" spans="76:76">
      <c r="BX27487" s="2"/>
    </row>
    <row r="27488" spans="76:76">
      <c r="BX27488" s="2"/>
    </row>
    <row r="27489" spans="76:76">
      <c r="BX27489" s="2"/>
    </row>
    <row r="27490" spans="76:76">
      <c r="BX27490" s="2"/>
    </row>
    <row r="27491" spans="76:76">
      <c r="BX27491" s="2"/>
    </row>
    <row r="27492" spans="76:76">
      <c r="BX27492" s="2"/>
    </row>
    <row r="27493" spans="76:76">
      <c r="BX27493" s="2"/>
    </row>
    <row r="27494" spans="76:76">
      <c r="BX27494" s="2"/>
    </row>
    <row r="27495" spans="76:76">
      <c r="BX27495" s="2"/>
    </row>
    <row r="27496" spans="76:76">
      <c r="BX27496" s="2"/>
    </row>
    <row r="27497" spans="76:76">
      <c r="BX27497" s="2"/>
    </row>
    <row r="27498" spans="76:76">
      <c r="BX27498" s="2"/>
    </row>
    <row r="27499" spans="76:76">
      <c r="BX27499" s="2"/>
    </row>
    <row r="27500" spans="76:76">
      <c r="BX27500" s="2"/>
    </row>
    <row r="27501" spans="76:76">
      <c r="BX27501" s="2"/>
    </row>
    <row r="27502" spans="76:76">
      <c r="BX27502" s="2"/>
    </row>
    <row r="27503" spans="76:76">
      <c r="BX27503" s="2"/>
    </row>
    <row r="27504" spans="76:76">
      <c r="BX27504" s="2"/>
    </row>
    <row r="27505" spans="76:76">
      <c r="BX27505" s="2"/>
    </row>
    <row r="27506" spans="76:76">
      <c r="BX27506" s="2"/>
    </row>
    <row r="27507" spans="76:76">
      <c r="BX27507" s="2"/>
    </row>
    <row r="27508" spans="76:76">
      <c r="BX27508" s="2"/>
    </row>
    <row r="27509" spans="76:76">
      <c r="BX27509" s="2"/>
    </row>
    <row r="27510" spans="76:76">
      <c r="BX27510" s="2"/>
    </row>
    <row r="27511" spans="76:76">
      <c r="BX27511" s="2"/>
    </row>
    <row r="27512" spans="76:76">
      <c r="BX27512" s="2"/>
    </row>
    <row r="27513" spans="76:76">
      <c r="BX27513" s="2"/>
    </row>
    <row r="27514" spans="76:76">
      <c r="BX27514" s="2"/>
    </row>
    <row r="27515" spans="76:76">
      <c r="BX27515" s="2"/>
    </row>
    <row r="27516" spans="76:76">
      <c r="BX27516" s="2"/>
    </row>
    <row r="27517" spans="76:76">
      <c r="BX27517" s="2"/>
    </row>
    <row r="27518" spans="76:76">
      <c r="BX27518" s="2"/>
    </row>
    <row r="27519" spans="76:76">
      <c r="BX27519" s="2"/>
    </row>
    <row r="27520" spans="76:76">
      <c r="BX27520" s="2"/>
    </row>
    <row r="27521" spans="76:76">
      <c r="BX27521" s="2"/>
    </row>
    <row r="27522" spans="76:76">
      <c r="BX27522" s="2"/>
    </row>
    <row r="27523" spans="76:76">
      <c r="BX27523" s="2"/>
    </row>
    <row r="27524" spans="76:76">
      <c r="BX27524" s="2"/>
    </row>
    <row r="27525" spans="76:76">
      <c r="BX27525" s="2"/>
    </row>
    <row r="27526" spans="76:76">
      <c r="BX27526" s="2"/>
    </row>
    <row r="27527" spans="76:76">
      <c r="BX27527" s="2"/>
    </row>
    <row r="27528" spans="76:76">
      <c r="BX27528" s="2"/>
    </row>
    <row r="27529" spans="76:76">
      <c r="BX27529" s="2"/>
    </row>
    <row r="27530" spans="76:76">
      <c r="BX27530" s="2"/>
    </row>
    <row r="27531" spans="76:76">
      <c r="BX27531" s="2"/>
    </row>
    <row r="27532" spans="76:76">
      <c r="BX27532" s="2"/>
    </row>
    <row r="27533" spans="76:76">
      <c r="BX27533" s="2"/>
    </row>
    <row r="27534" spans="76:76">
      <c r="BX27534" s="2"/>
    </row>
    <row r="27535" spans="76:76">
      <c r="BX27535" s="2"/>
    </row>
    <row r="27536" spans="76:76">
      <c r="BX27536" s="2"/>
    </row>
    <row r="27537" spans="76:76">
      <c r="BX27537" s="2"/>
    </row>
    <row r="27538" spans="76:76">
      <c r="BX27538" s="2"/>
    </row>
    <row r="27539" spans="76:76">
      <c r="BX27539" s="2"/>
    </row>
    <row r="27540" spans="76:76">
      <c r="BX27540" s="2"/>
    </row>
    <row r="27541" spans="76:76">
      <c r="BX27541" s="2"/>
    </row>
    <row r="27542" spans="76:76">
      <c r="BX27542" s="2"/>
    </row>
    <row r="27543" spans="76:76">
      <c r="BX27543" s="2"/>
    </row>
    <row r="27544" spans="76:76">
      <c r="BX27544" s="2"/>
    </row>
    <row r="27545" spans="76:76">
      <c r="BX27545" s="2"/>
    </row>
    <row r="27546" spans="76:76">
      <c r="BX27546" s="2"/>
    </row>
    <row r="27547" spans="76:76">
      <c r="BX27547" s="2"/>
    </row>
    <row r="27548" spans="76:76">
      <c r="BX27548" s="2"/>
    </row>
    <row r="27549" spans="76:76">
      <c r="BX27549" s="2"/>
    </row>
    <row r="27550" spans="76:76">
      <c r="BX27550" s="2"/>
    </row>
    <row r="27551" spans="76:76">
      <c r="BX27551" s="2"/>
    </row>
    <row r="27552" spans="76:76">
      <c r="BX27552" s="2"/>
    </row>
    <row r="27553" spans="76:76">
      <c r="BX27553" s="2"/>
    </row>
    <row r="27554" spans="76:76">
      <c r="BX27554" s="2"/>
    </row>
    <row r="27555" spans="76:76">
      <c r="BX27555" s="2"/>
    </row>
    <row r="27556" spans="76:76">
      <c r="BX27556" s="2"/>
    </row>
    <row r="27557" spans="76:76">
      <c r="BX27557" s="2"/>
    </row>
    <row r="27558" spans="76:76">
      <c r="BX27558" s="2"/>
    </row>
    <row r="27559" spans="76:76">
      <c r="BX27559" s="2"/>
    </row>
    <row r="27560" spans="76:76">
      <c r="BX27560" s="2"/>
    </row>
    <row r="27561" spans="76:76">
      <c r="BX27561" s="2"/>
    </row>
    <row r="27562" spans="76:76">
      <c r="BX27562" s="2"/>
    </row>
    <row r="27563" spans="76:76">
      <c r="BX27563" s="2"/>
    </row>
    <row r="27564" spans="76:76">
      <c r="BX27564" s="2"/>
    </row>
    <row r="27565" spans="76:76">
      <c r="BX27565" s="2"/>
    </row>
    <row r="27566" spans="76:76">
      <c r="BX27566" s="2"/>
    </row>
    <row r="27567" spans="76:76">
      <c r="BX27567" s="2"/>
    </row>
    <row r="27568" spans="76:76">
      <c r="BX27568" s="2"/>
    </row>
    <row r="27569" spans="76:76">
      <c r="BX27569" s="2"/>
    </row>
    <row r="27570" spans="76:76">
      <c r="BX27570" s="2"/>
    </row>
    <row r="27571" spans="76:76">
      <c r="BX27571" s="2"/>
    </row>
    <row r="27572" spans="76:76">
      <c r="BX27572" s="2"/>
    </row>
    <row r="27573" spans="76:76">
      <c r="BX27573" s="2"/>
    </row>
    <row r="27574" spans="76:76">
      <c r="BX27574" s="2"/>
    </row>
    <row r="27575" spans="76:76">
      <c r="BX27575" s="2"/>
    </row>
    <row r="27576" spans="76:76">
      <c r="BX27576" s="2"/>
    </row>
    <row r="27577" spans="76:76">
      <c r="BX27577" s="2"/>
    </row>
    <row r="27578" spans="76:76">
      <c r="BX27578" s="2"/>
    </row>
    <row r="27579" spans="76:76">
      <c r="BX27579" s="2"/>
    </row>
    <row r="27580" spans="76:76">
      <c r="BX27580" s="2"/>
    </row>
    <row r="27581" spans="76:76">
      <c r="BX27581" s="2"/>
    </row>
    <row r="27582" spans="76:76">
      <c r="BX27582" s="2"/>
    </row>
    <row r="27583" spans="76:76">
      <c r="BX27583" s="2"/>
    </row>
    <row r="27584" spans="76:76">
      <c r="BX27584" s="2"/>
    </row>
    <row r="27585" spans="76:76">
      <c r="BX27585" s="2"/>
    </row>
    <row r="27586" spans="76:76">
      <c r="BX27586" s="2"/>
    </row>
    <row r="27587" spans="76:76">
      <c r="BX27587" s="2"/>
    </row>
    <row r="27588" spans="76:76">
      <c r="BX27588" s="2"/>
    </row>
    <row r="27589" spans="76:76">
      <c r="BX27589" s="2"/>
    </row>
    <row r="27590" spans="76:76">
      <c r="BX27590" s="2"/>
    </row>
    <row r="27591" spans="76:76">
      <c r="BX27591" s="2"/>
    </row>
    <row r="27592" spans="76:76">
      <c r="BX27592" s="2"/>
    </row>
    <row r="27593" spans="76:76">
      <c r="BX27593" s="2"/>
    </row>
    <row r="27594" spans="76:76">
      <c r="BX27594" s="2"/>
    </row>
    <row r="27595" spans="76:76">
      <c r="BX27595" s="2"/>
    </row>
    <row r="27596" spans="76:76">
      <c r="BX27596" s="2"/>
    </row>
    <row r="27597" spans="76:76">
      <c r="BX27597" s="2"/>
    </row>
    <row r="27598" spans="76:76">
      <c r="BX27598" s="2"/>
    </row>
    <row r="27599" spans="76:76">
      <c r="BX27599" s="2"/>
    </row>
    <row r="27600" spans="76:76">
      <c r="BX27600" s="2"/>
    </row>
    <row r="27601" spans="76:76">
      <c r="BX27601" s="2"/>
    </row>
    <row r="27602" spans="76:76">
      <c r="BX27602" s="2"/>
    </row>
    <row r="27603" spans="76:76">
      <c r="BX27603" s="2"/>
    </row>
    <row r="27604" spans="76:76">
      <c r="BX27604" s="2"/>
    </row>
    <row r="27605" spans="76:76">
      <c r="BX27605" s="2"/>
    </row>
    <row r="27606" spans="76:76">
      <c r="BX27606" s="2"/>
    </row>
    <row r="27607" spans="76:76">
      <c r="BX27607" s="2"/>
    </row>
    <row r="27608" spans="76:76">
      <c r="BX27608" s="2"/>
    </row>
    <row r="27609" spans="76:76">
      <c r="BX27609" s="2"/>
    </row>
    <row r="27610" spans="76:76">
      <c r="BX27610" s="2"/>
    </row>
    <row r="27611" spans="76:76">
      <c r="BX27611" s="2"/>
    </row>
    <row r="27612" spans="76:76">
      <c r="BX27612" s="2"/>
    </row>
    <row r="27613" spans="76:76">
      <c r="BX27613" s="2"/>
    </row>
    <row r="27614" spans="76:76">
      <c r="BX27614" s="2"/>
    </row>
    <row r="27615" spans="76:76">
      <c r="BX27615" s="2"/>
    </row>
    <row r="27616" spans="76:76">
      <c r="BX27616" s="2"/>
    </row>
    <row r="27617" spans="76:76">
      <c r="BX27617" s="2"/>
    </row>
    <row r="27618" spans="76:76">
      <c r="BX27618" s="2"/>
    </row>
    <row r="27619" spans="76:76">
      <c r="BX27619" s="2"/>
    </row>
    <row r="27620" spans="76:76">
      <c r="BX27620" s="2"/>
    </row>
    <row r="27621" spans="76:76">
      <c r="BX27621" s="2"/>
    </row>
    <row r="27622" spans="76:76">
      <c r="BX27622" s="2"/>
    </row>
    <row r="27623" spans="76:76">
      <c r="BX27623" s="2"/>
    </row>
    <row r="27624" spans="76:76">
      <c r="BX27624" s="2"/>
    </row>
    <row r="27625" spans="76:76">
      <c r="BX27625" s="2"/>
    </row>
    <row r="27626" spans="76:76">
      <c r="BX27626" s="2"/>
    </row>
    <row r="27627" spans="76:76">
      <c r="BX27627" s="2"/>
    </row>
    <row r="27628" spans="76:76">
      <c r="BX27628" s="2"/>
    </row>
    <row r="27629" spans="76:76">
      <c r="BX27629" s="2"/>
    </row>
    <row r="27630" spans="76:76">
      <c r="BX27630" s="2"/>
    </row>
    <row r="27631" spans="76:76">
      <c r="BX27631" s="2"/>
    </row>
    <row r="27632" spans="76:76">
      <c r="BX27632" s="2"/>
    </row>
    <row r="27633" spans="76:76">
      <c r="BX27633" s="2"/>
    </row>
    <row r="27634" spans="76:76">
      <c r="BX27634" s="2"/>
    </row>
    <row r="27635" spans="76:76">
      <c r="BX27635" s="2"/>
    </row>
    <row r="27636" spans="76:76">
      <c r="BX27636" s="2"/>
    </row>
    <row r="27637" spans="76:76">
      <c r="BX27637" s="2"/>
    </row>
    <row r="27638" spans="76:76">
      <c r="BX27638" s="2"/>
    </row>
    <row r="27639" spans="76:76">
      <c r="BX27639" s="2"/>
    </row>
    <row r="27640" spans="76:76">
      <c r="BX27640" s="2"/>
    </row>
    <row r="27641" spans="76:76">
      <c r="BX27641" s="2"/>
    </row>
    <row r="27642" spans="76:76">
      <c r="BX27642" s="2"/>
    </row>
    <row r="27643" spans="76:76">
      <c r="BX27643" s="2"/>
    </row>
    <row r="27644" spans="76:76">
      <c r="BX27644" s="2"/>
    </row>
    <row r="27645" spans="76:76">
      <c r="BX27645" s="2"/>
    </row>
    <row r="27646" spans="76:76">
      <c r="BX27646" s="2"/>
    </row>
    <row r="27647" spans="76:76">
      <c r="BX27647" s="2"/>
    </row>
    <row r="27648" spans="76:76">
      <c r="BX27648" s="2"/>
    </row>
    <row r="27649" spans="76:76">
      <c r="BX27649" s="2"/>
    </row>
    <row r="27650" spans="76:76">
      <c r="BX27650" s="2"/>
    </row>
    <row r="27651" spans="76:76">
      <c r="BX27651" s="2"/>
    </row>
    <row r="27652" spans="76:76">
      <c r="BX27652" s="2"/>
    </row>
    <row r="27653" spans="76:76">
      <c r="BX27653" s="2"/>
    </row>
    <row r="27654" spans="76:76">
      <c r="BX27654" s="2"/>
    </row>
    <row r="27655" spans="76:76">
      <c r="BX27655" s="2"/>
    </row>
    <row r="27656" spans="76:76">
      <c r="BX27656" s="2"/>
    </row>
    <row r="27657" spans="76:76">
      <c r="BX27657" s="2"/>
    </row>
    <row r="27658" spans="76:76">
      <c r="BX27658" s="2"/>
    </row>
    <row r="27659" spans="76:76">
      <c r="BX27659" s="2"/>
    </row>
    <row r="27660" spans="76:76">
      <c r="BX27660" s="2"/>
    </row>
    <row r="27661" spans="76:76">
      <c r="BX27661" s="2"/>
    </row>
    <row r="27662" spans="76:76">
      <c r="BX27662" s="2"/>
    </row>
    <row r="27663" spans="76:76">
      <c r="BX27663" s="2"/>
    </row>
    <row r="27664" spans="76:76">
      <c r="BX27664" s="2"/>
    </row>
    <row r="27665" spans="76:76">
      <c r="BX27665" s="2"/>
    </row>
    <row r="27666" spans="76:76">
      <c r="BX27666" s="2"/>
    </row>
    <row r="27667" spans="76:76">
      <c r="BX27667" s="2"/>
    </row>
    <row r="27668" spans="76:76">
      <c r="BX27668" s="2"/>
    </row>
    <row r="27669" spans="76:76">
      <c r="BX27669" s="2"/>
    </row>
    <row r="27670" spans="76:76">
      <c r="BX27670" s="2"/>
    </row>
    <row r="27671" spans="76:76">
      <c r="BX27671" s="2"/>
    </row>
    <row r="27672" spans="76:76">
      <c r="BX27672" s="2"/>
    </row>
    <row r="27673" spans="76:76">
      <c r="BX27673" s="2"/>
    </row>
    <row r="27674" spans="76:76">
      <c r="BX27674" s="2"/>
    </row>
    <row r="27675" spans="76:76">
      <c r="BX27675" s="2"/>
    </row>
    <row r="27676" spans="76:76">
      <c r="BX27676" s="2"/>
    </row>
    <row r="27677" spans="76:76">
      <c r="BX27677" s="2"/>
    </row>
    <row r="27678" spans="76:76">
      <c r="BX27678" s="2"/>
    </row>
    <row r="27679" spans="76:76">
      <c r="BX27679" s="2"/>
    </row>
    <row r="27680" spans="76:76">
      <c r="BX27680" s="2"/>
    </row>
    <row r="27681" spans="76:76">
      <c r="BX27681" s="2"/>
    </row>
    <row r="27682" spans="76:76">
      <c r="BX27682" s="2"/>
    </row>
    <row r="27683" spans="76:76">
      <c r="BX27683" s="2"/>
    </row>
    <row r="27684" spans="76:76">
      <c r="BX27684" s="2"/>
    </row>
    <row r="27685" spans="76:76">
      <c r="BX27685" s="2"/>
    </row>
    <row r="27686" spans="76:76">
      <c r="BX27686" s="2"/>
    </row>
    <row r="27687" spans="76:76">
      <c r="BX27687" s="2"/>
    </row>
    <row r="27688" spans="76:76">
      <c r="BX27688" s="2"/>
    </row>
    <row r="27689" spans="76:76">
      <c r="BX27689" s="2"/>
    </row>
    <row r="27690" spans="76:76">
      <c r="BX27690" s="2"/>
    </row>
    <row r="27691" spans="76:76">
      <c r="BX27691" s="2"/>
    </row>
    <row r="27692" spans="76:76">
      <c r="BX27692" s="2"/>
    </row>
    <row r="27693" spans="76:76">
      <c r="BX27693" s="2"/>
    </row>
    <row r="27694" spans="76:76">
      <c r="BX27694" s="2"/>
    </row>
    <row r="27695" spans="76:76">
      <c r="BX27695" s="2"/>
    </row>
    <row r="27696" spans="76:76">
      <c r="BX27696" s="2"/>
    </row>
    <row r="27697" spans="76:76">
      <c r="BX27697" s="2"/>
    </row>
    <row r="27698" spans="76:76">
      <c r="BX27698" s="2"/>
    </row>
    <row r="27699" spans="76:76">
      <c r="BX27699" s="2"/>
    </row>
    <row r="27700" spans="76:76">
      <c r="BX27700" s="2"/>
    </row>
    <row r="27701" spans="76:76">
      <c r="BX27701" s="2"/>
    </row>
    <row r="27702" spans="76:76">
      <c r="BX27702" s="2"/>
    </row>
    <row r="27703" spans="76:76">
      <c r="BX27703" s="2"/>
    </row>
    <row r="27704" spans="76:76">
      <c r="BX27704" s="2"/>
    </row>
    <row r="27705" spans="76:76">
      <c r="BX27705" s="2"/>
    </row>
    <row r="27706" spans="76:76">
      <c r="BX27706" s="2"/>
    </row>
    <row r="27707" spans="76:76">
      <c r="BX27707" s="2"/>
    </row>
    <row r="27708" spans="76:76">
      <c r="BX27708" s="2"/>
    </row>
    <row r="27709" spans="76:76">
      <c r="BX27709" s="2"/>
    </row>
    <row r="27710" spans="76:76">
      <c r="BX27710" s="2"/>
    </row>
    <row r="27711" spans="76:76">
      <c r="BX27711" s="2"/>
    </row>
    <row r="27712" spans="76:76">
      <c r="BX27712" s="2"/>
    </row>
    <row r="27713" spans="76:76">
      <c r="BX27713" s="2"/>
    </row>
    <row r="27714" spans="76:76">
      <c r="BX27714" s="2"/>
    </row>
    <row r="27715" spans="76:76">
      <c r="BX27715" s="2"/>
    </row>
    <row r="27716" spans="76:76">
      <c r="BX27716" s="2"/>
    </row>
    <row r="27717" spans="76:76">
      <c r="BX27717" s="2"/>
    </row>
    <row r="27718" spans="76:76">
      <c r="BX27718" s="2"/>
    </row>
    <row r="27719" spans="76:76">
      <c r="BX27719" s="2"/>
    </row>
    <row r="27720" spans="76:76">
      <c r="BX27720" s="2"/>
    </row>
    <row r="27721" spans="76:76">
      <c r="BX27721" s="2"/>
    </row>
    <row r="27722" spans="76:76">
      <c r="BX27722" s="2"/>
    </row>
    <row r="27723" spans="76:76">
      <c r="BX27723" s="2"/>
    </row>
    <row r="27724" spans="76:76">
      <c r="BX27724" s="2"/>
    </row>
    <row r="27725" spans="76:76">
      <c r="BX27725" s="2"/>
    </row>
    <row r="27726" spans="76:76">
      <c r="BX27726" s="2"/>
    </row>
    <row r="27727" spans="76:76">
      <c r="BX27727" s="2"/>
    </row>
    <row r="27728" spans="76:76">
      <c r="BX27728" s="2"/>
    </row>
    <row r="27729" spans="76:76">
      <c r="BX27729" s="2"/>
    </row>
    <row r="27730" spans="76:76">
      <c r="BX27730" s="2"/>
    </row>
    <row r="27731" spans="76:76">
      <c r="BX27731" s="2"/>
    </row>
    <row r="27732" spans="76:76">
      <c r="BX27732" s="2"/>
    </row>
    <row r="27733" spans="76:76">
      <c r="BX27733" s="2"/>
    </row>
    <row r="27734" spans="76:76">
      <c r="BX27734" s="2"/>
    </row>
    <row r="27735" spans="76:76">
      <c r="BX27735" s="2"/>
    </row>
    <row r="27736" spans="76:76">
      <c r="BX27736" s="2"/>
    </row>
    <row r="27737" spans="76:76">
      <c r="BX27737" s="2"/>
    </row>
    <row r="27738" spans="76:76">
      <c r="BX27738" s="2"/>
    </row>
    <row r="27739" spans="76:76">
      <c r="BX27739" s="2"/>
    </row>
    <row r="27740" spans="76:76">
      <c r="BX27740" s="2"/>
    </row>
    <row r="27741" spans="76:76">
      <c r="BX27741" s="2"/>
    </row>
    <row r="27742" spans="76:76">
      <c r="BX27742" s="2"/>
    </row>
    <row r="27743" spans="76:76">
      <c r="BX27743" s="2"/>
    </row>
    <row r="27744" spans="76:76">
      <c r="BX27744" s="2"/>
    </row>
    <row r="27745" spans="76:76">
      <c r="BX27745" s="2"/>
    </row>
    <row r="27746" spans="76:76">
      <c r="BX27746" s="2"/>
    </row>
    <row r="27747" spans="76:76">
      <c r="BX27747" s="2"/>
    </row>
    <row r="27748" spans="76:76">
      <c r="BX27748" s="2"/>
    </row>
    <row r="27749" spans="76:76">
      <c r="BX27749" s="2"/>
    </row>
    <row r="27750" spans="76:76">
      <c r="BX27750" s="2"/>
    </row>
    <row r="27751" spans="76:76">
      <c r="BX27751" s="2"/>
    </row>
    <row r="27752" spans="76:76">
      <c r="BX27752" s="2"/>
    </row>
    <row r="27753" spans="76:76">
      <c r="BX27753" s="2"/>
    </row>
    <row r="27754" spans="76:76">
      <c r="BX27754" s="2"/>
    </row>
    <row r="27755" spans="76:76">
      <c r="BX27755" s="2"/>
    </row>
    <row r="27756" spans="76:76">
      <c r="BX27756" s="2"/>
    </row>
    <row r="27757" spans="76:76">
      <c r="BX27757" s="2"/>
    </row>
    <row r="27758" spans="76:76">
      <c r="BX27758" s="2"/>
    </row>
    <row r="27759" spans="76:76">
      <c r="BX27759" s="2"/>
    </row>
    <row r="27760" spans="76:76">
      <c r="BX27760" s="2"/>
    </row>
    <row r="27761" spans="76:76">
      <c r="BX27761" s="2"/>
    </row>
    <row r="27762" spans="76:76">
      <c r="BX27762" s="2"/>
    </row>
    <row r="27763" spans="76:76">
      <c r="BX27763" s="2"/>
    </row>
    <row r="27764" spans="76:76">
      <c r="BX27764" s="2"/>
    </row>
    <row r="27765" spans="76:76">
      <c r="BX27765" s="2"/>
    </row>
    <row r="27766" spans="76:76">
      <c r="BX27766" s="2"/>
    </row>
    <row r="27767" spans="76:76">
      <c r="BX27767" s="2"/>
    </row>
    <row r="27768" spans="76:76">
      <c r="BX27768" s="2"/>
    </row>
    <row r="27769" spans="76:76">
      <c r="BX27769" s="2"/>
    </row>
    <row r="27770" spans="76:76">
      <c r="BX27770" s="2"/>
    </row>
    <row r="27771" spans="76:76">
      <c r="BX27771" s="2"/>
    </row>
    <row r="27772" spans="76:76">
      <c r="BX27772" s="2"/>
    </row>
    <row r="27773" spans="76:76">
      <c r="BX27773" s="2"/>
    </row>
    <row r="27774" spans="76:76">
      <c r="BX27774" s="2"/>
    </row>
    <row r="27775" spans="76:76">
      <c r="BX27775" s="2"/>
    </row>
    <row r="27776" spans="76:76">
      <c r="BX27776" s="2"/>
    </row>
    <row r="27777" spans="76:76">
      <c r="BX27777" s="2"/>
    </row>
    <row r="27778" spans="76:76">
      <c r="BX27778" s="2"/>
    </row>
    <row r="27779" spans="76:76">
      <c r="BX27779" s="2"/>
    </row>
    <row r="27780" spans="76:76">
      <c r="BX27780" s="2"/>
    </row>
    <row r="27781" spans="76:76">
      <c r="BX27781" s="2"/>
    </row>
    <row r="27782" spans="76:76">
      <c r="BX27782" s="2"/>
    </row>
    <row r="27783" spans="76:76">
      <c r="BX27783" s="2"/>
    </row>
    <row r="27784" spans="76:76">
      <c r="BX27784" s="2"/>
    </row>
    <row r="27785" spans="76:76">
      <c r="BX27785" s="2"/>
    </row>
    <row r="27786" spans="76:76">
      <c r="BX27786" s="2"/>
    </row>
    <row r="27787" spans="76:76">
      <c r="BX27787" s="2"/>
    </row>
    <row r="27788" spans="76:76">
      <c r="BX27788" s="2"/>
    </row>
    <row r="27789" spans="76:76">
      <c r="BX27789" s="2"/>
    </row>
    <row r="27790" spans="76:76">
      <c r="BX27790" s="2"/>
    </row>
    <row r="27791" spans="76:76">
      <c r="BX27791" s="2"/>
    </row>
    <row r="27792" spans="76:76">
      <c r="BX27792" s="2"/>
    </row>
    <row r="27793" spans="76:76">
      <c r="BX27793" s="2"/>
    </row>
    <row r="27794" spans="76:76">
      <c r="BX27794" s="2"/>
    </row>
    <row r="27795" spans="76:76">
      <c r="BX27795" s="2"/>
    </row>
    <row r="27796" spans="76:76">
      <c r="BX27796" s="2"/>
    </row>
    <row r="27797" spans="76:76">
      <c r="BX27797" s="2"/>
    </row>
    <row r="27798" spans="76:76">
      <c r="BX27798" s="2"/>
    </row>
    <row r="27799" spans="76:76">
      <c r="BX27799" s="2"/>
    </row>
    <row r="27800" spans="76:76">
      <c r="BX27800" s="2"/>
    </row>
    <row r="27801" spans="76:76">
      <c r="BX27801" s="2"/>
    </row>
    <row r="27802" spans="76:76">
      <c r="BX27802" s="2"/>
    </row>
    <row r="27803" spans="76:76">
      <c r="BX27803" s="2"/>
    </row>
    <row r="27804" spans="76:76">
      <c r="BX27804" s="2"/>
    </row>
    <row r="27805" spans="76:76">
      <c r="BX27805" s="2"/>
    </row>
    <row r="27806" spans="76:76">
      <c r="BX27806" s="2"/>
    </row>
    <row r="27807" spans="76:76">
      <c r="BX27807" s="2"/>
    </row>
    <row r="27808" spans="76:76">
      <c r="BX27808" s="2"/>
    </row>
    <row r="27809" spans="76:76">
      <c r="BX27809" s="2"/>
    </row>
    <row r="27810" spans="76:76">
      <c r="BX27810" s="2"/>
    </row>
    <row r="27811" spans="76:76">
      <c r="BX27811" s="2"/>
    </row>
    <row r="27812" spans="76:76">
      <c r="BX27812" s="2"/>
    </row>
    <row r="27813" spans="76:76">
      <c r="BX27813" s="2"/>
    </row>
    <row r="27814" spans="76:76">
      <c r="BX27814" s="2"/>
    </row>
    <row r="27815" spans="76:76">
      <c r="BX27815" s="2"/>
    </row>
    <row r="27816" spans="76:76">
      <c r="BX27816" s="2"/>
    </row>
    <row r="27817" spans="76:76">
      <c r="BX27817" s="2"/>
    </row>
    <row r="27818" spans="76:76">
      <c r="BX27818" s="2"/>
    </row>
    <row r="27819" spans="76:76">
      <c r="BX27819" s="2"/>
    </row>
    <row r="27820" spans="76:76">
      <c r="BX27820" s="2"/>
    </row>
    <row r="27821" spans="76:76">
      <c r="BX27821" s="2"/>
    </row>
    <row r="27822" spans="76:76">
      <c r="BX27822" s="2"/>
    </row>
    <row r="27823" spans="76:76">
      <c r="BX27823" s="2"/>
    </row>
    <row r="27824" spans="76:76">
      <c r="BX27824" s="2"/>
    </row>
    <row r="27825" spans="76:76">
      <c r="BX27825" s="2"/>
    </row>
    <row r="27826" spans="76:76">
      <c r="BX27826" s="2"/>
    </row>
    <row r="27827" spans="76:76">
      <c r="BX27827" s="2"/>
    </row>
    <row r="27828" spans="76:76">
      <c r="BX27828" s="2"/>
    </row>
    <row r="27829" spans="76:76">
      <c r="BX27829" s="2"/>
    </row>
    <row r="27830" spans="76:76">
      <c r="BX27830" s="2"/>
    </row>
    <row r="27831" spans="76:76">
      <c r="BX27831" s="2"/>
    </row>
    <row r="27832" spans="76:76">
      <c r="BX27832" s="2"/>
    </row>
    <row r="27833" spans="76:76">
      <c r="BX27833" s="2"/>
    </row>
    <row r="27834" spans="76:76">
      <c r="BX27834" s="2"/>
    </row>
    <row r="27835" spans="76:76">
      <c r="BX27835" s="2"/>
    </row>
    <row r="27836" spans="76:76">
      <c r="BX27836" s="2"/>
    </row>
    <row r="27837" spans="76:76">
      <c r="BX27837" s="2"/>
    </row>
    <row r="27838" spans="76:76">
      <c r="BX27838" s="2"/>
    </row>
    <row r="27839" spans="76:76">
      <c r="BX27839" s="2"/>
    </row>
    <row r="27840" spans="76:76">
      <c r="BX27840" s="2"/>
    </row>
    <row r="27841" spans="76:76">
      <c r="BX27841" s="2"/>
    </row>
    <row r="27842" spans="76:76">
      <c r="BX27842" s="2"/>
    </row>
    <row r="27843" spans="76:76">
      <c r="BX27843" s="2"/>
    </row>
    <row r="27844" spans="76:76">
      <c r="BX27844" s="2"/>
    </row>
    <row r="27845" spans="76:76">
      <c r="BX27845" s="2"/>
    </row>
    <row r="27846" spans="76:76">
      <c r="BX27846" s="2"/>
    </row>
    <row r="27847" spans="76:76">
      <c r="BX27847" s="2"/>
    </row>
    <row r="27848" spans="76:76">
      <c r="BX27848" s="2"/>
    </row>
    <row r="27849" spans="76:76">
      <c r="BX27849" s="2"/>
    </row>
    <row r="27850" spans="76:76">
      <c r="BX27850" s="2"/>
    </row>
    <row r="27851" spans="76:76">
      <c r="BX27851" s="2"/>
    </row>
    <row r="27852" spans="76:76">
      <c r="BX27852" s="2"/>
    </row>
    <row r="27853" spans="76:76">
      <c r="BX27853" s="2"/>
    </row>
    <row r="27854" spans="76:76">
      <c r="BX27854" s="2"/>
    </row>
    <row r="27855" spans="76:76">
      <c r="BX27855" s="2"/>
    </row>
    <row r="27856" spans="76:76">
      <c r="BX27856" s="2"/>
    </row>
    <row r="27857" spans="76:76">
      <c r="BX27857" s="2"/>
    </row>
    <row r="27858" spans="76:76">
      <c r="BX27858" s="2"/>
    </row>
    <row r="27859" spans="76:76">
      <c r="BX27859" s="2"/>
    </row>
    <row r="27860" spans="76:76">
      <c r="BX27860" s="2"/>
    </row>
    <row r="27861" spans="76:76">
      <c r="BX27861" s="2"/>
    </row>
    <row r="27862" spans="76:76">
      <c r="BX27862" s="2"/>
    </row>
    <row r="27863" spans="76:76">
      <c r="BX27863" s="2"/>
    </row>
    <row r="27864" spans="76:76">
      <c r="BX27864" s="2"/>
    </row>
    <row r="27865" spans="76:76">
      <c r="BX27865" s="2"/>
    </row>
    <row r="27866" spans="76:76">
      <c r="BX27866" s="2"/>
    </row>
    <row r="27867" spans="76:76">
      <c r="BX27867" s="2"/>
    </row>
    <row r="27868" spans="76:76">
      <c r="BX27868" s="2"/>
    </row>
    <row r="27869" spans="76:76">
      <c r="BX27869" s="2"/>
    </row>
    <row r="27870" spans="76:76">
      <c r="BX27870" s="2"/>
    </row>
    <row r="27871" spans="76:76">
      <c r="BX27871" s="2"/>
    </row>
    <row r="27872" spans="76:76">
      <c r="BX27872" s="2"/>
    </row>
    <row r="27873" spans="76:76">
      <c r="BX27873" s="2"/>
    </row>
    <row r="27874" spans="76:76">
      <c r="BX27874" s="2"/>
    </row>
    <row r="27875" spans="76:76">
      <c r="BX27875" s="2"/>
    </row>
    <row r="27876" spans="76:76">
      <c r="BX27876" s="2"/>
    </row>
    <row r="27877" spans="76:76">
      <c r="BX27877" s="2"/>
    </row>
    <row r="27878" spans="76:76">
      <c r="BX27878" s="2"/>
    </row>
    <row r="27879" spans="76:76">
      <c r="BX27879" s="2"/>
    </row>
    <row r="27880" spans="76:76">
      <c r="BX27880" s="2"/>
    </row>
    <row r="27881" spans="76:76">
      <c r="BX27881" s="2"/>
    </row>
    <row r="27882" spans="76:76">
      <c r="BX27882" s="2"/>
    </row>
    <row r="27883" spans="76:76">
      <c r="BX27883" s="2"/>
    </row>
    <row r="27884" spans="76:76">
      <c r="BX27884" s="2"/>
    </row>
    <row r="27885" spans="76:76">
      <c r="BX27885" s="2"/>
    </row>
    <row r="27886" spans="76:76">
      <c r="BX27886" s="2"/>
    </row>
    <row r="27887" spans="76:76">
      <c r="BX27887" s="2"/>
    </row>
    <row r="27888" spans="76:76">
      <c r="BX27888" s="2"/>
    </row>
    <row r="27889" spans="76:76">
      <c r="BX27889" s="2"/>
    </row>
    <row r="27890" spans="76:76">
      <c r="BX27890" s="2"/>
    </row>
    <row r="27891" spans="76:76">
      <c r="BX27891" s="2"/>
    </row>
    <row r="27892" spans="76:76">
      <c r="BX27892" s="2"/>
    </row>
    <row r="27893" spans="76:76">
      <c r="BX27893" s="2"/>
    </row>
    <row r="27894" spans="76:76">
      <c r="BX27894" s="2"/>
    </row>
    <row r="27895" spans="76:76">
      <c r="BX27895" s="2"/>
    </row>
    <row r="27896" spans="76:76">
      <c r="BX27896" s="2"/>
    </row>
    <row r="27897" spans="76:76">
      <c r="BX27897" s="2"/>
    </row>
    <row r="27898" spans="76:76">
      <c r="BX27898" s="2"/>
    </row>
    <row r="27899" spans="76:76">
      <c r="BX27899" s="2"/>
    </row>
    <row r="27900" spans="76:76">
      <c r="BX27900" s="2"/>
    </row>
    <row r="27901" spans="76:76">
      <c r="BX27901" s="2"/>
    </row>
    <row r="27902" spans="76:76">
      <c r="BX27902" s="2"/>
    </row>
    <row r="27903" spans="76:76">
      <c r="BX27903" s="2"/>
    </row>
    <row r="27904" spans="76:76">
      <c r="BX27904" s="2"/>
    </row>
    <row r="27905" spans="76:76">
      <c r="BX27905" s="2"/>
    </row>
    <row r="27906" spans="76:76">
      <c r="BX27906" s="2"/>
    </row>
    <row r="27907" spans="76:76">
      <c r="BX27907" s="2"/>
    </row>
    <row r="27908" spans="76:76">
      <c r="BX27908" s="2"/>
    </row>
    <row r="27909" spans="76:76">
      <c r="BX27909" s="2"/>
    </row>
    <row r="27910" spans="76:76">
      <c r="BX27910" s="2"/>
    </row>
    <row r="27911" spans="76:76">
      <c r="BX27911" s="2"/>
    </row>
    <row r="27912" spans="76:76">
      <c r="BX27912" s="2"/>
    </row>
    <row r="27913" spans="76:76">
      <c r="BX27913" s="2"/>
    </row>
    <row r="27914" spans="76:76">
      <c r="BX27914" s="2"/>
    </row>
    <row r="27915" spans="76:76">
      <c r="BX27915" s="2"/>
    </row>
    <row r="27916" spans="76:76">
      <c r="BX27916" s="2"/>
    </row>
    <row r="27917" spans="76:76">
      <c r="BX27917" s="2"/>
    </row>
    <row r="27918" spans="76:76">
      <c r="BX27918" s="2"/>
    </row>
    <row r="27919" spans="76:76">
      <c r="BX27919" s="2"/>
    </row>
    <row r="27920" spans="76:76">
      <c r="BX27920" s="2"/>
    </row>
    <row r="27921" spans="76:76">
      <c r="BX27921" s="2"/>
    </row>
    <row r="27922" spans="76:76">
      <c r="BX27922" s="2"/>
    </row>
    <row r="27923" spans="76:76">
      <c r="BX27923" s="2"/>
    </row>
    <row r="27924" spans="76:76">
      <c r="BX27924" s="2"/>
    </row>
    <row r="27925" spans="76:76">
      <c r="BX27925" s="2"/>
    </row>
    <row r="27926" spans="76:76">
      <c r="BX27926" s="2"/>
    </row>
    <row r="27927" spans="76:76">
      <c r="BX27927" s="2"/>
    </row>
    <row r="27928" spans="76:76">
      <c r="BX27928" s="2"/>
    </row>
    <row r="27929" spans="76:76">
      <c r="BX27929" s="2"/>
    </row>
    <row r="27930" spans="76:76">
      <c r="BX27930" s="2"/>
    </row>
    <row r="27931" spans="76:76">
      <c r="BX27931" s="2"/>
    </row>
    <row r="27932" spans="76:76">
      <c r="BX27932" s="2"/>
    </row>
    <row r="27933" spans="76:76">
      <c r="BX27933" s="2"/>
    </row>
    <row r="27934" spans="76:76">
      <c r="BX27934" s="2"/>
    </row>
    <row r="27935" spans="76:76">
      <c r="BX27935" s="2"/>
    </row>
    <row r="27936" spans="76:76">
      <c r="BX27936" s="2"/>
    </row>
    <row r="27937" spans="76:76">
      <c r="BX27937" s="2"/>
    </row>
    <row r="27938" spans="76:76">
      <c r="BX27938" s="2"/>
    </row>
    <row r="27939" spans="76:76">
      <c r="BX27939" s="2"/>
    </row>
    <row r="27940" spans="76:76">
      <c r="BX27940" s="2"/>
    </row>
    <row r="27941" spans="76:76">
      <c r="BX27941" s="2"/>
    </row>
    <row r="27942" spans="76:76">
      <c r="BX27942" s="2"/>
    </row>
    <row r="27943" spans="76:76">
      <c r="BX27943" s="2"/>
    </row>
    <row r="27944" spans="76:76">
      <c r="BX27944" s="2"/>
    </row>
    <row r="27945" spans="76:76">
      <c r="BX27945" s="2"/>
    </row>
    <row r="27946" spans="76:76">
      <c r="BX27946" s="2"/>
    </row>
    <row r="27947" spans="76:76">
      <c r="BX27947" s="2"/>
    </row>
    <row r="27948" spans="76:76">
      <c r="BX27948" s="2"/>
    </row>
    <row r="27949" spans="76:76">
      <c r="BX27949" s="2"/>
    </row>
    <row r="27950" spans="76:76">
      <c r="BX27950" s="2"/>
    </row>
    <row r="27951" spans="76:76">
      <c r="BX27951" s="2"/>
    </row>
    <row r="27952" spans="76:76">
      <c r="BX27952" s="2"/>
    </row>
    <row r="27953" spans="76:76">
      <c r="BX27953" s="2"/>
    </row>
    <row r="27954" spans="76:76">
      <c r="BX27954" s="2"/>
    </row>
    <row r="27955" spans="76:76">
      <c r="BX27955" s="2"/>
    </row>
    <row r="27956" spans="76:76">
      <c r="BX27956" s="2"/>
    </row>
    <row r="27957" spans="76:76">
      <c r="BX27957" s="2"/>
    </row>
    <row r="27958" spans="76:76">
      <c r="BX27958" s="2"/>
    </row>
    <row r="27959" spans="76:76">
      <c r="BX27959" s="2"/>
    </row>
    <row r="27960" spans="76:76">
      <c r="BX27960" s="2"/>
    </row>
    <row r="27961" spans="76:76">
      <c r="BX27961" s="2"/>
    </row>
    <row r="27962" spans="76:76">
      <c r="BX27962" s="2"/>
    </row>
    <row r="27963" spans="76:76">
      <c r="BX27963" s="2"/>
    </row>
    <row r="27964" spans="76:76">
      <c r="BX27964" s="2"/>
    </row>
    <row r="27965" spans="76:76">
      <c r="BX27965" s="2"/>
    </row>
    <row r="27966" spans="76:76">
      <c r="BX27966" s="2"/>
    </row>
    <row r="27967" spans="76:76">
      <c r="BX27967" s="2"/>
    </row>
    <row r="27968" spans="76:76">
      <c r="BX27968" s="2"/>
    </row>
    <row r="27969" spans="76:76">
      <c r="BX27969" s="2"/>
    </row>
    <row r="27970" spans="76:76">
      <c r="BX27970" s="2"/>
    </row>
    <row r="27971" spans="76:76">
      <c r="BX27971" s="2"/>
    </row>
    <row r="27972" spans="76:76">
      <c r="BX27972" s="2"/>
    </row>
    <row r="27973" spans="76:76">
      <c r="BX27973" s="2"/>
    </row>
    <row r="27974" spans="76:76">
      <c r="BX27974" s="2"/>
    </row>
    <row r="27975" spans="76:76">
      <c r="BX27975" s="2"/>
    </row>
    <row r="27976" spans="76:76">
      <c r="BX27976" s="2"/>
    </row>
    <row r="27977" spans="76:76">
      <c r="BX27977" s="2"/>
    </row>
    <row r="27978" spans="76:76">
      <c r="BX27978" s="2"/>
    </row>
    <row r="27979" spans="76:76">
      <c r="BX27979" s="2"/>
    </row>
    <row r="27980" spans="76:76">
      <c r="BX27980" s="2"/>
    </row>
    <row r="27981" spans="76:76">
      <c r="BX27981" s="2"/>
    </row>
    <row r="27982" spans="76:76">
      <c r="BX27982" s="2"/>
    </row>
    <row r="27983" spans="76:76">
      <c r="BX27983" s="2"/>
    </row>
    <row r="27984" spans="76:76">
      <c r="BX27984" s="2"/>
    </row>
    <row r="27985" spans="76:76">
      <c r="BX27985" s="2"/>
    </row>
    <row r="27986" spans="76:76">
      <c r="BX27986" s="2"/>
    </row>
    <row r="27987" spans="76:76">
      <c r="BX27987" s="2"/>
    </row>
    <row r="27988" spans="76:76">
      <c r="BX27988" s="2"/>
    </row>
    <row r="27989" spans="76:76">
      <c r="BX27989" s="2"/>
    </row>
    <row r="27990" spans="76:76">
      <c r="BX27990" s="2"/>
    </row>
    <row r="27991" spans="76:76">
      <c r="BX27991" s="2"/>
    </row>
    <row r="27992" spans="76:76">
      <c r="BX27992" s="2"/>
    </row>
    <row r="27993" spans="76:76">
      <c r="BX27993" s="2"/>
    </row>
    <row r="27994" spans="76:76">
      <c r="BX27994" s="2"/>
    </row>
    <row r="27995" spans="76:76">
      <c r="BX27995" s="2"/>
    </row>
    <row r="27996" spans="76:76">
      <c r="BX27996" s="2"/>
    </row>
    <row r="27997" spans="76:76">
      <c r="BX27997" s="2"/>
    </row>
    <row r="27998" spans="76:76">
      <c r="BX27998" s="2"/>
    </row>
    <row r="27999" spans="76:76">
      <c r="BX27999" s="2"/>
    </row>
    <row r="28000" spans="76:76">
      <c r="BX28000" s="2"/>
    </row>
    <row r="28001" spans="76:76">
      <c r="BX28001" s="2"/>
    </row>
    <row r="28002" spans="76:76">
      <c r="BX28002" s="2"/>
    </row>
    <row r="28003" spans="76:76">
      <c r="BX28003" s="2"/>
    </row>
    <row r="28004" spans="76:76">
      <c r="BX28004" s="2"/>
    </row>
    <row r="28005" spans="76:76">
      <c r="BX28005" s="2"/>
    </row>
    <row r="28006" spans="76:76">
      <c r="BX28006" s="2"/>
    </row>
    <row r="28007" spans="76:76">
      <c r="BX28007" s="2"/>
    </row>
    <row r="28008" spans="76:76">
      <c r="BX28008" s="2"/>
    </row>
    <row r="28009" spans="76:76">
      <c r="BX28009" s="2"/>
    </row>
    <row r="28010" spans="76:76">
      <c r="BX28010" s="2"/>
    </row>
    <row r="28011" spans="76:76">
      <c r="BX28011" s="2"/>
    </row>
    <row r="28012" spans="76:76">
      <c r="BX28012" s="2"/>
    </row>
    <row r="28013" spans="76:76">
      <c r="BX28013" s="2"/>
    </row>
    <row r="28014" spans="76:76">
      <c r="BX28014" s="2"/>
    </row>
    <row r="28015" spans="76:76">
      <c r="BX28015" s="2"/>
    </row>
    <row r="28016" spans="76:76">
      <c r="BX28016" s="2"/>
    </row>
    <row r="28017" spans="76:76">
      <c r="BX28017" s="2"/>
    </row>
    <row r="28018" spans="76:76">
      <c r="BX28018" s="2"/>
    </row>
    <row r="28019" spans="76:76">
      <c r="BX28019" s="2"/>
    </row>
    <row r="28020" spans="76:76">
      <c r="BX28020" s="2"/>
    </row>
    <row r="28021" spans="76:76">
      <c r="BX28021" s="2"/>
    </row>
    <row r="28022" spans="76:76">
      <c r="BX28022" s="2"/>
    </row>
    <row r="28023" spans="76:76">
      <c r="BX28023" s="2"/>
    </row>
    <row r="28024" spans="76:76">
      <c r="BX28024" s="2"/>
    </row>
    <row r="28025" spans="76:76">
      <c r="BX28025" s="2"/>
    </row>
    <row r="28026" spans="76:76">
      <c r="BX28026" s="2"/>
    </row>
    <row r="28027" spans="76:76">
      <c r="BX28027" s="2"/>
    </row>
    <row r="28028" spans="76:76">
      <c r="BX28028" s="2"/>
    </row>
    <row r="28029" spans="76:76">
      <c r="BX28029" s="2"/>
    </row>
    <row r="28030" spans="76:76">
      <c r="BX28030" s="2"/>
    </row>
    <row r="28031" spans="76:76">
      <c r="BX28031" s="2"/>
    </row>
    <row r="28032" spans="76:76">
      <c r="BX28032" s="2"/>
    </row>
    <row r="28033" spans="76:76">
      <c r="BX28033" s="2"/>
    </row>
    <row r="28034" spans="76:76">
      <c r="BX28034" s="2"/>
    </row>
    <row r="28035" spans="76:76">
      <c r="BX28035" s="2"/>
    </row>
    <row r="28036" spans="76:76">
      <c r="BX28036" s="2"/>
    </row>
    <row r="28037" spans="76:76">
      <c r="BX28037" s="2"/>
    </row>
    <row r="28038" spans="76:76">
      <c r="BX28038" s="2"/>
    </row>
    <row r="28039" spans="76:76">
      <c r="BX28039" s="2"/>
    </row>
    <row r="28040" spans="76:76">
      <c r="BX28040" s="2"/>
    </row>
    <row r="28041" spans="76:76">
      <c r="BX28041" s="2"/>
    </row>
    <row r="28042" spans="76:76">
      <c r="BX28042" s="2"/>
    </row>
    <row r="28043" spans="76:76">
      <c r="BX28043" s="2"/>
    </row>
    <row r="28044" spans="76:76">
      <c r="BX28044" s="2"/>
    </row>
    <row r="28045" spans="76:76">
      <c r="BX28045" s="2"/>
    </row>
    <row r="28046" spans="76:76">
      <c r="BX28046" s="2"/>
    </row>
    <row r="28047" spans="76:76">
      <c r="BX28047" s="2"/>
    </row>
    <row r="28048" spans="76:76">
      <c r="BX28048" s="2"/>
    </row>
    <row r="28049" spans="76:76">
      <c r="BX28049" s="2"/>
    </row>
    <row r="28050" spans="76:76">
      <c r="BX28050" s="2"/>
    </row>
    <row r="28051" spans="76:76">
      <c r="BX28051" s="2"/>
    </row>
    <row r="28052" spans="76:76">
      <c r="BX28052" s="2"/>
    </row>
    <row r="28053" spans="76:76">
      <c r="BX28053" s="2"/>
    </row>
    <row r="28054" spans="76:76">
      <c r="BX28054" s="2"/>
    </row>
    <row r="28055" spans="76:76">
      <c r="BX28055" s="2"/>
    </row>
    <row r="28056" spans="76:76">
      <c r="BX28056" s="2"/>
    </row>
    <row r="28057" spans="76:76">
      <c r="BX28057" s="2"/>
    </row>
    <row r="28058" spans="76:76">
      <c r="BX28058" s="2"/>
    </row>
    <row r="28059" spans="76:76">
      <c r="BX28059" s="2"/>
    </row>
    <row r="28060" spans="76:76">
      <c r="BX28060" s="2"/>
    </row>
    <row r="28061" spans="76:76">
      <c r="BX28061" s="2"/>
    </row>
    <row r="28062" spans="76:76">
      <c r="BX28062" s="2"/>
    </row>
    <row r="28063" spans="76:76">
      <c r="BX28063" s="2"/>
    </row>
    <row r="28064" spans="76:76">
      <c r="BX28064" s="2"/>
    </row>
    <row r="28065" spans="76:76">
      <c r="BX28065" s="2"/>
    </row>
    <row r="28066" spans="76:76">
      <c r="BX28066" s="2"/>
    </row>
    <row r="28067" spans="76:76">
      <c r="BX28067" s="2"/>
    </row>
    <row r="28068" spans="76:76">
      <c r="BX28068" s="2"/>
    </row>
    <row r="28069" spans="76:76">
      <c r="BX28069" s="2"/>
    </row>
    <row r="28070" spans="76:76">
      <c r="BX28070" s="2"/>
    </row>
    <row r="28071" spans="76:76">
      <c r="BX28071" s="2"/>
    </row>
    <row r="28072" spans="76:76">
      <c r="BX28072" s="2"/>
    </row>
    <row r="28073" spans="76:76">
      <c r="BX28073" s="2"/>
    </row>
    <row r="28074" spans="76:76">
      <c r="BX28074" s="2"/>
    </row>
    <row r="28075" spans="76:76">
      <c r="BX28075" s="2"/>
    </row>
    <row r="28076" spans="76:76">
      <c r="BX28076" s="2"/>
    </row>
    <row r="28077" spans="76:76">
      <c r="BX28077" s="2"/>
    </row>
    <row r="28078" spans="76:76">
      <c r="BX28078" s="2"/>
    </row>
    <row r="28079" spans="76:76">
      <c r="BX28079" s="2"/>
    </row>
    <row r="28080" spans="76:76">
      <c r="BX28080" s="2"/>
    </row>
    <row r="28081" spans="76:76">
      <c r="BX28081" s="2"/>
    </row>
    <row r="28082" spans="76:76">
      <c r="BX28082" s="2"/>
    </row>
    <row r="28083" spans="76:76">
      <c r="BX28083" s="2"/>
    </row>
    <row r="28084" spans="76:76">
      <c r="BX28084" s="2"/>
    </row>
    <row r="28085" spans="76:76">
      <c r="BX28085" s="2"/>
    </row>
    <row r="28086" spans="76:76">
      <c r="BX28086" s="2"/>
    </row>
    <row r="28087" spans="76:76">
      <c r="BX28087" s="2"/>
    </row>
    <row r="28088" spans="76:76">
      <c r="BX28088" s="2"/>
    </row>
    <row r="28089" spans="76:76">
      <c r="BX28089" s="2"/>
    </row>
    <row r="28090" spans="76:76">
      <c r="BX28090" s="2"/>
    </row>
    <row r="28091" spans="76:76">
      <c r="BX28091" s="2"/>
    </row>
    <row r="28092" spans="76:76">
      <c r="BX28092" s="2"/>
    </row>
    <row r="28093" spans="76:76">
      <c r="BX28093" s="2"/>
    </row>
    <row r="28094" spans="76:76">
      <c r="BX28094" s="2"/>
    </row>
    <row r="28095" spans="76:76">
      <c r="BX28095" s="2"/>
    </row>
    <row r="28096" spans="76:76">
      <c r="BX28096" s="2"/>
    </row>
    <row r="28097" spans="76:76">
      <c r="BX28097" s="2"/>
    </row>
    <row r="28098" spans="76:76">
      <c r="BX28098" s="2"/>
    </row>
    <row r="28099" spans="76:76">
      <c r="BX28099" s="2"/>
    </row>
    <row r="28100" spans="76:76">
      <c r="BX28100" s="2"/>
    </row>
    <row r="28101" spans="76:76">
      <c r="BX28101" s="2"/>
    </row>
    <row r="28102" spans="76:76">
      <c r="BX28102" s="2"/>
    </row>
    <row r="28103" spans="76:76">
      <c r="BX28103" s="2"/>
    </row>
    <row r="28104" spans="76:76">
      <c r="BX28104" s="2"/>
    </row>
    <row r="28105" spans="76:76">
      <c r="BX28105" s="2"/>
    </row>
    <row r="28106" spans="76:76">
      <c r="BX28106" s="2"/>
    </row>
    <row r="28107" spans="76:76">
      <c r="BX28107" s="2"/>
    </row>
    <row r="28108" spans="76:76">
      <c r="BX28108" s="2"/>
    </row>
    <row r="28109" spans="76:76">
      <c r="BX28109" s="2"/>
    </row>
    <row r="28110" spans="76:76">
      <c r="BX28110" s="2"/>
    </row>
    <row r="28111" spans="76:76">
      <c r="BX28111" s="2"/>
    </row>
    <row r="28112" spans="76:76">
      <c r="BX28112" s="2"/>
    </row>
    <row r="28113" spans="76:76">
      <c r="BX28113" s="2"/>
    </row>
    <row r="28114" spans="76:76">
      <c r="BX28114" s="2"/>
    </row>
    <row r="28115" spans="76:76">
      <c r="BX28115" s="2"/>
    </row>
    <row r="28116" spans="76:76">
      <c r="BX28116" s="2"/>
    </row>
    <row r="28117" spans="76:76">
      <c r="BX28117" s="2"/>
    </row>
    <row r="28118" spans="76:76">
      <c r="BX28118" s="2"/>
    </row>
    <row r="28119" spans="76:76">
      <c r="BX28119" s="2"/>
    </row>
    <row r="28120" spans="76:76">
      <c r="BX28120" s="2"/>
    </row>
    <row r="28121" spans="76:76">
      <c r="BX28121" s="2"/>
    </row>
    <row r="28122" spans="76:76">
      <c r="BX28122" s="2"/>
    </row>
    <row r="28123" spans="76:76">
      <c r="BX28123" s="2"/>
    </row>
    <row r="28124" spans="76:76">
      <c r="BX28124" s="2"/>
    </row>
    <row r="28125" spans="76:76">
      <c r="BX28125" s="2"/>
    </row>
    <row r="28126" spans="76:76">
      <c r="BX28126" s="2"/>
    </row>
    <row r="28127" spans="76:76">
      <c r="BX28127" s="2"/>
    </row>
    <row r="28128" spans="76:76">
      <c r="BX28128" s="2"/>
    </row>
    <row r="28129" spans="76:76">
      <c r="BX28129" s="2"/>
    </row>
    <row r="28130" spans="76:76">
      <c r="BX28130" s="2"/>
    </row>
    <row r="28131" spans="76:76">
      <c r="BX28131" s="2"/>
    </row>
    <row r="28132" spans="76:76">
      <c r="BX28132" s="2"/>
    </row>
    <row r="28133" spans="76:76">
      <c r="BX28133" s="2"/>
    </row>
    <row r="28134" spans="76:76">
      <c r="BX28134" s="2"/>
    </row>
    <row r="28135" spans="76:76">
      <c r="BX28135" s="2"/>
    </row>
    <row r="28136" spans="76:76">
      <c r="BX28136" s="2"/>
    </row>
    <row r="28137" spans="76:76">
      <c r="BX28137" s="2"/>
    </row>
    <row r="28138" spans="76:76">
      <c r="BX28138" s="2"/>
    </row>
    <row r="28139" spans="76:76">
      <c r="BX28139" s="2"/>
    </row>
    <row r="28140" spans="76:76">
      <c r="BX28140" s="2"/>
    </row>
    <row r="28141" spans="76:76">
      <c r="BX28141" s="2"/>
    </row>
    <row r="28142" spans="76:76">
      <c r="BX28142" s="2"/>
    </row>
    <row r="28143" spans="76:76">
      <c r="BX28143" s="2"/>
    </row>
    <row r="28144" spans="76:76">
      <c r="BX28144" s="2"/>
    </row>
    <row r="28145" spans="76:76">
      <c r="BX28145" s="2"/>
    </row>
    <row r="28146" spans="76:76">
      <c r="BX28146" s="2"/>
    </row>
    <row r="28147" spans="76:76">
      <c r="BX28147" s="2"/>
    </row>
    <row r="28148" spans="76:76">
      <c r="BX28148" s="2"/>
    </row>
    <row r="28149" spans="76:76">
      <c r="BX28149" s="2"/>
    </row>
    <row r="28150" spans="76:76">
      <c r="BX28150" s="2"/>
    </row>
    <row r="28151" spans="76:76">
      <c r="BX28151" s="2"/>
    </row>
    <row r="28152" spans="76:76">
      <c r="BX28152" s="2"/>
    </row>
    <row r="28153" spans="76:76">
      <c r="BX28153" s="2"/>
    </row>
    <row r="28154" spans="76:76">
      <c r="BX28154" s="2"/>
    </row>
    <row r="28155" spans="76:76">
      <c r="BX28155" s="2"/>
    </row>
    <row r="28156" spans="76:76">
      <c r="BX28156" s="2"/>
    </row>
    <row r="28157" spans="76:76">
      <c r="BX28157" s="2"/>
    </row>
    <row r="28158" spans="76:76">
      <c r="BX28158" s="2"/>
    </row>
    <row r="28159" spans="76:76">
      <c r="BX28159" s="2"/>
    </row>
    <row r="28160" spans="76:76">
      <c r="BX28160" s="2"/>
    </row>
    <row r="28161" spans="76:76">
      <c r="BX28161" s="2"/>
    </row>
    <row r="28162" spans="76:76">
      <c r="BX28162" s="2"/>
    </row>
    <row r="28163" spans="76:76">
      <c r="BX28163" s="2"/>
    </row>
    <row r="28164" spans="76:76">
      <c r="BX28164" s="2"/>
    </row>
    <row r="28165" spans="76:76">
      <c r="BX28165" s="2"/>
    </row>
    <row r="28166" spans="76:76">
      <c r="BX28166" s="2"/>
    </row>
    <row r="28167" spans="76:76">
      <c r="BX28167" s="2"/>
    </row>
    <row r="28168" spans="76:76">
      <c r="BX28168" s="2"/>
    </row>
    <row r="28169" spans="76:76">
      <c r="BX28169" s="2"/>
    </row>
    <row r="28170" spans="76:76">
      <c r="BX28170" s="2"/>
    </row>
    <row r="28171" spans="76:76">
      <c r="BX28171" s="2"/>
    </row>
    <row r="28172" spans="76:76">
      <c r="BX28172" s="2"/>
    </row>
    <row r="28173" spans="76:76">
      <c r="BX28173" s="2"/>
    </row>
    <row r="28174" spans="76:76">
      <c r="BX28174" s="2"/>
    </row>
    <row r="28175" spans="76:76">
      <c r="BX28175" s="2"/>
    </row>
    <row r="28176" spans="76:76">
      <c r="BX28176" s="2"/>
    </row>
    <row r="28177" spans="76:76">
      <c r="BX28177" s="2"/>
    </row>
    <row r="28178" spans="76:76">
      <c r="BX28178" s="2"/>
    </row>
    <row r="28179" spans="76:76">
      <c r="BX28179" s="2"/>
    </row>
    <row r="28180" spans="76:76">
      <c r="BX28180" s="2"/>
    </row>
    <row r="28181" spans="76:76">
      <c r="BX28181" s="2"/>
    </row>
    <row r="28182" spans="76:76">
      <c r="BX28182" s="2"/>
    </row>
    <row r="28183" spans="76:76">
      <c r="BX28183" s="2"/>
    </row>
    <row r="28184" spans="76:76">
      <c r="BX28184" s="2"/>
    </row>
    <row r="28185" spans="76:76">
      <c r="BX28185" s="2"/>
    </row>
    <row r="28186" spans="76:76">
      <c r="BX28186" s="2"/>
    </row>
    <row r="28187" spans="76:76">
      <c r="BX28187" s="2"/>
    </row>
    <row r="28188" spans="76:76">
      <c r="BX28188" s="2"/>
    </row>
    <row r="28189" spans="76:76">
      <c r="BX28189" s="2"/>
    </row>
    <row r="28190" spans="76:76">
      <c r="BX28190" s="2"/>
    </row>
    <row r="28191" spans="76:76">
      <c r="BX28191" s="2"/>
    </row>
    <row r="28192" spans="76:76">
      <c r="BX28192" s="2"/>
    </row>
    <row r="28193" spans="76:76">
      <c r="BX28193" s="2"/>
    </row>
    <row r="28194" spans="76:76">
      <c r="BX28194" s="2"/>
    </row>
    <row r="28195" spans="76:76">
      <c r="BX28195" s="2"/>
    </row>
    <row r="28196" spans="76:76">
      <c r="BX28196" s="2"/>
    </row>
    <row r="28197" spans="76:76">
      <c r="BX28197" s="2"/>
    </row>
    <row r="28198" spans="76:76">
      <c r="BX28198" s="2"/>
    </row>
    <row r="28199" spans="76:76">
      <c r="BX28199" s="2"/>
    </row>
    <row r="28200" spans="76:76">
      <c r="BX28200" s="2"/>
    </row>
    <row r="28201" spans="76:76">
      <c r="BX28201" s="2"/>
    </row>
    <row r="28202" spans="76:76">
      <c r="BX28202" s="2"/>
    </row>
    <row r="28203" spans="76:76">
      <c r="BX28203" s="2"/>
    </row>
    <row r="28204" spans="76:76">
      <c r="BX28204" s="2"/>
    </row>
    <row r="28205" spans="76:76">
      <c r="BX28205" s="2"/>
    </row>
    <row r="28206" spans="76:76">
      <c r="BX28206" s="2"/>
    </row>
    <row r="28207" spans="76:76">
      <c r="BX28207" s="2"/>
    </row>
    <row r="28208" spans="76:76">
      <c r="BX28208" s="2"/>
    </row>
    <row r="28209" spans="76:76">
      <c r="BX28209" s="2"/>
    </row>
    <row r="28210" spans="76:76">
      <c r="BX28210" s="2"/>
    </row>
    <row r="28211" spans="76:76">
      <c r="BX28211" s="2"/>
    </row>
    <row r="28212" spans="76:76">
      <c r="BX28212" s="2"/>
    </row>
    <row r="28213" spans="76:76">
      <c r="BX28213" s="2"/>
    </row>
    <row r="28214" spans="76:76">
      <c r="BX28214" s="2"/>
    </row>
    <row r="28215" spans="76:76">
      <c r="BX28215" s="2"/>
    </row>
    <row r="28216" spans="76:76">
      <c r="BX28216" s="2"/>
    </row>
    <row r="28217" spans="76:76">
      <c r="BX28217" s="2"/>
    </row>
    <row r="28218" spans="76:76">
      <c r="BX28218" s="2"/>
    </row>
    <row r="28219" spans="76:76">
      <c r="BX28219" s="2"/>
    </row>
    <row r="28220" spans="76:76">
      <c r="BX28220" s="2"/>
    </row>
    <row r="28221" spans="76:76">
      <c r="BX28221" s="2"/>
    </row>
    <row r="28222" spans="76:76">
      <c r="BX28222" s="2"/>
    </row>
    <row r="28223" spans="76:76">
      <c r="BX28223" s="2"/>
    </row>
    <row r="28224" spans="76:76">
      <c r="BX28224" s="2"/>
    </row>
    <row r="28225" spans="76:76">
      <c r="BX28225" s="2"/>
    </row>
    <row r="28226" spans="76:76">
      <c r="BX28226" s="2"/>
    </row>
    <row r="28227" spans="76:76">
      <c r="BX28227" s="2"/>
    </row>
    <row r="28228" spans="76:76">
      <c r="BX28228" s="2"/>
    </row>
    <row r="28229" spans="76:76">
      <c r="BX28229" s="2"/>
    </row>
    <row r="28230" spans="76:76">
      <c r="BX28230" s="2"/>
    </row>
    <row r="28231" spans="76:76">
      <c r="BX28231" s="2"/>
    </row>
    <row r="28232" spans="76:76">
      <c r="BX28232" s="2"/>
    </row>
    <row r="28233" spans="76:76">
      <c r="BX28233" s="2"/>
    </row>
    <row r="28234" spans="76:76">
      <c r="BX28234" s="2"/>
    </row>
    <row r="28235" spans="76:76">
      <c r="BX28235" s="2"/>
    </row>
    <row r="28236" spans="76:76">
      <c r="BX28236" s="2"/>
    </row>
    <row r="28237" spans="76:76">
      <c r="BX28237" s="2"/>
    </row>
    <row r="28238" spans="76:76">
      <c r="BX28238" s="2"/>
    </row>
    <row r="28239" spans="76:76">
      <c r="BX28239" s="2"/>
    </row>
    <row r="28240" spans="76:76">
      <c r="BX28240" s="2"/>
    </row>
    <row r="28241" spans="76:76">
      <c r="BX28241" s="2"/>
    </row>
    <row r="28242" spans="76:76">
      <c r="BX28242" s="2"/>
    </row>
    <row r="28243" spans="76:76">
      <c r="BX28243" s="2"/>
    </row>
    <row r="28244" spans="76:76">
      <c r="BX28244" s="2"/>
    </row>
    <row r="28245" spans="76:76">
      <c r="BX28245" s="2"/>
    </row>
    <row r="28246" spans="76:76">
      <c r="BX28246" s="2"/>
    </row>
    <row r="28247" spans="76:76">
      <c r="BX28247" s="2"/>
    </row>
    <row r="28248" spans="76:76">
      <c r="BX28248" s="2"/>
    </row>
    <row r="28249" spans="76:76">
      <c r="BX28249" s="2"/>
    </row>
    <row r="28250" spans="76:76">
      <c r="BX28250" s="2"/>
    </row>
    <row r="28251" spans="76:76">
      <c r="BX28251" s="2"/>
    </row>
    <row r="28252" spans="76:76">
      <c r="BX28252" s="2"/>
    </row>
    <row r="28253" spans="76:76">
      <c r="BX28253" s="2"/>
    </row>
    <row r="28254" spans="76:76">
      <c r="BX28254" s="2"/>
    </row>
    <row r="28255" spans="76:76">
      <c r="BX28255" s="2"/>
    </row>
    <row r="28256" spans="76:76">
      <c r="BX28256" s="2"/>
    </row>
    <row r="28257" spans="76:76">
      <c r="BX28257" s="2"/>
    </row>
    <row r="28258" spans="76:76">
      <c r="BX28258" s="2"/>
    </row>
    <row r="28259" spans="76:76">
      <c r="BX28259" s="2"/>
    </row>
    <row r="28260" spans="76:76">
      <c r="BX28260" s="2"/>
    </row>
    <row r="28261" spans="76:76">
      <c r="BX28261" s="2"/>
    </row>
    <row r="28262" spans="76:76">
      <c r="BX28262" s="2"/>
    </row>
    <row r="28263" spans="76:76">
      <c r="BX28263" s="2"/>
    </row>
    <row r="28264" spans="76:76">
      <c r="BX28264" s="2"/>
    </row>
    <row r="28265" spans="76:76">
      <c r="BX28265" s="2"/>
    </row>
    <row r="28266" spans="76:76">
      <c r="BX28266" s="2"/>
    </row>
    <row r="28267" spans="76:76">
      <c r="BX28267" s="2"/>
    </row>
    <row r="28268" spans="76:76">
      <c r="BX28268" s="2"/>
    </row>
    <row r="28269" spans="76:76">
      <c r="BX28269" s="2"/>
    </row>
    <row r="28270" spans="76:76">
      <c r="BX28270" s="2"/>
    </row>
    <row r="28271" spans="76:76">
      <c r="BX28271" s="2"/>
    </row>
    <row r="28272" spans="76:76">
      <c r="BX28272" s="2"/>
    </row>
    <row r="28273" spans="76:76">
      <c r="BX28273" s="2"/>
    </row>
    <row r="28274" spans="76:76">
      <c r="BX28274" s="2"/>
    </row>
    <row r="28275" spans="76:76">
      <c r="BX28275" s="2"/>
    </row>
    <row r="28276" spans="76:76">
      <c r="BX28276" s="2"/>
    </row>
    <row r="28277" spans="76:76">
      <c r="BX28277" s="2"/>
    </row>
    <row r="28278" spans="76:76">
      <c r="BX28278" s="2"/>
    </row>
    <row r="28279" spans="76:76">
      <c r="BX28279" s="2"/>
    </row>
    <row r="28280" spans="76:76">
      <c r="BX28280" s="2"/>
    </row>
    <row r="28281" spans="76:76">
      <c r="BX28281" s="2"/>
    </row>
    <row r="28282" spans="76:76">
      <c r="BX28282" s="2"/>
    </row>
    <row r="28283" spans="76:76">
      <c r="BX28283" s="2"/>
    </row>
    <row r="28284" spans="76:76">
      <c r="BX28284" s="2"/>
    </row>
    <row r="28285" spans="76:76">
      <c r="BX28285" s="2"/>
    </row>
    <row r="28286" spans="76:76">
      <c r="BX28286" s="2"/>
    </row>
    <row r="28287" spans="76:76">
      <c r="BX28287" s="2"/>
    </row>
    <row r="28288" spans="76:76">
      <c r="BX28288" s="2"/>
    </row>
    <row r="28289" spans="76:76">
      <c r="BX28289" s="2"/>
    </row>
    <row r="28290" spans="76:76">
      <c r="BX28290" s="2"/>
    </row>
    <row r="28291" spans="76:76">
      <c r="BX28291" s="2"/>
    </row>
    <row r="28292" spans="76:76">
      <c r="BX28292" s="2"/>
    </row>
    <row r="28293" spans="76:76">
      <c r="BX28293" s="2"/>
    </row>
    <row r="28294" spans="76:76">
      <c r="BX28294" s="2"/>
    </row>
    <row r="28295" spans="76:76">
      <c r="BX28295" s="2"/>
    </row>
    <row r="28296" spans="76:76">
      <c r="BX28296" s="2"/>
    </row>
    <row r="28297" spans="76:76">
      <c r="BX28297" s="2"/>
    </row>
    <row r="28298" spans="76:76">
      <c r="BX28298" s="2"/>
    </row>
    <row r="28299" spans="76:76">
      <c r="BX28299" s="2"/>
    </row>
    <row r="28300" spans="76:76">
      <c r="BX28300" s="2"/>
    </row>
    <row r="28301" spans="76:76">
      <c r="BX28301" s="2"/>
    </row>
    <row r="28302" spans="76:76">
      <c r="BX28302" s="2"/>
    </row>
    <row r="28303" spans="76:76">
      <c r="BX28303" s="2"/>
    </row>
    <row r="28304" spans="76:76">
      <c r="BX28304" s="2"/>
    </row>
    <row r="28305" spans="76:76">
      <c r="BX28305" s="2"/>
    </row>
    <row r="28306" spans="76:76">
      <c r="BX28306" s="2"/>
    </row>
    <row r="28307" spans="76:76">
      <c r="BX28307" s="2"/>
    </row>
    <row r="28308" spans="76:76">
      <c r="BX28308" s="2"/>
    </row>
    <row r="28309" spans="76:76">
      <c r="BX28309" s="2"/>
    </row>
    <row r="28310" spans="76:76">
      <c r="BX28310" s="2"/>
    </row>
    <row r="28311" spans="76:76">
      <c r="BX28311" s="2"/>
    </row>
    <row r="28312" spans="76:76">
      <c r="BX28312" s="2"/>
    </row>
    <row r="28313" spans="76:76">
      <c r="BX28313" s="2"/>
    </row>
    <row r="28314" spans="76:76">
      <c r="BX28314" s="2"/>
    </row>
    <row r="28315" spans="76:76">
      <c r="BX28315" s="2"/>
    </row>
    <row r="28316" spans="76:76">
      <c r="BX28316" s="2"/>
    </row>
    <row r="28317" spans="76:76">
      <c r="BX28317" s="2"/>
    </row>
    <row r="28318" spans="76:76">
      <c r="BX28318" s="2"/>
    </row>
    <row r="28319" spans="76:76">
      <c r="BX28319" s="2"/>
    </row>
    <row r="28320" spans="76:76">
      <c r="BX28320" s="2"/>
    </row>
    <row r="28321" spans="76:76">
      <c r="BX28321" s="2"/>
    </row>
    <row r="28322" spans="76:76">
      <c r="BX28322" s="2"/>
    </row>
    <row r="28323" spans="76:76">
      <c r="BX28323" s="2"/>
    </row>
    <row r="28324" spans="76:76">
      <c r="BX28324" s="2"/>
    </row>
    <row r="28325" spans="76:76">
      <c r="BX28325" s="2"/>
    </row>
    <row r="28326" spans="76:76">
      <c r="BX28326" s="2"/>
    </row>
    <row r="28327" spans="76:76">
      <c r="BX28327" s="2"/>
    </row>
    <row r="28328" spans="76:76">
      <c r="BX28328" s="2"/>
    </row>
    <row r="28329" spans="76:76">
      <c r="BX28329" s="2"/>
    </row>
    <row r="28330" spans="76:76">
      <c r="BX28330" s="2"/>
    </row>
    <row r="28331" spans="76:76">
      <c r="BX28331" s="2"/>
    </row>
    <row r="28332" spans="76:76">
      <c r="BX28332" s="2"/>
    </row>
    <row r="28333" spans="76:76">
      <c r="BX28333" s="2"/>
    </row>
    <row r="28334" spans="76:76">
      <c r="BX28334" s="2"/>
    </row>
    <row r="28335" spans="76:76">
      <c r="BX28335" s="2"/>
    </row>
    <row r="28336" spans="76:76">
      <c r="BX28336" s="2"/>
    </row>
    <row r="28337" spans="76:76">
      <c r="BX28337" s="2"/>
    </row>
    <row r="28338" spans="76:76">
      <c r="BX28338" s="2"/>
    </row>
    <row r="28339" spans="76:76">
      <c r="BX28339" s="2"/>
    </row>
    <row r="28340" spans="76:76">
      <c r="BX28340" s="2"/>
    </row>
    <row r="28341" spans="76:76">
      <c r="BX28341" s="2"/>
    </row>
    <row r="28342" spans="76:76">
      <c r="BX28342" s="2"/>
    </row>
    <row r="28343" spans="76:76">
      <c r="BX28343" s="2"/>
    </row>
    <row r="28344" spans="76:76">
      <c r="BX28344" s="2"/>
    </row>
    <row r="28345" spans="76:76">
      <c r="BX28345" s="2"/>
    </row>
    <row r="28346" spans="76:76">
      <c r="BX28346" s="2"/>
    </row>
    <row r="28347" spans="76:76">
      <c r="BX28347" s="2"/>
    </row>
    <row r="28348" spans="76:76">
      <c r="BX28348" s="2"/>
    </row>
    <row r="28349" spans="76:76">
      <c r="BX28349" s="2"/>
    </row>
    <row r="28350" spans="76:76">
      <c r="BX28350" s="2"/>
    </row>
    <row r="28351" spans="76:76">
      <c r="BX28351" s="2"/>
    </row>
    <row r="28352" spans="76:76">
      <c r="BX28352" s="2"/>
    </row>
    <row r="28353" spans="76:76">
      <c r="BX28353" s="2"/>
    </row>
    <row r="28354" spans="76:76">
      <c r="BX28354" s="2"/>
    </row>
    <row r="28355" spans="76:76">
      <c r="BX28355" s="2"/>
    </row>
    <row r="28356" spans="76:76">
      <c r="BX28356" s="2"/>
    </row>
    <row r="28357" spans="76:76">
      <c r="BX28357" s="2"/>
    </row>
    <row r="28358" spans="76:76">
      <c r="BX28358" s="2"/>
    </row>
    <row r="28359" spans="76:76">
      <c r="BX28359" s="2"/>
    </row>
    <row r="28360" spans="76:76">
      <c r="BX28360" s="2"/>
    </row>
    <row r="28361" spans="76:76">
      <c r="BX28361" s="2"/>
    </row>
    <row r="28362" spans="76:76">
      <c r="BX28362" s="2"/>
    </row>
    <row r="28363" spans="76:76">
      <c r="BX28363" s="2"/>
    </row>
    <row r="28364" spans="76:76">
      <c r="BX28364" s="2"/>
    </row>
    <row r="28365" spans="76:76">
      <c r="BX28365" s="2"/>
    </row>
    <row r="28366" spans="76:76">
      <c r="BX28366" s="2"/>
    </row>
    <row r="28367" spans="76:76">
      <c r="BX28367" s="2"/>
    </row>
    <row r="28368" spans="76:76">
      <c r="BX28368" s="2"/>
    </row>
    <row r="28369" spans="76:76">
      <c r="BX28369" s="2"/>
    </row>
    <row r="28370" spans="76:76">
      <c r="BX28370" s="2"/>
    </row>
    <row r="28371" spans="76:76">
      <c r="BX28371" s="2"/>
    </row>
    <row r="28372" spans="76:76">
      <c r="BX28372" s="2"/>
    </row>
    <row r="28373" spans="76:76">
      <c r="BX28373" s="2"/>
    </row>
    <row r="28374" spans="76:76">
      <c r="BX28374" s="2"/>
    </row>
    <row r="28375" spans="76:76">
      <c r="BX28375" s="2"/>
    </row>
    <row r="28376" spans="76:76">
      <c r="BX28376" s="2"/>
    </row>
    <row r="28377" spans="76:76">
      <c r="BX28377" s="2"/>
    </row>
    <row r="28378" spans="76:76">
      <c r="BX28378" s="2"/>
    </row>
    <row r="28379" spans="76:76">
      <c r="BX28379" s="2"/>
    </row>
    <row r="28380" spans="76:76">
      <c r="BX28380" s="2"/>
    </row>
    <row r="28381" spans="76:76">
      <c r="BX28381" s="2"/>
    </row>
    <row r="28382" spans="76:76">
      <c r="BX28382" s="2"/>
    </row>
    <row r="28383" spans="76:76">
      <c r="BX28383" s="2"/>
    </row>
    <row r="28384" spans="76:76">
      <c r="BX28384" s="2"/>
    </row>
    <row r="28385" spans="76:76">
      <c r="BX28385" s="2"/>
    </row>
    <row r="28386" spans="76:76">
      <c r="BX28386" s="2"/>
    </row>
    <row r="28387" spans="76:76">
      <c r="BX28387" s="2"/>
    </row>
    <row r="28388" spans="76:76">
      <c r="BX28388" s="2"/>
    </row>
    <row r="28389" spans="76:76">
      <c r="BX28389" s="2"/>
    </row>
    <row r="28390" spans="76:76">
      <c r="BX28390" s="2"/>
    </row>
    <row r="28391" spans="76:76">
      <c r="BX28391" s="2"/>
    </row>
    <row r="28392" spans="76:76">
      <c r="BX28392" s="2"/>
    </row>
    <row r="28393" spans="76:76">
      <c r="BX28393" s="2"/>
    </row>
    <row r="28394" spans="76:76">
      <c r="BX28394" s="2"/>
    </row>
    <row r="28395" spans="76:76">
      <c r="BX28395" s="2"/>
    </row>
    <row r="28396" spans="76:76">
      <c r="BX28396" s="2"/>
    </row>
    <row r="28397" spans="76:76">
      <c r="BX28397" s="2"/>
    </row>
    <row r="28398" spans="76:76">
      <c r="BX28398" s="2"/>
    </row>
    <row r="28399" spans="76:76">
      <c r="BX28399" s="2"/>
    </row>
    <row r="28400" spans="76:76">
      <c r="BX28400" s="2"/>
    </row>
    <row r="28401" spans="76:76">
      <c r="BX28401" s="2"/>
    </row>
    <row r="28402" spans="76:76">
      <c r="BX28402" s="2"/>
    </row>
    <row r="28403" spans="76:76">
      <c r="BX28403" s="2"/>
    </row>
    <row r="28404" spans="76:76">
      <c r="BX28404" s="2"/>
    </row>
    <row r="28405" spans="76:76">
      <c r="BX28405" s="2"/>
    </row>
    <row r="28406" spans="76:76">
      <c r="BX28406" s="2"/>
    </row>
    <row r="28407" spans="76:76">
      <c r="BX28407" s="2"/>
    </row>
    <row r="28408" spans="76:76">
      <c r="BX28408" s="2"/>
    </row>
    <row r="28409" spans="76:76">
      <c r="BX28409" s="2"/>
    </row>
    <row r="28410" spans="76:76">
      <c r="BX28410" s="2"/>
    </row>
    <row r="28411" spans="76:76">
      <c r="BX28411" s="2"/>
    </row>
    <row r="28412" spans="76:76">
      <c r="BX28412" s="2"/>
    </row>
    <row r="28413" spans="76:76">
      <c r="BX28413" s="2"/>
    </row>
    <row r="28414" spans="76:76">
      <c r="BX28414" s="2"/>
    </row>
    <row r="28415" spans="76:76">
      <c r="BX28415" s="2"/>
    </row>
    <row r="28416" spans="76:76">
      <c r="BX28416" s="2"/>
    </row>
    <row r="28417" spans="76:76">
      <c r="BX28417" s="2"/>
    </row>
    <row r="28418" spans="76:76">
      <c r="BX28418" s="2"/>
    </row>
    <row r="28419" spans="76:76">
      <c r="BX28419" s="2"/>
    </row>
    <row r="28420" spans="76:76">
      <c r="BX28420" s="2"/>
    </row>
    <row r="28421" spans="76:76">
      <c r="BX28421" s="2"/>
    </row>
    <row r="28422" spans="76:76">
      <c r="BX28422" s="2"/>
    </row>
    <row r="28423" spans="76:76">
      <c r="BX28423" s="2"/>
    </row>
    <row r="28424" spans="76:76">
      <c r="BX28424" s="2"/>
    </row>
    <row r="28425" spans="76:76">
      <c r="BX28425" s="2"/>
    </row>
    <row r="28426" spans="76:76">
      <c r="BX28426" s="2"/>
    </row>
    <row r="28427" spans="76:76">
      <c r="BX28427" s="2"/>
    </row>
    <row r="28428" spans="76:76">
      <c r="BX28428" s="2"/>
    </row>
    <row r="28429" spans="76:76">
      <c r="BX28429" s="2"/>
    </row>
    <row r="28430" spans="76:76">
      <c r="BX28430" s="2"/>
    </row>
    <row r="28431" spans="76:76">
      <c r="BX28431" s="2"/>
    </row>
    <row r="28432" spans="76:76">
      <c r="BX28432" s="2"/>
    </row>
    <row r="28433" spans="76:76">
      <c r="BX28433" s="2"/>
    </row>
    <row r="28434" spans="76:76">
      <c r="BX28434" s="2"/>
    </row>
    <row r="28435" spans="76:76">
      <c r="BX28435" s="2"/>
    </row>
    <row r="28436" spans="76:76">
      <c r="BX28436" s="2"/>
    </row>
    <row r="28437" spans="76:76">
      <c r="BX28437" s="2"/>
    </row>
    <row r="28438" spans="76:76">
      <c r="BX28438" s="2"/>
    </row>
    <row r="28439" spans="76:76">
      <c r="BX28439" s="2"/>
    </row>
    <row r="28440" spans="76:76">
      <c r="BX28440" s="2"/>
    </row>
    <row r="28441" spans="76:76">
      <c r="BX28441" s="2"/>
    </row>
    <row r="28442" spans="76:76">
      <c r="BX28442" s="2"/>
    </row>
    <row r="28443" spans="76:76">
      <c r="BX28443" s="2"/>
    </row>
    <row r="28444" spans="76:76">
      <c r="BX28444" s="2"/>
    </row>
    <row r="28445" spans="76:76">
      <c r="BX28445" s="2"/>
    </row>
    <row r="28446" spans="76:76">
      <c r="BX28446" s="2"/>
    </row>
    <row r="28447" spans="76:76">
      <c r="BX28447" s="2"/>
    </row>
    <row r="28448" spans="76:76">
      <c r="BX28448" s="2"/>
    </row>
    <row r="28449" spans="76:76">
      <c r="BX28449" s="2"/>
    </row>
    <row r="28450" spans="76:76">
      <c r="BX28450" s="2"/>
    </row>
    <row r="28451" spans="76:76">
      <c r="BX28451" s="2"/>
    </row>
    <row r="28452" spans="76:76">
      <c r="BX28452" s="2"/>
    </row>
    <row r="28453" spans="76:76">
      <c r="BX28453" s="2"/>
    </row>
    <row r="28454" spans="76:76">
      <c r="BX28454" s="2"/>
    </row>
    <row r="28455" spans="76:76">
      <c r="BX28455" s="2"/>
    </row>
    <row r="28456" spans="76:76">
      <c r="BX28456" s="2"/>
    </row>
    <row r="28457" spans="76:76">
      <c r="BX28457" s="2"/>
    </row>
    <row r="28458" spans="76:76">
      <c r="BX28458" s="2"/>
    </row>
    <row r="28459" spans="76:76">
      <c r="BX28459" s="2"/>
    </row>
    <row r="28460" spans="76:76">
      <c r="BX28460" s="2"/>
    </row>
    <row r="28461" spans="76:76">
      <c r="BX28461" s="2"/>
    </row>
    <row r="28462" spans="76:76">
      <c r="BX28462" s="2"/>
    </row>
    <row r="28463" spans="76:76">
      <c r="BX28463" s="2"/>
    </row>
    <row r="28464" spans="76:76">
      <c r="BX28464" s="2"/>
    </row>
    <row r="28465" spans="76:76">
      <c r="BX28465" s="2"/>
    </row>
    <row r="28466" spans="76:76">
      <c r="BX28466" s="2"/>
    </row>
    <row r="28467" spans="76:76">
      <c r="BX28467" s="2"/>
    </row>
    <row r="28468" spans="76:76">
      <c r="BX28468" s="2"/>
    </row>
    <row r="28469" spans="76:76">
      <c r="BX28469" s="2"/>
    </row>
    <row r="28470" spans="76:76">
      <c r="BX28470" s="2"/>
    </row>
    <row r="28471" spans="76:76">
      <c r="BX28471" s="2"/>
    </row>
    <row r="28472" spans="76:76">
      <c r="BX28472" s="2"/>
    </row>
    <row r="28473" spans="76:76">
      <c r="BX28473" s="2"/>
    </row>
    <row r="28474" spans="76:76">
      <c r="BX28474" s="2"/>
    </row>
    <row r="28475" spans="76:76">
      <c r="BX28475" s="2"/>
    </row>
    <row r="28476" spans="76:76">
      <c r="BX28476" s="2"/>
    </row>
    <row r="28477" spans="76:76">
      <c r="BX28477" s="2"/>
    </row>
    <row r="28478" spans="76:76">
      <c r="BX28478" s="2"/>
    </row>
    <row r="28479" spans="76:76">
      <c r="BX28479" s="2"/>
    </row>
    <row r="28480" spans="76:76">
      <c r="BX28480" s="2"/>
    </row>
    <row r="28481" spans="76:76">
      <c r="BX28481" s="2"/>
    </row>
    <row r="28482" spans="76:76">
      <c r="BX28482" s="2"/>
    </row>
    <row r="28483" spans="76:76">
      <c r="BX28483" s="2"/>
    </row>
    <row r="28484" spans="76:76">
      <c r="BX28484" s="2"/>
    </row>
    <row r="28485" spans="76:76">
      <c r="BX28485" s="2"/>
    </row>
    <row r="28486" spans="76:76">
      <c r="BX28486" s="2"/>
    </row>
    <row r="28487" spans="76:76">
      <c r="BX28487" s="2"/>
    </row>
    <row r="28488" spans="76:76">
      <c r="BX28488" s="2"/>
    </row>
    <row r="28489" spans="76:76">
      <c r="BX28489" s="2"/>
    </row>
    <row r="28490" spans="76:76">
      <c r="BX28490" s="2"/>
    </row>
    <row r="28491" spans="76:76">
      <c r="BX28491" s="2"/>
    </row>
    <row r="28492" spans="76:76">
      <c r="BX28492" s="2"/>
    </row>
    <row r="28493" spans="76:76">
      <c r="BX28493" s="2"/>
    </row>
    <row r="28494" spans="76:76">
      <c r="BX28494" s="2"/>
    </row>
    <row r="28495" spans="76:76">
      <c r="BX28495" s="2"/>
    </row>
    <row r="28496" spans="76:76">
      <c r="BX28496" s="2"/>
    </row>
    <row r="28497" spans="76:76">
      <c r="BX28497" s="2"/>
    </row>
    <row r="28498" spans="76:76">
      <c r="BX28498" s="2"/>
    </row>
    <row r="28499" spans="76:76">
      <c r="BX28499" s="2"/>
    </row>
    <row r="28500" spans="76:76">
      <c r="BX28500" s="2"/>
    </row>
    <row r="28501" spans="76:76">
      <c r="BX28501" s="2"/>
    </row>
    <row r="28502" spans="76:76">
      <c r="BX28502" s="2"/>
    </row>
    <row r="28503" spans="76:76">
      <c r="BX28503" s="2"/>
    </row>
    <row r="28504" spans="76:76">
      <c r="BX28504" s="2"/>
    </row>
    <row r="28505" spans="76:76">
      <c r="BX28505" s="2"/>
    </row>
    <row r="28506" spans="76:76">
      <c r="BX28506" s="2"/>
    </row>
    <row r="28507" spans="76:76">
      <c r="BX28507" s="2"/>
    </row>
    <row r="28508" spans="76:76">
      <c r="BX28508" s="2"/>
    </row>
    <row r="28509" spans="76:76">
      <c r="BX28509" s="2"/>
    </row>
    <row r="28510" spans="76:76">
      <c r="BX28510" s="2"/>
    </row>
    <row r="28511" spans="76:76">
      <c r="BX28511" s="2"/>
    </row>
    <row r="28512" spans="76:76">
      <c r="BX28512" s="2"/>
    </row>
    <row r="28513" spans="76:76">
      <c r="BX28513" s="2"/>
    </row>
    <row r="28514" spans="76:76">
      <c r="BX28514" s="2"/>
    </row>
    <row r="28515" spans="76:76">
      <c r="BX28515" s="2"/>
    </row>
    <row r="28516" spans="76:76">
      <c r="BX28516" s="2"/>
    </row>
    <row r="28517" spans="76:76">
      <c r="BX28517" s="2"/>
    </row>
    <row r="28518" spans="76:76">
      <c r="BX28518" s="2"/>
    </row>
    <row r="28519" spans="76:76">
      <c r="BX28519" s="2"/>
    </row>
    <row r="28520" spans="76:76">
      <c r="BX28520" s="2"/>
    </row>
    <row r="28521" spans="76:76">
      <c r="BX28521" s="2"/>
    </row>
    <row r="28522" spans="76:76">
      <c r="BX28522" s="2"/>
    </row>
    <row r="28523" spans="76:76">
      <c r="BX28523" s="2"/>
    </row>
    <row r="28524" spans="76:76">
      <c r="BX28524" s="2"/>
    </row>
    <row r="28525" spans="76:76">
      <c r="BX28525" s="2"/>
    </row>
    <row r="28526" spans="76:76">
      <c r="BX28526" s="2"/>
    </row>
    <row r="28527" spans="76:76">
      <c r="BX28527" s="2"/>
    </row>
    <row r="28528" spans="76:76">
      <c r="BX28528" s="2"/>
    </row>
    <row r="28529" spans="76:76">
      <c r="BX28529" s="2"/>
    </row>
    <row r="28530" spans="76:76">
      <c r="BX28530" s="2"/>
    </row>
    <row r="28531" spans="76:76">
      <c r="BX28531" s="2"/>
    </row>
    <row r="28532" spans="76:76">
      <c r="BX28532" s="2"/>
    </row>
    <row r="28533" spans="76:76">
      <c r="BX28533" s="2"/>
    </row>
    <row r="28534" spans="76:76">
      <c r="BX28534" s="2"/>
    </row>
    <row r="28535" spans="76:76">
      <c r="BX28535" s="2"/>
    </row>
    <row r="28536" spans="76:76">
      <c r="BX28536" s="2"/>
    </row>
    <row r="28537" spans="76:76">
      <c r="BX28537" s="2"/>
    </row>
    <row r="28538" spans="76:76">
      <c r="BX28538" s="2"/>
    </row>
    <row r="28539" spans="76:76">
      <c r="BX28539" s="2"/>
    </row>
    <row r="28540" spans="76:76">
      <c r="BX28540" s="2"/>
    </row>
    <row r="28541" spans="76:76">
      <c r="BX28541" s="2"/>
    </row>
    <row r="28542" spans="76:76">
      <c r="BX28542" s="2"/>
    </row>
    <row r="28543" spans="76:76">
      <c r="BX28543" s="2"/>
    </row>
    <row r="28544" spans="76:76">
      <c r="BX28544" s="2"/>
    </row>
    <row r="28545" spans="76:76">
      <c r="BX28545" s="2"/>
    </row>
    <row r="28546" spans="76:76">
      <c r="BX28546" s="2"/>
    </row>
    <row r="28547" spans="76:76">
      <c r="BX28547" s="2"/>
    </row>
    <row r="28548" spans="76:76">
      <c r="BX28548" s="2"/>
    </row>
    <row r="28549" spans="76:76">
      <c r="BX28549" s="2"/>
    </row>
    <row r="28550" spans="76:76">
      <c r="BX28550" s="2"/>
    </row>
    <row r="28551" spans="76:76">
      <c r="BX28551" s="2"/>
    </row>
    <row r="28552" spans="76:76">
      <c r="BX28552" s="2"/>
    </row>
    <row r="28553" spans="76:76">
      <c r="BX28553" s="2"/>
    </row>
    <row r="28554" spans="76:76">
      <c r="BX28554" s="2"/>
    </row>
    <row r="28555" spans="76:76">
      <c r="BX28555" s="2"/>
    </row>
    <row r="28556" spans="76:76">
      <c r="BX28556" s="2"/>
    </row>
    <row r="28557" spans="76:76">
      <c r="BX28557" s="2"/>
    </row>
    <row r="28558" spans="76:76">
      <c r="BX28558" s="2"/>
    </row>
    <row r="28559" spans="76:76">
      <c r="BX28559" s="2"/>
    </row>
    <row r="28560" spans="76:76">
      <c r="BX28560" s="2"/>
    </row>
    <row r="28561" spans="76:76">
      <c r="BX28561" s="2"/>
    </row>
    <row r="28562" spans="76:76">
      <c r="BX28562" s="2"/>
    </row>
    <row r="28563" spans="76:76">
      <c r="BX28563" s="2"/>
    </row>
    <row r="28564" spans="76:76">
      <c r="BX28564" s="2"/>
    </row>
    <row r="28565" spans="76:76">
      <c r="BX28565" s="2"/>
    </row>
    <row r="28566" spans="76:76">
      <c r="BX28566" s="2"/>
    </row>
    <row r="28567" spans="76:76">
      <c r="BX28567" s="2"/>
    </row>
    <row r="28568" spans="76:76">
      <c r="BX28568" s="2"/>
    </row>
    <row r="28569" spans="76:76">
      <c r="BX28569" s="2"/>
    </row>
    <row r="28570" spans="76:76">
      <c r="BX28570" s="2"/>
    </row>
    <row r="28571" spans="76:76">
      <c r="BX28571" s="2"/>
    </row>
    <row r="28572" spans="76:76">
      <c r="BX28572" s="2"/>
    </row>
    <row r="28573" spans="76:76">
      <c r="BX28573" s="2"/>
    </row>
    <row r="28574" spans="76:76">
      <c r="BX28574" s="2"/>
    </row>
    <row r="28575" spans="76:76">
      <c r="BX28575" s="2"/>
    </row>
    <row r="28576" spans="76:76">
      <c r="BX28576" s="2"/>
    </row>
    <row r="28577" spans="76:76">
      <c r="BX28577" s="2"/>
    </row>
    <row r="28578" spans="76:76">
      <c r="BX28578" s="2"/>
    </row>
    <row r="28579" spans="76:76">
      <c r="BX28579" s="2"/>
    </row>
    <row r="28580" spans="76:76">
      <c r="BX28580" s="2"/>
    </row>
    <row r="28581" spans="76:76">
      <c r="BX28581" s="2"/>
    </row>
    <row r="28582" spans="76:76">
      <c r="BX28582" s="2"/>
    </row>
    <row r="28583" spans="76:76">
      <c r="BX28583" s="2"/>
    </row>
    <row r="28584" spans="76:76">
      <c r="BX28584" s="2"/>
    </row>
    <row r="28585" spans="76:76">
      <c r="BX28585" s="2"/>
    </row>
    <row r="28586" spans="76:76">
      <c r="BX28586" s="2"/>
    </row>
    <row r="28587" spans="76:76">
      <c r="BX28587" s="2"/>
    </row>
    <row r="28588" spans="76:76">
      <c r="BX28588" s="2"/>
    </row>
    <row r="28589" spans="76:76">
      <c r="BX28589" s="2"/>
    </row>
    <row r="28590" spans="76:76">
      <c r="BX28590" s="2"/>
    </row>
    <row r="28591" spans="76:76">
      <c r="BX28591" s="2"/>
    </row>
    <row r="28592" spans="76:76">
      <c r="BX28592" s="2"/>
    </row>
    <row r="28593" spans="76:76">
      <c r="BX28593" s="2"/>
    </row>
    <row r="28594" spans="76:76">
      <c r="BX28594" s="2"/>
    </row>
    <row r="28595" spans="76:76">
      <c r="BX28595" s="2"/>
    </row>
    <row r="28596" spans="76:76">
      <c r="BX28596" s="2"/>
    </row>
    <row r="28597" spans="76:76">
      <c r="BX28597" s="2"/>
    </row>
    <row r="28598" spans="76:76">
      <c r="BX28598" s="2"/>
    </row>
    <row r="28599" spans="76:76">
      <c r="BX28599" s="2"/>
    </row>
    <row r="28600" spans="76:76">
      <c r="BX28600" s="2"/>
    </row>
    <row r="28601" spans="76:76">
      <c r="BX28601" s="2"/>
    </row>
    <row r="28602" spans="76:76">
      <c r="BX28602" s="2"/>
    </row>
    <row r="28603" spans="76:76">
      <c r="BX28603" s="2"/>
    </row>
    <row r="28604" spans="76:76">
      <c r="BX28604" s="2"/>
    </row>
    <row r="28605" spans="76:76">
      <c r="BX28605" s="2"/>
    </row>
    <row r="28606" spans="76:76">
      <c r="BX28606" s="2"/>
    </row>
    <row r="28607" spans="76:76">
      <c r="BX28607" s="2"/>
    </row>
    <row r="28608" spans="76:76">
      <c r="BX28608" s="2"/>
    </row>
    <row r="28609" spans="76:76">
      <c r="BX28609" s="2"/>
    </row>
    <row r="28610" spans="76:76">
      <c r="BX28610" s="2"/>
    </row>
    <row r="28611" spans="76:76">
      <c r="BX28611" s="2"/>
    </row>
    <row r="28612" spans="76:76">
      <c r="BX28612" s="2"/>
    </row>
    <row r="28613" spans="76:76">
      <c r="BX28613" s="2"/>
    </row>
    <row r="28614" spans="76:76">
      <c r="BX28614" s="2"/>
    </row>
    <row r="28615" spans="76:76">
      <c r="BX28615" s="2"/>
    </row>
    <row r="28616" spans="76:76">
      <c r="BX28616" s="2"/>
    </row>
    <row r="28617" spans="76:76">
      <c r="BX28617" s="2"/>
    </row>
    <row r="28618" spans="76:76">
      <c r="BX28618" s="2"/>
    </row>
    <row r="28619" spans="76:76">
      <c r="BX28619" s="2"/>
    </row>
    <row r="28620" spans="76:76">
      <c r="BX28620" s="2"/>
    </row>
    <row r="28621" spans="76:76">
      <c r="BX28621" s="2"/>
    </row>
    <row r="28622" spans="76:76">
      <c r="BX28622" s="2"/>
    </row>
    <row r="28623" spans="76:76">
      <c r="BX28623" s="2"/>
    </row>
    <row r="28624" spans="76:76">
      <c r="BX28624" s="2"/>
    </row>
    <row r="28625" spans="76:76">
      <c r="BX28625" s="2"/>
    </row>
    <row r="28626" spans="76:76">
      <c r="BX28626" s="2"/>
    </row>
    <row r="28627" spans="76:76">
      <c r="BX28627" s="2"/>
    </row>
    <row r="28628" spans="76:76">
      <c r="BX28628" s="2"/>
    </row>
    <row r="28629" spans="76:76">
      <c r="BX28629" s="2"/>
    </row>
    <row r="28630" spans="76:76">
      <c r="BX28630" s="2"/>
    </row>
    <row r="28631" spans="76:76">
      <c r="BX28631" s="2"/>
    </row>
    <row r="28632" spans="76:76">
      <c r="BX28632" s="2"/>
    </row>
    <row r="28633" spans="76:76">
      <c r="BX28633" s="2"/>
    </row>
    <row r="28634" spans="76:76">
      <c r="BX28634" s="2"/>
    </row>
    <row r="28635" spans="76:76">
      <c r="BX28635" s="2"/>
    </row>
    <row r="28636" spans="76:76">
      <c r="BX28636" s="2"/>
    </row>
    <row r="28637" spans="76:76">
      <c r="BX28637" s="2"/>
    </row>
    <row r="28638" spans="76:76">
      <c r="BX28638" s="2"/>
    </row>
    <row r="28639" spans="76:76">
      <c r="BX28639" s="2"/>
    </row>
    <row r="28640" spans="76:76">
      <c r="BX28640" s="2"/>
    </row>
    <row r="28641" spans="76:76">
      <c r="BX28641" s="2"/>
    </row>
    <row r="28642" spans="76:76">
      <c r="BX28642" s="2"/>
    </row>
    <row r="28643" spans="76:76">
      <c r="BX28643" s="2"/>
    </row>
    <row r="28644" spans="76:76">
      <c r="BX28644" s="2"/>
    </row>
    <row r="28645" spans="76:76">
      <c r="BX28645" s="2"/>
    </row>
    <row r="28646" spans="76:76">
      <c r="BX28646" s="2"/>
    </row>
    <row r="28647" spans="76:76">
      <c r="BX28647" s="2"/>
    </row>
    <row r="28648" spans="76:76">
      <c r="BX28648" s="2"/>
    </row>
    <row r="28649" spans="76:76">
      <c r="BX28649" s="2"/>
    </row>
    <row r="28650" spans="76:76">
      <c r="BX28650" s="2"/>
    </row>
    <row r="28651" spans="76:76">
      <c r="BX28651" s="2"/>
    </row>
    <row r="28652" spans="76:76">
      <c r="BX28652" s="2"/>
    </row>
    <row r="28653" spans="76:76">
      <c r="BX28653" s="2"/>
    </row>
    <row r="28654" spans="76:76">
      <c r="BX28654" s="2"/>
    </row>
    <row r="28655" spans="76:76">
      <c r="BX28655" s="2"/>
    </row>
    <row r="28656" spans="76:76">
      <c r="BX28656" s="2"/>
    </row>
    <row r="28657" spans="76:76">
      <c r="BX28657" s="2"/>
    </row>
    <row r="28658" spans="76:76">
      <c r="BX28658" s="2"/>
    </row>
    <row r="28659" spans="76:76">
      <c r="BX28659" s="2"/>
    </row>
    <row r="28660" spans="76:76">
      <c r="BX28660" s="2"/>
    </row>
    <row r="28661" spans="76:76">
      <c r="BX28661" s="2"/>
    </row>
    <row r="28662" spans="76:76">
      <c r="BX28662" s="2"/>
    </row>
    <row r="28663" spans="76:76">
      <c r="BX28663" s="2"/>
    </row>
    <row r="28664" spans="76:76">
      <c r="BX28664" s="2"/>
    </row>
    <row r="28665" spans="76:76">
      <c r="BX28665" s="2"/>
    </row>
    <row r="28666" spans="76:76">
      <c r="BX28666" s="2"/>
    </row>
    <row r="28667" spans="76:76">
      <c r="BX28667" s="2"/>
    </row>
    <row r="28668" spans="76:76">
      <c r="BX28668" s="2"/>
    </row>
    <row r="28669" spans="76:76">
      <c r="BX28669" s="2"/>
    </row>
    <row r="28670" spans="76:76">
      <c r="BX28670" s="2"/>
    </row>
    <row r="28671" spans="76:76">
      <c r="BX28671" s="2"/>
    </row>
    <row r="28672" spans="76:76">
      <c r="BX28672" s="2"/>
    </row>
    <row r="28673" spans="76:76">
      <c r="BX28673" s="2"/>
    </row>
    <row r="28674" spans="76:76">
      <c r="BX28674" s="2"/>
    </row>
    <row r="28675" spans="76:76">
      <c r="BX28675" s="2"/>
    </row>
    <row r="28676" spans="76:76">
      <c r="BX28676" s="2"/>
    </row>
    <row r="28677" spans="76:76">
      <c r="BX28677" s="2"/>
    </row>
    <row r="28678" spans="76:76">
      <c r="BX28678" s="2"/>
    </row>
    <row r="28679" spans="76:76">
      <c r="BX28679" s="2"/>
    </row>
    <row r="28680" spans="76:76">
      <c r="BX28680" s="2"/>
    </row>
    <row r="28681" spans="76:76">
      <c r="BX28681" s="2"/>
    </row>
    <row r="28682" spans="76:76">
      <c r="BX28682" s="2"/>
    </row>
    <row r="28683" spans="76:76">
      <c r="BX28683" s="2"/>
    </row>
    <row r="28684" spans="76:76">
      <c r="BX28684" s="2"/>
    </row>
    <row r="28685" spans="76:76">
      <c r="BX28685" s="2"/>
    </row>
    <row r="28686" spans="76:76">
      <c r="BX28686" s="2"/>
    </row>
    <row r="28687" spans="76:76">
      <c r="BX28687" s="2"/>
    </row>
    <row r="28688" spans="76:76">
      <c r="BX28688" s="2"/>
    </row>
    <row r="28689" spans="76:76">
      <c r="BX28689" s="2"/>
    </row>
    <row r="28690" spans="76:76">
      <c r="BX28690" s="2"/>
    </row>
    <row r="28691" spans="76:76">
      <c r="BX28691" s="2"/>
    </row>
    <row r="28692" spans="76:76">
      <c r="BX28692" s="2"/>
    </row>
    <row r="28693" spans="76:76">
      <c r="BX28693" s="2"/>
    </row>
    <row r="28694" spans="76:76">
      <c r="BX28694" s="2"/>
    </row>
    <row r="28695" spans="76:76">
      <c r="BX28695" s="2"/>
    </row>
    <row r="28696" spans="76:76">
      <c r="BX28696" s="2"/>
    </row>
    <row r="28697" spans="76:76">
      <c r="BX28697" s="2"/>
    </row>
    <row r="28698" spans="76:76">
      <c r="BX28698" s="2"/>
    </row>
    <row r="28699" spans="76:76">
      <c r="BX28699" s="2"/>
    </row>
    <row r="28700" spans="76:76">
      <c r="BX28700" s="2"/>
    </row>
    <row r="28701" spans="76:76">
      <c r="BX28701" s="2"/>
    </row>
    <row r="28702" spans="76:76">
      <c r="BX28702" s="2"/>
    </row>
    <row r="28703" spans="76:76">
      <c r="BX28703" s="2"/>
    </row>
    <row r="28704" spans="76:76">
      <c r="BX28704" s="2"/>
    </row>
    <row r="28705" spans="76:76">
      <c r="BX28705" s="2"/>
    </row>
    <row r="28706" spans="76:76">
      <c r="BX28706" s="2"/>
    </row>
    <row r="28707" spans="76:76">
      <c r="BX28707" s="2"/>
    </row>
    <row r="28708" spans="76:76">
      <c r="BX28708" s="2"/>
    </row>
    <row r="28709" spans="76:76">
      <c r="BX28709" s="2"/>
    </row>
    <row r="28710" spans="76:76">
      <c r="BX28710" s="2"/>
    </row>
    <row r="28711" spans="76:76">
      <c r="BX28711" s="2"/>
    </row>
    <row r="28712" spans="76:76">
      <c r="BX28712" s="2"/>
    </row>
    <row r="28713" spans="76:76">
      <c r="BX28713" s="2"/>
    </row>
    <row r="28714" spans="76:76">
      <c r="BX28714" s="2"/>
    </row>
    <row r="28715" spans="76:76">
      <c r="BX28715" s="2"/>
    </row>
    <row r="28716" spans="76:76">
      <c r="BX28716" s="2"/>
    </row>
    <row r="28717" spans="76:76">
      <c r="BX28717" s="2"/>
    </row>
    <row r="28718" spans="76:76">
      <c r="BX28718" s="2"/>
    </row>
    <row r="28719" spans="76:76">
      <c r="BX28719" s="2"/>
    </row>
    <row r="28720" spans="76:76">
      <c r="BX28720" s="2"/>
    </row>
    <row r="28721" spans="76:76">
      <c r="BX28721" s="2"/>
    </row>
    <row r="28722" spans="76:76">
      <c r="BX28722" s="2"/>
    </row>
    <row r="28723" spans="76:76">
      <c r="BX28723" s="2"/>
    </row>
    <row r="28724" spans="76:76">
      <c r="BX28724" s="2"/>
    </row>
    <row r="28725" spans="76:76">
      <c r="BX28725" s="2"/>
    </row>
    <row r="28726" spans="76:76">
      <c r="BX28726" s="2"/>
    </row>
    <row r="28727" spans="76:76">
      <c r="BX28727" s="2"/>
    </row>
    <row r="28728" spans="76:76">
      <c r="BX28728" s="2"/>
    </row>
    <row r="28729" spans="76:76">
      <c r="BX28729" s="2"/>
    </row>
    <row r="28730" spans="76:76">
      <c r="BX28730" s="2"/>
    </row>
    <row r="28731" spans="76:76">
      <c r="BX28731" s="2"/>
    </row>
    <row r="28732" spans="76:76">
      <c r="BX28732" s="2"/>
    </row>
    <row r="28733" spans="76:76">
      <c r="BX28733" s="2"/>
    </row>
    <row r="28734" spans="76:76">
      <c r="BX28734" s="2"/>
    </row>
    <row r="28735" spans="76:76">
      <c r="BX28735" s="2"/>
    </row>
    <row r="28736" spans="76:76">
      <c r="BX28736" s="2"/>
    </row>
    <row r="28737" spans="76:76">
      <c r="BX28737" s="2"/>
    </row>
    <row r="28738" spans="76:76">
      <c r="BX28738" s="2"/>
    </row>
    <row r="28739" spans="76:76">
      <c r="BX28739" s="2"/>
    </row>
    <row r="28740" spans="76:76">
      <c r="BX28740" s="2"/>
    </row>
    <row r="28741" spans="76:76">
      <c r="BX28741" s="2"/>
    </row>
    <row r="28742" spans="76:76">
      <c r="BX28742" s="2"/>
    </row>
    <row r="28743" spans="76:76">
      <c r="BX28743" s="2"/>
    </row>
    <row r="28744" spans="76:76">
      <c r="BX28744" s="2"/>
    </row>
    <row r="28745" spans="76:76">
      <c r="BX28745" s="2"/>
    </row>
    <row r="28746" spans="76:76">
      <c r="BX28746" s="2"/>
    </row>
    <row r="28747" spans="76:76">
      <c r="BX28747" s="2"/>
    </row>
    <row r="28748" spans="76:76">
      <c r="BX28748" s="2"/>
    </row>
    <row r="28749" spans="76:76">
      <c r="BX28749" s="2"/>
    </row>
    <row r="28750" spans="76:76">
      <c r="BX28750" s="2"/>
    </row>
    <row r="28751" spans="76:76">
      <c r="BX28751" s="2"/>
    </row>
    <row r="28752" spans="76:76">
      <c r="BX28752" s="2"/>
    </row>
    <row r="28753" spans="76:76">
      <c r="BX28753" s="2"/>
    </row>
    <row r="28754" spans="76:76">
      <c r="BX28754" s="2"/>
    </row>
    <row r="28755" spans="76:76">
      <c r="BX28755" s="2"/>
    </row>
    <row r="28756" spans="76:76">
      <c r="BX28756" s="2"/>
    </row>
    <row r="28757" spans="76:76">
      <c r="BX28757" s="2"/>
    </row>
    <row r="28758" spans="76:76">
      <c r="BX28758" s="2"/>
    </row>
    <row r="28759" spans="76:76">
      <c r="BX28759" s="2"/>
    </row>
    <row r="28760" spans="76:76">
      <c r="BX28760" s="2"/>
    </row>
    <row r="28761" spans="76:76">
      <c r="BX28761" s="2"/>
    </row>
    <row r="28762" spans="76:76">
      <c r="BX28762" s="2"/>
    </row>
    <row r="28763" spans="76:76">
      <c r="BX28763" s="2"/>
    </row>
    <row r="28764" spans="76:76">
      <c r="BX28764" s="2"/>
    </row>
    <row r="28765" spans="76:76">
      <c r="BX28765" s="2"/>
    </row>
    <row r="28766" spans="76:76">
      <c r="BX28766" s="2"/>
    </row>
    <row r="28767" spans="76:76">
      <c r="BX28767" s="2"/>
    </row>
    <row r="28768" spans="76:76">
      <c r="BX28768" s="2"/>
    </row>
    <row r="28769" spans="76:76">
      <c r="BX28769" s="2"/>
    </row>
    <row r="28770" spans="76:76">
      <c r="BX28770" s="2"/>
    </row>
    <row r="28771" spans="76:76">
      <c r="BX28771" s="2"/>
    </row>
    <row r="28772" spans="76:76">
      <c r="BX28772" s="2"/>
    </row>
    <row r="28773" spans="76:76">
      <c r="BX28773" s="2"/>
    </row>
    <row r="28774" spans="76:76">
      <c r="BX28774" s="2"/>
    </row>
    <row r="28775" spans="76:76">
      <c r="BX28775" s="2"/>
    </row>
    <row r="28776" spans="76:76">
      <c r="BX28776" s="2"/>
    </row>
    <row r="28777" spans="76:76">
      <c r="BX28777" s="2"/>
    </row>
    <row r="28778" spans="76:76">
      <c r="BX28778" s="2"/>
    </row>
    <row r="28779" spans="76:76">
      <c r="BX28779" s="2"/>
    </row>
    <row r="28780" spans="76:76">
      <c r="BX28780" s="2"/>
    </row>
    <row r="28781" spans="76:76">
      <c r="BX28781" s="2"/>
    </row>
    <row r="28782" spans="76:76">
      <c r="BX28782" s="2"/>
    </row>
    <row r="28783" spans="76:76">
      <c r="BX28783" s="2"/>
    </row>
    <row r="28784" spans="76:76">
      <c r="BX28784" s="2"/>
    </row>
    <row r="28785" spans="76:76">
      <c r="BX28785" s="2"/>
    </row>
    <row r="28786" spans="76:76">
      <c r="BX28786" s="2"/>
    </row>
    <row r="28787" spans="76:76">
      <c r="BX28787" s="2"/>
    </row>
    <row r="28788" spans="76:76">
      <c r="BX28788" s="2"/>
    </row>
    <row r="28789" spans="76:76">
      <c r="BX28789" s="2"/>
    </row>
    <row r="28790" spans="76:76">
      <c r="BX28790" s="2"/>
    </row>
    <row r="28791" spans="76:76">
      <c r="BX28791" s="2"/>
    </row>
    <row r="28792" spans="76:76">
      <c r="BX28792" s="2"/>
    </row>
    <row r="28793" spans="76:76">
      <c r="BX28793" s="2"/>
    </row>
    <row r="28794" spans="76:76">
      <c r="BX28794" s="2"/>
    </row>
    <row r="28795" spans="76:76">
      <c r="BX28795" s="2"/>
    </row>
    <row r="28796" spans="76:76">
      <c r="BX28796" s="2"/>
    </row>
    <row r="28797" spans="76:76">
      <c r="BX28797" s="2"/>
    </row>
    <row r="28798" spans="76:76">
      <c r="BX28798" s="2"/>
    </row>
    <row r="28799" spans="76:76">
      <c r="BX28799" s="2"/>
    </row>
    <row r="28800" spans="76:76">
      <c r="BX28800" s="2"/>
    </row>
    <row r="28801" spans="76:76">
      <c r="BX28801" s="2"/>
    </row>
    <row r="28802" spans="76:76">
      <c r="BX28802" s="2"/>
    </row>
    <row r="28803" spans="76:76">
      <c r="BX28803" s="2"/>
    </row>
    <row r="28804" spans="76:76">
      <c r="BX28804" s="2"/>
    </row>
    <row r="28805" spans="76:76">
      <c r="BX28805" s="2"/>
    </row>
    <row r="28806" spans="76:76">
      <c r="BX28806" s="2"/>
    </row>
    <row r="28807" spans="76:76">
      <c r="BX28807" s="2"/>
    </row>
    <row r="28808" spans="76:76">
      <c r="BX28808" s="2"/>
    </row>
    <row r="28809" spans="76:76">
      <c r="BX28809" s="2"/>
    </row>
    <row r="28810" spans="76:76">
      <c r="BX28810" s="2"/>
    </row>
    <row r="28811" spans="76:76">
      <c r="BX28811" s="2"/>
    </row>
    <row r="28812" spans="76:76">
      <c r="BX28812" s="2"/>
    </row>
    <row r="28813" spans="76:76">
      <c r="BX28813" s="2"/>
    </row>
    <row r="28814" spans="76:76">
      <c r="BX28814" s="2"/>
    </row>
    <row r="28815" spans="76:76">
      <c r="BX28815" s="2"/>
    </row>
    <row r="28816" spans="76:76">
      <c r="BX28816" s="2"/>
    </row>
    <row r="28817" spans="76:76">
      <c r="BX28817" s="2"/>
    </row>
    <row r="28818" spans="76:76">
      <c r="BX28818" s="2"/>
    </row>
    <row r="28819" spans="76:76">
      <c r="BX28819" s="2"/>
    </row>
    <row r="28820" spans="76:76">
      <c r="BX28820" s="2"/>
    </row>
    <row r="28821" spans="76:76">
      <c r="BX28821" s="2"/>
    </row>
    <row r="28822" spans="76:76">
      <c r="BX28822" s="2"/>
    </row>
    <row r="28823" spans="76:76">
      <c r="BX28823" s="2"/>
    </row>
    <row r="28824" spans="76:76">
      <c r="BX28824" s="2"/>
    </row>
    <row r="28825" spans="76:76">
      <c r="BX28825" s="2"/>
    </row>
    <row r="28826" spans="76:76">
      <c r="BX28826" s="2"/>
    </row>
    <row r="28827" spans="76:76">
      <c r="BX28827" s="2"/>
    </row>
    <row r="28828" spans="76:76">
      <c r="BX28828" s="2"/>
    </row>
    <row r="28829" spans="76:76">
      <c r="BX28829" s="2"/>
    </row>
    <row r="28830" spans="76:76">
      <c r="BX28830" s="2"/>
    </row>
    <row r="28831" spans="76:76">
      <c r="BX28831" s="2"/>
    </row>
    <row r="28832" spans="76:76">
      <c r="BX28832" s="2"/>
    </row>
    <row r="28833" spans="76:76">
      <c r="BX28833" s="2"/>
    </row>
    <row r="28834" spans="76:76">
      <c r="BX28834" s="2"/>
    </row>
    <row r="28835" spans="76:76">
      <c r="BX28835" s="2"/>
    </row>
    <row r="28836" spans="76:76">
      <c r="BX28836" s="2"/>
    </row>
    <row r="28837" spans="76:76">
      <c r="BX28837" s="2"/>
    </row>
    <row r="28838" spans="76:76">
      <c r="BX28838" s="2"/>
    </row>
    <row r="28839" spans="76:76">
      <c r="BX28839" s="2"/>
    </row>
    <row r="28840" spans="76:76">
      <c r="BX28840" s="2"/>
    </row>
    <row r="28841" spans="76:76">
      <c r="BX28841" s="2"/>
    </row>
    <row r="28842" spans="76:76">
      <c r="BX28842" s="2"/>
    </row>
    <row r="28843" spans="76:76">
      <c r="BX28843" s="2"/>
    </row>
    <row r="28844" spans="76:76">
      <c r="BX28844" s="2"/>
    </row>
    <row r="28845" spans="76:76">
      <c r="BX28845" s="2"/>
    </row>
    <row r="28846" spans="76:76">
      <c r="BX28846" s="2"/>
    </row>
    <row r="28847" spans="76:76">
      <c r="BX28847" s="2"/>
    </row>
    <row r="28848" spans="76:76">
      <c r="BX28848" s="2"/>
    </row>
    <row r="28849" spans="76:76">
      <c r="BX28849" s="2"/>
    </row>
    <row r="28850" spans="76:76">
      <c r="BX28850" s="2"/>
    </row>
    <row r="28851" spans="76:76">
      <c r="BX28851" s="2"/>
    </row>
    <row r="28852" spans="76:76">
      <c r="BX28852" s="2"/>
    </row>
    <row r="28853" spans="76:76">
      <c r="BX28853" s="2"/>
    </row>
    <row r="28854" spans="76:76">
      <c r="BX28854" s="2"/>
    </row>
    <row r="28855" spans="76:76">
      <c r="BX28855" s="2"/>
    </row>
    <row r="28856" spans="76:76">
      <c r="BX28856" s="2"/>
    </row>
    <row r="28857" spans="76:76">
      <c r="BX28857" s="2"/>
    </row>
    <row r="28858" spans="76:76">
      <c r="BX28858" s="2"/>
    </row>
    <row r="28859" spans="76:76">
      <c r="BX28859" s="2"/>
    </row>
    <row r="28860" spans="76:76">
      <c r="BX28860" s="2"/>
    </row>
    <row r="28861" spans="76:76">
      <c r="BX28861" s="2"/>
    </row>
    <row r="28862" spans="76:76">
      <c r="BX28862" s="2"/>
    </row>
    <row r="28863" spans="76:76">
      <c r="BX28863" s="2"/>
    </row>
    <row r="28864" spans="76:76">
      <c r="BX28864" s="2"/>
    </row>
    <row r="28865" spans="76:76">
      <c r="BX28865" s="2"/>
    </row>
    <row r="28866" spans="76:76">
      <c r="BX28866" s="2"/>
    </row>
    <row r="28867" spans="76:76">
      <c r="BX28867" s="2"/>
    </row>
    <row r="28868" spans="76:76">
      <c r="BX28868" s="2"/>
    </row>
    <row r="28869" spans="76:76">
      <c r="BX28869" s="2"/>
    </row>
    <row r="28870" spans="76:76">
      <c r="BX28870" s="2"/>
    </row>
    <row r="28871" spans="76:76">
      <c r="BX28871" s="2"/>
    </row>
    <row r="28872" spans="76:76">
      <c r="BX28872" s="2"/>
    </row>
    <row r="28873" spans="76:76">
      <c r="BX28873" s="2"/>
    </row>
    <row r="28874" spans="76:76">
      <c r="BX28874" s="2"/>
    </row>
    <row r="28875" spans="76:76">
      <c r="BX28875" s="2"/>
    </row>
    <row r="28876" spans="76:76">
      <c r="BX28876" s="2"/>
    </row>
    <row r="28877" spans="76:76">
      <c r="BX28877" s="2"/>
    </row>
    <row r="28878" spans="76:76">
      <c r="BX28878" s="2"/>
    </row>
    <row r="28879" spans="76:76">
      <c r="BX28879" s="2"/>
    </row>
    <row r="28880" spans="76:76">
      <c r="BX28880" s="2"/>
    </row>
    <row r="28881" spans="76:76">
      <c r="BX28881" s="2"/>
    </row>
    <row r="28882" spans="76:76">
      <c r="BX28882" s="2"/>
    </row>
    <row r="28883" spans="76:76">
      <c r="BX28883" s="2"/>
    </row>
    <row r="28884" spans="76:76">
      <c r="BX28884" s="2"/>
    </row>
    <row r="28885" spans="76:76">
      <c r="BX28885" s="2"/>
    </row>
    <row r="28886" spans="76:76">
      <c r="BX28886" s="2"/>
    </row>
    <row r="28887" spans="76:76">
      <c r="BX28887" s="2"/>
    </row>
    <row r="28888" spans="76:76">
      <c r="BX28888" s="2"/>
    </row>
    <row r="28889" spans="76:76">
      <c r="BX28889" s="2"/>
    </row>
    <row r="28890" spans="76:76">
      <c r="BX28890" s="2"/>
    </row>
    <row r="28891" spans="76:76">
      <c r="BX28891" s="2"/>
    </row>
    <row r="28892" spans="76:76">
      <c r="BX28892" s="2"/>
    </row>
    <row r="28893" spans="76:76">
      <c r="BX28893" s="2"/>
    </row>
    <row r="28894" spans="76:76">
      <c r="BX28894" s="2"/>
    </row>
    <row r="28895" spans="76:76">
      <c r="BX28895" s="2"/>
    </row>
    <row r="28896" spans="76:76">
      <c r="BX28896" s="2"/>
    </row>
    <row r="28897" spans="76:76">
      <c r="BX28897" s="2"/>
    </row>
    <row r="28898" spans="76:76">
      <c r="BX28898" s="2"/>
    </row>
    <row r="28899" spans="76:76">
      <c r="BX28899" s="2"/>
    </row>
    <row r="28900" spans="76:76">
      <c r="BX28900" s="2"/>
    </row>
    <row r="28901" spans="76:76">
      <c r="BX28901" s="2"/>
    </row>
    <row r="28902" spans="76:76">
      <c r="BX28902" s="2"/>
    </row>
    <row r="28903" spans="76:76">
      <c r="BX28903" s="2"/>
    </row>
    <row r="28904" spans="76:76">
      <c r="BX28904" s="2"/>
    </row>
    <row r="28905" spans="76:76">
      <c r="BX28905" s="2"/>
    </row>
    <row r="28906" spans="76:76">
      <c r="BX28906" s="2"/>
    </row>
    <row r="28907" spans="76:76">
      <c r="BX28907" s="2"/>
    </row>
    <row r="28908" spans="76:76">
      <c r="BX28908" s="2"/>
    </row>
    <row r="28909" spans="76:76">
      <c r="BX28909" s="2"/>
    </row>
    <row r="28910" spans="76:76">
      <c r="BX28910" s="2"/>
    </row>
    <row r="28911" spans="76:76">
      <c r="BX28911" s="2"/>
    </row>
    <row r="28912" spans="76:76">
      <c r="BX28912" s="2"/>
    </row>
    <row r="28913" spans="76:76">
      <c r="BX28913" s="2"/>
    </row>
    <row r="28914" spans="76:76">
      <c r="BX28914" s="2"/>
    </row>
    <row r="28915" spans="76:76">
      <c r="BX28915" s="2"/>
    </row>
    <row r="28916" spans="76:76">
      <c r="BX28916" s="2"/>
    </row>
    <row r="28917" spans="76:76">
      <c r="BX28917" s="2"/>
    </row>
    <row r="28918" spans="76:76">
      <c r="BX28918" s="2"/>
    </row>
    <row r="28919" spans="76:76">
      <c r="BX28919" s="2"/>
    </row>
    <row r="28920" spans="76:76">
      <c r="BX28920" s="2"/>
    </row>
    <row r="28921" spans="76:76">
      <c r="BX28921" s="2"/>
    </row>
    <row r="28922" spans="76:76">
      <c r="BX28922" s="2"/>
    </row>
    <row r="28923" spans="76:76">
      <c r="BX28923" s="2"/>
    </row>
    <row r="28924" spans="76:76">
      <c r="BX28924" s="2"/>
    </row>
    <row r="28925" spans="76:76">
      <c r="BX28925" s="2"/>
    </row>
    <row r="28926" spans="76:76">
      <c r="BX28926" s="2"/>
    </row>
    <row r="28927" spans="76:76">
      <c r="BX28927" s="2"/>
    </row>
    <row r="28928" spans="76:76">
      <c r="BX28928" s="2"/>
    </row>
    <row r="28929" spans="76:76">
      <c r="BX28929" s="2"/>
    </row>
    <row r="28930" spans="76:76">
      <c r="BX28930" s="2"/>
    </row>
    <row r="28931" spans="76:76">
      <c r="BX28931" s="2"/>
    </row>
    <row r="28932" spans="76:76">
      <c r="BX28932" s="2"/>
    </row>
    <row r="28933" spans="76:76">
      <c r="BX28933" s="2"/>
    </row>
    <row r="28934" spans="76:76">
      <c r="BX28934" s="2"/>
    </row>
    <row r="28935" spans="76:76">
      <c r="BX28935" s="2"/>
    </row>
    <row r="28936" spans="76:76">
      <c r="BX28936" s="2"/>
    </row>
    <row r="28937" spans="76:76">
      <c r="BX28937" s="2"/>
    </row>
    <row r="28938" spans="76:76">
      <c r="BX28938" s="2"/>
    </row>
    <row r="28939" spans="76:76">
      <c r="BX28939" s="2"/>
    </row>
    <row r="28940" spans="76:76">
      <c r="BX28940" s="2"/>
    </row>
    <row r="28941" spans="76:76">
      <c r="BX28941" s="2"/>
    </row>
    <row r="28942" spans="76:76">
      <c r="BX28942" s="2"/>
    </row>
    <row r="28943" spans="76:76">
      <c r="BX28943" s="2"/>
    </row>
    <row r="28944" spans="76:76">
      <c r="BX28944" s="2"/>
    </row>
    <row r="28945" spans="76:76">
      <c r="BX28945" s="2"/>
    </row>
    <row r="28946" spans="76:76">
      <c r="BX28946" s="2"/>
    </row>
    <row r="28947" spans="76:76">
      <c r="BX28947" s="2"/>
    </row>
    <row r="28948" spans="76:76">
      <c r="BX28948" s="2"/>
    </row>
    <row r="28949" spans="76:76">
      <c r="BX28949" s="2"/>
    </row>
    <row r="28950" spans="76:76">
      <c r="BX28950" s="2"/>
    </row>
    <row r="28951" spans="76:76">
      <c r="BX28951" s="2"/>
    </row>
    <row r="28952" spans="76:76">
      <c r="BX28952" s="2"/>
    </row>
    <row r="28953" spans="76:76">
      <c r="BX28953" s="2"/>
    </row>
    <row r="28954" spans="76:76">
      <c r="BX28954" s="2"/>
    </row>
    <row r="28955" spans="76:76">
      <c r="BX28955" s="2"/>
    </row>
    <row r="28956" spans="76:76">
      <c r="BX28956" s="2"/>
    </row>
    <row r="28957" spans="76:76">
      <c r="BX28957" s="2"/>
    </row>
    <row r="28958" spans="76:76">
      <c r="BX28958" s="2"/>
    </row>
    <row r="28959" spans="76:76">
      <c r="BX28959" s="2"/>
    </row>
    <row r="28960" spans="76:76">
      <c r="BX28960" s="2"/>
    </row>
    <row r="28961" spans="76:76">
      <c r="BX28961" s="2"/>
    </row>
    <row r="28962" spans="76:76">
      <c r="BX28962" s="2"/>
    </row>
    <row r="28963" spans="76:76">
      <c r="BX28963" s="2"/>
    </row>
    <row r="28964" spans="76:76">
      <c r="BX28964" s="2"/>
    </row>
    <row r="28965" spans="76:76">
      <c r="BX28965" s="2"/>
    </row>
    <row r="28966" spans="76:76">
      <c r="BX28966" s="2"/>
    </row>
    <row r="28967" spans="76:76">
      <c r="BX28967" s="2"/>
    </row>
    <row r="28968" spans="76:76">
      <c r="BX28968" s="2"/>
    </row>
    <row r="28969" spans="76:76">
      <c r="BX28969" s="2"/>
    </row>
    <row r="28970" spans="76:76">
      <c r="BX28970" s="2"/>
    </row>
    <row r="28971" spans="76:76">
      <c r="BX28971" s="2"/>
    </row>
    <row r="28972" spans="76:76">
      <c r="BX28972" s="2"/>
    </row>
    <row r="28973" spans="76:76">
      <c r="BX28973" s="2"/>
    </row>
    <row r="28974" spans="76:76">
      <c r="BX28974" s="2"/>
    </row>
    <row r="28975" spans="76:76">
      <c r="BX28975" s="2"/>
    </row>
    <row r="28976" spans="76:76">
      <c r="BX28976" s="2"/>
    </row>
    <row r="28977" spans="76:76">
      <c r="BX28977" s="2"/>
    </row>
    <row r="28978" spans="76:76">
      <c r="BX28978" s="2"/>
    </row>
    <row r="28979" spans="76:76">
      <c r="BX28979" s="2"/>
    </row>
    <row r="28980" spans="76:76">
      <c r="BX28980" s="2"/>
    </row>
    <row r="28981" spans="76:76">
      <c r="BX28981" s="2"/>
    </row>
    <row r="28982" spans="76:76">
      <c r="BX28982" s="2"/>
    </row>
    <row r="28983" spans="76:76">
      <c r="BX28983" s="2"/>
    </row>
    <row r="28984" spans="76:76">
      <c r="BX28984" s="2"/>
    </row>
    <row r="28985" spans="76:76">
      <c r="BX28985" s="2"/>
    </row>
    <row r="28986" spans="76:76">
      <c r="BX28986" s="2"/>
    </row>
    <row r="28987" spans="76:76">
      <c r="BX28987" s="2"/>
    </row>
    <row r="28988" spans="76:76">
      <c r="BX28988" s="2"/>
    </row>
    <row r="28989" spans="76:76">
      <c r="BX28989" s="2"/>
    </row>
    <row r="28990" spans="76:76">
      <c r="BX28990" s="2"/>
    </row>
    <row r="28991" spans="76:76">
      <c r="BX28991" s="2"/>
    </row>
    <row r="28992" spans="76:76">
      <c r="BX28992" s="2"/>
    </row>
    <row r="28993" spans="76:76">
      <c r="BX28993" s="2"/>
    </row>
    <row r="28994" spans="76:76">
      <c r="BX28994" s="2"/>
    </row>
    <row r="28995" spans="76:76">
      <c r="BX28995" s="2"/>
    </row>
    <row r="28996" spans="76:76">
      <c r="BX28996" s="2"/>
    </row>
    <row r="28997" spans="76:76">
      <c r="BX28997" s="2"/>
    </row>
    <row r="28998" spans="76:76">
      <c r="BX28998" s="2"/>
    </row>
    <row r="28999" spans="76:76">
      <c r="BX28999" s="2"/>
    </row>
    <row r="29000" spans="76:76">
      <c r="BX29000" s="2"/>
    </row>
    <row r="29001" spans="76:76">
      <c r="BX29001" s="2"/>
    </row>
    <row r="29002" spans="76:76">
      <c r="BX29002" s="2"/>
    </row>
    <row r="29003" spans="76:76">
      <c r="BX29003" s="2"/>
    </row>
    <row r="29004" spans="76:76">
      <c r="BX29004" s="2"/>
    </row>
    <row r="29005" spans="76:76">
      <c r="BX29005" s="2"/>
    </row>
    <row r="29006" spans="76:76">
      <c r="BX29006" s="2"/>
    </row>
    <row r="29007" spans="76:76">
      <c r="BX29007" s="2"/>
    </row>
    <row r="29008" spans="76:76">
      <c r="BX29008" s="2"/>
    </row>
    <row r="29009" spans="76:76">
      <c r="BX29009" s="2"/>
    </row>
    <row r="29010" spans="76:76">
      <c r="BX29010" s="2"/>
    </row>
    <row r="29011" spans="76:76">
      <c r="BX29011" s="2"/>
    </row>
    <row r="29012" spans="76:76">
      <c r="BX29012" s="2"/>
    </row>
    <row r="29013" spans="76:76">
      <c r="BX29013" s="2"/>
    </row>
    <row r="29014" spans="76:76">
      <c r="BX29014" s="2"/>
    </row>
    <row r="29015" spans="76:76">
      <c r="BX29015" s="2"/>
    </row>
    <row r="29016" spans="76:76">
      <c r="BX29016" s="2"/>
    </row>
    <row r="29017" spans="76:76">
      <c r="BX29017" s="2"/>
    </row>
    <row r="29018" spans="76:76">
      <c r="BX29018" s="2"/>
    </row>
    <row r="29019" spans="76:76">
      <c r="BX29019" s="2"/>
    </row>
    <row r="29020" spans="76:76">
      <c r="BX29020" s="2"/>
    </row>
    <row r="29021" spans="76:76">
      <c r="BX29021" s="2"/>
    </row>
    <row r="29022" spans="76:76">
      <c r="BX29022" s="2"/>
    </row>
    <row r="29023" spans="76:76">
      <c r="BX29023" s="2"/>
    </row>
    <row r="29024" spans="76:76">
      <c r="BX29024" s="2"/>
    </row>
    <row r="29025" spans="76:76">
      <c r="BX29025" s="2"/>
    </row>
    <row r="29026" spans="76:76">
      <c r="BX29026" s="2"/>
    </row>
    <row r="29027" spans="76:76">
      <c r="BX29027" s="2"/>
    </row>
    <row r="29028" spans="76:76">
      <c r="BX29028" s="2"/>
    </row>
    <row r="29029" spans="76:76">
      <c r="BX29029" s="2"/>
    </row>
    <row r="29030" spans="76:76">
      <c r="BX29030" s="2"/>
    </row>
    <row r="29031" spans="76:76">
      <c r="BX29031" s="2"/>
    </row>
    <row r="29032" spans="76:76">
      <c r="BX29032" s="2"/>
    </row>
    <row r="29033" spans="76:76">
      <c r="BX29033" s="2"/>
    </row>
    <row r="29034" spans="76:76">
      <c r="BX29034" s="2"/>
    </row>
    <row r="29035" spans="76:76">
      <c r="BX29035" s="2"/>
    </row>
    <row r="29036" spans="76:76">
      <c r="BX29036" s="2"/>
    </row>
    <row r="29037" spans="76:76">
      <c r="BX29037" s="2"/>
    </row>
    <row r="29038" spans="76:76">
      <c r="BX29038" s="2"/>
    </row>
    <row r="29039" spans="76:76">
      <c r="BX29039" s="2"/>
    </row>
    <row r="29040" spans="76:76">
      <c r="BX29040" s="2"/>
    </row>
    <row r="29041" spans="76:76">
      <c r="BX29041" s="2"/>
    </row>
    <row r="29042" spans="76:76">
      <c r="BX29042" s="2"/>
    </row>
    <row r="29043" spans="76:76">
      <c r="BX29043" s="2"/>
    </row>
    <row r="29044" spans="76:76">
      <c r="BX29044" s="2"/>
    </row>
    <row r="29045" spans="76:76">
      <c r="BX29045" s="2"/>
    </row>
    <row r="29046" spans="76:76">
      <c r="BX29046" s="2"/>
    </row>
    <row r="29047" spans="76:76">
      <c r="BX29047" s="2"/>
    </row>
    <row r="29048" spans="76:76">
      <c r="BX29048" s="2"/>
    </row>
    <row r="29049" spans="76:76">
      <c r="BX29049" s="2"/>
    </row>
    <row r="29050" spans="76:76">
      <c r="BX29050" s="2"/>
    </row>
    <row r="29051" spans="76:76">
      <c r="BX29051" s="2"/>
    </row>
    <row r="29052" spans="76:76">
      <c r="BX29052" s="2"/>
    </row>
    <row r="29053" spans="76:76">
      <c r="BX29053" s="2"/>
    </row>
    <row r="29054" spans="76:76">
      <c r="BX29054" s="2"/>
    </row>
    <row r="29055" spans="76:76">
      <c r="BX29055" s="2"/>
    </row>
    <row r="29056" spans="76:76">
      <c r="BX29056" s="2"/>
    </row>
    <row r="29057" spans="76:76">
      <c r="BX29057" s="2"/>
    </row>
    <row r="29058" spans="76:76">
      <c r="BX29058" s="2"/>
    </row>
    <row r="29059" spans="76:76">
      <c r="BX29059" s="2"/>
    </row>
    <row r="29060" spans="76:76">
      <c r="BX29060" s="2"/>
    </row>
    <row r="29061" spans="76:76">
      <c r="BX29061" s="2"/>
    </row>
    <row r="29062" spans="76:76">
      <c r="BX29062" s="2"/>
    </row>
    <row r="29063" spans="76:76">
      <c r="BX29063" s="2"/>
    </row>
    <row r="29064" spans="76:76">
      <c r="BX29064" s="2"/>
    </row>
    <row r="29065" spans="76:76">
      <c r="BX29065" s="2"/>
    </row>
    <row r="29066" spans="76:76">
      <c r="BX29066" s="2"/>
    </row>
    <row r="29067" spans="76:76">
      <c r="BX29067" s="2"/>
    </row>
    <row r="29068" spans="76:76">
      <c r="BX29068" s="2"/>
    </row>
    <row r="29069" spans="76:76">
      <c r="BX29069" s="2"/>
    </row>
    <row r="29070" spans="76:76">
      <c r="BX29070" s="2"/>
    </row>
    <row r="29071" spans="76:76">
      <c r="BX29071" s="2"/>
    </row>
    <row r="29072" spans="76:76">
      <c r="BX29072" s="2"/>
    </row>
    <row r="29073" spans="76:76">
      <c r="BX29073" s="2"/>
    </row>
    <row r="29074" spans="76:76">
      <c r="BX29074" s="2"/>
    </row>
    <row r="29075" spans="76:76">
      <c r="BX29075" s="2"/>
    </row>
    <row r="29076" spans="76:76">
      <c r="BX29076" s="2"/>
    </row>
    <row r="29077" spans="76:76">
      <c r="BX29077" s="2"/>
    </row>
    <row r="29078" spans="76:76">
      <c r="BX29078" s="2"/>
    </row>
    <row r="29079" spans="76:76">
      <c r="BX29079" s="2"/>
    </row>
    <row r="29080" spans="76:76">
      <c r="BX29080" s="2"/>
    </row>
    <row r="29081" spans="76:76">
      <c r="BX29081" s="2"/>
    </row>
    <row r="29082" spans="76:76">
      <c r="BX29082" s="2"/>
    </row>
    <row r="29083" spans="76:76">
      <c r="BX29083" s="2"/>
    </row>
    <row r="29084" spans="76:76">
      <c r="BX29084" s="2"/>
    </row>
    <row r="29085" spans="76:76">
      <c r="BX29085" s="2"/>
    </row>
    <row r="29086" spans="76:76">
      <c r="BX29086" s="2"/>
    </row>
    <row r="29087" spans="76:76">
      <c r="BX29087" s="2"/>
    </row>
    <row r="29088" spans="76:76">
      <c r="BX29088" s="2"/>
    </row>
    <row r="29089" spans="76:76">
      <c r="BX29089" s="2"/>
    </row>
    <row r="29090" spans="76:76">
      <c r="BX29090" s="2"/>
    </row>
    <row r="29091" spans="76:76">
      <c r="BX29091" s="2"/>
    </row>
    <row r="29092" spans="76:76">
      <c r="BX29092" s="2"/>
    </row>
    <row r="29093" spans="76:76">
      <c r="BX29093" s="2"/>
    </row>
    <row r="29094" spans="76:76">
      <c r="BX29094" s="2"/>
    </row>
    <row r="29095" spans="76:76">
      <c r="BX29095" s="2"/>
    </row>
    <row r="29096" spans="76:76">
      <c r="BX29096" s="2"/>
    </row>
    <row r="29097" spans="76:76">
      <c r="BX29097" s="2"/>
    </row>
    <row r="29098" spans="76:76">
      <c r="BX29098" s="2"/>
    </row>
    <row r="29099" spans="76:76">
      <c r="BX29099" s="2"/>
    </row>
    <row r="29100" spans="76:76">
      <c r="BX29100" s="2"/>
    </row>
    <row r="29101" spans="76:76">
      <c r="BX29101" s="2"/>
    </row>
    <row r="29102" spans="76:76">
      <c r="BX29102" s="2"/>
    </row>
    <row r="29103" spans="76:76">
      <c r="BX29103" s="2"/>
    </row>
    <row r="29104" spans="76:76">
      <c r="BX29104" s="2"/>
    </row>
    <row r="29105" spans="76:76">
      <c r="BX29105" s="2"/>
    </row>
    <row r="29106" spans="76:76">
      <c r="BX29106" s="2"/>
    </row>
    <row r="29107" spans="76:76">
      <c r="BX29107" s="2"/>
    </row>
    <row r="29108" spans="76:76">
      <c r="BX29108" s="2"/>
    </row>
    <row r="29109" spans="76:76">
      <c r="BX29109" s="2"/>
    </row>
    <row r="29110" spans="76:76">
      <c r="BX29110" s="2"/>
    </row>
    <row r="29111" spans="76:76">
      <c r="BX29111" s="2"/>
    </row>
    <row r="29112" spans="76:76">
      <c r="BX29112" s="2"/>
    </row>
    <row r="29113" spans="76:76">
      <c r="BX29113" s="2"/>
    </row>
    <row r="29114" spans="76:76">
      <c r="BX29114" s="2"/>
    </row>
    <row r="29115" spans="76:76">
      <c r="BX29115" s="2"/>
    </row>
    <row r="29116" spans="76:76">
      <c r="BX29116" s="2"/>
    </row>
    <row r="29117" spans="76:76">
      <c r="BX29117" s="2"/>
    </row>
    <row r="29118" spans="76:76">
      <c r="BX29118" s="2"/>
    </row>
    <row r="29119" spans="76:76">
      <c r="BX29119" s="2"/>
    </row>
    <row r="29120" spans="76:76">
      <c r="BX29120" s="2"/>
    </row>
    <row r="29121" spans="76:76">
      <c r="BX29121" s="2"/>
    </row>
    <row r="29122" spans="76:76">
      <c r="BX29122" s="2"/>
    </row>
    <row r="29123" spans="76:76">
      <c r="BX29123" s="2"/>
    </row>
    <row r="29124" spans="76:76">
      <c r="BX29124" s="2"/>
    </row>
    <row r="29125" spans="76:76">
      <c r="BX29125" s="2"/>
    </row>
    <row r="29126" spans="76:76">
      <c r="BX29126" s="2"/>
    </row>
    <row r="29127" spans="76:76">
      <c r="BX29127" s="2"/>
    </row>
    <row r="29128" spans="76:76">
      <c r="BX29128" s="2"/>
    </row>
    <row r="29129" spans="76:76">
      <c r="BX29129" s="2"/>
    </row>
    <row r="29130" spans="76:76">
      <c r="BX29130" s="2"/>
    </row>
    <row r="29131" spans="76:76">
      <c r="BX29131" s="2"/>
    </row>
    <row r="29132" spans="76:76">
      <c r="BX29132" s="2"/>
    </row>
    <row r="29133" spans="76:76">
      <c r="BX29133" s="2"/>
    </row>
    <row r="29134" spans="76:76">
      <c r="BX29134" s="2"/>
    </row>
    <row r="29135" spans="76:76">
      <c r="BX29135" s="2"/>
    </row>
    <row r="29136" spans="76:76">
      <c r="BX29136" s="2"/>
    </row>
    <row r="29137" spans="76:76">
      <c r="BX29137" s="2"/>
    </row>
    <row r="29138" spans="76:76">
      <c r="BX29138" s="2"/>
    </row>
    <row r="29139" spans="76:76">
      <c r="BX29139" s="2"/>
    </row>
    <row r="29140" spans="76:76">
      <c r="BX29140" s="2"/>
    </row>
    <row r="29141" spans="76:76">
      <c r="BX29141" s="2"/>
    </row>
    <row r="29142" spans="76:76">
      <c r="BX29142" s="2"/>
    </row>
    <row r="29143" spans="76:76">
      <c r="BX29143" s="2"/>
    </row>
    <row r="29144" spans="76:76">
      <c r="BX29144" s="2"/>
    </row>
    <row r="29145" spans="76:76">
      <c r="BX29145" s="2"/>
    </row>
    <row r="29146" spans="76:76">
      <c r="BX29146" s="2"/>
    </row>
    <row r="29147" spans="76:76">
      <c r="BX29147" s="2"/>
    </row>
    <row r="29148" spans="76:76">
      <c r="BX29148" s="2"/>
    </row>
    <row r="29149" spans="76:76">
      <c r="BX29149" s="2"/>
    </row>
    <row r="29150" spans="76:76">
      <c r="BX29150" s="2"/>
    </row>
    <row r="29151" spans="76:76">
      <c r="BX29151" s="2"/>
    </row>
    <row r="29152" spans="76:76">
      <c r="BX29152" s="2"/>
    </row>
    <row r="29153" spans="76:76">
      <c r="BX29153" s="2"/>
    </row>
    <row r="29154" spans="76:76">
      <c r="BX29154" s="2"/>
    </row>
    <row r="29155" spans="76:76">
      <c r="BX29155" s="2"/>
    </row>
    <row r="29156" spans="76:76">
      <c r="BX29156" s="2"/>
    </row>
    <row r="29157" spans="76:76">
      <c r="BX29157" s="2"/>
    </row>
    <row r="29158" spans="76:76">
      <c r="BX29158" s="2"/>
    </row>
    <row r="29159" spans="76:76">
      <c r="BX29159" s="2"/>
    </row>
    <row r="29160" spans="76:76">
      <c r="BX29160" s="2"/>
    </row>
    <row r="29161" spans="76:76">
      <c r="BX29161" s="2"/>
    </row>
    <row r="29162" spans="76:76">
      <c r="BX29162" s="2"/>
    </row>
    <row r="29163" spans="76:76">
      <c r="BX29163" s="2"/>
    </row>
    <row r="29164" spans="76:76">
      <c r="BX29164" s="2"/>
    </row>
    <row r="29165" spans="76:76">
      <c r="BX29165" s="2"/>
    </row>
    <row r="29166" spans="76:76">
      <c r="BX29166" s="2"/>
    </row>
    <row r="29167" spans="76:76">
      <c r="BX29167" s="2"/>
    </row>
    <row r="29168" spans="76:76">
      <c r="BX29168" s="2"/>
    </row>
    <row r="29169" spans="76:76">
      <c r="BX29169" s="2"/>
    </row>
    <row r="29170" spans="76:76">
      <c r="BX29170" s="2"/>
    </row>
    <row r="29171" spans="76:76">
      <c r="BX29171" s="2"/>
    </row>
    <row r="29172" spans="76:76">
      <c r="BX29172" s="2"/>
    </row>
    <row r="29173" spans="76:76">
      <c r="BX29173" s="2"/>
    </row>
    <row r="29174" spans="76:76">
      <c r="BX29174" s="2"/>
    </row>
    <row r="29175" spans="76:76">
      <c r="BX29175" s="2"/>
    </row>
    <row r="29176" spans="76:76">
      <c r="BX29176" s="2"/>
    </row>
    <row r="29177" spans="76:76">
      <c r="BX29177" s="2"/>
    </row>
    <row r="29178" spans="76:76">
      <c r="BX29178" s="2"/>
    </row>
    <row r="29179" spans="76:76">
      <c r="BX29179" s="2"/>
    </row>
    <row r="29180" spans="76:76">
      <c r="BX29180" s="2"/>
    </row>
    <row r="29181" spans="76:76">
      <c r="BX29181" s="2"/>
    </row>
    <row r="29182" spans="76:76">
      <c r="BX29182" s="2"/>
    </row>
    <row r="29183" spans="76:76">
      <c r="BX29183" s="2"/>
    </row>
    <row r="29184" spans="76:76">
      <c r="BX29184" s="2"/>
    </row>
    <row r="29185" spans="76:76">
      <c r="BX29185" s="2"/>
    </row>
    <row r="29186" spans="76:76">
      <c r="BX29186" s="2"/>
    </row>
    <row r="29187" spans="76:76">
      <c r="BX29187" s="2"/>
    </row>
    <row r="29188" spans="76:76">
      <c r="BX29188" s="2"/>
    </row>
    <row r="29189" spans="76:76">
      <c r="BX29189" s="2"/>
    </row>
    <row r="29190" spans="76:76">
      <c r="BX29190" s="2"/>
    </row>
    <row r="29191" spans="76:76">
      <c r="BX29191" s="2"/>
    </row>
    <row r="29192" spans="76:76">
      <c r="BX29192" s="2"/>
    </row>
    <row r="29193" spans="76:76">
      <c r="BX29193" s="2"/>
    </row>
    <row r="29194" spans="76:76">
      <c r="BX29194" s="2"/>
    </row>
    <row r="29195" spans="76:76">
      <c r="BX29195" s="2"/>
    </row>
    <row r="29196" spans="76:76">
      <c r="BX29196" s="2"/>
    </row>
    <row r="29197" spans="76:76">
      <c r="BX29197" s="2"/>
    </row>
    <row r="29198" spans="76:76">
      <c r="BX29198" s="2"/>
    </row>
    <row r="29199" spans="76:76">
      <c r="BX29199" s="2"/>
    </row>
    <row r="29200" spans="76:76">
      <c r="BX29200" s="2"/>
    </row>
    <row r="29201" spans="76:76">
      <c r="BX29201" s="2"/>
    </row>
    <row r="29202" spans="76:76">
      <c r="BX29202" s="2"/>
    </row>
    <row r="29203" spans="76:76">
      <c r="BX29203" s="2"/>
    </row>
    <row r="29204" spans="76:76">
      <c r="BX29204" s="2"/>
    </row>
    <row r="29205" spans="76:76">
      <c r="BX29205" s="2"/>
    </row>
    <row r="29206" spans="76:76">
      <c r="BX29206" s="2"/>
    </row>
    <row r="29207" spans="76:76">
      <c r="BX29207" s="2"/>
    </row>
    <row r="29208" spans="76:76">
      <c r="BX29208" s="2"/>
    </row>
    <row r="29209" spans="76:76">
      <c r="BX29209" s="2"/>
    </row>
    <row r="29210" spans="76:76">
      <c r="BX29210" s="2"/>
    </row>
    <row r="29211" spans="76:76">
      <c r="BX29211" s="2"/>
    </row>
    <row r="29212" spans="76:76">
      <c r="BX29212" s="2"/>
    </row>
    <row r="29213" spans="76:76">
      <c r="BX29213" s="2"/>
    </row>
    <row r="29214" spans="76:76">
      <c r="BX29214" s="2"/>
    </row>
    <row r="29215" spans="76:76">
      <c r="BX29215" s="2"/>
    </row>
    <row r="29216" spans="76:76">
      <c r="BX29216" s="2"/>
    </row>
    <row r="29217" spans="76:76">
      <c r="BX29217" s="2"/>
    </row>
    <row r="29218" spans="76:76">
      <c r="BX29218" s="2"/>
    </row>
    <row r="29219" spans="76:76">
      <c r="BX29219" s="2"/>
    </row>
    <row r="29220" spans="76:76">
      <c r="BX29220" s="2"/>
    </row>
    <row r="29221" spans="76:76">
      <c r="BX29221" s="2"/>
    </row>
    <row r="29222" spans="76:76">
      <c r="BX29222" s="2"/>
    </row>
    <row r="29223" spans="76:76">
      <c r="BX29223" s="2"/>
    </row>
    <row r="29224" spans="76:76">
      <c r="BX29224" s="2"/>
    </row>
    <row r="29225" spans="76:76">
      <c r="BX29225" s="2"/>
    </row>
    <row r="29226" spans="76:76">
      <c r="BX29226" s="2"/>
    </row>
    <row r="29227" spans="76:76">
      <c r="BX29227" s="2"/>
    </row>
    <row r="29228" spans="76:76">
      <c r="BX29228" s="2"/>
    </row>
    <row r="29229" spans="76:76">
      <c r="BX29229" s="2"/>
    </row>
    <row r="29230" spans="76:76">
      <c r="BX29230" s="2"/>
    </row>
    <row r="29231" spans="76:76">
      <c r="BX29231" s="2"/>
    </row>
    <row r="29232" spans="76:76">
      <c r="BX29232" s="2"/>
    </row>
    <row r="29233" spans="76:76">
      <c r="BX29233" s="2"/>
    </row>
    <row r="29234" spans="76:76">
      <c r="BX29234" s="2"/>
    </row>
    <row r="29235" spans="76:76">
      <c r="BX29235" s="2"/>
    </row>
    <row r="29236" spans="76:76">
      <c r="BX29236" s="2"/>
    </row>
    <row r="29237" spans="76:76">
      <c r="BX29237" s="2"/>
    </row>
    <row r="29238" spans="76:76">
      <c r="BX29238" s="2"/>
    </row>
    <row r="29239" spans="76:76">
      <c r="BX29239" s="2"/>
    </row>
    <row r="29240" spans="76:76">
      <c r="BX29240" s="2"/>
    </row>
    <row r="29241" spans="76:76">
      <c r="BX29241" s="2"/>
    </row>
    <row r="29242" spans="76:76">
      <c r="BX29242" s="2"/>
    </row>
    <row r="29243" spans="76:76">
      <c r="BX29243" s="2"/>
    </row>
    <row r="29244" spans="76:76">
      <c r="BX29244" s="2"/>
    </row>
    <row r="29245" spans="76:76">
      <c r="BX29245" s="2"/>
    </row>
    <row r="29246" spans="76:76">
      <c r="BX29246" s="2"/>
    </row>
    <row r="29247" spans="76:76">
      <c r="BX29247" s="2"/>
    </row>
    <row r="29248" spans="76:76">
      <c r="BX29248" s="2"/>
    </row>
    <row r="29249" spans="76:76">
      <c r="BX29249" s="2"/>
    </row>
    <row r="29250" spans="76:76">
      <c r="BX29250" s="2"/>
    </row>
    <row r="29251" spans="76:76">
      <c r="BX29251" s="2"/>
    </row>
    <row r="29252" spans="76:76">
      <c r="BX29252" s="2"/>
    </row>
    <row r="29253" spans="76:76">
      <c r="BX29253" s="2"/>
    </row>
    <row r="29254" spans="76:76">
      <c r="BX29254" s="2"/>
    </row>
    <row r="29255" spans="76:76">
      <c r="BX29255" s="2"/>
    </row>
    <row r="29256" spans="76:76">
      <c r="BX29256" s="2"/>
    </row>
    <row r="29257" spans="76:76">
      <c r="BX29257" s="2"/>
    </row>
    <row r="29258" spans="76:76">
      <c r="BX29258" s="2"/>
    </row>
    <row r="29259" spans="76:76">
      <c r="BX29259" s="2"/>
    </row>
    <row r="29260" spans="76:76">
      <c r="BX29260" s="2"/>
    </row>
    <row r="29261" spans="76:76">
      <c r="BX29261" s="2"/>
    </row>
    <row r="29262" spans="76:76">
      <c r="BX29262" s="2"/>
    </row>
    <row r="29263" spans="76:76">
      <c r="BX29263" s="2"/>
    </row>
    <row r="29264" spans="76:76">
      <c r="BX29264" s="2"/>
    </row>
    <row r="29265" spans="76:76">
      <c r="BX29265" s="2"/>
    </row>
    <row r="29266" spans="76:76">
      <c r="BX29266" s="2"/>
    </row>
    <row r="29267" spans="76:76">
      <c r="BX29267" s="2"/>
    </row>
    <row r="29268" spans="76:76">
      <c r="BX29268" s="2"/>
    </row>
    <row r="29269" spans="76:76">
      <c r="BX29269" s="2"/>
    </row>
    <row r="29270" spans="76:76">
      <c r="BX29270" s="2"/>
    </row>
    <row r="29271" spans="76:76">
      <c r="BX29271" s="2"/>
    </row>
    <row r="29272" spans="76:76">
      <c r="BX29272" s="2"/>
    </row>
    <row r="29273" spans="76:76">
      <c r="BX29273" s="2"/>
    </row>
    <row r="29274" spans="76:76">
      <c r="BX29274" s="2"/>
    </row>
    <row r="29275" spans="76:76">
      <c r="BX29275" s="2"/>
    </row>
    <row r="29276" spans="76:76">
      <c r="BX29276" s="2"/>
    </row>
    <row r="29277" spans="76:76">
      <c r="BX29277" s="2"/>
    </row>
    <row r="29278" spans="76:76">
      <c r="BX29278" s="2"/>
    </row>
    <row r="29279" spans="76:76">
      <c r="BX29279" s="2"/>
    </row>
    <row r="29280" spans="76:76">
      <c r="BX29280" s="2"/>
    </row>
    <row r="29281" spans="76:76">
      <c r="BX29281" s="2"/>
    </row>
    <row r="29282" spans="76:76">
      <c r="BX29282" s="2"/>
    </row>
    <row r="29283" spans="76:76">
      <c r="BX29283" s="2"/>
    </row>
    <row r="29284" spans="76:76">
      <c r="BX29284" s="2"/>
    </row>
    <row r="29285" spans="76:76">
      <c r="BX29285" s="2"/>
    </row>
    <row r="29286" spans="76:76">
      <c r="BX29286" s="2"/>
    </row>
    <row r="29287" spans="76:76">
      <c r="BX29287" s="2"/>
    </row>
    <row r="29288" spans="76:76">
      <c r="BX29288" s="2"/>
    </row>
    <row r="29289" spans="76:76">
      <c r="BX29289" s="2"/>
    </row>
    <row r="29290" spans="76:76">
      <c r="BX29290" s="2"/>
    </row>
    <row r="29291" spans="76:76">
      <c r="BX29291" s="2"/>
    </row>
    <row r="29292" spans="76:76">
      <c r="BX29292" s="2"/>
    </row>
    <row r="29293" spans="76:76">
      <c r="BX29293" s="2"/>
    </row>
    <row r="29294" spans="76:76">
      <c r="BX29294" s="2"/>
    </row>
    <row r="29295" spans="76:76">
      <c r="BX29295" s="2"/>
    </row>
    <row r="29296" spans="76:76">
      <c r="BX29296" s="2"/>
    </row>
    <row r="29297" spans="76:76">
      <c r="BX29297" s="2"/>
    </row>
    <row r="29298" spans="76:76">
      <c r="BX29298" s="2"/>
    </row>
    <row r="29299" spans="76:76">
      <c r="BX29299" s="2"/>
    </row>
    <row r="29300" spans="76:76">
      <c r="BX29300" s="2"/>
    </row>
    <row r="29301" spans="76:76">
      <c r="BX29301" s="2"/>
    </row>
    <row r="29302" spans="76:76">
      <c r="BX29302" s="2"/>
    </row>
    <row r="29303" spans="76:76">
      <c r="BX29303" s="2"/>
    </row>
    <row r="29304" spans="76:76">
      <c r="BX29304" s="2"/>
    </row>
    <row r="29305" spans="76:76">
      <c r="BX29305" s="2"/>
    </row>
    <row r="29306" spans="76:76">
      <c r="BX29306" s="2"/>
    </row>
    <row r="29307" spans="76:76">
      <c r="BX29307" s="2"/>
    </row>
    <row r="29308" spans="76:76">
      <c r="BX29308" s="2"/>
    </row>
    <row r="29309" spans="76:76">
      <c r="BX29309" s="2"/>
    </row>
    <row r="29310" spans="76:76">
      <c r="BX29310" s="2"/>
    </row>
    <row r="29311" spans="76:76">
      <c r="BX29311" s="2"/>
    </row>
    <row r="29312" spans="76:76">
      <c r="BX29312" s="2"/>
    </row>
    <row r="29313" spans="76:76">
      <c r="BX29313" s="2"/>
    </row>
    <row r="29314" spans="76:76">
      <c r="BX29314" s="2"/>
    </row>
    <row r="29315" spans="76:76">
      <c r="BX29315" s="2"/>
    </row>
    <row r="29316" spans="76:76">
      <c r="BX29316" s="2"/>
    </row>
    <row r="29317" spans="76:76">
      <c r="BX29317" s="2"/>
    </row>
    <row r="29318" spans="76:76">
      <c r="BX29318" s="2"/>
    </row>
    <row r="29319" spans="76:76">
      <c r="BX29319" s="2"/>
    </row>
    <row r="29320" spans="76:76">
      <c r="BX29320" s="2"/>
    </row>
    <row r="29321" spans="76:76">
      <c r="BX29321" s="2"/>
    </row>
    <row r="29322" spans="76:76">
      <c r="BX29322" s="2"/>
    </row>
    <row r="29323" spans="76:76">
      <c r="BX29323" s="2"/>
    </row>
    <row r="29324" spans="76:76">
      <c r="BX29324" s="2"/>
    </row>
    <row r="29325" spans="76:76">
      <c r="BX29325" s="2"/>
    </row>
    <row r="29326" spans="76:76">
      <c r="BX29326" s="2"/>
    </row>
    <row r="29327" spans="76:76">
      <c r="BX29327" s="2"/>
    </row>
    <row r="29328" spans="76:76">
      <c r="BX29328" s="2"/>
    </row>
    <row r="29329" spans="76:76">
      <c r="BX29329" s="2"/>
    </row>
    <row r="29330" spans="76:76">
      <c r="BX29330" s="2"/>
    </row>
    <row r="29331" spans="76:76">
      <c r="BX29331" s="2"/>
    </row>
    <row r="29332" spans="76:76">
      <c r="BX29332" s="2"/>
    </row>
    <row r="29333" spans="76:76">
      <c r="BX29333" s="2"/>
    </row>
    <row r="29334" spans="76:76">
      <c r="BX29334" s="2"/>
    </row>
    <row r="29335" spans="76:76">
      <c r="BX29335" s="2"/>
    </row>
    <row r="29336" spans="76:76">
      <c r="BX29336" s="2"/>
    </row>
    <row r="29337" spans="76:76">
      <c r="BX29337" s="2"/>
    </row>
    <row r="29338" spans="76:76">
      <c r="BX29338" s="2"/>
    </row>
    <row r="29339" spans="76:76">
      <c r="BX29339" s="2"/>
    </row>
    <row r="29340" spans="76:76">
      <c r="BX29340" s="2"/>
    </row>
    <row r="29341" spans="76:76">
      <c r="BX29341" s="2"/>
    </row>
    <row r="29342" spans="76:76">
      <c r="BX29342" s="2"/>
    </row>
    <row r="29343" spans="76:76">
      <c r="BX29343" s="2"/>
    </row>
    <row r="29344" spans="76:76">
      <c r="BX29344" s="2"/>
    </row>
    <row r="29345" spans="76:76">
      <c r="BX29345" s="2"/>
    </row>
    <row r="29346" spans="76:76">
      <c r="BX29346" s="2"/>
    </row>
    <row r="29347" spans="76:76">
      <c r="BX29347" s="2"/>
    </row>
    <row r="29348" spans="76:76">
      <c r="BX29348" s="2"/>
    </row>
    <row r="29349" spans="76:76">
      <c r="BX29349" s="2"/>
    </row>
    <row r="29350" spans="76:76">
      <c r="BX29350" s="2"/>
    </row>
    <row r="29351" spans="76:76">
      <c r="BX29351" s="2"/>
    </row>
    <row r="29352" spans="76:76">
      <c r="BX29352" s="2"/>
    </row>
    <row r="29353" spans="76:76">
      <c r="BX29353" s="2"/>
    </row>
    <row r="29354" spans="76:76">
      <c r="BX29354" s="2"/>
    </row>
    <row r="29355" spans="76:76">
      <c r="BX29355" s="2"/>
    </row>
    <row r="29356" spans="76:76">
      <c r="BX29356" s="2"/>
    </row>
    <row r="29357" spans="76:76">
      <c r="BX29357" s="2"/>
    </row>
    <row r="29358" spans="76:76">
      <c r="BX29358" s="2"/>
    </row>
    <row r="29359" spans="76:76">
      <c r="BX29359" s="2"/>
    </row>
    <row r="29360" spans="76:76">
      <c r="BX29360" s="2"/>
    </row>
    <row r="29361" spans="76:76">
      <c r="BX29361" s="2"/>
    </row>
    <row r="29362" spans="76:76">
      <c r="BX29362" s="2"/>
    </row>
    <row r="29363" spans="76:76">
      <c r="BX29363" s="2"/>
    </row>
    <row r="29364" spans="76:76">
      <c r="BX29364" s="2"/>
    </row>
    <row r="29365" spans="76:76">
      <c r="BX29365" s="2"/>
    </row>
    <row r="29366" spans="76:76">
      <c r="BX29366" s="2"/>
    </row>
    <row r="29367" spans="76:76">
      <c r="BX29367" s="2"/>
    </row>
    <row r="29368" spans="76:76">
      <c r="BX29368" s="2"/>
    </row>
    <row r="29369" spans="76:76">
      <c r="BX29369" s="2"/>
    </row>
    <row r="29370" spans="76:76">
      <c r="BX29370" s="2"/>
    </row>
    <row r="29371" spans="76:76">
      <c r="BX29371" s="2"/>
    </row>
    <row r="29372" spans="76:76">
      <c r="BX29372" s="2"/>
    </row>
    <row r="29373" spans="76:76">
      <c r="BX29373" s="2"/>
    </row>
    <row r="29374" spans="76:76">
      <c r="BX29374" s="2"/>
    </row>
    <row r="29375" spans="76:76">
      <c r="BX29375" s="2"/>
    </row>
    <row r="29376" spans="76:76">
      <c r="BX29376" s="2"/>
    </row>
    <row r="29377" spans="76:76">
      <c r="BX29377" s="2"/>
    </row>
    <row r="29378" spans="76:76">
      <c r="BX29378" s="2"/>
    </row>
    <row r="29379" spans="76:76">
      <c r="BX29379" s="2"/>
    </row>
    <row r="29380" spans="76:76">
      <c r="BX29380" s="2"/>
    </row>
    <row r="29381" spans="76:76">
      <c r="BX29381" s="2"/>
    </row>
    <row r="29382" spans="76:76">
      <c r="BX29382" s="2"/>
    </row>
    <row r="29383" spans="76:76">
      <c r="BX29383" s="2"/>
    </row>
    <row r="29384" spans="76:76">
      <c r="BX29384" s="2"/>
    </row>
    <row r="29385" spans="76:76">
      <c r="BX29385" s="2"/>
    </row>
    <row r="29386" spans="76:76">
      <c r="BX29386" s="2"/>
    </row>
    <row r="29387" spans="76:76">
      <c r="BX29387" s="2"/>
    </row>
    <row r="29388" spans="76:76">
      <c r="BX29388" s="2"/>
    </row>
    <row r="29389" spans="76:76">
      <c r="BX29389" s="2"/>
    </row>
    <row r="29390" spans="76:76">
      <c r="BX29390" s="2"/>
    </row>
    <row r="29391" spans="76:76">
      <c r="BX29391" s="2"/>
    </row>
    <row r="29392" spans="76:76">
      <c r="BX29392" s="2"/>
    </row>
    <row r="29393" spans="76:76">
      <c r="BX29393" s="2"/>
    </row>
    <row r="29394" spans="76:76">
      <c r="BX29394" s="2"/>
    </row>
    <row r="29395" spans="76:76">
      <c r="BX29395" s="2"/>
    </row>
    <row r="29396" spans="76:76">
      <c r="BX29396" s="2"/>
    </row>
    <row r="29397" spans="76:76">
      <c r="BX29397" s="2"/>
    </row>
    <row r="29398" spans="76:76">
      <c r="BX29398" s="2"/>
    </row>
    <row r="29399" spans="76:76">
      <c r="BX29399" s="2"/>
    </row>
    <row r="29400" spans="76:76">
      <c r="BX29400" s="2"/>
    </row>
    <row r="29401" spans="76:76">
      <c r="BX29401" s="2"/>
    </row>
    <row r="29402" spans="76:76">
      <c r="BX29402" s="2"/>
    </row>
    <row r="29403" spans="76:76">
      <c r="BX29403" s="2"/>
    </row>
    <row r="29404" spans="76:76">
      <c r="BX29404" s="2"/>
    </row>
    <row r="29405" spans="76:76">
      <c r="BX29405" s="2"/>
    </row>
    <row r="29406" spans="76:76">
      <c r="BX29406" s="2"/>
    </row>
    <row r="29407" spans="76:76">
      <c r="BX29407" s="2"/>
    </row>
    <row r="29408" spans="76:76">
      <c r="BX29408" s="2"/>
    </row>
    <row r="29409" spans="76:76">
      <c r="BX29409" s="2"/>
    </row>
    <row r="29410" spans="76:76">
      <c r="BX29410" s="2"/>
    </row>
    <row r="29411" spans="76:76">
      <c r="BX29411" s="2"/>
    </row>
    <row r="29412" spans="76:76">
      <c r="BX29412" s="2"/>
    </row>
    <row r="29413" spans="76:76">
      <c r="BX29413" s="2"/>
    </row>
    <row r="29414" spans="76:76">
      <c r="BX29414" s="2"/>
    </row>
    <row r="29415" spans="76:76">
      <c r="BX29415" s="2"/>
    </row>
    <row r="29416" spans="76:76">
      <c r="BX29416" s="2"/>
    </row>
    <row r="29417" spans="76:76">
      <c r="BX29417" s="2"/>
    </row>
    <row r="29418" spans="76:76">
      <c r="BX29418" s="2"/>
    </row>
    <row r="29419" spans="76:76">
      <c r="BX29419" s="2"/>
    </row>
    <row r="29420" spans="76:76">
      <c r="BX29420" s="2"/>
    </row>
    <row r="29421" spans="76:76">
      <c r="BX29421" s="2"/>
    </row>
    <row r="29422" spans="76:76">
      <c r="BX29422" s="2"/>
    </row>
    <row r="29423" spans="76:76">
      <c r="BX29423" s="2"/>
    </row>
    <row r="29424" spans="76:76">
      <c r="BX29424" s="2"/>
    </row>
    <row r="29425" spans="76:76">
      <c r="BX29425" s="2"/>
    </row>
    <row r="29426" spans="76:76">
      <c r="BX29426" s="2"/>
    </row>
    <row r="29427" spans="76:76">
      <c r="BX29427" s="2"/>
    </row>
    <row r="29428" spans="76:76">
      <c r="BX29428" s="2"/>
    </row>
    <row r="29429" spans="76:76">
      <c r="BX29429" s="2"/>
    </row>
    <row r="29430" spans="76:76">
      <c r="BX29430" s="2"/>
    </row>
    <row r="29431" spans="76:76">
      <c r="BX29431" s="2"/>
    </row>
    <row r="29432" spans="76:76">
      <c r="BX29432" s="2"/>
    </row>
    <row r="29433" spans="76:76">
      <c r="BX29433" s="2"/>
    </row>
    <row r="29434" spans="76:76">
      <c r="BX29434" s="2"/>
    </row>
    <row r="29435" spans="76:76">
      <c r="BX29435" s="2"/>
    </row>
    <row r="29436" spans="76:76">
      <c r="BX29436" s="2"/>
    </row>
    <row r="29437" spans="76:76">
      <c r="BX29437" s="2"/>
    </row>
    <row r="29438" spans="76:76">
      <c r="BX29438" s="2"/>
    </row>
    <row r="29439" spans="76:76">
      <c r="BX29439" s="2"/>
    </row>
    <row r="29440" spans="76:76">
      <c r="BX29440" s="2"/>
    </row>
    <row r="29441" spans="76:76">
      <c r="BX29441" s="2"/>
    </row>
    <row r="29442" spans="76:76">
      <c r="BX29442" s="2"/>
    </row>
    <row r="29443" spans="76:76">
      <c r="BX29443" s="2"/>
    </row>
    <row r="29444" spans="76:76">
      <c r="BX29444" s="2"/>
    </row>
    <row r="29445" spans="76:76">
      <c r="BX29445" s="2"/>
    </row>
    <row r="29446" spans="76:76">
      <c r="BX29446" s="2"/>
    </row>
    <row r="29447" spans="76:76">
      <c r="BX29447" s="2"/>
    </row>
    <row r="29448" spans="76:76">
      <c r="BX29448" s="2"/>
    </row>
    <row r="29449" spans="76:76">
      <c r="BX29449" s="2"/>
    </row>
    <row r="29450" spans="76:76">
      <c r="BX29450" s="2"/>
    </row>
    <row r="29451" spans="76:76">
      <c r="BX29451" s="2"/>
    </row>
    <row r="29452" spans="76:76">
      <c r="BX29452" s="2"/>
    </row>
    <row r="29453" spans="76:76">
      <c r="BX29453" s="2"/>
    </row>
    <row r="29454" spans="76:76">
      <c r="BX29454" s="2"/>
    </row>
    <row r="29455" spans="76:76">
      <c r="BX29455" s="2"/>
    </row>
    <row r="29456" spans="76:76">
      <c r="BX29456" s="2"/>
    </row>
    <row r="29457" spans="76:76">
      <c r="BX29457" s="2"/>
    </row>
    <row r="29458" spans="76:76">
      <c r="BX29458" s="2"/>
    </row>
    <row r="29459" spans="76:76">
      <c r="BX29459" s="2"/>
    </row>
    <row r="29460" spans="76:76">
      <c r="BX29460" s="2"/>
    </row>
    <row r="29461" spans="76:76">
      <c r="BX29461" s="2"/>
    </row>
    <row r="29462" spans="76:76">
      <c r="BX29462" s="2"/>
    </row>
    <row r="29463" spans="76:76">
      <c r="BX29463" s="2"/>
    </row>
    <row r="29464" spans="76:76">
      <c r="BX29464" s="2"/>
    </row>
    <row r="29465" spans="76:76">
      <c r="BX29465" s="2"/>
    </row>
    <row r="29466" spans="76:76">
      <c r="BX29466" s="2"/>
    </row>
    <row r="29467" spans="76:76">
      <c r="BX29467" s="2"/>
    </row>
    <row r="29468" spans="76:76">
      <c r="BX29468" s="2"/>
    </row>
    <row r="29469" spans="76:76">
      <c r="BX29469" s="2"/>
    </row>
    <row r="29470" spans="76:76">
      <c r="BX29470" s="2"/>
    </row>
    <row r="29471" spans="76:76">
      <c r="BX29471" s="2"/>
    </row>
    <row r="29472" spans="76:76">
      <c r="BX29472" s="2"/>
    </row>
    <row r="29473" spans="76:76">
      <c r="BX29473" s="2"/>
    </row>
    <row r="29474" spans="76:76">
      <c r="BX29474" s="2"/>
    </row>
    <row r="29475" spans="76:76">
      <c r="BX29475" s="2"/>
    </row>
    <row r="29476" spans="76:76">
      <c r="BX29476" s="2"/>
    </row>
    <row r="29477" spans="76:76">
      <c r="BX29477" s="2"/>
    </row>
    <row r="29478" spans="76:76">
      <c r="BX29478" s="2"/>
    </row>
    <row r="29479" spans="76:76">
      <c r="BX29479" s="2"/>
    </row>
    <row r="29480" spans="76:76">
      <c r="BX29480" s="2"/>
    </row>
    <row r="29481" spans="76:76">
      <c r="BX29481" s="2"/>
    </row>
    <row r="29482" spans="76:76">
      <c r="BX29482" s="2"/>
    </row>
    <row r="29483" spans="76:76">
      <c r="BX29483" s="2"/>
    </row>
    <row r="29484" spans="76:76">
      <c r="BX29484" s="2"/>
    </row>
    <row r="29485" spans="76:76">
      <c r="BX29485" s="2"/>
    </row>
    <row r="29486" spans="76:76">
      <c r="BX29486" s="2"/>
    </row>
    <row r="29487" spans="76:76">
      <c r="BX29487" s="2"/>
    </row>
    <row r="29488" spans="76:76">
      <c r="BX29488" s="2"/>
    </row>
    <row r="29489" spans="76:76">
      <c r="BX29489" s="2"/>
    </row>
    <row r="29490" spans="76:76">
      <c r="BX29490" s="2"/>
    </row>
    <row r="29491" spans="76:76">
      <c r="BX29491" s="2"/>
    </row>
    <row r="29492" spans="76:76">
      <c r="BX29492" s="2"/>
    </row>
    <row r="29493" spans="76:76">
      <c r="BX29493" s="2"/>
    </row>
    <row r="29494" spans="76:76">
      <c r="BX29494" s="2"/>
    </row>
    <row r="29495" spans="76:76">
      <c r="BX29495" s="2"/>
    </row>
    <row r="29496" spans="76:76">
      <c r="BX29496" s="2"/>
    </row>
    <row r="29497" spans="76:76">
      <c r="BX29497" s="2"/>
    </row>
    <row r="29498" spans="76:76">
      <c r="BX29498" s="2"/>
    </row>
    <row r="29499" spans="76:76">
      <c r="BX29499" s="2"/>
    </row>
    <row r="29500" spans="76:76">
      <c r="BX29500" s="2"/>
    </row>
    <row r="29501" spans="76:76">
      <c r="BX29501" s="2"/>
    </row>
    <row r="29502" spans="76:76">
      <c r="BX29502" s="2"/>
    </row>
    <row r="29503" spans="76:76">
      <c r="BX29503" s="2"/>
    </row>
    <row r="29504" spans="76:76">
      <c r="BX29504" s="2"/>
    </row>
    <row r="29505" spans="76:76">
      <c r="BX29505" s="2"/>
    </row>
    <row r="29506" spans="76:76">
      <c r="BX29506" s="2"/>
    </row>
    <row r="29507" spans="76:76">
      <c r="BX29507" s="2"/>
    </row>
    <row r="29508" spans="76:76">
      <c r="BX29508" s="2"/>
    </row>
    <row r="29509" spans="76:76">
      <c r="BX29509" s="2"/>
    </row>
    <row r="29510" spans="76:76">
      <c r="BX29510" s="2"/>
    </row>
    <row r="29511" spans="76:76">
      <c r="BX29511" s="2"/>
    </row>
    <row r="29512" spans="76:76">
      <c r="BX29512" s="2"/>
    </row>
    <row r="29513" spans="76:76">
      <c r="BX29513" s="2"/>
    </row>
    <row r="29514" spans="76:76">
      <c r="BX29514" s="2"/>
    </row>
    <row r="29515" spans="76:76">
      <c r="BX29515" s="2"/>
    </row>
    <row r="29516" spans="76:76">
      <c r="BX29516" s="2"/>
    </row>
    <row r="29517" spans="76:76">
      <c r="BX29517" s="2"/>
    </row>
    <row r="29518" spans="76:76">
      <c r="BX29518" s="2"/>
    </row>
    <row r="29519" spans="76:76">
      <c r="BX29519" s="2"/>
    </row>
    <row r="29520" spans="76:76">
      <c r="BX29520" s="2"/>
    </row>
    <row r="29521" spans="76:76">
      <c r="BX29521" s="2"/>
    </row>
    <row r="29522" spans="76:76">
      <c r="BX29522" s="2"/>
    </row>
    <row r="29523" spans="76:76">
      <c r="BX29523" s="2"/>
    </row>
    <row r="29524" spans="76:76">
      <c r="BX29524" s="2"/>
    </row>
    <row r="29525" spans="76:76">
      <c r="BX29525" s="2"/>
    </row>
    <row r="29526" spans="76:76">
      <c r="BX29526" s="2"/>
    </row>
    <row r="29527" spans="76:76">
      <c r="BX29527" s="2"/>
    </row>
    <row r="29528" spans="76:76">
      <c r="BX29528" s="2"/>
    </row>
    <row r="29529" spans="76:76">
      <c r="BX29529" s="2"/>
    </row>
    <row r="29530" spans="76:76">
      <c r="BX29530" s="2"/>
    </row>
    <row r="29531" spans="76:76">
      <c r="BX29531" s="2"/>
    </row>
    <row r="29532" spans="76:76">
      <c r="BX29532" s="2"/>
    </row>
    <row r="29533" spans="76:76">
      <c r="BX29533" s="2"/>
    </row>
    <row r="29534" spans="76:76">
      <c r="BX29534" s="2"/>
    </row>
    <row r="29535" spans="76:76">
      <c r="BX29535" s="2"/>
    </row>
    <row r="29536" spans="76:76">
      <c r="BX29536" s="2"/>
    </row>
    <row r="29537" spans="76:76">
      <c r="BX29537" s="2"/>
    </row>
    <row r="29538" spans="76:76">
      <c r="BX29538" s="2"/>
    </row>
    <row r="29539" spans="76:76">
      <c r="BX29539" s="2"/>
    </row>
    <row r="29540" spans="76:76">
      <c r="BX29540" s="2"/>
    </row>
    <row r="29541" spans="76:76">
      <c r="BX29541" s="2"/>
    </row>
    <row r="29542" spans="76:76">
      <c r="BX29542" s="2"/>
    </row>
    <row r="29543" spans="76:76">
      <c r="BX29543" s="2"/>
    </row>
    <row r="29544" spans="76:76">
      <c r="BX29544" s="2"/>
    </row>
    <row r="29545" spans="76:76">
      <c r="BX29545" s="2"/>
    </row>
    <row r="29546" spans="76:76">
      <c r="BX29546" s="2"/>
    </row>
    <row r="29547" spans="76:76">
      <c r="BX29547" s="2"/>
    </row>
    <row r="29548" spans="76:76">
      <c r="BX29548" s="2"/>
    </row>
    <row r="29549" spans="76:76">
      <c r="BX29549" s="2"/>
    </row>
    <row r="29550" spans="76:76">
      <c r="BX29550" s="2"/>
    </row>
    <row r="29551" spans="76:76">
      <c r="BX29551" s="2"/>
    </row>
    <row r="29552" spans="76:76">
      <c r="BX29552" s="2"/>
    </row>
    <row r="29553" spans="76:76">
      <c r="BX29553" s="2"/>
    </row>
    <row r="29554" spans="76:76">
      <c r="BX29554" s="2"/>
    </row>
    <row r="29555" spans="76:76">
      <c r="BX29555" s="2"/>
    </row>
    <row r="29556" spans="76:76">
      <c r="BX29556" s="2"/>
    </row>
    <row r="29557" spans="76:76">
      <c r="BX29557" s="2"/>
    </row>
    <row r="29558" spans="76:76">
      <c r="BX29558" s="2"/>
    </row>
    <row r="29559" spans="76:76">
      <c r="BX29559" s="2"/>
    </row>
    <row r="29560" spans="76:76">
      <c r="BX29560" s="2"/>
    </row>
    <row r="29561" spans="76:76">
      <c r="BX29561" s="2"/>
    </row>
    <row r="29562" spans="76:76">
      <c r="BX29562" s="2"/>
    </row>
    <row r="29563" spans="76:76">
      <c r="BX29563" s="2"/>
    </row>
    <row r="29564" spans="76:76">
      <c r="BX29564" s="2"/>
    </row>
    <row r="29565" spans="76:76">
      <c r="BX29565" s="2"/>
    </row>
    <row r="29566" spans="76:76">
      <c r="BX29566" s="2"/>
    </row>
    <row r="29567" spans="76:76">
      <c r="BX29567" s="2"/>
    </row>
    <row r="29568" spans="76:76">
      <c r="BX29568" s="2"/>
    </row>
    <row r="29569" spans="76:76">
      <c r="BX29569" s="2"/>
    </row>
    <row r="29570" spans="76:76">
      <c r="BX29570" s="2"/>
    </row>
    <row r="29571" spans="76:76">
      <c r="BX29571" s="2"/>
    </row>
    <row r="29572" spans="76:76">
      <c r="BX29572" s="2"/>
    </row>
    <row r="29573" spans="76:76">
      <c r="BX29573" s="2"/>
    </row>
    <row r="29574" spans="76:76">
      <c r="BX29574" s="2"/>
    </row>
    <row r="29575" spans="76:76">
      <c r="BX29575" s="2"/>
    </row>
    <row r="29576" spans="76:76">
      <c r="BX29576" s="2"/>
    </row>
    <row r="29577" spans="76:76">
      <c r="BX29577" s="2"/>
    </row>
    <row r="29578" spans="76:76">
      <c r="BX29578" s="2"/>
    </row>
    <row r="29579" spans="76:76">
      <c r="BX29579" s="2"/>
    </row>
    <row r="29580" spans="76:76">
      <c r="BX29580" s="2"/>
    </row>
    <row r="29581" spans="76:76">
      <c r="BX29581" s="2"/>
    </row>
    <row r="29582" spans="76:76">
      <c r="BX29582" s="2"/>
    </row>
    <row r="29583" spans="76:76">
      <c r="BX29583" s="2"/>
    </row>
    <row r="29584" spans="76:76">
      <c r="BX29584" s="2"/>
    </row>
    <row r="29585" spans="76:76">
      <c r="BX29585" s="2"/>
    </row>
    <row r="29586" spans="76:76">
      <c r="BX29586" s="2"/>
    </row>
    <row r="29587" spans="76:76">
      <c r="BX29587" s="2"/>
    </row>
    <row r="29588" spans="76:76">
      <c r="BX29588" s="2"/>
    </row>
    <row r="29589" spans="76:76">
      <c r="BX29589" s="2"/>
    </row>
    <row r="29590" spans="76:76">
      <c r="BX29590" s="2"/>
    </row>
    <row r="29591" spans="76:76">
      <c r="BX29591" s="2"/>
    </row>
    <row r="29592" spans="76:76">
      <c r="BX29592" s="2"/>
    </row>
    <row r="29593" spans="76:76">
      <c r="BX29593" s="2"/>
    </row>
    <row r="29594" spans="76:76">
      <c r="BX29594" s="2"/>
    </row>
    <row r="29595" spans="76:76">
      <c r="BX29595" s="2"/>
    </row>
    <row r="29596" spans="76:76">
      <c r="BX29596" s="2"/>
    </row>
    <row r="29597" spans="76:76">
      <c r="BX29597" s="2"/>
    </row>
    <row r="29598" spans="76:76">
      <c r="BX29598" s="2"/>
    </row>
    <row r="29599" spans="76:76">
      <c r="BX29599" s="2"/>
    </row>
    <row r="29600" spans="76:76">
      <c r="BX29600" s="2"/>
    </row>
    <row r="29601" spans="76:76">
      <c r="BX29601" s="2"/>
    </row>
    <row r="29602" spans="76:76">
      <c r="BX29602" s="2"/>
    </row>
    <row r="29603" spans="76:76">
      <c r="BX29603" s="2"/>
    </row>
    <row r="29604" spans="76:76">
      <c r="BX29604" s="2"/>
    </row>
    <row r="29605" spans="76:76">
      <c r="BX29605" s="2"/>
    </row>
    <row r="29606" spans="76:76">
      <c r="BX29606" s="2"/>
    </row>
    <row r="29607" spans="76:76">
      <c r="BX29607" s="2"/>
    </row>
    <row r="29608" spans="76:76">
      <c r="BX29608" s="2"/>
    </row>
    <row r="29609" spans="76:76">
      <c r="BX29609" s="2"/>
    </row>
    <row r="29610" spans="76:76">
      <c r="BX29610" s="2"/>
    </row>
    <row r="29611" spans="76:76">
      <c r="BX29611" s="2"/>
    </row>
    <row r="29612" spans="76:76">
      <c r="BX29612" s="2"/>
    </row>
    <row r="29613" spans="76:76">
      <c r="BX29613" s="2"/>
    </row>
    <row r="29614" spans="76:76">
      <c r="BX29614" s="2"/>
    </row>
    <row r="29615" spans="76:76">
      <c r="BX29615" s="2"/>
    </row>
    <row r="29616" spans="76:76">
      <c r="BX29616" s="2"/>
    </row>
    <row r="29617" spans="76:76">
      <c r="BX29617" s="2"/>
    </row>
    <row r="29618" spans="76:76">
      <c r="BX29618" s="2"/>
    </row>
    <row r="29619" spans="76:76">
      <c r="BX29619" s="2"/>
    </row>
    <row r="29620" spans="76:76">
      <c r="BX29620" s="2"/>
    </row>
    <row r="29621" spans="76:76">
      <c r="BX29621" s="2"/>
    </row>
    <row r="29622" spans="76:76">
      <c r="BX29622" s="2"/>
    </row>
    <row r="29623" spans="76:76">
      <c r="BX29623" s="2"/>
    </row>
    <row r="29624" spans="76:76">
      <c r="BX29624" s="2"/>
    </row>
    <row r="29625" spans="76:76">
      <c r="BX29625" s="2"/>
    </row>
    <row r="29626" spans="76:76">
      <c r="BX29626" s="2"/>
    </row>
    <row r="29627" spans="76:76">
      <c r="BX29627" s="2"/>
    </row>
    <row r="29628" spans="76:76">
      <c r="BX29628" s="2"/>
    </row>
    <row r="29629" spans="76:76">
      <c r="BX29629" s="2"/>
    </row>
    <row r="29630" spans="76:76">
      <c r="BX29630" s="2"/>
    </row>
    <row r="29631" spans="76:76">
      <c r="BX29631" s="2"/>
    </row>
    <row r="29632" spans="76:76">
      <c r="BX29632" s="2"/>
    </row>
    <row r="29633" spans="76:76">
      <c r="BX29633" s="2"/>
    </row>
    <row r="29634" spans="76:76">
      <c r="BX29634" s="2"/>
    </row>
    <row r="29635" spans="76:76">
      <c r="BX29635" s="2"/>
    </row>
    <row r="29636" spans="76:76">
      <c r="BX29636" s="2"/>
    </row>
    <row r="29637" spans="76:76">
      <c r="BX29637" s="2"/>
    </row>
    <row r="29638" spans="76:76">
      <c r="BX29638" s="2"/>
    </row>
    <row r="29639" spans="76:76">
      <c r="BX29639" s="2"/>
    </row>
    <row r="29640" spans="76:76">
      <c r="BX29640" s="2"/>
    </row>
    <row r="29641" spans="76:76">
      <c r="BX29641" s="2"/>
    </row>
    <row r="29642" spans="76:76">
      <c r="BX29642" s="2"/>
    </row>
    <row r="29643" spans="76:76">
      <c r="BX29643" s="2"/>
    </row>
    <row r="29644" spans="76:76">
      <c r="BX29644" s="2"/>
    </row>
    <row r="29645" spans="76:76">
      <c r="BX29645" s="2"/>
    </row>
    <row r="29646" spans="76:76">
      <c r="BX29646" s="2"/>
    </row>
    <row r="29647" spans="76:76">
      <c r="BX29647" s="2"/>
    </row>
    <row r="29648" spans="76:76">
      <c r="BX29648" s="2"/>
    </row>
    <row r="29649" spans="76:76">
      <c r="BX29649" s="2"/>
    </row>
    <row r="29650" spans="76:76">
      <c r="BX29650" s="2"/>
    </row>
    <row r="29651" spans="76:76">
      <c r="BX29651" s="2"/>
    </row>
    <row r="29652" spans="76:76">
      <c r="BX29652" s="2"/>
    </row>
    <row r="29653" spans="76:76">
      <c r="BX29653" s="2"/>
    </row>
    <row r="29654" spans="76:76">
      <c r="BX29654" s="2"/>
    </row>
    <row r="29655" spans="76:76">
      <c r="BX29655" s="2"/>
    </row>
    <row r="29656" spans="76:76">
      <c r="BX29656" s="2"/>
    </row>
    <row r="29657" spans="76:76">
      <c r="BX29657" s="2"/>
    </row>
    <row r="29658" spans="76:76">
      <c r="BX29658" s="2"/>
    </row>
    <row r="29659" spans="76:76">
      <c r="BX29659" s="2"/>
    </row>
    <row r="29660" spans="76:76">
      <c r="BX29660" s="2"/>
    </row>
    <row r="29661" spans="76:76">
      <c r="BX29661" s="2"/>
    </row>
    <row r="29662" spans="76:76">
      <c r="BX29662" s="2"/>
    </row>
    <row r="29663" spans="76:76">
      <c r="BX29663" s="2"/>
    </row>
    <row r="29664" spans="76:76">
      <c r="BX29664" s="2"/>
    </row>
    <row r="29665" spans="76:76">
      <c r="BX29665" s="2"/>
    </row>
    <row r="29666" spans="76:76">
      <c r="BX29666" s="2"/>
    </row>
    <row r="29667" spans="76:76">
      <c r="BX29667" s="2"/>
    </row>
    <row r="29668" spans="76:76">
      <c r="BX29668" s="2"/>
    </row>
    <row r="29669" spans="76:76">
      <c r="BX29669" s="2"/>
    </row>
    <row r="29670" spans="76:76">
      <c r="BX29670" s="2"/>
    </row>
    <row r="29671" spans="76:76">
      <c r="BX29671" s="2"/>
    </row>
    <row r="29672" spans="76:76">
      <c r="BX29672" s="2"/>
    </row>
    <row r="29673" spans="76:76">
      <c r="BX29673" s="2"/>
    </row>
    <row r="29674" spans="76:76">
      <c r="BX29674" s="2"/>
    </row>
    <row r="29675" spans="76:76">
      <c r="BX29675" s="2"/>
    </row>
    <row r="29676" spans="76:76">
      <c r="BX29676" s="2"/>
    </row>
    <row r="29677" spans="76:76">
      <c r="BX29677" s="2"/>
    </row>
    <row r="29678" spans="76:76">
      <c r="BX29678" s="2"/>
    </row>
    <row r="29679" spans="76:76">
      <c r="BX29679" s="2"/>
    </row>
    <row r="29680" spans="76:76">
      <c r="BX29680" s="2"/>
    </row>
    <row r="29681" spans="76:76">
      <c r="BX29681" s="2"/>
    </row>
    <row r="29682" spans="76:76">
      <c r="BX29682" s="2"/>
    </row>
    <row r="29683" spans="76:76">
      <c r="BX29683" s="2"/>
    </row>
    <row r="29684" spans="76:76">
      <c r="BX29684" s="2"/>
    </row>
    <row r="29685" spans="76:76">
      <c r="BX29685" s="2"/>
    </row>
    <row r="29686" spans="76:76">
      <c r="BX29686" s="2"/>
    </row>
    <row r="29687" spans="76:76">
      <c r="BX29687" s="2"/>
    </row>
    <row r="29688" spans="76:76">
      <c r="BX29688" s="2"/>
    </row>
    <row r="29689" spans="76:76">
      <c r="BX29689" s="2"/>
    </row>
    <row r="29690" spans="76:76">
      <c r="BX29690" s="2"/>
    </row>
    <row r="29691" spans="76:76">
      <c r="BX29691" s="2"/>
    </row>
    <row r="29692" spans="76:76">
      <c r="BX29692" s="2"/>
    </row>
    <row r="29693" spans="76:76">
      <c r="BX29693" s="2"/>
    </row>
    <row r="29694" spans="76:76">
      <c r="BX29694" s="2"/>
    </row>
    <row r="29695" spans="76:76">
      <c r="BX29695" s="2"/>
    </row>
    <row r="29696" spans="76:76">
      <c r="BX29696" s="2"/>
    </row>
    <row r="29697" spans="76:76">
      <c r="BX29697" s="2"/>
    </row>
    <row r="29698" spans="76:76">
      <c r="BX29698" s="2"/>
    </row>
    <row r="29699" spans="76:76">
      <c r="BX29699" s="2"/>
    </row>
    <row r="29700" spans="76:76">
      <c r="BX29700" s="2"/>
    </row>
    <row r="29701" spans="76:76">
      <c r="BX29701" s="2"/>
    </row>
    <row r="29702" spans="76:76">
      <c r="BX29702" s="2"/>
    </row>
    <row r="29703" spans="76:76">
      <c r="BX29703" s="2"/>
    </row>
    <row r="29704" spans="76:76">
      <c r="BX29704" s="2"/>
    </row>
    <row r="29705" spans="76:76">
      <c r="BX29705" s="2"/>
    </row>
    <row r="29706" spans="76:76">
      <c r="BX29706" s="2"/>
    </row>
    <row r="29707" spans="76:76">
      <c r="BX29707" s="2"/>
    </row>
    <row r="29708" spans="76:76">
      <c r="BX29708" s="2"/>
    </row>
    <row r="29709" spans="76:76">
      <c r="BX29709" s="2"/>
    </row>
    <row r="29710" spans="76:76">
      <c r="BX29710" s="2"/>
    </row>
    <row r="29711" spans="76:76">
      <c r="BX29711" s="2"/>
    </row>
    <row r="29712" spans="76:76">
      <c r="BX29712" s="2"/>
    </row>
    <row r="29713" spans="76:76">
      <c r="BX29713" s="2"/>
    </row>
    <row r="29714" spans="76:76">
      <c r="BX29714" s="2"/>
    </row>
    <row r="29715" spans="76:76">
      <c r="BX29715" s="2"/>
    </row>
    <row r="29716" spans="76:76">
      <c r="BX29716" s="2"/>
    </row>
    <row r="29717" spans="76:76">
      <c r="BX29717" s="2"/>
    </row>
    <row r="29718" spans="76:76">
      <c r="BX29718" s="2"/>
    </row>
    <row r="29719" spans="76:76">
      <c r="BX29719" s="2"/>
    </row>
    <row r="29720" spans="76:76">
      <c r="BX29720" s="2"/>
    </row>
    <row r="29721" spans="76:76">
      <c r="BX29721" s="2"/>
    </row>
    <row r="29722" spans="76:76">
      <c r="BX29722" s="2"/>
    </row>
    <row r="29723" spans="76:76">
      <c r="BX29723" s="2"/>
    </row>
    <row r="29724" spans="76:76">
      <c r="BX29724" s="2"/>
    </row>
    <row r="29725" spans="76:76">
      <c r="BX29725" s="2"/>
    </row>
    <row r="29726" spans="76:76">
      <c r="BX29726" s="2"/>
    </row>
    <row r="29727" spans="76:76">
      <c r="BX29727" s="2"/>
    </row>
    <row r="29728" spans="76:76">
      <c r="BX29728" s="2"/>
    </row>
    <row r="29729" spans="76:76">
      <c r="BX29729" s="2"/>
    </row>
    <row r="29730" spans="76:76">
      <c r="BX29730" s="2"/>
    </row>
    <row r="29731" spans="76:76">
      <c r="BX29731" s="2"/>
    </row>
    <row r="29732" spans="76:76">
      <c r="BX29732" s="2"/>
    </row>
    <row r="29733" spans="76:76">
      <c r="BX29733" s="2"/>
    </row>
    <row r="29734" spans="76:76">
      <c r="BX29734" s="2"/>
    </row>
    <row r="29735" spans="76:76">
      <c r="BX29735" s="2"/>
    </row>
    <row r="29736" spans="76:76">
      <c r="BX29736" s="2"/>
    </row>
    <row r="29737" spans="76:76">
      <c r="BX29737" s="2"/>
    </row>
    <row r="29738" spans="76:76">
      <c r="BX29738" s="2"/>
    </row>
    <row r="29739" spans="76:76">
      <c r="BX29739" s="2"/>
    </row>
    <row r="29740" spans="76:76">
      <c r="BX29740" s="2"/>
    </row>
    <row r="29741" spans="76:76">
      <c r="BX29741" s="2"/>
    </row>
    <row r="29742" spans="76:76">
      <c r="BX29742" s="2"/>
    </row>
    <row r="29743" spans="76:76">
      <c r="BX29743" s="2"/>
    </row>
    <row r="29744" spans="76:76">
      <c r="BX29744" s="2"/>
    </row>
    <row r="29745" spans="76:76">
      <c r="BX29745" s="2"/>
    </row>
    <row r="29746" spans="76:76">
      <c r="BX29746" s="2"/>
    </row>
    <row r="29747" spans="76:76">
      <c r="BX29747" s="2"/>
    </row>
    <row r="29748" spans="76:76">
      <c r="BX29748" s="2"/>
    </row>
    <row r="29749" spans="76:76">
      <c r="BX29749" s="2"/>
    </row>
    <row r="29750" spans="76:76">
      <c r="BX29750" s="2"/>
    </row>
    <row r="29751" spans="76:76">
      <c r="BX29751" s="2"/>
    </row>
    <row r="29752" spans="76:76">
      <c r="BX29752" s="2"/>
    </row>
    <row r="29753" spans="76:76">
      <c r="BX29753" s="2"/>
    </row>
    <row r="29754" spans="76:76">
      <c r="BX29754" s="2"/>
    </row>
    <row r="29755" spans="76:76">
      <c r="BX29755" s="2"/>
    </row>
    <row r="29756" spans="76:76">
      <c r="BX29756" s="2"/>
    </row>
    <row r="29757" spans="76:76">
      <c r="BX29757" s="2"/>
    </row>
    <row r="29758" spans="76:76">
      <c r="BX29758" s="2"/>
    </row>
    <row r="29759" spans="76:76">
      <c r="BX29759" s="2"/>
    </row>
    <row r="29760" spans="76:76">
      <c r="BX29760" s="2"/>
    </row>
    <row r="29761" spans="76:76">
      <c r="BX29761" s="2"/>
    </row>
    <row r="29762" spans="76:76">
      <c r="BX29762" s="2"/>
    </row>
    <row r="29763" spans="76:76">
      <c r="BX29763" s="2"/>
    </row>
    <row r="29764" spans="76:76">
      <c r="BX29764" s="2"/>
    </row>
    <row r="29765" spans="76:76">
      <c r="BX29765" s="2"/>
    </row>
    <row r="29766" spans="76:76">
      <c r="BX29766" s="2"/>
    </row>
    <row r="29767" spans="76:76">
      <c r="BX29767" s="2"/>
    </row>
    <row r="29768" spans="76:76">
      <c r="BX29768" s="2"/>
    </row>
    <row r="29769" spans="76:76">
      <c r="BX29769" s="2"/>
    </row>
    <row r="29770" spans="76:76">
      <c r="BX29770" s="2"/>
    </row>
    <row r="29771" spans="76:76">
      <c r="BX29771" s="2"/>
    </row>
    <row r="29772" spans="76:76">
      <c r="BX29772" s="2"/>
    </row>
    <row r="29773" spans="76:76">
      <c r="BX29773" s="2"/>
    </row>
    <row r="29774" spans="76:76">
      <c r="BX29774" s="2"/>
    </row>
    <row r="29775" spans="76:76">
      <c r="BX29775" s="2"/>
    </row>
    <row r="29776" spans="76:76">
      <c r="BX29776" s="2"/>
    </row>
    <row r="29777" spans="76:76">
      <c r="BX29777" s="2"/>
    </row>
    <row r="29778" spans="76:76">
      <c r="BX29778" s="2"/>
    </row>
    <row r="29779" spans="76:76">
      <c r="BX29779" s="2"/>
    </row>
    <row r="29780" spans="76:76">
      <c r="BX29780" s="2"/>
    </row>
    <row r="29781" spans="76:76">
      <c r="BX29781" s="2"/>
    </row>
    <row r="29782" spans="76:76">
      <c r="BX29782" s="2"/>
    </row>
    <row r="29783" spans="76:76">
      <c r="BX29783" s="2"/>
    </row>
    <row r="29784" spans="76:76">
      <c r="BX29784" s="2"/>
    </row>
    <row r="29785" spans="76:76">
      <c r="BX29785" s="2"/>
    </row>
    <row r="29786" spans="76:76">
      <c r="BX29786" s="2"/>
    </row>
    <row r="29787" spans="76:76">
      <c r="BX29787" s="2"/>
    </row>
    <row r="29788" spans="76:76">
      <c r="BX29788" s="2"/>
    </row>
    <row r="29789" spans="76:76">
      <c r="BX29789" s="2"/>
    </row>
    <row r="29790" spans="76:76">
      <c r="BX29790" s="2"/>
    </row>
    <row r="29791" spans="76:76">
      <c r="BX29791" s="2"/>
    </row>
    <row r="29792" spans="76:76">
      <c r="BX29792" s="2"/>
    </row>
    <row r="29793" spans="76:76">
      <c r="BX29793" s="2"/>
    </row>
    <row r="29794" spans="76:76">
      <c r="BX29794" s="2"/>
    </row>
    <row r="29795" spans="76:76">
      <c r="BX29795" s="2"/>
    </row>
    <row r="29796" spans="76:76">
      <c r="BX29796" s="2"/>
    </row>
    <row r="29797" spans="76:76">
      <c r="BX29797" s="2"/>
    </row>
    <row r="29798" spans="76:76">
      <c r="BX29798" s="2"/>
    </row>
    <row r="29799" spans="76:76">
      <c r="BX29799" s="2"/>
    </row>
    <row r="29800" spans="76:76">
      <c r="BX29800" s="2"/>
    </row>
    <row r="29801" spans="76:76">
      <c r="BX29801" s="2"/>
    </row>
    <row r="29802" spans="76:76">
      <c r="BX29802" s="2"/>
    </row>
    <row r="29803" spans="76:76">
      <c r="BX29803" s="2"/>
    </row>
    <row r="29804" spans="76:76">
      <c r="BX29804" s="2"/>
    </row>
    <row r="29805" spans="76:76">
      <c r="BX29805" s="2"/>
    </row>
    <row r="29806" spans="76:76">
      <c r="BX29806" s="2"/>
    </row>
    <row r="29807" spans="76:76">
      <c r="BX29807" s="2"/>
    </row>
    <row r="29808" spans="76:76">
      <c r="BX29808" s="2"/>
    </row>
    <row r="29809" spans="76:76">
      <c r="BX29809" s="2"/>
    </row>
    <row r="29810" spans="76:76">
      <c r="BX29810" s="2"/>
    </row>
    <row r="29811" spans="76:76">
      <c r="BX29811" s="2"/>
    </row>
    <row r="29812" spans="76:76">
      <c r="BX29812" s="2"/>
    </row>
    <row r="29813" spans="76:76">
      <c r="BX29813" s="2"/>
    </row>
    <row r="29814" spans="76:76">
      <c r="BX29814" s="2"/>
    </row>
    <row r="29815" spans="76:76">
      <c r="BX29815" s="2"/>
    </row>
    <row r="29816" spans="76:76">
      <c r="BX29816" s="2"/>
    </row>
    <row r="29817" spans="76:76">
      <c r="BX29817" s="2"/>
    </row>
    <row r="29818" spans="76:76">
      <c r="BX29818" s="2"/>
    </row>
    <row r="29819" spans="76:76">
      <c r="BX29819" s="2"/>
    </row>
    <row r="29820" spans="76:76">
      <c r="BX29820" s="2"/>
    </row>
    <row r="29821" spans="76:76">
      <c r="BX29821" s="2"/>
    </row>
    <row r="29822" spans="76:76">
      <c r="BX29822" s="2"/>
    </row>
    <row r="29823" spans="76:76">
      <c r="BX29823" s="2"/>
    </row>
    <row r="29824" spans="76:76">
      <c r="BX29824" s="2"/>
    </row>
    <row r="29825" spans="76:76">
      <c r="BX29825" s="2"/>
    </row>
    <row r="29826" spans="76:76">
      <c r="BX29826" s="2"/>
    </row>
    <row r="29827" spans="76:76">
      <c r="BX29827" s="2"/>
    </row>
    <row r="29828" spans="76:76">
      <c r="BX29828" s="2"/>
    </row>
    <row r="29829" spans="76:76">
      <c r="BX29829" s="2"/>
    </row>
    <row r="29830" spans="76:76">
      <c r="BX29830" s="2"/>
    </row>
    <row r="29831" spans="76:76">
      <c r="BX29831" s="2"/>
    </row>
    <row r="29832" spans="76:76">
      <c r="BX29832" s="2"/>
    </row>
    <row r="29833" spans="76:76">
      <c r="BX29833" s="2"/>
    </row>
    <row r="29834" spans="76:76">
      <c r="BX29834" s="2"/>
    </row>
    <row r="29835" spans="76:76">
      <c r="BX29835" s="2"/>
    </row>
    <row r="29836" spans="76:76">
      <c r="BX29836" s="2"/>
    </row>
    <row r="29837" spans="76:76">
      <c r="BX29837" s="2"/>
    </row>
    <row r="29838" spans="76:76">
      <c r="BX29838" s="2"/>
    </row>
    <row r="29839" spans="76:76">
      <c r="BX29839" s="2"/>
    </row>
    <row r="29840" spans="76:76">
      <c r="BX29840" s="2"/>
    </row>
    <row r="29841" spans="76:76">
      <c r="BX29841" s="2"/>
    </row>
    <row r="29842" spans="76:76">
      <c r="BX29842" s="2"/>
    </row>
    <row r="29843" spans="76:76">
      <c r="BX29843" s="2"/>
    </row>
    <row r="29844" spans="76:76">
      <c r="BX29844" s="2"/>
    </row>
    <row r="29845" spans="76:76">
      <c r="BX29845" s="2"/>
    </row>
    <row r="29846" spans="76:76">
      <c r="BX29846" s="2"/>
    </row>
    <row r="29847" spans="76:76">
      <c r="BX29847" s="2"/>
    </row>
    <row r="29848" spans="76:76">
      <c r="BX29848" s="2"/>
    </row>
    <row r="29849" spans="76:76">
      <c r="BX29849" s="2"/>
    </row>
    <row r="29850" spans="76:76">
      <c r="BX29850" s="2"/>
    </row>
    <row r="29851" spans="76:76">
      <c r="BX29851" s="2"/>
    </row>
    <row r="29852" spans="76:76">
      <c r="BX29852" s="2"/>
    </row>
    <row r="29853" spans="76:76">
      <c r="BX29853" s="2"/>
    </row>
    <row r="29854" spans="76:76">
      <c r="BX29854" s="2"/>
    </row>
    <row r="29855" spans="76:76">
      <c r="BX29855" s="2"/>
    </row>
    <row r="29856" spans="76:76">
      <c r="BX29856" s="2"/>
    </row>
    <row r="29857" spans="76:76">
      <c r="BX29857" s="2"/>
    </row>
    <row r="29858" spans="76:76">
      <c r="BX29858" s="2"/>
    </row>
    <row r="29859" spans="76:76">
      <c r="BX29859" s="2"/>
    </row>
    <row r="29860" spans="76:76">
      <c r="BX29860" s="2"/>
    </row>
    <row r="29861" spans="76:76">
      <c r="BX29861" s="2"/>
    </row>
    <row r="29862" spans="76:76">
      <c r="BX29862" s="2"/>
    </row>
    <row r="29863" spans="76:76">
      <c r="BX29863" s="2"/>
    </row>
    <row r="29864" spans="76:76">
      <c r="BX29864" s="2"/>
    </row>
    <row r="29865" spans="76:76">
      <c r="BX29865" s="2"/>
    </row>
    <row r="29866" spans="76:76">
      <c r="BX29866" s="2"/>
    </row>
    <row r="29867" spans="76:76">
      <c r="BX29867" s="2"/>
    </row>
    <row r="29868" spans="76:76">
      <c r="BX29868" s="2"/>
    </row>
    <row r="29869" spans="76:76">
      <c r="BX29869" s="2"/>
    </row>
    <row r="29870" spans="76:76">
      <c r="BX29870" s="2"/>
    </row>
    <row r="29871" spans="76:76">
      <c r="BX29871" s="2"/>
    </row>
    <row r="29872" spans="76:76">
      <c r="BX29872" s="2"/>
    </row>
    <row r="29873" spans="76:76">
      <c r="BX29873" s="2"/>
    </row>
    <row r="29874" spans="76:76">
      <c r="BX29874" s="2"/>
    </row>
    <row r="29875" spans="76:76">
      <c r="BX29875" s="2"/>
    </row>
    <row r="29876" spans="76:76">
      <c r="BX29876" s="2"/>
    </row>
    <row r="29877" spans="76:76">
      <c r="BX29877" s="2"/>
    </row>
    <row r="29878" spans="76:76">
      <c r="BX29878" s="2"/>
    </row>
    <row r="29879" spans="76:76">
      <c r="BX29879" s="2"/>
    </row>
    <row r="29880" spans="76:76">
      <c r="BX29880" s="2"/>
    </row>
    <row r="29881" spans="76:76">
      <c r="BX29881" s="2"/>
    </row>
    <row r="29882" spans="76:76">
      <c r="BX29882" s="2"/>
    </row>
    <row r="29883" spans="76:76">
      <c r="BX29883" s="2"/>
    </row>
    <row r="29884" spans="76:76">
      <c r="BX29884" s="2"/>
    </row>
    <row r="29885" spans="76:76">
      <c r="BX29885" s="2"/>
    </row>
    <row r="29886" spans="76:76">
      <c r="BX29886" s="2"/>
    </row>
    <row r="29887" spans="76:76">
      <c r="BX29887" s="2"/>
    </row>
    <row r="29888" spans="76:76">
      <c r="BX29888" s="2"/>
    </row>
    <row r="29889" spans="76:76">
      <c r="BX29889" s="2"/>
    </row>
    <row r="29890" spans="76:76">
      <c r="BX29890" s="2"/>
    </row>
    <row r="29891" spans="76:76">
      <c r="BX29891" s="2"/>
    </row>
    <row r="29892" spans="76:76">
      <c r="BX29892" s="2"/>
    </row>
    <row r="29893" spans="76:76">
      <c r="BX29893" s="2"/>
    </row>
    <row r="29894" spans="76:76">
      <c r="BX29894" s="2"/>
    </row>
    <row r="29895" spans="76:76">
      <c r="BX29895" s="2"/>
    </row>
    <row r="29896" spans="76:76">
      <c r="BX29896" s="2"/>
    </row>
    <row r="29897" spans="76:76">
      <c r="BX29897" s="2"/>
    </row>
    <row r="29898" spans="76:76">
      <c r="BX29898" s="2"/>
    </row>
    <row r="29899" spans="76:76">
      <c r="BX29899" s="2"/>
    </row>
    <row r="29900" spans="76:76">
      <c r="BX29900" s="2"/>
    </row>
    <row r="29901" spans="76:76">
      <c r="BX29901" s="2"/>
    </row>
    <row r="29902" spans="76:76">
      <c r="BX29902" s="2"/>
    </row>
    <row r="29903" spans="76:76">
      <c r="BX29903" s="2"/>
    </row>
    <row r="29904" spans="76:76">
      <c r="BX29904" s="2"/>
    </row>
    <row r="29905" spans="76:76">
      <c r="BX29905" s="2"/>
    </row>
    <row r="29906" spans="76:76">
      <c r="BX29906" s="2"/>
    </row>
    <row r="29907" spans="76:76">
      <c r="BX29907" s="2"/>
    </row>
    <row r="29908" spans="76:76">
      <c r="BX29908" s="2"/>
    </row>
    <row r="29909" spans="76:76">
      <c r="BX29909" s="2"/>
    </row>
    <row r="29910" spans="76:76">
      <c r="BX29910" s="2"/>
    </row>
    <row r="29911" spans="76:76">
      <c r="BX29911" s="2"/>
    </row>
    <row r="29912" spans="76:76">
      <c r="BX29912" s="2"/>
    </row>
    <row r="29913" spans="76:76">
      <c r="BX29913" s="2"/>
    </row>
    <row r="29914" spans="76:76">
      <c r="BX29914" s="2"/>
    </row>
    <row r="29915" spans="76:76">
      <c r="BX29915" s="2"/>
    </row>
    <row r="29916" spans="76:76">
      <c r="BX29916" s="2"/>
    </row>
    <row r="29917" spans="76:76">
      <c r="BX29917" s="2"/>
    </row>
    <row r="29918" spans="76:76">
      <c r="BX29918" s="2"/>
    </row>
    <row r="29919" spans="76:76">
      <c r="BX29919" s="2"/>
    </row>
    <row r="29920" spans="76:76">
      <c r="BX29920" s="2"/>
    </row>
    <row r="29921" spans="76:76">
      <c r="BX29921" s="2"/>
    </row>
    <row r="29922" spans="76:76">
      <c r="BX29922" s="2"/>
    </row>
    <row r="29923" spans="76:76">
      <c r="BX29923" s="2"/>
    </row>
    <row r="29924" spans="76:76">
      <c r="BX29924" s="2"/>
    </row>
    <row r="29925" spans="76:76">
      <c r="BX29925" s="2"/>
    </row>
    <row r="29926" spans="76:76">
      <c r="BX29926" s="2"/>
    </row>
    <row r="29927" spans="76:76">
      <c r="BX29927" s="2"/>
    </row>
    <row r="29928" spans="76:76">
      <c r="BX29928" s="2"/>
    </row>
    <row r="29929" spans="76:76">
      <c r="BX29929" s="2"/>
    </row>
    <row r="29930" spans="76:76">
      <c r="BX29930" s="2"/>
    </row>
    <row r="29931" spans="76:76">
      <c r="BX29931" s="2"/>
    </row>
    <row r="29932" spans="76:76">
      <c r="BX29932" s="2"/>
    </row>
    <row r="29933" spans="76:76">
      <c r="BX29933" s="2"/>
    </row>
    <row r="29934" spans="76:76">
      <c r="BX29934" s="2"/>
    </row>
    <row r="29935" spans="76:76">
      <c r="BX29935" s="2"/>
    </row>
    <row r="29936" spans="76:76">
      <c r="BX29936" s="2"/>
    </row>
    <row r="29937" spans="76:76">
      <c r="BX29937" s="2"/>
    </row>
    <row r="29938" spans="76:76">
      <c r="BX29938" s="2"/>
    </row>
    <row r="29939" spans="76:76">
      <c r="BX29939" s="2"/>
    </row>
    <row r="29940" spans="76:76">
      <c r="BX29940" s="2"/>
    </row>
    <row r="29941" spans="76:76">
      <c r="BX29941" s="2"/>
    </row>
    <row r="29942" spans="76:76">
      <c r="BX29942" s="2"/>
    </row>
    <row r="29943" spans="76:76">
      <c r="BX29943" s="2"/>
    </row>
    <row r="29944" spans="76:76">
      <c r="BX29944" s="2"/>
    </row>
    <row r="29945" spans="76:76">
      <c r="BX29945" s="2"/>
    </row>
    <row r="29946" spans="76:76">
      <c r="BX29946" s="2"/>
    </row>
    <row r="29947" spans="76:76">
      <c r="BX29947" s="2"/>
    </row>
    <row r="29948" spans="76:76">
      <c r="BX29948" s="2"/>
    </row>
    <row r="29949" spans="76:76">
      <c r="BX29949" s="2"/>
    </row>
    <row r="29950" spans="76:76">
      <c r="BX29950" s="2"/>
    </row>
    <row r="29951" spans="76:76">
      <c r="BX29951" s="2"/>
    </row>
    <row r="29952" spans="76:76">
      <c r="BX29952" s="2"/>
    </row>
    <row r="29953" spans="76:76">
      <c r="BX29953" s="2"/>
    </row>
    <row r="29954" spans="76:76">
      <c r="BX29954" s="2"/>
    </row>
    <row r="29955" spans="76:76">
      <c r="BX29955" s="2"/>
    </row>
    <row r="29956" spans="76:76">
      <c r="BX29956" s="2"/>
    </row>
    <row r="29957" spans="76:76">
      <c r="BX29957" s="2"/>
    </row>
    <row r="29958" spans="76:76">
      <c r="BX29958" s="2"/>
    </row>
    <row r="29959" spans="76:76">
      <c r="BX29959" s="2"/>
    </row>
    <row r="29960" spans="76:76">
      <c r="BX29960" s="2"/>
    </row>
    <row r="29961" spans="76:76">
      <c r="BX29961" s="2"/>
    </row>
    <row r="29962" spans="76:76">
      <c r="BX29962" s="2"/>
    </row>
    <row r="29963" spans="76:76">
      <c r="BX29963" s="2"/>
    </row>
    <row r="29964" spans="76:76">
      <c r="BX29964" s="2"/>
    </row>
    <row r="29965" spans="76:76">
      <c r="BX29965" s="2"/>
    </row>
    <row r="29966" spans="76:76">
      <c r="BX29966" s="2"/>
    </row>
    <row r="29967" spans="76:76">
      <c r="BX29967" s="2"/>
    </row>
    <row r="29968" spans="76:76">
      <c r="BX29968" s="2"/>
    </row>
    <row r="29969" spans="76:76">
      <c r="BX29969" s="2"/>
    </row>
    <row r="29970" spans="76:76">
      <c r="BX29970" s="2"/>
    </row>
    <row r="29971" spans="76:76">
      <c r="BX29971" s="2"/>
    </row>
    <row r="29972" spans="76:76">
      <c r="BX29972" s="2"/>
    </row>
    <row r="29973" spans="76:76">
      <c r="BX29973" s="2"/>
    </row>
    <row r="29974" spans="76:76">
      <c r="BX29974" s="2"/>
    </row>
    <row r="29975" spans="76:76">
      <c r="BX29975" s="2"/>
    </row>
    <row r="29976" spans="76:76">
      <c r="BX29976" s="2"/>
    </row>
    <row r="29977" spans="76:76">
      <c r="BX29977" s="2"/>
    </row>
    <row r="29978" spans="76:76">
      <c r="BX29978" s="2"/>
    </row>
    <row r="29979" spans="76:76">
      <c r="BX29979" s="2"/>
    </row>
    <row r="29980" spans="76:76">
      <c r="BX29980" s="2"/>
    </row>
    <row r="29981" spans="76:76">
      <c r="BX29981" s="2"/>
    </row>
    <row r="29982" spans="76:76">
      <c r="BX29982" s="2"/>
    </row>
    <row r="29983" spans="76:76">
      <c r="BX29983" s="2"/>
    </row>
    <row r="29984" spans="76:76">
      <c r="BX29984" s="2"/>
    </row>
    <row r="29985" spans="76:76">
      <c r="BX29985" s="2"/>
    </row>
    <row r="29986" spans="76:76">
      <c r="BX29986" s="2"/>
    </row>
    <row r="29987" spans="76:76">
      <c r="BX29987" s="2"/>
    </row>
    <row r="29988" spans="76:76">
      <c r="BX29988" s="2"/>
    </row>
    <row r="29989" spans="76:76">
      <c r="BX29989" s="2"/>
    </row>
    <row r="29990" spans="76:76">
      <c r="BX29990" s="2"/>
    </row>
    <row r="29991" spans="76:76">
      <c r="BX29991" s="2"/>
    </row>
    <row r="29992" spans="76:76">
      <c r="BX29992" s="2"/>
    </row>
    <row r="29993" spans="76:76">
      <c r="BX29993" s="2"/>
    </row>
    <row r="29994" spans="76:76">
      <c r="BX29994" s="2"/>
    </row>
    <row r="29995" spans="76:76">
      <c r="BX29995" s="2"/>
    </row>
    <row r="29996" spans="76:76">
      <c r="BX29996" s="2"/>
    </row>
    <row r="29997" spans="76:76">
      <c r="BX29997" s="2"/>
    </row>
    <row r="29998" spans="76:76">
      <c r="BX29998" s="2"/>
    </row>
    <row r="29999" spans="76:76">
      <c r="BX29999" s="2"/>
    </row>
    <row r="30000" spans="76:76">
      <c r="BX30000" s="2"/>
    </row>
    <row r="30001" spans="76:76">
      <c r="BX30001" s="2"/>
    </row>
    <row r="30002" spans="76:76">
      <c r="BX30002" s="2"/>
    </row>
    <row r="30003" spans="76:76">
      <c r="BX30003" s="2"/>
    </row>
    <row r="30004" spans="76:76">
      <c r="BX30004" s="2"/>
    </row>
    <row r="30005" spans="76:76">
      <c r="BX30005" s="2"/>
    </row>
    <row r="30006" spans="76:76">
      <c r="BX30006" s="2"/>
    </row>
    <row r="30007" spans="76:76">
      <c r="BX30007" s="2"/>
    </row>
    <row r="30008" spans="76:76">
      <c r="BX30008" s="2"/>
    </row>
    <row r="30009" spans="76:76">
      <c r="BX30009" s="2"/>
    </row>
    <row r="30010" spans="76:76">
      <c r="BX30010" s="2"/>
    </row>
    <row r="30011" spans="76:76">
      <c r="BX30011" s="2"/>
    </row>
    <row r="30012" spans="76:76">
      <c r="BX30012" s="2"/>
    </row>
    <row r="30013" spans="76:76">
      <c r="BX30013" s="2"/>
    </row>
    <row r="30014" spans="76:76">
      <c r="BX30014" s="2"/>
    </row>
    <row r="30015" spans="76:76">
      <c r="BX30015" s="2"/>
    </row>
    <row r="30016" spans="76:76">
      <c r="BX30016" s="2"/>
    </row>
    <row r="30017" spans="76:76">
      <c r="BX30017" s="2"/>
    </row>
    <row r="30018" spans="76:76">
      <c r="BX30018" s="2"/>
    </row>
    <row r="30019" spans="76:76">
      <c r="BX30019" s="2"/>
    </row>
    <row r="30020" spans="76:76">
      <c r="BX30020" s="2"/>
    </row>
    <row r="30021" spans="76:76">
      <c r="BX30021" s="2"/>
    </row>
    <row r="30022" spans="76:76">
      <c r="BX30022" s="2"/>
    </row>
    <row r="30023" spans="76:76">
      <c r="BX30023" s="2"/>
    </row>
    <row r="30024" spans="76:76">
      <c r="BX30024" s="2"/>
    </row>
    <row r="30025" spans="76:76">
      <c r="BX30025" s="2"/>
    </row>
    <row r="30026" spans="76:76">
      <c r="BX30026" s="2"/>
    </row>
    <row r="30027" spans="76:76">
      <c r="BX30027" s="2"/>
    </row>
    <row r="30028" spans="76:76">
      <c r="BX30028" s="2"/>
    </row>
    <row r="30029" spans="76:76">
      <c r="BX30029" s="2"/>
    </row>
    <row r="30030" spans="76:76">
      <c r="BX30030" s="2"/>
    </row>
    <row r="30031" spans="76:76">
      <c r="BX30031" s="2"/>
    </row>
    <row r="30032" spans="76:76">
      <c r="BX30032" s="2"/>
    </row>
    <row r="30033" spans="76:76">
      <c r="BX30033" s="2"/>
    </row>
    <row r="30034" spans="76:76">
      <c r="BX30034" s="2"/>
    </row>
    <row r="30035" spans="76:76">
      <c r="BX30035" s="2"/>
    </row>
    <row r="30036" spans="76:76">
      <c r="BX30036" s="2"/>
    </row>
    <row r="30037" spans="76:76">
      <c r="BX30037" s="2"/>
    </row>
    <row r="30038" spans="76:76">
      <c r="BX30038" s="2"/>
    </row>
    <row r="30039" spans="76:76">
      <c r="BX30039" s="2"/>
    </row>
    <row r="30040" spans="76:76">
      <c r="BX30040" s="2"/>
    </row>
    <row r="30041" spans="76:76">
      <c r="BX30041" s="2"/>
    </row>
    <row r="30042" spans="76:76">
      <c r="BX30042" s="2"/>
    </row>
    <row r="30043" spans="76:76">
      <c r="BX30043" s="2"/>
    </row>
    <row r="30044" spans="76:76">
      <c r="BX30044" s="2"/>
    </row>
    <row r="30045" spans="76:76">
      <c r="BX30045" s="2"/>
    </row>
    <row r="30046" spans="76:76">
      <c r="BX30046" s="2"/>
    </row>
    <row r="30047" spans="76:76">
      <c r="BX30047" s="2"/>
    </row>
    <row r="30048" spans="76:76">
      <c r="BX30048" s="2"/>
    </row>
    <row r="30049" spans="76:76">
      <c r="BX30049" s="2"/>
    </row>
    <row r="30050" spans="76:76">
      <c r="BX30050" s="2"/>
    </row>
    <row r="30051" spans="76:76">
      <c r="BX30051" s="2"/>
    </row>
    <row r="30052" spans="76:76">
      <c r="BX30052" s="2"/>
    </row>
    <row r="30053" spans="76:76">
      <c r="BX30053" s="2"/>
    </row>
    <row r="30054" spans="76:76">
      <c r="BX30054" s="2"/>
    </row>
    <row r="30055" spans="76:76">
      <c r="BX30055" s="2"/>
    </row>
    <row r="30056" spans="76:76">
      <c r="BX30056" s="2"/>
    </row>
    <row r="30057" spans="76:76">
      <c r="BX30057" s="2"/>
    </row>
    <row r="30058" spans="76:76">
      <c r="BX30058" s="2"/>
    </row>
    <row r="30059" spans="76:76">
      <c r="BX30059" s="2"/>
    </row>
    <row r="30060" spans="76:76">
      <c r="BX30060" s="2"/>
    </row>
    <row r="30061" spans="76:76">
      <c r="BX30061" s="2"/>
    </row>
    <row r="30062" spans="76:76">
      <c r="BX30062" s="2"/>
    </row>
    <row r="30063" spans="76:76">
      <c r="BX30063" s="2"/>
    </row>
    <row r="30064" spans="76:76">
      <c r="BX30064" s="2"/>
    </row>
    <row r="30065" spans="76:76">
      <c r="BX30065" s="2"/>
    </row>
    <row r="30066" spans="76:76">
      <c r="BX30066" s="2"/>
    </row>
    <row r="30067" spans="76:76">
      <c r="BX30067" s="2"/>
    </row>
    <row r="30068" spans="76:76">
      <c r="BX30068" s="2"/>
    </row>
    <row r="30069" spans="76:76">
      <c r="BX30069" s="2"/>
    </row>
    <row r="30070" spans="76:76">
      <c r="BX30070" s="2"/>
    </row>
    <row r="30071" spans="76:76">
      <c r="BX30071" s="2"/>
    </row>
    <row r="30072" spans="76:76">
      <c r="BX30072" s="2"/>
    </row>
    <row r="30073" spans="76:76">
      <c r="BX30073" s="2"/>
    </row>
    <row r="30074" spans="76:76">
      <c r="BX30074" s="2"/>
    </row>
    <row r="30075" spans="76:76">
      <c r="BX30075" s="2"/>
    </row>
    <row r="30076" spans="76:76">
      <c r="BX30076" s="2"/>
    </row>
    <row r="30077" spans="76:76">
      <c r="BX30077" s="2"/>
    </row>
    <row r="30078" spans="76:76">
      <c r="BX30078" s="2"/>
    </row>
    <row r="30079" spans="76:76">
      <c r="BX30079" s="2"/>
    </row>
    <row r="30080" spans="76:76">
      <c r="BX30080" s="2"/>
    </row>
    <row r="30081" spans="76:76">
      <c r="BX30081" s="2"/>
    </row>
    <row r="30082" spans="76:76">
      <c r="BX30082" s="2"/>
    </row>
    <row r="30083" spans="76:76">
      <c r="BX30083" s="2"/>
    </row>
    <row r="30084" spans="76:76">
      <c r="BX30084" s="2"/>
    </row>
    <row r="30085" spans="76:76">
      <c r="BX30085" s="2"/>
    </row>
    <row r="30086" spans="76:76">
      <c r="BX30086" s="2"/>
    </row>
    <row r="30087" spans="76:76">
      <c r="BX30087" s="2"/>
    </row>
    <row r="30088" spans="76:76">
      <c r="BX30088" s="2"/>
    </row>
    <row r="30089" spans="76:76">
      <c r="BX30089" s="2"/>
    </row>
    <row r="30090" spans="76:76">
      <c r="BX30090" s="2"/>
    </row>
    <row r="30091" spans="76:76">
      <c r="BX30091" s="2"/>
    </row>
    <row r="30092" spans="76:76">
      <c r="BX30092" s="2"/>
    </row>
    <row r="30093" spans="76:76">
      <c r="BX30093" s="2"/>
    </row>
    <row r="30094" spans="76:76">
      <c r="BX30094" s="2"/>
    </row>
    <row r="30095" spans="76:76">
      <c r="BX30095" s="2"/>
    </row>
    <row r="30096" spans="76:76">
      <c r="BX30096" s="2"/>
    </row>
    <row r="30097" spans="76:76">
      <c r="BX30097" s="2"/>
    </row>
    <row r="30098" spans="76:76">
      <c r="BX30098" s="2"/>
    </row>
    <row r="30099" spans="76:76">
      <c r="BX30099" s="2"/>
    </row>
    <row r="30100" spans="76:76">
      <c r="BX30100" s="2"/>
    </row>
    <row r="30101" spans="76:76">
      <c r="BX30101" s="2"/>
    </row>
    <row r="30102" spans="76:76">
      <c r="BX30102" s="2"/>
    </row>
    <row r="30103" spans="76:76">
      <c r="BX30103" s="2"/>
    </row>
    <row r="30104" spans="76:76">
      <c r="BX30104" s="2"/>
    </row>
    <row r="30105" spans="76:76">
      <c r="BX30105" s="2"/>
    </row>
    <row r="30106" spans="76:76">
      <c r="BX30106" s="2"/>
    </row>
    <row r="30107" spans="76:76">
      <c r="BX30107" s="2"/>
    </row>
    <row r="30108" spans="76:76">
      <c r="BX30108" s="2"/>
    </row>
    <row r="30109" spans="76:76">
      <c r="BX30109" s="2"/>
    </row>
    <row r="30110" spans="76:76">
      <c r="BX30110" s="2"/>
    </row>
    <row r="30111" spans="76:76">
      <c r="BX30111" s="2"/>
    </row>
    <row r="30112" spans="76:76">
      <c r="BX30112" s="2"/>
    </row>
    <row r="30113" spans="76:76">
      <c r="BX30113" s="2"/>
    </row>
    <row r="30114" spans="76:76">
      <c r="BX30114" s="2"/>
    </row>
    <row r="30115" spans="76:76">
      <c r="BX30115" s="2"/>
    </row>
    <row r="30116" spans="76:76">
      <c r="BX30116" s="2"/>
    </row>
    <row r="30117" spans="76:76">
      <c r="BX30117" s="2"/>
    </row>
    <row r="30118" spans="76:76">
      <c r="BX30118" s="2"/>
    </row>
    <row r="30119" spans="76:76">
      <c r="BX30119" s="2"/>
    </row>
    <row r="30120" spans="76:76">
      <c r="BX30120" s="2"/>
    </row>
    <row r="30121" spans="76:76">
      <c r="BX30121" s="2"/>
    </row>
    <row r="30122" spans="76:76">
      <c r="BX30122" s="2"/>
    </row>
    <row r="30123" spans="76:76">
      <c r="BX30123" s="2"/>
    </row>
    <row r="30124" spans="76:76">
      <c r="BX30124" s="2"/>
    </row>
    <row r="30125" spans="76:76">
      <c r="BX30125" s="2"/>
    </row>
    <row r="30126" spans="76:76">
      <c r="BX30126" s="2"/>
    </row>
    <row r="30127" spans="76:76">
      <c r="BX30127" s="2"/>
    </row>
    <row r="30128" spans="76:76">
      <c r="BX30128" s="2"/>
    </row>
    <row r="30129" spans="76:76">
      <c r="BX30129" s="2"/>
    </row>
    <row r="30130" spans="76:76">
      <c r="BX30130" s="2"/>
    </row>
    <row r="30131" spans="76:76">
      <c r="BX30131" s="2"/>
    </row>
    <row r="30132" spans="76:76">
      <c r="BX30132" s="2"/>
    </row>
    <row r="30133" spans="76:76">
      <c r="BX30133" s="2"/>
    </row>
    <row r="30134" spans="76:76">
      <c r="BX30134" s="2"/>
    </row>
    <row r="30135" spans="76:76">
      <c r="BX30135" s="2"/>
    </row>
    <row r="30136" spans="76:76">
      <c r="BX30136" s="2"/>
    </row>
    <row r="30137" spans="76:76">
      <c r="BX30137" s="2"/>
    </row>
    <row r="30138" spans="76:76">
      <c r="BX30138" s="2"/>
    </row>
    <row r="30139" spans="76:76">
      <c r="BX30139" s="2"/>
    </row>
    <row r="30140" spans="76:76">
      <c r="BX30140" s="2"/>
    </row>
    <row r="30141" spans="76:76">
      <c r="BX30141" s="2"/>
    </row>
    <row r="30142" spans="76:76">
      <c r="BX30142" s="2"/>
    </row>
    <row r="30143" spans="76:76">
      <c r="BX30143" s="2"/>
    </row>
    <row r="30144" spans="76:76">
      <c r="BX30144" s="2"/>
    </row>
    <row r="30145" spans="76:76">
      <c r="BX30145" s="2"/>
    </row>
    <row r="30146" spans="76:76">
      <c r="BX30146" s="2"/>
    </row>
    <row r="30147" spans="76:76">
      <c r="BX30147" s="2"/>
    </row>
    <row r="30148" spans="76:76">
      <c r="BX30148" s="2"/>
    </row>
    <row r="30149" spans="76:76">
      <c r="BX30149" s="2"/>
    </row>
    <row r="30150" spans="76:76">
      <c r="BX30150" s="2"/>
    </row>
    <row r="30151" spans="76:76">
      <c r="BX30151" s="2"/>
    </row>
    <row r="30152" spans="76:76">
      <c r="BX30152" s="2"/>
    </row>
    <row r="30153" spans="76:76">
      <c r="BX30153" s="2"/>
    </row>
    <row r="30154" spans="76:76">
      <c r="BX30154" s="2"/>
    </row>
    <row r="30155" spans="76:76">
      <c r="BX30155" s="2"/>
    </row>
    <row r="30156" spans="76:76">
      <c r="BX30156" s="2"/>
    </row>
    <row r="30157" spans="76:76">
      <c r="BX30157" s="2"/>
    </row>
    <row r="30158" spans="76:76">
      <c r="BX30158" s="2"/>
    </row>
    <row r="30159" spans="76:76">
      <c r="BX30159" s="2"/>
    </row>
    <row r="30160" spans="76:76">
      <c r="BX30160" s="2"/>
    </row>
    <row r="30161" spans="76:76">
      <c r="BX30161" s="2"/>
    </row>
    <row r="30162" spans="76:76">
      <c r="BX30162" s="2"/>
    </row>
    <row r="30163" spans="76:76">
      <c r="BX30163" s="2"/>
    </row>
    <row r="30164" spans="76:76">
      <c r="BX30164" s="2"/>
    </row>
    <row r="30165" spans="76:76">
      <c r="BX30165" s="2"/>
    </row>
    <row r="30166" spans="76:76">
      <c r="BX30166" s="2"/>
    </row>
    <row r="30167" spans="76:76">
      <c r="BX30167" s="2"/>
    </row>
    <row r="30168" spans="76:76">
      <c r="BX30168" s="2"/>
    </row>
    <row r="30169" spans="76:76">
      <c r="BX30169" s="2"/>
    </row>
    <row r="30170" spans="76:76">
      <c r="BX30170" s="2"/>
    </row>
    <row r="30171" spans="76:76">
      <c r="BX30171" s="2"/>
    </row>
    <row r="30172" spans="76:76">
      <c r="BX30172" s="2"/>
    </row>
    <row r="30173" spans="76:76">
      <c r="BX30173" s="2"/>
    </row>
    <row r="30174" spans="76:76">
      <c r="BX30174" s="2"/>
    </row>
    <row r="30175" spans="76:76">
      <c r="BX30175" s="2"/>
    </row>
    <row r="30176" spans="76:76">
      <c r="BX30176" s="2"/>
    </row>
    <row r="30177" spans="76:76">
      <c r="BX30177" s="2"/>
    </row>
    <row r="30178" spans="76:76">
      <c r="BX30178" s="2"/>
    </row>
    <row r="30179" spans="76:76">
      <c r="BX30179" s="2"/>
    </row>
    <row r="30180" spans="76:76">
      <c r="BX30180" s="2"/>
    </row>
    <row r="30181" spans="76:76">
      <c r="BX30181" s="2"/>
    </row>
    <row r="30182" spans="76:76">
      <c r="BX30182" s="2"/>
    </row>
    <row r="30183" spans="76:76">
      <c r="BX30183" s="2"/>
    </row>
    <row r="30184" spans="76:76">
      <c r="BX30184" s="2"/>
    </row>
    <row r="30185" spans="76:76">
      <c r="BX30185" s="2"/>
    </row>
    <row r="30186" spans="76:76">
      <c r="BX30186" s="2"/>
    </row>
    <row r="30187" spans="76:76">
      <c r="BX30187" s="2"/>
    </row>
    <row r="30188" spans="76:76">
      <c r="BX30188" s="2"/>
    </row>
    <row r="30189" spans="76:76">
      <c r="BX30189" s="2"/>
    </row>
    <row r="30190" spans="76:76">
      <c r="BX30190" s="2"/>
    </row>
    <row r="30191" spans="76:76">
      <c r="BX30191" s="2"/>
    </row>
    <row r="30192" spans="76:76">
      <c r="BX30192" s="2"/>
    </row>
    <row r="30193" spans="76:76">
      <c r="BX30193" s="2"/>
    </row>
    <row r="30194" spans="76:76">
      <c r="BX30194" s="2"/>
    </row>
    <row r="30195" spans="76:76">
      <c r="BX30195" s="2"/>
    </row>
    <row r="30196" spans="76:76">
      <c r="BX30196" s="2"/>
    </row>
    <row r="30197" spans="76:76">
      <c r="BX30197" s="2"/>
    </row>
    <row r="30198" spans="76:76">
      <c r="BX30198" s="2"/>
    </row>
    <row r="30199" spans="76:76">
      <c r="BX30199" s="2"/>
    </row>
    <row r="30200" spans="76:76">
      <c r="BX30200" s="2"/>
    </row>
    <row r="30201" spans="76:76">
      <c r="BX30201" s="2"/>
    </row>
    <row r="30202" spans="76:76">
      <c r="BX30202" s="2"/>
    </row>
    <row r="30203" spans="76:76">
      <c r="BX30203" s="2"/>
    </row>
    <row r="30204" spans="76:76">
      <c r="BX30204" s="2"/>
    </row>
    <row r="30205" spans="76:76">
      <c r="BX30205" s="2"/>
    </row>
    <row r="30206" spans="76:76">
      <c r="BX30206" s="2"/>
    </row>
    <row r="30207" spans="76:76">
      <c r="BX30207" s="2"/>
    </row>
    <row r="30208" spans="76:76">
      <c r="BX30208" s="2"/>
    </row>
    <row r="30209" spans="76:76">
      <c r="BX30209" s="2"/>
    </row>
    <row r="30210" spans="76:76">
      <c r="BX30210" s="2"/>
    </row>
    <row r="30211" spans="76:76">
      <c r="BX30211" s="2"/>
    </row>
    <row r="30212" spans="76:76">
      <c r="BX30212" s="2"/>
    </row>
    <row r="30213" spans="76:76">
      <c r="BX30213" s="2"/>
    </row>
    <row r="30214" spans="76:76">
      <c r="BX30214" s="2"/>
    </row>
    <row r="30215" spans="76:76">
      <c r="BX30215" s="2"/>
    </row>
    <row r="30216" spans="76:76">
      <c r="BX30216" s="2"/>
    </row>
    <row r="30217" spans="76:76">
      <c r="BX30217" s="2"/>
    </row>
    <row r="30218" spans="76:76">
      <c r="BX30218" s="2"/>
    </row>
    <row r="30219" spans="76:76">
      <c r="BX30219" s="2"/>
    </row>
    <row r="30220" spans="76:76">
      <c r="BX30220" s="2"/>
    </row>
    <row r="30221" spans="76:76">
      <c r="BX30221" s="2"/>
    </row>
    <row r="30222" spans="76:76">
      <c r="BX30222" s="2"/>
    </row>
    <row r="30223" spans="76:76">
      <c r="BX30223" s="2"/>
    </row>
    <row r="30224" spans="76:76">
      <c r="BX30224" s="2"/>
    </row>
    <row r="30225" spans="76:76">
      <c r="BX30225" s="2"/>
    </row>
    <row r="30226" spans="76:76">
      <c r="BX30226" s="2"/>
    </row>
    <row r="30227" spans="76:76">
      <c r="BX30227" s="2"/>
    </row>
    <row r="30228" spans="76:76">
      <c r="BX30228" s="2"/>
    </row>
    <row r="30229" spans="76:76">
      <c r="BX30229" s="2"/>
    </row>
    <row r="30230" spans="76:76">
      <c r="BX30230" s="2"/>
    </row>
    <row r="30231" spans="76:76">
      <c r="BX30231" s="2"/>
    </row>
    <row r="30232" spans="76:76">
      <c r="BX30232" s="2"/>
    </row>
    <row r="30233" spans="76:76">
      <c r="BX30233" s="2"/>
    </row>
    <row r="30234" spans="76:76">
      <c r="BX30234" s="2"/>
    </row>
    <row r="30235" spans="76:76">
      <c r="BX30235" s="2"/>
    </row>
    <row r="30236" spans="76:76">
      <c r="BX30236" s="2"/>
    </row>
    <row r="30237" spans="76:76">
      <c r="BX30237" s="2"/>
    </row>
    <row r="30238" spans="76:76">
      <c r="BX30238" s="2"/>
    </row>
    <row r="30239" spans="76:76">
      <c r="BX30239" s="2"/>
    </row>
    <row r="30240" spans="76:76">
      <c r="BX30240" s="2"/>
    </row>
    <row r="30241" spans="76:76">
      <c r="BX30241" s="2"/>
    </row>
    <row r="30242" spans="76:76">
      <c r="BX30242" s="2"/>
    </row>
    <row r="30243" spans="76:76">
      <c r="BX30243" s="2"/>
    </row>
    <row r="30244" spans="76:76">
      <c r="BX30244" s="2"/>
    </row>
    <row r="30245" spans="76:76">
      <c r="BX30245" s="2"/>
    </row>
    <row r="30246" spans="76:76">
      <c r="BX30246" s="2"/>
    </row>
    <row r="30247" spans="76:76">
      <c r="BX30247" s="2"/>
    </row>
    <row r="30248" spans="76:76">
      <c r="BX30248" s="2"/>
    </row>
    <row r="30249" spans="76:76">
      <c r="BX30249" s="2"/>
    </row>
    <row r="30250" spans="76:76">
      <c r="BX30250" s="2"/>
    </row>
    <row r="30251" spans="76:76">
      <c r="BX30251" s="2"/>
    </row>
    <row r="30252" spans="76:76">
      <c r="BX30252" s="2"/>
    </row>
    <row r="30253" spans="76:76">
      <c r="BX30253" s="2"/>
    </row>
    <row r="30254" spans="76:76">
      <c r="BX30254" s="2"/>
    </row>
    <row r="30255" spans="76:76">
      <c r="BX30255" s="2"/>
    </row>
    <row r="30256" spans="76:76">
      <c r="BX30256" s="2"/>
    </row>
    <row r="30257" spans="76:76">
      <c r="BX30257" s="2"/>
    </row>
    <row r="30258" spans="76:76">
      <c r="BX30258" s="2"/>
    </row>
    <row r="30259" spans="76:76">
      <c r="BX30259" s="2"/>
    </row>
    <row r="30260" spans="76:76">
      <c r="BX30260" s="2"/>
    </row>
    <row r="30261" spans="76:76">
      <c r="BX30261" s="2"/>
    </row>
    <row r="30262" spans="76:76">
      <c r="BX30262" s="2"/>
    </row>
    <row r="30263" spans="76:76">
      <c r="BX30263" s="2"/>
    </row>
    <row r="30264" spans="76:76">
      <c r="BX30264" s="2"/>
    </row>
    <row r="30265" spans="76:76">
      <c r="BX30265" s="2"/>
    </row>
    <row r="30266" spans="76:76">
      <c r="BX30266" s="2"/>
    </row>
    <row r="30267" spans="76:76">
      <c r="BX30267" s="2"/>
    </row>
    <row r="30268" spans="76:76">
      <c r="BX30268" s="2"/>
    </row>
    <row r="30269" spans="76:76">
      <c r="BX30269" s="2"/>
    </row>
    <row r="30270" spans="76:76">
      <c r="BX30270" s="2"/>
    </row>
    <row r="30271" spans="76:76">
      <c r="BX30271" s="2"/>
    </row>
    <row r="30272" spans="76:76">
      <c r="BX30272" s="2"/>
    </row>
    <row r="30273" spans="76:76">
      <c r="BX30273" s="2"/>
    </row>
    <row r="30274" spans="76:76">
      <c r="BX30274" s="2"/>
    </row>
    <row r="30275" spans="76:76">
      <c r="BX30275" s="2"/>
    </row>
    <row r="30276" spans="76:76">
      <c r="BX30276" s="2"/>
    </row>
    <row r="30277" spans="76:76">
      <c r="BX30277" s="2"/>
    </row>
    <row r="30278" spans="76:76">
      <c r="BX30278" s="2"/>
    </row>
    <row r="30279" spans="76:76">
      <c r="BX30279" s="2"/>
    </row>
    <row r="30280" spans="76:76">
      <c r="BX30280" s="2"/>
    </row>
    <row r="30281" spans="76:76">
      <c r="BX30281" s="2"/>
    </row>
    <row r="30282" spans="76:76">
      <c r="BX30282" s="2"/>
    </row>
    <row r="30283" spans="76:76">
      <c r="BX30283" s="2"/>
    </row>
    <row r="30284" spans="76:76">
      <c r="BX30284" s="2"/>
    </row>
    <row r="30285" spans="76:76">
      <c r="BX30285" s="2"/>
    </row>
    <row r="30286" spans="76:76">
      <c r="BX30286" s="2"/>
    </row>
    <row r="30287" spans="76:76">
      <c r="BX30287" s="2"/>
    </row>
    <row r="30288" spans="76:76">
      <c r="BX30288" s="2"/>
    </row>
    <row r="30289" spans="76:76">
      <c r="BX30289" s="2"/>
    </row>
    <row r="30290" spans="76:76">
      <c r="BX30290" s="2"/>
    </row>
    <row r="30291" spans="76:76">
      <c r="BX30291" s="2"/>
    </row>
    <row r="30292" spans="76:76">
      <c r="BX30292" s="2"/>
    </row>
    <row r="30293" spans="76:76">
      <c r="BX30293" s="2"/>
    </row>
    <row r="30294" spans="76:76">
      <c r="BX30294" s="2"/>
    </row>
    <row r="30295" spans="76:76">
      <c r="BX30295" s="2"/>
    </row>
    <row r="30296" spans="76:76">
      <c r="BX30296" s="2"/>
    </row>
    <row r="30297" spans="76:76">
      <c r="BX30297" s="2"/>
    </row>
    <row r="30298" spans="76:76">
      <c r="BX30298" s="2"/>
    </row>
    <row r="30299" spans="76:76">
      <c r="BX30299" s="2"/>
    </row>
    <row r="30300" spans="76:76">
      <c r="BX30300" s="2"/>
    </row>
    <row r="30301" spans="76:76">
      <c r="BX30301" s="2"/>
    </row>
    <row r="30302" spans="76:76">
      <c r="BX30302" s="2"/>
    </row>
    <row r="30303" spans="76:76">
      <c r="BX30303" s="2"/>
    </row>
    <row r="30304" spans="76:76">
      <c r="BX30304" s="2"/>
    </row>
    <row r="30305" spans="76:76">
      <c r="BX30305" s="2"/>
    </row>
    <row r="30306" spans="76:76">
      <c r="BX30306" s="2"/>
    </row>
    <row r="30307" spans="76:76">
      <c r="BX30307" s="2"/>
    </row>
    <row r="30308" spans="76:76">
      <c r="BX30308" s="2"/>
    </row>
    <row r="30309" spans="76:76">
      <c r="BX30309" s="2"/>
    </row>
    <row r="30310" spans="76:76">
      <c r="BX30310" s="2"/>
    </row>
    <row r="30311" spans="76:76">
      <c r="BX30311" s="2"/>
    </row>
    <row r="30312" spans="76:76">
      <c r="BX30312" s="2"/>
    </row>
    <row r="30313" spans="76:76">
      <c r="BX30313" s="2"/>
    </row>
    <row r="30314" spans="76:76">
      <c r="BX30314" s="2"/>
    </row>
    <row r="30315" spans="76:76">
      <c r="BX30315" s="2"/>
    </row>
    <row r="30316" spans="76:76">
      <c r="BX30316" s="2"/>
    </row>
    <row r="30317" spans="76:76">
      <c r="BX30317" s="2"/>
    </row>
    <row r="30318" spans="76:76">
      <c r="BX30318" s="2"/>
    </row>
    <row r="30319" spans="76:76">
      <c r="BX30319" s="2"/>
    </row>
    <row r="30320" spans="76:76">
      <c r="BX30320" s="2"/>
    </row>
    <row r="30321" spans="76:76">
      <c r="BX30321" s="2"/>
    </row>
    <row r="30322" spans="76:76">
      <c r="BX30322" s="2"/>
    </row>
    <row r="30323" spans="76:76">
      <c r="BX30323" s="2"/>
    </row>
    <row r="30324" spans="76:76">
      <c r="BX30324" s="2"/>
    </row>
    <row r="30325" spans="76:76">
      <c r="BX30325" s="2"/>
    </row>
    <row r="30326" spans="76:76">
      <c r="BX30326" s="2"/>
    </row>
    <row r="30327" spans="76:76">
      <c r="BX30327" s="2"/>
    </row>
    <row r="30328" spans="76:76">
      <c r="BX30328" s="2"/>
    </row>
    <row r="30329" spans="76:76">
      <c r="BX30329" s="2"/>
    </row>
    <row r="30330" spans="76:76">
      <c r="BX30330" s="2"/>
    </row>
    <row r="30331" spans="76:76">
      <c r="BX30331" s="2"/>
    </row>
    <row r="30332" spans="76:76">
      <c r="BX30332" s="2"/>
    </row>
    <row r="30333" spans="76:76">
      <c r="BX30333" s="2"/>
    </row>
    <row r="30334" spans="76:76">
      <c r="BX30334" s="2"/>
    </row>
    <row r="30335" spans="76:76">
      <c r="BX30335" s="2"/>
    </row>
    <row r="30336" spans="76:76">
      <c r="BX30336" s="2"/>
    </row>
    <row r="30337" spans="76:76">
      <c r="BX30337" s="2"/>
    </row>
    <row r="30338" spans="76:76">
      <c r="BX30338" s="2"/>
    </row>
    <row r="30339" spans="76:76">
      <c r="BX30339" s="2"/>
    </row>
    <row r="30340" spans="76:76">
      <c r="BX30340" s="2"/>
    </row>
    <row r="30341" spans="76:76">
      <c r="BX30341" s="2"/>
    </row>
    <row r="30342" spans="76:76">
      <c r="BX30342" s="2"/>
    </row>
    <row r="30343" spans="76:76">
      <c r="BX30343" s="2"/>
    </row>
    <row r="30344" spans="76:76">
      <c r="BX30344" s="2"/>
    </row>
    <row r="30345" spans="76:76">
      <c r="BX30345" s="2"/>
    </row>
    <row r="30346" spans="76:76">
      <c r="BX30346" s="2"/>
    </row>
    <row r="30347" spans="76:76">
      <c r="BX30347" s="2"/>
    </row>
    <row r="30348" spans="76:76">
      <c r="BX30348" s="2"/>
    </row>
    <row r="30349" spans="76:76">
      <c r="BX30349" s="2"/>
    </row>
    <row r="30350" spans="76:76">
      <c r="BX30350" s="2"/>
    </row>
    <row r="30351" spans="76:76">
      <c r="BX30351" s="2"/>
    </row>
    <row r="30352" spans="76:76">
      <c r="BX30352" s="2"/>
    </row>
    <row r="30353" spans="76:76">
      <c r="BX30353" s="2"/>
    </row>
    <row r="30354" spans="76:76">
      <c r="BX30354" s="2"/>
    </row>
    <row r="30355" spans="76:76">
      <c r="BX30355" s="2"/>
    </row>
    <row r="30356" spans="76:76">
      <c r="BX30356" s="2"/>
    </row>
    <row r="30357" spans="76:76">
      <c r="BX30357" s="2"/>
    </row>
    <row r="30358" spans="76:76">
      <c r="BX30358" s="2"/>
    </row>
    <row r="30359" spans="76:76">
      <c r="BX30359" s="2"/>
    </row>
    <row r="30360" spans="76:76">
      <c r="BX30360" s="2"/>
    </row>
    <row r="30361" spans="76:76">
      <c r="BX30361" s="2"/>
    </row>
    <row r="30362" spans="76:76">
      <c r="BX30362" s="2"/>
    </row>
    <row r="30363" spans="76:76">
      <c r="BX30363" s="2"/>
    </row>
    <row r="30364" spans="76:76">
      <c r="BX30364" s="2"/>
    </row>
    <row r="30365" spans="76:76">
      <c r="BX30365" s="2"/>
    </row>
    <row r="30366" spans="76:76">
      <c r="BX30366" s="2"/>
    </row>
    <row r="30367" spans="76:76">
      <c r="BX30367" s="2"/>
    </row>
    <row r="30368" spans="76:76">
      <c r="BX30368" s="2"/>
    </row>
    <row r="30369" spans="76:76">
      <c r="BX30369" s="2"/>
    </row>
    <row r="30370" spans="76:76">
      <c r="BX30370" s="2"/>
    </row>
    <row r="30371" spans="76:76">
      <c r="BX30371" s="2"/>
    </row>
    <row r="30372" spans="76:76">
      <c r="BX30372" s="2"/>
    </row>
    <row r="30373" spans="76:76">
      <c r="BX30373" s="2"/>
    </row>
    <row r="30374" spans="76:76">
      <c r="BX30374" s="2"/>
    </row>
    <row r="30375" spans="76:76">
      <c r="BX30375" s="2"/>
    </row>
    <row r="30376" spans="76:76">
      <c r="BX30376" s="2"/>
    </row>
    <row r="30377" spans="76:76">
      <c r="BX30377" s="2"/>
    </row>
    <row r="30378" spans="76:76">
      <c r="BX30378" s="2"/>
    </row>
    <row r="30379" spans="76:76">
      <c r="BX30379" s="2"/>
    </row>
    <row r="30380" spans="76:76">
      <c r="BX30380" s="2"/>
    </row>
    <row r="30381" spans="76:76">
      <c r="BX30381" s="2"/>
    </row>
    <row r="30382" spans="76:76">
      <c r="BX30382" s="2"/>
    </row>
    <row r="30383" spans="76:76">
      <c r="BX30383" s="2"/>
    </row>
    <row r="30384" spans="76:76">
      <c r="BX30384" s="2"/>
    </row>
    <row r="30385" spans="76:76">
      <c r="BX30385" s="2"/>
    </row>
    <row r="30386" spans="76:76">
      <c r="BX30386" s="2"/>
    </row>
    <row r="30387" spans="76:76">
      <c r="BX30387" s="2"/>
    </row>
    <row r="30388" spans="76:76">
      <c r="BX30388" s="2"/>
    </row>
    <row r="30389" spans="76:76">
      <c r="BX30389" s="2"/>
    </row>
    <row r="30390" spans="76:76">
      <c r="BX30390" s="2"/>
    </row>
    <row r="30391" spans="76:76">
      <c r="BX30391" s="2"/>
    </row>
    <row r="30392" spans="76:76">
      <c r="BX30392" s="2"/>
    </row>
    <row r="30393" spans="76:76">
      <c r="BX30393" s="2"/>
    </row>
    <row r="30394" spans="76:76">
      <c r="BX30394" s="2"/>
    </row>
    <row r="30395" spans="76:76">
      <c r="BX30395" s="2"/>
    </row>
    <row r="30396" spans="76:76">
      <c r="BX30396" s="2"/>
    </row>
    <row r="30397" spans="76:76">
      <c r="BX30397" s="2"/>
    </row>
    <row r="30398" spans="76:76">
      <c r="BX30398" s="2"/>
    </row>
    <row r="30399" spans="76:76">
      <c r="BX30399" s="2"/>
    </row>
    <row r="30400" spans="76:76">
      <c r="BX30400" s="2"/>
    </row>
    <row r="30401" spans="76:76">
      <c r="BX30401" s="2"/>
    </row>
    <row r="30402" spans="76:76">
      <c r="BX30402" s="2"/>
    </row>
    <row r="30403" spans="76:76">
      <c r="BX30403" s="2"/>
    </row>
    <row r="30404" spans="76:76">
      <c r="BX30404" s="2"/>
    </row>
    <row r="30405" spans="76:76">
      <c r="BX30405" s="2"/>
    </row>
    <row r="30406" spans="76:76">
      <c r="BX30406" s="2"/>
    </row>
    <row r="30407" spans="76:76">
      <c r="BX30407" s="2"/>
    </row>
    <row r="30408" spans="76:76">
      <c r="BX30408" s="2"/>
    </row>
    <row r="30409" spans="76:76">
      <c r="BX30409" s="2"/>
    </row>
    <row r="30410" spans="76:76">
      <c r="BX30410" s="2"/>
    </row>
    <row r="30411" spans="76:76">
      <c r="BX30411" s="2"/>
    </row>
    <row r="30412" spans="76:76">
      <c r="BX30412" s="2"/>
    </row>
    <row r="30413" spans="76:76">
      <c r="BX30413" s="2"/>
    </row>
    <row r="30414" spans="76:76">
      <c r="BX30414" s="2"/>
    </row>
    <row r="30415" spans="76:76">
      <c r="BX30415" s="2"/>
    </row>
    <row r="30416" spans="76:76">
      <c r="BX30416" s="2"/>
    </row>
    <row r="30417" spans="76:76">
      <c r="BX30417" s="2"/>
    </row>
    <row r="30418" spans="76:76">
      <c r="BX30418" s="2"/>
    </row>
    <row r="30419" spans="76:76">
      <c r="BX30419" s="2"/>
    </row>
    <row r="30420" spans="76:76">
      <c r="BX30420" s="2"/>
    </row>
    <row r="30421" spans="76:76">
      <c r="BX30421" s="2"/>
    </row>
    <row r="30422" spans="76:76">
      <c r="BX30422" s="2"/>
    </row>
    <row r="30423" spans="76:76">
      <c r="BX30423" s="2"/>
    </row>
    <row r="30424" spans="76:76">
      <c r="BX30424" s="2"/>
    </row>
    <row r="30425" spans="76:76">
      <c r="BX30425" s="2"/>
    </row>
    <row r="30426" spans="76:76">
      <c r="BX30426" s="2"/>
    </row>
    <row r="30427" spans="76:76">
      <c r="BX30427" s="2"/>
    </row>
    <row r="30428" spans="76:76">
      <c r="BX30428" s="2"/>
    </row>
    <row r="30429" spans="76:76">
      <c r="BX30429" s="2"/>
    </row>
    <row r="30430" spans="76:76">
      <c r="BX30430" s="2"/>
    </row>
    <row r="30431" spans="76:76">
      <c r="BX30431" s="2"/>
    </row>
    <row r="30432" spans="76:76">
      <c r="BX30432" s="2"/>
    </row>
    <row r="30433" spans="76:76">
      <c r="BX30433" s="2"/>
    </row>
    <row r="30434" spans="76:76">
      <c r="BX30434" s="2"/>
    </row>
    <row r="30435" spans="76:76">
      <c r="BX30435" s="2"/>
    </row>
    <row r="30436" spans="76:76">
      <c r="BX30436" s="2"/>
    </row>
    <row r="30437" spans="76:76">
      <c r="BX30437" s="2"/>
    </row>
    <row r="30438" spans="76:76">
      <c r="BX30438" s="2"/>
    </row>
    <row r="30439" spans="76:76">
      <c r="BX30439" s="2"/>
    </row>
    <row r="30440" spans="76:76">
      <c r="BX30440" s="2"/>
    </row>
    <row r="30441" spans="76:76">
      <c r="BX30441" s="2"/>
    </row>
    <row r="30442" spans="76:76">
      <c r="BX30442" s="2"/>
    </row>
    <row r="30443" spans="76:76">
      <c r="BX30443" s="2"/>
    </row>
    <row r="30444" spans="76:76">
      <c r="BX30444" s="2"/>
    </row>
    <row r="30445" spans="76:76">
      <c r="BX30445" s="2"/>
    </row>
    <row r="30446" spans="76:76">
      <c r="BX30446" s="2"/>
    </row>
    <row r="30447" spans="76:76">
      <c r="BX30447" s="2"/>
    </row>
    <row r="30448" spans="76:76">
      <c r="BX30448" s="2"/>
    </row>
    <row r="30449" spans="76:76">
      <c r="BX30449" s="2"/>
    </row>
    <row r="30450" spans="76:76">
      <c r="BX30450" s="2"/>
    </row>
    <row r="30451" spans="76:76">
      <c r="BX30451" s="2"/>
    </row>
    <row r="30452" spans="76:76">
      <c r="BX30452" s="2"/>
    </row>
    <row r="30453" spans="76:76">
      <c r="BX30453" s="2"/>
    </row>
    <row r="30454" spans="76:76">
      <c r="BX30454" s="2"/>
    </row>
    <row r="30455" spans="76:76">
      <c r="BX30455" s="2"/>
    </row>
    <row r="30456" spans="76:76">
      <c r="BX30456" s="2"/>
    </row>
    <row r="30457" spans="76:76">
      <c r="BX30457" s="2"/>
    </row>
    <row r="30458" spans="76:76">
      <c r="BX30458" s="2"/>
    </row>
    <row r="30459" spans="76:76">
      <c r="BX30459" s="2"/>
    </row>
    <row r="30460" spans="76:76">
      <c r="BX30460" s="2"/>
    </row>
    <row r="30461" spans="76:76">
      <c r="BX30461" s="2"/>
    </row>
    <row r="30462" spans="76:76">
      <c r="BX30462" s="2"/>
    </row>
    <row r="30463" spans="76:76">
      <c r="BX30463" s="2"/>
    </row>
    <row r="30464" spans="76:76">
      <c r="BX30464" s="2"/>
    </row>
    <row r="30465" spans="76:76">
      <c r="BX30465" s="2"/>
    </row>
    <row r="30466" spans="76:76">
      <c r="BX30466" s="2"/>
    </row>
    <row r="30467" spans="76:76">
      <c r="BX30467" s="2"/>
    </row>
    <row r="30468" spans="76:76">
      <c r="BX30468" s="2"/>
    </row>
    <row r="30469" spans="76:76">
      <c r="BX30469" s="2"/>
    </row>
    <row r="30470" spans="76:76">
      <c r="BX30470" s="2"/>
    </row>
    <row r="30471" spans="76:76">
      <c r="BX30471" s="2"/>
    </row>
    <row r="30472" spans="76:76">
      <c r="BX30472" s="2"/>
    </row>
    <row r="30473" spans="76:76">
      <c r="BX30473" s="2"/>
    </row>
    <row r="30474" spans="76:76">
      <c r="BX30474" s="2"/>
    </row>
    <row r="30475" spans="76:76">
      <c r="BX30475" s="2"/>
    </row>
    <row r="30476" spans="76:76">
      <c r="BX30476" s="2"/>
    </row>
    <row r="30477" spans="76:76">
      <c r="BX30477" s="2"/>
    </row>
    <row r="30478" spans="76:76">
      <c r="BX30478" s="2"/>
    </row>
    <row r="30479" spans="76:76">
      <c r="BX30479" s="2"/>
    </row>
    <row r="30480" spans="76:76">
      <c r="BX30480" s="2"/>
    </row>
    <row r="30481" spans="76:76">
      <c r="BX30481" s="2"/>
    </row>
    <row r="30482" spans="76:76">
      <c r="BX30482" s="2"/>
    </row>
    <row r="30483" spans="76:76">
      <c r="BX30483" s="2"/>
    </row>
    <row r="30484" spans="76:76">
      <c r="BX30484" s="2"/>
    </row>
    <row r="30485" spans="76:76">
      <c r="BX30485" s="2"/>
    </row>
    <row r="30486" spans="76:76">
      <c r="BX30486" s="2"/>
    </row>
    <row r="30487" spans="76:76">
      <c r="BX30487" s="2"/>
    </row>
    <row r="30488" spans="76:76">
      <c r="BX30488" s="2"/>
    </row>
    <row r="30489" spans="76:76">
      <c r="BX30489" s="2"/>
    </row>
    <row r="30490" spans="76:76">
      <c r="BX30490" s="2"/>
    </row>
    <row r="30491" spans="76:76">
      <c r="BX30491" s="2"/>
    </row>
    <row r="30492" spans="76:76">
      <c r="BX30492" s="2"/>
    </row>
    <row r="30493" spans="76:76">
      <c r="BX30493" s="2"/>
    </row>
    <row r="30494" spans="76:76">
      <c r="BX30494" s="2"/>
    </row>
    <row r="30495" spans="76:76">
      <c r="BX30495" s="2"/>
    </row>
    <row r="30496" spans="76:76">
      <c r="BX30496" s="2"/>
    </row>
    <row r="30497" spans="76:76">
      <c r="BX30497" s="2"/>
    </row>
    <row r="30498" spans="76:76">
      <c r="BX30498" s="2"/>
    </row>
    <row r="30499" spans="76:76">
      <c r="BX30499" s="2"/>
    </row>
    <row r="30500" spans="76:76">
      <c r="BX30500" s="2"/>
    </row>
    <row r="30501" spans="76:76">
      <c r="BX30501" s="2"/>
    </row>
    <row r="30502" spans="76:76">
      <c r="BX30502" s="2"/>
    </row>
    <row r="30503" spans="76:76">
      <c r="BX30503" s="2"/>
    </row>
    <row r="30504" spans="76:76">
      <c r="BX30504" s="2"/>
    </row>
    <row r="30505" spans="76:76">
      <c r="BX30505" s="2"/>
    </row>
    <row r="30506" spans="76:76">
      <c r="BX30506" s="2"/>
    </row>
    <row r="30507" spans="76:76">
      <c r="BX30507" s="2"/>
    </row>
    <row r="30508" spans="76:76">
      <c r="BX30508" s="2"/>
    </row>
    <row r="30509" spans="76:76">
      <c r="BX30509" s="2"/>
    </row>
    <row r="30510" spans="76:76">
      <c r="BX30510" s="2"/>
    </row>
    <row r="30511" spans="76:76">
      <c r="BX30511" s="2"/>
    </row>
    <row r="30512" spans="76:76">
      <c r="BX30512" s="2"/>
    </row>
    <row r="30513" spans="76:76">
      <c r="BX30513" s="2"/>
    </row>
    <row r="30514" spans="76:76">
      <c r="BX30514" s="2"/>
    </row>
    <row r="30515" spans="76:76">
      <c r="BX30515" s="2"/>
    </row>
    <row r="30516" spans="76:76">
      <c r="BX30516" s="2"/>
    </row>
    <row r="30517" spans="76:76">
      <c r="BX30517" s="2"/>
    </row>
    <row r="30518" spans="76:76">
      <c r="BX30518" s="2"/>
    </row>
    <row r="30519" spans="76:76">
      <c r="BX30519" s="2"/>
    </row>
    <row r="30520" spans="76:76">
      <c r="BX30520" s="2"/>
    </row>
    <row r="30521" spans="76:76">
      <c r="BX30521" s="2"/>
    </row>
    <row r="30522" spans="76:76">
      <c r="BX30522" s="2"/>
    </row>
    <row r="30523" spans="76:76">
      <c r="BX30523" s="2"/>
    </row>
    <row r="30524" spans="76:76">
      <c r="BX30524" s="2"/>
    </row>
    <row r="30525" spans="76:76">
      <c r="BX30525" s="2"/>
    </row>
    <row r="30526" spans="76:76">
      <c r="BX30526" s="2"/>
    </row>
    <row r="30527" spans="76:76">
      <c r="BX30527" s="2"/>
    </row>
    <row r="30528" spans="76:76">
      <c r="BX30528" s="2"/>
    </row>
    <row r="30529" spans="76:76">
      <c r="BX30529" s="2"/>
    </row>
    <row r="30530" spans="76:76">
      <c r="BX30530" s="2"/>
    </row>
    <row r="30531" spans="76:76">
      <c r="BX30531" s="2"/>
    </row>
    <row r="30532" spans="76:76">
      <c r="BX30532" s="2"/>
    </row>
    <row r="30533" spans="76:76">
      <c r="BX30533" s="2"/>
    </row>
    <row r="30534" spans="76:76">
      <c r="BX30534" s="2"/>
    </row>
    <row r="30535" spans="76:76">
      <c r="BX30535" s="2"/>
    </row>
    <row r="30536" spans="76:76">
      <c r="BX30536" s="2"/>
    </row>
    <row r="30537" spans="76:76">
      <c r="BX30537" s="2"/>
    </row>
    <row r="30538" spans="76:76">
      <c r="BX30538" s="2"/>
    </row>
    <row r="30539" spans="76:76">
      <c r="BX30539" s="2"/>
    </row>
    <row r="30540" spans="76:76">
      <c r="BX30540" s="2"/>
    </row>
    <row r="30541" spans="76:76">
      <c r="BX30541" s="2"/>
    </row>
    <row r="30542" spans="76:76">
      <c r="BX30542" s="2"/>
    </row>
    <row r="30543" spans="76:76">
      <c r="BX30543" s="2"/>
    </row>
    <row r="30544" spans="76:76">
      <c r="BX30544" s="2"/>
    </row>
    <row r="30545" spans="76:76">
      <c r="BX30545" s="2"/>
    </row>
    <row r="30546" spans="76:76">
      <c r="BX30546" s="2"/>
    </row>
    <row r="30547" spans="76:76">
      <c r="BX30547" s="2"/>
    </row>
    <row r="30548" spans="76:76">
      <c r="BX30548" s="2"/>
    </row>
    <row r="30549" spans="76:76">
      <c r="BX30549" s="2"/>
    </row>
    <row r="30550" spans="76:76">
      <c r="BX30550" s="2"/>
    </row>
    <row r="30551" spans="76:76">
      <c r="BX30551" s="2"/>
    </row>
    <row r="30552" spans="76:76">
      <c r="BX30552" s="2"/>
    </row>
    <row r="30553" spans="76:76">
      <c r="BX30553" s="2"/>
    </row>
    <row r="30554" spans="76:76">
      <c r="BX30554" s="2"/>
    </row>
    <row r="30555" spans="76:76">
      <c r="BX30555" s="2"/>
    </row>
    <row r="30556" spans="76:76">
      <c r="BX30556" s="2"/>
    </row>
    <row r="30557" spans="76:76">
      <c r="BX30557" s="2"/>
    </row>
    <row r="30558" spans="76:76">
      <c r="BX30558" s="2"/>
    </row>
    <row r="30559" spans="76:76">
      <c r="BX30559" s="2"/>
    </row>
    <row r="30560" spans="76:76">
      <c r="BX30560" s="2"/>
    </row>
    <row r="30561" spans="76:76">
      <c r="BX30561" s="2"/>
    </row>
    <row r="30562" spans="76:76">
      <c r="BX30562" s="2"/>
    </row>
    <row r="30563" spans="76:76">
      <c r="BX30563" s="2"/>
    </row>
    <row r="30564" spans="76:76">
      <c r="BX30564" s="2"/>
    </row>
    <row r="30565" spans="76:76">
      <c r="BX30565" s="2"/>
    </row>
    <row r="30566" spans="76:76">
      <c r="BX30566" s="2"/>
    </row>
    <row r="30567" spans="76:76">
      <c r="BX30567" s="2"/>
    </row>
    <row r="30568" spans="76:76">
      <c r="BX30568" s="2"/>
    </row>
    <row r="30569" spans="76:76">
      <c r="BX30569" s="2"/>
    </row>
    <row r="30570" spans="76:76">
      <c r="BX30570" s="2"/>
    </row>
    <row r="30571" spans="76:76">
      <c r="BX30571" s="2"/>
    </row>
    <row r="30572" spans="76:76">
      <c r="BX30572" s="2"/>
    </row>
    <row r="30573" spans="76:76">
      <c r="BX30573" s="2"/>
    </row>
    <row r="30574" spans="76:76">
      <c r="BX30574" s="2"/>
    </row>
    <row r="30575" spans="76:76">
      <c r="BX30575" s="2"/>
    </row>
    <row r="30576" spans="76:76">
      <c r="BX30576" s="2"/>
    </row>
    <row r="30577" spans="76:76">
      <c r="BX30577" s="2"/>
    </row>
    <row r="30578" spans="76:76">
      <c r="BX30578" s="2"/>
    </row>
    <row r="30579" spans="76:76">
      <c r="BX30579" s="2"/>
    </row>
    <row r="30580" spans="76:76">
      <c r="BX30580" s="2"/>
    </row>
    <row r="30581" spans="76:76">
      <c r="BX30581" s="2"/>
    </row>
    <row r="30582" spans="76:76">
      <c r="BX30582" s="2"/>
    </row>
    <row r="30583" spans="76:76">
      <c r="BX30583" s="2"/>
    </row>
    <row r="30584" spans="76:76">
      <c r="BX30584" s="2"/>
    </row>
    <row r="30585" spans="76:76">
      <c r="BX30585" s="2"/>
    </row>
    <row r="30586" spans="76:76">
      <c r="BX30586" s="2"/>
    </row>
    <row r="30587" spans="76:76">
      <c r="BX30587" s="2"/>
    </row>
    <row r="30588" spans="76:76">
      <c r="BX30588" s="2"/>
    </row>
    <row r="30589" spans="76:76">
      <c r="BX30589" s="2"/>
    </row>
    <row r="30590" spans="76:76">
      <c r="BX30590" s="2"/>
    </row>
    <row r="30591" spans="76:76">
      <c r="BX30591" s="2"/>
    </row>
    <row r="30592" spans="76:76">
      <c r="BX30592" s="2"/>
    </row>
    <row r="30593" spans="76:76">
      <c r="BX30593" s="2"/>
    </row>
    <row r="30594" spans="76:76">
      <c r="BX30594" s="2"/>
    </row>
    <row r="30595" spans="76:76">
      <c r="BX30595" s="2"/>
    </row>
    <row r="30596" spans="76:76">
      <c r="BX30596" s="2"/>
    </row>
    <row r="30597" spans="76:76">
      <c r="BX30597" s="2"/>
    </row>
    <row r="30598" spans="76:76">
      <c r="BX30598" s="2"/>
    </row>
    <row r="30599" spans="76:76">
      <c r="BX30599" s="2"/>
    </row>
    <row r="30600" spans="76:76">
      <c r="BX30600" s="2"/>
    </row>
    <row r="30601" spans="76:76">
      <c r="BX30601" s="2"/>
    </row>
    <row r="30602" spans="76:76">
      <c r="BX30602" s="2"/>
    </row>
    <row r="30603" spans="76:76">
      <c r="BX30603" s="2"/>
    </row>
    <row r="30604" spans="76:76">
      <c r="BX30604" s="2"/>
    </row>
    <row r="30605" spans="76:76">
      <c r="BX30605" s="2"/>
    </row>
    <row r="30606" spans="76:76">
      <c r="BX30606" s="2"/>
    </row>
    <row r="30607" spans="76:76">
      <c r="BX30607" s="2"/>
    </row>
    <row r="30608" spans="76:76">
      <c r="BX30608" s="2"/>
    </row>
    <row r="30609" spans="76:76">
      <c r="BX30609" s="2"/>
    </row>
    <row r="30610" spans="76:76">
      <c r="BX30610" s="2"/>
    </row>
    <row r="30611" spans="76:76">
      <c r="BX30611" s="2"/>
    </row>
    <row r="30612" spans="76:76">
      <c r="BX30612" s="2"/>
    </row>
    <row r="30613" spans="76:76">
      <c r="BX30613" s="2"/>
    </row>
    <row r="30614" spans="76:76">
      <c r="BX30614" s="2"/>
    </row>
    <row r="30615" spans="76:76">
      <c r="BX30615" s="2"/>
    </row>
    <row r="30616" spans="76:76">
      <c r="BX30616" s="2"/>
    </row>
    <row r="30617" spans="76:76">
      <c r="BX30617" s="2"/>
    </row>
    <row r="30618" spans="76:76">
      <c r="BX30618" s="2"/>
    </row>
    <row r="30619" spans="76:76">
      <c r="BX30619" s="2"/>
    </row>
    <row r="30620" spans="76:76">
      <c r="BX30620" s="2"/>
    </row>
    <row r="30621" spans="76:76">
      <c r="BX30621" s="2"/>
    </row>
    <row r="30622" spans="76:76">
      <c r="BX30622" s="2"/>
    </row>
    <row r="30623" spans="76:76">
      <c r="BX30623" s="2"/>
    </row>
    <row r="30624" spans="76:76">
      <c r="BX30624" s="2"/>
    </row>
    <row r="30625" spans="76:76">
      <c r="BX30625" s="2"/>
    </row>
    <row r="30626" spans="76:76">
      <c r="BX30626" s="2"/>
    </row>
    <row r="30627" spans="76:76">
      <c r="BX30627" s="2"/>
    </row>
    <row r="30628" spans="76:76">
      <c r="BX30628" s="2"/>
    </row>
    <row r="30629" spans="76:76">
      <c r="BX30629" s="2"/>
    </row>
    <row r="30630" spans="76:76">
      <c r="BX30630" s="2"/>
    </row>
    <row r="30631" spans="76:76">
      <c r="BX30631" s="2"/>
    </row>
    <row r="30632" spans="76:76">
      <c r="BX30632" s="2"/>
    </row>
    <row r="30633" spans="76:76">
      <c r="BX30633" s="2"/>
    </row>
    <row r="30634" spans="76:76">
      <c r="BX30634" s="2"/>
    </row>
    <row r="30635" spans="76:76">
      <c r="BX30635" s="2"/>
    </row>
    <row r="30636" spans="76:76">
      <c r="BX30636" s="2"/>
    </row>
    <row r="30637" spans="76:76">
      <c r="BX30637" s="2"/>
    </row>
    <row r="30638" spans="76:76">
      <c r="BX30638" s="2"/>
    </row>
    <row r="30639" spans="76:76">
      <c r="BX30639" s="2"/>
    </row>
    <row r="30640" spans="76:76">
      <c r="BX30640" s="2"/>
    </row>
    <row r="30641" spans="76:76">
      <c r="BX30641" s="2"/>
    </row>
    <row r="30642" spans="76:76">
      <c r="BX30642" s="2"/>
    </row>
    <row r="30643" spans="76:76">
      <c r="BX30643" s="2"/>
    </row>
    <row r="30644" spans="76:76">
      <c r="BX30644" s="2"/>
    </row>
    <row r="30645" spans="76:76">
      <c r="BX30645" s="2"/>
    </row>
    <row r="30646" spans="76:76">
      <c r="BX30646" s="2"/>
    </row>
    <row r="30647" spans="76:76">
      <c r="BX30647" s="2"/>
    </row>
    <row r="30648" spans="76:76">
      <c r="BX30648" s="2"/>
    </row>
    <row r="30649" spans="76:76">
      <c r="BX30649" s="2"/>
    </row>
    <row r="30650" spans="76:76">
      <c r="BX30650" s="2"/>
    </row>
    <row r="30651" spans="76:76">
      <c r="BX30651" s="2"/>
    </row>
    <row r="30652" spans="76:76">
      <c r="BX30652" s="2"/>
    </row>
    <row r="30653" spans="76:76">
      <c r="BX30653" s="2"/>
    </row>
    <row r="30654" spans="76:76">
      <c r="BX30654" s="2"/>
    </row>
    <row r="30655" spans="76:76">
      <c r="BX30655" s="2"/>
    </row>
    <row r="30656" spans="76:76">
      <c r="BX30656" s="2"/>
    </row>
    <row r="30657" spans="76:76">
      <c r="BX30657" s="2"/>
    </row>
    <row r="30658" spans="76:76">
      <c r="BX30658" s="2"/>
    </row>
    <row r="30659" spans="76:76">
      <c r="BX30659" s="2"/>
    </row>
    <row r="30660" spans="76:76">
      <c r="BX30660" s="2"/>
    </row>
    <row r="30661" spans="76:76">
      <c r="BX30661" s="2"/>
    </row>
    <row r="30662" spans="76:76">
      <c r="BX30662" s="2"/>
    </row>
    <row r="30663" spans="76:76">
      <c r="BX30663" s="2"/>
    </row>
    <row r="30664" spans="76:76">
      <c r="BX30664" s="2"/>
    </row>
    <row r="30665" spans="76:76">
      <c r="BX30665" s="2"/>
    </row>
    <row r="30666" spans="76:76">
      <c r="BX30666" s="2"/>
    </row>
    <row r="30667" spans="76:76">
      <c r="BX30667" s="2"/>
    </row>
    <row r="30668" spans="76:76">
      <c r="BX30668" s="2"/>
    </row>
    <row r="30669" spans="76:76">
      <c r="BX30669" s="2"/>
    </row>
    <row r="30670" spans="76:76">
      <c r="BX30670" s="2"/>
    </row>
    <row r="30671" spans="76:76">
      <c r="BX30671" s="2"/>
    </row>
    <row r="30672" spans="76:76">
      <c r="BX30672" s="2"/>
    </row>
    <row r="30673" spans="76:76">
      <c r="BX30673" s="2"/>
    </row>
    <row r="30674" spans="76:76">
      <c r="BX30674" s="2"/>
    </row>
    <row r="30675" spans="76:76">
      <c r="BX30675" s="2"/>
    </row>
    <row r="30676" spans="76:76">
      <c r="BX30676" s="2"/>
    </row>
    <row r="30677" spans="76:76">
      <c r="BX30677" s="2"/>
    </row>
    <row r="30678" spans="76:76">
      <c r="BX30678" s="2"/>
    </row>
    <row r="30679" spans="76:76">
      <c r="BX30679" s="2"/>
    </row>
    <row r="30680" spans="76:76">
      <c r="BX30680" s="2"/>
    </row>
    <row r="30681" spans="76:76">
      <c r="BX30681" s="2"/>
    </row>
    <row r="30682" spans="76:76">
      <c r="BX30682" s="2"/>
    </row>
    <row r="30683" spans="76:76">
      <c r="BX30683" s="2"/>
    </row>
    <row r="30684" spans="76:76">
      <c r="BX30684" s="2"/>
    </row>
    <row r="30685" spans="76:76">
      <c r="BX30685" s="2"/>
    </row>
    <row r="30686" spans="76:76">
      <c r="BX30686" s="2"/>
    </row>
    <row r="30687" spans="76:76">
      <c r="BX30687" s="2"/>
    </row>
    <row r="30688" spans="76:76">
      <c r="BX30688" s="2"/>
    </row>
    <row r="30689" spans="76:76">
      <c r="BX30689" s="2"/>
    </row>
    <row r="30690" spans="76:76">
      <c r="BX30690" s="2"/>
    </row>
    <row r="30691" spans="76:76">
      <c r="BX30691" s="2"/>
    </row>
    <row r="30692" spans="76:76">
      <c r="BX30692" s="2"/>
    </row>
    <row r="30693" spans="76:76">
      <c r="BX30693" s="2"/>
    </row>
    <row r="30694" spans="76:76">
      <c r="BX30694" s="2"/>
    </row>
    <row r="30695" spans="76:76">
      <c r="BX30695" s="2"/>
    </row>
    <row r="30696" spans="76:76">
      <c r="BX30696" s="2"/>
    </row>
    <row r="30697" spans="76:76">
      <c r="BX30697" s="2"/>
    </row>
    <row r="30698" spans="76:76">
      <c r="BX30698" s="2"/>
    </row>
    <row r="30699" spans="76:76">
      <c r="BX30699" s="2"/>
    </row>
    <row r="30700" spans="76:76">
      <c r="BX30700" s="2"/>
    </row>
    <row r="30701" spans="76:76">
      <c r="BX30701" s="2"/>
    </row>
    <row r="30702" spans="76:76">
      <c r="BX30702" s="2"/>
    </row>
    <row r="30703" spans="76:76">
      <c r="BX30703" s="2"/>
    </row>
    <row r="30704" spans="76:76">
      <c r="BX30704" s="2"/>
    </row>
    <row r="30705" spans="76:76">
      <c r="BX30705" s="2"/>
    </row>
    <row r="30706" spans="76:76">
      <c r="BX30706" s="2"/>
    </row>
    <row r="30707" spans="76:76">
      <c r="BX30707" s="2"/>
    </row>
    <row r="30708" spans="76:76">
      <c r="BX30708" s="2"/>
    </row>
    <row r="30709" spans="76:76">
      <c r="BX30709" s="2"/>
    </row>
    <row r="30710" spans="76:76">
      <c r="BX30710" s="2"/>
    </row>
    <row r="30711" spans="76:76">
      <c r="BX30711" s="2"/>
    </row>
    <row r="30712" spans="76:76">
      <c r="BX30712" s="2"/>
    </row>
    <row r="30713" spans="76:76">
      <c r="BX30713" s="2"/>
    </row>
    <row r="30714" spans="76:76">
      <c r="BX30714" s="2"/>
    </row>
    <row r="30715" spans="76:76">
      <c r="BX30715" s="2"/>
    </row>
    <row r="30716" spans="76:76">
      <c r="BX30716" s="2"/>
    </row>
    <row r="30717" spans="76:76">
      <c r="BX30717" s="2"/>
    </row>
    <row r="30718" spans="76:76">
      <c r="BX30718" s="2"/>
    </row>
    <row r="30719" spans="76:76">
      <c r="BX30719" s="2"/>
    </row>
    <row r="30720" spans="76:76">
      <c r="BX30720" s="2"/>
    </row>
    <row r="30721" spans="76:76">
      <c r="BX30721" s="2"/>
    </row>
    <row r="30722" spans="76:76">
      <c r="BX30722" s="2"/>
    </row>
    <row r="30723" spans="76:76">
      <c r="BX30723" s="2"/>
    </row>
    <row r="30724" spans="76:76">
      <c r="BX30724" s="2"/>
    </row>
    <row r="30725" spans="76:76">
      <c r="BX30725" s="2"/>
    </row>
    <row r="30726" spans="76:76">
      <c r="BX30726" s="2"/>
    </row>
    <row r="30727" spans="76:76">
      <c r="BX30727" s="2"/>
    </row>
    <row r="30728" spans="76:76">
      <c r="BX30728" s="2"/>
    </row>
    <row r="30729" spans="76:76">
      <c r="BX30729" s="2"/>
    </row>
    <row r="30730" spans="76:76">
      <c r="BX30730" s="2"/>
    </row>
    <row r="30731" spans="76:76">
      <c r="BX30731" s="2"/>
    </row>
    <row r="30732" spans="76:76">
      <c r="BX30732" s="2"/>
    </row>
    <row r="30733" spans="76:76">
      <c r="BX30733" s="2"/>
    </row>
    <row r="30734" spans="76:76">
      <c r="BX30734" s="2"/>
    </row>
    <row r="30735" spans="76:76">
      <c r="BX30735" s="2"/>
    </row>
    <row r="30736" spans="76:76">
      <c r="BX30736" s="2"/>
    </row>
    <row r="30737" spans="76:76">
      <c r="BX30737" s="2"/>
    </row>
    <row r="30738" spans="76:76">
      <c r="BX30738" s="2"/>
    </row>
    <row r="30739" spans="76:76">
      <c r="BX30739" s="2"/>
    </row>
    <row r="30740" spans="76:76">
      <c r="BX30740" s="2"/>
    </row>
    <row r="30741" spans="76:76">
      <c r="BX30741" s="2"/>
    </row>
    <row r="30742" spans="76:76">
      <c r="BX30742" s="2"/>
    </row>
    <row r="30743" spans="76:76">
      <c r="BX30743" s="2"/>
    </row>
    <row r="30744" spans="76:76">
      <c r="BX30744" s="2"/>
    </row>
    <row r="30745" spans="76:76">
      <c r="BX30745" s="2"/>
    </row>
    <row r="30746" spans="76:76">
      <c r="BX30746" s="2"/>
    </row>
    <row r="30747" spans="76:76">
      <c r="BX30747" s="2"/>
    </row>
    <row r="30748" spans="76:76">
      <c r="BX30748" s="2"/>
    </row>
    <row r="30749" spans="76:76">
      <c r="BX30749" s="2"/>
    </row>
    <row r="30750" spans="76:76">
      <c r="BX30750" s="2"/>
    </row>
    <row r="30751" spans="76:76">
      <c r="BX30751" s="2"/>
    </row>
    <row r="30752" spans="76:76">
      <c r="BX30752" s="2"/>
    </row>
    <row r="30753" spans="76:76">
      <c r="BX30753" s="2"/>
    </row>
    <row r="30754" spans="76:76">
      <c r="BX30754" s="2"/>
    </row>
    <row r="30755" spans="76:76">
      <c r="BX30755" s="2"/>
    </row>
    <row r="30756" spans="76:76">
      <c r="BX30756" s="2"/>
    </row>
    <row r="30757" spans="76:76">
      <c r="BX30757" s="2"/>
    </row>
    <row r="30758" spans="76:76">
      <c r="BX30758" s="2"/>
    </row>
    <row r="30759" spans="76:76">
      <c r="BX30759" s="2"/>
    </row>
    <row r="30760" spans="76:76">
      <c r="BX30760" s="2"/>
    </row>
    <row r="30761" spans="76:76">
      <c r="BX30761" s="2"/>
    </row>
    <row r="30762" spans="76:76">
      <c r="BX30762" s="2"/>
    </row>
    <row r="30763" spans="76:76">
      <c r="BX30763" s="2"/>
    </row>
    <row r="30764" spans="76:76">
      <c r="BX30764" s="2"/>
    </row>
    <row r="30765" spans="76:76">
      <c r="BX30765" s="2"/>
    </row>
    <row r="30766" spans="76:76">
      <c r="BX30766" s="2"/>
    </row>
    <row r="30767" spans="76:76">
      <c r="BX30767" s="2"/>
    </row>
    <row r="30768" spans="76:76">
      <c r="BX30768" s="2"/>
    </row>
    <row r="30769" spans="76:76">
      <c r="BX30769" s="2"/>
    </row>
    <row r="30770" spans="76:76">
      <c r="BX30770" s="2"/>
    </row>
    <row r="30771" spans="76:76">
      <c r="BX30771" s="2"/>
    </row>
    <row r="30772" spans="76:76">
      <c r="BX30772" s="2"/>
    </row>
    <row r="30773" spans="76:76">
      <c r="BX30773" s="2"/>
    </row>
    <row r="30774" spans="76:76">
      <c r="BX30774" s="2"/>
    </row>
    <row r="30775" spans="76:76">
      <c r="BX30775" s="2"/>
    </row>
    <row r="30776" spans="76:76">
      <c r="BX30776" s="2"/>
    </row>
    <row r="30777" spans="76:76">
      <c r="BX30777" s="2"/>
    </row>
    <row r="30778" spans="76:76">
      <c r="BX30778" s="2"/>
    </row>
    <row r="30779" spans="76:76">
      <c r="BX30779" s="2"/>
    </row>
    <row r="30780" spans="76:76">
      <c r="BX30780" s="2"/>
    </row>
    <row r="30781" spans="76:76">
      <c r="BX30781" s="2"/>
    </row>
    <row r="30782" spans="76:76">
      <c r="BX30782" s="2"/>
    </row>
    <row r="30783" spans="76:76">
      <c r="BX30783" s="2"/>
    </row>
    <row r="30784" spans="76:76">
      <c r="BX30784" s="2"/>
    </row>
    <row r="30785" spans="76:76">
      <c r="BX30785" s="2"/>
    </row>
    <row r="30786" spans="76:76">
      <c r="BX30786" s="2"/>
    </row>
    <row r="30787" spans="76:76">
      <c r="BX30787" s="2"/>
    </row>
    <row r="30788" spans="76:76">
      <c r="BX30788" s="2"/>
    </row>
    <row r="30789" spans="76:76">
      <c r="BX30789" s="2"/>
    </row>
    <row r="30790" spans="76:76">
      <c r="BX30790" s="2"/>
    </row>
    <row r="30791" spans="76:76">
      <c r="BX30791" s="2"/>
    </row>
    <row r="30792" spans="76:76">
      <c r="BX30792" s="2"/>
    </row>
    <row r="30793" spans="76:76">
      <c r="BX30793" s="2"/>
    </row>
    <row r="30794" spans="76:76">
      <c r="BX30794" s="2"/>
    </row>
    <row r="30795" spans="76:76">
      <c r="BX30795" s="2"/>
    </row>
    <row r="30796" spans="76:76">
      <c r="BX30796" s="2"/>
    </row>
    <row r="30797" spans="76:76">
      <c r="BX30797" s="2"/>
    </row>
    <row r="30798" spans="76:76">
      <c r="BX30798" s="2"/>
    </row>
    <row r="30799" spans="76:76">
      <c r="BX30799" s="2"/>
    </row>
    <row r="30800" spans="76:76">
      <c r="BX30800" s="2"/>
    </row>
    <row r="30801" spans="76:76">
      <c r="BX30801" s="2"/>
    </row>
    <row r="30802" spans="76:76">
      <c r="BX30802" s="2"/>
    </row>
    <row r="30803" spans="76:76">
      <c r="BX30803" s="2"/>
    </row>
    <row r="30804" spans="76:76">
      <c r="BX30804" s="2"/>
    </row>
    <row r="30805" spans="76:76">
      <c r="BX30805" s="2"/>
    </row>
    <row r="30806" spans="76:76">
      <c r="BX30806" s="2"/>
    </row>
    <row r="30807" spans="76:76">
      <c r="BX30807" s="2"/>
    </row>
    <row r="30808" spans="76:76">
      <c r="BX30808" s="2"/>
    </row>
    <row r="30809" spans="76:76">
      <c r="BX30809" s="2"/>
    </row>
    <row r="30810" spans="76:76">
      <c r="BX30810" s="2"/>
    </row>
    <row r="30811" spans="76:76">
      <c r="BX30811" s="2"/>
    </row>
    <row r="30812" spans="76:76">
      <c r="BX30812" s="2"/>
    </row>
    <row r="30813" spans="76:76">
      <c r="BX30813" s="2"/>
    </row>
    <row r="30814" spans="76:76">
      <c r="BX30814" s="2"/>
    </row>
    <row r="30815" spans="76:76">
      <c r="BX30815" s="2"/>
    </row>
    <row r="30816" spans="76:76">
      <c r="BX30816" s="2"/>
    </row>
    <row r="30817" spans="76:76">
      <c r="BX30817" s="2"/>
    </row>
    <row r="30818" spans="76:76">
      <c r="BX30818" s="2"/>
    </row>
    <row r="30819" spans="76:76">
      <c r="BX30819" s="2"/>
    </row>
    <row r="30820" spans="76:76">
      <c r="BX30820" s="2"/>
    </row>
    <row r="30821" spans="76:76">
      <c r="BX30821" s="2"/>
    </row>
    <row r="30822" spans="76:76">
      <c r="BX30822" s="2"/>
    </row>
    <row r="30823" spans="76:76">
      <c r="BX30823" s="2"/>
    </row>
    <row r="30824" spans="76:76">
      <c r="BX30824" s="2"/>
    </row>
    <row r="30825" spans="76:76">
      <c r="BX30825" s="2"/>
    </row>
    <row r="30826" spans="76:76">
      <c r="BX30826" s="2"/>
    </row>
    <row r="30827" spans="76:76">
      <c r="BX30827" s="2"/>
    </row>
    <row r="30828" spans="76:76">
      <c r="BX30828" s="2"/>
    </row>
    <row r="30829" spans="76:76">
      <c r="BX30829" s="2"/>
    </row>
    <row r="30830" spans="76:76">
      <c r="BX30830" s="2"/>
    </row>
    <row r="30831" spans="76:76">
      <c r="BX30831" s="2"/>
    </row>
    <row r="30832" spans="76:76">
      <c r="BX30832" s="2"/>
    </row>
    <row r="30833" spans="76:76">
      <c r="BX30833" s="2"/>
    </row>
    <row r="30834" spans="76:76">
      <c r="BX30834" s="2"/>
    </row>
    <row r="30835" spans="76:76">
      <c r="BX30835" s="2"/>
    </row>
    <row r="30836" spans="76:76">
      <c r="BX30836" s="2"/>
    </row>
    <row r="30837" spans="76:76">
      <c r="BX30837" s="2"/>
    </row>
    <row r="30838" spans="76:76">
      <c r="BX30838" s="2"/>
    </row>
    <row r="30839" spans="76:76">
      <c r="BX30839" s="2"/>
    </row>
    <row r="30840" spans="76:76">
      <c r="BX30840" s="2"/>
    </row>
    <row r="30841" spans="76:76">
      <c r="BX30841" s="2"/>
    </row>
    <row r="30842" spans="76:76">
      <c r="BX30842" s="2"/>
    </row>
    <row r="30843" spans="76:76">
      <c r="BX30843" s="2"/>
    </row>
    <row r="30844" spans="76:76">
      <c r="BX30844" s="2"/>
    </row>
    <row r="30845" spans="76:76">
      <c r="BX30845" s="2"/>
    </row>
    <row r="30846" spans="76:76">
      <c r="BX30846" s="2"/>
    </row>
    <row r="30847" spans="76:76">
      <c r="BX30847" s="2"/>
    </row>
    <row r="30848" spans="76:76">
      <c r="BX30848" s="2"/>
    </row>
    <row r="30849" spans="76:76">
      <c r="BX30849" s="2"/>
    </row>
    <row r="30850" spans="76:76">
      <c r="BX30850" s="2"/>
    </row>
    <row r="30851" spans="76:76">
      <c r="BX30851" s="2"/>
    </row>
    <row r="30852" spans="76:76">
      <c r="BX30852" s="2"/>
    </row>
    <row r="30853" spans="76:76">
      <c r="BX30853" s="2"/>
    </row>
    <row r="30854" spans="76:76">
      <c r="BX30854" s="2"/>
    </row>
    <row r="30855" spans="76:76">
      <c r="BX30855" s="2"/>
    </row>
    <row r="30856" spans="76:76">
      <c r="BX30856" s="2"/>
    </row>
    <row r="30857" spans="76:76">
      <c r="BX30857" s="2"/>
    </row>
    <row r="30858" spans="76:76">
      <c r="BX30858" s="2"/>
    </row>
    <row r="30859" spans="76:76">
      <c r="BX30859" s="2"/>
    </row>
    <row r="30860" spans="76:76">
      <c r="BX30860" s="2"/>
    </row>
    <row r="30861" spans="76:76">
      <c r="BX30861" s="2"/>
    </row>
    <row r="30862" spans="76:76">
      <c r="BX30862" s="2"/>
    </row>
    <row r="30863" spans="76:76">
      <c r="BX30863" s="2"/>
    </row>
    <row r="30864" spans="76:76">
      <c r="BX30864" s="2"/>
    </row>
    <row r="30865" spans="76:76">
      <c r="BX30865" s="2"/>
    </row>
    <row r="30866" spans="76:76">
      <c r="BX30866" s="2"/>
    </row>
    <row r="30867" spans="76:76">
      <c r="BX30867" s="2"/>
    </row>
    <row r="30868" spans="76:76">
      <c r="BX30868" s="2"/>
    </row>
    <row r="30869" spans="76:76">
      <c r="BX30869" s="2"/>
    </row>
    <row r="30870" spans="76:76">
      <c r="BX30870" s="2"/>
    </row>
    <row r="30871" spans="76:76">
      <c r="BX30871" s="2"/>
    </row>
    <row r="30872" spans="76:76">
      <c r="BX30872" s="2"/>
    </row>
    <row r="30873" spans="76:76">
      <c r="BX30873" s="2"/>
    </row>
    <row r="30874" spans="76:76">
      <c r="BX30874" s="2"/>
    </row>
    <row r="30875" spans="76:76">
      <c r="BX30875" s="2"/>
    </row>
    <row r="30876" spans="76:76">
      <c r="BX30876" s="2"/>
    </row>
    <row r="30877" spans="76:76">
      <c r="BX30877" s="2"/>
    </row>
    <row r="30878" spans="76:76">
      <c r="BX30878" s="2"/>
    </row>
    <row r="30879" spans="76:76">
      <c r="BX30879" s="2"/>
    </row>
    <row r="30880" spans="76:76">
      <c r="BX30880" s="2"/>
    </row>
    <row r="30881" spans="76:76">
      <c r="BX30881" s="2"/>
    </row>
    <row r="30882" spans="76:76">
      <c r="BX30882" s="2"/>
    </row>
    <row r="30883" spans="76:76">
      <c r="BX30883" s="2"/>
    </row>
    <row r="30884" spans="76:76">
      <c r="BX30884" s="2"/>
    </row>
    <row r="30885" spans="76:76">
      <c r="BX30885" s="2"/>
    </row>
    <row r="30886" spans="76:76">
      <c r="BX30886" s="2"/>
    </row>
    <row r="30887" spans="76:76">
      <c r="BX30887" s="2"/>
    </row>
    <row r="30888" spans="76:76">
      <c r="BX30888" s="2"/>
    </row>
    <row r="30889" spans="76:76">
      <c r="BX30889" s="2"/>
    </row>
    <row r="30890" spans="76:76">
      <c r="BX30890" s="2"/>
    </row>
    <row r="30891" spans="76:76">
      <c r="BX30891" s="2"/>
    </row>
    <row r="30892" spans="76:76">
      <c r="BX30892" s="2"/>
    </row>
    <row r="30893" spans="76:76">
      <c r="BX30893" s="2"/>
    </row>
    <row r="30894" spans="76:76">
      <c r="BX30894" s="2"/>
    </row>
    <row r="30895" spans="76:76">
      <c r="BX30895" s="2"/>
    </row>
    <row r="30896" spans="76:76">
      <c r="BX30896" s="2"/>
    </row>
    <row r="30897" spans="76:76">
      <c r="BX30897" s="2"/>
    </row>
    <row r="30898" spans="76:76">
      <c r="BX30898" s="2"/>
    </row>
    <row r="30899" spans="76:76">
      <c r="BX30899" s="2"/>
    </row>
    <row r="30900" spans="76:76">
      <c r="BX30900" s="2"/>
    </row>
    <row r="30901" spans="76:76">
      <c r="BX30901" s="2"/>
    </row>
    <row r="30902" spans="76:76">
      <c r="BX30902" s="2"/>
    </row>
    <row r="30903" spans="76:76">
      <c r="BX30903" s="2"/>
    </row>
    <row r="30904" spans="76:76">
      <c r="BX30904" s="2"/>
    </row>
    <row r="30905" spans="76:76">
      <c r="BX30905" s="2"/>
    </row>
    <row r="30906" spans="76:76">
      <c r="BX30906" s="2"/>
    </row>
    <row r="30907" spans="76:76">
      <c r="BX30907" s="2"/>
    </row>
    <row r="30908" spans="76:76">
      <c r="BX30908" s="2"/>
    </row>
    <row r="30909" spans="76:76">
      <c r="BX30909" s="2"/>
    </row>
    <row r="30910" spans="76:76">
      <c r="BX30910" s="2"/>
    </row>
    <row r="30911" spans="76:76">
      <c r="BX30911" s="2"/>
    </row>
    <row r="30912" spans="76:76">
      <c r="BX30912" s="2"/>
    </row>
    <row r="30913" spans="76:76">
      <c r="BX30913" s="2"/>
    </row>
    <row r="30914" spans="76:76">
      <c r="BX30914" s="2"/>
    </row>
    <row r="30915" spans="76:76">
      <c r="BX30915" s="2"/>
    </row>
    <row r="30916" spans="76:76">
      <c r="BX30916" s="2"/>
    </row>
    <row r="30917" spans="76:76">
      <c r="BX30917" s="2"/>
    </row>
    <row r="30918" spans="76:76">
      <c r="BX30918" s="2"/>
    </row>
    <row r="30919" spans="76:76">
      <c r="BX30919" s="2"/>
    </row>
    <row r="30920" spans="76:76">
      <c r="BX30920" s="2"/>
    </row>
    <row r="30921" spans="76:76">
      <c r="BX30921" s="2"/>
    </row>
    <row r="30922" spans="76:76">
      <c r="BX30922" s="2"/>
    </row>
    <row r="30923" spans="76:76">
      <c r="BX30923" s="2"/>
    </row>
    <row r="30924" spans="76:76">
      <c r="BX30924" s="2"/>
    </row>
    <row r="30925" spans="76:76">
      <c r="BX30925" s="2"/>
    </row>
    <row r="30926" spans="76:76">
      <c r="BX30926" s="2"/>
    </row>
    <row r="30927" spans="76:76">
      <c r="BX30927" s="2"/>
    </row>
    <row r="30928" spans="76:76">
      <c r="BX30928" s="2"/>
    </row>
    <row r="30929" spans="76:76">
      <c r="BX30929" s="2"/>
    </row>
    <row r="30930" spans="76:76">
      <c r="BX30930" s="2"/>
    </row>
    <row r="30931" spans="76:76">
      <c r="BX30931" s="2"/>
    </row>
    <row r="30932" spans="76:76">
      <c r="BX30932" s="2"/>
    </row>
    <row r="30933" spans="76:76">
      <c r="BX30933" s="2"/>
    </row>
    <row r="30934" spans="76:76">
      <c r="BX30934" s="2"/>
    </row>
    <row r="30935" spans="76:76">
      <c r="BX30935" s="2"/>
    </row>
    <row r="30936" spans="76:76">
      <c r="BX30936" s="2"/>
    </row>
    <row r="30937" spans="76:76">
      <c r="BX30937" s="2"/>
    </row>
    <row r="30938" spans="76:76">
      <c r="BX30938" s="2"/>
    </row>
    <row r="30939" spans="76:76">
      <c r="BX30939" s="2"/>
    </row>
    <row r="30940" spans="76:76">
      <c r="BX30940" s="2"/>
    </row>
    <row r="30941" spans="76:76">
      <c r="BX30941" s="2"/>
    </row>
    <row r="30942" spans="76:76">
      <c r="BX30942" s="2"/>
    </row>
    <row r="30943" spans="76:76">
      <c r="BX30943" s="2"/>
    </row>
    <row r="30944" spans="76:76">
      <c r="BX30944" s="2"/>
    </row>
    <row r="30945" spans="76:76">
      <c r="BX30945" s="2"/>
    </row>
    <row r="30946" spans="76:76">
      <c r="BX30946" s="2"/>
    </row>
    <row r="30947" spans="76:76">
      <c r="BX30947" s="2"/>
    </row>
    <row r="30948" spans="76:76">
      <c r="BX30948" s="2"/>
    </row>
    <row r="30949" spans="76:76">
      <c r="BX30949" s="2"/>
    </row>
    <row r="30950" spans="76:76">
      <c r="BX30950" s="2"/>
    </row>
    <row r="30951" spans="76:76">
      <c r="BX30951" s="2"/>
    </row>
    <row r="30952" spans="76:76">
      <c r="BX30952" s="2"/>
    </row>
    <row r="30953" spans="76:76">
      <c r="BX30953" s="2"/>
    </row>
    <row r="30954" spans="76:76">
      <c r="BX30954" s="2"/>
    </row>
    <row r="30955" spans="76:76">
      <c r="BX30955" s="2"/>
    </row>
    <row r="30956" spans="76:76">
      <c r="BX30956" s="2"/>
    </row>
    <row r="30957" spans="76:76">
      <c r="BX30957" s="2"/>
    </row>
    <row r="30958" spans="76:76">
      <c r="BX30958" s="2"/>
    </row>
    <row r="30959" spans="76:76">
      <c r="BX30959" s="2"/>
    </row>
    <row r="30960" spans="76:76">
      <c r="BX30960" s="2"/>
    </row>
    <row r="30961" spans="76:76">
      <c r="BX30961" s="2"/>
    </row>
    <row r="30962" spans="76:76">
      <c r="BX30962" s="2"/>
    </row>
    <row r="30963" spans="76:76">
      <c r="BX30963" s="2"/>
    </row>
    <row r="30964" spans="76:76">
      <c r="BX30964" s="2"/>
    </row>
    <row r="30965" spans="76:76">
      <c r="BX30965" s="2"/>
    </row>
    <row r="30966" spans="76:76">
      <c r="BX30966" s="2"/>
    </row>
    <row r="30967" spans="76:76">
      <c r="BX30967" s="2"/>
    </row>
    <row r="30968" spans="76:76">
      <c r="BX30968" s="2"/>
    </row>
    <row r="30969" spans="76:76">
      <c r="BX30969" s="2"/>
    </row>
    <row r="30970" spans="76:76">
      <c r="BX30970" s="2"/>
    </row>
    <row r="30971" spans="76:76">
      <c r="BX30971" s="2"/>
    </row>
    <row r="30972" spans="76:76">
      <c r="BX30972" s="2"/>
    </row>
    <row r="30973" spans="76:76">
      <c r="BX30973" s="2"/>
    </row>
    <row r="30974" spans="76:76">
      <c r="BX30974" s="2"/>
    </row>
    <row r="30975" spans="76:76">
      <c r="BX30975" s="2"/>
    </row>
    <row r="30976" spans="76:76">
      <c r="BX30976" s="2"/>
    </row>
    <row r="30977" spans="76:76">
      <c r="BX30977" s="2"/>
    </row>
    <row r="30978" spans="76:76">
      <c r="BX30978" s="2"/>
    </row>
    <row r="30979" spans="76:76">
      <c r="BX30979" s="2"/>
    </row>
    <row r="30980" spans="76:76">
      <c r="BX30980" s="2"/>
    </row>
    <row r="30981" spans="76:76">
      <c r="BX30981" s="2"/>
    </row>
    <row r="30982" spans="76:76">
      <c r="BX30982" s="2"/>
    </row>
    <row r="30983" spans="76:76">
      <c r="BX30983" s="2"/>
    </row>
    <row r="30984" spans="76:76">
      <c r="BX30984" s="2"/>
    </row>
    <row r="30985" spans="76:76">
      <c r="BX30985" s="2"/>
    </row>
    <row r="30986" spans="76:76">
      <c r="BX30986" s="2"/>
    </row>
    <row r="30987" spans="76:76">
      <c r="BX30987" s="2"/>
    </row>
    <row r="30988" spans="76:76">
      <c r="BX30988" s="2"/>
    </row>
    <row r="30989" spans="76:76">
      <c r="BX30989" s="2"/>
    </row>
    <row r="30990" spans="76:76">
      <c r="BX30990" s="2"/>
    </row>
    <row r="30991" spans="76:76">
      <c r="BX30991" s="2"/>
    </row>
    <row r="30992" spans="76:76">
      <c r="BX30992" s="2"/>
    </row>
    <row r="30993" spans="76:76">
      <c r="BX30993" s="2"/>
    </row>
    <row r="30994" spans="76:76">
      <c r="BX30994" s="2"/>
    </row>
    <row r="30995" spans="76:76">
      <c r="BX30995" s="2"/>
    </row>
    <row r="30996" spans="76:76">
      <c r="BX30996" s="2"/>
    </row>
    <row r="30997" spans="76:76">
      <c r="BX30997" s="2"/>
    </row>
    <row r="30998" spans="76:76">
      <c r="BX30998" s="2"/>
    </row>
    <row r="30999" spans="76:76">
      <c r="BX30999" s="2"/>
    </row>
    <row r="31000" spans="76:76">
      <c r="BX31000" s="2"/>
    </row>
    <row r="31001" spans="76:76">
      <c r="BX31001" s="2"/>
    </row>
    <row r="31002" spans="76:76">
      <c r="BX31002" s="2"/>
    </row>
    <row r="31003" spans="76:76">
      <c r="BX31003" s="2"/>
    </row>
    <row r="31004" spans="76:76">
      <c r="BX31004" s="2"/>
    </row>
    <row r="31005" spans="76:76">
      <c r="BX31005" s="2"/>
    </row>
    <row r="31006" spans="76:76">
      <c r="BX31006" s="2"/>
    </row>
    <row r="31007" spans="76:76">
      <c r="BX31007" s="2"/>
    </row>
    <row r="31008" spans="76:76">
      <c r="BX31008" s="2"/>
    </row>
    <row r="31009" spans="76:76">
      <c r="BX31009" s="2"/>
    </row>
    <row r="31010" spans="76:76">
      <c r="BX31010" s="2"/>
    </row>
    <row r="31011" spans="76:76">
      <c r="BX31011" s="2"/>
    </row>
    <row r="31012" spans="76:76">
      <c r="BX31012" s="2"/>
    </row>
    <row r="31013" spans="76:76">
      <c r="BX31013" s="2"/>
    </row>
    <row r="31014" spans="76:76">
      <c r="BX31014" s="2"/>
    </row>
    <row r="31015" spans="76:76">
      <c r="BX31015" s="2"/>
    </row>
    <row r="31016" spans="76:76">
      <c r="BX31016" s="2"/>
    </row>
    <row r="31017" spans="76:76">
      <c r="BX31017" s="2"/>
    </row>
    <row r="31018" spans="76:76">
      <c r="BX31018" s="2"/>
    </row>
    <row r="31019" spans="76:76">
      <c r="BX31019" s="2"/>
    </row>
    <row r="31020" spans="76:76">
      <c r="BX31020" s="2"/>
    </row>
    <row r="31021" spans="76:76">
      <c r="BX31021" s="2"/>
    </row>
    <row r="31022" spans="76:76">
      <c r="BX31022" s="2"/>
    </row>
    <row r="31023" spans="76:76">
      <c r="BX31023" s="2"/>
    </row>
    <row r="31024" spans="76:76">
      <c r="BX31024" s="2"/>
    </row>
    <row r="31025" spans="76:76">
      <c r="BX31025" s="2"/>
    </row>
    <row r="31026" spans="76:76">
      <c r="BX31026" s="2"/>
    </row>
    <row r="31027" spans="76:76">
      <c r="BX31027" s="2"/>
    </row>
    <row r="31028" spans="76:76">
      <c r="BX31028" s="2"/>
    </row>
    <row r="31029" spans="76:76">
      <c r="BX31029" s="2"/>
    </row>
    <row r="31030" spans="76:76">
      <c r="BX31030" s="2"/>
    </row>
    <row r="31031" spans="76:76">
      <c r="BX31031" s="2"/>
    </row>
    <row r="31032" spans="76:76">
      <c r="BX31032" s="2"/>
    </row>
    <row r="31033" spans="76:76">
      <c r="BX31033" s="2"/>
    </row>
    <row r="31034" spans="76:76">
      <c r="BX31034" s="2"/>
    </row>
    <row r="31035" spans="76:76">
      <c r="BX31035" s="2"/>
    </row>
    <row r="31036" spans="76:76">
      <c r="BX31036" s="2"/>
    </row>
    <row r="31037" spans="76:76">
      <c r="BX31037" s="2"/>
    </row>
    <row r="31038" spans="76:76">
      <c r="BX31038" s="2"/>
    </row>
    <row r="31039" spans="76:76">
      <c r="BX31039" s="2"/>
    </row>
    <row r="31040" spans="76:76">
      <c r="BX31040" s="2"/>
    </row>
    <row r="31041" spans="76:76">
      <c r="BX31041" s="2"/>
    </row>
    <row r="31042" spans="76:76">
      <c r="BX31042" s="2"/>
    </row>
    <row r="31043" spans="76:76">
      <c r="BX31043" s="2"/>
    </row>
    <row r="31044" spans="76:76">
      <c r="BX31044" s="2"/>
    </row>
    <row r="31045" spans="76:76">
      <c r="BX31045" s="2"/>
    </row>
    <row r="31046" spans="76:76">
      <c r="BX31046" s="2"/>
    </row>
    <row r="31047" spans="76:76">
      <c r="BX31047" s="2"/>
    </row>
    <row r="31048" spans="76:76">
      <c r="BX31048" s="2"/>
    </row>
    <row r="31049" spans="76:76">
      <c r="BX31049" s="2"/>
    </row>
    <row r="31050" spans="76:76">
      <c r="BX31050" s="2"/>
    </row>
    <row r="31051" spans="76:76">
      <c r="BX31051" s="2"/>
    </row>
    <row r="31052" spans="76:76">
      <c r="BX31052" s="2"/>
    </row>
    <row r="31053" spans="76:76">
      <c r="BX31053" s="2"/>
    </row>
    <row r="31054" spans="76:76">
      <c r="BX31054" s="2"/>
    </row>
    <row r="31055" spans="76:76">
      <c r="BX31055" s="2"/>
    </row>
    <row r="31056" spans="76:76">
      <c r="BX31056" s="2"/>
    </row>
    <row r="31057" spans="76:76">
      <c r="BX31057" s="2"/>
    </row>
    <row r="31058" spans="76:76">
      <c r="BX31058" s="2"/>
    </row>
    <row r="31059" spans="76:76">
      <c r="BX31059" s="2"/>
    </row>
    <row r="31060" spans="76:76">
      <c r="BX31060" s="2"/>
    </row>
    <row r="31061" spans="76:76">
      <c r="BX31061" s="2"/>
    </row>
    <row r="31062" spans="76:76">
      <c r="BX31062" s="2"/>
    </row>
    <row r="31063" spans="76:76">
      <c r="BX31063" s="2"/>
    </row>
    <row r="31064" spans="76:76">
      <c r="BX31064" s="2"/>
    </row>
    <row r="31065" spans="76:76">
      <c r="BX31065" s="2"/>
    </row>
    <row r="31066" spans="76:76">
      <c r="BX31066" s="2"/>
    </row>
    <row r="31067" spans="76:76">
      <c r="BX31067" s="2"/>
    </row>
    <row r="31068" spans="76:76">
      <c r="BX31068" s="2"/>
    </row>
    <row r="31069" spans="76:76">
      <c r="BX31069" s="2"/>
    </row>
    <row r="31070" spans="76:76">
      <c r="BX31070" s="2"/>
    </row>
    <row r="31071" spans="76:76">
      <c r="BX31071" s="2"/>
    </row>
    <row r="31072" spans="76:76">
      <c r="BX31072" s="2"/>
    </row>
    <row r="31073" spans="76:76">
      <c r="BX31073" s="2"/>
    </row>
    <row r="31074" spans="76:76">
      <c r="BX31074" s="2"/>
    </row>
    <row r="31075" spans="76:76">
      <c r="BX31075" s="2"/>
    </row>
    <row r="31076" spans="76:76">
      <c r="BX31076" s="2"/>
    </row>
    <row r="31077" spans="76:76">
      <c r="BX31077" s="2"/>
    </row>
    <row r="31078" spans="76:76">
      <c r="BX31078" s="2"/>
    </row>
    <row r="31079" spans="76:76">
      <c r="BX31079" s="2"/>
    </row>
    <row r="31080" spans="76:76">
      <c r="BX31080" s="2"/>
    </row>
    <row r="31081" spans="76:76">
      <c r="BX31081" s="2"/>
    </row>
    <row r="31082" spans="76:76">
      <c r="BX31082" s="2"/>
    </row>
    <row r="31083" spans="76:76">
      <c r="BX31083" s="2"/>
    </row>
    <row r="31084" spans="76:76">
      <c r="BX31084" s="2"/>
    </row>
    <row r="31085" spans="76:76">
      <c r="BX31085" s="2"/>
    </row>
    <row r="31086" spans="76:76">
      <c r="BX31086" s="2"/>
    </row>
    <row r="31087" spans="76:76">
      <c r="BX31087" s="2"/>
    </row>
    <row r="31088" spans="76:76">
      <c r="BX31088" s="2"/>
    </row>
    <row r="31089" spans="76:76">
      <c r="BX31089" s="2"/>
    </row>
    <row r="31090" spans="76:76">
      <c r="BX31090" s="2"/>
    </row>
    <row r="31091" spans="76:76">
      <c r="BX31091" s="2"/>
    </row>
    <row r="31092" spans="76:76">
      <c r="BX31092" s="2"/>
    </row>
    <row r="31093" spans="76:76">
      <c r="BX31093" s="2"/>
    </row>
    <row r="31094" spans="76:76">
      <c r="BX31094" s="2"/>
    </row>
    <row r="31095" spans="76:76">
      <c r="BX31095" s="2"/>
    </row>
    <row r="31096" spans="76:76">
      <c r="BX31096" s="2"/>
    </row>
    <row r="31097" spans="76:76">
      <c r="BX31097" s="2"/>
    </row>
    <row r="31098" spans="76:76">
      <c r="BX31098" s="2"/>
    </row>
    <row r="31099" spans="76:76">
      <c r="BX31099" s="2"/>
    </row>
    <row r="31100" spans="76:76">
      <c r="BX31100" s="2"/>
    </row>
    <row r="31101" spans="76:76">
      <c r="BX31101" s="2"/>
    </row>
    <row r="31102" spans="76:76">
      <c r="BX31102" s="2"/>
    </row>
    <row r="31103" spans="76:76">
      <c r="BX31103" s="2"/>
    </row>
    <row r="31104" spans="76:76">
      <c r="BX31104" s="2"/>
    </row>
    <row r="31105" spans="76:76">
      <c r="BX31105" s="2"/>
    </row>
    <row r="31106" spans="76:76">
      <c r="BX31106" s="2"/>
    </row>
    <row r="31107" spans="76:76">
      <c r="BX31107" s="2"/>
    </row>
    <row r="31108" spans="76:76">
      <c r="BX31108" s="2"/>
    </row>
    <row r="31109" spans="76:76">
      <c r="BX31109" s="2"/>
    </row>
    <row r="31110" spans="76:76">
      <c r="BX31110" s="2"/>
    </row>
    <row r="31111" spans="76:76">
      <c r="BX31111" s="2"/>
    </row>
    <row r="31112" spans="76:76">
      <c r="BX31112" s="2"/>
    </row>
    <row r="31113" spans="76:76">
      <c r="BX31113" s="2"/>
    </row>
    <row r="31114" spans="76:76">
      <c r="BX31114" s="2"/>
    </row>
    <row r="31115" spans="76:76">
      <c r="BX31115" s="2"/>
    </row>
    <row r="31116" spans="76:76">
      <c r="BX31116" s="2"/>
    </row>
    <row r="31117" spans="76:76">
      <c r="BX31117" s="2"/>
    </row>
    <row r="31118" spans="76:76">
      <c r="BX31118" s="2"/>
    </row>
    <row r="31119" spans="76:76">
      <c r="BX31119" s="2"/>
    </row>
    <row r="31120" spans="76:76">
      <c r="BX31120" s="2"/>
    </row>
    <row r="31121" spans="76:76">
      <c r="BX31121" s="2"/>
    </row>
    <row r="31122" spans="76:76">
      <c r="BX31122" s="2"/>
    </row>
    <row r="31123" spans="76:76">
      <c r="BX31123" s="2"/>
    </row>
    <row r="31124" spans="76:76">
      <c r="BX31124" s="2"/>
    </row>
    <row r="31125" spans="76:76">
      <c r="BX31125" s="2"/>
    </row>
    <row r="31126" spans="76:76">
      <c r="BX31126" s="2"/>
    </row>
    <row r="31127" spans="76:76">
      <c r="BX31127" s="2"/>
    </row>
    <row r="31128" spans="76:76">
      <c r="BX31128" s="2"/>
    </row>
    <row r="31129" spans="76:76">
      <c r="BX31129" s="2"/>
    </row>
    <row r="31130" spans="76:76">
      <c r="BX31130" s="2"/>
    </row>
    <row r="31131" spans="76:76">
      <c r="BX31131" s="2"/>
    </row>
    <row r="31132" spans="76:76">
      <c r="BX31132" s="2"/>
    </row>
    <row r="31133" spans="76:76">
      <c r="BX31133" s="2"/>
    </row>
    <row r="31134" spans="76:76">
      <c r="BX31134" s="2"/>
    </row>
    <row r="31135" spans="76:76">
      <c r="BX31135" s="2"/>
    </row>
    <row r="31136" spans="76:76">
      <c r="BX31136" s="2"/>
    </row>
    <row r="31137" spans="76:76">
      <c r="BX31137" s="2"/>
    </row>
    <row r="31138" spans="76:76">
      <c r="BX31138" s="2"/>
    </row>
    <row r="31139" spans="76:76">
      <c r="BX31139" s="2"/>
    </row>
    <row r="31140" spans="76:76">
      <c r="BX31140" s="2"/>
    </row>
    <row r="31141" spans="76:76">
      <c r="BX31141" s="2"/>
    </row>
    <row r="31142" spans="76:76">
      <c r="BX31142" s="2"/>
    </row>
    <row r="31143" spans="76:76">
      <c r="BX31143" s="2"/>
    </row>
    <row r="31144" spans="76:76">
      <c r="BX31144" s="2"/>
    </row>
    <row r="31145" spans="76:76">
      <c r="BX31145" s="2"/>
    </row>
    <row r="31146" spans="76:76">
      <c r="BX31146" s="2"/>
    </row>
    <row r="31147" spans="76:76">
      <c r="BX31147" s="2"/>
    </row>
    <row r="31148" spans="76:76">
      <c r="BX31148" s="2"/>
    </row>
    <row r="31149" spans="76:76">
      <c r="BX31149" s="2"/>
    </row>
    <row r="31150" spans="76:76">
      <c r="BX31150" s="2"/>
    </row>
    <row r="31151" spans="76:76">
      <c r="BX31151" s="2"/>
    </row>
    <row r="31152" spans="76:76">
      <c r="BX31152" s="2"/>
    </row>
    <row r="31153" spans="76:76">
      <c r="BX31153" s="2"/>
    </row>
    <row r="31154" spans="76:76">
      <c r="BX31154" s="2"/>
    </row>
    <row r="31155" spans="76:76">
      <c r="BX31155" s="2"/>
    </row>
    <row r="31156" spans="76:76">
      <c r="BX31156" s="2"/>
    </row>
    <row r="31157" spans="76:76">
      <c r="BX31157" s="2"/>
    </row>
    <row r="31158" spans="76:76">
      <c r="BX31158" s="2"/>
    </row>
    <row r="31159" spans="76:76">
      <c r="BX31159" s="2"/>
    </row>
    <row r="31160" spans="76:76">
      <c r="BX31160" s="2"/>
    </row>
    <row r="31161" spans="76:76">
      <c r="BX31161" s="2"/>
    </row>
    <row r="31162" spans="76:76">
      <c r="BX31162" s="2"/>
    </row>
    <row r="31163" spans="76:76">
      <c r="BX31163" s="2"/>
    </row>
    <row r="31164" spans="76:76">
      <c r="BX31164" s="2"/>
    </row>
    <row r="31165" spans="76:76">
      <c r="BX31165" s="2"/>
    </row>
    <row r="31166" spans="76:76">
      <c r="BX31166" s="2"/>
    </row>
    <row r="31167" spans="76:76">
      <c r="BX31167" s="2"/>
    </row>
    <row r="31168" spans="76:76">
      <c r="BX31168" s="2"/>
    </row>
    <row r="31169" spans="76:76">
      <c r="BX31169" s="2"/>
    </row>
    <row r="31170" spans="76:76">
      <c r="BX31170" s="2"/>
    </row>
    <row r="31171" spans="76:76">
      <c r="BX31171" s="2"/>
    </row>
    <row r="31172" spans="76:76">
      <c r="BX31172" s="2"/>
    </row>
    <row r="31173" spans="76:76">
      <c r="BX31173" s="2"/>
    </row>
    <row r="31174" spans="76:76">
      <c r="BX31174" s="2"/>
    </row>
    <row r="31175" spans="76:76">
      <c r="BX31175" s="2"/>
    </row>
    <row r="31176" spans="76:76">
      <c r="BX31176" s="2"/>
    </row>
    <row r="31177" spans="76:76">
      <c r="BX31177" s="2"/>
    </row>
    <row r="31178" spans="76:76">
      <c r="BX31178" s="2"/>
    </row>
    <row r="31179" spans="76:76">
      <c r="BX31179" s="2"/>
    </row>
    <row r="31180" spans="76:76">
      <c r="BX31180" s="2"/>
    </row>
    <row r="31181" spans="76:76">
      <c r="BX31181" s="2"/>
    </row>
    <row r="31182" spans="76:76">
      <c r="BX31182" s="2"/>
    </row>
    <row r="31183" spans="76:76">
      <c r="BX31183" s="2"/>
    </row>
    <row r="31184" spans="76:76">
      <c r="BX31184" s="2"/>
    </row>
    <row r="31185" spans="76:76">
      <c r="BX31185" s="2"/>
    </row>
    <row r="31186" spans="76:76">
      <c r="BX31186" s="2"/>
    </row>
    <row r="31187" spans="76:76">
      <c r="BX31187" s="2"/>
    </row>
    <row r="31188" spans="76:76">
      <c r="BX31188" s="2"/>
    </row>
    <row r="31189" spans="76:76">
      <c r="BX31189" s="2"/>
    </row>
    <row r="31190" spans="76:76">
      <c r="BX31190" s="2"/>
    </row>
    <row r="31191" spans="76:76">
      <c r="BX31191" s="2"/>
    </row>
    <row r="31192" spans="76:76">
      <c r="BX31192" s="2"/>
    </row>
    <row r="31193" spans="76:76">
      <c r="BX31193" s="2"/>
    </row>
    <row r="31194" spans="76:76">
      <c r="BX31194" s="2"/>
    </row>
    <row r="31195" spans="76:76">
      <c r="BX31195" s="2"/>
    </row>
    <row r="31196" spans="76:76">
      <c r="BX31196" s="2"/>
    </row>
    <row r="31197" spans="76:76">
      <c r="BX31197" s="2"/>
    </row>
    <row r="31198" spans="76:76">
      <c r="BX31198" s="2"/>
    </row>
    <row r="31199" spans="76:76">
      <c r="BX31199" s="2"/>
    </row>
    <row r="31200" spans="76:76">
      <c r="BX31200" s="2"/>
    </row>
    <row r="31201" spans="76:76">
      <c r="BX31201" s="2"/>
    </row>
    <row r="31202" spans="76:76">
      <c r="BX31202" s="2"/>
    </row>
    <row r="31203" spans="76:76">
      <c r="BX31203" s="2"/>
    </row>
    <row r="31204" spans="76:76">
      <c r="BX31204" s="2"/>
    </row>
    <row r="31205" spans="76:76">
      <c r="BX31205" s="2"/>
    </row>
    <row r="31206" spans="76:76">
      <c r="BX31206" s="2"/>
    </row>
    <row r="31207" spans="76:76">
      <c r="BX31207" s="2"/>
    </row>
    <row r="31208" spans="76:76">
      <c r="BX31208" s="2"/>
    </row>
    <row r="31209" spans="76:76">
      <c r="BX31209" s="2"/>
    </row>
    <row r="31210" spans="76:76">
      <c r="BX31210" s="2"/>
    </row>
    <row r="31211" spans="76:76">
      <c r="BX31211" s="2"/>
    </row>
    <row r="31212" spans="76:76">
      <c r="BX31212" s="2"/>
    </row>
    <row r="31213" spans="76:76">
      <c r="BX31213" s="2"/>
    </row>
    <row r="31214" spans="76:76">
      <c r="BX31214" s="2"/>
    </row>
    <row r="31215" spans="76:76">
      <c r="BX31215" s="2"/>
    </row>
    <row r="31216" spans="76:76">
      <c r="BX31216" s="2"/>
    </row>
    <row r="31217" spans="76:76">
      <c r="BX31217" s="2"/>
    </row>
    <row r="31218" spans="76:76">
      <c r="BX31218" s="2"/>
    </row>
    <row r="31219" spans="76:76">
      <c r="BX31219" s="2"/>
    </row>
    <row r="31220" spans="76:76">
      <c r="BX31220" s="2"/>
    </row>
    <row r="31221" spans="76:76">
      <c r="BX31221" s="2"/>
    </row>
    <row r="31222" spans="76:76">
      <c r="BX31222" s="2"/>
    </row>
    <row r="31223" spans="76:76">
      <c r="BX31223" s="2"/>
    </row>
    <row r="31224" spans="76:76">
      <c r="BX31224" s="2"/>
    </row>
    <row r="31225" spans="76:76">
      <c r="BX31225" s="2"/>
    </row>
    <row r="31226" spans="76:76">
      <c r="BX31226" s="2"/>
    </row>
    <row r="31227" spans="76:76">
      <c r="BX31227" s="2"/>
    </row>
    <row r="31228" spans="76:76">
      <c r="BX31228" s="2"/>
    </row>
    <row r="31229" spans="76:76">
      <c r="BX31229" s="2"/>
    </row>
    <row r="31230" spans="76:76">
      <c r="BX31230" s="2"/>
    </row>
    <row r="31231" spans="76:76">
      <c r="BX31231" s="2"/>
    </row>
    <row r="31232" spans="76:76">
      <c r="BX31232" s="2"/>
    </row>
    <row r="31233" spans="76:76">
      <c r="BX31233" s="2"/>
    </row>
    <row r="31234" spans="76:76">
      <c r="BX31234" s="2"/>
    </row>
    <row r="31235" spans="76:76">
      <c r="BX31235" s="2"/>
    </row>
    <row r="31236" spans="76:76">
      <c r="BX31236" s="2"/>
    </row>
    <row r="31237" spans="76:76">
      <c r="BX31237" s="2"/>
    </row>
    <row r="31238" spans="76:76">
      <c r="BX31238" s="2"/>
    </row>
    <row r="31239" spans="76:76">
      <c r="BX31239" s="2"/>
    </row>
    <row r="31240" spans="76:76">
      <c r="BX31240" s="2"/>
    </row>
    <row r="31241" spans="76:76">
      <c r="BX31241" s="2"/>
    </row>
    <row r="31242" spans="76:76">
      <c r="BX31242" s="2"/>
    </row>
    <row r="31243" spans="76:76">
      <c r="BX31243" s="2"/>
    </row>
    <row r="31244" spans="76:76">
      <c r="BX31244" s="2"/>
    </row>
    <row r="31245" spans="76:76">
      <c r="BX31245" s="2"/>
    </row>
    <row r="31246" spans="76:76">
      <c r="BX31246" s="2"/>
    </row>
    <row r="31247" spans="76:76">
      <c r="BX31247" s="2"/>
    </row>
    <row r="31248" spans="76:76">
      <c r="BX31248" s="2"/>
    </row>
    <row r="31249" spans="76:76">
      <c r="BX31249" s="2"/>
    </row>
    <row r="31250" spans="76:76">
      <c r="BX31250" s="2"/>
    </row>
    <row r="31251" spans="76:76">
      <c r="BX31251" s="2"/>
    </row>
    <row r="31252" spans="76:76">
      <c r="BX31252" s="2"/>
    </row>
    <row r="31253" spans="76:76">
      <c r="BX31253" s="2"/>
    </row>
    <row r="31254" spans="76:76">
      <c r="BX31254" s="2"/>
    </row>
    <row r="31255" spans="76:76">
      <c r="BX31255" s="2"/>
    </row>
    <row r="31256" spans="76:76">
      <c r="BX31256" s="2"/>
    </row>
    <row r="31257" spans="76:76">
      <c r="BX31257" s="2"/>
    </row>
    <row r="31258" spans="76:76">
      <c r="BX31258" s="2"/>
    </row>
    <row r="31259" spans="76:76">
      <c r="BX31259" s="2"/>
    </row>
    <row r="31260" spans="76:76">
      <c r="BX31260" s="2"/>
    </row>
    <row r="31261" spans="76:76">
      <c r="BX31261" s="2"/>
    </row>
    <row r="31262" spans="76:76">
      <c r="BX31262" s="2"/>
    </row>
    <row r="31263" spans="76:76">
      <c r="BX31263" s="2"/>
    </row>
    <row r="31264" spans="76:76">
      <c r="BX31264" s="2"/>
    </row>
    <row r="31265" spans="76:76">
      <c r="BX31265" s="2"/>
    </row>
    <row r="31266" spans="76:76">
      <c r="BX31266" s="2"/>
    </row>
    <row r="31267" spans="76:76">
      <c r="BX31267" s="2"/>
    </row>
    <row r="31268" spans="76:76">
      <c r="BX31268" s="2"/>
    </row>
    <row r="31269" spans="76:76">
      <c r="BX31269" s="2"/>
    </row>
    <row r="31270" spans="76:76">
      <c r="BX31270" s="2"/>
    </row>
    <row r="31271" spans="76:76">
      <c r="BX31271" s="2"/>
    </row>
    <row r="31272" spans="76:76">
      <c r="BX31272" s="2"/>
    </row>
    <row r="31273" spans="76:76">
      <c r="BX31273" s="2"/>
    </row>
    <row r="31274" spans="76:76">
      <c r="BX31274" s="2"/>
    </row>
    <row r="31275" spans="76:76">
      <c r="BX31275" s="2"/>
    </row>
    <row r="31276" spans="76:76">
      <c r="BX31276" s="2"/>
    </row>
    <row r="31277" spans="76:76">
      <c r="BX31277" s="2"/>
    </row>
    <row r="31278" spans="76:76">
      <c r="BX31278" s="2"/>
    </row>
    <row r="31279" spans="76:76">
      <c r="BX31279" s="2"/>
    </row>
    <row r="31280" spans="76:76">
      <c r="BX31280" s="2"/>
    </row>
    <row r="31281" spans="76:76">
      <c r="BX31281" s="2"/>
    </row>
    <row r="31282" spans="76:76">
      <c r="BX31282" s="2"/>
    </row>
    <row r="31283" spans="76:76">
      <c r="BX31283" s="2"/>
    </row>
    <row r="31284" spans="76:76">
      <c r="BX31284" s="2"/>
    </row>
    <row r="31285" spans="76:76">
      <c r="BX31285" s="2"/>
    </row>
    <row r="31286" spans="76:76">
      <c r="BX31286" s="2"/>
    </row>
    <row r="31287" spans="76:76">
      <c r="BX31287" s="2"/>
    </row>
    <row r="31288" spans="76:76">
      <c r="BX31288" s="2"/>
    </row>
    <row r="31289" spans="76:76">
      <c r="BX31289" s="2"/>
    </row>
    <row r="31290" spans="76:76">
      <c r="BX31290" s="2"/>
    </row>
    <row r="31291" spans="76:76">
      <c r="BX31291" s="2"/>
    </row>
    <row r="31292" spans="76:76">
      <c r="BX31292" s="2"/>
    </row>
    <row r="31293" spans="76:76">
      <c r="BX31293" s="2"/>
    </row>
    <row r="31294" spans="76:76">
      <c r="BX31294" s="2"/>
    </row>
    <row r="31295" spans="76:76">
      <c r="BX31295" s="2"/>
    </row>
    <row r="31296" spans="76:76">
      <c r="BX31296" s="2"/>
    </row>
    <row r="31297" spans="76:76">
      <c r="BX31297" s="2"/>
    </row>
    <row r="31298" spans="76:76">
      <c r="BX31298" s="2"/>
    </row>
    <row r="31299" spans="76:76">
      <c r="BX31299" s="2"/>
    </row>
    <row r="31300" spans="76:76">
      <c r="BX31300" s="2"/>
    </row>
    <row r="31301" spans="76:76">
      <c r="BX31301" s="2"/>
    </row>
    <row r="31302" spans="76:76">
      <c r="BX31302" s="2"/>
    </row>
    <row r="31303" spans="76:76">
      <c r="BX31303" s="2"/>
    </row>
    <row r="31304" spans="76:76">
      <c r="BX31304" s="2"/>
    </row>
    <row r="31305" spans="76:76">
      <c r="BX31305" s="2"/>
    </row>
    <row r="31306" spans="76:76">
      <c r="BX31306" s="2"/>
    </row>
    <row r="31307" spans="76:76">
      <c r="BX31307" s="2"/>
    </row>
    <row r="31308" spans="76:76">
      <c r="BX31308" s="2"/>
    </row>
    <row r="31309" spans="76:76">
      <c r="BX31309" s="2"/>
    </row>
    <row r="31310" spans="76:76">
      <c r="BX31310" s="2"/>
    </row>
    <row r="31311" spans="76:76">
      <c r="BX31311" s="2"/>
    </row>
    <row r="31312" spans="76:76">
      <c r="BX31312" s="2"/>
    </row>
    <row r="31313" spans="76:76">
      <c r="BX31313" s="2"/>
    </row>
    <row r="31314" spans="76:76">
      <c r="BX31314" s="2"/>
    </row>
    <row r="31315" spans="76:76">
      <c r="BX31315" s="2"/>
    </row>
    <row r="31316" spans="76:76">
      <c r="BX31316" s="2"/>
    </row>
    <row r="31317" spans="76:76">
      <c r="BX31317" s="2"/>
    </row>
    <row r="31318" spans="76:76">
      <c r="BX31318" s="2"/>
    </row>
    <row r="31319" spans="76:76">
      <c r="BX31319" s="2"/>
    </row>
    <row r="31320" spans="76:76">
      <c r="BX31320" s="2"/>
    </row>
    <row r="31321" spans="76:76">
      <c r="BX31321" s="2"/>
    </row>
    <row r="31322" spans="76:76">
      <c r="BX31322" s="2"/>
    </row>
    <row r="31323" spans="76:76">
      <c r="BX31323" s="2"/>
    </row>
    <row r="31324" spans="76:76">
      <c r="BX31324" s="2"/>
    </row>
    <row r="31325" spans="76:76">
      <c r="BX31325" s="2"/>
    </row>
    <row r="31326" spans="76:76">
      <c r="BX31326" s="2"/>
    </row>
    <row r="31327" spans="76:76">
      <c r="BX31327" s="2"/>
    </row>
    <row r="31328" spans="76:76">
      <c r="BX31328" s="2"/>
    </row>
    <row r="31329" spans="76:76">
      <c r="BX31329" s="2"/>
    </row>
    <row r="31330" spans="76:76">
      <c r="BX31330" s="2"/>
    </row>
    <row r="31331" spans="76:76">
      <c r="BX31331" s="2"/>
    </row>
    <row r="31332" spans="76:76">
      <c r="BX31332" s="2"/>
    </row>
    <row r="31333" spans="76:76">
      <c r="BX31333" s="2"/>
    </row>
    <row r="31334" spans="76:76">
      <c r="BX31334" s="2"/>
    </row>
    <row r="31335" spans="76:76">
      <c r="BX31335" s="2"/>
    </row>
    <row r="31336" spans="76:76">
      <c r="BX31336" s="2"/>
    </row>
    <row r="31337" spans="76:76">
      <c r="BX31337" s="2"/>
    </row>
    <row r="31338" spans="76:76">
      <c r="BX31338" s="2"/>
    </row>
    <row r="31339" spans="76:76">
      <c r="BX31339" s="2"/>
    </row>
    <row r="31340" spans="76:76">
      <c r="BX31340" s="2"/>
    </row>
    <row r="31341" spans="76:76">
      <c r="BX31341" s="2"/>
    </row>
    <row r="31342" spans="76:76">
      <c r="BX31342" s="2"/>
    </row>
    <row r="31343" spans="76:76">
      <c r="BX31343" s="2"/>
    </row>
    <row r="31344" spans="76:76">
      <c r="BX31344" s="2"/>
    </row>
    <row r="31345" spans="76:76">
      <c r="BX31345" s="2"/>
    </row>
    <row r="31346" spans="76:76">
      <c r="BX31346" s="2"/>
    </row>
    <row r="31347" spans="76:76">
      <c r="BX31347" s="2"/>
    </row>
    <row r="31348" spans="76:76">
      <c r="BX31348" s="2"/>
    </row>
    <row r="31349" spans="76:76">
      <c r="BX31349" s="2"/>
    </row>
    <row r="31350" spans="76:76">
      <c r="BX31350" s="2"/>
    </row>
    <row r="31351" spans="76:76">
      <c r="BX31351" s="2"/>
    </row>
    <row r="31352" spans="76:76">
      <c r="BX31352" s="2"/>
    </row>
    <row r="31353" spans="76:76">
      <c r="BX31353" s="2"/>
    </row>
    <row r="31354" spans="76:76">
      <c r="BX31354" s="2"/>
    </row>
    <row r="31355" spans="76:76">
      <c r="BX31355" s="2"/>
    </row>
    <row r="31356" spans="76:76">
      <c r="BX31356" s="2"/>
    </row>
    <row r="31357" spans="76:76">
      <c r="BX31357" s="2"/>
    </row>
    <row r="31358" spans="76:76">
      <c r="BX31358" s="2"/>
    </row>
    <row r="31359" spans="76:76">
      <c r="BX31359" s="2"/>
    </row>
    <row r="31360" spans="76:76">
      <c r="BX31360" s="2"/>
    </row>
    <row r="31361" spans="76:76">
      <c r="BX31361" s="2"/>
    </row>
    <row r="31362" spans="76:76">
      <c r="BX31362" s="2"/>
    </row>
    <row r="31363" spans="76:76">
      <c r="BX31363" s="2"/>
    </row>
    <row r="31364" spans="76:76">
      <c r="BX31364" s="2"/>
    </row>
    <row r="31365" spans="76:76">
      <c r="BX31365" s="2"/>
    </row>
    <row r="31366" spans="76:76">
      <c r="BX31366" s="2"/>
    </row>
    <row r="31367" spans="76:76">
      <c r="BX31367" s="2"/>
    </row>
    <row r="31368" spans="76:76">
      <c r="BX31368" s="2"/>
    </row>
    <row r="31369" spans="76:76">
      <c r="BX31369" s="2"/>
    </row>
    <row r="31370" spans="76:76">
      <c r="BX31370" s="2"/>
    </row>
    <row r="31371" spans="76:76">
      <c r="BX31371" s="2"/>
    </row>
    <row r="31372" spans="76:76">
      <c r="BX31372" s="2"/>
    </row>
    <row r="31373" spans="76:76">
      <c r="BX31373" s="2"/>
    </row>
    <row r="31374" spans="76:76">
      <c r="BX31374" s="2"/>
    </row>
    <row r="31375" spans="76:76">
      <c r="BX31375" s="2"/>
    </row>
    <row r="31376" spans="76:76">
      <c r="BX31376" s="2"/>
    </row>
    <row r="31377" spans="76:76">
      <c r="BX31377" s="2"/>
    </row>
    <row r="31378" spans="76:76">
      <c r="BX31378" s="2"/>
    </row>
    <row r="31379" spans="76:76">
      <c r="BX31379" s="2"/>
    </row>
    <row r="31380" spans="76:76">
      <c r="BX31380" s="2"/>
    </row>
    <row r="31381" spans="76:76">
      <c r="BX31381" s="2"/>
    </row>
    <row r="31382" spans="76:76">
      <c r="BX31382" s="2"/>
    </row>
    <row r="31383" spans="76:76">
      <c r="BX31383" s="2"/>
    </row>
    <row r="31384" spans="76:76">
      <c r="BX31384" s="2"/>
    </row>
    <row r="31385" spans="76:76">
      <c r="BX31385" s="2"/>
    </row>
    <row r="31386" spans="76:76">
      <c r="BX31386" s="2"/>
    </row>
    <row r="31387" spans="76:76">
      <c r="BX31387" s="2"/>
    </row>
    <row r="31388" spans="76:76">
      <c r="BX31388" s="2"/>
    </row>
    <row r="31389" spans="76:76">
      <c r="BX31389" s="2"/>
    </row>
    <row r="31390" spans="76:76">
      <c r="BX31390" s="2"/>
    </row>
    <row r="31391" spans="76:76">
      <c r="BX31391" s="2"/>
    </row>
    <row r="31392" spans="76:76">
      <c r="BX31392" s="2"/>
    </row>
    <row r="31393" spans="76:76">
      <c r="BX31393" s="2"/>
    </row>
    <row r="31394" spans="76:76">
      <c r="BX31394" s="2"/>
    </row>
    <row r="31395" spans="76:76">
      <c r="BX31395" s="2"/>
    </row>
    <row r="31396" spans="76:76">
      <c r="BX31396" s="2"/>
    </row>
    <row r="31397" spans="76:76">
      <c r="BX31397" s="2"/>
    </row>
    <row r="31398" spans="76:76">
      <c r="BX31398" s="2"/>
    </row>
    <row r="31399" spans="76:76">
      <c r="BX31399" s="2"/>
    </row>
    <row r="31400" spans="76:76">
      <c r="BX31400" s="2"/>
    </row>
    <row r="31401" spans="76:76">
      <c r="BX31401" s="2"/>
    </row>
    <row r="31402" spans="76:76">
      <c r="BX31402" s="2"/>
    </row>
    <row r="31403" spans="76:76">
      <c r="BX31403" s="2"/>
    </row>
    <row r="31404" spans="76:76">
      <c r="BX31404" s="2"/>
    </row>
    <row r="31405" spans="76:76">
      <c r="BX31405" s="2"/>
    </row>
    <row r="31406" spans="76:76">
      <c r="BX31406" s="2"/>
    </row>
    <row r="31407" spans="76:76">
      <c r="BX31407" s="2"/>
    </row>
    <row r="31408" spans="76:76">
      <c r="BX31408" s="2"/>
    </row>
    <row r="31409" spans="76:76">
      <c r="BX31409" s="2"/>
    </row>
    <row r="31410" spans="76:76">
      <c r="BX31410" s="2"/>
    </row>
    <row r="31411" spans="76:76">
      <c r="BX31411" s="2"/>
    </row>
    <row r="31412" spans="76:76">
      <c r="BX31412" s="2"/>
    </row>
    <row r="31413" spans="76:76">
      <c r="BX31413" s="2"/>
    </row>
    <row r="31414" spans="76:76">
      <c r="BX31414" s="2"/>
    </row>
    <row r="31415" spans="76:76">
      <c r="BX31415" s="2"/>
    </row>
    <row r="31416" spans="76:76">
      <c r="BX31416" s="2"/>
    </row>
    <row r="31417" spans="76:76">
      <c r="BX31417" s="2"/>
    </row>
    <row r="31418" spans="76:76">
      <c r="BX31418" s="2"/>
    </row>
    <row r="31419" spans="76:76">
      <c r="BX31419" s="2"/>
    </row>
    <row r="31420" spans="76:76">
      <c r="BX31420" s="2"/>
    </row>
    <row r="31421" spans="76:76">
      <c r="BX31421" s="2"/>
    </row>
    <row r="31422" spans="76:76">
      <c r="BX31422" s="2"/>
    </row>
    <row r="31423" spans="76:76">
      <c r="BX31423" s="2"/>
    </row>
    <row r="31424" spans="76:76">
      <c r="BX31424" s="2"/>
    </row>
    <row r="31425" spans="76:76">
      <c r="BX31425" s="2"/>
    </row>
    <row r="31426" spans="76:76">
      <c r="BX31426" s="2"/>
    </row>
    <row r="31427" spans="76:76">
      <c r="BX31427" s="2"/>
    </row>
    <row r="31428" spans="76:76">
      <c r="BX31428" s="2"/>
    </row>
    <row r="31429" spans="76:76">
      <c r="BX31429" s="2"/>
    </row>
    <row r="31430" spans="76:76">
      <c r="BX31430" s="2"/>
    </row>
    <row r="31431" spans="76:76">
      <c r="BX31431" s="2"/>
    </row>
    <row r="31432" spans="76:76">
      <c r="BX31432" s="2"/>
    </row>
    <row r="31433" spans="76:76">
      <c r="BX31433" s="2"/>
    </row>
    <row r="31434" spans="76:76">
      <c r="BX31434" s="2"/>
    </row>
    <row r="31435" spans="76:76">
      <c r="BX31435" s="2"/>
    </row>
    <row r="31436" spans="76:76">
      <c r="BX31436" s="2"/>
    </row>
    <row r="31437" spans="76:76">
      <c r="BX31437" s="2"/>
    </row>
    <row r="31438" spans="76:76">
      <c r="BX31438" s="2"/>
    </row>
    <row r="31439" spans="76:76">
      <c r="BX31439" s="2"/>
    </row>
    <row r="31440" spans="76:76">
      <c r="BX31440" s="2"/>
    </row>
    <row r="31441" spans="76:76">
      <c r="BX31441" s="2"/>
    </row>
    <row r="31442" spans="76:76">
      <c r="BX31442" s="2"/>
    </row>
    <row r="31443" spans="76:76">
      <c r="BX31443" s="2"/>
    </row>
    <row r="31444" spans="76:76">
      <c r="BX31444" s="2"/>
    </row>
    <row r="31445" spans="76:76">
      <c r="BX31445" s="2"/>
    </row>
    <row r="31446" spans="76:76">
      <c r="BX31446" s="2"/>
    </row>
    <row r="31447" spans="76:76">
      <c r="BX31447" s="2"/>
    </row>
    <row r="31448" spans="76:76">
      <c r="BX31448" s="2"/>
    </row>
    <row r="31449" spans="76:76">
      <c r="BX31449" s="2"/>
    </row>
    <row r="31450" spans="76:76">
      <c r="BX31450" s="2"/>
    </row>
    <row r="31451" spans="76:76">
      <c r="BX31451" s="2"/>
    </row>
    <row r="31452" spans="76:76">
      <c r="BX31452" s="2"/>
    </row>
    <row r="31453" spans="76:76">
      <c r="BX31453" s="2"/>
    </row>
    <row r="31454" spans="76:76">
      <c r="BX31454" s="2"/>
    </row>
    <row r="31455" spans="76:76">
      <c r="BX31455" s="2"/>
    </row>
    <row r="31456" spans="76:76">
      <c r="BX31456" s="2"/>
    </row>
    <row r="31457" spans="76:76">
      <c r="BX31457" s="2"/>
    </row>
    <row r="31458" spans="76:76">
      <c r="BX31458" s="2"/>
    </row>
    <row r="31459" spans="76:76">
      <c r="BX31459" s="2"/>
    </row>
    <row r="31460" spans="76:76">
      <c r="BX31460" s="2"/>
    </row>
    <row r="31461" spans="76:76">
      <c r="BX31461" s="2"/>
    </row>
    <row r="31462" spans="76:76">
      <c r="BX31462" s="2"/>
    </row>
    <row r="31463" spans="76:76">
      <c r="BX31463" s="2"/>
    </row>
    <row r="31464" spans="76:76">
      <c r="BX31464" s="2"/>
    </row>
    <row r="31465" spans="76:76">
      <c r="BX31465" s="2"/>
    </row>
    <row r="31466" spans="76:76">
      <c r="BX31466" s="2"/>
    </row>
    <row r="31467" spans="76:76">
      <c r="BX31467" s="2"/>
    </row>
    <row r="31468" spans="76:76">
      <c r="BX31468" s="2"/>
    </row>
    <row r="31469" spans="76:76">
      <c r="BX31469" s="2"/>
    </row>
    <row r="31470" spans="76:76">
      <c r="BX31470" s="2"/>
    </row>
    <row r="31471" spans="76:76">
      <c r="BX31471" s="2"/>
    </row>
    <row r="31472" spans="76:76">
      <c r="BX31472" s="2"/>
    </row>
    <row r="31473" spans="76:76">
      <c r="BX31473" s="2"/>
    </row>
    <row r="31474" spans="76:76">
      <c r="BX31474" s="2"/>
    </row>
    <row r="31475" spans="76:76">
      <c r="BX31475" s="2"/>
    </row>
    <row r="31476" spans="76:76">
      <c r="BX31476" s="2"/>
    </row>
    <row r="31477" spans="76:76">
      <c r="BX31477" s="2"/>
    </row>
    <row r="31478" spans="76:76">
      <c r="BX31478" s="2"/>
    </row>
    <row r="31479" spans="76:76">
      <c r="BX31479" s="2"/>
    </row>
    <row r="31480" spans="76:76">
      <c r="BX31480" s="2"/>
    </row>
    <row r="31481" spans="76:76">
      <c r="BX31481" s="2"/>
    </row>
    <row r="31482" spans="76:76">
      <c r="BX31482" s="2"/>
    </row>
    <row r="31483" spans="76:76">
      <c r="BX31483" s="2"/>
    </row>
    <row r="31484" spans="76:76">
      <c r="BX31484" s="2"/>
    </row>
    <row r="31485" spans="76:76">
      <c r="BX31485" s="2"/>
    </row>
    <row r="31486" spans="76:76">
      <c r="BX31486" s="2"/>
    </row>
    <row r="31487" spans="76:76">
      <c r="BX31487" s="2"/>
    </row>
    <row r="31488" spans="76:76">
      <c r="BX31488" s="2"/>
    </row>
    <row r="31489" spans="76:76">
      <c r="BX31489" s="2"/>
    </row>
    <row r="31490" spans="76:76">
      <c r="BX31490" s="2"/>
    </row>
    <row r="31491" spans="76:76">
      <c r="BX31491" s="2"/>
    </row>
    <row r="31492" spans="76:76">
      <c r="BX31492" s="2"/>
    </row>
    <row r="31493" spans="76:76">
      <c r="BX31493" s="2"/>
    </row>
    <row r="31494" spans="76:76">
      <c r="BX31494" s="2"/>
    </row>
    <row r="31495" spans="76:76">
      <c r="BX31495" s="2"/>
    </row>
    <row r="31496" spans="76:76">
      <c r="BX31496" s="2"/>
    </row>
    <row r="31497" spans="76:76">
      <c r="BX31497" s="2"/>
    </row>
    <row r="31498" spans="76:76">
      <c r="BX31498" s="2"/>
    </row>
    <row r="31499" spans="76:76">
      <c r="BX31499" s="2"/>
    </row>
    <row r="31500" spans="76:76">
      <c r="BX31500" s="2"/>
    </row>
    <row r="31501" spans="76:76">
      <c r="BX31501" s="2"/>
    </row>
    <row r="31502" spans="76:76">
      <c r="BX31502" s="2"/>
    </row>
    <row r="31503" spans="76:76">
      <c r="BX31503" s="2"/>
    </row>
    <row r="31504" spans="76:76">
      <c r="BX31504" s="2"/>
    </row>
    <row r="31505" spans="76:76">
      <c r="BX31505" s="2"/>
    </row>
    <row r="31506" spans="76:76">
      <c r="BX31506" s="2"/>
    </row>
    <row r="31507" spans="76:76">
      <c r="BX31507" s="2"/>
    </row>
    <row r="31508" spans="76:76">
      <c r="BX31508" s="2"/>
    </row>
    <row r="31509" spans="76:76">
      <c r="BX31509" s="2"/>
    </row>
    <row r="31510" spans="76:76">
      <c r="BX31510" s="2"/>
    </row>
    <row r="31511" spans="76:76">
      <c r="BX31511" s="2"/>
    </row>
    <row r="31512" spans="76:76">
      <c r="BX31512" s="2"/>
    </row>
    <row r="31513" spans="76:76">
      <c r="BX31513" s="2"/>
    </row>
    <row r="31514" spans="76:76">
      <c r="BX31514" s="2"/>
    </row>
    <row r="31515" spans="76:76">
      <c r="BX31515" s="2"/>
    </row>
    <row r="31516" spans="76:76">
      <c r="BX31516" s="2"/>
    </row>
    <row r="31517" spans="76:76">
      <c r="BX31517" s="2"/>
    </row>
    <row r="31518" spans="76:76">
      <c r="BX31518" s="2"/>
    </row>
    <row r="31519" spans="76:76">
      <c r="BX31519" s="2"/>
    </row>
    <row r="31520" spans="76:76">
      <c r="BX31520" s="2"/>
    </row>
    <row r="31521" spans="76:76">
      <c r="BX31521" s="2"/>
    </row>
    <row r="31522" spans="76:76">
      <c r="BX31522" s="2"/>
    </row>
    <row r="31523" spans="76:76">
      <c r="BX31523" s="2"/>
    </row>
    <row r="31524" spans="76:76">
      <c r="BX31524" s="2"/>
    </row>
    <row r="31525" spans="76:76">
      <c r="BX31525" s="2"/>
    </row>
    <row r="31526" spans="76:76">
      <c r="BX31526" s="2"/>
    </row>
    <row r="31527" spans="76:76">
      <c r="BX31527" s="2"/>
    </row>
    <row r="31528" spans="76:76">
      <c r="BX31528" s="2"/>
    </row>
    <row r="31529" spans="76:76">
      <c r="BX31529" s="2"/>
    </row>
    <row r="31530" spans="76:76">
      <c r="BX31530" s="2"/>
    </row>
    <row r="31531" spans="76:76">
      <c r="BX31531" s="2"/>
    </row>
    <row r="31532" spans="76:76">
      <c r="BX31532" s="2"/>
    </row>
    <row r="31533" spans="76:76">
      <c r="BX31533" s="2"/>
    </row>
    <row r="31534" spans="76:76">
      <c r="BX31534" s="2"/>
    </row>
    <row r="31535" spans="76:76">
      <c r="BX31535" s="2"/>
    </row>
    <row r="31536" spans="76:76">
      <c r="BX31536" s="2"/>
    </row>
    <row r="31537" spans="76:76">
      <c r="BX31537" s="2"/>
    </row>
    <row r="31538" spans="76:76">
      <c r="BX31538" s="2"/>
    </row>
    <row r="31539" spans="76:76">
      <c r="BX31539" s="2"/>
    </row>
    <row r="31540" spans="76:76">
      <c r="BX31540" s="2"/>
    </row>
    <row r="31541" spans="76:76">
      <c r="BX31541" s="2"/>
    </row>
    <row r="31542" spans="76:76">
      <c r="BX31542" s="2"/>
    </row>
    <row r="31543" spans="76:76">
      <c r="BX31543" s="2"/>
    </row>
    <row r="31544" spans="76:76">
      <c r="BX31544" s="2"/>
    </row>
    <row r="31545" spans="76:76">
      <c r="BX31545" s="2"/>
    </row>
    <row r="31546" spans="76:76">
      <c r="BX31546" s="2"/>
    </row>
    <row r="31547" spans="76:76">
      <c r="BX31547" s="2"/>
    </row>
    <row r="31548" spans="76:76">
      <c r="BX31548" s="2"/>
    </row>
    <row r="31549" spans="76:76">
      <c r="BX31549" s="2"/>
    </row>
    <row r="31550" spans="76:76">
      <c r="BX31550" s="2"/>
    </row>
    <row r="31551" spans="76:76">
      <c r="BX31551" s="2"/>
    </row>
    <row r="31552" spans="76:76">
      <c r="BX31552" s="2"/>
    </row>
    <row r="31553" spans="76:76">
      <c r="BX31553" s="2"/>
    </row>
    <row r="31554" spans="76:76">
      <c r="BX31554" s="2"/>
    </row>
    <row r="31555" spans="76:76">
      <c r="BX31555" s="2"/>
    </row>
    <row r="31556" spans="76:76">
      <c r="BX31556" s="2"/>
    </row>
    <row r="31557" spans="76:76">
      <c r="BX31557" s="2"/>
    </row>
    <row r="31558" spans="76:76">
      <c r="BX31558" s="2"/>
    </row>
    <row r="31559" spans="76:76">
      <c r="BX31559" s="2"/>
    </row>
    <row r="31560" spans="76:76">
      <c r="BX31560" s="2"/>
    </row>
    <row r="31561" spans="76:76">
      <c r="BX31561" s="2"/>
    </row>
    <row r="31562" spans="76:76">
      <c r="BX31562" s="2"/>
    </row>
    <row r="31563" spans="76:76">
      <c r="BX31563" s="2"/>
    </row>
    <row r="31564" spans="76:76">
      <c r="BX31564" s="2"/>
    </row>
    <row r="31565" spans="76:76">
      <c r="BX31565" s="2"/>
    </row>
    <row r="31566" spans="76:76">
      <c r="BX31566" s="2"/>
    </row>
    <row r="31567" spans="76:76">
      <c r="BX31567" s="2"/>
    </row>
    <row r="31568" spans="76:76">
      <c r="BX31568" s="2"/>
    </row>
    <row r="31569" spans="76:76">
      <c r="BX31569" s="2"/>
    </row>
    <row r="31570" spans="76:76">
      <c r="BX31570" s="2"/>
    </row>
    <row r="31571" spans="76:76">
      <c r="BX31571" s="2"/>
    </row>
    <row r="31572" spans="76:76">
      <c r="BX31572" s="2"/>
    </row>
    <row r="31573" spans="76:76">
      <c r="BX31573" s="2"/>
    </row>
    <row r="31574" spans="76:76">
      <c r="BX31574" s="2"/>
    </row>
    <row r="31575" spans="76:76">
      <c r="BX31575" s="2"/>
    </row>
    <row r="31576" spans="76:76">
      <c r="BX31576" s="2"/>
    </row>
    <row r="31577" spans="76:76">
      <c r="BX31577" s="2"/>
    </row>
    <row r="31578" spans="76:76">
      <c r="BX31578" s="2"/>
    </row>
    <row r="31579" spans="76:76">
      <c r="BX31579" s="2"/>
    </row>
    <row r="31580" spans="76:76">
      <c r="BX31580" s="2"/>
    </row>
    <row r="31581" spans="76:76">
      <c r="BX31581" s="2"/>
    </row>
    <row r="31582" spans="76:76">
      <c r="BX31582" s="2"/>
    </row>
    <row r="31583" spans="76:76">
      <c r="BX31583" s="2"/>
    </row>
    <row r="31584" spans="76:76">
      <c r="BX31584" s="2"/>
    </row>
    <row r="31585" spans="76:76">
      <c r="BX31585" s="2"/>
    </row>
    <row r="31586" spans="76:76">
      <c r="BX31586" s="2"/>
    </row>
    <row r="31587" spans="76:76">
      <c r="BX31587" s="2"/>
    </row>
    <row r="31588" spans="76:76">
      <c r="BX31588" s="2"/>
    </row>
    <row r="31589" spans="76:76">
      <c r="BX31589" s="2"/>
    </row>
    <row r="31590" spans="76:76">
      <c r="BX31590" s="2"/>
    </row>
    <row r="31591" spans="76:76">
      <c r="BX31591" s="2"/>
    </row>
    <row r="31592" spans="76:76">
      <c r="BX31592" s="2"/>
    </row>
    <row r="31593" spans="76:76">
      <c r="BX31593" s="2"/>
    </row>
    <row r="31594" spans="76:76">
      <c r="BX31594" s="2"/>
    </row>
    <row r="31595" spans="76:76">
      <c r="BX31595" s="2"/>
    </row>
    <row r="31596" spans="76:76">
      <c r="BX31596" s="2"/>
    </row>
    <row r="31597" spans="76:76">
      <c r="BX31597" s="2"/>
    </row>
    <row r="31598" spans="76:76">
      <c r="BX31598" s="2"/>
    </row>
    <row r="31599" spans="76:76">
      <c r="BX31599" s="2"/>
    </row>
    <row r="31600" spans="76:76">
      <c r="BX31600" s="2"/>
    </row>
    <row r="31601" spans="76:76">
      <c r="BX31601" s="2"/>
    </row>
    <row r="31602" spans="76:76">
      <c r="BX31602" s="2"/>
    </row>
    <row r="31603" spans="76:76">
      <c r="BX31603" s="2"/>
    </row>
    <row r="31604" spans="76:76">
      <c r="BX31604" s="2"/>
    </row>
    <row r="31605" spans="76:76">
      <c r="BX31605" s="2"/>
    </row>
    <row r="31606" spans="76:76">
      <c r="BX31606" s="2"/>
    </row>
    <row r="31607" spans="76:76">
      <c r="BX31607" s="2"/>
    </row>
    <row r="31608" spans="76:76">
      <c r="BX31608" s="2"/>
    </row>
    <row r="31609" spans="76:76">
      <c r="BX31609" s="2"/>
    </row>
    <row r="31610" spans="76:76">
      <c r="BX31610" s="2"/>
    </row>
    <row r="31611" spans="76:76">
      <c r="BX31611" s="2"/>
    </row>
    <row r="31612" spans="76:76">
      <c r="BX31612" s="2"/>
    </row>
    <row r="31613" spans="76:76">
      <c r="BX31613" s="2"/>
    </row>
    <row r="31614" spans="76:76">
      <c r="BX31614" s="2"/>
    </row>
    <row r="31615" spans="76:76">
      <c r="BX31615" s="2"/>
    </row>
    <row r="31616" spans="76:76">
      <c r="BX31616" s="2"/>
    </row>
    <row r="31617" spans="76:76">
      <c r="BX31617" s="2"/>
    </row>
    <row r="31618" spans="76:76">
      <c r="BX31618" s="2"/>
    </row>
    <row r="31619" spans="76:76">
      <c r="BX31619" s="2"/>
    </row>
    <row r="31620" spans="76:76">
      <c r="BX31620" s="2"/>
    </row>
    <row r="31621" spans="76:76">
      <c r="BX31621" s="2"/>
    </row>
    <row r="31622" spans="76:76">
      <c r="BX31622" s="2"/>
    </row>
    <row r="31623" spans="76:76">
      <c r="BX31623" s="2"/>
    </row>
    <row r="31624" spans="76:76">
      <c r="BX31624" s="2"/>
    </row>
    <row r="31625" spans="76:76">
      <c r="BX31625" s="2"/>
    </row>
    <row r="31626" spans="76:76">
      <c r="BX31626" s="2"/>
    </row>
    <row r="31627" spans="76:76">
      <c r="BX31627" s="2"/>
    </row>
    <row r="31628" spans="76:76">
      <c r="BX31628" s="2"/>
    </row>
    <row r="31629" spans="76:76">
      <c r="BX31629" s="2"/>
    </row>
    <row r="31630" spans="76:76">
      <c r="BX31630" s="2"/>
    </row>
    <row r="31631" spans="76:76">
      <c r="BX31631" s="2"/>
    </row>
    <row r="31632" spans="76:76">
      <c r="BX31632" s="2"/>
    </row>
    <row r="31633" spans="76:76">
      <c r="BX31633" s="2"/>
    </row>
    <row r="31634" spans="76:76">
      <c r="BX31634" s="2"/>
    </row>
    <row r="31635" spans="76:76">
      <c r="BX31635" s="2"/>
    </row>
    <row r="31636" spans="76:76">
      <c r="BX31636" s="2"/>
    </row>
    <row r="31637" spans="76:76">
      <c r="BX31637" s="2"/>
    </row>
    <row r="31638" spans="76:76">
      <c r="BX31638" s="2"/>
    </row>
    <row r="31639" spans="76:76">
      <c r="BX31639" s="2"/>
    </row>
    <row r="31640" spans="76:76">
      <c r="BX31640" s="2"/>
    </row>
    <row r="31641" spans="76:76">
      <c r="BX31641" s="2"/>
    </row>
    <row r="31642" spans="76:76">
      <c r="BX31642" s="2"/>
    </row>
    <row r="31643" spans="76:76">
      <c r="BX31643" s="2"/>
    </row>
    <row r="31644" spans="76:76">
      <c r="BX31644" s="2"/>
    </row>
    <row r="31645" spans="76:76">
      <c r="BX31645" s="2"/>
    </row>
    <row r="31646" spans="76:76">
      <c r="BX31646" s="2"/>
    </row>
    <row r="31647" spans="76:76">
      <c r="BX31647" s="2"/>
    </row>
    <row r="31648" spans="76:76">
      <c r="BX31648" s="2"/>
    </row>
    <row r="31649" spans="76:76">
      <c r="BX31649" s="2"/>
    </row>
    <row r="31650" spans="76:76">
      <c r="BX31650" s="2"/>
    </row>
    <row r="31651" spans="76:76">
      <c r="BX31651" s="2"/>
    </row>
    <row r="31652" spans="76:76">
      <c r="BX31652" s="2"/>
    </row>
    <row r="31653" spans="76:76">
      <c r="BX31653" s="2"/>
    </row>
    <row r="31654" spans="76:76">
      <c r="BX31654" s="2"/>
    </row>
    <row r="31655" spans="76:76">
      <c r="BX31655" s="2"/>
    </row>
    <row r="31656" spans="76:76">
      <c r="BX31656" s="2"/>
    </row>
    <row r="31657" spans="76:76">
      <c r="BX31657" s="2"/>
    </row>
    <row r="31658" spans="76:76">
      <c r="BX31658" s="2"/>
    </row>
    <row r="31659" spans="76:76">
      <c r="BX31659" s="2"/>
    </row>
    <row r="31660" spans="76:76">
      <c r="BX31660" s="2"/>
    </row>
    <row r="31661" spans="76:76">
      <c r="BX31661" s="2"/>
    </row>
    <row r="31662" spans="76:76">
      <c r="BX31662" s="2"/>
    </row>
    <row r="31663" spans="76:76">
      <c r="BX31663" s="2"/>
    </row>
    <row r="31664" spans="76:76">
      <c r="BX31664" s="2"/>
    </row>
    <row r="31665" spans="76:76">
      <c r="BX31665" s="2"/>
    </row>
    <row r="31666" spans="76:76">
      <c r="BX31666" s="2"/>
    </row>
    <row r="31667" spans="76:76">
      <c r="BX31667" s="2"/>
    </row>
    <row r="31668" spans="76:76">
      <c r="BX31668" s="2"/>
    </row>
    <row r="31669" spans="76:76">
      <c r="BX31669" s="2"/>
    </row>
    <row r="31670" spans="76:76">
      <c r="BX31670" s="2"/>
    </row>
    <row r="31671" spans="76:76">
      <c r="BX31671" s="2"/>
    </row>
    <row r="31672" spans="76:76">
      <c r="BX31672" s="2"/>
    </row>
    <row r="31673" spans="76:76">
      <c r="BX31673" s="2"/>
    </row>
    <row r="31674" spans="76:76">
      <c r="BX31674" s="2"/>
    </row>
    <row r="31675" spans="76:76">
      <c r="BX31675" s="2"/>
    </row>
    <row r="31676" spans="76:76">
      <c r="BX31676" s="2"/>
    </row>
    <row r="31677" spans="76:76">
      <c r="BX31677" s="2"/>
    </row>
    <row r="31678" spans="76:76">
      <c r="BX31678" s="2"/>
    </row>
    <row r="31679" spans="76:76">
      <c r="BX31679" s="2"/>
    </row>
    <row r="31680" spans="76:76">
      <c r="BX31680" s="2"/>
    </row>
    <row r="31681" spans="76:76">
      <c r="BX31681" s="2"/>
    </row>
    <row r="31682" spans="76:76">
      <c r="BX31682" s="2"/>
    </row>
    <row r="31683" spans="76:76">
      <c r="BX31683" s="2"/>
    </row>
    <row r="31684" spans="76:76">
      <c r="BX31684" s="2"/>
    </row>
    <row r="31685" spans="76:76">
      <c r="BX31685" s="2"/>
    </row>
    <row r="31686" spans="76:76">
      <c r="BX31686" s="2"/>
    </row>
    <row r="31687" spans="76:76">
      <c r="BX31687" s="2"/>
    </row>
    <row r="31688" spans="76:76">
      <c r="BX31688" s="2"/>
    </row>
    <row r="31689" spans="76:76">
      <c r="BX31689" s="2"/>
    </row>
    <row r="31690" spans="76:76">
      <c r="BX31690" s="2"/>
    </row>
    <row r="31691" spans="76:76">
      <c r="BX31691" s="2"/>
    </row>
    <row r="31692" spans="76:76">
      <c r="BX31692" s="2"/>
    </row>
    <row r="31693" spans="76:76">
      <c r="BX31693" s="2"/>
    </row>
    <row r="31694" spans="76:76">
      <c r="BX31694" s="2"/>
    </row>
    <row r="31695" spans="76:76">
      <c r="BX31695" s="2"/>
    </row>
    <row r="31696" spans="76:76">
      <c r="BX31696" s="2"/>
    </row>
    <row r="31697" spans="76:76">
      <c r="BX31697" s="2"/>
    </row>
    <row r="31698" spans="76:76">
      <c r="BX31698" s="2"/>
    </row>
    <row r="31699" spans="76:76">
      <c r="BX31699" s="2"/>
    </row>
    <row r="31700" spans="76:76">
      <c r="BX31700" s="2"/>
    </row>
    <row r="31701" spans="76:76">
      <c r="BX31701" s="2"/>
    </row>
    <row r="31702" spans="76:76">
      <c r="BX31702" s="2"/>
    </row>
    <row r="31703" spans="76:76">
      <c r="BX31703" s="2"/>
    </row>
    <row r="31704" spans="76:76">
      <c r="BX31704" s="2"/>
    </row>
    <row r="31705" spans="76:76">
      <c r="BX31705" s="2"/>
    </row>
    <row r="31706" spans="76:76">
      <c r="BX31706" s="2"/>
    </row>
    <row r="31707" spans="76:76">
      <c r="BX31707" s="2"/>
    </row>
    <row r="31708" spans="76:76">
      <c r="BX31708" s="2"/>
    </row>
    <row r="31709" spans="76:76">
      <c r="BX31709" s="2"/>
    </row>
    <row r="31710" spans="76:76">
      <c r="BX31710" s="2"/>
    </row>
    <row r="31711" spans="76:76">
      <c r="BX31711" s="2"/>
    </row>
    <row r="31712" spans="76:76">
      <c r="BX31712" s="2"/>
    </row>
    <row r="31713" spans="76:76">
      <c r="BX31713" s="2"/>
    </row>
    <row r="31714" spans="76:76">
      <c r="BX31714" s="2"/>
    </row>
    <row r="31715" spans="76:76">
      <c r="BX31715" s="2"/>
    </row>
    <row r="31716" spans="76:76">
      <c r="BX31716" s="2"/>
    </row>
    <row r="31717" spans="76:76">
      <c r="BX31717" s="2"/>
    </row>
    <row r="31718" spans="76:76">
      <c r="BX31718" s="2"/>
    </row>
    <row r="31719" spans="76:76">
      <c r="BX31719" s="2"/>
    </row>
    <row r="31720" spans="76:76">
      <c r="BX31720" s="2"/>
    </row>
    <row r="31721" spans="76:76">
      <c r="BX31721" s="2"/>
    </row>
    <row r="31722" spans="76:76">
      <c r="BX31722" s="2"/>
    </row>
    <row r="31723" spans="76:76">
      <c r="BX31723" s="2"/>
    </row>
    <row r="31724" spans="76:76">
      <c r="BX31724" s="2"/>
    </row>
    <row r="31725" spans="76:76">
      <c r="BX31725" s="2"/>
    </row>
    <row r="31726" spans="76:76">
      <c r="BX31726" s="2"/>
    </row>
    <row r="31727" spans="76:76">
      <c r="BX31727" s="2"/>
    </row>
    <row r="31728" spans="76:76">
      <c r="BX31728" s="2"/>
    </row>
    <row r="31729" spans="76:76">
      <c r="BX31729" s="2"/>
    </row>
    <row r="31730" spans="76:76">
      <c r="BX31730" s="2"/>
    </row>
    <row r="31731" spans="76:76">
      <c r="BX31731" s="2"/>
    </row>
    <row r="31732" spans="76:76">
      <c r="BX31732" s="2"/>
    </row>
    <row r="31733" spans="76:76">
      <c r="BX31733" s="2"/>
    </row>
    <row r="31734" spans="76:76">
      <c r="BX31734" s="2"/>
    </row>
    <row r="31735" spans="76:76">
      <c r="BX31735" s="2"/>
    </row>
    <row r="31736" spans="76:76">
      <c r="BX31736" s="2"/>
    </row>
    <row r="31737" spans="76:76">
      <c r="BX31737" s="2"/>
    </row>
    <row r="31738" spans="76:76">
      <c r="BX31738" s="2"/>
    </row>
    <row r="31739" spans="76:76">
      <c r="BX31739" s="2"/>
    </row>
    <row r="31740" spans="76:76">
      <c r="BX31740" s="2"/>
    </row>
    <row r="31741" spans="76:76">
      <c r="BX31741" s="2"/>
    </row>
    <row r="31742" spans="76:76">
      <c r="BX31742" s="2"/>
    </row>
    <row r="31743" spans="76:76">
      <c r="BX31743" s="2"/>
    </row>
    <row r="31744" spans="76:76">
      <c r="BX31744" s="2"/>
    </row>
    <row r="31745" spans="76:76">
      <c r="BX31745" s="2"/>
    </row>
    <row r="31746" spans="76:76">
      <c r="BX31746" s="2"/>
    </row>
    <row r="31747" spans="76:76">
      <c r="BX31747" s="2"/>
    </row>
    <row r="31748" spans="76:76">
      <c r="BX31748" s="2"/>
    </row>
    <row r="31749" spans="76:76">
      <c r="BX31749" s="2"/>
    </row>
    <row r="31750" spans="76:76">
      <c r="BX31750" s="2"/>
    </row>
    <row r="31751" spans="76:76">
      <c r="BX31751" s="2"/>
    </row>
    <row r="31752" spans="76:76">
      <c r="BX31752" s="2"/>
    </row>
    <row r="31753" spans="76:76">
      <c r="BX31753" s="2"/>
    </row>
    <row r="31754" spans="76:76">
      <c r="BX31754" s="2"/>
    </row>
    <row r="31755" spans="76:76">
      <c r="BX31755" s="2"/>
    </row>
    <row r="31756" spans="76:76">
      <c r="BX31756" s="2"/>
    </row>
    <row r="31757" spans="76:76">
      <c r="BX31757" s="2"/>
    </row>
    <row r="31758" spans="76:76">
      <c r="BX31758" s="2"/>
    </row>
    <row r="31759" spans="76:76">
      <c r="BX31759" s="2"/>
    </row>
    <row r="31760" spans="76:76">
      <c r="BX31760" s="2"/>
    </row>
    <row r="31761" spans="76:76">
      <c r="BX31761" s="2"/>
    </row>
    <row r="31762" spans="76:76">
      <c r="BX31762" s="2"/>
    </row>
    <row r="31763" spans="76:76">
      <c r="BX31763" s="2"/>
    </row>
    <row r="31764" spans="76:76">
      <c r="BX31764" s="2"/>
    </row>
    <row r="31765" spans="76:76">
      <c r="BX31765" s="2"/>
    </row>
    <row r="31766" spans="76:76">
      <c r="BX31766" s="2"/>
    </row>
    <row r="31767" spans="76:76">
      <c r="BX31767" s="2"/>
    </row>
    <row r="31768" spans="76:76">
      <c r="BX31768" s="2"/>
    </row>
    <row r="31769" spans="76:76">
      <c r="BX31769" s="2"/>
    </row>
    <row r="31770" spans="76:76">
      <c r="BX31770" s="2"/>
    </row>
    <row r="31771" spans="76:76">
      <c r="BX31771" s="2"/>
    </row>
    <row r="31772" spans="76:76">
      <c r="BX31772" s="2"/>
    </row>
    <row r="31773" spans="76:76">
      <c r="BX31773" s="2"/>
    </row>
    <row r="31774" spans="76:76">
      <c r="BX31774" s="2"/>
    </row>
    <row r="31775" spans="76:76">
      <c r="BX31775" s="2"/>
    </row>
    <row r="31776" spans="76:76">
      <c r="BX31776" s="2"/>
    </row>
    <row r="31777" spans="76:76">
      <c r="BX31777" s="2"/>
    </row>
    <row r="31778" spans="76:76">
      <c r="BX31778" s="2"/>
    </row>
    <row r="31779" spans="76:76">
      <c r="BX31779" s="2"/>
    </row>
    <row r="31780" spans="76:76">
      <c r="BX31780" s="2"/>
    </row>
    <row r="31781" spans="76:76">
      <c r="BX31781" s="2"/>
    </row>
    <row r="31782" spans="76:76">
      <c r="BX31782" s="2"/>
    </row>
    <row r="31783" spans="76:76">
      <c r="BX31783" s="2"/>
    </row>
    <row r="31784" spans="76:76">
      <c r="BX31784" s="2"/>
    </row>
    <row r="31785" spans="76:76">
      <c r="BX31785" s="2"/>
    </row>
    <row r="31786" spans="76:76">
      <c r="BX31786" s="2"/>
    </row>
    <row r="31787" spans="76:76">
      <c r="BX31787" s="2"/>
    </row>
    <row r="31788" spans="76:76">
      <c r="BX31788" s="2"/>
    </row>
    <row r="31789" spans="76:76">
      <c r="BX31789" s="2"/>
    </row>
    <row r="31790" spans="76:76">
      <c r="BX31790" s="2"/>
    </row>
    <row r="31791" spans="76:76">
      <c r="BX31791" s="2"/>
    </row>
    <row r="31792" spans="76:76">
      <c r="BX31792" s="2"/>
    </row>
    <row r="31793" spans="76:76">
      <c r="BX31793" s="2"/>
    </row>
    <row r="31794" spans="76:76">
      <c r="BX31794" s="2"/>
    </row>
    <row r="31795" spans="76:76">
      <c r="BX31795" s="2"/>
    </row>
    <row r="31796" spans="76:76">
      <c r="BX31796" s="2"/>
    </row>
    <row r="31797" spans="76:76">
      <c r="BX31797" s="2"/>
    </row>
    <row r="31798" spans="76:76">
      <c r="BX31798" s="2"/>
    </row>
    <row r="31799" spans="76:76">
      <c r="BX31799" s="2"/>
    </row>
    <row r="31800" spans="76:76">
      <c r="BX31800" s="2"/>
    </row>
    <row r="31801" spans="76:76">
      <c r="BX31801" s="2"/>
    </row>
    <row r="31802" spans="76:76">
      <c r="BX31802" s="2"/>
    </row>
    <row r="31803" spans="76:76">
      <c r="BX31803" s="2"/>
    </row>
    <row r="31804" spans="76:76">
      <c r="BX31804" s="2"/>
    </row>
    <row r="31805" spans="76:76">
      <c r="BX31805" s="2"/>
    </row>
    <row r="31806" spans="76:76">
      <c r="BX31806" s="2"/>
    </row>
    <row r="31807" spans="76:76">
      <c r="BX31807" s="2"/>
    </row>
    <row r="31808" spans="76:76">
      <c r="BX31808" s="2"/>
    </row>
    <row r="31809" spans="76:76">
      <c r="BX31809" s="2"/>
    </row>
    <row r="31810" spans="76:76">
      <c r="BX31810" s="2"/>
    </row>
    <row r="31811" spans="76:76">
      <c r="BX31811" s="2"/>
    </row>
    <row r="31812" spans="76:76">
      <c r="BX31812" s="2"/>
    </row>
    <row r="31813" spans="76:76">
      <c r="BX31813" s="2"/>
    </row>
    <row r="31814" spans="76:76">
      <c r="BX31814" s="2"/>
    </row>
    <row r="31815" spans="76:76">
      <c r="BX31815" s="2"/>
    </row>
    <row r="31816" spans="76:76">
      <c r="BX31816" s="2"/>
    </row>
    <row r="31817" spans="76:76">
      <c r="BX31817" s="2"/>
    </row>
    <row r="31818" spans="76:76">
      <c r="BX31818" s="2"/>
    </row>
    <row r="31819" spans="76:76">
      <c r="BX31819" s="2"/>
    </row>
    <row r="31820" spans="76:76">
      <c r="BX31820" s="2"/>
    </row>
    <row r="31821" spans="76:76">
      <c r="BX31821" s="2"/>
    </row>
    <row r="31822" spans="76:76">
      <c r="BX31822" s="2"/>
    </row>
    <row r="31823" spans="76:76">
      <c r="BX31823" s="2"/>
    </row>
    <row r="31824" spans="76:76">
      <c r="BX31824" s="2"/>
    </row>
    <row r="31825" spans="76:76">
      <c r="BX31825" s="2"/>
    </row>
    <row r="31826" spans="76:76">
      <c r="BX31826" s="2"/>
    </row>
    <row r="31827" spans="76:76">
      <c r="BX31827" s="2"/>
    </row>
    <row r="31828" spans="76:76">
      <c r="BX31828" s="2"/>
    </row>
    <row r="31829" spans="76:76">
      <c r="BX31829" s="2"/>
    </row>
    <row r="31830" spans="76:76">
      <c r="BX31830" s="2"/>
    </row>
    <row r="31831" spans="76:76">
      <c r="BX31831" s="2"/>
    </row>
    <row r="31832" spans="76:76">
      <c r="BX31832" s="2"/>
    </row>
    <row r="31833" spans="76:76">
      <c r="BX31833" s="2"/>
    </row>
    <row r="31834" spans="76:76">
      <c r="BX31834" s="2"/>
    </row>
    <row r="31835" spans="76:76">
      <c r="BX31835" s="2"/>
    </row>
    <row r="31836" spans="76:76">
      <c r="BX31836" s="2"/>
    </row>
    <row r="31837" spans="76:76">
      <c r="BX31837" s="2"/>
    </row>
    <row r="31838" spans="76:76">
      <c r="BX31838" s="2"/>
    </row>
    <row r="31839" spans="76:76">
      <c r="BX31839" s="2"/>
    </row>
    <row r="31840" spans="76:76">
      <c r="BX31840" s="2"/>
    </row>
    <row r="31841" spans="76:76">
      <c r="BX31841" s="2"/>
    </row>
    <row r="31842" spans="76:76">
      <c r="BX31842" s="2"/>
    </row>
    <row r="31843" spans="76:76">
      <c r="BX31843" s="2"/>
    </row>
    <row r="31844" spans="76:76">
      <c r="BX31844" s="2"/>
    </row>
    <row r="31845" spans="76:76">
      <c r="BX31845" s="2"/>
    </row>
    <row r="31846" spans="76:76">
      <c r="BX31846" s="2"/>
    </row>
    <row r="31847" spans="76:76">
      <c r="BX31847" s="2"/>
    </row>
    <row r="31848" spans="76:76">
      <c r="BX31848" s="2"/>
    </row>
    <row r="31849" spans="76:76">
      <c r="BX31849" s="2"/>
    </row>
    <row r="31850" spans="76:76">
      <c r="BX31850" s="2"/>
    </row>
    <row r="31851" spans="76:76">
      <c r="BX31851" s="2"/>
    </row>
    <row r="31852" spans="76:76">
      <c r="BX31852" s="2"/>
    </row>
    <row r="31853" spans="76:76">
      <c r="BX31853" s="2"/>
    </row>
    <row r="31854" spans="76:76">
      <c r="BX31854" s="2"/>
    </row>
    <row r="31855" spans="76:76">
      <c r="BX31855" s="2"/>
    </row>
    <row r="31856" spans="76:76">
      <c r="BX31856" s="2"/>
    </row>
    <row r="31857" spans="76:76">
      <c r="BX31857" s="2"/>
    </row>
    <row r="31858" spans="76:76">
      <c r="BX31858" s="2"/>
    </row>
    <row r="31859" spans="76:76">
      <c r="BX31859" s="2"/>
    </row>
    <row r="31860" spans="76:76">
      <c r="BX31860" s="2"/>
    </row>
    <row r="31861" spans="76:76">
      <c r="BX31861" s="2"/>
    </row>
    <row r="31862" spans="76:76">
      <c r="BX31862" s="2"/>
    </row>
    <row r="31863" spans="76:76">
      <c r="BX31863" s="2"/>
    </row>
    <row r="31864" spans="76:76">
      <c r="BX31864" s="2"/>
    </row>
    <row r="31865" spans="76:76">
      <c r="BX31865" s="2"/>
    </row>
    <row r="31866" spans="76:76">
      <c r="BX31866" s="2"/>
    </row>
    <row r="31867" spans="76:76">
      <c r="BX31867" s="2"/>
    </row>
    <row r="31868" spans="76:76">
      <c r="BX31868" s="2"/>
    </row>
    <row r="31869" spans="76:76">
      <c r="BX31869" s="2"/>
    </row>
    <row r="31870" spans="76:76">
      <c r="BX31870" s="2"/>
    </row>
    <row r="31871" spans="76:76">
      <c r="BX31871" s="2"/>
    </row>
    <row r="31872" spans="76:76">
      <c r="BX31872" s="2"/>
    </row>
    <row r="31873" spans="76:76">
      <c r="BX31873" s="2"/>
    </row>
    <row r="31874" spans="76:76">
      <c r="BX31874" s="2"/>
    </row>
    <row r="31875" spans="76:76">
      <c r="BX31875" s="2"/>
    </row>
    <row r="31876" spans="76:76">
      <c r="BX31876" s="2"/>
    </row>
    <row r="31877" spans="76:76">
      <c r="BX31877" s="2"/>
    </row>
    <row r="31878" spans="76:76">
      <c r="BX31878" s="2"/>
    </row>
    <row r="31879" spans="76:76">
      <c r="BX31879" s="2"/>
    </row>
    <row r="31880" spans="76:76">
      <c r="BX31880" s="2"/>
    </row>
    <row r="31881" spans="76:76">
      <c r="BX31881" s="2"/>
    </row>
    <row r="31882" spans="76:76">
      <c r="BX31882" s="2"/>
    </row>
    <row r="31883" spans="76:76">
      <c r="BX31883" s="2"/>
    </row>
    <row r="31884" spans="76:76">
      <c r="BX31884" s="2"/>
    </row>
    <row r="31885" spans="76:76">
      <c r="BX31885" s="2"/>
    </row>
    <row r="31886" spans="76:76">
      <c r="BX31886" s="2"/>
    </row>
    <row r="31887" spans="76:76">
      <c r="BX31887" s="2"/>
    </row>
    <row r="31888" spans="76:76">
      <c r="BX31888" s="2"/>
    </row>
    <row r="31889" spans="76:76">
      <c r="BX31889" s="2"/>
    </row>
    <row r="31890" spans="76:76">
      <c r="BX31890" s="2"/>
    </row>
    <row r="31891" spans="76:76">
      <c r="BX31891" s="2"/>
    </row>
    <row r="31892" spans="76:76">
      <c r="BX31892" s="2"/>
    </row>
    <row r="31893" spans="76:76">
      <c r="BX31893" s="2"/>
    </row>
    <row r="31894" spans="76:76">
      <c r="BX31894" s="2"/>
    </row>
    <row r="31895" spans="76:76">
      <c r="BX31895" s="2"/>
    </row>
    <row r="31896" spans="76:76">
      <c r="BX31896" s="2"/>
    </row>
    <row r="31897" spans="76:76">
      <c r="BX31897" s="2"/>
    </row>
    <row r="31898" spans="76:76">
      <c r="BX31898" s="2"/>
    </row>
    <row r="31899" spans="76:76">
      <c r="BX31899" s="2"/>
    </row>
    <row r="31900" spans="76:76">
      <c r="BX31900" s="2"/>
    </row>
    <row r="31901" spans="76:76">
      <c r="BX31901" s="2"/>
    </row>
    <row r="31902" spans="76:76">
      <c r="BX31902" s="2"/>
    </row>
    <row r="31903" spans="76:76">
      <c r="BX31903" s="2"/>
    </row>
    <row r="31904" spans="76:76">
      <c r="BX31904" s="2"/>
    </row>
    <row r="31905" spans="76:76">
      <c r="BX31905" s="2"/>
    </row>
    <row r="31906" spans="76:76">
      <c r="BX31906" s="2"/>
    </row>
    <row r="31907" spans="76:76">
      <c r="BX31907" s="2"/>
    </row>
    <row r="31908" spans="76:76">
      <c r="BX31908" s="2"/>
    </row>
    <row r="31909" spans="76:76">
      <c r="BX31909" s="2"/>
    </row>
    <row r="31910" spans="76:76">
      <c r="BX31910" s="2"/>
    </row>
    <row r="31911" spans="76:76">
      <c r="BX31911" s="2"/>
    </row>
    <row r="31912" spans="76:76">
      <c r="BX31912" s="2"/>
    </row>
    <row r="31913" spans="76:76">
      <c r="BX31913" s="2"/>
    </row>
    <row r="31914" spans="76:76">
      <c r="BX31914" s="2"/>
    </row>
    <row r="31915" spans="76:76">
      <c r="BX31915" s="2"/>
    </row>
    <row r="31916" spans="76:76">
      <c r="BX31916" s="2"/>
    </row>
    <row r="31917" spans="76:76">
      <c r="BX31917" s="2"/>
    </row>
    <row r="31918" spans="76:76">
      <c r="BX31918" s="2"/>
    </row>
    <row r="31919" spans="76:76">
      <c r="BX31919" s="2"/>
    </row>
    <row r="31920" spans="76:76">
      <c r="BX31920" s="2"/>
    </row>
    <row r="31921" spans="76:76">
      <c r="BX31921" s="2"/>
    </row>
    <row r="31922" spans="76:76">
      <c r="BX31922" s="2"/>
    </row>
    <row r="31923" spans="76:76">
      <c r="BX31923" s="2"/>
    </row>
    <row r="31924" spans="76:76">
      <c r="BX31924" s="2"/>
    </row>
    <row r="31925" spans="76:76">
      <c r="BX31925" s="2"/>
    </row>
    <row r="31926" spans="76:76">
      <c r="BX31926" s="2"/>
    </row>
    <row r="31927" spans="76:76">
      <c r="BX31927" s="2"/>
    </row>
    <row r="31928" spans="76:76">
      <c r="BX31928" s="2"/>
    </row>
    <row r="31929" spans="76:76">
      <c r="BX31929" s="2"/>
    </row>
    <row r="31930" spans="76:76">
      <c r="BX31930" s="2"/>
    </row>
    <row r="31931" spans="76:76">
      <c r="BX31931" s="2"/>
    </row>
    <row r="31932" spans="76:76">
      <c r="BX31932" s="2"/>
    </row>
    <row r="31933" spans="76:76">
      <c r="BX31933" s="2"/>
    </row>
    <row r="31934" spans="76:76">
      <c r="BX31934" s="2"/>
    </row>
    <row r="31935" spans="76:76">
      <c r="BX31935" s="2"/>
    </row>
    <row r="31936" spans="76:76">
      <c r="BX31936" s="2"/>
    </row>
    <row r="31937" spans="76:76">
      <c r="BX31937" s="2"/>
    </row>
    <row r="31938" spans="76:76">
      <c r="BX31938" s="2"/>
    </row>
    <row r="31939" spans="76:76">
      <c r="BX31939" s="2"/>
    </row>
    <row r="31940" spans="76:76">
      <c r="BX31940" s="2"/>
    </row>
    <row r="31941" spans="76:76">
      <c r="BX31941" s="2"/>
    </row>
    <row r="31942" spans="76:76">
      <c r="BX31942" s="2"/>
    </row>
    <row r="31943" spans="76:76">
      <c r="BX31943" s="2"/>
    </row>
    <row r="31944" spans="76:76">
      <c r="BX31944" s="2"/>
    </row>
    <row r="31945" spans="76:76">
      <c r="BX31945" s="2"/>
    </row>
    <row r="31946" spans="76:76">
      <c r="BX31946" s="2"/>
    </row>
    <row r="31947" spans="76:76">
      <c r="BX31947" s="2"/>
    </row>
    <row r="31948" spans="76:76">
      <c r="BX31948" s="2"/>
    </row>
    <row r="31949" spans="76:76">
      <c r="BX31949" s="2"/>
    </row>
    <row r="31950" spans="76:76">
      <c r="BX31950" s="2"/>
    </row>
    <row r="31951" spans="76:76">
      <c r="BX31951" s="2"/>
    </row>
    <row r="31952" spans="76:76">
      <c r="BX31952" s="2"/>
    </row>
    <row r="31953" spans="76:76">
      <c r="BX31953" s="2"/>
    </row>
    <row r="31954" spans="76:76">
      <c r="BX31954" s="2"/>
    </row>
    <row r="31955" spans="76:76">
      <c r="BX31955" s="2"/>
    </row>
    <row r="31956" spans="76:76">
      <c r="BX31956" s="2"/>
    </row>
    <row r="31957" spans="76:76">
      <c r="BX31957" s="2"/>
    </row>
    <row r="31958" spans="76:76">
      <c r="BX31958" s="2"/>
    </row>
    <row r="31959" spans="76:76">
      <c r="BX31959" s="2"/>
    </row>
    <row r="31960" spans="76:76">
      <c r="BX31960" s="2"/>
    </row>
    <row r="31961" spans="76:76">
      <c r="BX31961" s="2"/>
    </row>
    <row r="31962" spans="76:76">
      <c r="BX31962" s="2"/>
    </row>
    <row r="31963" spans="76:76">
      <c r="BX31963" s="2"/>
    </row>
    <row r="31964" spans="76:76">
      <c r="BX31964" s="2"/>
    </row>
    <row r="31965" spans="76:76">
      <c r="BX31965" s="2"/>
    </row>
    <row r="31966" spans="76:76">
      <c r="BX31966" s="2"/>
    </row>
    <row r="31967" spans="76:76">
      <c r="BX31967" s="2"/>
    </row>
    <row r="31968" spans="76:76">
      <c r="BX31968" s="2"/>
    </row>
    <row r="31969" spans="76:76">
      <c r="BX31969" s="2"/>
    </row>
    <row r="31970" spans="76:76">
      <c r="BX31970" s="2"/>
    </row>
    <row r="31971" spans="76:76">
      <c r="BX31971" s="2"/>
    </row>
    <row r="31972" spans="76:76">
      <c r="BX31972" s="2"/>
    </row>
    <row r="31973" spans="76:76">
      <c r="BX31973" s="2"/>
    </row>
    <row r="31974" spans="76:76">
      <c r="BX31974" s="2"/>
    </row>
    <row r="31975" spans="76:76">
      <c r="BX31975" s="2"/>
    </row>
    <row r="31976" spans="76:76">
      <c r="BX31976" s="2"/>
    </row>
    <row r="31977" spans="76:76">
      <c r="BX31977" s="2"/>
    </row>
    <row r="31978" spans="76:76">
      <c r="BX31978" s="2"/>
    </row>
    <row r="31979" spans="76:76">
      <c r="BX31979" s="2"/>
    </row>
    <row r="31980" spans="76:76">
      <c r="BX31980" s="2"/>
    </row>
    <row r="31981" spans="76:76">
      <c r="BX31981" s="2"/>
    </row>
    <row r="31982" spans="76:76">
      <c r="BX31982" s="2"/>
    </row>
    <row r="31983" spans="76:76">
      <c r="BX31983" s="2"/>
    </row>
    <row r="31984" spans="76:76">
      <c r="BX31984" s="2"/>
    </row>
    <row r="31985" spans="76:76">
      <c r="BX31985" s="2"/>
    </row>
    <row r="31986" spans="76:76">
      <c r="BX31986" s="2"/>
    </row>
    <row r="31987" spans="76:76">
      <c r="BX31987" s="2"/>
    </row>
    <row r="31988" spans="76:76">
      <c r="BX31988" s="2"/>
    </row>
    <row r="31989" spans="76:76">
      <c r="BX31989" s="2"/>
    </row>
    <row r="31990" spans="76:76">
      <c r="BX31990" s="2"/>
    </row>
    <row r="31991" spans="76:76">
      <c r="BX31991" s="2"/>
    </row>
    <row r="31992" spans="76:76">
      <c r="BX31992" s="2"/>
    </row>
    <row r="31993" spans="76:76">
      <c r="BX31993" s="2"/>
    </row>
    <row r="31994" spans="76:76">
      <c r="BX31994" s="2"/>
    </row>
    <row r="31995" spans="76:76">
      <c r="BX31995" s="2"/>
    </row>
    <row r="31996" spans="76:76">
      <c r="BX31996" s="2"/>
    </row>
    <row r="31997" spans="76:76">
      <c r="BX31997" s="2"/>
    </row>
    <row r="31998" spans="76:76">
      <c r="BX31998" s="2"/>
    </row>
    <row r="31999" spans="76:76">
      <c r="BX31999" s="2"/>
    </row>
    <row r="32000" spans="76:76">
      <c r="BX32000" s="2"/>
    </row>
    <row r="32001" spans="76:76">
      <c r="BX32001" s="2"/>
    </row>
    <row r="32002" spans="76:76">
      <c r="BX32002" s="2"/>
    </row>
    <row r="32003" spans="76:76">
      <c r="BX32003" s="2"/>
    </row>
    <row r="32004" spans="76:76">
      <c r="BX32004" s="2"/>
    </row>
    <row r="32005" spans="76:76">
      <c r="BX32005" s="2"/>
    </row>
    <row r="32006" spans="76:76">
      <c r="BX32006" s="2"/>
    </row>
    <row r="32007" spans="76:76">
      <c r="BX32007" s="2"/>
    </row>
    <row r="32008" spans="76:76">
      <c r="BX32008" s="2"/>
    </row>
    <row r="32009" spans="76:76">
      <c r="BX32009" s="2"/>
    </row>
    <row r="32010" spans="76:76">
      <c r="BX32010" s="2"/>
    </row>
    <row r="32011" spans="76:76">
      <c r="BX32011" s="2"/>
    </row>
    <row r="32012" spans="76:76">
      <c r="BX32012" s="2"/>
    </row>
    <row r="32013" spans="76:76">
      <c r="BX32013" s="2"/>
    </row>
    <row r="32014" spans="76:76">
      <c r="BX32014" s="2"/>
    </row>
    <row r="32015" spans="76:76">
      <c r="BX32015" s="2"/>
    </row>
    <row r="32016" spans="76:76">
      <c r="BX32016" s="2"/>
    </row>
    <row r="32017" spans="76:76">
      <c r="BX32017" s="2"/>
    </row>
    <row r="32018" spans="76:76">
      <c r="BX32018" s="2"/>
    </row>
    <row r="32019" spans="76:76">
      <c r="BX32019" s="2"/>
    </row>
    <row r="32020" spans="76:76">
      <c r="BX32020" s="2"/>
    </row>
    <row r="32021" spans="76:76">
      <c r="BX32021" s="2"/>
    </row>
    <row r="32022" spans="76:76">
      <c r="BX32022" s="2"/>
    </row>
    <row r="32023" spans="76:76">
      <c r="BX32023" s="2"/>
    </row>
    <row r="32024" spans="76:76">
      <c r="BX32024" s="2"/>
    </row>
    <row r="32025" spans="76:76">
      <c r="BX32025" s="2"/>
    </row>
    <row r="32026" spans="76:76">
      <c r="BX32026" s="2"/>
    </row>
    <row r="32027" spans="76:76">
      <c r="BX32027" s="2"/>
    </row>
    <row r="32028" spans="76:76">
      <c r="BX32028" s="2"/>
    </row>
    <row r="32029" spans="76:76">
      <c r="BX32029" s="2"/>
    </row>
    <row r="32030" spans="76:76">
      <c r="BX32030" s="2"/>
    </row>
    <row r="32031" spans="76:76">
      <c r="BX32031" s="2"/>
    </row>
    <row r="32032" spans="76:76">
      <c r="BX32032" s="2"/>
    </row>
    <row r="32033" spans="76:76">
      <c r="BX32033" s="2"/>
    </row>
    <row r="32034" spans="76:76">
      <c r="BX32034" s="2"/>
    </row>
    <row r="32035" spans="76:76">
      <c r="BX32035" s="2"/>
    </row>
    <row r="32036" spans="76:76">
      <c r="BX32036" s="2"/>
    </row>
    <row r="32037" spans="76:76">
      <c r="BX32037" s="2"/>
    </row>
    <row r="32038" spans="76:76">
      <c r="BX32038" s="2"/>
    </row>
    <row r="32039" spans="76:76">
      <c r="BX32039" s="2"/>
    </row>
    <row r="32040" spans="76:76">
      <c r="BX32040" s="2"/>
    </row>
    <row r="32041" spans="76:76">
      <c r="BX32041" s="2"/>
    </row>
    <row r="32042" spans="76:76">
      <c r="BX32042" s="2"/>
    </row>
    <row r="32043" spans="76:76">
      <c r="BX32043" s="2"/>
    </row>
    <row r="32044" spans="76:76">
      <c r="BX32044" s="2"/>
    </row>
    <row r="32045" spans="76:76">
      <c r="BX32045" s="2"/>
    </row>
    <row r="32046" spans="76:76">
      <c r="BX32046" s="2"/>
    </row>
    <row r="32047" spans="76:76">
      <c r="BX32047" s="2"/>
    </row>
    <row r="32048" spans="76:76">
      <c r="BX32048" s="2"/>
    </row>
    <row r="32049" spans="76:76">
      <c r="BX32049" s="2"/>
    </row>
    <row r="32050" spans="76:76">
      <c r="BX32050" s="2"/>
    </row>
    <row r="32051" spans="76:76">
      <c r="BX32051" s="2"/>
    </row>
    <row r="32052" spans="76:76">
      <c r="BX32052" s="2"/>
    </row>
    <row r="32053" spans="76:76">
      <c r="BX32053" s="2"/>
    </row>
    <row r="32054" spans="76:76">
      <c r="BX32054" s="2"/>
    </row>
    <row r="32055" spans="76:76">
      <c r="BX32055" s="2"/>
    </row>
    <row r="32056" spans="76:76">
      <c r="BX32056" s="2"/>
    </row>
    <row r="32057" spans="76:76">
      <c r="BX32057" s="2"/>
    </row>
    <row r="32058" spans="76:76">
      <c r="BX32058" s="2"/>
    </row>
    <row r="32059" spans="76:76">
      <c r="BX32059" s="2"/>
    </row>
    <row r="32060" spans="76:76">
      <c r="BX32060" s="2"/>
    </row>
    <row r="32061" spans="76:76">
      <c r="BX32061" s="2"/>
    </row>
    <row r="32062" spans="76:76">
      <c r="BX32062" s="2"/>
    </row>
    <row r="32063" spans="76:76">
      <c r="BX32063" s="2"/>
    </row>
    <row r="32064" spans="76:76">
      <c r="BX32064" s="2"/>
    </row>
    <row r="32065" spans="76:76">
      <c r="BX32065" s="2"/>
    </row>
    <row r="32066" spans="76:76">
      <c r="BX32066" s="2"/>
    </row>
    <row r="32067" spans="76:76">
      <c r="BX32067" s="2"/>
    </row>
    <row r="32068" spans="76:76">
      <c r="BX32068" s="2"/>
    </row>
    <row r="32069" spans="76:76">
      <c r="BX32069" s="2"/>
    </row>
    <row r="32070" spans="76:76">
      <c r="BX32070" s="2"/>
    </row>
    <row r="32071" spans="76:76">
      <c r="BX32071" s="2"/>
    </row>
    <row r="32072" spans="76:76">
      <c r="BX32072" s="2"/>
    </row>
    <row r="32073" spans="76:76">
      <c r="BX32073" s="2"/>
    </row>
    <row r="32074" spans="76:76">
      <c r="BX32074" s="2"/>
    </row>
    <row r="32075" spans="76:76">
      <c r="BX32075" s="2"/>
    </row>
    <row r="32076" spans="76:76">
      <c r="BX32076" s="2"/>
    </row>
    <row r="32077" spans="76:76">
      <c r="BX32077" s="2"/>
    </row>
    <row r="32078" spans="76:76">
      <c r="BX32078" s="2"/>
    </row>
    <row r="32079" spans="76:76">
      <c r="BX32079" s="2"/>
    </row>
    <row r="32080" spans="76:76">
      <c r="BX32080" s="2"/>
    </row>
    <row r="32081" spans="76:76">
      <c r="BX32081" s="2"/>
    </row>
    <row r="32082" spans="76:76">
      <c r="BX32082" s="2"/>
    </row>
    <row r="32083" spans="76:76">
      <c r="BX32083" s="2"/>
    </row>
    <row r="32084" spans="76:76">
      <c r="BX32084" s="2"/>
    </row>
    <row r="32085" spans="76:76">
      <c r="BX32085" s="2"/>
    </row>
    <row r="32086" spans="76:76">
      <c r="BX32086" s="2"/>
    </row>
    <row r="32087" spans="76:76">
      <c r="BX32087" s="2"/>
    </row>
    <row r="32088" spans="76:76">
      <c r="BX32088" s="2"/>
    </row>
    <row r="32089" spans="76:76">
      <c r="BX32089" s="2"/>
    </row>
    <row r="32090" spans="76:76">
      <c r="BX32090" s="2"/>
    </row>
    <row r="32091" spans="76:76">
      <c r="BX32091" s="2"/>
    </row>
    <row r="32092" spans="76:76">
      <c r="BX32092" s="2"/>
    </row>
    <row r="32093" spans="76:76">
      <c r="BX32093" s="2"/>
    </row>
    <row r="32094" spans="76:76">
      <c r="BX32094" s="2"/>
    </row>
    <row r="32095" spans="76:76">
      <c r="BX32095" s="2"/>
    </row>
    <row r="32096" spans="76:76">
      <c r="BX32096" s="2"/>
    </row>
    <row r="32097" spans="76:76">
      <c r="BX32097" s="2"/>
    </row>
    <row r="32098" spans="76:76">
      <c r="BX32098" s="2"/>
    </row>
    <row r="32099" spans="76:76">
      <c r="BX32099" s="2"/>
    </row>
    <row r="32100" spans="76:76">
      <c r="BX32100" s="2"/>
    </row>
    <row r="32101" spans="76:76">
      <c r="BX32101" s="2"/>
    </row>
    <row r="32102" spans="76:76">
      <c r="BX32102" s="2"/>
    </row>
    <row r="32103" spans="76:76">
      <c r="BX32103" s="2"/>
    </row>
    <row r="32104" spans="76:76">
      <c r="BX32104" s="2"/>
    </row>
    <row r="32105" spans="76:76">
      <c r="BX32105" s="2"/>
    </row>
    <row r="32106" spans="76:76">
      <c r="BX32106" s="2"/>
    </row>
    <row r="32107" spans="76:76">
      <c r="BX32107" s="2"/>
    </row>
    <row r="32108" spans="76:76">
      <c r="BX32108" s="2"/>
    </row>
    <row r="32109" spans="76:76">
      <c r="BX32109" s="2"/>
    </row>
    <row r="32110" spans="76:76">
      <c r="BX32110" s="2"/>
    </row>
    <row r="32111" spans="76:76">
      <c r="BX32111" s="2"/>
    </row>
    <row r="32112" spans="76:76">
      <c r="BX32112" s="2"/>
    </row>
    <row r="32113" spans="76:76">
      <c r="BX32113" s="2"/>
    </row>
    <row r="32114" spans="76:76">
      <c r="BX32114" s="2"/>
    </row>
    <row r="32115" spans="76:76">
      <c r="BX32115" s="2"/>
    </row>
    <row r="32116" spans="76:76">
      <c r="BX32116" s="2"/>
    </row>
    <row r="32117" spans="76:76">
      <c r="BX32117" s="2"/>
    </row>
    <row r="32118" spans="76:76">
      <c r="BX32118" s="2"/>
    </row>
    <row r="32119" spans="76:76">
      <c r="BX32119" s="2"/>
    </row>
    <row r="32120" spans="76:76">
      <c r="BX32120" s="2"/>
    </row>
    <row r="32121" spans="76:76">
      <c r="BX32121" s="2"/>
    </row>
    <row r="32122" spans="76:76">
      <c r="BX32122" s="2"/>
    </row>
    <row r="32123" spans="76:76">
      <c r="BX32123" s="2"/>
    </row>
    <row r="32124" spans="76:76">
      <c r="BX32124" s="2"/>
    </row>
    <row r="32125" spans="76:76">
      <c r="BX32125" s="2"/>
    </row>
    <row r="32126" spans="76:76">
      <c r="BX32126" s="2"/>
    </row>
    <row r="32127" spans="76:76">
      <c r="BX32127" s="2"/>
    </row>
    <row r="32128" spans="76:76">
      <c r="BX32128" s="2"/>
    </row>
    <row r="32129" spans="76:76">
      <c r="BX32129" s="2"/>
    </row>
    <row r="32130" spans="76:76">
      <c r="BX32130" s="2"/>
    </row>
    <row r="32131" spans="76:76">
      <c r="BX32131" s="2"/>
    </row>
    <row r="32132" spans="76:76">
      <c r="BX32132" s="2"/>
    </row>
    <row r="32133" spans="76:76">
      <c r="BX32133" s="2"/>
    </row>
    <row r="32134" spans="76:76">
      <c r="BX32134" s="2"/>
    </row>
    <row r="32135" spans="76:76">
      <c r="BX32135" s="2"/>
    </row>
    <row r="32136" spans="76:76">
      <c r="BX32136" s="2"/>
    </row>
    <row r="32137" spans="76:76">
      <c r="BX32137" s="2"/>
    </row>
    <row r="32138" spans="76:76">
      <c r="BX32138" s="2"/>
    </row>
    <row r="32139" spans="76:76">
      <c r="BX32139" s="2"/>
    </row>
    <row r="32140" spans="76:76">
      <c r="BX32140" s="2"/>
    </row>
    <row r="32141" spans="76:76">
      <c r="BX32141" s="2"/>
    </row>
    <row r="32142" spans="76:76">
      <c r="BX32142" s="2"/>
    </row>
    <row r="32143" spans="76:76">
      <c r="BX32143" s="2"/>
    </row>
    <row r="32144" spans="76:76">
      <c r="BX32144" s="2"/>
    </row>
    <row r="32145" spans="76:76">
      <c r="BX32145" s="2"/>
    </row>
    <row r="32146" spans="76:76">
      <c r="BX32146" s="2"/>
    </row>
    <row r="32147" spans="76:76">
      <c r="BX32147" s="2"/>
    </row>
    <row r="32148" spans="76:76">
      <c r="BX32148" s="2"/>
    </row>
    <row r="32149" spans="76:76">
      <c r="BX32149" s="2"/>
    </row>
    <row r="32150" spans="76:76">
      <c r="BX32150" s="2"/>
    </row>
    <row r="32151" spans="76:76">
      <c r="BX32151" s="2"/>
    </row>
    <row r="32152" spans="76:76">
      <c r="BX32152" s="2"/>
    </row>
    <row r="32153" spans="76:76">
      <c r="BX32153" s="2"/>
    </row>
    <row r="32154" spans="76:76">
      <c r="BX32154" s="2"/>
    </row>
    <row r="32155" spans="76:76">
      <c r="BX32155" s="2"/>
    </row>
    <row r="32156" spans="76:76">
      <c r="BX32156" s="2"/>
    </row>
    <row r="32157" spans="76:76">
      <c r="BX32157" s="2"/>
    </row>
    <row r="32158" spans="76:76">
      <c r="BX32158" s="2"/>
    </row>
    <row r="32159" spans="76:76">
      <c r="BX32159" s="2"/>
    </row>
    <row r="32160" spans="76:76">
      <c r="BX32160" s="2"/>
    </row>
    <row r="32161" spans="76:76">
      <c r="BX32161" s="2"/>
    </row>
    <row r="32162" spans="76:76">
      <c r="BX32162" s="2"/>
    </row>
    <row r="32163" spans="76:76">
      <c r="BX32163" s="2"/>
    </row>
    <row r="32164" spans="76:76">
      <c r="BX32164" s="2"/>
    </row>
    <row r="32165" spans="76:76">
      <c r="BX32165" s="2"/>
    </row>
    <row r="32166" spans="76:76">
      <c r="BX32166" s="2"/>
    </row>
    <row r="32167" spans="76:76">
      <c r="BX32167" s="2"/>
    </row>
    <row r="32168" spans="76:76">
      <c r="BX32168" s="2"/>
    </row>
    <row r="32169" spans="76:76">
      <c r="BX32169" s="2"/>
    </row>
    <row r="32170" spans="76:76">
      <c r="BX32170" s="2"/>
    </row>
    <row r="32171" spans="76:76">
      <c r="BX32171" s="2"/>
    </row>
    <row r="32172" spans="76:76">
      <c r="BX32172" s="2"/>
    </row>
    <row r="32173" spans="76:76">
      <c r="BX32173" s="2"/>
    </row>
    <row r="32174" spans="76:76">
      <c r="BX32174" s="2"/>
    </row>
    <row r="32175" spans="76:76">
      <c r="BX32175" s="2"/>
    </row>
    <row r="32176" spans="76:76">
      <c r="BX32176" s="2"/>
    </row>
    <row r="32177" spans="76:76">
      <c r="BX32177" s="2"/>
    </row>
    <row r="32178" spans="76:76">
      <c r="BX32178" s="2"/>
    </row>
    <row r="32179" spans="76:76">
      <c r="BX32179" s="2"/>
    </row>
    <row r="32180" spans="76:76">
      <c r="BX32180" s="2"/>
    </row>
    <row r="32181" spans="76:76">
      <c r="BX32181" s="2"/>
    </row>
    <row r="32182" spans="76:76">
      <c r="BX32182" s="2"/>
    </row>
    <row r="32183" spans="76:76">
      <c r="BX32183" s="2"/>
    </row>
    <row r="32184" spans="76:76">
      <c r="BX32184" s="2"/>
    </row>
    <row r="32185" spans="76:76">
      <c r="BX32185" s="2"/>
    </row>
    <row r="32186" spans="76:76">
      <c r="BX32186" s="2"/>
    </row>
    <row r="32187" spans="76:76">
      <c r="BX32187" s="2"/>
    </row>
    <row r="32188" spans="76:76">
      <c r="BX32188" s="2"/>
    </row>
    <row r="32189" spans="76:76">
      <c r="BX32189" s="2"/>
    </row>
    <row r="32190" spans="76:76">
      <c r="BX32190" s="2"/>
    </row>
    <row r="32191" spans="76:76">
      <c r="BX32191" s="2"/>
    </row>
    <row r="32192" spans="76:76">
      <c r="BX32192" s="2"/>
    </row>
    <row r="32193" spans="76:76">
      <c r="BX32193" s="2"/>
    </row>
    <row r="32194" spans="76:76">
      <c r="BX32194" s="2"/>
    </row>
    <row r="32195" spans="76:76">
      <c r="BX32195" s="2"/>
    </row>
    <row r="32196" spans="76:76">
      <c r="BX32196" s="2"/>
    </row>
    <row r="32197" spans="76:76">
      <c r="BX32197" s="2"/>
    </row>
    <row r="32198" spans="76:76">
      <c r="BX32198" s="2"/>
    </row>
    <row r="32199" spans="76:76">
      <c r="BX32199" s="2"/>
    </row>
    <row r="32200" spans="76:76">
      <c r="BX32200" s="2"/>
    </row>
    <row r="32201" spans="76:76">
      <c r="BX32201" s="2"/>
    </row>
    <row r="32202" spans="76:76">
      <c r="BX32202" s="2"/>
    </row>
    <row r="32203" spans="76:76">
      <c r="BX32203" s="2"/>
    </row>
    <row r="32204" spans="76:76">
      <c r="BX32204" s="2"/>
    </row>
    <row r="32205" spans="76:76">
      <c r="BX32205" s="2"/>
    </row>
    <row r="32206" spans="76:76">
      <c r="BX32206" s="2"/>
    </row>
    <row r="32207" spans="76:76">
      <c r="BX32207" s="2"/>
    </row>
    <row r="32208" spans="76:76">
      <c r="BX32208" s="2"/>
    </row>
    <row r="32209" spans="76:76">
      <c r="BX32209" s="2"/>
    </row>
    <row r="32210" spans="76:76">
      <c r="BX32210" s="2"/>
    </row>
    <row r="32211" spans="76:76">
      <c r="BX32211" s="2"/>
    </row>
    <row r="32212" spans="76:76">
      <c r="BX32212" s="2"/>
    </row>
    <row r="32213" spans="76:76">
      <c r="BX32213" s="2"/>
    </row>
    <row r="32214" spans="76:76">
      <c r="BX32214" s="2"/>
    </row>
    <row r="32215" spans="76:76">
      <c r="BX32215" s="2"/>
    </row>
    <row r="32216" spans="76:76">
      <c r="BX32216" s="2"/>
    </row>
    <row r="32217" spans="76:76">
      <c r="BX32217" s="2"/>
    </row>
    <row r="32218" spans="76:76">
      <c r="BX32218" s="2"/>
    </row>
    <row r="32219" spans="76:76">
      <c r="BX32219" s="2"/>
    </row>
    <row r="32220" spans="76:76">
      <c r="BX32220" s="2"/>
    </row>
    <row r="32221" spans="76:76">
      <c r="BX32221" s="2"/>
    </row>
    <row r="32222" spans="76:76">
      <c r="BX32222" s="2"/>
    </row>
    <row r="32223" spans="76:76">
      <c r="BX32223" s="2"/>
    </row>
    <row r="32224" spans="76:76">
      <c r="BX32224" s="2"/>
    </row>
    <row r="32225" spans="76:76">
      <c r="BX32225" s="2"/>
    </row>
    <row r="32226" spans="76:76">
      <c r="BX32226" s="2"/>
    </row>
    <row r="32227" spans="76:76">
      <c r="BX32227" s="2"/>
    </row>
    <row r="32228" spans="76:76">
      <c r="BX32228" s="2"/>
    </row>
    <row r="32229" spans="76:76">
      <c r="BX32229" s="2"/>
    </row>
    <row r="32230" spans="76:76">
      <c r="BX32230" s="2"/>
    </row>
    <row r="32231" spans="76:76">
      <c r="BX32231" s="2"/>
    </row>
    <row r="32232" spans="76:76">
      <c r="BX32232" s="2"/>
    </row>
    <row r="32233" spans="76:76">
      <c r="BX32233" s="2"/>
    </row>
    <row r="32234" spans="76:76">
      <c r="BX32234" s="2"/>
    </row>
    <row r="32235" spans="76:76">
      <c r="BX32235" s="2"/>
    </row>
    <row r="32236" spans="76:76">
      <c r="BX32236" s="2"/>
    </row>
    <row r="32237" spans="76:76">
      <c r="BX32237" s="2"/>
    </row>
    <row r="32238" spans="76:76">
      <c r="BX32238" s="2"/>
    </row>
    <row r="32239" spans="76:76">
      <c r="BX32239" s="2"/>
    </row>
    <row r="32240" spans="76:76">
      <c r="BX32240" s="2"/>
    </row>
    <row r="32241" spans="76:76">
      <c r="BX32241" s="2"/>
    </row>
    <row r="32242" spans="76:76">
      <c r="BX32242" s="2"/>
    </row>
    <row r="32243" spans="76:76">
      <c r="BX32243" s="2"/>
    </row>
    <row r="32244" spans="76:76">
      <c r="BX32244" s="2"/>
    </row>
    <row r="32245" spans="76:76">
      <c r="BX32245" s="2"/>
    </row>
    <row r="32246" spans="76:76">
      <c r="BX32246" s="2"/>
    </row>
    <row r="32247" spans="76:76">
      <c r="BX32247" s="2"/>
    </row>
    <row r="32248" spans="76:76">
      <c r="BX32248" s="2"/>
    </row>
    <row r="32249" spans="76:76">
      <c r="BX32249" s="2"/>
    </row>
    <row r="32250" spans="76:76">
      <c r="BX32250" s="2"/>
    </row>
    <row r="32251" spans="76:76">
      <c r="BX32251" s="2"/>
    </row>
    <row r="32252" spans="76:76">
      <c r="BX32252" s="2"/>
    </row>
    <row r="32253" spans="76:76">
      <c r="BX32253" s="2"/>
    </row>
    <row r="32254" spans="76:76">
      <c r="BX32254" s="2"/>
    </row>
    <row r="32255" spans="76:76">
      <c r="BX32255" s="2"/>
    </row>
    <row r="32256" spans="76:76">
      <c r="BX32256" s="2"/>
    </row>
    <row r="32257" spans="76:76">
      <c r="BX32257" s="2"/>
    </row>
    <row r="32258" spans="76:76">
      <c r="BX32258" s="2"/>
    </row>
    <row r="32259" spans="76:76">
      <c r="BX32259" s="2"/>
    </row>
    <row r="32260" spans="76:76">
      <c r="BX32260" s="2"/>
    </row>
    <row r="32261" spans="76:76">
      <c r="BX32261" s="2"/>
    </row>
    <row r="32262" spans="76:76">
      <c r="BX32262" s="2"/>
    </row>
    <row r="32263" spans="76:76">
      <c r="BX32263" s="2"/>
    </row>
    <row r="32264" spans="76:76">
      <c r="BX32264" s="2"/>
    </row>
    <row r="32265" spans="76:76">
      <c r="BX32265" s="2"/>
    </row>
    <row r="32266" spans="76:76">
      <c r="BX32266" s="2"/>
    </row>
    <row r="32267" spans="76:76">
      <c r="BX32267" s="2"/>
    </row>
    <row r="32268" spans="76:76">
      <c r="BX32268" s="2"/>
    </row>
    <row r="32269" spans="76:76">
      <c r="BX32269" s="2"/>
    </row>
    <row r="32270" spans="76:76">
      <c r="BX32270" s="2"/>
    </row>
    <row r="32271" spans="76:76">
      <c r="BX32271" s="2"/>
    </row>
    <row r="32272" spans="76:76">
      <c r="BX32272" s="2"/>
    </row>
    <row r="32273" spans="76:76">
      <c r="BX32273" s="2"/>
    </row>
    <row r="32274" spans="76:76">
      <c r="BX32274" s="2"/>
    </row>
    <row r="32275" spans="76:76">
      <c r="BX32275" s="2"/>
    </row>
    <row r="32276" spans="76:76">
      <c r="BX32276" s="2"/>
    </row>
    <row r="32277" spans="76:76">
      <c r="BX32277" s="2"/>
    </row>
    <row r="32278" spans="76:76">
      <c r="BX32278" s="2"/>
    </row>
    <row r="32279" spans="76:76">
      <c r="BX32279" s="2"/>
    </row>
    <row r="32280" spans="76:76">
      <c r="BX32280" s="2"/>
    </row>
    <row r="32281" spans="76:76">
      <c r="BX32281" s="2"/>
    </row>
    <row r="32282" spans="76:76">
      <c r="BX32282" s="2"/>
    </row>
    <row r="32283" spans="76:76">
      <c r="BX32283" s="2"/>
    </row>
    <row r="32284" spans="76:76">
      <c r="BX32284" s="2"/>
    </row>
    <row r="32285" spans="76:76">
      <c r="BX32285" s="2"/>
    </row>
    <row r="32286" spans="76:76">
      <c r="BX32286" s="2"/>
    </row>
    <row r="32287" spans="76:76">
      <c r="BX32287" s="2"/>
    </row>
    <row r="32288" spans="76:76">
      <c r="BX32288" s="2"/>
    </row>
    <row r="32289" spans="76:76">
      <c r="BX32289" s="2"/>
    </row>
    <row r="32290" spans="76:76">
      <c r="BX32290" s="2"/>
    </row>
    <row r="32291" spans="76:76">
      <c r="BX32291" s="2"/>
    </row>
    <row r="32292" spans="76:76">
      <c r="BX32292" s="2"/>
    </row>
    <row r="32293" spans="76:76">
      <c r="BX32293" s="2"/>
    </row>
    <row r="32294" spans="76:76">
      <c r="BX32294" s="2"/>
    </row>
    <row r="32295" spans="76:76">
      <c r="BX32295" s="2"/>
    </row>
    <row r="32296" spans="76:76">
      <c r="BX32296" s="2"/>
    </row>
    <row r="32297" spans="76:76">
      <c r="BX32297" s="2"/>
    </row>
    <row r="32298" spans="76:76">
      <c r="BX32298" s="2"/>
    </row>
    <row r="32299" spans="76:76">
      <c r="BX32299" s="2"/>
    </row>
    <row r="32300" spans="76:76">
      <c r="BX32300" s="2"/>
    </row>
    <row r="32301" spans="76:76">
      <c r="BX32301" s="2"/>
    </row>
    <row r="32302" spans="76:76">
      <c r="BX32302" s="2"/>
    </row>
    <row r="32303" spans="76:76">
      <c r="BX32303" s="2"/>
    </row>
    <row r="32304" spans="76:76">
      <c r="BX32304" s="2"/>
    </row>
    <row r="32305" spans="76:76">
      <c r="BX32305" s="2"/>
    </row>
    <row r="32306" spans="76:76">
      <c r="BX32306" s="2"/>
    </row>
    <row r="32307" spans="76:76">
      <c r="BX32307" s="2"/>
    </row>
    <row r="32308" spans="76:76">
      <c r="BX32308" s="2"/>
    </row>
    <row r="32309" spans="76:76">
      <c r="BX32309" s="2"/>
    </row>
    <row r="32310" spans="76:76">
      <c r="BX32310" s="2"/>
    </row>
    <row r="32311" spans="76:76">
      <c r="BX32311" s="2"/>
    </row>
    <row r="32312" spans="76:76">
      <c r="BX32312" s="2"/>
    </row>
    <row r="32313" spans="76:76">
      <c r="BX32313" s="2"/>
    </row>
    <row r="32314" spans="76:76">
      <c r="BX32314" s="2"/>
    </row>
    <row r="32315" spans="76:76">
      <c r="BX32315" s="2"/>
    </row>
    <row r="32316" spans="76:76">
      <c r="BX32316" s="2"/>
    </row>
    <row r="32317" spans="76:76">
      <c r="BX32317" s="2"/>
    </row>
    <row r="32318" spans="76:76">
      <c r="BX32318" s="2"/>
    </row>
    <row r="32319" spans="76:76">
      <c r="BX32319" s="2"/>
    </row>
    <row r="32320" spans="76:76">
      <c r="BX32320" s="2"/>
    </row>
    <row r="32321" spans="76:76">
      <c r="BX32321" s="2"/>
    </row>
    <row r="32322" spans="76:76">
      <c r="BX32322" s="2"/>
    </row>
    <row r="32323" spans="76:76">
      <c r="BX32323" s="2"/>
    </row>
    <row r="32324" spans="76:76">
      <c r="BX32324" s="2"/>
    </row>
    <row r="32325" spans="76:76">
      <c r="BX32325" s="2"/>
    </row>
    <row r="32326" spans="76:76">
      <c r="BX32326" s="2"/>
    </row>
    <row r="32327" spans="76:76">
      <c r="BX32327" s="2"/>
    </row>
    <row r="32328" spans="76:76">
      <c r="BX32328" s="2"/>
    </row>
    <row r="32329" spans="76:76">
      <c r="BX32329" s="2"/>
    </row>
    <row r="32330" spans="76:76">
      <c r="BX32330" s="2"/>
    </row>
    <row r="32331" spans="76:76">
      <c r="BX32331" s="2"/>
    </row>
    <row r="32332" spans="76:76">
      <c r="BX32332" s="2"/>
    </row>
    <row r="32333" spans="76:76">
      <c r="BX32333" s="2"/>
    </row>
    <row r="32334" spans="76:76">
      <c r="BX32334" s="2"/>
    </row>
    <row r="32335" spans="76:76">
      <c r="BX32335" s="2"/>
    </row>
    <row r="32336" spans="76:76">
      <c r="BX32336" s="2"/>
    </row>
    <row r="32337" spans="76:76">
      <c r="BX32337" s="2"/>
    </row>
    <row r="32338" spans="76:76">
      <c r="BX32338" s="2"/>
    </row>
    <row r="32339" spans="76:76">
      <c r="BX32339" s="2"/>
    </row>
    <row r="32340" spans="76:76">
      <c r="BX32340" s="2"/>
    </row>
    <row r="32341" spans="76:76">
      <c r="BX32341" s="2"/>
    </row>
    <row r="32342" spans="76:76">
      <c r="BX32342" s="2"/>
    </row>
    <row r="32343" spans="76:76">
      <c r="BX32343" s="2"/>
    </row>
    <row r="32344" spans="76:76">
      <c r="BX32344" s="2"/>
    </row>
    <row r="32345" spans="76:76">
      <c r="BX32345" s="2"/>
    </row>
    <row r="32346" spans="76:76">
      <c r="BX32346" s="2"/>
    </row>
    <row r="32347" spans="76:76">
      <c r="BX32347" s="2"/>
    </row>
    <row r="32348" spans="76:76">
      <c r="BX32348" s="2"/>
    </row>
    <row r="32349" spans="76:76">
      <c r="BX32349" s="2"/>
    </row>
    <row r="32350" spans="76:76">
      <c r="BX32350" s="2"/>
    </row>
    <row r="32351" spans="76:76">
      <c r="BX32351" s="2"/>
    </row>
    <row r="32352" spans="76:76">
      <c r="BX32352" s="2"/>
    </row>
    <row r="32353" spans="76:76">
      <c r="BX32353" s="2"/>
    </row>
    <row r="32354" spans="76:76">
      <c r="BX32354" s="2"/>
    </row>
    <row r="32355" spans="76:76">
      <c r="BX32355" s="2"/>
    </row>
    <row r="32356" spans="76:76">
      <c r="BX32356" s="2"/>
    </row>
    <row r="32357" spans="76:76">
      <c r="BX32357" s="2"/>
    </row>
    <row r="32358" spans="76:76">
      <c r="BX32358" s="2"/>
    </row>
    <row r="32359" spans="76:76">
      <c r="BX32359" s="2"/>
    </row>
    <row r="32360" spans="76:76">
      <c r="BX32360" s="2"/>
    </row>
    <row r="32361" spans="76:76">
      <c r="BX32361" s="2"/>
    </row>
    <row r="32362" spans="76:76">
      <c r="BX32362" s="2"/>
    </row>
    <row r="32363" spans="76:76">
      <c r="BX32363" s="2"/>
    </row>
    <row r="32364" spans="76:76">
      <c r="BX32364" s="2"/>
    </row>
    <row r="32365" spans="76:76">
      <c r="BX32365" s="2"/>
    </row>
    <row r="32366" spans="76:76">
      <c r="BX32366" s="2"/>
    </row>
    <row r="32367" spans="76:76">
      <c r="BX32367" s="2"/>
    </row>
    <row r="32368" spans="76:76">
      <c r="BX32368" s="2"/>
    </row>
    <row r="32369" spans="76:76">
      <c r="BX32369" s="2"/>
    </row>
    <row r="32370" spans="76:76">
      <c r="BX32370" s="2"/>
    </row>
    <row r="32371" spans="76:76">
      <c r="BX32371" s="2"/>
    </row>
    <row r="32372" spans="76:76">
      <c r="BX32372" s="2"/>
    </row>
    <row r="32373" spans="76:76">
      <c r="BX32373" s="2"/>
    </row>
    <row r="32374" spans="76:76">
      <c r="BX32374" s="2"/>
    </row>
    <row r="32375" spans="76:76">
      <c r="BX32375" s="2"/>
    </row>
    <row r="32376" spans="76:76">
      <c r="BX32376" s="2"/>
    </row>
    <row r="32377" spans="76:76">
      <c r="BX32377" s="2"/>
    </row>
    <row r="32378" spans="76:76">
      <c r="BX32378" s="2"/>
    </row>
    <row r="32379" spans="76:76">
      <c r="BX32379" s="2"/>
    </row>
    <row r="32380" spans="76:76">
      <c r="BX32380" s="2"/>
    </row>
    <row r="32381" spans="76:76">
      <c r="BX32381" s="2"/>
    </row>
    <row r="32382" spans="76:76">
      <c r="BX32382" s="2"/>
    </row>
    <row r="32383" spans="76:76">
      <c r="BX32383" s="2"/>
    </row>
    <row r="32384" spans="76:76">
      <c r="BX32384" s="2"/>
    </row>
    <row r="32385" spans="76:76">
      <c r="BX32385" s="2"/>
    </row>
    <row r="32386" spans="76:76">
      <c r="BX32386" s="2"/>
    </row>
    <row r="32387" spans="76:76">
      <c r="BX32387" s="2"/>
    </row>
    <row r="32388" spans="76:76">
      <c r="BX32388" s="2"/>
    </row>
    <row r="32389" spans="76:76">
      <c r="BX32389" s="2"/>
    </row>
    <row r="32390" spans="76:76">
      <c r="BX32390" s="2"/>
    </row>
    <row r="32391" spans="76:76">
      <c r="BX32391" s="2"/>
    </row>
    <row r="32392" spans="76:76">
      <c r="BX32392" s="2"/>
    </row>
    <row r="32393" spans="76:76">
      <c r="BX32393" s="2"/>
    </row>
    <row r="32394" spans="76:76">
      <c r="BX32394" s="2"/>
    </row>
    <row r="32395" spans="76:76">
      <c r="BX32395" s="2"/>
    </row>
    <row r="32396" spans="76:76">
      <c r="BX32396" s="2"/>
    </row>
    <row r="32397" spans="76:76">
      <c r="BX32397" s="2"/>
    </row>
    <row r="32398" spans="76:76">
      <c r="BX32398" s="2"/>
    </row>
    <row r="32399" spans="76:76">
      <c r="BX32399" s="2"/>
    </row>
    <row r="32400" spans="76:76">
      <c r="BX32400" s="2"/>
    </row>
    <row r="32401" spans="76:76">
      <c r="BX32401" s="2"/>
    </row>
    <row r="32402" spans="76:76">
      <c r="BX32402" s="2"/>
    </row>
    <row r="32403" spans="76:76">
      <c r="BX32403" s="2"/>
    </row>
    <row r="32404" spans="76:76">
      <c r="BX32404" s="2"/>
    </row>
    <row r="32405" spans="76:76">
      <c r="BX32405" s="2"/>
    </row>
    <row r="32406" spans="76:76">
      <c r="BX32406" s="2"/>
    </row>
    <row r="32407" spans="76:76">
      <c r="BX32407" s="2"/>
    </row>
    <row r="32408" spans="76:76">
      <c r="BX32408" s="2"/>
    </row>
    <row r="32409" spans="76:76">
      <c r="BX32409" s="2"/>
    </row>
    <row r="32410" spans="76:76">
      <c r="BX32410" s="2"/>
    </row>
    <row r="32411" spans="76:76">
      <c r="BX32411" s="2"/>
    </row>
    <row r="32412" spans="76:76">
      <c r="BX32412" s="2"/>
    </row>
    <row r="32413" spans="76:76">
      <c r="BX32413" s="2"/>
    </row>
    <row r="32414" spans="76:76">
      <c r="BX32414" s="2"/>
    </row>
    <row r="32415" spans="76:76">
      <c r="BX32415" s="2"/>
    </row>
    <row r="32416" spans="76:76">
      <c r="BX32416" s="2"/>
    </row>
    <row r="32417" spans="76:76">
      <c r="BX32417" s="2"/>
    </row>
    <row r="32418" spans="76:76">
      <c r="BX32418" s="2"/>
    </row>
    <row r="32419" spans="76:76">
      <c r="BX32419" s="2"/>
    </row>
    <row r="32420" spans="76:76">
      <c r="BX32420" s="2"/>
    </row>
    <row r="32421" spans="76:76">
      <c r="BX32421" s="2"/>
    </row>
    <row r="32422" spans="76:76">
      <c r="BX32422" s="2"/>
    </row>
    <row r="32423" spans="76:76">
      <c r="BX32423" s="2"/>
    </row>
    <row r="32424" spans="76:76">
      <c r="BX32424" s="2"/>
    </row>
    <row r="32425" spans="76:76">
      <c r="BX32425" s="2"/>
    </row>
    <row r="32426" spans="76:76">
      <c r="BX32426" s="2"/>
    </row>
    <row r="32427" spans="76:76">
      <c r="BX32427" s="2"/>
    </row>
    <row r="32428" spans="76:76">
      <c r="BX32428" s="2"/>
    </row>
    <row r="32429" spans="76:76">
      <c r="BX32429" s="2"/>
    </row>
    <row r="32430" spans="76:76">
      <c r="BX32430" s="2"/>
    </row>
    <row r="32431" spans="76:76">
      <c r="BX32431" s="2"/>
    </row>
    <row r="32432" spans="76:76">
      <c r="BX32432" s="2"/>
    </row>
    <row r="32433" spans="76:76">
      <c r="BX32433" s="2"/>
    </row>
    <row r="32434" spans="76:76">
      <c r="BX32434" s="2"/>
    </row>
    <row r="32435" spans="76:76">
      <c r="BX32435" s="2"/>
    </row>
    <row r="32436" spans="76:76">
      <c r="BX32436" s="2"/>
    </row>
    <row r="32437" spans="76:76">
      <c r="BX32437" s="2"/>
    </row>
    <row r="32438" spans="76:76">
      <c r="BX32438" s="2"/>
    </row>
    <row r="32439" spans="76:76">
      <c r="BX32439" s="2"/>
    </row>
    <row r="32440" spans="76:76">
      <c r="BX32440" s="2"/>
    </row>
    <row r="32441" spans="76:76">
      <c r="BX32441" s="2"/>
    </row>
    <row r="32442" spans="76:76">
      <c r="BX32442" s="2"/>
    </row>
    <row r="32443" spans="76:76">
      <c r="BX32443" s="2"/>
    </row>
    <row r="32444" spans="76:76">
      <c r="BX32444" s="2"/>
    </row>
    <row r="32445" spans="76:76">
      <c r="BX32445" s="2"/>
    </row>
    <row r="32446" spans="76:76">
      <c r="BX32446" s="2"/>
    </row>
    <row r="32447" spans="76:76">
      <c r="BX32447" s="2"/>
    </row>
    <row r="32448" spans="76:76">
      <c r="BX32448" s="2"/>
    </row>
    <row r="32449" spans="76:76">
      <c r="BX32449" s="2"/>
    </row>
    <row r="32450" spans="76:76">
      <c r="BX32450" s="2"/>
    </row>
    <row r="32451" spans="76:76">
      <c r="BX32451" s="2"/>
    </row>
    <row r="32452" spans="76:76">
      <c r="BX32452" s="2"/>
    </row>
    <row r="32453" spans="76:76">
      <c r="BX32453" s="2"/>
    </row>
    <row r="32454" spans="76:76">
      <c r="BX32454" s="2"/>
    </row>
    <row r="32455" spans="76:76">
      <c r="BX32455" s="2"/>
    </row>
    <row r="32456" spans="76:76">
      <c r="BX32456" s="2"/>
    </row>
    <row r="32457" spans="76:76">
      <c r="BX32457" s="2"/>
    </row>
    <row r="32458" spans="76:76">
      <c r="BX32458" s="2"/>
    </row>
    <row r="32459" spans="76:76">
      <c r="BX32459" s="2"/>
    </row>
    <row r="32460" spans="76:76">
      <c r="BX32460" s="2"/>
    </row>
    <row r="32461" spans="76:76">
      <c r="BX32461" s="2"/>
    </row>
    <row r="32462" spans="76:76">
      <c r="BX32462" s="2"/>
    </row>
    <row r="32463" spans="76:76">
      <c r="BX32463" s="2"/>
    </row>
    <row r="32464" spans="76:76">
      <c r="BX32464" s="2"/>
    </row>
    <row r="32465" spans="76:76">
      <c r="BX32465" s="2"/>
    </row>
    <row r="32466" spans="76:76">
      <c r="BX32466" s="2"/>
    </row>
    <row r="32467" spans="76:76">
      <c r="BX32467" s="2"/>
    </row>
    <row r="32468" spans="76:76">
      <c r="BX32468" s="2"/>
    </row>
    <row r="32469" spans="76:76">
      <c r="BX32469" s="2"/>
    </row>
    <row r="32470" spans="76:76">
      <c r="BX32470" s="2"/>
    </row>
    <row r="32471" spans="76:76">
      <c r="BX32471" s="2"/>
    </row>
    <row r="32472" spans="76:76">
      <c r="BX32472" s="2"/>
    </row>
    <row r="32473" spans="76:76">
      <c r="BX32473" s="2"/>
    </row>
    <row r="32474" spans="76:76">
      <c r="BX32474" s="2"/>
    </row>
    <row r="32475" spans="76:76">
      <c r="BX32475" s="2"/>
    </row>
    <row r="32476" spans="76:76">
      <c r="BX32476" s="2"/>
    </row>
    <row r="32477" spans="76:76">
      <c r="BX32477" s="2"/>
    </row>
    <row r="32478" spans="76:76">
      <c r="BX32478" s="2"/>
    </row>
    <row r="32479" spans="76:76">
      <c r="BX32479" s="2"/>
    </row>
    <row r="32480" spans="76:76">
      <c r="BX32480" s="2"/>
    </row>
    <row r="32481" spans="76:76">
      <c r="BX32481" s="2"/>
    </row>
    <row r="32482" spans="76:76">
      <c r="BX32482" s="2"/>
    </row>
    <row r="32483" spans="76:76">
      <c r="BX32483" s="2"/>
    </row>
    <row r="32484" spans="76:76">
      <c r="BX32484" s="2"/>
    </row>
    <row r="32485" spans="76:76">
      <c r="BX32485" s="2"/>
    </row>
    <row r="32486" spans="76:76">
      <c r="BX32486" s="2"/>
    </row>
    <row r="32487" spans="76:76">
      <c r="BX32487" s="2"/>
    </row>
    <row r="32488" spans="76:76">
      <c r="BX32488" s="2"/>
    </row>
    <row r="32489" spans="76:76">
      <c r="BX32489" s="2"/>
    </row>
    <row r="32490" spans="76:76">
      <c r="BX32490" s="2"/>
    </row>
    <row r="32491" spans="76:76">
      <c r="BX32491" s="2"/>
    </row>
    <row r="32492" spans="76:76">
      <c r="BX32492" s="2"/>
    </row>
    <row r="32493" spans="76:76">
      <c r="BX32493" s="2"/>
    </row>
    <row r="32494" spans="76:76">
      <c r="BX32494" s="2"/>
    </row>
    <row r="32495" spans="76:76">
      <c r="BX32495" s="2"/>
    </row>
    <row r="32496" spans="76:76">
      <c r="BX32496" s="2"/>
    </row>
    <row r="32497" spans="76:76">
      <c r="BX32497" s="2"/>
    </row>
    <row r="32498" spans="76:76">
      <c r="BX32498" s="2"/>
    </row>
    <row r="32499" spans="76:76">
      <c r="BX32499" s="2"/>
    </row>
    <row r="32500" spans="76:76">
      <c r="BX32500" s="2"/>
    </row>
    <row r="32501" spans="76:76">
      <c r="BX32501" s="2"/>
    </row>
    <row r="32502" spans="76:76">
      <c r="BX32502" s="2"/>
    </row>
    <row r="32503" spans="76:76">
      <c r="BX32503" s="2"/>
    </row>
    <row r="32504" spans="76:76">
      <c r="BX32504" s="2"/>
    </row>
    <row r="32505" spans="76:76">
      <c r="BX32505" s="2"/>
    </row>
    <row r="32506" spans="76:76">
      <c r="BX32506" s="2"/>
    </row>
    <row r="32507" spans="76:76">
      <c r="BX32507" s="2"/>
    </row>
    <row r="32508" spans="76:76">
      <c r="BX32508" s="2"/>
    </row>
    <row r="32509" spans="76:76">
      <c r="BX32509" s="2"/>
    </row>
    <row r="32510" spans="76:76">
      <c r="BX32510" s="2"/>
    </row>
    <row r="32511" spans="76:76">
      <c r="BX32511" s="2"/>
    </row>
    <row r="32512" spans="76:76">
      <c r="BX32512" s="2"/>
    </row>
    <row r="32513" spans="76:76">
      <c r="BX32513" s="2"/>
    </row>
    <row r="32514" spans="76:76">
      <c r="BX32514" s="2"/>
    </row>
    <row r="32515" spans="76:76">
      <c r="BX32515" s="2"/>
    </row>
    <row r="32516" spans="76:76">
      <c r="BX32516" s="2"/>
    </row>
    <row r="32517" spans="76:76">
      <c r="BX32517" s="2"/>
    </row>
    <row r="32518" spans="76:76">
      <c r="BX32518" s="2"/>
    </row>
    <row r="32519" spans="76:76">
      <c r="BX32519" s="2"/>
    </row>
    <row r="32520" spans="76:76">
      <c r="BX32520" s="2"/>
    </row>
    <row r="32521" spans="76:76">
      <c r="BX32521" s="2"/>
    </row>
    <row r="32522" spans="76:76">
      <c r="BX32522" s="2"/>
    </row>
    <row r="32523" spans="76:76">
      <c r="BX32523" s="2"/>
    </row>
    <row r="32524" spans="76:76">
      <c r="BX32524" s="2"/>
    </row>
    <row r="32525" spans="76:76">
      <c r="BX32525" s="2"/>
    </row>
    <row r="32526" spans="76:76">
      <c r="BX32526" s="2"/>
    </row>
    <row r="32527" spans="76:76">
      <c r="BX32527" s="2"/>
    </row>
    <row r="32528" spans="76:76">
      <c r="BX32528" s="2"/>
    </row>
    <row r="32529" spans="76:76">
      <c r="BX32529" s="2"/>
    </row>
    <row r="32530" spans="76:76">
      <c r="BX32530" s="2"/>
    </row>
    <row r="32531" spans="76:76">
      <c r="BX32531" s="2"/>
    </row>
    <row r="32532" spans="76:76">
      <c r="BX32532" s="2"/>
    </row>
    <row r="32533" spans="76:76">
      <c r="BX32533" s="2"/>
    </row>
    <row r="32534" spans="76:76">
      <c r="BX32534" s="2"/>
    </row>
    <row r="32535" spans="76:76">
      <c r="BX32535" s="2"/>
    </row>
    <row r="32536" spans="76:76">
      <c r="BX32536" s="2"/>
    </row>
    <row r="32537" spans="76:76">
      <c r="BX32537" s="2"/>
    </row>
    <row r="32538" spans="76:76">
      <c r="BX32538" s="2"/>
    </row>
    <row r="32539" spans="76:76">
      <c r="BX32539" s="2"/>
    </row>
    <row r="32540" spans="76:76">
      <c r="BX32540" s="2"/>
    </row>
    <row r="32541" spans="76:76">
      <c r="BX32541" s="2"/>
    </row>
    <row r="32542" spans="76:76">
      <c r="BX32542" s="2"/>
    </row>
    <row r="32543" spans="76:76">
      <c r="BX32543" s="2"/>
    </row>
    <row r="32544" spans="76:76">
      <c r="BX32544" s="2"/>
    </row>
    <row r="32545" spans="76:76">
      <c r="BX32545" s="2"/>
    </row>
    <row r="32546" spans="76:76">
      <c r="BX32546" s="2"/>
    </row>
    <row r="32547" spans="76:76">
      <c r="BX32547" s="2"/>
    </row>
    <row r="32548" spans="76:76">
      <c r="BX32548" s="2"/>
    </row>
    <row r="32549" spans="76:76">
      <c r="BX32549" s="2"/>
    </row>
    <row r="32550" spans="76:76">
      <c r="BX32550" s="2"/>
    </row>
    <row r="32551" spans="76:76">
      <c r="BX32551" s="2"/>
    </row>
    <row r="32552" spans="76:76">
      <c r="BX32552" s="2"/>
    </row>
    <row r="32553" spans="76:76">
      <c r="BX32553" s="2"/>
    </row>
    <row r="32554" spans="76:76">
      <c r="BX32554" s="2"/>
    </row>
    <row r="32555" spans="76:76">
      <c r="BX32555" s="2"/>
    </row>
    <row r="32556" spans="76:76">
      <c r="BX32556" s="2"/>
    </row>
    <row r="32557" spans="76:76">
      <c r="BX32557" s="2"/>
    </row>
    <row r="32558" spans="76:76">
      <c r="BX32558" s="2"/>
    </row>
    <row r="32559" spans="76:76">
      <c r="BX32559" s="2"/>
    </row>
    <row r="32560" spans="76:76">
      <c r="BX32560" s="2"/>
    </row>
    <row r="32561" spans="76:76">
      <c r="BX32561" s="2"/>
    </row>
    <row r="32562" spans="76:76">
      <c r="BX32562" s="2"/>
    </row>
    <row r="32563" spans="76:76">
      <c r="BX32563" s="2"/>
    </row>
    <row r="32564" spans="76:76">
      <c r="BX32564" s="2"/>
    </row>
    <row r="32565" spans="76:76">
      <c r="BX32565" s="2"/>
    </row>
    <row r="32566" spans="76:76">
      <c r="BX32566" s="2"/>
    </row>
    <row r="32567" spans="76:76">
      <c r="BX32567" s="2"/>
    </row>
    <row r="32568" spans="76:76">
      <c r="BX32568" s="2"/>
    </row>
    <row r="32569" spans="76:76">
      <c r="BX32569" s="2"/>
    </row>
    <row r="32570" spans="76:76">
      <c r="BX32570" s="2"/>
    </row>
    <row r="32571" spans="76:76">
      <c r="BX32571" s="2"/>
    </row>
    <row r="32572" spans="76:76">
      <c r="BX32572" s="2"/>
    </row>
    <row r="32573" spans="76:76">
      <c r="BX32573" s="2"/>
    </row>
    <row r="32574" spans="76:76">
      <c r="BX32574" s="2"/>
    </row>
    <row r="32575" spans="76:76">
      <c r="BX32575" s="2"/>
    </row>
    <row r="32576" spans="76:76">
      <c r="BX32576" s="2"/>
    </row>
    <row r="32577" spans="76:76">
      <c r="BX32577" s="2"/>
    </row>
    <row r="32578" spans="76:76">
      <c r="BX32578" s="2"/>
    </row>
    <row r="32579" spans="76:76">
      <c r="BX32579" s="2"/>
    </row>
    <row r="32580" spans="76:76">
      <c r="BX32580" s="2"/>
    </row>
    <row r="32581" spans="76:76">
      <c r="BX32581" s="2"/>
    </row>
    <row r="32582" spans="76:76">
      <c r="BX32582" s="2"/>
    </row>
    <row r="32583" spans="76:76">
      <c r="BX32583" s="2"/>
    </row>
    <row r="32584" spans="76:76">
      <c r="BX32584" s="2"/>
    </row>
    <row r="32585" spans="76:76">
      <c r="BX32585" s="2"/>
    </row>
    <row r="32586" spans="76:76">
      <c r="BX32586" s="2"/>
    </row>
    <row r="32587" spans="76:76">
      <c r="BX32587" s="2"/>
    </row>
    <row r="32588" spans="76:76">
      <c r="BX32588" s="2"/>
    </row>
    <row r="32589" spans="76:76">
      <c r="BX32589" s="2"/>
    </row>
    <row r="32590" spans="76:76">
      <c r="BX32590" s="2"/>
    </row>
    <row r="32591" spans="76:76">
      <c r="BX32591" s="2"/>
    </row>
    <row r="32592" spans="76:76">
      <c r="BX32592" s="2"/>
    </row>
    <row r="32593" spans="76:76">
      <c r="BX32593" s="2"/>
    </row>
    <row r="32594" spans="76:76">
      <c r="BX32594" s="2"/>
    </row>
    <row r="32595" spans="76:76">
      <c r="BX32595" s="2"/>
    </row>
    <row r="32596" spans="76:76">
      <c r="BX32596" s="2"/>
    </row>
    <row r="32597" spans="76:76">
      <c r="BX32597" s="2"/>
    </row>
    <row r="32598" spans="76:76">
      <c r="BX32598" s="2"/>
    </row>
    <row r="32599" spans="76:76">
      <c r="BX32599" s="2"/>
    </row>
    <row r="32600" spans="76:76">
      <c r="BX32600" s="2"/>
    </row>
    <row r="32601" spans="76:76">
      <c r="BX32601" s="2"/>
    </row>
    <row r="32602" spans="76:76">
      <c r="BX32602" s="2"/>
    </row>
    <row r="32603" spans="76:76">
      <c r="BX32603" s="2"/>
    </row>
    <row r="32604" spans="76:76">
      <c r="BX32604" s="2"/>
    </row>
    <row r="32605" spans="76:76">
      <c r="BX32605" s="2"/>
    </row>
    <row r="32606" spans="76:76">
      <c r="BX32606" s="2"/>
    </row>
    <row r="32607" spans="76:76">
      <c r="BX32607" s="2"/>
    </row>
    <row r="32608" spans="76:76">
      <c r="BX32608" s="2"/>
    </row>
    <row r="32609" spans="76:76">
      <c r="BX32609" s="2"/>
    </row>
    <row r="32610" spans="76:76">
      <c r="BX32610" s="2"/>
    </row>
    <row r="32611" spans="76:76">
      <c r="BX32611" s="2"/>
    </row>
    <row r="32612" spans="76:76">
      <c r="BX32612" s="2"/>
    </row>
    <row r="32613" spans="76:76">
      <c r="BX32613" s="2"/>
    </row>
    <row r="32614" spans="76:76">
      <c r="BX32614" s="2"/>
    </row>
    <row r="32615" spans="76:76">
      <c r="BX32615" s="2"/>
    </row>
    <row r="32616" spans="76:76">
      <c r="BX32616" s="2"/>
    </row>
    <row r="32617" spans="76:76">
      <c r="BX32617" s="2"/>
    </row>
    <row r="32618" spans="76:76">
      <c r="BX32618" s="2"/>
    </row>
    <row r="32619" spans="76:76">
      <c r="BX32619" s="2"/>
    </row>
    <row r="32620" spans="76:76">
      <c r="BX32620" s="2"/>
    </row>
    <row r="32621" spans="76:76">
      <c r="BX32621" s="2"/>
    </row>
    <row r="32622" spans="76:76">
      <c r="BX32622" s="2"/>
    </row>
    <row r="32623" spans="76:76">
      <c r="BX32623" s="2"/>
    </row>
    <row r="32624" spans="76:76">
      <c r="BX32624" s="2"/>
    </row>
    <row r="32625" spans="76:76">
      <c r="BX32625" s="2"/>
    </row>
    <row r="32626" spans="76:76">
      <c r="BX32626" s="2"/>
    </row>
    <row r="32627" spans="76:76">
      <c r="BX32627" s="2"/>
    </row>
    <row r="32628" spans="76:76">
      <c r="BX32628" s="2"/>
    </row>
    <row r="32629" spans="76:76">
      <c r="BX32629" s="2"/>
    </row>
    <row r="32630" spans="76:76">
      <c r="BX32630" s="2"/>
    </row>
    <row r="32631" spans="76:76">
      <c r="BX32631" s="2"/>
    </row>
    <row r="32632" spans="76:76">
      <c r="BX32632" s="2"/>
    </row>
    <row r="32633" spans="76:76">
      <c r="BX32633" s="2"/>
    </row>
    <row r="32634" spans="76:76">
      <c r="BX32634" s="2"/>
    </row>
    <row r="32635" spans="76:76">
      <c r="BX32635" s="2"/>
    </row>
    <row r="32636" spans="76:76">
      <c r="BX32636" s="2"/>
    </row>
    <row r="32637" spans="76:76">
      <c r="BX32637" s="2"/>
    </row>
    <row r="32638" spans="76:76">
      <c r="BX32638" s="2"/>
    </row>
    <row r="32639" spans="76:76">
      <c r="BX32639" s="2"/>
    </row>
    <row r="32640" spans="76:76">
      <c r="BX32640" s="2"/>
    </row>
    <row r="32641" spans="76:76">
      <c r="BX32641" s="2"/>
    </row>
    <row r="32642" spans="76:76">
      <c r="BX32642" s="2"/>
    </row>
    <row r="32643" spans="76:76">
      <c r="BX32643" s="2"/>
    </row>
    <row r="32644" spans="76:76">
      <c r="BX32644" s="2"/>
    </row>
    <row r="32645" spans="76:76">
      <c r="BX32645" s="2"/>
    </row>
    <row r="32646" spans="76:76">
      <c r="BX32646" s="2"/>
    </row>
    <row r="32647" spans="76:76">
      <c r="BX32647" s="2"/>
    </row>
    <row r="32648" spans="76:76">
      <c r="BX32648" s="2"/>
    </row>
    <row r="32649" spans="76:76">
      <c r="BX32649" s="2"/>
    </row>
    <row r="32650" spans="76:76">
      <c r="BX32650" s="2"/>
    </row>
    <row r="32651" spans="76:76">
      <c r="BX32651" s="2"/>
    </row>
    <row r="32652" spans="76:76">
      <c r="BX32652" s="2"/>
    </row>
    <row r="32653" spans="76:76">
      <c r="BX32653" s="2"/>
    </row>
    <row r="32654" spans="76:76">
      <c r="BX32654" s="2"/>
    </row>
    <row r="32655" spans="76:76">
      <c r="BX32655" s="2"/>
    </row>
    <row r="32656" spans="76:76">
      <c r="BX32656" s="2"/>
    </row>
    <row r="32657" spans="76:76">
      <c r="BX32657" s="2"/>
    </row>
    <row r="32658" spans="76:76">
      <c r="BX32658" s="2"/>
    </row>
    <row r="32659" spans="76:76">
      <c r="BX32659" s="2"/>
    </row>
    <row r="32660" spans="76:76">
      <c r="BX32660" s="2"/>
    </row>
    <row r="32661" spans="76:76">
      <c r="BX32661" s="2"/>
    </row>
    <row r="32662" spans="76:76">
      <c r="BX32662" s="2"/>
    </row>
    <row r="32663" spans="76:76">
      <c r="BX32663" s="2"/>
    </row>
    <row r="32664" spans="76:76">
      <c r="BX32664" s="2"/>
    </row>
    <row r="32665" spans="76:76">
      <c r="BX32665" s="2"/>
    </row>
    <row r="32666" spans="76:76">
      <c r="BX32666" s="2"/>
    </row>
    <row r="32667" spans="76:76">
      <c r="BX32667" s="2"/>
    </row>
    <row r="32668" spans="76:76">
      <c r="BX32668" s="2"/>
    </row>
    <row r="32669" spans="76:76">
      <c r="BX32669" s="2"/>
    </row>
    <row r="32670" spans="76:76">
      <c r="BX32670" s="2"/>
    </row>
    <row r="32671" spans="76:76">
      <c r="BX32671" s="2"/>
    </row>
    <row r="32672" spans="76:76">
      <c r="BX32672" s="2"/>
    </row>
    <row r="32673" spans="76:76">
      <c r="BX32673" s="2"/>
    </row>
    <row r="32674" spans="76:76">
      <c r="BX32674" s="2"/>
    </row>
    <row r="32675" spans="76:76">
      <c r="BX32675" s="2"/>
    </row>
    <row r="32676" spans="76:76">
      <c r="BX32676" s="2"/>
    </row>
    <row r="32677" spans="76:76">
      <c r="BX32677" s="2"/>
    </row>
    <row r="32678" spans="76:76">
      <c r="BX32678" s="2"/>
    </row>
    <row r="32679" spans="76:76">
      <c r="BX32679" s="2"/>
    </row>
    <row r="32680" spans="76:76">
      <c r="BX32680" s="2"/>
    </row>
    <row r="32681" spans="76:76">
      <c r="BX32681" s="2"/>
    </row>
    <row r="32682" spans="76:76">
      <c r="BX32682" s="2"/>
    </row>
    <row r="32683" spans="76:76">
      <c r="BX32683" s="2"/>
    </row>
    <row r="32684" spans="76:76">
      <c r="BX32684" s="2"/>
    </row>
    <row r="32685" spans="76:76">
      <c r="BX32685" s="2"/>
    </row>
    <row r="32686" spans="76:76">
      <c r="BX32686" s="2"/>
    </row>
    <row r="32687" spans="76:76">
      <c r="BX32687" s="2"/>
    </row>
    <row r="32688" spans="76:76">
      <c r="BX32688" s="2"/>
    </row>
    <row r="32689" spans="76:76">
      <c r="BX32689" s="2"/>
    </row>
    <row r="32690" spans="76:76">
      <c r="BX32690" s="2"/>
    </row>
    <row r="32691" spans="76:76">
      <c r="BX32691" s="2"/>
    </row>
    <row r="32692" spans="76:76">
      <c r="BX32692" s="2"/>
    </row>
    <row r="32693" spans="76:76">
      <c r="BX32693" s="2"/>
    </row>
    <row r="32694" spans="76:76">
      <c r="BX32694" s="2"/>
    </row>
    <row r="32695" spans="76:76">
      <c r="BX32695" s="2"/>
    </row>
    <row r="32696" spans="76:76">
      <c r="BX32696" s="2"/>
    </row>
    <row r="32697" spans="76:76">
      <c r="BX32697" s="2"/>
    </row>
    <row r="32698" spans="76:76">
      <c r="BX32698" s="2"/>
    </row>
    <row r="32699" spans="76:76">
      <c r="BX32699" s="2"/>
    </row>
    <row r="32700" spans="76:76">
      <c r="BX32700" s="2"/>
    </row>
    <row r="32701" spans="76:76">
      <c r="BX32701" s="2"/>
    </row>
    <row r="32702" spans="76:76">
      <c r="BX32702" s="2"/>
    </row>
    <row r="32703" spans="76:76">
      <c r="BX32703" s="2"/>
    </row>
    <row r="32704" spans="76:76">
      <c r="BX32704" s="2"/>
    </row>
    <row r="32705" spans="76:76">
      <c r="BX32705" s="2"/>
    </row>
    <row r="32706" spans="76:76">
      <c r="BX32706" s="2"/>
    </row>
    <row r="32707" spans="76:76">
      <c r="BX32707" s="2"/>
    </row>
    <row r="32708" spans="76:76">
      <c r="BX32708" s="2"/>
    </row>
    <row r="32709" spans="76:76">
      <c r="BX32709" s="2"/>
    </row>
    <row r="32710" spans="76:76">
      <c r="BX32710" s="2"/>
    </row>
    <row r="32711" spans="76:76">
      <c r="BX32711" s="2"/>
    </row>
    <row r="32712" spans="76:76">
      <c r="BX32712" s="2"/>
    </row>
    <row r="32713" spans="76:76">
      <c r="BX32713" s="2"/>
    </row>
    <row r="32714" spans="76:76">
      <c r="BX32714" s="2"/>
    </row>
    <row r="32715" spans="76:76">
      <c r="BX32715" s="2"/>
    </row>
    <row r="32716" spans="76:76">
      <c r="BX32716" s="2"/>
    </row>
    <row r="32717" spans="76:76">
      <c r="BX32717" s="2"/>
    </row>
    <row r="32718" spans="76:76">
      <c r="BX32718" s="2"/>
    </row>
    <row r="32719" spans="76:76">
      <c r="BX32719" s="2"/>
    </row>
    <row r="32720" spans="76:76">
      <c r="BX32720" s="2"/>
    </row>
    <row r="32721" spans="76:76">
      <c r="BX32721" s="2"/>
    </row>
    <row r="32722" spans="76:76">
      <c r="BX32722" s="2"/>
    </row>
    <row r="32723" spans="76:76">
      <c r="BX32723" s="2"/>
    </row>
    <row r="32724" spans="76:76">
      <c r="BX32724" s="2"/>
    </row>
    <row r="32725" spans="76:76">
      <c r="BX32725" s="2"/>
    </row>
    <row r="32726" spans="76:76">
      <c r="BX32726" s="2"/>
    </row>
    <row r="32727" spans="76:76">
      <c r="BX32727" s="2"/>
    </row>
    <row r="32728" spans="76:76">
      <c r="BX32728" s="2"/>
    </row>
    <row r="32729" spans="76:76">
      <c r="BX32729" s="2"/>
    </row>
    <row r="32730" spans="76:76">
      <c r="BX32730" s="2"/>
    </row>
    <row r="32731" spans="76:76">
      <c r="BX32731" s="2"/>
    </row>
    <row r="32732" spans="76:76">
      <c r="BX32732" s="2"/>
    </row>
    <row r="32733" spans="76:76">
      <c r="BX32733" s="2"/>
    </row>
    <row r="32734" spans="76:76">
      <c r="BX32734" s="2"/>
    </row>
    <row r="32735" spans="76:76">
      <c r="BX32735" s="2"/>
    </row>
    <row r="32736" spans="76:76">
      <c r="BX32736" s="2"/>
    </row>
    <row r="32737" spans="76:76">
      <c r="BX32737" s="2"/>
    </row>
    <row r="32738" spans="76:76">
      <c r="BX32738" s="2"/>
    </row>
    <row r="32739" spans="76:76">
      <c r="BX32739" s="2"/>
    </row>
    <row r="32740" spans="76:76">
      <c r="BX32740" s="2"/>
    </row>
    <row r="32741" spans="76:76">
      <c r="BX32741" s="2"/>
    </row>
    <row r="32742" spans="76:76">
      <c r="BX32742" s="2"/>
    </row>
    <row r="32743" spans="76:76">
      <c r="BX32743" s="2"/>
    </row>
    <row r="32744" spans="76:76">
      <c r="BX32744" s="2"/>
    </row>
    <row r="32745" spans="76:76">
      <c r="BX32745" s="2"/>
    </row>
    <row r="32746" spans="76:76">
      <c r="BX32746" s="2"/>
    </row>
    <row r="32747" spans="76:76">
      <c r="BX32747" s="2"/>
    </row>
    <row r="32748" spans="76:76">
      <c r="BX32748" s="2"/>
    </row>
    <row r="32749" spans="76:76">
      <c r="BX32749" s="2"/>
    </row>
    <row r="32750" spans="76:76">
      <c r="BX32750" s="2"/>
    </row>
    <row r="32751" spans="76:76">
      <c r="BX32751" s="2"/>
    </row>
    <row r="32752" spans="76:76">
      <c r="BX32752" s="2"/>
    </row>
    <row r="32753" spans="76:76">
      <c r="BX32753" s="2"/>
    </row>
    <row r="32754" spans="76:76">
      <c r="BX32754" s="2"/>
    </row>
    <row r="32755" spans="76:76">
      <c r="BX32755" s="2"/>
    </row>
    <row r="32756" spans="76:76">
      <c r="BX32756" s="2"/>
    </row>
    <row r="32757" spans="76:76">
      <c r="BX32757" s="2"/>
    </row>
    <row r="32758" spans="76:76">
      <c r="BX32758" s="2"/>
    </row>
    <row r="32759" spans="76:76">
      <c r="BX32759" s="2"/>
    </row>
    <row r="32760" spans="76:76">
      <c r="BX32760" s="2"/>
    </row>
    <row r="32761" spans="76:76">
      <c r="BX32761" s="2"/>
    </row>
    <row r="32762" spans="76:76">
      <c r="BX32762" s="2"/>
    </row>
    <row r="32763" spans="76:76">
      <c r="BX32763" s="2"/>
    </row>
    <row r="32764" spans="76:76">
      <c r="BX32764" s="2"/>
    </row>
    <row r="32765" spans="76:76">
      <c r="BX32765" s="2"/>
    </row>
    <row r="32766" spans="76:76">
      <c r="BX32766" s="2"/>
    </row>
    <row r="32767" spans="76:76">
      <c r="BX32767" s="2"/>
    </row>
    <row r="32768" spans="76:76">
      <c r="BX32768" s="2"/>
    </row>
    <row r="32769" spans="76:76">
      <c r="BX32769" s="2"/>
    </row>
    <row r="32770" spans="76:76">
      <c r="BX32770" s="2"/>
    </row>
    <row r="32771" spans="76:76">
      <c r="BX32771" s="2"/>
    </row>
    <row r="32772" spans="76:76">
      <c r="BX32772" s="2"/>
    </row>
    <row r="32773" spans="76:76">
      <c r="BX32773" s="2"/>
    </row>
    <row r="32774" spans="76:76">
      <c r="BX32774" s="2"/>
    </row>
    <row r="32775" spans="76:76">
      <c r="BX32775" s="2"/>
    </row>
    <row r="32776" spans="76:76">
      <c r="BX32776" s="2"/>
    </row>
    <row r="32777" spans="76:76">
      <c r="BX32777" s="2"/>
    </row>
    <row r="32778" spans="76:76">
      <c r="BX32778" s="2"/>
    </row>
    <row r="32779" spans="76:76">
      <c r="BX32779" s="2"/>
    </row>
    <row r="32780" spans="76:76">
      <c r="BX32780" s="2"/>
    </row>
    <row r="32781" spans="76:76">
      <c r="BX32781" s="2"/>
    </row>
    <row r="32782" spans="76:76">
      <c r="BX32782" s="2"/>
    </row>
    <row r="32783" spans="76:76">
      <c r="BX32783" s="2"/>
    </row>
    <row r="32784" spans="76:76">
      <c r="BX32784" s="2"/>
    </row>
    <row r="32785" spans="76:76">
      <c r="BX32785" s="2"/>
    </row>
    <row r="32786" spans="76:76">
      <c r="BX32786" s="2"/>
    </row>
    <row r="32787" spans="76:76">
      <c r="BX32787" s="2"/>
    </row>
    <row r="32788" spans="76:76">
      <c r="BX32788" s="2"/>
    </row>
    <row r="32789" spans="76:76">
      <c r="BX32789" s="2"/>
    </row>
    <row r="32790" spans="76:76">
      <c r="BX32790" s="2"/>
    </row>
    <row r="32791" spans="76:76">
      <c r="BX32791" s="2"/>
    </row>
    <row r="32792" spans="76:76">
      <c r="BX32792" s="2"/>
    </row>
    <row r="32793" spans="76:76">
      <c r="BX32793" s="2"/>
    </row>
    <row r="32794" spans="76:76">
      <c r="BX32794" s="2"/>
    </row>
    <row r="32795" spans="76:76">
      <c r="BX32795" s="2"/>
    </row>
    <row r="32796" spans="76:76">
      <c r="BX32796" s="2"/>
    </row>
    <row r="32797" spans="76:76">
      <c r="BX32797" s="2"/>
    </row>
    <row r="32798" spans="76:76">
      <c r="BX32798" s="2"/>
    </row>
    <row r="32799" spans="76:76">
      <c r="BX32799" s="2"/>
    </row>
    <row r="32800" spans="76:76">
      <c r="BX32800" s="2"/>
    </row>
    <row r="32801" spans="76:76">
      <c r="BX32801" s="2"/>
    </row>
    <row r="32802" spans="76:76">
      <c r="BX32802" s="2"/>
    </row>
    <row r="32803" spans="76:76">
      <c r="BX32803" s="2"/>
    </row>
    <row r="32804" spans="76:76">
      <c r="BX32804" s="2"/>
    </row>
    <row r="32805" spans="76:76">
      <c r="BX32805" s="2"/>
    </row>
    <row r="32806" spans="76:76">
      <c r="BX32806" s="2"/>
    </row>
    <row r="32807" spans="76:76">
      <c r="BX32807" s="2"/>
    </row>
    <row r="32808" spans="76:76">
      <c r="BX32808" s="2"/>
    </row>
    <row r="32809" spans="76:76">
      <c r="BX32809" s="2"/>
    </row>
    <row r="32810" spans="76:76">
      <c r="BX32810" s="2"/>
    </row>
    <row r="32811" spans="76:76">
      <c r="BX32811" s="2"/>
    </row>
    <row r="32812" spans="76:76">
      <c r="BX32812" s="2"/>
    </row>
    <row r="32813" spans="76:76">
      <c r="BX32813" s="2"/>
    </row>
    <row r="32814" spans="76:76">
      <c r="BX32814" s="2"/>
    </row>
    <row r="32815" spans="76:76">
      <c r="BX32815" s="2"/>
    </row>
    <row r="32816" spans="76:76">
      <c r="BX32816" s="2"/>
    </row>
    <row r="32817" spans="76:76">
      <c r="BX32817" s="2"/>
    </row>
    <row r="32818" spans="76:76">
      <c r="BX32818" s="2"/>
    </row>
    <row r="32819" spans="76:76">
      <c r="BX32819" s="2"/>
    </row>
    <row r="32820" spans="76:76">
      <c r="BX32820" s="2"/>
    </row>
    <row r="32821" spans="76:76">
      <c r="BX32821" s="2"/>
    </row>
    <row r="32822" spans="76:76">
      <c r="BX32822" s="2"/>
    </row>
    <row r="32823" spans="76:76">
      <c r="BX32823" s="2"/>
    </row>
    <row r="32824" spans="76:76">
      <c r="BX32824" s="2"/>
    </row>
    <row r="32825" spans="76:76">
      <c r="BX32825" s="2"/>
    </row>
    <row r="32826" spans="76:76">
      <c r="BX32826" s="2"/>
    </row>
    <row r="32827" spans="76:76">
      <c r="BX32827" s="2"/>
    </row>
    <row r="32828" spans="76:76">
      <c r="BX32828" s="2"/>
    </row>
    <row r="32829" spans="76:76">
      <c r="BX32829" s="2"/>
    </row>
    <row r="32830" spans="76:76">
      <c r="BX32830" s="2"/>
    </row>
    <row r="32831" spans="76:76">
      <c r="BX32831" s="2"/>
    </row>
    <row r="32832" spans="76:76">
      <c r="BX32832" s="2"/>
    </row>
    <row r="32833" spans="76:76">
      <c r="BX32833" s="2"/>
    </row>
    <row r="32834" spans="76:76">
      <c r="BX32834" s="2"/>
    </row>
    <row r="32835" spans="76:76">
      <c r="BX32835" s="2"/>
    </row>
    <row r="32836" spans="76:76">
      <c r="BX32836" s="2"/>
    </row>
    <row r="32837" spans="76:76">
      <c r="BX32837" s="2"/>
    </row>
    <row r="32838" spans="76:76">
      <c r="BX32838" s="2"/>
    </row>
    <row r="32839" spans="76:76">
      <c r="BX32839" s="2"/>
    </row>
    <row r="32840" spans="76:76">
      <c r="BX32840" s="2"/>
    </row>
    <row r="32841" spans="76:76">
      <c r="BX32841" s="2"/>
    </row>
    <row r="32842" spans="76:76">
      <c r="BX32842" s="2"/>
    </row>
    <row r="32843" spans="76:76">
      <c r="BX32843" s="2"/>
    </row>
    <row r="32844" spans="76:76">
      <c r="BX32844" s="2"/>
    </row>
    <row r="32845" spans="76:76">
      <c r="BX32845" s="2"/>
    </row>
    <row r="32846" spans="76:76">
      <c r="BX32846" s="2"/>
    </row>
    <row r="32847" spans="76:76">
      <c r="BX32847" s="2"/>
    </row>
    <row r="32848" spans="76:76">
      <c r="BX32848" s="2"/>
    </row>
    <row r="32849" spans="76:76">
      <c r="BX32849" s="2"/>
    </row>
    <row r="32850" spans="76:76">
      <c r="BX32850" s="2"/>
    </row>
    <row r="32851" spans="76:76">
      <c r="BX32851" s="2"/>
    </row>
    <row r="32852" spans="76:76">
      <c r="BX32852" s="2"/>
    </row>
    <row r="32853" spans="76:76">
      <c r="BX32853" s="2"/>
    </row>
    <row r="32854" spans="76:76">
      <c r="BX32854" s="2"/>
    </row>
    <row r="32855" spans="76:76">
      <c r="BX32855" s="2"/>
    </row>
    <row r="32856" spans="76:76">
      <c r="BX32856" s="2"/>
    </row>
    <row r="32857" spans="76:76">
      <c r="BX32857" s="2"/>
    </row>
    <row r="32858" spans="76:76">
      <c r="BX32858" s="2"/>
    </row>
    <row r="32859" spans="76:76">
      <c r="BX32859" s="2"/>
    </row>
    <row r="32860" spans="76:76">
      <c r="BX32860" s="2"/>
    </row>
    <row r="32861" spans="76:76">
      <c r="BX32861" s="2"/>
    </row>
    <row r="32862" spans="76:76">
      <c r="BX32862" s="2"/>
    </row>
    <row r="32863" spans="76:76">
      <c r="BX32863" s="2"/>
    </row>
    <row r="32864" spans="76:76">
      <c r="BX32864" s="2"/>
    </row>
    <row r="32865" spans="76:76">
      <c r="BX32865" s="2"/>
    </row>
    <row r="32866" spans="76:76">
      <c r="BX32866" s="2"/>
    </row>
    <row r="32867" spans="76:76">
      <c r="BX32867" s="2"/>
    </row>
    <row r="32868" spans="76:76">
      <c r="BX32868" s="2"/>
    </row>
    <row r="32869" spans="76:76">
      <c r="BX32869" s="2"/>
    </row>
    <row r="32870" spans="76:76">
      <c r="BX32870" s="2"/>
    </row>
    <row r="32871" spans="76:76">
      <c r="BX32871" s="2"/>
    </row>
    <row r="32872" spans="76:76">
      <c r="BX32872" s="2"/>
    </row>
    <row r="32873" spans="76:76">
      <c r="BX32873" s="2"/>
    </row>
    <row r="32874" spans="76:76">
      <c r="BX32874" s="2"/>
    </row>
    <row r="32875" spans="76:76">
      <c r="BX32875" s="2"/>
    </row>
    <row r="32876" spans="76:76">
      <c r="BX32876" s="2"/>
    </row>
    <row r="32877" spans="76:76">
      <c r="BX32877" s="2"/>
    </row>
    <row r="32878" spans="76:76">
      <c r="BX32878" s="2"/>
    </row>
    <row r="32879" spans="76:76">
      <c r="BX32879" s="2"/>
    </row>
    <row r="32880" spans="76:76">
      <c r="BX32880" s="2"/>
    </row>
    <row r="32881" spans="76:76">
      <c r="BX32881" s="2"/>
    </row>
    <row r="32882" spans="76:76">
      <c r="BX32882" s="2"/>
    </row>
    <row r="32883" spans="76:76">
      <c r="BX32883" s="2"/>
    </row>
    <row r="32884" spans="76:76">
      <c r="BX32884" s="2"/>
    </row>
    <row r="32885" spans="76:76">
      <c r="BX32885" s="2"/>
    </row>
    <row r="32886" spans="76:76">
      <c r="BX32886" s="2"/>
    </row>
    <row r="32887" spans="76:76">
      <c r="BX32887" s="2"/>
    </row>
    <row r="32888" spans="76:76">
      <c r="BX32888" s="2"/>
    </row>
    <row r="32889" spans="76:76">
      <c r="BX32889" s="2"/>
    </row>
    <row r="32890" spans="76:76">
      <c r="BX32890" s="2"/>
    </row>
    <row r="32891" spans="76:76">
      <c r="BX32891" s="2"/>
    </row>
    <row r="32892" spans="76:76">
      <c r="BX32892" s="2"/>
    </row>
    <row r="32893" spans="76:76">
      <c r="BX32893" s="2"/>
    </row>
    <row r="32894" spans="76:76">
      <c r="BX32894" s="2"/>
    </row>
    <row r="32895" spans="76:76">
      <c r="BX32895" s="2"/>
    </row>
    <row r="32896" spans="76:76">
      <c r="BX32896" s="2"/>
    </row>
    <row r="32897" spans="76:76">
      <c r="BX32897" s="2"/>
    </row>
    <row r="32898" spans="76:76">
      <c r="BX32898" s="2"/>
    </row>
    <row r="32899" spans="76:76">
      <c r="BX32899" s="2"/>
    </row>
    <row r="32900" spans="76:76">
      <c r="BX32900" s="2"/>
    </row>
    <row r="32901" spans="76:76">
      <c r="BX32901" s="2"/>
    </row>
    <row r="32902" spans="76:76">
      <c r="BX32902" s="2"/>
    </row>
    <row r="32903" spans="76:76">
      <c r="BX32903" s="2"/>
    </row>
    <row r="32904" spans="76:76">
      <c r="BX32904" s="2"/>
    </row>
    <row r="32905" spans="76:76">
      <c r="BX32905" s="2"/>
    </row>
    <row r="32906" spans="76:76">
      <c r="BX32906" s="2"/>
    </row>
    <row r="32907" spans="76:76">
      <c r="BX32907" s="2"/>
    </row>
    <row r="32908" spans="76:76">
      <c r="BX32908" s="2"/>
    </row>
    <row r="32909" spans="76:76">
      <c r="BX32909" s="2"/>
    </row>
    <row r="32910" spans="76:76">
      <c r="BX32910" s="2"/>
    </row>
    <row r="32911" spans="76:76">
      <c r="BX32911" s="2"/>
    </row>
    <row r="32912" spans="76:76">
      <c r="BX32912" s="2"/>
    </row>
    <row r="32913" spans="76:76">
      <c r="BX32913" s="2"/>
    </row>
    <row r="32914" spans="76:76">
      <c r="BX32914" s="2"/>
    </row>
    <row r="32915" spans="76:76">
      <c r="BX32915" s="2"/>
    </row>
    <row r="32916" spans="76:76">
      <c r="BX32916" s="2"/>
    </row>
    <row r="32917" spans="76:76">
      <c r="BX32917" s="2"/>
    </row>
    <row r="32918" spans="76:76">
      <c r="BX32918" s="2"/>
    </row>
    <row r="32919" spans="76:76">
      <c r="BX32919" s="2"/>
    </row>
    <row r="32920" spans="76:76">
      <c r="BX32920" s="2"/>
    </row>
    <row r="32921" spans="76:76">
      <c r="BX32921" s="2"/>
    </row>
    <row r="32922" spans="76:76">
      <c r="BX32922" s="2"/>
    </row>
    <row r="32923" spans="76:76">
      <c r="BX32923" s="2"/>
    </row>
    <row r="32924" spans="76:76">
      <c r="BX32924" s="2"/>
    </row>
    <row r="32925" spans="76:76">
      <c r="BX32925" s="2"/>
    </row>
    <row r="32926" spans="76:76">
      <c r="BX32926" s="2"/>
    </row>
    <row r="32927" spans="76:76">
      <c r="BX32927" s="2"/>
    </row>
    <row r="32928" spans="76:76">
      <c r="BX32928" s="2"/>
    </row>
    <row r="32929" spans="76:76">
      <c r="BX32929" s="2"/>
    </row>
    <row r="32930" spans="76:76">
      <c r="BX32930" s="2"/>
    </row>
    <row r="32931" spans="76:76">
      <c r="BX32931" s="2"/>
    </row>
    <row r="32932" spans="76:76">
      <c r="BX32932" s="2"/>
    </row>
    <row r="32933" spans="76:76">
      <c r="BX32933" s="2"/>
    </row>
    <row r="32934" spans="76:76">
      <c r="BX32934" s="2"/>
    </row>
    <row r="32935" spans="76:76">
      <c r="BX32935" s="2"/>
    </row>
    <row r="32936" spans="76:76">
      <c r="BX32936" s="2"/>
    </row>
    <row r="32937" spans="76:76">
      <c r="BX32937" s="2"/>
    </row>
    <row r="32938" spans="76:76">
      <c r="BX32938" s="2"/>
    </row>
    <row r="32939" spans="76:76">
      <c r="BX32939" s="2"/>
    </row>
    <row r="32940" spans="76:76">
      <c r="BX32940" s="2"/>
    </row>
    <row r="32941" spans="76:76">
      <c r="BX32941" s="2"/>
    </row>
    <row r="32942" spans="76:76">
      <c r="BX32942" s="2"/>
    </row>
    <row r="32943" spans="76:76">
      <c r="BX32943" s="2"/>
    </row>
    <row r="32944" spans="76:76">
      <c r="BX32944" s="2"/>
    </row>
    <row r="32945" spans="76:76">
      <c r="BX32945" s="2"/>
    </row>
    <row r="32946" spans="76:76">
      <c r="BX32946" s="2"/>
    </row>
    <row r="32947" spans="76:76">
      <c r="BX32947" s="2"/>
    </row>
    <row r="32948" spans="76:76">
      <c r="BX32948" s="2"/>
    </row>
    <row r="32949" spans="76:76">
      <c r="BX32949" s="2"/>
    </row>
    <row r="32950" spans="76:76">
      <c r="BX32950" s="2"/>
    </row>
    <row r="32951" spans="76:76">
      <c r="BX32951" s="2"/>
    </row>
    <row r="32952" spans="76:76">
      <c r="BX32952" s="2"/>
    </row>
    <row r="32953" spans="76:76">
      <c r="BX32953" s="2"/>
    </row>
    <row r="32954" spans="76:76">
      <c r="BX32954" s="2"/>
    </row>
    <row r="32955" spans="76:76">
      <c r="BX32955" s="2"/>
    </row>
    <row r="32956" spans="76:76">
      <c r="BX32956" s="2"/>
    </row>
    <row r="32957" spans="76:76">
      <c r="BX32957" s="2"/>
    </row>
    <row r="32958" spans="76:76">
      <c r="BX32958" s="2"/>
    </row>
    <row r="32959" spans="76:76">
      <c r="BX32959" s="2"/>
    </row>
    <row r="32960" spans="76:76">
      <c r="BX32960" s="2"/>
    </row>
    <row r="32961" spans="76:76">
      <c r="BX32961" s="2"/>
    </row>
    <row r="32962" spans="76:76">
      <c r="BX32962" s="2"/>
    </row>
    <row r="32963" spans="76:76">
      <c r="BX32963" s="2"/>
    </row>
    <row r="32964" spans="76:76">
      <c r="BX32964" s="2"/>
    </row>
    <row r="32965" spans="76:76">
      <c r="BX32965" s="2"/>
    </row>
    <row r="32966" spans="76:76">
      <c r="BX32966" s="2"/>
    </row>
    <row r="32967" spans="76:76">
      <c r="BX32967" s="2"/>
    </row>
    <row r="32968" spans="76:76">
      <c r="BX32968" s="2"/>
    </row>
    <row r="32969" spans="76:76">
      <c r="BX32969" s="2"/>
    </row>
    <row r="32970" spans="76:76">
      <c r="BX32970" s="2"/>
    </row>
    <row r="32971" spans="76:76">
      <c r="BX32971" s="2"/>
    </row>
    <row r="32972" spans="76:76">
      <c r="BX32972" s="2"/>
    </row>
    <row r="32973" spans="76:76">
      <c r="BX32973" s="2"/>
    </row>
    <row r="32974" spans="76:76">
      <c r="BX32974" s="2"/>
    </row>
    <row r="32975" spans="76:76">
      <c r="BX32975" s="2"/>
    </row>
    <row r="32976" spans="76:76">
      <c r="BX32976" s="2"/>
    </row>
    <row r="32977" spans="76:76">
      <c r="BX32977" s="2"/>
    </row>
    <row r="32978" spans="76:76">
      <c r="BX32978" s="2"/>
    </row>
    <row r="32979" spans="76:76">
      <c r="BX32979" s="2"/>
    </row>
    <row r="32980" spans="76:76">
      <c r="BX32980" s="2"/>
    </row>
    <row r="32981" spans="76:76">
      <c r="BX32981" s="2"/>
    </row>
    <row r="32982" spans="76:76">
      <c r="BX32982" s="2"/>
    </row>
    <row r="32983" spans="76:76">
      <c r="BX32983" s="2"/>
    </row>
    <row r="32984" spans="76:76">
      <c r="BX32984" s="2"/>
    </row>
    <row r="32985" spans="76:76">
      <c r="BX32985" s="2"/>
    </row>
    <row r="32986" spans="76:76">
      <c r="BX32986" s="2"/>
    </row>
    <row r="32987" spans="76:76">
      <c r="BX32987" s="2"/>
    </row>
    <row r="32988" spans="76:76">
      <c r="BX32988" s="2"/>
    </row>
    <row r="32989" spans="76:76">
      <c r="BX32989" s="2"/>
    </row>
    <row r="32990" spans="76:76">
      <c r="BX32990" s="2"/>
    </row>
    <row r="32991" spans="76:76">
      <c r="BX32991" s="2"/>
    </row>
    <row r="32992" spans="76:76">
      <c r="BX32992" s="2"/>
    </row>
    <row r="32993" spans="76:76">
      <c r="BX32993" s="2"/>
    </row>
    <row r="32994" spans="76:76">
      <c r="BX32994" s="2"/>
    </row>
    <row r="32995" spans="76:76">
      <c r="BX32995" s="2"/>
    </row>
    <row r="32996" spans="76:76">
      <c r="BX32996" s="2"/>
    </row>
    <row r="32997" spans="76:76">
      <c r="BX32997" s="2"/>
    </row>
    <row r="32998" spans="76:76">
      <c r="BX32998" s="2"/>
    </row>
    <row r="32999" spans="76:76">
      <c r="BX32999" s="2"/>
    </row>
    <row r="33000" spans="76:76">
      <c r="BX33000" s="2"/>
    </row>
    <row r="33001" spans="76:76">
      <c r="BX33001" s="2"/>
    </row>
    <row r="33002" spans="76:76">
      <c r="BX33002" s="2"/>
    </row>
    <row r="33003" spans="76:76">
      <c r="BX33003" s="2"/>
    </row>
    <row r="33004" spans="76:76">
      <c r="BX33004" s="2"/>
    </row>
    <row r="33005" spans="76:76">
      <c r="BX33005" s="2"/>
    </row>
    <row r="33006" spans="76:76">
      <c r="BX33006" s="2"/>
    </row>
    <row r="33007" spans="76:76">
      <c r="BX33007" s="2"/>
    </row>
    <row r="33008" spans="76:76">
      <c r="BX33008" s="2"/>
    </row>
    <row r="33009" spans="76:76">
      <c r="BX33009" s="2"/>
    </row>
    <row r="33010" spans="76:76">
      <c r="BX33010" s="2"/>
    </row>
    <row r="33011" spans="76:76">
      <c r="BX33011" s="2"/>
    </row>
    <row r="33012" spans="76:76">
      <c r="BX33012" s="2"/>
    </row>
    <row r="33013" spans="76:76">
      <c r="BX33013" s="2"/>
    </row>
    <row r="33014" spans="76:76">
      <c r="BX33014" s="2"/>
    </row>
    <row r="33015" spans="76:76">
      <c r="BX33015" s="2"/>
    </row>
    <row r="33016" spans="76:76">
      <c r="BX33016" s="2"/>
    </row>
    <row r="33017" spans="76:76">
      <c r="BX33017" s="2"/>
    </row>
    <row r="33018" spans="76:76">
      <c r="BX33018" s="2"/>
    </row>
    <row r="33019" spans="76:76">
      <c r="BX33019" s="2"/>
    </row>
    <row r="33020" spans="76:76">
      <c r="BX33020" s="2"/>
    </row>
    <row r="33021" spans="76:76">
      <c r="BX33021" s="2"/>
    </row>
    <row r="33022" spans="76:76">
      <c r="BX33022" s="2"/>
    </row>
    <row r="33023" spans="76:76">
      <c r="BX33023" s="2"/>
    </row>
    <row r="33024" spans="76:76">
      <c r="BX33024" s="2"/>
    </row>
    <row r="33025" spans="76:76">
      <c r="BX33025" s="2"/>
    </row>
    <row r="33026" spans="76:76">
      <c r="BX33026" s="2"/>
    </row>
    <row r="33027" spans="76:76">
      <c r="BX33027" s="2"/>
    </row>
    <row r="33028" spans="76:76">
      <c r="BX33028" s="2"/>
    </row>
    <row r="33029" spans="76:76">
      <c r="BX33029" s="2"/>
    </row>
    <row r="33030" spans="76:76">
      <c r="BX33030" s="2"/>
    </row>
    <row r="33031" spans="76:76">
      <c r="BX33031" s="2"/>
    </row>
    <row r="33032" spans="76:76">
      <c r="BX33032" s="2"/>
    </row>
    <row r="33033" spans="76:76">
      <c r="BX33033" s="2"/>
    </row>
    <row r="33034" spans="76:76">
      <c r="BX33034" s="2"/>
    </row>
    <row r="33035" spans="76:76">
      <c r="BX33035" s="2"/>
    </row>
    <row r="33036" spans="76:76">
      <c r="BX33036" s="2"/>
    </row>
    <row r="33037" spans="76:76">
      <c r="BX33037" s="2"/>
    </row>
    <row r="33038" spans="76:76">
      <c r="BX33038" s="2"/>
    </row>
    <row r="33039" spans="76:76">
      <c r="BX33039" s="2"/>
    </row>
    <row r="33040" spans="76:76">
      <c r="BX33040" s="2"/>
    </row>
    <row r="33041" spans="76:76">
      <c r="BX33041" s="2"/>
    </row>
    <row r="33042" spans="76:76">
      <c r="BX33042" s="2"/>
    </row>
    <row r="33043" spans="76:76">
      <c r="BX33043" s="2"/>
    </row>
    <row r="33044" spans="76:76">
      <c r="BX33044" s="2"/>
    </row>
    <row r="33045" spans="76:76">
      <c r="BX33045" s="2"/>
    </row>
    <row r="33046" spans="76:76">
      <c r="BX33046" s="2"/>
    </row>
    <row r="33047" spans="76:76">
      <c r="BX33047" s="2"/>
    </row>
    <row r="33048" spans="76:76">
      <c r="BX33048" s="2"/>
    </row>
    <row r="33049" spans="76:76">
      <c r="BX33049" s="2"/>
    </row>
    <row r="33050" spans="76:76">
      <c r="BX33050" s="2"/>
    </row>
    <row r="33051" spans="76:76">
      <c r="BX33051" s="2"/>
    </row>
    <row r="33052" spans="76:76">
      <c r="BX33052" s="2"/>
    </row>
    <row r="33053" spans="76:76">
      <c r="BX33053" s="2"/>
    </row>
    <row r="33054" spans="76:76">
      <c r="BX33054" s="2"/>
    </row>
    <row r="33055" spans="76:76">
      <c r="BX33055" s="2"/>
    </row>
    <row r="33056" spans="76:76">
      <c r="BX33056" s="2"/>
    </row>
    <row r="33057" spans="76:76">
      <c r="BX33057" s="2"/>
    </row>
    <row r="33058" spans="76:76">
      <c r="BX33058" s="2"/>
    </row>
    <row r="33059" spans="76:76">
      <c r="BX33059" s="2"/>
    </row>
    <row r="33060" spans="76:76">
      <c r="BX33060" s="2"/>
    </row>
    <row r="33061" spans="76:76">
      <c r="BX33061" s="2"/>
    </row>
    <row r="33062" spans="76:76">
      <c r="BX33062" s="2"/>
    </row>
    <row r="33063" spans="76:76">
      <c r="BX33063" s="2"/>
    </row>
    <row r="33064" spans="76:76">
      <c r="BX33064" s="2"/>
    </row>
    <row r="33065" spans="76:76">
      <c r="BX33065" s="2"/>
    </row>
    <row r="33066" spans="76:76">
      <c r="BX33066" s="2"/>
    </row>
    <row r="33067" spans="76:76">
      <c r="BX33067" s="2"/>
    </row>
    <row r="33068" spans="76:76">
      <c r="BX33068" s="2"/>
    </row>
    <row r="33069" spans="76:76">
      <c r="BX33069" s="2"/>
    </row>
    <row r="33070" spans="76:76">
      <c r="BX33070" s="2"/>
    </row>
    <row r="33071" spans="76:76">
      <c r="BX33071" s="2"/>
    </row>
    <row r="33072" spans="76:76">
      <c r="BX33072" s="2"/>
    </row>
    <row r="33073" spans="76:76">
      <c r="BX33073" s="2"/>
    </row>
    <row r="33074" spans="76:76">
      <c r="BX33074" s="2"/>
    </row>
    <row r="33075" spans="76:76">
      <c r="BX33075" s="2"/>
    </row>
    <row r="33076" spans="76:76">
      <c r="BX33076" s="2"/>
    </row>
    <row r="33077" spans="76:76">
      <c r="BX33077" s="2"/>
    </row>
    <row r="33078" spans="76:76">
      <c r="BX33078" s="2"/>
    </row>
    <row r="33079" spans="76:76">
      <c r="BX33079" s="2"/>
    </row>
    <row r="33080" spans="76:76">
      <c r="BX33080" s="2"/>
    </row>
    <row r="33081" spans="76:76">
      <c r="BX33081" s="2"/>
    </row>
    <row r="33082" spans="76:76">
      <c r="BX33082" s="2"/>
    </row>
    <row r="33083" spans="76:76">
      <c r="BX33083" s="2"/>
    </row>
    <row r="33084" spans="76:76">
      <c r="BX33084" s="2"/>
    </row>
    <row r="33085" spans="76:76">
      <c r="BX33085" s="2"/>
    </row>
    <row r="33086" spans="76:76">
      <c r="BX33086" s="2"/>
    </row>
    <row r="33087" spans="76:76">
      <c r="BX33087" s="2"/>
    </row>
    <row r="33088" spans="76:76">
      <c r="BX33088" s="2"/>
    </row>
    <row r="33089" spans="76:76">
      <c r="BX33089" s="2"/>
    </row>
    <row r="33090" spans="76:76">
      <c r="BX33090" s="2"/>
    </row>
    <row r="33091" spans="76:76">
      <c r="BX33091" s="2"/>
    </row>
    <row r="33092" spans="76:76">
      <c r="BX33092" s="2"/>
    </row>
    <row r="33093" spans="76:76">
      <c r="BX33093" s="2"/>
    </row>
    <row r="33094" spans="76:76">
      <c r="BX33094" s="2"/>
    </row>
    <row r="33095" spans="76:76">
      <c r="BX33095" s="2"/>
    </row>
    <row r="33096" spans="76:76">
      <c r="BX33096" s="2"/>
    </row>
    <row r="33097" spans="76:76">
      <c r="BX33097" s="2"/>
    </row>
    <row r="33098" spans="76:76">
      <c r="BX33098" s="2"/>
    </row>
    <row r="33099" spans="76:76">
      <c r="BX33099" s="2"/>
    </row>
    <row r="33100" spans="76:76">
      <c r="BX33100" s="2"/>
    </row>
    <row r="33101" spans="76:76">
      <c r="BX33101" s="2"/>
    </row>
    <row r="33102" spans="76:76">
      <c r="BX33102" s="2"/>
    </row>
    <row r="33103" spans="76:76">
      <c r="BX33103" s="2"/>
    </row>
    <row r="33104" spans="76:76">
      <c r="BX33104" s="2"/>
    </row>
    <row r="33105" spans="76:76">
      <c r="BX33105" s="2"/>
    </row>
    <row r="33106" spans="76:76">
      <c r="BX33106" s="2"/>
    </row>
    <row r="33107" spans="76:76">
      <c r="BX33107" s="2"/>
    </row>
    <row r="33108" spans="76:76">
      <c r="BX33108" s="2"/>
    </row>
    <row r="33109" spans="76:76">
      <c r="BX33109" s="2"/>
    </row>
    <row r="33110" spans="76:76">
      <c r="BX33110" s="2"/>
    </row>
    <row r="33111" spans="76:76">
      <c r="BX33111" s="2"/>
    </row>
    <row r="33112" spans="76:76">
      <c r="BX33112" s="2"/>
    </row>
    <row r="33113" spans="76:76">
      <c r="BX33113" s="2"/>
    </row>
    <row r="33114" spans="76:76">
      <c r="BX33114" s="2"/>
    </row>
    <row r="33115" spans="76:76">
      <c r="BX33115" s="2"/>
    </row>
    <row r="33116" spans="76:76">
      <c r="BX33116" s="2"/>
    </row>
    <row r="33117" spans="76:76">
      <c r="BX33117" s="2"/>
    </row>
    <row r="33118" spans="76:76">
      <c r="BX33118" s="2"/>
    </row>
    <row r="33119" spans="76:76">
      <c r="BX33119" s="2"/>
    </row>
    <row r="33120" spans="76:76">
      <c r="BX33120" s="2"/>
    </row>
    <row r="33121" spans="76:76">
      <c r="BX33121" s="2"/>
    </row>
    <row r="33122" spans="76:76">
      <c r="BX33122" s="2"/>
    </row>
    <row r="33123" spans="76:76">
      <c r="BX33123" s="2"/>
    </row>
    <row r="33124" spans="76:76">
      <c r="BX33124" s="2"/>
    </row>
    <row r="33125" spans="76:76">
      <c r="BX33125" s="2"/>
    </row>
    <row r="33126" spans="76:76">
      <c r="BX33126" s="2"/>
    </row>
    <row r="33127" spans="76:76">
      <c r="BX33127" s="2"/>
    </row>
    <row r="33128" spans="76:76">
      <c r="BX33128" s="2"/>
    </row>
    <row r="33129" spans="76:76">
      <c r="BX33129" s="2"/>
    </row>
    <row r="33130" spans="76:76">
      <c r="BX33130" s="2"/>
    </row>
    <row r="33131" spans="76:76">
      <c r="BX33131" s="2"/>
    </row>
    <row r="33132" spans="76:76">
      <c r="BX33132" s="2"/>
    </row>
    <row r="33133" spans="76:76">
      <c r="BX33133" s="2"/>
    </row>
    <row r="33134" spans="76:76">
      <c r="BX33134" s="2"/>
    </row>
    <row r="33135" spans="76:76">
      <c r="BX33135" s="2"/>
    </row>
    <row r="33136" spans="76:76">
      <c r="BX33136" s="2"/>
    </row>
    <row r="33137" spans="76:76">
      <c r="BX33137" s="2"/>
    </row>
    <row r="33138" spans="76:76">
      <c r="BX33138" s="2"/>
    </row>
    <row r="33139" spans="76:76">
      <c r="BX33139" s="2"/>
    </row>
    <row r="33140" spans="76:76">
      <c r="BX33140" s="2"/>
    </row>
    <row r="33141" spans="76:76">
      <c r="BX33141" s="2"/>
    </row>
    <row r="33142" spans="76:76">
      <c r="BX33142" s="2"/>
    </row>
    <row r="33143" spans="76:76">
      <c r="BX33143" s="2"/>
    </row>
    <row r="33144" spans="76:76">
      <c r="BX33144" s="2"/>
    </row>
    <row r="33145" spans="76:76">
      <c r="BX33145" s="2"/>
    </row>
    <row r="33146" spans="76:76">
      <c r="BX33146" s="2"/>
    </row>
    <row r="33147" spans="76:76">
      <c r="BX33147" s="2"/>
    </row>
    <row r="33148" spans="76:76">
      <c r="BX33148" s="2"/>
    </row>
    <row r="33149" spans="76:76">
      <c r="BX33149" s="2"/>
    </row>
    <row r="33150" spans="76:76">
      <c r="BX33150" s="2"/>
    </row>
    <row r="33151" spans="76:76">
      <c r="BX33151" s="2"/>
    </row>
    <row r="33152" spans="76:76">
      <c r="BX33152" s="2"/>
    </row>
    <row r="33153" spans="76:76">
      <c r="BX33153" s="2"/>
    </row>
    <row r="33154" spans="76:76">
      <c r="BX33154" s="2"/>
    </row>
    <row r="33155" spans="76:76">
      <c r="BX33155" s="2"/>
    </row>
    <row r="33156" spans="76:76">
      <c r="BX33156" s="2"/>
    </row>
    <row r="33157" spans="76:76">
      <c r="BX33157" s="2"/>
    </row>
    <row r="33158" spans="76:76">
      <c r="BX33158" s="2"/>
    </row>
    <row r="33159" spans="76:76">
      <c r="BX33159" s="2"/>
    </row>
    <row r="33160" spans="76:76">
      <c r="BX33160" s="2"/>
    </row>
    <row r="33161" spans="76:76">
      <c r="BX33161" s="2"/>
    </row>
    <row r="33162" spans="76:76">
      <c r="BX33162" s="2"/>
    </row>
    <row r="33163" spans="76:76">
      <c r="BX33163" s="2"/>
    </row>
    <row r="33164" spans="76:76">
      <c r="BX33164" s="2"/>
    </row>
    <row r="33165" spans="76:76">
      <c r="BX33165" s="2"/>
    </row>
    <row r="33166" spans="76:76">
      <c r="BX33166" s="2"/>
    </row>
    <row r="33167" spans="76:76">
      <c r="BX33167" s="2"/>
    </row>
    <row r="33168" spans="76:76">
      <c r="BX33168" s="2"/>
    </row>
    <row r="33169" spans="76:76">
      <c r="BX33169" s="2"/>
    </row>
    <row r="33170" spans="76:76">
      <c r="BX33170" s="2"/>
    </row>
    <row r="33171" spans="76:76">
      <c r="BX33171" s="2"/>
    </row>
    <row r="33172" spans="76:76">
      <c r="BX33172" s="2"/>
    </row>
    <row r="33173" spans="76:76">
      <c r="BX33173" s="2"/>
    </row>
    <row r="33174" spans="76:76">
      <c r="BX33174" s="2"/>
    </row>
    <row r="33175" spans="76:76">
      <c r="BX33175" s="2"/>
    </row>
    <row r="33176" spans="76:76">
      <c r="BX33176" s="2"/>
    </row>
    <row r="33177" spans="76:76">
      <c r="BX33177" s="2"/>
    </row>
    <row r="33178" spans="76:76">
      <c r="BX33178" s="2"/>
    </row>
    <row r="33179" spans="76:76">
      <c r="BX33179" s="2"/>
    </row>
    <row r="33180" spans="76:76">
      <c r="BX33180" s="2"/>
    </row>
    <row r="33181" spans="76:76">
      <c r="BX33181" s="2"/>
    </row>
    <row r="33182" spans="76:76">
      <c r="BX33182" s="2"/>
    </row>
    <row r="33183" spans="76:76">
      <c r="BX33183" s="2"/>
    </row>
    <row r="33184" spans="76:76">
      <c r="BX33184" s="2"/>
    </row>
    <row r="33185" spans="76:76">
      <c r="BX33185" s="2"/>
    </row>
    <row r="33186" spans="76:76">
      <c r="BX33186" s="2"/>
    </row>
    <row r="33187" spans="76:76">
      <c r="BX33187" s="2"/>
    </row>
    <row r="33188" spans="76:76">
      <c r="BX33188" s="2"/>
    </row>
    <row r="33189" spans="76:76">
      <c r="BX33189" s="2"/>
    </row>
    <row r="33190" spans="76:76">
      <c r="BX33190" s="2"/>
    </row>
    <row r="33191" spans="76:76">
      <c r="BX33191" s="2"/>
    </row>
    <row r="33192" spans="76:76">
      <c r="BX33192" s="2"/>
    </row>
    <row r="33193" spans="76:76">
      <c r="BX33193" s="2"/>
    </row>
    <row r="33194" spans="76:76">
      <c r="BX33194" s="2"/>
    </row>
    <row r="33195" spans="76:76">
      <c r="BX33195" s="2"/>
    </row>
    <row r="33196" spans="76:76">
      <c r="BX33196" s="2"/>
    </row>
    <row r="33197" spans="76:76">
      <c r="BX33197" s="2"/>
    </row>
    <row r="33198" spans="76:76">
      <c r="BX33198" s="2"/>
    </row>
    <row r="33199" spans="76:76">
      <c r="BX33199" s="2"/>
    </row>
    <row r="33200" spans="76:76">
      <c r="BX33200" s="2"/>
    </row>
    <row r="33201" spans="76:76">
      <c r="BX33201" s="2"/>
    </row>
    <row r="33202" spans="76:76">
      <c r="BX33202" s="2"/>
    </row>
    <row r="33203" spans="76:76">
      <c r="BX33203" s="2"/>
    </row>
    <row r="33204" spans="76:76">
      <c r="BX33204" s="2"/>
    </row>
    <row r="33205" spans="76:76">
      <c r="BX33205" s="2"/>
    </row>
    <row r="33206" spans="76:76">
      <c r="BX33206" s="2"/>
    </row>
    <row r="33207" spans="76:76">
      <c r="BX33207" s="2"/>
    </row>
    <row r="33208" spans="76:76">
      <c r="BX33208" s="2"/>
    </row>
    <row r="33209" spans="76:76">
      <c r="BX33209" s="2"/>
    </row>
    <row r="33210" spans="76:76">
      <c r="BX33210" s="2"/>
    </row>
    <row r="33211" spans="76:76">
      <c r="BX33211" s="2"/>
    </row>
    <row r="33212" spans="76:76">
      <c r="BX33212" s="2"/>
    </row>
    <row r="33213" spans="76:76">
      <c r="BX33213" s="2"/>
    </row>
    <row r="33214" spans="76:76">
      <c r="BX33214" s="2"/>
    </row>
    <row r="33215" spans="76:76">
      <c r="BX33215" s="2"/>
    </row>
    <row r="33216" spans="76:76">
      <c r="BX33216" s="2"/>
    </row>
    <row r="33217" spans="76:76">
      <c r="BX33217" s="2"/>
    </row>
    <row r="33218" spans="76:76">
      <c r="BX33218" s="2"/>
    </row>
    <row r="33219" spans="76:76">
      <c r="BX33219" s="2"/>
    </row>
    <row r="33220" spans="76:76">
      <c r="BX33220" s="2"/>
    </row>
    <row r="33221" spans="76:76">
      <c r="BX33221" s="2"/>
    </row>
    <row r="33222" spans="76:76">
      <c r="BX33222" s="2"/>
    </row>
    <row r="33223" spans="76:76">
      <c r="BX33223" s="2"/>
    </row>
    <row r="33224" spans="76:76">
      <c r="BX33224" s="2"/>
    </row>
    <row r="33225" spans="76:76">
      <c r="BX33225" s="2"/>
    </row>
    <row r="33226" spans="76:76">
      <c r="BX33226" s="2"/>
    </row>
    <row r="33227" spans="76:76">
      <c r="BX33227" s="2"/>
    </row>
    <row r="33228" spans="76:76">
      <c r="BX33228" s="2"/>
    </row>
    <row r="33229" spans="76:76">
      <c r="BX33229" s="2"/>
    </row>
    <row r="33230" spans="76:76">
      <c r="BX33230" s="2"/>
    </row>
    <row r="33231" spans="76:76">
      <c r="BX33231" s="2"/>
    </row>
    <row r="33232" spans="76:76">
      <c r="BX33232" s="2"/>
    </row>
    <row r="33233" spans="76:76">
      <c r="BX33233" s="2"/>
    </row>
    <row r="33234" spans="76:76">
      <c r="BX33234" s="2"/>
    </row>
    <row r="33235" spans="76:76">
      <c r="BX33235" s="2"/>
    </row>
    <row r="33236" spans="76:76">
      <c r="BX33236" s="2"/>
    </row>
    <row r="33237" spans="76:76">
      <c r="BX33237" s="2"/>
    </row>
    <row r="33238" spans="76:76">
      <c r="BX33238" s="2"/>
    </row>
    <row r="33239" spans="76:76">
      <c r="BX33239" s="2"/>
    </row>
    <row r="33240" spans="76:76">
      <c r="BX33240" s="2"/>
    </row>
    <row r="33241" spans="76:76">
      <c r="BX33241" s="2"/>
    </row>
    <row r="33242" spans="76:76">
      <c r="BX33242" s="2"/>
    </row>
    <row r="33243" spans="76:76">
      <c r="BX33243" s="2"/>
    </row>
    <row r="33244" spans="76:76">
      <c r="BX33244" s="2"/>
    </row>
    <row r="33245" spans="76:76">
      <c r="BX33245" s="2"/>
    </row>
    <row r="33246" spans="76:76">
      <c r="BX33246" s="2"/>
    </row>
    <row r="33247" spans="76:76">
      <c r="BX33247" s="2"/>
    </row>
    <row r="33248" spans="76:76">
      <c r="BX33248" s="2"/>
    </row>
    <row r="33249" spans="76:76">
      <c r="BX33249" s="2"/>
    </row>
    <row r="33250" spans="76:76">
      <c r="BX33250" s="2"/>
    </row>
    <row r="33251" spans="76:76">
      <c r="BX33251" s="2"/>
    </row>
    <row r="33252" spans="76:76">
      <c r="BX33252" s="2"/>
    </row>
    <row r="33253" spans="76:76">
      <c r="BX33253" s="2"/>
    </row>
    <row r="33254" spans="76:76">
      <c r="BX33254" s="2"/>
    </row>
    <row r="33255" spans="76:76">
      <c r="BX33255" s="2"/>
    </row>
    <row r="33256" spans="76:76">
      <c r="BX33256" s="2"/>
    </row>
    <row r="33257" spans="76:76">
      <c r="BX33257" s="2"/>
    </row>
    <row r="33258" spans="76:76">
      <c r="BX33258" s="2"/>
    </row>
    <row r="33259" spans="76:76">
      <c r="BX33259" s="2"/>
    </row>
    <row r="33260" spans="76:76">
      <c r="BX33260" s="2"/>
    </row>
    <row r="33261" spans="76:76">
      <c r="BX33261" s="2"/>
    </row>
    <row r="33262" spans="76:76">
      <c r="BX33262" s="2"/>
    </row>
    <row r="33263" spans="76:76">
      <c r="BX33263" s="2"/>
    </row>
    <row r="33264" spans="76:76">
      <c r="BX33264" s="2"/>
    </row>
    <row r="33265" spans="76:76">
      <c r="BX33265" s="2"/>
    </row>
    <row r="33266" spans="76:76">
      <c r="BX33266" s="2"/>
    </row>
    <row r="33267" spans="76:76">
      <c r="BX33267" s="2"/>
    </row>
    <row r="33268" spans="76:76">
      <c r="BX33268" s="2"/>
    </row>
    <row r="33269" spans="76:76">
      <c r="BX33269" s="2"/>
    </row>
    <row r="33270" spans="76:76">
      <c r="BX33270" s="2"/>
    </row>
    <row r="33271" spans="76:76">
      <c r="BX33271" s="2"/>
    </row>
    <row r="33272" spans="76:76">
      <c r="BX33272" s="2"/>
    </row>
    <row r="33273" spans="76:76">
      <c r="BX33273" s="2"/>
    </row>
    <row r="33274" spans="76:76">
      <c r="BX33274" s="2"/>
    </row>
    <row r="33275" spans="76:76">
      <c r="BX33275" s="2"/>
    </row>
    <row r="33276" spans="76:76">
      <c r="BX33276" s="2"/>
    </row>
    <row r="33277" spans="76:76">
      <c r="BX33277" s="2"/>
    </row>
    <row r="33278" spans="76:76">
      <c r="BX33278" s="2"/>
    </row>
    <row r="33279" spans="76:76">
      <c r="BX33279" s="2"/>
    </row>
    <row r="33280" spans="76:76">
      <c r="BX33280" s="2"/>
    </row>
    <row r="33281" spans="76:76">
      <c r="BX33281" s="2"/>
    </row>
    <row r="33282" spans="76:76">
      <c r="BX33282" s="2"/>
    </row>
    <row r="33283" spans="76:76">
      <c r="BX33283" s="2"/>
    </row>
    <row r="33284" spans="76:76">
      <c r="BX33284" s="2"/>
    </row>
    <row r="33285" spans="76:76">
      <c r="BX33285" s="2"/>
    </row>
    <row r="33286" spans="76:76">
      <c r="BX33286" s="2"/>
    </row>
    <row r="33287" spans="76:76">
      <c r="BX33287" s="2"/>
    </row>
    <row r="33288" spans="76:76">
      <c r="BX33288" s="2"/>
    </row>
    <row r="33289" spans="76:76">
      <c r="BX33289" s="2"/>
    </row>
    <row r="33290" spans="76:76">
      <c r="BX33290" s="2"/>
    </row>
    <row r="33291" spans="76:76">
      <c r="BX33291" s="2"/>
    </row>
    <row r="33292" spans="76:76">
      <c r="BX33292" s="2"/>
    </row>
    <row r="33293" spans="76:76">
      <c r="BX33293" s="2"/>
    </row>
    <row r="33294" spans="76:76">
      <c r="BX33294" s="2"/>
    </row>
    <row r="33295" spans="76:76">
      <c r="BX33295" s="2"/>
    </row>
    <row r="33296" spans="76:76">
      <c r="BX33296" s="2"/>
    </row>
    <row r="33297" spans="76:76">
      <c r="BX33297" s="2"/>
    </row>
    <row r="33298" spans="76:76">
      <c r="BX33298" s="2"/>
    </row>
    <row r="33299" spans="76:76">
      <c r="BX33299" s="2"/>
    </row>
    <row r="33300" spans="76:76">
      <c r="BX33300" s="2"/>
    </row>
    <row r="33301" spans="76:76">
      <c r="BX33301" s="2"/>
    </row>
    <row r="33302" spans="76:76">
      <c r="BX33302" s="2"/>
    </row>
    <row r="33303" spans="76:76">
      <c r="BX33303" s="2"/>
    </row>
    <row r="33304" spans="76:76">
      <c r="BX33304" s="2"/>
    </row>
    <row r="33305" spans="76:76">
      <c r="BX33305" s="2"/>
    </row>
    <row r="33306" spans="76:76">
      <c r="BX33306" s="2"/>
    </row>
    <row r="33307" spans="76:76">
      <c r="BX33307" s="2"/>
    </row>
    <row r="33308" spans="76:76">
      <c r="BX33308" s="2"/>
    </row>
    <row r="33309" spans="76:76">
      <c r="BX33309" s="2"/>
    </row>
    <row r="33310" spans="76:76">
      <c r="BX33310" s="2"/>
    </row>
    <row r="33311" spans="76:76">
      <c r="BX33311" s="2"/>
    </row>
    <row r="33312" spans="76:76">
      <c r="BX33312" s="2"/>
    </row>
    <row r="33313" spans="76:76">
      <c r="BX33313" s="2"/>
    </row>
    <row r="33314" spans="76:76">
      <c r="BX33314" s="2"/>
    </row>
    <row r="33315" spans="76:76">
      <c r="BX33315" s="2"/>
    </row>
    <row r="33316" spans="76:76">
      <c r="BX33316" s="2"/>
    </row>
    <row r="33317" spans="76:76">
      <c r="BX33317" s="2"/>
    </row>
    <row r="33318" spans="76:76">
      <c r="BX33318" s="2"/>
    </row>
    <row r="33319" spans="76:76">
      <c r="BX33319" s="2"/>
    </row>
    <row r="33320" spans="76:76">
      <c r="BX33320" s="2"/>
    </row>
    <row r="33321" spans="76:76">
      <c r="BX33321" s="2"/>
    </row>
    <row r="33322" spans="76:76">
      <c r="BX33322" s="2"/>
    </row>
    <row r="33323" spans="76:76">
      <c r="BX33323" s="2"/>
    </row>
    <row r="33324" spans="76:76">
      <c r="BX33324" s="2"/>
    </row>
    <row r="33325" spans="76:76">
      <c r="BX33325" s="2"/>
    </row>
    <row r="33326" spans="76:76">
      <c r="BX33326" s="2"/>
    </row>
    <row r="33327" spans="76:76">
      <c r="BX33327" s="2"/>
    </row>
    <row r="33328" spans="76:76">
      <c r="BX33328" s="2"/>
    </row>
    <row r="33329" spans="76:76">
      <c r="BX33329" s="2"/>
    </row>
    <row r="33330" spans="76:76">
      <c r="BX33330" s="2"/>
    </row>
    <row r="33331" spans="76:76">
      <c r="BX33331" s="2"/>
    </row>
    <row r="33332" spans="76:76">
      <c r="BX33332" s="2"/>
    </row>
    <row r="33333" spans="76:76">
      <c r="BX33333" s="2"/>
    </row>
    <row r="33334" spans="76:76">
      <c r="BX33334" s="2"/>
    </row>
    <row r="33335" spans="76:76">
      <c r="BX33335" s="2"/>
    </row>
    <row r="33336" spans="76:76">
      <c r="BX33336" s="2"/>
    </row>
    <row r="33337" spans="76:76">
      <c r="BX33337" s="2"/>
    </row>
    <row r="33338" spans="76:76">
      <c r="BX33338" s="2"/>
    </row>
    <row r="33339" spans="76:76">
      <c r="BX33339" s="2"/>
    </row>
    <row r="33340" spans="76:76">
      <c r="BX33340" s="2"/>
    </row>
    <row r="33341" spans="76:76">
      <c r="BX33341" s="2"/>
    </row>
    <row r="33342" spans="76:76">
      <c r="BX33342" s="2"/>
    </row>
    <row r="33343" spans="76:76">
      <c r="BX33343" s="2"/>
    </row>
    <row r="33344" spans="76:76">
      <c r="BX33344" s="2"/>
    </row>
    <row r="33345" spans="76:76">
      <c r="BX33345" s="2"/>
    </row>
    <row r="33346" spans="76:76">
      <c r="BX33346" s="2"/>
    </row>
    <row r="33347" spans="76:76">
      <c r="BX33347" s="2"/>
    </row>
    <row r="33348" spans="76:76">
      <c r="BX33348" s="2"/>
    </row>
    <row r="33349" spans="76:76">
      <c r="BX33349" s="2"/>
    </row>
    <row r="33350" spans="76:76">
      <c r="BX33350" s="2"/>
    </row>
    <row r="33351" spans="76:76">
      <c r="BX33351" s="2"/>
    </row>
    <row r="33352" spans="76:76">
      <c r="BX33352" s="2"/>
    </row>
    <row r="33353" spans="76:76">
      <c r="BX33353" s="2"/>
    </row>
    <row r="33354" spans="76:76">
      <c r="BX33354" s="2"/>
    </row>
    <row r="33355" spans="76:76">
      <c r="BX33355" s="2"/>
    </row>
    <row r="33356" spans="76:76">
      <c r="BX33356" s="2"/>
    </row>
    <row r="33357" spans="76:76">
      <c r="BX33357" s="2"/>
    </row>
    <row r="33358" spans="76:76">
      <c r="BX33358" s="2"/>
    </row>
    <row r="33359" spans="76:76">
      <c r="BX33359" s="2"/>
    </row>
    <row r="33360" spans="76:76">
      <c r="BX33360" s="2"/>
    </row>
    <row r="33361" spans="76:76">
      <c r="BX33361" s="2"/>
    </row>
    <row r="33362" spans="76:76">
      <c r="BX33362" s="2"/>
    </row>
    <row r="33363" spans="76:76">
      <c r="BX33363" s="2"/>
    </row>
    <row r="33364" spans="76:76">
      <c r="BX33364" s="2"/>
    </row>
    <row r="33365" spans="76:76">
      <c r="BX33365" s="2"/>
    </row>
    <row r="33366" spans="76:76">
      <c r="BX33366" s="2"/>
    </row>
    <row r="33367" spans="76:76">
      <c r="BX33367" s="2"/>
    </row>
    <row r="33368" spans="76:76">
      <c r="BX33368" s="2"/>
    </row>
    <row r="33369" spans="76:76">
      <c r="BX33369" s="2"/>
    </row>
    <row r="33370" spans="76:76">
      <c r="BX33370" s="2"/>
    </row>
    <row r="33371" spans="76:76">
      <c r="BX33371" s="2"/>
    </row>
    <row r="33372" spans="76:76">
      <c r="BX33372" s="2"/>
    </row>
    <row r="33373" spans="76:76">
      <c r="BX33373" s="2"/>
    </row>
    <row r="33374" spans="76:76">
      <c r="BX33374" s="2"/>
    </row>
    <row r="33375" spans="76:76">
      <c r="BX33375" s="2"/>
    </row>
    <row r="33376" spans="76:76">
      <c r="BX33376" s="2"/>
    </row>
    <row r="33377" spans="76:76">
      <c r="BX33377" s="2"/>
    </row>
    <row r="33378" spans="76:76">
      <c r="BX33378" s="2"/>
    </row>
    <row r="33379" spans="76:76">
      <c r="BX33379" s="2"/>
    </row>
    <row r="33380" spans="76:76">
      <c r="BX33380" s="2"/>
    </row>
    <row r="33381" spans="76:76">
      <c r="BX33381" s="2"/>
    </row>
    <row r="33382" spans="76:76">
      <c r="BX33382" s="2"/>
    </row>
    <row r="33383" spans="76:76">
      <c r="BX33383" s="2"/>
    </row>
    <row r="33384" spans="76:76">
      <c r="BX33384" s="2"/>
    </row>
    <row r="33385" spans="76:76">
      <c r="BX33385" s="2"/>
    </row>
    <row r="33386" spans="76:76">
      <c r="BX33386" s="2"/>
    </row>
    <row r="33387" spans="76:76">
      <c r="BX33387" s="2"/>
    </row>
    <row r="33388" spans="76:76">
      <c r="BX33388" s="2"/>
    </row>
    <row r="33389" spans="76:76">
      <c r="BX33389" s="2"/>
    </row>
    <row r="33390" spans="76:76">
      <c r="BX33390" s="2"/>
    </row>
    <row r="33391" spans="76:76">
      <c r="BX33391" s="2"/>
    </row>
    <row r="33392" spans="76:76">
      <c r="BX33392" s="2"/>
    </row>
    <row r="33393" spans="76:76">
      <c r="BX33393" s="2"/>
    </row>
    <row r="33394" spans="76:76">
      <c r="BX33394" s="2"/>
    </row>
    <row r="33395" spans="76:76">
      <c r="BX33395" s="2"/>
    </row>
    <row r="33396" spans="76:76">
      <c r="BX33396" s="2"/>
    </row>
    <row r="33397" spans="76:76">
      <c r="BX33397" s="2"/>
    </row>
    <row r="33398" spans="76:76">
      <c r="BX33398" s="2"/>
    </row>
    <row r="33399" spans="76:76">
      <c r="BX33399" s="2"/>
    </row>
    <row r="33400" spans="76:76">
      <c r="BX33400" s="2"/>
    </row>
    <row r="33401" spans="76:76">
      <c r="BX33401" s="2"/>
    </row>
    <row r="33402" spans="76:76">
      <c r="BX33402" s="2"/>
    </row>
    <row r="33403" spans="76:76">
      <c r="BX33403" s="2"/>
    </row>
    <row r="33404" spans="76:76">
      <c r="BX33404" s="2"/>
    </row>
    <row r="33405" spans="76:76">
      <c r="BX33405" s="2"/>
    </row>
    <row r="33406" spans="76:76">
      <c r="BX33406" s="2"/>
    </row>
    <row r="33407" spans="76:76">
      <c r="BX33407" s="2"/>
    </row>
    <row r="33408" spans="76:76">
      <c r="BX33408" s="2"/>
    </row>
    <row r="33409" spans="76:76">
      <c r="BX33409" s="2"/>
    </row>
    <row r="33410" spans="76:76">
      <c r="BX33410" s="2"/>
    </row>
    <row r="33411" spans="76:76">
      <c r="BX33411" s="2"/>
    </row>
    <row r="33412" spans="76:76">
      <c r="BX33412" s="2"/>
    </row>
    <row r="33413" spans="76:76">
      <c r="BX33413" s="2"/>
    </row>
    <row r="33414" spans="76:76">
      <c r="BX33414" s="2"/>
    </row>
    <row r="33415" spans="76:76">
      <c r="BX33415" s="2"/>
    </row>
    <row r="33416" spans="76:76">
      <c r="BX33416" s="2"/>
    </row>
    <row r="33417" spans="76:76">
      <c r="BX33417" s="2"/>
    </row>
    <row r="33418" spans="76:76">
      <c r="BX33418" s="2"/>
    </row>
    <row r="33419" spans="76:76">
      <c r="BX33419" s="2"/>
    </row>
    <row r="33420" spans="76:76">
      <c r="BX33420" s="2"/>
    </row>
    <row r="33421" spans="76:76">
      <c r="BX33421" s="2"/>
    </row>
    <row r="33422" spans="76:76">
      <c r="BX33422" s="2"/>
    </row>
    <row r="33423" spans="76:76">
      <c r="BX33423" s="2"/>
    </row>
    <row r="33424" spans="76:76">
      <c r="BX33424" s="2"/>
    </row>
    <row r="33425" spans="76:76">
      <c r="BX33425" s="2"/>
    </row>
    <row r="33426" spans="76:76">
      <c r="BX33426" s="2"/>
    </row>
    <row r="33427" spans="76:76">
      <c r="BX33427" s="2"/>
    </row>
    <row r="33428" spans="76:76">
      <c r="BX33428" s="2"/>
    </row>
    <row r="33429" spans="76:76">
      <c r="BX33429" s="2"/>
    </row>
    <row r="33430" spans="76:76">
      <c r="BX33430" s="2"/>
    </row>
    <row r="33431" spans="76:76">
      <c r="BX33431" s="2"/>
    </row>
    <row r="33432" spans="76:76">
      <c r="BX33432" s="2"/>
    </row>
    <row r="33433" spans="76:76">
      <c r="BX33433" s="2"/>
    </row>
    <row r="33434" spans="76:76">
      <c r="BX33434" s="2"/>
    </row>
    <row r="33435" spans="76:76">
      <c r="BX33435" s="2"/>
    </row>
    <row r="33436" spans="76:76">
      <c r="BX33436" s="2"/>
    </row>
    <row r="33437" spans="76:76">
      <c r="BX33437" s="2"/>
    </row>
    <row r="33438" spans="76:76">
      <c r="BX33438" s="2"/>
    </row>
    <row r="33439" spans="76:76">
      <c r="BX33439" s="2"/>
    </row>
    <row r="33440" spans="76:76">
      <c r="BX33440" s="2"/>
    </row>
    <row r="33441" spans="76:76">
      <c r="BX33441" s="2"/>
    </row>
    <row r="33442" spans="76:76">
      <c r="BX33442" s="2"/>
    </row>
    <row r="33443" spans="76:76">
      <c r="BX33443" s="2"/>
    </row>
    <row r="33444" spans="76:76">
      <c r="BX33444" s="2"/>
    </row>
    <row r="33445" spans="76:76">
      <c r="BX33445" s="2"/>
    </row>
    <row r="33446" spans="76:76">
      <c r="BX33446" s="2"/>
    </row>
    <row r="33447" spans="76:76">
      <c r="BX33447" s="2"/>
    </row>
    <row r="33448" spans="76:76">
      <c r="BX33448" s="2"/>
    </row>
    <row r="33449" spans="76:76">
      <c r="BX33449" s="2"/>
    </row>
    <row r="33450" spans="76:76">
      <c r="BX33450" s="2"/>
    </row>
    <row r="33451" spans="76:76">
      <c r="BX33451" s="2"/>
    </row>
    <row r="33452" spans="76:76">
      <c r="BX33452" s="2"/>
    </row>
    <row r="33453" spans="76:76">
      <c r="BX33453" s="2"/>
    </row>
    <row r="33454" spans="76:76">
      <c r="BX33454" s="2"/>
    </row>
    <row r="33455" spans="76:76">
      <c r="BX33455" s="2"/>
    </row>
    <row r="33456" spans="76:76">
      <c r="BX33456" s="2"/>
    </row>
    <row r="33457" spans="76:76">
      <c r="BX33457" s="2"/>
    </row>
    <row r="33458" spans="76:76">
      <c r="BX33458" s="2"/>
    </row>
    <row r="33459" spans="76:76">
      <c r="BX33459" s="2"/>
    </row>
    <row r="33460" spans="76:76">
      <c r="BX33460" s="2"/>
    </row>
    <row r="33461" spans="76:76">
      <c r="BX33461" s="2"/>
    </row>
    <row r="33462" spans="76:76">
      <c r="BX33462" s="2"/>
    </row>
    <row r="33463" spans="76:76">
      <c r="BX33463" s="2"/>
    </row>
    <row r="33464" spans="76:76">
      <c r="BX33464" s="2"/>
    </row>
    <row r="33465" spans="76:76">
      <c r="BX33465" s="2"/>
    </row>
    <row r="33466" spans="76:76">
      <c r="BX33466" s="2"/>
    </row>
    <row r="33467" spans="76:76">
      <c r="BX33467" s="2"/>
    </row>
    <row r="33468" spans="76:76">
      <c r="BX33468" s="2"/>
    </row>
    <row r="33469" spans="76:76">
      <c r="BX33469" s="2"/>
    </row>
    <row r="33470" spans="76:76">
      <c r="BX33470" s="2"/>
    </row>
    <row r="33471" spans="76:76">
      <c r="BX33471" s="2"/>
    </row>
    <row r="33472" spans="76:76">
      <c r="BX33472" s="2"/>
    </row>
    <row r="33473" spans="76:76">
      <c r="BX33473" s="2"/>
    </row>
    <row r="33474" spans="76:76">
      <c r="BX33474" s="2"/>
    </row>
    <row r="33475" spans="76:76">
      <c r="BX33475" s="2"/>
    </row>
    <row r="33476" spans="76:76">
      <c r="BX33476" s="2"/>
    </row>
    <row r="33477" spans="76:76">
      <c r="BX33477" s="2"/>
    </row>
    <row r="33478" spans="76:76">
      <c r="BX33478" s="2"/>
    </row>
    <row r="33479" spans="76:76">
      <c r="BX33479" s="2"/>
    </row>
    <row r="33480" spans="76:76">
      <c r="BX33480" s="2"/>
    </row>
    <row r="33481" spans="76:76">
      <c r="BX33481" s="2"/>
    </row>
    <row r="33482" spans="76:76">
      <c r="BX33482" s="2"/>
    </row>
    <row r="33483" spans="76:76">
      <c r="BX33483" s="2"/>
    </row>
    <row r="33484" spans="76:76">
      <c r="BX33484" s="2"/>
    </row>
    <row r="33485" spans="76:76">
      <c r="BX33485" s="2"/>
    </row>
    <row r="33486" spans="76:76">
      <c r="BX33486" s="2"/>
    </row>
    <row r="33487" spans="76:76">
      <c r="BX33487" s="2"/>
    </row>
    <row r="33488" spans="76:76">
      <c r="BX33488" s="2"/>
    </row>
    <row r="33489" spans="76:76">
      <c r="BX33489" s="2"/>
    </row>
    <row r="33490" spans="76:76">
      <c r="BX33490" s="2"/>
    </row>
    <row r="33491" spans="76:76">
      <c r="BX33491" s="2"/>
    </row>
    <row r="33492" spans="76:76">
      <c r="BX33492" s="2"/>
    </row>
    <row r="33493" spans="76:76">
      <c r="BX33493" s="2"/>
    </row>
    <row r="33494" spans="76:76">
      <c r="BX33494" s="2"/>
    </row>
    <row r="33495" spans="76:76">
      <c r="BX33495" s="2"/>
    </row>
    <row r="33496" spans="76:76">
      <c r="BX33496" s="2"/>
    </row>
    <row r="33497" spans="76:76">
      <c r="BX33497" s="2"/>
    </row>
    <row r="33498" spans="76:76">
      <c r="BX33498" s="2"/>
    </row>
    <row r="33499" spans="76:76">
      <c r="BX33499" s="2"/>
    </row>
    <row r="33500" spans="76:76">
      <c r="BX33500" s="2"/>
    </row>
    <row r="33501" spans="76:76">
      <c r="BX33501" s="2"/>
    </row>
    <row r="33502" spans="76:76">
      <c r="BX33502" s="2"/>
    </row>
    <row r="33503" spans="76:76">
      <c r="BX33503" s="2"/>
    </row>
    <row r="33504" spans="76:76">
      <c r="BX33504" s="2"/>
    </row>
    <row r="33505" spans="76:76">
      <c r="BX33505" s="2"/>
    </row>
    <row r="33506" spans="76:76">
      <c r="BX33506" s="2"/>
    </row>
    <row r="33507" spans="76:76">
      <c r="BX33507" s="2"/>
    </row>
    <row r="33508" spans="76:76">
      <c r="BX33508" s="2"/>
    </row>
    <row r="33509" spans="76:76">
      <c r="BX33509" s="2"/>
    </row>
    <row r="33510" spans="76:76">
      <c r="BX33510" s="2"/>
    </row>
    <row r="33511" spans="76:76">
      <c r="BX33511" s="2"/>
    </row>
    <row r="33512" spans="76:76">
      <c r="BX33512" s="2"/>
    </row>
    <row r="33513" spans="76:76">
      <c r="BX33513" s="2"/>
    </row>
    <row r="33514" spans="76:76">
      <c r="BX33514" s="2"/>
    </row>
    <row r="33515" spans="76:76">
      <c r="BX33515" s="2"/>
    </row>
    <row r="33516" spans="76:76">
      <c r="BX33516" s="2"/>
    </row>
    <row r="33517" spans="76:76">
      <c r="BX33517" s="2"/>
    </row>
    <row r="33518" spans="76:76">
      <c r="BX33518" s="2"/>
    </row>
    <row r="33519" spans="76:76">
      <c r="BX33519" s="2"/>
    </row>
    <row r="33520" spans="76:76">
      <c r="BX33520" s="2"/>
    </row>
    <row r="33521" spans="76:76">
      <c r="BX33521" s="2"/>
    </row>
    <row r="33522" spans="76:76">
      <c r="BX33522" s="2"/>
    </row>
    <row r="33523" spans="76:76">
      <c r="BX33523" s="2"/>
    </row>
    <row r="33524" spans="76:76">
      <c r="BX33524" s="2"/>
    </row>
    <row r="33525" spans="76:76">
      <c r="BX33525" s="2"/>
    </row>
    <row r="33526" spans="76:76">
      <c r="BX33526" s="2"/>
    </row>
    <row r="33527" spans="76:76">
      <c r="BX33527" s="2"/>
    </row>
    <row r="33528" spans="76:76">
      <c r="BX33528" s="2"/>
    </row>
    <row r="33529" spans="76:76">
      <c r="BX33529" s="2"/>
    </row>
    <row r="33530" spans="76:76">
      <c r="BX33530" s="2"/>
    </row>
    <row r="33531" spans="76:76">
      <c r="BX33531" s="2"/>
    </row>
    <row r="33532" spans="76:76">
      <c r="BX33532" s="2"/>
    </row>
    <row r="33533" spans="76:76">
      <c r="BX33533" s="2"/>
    </row>
    <row r="33534" spans="76:76">
      <c r="BX33534" s="2"/>
    </row>
    <row r="33535" spans="76:76">
      <c r="BX33535" s="2"/>
    </row>
    <row r="33536" spans="76:76">
      <c r="BX33536" s="2"/>
    </row>
    <row r="33537" spans="76:76">
      <c r="BX33537" s="2"/>
    </row>
    <row r="33538" spans="76:76">
      <c r="BX33538" s="2"/>
    </row>
    <row r="33539" spans="76:76">
      <c r="BX33539" s="2"/>
    </row>
    <row r="33540" spans="76:76">
      <c r="BX33540" s="2"/>
    </row>
    <row r="33541" spans="76:76">
      <c r="BX33541" s="2"/>
    </row>
    <row r="33542" spans="76:76">
      <c r="BX33542" s="2"/>
    </row>
    <row r="33543" spans="76:76">
      <c r="BX33543" s="2"/>
    </row>
    <row r="33544" spans="76:76">
      <c r="BX33544" s="2"/>
    </row>
    <row r="33545" spans="76:76">
      <c r="BX33545" s="2"/>
    </row>
    <row r="33546" spans="76:76">
      <c r="BX33546" s="2"/>
    </row>
    <row r="33547" spans="76:76">
      <c r="BX33547" s="2"/>
    </row>
    <row r="33548" spans="76:76">
      <c r="BX33548" s="2"/>
    </row>
    <row r="33549" spans="76:76">
      <c r="BX33549" s="2"/>
    </row>
    <row r="33550" spans="76:76">
      <c r="BX33550" s="2"/>
    </row>
    <row r="33551" spans="76:76">
      <c r="BX33551" s="2"/>
    </row>
    <row r="33552" spans="76:76">
      <c r="BX33552" s="2"/>
    </row>
    <row r="33553" spans="76:76">
      <c r="BX33553" s="2"/>
    </row>
    <row r="33554" spans="76:76">
      <c r="BX33554" s="2"/>
    </row>
    <row r="33555" spans="76:76">
      <c r="BX33555" s="2"/>
    </row>
    <row r="33556" spans="76:76">
      <c r="BX33556" s="2"/>
    </row>
    <row r="33557" spans="76:76">
      <c r="BX33557" s="2"/>
    </row>
    <row r="33558" spans="76:76">
      <c r="BX33558" s="2"/>
    </row>
    <row r="33559" spans="76:76">
      <c r="BX33559" s="2"/>
    </row>
    <row r="33560" spans="76:76">
      <c r="BX33560" s="2"/>
    </row>
    <row r="33561" spans="76:76">
      <c r="BX33561" s="2"/>
    </row>
    <row r="33562" spans="76:76">
      <c r="BX33562" s="2"/>
    </row>
    <row r="33563" spans="76:76">
      <c r="BX33563" s="2"/>
    </row>
    <row r="33564" spans="76:76">
      <c r="BX33564" s="2"/>
    </row>
    <row r="33565" spans="76:76">
      <c r="BX33565" s="2"/>
    </row>
    <row r="33566" spans="76:76">
      <c r="BX33566" s="2"/>
    </row>
    <row r="33567" spans="76:76">
      <c r="BX33567" s="2"/>
    </row>
    <row r="33568" spans="76:76">
      <c r="BX33568" s="2"/>
    </row>
    <row r="33569" spans="76:76">
      <c r="BX33569" s="2"/>
    </row>
    <row r="33570" spans="76:76">
      <c r="BX33570" s="2"/>
    </row>
    <row r="33571" spans="76:76">
      <c r="BX33571" s="2"/>
    </row>
    <row r="33572" spans="76:76">
      <c r="BX33572" s="2"/>
    </row>
    <row r="33573" spans="76:76">
      <c r="BX33573" s="2"/>
    </row>
    <row r="33574" spans="76:76">
      <c r="BX33574" s="2"/>
    </row>
    <row r="33575" spans="76:76">
      <c r="BX33575" s="2"/>
    </row>
    <row r="33576" spans="76:76">
      <c r="BX33576" s="2"/>
    </row>
    <row r="33577" spans="76:76">
      <c r="BX33577" s="2"/>
    </row>
    <row r="33578" spans="76:76">
      <c r="BX33578" s="2"/>
    </row>
    <row r="33579" spans="76:76">
      <c r="BX33579" s="2"/>
    </row>
    <row r="33580" spans="76:76">
      <c r="BX33580" s="2"/>
    </row>
    <row r="33581" spans="76:76">
      <c r="BX33581" s="2"/>
    </row>
    <row r="33582" spans="76:76">
      <c r="BX33582" s="2"/>
    </row>
    <row r="33583" spans="76:76">
      <c r="BX33583" s="2"/>
    </row>
    <row r="33584" spans="76:76">
      <c r="BX33584" s="2"/>
    </row>
    <row r="33585" spans="76:76">
      <c r="BX33585" s="2"/>
    </row>
    <row r="33586" spans="76:76">
      <c r="BX33586" s="2"/>
    </row>
    <row r="33587" spans="76:76">
      <c r="BX33587" s="2"/>
    </row>
    <row r="33588" spans="76:76">
      <c r="BX33588" s="2"/>
    </row>
    <row r="33589" spans="76:76">
      <c r="BX33589" s="2"/>
    </row>
    <row r="33590" spans="76:76">
      <c r="BX33590" s="2"/>
    </row>
    <row r="33591" spans="76:76">
      <c r="BX33591" s="2"/>
    </row>
    <row r="33592" spans="76:76">
      <c r="BX33592" s="2"/>
    </row>
    <row r="33593" spans="76:76">
      <c r="BX33593" s="2"/>
    </row>
    <row r="33594" spans="76:76">
      <c r="BX33594" s="2"/>
    </row>
    <row r="33595" spans="76:76">
      <c r="BX33595" s="2"/>
    </row>
    <row r="33596" spans="76:76">
      <c r="BX33596" s="2"/>
    </row>
    <row r="33597" spans="76:76">
      <c r="BX33597" s="2"/>
    </row>
    <row r="33598" spans="76:76">
      <c r="BX33598" s="2"/>
    </row>
    <row r="33599" spans="76:76">
      <c r="BX33599" s="2"/>
    </row>
    <row r="33600" spans="76:76">
      <c r="BX33600" s="2"/>
    </row>
    <row r="33601" spans="76:76">
      <c r="BX33601" s="2"/>
    </row>
    <row r="33602" spans="76:76">
      <c r="BX33602" s="2"/>
    </row>
    <row r="33603" spans="76:76">
      <c r="BX33603" s="2"/>
    </row>
    <row r="33604" spans="76:76">
      <c r="BX33604" s="2"/>
    </row>
    <row r="33605" spans="76:76">
      <c r="BX33605" s="2"/>
    </row>
    <row r="33606" spans="76:76">
      <c r="BX33606" s="2"/>
    </row>
    <row r="33607" spans="76:76">
      <c r="BX33607" s="2"/>
    </row>
    <row r="33608" spans="76:76">
      <c r="BX33608" s="2"/>
    </row>
    <row r="33609" spans="76:76">
      <c r="BX33609" s="2"/>
    </row>
    <row r="33610" spans="76:76">
      <c r="BX33610" s="2"/>
    </row>
    <row r="33611" spans="76:76">
      <c r="BX33611" s="2"/>
    </row>
    <row r="33612" spans="76:76">
      <c r="BX33612" s="2"/>
    </row>
    <row r="33613" spans="76:76">
      <c r="BX33613" s="2"/>
    </row>
    <row r="33614" spans="76:76">
      <c r="BX33614" s="2"/>
    </row>
    <row r="33615" spans="76:76">
      <c r="BX33615" s="2"/>
    </row>
    <row r="33616" spans="76:76">
      <c r="BX33616" s="2"/>
    </row>
    <row r="33617" spans="76:76">
      <c r="BX33617" s="2"/>
    </row>
    <row r="33618" spans="76:76">
      <c r="BX33618" s="2"/>
    </row>
    <row r="33619" spans="76:76">
      <c r="BX33619" s="2"/>
    </row>
    <row r="33620" spans="76:76">
      <c r="BX33620" s="2"/>
    </row>
    <row r="33621" spans="76:76">
      <c r="BX33621" s="2"/>
    </row>
    <row r="33622" spans="76:76">
      <c r="BX33622" s="2"/>
    </row>
    <row r="33623" spans="76:76">
      <c r="BX33623" s="2"/>
    </row>
    <row r="33624" spans="76:76">
      <c r="BX33624" s="2"/>
    </row>
    <row r="33625" spans="76:76">
      <c r="BX33625" s="2"/>
    </row>
    <row r="33626" spans="76:76">
      <c r="BX33626" s="2"/>
    </row>
    <row r="33627" spans="76:76">
      <c r="BX33627" s="2"/>
    </row>
    <row r="33628" spans="76:76">
      <c r="BX33628" s="2"/>
    </row>
    <row r="33629" spans="76:76">
      <c r="BX33629" s="2"/>
    </row>
    <row r="33630" spans="76:76">
      <c r="BX33630" s="2"/>
    </row>
    <row r="33631" spans="76:76">
      <c r="BX33631" s="2"/>
    </row>
    <row r="33632" spans="76:76">
      <c r="BX33632" s="2"/>
    </row>
    <row r="33633" spans="76:76">
      <c r="BX33633" s="2"/>
    </row>
    <row r="33634" spans="76:76">
      <c r="BX33634" s="2"/>
    </row>
    <row r="33635" spans="76:76">
      <c r="BX33635" s="2"/>
    </row>
    <row r="33636" spans="76:76">
      <c r="BX33636" s="2"/>
    </row>
    <row r="33637" spans="76:76">
      <c r="BX33637" s="2"/>
    </row>
    <row r="33638" spans="76:76">
      <c r="BX33638" s="2"/>
    </row>
    <row r="33639" spans="76:76">
      <c r="BX33639" s="2"/>
    </row>
    <row r="33640" spans="76:76">
      <c r="BX33640" s="2"/>
    </row>
    <row r="33641" spans="76:76">
      <c r="BX33641" s="2"/>
    </row>
    <row r="33642" spans="76:76">
      <c r="BX33642" s="2"/>
    </row>
    <row r="33643" spans="76:76">
      <c r="BX33643" s="2"/>
    </row>
    <row r="33644" spans="76:76">
      <c r="BX33644" s="2"/>
    </row>
    <row r="33645" spans="76:76">
      <c r="BX33645" s="2"/>
    </row>
    <row r="33646" spans="76:76">
      <c r="BX33646" s="2"/>
    </row>
    <row r="33647" spans="76:76">
      <c r="BX33647" s="2"/>
    </row>
    <row r="33648" spans="76:76">
      <c r="BX33648" s="2"/>
    </row>
    <row r="33649" spans="76:76">
      <c r="BX33649" s="2"/>
    </row>
    <row r="33650" spans="76:76">
      <c r="BX33650" s="2"/>
    </row>
    <row r="33651" spans="76:76">
      <c r="BX33651" s="2"/>
    </row>
    <row r="33652" spans="76:76">
      <c r="BX33652" s="2"/>
    </row>
    <row r="33653" spans="76:76">
      <c r="BX33653" s="2"/>
    </row>
    <row r="33654" spans="76:76">
      <c r="BX33654" s="2"/>
    </row>
    <row r="33655" spans="76:76">
      <c r="BX33655" s="2"/>
    </row>
    <row r="33656" spans="76:76">
      <c r="BX33656" s="2"/>
    </row>
    <row r="33657" spans="76:76">
      <c r="BX33657" s="2"/>
    </row>
    <row r="33658" spans="76:76">
      <c r="BX33658" s="2"/>
    </row>
    <row r="33659" spans="76:76">
      <c r="BX33659" s="2"/>
    </row>
    <row r="33660" spans="76:76">
      <c r="BX33660" s="2"/>
    </row>
    <row r="33661" spans="76:76">
      <c r="BX33661" s="2"/>
    </row>
    <row r="33662" spans="76:76">
      <c r="BX33662" s="2"/>
    </row>
    <row r="33663" spans="76:76">
      <c r="BX33663" s="2"/>
    </row>
    <row r="33664" spans="76:76">
      <c r="BX33664" s="2"/>
    </row>
    <row r="33665" spans="76:76">
      <c r="BX33665" s="2"/>
    </row>
    <row r="33666" spans="76:76">
      <c r="BX33666" s="2"/>
    </row>
    <row r="33667" spans="76:76">
      <c r="BX33667" s="2"/>
    </row>
    <row r="33668" spans="76:76">
      <c r="BX33668" s="2"/>
    </row>
    <row r="33669" spans="76:76">
      <c r="BX33669" s="2"/>
    </row>
    <row r="33670" spans="76:76">
      <c r="BX33670" s="2"/>
    </row>
    <row r="33671" spans="76:76">
      <c r="BX33671" s="2"/>
    </row>
    <row r="33672" spans="76:76">
      <c r="BX33672" s="2"/>
    </row>
    <row r="33673" spans="76:76">
      <c r="BX33673" s="2"/>
    </row>
    <row r="33674" spans="76:76">
      <c r="BX33674" s="2"/>
    </row>
    <row r="33675" spans="76:76">
      <c r="BX33675" s="2"/>
    </row>
    <row r="33676" spans="76:76">
      <c r="BX33676" s="2"/>
    </row>
    <row r="33677" spans="76:76">
      <c r="BX33677" s="2"/>
    </row>
    <row r="33678" spans="76:76">
      <c r="BX33678" s="2"/>
    </row>
    <row r="33679" spans="76:76">
      <c r="BX33679" s="2"/>
    </row>
    <row r="33680" spans="76:76">
      <c r="BX33680" s="2"/>
    </row>
    <row r="33681" spans="76:76">
      <c r="BX33681" s="2"/>
    </row>
    <row r="33682" spans="76:76">
      <c r="BX33682" s="2"/>
    </row>
    <row r="33683" spans="76:76">
      <c r="BX33683" s="2"/>
    </row>
    <row r="33684" spans="76:76">
      <c r="BX33684" s="2"/>
    </row>
    <row r="33685" spans="76:76">
      <c r="BX33685" s="2"/>
    </row>
    <row r="33686" spans="76:76">
      <c r="BX33686" s="2"/>
    </row>
    <row r="33687" spans="76:76">
      <c r="BX33687" s="2"/>
    </row>
    <row r="33688" spans="76:76">
      <c r="BX33688" s="2"/>
    </row>
    <row r="33689" spans="76:76">
      <c r="BX33689" s="2"/>
    </row>
    <row r="33690" spans="76:76">
      <c r="BX33690" s="2"/>
    </row>
    <row r="33691" spans="76:76">
      <c r="BX33691" s="2"/>
    </row>
    <row r="33692" spans="76:76">
      <c r="BX33692" s="2"/>
    </row>
    <row r="33693" spans="76:76">
      <c r="BX33693" s="2"/>
    </row>
    <row r="33694" spans="76:76">
      <c r="BX33694" s="2"/>
    </row>
    <row r="33695" spans="76:76">
      <c r="BX33695" s="2"/>
    </row>
    <row r="33696" spans="76:76">
      <c r="BX33696" s="2"/>
    </row>
    <row r="33697" spans="76:76">
      <c r="BX33697" s="2"/>
    </row>
    <row r="33698" spans="76:76">
      <c r="BX33698" s="2"/>
    </row>
    <row r="33699" spans="76:76">
      <c r="BX33699" s="2"/>
    </row>
    <row r="33700" spans="76:76">
      <c r="BX33700" s="2"/>
    </row>
    <row r="33701" spans="76:76">
      <c r="BX33701" s="2"/>
    </row>
    <row r="33702" spans="76:76">
      <c r="BX33702" s="2"/>
    </row>
    <row r="33703" spans="76:76">
      <c r="BX33703" s="2"/>
    </row>
    <row r="33704" spans="76:76">
      <c r="BX33704" s="2"/>
    </row>
    <row r="33705" spans="76:76">
      <c r="BX33705" s="2"/>
    </row>
    <row r="33706" spans="76:76">
      <c r="BX33706" s="2"/>
    </row>
    <row r="33707" spans="76:76">
      <c r="BX33707" s="2"/>
    </row>
    <row r="33708" spans="76:76">
      <c r="BX33708" s="2"/>
    </row>
    <row r="33709" spans="76:76">
      <c r="BX33709" s="2"/>
    </row>
    <row r="33710" spans="76:76">
      <c r="BX33710" s="2"/>
    </row>
    <row r="33711" spans="76:76">
      <c r="BX33711" s="2"/>
    </row>
    <row r="33712" spans="76:76">
      <c r="BX33712" s="2"/>
    </row>
    <row r="33713" spans="76:76">
      <c r="BX33713" s="2"/>
    </row>
    <row r="33714" spans="76:76">
      <c r="BX33714" s="2"/>
    </row>
    <row r="33715" spans="76:76">
      <c r="BX33715" s="2"/>
    </row>
    <row r="33716" spans="76:76">
      <c r="BX33716" s="2"/>
    </row>
    <row r="33717" spans="76:76">
      <c r="BX33717" s="2"/>
    </row>
    <row r="33718" spans="76:76">
      <c r="BX33718" s="2"/>
    </row>
    <row r="33719" spans="76:76">
      <c r="BX33719" s="2"/>
    </row>
    <row r="33720" spans="76:76">
      <c r="BX33720" s="2"/>
    </row>
    <row r="33721" spans="76:76">
      <c r="BX33721" s="2"/>
    </row>
    <row r="33722" spans="76:76">
      <c r="BX33722" s="2"/>
    </row>
    <row r="33723" spans="76:76">
      <c r="BX33723" s="2"/>
    </row>
    <row r="33724" spans="76:76">
      <c r="BX33724" s="2"/>
    </row>
    <row r="33725" spans="76:76">
      <c r="BX33725" s="2"/>
    </row>
    <row r="33726" spans="76:76">
      <c r="BX33726" s="2"/>
    </row>
    <row r="33727" spans="76:76">
      <c r="BX33727" s="2"/>
    </row>
    <row r="33728" spans="76:76">
      <c r="BX33728" s="2"/>
    </row>
    <row r="33729" spans="76:76">
      <c r="BX33729" s="2"/>
    </row>
    <row r="33730" spans="76:76">
      <c r="BX33730" s="2"/>
    </row>
    <row r="33731" spans="76:76">
      <c r="BX33731" s="2"/>
    </row>
    <row r="33732" spans="76:76">
      <c r="BX33732" s="2"/>
    </row>
    <row r="33733" spans="76:76">
      <c r="BX33733" s="2"/>
    </row>
    <row r="33734" spans="76:76">
      <c r="BX33734" s="2"/>
    </row>
    <row r="33735" spans="76:76">
      <c r="BX33735" s="2"/>
    </row>
    <row r="33736" spans="76:76">
      <c r="BX33736" s="2"/>
    </row>
    <row r="33737" spans="76:76">
      <c r="BX33737" s="2"/>
    </row>
    <row r="33738" spans="76:76">
      <c r="BX33738" s="2"/>
    </row>
    <row r="33739" spans="76:76">
      <c r="BX33739" s="2"/>
    </row>
    <row r="33740" spans="76:76">
      <c r="BX33740" s="2"/>
    </row>
    <row r="33741" spans="76:76">
      <c r="BX33741" s="2"/>
    </row>
    <row r="33742" spans="76:76">
      <c r="BX33742" s="2"/>
    </row>
    <row r="33743" spans="76:76">
      <c r="BX33743" s="2"/>
    </row>
    <row r="33744" spans="76:76">
      <c r="BX33744" s="2"/>
    </row>
    <row r="33745" spans="76:76">
      <c r="BX33745" s="2"/>
    </row>
    <row r="33746" spans="76:76">
      <c r="BX33746" s="2"/>
    </row>
    <row r="33747" spans="76:76">
      <c r="BX33747" s="2"/>
    </row>
    <row r="33748" spans="76:76">
      <c r="BX33748" s="2"/>
    </row>
    <row r="33749" spans="76:76">
      <c r="BX33749" s="2"/>
    </row>
    <row r="33750" spans="76:76">
      <c r="BX33750" s="2"/>
    </row>
    <row r="33751" spans="76:76">
      <c r="BX33751" s="2"/>
    </row>
    <row r="33752" spans="76:76">
      <c r="BX33752" s="2"/>
    </row>
    <row r="33753" spans="76:76">
      <c r="BX33753" s="2"/>
    </row>
    <row r="33754" spans="76:76">
      <c r="BX33754" s="2"/>
    </row>
    <row r="33755" spans="76:76">
      <c r="BX33755" s="2"/>
    </row>
    <row r="33756" spans="76:76">
      <c r="BX33756" s="2"/>
    </row>
    <row r="33757" spans="76:76">
      <c r="BX33757" s="2"/>
    </row>
    <row r="33758" spans="76:76">
      <c r="BX33758" s="2"/>
    </row>
    <row r="33759" spans="76:76">
      <c r="BX33759" s="2"/>
    </row>
    <row r="33760" spans="76:76">
      <c r="BX33760" s="2"/>
    </row>
    <row r="33761" spans="76:76">
      <c r="BX33761" s="2"/>
    </row>
    <row r="33762" spans="76:76">
      <c r="BX33762" s="2"/>
    </row>
    <row r="33763" spans="76:76">
      <c r="BX33763" s="2"/>
    </row>
    <row r="33764" spans="76:76">
      <c r="BX33764" s="2"/>
    </row>
    <row r="33765" spans="76:76">
      <c r="BX33765" s="2"/>
    </row>
    <row r="33766" spans="76:76">
      <c r="BX33766" s="2"/>
    </row>
    <row r="33767" spans="76:76">
      <c r="BX33767" s="2"/>
    </row>
    <row r="33768" spans="76:76">
      <c r="BX33768" s="2"/>
    </row>
    <row r="33769" spans="76:76">
      <c r="BX33769" s="2"/>
    </row>
    <row r="33770" spans="76:76">
      <c r="BX33770" s="2"/>
    </row>
    <row r="33771" spans="76:76">
      <c r="BX33771" s="2"/>
    </row>
    <row r="33772" spans="76:76">
      <c r="BX33772" s="2"/>
    </row>
    <row r="33773" spans="76:76">
      <c r="BX33773" s="2"/>
    </row>
    <row r="33774" spans="76:76">
      <c r="BX33774" s="2"/>
    </row>
    <row r="33775" spans="76:76">
      <c r="BX33775" s="2"/>
    </row>
    <row r="33776" spans="76:76">
      <c r="BX33776" s="2"/>
    </row>
    <row r="33777" spans="76:76">
      <c r="BX33777" s="2"/>
    </row>
    <row r="33778" spans="76:76">
      <c r="BX33778" s="2"/>
    </row>
    <row r="33779" spans="76:76">
      <c r="BX33779" s="2"/>
    </row>
    <row r="33780" spans="76:76">
      <c r="BX33780" s="2"/>
    </row>
    <row r="33781" spans="76:76">
      <c r="BX33781" s="2"/>
    </row>
    <row r="33782" spans="76:76">
      <c r="BX33782" s="2"/>
    </row>
    <row r="33783" spans="76:76">
      <c r="BX33783" s="2"/>
    </row>
    <row r="33784" spans="76:76">
      <c r="BX33784" s="2"/>
    </row>
    <row r="33785" spans="76:76">
      <c r="BX33785" s="2"/>
    </row>
    <row r="33786" spans="76:76">
      <c r="BX33786" s="2"/>
    </row>
    <row r="33787" spans="76:76">
      <c r="BX33787" s="2"/>
    </row>
    <row r="33788" spans="76:76">
      <c r="BX33788" s="2"/>
    </row>
    <row r="33789" spans="76:76">
      <c r="BX33789" s="2"/>
    </row>
    <row r="33790" spans="76:76">
      <c r="BX33790" s="2"/>
    </row>
    <row r="33791" spans="76:76">
      <c r="BX33791" s="2"/>
    </row>
    <row r="33792" spans="76:76">
      <c r="BX33792" s="2"/>
    </row>
    <row r="33793" spans="76:76">
      <c r="BX33793" s="2"/>
    </row>
    <row r="33794" spans="76:76">
      <c r="BX33794" s="2"/>
    </row>
    <row r="33795" spans="76:76">
      <c r="BX33795" s="2"/>
    </row>
    <row r="33796" spans="76:76">
      <c r="BX33796" s="2"/>
    </row>
    <row r="33797" spans="76:76">
      <c r="BX33797" s="2"/>
    </row>
    <row r="33798" spans="76:76">
      <c r="BX33798" s="2"/>
    </row>
    <row r="33799" spans="76:76">
      <c r="BX33799" s="2"/>
    </row>
    <row r="33800" spans="76:76">
      <c r="BX33800" s="2"/>
    </row>
    <row r="33801" spans="76:76">
      <c r="BX33801" s="2"/>
    </row>
    <row r="33802" spans="76:76">
      <c r="BX33802" s="2"/>
    </row>
    <row r="33803" spans="76:76">
      <c r="BX33803" s="2"/>
    </row>
    <row r="33804" spans="76:76">
      <c r="BX33804" s="2"/>
    </row>
    <row r="33805" spans="76:76">
      <c r="BX33805" s="2"/>
    </row>
    <row r="33806" spans="76:76">
      <c r="BX33806" s="2"/>
    </row>
    <row r="33807" spans="76:76">
      <c r="BX33807" s="2"/>
    </row>
    <row r="33808" spans="76:76">
      <c r="BX33808" s="2"/>
    </row>
    <row r="33809" spans="76:76">
      <c r="BX33809" s="2"/>
    </row>
    <row r="33810" spans="76:76">
      <c r="BX33810" s="2"/>
    </row>
    <row r="33811" spans="76:76">
      <c r="BX33811" s="2"/>
    </row>
    <row r="33812" spans="76:76">
      <c r="BX33812" s="2"/>
    </row>
    <row r="33813" spans="76:76">
      <c r="BX33813" s="2"/>
    </row>
    <row r="33814" spans="76:76">
      <c r="BX33814" s="2"/>
    </row>
    <row r="33815" spans="76:76">
      <c r="BX33815" s="2"/>
    </row>
    <row r="33816" spans="76:76">
      <c r="BX33816" s="2"/>
    </row>
    <row r="33817" spans="76:76">
      <c r="BX33817" s="2"/>
    </row>
    <row r="33818" spans="76:76">
      <c r="BX33818" s="2"/>
    </row>
    <row r="33819" spans="76:76">
      <c r="BX33819" s="2"/>
    </row>
    <row r="33820" spans="76:76">
      <c r="BX33820" s="2"/>
    </row>
    <row r="33821" spans="76:76">
      <c r="BX33821" s="2"/>
    </row>
    <row r="33822" spans="76:76">
      <c r="BX33822" s="2"/>
    </row>
    <row r="33823" spans="76:76">
      <c r="BX33823" s="2"/>
    </row>
    <row r="33824" spans="76:76">
      <c r="BX33824" s="2"/>
    </row>
    <row r="33825" spans="76:76">
      <c r="BX33825" s="2"/>
    </row>
    <row r="33826" spans="76:76">
      <c r="BX33826" s="2"/>
    </row>
    <row r="33827" spans="76:76">
      <c r="BX33827" s="2"/>
    </row>
    <row r="33828" spans="76:76">
      <c r="BX33828" s="2"/>
    </row>
    <row r="33829" spans="76:76">
      <c r="BX33829" s="2"/>
    </row>
    <row r="33830" spans="76:76">
      <c r="BX33830" s="2"/>
    </row>
    <row r="33831" spans="76:76">
      <c r="BX33831" s="2"/>
    </row>
    <row r="33832" spans="76:76">
      <c r="BX33832" s="2"/>
    </row>
    <row r="33833" spans="76:76">
      <c r="BX33833" s="2"/>
    </row>
    <row r="33834" spans="76:76">
      <c r="BX33834" s="2"/>
    </row>
    <row r="33835" spans="76:76">
      <c r="BX33835" s="2"/>
    </row>
    <row r="33836" spans="76:76">
      <c r="BX33836" s="2"/>
    </row>
    <row r="33837" spans="76:76">
      <c r="BX33837" s="2"/>
    </row>
    <row r="33838" spans="76:76">
      <c r="BX33838" s="2"/>
    </row>
    <row r="33839" spans="76:76">
      <c r="BX33839" s="2"/>
    </row>
    <row r="33840" spans="76:76">
      <c r="BX33840" s="2"/>
    </row>
    <row r="33841" spans="76:76">
      <c r="BX33841" s="2"/>
    </row>
    <row r="33842" spans="76:76">
      <c r="BX33842" s="2"/>
    </row>
    <row r="33843" spans="76:76">
      <c r="BX33843" s="2"/>
    </row>
    <row r="33844" spans="76:76">
      <c r="BX33844" s="2"/>
    </row>
    <row r="33845" spans="76:76">
      <c r="BX33845" s="2"/>
    </row>
    <row r="33846" spans="76:76">
      <c r="BX33846" s="2"/>
    </row>
    <row r="33847" spans="76:76">
      <c r="BX33847" s="2"/>
    </row>
    <row r="33848" spans="76:76">
      <c r="BX33848" s="2"/>
    </row>
    <row r="33849" spans="76:76">
      <c r="BX33849" s="2"/>
    </row>
    <row r="33850" spans="76:76">
      <c r="BX33850" s="2"/>
    </row>
    <row r="33851" spans="76:76">
      <c r="BX33851" s="2"/>
    </row>
    <row r="33852" spans="76:76">
      <c r="BX33852" s="2"/>
    </row>
    <row r="33853" spans="76:76">
      <c r="BX33853" s="2"/>
    </row>
    <row r="33854" spans="76:76">
      <c r="BX33854" s="2"/>
    </row>
    <row r="33855" spans="76:76">
      <c r="BX33855" s="2"/>
    </row>
    <row r="33856" spans="76:76">
      <c r="BX33856" s="2"/>
    </row>
    <row r="33857" spans="76:76">
      <c r="BX33857" s="2"/>
    </row>
    <row r="33858" spans="76:76">
      <c r="BX33858" s="2"/>
    </row>
    <row r="33859" spans="76:76">
      <c r="BX33859" s="2"/>
    </row>
    <row r="33860" spans="76:76">
      <c r="BX33860" s="2"/>
    </row>
    <row r="33861" spans="76:76">
      <c r="BX33861" s="2"/>
    </row>
    <row r="33862" spans="76:76">
      <c r="BX33862" s="2"/>
    </row>
    <row r="33863" spans="76:76">
      <c r="BX33863" s="2"/>
    </row>
    <row r="33864" spans="76:76">
      <c r="BX33864" s="2"/>
    </row>
    <row r="33865" spans="76:76">
      <c r="BX33865" s="2"/>
    </row>
    <row r="33866" spans="76:76">
      <c r="BX33866" s="2"/>
    </row>
    <row r="33867" spans="76:76">
      <c r="BX33867" s="2"/>
    </row>
    <row r="33868" spans="76:76">
      <c r="BX33868" s="2"/>
    </row>
    <row r="33869" spans="76:76">
      <c r="BX33869" s="2"/>
    </row>
    <row r="33870" spans="76:76">
      <c r="BX33870" s="2"/>
    </row>
    <row r="33871" spans="76:76">
      <c r="BX33871" s="2"/>
    </row>
    <row r="33872" spans="76:76">
      <c r="BX33872" s="2"/>
    </row>
    <row r="33873" spans="76:76">
      <c r="BX33873" s="2"/>
    </row>
    <row r="33874" spans="76:76">
      <c r="BX33874" s="2"/>
    </row>
    <row r="33875" spans="76:76">
      <c r="BX33875" s="2"/>
    </row>
    <row r="33876" spans="76:76">
      <c r="BX33876" s="2"/>
    </row>
    <row r="33877" spans="76:76">
      <c r="BX33877" s="2"/>
    </row>
    <row r="33878" spans="76:76">
      <c r="BX33878" s="2"/>
    </row>
    <row r="33879" spans="76:76">
      <c r="BX33879" s="2"/>
    </row>
    <row r="33880" spans="76:76">
      <c r="BX33880" s="2"/>
    </row>
    <row r="33881" spans="76:76">
      <c r="BX33881" s="2"/>
    </row>
    <row r="33882" spans="76:76">
      <c r="BX33882" s="2"/>
    </row>
    <row r="33883" spans="76:76">
      <c r="BX33883" s="2"/>
    </row>
    <row r="33884" spans="76:76">
      <c r="BX33884" s="2"/>
    </row>
    <row r="33885" spans="76:76">
      <c r="BX33885" s="2"/>
    </row>
    <row r="33886" spans="76:76">
      <c r="BX33886" s="2"/>
    </row>
    <row r="33887" spans="76:76">
      <c r="BX33887" s="2"/>
    </row>
    <row r="33888" spans="76:76">
      <c r="BX33888" s="2"/>
    </row>
    <row r="33889" spans="76:76">
      <c r="BX33889" s="2"/>
    </row>
    <row r="33890" spans="76:76">
      <c r="BX33890" s="2"/>
    </row>
    <row r="33891" spans="76:76">
      <c r="BX33891" s="2"/>
    </row>
    <row r="33892" spans="76:76">
      <c r="BX33892" s="2"/>
    </row>
    <row r="33893" spans="76:76">
      <c r="BX33893" s="2"/>
    </row>
    <row r="33894" spans="76:76">
      <c r="BX33894" s="2"/>
    </row>
    <row r="33895" spans="76:76">
      <c r="BX33895" s="2"/>
    </row>
    <row r="33896" spans="76:76">
      <c r="BX33896" s="2"/>
    </row>
    <row r="33897" spans="76:76">
      <c r="BX33897" s="2"/>
    </row>
    <row r="33898" spans="76:76">
      <c r="BX33898" s="2"/>
    </row>
    <row r="33899" spans="76:76">
      <c r="BX33899" s="2"/>
    </row>
    <row r="33900" spans="76:76">
      <c r="BX33900" s="2"/>
    </row>
    <row r="33901" spans="76:76">
      <c r="BX33901" s="2"/>
    </row>
    <row r="33902" spans="76:76">
      <c r="BX33902" s="2"/>
    </row>
    <row r="33903" spans="76:76">
      <c r="BX33903" s="2"/>
    </row>
    <row r="33904" spans="76:76">
      <c r="BX33904" s="2"/>
    </row>
    <row r="33905" spans="76:76">
      <c r="BX33905" s="2"/>
    </row>
    <row r="33906" spans="76:76">
      <c r="BX33906" s="2"/>
    </row>
    <row r="33907" spans="76:76">
      <c r="BX33907" s="2"/>
    </row>
    <row r="33908" spans="76:76">
      <c r="BX33908" s="2"/>
    </row>
    <row r="33909" spans="76:76">
      <c r="BX33909" s="2"/>
    </row>
    <row r="33910" spans="76:76">
      <c r="BX33910" s="2"/>
    </row>
    <row r="33911" spans="76:76">
      <c r="BX33911" s="2"/>
    </row>
    <row r="33912" spans="76:76">
      <c r="BX33912" s="2"/>
    </row>
    <row r="33913" spans="76:76">
      <c r="BX33913" s="2"/>
    </row>
    <row r="33914" spans="76:76">
      <c r="BX33914" s="2"/>
    </row>
    <row r="33915" spans="76:76">
      <c r="BX33915" s="2"/>
    </row>
    <row r="33916" spans="76:76">
      <c r="BX33916" s="2"/>
    </row>
    <row r="33917" spans="76:76">
      <c r="BX33917" s="2"/>
    </row>
    <row r="33918" spans="76:76">
      <c r="BX33918" s="2"/>
    </row>
    <row r="33919" spans="76:76">
      <c r="BX33919" s="2"/>
    </row>
    <row r="33920" spans="76:76">
      <c r="BX33920" s="2"/>
    </row>
    <row r="33921" spans="76:76">
      <c r="BX33921" s="2"/>
    </row>
    <row r="33922" spans="76:76">
      <c r="BX33922" s="2"/>
    </row>
    <row r="33923" spans="76:76">
      <c r="BX33923" s="2"/>
    </row>
    <row r="33924" spans="76:76">
      <c r="BX33924" s="2"/>
    </row>
    <row r="33925" spans="76:76">
      <c r="BX33925" s="2"/>
    </row>
    <row r="33926" spans="76:76">
      <c r="BX33926" s="2"/>
    </row>
    <row r="33927" spans="76:76">
      <c r="BX33927" s="2"/>
    </row>
    <row r="33928" spans="76:76">
      <c r="BX33928" s="2"/>
    </row>
    <row r="33929" spans="76:76">
      <c r="BX33929" s="2"/>
    </row>
    <row r="33930" spans="76:76">
      <c r="BX33930" s="2"/>
    </row>
    <row r="33931" spans="76:76">
      <c r="BX33931" s="2"/>
    </row>
    <row r="33932" spans="76:76">
      <c r="BX33932" s="2"/>
    </row>
    <row r="33933" spans="76:76">
      <c r="BX33933" s="2"/>
    </row>
    <row r="33934" spans="76:76">
      <c r="BX33934" s="2"/>
    </row>
    <row r="33935" spans="76:76">
      <c r="BX33935" s="2"/>
    </row>
    <row r="33936" spans="76:76">
      <c r="BX33936" s="2"/>
    </row>
    <row r="33937" spans="76:76">
      <c r="BX33937" s="2"/>
    </row>
    <row r="33938" spans="76:76">
      <c r="BX33938" s="2"/>
    </row>
    <row r="33939" spans="76:76">
      <c r="BX33939" s="2"/>
    </row>
    <row r="33940" spans="76:76">
      <c r="BX33940" s="2"/>
    </row>
    <row r="33941" spans="76:76">
      <c r="BX33941" s="2"/>
    </row>
    <row r="33942" spans="76:76">
      <c r="BX33942" s="2"/>
    </row>
    <row r="33943" spans="76:76">
      <c r="BX33943" s="2"/>
    </row>
    <row r="33944" spans="76:76">
      <c r="BX33944" s="2"/>
    </row>
    <row r="33945" spans="76:76">
      <c r="BX33945" s="2"/>
    </row>
    <row r="33946" spans="76:76">
      <c r="BX33946" s="2"/>
    </row>
    <row r="33947" spans="76:76">
      <c r="BX33947" s="2"/>
    </row>
    <row r="33948" spans="76:76">
      <c r="BX33948" s="2"/>
    </row>
    <row r="33949" spans="76:76">
      <c r="BX33949" s="2"/>
    </row>
    <row r="33950" spans="76:76">
      <c r="BX33950" s="2"/>
    </row>
    <row r="33951" spans="76:76">
      <c r="BX33951" s="2"/>
    </row>
    <row r="33952" spans="76:76">
      <c r="BX33952" s="2"/>
    </row>
    <row r="33953" spans="76:76">
      <c r="BX33953" s="2"/>
    </row>
    <row r="33954" spans="76:76">
      <c r="BX33954" s="2"/>
    </row>
    <row r="33955" spans="76:76">
      <c r="BX33955" s="2"/>
    </row>
    <row r="33956" spans="76:76">
      <c r="BX33956" s="2"/>
    </row>
    <row r="33957" spans="76:76">
      <c r="BX33957" s="2"/>
    </row>
    <row r="33958" spans="76:76">
      <c r="BX33958" s="2"/>
    </row>
    <row r="33959" spans="76:76">
      <c r="BX33959" s="2"/>
    </row>
    <row r="33960" spans="76:76">
      <c r="BX33960" s="2"/>
    </row>
    <row r="33961" spans="76:76">
      <c r="BX33961" s="2"/>
    </row>
    <row r="33962" spans="76:76">
      <c r="BX33962" s="2"/>
    </row>
    <row r="33963" spans="76:76">
      <c r="BX33963" s="2"/>
    </row>
    <row r="33964" spans="76:76">
      <c r="BX33964" s="2"/>
    </row>
    <row r="33965" spans="76:76">
      <c r="BX33965" s="2"/>
    </row>
    <row r="33966" spans="76:76">
      <c r="BX33966" s="2"/>
    </row>
    <row r="33967" spans="76:76">
      <c r="BX33967" s="2"/>
    </row>
    <row r="33968" spans="76:76">
      <c r="BX33968" s="2"/>
    </row>
    <row r="33969" spans="76:76">
      <c r="BX33969" s="2"/>
    </row>
    <row r="33970" spans="76:76">
      <c r="BX33970" s="2"/>
    </row>
    <row r="33971" spans="76:76">
      <c r="BX33971" s="2"/>
    </row>
    <row r="33972" spans="76:76">
      <c r="BX33972" s="2"/>
    </row>
    <row r="33973" spans="76:76">
      <c r="BX33973" s="2"/>
    </row>
    <row r="33974" spans="76:76">
      <c r="BX33974" s="2"/>
    </row>
    <row r="33975" spans="76:76">
      <c r="BX33975" s="2"/>
    </row>
    <row r="33976" spans="76:76">
      <c r="BX33976" s="2"/>
    </row>
    <row r="33977" spans="76:76">
      <c r="BX33977" s="2"/>
    </row>
    <row r="33978" spans="76:76">
      <c r="BX33978" s="2"/>
    </row>
    <row r="33979" spans="76:76">
      <c r="BX33979" s="2"/>
    </row>
    <row r="33980" spans="76:76">
      <c r="BX33980" s="2"/>
    </row>
    <row r="33981" spans="76:76">
      <c r="BX33981" s="2"/>
    </row>
    <row r="33982" spans="76:76">
      <c r="BX33982" s="2"/>
    </row>
    <row r="33983" spans="76:76">
      <c r="BX33983" s="2"/>
    </row>
    <row r="33984" spans="76:76">
      <c r="BX33984" s="2"/>
    </row>
    <row r="33985" spans="76:76">
      <c r="BX33985" s="2"/>
    </row>
    <row r="33986" spans="76:76">
      <c r="BX33986" s="2"/>
    </row>
    <row r="33987" spans="76:76">
      <c r="BX33987" s="2"/>
    </row>
    <row r="33988" spans="76:76">
      <c r="BX33988" s="2"/>
    </row>
    <row r="33989" spans="76:76">
      <c r="BX33989" s="2"/>
    </row>
    <row r="33990" spans="76:76">
      <c r="BX33990" s="2"/>
    </row>
    <row r="33991" spans="76:76">
      <c r="BX33991" s="2"/>
    </row>
    <row r="33992" spans="76:76">
      <c r="BX33992" s="2"/>
    </row>
    <row r="33993" spans="76:76">
      <c r="BX33993" s="2"/>
    </row>
    <row r="33994" spans="76:76">
      <c r="BX33994" s="2"/>
    </row>
    <row r="33995" spans="76:76">
      <c r="BX33995" s="2"/>
    </row>
    <row r="33996" spans="76:76">
      <c r="BX33996" s="2"/>
    </row>
    <row r="33997" spans="76:76">
      <c r="BX33997" s="2"/>
    </row>
    <row r="33998" spans="76:76">
      <c r="BX33998" s="2"/>
    </row>
    <row r="33999" spans="76:76">
      <c r="BX33999" s="2"/>
    </row>
    <row r="34000" spans="76:76">
      <c r="BX34000" s="2"/>
    </row>
    <row r="34001" spans="76:76">
      <c r="BX34001" s="2"/>
    </row>
    <row r="34002" spans="76:76">
      <c r="BX34002" s="2"/>
    </row>
    <row r="34003" spans="76:76">
      <c r="BX34003" s="2"/>
    </row>
    <row r="34004" spans="76:76">
      <c r="BX34004" s="2"/>
    </row>
    <row r="34005" spans="76:76">
      <c r="BX34005" s="2"/>
    </row>
    <row r="34006" spans="76:76">
      <c r="BX34006" s="2"/>
    </row>
    <row r="34007" spans="76:76">
      <c r="BX34007" s="2"/>
    </row>
    <row r="34008" spans="76:76">
      <c r="BX34008" s="2"/>
    </row>
    <row r="34009" spans="76:76">
      <c r="BX34009" s="2"/>
    </row>
    <row r="34010" spans="76:76">
      <c r="BX34010" s="2"/>
    </row>
    <row r="34011" spans="76:76">
      <c r="BX34011" s="2"/>
    </row>
    <row r="34012" spans="76:76">
      <c r="BX34012" s="2"/>
    </row>
    <row r="34013" spans="76:76">
      <c r="BX34013" s="2"/>
    </row>
    <row r="34014" spans="76:76">
      <c r="BX34014" s="2"/>
    </row>
    <row r="34015" spans="76:76">
      <c r="BX34015" s="2"/>
    </row>
    <row r="34016" spans="76:76">
      <c r="BX34016" s="2"/>
    </row>
    <row r="34017" spans="76:76">
      <c r="BX34017" s="2"/>
    </row>
    <row r="34018" spans="76:76">
      <c r="BX34018" s="2"/>
    </row>
    <row r="34019" spans="76:76">
      <c r="BX34019" s="2"/>
    </row>
    <row r="34020" spans="76:76">
      <c r="BX34020" s="2"/>
    </row>
    <row r="34021" spans="76:76">
      <c r="BX34021" s="2"/>
    </row>
    <row r="34022" spans="76:76">
      <c r="BX34022" s="2"/>
    </row>
    <row r="34023" spans="76:76">
      <c r="BX34023" s="2"/>
    </row>
    <row r="34024" spans="76:76">
      <c r="BX34024" s="2"/>
    </row>
    <row r="34025" spans="76:76">
      <c r="BX34025" s="2"/>
    </row>
    <row r="34026" spans="76:76">
      <c r="BX34026" s="2"/>
    </row>
    <row r="34027" spans="76:76">
      <c r="BX34027" s="2"/>
    </row>
    <row r="34028" spans="76:76">
      <c r="BX34028" s="2"/>
    </row>
    <row r="34029" spans="76:76">
      <c r="BX34029" s="2"/>
    </row>
    <row r="34030" spans="76:76">
      <c r="BX34030" s="2"/>
    </row>
    <row r="34031" spans="76:76">
      <c r="BX34031" s="2"/>
    </row>
    <row r="34032" spans="76:76">
      <c r="BX34032" s="2"/>
    </row>
    <row r="34033" spans="76:76">
      <c r="BX34033" s="2"/>
    </row>
    <row r="34034" spans="76:76">
      <c r="BX34034" s="2"/>
    </row>
    <row r="34035" spans="76:76">
      <c r="BX34035" s="2"/>
    </row>
    <row r="34036" spans="76:76">
      <c r="BX34036" s="2"/>
    </row>
    <row r="34037" spans="76:76">
      <c r="BX34037" s="2"/>
    </row>
    <row r="34038" spans="76:76">
      <c r="BX34038" s="2"/>
    </row>
    <row r="34039" spans="76:76">
      <c r="BX34039" s="2"/>
    </row>
    <row r="34040" spans="76:76">
      <c r="BX34040" s="2"/>
    </row>
    <row r="34041" spans="76:76">
      <c r="BX34041" s="2"/>
    </row>
    <row r="34042" spans="76:76">
      <c r="BX34042" s="2"/>
    </row>
    <row r="34043" spans="76:76">
      <c r="BX34043" s="2"/>
    </row>
    <row r="34044" spans="76:76">
      <c r="BX34044" s="2"/>
    </row>
    <row r="34045" spans="76:76">
      <c r="BX34045" s="2"/>
    </row>
    <row r="34046" spans="76:76">
      <c r="BX34046" s="2"/>
    </row>
    <row r="34047" spans="76:76">
      <c r="BX34047" s="2"/>
    </row>
    <row r="34048" spans="76:76">
      <c r="BX34048" s="2"/>
    </row>
    <row r="34049" spans="76:76">
      <c r="BX34049" s="2"/>
    </row>
    <row r="34050" spans="76:76">
      <c r="BX34050" s="2"/>
    </row>
    <row r="34051" spans="76:76">
      <c r="BX34051" s="2"/>
    </row>
    <row r="34052" spans="76:76">
      <c r="BX34052" s="2"/>
    </row>
    <row r="34053" spans="76:76">
      <c r="BX34053" s="2"/>
    </row>
    <row r="34054" spans="76:76">
      <c r="BX34054" s="2"/>
    </row>
    <row r="34055" spans="76:76">
      <c r="BX34055" s="2"/>
    </row>
    <row r="34056" spans="76:76">
      <c r="BX34056" s="2"/>
    </row>
    <row r="34057" spans="76:76">
      <c r="BX34057" s="2"/>
    </row>
    <row r="34058" spans="76:76">
      <c r="BX34058" s="2"/>
    </row>
    <row r="34059" spans="76:76">
      <c r="BX34059" s="2"/>
    </row>
    <row r="34060" spans="76:76">
      <c r="BX34060" s="2"/>
    </row>
    <row r="34061" spans="76:76">
      <c r="BX34061" s="2"/>
    </row>
    <row r="34062" spans="76:76">
      <c r="BX34062" s="2"/>
    </row>
    <row r="34063" spans="76:76">
      <c r="BX34063" s="2"/>
    </row>
    <row r="34064" spans="76:76">
      <c r="BX34064" s="2"/>
    </row>
    <row r="34065" spans="76:76">
      <c r="BX34065" s="2"/>
    </row>
    <row r="34066" spans="76:76">
      <c r="BX34066" s="2"/>
    </row>
    <row r="34067" spans="76:76">
      <c r="BX34067" s="2"/>
    </row>
    <row r="34068" spans="76:76">
      <c r="BX34068" s="2"/>
    </row>
    <row r="34069" spans="76:76">
      <c r="BX34069" s="2"/>
    </row>
    <row r="34070" spans="76:76">
      <c r="BX34070" s="2"/>
    </row>
    <row r="34071" spans="76:76">
      <c r="BX34071" s="2"/>
    </row>
    <row r="34072" spans="76:76">
      <c r="BX34072" s="2"/>
    </row>
    <row r="34073" spans="76:76">
      <c r="BX34073" s="2"/>
    </row>
    <row r="34074" spans="76:76">
      <c r="BX34074" s="2"/>
    </row>
    <row r="34075" spans="76:76">
      <c r="BX34075" s="2"/>
    </row>
    <row r="34076" spans="76:76">
      <c r="BX34076" s="2"/>
    </row>
    <row r="34077" spans="76:76">
      <c r="BX34077" s="2"/>
    </row>
    <row r="34078" spans="76:76">
      <c r="BX34078" s="2"/>
    </row>
    <row r="34079" spans="76:76">
      <c r="BX34079" s="2"/>
    </row>
    <row r="34080" spans="76:76">
      <c r="BX34080" s="2"/>
    </row>
    <row r="34081" spans="76:76">
      <c r="BX34081" s="2"/>
    </row>
    <row r="34082" spans="76:76">
      <c r="BX34082" s="2"/>
    </row>
    <row r="34083" spans="76:76">
      <c r="BX34083" s="2"/>
    </row>
    <row r="34084" spans="76:76">
      <c r="BX34084" s="2"/>
    </row>
    <row r="34085" spans="76:76">
      <c r="BX34085" s="2"/>
    </row>
    <row r="34086" spans="76:76">
      <c r="BX34086" s="2"/>
    </row>
    <row r="34087" spans="76:76">
      <c r="BX34087" s="2"/>
    </row>
    <row r="34088" spans="76:76">
      <c r="BX34088" s="2"/>
    </row>
    <row r="34089" spans="76:76">
      <c r="BX34089" s="2"/>
    </row>
    <row r="34090" spans="76:76">
      <c r="BX34090" s="2"/>
    </row>
    <row r="34091" spans="76:76">
      <c r="BX34091" s="2"/>
    </row>
    <row r="34092" spans="76:76">
      <c r="BX34092" s="2"/>
    </row>
    <row r="34093" spans="76:76">
      <c r="BX34093" s="2"/>
    </row>
    <row r="34094" spans="76:76">
      <c r="BX34094" s="2"/>
    </row>
    <row r="34095" spans="76:76">
      <c r="BX34095" s="2"/>
    </row>
    <row r="34096" spans="76:76">
      <c r="BX34096" s="2"/>
    </row>
    <row r="34097" spans="76:76">
      <c r="BX34097" s="2"/>
    </row>
    <row r="34098" spans="76:76">
      <c r="BX34098" s="2"/>
    </row>
    <row r="34099" spans="76:76">
      <c r="BX34099" s="2"/>
    </row>
    <row r="34100" spans="76:76">
      <c r="BX34100" s="2"/>
    </row>
    <row r="34101" spans="76:76">
      <c r="BX34101" s="2"/>
    </row>
    <row r="34102" spans="76:76">
      <c r="BX34102" s="2"/>
    </row>
    <row r="34103" spans="76:76">
      <c r="BX34103" s="2"/>
    </row>
    <row r="34104" spans="76:76">
      <c r="BX34104" s="2"/>
    </row>
    <row r="34105" spans="76:76">
      <c r="BX34105" s="2"/>
    </row>
    <row r="34106" spans="76:76">
      <c r="BX34106" s="2"/>
    </row>
    <row r="34107" spans="76:76">
      <c r="BX34107" s="2"/>
    </row>
    <row r="34108" spans="76:76">
      <c r="BX34108" s="2"/>
    </row>
    <row r="34109" spans="76:76">
      <c r="BX34109" s="2"/>
    </row>
    <row r="34110" spans="76:76">
      <c r="BX34110" s="2"/>
    </row>
    <row r="34111" spans="76:76">
      <c r="BX34111" s="2"/>
    </row>
    <row r="34112" spans="76:76">
      <c r="BX34112" s="2"/>
    </row>
    <row r="34113" spans="76:76">
      <c r="BX34113" s="2"/>
    </row>
    <row r="34114" spans="76:76">
      <c r="BX34114" s="2"/>
    </row>
    <row r="34115" spans="76:76">
      <c r="BX34115" s="2"/>
    </row>
    <row r="34116" spans="76:76">
      <c r="BX34116" s="2"/>
    </row>
    <row r="34117" spans="76:76">
      <c r="BX34117" s="2"/>
    </row>
    <row r="34118" spans="76:76">
      <c r="BX34118" s="2"/>
    </row>
    <row r="34119" spans="76:76">
      <c r="BX34119" s="2"/>
    </row>
    <row r="34120" spans="76:76">
      <c r="BX34120" s="2"/>
    </row>
    <row r="34121" spans="76:76">
      <c r="BX34121" s="2"/>
    </row>
    <row r="34122" spans="76:76">
      <c r="BX34122" s="2"/>
    </row>
    <row r="34123" spans="76:76">
      <c r="BX34123" s="2"/>
    </row>
    <row r="34124" spans="76:76">
      <c r="BX34124" s="2"/>
    </row>
    <row r="34125" spans="76:76">
      <c r="BX34125" s="2"/>
    </row>
    <row r="34126" spans="76:76">
      <c r="BX34126" s="2"/>
    </row>
    <row r="34127" spans="76:76">
      <c r="BX34127" s="2"/>
    </row>
    <row r="34128" spans="76:76">
      <c r="BX34128" s="2"/>
    </row>
    <row r="34129" spans="76:76">
      <c r="BX34129" s="2"/>
    </row>
    <row r="34130" spans="76:76">
      <c r="BX34130" s="2"/>
    </row>
    <row r="34131" spans="76:76">
      <c r="BX34131" s="2"/>
    </row>
    <row r="34132" spans="76:76">
      <c r="BX34132" s="2"/>
    </row>
    <row r="34133" spans="76:76">
      <c r="BX34133" s="2"/>
    </row>
    <row r="34134" spans="76:76">
      <c r="BX34134" s="2"/>
    </row>
    <row r="34135" spans="76:76">
      <c r="BX34135" s="2"/>
    </row>
    <row r="34136" spans="76:76">
      <c r="BX34136" s="2"/>
    </row>
    <row r="34137" spans="76:76">
      <c r="BX34137" s="2"/>
    </row>
    <row r="34138" spans="76:76">
      <c r="BX34138" s="2"/>
    </row>
    <row r="34139" spans="76:76">
      <c r="BX34139" s="2"/>
    </row>
    <row r="34140" spans="76:76">
      <c r="BX34140" s="2"/>
    </row>
    <row r="34141" spans="76:76">
      <c r="BX34141" s="2"/>
    </row>
    <row r="34142" spans="76:76">
      <c r="BX34142" s="2"/>
    </row>
    <row r="34143" spans="76:76">
      <c r="BX34143" s="2"/>
    </row>
    <row r="34144" spans="76:76">
      <c r="BX34144" s="2"/>
    </row>
    <row r="34145" spans="76:76">
      <c r="BX34145" s="2"/>
    </row>
    <row r="34146" spans="76:76">
      <c r="BX34146" s="2"/>
    </row>
    <row r="34147" spans="76:76">
      <c r="BX34147" s="2"/>
    </row>
    <row r="34148" spans="76:76">
      <c r="BX34148" s="2"/>
    </row>
    <row r="34149" spans="76:76">
      <c r="BX34149" s="2"/>
    </row>
    <row r="34150" spans="76:76">
      <c r="BX34150" s="2"/>
    </row>
    <row r="34151" spans="76:76">
      <c r="BX34151" s="2"/>
    </row>
    <row r="34152" spans="76:76">
      <c r="BX34152" s="2"/>
    </row>
    <row r="34153" spans="76:76">
      <c r="BX34153" s="2"/>
    </row>
    <row r="34154" spans="76:76">
      <c r="BX34154" s="2"/>
    </row>
    <row r="34155" spans="76:76">
      <c r="BX34155" s="2"/>
    </row>
    <row r="34156" spans="76:76">
      <c r="BX34156" s="2"/>
    </row>
    <row r="34157" spans="76:76">
      <c r="BX34157" s="2"/>
    </row>
    <row r="34158" spans="76:76">
      <c r="BX34158" s="2"/>
    </row>
    <row r="34159" spans="76:76">
      <c r="BX34159" s="2"/>
    </row>
    <row r="34160" spans="76:76">
      <c r="BX34160" s="2"/>
    </row>
    <row r="34161" spans="76:76">
      <c r="BX34161" s="2"/>
    </row>
    <row r="34162" spans="76:76">
      <c r="BX34162" s="2"/>
    </row>
    <row r="34163" spans="76:76">
      <c r="BX34163" s="2"/>
    </row>
    <row r="34164" spans="76:76">
      <c r="BX34164" s="2"/>
    </row>
    <row r="34165" spans="76:76">
      <c r="BX34165" s="2"/>
    </row>
    <row r="34166" spans="76:76">
      <c r="BX34166" s="2"/>
    </row>
    <row r="34167" spans="76:76">
      <c r="BX34167" s="2"/>
    </row>
    <row r="34168" spans="76:76">
      <c r="BX34168" s="2"/>
    </row>
    <row r="34169" spans="76:76">
      <c r="BX34169" s="2"/>
    </row>
    <row r="34170" spans="76:76">
      <c r="BX34170" s="2"/>
    </row>
    <row r="34171" spans="76:76">
      <c r="BX34171" s="2"/>
    </row>
    <row r="34172" spans="76:76">
      <c r="BX34172" s="2"/>
    </row>
    <row r="34173" spans="76:76">
      <c r="BX34173" s="2"/>
    </row>
    <row r="34174" spans="76:76">
      <c r="BX34174" s="2"/>
    </row>
    <row r="34175" spans="76:76">
      <c r="BX34175" s="2"/>
    </row>
    <row r="34176" spans="76:76">
      <c r="BX34176" s="2"/>
    </row>
    <row r="34177" spans="76:76">
      <c r="BX34177" s="2"/>
    </row>
    <row r="34178" spans="76:76">
      <c r="BX34178" s="2"/>
    </row>
    <row r="34179" spans="76:76">
      <c r="BX34179" s="2"/>
    </row>
    <row r="34180" spans="76:76">
      <c r="BX34180" s="2"/>
    </row>
    <row r="34181" spans="76:76">
      <c r="BX34181" s="2"/>
    </row>
    <row r="34182" spans="76:76">
      <c r="BX34182" s="2"/>
    </row>
    <row r="34183" spans="76:76">
      <c r="BX34183" s="2"/>
    </row>
    <row r="34184" spans="76:76">
      <c r="BX34184" s="2"/>
    </row>
    <row r="34185" spans="76:76">
      <c r="BX34185" s="2"/>
    </row>
    <row r="34186" spans="76:76">
      <c r="BX34186" s="2"/>
    </row>
    <row r="34187" spans="76:76">
      <c r="BX34187" s="2"/>
    </row>
    <row r="34188" spans="76:76">
      <c r="BX34188" s="2"/>
    </row>
    <row r="34189" spans="76:76">
      <c r="BX34189" s="2"/>
    </row>
    <row r="34190" spans="76:76">
      <c r="BX34190" s="2"/>
    </row>
    <row r="34191" spans="76:76">
      <c r="BX34191" s="2"/>
    </row>
    <row r="34192" spans="76:76">
      <c r="BX34192" s="2"/>
    </row>
    <row r="34193" spans="76:76">
      <c r="BX34193" s="2"/>
    </row>
    <row r="34194" spans="76:76">
      <c r="BX34194" s="2"/>
    </row>
    <row r="34195" spans="76:76">
      <c r="BX34195" s="2"/>
    </row>
    <row r="34196" spans="76:76">
      <c r="BX34196" s="2"/>
    </row>
    <row r="34197" spans="76:76">
      <c r="BX34197" s="2"/>
    </row>
    <row r="34198" spans="76:76">
      <c r="BX34198" s="2"/>
    </row>
    <row r="34199" spans="76:76">
      <c r="BX34199" s="2"/>
    </row>
    <row r="34200" spans="76:76">
      <c r="BX34200" s="2"/>
    </row>
    <row r="34201" spans="76:76">
      <c r="BX34201" s="2"/>
    </row>
    <row r="34202" spans="76:76">
      <c r="BX34202" s="2"/>
    </row>
    <row r="34203" spans="76:76">
      <c r="BX34203" s="2"/>
    </row>
    <row r="34204" spans="76:76">
      <c r="BX34204" s="2"/>
    </row>
    <row r="34205" spans="76:76">
      <c r="BX34205" s="2"/>
    </row>
    <row r="34206" spans="76:76">
      <c r="BX34206" s="2"/>
    </row>
    <row r="34207" spans="76:76">
      <c r="BX34207" s="2"/>
    </row>
    <row r="34208" spans="76:76">
      <c r="BX34208" s="2"/>
    </row>
    <row r="34209" spans="76:76">
      <c r="BX34209" s="2"/>
    </row>
    <row r="34210" spans="76:76">
      <c r="BX34210" s="2"/>
    </row>
    <row r="34211" spans="76:76">
      <c r="BX34211" s="2"/>
    </row>
    <row r="34212" spans="76:76">
      <c r="BX34212" s="2"/>
    </row>
    <row r="34213" spans="76:76">
      <c r="BX34213" s="2"/>
    </row>
    <row r="34214" spans="76:76">
      <c r="BX34214" s="2"/>
    </row>
    <row r="34215" spans="76:76">
      <c r="BX34215" s="2"/>
    </row>
    <row r="34216" spans="76:76">
      <c r="BX34216" s="2"/>
    </row>
    <row r="34217" spans="76:76">
      <c r="BX34217" s="2"/>
    </row>
    <row r="34218" spans="76:76">
      <c r="BX34218" s="2"/>
    </row>
    <row r="34219" spans="76:76">
      <c r="BX34219" s="2"/>
    </row>
    <row r="34220" spans="76:76">
      <c r="BX34220" s="2"/>
    </row>
    <row r="34221" spans="76:76">
      <c r="BX34221" s="2"/>
    </row>
    <row r="34222" spans="76:76">
      <c r="BX34222" s="2"/>
    </row>
    <row r="34223" spans="76:76">
      <c r="BX34223" s="2"/>
    </row>
    <row r="34224" spans="76:76">
      <c r="BX34224" s="2"/>
    </row>
    <row r="34225" spans="76:76">
      <c r="BX34225" s="2"/>
    </row>
    <row r="34226" spans="76:76">
      <c r="BX34226" s="2"/>
    </row>
    <row r="34227" spans="76:76">
      <c r="BX34227" s="2"/>
    </row>
    <row r="34228" spans="76:76">
      <c r="BX34228" s="2"/>
    </row>
    <row r="34229" spans="76:76">
      <c r="BX34229" s="2"/>
    </row>
    <row r="34230" spans="76:76">
      <c r="BX34230" s="2"/>
    </row>
    <row r="34231" spans="76:76">
      <c r="BX34231" s="2"/>
    </row>
    <row r="34232" spans="76:76">
      <c r="BX34232" s="2"/>
    </row>
    <row r="34233" spans="76:76">
      <c r="BX34233" s="2"/>
    </row>
    <row r="34234" spans="76:76">
      <c r="BX34234" s="2"/>
    </row>
    <row r="34235" spans="76:76">
      <c r="BX34235" s="2"/>
    </row>
    <row r="34236" spans="76:76">
      <c r="BX34236" s="2"/>
    </row>
    <row r="34237" spans="76:76">
      <c r="BX34237" s="2"/>
    </row>
    <row r="34238" spans="76:76">
      <c r="BX34238" s="2"/>
    </row>
    <row r="34239" spans="76:76">
      <c r="BX34239" s="2"/>
    </row>
    <row r="34240" spans="76:76">
      <c r="BX34240" s="2"/>
    </row>
    <row r="34241" spans="76:76">
      <c r="BX34241" s="2"/>
    </row>
    <row r="34242" spans="76:76">
      <c r="BX34242" s="2"/>
    </row>
    <row r="34243" spans="76:76">
      <c r="BX34243" s="2"/>
    </row>
    <row r="34244" spans="76:76">
      <c r="BX34244" s="2"/>
    </row>
    <row r="34245" spans="76:76">
      <c r="BX34245" s="2"/>
    </row>
    <row r="34246" spans="76:76">
      <c r="BX34246" s="2"/>
    </row>
    <row r="34247" spans="76:76">
      <c r="BX34247" s="2"/>
    </row>
    <row r="34248" spans="76:76">
      <c r="BX34248" s="2"/>
    </row>
    <row r="34249" spans="76:76">
      <c r="BX34249" s="2"/>
    </row>
    <row r="34250" spans="76:76">
      <c r="BX34250" s="2"/>
    </row>
    <row r="34251" spans="76:76">
      <c r="BX34251" s="2"/>
    </row>
    <row r="34252" spans="76:76">
      <c r="BX34252" s="2"/>
    </row>
    <row r="34253" spans="76:76">
      <c r="BX34253" s="2"/>
    </row>
    <row r="34254" spans="76:76">
      <c r="BX34254" s="2"/>
    </row>
    <row r="34255" spans="76:76">
      <c r="BX34255" s="2"/>
    </row>
    <row r="34256" spans="76:76">
      <c r="BX34256" s="2"/>
    </row>
    <row r="34257" spans="76:76">
      <c r="BX34257" s="2"/>
    </row>
    <row r="34258" spans="76:76">
      <c r="BX34258" s="2"/>
    </row>
    <row r="34259" spans="76:76">
      <c r="BX34259" s="2"/>
    </row>
    <row r="34260" spans="76:76">
      <c r="BX34260" s="2"/>
    </row>
    <row r="34261" spans="76:76">
      <c r="BX34261" s="2"/>
    </row>
    <row r="34262" spans="76:76">
      <c r="BX34262" s="2"/>
    </row>
    <row r="34263" spans="76:76">
      <c r="BX34263" s="2"/>
    </row>
    <row r="34264" spans="76:76">
      <c r="BX34264" s="2"/>
    </row>
    <row r="34265" spans="76:76">
      <c r="BX34265" s="2"/>
    </row>
    <row r="34266" spans="76:76">
      <c r="BX34266" s="2"/>
    </row>
    <row r="34267" spans="76:76">
      <c r="BX34267" s="2"/>
    </row>
    <row r="34268" spans="76:76">
      <c r="BX34268" s="2"/>
    </row>
    <row r="34269" spans="76:76">
      <c r="BX34269" s="2"/>
    </row>
    <row r="34270" spans="76:76">
      <c r="BX34270" s="2"/>
    </row>
    <row r="34271" spans="76:76">
      <c r="BX34271" s="2"/>
    </row>
    <row r="34272" spans="76:76">
      <c r="BX34272" s="2"/>
    </row>
    <row r="34273" spans="76:76">
      <c r="BX34273" s="2"/>
    </row>
    <row r="34274" spans="76:76">
      <c r="BX34274" s="2"/>
    </row>
    <row r="34275" spans="76:76">
      <c r="BX34275" s="2"/>
    </row>
    <row r="34276" spans="76:76">
      <c r="BX34276" s="2"/>
    </row>
    <row r="34277" spans="76:76">
      <c r="BX34277" s="2"/>
    </row>
    <row r="34278" spans="76:76">
      <c r="BX34278" s="2"/>
    </row>
    <row r="34279" spans="76:76">
      <c r="BX34279" s="2"/>
    </row>
    <row r="34280" spans="76:76">
      <c r="BX34280" s="2"/>
    </row>
    <row r="34281" spans="76:76">
      <c r="BX34281" s="2"/>
    </row>
    <row r="34282" spans="76:76">
      <c r="BX34282" s="2"/>
    </row>
    <row r="34283" spans="76:76">
      <c r="BX34283" s="2"/>
    </row>
    <row r="34284" spans="76:76">
      <c r="BX34284" s="2"/>
    </row>
    <row r="34285" spans="76:76">
      <c r="BX34285" s="2"/>
    </row>
    <row r="34286" spans="76:76">
      <c r="BX34286" s="2"/>
    </row>
    <row r="34287" spans="76:76">
      <c r="BX34287" s="2"/>
    </row>
    <row r="34288" spans="76:76">
      <c r="BX34288" s="2"/>
    </row>
    <row r="34289" spans="76:76">
      <c r="BX34289" s="2"/>
    </row>
    <row r="34290" spans="76:76">
      <c r="BX34290" s="2"/>
    </row>
    <row r="34291" spans="76:76">
      <c r="BX34291" s="2"/>
    </row>
    <row r="34292" spans="76:76">
      <c r="BX34292" s="2"/>
    </row>
    <row r="34293" spans="76:76">
      <c r="BX34293" s="2"/>
    </row>
    <row r="34294" spans="76:76">
      <c r="BX34294" s="2"/>
    </row>
    <row r="34295" spans="76:76">
      <c r="BX34295" s="2"/>
    </row>
    <row r="34296" spans="76:76">
      <c r="BX34296" s="2"/>
    </row>
    <row r="34297" spans="76:76">
      <c r="BX34297" s="2"/>
    </row>
    <row r="34298" spans="76:76">
      <c r="BX34298" s="2"/>
    </row>
    <row r="34299" spans="76:76">
      <c r="BX34299" s="2"/>
    </row>
    <row r="34300" spans="76:76">
      <c r="BX34300" s="2"/>
    </row>
    <row r="34301" spans="76:76">
      <c r="BX34301" s="2"/>
    </row>
    <row r="34302" spans="76:76">
      <c r="BX34302" s="2"/>
    </row>
    <row r="34303" spans="76:76">
      <c r="BX34303" s="2"/>
    </row>
    <row r="34304" spans="76:76">
      <c r="BX34304" s="2"/>
    </row>
    <row r="34305" spans="76:76">
      <c r="BX34305" s="2"/>
    </row>
    <row r="34306" spans="76:76">
      <c r="BX34306" s="2"/>
    </row>
    <row r="34307" spans="76:76">
      <c r="BX34307" s="2"/>
    </row>
    <row r="34308" spans="76:76">
      <c r="BX34308" s="2"/>
    </row>
    <row r="34309" spans="76:76">
      <c r="BX34309" s="2"/>
    </row>
    <row r="34310" spans="76:76">
      <c r="BX34310" s="2"/>
    </row>
    <row r="34311" spans="76:76">
      <c r="BX34311" s="2"/>
    </row>
    <row r="34312" spans="76:76">
      <c r="BX34312" s="2"/>
    </row>
    <row r="34313" spans="76:76">
      <c r="BX34313" s="2"/>
    </row>
    <row r="34314" spans="76:76">
      <c r="BX34314" s="2"/>
    </row>
    <row r="34315" spans="76:76">
      <c r="BX34315" s="2"/>
    </row>
    <row r="34316" spans="76:76">
      <c r="BX34316" s="2"/>
    </row>
    <row r="34317" spans="76:76">
      <c r="BX34317" s="2"/>
    </row>
    <row r="34318" spans="76:76">
      <c r="BX34318" s="2"/>
    </row>
    <row r="34319" spans="76:76">
      <c r="BX34319" s="2"/>
    </row>
    <row r="34320" spans="76:76">
      <c r="BX34320" s="2"/>
    </row>
    <row r="34321" spans="76:76">
      <c r="BX34321" s="2"/>
    </row>
    <row r="34322" spans="76:76">
      <c r="BX34322" s="2"/>
    </row>
    <row r="34323" spans="76:76">
      <c r="BX34323" s="2"/>
    </row>
    <row r="34324" spans="76:76">
      <c r="BX34324" s="2"/>
    </row>
    <row r="34325" spans="76:76">
      <c r="BX34325" s="2"/>
    </row>
    <row r="34326" spans="76:76">
      <c r="BX34326" s="2"/>
    </row>
    <row r="34327" spans="76:76">
      <c r="BX34327" s="2"/>
    </row>
    <row r="34328" spans="76:76">
      <c r="BX34328" s="2"/>
    </row>
    <row r="34329" spans="76:76">
      <c r="BX34329" s="2"/>
    </row>
    <row r="34330" spans="76:76">
      <c r="BX34330" s="2"/>
    </row>
    <row r="34331" spans="76:76">
      <c r="BX34331" s="2"/>
    </row>
    <row r="34332" spans="76:76">
      <c r="BX34332" s="2"/>
    </row>
    <row r="34333" spans="76:76">
      <c r="BX34333" s="2"/>
    </row>
    <row r="34334" spans="76:76">
      <c r="BX34334" s="2"/>
    </row>
    <row r="34335" spans="76:76">
      <c r="BX34335" s="2"/>
    </row>
    <row r="34336" spans="76:76">
      <c r="BX34336" s="2"/>
    </row>
    <row r="34337" spans="76:76">
      <c r="BX34337" s="2"/>
    </row>
    <row r="34338" spans="76:76">
      <c r="BX34338" s="2"/>
    </row>
    <row r="34339" spans="76:76">
      <c r="BX34339" s="2"/>
    </row>
    <row r="34340" spans="76:76">
      <c r="BX34340" s="2"/>
    </row>
    <row r="34341" spans="76:76">
      <c r="BX34341" s="2"/>
    </row>
    <row r="34342" spans="76:76">
      <c r="BX34342" s="2"/>
    </row>
    <row r="34343" spans="76:76">
      <c r="BX34343" s="2"/>
    </row>
    <row r="34344" spans="76:76">
      <c r="BX34344" s="2"/>
    </row>
    <row r="34345" spans="76:76">
      <c r="BX34345" s="2"/>
    </row>
    <row r="34346" spans="76:76">
      <c r="BX34346" s="2"/>
    </row>
    <row r="34347" spans="76:76">
      <c r="BX34347" s="2"/>
    </row>
    <row r="34348" spans="76:76">
      <c r="BX34348" s="2"/>
    </row>
    <row r="34349" spans="76:76">
      <c r="BX34349" s="2"/>
    </row>
    <row r="34350" spans="76:76">
      <c r="BX34350" s="2"/>
    </row>
    <row r="34351" spans="76:76">
      <c r="BX34351" s="2"/>
    </row>
    <row r="34352" spans="76:76">
      <c r="BX34352" s="2"/>
    </row>
    <row r="34353" spans="76:76">
      <c r="BX34353" s="2"/>
    </row>
    <row r="34354" spans="76:76">
      <c r="BX34354" s="2"/>
    </row>
    <row r="34355" spans="76:76">
      <c r="BX34355" s="2"/>
    </row>
    <row r="34356" spans="76:76">
      <c r="BX34356" s="2"/>
    </row>
    <row r="34357" spans="76:76">
      <c r="BX34357" s="2"/>
    </row>
    <row r="34358" spans="76:76">
      <c r="BX34358" s="2"/>
    </row>
    <row r="34359" spans="76:76">
      <c r="BX34359" s="2"/>
    </row>
    <row r="34360" spans="76:76">
      <c r="BX34360" s="2"/>
    </row>
    <row r="34361" spans="76:76">
      <c r="BX34361" s="2"/>
    </row>
    <row r="34362" spans="76:76">
      <c r="BX34362" s="2"/>
    </row>
    <row r="34363" spans="76:76">
      <c r="BX34363" s="2"/>
    </row>
    <row r="34364" spans="76:76">
      <c r="BX34364" s="2"/>
    </row>
    <row r="34365" spans="76:76">
      <c r="BX34365" s="2"/>
    </row>
    <row r="34366" spans="76:76">
      <c r="BX34366" s="2"/>
    </row>
    <row r="34367" spans="76:76">
      <c r="BX34367" s="2"/>
    </row>
    <row r="34368" spans="76:76">
      <c r="BX34368" s="2"/>
    </row>
    <row r="34369" spans="76:76">
      <c r="BX34369" s="2"/>
    </row>
    <row r="34370" spans="76:76">
      <c r="BX34370" s="2"/>
    </row>
    <row r="34371" spans="76:76">
      <c r="BX34371" s="2"/>
    </row>
    <row r="34372" spans="76:76">
      <c r="BX34372" s="2"/>
    </row>
    <row r="34373" spans="76:76">
      <c r="BX34373" s="2"/>
    </row>
    <row r="34374" spans="76:76">
      <c r="BX34374" s="2"/>
    </row>
    <row r="34375" spans="76:76">
      <c r="BX34375" s="2"/>
    </row>
    <row r="34376" spans="76:76">
      <c r="BX34376" s="2"/>
    </row>
    <row r="34377" spans="76:76">
      <c r="BX34377" s="2"/>
    </row>
    <row r="34378" spans="76:76">
      <c r="BX34378" s="2"/>
    </row>
    <row r="34379" spans="76:76">
      <c r="BX34379" s="2"/>
    </row>
    <row r="34380" spans="76:76">
      <c r="BX34380" s="2"/>
    </row>
    <row r="34381" spans="76:76">
      <c r="BX34381" s="2"/>
    </row>
    <row r="34382" spans="76:76">
      <c r="BX34382" s="2"/>
    </row>
    <row r="34383" spans="76:76">
      <c r="BX34383" s="2"/>
    </row>
    <row r="34384" spans="76:76">
      <c r="BX34384" s="2"/>
    </row>
    <row r="34385" spans="76:76">
      <c r="BX34385" s="2"/>
    </row>
    <row r="34386" spans="76:76">
      <c r="BX34386" s="2"/>
    </row>
    <row r="34387" spans="76:76">
      <c r="BX34387" s="2"/>
    </row>
    <row r="34388" spans="76:76">
      <c r="BX34388" s="2"/>
    </row>
    <row r="34389" spans="76:76">
      <c r="BX34389" s="2"/>
    </row>
    <row r="34390" spans="76:76">
      <c r="BX34390" s="2"/>
    </row>
    <row r="34391" spans="76:76">
      <c r="BX34391" s="2"/>
    </row>
    <row r="34392" spans="76:76">
      <c r="BX34392" s="2"/>
    </row>
    <row r="34393" spans="76:76">
      <c r="BX34393" s="2"/>
    </row>
    <row r="34394" spans="76:76">
      <c r="BX34394" s="2"/>
    </row>
    <row r="34395" spans="76:76">
      <c r="BX34395" s="2"/>
    </row>
    <row r="34396" spans="76:76">
      <c r="BX34396" s="2"/>
    </row>
    <row r="34397" spans="76:76">
      <c r="BX34397" s="2"/>
    </row>
    <row r="34398" spans="76:76">
      <c r="BX34398" s="2"/>
    </row>
    <row r="34399" spans="76:76">
      <c r="BX34399" s="2"/>
    </row>
    <row r="34400" spans="76:76">
      <c r="BX34400" s="2"/>
    </row>
    <row r="34401" spans="76:76">
      <c r="BX34401" s="2"/>
    </row>
    <row r="34402" spans="76:76">
      <c r="BX34402" s="2"/>
    </row>
    <row r="34403" spans="76:76">
      <c r="BX34403" s="2"/>
    </row>
    <row r="34404" spans="76:76">
      <c r="BX34404" s="2"/>
    </row>
    <row r="34405" spans="76:76">
      <c r="BX34405" s="2"/>
    </row>
    <row r="34406" spans="76:76">
      <c r="BX34406" s="2"/>
    </row>
    <row r="34407" spans="76:76">
      <c r="BX34407" s="2"/>
    </row>
    <row r="34408" spans="76:76">
      <c r="BX34408" s="2"/>
    </row>
    <row r="34409" spans="76:76">
      <c r="BX34409" s="2"/>
    </row>
    <row r="34410" spans="76:76">
      <c r="BX34410" s="2"/>
    </row>
    <row r="34411" spans="76:76">
      <c r="BX34411" s="2"/>
    </row>
    <row r="34412" spans="76:76">
      <c r="BX34412" s="2"/>
    </row>
    <row r="34413" spans="76:76">
      <c r="BX34413" s="2"/>
    </row>
    <row r="34414" spans="76:76">
      <c r="BX34414" s="2"/>
    </row>
    <row r="34415" spans="76:76">
      <c r="BX34415" s="2"/>
    </row>
    <row r="34416" spans="76:76">
      <c r="BX34416" s="2"/>
    </row>
    <row r="34417" spans="76:76">
      <c r="BX34417" s="2"/>
    </row>
    <row r="34418" spans="76:76">
      <c r="BX34418" s="2"/>
    </row>
    <row r="34419" spans="76:76">
      <c r="BX34419" s="2"/>
    </row>
    <row r="34420" spans="76:76">
      <c r="BX34420" s="2"/>
    </row>
    <row r="34421" spans="76:76">
      <c r="BX34421" s="2"/>
    </row>
    <row r="34422" spans="76:76">
      <c r="BX34422" s="2"/>
    </row>
    <row r="34423" spans="76:76">
      <c r="BX34423" s="2"/>
    </row>
    <row r="34424" spans="76:76">
      <c r="BX34424" s="2"/>
    </row>
    <row r="34425" spans="76:76">
      <c r="BX34425" s="2"/>
    </row>
    <row r="34426" spans="76:76">
      <c r="BX34426" s="2"/>
    </row>
    <row r="34427" spans="76:76">
      <c r="BX34427" s="2"/>
    </row>
    <row r="34428" spans="76:76">
      <c r="BX34428" s="2"/>
    </row>
    <row r="34429" spans="76:76">
      <c r="BX34429" s="2"/>
    </row>
    <row r="34430" spans="76:76">
      <c r="BX34430" s="2"/>
    </row>
    <row r="34431" spans="76:76">
      <c r="BX34431" s="2"/>
    </row>
    <row r="34432" spans="76:76">
      <c r="BX34432" s="2"/>
    </row>
    <row r="34433" spans="76:76">
      <c r="BX34433" s="2"/>
    </row>
    <row r="34434" spans="76:76">
      <c r="BX34434" s="2"/>
    </row>
    <row r="34435" spans="76:76">
      <c r="BX34435" s="2"/>
    </row>
    <row r="34436" spans="76:76">
      <c r="BX34436" s="2"/>
    </row>
    <row r="34437" spans="76:76">
      <c r="BX34437" s="2"/>
    </row>
    <row r="34438" spans="76:76">
      <c r="BX34438" s="2"/>
    </row>
    <row r="34439" spans="76:76">
      <c r="BX34439" s="2"/>
    </row>
    <row r="34440" spans="76:76">
      <c r="BX34440" s="2"/>
    </row>
    <row r="34441" spans="76:76">
      <c r="BX34441" s="2"/>
    </row>
    <row r="34442" spans="76:76">
      <c r="BX34442" s="2"/>
    </row>
    <row r="34443" spans="76:76">
      <c r="BX34443" s="2"/>
    </row>
    <row r="34444" spans="76:76">
      <c r="BX34444" s="2"/>
    </row>
    <row r="34445" spans="76:76">
      <c r="BX34445" s="2"/>
    </row>
    <row r="34446" spans="76:76">
      <c r="BX34446" s="2"/>
    </row>
    <row r="34447" spans="76:76">
      <c r="BX34447" s="2"/>
    </row>
    <row r="34448" spans="76:76">
      <c r="BX34448" s="2"/>
    </row>
    <row r="34449" spans="76:76">
      <c r="BX34449" s="2"/>
    </row>
    <row r="34450" spans="76:76">
      <c r="BX34450" s="2"/>
    </row>
    <row r="34451" spans="76:76">
      <c r="BX34451" s="2"/>
    </row>
    <row r="34452" spans="76:76">
      <c r="BX34452" s="2"/>
    </row>
    <row r="34453" spans="76:76">
      <c r="BX34453" s="2"/>
    </row>
    <row r="34454" spans="76:76">
      <c r="BX34454" s="2"/>
    </row>
    <row r="34455" spans="76:76">
      <c r="BX34455" s="2"/>
    </row>
    <row r="34456" spans="76:76">
      <c r="BX34456" s="2"/>
    </row>
    <row r="34457" spans="76:76">
      <c r="BX34457" s="2"/>
    </row>
    <row r="34458" spans="76:76">
      <c r="BX34458" s="2"/>
    </row>
    <row r="34459" spans="76:76">
      <c r="BX34459" s="2"/>
    </row>
    <row r="34460" spans="76:76">
      <c r="BX34460" s="2"/>
    </row>
    <row r="34461" spans="76:76">
      <c r="BX34461" s="2"/>
    </row>
    <row r="34462" spans="76:76">
      <c r="BX34462" s="2"/>
    </row>
    <row r="34463" spans="76:76">
      <c r="BX34463" s="2"/>
    </row>
    <row r="34464" spans="76:76">
      <c r="BX34464" s="2"/>
    </row>
    <row r="34465" spans="76:76">
      <c r="BX34465" s="2"/>
    </row>
    <row r="34466" spans="76:76">
      <c r="BX34466" s="2"/>
    </row>
    <row r="34467" spans="76:76">
      <c r="BX34467" s="2"/>
    </row>
    <row r="34468" spans="76:76">
      <c r="BX34468" s="2"/>
    </row>
    <row r="34469" spans="76:76">
      <c r="BX34469" s="2"/>
    </row>
    <row r="34470" spans="76:76">
      <c r="BX34470" s="2"/>
    </row>
    <row r="34471" spans="76:76">
      <c r="BX34471" s="2"/>
    </row>
    <row r="34472" spans="76:76">
      <c r="BX34472" s="2"/>
    </row>
    <row r="34473" spans="76:76">
      <c r="BX34473" s="2"/>
    </row>
    <row r="34474" spans="76:76">
      <c r="BX34474" s="2"/>
    </row>
    <row r="34475" spans="76:76">
      <c r="BX34475" s="2"/>
    </row>
    <row r="34476" spans="76:76">
      <c r="BX34476" s="2"/>
    </row>
    <row r="34477" spans="76:76">
      <c r="BX34477" s="2"/>
    </row>
    <row r="34478" spans="76:76">
      <c r="BX34478" s="2"/>
    </row>
    <row r="34479" spans="76:76">
      <c r="BX34479" s="2"/>
    </row>
    <row r="34480" spans="76:76">
      <c r="BX34480" s="2"/>
    </row>
    <row r="34481" spans="76:76">
      <c r="BX34481" s="2"/>
    </row>
    <row r="34482" spans="76:76">
      <c r="BX34482" s="2"/>
    </row>
    <row r="34483" spans="76:76">
      <c r="BX34483" s="2"/>
    </row>
    <row r="34484" spans="76:76">
      <c r="BX34484" s="2"/>
    </row>
    <row r="34485" spans="76:76">
      <c r="BX34485" s="2"/>
    </row>
    <row r="34486" spans="76:76">
      <c r="BX34486" s="2"/>
    </row>
    <row r="34487" spans="76:76">
      <c r="BX34487" s="2"/>
    </row>
    <row r="34488" spans="76:76">
      <c r="BX34488" s="2"/>
    </row>
    <row r="34489" spans="76:76">
      <c r="BX34489" s="2"/>
    </row>
    <row r="34490" spans="76:76">
      <c r="BX34490" s="2"/>
    </row>
    <row r="34491" spans="76:76">
      <c r="BX34491" s="2"/>
    </row>
    <row r="34492" spans="76:76">
      <c r="BX34492" s="2"/>
    </row>
    <row r="34493" spans="76:76">
      <c r="BX34493" s="2"/>
    </row>
    <row r="34494" spans="76:76">
      <c r="BX34494" s="2"/>
    </row>
    <row r="34495" spans="76:76">
      <c r="BX34495" s="2"/>
    </row>
    <row r="34496" spans="76:76">
      <c r="BX34496" s="2"/>
    </row>
    <row r="34497" spans="76:76">
      <c r="BX34497" s="2"/>
    </row>
    <row r="34498" spans="76:76">
      <c r="BX34498" s="2"/>
    </row>
    <row r="34499" spans="76:76">
      <c r="BX34499" s="2"/>
    </row>
    <row r="34500" spans="76:76">
      <c r="BX34500" s="2"/>
    </row>
    <row r="34501" spans="76:76">
      <c r="BX34501" s="2"/>
    </row>
    <row r="34502" spans="76:76">
      <c r="BX34502" s="2"/>
    </row>
    <row r="34503" spans="76:76">
      <c r="BX34503" s="2"/>
    </row>
    <row r="34504" spans="76:76">
      <c r="BX34504" s="2"/>
    </row>
    <row r="34505" spans="76:76">
      <c r="BX34505" s="2"/>
    </row>
    <row r="34506" spans="76:76">
      <c r="BX34506" s="2"/>
    </row>
    <row r="34507" spans="76:76">
      <c r="BX34507" s="2"/>
    </row>
    <row r="34508" spans="76:76">
      <c r="BX34508" s="2"/>
    </row>
    <row r="34509" spans="76:76">
      <c r="BX34509" s="2"/>
    </row>
    <row r="34510" spans="76:76">
      <c r="BX34510" s="2"/>
    </row>
    <row r="34511" spans="76:76">
      <c r="BX34511" s="2"/>
    </row>
    <row r="34512" spans="76:76">
      <c r="BX34512" s="2"/>
    </row>
    <row r="34513" spans="76:76">
      <c r="BX34513" s="2"/>
    </row>
    <row r="34514" spans="76:76">
      <c r="BX34514" s="2"/>
    </row>
    <row r="34515" spans="76:76">
      <c r="BX34515" s="2"/>
    </row>
    <row r="34516" spans="76:76">
      <c r="BX34516" s="2"/>
    </row>
    <row r="34517" spans="76:76">
      <c r="BX34517" s="2"/>
    </row>
    <row r="34518" spans="76:76">
      <c r="BX34518" s="2"/>
    </row>
    <row r="34519" spans="76:76">
      <c r="BX34519" s="2"/>
    </row>
    <row r="34520" spans="76:76">
      <c r="BX34520" s="2"/>
    </row>
    <row r="34521" spans="76:76">
      <c r="BX34521" s="2"/>
    </row>
    <row r="34522" spans="76:76">
      <c r="BX34522" s="2"/>
    </row>
    <row r="34523" spans="76:76">
      <c r="BX34523" s="2"/>
    </row>
    <row r="34524" spans="76:76">
      <c r="BX34524" s="2"/>
    </row>
    <row r="34525" spans="76:76">
      <c r="BX34525" s="2"/>
    </row>
    <row r="34526" spans="76:76">
      <c r="BX34526" s="2"/>
    </row>
    <row r="34527" spans="76:76">
      <c r="BX34527" s="2"/>
    </row>
    <row r="34528" spans="76:76">
      <c r="BX34528" s="2"/>
    </row>
    <row r="34529" spans="76:76">
      <c r="BX34529" s="2"/>
    </row>
    <row r="34530" spans="76:76">
      <c r="BX34530" s="2"/>
    </row>
    <row r="34531" spans="76:76">
      <c r="BX34531" s="2"/>
    </row>
    <row r="34532" spans="76:76">
      <c r="BX34532" s="2"/>
    </row>
    <row r="34533" spans="76:76">
      <c r="BX34533" s="2"/>
    </row>
    <row r="34534" spans="76:76">
      <c r="BX34534" s="2"/>
    </row>
    <row r="34535" spans="76:76">
      <c r="BX34535" s="2"/>
    </row>
    <row r="34536" spans="76:76">
      <c r="BX34536" s="2"/>
    </row>
    <row r="34537" spans="76:76">
      <c r="BX34537" s="2"/>
    </row>
    <row r="34538" spans="76:76">
      <c r="BX34538" s="2"/>
    </row>
    <row r="34539" spans="76:76">
      <c r="BX34539" s="2"/>
    </row>
    <row r="34540" spans="76:76">
      <c r="BX34540" s="2"/>
    </row>
    <row r="34541" spans="76:76">
      <c r="BX34541" s="2"/>
    </row>
    <row r="34542" spans="76:76">
      <c r="BX34542" s="2"/>
    </row>
    <row r="34543" spans="76:76">
      <c r="BX34543" s="2"/>
    </row>
    <row r="34544" spans="76:76">
      <c r="BX34544" s="2"/>
    </row>
    <row r="34545" spans="76:76">
      <c r="BX34545" s="2"/>
    </row>
    <row r="34546" spans="76:76">
      <c r="BX34546" s="2"/>
    </row>
    <row r="34547" spans="76:76">
      <c r="BX34547" s="2"/>
    </row>
    <row r="34548" spans="76:76">
      <c r="BX34548" s="2"/>
    </row>
    <row r="34549" spans="76:76">
      <c r="BX34549" s="2"/>
    </row>
    <row r="34550" spans="76:76">
      <c r="BX34550" s="2"/>
    </row>
    <row r="34551" spans="76:76">
      <c r="BX34551" s="2"/>
    </row>
    <row r="34552" spans="76:76">
      <c r="BX34552" s="2"/>
    </row>
    <row r="34553" spans="76:76">
      <c r="BX34553" s="2"/>
    </row>
    <row r="34554" spans="76:76">
      <c r="BX34554" s="2"/>
    </row>
    <row r="34555" spans="76:76">
      <c r="BX34555" s="2"/>
    </row>
    <row r="34556" spans="76:76">
      <c r="BX34556" s="2"/>
    </row>
    <row r="34557" spans="76:76">
      <c r="BX34557" s="2"/>
    </row>
    <row r="34558" spans="76:76">
      <c r="BX34558" s="2"/>
    </row>
    <row r="34559" spans="76:76">
      <c r="BX34559" s="2"/>
    </row>
    <row r="34560" spans="76:76">
      <c r="BX34560" s="2"/>
    </row>
    <row r="34561" spans="76:76">
      <c r="BX34561" s="2"/>
    </row>
    <row r="34562" spans="76:76">
      <c r="BX34562" s="2"/>
    </row>
    <row r="34563" spans="76:76">
      <c r="BX34563" s="2"/>
    </row>
    <row r="34564" spans="76:76">
      <c r="BX34564" s="2"/>
    </row>
    <row r="34565" spans="76:76">
      <c r="BX34565" s="2"/>
    </row>
    <row r="34566" spans="76:76">
      <c r="BX34566" s="2"/>
    </row>
    <row r="34567" spans="76:76">
      <c r="BX34567" s="2"/>
    </row>
    <row r="34568" spans="76:76">
      <c r="BX34568" s="2"/>
    </row>
    <row r="34569" spans="76:76">
      <c r="BX34569" s="2"/>
    </row>
    <row r="34570" spans="76:76">
      <c r="BX34570" s="2"/>
    </row>
    <row r="34571" spans="76:76">
      <c r="BX34571" s="2"/>
    </row>
    <row r="34572" spans="76:76">
      <c r="BX34572" s="2"/>
    </row>
    <row r="34573" spans="76:76">
      <c r="BX34573" s="2"/>
    </row>
    <row r="34574" spans="76:76">
      <c r="BX34574" s="2"/>
    </row>
    <row r="34575" spans="76:76">
      <c r="BX34575" s="2"/>
    </row>
    <row r="34576" spans="76:76">
      <c r="BX34576" s="2"/>
    </row>
    <row r="34577" spans="76:76">
      <c r="BX34577" s="2"/>
    </row>
    <row r="34578" spans="76:76">
      <c r="BX34578" s="2"/>
    </row>
    <row r="34579" spans="76:76">
      <c r="BX34579" s="2"/>
    </row>
    <row r="34580" spans="76:76">
      <c r="BX34580" s="2"/>
    </row>
    <row r="34581" spans="76:76">
      <c r="BX34581" s="2"/>
    </row>
    <row r="34582" spans="76:76">
      <c r="BX34582" s="2"/>
    </row>
    <row r="34583" spans="76:76">
      <c r="BX34583" s="2"/>
    </row>
    <row r="34584" spans="76:76">
      <c r="BX34584" s="2"/>
    </row>
    <row r="34585" spans="76:76">
      <c r="BX34585" s="2"/>
    </row>
    <row r="34586" spans="76:76">
      <c r="BX34586" s="2"/>
    </row>
    <row r="34587" spans="76:76">
      <c r="BX34587" s="2"/>
    </row>
    <row r="34588" spans="76:76">
      <c r="BX34588" s="2"/>
    </row>
    <row r="34589" spans="76:76">
      <c r="BX34589" s="2"/>
    </row>
    <row r="34590" spans="76:76">
      <c r="BX34590" s="2"/>
    </row>
    <row r="34591" spans="76:76">
      <c r="BX34591" s="2"/>
    </row>
    <row r="34592" spans="76:76">
      <c r="BX34592" s="2"/>
    </row>
    <row r="34593" spans="76:76">
      <c r="BX34593" s="2"/>
    </row>
    <row r="34594" spans="76:76">
      <c r="BX34594" s="2"/>
    </row>
    <row r="34595" spans="76:76">
      <c r="BX34595" s="2"/>
    </row>
    <row r="34596" spans="76:76">
      <c r="BX34596" s="2"/>
    </row>
    <row r="34597" spans="76:76">
      <c r="BX34597" s="2"/>
    </row>
    <row r="34598" spans="76:76">
      <c r="BX34598" s="2"/>
    </row>
    <row r="34599" spans="76:76">
      <c r="BX34599" s="2"/>
    </row>
    <row r="34600" spans="76:76">
      <c r="BX34600" s="2"/>
    </row>
    <row r="34601" spans="76:76">
      <c r="BX34601" s="2"/>
    </row>
    <row r="34602" spans="76:76">
      <c r="BX34602" s="2"/>
    </row>
    <row r="34603" spans="76:76">
      <c r="BX34603" s="2"/>
    </row>
    <row r="34604" spans="76:76">
      <c r="BX34604" s="2"/>
    </row>
    <row r="34605" spans="76:76">
      <c r="BX34605" s="2"/>
    </row>
    <row r="34606" spans="76:76">
      <c r="BX34606" s="2"/>
    </row>
    <row r="34607" spans="76:76">
      <c r="BX34607" s="2"/>
    </row>
    <row r="34608" spans="76:76">
      <c r="BX34608" s="2"/>
    </row>
    <row r="34609" spans="76:76">
      <c r="BX34609" s="2"/>
    </row>
    <row r="34610" spans="76:76">
      <c r="BX34610" s="2"/>
    </row>
    <row r="34611" spans="76:76">
      <c r="BX34611" s="2"/>
    </row>
    <row r="34612" spans="76:76">
      <c r="BX34612" s="2"/>
    </row>
    <row r="34613" spans="76:76">
      <c r="BX34613" s="2"/>
    </row>
    <row r="34614" spans="76:76">
      <c r="BX34614" s="2"/>
    </row>
    <row r="34615" spans="76:76">
      <c r="BX34615" s="2"/>
    </row>
    <row r="34616" spans="76:76">
      <c r="BX34616" s="2"/>
    </row>
    <row r="34617" spans="76:76">
      <c r="BX34617" s="2"/>
    </row>
    <row r="34618" spans="76:76">
      <c r="BX34618" s="2"/>
    </row>
    <row r="34619" spans="76:76">
      <c r="BX34619" s="2"/>
    </row>
    <row r="34620" spans="76:76">
      <c r="BX34620" s="2"/>
    </row>
    <row r="34621" spans="76:76">
      <c r="BX34621" s="2"/>
    </row>
    <row r="34622" spans="76:76">
      <c r="BX34622" s="2"/>
    </row>
    <row r="34623" spans="76:76">
      <c r="BX34623" s="2"/>
    </row>
    <row r="34624" spans="76:76">
      <c r="BX34624" s="2"/>
    </row>
    <row r="34625" spans="76:76">
      <c r="BX34625" s="2"/>
    </row>
    <row r="34626" spans="76:76">
      <c r="BX34626" s="2"/>
    </row>
    <row r="34627" spans="76:76">
      <c r="BX34627" s="2"/>
    </row>
    <row r="34628" spans="76:76">
      <c r="BX34628" s="2"/>
    </row>
    <row r="34629" spans="76:76">
      <c r="BX34629" s="2"/>
    </row>
    <row r="34630" spans="76:76">
      <c r="BX34630" s="2"/>
    </row>
    <row r="34631" spans="76:76">
      <c r="BX34631" s="2"/>
    </row>
    <row r="34632" spans="76:76">
      <c r="BX34632" s="2"/>
    </row>
    <row r="34633" spans="76:76">
      <c r="BX34633" s="2"/>
    </row>
    <row r="34634" spans="76:76">
      <c r="BX34634" s="2"/>
    </row>
    <row r="34635" spans="76:76">
      <c r="BX34635" s="2"/>
    </row>
    <row r="34636" spans="76:76">
      <c r="BX34636" s="2"/>
    </row>
    <row r="34637" spans="76:76">
      <c r="BX34637" s="2"/>
    </row>
    <row r="34638" spans="76:76">
      <c r="BX34638" s="2"/>
    </row>
    <row r="34639" spans="76:76">
      <c r="BX34639" s="2"/>
    </row>
    <row r="34640" spans="76:76">
      <c r="BX34640" s="2"/>
    </row>
    <row r="34641" spans="76:76">
      <c r="BX34641" s="2"/>
    </row>
    <row r="34642" spans="76:76">
      <c r="BX34642" s="2"/>
    </row>
    <row r="34643" spans="76:76">
      <c r="BX34643" s="2"/>
    </row>
    <row r="34644" spans="76:76">
      <c r="BX34644" s="2"/>
    </row>
    <row r="34645" spans="76:76">
      <c r="BX34645" s="2"/>
    </row>
    <row r="34646" spans="76:76">
      <c r="BX34646" s="2"/>
    </row>
    <row r="34647" spans="76:76">
      <c r="BX34647" s="2"/>
    </row>
    <row r="34648" spans="76:76">
      <c r="BX34648" s="2"/>
    </row>
    <row r="34649" spans="76:76">
      <c r="BX34649" s="2"/>
    </row>
    <row r="34650" spans="76:76">
      <c r="BX34650" s="2"/>
    </row>
    <row r="34651" spans="76:76">
      <c r="BX34651" s="2"/>
    </row>
    <row r="34652" spans="76:76">
      <c r="BX34652" s="2"/>
    </row>
    <row r="34653" spans="76:76">
      <c r="BX34653" s="2"/>
    </row>
    <row r="34654" spans="76:76">
      <c r="BX34654" s="2"/>
    </row>
    <row r="34655" spans="76:76">
      <c r="BX34655" s="2"/>
    </row>
    <row r="34656" spans="76:76">
      <c r="BX34656" s="2"/>
    </row>
    <row r="34657" spans="76:76">
      <c r="BX34657" s="2"/>
    </row>
    <row r="34658" spans="76:76">
      <c r="BX34658" s="2"/>
    </row>
    <row r="34659" spans="76:76">
      <c r="BX34659" s="2"/>
    </row>
    <row r="34660" spans="76:76">
      <c r="BX34660" s="2"/>
    </row>
    <row r="34661" spans="76:76">
      <c r="BX34661" s="2"/>
    </row>
    <row r="34662" spans="76:76">
      <c r="BX34662" s="2"/>
    </row>
    <row r="34663" spans="76:76">
      <c r="BX34663" s="2"/>
    </row>
    <row r="34664" spans="76:76">
      <c r="BX34664" s="2"/>
    </row>
    <row r="34665" spans="76:76">
      <c r="BX34665" s="2"/>
    </row>
    <row r="34666" spans="76:76">
      <c r="BX34666" s="2"/>
    </row>
    <row r="34667" spans="76:76">
      <c r="BX34667" s="2"/>
    </row>
    <row r="34668" spans="76:76">
      <c r="BX34668" s="2"/>
    </row>
    <row r="34669" spans="76:76">
      <c r="BX34669" s="2"/>
    </row>
    <row r="34670" spans="76:76">
      <c r="BX34670" s="2"/>
    </row>
    <row r="34671" spans="76:76">
      <c r="BX34671" s="2"/>
    </row>
    <row r="34672" spans="76:76">
      <c r="BX34672" s="2"/>
    </row>
    <row r="34673" spans="76:76">
      <c r="BX34673" s="2"/>
    </row>
    <row r="34674" spans="76:76">
      <c r="BX34674" s="2"/>
    </row>
    <row r="34675" spans="76:76">
      <c r="BX34675" s="2"/>
    </row>
    <row r="34676" spans="76:76">
      <c r="BX34676" s="2"/>
    </row>
    <row r="34677" spans="76:76">
      <c r="BX34677" s="2"/>
    </row>
    <row r="34678" spans="76:76">
      <c r="BX34678" s="2"/>
    </row>
    <row r="34679" spans="76:76">
      <c r="BX34679" s="2"/>
    </row>
    <row r="34680" spans="76:76">
      <c r="BX34680" s="2"/>
    </row>
    <row r="34681" spans="76:76">
      <c r="BX34681" s="2"/>
    </row>
    <row r="34682" spans="76:76">
      <c r="BX34682" s="2"/>
    </row>
    <row r="34683" spans="76:76">
      <c r="BX34683" s="2"/>
    </row>
    <row r="34684" spans="76:76">
      <c r="BX34684" s="2"/>
    </row>
    <row r="34685" spans="76:76">
      <c r="BX34685" s="2"/>
    </row>
    <row r="34686" spans="76:76">
      <c r="BX34686" s="2"/>
    </row>
    <row r="34687" spans="76:76">
      <c r="BX34687" s="2"/>
    </row>
    <row r="34688" spans="76:76">
      <c r="BX34688" s="2"/>
    </row>
    <row r="34689" spans="76:76">
      <c r="BX34689" s="2"/>
    </row>
    <row r="34690" spans="76:76">
      <c r="BX34690" s="2"/>
    </row>
    <row r="34691" spans="76:76">
      <c r="BX34691" s="2"/>
    </row>
    <row r="34692" spans="76:76">
      <c r="BX34692" s="2"/>
    </row>
    <row r="34693" spans="76:76">
      <c r="BX34693" s="2"/>
    </row>
    <row r="34694" spans="76:76">
      <c r="BX34694" s="2"/>
    </row>
    <row r="34695" spans="76:76">
      <c r="BX34695" s="2"/>
    </row>
    <row r="34696" spans="76:76">
      <c r="BX34696" s="2"/>
    </row>
    <row r="34697" spans="76:76">
      <c r="BX34697" s="2"/>
    </row>
    <row r="34698" spans="76:76">
      <c r="BX34698" s="2"/>
    </row>
    <row r="34699" spans="76:76">
      <c r="BX34699" s="2"/>
    </row>
    <row r="34700" spans="76:76">
      <c r="BX34700" s="2"/>
    </row>
    <row r="34701" spans="76:76">
      <c r="BX34701" s="2"/>
    </row>
    <row r="34702" spans="76:76">
      <c r="BX34702" s="2"/>
    </row>
    <row r="34703" spans="76:76">
      <c r="BX34703" s="2"/>
    </row>
    <row r="34704" spans="76:76">
      <c r="BX34704" s="2"/>
    </row>
    <row r="34705" spans="76:76">
      <c r="BX34705" s="2"/>
    </row>
    <row r="34706" spans="76:76">
      <c r="BX34706" s="2"/>
    </row>
    <row r="34707" spans="76:76">
      <c r="BX34707" s="2"/>
    </row>
    <row r="34708" spans="76:76">
      <c r="BX34708" s="2"/>
    </row>
    <row r="34709" spans="76:76">
      <c r="BX34709" s="2"/>
    </row>
    <row r="34710" spans="76:76">
      <c r="BX34710" s="2"/>
    </row>
    <row r="34711" spans="76:76">
      <c r="BX34711" s="2"/>
    </row>
    <row r="34712" spans="76:76">
      <c r="BX34712" s="2"/>
    </row>
    <row r="34713" spans="76:76">
      <c r="BX34713" s="2"/>
    </row>
    <row r="34714" spans="76:76">
      <c r="BX34714" s="2"/>
    </row>
    <row r="34715" spans="76:76">
      <c r="BX34715" s="2"/>
    </row>
    <row r="34716" spans="76:76">
      <c r="BX34716" s="2"/>
    </row>
    <row r="34717" spans="76:76">
      <c r="BX34717" s="2"/>
    </row>
    <row r="34718" spans="76:76">
      <c r="BX34718" s="2"/>
    </row>
    <row r="34719" spans="76:76">
      <c r="BX34719" s="2"/>
    </row>
    <row r="34720" spans="76:76">
      <c r="BX34720" s="2"/>
    </row>
    <row r="34721" spans="76:76">
      <c r="BX34721" s="2"/>
    </row>
    <row r="34722" spans="76:76">
      <c r="BX34722" s="2"/>
    </row>
    <row r="34723" spans="76:76">
      <c r="BX34723" s="2"/>
    </row>
    <row r="34724" spans="76:76">
      <c r="BX34724" s="2"/>
    </row>
    <row r="34725" spans="76:76">
      <c r="BX34725" s="2"/>
    </row>
    <row r="34726" spans="76:76">
      <c r="BX34726" s="2"/>
    </row>
    <row r="34727" spans="76:76">
      <c r="BX34727" s="2"/>
    </row>
    <row r="34728" spans="76:76">
      <c r="BX34728" s="2"/>
    </row>
    <row r="34729" spans="76:76">
      <c r="BX34729" s="2"/>
    </row>
    <row r="34730" spans="76:76">
      <c r="BX34730" s="2"/>
    </row>
    <row r="34731" spans="76:76">
      <c r="BX34731" s="2"/>
    </row>
    <row r="34732" spans="76:76">
      <c r="BX34732" s="2"/>
    </row>
    <row r="34733" spans="76:76">
      <c r="BX34733" s="2"/>
    </row>
    <row r="34734" spans="76:76">
      <c r="BX34734" s="2"/>
    </row>
    <row r="34735" spans="76:76">
      <c r="BX34735" s="2"/>
    </row>
    <row r="34736" spans="76:76">
      <c r="BX34736" s="2"/>
    </row>
    <row r="34737" spans="76:76">
      <c r="BX34737" s="2"/>
    </row>
    <row r="34738" spans="76:76">
      <c r="BX34738" s="2"/>
    </row>
    <row r="34739" spans="76:76">
      <c r="BX34739" s="2"/>
    </row>
    <row r="34740" spans="76:76">
      <c r="BX34740" s="2"/>
    </row>
    <row r="34741" spans="76:76">
      <c r="BX34741" s="2"/>
    </row>
    <row r="34742" spans="76:76">
      <c r="BX34742" s="2"/>
    </row>
    <row r="34743" spans="76:76">
      <c r="BX34743" s="2"/>
    </row>
    <row r="34744" spans="76:76">
      <c r="BX34744" s="2"/>
    </row>
    <row r="34745" spans="76:76">
      <c r="BX34745" s="2"/>
    </row>
    <row r="34746" spans="76:76">
      <c r="BX34746" s="2"/>
    </row>
    <row r="34747" spans="76:76">
      <c r="BX34747" s="2"/>
    </row>
    <row r="34748" spans="76:76">
      <c r="BX34748" s="2"/>
    </row>
    <row r="34749" spans="76:76">
      <c r="BX34749" s="2"/>
    </row>
    <row r="34750" spans="76:76">
      <c r="BX34750" s="2"/>
    </row>
    <row r="34751" spans="76:76">
      <c r="BX34751" s="2"/>
    </row>
    <row r="34752" spans="76:76">
      <c r="BX34752" s="2"/>
    </row>
    <row r="34753" spans="76:76">
      <c r="BX34753" s="2"/>
    </row>
    <row r="34754" spans="76:76">
      <c r="BX34754" s="2"/>
    </row>
    <row r="34755" spans="76:76">
      <c r="BX34755" s="2"/>
    </row>
    <row r="34756" spans="76:76">
      <c r="BX34756" s="2"/>
    </row>
    <row r="34757" spans="76:76">
      <c r="BX34757" s="2"/>
    </row>
    <row r="34758" spans="76:76">
      <c r="BX34758" s="2"/>
    </row>
    <row r="34759" spans="76:76">
      <c r="BX34759" s="2"/>
    </row>
    <row r="34760" spans="76:76">
      <c r="BX34760" s="2"/>
    </row>
    <row r="34761" spans="76:76">
      <c r="BX34761" s="2"/>
    </row>
    <row r="34762" spans="76:76">
      <c r="BX34762" s="2"/>
    </row>
    <row r="34763" spans="76:76">
      <c r="BX34763" s="2"/>
    </row>
    <row r="34764" spans="76:76">
      <c r="BX34764" s="2"/>
    </row>
    <row r="34765" spans="76:76">
      <c r="BX34765" s="2"/>
    </row>
    <row r="34766" spans="76:76">
      <c r="BX34766" s="2"/>
    </row>
    <row r="34767" spans="76:76">
      <c r="BX34767" s="2"/>
    </row>
    <row r="34768" spans="76:76">
      <c r="BX34768" s="2"/>
    </row>
    <row r="34769" spans="76:76">
      <c r="BX34769" s="2"/>
    </row>
    <row r="34770" spans="76:76">
      <c r="BX34770" s="2"/>
    </row>
    <row r="34771" spans="76:76">
      <c r="BX34771" s="2"/>
    </row>
    <row r="34772" spans="76:76">
      <c r="BX34772" s="2"/>
    </row>
    <row r="34773" spans="76:76">
      <c r="BX34773" s="2"/>
    </row>
    <row r="34774" spans="76:76">
      <c r="BX34774" s="2"/>
    </row>
    <row r="34775" spans="76:76">
      <c r="BX34775" s="2"/>
    </row>
    <row r="34776" spans="76:76">
      <c r="BX34776" s="2"/>
    </row>
    <row r="34777" spans="76:76">
      <c r="BX34777" s="2"/>
    </row>
    <row r="34778" spans="76:76">
      <c r="BX34778" s="2"/>
    </row>
    <row r="34779" spans="76:76">
      <c r="BX34779" s="2"/>
    </row>
    <row r="34780" spans="76:76">
      <c r="BX34780" s="2"/>
    </row>
    <row r="34781" spans="76:76">
      <c r="BX34781" s="2"/>
    </row>
    <row r="34782" spans="76:76">
      <c r="BX34782" s="2"/>
    </row>
    <row r="34783" spans="76:76">
      <c r="BX34783" s="2"/>
    </row>
    <row r="34784" spans="76:76">
      <c r="BX34784" s="2"/>
    </row>
    <row r="34785" spans="76:76">
      <c r="BX34785" s="2"/>
    </row>
    <row r="34786" spans="76:76">
      <c r="BX34786" s="2"/>
    </row>
    <row r="34787" spans="76:76">
      <c r="BX34787" s="2"/>
    </row>
    <row r="34788" spans="76:76">
      <c r="BX34788" s="2"/>
    </row>
    <row r="34789" spans="76:76">
      <c r="BX34789" s="2"/>
    </row>
    <row r="34790" spans="76:76">
      <c r="BX34790" s="2"/>
    </row>
    <row r="34791" spans="76:76">
      <c r="BX34791" s="2"/>
    </row>
    <row r="34792" spans="76:76">
      <c r="BX34792" s="2"/>
    </row>
    <row r="34793" spans="76:76">
      <c r="BX34793" s="2"/>
    </row>
    <row r="34794" spans="76:76">
      <c r="BX34794" s="2"/>
    </row>
    <row r="34795" spans="76:76">
      <c r="BX34795" s="2"/>
    </row>
    <row r="34796" spans="76:76">
      <c r="BX34796" s="2"/>
    </row>
    <row r="34797" spans="76:76">
      <c r="BX34797" s="2"/>
    </row>
    <row r="34798" spans="76:76">
      <c r="BX34798" s="2"/>
    </row>
    <row r="34799" spans="76:76">
      <c r="BX34799" s="2"/>
    </row>
    <row r="34800" spans="76:76">
      <c r="BX34800" s="2"/>
    </row>
    <row r="34801" spans="76:76">
      <c r="BX34801" s="2"/>
    </row>
    <row r="34802" spans="76:76">
      <c r="BX34802" s="2"/>
    </row>
    <row r="34803" spans="76:76">
      <c r="BX34803" s="2"/>
    </row>
    <row r="34804" spans="76:76">
      <c r="BX34804" s="2"/>
    </row>
    <row r="34805" spans="76:76">
      <c r="BX34805" s="2"/>
    </row>
    <row r="34806" spans="76:76">
      <c r="BX34806" s="2"/>
    </row>
    <row r="34807" spans="76:76">
      <c r="BX34807" s="2"/>
    </row>
    <row r="34808" spans="76:76">
      <c r="BX34808" s="2"/>
    </row>
    <row r="34809" spans="76:76">
      <c r="BX34809" s="2"/>
    </row>
    <row r="34810" spans="76:76">
      <c r="BX34810" s="2"/>
    </row>
    <row r="34811" spans="76:76">
      <c r="BX34811" s="2"/>
    </row>
    <row r="34812" spans="76:76">
      <c r="BX34812" s="2"/>
    </row>
    <row r="34813" spans="76:76">
      <c r="BX34813" s="2"/>
    </row>
    <row r="34814" spans="76:76">
      <c r="BX34814" s="2"/>
    </row>
    <row r="34815" spans="76:76">
      <c r="BX34815" s="2"/>
    </row>
    <row r="34816" spans="76:76">
      <c r="BX34816" s="2"/>
    </row>
    <row r="34817" spans="76:76">
      <c r="BX34817" s="2"/>
    </row>
    <row r="34818" spans="76:76">
      <c r="BX34818" s="2"/>
    </row>
    <row r="34819" spans="76:76">
      <c r="BX34819" s="2"/>
    </row>
    <row r="34820" spans="76:76">
      <c r="BX34820" s="2"/>
    </row>
    <row r="34821" spans="76:76">
      <c r="BX34821" s="2"/>
    </row>
    <row r="34822" spans="76:76">
      <c r="BX34822" s="2"/>
    </row>
    <row r="34823" spans="76:76">
      <c r="BX34823" s="2"/>
    </row>
    <row r="34824" spans="76:76">
      <c r="BX34824" s="2"/>
    </row>
    <row r="34825" spans="76:76">
      <c r="BX34825" s="2"/>
    </row>
    <row r="34826" spans="76:76">
      <c r="BX34826" s="2"/>
    </row>
    <row r="34827" spans="76:76">
      <c r="BX34827" s="2"/>
    </row>
    <row r="34828" spans="76:76">
      <c r="BX34828" s="2"/>
    </row>
    <row r="34829" spans="76:76">
      <c r="BX34829" s="2"/>
    </row>
    <row r="34830" spans="76:76">
      <c r="BX34830" s="2"/>
    </row>
    <row r="34831" spans="76:76">
      <c r="BX34831" s="2"/>
    </row>
    <row r="34832" spans="76:76">
      <c r="BX34832" s="2"/>
    </row>
    <row r="34833" spans="76:76">
      <c r="BX34833" s="2"/>
    </row>
    <row r="34834" spans="76:76">
      <c r="BX34834" s="2"/>
    </row>
    <row r="34835" spans="76:76">
      <c r="BX34835" s="2"/>
    </row>
    <row r="34836" spans="76:76">
      <c r="BX34836" s="2"/>
    </row>
    <row r="34837" spans="76:76">
      <c r="BX34837" s="2"/>
    </row>
    <row r="34838" spans="76:76">
      <c r="BX34838" s="2"/>
    </row>
    <row r="34839" spans="76:76">
      <c r="BX34839" s="2"/>
    </row>
    <row r="34840" spans="76:76">
      <c r="BX34840" s="2"/>
    </row>
    <row r="34841" spans="76:76">
      <c r="BX34841" s="2"/>
    </row>
    <row r="34842" spans="76:76">
      <c r="BX34842" s="2"/>
    </row>
    <row r="34843" spans="76:76">
      <c r="BX34843" s="2"/>
    </row>
    <row r="34844" spans="76:76">
      <c r="BX34844" s="2"/>
    </row>
    <row r="34845" spans="76:76">
      <c r="BX34845" s="2"/>
    </row>
    <row r="34846" spans="76:76">
      <c r="BX34846" s="2"/>
    </row>
    <row r="34847" spans="76:76">
      <c r="BX34847" s="2"/>
    </row>
    <row r="34848" spans="76:76">
      <c r="BX34848" s="2"/>
    </row>
    <row r="34849" spans="76:76">
      <c r="BX34849" s="2"/>
    </row>
    <row r="34850" spans="76:76">
      <c r="BX34850" s="2"/>
    </row>
    <row r="34851" spans="76:76">
      <c r="BX34851" s="2"/>
    </row>
    <row r="34852" spans="76:76">
      <c r="BX34852" s="2"/>
    </row>
    <row r="34853" spans="76:76">
      <c r="BX34853" s="2"/>
    </row>
    <row r="34854" spans="76:76">
      <c r="BX34854" s="2"/>
    </row>
    <row r="34855" spans="76:76">
      <c r="BX34855" s="2"/>
    </row>
    <row r="34856" spans="76:76">
      <c r="BX34856" s="2"/>
    </row>
    <row r="34857" spans="76:76">
      <c r="BX34857" s="2"/>
    </row>
    <row r="34858" spans="76:76">
      <c r="BX34858" s="2"/>
    </row>
    <row r="34859" spans="76:76">
      <c r="BX34859" s="2"/>
    </row>
    <row r="34860" spans="76:76">
      <c r="BX34860" s="2"/>
    </row>
    <row r="34861" spans="76:76">
      <c r="BX34861" s="2"/>
    </row>
    <row r="34862" spans="76:76">
      <c r="BX34862" s="2"/>
    </row>
    <row r="34863" spans="76:76">
      <c r="BX34863" s="2"/>
    </row>
    <row r="34864" spans="76:76">
      <c r="BX34864" s="2"/>
    </row>
    <row r="34865" spans="76:76">
      <c r="BX34865" s="2"/>
    </row>
    <row r="34866" spans="76:76">
      <c r="BX34866" s="2"/>
    </row>
    <row r="34867" spans="76:76">
      <c r="BX34867" s="2"/>
    </row>
    <row r="34868" spans="76:76">
      <c r="BX34868" s="2"/>
    </row>
    <row r="34869" spans="76:76">
      <c r="BX34869" s="2"/>
    </row>
    <row r="34870" spans="76:76">
      <c r="BX34870" s="2"/>
    </row>
    <row r="34871" spans="76:76">
      <c r="BX34871" s="2"/>
    </row>
    <row r="34872" spans="76:76">
      <c r="BX34872" s="2"/>
    </row>
    <row r="34873" spans="76:76">
      <c r="BX34873" s="2"/>
    </row>
    <row r="34874" spans="76:76">
      <c r="BX34874" s="2"/>
    </row>
    <row r="34875" spans="76:76">
      <c r="BX34875" s="2"/>
    </row>
    <row r="34876" spans="76:76">
      <c r="BX34876" s="2"/>
    </row>
    <row r="34877" spans="76:76">
      <c r="BX34877" s="2"/>
    </row>
    <row r="34878" spans="76:76">
      <c r="BX34878" s="2"/>
    </row>
    <row r="34879" spans="76:76">
      <c r="BX34879" s="2"/>
    </row>
    <row r="34880" spans="76:76">
      <c r="BX34880" s="2"/>
    </row>
    <row r="34881" spans="76:76">
      <c r="BX34881" s="2"/>
    </row>
    <row r="34882" spans="76:76">
      <c r="BX34882" s="2"/>
    </row>
    <row r="34883" spans="76:76">
      <c r="BX34883" s="2"/>
    </row>
    <row r="34884" spans="76:76">
      <c r="BX34884" s="2"/>
    </row>
    <row r="34885" spans="76:76">
      <c r="BX34885" s="2"/>
    </row>
    <row r="34886" spans="76:76">
      <c r="BX34886" s="2"/>
    </row>
    <row r="34887" spans="76:76">
      <c r="BX34887" s="2"/>
    </row>
    <row r="34888" spans="76:76">
      <c r="BX34888" s="2"/>
    </row>
    <row r="34889" spans="76:76">
      <c r="BX34889" s="2"/>
    </row>
    <row r="34890" spans="76:76">
      <c r="BX34890" s="2"/>
    </row>
    <row r="34891" spans="76:76">
      <c r="BX34891" s="2"/>
    </row>
    <row r="34892" spans="76:76">
      <c r="BX34892" s="2"/>
    </row>
    <row r="34893" spans="76:76">
      <c r="BX34893" s="2"/>
    </row>
    <row r="34894" spans="76:76">
      <c r="BX34894" s="2"/>
    </row>
    <row r="34895" spans="76:76">
      <c r="BX34895" s="2"/>
    </row>
    <row r="34896" spans="76:76">
      <c r="BX34896" s="2"/>
    </row>
    <row r="34897" spans="76:76">
      <c r="BX34897" s="2"/>
    </row>
    <row r="34898" spans="76:76">
      <c r="BX34898" s="2"/>
    </row>
    <row r="34899" spans="76:76">
      <c r="BX34899" s="2"/>
    </row>
    <row r="34900" spans="76:76">
      <c r="BX34900" s="2"/>
    </row>
    <row r="34901" spans="76:76">
      <c r="BX34901" s="2"/>
    </row>
    <row r="34902" spans="76:76">
      <c r="BX34902" s="2"/>
    </row>
    <row r="34903" spans="76:76">
      <c r="BX34903" s="2"/>
    </row>
    <row r="34904" spans="76:76">
      <c r="BX34904" s="2"/>
    </row>
    <row r="34905" spans="76:76">
      <c r="BX34905" s="2"/>
    </row>
    <row r="34906" spans="76:76">
      <c r="BX34906" s="2"/>
    </row>
    <row r="34907" spans="76:76">
      <c r="BX34907" s="2"/>
    </row>
    <row r="34908" spans="76:76">
      <c r="BX34908" s="2"/>
    </row>
    <row r="34909" spans="76:76">
      <c r="BX34909" s="2"/>
    </row>
    <row r="34910" spans="76:76">
      <c r="BX34910" s="2"/>
    </row>
    <row r="34911" spans="76:76">
      <c r="BX34911" s="2"/>
    </row>
    <row r="34912" spans="76:76">
      <c r="BX34912" s="2"/>
    </row>
    <row r="34913" spans="76:76">
      <c r="BX34913" s="2"/>
    </row>
    <row r="34914" spans="76:76">
      <c r="BX34914" s="2"/>
    </row>
    <row r="34915" spans="76:76">
      <c r="BX34915" s="2"/>
    </row>
    <row r="34916" spans="76:76">
      <c r="BX34916" s="2"/>
    </row>
    <row r="34917" spans="76:76">
      <c r="BX34917" s="2"/>
    </row>
    <row r="34918" spans="76:76">
      <c r="BX34918" s="2"/>
    </row>
    <row r="34919" spans="76:76">
      <c r="BX34919" s="2"/>
    </row>
    <row r="34920" spans="76:76">
      <c r="BX34920" s="2"/>
    </row>
    <row r="34921" spans="76:76">
      <c r="BX34921" s="2"/>
    </row>
    <row r="34922" spans="76:76">
      <c r="BX34922" s="2"/>
    </row>
    <row r="34923" spans="76:76">
      <c r="BX34923" s="2"/>
    </row>
    <row r="34924" spans="76:76">
      <c r="BX34924" s="2"/>
    </row>
    <row r="34925" spans="76:76">
      <c r="BX34925" s="2"/>
    </row>
    <row r="34926" spans="76:76">
      <c r="BX34926" s="2"/>
    </row>
    <row r="34927" spans="76:76">
      <c r="BX34927" s="2"/>
    </row>
    <row r="34928" spans="76:76">
      <c r="BX34928" s="2"/>
    </row>
    <row r="34929" spans="76:76">
      <c r="BX34929" s="2"/>
    </row>
    <row r="34930" spans="76:76">
      <c r="BX34930" s="2"/>
    </row>
    <row r="34931" spans="76:76">
      <c r="BX34931" s="2"/>
    </row>
    <row r="34932" spans="76:76">
      <c r="BX34932" s="2"/>
    </row>
    <row r="34933" spans="76:76">
      <c r="BX34933" s="2"/>
    </row>
    <row r="34934" spans="76:76">
      <c r="BX34934" s="2"/>
    </row>
    <row r="34935" spans="76:76">
      <c r="BX34935" s="2"/>
    </row>
    <row r="34936" spans="76:76">
      <c r="BX34936" s="2"/>
    </row>
    <row r="34937" spans="76:76">
      <c r="BX34937" s="2"/>
    </row>
    <row r="34938" spans="76:76">
      <c r="BX34938" s="2"/>
    </row>
    <row r="34939" spans="76:76">
      <c r="BX34939" s="2"/>
    </row>
    <row r="34940" spans="76:76">
      <c r="BX34940" s="2"/>
    </row>
    <row r="34941" spans="76:76">
      <c r="BX34941" s="2"/>
    </row>
    <row r="34942" spans="76:76">
      <c r="BX34942" s="2"/>
    </row>
    <row r="34943" spans="76:76">
      <c r="BX34943" s="2"/>
    </row>
    <row r="34944" spans="76:76">
      <c r="BX34944" s="2"/>
    </row>
    <row r="34945" spans="76:76">
      <c r="BX34945" s="2"/>
    </row>
    <row r="34946" spans="76:76">
      <c r="BX34946" s="2"/>
    </row>
    <row r="34947" spans="76:76">
      <c r="BX34947" s="2"/>
    </row>
    <row r="34948" spans="76:76">
      <c r="BX34948" s="2"/>
    </row>
    <row r="34949" spans="76:76">
      <c r="BX34949" s="2"/>
    </row>
    <row r="34950" spans="76:76">
      <c r="BX34950" s="2"/>
    </row>
    <row r="34951" spans="76:76">
      <c r="BX34951" s="2"/>
    </row>
    <row r="34952" spans="76:76">
      <c r="BX34952" s="2"/>
    </row>
    <row r="34953" spans="76:76">
      <c r="BX34953" s="2"/>
    </row>
    <row r="34954" spans="76:76">
      <c r="BX34954" s="2"/>
    </row>
    <row r="34955" spans="76:76">
      <c r="BX34955" s="2"/>
    </row>
    <row r="34956" spans="76:76">
      <c r="BX34956" s="2"/>
    </row>
    <row r="34957" spans="76:76">
      <c r="BX34957" s="2"/>
    </row>
    <row r="34958" spans="76:76">
      <c r="BX34958" s="2"/>
    </row>
    <row r="34959" spans="76:76">
      <c r="BX34959" s="2"/>
    </row>
    <row r="34960" spans="76:76">
      <c r="BX34960" s="2"/>
    </row>
    <row r="34961" spans="76:76">
      <c r="BX34961" s="2"/>
    </row>
    <row r="34962" spans="76:76">
      <c r="BX34962" s="2"/>
    </row>
    <row r="34963" spans="76:76">
      <c r="BX34963" s="2"/>
    </row>
    <row r="34964" spans="76:76">
      <c r="BX34964" s="2"/>
    </row>
    <row r="34965" spans="76:76">
      <c r="BX34965" s="2"/>
    </row>
    <row r="34966" spans="76:76">
      <c r="BX34966" s="2"/>
    </row>
    <row r="34967" spans="76:76">
      <c r="BX34967" s="2"/>
    </row>
    <row r="34968" spans="76:76">
      <c r="BX34968" s="2"/>
    </row>
    <row r="34969" spans="76:76">
      <c r="BX34969" s="2"/>
    </row>
    <row r="34970" spans="76:76">
      <c r="BX34970" s="2"/>
    </row>
    <row r="34971" spans="76:76">
      <c r="BX34971" s="2"/>
    </row>
    <row r="34972" spans="76:76">
      <c r="BX34972" s="2"/>
    </row>
    <row r="34973" spans="76:76">
      <c r="BX34973" s="2"/>
    </row>
    <row r="34974" spans="76:76">
      <c r="BX34974" s="2"/>
    </row>
    <row r="34975" spans="76:76">
      <c r="BX34975" s="2"/>
    </row>
    <row r="34976" spans="76:76">
      <c r="BX34976" s="2"/>
    </row>
    <row r="34977" spans="76:76">
      <c r="BX34977" s="2"/>
    </row>
    <row r="34978" spans="76:76">
      <c r="BX34978" s="2"/>
    </row>
    <row r="34979" spans="76:76">
      <c r="BX34979" s="2"/>
    </row>
    <row r="34980" spans="76:76">
      <c r="BX34980" s="2"/>
    </row>
    <row r="34981" spans="76:76">
      <c r="BX34981" s="2"/>
    </row>
    <row r="34982" spans="76:76">
      <c r="BX34982" s="2"/>
    </row>
    <row r="34983" spans="76:76">
      <c r="BX34983" s="2"/>
    </row>
    <row r="34984" spans="76:76">
      <c r="BX34984" s="2"/>
    </row>
    <row r="34985" spans="76:76">
      <c r="BX34985" s="2"/>
    </row>
    <row r="34986" spans="76:76">
      <c r="BX34986" s="2"/>
    </row>
    <row r="34987" spans="76:76">
      <c r="BX34987" s="2"/>
    </row>
    <row r="34988" spans="76:76">
      <c r="BX34988" s="2"/>
    </row>
    <row r="34989" spans="76:76">
      <c r="BX34989" s="2"/>
    </row>
    <row r="34990" spans="76:76">
      <c r="BX34990" s="2"/>
    </row>
    <row r="34991" spans="76:76">
      <c r="BX34991" s="2"/>
    </row>
    <row r="34992" spans="76:76">
      <c r="BX34992" s="2"/>
    </row>
    <row r="34993" spans="76:76">
      <c r="BX34993" s="2"/>
    </row>
    <row r="34994" spans="76:76">
      <c r="BX34994" s="2"/>
    </row>
    <row r="34995" spans="76:76">
      <c r="BX34995" s="2"/>
    </row>
    <row r="34996" spans="76:76">
      <c r="BX34996" s="2"/>
    </row>
    <row r="34997" spans="76:76">
      <c r="BX34997" s="2"/>
    </row>
    <row r="34998" spans="76:76">
      <c r="BX34998" s="2"/>
    </row>
    <row r="34999" spans="76:76">
      <c r="BX34999" s="2"/>
    </row>
    <row r="35000" spans="76:76">
      <c r="BX35000" s="2"/>
    </row>
    <row r="35001" spans="76:76">
      <c r="BX35001" s="2"/>
    </row>
    <row r="35002" spans="76:76">
      <c r="BX35002" s="2"/>
    </row>
    <row r="35003" spans="76:76">
      <c r="BX35003" s="2"/>
    </row>
    <row r="35004" spans="76:76">
      <c r="BX35004" s="2"/>
    </row>
    <row r="35005" spans="76:76">
      <c r="BX35005" s="2"/>
    </row>
    <row r="35006" spans="76:76">
      <c r="BX35006" s="2"/>
    </row>
    <row r="35007" spans="76:76">
      <c r="BX35007" s="2"/>
    </row>
    <row r="35008" spans="76:76">
      <c r="BX35008" s="2"/>
    </row>
    <row r="35009" spans="76:76">
      <c r="BX35009" s="2"/>
    </row>
    <row r="35010" spans="76:76">
      <c r="BX35010" s="2"/>
    </row>
    <row r="35011" spans="76:76">
      <c r="BX35011" s="2"/>
    </row>
    <row r="35012" spans="76:76">
      <c r="BX35012" s="2"/>
    </row>
    <row r="35013" spans="76:76">
      <c r="BX35013" s="2"/>
    </row>
    <row r="35014" spans="76:76">
      <c r="BX35014" s="2"/>
    </row>
    <row r="35015" spans="76:76">
      <c r="BX35015" s="2"/>
    </row>
    <row r="35016" spans="76:76">
      <c r="BX35016" s="2"/>
    </row>
    <row r="35017" spans="76:76">
      <c r="BX35017" s="2"/>
    </row>
    <row r="35018" spans="76:76">
      <c r="BX35018" s="2"/>
    </row>
    <row r="35019" spans="76:76">
      <c r="BX35019" s="2"/>
    </row>
    <row r="35020" spans="76:76">
      <c r="BX35020" s="2"/>
    </row>
    <row r="35021" spans="76:76">
      <c r="BX35021" s="2"/>
    </row>
    <row r="35022" spans="76:76">
      <c r="BX35022" s="2"/>
    </row>
    <row r="35023" spans="76:76">
      <c r="BX35023" s="2"/>
    </row>
    <row r="35024" spans="76:76">
      <c r="BX35024" s="2"/>
    </row>
    <row r="35025" spans="76:76">
      <c r="BX35025" s="2"/>
    </row>
    <row r="35026" spans="76:76">
      <c r="BX35026" s="2"/>
    </row>
    <row r="35027" spans="76:76">
      <c r="BX35027" s="2"/>
    </row>
    <row r="35028" spans="76:76">
      <c r="BX35028" s="2"/>
    </row>
    <row r="35029" spans="76:76">
      <c r="BX35029" s="2"/>
    </row>
    <row r="35030" spans="76:76">
      <c r="BX35030" s="2"/>
    </row>
    <row r="35031" spans="76:76">
      <c r="BX35031" s="2"/>
    </row>
    <row r="35032" spans="76:76">
      <c r="BX35032" s="2"/>
    </row>
    <row r="35033" spans="76:76">
      <c r="BX35033" s="2"/>
    </row>
    <row r="35034" spans="76:76">
      <c r="BX35034" s="2"/>
    </row>
    <row r="35035" spans="76:76">
      <c r="BX35035" s="2"/>
    </row>
    <row r="35036" spans="76:76">
      <c r="BX35036" s="2"/>
    </row>
    <row r="35037" spans="76:76">
      <c r="BX35037" s="2"/>
    </row>
    <row r="35038" spans="76:76">
      <c r="BX35038" s="2"/>
    </row>
    <row r="35039" spans="76:76">
      <c r="BX35039" s="2"/>
    </row>
    <row r="35040" spans="76:76">
      <c r="BX35040" s="2"/>
    </row>
    <row r="35041" spans="76:76">
      <c r="BX35041" s="2"/>
    </row>
    <row r="35042" spans="76:76">
      <c r="BX35042" s="2"/>
    </row>
    <row r="35043" spans="76:76">
      <c r="BX35043" s="2"/>
    </row>
    <row r="35044" spans="76:76">
      <c r="BX35044" s="2"/>
    </row>
    <row r="35045" spans="76:76">
      <c r="BX35045" s="2"/>
    </row>
    <row r="35046" spans="76:76">
      <c r="BX35046" s="2"/>
    </row>
    <row r="35047" spans="76:76">
      <c r="BX35047" s="2"/>
    </row>
    <row r="35048" spans="76:76">
      <c r="BX35048" s="2"/>
    </row>
    <row r="35049" spans="76:76">
      <c r="BX35049" s="2"/>
    </row>
    <row r="35050" spans="76:76">
      <c r="BX35050" s="2"/>
    </row>
    <row r="35051" spans="76:76">
      <c r="BX35051" s="2"/>
    </row>
    <row r="35052" spans="76:76">
      <c r="BX35052" s="2"/>
    </row>
    <row r="35053" spans="76:76">
      <c r="BX35053" s="2"/>
    </row>
    <row r="35054" spans="76:76">
      <c r="BX35054" s="2"/>
    </row>
    <row r="35055" spans="76:76">
      <c r="BX35055" s="2"/>
    </row>
    <row r="35056" spans="76:76">
      <c r="BX35056" s="2"/>
    </row>
    <row r="35057" spans="76:76">
      <c r="BX35057" s="2"/>
    </row>
    <row r="35058" spans="76:76">
      <c r="BX35058" s="2"/>
    </row>
    <row r="35059" spans="76:76">
      <c r="BX35059" s="2"/>
    </row>
    <row r="35060" spans="76:76">
      <c r="BX35060" s="2"/>
    </row>
    <row r="35061" spans="76:76">
      <c r="BX35061" s="2"/>
    </row>
    <row r="35062" spans="76:76">
      <c r="BX35062" s="2"/>
    </row>
    <row r="35063" spans="76:76">
      <c r="BX35063" s="2"/>
    </row>
    <row r="35064" spans="76:76">
      <c r="BX35064" s="2"/>
    </row>
    <row r="35065" spans="76:76">
      <c r="BX35065" s="2"/>
    </row>
    <row r="35066" spans="76:76">
      <c r="BX35066" s="2"/>
    </row>
    <row r="35067" spans="76:76">
      <c r="BX35067" s="2"/>
    </row>
    <row r="35068" spans="76:76">
      <c r="BX35068" s="2"/>
    </row>
    <row r="35069" spans="76:76">
      <c r="BX35069" s="2"/>
    </row>
    <row r="35070" spans="76:76">
      <c r="BX35070" s="2"/>
    </row>
    <row r="35071" spans="76:76">
      <c r="BX35071" s="2"/>
    </row>
    <row r="35072" spans="76:76">
      <c r="BX35072" s="2"/>
    </row>
    <row r="35073" spans="76:76">
      <c r="BX35073" s="2"/>
    </row>
    <row r="35074" spans="76:76">
      <c r="BX35074" s="2"/>
    </row>
    <row r="35075" spans="76:76">
      <c r="BX35075" s="2"/>
    </row>
    <row r="35076" spans="76:76">
      <c r="BX35076" s="2"/>
    </row>
    <row r="35077" spans="76:76">
      <c r="BX35077" s="2"/>
    </row>
    <row r="35078" spans="76:76">
      <c r="BX35078" s="2"/>
    </row>
    <row r="35079" spans="76:76">
      <c r="BX35079" s="2"/>
    </row>
    <row r="35080" spans="76:76">
      <c r="BX35080" s="2"/>
    </row>
    <row r="35081" spans="76:76">
      <c r="BX35081" s="2"/>
    </row>
    <row r="35082" spans="76:76">
      <c r="BX35082" s="2"/>
    </row>
    <row r="35083" spans="76:76">
      <c r="BX35083" s="2"/>
    </row>
    <row r="35084" spans="76:76">
      <c r="BX35084" s="2"/>
    </row>
    <row r="35085" spans="76:76">
      <c r="BX35085" s="2"/>
    </row>
    <row r="35086" spans="76:76">
      <c r="BX35086" s="2"/>
    </row>
    <row r="35087" spans="76:76">
      <c r="BX35087" s="2"/>
    </row>
    <row r="35088" spans="76:76">
      <c r="BX35088" s="2"/>
    </row>
    <row r="35089" spans="76:76">
      <c r="BX35089" s="2"/>
    </row>
    <row r="35090" spans="76:76">
      <c r="BX35090" s="2"/>
    </row>
    <row r="35091" spans="76:76">
      <c r="BX35091" s="2"/>
    </row>
    <row r="35092" spans="76:76">
      <c r="BX35092" s="2"/>
    </row>
    <row r="35093" spans="76:76">
      <c r="BX35093" s="2"/>
    </row>
    <row r="35094" spans="76:76">
      <c r="BX35094" s="2"/>
    </row>
    <row r="35095" spans="76:76">
      <c r="BX35095" s="2"/>
    </row>
    <row r="35096" spans="76:76">
      <c r="BX35096" s="2"/>
    </row>
    <row r="35097" spans="76:76">
      <c r="BX35097" s="2"/>
    </row>
    <row r="35098" spans="76:76">
      <c r="BX35098" s="2"/>
    </row>
    <row r="35099" spans="76:76">
      <c r="BX35099" s="2"/>
    </row>
    <row r="35100" spans="76:76">
      <c r="BX35100" s="2"/>
    </row>
    <row r="35101" spans="76:76">
      <c r="BX35101" s="2"/>
    </row>
    <row r="35102" spans="76:76">
      <c r="BX35102" s="2"/>
    </row>
    <row r="35103" spans="76:76">
      <c r="BX35103" s="2"/>
    </row>
    <row r="35104" spans="76:76">
      <c r="BX35104" s="2"/>
    </row>
    <row r="35105" spans="76:76">
      <c r="BX35105" s="2"/>
    </row>
    <row r="35106" spans="76:76">
      <c r="BX35106" s="2"/>
    </row>
    <row r="35107" spans="76:76">
      <c r="BX35107" s="2"/>
    </row>
    <row r="35108" spans="76:76">
      <c r="BX35108" s="2"/>
    </row>
    <row r="35109" spans="76:76">
      <c r="BX35109" s="2"/>
    </row>
    <row r="35110" spans="76:76">
      <c r="BX35110" s="2"/>
    </row>
    <row r="35111" spans="76:76">
      <c r="BX35111" s="2"/>
    </row>
    <row r="35112" spans="76:76">
      <c r="BX35112" s="2"/>
    </row>
    <row r="35113" spans="76:76">
      <c r="BX35113" s="2"/>
    </row>
    <row r="35114" spans="76:76">
      <c r="BX35114" s="2"/>
    </row>
    <row r="35115" spans="76:76">
      <c r="BX35115" s="2"/>
    </row>
    <row r="35116" spans="76:76">
      <c r="BX35116" s="2"/>
    </row>
    <row r="35117" spans="76:76">
      <c r="BX35117" s="2"/>
    </row>
    <row r="35118" spans="76:76">
      <c r="BX35118" s="2"/>
    </row>
    <row r="35119" spans="76:76">
      <c r="BX35119" s="2"/>
    </row>
    <row r="35120" spans="76:76">
      <c r="BX35120" s="2"/>
    </row>
    <row r="35121" spans="76:76">
      <c r="BX35121" s="2"/>
    </row>
    <row r="35122" spans="76:76">
      <c r="BX35122" s="2"/>
    </row>
    <row r="35123" spans="76:76">
      <c r="BX35123" s="2"/>
    </row>
    <row r="35124" spans="76:76">
      <c r="BX35124" s="2"/>
    </row>
    <row r="35125" spans="76:76">
      <c r="BX35125" s="2"/>
    </row>
    <row r="35126" spans="76:76">
      <c r="BX35126" s="2"/>
    </row>
    <row r="35127" spans="76:76">
      <c r="BX35127" s="2"/>
    </row>
    <row r="35128" spans="76:76">
      <c r="BX35128" s="2"/>
    </row>
    <row r="35129" spans="76:76">
      <c r="BX35129" s="2"/>
    </row>
    <row r="35130" spans="76:76">
      <c r="BX35130" s="2"/>
    </row>
    <row r="35131" spans="76:76">
      <c r="BX35131" s="2"/>
    </row>
    <row r="35132" spans="76:76">
      <c r="BX35132" s="2"/>
    </row>
    <row r="35133" spans="76:76">
      <c r="BX35133" s="2"/>
    </row>
    <row r="35134" spans="76:76">
      <c r="BX35134" s="2"/>
    </row>
    <row r="35135" spans="76:76">
      <c r="BX35135" s="2"/>
    </row>
    <row r="35136" spans="76:76">
      <c r="BX35136" s="2"/>
    </row>
    <row r="35137" spans="76:76">
      <c r="BX35137" s="2"/>
    </row>
    <row r="35138" spans="76:76">
      <c r="BX35138" s="2"/>
    </row>
    <row r="35139" spans="76:76">
      <c r="BX35139" s="2"/>
    </row>
    <row r="35140" spans="76:76">
      <c r="BX35140" s="2"/>
    </row>
    <row r="35141" spans="76:76">
      <c r="BX35141" s="2"/>
    </row>
    <row r="35142" spans="76:76">
      <c r="BX35142" s="2"/>
    </row>
    <row r="35143" spans="76:76">
      <c r="BX35143" s="2"/>
    </row>
    <row r="35144" spans="76:76">
      <c r="BX35144" s="2"/>
    </row>
    <row r="35145" spans="76:76">
      <c r="BX35145" s="2"/>
    </row>
    <row r="35146" spans="76:76">
      <c r="BX35146" s="2"/>
    </row>
    <row r="35147" spans="76:76">
      <c r="BX35147" s="2"/>
    </row>
    <row r="35148" spans="76:76">
      <c r="BX35148" s="2"/>
    </row>
    <row r="35149" spans="76:76">
      <c r="BX35149" s="2"/>
    </row>
    <row r="35150" spans="76:76">
      <c r="BX35150" s="2"/>
    </row>
    <row r="35151" spans="76:76">
      <c r="BX35151" s="2"/>
    </row>
    <row r="35152" spans="76:76">
      <c r="BX35152" s="2"/>
    </row>
    <row r="35153" spans="76:76">
      <c r="BX35153" s="2"/>
    </row>
    <row r="35154" spans="76:76">
      <c r="BX35154" s="2"/>
    </row>
    <row r="35155" spans="76:76">
      <c r="BX35155" s="2"/>
    </row>
    <row r="35156" spans="76:76">
      <c r="BX35156" s="2"/>
    </row>
    <row r="35157" spans="76:76">
      <c r="BX35157" s="2"/>
    </row>
    <row r="35158" spans="76:76">
      <c r="BX35158" s="2"/>
    </row>
    <row r="35159" spans="76:76">
      <c r="BX35159" s="2"/>
    </row>
    <row r="35160" spans="76:76">
      <c r="BX35160" s="2"/>
    </row>
    <row r="35161" spans="76:76">
      <c r="BX35161" s="2"/>
    </row>
    <row r="35162" spans="76:76">
      <c r="BX35162" s="2"/>
    </row>
    <row r="35163" spans="76:76">
      <c r="BX35163" s="2"/>
    </row>
    <row r="35164" spans="76:76">
      <c r="BX35164" s="2"/>
    </row>
    <row r="35165" spans="76:76">
      <c r="BX35165" s="2"/>
    </row>
    <row r="35166" spans="76:76">
      <c r="BX35166" s="2"/>
    </row>
    <row r="35167" spans="76:76">
      <c r="BX35167" s="2"/>
    </row>
    <row r="35168" spans="76:76">
      <c r="BX35168" s="2"/>
    </row>
    <row r="35169" spans="76:76">
      <c r="BX35169" s="2"/>
    </row>
    <row r="35170" spans="76:76">
      <c r="BX35170" s="2"/>
    </row>
    <row r="35171" spans="76:76">
      <c r="BX35171" s="2"/>
    </row>
    <row r="35172" spans="76:76">
      <c r="BX35172" s="2"/>
    </row>
    <row r="35173" spans="76:76">
      <c r="BX35173" s="2"/>
    </row>
    <row r="35174" spans="76:76">
      <c r="BX35174" s="2"/>
    </row>
    <row r="35175" spans="76:76">
      <c r="BX35175" s="2"/>
    </row>
    <row r="35176" spans="76:76">
      <c r="BX35176" s="2"/>
    </row>
    <row r="35177" spans="76:76">
      <c r="BX35177" s="2"/>
    </row>
    <row r="35178" spans="76:76">
      <c r="BX35178" s="2"/>
    </row>
    <row r="35179" spans="76:76">
      <c r="BX35179" s="2"/>
    </row>
    <row r="35180" spans="76:76">
      <c r="BX35180" s="2"/>
    </row>
    <row r="35181" spans="76:76">
      <c r="BX35181" s="2"/>
    </row>
    <row r="35182" spans="76:76">
      <c r="BX35182" s="2"/>
    </row>
    <row r="35183" spans="76:76">
      <c r="BX35183" s="2"/>
    </row>
    <row r="35184" spans="76:76">
      <c r="BX35184" s="2"/>
    </row>
    <row r="35185" spans="76:76">
      <c r="BX35185" s="2"/>
    </row>
    <row r="35186" spans="76:76">
      <c r="BX35186" s="2"/>
    </row>
    <row r="35187" spans="76:76">
      <c r="BX35187" s="2"/>
    </row>
    <row r="35188" spans="76:76">
      <c r="BX35188" s="2"/>
    </row>
    <row r="35189" spans="76:76">
      <c r="BX35189" s="2"/>
    </row>
    <row r="35190" spans="76:76">
      <c r="BX35190" s="2"/>
    </row>
    <row r="35191" spans="76:76">
      <c r="BX35191" s="2"/>
    </row>
    <row r="35192" spans="76:76">
      <c r="BX35192" s="2"/>
    </row>
    <row r="35193" spans="76:76">
      <c r="BX35193" s="2"/>
    </row>
    <row r="35194" spans="76:76">
      <c r="BX35194" s="2"/>
    </row>
    <row r="35195" spans="76:76">
      <c r="BX35195" s="2"/>
    </row>
    <row r="35196" spans="76:76">
      <c r="BX35196" s="2"/>
    </row>
    <row r="35197" spans="76:76">
      <c r="BX35197" s="2"/>
    </row>
    <row r="35198" spans="76:76">
      <c r="BX35198" s="2"/>
    </row>
    <row r="35199" spans="76:76">
      <c r="BX35199" s="2"/>
    </row>
    <row r="35200" spans="76:76">
      <c r="BX35200" s="2"/>
    </row>
    <row r="35201" spans="76:76">
      <c r="BX35201" s="2"/>
    </row>
    <row r="35202" spans="76:76">
      <c r="BX35202" s="2"/>
    </row>
    <row r="35203" spans="76:76">
      <c r="BX35203" s="2"/>
    </row>
    <row r="35204" spans="76:76">
      <c r="BX35204" s="2"/>
    </row>
    <row r="35205" spans="76:76">
      <c r="BX35205" s="2"/>
    </row>
    <row r="35206" spans="76:76">
      <c r="BX35206" s="2"/>
    </row>
    <row r="35207" spans="76:76">
      <c r="BX35207" s="2"/>
    </row>
    <row r="35208" spans="76:76">
      <c r="BX35208" s="2"/>
    </row>
    <row r="35209" spans="76:76">
      <c r="BX35209" s="2"/>
    </row>
    <row r="35210" spans="76:76">
      <c r="BX35210" s="2"/>
    </row>
    <row r="35211" spans="76:76">
      <c r="BX35211" s="2"/>
    </row>
    <row r="35212" spans="76:76">
      <c r="BX35212" s="2"/>
    </row>
    <row r="35213" spans="76:76">
      <c r="BX35213" s="2"/>
    </row>
    <row r="35214" spans="76:76">
      <c r="BX35214" s="2"/>
    </row>
    <row r="35215" spans="76:76">
      <c r="BX35215" s="2"/>
    </row>
    <row r="35216" spans="76:76">
      <c r="BX35216" s="2"/>
    </row>
    <row r="35217" spans="76:76">
      <c r="BX35217" s="2"/>
    </row>
    <row r="35218" spans="76:76">
      <c r="BX35218" s="2"/>
    </row>
    <row r="35219" spans="76:76">
      <c r="BX35219" s="2"/>
    </row>
    <row r="35220" spans="76:76">
      <c r="BX35220" s="2"/>
    </row>
    <row r="35221" spans="76:76">
      <c r="BX35221" s="2"/>
    </row>
    <row r="35222" spans="76:76">
      <c r="BX35222" s="2"/>
    </row>
    <row r="35223" spans="76:76">
      <c r="BX35223" s="2"/>
    </row>
    <row r="35224" spans="76:76">
      <c r="BX35224" s="2"/>
    </row>
    <row r="35225" spans="76:76">
      <c r="BX35225" s="2"/>
    </row>
    <row r="35226" spans="76:76">
      <c r="BX35226" s="2"/>
    </row>
    <row r="35227" spans="76:76">
      <c r="BX35227" s="2"/>
    </row>
    <row r="35228" spans="76:76">
      <c r="BX35228" s="2"/>
    </row>
    <row r="35229" spans="76:76">
      <c r="BX35229" s="2"/>
    </row>
    <row r="35230" spans="76:76">
      <c r="BX35230" s="2"/>
    </row>
    <row r="35231" spans="76:76">
      <c r="BX35231" s="2"/>
    </row>
    <row r="35232" spans="76:76">
      <c r="BX35232" s="2"/>
    </row>
    <row r="35233" spans="76:76">
      <c r="BX35233" s="2"/>
    </row>
    <row r="35234" spans="76:76">
      <c r="BX35234" s="2"/>
    </row>
    <row r="35235" spans="76:76">
      <c r="BX35235" s="2"/>
    </row>
    <row r="35236" spans="76:76">
      <c r="BX35236" s="2"/>
    </row>
    <row r="35237" spans="76:76">
      <c r="BX35237" s="2"/>
    </row>
    <row r="35238" spans="76:76">
      <c r="BX35238" s="2"/>
    </row>
    <row r="35239" spans="76:76">
      <c r="BX35239" s="2"/>
    </row>
    <row r="35240" spans="76:76">
      <c r="BX35240" s="2"/>
    </row>
    <row r="35241" spans="76:76">
      <c r="BX35241" s="2"/>
    </row>
    <row r="35242" spans="76:76">
      <c r="BX35242" s="2"/>
    </row>
    <row r="35243" spans="76:76">
      <c r="BX35243" s="2"/>
    </row>
    <row r="35244" spans="76:76">
      <c r="BX35244" s="2"/>
    </row>
    <row r="35245" spans="76:76">
      <c r="BX35245" s="2"/>
    </row>
    <row r="35246" spans="76:76">
      <c r="BX35246" s="2"/>
    </row>
    <row r="35247" spans="76:76">
      <c r="BX35247" s="2"/>
    </row>
    <row r="35248" spans="76:76">
      <c r="BX35248" s="2"/>
    </row>
    <row r="35249" spans="76:76">
      <c r="BX35249" s="2"/>
    </row>
    <row r="35250" spans="76:76">
      <c r="BX35250" s="2"/>
    </row>
    <row r="35251" spans="76:76">
      <c r="BX35251" s="2"/>
    </row>
    <row r="35252" spans="76:76">
      <c r="BX35252" s="2"/>
    </row>
    <row r="35253" spans="76:76">
      <c r="BX35253" s="2"/>
    </row>
    <row r="35254" spans="76:76">
      <c r="BX35254" s="2"/>
    </row>
    <row r="35255" spans="76:76">
      <c r="BX35255" s="2"/>
    </row>
    <row r="35256" spans="76:76">
      <c r="BX35256" s="2"/>
    </row>
    <row r="35257" spans="76:76">
      <c r="BX35257" s="2"/>
    </row>
    <row r="35258" spans="76:76">
      <c r="BX35258" s="2"/>
    </row>
    <row r="35259" spans="76:76">
      <c r="BX35259" s="2"/>
    </row>
    <row r="35260" spans="76:76">
      <c r="BX35260" s="2"/>
    </row>
    <row r="35261" spans="76:76">
      <c r="BX35261" s="2"/>
    </row>
    <row r="35262" spans="76:76">
      <c r="BX35262" s="2"/>
    </row>
    <row r="35263" spans="76:76">
      <c r="BX35263" s="2"/>
    </row>
    <row r="35264" spans="76:76">
      <c r="BX35264" s="2"/>
    </row>
    <row r="35265" spans="76:76">
      <c r="BX35265" s="2"/>
    </row>
    <row r="35266" spans="76:76">
      <c r="BX35266" s="2"/>
    </row>
    <row r="35267" spans="76:76">
      <c r="BX35267" s="2"/>
    </row>
    <row r="35268" spans="76:76">
      <c r="BX35268" s="2"/>
    </row>
    <row r="35269" spans="76:76">
      <c r="BX35269" s="2"/>
    </row>
    <row r="35270" spans="76:76">
      <c r="BX35270" s="2"/>
    </row>
    <row r="35271" spans="76:76">
      <c r="BX35271" s="2"/>
    </row>
    <row r="35272" spans="76:76">
      <c r="BX35272" s="2"/>
    </row>
    <row r="35273" spans="76:76">
      <c r="BX35273" s="2"/>
    </row>
    <row r="35274" spans="76:76">
      <c r="BX35274" s="2"/>
    </row>
    <row r="35275" spans="76:76">
      <c r="BX35275" s="2"/>
    </row>
    <row r="35276" spans="76:76">
      <c r="BX35276" s="2"/>
    </row>
    <row r="35277" spans="76:76">
      <c r="BX35277" s="2"/>
    </row>
    <row r="35278" spans="76:76">
      <c r="BX35278" s="2"/>
    </row>
    <row r="35279" spans="76:76">
      <c r="BX35279" s="2"/>
    </row>
    <row r="35280" spans="76:76">
      <c r="BX35280" s="2"/>
    </row>
    <row r="35281" spans="76:76">
      <c r="BX35281" s="2"/>
    </row>
    <row r="35282" spans="76:76">
      <c r="BX35282" s="2"/>
    </row>
    <row r="35283" spans="76:76">
      <c r="BX35283" s="2"/>
    </row>
    <row r="35284" spans="76:76">
      <c r="BX35284" s="2"/>
    </row>
    <row r="35285" spans="76:76">
      <c r="BX35285" s="2"/>
    </row>
    <row r="35286" spans="76:76">
      <c r="BX35286" s="2"/>
    </row>
    <row r="35287" spans="76:76">
      <c r="BX35287" s="2"/>
    </row>
    <row r="35288" spans="76:76">
      <c r="BX35288" s="2"/>
    </row>
    <row r="35289" spans="76:76">
      <c r="BX35289" s="2"/>
    </row>
    <row r="35290" spans="76:76">
      <c r="BX35290" s="2"/>
    </row>
    <row r="35291" spans="76:76">
      <c r="BX35291" s="2"/>
    </row>
    <row r="35292" spans="76:76">
      <c r="BX35292" s="2"/>
    </row>
    <row r="35293" spans="76:76">
      <c r="BX35293" s="2"/>
    </row>
    <row r="35294" spans="76:76">
      <c r="BX35294" s="2"/>
    </row>
    <row r="35295" spans="76:76">
      <c r="BX35295" s="2"/>
    </row>
    <row r="35296" spans="76:76">
      <c r="BX35296" s="2"/>
    </row>
    <row r="35297" spans="76:76">
      <c r="BX35297" s="2"/>
    </row>
    <row r="35298" spans="76:76">
      <c r="BX35298" s="2"/>
    </row>
    <row r="35299" spans="76:76">
      <c r="BX35299" s="2"/>
    </row>
    <row r="35300" spans="76:76">
      <c r="BX35300" s="2"/>
    </row>
    <row r="35301" spans="76:76">
      <c r="BX35301" s="2"/>
    </row>
    <row r="35302" spans="76:76">
      <c r="BX35302" s="2"/>
    </row>
    <row r="35303" spans="76:76">
      <c r="BX35303" s="2"/>
    </row>
    <row r="35304" spans="76:76">
      <c r="BX35304" s="2"/>
    </row>
    <row r="35305" spans="76:76">
      <c r="BX35305" s="2"/>
    </row>
    <row r="35306" spans="76:76">
      <c r="BX35306" s="2"/>
    </row>
    <row r="35307" spans="76:76">
      <c r="BX35307" s="2"/>
    </row>
    <row r="35308" spans="76:76">
      <c r="BX35308" s="2"/>
    </row>
    <row r="35309" spans="76:76">
      <c r="BX35309" s="2"/>
    </row>
    <row r="35310" spans="76:76">
      <c r="BX35310" s="2"/>
    </row>
    <row r="35311" spans="76:76">
      <c r="BX35311" s="2"/>
    </row>
    <row r="35312" spans="76:76">
      <c r="BX35312" s="2"/>
    </row>
    <row r="35313" spans="76:76">
      <c r="BX35313" s="2"/>
    </row>
    <row r="35314" spans="76:76">
      <c r="BX35314" s="2"/>
    </row>
    <row r="35315" spans="76:76">
      <c r="BX35315" s="2"/>
    </row>
    <row r="35316" spans="76:76">
      <c r="BX35316" s="2"/>
    </row>
    <row r="35317" spans="76:76">
      <c r="BX35317" s="2"/>
    </row>
    <row r="35318" spans="76:76">
      <c r="BX35318" s="2"/>
    </row>
    <row r="35319" spans="76:76">
      <c r="BX35319" s="2"/>
    </row>
    <row r="35320" spans="76:76">
      <c r="BX35320" s="2"/>
    </row>
    <row r="35321" spans="76:76">
      <c r="BX35321" s="2"/>
    </row>
    <row r="35322" spans="76:76">
      <c r="BX35322" s="2"/>
    </row>
    <row r="35323" spans="76:76">
      <c r="BX35323" s="2"/>
    </row>
    <row r="35324" spans="76:76">
      <c r="BX35324" s="2"/>
    </row>
    <row r="35325" spans="76:76">
      <c r="BX35325" s="2"/>
    </row>
    <row r="35326" spans="76:76">
      <c r="BX35326" s="2"/>
    </row>
    <row r="35327" spans="76:76">
      <c r="BX35327" s="2"/>
    </row>
    <row r="35328" spans="76:76">
      <c r="BX35328" s="2"/>
    </row>
    <row r="35329" spans="76:76">
      <c r="BX35329" s="2"/>
    </row>
    <row r="35330" spans="76:76">
      <c r="BX35330" s="2"/>
    </row>
    <row r="35331" spans="76:76">
      <c r="BX35331" s="2"/>
    </row>
    <row r="35332" spans="76:76">
      <c r="BX35332" s="2"/>
    </row>
    <row r="35333" spans="76:76">
      <c r="BX35333" s="2"/>
    </row>
    <row r="35334" spans="76:76">
      <c r="BX35334" s="2"/>
    </row>
    <row r="35335" spans="76:76">
      <c r="BX35335" s="2"/>
    </row>
    <row r="35336" spans="76:76">
      <c r="BX35336" s="2"/>
    </row>
    <row r="35337" spans="76:76">
      <c r="BX35337" s="2"/>
    </row>
    <row r="35338" spans="76:76">
      <c r="BX35338" s="2"/>
    </row>
    <row r="35339" spans="76:76">
      <c r="BX35339" s="2"/>
    </row>
    <row r="35340" spans="76:76">
      <c r="BX35340" s="2"/>
    </row>
    <row r="35341" spans="76:76">
      <c r="BX35341" s="2"/>
    </row>
    <row r="35342" spans="76:76">
      <c r="BX35342" s="2"/>
    </row>
    <row r="35343" spans="76:76">
      <c r="BX35343" s="2"/>
    </row>
    <row r="35344" spans="76:76">
      <c r="BX35344" s="2"/>
    </row>
    <row r="35345" spans="76:76">
      <c r="BX35345" s="2"/>
    </row>
    <row r="35346" spans="76:76">
      <c r="BX35346" s="2"/>
    </row>
    <row r="35347" spans="76:76">
      <c r="BX35347" s="2"/>
    </row>
    <row r="35348" spans="76:76">
      <c r="BX35348" s="2"/>
    </row>
    <row r="35349" spans="76:76">
      <c r="BX35349" s="2"/>
    </row>
    <row r="35350" spans="76:76">
      <c r="BX35350" s="2"/>
    </row>
    <row r="35351" spans="76:76">
      <c r="BX35351" s="2"/>
    </row>
    <row r="35352" spans="76:76">
      <c r="BX35352" s="2"/>
    </row>
    <row r="35353" spans="76:76">
      <c r="BX35353" s="2"/>
    </row>
    <row r="35354" spans="76:76">
      <c r="BX35354" s="2"/>
    </row>
    <row r="35355" spans="76:76">
      <c r="BX35355" s="2"/>
    </row>
    <row r="35356" spans="76:76">
      <c r="BX35356" s="2"/>
    </row>
    <row r="35357" spans="76:76">
      <c r="BX35357" s="2"/>
    </row>
    <row r="35358" spans="76:76">
      <c r="BX35358" s="2"/>
    </row>
    <row r="35359" spans="76:76">
      <c r="BX35359" s="2"/>
    </row>
    <row r="35360" spans="76:76">
      <c r="BX35360" s="2"/>
    </row>
    <row r="35361" spans="76:76">
      <c r="BX35361" s="2"/>
    </row>
    <row r="35362" spans="76:76">
      <c r="BX35362" s="2"/>
    </row>
    <row r="35363" spans="76:76">
      <c r="BX35363" s="2"/>
    </row>
    <row r="35364" spans="76:76">
      <c r="BX35364" s="2"/>
    </row>
    <row r="35365" spans="76:76">
      <c r="BX35365" s="2"/>
    </row>
    <row r="35366" spans="76:76">
      <c r="BX35366" s="2"/>
    </row>
    <row r="35367" spans="76:76">
      <c r="BX35367" s="2"/>
    </row>
    <row r="35368" spans="76:76">
      <c r="BX35368" s="2"/>
    </row>
    <row r="35369" spans="76:76">
      <c r="BX35369" s="2"/>
    </row>
    <row r="35370" spans="76:76">
      <c r="BX35370" s="2"/>
    </row>
    <row r="35371" spans="76:76">
      <c r="BX35371" s="2"/>
    </row>
    <row r="35372" spans="76:76">
      <c r="BX35372" s="2"/>
    </row>
    <row r="35373" spans="76:76">
      <c r="BX35373" s="2"/>
    </row>
    <row r="35374" spans="76:76">
      <c r="BX35374" s="2"/>
    </row>
    <row r="35375" spans="76:76">
      <c r="BX35375" s="2"/>
    </row>
    <row r="35376" spans="76:76">
      <c r="BX35376" s="2"/>
    </row>
    <row r="35377" spans="76:76">
      <c r="BX35377" s="2"/>
    </row>
    <row r="35378" spans="76:76">
      <c r="BX35378" s="2"/>
    </row>
    <row r="35379" spans="76:76">
      <c r="BX35379" s="2"/>
    </row>
    <row r="35380" spans="76:76">
      <c r="BX35380" s="2"/>
    </row>
    <row r="35381" spans="76:76">
      <c r="BX35381" s="2"/>
    </row>
    <row r="35382" spans="76:76">
      <c r="BX35382" s="2"/>
    </row>
    <row r="35383" spans="76:76">
      <c r="BX35383" s="2"/>
    </row>
    <row r="35384" spans="76:76">
      <c r="BX35384" s="2"/>
    </row>
    <row r="35385" spans="76:76">
      <c r="BX35385" s="2"/>
    </row>
    <row r="35386" spans="76:76">
      <c r="BX35386" s="2"/>
    </row>
    <row r="35387" spans="76:76">
      <c r="BX35387" s="2"/>
    </row>
    <row r="35388" spans="76:76">
      <c r="BX35388" s="2"/>
    </row>
    <row r="35389" spans="76:76">
      <c r="BX35389" s="2"/>
    </row>
    <row r="35390" spans="76:76">
      <c r="BX35390" s="2"/>
    </row>
    <row r="35391" spans="76:76">
      <c r="BX35391" s="2"/>
    </row>
    <row r="35392" spans="76:76">
      <c r="BX35392" s="2"/>
    </row>
    <row r="35393" spans="76:76">
      <c r="BX35393" s="2"/>
    </row>
    <row r="35394" spans="76:76">
      <c r="BX35394" s="2"/>
    </row>
    <row r="35395" spans="76:76">
      <c r="BX35395" s="2"/>
    </row>
    <row r="35396" spans="76:76">
      <c r="BX35396" s="2"/>
    </row>
    <row r="35397" spans="76:76">
      <c r="BX35397" s="2"/>
    </row>
    <row r="35398" spans="76:76">
      <c r="BX35398" s="2"/>
    </row>
    <row r="35399" spans="76:76">
      <c r="BX35399" s="2"/>
    </row>
    <row r="35400" spans="76:76">
      <c r="BX35400" s="2"/>
    </row>
    <row r="35401" spans="76:76">
      <c r="BX35401" s="2"/>
    </row>
    <row r="35402" spans="76:76">
      <c r="BX35402" s="2"/>
    </row>
    <row r="35403" spans="76:76">
      <c r="BX35403" s="2"/>
    </row>
    <row r="35404" spans="76:76">
      <c r="BX35404" s="2"/>
    </row>
    <row r="35405" spans="76:76">
      <c r="BX35405" s="2"/>
    </row>
    <row r="35406" spans="76:76">
      <c r="BX35406" s="2"/>
    </row>
    <row r="35407" spans="76:76">
      <c r="BX35407" s="2"/>
    </row>
    <row r="35408" spans="76:76">
      <c r="BX35408" s="2"/>
    </row>
    <row r="35409" spans="76:76">
      <c r="BX35409" s="2"/>
    </row>
    <row r="35410" spans="76:76">
      <c r="BX35410" s="2"/>
    </row>
    <row r="35411" spans="76:76">
      <c r="BX35411" s="2"/>
    </row>
    <row r="35412" spans="76:76">
      <c r="BX35412" s="2"/>
    </row>
    <row r="35413" spans="76:76">
      <c r="BX35413" s="2"/>
    </row>
    <row r="35414" spans="76:76">
      <c r="BX35414" s="2"/>
    </row>
    <row r="35415" spans="76:76">
      <c r="BX35415" s="2"/>
    </row>
    <row r="35416" spans="76:76">
      <c r="BX35416" s="2"/>
    </row>
    <row r="35417" spans="76:76">
      <c r="BX35417" s="2"/>
    </row>
    <row r="35418" spans="76:76">
      <c r="BX35418" s="2"/>
    </row>
    <row r="35419" spans="76:76">
      <c r="BX35419" s="2"/>
    </row>
    <row r="35420" spans="76:76">
      <c r="BX35420" s="2"/>
    </row>
    <row r="35421" spans="76:76">
      <c r="BX35421" s="2"/>
    </row>
    <row r="35422" spans="76:76">
      <c r="BX35422" s="2"/>
    </row>
    <row r="35423" spans="76:76">
      <c r="BX35423" s="2"/>
    </row>
    <row r="35424" spans="76:76">
      <c r="BX35424" s="2"/>
    </row>
    <row r="35425" spans="76:76">
      <c r="BX35425" s="2"/>
    </row>
    <row r="35426" spans="76:76">
      <c r="BX35426" s="2"/>
    </row>
    <row r="35427" spans="76:76">
      <c r="BX35427" s="2"/>
    </row>
    <row r="35428" spans="76:76">
      <c r="BX35428" s="2"/>
    </row>
    <row r="35429" spans="76:76">
      <c r="BX35429" s="2"/>
    </row>
    <row r="35430" spans="76:76">
      <c r="BX35430" s="2"/>
    </row>
    <row r="35431" spans="76:76">
      <c r="BX35431" s="2"/>
    </row>
    <row r="35432" spans="76:76">
      <c r="BX35432" s="2"/>
    </row>
    <row r="35433" spans="76:76">
      <c r="BX35433" s="2"/>
    </row>
    <row r="35434" spans="76:76">
      <c r="BX35434" s="2"/>
    </row>
    <row r="35435" spans="76:76">
      <c r="BX35435" s="2"/>
    </row>
    <row r="35436" spans="76:76">
      <c r="BX35436" s="2"/>
    </row>
    <row r="35437" spans="76:76">
      <c r="BX35437" s="2"/>
    </row>
    <row r="35438" spans="76:76">
      <c r="BX35438" s="2"/>
    </row>
    <row r="35439" spans="76:76">
      <c r="BX35439" s="2"/>
    </row>
    <row r="35440" spans="76:76">
      <c r="BX35440" s="2"/>
    </row>
    <row r="35441" spans="76:76">
      <c r="BX35441" s="2"/>
    </row>
    <row r="35442" spans="76:76">
      <c r="BX35442" s="2"/>
    </row>
    <row r="35443" spans="76:76">
      <c r="BX35443" s="2"/>
    </row>
    <row r="35444" spans="76:76">
      <c r="BX35444" s="2"/>
    </row>
    <row r="35445" spans="76:76">
      <c r="BX35445" s="2"/>
    </row>
    <row r="35446" spans="76:76">
      <c r="BX35446" s="2"/>
    </row>
    <row r="35447" spans="76:76">
      <c r="BX35447" s="2"/>
    </row>
    <row r="35448" spans="76:76">
      <c r="BX35448" s="2"/>
    </row>
    <row r="35449" spans="76:76">
      <c r="BX35449" s="2"/>
    </row>
    <row r="35450" spans="76:76">
      <c r="BX35450" s="2"/>
    </row>
    <row r="35451" spans="76:76">
      <c r="BX35451" s="2"/>
    </row>
    <row r="35452" spans="76:76">
      <c r="BX35452" s="2"/>
    </row>
    <row r="35453" spans="76:76">
      <c r="BX35453" s="2"/>
    </row>
    <row r="35454" spans="76:76">
      <c r="BX35454" s="2"/>
    </row>
    <row r="35455" spans="76:76">
      <c r="BX35455" s="2"/>
    </row>
    <row r="35456" spans="76:76">
      <c r="BX35456" s="2"/>
    </row>
    <row r="35457" spans="76:76">
      <c r="BX35457" s="2"/>
    </row>
    <row r="35458" spans="76:76">
      <c r="BX35458" s="2"/>
    </row>
    <row r="35459" spans="76:76">
      <c r="BX35459" s="2"/>
    </row>
    <row r="35460" spans="76:76">
      <c r="BX35460" s="2"/>
    </row>
    <row r="35461" spans="76:76">
      <c r="BX35461" s="2"/>
    </row>
    <row r="35462" spans="76:76">
      <c r="BX35462" s="2"/>
    </row>
    <row r="35463" spans="76:76">
      <c r="BX35463" s="2"/>
    </row>
    <row r="35464" spans="76:76">
      <c r="BX35464" s="2"/>
    </row>
    <row r="35465" spans="76:76">
      <c r="BX35465" s="2"/>
    </row>
    <row r="35466" spans="76:76">
      <c r="BX35466" s="2"/>
    </row>
    <row r="35467" spans="76:76">
      <c r="BX35467" s="2"/>
    </row>
    <row r="35468" spans="76:76">
      <c r="BX35468" s="2"/>
    </row>
    <row r="35469" spans="76:76">
      <c r="BX35469" s="2"/>
    </row>
    <row r="35470" spans="76:76">
      <c r="BX35470" s="2"/>
    </row>
    <row r="35471" spans="76:76">
      <c r="BX35471" s="2"/>
    </row>
    <row r="35472" spans="76:76">
      <c r="BX35472" s="2"/>
    </row>
    <row r="35473" spans="76:76">
      <c r="BX35473" s="2"/>
    </row>
    <row r="35474" spans="76:76">
      <c r="BX35474" s="2"/>
    </row>
    <row r="35475" spans="76:76">
      <c r="BX35475" s="2"/>
    </row>
    <row r="35476" spans="76:76">
      <c r="BX35476" s="2"/>
    </row>
    <row r="35477" spans="76:76">
      <c r="BX35477" s="2"/>
    </row>
    <row r="35478" spans="76:76">
      <c r="BX35478" s="2"/>
    </row>
    <row r="35479" spans="76:76">
      <c r="BX35479" s="2"/>
    </row>
    <row r="35480" spans="76:76">
      <c r="BX35480" s="2"/>
    </row>
    <row r="35481" spans="76:76">
      <c r="BX35481" s="2"/>
    </row>
    <row r="35482" spans="76:76">
      <c r="BX35482" s="2"/>
    </row>
    <row r="35483" spans="76:76">
      <c r="BX35483" s="2"/>
    </row>
    <row r="35484" spans="76:76">
      <c r="BX35484" s="2"/>
    </row>
    <row r="35485" spans="76:76">
      <c r="BX35485" s="2"/>
    </row>
    <row r="35486" spans="76:76">
      <c r="BX35486" s="2"/>
    </row>
    <row r="35487" spans="76:76">
      <c r="BX35487" s="2"/>
    </row>
    <row r="35488" spans="76:76">
      <c r="BX35488" s="2"/>
    </row>
    <row r="35489" spans="76:76">
      <c r="BX35489" s="2"/>
    </row>
    <row r="35490" spans="76:76">
      <c r="BX35490" s="2"/>
    </row>
    <row r="35491" spans="76:76">
      <c r="BX35491" s="2"/>
    </row>
    <row r="35492" spans="76:76">
      <c r="BX35492" s="2"/>
    </row>
    <row r="35493" spans="76:76">
      <c r="BX35493" s="2"/>
    </row>
    <row r="35494" spans="76:76">
      <c r="BX35494" s="2"/>
    </row>
    <row r="35495" spans="76:76">
      <c r="BX35495" s="2"/>
    </row>
    <row r="35496" spans="76:76">
      <c r="BX35496" s="2"/>
    </row>
    <row r="35497" spans="76:76">
      <c r="BX35497" s="2"/>
    </row>
    <row r="35498" spans="76:76">
      <c r="BX35498" s="2"/>
    </row>
    <row r="35499" spans="76:76">
      <c r="BX35499" s="2"/>
    </row>
    <row r="35500" spans="76:76">
      <c r="BX35500" s="2"/>
    </row>
    <row r="35501" spans="76:76">
      <c r="BX35501" s="2"/>
    </row>
    <row r="35502" spans="76:76">
      <c r="BX35502" s="2"/>
    </row>
    <row r="35503" spans="76:76">
      <c r="BX35503" s="2"/>
    </row>
    <row r="35504" spans="76:76">
      <c r="BX35504" s="2"/>
    </row>
    <row r="35505" spans="76:76">
      <c r="BX35505" s="2"/>
    </row>
    <row r="35506" spans="76:76">
      <c r="BX35506" s="2"/>
    </row>
    <row r="35507" spans="76:76">
      <c r="BX35507" s="2"/>
    </row>
    <row r="35508" spans="76:76">
      <c r="BX35508" s="2"/>
    </row>
    <row r="35509" spans="76:76">
      <c r="BX35509" s="2"/>
    </row>
    <row r="35510" spans="76:76">
      <c r="BX35510" s="2"/>
    </row>
    <row r="35511" spans="76:76">
      <c r="BX35511" s="2"/>
    </row>
    <row r="35512" spans="76:76">
      <c r="BX35512" s="2"/>
    </row>
    <row r="35513" spans="76:76">
      <c r="BX35513" s="2"/>
    </row>
    <row r="35514" spans="76:76">
      <c r="BX35514" s="2"/>
    </row>
    <row r="35515" spans="76:76">
      <c r="BX35515" s="2"/>
    </row>
    <row r="35516" spans="76:76">
      <c r="BX35516" s="2"/>
    </row>
    <row r="35517" spans="76:76">
      <c r="BX35517" s="2"/>
    </row>
    <row r="35518" spans="76:76">
      <c r="BX35518" s="2"/>
    </row>
    <row r="35519" spans="76:76">
      <c r="BX35519" s="2"/>
    </row>
    <row r="35520" spans="76:76">
      <c r="BX35520" s="2"/>
    </row>
    <row r="35521" spans="76:76">
      <c r="BX35521" s="2"/>
    </row>
    <row r="35522" spans="76:76">
      <c r="BX35522" s="2"/>
    </row>
    <row r="35523" spans="76:76">
      <c r="BX35523" s="2"/>
    </row>
    <row r="35524" spans="76:76">
      <c r="BX35524" s="2"/>
    </row>
    <row r="35525" spans="76:76">
      <c r="BX35525" s="2"/>
    </row>
    <row r="35526" spans="76:76">
      <c r="BX35526" s="2"/>
    </row>
    <row r="35527" spans="76:76">
      <c r="BX35527" s="2"/>
    </row>
    <row r="35528" spans="76:76">
      <c r="BX35528" s="2"/>
    </row>
    <row r="35529" spans="76:76">
      <c r="BX35529" s="2"/>
    </row>
    <row r="35530" spans="76:76">
      <c r="BX35530" s="2"/>
    </row>
    <row r="35531" spans="76:76">
      <c r="BX35531" s="2"/>
    </row>
    <row r="35532" spans="76:76">
      <c r="BX35532" s="2"/>
    </row>
    <row r="35533" spans="76:76">
      <c r="BX35533" s="2"/>
    </row>
    <row r="35534" spans="76:76">
      <c r="BX35534" s="2"/>
    </row>
    <row r="35535" spans="76:76">
      <c r="BX35535" s="2"/>
    </row>
    <row r="35536" spans="76:76">
      <c r="BX35536" s="2"/>
    </row>
    <row r="35537" spans="76:76">
      <c r="BX35537" s="2"/>
    </row>
    <row r="35538" spans="76:76">
      <c r="BX35538" s="2"/>
    </row>
    <row r="35539" spans="76:76">
      <c r="BX35539" s="2"/>
    </row>
    <row r="35540" spans="76:76">
      <c r="BX35540" s="2"/>
    </row>
    <row r="35541" spans="76:76">
      <c r="BX35541" s="2"/>
    </row>
    <row r="35542" spans="76:76">
      <c r="BX35542" s="2"/>
    </row>
    <row r="35543" spans="76:76">
      <c r="BX35543" s="2"/>
    </row>
    <row r="35544" spans="76:76">
      <c r="BX35544" s="2"/>
    </row>
    <row r="35545" spans="76:76">
      <c r="BX35545" s="2"/>
    </row>
    <row r="35546" spans="76:76">
      <c r="BX35546" s="2"/>
    </row>
    <row r="35547" spans="76:76">
      <c r="BX35547" s="2"/>
    </row>
    <row r="35548" spans="76:76">
      <c r="BX35548" s="2"/>
    </row>
    <row r="35549" spans="76:76">
      <c r="BX35549" s="2"/>
    </row>
    <row r="35550" spans="76:76">
      <c r="BX35550" s="2"/>
    </row>
    <row r="35551" spans="76:76">
      <c r="BX35551" s="2"/>
    </row>
    <row r="35552" spans="76:76">
      <c r="BX35552" s="2"/>
    </row>
    <row r="35553" spans="76:76">
      <c r="BX35553" s="2"/>
    </row>
    <row r="35554" spans="76:76">
      <c r="BX35554" s="2"/>
    </row>
    <row r="35555" spans="76:76">
      <c r="BX35555" s="2"/>
    </row>
    <row r="35556" spans="76:76">
      <c r="BX35556" s="2"/>
    </row>
    <row r="35557" spans="76:76">
      <c r="BX35557" s="2"/>
    </row>
    <row r="35558" spans="76:76">
      <c r="BX35558" s="2"/>
    </row>
    <row r="35559" spans="76:76">
      <c r="BX35559" s="2"/>
    </row>
    <row r="35560" spans="76:76">
      <c r="BX35560" s="2"/>
    </row>
    <row r="35561" spans="76:76">
      <c r="BX35561" s="2"/>
    </row>
    <row r="35562" spans="76:76">
      <c r="BX35562" s="2"/>
    </row>
    <row r="35563" spans="76:76">
      <c r="BX35563" s="2"/>
    </row>
    <row r="35564" spans="76:76">
      <c r="BX35564" s="2"/>
    </row>
    <row r="35565" spans="76:76">
      <c r="BX35565" s="2"/>
    </row>
    <row r="35566" spans="76:76">
      <c r="BX35566" s="2"/>
    </row>
    <row r="35567" spans="76:76">
      <c r="BX35567" s="2"/>
    </row>
    <row r="35568" spans="76:76">
      <c r="BX35568" s="2"/>
    </row>
    <row r="35569" spans="76:76">
      <c r="BX35569" s="2"/>
    </row>
    <row r="35570" spans="76:76">
      <c r="BX35570" s="2"/>
    </row>
    <row r="35571" spans="76:76">
      <c r="BX35571" s="2"/>
    </row>
    <row r="35572" spans="76:76">
      <c r="BX35572" s="2"/>
    </row>
    <row r="35573" spans="76:76">
      <c r="BX35573" s="2"/>
    </row>
    <row r="35574" spans="76:76">
      <c r="BX35574" s="2"/>
    </row>
    <row r="35575" spans="76:76">
      <c r="BX35575" s="2"/>
    </row>
    <row r="35576" spans="76:76">
      <c r="BX35576" s="2"/>
    </row>
    <row r="35577" spans="76:76">
      <c r="BX35577" s="2"/>
    </row>
    <row r="35578" spans="76:76">
      <c r="BX35578" s="2"/>
    </row>
    <row r="35579" spans="76:76">
      <c r="BX35579" s="2"/>
    </row>
    <row r="35580" spans="76:76">
      <c r="BX35580" s="2"/>
    </row>
    <row r="35581" spans="76:76">
      <c r="BX35581" s="2"/>
    </row>
    <row r="35582" spans="76:76">
      <c r="BX35582" s="2"/>
    </row>
    <row r="35583" spans="76:76">
      <c r="BX35583" s="2"/>
    </row>
    <row r="35584" spans="76:76">
      <c r="BX35584" s="2"/>
    </row>
    <row r="35585" spans="76:76">
      <c r="BX35585" s="2"/>
    </row>
    <row r="35586" spans="76:76">
      <c r="BX35586" s="2"/>
    </row>
    <row r="35587" spans="76:76">
      <c r="BX35587" s="2"/>
    </row>
    <row r="35588" spans="76:76">
      <c r="BX35588" s="2"/>
    </row>
    <row r="35589" spans="76:76">
      <c r="BX35589" s="2"/>
    </row>
    <row r="35590" spans="76:76">
      <c r="BX35590" s="2"/>
    </row>
    <row r="35591" spans="76:76">
      <c r="BX35591" s="2"/>
    </row>
    <row r="35592" spans="76:76">
      <c r="BX35592" s="2"/>
    </row>
    <row r="35593" spans="76:76">
      <c r="BX35593" s="2"/>
    </row>
    <row r="35594" spans="76:76">
      <c r="BX35594" s="2"/>
    </row>
    <row r="35595" spans="76:76">
      <c r="BX35595" s="2"/>
    </row>
    <row r="35596" spans="76:76">
      <c r="BX35596" s="2"/>
    </row>
    <row r="35597" spans="76:76">
      <c r="BX35597" s="2"/>
    </row>
    <row r="35598" spans="76:76">
      <c r="BX35598" s="2"/>
    </row>
    <row r="35599" spans="76:76">
      <c r="BX35599" s="2"/>
    </row>
    <row r="35600" spans="76:76">
      <c r="BX35600" s="2"/>
    </row>
    <row r="35601" spans="76:76">
      <c r="BX35601" s="2"/>
    </row>
    <row r="35602" spans="76:76">
      <c r="BX35602" s="2"/>
    </row>
    <row r="35603" spans="76:76">
      <c r="BX35603" s="2"/>
    </row>
    <row r="35604" spans="76:76">
      <c r="BX35604" s="2"/>
    </row>
    <row r="35605" spans="76:76">
      <c r="BX35605" s="2"/>
    </row>
    <row r="35606" spans="76:76">
      <c r="BX35606" s="2"/>
    </row>
    <row r="35607" spans="76:76">
      <c r="BX35607" s="2"/>
    </row>
    <row r="35608" spans="76:76">
      <c r="BX35608" s="2"/>
    </row>
    <row r="35609" spans="76:76">
      <c r="BX35609" s="2"/>
    </row>
    <row r="35610" spans="76:76">
      <c r="BX35610" s="2"/>
    </row>
    <row r="35611" spans="76:76">
      <c r="BX35611" s="2"/>
    </row>
    <row r="35612" spans="76:76">
      <c r="BX35612" s="2"/>
    </row>
    <row r="35613" spans="76:76">
      <c r="BX35613" s="2"/>
    </row>
    <row r="35614" spans="76:76">
      <c r="BX35614" s="2"/>
    </row>
    <row r="35615" spans="76:76">
      <c r="BX35615" s="2"/>
    </row>
    <row r="35616" spans="76:76">
      <c r="BX35616" s="2"/>
    </row>
    <row r="35617" spans="76:76">
      <c r="BX35617" s="2"/>
    </row>
    <row r="35618" spans="76:76">
      <c r="BX35618" s="2"/>
    </row>
    <row r="35619" spans="76:76">
      <c r="BX35619" s="2"/>
    </row>
    <row r="35620" spans="76:76">
      <c r="BX35620" s="2"/>
    </row>
    <row r="35621" spans="76:76">
      <c r="BX35621" s="2"/>
    </row>
    <row r="35622" spans="76:76">
      <c r="BX35622" s="2"/>
    </row>
    <row r="35623" spans="76:76">
      <c r="BX35623" s="2"/>
    </row>
    <row r="35624" spans="76:76">
      <c r="BX35624" s="2"/>
    </row>
    <row r="35625" spans="76:76">
      <c r="BX35625" s="2"/>
    </row>
    <row r="35626" spans="76:76">
      <c r="BX35626" s="2"/>
    </row>
    <row r="35627" spans="76:76">
      <c r="BX35627" s="2"/>
    </row>
    <row r="35628" spans="76:76">
      <c r="BX35628" s="2"/>
    </row>
    <row r="35629" spans="76:76">
      <c r="BX35629" s="2"/>
    </row>
    <row r="35630" spans="76:76">
      <c r="BX35630" s="2"/>
    </row>
    <row r="35631" spans="76:76">
      <c r="BX35631" s="2"/>
    </row>
    <row r="35632" spans="76:76">
      <c r="BX35632" s="2"/>
    </row>
    <row r="35633" spans="76:76">
      <c r="BX35633" s="2"/>
    </row>
    <row r="35634" spans="76:76">
      <c r="BX35634" s="2"/>
    </row>
    <row r="35635" spans="76:76">
      <c r="BX35635" s="2"/>
    </row>
    <row r="35636" spans="76:76">
      <c r="BX35636" s="2"/>
    </row>
    <row r="35637" spans="76:76">
      <c r="BX35637" s="2"/>
    </row>
    <row r="35638" spans="76:76">
      <c r="BX35638" s="2"/>
    </row>
    <row r="35639" spans="76:76">
      <c r="BX35639" s="2"/>
    </row>
    <row r="35640" spans="76:76">
      <c r="BX35640" s="2"/>
    </row>
    <row r="35641" spans="76:76">
      <c r="BX35641" s="2"/>
    </row>
    <row r="35642" spans="76:76">
      <c r="BX35642" s="2"/>
    </row>
    <row r="35643" spans="76:76">
      <c r="BX35643" s="2"/>
    </row>
    <row r="35644" spans="76:76">
      <c r="BX35644" s="2"/>
    </row>
    <row r="35645" spans="76:76">
      <c r="BX35645" s="2"/>
    </row>
    <row r="35646" spans="76:76">
      <c r="BX35646" s="2"/>
    </row>
    <row r="35647" spans="76:76">
      <c r="BX35647" s="2"/>
    </row>
    <row r="35648" spans="76:76">
      <c r="BX35648" s="2"/>
    </row>
    <row r="35649" spans="76:76">
      <c r="BX35649" s="2"/>
    </row>
    <row r="35650" spans="76:76">
      <c r="BX35650" s="2"/>
    </row>
    <row r="35651" spans="76:76">
      <c r="BX35651" s="2"/>
    </row>
    <row r="35652" spans="76:76">
      <c r="BX35652" s="2"/>
    </row>
    <row r="35653" spans="76:76">
      <c r="BX35653" s="2"/>
    </row>
    <row r="35654" spans="76:76">
      <c r="BX35654" s="2"/>
    </row>
    <row r="35655" spans="76:76">
      <c r="BX35655" s="2"/>
    </row>
    <row r="35656" spans="76:76">
      <c r="BX35656" s="2"/>
    </row>
    <row r="35657" spans="76:76">
      <c r="BX35657" s="2"/>
    </row>
    <row r="35658" spans="76:76">
      <c r="BX35658" s="2"/>
    </row>
    <row r="35659" spans="76:76">
      <c r="BX35659" s="2"/>
    </row>
    <row r="35660" spans="76:76">
      <c r="BX35660" s="2"/>
    </row>
    <row r="35661" spans="76:76">
      <c r="BX35661" s="2"/>
    </row>
    <row r="35662" spans="76:76">
      <c r="BX35662" s="2"/>
    </row>
    <row r="35663" spans="76:76">
      <c r="BX35663" s="2"/>
    </row>
    <row r="35664" spans="76:76">
      <c r="BX35664" s="2"/>
    </row>
    <row r="35665" spans="76:76">
      <c r="BX35665" s="2"/>
    </row>
    <row r="35666" spans="76:76">
      <c r="BX35666" s="2"/>
    </row>
    <row r="35667" spans="76:76">
      <c r="BX35667" s="2"/>
    </row>
    <row r="35668" spans="76:76">
      <c r="BX35668" s="2"/>
    </row>
    <row r="35669" spans="76:76">
      <c r="BX35669" s="2"/>
    </row>
    <row r="35670" spans="76:76">
      <c r="BX35670" s="2"/>
    </row>
    <row r="35671" spans="76:76">
      <c r="BX35671" s="2"/>
    </row>
    <row r="35672" spans="76:76">
      <c r="BX35672" s="2"/>
    </row>
    <row r="35673" spans="76:76">
      <c r="BX35673" s="2"/>
    </row>
    <row r="35674" spans="76:76">
      <c r="BX35674" s="2"/>
    </row>
    <row r="35675" spans="76:76">
      <c r="BX35675" s="2"/>
    </row>
    <row r="35676" spans="76:76">
      <c r="BX35676" s="2"/>
    </row>
    <row r="35677" spans="76:76">
      <c r="BX35677" s="2"/>
    </row>
    <row r="35678" spans="76:76">
      <c r="BX35678" s="2"/>
    </row>
    <row r="35679" spans="76:76">
      <c r="BX35679" s="2"/>
    </row>
    <row r="35680" spans="76:76">
      <c r="BX35680" s="2"/>
    </row>
    <row r="35681" spans="76:76">
      <c r="BX35681" s="2"/>
    </row>
    <row r="35682" spans="76:76">
      <c r="BX35682" s="2"/>
    </row>
    <row r="35683" spans="76:76">
      <c r="BX35683" s="2"/>
    </row>
    <row r="35684" spans="76:76">
      <c r="BX35684" s="2"/>
    </row>
    <row r="35685" spans="76:76">
      <c r="BX35685" s="2"/>
    </row>
    <row r="35686" spans="76:76">
      <c r="BX35686" s="2"/>
    </row>
    <row r="35687" spans="76:76">
      <c r="BX35687" s="2"/>
    </row>
    <row r="35688" spans="76:76">
      <c r="BX35688" s="2"/>
    </row>
    <row r="35689" spans="76:76">
      <c r="BX35689" s="2"/>
    </row>
    <row r="35690" spans="76:76">
      <c r="BX35690" s="2"/>
    </row>
    <row r="35691" spans="76:76">
      <c r="BX35691" s="2"/>
    </row>
    <row r="35692" spans="76:76">
      <c r="BX35692" s="2"/>
    </row>
    <row r="35693" spans="76:76">
      <c r="BX35693" s="2"/>
    </row>
    <row r="35694" spans="76:76">
      <c r="BX35694" s="2"/>
    </row>
    <row r="35695" spans="76:76">
      <c r="BX35695" s="2"/>
    </row>
    <row r="35696" spans="76:76">
      <c r="BX35696" s="2"/>
    </row>
    <row r="35697" spans="76:76">
      <c r="BX35697" s="2"/>
    </row>
    <row r="35698" spans="76:76">
      <c r="BX35698" s="2"/>
    </row>
    <row r="35699" spans="76:76">
      <c r="BX35699" s="2"/>
    </row>
    <row r="35700" spans="76:76">
      <c r="BX35700" s="2"/>
    </row>
    <row r="35701" spans="76:76">
      <c r="BX35701" s="2"/>
    </row>
    <row r="35702" spans="76:76">
      <c r="BX35702" s="2"/>
    </row>
    <row r="35703" spans="76:76">
      <c r="BX35703" s="2"/>
    </row>
    <row r="35704" spans="76:76">
      <c r="BX35704" s="2"/>
    </row>
    <row r="35705" spans="76:76">
      <c r="BX35705" s="2"/>
    </row>
    <row r="35706" spans="76:76">
      <c r="BX35706" s="2"/>
    </row>
    <row r="35707" spans="76:76">
      <c r="BX35707" s="2"/>
    </row>
    <row r="35708" spans="76:76">
      <c r="BX35708" s="2"/>
    </row>
    <row r="35709" spans="76:76">
      <c r="BX35709" s="2"/>
    </row>
    <row r="35710" spans="76:76">
      <c r="BX35710" s="2"/>
    </row>
    <row r="35711" spans="76:76">
      <c r="BX35711" s="2"/>
    </row>
    <row r="35712" spans="76:76">
      <c r="BX35712" s="2"/>
    </row>
    <row r="35713" spans="76:76">
      <c r="BX35713" s="2"/>
    </row>
    <row r="35714" spans="76:76">
      <c r="BX35714" s="2"/>
    </row>
    <row r="35715" spans="76:76">
      <c r="BX35715" s="2"/>
    </row>
    <row r="35716" spans="76:76">
      <c r="BX35716" s="2"/>
    </row>
    <row r="35717" spans="76:76">
      <c r="BX35717" s="2"/>
    </row>
    <row r="35718" spans="76:76">
      <c r="BX35718" s="2"/>
    </row>
    <row r="35719" spans="76:76">
      <c r="BX35719" s="2"/>
    </row>
    <row r="35720" spans="76:76">
      <c r="BX35720" s="2"/>
    </row>
    <row r="35721" spans="76:76">
      <c r="BX35721" s="2"/>
    </row>
    <row r="35722" spans="76:76">
      <c r="BX35722" s="2"/>
    </row>
    <row r="35723" spans="76:76">
      <c r="BX35723" s="2"/>
    </row>
    <row r="35724" spans="76:76">
      <c r="BX35724" s="2"/>
    </row>
    <row r="35725" spans="76:76">
      <c r="BX35725" s="2"/>
    </row>
    <row r="35726" spans="76:76">
      <c r="BX35726" s="2"/>
    </row>
    <row r="35727" spans="76:76">
      <c r="BX35727" s="2"/>
    </row>
    <row r="35728" spans="76:76">
      <c r="BX35728" s="2"/>
    </row>
    <row r="35729" spans="76:76">
      <c r="BX35729" s="2"/>
    </row>
    <row r="35730" spans="76:76">
      <c r="BX35730" s="2"/>
    </row>
    <row r="35731" spans="76:76">
      <c r="BX35731" s="2"/>
    </row>
    <row r="35732" spans="76:76">
      <c r="BX35732" s="2"/>
    </row>
    <row r="35733" spans="76:76">
      <c r="BX35733" s="2"/>
    </row>
    <row r="35734" spans="76:76">
      <c r="BX35734" s="2"/>
    </row>
    <row r="35735" spans="76:76">
      <c r="BX35735" s="2"/>
    </row>
    <row r="35736" spans="76:76">
      <c r="BX35736" s="2"/>
    </row>
    <row r="35737" spans="76:76">
      <c r="BX35737" s="2"/>
    </row>
    <row r="35738" spans="76:76">
      <c r="BX35738" s="2"/>
    </row>
    <row r="35739" spans="76:76">
      <c r="BX35739" s="2"/>
    </row>
    <row r="35740" spans="76:76">
      <c r="BX35740" s="2"/>
    </row>
    <row r="35741" spans="76:76">
      <c r="BX35741" s="2"/>
    </row>
    <row r="35742" spans="76:76">
      <c r="BX35742" s="2"/>
    </row>
    <row r="35743" spans="76:76">
      <c r="BX35743" s="2"/>
    </row>
    <row r="35744" spans="76:76">
      <c r="BX35744" s="2"/>
    </row>
    <row r="35745" spans="76:76">
      <c r="BX35745" s="2"/>
    </row>
    <row r="35746" spans="76:76">
      <c r="BX35746" s="2"/>
    </row>
    <row r="35747" spans="76:76">
      <c r="BX35747" s="2"/>
    </row>
    <row r="35748" spans="76:76">
      <c r="BX35748" s="2"/>
    </row>
    <row r="35749" spans="76:76">
      <c r="BX35749" s="2"/>
    </row>
    <row r="35750" spans="76:76">
      <c r="BX35750" s="2"/>
    </row>
    <row r="35751" spans="76:76">
      <c r="BX35751" s="2"/>
    </row>
    <row r="35752" spans="76:76">
      <c r="BX35752" s="2"/>
    </row>
    <row r="35753" spans="76:76">
      <c r="BX35753" s="2"/>
    </row>
    <row r="35754" spans="76:76">
      <c r="BX35754" s="2"/>
    </row>
    <row r="35755" spans="76:76">
      <c r="BX35755" s="2"/>
    </row>
    <row r="35756" spans="76:76">
      <c r="BX35756" s="2"/>
    </row>
    <row r="35757" spans="76:76">
      <c r="BX35757" s="2"/>
    </row>
    <row r="35758" spans="76:76">
      <c r="BX35758" s="2"/>
    </row>
    <row r="35759" spans="76:76">
      <c r="BX35759" s="2"/>
    </row>
    <row r="35760" spans="76:76">
      <c r="BX35760" s="2"/>
    </row>
    <row r="35761" spans="76:76">
      <c r="BX35761" s="2"/>
    </row>
    <row r="35762" spans="76:76">
      <c r="BX35762" s="2"/>
    </row>
    <row r="35763" spans="76:76">
      <c r="BX35763" s="2"/>
    </row>
    <row r="35764" spans="76:76">
      <c r="BX35764" s="2"/>
    </row>
    <row r="35765" spans="76:76">
      <c r="BX35765" s="2"/>
    </row>
    <row r="35766" spans="76:76">
      <c r="BX35766" s="2"/>
    </row>
    <row r="35767" spans="76:76">
      <c r="BX35767" s="2"/>
    </row>
    <row r="35768" spans="76:76">
      <c r="BX35768" s="2"/>
    </row>
    <row r="35769" spans="76:76">
      <c r="BX35769" s="2"/>
    </row>
    <row r="35770" spans="76:76">
      <c r="BX35770" s="2"/>
    </row>
    <row r="35771" spans="76:76">
      <c r="BX35771" s="2"/>
    </row>
    <row r="35772" spans="76:76">
      <c r="BX35772" s="2"/>
    </row>
    <row r="35773" spans="76:76">
      <c r="BX35773" s="2"/>
    </row>
    <row r="35774" spans="76:76">
      <c r="BX35774" s="2"/>
    </row>
    <row r="35775" spans="76:76">
      <c r="BX35775" s="2"/>
    </row>
    <row r="35776" spans="76:76">
      <c r="BX35776" s="2"/>
    </row>
    <row r="35777" spans="76:76">
      <c r="BX35777" s="2"/>
    </row>
    <row r="35778" spans="76:76">
      <c r="BX35778" s="2"/>
    </row>
    <row r="35779" spans="76:76">
      <c r="BX35779" s="2"/>
    </row>
    <row r="35780" spans="76:76">
      <c r="BX35780" s="2"/>
    </row>
    <row r="35781" spans="76:76">
      <c r="BX35781" s="2"/>
    </row>
    <row r="35782" spans="76:76">
      <c r="BX35782" s="2"/>
    </row>
    <row r="35783" spans="76:76">
      <c r="BX35783" s="2"/>
    </row>
    <row r="35784" spans="76:76">
      <c r="BX35784" s="2"/>
    </row>
    <row r="35785" spans="76:76">
      <c r="BX35785" s="2"/>
    </row>
    <row r="35786" spans="76:76">
      <c r="BX35786" s="2"/>
    </row>
    <row r="35787" spans="76:76">
      <c r="BX35787" s="2"/>
    </row>
    <row r="35788" spans="76:76">
      <c r="BX35788" s="2"/>
    </row>
    <row r="35789" spans="76:76">
      <c r="BX35789" s="2"/>
    </row>
    <row r="35790" spans="76:76">
      <c r="BX35790" s="2"/>
    </row>
    <row r="35791" spans="76:76">
      <c r="BX35791" s="2"/>
    </row>
    <row r="35792" spans="76:76">
      <c r="BX35792" s="2"/>
    </row>
    <row r="35793" spans="76:76">
      <c r="BX35793" s="2"/>
    </row>
    <row r="35794" spans="76:76">
      <c r="BX35794" s="2"/>
    </row>
    <row r="35795" spans="76:76">
      <c r="BX35795" s="2"/>
    </row>
    <row r="35796" spans="76:76">
      <c r="BX35796" s="2"/>
    </row>
    <row r="35797" spans="76:76">
      <c r="BX35797" s="2"/>
    </row>
    <row r="35798" spans="76:76">
      <c r="BX35798" s="2"/>
    </row>
    <row r="35799" spans="76:76">
      <c r="BX35799" s="2"/>
    </row>
    <row r="35800" spans="76:76">
      <c r="BX35800" s="2"/>
    </row>
    <row r="35801" spans="76:76">
      <c r="BX35801" s="2"/>
    </row>
    <row r="35802" spans="76:76">
      <c r="BX35802" s="2"/>
    </row>
    <row r="35803" spans="76:76">
      <c r="BX35803" s="2"/>
    </row>
    <row r="35804" spans="76:76">
      <c r="BX35804" s="2"/>
    </row>
    <row r="35805" spans="76:76">
      <c r="BX35805" s="2"/>
    </row>
    <row r="35806" spans="76:76">
      <c r="BX35806" s="2"/>
    </row>
    <row r="35807" spans="76:76">
      <c r="BX35807" s="2"/>
    </row>
    <row r="35808" spans="76:76">
      <c r="BX35808" s="2"/>
    </row>
    <row r="35809" spans="76:76">
      <c r="BX35809" s="2"/>
    </row>
    <row r="35810" spans="76:76">
      <c r="BX35810" s="2"/>
    </row>
    <row r="35811" spans="76:76">
      <c r="BX35811" s="2"/>
    </row>
    <row r="35812" spans="76:76">
      <c r="BX35812" s="2"/>
    </row>
    <row r="35813" spans="76:76">
      <c r="BX35813" s="2"/>
    </row>
    <row r="35814" spans="76:76">
      <c r="BX35814" s="2"/>
    </row>
    <row r="35815" spans="76:76">
      <c r="BX35815" s="2"/>
    </row>
    <row r="35816" spans="76:76">
      <c r="BX35816" s="2"/>
    </row>
    <row r="35817" spans="76:76">
      <c r="BX35817" s="2"/>
    </row>
    <row r="35818" spans="76:76">
      <c r="BX35818" s="2"/>
    </row>
    <row r="35819" spans="76:76">
      <c r="BX35819" s="2"/>
    </row>
    <row r="35820" spans="76:76">
      <c r="BX35820" s="2"/>
    </row>
    <row r="35821" spans="76:76">
      <c r="BX35821" s="2"/>
    </row>
    <row r="35822" spans="76:76">
      <c r="BX35822" s="2"/>
    </row>
    <row r="35823" spans="76:76">
      <c r="BX35823" s="2"/>
    </row>
    <row r="35824" spans="76:76">
      <c r="BX35824" s="2"/>
    </row>
    <row r="35825" spans="76:76">
      <c r="BX35825" s="2"/>
    </row>
    <row r="35826" spans="76:76">
      <c r="BX35826" s="2"/>
    </row>
    <row r="35827" spans="76:76">
      <c r="BX35827" s="2"/>
    </row>
    <row r="35828" spans="76:76">
      <c r="BX35828" s="2"/>
    </row>
    <row r="35829" spans="76:76">
      <c r="BX35829" s="2"/>
    </row>
    <row r="35830" spans="76:76">
      <c r="BX35830" s="2"/>
    </row>
    <row r="35831" spans="76:76">
      <c r="BX35831" s="2"/>
    </row>
    <row r="35832" spans="76:76">
      <c r="BX35832" s="2"/>
    </row>
    <row r="35833" spans="76:76">
      <c r="BX35833" s="2"/>
    </row>
    <row r="35834" spans="76:76">
      <c r="BX35834" s="2"/>
    </row>
    <row r="35835" spans="76:76">
      <c r="BX35835" s="2"/>
    </row>
    <row r="35836" spans="76:76">
      <c r="BX35836" s="2"/>
    </row>
    <row r="35837" spans="76:76">
      <c r="BX35837" s="2"/>
    </row>
    <row r="35838" spans="76:76">
      <c r="BX35838" s="2"/>
    </row>
    <row r="35839" spans="76:76">
      <c r="BX35839" s="2"/>
    </row>
    <row r="35840" spans="76:76">
      <c r="BX35840" s="2"/>
    </row>
    <row r="35841" spans="76:76">
      <c r="BX35841" s="2"/>
    </row>
    <row r="35842" spans="76:76">
      <c r="BX35842" s="2"/>
    </row>
    <row r="35843" spans="76:76">
      <c r="BX35843" s="2"/>
    </row>
    <row r="35844" spans="76:76">
      <c r="BX35844" s="2"/>
    </row>
    <row r="35845" spans="76:76">
      <c r="BX35845" s="2"/>
    </row>
    <row r="35846" spans="76:76">
      <c r="BX35846" s="2"/>
    </row>
    <row r="35847" spans="76:76">
      <c r="BX35847" s="2"/>
    </row>
    <row r="35848" spans="76:76">
      <c r="BX35848" s="2"/>
    </row>
    <row r="35849" spans="76:76">
      <c r="BX35849" s="2"/>
    </row>
    <row r="35850" spans="76:76">
      <c r="BX35850" s="2"/>
    </row>
    <row r="35851" spans="76:76">
      <c r="BX35851" s="2"/>
    </row>
    <row r="35852" spans="76:76">
      <c r="BX35852" s="2"/>
    </row>
    <row r="35853" spans="76:76">
      <c r="BX35853" s="2"/>
    </row>
    <row r="35854" spans="76:76">
      <c r="BX35854" s="2"/>
    </row>
    <row r="35855" spans="76:76">
      <c r="BX35855" s="2"/>
    </row>
    <row r="35856" spans="76:76">
      <c r="BX35856" s="2"/>
    </row>
    <row r="35857" spans="76:76">
      <c r="BX35857" s="2"/>
    </row>
    <row r="35858" spans="76:76">
      <c r="BX35858" s="2"/>
    </row>
    <row r="35859" spans="76:76">
      <c r="BX35859" s="2"/>
    </row>
    <row r="35860" spans="76:76">
      <c r="BX35860" s="2"/>
    </row>
    <row r="35861" spans="76:76">
      <c r="BX35861" s="2"/>
    </row>
    <row r="35862" spans="76:76">
      <c r="BX35862" s="2"/>
    </row>
    <row r="35863" spans="76:76">
      <c r="BX35863" s="2"/>
    </row>
    <row r="35864" spans="76:76">
      <c r="BX35864" s="2"/>
    </row>
    <row r="35865" spans="76:76">
      <c r="BX35865" s="2"/>
    </row>
    <row r="35866" spans="76:76">
      <c r="BX35866" s="2"/>
    </row>
    <row r="35867" spans="76:76">
      <c r="BX35867" s="2"/>
    </row>
    <row r="35868" spans="76:76">
      <c r="BX35868" s="2"/>
    </row>
    <row r="35869" spans="76:76">
      <c r="BX35869" s="2"/>
    </row>
    <row r="35870" spans="76:76">
      <c r="BX35870" s="2"/>
    </row>
    <row r="35871" spans="76:76">
      <c r="BX35871" s="2"/>
    </row>
    <row r="35872" spans="76:76">
      <c r="BX35872" s="2"/>
    </row>
    <row r="35873" spans="76:76">
      <c r="BX35873" s="2"/>
    </row>
    <row r="35874" spans="76:76">
      <c r="BX35874" s="2"/>
    </row>
    <row r="35875" spans="76:76">
      <c r="BX35875" s="2"/>
    </row>
    <row r="35876" spans="76:76">
      <c r="BX35876" s="2"/>
    </row>
    <row r="35877" spans="76:76">
      <c r="BX35877" s="2"/>
    </row>
    <row r="35878" spans="76:76">
      <c r="BX35878" s="2"/>
    </row>
    <row r="35879" spans="76:76">
      <c r="BX35879" s="2"/>
    </row>
    <row r="35880" spans="76:76">
      <c r="BX35880" s="2"/>
    </row>
    <row r="35881" spans="76:76">
      <c r="BX35881" s="2"/>
    </row>
    <row r="35882" spans="76:76">
      <c r="BX35882" s="2"/>
    </row>
    <row r="35883" spans="76:76">
      <c r="BX35883" s="2"/>
    </row>
    <row r="35884" spans="76:76">
      <c r="BX35884" s="2"/>
    </row>
    <row r="35885" spans="76:76">
      <c r="BX35885" s="2"/>
    </row>
    <row r="35886" spans="76:76">
      <c r="BX35886" s="2"/>
    </row>
    <row r="35887" spans="76:76">
      <c r="BX35887" s="2"/>
    </row>
    <row r="35888" spans="76:76">
      <c r="BX35888" s="2"/>
    </row>
    <row r="35889" spans="76:76">
      <c r="BX35889" s="2"/>
    </row>
    <row r="35890" spans="76:76">
      <c r="BX35890" s="2"/>
    </row>
    <row r="35891" spans="76:76">
      <c r="BX35891" s="2"/>
    </row>
    <row r="35892" spans="76:76">
      <c r="BX35892" s="2"/>
    </row>
    <row r="35893" spans="76:76">
      <c r="BX35893" s="2"/>
    </row>
    <row r="35894" spans="76:76">
      <c r="BX35894" s="2"/>
    </row>
    <row r="35895" spans="76:76">
      <c r="BX35895" s="2"/>
    </row>
    <row r="35896" spans="76:76">
      <c r="BX35896" s="2"/>
    </row>
    <row r="35897" spans="76:76">
      <c r="BX35897" s="2"/>
    </row>
    <row r="35898" spans="76:76">
      <c r="BX35898" s="2"/>
    </row>
    <row r="35899" spans="76:76">
      <c r="BX35899" s="2"/>
    </row>
    <row r="35900" spans="76:76">
      <c r="BX35900" s="2"/>
    </row>
    <row r="35901" spans="76:76">
      <c r="BX35901" s="2"/>
    </row>
    <row r="35902" spans="76:76">
      <c r="BX35902" s="2"/>
    </row>
    <row r="35903" spans="76:76">
      <c r="BX35903" s="2"/>
    </row>
    <row r="35904" spans="76:76">
      <c r="BX35904" s="2"/>
    </row>
    <row r="35905" spans="76:76">
      <c r="BX35905" s="2"/>
    </row>
    <row r="35906" spans="76:76">
      <c r="BX35906" s="2"/>
    </row>
    <row r="35907" spans="76:76">
      <c r="BX35907" s="2"/>
    </row>
    <row r="35908" spans="76:76">
      <c r="BX35908" s="2"/>
    </row>
    <row r="35909" spans="76:76">
      <c r="BX35909" s="2"/>
    </row>
    <row r="35910" spans="76:76">
      <c r="BX35910" s="2"/>
    </row>
    <row r="35911" spans="76:76">
      <c r="BX35911" s="2"/>
    </row>
    <row r="35912" spans="76:76">
      <c r="BX35912" s="2"/>
    </row>
    <row r="35913" spans="76:76">
      <c r="BX35913" s="2"/>
    </row>
    <row r="35914" spans="76:76">
      <c r="BX35914" s="2"/>
    </row>
    <row r="35915" spans="76:76">
      <c r="BX35915" s="2"/>
    </row>
    <row r="35916" spans="76:76">
      <c r="BX35916" s="2"/>
    </row>
    <row r="35917" spans="76:76">
      <c r="BX35917" s="2"/>
    </row>
    <row r="35918" spans="76:76">
      <c r="BX35918" s="2"/>
    </row>
    <row r="35919" spans="76:76">
      <c r="BX35919" s="2"/>
    </row>
    <row r="35920" spans="76:76">
      <c r="BX35920" s="2"/>
    </row>
    <row r="35921" spans="76:76">
      <c r="BX35921" s="2"/>
    </row>
    <row r="35922" spans="76:76">
      <c r="BX35922" s="2"/>
    </row>
    <row r="35923" spans="76:76">
      <c r="BX35923" s="2"/>
    </row>
    <row r="35924" spans="76:76">
      <c r="BX35924" s="2"/>
    </row>
    <row r="35925" spans="76:76">
      <c r="BX35925" s="2"/>
    </row>
    <row r="35926" spans="76:76">
      <c r="BX35926" s="2"/>
    </row>
    <row r="35927" spans="76:76">
      <c r="BX35927" s="2"/>
    </row>
    <row r="35928" spans="76:76">
      <c r="BX35928" s="2"/>
    </row>
    <row r="35929" spans="76:76">
      <c r="BX35929" s="2"/>
    </row>
    <row r="35930" spans="76:76">
      <c r="BX35930" s="2"/>
    </row>
    <row r="35931" spans="76:76">
      <c r="BX35931" s="2"/>
    </row>
    <row r="35932" spans="76:76">
      <c r="BX35932" s="2"/>
    </row>
    <row r="35933" spans="76:76">
      <c r="BX35933" s="2"/>
    </row>
    <row r="35934" spans="76:76">
      <c r="BX35934" s="2"/>
    </row>
    <row r="35935" spans="76:76">
      <c r="BX35935" s="2"/>
    </row>
    <row r="35936" spans="76:76">
      <c r="BX35936" s="2"/>
    </row>
    <row r="35937" spans="76:76">
      <c r="BX35937" s="2"/>
    </row>
    <row r="35938" spans="76:76">
      <c r="BX35938" s="2"/>
    </row>
    <row r="35939" spans="76:76">
      <c r="BX35939" s="2"/>
    </row>
    <row r="35940" spans="76:76">
      <c r="BX35940" s="2"/>
    </row>
    <row r="35941" spans="76:76">
      <c r="BX35941" s="2"/>
    </row>
    <row r="35942" spans="76:76">
      <c r="BX35942" s="2"/>
    </row>
    <row r="35943" spans="76:76">
      <c r="BX35943" s="2"/>
    </row>
    <row r="35944" spans="76:76">
      <c r="BX35944" s="2"/>
    </row>
    <row r="35945" spans="76:76">
      <c r="BX35945" s="2"/>
    </row>
    <row r="35946" spans="76:76">
      <c r="BX35946" s="2"/>
    </row>
    <row r="35947" spans="76:76">
      <c r="BX35947" s="2"/>
    </row>
    <row r="35948" spans="76:76">
      <c r="BX35948" s="2"/>
    </row>
    <row r="35949" spans="76:76">
      <c r="BX35949" s="2"/>
    </row>
    <row r="35950" spans="76:76">
      <c r="BX35950" s="2"/>
    </row>
    <row r="35951" spans="76:76">
      <c r="BX35951" s="2"/>
    </row>
    <row r="35952" spans="76:76">
      <c r="BX35952" s="2"/>
    </row>
    <row r="35953" spans="76:76">
      <c r="BX35953" s="2"/>
    </row>
    <row r="35954" spans="76:76">
      <c r="BX35954" s="2"/>
    </row>
    <row r="35955" spans="76:76">
      <c r="BX35955" s="2"/>
    </row>
    <row r="35956" spans="76:76">
      <c r="BX35956" s="2"/>
    </row>
    <row r="35957" spans="76:76">
      <c r="BX35957" s="2"/>
    </row>
    <row r="35958" spans="76:76">
      <c r="BX35958" s="2"/>
    </row>
    <row r="35959" spans="76:76">
      <c r="BX35959" s="2"/>
    </row>
    <row r="35960" spans="76:76">
      <c r="BX35960" s="2"/>
    </row>
    <row r="35961" spans="76:76">
      <c r="BX35961" s="2"/>
    </row>
    <row r="35962" spans="76:76">
      <c r="BX35962" s="2"/>
    </row>
    <row r="35963" spans="76:76">
      <c r="BX35963" s="2"/>
    </row>
    <row r="35964" spans="76:76">
      <c r="BX35964" s="2"/>
    </row>
    <row r="35965" spans="76:76">
      <c r="BX35965" s="2"/>
    </row>
    <row r="35966" spans="76:76">
      <c r="BX35966" s="2"/>
    </row>
    <row r="35967" spans="76:76">
      <c r="BX35967" s="2"/>
    </row>
    <row r="35968" spans="76:76">
      <c r="BX35968" s="2"/>
    </row>
    <row r="35969" spans="76:76">
      <c r="BX35969" s="2"/>
    </row>
    <row r="35970" spans="76:76">
      <c r="BX35970" s="2"/>
    </row>
    <row r="35971" spans="76:76">
      <c r="BX35971" s="2"/>
    </row>
    <row r="35972" spans="76:76">
      <c r="BX35972" s="2"/>
    </row>
    <row r="35973" spans="76:76">
      <c r="BX35973" s="2"/>
    </row>
    <row r="35974" spans="76:76">
      <c r="BX35974" s="2"/>
    </row>
    <row r="35975" spans="76:76">
      <c r="BX35975" s="2"/>
    </row>
    <row r="35976" spans="76:76">
      <c r="BX35976" s="2"/>
    </row>
    <row r="35977" spans="76:76">
      <c r="BX35977" s="2"/>
    </row>
    <row r="35978" spans="76:76">
      <c r="BX35978" s="2"/>
    </row>
    <row r="35979" spans="76:76">
      <c r="BX35979" s="2"/>
    </row>
    <row r="35980" spans="76:76">
      <c r="BX35980" s="2"/>
    </row>
    <row r="35981" spans="76:76">
      <c r="BX35981" s="2"/>
    </row>
    <row r="35982" spans="76:76">
      <c r="BX35982" s="2"/>
    </row>
    <row r="35983" spans="76:76">
      <c r="BX35983" s="2"/>
    </row>
    <row r="35984" spans="76:76">
      <c r="BX35984" s="2"/>
    </row>
    <row r="35985" spans="76:76">
      <c r="BX35985" s="2"/>
    </row>
    <row r="35986" spans="76:76">
      <c r="BX35986" s="2"/>
    </row>
    <row r="35987" spans="76:76">
      <c r="BX35987" s="2"/>
    </row>
    <row r="35988" spans="76:76">
      <c r="BX35988" s="2"/>
    </row>
    <row r="35989" spans="76:76">
      <c r="BX35989" s="2"/>
    </row>
    <row r="35990" spans="76:76">
      <c r="BX35990" s="2"/>
    </row>
    <row r="35991" spans="76:76">
      <c r="BX35991" s="2"/>
    </row>
    <row r="35992" spans="76:76">
      <c r="BX35992" s="2"/>
    </row>
    <row r="35993" spans="76:76">
      <c r="BX35993" s="2"/>
    </row>
    <row r="35994" spans="76:76">
      <c r="BX35994" s="2"/>
    </row>
    <row r="35995" spans="76:76">
      <c r="BX35995" s="2"/>
    </row>
    <row r="35996" spans="76:76">
      <c r="BX35996" s="2"/>
    </row>
    <row r="35997" spans="76:76">
      <c r="BX35997" s="2"/>
    </row>
    <row r="35998" spans="76:76">
      <c r="BX35998" s="2"/>
    </row>
    <row r="35999" spans="76:76">
      <c r="BX35999" s="2"/>
    </row>
    <row r="36000" spans="76:76">
      <c r="BX36000" s="2"/>
    </row>
    <row r="36001" spans="76:76">
      <c r="BX36001" s="2"/>
    </row>
    <row r="36002" spans="76:76">
      <c r="BX36002" s="2"/>
    </row>
    <row r="36003" spans="76:76">
      <c r="BX36003" s="2"/>
    </row>
    <row r="36004" spans="76:76">
      <c r="BX36004" s="2"/>
    </row>
    <row r="36005" spans="76:76">
      <c r="BX36005" s="2"/>
    </row>
    <row r="36006" spans="76:76">
      <c r="BX36006" s="2"/>
    </row>
    <row r="36007" spans="76:76">
      <c r="BX36007" s="2"/>
    </row>
    <row r="36008" spans="76:76">
      <c r="BX36008" s="2"/>
    </row>
    <row r="36009" spans="76:76">
      <c r="BX36009" s="2"/>
    </row>
    <row r="36010" spans="76:76">
      <c r="BX36010" s="2"/>
    </row>
    <row r="36011" spans="76:76">
      <c r="BX36011" s="2"/>
    </row>
    <row r="36012" spans="76:76">
      <c r="BX36012" s="2"/>
    </row>
    <row r="36013" spans="76:76">
      <c r="BX36013" s="2"/>
    </row>
    <row r="36014" spans="76:76">
      <c r="BX36014" s="2"/>
    </row>
    <row r="36015" spans="76:76">
      <c r="BX36015" s="2"/>
    </row>
    <row r="36016" spans="76:76">
      <c r="BX36016" s="2"/>
    </row>
    <row r="36017" spans="76:76">
      <c r="BX36017" s="2"/>
    </row>
    <row r="36018" spans="76:76">
      <c r="BX36018" s="2"/>
    </row>
    <row r="36019" spans="76:76">
      <c r="BX36019" s="2"/>
    </row>
    <row r="36020" spans="76:76">
      <c r="BX36020" s="2"/>
    </row>
    <row r="36021" spans="76:76">
      <c r="BX36021" s="2"/>
    </row>
    <row r="36022" spans="76:76">
      <c r="BX36022" s="2"/>
    </row>
    <row r="36023" spans="76:76">
      <c r="BX36023" s="2"/>
    </row>
    <row r="36024" spans="76:76">
      <c r="BX36024" s="2"/>
    </row>
    <row r="36025" spans="76:76">
      <c r="BX36025" s="2"/>
    </row>
    <row r="36026" spans="76:76">
      <c r="BX36026" s="2"/>
    </row>
    <row r="36027" spans="76:76">
      <c r="BX36027" s="2"/>
    </row>
    <row r="36028" spans="76:76">
      <c r="BX36028" s="2"/>
    </row>
    <row r="36029" spans="76:76">
      <c r="BX36029" s="2"/>
    </row>
    <row r="36030" spans="76:76">
      <c r="BX36030" s="2"/>
    </row>
    <row r="36031" spans="76:76">
      <c r="BX36031" s="2"/>
    </row>
    <row r="36032" spans="76:76">
      <c r="BX36032" s="2"/>
    </row>
    <row r="36033" spans="76:76">
      <c r="BX36033" s="2"/>
    </row>
    <row r="36034" spans="76:76">
      <c r="BX36034" s="2"/>
    </row>
    <row r="36035" spans="76:76">
      <c r="BX36035" s="2"/>
    </row>
    <row r="36036" spans="76:76">
      <c r="BX36036" s="2"/>
    </row>
    <row r="36037" spans="76:76">
      <c r="BX36037" s="2"/>
    </row>
    <row r="36038" spans="76:76">
      <c r="BX36038" s="2"/>
    </row>
    <row r="36039" spans="76:76">
      <c r="BX36039" s="2"/>
    </row>
    <row r="36040" spans="76:76">
      <c r="BX36040" s="2"/>
    </row>
    <row r="36041" spans="76:76">
      <c r="BX36041" s="2"/>
    </row>
    <row r="36042" spans="76:76">
      <c r="BX36042" s="2"/>
    </row>
    <row r="36043" spans="76:76">
      <c r="BX36043" s="2"/>
    </row>
    <row r="36044" spans="76:76">
      <c r="BX36044" s="2"/>
    </row>
    <row r="36045" spans="76:76">
      <c r="BX36045" s="2"/>
    </row>
    <row r="36046" spans="76:76">
      <c r="BX36046" s="2"/>
    </row>
    <row r="36047" spans="76:76">
      <c r="BX36047" s="2"/>
    </row>
    <row r="36048" spans="76:76">
      <c r="BX36048" s="2"/>
    </row>
    <row r="36049" spans="76:76">
      <c r="BX36049" s="2"/>
    </row>
    <row r="36050" spans="76:76">
      <c r="BX36050" s="2"/>
    </row>
    <row r="36051" spans="76:76">
      <c r="BX36051" s="2"/>
    </row>
    <row r="36052" spans="76:76">
      <c r="BX36052" s="2"/>
    </row>
    <row r="36053" spans="76:76">
      <c r="BX36053" s="2"/>
    </row>
    <row r="36054" spans="76:76">
      <c r="BX36054" s="2"/>
    </row>
    <row r="36055" spans="76:76">
      <c r="BX36055" s="2"/>
    </row>
    <row r="36056" spans="76:76">
      <c r="BX36056" s="2"/>
    </row>
    <row r="36057" spans="76:76">
      <c r="BX36057" s="2"/>
    </row>
    <row r="36058" spans="76:76">
      <c r="BX36058" s="2"/>
    </row>
    <row r="36059" spans="76:76">
      <c r="BX36059" s="2"/>
    </row>
    <row r="36060" spans="76:76">
      <c r="BX36060" s="2"/>
    </row>
    <row r="36061" spans="76:76">
      <c r="BX36061" s="2"/>
    </row>
    <row r="36062" spans="76:76">
      <c r="BX36062" s="2"/>
    </row>
    <row r="36063" spans="76:76">
      <c r="BX36063" s="2"/>
    </row>
    <row r="36064" spans="76:76">
      <c r="BX36064" s="2"/>
    </row>
    <row r="36065" spans="76:76">
      <c r="BX36065" s="2"/>
    </row>
    <row r="36066" spans="76:76">
      <c r="BX36066" s="2"/>
    </row>
    <row r="36067" spans="76:76">
      <c r="BX36067" s="2"/>
    </row>
    <row r="36068" spans="76:76">
      <c r="BX36068" s="2"/>
    </row>
    <row r="36069" spans="76:76">
      <c r="BX36069" s="2"/>
    </row>
    <row r="36070" spans="76:76">
      <c r="BX36070" s="2"/>
    </row>
    <row r="36071" spans="76:76">
      <c r="BX36071" s="2"/>
    </row>
    <row r="36072" spans="76:76">
      <c r="BX36072" s="2"/>
    </row>
    <row r="36073" spans="76:76">
      <c r="BX36073" s="2"/>
    </row>
    <row r="36074" spans="76:76">
      <c r="BX36074" s="2"/>
    </row>
    <row r="36075" spans="76:76">
      <c r="BX36075" s="2"/>
    </row>
    <row r="36076" spans="76:76">
      <c r="BX36076" s="2"/>
    </row>
    <row r="36077" spans="76:76">
      <c r="BX36077" s="2"/>
    </row>
    <row r="36078" spans="76:76">
      <c r="BX36078" s="2"/>
    </row>
    <row r="36079" spans="76:76">
      <c r="BX36079" s="2"/>
    </row>
    <row r="36080" spans="76:76">
      <c r="BX36080" s="2"/>
    </row>
    <row r="36081" spans="76:76">
      <c r="BX36081" s="2"/>
    </row>
    <row r="36082" spans="76:76">
      <c r="BX36082" s="2"/>
    </row>
    <row r="36083" spans="76:76">
      <c r="BX36083" s="2"/>
    </row>
    <row r="36084" spans="76:76">
      <c r="BX36084" s="2"/>
    </row>
    <row r="36085" spans="76:76">
      <c r="BX36085" s="2"/>
    </row>
    <row r="36086" spans="76:76">
      <c r="BX36086" s="2"/>
    </row>
    <row r="36087" spans="76:76">
      <c r="BX36087" s="2"/>
    </row>
    <row r="36088" spans="76:76">
      <c r="BX36088" s="2"/>
    </row>
    <row r="36089" spans="76:76">
      <c r="BX36089" s="2"/>
    </row>
    <row r="36090" spans="76:76">
      <c r="BX36090" s="2"/>
    </row>
    <row r="36091" spans="76:76">
      <c r="BX36091" s="2"/>
    </row>
    <row r="36092" spans="76:76">
      <c r="BX36092" s="2"/>
    </row>
    <row r="36093" spans="76:76">
      <c r="BX36093" s="2"/>
    </row>
    <row r="36094" spans="76:76">
      <c r="BX36094" s="2"/>
    </row>
    <row r="36095" spans="76:76">
      <c r="BX36095" s="2"/>
    </row>
    <row r="36096" spans="76:76">
      <c r="BX36096" s="2"/>
    </row>
    <row r="36097" spans="76:76">
      <c r="BX36097" s="2"/>
    </row>
    <row r="36098" spans="76:76">
      <c r="BX36098" s="2"/>
    </row>
    <row r="36099" spans="76:76">
      <c r="BX36099" s="2"/>
    </row>
    <row r="36100" spans="76:76">
      <c r="BX36100" s="2"/>
    </row>
    <row r="36101" spans="76:76">
      <c r="BX36101" s="2"/>
    </row>
    <row r="36102" spans="76:76">
      <c r="BX36102" s="2"/>
    </row>
    <row r="36103" spans="76:76">
      <c r="BX36103" s="2"/>
    </row>
    <row r="36104" spans="76:76">
      <c r="BX36104" s="2"/>
    </row>
    <row r="36105" spans="76:76">
      <c r="BX36105" s="2"/>
    </row>
    <row r="36106" spans="76:76">
      <c r="BX36106" s="2"/>
    </row>
    <row r="36107" spans="76:76">
      <c r="BX36107" s="2"/>
    </row>
    <row r="36108" spans="76:76">
      <c r="BX36108" s="2"/>
    </row>
    <row r="36109" spans="76:76">
      <c r="BX36109" s="2"/>
    </row>
    <row r="36110" spans="76:76">
      <c r="BX36110" s="2"/>
    </row>
    <row r="36111" spans="76:76">
      <c r="BX36111" s="2"/>
    </row>
    <row r="36112" spans="76:76">
      <c r="BX36112" s="2"/>
    </row>
    <row r="36113" spans="76:76">
      <c r="BX36113" s="2"/>
    </row>
    <row r="36114" spans="76:76">
      <c r="BX36114" s="2"/>
    </row>
    <row r="36115" spans="76:76">
      <c r="BX36115" s="2"/>
    </row>
    <row r="36116" spans="76:76">
      <c r="BX36116" s="2"/>
    </row>
    <row r="36117" spans="76:76">
      <c r="BX36117" s="2"/>
    </row>
    <row r="36118" spans="76:76">
      <c r="BX36118" s="2"/>
    </row>
    <row r="36119" spans="76:76">
      <c r="BX36119" s="2"/>
    </row>
    <row r="36120" spans="76:76">
      <c r="BX36120" s="2"/>
    </row>
    <row r="36121" spans="76:76">
      <c r="BX36121" s="2"/>
    </row>
    <row r="36122" spans="76:76">
      <c r="BX36122" s="2"/>
    </row>
    <row r="36123" spans="76:76">
      <c r="BX36123" s="2"/>
    </row>
    <row r="36124" spans="76:76">
      <c r="BX36124" s="2"/>
    </row>
    <row r="36125" spans="76:76">
      <c r="BX36125" s="2"/>
    </row>
    <row r="36126" spans="76:76">
      <c r="BX36126" s="2"/>
    </row>
    <row r="36127" spans="76:76">
      <c r="BX36127" s="2"/>
    </row>
    <row r="36128" spans="76:76">
      <c r="BX36128" s="2"/>
    </row>
    <row r="36129" spans="76:76">
      <c r="BX36129" s="2"/>
    </row>
    <row r="36130" spans="76:76">
      <c r="BX36130" s="2"/>
    </row>
    <row r="36131" spans="76:76">
      <c r="BX36131" s="2"/>
    </row>
    <row r="36132" spans="76:76">
      <c r="BX36132" s="2"/>
    </row>
    <row r="36133" spans="76:76">
      <c r="BX36133" s="2"/>
    </row>
    <row r="36134" spans="76:76">
      <c r="BX36134" s="2"/>
    </row>
    <row r="36135" spans="76:76">
      <c r="BX36135" s="2"/>
    </row>
    <row r="36136" spans="76:76">
      <c r="BX36136" s="2"/>
    </row>
    <row r="36137" spans="76:76">
      <c r="BX36137" s="2"/>
    </row>
    <row r="36138" spans="76:76">
      <c r="BX36138" s="2"/>
    </row>
    <row r="36139" spans="76:76">
      <c r="BX36139" s="2"/>
    </row>
    <row r="36140" spans="76:76">
      <c r="BX36140" s="2"/>
    </row>
    <row r="36141" spans="76:76">
      <c r="BX36141" s="2"/>
    </row>
    <row r="36142" spans="76:76">
      <c r="BX36142" s="2"/>
    </row>
    <row r="36143" spans="76:76">
      <c r="BX36143" s="2"/>
    </row>
    <row r="36144" spans="76:76">
      <c r="BX36144" s="2"/>
    </row>
    <row r="36145" spans="76:76">
      <c r="BX36145" s="2"/>
    </row>
    <row r="36146" spans="76:76">
      <c r="BX36146" s="2"/>
    </row>
    <row r="36147" spans="76:76">
      <c r="BX36147" s="2"/>
    </row>
    <row r="36148" spans="76:76">
      <c r="BX36148" s="2"/>
    </row>
    <row r="36149" spans="76:76">
      <c r="BX36149" s="2"/>
    </row>
    <row r="36150" spans="76:76">
      <c r="BX36150" s="2"/>
    </row>
    <row r="36151" spans="76:76">
      <c r="BX36151" s="2"/>
    </row>
    <row r="36152" spans="76:76">
      <c r="BX36152" s="2"/>
    </row>
    <row r="36153" spans="76:76">
      <c r="BX36153" s="2"/>
    </row>
    <row r="36154" spans="76:76">
      <c r="BX36154" s="2"/>
    </row>
    <row r="36155" spans="76:76">
      <c r="BX36155" s="2"/>
    </row>
    <row r="36156" spans="76:76">
      <c r="BX36156" s="2"/>
    </row>
    <row r="36157" spans="76:76">
      <c r="BX36157" s="2"/>
    </row>
    <row r="36158" spans="76:76">
      <c r="BX36158" s="2"/>
    </row>
    <row r="36159" spans="76:76">
      <c r="BX36159" s="2"/>
    </row>
    <row r="36160" spans="76:76">
      <c r="BX36160" s="2"/>
    </row>
    <row r="36161" spans="76:76">
      <c r="BX36161" s="2"/>
    </row>
    <row r="36162" spans="76:76">
      <c r="BX36162" s="2"/>
    </row>
    <row r="36163" spans="76:76">
      <c r="BX36163" s="2"/>
    </row>
    <row r="36164" spans="76:76">
      <c r="BX36164" s="2"/>
    </row>
    <row r="36165" spans="76:76">
      <c r="BX36165" s="2"/>
    </row>
    <row r="36166" spans="76:76">
      <c r="BX36166" s="2"/>
    </row>
    <row r="36167" spans="76:76">
      <c r="BX36167" s="2"/>
    </row>
    <row r="36168" spans="76:76">
      <c r="BX36168" s="2"/>
    </row>
    <row r="36169" spans="76:76">
      <c r="BX36169" s="2"/>
    </row>
    <row r="36170" spans="76:76">
      <c r="BX36170" s="2"/>
    </row>
    <row r="36171" spans="76:76">
      <c r="BX36171" s="2"/>
    </row>
    <row r="36172" spans="76:76">
      <c r="BX36172" s="2"/>
    </row>
    <row r="36173" spans="76:76">
      <c r="BX36173" s="2"/>
    </row>
    <row r="36174" spans="76:76">
      <c r="BX36174" s="2"/>
    </row>
    <row r="36175" spans="76:76">
      <c r="BX36175" s="2"/>
    </row>
    <row r="36176" spans="76:76">
      <c r="BX36176" s="2"/>
    </row>
    <row r="36177" spans="76:76">
      <c r="BX36177" s="2"/>
    </row>
    <row r="36178" spans="76:76">
      <c r="BX36178" s="2"/>
    </row>
    <row r="36179" spans="76:76">
      <c r="BX36179" s="2"/>
    </row>
    <row r="36180" spans="76:76">
      <c r="BX36180" s="2"/>
    </row>
    <row r="36181" spans="76:76">
      <c r="BX36181" s="2"/>
    </row>
    <row r="36182" spans="76:76">
      <c r="BX36182" s="2"/>
    </row>
    <row r="36183" spans="76:76">
      <c r="BX36183" s="2"/>
    </row>
    <row r="36184" spans="76:76">
      <c r="BX36184" s="2"/>
    </row>
    <row r="36185" spans="76:76">
      <c r="BX36185" s="2"/>
    </row>
    <row r="36186" spans="76:76">
      <c r="BX36186" s="2"/>
    </row>
    <row r="36187" spans="76:76">
      <c r="BX36187" s="2"/>
    </row>
    <row r="36188" spans="76:76">
      <c r="BX36188" s="2"/>
    </row>
    <row r="36189" spans="76:76">
      <c r="BX36189" s="2"/>
    </row>
    <row r="36190" spans="76:76">
      <c r="BX36190" s="2"/>
    </row>
    <row r="36191" spans="76:76">
      <c r="BX36191" s="2"/>
    </row>
    <row r="36192" spans="76:76">
      <c r="BX36192" s="2"/>
    </row>
    <row r="36193" spans="76:76">
      <c r="BX36193" s="2"/>
    </row>
    <row r="36194" spans="76:76">
      <c r="BX36194" s="2"/>
    </row>
    <row r="36195" spans="76:76">
      <c r="BX36195" s="2"/>
    </row>
    <row r="36196" spans="76:76">
      <c r="BX36196" s="2"/>
    </row>
    <row r="36197" spans="76:76">
      <c r="BX36197" s="2"/>
    </row>
    <row r="36198" spans="76:76">
      <c r="BX36198" s="2"/>
    </row>
    <row r="36199" spans="76:76">
      <c r="BX36199" s="2"/>
    </row>
    <row r="36200" spans="76:76">
      <c r="BX36200" s="2"/>
    </row>
    <row r="36201" spans="76:76">
      <c r="BX36201" s="2"/>
    </row>
    <row r="36202" spans="76:76">
      <c r="BX36202" s="2"/>
    </row>
    <row r="36203" spans="76:76">
      <c r="BX36203" s="2"/>
    </row>
    <row r="36204" spans="76:76">
      <c r="BX36204" s="2"/>
    </row>
    <row r="36205" spans="76:76">
      <c r="BX36205" s="2"/>
    </row>
    <row r="36206" spans="76:76">
      <c r="BX36206" s="2"/>
    </row>
    <row r="36207" spans="76:76">
      <c r="BX36207" s="2"/>
    </row>
    <row r="36208" spans="76:76">
      <c r="BX36208" s="2"/>
    </row>
    <row r="36209" spans="76:76">
      <c r="BX36209" s="2"/>
    </row>
    <row r="36210" spans="76:76">
      <c r="BX36210" s="2"/>
    </row>
    <row r="36211" spans="76:76">
      <c r="BX36211" s="2"/>
    </row>
    <row r="36212" spans="76:76">
      <c r="BX36212" s="2"/>
    </row>
    <row r="36213" spans="76:76">
      <c r="BX36213" s="2"/>
    </row>
    <row r="36214" spans="76:76">
      <c r="BX36214" s="2"/>
    </row>
    <row r="36215" spans="76:76">
      <c r="BX36215" s="2"/>
    </row>
    <row r="36216" spans="76:76">
      <c r="BX36216" s="2"/>
    </row>
    <row r="36217" spans="76:76">
      <c r="BX36217" s="2"/>
    </row>
    <row r="36218" spans="76:76">
      <c r="BX36218" s="2"/>
    </row>
    <row r="36219" spans="76:76">
      <c r="BX36219" s="2"/>
    </row>
    <row r="36220" spans="76:76">
      <c r="BX36220" s="2"/>
    </row>
    <row r="36221" spans="76:76">
      <c r="BX36221" s="2"/>
    </row>
    <row r="36222" spans="76:76">
      <c r="BX36222" s="2"/>
    </row>
    <row r="36223" spans="76:76">
      <c r="BX36223" s="2"/>
    </row>
    <row r="36224" spans="76:76">
      <c r="BX36224" s="2"/>
    </row>
    <row r="36225" spans="76:76">
      <c r="BX36225" s="2"/>
    </row>
    <row r="36226" spans="76:76">
      <c r="BX36226" s="2"/>
    </row>
    <row r="36227" spans="76:76">
      <c r="BX36227" s="2"/>
    </row>
    <row r="36228" spans="76:76">
      <c r="BX36228" s="2"/>
    </row>
    <row r="36229" spans="76:76">
      <c r="BX36229" s="2"/>
    </row>
    <row r="36230" spans="76:76">
      <c r="BX36230" s="2"/>
    </row>
    <row r="36231" spans="76:76">
      <c r="BX36231" s="2"/>
    </row>
    <row r="36232" spans="76:76">
      <c r="BX36232" s="2"/>
    </row>
    <row r="36233" spans="76:76">
      <c r="BX36233" s="2"/>
    </row>
    <row r="36234" spans="76:76">
      <c r="BX36234" s="2"/>
    </row>
    <row r="36235" spans="76:76">
      <c r="BX36235" s="2"/>
    </row>
    <row r="36236" spans="76:76">
      <c r="BX36236" s="2"/>
    </row>
    <row r="36237" spans="76:76">
      <c r="BX36237" s="2"/>
    </row>
    <row r="36238" spans="76:76">
      <c r="BX36238" s="2"/>
    </row>
    <row r="36239" spans="76:76">
      <c r="BX36239" s="2"/>
    </row>
    <row r="36240" spans="76:76">
      <c r="BX36240" s="2"/>
    </row>
    <row r="36241" spans="76:76">
      <c r="BX36241" s="2"/>
    </row>
    <row r="36242" spans="76:76">
      <c r="BX36242" s="2"/>
    </row>
    <row r="36243" spans="76:76">
      <c r="BX36243" s="2"/>
    </row>
    <row r="36244" spans="76:76">
      <c r="BX36244" s="2"/>
    </row>
    <row r="36245" spans="76:76">
      <c r="BX36245" s="2"/>
    </row>
    <row r="36246" spans="76:76">
      <c r="BX36246" s="2"/>
    </row>
    <row r="36247" spans="76:76">
      <c r="BX36247" s="2"/>
    </row>
    <row r="36248" spans="76:76">
      <c r="BX36248" s="2"/>
    </row>
    <row r="36249" spans="76:76">
      <c r="BX36249" s="2"/>
    </row>
    <row r="36250" spans="76:76">
      <c r="BX36250" s="2"/>
    </row>
    <row r="36251" spans="76:76">
      <c r="BX36251" s="2"/>
    </row>
    <row r="36252" spans="76:76">
      <c r="BX36252" s="2"/>
    </row>
    <row r="36253" spans="76:76">
      <c r="BX36253" s="2"/>
    </row>
    <row r="36254" spans="76:76">
      <c r="BX36254" s="2"/>
    </row>
    <row r="36255" spans="76:76">
      <c r="BX36255" s="2"/>
    </row>
    <row r="36256" spans="76:76">
      <c r="BX36256" s="2"/>
    </row>
    <row r="36257" spans="76:76">
      <c r="BX36257" s="2"/>
    </row>
    <row r="36258" spans="76:76">
      <c r="BX36258" s="2"/>
    </row>
    <row r="36259" spans="76:76">
      <c r="BX36259" s="2"/>
    </row>
    <row r="36260" spans="76:76">
      <c r="BX36260" s="2"/>
    </row>
    <row r="36261" spans="76:76">
      <c r="BX36261" s="2"/>
    </row>
    <row r="36262" spans="76:76">
      <c r="BX36262" s="2"/>
    </row>
    <row r="36263" spans="76:76">
      <c r="BX36263" s="2"/>
    </row>
    <row r="36264" spans="76:76">
      <c r="BX36264" s="2"/>
    </row>
    <row r="36265" spans="76:76">
      <c r="BX36265" s="2"/>
    </row>
    <row r="36266" spans="76:76">
      <c r="BX36266" s="2"/>
    </row>
    <row r="36267" spans="76:76">
      <c r="BX36267" s="2"/>
    </row>
    <row r="36268" spans="76:76">
      <c r="BX36268" s="2"/>
    </row>
    <row r="36269" spans="76:76">
      <c r="BX36269" s="2"/>
    </row>
    <row r="36270" spans="76:76">
      <c r="BX36270" s="2"/>
    </row>
    <row r="36271" spans="76:76">
      <c r="BX36271" s="2"/>
    </row>
    <row r="36272" spans="76:76">
      <c r="BX36272" s="2"/>
    </row>
    <row r="36273" spans="76:76">
      <c r="BX36273" s="2"/>
    </row>
    <row r="36274" spans="76:76">
      <c r="BX36274" s="2"/>
    </row>
    <row r="36275" spans="76:76">
      <c r="BX36275" s="2"/>
    </row>
    <row r="36276" spans="76:76">
      <c r="BX36276" s="2"/>
    </row>
    <row r="36277" spans="76:76">
      <c r="BX36277" s="2"/>
    </row>
    <row r="36278" spans="76:76">
      <c r="BX36278" s="2"/>
    </row>
    <row r="36279" spans="76:76">
      <c r="BX36279" s="2"/>
    </row>
    <row r="36280" spans="76:76">
      <c r="BX36280" s="2"/>
    </row>
    <row r="36281" spans="76:76">
      <c r="BX36281" s="2"/>
    </row>
    <row r="36282" spans="76:76">
      <c r="BX36282" s="2"/>
    </row>
    <row r="36283" spans="76:76">
      <c r="BX36283" s="2"/>
    </row>
    <row r="36284" spans="76:76">
      <c r="BX36284" s="2"/>
    </row>
    <row r="36285" spans="76:76">
      <c r="BX36285" s="2"/>
    </row>
    <row r="36286" spans="76:76">
      <c r="BX36286" s="2"/>
    </row>
    <row r="36287" spans="76:76">
      <c r="BX36287" s="2"/>
    </row>
    <row r="36288" spans="76:76">
      <c r="BX36288" s="2"/>
    </row>
    <row r="36289" spans="76:76">
      <c r="BX36289" s="2"/>
    </row>
    <row r="36290" spans="76:76">
      <c r="BX36290" s="2"/>
    </row>
    <row r="36291" spans="76:76">
      <c r="BX36291" s="2"/>
    </row>
    <row r="36292" spans="76:76">
      <c r="BX36292" s="2"/>
    </row>
    <row r="36293" spans="76:76">
      <c r="BX36293" s="2"/>
    </row>
    <row r="36294" spans="76:76">
      <c r="BX36294" s="2"/>
    </row>
    <row r="36295" spans="76:76">
      <c r="BX36295" s="2"/>
    </row>
    <row r="36296" spans="76:76">
      <c r="BX36296" s="2"/>
    </row>
    <row r="36297" spans="76:76">
      <c r="BX36297" s="2"/>
    </row>
    <row r="36298" spans="76:76">
      <c r="BX36298" s="2"/>
    </row>
    <row r="36299" spans="76:76">
      <c r="BX36299" s="2"/>
    </row>
    <row r="36300" spans="76:76">
      <c r="BX36300" s="2"/>
    </row>
    <row r="36301" spans="76:76">
      <c r="BX36301" s="2"/>
    </row>
    <row r="36302" spans="76:76">
      <c r="BX36302" s="2"/>
    </row>
    <row r="36303" spans="76:76">
      <c r="BX36303" s="2"/>
    </row>
    <row r="36304" spans="76:76">
      <c r="BX36304" s="2"/>
    </row>
    <row r="36305" spans="76:76">
      <c r="BX36305" s="2"/>
    </row>
    <row r="36306" spans="76:76">
      <c r="BX36306" s="2"/>
    </row>
    <row r="36307" spans="76:76">
      <c r="BX36307" s="2"/>
    </row>
    <row r="36308" spans="76:76">
      <c r="BX36308" s="2"/>
    </row>
    <row r="36309" spans="76:76">
      <c r="BX36309" s="2"/>
    </row>
    <row r="36310" spans="76:76">
      <c r="BX36310" s="2"/>
    </row>
    <row r="36311" spans="76:76">
      <c r="BX36311" s="2"/>
    </row>
    <row r="36312" spans="76:76">
      <c r="BX36312" s="2"/>
    </row>
    <row r="36313" spans="76:76">
      <c r="BX36313" s="2"/>
    </row>
    <row r="36314" spans="76:76">
      <c r="BX36314" s="2"/>
    </row>
    <row r="36315" spans="76:76">
      <c r="BX36315" s="2"/>
    </row>
    <row r="36316" spans="76:76">
      <c r="BX36316" s="2"/>
    </row>
    <row r="36317" spans="76:76">
      <c r="BX36317" s="2"/>
    </row>
    <row r="36318" spans="76:76">
      <c r="BX36318" s="2"/>
    </row>
    <row r="36319" spans="76:76">
      <c r="BX36319" s="2"/>
    </row>
    <row r="36320" spans="76:76">
      <c r="BX36320" s="2"/>
    </row>
    <row r="36321" spans="76:76">
      <c r="BX36321" s="2"/>
    </row>
    <row r="36322" spans="76:76">
      <c r="BX36322" s="2"/>
    </row>
    <row r="36323" spans="76:76">
      <c r="BX36323" s="2"/>
    </row>
    <row r="36324" spans="76:76">
      <c r="BX36324" s="2"/>
    </row>
    <row r="36325" spans="76:76">
      <c r="BX36325" s="2"/>
    </row>
    <row r="36326" spans="76:76">
      <c r="BX36326" s="2"/>
    </row>
    <row r="36327" spans="76:76">
      <c r="BX36327" s="2"/>
    </row>
    <row r="36328" spans="76:76">
      <c r="BX36328" s="2"/>
    </row>
    <row r="36329" spans="76:76">
      <c r="BX36329" s="2"/>
    </row>
    <row r="36330" spans="76:76">
      <c r="BX36330" s="2"/>
    </row>
    <row r="36331" spans="76:76">
      <c r="BX36331" s="2"/>
    </row>
    <row r="36332" spans="76:76">
      <c r="BX36332" s="2"/>
    </row>
    <row r="36333" spans="76:76">
      <c r="BX36333" s="2"/>
    </row>
    <row r="36334" spans="76:76">
      <c r="BX36334" s="2"/>
    </row>
    <row r="36335" spans="76:76">
      <c r="BX36335" s="2"/>
    </row>
    <row r="36336" spans="76:76">
      <c r="BX36336" s="2"/>
    </row>
    <row r="36337" spans="76:76">
      <c r="BX36337" s="2"/>
    </row>
    <row r="36338" spans="76:76">
      <c r="BX36338" s="2"/>
    </row>
    <row r="36339" spans="76:76">
      <c r="BX36339" s="2"/>
    </row>
    <row r="36340" spans="76:76">
      <c r="BX36340" s="2"/>
    </row>
    <row r="36341" spans="76:76">
      <c r="BX36341" s="2"/>
    </row>
    <row r="36342" spans="76:76">
      <c r="BX36342" s="2"/>
    </row>
    <row r="36343" spans="76:76">
      <c r="BX36343" s="2"/>
    </row>
    <row r="36344" spans="76:76">
      <c r="BX36344" s="2"/>
    </row>
    <row r="36345" spans="76:76">
      <c r="BX36345" s="2"/>
    </row>
    <row r="36346" spans="76:76">
      <c r="BX36346" s="2"/>
    </row>
    <row r="36347" spans="76:76">
      <c r="BX36347" s="2"/>
    </row>
    <row r="36348" spans="76:76">
      <c r="BX36348" s="2"/>
    </row>
    <row r="36349" spans="76:76">
      <c r="BX36349" s="2"/>
    </row>
    <row r="36350" spans="76:76">
      <c r="BX36350" s="2"/>
    </row>
    <row r="36351" spans="76:76">
      <c r="BX36351" s="2"/>
    </row>
    <row r="36352" spans="76:76">
      <c r="BX36352" s="2"/>
    </row>
    <row r="36353" spans="76:76">
      <c r="BX36353" s="2"/>
    </row>
    <row r="36354" spans="76:76">
      <c r="BX36354" s="2"/>
    </row>
    <row r="36355" spans="76:76">
      <c r="BX36355" s="2"/>
    </row>
    <row r="36356" spans="76:76">
      <c r="BX36356" s="2"/>
    </row>
    <row r="36357" spans="76:76">
      <c r="BX36357" s="2"/>
    </row>
    <row r="36358" spans="76:76">
      <c r="BX36358" s="2"/>
    </row>
    <row r="36359" spans="76:76">
      <c r="BX36359" s="2"/>
    </row>
    <row r="36360" spans="76:76">
      <c r="BX36360" s="2"/>
    </row>
    <row r="36361" spans="76:76">
      <c r="BX36361" s="2"/>
    </row>
    <row r="36362" spans="76:76">
      <c r="BX36362" s="2"/>
    </row>
    <row r="36363" spans="76:76">
      <c r="BX36363" s="2"/>
    </row>
    <row r="36364" spans="76:76">
      <c r="BX36364" s="2"/>
    </row>
    <row r="36365" spans="76:76">
      <c r="BX36365" s="2"/>
    </row>
    <row r="36366" spans="76:76">
      <c r="BX36366" s="2"/>
    </row>
    <row r="36367" spans="76:76">
      <c r="BX36367" s="2"/>
    </row>
    <row r="36368" spans="76:76">
      <c r="BX36368" s="2"/>
    </row>
    <row r="36369" spans="76:76">
      <c r="BX36369" s="2"/>
    </row>
    <row r="36370" spans="76:76">
      <c r="BX36370" s="2"/>
    </row>
    <row r="36371" spans="76:76">
      <c r="BX36371" s="2"/>
    </row>
    <row r="36372" spans="76:76">
      <c r="BX36372" s="2"/>
    </row>
    <row r="36373" spans="76:76">
      <c r="BX36373" s="2"/>
    </row>
    <row r="36374" spans="76:76">
      <c r="BX36374" s="2"/>
    </row>
    <row r="36375" spans="76:76">
      <c r="BX36375" s="2"/>
    </row>
    <row r="36376" spans="76:76">
      <c r="BX36376" s="2"/>
    </row>
    <row r="36377" spans="76:76">
      <c r="BX36377" s="2"/>
    </row>
    <row r="36378" spans="76:76">
      <c r="BX36378" s="2"/>
    </row>
    <row r="36379" spans="76:76">
      <c r="BX36379" s="2"/>
    </row>
    <row r="36380" spans="76:76">
      <c r="BX36380" s="2"/>
    </row>
    <row r="36381" spans="76:76">
      <c r="BX36381" s="2"/>
    </row>
    <row r="36382" spans="76:76">
      <c r="BX36382" s="2"/>
    </row>
    <row r="36383" spans="76:76">
      <c r="BX36383" s="2"/>
    </row>
    <row r="36384" spans="76:76">
      <c r="BX36384" s="2"/>
    </row>
    <row r="36385" spans="76:76">
      <c r="BX36385" s="2"/>
    </row>
    <row r="36386" spans="76:76">
      <c r="BX36386" s="2"/>
    </row>
    <row r="36387" spans="76:76">
      <c r="BX36387" s="2"/>
    </row>
    <row r="36388" spans="76:76">
      <c r="BX36388" s="2"/>
    </row>
    <row r="36389" spans="76:76">
      <c r="BX36389" s="2"/>
    </row>
    <row r="36390" spans="76:76">
      <c r="BX36390" s="2"/>
    </row>
    <row r="36391" spans="76:76">
      <c r="BX36391" s="2"/>
    </row>
    <row r="36392" spans="76:76">
      <c r="BX36392" s="2"/>
    </row>
    <row r="36393" spans="76:76">
      <c r="BX36393" s="2"/>
    </row>
    <row r="36394" spans="76:76">
      <c r="BX36394" s="2"/>
    </row>
    <row r="36395" spans="76:76">
      <c r="BX36395" s="2"/>
    </row>
    <row r="36396" spans="76:76">
      <c r="BX36396" s="2"/>
    </row>
    <row r="36397" spans="76:76">
      <c r="BX36397" s="2"/>
    </row>
    <row r="36398" spans="76:76">
      <c r="BX36398" s="2"/>
    </row>
    <row r="36399" spans="76:76">
      <c r="BX36399" s="2"/>
    </row>
    <row r="36400" spans="76:76">
      <c r="BX36400" s="2"/>
    </row>
    <row r="36401" spans="76:76">
      <c r="BX36401" s="2"/>
    </row>
    <row r="36402" spans="76:76">
      <c r="BX36402" s="2"/>
    </row>
    <row r="36403" spans="76:76">
      <c r="BX36403" s="2"/>
    </row>
    <row r="36404" spans="76:76">
      <c r="BX36404" s="2"/>
    </row>
    <row r="36405" spans="76:76">
      <c r="BX36405" s="2"/>
    </row>
    <row r="36406" spans="76:76">
      <c r="BX36406" s="2"/>
    </row>
    <row r="36407" spans="76:76">
      <c r="BX36407" s="2"/>
    </row>
    <row r="36408" spans="76:76">
      <c r="BX36408" s="2"/>
    </row>
    <row r="36409" spans="76:76">
      <c r="BX36409" s="2"/>
    </row>
    <row r="36410" spans="76:76">
      <c r="BX36410" s="2"/>
    </row>
    <row r="36411" spans="76:76">
      <c r="BX36411" s="2"/>
    </row>
    <row r="36412" spans="76:76">
      <c r="BX36412" s="2"/>
    </row>
    <row r="36413" spans="76:76">
      <c r="BX36413" s="2"/>
    </row>
    <row r="36414" spans="76:76">
      <c r="BX36414" s="2"/>
    </row>
    <row r="36415" spans="76:76">
      <c r="BX36415" s="2"/>
    </row>
    <row r="36416" spans="76:76">
      <c r="BX36416" s="2"/>
    </row>
    <row r="36417" spans="76:76">
      <c r="BX36417" s="2"/>
    </row>
    <row r="36418" spans="76:76">
      <c r="BX36418" s="2"/>
    </row>
    <row r="36419" spans="76:76">
      <c r="BX36419" s="2"/>
    </row>
    <row r="36420" spans="76:76">
      <c r="BX36420" s="2"/>
    </row>
    <row r="36421" spans="76:76">
      <c r="BX36421" s="2"/>
    </row>
    <row r="36422" spans="76:76">
      <c r="BX36422" s="2"/>
    </row>
    <row r="36423" spans="76:76">
      <c r="BX36423" s="2"/>
    </row>
    <row r="36424" spans="76:76">
      <c r="BX36424" s="2"/>
    </row>
    <row r="36425" spans="76:76">
      <c r="BX36425" s="2"/>
    </row>
    <row r="36426" spans="76:76">
      <c r="BX36426" s="2"/>
    </row>
    <row r="36427" spans="76:76">
      <c r="BX36427" s="2"/>
    </row>
    <row r="36428" spans="76:76">
      <c r="BX36428" s="2"/>
    </row>
    <row r="36429" spans="76:76">
      <c r="BX36429" s="2"/>
    </row>
    <row r="36430" spans="76:76">
      <c r="BX36430" s="2"/>
    </row>
    <row r="36431" spans="76:76">
      <c r="BX36431" s="2"/>
    </row>
    <row r="36432" spans="76:76">
      <c r="BX36432" s="2"/>
    </row>
    <row r="36433" spans="76:76">
      <c r="BX36433" s="2"/>
    </row>
    <row r="36434" spans="76:76">
      <c r="BX36434" s="2"/>
    </row>
    <row r="36435" spans="76:76">
      <c r="BX36435" s="2"/>
    </row>
    <row r="36436" spans="76:76">
      <c r="BX36436" s="2"/>
    </row>
    <row r="36437" spans="76:76">
      <c r="BX36437" s="2"/>
    </row>
    <row r="36438" spans="76:76">
      <c r="BX36438" s="2"/>
    </row>
    <row r="36439" spans="76:76">
      <c r="BX36439" s="2"/>
    </row>
    <row r="36440" spans="76:76">
      <c r="BX36440" s="2"/>
    </row>
    <row r="36441" spans="76:76">
      <c r="BX36441" s="2"/>
    </row>
    <row r="36442" spans="76:76">
      <c r="BX36442" s="2"/>
    </row>
    <row r="36443" spans="76:76">
      <c r="BX36443" s="2"/>
    </row>
    <row r="36444" spans="76:76">
      <c r="BX36444" s="2"/>
    </row>
    <row r="36445" spans="76:76">
      <c r="BX36445" s="2"/>
    </row>
    <row r="36446" spans="76:76">
      <c r="BX36446" s="2"/>
    </row>
    <row r="36447" spans="76:76">
      <c r="BX36447" s="2"/>
    </row>
    <row r="36448" spans="76:76">
      <c r="BX36448" s="2"/>
    </row>
    <row r="36449" spans="76:76">
      <c r="BX36449" s="2"/>
    </row>
    <row r="36450" spans="76:76">
      <c r="BX36450" s="2"/>
    </row>
    <row r="36451" spans="76:76">
      <c r="BX36451" s="2"/>
    </row>
    <row r="36452" spans="76:76">
      <c r="BX36452" s="2"/>
    </row>
    <row r="36453" spans="76:76">
      <c r="BX36453" s="2"/>
    </row>
    <row r="36454" spans="76:76">
      <c r="BX36454" s="2"/>
    </row>
    <row r="36455" spans="76:76">
      <c r="BX36455" s="2"/>
    </row>
    <row r="36456" spans="76:76">
      <c r="BX36456" s="2"/>
    </row>
    <row r="36457" spans="76:76">
      <c r="BX36457" s="2"/>
    </row>
    <row r="36458" spans="76:76">
      <c r="BX36458" s="2"/>
    </row>
    <row r="36459" spans="76:76">
      <c r="BX36459" s="2"/>
    </row>
    <row r="36460" spans="76:76">
      <c r="BX36460" s="2"/>
    </row>
    <row r="36461" spans="76:76">
      <c r="BX36461" s="2"/>
    </row>
    <row r="36462" spans="76:76">
      <c r="BX36462" s="2"/>
    </row>
    <row r="36463" spans="76:76">
      <c r="BX36463" s="2"/>
    </row>
    <row r="36464" spans="76:76">
      <c r="BX36464" s="2"/>
    </row>
    <row r="36465" spans="76:76">
      <c r="BX36465" s="2"/>
    </row>
    <row r="36466" spans="76:76">
      <c r="BX36466" s="2"/>
    </row>
    <row r="36467" spans="76:76">
      <c r="BX36467" s="2"/>
    </row>
    <row r="36468" spans="76:76">
      <c r="BX36468" s="2"/>
    </row>
    <row r="36469" spans="76:76">
      <c r="BX36469" s="2"/>
    </row>
    <row r="36470" spans="76:76">
      <c r="BX36470" s="2"/>
    </row>
    <row r="36471" spans="76:76">
      <c r="BX36471" s="2"/>
    </row>
    <row r="36472" spans="76:76">
      <c r="BX36472" s="2"/>
    </row>
    <row r="36473" spans="76:76">
      <c r="BX36473" s="2"/>
    </row>
    <row r="36474" spans="76:76">
      <c r="BX36474" s="2"/>
    </row>
    <row r="36475" spans="76:76">
      <c r="BX36475" s="2"/>
    </row>
    <row r="36476" spans="76:76">
      <c r="BX36476" s="2"/>
    </row>
    <row r="36477" spans="76:76">
      <c r="BX36477" s="2"/>
    </row>
    <row r="36478" spans="76:76">
      <c r="BX36478" s="2"/>
    </row>
    <row r="36479" spans="76:76">
      <c r="BX36479" s="2"/>
    </row>
    <row r="36480" spans="76:76">
      <c r="BX36480" s="2"/>
    </row>
    <row r="36481" spans="76:76">
      <c r="BX36481" s="2"/>
    </row>
    <row r="36482" spans="76:76">
      <c r="BX36482" s="2"/>
    </row>
    <row r="36483" spans="76:76">
      <c r="BX36483" s="2"/>
    </row>
    <row r="36484" spans="76:76">
      <c r="BX36484" s="2"/>
    </row>
    <row r="36485" spans="76:76">
      <c r="BX36485" s="2"/>
    </row>
    <row r="36486" spans="76:76">
      <c r="BX36486" s="2"/>
    </row>
    <row r="36487" spans="76:76">
      <c r="BX36487" s="2"/>
    </row>
    <row r="36488" spans="76:76">
      <c r="BX36488" s="2"/>
    </row>
    <row r="36489" spans="76:76">
      <c r="BX36489" s="2"/>
    </row>
    <row r="36490" spans="76:76">
      <c r="BX36490" s="2"/>
    </row>
    <row r="36491" spans="76:76">
      <c r="BX36491" s="2"/>
    </row>
    <row r="36492" spans="76:76">
      <c r="BX36492" s="2"/>
    </row>
    <row r="36493" spans="76:76">
      <c r="BX36493" s="2"/>
    </row>
    <row r="36494" spans="76:76">
      <c r="BX36494" s="2"/>
    </row>
    <row r="36495" spans="76:76">
      <c r="BX36495" s="2"/>
    </row>
    <row r="36496" spans="76:76">
      <c r="BX36496" s="2"/>
    </row>
    <row r="36497" spans="76:76">
      <c r="BX36497" s="2"/>
    </row>
    <row r="36498" spans="76:76">
      <c r="BX36498" s="2"/>
    </row>
    <row r="36499" spans="76:76">
      <c r="BX36499" s="2"/>
    </row>
    <row r="36500" spans="76:76">
      <c r="BX36500" s="2"/>
    </row>
    <row r="36501" spans="76:76">
      <c r="BX36501" s="2"/>
    </row>
    <row r="36502" spans="76:76">
      <c r="BX36502" s="2"/>
    </row>
    <row r="36503" spans="76:76">
      <c r="BX36503" s="2"/>
    </row>
    <row r="36504" spans="76:76">
      <c r="BX36504" s="2"/>
    </row>
    <row r="36505" spans="76:76">
      <c r="BX36505" s="2"/>
    </row>
    <row r="36506" spans="76:76">
      <c r="BX36506" s="2"/>
    </row>
    <row r="36507" spans="76:76">
      <c r="BX36507" s="2"/>
    </row>
    <row r="36508" spans="76:76">
      <c r="BX36508" s="2"/>
    </row>
    <row r="36509" spans="76:76">
      <c r="BX36509" s="2"/>
    </row>
    <row r="36510" spans="76:76">
      <c r="BX36510" s="2"/>
    </row>
    <row r="36511" spans="76:76">
      <c r="BX36511" s="2"/>
    </row>
    <row r="36512" spans="76:76">
      <c r="BX36512" s="2"/>
    </row>
    <row r="36513" spans="76:76">
      <c r="BX36513" s="2"/>
    </row>
    <row r="36514" spans="76:76">
      <c r="BX36514" s="2"/>
    </row>
    <row r="36515" spans="76:76">
      <c r="BX36515" s="2"/>
    </row>
    <row r="36516" spans="76:76">
      <c r="BX36516" s="2"/>
    </row>
    <row r="36517" spans="76:76">
      <c r="BX36517" s="2"/>
    </row>
    <row r="36518" spans="76:76">
      <c r="BX36518" s="2"/>
    </row>
    <row r="36519" spans="76:76">
      <c r="BX36519" s="2"/>
    </row>
    <row r="36520" spans="76:76">
      <c r="BX36520" s="2"/>
    </row>
    <row r="36521" spans="76:76">
      <c r="BX36521" s="2"/>
    </row>
    <row r="36522" spans="76:76">
      <c r="BX36522" s="2"/>
    </row>
    <row r="36523" spans="76:76">
      <c r="BX36523" s="2"/>
    </row>
    <row r="36524" spans="76:76">
      <c r="BX36524" s="2"/>
    </row>
    <row r="36525" spans="76:76">
      <c r="BX36525" s="2"/>
    </row>
    <row r="36526" spans="76:76">
      <c r="BX36526" s="2"/>
    </row>
    <row r="36527" spans="76:76">
      <c r="BX36527" s="2"/>
    </row>
    <row r="36528" spans="76:76">
      <c r="BX36528" s="2"/>
    </row>
    <row r="36529" spans="76:76">
      <c r="BX36529" s="2"/>
    </row>
    <row r="36530" spans="76:76">
      <c r="BX36530" s="2"/>
    </row>
    <row r="36531" spans="76:76">
      <c r="BX36531" s="2"/>
    </row>
    <row r="36532" spans="76:76">
      <c r="BX36532" s="2"/>
    </row>
    <row r="36533" spans="76:76">
      <c r="BX36533" s="2"/>
    </row>
    <row r="36534" spans="76:76">
      <c r="BX36534" s="2"/>
    </row>
    <row r="36535" spans="76:76">
      <c r="BX36535" s="2"/>
    </row>
    <row r="36536" spans="76:76">
      <c r="BX36536" s="2"/>
    </row>
    <row r="36537" spans="76:76">
      <c r="BX36537" s="2"/>
    </row>
    <row r="36538" spans="76:76">
      <c r="BX36538" s="2"/>
    </row>
    <row r="36539" spans="76:76">
      <c r="BX36539" s="2"/>
    </row>
    <row r="36540" spans="76:76">
      <c r="BX36540" s="2"/>
    </row>
    <row r="36541" spans="76:76">
      <c r="BX36541" s="2"/>
    </row>
    <row r="36542" spans="76:76">
      <c r="BX36542" s="2"/>
    </row>
    <row r="36543" spans="76:76">
      <c r="BX36543" s="2"/>
    </row>
    <row r="36544" spans="76:76">
      <c r="BX36544" s="2"/>
    </row>
    <row r="36545" spans="76:76">
      <c r="BX36545" s="2"/>
    </row>
    <row r="36546" spans="76:76">
      <c r="BX36546" s="2"/>
    </row>
    <row r="36547" spans="76:76">
      <c r="BX36547" s="2"/>
    </row>
    <row r="36548" spans="76:76">
      <c r="BX36548" s="2"/>
    </row>
    <row r="36549" spans="76:76">
      <c r="BX36549" s="2"/>
    </row>
    <row r="36550" spans="76:76">
      <c r="BX36550" s="2"/>
    </row>
    <row r="36551" spans="76:76">
      <c r="BX36551" s="2"/>
    </row>
    <row r="36552" spans="76:76">
      <c r="BX36552" s="2"/>
    </row>
    <row r="36553" spans="76:76">
      <c r="BX36553" s="2"/>
    </row>
    <row r="36554" spans="76:76">
      <c r="BX36554" s="2"/>
    </row>
    <row r="36555" spans="76:76">
      <c r="BX36555" s="2"/>
    </row>
    <row r="36556" spans="76:76">
      <c r="BX36556" s="2"/>
    </row>
    <row r="36557" spans="76:76">
      <c r="BX36557" s="2"/>
    </row>
    <row r="36558" spans="76:76">
      <c r="BX36558" s="2"/>
    </row>
    <row r="36559" spans="76:76">
      <c r="BX36559" s="2"/>
    </row>
    <row r="36560" spans="76:76">
      <c r="BX36560" s="2"/>
    </row>
    <row r="36561" spans="76:76">
      <c r="BX36561" s="2"/>
    </row>
    <row r="36562" spans="76:76">
      <c r="BX36562" s="2"/>
    </row>
    <row r="36563" spans="76:76">
      <c r="BX36563" s="2"/>
    </row>
    <row r="36564" spans="76:76">
      <c r="BX36564" s="2"/>
    </row>
    <row r="36565" spans="76:76">
      <c r="BX36565" s="2"/>
    </row>
    <row r="36566" spans="76:76">
      <c r="BX36566" s="2"/>
    </row>
    <row r="36567" spans="76:76">
      <c r="BX36567" s="2"/>
    </row>
    <row r="36568" spans="76:76">
      <c r="BX36568" s="2"/>
    </row>
    <row r="36569" spans="76:76">
      <c r="BX36569" s="2"/>
    </row>
    <row r="36570" spans="76:76">
      <c r="BX36570" s="2"/>
    </row>
    <row r="36571" spans="76:76">
      <c r="BX36571" s="2"/>
    </row>
    <row r="36572" spans="76:76">
      <c r="BX36572" s="2"/>
    </row>
    <row r="36573" spans="76:76">
      <c r="BX36573" s="2"/>
    </row>
    <row r="36574" spans="76:76">
      <c r="BX36574" s="2"/>
    </row>
    <row r="36575" spans="76:76">
      <c r="BX36575" s="2"/>
    </row>
    <row r="36576" spans="76:76">
      <c r="BX36576" s="2"/>
    </row>
    <row r="36577" spans="76:76">
      <c r="BX36577" s="2"/>
    </row>
    <row r="36578" spans="76:76">
      <c r="BX36578" s="2"/>
    </row>
    <row r="36579" spans="76:76">
      <c r="BX36579" s="2"/>
    </row>
    <row r="36580" spans="76:76">
      <c r="BX36580" s="2"/>
    </row>
    <row r="36581" spans="76:76">
      <c r="BX36581" s="2"/>
    </row>
    <row r="36582" spans="76:76">
      <c r="BX36582" s="2"/>
    </row>
    <row r="36583" spans="76:76">
      <c r="BX36583" s="2"/>
    </row>
    <row r="36584" spans="76:76">
      <c r="BX36584" s="2"/>
    </row>
    <row r="36585" spans="76:76">
      <c r="BX36585" s="2"/>
    </row>
    <row r="36586" spans="76:76">
      <c r="BX36586" s="2"/>
    </row>
    <row r="36587" spans="76:76">
      <c r="BX36587" s="2"/>
    </row>
    <row r="36588" spans="76:76">
      <c r="BX36588" s="2"/>
    </row>
    <row r="36589" spans="76:76">
      <c r="BX36589" s="2"/>
    </row>
    <row r="36590" spans="76:76">
      <c r="BX36590" s="2"/>
    </row>
    <row r="36591" spans="76:76">
      <c r="BX36591" s="2"/>
    </row>
    <row r="36592" spans="76:76">
      <c r="BX36592" s="2"/>
    </row>
    <row r="36593" spans="76:76">
      <c r="BX36593" s="2"/>
    </row>
    <row r="36594" spans="76:76">
      <c r="BX36594" s="2"/>
    </row>
    <row r="36595" spans="76:76">
      <c r="BX36595" s="2"/>
    </row>
    <row r="36596" spans="76:76">
      <c r="BX36596" s="2"/>
    </row>
    <row r="36597" spans="76:76">
      <c r="BX36597" s="2"/>
    </row>
    <row r="36598" spans="76:76">
      <c r="BX36598" s="2"/>
    </row>
    <row r="36599" spans="76:76">
      <c r="BX36599" s="2"/>
    </row>
    <row r="36600" spans="76:76">
      <c r="BX36600" s="2"/>
    </row>
    <row r="36601" spans="76:76">
      <c r="BX36601" s="2"/>
    </row>
    <row r="36602" spans="76:76">
      <c r="BX36602" s="2"/>
    </row>
    <row r="36603" spans="76:76">
      <c r="BX36603" s="2"/>
    </row>
    <row r="36604" spans="76:76">
      <c r="BX36604" s="2"/>
    </row>
    <row r="36605" spans="76:76">
      <c r="BX36605" s="2"/>
    </row>
    <row r="36606" spans="76:76">
      <c r="BX36606" s="2"/>
    </row>
    <row r="36607" spans="76:76">
      <c r="BX36607" s="2"/>
    </row>
    <row r="36608" spans="76:76">
      <c r="BX36608" s="2"/>
    </row>
    <row r="36609" spans="76:76">
      <c r="BX36609" s="2"/>
    </row>
    <row r="36610" spans="76:76">
      <c r="BX36610" s="2"/>
    </row>
    <row r="36611" spans="76:76">
      <c r="BX36611" s="2"/>
    </row>
    <row r="36612" spans="76:76">
      <c r="BX36612" s="2"/>
    </row>
    <row r="36613" spans="76:76">
      <c r="BX36613" s="2"/>
    </row>
    <row r="36614" spans="76:76">
      <c r="BX36614" s="2"/>
    </row>
    <row r="36615" spans="76:76">
      <c r="BX36615" s="2"/>
    </row>
    <row r="36616" spans="76:76">
      <c r="BX36616" s="2"/>
    </row>
    <row r="36617" spans="76:76">
      <c r="BX36617" s="2"/>
    </row>
    <row r="36618" spans="76:76">
      <c r="BX36618" s="2"/>
    </row>
    <row r="36619" spans="76:76">
      <c r="BX36619" s="2"/>
    </row>
    <row r="36620" spans="76:76">
      <c r="BX36620" s="2"/>
    </row>
    <row r="36621" spans="76:76">
      <c r="BX36621" s="2"/>
    </row>
    <row r="36622" spans="76:76">
      <c r="BX36622" s="2"/>
    </row>
    <row r="36623" spans="76:76">
      <c r="BX36623" s="2"/>
    </row>
    <row r="36624" spans="76:76">
      <c r="BX36624" s="2"/>
    </row>
    <row r="36625" spans="76:76">
      <c r="BX36625" s="2"/>
    </row>
    <row r="36626" spans="76:76">
      <c r="BX36626" s="2"/>
    </row>
    <row r="36627" spans="76:76">
      <c r="BX36627" s="2"/>
    </row>
    <row r="36628" spans="76:76">
      <c r="BX36628" s="2"/>
    </row>
    <row r="36629" spans="76:76">
      <c r="BX36629" s="2"/>
    </row>
    <row r="36630" spans="76:76">
      <c r="BX36630" s="2"/>
    </row>
    <row r="36631" spans="76:76">
      <c r="BX36631" s="2"/>
    </row>
    <row r="36632" spans="76:76">
      <c r="BX36632" s="2"/>
    </row>
    <row r="36633" spans="76:76">
      <c r="BX36633" s="2"/>
    </row>
    <row r="36634" spans="76:76">
      <c r="BX36634" s="2"/>
    </row>
    <row r="36635" spans="76:76">
      <c r="BX36635" s="2"/>
    </row>
    <row r="36636" spans="76:76">
      <c r="BX36636" s="2"/>
    </row>
    <row r="36637" spans="76:76">
      <c r="BX36637" s="2"/>
    </row>
    <row r="36638" spans="76:76">
      <c r="BX36638" s="2"/>
    </row>
    <row r="36639" spans="76:76">
      <c r="BX36639" s="2"/>
    </row>
    <row r="36640" spans="76:76">
      <c r="BX36640" s="2"/>
    </row>
    <row r="36641" spans="76:76">
      <c r="BX36641" s="2"/>
    </row>
    <row r="36642" spans="76:76">
      <c r="BX36642" s="2"/>
    </row>
    <row r="36643" spans="76:76">
      <c r="BX36643" s="2"/>
    </row>
    <row r="36644" spans="76:76">
      <c r="BX36644" s="2"/>
    </row>
    <row r="36645" spans="76:76">
      <c r="BX36645" s="2"/>
    </row>
    <row r="36646" spans="76:76">
      <c r="BX36646" s="2"/>
    </row>
    <row r="36647" spans="76:76">
      <c r="BX36647" s="2"/>
    </row>
    <row r="36648" spans="76:76">
      <c r="BX36648" s="2"/>
    </row>
    <row r="36649" spans="76:76">
      <c r="BX36649" s="2"/>
    </row>
    <row r="36650" spans="76:76">
      <c r="BX36650" s="2"/>
    </row>
    <row r="36651" spans="76:76">
      <c r="BX36651" s="2"/>
    </row>
    <row r="36652" spans="76:76">
      <c r="BX36652" s="2"/>
    </row>
    <row r="36653" spans="76:76">
      <c r="BX36653" s="2"/>
    </row>
    <row r="36654" spans="76:76">
      <c r="BX36654" s="2"/>
    </row>
    <row r="36655" spans="76:76">
      <c r="BX36655" s="2"/>
    </row>
    <row r="36656" spans="76:76">
      <c r="BX36656" s="2"/>
    </row>
    <row r="36657" spans="76:76">
      <c r="BX36657" s="2"/>
    </row>
    <row r="36658" spans="76:76">
      <c r="BX36658" s="2"/>
    </row>
    <row r="36659" spans="76:76">
      <c r="BX36659" s="2"/>
    </row>
    <row r="36660" spans="76:76">
      <c r="BX36660" s="2"/>
    </row>
    <row r="36661" spans="76:76">
      <c r="BX36661" s="2"/>
    </row>
    <row r="36662" spans="76:76">
      <c r="BX36662" s="2"/>
    </row>
    <row r="36663" spans="76:76">
      <c r="BX36663" s="2"/>
    </row>
    <row r="36664" spans="76:76">
      <c r="BX36664" s="2"/>
    </row>
    <row r="36665" spans="76:76">
      <c r="BX36665" s="2"/>
    </row>
    <row r="36666" spans="76:76">
      <c r="BX36666" s="2"/>
    </row>
    <row r="36667" spans="76:76">
      <c r="BX36667" s="2"/>
    </row>
    <row r="36668" spans="76:76">
      <c r="BX36668" s="2"/>
    </row>
    <row r="36669" spans="76:76">
      <c r="BX36669" s="2"/>
    </row>
    <row r="36670" spans="76:76">
      <c r="BX36670" s="2"/>
    </row>
    <row r="36671" spans="76:76">
      <c r="BX36671" s="2"/>
    </row>
    <row r="36672" spans="76:76">
      <c r="BX36672" s="2"/>
    </row>
    <row r="36673" spans="76:76">
      <c r="BX36673" s="2"/>
    </row>
    <row r="36674" spans="76:76">
      <c r="BX36674" s="2"/>
    </row>
    <row r="36675" spans="76:76">
      <c r="BX36675" s="2"/>
    </row>
    <row r="36676" spans="76:76">
      <c r="BX36676" s="2"/>
    </row>
    <row r="36677" spans="76:76">
      <c r="BX36677" s="2"/>
    </row>
    <row r="36678" spans="76:76">
      <c r="BX36678" s="2"/>
    </row>
    <row r="36679" spans="76:76">
      <c r="BX36679" s="2"/>
    </row>
    <row r="36680" spans="76:76">
      <c r="BX36680" s="2"/>
    </row>
    <row r="36681" spans="76:76">
      <c r="BX36681" s="2"/>
    </row>
    <row r="36682" spans="76:76">
      <c r="BX36682" s="2"/>
    </row>
    <row r="36683" spans="76:76">
      <c r="BX36683" s="2"/>
    </row>
    <row r="36684" spans="76:76">
      <c r="BX36684" s="2"/>
    </row>
    <row r="36685" spans="76:76">
      <c r="BX36685" s="2"/>
    </row>
    <row r="36686" spans="76:76">
      <c r="BX36686" s="2"/>
    </row>
    <row r="36687" spans="76:76">
      <c r="BX36687" s="2"/>
    </row>
    <row r="36688" spans="76:76">
      <c r="BX36688" s="2"/>
    </row>
    <row r="36689" spans="76:76">
      <c r="BX36689" s="2"/>
    </row>
    <row r="36690" spans="76:76">
      <c r="BX36690" s="2"/>
    </row>
    <row r="36691" spans="76:76">
      <c r="BX36691" s="2"/>
    </row>
    <row r="36692" spans="76:76">
      <c r="BX36692" s="2"/>
    </row>
    <row r="36693" spans="76:76">
      <c r="BX36693" s="2"/>
    </row>
    <row r="36694" spans="76:76">
      <c r="BX36694" s="2"/>
    </row>
    <row r="36695" spans="76:76">
      <c r="BX36695" s="2"/>
    </row>
    <row r="36696" spans="76:76">
      <c r="BX36696" s="2"/>
    </row>
    <row r="36697" spans="76:76">
      <c r="BX36697" s="2"/>
    </row>
    <row r="36698" spans="76:76">
      <c r="BX36698" s="2"/>
    </row>
    <row r="36699" spans="76:76">
      <c r="BX36699" s="2"/>
    </row>
    <row r="36700" spans="76:76">
      <c r="BX36700" s="2"/>
    </row>
    <row r="36701" spans="76:76">
      <c r="BX36701" s="2"/>
    </row>
    <row r="36702" spans="76:76">
      <c r="BX36702" s="2"/>
    </row>
    <row r="36703" spans="76:76">
      <c r="BX36703" s="2"/>
    </row>
    <row r="36704" spans="76:76">
      <c r="BX36704" s="2"/>
    </row>
    <row r="36705" spans="76:76">
      <c r="BX36705" s="2"/>
    </row>
    <row r="36706" spans="76:76">
      <c r="BX36706" s="2"/>
    </row>
    <row r="36707" spans="76:76">
      <c r="BX36707" s="2"/>
    </row>
    <row r="36708" spans="76:76">
      <c r="BX36708" s="2"/>
    </row>
    <row r="36709" spans="76:76">
      <c r="BX36709" s="2"/>
    </row>
    <row r="36710" spans="76:76">
      <c r="BX36710" s="2"/>
    </row>
    <row r="36711" spans="76:76">
      <c r="BX36711" s="2"/>
    </row>
    <row r="36712" spans="76:76">
      <c r="BX36712" s="2"/>
    </row>
    <row r="36713" spans="76:76">
      <c r="BX36713" s="2"/>
    </row>
    <row r="36714" spans="76:76">
      <c r="BX36714" s="2"/>
    </row>
    <row r="36715" spans="76:76">
      <c r="BX36715" s="2"/>
    </row>
    <row r="36716" spans="76:76">
      <c r="BX36716" s="2"/>
    </row>
    <row r="36717" spans="76:76">
      <c r="BX36717" s="2"/>
    </row>
    <row r="36718" spans="76:76">
      <c r="BX36718" s="2"/>
    </row>
    <row r="36719" spans="76:76">
      <c r="BX36719" s="2"/>
    </row>
    <row r="36720" spans="76:76">
      <c r="BX36720" s="2"/>
    </row>
    <row r="36721" spans="76:76">
      <c r="BX36721" s="2"/>
    </row>
    <row r="36722" spans="76:76">
      <c r="BX36722" s="2"/>
    </row>
    <row r="36723" spans="76:76">
      <c r="BX36723" s="2"/>
    </row>
    <row r="36724" spans="76:76">
      <c r="BX36724" s="2"/>
    </row>
    <row r="36725" spans="76:76">
      <c r="BX36725" s="2"/>
    </row>
    <row r="36726" spans="76:76">
      <c r="BX36726" s="2"/>
    </row>
    <row r="36727" spans="76:76">
      <c r="BX36727" s="2"/>
    </row>
    <row r="36728" spans="76:76">
      <c r="BX36728" s="2"/>
    </row>
    <row r="36729" spans="76:76">
      <c r="BX36729" s="2"/>
    </row>
    <row r="36730" spans="76:76">
      <c r="BX36730" s="2"/>
    </row>
    <row r="36731" spans="76:76">
      <c r="BX36731" s="2"/>
    </row>
    <row r="36732" spans="76:76">
      <c r="BX36732" s="2"/>
    </row>
    <row r="36733" spans="76:76">
      <c r="BX36733" s="2"/>
    </row>
    <row r="36734" spans="76:76">
      <c r="BX36734" s="2"/>
    </row>
    <row r="36735" spans="76:76">
      <c r="BX36735" s="2"/>
    </row>
    <row r="36736" spans="76:76">
      <c r="BX36736" s="2"/>
    </row>
    <row r="36737" spans="76:76">
      <c r="BX36737" s="2"/>
    </row>
    <row r="36738" spans="76:76">
      <c r="BX36738" s="2"/>
    </row>
    <row r="36739" spans="76:76">
      <c r="BX36739" s="2"/>
    </row>
    <row r="36740" spans="76:76">
      <c r="BX36740" s="2"/>
    </row>
    <row r="36741" spans="76:76">
      <c r="BX36741" s="2"/>
    </row>
    <row r="36742" spans="76:76">
      <c r="BX36742" s="2"/>
    </row>
    <row r="36743" spans="76:76">
      <c r="BX36743" s="2"/>
    </row>
    <row r="36744" spans="76:76">
      <c r="BX36744" s="2"/>
    </row>
    <row r="36745" spans="76:76">
      <c r="BX36745" s="2"/>
    </row>
    <row r="36746" spans="76:76">
      <c r="BX36746" s="2"/>
    </row>
    <row r="36747" spans="76:76">
      <c r="BX36747" s="2"/>
    </row>
    <row r="36748" spans="76:76">
      <c r="BX36748" s="2"/>
    </row>
    <row r="36749" spans="76:76">
      <c r="BX36749" s="2"/>
    </row>
    <row r="36750" spans="76:76">
      <c r="BX36750" s="2"/>
    </row>
    <row r="36751" spans="76:76">
      <c r="BX36751" s="2"/>
    </row>
    <row r="36752" spans="76:76">
      <c r="BX36752" s="2"/>
    </row>
    <row r="36753" spans="76:76">
      <c r="BX36753" s="2"/>
    </row>
    <row r="36754" spans="76:76">
      <c r="BX36754" s="2"/>
    </row>
    <row r="36755" spans="76:76">
      <c r="BX36755" s="2"/>
    </row>
    <row r="36756" spans="76:76">
      <c r="BX36756" s="2"/>
    </row>
    <row r="36757" spans="76:76">
      <c r="BX36757" s="2"/>
    </row>
    <row r="36758" spans="76:76">
      <c r="BX36758" s="2"/>
    </row>
    <row r="36759" spans="76:76">
      <c r="BX36759" s="2"/>
    </row>
    <row r="36760" spans="76:76">
      <c r="BX36760" s="2"/>
    </row>
    <row r="36761" spans="76:76">
      <c r="BX36761" s="2"/>
    </row>
    <row r="36762" spans="76:76">
      <c r="BX36762" s="2"/>
    </row>
    <row r="36763" spans="76:76">
      <c r="BX36763" s="2"/>
    </row>
    <row r="36764" spans="76:76">
      <c r="BX36764" s="2"/>
    </row>
    <row r="36765" spans="76:76">
      <c r="BX36765" s="2"/>
    </row>
    <row r="36766" spans="76:76">
      <c r="BX36766" s="2"/>
    </row>
    <row r="36767" spans="76:76">
      <c r="BX36767" s="2"/>
    </row>
    <row r="36768" spans="76:76">
      <c r="BX36768" s="2"/>
    </row>
    <row r="36769" spans="76:76">
      <c r="BX36769" s="2"/>
    </row>
    <row r="36770" spans="76:76">
      <c r="BX36770" s="2"/>
    </row>
    <row r="36771" spans="76:76">
      <c r="BX36771" s="2"/>
    </row>
    <row r="36772" spans="76:76">
      <c r="BX36772" s="2"/>
    </row>
    <row r="36773" spans="76:76">
      <c r="BX36773" s="2"/>
    </row>
    <row r="36774" spans="76:76">
      <c r="BX36774" s="2"/>
    </row>
    <row r="36775" spans="76:76">
      <c r="BX36775" s="2"/>
    </row>
    <row r="36776" spans="76:76">
      <c r="BX36776" s="2"/>
    </row>
    <row r="36777" spans="76:76">
      <c r="BX36777" s="2"/>
    </row>
    <row r="36778" spans="76:76">
      <c r="BX36778" s="2"/>
    </row>
    <row r="36779" spans="76:76">
      <c r="BX36779" s="2"/>
    </row>
    <row r="36780" spans="76:76">
      <c r="BX36780" s="2"/>
    </row>
    <row r="36781" spans="76:76">
      <c r="BX36781" s="2"/>
    </row>
    <row r="36782" spans="76:76">
      <c r="BX36782" s="2"/>
    </row>
    <row r="36783" spans="76:76">
      <c r="BX36783" s="2"/>
    </row>
    <row r="36784" spans="76:76">
      <c r="BX36784" s="2"/>
    </row>
    <row r="36785" spans="76:76">
      <c r="BX36785" s="2"/>
    </row>
    <row r="36786" spans="76:76">
      <c r="BX36786" s="2"/>
    </row>
    <row r="36787" spans="76:76">
      <c r="BX36787" s="2"/>
    </row>
    <row r="36788" spans="76:76">
      <c r="BX36788" s="2"/>
    </row>
    <row r="36789" spans="76:76">
      <c r="BX36789" s="2"/>
    </row>
    <row r="36790" spans="76:76">
      <c r="BX36790" s="2"/>
    </row>
    <row r="36791" spans="76:76">
      <c r="BX36791" s="2"/>
    </row>
    <row r="36792" spans="76:76">
      <c r="BX36792" s="2"/>
    </row>
    <row r="36793" spans="76:76">
      <c r="BX36793" s="2"/>
    </row>
    <row r="36794" spans="76:76">
      <c r="BX36794" s="2"/>
    </row>
    <row r="36795" spans="76:76">
      <c r="BX36795" s="2"/>
    </row>
    <row r="36796" spans="76:76">
      <c r="BX36796" s="2"/>
    </row>
    <row r="36797" spans="76:76">
      <c r="BX36797" s="2"/>
    </row>
    <row r="36798" spans="76:76">
      <c r="BX36798" s="2"/>
    </row>
    <row r="36799" spans="76:76">
      <c r="BX36799" s="2"/>
    </row>
    <row r="36800" spans="76:76">
      <c r="BX36800" s="2"/>
    </row>
    <row r="36801" spans="76:76">
      <c r="BX36801" s="2"/>
    </row>
    <row r="36802" spans="76:76">
      <c r="BX36802" s="2"/>
    </row>
    <row r="36803" spans="76:76">
      <c r="BX36803" s="2"/>
    </row>
    <row r="36804" spans="76:76">
      <c r="BX36804" s="2"/>
    </row>
    <row r="36805" spans="76:76">
      <c r="BX36805" s="2"/>
    </row>
    <row r="36806" spans="76:76">
      <c r="BX36806" s="2"/>
    </row>
    <row r="36807" spans="76:76">
      <c r="BX36807" s="2"/>
    </row>
    <row r="36808" spans="76:76">
      <c r="BX36808" s="2"/>
    </row>
    <row r="36809" spans="76:76">
      <c r="BX36809" s="2"/>
    </row>
    <row r="36810" spans="76:76">
      <c r="BX36810" s="2"/>
    </row>
    <row r="36811" spans="76:76">
      <c r="BX36811" s="2"/>
    </row>
    <row r="36812" spans="76:76">
      <c r="BX36812" s="2"/>
    </row>
    <row r="36813" spans="76:76">
      <c r="BX36813" s="2"/>
    </row>
    <row r="36814" spans="76:76">
      <c r="BX36814" s="2"/>
    </row>
    <row r="36815" spans="76:76">
      <c r="BX36815" s="2"/>
    </row>
    <row r="36816" spans="76:76">
      <c r="BX36816" s="2"/>
    </row>
    <row r="36817" spans="76:76">
      <c r="BX36817" s="2"/>
    </row>
    <row r="36818" spans="76:76">
      <c r="BX36818" s="2"/>
    </row>
    <row r="36819" spans="76:76">
      <c r="BX36819" s="2"/>
    </row>
    <row r="36820" spans="76:76">
      <c r="BX36820" s="2"/>
    </row>
    <row r="36821" spans="76:76">
      <c r="BX36821" s="2"/>
    </row>
    <row r="36822" spans="76:76">
      <c r="BX36822" s="2"/>
    </row>
    <row r="36823" spans="76:76">
      <c r="BX36823" s="2"/>
    </row>
    <row r="36824" spans="76:76">
      <c r="BX36824" s="2"/>
    </row>
    <row r="36825" spans="76:76">
      <c r="BX36825" s="2"/>
    </row>
    <row r="36826" spans="76:76">
      <c r="BX36826" s="2"/>
    </row>
    <row r="36827" spans="76:76">
      <c r="BX36827" s="2"/>
    </row>
    <row r="36828" spans="76:76">
      <c r="BX36828" s="2"/>
    </row>
    <row r="36829" spans="76:76">
      <c r="BX36829" s="2"/>
    </row>
    <row r="36830" spans="76:76">
      <c r="BX36830" s="2"/>
    </row>
    <row r="36831" spans="76:76">
      <c r="BX36831" s="2"/>
    </row>
    <row r="36832" spans="76:76">
      <c r="BX36832" s="2"/>
    </row>
    <row r="36833" spans="76:76">
      <c r="BX36833" s="2"/>
    </row>
    <row r="36834" spans="76:76">
      <c r="BX36834" s="2"/>
    </row>
    <row r="36835" spans="76:76">
      <c r="BX36835" s="2"/>
    </row>
    <row r="36836" spans="76:76">
      <c r="BX36836" s="2"/>
    </row>
    <row r="36837" spans="76:76">
      <c r="BX36837" s="2"/>
    </row>
    <row r="36838" spans="76:76">
      <c r="BX36838" s="2"/>
    </row>
    <row r="36839" spans="76:76">
      <c r="BX36839" s="2"/>
    </row>
    <row r="36840" spans="76:76">
      <c r="BX36840" s="2"/>
    </row>
    <row r="36841" spans="76:76">
      <c r="BX36841" s="2"/>
    </row>
    <row r="36842" spans="76:76">
      <c r="BX36842" s="2"/>
    </row>
    <row r="36843" spans="76:76">
      <c r="BX36843" s="2"/>
    </row>
    <row r="36844" spans="76:76">
      <c r="BX36844" s="2"/>
    </row>
    <row r="36845" spans="76:76">
      <c r="BX36845" s="2"/>
    </row>
    <row r="36846" spans="76:76">
      <c r="BX36846" s="2"/>
    </row>
    <row r="36847" spans="76:76">
      <c r="BX36847" s="2"/>
    </row>
    <row r="36848" spans="76:76">
      <c r="BX36848" s="2"/>
    </row>
    <row r="36849" spans="76:76">
      <c r="BX36849" s="2"/>
    </row>
    <row r="36850" spans="76:76">
      <c r="BX36850" s="2"/>
    </row>
    <row r="36851" spans="76:76">
      <c r="BX36851" s="2"/>
    </row>
    <row r="36852" spans="76:76">
      <c r="BX36852" s="2"/>
    </row>
    <row r="36853" spans="76:76">
      <c r="BX36853" s="2"/>
    </row>
    <row r="36854" spans="76:76">
      <c r="BX36854" s="2"/>
    </row>
    <row r="36855" spans="76:76">
      <c r="BX36855" s="2"/>
    </row>
    <row r="36856" spans="76:76">
      <c r="BX36856" s="2"/>
    </row>
    <row r="36857" spans="76:76">
      <c r="BX36857" s="2"/>
    </row>
    <row r="36858" spans="76:76">
      <c r="BX36858" s="2"/>
    </row>
    <row r="36859" spans="76:76">
      <c r="BX36859" s="2"/>
    </row>
    <row r="36860" spans="76:76">
      <c r="BX36860" s="2"/>
    </row>
    <row r="36861" spans="76:76">
      <c r="BX36861" s="2"/>
    </row>
    <row r="36862" spans="76:76">
      <c r="BX36862" s="2"/>
    </row>
    <row r="36863" spans="76:76">
      <c r="BX36863" s="2"/>
    </row>
    <row r="36864" spans="76:76">
      <c r="BX36864" s="2"/>
    </row>
    <row r="36865" spans="76:76">
      <c r="BX36865" s="2"/>
    </row>
    <row r="36866" spans="76:76">
      <c r="BX36866" s="2"/>
    </row>
    <row r="36867" spans="76:76">
      <c r="BX36867" s="2"/>
    </row>
    <row r="36868" spans="76:76">
      <c r="BX36868" s="2"/>
    </row>
    <row r="36869" spans="76:76">
      <c r="BX36869" s="2"/>
    </row>
    <row r="36870" spans="76:76">
      <c r="BX36870" s="2"/>
    </row>
    <row r="36871" spans="76:76">
      <c r="BX36871" s="2"/>
    </row>
    <row r="36872" spans="76:76">
      <c r="BX36872" s="2"/>
    </row>
    <row r="36873" spans="76:76">
      <c r="BX36873" s="2"/>
    </row>
    <row r="36874" spans="76:76">
      <c r="BX36874" s="2"/>
    </row>
    <row r="36875" spans="76:76">
      <c r="BX36875" s="2"/>
    </row>
    <row r="36876" spans="76:76">
      <c r="BX36876" s="2"/>
    </row>
    <row r="36877" spans="76:76">
      <c r="BX36877" s="2"/>
    </row>
    <row r="36878" spans="76:76">
      <c r="BX36878" s="2"/>
    </row>
    <row r="36879" spans="76:76">
      <c r="BX36879" s="2"/>
    </row>
    <row r="36880" spans="76:76">
      <c r="BX36880" s="2"/>
    </row>
    <row r="36881" spans="76:76">
      <c r="BX36881" s="2"/>
    </row>
    <row r="36882" spans="76:76">
      <c r="BX36882" s="2"/>
    </row>
    <row r="36883" spans="76:76">
      <c r="BX36883" s="2"/>
    </row>
    <row r="36884" spans="76:76">
      <c r="BX36884" s="2"/>
    </row>
    <row r="36885" spans="76:76">
      <c r="BX36885" s="2"/>
    </row>
    <row r="36886" spans="76:76">
      <c r="BX36886" s="2"/>
    </row>
    <row r="36887" spans="76:76">
      <c r="BX36887" s="2"/>
    </row>
    <row r="36888" spans="76:76">
      <c r="BX36888" s="2"/>
    </row>
    <row r="36889" spans="76:76">
      <c r="BX36889" s="2"/>
    </row>
    <row r="36890" spans="76:76">
      <c r="BX36890" s="2"/>
    </row>
    <row r="36891" spans="76:76">
      <c r="BX36891" s="2"/>
    </row>
    <row r="36892" spans="76:76">
      <c r="BX36892" s="2"/>
    </row>
    <row r="36893" spans="76:76">
      <c r="BX36893" s="2"/>
    </row>
    <row r="36894" spans="76:76">
      <c r="BX36894" s="2"/>
    </row>
    <row r="36895" spans="76:76">
      <c r="BX36895" s="2"/>
    </row>
    <row r="36896" spans="76:76">
      <c r="BX36896" s="2"/>
    </row>
    <row r="36897" spans="76:76">
      <c r="BX36897" s="2"/>
    </row>
    <row r="36898" spans="76:76">
      <c r="BX36898" s="2"/>
    </row>
    <row r="36899" spans="76:76">
      <c r="BX36899" s="2"/>
    </row>
    <row r="36900" spans="76:76">
      <c r="BX36900" s="2"/>
    </row>
    <row r="36901" spans="76:76">
      <c r="BX36901" s="2"/>
    </row>
    <row r="36902" spans="76:76">
      <c r="BX36902" s="2"/>
    </row>
    <row r="36903" spans="76:76">
      <c r="BX36903" s="2"/>
    </row>
    <row r="36904" spans="76:76">
      <c r="BX36904" s="2"/>
    </row>
    <row r="36905" spans="76:76">
      <c r="BX36905" s="2"/>
    </row>
    <row r="36906" spans="76:76">
      <c r="BX36906" s="2"/>
    </row>
    <row r="36907" spans="76:76">
      <c r="BX36907" s="2"/>
    </row>
    <row r="36908" spans="76:76">
      <c r="BX36908" s="2"/>
    </row>
    <row r="36909" spans="76:76">
      <c r="BX36909" s="2"/>
    </row>
    <row r="36910" spans="76:76">
      <c r="BX36910" s="2"/>
    </row>
    <row r="36911" spans="76:76">
      <c r="BX36911" s="2"/>
    </row>
    <row r="36912" spans="76:76">
      <c r="BX36912" s="2"/>
    </row>
    <row r="36913" spans="76:76">
      <c r="BX36913" s="2"/>
    </row>
    <row r="36914" spans="76:76">
      <c r="BX36914" s="2"/>
    </row>
    <row r="36915" spans="76:76">
      <c r="BX36915" s="2"/>
    </row>
    <row r="36916" spans="76:76">
      <c r="BX36916" s="2"/>
    </row>
    <row r="36917" spans="76:76">
      <c r="BX36917" s="2"/>
    </row>
    <row r="36918" spans="76:76">
      <c r="BX36918" s="2"/>
    </row>
    <row r="36919" spans="76:76">
      <c r="BX36919" s="2"/>
    </row>
    <row r="36920" spans="76:76">
      <c r="BX36920" s="2"/>
    </row>
    <row r="36921" spans="76:76">
      <c r="BX36921" s="2"/>
    </row>
    <row r="36922" spans="76:76">
      <c r="BX36922" s="2"/>
    </row>
    <row r="36923" spans="76:76">
      <c r="BX36923" s="2"/>
    </row>
    <row r="36924" spans="76:76">
      <c r="BX36924" s="2"/>
    </row>
    <row r="36925" spans="76:76">
      <c r="BX36925" s="2"/>
    </row>
    <row r="36926" spans="76:76">
      <c r="BX36926" s="2"/>
    </row>
    <row r="36927" spans="76:76">
      <c r="BX36927" s="2"/>
    </row>
    <row r="36928" spans="76:76">
      <c r="BX36928" s="2"/>
    </row>
    <row r="36929" spans="76:76">
      <c r="BX36929" s="2"/>
    </row>
    <row r="36930" spans="76:76">
      <c r="BX36930" s="2"/>
    </row>
    <row r="36931" spans="76:76">
      <c r="BX36931" s="2"/>
    </row>
    <row r="36932" spans="76:76">
      <c r="BX36932" s="2"/>
    </row>
    <row r="36933" spans="76:76">
      <c r="BX36933" s="2"/>
    </row>
    <row r="36934" spans="76:76">
      <c r="BX36934" s="2"/>
    </row>
    <row r="36935" spans="76:76">
      <c r="BX36935" s="2"/>
    </row>
    <row r="36936" spans="76:76">
      <c r="BX36936" s="2"/>
    </row>
    <row r="36937" spans="76:76">
      <c r="BX36937" s="2"/>
    </row>
    <row r="36938" spans="76:76">
      <c r="BX36938" s="2"/>
    </row>
    <row r="36939" spans="76:76">
      <c r="BX36939" s="2"/>
    </row>
    <row r="36940" spans="76:76">
      <c r="BX36940" s="2"/>
    </row>
    <row r="36941" spans="76:76">
      <c r="BX36941" s="2"/>
    </row>
    <row r="36942" spans="76:76">
      <c r="BX36942" s="2"/>
    </row>
    <row r="36943" spans="76:76">
      <c r="BX36943" s="2"/>
    </row>
    <row r="36944" spans="76:76">
      <c r="BX36944" s="2"/>
    </row>
    <row r="36945" spans="76:76">
      <c r="BX36945" s="2"/>
    </row>
    <row r="36946" spans="76:76">
      <c r="BX36946" s="2"/>
    </row>
    <row r="36947" spans="76:76">
      <c r="BX36947" s="2"/>
    </row>
    <row r="36948" spans="76:76">
      <c r="BX36948" s="2"/>
    </row>
    <row r="36949" spans="76:76">
      <c r="BX36949" s="2"/>
    </row>
    <row r="36950" spans="76:76">
      <c r="BX36950" s="2"/>
    </row>
    <row r="36951" spans="76:76">
      <c r="BX36951" s="2"/>
    </row>
    <row r="36952" spans="76:76">
      <c r="BX36952" s="2"/>
    </row>
    <row r="36953" spans="76:76">
      <c r="BX36953" s="2"/>
    </row>
    <row r="36954" spans="76:76">
      <c r="BX36954" s="2"/>
    </row>
    <row r="36955" spans="76:76">
      <c r="BX36955" s="2"/>
    </row>
    <row r="36956" spans="76:76">
      <c r="BX36956" s="2"/>
    </row>
    <row r="36957" spans="76:76">
      <c r="BX36957" s="2"/>
    </row>
    <row r="36958" spans="76:76">
      <c r="BX36958" s="2"/>
    </row>
    <row r="36959" spans="76:76">
      <c r="BX36959" s="2"/>
    </row>
    <row r="36960" spans="76:76">
      <c r="BX36960" s="2"/>
    </row>
    <row r="36961" spans="76:76">
      <c r="BX36961" s="2"/>
    </row>
    <row r="36962" spans="76:76">
      <c r="BX36962" s="2"/>
    </row>
    <row r="36963" spans="76:76">
      <c r="BX36963" s="2"/>
    </row>
    <row r="36964" spans="76:76">
      <c r="BX36964" s="2"/>
    </row>
    <row r="36965" spans="76:76">
      <c r="BX36965" s="2"/>
    </row>
    <row r="36966" spans="76:76">
      <c r="BX36966" s="2"/>
    </row>
    <row r="36967" spans="76:76">
      <c r="BX36967" s="2"/>
    </row>
    <row r="36968" spans="76:76">
      <c r="BX36968" s="2"/>
    </row>
    <row r="36969" spans="76:76">
      <c r="BX36969" s="2"/>
    </row>
    <row r="36970" spans="76:76">
      <c r="BX36970" s="2"/>
    </row>
    <row r="36971" spans="76:76">
      <c r="BX36971" s="2"/>
    </row>
    <row r="36972" spans="76:76">
      <c r="BX36972" s="2"/>
    </row>
    <row r="36973" spans="76:76">
      <c r="BX36973" s="2"/>
    </row>
    <row r="36974" spans="76:76">
      <c r="BX36974" s="2"/>
    </row>
    <row r="36975" spans="76:76">
      <c r="BX36975" s="2"/>
    </row>
    <row r="36976" spans="76:76">
      <c r="BX36976" s="2"/>
    </row>
    <row r="36977" spans="76:76">
      <c r="BX36977" s="2"/>
    </row>
    <row r="36978" spans="76:76">
      <c r="BX36978" s="2"/>
    </row>
    <row r="36979" spans="76:76">
      <c r="BX36979" s="2"/>
    </row>
    <row r="36980" spans="76:76">
      <c r="BX36980" s="2"/>
    </row>
    <row r="36981" spans="76:76">
      <c r="BX36981" s="2"/>
    </row>
    <row r="36982" spans="76:76">
      <c r="BX36982" s="2"/>
    </row>
    <row r="36983" spans="76:76">
      <c r="BX36983" s="2"/>
    </row>
    <row r="36984" spans="76:76">
      <c r="BX36984" s="2"/>
    </row>
    <row r="36985" spans="76:76">
      <c r="BX36985" s="2"/>
    </row>
    <row r="36986" spans="76:76">
      <c r="BX36986" s="2"/>
    </row>
    <row r="36987" spans="76:76">
      <c r="BX36987" s="2"/>
    </row>
    <row r="36988" spans="76:76">
      <c r="BX36988" s="2"/>
    </row>
    <row r="36989" spans="76:76">
      <c r="BX36989" s="2"/>
    </row>
    <row r="36990" spans="76:76">
      <c r="BX36990" s="2"/>
    </row>
    <row r="36991" spans="76:76">
      <c r="BX36991" s="2"/>
    </row>
    <row r="36992" spans="76:76">
      <c r="BX36992" s="2"/>
    </row>
    <row r="36993" spans="76:76">
      <c r="BX36993" s="2"/>
    </row>
    <row r="36994" spans="76:76">
      <c r="BX36994" s="2"/>
    </row>
    <row r="36995" spans="76:76">
      <c r="BX36995" s="2"/>
    </row>
    <row r="36996" spans="76:76">
      <c r="BX36996" s="2"/>
    </row>
    <row r="36997" spans="76:76">
      <c r="BX36997" s="2"/>
    </row>
    <row r="36998" spans="76:76">
      <c r="BX36998" s="2"/>
    </row>
    <row r="36999" spans="76:76">
      <c r="BX36999" s="2"/>
    </row>
    <row r="37000" spans="76:76">
      <c r="BX37000" s="2"/>
    </row>
    <row r="37001" spans="76:76">
      <c r="BX37001" s="2"/>
    </row>
    <row r="37002" spans="76:76">
      <c r="BX37002" s="2"/>
    </row>
    <row r="37003" spans="76:76">
      <c r="BX37003" s="2"/>
    </row>
    <row r="37004" spans="76:76">
      <c r="BX37004" s="2"/>
    </row>
    <row r="37005" spans="76:76">
      <c r="BX37005" s="2"/>
    </row>
    <row r="37006" spans="76:76">
      <c r="BX37006" s="2"/>
    </row>
    <row r="37007" spans="76:76">
      <c r="BX37007" s="2"/>
    </row>
    <row r="37008" spans="76:76">
      <c r="BX37008" s="2"/>
    </row>
    <row r="37009" spans="76:76">
      <c r="BX37009" s="2"/>
    </row>
    <row r="37010" spans="76:76">
      <c r="BX37010" s="2"/>
    </row>
    <row r="37011" spans="76:76">
      <c r="BX37011" s="2"/>
    </row>
    <row r="37012" spans="76:76">
      <c r="BX37012" s="2"/>
    </row>
    <row r="37013" spans="76:76">
      <c r="BX37013" s="2"/>
    </row>
    <row r="37014" spans="76:76">
      <c r="BX37014" s="2"/>
    </row>
    <row r="37015" spans="76:76">
      <c r="BX37015" s="2"/>
    </row>
    <row r="37016" spans="76:76">
      <c r="BX37016" s="2"/>
    </row>
    <row r="37017" spans="76:76">
      <c r="BX37017" s="2"/>
    </row>
    <row r="37018" spans="76:76">
      <c r="BX37018" s="2"/>
    </row>
    <row r="37019" spans="76:76">
      <c r="BX37019" s="2"/>
    </row>
    <row r="37020" spans="76:76">
      <c r="BX37020" s="2"/>
    </row>
    <row r="37021" spans="76:76">
      <c r="BX37021" s="2"/>
    </row>
    <row r="37022" spans="76:76">
      <c r="BX37022" s="2"/>
    </row>
    <row r="37023" spans="76:76">
      <c r="BX37023" s="2"/>
    </row>
    <row r="37024" spans="76:76">
      <c r="BX37024" s="2"/>
    </row>
    <row r="37025" spans="76:76">
      <c r="BX37025" s="2"/>
    </row>
    <row r="37026" spans="76:76">
      <c r="BX37026" s="2"/>
    </row>
    <row r="37027" spans="76:76">
      <c r="BX37027" s="2"/>
    </row>
    <row r="37028" spans="76:76">
      <c r="BX37028" s="2"/>
    </row>
    <row r="37029" spans="76:76">
      <c r="BX37029" s="2"/>
    </row>
    <row r="37030" spans="76:76">
      <c r="BX37030" s="2"/>
    </row>
    <row r="37031" spans="76:76">
      <c r="BX37031" s="2"/>
    </row>
    <row r="37032" spans="76:76">
      <c r="BX37032" s="2"/>
    </row>
    <row r="37033" spans="76:76">
      <c r="BX37033" s="2"/>
    </row>
    <row r="37034" spans="76:76">
      <c r="BX37034" s="2"/>
    </row>
    <row r="37035" spans="76:76">
      <c r="BX37035" s="2"/>
    </row>
    <row r="37036" spans="76:76">
      <c r="BX37036" s="2"/>
    </row>
    <row r="37037" spans="76:76">
      <c r="BX37037" s="2"/>
    </row>
    <row r="37038" spans="76:76">
      <c r="BX37038" s="2"/>
    </row>
    <row r="37039" spans="76:76">
      <c r="BX37039" s="2"/>
    </row>
    <row r="37040" spans="76:76">
      <c r="BX37040" s="2"/>
    </row>
    <row r="37041" spans="76:76">
      <c r="BX37041" s="2"/>
    </row>
    <row r="37042" spans="76:76">
      <c r="BX37042" s="2"/>
    </row>
    <row r="37043" spans="76:76">
      <c r="BX37043" s="2"/>
    </row>
    <row r="37044" spans="76:76">
      <c r="BX37044" s="2"/>
    </row>
    <row r="37045" spans="76:76">
      <c r="BX37045" s="2"/>
    </row>
    <row r="37046" spans="76:76">
      <c r="BX37046" s="2"/>
    </row>
    <row r="37047" spans="76:76">
      <c r="BX37047" s="2"/>
    </row>
    <row r="37048" spans="76:76">
      <c r="BX37048" s="2"/>
    </row>
    <row r="37049" spans="76:76">
      <c r="BX37049" s="2"/>
    </row>
    <row r="37050" spans="76:76">
      <c r="BX37050" s="2"/>
    </row>
    <row r="37051" spans="76:76">
      <c r="BX37051" s="2"/>
    </row>
    <row r="37052" spans="76:76">
      <c r="BX37052" s="2"/>
    </row>
    <row r="37053" spans="76:76">
      <c r="BX37053" s="2"/>
    </row>
    <row r="37054" spans="76:76">
      <c r="BX37054" s="2"/>
    </row>
    <row r="37055" spans="76:76">
      <c r="BX37055" s="2"/>
    </row>
    <row r="37056" spans="76:76">
      <c r="BX37056" s="2"/>
    </row>
    <row r="37057" spans="76:76">
      <c r="BX37057" s="2"/>
    </row>
    <row r="37058" spans="76:76">
      <c r="BX37058" s="2"/>
    </row>
    <row r="37059" spans="76:76">
      <c r="BX37059" s="2"/>
    </row>
    <row r="37060" spans="76:76">
      <c r="BX37060" s="2"/>
    </row>
    <row r="37061" spans="76:76">
      <c r="BX37061" s="2"/>
    </row>
    <row r="37062" spans="76:76">
      <c r="BX37062" s="2"/>
    </row>
    <row r="37063" spans="76:76">
      <c r="BX37063" s="2"/>
    </row>
    <row r="37064" spans="76:76">
      <c r="BX37064" s="2"/>
    </row>
    <row r="37065" spans="76:76">
      <c r="BX37065" s="2"/>
    </row>
    <row r="37066" spans="76:76">
      <c r="BX37066" s="2"/>
    </row>
    <row r="37067" spans="76:76">
      <c r="BX37067" s="2"/>
    </row>
    <row r="37068" spans="76:76">
      <c r="BX37068" s="2"/>
    </row>
    <row r="37069" spans="76:76">
      <c r="BX37069" s="2"/>
    </row>
    <row r="37070" spans="76:76">
      <c r="BX37070" s="2"/>
    </row>
    <row r="37071" spans="76:76">
      <c r="BX37071" s="2"/>
    </row>
    <row r="37072" spans="76:76">
      <c r="BX37072" s="2"/>
    </row>
    <row r="37073" spans="76:76">
      <c r="BX37073" s="2"/>
    </row>
    <row r="37074" spans="76:76">
      <c r="BX37074" s="2"/>
    </row>
    <row r="37075" spans="76:76">
      <c r="BX37075" s="2"/>
    </row>
    <row r="37076" spans="76:76">
      <c r="BX37076" s="2"/>
    </row>
    <row r="37077" spans="76:76">
      <c r="BX37077" s="2"/>
    </row>
    <row r="37078" spans="76:76">
      <c r="BX37078" s="2"/>
    </row>
    <row r="37079" spans="76:76">
      <c r="BX37079" s="2"/>
    </row>
    <row r="37080" spans="76:76">
      <c r="BX37080" s="2"/>
    </row>
    <row r="37081" spans="76:76">
      <c r="BX37081" s="2"/>
    </row>
    <row r="37082" spans="76:76">
      <c r="BX37082" s="2"/>
    </row>
    <row r="37083" spans="76:76">
      <c r="BX37083" s="2"/>
    </row>
    <row r="37084" spans="76:76">
      <c r="BX37084" s="2"/>
    </row>
    <row r="37085" spans="76:76">
      <c r="BX37085" s="2"/>
    </row>
    <row r="37086" spans="76:76">
      <c r="BX37086" s="2"/>
    </row>
    <row r="37087" spans="76:76">
      <c r="BX37087" s="2"/>
    </row>
    <row r="37088" spans="76:76">
      <c r="BX37088" s="2"/>
    </row>
    <row r="37089" spans="76:76">
      <c r="BX37089" s="2"/>
    </row>
    <row r="37090" spans="76:76">
      <c r="BX37090" s="2"/>
    </row>
    <row r="37091" spans="76:76">
      <c r="BX37091" s="2"/>
    </row>
    <row r="37092" spans="76:76">
      <c r="BX37092" s="2"/>
    </row>
    <row r="37093" spans="76:76">
      <c r="BX37093" s="2"/>
    </row>
    <row r="37094" spans="76:76">
      <c r="BX37094" s="2"/>
    </row>
    <row r="37095" spans="76:76">
      <c r="BX37095" s="2"/>
    </row>
    <row r="37096" spans="76:76">
      <c r="BX37096" s="2"/>
    </row>
    <row r="37097" spans="76:76">
      <c r="BX37097" s="2"/>
    </row>
    <row r="37098" spans="76:76">
      <c r="BX37098" s="2"/>
    </row>
    <row r="37099" spans="76:76">
      <c r="BX37099" s="2"/>
    </row>
    <row r="37100" spans="76:76">
      <c r="BX37100" s="2"/>
    </row>
    <row r="37101" spans="76:76">
      <c r="BX37101" s="2"/>
    </row>
    <row r="37102" spans="76:76">
      <c r="BX37102" s="2"/>
    </row>
    <row r="37103" spans="76:76">
      <c r="BX37103" s="2"/>
    </row>
    <row r="37104" spans="76:76">
      <c r="BX37104" s="2"/>
    </row>
    <row r="37105" spans="76:76">
      <c r="BX37105" s="2"/>
    </row>
    <row r="37106" spans="76:76">
      <c r="BX37106" s="2"/>
    </row>
    <row r="37107" spans="76:76">
      <c r="BX37107" s="2"/>
    </row>
    <row r="37108" spans="76:76">
      <c r="BX37108" s="2"/>
    </row>
    <row r="37109" spans="76:76">
      <c r="BX37109" s="2"/>
    </row>
    <row r="37110" spans="76:76">
      <c r="BX37110" s="2"/>
    </row>
    <row r="37111" spans="76:76">
      <c r="BX37111" s="2"/>
    </row>
    <row r="37112" spans="76:76">
      <c r="BX37112" s="2"/>
    </row>
    <row r="37113" spans="76:76">
      <c r="BX37113" s="2"/>
    </row>
    <row r="37114" spans="76:76">
      <c r="BX37114" s="2"/>
    </row>
    <row r="37115" spans="76:76">
      <c r="BX37115" s="2"/>
    </row>
    <row r="37116" spans="76:76">
      <c r="BX37116" s="2"/>
    </row>
    <row r="37117" spans="76:76">
      <c r="BX37117" s="2"/>
    </row>
    <row r="37118" spans="76:76">
      <c r="BX37118" s="2"/>
    </row>
    <row r="37119" spans="76:76">
      <c r="BX37119" s="2"/>
    </row>
    <row r="37120" spans="76:76">
      <c r="BX37120" s="2"/>
    </row>
    <row r="37121" spans="76:76">
      <c r="BX37121" s="2"/>
    </row>
    <row r="37122" spans="76:76">
      <c r="BX37122" s="2"/>
    </row>
    <row r="37123" spans="76:76">
      <c r="BX37123" s="2"/>
    </row>
    <row r="37124" spans="76:76">
      <c r="BX37124" s="2"/>
    </row>
    <row r="37125" spans="76:76">
      <c r="BX37125" s="2"/>
    </row>
    <row r="37126" spans="76:76">
      <c r="BX37126" s="2"/>
    </row>
    <row r="37127" spans="76:76">
      <c r="BX37127" s="2"/>
    </row>
    <row r="37128" spans="76:76">
      <c r="BX37128" s="2"/>
    </row>
    <row r="37129" spans="76:76">
      <c r="BX37129" s="2"/>
    </row>
    <row r="37130" spans="76:76">
      <c r="BX37130" s="2"/>
    </row>
    <row r="37131" spans="76:76">
      <c r="BX37131" s="2"/>
    </row>
    <row r="37132" spans="76:76">
      <c r="BX37132" s="2"/>
    </row>
    <row r="37133" spans="76:76">
      <c r="BX37133" s="2"/>
    </row>
    <row r="37134" spans="76:76">
      <c r="BX37134" s="2"/>
    </row>
    <row r="37135" spans="76:76">
      <c r="BX37135" s="2"/>
    </row>
    <row r="37136" spans="76:76">
      <c r="BX37136" s="2"/>
    </row>
    <row r="37137" spans="76:76">
      <c r="BX37137" s="2"/>
    </row>
    <row r="37138" spans="76:76">
      <c r="BX37138" s="2"/>
    </row>
    <row r="37139" spans="76:76">
      <c r="BX37139" s="2"/>
    </row>
    <row r="37140" spans="76:76">
      <c r="BX37140" s="2"/>
    </row>
    <row r="37141" spans="76:76">
      <c r="BX37141" s="2"/>
    </row>
    <row r="37142" spans="76:76">
      <c r="BX37142" s="2"/>
    </row>
    <row r="37143" spans="76:76">
      <c r="BX37143" s="2"/>
    </row>
    <row r="37144" spans="76:76">
      <c r="BX37144" s="2"/>
    </row>
    <row r="37145" spans="76:76">
      <c r="BX37145" s="2"/>
    </row>
    <row r="37146" spans="76:76">
      <c r="BX37146" s="2"/>
    </row>
    <row r="37147" spans="76:76">
      <c r="BX37147" s="2"/>
    </row>
    <row r="37148" spans="76:76">
      <c r="BX37148" s="2"/>
    </row>
    <row r="37149" spans="76:76">
      <c r="BX37149" s="2"/>
    </row>
    <row r="37150" spans="76:76">
      <c r="BX37150" s="2"/>
    </row>
    <row r="37151" spans="76:76">
      <c r="BX37151" s="2"/>
    </row>
    <row r="37152" spans="76:76">
      <c r="BX37152" s="2"/>
    </row>
    <row r="37153" spans="76:76">
      <c r="BX37153" s="2"/>
    </row>
    <row r="37154" spans="76:76">
      <c r="BX37154" s="2"/>
    </row>
    <row r="37155" spans="76:76">
      <c r="BX37155" s="2"/>
    </row>
    <row r="37156" spans="76:76">
      <c r="BX37156" s="2"/>
    </row>
    <row r="37157" spans="76:76">
      <c r="BX37157" s="2"/>
    </row>
    <row r="37158" spans="76:76">
      <c r="BX37158" s="2"/>
    </row>
    <row r="37159" spans="76:76">
      <c r="BX37159" s="2"/>
    </row>
    <row r="37160" spans="76:76">
      <c r="BX37160" s="2"/>
    </row>
    <row r="37161" spans="76:76">
      <c r="BX37161" s="2"/>
    </row>
    <row r="37162" spans="76:76">
      <c r="BX37162" s="2"/>
    </row>
    <row r="37163" spans="76:76">
      <c r="BX37163" s="2"/>
    </row>
    <row r="37164" spans="76:76">
      <c r="BX37164" s="2"/>
    </row>
    <row r="37165" spans="76:76">
      <c r="BX37165" s="2"/>
    </row>
    <row r="37166" spans="76:76">
      <c r="BX37166" s="2"/>
    </row>
    <row r="37167" spans="76:76">
      <c r="BX37167" s="2"/>
    </row>
    <row r="37168" spans="76:76">
      <c r="BX37168" s="2"/>
    </row>
    <row r="37169" spans="76:76">
      <c r="BX37169" s="2"/>
    </row>
    <row r="37170" spans="76:76">
      <c r="BX37170" s="2"/>
    </row>
    <row r="37171" spans="76:76">
      <c r="BX37171" s="2"/>
    </row>
    <row r="37172" spans="76:76">
      <c r="BX37172" s="2"/>
    </row>
    <row r="37173" spans="76:76">
      <c r="BX37173" s="2"/>
    </row>
    <row r="37174" spans="76:76">
      <c r="BX37174" s="2"/>
    </row>
    <row r="37175" spans="76:76">
      <c r="BX37175" s="2"/>
    </row>
    <row r="37176" spans="76:76">
      <c r="BX37176" s="2"/>
    </row>
    <row r="37177" spans="76:76">
      <c r="BX37177" s="2"/>
    </row>
    <row r="37178" spans="76:76">
      <c r="BX37178" s="2"/>
    </row>
    <row r="37179" spans="76:76">
      <c r="BX37179" s="2"/>
    </row>
    <row r="37180" spans="76:76">
      <c r="BX37180" s="2"/>
    </row>
    <row r="37181" spans="76:76">
      <c r="BX37181" s="2"/>
    </row>
    <row r="37182" spans="76:76">
      <c r="BX37182" s="2"/>
    </row>
    <row r="37183" spans="76:76">
      <c r="BX37183" s="2"/>
    </row>
    <row r="37184" spans="76:76">
      <c r="BX37184" s="2"/>
    </row>
    <row r="37185" spans="76:76">
      <c r="BX37185" s="2"/>
    </row>
    <row r="37186" spans="76:76">
      <c r="BX37186" s="2"/>
    </row>
    <row r="37187" spans="76:76">
      <c r="BX37187" s="2"/>
    </row>
    <row r="37188" spans="76:76">
      <c r="BX37188" s="2"/>
    </row>
    <row r="37189" spans="76:76">
      <c r="BX37189" s="2"/>
    </row>
    <row r="37190" spans="76:76">
      <c r="BX37190" s="2"/>
    </row>
    <row r="37191" spans="76:76">
      <c r="BX37191" s="2"/>
    </row>
    <row r="37192" spans="76:76">
      <c r="BX37192" s="2"/>
    </row>
    <row r="37193" spans="76:76">
      <c r="BX37193" s="2"/>
    </row>
    <row r="37194" spans="76:76">
      <c r="BX37194" s="2"/>
    </row>
    <row r="37195" spans="76:76">
      <c r="BX37195" s="2"/>
    </row>
    <row r="37196" spans="76:76">
      <c r="BX37196" s="2"/>
    </row>
    <row r="37197" spans="76:76">
      <c r="BX37197" s="2"/>
    </row>
    <row r="37198" spans="76:76">
      <c r="BX37198" s="2"/>
    </row>
    <row r="37199" spans="76:76">
      <c r="BX37199" s="2"/>
    </row>
    <row r="37200" spans="76:76">
      <c r="BX37200" s="2"/>
    </row>
    <row r="37201" spans="76:76">
      <c r="BX37201" s="2"/>
    </row>
    <row r="37202" spans="76:76">
      <c r="BX37202" s="2"/>
    </row>
    <row r="37203" spans="76:76">
      <c r="BX37203" s="2"/>
    </row>
    <row r="37204" spans="76:76">
      <c r="BX37204" s="2"/>
    </row>
    <row r="37205" spans="76:76">
      <c r="BX37205" s="2"/>
    </row>
    <row r="37206" spans="76:76">
      <c r="BX37206" s="2"/>
    </row>
    <row r="37207" spans="76:76">
      <c r="BX37207" s="2"/>
    </row>
    <row r="37208" spans="76:76">
      <c r="BX37208" s="2"/>
    </row>
    <row r="37209" spans="76:76">
      <c r="BX37209" s="2"/>
    </row>
    <row r="37210" spans="76:76">
      <c r="BX37210" s="2"/>
    </row>
    <row r="37211" spans="76:76">
      <c r="BX37211" s="2"/>
    </row>
    <row r="37212" spans="76:76">
      <c r="BX37212" s="2"/>
    </row>
    <row r="37213" spans="76:76">
      <c r="BX37213" s="2"/>
    </row>
    <row r="37214" spans="76:76">
      <c r="BX37214" s="2"/>
    </row>
    <row r="37215" spans="76:76">
      <c r="BX37215" s="2"/>
    </row>
    <row r="37216" spans="76:76">
      <c r="BX37216" s="2"/>
    </row>
    <row r="37217" spans="76:76">
      <c r="BX37217" s="2"/>
    </row>
    <row r="37218" spans="76:76">
      <c r="BX37218" s="2"/>
    </row>
    <row r="37219" spans="76:76">
      <c r="BX37219" s="2"/>
    </row>
    <row r="37220" spans="76:76">
      <c r="BX37220" s="2"/>
    </row>
    <row r="37221" spans="76:76">
      <c r="BX37221" s="2"/>
    </row>
    <row r="37222" spans="76:76">
      <c r="BX37222" s="2"/>
    </row>
    <row r="37223" spans="76:76">
      <c r="BX37223" s="2"/>
    </row>
    <row r="37224" spans="76:76">
      <c r="BX37224" s="2"/>
    </row>
    <row r="37225" spans="76:76">
      <c r="BX37225" s="2"/>
    </row>
    <row r="37226" spans="76:76">
      <c r="BX37226" s="2"/>
    </row>
    <row r="37227" spans="76:76">
      <c r="BX37227" s="2"/>
    </row>
    <row r="37228" spans="76:76">
      <c r="BX37228" s="2"/>
    </row>
    <row r="37229" spans="76:76">
      <c r="BX37229" s="2"/>
    </row>
    <row r="37230" spans="76:76">
      <c r="BX37230" s="2"/>
    </row>
    <row r="37231" spans="76:76">
      <c r="BX37231" s="2"/>
    </row>
    <row r="37232" spans="76:76">
      <c r="BX37232" s="2"/>
    </row>
    <row r="37233" spans="76:76">
      <c r="BX37233" s="2"/>
    </row>
    <row r="37234" spans="76:76">
      <c r="BX37234" s="2"/>
    </row>
    <row r="37235" spans="76:76">
      <c r="BX37235" s="2"/>
    </row>
    <row r="37236" spans="76:76">
      <c r="BX37236" s="2"/>
    </row>
    <row r="37237" spans="76:76">
      <c r="BX37237" s="2"/>
    </row>
    <row r="37238" spans="76:76">
      <c r="BX37238" s="2"/>
    </row>
    <row r="37239" spans="76:76">
      <c r="BX37239" s="2"/>
    </row>
    <row r="37240" spans="76:76">
      <c r="BX37240" s="2"/>
    </row>
    <row r="37241" spans="76:76">
      <c r="BX37241" s="2"/>
    </row>
    <row r="37242" spans="76:76">
      <c r="BX37242" s="2"/>
    </row>
    <row r="37243" spans="76:76">
      <c r="BX37243" s="2"/>
    </row>
    <row r="37244" spans="76:76">
      <c r="BX37244" s="2"/>
    </row>
    <row r="37245" spans="76:76">
      <c r="BX37245" s="2"/>
    </row>
    <row r="37246" spans="76:76">
      <c r="BX37246" s="2"/>
    </row>
    <row r="37247" spans="76:76">
      <c r="BX37247" s="2"/>
    </row>
    <row r="37248" spans="76:76">
      <c r="BX37248" s="2"/>
    </row>
    <row r="37249" spans="76:76">
      <c r="BX37249" s="2"/>
    </row>
    <row r="37250" spans="76:76">
      <c r="BX37250" s="2"/>
    </row>
    <row r="37251" spans="76:76">
      <c r="BX37251" s="2"/>
    </row>
    <row r="37252" spans="76:76">
      <c r="BX37252" s="2"/>
    </row>
    <row r="37253" spans="76:76">
      <c r="BX37253" s="2"/>
    </row>
    <row r="37254" spans="76:76">
      <c r="BX37254" s="2"/>
    </row>
    <row r="37255" spans="76:76">
      <c r="BX37255" s="2"/>
    </row>
    <row r="37256" spans="76:76">
      <c r="BX37256" s="2"/>
    </row>
    <row r="37257" spans="76:76">
      <c r="BX37257" s="2"/>
    </row>
    <row r="37258" spans="76:76">
      <c r="BX37258" s="2"/>
    </row>
    <row r="37259" spans="76:76">
      <c r="BX37259" s="2"/>
    </row>
    <row r="37260" spans="76:76">
      <c r="BX37260" s="2"/>
    </row>
    <row r="37261" spans="76:76">
      <c r="BX37261" s="2"/>
    </row>
    <row r="37262" spans="76:76">
      <c r="BX37262" s="2"/>
    </row>
    <row r="37263" spans="76:76">
      <c r="BX37263" s="2"/>
    </row>
    <row r="37264" spans="76:76">
      <c r="BX37264" s="2"/>
    </row>
    <row r="37265" spans="76:76">
      <c r="BX37265" s="2"/>
    </row>
    <row r="37266" spans="76:76">
      <c r="BX37266" s="2"/>
    </row>
    <row r="37267" spans="76:76">
      <c r="BX37267" s="2"/>
    </row>
    <row r="37268" spans="76:76">
      <c r="BX37268" s="2"/>
    </row>
    <row r="37269" spans="76:76">
      <c r="BX37269" s="2"/>
    </row>
    <row r="37270" spans="76:76">
      <c r="BX37270" s="2"/>
    </row>
    <row r="37271" spans="76:76">
      <c r="BX37271" s="2"/>
    </row>
    <row r="37272" spans="76:76">
      <c r="BX37272" s="2"/>
    </row>
    <row r="37273" spans="76:76">
      <c r="BX37273" s="2"/>
    </row>
    <row r="37274" spans="76:76">
      <c r="BX37274" s="2"/>
    </row>
    <row r="37275" spans="76:76">
      <c r="BX37275" s="2"/>
    </row>
    <row r="37276" spans="76:76">
      <c r="BX37276" s="2"/>
    </row>
    <row r="37277" spans="76:76">
      <c r="BX37277" s="2"/>
    </row>
    <row r="37278" spans="76:76">
      <c r="BX37278" s="2"/>
    </row>
    <row r="37279" spans="76:76">
      <c r="BX37279" s="2"/>
    </row>
    <row r="37280" spans="76:76">
      <c r="BX37280" s="2"/>
    </row>
    <row r="37281" spans="76:76">
      <c r="BX37281" s="2"/>
    </row>
    <row r="37282" spans="76:76">
      <c r="BX37282" s="2"/>
    </row>
    <row r="37283" spans="76:76">
      <c r="BX37283" s="2"/>
    </row>
    <row r="37284" spans="76:76">
      <c r="BX37284" s="2"/>
    </row>
    <row r="37285" spans="76:76">
      <c r="BX37285" s="2"/>
    </row>
    <row r="37286" spans="76:76">
      <c r="BX37286" s="2"/>
    </row>
    <row r="37287" spans="76:76">
      <c r="BX37287" s="2"/>
    </row>
    <row r="37288" spans="76:76">
      <c r="BX37288" s="2"/>
    </row>
    <row r="37289" spans="76:76">
      <c r="BX37289" s="2"/>
    </row>
    <row r="37290" spans="76:76">
      <c r="BX37290" s="2"/>
    </row>
    <row r="37291" spans="76:76">
      <c r="BX37291" s="2"/>
    </row>
    <row r="37292" spans="76:76">
      <c r="BX37292" s="2"/>
    </row>
    <row r="37293" spans="76:76">
      <c r="BX37293" s="2"/>
    </row>
    <row r="37294" spans="76:76">
      <c r="BX37294" s="2"/>
    </row>
    <row r="37295" spans="76:76">
      <c r="BX37295" s="2"/>
    </row>
    <row r="37296" spans="76:76">
      <c r="BX37296" s="2"/>
    </row>
    <row r="37297" spans="76:76">
      <c r="BX37297" s="2"/>
    </row>
    <row r="37298" spans="76:76">
      <c r="BX37298" s="2"/>
    </row>
    <row r="37299" spans="76:76">
      <c r="BX37299" s="2"/>
    </row>
    <row r="37300" spans="76:76">
      <c r="BX37300" s="2"/>
    </row>
    <row r="37301" spans="76:76">
      <c r="BX37301" s="2"/>
    </row>
    <row r="37302" spans="76:76">
      <c r="BX37302" s="2"/>
    </row>
    <row r="37303" spans="76:76">
      <c r="BX37303" s="2"/>
    </row>
    <row r="37304" spans="76:76">
      <c r="BX37304" s="2"/>
    </row>
    <row r="37305" spans="76:76">
      <c r="BX37305" s="2"/>
    </row>
    <row r="37306" spans="76:76">
      <c r="BX37306" s="2"/>
    </row>
    <row r="37307" spans="76:76">
      <c r="BX37307" s="2"/>
    </row>
    <row r="37308" spans="76:76">
      <c r="BX37308" s="2"/>
    </row>
    <row r="37309" spans="76:76">
      <c r="BX37309" s="2"/>
    </row>
    <row r="37310" spans="76:76">
      <c r="BX37310" s="2"/>
    </row>
    <row r="37311" spans="76:76">
      <c r="BX37311" s="2"/>
    </row>
    <row r="37312" spans="76:76">
      <c r="BX37312" s="2"/>
    </row>
    <row r="37313" spans="76:76">
      <c r="BX37313" s="2"/>
    </row>
    <row r="37314" spans="76:76">
      <c r="BX37314" s="2"/>
    </row>
    <row r="37315" spans="76:76">
      <c r="BX37315" s="2"/>
    </row>
    <row r="37316" spans="76:76">
      <c r="BX37316" s="2"/>
    </row>
    <row r="37317" spans="76:76">
      <c r="BX37317" s="2"/>
    </row>
    <row r="37318" spans="76:76">
      <c r="BX37318" s="2"/>
    </row>
    <row r="37319" spans="76:76">
      <c r="BX37319" s="2"/>
    </row>
    <row r="37320" spans="76:76">
      <c r="BX37320" s="2"/>
    </row>
    <row r="37321" spans="76:76">
      <c r="BX37321" s="2"/>
    </row>
    <row r="37322" spans="76:76">
      <c r="BX37322" s="2"/>
    </row>
    <row r="37323" spans="76:76">
      <c r="BX37323" s="2"/>
    </row>
    <row r="37324" spans="76:76">
      <c r="BX37324" s="2"/>
    </row>
    <row r="37325" spans="76:76">
      <c r="BX37325" s="2"/>
    </row>
    <row r="37326" spans="76:76">
      <c r="BX37326" s="2"/>
    </row>
    <row r="37327" spans="76:76">
      <c r="BX37327" s="2"/>
    </row>
    <row r="37328" spans="76:76">
      <c r="BX37328" s="2"/>
    </row>
    <row r="37329" spans="76:76">
      <c r="BX37329" s="2"/>
    </row>
    <row r="37330" spans="76:76">
      <c r="BX37330" s="2"/>
    </row>
    <row r="37331" spans="76:76">
      <c r="BX37331" s="2"/>
    </row>
    <row r="37332" spans="76:76">
      <c r="BX37332" s="2"/>
    </row>
    <row r="37333" spans="76:76">
      <c r="BX37333" s="2"/>
    </row>
    <row r="37334" spans="76:76">
      <c r="BX37334" s="2"/>
    </row>
    <row r="37335" spans="76:76">
      <c r="BX37335" s="2"/>
    </row>
    <row r="37336" spans="76:76">
      <c r="BX37336" s="2"/>
    </row>
    <row r="37337" spans="76:76">
      <c r="BX37337" s="2"/>
    </row>
    <row r="37338" spans="76:76">
      <c r="BX37338" s="2"/>
    </row>
    <row r="37339" spans="76:76">
      <c r="BX37339" s="2"/>
    </row>
    <row r="37340" spans="76:76">
      <c r="BX37340" s="2"/>
    </row>
    <row r="37341" spans="76:76">
      <c r="BX37341" s="2"/>
    </row>
    <row r="37342" spans="76:76">
      <c r="BX37342" s="2"/>
    </row>
    <row r="37343" spans="76:76">
      <c r="BX37343" s="2"/>
    </row>
    <row r="37344" spans="76:76">
      <c r="BX37344" s="2"/>
    </row>
    <row r="37345" spans="76:76">
      <c r="BX37345" s="2"/>
    </row>
    <row r="37346" spans="76:76">
      <c r="BX37346" s="2"/>
    </row>
    <row r="37347" spans="76:76">
      <c r="BX37347" s="2"/>
    </row>
    <row r="37348" spans="76:76">
      <c r="BX37348" s="2"/>
    </row>
    <row r="37349" spans="76:76">
      <c r="BX37349" s="2"/>
    </row>
    <row r="37350" spans="76:76">
      <c r="BX37350" s="2"/>
    </row>
    <row r="37351" spans="76:76">
      <c r="BX37351" s="2"/>
    </row>
    <row r="37352" spans="76:76">
      <c r="BX37352" s="2"/>
    </row>
    <row r="37353" spans="76:76">
      <c r="BX37353" s="2"/>
    </row>
    <row r="37354" spans="76:76">
      <c r="BX37354" s="2"/>
    </row>
    <row r="37355" spans="76:76">
      <c r="BX37355" s="2"/>
    </row>
    <row r="37356" spans="76:76">
      <c r="BX37356" s="2"/>
    </row>
    <row r="37357" spans="76:76">
      <c r="BX37357" s="2"/>
    </row>
    <row r="37358" spans="76:76">
      <c r="BX37358" s="2"/>
    </row>
    <row r="37359" spans="76:76">
      <c r="BX37359" s="2"/>
    </row>
    <row r="37360" spans="76:76">
      <c r="BX37360" s="2"/>
    </row>
    <row r="37361" spans="76:76">
      <c r="BX37361" s="2"/>
    </row>
    <row r="37362" spans="76:76">
      <c r="BX37362" s="2"/>
    </row>
    <row r="37363" spans="76:76">
      <c r="BX37363" s="2"/>
    </row>
    <row r="37364" spans="76:76">
      <c r="BX37364" s="2"/>
    </row>
    <row r="37365" spans="76:76">
      <c r="BX37365" s="2"/>
    </row>
    <row r="37366" spans="76:76">
      <c r="BX37366" s="2"/>
    </row>
    <row r="37367" spans="76:76">
      <c r="BX37367" s="2"/>
    </row>
    <row r="37368" spans="76:76">
      <c r="BX37368" s="2"/>
    </row>
    <row r="37369" spans="76:76">
      <c r="BX37369" s="2"/>
    </row>
    <row r="37370" spans="76:76">
      <c r="BX37370" s="2"/>
    </row>
    <row r="37371" spans="76:76">
      <c r="BX37371" s="2"/>
    </row>
    <row r="37372" spans="76:76">
      <c r="BX37372" s="2"/>
    </row>
    <row r="37373" spans="76:76">
      <c r="BX37373" s="2"/>
    </row>
    <row r="37374" spans="76:76">
      <c r="BX37374" s="2"/>
    </row>
    <row r="37375" spans="76:76">
      <c r="BX37375" s="2"/>
    </row>
    <row r="37376" spans="76:76">
      <c r="BX37376" s="2"/>
    </row>
    <row r="37377" spans="76:76">
      <c r="BX37377" s="2"/>
    </row>
    <row r="37378" spans="76:76">
      <c r="BX37378" s="2"/>
    </row>
    <row r="37379" spans="76:76">
      <c r="BX37379" s="2"/>
    </row>
    <row r="37380" spans="76:76">
      <c r="BX37380" s="2"/>
    </row>
    <row r="37381" spans="76:76">
      <c r="BX37381" s="2"/>
    </row>
    <row r="37382" spans="76:76">
      <c r="BX37382" s="2"/>
    </row>
    <row r="37383" spans="76:76">
      <c r="BX37383" s="2"/>
    </row>
    <row r="37384" spans="76:76">
      <c r="BX37384" s="2"/>
    </row>
    <row r="37385" spans="76:76">
      <c r="BX37385" s="2"/>
    </row>
    <row r="37386" spans="76:76">
      <c r="BX37386" s="2"/>
    </row>
    <row r="37387" spans="76:76">
      <c r="BX37387" s="2"/>
    </row>
    <row r="37388" spans="76:76">
      <c r="BX37388" s="2"/>
    </row>
    <row r="37389" spans="76:76">
      <c r="BX37389" s="2"/>
    </row>
    <row r="37390" spans="76:76">
      <c r="BX37390" s="2"/>
    </row>
    <row r="37391" spans="76:76">
      <c r="BX37391" s="2"/>
    </row>
    <row r="37392" spans="76:76">
      <c r="BX37392" s="2"/>
    </row>
    <row r="37393" spans="76:76">
      <c r="BX37393" s="2"/>
    </row>
    <row r="37394" spans="76:76">
      <c r="BX37394" s="2"/>
    </row>
    <row r="37395" spans="76:76">
      <c r="BX37395" s="2"/>
    </row>
    <row r="37396" spans="76:76">
      <c r="BX37396" s="2"/>
    </row>
    <row r="37397" spans="76:76">
      <c r="BX37397" s="2"/>
    </row>
    <row r="37398" spans="76:76">
      <c r="BX37398" s="2"/>
    </row>
    <row r="37399" spans="76:76">
      <c r="BX37399" s="2"/>
    </row>
    <row r="37400" spans="76:76">
      <c r="BX37400" s="2"/>
    </row>
    <row r="37401" spans="76:76">
      <c r="BX37401" s="2"/>
    </row>
    <row r="37402" spans="76:76">
      <c r="BX37402" s="2"/>
    </row>
    <row r="37403" spans="76:76">
      <c r="BX37403" s="2"/>
    </row>
    <row r="37404" spans="76:76">
      <c r="BX37404" s="2"/>
    </row>
    <row r="37405" spans="76:76">
      <c r="BX37405" s="2"/>
    </row>
    <row r="37406" spans="76:76">
      <c r="BX37406" s="2"/>
    </row>
    <row r="37407" spans="76:76">
      <c r="BX37407" s="2"/>
    </row>
    <row r="37408" spans="76:76">
      <c r="BX37408" s="2"/>
    </row>
    <row r="37409" spans="76:76">
      <c r="BX37409" s="2"/>
    </row>
    <row r="37410" spans="76:76">
      <c r="BX37410" s="2"/>
    </row>
    <row r="37411" spans="76:76">
      <c r="BX37411" s="2"/>
    </row>
    <row r="37412" spans="76:76">
      <c r="BX37412" s="2"/>
    </row>
    <row r="37413" spans="76:76">
      <c r="BX37413" s="2"/>
    </row>
    <row r="37414" spans="76:76">
      <c r="BX37414" s="2"/>
    </row>
    <row r="37415" spans="76:76">
      <c r="BX37415" s="2"/>
    </row>
    <row r="37416" spans="76:76">
      <c r="BX37416" s="2"/>
    </row>
    <row r="37417" spans="76:76">
      <c r="BX37417" s="2"/>
    </row>
    <row r="37418" spans="76:76">
      <c r="BX37418" s="2"/>
    </row>
    <row r="37419" spans="76:76">
      <c r="BX37419" s="2"/>
    </row>
    <row r="37420" spans="76:76">
      <c r="BX37420" s="2"/>
    </row>
    <row r="37421" spans="76:76">
      <c r="BX37421" s="2"/>
    </row>
    <row r="37422" spans="76:76">
      <c r="BX37422" s="2"/>
    </row>
    <row r="37423" spans="76:76">
      <c r="BX37423" s="2"/>
    </row>
    <row r="37424" spans="76:76">
      <c r="BX37424" s="2"/>
    </row>
    <row r="37425" spans="76:76">
      <c r="BX37425" s="2"/>
    </row>
    <row r="37426" spans="76:76">
      <c r="BX37426" s="2"/>
    </row>
    <row r="37427" spans="76:76">
      <c r="BX37427" s="2"/>
    </row>
    <row r="37428" spans="76:76">
      <c r="BX37428" s="2"/>
    </row>
    <row r="37429" spans="76:76">
      <c r="BX37429" s="2"/>
    </row>
    <row r="37430" spans="76:76">
      <c r="BX37430" s="2"/>
    </row>
    <row r="37431" spans="76:76">
      <c r="BX37431" s="2"/>
    </row>
    <row r="37432" spans="76:76">
      <c r="BX37432" s="2"/>
    </row>
    <row r="37433" spans="76:76">
      <c r="BX37433" s="2"/>
    </row>
    <row r="37434" spans="76:76">
      <c r="BX37434" s="2"/>
    </row>
    <row r="37435" spans="76:76">
      <c r="BX37435" s="2"/>
    </row>
    <row r="37436" spans="76:76">
      <c r="BX37436" s="2"/>
    </row>
    <row r="37437" spans="76:76">
      <c r="BX37437" s="2"/>
    </row>
    <row r="37438" spans="76:76">
      <c r="BX37438" s="2"/>
    </row>
    <row r="37439" spans="76:76">
      <c r="BX37439" s="2"/>
    </row>
    <row r="37440" spans="76:76">
      <c r="BX37440" s="2"/>
    </row>
    <row r="37441" spans="76:76">
      <c r="BX37441" s="2"/>
    </row>
    <row r="37442" spans="76:76">
      <c r="BX37442" s="2"/>
    </row>
    <row r="37443" spans="76:76">
      <c r="BX37443" s="2"/>
    </row>
    <row r="37444" spans="76:76">
      <c r="BX37444" s="2"/>
    </row>
    <row r="37445" spans="76:76">
      <c r="BX37445" s="2"/>
    </row>
    <row r="37446" spans="76:76">
      <c r="BX37446" s="2"/>
    </row>
    <row r="37447" spans="76:76">
      <c r="BX37447" s="2"/>
    </row>
    <row r="37448" spans="76:76">
      <c r="BX37448" s="2"/>
    </row>
    <row r="37449" spans="76:76">
      <c r="BX37449" s="2"/>
    </row>
    <row r="37450" spans="76:76">
      <c r="BX37450" s="2"/>
    </row>
    <row r="37451" spans="76:76">
      <c r="BX37451" s="2"/>
    </row>
    <row r="37452" spans="76:76">
      <c r="BX37452" s="2"/>
    </row>
    <row r="37453" spans="76:76">
      <c r="BX37453" s="2"/>
    </row>
    <row r="37454" spans="76:76">
      <c r="BX37454" s="2"/>
    </row>
    <row r="37455" spans="76:76">
      <c r="BX37455" s="2"/>
    </row>
    <row r="37456" spans="76:76">
      <c r="BX37456" s="2"/>
    </row>
    <row r="37457" spans="76:76">
      <c r="BX37457" s="2"/>
    </row>
    <row r="37458" spans="76:76">
      <c r="BX37458" s="2"/>
    </row>
    <row r="37459" spans="76:76">
      <c r="BX37459" s="2"/>
    </row>
    <row r="37460" spans="76:76">
      <c r="BX37460" s="2"/>
    </row>
    <row r="37461" spans="76:76">
      <c r="BX37461" s="2"/>
    </row>
    <row r="37462" spans="76:76">
      <c r="BX37462" s="2"/>
    </row>
    <row r="37463" spans="76:76">
      <c r="BX37463" s="2"/>
    </row>
    <row r="37464" spans="76:76">
      <c r="BX37464" s="2"/>
    </row>
    <row r="37465" spans="76:76">
      <c r="BX37465" s="2"/>
    </row>
    <row r="37466" spans="76:76">
      <c r="BX37466" s="2"/>
    </row>
    <row r="37467" spans="76:76">
      <c r="BX37467" s="2"/>
    </row>
    <row r="37468" spans="76:76">
      <c r="BX37468" s="2"/>
    </row>
    <row r="37469" spans="76:76">
      <c r="BX37469" s="2"/>
    </row>
    <row r="37470" spans="76:76">
      <c r="BX37470" s="2"/>
    </row>
    <row r="37471" spans="76:76">
      <c r="BX37471" s="2"/>
    </row>
    <row r="37472" spans="76:76">
      <c r="BX37472" s="2"/>
    </row>
    <row r="37473" spans="76:76">
      <c r="BX37473" s="2"/>
    </row>
    <row r="37474" spans="76:76">
      <c r="BX37474" s="2"/>
    </row>
    <row r="37475" spans="76:76">
      <c r="BX37475" s="2"/>
    </row>
    <row r="37476" spans="76:76">
      <c r="BX37476" s="2"/>
    </row>
    <row r="37477" spans="76:76">
      <c r="BX37477" s="2"/>
    </row>
    <row r="37478" spans="76:76">
      <c r="BX37478" s="2"/>
    </row>
    <row r="37479" spans="76:76">
      <c r="BX37479" s="2"/>
    </row>
    <row r="37480" spans="76:76">
      <c r="BX37480" s="2"/>
    </row>
    <row r="37481" spans="76:76">
      <c r="BX37481" s="2"/>
    </row>
    <row r="37482" spans="76:76">
      <c r="BX37482" s="2"/>
    </row>
    <row r="37483" spans="76:76">
      <c r="BX37483" s="2"/>
    </row>
    <row r="37484" spans="76:76">
      <c r="BX37484" s="2"/>
    </row>
    <row r="37485" spans="76:76">
      <c r="BX37485" s="2"/>
    </row>
    <row r="37486" spans="76:76">
      <c r="BX37486" s="2"/>
    </row>
    <row r="37487" spans="76:76">
      <c r="BX37487" s="2"/>
    </row>
    <row r="37488" spans="76:76">
      <c r="BX37488" s="2"/>
    </row>
    <row r="37489" spans="76:76">
      <c r="BX37489" s="2"/>
    </row>
    <row r="37490" spans="76:76">
      <c r="BX37490" s="2"/>
    </row>
    <row r="37491" spans="76:76">
      <c r="BX37491" s="2"/>
    </row>
    <row r="37492" spans="76:76">
      <c r="BX37492" s="2"/>
    </row>
    <row r="37493" spans="76:76">
      <c r="BX37493" s="2"/>
    </row>
    <row r="37494" spans="76:76">
      <c r="BX37494" s="2"/>
    </row>
    <row r="37495" spans="76:76">
      <c r="BX37495" s="2"/>
    </row>
    <row r="37496" spans="76:76">
      <c r="BX37496" s="2"/>
    </row>
    <row r="37497" spans="76:76">
      <c r="BX37497" s="2"/>
    </row>
    <row r="37498" spans="76:76">
      <c r="BX37498" s="2"/>
    </row>
    <row r="37499" spans="76:76">
      <c r="BX37499" s="2"/>
    </row>
    <row r="37500" spans="76:76">
      <c r="BX37500" s="2"/>
    </row>
    <row r="37501" spans="76:76">
      <c r="BX37501" s="2"/>
    </row>
    <row r="37502" spans="76:76">
      <c r="BX37502" s="2"/>
    </row>
    <row r="37503" spans="76:76">
      <c r="BX37503" s="2"/>
    </row>
    <row r="37504" spans="76:76">
      <c r="BX37504" s="2"/>
    </row>
    <row r="37505" spans="76:76">
      <c r="BX37505" s="2"/>
    </row>
    <row r="37506" spans="76:76">
      <c r="BX37506" s="2"/>
    </row>
    <row r="37507" spans="76:76">
      <c r="BX37507" s="2"/>
    </row>
    <row r="37508" spans="76:76">
      <c r="BX37508" s="2"/>
    </row>
    <row r="37509" spans="76:76">
      <c r="BX37509" s="2"/>
    </row>
    <row r="37510" spans="76:76">
      <c r="BX37510" s="2"/>
    </row>
    <row r="37511" spans="76:76">
      <c r="BX37511" s="2"/>
    </row>
    <row r="37512" spans="76:76">
      <c r="BX37512" s="2"/>
    </row>
    <row r="37513" spans="76:76">
      <c r="BX37513" s="2"/>
    </row>
    <row r="37514" spans="76:76">
      <c r="BX37514" s="2"/>
    </row>
    <row r="37515" spans="76:76">
      <c r="BX37515" s="2"/>
    </row>
    <row r="37516" spans="76:76">
      <c r="BX37516" s="2"/>
    </row>
    <row r="37517" spans="76:76">
      <c r="BX37517" s="2"/>
    </row>
    <row r="37518" spans="76:76">
      <c r="BX37518" s="2"/>
    </row>
    <row r="37519" spans="76:76">
      <c r="BX37519" s="2"/>
    </row>
    <row r="37520" spans="76:76">
      <c r="BX37520" s="2"/>
    </row>
    <row r="37521" spans="76:76">
      <c r="BX37521" s="2"/>
    </row>
    <row r="37522" spans="76:76">
      <c r="BX37522" s="2"/>
    </row>
    <row r="37523" spans="76:76">
      <c r="BX37523" s="2"/>
    </row>
    <row r="37524" spans="76:76">
      <c r="BX37524" s="2"/>
    </row>
    <row r="37525" spans="76:76">
      <c r="BX37525" s="2"/>
    </row>
    <row r="37526" spans="76:76">
      <c r="BX37526" s="2"/>
    </row>
    <row r="37527" spans="76:76">
      <c r="BX37527" s="2"/>
    </row>
    <row r="37528" spans="76:76">
      <c r="BX37528" s="2"/>
    </row>
    <row r="37529" spans="76:76">
      <c r="BX37529" s="2"/>
    </row>
    <row r="37530" spans="76:76">
      <c r="BX37530" s="2"/>
    </row>
    <row r="37531" spans="76:76">
      <c r="BX37531" s="2"/>
    </row>
    <row r="37532" spans="76:76">
      <c r="BX37532" s="2"/>
    </row>
    <row r="37533" spans="76:76">
      <c r="BX37533" s="2"/>
    </row>
    <row r="37534" spans="76:76">
      <c r="BX37534" s="2"/>
    </row>
    <row r="37535" spans="76:76">
      <c r="BX37535" s="2"/>
    </row>
    <row r="37536" spans="76:76">
      <c r="BX37536" s="2"/>
    </row>
    <row r="37537" spans="76:76">
      <c r="BX37537" s="2"/>
    </row>
    <row r="37538" spans="76:76">
      <c r="BX37538" s="2"/>
    </row>
    <row r="37539" spans="76:76">
      <c r="BX37539" s="2"/>
    </row>
    <row r="37540" spans="76:76">
      <c r="BX37540" s="2"/>
    </row>
    <row r="37541" spans="76:76">
      <c r="BX37541" s="2"/>
    </row>
    <row r="37542" spans="76:76">
      <c r="BX37542" s="2"/>
    </row>
    <row r="37543" spans="76:76">
      <c r="BX37543" s="2"/>
    </row>
    <row r="37544" spans="76:76">
      <c r="BX37544" s="2"/>
    </row>
    <row r="37545" spans="76:76">
      <c r="BX37545" s="2"/>
    </row>
    <row r="37546" spans="76:76">
      <c r="BX37546" s="2"/>
    </row>
    <row r="37547" spans="76:76">
      <c r="BX37547" s="2"/>
    </row>
    <row r="37548" spans="76:76">
      <c r="BX37548" s="2"/>
    </row>
    <row r="37549" spans="76:76">
      <c r="BX37549" s="2"/>
    </row>
    <row r="37550" spans="76:76">
      <c r="BX37550" s="2"/>
    </row>
    <row r="37551" spans="76:76">
      <c r="BX37551" s="2"/>
    </row>
    <row r="37552" spans="76:76">
      <c r="BX37552" s="2"/>
    </row>
    <row r="37553" spans="76:76">
      <c r="BX37553" s="2"/>
    </row>
    <row r="37554" spans="76:76">
      <c r="BX37554" s="2"/>
    </row>
    <row r="37555" spans="76:76">
      <c r="BX37555" s="2"/>
    </row>
    <row r="37556" spans="76:76">
      <c r="BX37556" s="2"/>
    </row>
    <row r="37557" spans="76:76">
      <c r="BX37557" s="2"/>
    </row>
    <row r="37558" spans="76:76">
      <c r="BX37558" s="2"/>
    </row>
    <row r="37559" spans="76:76">
      <c r="BX37559" s="2"/>
    </row>
    <row r="37560" spans="76:76">
      <c r="BX37560" s="2"/>
    </row>
    <row r="37561" spans="76:76">
      <c r="BX37561" s="2"/>
    </row>
    <row r="37562" spans="76:76">
      <c r="BX37562" s="2"/>
    </row>
    <row r="37563" spans="76:76">
      <c r="BX37563" s="2"/>
    </row>
    <row r="37564" spans="76:76">
      <c r="BX37564" s="2"/>
    </row>
    <row r="37565" spans="76:76">
      <c r="BX37565" s="2"/>
    </row>
    <row r="37566" spans="76:76">
      <c r="BX37566" s="2"/>
    </row>
    <row r="37567" spans="76:76">
      <c r="BX37567" s="2"/>
    </row>
    <row r="37568" spans="76:76">
      <c r="BX37568" s="2"/>
    </row>
    <row r="37569" spans="76:76">
      <c r="BX37569" s="2"/>
    </row>
    <row r="37570" spans="76:76">
      <c r="BX37570" s="2"/>
    </row>
    <row r="37571" spans="76:76">
      <c r="BX37571" s="2"/>
    </row>
    <row r="37572" spans="76:76">
      <c r="BX37572" s="2"/>
    </row>
    <row r="37573" spans="76:76">
      <c r="BX37573" s="2"/>
    </row>
    <row r="37574" spans="76:76">
      <c r="BX37574" s="2"/>
    </row>
    <row r="37575" spans="76:76">
      <c r="BX37575" s="2"/>
    </row>
    <row r="37576" spans="76:76">
      <c r="BX37576" s="2"/>
    </row>
    <row r="37577" spans="76:76">
      <c r="BX37577" s="2"/>
    </row>
    <row r="37578" spans="76:76">
      <c r="BX37578" s="2"/>
    </row>
    <row r="37579" spans="76:76">
      <c r="BX37579" s="2"/>
    </row>
    <row r="37580" spans="76:76">
      <c r="BX37580" s="2"/>
    </row>
    <row r="37581" spans="76:76">
      <c r="BX37581" s="2"/>
    </row>
    <row r="37582" spans="76:76">
      <c r="BX37582" s="2"/>
    </row>
    <row r="37583" spans="76:76">
      <c r="BX37583" s="2"/>
    </row>
    <row r="37584" spans="76:76">
      <c r="BX37584" s="2"/>
    </row>
    <row r="37585" spans="76:76">
      <c r="BX37585" s="2"/>
    </row>
    <row r="37586" spans="76:76">
      <c r="BX37586" s="2"/>
    </row>
    <row r="37587" spans="76:76">
      <c r="BX37587" s="2"/>
    </row>
    <row r="37588" spans="76:76">
      <c r="BX37588" s="2"/>
    </row>
    <row r="37589" spans="76:76">
      <c r="BX37589" s="2"/>
    </row>
    <row r="37590" spans="76:76">
      <c r="BX37590" s="2"/>
    </row>
    <row r="37591" spans="76:76">
      <c r="BX37591" s="2"/>
    </row>
    <row r="37592" spans="76:76">
      <c r="BX37592" s="2"/>
    </row>
    <row r="37593" spans="76:76">
      <c r="BX37593" s="2"/>
    </row>
    <row r="37594" spans="76:76">
      <c r="BX37594" s="2"/>
    </row>
    <row r="37595" spans="76:76">
      <c r="BX37595" s="2"/>
    </row>
    <row r="37596" spans="76:76">
      <c r="BX37596" s="2"/>
    </row>
    <row r="37597" spans="76:76">
      <c r="BX37597" s="2"/>
    </row>
    <row r="37598" spans="76:76">
      <c r="BX37598" s="2"/>
    </row>
    <row r="37599" spans="76:76">
      <c r="BX37599" s="2"/>
    </row>
    <row r="37600" spans="76:76">
      <c r="BX37600" s="2"/>
    </row>
    <row r="37601" spans="76:76">
      <c r="BX37601" s="2"/>
    </row>
    <row r="37602" spans="76:76">
      <c r="BX37602" s="2"/>
    </row>
    <row r="37603" spans="76:76">
      <c r="BX37603" s="2"/>
    </row>
    <row r="37604" spans="76:76">
      <c r="BX37604" s="2"/>
    </row>
    <row r="37605" spans="76:76">
      <c r="BX37605" s="2"/>
    </row>
    <row r="37606" spans="76:76">
      <c r="BX37606" s="2"/>
    </row>
    <row r="37607" spans="76:76">
      <c r="BX37607" s="2"/>
    </row>
    <row r="37608" spans="76:76">
      <c r="BX37608" s="2"/>
    </row>
    <row r="37609" spans="76:76">
      <c r="BX37609" s="2"/>
    </row>
    <row r="37610" spans="76:76">
      <c r="BX37610" s="2"/>
    </row>
    <row r="37611" spans="76:76">
      <c r="BX37611" s="2"/>
    </row>
    <row r="37612" spans="76:76">
      <c r="BX37612" s="2"/>
    </row>
    <row r="37613" spans="76:76">
      <c r="BX37613" s="2"/>
    </row>
    <row r="37614" spans="76:76">
      <c r="BX37614" s="2"/>
    </row>
    <row r="37615" spans="76:76">
      <c r="BX37615" s="2"/>
    </row>
    <row r="37616" spans="76:76">
      <c r="BX37616" s="2"/>
    </row>
    <row r="37617" spans="76:76">
      <c r="BX37617" s="2"/>
    </row>
    <row r="37618" spans="76:76">
      <c r="BX37618" s="2"/>
    </row>
    <row r="37619" spans="76:76">
      <c r="BX37619" s="2"/>
    </row>
    <row r="37620" spans="76:76">
      <c r="BX37620" s="2"/>
    </row>
    <row r="37621" spans="76:76">
      <c r="BX37621" s="2"/>
    </row>
    <row r="37622" spans="76:76">
      <c r="BX37622" s="2"/>
    </row>
    <row r="37623" spans="76:76">
      <c r="BX37623" s="2"/>
    </row>
    <row r="37624" spans="76:76">
      <c r="BX37624" s="2"/>
    </row>
    <row r="37625" spans="76:76">
      <c r="BX37625" s="2"/>
    </row>
    <row r="37626" spans="76:76">
      <c r="BX37626" s="2"/>
    </row>
    <row r="37627" spans="76:76">
      <c r="BX37627" s="2"/>
    </row>
    <row r="37628" spans="76:76">
      <c r="BX37628" s="2"/>
    </row>
    <row r="37629" spans="76:76">
      <c r="BX37629" s="2"/>
    </row>
    <row r="37630" spans="76:76">
      <c r="BX37630" s="2"/>
    </row>
    <row r="37631" spans="76:76">
      <c r="BX37631" s="2"/>
    </row>
    <row r="37632" spans="76:76">
      <c r="BX37632" s="2"/>
    </row>
    <row r="37633" spans="76:76">
      <c r="BX37633" s="2"/>
    </row>
    <row r="37634" spans="76:76">
      <c r="BX37634" s="2"/>
    </row>
    <row r="37635" spans="76:76">
      <c r="BX37635" s="2"/>
    </row>
    <row r="37636" spans="76:76">
      <c r="BX37636" s="2"/>
    </row>
    <row r="37637" spans="76:76">
      <c r="BX37637" s="2"/>
    </row>
    <row r="37638" spans="76:76">
      <c r="BX37638" s="2"/>
    </row>
    <row r="37639" spans="76:76">
      <c r="BX37639" s="2"/>
    </row>
    <row r="37640" spans="76:76">
      <c r="BX37640" s="2"/>
    </row>
    <row r="37641" spans="76:76">
      <c r="BX37641" s="2"/>
    </row>
    <row r="37642" spans="76:76">
      <c r="BX37642" s="2"/>
    </row>
    <row r="37643" spans="76:76">
      <c r="BX37643" s="2"/>
    </row>
    <row r="37644" spans="76:76">
      <c r="BX37644" s="2"/>
    </row>
    <row r="37645" spans="76:76">
      <c r="BX37645" s="2"/>
    </row>
    <row r="37646" spans="76:76">
      <c r="BX37646" s="2"/>
    </row>
    <row r="37647" spans="76:76">
      <c r="BX37647" s="2"/>
    </row>
    <row r="37648" spans="76:76">
      <c r="BX37648" s="2"/>
    </row>
    <row r="37649" spans="76:76">
      <c r="BX37649" s="2"/>
    </row>
    <row r="37650" spans="76:76">
      <c r="BX37650" s="2"/>
    </row>
    <row r="37651" spans="76:76">
      <c r="BX37651" s="2"/>
    </row>
    <row r="37652" spans="76:76">
      <c r="BX37652" s="2"/>
    </row>
    <row r="37653" spans="76:76">
      <c r="BX37653" s="2"/>
    </row>
    <row r="37654" spans="76:76">
      <c r="BX37654" s="2"/>
    </row>
    <row r="37655" spans="76:76">
      <c r="BX37655" s="2"/>
    </row>
    <row r="37656" spans="76:76">
      <c r="BX37656" s="2"/>
    </row>
    <row r="37657" spans="76:76">
      <c r="BX37657" s="2"/>
    </row>
    <row r="37658" spans="76:76">
      <c r="BX37658" s="2"/>
    </row>
    <row r="37659" spans="76:76">
      <c r="BX37659" s="2"/>
    </row>
    <row r="37660" spans="76:76">
      <c r="BX37660" s="2"/>
    </row>
    <row r="37661" spans="76:76">
      <c r="BX37661" s="2"/>
    </row>
    <row r="37662" spans="76:76">
      <c r="BX37662" s="2"/>
    </row>
    <row r="37663" spans="76:76">
      <c r="BX37663" s="2"/>
    </row>
    <row r="37664" spans="76:76">
      <c r="BX37664" s="2"/>
    </row>
    <row r="37665" spans="76:76">
      <c r="BX37665" s="2"/>
    </row>
    <row r="37666" spans="76:76">
      <c r="BX37666" s="2"/>
    </row>
    <row r="37667" spans="76:76">
      <c r="BX37667" s="2"/>
    </row>
    <row r="37668" spans="76:76">
      <c r="BX37668" s="2"/>
    </row>
    <row r="37669" spans="76:76">
      <c r="BX37669" s="2"/>
    </row>
    <row r="37670" spans="76:76">
      <c r="BX37670" s="2"/>
    </row>
    <row r="37671" spans="76:76">
      <c r="BX37671" s="2"/>
    </row>
    <row r="37672" spans="76:76">
      <c r="BX37672" s="2"/>
    </row>
    <row r="37673" spans="76:76">
      <c r="BX37673" s="2"/>
    </row>
    <row r="37674" spans="76:76">
      <c r="BX37674" s="2"/>
    </row>
    <row r="37675" spans="76:76">
      <c r="BX37675" s="2"/>
    </row>
    <row r="37676" spans="76:76">
      <c r="BX37676" s="2"/>
    </row>
    <row r="37677" spans="76:76">
      <c r="BX37677" s="2"/>
    </row>
    <row r="37678" spans="76:76">
      <c r="BX37678" s="2"/>
    </row>
    <row r="37679" spans="76:76">
      <c r="BX37679" s="2"/>
    </row>
    <row r="37680" spans="76:76">
      <c r="BX37680" s="2"/>
    </row>
    <row r="37681" spans="76:76">
      <c r="BX37681" s="2"/>
    </row>
    <row r="37682" spans="76:76">
      <c r="BX37682" s="2"/>
    </row>
    <row r="37683" spans="76:76">
      <c r="BX37683" s="2"/>
    </row>
    <row r="37684" spans="76:76">
      <c r="BX37684" s="2"/>
    </row>
    <row r="37685" spans="76:76">
      <c r="BX37685" s="2"/>
    </row>
    <row r="37686" spans="76:76">
      <c r="BX37686" s="2"/>
    </row>
    <row r="37687" spans="76:76">
      <c r="BX37687" s="2"/>
    </row>
    <row r="37688" spans="76:76">
      <c r="BX37688" s="2"/>
    </row>
    <row r="37689" spans="76:76">
      <c r="BX37689" s="2"/>
    </row>
    <row r="37690" spans="76:76">
      <c r="BX37690" s="2"/>
    </row>
    <row r="37691" spans="76:76">
      <c r="BX37691" s="2"/>
    </row>
    <row r="37692" spans="76:76">
      <c r="BX37692" s="2"/>
    </row>
    <row r="37693" spans="76:76">
      <c r="BX37693" s="2"/>
    </row>
    <row r="37694" spans="76:76">
      <c r="BX37694" s="2"/>
    </row>
    <row r="37695" spans="76:76">
      <c r="BX37695" s="2"/>
    </row>
    <row r="37696" spans="76:76">
      <c r="BX37696" s="2"/>
    </row>
    <row r="37697" spans="76:76">
      <c r="BX37697" s="2"/>
    </row>
    <row r="37698" spans="76:76">
      <c r="BX37698" s="2"/>
    </row>
    <row r="37699" spans="76:76">
      <c r="BX37699" s="2"/>
    </row>
    <row r="37700" spans="76:76">
      <c r="BX37700" s="2"/>
    </row>
    <row r="37701" spans="76:76">
      <c r="BX37701" s="2"/>
    </row>
    <row r="37702" spans="76:76">
      <c r="BX37702" s="2"/>
    </row>
    <row r="37703" spans="76:76">
      <c r="BX37703" s="2"/>
    </row>
    <row r="37704" spans="76:76">
      <c r="BX37704" s="2"/>
    </row>
    <row r="37705" spans="76:76">
      <c r="BX37705" s="2"/>
    </row>
    <row r="37706" spans="76:76">
      <c r="BX37706" s="2"/>
    </row>
    <row r="37707" spans="76:76">
      <c r="BX37707" s="2"/>
    </row>
    <row r="37708" spans="76:76">
      <c r="BX37708" s="2"/>
    </row>
    <row r="37709" spans="76:76">
      <c r="BX37709" s="2"/>
    </row>
    <row r="37710" spans="76:76">
      <c r="BX37710" s="2"/>
    </row>
    <row r="37711" spans="76:76">
      <c r="BX37711" s="2"/>
    </row>
    <row r="37712" spans="76:76">
      <c r="BX37712" s="2"/>
    </row>
    <row r="37713" spans="76:76">
      <c r="BX37713" s="2"/>
    </row>
    <row r="37714" spans="76:76">
      <c r="BX37714" s="2"/>
    </row>
    <row r="37715" spans="76:76">
      <c r="BX37715" s="2"/>
    </row>
    <row r="37716" spans="76:76">
      <c r="BX37716" s="2"/>
    </row>
    <row r="37717" spans="76:76">
      <c r="BX37717" s="2"/>
    </row>
    <row r="37718" spans="76:76">
      <c r="BX37718" s="2"/>
    </row>
    <row r="37719" spans="76:76">
      <c r="BX37719" s="2"/>
    </row>
    <row r="37720" spans="76:76">
      <c r="BX37720" s="2"/>
    </row>
    <row r="37721" spans="76:76">
      <c r="BX37721" s="2"/>
    </row>
    <row r="37722" spans="76:76">
      <c r="BX37722" s="2"/>
    </row>
    <row r="37723" spans="76:76">
      <c r="BX37723" s="2"/>
    </row>
    <row r="37724" spans="76:76">
      <c r="BX37724" s="2"/>
    </row>
    <row r="37725" spans="76:76">
      <c r="BX37725" s="2"/>
    </row>
    <row r="37726" spans="76:76">
      <c r="BX37726" s="2"/>
    </row>
    <row r="37727" spans="76:76">
      <c r="BX37727" s="2"/>
    </row>
    <row r="37728" spans="76:76">
      <c r="BX37728" s="2"/>
    </row>
    <row r="37729" spans="76:76">
      <c r="BX37729" s="2"/>
    </row>
    <row r="37730" spans="76:76">
      <c r="BX37730" s="2"/>
    </row>
    <row r="37731" spans="76:76">
      <c r="BX37731" s="2"/>
    </row>
    <row r="37732" spans="76:76">
      <c r="BX37732" s="2"/>
    </row>
    <row r="37733" spans="76:76">
      <c r="BX37733" s="2"/>
    </row>
    <row r="37734" spans="76:76">
      <c r="BX37734" s="2"/>
    </row>
    <row r="37735" spans="76:76">
      <c r="BX37735" s="2"/>
    </row>
    <row r="37736" spans="76:76">
      <c r="BX37736" s="2"/>
    </row>
    <row r="37737" spans="76:76">
      <c r="BX37737" s="2"/>
    </row>
    <row r="37738" spans="76:76">
      <c r="BX37738" s="2"/>
    </row>
    <row r="37739" spans="76:76">
      <c r="BX37739" s="2"/>
    </row>
    <row r="37740" spans="76:76">
      <c r="BX37740" s="2"/>
    </row>
    <row r="37741" spans="76:76">
      <c r="BX37741" s="2"/>
    </row>
    <row r="37742" spans="76:76">
      <c r="BX37742" s="2"/>
    </row>
    <row r="37743" spans="76:76">
      <c r="BX37743" s="2"/>
    </row>
    <row r="37744" spans="76:76">
      <c r="BX37744" s="2"/>
    </row>
    <row r="37745" spans="76:76">
      <c r="BX37745" s="2"/>
    </row>
    <row r="37746" spans="76:76">
      <c r="BX37746" s="2"/>
    </row>
    <row r="37747" spans="76:76">
      <c r="BX37747" s="2"/>
    </row>
    <row r="37748" spans="76:76">
      <c r="BX37748" s="2"/>
    </row>
    <row r="37749" spans="76:76">
      <c r="BX37749" s="2"/>
    </row>
    <row r="37750" spans="76:76">
      <c r="BX37750" s="2"/>
    </row>
    <row r="37751" spans="76:76">
      <c r="BX37751" s="2"/>
    </row>
    <row r="37752" spans="76:76">
      <c r="BX37752" s="2"/>
    </row>
    <row r="37753" spans="76:76">
      <c r="BX37753" s="2"/>
    </row>
    <row r="37754" spans="76:76">
      <c r="BX37754" s="2"/>
    </row>
    <row r="37755" spans="76:76">
      <c r="BX37755" s="2"/>
    </row>
    <row r="37756" spans="76:76">
      <c r="BX37756" s="2"/>
    </row>
    <row r="37757" spans="76:76">
      <c r="BX37757" s="2"/>
    </row>
    <row r="37758" spans="76:76">
      <c r="BX37758" s="2"/>
    </row>
    <row r="37759" spans="76:76">
      <c r="BX37759" s="2"/>
    </row>
    <row r="37760" spans="76:76">
      <c r="BX37760" s="2"/>
    </row>
    <row r="37761" spans="76:76">
      <c r="BX37761" s="2"/>
    </row>
    <row r="37762" spans="76:76">
      <c r="BX37762" s="2"/>
    </row>
    <row r="37763" spans="76:76">
      <c r="BX37763" s="2"/>
    </row>
    <row r="37764" spans="76:76">
      <c r="BX37764" s="2"/>
    </row>
    <row r="37765" spans="76:76">
      <c r="BX37765" s="2"/>
    </row>
    <row r="37766" spans="76:76">
      <c r="BX37766" s="2"/>
    </row>
    <row r="37767" spans="76:76">
      <c r="BX37767" s="2"/>
    </row>
    <row r="37768" spans="76:76">
      <c r="BX37768" s="2"/>
    </row>
    <row r="37769" spans="76:76">
      <c r="BX37769" s="2"/>
    </row>
    <row r="37770" spans="76:76">
      <c r="BX37770" s="2"/>
    </row>
    <row r="37771" spans="76:76">
      <c r="BX37771" s="2"/>
    </row>
    <row r="37772" spans="76:76">
      <c r="BX37772" s="2"/>
    </row>
    <row r="37773" spans="76:76">
      <c r="BX37773" s="2"/>
    </row>
    <row r="37774" spans="76:76">
      <c r="BX37774" s="2"/>
    </row>
    <row r="37775" spans="76:76">
      <c r="BX37775" s="2"/>
    </row>
    <row r="37776" spans="76:76">
      <c r="BX37776" s="2"/>
    </row>
    <row r="37777" spans="76:76">
      <c r="BX37777" s="2"/>
    </row>
    <row r="37778" spans="76:76">
      <c r="BX37778" s="2"/>
    </row>
    <row r="37779" spans="76:76">
      <c r="BX37779" s="2"/>
    </row>
    <row r="37780" spans="76:76">
      <c r="BX37780" s="2"/>
    </row>
    <row r="37781" spans="76:76">
      <c r="BX37781" s="2"/>
    </row>
    <row r="37782" spans="76:76">
      <c r="BX37782" s="2"/>
    </row>
    <row r="37783" spans="76:76">
      <c r="BX37783" s="2"/>
    </row>
    <row r="37784" spans="76:76">
      <c r="BX37784" s="2"/>
    </row>
    <row r="37785" spans="76:76">
      <c r="BX37785" s="2"/>
    </row>
    <row r="37786" spans="76:76">
      <c r="BX37786" s="2"/>
    </row>
    <row r="37787" spans="76:76">
      <c r="BX37787" s="2"/>
    </row>
    <row r="37788" spans="76:76">
      <c r="BX37788" s="2"/>
    </row>
    <row r="37789" spans="76:76">
      <c r="BX37789" s="2"/>
    </row>
    <row r="37790" spans="76:76">
      <c r="BX37790" s="2"/>
    </row>
    <row r="37791" spans="76:76">
      <c r="BX37791" s="2"/>
    </row>
    <row r="37792" spans="76:76">
      <c r="BX37792" s="2"/>
    </row>
    <row r="37793" spans="76:76">
      <c r="BX37793" s="2"/>
    </row>
    <row r="37794" spans="76:76">
      <c r="BX37794" s="2"/>
    </row>
    <row r="37795" spans="76:76">
      <c r="BX37795" s="2"/>
    </row>
    <row r="37796" spans="76:76">
      <c r="BX37796" s="2"/>
    </row>
    <row r="37797" spans="76:76">
      <c r="BX37797" s="2"/>
    </row>
    <row r="37798" spans="76:76">
      <c r="BX37798" s="2"/>
    </row>
    <row r="37799" spans="76:76">
      <c r="BX37799" s="2"/>
    </row>
    <row r="37800" spans="76:76">
      <c r="BX37800" s="2"/>
    </row>
    <row r="37801" spans="76:76">
      <c r="BX37801" s="2"/>
    </row>
    <row r="37802" spans="76:76">
      <c r="BX37802" s="2"/>
    </row>
    <row r="37803" spans="76:76">
      <c r="BX37803" s="2"/>
    </row>
    <row r="37804" spans="76:76">
      <c r="BX37804" s="2"/>
    </row>
    <row r="37805" spans="76:76">
      <c r="BX37805" s="2"/>
    </row>
    <row r="37806" spans="76:76">
      <c r="BX37806" s="2"/>
    </row>
    <row r="37807" spans="76:76">
      <c r="BX37807" s="2"/>
    </row>
    <row r="37808" spans="76:76">
      <c r="BX37808" s="2"/>
    </row>
    <row r="37809" spans="76:76">
      <c r="BX37809" s="2"/>
    </row>
    <row r="37810" spans="76:76">
      <c r="BX37810" s="2"/>
    </row>
    <row r="37811" spans="76:76">
      <c r="BX37811" s="2"/>
    </row>
    <row r="37812" spans="76:76">
      <c r="BX37812" s="2"/>
    </row>
    <row r="37813" spans="76:76">
      <c r="BX37813" s="2"/>
    </row>
    <row r="37814" spans="76:76">
      <c r="BX37814" s="2"/>
    </row>
    <row r="37815" spans="76:76">
      <c r="BX37815" s="2"/>
    </row>
    <row r="37816" spans="76:76">
      <c r="BX37816" s="2"/>
    </row>
    <row r="37817" spans="76:76">
      <c r="BX37817" s="2"/>
    </row>
    <row r="37818" spans="76:76">
      <c r="BX37818" s="2"/>
    </row>
    <row r="37819" spans="76:76">
      <c r="BX37819" s="2"/>
    </row>
    <row r="37820" spans="76:76">
      <c r="BX37820" s="2"/>
    </row>
    <row r="37821" spans="76:76">
      <c r="BX37821" s="2"/>
    </row>
    <row r="37822" spans="76:76">
      <c r="BX37822" s="2"/>
    </row>
    <row r="37823" spans="76:76">
      <c r="BX37823" s="2"/>
    </row>
    <row r="37824" spans="76:76">
      <c r="BX37824" s="2"/>
    </row>
    <row r="37825" spans="76:76">
      <c r="BX37825" s="2"/>
    </row>
    <row r="37826" spans="76:76">
      <c r="BX37826" s="2"/>
    </row>
    <row r="37827" spans="76:76">
      <c r="BX37827" s="2"/>
    </row>
    <row r="37828" spans="76:76">
      <c r="BX37828" s="2"/>
    </row>
    <row r="37829" spans="76:76">
      <c r="BX37829" s="2"/>
    </row>
    <row r="37830" spans="76:76">
      <c r="BX37830" s="2"/>
    </row>
    <row r="37831" spans="76:76">
      <c r="BX37831" s="2"/>
    </row>
    <row r="37832" spans="76:76">
      <c r="BX37832" s="2"/>
    </row>
    <row r="37833" spans="76:76">
      <c r="BX37833" s="2"/>
    </row>
    <row r="37834" spans="76:76">
      <c r="BX37834" s="2"/>
    </row>
    <row r="37835" spans="76:76">
      <c r="BX37835" s="2"/>
    </row>
    <row r="37836" spans="76:76">
      <c r="BX37836" s="2"/>
    </row>
    <row r="37837" spans="76:76">
      <c r="BX37837" s="2"/>
    </row>
    <row r="37838" spans="76:76">
      <c r="BX37838" s="2"/>
    </row>
    <row r="37839" spans="76:76">
      <c r="BX37839" s="2"/>
    </row>
    <row r="37840" spans="76:76">
      <c r="BX37840" s="2"/>
    </row>
    <row r="37841" spans="76:76">
      <c r="BX37841" s="2"/>
    </row>
    <row r="37842" spans="76:76">
      <c r="BX37842" s="2"/>
    </row>
    <row r="37843" spans="76:76">
      <c r="BX37843" s="2"/>
    </row>
    <row r="37844" spans="76:76">
      <c r="BX37844" s="2"/>
    </row>
    <row r="37845" spans="76:76">
      <c r="BX37845" s="2"/>
    </row>
    <row r="37846" spans="76:76">
      <c r="BX37846" s="2"/>
    </row>
    <row r="37847" spans="76:76">
      <c r="BX37847" s="2"/>
    </row>
    <row r="37848" spans="76:76">
      <c r="BX37848" s="2"/>
    </row>
    <row r="37849" spans="76:76">
      <c r="BX37849" s="2"/>
    </row>
    <row r="37850" spans="76:76">
      <c r="BX37850" s="2"/>
    </row>
    <row r="37851" spans="76:76">
      <c r="BX37851" s="2"/>
    </row>
    <row r="37852" spans="76:76">
      <c r="BX37852" s="2"/>
    </row>
    <row r="37853" spans="76:76">
      <c r="BX37853" s="2"/>
    </row>
    <row r="37854" spans="76:76">
      <c r="BX37854" s="2"/>
    </row>
    <row r="37855" spans="76:76">
      <c r="BX37855" s="2"/>
    </row>
    <row r="37856" spans="76:76">
      <c r="BX37856" s="2"/>
    </row>
    <row r="37857" spans="76:76">
      <c r="BX37857" s="2"/>
    </row>
    <row r="37858" spans="76:76">
      <c r="BX37858" s="2"/>
    </row>
    <row r="37859" spans="76:76">
      <c r="BX37859" s="2"/>
    </row>
    <row r="37860" spans="76:76">
      <c r="BX37860" s="2"/>
    </row>
    <row r="37861" spans="76:76">
      <c r="BX37861" s="2"/>
    </row>
    <row r="37862" spans="76:76">
      <c r="BX37862" s="2"/>
    </row>
    <row r="37863" spans="76:76">
      <c r="BX37863" s="2"/>
    </row>
    <row r="37864" spans="76:76">
      <c r="BX37864" s="2"/>
    </row>
    <row r="37865" spans="76:76">
      <c r="BX37865" s="2"/>
    </row>
    <row r="37866" spans="76:76">
      <c r="BX37866" s="2"/>
    </row>
    <row r="37867" spans="76:76">
      <c r="BX37867" s="2"/>
    </row>
    <row r="37868" spans="76:76">
      <c r="BX37868" s="2"/>
    </row>
    <row r="37869" spans="76:76">
      <c r="BX37869" s="2"/>
    </row>
    <row r="37870" spans="76:76">
      <c r="BX37870" s="2"/>
    </row>
    <row r="37871" spans="76:76">
      <c r="BX37871" s="2"/>
    </row>
    <row r="37872" spans="76:76">
      <c r="BX37872" s="2"/>
    </row>
    <row r="37873" spans="76:76">
      <c r="BX37873" s="2"/>
    </row>
    <row r="37874" spans="76:76">
      <c r="BX37874" s="2"/>
    </row>
    <row r="37875" spans="76:76">
      <c r="BX37875" s="2"/>
    </row>
    <row r="37876" spans="76:76">
      <c r="BX37876" s="2"/>
    </row>
    <row r="37877" spans="76:76">
      <c r="BX37877" s="2"/>
    </row>
    <row r="37878" spans="76:76">
      <c r="BX37878" s="2"/>
    </row>
    <row r="37879" spans="76:76">
      <c r="BX37879" s="2"/>
    </row>
    <row r="37880" spans="76:76">
      <c r="BX37880" s="2"/>
    </row>
    <row r="37881" spans="76:76">
      <c r="BX37881" s="2"/>
    </row>
    <row r="37882" spans="76:76">
      <c r="BX37882" s="2"/>
    </row>
    <row r="37883" spans="76:76">
      <c r="BX37883" s="2"/>
    </row>
    <row r="37884" spans="76:76">
      <c r="BX37884" s="2"/>
    </row>
    <row r="37885" spans="76:76">
      <c r="BX37885" s="2"/>
    </row>
    <row r="37886" spans="76:76">
      <c r="BX37886" s="2"/>
    </row>
    <row r="37887" spans="76:76">
      <c r="BX37887" s="2"/>
    </row>
    <row r="37888" spans="76:76">
      <c r="BX37888" s="2"/>
    </row>
    <row r="37889" spans="76:76">
      <c r="BX37889" s="2"/>
    </row>
    <row r="37890" spans="76:76">
      <c r="BX37890" s="2"/>
    </row>
    <row r="37891" spans="76:76">
      <c r="BX37891" s="2"/>
    </row>
    <row r="37892" spans="76:76">
      <c r="BX37892" s="2"/>
    </row>
    <row r="37893" spans="76:76">
      <c r="BX37893" s="2"/>
    </row>
    <row r="37894" spans="76:76">
      <c r="BX37894" s="2"/>
    </row>
    <row r="37895" spans="76:76">
      <c r="BX37895" s="2"/>
    </row>
    <row r="37896" spans="76:76">
      <c r="BX37896" s="2"/>
    </row>
    <row r="37897" spans="76:76">
      <c r="BX37897" s="2"/>
    </row>
    <row r="37898" spans="76:76">
      <c r="BX37898" s="2"/>
    </row>
    <row r="37899" spans="76:76">
      <c r="BX37899" s="2"/>
    </row>
    <row r="37900" spans="76:76">
      <c r="BX37900" s="2"/>
    </row>
    <row r="37901" spans="76:76">
      <c r="BX37901" s="2"/>
    </row>
    <row r="37902" spans="76:76">
      <c r="BX37902" s="2"/>
    </row>
    <row r="37903" spans="76:76">
      <c r="BX37903" s="2"/>
    </row>
    <row r="37904" spans="76:76">
      <c r="BX37904" s="2"/>
    </row>
    <row r="37905" spans="76:76">
      <c r="BX37905" s="2"/>
    </row>
    <row r="37906" spans="76:76">
      <c r="BX37906" s="2"/>
    </row>
    <row r="37907" spans="76:76">
      <c r="BX37907" s="2"/>
    </row>
    <row r="37908" spans="76:76">
      <c r="BX37908" s="2"/>
    </row>
    <row r="37909" spans="76:76">
      <c r="BX37909" s="2"/>
    </row>
    <row r="37910" spans="76:76">
      <c r="BX37910" s="2"/>
    </row>
    <row r="37911" spans="76:76">
      <c r="BX37911" s="2"/>
    </row>
    <row r="37912" spans="76:76">
      <c r="BX37912" s="2"/>
    </row>
    <row r="37913" spans="76:76">
      <c r="BX37913" s="2"/>
    </row>
    <row r="37914" spans="76:76">
      <c r="BX37914" s="2"/>
    </row>
    <row r="37915" spans="76:76">
      <c r="BX37915" s="2"/>
    </row>
    <row r="37916" spans="76:76">
      <c r="BX37916" s="2"/>
    </row>
    <row r="37917" spans="76:76">
      <c r="BX37917" s="2"/>
    </row>
    <row r="37918" spans="76:76">
      <c r="BX37918" s="2"/>
    </row>
    <row r="37919" spans="76:76">
      <c r="BX37919" s="2"/>
    </row>
    <row r="37920" spans="76:76">
      <c r="BX37920" s="2"/>
    </row>
    <row r="37921" spans="76:76">
      <c r="BX37921" s="2"/>
    </row>
    <row r="37922" spans="76:76">
      <c r="BX37922" s="2"/>
    </row>
    <row r="37923" spans="76:76">
      <c r="BX37923" s="2"/>
    </row>
    <row r="37924" spans="76:76">
      <c r="BX37924" s="2"/>
    </row>
    <row r="37925" spans="76:76">
      <c r="BX37925" s="2"/>
    </row>
    <row r="37926" spans="76:76">
      <c r="BX37926" s="2"/>
    </row>
    <row r="37927" spans="76:76">
      <c r="BX37927" s="2"/>
    </row>
    <row r="37928" spans="76:76">
      <c r="BX37928" s="2"/>
    </row>
    <row r="37929" spans="76:76">
      <c r="BX37929" s="2"/>
    </row>
    <row r="37930" spans="76:76">
      <c r="BX37930" s="2"/>
    </row>
    <row r="37931" spans="76:76">
      <c r="BX37931" s="2"/>
    </row>
    <row r="37932" spans="76:76">
      <c r="BX37932" s="2"/>
    </row>
    <row r="37933" spans="76:76">
      <c r="BX37933" s="2"/>
    </row>
    <row r="37934" spans="76:76">
      <c r="BX37934" s="2"/>
    </row>
    <row r="37935" spans="76:76">
      <c r="BX37935" s="2"/>
    </row>
    <row r="37936" spans="76:76">
      <c r="BX37936" s="2"/>
    </row>
    <row r="37937" spans="76:76">
      <c r="BX37937" s="2"/>
    </row>
    <row r="37938" spans="76:76">
      <c r="BX37938" s="2"/>
    </row>
    <row r="37939" spans="76:76">
      <c r="BX37939" s="2"/>
    </row>
    <row r="37940" spans="76:76">
      <c r="BX37940" s="2"/>
    </row>
    <row r="37941" spans="76:76">
      <c r="BX37941" s="2"/>
    </row>
    <row r="37942" spans="76:76">
      <c r="BX37942" s="2"/>
    </row>
    <row r="37943" spans="76:76">
      <c r="BX37943" s="2"/>
    </row>
    <row r="37944" spans="76:76">
      <c r="BX37944" s="2"/>
    </row>
    <row r="37945" spans="76:76">
      <c r="BX37945" s="2"/>
    </row>
    <row r="37946" spans="76:76">
      <c r="BX37946" s="2"/>
    </row>
    <row r="37947" spans="76:76">
      <c r="BX37947" s="2"/>
    </row>
    <row r="37948" spans="76:76">
      <c r="BX37948" s="2"/>
    </row>
    <row r="37949" spans="76:76">
      <c r="BX37949" s="2"/>
    </row>
    <row r="37950" spans="76:76">
      <c r="BX37950" s="2"/>
    </row>
    <row r="37951" spans="76:76">
      <c r="BX37951" s="2"/>
    </row>
    <row r="37952" spans="76:76">
      <c r="BX37952" s="2"/>
    </row>
    <row r="37953" spans="76:76">
      <c r="BX37953" s="2"/>
    </row>
    <row r="37954" spans="76:76">
      <c r="BX37954" s="2"/>
    </row>
    <row r="37955" spans="76:76">
      <c r="BX37955" s="2"/>
    </row>
    <row r="37956" spans="76:76">
      <c r="BX37956" s="2"/>
    </row>
    <row r="37957" spans="76:76">
      <c r="BX37957" s="2"/>
    </row>
    <row r="37958" spans="76:76">
      <c r="BX37958" s="2"/>
    </row>
    <row r="37959" spans="76:76">
      <c r="BX37959" s="2"/>
    </row>
    <row r="37960" spans="76:76">
      <c r="BX37960" s="2"/>
    </row>
    <row r="37961" spans="76:76">
      <c r="BX37961" s="2"/>
    </row>
    <row r="37962" spans="76:76">
      <c r="BX37962" s="2"/>
    </row>
    <row r="37963" spans="76:76">
      <c r="BX37963" s="2"/>
    </row>
    <row r="37964" spans="76:76">
      <c r="BX37964" s="2"/>
    </row>
    <row r="37965" spans="76:76">
      <c r="BX37965" s="2"/>
    </row>
    <row r="37966" spans="76:76">
      <c r="BX37966" s="2"/>
    </row>
    <row r="37967" spans="76:76">
      <c r="BX37967" s="2"/>
    </row>
    <row r="37968" spans="76:76">
      <c r="BX37968" s="2"/>
    </row>
    <row r="37969" spans="76:76">
      <c r="BX37969" s="2"/>
    </row>
    <row r="37970" spans="76:76">
      <c r="BX37970" s="2"/>
    </row>
    <row r="37971" spans="76:76">
      <c r="BX37971" s="2"/>
    </row>
    <row r="37972" spans="76:76">
      <c r="BX37972" s="2"/>
    </row>
    <row r="37973" spans="76:76">
      <c r="BX37973" s="2"/>
    </row>
    <row r="37974" spans="76:76">
      <c r="BX37974" s="2"/>
    </row>
    <row r="37975" spans="76:76">
      <c r="BX37975" s="2"/>
    </row>
    <row r="37976" spans="76:76">
      <c r="BX37976" s="2"/>
    </row>
    <row r="37977" spans="76:76">
      <c r="BX37977" s="2"/>
    </row>
    <row r="37978" spans="76:76">
      <c r="BX37978" s="2"/>
    </row>
    <row r="37979" spans="76:76">
      <c r="BX37979" s="2"/>
    </row>
    <row r="37980" spans="76:76">
      <c r="BX37980" s="2"/>
    </row>
    <row r="37981" spans="76:76">
      <c r="BX37981" s="2"/>
    </row>
    <row r="37982" spans="76:76">
      <c r="BX37982" s="2"/>
    </row>
    <row r="37983" spans="76:76">
      <c r="BX37983" s="2"/>
    </row>
    <row r="37984" spans="76:76">
      <c r="BX37984" s="2"/>
    </row>
    <row r="37985" spans="76:76">
      <c r="BX37985" s="2"/>
    </row>
    <row r="37986" spans="76:76">
      <c r="BX37986" s="2"/>
    </row>
    <row r="37987" spans="76:76">
      <c r="BX37987" s="2"/>
    </row>
    <row r="37988" spans="76:76">
      <c r="BX37988" s="2"/>
    </row>
    <row r="37989" spans="76:76">
      <c r="BX37989" s="2"/>
    </row>
    <row r="37990" spans="76:76">
      <c r="BX37990" s="2"/>
    </row>
    <row r="37991" spans="76:76">
      <c r="BX37991" s="2"/>
    </row>
    <row r="37992" spans="76:76">
      <c r="BX37992" s="2"/>
    </row>
    <row r="37993" spans="76:76">
      <c r="BX37993" s="2"/>
    </row>
    <row r="37994" spans="76:76">
      <c r="BX37994" s="2"/>
    </row>
    <row r="37995" spans="76:76">
      <c r="BX37995" s="2"/>
    </row>
    <row r="37996" spans="76:76">
      <c r="BX37996" s="2"/>
    </row>
    <row r="37997" spans="76:76">
      <c r="BX37997" s="2"/>
    </row>
    <row r="37998" spans="76:76">
      <c r="BX37998" s="2"/>
    </row>
    <row r="37999" spans="76:76">
      <c r="BX37999" s="2"/>
    </row>
    <row r="38000" spans="76:76">
      <c r="BX38000" s="2"/>
    </row>
    <row r="38001" spans="76:76">
      <c r="BX38001" s="2"/>
    </row>
    <row r="38002" spans="76:76">
      <c r="BX38002" s="2"/>
    </row>
    <row r="38003" spans="76:76">
      <c r="BX38003" s="2"/>
    </row>
    <row r="38004" spans="76:76">
      <c r="BX38004" s="2"/>
    </row>
    <row r="38005" spans="76:76">
      <c r="BX38005" s="2"/>
    </row>
    <row r="38006" spans="76:76">
      <c r="BX38006" s="2"/>
    </row>
    <row r="38007" spans="76:76">
      <c r="BX38007" s="2"/>
    </row>
    <row r="38008" spans="76:76">
      <c r="BX38008" s="2"/>
    </row>
    <row r="38009" spans="76:76">
      <c r="BX38009" s="2"/>
    </row>
    <row r="38010" spans="76:76">
      <c r="BX38010" s="2"/>
    </row>
    <row r="38011" spans="76:76">
      <c r="BX38011" s="2"/>
    </row>
    <row r="38012" spans="76:76">
      <c r="BX38012" s="2"/>
    </row>
    <row r="38013" spans="76:76">
      <c r="BX38013" s="2"/>
    </row>
    <row r="38014" spans="76:76">
      <c r="BX38014" s="2"/>
    </row>
    <row r="38015" spans="76:76">
      <c r="BX38015" s="2"/>
    </row>
    <row r="38016" spans="76:76">
      <c r="BX38016" s="2"/>
    </row>
    <row r="38017" spans="76:76">
      <c r="BX38017" s="2"/>
    </row>
    <row r="38018" spans="76:76">
      <c r="BX38018" s="2"/>
    </row>
    <row r="38019" spans="76:76">
      <c r="BX38019" s="2"/>
    </row>
    <row r="38020" spans="76:76">
      <c r="BX38020" s="2"/>
    </row>
    <row r="38021" spans="76:76">
      <c r="BX38021" s="2"/>
    </row>
    <row r="38022" spans="76:76">
      <c r="BX38022" s="2"/>
    </row>
    <row r="38023" spans="76:76">
      <c r="BX38023" s="2"/>
    </row>
    <row r="38024" spans="76:76">
      <c r="BX38024" s="2"/>
    </row>
    <row r="38025" spans="76:76">
      <c r="BX38025" s="2"/>
    </row>
    <row r="38026" spans="76:76">
      <c r="BX38026" s="2"/>
    </row>
    <row r="38027" spans="76:76">
      <c r="BX38027" s="2"/>
    </row>
    <row r="38028" spans="76:76">
      <c r="BX38028" s="2"/>
    </row>
    <row r="38029" spans="76:76">
      <c r="BX38029" s="2"/>
    </row>
    <row r="38030" spans="76:76">
      <c r="BX38030" s="2"/>
    </row>
    <row r="38031" spans="76:76">
      <c r="BX38031" s="2"/>
    </row>
    <row r="38032" spans="76:76">
      <c r="BX38032" s="2"/>
    </row>
    <row r="38033" spans="76:76">
      <c r="BX38033" s="2"/>
    </row>
    <row r="38034" spans="76:76">
      <c r="BX38034" s="2"/>
    </row>
    <row r="38035" spans="76:76">
      <c r="BX38035" s="2"/>
    </row>
    <row r="38036" spans="76:76">
      <c r="BX38036" s="2"/>
    </row>
    <row r="38037" spans="76:76">
      <c r="BX38037" s="2"/>
    </row>
    <row r="38038" spans="76:76">
      <c r="BX38038" s="2"/>
    </row>
    <row r="38039" spans="76:76">
      <c r="BX38039" s="2"/>
    </row>
    <row r="38040" spans="76:76">
      <c r="BX38040" s="2"/>
    </row>
    <row r="38041" spans="76:76">
      <c r="BX38041" s="2"/>
    </row>
    <row r="38042" spans="76:76">
      <c r="BX38042" s="2"/>
    </row>
    <row r="38043" spans="76:76">
      <c r="BX38043" s="2"/>
    </row>
    <row r="38044" spans="76:76">
      <c r="BX38044" s="2"/>
    </row>
    <row r="38045" spans="76:76">
      <c r="BX38045" s="2"/>
    </row>
    <row r="38046" spans="76:76">
      <c r="BX38046" s="2"/>
    </row>
    <row r="38047" spans="76:76">
      <c r="BX38047" s="2"/>
    </row>
    <row r="38048" spans="76:76">
      <c r="BX38048" s="2"/>
    </row>
    <row r="38049" spans="76:76">
      <c r="BX38049" s="2"/>
    </row>
    <row r="38050" spans="76:76">
      <c r="BX38050" s="2"/>
    </row>
    <row r="38051" spans="76:76">
      <c r="BX38051" s="2"/>
    </row>
    <row r="38052" spans="76:76">
      <c r="BX38052" s="2"/>
    </row>
    <row r="38053" spans="76:76">
      <c r="BX38053" s="2"/>
    </row>
    <row r="38054" spans="76:76">
      <c r="BX38054" s="2"/>
    </row>
    <row r="38055" spans="76:76">
      <c r="BX38055" s="2"/>
    </row>
    <row r="38056" spans="76:76">
      <c r="BX38056" s="2"/>
    </row>
    <row r="38057" spans="76:76">
      <c r="BX38057" s="2"/>
    </row>
    <row r="38058" spans="76:76">
      <c r="BX38058" s="2"/>
    </row>
    <row r="38059" spans="76:76">
      <c r="BX38059" s="2"/>
    </row>
    <row r="38060" spans="76:76">
      <c r="BX38060" s="2"/>
    </row>
    <row r="38061" spans="76:76">
      <c r="BX38061" s="2"/>
    </row>
    <row r="38062" spans="76:76">
      <c r="BX38062" s="2"/>
    </row>
    <row r="38063" spans="76:76">
      <c r="BX38063" s="2"/>
    </row>
    <row r="38064" spans="76:76">
      <c r="BX38064" s="2"/>
    </row>
    <row r="38065" spans="76:76">
      <c r="BX38065" s="2"/>
    </row>
    <row r="38066" spans="76:76">
      <c r="BX38066" s="2"/>
    </row>
    <row r="38067" spans="76:76">
      <c r="BX38067" s="2"/>
    </row>
    <row r="38068" spans="76:76">
      <c r="BX38068" s="2"/>
    </row>
    <row r="38069" spans="76:76">
      <c r="BX38069" s="2"/>
    </row>
    <row r="38070" spans="76:76">
      <c r="BX38070" s="2"/>
    </row>
    <row r="38071" spans="76:76">
      <c r="BX38071" s="2"/>
    </row>
    <row r="38072" spans="76:76">
      <c r="BX38072" s="2"/>
    </row>
    <row r="38073" spans="76:76">
      <c r="BX38073" s="2"/>
    </row>
    <row r="38074" spans="76:76">
      <c r="BX38074" s="2"/>
    </row>
    <row r="38075" spans="76:76">
      <c r="BX38075" s="2"/>
    </row>
    <row r="38076" spans="76:76">
      <c r="BX38076" s="2"/>
    </row>
    <row r="38077" spans="76:76">
      <c r="BX38077" s="2"/>
    </row>
    <row r="38078" spans="76:76">
      <c r="BX38078" s="2"/>
    </row>
    <row r="38079" spans="76:76">
      <c r="BX38079" s="2"/>
    </row>
    <row r="38080" spans="76:76">
      <c r="BX38080" s="2"/>
    </row>
    <row r="38081" spans="76:76">
      <c r="BX38081" s="2"/>
    </row>
    <row r="38082" spans="76:76">
      <c r="BX38082" s="2"/>
    </row>
    <row r="38083" spans="76:76">
      <c r="BX38083" s="2"/>
    </row>
    <row r="38084" spans="76:76">
      <c r="BX38084" s="2"/>
    </row>
    <row r="38085" spans="76:76">
      <c r="BX38085" s="2"/>
    </row>
    <row r="38086" spans="76:76">
      <c r="BX38086" s="2"/>
    </row>
    <row r="38087" spans="76:76">
      <c r="BX38087" s="2"/>
    </row>
    <row r="38088" spans="76:76">
      <c r="BX38088" s="2"/>
    </row>
    <row r="38089" spans="76:76">
      <c r="BX38089" s="2"/>
    </row>
    <row r="38090" spans="76:76">
      <c r="BX38090" s="2"/>
    </row>
    <row r="38091" spans="76:76">
      <c r="BX38091" s="2"/>
    </row>
    <row r="38092" spans="76:76">
      <c r="BX38092" s="2"/>
    </row>
    <row r="38093" spans="76:76">
      <c r="BX38093" s="2"/>
    </row>
    <row r="38094" spans="76:76">
      <c r="BX38094" s="2"/>
    </row>
    <row r="38095" spans="76:76">
      <c r="BX38095" s="2"/>
    </row>
    <row r="38096" spans="76:76">
      <c r="BX38096" s="2"/>
    </row>
    <row r="38097" spans="76:76">
      <c r="BX38097" s="2"/>
    </row>
    <row r="38098" spans="76:76">
      <c r="BX38098" s="2"/>
    </row>
    <row r="38099" spans="76:76">
      <c r="BX38099" s="2"/>
    </row>
    <row r="38100" spans="76:76">
      <c r="BX38100" s="2"/>
    </row>
    <row r="38101" spans="76:76">
      <c r="BX38101" s="2"/>
    </row>
    <row r="38102" spans="76:76">
      <c r="BX38102" s="2"/>
    </row>
    <row r="38103" spans="76:76">
      <c r="BX38103" s="2"/>
    </row>
    <row r="38104" spans="76:76">
      <c r="BX38104" s="2"/>
    </row>
    <row r="38105" spans="76:76">
      <c r="BX38105" s="2"/>
    </row>
    <row r="38106" spans="76:76">
      <c r="BX38106" s="2"/>
    </row>
    <row r="38107" spans="76:76">
      <c r="BX38107" s="2"/>
    </row>
    <row r="38108" spans="76:76">
      <c r="BX38108" s="2"/>
    </row>
    <row r="38109" spans="76:76">
      <c r="BX38109" s="2"/>
    </row>
    <row r="38110" spans="76:76">
      <c r="BX38110" s="2"/>
    </row>
    <row r="38111" spans="76:76">
      <c r="BX38111" s="2"/>
    </row>
    <row r="38112" spans="76:76">
      <c r="BX38112" s="2"/>
    </row>
    <row r="38113" spans="76:76">
      <c r="BX38113" s="2"/>
    </row>
    <row r="38114" spans="76:76">
      <c r="BX38114" s="2"/>
    </row>
    <row r="38115" spans="76:76">
      <c r="BX38115" s="2"/>
    </row>
    <row r="38116" spans="76:76">
      <c r="BX38116" s="2"/>
    </row>
    <row r="38117" spans="76:76">
      <c r="BX38117" s="2"/>
    </row>
    <row r="38118" spans="76:76">
      <c r="BX38118" s="2"/>
    </row>
    <row r="38119" spans="76:76">
      <c r="BX38119" s="2"/>
    </row>
    <row r="38120" spans="76:76">
      <c r="BX38120" s="2"/>
    </row>
    <row r="38121" spans="76:76">
      <c r="BX38121" s="2"/>
    </row>
    <row r="38122" spans="76:76">
      <c r="BX38122" s="2"/>
    </row>
    <row r="38123" spans="76:76">
      <c r="BX38123" s="2"/>
    </row>
    <row r="38124" spans="76:76">
      <c r="BX38124" s="2"/>
    </row>
    <row r="38125" spans="76:76">
      <c r="BX38125" s="2"/>
    </row>
    <row r="38126" spans="76:76">
      <c r="BX38126" s="2"/>
    </row>
    <row r="38127" spans="76:76">
      <c r="BX38127" s="2"/>
    </row>
    <row r="38128" spans="76:76">
      <c r="BX38128" s="2"/>
    </row>
    <row r="38129" spans="76:76">
      <c r="BX38129" s="2"/>
    </row>
    <row r="38130" spans="76:76">
      <c r="BX38130" s="2"/>
    </row>
    <row r="38131" spans="76:76">
      <c r="BX38131" s="2"/>
    </row>
    <row r="38132" spans="76:76">
      <c r="BX38132" s="2"/>
    </row>
    <row r="38133" spans="76:76">
      <c r="BX38133" s="2"/>
    </row>
    <row r="38134" spans="76:76">
      <c r="BX38134" s="2"/>
    </row>
    <row r="38135" spans="76:76">
      <c r="BX38135" s="2"/>
    </row>
    <row r="38136" spans="76:76">
      <c r="BX38136" s="2"/>
    </row>
    <row r="38137" spans="76:76">
      <c r="BX38137" s="2"/>
    </row>
    <row r="38138" spans="76:76">
      <c r="BX38138" s="2"/>
    </row>
    <row r="38139" spans="76:76">
      <c r="BX38139" s="2"/>
    </row>
    <row r="38140" spans="76:76">
      <c r="BX38140" s="2"/>
    </row>
    <row r="38141" spans="76:76">
      <c r="BX38141" s="2"/>
    </row>
    <row r="38142" spans="76:76">
      <c r="BX38142" s="2"/>
    </row>
    <row r="38143" spans="76:76">
      <c r="BX38143" s="2"/>
    </row>
    <row r="38144" spans="76:76">
      <c r="BX38144" s="2"/>
    </row>
    <row r="38145" spans="76:76">
      <c r="BX38145" s="2"/>
    </row>
    <row r="38146" spans="76:76">
      <c r="BX38146" s="2"/>
    </row>
    <row r="38147" spans="76:76">
      <c r="BX38147" s="2"/>
    </row>
    <row r="38148" spans="76:76">
      <c r="BX38148" s="2"/>
    </row>
    <row r="38149" spans="76:76">
      <c r="BX38149" s="2"/>
    </row>
    <row r="38150" spans="76:76">
      <c r="BX38150" s="2"/>
    </row>
    <row r="38151" spans="76:76">
      <c r="BX38151" s="2"/>
    </row>
    <row r="38152" spans="76:76">
      <c r="BX38152" s="2"/>
    </row>
    <row r="38153" spans="76:76">
      <c r="BX38153" s="2"/>
    </row>
    <row r="38154" spans="76:76">
      <c r="BX38154" s="2"/>
    </row>
    <row r="38155" spans="76:76">
      <c r="BX38155" s="2"/>
    </row>
    <row r="38156" spans="76:76">
      <c r="BX38156" s="2"/>
    </row>
    <row r="38157" spans="76:76">
      <c r="BX38157" s="2"/>
    </row>
    <row r="38158" spans="76:76">
      <c r="BX38158" s="2"/>
    </row>
    <row r="38159" spans="76:76">
      <c r="BX38159" s="2"/>
    </row>
    <row r="38160" spans="76:76">
      <c r="BX38160" s="2"/>
    </row>
    <row r="38161" spans="76:76">
      <c r="BX38161" s="2"/>
    </row>
    <row r="38162" spans="76:76">
      <c r="BX38162" s="2"/>
    </row>
    <row r="38163" spans="76:76">
      <c r="BX38163" s="2"/>
    </row>
    <row r="38164" spans="76:76">
      <c r="BX38164" s="2"/>
    </row>
    <row r="38165" spans="76:76">
      <c r="BX38165" s="2"/>
    </row>
    <row r="38166" spans="76:76">
      <c r="BX38166" s="2"/>
    </row>
    <row r="38167" spans="76:76">
      <c r="BX38167" s="2"/>
    </row>
    <row r="38168" spans="76:76">
      <c r="BX38168" s="2"/>
    </row>
    <row r="38169" spans="76:76">
      <c r="BX38169" s="2"/>
    </row>
    <row r="38170" spans="76:76">
      <c r="BX38170" s="2"/>
    </row>
    <row r="38171" spans="76:76">
      <c r="BX38171" s="2"/>
    </row>
    <row r="38172" spans="76:76">
      <c r="BX38172" s="2"/>
    </row>
    <row r="38173" spans="76:76">
      <c r="BX38173" s="2"/>
    </row>
    <row r="38174" spans="76:76">
      <c r="BX38174" s="2"/>
    </row>
    <row r="38175" spans="76:76">
      <c r="BX38175" s="2"/>
    </row>
    <row r="38176" spans="76:76">
      <c r="BX38176" s="2"/>
    </row>
    <row r="38177" spans="76:76">
      <c r="BX38177" s="2"/>
    </row>
    <row r="38178" spans="76:76">
      <c r="BX38178" s="2"/>
    </row>
    <row r="38179" spans="76:76">
      <c r="BX38179" s="2"/>
    </row>
    <row r="38180" spans="76:76">
      <c r="BX38180" s="2"/>
    </row>
    <row r="38181" spans="76:76">
      <c r="BX38181" s="2"/>
    </row>
    <row r="38182" spans="76:76">
      <c r="BX38182" s="2"/>
    </row>
    <row r="38183" spans="76:76">
      <c r="BX38183" s="2"/>
    </row>
    <row r="38184" spans="76:76">
      <c r="BX38184" s="2"/>
    </row>
    <row r="38185" spans="76:76">
      <c r="BX38185" s="2"/>
    </row>
    <row r="38186" spans="76:76">
      <c r="BX38186" s="2"/>
    </row>
    <row r="38187" spans="76:76">
      <c r="BX38187" s="2"/>
    </row>
    <row r="38188" spans="76:76">
      <c r="BX38188" s="2"/>
    </row>
    <row r="38189" spans="76:76">
      <c r="BX38189" s="2"/>
    </row>
    <row r="38190" spans="76:76">
      <c r="BX38190" s="2"/>
    </row>
    <row r="38191" spans="76:76">
      <c r="BX38191" s="2"/>
    </row>
    <row r="38192" spans="76:76">
      <c r="BX38192" s="2"/>
    </row>
    <row r="38193" spans="76:76">
      <c r="BX38193" s="2"/>
    </row>
    <row r="38194" spans="76:76">
      <c r="BX38194" s="2"/>
    </row>
    <row r="38195" spans="76:76">
      <c r="BX38195" s="2"/>
    </row>
    <row r="38196" spans="76:76">
      <c r="BX38196" s="2"/>
    </row>
    <row r="38197" spans="76:76">
      <c r="BX38197" s="2"/>
    </row>
    <row r="38198" spans="76:76">
      <c r="BX38198" s="2"/>
    </row>
    <row r="38199" spans="76:76">
      <c r="BX38199" s="2"/>
    </row>
    <row r="38200" spans="76:76">
      <c r="BX38200" s="2"/>
    </row>
    <row r="38201" spans="76:76">
      <c r="BX38201" s="2"/>
    </row>
    <row r="38202" spans="76:76">
      <c r="BX38202" s="2"/>
    </row>
    <row r="38203" spans="76:76">
      <c r="BX38203" s="2"/>
    </row>
    <row r="38204" spans="76:76">
      <c r="BX38204" s="2"/>
    </row>
    <row r="38205" spans="76:76">
      <c r="BX38205" s="2"/>
    </row>
    <row r="38206" spans="76:76">
      <c r="BX38206" s="2"/>
    </row>
    <row r="38207" spans="76:76">
      <c r="BX38207" s="2"/>
    </row>
    <row r="38208" spans="76:76">
      <c r="BX38208" s="2"/>
    </row>
    <row r="38209" spans="76:76">
      <c r="BX38209" s="2"/>
    </row>
    <row r="38210" spans="76:76">
      <c r="BX38210" s="2"/>
    </row>
    <row r="38211" spans="76:76">
      <c r="BX38211" s="2"/>
    </row>
    <row r="38212" spans="76:76">
      <c r="BX38212" s="2"/>
    </row>
    <row r="38213" spans="76:76">
      <c r="BX38213" s="2"/>
    </row>
    <row r="38214" spans="76:76">
      <c r="BX38214" s="2"/>
    </row>
    <row r="38215" spans="76:76">
      <c r="BX38215" s="2"/>
    </row>
    <row r="38216" spans="76:76">
      <c r="BX38216" s="2"/>
    </row>
    <row r="38217" spans="76:76">
      <c r="BX38217" s="2"/>
    </row>
    <row r="38218" spans="76:76">
      <c r="BX38218" s="2"/>
    </row>
    <row r="38219" spans="76:76">
      <c r="BX38219" s="2"/>
    </row>
    <row r="38220" spans="76:76">
      <c r="BX38220" s="2"/>
    </row>
    <row r="38221" spans="76:76">
      <c r="BX38221" s="2"/>
    </row>
    <row r="38222" spans="76:76">
      <c r="BX38222" s="2"/>
    </row>
    <row r="38223" spans="76:76">
      <c r="BX38223" s="2"/>
    </row>
    <row r="38224" spans="76:76">
      <c r="BX38224" s="2"/>
    </row>
    <row r="38225" spans="76:76">
      <c r="BX38225" s="2"/>
    </row>
    <row r="38226" spans="76:76">
      <c r="BX38226" s="2"/>
    </row>
    <row r="38227" spans="76:76">
      <c r="BX38227" s="2"/>
    </row>
    <row r="38228" spans="76:76">
      <c r="BX38228" s="2"/>
    </row>
    <row r="38229" spans="76:76">
      <c r="BX38229" s="2"/>
    </row>
    <row r="38230" spans="76:76">
      <c r="BX38230" s="2"/>
    </row>
    <row r="38231" spans="76:76">
      <c r="BX38231" s="2"/>
    </row>
    <row r="38232" spans="76:76">
      <c r="BX38232" s="2"/>
    </row>
    <row r="38233" spans="76:76">
      <c r="BX38233" s="2"/>
    </row>
    <row r="38234" spans="76:76">
      <c r="BX38234" s="2"/>
    </row>
    <row r="38235" spans="76:76">
      <c r="BX38235" s="2"/>
    </row>
    <row r="38236" spans="76:76">
      <c r="BX38236" s="2"/>
    </row>
    <row r="38237" spans="76:76">
      <c r="BX38237" s="2"/>
    </row>
    <row r="38238" spans="76:76">
      <c r="BX38238" s="2"/>
    </row>
    <row r="38239" spans="76:76">
      <c r="BX38239" s="2"/>
    </row>
    <row r="38240" spans="76:76">
      <c r="BX38240" s="2"/>
    </row>
    <row r="38241" spans="76:76">
      <c r="BX38241" s="2"/>
    </row>
    <row r="38242" spans="76:76">
      <c r="BX38242" s="2"/>
    </row>
    <row r="38243" spans="76:76">
      <c r="BX38243" s="2"/>
    </row>
    <row r="38244" spans="76:76">
      <c r="BX38244" s="2"/>
    </row>
    <row r="38245" spans="76:76">
      <c r="BX38245" s="2"/>
    </row>
    <row r="38246" spans="76:76">
      <c r="BX38246" s="2"/>
    </row>
    <row r="38247" spans="76:76">
      <c r="BX38247" s="2"/>
    </row>
    <row r="38248" spans="76:76">
      <c r="BX38248" s="2"/>
    </row>
    <row r="38249" spans="76:76">
      <c r="BX38249" s="2"/>
    </row>
    <row r="38250" spans="76:76">
      <c r="BX38250" s="2"/>
    </row>
    <row r="38251" spans="76:76">
      <c r="BX38251" s="2"/>
    </row>
    <row r="38252" spans="76:76">
      <c r="BX38252" s="2"/>
    </row>
    <row r="38253" spans="76:76">
      <c r="BX38253" s="2"/>
    </row>
    <row r="38254" spans="76:76">
      <c r="BX38254" s="2"/>
    </row>
    <row r="38255" spans="76:76">
      <c r="BX38255" s="2"/>
    </row>
    <row r="38256" spans="76:76">
      <c r="BX38256" s="2"/>
    </row>
    <row r="38257" spans="76:76">
      <c r="BX38257" s="2"/>
    </row>
    <row r="38258" spans="76:76">
      <c r="BX38258" s="2"/>
    </row>
    <row r="38259" spans="76:76">
      <c r="BX38259" s="2"/>
    </row>
    <row r="38260" spans="76:76">
      <c r="BX38260" s="2"/>
    </row>
    <row r="38261" spans="76:76">
      <c r="BX38261" s="2"/>
    </row>
    <row r="38262" spans="76:76">
      <c r="BX38262" s="2"/>
    </row>
    <row r="38263" spans="76:76">
      <c r="BX38263" s="2"/>
    </row>
    <row r="38264" spans="76:76">
      <c r="BX38264" s="2"/>
    </row>
    <row r="38265" spans="76:76">
      <c r="BX38265" s="2"/>
    </row>
    <row r="38266" spans="76:76">
      <c r="BX38266" s="2"/>
    </row>
    <row r="38267" spans="76:76">
      <c r="BX38267" s="2"/>
    </row>
    <row r="38268" spans="76:76">
      <c r="BX38268" s="2"/>
    </row>
    <row r="38269" spans="76:76">
      <c r="BX38269" s="2"/>
    </row>
    <row r="38270" spans="76:76">
      <c r="BX38270" s="2"/>
    </row>
    <row r="38271" spans="76:76">
      <c r="BX38271" s="2"/>
    </row>
    <row r="38272" spans="76:76">
      <c r="BX38272" s="2"/>
    </row>
    <row r="38273" spans="76:76">
      <c r="BX38273" s="2"/>
    </row>
    <row r="38274" spans="76:76">
      <c r="BX38274" s="2"/>
    </row>
    <row r="38275" spans="76:76">
      <c r="BX38275" s="2"/>
    </row>
    <row r="38276" spans="76:76">
      <c r="BX38276" s="2"/>
    </row>
    <row r="38277" spans="76:76">
      <c r="BX38277" s="2"/>
    </row>
    <row r="38278" spans="76:76">
      <c r="BX38278" s="2"/>
    </row>
    <row r="38279" spans="76:76">
      <c r="BX38279" s="2"/>
    </row>
    <row r="38280" spans="76:76">
      <c r="BX38280" s="2"/>
    </row>
    <row r="38281" spans="76:76">
      <c r="BX38281" s="2"/>
    </row>
    <row r="38282" spans="76:76">
      <c r="BX38282" s="2"/>
    </row>
    <row r="38283" spans="76:76">
      <c r="BX38283" s="2"/>
    </row>
    <row r="38284" spans="76:76">
      <c r="BX38284" s="2"/>
    </row>
    <row r="38285" spans="76:76">
      <c r="BX38285" s="2"/>
    </row>
    <row r="38286" spans="76:76">
      <c r="BX38286" s="2"/>
    </row>
    <row r="38287" spans="76:76">
      <c r="BX38287" s="2"/>
    </row>
    <row r="38288" spans="76:76">
      <c r="BX38288" s="2"/>
    </row>
    <row r="38289" spans="76:76">
      <c r="BX38289" s="2"/>
    </row>
    <row r="38290" spans="76:76">
      <c r="BX38290" s="2"/>
    </row>
    <row r="38291" spans="76:76">
      <c r="BX38291" s="2"/>
    </row>
    <row r="38292" spans="76:76">
      <c r="BX38292" s="2"/>
    </row>
    <row r="38293" spans="76:76">
      <c r="BX38293" s="2"/>
    </row>
    <row r="38294" spans="76:76">
      <c r="BX38294" s="2"/>
    </row>
    <row r="38295" spans="76:76">
      <c r="BX38295" s="2"/>
    </row>
    <row r="38296" spans="76:76">
      <c r="BX38296" s="2"/>
    </row>
    <row r="38297" spans="76:76">
      <c r="BX38297" s="2"/>
    </row>
    <row r="38298" spans="76:76">
      <c r="BX38298" s="2"/>
    </row>
    <row r="38299" spans="76:76">
      <c r="BX38299" s="2"/>
    </row>
    <row r="38300" spans="76:76">
      <c r="BX38300" s="2"/>
    </row>
    <row r="38301" spans="76:76">
      <c r="BX38301" s="2"/>
    </row>
    <row r="38302" spans="76:76">
      <c r="BX38302" s="2"/>
    </row>
    <row r="38303" spans="76:76">
      <c r="BX38303" s="2"/>
    </row>
    <row r="38304" spans="76:76">
      <c r="BX38304" s="2"/>
    </row>
    <row r="38305" spans="76:76">
      <c r="BX38305" s="2"/>
    </row>
    <row r="38306" spans="76:76">
      <c r="BX38306" s="2"/>
    </row>
    <row r="38307" spans="76:76">
      <c r="BX38307" s="2"/>
    </row>
    <row r="38308" spans="76:76">
      <c r="BX38308" s="2"/>
    </row>
    <row r="38309" spans="76:76">
      <c r="BX38309" s="2"/>
    </row>
    <row r="38310" spans="76:76">
      <c r="BX38310" s="2"/>
    </row>
    <row r="38311" spans="76:76">
      <c r="BX38311" s="2"/>
    </row>
    <row r="38312" spans="76:76">
      <c r="BX38312" s="2"/>
    </row>
    <row r="38313" spans="76:76">
      <c r="BX38313" s="2"/>
    </row>
    <row r="38314" spans="76:76">
      <c r="BX38314" s="2"/>
    </row>
    <row r="38315" spans="76:76">
      <c r="BX38315" s="2"/>
    </row>
    <row r="38316" spans="76:76">
      <c r="BX38316" s="2"/>
    </row>
    <row r="38317" spans="76:76">
      <c r="BX38317" s="2"/>
    </row>
    <row r="38318" spans="76:76">
      <c r="BX38318" s="2"/>
    </row>
    <row r="38319" spans="76:76">
      <c r="BX38319" s="2"/>
    </row>
    <row r="38320" spans="76:76">
      <c r="BX38320" s="2"/>
    </row>
    <row r="38321" spans="76:76">
      <c r="BX38321" s="2"/>
    </row>
    <row r="38322" spans="76:76">
      <c r="BX38322" s="2"/>
    </row>
    <row r="38323" spans="76:76">
      <c r="BX38323" s="2"/>
    </row>
    <row r="38324" spans="76:76">
      <c r="BX38324" s="2"/>
    </row>
    <row r="38325" spans="76:76">
      <c r="BX38325" s="2"/>
    </row>
    <row r="38326" spans="76:76">
      <c r="BX38326" s="2"/>
    </row>
    <row r="38327" spans="76:76">
      <c r="BX38327" s="2"/>
    </row>
    <row r="38328" spans="76:76">
      <c r="BX38328" s="2"/>
    </row>
    <row r="38329" spans="76:76">
      <c r="BX38329" s="2"/>
    </row>
    <row r="38330" spans="76:76">
      <c r="BX38330" s="2"/>
    </row>
    <row r="38331" spans="76:76">
      <c r="BX38331" s="2"/>
    </row>
    <row r="38332" spans="76:76">
      <c r="BX38332" s="2"/>
    </row>
    <row r="38333" spans="76:76">
      <c r="BX38333" s="2"/>
    </row>
    <row r="38334" spans="76:76">
      <c r="BX38334" s="2"/>
    </row>
    <row r="38335" spans="76:76">
      <c r="BX38335" s="2"/>
    </row>
    <row r="38336" spans="76:76">
      <c r="BX38336" s="2"/>
    </row>
    <row r="38337" spans="76:76">
      <c r="BX38337" s="2"/>
    </row>
    <row r="38338" spans="76:76">
      <c r="BX38338" s="2"/>
    </row>
    <row r="38339" spans="76:76">
      <c r="BX38339" s="2"/>
    </row>
    <row r="38340" spans="76:76">
      <c r="BX38340" s="2"/>
    </row>
    <row r="38341" spans="76:76">
      <c r="BX38341" s="2"/>
    </row>
    <row r="38342" spans="76:76">
      <c r="BX38342" s="2"/>
    </row>
    <row r="38343" spans="76:76">
      <c r="BX38343" s="2"/>
    </row>
    <row r="38344" spans="76:76">
      <c r="BX38344" s="2"/>
    </row>
    <row r="38345" spans="76:76">
      <c r="BX38345" s="2"/>
    </row>
    <row r="38346" spans="76:76">
      <c r="BX38346" s="2"/>
    </row>
    <row r="38347" spans="76:76">
      <c r="BX38347" s="2"/>
    </row>
    <row r="38348" spans="76:76">
      <c r="BX38348" s="2"/>
    </row>
    <row r="38349" spans="76:76">
      <c r="BX38349" s="2"/>
    </row>
    <row r="38350" spans="76:76">
      <c r="BX38350" s="2"/>
    </row>
    <row r="38351" spans="76:76">
      <c r="BX38351" s="2"/>
    </row>
    <row r="38352" spans="76:76">
      <c r="BX38352" s="2"/>
    </row>
    <row r="38353" spans="76:76">
      <c r="BX38353" s="2"/>
    </row>
    <row r="38354" spans="76:76">
      <c r="BX38354" s="2"/>
    </row>
    <row r="38355" spans="76:76">
      <c r="BX38355" s="2"/>
    </row>
    <row r="38356" spans="76:76">
      <c r="BX38356" s="2"/>
    </row>
    <row r="38357" spans="76:76">
      <c r="BX38357" s="2"/>
    </row>
    <row r="38358" spans="76:76">
      <c r="BX38358" s="2"/>
    </row>
    <row r="38359" spans="76:76">
      <c r="BX38359" s="2"/>
    </row>
    <row r="38360" spans="76:76">
      <c r="BX38360" s="2"/>
    </row>
    <row r="38361" spans="76:76">
      <c r="BX38361" s="2"/>
    </row>
    <row r="38362" spans="76:76">
      <c r="BX38362" s="2"/>
    </row>
    <row r="38363" spans="76:76">
      <c r="BX38363" s="2"/>
    </row>
    <row r="38364" spans="76:76">
      <c r="BX38364" s="2"/>
    </row>
    <row r="38365" spans="76:76">
      <c r="BX38365" s="2"/>
    </row>
    <row r="38366" spans="76:76">
      <c r="BX38366" s="2"/>
    </row>
    <row r="38367" spans="76:76">
      <c r="BX38367" s="2"/>
    </row>
    <row r="38368" spans="76:76">
      <c r="BX38368" s="2"/>
    </row>
    <row r="38369" spans="76:76">
      <c r="BX38369" s="2"/>
    </row>
    <row r="38370" spans="76:76">
      <c r="BX38370" s="2"/>
    </row>
    <row r="38371" spans="76:76">
      <c r="BX38371" s="2"/>
    </row>
    <row r="38372" spans="76:76">
      <c r="BX38372" s="2"/>
    </row>
    <row r="38373" spans="76:76">
      <c r="BX38373" s="2"/>
    </row>
    <row r="38374" spans="76:76">
      <c r="BX38374" s="2"/>
    </row>
    <row r="38375" spans="76:76">
      <c r="BX38375" s="2"/>
    </row>
    <row r="38376" spans="76:76">
      <c r="BX38376" s="2"/>
    </row>
    <row r="38377" spans="76:76">
      <c r="BX38377" s="2"/>
    </row>
    <row r="38378" spans="76:76">
      <c r="BX38378" s="2"/>
    </row>
    <row r="38379" spans="76:76">
      <c r="BX38379" s="2"/>
    </row>
    <row r="38380" spans="76:76">
      <c r="BX38380" s="2"/>
    </row>
    <row r="38381" spans="76:76">
      <c r="BX38381" s="2"/>
    </row>
    <row r="38382" spans="76:76">
      <c r="BX38382" s="2"/>
    </row>
    <row r="38383" spans="76:76">
      <c r="BX38383" s="2"/>
    </row>
    <row r="38384" spans="76:76">
      <c r="BX38384" s="2"/>
    </row>
    <row r="38385" spans="76:76">
      <c r="BX38385" s="2"/>
    </row>
    <row r="38386" spans="76:76">
      <c r="BX38386" s="2"/>
    </row>
    <row r="38387" spans="76:76">
      <c r="BX38387" s="2"/>
    </row>
    <row r="38388" spans="76:76">
      <c r="BX38388" s="2"/>
    </row>
    <row r="38389" spans="76:76">
      <c r="BX38389" s="2"/>
    </row>
    <row r="38390" spans="76:76">
      <c r="BX38390" s="2"/>
    </row>
    <row r="38391" spans="76:76">
      <c r="BX38391" s="2"/>
    </row>
    <row r="38392" spans="76:76">
      <c r="BX38392" s="2"/>
    </row>
    <row r="38393" spans="76:76">
      <c r="BX38393" s="2"/>
    </row>
    <row r="38394" spans="76:76">
      <c r="BX38394" s="2"/>
    </row>
    <row r="38395" spans="76:76">
      <c r="BX38395" s="2"/>
    </row>
    <row r="38396" spans="76:76">
      <c r="BX38396" s="2"/>
    </row>
    <row r="38397" spans="76:76">
      <c r="BX38397" s="2"/>
    </row>
    <row r="38398" spans="76:76">
      <c r="BX38398" s="2"/>
    </row>
    <row r="38399" spans="76:76">
      <c r="BX38399" s="2"/>
    </row>
    <row r="38400" spans="76:76">
      <c r="BX38400" s="2"/>
    </row>
    <row r="38401" spans="76:76">
      <c r="BX38401" s="2"/>
    </row>
    <row r="38402" spans="76:76">
      <c r="BX38402" s="2"/>
    </row>
    <row r="38403" spans="76:76">
      <c r="BX38403" s="2"/>
    </row>
    <row r="38404" spans="76:76">
      <c r="BX38404" s="2"/>
    </row>
    <row r="38405" spans="76:76">
      <c r="BX38405" s="2"/>
    </row>
    <row r="38406" spans="76:76">
      <c r="BX38406" s="2"/>
    </row>
    <row r="38407" spans="76:76">
      <c r="BX38407" s="2"/>
    </row>
    <row r="38408" spans="76:76">
      <c r="BX38408" s="2"/>
    </row>
    <row r="38409" spans="76:76">
      <c r="BX38409" s="2"/>
    </row>
    <row r="38410" spans="76:76">
      <c r="BX38410" s="2"/>
    </row>
    <row r="38411" spans="76:76">
      <c r="BX38411" s="2"/>
    </row>
    <row r="38412" spans="76:76">
      <c r="BX38412" s="2"/>
    </row>
    <row r="38413" spans="76:76">
      <c r="BX38413" s="2"/>
    </row>
    <row r="38414" spans="76:76">
      <c r="BX38414" s="2"/>
    </row>
    <row r="38415" spans="76:76">
      <c r="BX38415" s="2"/>
    </row>
    <row r="38416" spans="76:76">
      <c r="BX38416" s="2"/>
    </row>
    <row r="38417" spans="76:76">
      <c r="BX38417" s="2"/>
    </row>
    <row r="38418" spans="76:76">
      <c r="BX38418" s="2"/>
    </row>
    <row r="38419" spans="76:76">
      <c r="BX38419" s="2"/>
    </row>
    <row r="38420" spans="76:76">
      <c r="BX38420" s="2"/>
    </row>
    <row r="38421" spans="76:76">
      <c r="BX38421" s="2"/>
    </row>
    <row r="38422" spans="76:76">
      <c r="BX38422" s="2"/>
    </row>
    <row r="38423" spans="76:76">
      <c r="BX38423" s="2"/>
    </row>
    <row r="38424" spans="76:76">
      <c r="BX38424" s="2"/>
    </row>
    <row r="38425" spans="76:76">
      <c r="BX38425" s="2"/>
    </row>
    <row r="38426" spans="76:76">
      <c r="BX38426" s="2"/>
    </row>
    <row r="38427" spans="76:76">
      <c r="BX38427" s="2"/>
    </row>
    <row r="38428" spans="76:76">
      <c r="BX38428" s="2"/>
    </row>
    <row r="38429" spans="76:76">
      <c r="BX38429" s="2"/>
    </row>
    <row r="38430" spans="76:76">
      <c r="BX38430" s="2"/>
    </row>
    <row r="38431" spans="76:76">
      <c r="BX38431" s="2"/>
    </row>
    <row r="38432" spans="76:76">
      <c r="BX38432" s="2"/>
    </row>
    <row r="38433" spans="76:76">
      <c r="BX38433" s="2"/>
    </row>
    <row r="38434" spans="76:76">
      <c r="BX38434" s="2"/>
    </row>
    <row r="38435" spans="76:76">
      <c r="BX38435" s="2"/>
    </row>
    <row r="38436" spans="76:76">
      <c r="BX38436" s="2"/>
    </row>
    <row r="38437" spans="76:76">
      <c r="BX38437" s="2"/>
    </row>
    <row r="38438" spans="76:76">
      <c r="BX38438" s="2"/>
    </row>
    <row r="38439" spans="76:76">
      <c r="BX38439" s="2"/>
    </row>
    <row r="38440" spans="76:76">
      <c r="BX38440" s="2"/>
    </row>
    <row r="38441" spans="76:76">
      <c r="BX38441" s="2"/>
    </row>
    <row r="38442" spans="76:76">
      <c r="BX38442" s="2"/>
    </row>
    <row r="38443" spans="76:76">
      <c r="BX38443" s="2"/>
    </row>
    <row r="38444" spans="76:76">
      <c r="BX38444" s="2"/>
    </row>
    <row r="38445" spans="76:76">
      <c r="BX38445" s="2"/>
    </row>
    <row r="38446" spans="76:76">
      <c r="BX38446" s="2"/>
    </row>
    <row r="38447" spans="76:76">
      <c r="BX38447" s="2"/>
    </row>
    <row r="38448" spans="76:76">
      <c r="BX38448" s="2"/>
    </row>
    <row r="38449" spans="76:76">
      <c r="BX38449" s="2"/>
    </row>
    <row r="38450" spans="76:76">
      <c r="BX38450" s="2"/>
    </row>
    <row r="38451" spans="76:76">
      <c r="BX38451" s="2"/>
    </row>
    <row r="38452" spans="76:76">
      <c r="BX38452" s="2"/>
    </row>
    <row r="38453" spans="76:76">
      <c r="BX38453" s="2"/>
    </row>
    <row r="38454" spans="76:76">
      <c r="BX38454" s="2"/>
    </row>
    <row r="38455" spans="76:76">
      <c r="BX38455" s="2"/>
    </row>
    <row r="38456" spans="76:76">
      <c r="BX38456" s="2"/>
    </row>
    <row r="38457" spans="76:76">
      <c r="BX38457" s="2"/>
    </row>
    <row r="38458" spans="76:76">
      <c r="BX38458" s="2"/>
    </row>
    <row r="38459" spans="76:76">
      <c r="BX38459" s="2"/>
    </row>
    <row r="38460" spans="76:76">
      <c r="BX38460" s="2"/>
    </row>
    <row r="38461" spans="76:76">
      <c r="BX38461" s="2"/>
    </row>
    <row r="38462" spans="76:76">
      <c r="BX38462" s="2"/>
    </row>
    <row r="38463" spans="76:76">
      <c r="BX38463" s="2"/>
    </row>
    <row r="38464" spans="76:76">
      <c r="BX38464" s="2"/>
    </row>
    <row r="38465" spans="76:76">
      <c r="BX38465" s="2"/>
    </row>
    <row r="38466" spans="76:76">
      <c r="BX38466" s="2"/>
    </row>
    <row r="38467" spans="76:76">
      <c r="BX38467" s="2"/>
    </row>
    <row r="38468" spans="76:76">
      <c r="BX38468" s="2"/>
    </row>
    <row r="38469" spans="76:76">
      <c r="BX38469" s="2"/>
    </row>
    <row r="38470" spans="76:76">
      <c r="BX38470" s="2"/>
    </row>
    <row r="38471" spans="76:76">
      <c r="BX38471" s="2"/>
    </row>
    <row r="38472" spans="76:76">
      <c r="BX38472" s="2"/>
    </row>
    <row r="38473" spans="76:76">
      <c r="BX38473" s="2"/>
    </row>
    <row r="38474" spans="76:76">
      <c r="BX38474" s="2"/>
    </row>
    <row r="38475" spans="76:76">
      <c r="BX38475" s="2"/>
    </row>
    <row r="38476" spans="76:76">
      <c r="BX38476" s="2"/>
    </row>
    <row r="38477" spans="76:76">
      <c r="BX38477" s="2"/>
    </row>
    <row r="38478" spans="76:76">
      <c r="BX38478" s="2"/>
    </row>
    <row r="38479" spans="76:76">
      <c r="BX38479" s="2"/>
    </row>
    <row r="38480" spans="76:76">
      <c r="BX38480" s="2"/>
    </row>
    <row r="38481" spans="76:76">
      <c r="BX38481" s="2"/>
    </row>
    <row r="38482" spans="76:76">
      <c r="BX38482" s="2"/>
    </row>
    <row r="38483" spans="76:76">
      <c r="BX38483" s="2"/>
    </row>
    <row r="38484" spans="76:76">
      <c r="BX38484" s="2"/>
    </row>
    <row r="38485" spans="76:76">
      <c r="BX38485" s="2"/>
    </row>
    <row r="38486" spans="76:76">
      <c r="BX38486" s="2"/>
    </row>
    <row r="38487" spans="76:76">
      <c r="BX38487" s="2"/>
    </row>
    <row r="38488" spans="76:76">
      <c r="BX38488" s="2"/>
    </row>
    <row r="38489" spans="76:76">
      <c r="BX38489" s="2"/>
    </row>
    <row r="38490" spans="76:76">
      <c r="BX38490" s="2"/>
    </row>
    <row r="38491" spans="76:76">
      <c r="BX38491" s="2"/>
    </row>
    <row r="38492" spans="76:76">
      <c r="BX38492" s="2"/>
    </row>
    <row r="38493" spans="76:76">
      <c r="BX38493" s="2"/>
    </row>
    <row r="38494" spans="76:76">
      <c r="BX38494" s="2"/>
    </row>
    <row r="38495" spans="76:76">
      <c r="BX38495" s="2"/>
    </row>
    <row r="38496" spans="76:76">
      <c r="BX38496" s="2"/>
    </row>
    <row r="38497" spans="76:76">
      <c r="BX38497" s="2"/>
    </row>
    <row r="38498" spans="76:76">
      <c r="BX38498" s="2"/>
    </row>
    <row r="38499" spans="76:76">
      <c r="BX38499" s="2"/>
    </row>
    <row r="38500" spans="76:76">
      <c r="BX38500" s="2"/>
    </row>
    <row r="38501" spans="76:76">
      <c r="BX38501" s="2"/>
    </row>
    <row r="38502" spans="76:76">
      <c r="BX38502" s="2"/>
    </row>
    <row r="38503" spans="76:76">
      <c r="BX38503" s="2"/>
    </row>
    <row r="38504" spans="76:76">
      <c r="BX38504" s="2"/>
    </row>
    <row r="38505" spans="76:76">
      <c r="BX38505" s="2"/>
    </row>
    <row r="38506" spans="76:76">
      <c r="BX38506" s="2"/>
    </row>
    <row r="38507" spans="76:76">
      <c r="BX38507" s="2"/>
    </row>
    <row r="38508" spans="76:76">
      <c r="BX38508" s="2"/>
    </row>
    <row r="38509" spans="76:76">
      <c r="BX38509" s="2"/>
    </row>
    <row r="38510" spans="76:76">
      <c r="BX38510" s="2"/>
    </row>
    <row r="38511" spans="76:76">
      <c r="BX38511" s="2"/>
    </row>
    <row r="38512" spans="76:76">
      <c r="BX38512" s="2"/>
    </row>
    <row r="38513" spans="76:76">
      <c r="BX38513" s="2"/>
    </row>
    <row r="38514" spans="76:76">
      <c r="BX38514" s="2"/>
    </row>
    <row r="38515" spans="76:76">
      <c r="BX38515" s="2"/>
    </row>
    <row r="38516" spans="76:76">
      <c r="BX38516" s="2"/>
    </row>
    <row r="38517" spans="76:76">
      <c r="BX38517" s="2"/>
    </row>
    <row r="38518" spans="76:76">
      <c r="BX38518" s="2"/>
    </row>
    <row r="38519" spans="76:76">
      <c r="BX38519" s="2"/>
    </row>
    <row r="38520" spans="76:76">
      <c r="BX38520" s="2"/>
    </row>
    <row r="38521" spans="76:76">
      <c r="BX38521" s="2"/>
    </row>
    <row r="38522" spans="76:76">
      <c r="BX38522" s="2"/>
    </row>
    <row r="38523" spans="76:76">
      <c r="BX38523" s="2"/>
    </row>
    <row r="38524" spans="76:76">
      <c r="BX38524" s="2"/>
    </row>
    <row r="38525" spans="76:76">
      <c r="BX38525" s="2"/>
    </row>
    <row r="38526" spans="76:76">
      <c r="BX38526" s="2"/>
    </row>
    <row r="38527" spans="76:76">
      <c r="BX38527" s="2"/>
    </row>
    <row r="38528" spans="76:76">
      <c r="BX38528" s="2"/>
    </row>
    <row r="38529" spans="76:76">
      <c r="BX38529" s="2"/>
    </row>
    <row r="38530" spans="76:76">
      <c r="BX38530" s="2"/>
    </row>
    <row r="38531" spans="76:76">
      <c r="BX38531" s="2"/>
    </row>
    <row r="38532" spans="76:76">
      <c r="BX38532" s="2"/>
    </row>
    <row r="38533" spans="76:76">
      <c r="BX38533" s="2"/>
    </row>
    <row r="38534" spans="76:76">
      <c r="BX38534" s="2"/>
    </row>
    <row r="38535" spans="76:76">
      <c r="BX38535" s="2"/>
    </row>
    <row r="38536" spans="76:76">
      <c r="BX38536" s="2"/>
    </row>
    <row r="38537" spans="76:76">
      <c r="BX38537" s="2"/>
    </row>
    <row r="38538" spans="76:76">
      <c r="BX38538" s="2"/>
    </row>
    <row r="38539" spans="76:76">
      <c r="BX38539" s="2"/>
    </row>
    <row r="38540" spans="76:76">
      <c r="BX38540" s="2"/>
    </row>
    <row r="38541" spans="76:76">
      <c r="BX38541" s="2"/>
    </row>
    <row r="38542" spans="76:76">
      <c r="BX38542" s="2"/>
    </row>
    <row r="38543" spans="76:76">
      <c r="BX38543" s="2"/>
    </row>
    <row r="38544" spans="76:76">
      <c r="BX38544" s="2"/>
    </row>
    <row r="38545" spans="76:76">
      <c r="BX38545" s="2"/>
    </row>
    <row r="38546" spans="76:76">
      <c r="BX38546" s="2"/>
    </row>
    <row r="38547" spans="76:76">
      <c r="BX38547" s="2"/>
    </row>
    <row r="38548" spans="76:76">
      <c r="BX38548" s="2"/>
    </row>
    <row r="38549" spans="76:76">
      <c r="BX38549" s="2"/>
    </row>
    <row r="38550" spans="76:76">
      <c r="BX38550" s="2"/>
    </row>
    <row r="38551" spans="76:76">
      <c r="BX38551" s="2"/>
    </row>
    <row r="38552" spans="76:76">
      <c r="BX38552" s="2"/>
    </row>
    <row r="38553" spans="76:76">
      <c r="BX38553" s="2"/>
    </row>
    <row r="38554" spans="76:76">
      <c r="BX38554" s="2"/>
    </row>
    <row r="38555" spans="76:76">
      <c r="BX38555" s="2"/>
    </row>
    <row r="38556" spans="76:76">
      <c r="BX38556" s="2"/>
    </row>
    <row r="38557" spans="76:76">
      <c r="BX38557" s="2"/>
    </row>
    <row r="38558" spans="76:76">
      <c r="BX38558" s="2"/>
    </row>
    <row r="38559" spans="76:76">
      <c r="BX38559" s="2"/>
    </row>
    <row r="38560" spans="76:76">
      <c r="BX38560" s="2"/>
    </row>
    <row r="38561" spans="76:76">
      <c r="BX38561" s="2"/>
    </row>
    <row r="38562" spans="76:76">
      <c r="BX38562" s="2"/>
    </row>
    <row r="38563" spans="76:76">
      <c r="BX38563" s="2"/>
    </row>
    <row r="38564" spans="76:76">
      <c r="BX38564" s="2"/>
    </row>
    <row r="38565" spans="76:76">
      <c r="BX38565" s="2"/>
    </row>
    <row r="38566" spans="76:76">
      <c r="BX38566" s="2"/>
    </row>
    <row r="38567" spans="76:76">
      <c r="BX38567" s="2"/>
    </row>
    <row r="38568" spans="76:76">
      <c r="BX38568" s="2"/>
    </row>
    <row r="38569" spans="76:76">
      <c r="BX38569" s="2"/>
    </row>
    <row r="38570" spans="76:76">
      <c r="BX38570" s="2"/>
    </row>
    <row r="38571" spans="76:76">
      <c r="BX38571" s="2"/>
    </row>
    <row r="38572" spans="76:76">
      <c r="BX38572" s="2"/>
    </row>
    <row r="38573" spans="76:76">
      <c r="BX38573" s="2"/>
    </row>
    <row r="38574" spans="76:76">
      <c r="BX38574" s="2"/>
    </row>
    <row r="38575" spans="76:76">
      <c r="BX38575" s="2"/>
    </row>
    <row r="38576" spans="76:76">
      <c r="BX38576" s="2"/>
    </row>
    <row r="38577" spans="76:76">
      <c r="BX38577" s="2"/>
    </row>
    <row r="38578" spans="76:76">
      <c r="BX38578" s="2"/>
    </row>
    <row r="38579" spans="76:76">
      <c r="BX38579" s="2"/>
    </row>
    <row r="38580" spans="76:76">
      <c r="BX38580" s="2"/>
    </row>
    <row r="38581" spans="76:76">
      <c r="BX38581" s="2"/>
    </row>
    <row r="38582" spans="76:76">
      <c r="BX38582" s="2"/>
    </row>
    <row r="38583" spans="76:76">
      <c r="BX38583" s="2"/>
    </row>
    <row r="38584" spans="76:76">
      <c r="BX38584" s="2"/>
    </row>
    <row r="38585" spans="76:76">
      <c r="BX38585" s="2"/>
    </row>
    <row r="38586" spans="76:76">
      <c r="BX38586" s="2"/>
    </row>
    <row r="38587" spans="76:76">
      <c r="BX38587" s="2"/>
    </row>
    <row r="38588" spans="76:76">
      <c r="BX38588" s="2"/>
    </row>
    <row r="38589" spans="76:76">
      <c r="BX38589" s="2"/>
    </row>
    <row r="38590" spans="76:76">
      <c r="BX38590" s="2"/>
    </row>
    <row r="38591" spans="76:76">
      <c r="BX38591" s="2"/>
    </row>
    <row r="38592" spans="76:76">
      <c r="BX38592" s="2"/>
    </row>
    <row r="38593" spans="76:76">
      <c r="BX38593" s="2"/>
    </row>
    <row r="38594" spans="76:76">
      <c r="BX38594" s="2"/>
    </row>
    <row r="38595" spans="76:76">
      <c r="BX38595" s="2"/>
    </row>
    <row r="38596" spans="76:76">
      <c r="BX38596" s="2"/>
    </row>
    <row r="38597" spans="76:76">
      <c r="BX38597" s="2"/>
    </row>
    <row r="38598" spans="76:76">
      <c r="BX38598" s="2"/>
    </row>
    <row r="38599" spans="76:76">
      <c r="BX38599" s="2"/>
    </row>
    <row r="38600" spans="76:76">
      <c r="BX38600" s="2"/>
    </row>
    <row r="38601" spans="76:76">
      <c r="BX38601" s="2"/>
    </row>
    <row r="38602" spans="76:76">
      <c r="BX38602" s="2"/>
    </row>
    <row r="38603" spans="76:76">
      <c r="BX38603" s="2"/>
    </row>
    <row r="38604" spans="76:76">
      <c r="BX38604" s="2"/>
    </row>
    <row r="38605" spans="76:76">
      <c r="BX38605" s="2"/>
    </row>
    <row r="38606" spans="76:76">
      <c r="BX38606" s="2"/>
    </row>
    <row r="38607" spans="76:76">
      <c r="BX38607" s="2"/>
    </row>
    <row r="38608" spans="76:76">
      <c r="BX38608" s="2"/>
    </row>
    <row r="38609" spans="76:76">
      <c r="BX38609" s="2"/>
    </row>
    <row r="38610" spans="76:76">
      <c r="BX38610" s="2"/>
    </row>
    <row r="38611" spans="76:76">
      <c r="BX38611" s="2"/>
    </row>
    <row r="38612" spans="76:76">
      <c r="BX38612" s="2"/>
    </row>
    <row r="38613" spans="76:76">
      <c r="BX38613" s="2"/>
    </row>
    <row r="38614" spans="76:76">
      <c r="BX38614" s="2"/>
    </row>
    <row r="38615" spans="76:76">
      <c r="BX38615" s="2"/>
    </row>
    <row r="38616" spans="76:76">
      <c r="BX38616" s="2"/>
    </row>
    <row r="38617" spans="76:76">
      <c r="BX38617" s="2"/>
    </row>
    <row r="38618" spans="76:76">
      <c r="BX38618" s="2"/>
    </row>
    <row r="38619" spans="76:76">
      <c r="BX38619" s="2"/>
    </row>
    <row r="38620" spans="76:76">
      <c r="BX38620" s="2"/>
    </row>
    <row r="38621" spans="76:76">
      <c r="BX38621" s="2"/>
    </row>
    <row r="38622" spans="76:76">
      <c r="BX38622" s="2"/>
    </row>
    <row r="38623" spans="76:76">
      <c r="BX38623" s="2"/>
    </row>
    <row r="38624" spans="76:76">
      <c r="BX38624" s="2"/>
    </row>
    <row r="38625" spans="76:76">
      <c r="BX38625" s="2"/>
    </row>
    <row r="38626" spans="76:76">
      <c r="BX38626" s="2"/>
    </row>
    <row r="38627" spans="76:76">
      <c r="BX38627" s="2"/>
    </row>
    <row r="38628" spans="76:76">
      <c r="BX38628" s="2"/>
    </row>
    <row r="38629" spans="76:76">
      <c r="BX38629" s="2"/>
    </row>
    <row r="38630" spans="76:76">
      <c r="BX38630" s="2"/>
    </row>
    <row r="38631" spans="76:76">
      <c r="BX38631" s="2"/>
    </row>
    <row r="38632" spans="76:76">
      <c r="BX38632" s="2"/>
    </row>
    <row r="38633" spans="76:76">
      <c r="BX38633" s="2"/>
    </row>
    <row r="38634" spans="76:76">
      <c r="BX38634" s="2"/>
    </row>
    <row r="38635" spans="76:76">
      <c r="BX38635" s="2"/>
    </row>
    <row r="38636" spans="76:76">
      <c r="BX38636" s="2"/>
    </row>
    <row r="38637" spans="76:76">
      <c r="BX38637" s="2"/>
    </row>
    <row r="38638" spans="76:76">
      <c r="BX38638" s="2"/>
    </row>
    <row r="38639" spans="76:76">
      <c r="BX38639" s="2"/>
    </row>
    <row r="38640" spans="76:76">
      <c r="BX38640" s="2"/>
    </row>
    <row r="38641" spans="76:76">
      <c r="BX38641" s="2"/>
    </row>
    <row r="38642" spans="76:76">
      <c r="BX38642" s="2"/>
    </row>
    <row r="38643" spans="76:76">
      <c r="BX38643" s="2"/>
    </row>
    <row r="38644" spans="76:76">
      <c r="BX38644" s="2"/>
    </row>
    <row r="38645" spans="76:76">
      <c r="BX38645" s="2"/>
    </row>
    <row r="38646" spans="76:76">
      <c r="BX38646" s="2"/>
    </row>
    <row r="38647" spans="76:76">
      <c r="BX38647" s="2"/>
    </row>
    <row r="38648" spans="76:76">
      <c r="BX38648" s="2"/>
    </row>
    <row r="38649" spans="76:76">
      <c r="BX38649" s="2"/>
    </row>
    <row r="38650" spans="76:76">
      <c r="BX38650" s="2"/>
    </row>
    <row r="38651" spans="76:76">
      <c r="BX38651" s="2"/>
    </row>
    <row r="38652" spans="76:76">
      <c r="BX38652" s="2"/>
    </row>
    <row r="38653" spans="76:76">
      <c r="BX38653" s="2"/>
    </row>
    <row r="38654" spans="76:76">
      <c r="BX38654" s="2"/>
    </row>
    <row r="38655" spans="76:76">
      <c r="BX38655" s="2"/>
    </row>
    <row r="38656" spans="76:76">
      <c r="BX38656" s="2"/>
    </row>
    <row r="38657" spans="76:76">
      <c r="BX38657" s="2"/>
    </row>
    <row r="38658" spans="76:76">
      <c r="BX38658" s="2"/>
    </row>
    <row r="38659" spans="76:76">
      <c r="BX38659" s="2"/>
    </row>
    <row r="38660" spans="76:76">
      <c r="BX38660" s="2"/>
    </row>
    <row r="38661" spans="76:76">
      <c r="BX38661" s="2"/>
    </row>
    <row r="38662" spans="76:76">
      <c r="BX38662" s="2"/>
    </row>
    <row r="38663" spans="76:76">
      <c r="BX38663" s="2"/>
    </row>
    <row r="38664" spans="76:76">
      <c r="BX38664" s="2"/>
    </row>
    <row r="38665" spans="76:76">
      <c r="BX38665" s="2"/>
    </row>
    <row r="38666" spans="76:76">
      <c r="BX38666" s="2"/>
    </row>
    <row r="38667" spans="76:76">
      <c r="BX38667" s="2"/>
    </row>
    <row r="38668" spans="76:76">
      <c r="BX38668" s="2"/>
    </row>
    <row r="38669" spans="76:76">
      <c r="BX38669" s="2"/>
    </row>
    <row r="38670" spans="76:76">
      <c r="BX38670" s="2"/>
    </row>
    <row r="38671" spans="76:76">
      <c r="BX38671" s="2"/>
    </row>
    <row r="38672" spans="76:76">
      <c r="BX38672" s="2"/>
    </row>
    <row r="38673" spans="76:76">
      <c r="BX38673" s="2"/>
    </row>
    <row r="38674" spans="76:76">
      <c r="BX38674" s="2"/>
    </row>
    <row r="38675" spans="76:76">
      <c r="BX38675" s="2"/>
    </row>
    <row r="38676" spans="76:76">
      <c r="BX38676" s="2"/>
    </row>
    <row r="38677" spans="76:76">
      <c r="BX38677" s="2"/>
    </row>
    <row r="38678" spans="76:76">
      <c r="BX38678" s="2"/>
    </row>
    <row r="38679" spans="76:76">
      <c r="BX38679" s="2"/>
    </row>
    <row r="38680" spans="76:76">
      <c r="BX38680" s="2"/>
    </row>
    <row r="38681" spans="76:76">
      <c r="BX38681" s="2"/>
    </row>
    <row r="38682" spans="76:76">
      <c r="BX38682" s="2"/>
    </row>
    <row r="38683" spans="76:76">
      <c r="BX38683" s="2"/>
    </row>
    <row r="38684" spans="76:76">
      <c r="BX38684" s="2"/>
    </row>
    <row r="38685" spans="76:76">
      <c r="BX38685" s="2"/>
    </row>
    <row r="38686" spans="76:76">
      <c r="BX38686" s="2"/>
    </row>
    <row r="38687" spans="76:76">
      <c r="BX38687" s="2"/>
    </row>
    <row r="38688" spans="76:76">
      <c r="BX38688" s="2"/>
    </row>
    <row r="38689" spans="76:76">
      <c r="BX38689" s="2"/>
    </row>
    <row r="38690" spans="76:76">
      <c r="BX38690" s="2"/>
    </row>
    <row r="38691" spans="76:76">
      <c r="BX38691" s="2"/>
    </row>
    <row r="38692" spans="76:76">
      <c r="BX38692" s="2"/>
    </row>
    <row r="38693" spans="76:76">
      <c r="BX38693" s="2"/>
    </row>
    <row r="38694" spans="76:76">
      <c r="BX38694" s="2"/>
    </row>
    <row r="38695" spans="76:76">
      <c r="BX38695" s="2"/>
    </row>
    <row r="38696" spans="76:76">
      <c r="BX38696" s="2"/>
    </row>
    <row r="38697" spans="76:76">
      <c r="BX38697" s="2"/>
    </row>
    <row r="38698" spans="76:76">
      <c r="BX38698" s="2"/>
    </row>
    <row r="38699" spans="76:76">
      <c r="BX38699" s="2"/>
    </row>
    <row r="38700" spans="76:76">
      <c r="BX38700" s="2"/>
    </row>
    <row r="38701" spans="76:76">
      <c r="BX38701" s="2"/>
    </row>
    <row r="38702" spans="76:76">
      <c r="BX38702" s="2"/>
    </row>
    <row r="38703" spans="76:76">
      <c r="BX38703" s="2"/>
    </row>
    <row r="38704" spans="76:76">
      <c r="BX38704" s="2"/>
    </row>
    <row r="38705" spans="76:76">
      <c r="BX38705" s="2"/>
    </row>
    <row r="38706" spans="76:76">
      <c r="BX38706" s="2"/>
    </row>
    <row r="38707" spans="76:76">
      <c r="BX38707" s="2"/>
    </row>
    <row r="38708" spans="76:76">
      <c r="BX38708" s="2"/>
    </row>
    <row r="38709" spans="76:76">
      <c r="BX38709" s="2"/>
    </row>
    <row r="38710" spans="76:76">
      <c r="BX38710" s="2"/>
    </row>
    <row r="38711" spans="76:76">
      <c r="BX38711" s="2"/>
    </row>
    <row r="38712" spans="76:76">
      <c r="BX38712" s="2"/>
    </row>
    <row r="38713" spans="76:76">
      <c r="BX38713" s="2"/>
    </row>
    <row r="38714" spans="76:76">
      <c r="BX38714" s="2"/>
    </row>
    <row r="38715" spans="76:76">
      <c r="BX38715" s="2"/>
    </row>
    <row r="38716" spans="76:76">
      <c r="BX38716" s="2"/>
    </row>
    <row r="38717" spans="76:76">
      <c r="BX38717" s="2"/>
    </row>
    <row r="38718" spans="76:76">
      <c r="BX38718" s="2"/>
    </row>
    <row r="38719" spans="76:76">
      <c r="BX38719" s="2"/>
    </row>
    <row r="38720" spans="76:76">
      <c r="BX38720" s="2"/>
    </row>
    <row r="38721" spans="76:76">
      <c r="BX38721" s="2"/>
    </row>
    <row r="38722" spans="76:76">
      <c r="BX38722" s="2"/>
    </row>
    <row r="38723" spans="76:76">
      <c r="BX38723" s="2"/>
    </row>
    <row r="38724" spans="76:76">
      <c r="BX38724" s="2"/>
    </row>
    <row r="38725" spans="76:76">
      <c r="BX38725" s="2"/>
    </row>
    <row r="38726" spans="76:76">
      <c r="BX38726" s="2"/>
    </row>
    <row r="38727" spans="76:76">
      <c r="BX38727" s="2"/>
    </row>
    <row r="38728" spans="76:76">
      <c r="BX38728" s="2"/>
    </row>
    <row r="38729" spans="76:76">
      <c r="BX38729" s="2"/>
    </row>
    <row r="38730" spans="76:76">
      <c r="BX38730" s="2"/>
    </row>
    <row r="38731" spans="76:76">
      <c r="BX38731" s="2"/>
    </row>
    <row r="38732" spans="76:76">
      <c r="BX38732" s="2"/>
    </row>
    <row r="38733" spans="76:76">
      <c r="BX38733" s="2"/>
    </row>
    <row r="38734" spans="76:76">
      <c r="BX38734" s="2"/>
    </row>
    <row r="38735" spans="76:76">
      <c r="BX38735" s="2"/>
    </row>
    <row r="38736" spans="76:76">
      <c r="BX38736" s="2"/>
    </row>
    <row r="38737" spans="76:76">
      <c r="BX38737" s="2"/>
    </row>
    <row r="38738" spans="76:76">
      <c r="BX38738" s="2"/>
    </row>
    <row r="38739" spans="76:76">
      <c r="BX38739" s="2"/>
    </row>
    <row r="38740" spans="76:76">
      <c r="BX38740" s="2"/>
    </row>
    <row r="38741" spans="76:76">
      <c r="BX38741" s="2"/>
    </row>
    <row r="38742" spans="76:76">
      <c r="BX38742" s="2"/>
    </row>
    <row r="38743" spans="76:76">
      <c r="BX38743" s="2"/>
    </row>
    <row r="38744" spans="76:76">
      <c r="BX38744" s="2"/>
    </row>
    <row r="38745" spans="76:76">
      <c r="BX38745" s="2"/>
    </row>
    <row r="38746" spans="76:76">
      <c r="BX38746" s="2"/>
    </row>
    <row r="38747" spans="76:76">
      <c r="BX38747" s="2"/>
    </row>
    <row r="38748" spans="76:76">
      <c r="BX38748" s="2"/>
    </row>
    <row r="38749" spans="76:76">
      <c r="BX38749" s="2"/>
    </row>
    <row r="38750" spans="76:76">
      <c r="BX38750" s="2"/>
    </row>
    <row r="38751" spans="76:76">
      <c r="BX38751" s="2"/>
    </row>
    <row r="38752" spans="76:76">
      <c r="BX38752" s="2"/>
    </row>
    <row r="38753" spans="76:76">
      <c r="BX38753" s="2"/>
    </row>
    <row r="38754" spans="76:76">
      <c r="BX38754" s="2"/>
    </row>
    <row r="38755" spans="76:76">
      <c r="BX38755" s="2"/>
    </row>
    <row r="38756" spans="76:76">
      <c r="BX38756" s="2"/>
    </row>
    <row r="38757" spans="76:76">
      <c r="BX38757" s="2"/>
    </row>
    <row r="38758" spans="76:76">
      <c r="BX38758" s="2"/>
    </row>
    <row r="38759" spans="76:76">
      <c r="BX38759" s="2"/>
    </row>
    <row r="38760" spans="76:76">
      <c r="BX38760" s="2"/>
    </row>
    <row r="38761" spans="76:76">
      <c r="BX38761" s="2"/>
    </row>
    <row r="38762" spans="76:76">
      <c r="BX38762" s="2"/>
    </row>
    <row r="38763" spans="76:76">
      <c r="BX38763" s="2"/>
    </row>
    <row r="38764" spans="76:76">
      <c r="BX38764" s="2"/>
    </row>
    <row r="38765" spans="76:76">
      <c r="BX38765" s="2"/>
    </row>
    <row r="38766" spans="76:76">
      <c r="BX38766" s="2"/>
    </row>
    <row r="38767" spans="76:76">
      <c r="BX38767" s="2"/>
    </row>
    <row r="38768" spans="76:76">
      <c r="BX38768" s="2"/>
    </row>
    <row r="38769" spans="76:76">
      <c r="BX38769" s="2"/>
    </row>
    <row r="38770" spans="76:76">
      <c r="BX38770" s="2"/>
    </row>
    <row r="38771" spans="76:76">
      <c r="BX38771" s="2"/>
    </row>
    <row r="38772" spans="76:76">
      <c r="BX38772" s="2"/>
    </row>
    <row r="38773" spans="76:76">
      <c r="BX38773" s="2"/>
    </row>
    <row r="38774" spans="76:76">
      <c r="BX38774" s="2"/>
    </row>
    <row r="38775" spans="76:76">
      <c r="BX38775" s="2"/>
    </row>
    <row r="38776" spans="76:76">
      <c r="BX38776" s="2"/>
    </row>
    <row r="38777" spans="76:76">
      <c r="BX38777" s="2"/>
    </row>
    <row r="38778" spans="76:76">
      <c r="BX38778" s="2"/>
    </row>
    <row r="38779" spans="76:76">
      <c r="BX38779" s="2"/>
    </row>
    <row r="38780" spans="76:76">
      <c r="BX38780" s="2"/>
    </row>
    <row r="38781" spans="76:76">
      <c r="BX38781" s="2"/>
    </row>
    <row r="38782" spans="76:76">
      <c r="BX38782" s="2"/>
    </row>
    <row r="38783" spans="76:76">
      <c r="BX38783" s="2"/>
    </row>
    <row r="38784" spans="76:76">
      <c r="BX38784" s="2"/>
    </row>
    <row r="38785" spans="76:76">
      <c r="BX38785" s="2"/>
    </row>
    <row r="38786" spans="76:76">
      <c r="BX38786" s="2"/>
    </row>
    <row r="38787" spans="76:76">
      <c r="BX38787" s="2"/>
    </row>
    <row r="38788" spans="76:76">
      <c r="BX38788" s="2"/>
    </row>
    <row r="38789" spans="76:76">
      <c r="BX38789" s="2"/>
    </row>
    <row r="38790" spans="76:76">
      <c r="BX38790" s="2"/>
    </row>
    <row r="38791" spans="76:76">
      <c r="BX38791" s="2"/>
    </row>
    <row r="38792" spans="76:76">
      <c r="BX38792" s="2"/>
    </row>
    <row r="38793" spans="76:76">
      <c r="BX38793" s="2"/>
    </row>
    <row r="38794" spans="76:76">
      <c r="BX38794" s="2"/>
    </row>
    <row r="38795" spans="76:76">
      <c r="BX38795" s="2"/>
    </row>
    <row r="38796" spans="76:76">
      <c r="BX38796" s="2"/>
    </row>
    <row r="38797" spans="76:76">
      <c r="BX38797" s="2"/>
    </row>
    <row r="38798" spans="76:76">
      <c r="BX38798" s="2"/>
    </row>
    <row r="38799" spans="76:76">
      <c r="BX38799" s="2"/>
    </row>
    <row r="38800" spans="76:76">
      <c r="BX38800" s="2"/>
    </row>
    <row r="38801" spans="76:76">
      <c r="BX38801" s="2"/>
    </row>
    <row r="38802" spans="76:76">
      <c r="BX38802" s="2"/>
    </row>
    <row r="38803" spans="76:76">
      <c r="BX38803" s="2"/>
    </row>
    <row r="38804" spans="76:76">
      <c r="BX38804" s="2"/>
    </row>
    <row r="38805" spans="76:76">
      <c r="BX38805" s="2"/>
    </row>
    <row r="38806" spans="76:76">
      <c r="BX38806" s="2"/>
    </row>
    <row r="38807" spans="76:76">
      <c r="BX38807" s="2"/>
    </row>
    <row r="38808" spans="76:76">
      <c r="BX38808" s="2"/>
    </row>
    <row r="38809" spans="76:76">
      <c r="BX38809" s="2"/>
    </row>
    <row r="38810" spans="76:76">
      <c r="BX38810" s="2"/>
    </row>
    <row r="38811" spans="76:76">
      <c r="BX38811" s="2"/>
    </row>
    <row r="38812" spans="76:76">
      <c r="BX38812" s="2"/>
    </row>
    <row r="38813" spans="76:76">
      <c r="BX38813" s="2"/>
    </row>
    <row r="38814" spans="76:76">
      <c r="BX38814" s="2"/>
    </row>
    <row r="38815" spans="76:76">
      <c r="BX38815" s="2"/>
    </row>
    <row r="38816" spans="76:76">
      <c r="BX38816" s="2"/>
    </row>
    <row r="38817" spans="76:76">
      <c r="BX38817" s="2"/>
    </row>
    <row r="38818" spans="76:76">
      <c r="BX38818" s="2"/>
    </row>
    <row r="38819" spans="76:76">
      <c r="BX38819" s="2"/>
    </row>
    <row r="38820" spans="76:76">
      <c r="BX38820" s="2"/>
    </row>
    <row r="38821" spans="76:76">
      <c r="BX38821" s="2"/>
    </row>
    <row r="38822" spans="76:76">
      <c r="BX38822" s="2"/>
    </row>
    <row r="38823" spans="76:76">
      <c r="BX38823" s="2"/>
    </row>
    <row r="38824" spans="76:76">
      <c r="BX38824" s="2"/>
    </row>
    <row r="38825" spans="76:76">
      <c r="BX38825" s="2"/>
    </row>
    <row r="38826" spans="76:76">
      <c r="BX38826" s="2"/>
    </row>
    <row r="38827" spans="76:76">
      <c r="BX38827" s="2"/>
    </row>
    <row r="38828" spans="76:76">
      <c r="BX38828" s="2"/>
    </row>
    <row r="38829" spans="76:76">
      <c r="BX38829" s="2"/>
    </row>
    <row r="38830" spans="76:76">
      <c r="BX38830" s="2"/>
    </row>
    <row r="38831" spans="76:76">
      <c r="BX38831" s="2"/>
    </row>
    <row r="38832" spans="76:76">
      <c r="BX38832" s="2"/>
    </row>
    <row r="38833" spans="76:76">
      <c r="BX38833" s="2"/>
    </row>
    <row r="38834" spans="76:76">
      <c r="BX38834" s="2"/>
    </row>
    <row r="38835" spans="76:76">
      <c r="BX38835" s="2"/>
    </row>
    <row r="38836" spans="76:76">
      <c r="BX38836" s="2"/>
    </row>
    <row r="38837" spans="76:76">
      <c r="BX38837" s="2"/>
    </row>
    <row r="38838" spans="76:76">
      <c r="BX38838" s="2"/>
    </row>
    <row r="38839" spans="76:76">
      <c r="BX38839" s="2"/>
    </row>
    <row r="38840" spans="76:76">
      <c r="BX38840" s="2"/>
    </row>
    <row r="38841" spans="76:76">
      <c r="BX38841" s="2"/>
    </row>
    <row r="38842" spans="76:76">
      <c r="BX38842" s="2"/>
    </row>
    <row r="38843" spans="76:76">
      <c r="BX38843" s="2"/>
    </row>
    <row r="38844" spans="76:76">
      <c r="BX38844" s="2"/>
    </row>
    <row r="38845" spans="76:76">
      <c r="BX38845" s="2"/>
    </row>
    <row r="38846" spans="76:76">
      <c r="BX38846" s="2"/>
    </row>
    <row r="38847" spans="76:76">
      <c r="BX38847" s="2"/>
    </row>
    <row r="38848" spans="76:76">
      <c r="BX38848" s="2"/>
    </row>
    <row r="38849" spans="76:76">
      <c r="BX38849" s="2"/>
    </row>
    <row r="38850" spans="76:76">
      <c r="BX38850" s="2"/>
    </row>
    <row r="38851" spans="76:76">
      <c r="BX38851" s="2"/>
    </row>
    <row r="38852" spans="76:76">
      <c r="BX38852" s="2"/>
    </row>
    <row r="38853" spans="76:76">
      <c r="BX38853" s="2"/>
    </row>
    <row r="38854" spans="76:76">
      <c r="BX38854" s="2"/>
    </row>
    <row r="38855" spans="76:76">
      <c r="BX38855" s="2"/>
    </row>
    <row r="38856" spans="76:76">
      <c r="BX38856" s="2"/>
    </row>
    <row r="38857" spans="76:76">
      <c r="BX38857" s="2"/>
    </row>
    <row r="38858" spans="76:76">
      <c r="BX38858" s="2"/>
    </row>
    <row r="38859" spans="76:76">
      <c r="BX38859" s="2"/>
    </row>
    <row r="38860" spans="76:76">
      <c r="BX38860" s="2"/>
    </row>
    <row r="38861" spans="76:76">
      <c r="BX38861" s="2"/>
    </row>
    <row r="38862" spans="76:76">
      <c r="BX38862" s="2"/>
    </row>
    <row r="38863" spans="76:76">
      <c r="BX38863" s="2"/>
    </row>
    <row r="38864" spans="76:76">
      <c r="BX38864" s="2"/>
    </row>
    <row r="38865" spans="76:76">
      <c r="BX38865" s="2"/>
    </row>
    <row r="38866" spans="76:76">
      <c r="BX38866" s="2"/>
    </row>
    <row r="38867" spans="76:76">
      <c r="BX38867" s="2"/>
    </row>
    <row r="38868" spans="76:76">
      <c r="BX38868" s="2"/>
    </row>
    <row r="38869" spans="76:76">
      <c r="BX38869" s="2"/>
    </row>
    <row r="38870" spans="76:76">
      <c r="BX38870" s="2"/>
    </row>
    <row r="38871" spans="76:76">
      <c r="BX38871" s="2"/>
    </row>
    <row r="38872" spans="76:76">
      <c r="BX38872" s="2"/>
    </row>
    <row r="38873" spans="76:76">
      <c r="BX38873" s="2"/>
    </row>
    <row r="38874" spans="76:76">
      <c r="BX38874" s="2"/>
    </row>
    <row r="38875" spans="76:76">
      <c r="BX38875" s="2"/>
    </row>
    <row r="38876" spans="76:76">
      <c r="BX38876" s="2"/>
    </row>
    <row r="38877" spans="76:76">
      <c r="BX38877" s="2"/>
    </row>
    <row r="38878" spans="76:76">
      <c r="BX38878" s="2"/>
    </row>
    <row r="38879" spans="76:76">
      <c r="BX38879" s="2"/>
    </row>
    <row r="38880" spans="76:76">
      <c r="BX38880" s="2"/>
    </row>
    <row r="38881" spans="76:76">
      <c r="BX38881" s="2"/>
    </row>
    <row r="38882" spans="76:76">
      <c r="BX38882" s="2"/>
    </row>
    <row r="38883" spans="76:76">
      <c r="BX38883" s="2"/>
    </row>
    <row r="38884" spans="76:76">
      <c r="BX38884" s="2"/>
    </row>
    <row r="38885" spans="76:76">
      <c r="BX38885" s="2"/>
    </row>
    <row r="38886" spans="76:76">
      <c r="BX38886" s="2"/>
    </row>
    <row r="38887" spans="76:76">
      <c r="BX38887" s="2"/>
    </row>
    <row r="38888" spans="76:76">
      <c r="BX38888" s="2"/>
    </row>
    <row r="38889" spans="76:76">
      <c r="BX38889" s="2"/>
    </row>
    <row r="38890" spans="76:76">
      <c r="BX38890" s="2"/>
    </row>
    <row r="38891" spans="76:76">
      <c r="BX38891" s="2"/>
    </row>
    <row r="38892" spans="76:76">
      <c r="BX38892" s="2"/>
    </row>
    <row r="38893" spans="76:76">
      <c r="BX38893" s="2"/>
    </row>
    <row r="38894" spans="76:76">
      <c r="BX38894" s="2"/>
    </row>
    <row r="38895" spans="76:76">
      <c r="BX38895" s="2"/>
    </row>
    <row r="38896" spans="76:76">
      <c r="BX38896" s="2"/>
    </row>
    <row r="38897" spans="76:76">
      <c r="BX38897" s="2"/>
    </row>
    <row r="38898" spans="76:76">
      <c r="BX38898" s="2"/>
    </row>
    <row r="38899" spans="76:76">
      <c r="BX38899" s="2"/>
    </row>
    <row r="38900" spans="76:76">
      <c r="BX38900" s="2"/>
    </row>
    <row r="38901" spans="76:76">
      <c r="BX38901" s="2"/>
    </row>
    <row r="38902" spans="76:76">
      <c r="BX38902" s="2"/>
    </row>
    <row r="38903" spans="76:76">
      <c r="BX38903" s="2"/>
    </row>
    <row r="38904" spans="76:76">
      <c r="BX38904" s="2"/>
    </row>
    <row r="38905" spans="76:76">
      <c r="BX38905" s="2"/>
    </row>
    <row r="38906" spans="76:76">
      <c r="BX38906" s="2"/>
    </row>
    <row r="38907" spans="76:76">
      <c r="BX38907" s="2"/>
    </row>
    <row r="38908" spans="76:76">
      <c r="BX38908" s="2"/>
    </row>
    <row r="38909" spans="76:76">
      <c r="BX38909" s="2"/>
    </row>
    <row r="38910" spans="76:76">
      <c r="BX38910" s="2"/>
    </row>
    <row r="38911" spans="76:76">
      <c r="BX38911" s="2"/>
    </row>
    <row r="38912" spans="76:76">
      <c r="BX38912" s="2"/>
    </row>
    <row r="38913" spans="76:76">
      <c r="BX38913" s="2"/>
    </row>
    <row r="38914" spans="76:76">
      <c r="BX38914" s="2"/>
    </row>
    <row r="38915" spans="76:76">
      <c r="BX38915" s="2"/>
    </row>
    <row r="38916" spans="76:76">
      <c r="BX38916" s="2"/>
    </row>
    <row r="38917" spans="76:76">
      <c r="BX38917" s="2"/>
    </row>
    <row r="38918" spans="76:76">
      <c r="BX38918" s="2"/>
    </row>
    <row r="38919" spans="76:76">
      <c r="BX38919" s="2"/>
    </row>
    <row r="38920" spans="76:76">
      <c r="BX38920" s="2"/>
    </row>
    <row r="38921" spans="76:76">
      <c r="BX38921" s="2"/>
    </row>
    <row r="38922" spans="76:76">
      <c r="BX38922" s="2"/>
    </row>
    <row r="38923" spans="76:76">
      <c r="BX38923" s="2"/>
    </row>
    <row r="38924" spans="76:76">
      <c r="BX38924" s="2"/>
    </row>
    <row r="38925" spans="76:76">
      <c r="BX38925" s="2"/>
    </row>
    <row r="38926" spans="76:76">
      <c r="BX38926" s="2"/>
    </row>
    <row r="38927" spans="76:76">
      <c r="BX38927" s="2"/>
    </row>
    <row r="38928" spans="76:76">
      <c r="BX38928" s="2"/>
    </row>
    <row r="38929" spans="76:76">
      <c r="BX38929" s="2"/>
    </row>
    <row r="38930" spans="76:76">
      <c r="BX38930" s="2"/>
    </row>
    <row r="38931" spans="76:76">
      <c r="BX38931" s="2"/>
    </row>
    <row r="38932" spans="76:76">
      <c r="BX38932" s="2"/>
    </row>
    <row r="38933" spans="76:76">
      <c r="BX38933" s="2"/>
    </row>
    <row r="38934" spans="76:76">
      <c r="BX38934" s="2"/>
    </row>
    <row r="38935" spans="76:76">
      <c r="BX38935" s="2"/>
    </row>
    <row r="38936" spans="76:76">
      <c r="BX38936" s="2"/>
    </row>
    <row r="38937" spans="76:76">
      <c r="BX38937" s="2"/>
    </row>
    <row r="38938" spans="76:76">
      <c r="BX38938" s="2"/>
    </row>
    <row r="38939" spans="76:76">
      <c r="BX38939" s="2"/>
    </row>
    <row r="38940" spans="76:76">
      <c r="BX38940" s="2"/>
    </row>
    <row r="38941" spans="76:76">
      <c r="BX38941" s="2"/>
    </row>
    <row r="38942" spans="76:76">
      <c r="BX38942" s="2"/>
    </row>
    <row r="38943" spans="76:76">
      <c r="BX38943" s="2"/>
    </row>
    <row r="38944" spans="76:76">
      <c r="BX38944" s="2"/>
    </row>
    <row r="38945" spans="76:76">
      <c r="BX38945" s="2"/>
    </row>
    <row r="38946" spans="76:76">
      <c r="BX38946" s="2"/>
    </row>
    <row r="38947" spans="76:76">
      <c r="BX38947" s="2"/>
    </row>
    <row r="38948" spans="76:76">
      <c r="BX38948" s="2"/>
    </row>
    <row r="38949" spans="76:76">
      <c r="BX38949" s="2"/>
    </row>
    <row r="38950" spans="76:76">
      <c r="BX38950" s="2"/>
    </row>
    <row r="38951" spans="76:76">
      <c r="BX38951" s="2"/>
    </row>
    <row r="38952" spans="76:76">
      <c r="BX38952" s="2"/>
    </row>
    <row r="38953" spans="76:76">
      <c r="BX38953" s="2"/>
    </row>
    <row r="38954" spans="76:76">
      <c r="BX38954" s="2"/>
    </row>
    <row r="38955" spans="76:76">
      <c r="BX38955" s="2"/>
    </row>
    <row r="38956" spans="76:76">
      <c r="BX38956" s="2"/>
    </row>
    <row r="38957" spans="76:76">
      <c r="BX38957" s="2"/>
    </row>
    <row r="38958" spans="76:76">
      <c r="BX38958" s="2"/>
    </row>
    <row r="38959" spans="76:76">
      <c r="BX38959" s="2"/>
    </row>
    <row r="38960" spans="76:76">
      <c r="BX38960" s="2"/>
    </row>
    <row r="38961" spans="76:76">
      <c r="BX38961" s="2"/>
    </row>
    <row r="38962" spans="76:76">
      <c r="BX38962" s="2"/>
    </row>
    <row r="38963" spans="76:76">
      <c r="BX38963" s="2"/>
    </row>
    <row r="38964" spans="76:76">
      <c r="BX38964" s="2"/>
    </row>
    <row r="38965" spans="76:76">
      <c r="BX38965" s="2"/>
    </row>
    <row r="38966" spans="76:76">
      <c r="BX38966" s="2"/>
    </row>
    <row r="38967" spans="76:76">
      <c r="BX38967" s="2"/>
    </row>
    <row r="38968" spans="76:76">
      <c r="BX38968" s="2"/>
    </row>
    <row r="38969" spans="76:76">
      <c r="BX38969" s="2"/>
    </row>
    <row r="38970" spans="76:76">
      <c r="BX38970" s="2"/>
    </row>
    <row r="38971" spans="76:76">
      <c r="BX38971" s="2"/>
    </row>
    <row r="38972" spans="76:76">
      <c r="BX38972" s="2"/>
    </row>
    <row r="38973" spans="76:76">
      <c r="BX38973" s="2"/>
    </row>
    <row r="38974" spans="76:76">
      <c r="BX38974" s="2"/>
    </row>
    <row r="38975" spans="76:76">
      <c r="BX38975" s="2"/>
    </row>
    <row r="38976" spans="76:76">
      <c r="BX38976" s="2"/>
    </row>
    <row r="38977" spans="76:76">
      <c r="BX38977" s="2"/>
    </row>
    <row r="38978" spans="76:76">
      <c r="BX38978" s="2"/>
    </row>
    <row r="38979" spans="76:76">
      <c r="BX38979" s="2"/>
    </row>
    <row r="38980" spans="76:76">
      <c r="BX38980" s="2"/>
    </row>
    <row r="38981" spans="76:76">
      <c r="BX38981" s="2"/>
    </row>
    <row r="38982" spans="76:76">
      <c r="BX38982" s="2"/>
    </row>
    <row r="38983" spans="76:76">
      <c r="BX38983" s="2"/>
    </row>
    <row r="38984" spans="76:76">
      <c r="BX38984" s="2"/>
    </row>
    <row r="38985" spans="76:76">
      <c r="BX38985" s="2"/>
    </row>
    <row r="38986" spans="76:76">
      <c r="BX38986" s="2"/>
    </row>
    <row r="38987" spans="76:76">
      <c r="BX38987" s="2"/>
    </row>
    <row r="38988" spans="76:76">
      <c r="BX38988" s="2"/>
    </row>
    <row r="38989" spans="76:76">
      <c r="BX38989" s="2"/>
    </row>
    <row r="38990" spans="76:76">
      <c r="BX38990" s="2"/>
    </row>
    <row r="38991" spans="76:76">
      <c r="BX38991" s="2"/>
    </row>
    <row r="38992" spans="76:76">
      <c r="BX38992" s="2"/>
    </row>
    <row r="38993" spans="76:76">
      <c r="BX38993" s="2"/>
    </row>
    <row r="38994" spans="76:76">
      <c r="BX38994" s="2"/>
    </row>
    <row r="38995" spans="76:76">
      <c r="BX38995" s="2"/>
    </row>
    <row r="38996" spans="76:76">
      <c r="BX38996" s="2"/>
    </row>
    <row r="38997" spans="76:76">
      <c r="BX38997" s="2"/>
    </row>
    <row r="38998" spans="76:76">
      <c r="BX38998" s="2"/>
    </row>
    <row r="38999" spans="76:76">
      <c r="BX38999" s="2"/>
    </row>
    <row r="39000" spans="76:76">
      <c r="BX39000" s="2"/>
    </row>
    <row r="39001" spans="76:76">
      <c r="BX39001" s="2"/>
    </row>
    <row r="39002" spans="76:76">
      <c r="BX39002" s="2"/>
    </row>
    <row r="39003" spans="76:76">
      <c r="BX39003" s="2"/>
    </row>
    <row r="39004" spans="76:76">
      <c r="BX39004" s="2"/>
    </row>
    <row r="39005" spans="76:76">
      <c r="BX39005" s="2"/>
    </row>
    <row r="39006" spans="76:76">
      <c r="BX39006" s="2"/>
    </row>
    <row r="39007" spans="76:76">
      <c r="BX39007" s="2"/>
    </row>
    <row r="39008" spans="76:76">
      <c r="BX39008" s="2"/>
    </row>
    <row r="39009" spans="76:76">
      <c r="BX39009" s="2"/>
    </row>
    <row r="39010" spans="76:76">
      <c r="BX39010" s="2"/>
    </row>
    <row r="39011" spans="76:76">
      <c r="BX39011" s="2"/>
    </row>
    <row r="39012" spans="76:76">
      <c r="BX39012" s="2"/>
    </row>
    <row r="39013" spans="76:76">
      <c r="BX39013" s="2"/>
    </row>
    <row r="39014" spans="76:76">
      <c r="BX39014" s="2"/>
    </row>
    <row r="39015" spans="76:76">
      <c r="BX39015" s="2"/>
    </row>
    <row r="39016" spans="76:76">
      <c r="BX39016" s="2"/>
    </row>
    <row r="39017" spans="76:76">
      <c r="BX39017" s="2"/>
    </row>
    <row r="39018" spans="76:76">
      <c r="BX39018" s="2"/>
    </row>
    <row r="39019" spans="76:76">
      <c r="BX39019" s="2"/>
    </row>
    <row r="39020" spans="76:76">
      <c r="BX39020" s="2"/>
    </row>
    <row r="39021" spans="76:76">
      <c r="BX39021" s="2"/>
    </row>
    <row r="39022" spans="76:76">
      <c r="BX39022" s="2"/>
    </row>
    <row r="39023" spans="76:76">
      <c r="BX39023" s="2"/>
    </row>
    <row r="39024" spans="76:76">
      <c r="BX39024" s="2"/>
    </row>
    <row r="39025" spans="76:76">
      <c r="BX39025" s="2"/>
    </row>
    <row r="39026" spans="76:76">
      <c r="BX39026" s="2"/>
    </row>
    <row r="39027" spans="76:76">
      <c r="BX39027" s="2"/>
    </row>
    <row r="39028" spans="76:76">
      <c r="BX39028" s="2"/>
    </row>
    <row r="39029" spans="76:76">
      <c r="BX39029" s="2"/>
    </row>
    <row r="39030" spans="76:76">
      <c r="BX39030" s="2"/>
    </row>
    <row r="39031" spans="76:76">
      <c r="BX39031" s="2"/>
    </row>
    <row r="39032" spans="76:76">
      <c r="BX39032" s="2"/>
    </row>
    <row r="39033" spans="76:76">
      <c r="BX39033" s="2"/>
    </row>
    <row r="39034" spans="76:76">
      <c r="BX39034" s="2"/>
    </row>
    <row r="39035" spans="76:76">
      <c r="BX39035" s="2"/>
    </row>
    <row r="39036" spans="76:76">
      <c r="BX39036" s="2"/>
    </row>
    <row r="39037" spans="76:76">
      <c r="BX39037" s="2"/>
    </row>
    <row r="39038" spans="76:76">
      <c r="BX39038" s="2"/>
    </row>
    <row r="39039" spans="76:76">
      <c r="BX39039" s="2"/>
    </row>
    <row r="39040" spans="76:76">
      <c r="BX39040" s="2"/>
    </row>
    <row r="39041" spans="76:76">
      <c r="BX39041" s="2"/>
    </row>
    <row r="39042" spans="76:76">
      <c r="BX39042" s="2"/>
    </row>
    <row r="39043" spans="76:76">
      <c r="BX39043" s="2"/>
    </row>
    <row r="39044" spans="76:76">
      <c r="BX39044" s="2"/>
    </row>
    <row r="39045" spans="76:76">
      <c r="BX39045" s="2"/>
    </row>
    <row r="39046" spans="76:76">
      <c r="BX39046" s="2"/>
    </row>
    <row r="39047" spans="76:76">
      <c r="BX39047" s="2"/>
    </row>
    <row r="39048" spans="76:76">
      <c r="BX39048" s="2"/>
    </row>
    <row r="39049" spans="76:76">
      <c r="BX39049" s="2"/>
    </row>
    <row r="39050" spans="76:76">
      <c r="BX39050" s="2"/>
    </row>
    <row r="39051" spans="76:76">
      <c r="BX39051" s="2"/>
    </row>
    <row r="39052" spans="76:76">
      <c r="BX39052" s="2"/>
    </row>
    <row r="39053" spans="76:76">
      <c r="BX39053" s="2"/>
    </row>
    <row r="39054" spans="76:76">
      <c r="BX39054" s="2"/>
    </row>
    <row r="39055" spans="76:76">
      <c r="BX39055" s="2"/>
    </row>
    <row r="39056" spans="76:76">
      <c r="BX39056" s="2"/>
    </row>
    <row r="39057" spans="76:76">
      <c r="BX39057" s="2"/>
    </row>
    <row r="39058" spans="76:76">
      <c r="BX39058" s="2"/>
    </row>
    <row r="39059" spans="76:76">
      <c r="BX39059" s="2"/>
    </row>
    <row r="39060" spans="76:76">
      <c r="BX39060" s="2"/>
    </row>
    <row r="39061" spans="76:76">
      <c r="BX39061" s="2"/>
    </row>
    <row r="39062" spans="76:76">
      <c r="BX39062" s="2"/>
    </row>
    <row r="39063" spans="76:76">
      <c r="BX39063" s="2"/>
    </row>
    <row r="39064" spans="76:76">
      <c r="BX39064" s="2"/>
    </row>
    <row r="39065" spans="76:76">
      <c r="BX39065" s="2"/>
    </row>
    <row r="39066" spans="76:76">
      <c r="BX39066" s="2"/>
    </row>
    <row r="39067" spans="76:76">
      <c r="BX39067" s="2"/>
    </row>
    <row r="39068" spans="76:76">
      <c r="BX39068" s="2"/>
    </row>
    <row r="39069" spans="76:76">
      <c r="BX39069" s="2"/>
    </row>
    <row r="39070" spans="76:76">
      <c r="BX39070" s="2"/>
    </row>
    <row r="39071" spans="76:76">
      <c r="BX39071" s="2"/>
    </row>
    <row r="39072" spans="76:76">
      <c r="BX39072" s="2"/>
    </row>
    <row r="39073" spans="76:76">
      <c r="BX39073" s="2"/>
    </row>
    <row r="39074" spans="76:76">
      <c r="BX39074" s="2"/>
    </row>
    <row r="39075" spans="76:76">
      <c r="BX39075" s="2"/>
    </row>
    <row r="39076" spans="76:76">
      <c r="BX39076" s="2"/>
    </row>
    <row r="39077" spans="76:76">
      <c r="BX39077" s="2"/>
    </row>
    <row r="39078" spans="76:76">
      <c r="BX39078" s="2"/>
    </row>
    <row r="39079" spans="76:76">
      <c r="BX39079" s="2"/>
    </row>
    <row r="39080" spans="76:76">
      <c r="BX39080" s="2"/>
    </row>
    <row r="39081" spans="76:76">
      <c r="BX39081" s="2"/>
    </row>
    <row r="39082" spans="76:76">
      <c r="BX39082" s="2"/>
    </row>
    <row r="39083" spans="76:76">
      <c r="BX39083" s="2"/>
    </row>
    <row r="39084" spans="76:76">
      <c r="BX39084" s="2"/>
    </row>
    <row r="39085" spans="76:76">
      <c r="BX39085" s="2"/>
    </row>
    <row r="39086" spans="76:76">
      <c r="BX39086" s="2"/>
    </row>
    <row r="39087" spans="76:76">
      <c r="BX39087" s="2"/>
    </row>
    <row r="39088" spans="76:76">
      <c r="BX39088" s="2"/>
    </row>
    <row r="39089" spans="76:76">
      <c r="BX39089" s="2"/>
    </row>
    <row r="39090" spans="76:76">
      <c r="BX39090" s="2"/>
    </row>
    <row r="39091" spans="76:76">
      <c r="BX39091" s="2"/>
    </row>
    <row r="39092" spans="76:76">
      <c r="BX39092" s="2"/>
    </row>
    <row r="39093" spans="76:76">
      <c r="BX39093" s="2"/>
    </row>
    <row r="39094" spans="76:76">
      <c r="BX39094" s="2"/>
    </row>
    <row r="39095" spans="76:76">
      <c r="BX39095" s="2"/>
    </row>
    <row r="39096" spans="76:76">
      <c r="BX39096" s="2"/>
    </row>
    <row r="39097" spans="76:76">
      <c r="BX39097" s="2"/>
    </row>
    <row r="39098" spans="76:76">
      <c r="BX39098" s="2"/>
    </row>
    <row r="39099" spans="76:76">
      <c r="BX39099" s="2"/>
    </row>
    <row r="39100" spans="76:76">
      <c r="BX39100" s="2"/>
    </row>
    <row r="39101" spans="76:76">
      <c r="BX39101" s="2"/>
    </row>
    <row r="39102" spans="76:76">
      <c r="BX39102" s="2"/>
    </row>
    <row r="39103" spans="76:76">
      <c r="BX39103" s="2"/>
    </row>
    <row r="39104" spans="76:76">
      <c r="BX39104" s="2"/>
    </row>
    <row r="39105" spans="76:76">
      <c r="BX39105" s="2"/>
    </row>
    <row r="39106" spans="76:76">
      <c r="BX39106" s="2"/>
    </row>
    <row r="39107" spans="76:76">
      <c r="BX39107" s="2"/>
    </row>
    <row r="39108" spans="76:76">
      <c r="BX39108" s="2"/>
    </row>
    <row r="39109" spans="76:76">
      <c r="BX39109" s="2"/>
    </row>
    <row r="39110" spans="76:76">
      <c r="BX39110" s="2"/>
    </row>
    <row r="39111" spans="76:76">
      <c r="BX39111" s="2"/>
    </row>
    <row r="39112" spans="76:76">
      <c r="BX39112" s="2"/>
    </row>
    <row r="39113" spans="76:76">
      <c r="BX39113" s="2"/>
    </row>
    <row r="39114" spans="76:76">
      <c r="BX39114" s="2"/>
    </row>
    <row r="39115" spans="76:76">
      <c r="BX39115" s="2"/>
    </row>
    <row r="39116" spans="76:76">
      <c r="BX39116" s="2"/>
    </row>
    <row r="39117" spans="76:76">
      <c r="BX39117" s="2"/>
    </row>
    <row r="39118" spans="76:76">
      <c r="BX39118" s="2"/>
    </row>
    <row r="39119" spans="76:76">
      <c r="BX39119" s="2"/>
    </row>
    <row r="39120" spans="76:76">
      <c r="BX39120" s="2"/>
    </row>
    <row r="39121" spans="76:76">
      <c r="BX39121" s="2"/>
    </row>
    <row r="39122" spans="76:76">
      <c r="BX39122" s="2"/>
    </row>
    <row r="39123" spans="76:76">
      <c r="BX39123" s="2"/>
    </row>
    <row r="39124" spans="76:76">
      <c r="BX39124" s="2"/>
    </row>
    <row r="39125" spans="76:76">
      <c r="BX39125" s="2"/>
    </row>
    <row r="39126" spans="76:76">
      <c r="BX39126" s="2"/>
    </row>
    <row r="39127" spans="76:76">
      <c r="BX39127" s="2"/>
    </row>
    <row r="39128" spans="76:76">
      <c r="BX39128" s="2"/>
    </row>
    <row r="39129" spans="76:76">
      <c r="BX39129" s="2"/>
    </row>
    <row r="39130" spans="76:76">
      <c r="BX39130" s="2"/>
    </row>
    <row r="39131" spans="76:76">
      <c r="BX39131" s="2"/>
    </row>
    <row r="39132" spans="76:76">
      <c r="BX39132" s="2"/>
    </row>
    <row r="39133" spans="76:76">
      <c r="BX39133" s="2"/>
    </row>
    <row r="39134" spans="76:76">
      <c r="BX39134" s="2"/>
    </row>
    <row r="39135" spans="76:76">
      <c r="BX39135" s="2"/>
    </row>
    <row r="39136" spans="76:76">
      <c r="BX39136" s="2"/>
    </row>
    <row r="39137" spans="76:76">
      <c r="BX39137" s="2"/>
    </row>
    <row r="39138" spans="76:76">
      <c r="BX39138" s="2"/>
    </row>
    <row r="39139" spans="76:76">
      <c r="BX39139" s="2"/>
    </row>
    <row r="39140" spans="76:76">
      <c r="BX39140" s="2"/>
    </row>
    <row r="39141" spans="76:76">
      <c r="BX39141" s="2"/>
    </row>
    <row r="39142" spans="76:76">
      <c r="BX39142" s="2"/>
    </row>
    <row r="39143" spans="76:76">
      <c r="BX39143" s="2"/>
    </row>
    <row r="39144" spans="76:76">
      <c r="BX39144" s="2"/>
    </row>
    <row r="39145" spans="76:76">
      <c r="BX39145" s="2"/>
    </row>
    <row r="39146" spans="76:76">
      <c r="BX39146" s="2"/>
    </row>
    <row r="39147" spans="76:76">
      <c r="BX39147" s="2"/>
    </row>
    <row r="39148" spans="76:76">
      <c r="BX39148" s="2"/>
    </row>
    <row r="39149" spans="76:76">
      <c r="BX39149" s="2"/>
    </row>
    <row r="39150" spans="76:76">
      <c r="BX39150" s="2"/>
    </row>
    <row r="39151" spans="76:76">
      <c r="BX39151" s="2"/>
    </row>
    <row r="39152" spans="76:76">
      <c r="BX39152" s="2"/>
    </row>
    <row r="39153" spans="76:76">
      <c r="BX39153" s="2"/>
    </row>
    <row r="39154" spans="76:76">
      <c r="BX39154" s="2"/>
    </row>
    <row r="39155" spans="76:76">
      <c r="BX39155" s="2"/>
    </row>
    <row r="39156" spans="76:76">
      <c r="BX39156" s="2"/>
    </row>
    <row r="39157" spans="76:76">
      <c r="BX39157" s="2"/>
    </row>
    <row r="39158" spans="76:76">
      <c r="BX39158" s="2"/>
    </row>
    <row r="39159" spans="76:76">
      <c r="BX39159" s="2"/>
    </row>
    <row r="39160" spans="76:76">
      <c r="BX39160" s="2"/>
    </row>
    <row r="39161" spans="76:76">
      <c r="BX39161" s="2"/>
    </row>
    <row r="39162" spans="76:76">
      <c r="BX39162" s="2"/>
    </row>
    <row r="39163" spans="76:76">
      <c r="BX39163" s="2"/>
    </row>
    <row r="39164" spans="76:76">
      <c r="BX39164" s="2"/>
    </row>
    <row r="39165" spans="76:76">
      <c r="BX39165" s="2"/>
    </row>
    <row r="39166" spans="76:76">
      <c r="BX39166" s="2"/>
    </row>
    <row r="39167" spans="76:76">
      <c r="BX39167" s="2"/>
    </row>
    <row r="39168" spans="76:76">
      <c r="BX39168" s="2"/>
    </row>
    <row r="39169" spans="76:76">
      <c r="BX39169" s="2"/>
    </row>
    <row r="39170" spans="76:76">
      <c r="BX39170" s="2"/>
    </row>
    <row r="39171" spans="76:76">
      <c r="BX39171" s="2"/>
    </row>
    <row r="39172" spans="76:76">
      <c r="BX39172" s="2"/>
    </row>
    <row r="39173" spans="76:76">
      <c r="BX39173" s="2"/>
    </row>
    <row r="39174" spans="76:76">
      <c r="BX39174" s="2"/>
    </row>
    <row r="39175" spans="76:76">
      <c r="BX39175" s="2"/>
    </row>
    <row r="39176" spans="76:76">
      <c r="BX39176" s="2"/>
    </row>
    <row r="39177" spans="76:76">
      <c r="BX39177" s="2"/>
    </row>
    <row r="39178" spans="76:76">
      <c r="BX39178" s="2"/>
    </row>
    <row r="39179" spans="76:76">
      <c r="BX39179" s="2"/>
    </row>
    <row r="39180" spans="76:76">
      <c r="BX39180" s="2"/>
    </row>
    <row r="39181" spans="76:76">
      <c r="BX39181" s="2"/>
    </row>
    <row r="39182" spans="76:76">
      <c r="BX39182" s="2"/>
    </row>
    <row r="39183" spans="76:76">
      <c r="BX39183" s="2"/>
    </row>
    <row r="39184" spans="76:76">
      <c r="BX39184" s="2"/>
    </row>
    <row r="39185" spans="76:76">
      <c r="BX39185" s="2"/>
    </row>
    <row r="39186" spans="76:76">
      <c r="BX39186" s="2"/>
    </row>
    <row r="39187" spans="76:76">
      <c r="BX39187" s="2"/>
    </row>
    <row r="39188" spans="76:76">
      <c r="BX39188" s="2"/>
    </row>
    <row r="39189" spans="76:76">
      <c r="BX39189" s="2"/>
    </row>
    <row r="39190" spans="76:76">
      <c r="BX39190" s="2"/>
    </row>
    <row r="39191" spans="76:76">
      <c r="BX39191" s="2"/>
    </row>
    <row r="39192" spans="76:76">
      <c r="BX39192" s="2"/>
    </row>
    <row r="39193" spans="76:76">
      <c r="BX39193" s="2"/>
    </row>
    <row r="39194" spans="76:76">
      <c r="BX39194" s="2"/>
    </row>
    <row r="39195" spans="76:76">
      <c r="BX39195" s="2"/>
    </row>
    <row r="39196" spans="76:76">
      <c r="BX39196" s="2"/>
    </row>
    <row r="39197" spans="76:76">
      <c r="BX39197" s="2"/>
    </row>
    <row r="39198" spans="76:76">
      <c r="BX39198" s="2"/>
    </row>
    <row r="39199" spans="76:76">
      <c r="BX39199" s="2"/>
    </row>
    <row r="39200" spans="76:76">
      <c r="BX39200" s="2"/>
    </row>
    <row r="39201" spans="76:76">
      <c r="BX39201" s="2"/>
    </row>
    <row r="39202" spans="76:76">
      <c r="BX39202" s="2"/>
    </row>
    <row r="39203" spans="76:76">
      <c r="BX39203" s="2"/>
    </row>
    <row r="39204" spans="76:76">
      <c r="BX39204" s="2"/>
    </row>
    <row r="39205" spans="76:76">
      <c r="BX39205" s="2"/>
    </row>
    <row r="39206" spans="76:76">
      <c r="BX39206" s="2"/>
    </row>
    <row r="39207" spans="76:76">
      <c r="BX39207" s="2"/>
    </row>
    <row r="39208" spans="76:76">
      <c r="BX39208" s="2"/>
    </row>
    <row r="39209" spans="76:76">
      <c r="BX39209" s="2"/>
    </row>
    <row r="39210" spans="76:76">
      <c r="BX39210" s="2"/>
    </row>
    <row r="39211" spans="76:76">
      <c r="BX39211" s="2"/>
    </row>
    <row r="39212" spans="76:76">
      <c r="BX39212" s="2"/>
    </row>
    <row r="39213" spans="76:76">
      <c r="BX39213" s="2"/>
    </row>
    <row r="39214" spans="76:76">
      <c r="BX39214" s="2"/>
    </row>
    <row r="39215" spans="76:76">
      <c r="BX39215" s="2"/>
    </row>
    <row r="39216" spans="76:76">
      <c r="BX39216" s="2"/>
    </row>
    <row r="39217" spans="76:76">
      <c r="BX39217" s="2"/>
    </row>
    <row r="39218" spans="76:76">
      <c r="BX39218" s="2"/>
    </row>
    <row r="39219" spans="76:76">
      <c r="BX39219" s="2"/>
    </row>
    <row r="39220" spans="76:76">
      <c r="BX39220" s="2"/>
    </row>
    <row r="39221" spans="76:76">
      <c r="BX39221" s="2"/>
    </row>
    <row r="39222" spans="76:76">
      <c r="BX39222" s="2"/>
    </row>
    <row r="39223" spans="76:76">
      <c r="BX39223" s="2"/>
    </row>
    <row r="39224" spans="76:76">
      <c r="BX39224" s="2"/>
    </row>
    <row r="39225" spans="76:76">
      <c r="BX39225" s="2"/>
    </row>
    <row r="39226" spans="76:76">
      <c r="BX39226" s="2"/>
    </row>
    <row r="39227" spans="76:76">
      <c r="BX39227" s="2"/>
    </row>
    <row r="39228" spans="76:76">
      <c r="BX39228" s="2"/>
    </row>
    <row r="39229" spans="76:76">
      <c r="BX39229" s="2"/>
    </row>
    <row r="39230" spans="76:76">
      <c r="BX39230" s="2"/>
    </row>
    <row r="39231" spans="76:76">
      <c r="BX39231" s="2"/>
    </row>
    <row r="39232" spans="76:76">
      <c r="BX39232" s="2"/>
    </row>
    <row r="39233" spans="76:76">
      <c r="BX39233" s="2"/>
    </row>
    <row r="39234" spans="76:76">
      <c r="BX39234" s="2"/>
    </row>
    <row r="39235" spans="76:76">
      <c r="BX39235" s="2"/>
    </row>
    <row r="39236" spans="76:76">
      <c r="BX39236" s="2"/>
    </row>
    <row r="39237" spans="76:76">
      <c r="BX39237" s="2"/>
    </row>
    <row r="39238" spans="76:76">
      <c r="BX39238" s="2"/>
    </row>
    <row r="39239" spans="76:76">
      <c r="BX39239" s="2"/>
    </row>
    <row r="39240" spans="76:76">
      <c r="BX39240" s="2"/>
    </row>
    <row r="39241" spans="76:76">
      <c r="BX39241" s="2"/>
    </row>
    <row r="39242" spans="76:76">
      <c r="BX39242" s="2"/>
    </row>
    <row r="39243" spans="76:76">
      <c r="BX39243" s="2"/>
    </row>
    <row r="39244" spans="76:76">
      <c r="BX39244" s="2"/>
    </row>
    <row r="39245" spans="76:76">
      <c r="BX39245" s="2"/>
    </row>
    <row r="39246" spans="76:76">
      <c r="BX39246" s="2"/>
    </row>
    <row r="39247" spans="76:76">
      <c r="BX39247" s="2"/>
    </row>
    <row r="39248" spans="76:76">
      <c r="BX39248" s="2"/>
    </row>
    <row r="39249" spans="76:76">
      <c r="BX39249" s="2"/>
    </row>
    <row r="39250" spans="76:76">
      <c r="BX39250" s="2"/>
    </row>
    <row r="39251" spans="76:76">
      <c r="BX39251" s="2"/>
    </row>
    <row r="39252" spans="76:76">
      <c r="BX39252" s="2"/>
    </row>
    <row r="39253" spans="76:76">
      <c r="BX39253" s="2"/>
    </row>
    <row r="39254" spans="76:76">
      <c r="BX39254" s="2"/>
    </row>
    <row r="39255" spans="76:76">
      <c r="BX39255" s="2"/>
    </row>
    <row r="39256" spans="76:76">
      <c r="BX39256" s="2"/>
    </row>
    <row r="39257" spans="76:76">
      <c r="BX39257" s="2"/>
    </row>
    <row r="39258" spans="76:76">
      <c r="BX39258" s="2"/>
    </row>
    <row r="39259" spans="76:76">
      <c r="BX39259" s="2"/>
    </row>
    <row r="39260" spans="76:76">
      <c r="BX39260" s="2"/>
    </row>
    <row r="39261" spans="76:76">
      <c r="BX39261" s="2"/>
    </row>
    <row r="39262" spans="76:76">
      <c r="BX39262" s="2"/>
    </row>
    <row r="39263" spans="76:76">
      <c r="BX39263" s="2"/>
    </row>
    <row r="39264" spans="76:76">
      <c r="BX39264" s="2"/>
    </row>
    <row r="39265" spans="76:76">
      <c r="BX39265" s="2"/>
    </row>
    <row r="39266" spans="76:76">
      <c r="BX39266" s="2"/>
    </row>
    <row r="39267" spans="76:76">
      <c r="BX39267" s="2"/>
    </row>
    <row r="39268" spans="76:76">
      <c r="BX39268" s="2"/>
    </row>
    <row r="39269" spans="76:76">
      <c r="BX39269" s="2"/>
    </row>
    <row r="39270" spans="76:76">
      <c r="BX39270" s="2"/>
    </row>
    <row r="39271" spans="76:76">
      <c r="BX39271" s="2"/>
    </row>
    <row r="39272" spans="76:76">
      <c r="BX39272" s="2"/>
    </row>
    <row r="39273" spans="76:76">
      <c r="BX39273" s="2"/>
    </row>
    <row r="39274" spans="76:76">
      <c r="BX39274" s="2"/>
    </row>
    <row r="39275" spans="76:76">
      <c r="BX39275" s="2"/>
    </row>
    <row r="39276" spans="76:76">
      <c r="BX39276" s="2"/>
    </row>
    <row r="39277" spans="76:76">
      <c r="BX39277" s="2"/>
    </row>
    <row r="39278" spans="76:76">
      <c r="BX39278" s="2"/>
    </row>
    <row r="39279" spans="76:76">
      <c r="BX39279" s="2"/>
    </row>
    <row r="39280" spans="76:76">
      <c r="BX39280" s="2"/>
    </row>
    <row r="39281" spans="76:76">
      <c r="BX39281" s="2"/>
    </row>
    <row r="39282" spans="76:76">
      <c r="BX39282" s="2"/>
    </row>
    <row r="39283" spans="76:76">
      <c r="BX39283" s="2"/>
    </row>
    <row r="39284" spans="76:76">
      <c r="BX39284" s="2"/>
    </row>
    <row r="39285" spans="76:76">
      <c r="BX39285" s="2"/>
    </row>
    <row r="39286" spans="76:76">
      <c r="BX39286" s="2"/>
    </row>
    <row r="39287" spans="76:76">
      <c r="BX39287" s="2"/>
    </row>
    <row r="39288" spans="76:76">
      <c r="BX39288" s="2"/>
    </row>
    <row r="39289" spans="76:76">
      <c r="BX39289" s="2"/>
    </row>
    <row r="39290" spans="76:76">
      <c r="BX39290" s="2"/>
    </row>
    <row r="39291" spans="76:76">
      <c r="BX39291" s="2"/>
    </row>
    <row r="39292" spans="76:76">
      <c r="BX39292" s="2"/>
    </row>
    <row r="39293" spans="76:76">
      <c r="BX39293" s="2"/>
    </row>
    <row r="39294" spans="76:76">
      <c r="BX39294" s="2"/>
    </row>
    <row r="39295" spans="76:76">
      <c r="BX39295" s="2"/>
    </row>
    <row r="39296" spans="76:76">
      <c r="BX39296" s="2"/>
    </row>
    <row r="39297" spans="76:76">
      <c r="BX39297" s="2"/>
    </row>
    <row r="39298" spans="76:76">
      <c r="BX39298" s="2"/>
    </row>
    <row r="39299" spans="76:76">
      <c r="BX39299" s="2"/>
    </row>
    <row r="39300" spans="76:76">
      <c r="BX39300" s="2"/>
    </row>
    <row r="39301" spans="76:76">
      <c r="BX39301" s="2"/>
    </row>
    <row r="39302" spans="76:76">
      <c r="BX39302" s="2"/>
    </row>
    <row r="39303" spans="76:76">
      <c r="BX39303" s="2"/>
    </row>
    <row r="39304" spans="76:76">
      <c r="BX39304" s="2"/>
    </row>
    <row r="39305" spans="76:76">
      <c r="BX39305" s="2"/>
    </row>
    <row r="39306" spans="76:76">
      <c r="BX39306" s="2"/>
    </row>
    <row r="39307" spans="76:76">
      <c r="BX39307" s="2"/>
    </row>
    <row r="39308" spans="76:76">
      <c r="BX39308" s="2"/>
    </row>
    <row r="39309" spans="76:76">
      <c r="BX39309" s="2"/>
    </row>
    <row r="39310" spans="76:76">
      <c r="BX39310" s="2"/>
    </row>
    <row r="39311" spans="76:76">
      <c r="BX39311" s="2"/>
    </row>
    <row r="39312" spans="76:76">
      <c r="BX39312" s="2"/>
    </row>
    <row r="39313" spans="76:76">
      <c r="BX39313" s="2"/>
    </row>
    <row r="39314" spans="76:76">
      <c r="BX39314" s="2"/>
    </row>
    <row r="39315" spans="76:76">
      <c r="BX39315" s="2"/>
    </row>
    <row r="39316" spans="76:76">
      <c r="BX39316" s="2"/>
    </row>
    <row r="39317" spans="76:76">
      <c r="BX39317" s="2"/>
    </row>
    <row r="39318" spans="76:76">
      <c r="BX39318" s="2"/>
    </row>
    <row r="39319" spans="76:76">
      <c r="BX39319" s="2"/>
    </row>
    <row r="39320" spans="76:76">
      <c r="BX39320" s="2"/>
    </row>
    <row r="39321" spans="76:76">
      <c r="BX39321" s="2"/>
    </row>
    <row r="39322" spans="76:76">
      <c r="BX39322" s="2"/>
    </row>
    <row r="39323" spans="76:76">
      <c r="BX39323" s="2"/>
    </row>
    <row r="39324" spans="76:76">
      <c r="BX39324" s="2"/>
    </row>
    <row r="39325" spans="76:76">
      <c r="BX39325" s="2"/>
    </row>
    <row r="39326" spans="76:76">
      <c r="BX39326" s="2"/>
    </row>
    <row r="39327" spans="76:76">
      <c r="BX39327" s="2"/>
    </row>
    <row r="39328" spans="76:76">
      <c r="BX39328" s="2"/>
    </row>
    <row r="39329" spans="76:76">
      <c r="BX39329" s="2"/>
    </row>
    <row r="39330" spans="76:76">
      <c r="BX39330" s="2"/>
    </row>
    <row r="39331" spans="76:76">
      <c r="BX39331" s="2"/>
    </row>
    <row r="39332" spans="76:76">
      <c r="BX39332" s="2"/>
    </row>
    <row r="39333" spans="76:76">
      <c r="BX39333" s="2"/>
    </row>
    <row r="39334" spans="76:76">
      <c r="BX39334" s="2"/>
    </row>
    <row r="39335" spans="76:76">
      <c r="BX39335" s="2"/>
    </row>
    <row r="39336" spans="76:76">
      <c r="BX39336" s="2"/>
    </row>
    <row r="39337" spans="76:76">
      <c r="BX39337" s="2"/>
    </row>
    <row r="39338" spans="76:76">
      <c r="BX39338" s="2"/>
    </row>
    <row r="39339" spans="76:76">
      <c r="BX39339" s="2"/>
    </row>
    <row r="39340" spans="76:76">
      <c r="BX39340" s="2"/>
    </row>
    <row r="39341" spans="76:76">
      <c r="BX39341" s="2"/>
    </row>
    <row r="39342" spans="76:76">
      <c r="BX39342" s="2"/>
    </row>
    <row r="39343" spans="76:76">
      <c r="BX39343" s="2"/>
    </row>
    <row r="39344" spans="76:76">
      <c r="BX39344" s="2"/>
    </row>
    <row r="39345" spans="76:76">
      <c r="BX39345" s="2"/>
    </row>
    <row r="39346" spans="76:76">
      <c r="BX39346" s="2"/>
    </row>
    <row r="39347" spans="76:76">
      <c r="BX39347" s="2"/>
    </row>
    <row r="39348" spans="76:76">
      <c r="BX39348" s="2"/>
    </row>
    <row r="39349" spans="76:76">
      <c r="BX39349" s="2"/>
    </row>
    <row r="39350" spans="76:76">
      <c r="BX39350" s="2"/>
    </row>
    <row r="39351" spans="76:76">
      <c r="BX39351" s="2"/>
    </row>
    <row r="39352" spans="76:76">
      <c r="BX39352" s="2"/>
    </row>
    <row r="39353" spans="76:76">
      <c r="BX39353" s="2"/>
    </row>
    <row r="39354" spans="76:76">
      <c r="BX39354" s="2"/>
    </row>
    <row r="39355" spans="76:76">
      <c r="BX39355" s="2"/>
    </row>
    <row r="39356" spans="76:76">
      <c r="BX39356" s="2"/>
    </row>
    <row r="39357" spans="76:76">
      <c r="BX39357" s="2"/>
    </row>
    <row r="39358" spans="76:76">
      <c r="BX39358" s="2"/>
    </row>
    <row r="39359" spans="76:76">
      <c r="BX39359" s="2"/>
    </row>
    <row r="39360" spans="76:76">
      <c r="BX39360" s="2"/>
    </row>
    <row r="39361" spans="76:76">
      <c r="BX39361" s="2"/>
    </row>
    <row r="39362" spans="76:76">
      <c r="BX39362" s="2"/>
    </row>
    <row r="39363" spans="76:76">
      <c r="BX39363" s="2"/>
    </row>
    <row r="39364" spans="76:76">
      <c r="BX39364" s="2"/>
    </row>
    <row r="39365" spans="76:76">
      <c r="BX39365" s="2"/>
    </row>
    <row r="39366" spans="76:76">
      <c r="BX39366" s="2"/>
    </row>
    <row r="39367" spans="76:76">
      <c r="BX39367" s="2"/>
    </row>
    <row r="39368" spans="76:76">
      <c r="BX39368" s="2"/>
    </row>
    <row r="39369" spans="76:76">
      <c r="BX39369" s="2"/>
    </row>
    <row r="39370" spans="76:76">
      <c r="BX39370" s="2"/>
    </row>
    <row r="39371" spans="76:76">
      <c r="BX39371" s="2"/>
    </row>
    <row r="39372" spans="76:76">
      <c r="BX39372" s="2"/>
    </row>
    <row r="39373" spans="76:76">
      <c r="BX39373" s="2"/>
    </row>
    <row r="39374" spans="76:76">
      <c r="BX39374" s="2"/>
    </row>
    <row r="39375" spans="76:76">
      <c r="BX39375" s="2"/>
    </row>
    <row r="39376" spans="76:76">
      <c r="BX39376" s="2"/>
    </row>
    <row r="39377" spans="76:76">
      <c r="BX39377" s="2"/>
    </row>
    <row r="39378" spans="76:76">
      <c r="BX39378" s="2"/>
    </row>
    <row r="39379" spans="76:76">
      <c r="BX39379" s="2"/>
    </row>
    <row r="39380" spans="76:76">
      <c r="BX39380" s="2"/>
    </row>
    <row r="39381" spans="76:76">
      <c r="BX39381" s="2"/>
    </row>
    <row r="39382" spans="76:76">
      <c r="BX39382" s="2"/>
    </row>
    <row r="39383" spans="76:76">
      <c r="BX39383" s="2"/>
    </row>
    <row r="39384" spans="76:76">
      <c r="BX39384" s="2"/>
    </row>
    <row r="39385" spans="76:76">
      <c r="BX39385" s="2"/>
    </row>
    <row r="39386" spans="76:76">
      <c r="BX39386" s="2"/>
    </row>
    <row r="39387" spans="76:76">
      <c r="BX39387" s="2"/>
    </row>
    <row r="39388" spans="76:76">
      <c r="BX39388" s="2"/>
    </row>
    <row r="39389" spans="76:76">
      <c r="BX39389" s="2"/>
    </row>
    <row r="39390" spans="76:76">
      <c r="BX39390" s="2"/>
    </row>
    <row r="39391" spans="76:76">
      <c r="BX39391" s="2"/>
    </row>
    <row r="39392" spans="76:76">
      <c r="BX39392" s="2"/>
    </row>
    <row r="39393" spans="76:76">
      <c r="BX39393" s="2"/>
    </row>
    <row r="39394" spans="76:76">
      <c r="BX39394" s="2"/>
    </row>
    <row r="39395" spans="76:76">
      <c r="BX39395" s="2"/>
    </row>
    <row r="39396" spans="76:76">
      <c r="BX39396" s="2"/>
    </row>
    <row r="39397" spans="76:76">
      <c r="BX39397" s="2"/>
    </row>
    <row r="39398" spans="76:76">
      <c r="BX39398" s="2"/>
    </row>
    <row r="39399" spans="76:76">
      <c r="BX39399" s="2"/>
    </row>
    <row r="39400" spans="76:76">
      <c r="BX39400" s="2"/>
    </row>
    <row r="39401" spans="76:76">
      <c r="BX39401" s="2"/>
    </row>
    <row r="39402" spans="76:76">
      <c r="BX39402" s="2"/>
    </row>
    <row r="39403" spans="76:76">
      <c r="BX39403" s="2"/>
    </row>
    <row r="39404" spans="76:76">
      <c r="BX39404" s="2"/>
    </row>
    <row r="39405" spans="76:76">
      <c r="BX39405" s="2"/>
    </row>
    <row r="39406" spans="76:76">
      <c r="BX39406" s="2"/>
    </row>
    <row r="39407" spans="76:76">
      <c r="BX39407" s="2"/>
    </row>
    <row r="39408" spans="76:76">
      <c r="BX39408" s="2"/>
    </row>
    <row r="39409" spans="76:76">
      <c r="BX39409" s="2"/>
    </row>
    <row r="39410" spans="76:76">
      <c r="BX39410" s="2"/>
    </row>
    <row r="39411" spans="76:76">
      <c r="BX39411" s="2"/>
    </row>
    <row r="39412" spans="76:76">
      <c r="BX39412" s="2"/>
    </row>
    <row r="39413" spans="76:76">
      <c r="BX39413" s="2"/>
    </row>
    <row r="39414" spans="76:76">
      <c r="BX39414" s="2"/>
    </row>
    <row r="39415" spans="76:76">
      <c r="BX39415" s="2"/>
    </row>
    <row r="39416" spans="76:76">
      <c r="BX39416" s="2"/>
    </row>
    <row r="39417" spans="76:76">
      <c r="BX39417" s="2"/>
    </row>
    <row r="39418" spans="76:76">
      <c r="BX39418" s="2"/>
    </row>
    <row r="39419" spans="76:76">
      <c r="BX39419" s="2"/>
    </row>
    <row r="39420" spans="76:76">
      <c r="BX39420" s="2"/>
    </row>
    <row r="39421" spans="76:76">
      <c r="BX39421" s="2"/>
    </row>
    <row r="39422" spans="76:76">
      <c r="BX39422" s="2"/>
    </row>
    <row r="39423" spans="76:76">
      <c r="BX39423" s="2"/>
    </row>
    <row r="39424" spans="76:76">
      <c r="BX39424" s="2"/>
    </row>
    <row r="39425" spans="76:76">
      <c r="BX39425" s="2"/>
    </row>
    <row r="39426" spans="76:76">
      <c r="BX39426" s="2"/>
    </row>
    <row r="39427" spans="76:76">
      <c r="BX39427" s="2"/>
    </row>
    <row r="39428" spans="76:76">
      <c r="BX39428" s="2"/>
    </row>
    <row r="39429" spans="76:76">
      <c r="BX39429" s="2"/>
    </row>
    <row r="39430" spans="76:76">
      <c r="BX39430" s="2"/>
    </row>
    <row r="39431" spans="76:76">
      <c r="BX39431" s="2"/>
    </row>
    <row r="39432" spans="76:76">
      <c r="BX39432" s="2"/>
    </row>
    <row r="39433" spans="76:76">
      <c r="BX39433" s="2"/>
    </row>
    <row r="39434" spans="76:76">
      <c r="BX39434" s="2"/>
    </row>
    <row r="39435" spans="76:76">
      <c r="BX39435" s="2"/>
    </row>
    <row r="39436" spans="76:76">
      <c r="BX39436" s="2"/>
    </row>
    <row r="39437" spans="76:76">
      <c r="BX39437" s="2"/>
    </row>
    <row r="39438" spans="76:76">
      <c r="BX39438" s="2"/>
    </row>
    <row r="39439" spans="76:76">
      <c r="BX39439" s="2"/>
    </row>
    <row r="39440" spans="76:76">
      <c r="BX39440" s="2"/>
    </row>
    <row r="39441" spans="76:76">
      <c r="BX39441" s="2"/>
    </row>
    <row r="39442" spans="76:76">
      <c r="BX39442" s="2"/>
    </row>
    <row r="39443" spans="76:76">
      <c r="BX39443" s="2"/>
    </row>
    <row r="39444" spans="76:76">
      <c r="BX39444" s="2"/>
    </row>
    <row r="39445" spans="76:76">
      <c r="BX39445" s="2"/>
    </row>
    <row r="39446" spans="76:76">
      <c r="BX39446" s="2"/>
    </row>
    <row r="39447" spans="76:76">
      <c r="BX39447" s="2"/>
    </row>
    <row r="39448" spans="76:76">
      <c r="BX39448" s="2"/>
    </row>
    <row r="39449" spans="76:76">
      <c r="BX39449" s="2"/>
    </row>
    <row r="39450" spans="76:76">
      <c r="BX39450" s="2"/>
    </row>
    <row r="39451" spans="76:76">
      <c r="BX39451" s="2"/>
    </row>
    <row r="39452" spans="76:76">
      <c r="BX39452" s="2"/>
    </row>
    <row r="39453" spans="76:76">
      <c r="BX39453" s="2"/>
    </row>
    <row r="39454" spans="76:76">
      <c r="BX39454" s="2"/>
    </row>
    <row r="39455" spans="76:76">
      <c r="BX39455" s="2"/>
    </row>
    <row r="39456" spans="76:76">
      <c r="BX39456" s="2"/>
    </row>
    <row r="39457" spans="76:76">
      <c r="BX39457" s="2"/>
    </row>
    <row r="39458" spans="76:76">
      <c r="BX39458" s="2"/>
    </row>
    <row r="39459" spans="76:76">
      <c r="BX39459" s="2"/>
    </row>
    <row r="39460" spans="76:76">
      <c r="BX39460" s="2"/>
    </row>
    <row r="39461" spans="76:76">
      <c r="BX39461" s="2"/>
    </row>
    <row r="39462" spans="76:76">
      <c r="BX39462" s="2"/>
    </row>
    <row r="39463" spans="76:76">
      <c r="BX39463" s="2"/>
    </row>
    <row r="39464" spans="76:76">
      <c r="BX39464" s="2"/>
    </row>
    <row r="39465" spans="76:76">
      <c r="BX39465" s="2"/>
    </row>
    <row r="39466" spans="76:76">
      <c r="BX39466" s="2"/>
    </row>
    <row r="39467" spans="76:76">
      <c r="BX39467" s="2"/>
    </row>
    <row r="39468" spans="76:76">
      <c r="BX39468" s="2"/>
    </row>
    <row r="39469" spans="76:76">
      <c r="BX39469" s="2"/>
    </row>
    <row r="39470" spans="76:76">
      <c r="BX39470" s="2"/>
    </row>
    <row r="39471" spans="76:76">
      <c r="BX39471" s="2"/>
    </row>
    <row r="39472" spans="76:76">
      <c r="BX39472" s="2"/>
    </row>
    <row r="39473" spans="76:76">
      <c r="BX39473" s="2"/>
    </row>
    <row r="39474" spans="76:76">
      <c r="BX39474" s="2"/>
    </row>
    <row r="39475" spans="76:76">
      <c r="BX39475" s="2"/>
    </row>
    <row r="39476" spans="76:76">
      <c r="BX39476" s="2"/>
    </row>
    <row r="39477" spans="76:76">
      <c r="BX39477" s="2"/>
    </row>
    <row r="39478" spans="76:76">
      <c r="BX39478" s="2"/>
    </row>
    <row r="39479" spans="76:76">
      <c r="BX39479" s="2"/>
    </row>
    <row r="39480" spans="76:76">
      <c r="BX39480" s="2"/>
    </row>
    <row r="39481" spans="76:76">
      <c r="BX39481" s="2"/>
    </row>
    <row r="39482" spans="76:76">
      <c r="BX39482" s="2"/>
    </row>
    <row r="39483" spans="76:76">
      <c r="BX39483" s="2"/>
    </row>
    <row r="39484" spans="76:76">
      <c r="BX39484" s="2"/>
    </row>
    <row r="39485" spans="76:76">
      <c r="BX39485" s="2"/>
    </row>
    <row r="39486" spans="76:76">
      <c r="BX39486" s="2"/>
    </row>
    <row r="39487" spans="76:76">
      <c r="BX39487" s="2"/>
    </row>
    <row r="39488" spans="76:76">
      <c r="BX39488" s="2"/>
    </row>
    <row r="39489" spans="76:76">
      <c r="BX39489" s="2"/>
    </row>
    <row r="39490" spans="76:76">
      <c r="BX39490" s="2"/>
    </row>
    <row r="39491" spans="76:76">
      <c r="BX39491" s="2"/>
    </row>
    <row r="39492" spans="76:76">
      <c r="BX39492" s="2"/>
    </row>
    <row r="39493" spans="76:76">
      <c r="BX39493" s="2"/>
    </row>
    <row r="39494" spans="76:76">
      <c r="BX39494" s="2"/>
    </row>
    <row r="39495" spans="76:76">
      <c r="BX39495" s="2"/>
    </row>
    <row r="39496" spans="76:76">
      <c r="BX39496" s="2"/>
    </row>
    <row r="39497" spans="76:76">
      <c r="BX39497" s="2"/>
    </row>
    <row r="39498" spans="76:76">
      <c r="BX39498" s="2"/>
    </row>
    <row r="39499" spans="76:76">
      <c r="BX39499" s="2"/>
    </row>
    <row r="39500" spans="76:76">
      <c r="BX39500" s="2"/>
    </row>
    <row r="39501" spans="76:76">
      <c r="BX39501" s="2"/>
    </row>
    <row r="39502" spans="76:76">
      <c r="BX39502" s="2"/>
    </row>
    <row r="39503" spans="76:76">
      <c r="BX39503" s="2"/>
    </row>
    <row r="39504" spans="76:76">
      <c r="BX39504" s="2"/>
    </row>
    <row r="39505" spans="76:76">
      <c r="BX39505" s="2"/>
    </row>
    <row r="39506" spans="76:76">
      <c r="BX39506" s="2"/>
    </row>
    <row r="39507" spans="76:76">
      <c r="BX39507" s="2"/>
    </row>
    <row r="39508" spans="76:76">
      <c r="BX39508" s="2"/>
    </row>
    <row r="39509" spans="76:76">
      <c r="BX39509" s="2"/>
    </row>
    <row r="39510" spans="76:76">
      <c r="BX39510" s="2"/>
    </row>
    <row r="39511" spans="76:76">
      <c r="BX39511" s="2"/>
    </row>
    <row r="39512" spans="76:76">
      <c r="BX39512" s="2"/>
    </row>
    <row r="39513" spans="76:76">
      <c r="BX39513" s="2"/>
    </row>
    <row r="39514" spans="76:76">
      <c r="BX39514" s="2"/>
    </row>
    <row r="39515" spans="76:76">
      <c r="BX39515" s="2"/>
    </row>
    <row r="39516" spans="76:76">
      <c r="BX39516" s="2"/>
    </row>
    <row r="39517" spans="76:76">
      <c r="BX39517" s="2"/>
    </row>
    <row r="39518" spans="76:76">
      <c r="BX39518" s="2"/>
    </row>
    <row r="39519" spans="76:76">
      <c r="BX39519" s="2"/>
    </row>
    <row r="39520" spans="76:76">
      <c r="BX39520" s="2"/>
    </row>
    <row r="39521" spans="76:76">
      <c r="BX39521" s="2"/>
    </row>
    <row r="39522" spans="76:76">
      <c r="BX39522" s="2"/>
    </row>
    <row r="39523" spans="76:76">
      <c r="BX39523" s="2"/>
    </row>
    <row r="39524" spans="76:76">
      <c r="BX39524" s="2"/>
    </row>
    <row r="39525" spans="76:76">
      <c r="BX39525" s="2"/>
    </row>
    <row r="39526" spans="76:76">
      <c r="BX39526" s="2"/>
    </row>
    <row r="39527" spans="76:76">
      <c r="BX39527" s="2"/>
    </row>
    <row r="39528" spans="76:76">
      <c r="BX39528" s="2"/>
    </row>
    <row r="39529" spans="76:76">
      <c r="BX39529" s="2"/>
    </row>
    <row r="39530" spans="76:76">
      <c r="BX39530" s="2"/>
    </row>
    <row r="39531" spans="76:76">
      <c r="BX39531" s="2"/>
    </row>
    <row r="39532" spans="76:76">
      <c r="BX39532" s="2"/>
    </row>
    <row r="39533" spans="76:76">
      <c r="BX39533" s="2"/>
    </row>
    <row r="39534" spans="76:76">
      <c r="BX39534" s="2"/>
    </row>
    <row r="39535" spans="76:76">
      <c r="BX39535" s="2"/>
    </row>
    <row r="39536" spans="76:76">
      <c r="BX39536" s="2"/>
    </row>
    <row r="39537" spans="76:76">
      <c r="BX39537" s="2"/>
    </row>
    <row r="39538" spans="76:76">
      <c r="BX39538" s="2"/>
    </row>
    <row r="39539" spans="76:76">
      <c r="BX39539" s="2"/>
    </row>
    <row r="39540" spans="76:76">
      <c r="BX39540" s="2"/>
    </row>
    <row r="39541" spans="76:76">
      <c r="BX39541" s="2"/>
    </row>
    <row r="39542" spans="76:76">
      <c r="BX39542" s="2"/>
    </row>
    <row r="39543" spans="76:76">
      <c r="BX39543" s="2"/>
    </row>
    <row r="39544" spans="76:76">
      <c r="BX39544" s="2"/>
    </row>
    <row r="39545" spans="76:76">
      <c r="BX39545" s="2"/>
    </row>
    <row r="39546" spans="76:76">
      <c r="BX39546" s="2"/>
    </row>
    <row r="39547" spans="76:76">
      <c r="BX39547" s="2"/>
    </row>
    <row r="39548" spans="76:76">
      <c r="BX39548" s="2"/>
    </row>
    <row r="39549" spans="76:76">
      <c r="BX39549" s="2"/>
    </row>
    <row r="39550" spans="76:76">
      <c r="BX39550" s="2"/>
    </row>
    <row r="39551" spans="76:76">
      <c r="BX39551" s="2"/>
    </row>
    <row r="39552" spans="76:76">
      <c r="BX39552" s="2"/>
    </row>
    <row r="39553" spans="76:76">
      <c r="BX39553" s="2"/>
    </row>
    <row r="39554" spans="76:76">
      <c r="BX39554" s="2"/>
    </row>
    <row r="39555" spans="76:76">
      <c r="BX39555" s="2"/>
    </row>
    <row r="39556" spans="76:76">
      <c r="BX39556" s="2"/>
    </row>
    <row r="39557" spans="76:76">
      <c r="BX39557" s="2"/>
    </row>
    <row r="39558" spans="76:76">
      <c r="BX39558" s="2"/>
    </row>
    <row r="39559" spans="76:76">
      <c r="BX39559" s="2"/>
    </row>
    <row r="39560" spans="76:76">
      <c r="BX39560" s="2"/>
    </row>
    <row r="39561" spans="76:76">
      <c r="BX39561" s="2"/>
    </row>
    <row r="39562" spans="76:76">
      <c r="BX39562" s="2"/>
    </row>
    <row r="39563" spans="76:76">
      <c r="BX39563" s="2"/>
    </row>
    <row r="39564" spans="76:76">
      <c r="BX39564" s="2"/>
    </row>
    <row r="39565" spans="76:76">
      <c r="BX39565" s="2"/>
    </row>
    <row r="39566" spans="76:76">
      <c r="BX39566" s="2"/>
    </row>
    <row r="39567" spans="76:76">
      <c r="BX39567" s="2"/>
    </row>
    <row r="39568" spans="76:76">
      <c r="BX39568" s="2"/>
    </row>
    <row r="39569" spans="76:76">
      <c r="BX39569" s="2"/>
    </row>
    <row r="39570" spans="76:76">
      <c r="BX39570" s="2"/>
    </row>
    <row r="39571" spans="76:76">
      <c r="BX39571" s="2"/>
    </row>
    <row r="39572" spans="76:76">
      <c r="BX39572" s="2"/>
    </row>
    <row r="39573" spans="76:76">
      <c r="BX39573" s="2"/>
    </row>
    <row r="39574" spans="76:76">
      <c r="BX39574" s="2"/>
    </row>
    <row r="39575" spans="76:76">
      <c r="BX39575" s="2"/>
    </row>
    <row r="39576" spans="76:76">
      <c r="BX39576" s="2"/>
    </row>
    <row r="39577" spans="76:76">
      <c r="BX39577" s="2"/>
    </row>
    <row r="39578" spans="76:76">
      <c r="BX39578" s="2"/>
    </row>
    <row r="39579" spans="76:76">
      <c r="BX39579" s="2"/>
    </row>
    <row r="39580" spans="76:76">
      <c r="BX39580" s="2"/>
    </row>
    <row r="39581" spans="76:76">
      <c r="BX39581" s="2"/>
    </row>
    <row r="39582" spans="76:76">
      <c r="BX39582" s="2"/>
    </row>
    <row r="39583" spans="76:76">
      <c r="BX39583" s="2"/>
    </row>
    <row r="39584" spans="76:76">
      <c r="BX39584" s="2"/>
    </row>
    <row r="39585" spans="76:76">
      <c r="BX39585" s="2"/>
    </row>
    <row r="39586" spans="76:76">
      <c r="BX39586" s="2"/>
    </row>
    <row r="39587" spans="76:76">
      <c r="BX39587" s="2"/>
    </row>
    <row r="39588" spans="76:76">
      <c r="BX39588" s="2"/>
    </row>
    <row r="39589" spans="76:76">
      <c r="BX39589" s="2"/>
    </row>
    <row r="39590" spans="76:76">
      <c r="BX39590" s="2"/>
    </row>
    <row r="39591" spans="76:76">
      <c r="BX39591" s="2"/>
    </row>
    <row r="39592" spans="76:76">
      <c r="BX39592" s="2"/>
    </row>
    <row r="39593" spans="76:76">
      <c r="BX39593" s="2"/>
    </row>
    <row r="39594" spans="76:76">
      <c r="BX39594" s="2"/>
    </row>
    <row r="39595" spans="76:76">
      <c r="BX39595" s="2"/>
    </row>
    <row r="39596" spans="76:76">
      <c r="BX39596" s="2"/>
    </row>
    <row r="39597" spans="76:76">
      <c r="BX39597" s="2"/>
    </row>
    <row r="39598" spans="76:76">
      <c r="BX39598" s="2"/>
    </row>
    <row r="39599" spans="76:76">
      <c r="BX39599" s="2"/>
    </row>
    <row r="39600" spans="76:76">
      <c r="BX39600" s="2"/>
    </row>
    <row r="39601" spans="76:76">
      <c r="BX39601" s="2"/>
    </row>
    <row r="39602" spans="76:76">
      <c r="BX39602" s="2"/>
    </row>
    <row r="39603" spans="76:76">
      <c r="BX39603" s="2"/>
    </row>
    <row r="39604" spans="76:76">
      <c r="BX39604" s="2"/>
    </row>
    <row r="39605" spans="76:76">
      <c r="BX39605" s="2"/>
    </row>
    <row r="39606" spans="76:76">
      <c r="BX39606" s="2"/>
    </row>
    <row r="39607" spans="76:76">
      <c r="BX39607" s="2"/>
    </row>
    <row r="39608" spans="76:76">
      <c r="BX39608" s="2"/>
    </row>
    <row r="39609" spans="76:76">
      <c r="BX39609" s="2"/>
    </row>
    <row r="39610" spans="76:76">
      <c r="BX39610" s="2"/>
    </row>
    <row r="39611" spans="76:76">
      <c r="BX39611" s="2"/>
    </row>
    <row r="39612" spans="76:76">
      <c r="BX39612" s="2"/>
    </row>
    <row r="39613" spans="76:76">
      <c r="BX39613" s="2"/>
    </row>
    <row r="39614" spans="76:76">
      <c r="BX39614" s="2"/>
    </row>
    <row r="39615" spans="76:76">
      <c r="BX39615" s="2"/>
    </row>
    <row r="39616" spans="76:76">
      <c r="BX39616" s="2"/>
    </row>
    <row r="39617" spans="76:76">
      <c r="BX39617" s="2"/>
    </row>
    <row r="39618" spans="76:76">
      <c r="BX39618" s="2"/>
    </row>
    <row r="39619" spans="76:76">
      <c r="BX39619" s="2"/>
    </row>
    <row r="39620" spans="76:76">
      <c r="BX39620" s="2"/>
    </row>
    <row r="39621" spans="76:76">
      <c r="BX39621" s="2"/>
    </row>
    <row r="39622" spans="76:76">
      <c r="BX39622" s="2"/>
    </row>
    <row r="39623" spans="76:76">
      <c r="BX39623" s="2"/>
    </row>
    <row r="39624" spans="76:76">
      <c r="BX39624" s="2"/>
    </row>
    <row r="39625" spans="76:76">
      <c r="BX39625" s="2"/>
    </row>
    <row r="39626" spans="76:76">
      <c r="BX39626" s="2"/>
    </row>
    <row r="39627" spans="76:76">
      <c r="BX39627" s="2"/>
    </row>
    <row r="39628" spans="76:76">
      <c r="BX39628" s="2"/>
    </row>
    <row r="39629" spans="76:76">
      <c r="BX39629" s="2"/>
    </row>
    <row r="39630" spans="76:76">
      <c r="BX39630" s="2"/>
    </row>
    <row r="39631" spans="76:76">
      <c r="BX39631" s="2"/>
    </row>
    <row r="39632" spans="76:76">
      <c r="BX39632" s="2"/>
    </row>
    <row r="39633" spans="76:76">
      <c r="BX39633" s="2"/>
    </row>
    <row r="39634" spans="76:76">
      <c r="BX39634" s="2"/>
    </row>
    <row r="39635" spans="76:76">
      <c r="BX39635" s="2"/>
    </row>
    <row r="39636" spans="76:76">
      <c r="BX39636" s="2"/>
    </row>
    <row r="39637" spans="76:76">
      <c r="BX39637" s="2"/>
    </row>
    <row r="39638" spans="76:76">
      <c r="BX39638" s="2"/>
    </row>
    <row r="39639" spans="76:76">
      <c r="BX39639" s="2"/>
    </row>
    <row r="39640" spans="76:76">
      <c r="BX39640" s="2"/>
    </row>
    <row r="39641" spans="76:76">
      <c r="BX39641" s="2"/>
    </row>
    <row r="39642" spans="76:76">
      <c r="BX39642" s="2"/>
    </row>
    <row r="39643" spans="76:76">
      <c r="BX39643" s="2"/>
    </row>
    <row r="39644" spans="76:76">
      <c r="BX39644" s="2"/>
    </row>
    <row r="39645" spans="76:76">
      <c r="BX39645" s="2"/>
    </row>
    <row r="39646" spans="76:76">
      <c r="BX39646" s="2"/>
    </row>
    <row r="39647" spans="76:76">
      <c r="BX39647" s="2"/>
    </row>
    <row r="39648" spans="76:76">
      <c r="BX39648" s="2"/>
    </row>
    <row r="39649" spans="76:76">
      <c r="BX39649" s="2"/>
    </row>
    <row r="39650" spans="76:76">
      <c r="BX39650" s="2"/>
    </row>
    <row r="39651" spans="76:76">
      <c r="BX39651" s="2"/>
    </row>
    <row r="39652" spans="76:76">
      <c r="BX39652" s="2"/>
    </row>
    <row r="39653" spans="76:76">
      <c r="BX39653" s="2"/>
    </row>
    <row r="39654" spans="76:76">
      <c r="BX39654" s="2"/>
    </row>
    <row r="39655" spans="76:76">
      <c r="BX39655" s="2"/>
    </row>
    <row r="39656" spans="76:76">
      <c r="BX39656" s="2"/>
    </row>
    <row r="39657" spans="76:76">
      <c r="BX39657" s="2"/>
    </row>
    <row r="39658" spans="76:76">
      <c r="BX39658" s="2"/>
    </row>
    <row r="39659" spans="76:76">
      <c r="BX39659" s="2"/>
    </row>
    <row r="39660" spans="76:76">
      <c r="BX39660" s="2"/>
    </row>
    <row r="39661" spans="76:76">
      <c r="BX39661" s="2"/>
    </row>
    <row r="39662" spans="76:76">
      <c r="BX39662" s="2"/>
    </row>
    <row r="39663" spans="76:76">
      <c r="BX39663" s="2"/>
    </row>
    <row r="39664" spans="76:76">
      <c r="BX39664" s="2"/>
    </row>
    <row r="39665" spans="76:76">
      <c r="BX39665" s="2"/>
    </row>
    <row r="39666" spans="76:76">
      <c r="BX39666" s="2"/>
    </row>
    <row r="39667" spans="76:76">
      <c r="BX39667" s="2"/>
    </row>
    <row r="39668" spans="76:76">
      <c r="BX39668" s="2"/>
    </row>
    <row r="39669" spans="76:76">
      <c r="BX39669" s="2"/>
    </row>
    <row r="39670" spans="76:76">
      <c r="BX39670" s="2"/>
    </row>
    <row r="39671" spans="76:76">
      <c r="BX39671" s="2"/>
    </row>
    <row r="39672" spans="76:76">
      <c r="BX39672" s="2"/>
    </row>
    <row r="39673" spans="76:76">
      <c r="BX39673" s="2"/>
    </row>
    <row r="39674" spans="76:76">
      <c r="BX39674" s="2"/>
    </row>
    <row r="39675" spans="76:76">
      <c r="BX39675" s="2"/>
    </row>
    <row r="39676" spans="76:76">
      <c r="BX39676" s="2"/>
    </row>
    <row r="39677" spans="76:76">
      <c r="BX39677" s="2"/>
    </row>
    <row r="39678" spans="76:76">
      <c r="BX39678" s="2"/>
    </row>
    <row r="39679" spans="76:76">
      <c r="BX39679" s="2"/>
    </row>
    <row r="39680" spans="76:76">
      <c r="BX39680" s="2"/>
    </row>
    <row r="39681" spans="76:76">
      <c r="BX39681" s="2"/>
    </row>
    <row r="39682" spans="76:76">
      <c r="BX39682" s="2"/>
    </row>
    <row r="39683" spans="76:76">
      <c r="BX39683" s="2"/>
    </row>
    <row r="39684" spans="76:76">
      <c r="BX39684" s="2"/>
    </row>
    <row r="39685" spans="76:76">
      <c r="BX39685" s="2"/>
    </row>
    <row r="39686" spans="76:76">
      <c r="BX39686" s="2"/>
    </row>
    <row r="39687" spans="76:76">
      <c r="BX39687" s="2"/>
    </row>
    <row r="39688" spans="76:76">
      <c r="BX39688" s="2"/>
    </row>
    <row r="39689" spans="76:76">
      <c r="BX39689" s="2"/>
    </row>
    <row r="39690" spans="76:76">
      <c r="BX39690" s="2"/>
    </row>
    <row r="39691" spans="76:76">
      <c r="BX39691" s="2"/>
    </row>
    <row r="39692" spans="76:76">
      <c r="BX39692" s="2"/>
    </row>
    <row r="39693" spans="76:76">
      <c r="BX39693" s="2"/>
    </row>
    <row r="39694" spans="76:76">
      <c r="BX39694" s="2"/>
    </row>
    <row r="39695" spans="76:76">
      <c r="BX39695" s="2"/>
    </row>
    <row r="39696" spans="76:76">
      <c r="BX39696" s="2"/>
    </row>
    <row r="39697" spans="76:76">
      <c r="BX39697" s="2"/>
    </row>
    <row r="39698" spans="76:76">
      <c r="BX39698" s="2"/>
    </row>
    <row r="39699" spans="76:76">
      <c r="BX39699" s="2"/>
    </row>
    <row r="39700" spans="76:76">
      <c r="BX39700" s="2"/>
    </row>
    <row r="39701" spans="76:76">
      <c r="BX39701" s="2"/>
    </row>
    <row r="39702" spans="76:76">
      <c r="BX39702" s="2"/>
    </row>
    <row r="39703" spans="76:76">
      <c r="BX39703" s="2"/>
    </row>
    <row r="39704" spans="76:76">
      <c r="BX39704" s="2"/>
    </row>
    <row r="39705" spans="76:76">
      <c r="BX39705" s="2"/>
    </row>
    <row r="39706" spans="76:76">
      <c r="BX39706" s="2"/>
    </row>
    <row r="39707" spans="76:76">
      <c r="BX39707" s="2"/>
    </row>
    <row r="39708" spans="76:76">
      <c r="BX39708" s="2"/>
    </row>
    <row r="39709" spans="76:76">
      <c r="BX39709" s="2"/>
    </row>
    <row r="39710" spans="76:76">
      <c r="BX39710" s="2"/>
    </row>
    <row r="39711" spans="76:76">
      <c r="BX39711" s="2"/>
    </row>
    <row r="39712" spans="76:76">
      <c r="BX39712" s="2"/>
    </row>
    <row r="39713" spans="76:76">
      <c r="BX39713" s="2"/>
    </row>
    <row r="39714" spans="76:76">
      <c r="BX39714" s="2"/>
    </row>
    <row r="39715" spans="76:76">
      <c r="BX39715" s="2"/>
    </row>
    <row r="39716" spans="76:76">
      <c r="BX39716" s="2"/>
    </row>
    <row r="39717" spans="76:76">
      <c r="BX39717" s="2"/>
    </row>
    <row r="39718" spans="76:76">
      <c r="BX39718" s="2"/>
    </row>
    <row r="39719" spans="76:76">
      <c r="BX39719" s="2"/>
    </row>
    <row r="39720" spans="76:76">
      <c r="BX39720" s="2"/>
    </row>
    <row r="39721" spans="76:76">
      <c r="BX39721" s="2"/>
    </row>
    <row r="39722" spans="76:76">
      <c r="BX39722" s="2"/>
    </row>
    <row r="39723" spans="76:76">
      <c r="BX39723" s="2"/>
    </row>
    <row r="39724" spans="76:76">
      <c r="BX39724" s="2"/>
    </row>
    <row r="39725" spans="76:76">
      <c r="BX39725" s="2"/>
    </row>
    <row r="39726" spans="76:76">
      <c r="BX39726" s="2"/>
    </row>
    <row r="39727" spans="76:76">
      <c r="BX39727" s="2"/>
    </row>
    <row r="39728" spans="76:76">
      <c r="BX39728" s="2"/>
    </row>
    <row r="39729" spans="76:76">
      <c r="BX39729" s="2"/>
    </row>
    <row r="39730" spans="76:76">
      <c r="BX39730" s="2"/>
    </row>
    <row r="39731" spans="76:76">
      <c r="BX39731" s="2"/>
    </row>
    <row r="39732" spans="76:76">
      <c r="BX39732" s="2"/>
    </row>
    <row r="39733" spans="76:76">
      <c r="BX39733" s="2"/>
    </row>
    <row r="39734" spans="76:76">
      <c r="BX39734" s="2"/>
    </row>
    <row r="39735" spans="76:76">
      <c r="BX39735" s="2"/>
    </row>
    <row r="39736" spans="76:76">
      <c r="BX39736" s="2"/>
    </row>
    <row r="39737" spans="76:76">
      <c r="BX39737" s="2"/>
    </row>
    <row r="39738" spans="76:76">
      <c r="BX39738" s="2"/>
    </row>
    <row r="39739" spans="76:76">
      <c r="BX39739" s="2"/>
    </row>
    <row r="39740" spans="76:76">
      <c r="BX39740" s="2"/>
    </row>
    <row r="39741" spans="76:76">
      <c r="BX39741" s="2"/>
    </row>
    <row r="39742" spans="76:76">
      <c r="BX39742" s="2"/>
    </row>
    <row r="39743" spans="76:76">
      <c r="BX39743" s="2"/>
    </row>
    <row r="39744" spans="76:76">
      <c r="BX39744" s="2"/>
    </row>
    <row r="39745" spans="76:76">
      <c r="BX39745" s="2"/>
    </row>
    <row r="39746" spans="76:76">
      <c r="BX39746" s="2"/>
    </row>
    <row r="39747" spans="76:76">
      <c r="BX39747" s="2"/>
    </row>
    <row r="39748" spans="76:76">
      <c r="BX39748" s="2"/>
    </row>
    <row r="39749" spans="76:76">
      <c r="BX39749" s="2"/>
    </row>
    <row r="39750" spans="76:76">
      <c r="BX39750" s="2"/>
    </row>
    <row r="39751" spans="76:76">
      <c r="BX39751" s="2"/>
    </row>
    <row r="39752" spans="76:76">
      <c r="BX39752" s="2"/>
    </row>
    <row r="39753" spans="76:76">
      <c r="BX39753" s="2"/>
    </row>
    <row r="39754" spans="76:76">
      <c r="BX39754" s="2"/>
    </row>
    <row r="39755" spans="76:76">
      <c r="BX39755" s="2"/>
    </row>
    <row r="39756" spans="76:76">
      <c r="BX39756" s="2"/>
    </row>
    <row r="39757" spans="76:76">
      <c r="BX39757" s="2"/>
    </row>
    <row r="39758" spans="76:76">
      <c r="BX39758" s="2"/>
    </row>
    <row r="39759" spans="76:76">
      <c r="BX39759" s="2"/>
    </row>
    <row r="39760" spans="76:76">
      <c r="BX39760" s="2"/>
    </row>
    <row r="39761" spans="76:76">
      <c r="BX39761" s="2"/>
    </row>
    <row r="39762" spans="76:76">
      <c r="BX39762" s="2"/>
    </row>
    <row r="39763" spans="76:76">
      <c r="BX39763" s="2"/>
    </row>
    <row r="39764" spans="76:76">
      <c r="BX39764" s="2"/>
    </row>
    <row r="39765" spans="76:76">
      <c r="BX39765" s="2"/>
    </row>
    <row r="39766" spans="76:76">
      <c r="BX39766" s="2"/>
    </row>
    <row r="39767" spans="76:76">
      <c r="BX39767" s="2"/>
    </row>
    <row r="39768" spans="76:76">
      <c r="BX39768" s="2"/>
    </row>
    <row r="39769" spans="76:76">
      <c r="BX39769" s="2"/>
    </row>
    <row r="39770" spans="76:76">
      <c r="BX39770" s="2"/>
    </row>
    <row r="39771" spans="76:76">
      <c r="BX39771" s="2"/>
    </row>
    <row r="39772" spans="76:76">
      <c r="BX39772" s="2"/>
    </row>
    <row r="39773" spans="76:76">
      <c r="BX39773" s="2"/>
    </row>
    <row r="39774" spans="76:76">
      <c r="BX39774" s="2"/>
    </row>
    <row r="39775" spans="76:76">
      <c r="BX39775" s="2"/>
    </row>
    <row r="39776" spans="76:76">
      <c r="BX39776" s="2"/>
    </row>
    <row r="39777" spans="76:76">
      <c r="BX39777" s="2"/>
    </row>
    <row r="39778" spans="76:76">
      <c r="BX39778" s="2"/>
    </row>
    <row r="39779" spans="76:76">
      <c r="BX39779" s="2"/>
    </row>
    <row r="39780" spans="76:76">
      <c r="BX39780" s="2"/>
    </row>
    <row r="39781" spans="76:76">
      <c r="BX39781" s="2"/>
    </row>
    <row r="39782" spans="76:76">
      <c r="BX39782" s="2"/>
    </row>
    <row r="39783" spans="76:76">
      <c r="BX39783" s="2"/>
    </row>
    <row r="39784" spans="76:76">
      <c r="BX39784" s="2"/>
    </row>
    <row r="39785" spans="76:76">
      <c r="BX39785" s="2"/>
    </row>
    <row r="39786" spans="76:76">
      <c r="BX39786" s="2"/>
    </row>
    <row r="39787" spans="76:76">
      <c r="BX39787" s="2"/>
    </row>
    <row r="39788" spans="76:76">
      <c r="BX39788" s="2"/>
    </row>
    <row r="39789" spans="76:76">
      <c r="BX39789" s="2"/>
    </row>
    <row r="39790" spans="76:76">
      <c r="BX39790" s="2"/>
    </row>
    <row r="39791" spans="76:76">
      <c r="BX39791" s="2"/>
    </row>
    <row r="39792" spans="76:76">
      <c r="BX39792" s="2"/>
    </row>
    <row r="39793" spans="76:76">
      <c r="BX39793" s="2"/>
    </row>
    <row r="39794" spans="76:76">
      <c r="BX39794" s="2"/>
    </row>
    <row r="39795" spans="76:76">
      <c r="BX39795" s="2"/>
    </row>
    <row r="39796" spans="76:76">
      <c r="BX39796" s="2"/>
    </row>
    <row r="39797" spans="76:76">
      <c r="BX39797" s="2"/>
    </row>
    <row r="39798" spans="76:76">
      <c r="BX39798" s="2"/>
    </row>
    <row r="39799" spans="76:76">
      <c r="BX39799" s="2"/>
    </row>
    <row r="39800" spans="76:76">
      <c r="BX39800" s="2"/>
    </row>
    <row r="39801" spans="76:76">
      <c r="BX39801" s="2"/>
    </row>
    <row r="39802" spans="76:76">
      <c r="BX39802" s="2"/>
    </row>
    <row r="39803" spans="76:76">
      <c r="BX39803" s="2"/>
    </row>
    <row r="39804" spans="76:76">
      <c r="BX39804" s="2"/>
    </row>
    <row r="39805" spans="76:76">
      <c r="BX39805" s="2"/>
    </row>
    <row r="39806" spans="76:76">
      <c r="BX39806" s="2"/>
    </row>
    <row r="39807" spans="76:76">
      <c r="BX39807" s="2"/>
    </row>
    <row r="39808" spans="76:76">
      <c r="BX39808" s="2"/>
    </row>
    <row r="39809" spans="76:76">
      <c r="BX39809" s="2"/>
    </row>
    <row r="39810" spans="76:76">
      <c r="BX39810" s="2"/>
    </row>
    <row r="39811" spans="76:76">
      <c r="BX39811" s="2"/>
    </row>
    <row r="39812" spans="76:76">
      <c r="BX39812" s="2"/>
    </row>
    <row r="39813" spans="76:76">
      <c r="BX39813" s="2"/>
    </row>
    <row r="39814" spans="76:76">
      <c r="BX39814" s="2"/>
    </row>
    <row r="39815" spans="76:76">
      <c r="BX39815" s="2"/>
    </row>
    <row r="39816" spans="76:76">
      <c r="BX39816" s="2"/>
    </row>
    <row r="39817" spans="76:76">
      <c r="BX39817" s="2"/>
    </row>
    <row r="39818" spans="76:76">
      <c r="BX39818" s="2"/>
    </row>
    <row r="39819" spans="76:76">
      <c r="BX39819" s="2"/>
    </row>
    <row r="39820" spans="76:76">
      <c r="BX39820" s="2"/>
    </row>
    <row r="39821" spans="76:76">
      <c r="BX39821" s="2"/>
    </row>
    <row r="39822" spans="76:76">
      <c r="BX39822" s="2"/>
    </row>
    <row r="39823" spans="76:76">
      <c r="BX39823" s="2"/>
    </row>
    <row r="39824" spans="76:76">
      <c r="BX39824" s="2"/>
    </row>
    <row r="39825" spans="76:76">
      <c r="BX39825" s="2"/>
    </row>
    <row r="39826" spans="76:76">
      <c r="BX39826" s="2"/>
    </row>
    <row r="39827" spans="76:76">
      <c r="BX39827" s="2"/>
    </row>
    <row r="39828" spans="76:76">
      <c r="BX39828" s="2"/>
    </row>
    <row r="39829" spans="76:76">
      <c r="BX39829" s="2"/>
    </row>
    <row r="39830" spans="76:76">
      <c r="BX39830" s="2"/>
    </row>
    <row r="39831" spans="76:76">
      <c r="BX39831" s="2"/>
    </row>
    <row r="39832" spans="76:76">
      <c r="BX39832" s="2"/>
    </row>
    <row r="39833" spans="76:76">
      <c r="BX39833" s="2"/>
    </row>
    <row r="39834" spans="76:76">
      <c r="BX39834" s="2"/>
    </row>
    <row r="39835" spans="76:76">
      <c r="BX39835" s="2"/>
    </row>
    <row r="39836" spans="76:76">
      <c r="BX39836" s="2"/>
    </row>
    <row r="39837" spans="76:76">
      <c r="BX39837" s="2"/>
    </row>
    <row r="39838" spans="76:76">
      <c r="BX39838" s="2"/>
    </row>
    <row r="39839" spans="76:76">
      <c r="BX39839" s="2"/>
    </row>
    <row r="39840" spans="76:76">
      <c r="BX39840" s="2"/>
    </row>
    <row r="39841" spans="76:76">
      <c r="BX39841" s="2"/>
    </row>
    <row r="39842" spans="76:76">
      <c r="BX39842" s="2"/>
    </row>
    <row r="39843" spans="76:76">
      <c r="BX39843" s="2"/>
    </row>
    <row r="39844" spans="76:76">
      <c r="BX39844" s="2"/>
    </row>
    <row r="39845" spans="76:76">
      <c r="BX39845" s="2"/>
    </row>
    <row r="39846" spans="76:76">
      <c r="BX39846" s="2"/>
    </row>
    <row r="39847" spans="76:76">
      <c r="BX39847" s="2"/>
    </row>
    <row r="39848" spans="76:76">
      <c r="BX39848" s="2"/>
    </row>
    <row r="39849" spans="76:76">
      <c r="BX39849" s="2"/>
    </row>
    <row r="39850" spans="76:76">
      <c r="BX39850" s="2"/>
    </row>
    <row r="39851" spans="76:76">
      <c r="BX39851" s="2"/>
    </row>
    <row r="39852" spans="76:76">
      <c r="BX39852" s="2"/>
    </row>
    <row r="39853" spans="76:76">
      <c r="BX39853" s="2"/>
    </row>
    <row r="39854" spans="76:76">
      <c r="BX39854" s="2"/>
    </row>
    <row r="39855" spans="76:76">
      <c r="BX39855" s="2"/>
    </row>
    <row r="39856" spans="76:76">
      <c r="BX39856" s="2"/>
    </row>
    <row r="39857" spans="76:76">
      <c r="BX39857" s="2"/>
    </row>
    <row r="39858" spans="76:76">
      <c r="BX39858" s="2"/>
    </row>
    <row r="39859" spans="76:76">
      <c r="BX39859" s="2"/>
    </row>
    <row r="39860" spans="76:76">
      <c r="BX39860" s="2"/>
    </row>
    <row r="39861" spans="76:76">
      <c r="BX39861" s="2"/>
    </row>
    <row r="39862" spans="76:76">
      <c r="BX39862" s="2"/>
    </row>
    <row r="39863" spans="76:76">
      <c r="BX39863" s="2"/>
    </row>
    <row r="39864" spans="76:76">
      <c r="BX39864" s="2"/>
    </row>
    <row r="39865" spans="76:76">
      <c r="BX39865" s="2"/>
    </row>
    <row r="39866" spans="76:76">
      <c r="BX39866" s="2"/>
    </row>
    <row r="39867" spans="76:76">
      <c r="BX39867" s="2"/>
    </row>
    <row r="39868" spans="76:76">
      <c r="BX39868" s="2"/>
    </row>
    <row r="39869" spans="76:76">
      <c r="BX39869" s="2"/>
    </row>
    <row r="39870" spans="76:76">
      <c r="BX39870" s="2"/>
    </row>
    <row r="39871" spans="76:76">
      <c r="BX39871" s="2"/>
    </row>
    <row r="39872" spans="76:76">
      <c r="BX39872" s="2"/>
    </row>
    <row r="39873" spans="76:76">
      <c r="BX39873" s="2"/>
    </row>
    <row r="39874" spans="76:76">
      <c r="BX39874" s="2"/>
    </row>
    <row r="39875" spans="76:76">
      <c r="BX39875" s="2"/>
    </row>
    <row r="39876" spans="76:76">
      <c r="BX39876" s="2"/>
    </row>
    <row r="39877" spans="76:76">
      <c r="BX39877" s="2"/>
    </row>
    <row r="39878" spans="76:76">
      <c r="BX39878" s="2"/>
    </row>
    <row r="39879" spans="76:76">
      <c r="BX39879" s="2"/>
    </row>
    <row r="39880" spans="76:76">
      <c r="BX39880" s="2"/>
    </row>
    <row r="39881" spans="76:76">
      <c r="BX39881" s="2"/>
    </row>
    <row r="39882" spans="76:76">
      <c r="BX39882" s="2"/>
    </row>
    <row r="39883" spans="76:76">
      <c r="BX39883" s="2"/>
    </row>
    <row r="39884" spans="76:76">
      <c r="BX39884" s="2"/>
    </row>
    <row r="39885" spans="76:76">
      <c r="BX39885" s="2"/>
    </row>
    <row r="39886" spans="76:76">
      <c r="BX39886" s="2"/>
    </row>
    <row r="39887" spans="76:76">
      <c r="BX39887" s="2"/>
    </row>
    <row r="39888" spans="76:76">
      <c r="BX39888" s="2"/>
    </row>
    <row r="39889" spans="76:76">
      <c r="BX39889" s="2"/>
    </row>
    <row r="39890" spans="76:76">
      <c r="BX39890" s="2"/>
    </row>
    <row r="39891" spans="76:76">
      <c r="BX39891" s="2"/>
    </row>
    <row r="39892" spans="76:76">
      <c r="BX39892" s="2"/>
    </row>
    <row r="39893" spans="76:76">
      <c r="BX39893" s="2"/>
    </row>
    <row r="39894" spans="76:76">
      <c r="BX39894" s="2"/>
    </row>
    <row r="39895" spans="76:76">
      <c r="BX39895" s="2"/>
    </row>
    <row r="39896" spans="76:76">
      <c r="BX39896" s="2"/>
    </row>
    <row r="39897" spans="76:76">
      <c r="BX39897" s="2"/>
    </row>
    <row r="39898" spans="76:76">
      <c r="BX39898" s="2"/>
    </row>
    <row r="39899" spans="76:76">
      <c r="BX39899" s="2"/>
    </row>
    <row r="39900" spans="76:76">
      <c r="BX39900" s="2"/>
    </row>
    <row r="39901" spans="76:76">
      <c r="BX39901" s="2"/>
    </row>
    <row r="39902" spans="76:76">
      <c r="BX39902" s="2"/>
    </row>
    <row r="39903" spans="76:76">
      <c r="BX39903" s="2"/>
    </row>
    <row r="39904" spans="76:76">
      <c r="BX39904" s="2"/>
    </row>
    <row r="39905" spans="76:76">
      <c r="BX39905" s="2"/>
    </row>
    <row r="39906" spans="76:76">
      <c r="BX39906" s="2"/>
    </row>
    <row r="39907" spans="76:76">
      <c r="BX39907" s="2"/>
    </row>
    <row r="39908" spans="76:76">
      <c r="BX39908" s="2"/>
    </row>
    <row r="39909" spans="76:76">
      <c r="BX39909" s="2"/>
    </row>
    <row r="39910" spans="76:76">
      <c r="BX39910" s="2"/>
    </row>
    <row r="39911" spans="76:76">
      <c r="BX39911" s="2"/>
    </row>
    <row r="39912" spans="76:76">
      <c r="BX39912" s="2"/>
    </row>
    <row r="39913" spans="76:76">
      <c r="BX39913" s="2"/>
    </row>
    <row r="39914" spans="76:76">
      <c r="BX39914" s="2"/>
    </row>
    <row r="39915" spans="76:76">
      <c r="BX39915" s="2"/>
    </row>
    <row r="39916" spans="76:76">
      <c r="BX39916" s="2"/>
    </row>
    <row r="39917" spans="76:76">
      <c r="BX39917" s="2"/>
    </row>
    <row r="39918" spans="76:76">
      <c r="BX39918" s="2"/>
    </row>
    <row r="39919" spans="76:76">
      <c r="BX39919" s="2"/>
    </row>
    <row r="39920" spans="76:76">
      <c r="BX39920" s="2"/>
    </row>
    <row r="39921" spans="76:76">
      <c r="BX39921" s="2"/>
    </row>
    <row r="39922" spans="76:76">
      <c r="BX39922" s="2"/>
    </row>
    <row r="39923" spans="76:76">
      <c r="BX39923" s="2"/>
    </row>
    <row r="39924" spans="76:76">
      <c r="BX39924" s="2"/>
    </row>
    <row r="39925" spans="76:76">
      <c r="BX39925" s="2"/>
    </row>
    <row r="39926" spans="76:76">
      <c r="BX39926" s="2"/>
    </row>
    <row r="39927" spans="76:76">
      <c r="BX39927" s="2"/>
    </row>
    <row r="39928" spans="76:76">
      <c r="BX39928" s="2"/>
    </row>
    <row r="39929" spans="76:76">
      <c r="BX39929" s="2"/>
    </row>
    <row r="39930" spans="76:76">
      <c r="BX39930" s="2"/>
    </row>
    <row r="39931" spans="76:76">
      <c r="BX39931" s="2"/>
    </row>
    <row r="39932" spans="76:76">
      <c r="BX39932" s="2"/>
    </row>
    <row r="39933" spans="76:76">
      <c r="BX39933" s="2"/>
    </row>
    <row r="39934" spans="76:76">
      <c r="BX39934" s="2"/>
    </row>
    <row r="39935" spans="76:76">
      <c r="BX39935" s="2"/>
    </row>
    <row r="39936" spans="76:76">
      <c r="BX39936" s="2"/>
    </row>
    <row r="39937" spans="76:76">
      <c r="BX39937" s="2"/>
    </row>
    <row r="39938" spans="76:76">
      <c r="BX39938" s="2"/>
    </row>
    <row r="39939" spans="76:76">
      <c r="BX39939" s="2"/>
    </row>
    <row r="39940" spans="76:76">
      <c r="BX39940" s="2"/>
    </row>
    <row r="39941" spans="76:76">
      <c r="BX39941" s="2"/>
    </row>
    <row r="39942" spans="76:76">
      <c r="BX39942" s="2"/>
    </row>
    <row r="39943" spans="76:76">
      <c r="BX39943" s="2"/>
    </row>
    <row r="39944" spans="76:76">
      <c r="BX39944" s="2"/>
    </row>
    <row r="39945" spans="76:76">
      <c r="BX39945" s="2"/>
    </row>
    <row r="39946" spans="76:76">
      <c r="BX39946" s="2"/>
    </row>
    <row r="39947" spans="76:76">
      <c r="BX39947" s="2"/>
    </row>
    <row r="39948" spans="76:76">
      <c r="BX39948" s="2"/>
    </row>
    <row r="39949" spans="76:76">
      <c r="BX39949" s="2"/>
    </row>
    <row r="39950" spans="76:76">
      <c r="BX39950" s="2"/>
    </row>
    <row r="39951" spans="76:76">
      <c r="BX39951" s="2"/>
    </row>
    <row r="39952" spans="76:76">
      <c r="BX39952" s="2"/>
    </row>
    <row r="39953" spans="76:76">
      <c r="BX39953" s="2"/>
    </row>
    <row r="39954" spans="76:76">
      <c r="BX39954" s="2"/>
    </row>
    <row r="39955" spans="76:76">
      <c r="BX39955" s="2"/>
    </row>
    <row r="39956" spans="76:76">
      <c r="BX39956" s="2"/>
    </row>
    <row r="39957" spans="76:76">
      <c r="BX39957" s="2"/>
    </row>
    <row r="39958" spans="76:76">
      <c r="BX39958" s="2"/>
    </row>
    <row r="39959" spans="76:76">
      <c r="BX39959" s="2"/>
    </row>
    <row r="39960" spans="76:76">
      <c r="BX39960" s="2"/>
    </row>
    <row r="39961" spans="76:76">
      <c r="BX39961" s="2"/>
    </row>
    <row r="39962" spans="76:76">
      <c r="BX39962" s="2"/>
    </row>
    <row r="39963" spans="76:76">
      <c r="BX39963" s="2"/>
    </row>
    <row r="39964" spans="76:76">
      <c r="BX39964" s="2"/>
    </row>
    <row r="39965" spans="76:76">
      <c r="BX39965" s="2"/>
    </row>
    <row r="39966" spans="76:76">
      <c r="BX39966" s="2"/>
    </row>
    <row r="39967" spans="76:76">
      <c r="BX39967" s="2"/>
    </row>
    <row r="39968" spans="76:76">
      <c r="BX39968" s="2"/>
    </row>
    <row r="39969" spans="76:76">
      <c r="BX39969" s="2"/>
    </row>
    <row r="39970" spans="76:76">
      <c r="BX39970" s="2"/>
    </row>
    <row r="39971" spans="76:76">
      <c r="BX39971" s="2"/>
    </row>
    <row r="39972" spans="76:76">
      <c r="BX39972" s="2"/>
    </row>
    <row r="39973" spans="76:76">
      <c r="BX39973" s="2"/>
    </row>
    <row r="39974" spans="76:76">
      <c r="BX39974" s="2"/>
    </row>
    <row r="39975" spans="76:76">
      <c r="BX39975" s="2"/>
    </row>
    <row r="39976" spans="76:76">
      <c r="BX39976" s="2"/>
    </row>
    <row r="39977" spans="76:76">
      <c r="BX39977" s="2"/>
    </row>
    <row r="39978" spans="76:76">
      <c r="BX39978" s="2"/>
    </row>
    <row r="39979" spans="76:76">
      <c r="BX39979" s="2"/>
    </row>
    <row r="39980" spans="76:76">
      <c r="BX39980" s="2"/>
    </row>
    <row r="39981" spans="76:76">
      <c r="BX39981" s="2"/>
    </row>
    <row r="39982" spans="76:76">
      <c r="BX39982" s="2"/>
    </row>
    <row r="39983" spans="76:76">
      <c r="BX39983" s="2"/>
    </row>
    <row r="39984" spans="76:76">
      <c r="BX39984" s="2"/>
    </row>
    <row r="39985" spans="76:76">
      <c r="BX39985" s="2"/>
    </row>
    <row r="39986" spans="76:76">
      <c r="BX39986" s="2"/>
    </row>
    <row r="39987" spans="76:76">
      <c r="BX39987" s="2"/>
    </row>
    <row r="39988" spans="76:76">
      <c r="BX39988" s="2"/>
    </row>
    <row r="39989" spans="76:76">
      <c r="BX39989" s="2"/>
    </row>
    <row r="39990" spans="76:76">
      <c r="BX39990" s="2"/>
    </row>
    <row r="39991" spans="76:76">
      <c r="BX39991" s="2"/>
    </row>
    <row r="39992" spans="76:76">
      <c r="BX39992" s="2"/>
    </row>
    <row r="39993" spans="76:76">
      <c r="BX39993" s="2"/>
    </row>
    <row r="39994" spans="76:76">
      <c r="BX39994" s="2"/>
    </row>
    <row r="39995" spans="76:76">
      <c r="BX39995" s="2"/>
    </row>
    <row r="39996" spans="76:76">
      <c r="BX39996" s="2"/>
    </row>
    <row r="39997" spans="76:76">
      <c r="BX39997" s="2"/>
    </row>
    <row r="39998" spans="76:76">
      <c r="BX39998" s="2"/>
    </row>
    <row r="39999" spans="76:76">
      <c r="BX39999" s="2"/>
    </row>
    <row r="40000" spans="76:76">
      <c r="BX40000" s="2"/>
    </row>
    <row r="40001" spans="76:76">
      <c r="BX40001" s="2"/>
    </row>
    <row r="40002" spans="76:76">
      <c r="BX40002" s="2"/>
    </row>
    <row r="40003" spans="76:76">
      <c r="BX40003" s="2"/>
    </row>
    <row r="40004" spans="76:76">
      <c r="BX40004" s="2"/>
    </row>
    <row r="40005" spans="76:76">
      <c r="BX40005" s="2"/>
    </row>
    <row r="40006" spans="76:76">
      <c r="BX40006" s="2"/>
    </row>
    <row r="40007" spans="76:76">
      <c r="BX40007" s="2"/>
    </row>
    <row r="40008" spans="76:76">
      <c r="BX40008" s="2"/>
    </row>
    <row r="40009" spans="76:76">
      <c r="BX40009" s="2"/>
    </row>
    <row r="40010" spans="76:76">
      <c r="BX40010" s="2"/>
    </row>
    <row r="40011" spans="76:76">
      <c r="BX40011" s="2"/>
    </row>
    <row r="40012" spans="76:76">
      <c r="BX40012" s="2"/>
    </row>
    <row r="40013" spans="76:76">
      <c r="BX40013" s="2"/>
    </row>
    <row r="40014" spans="76:76">
      <c r="BX40014" s="2"/>
    </row>
    <row r="40015" spans="76:76">
      <c r="BX40015" s="2"/>
    </row>
    <row r="40016" spans="76:76">
      <c r="BX40016" s="2"/>
    </row>
    <row r="40017" spans="76:76">
      <c r="BX40017" s="2"/>
    </row>
    <row r="40018" spans="76:76">
      <c r="BX40018" s="2"/>
    </row>
    <row r="40019" spans="76:76">
      <c r="BX40019" s="2"/>
    </row>
    <row r="40020" spans="76:76">
      <c r="BX40020" s="2"/>
    </row>
    <row r="40021" spans="76:76">
      <c r="BX40021" s="2"/>
    </row>
    <row r="40022" spans="76:76">
      <c r="BX40022" s="2"/>
    </row>
    <row r="40023" spans="76:76">
      <c r="BX40023" s="2"/>
    </row>
    <row r="40024" spans="76:76">
      <c r="BX40024" s="2"/>
    </row>
    <row r="40025" spans="76:76">
      <c r="BX40025" s="2"/>
    </row>
    <row r="40026" spans="76:76">
      <c r="BX40026" s="2"/>
    </row>
    <row r="40027" spans="76:76">
      <c r="BX40027" s="2"/>
    </row>
    <row r="40028" spans="76:76">
      <c r="BX40028" s="2"/>
    </row>
    <row r="40029" spans="76:76">
      <c r="BX40029" s="2"/>
    </row>
    <row r="40030" spans="76:76">
      <c r="BX40030" s="2"/>
    </row>
    <row r="40031" spans="76:76">
      <c r="BX40031" s="2"/>
    </row>
    <row r="40032" spans="76:76">
      <c r="BX40032" s="2"/>
    </row>
    <row r="40033" spans="76:76">
      <c r="BX40033" s="2"/>
    </row>
    <row r="40034" spans="76:76">
      <c r="BX40034" s="2"/>
    </row>
    <row r="40035" spans="76:76">
      <c r="BX40035" s="2"/>
    </row>
    <row r="40036" spans="76:76">
      <c r="BX40036" s="2"/>
    </row>
    <row r="40037" spans="76:76">
      <c r="BX40037" s="2"/>
    </row>
    <row r="40038" spans="76:76">
      <c r="BX40038" s="2"/>
    </row>
    <row r="40039" spans="76:76">
      <c r="BX40039" s="2"/>
    </row>
    <row r="40040" spans="76:76">
      <c r="BX40040" s="2"/>
    </row>
    <row r="40041" spans="76:76">
      <c r="BX40041" s="2"/>
    </row>
    <row r="40042" spans="76:76">
      <c r="BX40042" s="2"/>
    </row>
    <row r="40043" spans="76:76">
      <c r="BX40043" s="2"/>
    </row>
    <row r="40044" spans="76:76">
      <c r="BX40044" s="2"/>
    </row>
    <row r="40045" spans="76:76">
      <c r="BX40045" s="2"/>
    </row>
    <row r="40046" spans="76:76">
      <c r="BX40046" s="2"/>
    </row>
    <row r="40047" spans="76:76">
      <c r="BX40047" s="2"/>
    </row>
    <row r="40048" spans="76:76">
      <c r="BX40048" s="2"/>
    </row>
    <row r="40049" spans="76:76">
      <c r="BX40049" s="2"/>
    </row>
    <row r="40050" spans="76:76">
      <c r="BX40050" s="2"/>
    </row>
    <row r="40051" spans="76:76">
      <c r="BX40051" s="2"/>
    </row>
    <row r="40052" spans="76:76">
      <c r="BX40052" s="2"/>
    </row>
    <row r="40053" spans="76:76">
      <c r="BX40053" s="2"/>
    </row>
    <row r="40054" spans="76:76">
      <c r="BX40054" s="2"/>
    </row>
    <row r="40055" spans="76:76">
      <c r="BX40055" s="2"/>
    </row>
    <row r="40056" spans="76:76">
      <c r="BX40056" s="2"/>
    </row>
    <row r="40057" spans="76:76">
      <c r="BX40057" s="2"/>
    </row>
    <row r="40058" spans="76:76">
      <c r="BX40058" s="2"/>
    </row>
    <row r="40059" spans="76:76">
      <c r="BX40059" s="2"/>
    </row>
    <row r="40060" spans="76:76">
      <c r="BX40060" s="2"/>
    </row>
    <row r="40061" spans="76:76">
      <c r="BX40061" s="2"/>
    </row>
    <row r="40062" spans="76:76">
      <c r="BX40062" s="2"/>
    </row>
    <row r="40063" spans="76:76">
      <c r="BX40063" s="2"/>
    </row>
    <row r="40064" spans="76:76">
      <c r="BX40064" s="2"/>
    </row>
    <row r="40065" spans="76:76">
      <c r="BX40065" s="2"/>
    </row>
    <row r="40066" spans="76:76">
      <c r="BX40066" s="2"/>
    </row>
    <row r="40067" spans="76:76">
      <c r="BX40067" s="2"/>
    </row>
    <row r="40068" spans="76:76">
      <c r="BX40068" s="2"/>
    </row>
    <row r="40069" spans="76:76">
      <c r="BX40069" s="2"/>
    </row>
    <row r="40070" spans="76:76">
      <c r="BX40070" s="2"/>
    </row>
    <row r="40071" spans="76:76">
      <c r="BX40071" s="2"/>
    </row>
    <row r="40072" spans="76:76">
      <c r="BX40072" s="2"/>
    </row>
    <row r="40073" spans="76:76">
      <c r="BX40073" s="2"/>
    </row>
    <row r="40074" spans="76:76">
      <c r="BX40074" s="2"/>
    </row>
    <row r="40075" spans="76:76">
      <c r="BX40075" s="2"/>
    </row>
    <row r="40076" spans="76:76">
      <c r="BX40076" s="2"/>
    </row>
    <row r="40077" spans="76:76">
      <c r="BX40077" s="2"/>
    </row>
    <row r="40078" spans="76:76">
      <c r="BX40078" s="2"/>
    </row>
    <row r="40079" spans="76:76">
      <c r="BX40079" s="2"/>
    </row>
    <row r="40080" spans="76:76">
      <c r="BX40080" s="2"/>
    </row>
    <row r="40081" spans="76:76">
      <c r="BX40081" s="2"/>
    </row>
    <row r="40082" spans="76:76">
      <c r="BX40082" s="2"/>
    </row>
    <row r="40083" spans="76:76">
      <c r="BX40083" s="2"/>
    </row>
    <row r="40084" spans="76:76">
      <c r="BX40084" s="2"/>
    </row>
    <row r="40085" spans="76:76">
      <c r="BX40085" s="2"/>
    </row>
    <row r="40086" spans="76:76">
      <c r="BX40086" s="2"/>
    </row>
    <row r="40087" spans="76:76">
      <c r="BX40087" s="2"/>
    </row>
    <row r="40088" spans="76:76">
      <c r="BX40088" s="2"/>
    </row>
    <row r="40089" spans="76:76">
      <c r="BX40089" s="2"/>
    </row>
    <row r="40090" spans="76:76">
      <c r="BX40090" s="2"/>
    </row>
    <row r="40091" spans="76:76">
      <c r="BX40091" s="2"/>
    </row>
    <row r="40092" spans="76:76">
      <c r="BX40092" s="2"/>
    </row>
    <row r="40093" spans="76:76">
      <c r="BX40093" s="2"/>
    </row>
    <row r="40094" spans="76:76">
      <c r="BX40094" s="2"/>
    </row>
    <row r="40095" spans="76:76">
      <c r="BX40095" s="2"/>
    </row>
    <row r="40096" spans="76:76">
      <c r="BX40096" s="2"/>
    </row>
    <row r="40097" spans="76:76">
      <c r="BX40097" s="2"/>
    </row>
    <row r="40098" spans="76:76">
      <c r="BX40098" s="2"/>
    </row>
    <row r="40099" spans="76:76">
      <c r="BX40099" s="2"/>
    </row>
    <row r="40100" spans="76:76">
      <c r="BX40100" s="2"/>
    </row>
    <row r="40101" spans="76:76">
      <c r="BX40101" s="2"/>
    </row>
    <row r="40102" spans="76:76">
      <c r="BX40102" s="2"/>
    </row>
    <row r="40103" spans="76:76">
      <c r="BX40103" s="2"/>
    </row>
    <row r="40104" spans="76:76">
      <c r="BX40104" s="2"/>
    </row>
    <row r="40105" spans="76:76">
      <c r="BX40105" s="2"/>
    </row>
    <row r="40106" spans="76:76">
      <c r="BX40106" s="2"/>
    </row>
    <row r="40107" spans="76:76">
      <c r="BX40107" s="2"/>
    </row>
    <row r="40108" spans="76:76">
      <c r="BX40108" s="2"/>
    </row>
    <row r="40109" spans="76:76">
      <c r="BX40109" s="2"/>
    </row>
    <row r="40110" spans="76:76">
      <c r="BX40110" s="2"/>
    </row>
    <row r="40111" spans="76:76">
      <c r="BX40111" s="2"/>
    </row>
    <row r="40112" spans="76:76">
      <c r="BX40112" s="2"/>
    </row>
    <row r="40113" spans="76:76">
      <c r="BX40113" s="2"/>
    </row>
    <row r="40114" spans="76:76">
      <c r="BX40114" s="2"/>
    </row>
    <row r="40115" spans="76:76">
      <c r="BX40115" s="2"/>
    </row>
    <row r="40116" spans="76:76">
      <c r="BX40116" s="2"/>
    </row>
    <row r="40117" spans="76:76">
      <c r="BX40117" s="2"/>
    </row>
    <row r="40118" spans="76:76">
      <c r="BX40118" s="2"/>
    </row>
    <row r="40119" spans="76:76">
      <c r="BX40119" s="2"/>
    </row>
    <row r="40120" spans="76:76">
      <c r="BX40120" s="2"/>
    </row>
    <row r="40121" spans="76:76">
      <c r="BX40121" s="2"/>
    </row>
    <row r="40122" spans="76:76">
      <c r="BX40122" s="2"/>
    </row>
    <row r="40123" spans="76:76">
      <c r="BX40123" s="2"/>
    </row>
    <row r="40124" spans="76:76">
      <c r="BX40124" s="2"/>
    </row>
    <row r="40125" spans="76:76">
      <c r="BX40125" s="2"/>
    </row>
    <row r="40126" spans="76:76">
      <c r="BX40126" s="2"/>
    </row>
    <row r="40127" spans="76:76">
      <c r="BX40127" s="2"/>
    </row>
    <row r="40128" spans="76:76">
      <c r="BX40128" s="2"/>
    </row>
    <row r="40129" spans="76:76">
      <c r="BX40129" s="2"/>
    </row>
    <row r="40130" spans="76:76">
      <c r="BX40130" s="2"/>
    </row>
    <row r="40131" spans="76:76">
      <c r="BX40131" s="2"/>
    </row>
    <row r="40132" spans="76:76">
      <c r="BX40132" s="2"/>
    </row>
    <row r="40133" spans="76:76">
      <c r="BX40133" s="2"/>
    </row>
    <row r="40134" spans="76:76">
      <c r="BX40134" s="2"/>
    </row>
    <row r="40135" spans="76:76">
      <c r="BX40135" s="2"/>
    </row>
    <row r="40136" spans="76:76">
      <c r="BX40136" s="2"/>
    </row>
    <row r="40137" spans="76:76">
      <c r="BX40137" s="2"/>
    </row>
    <row r="40138" spans="76:76">
      <c r="BX40138" s="2"/>
    </row>
    <row r="40139" spans="76:76">
      <c r="BX40139" s="2"/>
    </row>
    <row r="40140" spans="76:76">
      <c r="BX40140" s="2"/>
    </row>
    <row r="40141" spans="76:76">
      <c r="BX40141" s="2"/>
    </row>
    <row r="40142" spans="76:76">
      <c r="BX40142" s="2"/>
    </row>
    <row r="40143" spans="76:76">
      <c r="BX40143" s="2"/>
    </row>
    <row r="40144" spans="76:76">
      <c r="BX40144" s="2"/>
    </row>
    <row r="40145" spans="76:76">
      <c r="BX40145" s="2"/>
    </row>
    <row r="40146" spans="76:76">
      <c r="BX40146" s="2"/>
    </row>
    <row r="40147" spans="76:76">
      <c r="BX40147" s="2"/>
    </row>
    <row r="40148" spans="76:76">
      <c r="BX40148" s="2"/>
    </row>
    <row r="40149" spans="76:76">
      <c r="BX40149" s="2"/>
    </row>
    <row r="40150" spans="76:76">
      <c r="BX40150" s="2"/>
    </row>
    <row r="40151" spans="76:76">
      <c r="BX40151" s="2"/>
    </row>
    <row r="40152" spans="76:76">
      <c r="BX40152" s="2"/>
    </row>
    <row r="40153" spans="76:76">
      <c r="BX40153" s="2"/>
    </row>
    <row r="40154" spans="76:76">
      <c r="BX40154" s="2"/>
    </row>
    <row r="40155" spans="76:76">
      <c r="BX40155" s="2"/>
    </row>
    <row r="40156" spans="76:76">
      <c r="BX40156" s="2"/>
    </row>
    <row r="40157" spans="76:76">
      <c r="BX40157" s="2"/>
    </row>
    <row r="40158" spans="76:76">
      <c r="BX40158" s="2"/>
    </row>
    <row r="40159" spans="76:76">
      <c r="BX40159" s="2"/>
    </row>
    <row r="40160" spans="76:76">
      <c r="BX40160" s="2"/>
    </row>
    <row r="40161" spans="76:76">
      <c r="BX40161" s="2"/>
    </row>
    <row r="40162" spans="76:76">
      <c r="BX40162" s="2"/>
    </row>
    <row r="40163" spans="76:76">
      <c r="BX40163" s="2"/>
    </row>
    <row r="40164" spans="76:76">
      <c r="BX40164" s="2"/>
    </row>
    <row r="40165" spans="76:76">
      <c r="BX40165" s="2"/>
    </row>
    <row r="40166" spans="76:76">
      <c r="BX40166" s="2"/>
    </row>
    <row r="40167" spans="76:76">
      <c r="BX40167" s="2"/>
    </row>
    <row r="40168" spans="76:76">
      <c r="BX40168" s="2"/>
    </row>
    <row r="40169" spans="76:76">
      <c r="BX40169" s="2"/>
    </row>
    <row r="40170" spans="76:76">
      <c r="BX40170" s="2"/>
    </row>
    <row r="40171" spans="76:76">
      <c r="BX40171" s="2"/>
    </row>
    <row r="40172" spans="76:76">
      <c r="BX40172" s="2"/>
    </row>
    <row r="40173" spans="76:76">
      <c r="BX40173" s="2"/>
    </row>
    <row r="40174" spans="76:76">
      <c r="BX40174" s="2"/>
    </row>
    <row r="40175" spans="76:76">
      <c r="BX40175" s="2"/>
    </row>
    <row r="40176" spans="76:76">
      <c r="BX40176" s="2"/>
    </row>
    <row r="40177" spans="76:76">
      <c r="BX40177" s="2"/>
    </row>
    <row r="40178" spans="76:76">
      <c r="BX40178" s="2"/>
    </row>
    <row r="40179" spans="76:76">
      <c r="BX40179" s="2"/>
    </row>
    <row r="40180" spans="76:76">
      <c r="BX40180" s="2"/>
    </row>
    <row r="40181" spans="76:76">
      <c r="BX40181" s="2"/>
    </row>
    <row r="40182" spans="76:76">
      <c r="BX40182" s="2"/>
    </row>
    <row r="40183" spans="76:76">
      <c r="BX40183" s="2"/>
    </row>
    <row r="40184" spans="76:76">
      <c r="BX40184" s="2"/>
    </row>
    <row r="40185" spans="76:76">
      <c r="BX40185" s="2"/>
    </row>
    <row r="40186" spans="76:76">
      <c r="BX40186" s="2"/>
    </row>
    <row r="40187" spans="76:76">
      <c r="BX40187" s="2"/>
    </row>
    <row r="40188" spans="76:76">
      <c r="BX40188" s="2"/>
    </row>
    <row r="40189" spans="76:76">
      <c r="BX40189" s="2"/>
    </row>
    <row r="40190" spans="76:76">
      <c r="BX40190" s="2"/>
    </row>
    <row r="40191" spans="76:76">
      <c r="BX40191" s="2"/>
    </row>
    <row r="40192" spans="76:76">
      <c r="BX40192" s="2"/>
    </row>
    <row r="40193" spans="76:76">
      <c r="BX40193" s="2"/>
    </row>
    <row r="40194" spans="76:76">
      <c r="BX40194" s="2"/>
    </row>
    <row r="40195" spans="76:76">
      <c r="BX40195" s="2"/>
    </row>
    <row r="40196" spans="76:76">
      <c r="BX40196" s="2"/>
    </row>
    <row r="40197" spans="76:76">
      <c r="BX40197" s="2"/>
    </row>
    <row r="40198" spans="76:76">
      <c r="BX40198" s="2"/>
    </row>
    <row r="40199" spans="76:76">
      <c r="BX40199" s="2"/>
    </row>
    <row r="40200" spans="76:76">
      <c r="BX40200" s="2"/>
    </row>
    <row r="40201" spans="76:76">
      <c r="BX40201" s="2"/>
    </row>
    <row r="40202" spans="76:76">
      <c r="BX40202" s="2"/>
    </row>
    <row r="40203" spans="76:76">
      <c r="BX40203" s="2"/>
    </row>
    <row r="40204" spans="76:76">
      <c r="BX40204" s="2"/>
    </row>
    <row r="40205" spans="76:76">
      <c r="BX40205" s="2"/>
    </row>
    <row r="40206" spans="76:76">
      <c r="BX40206" s="2"/>
    </row>
    <row r="40207" spans="76:76">
      <c r="BX40207" s="2"/>
    </row>
    <row r="40208" spans="76:76">
      <c r="BX40208" s="2"/>
    </row>
    <row r="40209" spans="76:76">
      <c r="BX40209" s="2"/>
    </row>
    <row r="40210" spans="76:76">
      <c r="BX40210" s="2"/>
    </row>
    <row r="40211" spans="76:76">
      <c r="BX40211" s="2"/>
    </row>
    <row r="40212" spans="76:76">
      <c r="BX40212" s="2"/>
    </row>
    <row r="40213" spans="76:76">
      <c r="BX40213" s="2"/>
    </row>
    <row r="40214" spans="76:76">
      <c r="BX40214" s="2"/>
    </row>
    <row r="40215" spans="76:76">
      <c r="BX40215" s="2"/>
    </row>
    <row r="40216" spans="76:76">
      <c r="BX40216" s="2"/>
    </row>
    <row r="40217" spans="76:76">
      <c r="BX40217" s="2"/>
    </row>
    <row r="40218" spans="76:76">
      <c r="BX40218" s="2"/>
    </row>
    <row r="40219" spans="76:76">
      <c r="BX40219" s="2"/>
    </row>
    <row r="40220" spans="76:76">
      <c r="BX40220" s="2"/>
    </row>
    <row r="40221" spans="76:76">
      <c r="BX40221" s="2"/>
    </row>
    <row r="40222" spans="76:76">
      <c r="BX40222" s="2"/>
    </row>
    <row r="40223" spans="76:76">
      <c r="BX40223" s="2"/>
    </row>
    <row r="40224" spans="76:76">
      <c r="BX40224" s="2"/>
    </row>
    <row r="40225" spans="76:76">
      <c r="BX40225" s="2"/>
    </row>
    <row r="40226" spans="76:76">
      <c r="BX40226" s="2"/>
    </row>
    <row r="40227" spans="76:76">
      <c r="BX40227" s="2"/>
    </row>
    <row r="40228" spans="76:76">
      <c r="BX40228" s="2"/>
    </row>
    <row r="40229" spans="76:76">
      <c r="BX40229" s="2"/>
    </row>
    <row r="40230" spans="76:76">
      <c r="BX40230" s="2"/>
    </row>
    <row r="40231" spans="76:76">
      <c r="BX40231" s="2"/>
    </row>
    <row r="40232" spans="76:76">
      <c r="BX40232" s="2"/>
    </row>
    <row r="40233" spans="76:76">
      <c r="BX40233" s="2"/>
    </row>
    <row r="40234" spans="76:76">
      <c r="BX40234" s="2"/>
    </row>
    <row r="40235" spans="76:76">
      <c r="BX40235" s="2"/>
    </row>
    <row r="40236" spans="76:76">
      <c r="BX40236" s="2"/>
    </row>
    <row r="40237" spans="76:76">
      <c r="BX40237" s="2"/>
    </row>
    <row r="40238" spans="76:76">
      <c r="BX40238" s="2"/>
    </row>
    <row r="40239" spans="76:76">
      <c r="BX40239" s="2"/>
    </row>
    <row r="40240" spans="76:76">
      <c r="BX40240" s="2"/>
    </row>
    <row r="40241" spans="76:76">
      <c r="BX40241" s="2"/>
    </row>
    <row r="40242" spans="76:76">
      <c r="BX40242" s="2"/>
    </row>
    <row r="40243" spans="76:76">
      <c r="BX40243" s="2"/>
    </row>
    <row r="40244" spans="76:76">
      <c r="BX40244" s="2"/>
    </row>
    <row r="40245" spans="76:76">
      <c r="BX40245" s="2"/>
    </row>
    <row r="40246" spans="76:76">
      <c r="BX40246" s="2"/>
    </row>
    <row r="40247" spans="76:76">
      <c r="BX40247" s="2"/>
    </row>
    <row r="40248" spans="76:76">
      <c r="BX40248" s="2"/>
    </row>
    <row r="40249" spans="76:76">
      <c r="BX40249" s="2"/>
    </row>
    <row r="40250" spans="76:76">
      <c r="BX40250" s="2"/>
    </row>
    <row r="40251" spans="76:76">
      <c r="BX40251" s="2"/>
    </row>
    <row r="40252" spans="76:76">
      <c r="BX40252" s="2"/>
    </row>
    <row r="40253" spans="76:76">
      <c r="BX40253" s="2"/>
    </row>
    <row r="40254" spans="76:76">
      <c r="BX40254" s="2"/>
    </row>
    <row r="40255" spans="76:76">
      <c r="BX40255" s="2"/>
    </row>
    <row r="40256" spans="76:76">
      <c r="BX40256" s="2"/>
    </row>
    <row r="40257" spans="76:76">
      <c r="BX40257" s="2"/>
    </row>
    <row r="40258" spans="76:76">
      <c r="BX40258" s="2"/>
    </row>
    <row r="40259" spans="76:76">
      <c r="BX40259" s="2"/>
    </row>
    <row r="40260" spans="76:76">
      <c r="BX40260" s="2"/>
    </row>
    <row r="40261" spans="76:76">
      <c r="BX40261" s="2"/>
    </row>
    <row r="40262" spans="76:76">
      <c r="BX40262" s="2"/>
    </row>
    <row r="40263" spans="76:76">
      <c r="BX40263" s="2"/>
    </row>
    <row r="40264" spans="76:76">
      <c r="BX40264" s="2"/>
    </row>
    <row r="40265" spans="76:76">
      <c r="BX40265" s="2"/>
    </row>
    <row r="40266" spans="76:76">
      <c r="BX40266" s="2"/>
    </row>
    <row r="40267" spans="76:76">
      <c r="BX40267" s="2"/>
    </row>
    <row r="40268" spans="76:76">
      <c r="BX40268" s="2"/>
    </row>
    <row r="40269" spans="76:76">
      <c r="BX40269" s="2"/>
    </row>
    <row r="40270" spans="76:76">
      <c r="BX40270" s="2"/>
    </row>
    <row r="40271" spans="76:76">
      <c r="BX40271" s="2"/>
    </row>
    <row r="40272" spans="76:76">
      <c r="BX40272" s="2"/>
    </row>
    <row r="40273" spans="76:76">
      <c r="BX40273" s="2"/>
    </row>
    <row r="40274" spans="76:76">
      <c r="BX40274" s="2"/>
    </row>
    <row r="40275" spans="76:76">
      <c r="BX40275" s="2"/>
    </row>
    <row r="40276" spans="76:76">
      <c r="BX40276" s="2"/>
    </row>
    <row r="40277" spans="76:76">
      <c r="BX40277" s="2"/>
    </row>
    <row r="40278" spans="76:76">
      <c r="BX40278" s="2"/>
    </row>
    <row r="40279" spans="76:76">
      <c r="BX40279" s="2"/>
    </row>
    <row r="40280" spans="76:76">
      <c r="BX40280" s="2"/>
    </row>
    <row r="40281" spans="76:76">
      <c r="BX40281" s="2"/>
    </row>
    <row r="40282" spans="76:76">
      <c r="BX40282" s="2"/>
    </row>
    <row r="40283" spans="76:76">
      <c r="BX40283" s="2"/>
    </row>
    <row r="40284" spans="76:76">
      <c r="BX40284" s="2"/>
    </row>
    <row r="40285" spans="76:76">
      <c r="BX40285" s="2"/>
    </row>
    <row r="40286" spans="76:76">
      <c r="BX40286" s="2"/>
    </row>
    <row r="40287" spans="76:76">
      <c r="BX40287" s="2"/>
    </row>
    <row r="40288" spans="76:76">
      <c r="BX40288" s="2"/>
    </row>
    <row r="40289" spans="76:76">
      <c r="BX40289" s="2"/>
    </row>
    <row r="40290" spans="76:76">
      <c r="BX40290" s="2"/>
    </row>
    <row r="40291" spans="76:76">
      <c r="BX40291" s="2"/>
    </row>
    <row r="40292" spans="76:76">
      <c r="BX40292" s="2"/>
    </row>
    <row r="40293" spans="76:76">
      <c r="BX40293" s="2"/>
    </row>
    <row r="40294" spans="76:76">
      <c r="BX40294" s="2"/>
    </row>
    <row r="40295" spans="76:76">
      <c r="BX40295" s="2"/>
    </row>
    <row r="40296" spans="76:76">
      <c r="BX40296" s="2"/>
    </row>
    <row r="40297" spans="76:76">
      <c r="BX40297" s="2"/>
    </row>
    <row r="40298" spans="76:76">
      <c r="BX40298" s="2"/>
    </row>
    <row r="40299" spans="76:76">
      <c r="BX40299" s="2"/>
    </row>
    <row r="40300" spans="76:76">
      <c r="BX40300" s="2"/>
    </row>
    <row r="40301" spans="76:76">
      <c r="BX40301" s="2"/>
    </row>
    <row r="40302" spans="76:76">
      <c r="BX40302" s="2"/>
    </row>
    <row r="40303" spans="76:76">
      <c r="BX40303" s="2"/>
    </row>
    <row r="40304" spans="76:76">
      <c r="BX40304" s="2"/>
    </row>
    <row r="40305" spans="76:76">
      <c r="BX40305" s="2"/>
    </row>
    <row r="40306" spans="76:76">
      <c r="BX40306" s="2"/>
    </row>
    <row r="40307" spans="76:76">
      <c r="BX40307" s="2"/>
    </row>
    <row r="40308" spans="76:76">
      <c r="BX40308" s="2"/>
    </row>
    <row r="40309" spans="76:76">
      <c r="BX40309" s="2"/>
    </row>
    <row r="40310" spans="76:76">
      <c r="BX40310" s="2"/>
    </row>
    <row r="40311" spans="76:76">
      <c r="BX40311" s="2"/>
    </row>
    <row r="40312" spans="76:76">
      <c r="BX40312" s="2"/>
    </row>
    <row r="40313" spans="76:76">
      <c r="BX40313" s="2"/>
    </row>
    <row r="40314" spans="76:76">
      <c r="BX40314" s="2"/>
    </row>
    <row r="40315" spans="76:76">
      <c r="BX40315" s="2"/>
    </row>
    <row r="40316" spans="76:76">
      <c r="BX40316" s="2"/>
    </row>
    <row r="40317" spans="76:76">
      <c r="BX40317" s="2"/>
    </row>
    <row r="40318" spans="76:76">
      <c r="BX40318" s="2"/>
    </row>
    <row r="40319" spans="76:76">
      <c r="BX40319" s="2"/>
    </row>
    <row r="40320" spans="76:76">
      <c r="BX40320" s="2"/>
    </row>
    <row r="40321" spans="76:76">
      <c r="BX40321" s="2"/>
    </row>
    <row r="40322" spans="76:76">
      <c r="BX40322" s="2"/>
    </row>
    <row r="40323" spans="76:76">
      <c r="BX40323" s="2"/>
    </row>
    <row r="40324" spans="76:76">
      <c r="BX40324" s="2"/>
    </row>
    <row r="40325" spans="76:76">
      <c r="BX40325" s="2"/>
    </row>
    <row r="40326" spans="76:76">
      <c r="BX40326" s="2"/>
    </row>
    <row r="40327" spans="76:76">
      <c r="BX40327" s="2"/>
    </row>
    <row r="40328" spans="76:76">
      <c r="BX40328" s="2"/>
    </row>
    <row r="40329" spans="76:76">
      <c r="BX40329" s="2"/>
    </row>
    <row r="40330" spans="76:76">
      <c r="BX40330" s="2"/>
    </row>
    <row r="40331" spans="76:76">
      <c r="BX40331" s="2"/>
    </row>
    <row r="40332" spans="76:76">
      <c r="BX40332" s="2"/>
    </row>
    <row r="40333" spans="76:76">
      <c r="BX40333" s="2"/>
    </row>
    <row r="40334" spans="76:76">
      <c r="BX40334" s="2"/>
    </row>
    <row r="40335" spans="76:76">
      <c r="BX40335" s="2"/>
    </row>
    <row r="40336" spans="76:76">
      <c r="BX40336" s="2"/>
    </row>
    <row r="40337" spans="76:76">
      <c r="BX40337" s="2"/>
    </row>
    <row r="40338" spans="76:76">
      <c r="BX40338" s="2"/>
    </row>
    <row r="40339" spans="76:76">
      <c r="BX40339" s="2"/>
    </row>
    <row r="40340" spans="76:76">
      <c r="BX40340" s="2"/>
    </row>
    <row r="40341" spans="76:76">
      <c r="BX40341" s="2"/>
    </row>
    <row r="40342" spans="76:76">
      <c r="BX40342" s="2"/>
    </row>
    <row r="40343" spans="76:76">
      <c r="BX40343" s="2"/>
    </row>
    <row r="40344" spans="76:76">
      <c r="BX40344" s="2"/>
    </row>
    <row r="40345" spans="76:76">
      <c r="BX40345" s="2"/>
    </row>
    <row r="40346" spans="76:76">
      <c r="BX40346" s="2"/>
    </row>
    <row r="40347" spans="76:76">
      <c r="BX40347" s="2"/>
    </row>
    <row r="40348" spans="76:76">
      <c r="BX40348" s="2"/>
    </row>
    <row r="40349" spans="76:76">
      <c r="BX40349" s="2"/>
    </row>
    <row r="40350" spans="76:76">
      <c r="BX40350" s="2"/>
    </row>
    <row r="40351" spans="76:76">
      <c r="BX40351" s="2"/>
    </row>
    <row r="40352" spans="76:76">
      <c r="BX40352" s="2"/>
    </row>
    <row r="40353" spans="76:76">
      <c r="BX40353" s="2"/>
    </row>
    <row r="40354" spans="76:76">
      <c r="BX40354" s="2"/>
    </row>
    <row r="40355" spans="76:76">
      <c r="BX40355" s="2"/>
    </row>
    <row r="40356" spans="76:76">
      <c r="BX40356" s="2"/>
    </row>
    <row r="40357" spans="76:76">
      <c r="BX40357" s="2"/>
    </row>
    <row r="40358" spans="76:76">
      <c r="BX40358" s="2"/>
    </row>
    <row r="40359" spans="76:76">
      <c r="BX40359" s="2"/>
    </row>
    <row r="40360" spans="76:76">
      <c r="BX40360" s="2"/>
    </row>
    <row r="40361" spans="76:76">
      <c r="BX40361" s="2"/>
    </row>
    <row r="40362" spans="76:76">
      <c r="BX40362" s="2"/>
    </row>
    <row r="40363" spans="76:76">
      <c r="BX40363" s="2"/>
    </row>
    <row r="40364" spans="76:76">
      <c r="BX40364" s="2"/>
    </row>
    <row r="40365" spans="76:76">
      <c r="BX40365" s="2"/>
    </row>
    <row r="40366" spans="76:76">
      <c r="BX40366" s="2"/>
    </row>
    <row r="40367" spans="76:76">
      <c r="BX40367" s="2"/>
    </row>
    <row r="40368" spans="76:76">
      <c r="BX40368" s="2"/>
    </row>
    <row r="40369" spans="76:76">
      <c r="BX40369" s="2"/>
    </row>
    <row r="40370" spans="76:76">
      <c r="BX40370" s="2"/>
    </row>
    <row r="40371" spans="76:76">
      <c r="BX40371" s="2"/>
    </row>
    <row r="40372" spans="76:76">
      <c r="BX40372" s="2"/>
    </row>
    <row r="40373" spans="76:76">
      <c r="BX40373" s="2"/>
    </row>
    <row r="40374" spans="76:76">
      <c r="BX40374" s="2"/>
    </row>
    <row r="40375" spans="76:76">
      <c r="BX40375" s="2"/>
    </row>
    <row r="40376" spans="76:76">
      <c r="BX40376" s="2"/>
    </row>
    <row r="40377" spans="76:76">
      <c r="BX40377" s="2"/>
    </row>
    <row r="40378" spans="76:76">
      <c r="BX40378" s="2"/>
    </row>
    <row r="40379" spans="76:76">
      <c r="BX40379" s="2"/>
    </row>
    <row r="40380" spans="76:76">
      <c r="BX40380" s="2"/>
    </row>
    <row r="40381" spans="76:76">
      <c r="BX40381" s="2"/>
    </row>
    <row r="40382" spans="76:76">
      <c r="BX40382" s="2"/>
    </row>
    <row r="40383" spans="76:76">
      <c r="BX40383" s="2"/>
    </row>
    <row r="40384" spans="76:76">
      <c r="BX40384" s="2"/>
    </row>
    <row r="40385" spans="76:76">
      <c r="BX40385" s="2"/>
    </row>
    <row r="40386" spans="76:76">
      <c r="BX40386" s="2"/>
    </row>
    <row r="40387" spans="76:76">
      <c r="BX40387" s="2"/>
    </row>
    <row r="40388" spans="76:76">
      <c r="BX40388" s="2"/>
    </row>
    <row r="40389" spans="76:76">
      <c r="BX40389" s="2"/>
    </row>
    <row r="40390" spans="76:76">
      <c r="BX40390" s="2"/>
    </row>
    <row r="40391" spans="76:76">
      <c r="BX40391" s="2"/>
    </row>
    <row r="40392" spans="76:76">
      <c r="BX40392" s="2"/>
    </row>
    <row r="40393" spans="76:76">
      <c r="BX40393" s="2"/>
    </row>
    <row r="40394" spans="76:76">
      <c r="BX40394" s="2"/>
    </row>
    <row r="40395" spans="76:76">
      <c r="BX40395" s="2"/>
    </row>
    <row r="40396" spans="76:76">
      <c r="BX40396" s="2"/>
    </row>
    <row r="40397" spans="76:76">
      <c r="BX40397" s="2"/>
    </row>
    <row r="40398" spans="76:76">
      <c r="BX40398" s="2"/>
    </row>
    <row r="40399" spans="76:76">
      <c r="BX40399" s="2"/>
    </row>
    <row r="40400" spans="76:76">
      <c r="BX40400" s="2"/>
    </row>
    <row r="40401" spans="76:76">
      <c r="BX40401" s="2"/>
    </row>
    <row r="40402" spans="76:76">
      <c r="BX40402" s="2"/>
    </row>
    <row r="40403" spans="76:76">
      <c r="BX40403" s="2"/>
    </row>
    <row r="40404" spans="76:76">
      <c r="BX40404" s="2"/>
    </row>
    <row r="40405" spans="76:76">
      <c r="BX40405" s="2"/>
    </row>
    <row r="40406" spans="76:76">
      <c r="BX40406" s="2"/>
    </row>
    <row r="40407" spans="76:76">
      <c r="BX40407" s="2"/>
    </row>
    <row r="40408" spans="76:76">
      <c r="BX40408" s="2"/>
    </row>
    <row r="40409" spans="76:76">
      <c r="BX40409" s="2"/>
    </row>
    <row r="40410" spans="76:76">
      <c r="BX40410" s="2"/>
    </row>
    <row r="40411" spans="76:76">
      <c r="BX40411" s="2"/>
    </row>
    <row r="40412" spans="76:76">
      <c r="BX40412" s="2"/>
    </row>
    <row r="40413" spans="76:76">
      <c r="BX40413" s="2"/>
    </row>
    <row r="40414" spans="76:76">
      <c r="BX40414" s="2"/>
    </row>
    <row r="40415" spans="76:76">
      <c r="BX40415" s="2"/>
    </row>
    <row r="40416" spans="76:76">
      <c r="BX40416" s="2"/>
    </row>
    <row r="40417" spans="76:76">
      <c r="BX40417" s="2"/>
    </row>
    <row r="40418" spans="76:76">
      <c r="BX40418" s="2"/>
    </row>
    <row r="40419" spans="76:76">
      <c r="BX40419" s="2"/>
    </row>
    <row r="40420" spans="76:76">
      <c r="BX40420" s="2"/>
    </row>
    <row r="40421" spans="76:76">
      <c r="BX40421" s="2"/>
    </row>
    <row r="40422" spans="76:76">
      <c r="BX40422" s="2"/>
    </row>
    <row r="40423" spans="76:76">
      <c r="BX40423" s="2"/>
    </row>
    <row r="40424" spans="76:76">
      <c r="BX40424" s="2"/>
    </row>
    <row r="40425" spans="76:76">
      <c r="BX40425" s="2"/>
    </row>
    <row r="40426" spans="76:76">
      <c r="BX40426" s="2"/>
    </row>
    <row r="40427" spans="76:76">
      <c r="BX40427" s="2"/>
    </row>
    <row r="40428" spans="76:76">
      <c r="BX40428" s="2"/>
    </row>
    <row r="40429" spans="76:76">
      <c r="BX40429" s="2"/>
    </row>
    <row r="40430" spans="76:76">
      <c r="BX40430" s="2"/>
    </row>
    <row r="40431" spans="76:76">
      <c r="BX40431" s="2"/>
    </row>
    <row r="40432" spans="76:76">
      <c r="BX40432" s="2"/>
    </row>
    <row r="40433" spans="76:76">
      <c r="BX40433" s="2"/>
    </row>
    <row r="40434" spans="76:76">
      <c r="BX40434" s="2"/>
    </row>
    <row r="40435" spans="76:76">
      <c r="BX40435" s="2"/>
    </row>
    <row r="40436" spans="76:76">
      <c r="BX40436" s="2"/>
    </row>
    <row r="40437" spans="76:76">
      <c r="BX40437" s="2"/>
    </row>
    <row r="40438" spans="76:76">
      <c r="BX40438" s="2"/>
    </row>
    <row r="40439" spans="76:76">
      <c r="BX40439" s="2"/>
    </row>
    <row r="40440" spans="76:76">
      <c r="BX40440" s="2"/>
    </row>
    <row r="40441" spans="76:76">
      <c r="BX40441" s="2"/>
    </row>
    <row r="40442" spans="76:76">
      <c r="BX40442" s="2"/>
    </row>
    <row r="40443" spans="76:76">
      <c r="BX40443" s="2"/>
    </row>
    <row r="40444" spans="76:76">
      <c r="BX40444" s="2"/>
    </row>
    <row r="40445" spans="76:76">
      <c r="BX40445" s="2"/>
    </row>
    <row r="40446" spans="76:76">
      <c r="BX40446" s="2"/>
    </row>
    <row r="40447" spans="76:76">
      <c r="BX40447" s="2"/>
    </row>
    <row r="40448" spans="76:76">
      <c r="BX40448" s="2"/>
    </row>
    <row r="40449" spans="76:76">
      <c r="BX40449" s="2"/>
    </row>
    <row r="40450" spans="76:76">
      <c r="BX40450" s="2"/>
    </row>
    <row r="40451" spans="76:76">
      <c r="BX40451" s="2"/>
    </row>
    <row r="40452" spans="76:76">
      <c r="BX40452" s="2"/>
    </row>
    <row r="40453" spans="76:76">
      <c r="BX40453" s="2"/>
    </row>
    <row r="40454" spans="76:76">
      <c r="BX40454" s="2"/>
    </row>
    <row r="40455" spans="76:76">
      <c r="BX40455" s="2"/>
    </row>
    <row r="40456" spans="76:76">
      <c r="BX40456" s="2"/>
    </row>
    <row r="40457" spans="76:76">
      <c r="BX40457" s="2"/>
    </row>
    <row r="40458" spans="76:76">
      <c r="BX40458" s="2"/>
    </row>
    <row r="40459" spans="76:76">
      <c r="BX40459" s="2"/>
    </row>
    <row r="40460" spans="76:76">
      <c r="BX40460" s="2"/>
    </row>
    <row r="40461" spans="76:76">
      <c r="BX40461" s="2"/>
    </row>
    <row r="40462" spans="76:76">
      <c r="BX40462" s="2"/>
    </row>
    <row r="40463" spans="76:76">
      <c r="BX40463" s="2"/>
    </row>
    <row r="40464" spans="76:76">
      <c r="BX40464" s="2"/>
    </row>
    <row r="40465" spans="76:76">
      <c r="BX40465" s="2"/>
    </row>
    <row r="40466" spans="76:76">
      <c r="BX40466" s="2"/>
    </row>
    <row r="40467" spans="76:76">
      <c r="BX40467" s="2"/>
    </row>
    <row r="40468" spans="76:76">
      <c r="BX40468" s="2"/>
    </row>
    <row r="40469" spans="76:76">
      <c r="BX40469" s="2"/>
    </row>
    <row r="40470" spans="76:76">
      <c r="BX40470" s="2"/>
    </row>
    <row r="40471" spans="76:76">
      <c r="BX40471" s="2"/>
    </row>
    <row r="40472" spans="76:76">
      <c r="BX40472" s="2"/>
    </row>
    <row r="40473" spans="76:76">
      <c r="BX40473" s="2"/>
    </row>
    <row r="40474" spans="76:76">
      <c r="BX40474" s="2"/>
    </row>
    <row r="40475" spans="76:76">
      <c r="BX40475" s="2"/>
    </row>
    <row r="40476" spans="76:76">
      <c r="BX40476" s="2"/>
    </row>
    <row r="40477" spans="76:76">
      <c r="BX40477" s="2"/>
    </row>
    <row r="40478" spans="76:76">
      <c r="BX40478" s="2"/>
    </row>
    <row r="40479" spans="76:76">
      <c r="BX40479" s="2"/>
    </row>
    <row r="40480" spans="76:76">
      <c r="BX40480" s="2"/>
    </row>
    <row r="40481" spans="76:76">
      <c r="BX40481" s="2"/>
    </row>
    <row r="40482" spans="76:76">
      <c r="BX40482" s="2"/>
    </row>
    <row r="40483" spans="76:76">
      <c r="BX40483" s="2"/>
    </row>
    <row r="40484" spans="76:76">
      <c r="BX40484" s="2"/>
    </row>
    <row r="40485" spans="76:76">
      <c r="BX40485" s="2"/>
    </row>
    <row r="40486" spans="76:76">
      <c r="BX40486" s="2"/>
    </row>
    <row r="40487" spans="76:76">
      <c r="BX40487" s="2"/>
    </row>
    <row r="40488" spans="76:76">
      <c r="BX40488" s="2"/>
    </row>
    <row r="40489" spans="76:76">
      <c r="BX40489" s="2"/>
    </row>
    <row r="40490" spans="76:76">
      <c r="BX40490" s="2"/>
    </row>
    <row r="40491" spans="76:76">
      <c r="BX40491" s="2"/>
    </row>
    <row r="40492" spans="76:76">
      <c r="BX40492" s="2"/>
    </row>
    <row r="40493" spans="76:76">
      <c r="BX40493" s="2"/>
    </row>
    <row r="40494" spans="76:76">
      <c r="BX40494" s="2"/>
    </row>
    <row r="40495" spans="76:76">
      <c r="BX40495" s="2"/>
    </row>
    <row r="40496" spans="76:76">
      <c r="BX40496" s="2"/>
    </row>
    <row r="40497" spans="76:76">
      <c r="BX40497" s="2"/>
    </row>
    <row r="40498" spans="76:76">
      <c r="BX40498" s="2"/>
    </row>
    <row r="40499" spans="76:76">
      <c r="BX40499" s="2"/>
    </row>
    <row r="40500" spans="76:76">
      <c r="BX40500" s="2"/>
    </row>
    <row r="40501" spans="76:76">
      <c r="BX40501" s="2"/>
    </row>
    <row r="40502" spans="76:76">
      <c r="BX40502" s="2"/>
    </row>
    <row r="40503" spans="76:76">
      <c r="BX40503" s="2"/>
    </row>
    <row r="40504" spans="76:76">
      <c r="BX40504" s="2"/>
    </row>
    <row r="40505" spans="76:76">
      <c r="BX40505" s="2"/>
    </row>
    <row r="40506" spans="76:76">
      <c r="BX40506" s="2"/>
    </row>
    <row r="40507" spans="76:76">
      <c r="BX40507" s="2"/>
    </row>
    <row r="40508" spans="76:76">
      <c r="BX40508" s="2"/>
    </row>
    <row r="40509" spans="76:76">
      <c r="BX40509" s="2"/>
    </row>
    <row r="40510" spans="76:76">
      <c r="BX40510" s="2"/>
    </row>
    <row r="40511" spans="76:76">
      <c r="BX40511" s="2"/>
    </row>
    <row r="40512" spans="76:76">
      <c r="BX40512" s="2"/>
    </row>
    <row r="40513" spans="76:76">
      <c r="BX40513" s="2"/>
    </row>
    <row r="40514" spans="76:76">
      <c r="BX40514" s="2"/>
    </row>
    <row r="40515" spans="76:76">
      <c r="BX40515" s="2"/>
    </row>
    <row r="40516" spans="76:76">
      <c r="BX40516" s="2"/>
    </row>
    <row r="40517" spans="76:76">
      <c r="BX40517" s="2"/>
    </row>
    <row r="40518" spans="76:76">
      <c r="BX40518" s="2"/>
    </row>
    <row r="40519" spans="76:76">
      <c r="BX40519" s="2"/>
    </row>
    <row r="40520" spans="76:76">
      <c r="BX40520" s="2"/>
    </row>
    <row r="40521" spans="76:76">
      <c r="BX40521" s="2"/>
    </row>
    <row r="40522" spans="76:76">
      <c r="BX40522" s="2"/>
    </row>
    <row r="40523" spans="76:76">
      <c r="BX40523" s="2"/>
    </row>
    <row r="40524" spans="76:76">
      <c r="BX40524" s="2"/>
    </row>
    <row r="40525" spans="76:76">
      <c r="BX40525" s="2"/>
    </row>
    <row r="40526" spans="76:76">
      <c r="BX40526" s="2"/>
    </row>
    <row r="40527" spans="76:76">
      <c r="BX40527" s="2"/>
    </row>
    <row r="40528" spans="76:76">
      <c r="BX40528" s="2"/>
    </row>
    <row r="40529" spans="76:76">
      <c r="BX40529" s="2"/>
    </row>
    <row r="40530" spans="76:76">
      <c r="BX40530" s="2"/>
    </row>
    <row r="40531" spans="76:76">
      <c r="BX40531" s="2"/>
    </row>
    <row r="40532" spans="76:76">
      <c r="BX40532" s="2"/>
    </row>
    <row r="40533" spans="76:76">
      <c r="BX40533" s="2"/>
    </row>
    <row r="40534" spans="76:76">
      <c r="BX40534" s="2"/>
    </row>
    <row r="40535" spans="76:76">
      <c r="BX40535" s="2"/>
    </row>
    <row r="40536" spans="76:76">
      <c r="BX40536" s="2"/>
    </row>
    <row r="40537" spans="76:76">
      <c r="BX40537" s="2"/>
    </row>
    <row r="40538" spans="76:76">
      <c r="BX40538" s="2"/>
    </row>
    <row r="40539" spans="76:76">
      <c r="BX40539" s="2"/>
    </row>
    <row r="40540" spans="76:76">
      <c r="BX40540" s="2"/>
    </row>
    <row r="40541" spans="76:76">
      <c r="BX40541" s="2"/>
    </row>
    <row r="40542" spans="76:76">
      <c r="BX40542" s="2"/>
    </row>
    <row r="40543" spans="76:76">
      <c r="BX40543" s="2"/>
    </row>
    <row r="40544" spans="76:76">
      <c r="BX40544" s="2"/>
    </row>
    <row r="40545" spans="76:76">
      <c r="BX40545" s="2"/>
    </row>
    <row r="40546" spans="76:76">
      <c r="BX40546" s="2"/>
    </row>
    <row r="40547" spans="76:76">
      <c r="BX40547" s="2"/>
    </row>
    <row r="40548" spans="76:76">
      <c r="BX40548" s="2"/>
    </row>
    <row r="40549" spans="76:76">
      <c r="BX40549" s="2"/>
    </row>
    <row r="40550" spans="76:76">
      <c r="BX40550" s="2"/>
    </row>
    <row r="40551" spans="76:76">
      <c r="BX40551" s="2"/>
    </row>
    <row r="40552" spans="76:76">
      <c r="BX40552" s="2"/>
    </row>
    <row r="40553" spans="76:76">
      <c r="BX40553" s="2"/>
    </row>
    <row r="40554" spans="76:76">
      <c r="BX40554" s="2"/>
    </row>
    <row r="40555" spans="76:76">
      <c r="BX40555" s="2"/>
    </row>
    <row r="40556" spans="76:76">
      <c r="BX40556" s="2"/>
    </row>
    <row r="40557" spans="76:76">
      <c r="BX40557" s="2"/>
    </row>
    <row r="40558" spans="76:76">
      <c r="BX40558" s="2"/>
    </row>
    <row r="40559" spans="76:76">
      <c r="BX40559" s="2"/>
    </row>
    <row r="40560" spans="76:76">
      <c r="BX40560" s="2"/>
    </row>
    <row r="40561" spans="76:76">
      <c r="BX40561" s="2"/>
    </row>
    <row r="40562" spans="76:76">
      <c r="BX40562" s="2"/>
    </row>
    <row r="40563" spans="76:76">
      <c r="BX40563" s="2"/>
    </row>
    <row r="40564" spans="76:76">
      <c r="BX40564" s="2"/>
    </row>
    <row r="40565" spans="76:76">
      <c r="BX40565" s="2"/>
    </row>
    <row r="40566" spans="76:76">
      <c r="BX40566" s="2"/>
    </row>
    <row r="40567" spans="76:76">
      <c r="BX40567" s="2"/>
    </row>
    <row r="40568" spans="76:76">
      <c r="BX40568" s="2"/>
    </row>
    <row r="40569" spans="76:76">
      <c r="BX40569" s="2"/>
    </row>
    <row r="40570" spans="76:76">
      <c r="BX40570" s="2"/>
    </row>
    <row r="40571" spans="76:76">
      <c r="BX40571" s="2"/>
    </row>
    <row r="40572" spans="76:76">
      <c r="BX40572" s="2"/>
    </row>
    <row r="40573" spans="76:76">
      <c r="BX40573" s="2"/>
    </row>
    <row r="40574" spans="76:76">
      <c r="BX40574" s="2"/>
    </row>
    <row r="40575" spans="76:76">
      <c r="BX40575" s="2"/>
    </row>
    <row r="40576" spans="76:76">
      <c r="BX40576" s="2"/>
    </row>
    <row r="40577" spans="76:76">
      <c r="BX40577" s="2"/>
    </row>
    <row r="40578" spans="76:76">
      <c r="BX40578" s="2"/>
    </row>
    <row r="40579" spans="76:76">
      <c r="BX40579" s="2"/>
    </row>
    <row r="40580" spans="76:76">
      <c r="BX40580" s="2"/>
    </row>
    <row r="40581" spans="76:76">
      <c r="BX40581" s="2"/>
    </row>
    <row r="40582" spans="76:76">
      <c r="BX40582" s="2"/>
    </row>
    <row r="40583" spans="76:76">
      <c r="BX40583" s="2"/>
    </row>
    <row r="40584" spans="76:76">
      <c r="BX40584" s="2"/>
    </row>
    <row r="40585" spans="76:76">
      <c r="BX40585" s="2"/>
    </row>
    <row r="40586" spans="76:76">
      <c r="BX40586" s="2"/>
    </row>
    <row r="40587" spans="76:76">
      <c r="BX40587" s="2"/>
    </row>
    <row r="40588" spans="76:76">
      <c r="BX40588" s="2"/>
    </row>
    <row r="40589" spans="76:76">
      <c r="BX40589" s="2"/>
    </row>
    <row r="40590" spans="76:76">
      <c r="BX40590" s="2"/>
    </row>
    <row r="40591" spans="76:76">
      <c r="BX40591" s="2"/>
    </row>
    <row r="40592" spans="76:76">
      <c r="BX40592" s="2"/>
    </row>
    <row r="40593" spans="76:76">
      <c r="BX40593" s="2"/>
    </row>
    <row r="40594" spans="76:76">
      <c r="BX40594" s="2"/>
    </row>
    <row r="40595" spans="76:76">
      <c r="BX40595" s="2"/>
    </row>
    <row r="40596" spans="76:76">
      <c r="BX40596" s="2"/>
    </row>
    <row r="40597" spans="76:76">
      <c r="BX40597" s="2"/>
    </row>
    <row r="40598" spans="76:76">
      <c r="BX40598" s="2"/>
    </row>
    <row r="40599" spans="76:76">
      <c r="BX40599" s="2"/>
    </row>
    <row r="40600" spans="76:76">
      <c r="BX40600" s="2"/>
    </row>
    <row r="40601" spans="76:76">
      <c r="BX40601" s="2"/>
    </row>
    <row r="40602" spans="76:76">
      <c r="BX40602" s="2"/>
    </row>
    <row r="40603" spans="76:76">
      <c r="BX40603" s="2"/>
    </row>
    <row r="40604" spans="76:76">
      <c r="BX40604" s="2"/>
    </row>
    <row r="40605" spans="76:76">
      <c r="BX40605" s="2"/>
    </row>
    <row r="40606" spans="76:76">
      <c r="BX40606" s="2"/>
    </row>
    <row r="40607" spans="76:76">
      <c r="BX40607" s="2"/>
    </row>
    <row r="40608" spans="76:76">
      <c r="BX40608" s="2"/>
    </row>
    <row r="40609" spans="76:76">
      <c r="BX40609" s="2"/>
    </row>
    <row r="40610" spans="76:76">
      <c r="BX40610" s="2"/>
    </row>
    <row r="40611" spans="76:76">
      <c r="BX40611" s="2"/>
    </row>
    <row r="40612" spans="76:76">
      <c r="BX40612" s="2"/>
    </row>
    <row r="40613" spans="76:76">
      <c r="BX40613" s="2"/>
    </row>
    <row r="40614" spans="76:76">
      <c r="BX40614" s="2"/>
    </row>
    <row r="40615" spans="76:76">
      <c r="BX40615" s="2"/>
    </row>
    <row r="40616" spans="76:76">
      <c r="BX40616" s="2"/>
    </row>
    <row r="40617" spans="76:76">
      <c r="BX40617" s="2"/>
    </row>
    <row r="40618" spans="76:76">
      <c r="BX40618" s="2"/>
    </row>
    <row r="40619" spans="76:76">
      <c r="BX40619" s="2"/>
    </row>
    <row r="40620" spans="76:76">
      <c r="BX40620" s="2"/>
    </row>
    <row r="40621" spans="76:76">
      <c r="BX40621" s="2"/>
    </row>
    <row r="40622" spans="76:76">
      <c r="BX40622" s="2"/>
    </row>
    <row r="40623" spans="76:76">
      <c r="BX40623" s="2"/>
    </row>
    <row r="40624" spans="76:76">
      <c r="BX40624" s="2"/>
    </row>
    <row r="40625" spans="76:76">
      <c r="BX40625" s="2"/>
    </row>
    <row r="40626" spans="76:76">
      <c r="BX40626" s="2"/>
    </row>
    <row r="40627" spans="76:76">
      <c r="BX40627" s="2"/>
    </row>
    <row r="40628" spans="76:76">
      <c r="BX40628" s="2"/>
    </row>
    <row r="40629" spans="76:76">
      <c r="BX40629" s="2"/>
    </row>
    <row r="40630" spans="76:76">
      <c r="BX40630" s="2"/>
    </row>
    <row r="40631" spans="76:76">
      <c r="BX40631" s="2"/>
    </row>
    <row r="40632" spans="76:76">
      <c r="BX40632" s="2"/>
    </row>
    <row r="40633" spans="76:76">
      <c r="BX40633" s="2"/>
    </row>
    <row r="40634" spans="76:76">
      <c r="BX40634" s="2"/>
    </row>
    <row r="40635" spans="76:76">
      <c r="BX40635" s="2"/>
    </row>
    <row r="40636" spans="76:76">
      <c r="BX40636" s="2"/>
    </row>
    <row r="40637" spans="76:76">
      <c r="BX40637" s="2"/>
    </row>
    <row r="40638" spans="76:76">
      <c r="BX40638" s="2"/>
    </row>
    <row r="40639" spans="76:76">
      <c r="BX40639" s="2"/>
    </row>
    <row r="40640" spans="76:76">
      <c r="BX40640" s="2"/>
    </row>
    <row r="40641" spans="76:76">
      <c r="BX40641" s="2"/>
    </row>
    <row r="40642" spans="76:76">
      <c r="BX40642" s="2"/>
    </row>
    <row r="40643" spans="76:76">
      <c r="BX40643" s="2"/>
    </row>
    <row r="40644" spans="76:76">
      <c r="BX40644" s="2"/>
    </row>
    <row r="40645" spans="76:76">
      <c r="BX40645" s="2"/>
    </row>
    <row r="40646" spans="76:76">
      <c r="BX40646" s="2"/>
    </row>
    <row r="40647" spans="76:76">
      <c r="BX40647" s="2"/>
    </row>
    <row r="40648" spans="76:76">
      <c r="BX40648" s="2"/>
    </row>
    <row r="40649" spans="76:76">
      <c r="BX40649" s="2"/>
    </row>
    <row r="40650" spans="76:76">
      <c r="BX40650" s="2"/>
    </row>
    <row r="40651" spans="76:76">
      <c r="BX40651" s="2"/>
    </row>
    <row r="40652" spans="76:76">
      <c r="BX40652" s="2"/>
    </row>
    <row r="40653" spans="76:76">
      <c r="BX40653" s="2"/>
    </row>
    <row r="40654" spans="76:76">
      <c r="BX40654" s="2"/>
    </row>
    <row r="40655" spans="76:76">
      <c r="BX40655" s="2"/>
    </row>
    <row r="40656" spans="76:76">
      <c r="BX40656" s="2"/>
    </row>
    <row r="40657" spans="76:76">
      <c r="BX40657" s="2"/>
    </row>
    <row r="40658" spans="76:76">
      <c r="BX40658" s="2"/>
    </row>
    <row r="40659" spans="76:76">
      <c r="BX40659" s="2"/>
    </row>
    <row r="40660" spans="76:76">
      <c r="BX40660" s="2"/>
    </row>
    <row r="40661" spans="76:76">
      <c r="BX40661" s="2"/>
    </row>
    <row r="40662" spans="76:76">
      <c r="BX40662" s="2"/>
    </row>
    <row r="40663" spans="76:76">
      <c r="BX40663" s="2"/>
    </row>
    <row r="40664" spans="76:76">
      <c r="BX40664" s="2"/>
    </row>
    <row r="40665" spans="76:76">
      <c r="BX40665" s="2"/>
    </row>
    <row r="40666" spans="76:76">
      <c r="BX40666" s="2"/>
    </row>
    <row r="40667" spans="76:76">
      <c r="BX40667" s="2"/>
    </row>
    <row r="40668" spans="76:76">
      <c r="BX40668" s="2"/>
    </row>
    <row r="40669" spans="76:76">
      <c r="BX40669" s="2"/>
    </row>
    <row r="40670" spans="76:76">
      <c r="BX40670" s="2"/>
    </row>
    <row r="40671" spans="76:76">
      <c r="BX40671" s="2"/>
    </row>
    <row r="40672" spans="76:76">
      <c r="BX40672" s="2"/>
    </row>
    <row r="40673" spans="76:76">
      <c r="BX40673" s="2"/>
    </row>
    <row r="40674" spans="76:76">
      <c r="BX40674" s="2"/>
    </row>
    <row r="40675" spans="76:76">
      <c r="BX40675" s="2"/>
    </row>
    <row r="40676" spans="76:76">
      <c r="BX40676" s="2"/>
    </row>
    <row r="40677" spans="76:76">
      <c r="BX40677" s="2"/>
    </row>
    <row r="40678" spans="76:76">
      <c r="BX40678" s="2"/>
    </row>
    <row r="40679" spans="76:76">
      <c r="BX40679" s="2"/>
    </row>
    <row r="40680" spans="76:76">
      <c r="BX40680" s="2"/>
    </row>
    <row r="40681" spans="76:76">
      <c r="BX40681" s="2"/>
    </row>
    <row r="40682" spans="76:76">
      <c r="BX40682" s="2"/>
    </row>
    <row r="40683" spans="76:76">
      <c r="BX40683" s="2"/>
    </row>
    <row r="40684" spans="76:76">
      <c r="BX40684" s="2"/>
    </row>
    <row r="40685" spans="76:76">
      <c r="BX40685" s="2"/>
    </row>
    <row r="40686" spans="76:76">
      <c r="BX40686" s="2"/>
    </row>
    <row r="40687" spans="76:76">
      <c r="BX40687" s="2"/>
    </row>
    <row r="40688" spans="76:76">
      <c r="BX40688" s="2"/>
    </row>
    <row r="40689" spans="76:76">
      <c r="BX40689" s="2"/>
    </row>
    <row r="40690" spans="76:76">
      <c r="BX40690" s="2"/>
    </row>
    <row r="40691" spans="76:76">
      <c r="BX40691" s="2"/>
    </row>
    <row r="40692" spans="76:76">
      <c r="BX40692" s="2"/>
    </row>
    <row r="40693" spans="76:76">
      <c r="BX40693" s="2"/>
    </row>
    <row r="40694" spans="76:76">
      <c r="BX40694" s="2"/>
    </row>
    <row r="40695" spans="76:76">
      <c r="BX40695" s="2"/>
    </row>
    <row r="40696" spans="76:76">
      <c r="BX40696" s="2"/>
    </row>
    <row r="40697" spans="76:76">
      <c r="BX40697" s="2"/>
    </row>
    <row r="40698" spans="76:76">
      <c r="BX40698" s="2"/>
    </row>
    <row r="40699" spans="76:76">
      <c r="BX40699" s="2"/>
    </row>
    <row r="40700" spans="76:76">
      <c r="BX40700" s="2"/>
    </row>
    <row r="40701" spans="76:76">
      <c r="BX40701" s="2"/>
    </row>
    <row r="40702" spans="76:76">
      <c r="BX40702" s="2"/>
    </row>
    <row r="40703" spans="76:76">
      <c r="BX40703" s="2"/>
    </row>
    <row r="40704" spans="76:76">
      <c r="BX40704" s="2"/>
    </row>
    <row r="40705" spans="76:76">
      <c r="BX40705" s="2"/>
    </row>
    <row r="40706" spans="76:76">
      <c r="BX40706" s="2"/>
    </row>
    <row r="40707" spans="76:76">
      <c r="BX40707" s="2"/>
    </row>
    <row r="40708" spans="76:76">
      <c r="BX40708" s="2"/>
    </row>
    <row r="40709" spans="76:76">
      <c r="BX40709" s="2"/>
    </row>
    <row r="40710" spans="76:76">
      <c r="BX40710" s="2"/>
    </row>
    <row r="40711" spans="76:76">
      <c r="BX40711" s="2"/>
    </row>
    <row r="40712" spans="76:76">
      <c r="BX40712" s="2"/>
    </row>
    <row r="40713" spans="76:76">
      <c r="BX40713" s="2"/>
    </row>
    <row r="40714" spans="76:76">
      <c r="BX40714" s="2"/>
    </row>
    <row r="40715" spans="76:76">
      <c r="BX40715" s="2"/>
    </row>
    <row r="40716" spans="76:76">
      <c r="BX40716" s="2"/>
    </row>
    <row r="40717" spans="76:76">
      <c r="BX40717" s="2"/>
    </row>
    <row r="40718" spans="76:76">
      <c r="BX40718" s="2"/>
    </row>
    <row r="40719" spans="76:76">
      <c r="BX40719" s="2"/>
    </row>
    <row r="40720" spans="76:76">
      <c r="BX40720" s="2"/>
    </row>
    <row r="40721" spans="76:76">
      <c r="BX40721" s="2"/>
    </row>
    <row r="40722" spans="76:76">
      <c r="BX40722" s="2"/>
    </row>
    <row r="40723" spans="76:76">
      <c r="BX40723" s="2"/>
    </row>
    <row r="40724" spans="76:76">
      <c r="BX40724" s="2"/>
    </row>
    <row r="40725" spans="76:76">
      <c r="BX40725" s="2"/>
    </row>
    <row r="40726" spans="76:76">
      <c r="BX40726" s="2"/>
    </row>
    <row r="40727" spans="76:76">
      <c r="BX40727" s="2"/>
    </row>
    <row r="40728" spans="76:76">
      <c r="BX40728" s="2"/>
    </row>
    <row r="40729" spans="76:76">
      <c r="BX40729" s="2"/>
    </row>
    <row r="40730" spans="76:76">
      <c r="BX40730" s="2"/>
    </row>
    <row r="40731" spans="76:76">
      <c r="BX40731" s="2"/>
    </row>
    <row r="40732" spans="76:76">
      <c r="BX40732" s="2"/>
    </row>
    <row r="40733" spans="76:76">
      <c r="BX40733" s="2"/>
    </row>
    <row r="40734" spans="76:76">
      <c r="BX40734" s="2"/>
    </row>
    <row r="40735" spans="76:76">
      <c r="BX40735" s="2"/>
    </row>
    <row r="40736" spans="76:76">
      <c r="BX40736" s="2"/>
    </row>
    <row r="40737" spans="76:76">
      <c r="BX40737" s="2"/>
    </row>
    <row r="40738" spans="76:76">
      <c r="BX40738" s="2"/>
    </row>
    <row r="40739" spans="76:76">
      <c r="BX40739" s="2"/>
    </row>
    <row r="40740" spans="76:76">
      <c r="BX40740" s="2"/>
    </row>
    <row r="40741" spans="76:76">
      <c r="BX40741" s="2"/>
    </row>
    <row r="40742" spans="76:76">
      <c r="BX40742" s="2"/>
    </row>
    <row r="40743" spans="76:76">
      <c r="BX40743" s="2"/>
    </row>
    <row r="40744" spans="76:76">
      <c r="BX40744" s="2"/>
    </row>
    <row r="40745" spans="76:76">
      <c r="BX40745" s="2"/>
    </row>
    <row r="40746" spans="76:76">
      <c r="BX40746" s="2"/>
    </row>
    <row r="40747" spans="76:76">
      <c r="BX40747" s="2"/>
    </row>
    <row r="40748" spans="76:76">
      <c r="BX40748" s="2"/>
    </row>
    <row r="40749" spans="76:76">
      <c r="BX40749" s="2"/>
    </row>
    <row r="40750" spans="76:76">
      <c r="BX40750" s="2"/>
    </row>
    <row r="40751" spans="76:76">
      <c r="BX40751" s="2"/>
    </row>
    <row r="40752" spans="76:76">
      <c r="BX40752" s="2"/>
    </row>
    <row r="40753" spans="76:76">
      <c r="BX40753" s="2"/>
    </row>
    <row r="40754" spans="76:76">
      <c r="BX40754" s="2"/>
    </row>
    <row r="40755" spans="76:76">
      <c r="BX40755" s="2"/>
    </row>
    <row r="40756" spans="76:76">
      <c r="BX40756" s="2"/>
    </row>
    <row r="40757" spans="76:76">
      <c r="BX40757" s="2"/>
    </row>
    <row r="40758" spans="76:76">
      <c r="BX40758" s="2"/>
    </row>
    <row r="40759" spans="76:76">
      <c r="BX40759" s="2"/>
    </row>
    <row r="40760" spans="76:76">
      <c r="BX40760" s="2"/>
    </row>
    <row r="40761" spans="76:76">
      <c r="BX40761" s="2"/>
    </row>
    <row r="40762" spans="76:76">
      <c r="BX40762" s="2"/>
    </row>
    <row r="40763" spans="76:76">
      <c r="BX40763" s="2"/>
    </row>
    <row r="40764" spans="76:76">
      <c r="BX40764" s="2"/>
    </row>
    <row r="40765" spans="76:76">
      <c r="BX40765" s="2"/>
    </row>
    <row r="40766" spans="76:76">
      <c r="BX40766" s="2"/>
    </row>
    <row r="40767" spans="76:76">
      <c r="BX40767" s="2"/>
    </row>
    <row r="40768" spans="76:76">
      <c r="BX40768" s="2"/>
    </row>
    <row r="40769" spans="76:76">
      <c r="BX40769" s="2"/>
    </row>
    <row r="40770" spans="76:76">
      <c r="BX40770" s="2"/>
    </row>
    <row r="40771" spans="76:76">
      <c r="BX40771" s="2"/>
    </row>
    <row r="40772" spans="76:76">
      <c r="BX40772" s="2"/>
    </row>
    <row r="40773" spans="76:76">
      <c r="BX40773" s="2"/>
    </row>
    <row r="40774" spans="76:76">
      <c r="BX40774" s="2"/>
    </row>
    <row r="40775" spans="76:76">
      <c r="BX40775" s="2"/>
    </row>
    <row r="40776" spans="76:76">
      <c r="BX40776" s="2"/>
    </row>
    <row r="40777" spans="76:76">
      <c r="BX40777" s="2"/>
    </row>
    <row r="40778" spans="76:76">
      <c r="BX40778" s="2"/>
    </row>
    <row r="40779" spans="76:76">
      <c r="BX40779" s="2"/>
    </row>
    <row r="40780" spans="76:76">
      <c r="BX40780" s="2"/>
    </row>
    <row r="40781" spans="76:76">
      <c r="BX40781" s="2"/>
    </row>
    <row r="40782" spans="76:76">
      <c r="BX40782" s="2"/>
    </row>
    <row r="40783" spans="76:76">
      <c r="BX40783" s="2"/>
    </row>
    <row r="40784" spans="76:76">
      <c r="BX40784" s="2"/>
    </row>
    <row r="40785" spans="76:76">
      <c r="BX40785" s="2"/>
    </row>
    <row r="40786" spans="76:76">
      <c r="BX40786" s="2"/>
    </row>
    <row r="40787" spans="76:76">
      <c r="BX40787" s="2"/>
    </row>
    <row r="40788" spans="76:76">
      <c r="BX40788" s="2"/>
    </row>
    <row r="40789" spans="76:76">
      <c r="BX40789" s="2"/>
    </row>
    <row r="40790" spans="76:76">
      <c r="BX40790" s="2"/>
    </row>
    <row r="40791" spans="76:76">
      <c r="BX40791" s="2"/>
    </row>
    <row r="40792" spans="76:76">
      <c r="BX40792" s="2"/>
    </row>
    <row r="40793" spans="76:76">
      <c r="BX40793" s="2"/>
    </row>
    <row r="40794" spans="76:76">
      <c r="BX40794" s="2"/>
    </row>
    <row r="40795" spans="76:76">
      <c r="BX40795" s="2"/>
    </row>
    <row r="40796" spans="76:76">
      <c r="BX40796" s="2"/>
    </row>
    <row r="40797" spans="76:76">
      <c r="BX40797" s="2"/>
    </row>
    <row r="40798" spans="76:76">
      <c r="BX40798" s="2"/>
    </row>
    <row r="40799" spans="76:76">
      <c r="BX40799" s="2"/>
    </row>
    <row r="40800" spans="76:76">
      <c r="BX40800" s="2"/>
    </row>
    <row r="40801" spans="76:76">
      <c r="BX40801" s="2"/>
    </row>
    <row r="40802" spans="76:76">
      <c r="BX40802" s="2"/>
    </row>
    <row r="40803" spans="76:76">
      <c r="BX40803" s="2"/>
    </row>
    <row r="40804" spans="76:76">
      <c r="BX40804" s="2"/>
    </row>
    <row r="40805" spans="76:76">
      <c r="BX40805" s="2"/>
    </row>
    <row r="40806" spans="76:76">
      <c r="BX40806" s="2"/>
    </row>
    <row r="40807" spans="76:76">
      <c r="BX40807" s="2"/>
    </row>
    <row r="40808" spans="76:76">
      <c r="BX40808" s="2"/>
    </row>
    <row r="40809" spans="76:76">
      <c r="BX40809" s="2"/>
    </row>
    <row r="40810" spans="76:76">
      <c r="BX40810" s="2"/>
    </row>
    <row r="40811" spans="76:76">
      <c r="BX40811" s="2"/>
    </row>
    <row r="40812" spans="76:76">
      <c r="BX40812" s="2"/>
    </row>
    <row r="40813" spans="76:76">
      <c r="BX40813" s="2"/>
    </row>
    <row r="40814" spans="76:76">
      <c r="BX40814" s="2"/>
    </row>
    <row r="40815" spans="76:76">
      <c r="BX40815" s="2"/>
    </row>
    <row r="40816" spans="76:76">
      <c r="BX40816" s="2"/>
    </row>
    <row r="40817" spans="76:76">
      <c r="BX40817" s="2"/>
    </row>
    <row r="40818" spans="76:76">
      <c r="BX40818" s="2"/>
    </row>
    <row r="40819" spans="76:76">
      <c r="BX40819" s="2"/>
    </row>
    <row r="40820" spans="76:76">
      <c r="BX40820" s="2"/>
    </row>
    <row r="40821" spans="76:76">
      <c r="BX40821" s="2"/>
    </row>
    <row r="40822" spans="76:76">
      <c r="BX40822" s="2"/>
    </row>
    <row r="40823" spans="76:76">
      <c r="BX40823" s="2"/>
    </row>
    <row r="40824" spans="76:76">
      <c r="BX40824" s="2"/>
    </row>
    <row r="40825" spans="76:76">
      <c r="BX40825" s="2"/>
    </row>
    <row r="40826" spans="76:76">
      <c r="BX40826" s="2"/>
    </row>
    <row r="40827" spans="76:76">
      <c r="BX40827" s="2"/>
    </row>
    <row r="40828" spans="76:76">
      <c r="BX40828" s="2"/>
    </row>
    <row r="40829" spans="76:76">
      <c r="BX40829" s="2"/>
    </row>
    <row r="40830" spans="76:76">
      <c r="BX40830" s="2"/>
    </row>
    <row r="40831" spans="76:76">
      <c r="BX40831" s="2"/>
    </row>
    <row r="40832" spans="76:76">
      <c r="BX40832" s="2"/>
    </row>
    <row r="40833" spans="76:76">
      <c r="BX40833" s="2"/>
    </row>
    <row r="40834" spans="76:76">
      <c r="BX40834" s="2"/>
    </row>
    <row r="40835" spans="76:76">
      <c r="BX40835" s="2"/>
    </row>
    <row r="40836" spans="76:76">
      <c r="BX40836" s="2"/>
    </row>
    <row r="40837" spans="76:76">
      <c r="BX40837" s="2"/>
    </row>
    <row r="40838" spans="76:76">
      <c r="BX40838" s="2"/>
    </row>
    <row r="40839" spans="76:76">
      <c r="BX40839" s="2"/>
    </row>
    <row r="40840" spans="76:76">
      <c r="BX40840" s="2"/>
    </row>
    <row r="40841" spans="76:76">
      <c r="BX40841" s="2"/>
    </row>
    <row r="40842" spans="76:76">
      <c r="BX40842" s="2"/>
    </row>
    <row r="40843" spans="76:76">
      <c r="BX40843" s="2"/>
    </row>
    <row r="40844" spans="76:76">
      <c r="BX40844" s="2"/>
    </row>
    <row r="40845" spans="76:76">
      <c r="BX40845" s="2"/>
    </row>
    <row r="40846" spans="76:76">
      <c r="BX40846" s="2"/>
    </row>
    <row r="40847" spans="76:76">
      <c r="BX40847" s="2"/>
    </row>
    <row r="40848" spans="76:76">
      <c r="BX40848" s="2"/>
    </row>
    <row r="40849" spans="76:76">
      <c r="BX40849" s="2"/>
    </row>
    <row r="40850" spans="76:76">
      <c r="BX40850" s="2"/>
    </row>
    <row r="40851" spans="76:76">
      <c r="BX40851" s="2"/>
    </row>
    <row r="40852" spans="76:76">
      <c r="BX40852" s="2"/>
    </row>
    <row r="40853" spans="76:76">
      <c r="BX40853" s="2"/>
    </row>
    <row r="40854" spans="76:76">
      <c r="BX40854" s="2"/>
    </row>
    <row r="40855" spans="76:76">
      <c r="BX40855" s="2"/>
    </row>
    <row r="40856" spans="76:76">
      <c r="BX40856" s="2"/>
    </row>
    <row r="40857" spans="76:76">
      <c r="BX40857" s="2"/>
    </row>
    <row r="40858" spans="76:76">
      <c r="BX40858" s="2"/>
    </row>
    <row r="40859" spans="76:76">
      <c r="BX40859" s="2"/>
    </row>
    <row r="40860" spans="76:76">
      <c r="BX40860" s="2"/>
    </row>
    <row r="40861" spans="76:76">
      <c r="BX40861" s="2"/>
    </row>
    <row r="40862" spans="76:76">
      <c r="BX40862" s="2"/>
    </row>
    <row r="40863" spans="76:76">
      <c r="BX40863" s="2"/>
    </row>
    <row r="40864" spans="76:76">
      <c r="BX40864" s="2"/>
    </row>
    <row r="40865" spans="76:76">
      <c r="BX40865" s="2"/>
    </row>
    <row r="40866" spans="76:76">
      <c r="BX40866" s="2"/>
    </row>
    <row r="40867" spans="76:76">
      <c r="BX40867" s="2"/>
    </row>
    <row r="40868" spans="76:76">
      <c r="BX40868" s="2"/>
    </row>
    <row r="40869" spans="76:76">
      <c r="BX40869" s="2"/>
    </row>
    <row r="40870" spans="76:76">
      <c r="BX40870" s="2"/>
    </row>
    <row r="40871" spans="76:76">
      <c r="BX40871" s="2"/>
    </row>
    <row r="40872" spans="76:76">
      <c r="BX40872" s="2"/>
    </row>
    <row r="40873" spans="76:76">
      <c r="BX40873" s="2"/>
    </row>
    <row r="40874" spans="76:76">
      <c r="BX40874" s="2"/>
    </row>
    <row r="40875" spans="76:76">
      <c r="BX40875" s="2"/>
    </row>
    <row r="40876" spans="76:76">
      <c r="BX40876" s="2"/>
    </row>
    <row r="40877" spans="76:76">
      <c r="BX40877" s="2"/>
    </row>
    <row r="40878" spans="76:76">
      <c r="BX40878" s="2"/>
    </row>
    <row r="40879" spans="76:76">
      <c r="BX40879" s="2"/>
    </row>
    <row r="40880" spans="76:76">
      <c r="BX40880" s="2"/>
    </row>
    <row r="40881" spans="76:76">
      <c r="BX40881" s="2"/>
    </row>
    <row r="40882" spans="76:76">
      <c r="BX40882" s="2"/>
    </row>
    <row r="40883" spans="76:76">
      <c r="BX40883" s="2"/>
    </row>
    <row r="40884" spans="76:76">
      <c r="BX40884" s="2"/>
    </row>
    <row r="40885" spans="76:76">
      <c r="BX40885" s="2"/>
    </row>
    <row r="40886" spans="76:76">
      <c r="BX40886" s="2"/>
    </row>
    <row r="40887" spans="76:76">
      <c r="BX40887" s="2"/>
    </row>
    <row r="40888" spans="76:76">
      <c r="BX40888" s="2"/>
    </row>
    <row r="40889" spans="76:76">
      <c r="BX40889" s="2"/>
    </row>
    <row r="40890" spans="76:76">
      <c r="BX40890" s="2"/>
    </row>
    <row r="40891" spans="76:76">
      <c r="BX40891" s="2"/>
    </row>
    <row r="40892" spans="76:76">
      <c r="BX40892" s="2"/>
    </row>
    <row r="40893" spans="76:76">
      <c r="BX40893" s="2"/>
    </row>
    <row r="40894" spans="76:76">
      <c r="BX40894" s="2"/>
    </row>
    <row r="40895" spans="76:76">
      <c r="BX40895" s="2"/>
    </row>
    <row r="40896" spans="76:76">
      <c r="BX40896" s="2"/>
    </row>
    <row r="40897" spans="76:76">
      <c r="BX40897" s="2"/>
    </row>
    <row r="40898" spans="76:76">
      <c r="BX40898" s="2"/>
    </row>
    <row r="40899" spans="76:76">
      <c r="BX40899" s="2"/>
    </row>
    <row r="40900" spans="76:76">
      <c r="BX40900" s="2"/>
    </row>
    <row r="40901" spans="76:76">
      <c r="BX40901" s="2"/>
    </row>
    <row r="40902" spans="76:76">
      <c r="BX40902" s="2"/>
    </row>
    <row r="40903" spans="76:76">
      <c r="BX40903" s="2"/>
    </row>
    <row r="40904" spans="76:76">
      <c r="BX40904" s="2"/>
    </row>
    <row r="40905" spans="76:76">
      <c r="BX40905" s="2"/>
    </row>
    <row r="40906" spans="76:76">
      <c r="BX40906" s="2"/>
    </row>
    <row r="40907" spans="76:76">
      <c r="BX40907" s="2"/>
    </row>
    <row r="40908" spans="76:76">
      <c r="BX40908" s="2"/>
    </row>
    <row r="40909" spans="76:76">
      <c r="BX40909" s="2"/>
    </row>
    <row r="40910" spans="76:76">
      <c r="BX40910" s="2"/>
    </row>
    <row r="40911" spans="76:76">
      <c r="BX40911" s="2"/>
    </row>
    <row r="40912" spans="76:76">
      <c r="BX40912" s="2"/>
    </row>
    <row r="40913" spans="76:76">
      <c r="BX40913" s="2"/>
    </row>
    <row r="40914" spans="76:76">
      <c r="BX40914" s="2"/>
    </row>
    <row r="40915" spans="76:76">
      <c r="BX40915" s="2"/>
    </row>
    <row r="40916" spans="76:76">
      <c r="BX40916" s="2"/>
    </row>
    <row r="40917" spans="76:76">
      <c r="BX40917" s="2"/>
    </row>
    <row r="40918" spans="76:76">
      <c r="BX40918" s="2"/>
    </row>
    <row r="40919" spans="76:76">
      <c r="BX40919" s="2"/>
    </row>
    <row r="40920" spans="76:76">
      <c r="BX40920" s="2"/>
    </row>
    <row r="40921" spans="76:76">
      <c r="BX40921" s="2"/>
    </row>
    <row r="40922" spans="76:76">
      <c r="BX40922" s="2"/>
    </row>
    <row r="40923" spans="76:76">
      <c r="BX40923" s="2"/>
    </row>
    <row r="40924" spans="76:76">
      <c r="BX40924" s="2"/>
    </row>
    <row r="40925" spans="76:76">
      <c r="BX40925" s="2"/>
    </row>
    <row r="40926" spans="76:76">
      <c r="BX40926" s="2"/>
    </row>
    <row r="40927" spans="76:76">
      <c r="BX40927" s="2"/>
    </row>
    <row r="40928" spans="76:76">
      <c r="BX40928" s="2"/>
    </row>
    <row r="40929" spans="76:76">
      <c r="BX40929" s="2"/>
    </row>
    <row r="40930" spans="76:76">
      <c r="BX40930" s="2"/>
    </row>
    <row r="40931" spans="76:76">
      <c r="BX40931" s="2"/>
    </row>
    <row r="40932" spans="76:76">
      <c r="BX40932" s="2"/>
    </row>
    <row r="40933" spans="76:76">
      <c r="BX40933" s="2"/>
    </row>
    <row r="40934" spans="76:76">
      <c r="BX40934" s="2"/>
    </row>
    <row r="40935" spans="76:76">
      <c r="BX40935" s="2"/>
    </row>
    <row r="40936" spans="76:76">
      <c r="BX40936" s="2"/>
    </row>
    <row r="40937" spans="76:76">
      <c r="BX40937" s="2"/>
    </row>
    <row r="40938" spans="76:76">
      <c r="BX40938" s="2"/>
    </row>
    <row r="40939" spans="76:76">
      <c r="BX40939" s="2"/>
    </row>
    <row r="40940" spans="76:76">
      <c r="BX40940" s="2"/>
    </row>
    <row r="40941" spans="76:76">
      <c r="BX40941" s="2"/>
    </row>
    <row r="40942" spans="76:76">
      <c r="BX40942" s="2"/>
    </row>
    <row r="40943" spans="76:76">
      <c r="BX40943" s="2"/>
    </row>
    <row r="40944" spans="76:76">
      <c r="BX40944" s="2"/>
    </row>
    <row r="40945" spans="76:76">
      <c r="BX40945" s="2"/>
    </row>
    <row r="40946" spans="76:76">
      <c r="BX40946" s="2"/>
    </row>
    <row r="40947" spans="76:76">
      <c r="BX40947" s="2"/>
    </row>
    <row r="40948" spans="76:76">
      <c r="BX40948" s="2"/>
    </row>
    <row r="40949" spans="76:76">
      <c r="BX40949" s="2"/>
    </row>
    <row r="40950" spans="76:76">
      <c r="BX40950" s="2"/>
    </row>
    <row r="40951" spans="76:76">
      <c r="BX40951" s="2"/>
    </row>
    <row r="40952" spans="76:76">
      <c r="BX40952" s="2"/>
    </row>
    <row r="40953" spans="76:76">
      <c r="BX40953" s="2"/>
    </row>
    <row r="40954" spans="76:76">
      <c r="BX40954" s="2"/>
    </row>
    <row r="40955" spans="76:76">
      <c r="BX40955" s="2"/>
    </row>
    <row r="40956" spans="76:76">
      <c r="BX40956" s="2"/>
    </row>
    <row r="40957" spans="76:76">
      <c r="BX40957" s="2"/>
    </row>
    <row r="40958" spans="76:76">
      <c r="BX40958" s="2"/>
    </row>
    <row r="40959" spans="76:76">
      <c r="BX40959" s="2"/>
    </row>
    <row r="40960" spans="76:76">
      <c r="BX40960" s="2"/>
    </row>
    <row r="40961" spans="76:76">
      <c r="BX40961" s="2"/>
    </row>
    <row r="40962" spans="76:76">
      <c r="BX40962" s="2"/>
    </row>
    <row r="40963" spans="76:76">
      <c r="BX40963" s="2"/>
    </row>
    <row r="40964" spans="76:76">
      <c r="BX40964" s="2"/>
    </row>
    <row r="40965" spans="76:76">
      <c r="BX40965" s="2"/>
    </row>
    <row r="40966" spans="76:76">
      <c r="BX40966" s="2"/>
    </row>
    <row r="40967" spans="76:76">
      <c r="BX40967" s="2"/>
    </row>
    <row r="40968" spans="76:76">
      <c r="BX40968" s="2"/>
    </row>
    <row r="40969" spans="76:76">
      <c r="BX40969" s="2"/>
    </row>
    <row r="40970" spans="76:76">
      <c r="BX40970" s="2"/>
    </row>
    <row r="40971" spans="76:76">
      <c r="BX40971" s="2"/>
    </row>
    <row r="40972" spans="76:76">
      <c r="BX40972" s="2"/>
    </row>
    <row r="40973" spans="76:76">
      <c r="BX40973" s="2"/>
    </row>
    <row r="40974" spans="76:76">
      <c r="BX40974" s="2"/>
    </row>
    <row r="40975" spans="76:76">
      <c r="BX40975" s="2"/>
    </row>
    <row r="40976" spans="76:76">
      <c r="BX40976" s="2"/>
    </row>
    <row r="40977" spans="76:76">
      <c r="BX40977" s="2"/>
    </row>
    <row r="40978" spans="76:76">
      <c r="BX40978" s="2"/>
    </row>
    <row r="40979" spans="76:76">
      <c r="BX40979" s="2"/>
    </row>
    <row r="40980" spans="76:76">
      <c r="BX40980" s="2"/>
    </row>
    <row r="40981" spans="76:76">
      <c r="BX40981" s="2"/>
    </row>
    <row r="40982" spans="76:76">
      <c r="BX40982" s="2"/>
    </row>
    <row r="40983" spans="76:76">
      <c r="BX40983" s="2"/>
    </row>
    <row r="40984" spans="76:76">
      <c r="BX40984" s="2"/>
    </row>
    <row r="40985" spans="76:76">
      <c r="BX40985" s="2"/>
    </row>
    <row r="40986" spans="76:76">
      <c r="BX40986" s="2"/>
    </row>
    <row r="40987" spans="76:76">
      <c r="BX40987" s="2"/>
    </row>
    <row r="40988" spans="76:76">
      <c r="BX40988" s="2"/>
    </row>
    <row r="40989" spans="76:76">
      <c r="BX40989" s="2"/>
    </row>
    <row r="40990" spans="76:76">
      <c r="BX40990" s="2"/>
    </row>
    <row r="40991" spans="76:76">
      <c r="BX40991" s="2"/>
    </row>
    <row r="40992" spans="76:76">
      <c r="BX40992" s="2"/>
    </row>
    <row r="40993" spans="76:76">
      <c r="BX40993" s="2"/>
    </row>
    <row r="40994" spans="76:76">
      <c r="BX40994" s="2"/>
    </row>
    <row r="40995" spans="76:76">
      <c r="BX40995" s="2"/>
    </row>
    <row r="40996" spans="76:76">
      <c r="BX40996" s="2"/>
    </row>
    <row r="40997" spans="76:76">
      <c r="BX40997" s="2"/>
    </row>
    <row r="40998" spans="76:76">
      <c r="BX40998" s="2"/>
    </row>
    <row r="40999" spans="76:76">
      <c r="BX40999" s="2"/>
    </row>
    <row r="41000" spans="76:76">
      <c r="BX41000" s="2"/>
    </row>
    <row r="41001" spans="76:76">
      <c r="BX41001" s="2"/>
    </row>
    <row r="41002" spans="76:76">
      <c r="BX41002" s="2"/>
    </row>
    <row r="41003" spans="76:76">
      <c r="BX41003" s="2"/>
    </row>
    <row r="41004" spans="76:76">
      <c r="BX41004" s="2"/>
    </row>
    <row r="41005" spans="76:76">
      <c r="BX41005" s="2"/>
    </row>
    <row r="41006" spans="76:76">
      <c r="BX41006" s="2"/>
    </row>
    <row r="41007" spans="76:76">
      <c r="BX41007" s="2"/>
    </row>
    <row r="41008" spans="76:76">
      <c r="BX41008" s="2"/>
    </row>
    <row r="41009" spans="76:76">
      <c r="BX41009" s="2"/>
    </row>
    <row r="41010" spans="76:76">
      <c r="BX41010" s="2"/>
    </row>
    <row r="41011" spans="76:76">
      <c r="BX41011" s="2"/>
    </row>
    <row r="41012" spans="76:76">
      <c r="BX41012" s="2"/>
    </row>
    <row r="41013" spans="76:76">
      <c r="BX41013" s="2"/>
    </row>
    <row r="41014" spans="76:76">
      <c r="BX41014" s="2"/>
    </row>
    <row r="41015" spans="76:76">
      <c r="BX41015" s="2"/>
    </row>
    <row r="41016" spans="76:76">
      <c r="BX41016" s="2"/>
    </row>
    <row r="41017" spans="76:76">
      <c r="BX41017" s="2"/>
    </row>
    <row r="41018" spans="76:76">
      <c r="BX41018" s="2"/>
    </row>
    <row r="41019" spans="76:76">
      <c r="BX41019" s="2"/>
    </row>
    <row r="41020" spans="76:76">
      <c r="BX41020" s="2"/>
    </row>
    <row r="41021" spans="76:76">
      <c r="BX41021" s="2"/>
    </row>
    <row r="41022" spans="76:76">
      <c r="BX41022" s="2"/>
    </row>
    <row r="41023" spans="76:76">
      <c r="BX41023" s="2"/>
    </row>
    <row r="41024" spans="76:76">
      <c r="BX41024" s="2"/>
    </row>
    <row r="41025" spans="76:76">
      <c r="BX41025" s="2"/>
    </row>
    <row r="41026" spans="76:76">
      <c r="BX41026" s="2"/>
    </row>
    <row r="41027" spans="76:76">
      <c r="BX41027" s="2"/>
    </row>
    <row r="41028" spans="76:76">
      <c r="BX41028" s="2"/>
    </row>
    <row r="41029" spans="76:76">
      <c r="BX41029" s="2"/>
    </row>
    <row r="41030" spans="76:76">
      <c r="BX41030" s="2"/>
    </row>
    <row r="41031" spans="76:76">
      <c r="BX41031" s="2"/>
    </row>
    <row r="41032" spans="76:76">
      <c r="BX41032" s="2"/>
    </row>
    <row r="41033" spans="76:76">
      <c r="BX41033" s="2"/>
    </row>
    <row r="41034" spans="76:76">
      <c r="BX41034" s="2"/>
    </row>
    <row r="41035" spans="76:76">
      <c r="BX41035" s="2"/>
    </row>
    <row r="41036" spans="76:76">
      <c r="BX41036" s="2"/>
    </row>
    <row r="41037" spans="76:76">
      <c r="BX41037" s="2"/>
    </row>
    <row r="41038" spans="76:76">
      <c r="BX41038" s="2"/>
    </row>
    <row r="41039" spans="76:76">
      <c r="BX41039" s="2"/>
    </row>
    <row r="41040" spans="76:76">
      <c r="BX41040" s="2"/>
    </row>
    <row r="41041" spans="76:76">
      <c r="BX41041" s="2"/>
    </row>
    <row r="41042" spans="76:76">
      <c r="BX41042" s="2"/>
    </row>
    <row r="41043" spans="76:76">
      <c r="BX41043" s="2"/>
    </row>
    <row r="41044" spans="76:76">
      <c r="BX41044" s="2"/>
    </row>
    <row r="41045" spans="76:76">
      <c r="BX41045" s="2"/>
    </row>
    <row r="41046" spans="76:76">
      <c r="BX41046" s="2"/>
    </row>
    <row r="41047" spans="76:76">
      <c r="BX41047" s="2"/>
    </row>
    <row r="41048" spans="76:76">
      <c r="BX41048" s="2"/>
    </row>
    <row r="41049" spans="76:76">
      <c r="BX41049" s="2"/>
    </row>
    <row r="41050" spans="76:76">
      <c r="BX41050" s="2"/>
    </row>
    <row r="41051" spans="76:76">
      <c r="BX41051" s="2"/>
    </row>
    <row r="41052" spans="76:76">
      <c r="BX41052" s="2"/>
    </row>
    <row r="41053" spans="76:76">
      <c r="BX41053" s="2"/>
    </row>
    <row r="41054" spans="76:76">
      <c r="BX41054" s="2"/>
    </row>
    <row r="41055" spans="76:76">
      <c r="BX41055" s="2"/>
    </row>
    <row r="41056" spans="76:76">
      <c r="BX41056" s="2"/>
    </row>
    <row r="41057" spans="76:76">
      <c r="BX41057" s="2"/>
    </row>
    <row r="41058" spans="76:76">
      <c r="BX41058" s="2"/>
    </row>
    <row r="41059" spans="76:76">
      <c r="BX41059" s="2"/>
    </row>
    <row r="41060" spans="76:76">
      <c r="BX41060" s="2"/>
    </row>
    <row r="41061" spans="76:76">
      <c r="BX41061" s="2"/>
    </row>
    <row r="41062" spans="76:76">
      <c r="BX41062" s="2"/>
    </row>
    <row r="41063" spans="76:76">
      <c r="BX41063" s="2"/>
    </row>
    <row r="41064" spans="76:76">
      <c r="BX41064" s="2"/>
    </row>
    <row r="41065" spans="76:76">
      <c r="BX41065" s="2"/>
    </row>
    <row r="41066" spans="76:76">
      <c r="BX41066" s="2"/>
    </row>
    <row r="41067" spans="76:76">
      <c r="BX41067" s="2"/>
    </row>
    <row r="41068" spans="76:76">
      <c r="BX41068" s="2"/>
    </row>
    <row r="41069" spans="76:76">
      <c r="BX41069" s="2"/>
    </row>
    <row r="41070" spans="76:76">
      <c r="BX41070" s="2"/>
    </row>
    <row r="41071" spans="76:76">
      <c r="BX41071" s="2"/>
    </row>
    <row r="41072" spans="76:76">
      <c r="BX41072" s="2"/>
    </row>
    <row r="41073" spans="76:76">
      <c r="BX41073" s="2"/>
    </row>
    <row r="41074" spans="76:76">
      <c r="BX41074" s="2"/>
    </row>
    <row r="41075" spans="76:76">
      <c r="BX41075" s="2"/>
    </row>
    <row r="41076" spans="76:76">
      <c r="BX41076" s="2"/>
    </row>
    <row r="41077" spans="76:76">
      <c r="BX41077" s="2"/>
    </row>
    <row r="41078" spans="76:76">
      <c r="BX41078" s="2"/>
    </row>
    <row r="41079" spans="76:76">
      <c r="BX41079" s="2"/>
    </row>
    <row r="41080" spans="76:76">
      <c r="BX41080" s="2"/>
    </row>
    <row r="41081" spans="76:76">
      <c r="BX41081" s="2"/>
    </row>
    <row r="41082" spans="76:76">
      <c r="BX41082" s="2"/>
    </row>
    <row r="41083" spans="76:76">
      <c r="BX41083" s="2"/>
    </row>
    <row r="41084" spans="76:76">
      <c r="BX41084" s="2"/>
    </row>
    <row r="41085" spans="76:76">
      <c r="BX41085" s="2"/>
    </row>
    <row r="41086" spans="76:76">
      <c r="BX41086" s="2"/>
    </row>
    <row r="41087" spans="76:76">
      <c r="BX41087" s="2"/>
    </row>
    <row r="41088" spans="76:76">
      <c r="BX41088" s="2"/>
    </row>
    <row r="41089" spans="76:76">
      <c r="BX41089" s="2"/>
    </row>
    <row r="41090" spans="76:76">
      <c r="BX41090" s="2"/>
    </row>
    <row r="41091" spans="76:76">
      <c r="BX41091" s="2"/>
    </row>
    <row r="41092" spans="76:76">
      <c r="BX41092" s="2"/>
    </row>
    <row r="41093" spans="76:76">
      <c r="BX41093" s="2"/>
    </row>
    <row r="41094" spans="76:76">
      <c r="BX41094" s="2"/>
    </row>
    <row r="41095" spans="76:76">
      <c r="BX41095" s="2"/>
    </row>
    <row r="41096" spans="76:76">
      <c r="BX41096" s="2"/>
    </row>
    <row r="41097" spans="76:76">
      <c r="BX41097" s="2"/>
    </row>
    <row r="41098" spans="76:76">
      <c r="BX41098" s="2"/>
    </row>
    <row r="41099" spans="76:76">
      <c r="BX41099" s="2"/>
    </row>
    <row r="41100" spans="76:76">
      <c r="BX41100" s="2"/>
    </row>
    <row r="41101" spans="76:76">
      <c r="BX41101" s="2"/>
    </row>
    <row r="41102" spans="76:76">
      <c r="BX41102" s="2"/>
    </row>
    <row r="41103" spans="76:76">
      <c r="BX41103" s="2"/>
    </row>
    <row r="41104" spans="76:76">
      <c r="BX41104" s="2"/>
    </row>
    <row r="41105" spans="76:76">
      <c r="BX41105" s="2"/>
    </row>
    <row r="41106" spans="76:76">
      <c r="BX41106" s="2"/>
    </row>
    <row r="41107" spans="76:76">
      <c r="BX41107" s="2"/>
    </row>
    <row r="41108" spans="76:76">
      <c r="BX41108" s="2"/>
    </row>
    <row r="41109" spans="76:76">
      <c r="BX41109" s="2"/>
    </row>
    <row r="41110" spans="76:76">
      <c r="BX41110" s="2"/>
    </row>
    <row r="41111" spans="76:76">
      <c r="BX41111" s="2"/>
    </row>
    <row r="41112" spans="76:76">
      <c r="BX41112" s="2"/>
    </row>
    <row r="41113" spans="76:76">
      <c r="BX41113" s="2"/>
    </row>
    <row r="41114" spans="76:76">
      <c r="BX41114" s="2"/>
    </row>
    <row r="41115" spans="76:76">
      <c r="BX41115" s="2"/>
    </row>
    <row r="41116" spans="76:76">
      <c r="BX41116" s="2"/>
    </row>
    <row r="41117" spans="76:76">
      <c r="BX41117" s="2"/>
    </row>
    <row r="41118" spans="76:76">
      <c r="BX41118" s="2"/>
    </row>
    <row r="41119" spans="76:76">
      <c r="BX41119" s="2"/>
    </row>
    <row r="41120" spans="76:76">
      <c r="BX41120" s="2"/>
    </row>
    <row r="41121" spans="76:76">
      <c r="BX41121" s="2"/>
    </row>
    <row r="41122" spans="76:76">
      <c r="BX41122" s="2"/>
    </row>
    <row r="41123" spans="76:76">
      <c r="BX41123" s="2"/>
    </row>
    <row r="41124" spans="76:76">
      <c r="BX41124" s="2"/>
    </row>
    <row r="41125" spans="76:76">
      <c r="BX41125" s="2"/>
    </row>
    <row r="41126" spans="76:76">
      <c r="BX41126" s="2"/>
    </row>
    <row r="41127" spans="76:76">
      <c r="BX41127" s="2"/>
    </row>
    <row r="41128" spans="76:76">
      <c r="BX41128" s="2"/>
    </row>
    <row r="41129" spans="76:76">
      <c r="BX41129" s="2"/>
    </row>
    <row r="41130" spans="76:76">
      <c r="BX41130" s="2"/>
    </row>
    <row r="41131" spans="76:76">
      <c r="BX41131" s="2"/>
    </row>
    <row r="41132" spans="76:76">
      <c r="BX41132" s="2"/>
    </row>
    <row r="41133" spans="76:76">
      <c r="BX41133" s="2"/>
    </row>
    <row r="41134" spans="76:76">
      <c r="BX41134" s="2"/>
    </row>
    <row r="41135" spans="76:76">
      <c r="BX41135" s="2"/>
    </row>
    <row r="41136" spans="76:76">
      <c r="BX41136" s="2"/>
    </row>
    <row r="41137" spans="76:76">
      <c r="BX41137" s="2"/>
    </row>
    <row r="41138" spans="76:76">
      <c r="BX41138" s="2"/>
    </row>
    <row r="41139" spans="76:76">
      <c r="BX41139" s="2"/>
    </row>
    <row r="41140" spans="76:76">
      <c r="BX41140" s="2"/>
    </row>
    <row r="41141" spans="76:76">
      <c r="BX41141" s="2"/>
    </row>
    <row r="41142" spans="76:76">
      <c r="BX41142" s="2"/>
    </row>
    <row r="41143" spans="76:76">
      <c r="BX41143" s="2"/>
    </row>
    <row r="41144" spans="76:76">
      <c r="BX41144" s="2"/>
    </row>
    <row r="41145" spans="76:76">
      <c r="BX41145" s="2"/>
    </row>
    <row r="41146" spans="76:76">
      <c r="BX41146" s="2"/>
    </row>
    <row r="41147" spans="76:76">
      <c r="BX41147" s="2"/>
    </row>
    <row r="41148" spans="76:76">
      <c r="BX41148" s="2"/>
    </row>
    <row r="41149" spans="76:76">
      <c r="BX41149" s="2"/>
    </row>
    <row r="41150" spans="76:76">
      <c r="BX41150" s="2"/>
    </row>
    <row r="41151" spans="76:76">
      <c r="BX41151" s="2"/>
    </row>
    <row r="41152" spans="76:76">
      <c r="BX41152" s="2"/>
    </row>
    <row r="41153" spans="76:76">
      <c r="BX41153" s="2"/>
    </row>
    <row r="41154" spans="76:76">
      <c r="BX41154" s="2"/>
    </row>
    <row r="41155" spans="76:76">
      <c r="BX41155" s="2"/>
    </row>
    <row r="41156" spans="76:76">
      <c r="BX41156" s="2"/>
    </row>
    <row r="41157" spans="76:76">
      <c r="BX41157" s="2"/>
    </row>
    <row r="41158" spans="76:76">
      <c r="BX41158" s="2"/>
    </row>
    <row r="41159" spans="76:76">
      <c r="BX41159" s="2"/>
    </row>
    <row r="41160" spans="76:76">
      <c r="BX41160" s="2"/>
    </row>
    <row r="41161" spans="76:76">
      <c r="BX41161" s="2"/>
    </row>
    <row r="41162" spans="76:76">
      <c r="BX41162" s="2"/>
    </row>
    <row r="41163" spans="76:76">
      <c r="BX41163" s="2"/>
    </row>
    <row r="41164" spans="76:76">
      <c r="BX41164" s="2"/>
    </row>
    <row r="41165" spans="76:76">
      <c r="BX41165" s="2"/>
    </row>
    <row r="41166" spans="76:76">
      <c r="BX41166" s="2"/>
    </row>
    <row r="41167" spans="76:76">
      <c r="BX41167" s="2"/>
    </row>
    <row r="41168" spans="76:76">
      <c r="BX41168" s="2"/>
    </row>
    <row r="41169" spans="76:76">
      <c r="BX41169" s="2"/>
    </row>
    <row r="41170" spans="76:76">
      <c r="BX41170" s="2"/>
    </row>
    <row r="41171" spans="76:76">
      <c r="BX41171" s="2"/>
    </row>
    <row r="41172" spans="76:76">
      <c r="BX41172" s="2"/>
    </row>
    <row r="41173" spans="76:76">
      <c r="BX41173" s="2"/>
    </row>
    <row r="41174" spans="76:76">
      <c r="BX41174" s="2"/>
    </row>
    <row r="41175" spans="76:76">
      <c r="BX41175" s="2"/>
    </row>
    <row r="41176" spans="76:76">
      <c r="BX41176" s="2"/>
    </row>
    <row r="41177" spans="76:76">
      <c r="BX41177" s="2"/>
    </row>
    <row r="41178" spans="76:76">
      <c r="BX41178" s="2"/>
    </row>
    <row r="41179" spans="76:76">
      <c r="BX41179" s="2"/>
    </row>
    <row r="41180" spans="76:76">
      <c r="BX41180" s="2"/>
    </row>
    <row r="41181" spans="76:76">
      <c r="BX41181" s="2"/>
    </row>
    <row r="41182" spans="76:76">
      <c r="BX41182" s="2"/>
    </row>
    <row r="41183" spans="76:76">
      <c r="BX41183" s="2"/>
    </row>
    <row r="41184" spans="76:76">
      <c r="BX41184" s="2"/>
    </row>
    <row r="41185" spans="76:76">
      <c r="BX41185" s="2"/>
    </row>
    <row r="41186" spans="76:76">
      <c r="BX41186" s="2"/>
    </row>
    <row r="41187" spans="76:76">
      <c r="BX41187" s="2"/>
    </row>
    <row r="41188" spans="76:76">
      <c r="BX41188" s="2"/>
    </row>
    <row r="41189" spans="76:76">
      <c r="BX41189" s="2"/>
    </row>
    <row r="41190" spans="76:76">
      <c r="BX41190" s="2"/>
    </row>
    <row r="41191" spans="76:76">
      <c r="BX41191" s="2"/>
    </row>
    <row r="41192" spans="76:76">
      <c r="BX41192" s="2"/>
    </row>
    <row r="41193" spans="76:76">
      <c r="BX41193" s="2"/>
    </row>
    <row r="41194" spans="76:76">
      <c r="BX41194" s="2"/>
    </row>
    <row r="41195" spans="76:76">
      <c r="BX41195" s="2"/>
    </row>
    <row r="41196" spans="76:76">
      <c r="BX41196" s="2"/>
    </row>
    <row r="41197" spans="76:76">
      <c r="BX41197" s="2"/>
    </row>
    <row r="41198" spans="76:76">
      <c r="BX41198" s="2"/>
    </row>
    <row r="41199" spans="76:76">
      <c r="BX41199" s="2"/>
    </row>
    <row r="41200" spans="76:76">
      <c r="BX41200" s="2"/>
    </row>
    <row r="41201" spans="76:76">
      <c r="BX41201" s="2"/>
    </row>
    <row r="41202" spans="76:76">
      <c r="BX41202" s="2"/>
    </row>
    <row r="41203" spans="76:76">
      <c r="BX41203" s="2"/>
    </row>
    <row r="41204" spans="76:76">
      <c r="BX41204" s="2"/>
    </row>
    <row r="41205" spans="76:76">
      <c r="BX41205" s="2"/>
    </row>
    <row r="41206" spans="76:76">
      <c r="BX41206" s="2"/>
    </row>
    <row r="41207" spans="76:76">
      <c r="BX41207" s="2"/>
    </row>
    <row r="41208" spans="76:76">
      <c r="BX41208" s="2"/>
    </row>
    <row r="41209" spans="76:76">
      <c r="BX41209" s="2"/>
    </row>
    <row r="41210" spans="76:76">
      <c r="BX41210" s="2"/>
    </row>
    <row r="41211" spans="76:76">
      <c r="BX41211" s="2"/>
    </row>
    <row r="41212" spans="76:76">
      <c r="BX41212" s="2"/>
    </row>
    <row r="41213" spans="76:76">
      <c r="BX41213" s="2"/>
    </row>
    <row r="41214" spans="76:76">
      <c r="BX41214" s="2"/>
    </row>
    <row r="41215" spans="76:76">
      <c r="BX41215" s="2"/>
    </row>
    <row r="41216" spans="76:76">
      <c r="BX41216" s="2"/>
    </row>
    <row r="41217" spans="76:76">
      <c r="BX41217" s="2"/>
    </row>
    <row r="41218" spans="76:76">
      <c r="BX41218" s="2"/>
    </row>
    <row r="41219" spans="76:76">
      <c r="BX41219" s="2"/>
    </row>
    <row r="41220" spans="76:76">
      <c r="BX41220" s="2"/>
    </row>
    <row r="41221" spans="76:76">
      <c r="BX41221" s="2"/>
    </row>
    <row r="41222" spans="76:76">
      <c r="BX41222" s="2"/>
    </row>
    <row r="41223" spans="76:76">
      <c r="BX41223" s="2"/>
    </row>
    <row r="41224" spans="76:76">
      <c r="BX41224" s="2"/>
    </row>
    <row r="41225" spans="76:76">
      <c r="BX41225" s="2"/>
    </row>
    <row r="41226" spans="76:76">
      <c r="BX41226" s="2"/>
    </row>
    <row r="41227" spans="76:76">
      <c r="BX41227" s="2"/>
    </row>
    <row r="41228" spans="76:76">
      <c r="BX41228" s="2"/>
    </row>
    <row r="41229" spans="76:76">
      <c r="BX41229" s="2"/>
    </row>
    <row r="41230" spans="76:76">
      <c r="BX41230" s="2"/>
    </row>
    <row r="41231" spans="76:76">
      <c r="BX41231" s="2"/>
    </row>
    <row r="41232" spans="76:76">
      <c r="BX41232" s="2"/>
    </row>
    <row r="41233" spans="76:76">
      <c r="BX41233" s="2"/>
    </row>
    <row r="41234" spans="76:76">
      <c r="BX41234" s="2"/>
    </row>
    <row r="41235" spans="76:76">
      <c r="BX41235" s="2"/>
    </row>
    <row r="41236" spans="76:76">
      <c r="BX41236" s="2"/>
    </row>
    <row r="41237" spans="76:76">
      <c r="BX41237" s="2"/>
    </row>
    <row r="41238" spans="76:76">
      <c r="BX41238" s="2"/>
    </row>
    <row r="41239" spans="76:76">
      <c r="BX41239" s="2"/>
    </row>
    <row r="41240" spans="76:76">
      <c r="BX41240" s="2"/>
    </row>
    <row r="41241" spans="76:76">
      <c r="BX41241" s="2"/>
    </row>
    <row r="41242" spans="76:76">
      <c r="BX41242" s="2"/>
    </row>
    <row r="41243" spans="76:76">
      <c r="BX41243" s="2"/>
    </row>
    <row r="41244" spans="76:76">
      <c r="BX41244" s="2"/>
    </row>
    <row r="41245" spans="76:76">
      <c r="BX41245" s="2"/>
    </row>
    <row r="41246" spans="76:76">
      <c r="BX41246" s="2"/>
    </row>
    <row r="41247" spans="76:76">
      <c r="BX41247" s="2"/>
    </row>
    <row r="41248" spans="76:76">
      <c r="BX41248" s="2"/>
    </row>
    <row r="41249" spans="76:76">
      <c r="BX41249" s="2"/>
    </row>
    <row r="41250" spans="76:76">
      <c r="BX41250" s="2"/>
    </row>
    <row r="41251" spans="76:76">
      <c r="BX41251" s="2"/>
    </row>
    <row r="41252" spans="76:76">
      <c r="BX41252" s="2"/>
    </row>
    <row r="41253" spans="76:76">
      <c r="BX41253" s="2"/>
    </row>
    <row r="41254" spans="76:76">
      <c r="BX41254" s="2"/>
    </row>
    <row r="41255" spans="76:76">
      <c r="BX41255" s="2"/>
    </row>
    <row r="41256" spans="76:76">
      <c r="BX41256" s="2"/>
    </row>
    <row r="41257" spans="76:76">
      <c r="BX41257" s="2"/>
    </row>
    <row r="41258" spans="76:76">
      <c r="BX41258" s="2"/>
    </row>
    <row r="41259" spans="76:76">
      <c r="BX41259" s="2"/>
    </row>
    <row r="41260" spans="76:76">
      <c r="BX41260" s="2"/>
    </row>
    <row r="41261" spans="76:76">
      <c r="BX41261" s="2"/>
    </row>
    <row r="41262" spans="76:76">
      <c r="BX41262" s="2"/>
    </row>
    <row r="41263" spans="76:76">
      <c r="BX41263" s="2"/>
    </row>
    <row r="41264" spans="76:76">
      <c r="BX41264" s="2"/>
    </row>
    <row r="41265" spans="76:76">
      <c r="BX41265" s="2"/>
    </row>
    <row r="41266" spans="76:76">
      <c r="BX41266" s="2"/>
    </row>
    <row r="41267" spans="76:76">
      <c r="BX41267" s="2"/>
    </row>
    <row r="41268" spans="76:76">
      <c r="BX41268" s="2"/>
    </row>
    <row r="41269" spans="76:76">
      <c r="BX41269" s="2"/>
    </row>
    <row r="41270" spans="76:76">
      <c r="BX41270" s="2"/>
    </row>
    <row r="41271" spans="76:76">
      <c r="BX41271" s="2"/>
    </row>
    <row r="41272" spans="76:76">
      <c r="BX41272" s="2"/>
    </row>
    <row r="41273" spans="76:76">
      <c r="BX41273" s="2"/>
    </row>
    <row r="41274" spans="76:76">
      <c r="BX41274" s="2"/>
    </row>
    <row r="41275" spans="76:76">
      <c r="BX41275" s="2"/>
    </row>
    <row r="41276" spans="76:76">
      <c r="BX41276" s="2"/>
    </row>
    <row r="41277" spans="76:76">
      <c r="BX41277" s="2"/>
    </row>
    <row r="41278" spans="76:76">
      <c r="BX41278" s="2"/>
    </row>
    <row r="41279" spans="76:76">
      <c r="BX41279" s="2"/>
    </row>
    <row r="41280" spans="76:76">
      <c r="BX41280" s="2"/>
    </row>
    <row r="41281" spans="76:76">
      <c r="BX41281" s="2"/>
    </row>
    <row r="41282" spans="76:76">
      <c r="BX41282" s="2"/>
    </row>
    <row r="41283" spans="76:76">
      <c r="BX41283" s="2"/>
    </row>
    <row r="41284" spans="76:76">
      <c r="BX41284" s="2"/>
    </row>
    <row r="41285" spans="76:76">
      <c r="BX41285" s="2"/>
    </row>
    <row r="41286" spans="76:76">
      <c r="BX41286" s="2"/>
    </row>
    <row r="41287" spans="76:76">
      <c r="BX41287" s="2"/>
    </row>
    <row r="41288" spans="76:76">
      <c r="BX41288" s="2"/>
    </row>
    <row r="41289" spans="76:76">
      <c r="BX41289" s="2"/>
    </row>
    <row r="41290" spans="76:76">
      <c r="BX41290" s="2"/>
    </row>
    <row r="41291" spans="76:76">
      <c r="BX41291" s="2"/>
    </row>
    <row r="41292" spans="76:76">
      <c r="BX41292" s="2"/>
    </row>
    <row r="41293" spans="76:76">
      <c r="BX41293" s="2"/>
    </row>
    <row r="41294" spans="76:76">
      <c r="BX41294" s="2"/>
    </row>
    <row r="41295" spans="76:76">
      <c r="BX41295" s="2"/>
    </row>
    <row r="41296" spans="76:76">
      <c r="BX41296" s="2"/>
    </row>
    <row r="41297" spans="76:76">
      <c r="BX41297" s="2"/>
    </row>
    <row r="41298" spans="76:76">
      <c r="BX41298" s="2"/>
    </row>
    <row r="41299" spans="76:76">
      <c r="BX41299" s="2"/>
    </row>
    <row r="41300" spans="76:76">
      <c r="BX41300" s="2"/>
    </row>
    <row r="41301" spans="76:76">
      <c r="BX41301" s="2"/>
    </row>
    <row r="41302" spans="76:76">
      <c r="BX41302" s="2"/>
    </row>
    <row r="41303" spans="76:76">
      <c r="BX41303" s="2"/>
    </row>
    <row r="41304" spans="76:76">
      <c r="BX41304" s="2"/>
    </row>
    <row r="41305" spans="76:76">
      <c r="BX41305" s="2"/>
    </row>
    <row r="41306" spans="76:76">
      <c r="BX41306" s="2"/>
    </row>
    <row r="41307" spans="76:76">
      <c r="BX41307" s="2"/>
    </row>
    <row r="41308" spans="76:76">
      <c r="BX41308" s="2"/>
    </row>
    <row r="41309" spans="76:76">
      <c r="BX41309" s="2"/>
    </row>
    <row r="41310" spans="76:76">
      <c r="BX41310" s="2"/>
    </row>
    <row r="41311" spans="76:76">
      <c r="BX41311" s="2"/>
    </row>
    <row r="41312" spans="76:76">
      <c r="BX41312" s="2"/>
    </row>
    <row r="41313" spans="76:76">
      <c r="BX41313" s="2"/>
    </row>
    <row r="41314" spans="76:76">
      <c r="BX41314" s="2"/>
    </row>
    <row r="41315" spans="76:76">
      <c r="BX41315" s="2"/>
    </row>
    <row r="41316" spans="76:76">
      <c r="BX41316" s="2"/>
    </row>
    <row r="41317" spans="76:76">
      <c r="BX41317" s="2"/>
    </row>
    <row r="41318" spans="76:76">
      <c r="BX41318" s="2"/>
    </row>
    <row r="41319" spans="76:76">
      <c r="BX41319" s="2"/>
    </row>
    <row r="41320" spans="76:76">
      <c r="BX41320" s="2"/>
    </row>
    <row r="41321" spans="76:76">
      <c r="BX41321" s="2"/>
    </row>
    <row r="41322" spans="76:76">
      <c r="BX41322" s="2"/>
    </row>
    <row r="41323" spans="76:76">
      <c r="BX41323" s="2"/>
    </row>
    <row r="41324" spans="76:76">
      <c r="BX41324" s="2"/>
    </row>
    <row r="41325" spans="76:76">
      <c r="BX41325" s="2"/>
    </row>
    <row r="41326" spans="76:76">
      <c r="BX41326" s="2"/>
    </row>
    <row r="41327" spans="76:76">
      <c r="BX41327" s="2"/>
    </row>
    <row r="41328" spans="76:76">
      <c r="BX41328" s="2"/>
    </row>
    <row r="41329" spans="76:76">
      <c r="BX41329" s="2"/>
    </row>
    <row r="41330" spans="76:76">
      <c r="BX41330" s="2"/>
    </row>
    <row r="41331" spans="76:76">
      <c r="BX41331" s="2"/>
    </row>
    <row r="41332" spans="76:76">
      <c r="BX41332" s="2"/>
    </row>
    <row r="41333" spans="76:76">
      <c r="BX41333" s="2"/>
    </row>
    <row r="41334" spans="76:76">
      <c r="BX41334" s="2"/>
    </row>
    <row r="41335" spans="76:76">
      <c r="BX41335" s="2"/>
    </row>
    <row r="41336" spans="76:76">
      <c r="BX41336" s="2"/>
    </row>
    <row r="41337" spans="76:76">
      <c r="BX41337" s="2"/>
    </row>
    <row r="41338" spans="76:76">
      <c r="BX41338" s="2"/>
    </row>
    <row r="41339" spans="76:76">
      <c r="BX41339" s="2"/>
    </row>
    <row r="41340" spans="76:76">
      <c r="BX41340" s="2"/>
    </row>
    <row r="41341" spans="76:76">
      <c r="BX41341" s="2"/>
    </row>
    <row r="41342" spans="76:76">
      <c r="BX41342" s="2"/>
    </row>
    <row r="41343" spans="76:76">
      <c r="BX41343" s="2"/>
    </row>
    <row r="41344" spans="76:76">
      <c r="BX41344" s="2"/>
    </row>
    <row r="41345" spans="76:76">
      <c r="BX41345" s="2"/>
    </row>
    <row r="41346" spans="76:76">
      <c r="BX41346" s="2"/>
    </row>
    <row r="41347" spans="76:76">
      <c r="BX41347" s="2"/>
    </row>
    <row r="41348" spans="76:76">
      <c r="BX41348" s="2"/>
    </row>
    <row r="41349" spans="76:76">
      <c r="BX41349" s="2"/>
    </row>
    <row r="41350" spans="76:76">
      <c r="BX41350" s="2"/>
    </row>
    <row r="41351" spans="76:76">
      <c r="BX41351" s="2"/>
    </row>
    <row r="41352" spans="76:76">
      <c r="BX41352" s="2"/>
    </row>
    <row r="41353" spans="76:76">
      <c r="BX41353" s="2"/>
    </row>
    <row r="41354" spans="76:76">
      <c r="BX41354" s="2"/>
    </row>
    <row r="41355" spans="76:76">
      <c r="BX41355" s="2"/>
    </row>
    <row r="41356" spans="76:76">
      <c r="BX41356" s="2"/>
    </row>
    <row r="41357" spans="76:76">
      <c r="BX41357" s="2"/>
    </row>
    <row r="41358" spans="76:76">
      <c r="BX41358" s="2"/>
    </row>
    <row r="41359" spans="76:76">
      <c r="BX41359" s="2"/>
    </row>
    <row r="41360" spans="76:76">
      <c r="BX41360" s="2"/>
    </row>
    <row r="41361" spans="76:76">
      <c r="BX41361" s="2"/>
    </row>
    <row r="41362" spans="76:76">
      <c r="BX41362" s="2"/>
    </row>
    <row r="41363" spans="76:76">
      <c r="BX41363" s="2"/>
    </row>
    <row r="41364" spans="76:76">
      <c r="BX41364" s="2"/>
    </row>
    <row r="41365" spans="76:76">
      <c r="BX41365" s="2"/>
    </row>
    <row r="41366" spans="76:76">
      <c r="BX41366" s="2"/>
    </row>
    <row r="41367" spans="76:76">
      <c r="BX41367" s="2"/>
    </row>
    <row r="41368" spans="76:76">
      <c r="BX41368" s="2"/>
    </row>
    <row r="41369" spans="76:76">
      <c r="BX41369" s="2"/>
    </row>
    <row r="41370" spans="76:76">
      <c r="BX41370" s="2"/>
    </row>
    <row r="41371" spans="76:76">
      <c r="BX41371" s="2"/>
    </row>
    <row r="41372" spans="76:76">
      <c r="BX41372" s="2"/>
    </row>
    <row r="41373" spans="76:76">
      <c r="BX41373" s="2"/>
    </row>
    <row r="41374" spans="76:76">
      <c r="BX41374" s="2"/>
    </row>
    <row r="41375" spans="76:76">
      <c r="BX41375" s="2"/>
    </row>
    <row r="41376" spans="76:76">
      <c r="BX41376" s="2"/>
    </row>
    <row r="41377" spans="76:76">
      <c r="BX41377" s="2"/>
    </row>
    <row r="41378" spans="76:76">
      <c r="BX41378" s="2"/>
    </row>
    <row r="41379" spans="76:76">
      <c r="BX41379" s="2"/>
    </row>
    <row r="41380" spans="76:76">
      <c r="BX41380" s="2"/>
    </row>
    <row r="41381" spans="76:76">
      <c r="BX41381" s="2"/>
    </row>
    <row r="41382" spans="76:76">
      <c r="BX41382" s="2"/>
    </row>
    <row r="41383" spans="76:76">
      <c r="BX41383" s="2"/>
    </row>
    <row r="41384" spans="76:76">
      <c r="BX41384" s="2"/>
    </row>
    <row r="41385" spans="76:76">
      <c r="BX41385" s="2"/>
    </row>
    <row r="41386" spans="76:76">
      <c r="BX41386" s="2"/>
    </row>
    <row r="41387" spans="76:76">
      <c r="BX41387" s="2"/>
    </row>
    <row r="41388" spans="76:76">
      <c r="BX41388" s="2"/>
    </row>
    <row r="41389" spans="76:76">
      <c r="BX41389" s="2"/>
    </row>
    <row r="41390" spans="76:76">
      <c r="BX41390" s="2"/>
    </row>
    <row r="41391" spans="76:76">
      <c r="BX41391" s="2"/>
    </row>
    <row r="41392" spans="76:76">
      <c r="BX41392" s="2"/>
    </row>
    <row r="41393" spans="76:76">
      <c r="BX41393" s="2"/>
    </row>
    <row r="41394" spans="76:76">
      <c r="BX41394" s="2"/>
    </row>
    <row r="41395" spans="76:76">
      <c r="BX41395" s="2"/>
    </row>
    <row r="41396" spans="76:76">
      <c r="BX41396" s="2"/>
    </row>
    <row r="41397" spans="76:76">
      <c r="BX41397" s="2"/>
    </row>
    <row r="41398" spans="76:76">
      <c r="BX41398" s="2"/>
    </row>
    <row r="41399" spans="76:76">
      <c r="BX41399" s="2"/>
    </row>
    <row r="41400" spans="76:76">
      <c r="BX41400" s="2"/>
    </row>
    <row r="41401" spans="76:76">
      <c r="BX41401" s="2"/>
    </row>
    <row r="41402" spans="76:76">
      <c r="BX41402" s="2"/>
    </row>
    <row r="41403" spans="76:76">
      <c r="BX41403" s="2"/>
    </row>
    <row r="41404" spans="76:76">
      <c r="BX41404" s="2"/>
    </row>
    <row r="41405" spans="76:76">
      <c r="BX41405" s="2"/>
    </row>
    <row r="41406" spans="76:76">
      <c r="BX41406" s="2"/>
    </row>
    <row r="41407" spans="76:76">
      <c r="BX41407" s="2"/>
    </row>
    <row r="41408" spans="76:76">
      <c r="BX41408" s="2"/>
    </row>
    <row r="41409" spans="76:76">
      <c r="BX41409" s="2"/>
    </row>
    <row r="41410" spans="76:76">
      <c r="BX41410" s="2"/>
    </row>
    <row r="41411" spans="76:76">
      <c r="BX41411" s="2"/>
    </row>
    <row r="41412" spans="76:76">
      <c r="BX41412" s="2"/>
    </row>
    <row r="41413" spans="76:76">
      <c r="BX41413" s="2"/>
    </row>
    <row r="41414" spans="76:76">
      <c r="BX41414" s="2"/>
    </row>
    <row r="41415" spans="76:76">
      <c r="BX41415" s="2"/>
    </row>
    <row r="41416" spans="76:76">
      <c r="BX41416" s="2"/>
    </row>
    <row r="41417" spans="76:76">
      <c r="BX41417" s="2"/>
    </row>
    <row r="41418" spans="76:76">
      <c r="BX41418" s="2"/>
    </row>
    <row r="41419" spans="76:76">
      <c r="BX41419" s="2"/>
    </row>
    <row r="41420" spans="76:76">
      <c r="BX41420" s="2"/>
    </row>
    <row r="41421" spans="76:76">
      <c r="BX41421" s="2"/>
    </row>
    <row r="41422" spans="76:76">
      <c r="BX41422" s="2"/>
    </row>
    <row r="41423" spans="76:76">
      <c r="BX41423" s="2"/>
    </row>
    <row r="41424" spans="76:76">
      <c r="BX41424" s="2"/>
    </row>
    <row r="41425" spans="76:76">
      <c r="BX41425" s="2"/>
    </row>
    <row r="41426" spans="76:76">
      <c r="BX41426" s="2"/>
    </row>
    <row r="41427" spans="76:76">
      <c r="BX41427" s="2"/>
    </row>
    <row r="41428" spans="76:76">
      <c r="BX41428" s="2"/>
    </row>
    <row r="41429" spans="76:76">
      <c r="BX41429" s="2"/>
    </row>
    <row r="41430" spans="76:76">
      <c r="BX41430" s="2"/>
    </row>
    <row r="41431" spans="76:76">
      <c r="BX41431" s="2"/>
    </row>
    <row r="41432" spans="76:76">
      <c r="BX41432" s="2"/>
    </row>
    <row r="41433" spans="76:76">
      <c r="BX41433" s="2"/>
    </row>
    <row r="41434" spans="76:76">
      <c r="BX41434" s="2"/>
    </row>
    <row r="41435" spans="76:76">
      <c r="BX41435" s="2"/>
    </row>
    <row r="41436" spans="76:76">
      <c r="BX41436" s="2"/>
    </row>
    <row r="41437" spans="76:76">
      <c r="BX41437" s="2"/>
    </row>
    <row r="41438" spans="76:76">
      <c r="BX41438" s="2"/>
    </row>
    <row r="41439" spans="76:76">
      <c r="BX41439" s="2"/>
    </row>
    <row r="41440" spans="76:76">
      <c r="BX41440" s="2"/>
    </row>
    <row r="41441" spans="76:76">
      <c r="BX41441" s="2"/>
    </row>
    <row r="41442" spans="76:76">
      <c r="BX41442" s="2"/>
    </row>
    <row r="41443" spans="76:76">
      <c r="BX41443" s="2"/>
    </row>
    <row r="41444" spans="76:76">
      <c r="BX41444" s="2"/>
    </row>
    <row r="41445" spans="76:76">
      <c r="BX41445" s="2"/>
    </row>
    <row r="41446" spans="76:76">
      <c r="BX41446" s="2"/>
    </row>
    <row r="41447" spans="76:76">
      <c r="BX41447" s="2"/>
    </row>
    <row r="41448" spans="76:76">
      <c r="BX41448" s="2"/>
    </row>
    <row r="41449" spans="76:76">
      <c r="BX41449" s="2"/>
    </row>
    <row r="41450" spans="76:76">
      <c r="BX41450" s="2"/>
    </row>
    <row r="41451" spans="76:76">
      <c r="BX41451" s="2"/>
    </row>
    <row r="41452" spans="76:76">
      <c r="BX41452" s="2"/>
    </row>
    <row r="41453" spans="76:76">
      <c r="BX41453" s="2"/>
    </row>
    <row r="41454" spans="76:76">
      <c r="BX41454" s="2"/>
    </row>
    <row r="41455" spans="76:76">
      <c r="BX41455" s="2"/>
    </row>
    <row r="41456" spans="76:76">
      <c r="BX41456" s="2"/>
    </row>
    <row r="41457" spans="76:76">
      <c r="BX41457" s="2"/>
    </row>
    <row r="41458" spans="76:76">
      <c r="BX41458" s="2"/>
    </row>
    <row r="41459" spans="76:76">
      <c r="BX41459" s="2"/>
    </row>
    <row r="41460" spans="76:76">
      <c r="BX41460" s="2"/>
    </row>
    <row r="41461" spans="76:76">
      <c r="BX41461" s="2"/>
    </row>
    <row r="41462" spans="76:76">
      <c r="BX41462" s="2"/>
    </row>
    <row r="41463" spans="76:76">
      <c r="BX41463" s="2"/>
    </row>
    <row r="41464" spans="76:76">
      <c r="BX41464" s="2"/>
    </row>
    <row r="41465" spans="76:76">
      <c r="BX41465" s="2"/>
    </row>
    <row r="41466" spans="76:76">
      <c r="BX41466" s="2"/>
    </row>
    <row r="41467" spans="76:76">
      <c r="BX41467" s="2"/>
    </row>
    <row r="41468" spans="76:76">
      <c r="BX41468" s="2"/>
    </row>
    <row r="41469" spans="76:76">
      <c r="BX41469" s="2"/>
    </row>
    <row r="41470" spans="76:76">
      <c r="BX41470" s="2"/>
    </row>
    <row r="41471" spans="76:76">
      <c r="BX41471" s="2"/>
    </row>
    <row r="41472" spans="76:76">
      <c r="BX41472" s="2"/>
    </row>
    <row r="41473" spans="76:76">
      <c r="BX41473" s="2"/>
    </row>
    <row r="41474" spans="76:76">
      <c r="BX41474" s="2"/>
    </row>
    <row r="41475" spans="76:76">
      <c r="BX41475" s="2"/>
    </row>
    <row r="41476" spans="76:76">
      <c r="BX41476" s="2"/>
    </row>
    <row r="41477" spans="76:76">
      <c r="BX41477" s="2"/>
    </row>
    <row r="41478" spans="76:76">
      <c r="BX41478" s="2"/>
    </row>
    <row r="41479" spans="76:76">
      <c r="BX41479" s="2"/>
    </row>
    <row r="41480" spans="76:76">
      <c r="BX41480" s="2"/>
    </row>
    <row r="41481" spans="76:76">
      <c r="BX41481" s="2"/>
    </row>
    <row r="41482" spans="76:76">
      <c r="BX41482" s="2"/>
    </row>
    <row r="41483" spans="76:76">
      <c r="BX41483" s="2"/>
    </row>
    <row r="41484" spans="76:76">
      <c r="BX41484" s="2"/>
    </row>
    <row r="41485" spans="76:76">
      <c r="BX41485" s="2"/>
    </row>
    <row r="41486" spans="76:76">
      <c r="BX41486" s="2"/>
    </row>
    <row r="41487" spans="76:76">
      <c r="BX41487" s="2"/>
    </row>
    <row r="41488" spans="76:76">
      <c r="BX41488" s="2"/>
    </row>
    <row r="41489" spans="76:76">
      <c r="BX41489" s="2"/>
    </row>
    <row r="41490" spans="76:76">
      <c r="BX41490" s="2"/>
    </row>
    <row r="41491" spans="76:76">
      <c r="BX41491" s="2"/>
    </row>
    <row r="41492" spans="76:76">
      <c r="BX41492" s="2"/>
    </row>
    <row r="41493" spans="76:76">
      <c r="BX41493" s="2"/>
    </row>
    <row r="41494" spans="76:76">
      <c r="BX41494" s="2"/>
    </row>
    <row r="41495" spans="76:76">
      <c r="BX41495" s="2"/>
    </row>
    <row r="41496" spans="76:76">
      <c r="BX41496" s="2"/>
    </row>
    <row r="41497" spans="76:76">
      <c r="BX41497" s="2"/>
    </row>
    <row r="41498" spans="76:76">
      <c r="BX41498" s="2"/>
    </row>
    <row r="41499" spans="76:76">
      <c r="BX41499" s="2"/>
    </row>
    <row r="41500" spans="76:76">
      <c r="BX41500" s="2"/>
    </row>
    <row r="41501" spans="76:76">
      <c r="BX41501" s="2"/>
    </row>
    <row r="41502" spans="76:76">
      <c r="BX41502" s="2"/>
    </row>
    <row r="41503" spans="76:76">
      <c r="BX41503" s="2"/>
    </row>
    <row r="41504" spans="76:76">
      <c r="BX41504" s="2"/>
    </row>
    <row r="41505" spans="76:76">
      <c r="BX41505" s="2"/>
    </row>
    <row r="41506" spans="76:76">
      <c r="BX41506" s="2"/>
    </row>
    <row r="41507" spans="76:76">
      <c r="BX41507" s="2"/>
    </row>
    <row r="41508" spans="76:76">
      <c r="BX41508" s="2"/>
    </row>
    <row r="41509" spans="76:76">
      <c r="BX41509" s="2"/>
    </row>
    <row r="41510" spans="76:76">
      <c r="BX41510" s="2"/>
    </row>
    <row r="41511" spans="76:76">
      <c r="BX41511" s="2"/>
    </row>
    <row r="41512" spans="76:76">
      <c r="BX41512" s="2"/>
    </row>
    <row r="41513" spans="76:76">
      <c r="BX41513" s="2"/>
    </row>
    <row r="41514" spans="76:76">
      <c r="BX41514" s="2"/>
    </row>
    <row r="41515" spans="76:76">
      <c r="BX41515" s="2"/>
    </row>
    <row r="41516" spans="76:76">
      <c r="BX41516" s="2"/>
    </row>
    <row r="41517" spans="76:76">
      <c r="BX41517" s="2"/>
    </row>
    <row r="41518" spans="76:76">
      <c r="BX41518" s="2"/>
    </row>
    <row r="41519" spans="76:76">
      <c r="BX41519" s="2"/>
    </row>
    <row r="41520" spans="76:76">
      <c r="BX41520" s="2"/>
    </row>
    <row r="41521" spans="76:76">
      <c r="BX41521" s="2"/>
    </row>
    <row r="41522" spans="76:76">
      <c r="BX41522" s="2"/>
    </row>
    <row r="41523" spans="76:76">
      <c r="BX41523" s="2"/>
    </row>
    <row r="41524" spans="76:76">
      <c r="BX41524" s="2"/>
    </row>
    <row r="41525" spans="76:76">
      <c r="BX41525" s="2"/>
    </row>
    <row r="41526" spans="76:76">
      <c r="BX41526" s="2"/>
    </row>
    <row r="41527" spans="76:76">
      <c r="BX41527" s="2"/>
    </row>
    <row r="41528" spans="76:76">
      <c r="BX41528" s="2"/>
    </row>
    <row r="41529" spans="76:76">
      <c r="BX41529" s="2"/>
    </row>
    <row r="41530" spans="76:76">
      <c r="BX41530" s="2"/>
    </row>
    <row r="41531" spans="76:76">
      <c r="BX41531" s="2"/>
    </row>
    <row r="41532" spans="76:76">
      <c r="BX41532" s="2"/>
    </row>
    <row r="41533" spans="76:76">
      <c r="BX41533" s="2"/>
    </row>
    <row r="41534" spans="76:76">
      <c r="BX41534" s="2"/>
    </row>
    <row r="41535" spans="76:76">
      <c r="BX41535" s="2"/>
    </row>
    <row r="41536" spans="76:76">
      <c r="BX41536" s="2"/>
    </row>
    <row r="41537" spans="76:76">
      <c r="BX41537" s="2"/>
    </row>
    <row r="41538" spans="76:76">
      <c r="BX41538" s="2"/>
    </row>
    <row r="41539" spans="76:76">
      <c r="BX41539" s="2"/>
    </row>
    <row r="41540" spans="76:76">
      <c r="BX41540" s="2"/>
    </row>
    <row r="41541" spans="76:76">
      <c r="BX41541" s="2"/>
    </row>
    <row r="41542" spans="76:76">
      <c r="BX41542" s="2"/>
    </row>
    <row r="41543" spans="76:76">
      <c r="BX41543" s="2"/>
    </row>
    <row r="41544" spans="76:76">
      <c r="BX41544" s="2"/>
    </row>
    <row r="41545" spans="76:76">
      <c r="BX41545" s="2"/>
    </row>
    <row r="41546" spans="76:76">
      <c r="BX41546" s="2"/>
    </row>
    <row r="41547" spans="76:76">
      <c r="BX41547" s="2"/>
    </row>
    <row r="41548" spans="76:76">
      <c r="BX41548" s="2"/>
    </row>
    <row r="41549" spans="76:76">
      <c r="BX41549" s="2"/>
    </row>
    <row r="41550" spans="76:76">
      <c r="BX41550" s="2"/>
    </row>
    <row r="41551" spans="76:76">
      <c r="BX41551" s="2"/>
    </row>
    <row r="41552" spans="76:76">
      <c r="BX41552" s="2"/>
    </row>
    <row r="41553" spans="76:76">
      <c r="BX41553" s="2"/>
    </row>
    <row r="41554" spans="76:76">
      <c r="BX41554" s="2"/>
    </row>
    <row r="41555" spans="76:76">
      <c r="BX41555" s="2"/>
    </row>
    <row r="41556" spans="76:76">
      <c r="BX41556" s="2"/>
    </row>
    <row r="41557" spans="76:76">
      <c r="BX41557" s="2"/>
    </row>
    <row r="41558" spans="76:76">
      <c r="BX41558" s="2"/>
    </row>
    <row r="41559" spans="76:76">
      <c r="BX41559" s="2"/>
    </row>
    <row r="41560" spans="76:76">
      <c r="BX41560" s="2"/>
    </row>
    <row r="41561" spans="76:76">
      <c r="BX41561" s="2"/>
    </row>
    <row r="41562" spans="76:76">
      <c r="BX41562" s="2"/>
    </row>
    <row r="41563" spans="76:76">
      <c r="BX41563" s="2"/>
    </row>
    <row r="41564" spans="76:76">
      <c r="BX41564" s="2"/>
    </row>
    <row r="41565" spans="76:76">
      <c r="BX41565" s="2"/>
    </row>
    <row r="41566" spans="76:76">
      <c r="BX41566" s="2"/>
    </row>
    <row r="41567" spans="76:76">
      <c r="BX41567" s="2"/>
    </row>
    <row r="41568" spans="76:76">
      <c r="BX41568" s="2"/>
    </row>
    <row r="41569" spans="76:76">
      <c r="BX41569" s="2"/>
    </row>
    <row r="41570" spans="76:76">
      <c r="BX41570" s="2"/>
    </row>
    <row r="41571" spans="76:76">
      <c r="BX41571" s="2"/>
    </row>
    <row r="41572" spans="76:76">
      <c r="BX41572" s="2"/>
    </row>
    <row r="41573" spans="76:76">
      <c r="BX41573" s="2"/>
    </row>
    <row r="41574" spans="76:76">
      <c r="BX41574" s="2"/>
    </row>
    <row r="41575" spans="76:76">
      <c r="BX41575" s="2"/>
    </row>
    <row r="41576" spans="76:76">
      <c r="BX41576" s="2"/>
    </row>
    <row r="41577" spans="76:76">
      <c r="BX41577" s="2"/>
    </row>
    <row r="41578" spans="76:76">
      <c r="BX41578" s="2"/>
    </row>
    <row r="41579" spans="76:76">
      <c r="BX41579" s="2"/>
    </row>
    <row r="41580" spans="76:76">
      <c r="BX41580" s="2"/>
    </row>
    <row r="41581" spans="76:76">
      <c r="BX41581" s="2"/>
    </row>
    <row r="41582" spans="76:76">
      <c r="BX41582" s="2"/>
    </row>
    <row r="41583" spans="76:76">
      <c r="BX41583" s="2"/>
    </row>
    <row r="41584" spans="76:76">
      <c r="BX41584" s="2"/>
    </row>
    <row r="41585" spans="76:76">
      <c r="BX41585" s="2"/>
    </row>
    <row r="41586" spans="76:76">
      <c r="BX41586" s="2"/>
    </row>
    <row r="41587" spans="76:76">
      <c r="BX41587" s="2"/>
    </row>
    <row r="41588" spans="76:76">
      <c r="BX41588" s="2"/>
    </row>
    <row r="41589" spans="76:76">
      <c r="BX41589" s="2"/>
    </row>
    <row r="41590" spans="76:76">
      <c r="BX41590" s="2"/>
    </row>
    <row r="41591" spans="76:76">
      <c r="BX41591" s="2"/>
    </row>
    <row r="41592" spans="76:76">
      <c r="BX41592" s="2"/>
    </row>
    <row r="41593" spans="76:76">
      <c r="BX41593" s="2"/>
    </row>
    <row r="41594" spans="76:76">
      <c r="BX41594" s="2"/>
    </row>
    <row r="41595" spans="76:76">
      <c r="BX41595" s="2"/>
    </row>
    <row r="41596" spans="76:76">
      <c r="BX41596" s="2"/>
    </row>
    <row r="41597" spans="76:76">
      <c r="BX41597" s="2"/>
    </row>
    <row r="41598" spans="76:76">
      <c r="BX41598" s="2"/>
    </row>
    <row r="41599" spans="76:76">
      <c r="BX41599" s="2"/>
    </row>
    <row r="41600" spans="76:76">
      <c r="BX41600" s="2"/>
    </row>
    <row r="41601" spans="76:76">
      <c r="BX41601" s="2"/>
    </row>
    <row r="41602" spans="76:76">
      <c r="BX41602" s="2"/>
    </row>
    <row r="41603" spans="76:76">
      <c r="BX41603" s="2"/>
    </row>
    <row r="41604" spans="76:76">
      <c r="BX41604" s="2"/>
    </row>
    <row r="41605" spans="76:76">
      <c r="BX41605" s="2"/>
    </row>
    <row r="41606" spans="76:76">
      <c r="BX41606" s="2"/>
    </row>
    <row r="41607" spans="76:76">
      <c r="BX41607" s="2"/>
    </row>
    <row r="41608" spans="76:76">
      <c r="BX41608" s="2"/>
    </row>
    <row r="41609" spans="76:76">
      <c r="BX41609" s="2"/>
    </row>
    <row r="41610" spans="76:76">
      <c r="BX41610" s="2"/>
    </row>
    <row r="41611" spans="76:76">
      <c r="BX41611" s="2"/>
    </row>
    <row r="41612" spans="76:76">
      <c r="BX41612" s="2"/>
    </row>
    <row r="41613" spans="76:76">
      <c r="BX41613" s="2"/>
    </row>
    <row r="41614" spans="76:76">
      <c r="BX41614" s="2"/>
    </row>
    <row r="41615" spans="76:76">
      <c r="BX41615" s="2"/>
    </row>
    <row r="41616" spans="76:76">
      <c r="BX41616" s="2"/>
    </row>
    <row r="41617" spans="76:76">
      <c r="BX41617" s="2"/>
    </row>
    <row r="41618" spans="76:76">
      <c r="BX41618" s="2"/>
    </row>
    <row r="41619" spans="76:76">
      <c r="BX41619" s="2"/>
    </row>
    <row r="41620" spans="76:76">
      <c r="BX41620" s="2"/>
    </row>
    <row r="41621" spans="76:76">
      <c r="BX41621" s="2"/>
    </row>
    <row r="41622" spans="76:76">
      <c r="BX41622" s="2"/>
    </row>
    <row r="41623" spans="76:76">
      <c r="BX41623" s="2"/>
    </row>
    <row r="41624" spans="76:76">
      <c r="BX41624" s="2"/>
    </row>
    <row r="41625" spans="76:76">
      <c r="BX41625" s="2"/>
    </row>
    <row r="41626" spans="76:76">
      <c r="BX41626" s="2"/>
    </row>
    <row r="41627" spans="76:76">
      <c r="BX41627" s="2"/>
    </row>
    <row r="41628" spans="76:76">
      <c r="BX41628" s="2"/>
    </row>
    <row r="41629" spans="76:76">
      <c r="BX41629" s="2"/>
    </row>
    <row r="41630" spans="76:76">
      <c r="BX41630" s="2"/>
    </row>
    <row r="41631" spans="76:76">
      <c r="BX41631" s="2"/>
    </row>
    <row r="41632" spans="76:76">
      <c r="BX41632" s="2"/>
    </row>
    <row r="41633" spans="76:76">
      <c r="BX41633" s="2"/>
    </row>
    <row r="41634" spans="76:76">
      <c r="BX41634" s="2"/>
    </row>
    <row r="41635" spans="76:76">
      <c r="BX41635" s="2"/>
    </row>
    <row r="41636" spans="76:76">
      <c r="BX41636" s="2"/>
    </row>
    <row r="41637" spans="76:76">
      <c r="BX41637" s="2"/>
    </row>
    <row r="41638" spans="76:76">
      <c r="BX41638" s="2"/>
    </row>
    <row r="41639" spans="76:76">
      <c r="BX41639" s="2"/>
    </row>
    <row r="41640" spans="76:76">
      <c r="BX41640" s="2"/>
    </row>
    <row r="41641" spans="76:76">
      <c r="BX41641" s="2"/>
    </row>
    <row r="41642" spans="76:76">
      <c r="BX41642" s="2"/>
    </row>
    <row r="41643" spans="76:76">
      <c r="BX41643" s="2"/>
    </row>
    <row r="41644" spans="76:76">
      <c r="BX41644" s="2"/>
    </row>
    <row r="41645" spans="76:76">
      <c r="BX41645" s="2"/>
    </row>
    <row r="41646" spans="76:76">
      <c r="BX41646" s="2"/>
    </row>
    <row r="41647" spans="76:76">
      <c r="BX41647" s="2"/>
    </row>
    <row r="41648" spans="76:76">
      <c r="BX41648" s="2"/>
    </row>
    <row r="41649" spans="76:76">
      <c r="BX41649" s="2"/>
    </row>
    <row r="41650" spans="76:76">
      <c r="BX41650" s="2"/>
    </row>
    <row r="41651" spans="76:76">
      <c r="BX41651" s="2"/>
    </row>
    <row r="41652" spans="76:76">
      <c r="BX41652" s="2"/>
    </row>
    <row r="41653" spans="76:76">
      <c r="BX41653" s="2"/>
    </row>
    <row r="41654" spans="76:76">
      <c r="BX41654" s="2"/>
    </row>
    <row r="41655" spans="76:76">
      <c r="BX41655" s="2"/>
    </row>
    <row r="41656" spans="76:76">
      <c r="BX41656" s="2"/>
    </row>
    <row r="41657" spans="76:76">
      <c r="BX41657" s="2"/>
    </row>
    <row r="41658" spans="76:76">
      <c r="BX41658" s="2"/>
    </row>
    <row r="41659" spans="76:76">
      <c r="BX41659" s="2"/>
    </row>
    <row r="41660" spans="76:76">
      <c r="BX41660" s="2"/>
    </row>
    <row r="41661" spans="76:76">
      <c r="BX41661" s="2"/>
    </row>
    <row r="41662" spans="76:76">
      <c r="BX41662" s="2"/>
    </row>
    <row r="41663" spans="76:76">
      <c r="BX41663" s="2"/>
    </row>
    <row r="41664" spans="76:76">
      <c r="BX41664" s="2"/>
    </row>
    <row r="41665" spans="76:76">
      <c r="BX41665" s="2"/>
    </row>
    <row r="41666" spans="76:76">
      <c r="BX41666" s="2"/>
    </row>
    <row r="41667" spans="76:76">
      <c r="BX41667" s="2"/>
    </row>
    <row r="41668" spans="76:76">
      <c r="BX41668" s="2"/>
    </row>
    <row r="41669" spans="76:76">
      <c r="BX41669" s="2"/>
    </row>
    <row r="41670" spans="76:76">
      <c r="BX41670" s="2"/>
    </row>
    <row r="41671" spans="76:76">
      <c r="BX41671" s="2"/>
    </row>
    <row r="41672" spans="76:76">
      <c r="BX41672" s="2"/>
    </row>
    <row r="41673" spans="76:76">
      <c r="BX41673" s="2"/>
    </row>
    <row r="41674" spans="76:76">
      <c r="BX41674" s="2"/>
    </row>
    <row r="41675" spans="76:76">
      <c r="BX41675" s="2"/>
    </row>
    <row r="41676" spans="76:76">
      <c r="BX41676" s="2"/>
    </row>
    <row r="41677" spans="76:76">
      <c r="BX41677" s="2"/>
    </row>
    <row r="41678" spans="76:76">
      <c r="BX41678" s="2"/>
    </row>
    <row r="41679" spans="76:76">
      <c r="BX41679" s="2"/>
    </row>
    <row r="41680" spans="76:76">
      <c r="BX41680" s="2"/>
    </row>
    <row r="41681" spans="76:76">
      <c r="BX41681" s="2"/>
    </row>
    <row r="41682" spans="76:76">
      <c r="BX41682" s="2"/>
    </row>
    <row r="41683" spans="76:76">
      <c r="BX41683" s="2"/>
    </row>
    <row r="41684" spans="76:76">
      <c r="BX41684" s="2"/>
    </row>
    <row r="41685" spans="76:76">
      <c r="BX41685" s="2"/>
    </row>
    <row r="41686" spans="76:76">
      <c r="BX41686" s="2"/>
    </row>
    <row r="41687" spans="76:76">
      <c r="BX41687" s="2"/>
    </row>
    <row r="41688" spans="76:76">
      <c r="BX41688" s="2"/>
    </row>
    <row r="41689" spans="76:76">
      <c r="BX41689" s="2"/>
    </row>
    <row r="41690" spans="76:76">
      <c r="BX41690" s="2"/>
    </row>
    <row r="41691" spans="76:76">
      <c r="BX41691" s="2"/>
    </row>
    <row r="41692" spans="76:76">
      <c r="BX41692" s="2"/>
    </row>
    <row r="41693" spans="76:76">
      <c r="BX41693" s="2"/>
    </row>
    <row r="41694" spans="76:76">
      <c r="BX41694" s="2"/>
    </row>
    <row r="41695" spans="76:76">
      <c r="BX41695" s="2"/>
    </row>
    <row r="41696" spans="76:76">
      <c r="BX41696" s="2"/>
    </row>
    <row r="41697" spans="76:76">
      <c r="BX41697" s="2"/>
    </row>
    <row r="41698" spans="76:76">
      <c r="BX41698" s="2"/>
    </row>
    <row r="41699" spans="76:76">
      <c r="BX41699" s="2"/>
    </row>
    <row r="41700" spans="76:76">
      <c r="BX41700" s="2"/>
    </row>
    <row r="41701" spans="76:76">
      <c r="BX41701" s="2"/>
    </row>
    <row r="41702" spans="76:76">
      <c r="BX41702" s="2"/>
    </row>
    <row r="41703" spans="76:76">
      <c r="BX41703" s="2"/>
    </row>
    <row r="41704" spans="76:76">
      <c r="BX41704" s="2"/>
    </row>
    <row r="41705" spans="76:76">
      <c r="BX41705" s="2"/>
    </row>
    <row r="41706" spans="76:76">
      <c r="BX41706" s="2"/>
    </row>
    <row r="41707" spans="76:76">
      <c r="BX41707" s="2"/>
    </row>
    <row r="41708" spans="76:76">
      <c r="BX41708" s="2"/>
    </row>
    <row r="41709" spans="76:76">
      <c r="BX41709" s="2"/>
    </row>
    <row r="41710" spans="76:76">
      <c r="BX41710" s="2"/>
    </row>
    <row r="41711" spans="76:76">
      <c r="BX41711" s="2"/>
    </row>
    <row r="41712" spans="76:76">
      <c r="BX41712" s="2"/>
    </row>
    <row r="41713" spans="76:76">
      <c r="BX41713" s="2"/>
    </row>
    <row r="41714" spans="76:76">
      <c r="BX41714" s="2"/>
    </row>
    <row r="41715" spans="76:76">
      <c r="BX41715" s="2"/>
    </row>
    <row r="41716" spans="76:76">
      <c r="BX41716" s="2"/>
    </row>
    <row r="41717" spans="76:76">
      <c r="BX41717" s="2"/>
    </row>
    <row r="41718" spans="76:76">
      <c r="BX41718" s="2"/>
    </row>
    <row r="41719" spans="76:76">
      <c r="BX41719" s="2"/>
    </row>
    <row r="41720" spans="76:76">
      <c r="BX41720" s="2"/>
    </row>
    <row r="41721" spans="76:76">
      <c r="BX41721" s="2"/>
    </row>
    <row r="41722" spans="76:76">
      <c r="BX41722" s="2"/>
    </row>
    <row r="41723" spans="76:76">
      <c r="BX41723" s="2"/>
    </row>
    <row r="41724" spans="76:76">
      <c r="BX41724" s="2"/>
    </row>
    <row r="41725" spans="76:76">
      <c r="BX41725" s="2"/>
    </row>
    <row r="41726" spans="76:76">
      <c r="BX41726" s="2"/>
    </row>
    <row r="41727" spans="76:76">
      <c r="BX41727" s="2"/>
    </row>
    <row r="41728" spans="76:76">
      <c r="BX41728" s="2"/>
    </row>
    <row r="41729" spans="76:76">
      <c r="BX41729" s="2"/>
    </row>
    <row r="41730" spans="76:76">
      <c r="BX41730" s="2"/>
    </row>
    <row r="41731" spans="76:76">
      <c r="BX41731" s="2"/>
    </row>
    <row r="41732" spans="76:76">
      <c r="BX41732" s="2"/>
    </row>
    <row r="41733" spans="76:76">
      <c r="BX41733" s="2"/>
    </row>
    <row r="41734" spans="76:76">
      <c r="BX41734" s="2"/>
    </row>
    <row r="41735" spans="76:76">
      <c r="BX41735" s="2"/>
    </row>
    <row r="41736" spans="76:76">
      <c r="BX41736" s="2"/>
    </row>
    <row r="41737" spans="76:76">
      <c r="BX41737" s="2"/>
    </row>
    <row r="41738" spans="76:76">
      <c r="BX41738" s="2"/>
    </row>
    <row r="41739" spans="76:76">
      <c r="BX41739" s="2"/>
    </row>
    <row r="41740" spans="76:76">
      <c r="BX41740" s="2"/>
    </row>
    <row r="41741" spans="76:76">
      <c r="BX41741" s="2"/>
    </row>
    <row r="41742" spans="76:76">
      <c r="BX41742" s="2"/>
    </row>
    <row r="41743" spans="76:76">
      <c r="BX41743" s="2"/>
    </row>
    <row r="41744" spans="76:76">
      <c r="BX41744" s="2"/>
    </row>
    <row r="41745" spans="76:76">
      <c r="BX41745" s="2"/>
    </row>
    <row r="41746" spans="76:76">
      <c r="BX41746" s="2"/>
    </row>
    <row r="41747" spans="76:76">
      <c r="BX41747" s="2"/>
    </row>
    <row r="41748" spans="76:76">
      <c r="BX41748" s="2"/>
    </row>
    <row r="41749" spans="76:76">
      <c r="BX41749" s="2"/>
    </row>
    <row r="41750" spans="76:76">
      <c r="BX41750" s="2"/>
    </row>
    <row r="41751" spans="76:76">
      <c r="BX41751" s="2"/>
    </row>
    <row r="41752" spans="76:76">
      <c r="BX41752" s="2"/>
    </row>
    <row r="41753" spans="76:76">
      <c r="BX41753" s="2"/>
    </row>
    <row r="41754" spans="76:76">
      <c r="BX41754" s="2"/>
    </row>
    <row r="41755" spans="76:76">
      <c r="BX41755" s="2"/>
    </row>
    <row r="41756" spans="76:76">
      <c r="BX41756" s="2"/>
    </row>
    <row r="41757" spans="76:76">
      <c r="BX41757" s="2"/>
    </row>
    <row r="41758" spans="76:76">
      <c r="BX41758" s="2"/>
    </row>
    <row r="41759" spans="76:76">
      <c r="BX41759" s="2"/>
    </row>
    <row r="41760" spans="76:76">
      <c r="BX41760" s="2"/>
    </row>
    <row r="41761" spans="76:76">
      <c r="BX41761" s="2"/>
    </row>
    <row r="41762" spans="76:76">
      <c r="BX41762" s="2"/>
    </row>
    <row r="41763" spans="76:76">
      <c r="BX41763" s="2"/>
    </row>
    <row r="41764" spans="76:76">
      <c r="BX41764" s="2"/>
    </row>
    <row r="41765" spans="76:76">
      <c r="BX41765" s="2"/>
    </row>
    <row r="41766" spans="76:76">
      <c r="BX41766" s="2"/>
    </row>
    <row r="41767" spans="76:76">
      <c r="BX41767" s="2"/>
    </row>
    <row r="41768" spans="76:76">
      <c r="BX41768" s="2"/>
    </row>
    <row r="41769" spans="76:76">
      <c r="BX41769" s="2"/>
    </row>
    <row r="41770" spans="76:76">
      <c r="BX41770" s="2"/>
    </row>
    <row r="41771" spans="76:76">
      <c r="BX41771" s="2"/>
    </row>
    <row r="41772" spans="76:76">
      <c r="BX41772" s="2"/>
    </row>
    <row r="41773" spans="76:76">
      <c r="BX41773" s="2"/>
    </row>
    <row r="41774" spans="76:76">
      <c r="BX41774" s="2"/>
    </row>
    <row r="41775" spans="76:76">
      <c r="BX41775" s="2"/>
    </row>
    <row r="41776" spans="76:76">
      <c r="BX41776" s="2"/>
    </row>
    <row r="41777" spans="76:76">
      <c r="BX41777" s="2"/>
    </row>
    <row r="41778" spans="76:76">
      <c r="BX41778" s="2"/>
    </row>
    <row r="41779" spans="76:76">
      <c r="BX41779" s="2"/>
    </row>
    <row r="41780" spans="76:76">
      <c r="BX41780" s="2"/>
    </row>
    <row r="41781" spans="76:76">
      <c r="BX41781" s="2"/>
    </row>
    <row r="41782" spans="76:76">
      <c r="BX41782" s="2"/>
    </row>
    <row r="41783" spans="76:76">
      <c r="BX41783" s="2"/>
    </row>
    <row r="41784" spans="76:76">
      <c r="BX41784" s="2"/>
    </row>
    <row r="41785" spans="76:76">
      <c r="BX41785" s="2"/>
    </row>
    <row r="41786" spans="76:76">
      <c r="BX41786" s="2"/>
    </row>
    <row r="41787" spans="76:76">
      <c r="BX41787" s="2"/>
    </row>
    <row r="41788" spans="76:76">
      <c r="BX41788" s="2"/>
    </row>
    <row r="41789" spans="76:76">
      <c r="BX41789" s="2"/>
    </row>
    <row r="41790" spans="76:76">
      <c r="BX41790" s="2"/>
    </row>
    <row r="41791" spans="76:76">
      <c r="BX41791" s="2"/>
    </row>
    <row r="41792" spans="76:76">
      <c r="BX41792" s="2"/>
    </row>
    <row r="41793" spans="76:76">
      <c r="BX41793" s="2"/>
    </row>
    <row r="41794" spans="76:76">
      <c r="BX41794" s="2"/>
    </row>
    <row r="41795" spans="76:76">
      <c r="BX41795" s="2"/>
    </row>
    <row r="41796" spans="76:76">
      <c r="BX41796" s="2"/>
    </row>
    <row r="41797" spans="76:76">
      <c r="BX41797" s="2"/>
    </row>
    <row r="41798" spans="76:76">
      <c r="BX41798" s="2"/>
    </row>
    <row r="41799" spans="76:76">
      <c r="BX41799" s="2"/>
    </row>
    <row r="41800" spans="76:76">
      <c r="BX41800" s="2"/>
    </row>
    <row r="41801" spans="76:76">
      <c r="BX41801" s="2"/>
    </row>
    <row r="41802" spans="76:76">
      <c r="BX41802" s="2"/>
    </row>
    <row r="41803" spans="76:76">
      <c r="BX41803" s="2"/>
    </row>
    <row r="41804" spans="76:76">
      <c r="BX41804" s="2"/>
    </row>
    <row r="41805" spans="76:76">
      <c r="BX41805" s="2"/>
    </row>
    <row r="41806" spans="76:76">
      <c r="BX41806" s="2"/>
    </row>
    <row r="41807" spans="76:76">
      <c r="BX41807" s="2"/>
    </row>
    <row r="41808" spans="76:76">
      <c r="BX41808" s="2"/>
    </row>
    <row r="41809" spans="76:76">
      <c r="BX41809" s="2"/>
    </row>
    <row r="41810" spans="76:76">
      <c r="BX41810" s="2"/>
    </row>
    <row r="41811" spans="76:76">
      <c r="BX41811" s="2"/>
    </row>
    <row r="41812" spans="76:76">
      <c r="BX41812" s="2"/>
    </row>
    <row r="41813" spans="76:76">
      <c r="BX41813" s="2"/>
    </row>
    <row r="41814" spans="76:76">
      <c r="BX41814" s="2"/>
    </row>
    <row r="41815" spans="76:76">
      <c r="BX41815" s="2"/>
    </row>
    <row r="41816" spans="76:76">
      <c r="BX41816" s="2"/>
    </row>
    <row r="41817" spans="76:76">
      <c r="BX41817" s="2"/>
    </row>
    <row r="41818" spans="76:76">
      <c r="BX41818" s="2"/>
    </row>
    <row r="41819" spans="76:76">
      <c r="BX41819" s="2"/>
    </row>
    <row r="41820" spans="76:76">
      <c r="BX41820" s="2"/>
    </row>
    <row r="41821" spans="76:76">
      <c r="BX41821" s="2"/>
    </row>
    <row r="41822" spans="76:76">
      <c r="BX41822" s="2"/>
    </row>
    <row r="41823" spans="76:76">
      <c r="BX41823" s="2"/>
    </row>
    <row r="41824" spans="76:76">
      <c r="BX41824" s="2"/>
    </row>
    <row r="41825" spans="76:76">
      <c r="BX41825" s="2"/>
    </row>
    <row r="41826" spans="76:76">
      <c r="BX41826" s="2"/>
    </row>
    <row r="41827" spans="76:76">
      <c r="BX41827" s="2"/>
    </row>
    <row r="41828" spans="76:76">
      <c r="BX41828" s="2"/>
    </row>
    <row r="41829" spans="76:76">
      <c r="BX41829" s="2"/>
    </row>
    <row r="41830" spans="76:76">
      <c r="BX41830" s="2"/>
    </row>
    <row r="41831" spans="76:76">
      <c r="BX41831" s="2"/>
    </row>
    <row r="41832" spans="76:76">
      <c r="BX41832" s="2"/>
    </row>
    <row r="41833" spans="76:76">
      <c r="BX41833" s="2"/>
    </row>
    <row r="41834" spans="76:76">
      <c r="BX41834" s="2"/>
    </row>
    <row r="41835" spans="76:76">
      <c r="BX41835" s="2"/>
    </row>
    <row r="41836" spans="76:76">
      <c r="BX41836" s="2"/>
    </row>
    <row r="41837" spans="76:76">
      <c r="BX41837" s="2"/>
    </row>
    <row r="41838" spans="76:76">
      <c r="BX41838" s="2"/>
    </row>
    <row r="41839" spans="76:76">
      <c r="BX41839" s="2"/>
    </row>
    <row r="41840" spans="76:76">
      <c r="BX41840" s="2"/>
    </row>
    <row r="41841" spans="76:76">
      <c r="BX41841" s="2"/>
    </row>
    <row r="41842" spans="76:76">
      <c r="BX41842" s="2"/>
    </row>
    <row r="41843" spans="76:76">
      <c r="BX41843" s="2"/>
    </row>
    <row r="41844" spans="76:76">
      <c r="BX41844" s="2"/>
    </row>
    <row r="41845" spans="76:76">
      <c r="BX41845" s="2"/>
    </row>
    <row r="41846" spans="76:76">
      <c r="BX41846" s="2"/>
    </row>
    <row r="41847" spans="76:76">
      <c r="BX41847" s="2"/>
    </row>
    <row r="41848" spans="76:76">
      <c r="BX41848" s="2"/>
    </row>
    <row r="41849" spans="76:76">
      <c r="BX41849" s="2"/>
    </row>
    <row r="41850" spans="76:76">
      <c r="BX41850" s="2"/>
    </row>
    <row r="41851" spans="76:76">
      <c r="BX41851" s="2"/>
    </row>
    <row r="41852" spans="76:76">
      <c r="BX41852" s="2"/>
    </row>
    <row r="41853" spans="76:76">
      <c r="BX41853" s="2"/>
    </row>
    <row r="41854" spans="76:76">
      <c r="BX41854" s="2"/>
    </row>
    <row r="41855" spans="76:76">
      <c r="BX41855" s="2"/>
    </row>
    <row r="41856" spans="76:76">
      <c r="BX41856" s="2"/>
    </row>
    <row r="41857" spans="76:76">
      <c r="BX41857" s="2"/>
    </row>
    <row r="41858" spans="76:76">
      <c r="BX41858" s="2"/>
    </row>
    <row r="41859" spans="76:76">
      <c r="BX41859" s="2"/>
    </row>
    <row r="41860" spans="76:76">
      <c r="BX41860" s="2"/>
    </row>
    <row r="41861" spans="76:76">
      <c r="BX41861" s="2"/>
    </row>
    <row r="41862" spans="76:76">
      <c r="BX41862" s="2"/>
    </row>
    <row r="41863" spans="76:76">
      <c r="BX41863" s="2"/>
    </row>
    <row r="41864" spans="76:76">
      <c r="BX41864" s="2"/>
    </row>
    <row r="41865" spans="76:76">
      <c r="BX41865" s="2"/>
    </row>
    <row r="41866" spans="76:76">
      <c r="BX41866" s="2"/>
    </row>
    <row r="41867" spans="76:76">
      <c r="BX41867" s="2"/>
    </row>
    <row r="41868" spans="76:76">
      <c r="BX41868" s="2"/>
    </row>
    <row r="41869" spans="76:76">
      <c r="BX41869" s="2"/>
    </row>
    <row r="41870" spans="76:76">
      <c r="BX41870" s="2"/>
    </row>
    <row r="41871" spans="76:76">
      <c r="BX41871" s="2"/>
    </row>
    <row r="41872" spans="76:76">
      <c r="BX41872" s="2"/>
    </row>
    <row r="41873" spans="76:76">
      <c r="BX41873" s="2"/>
    </row>
    <row r="41874" spans="76:76">
      <c r="BX41874" s="2"/>
    </row>
    <row r="41875" spans="76:76">
      <c r="BX41875" s="2"/>
    </row>
    <row r="41876" spans="76:76">
      <c r="BX41876" s="2"/>
    </row>
    <row r="41877" spans="76:76">
      <c r="BX41877" s="2"/>
    </row>
    <row r="41878" spans="76:76">
      <c r="BX41878" s="2"/>
    </row>
    <row r="41879" spans="76:76">
      <c r="BX41879" s="2"/>
    </row>
    <row r="41880" spans="76:76">
      <c r="BX41880" s="2"/>
    </row>
    <row r="41881" spans="76:76">
      <c r="BX41881" s="2"/>
    </row>
    <row r="41882" spans="76:76">
      <c r="BX41882" s="2"/>
    </row>
    <row r="41883" spans="76:76">
      <c r="BX41883" s="2"/>
    </row>
    <row r="41884" spans="76:76">
      <c r="BX41884" s="2"/>
    </row>
    <row r="41885" spans="76:76">
      <c r="BX41885" s="2"/>
    </row>
    <row r="41886" spans="76:76">
      <c r="BX41886" s="2"/>
    </row>
    <row r="41887" spans="76:76">
      <c r="BX41887" s="2"/>
    </row>
    <row r="41888" spans="76:76">
      <c r="BX41888" s="2"/>
    </row>
    <row r="41889" spans="76:76">
      <c r="BX41889" s="2"/>
    </row>
    <row r="41890" spans="76:76">
      <c r="BX41890" s="2"/>
    </row>
    <row r="41891" spans="76:76">
      <c r="BX41891" s="2"/>
    </row>
    <row r="41892" spans="76:76">
      <c r="BX41892" s="2"/>
    </row>
    <row r="41893" spans="76:76">
      <c r="BX41893" s="2"/>
    </row>
    <row r="41894" spans="76:76">
      <c r="BX41894" s="2"/>
    </row>
    <row r="41895" spans="76:76">
      <c r="BX41895" s="2"/>
    </row>
    <row r="41896" spans="76:76">
      <c r="BX41896" s="2"/>
    </row>
    <row r="41897" spans="76:76">
      <c r="BX41897" s="2"/>
    </row>
    <row r="41898" spans="76:76">
      <c r="BX41898" s="2"/>
    </row>
    <row r="41899" spans="76:76">
      <c r="BX41899" s="2"/>
    </row>
    <row r="41900" spans="76:76">
      <c r="BX41900" s="2"/>
    </row>
    <row r="41901" spans="76:76">
      <c r="BX41901" s="2"/>
    </row>
    <row r="41902" spans="76:76">
      <c r="BX41902" s="2"/>
    </row>
    <row r="41903" spans="76:76">
      <c r="BX41903" s="2"/>
    </row>
    <row r="41904" spans="76:76">
      <c r="BX41904" s="2"/>
    </row>
    <row r="41905" spans="76:76">
      <c r="BX41905" s="2"/>
    </row>
    <row r="41906" spans="76:76">
      <c r="BX41906" s="2"/>
    </row>
    <row r="41907" spans="76:76">
      <c r="BX41907" s="2"/>
    </row>
    <row r="41908" spans="76:76">
      <c r="BX41908" s="2"/>
    </row>
    <row r="41909" spans="76:76">
      <c r="BX41909" s="2"/>
    </row>
    <row r="41910" spans="76:76">
      <c r="BX41910" s="2"/>
    </row>
    <row r="41911" spans="76:76">
      <c r="BX41911" s="2"/>
    </row>
    <row r="41912" spans="76:76">
      <c r="BX41912" s="2"/>
    </row>
    <row r="41913" spans="76:76">
      <c r="BX41913" s="2"/>
    </row>
    <row r="41914" spans="76:76">
      <c r="BX41914" s="2"/>
    </row>
    <row r="41915" spans="76:76">
      <c r="BX41915" s="2"/>
    </row>
    <row r="41916" spans="76:76">
      <c r="BX41916" s="2"/>
    </row>
    <row r="41917" spans="76:76">
      <c r="BX41917" s="2"/>
    </row>
    <row r="41918" spans="76:76">
      <c r="BX41918" s="2"/>
    </row>
    <row r="41919" spans="76:76">
      <c r="BX41919" s="2"/>
    </row>
    <row r="41920" spans="76:76">
      <c r="BX41920" s="2"/>
    </row>
    <row r="41921" spans="76:76">
      <c r="BX41921" s="2"/>
    </row>
    <row r="41922" spans="76:76">
      <c r="BX41922" s="2"/>
    </row>
    <row r="41923" spans="76:76">
      <c r="BX41923" s="2"/>
    </row>
    <row r="41924" spans="76:76">
      <c r="BX41924" s="2"/>
    </row>
    <row r="41925" spans="76:76">
      <c r="BX41925" s="2"/>
    </row>
    <row r="41926" spans="76:76">
      <c r="BX41926" s="2"/>
    </row>
    <row r="41927" spans="76:76">
      <c r="BX41927" s="2"/>
    </row>
    <row r="41928" spans="76:76">
      <c r="BX41928" s="2"/>
    </row>
    <row r="41929" spans="76:76">
      <c r="BX41929" s="2"/>
    </row>
    <row r="41930" spans="76:76">
      <c r="BX41930" s="2"/>
    </row>
    <row r="41931" spans="76:76">
      <c r="BX41931" s="2"/>
    </row>
    <row r="41932" spans="76:76">
      <c r="BX41932" s="2"/>
    </row>
    <row r="41933" spans="76:76">
      <c r="BX41933" s="2"/>
    </row>
    <row r="41934" spans="76:76">
      <c r="BX41934" s="2"/>
    </row>
    <row r="41935" spans="76:76">
      <c r="BX41935" s="2"/>
    </row>
    <row r="41936" spans="76:76">
      <c r="BX41936" s="2"/>
    </row>
    <row r="41937" spans="76:76">
      <c r="BX41937" s="2"/>
    </row>
    <row r="41938" spans="76:76">
      <c r="BX41938" s="2"/>
    </row>
    <row r="41939" spans="76:76">
      <c r="BX41939" s="2"/>
    </row>
    <row r="41940" spans="76:76">
      <c r="BX41940" s="2"/>
    </row>
    <row r="41941" spans="76:76">
      <c r="BX41941" s="2"/>
    </row>
    <row r="41942" spans="76:76">
      <c r="BX41942" s="2"/>
    </row>
    <row r="41943" spans="76:76">
      <c r="BX41943" s="2"/>
    </row>
    <row r="41944" spans="76:76">
      <c r="BX41944" s="2"/>
    </row>
    <row r="41945" spans="76:76">
      <c r="BX41945" s="2"/>
    </row>
    <row r="41946" spans="76:76">
      <c r="BX41946" s="2"/>
    </row>
    <row r="41947" spans="76:76">
      <c r="BX41947" s="2"/>
    </row>
    <row r="41948" spans="76:76">
      <c r="BX41948" s="2"/>
    </row>
    <row r="41949" spans="76:76">
      <c r="BX41949" s="2"/>
    </row>
    <row r="41950" spans="76:76">
      <c r="BX41950" s="2"/>
    </row>
    <row r="41951" spans="76:76">
      <c r="BX41951" s="2"/>
    </row>
    <row r="41952" spans="76:76">
      <c r="BX41952" s="2"/>
    </row>
    <row r="41953" spans="76:76">
      <c r="BX41953" s="2"/>
    </row>
    <row r="41954" spans="76:76">
      <c r="BX41954" s="2"/>
    </row>
    <row r="41955" spans="76:76">
      <c r="BX41955" s="2"/>
    </row>
    <row r="41956" spans="76:76">
      <c r="BX41956" s="2"/>
    </row>
    <row r="41957" spans="76:76">
      <c r="BX41957" s="2"/>
    </row>
    <row r="41958" spans="76:76">
      <c r="BX41958" s="2"/>
    </row>
    <row r="41959" spans="76:76">
      <c r="BX41959" s="2"/>
    </row>
    <row r="41960" spans="76:76">
      <c r="BX41960" s="2"/>
    </row>
    <row r="41961" spans="76:76">
      <c r="BX41961" s="2"/>
    </row>
    <row r="41962" spans="76:76">
      <c r="BX41962" s="2"/>
    </row>
    <row r="41963" spans="76:76">
      <c r="BX41963" s="2"/>
    </row>
    <row r="41964" spans="76:76">
      <c r="BX41964" s="2"/>
    </row>
    <row r="41965" spans="76:76">
      <c r="BX41965" s="2"/>
    </row>
    <row r="41966" spans="76:76">
      <c r="BX41966" s="2"/>
    </row>
    <row r="41967" spans="76:76">
      <c r="BX41967" s="2"/>
    </row>
    <row r="41968" spans="76:76">
      <c r="BX41968" s="2"/>
    </row>
    <row r="41969" spans="76:76">
      <c r="BX41969" s="2"/>
    </row>
    <row r="41970" spans="76:76">
      <c r="BX41970" s="2"/>
    </row>
    <row r="41971" spans="76:76">
      <c r="BX41971" s="2"/>
    </row>
    <row r="41972" spans="76:76">
      <c r="BX41972" s="2"/>
    </row>
    <row r="41973" spans="76:76">
      <c r="BX41973" s="2"/>
    </row>
    <row r="41974" spans="76:76">
      <c r="BX41974" s="2"/>
    </row>
    <row r="41975" spans="76:76">
      <c r="BX41975" s="2"/>
    </row>
    <row r="41976" spans="76:76">
      <c r="BX41976" s="2"/>
    </row>
    <row r="41977" spans="76:76">
      <c r="BX41977" s="2"/>
    </row>
    <row r="41978" spans="76:76">
      <c r="BX41978" s="2"/>
    </row>
    <row r="41979" spans="76:76">
      <c r="BX41979" s="2"/>
    </row>
    <row r="41980" spans="76:76">
      <c r="BX41980" s="2"/>
    </row>
    <row r="41981" spans="76:76">
      <c r="BX41981" s="2"/>
    </row>
    <row r="41982" spans="76:76">
      <c r="BX41982" s="2"/>
    </row>
    <row r="41983" spans="76:76">
      <c r="BX41983" s="2"/>
    </row>
    <row r="41984" spans="76:76">
      <c r="BX41984" s="2"/>
    </row>
    <row r="41985" spans="76:76">
      <c r="BX41985" s="2"/>
    </row>
    <row r="41986" spans="76:76">
      <c r="BX41986" s="2"/>
    </row>
    <row r="41987" spans="76:76">
      <c r="BX41987" s="2"/>
    </row>
    <row r="41988" spans="76:76">
      <c r="BX41988" s="2"/>
    </row>
    <row r="41989" spans="76:76">
      <c r="BX41989" s="2"/>
    </row>
    <row r="41990" spans="76:76">
      <c r="BX41990" s="2"/>
    </row>
    <row r="41991" spans="76:76">
      <c r="BX41991" s="2"/>
    </row>
    <row r="41992" spans="76:76">
      <c r="BX41992" s="2"/>
    </row>
    <row r="41993" spans="76:76">
      <c r="BX41993" s="2"/>
    </row>
    <row r="41994" spans="76:76">
      <c r="BX41994" s="2"/>
    </row>
    <row r="41995" spans="76:76">
      <c r="BX41995" s="2"/>
    </row>
    <row r="41996" spans="76:76">
      <c r="BX41996" s="2"/>
    </row>
    <row r="41997" spans="76:76">
      <c r="BX41997" s="2"/>
    </row>
    <row r="41998" spans="76:76">
      <c r="BX41998" s="2"/>
    </row>
    <row r="41999" spans="76:76">
      <c r="BX41999" s="2"/>
    </row>
    <row r="42000" spans="76:76">
      <c r="BX42000" s="2"/>
    </row>
    <row r="42001" spans="76:76">
      <c r="BX42001" s="2"/>
    </row>
    <row r="42002" spans="76:76">
      <c r="BX42002" s="2"/>
    </row>
    <row r="42003" spans="76:76">
      <c r="BX42003" s="2"/>
    </row>
    <row r="42004" spans="76:76">
      <c r="BX42004" s="2"/>
    </row>
    <row r="42005" spans="76:76">
      <c r="BX42005" s="2"/>
    </row>
    <row r="42006" spans="76:76">
      <c r="BX42006" s="2"/>
    </row>
    <row r="42007" spans="76:76">
      <c r="BX42007" s="2"/>
    </row>
    <row r="42008" spans="76:76">
      <c r="BX42008" s="2"/>
    </row>
    <row r="42009" spans="76:76">
      <c r="BX42009" s="2"/>
    </row>
    <row r="42010" spans="76:76">
      <c r="BX42010" s="2"/>
    </row>
    <row r="42011" spans="76:76">
      <c r="BX42011" s="2"/>
    </row>
    <row r="42012" spans="76:76">
      <c r="BX42012" s="2"/>
    </row>
    <row r="42013" spans="76:76">
      <c r="BX42013" s="2"/>
    </row>
    <row r="42014" spans="76:76">
      <c r="BX42014" s="2"/>
    </row>
    <row r="42015" spans="76:76">
      <c r="BX42015" s="2"/>
    </row>
    <row r="42016" spans="76:76">
      <c r="BX42016" s="2"/>
    </row>
    <row r="42017" spans="76:76">
      <c r="BX42017" s="2"/>
    </row>
    <row r="42018" spans="76:76">
      <c r="BX42018" s="2"/>
    </row>
    <row r="42019" spans="76:76">
      <c r="BX42019" s="2"/>
    </row>
    <row r="42020" spans="76:76">
      <c r="BX42020" s="2"/>
    </row>
    <row r="42021" spans="76:76">
      <c r="BX42021" s="2"/>
    </row>
    <row r="42022" spans="76:76">
      <c r="BX42022" s="2"/>
    </row>
    <row r="42023" spans="76:76">
      <c r="BX42023" s="2"/>
    </row>
    <row r="42024" spans="76:76">
      <c r="BX42024" s="2"/>
    </row>
    <row r="42025" spans="76:76">
      <c r="BX42025" s="2"/>
    </row>
    <row r="42026" spans="76:76">
      <c r="BX42026" s="2"/>
    </row>
    <row r="42027" spans="76:76">
      <c r="BX42027" s="2"/>
    </row>
    <row r="42028" spans="76:76">
      <c r="BX42028" s="2"/>
    </row>
    <row r="42029" spans="76:76">
      <c r="BX42029" s="2"/>
    </row>
    <row r="42030" spans="76:76">
      <c r="BX42030" s="2"/>
    </row>
    <row r="42031" spans="76:76">
      <c r="BX42031" s="2"/>
    </row>
    <row r="42032" spans="76:76">
      <c r="BX42032" s="2"/>
    </row>
    <row r="42033" spans="76:76">
      <c r="BX42033" s="2"/>
    </row>
    <row r="42034" spans="76:76">
      <c r="BX42034" s="2"/>
    </row>
    <row r="42035" spans="76:76">
      <c r="BX42035" s="2"/>
    </row>
    <row r="42036" spans="76:76">
      <c r="BX42036" s="2"/>
    </row>
    <row r="42037" spans="76:76">
      <c r="BX42037" s="2"/>
    </row>
    <row r="42038" spans="76:76">
      <c r="BX42038" s="2"/>
    </row>
    <row r="42039" spans="76:76">
      <c r="BX42039" s="2"/>
    </row>
    <row r="42040" spans="76:76">
      <c r="BX42040" s="2"/>
    </row>
    <row r="42041" spans="76:76">
      <c r="BX42041" s="2"/>
    </row>
    <row r="42042" spans="76:76">
      <c r="BX42042" s="2"/>
    </row>
    <row r="42043" spans="76:76">
      <c r="BX42043" s="2"/>
    </row>
    <row r="42044" spans="76:76">
      <c r="BX42044" s="2"/>
    </row>
    <row r="42045" spans="76:76">
      <c r="BX42045" s="2"/>
    </row>
    <row r="42046" spans="76:76">
      <c r="BX42046" s="2"/>
    </row>
    <row r="42047" spans="76:76">
      <c r="BX42047" s="2"/>
    </row>
    <row r="42048" spans="76:76">
      <c r="BX42048" s="2"/>
    </row>
    <row r="42049" spans="76:76">
      <c r="BX42049" s="2"/>
    </row>
    <row r="42050" spans="76:76">
      <c r="BX42050" s="2"/>
    </row>
    <row r="42051" spans="76:76">
      <c r="BX42051" s="2"/>
    </row>
    <row r="42052" spans="76:76">
      <c r="BX42052" s="2"/>
    </row>
    <row r="42053" spans="76:76">
      <c r="BX42053" s="2"/>
    </row>
    <row r="42054" spans="76:76">
      <c r="BX42054" s="2"/>
    </row>
    <row r="42055" spans="76:76">
      <c r="BX42055" s="2"/>
    </row>
    <row r="42056" spans="76:76">
      <c r="BX42056" s="2"/>
    </row>
    <row r="42057" spans="76:76">
      <c r="BX42057" s="2"/>
    </row>
    <row r="42058" spans="76:76">
      <c r="BX42058" s="2"/>
    </row>
    <row r="42059" spans="76:76">
      <c r="BX42059" s="2"/>
    </row>
    <row r="42060" spans="76:76">
      <c r="BX42060" s="2"/>
    </row>
    <row r="42061" spans="76:76">
      <c r="BX42061" s="2"/>
    </row>
    <row r="42062" spans="76:76">
      <c r="BX42062" s="2"/>
    </row>
    <row r="42063" spans="76:76">
      <c r="BX42063" s="2"/>
    </row>
    <row r="42064" spans="76:76">
      <c r="BX42064" s="2"/>
    </row>
    <row r="42065" spans="76:76">
      <c r="BX42065" s="2"/>
    </row>
    <row r="42066" spans="76:76">
      <c r="BX42066" s="2"/>
    </row>
    <row r="42067" spans="76:76">
      <c r="BX42067" s="2"/>
    </row>
    <row r="42068" spans="76:76">
      <c r="BX42068" s="2"/>
    </row>
    <row r="42069" spans="76:76">
      <c r="BX42069" s="2"/>
    </row>
    <row r="42070" spans="76:76">
      <c r="BX42070" s="2"/>
    </row>
    <row r="42071" spans="76:76">
      <c r="BX42071" s="2"/>
    </row>
    <row r="42072" spans="76:76">
      <c r="BX42072" s="2"/>
    </row>
    <row r="42073" spans="76:76">
      <c r="BX42073" s="2"/>
    </row>
    <row r="42074" spans="76:76">
      <c r="BX42074" s="2"/>
    </row>
    <row r="42075" spans="76:76">
      <c r="BX42075" s="2"/>
    </row>
    <row r="42076" spans="76:76">
      <c r="BX42076" s="2"/>
    </row>
    <row r="42077" spans="76:76">
      <c r="BX42077" s="2"/>
    </row>
    <row r="42078" spans="76:76">
      <c r="BX42078" s="2"/>
    </row>
    <row r="42079" spans="76:76">
      <c r="BX42079" s="2"/>
    </row>
    <row r="42080" spans="76:76">
      <c r="BX42080" s="2"/>
    </row>
    <row r="42081" spans="76:76">
      <c r="BX42081" s="2"/>
    </row>
    <row r="42082" spans="76:76">
      <c r="BX42082" s="2"/>
    </row>
    <row r="42083" spans="76:76">
      <c r="BX42083" s="2"/>
    </row>
    <row r="42084" spans="76:76">
      <c r="BX42084" s="2"/>
    </row>
    <row r="42085" spans="76:76">
      <c r="BX42085" s="2"/>
    </row>
    <row r="42086" spans="76:76">
      <c r="BX42086" s="2"/>
    </row>
    <row r="42087" spans="76:76">
      <c r="BX42087" s="2"/>
    </row>
    <row r="42088" spans="76:76">
      <c r="BX42088" s="2"/>
    </row>
    <row r="42089" spans="76:76">
      <c r="BX42089" s="2"/>
    </row>
    <row r="42090" spans="76:76">
      <c r="BX42090" s="2"/>
    </row>
    <row r="42091" spans="76:76">
      <c r="BX42091" s="2"/>
    </row>
    <row r="42092" spans="76:76">
      <c r="BX42092" s="2"/>
    </row>
    <row r="42093" spans="76:76">
      <c r="BX42093" s="2"/>
    </row>
    <row r="42094" spans="76:76">
      <c r="BX42094" s="2"/>
    </row>
    <row r="42095" spans="76:76">
      <c r="BX42095" s="2"/>
    </row>
    <row r="42096" spans="76:76">
      <c r="BX42096" s="2"/>
    </row>
    <row r="42097" spans="76:76">
      <c r="BX42097" s="2"/>
    </row>
    <row r="42098" spans="76:76">
      <c r="BX42098" s="2"/>
    </row>
    <row r="42099" spans="76:76">
      <c r="BX42099" s="2"/>
    </row>
    <row r="42100" spans="76:76">
      <c r="BX42100" s="2"/>
    </row>
    <row r="42101" spans="76:76">
      <c r="BX42101" s="2"/>
    </row>
    <row r="42102" spans="76:76">
      <c r="BX42102" s="2"/>
    </row>
    <row r="42103" spans="76:76">
      <c r="BX42103" s="2"/>
    </row>
    <row r="42104" spans="76:76">
      <c r="BX42104" s="2"/>
    </row>
    <row r="42105" spans="76:76">
      <c r="BX42105" s="2"/>
    </row>
    <row r="42106" spans="76:76">
      <c r="BX42106" s="2"/>
    </row>
    <row r="42107" spans="76:76">
      <c r="BX42107" s="2"/>
    </row>
    <row r="42108" spans="76:76">
      <c r="BX42108" s="2"/>
    </row>
    <row r="42109" spans="76:76">
      <c r="BX42109" s="2"/>
    </row>
    <row r="42110" spans="76:76">
      <c r="BX42110" s="2"/>
    </row>
    <row r="42111" spans="76:76">
      <c r="BX42111" s="2"/>
    </row>
    <row r="42112" spans="76:76">
      <c r="BX42112" s="2"/>
    </row>
    <row r="42113" spans="76:76">
      <c r="BX42113" s="2"/>
    </row>
    <row r="42114" spans="76:76">
      <c r="BX42114" s="2"/>
    </row>
    <row r="42115" spans="76:76">
      <c r="BX42115" s="2"/>
    </row>
    <row r="42116" spans="76:76">
      <c r="BX42116" s="2"/>
    </row>
    <row r="42117" spans="76:76">
      <c r="BX42117" s="2"/>
    </row>
    <row r="42118" spans="76:76">
      <c r="BX42118" s="2"/>
    </row>
    <row r="42119" spans="76:76">
      <c r="BX42119" s="2"/>
    </row>
    <row r="42120" spans="76:76">
      <c r="BX42120" s="2"/>
    </row>
    <row r="42121" spans="76:76">
      <c r="BX42121" s="2"/>
    </row>
    <row r="42122" spans="76:76">
      <c r="BX42122" s="2"/>
    </row>
    <row r="42123" spans="76:76">
      <c r="BX42123" s="2"/>
    </row>
    <row r="42124" spans="76:76">
      <c r="BX42124" s="2"/>
    </row>
    <row r="42125" spans="76:76">
      <c r="BX42125" s="2"/>
    </row>
    <row r="42126" spans="76:76">
      <c r="BX42126" s="2"/>
    </row>
    <row r="42127" spans="76:76">
      <c r="BX42127" s="2"/>
    </row>
    <row r="42128" spans="76:76">
      <c r="BX42128" s="2"/>
    </row>
    <row r="42129" spans="76:76">
      <c r="BX42129" s="2"/>
    </row>
    <row r="42130" spans="76:76">
      <c r="BX42130" s="2"/>
    </row>
    <row r="42131" spans="76:76">
      <c r="BX42131" s="2"/>
    </row>
    <row r="42132" spans="76:76">
      <c r="BX42132" s="2"/>
    </row>
    <row r="42133" spans="76:76">
      <c r="BX42133" s="2"/>
    </row>
    <row r="42134" spans="76:76">
      <c r="BX42134" s="2"/>
    </row>
    <row r="42135" spans="76:76">
      <c r="BX42135" s="2"/>
    </row>
    <row r="42136" spans="76:76">
      <c r="BX42136" s="2"/>
    </row>
    <row r="42137" spans="76:76">
      <c r="BX42137" s="2"/>
    </row>
    <row r="42138" spans="76:76">
      <c r="BX42138" s="2"/>
    </row>
    <row r="42139" spans="76:76">
      <c r="BX42139" s="2"/>
    </row>
    <row r="42140" spans="76:76">
      <c r="BX42140" s="2"/>
    </row>
    <row r="42141" spans="76:76">
      <c r="BX42141" s="2"/>
    </row>
    <row r="42142" spans="76:76">
      <c r="BX42142" s="2"/>
    </row>
    <row r="42143" spans="76:76">
      <c r="BX42143" s="2"/>
    </row>
    <row r="42144" spans="76:76">
      <c r="BX42144" s="2"/>
    </row>
    <row r="42145" spans="76:76">
      <c r="BX42145" s="2"/>
    </row>
    <row r="42146" spans="76:76">
      <c r="BX42146" s="2"/>
    </row>
    <row r="42147" spans="76:76">
      <c r="BX42147" s="2"/>
    </row>
    <row r="42148" spans="76:76">
      <c r="BX42148" s="2"/>
    </row>
    <row r="42149" spans="76:76">
      <c r="BX42149" s="2"/>
    </row>
    <row r="42150" spans="76:76">
      <c r="BX42150" s="2"/>
    </row>
    <row r="42151" spans="76:76">
      <c r="BX42151" s="2"/>
    </row>
    <row r="42152" spans="76:76">
      <c r="BX42152" s="2"/>
    </row>
    <row r="42153" spans="76:76">
      <c r="BX42153" s="2"/>
    </row>
    <row r="42154" spans="76:76">
      <c r="BX42154" s="2"/>
    </row>
    <row r="42155" spans="76:76">
      <c r="BX42155" s="2"/>
    </row>
    <row r="42156" spans="76:76">
      <c r="BX42156" s="2"/>
    </row>
    <row r="42157" spans="76:76">
      <c r="BX42157" s="2"/>
    </row>
    <row r="42158" spans="76:76">
      <c r="BX42158" s="2"/>
    </row>
    <row r="42159" spans="76:76">
      <c r="BX42159" s="2"/>
    </row>
    <row r="42160" spans="76:76">
      <c r="BX42160" s="2"/>
    </row>
    <row r="42161" spans="76:76">
      <c r="BX42161" s="2"/>
    </row>
    <row r="42162" spans="76:76">
      <c r="BX42162" s="2"/>
    </row>
    <row r="42163" spans="76:76">
      <c r="BX42163" s="2"/>
    </row>
    <row r="42164" spans="76:76">
      <c r="BX42164" s="2"/>
    </row>
    <row r="42165" spans="76:76">
      <c r="BX42165" s="2"/>
    </row>
    <row r="42166" spans="76:76">
      <c r="BX42166" s="2"/>
    </row>
    <row r="42167" spans="76:76">
      <c r="BX42167" s="2"/>
    </row>
    <row r="42168" spans="76:76">
      <c r="BX42168" s="2"/>
    </row>
    <row r="42169" spans="76:76">
      <c r="BX42169" s="2"/>
    </row>
    <row r="42170" spans="76:76">
      <c r="BX42170" s="2"/>
    </row>
    <row r="42171" spans="76:76">
      <c r="BX42171" s="2"/>
    </row>
    <row r="42172" spans="76:76">
      <c r="BX42172" s="2"/>
    </row>
    <row r="42173" spans="76:76">
      <c r="BX42173" s="2"/>
    </row>
    <row r="42174" spans="76:76">
      <c r="BX42174" s="2"/>
    </row>
    <row r="42175" spans="76:76">
      <c r="BX42175" s="2"/>
    </row>
    <row r="42176" spans="76:76">
      <c r="BX42176" s="2"/>
    </row>
    <row r="42177" spans="76:76">
      <c r="BX42177" s="2"/>
    </row>
    <row r="42178" spans="76:76">
      <c r="BX42178" s="2"/>
    </row>
    <row r="42179" spans="76:76">
      <c r="BX42179" s="2"/>
    </row>
    <row r="42180" spans="76:76">
      <c r="BX42180" s="2"/>
    </row>
    <row r="42181" spans="76:76">
      <c r="BX42181" s="2"/>
    </row>
    <row r="42182" spans="76:76">
      <c r="BX42182" s="2"/>
    </row>
    <row r="42183" spans="76:76">
      <c r="BX42183" s="2"/>
    </row>
    <row r="42184" spans="76:76">
      <c r="BX42184" s="2"/>
    </row>
    <row r="42185" spans="76:76">
      <c r="BX42185" s="2"/>
    </row>
    <row r="42186" spans="76:76">
      <c r="BX42186" s="2"/>
    </row>
    <row r="42187" spans="76:76">
      <c r="BX42187" s="2"/>
    </row>
    <row r="42188" spans="76:76">
      <c r="BX42188" s="2"/>
    </row>
    <row r="42189" spans="76:76">
      <c r="BX42189" s="2"/>
    </row>
    <row r="42190" spans="76:76">
      <c r="BX42190" s="2"/>
    </row>
    <row r="42191" spans="76:76">
      <c r="BX42191" s="2"/>
    </row>
    <row r="42192" spans="76:76">
      <c r="BX42192" s="2"/>
    </row>
    <row r="42193" spans="76:76">
      <c r="BX42193" s="2"/>
    </row>
    <row r="42194" spans="76:76">
      <c r="BX42194" s="2"/>
    </row>
    <row r="42195" spans="76:76">
      <c r="BX42195" s="2"/>
    </row>
    <row r="42196" spans="76:76">
      <c r="BX42196" s="2"/>
    </row>
    <row r="42197" spans="76:76">
      <c r="BX42197" s="2"/>
    </row>
    <row r="42198" spans="76:76">
      <c r="BX42198" s="2"/>
    </row>
    <row r="42199" spans="76:76">
      <c r="BX42199" s="2"/>
    </row>
    <row r="42200" spans="76:76">
      <c r="BX42200" s="2"/>
    </row>
    <row r="42201" spans="76:76">
      <c r="BX42201" s="2"/>
    </row>
    <row r="42202" spans="76:76">
      <c r="BX42202" s="2"/>
    </row>
    <row r="42203" spans="76:76">
      <c r="BX42203" s="2"/>
    </row>
    <row r="42204" spans="76:76">
      <c r="BX42204" s="2"/>
    </row>
    <row r="42205" spans="76:76">
      <c r="BX42205" s="2"/>
    </row>
    <row r="42206" spans="76:76">
      <c r="BX42206" s="2"/>
    </row>
    <row r="42207" spans="76:76">
      <c r="BX42207" s="2"/>
    </row>
    <row r="42208" spans="76:76">
      <c r="BX42208" s="2"/>
    </row>
    <row r="42209" spans="76:76">
      <c r="BX42209" s="2"/>
    </row>
    <row r="42210" spans="76:76">
      <c r="BX42210" s="2"/>
    </row>
    <row r="42211" spans="76:76">
      <c r="BX42211" s="2"/>
    </row>
    <row r="42212" spans="76:76">
      <c r="BX42212" s="2"/>
    </row>
    <row r="42213" spans="76:76">
      <c r="BX42213" s="2"/>
    </row>
    <row r="42214" spans="76:76">
      <c r="BX42214" s="2"/>
    </row>
    <row r="42215" spans="76:76">
      <c r="BX42215" s="2"/>
    </row>
    <row r="42216" spans="76:76">
      <c r="BX42216" s="2"/>
    </row>
    <row r="42217" spans="76:76">
      <c r="BX42217" s="2"/>
    </row>
    <row r="42218" spans="76:76">
      <c r="BX42218" s="2"/>
    </row>
    <row r="42219" spans="76:76">
      <c r="BX42219" s="2"/>
    </row>
    <row r="42220" spans="76:76">
      <c r="BX42220" s="2"/>
    </row>
    <row r="42221" spans="76:76">
      <c r="BX42221" s="2"/>
    </row>
    <row r="42222" spans="76:76">
      <c r="BX42222" s="2"/>
    </row>
    <row r="42223" spans="76:76">
      <c r="BX42223" s="2"/>
    </row>
    <row r="42224" spans="76:76">
      <c r="BX42224" s="2"/>
    </row>
    <row r="42225" spans="76:76">
      <c r="BX42225" s="2"/>
    </row>
    <row r="42226" spans="76:76">
      <c r="BX42226" s="2"/>
    </row>
    <row r="42227" spans="76:76">
      <c r="BX42227" s="2"/>
    </row>
    <row r="42228" spans="76:76">
      <c r="BX42228" s="2"/>
    </row>
    <row r="42229" spans="76:76">
      <c r="BX42229" s="2"/>
    </row>
    <row r="42230" spans="76:76">
      <c r="BX42230" s="2"/>
    </row>
    <row r="42231" spans="76:76">
      <c r="BX42231" s="2"/>
    </row>
    <row r="42232" spans="76:76">
      <c r="BX42232" s="2"/>
    </row>
    <row r="42233" spans="76:76">
      <c r="BX42233" s="2"/>
    </row>
    <row r="42234" spans="76:76">
      <c r="BX42234" s="2"/>
    </row>
    <row r="42235" spans="76:76">
      <c r="BX42235" s="2"/>
    </row>
    <row r="42236" spans="76:76">
      <c r="BX42236" s="2"/>
    </row>
    <row r="42237" spans="76:76">
      <c r="BX42237" s="2"/>
    </row>
    <row r="42238" spans="76:76">
      <c r="BX42238" s="2"/>
    </row>
    <row r="42239" spans="76:76">
      <c r="BX42239" s="2"/>
    </row>
    <row r="42240" spans="76:76">
      <c r="BX42240" s="2"/>
    </row>
    <row r="42241" spans="76:76">
      <c r="BX42241" s="2"/>
    </row>
    <row r="42242" spans="76:76">
      <c r="BX42242" s="2"/>
    </row>
    <row r="42243" spans="76:76">
      <c r="BX42243" s="2"/>
    </row>
    <row r="42244" spans="76:76">
      <c r="BX42244" s="2"/>
    </row>
    <row r="42245" spans="76:76">
      <c r="BX42245" s="2"/>
    </row>
    <row r="42246" spans="76:76">
      <c r="BX42246" s="2"/>
    </row>
    <row r="42247" spans="76:76">
      <c r="BX42247" s="2"/>
    </row>
    <row r="42248" spans="76:76">
      <c r="BX42248" s="2"/>
    </row>
    <row r="42249" spans="76:76">
      <c r="BX42249" s="2"/>
    </row>
    <row r="42250" spans="76:76">
      <c r="BX42250" s="2"/>
    </row>
    <row r="42251" spans="76:76">
      <c r="BX42251" s="2"/>
    </row>
    <row r="42252" spans="76:76">
      <c r="BX42252" s="2"/>
    </row>
    <row r="42253" spans="76:76">
      <c r="BX42253" s="2"/>
    </row>
    <row r="42254" spans="76:76">
      <c r="BX42254" s="2"/>
    </row>
    <row r="42255" spans="76:76">
      <c r="BX42255" s="2"/>
    </row>
    <row r="42256" spans="76:76">
      <c r="BX42256" s="2"/>
    </row>
    <row r="42257" spans="76:76">
      <c r="BX42257" s="2"/>
    </row>
    <row r="42258" spans="76:76">
      <c r="BX42258" s="2"/>
    </row>
    <row r="42259" spans="76:76">
      <c r="BX42259" s="2"/>
    </row>
    <row r="42260" spans="76:76">
      <c r="BX42260" s="2"/>
    </row>
    <row r="42261" spans="76:76">
      <c r="BX42261" s="2"/>
    </row>
    <row r="42262" spans="76:76">
      <c r="BX42262" s="2"/>
    </row>
    <row r="42263" spans="76:76">
      <c r="BX42263" s="2"/>
    </row>
    <row r="42264" spans="76:76">
      <c r="BX42264" s="2"/>
    </row>
    <row r="42265" spans="76:76">
      <c r="BX42265" s="2"/>
    </row>
    <row r="42266" spans="76:76">
      <c r="BX42266" s="2"/>
    </row>
    <row r="42267" spans="76:76">
      <c r="BX42267" s="2"/>
    </row>
    <row r="42268" spans="76:76">
      <c r="BX42268" s="2"/>
    </row>
    <row r="42269" spans="76:76">
      <c r="BX42269" s="2"/>
    </row>
    <row r="42270" spans="76:76">
      <c r="BX42270" s="2"/>
    </row>
    <row r="42271" spans="76:76">
      <c r="BX42271" s="2"/>
    </row>
    <row r="42272" spans="76:76">
      <c r="BX42272" s="2"/>
    </row>
    <row r="42273" spans="76:76">
      <c r="BX42273" s="2"/>
    </row>
    <row r="42274" spans="76:76">
      <c r="BX42274" s="2"/>
    </row>
    <row r="42275" spans="76:76">
      <c r="BX42275" s="2"/>
    </row>
    <row r="42276" spans="76:76">
      <c r="BX42276" s="2"/>
    </row>
    <row r="42277" spans="76:76">
      <c r="BX42277" s="2"/>
    </row>
    <row r="42278" spans="76:76">
      <c r="BX42278" s="2"/>
    </row>
    <row r="42279" spans="76:76">
      <c r="BX42279" s="2"/>
    </row>
    <row r="42280" spans="76:76">
      <c r="BX42280" s="2"/>
    </row>
    <row r="42281" spans="76:76">
      <c r="BX42281" s="2"/>
    </row>
    <row r="42282" spans="76:76">
      <c r="BX42282" s="2"/>
    </row>
    <row r="42283" spans="76:76">
      <c r="BX42283" s="2"/>
    </row>
    <row r="42284" spans="76:76">
      <c r="BX42284" s="2"/>
    </row>
    <row r="42285" spans="76:76">
      <c r="BX42285" s="2"/>
    </row>
    <row r="42286" spans="76:76">
      <c r="BX42286" s="2"/>
    </row>
    <row r="42287" spans="76:76">
      <c r="BX42287" s="2"/>
    </row>
    <row r="42288" spans="76:76">
      <c r="BX42288" s="2"/>
    </row>
    <row r="42289" spans="76:76">
      <c r="BX42289" s="2"/>
    </row>
    <row r="42290" spans="76:76">
      <c r="BX42290" s="2"/>
    </row>
    <row r="42291" spans="76:76">
      <c r="BX42291" s="2"/>
    </row>
    <row r="42292" spans="76:76">
      <c r="BX42292" s="2"/>
    </row>
    <row r="42293" spans="76:76">
      <c r="BX42293" s="2"/>
    </row>
    <row r="42294" spans="76:76">
      <c r="BX42294" s="2"/>
    </row>
    <row r="42295" spans="76:76">
      <c r="BX42295" s="2"/>
    </row>
    <row r="42296" spans="76:76">
      <c r="BX42296" s="2"/>
    </row>
    <row r="42297" spans="76:76">
      <c r="BX42297" s="2"/>
    </row>
    <row r="42298" spans="76:76">
      <c r="BX42298" s="2"/>
    </row>
    <row r="42299" spans="76:76">
      <c r="BX42299" s="2"/>
    </row>
    <row r="42300" spans="76:76">
      <c r="BX42300" s="2"/>
    </row>
    <row r="42301" spans="76:76">
      <c r="BX42301" s="2"/>
    </row>
    <row r="42302" spans="76:76">
      <c r="BX42302" s="2"/>
    </row>
    <row r="42303" spans="76:76">
      <c r="BX42303" s="2"/>
    </row>
    <row r="42304" spans="76:76">
      <c r="BX42304" s="2"/>
    </row>
    <row r="42305" spans="76:76">
      <c r="BX42305" s="2"/>
    </row>
    <row r="42306" spans="76:76">
      <c r="BX42306" s="2"/>
    </row>
    <row r="42307" spans="76:76">
      <c r="BX42307" s="2"/>
    </row>
    <row r="42308" spans="76:76">
      <c r="BX42308" s="2"/>
    </row>
    <row r="42309" spans="76:76">
      <c r="BX42309" s="2"/>
    </row>
    <row r="42310" spans="76:76">
      <c r="BX42310" s="2"/>
    </row>
    <row r="42311" spans="76:76">
      <c r="BX42311" s="2"/>
    </row>
    <row r="42312" spans="76:76">
      <c r="BX42312" s="2"/>
    </row>
    <row r="42313" spans="76:76">
      <c r="BX42313" s="2"/>
    </row>
    <row r="42314" spans="76:76">
      <c r="BX42314" s="2"/>
    </row>
    <row r="42315" spans="76:76">
      <c r="BX42315" s="2"/>
    </row>
    <row r="42316" spans="76:76">
      <c r="BX42316" s="2"/>
    </row>
    <row r="42317" spans="76:76">
      <c r="BX42317" s="2"/>
    </row>
    <row r="42318" spans="76:76">
      <c r="BX42318" s="2"/>
    </row>
    <row r="42319" spans="76:76">
      <c r="BX42319" s="2"/>
    </row>
    <row r="42320" spans="76:76">
      <c r="BX42320" s="2"/>
    </row>
    <row r="42321" spans="76:76">
      <c r="BX42321" s="2"/>
    </row>
    <row r="42322" spans="76:76">
      <c r="BX42322" s="2"/>
    </row>
    <row r="42323" spans="76:76">
      <c r="BX42323" s="2"/>
    </row>
    <row r="42324" spans="76:76">
      <c r="BX42324" s="2"/>
    </row>
    <row r="42325" spans="76:76">
      <c r="BX42325" s="2"/>
    </row>
    <row r="42326" spans="76:76">
      <c r="BX42326" s="2"/>
    </row>
    <row r="42327" spans="76:76">
      <c r="BX42327" s="2"/>
    </row>
    <row r="42328" spans="76:76">
      <c r="BX42328" s="2"/>
    </row>
    <row r="42329" spans="76:76">
      <c r="BX42329" s="2"/>
    </row>
    <row r="42330" spans="76:76">
      <c r="BX42330" s="2"/>
    </row>
    <row r="42331" spans="76:76">
      <c r="BX42331" s="2"/>
    </row>
    <row r="42332" spans="76:76">
      <c r="BX42332" s="2"/>
    </row>
    <row r="42333" spans="76:76">
      <c r="BX42333" s="2"/>
    </row>
    <row r="42334" spans="76:76">
      <c r="BX42334" s="2"/>
    </row>
    <row r="42335" spans="76:76">
      <c r="BX42335" s="2"/>
    </row>
    <row r="42336" spans="76:76">
      <c r="BX42336" s="2"/>
    </row>
    <row r="42337" spans="76:76">
      <c r="BX42337" s="2"/>
    </row>
    <row r="42338" spans="76:76">
      <c r="BX42338" s="2"/>
    </row>
    <row r="42339" spans="76:76">
      <c r="BX42339" s="2"/>
    </row>
    <row r="42340" spans="76:76">
      <c r="BX42340" s="2"/>
    </row>
    <row r="42341" spans="76:76">
      <c r="BX42341" s="2"/>
    </row>
    <row r="42342" spans="76:76">
      <c r="BX42342" s="2"/>
    </row>
    <row r="42343" spans="76:76">
      <c r="BX42343" s="2"/>
    </row>
    <row r="42344" spans="76:76">
      <c r="BX42344" s="2"/>
    </row>
    <row r="42345" spans="76:76">
      <c r="BX42345" s="2"/>
    </row>
    <row r="42346" spans="76:76">
      <c r="BX42346" s="2"/>
    </row>
    <row r="42347" spans="76:76">
      <c r="BX42347" s="2"/>
    </row>
    <row r="42348" spans="76:76">
      <c r="BX42348" s="2"/>
    </row>
    <row r="42349" spans="76:76">
      <c r="BX42349" s="2"/>
    </row>
    <row r="42350" spans="76:76">
      <c r="BX42350" s="2"/>
    </row>
    <row r="42351" spans="76:76">
      <c r="BX42351" s="2"/>
    </row>
    <row r="42352" spans="76:76">
      <c r="BX42352" s="2"/>
    </row>
    <row r="42353" spans="76:76">
      <c r="BX42353" s="2"/>
    </row>
    <row r="42354" spans="76:76">
      <c r="BX42354" s="2"/>
    </row>
    <row r="42355" spans="76:76">
      <c r="BX42355" s="2"/>
    </row>
    <row r="42356" spans="76:76">
      <c r="BX42356" s="2"/>
    </row>
    <row r="42357" spans="76:76">
      <c r="BX42357" s="2"/>
    </row>
    <row r="42358" spans="76:76">
      <c r="BX42358" s="2"/>
    </row>
    <row r="42359" spans="76:76">
      <c r="BX42359" s="2"/>
    </row>
    <row r="42360" spans="76:76">
      <c r="BX42360" s="2"/>
    </row>
    <row r="42361" spans="76:76">
      <c r="BX42361" s="2"/>
    </row>
    <row r="42362" spans="76:76">
      <c r="BX42362" s="2"/>
    </row>
    <row r="42363" spans="76:76">
      <c r="BX42363" s="2"/>
    </row>
    <row r="42364" spans="76:76">
      <c r="BX42364" s="2"/>
    </row>
    <row r="42365" spans="76:76">
      <c r="BX42365" s="2"/>
    </row>
    <row r="42366" spans="76:76">
      <c r="BX42366" s="2"/>
    </row>
    <row r="42367" spans="76:76">
      <c r="BX42367" s="2"/>
    </row>
    <row r="42368" spans="76:76">
      <c r="BX42368" s="2"/>
    </row>
    <row r="42369" spans="76:76">
      <c r="BX42369" s="2"/>
    </row>
    <row r="42370" spans="76:76">
      <c r="BX42370" s="2"/>
    </row>
    <row r="42371" spans="76:76">
      <c r="BX42371" s="2"/>
    </row>
    <row r="42372" spans="76:76">
      <c r="BX42372" s="2"/>
    </row>
    <row r="42373" spans="76:76">
      <c r="BX42373" s="2"/>
    </row>
    <row r="42374" spans="76:76">
      <c r="BX42374" s="2"/>
    </row>
    <row r="42375" spans="76:76">
      <c r="BX42375" s="2"/>
    </row>
    <row r="42376" spans="76:76">
      <c r="BX42376" s="2"/>
    </row>
    <row r="42377" spans="76:76">
      <c r="BX42377" s="2"/>
    </row>
    <row r="42378" spans="76:76">
      <c r="BX42378" s="2"/>
    </row>
    <row r="42379" spans="76:76">
      <c r="BX42379" s="2"/>
    </row>
    <row r="42380" spans="76:76">
      <c r="BX42380" s="2"/>
    </row>
    <row r="42381" spans="76:76">
      <c r="BX42381" s="2"/>
    </row>
    <row r="42382" spans="76:76">
      <c r="BX42382" s="2"/>
    </row>
    <row r="42383" spans="76:76">
      <c r="BX42383" s="2"/>
    </row>
    <row r="42384" spans="76:76">
      <c r="BX42384" s="2"/>
    </row>
    <row r="42385" spans="76:76">
      <c r="BX42385" s="2"/>
    </row>
    <row r="42386" spans="76:76">
      <c r="BX42386" s="2"/>
    </row>
    <row r="42387" spans="76:76">
      <c r="BX42387" s="2"/>
    </row>
    <row r="42388" spans="76:76">
      <c r="BX42388" s="2"/>
    </row>
    <row r="42389" spans="76:76">
      <c r="BX42389" s="2"/>
    </row>
    <row r="42390" spans="76:76">
      <c r="BX42390" s="2"/>
    </row>
    <row r="42391" spans="76:76">
      <c r="BX42391" s="2"/>
    </row>
    <row r="42392" spans="76:76">
      <c r="BX42392" s="2"/>
    </row>
    <row r="42393" spans="76:76">
      <c r="BX42393" s="2"/>
    </row>
    <row r="42394" spans="76:76">
      <c r="BX42394" s="2"/>
    </row>
    <row r="42395" spans="76:76">
      <c r="BX42395" s="2"/>
    </row>
    <row r="42396" spans="76:76">
      <c r="BX42396" s="2"/>
    </row>
    <row r="42397" spans="76:76">
      <c r="BX42397" s="2"/>
    </row>
    <row r="42398" spans="76:76">
      <c r="BX42398" s="2"/>
    </row>
    <row r="42399" spans="76:76">
      <c r="BX42399" s="2"/>
    </row>
    <row r="42400" spans="76:76">
      <c r="BX42400" s="2"/>
    </row>
    <row r="42401" spans="76:76">
      <c r="BX42401" s="2"/>
    </row>
    <row r="42402" spans="76:76">
      <c r="BX42402" s="2"/>
    </row>
    <row r="42403" spans="76:76">
      <c r="BX42403" s="2"/>
    </row>
    <row r="42404" spans="76:76">
      <c r="BX42404" s="2"/>
    </row>
    <row r="42405" spans="76:76">
      <c r="BX42405" s="2"/>
    </row>
    <row r="42406" spans="76:76">
      <c r="BX42406" s="2"/>
    </row>
    <row r="42407" spans="76:76">
      <c r="BX42407" s="2"/>
    </row>
    <row r="42408" spans="76:76">
      <c r="BX42408" s="2"/>
    </row>
    <row r="42409" spans="76:76">
      <c r="BX42409" s="2"/>
    </row>
    <row r="42410" spans="76:76">
      <c r="BX42410" s="2"/>
    </row>
    <row r="42411" spans="76:76">
      <c r="BX42411" s="2"/>
    </row>
    <row r="42412" spans="76:76">
      <c r="BX42412" s="2"/>
    </row>
    <row r="42413" spans="76:76">
      <c r="BX42413" s="2"/>
    </row>
    <row r="42414" spans="76:76">
      <c r="BX42414" s="2"/>
    </row>
    <row r="42415" spans="76:76">
      <c r="BX42415" s="2"/>
    </row>
    <row r="42416" spans="76:76">
      <c r="BX42416" s="2"/>
    </row>
    <row r="42417" spans="76:76">
      <c r="BX42417" s="2"/>
    </row>
    <row r="42418" spans="76:76">
      <c r="BX42418" s="2"/>
    </row>
    <row r="42419" spans="76:76">
      <c r="BX42419" s="2"/>
    </row>
    <row r="42420" spans="76:76">
      <c r="BX42420" s="2"/>
    </row>
    <row r="42421" spans="76:76">
      <c r="BX42421" s="2"/>
    </row>
    <row r="42422" spans="76:76">
      <c r="BX42422" s="2"/>
    </row>
    <row r="42423" spans="76:76">
      <c r="BX42423" s="2"/>
    </row>
    <row r="42424" spans="76:76">
      <c r="BX42424" s="2"/>
    </row>
    <row r="42425" spans="76:76">
      <c r="BX42425" s="2"/>
    </row>
    <row r="42426" spans="76:76">
      <c r="BX42426" s="2"/>
    </row>
    <row r="42427" spans="76:76">
      <c r="BX42427" s="2"/>
    </row>
    <row r="42428" spans="76:76">
      <c r="BX42428" s="2"/>
    </row>
    <row r="42429" spans="76:76">
      <c r="BX42429" s="2"/>
    </row>
    <row r="42430" spans="76:76">
      <c r="BX42430" s="2"/>
    </row>
    <row r="42431" spans="76:76">
      <c r="BX42431" s="2"/>
    </row>
    <row r="42432" spans="76:76">
      <c r="BX42432" s="2"/>
    </row>
    <row r="42433" spans="76:76">
      <c r="BX42433" s="2"/>
    </row>
    <row r="42434" spans="76:76">
      <c r="BX42434" s="2"/>
    </row>
    <row r="42435" spans="76:76">
      <c r="BX42435" s="2"/>
    </row>
    <row r="42436" spans="76:76">
      <c r="BX42436" s="2"/>
    </row>
    <row r="42437" spans="76:76">
      <c r="BX42437" s="2"/>
    </row>
    <row r="42438" spans="76:76">
      <c r="BX42438" s="2"/>
    </row>
    <row r="42439" spans="76:76">
      <c r="BX42439" s="2"/>
    </row>
    <row r="42440" spans="76:76">
      <c r="BX42440" s="2"/>
    </row>
    <row r="42441" spans="76:76">
      <c r="BX42441" s="2"/>
    </row>
    <row r="42442" spans="76:76">
      <c r="BX42442" s="2"/>
    </row>
    <row r="42443" spans="76:76">
      <c r="BX42443" s="2"/>
    </row>
    <row r="42444" spans="76:76">
      <c r="BX42444" s="2"/>
    </row>
    <row r="42445" spans="76:76">
      <c r="BX42445" s="2"/>
    </row>
    <row r="42446" spans="76:76">
      <c r="BX42446" s="2"/>
    </row>
    <row r="42447" spans="76:76">
      <c r="BX42447" s="2"/>
    </row>
    <row r="42448" spans="76:76">
      <c r="BX42448" s="2"/>
    </row>
    <row r="42449" spans="76:76">
      <c r="BX42449" s="2"/>
    </row>
    <row r="42450" spans="76:76">
      <c r="BX42450" s="2"/>
    </row>
    <row r="42451" spans="76:76">
      <c r="BX42451" s="2"/>
    </row>
    <row r="42452" spans="76:76">
      <c r="BX42452" s="2"/>
    </row>
    <row r="42453" spans="76:76">
      <c r="BX42453" s="2"/>
    </row>
    <row r="42454" spans="76:76">
      <c r="BX42454" s="2"/>
    </row>
    <row r="42455" spans="76:76">
      <c r="BX42455" s="2"/>
    </row>
    <row r="42456" spans="76:76">
      <c r="BX42456" s="2"/>
    </row>
    <row r="42457" spans="76:76">
      <c r="BX42457" s="2"/>
    </row>
    <row r="42458" spans="76:76">
      <c r="BX42458" s="2"/>
    </row>
    <row r="42459" spans="76:76">
      <c r="BX42459" s="2"/>
    </row>
    <row r="42460" spans="76:76">
      <c r="BX42460" s="2"/>
    </row>
    <row r="42461" spans="76:76">
      <c r="BX42461" s="2"/>
    </row>
    <row r="42462" spans="76:76">
      <c r="BX42462" s="2"/>
    </row>
    <row r="42463" spans="76:76">
      <c r="BX42463" s="2"/>
    </row>
    <row r="42464" spans="76:76">
      <c r="BX42464" s="2"/>
    </row>
    <row r="42465" spans="76:76">
      <c r="BX42465" s="2"/>
    </row>
    <row r="42466" spans="76:76">
      <c r="BX42466" s="2"/>
    </row>
    <row r="42467" spans="76:76">
      <c r="BX42467" s="2"/>
    </row>
    <row r="42468" spans="76:76">
      <c r="BX42468" s="2"/>
    </row>
    <row r="42469" spans="76:76">
      <c r="BX42469" s="2"/>
    </row>
    <row r="42470" spans="76:76">
      <c r="BX42470" s="2"/>
    </row>
    <row r="42471" spans="76:76">
      <c r="BX42471" s="2"/>
    </row>
    <row r="42472" spans="76:76">
      <c r="BX42472" s="2"/>
    </row>
    <row r="42473" spans="76:76">
      <c r="BX42473" s="2"/>
    </row>
    <row r="42474" spans="76:76">
      <c r="BX42474" s="2"/>
    </row>
    <row r="42475" spans="76:76">
      <c r="BX42475" s="2"/>
    </row>
    <row r="42476" spans="76:76">
      <c r="BX42476" s="2"/>
    </row>
    <row r="42477" spans="76:76">
      <c r="BX42477" s="2"/>
    </row>
    <row r="42478" spans="76:76">
      <c r="BX42478" s="2"/>
    </row>
    <row r="42479" spans="76:76">
      <c r="BX42479" s="2"/>
    </row>
    <row r="42480" spans="76:76">
      <c r="BX42480" s="2"/>
    </row>
    <row r="42481" spans="76:76">
      <c r="BX42481" s="2"/>
    </row>
    <row r="42482" spans="76:76">
      <c r="BX42482" s="2"/>
    </row>
    <row r="42483" spans="76:76">
      <c r="BX42483" s="2"/>
    </row>
    <row r="42484" spans="76:76">
      <c r="BX42484" s="2"/>
    </row>
    <row r="42485" spans="76:76">
      <c r="BX42485" s="2"/>
    </row>
    <row r="42486" spans="76:76">
      <c r="BX42486" s="2"/>
    </row>
    <row r="42487" spans="76:76">
      <c r="BX42487" s="2"/>
    </row>
    <row r="42488" spans="76:76">
      <c r="BX42488" s="2"/>
    </row>
    <row r="42489" spans="76:76">
      <c r="BX42489" s="2"/>
    </row>
    <row r="42490" spans="76:76">
      <c r="BX42490" s="2"/>
    </row>
    <row r="42491" spans="76:76">
      <c r="BX42491" s="2"/>
    </row>
    <row r="42492" spans="76:76">
      <c r="BX42492" s="2"/>
    </row>
    <row r="42493" spans="76:76">
      <c r="BX42493" s="2"/>
    </row>
    <row r="42494" spans="76:76">
      <c r="BX42494" s="2"/>
    </row>
    <row r="42495" spans="76:76">
      <c r="BX42495" s="2"/>
    </row>
    <row r="42496" spans="76:76">
      <c r="BX42496" s="2"/>
    </row>
    <row r="42497" spans="76:76">
      <c r="BX42497" s="2"/>
    </row>
    <row r="42498" spans="76:76">
      <c r="BX42498" s="2"/>
    </row>
    <row r="42499" spans="76:76">
      <c r="BX42499" s="2"/>
    </row>
    <row r="42500" spans="76:76">
      <c r="BX42500" s="2"/>
    </row>
    <row r="42501" spans="76:76">
      <c r="BX42501" s="2"/>
    </row>
    <row r="42502" spans="76:76">
      <c r="BX42502" s="2"/>
    </row>
    <row r="42503" spans="76:76">
      <c r="BX42503" s="2"/>
    </row>
    <row r="42504" spans="76:76">
      <c r="BX42504" s="2"/>
    </row>
    <row r="42505" spans="76:76">
      <c r="BX42505" s="2"/>
    </row>
    <row r="42506" spans="76:76">
      <c r="BX42506" s="2"/>
    </row>
    <row r="42507" spans="76:76">
      <c r="BX42507" s="2"/>
    </row>
    <row r="42508" spans="76:76">
      <c r="BX42508" s="2"/>
    </row>
    <row r="42509" spans="76:76">
      <c r="BX42509" s="2"/>
    </row>
    <row r="42510" spans="76:76">
      <c r="BX42510" s="2"/>
    </row>
    <row r="42511" spans="76:76">
      <c r="BX42511" s="2"/>
    </row>
    <row r="42512" spans="76:76">
      <c r="BX42512" s="2"/>
    </row>
    <row r="42513" spans="76:76">
      <c r="BX42513" s="2"/>
    </row>
    <row r="42514" spans="76:76">
      <c r="BX42514" s="2"/>
    </row>
    <row r="42515" spans="76:76">
      <c r="BX42515" s="2"/>
    </row>
    <row r="42516" spans="76:76">
      <c r="BX42516" s="2"/>
    </row>
    <row r="42517" spans="76:76">
      <c r="BX42517" s="2"/>
    </row>
    <row r="42518" spans="76:76">
      <c r="BX42518" s="2"/>
    </row>
    <row r="42519" spans="76:76">
      <c r="BX42519" s="2"/>
    </row>
    <row r="42520" spans="76:76">
      <c r="BX42520" s="2"/>
    </row>
    <row r="42521" spans="76:76">
      <c r="BX42521" s="2"/>
    </row>
    <row r="42522" spans="76:76">
      <c r="BX42522" s="2"/>
    </row>
    <row r="42523" spans="76:76">
      <c r="BX42523" s="2"/>
    </row>
    <row r="42524" spans="76:76">
      <c r="BX42524" s="2"/>
    </row>
    <row r="42525" spans="76:76">
      <c r="BX42525" s="2"/>
    </row>
    <row r="42526" spans="76:76">
      <c r="BX42526" s="2"/>
    </row>
    <row r="42527" spans="76:76">
      <c r="BX42527" s="2"/>
    </row>
    <row r="42528" spans="76:76">
      <c r="BX42528" s="2"/>
    </row>
    <row r="42529" spans="76:76">
      <c r="BX42529" s="2"/>
    </row>
    <row r="42530" spans="76:76">
      <c r="BX42530" s="2"/>
    </row>
    <row r="42531" spans="76:76">
      <c r="BX42531" s="2"/>
    </row>
    <row r="42532" spans="76:76">
      <c r="BX42532" s="2"/>
    </row>
    <row r="42533" spans="76:76">
      <c r="BX42533" s="2"/>
    </row>
    <row r="42534" spans="76:76">
      <c r="BX42534" s="2"/>
    </row>
    <row r="42535" spans="76:76">
      <c r="BX42535" s="2"/>
    </row>
    <row r="42536" spans="76:76">
      <c r="BX42536" s="2"/>
    </row>
    <row r="42537" spans="76:76">
      <c r="BX42537" s="2"/>
    </row>
    <row r="42538" spans="76:76">
      <c r="BX42538" s="2"/>
    </row>
    <row r="42539" spans="76:76">
      <c r="BX42539" s="2"/>
    </row>
    <row r="42540" spans="76:76">
      <c r="BX42540" s="2"/>
    </row>
    <row r="42541" spans="76:76">
      <c r="BX42541" s="2"/>
    </row>
    <row r="42542" spans="76:76">
      <c r="BX42542" s="2"/>
    </row>
    <row r="42543" spans="76:76">
      <c r="BX42543" s="2"/>
    </row>
    <row r="42544" spans="76:76">
      <c r="BX42544" s="2"/>
    </row>
    <row r="42545" spans="76:76">
      <c r="BX42545" s="2"/>
    </row>
    <row r="42546" spans="76:76">
      <c r="BX42546" s="2"/>
    </row>
    <row r="42547" spans="76:76">
      <c r="BX42547" s="2"/>
    </row>
    <row r="42548" spans="76:76">
      <c r="BX42548" s="2"/>
    </row>
    <row r="42549" spans="76:76">
      <c r="BX42549" s="2"/>
    </row>
    <row r="42550" spans="76:76">
      <c r="BX42550" s="2"/>
    </row>
    <row r="42551" spans="76:76">
      <c r="BX42551" s="2"/>
    </row>
    <row r="42552" spans="76:76">
      <c r="BX42552" s="2"/>
    </row>
    <row r="42553" spans="76:76">
      <c r="BX42553" s="2"/>
    </row>
    <row r="42554" spans="76:76">
      <c r="BX42554" s="2"/>
    </row>
    <row r="42555" spans="76:76">
      <c r="BX42555" s="2"/>
    </row>
    <row r="42556" spans="76:76">
      <c r="BX42556" s="2"/>
    </row>
    <row r="42557" spans="76:76">
      <c r="BX42557" s="2"/>
    </row>
    <row r="42558" spans="76:76">
      <c r="BX42558" s="2"/>
    </row>
    <row r="42559" spans="76:76">
      <c r="BX42559" s="2"/>
    </row>
    <row r="42560" spans="76:76">
      <c r="BX42560" s="2"/>
    </row>
    <row r="42561" spans="76:76">
      <c r="BX42561" s="2"/>
    </row>
    <row r="42562" spans="76:76">
      <c r="BX42562" s="2"/>
    </row>
    <row r="42563" spans="76:76">
      <c r="BX42563" s="2"/>
    </row>
    <row r="42564" spans="76:76">
      <c r="BX42564" s="2"/>
    </row>
    <row r="42565" spans="76:76">
      <c r="BX42565" s="2"/>
    </row>
    <row r="42566" spans="76:76">
      <c r="BX42566" s="2"/>
    </row>
    <row r="42567" spans="76:76">
      <c r="BX42567" s="2"/>
    </row>
    <row r="42568" spans="76:76">
      <c r="BX42568" s="2"/>
    </row>
    <row r="42569" spans="76:76">
      <c r="BX42569" s="2"/>
    </row>
    <row r="42570" spans="76:76">
      <c r="BX42570" s="2"/>
    </row>
    <row r="42571" spans="76:76">
      <c r="BX42571" s="2"/>
    </row>
    <row r="42572" spans="76:76">
      <c r="BX42572" s="2"/>
    </row>
    <row r="42573" spans="76:76">
      <c r="BX42573" s="2"/>
    </row>
    <row r="42574" spans="76:76">
      <c r="BX42574" s="2"/>
    </row>
    <row r="42575" spans="76:76">
      <c r="BX42575" s="2"/>
    </row>
    <row r="42576" spans="76:76">
      <c r="BX42576" s="2"/>
    </row>
    <row r="42577" spans="76:76">
      <c r="BX42577" s="2"/>
    </row>
    <row r="42578" spans="76:76">
      <c r="BX42578" s="2"/>
    </row>
    <row r="42579" spans="76:76">
      <c r="BX42579" s="2"/>
    </row>
    <row r="42580" spans="76:76">
      <c r="BX42580" s="2"/>
    </row>
    <row r="42581" spans="76:76">
      <c r="BX42581" s="2"/>
    </row>
    <row r="42582" spans="76:76">
      <c r="BX42582" s="2"/>
    </row>
    <row r="42583" spans="76:76">
      <c r="BX42583" s="2"/>
    </row>
    <row r="42584" spans="76:76">
      <c r="BX42584" s="2"/>
    </row>
    <row r="42585" spans="76:76">
      <c r="BX42585" s="2"/>
    </row>
    <row r="42586" spans="76:76">
      <c r="BX42586" s="2"/>
    </row>
    <row r="42587" spans="76:76">
      <c r="BX42587" s="2"/>
    </row>
    <row r="42588" spans="76:76">
      <c r="BX42588" s="2"/>
    </row>
    <row r="42589" spans="76:76">
      <c r="BX42589" s="2"/>
    </row>
    <row r="42590" spans="76:76">
      <c r="BX42590" s="2"/>
    </row>
    <row r="42591" spans="76:76">
      <c r="BX42591" s="2"/>
    </row>
    <row r="42592" spans="76:76">
      <c r="BX42592" s="2"/>
    </row>
    <row r="42593" spans="76:76">
      <c r="BX42593" s="2"/>
    </row>
    <row r="42594" spans="76:76">
      <c r="BX42594" s="2"/>
    </row>
    <row r="42595" spans="76:76">
      <c r="BX42595" s="2"/>
    </row>
    <row r="42596" spans="76:76">
      <c r="BX42596" s="2"/>
    </row>
    <row r="42597" spans="76:76">
      <c r="BX42597" s="2"/>
    </row>
    <row r="42598" spans="76:76">
      <c r="BX42598" s="2"/>
    </row>
    <row r="42599" spans="76:76">
      <c r="BX42599" s="2"/>
    </row>
    <row r="42600" spans="76:76">
      <c r="BX42600" s="2"/>
    </row>
    <row r="42601" spans="76:76">
      <c r="BX42601" s="2"/>
    </row>
    <row r="42602" spans="76:76">
      <c r="BX42602" s="2"/>
    </row>
    <row r="42603" spans="76:76">
      <c r="BX42603" s="2"/>
    </row>
    <row r="42604" spans="76:76">
      <c r="BX42604" s="2"/>
    </row>
    <row r="42605" spans="76:76">
      <c r="BX42605" s="2"/>
    </row>
    <row r="42606" spans="76:76">
      <c r="BX42606" s="2"/>
    </row>
    <row r="42607" spans="76:76">
      <c r="BX42607" s="2"/>
    </row>
    <row r="42608" spans="76:76">
      <c r="BX42608" s="2"/>
    </row>
    <row r="42609" spans="76:76">
      <c r="BX42609" s="2"/>
    </row>
    <row r="42610" spans="76:76">
      <c r="BX42610" s="2"/>
    </row>
    <row r="42611" spans="76:76">
      <c r="BX42611" s="2"/>
    </row>
    <row r="42612" spans="76:76">
      <c r="BX42612" s="2"/>
    </row>
    <row r="42613" spans="76:76">
      <c r="BX42613" s="2"/>
    </row>
    <row r="42614" spans="76:76">
      <c r="BX42614" s="2"/>
    </row>
    <row r="42615" spans="76:76">
      <c r="BX42615" s="2"/>
    </row>
    <row r="42616" spans="76:76">
      <c r="BX42616" s="2"/>
    </row>
    <row r="42617" spans="76:76">
      <c r="BX42617" s="2"/>
    </row>
    <row r="42618" spans="76:76">
      <c r="BX42618" s="2"/>
    </row>
    <row r="42619" spans="76:76">
      <c r="BX42619" s="2"/>
    </row>
    <row r="42620" spans="76:76">
      <c r="BX42620" s="2"/>
    </row>
    <row r="42621" spans="76:76">
      <c r="BX42621" s="2"/>
    </row>
    <row r="42622" spans="76:76">
      <c r="BX42622" s="2"/>
    </row>
    <row r="42623" spans="76:76">
      <c r="BX42623" s="2"/>
    </row>
    <row r="42624" spans="76:76">
      <c r="BX42624" s="2"/>
    </row>
    <row r="42625" spans="76:76">
      <c r="BX42625" s="2"/>
    </row>
    <row r="42626" spans="76:76">
      <c r="BX42626" s="2"/>
    </row>
    <row r="42627" spans="76:76">
      <c r="BX42627" s="2"/>
    </row>
    <row r="42628" spans="76:76">
      <c r="BX42628" s="2"/>
    </row>
    <row r="42629" spans="76:76">
      <c r="BX42629" s="2"/>
    </row>
    <row r="42630" spans="76:76">
      <c r="BX42630" s="2"/>
    </row>
    <row r="42631" spans="76:76">
      <c r="BX42631" s="2"/>
    </row>
    <row r="42632" spans="76:76">
      <c r="BX42632" s="2"/>
    </row>
    <row r="42633" spans="76:76">
      <c r="BX42633" s="2"/>
    </row>
    <row r="42634" spans="76:76">
      <c r="BX42634" s="2"/>
    </row>
    <row r="42635" spans="76:76">
      <c r="BX42635" s="2"/>
    </row>
    <row r="42636" spans="76:76">
      <c r="BX42636" s="2"/>
    </row>
    <row r="42637" spans="76:76">
      <c r="BX42637" s="2"/>
    </row>
    <row r="42638" spans="76:76">
      <c r="BX42638" s="2"/>
    </row>
    <row r="42639" spans="76:76">
      <c r="BX42639" s="2"/>
    </row>
    <row r="42640" spans="76:76">
      <c r="BX42640" s="2"/>
    </row>
    <row r="42641" spans="76:76">
      <c r="BX42641" s="2"/>
    </row>
    <row r="42642" spans="76:76">
      <c r="BX42642" s="2"/>
    </row>
    <row r="42643" spans="76:76">
      <c r="BX42643" s="2"/>
    </row>
    <row r="42644" spans="76:76">
      <c r="BX42644" s="2"/>
    </row>
    <row r="42645" spans="76:76">
      <c r="BX42645" s="2"/>
    </row>
    <row r="42646" spans="76:76">
      <c r="BX42646" s="2"/>
    </row>
    <row r="42647" spans="76:76">
      <c r="BX42647" s="2"/>
    </row>
    <row r="42648" spans="76:76">
      <c r="BX42648" s="2"/>
    </row>
    <row r="42649" spans="76:76">
      <c r="BX42649" s="2"/>
    </row>
    <row r="42650" spans="76:76">
      <c r="BX42650" s="2"/>
    </row>
    <row r="42651" spans="76:76">
      <c r="BX42651" s="2"/>
    </row>
    <row r="42652" spans="76:76">
      <c r="BX42652" s="2"/>
    </row>
    <row r="42653" spans="76:76">
      <c r="BX42653" s="2"/>
    </row>
    <row r="42654" spans="76:76">
      <c r="BX42654" s="2"/>
    </row>
    <row r="42655" spans="76:76">
      <c r="BX42655" s="2"/>
    </row>
    <row r="42656" spans="76:76">
      <c r="BX42656" s="2"/>
    </row>
    <row r="42657" spans="76:76">
      <c r="BX42657" s="2"/>
    </row>
    <row r="42658" spans="76:76">
      <c r="BX42658" s="2"/>
    </row>
    <row r="42659" spans="76:76">
      <c r="BX42659" s="2"/>
    </row>
    <row r="42660" spans="76:76">
      <c r="BX42660" s="2"/>
    </row>
    <row r="42661" spans="76:76">
      <c r="BX42661" s="2"/>
    </row>
    <row r="42662" spans="76:76">
      <c r="BX42662" s="2"/>
    </row>
    <row r="42663" spans="76:76">
      <c r="BX42663" s="2"/>
    </row>
    <row r="42664" spans="76:76">
      <c r="BX42664" s="2"/>
    </row>
    <row r="42665" spans="76:76">
      <c r="BX42665" s="2"/>
    </row>
    <row r="42666" spans="76:76">
      <c r="BX42666" s="2"/>
    </row>
    <row r="42667" spans="76:76">
      <c r="BX42667" s="2"/>
    </row>
    <row r="42668" spans="76:76">
      <c r="BX42668" s="2"/>
    </row>
    <row r="42669" spans="76:76">
      <c r="BX42669" s="2"/>
    </row>
    <row r="42670" spans="76:76">
      <c r="BX42670" s="2"/>
    </row>
    <row r="42671" spans="76:76">
      <c r="BX42671" s="2"/>
    </row>
    <row r="42672" spans="76:76">
      <c r="BX42672" s="2"/>
    </row>
    <row r="42673" spans="76:76">
      <c r="BX42673" s="2"/>
    </row>
    <row r="42674" spans="76:76">
      <c r="BX42674" s="2"/>
    </row>
    <row r="42675" spans="76:76">
      <c r="BX42675" s="2"/>
    </row>
    <row r="42676" spans="76:76">
      <c r="BX42676" s="2"/>
    </row>
    <row r="42677" spans="76:76">
      <c r="BX42677" s="2"/>
    </row>
    <row r="42678" spans="76:76">
      <c r="BX42678" s="2"/>
    </row>
    <row r="42679" spans="76:76">
      <c r="BX42679" s="2"/>
    </row>
    <row r="42680" spans="76:76">
      <c r="BX42680" s="2"/>
    </row>
    <row r="42681" spans="76:76">
      <c r="BX42681" s="2"/>
    </row>
    <row r="42682" spans="76:76">
      <c r="BX42682" s="2"/>
    </row>
    <row r="42683" spans="76:76">
      <c r="BX42683" s="2"/>
    </row>
    <row r="42684" spans="76:76">
      <c r="BX42684" s="2"/>
    </row>
    <row r="42685" spans="76:76">
      <c r="BX42685" s="2"/>
    </row>
    <row r="42686" spans="76:76">
      <c r="BX42686" s="2"/>
    </row>
    <row r="42687" spans="76:76">
      <c r="BX42687" s="2"/>
    </row>
    <row r="42688" spans="76:76">
      <c r="BX42688" s="2"/>
    </row>
    <row r="42689" spans="76:76">
      <c r="BX42689" s="2"/>
    </row>
    <row r="42690" spans="76:76">
      <c r="BX42690" s="2"/>
    </row>
    <row r="42691" spans="76:76">
      <c r="BX42691" s="2"/>
    </row>
    <row r="42692" spans="76:76">
      <c r="BX42692" s="2"/>
    </row>
    <row r="42693" spans="76:76">
      <c r="BX42693" s="2"/>
    </row>
    <row r="42694" spans="76:76">
      <c r="BX42694" s="2"/>
    </row>
    <row r="42695" spans="76:76">
      <c r="BX42695" s="2"/>
    </row>
    <row r="42696" spans="76:76">
      <c r="BX42696" s="2"/>
    </row>
    <row r="42697" spans="76:76">
      <c r="BX42697" s="2"/>
    </row>
    <row r="42698" spans="76:76">
      <c r="BX42698" s="2"/>
    </row>
    <row r="42699" spans="76:76">
      <c r="BX42699" s="2"/>
    </row>
    <row r="42700" spans="76:76">
      <c r="BX42700" s="2"/>
    </row>
    <row r="42701" spans="76:76">
      <c r="BX42701" s="2"/>
    </row>
    <row r="42702" spans="76:76">
      <c r="BX42702" s="2"/>
    </row>
    <row r="42703" spans="76:76">
      <c r="BX42703" s="2"/>
    </row>
    <row r="42704" spans="76:76">
      <c r="BX42704" s="2"/>
    </row>
    <row r="42705" spans="76:76">
      <c r="BX42705" s="2"/>
    </row>
    <row r="42706" spans="76:76">
      <c r="BX42706" s="2"/>
    </row>
    <row r="42707" spans="76:76">
      <c r="BX42707" s="2"/>
    </row>
    <row r="42708" spans="76:76">
      <c r="BX42708" s="2"/>
    </row>
    <row r="42709" spans="76:76">
      <c r="BX42709" s="2"/>
    </row>
    <row r="42710" spans="76:76">
      <c r="BX42710" s="2"/>
    </row>
    <row r="42711" spans="76:76">
      <c r="BX42711" s="2"/>
    </row>
    <row r="42712" spans="76:76">
      <c r="BX42712" s="2"/>
    </row>
    <row r="42713" spans="76:76">
      <c r="BX42713" s="2"/>
    </row>
    <row r="42714" spans="76:76">
      <c r="BX42714" s="2"/>
    </row>
    <row r="42715" spans="76:76">
      <c r="BX42715" s="2"/>
    </row>
    <row r="42716" spans="76:76">
      <c r="BX42716" s="2"/>
    </row>
    <row r="42717" spans="76:76">
      <c r="BX42717" s="2"/>
    </row>
    <row r="42718" spans="76:76">
      <c r="BX42718" s="2"/>
    </row>
    <row r="42719" spans="76:76">
      <c r="BX42719" s="2"/>
    </row>
    <row r="42720" spans="76:76">
      <c r="BX42720" s="2"/>
    </row>
    <row r="42721" spans="76:76">
      <c r="BX42721" s="2"/>
    </row>
    <row r="42722" spans="76:76">
      <c r="BX42722" s="2"/>
    </row>
    <row r="42723" spans="76:76">
      <c r="BX42723" s="2"/>
    </row>
    <row r="42724" spans="76:76">
      <c r="BX42724" s="2"/>
    </row>
    <row r="42725" spans="76:76">
      <c r="BX42725" s="2"/>
    </row>
    <row r="42726" spans="76:76">
      <c r="BX42726" s="2"/>
    </row>
    <row r="42727" spans="76:76">
      <c r="BX42727" s="2"/>
    </row>
    <row r="42728" spans="76:76">
      <c r="BX42728" s="2"/>
    </row>
    <row r="42729" spans="76:76">
      <c r="BX42729" s="2"/>
    </row>
    <row r="42730" spans="76:76">
      <c r="BX42730" s="2"/>
    </row>
    <row r="42731" spans="76:76">
      <c r="BX42731" s="2"/>
    </row>
    <row r="42732" spans="76:76">
      <c r="BX42732" s="2"/>
    </row>
    <row r="42733" spans="76:76">
      <c r="BX42733" s="2"/>
    </row>
    <row r="42734" spans="76:76">
      <c r="BX42734" s="2"/>
    </row>
    <row r="42735" spans="76:76">
      <c r="BX42735" s="2"/>
    </row>
    <row r="42736" spans="76:76">
      <c r="BX42736" s="2"/>
    </row>
    <row r="42737" spans="76:76">
      <c r="BX42737" s="2"/>
    </row>
    <row r="42738" spans="76:76">
      <c r="BX42738" s="2"/>
    </row>
    <row r="42739" spans="76:76">
      <c r="BX42739" s="2"/>
    </row>
    <row r="42740" spans="76:76">
      <c r="BX42740" s="2"/>
    </row>
    <row r="42741" spans="76:76">
      <c r="BX42741" s="2"/>
    </row>
    <row r="42742" spans="76:76">
      <c r="BX42742" s="2"/>
    </row>
    <row r="42743" spans="76:76">
      <c r="BX42743" s="2"/>
    </row>
    <row r="42744" spans="76:76">
      <c r="BX42744" s="2"/>
    </row>
    <row r="42745" spans="76:76">
      <c r="BX42745" s="2"/>
    </row>
    <row r="42746" spans="76:76">
      <c r="BX42746" s="2"/>
    </row>
    <row r="42747" spans="76:76">
      <c r="BX42747" s="2"/>
    </row>
    <row r="42748" spans="76:76">
      <c r="BX42748" s="2"/>
    </row>
    <row r="42749" spans="76:76">
      <c r="BX42749" s="2"/>
    </row>
    <row r="42750" spans="76:76">
      <c r="BX42750" s="2"/>
    </row>
    <row r="42751" spans="76:76">
      <c r="BX42751" s="2"/>
    </row>
    <row r="42752" spans="76:76">
      <c r="BX42752" s="2"/>
    </row>
    <row r="42753" spans="76:76">
      <c r="BX42753" s="2"/>
    </row>
    <row r="42754" spans="76:76">
      <c r="BX42754" s="2"/>
    </row>
    <row r="42755" spans="76:76">
      <c r="BX42755" s="2"/>
    </row>
    <row r="42756" spans="76:76">
      <c r="BX42756" s="2"/>
    </row>
    <row r="42757" spans="76:76">
      <c r="BX42757" s="2"/>
    </row>
    <row r="42758" spans="76:76">
      <c r="BX42758" s="2"/>
    </row>
    <row r="42759" spans="76:76">
      <c r="BX42759" s="2"/>
    </row>
    <row r="42760" spans="76:76">
      <c r="BX42760" s="2"/>
    </row>
    <row r="42761" spans="76:76">
      <c r="BX42761" s="2"/>
    </row>
    <row r="42762" spans="76:76">
      <c r="BX42762" s="2"/>
    </row>
    <row r="42763" spans="76:76">
      <c r="BX42763" s="2"/>
    </row>
    <row r="42764" spans="76:76">
      <c r="BX42764" s="2"/>
    </row>
    <row r="42765" spans="76:76">
      <c r="BX42765" s="2"/>
    </row>
    <row r="42766" spans="76:76">
      <c r="BX42766" s="2"/>
    </row>
    <row r="42767" spans="76:76">
      <c r="BX42767" s="2"/>
    </row>
    <row r="42768" spans="76:76">
      <c r="BX42768" s="2"/>
    </row>
    <row r="42769" spans="76:76">
      <c r="BX42769" s="2"/>
    </row>
    <row r="42770" spans="76:76">
      <c r="BX42770" s="2"/>
    </row>
    <row r="42771" spans="76:76">
      <c r="BX42771" s="2"/>
    </row>
    <row r="42772" spans="76:76">
      <c r="BX42772" s="2"/>
    </row>
    <row r="42773" spans="76:76">
      <c r="BX42773" s="2"/>
    </row>
    <row r="42774" spans="76:76">
      <c r="BX42774" s="2"/>
    </row>
    <row r="42775" spans="76:76">
      <c r="BX42775" s="2"/>
    </row>
    <row r="42776" spans="76:76">
      <c r="BX42776" s="2"/>
    </row>
    <row r="42777" spans="76:76">
      <c r="BX42777" s="2"/>
    </row>
    <row r="42778" spans="76:76">
      <c r="BX42778" s="2"/>
    </row>
    <row r="42779" spans="76:76">
      <c r="BX42779" s="2"/>
    </row>
    <row r="42780" spans="76:76">
      <c r="BX42780" s="2"/>
    </row>
    <row r="42781" spans="76:76">
      <c r="BX42781" s="2"/>
    </row>
    <row r="42782" spans="76:76">
      <c r="BX42782" s="2"/>
    </row>
    <row r="42783" spans="76:76">
      <c r="BX42783" s="2"/>
    </row>
    <row r="42784" spans="76:76">
      <c r="BX42784" s="2"/>
    </row>
    <row r="42785" spans="76:76">
      <c r="BX42785" s="2"/>
    </row>
    <row r="42786" spans="76:76">
      <c r="BX42786" s="2"/>
    </row>
    <row r="42787" spans="76:76">
      <c r="BX42787" s="2"/>
    </row>
    <row r="42788" spans="76:76">
      <c r="BX42788" s="2"/>
    </row>
    <row r="42789" spans="76:76">
      <c r="BX42789" s="2"/>
    </row>
    <row r="42790" spans="76:76">
      <c r="BX42790" s="2"/>
    </row>
    <row r="42791" spans="76:76">
      <c r="BX42791" s="2"/>
    </row>
    <row r="42792" spans="76:76">
      <c r="BX42792" s="2"/>
    </row>
    <row r="42793" spans="76:76">
      <c r="BX42793" s="2"/>
    </row>
    <row r="42794" spans="76:76">
      <c r="BX42794" s="2"/>
    </row>
    <row r="42795" spans="76:76">
      <c r="BX42795" s="2"/>
    </row>
    <row r="42796" spans="76:76">
      <c r="BX42796" s="2"/>
    </row>
    <row r="42797" spans="76:76">
      <c r="BX42797" s="2"/>
    </row>
    <row r="42798" spans="76:76">
      <c r="BX42798" s="2"/>
    </row>
    <row r="42799" spans="76:76">
      <c r="BX42799" s="2"/>
    </row>
    <row r="42800" spans="76:76">
      <c r="BX42800" s="2"/>
    </row>
    <row r="42801" spans="76:76">
      <c r="BX42801" s="2"/>
    </row>
    <row r="42802" spans="76:76">
      <c r="BX42802" s="2"/>
    </row>
    <row r="42803" spans="76:76">
      <c r="BX42803" s="2"/>
    </row>
    <row r="42804" spans="76:76">
      <c r="BX42804" s="2"/>
    </row>
    <row r="42805" spans="76:76">
      <c r="BX42805" s="2"/>
    </row>
    <row r="42806" spans="76:76">
      <c r="BX42806" s="2"/>
    </row>
    <row r="42807" spans="76:76">
      <c r="BX42807" s="2"/>
    </row>
    <row r="42808" spans="76:76">
      <c r="BX42808" s="2"/>
    </row>
    <row r="42809" spans="76:76">
      <c r="BX42809" s="2"/>
    </row>
    <row r="42810" spans="76:76">
      <c r="BX42810" s="2"/>
    </row>
    <row r="42811" spans="76:76">
      <c r="BX42811" s="2"/>
    </row>
    <row r="42812" spans="76:76">
      <c r="BX42812" s="2"/>
    </row>
    <row r="42813" spans="76:76">
      <c r="BX42813" s="2"/>
    </row>
    <row r="42814" spans="76:76">
      <c r="BX42814" s="2"/>
    </row>
    <row r="42815" spans="76:76">
      <c r="BX42815" s="2"/>
    </row>
    <row r="42816" spans="76:76">
      <c r="BX42816" s="2"/>
    </row>
    <row r="42817" spans="76:76">
      <c r="BX42817" s="2"/>
    </row>
    <row r="42818" spans="76:76">
      <c r="BX42818" s="2"/>
    </row>
    <row r="42819" spans="76:76">
      <c r="BX42819" s="2"/>
    </row>
    <row r="42820" spans="76:76">
      <c r="BX42820" s="2"/>
    </row>
    <row r="42821" spans="76:76">
      <c r="BX42821" s="2"/>
    </row>
    <row r="42822" spans="76:76">
      <c r="BX42822" s="2"/>
    </row>
    <row r="42823" spans="76:76">
      <c r="BX42823" s="2"/>
    </row>
    <row r="42824" spans="76:76">
      <c r="BX42824" s="2"/>
    </row>
    <row r="42825" spans="76:76">
      <c r="BX42825" s="2"/>
    </row>
    <row r="42826" spans="76:76">
      <c r="BX42826" s="2"/>
    </row>
    <row r="42827" spans="76:76">
      <c r="BX42827" s="2"/>
    </row>
    <row r="42828" spans="76:76">
      <c r="BX42828" s="2"/>
    </row>
    <row r="42829" spans="76:76">
      <c r="BX42829" s="2"/>
    </row>
    <row r="42830" spans="76:76">
      <c r="BX42830" s="2"/>
    </row>
    <row r="42831" spans="76:76">
      <c r="BX42831" s="2"/>
    </row>
    <row r="42832" spans="76:76">
      <c r="BX42832" s="2"/>
    </row>
    <row r="42833" spans="76:76">
      <c r="BX42833" s="2"/>
    </row>
    <row r="42834" spans="76:76">
      <c r="BX42834" s="2"/>
    </row>
    <row r="42835" spans="76:76">
      <c r="BX42835" s="2"/>
    </row>
    <row r="42836" spans="76:76">
      <c r="BX42836" s="2"/>
    </row>
    <row r="42837" spans="76:76">
      <c r="BX42837" s="2"/>
    </row>
    <row r="42838" spans="76:76">
      <c r="BX42838" s="2"/>
    </row>
    <row r="42839" spans="76:76">
      <c r="BX42839" s="2"/>
    </row>
    <row r="42840" spans="76:76">
      <c r="BX42840" s="2"/>
    </row>
    <row r="42841" spans="76:76">
      <c r="BX42841" s="2"/>
    </row>
    <row r="42842" spans="76:76">
      <c r="BX42842" s="2"/>
    </row>
    <row r="42843" spans="76:76">
      <c r="BX42843" s="2"/>
    </row>
    <row r="42844" spans="76:76">
      <c r="BX42844" s="2"/>
    </row>
    <row r="42845" spans="76:76">
      <c r="BX42845" s="2"/>
    </row>
    <row r="42846" spans="76:76">
      <c r="BX42846" s="2"/>
    </row>
    <row r="42847" spans="76:76">
      <c r="BX42847" s="2"/>
    </row>
    <row r="42848" spans="76:76">
      <c r="BX42848" s="2"/>
    </row>
    <row r="42849" spans="76:76">
      <c r="BX42849" s="2"/>
    </row>
    <row r="42850" spans="76:76">
      <c r="BX42850" s="2"/>
    </row>
    <row r="42851" spans="76:76">
      <c r="BX42851" s="2"/>
    </row>
    <row r="42852" spans="76:76">
      <c r="BX42852" s="2"/>
    </row>
    <row r="42853" spans="76:76">
      <c r="BX42853" s="2"/>
    </row>
    <row r="42854" spans="76:76">
      <c r="BX42854" s="2"/>
    </row>
    <row r="42855" spans="76:76">
      <c r="BX42855" s="2"/>
    </row>
    <row r="42856" spans="76:76">
      <c r="BX42856" s="2"/>
    </row>
    <row r="42857" spans="76:76">
      <c r="BX42857" s="2"/>
    </row>
    <row r="42858" spans="76:76">
      <c r="BX42858" s="2"/>
    </row>
    <row r="42859" spans="76:76">
      <c r="BX42859" s="2"/>
    </row>
    <row r="42860" spans="76:76">
      <c r="BX42860" s="2"/>
    </row>
    <row r="42861" spans="76:76">
      <c r="BX42861" s="2"/>
    </row>
    <row r="42862" spans="76:76">
      <c r="BX42862" s="2"/>
    </row>
    <row r="42863" spans="76:76">
      <c r="BX42863" s="2"/>
    </row>
    <row r="42864" spans="76:76">
      <c r="BX42864" s="2"/>
    </row>
    <row r="42865" spans="76:76">
      <c r="BX42865" s="2"/>
    </row>
    <row r="42866" spans="76:76">
      <c r="BX42866" s="2"/>
    </row>
    <row r="42867" spans="76:76">
      <c r="BX42867" s="2"/>
    </row>
    <row r="42868" spans="76:76">
      <c r="BX42868" s="2"/>
    </row>
    <row r="42869" spans="76:76">
      <c r="BX42869" s="2"/>
    </row>
    <row r="42870" spans="76:76">
      <c r="BX42870" s="2"/>
    </row>
    <row r="42871" spans="76:76">
      <c r="BX42871" s="2"/>
    </row>
    <row r="42872" spans="76:76">
      <c r="BX42872" s="2"/>
    </row>
    <row r="42873" spans="76:76">
      <c r="BX42873" s="2"/>
    </row>
    <row r="42874" spans="76:76">
      <c r="BX42874" s="2"/>
    </row>
    <row r="42875" spans="76:76">
      <c r="BX42875" s="2"/>
    </row>
    <row r="42876" spans="76:76">
      <c r="BX42876" s="2"/>
    </row>
    <row r="42877" spans="76:76">
      <c r="BX42877" s="2"/>
    </row>
    <row r="42878" spans="76:76">
      <c r="BX42878" s="2"/>
    </row>
    <row r="42879" spans="76:76">
      <c r="BX42879" s="2"/>
    </row>
    <row r="42880" spans="76:76">
      <c r="BX42880" s="2"/>
    </row>
    <row r="42881" spans="76:76">
      <c r="BX42881" s="2"/>
    </row>
    <row r="42882" spans="76:76">
      <c r="BX42882" s="2"/>
    </row>
    <row r="42883" spans="76:76">
      <c r="BX42883" s="2"/>
    </row>
    <row r="42884" spans="76:76">
      <c r="BX42884" s="2"/>
    </row>
    <row r="42885" spans="76:76">
      <c r="BX42885" s="2"/>
    </row>
    <row r="42886" spans="76:76">
      <c r="BX42886" s="2"/>
    </row>
    <row r="42887" spans="76:76">
      <c r="BX42887" s="2"/>
    </row>
    <row r="42888" spans="76:76">
      <c r="BX42888" s="2"/>
    </row>
    <row r="42889" spans="76:76">
      <c r="BX42889" s="2"/>
    </row>
    <row r="42890" spans="76:76">
      <c r="BX42890" s="2"/>
    </row>
    <row r="42891" spans="76:76">
      <c r="BX42891" s="2"/>
    </row>
    <row r="42892" spans="76:76">
      <c r="BX42892" s="2"/>
    </row>
    <row r="42893" spans="76:76">
      <c r="BX42893" s="2"/>
    </row>
    <row r="42894" spans="76:76">
      <c r="BX42894" s="2"/>
    </row>
    <row r="42895" spans="76:76">
      <c r="BX42895" s="2"/>
    </row>
    <row r="42896" spans="76:76">
      <c r="BX42896" s="2"/>
    </row>
    <row r="42897" spans="76:76">
      <c r="BX42897" s="2"/>
    </row>
    <row r="42898" spans="76:76">
      <c r="BX42898" s="2"/>
    </row>
    <row r="42899" spans="76:76">
      <c r="BX42899" s="2"/>
    </row>
    <row r="42900" spans="76:76">
      <c r="BX42900" s="2"/>
    </row>
    <row r="42901" spans="76:76">
      <c r="BX42901" s="2"/>
    </row>
    <row r="42902" spans="76:76">
      <c r="BX42902" s="2"/>
    </row>
    <row r="42903" spans="76:76">
      <c r="BX42903" s="2"/>
    </row>
    <row r="42904" spans="76:76">
      <c r="BX42904" s="2"/>
    </row>
    <row r="42905" spans="76:76">
      <c r="BX42905" s="2"/>
    </row>
    <row r="42906" spans="76:76">
      <c r="BX42906" s="2"/>
    </row>
    <row r="42907" spans="76:76">
      <c r="BX42907" s="2"/>
    </row>
    <row r="42908" spans="76:76">
      <c r="BX42908" s="2"/>
    </row>
    <row r="42909" spans="76:76">
      <c r="BX42909" s="2"/>
    </row>
    <row r="42910" spans="76:76">
      <c r="BX42910" s="2"/>
    </row>
    <row r="42911" spans="76:76">
      <c r="BX42911" s="2"/>
    </row>
    <row r="42912" spans="76:76">
      <c r="BX42912" s="2"/>
    </row>
    <row r="42913" spans="76:76">
      <c r="BX42913" s="2"/>
    </row>
    <row r="42914" spans="76:76">
      <c r="BX42914" s="2"/>
    </row>
    <row r="42915" spans="76:76">
      <c r="BX42915" s="2"/>
    </row>
    <row r="42916" spans="76:76">
      <c r="BX42916" s="2"/>
    </row>
    <row r="42917" spans="76:76">
      <c r="BX42917" s="2"/>
    </row>
    <row r="42918" spans="76:76">
      <c r="BX42918" s="2"/>
    </row>
    <row r="42919" spans="76:76">
      <c r="BX42919" s="2"/>
    </row>
    <row r="42920" spans="76:76">
      <c r="BX42920" s="2"/>
    </row>
    <row r="42921" spans="76:76">
      <c r="BX42921" s="2"/>
    </row>
    <row r="42922" spans="76:76">
      <c r="BX42922" s="2"/>
    </row>
    <row r="42923" spans="76:76">
      <c r="BX42923" s="2"/>
    </row>
    <row r="42924" spans="76:76">
      <c r="BX42924" s="2"/>
    </row>
    <row r="42925" spans="76:76">
      <c r="BX42925" s="2"/>
    </row>
    <row r="42926" spans="76:76">
      <c r="BX42926" s="2"/>
    </row>
    <row r="42927" spans="76:76">
      <c r="BX42927" s="2"/>
    </row>
    <row r="42928" spans="76:76">
      <c r="BX42928" s="2"/>
    </row>
    <row r="42929" spans="76:76">
      <c r="BX42929" s="2"/>
    </row>
    <row r="42930" spans="76:76">
      <c r="BX42930" s="2"/>
    </row>
    <row r="42931" spans="76:76">
      <c r="BX42931" s="2"/>
    </row>
    <row r="42932" spans="76:76">
      <c r="BX42932" s="2"/>
    </row>
    <row r="42933" spans="76:76">
      <c r="BX42933" s="2"/>
    </row>
    <row r="42934" spans="76:76">
      <c r="BX42934" s="2"/>
    </row>
    <row r="42935" spans="76:76">
      <c r="BX42935" s="2"/>
    </row>
    <row r="42936" spans="76:76">
      <c r="BX42936" s="2"/>
    </row>
    <row r="42937" spans="76:76">
      <c r="BX42937" s="2"/>
    </row>
    <row r="42938" spans="76:76">
      <c r="BX42938" s="2"/>
    </row>
    <row r="42939" spans="76:76">
      <c r="BX42939" s="2"/>
    </row>
    <row r="42940" spans="76:76">
      <c r="BX42940" s="2"/>
    </row>
    <row r="42941" spans="76:76">
      <c r="BX42941" s="2"/>
    </row>
    <row r="42942" spans="76:76">
      <c r="BX42942" s="2"/>
    </row>
    <row r="42943" spans="76:76">
      <c r="BX42943" s="2"/>
    </row>
    <row r="42944" spans="76:76">
      <c r="BX42944" s="2"/>
    </row>
    <row r="42945" spans="76:76">
      <c r="BX42945" s="2"/>
    </row>
    <row r="42946" spans="76:76">
      <c r="BX42946" s="2"/>
    </row>
    <row r="42947" spans="76:76">
      <c r="BX42947" s="2"/>
    </row>
    <row r="42948" spans="76:76">
      <c r="BX42948" s="2"/>
    </row>
    <row r="42949" spans="76:76">
      <c r="BX42949" s="2"/>
    </row>
    <row r="42950" spans="76:76">
      <c r="BX42950" s="2"/>
    </row>
    <row r="42951" spans="76:76">
      <c r="BX42951" s="2"/>
    </row>
    <row r="42952" spans="76:76">
      <c r="BX42952" s="2"/>
    </row>
    <row r="42953" spans="76:76">
      <c r="BX42953" s="2"/>
    </row>
    <row r="42954" spans="76:76">
      <c r="BX42954" s="2"/>
    </row>
    <row r="42955" spans="76:76">
      <c r="BX42955" s="2"/>
    </row>
    <row r="42956" spans="76:76">
      <c r="BX42956" s="2"/>
    </row>
    <row r="42957" spans="76:76">
      <c r="BX42957" s="2"/>
    </row>
    <row r="42958" spans="76:76">
      <c r="BX42958" s="2"/>
    </row>
    <row r="42959" spans="76:76">
      <c r="BX42959" s="2"/>
    </row>
    <row r="42960" spans="76:76">
      <c r="BX42960" s="2"/>
    </row>
    <row r="42961" spans="76:76">
      <c r="BX42961" s="2"/>
    </row>
    <row r="42962" spans="76:76">
      <c r="BX42962" s="2"/>
    </row>
    <row r="42963" spans="76:76">
      <c r="BX42963" s="2"/>
    </row>
    <row r="42964" spans="76:76">
      <c r="BX42964" s="2"/>
    </row>
    <row r="42965" spans="76:76">
      <c r="BX42965" s="2"/>
    </row>
    <row r="42966" spans="76:76">
      <c r="BX42966" s="2"/>
    </row>
    <row r="42967" spans="76:76">
      <c r="BX42967" s="2"/>
    </row>
    <row r="42968" spans="76:76">
      <c r="BX42968" s="2"/>
    </row>
    <row r="42969" spans="76:76">
      <c r="BX42969" s="2"/>
    </row>
    <row r="42970" spans="76:76">
      <c r="BX42970" s="2"/>
    </row>
    <row r="42971" spans="76:76">
      <c r="BX42971" s="2"/>
    </row>
    <row r="42972" spans="76:76">
      <c r="BX42972" s="2"/>
    </row>
    <row r="42973" spans="76:76">
      <c r="BX42973" s="2"/>
    </row>
    <row r="42974" spans="76:76">
      <c r="BX42974" s="2"/>
    </row>
    <row r="42975" spans="76:76">
      <c r="BX42975" s="2"/>
    </row>
    <row r="42976" spans="76:76">
      <c r="BX42976" s="2"/>
    </row>
    <row r="42977" spans="76:76">
      <c r="BX42977" s="2"/>
    </row>
    <row r="42978" spans="76:76">
      <c r="BX42978" s="2"/>
    </row>
    <row r="42979" spans="76:76">
      <c r="BX42979" s="2"/>
    </row>
    <row r="42980" spans="76:76">
      <c r="BX42980" s="2"/>
    </row>
    <row r="42981" spans="76:76">
      <c r="BX42981" s="2"/>
    </row>
    <row r="42982" spans="76:76">
      <c r="BX42982" s="2"/>
    </row>
    <row r="42983" spans="76:76">
      <c r="BX42983" s="2"/>
    </row>
    <row r="42984" spans="76:76">
      <c r="BX42984" s="2"/>
    </row>
    <row r="42985" spans="76:76">
      <c r="BX42985" s="2"/>
    </row>
    <row r="42986" spans="76:76">
      <c r="BX42986" s="2"/>
    </row>
    <row r="42987" spans="76:76">
      <c r="BX42987" s="2"/>
    </row>
    <row r="42988" spans="76:76">
      <c r="BX42988" s="2"/>
    </row>
    <row r="42989" spans="76:76">
      <c r="BX42989" s="2"/>
    </row>
    <row r="42990" spans="76:76">
      <c r="BX42990" s="2"/>
    </row>
    <row r="42991" spans="76:76">
      <c r="BX42991" s="2"/>
    </row>
    <row r="42992" spans="76:76">
      <c r="BX42992" s="2"/>
    </row>
    <row r="42993" spans="76:76">
      <c r="BX42993" s="2"/>
    </row>
    <row r="42994" spans="76:76">
      <c r="BX42994" s="2"/>
    </row>
    <row r="42995" spans="76:76">
      <c r="BX42995" s="2"/>
    </row>
    <row r="42996" spans="76:76">
      <c r="BX42996" s="2"/>
    </row>
    <row r="42997" spans="76:76">
      <c r="BX42997" s="2"/>
    </row>
    <row r="42998" spans="76:76">
      <c r="BX42998" s="2"/>
    </row>
    <row r="42999" spans="76:76">
      <c r="BX42999" s="2"/>
    </row>
    <row r="43000" spans="76:76">
      <c r="BX43000" s="2"/>
    </row>
    <row r="43001" spans="76:76">
      <c r="BX43001" s="2"/>
    </row>
    <row r="43002" spans="76:76">
      <c r="BX43002" s="2"/>
    </row>
    <row r="43003" spans="76:76">
      <c r="BX43003" s="2"/>
    </row>
    <row r="43004" spans="76:76">
      <c r="BX43004" s="2"/>
    </row>
    <row r="43005" spans="76:76">
      <c r="BX43005" s="2"/>
    </row>
    <row r="43006" spans="76:76">
      <c r="BX43006" s="2"/>
    </row>
    <row r="43007" spans="76:76">
      <c r="BX43007" s="2"/>
    </row>
    <row r="43008" spans="76:76">
      <c r="BX43008" s="2"/>
    </row>
    <row r="43009" spans="76:76">
      <c r="BX43009" s="2"/>
    </row>
    <row r="43010" spans="76:76">
      <c r="BX43010" s="2"/>
    </row>
    <row r="43011" spans="76:76">
      <c r="BX43011" s="2"/>
    </row>
    <row r="43012" spans="76:76">
      <c r="BX43012" s="2"/>
    </row>
    <row r="43013" spans="76:76">
      <c r="BX43013" s="2"/>
    </row>
    <row r="43014" spans="76:76">
      <c r="BX43014" s="2"/>
    </row>
    <row r="43015" spans="76:76">
      <c r="BX43015" s="2"/>
    </row>
    <row r="43016" spans="76:76">
      <c r="BX43016" s="2"/>
    </row>
    <row r="43017" spans="76:76">
      <c r="BX43017" s="2"/>
    </row>
    <row r="43018" spans="76:76">
      <c r="BX43018" s="2"/>
    </row>
    <row r="43019" spans="76:76">
      <c r="BX43019" s="2"/>
    </row>
    <row r="43020" spans="76:76">
      <c r="BX43020" s="2"/>
    </row>
    <row r="43021" spans="76:76">
      <c r="BX43021" s="2"/>
    </row>
    <row r="43022" spans="76:76">
      <c r="BX43022" s="2"/>
    </row>
    <row r="43023" spans="76:76">
      <c r="BX43023" s="2"/>
    </row>
    <row r="43024" spans="76:76">
      <c r="BX43024" s="2"/>
    </row>
    <row r="43025" spans="76:76">
      <c r="BX43025" s="2"/>
    </row>
    <row r="43026" spans="76:76">
      <c r="BX43026" s="2"/>
    </row>
    <row r="43027" spans="76:76">
      <c r="BX43027" s="2"/>
    </row>
    <row r="43028" spans="76:76">
      <c r="BX43028" s="2"/>
    </row>
    <row r="43029" spans="76:76">
      <c r="BX43029" s="2"/>
    </row>
    <row r="43030" spans="76:76">
      <c r="BX43030" s="2"/>
    </row>
    <row r="43031" spans="76:76">
      <c r="BX43031" s="2"/>
    </row>
    <row r="43032" spans="76:76">
      <c r="BX43032" s="2"/>
    </row>
    <row r="43033" spans="76:76">
      <c r="BX43033" s="2"/>
    </row>
    <row r="43034" spans="76:76">
      <c r="BX43034" s="2"/>
    </row>
    <row r="43035" spans="76:76">
      <c r="BX43035" s="2"/>
    </row>
    <row r="43036" spans="76:76">
      <c r="BX43036" s="2"/>
    </row>
    <row r="43037" spans="76:76">
      <c r="BX43037" s="2"/>
    </row>
    <row r="43038" spans="76:76">
      <c r="BX43038" s="2"/>
    </row>
    <row r="43039" spans="76:76">
      <c r="BX43039" s="2"/>
    </row>
    <row r="43040" spans="76:76">
      <c r="BX43040" s="2"/>
    </row>
    <row r="43041" spans="76:76">
      <c r="BX43041" s="2"/>
    </row>
    <row r="43042" spans="76:76">
      <c r="BX43042" s="2"/>
    </row>
    <row r="43043" spans="76:76">
      <c r="BX43043" s="2"/>
    </row>
    <row r="43044" spans="76:76">
      <c r="BX43044" s="2"/>
    </row>
    <row r="43045" spans="76:76">
      <c r="BX43045" s="2"/>
    </row>
    <row r="43046" spans="76:76">
      <c r="BX43046" s="2"/>
    </row>
    <row r="43047" spans="76:76">
      <c r="BX43047" s="2"/>
    </row>
    <row r="43048" spans="76:76">
      <c r="BX43048" s="2"/>
    </row>
    <row r="43049" spans="76:76">
      <c r="BX43049" s="2"/>
    </row>
    <row r="43050" spans="76:76">
      <c r="BX43050" s="2"/>
    </row>
    <row r="43051" spans="76:76">
      <c r="BX43051" s="2"/>
    </row>
    <row r="43052" spans="76:76">
      <c r="BX43052" s="2"/>
    </row>
    <row r="43053" spans="76:76">
      <c r="BX43053" s="2"/>
    </row>
    <row r="43054" spans="76:76">
      <c r="BX43054" s="2"/>
    </row>
    <row r="43055" spans="76:76">
      <c r="BX43055" s="2"/>
    </row>
    <row r="43056" spans="76:76">
      <c r="BX43056" s="2"/>
    </row>
    <row r="43057" spans="76:76">
      <c r="BX43057" s="2"/>
    </row>
    <row r="43058" spans="76:76">
      <c r="BX43058" s="2"/>
    </row>
    <row r="43059" spans="76:76">
      <c r="BX43059" s="2"/>
    </row>
    <row r="43060" spans="76:76">
      <c r="BX43060" s="2"/>
    </row>
    <row r="43061" spans="76:76">
      <c r="BX43061" s="2"/>
    </row>
    <row r="43062" spans="76:76">
      <c r="BX43062" s="2"/>
    </row>
    <row r="43063" spans="76:76">
      <c r="BX43063" s="2"/>
    </row>
    <row r="43064" spans="76:76">
      <c r="BX43064" s="2"/>
    </row>
    <row r="43065" spans="76:76">
      <c r="BX43065" s="2"/>
    </row>
    <row r="43066" spans="76:76">
      <c r="BX43066" s="2"/>
    </row>
    <row r="43067" spans="76:76">
      <c r="BX43067" s="2"/>
    </row>
    <row r="43068" spans="76:76">
      <c r="BX43068" s="2"/>
    </row>
    <row r="43069" spans="76:76">
      <c r="BX43069" s="2"/>
    </row>
    <row r="43070" spans="76:76">
      <c r="BX43070" s="2"/>
    </row>
    <row r="43071" spans="76:76">
      <c r="BX43071" s="2"/>
    </row>
    <row r="43072" spans="76:76">
      <c r="BX43072" s="2"/>
    </row>
    <row r="43073" spans="76:76">
      <c r="BX43073" s="2"/>
    </row>
    <row r="43074" spans="76:76">
      <c r="BX43074" s="2"/>
    </row>
    <row r="43075" spans="76:76">
      <c r="BX43075" s="2"/>
    </row>
    <row r="43076" spans="76:76">
      <c r="BX43076" s="2"/>
    </row>
    <row r="43077" spans="76:76">
      <c r="BX43077" s="2"/>
    </row>
    <row r="43078" spans="76:76">
      <c r="BX43078" s="2"/>
    </row>
    <row r="43079" spans="76:76">
      <c r="BX43079" s="2"/>
    </row>
    <row r="43080" spans="76:76">
      <c r="BX43080" s="2"/>
    </row>
    <row r="43081" spans="76:76">
      <c r="BX43081" s="2"/>
    </row>
    <row r="43082" spans="76:76">
      <c r="BX43082" s="2"/>
    </row>
    <row r="43083" spans="76:76">
      <c r="BX43083" s="2"/>
    </row>
    <row r="43084" spans="76:76">
      <c r="BX43084" s="2"/>
    </row>
    <row r="43085" spans="76:76">
      <c r="BX43085" s="2"/>
    </row>
    <row r="43086" spans="76:76">
      <c r="BX43086" s="2"/>
    </row>
    <row r="43087" spans="76:76">
      <c r="BX43087" s="2"/>
    </row>
    <row r="43088" spans="76:76">
      <c r="BX43088" s="2"/>
    </row>
    <row r="43089" spans="76:76">
      <c r="BX43089" s="2"/>
    </row>
    <row r="43090" spans="76:76">
      <c r="BX43090" s="2"/>
    </row>
    <row r="43091" spans="76:76">
      <c r="BX43091" s="2"/>
    </row>
    <row r="43092" spans="76:76">
      <c r="BX43092" s="2"/>
    </row>
    <row r="43093" spans="76:76">
      <c r="BX43093" s="2"/>
    </row>
    <row r="43094" spans="76:76">
      <c r="BX43094" s="2"/>
    </row>
    <row r="43095" spans="76:76">
      <c r="BX43095" s="2"/>
    </row>
    <row r="43096" spans="76:76">
      <c r="BX43096" s="2"/>
    </row>
    <row r="43097" spans="76:76">
      <c r="BX43097" s="2"/>
    </row>
    <row r="43098" spans="76:76">
      <c r="BX43098" s="2"/>
    </row>
    <row r="43099" spans="76:76">
      <c r="BX43099" s="2"/>
    </row>
    <row r="43100" spans="76:76">
      <c r="BX43100" s="2"/>
    </row>
    <row r="43101" spans="76:76">
      <c r="BX43101" s="2"/>
    </row>
    <row r="43102" spans="76:76">
      <c r="BX43102" s="2"/>
    </row>
    <row r="43103" spans="76:76">
      <c r="BX43103" s="2"/>
    </row>
    <row r="43104" spans="76:76">
      <c r="BX43104" s="2"/>
    </row>
    <row r="43105" spans="76:76">
      <c r="BX43105" s="2"/>
    </row>
    <row r="43106" spans="76:76">
      <c r="BX43106" s="2"/>
    </row>
    <row r="43107" spans="76:76">
      <c r="BX43107" s="2"/>
    </row>
    <row r="43108" spans="76:76">
      <c r="BX43108" s="2"/>
    </row>
    <row r="43109" spans="76:76">
      <c r="BX43109" s="2"/>
    </row>
    <row r="43110" spans="76:76">
      <c r="BX43110" s="2"/>
    </row>
    <row r="43111" spans="76:76">
      <c r="BX43111" s="2"/>
    </row>
    <row r="43112" spans="76:76">
      <c r="BX43112" s="2"/>
    </row>
    <row r="43113" spans="76:76">
      <c r="BX43113" s="2"/>
    </row>
    <row r="43114" spans="76:76">
      <c r="BX43114" s="2"/>
    </row>
    <row r="43115" spans="76:76">
      <c r="BX43115" s="2"/>
    </row>
    <row r="43116" spans="76:76">
      <c r="BX43116" s="2"/>
    </row>
    <row r="43117" spans="76:76">
      <c r="BX43117" s="2"/>
    </row>
    <row r="43118" spans="76:76">
      <c r="BX43118" s="2"/>
    </row>
    <row r="43119" spans="76:76">
      <c r="BX43119" s="2"/>
    </row>
    <row r="43120" spans="76:76">
      <c r="BX43120" s="2"/>
    </row>
    <row r="43121" spans="76:76">
      <c r="BX43121" s="2"/>
    </row>
    <row r="43122" spans="76:76">
      <c r="BX43122" s="2"/>
    </row>
    <row r="43123" spans="76:76">
      <c r="BX43123" s="2"/>
    </row>
    <row r="43124" spans="76:76">
      <c r="BX43124" s="2"/>
    </row>
    <row r="43125" spans="76:76">
      <c r="BX43125" s="2"/>
    </row>
    <row r="43126" spans="76:76">
      <c r="BX43126" s="2"/>
    </row>
    <row r="43127" spans="76:76">
      <c r="BX43127" s="2"/>
    </row>
    <row r="43128" spans="76:76">
      <c r="BX43128" s="2"/>
    </row>
    <row r="43129" spans="76:76">
      <c r="BX43129" s="2"/>
    </row>
    <row r="43130" spans="76:76">
      <c r="BX43130" s="2"/>
    </row>
    <row r="43131" spans="76:76">
      <c r="BX43131" s="2"/>
    </row>
    <row r="43132" spans="76:76">
      <c r="BX43132" s="2"/>
    </row>
    <row r="43133" spans="76:76">
      <c r="BX43133" s="2"/>
    </row>
    <row r="43134" spans="76:76">
      <c r="BX43134" s="2"/>
    </row>
    <row r="43135" spans="76:76">
      <c r="BX43135" s="2"/>
    </row>
    <row r="43136" spans="76:76">
      <c r="BX43136" s="2"/>
    </row>
    <row r="43137" spans="76:76">
      <c r="BX43137" s="2"/>
    </row>
    <row r="43138" spans="76:76">
      <c r="BX43138" s="2"/>
    </row>
    <row r="43139" spans="76:76">
      <c r="BX43139" s="2"/>
    </row>
    <row r="43140" spans="76:76">
      <c r="BX43140" s="2"/>
    </row>
    <row r="43141" spans="76:76">
      <c r="BX43141" s="2"/>
    </row>
    <row r="43142" spans="76:76">
      <c r="BX43142" s="2"/>
    </row>
    <row r="43143" spans="76:76">
      <c r="BX43143" s="2"/>
    </row>
    <row r="43144" spans="76:76">
      <c r="BX43144" s="2"/>
    </row>
    <row r="43145" spans="76:76">
      <c r="BX43145" s="2"/>
    </row>
    <row r="43146" spans="76:76">
      <c r="BX43146" s="2"/>
    </row>
    <row r="43147" spans="76:76">
      <c r="BX43147" s="2"/>
    </row>
    <row r="43148" spans="76:76">
      <c r="BX43148" s="2"/>
    </row>
    <row r="43149" spans="76:76">
      <c r="BX43149" s="2"/>
    </row>
    <row r="43150" spans="76:76">
      <c r="BX43150" s="2"/>
    </row>
    <row r="43151" spans="76:76">
      <c r="BX43151" s="2"/>
    </row>
    <row r="43152" spans="76:76">
      <c r="BX43152" s="2"/>
    </row>
    <row r="43153" spans="76:76">
      <c r="BX43153" s="2"/>
    </row>
    <row r="43154" spans="76:76">
      <c r="BX43154" s="2"/>
    </row>
    <row r="43155" spans="76:76">
      <c r="BX43155" s="2"/>
    </row>
    <row r="43156" spans="76:76">
      <c r="BX43156" s="2"/>
    </row>
    <row r="43157" spans="76:76">
      <c r="BX43157" s="2"/>
    </row>
    <row r="43158" spans="76:76">
      <c r="BX43158" s="2"/>
    </row>
    <row r="43159" spans="76:76">
      <c r="BX43159" s="2"/>
    </row>
    <row r="43160" spans="76:76">
      <c r="BX43160" s="2"/>
    </row>
    <row r="43161" spans="76:76">
      <c r="BX43161" s="2"/>
    </row>
    <row r="43162" spans="76:76">
      <c r="BX43162" s="2"/>
    </row>
    <row r="43163" spans="76:76">
      <c r="BX43163" s="2"/>
    </row>
    <row r="43164" spans="76:76">
      <c r="BX43164" s="2"/>
    </row>
    <row r="43165" spans="76:76">
      <c r="BX43165" s="2"/>
    </row>
    <row r="43166" spans="76:76">
      <c r="BX43166" s="2"/>
    </row>
    <row r="43167" spans="76:76">
      <c r="BX43167" s="2"/>
    </row>
    <row r="43168" spans="76:76">
      <c r="BX43168" s="2"/>
    </row>
    <row r="43169" spans="76:76">
      <c r="BX43169" s="2"/>
    </row>
    <row r="43170" spans="76:76">
      <c r="BX43170" s="2"/>
    </row>
    <row r="43171" spans="76:76">
      <c r="BX43171" s="2"/>
    </row>
    <row r="43172" spans="76:76">
      <c r="BX43172" s="2"/>
    </row>
    <row r="43173" spans="76:76">
      <c r="BX43173" s="2"/>
    </row>
    <row r="43174" spans="76:76">
      <c r="BX43174" s="2"/>
    </row>
    <row r="43175" spans="76:76">
      <c r="BX43175" s="2"/>
    </row>
    <row r="43176" spans="76:76">
      <c r="BX43176" s="2"/>
    </row>
    <row r="43177" spans="76:76">
      <c r="BX43177" s="2"/>
    </row>
    <row r="43178" spans="76:76">
      <c r="BX43178" s="2"/>
    </row>
    <row r="43179" spans="76:76">
      <c r="BX43179" s="2"/>
    </row>
    <row r="43180" spans="76:76">
      <c r="BX43180" s="2"/>
    </row>
    <row r="43181" spans="76:76">
      <c r="BX43181" s="2"/>
    </row>
    <row r="43182" spans="76:76">
      <c r="BX43182" s="2"/>
    </row>
    <row r="43183" spans="76:76">
      <c r="BX43183" s="2"/>
    </row>
    <row r="43184" spans="76:76">
      <c r="BX43184" s="2"/>
    </row>
    <row r="43185" spans="76:76">
      <c r="BX43185" s="2"/>
    </row>
    <row r="43186" spans="76:76">
      <c r="BX43186" s="2"/>
    </row>
    <row r="43187" spans="76:76">
      <c r="BX43187" s="2"/>
    </row>
    <row r="43188" spans="76:76">
      <c r="BX43188" s="2"/>
    </row>
    <row r="43189" spans="76:76">
      <c r="BX43189" s="2"/>
    </row>
    <row r="43190" spans="76:76">
      <c r="BX43190" s="2"/>
    </row>
    <row r="43191" spans="76:76">
      <c r="BX43191" s="2"/>
    </row>
    <row r="43192" spans="76:76">
      <c r="BX43192" s="2"/>
    </row>
    <row r="43193" spans="76:76">
      <c r="BX43193" s="2"/>
    </row>
    <row r="43194" spans="76:76">
      <c r="BX43194" s="2"/>
    </row>
    <row r="43195" spans="76:76">
      <c r="BX43195" s="2"/>
    </row>
    <row r="43196" spans="76:76">
      <c r="BX43196" s="2"/>
    </row>
    <row r="43197" spans="76:76">
      <c r="BX43197" s="2"/>
    </row>
    <row r="43198" spans="76:76">
      <c r="BX43198" s="2"/>
    </row>
    <row r="43199" spans="76:76">
      <c r="BX43199" s="2"/>
    </row>
    <row r="43200" spans="76:76">
      <c r="BX43200" s="2"/>
    </row>
    <row r="43201" spans="76:76">
      <c r="BX43201" s="2"/>
    </row>
    <row r="43202" spans="76:76">
      <c r="BX43202" s="2"/>
    </row>
    <row r="43203" spans="76:76">
      <c r="BX43203" s="2"/>
    </row>
    <row r="43204" spans="76:76">
      <c r="BX43204" s="2"/>
    </row>
    <row r="43205" spans="76:76">
      <c r="BX43205" s="2"/>
    </row>
    <row r="43206" spans="76:76">
      <c r="BX43206" s="2"/>
    </row>
    <row r="43207" spans="76:76">
      <c r="BX43207" s="2"/>
    </row>
    <row r="43208" spans="76:76">
      <c r="BX43208" s="2"/>
    </row>
    <row r="43209" spans="76:76">
      <c r="BX43209" s="2"/>
    </row>
    <row r="43210" spans="76:76">
      <c r="BX43210" s="2"/>
    </row>
    <row r="43211" spans="76:76">
      <c r="BX43211" s="2"/>
    </row>
    <row r="43212" spans="76:76">
      <c r="BX43212" s="2"/>
    </row>
    <row r="43213" spans="76:76">
      <c r="BX43213" s="2"/>
    </row>
    <row r="43214" spans="76:76">
      <c r="BX43214" s="2"/>
    </row>
    <row r="43215" spans="76:76">
      <c r="BX43215" s="2"/>
    </row>
    <row r="43216" spans="76:76">
      <c r="BX43216" s="2"/>
    </row>
    <row r="43217" spans="76:76">
      <c r="BX43217" s="2"/>
    </row>
    <row r="43218" spans="76:76">
      <c r="BX43218" s="2"/>
    </row>
    <row r="43219" spans="76:76">
      <c r="BX43219" s="2"/>
    </row>
    <row r="43220" spans="76:76">
      <c r="BX43220" s="2"/>
    </row>
    <row r="43221" spans="76:76">
      <c r="BX43221" s="2"/>
    </row>
    <row r="43222" spans="76:76">
      <c r="BX43222" s="2"/>
    </row>
    <row r="43223" spans="76:76">
      <c r="BX43223" s="2"/>
    </row>
    <row r="43224" spans="76:76">
      <c r="BX43224" s="2"/>
    </row>
    <row r="43225" spans="76:76">
      <c r="BX43225" s="2"/>
    </row>
    <row r="43226" spans="76:76">
      <c r="BX43226" s="2"/>
    </row>
    <row r="43227" spans="76:76">
      <c r="BX43227" s="2"/>
    </row>
    <row r="43228" spans="76:76">
      <c r="BX43228" s="2"/>
    </row>
    <row r="43229" spans="76:76">
      <c r="BX43229" s="2"/>
    </row>
    <row r="43230" spans="76:76">
      <c r="BX43230" s="2"/>
    </row>
    <row r="43231" spans="76:76">
      <c r="BX43231" s="2"/>
    </row>
    <row r="43232" spans="76:76">
      <c r="BX43232" s="2"/>
    </row>
    <row r="43233" spans="76:76">
      <c r="BX43233" s="2"/>
    </row>
    <row r="43234" spans="76:76">
      <c r="BX43234" s="2"/>
    </row>
    <row r="43235" spans="76:76">
      <c r="BX43235" s="2"/>
    </row>
    <row r="43236" spans="76:76">
      <c r="BX43236" s="2"/>
    </row>
    <row r="43237" spans="76:76">
      <c r="BX43237" s="2"/>
    </row>
    <row r="43238" spans="76:76">
      <c r="BX43238" s="2"/>
    </row>
    <row r="43239" spans="76:76">
      <c r="BX43239" s="2"/>
    </row>
    <row r="43240" spans="76:76">
      <c r="BX43240" s="2"/>
    </row>
    <row r="43241" spans="76:76">
      <c r="BX43241" s="2"/>
    </row>
    <row r="43242" spans="76:76">
      <c r="BX43242" s="2"/>
    </row>
    <row r="43243" spans="76:76">
      <c r="BX43243" s="2"/>
    </row>
    <row r="43244" spans="76:76">
      <c r="BX43244" s="2"/>
    </row>
    <row r="43245" spans="76:76">
      <c r="BX43245" s="2"/>
    </row>
    <row r="43246" spans="76:76">
      <c r="BX43246" s="2"/>
    </row>
    <row r="43247" spans="76:76">
      <c r="BX43247" s="2"/>
    </row>
    <row r="43248" spans="76:76">
      <c r="BX43248" s="2"/>
    </row>
    <row r="43249" spans="76:76">
      <c r="BX43249" s="2"/>
    </row>
    <row r="43250" spans="76:76">
      <c r="BX43250" s="2"/>
    </row>
    <row r="43251" spans="76:76">
      <c r="BX43251" s="2"/>
    </row>
    <row r="43252" spans="76:76">
      <c r="BX43252" s="2"/>
    </row>
    <row r="43253" spans="76:76">
      <c r="BX43253" s="2"/>
    </row>
    <row r="43254" spans="76:76">
      <c r="BX43254" s="2"/>
    </row>
    <row r="43255" spans="76:76">
      <c r="BX43255" s="2"/>
    </row>
    <row r="43256" spans="76:76">
      <c r="BX43256" s="2"/>
    </row>
    <row r="43257" spans="76:76">
      <c r="BX43257" s="2"/>
    </row>
    <row r="43258" spans="76:76">
      <c r="BX43258" s="2"/>
    </row>
    <row r="43259" spans="76:76">
      <c r="BX43259" s="2"/>
    </row>
    <row r="43260" spans="76:76">
      <c r="BX43260" s="2"/>
    </row>
    <row r="43261" spans="76:76">
      <c r="BX43261" s="2"/>
    </row>
    <row r="43262" spans="76:76">
      <c r="BX43262" s="2"/>
    </row>
    <row r="43263" spans="76:76">
      <c r="BX43263" s="2"/>
    </row>
    <row r="43264" spans="76:76">
      <c r="BX43264" s="2"/>
    </row>
    <row r="43265" spans="76:76">
      <c r="BX43265" s="2"/>
    </row>
    <row r="43266" spans="76:76">
      <c r="BX43266" s="2"/>
    </row>
    <row r="43267" spans="76:76">
      <c r="BX43267" s="2"/>
    </row>
    <row r="43268" spans="76:76">
      <c r="BX43268" s="2"/>
    </row>
    <row r="43269" spans="76:76">
      <c r="BX43269" s="2"/>
    </row>
    <row r="43270" spans="76:76">
      <c r="BX43270" s="2"/>
    </row>
    <row r="43271" spans="76:76">
      <c r="BX43271" s="2"/>
    </row>
    <row r="43272" spans="76:76">
      <c r="BX43272" s="2"/>
    </row>
    <row r="43273" spans="76:76">
      <c r="BX43273" s="2"/>
    </row>
    <row r="43274" spans="76:76">
      <c r="BX43274" s="2"/>
    </row>
    <row r="43275" spans="76:76">
      <c r="BX43275" s="2"/>
    </row>
    <row r="43276" spans="76:76">
      <c r="BX43276" s="2"/>
    </row>
    <row r="43277" spans="76:76">
      <c r="BX43277" s="2"/>
    </row>
    <row r="43278" spans="76:76">
      <c r="BX43278" s="2"/>
    </row>
    <row r="43279" spans="76:76">
      <c r="BX43279" s="2"/>
    </row>
    <row r="43280" spans="76:76">
      <c r="BX43280" s="2"/>
    </row>
    <row r="43281" spans="76:76">
      <c r="BX43281" s="2"/>
    </row>
    <row r="43282" spans="76:76">
      <c r="BX43282" s="2"/>
    </row>
    <row r="43283" spans="76:76">
      <c r="BX43283" s="2"/>
    </row>
    <row r="43284" spans="76:76">
      <c r="BX43284" s="2"/>
    </row>
    <row r="43285" spans="76:76">
      <c r="BX43285" s="2"/>
    </row>
    <row r="43286" spans="76:76">
      <c r="BX43286" s="2"/>
    </row>
    <row r="43287" spans="76:76">
      <c r="BX43287" s="2"/>
    </row>
    <row r="43288" spans="76:76">
      <c r="BX43288" s="2"/>
    </row>
    <row r="43289" spans="76:76">
      <c r="BX43289" s="2"/>
    </row>
    <row r="43290" spans="76:76">
      <c r="BX43290" s="2"/>
    </row>
    <row r="43291" spans="76:76">
      <c r="BX43291" s="2"/>
    </row>
    <row r="43292" spans="76:76">
      <c r="BX43292" s="2"/>
    </row>
    <row r="43293" spans="76:76">
      <c r="BX43293" s="2"/>
    </row>
    <row r="43294" spans="76:76">
      <c r="BX43294" s="2"/>
    </row>
    <row r="43295" spans="76:76">
      <c r="BX43295" s="2"/>
    </row>
    <row r="43296" spans="76:76">
      <c r="BX43296" s="2"/>
    </row>
    <row r="43297" spans="76:76">
      <c r="BX43297" s="2"/>
    </row>
    <row r="43298" spans="76:76">
      <c r="BX43298" s="2"/>
    </row>
    <row r="43299" spans="76:76">
      <c r="BX43299" s="2"/>
    </row>
    <row r="43300" spans="76:76">
      <c r="BX43300" s="2"/>
    </row>
    <row r="43301" spans="76:76">
      <c r="BX43301" s="2"/>
    </row>
    <row r="43302" spans="76:76">
      <c r="BX43302" s="2"/>
    </row>
    <row r="43303" spans="76:76">
      <c r="BX43303" s="2"/>
    </row>
    <row r="43304" spans="76:76">
      <c r="BX43304" s="2"/>
    </row>
    <row r="43305" spans="76:76">
      <c r="BX43305" s="2"/>
    </row>
    <row r="43306" spans="76:76">
      <c r="BX43306" s="2"/>
    </row>
    <row r="43307" spans="76:76">
      <c r="BX43307" s="2"/>
    </row>
    <row r="43308" spans="76:76">
      <c r="BX43308" s="2"/>
    </row>
    <row r="43309" spans="76:76">
      <c r="BX43309" s="2"/>
    </row>
    <row r="43310" spans="76:76">
      <c r="BX43310" s="2"/>
    </row>
    <row r="43311" spans="76:76">
      <c r="BX43311" s="2"/>
    </row>
    <row r="43312" spans="76:76">
      <c r="BX43312" s="2"/>
    </row>
    <row r="43313" spans="76:76">
      <c r="BX43313" s="2"/>
    </row>
    <row r="43314" spans="76:76">
      <c r="BX43314" s="2"/>
    </row>
    <row r="43315" spans="76:76">
      <c r="BX43315" s="2"/>
    </row>
    <row r="43316" spans="76:76">
      <c r="BX43316" s="2"/>
    </row>
    <row r="43317" spans="76:76">
      <c r="BX43317" s="2"/>
    </row>
    <row r="43318" spans="76:76">
      <c r="BX43318" s="2"/>
    </row>
    <row r="43319" spans="76:76">
      <c r="BX43319" s="2"/>
    </row>
    <row r="43320" spans="76:76">
      <c r="BX43320" s="2"/>
    </row>
    <row r="43321" spans="76:76">
      <c r="BX43321" s="2"/>
    </row>
    <row r="43322" spans="76:76">
      <c r="BX43322" s="2"/>
    </row>
    <row r="43323" spans="76:76">
      <c r="BX43323" s="2"/>
    </row>
    <row r="43324" spans="76:76">
      <c r="BX43324" s="2"/>
    </row>
    <row r="43325" spans="76:76">
      <c r="BX43325" s="2"/>
    </row>
    <row r="43326" spans="76:76">
      <c r="BX43326" s="2"/>
    </row>
    <row r="43327" spans="76:76">
      <c r="BX43327" s="2"/>
    </row>
    <row r="43328" spans="76:76">
      <c r="BX43328" s="2"/>
    </row>
    <row r="43329" spans="76:76">
      <c r="BX43329" s="2"/>
    </row>
    <row r="43330" spans="76:76">
      <c r="BX43330" s="2"/>
    </row>
    <row r="43331" spans="76:76">
      <c r="BX43331" s="2"/>
    </row>
    <row r="43332" spans="76:76">
      <c r="BX43332" s="2"/>
    </row>
    <row r="43333" spans="76:76">
      <c r="BX43333" s="2"/>
    </row>
    <row r="43334" spans="76:76">
      <c r="BX43334" s="2"/>
    </row>
    <row r="43335" spans="76:76">
      <c r="BX43335" s="2"/>
    </row>
    <row r="43336" spans="76:76">
      <c r="BX43336" s="2"/>
    </row>
    <row r="43337" spans="76:76">
      <c r="BX43337" s="2"/>
    </row>
    <row r="43338" spans="76:76">
      <c r="BX43338" s="2"/>
    </row>
    <row r="43339" spans="76:76">
      <c r="BX43339" s="2"/>
    </row>
    <row r="43340" spans="76:76">
      <c r="BX43340" s="2"/>
    </row>
    <row r="43341" spans="76:76">
      <c r="BX43341" s="2"/>
    </row>
    <row r="43342" spans="76:76">
      <c r="BX43342" s="2"/>
    </row>
    <row r="43343" spans="76:76">
      <c r="BX43343" s="2"/>
    </row>
    <row r="43344" spans="76:76">
      <c r="BX43344" s="2"/>
    </row>
    <row r="43345" spans="76:76">
      <c r="BX43345" s="2"/>
    </row>
    <row r="43346" spans="76:76">
      <c r="BX43346" s="2"/>
    </row>
    <row r="43347" spans="76:76">
      <c r="BX43347" s="2"/>
    </row>
    <row r="43348" spans="76:76">
      <c r="BX43348" s="2"/>
    </row>
    <row r="43349" spans="76:76">
      <c r="BX43349" s="2"/>
    </row>
    <row r="43350" spans="76:76">
      <c r="BX43350" s="2"/>
    </row>
    <row r="43351" spans="76:76">
      <c r="BX43351" s="2"/>
    </row>
    <row r="43352" spans="76:76">
      <c r="BX43352" s="2"/>
    </row>
    <row r="43353" spans="76:76">
      <c r="BX43353" s="2"/>
    </row>
    <row r="43354" spans="76:76">
      <c r="BX43354" s="2"/>
    </row>
    <row r="43355" spans="76:76">
      <c r="BX43355" s="2"/>
    </row>
    <row r="43356" spans="76:76">
      <c r="BX43356" s="2"/>
    </row>
    <row r="43357" spans="76:76">
      <c r="BX43357" s="2"/>
    </row>
    <row r="43358" spans="76:76">
      <c r="BX43358" s="2"/>
    </row>
    <row r="43359" spans="76:76">
      <c r="BX43359" s="2"/>
    </row>
    <row r="43360" spans="76:76">
      <c r="BX43360" s="2"/>
    </row>
    <row r="43361" spans="76:76">
      <c r="BX43361" s="2"/>
    </row>
    <row r="43362" spans="76:76">
      <c r="BX43362" s="2"/>
    </row>
    <row r="43363" spans="76:76">
      <c r="BX43363" s="2"/>
    </row>
    <row r="43364" spans="76:76">
      <c r="BX43364" s="2"/>
    </row>
    <row r="43365" spans="76:76">
      <c r="BX43365" s="2"/>
    </row>
    <row r="43366" spans="76:76">
      <c r="BX43366" s="2"/>
    </row>
    <row r="43367" spans="76:76">
      <c r="BX43367" s="2"/>
    </row>
    <row r="43368" spans="76:76">
      <c r="BX43368" s="2"/>
    </row>
    <row r="43369" spans="76:76">
      <c r="BX43369" s="2"/>
    </row>
    <row r="43370" spans="76:76">
      <c r="BX43370" s="2"/>
    </row>
    <row r="43371" spans="76:76">
      <c r="BX43371" s="2"/>
    </row>
    <row r="43372" spans="76:76">
      <c r="BX43372" s="2"/>
    </row>
    <row r="43373" spans="76:76">
      <c r="BX43373" s="2"/>
    </row>
    <row r="43374" spans="76:76">
      <c r="BX43374" s="2"/>
    </row>
    <row r="43375" spans="76:76">
      <c r="BX43375" s="2"/>
    </row>
    <row r="43376" spans="76:76">
      <c r="BX43376" s="2"/>
    </row>
    <row r="43377" spans="76:76">
      <c r="BX43377" s="2"/>
    </row>
    <row r="43378" spans="76:76">
      <c r="BX43378" s="2"/>
    </row>
    <row r="43379" spans="76:76">
      <c r="BX43379" s="2"/>
    </row>
    <row r="43380" spans="76:76">
      <c r="BX43380" s="2"/>
    </row>
    <row r="43381" spans="76:76">
      <c r="BX43381" s="2"/>
    </row>
    <row r="43382" spans="76:76">
      <c r="BX43382" s="2"/>
    </row>
    <row r="43383" spans="76:76">
      <c r="BX43383" s="2"/>
    </row>
    <row r="43384" spans="76:76">
      <c r="BX43384" s="2"/>
    </row>
    <row r="43385" spans="76:76">
      <c r="BX43385" s="2"/>
    </row>
    <row r="43386" spans="76:76">
      <c r="BX43386" s="2"/>
    </row>
    <row r="43387" spans="76:76">
      <c r="BX43387" s="2"/>
    </row>
    <row r="43388" spans="76:76">
      <c r="BX43388" s="2"/>
    </row>
    <row r="43389" spans="76:76">
      <c r="BX43389" s="2"/>
    </row>
    <row r="43390" spans="76:76">
      <c r="BX43390" s="2"/>
    </row>
    <row r="43391" spans="76:76">
      <c r="BX43391" s="2"/>
    </row>
    <row r="43392" spans="76:76">
      <c r="BX43392" s="2"/>
    </row>
    <row r="43393" spans="76:76">
      <c r="BX43393" s="2"/>
    </row>
    <row r="43394" spans="76:76">
      <c r="BX43394" s="2"/>
    </row>
    <row r="43395" spans="76:76">
      <c r="BX43395" s="2"/>
    </row>
    <row r="43396" spans="76:76">
      <c r="BX43396" s="2"/>
    </row>
    <row r="43397" spans="76:76">
      <c r="BX43397" s="2"/>
    </row>
    <row r="43398" spans="76:76">
      <c r="BX43398" s="2"/>
    </row>
    <row r="43399" spans="76:76">
      <c r="BX43399" s="2"/>
    </row>
    <row r="43400" spans="76:76">
      <c r="BX43400" s="2"/>
    </row>
    <row r="43401" spans="76:76">
      <c r="BX43401" s="2"/>
    </row>
    <row r="43402" spans="76:76">
      <c r="BX43402" s="2"/>
    </row>
    <row r="43403" spans="76:76">
      <c r="BX43403" s="2"/>
    </row>
    <row r="43404" spans="76:76">
      <c r="BX43404" s="2"/>
    </row>
    <row r="43405" spans="76:76">
      <c r="BX43405" s="2"/>
    </row>
    <row r="43406" spans="76:76">
      <c r="BX43406" s="2"/>
    </row>
    <row r="43407" spans="76:76">
      <c r="BX43407" s="2"/>
    </row>
    <row r="43408" spans="76:76">
      <c r="BX43408" s="2"/>
    </row>
    <row r="43409" spans="76:76">
      <c r="BX43409" s="2"/>
    </row>
    <row r="43410" spans="76:76">
      <c r="BX43410" s="2"/>
    </row>
    <row r="43411" spans="76:76">
      <c r="BX43411" s="2"/>
    </row>
    <row r="43412" spans="76:76">
      <c r="BX43412" s="2"/>
    </row>
    <row r="43413" spans="76:76">
      <c r="BX43413" s="2"/>
    </row>
    <row r="43414" spans="76:76">
      <c r="BX43414" s="2"/>
    </row>
    <row r="43415" spans="76:76">
      <c r="BX43415" s="2"/>
    </row>
    <row r="43416" spans="76:76">
      <c r="BX43416" s="2"/>
    </row>
    <row r="43417" spans="76:76">
      <c r="BX43417" s="2"/>
    </row>
    <row r="43418" spans="76:76">
      <c r="BX43418" s="2"/>
    </row>
    <row r="43419" spans="76:76">
      <c r="BX43419" s="2"/>
    </row>
    <row r="43420" spans="76:76">
      <c r="BX43420" s="2"/>
    </row>
    <row r="43421" spans="76:76">
      <c r="BX43421" s="2"/>
    </row>
    <row r="43422" spans="76:76">
      <c r="BX43422" s="2"/>
    </row>
    <row r="43423" spans="76:76">
      <c r="BX43423" s="2"/>
    </row>
    <row r="43424" spans="76:76">
      <c r="BX43424" s="2"/>
    </row>
    <row r="43425" spans="76:76">
      <c r="BX43425" s="2"/>
    </row>
    <row r="43426" spans="76:76">
      <c r="BX43426" s="2"/>
    </row>
    <row r="43427" spans="76:76">
      <c r="BX43427" s="2"/>
    </row>
    <row r="43428" spans="76:76">
      <c r="BX43428" s="2"/>
    </row>
    <row r="43429" spans="76:76">
      <c r="BX43429" s="2"/>
    </row>
    <row r="43430" spans="76:76">
      <c r="BX43430" s="2"/>
    </row>
    <row r="43431" spans="76:76">
      <c r="BX43431" s="2"/>
    </row>
    <row r="43432" spans="76:76">
      <c r="BX43432" s="2"/>
    </row>
    <row r="43433" spans="76:76">
      <c r="BX43433" s="2"/>
    </row>
    <row r="43434" spans="76:76">
      <c r="BX43434" s="2"/>
    </row>
    <row r="43435" spans="76:76">
      <c r="BX43435" s="2"/>
    </row>
    <row r="43436" spans="76:76">
      <c r="BX43436" s="2"/>
    </row>
    <row r="43437" spans="76:76">
      <c r="BX43437" s="2"/>
    </row>
    <row r="43438" spans="76:76">
      <c r="BX43438" s="2"/>
    </row>
    <row r="43439" spans="76:76">
      <c r="BX43439" s="2"/>
    </row>
    <row r="43440" spans="76:76">
      <c r="BX43440" s="2"/>
    </row>
    <row r="43441" spans="76:76">
      <c r="BX43441" s="2"/>
    </row>
    <row r="43442" spans="76:76">
      <c r="BX43442" s="2"/>
    </row>
    <row r="43443" spans="76:76">
      <c r="BX43443" s="2"/>
    </row>
    <row r="43444" spans="76:76">
      <c r="BX43444" s="2"/>
    </row>
    <row r="43445" spans="76:76">
      <c r="BX43445" s="2"/>
    </row>
    <row r="43446" spans="76:76">
      <c r="BX43446" s="2"/>
    </row>
    <row r="43447" spans="76:76">
      <c r="BX43447" s="2"/>
    </row>
    <row r="43448" spans="76:76">
      <c r="BX43448" s="2"/>
    </row>
    <row r="43449" spans="76:76">
      <c r="BX43449" s="2"/>
    </row>
    <row r="43450" spans="76:76">
      <c r="BX43450" s="2"/>
    </row>
    <row r="43451" spans="76:76">
      <c r="BX43451" s="2"/>
    </row>
    <row r="43452" spans="76:76">
      <c r="BX43452" s="2"/>
    </row>
    <row r="43453" spans="76:76">
      <c r="BX43453" s="2"/>
    </row>
    <row r="43454" spans="76:76">
      <c r="BX43454" s="2"/>
    </row>
    <row r="43455" spans="76:76">
      <c r="BX43455" s="2"/>
    </row>
    <row r="43456" spans="76:76">
      <c r="BX43456" s="2"/>
    </row>
    <row r="43457" spans="76:76">
      <c r="BX43457" s="2"/>
    </row>
    <row r="43458" spans="76:76">
      <c r="BX43458" s="2"/>
    </row>
    <row r="43459" spans="76:76">
      <c r="BX43459" s="2"/>
    </row>
    <row r="43460" spans="76:76">
      <c r="BX43460" s="2"/>
    </row>
    <row r="43461" spans="76:76">
      <c r="BX43461" s="2"/>
    </row>
    <row r="43462" spans="76:76">
      <c r="BX43462" s="2"/>
    </row>
    <row r="43463" spans="76:76">
      <c r="BX43463" s="2"/>
    </row>
    <row r="43464" spans="76:76">
      <c r="BX43464" s="2"/>
    </row>
    <row r="43465" spans="76:76">
      <c r="BX43465" s="2"/>
    </row>
    <row r="43466" spans="76:76">
      <c r="BX43466" s="2"/>
    </row>
    <row r="43467" spans="76:76">
      <c r="BX43467" s="2"/>
    </row>
    <row r="43468" spans="76:76">
      <c r="BX43468" s="2"/>
    </row>
    <row r="43469" spans="76:76">
      <c r="BX43469" s="2"/>
    </row>
    <row r="43470" spans="76:76">
      <c r="BX43470" s="2"/>
    </row>
    <row r="43471" spans="76:76">
      <c r="BX43471" s="2"/>
    </row>
    <row r="43472" spans="76:76">
      <c r="BX43472" s="2"/>
    </row>
    <row r="43473" spans="76:76">
      <c r="BX43473" s="2"/>
    </row>
    <row r="43474" spans="76:76">
      <c r="BX43474" s="2"/>
    </row>
    <row r="43475" spans="76:76">
      <c r="BX43475" s="2"/>
    </row>
    <row r="43476" spans="76:76">
      <c r="BX43476" s="2"/>
    </row>
    <row r="43477" spans="76:76">
      <c r="BX43477" s="2"/>
    </row>
    <row r="43478" spans="76:76">
      <c r="BX43478" s="2"/>
    </row>
    <row r="43479" spans="76:76">
      <c r="BX43479" s="2"/>
    </row>
    <row r="43480" spans="76:76">
      <c r="BX43480" s="2"/>
    </row>
    <row r="43481" spans="76:76">
      <c r="BX43481" s="2"/>
    </row>
    <row r="43482" spans="76:76">
      <c r="BX43482" s="2"/>
    </row>
    <row r="43483" spans="76:76">
      <c r="BX43483" s="2"/>
    </row>
    <row r="43484" spans="76:76">
      <c r="BX43484" s="2"/>
    </row>
    <row r="43485" spans="76:76">
      <c r="BX43485" s="2"/>
    </row>
    <row r="43486" spans="76:76">
      <c r="BX43486" s="2"/>
    </row>
    <row r="43487" spans="76:76">
      <c r="BX43487" s="2"/>
    </row>
    <row r="43488" spans="76:76">
      <c r="BX43488" s="2"/>
    </row>
    <row r="43489" spans="76:76">
      <c r="BX43489" s="2"/>
    </row>
    <row r="43490" spans="76:76">
      <c r="BX43490" s="2"/>
    </row>
    <row r="43491" spans="76:76">
      <c r="BX43491" s="2"/>
    </row>
    <row r="43492" spans="76:76">
      <c r="BX43492" s="2"/>
    </row>
    <row r="43493" spans="76:76">
      <c r="BX43493" s="2"/>
    </row>
    <row r="43494" spans="76:76">
      <c r="BX43494" s="2"/>
    </row>
    <row r="43495" spans="76:76">
      <c r="BX43495" s="2"/>
    </row>
    <row r="43496" spans="76:76">
      <c r="BX43496" s="2"/>
    </row>
    <row r="43497" spans="76:76">
      <c r="BX43497" s="2"/>
    </row>
    <row r="43498" spans="76:76">
      <c r="BX43498" s="2"/>
    </row>
    <row r="43499" spans="76:76">
      <c r="BX43499" s="2"/>
    </row>
    <row r="43500" spans="76:76">
      <c r="BX43500" s="2"/>
    </row>
    <row r="43501" spans="76:76">
      <c r="BX43501" s="2"/>
    </row>
    <row r="43502" spans="76:76">
      <c r="BX43502" s="2"/>
    </row>
    <row r="43503" spans="76:76">
      <c r="BX43503" s="2"/>
    </row>
    <row r="43504" spans="76:76">
      <c r="BX43504" s="2"/>
    </row>
    <row r="43505" spans="76:76">
      <c r="BX43505" s="2"/>
    </row>
    <row r="43506" spans="76:76">
      <c r="BX43506" s="2"/>
    </row>
    <row r="43507" spans="76:76">
      <c r="BX43507" s="2"/>
    </row>
    <row r="43508" spans="76:76">
      <c r="BX43508" s="2"/>
    </row>
    <row r="43509" spans="76:76">
      <c r="BX43509" s="2"/>
    </row>
    <row r="43510" spans="76:76">
      <c r="BX43510" s="2"/>
    </row>
    <row r="43511" spans="76:76">
      <c r="BX43511" s="2"/>
    </row>
    <row r="43512" spans="76:76">
      <c r="BX43512" s="2"/>
    </row>
    <row r="43513" spans="76:76">
      <c r="BX43513" s="2"/>
    </row>
    <row r="43514" spans="76:76">
      <c r="BX43514" s="2"/>
    </row>
    <row r="43515" spans="76:76">
      <c r="BX43515" s="2"/>
    </row>
    <row r="43516" spans="76:76">
      <c r="BX43516" s="2"/>
    </row>
    <row r="43517" spans="76:76">
      <c r="BX43517" s="2"/>
    </row>
    <row r="43518" spans="76:76">
      <c r="BX43518" s="2"/>
    </row>
    <row r="43519" spans="76:76">
      <c r="BX43519" s="2"/>
    </row>
    <row r="43520" spans="76:76">
      <c r="BX43520" s="2"/>
    </row>
    <row r="43521" spans="76:76">
      <c r="BX43521" s="2"/>
    </row>
    <row r="43522" spans="76:76">
      <c r="BX43522" s="2"/>
    </row>
    <row r="43523" spans="76:76">
      <c r="BX43523" s="2"/>
    </row>
    <row r="43524" spans="76:76">
      <c r="BX43524" s="2"/>
    </row>
    <row r="43525" spans="76:76">
      <c r="BX43525" s="2"/>
    </row>
    <row r="43526" spans="76:76">
      <c r="BX43526" s="2"/>
    </row>
    <row r="43527" spans="76:76">
      <c r="BX43527" s="2"/>
    </row>
    <row r="43528" spans="76:76">
      <c r="BX43528" s="2"/>
    </row>
    <row r="43529" spans="76:76">
      <c r="BX43529" s="2"/>
    </row>
    <row r="43530" spans="76:76">
      <c r="BX43530" s="2"/>
    </row>
    <row r="43531" spans="76:76">
      <c r="BX43531" s="2"/>
    </row>
    <row r="43532" spans="76:76">
      <c r="BX43532" s="2"/>
    </row>
    <row r="43533" spans="76:76">
      <c r="BX43533" s="2"/>
    </row>
    <row r="43534" spans="76:76">
      <c r="BX43534" s="2"/>
    </row>
    <row r="43535" spans="76:76">
      <c r="BX43535" s="2"/>
    </row>
    <row r="43536" spans="76:76">
      <c r="BX43536" s="2"/>
    </row>
    <row r="43537" spans="76:76">
      <c r="BX43537" s="2"/>
    </row>
    <row r="43538" spans="76:76">
      <c r="BX43538" s="2"/>
    </row>
    <row r="43539" spans="76:76">
      <c r="BX43539" s="2"/>
    </row>
    <row r="43540" spans="76:76">
      <c r="BX43540" s="2"/>
    </row>
    <row r="43541" spans="76:76">
      <c r="BX43541" s="2"/>
    </row>
    <row r="43542" spans="76:76">
      <c r="BX43542" s="2"/>
    </row>
    <row r="43543" spans="76:76">
      <c r="BX43543" s="2"/>
    </row>
    <row r="43544" spans="76:76">
      <c r="BX43544" s="2"/>
    </row>
    <row r="43545" spans="76:76">
      <c r="BX43545" s="2"/>
    </row>
    <row r="43546" spans="76:76">
      <c r="BX43546" s="2"/>
    </row>
    <row r="43547" spans="76:76">
      <c r="BX43547" s="2"/>
    </row>
    <row r="43548" spans="76:76">
      <c r="BX43548" s="2"/>
    </row>
    <row r="43549" spans="76:76">
      <c r="BX43549" s="2"/>
    </row>
    <row r="43550" spans="76:76">
      <c r="BX43550" s="2"/>
    </row>
    <row r="43551" spans="76:76">
      <c r="BX43551" s="2"/>
    </row>
    <row r="43552" spans="76:76">
      <c r="BX43552" s="2"/>
    </row>
    <row r="43553" spans="76:76">
      <c r="BX43553" s="2"/>
    </row>
    <row r="43554" spans="76:76">
      <c r="BX43554" s="2"/>
    </row>
    <row r="43555" spans="76:76">
      <c r="BX43555" s="2"/>
    </row>
    <row r="43556" spans="76:76">
      <c r="BX43556" s="2"/>
    </row>
    <row r="43557" spans="76:76">
      <c r="BX43557" s="2"/>
    </row>
    <row r="43558" spans="76:76">
      <c r="BX43558" s="2"/>
    </row>
    <row r="43559" spans="76:76">
      <c r="BX43559" s="2"/>
    </row>
    <row r="43560" spans="76:76">
      <c r="BX43560" s="2"/>
    </row>
    <row r="43561" spans="76:76">
      <c r="BX43561" s="2"/>
    </row>
    <row r="43562" spans="76:76">
      <c r="BX43562" s="2"/>
    </row>
    <row r="43563" spans="76:76">
      <c r="BX43563" s="2"/>
    </row>
    <row r="43564" spans="76:76">
      <c r="BX43564" s="2"/>
    </row>
    <row r="43565" spans="76:76">
      <c r="BX43565" s="2"/>
    </row>
    <row r="43566" spans="76:76">
      <c r="BX43566" s="2"/>
    </row>
    <row r="43567" spans="76:76">
      <c r="BX43567" s="2"/>
    </row>
    <row r="43568" spans="76:76">
      <c r="BX43568" s="2"/>
    </row>
    <row r="43569" spans="76:76">
      <c r="BX43569" s="2"/>
    </row>
    <row r="43570" spans="76:76">
      <c r="BX43570" s="2"/>
    </row>
    <row r="43571" spans="76:76">
      <c r="BX43571" s="2"/>
    </row>
    <row r="43572" spans="76:76">
      <c r="BX43572" s="2"/>
    </row>
    <row r="43573" spans="76:76">
      <c r="BX43573" s="2"/>
    </row>
    <row r="43574" spans="76:76">
      <c r="BX43574" s="2"/>
    </row>
    <row r="43575" spans="76:76">
      <c r="BX43575" s="2"/>
    </row>
    <row r="43576" spans="76:76">
      <c r="BX43576" s="2"/>
    </row>
    <row r="43577" spans="76:76">
      <c r="BX43577" s="2"/>
    </row>
    <row r="43578" spans="76:76">
      <c r="BX43578" s="2"/>
    </row>
    <row r="43579" spans="76:76">
      <c r="BX43579" s="2"/>
    </row>
    <row r="43580" spans="76:76">
      <c r="BX43580" s="2"/>
    </row>
    <row r="43581" spans="76:76">
      <c r="BX43581" s="2"/>
    </row>
    <row r="43582" spans="76:76">
      <c r="BX43582" s="2"/>
    </row>
    <row r="43583" spans="76:76">
      <c r="BX43583" s="2"/>
    </row>
    <row r="43584" spans="76:76">
      <c r="BX43584" s="2"/>
    </row>
    <row r="43585" spans="76:76">
      <c r="BX43585" s="2"/>
    </row>
    <row r="43586" spans="76:76">
      <c r="BX43586" s="2"/>
    </row>
    <row r="43587" spans="76:76">
      <c r="BX43587" s="2"/>
    </row>
    <row r="43588" spans="76:76">
      <c r="BX43588" s="2"/>
    </row>
    <row r="43589" spans="76:76">
      <c r="BX43589" s="2"/>
    </row>
    <row r="43590" spans="76:76">
      <c r="BX43590" s="2"/>
    </row>
    <row r="43591" spans="76:76">
      <c r="BX43591" s="2"/>
    </row>
    <row r="43592" spans="76:76">
      <c r="BX43592" s="2"/>
    </row>
    <row r="43593" spans="76:76">
      <c r="BX43593" s="2"/>
    </row>
    <row r="43594" spans="76:76">
      <c r="BX43594" s="2"/>
    </row>
    <row r="43595" spans="76:76">
      <c r="BX43595" s="2"/>
    </row>
    <row r="43596" spans="76:76">
      <c r="BX43596" s="2"/>
    </row>
    <row r="43597" spans="76:76">
      <c r="BX43597" s="2"/>
    </row>
    <row r="43598" spans="76:76">
      <c r="BX43598" s="2"/>
    </row>
    <row r="43599" spans="76:76">
      <c r="BX43599" s="2"/>
    </row>
    <row r="43600" spans="76:76">
      <c r="BX43600" s="2"/>
    </row>
    <row r="43601" spans="76:76">
      <c r="BX43601" s="2"/>
    </row>
    <row r="43602" spans="76:76">
      <c r="BX43602" s="2"/>
    </row>
    <row r="43603" spans="76:76">
      <c r="BX43603" s="2"/>
    </row>
    <row r="43604" spans="76:76">
      <c r="BX43604" s="2"/>
    </row>
    <row r="43605" spans="76:76">
      <c r="BX43605" s="2"/>
    </row>
    <row r="43606" spans="76:76">
      <c r="BX43606" s="2"/>
    </row>
    <row r="43607" spans="76:76">
      <c r="BX43607" s="2"/>
    </row>
    <row r="43608" spans="76:76">
      <c r="BX43608" s="2"/>
    </row>
    <row r="43609" spans="76:76">
      <c r="BX43609" s="2"/>
    </row>
    <row r="43610" spans="76:76">
      <c r="BX43610" s="2"/>
    </row>
    <row r="43611" spans="76:76">
      <c r="BX43611" s="2"/>
    </row>
    <row r="43612" spans="76:76">
      <c r="BX43612" s="2"/>
    </row>
    <row r="43613" spans="76:76">
      <c r="BX43613" s="2"/>
    </row>
    <row r="43614" spans="76:76">
      <c r="BX43614" s="2"/>
    </row>
    <row r="43615" spans="76:76">
      <c r="BX43615" s="2"/>
    </row>
    <row r="43616" spans="76:76">
      <c r="BX43616" s="2"/>
    </row>
    <row r="43617" spans="76:76">
      <c r="BX43617" s="2"/>
    </row>
    <row r="43618" spans="76:76">
      <c r="BX43618" s="2"/>
    </row>
    <row r="43619" spans="76:76">
      <c r="BX43619" s="2"/>
    </row>
    <row r="43620" spans="76:76">
      <c r="BX43620" s="2"/>
    </row>
    <row r="43621" spans="76:76">
      <c r="BX43621" s="2"/>
    </row>
    <row r="43622" spans="76:76">
      <c r="BX43622" s="2"/>
    </row>
    <row r="43623" spans="76:76">
      <c r="BX43623" s="2"/>
    </row>
    <row r="43624" spans="76:76">
      <c r="BX43624" s="2"/>
    </row>
    <row r="43625" spans="76:76">
      <c r="BX43625" s="2"/>
    </row>
    <row r="43626" spans="76:76">
      <c r="BX43626" s="2"/>
    </row>
    <row r="43627" spans="76:76">
      <c r="BX43627" s="2"/>
    </row>
    <row r="43628" spans="76:76">
      <c r="BX43628" s="2"/>
    </row>
    <row r="43629" spans="76:76">
      <c r="BX43629" s="2"/>
    </row>
    <row r="43630" spans="76:76">
      <c r="BX43630" s="2"/>
    </row>
    <row r="43631" spans="76:76">
      <c r="BX43631" s="2"/>
    </row>
    <row r="43632" spans="76:76">
      <c r="BX43632" s="2"/>
    </row>
    <row r="43633" spans="76:76">
      <c r="BX43633" s="2"/>
    </row>
    <row r="43634" spans="76:76">
      <c r="BX43634" s="2"/>
    </row>
    <row r="43635" spans="76:76">
      <c r="BX43635" s="2"/>
    </row>
    <row r="43636" spans="76:76">
      <c r="BX43636" s="2"/>
    </row>
    <row r="43637" spans="76:76">
      <c r="BX43637" s="2"/>
    </row>
    <row r="43638" spans="76:76">
      <c r="BX43638" s="2"/>
    </row>
    <row r="43639" spans="76:76">
      <c r="BX43639" s="2"/>
    </row>
    <row r="43640" spans="76:76">
      <c r="BX43640" s="2"/>
    </row>
    <row r="43641" spans="76:76">
      <c r="BX43641" s="2"/>
    </row>
    <row r="43642" spans="76:76">
      <c r="BX43642" s="2"/>
    </row>
    <row r="43643" spans="76:76">
      <c r="BX43643" s="2"/>
    </row>
    <row r="43644" spans="76:76">
      <c r="BX43644" s="2"/>
    </row>
    <row r="43645" spans="76:76">
      <c r="BX43645" s="2"/>
    </row>
    <row r="43646" spans="76:76">
      <c r="BX43646" s="2"/>
    </row>
    <row r="43647" spans="76:76">
      <c r="BX43647" s="2"/>
    </row>
    <row r="43648" spans="76:76">
      <c r="BX43648" s="2"/>
    </row>
    <row r="43649" spans="76:76">
      <c r="BX43649" s="2"/>
    </row>
    <row r="43650" spans="76:76">
      <c r="BX43650" s="2"/>
    </row>
    <row r="43651" spans="76:76">
      <c r="BX43651" s="2"/>
    </row>
    <row r="43652" spans="76:76">
      <c r="BX43652" s="2"/>
    </row>
    <row r="43653" spans="76:76">
      <c r="BX43653" s="2"/>
    </row>
    <row r="43654" spans="76:76">
      <c r="BX43654" s="2"/>
    </row>
    <row r="43655" spans="76:76">
      <c r="BX43655" s="2"/>
    </row>
    <row r="43656" spans="76:76">
      <c r="BX43656" s="2"/>
    </row>
    <row r="43657" spans="76:76">
      <c r="BX43657" s="2"/>
    </row>
    <row r="43658" spans="76:76">
      <c r="BX43658" s="2"/>
    </row>
    <row r="43659" spans="76:76">
      <c r="BX43659" s="2"/>
    </row>
    <row r="43660" spans="76:76">
      <c r="BX43660" s="2"/>
    </row>
    <row r="43661" spans="76:76">
      <c r="BX43661" s="2"/>
    </row>
    <row r="43662" spans="76:76">
      <c r="BX43662" s="2"/>
    </row>
    <row r="43663" spans="76:76">
      <c r="BX43663" s="2"/>
    </row>
    <row r="43664" spans="76:76">
      <c r="BX43664" s="2"/>
    </row>
    <row r="43665" spans="76:76">
      <c r="BX43665" s="2"/>
    </row>
    <row r="43666" spans="76:76">
      <c r="BX43666" s="2"/>
    </row>
    <row r="43667" spans="76:76">
      <c r="BX43667" s="2"/>
    </row>
    <row r="43668" spans="76:76">
      <c r="BX43668" s="2"/>
    </row>
    <row r="43669" spans="76:76">
      <c r="BX43669" s="2"/>
    </row>
    <row r="43670" spans="76:76">
      <c r="BX43670" s="2"/>
    </row>
    <row r="43671" spans="76:76">
      <c r="BX43671" s="2"/>
    </row>
    <row r="43672" spans="76:76">
      <c r="BX43672" s="2"/>
    </row>
    <row r="43673" spans="76:76">
      <c r="BX43673" s="2"/>
    </row>
    <row r="43674" spans="76:76">
      <c r="BX43674" s="2"/>
    </row>
    <row r="43675" spans="76:76">
      <c r="BX43675" s="2"/>
    </row>
    <row r="43676" spans="76:76">
      <c r="BX43676" s="2"/>
    </row>
    <row r="43677" spans="76:76">
      <c r="BX43677" s="2"/>
    </row>
    <row r="43678" spans="76:76">
      <c r="BX43678" s="2"/>
    </row>
    <row r="43679" spans="76:76">
      <c r="BX43679" s="2"/>
    </row>
    <row r="43680" spans="76:76">
      <c r="BX43680" s="2"/>
    </row>
    <row r="43681" spans="76:76">
      <c r="BX43681" s="2"/>
    </row>
    <row r="43682" spans="76:76">
      <c r="BX43682" s="2"/>
    </row>
    <row r="43683" spans="76:76">
      <c r="BX43683" s="2"/>
    </row>
    <row r="43684" spans="76:76">
      <c r="BX43684" s="2"/>
    </row>
    <row r="43685" spans="76:76">
      <c r="BX43685" s="2"/>
    </row>
    <row r="43686" spans="76:76">
      <c r="BX43686" s="2"/>
    </row>
    <row r="43687" spans="76:76">
      <c r="BX43687" s="2"/>
    </row>
    <row r="43688" spans="76:76">
      <c r="BX43688" s="2"/>
    </row>
    <row r="43689" spans="76:76">
      <c r="BX43689" s="2"/>
    </row>
    <row r="43690" spans="76:76">
      <c r="BX43690" s="2"/>
    </row>
    <row r="43691" spans="76:76">
      <c r="BX43691" s="2"/>
    </row>
    <row r="43692" spans="76:76">
      <c r="BX43692" s="2"/>
    </row>
    <row r="43693" spans="76:76">
      <c r="BX43693" s="2"/>
    </row>
    <row r="43694" spans="76:76">
      <c r="BX43694" s="2"/>
    </row>
    <row r="43695" spans="76:76">
      <c r="BX43695" s="2"/>
    </row>
    <row r="43696" spans="76:76">
      <c r="BX43696" s="2"/>
    </row>
    <row r="43697" spans="76:76">
      <c r="BX43697" s="2"/>
    </row>
    <row r="43698" spans="76:76">
      <c r="BX43698" s="2"/>
    </row>
    <row r="43699" spans="76:76">
      <c r="BX43699" s="2"/>
    </row>
    <row r="43700" spans="76:76">
      <c r="BX43700" s="2"/>
    </row>
    <row r="43701" spans="76:76">
      <c r="BX43701" s="2"/>
    </row>
    <row r="43702" spans="76:76">
      <c r="BX43702" s="2"/>
    </row>
    <row r="43703" spans="76:76">
      <c r="BX43703" s="2"/>
    </row>
    <row r="43704" spans="76:76">
      <c r="BX43704" s="2"/>
    </row>
    <row r="43705" spans="76:76">
      <c r="BX43705" s="2"/>
    </row>
    <row r="43706" spans="76:76">
      <c r="BX43706" s="2"/>
    </row>
    <row r="43707" spans="76:76">
      <c r="BX43707" s="2"/>
    </row>
    <row r="43708" spans="76:76">
      <c r="BX43708" s="2"/>
    </row>
    <row r="43709" spans="76:76">
      <c r="BX43709" s="2"/>
    </row>
    <row r="43710" spans="76:76">
      <c r="BX43710" s="2"/>
    </row>
    <row r="43711" spans="76:76">
      <c r="BX43711" s="2"/>
    </row>
    <row r="43712" spans="76:76">
      <c r="BX43712" s="2"/>
    </row>
    <row r="43713" spans="76:76">
      <c r="BX43713" s="2"/>
    </row>
    <row r="43714" spans="76:76">
      <c r="BX43714" s="2"/>
    </row>
    <row r="43715" spans="76:76">
      <c r="BX43715" s="2"/>
    </row>
    <row r="43716" spans="76:76">
      <c r="BX43716" s="2"/>
    </row>
    <row r="43717" spans="76:76">
      <c r="BX43717" s="2"/>
    </row>
    <row r="43718" spans="76:76">
      <c r="BX43718" s="2"/>
    </row>
    <row r="43719" spans="76:76">
      <c r="BX43719" s="2"/>
    </row>
    <row r="43720" spans="76:76">
      <c r="BX43720" s="2"/>
    </row>
    <row r="43721" spans="76:76">
      <c r="BX43721" s="2"/>
    </row>
    <row r="43722" spans="76:76">
      <c r="BX43722" s="2"/>
    </row>
    <row r="43723" spans="76:76">
      <c r="BX43723" s="2"/>
    </row>
    <row r="43724" spans="76:76">
      <c r="BX43724" s="2"/>
    </row>
    <row r="43725" spans="76:76">
      <c r="BX43725" s="2"/>
    </row>
    <row r="43726" spans="76:76">
      <c r="BX43726" s="2"/>
    </row>
    <row r="43727" spans="76:76">
      <c r="BX43727" s="2"/>
    </row>
    <row r="43728" spans="76:76">
      <c r="BX43728" s="2"/>
    </row>
    <row r="43729" spans="76:76">
      <c r="BX43729" s="2"/>
    </row>
    <row r="43730" spans="76:76">
      <c r="BX43730" s="2"/>
    </row>
    <row r="43731" spans="76:76">
      <c r="BX43731" s="2"/>
    </row>
    <row r="43732" spans="76:76">
      <c r="BX43732" s="2"/>
    </row>
    <row r="43733" spans="76:76">
      <c r="BX43733" s="2"/>
    </row>
    <row r="43734" spans="76:76">
      <c r="BX43734" s="2"/>
    </row>
    <row r="43735" spans="76:76">
      <c r="BX43735" s="2"/>
    </row>
    <row r="43736" spans="76:76">
      <c r="BX43736" s="2"/>
    </row>
    <row r="43737" spans="76:76">
      <c r="BX43737" s="2"/>
    </row>
    <row r="43738" spans="76:76">
      <c r="BX43738" s="2"/>
    </row>
    <row r="43739" spans="76:76">
      <c r="BX43739" s="2"/>
    </row>
    <row r="43740" spans="76:76">
      <c r="BX43740" s="2"/>
    </row>
    <row r="43741" spans="76:76">
      <c r="BX43741" s="2"/>
    </row>
    <row r="43742" spans="76:76">
      <c r="BX43742" s="2"/>
    </row>
    <row r="43743" spans="76:76">
      <c r="BX43743" s="2"/>
    </row>
    <row r="43744" spans="76:76">
      <c r="BX43744" s="2"/>
    </row>
    <row r="43745" spans="76:76">
      <c r="BX43745" s="2"/>
    </row>
    <row r="43746" spans="76:76">
      <c r="BX43746" s="2"/>
    </row>
    <row r="43747" spans="76:76">
      <c r="BX43747" s="2"/>
    </row>
    <row r="43748" spans="76:76">
      <c r="BX43748" s="2"/>
    </row>
    <row r="43749" spans="76:76">
      <c r="BX43749" s="2"/>
    </row>
    <row r="43750" spans="76:76">
      <c r="BX43750" s="2"/>
    </row>
    <row r="43751" spans="76:76">
      <c r="BX43751" s="2"/>
    </row>
    <row r="43752" spans="76:76">
      <c r="BX43752" s="2"/>
    </row>
    <row r="43753" spans="76:76">
      <c r="BX43753" s="2"/>
    </row>
    <row r="43754" spans="76:76">
      <c r="BX43754" s="2"/>
    </row>
    <row r="43755" spans="76:76">
      <c r="BX43755" s="2"/>
    </row>
    <row r="43756" spans="76:76">
      <c r="BX43756" s="2"/>
    </row>
    <row r="43757" spans="76:76">
      <c r="BX43757" s="2"/>
    </row>
    <row r="43758" spans="76:76">
      <c r="BX43758" s="2"/>
    </row>
    <row r="43759" spans="76:76">
      <c r="BX43759" s="2"/>
    </row>
    <row r="43760" spans="76:76">
      <c r="BX43760" s="2"/>
    </row>
    <row r="43761" spans="76:76">
      <c r="BX43761" s="2"/>
    </row>
    <row r="43762" spans="76:76">
      <c r="BX43762" s="2"/>
    </row>
    <row r="43763" spans="76:76">
      <c r="BX43763" s="2"/>
    </row>
    <row r="43764" spans="76:76">
      <c r="BX43764" s="2"/>
    </row>
    <row r="43765" spans="76:76">
      <c r="BX43765" s="2"/>
    </row>
    <row r="43766" spans="76:76">
      <c r="BX43766" s="2"/>
    </row>
    <row r="43767" spans="76:76">
      <c r="BX43767" s="2"/>
    </row>
    <row r="43768" spans="76:76">
      <c r="BX43768" s="2"/>
    </row>
    <row r="43769" spans="76:76">
      <c r="BX43769" s="2"/>
    </row>
    <row r="43770" spans="76:76">
      <c r="BX43770" s="2"/>
    </row>
    <row r="43771" spans="76:76">
      <c r="BX43771" s="2"/>
    </row>
    <row r="43772" spans="76:76">
      <c r="BX43772" s="2"/>
    </row>
    <row r="43773" spans="76:76">
      <c r="BX43773" s="2"/>
    </row>
    <row r="43774" spans="76:76">
      <c r="BX43774" s="2"/>
    </row>
    <row r="43775" spans="76:76">
      <c r="BX43775" s="2"/>
    </row>
    <row r="43776" spans="76:76">
      <c r="BX43776" s="2"/>
    </row>
    <row r="43777" spans="76:76">
      <c r="BX43777" s="2"/>
    </row>
    <row r="43778" spans="76:76">
      <c r="BX43778" s="2"/>
    </row>
    <row r="43779" spans="76:76">
      <c r="BX43779" s="2"/>
    </row>
    <row r="43780" spans="76:76">
      <c r="BX43780" s="2"/>
    </row>
    <row r="43781" spans="76:76">
      <c r="BX43781" s="2"/>
    </row>
    <row r="43782" spans="76:76">
      <c r="BX43782" s="2"/>
    </row>
    <row r="43783" spans="76:76">
      <c r="BX43783" s="2"/>
    </row>
    <row r="43784" spans="76:76">
      <c r="BX43784" s="2"/>
    </row>
    <row r="43785" spans="76:76">
      <c r="BX43785" s="2"/>
    </row>
    <row r="43786" spans="76:76">
      <c r="BX43786" s="2"/>
    </row>
    <row r="43787" spans="76:76">
      <c r="BX43787" s="2"/>
    </row>
    <row r="43788" spans="76:76">
      <c r="BX43788" s="2"/>
    </row>
    <row r="43789" spans="76:76">
      <c r="BX43789" s="2"/>
    </row>
    <row r="43790" spans="76:76">
      <c r="BX43790" s="2"/>
    </row>
    <row r="43791" spans="76:76">
      <c r="BX43791" s="2"/>
    </row>
    <row r="43792" spans="76:76">
      <c r="BX43792" s="2"/>
    </row>
    <row r="43793" spans="76:76">
      <c r="BX43793" s="2"/>
    </row>
    <row r="43794" spans="76:76">
      <c r="BX43794" s="2"/>
    </row>
    <row r="43795" spans="76:76">
      <c r="BX43795" s="2"/>
    </row>
    <row r="43796" spans="76:76">
      <c r="BX43796" s="2"/>
    </row>
    <row r="43797" spans="76:76">
      <c r="BX43797" s="2"/>
    </row>
    <row r="43798" spans="76:76">
      <c r="BX43798" s="2"/>
    </row>
    <row r="43799" spans="76:76">
      <c r="BX43799" s="2"/>
    </row>
    <row r="43800" spans="76:76">
      <c r="BX43800" s="2"/>
    </row>
    <row r="43801" spans="76:76">
      <c r="BX43801" s="2"/>
    </row>
    <row r="43802" spans="76:76">
      <c r="BX43802" s="2"/>
    </row>
    <row r="43803" spans="76:76">
      <c r="BX43803" s="2"/>
    </row>
    <row r="43804" spans="76:76">
      <c r="BX43804" s="2"/>
    </row>
    <row r="43805" spans="76:76">
      <c r="BX43805" s="2"/>
    </row>
    <row r="43806" spans="76:76">
      <c r="BX43806" s="2"/>
    </row>
    <row r="43807" spans="76:76">
      <c r="BX43807" s="2"/>
    </row>
    <row r="43808" spans="76:76">
      <c r="BX43808" s="2"/>
    </row>
    <row r="43809" spans="76:76">
      <c r="BX43809" s="2"/>
    </row>
    <row r="43810" spans="76:76">
      <c r="BX43810" s="2"/>
    </row>
    <row r="43811" spans="76:76">
      <c r="BX43811" s="2"/>
    </row>
    <row r="43812" spans="76:76">
      <c r="BX43812" s="2"/>
    </row>
    <row r="43813" spans="76:76">
      <c r="BX43813" s="2"/>
    </row>
    <row r="43814" spans="76:76">
      <c r="BX43814" s="2"/>
    </row>
    <row r="43815" spans="76:76">
      <c r="BX43815" s="2"/>
    </row>
    <row r="43816" spans="76:76">
      <c r="BX43816" s="2"/>
    </row>
    <row r="43817" spans="76:76">
      <c r="BX43817" s="2"/>
    </row>
    <row r="43818" spans="76:76">
      <c r="BX43818" s="2"/>
    </row>
    <row r="43819" spans="76:76">
      <c r="BX43819" s="2"/>
    </row>
    <row r="43820" spans="76:76">
      <c r="BX43820" s="2"/>
    </row>
    <row r="43821" spans="76:76">
      <c r="BX43821" s="2"/>
    </row>
    <row r="43822" spans="76:76">
      <c r="BX43822" s="2"/>
    </row>
    <row r="43823" spans="76:76">
      <c r="BX43823" s="2"/>
    </row>
    <row r="43824" spans="76:76">
      <c r="BX43824" s="2"/>
    </row>
    <row r="43825" spans="76:76">
      <c r="BX43825" s="2"/>
    </row>
    <row r="43826" spans="76:76">
      <c r="BX43826" s="2"/>
    </row>
    <row r="43827" spans="76:76">
      <c r="BX43827" s="2"/>
    </row>
    <row r="43828" spans="76:76">
      <c r="BX43828" s="2"/>
    </row>
    <row r="43829" spans="76:76">
      <c r="BX43829" s="2"/>
    </row>
    <row r="43830" spans="76:76">
      <c r="BX43830" s="2"/>
    </row>
    <row r="43831" spans="76:76">
      <c r="BX43831" s="2"/>
    </row>
    <row r="43832" spans="76:76">
      <c r="BX43832" s="2"/>
    </row>
    <row r="43833" spans="76:76">
      <c r="BX43833" s="2"/>
    </row>
    <row r="43834" spans="76:76">
      <c r="BX43834" s="2"/>
    </row>
    <row r="43835" spans="76:76">
      <c r="BX43835" s="2"/>
    </row>
    <row r="43836" spans="76:76">
      <c r="BX43836" s="2"/>
    </row>
    <row r="43837" spans="76:76">
      <c r="BX43837" s="2"/>
    </row>
    <row r="43838" spans="76:76">
      <c r="BX43838" s="2"/>
    </row>
    <row r="43839" spans="76:76">
      <c r="BX43839" s="2"/>
    </row>
    <row r="43840" spans="76:76">
      <c r="BX43840" s="2"/>
    </row>
    <row r="43841" spans="76:76">
      <c r="BX43841" s="2"/>
    </row>
    <row r="43842" spans="76:76">
      <c r="BX43842" s="2"/>
    </row>
    <row r="43843" spans="76:76">
      <c r="BX43843" s="2"/>
    </row>
    <row r="43844" spans="76:76">
      <c r="BX43844" s="2"/>
    </row>
    <row r="43845" spans="76:76">
      <c r="BX43845" s="2"/>
    </row>
    <row r="43846" spans="76:76">
      <c r="BX43846" s="2"/>
    </row>
    <row r="43847" spans="76:76">
      <c r="BX43847" s="2"/>
    </row>
    <row r="43848" spans="76:76">
      <c r="BX43848" s="2"/>
    </row>
    <row r="43849" spans="76:76">
      <c r="BX43849" s="2"/>
    </row>
    <row r="43850" spans="76:76">
      <c r="BX43850" s="2"/>
    </row>
    <row r="43851" spans="76:76">
      <c r="BX43851" s="2"/>
    </row>
    <row r="43852" spans="76:76">
      <c r="BX43852" s="2"/>
    </row>
    <row r="43853" spans="76:76">
      <c r="BX43853" s="2"/>
    </row>
    <row r="43854" spans="76:76">
      <c r="BX43854" s="2"/>
    </row>
    <row r="43855" spans="76:76">
      <c r="BX43855" s="2"/>
    </row>
    <row r="43856" spans="76:76">
      <c r="BX43856" s="2"/>
    </row>
    <row r="43857" spans="76:76">
      <c r="BX43857" s="2"/>
    </row>
    <row r="43858" spans="76:76">
      <c r="BX43858" s="2"/>
    </row>
    <row r="43859" spans="76:76">
      <c r="BX43859" s="2"/>
    </row>
    <row r="43860" spans="76:76">
      <c r="BX43860" s="2"/>
    </row>
    <row r="43861" spans="76:76">
      <c r="BX43861" s="2"/>
    </row>
    <row r="43862" spans="76:76">
      <c r="BX43862" s="2"/>
    </row>
    <row r="43863" spans="76:76">
      <c r="BX43863" s="2"/>
    </row>
    <row r="43864" spans="76:76">
      <c r="BX43864" s="2"/>
    </row>
    <row r="43865" spans="76:76">
      <c r="BX43865" s="2"/>
    </row>
    <row r="43866" spans="76:76">
      <c r="BX43866" s="2"/>
    </row>
    <row r="43867" spans="76:76">
      <c r="BX43867" s="2"/>
    </row>
    <row r="43868" spans="76:76">
      <c r="BX43868" s="2"/>
    </row>
    <row r="43869" spans="76:76">
      <c r="BX43869" s="2"/>
    </row>
    <row r="43870" spans="76:76">
      <c r="BX43870" s="2"/>
    </row>
    <row r="43871" spans="76:76">
      <c r="BX43871" s="2"/>
    </row>
    <row r="43872" spans="76:76">
      <c r="BX43872" s="2"/>
    </row>
    <row r="43873" spans="76:76">
      <c r="BX43873" s="2"/>
    </row>
    <row r="43874" spans="76:76">
      <c r="BX43874" s="2"/>
    </row>
    <row r="43875" spans="76:76">
      <c r="BX43875" s="2"/>
    </row>
    <row r="43876" spans="76:76">
      <c r="BX43876" s="2"/>
    </row>
    <row r="43877" spans="76:76">
      <c r="BX43877" s="2"/>
    </row>
    <row r="43878" spans="76:76">
      <c r="BX43878" s="2"/>
    </row>
    <row r="43879" spans="76:76">
      <c r="BX43879" s="2"/>
    </row>
    <row r="43880" spans="76:76">
      <c r="BX43880" s="2"/>
    </row>
    <row r="43881" spans="76:76">
      <c r="BX43881" s="2"/>
    </row>
    <row r="43882" spans="76:76">
      <c r="BX43882" s="2"/>
    </row>
    <row r="43883" spans="76:76">
      <c r="BX43883" s="2"/>
    </row>
    <row r="43884" spans="76:76">
      <c r="BX43884" s="2"/>
    </row>
    <row r="43885" spans="76:76">
      <c r="BX43885" s="2"/>
    </row>
    <row r="43886" spans="76:76">
      <c r="BX43886" s="2"/>
    </row>
    <row r="43887" spans="76:76">
      <c r="BX43887" s="2"/>
    </row>
    <row r="43888" spans="76:76">
      <c r="BX43888" s="2"/>
    </row>
    <row r="43889" spans="76:76">
      <c r="BX43889" s="2"/>
    </row>
    <row r="43890" spans="76:76">
      <c r="BX43890" s="2"/>
    </row>
    <row r="43891" spans="76:76">
      <c r="BX43891" s="2"/>
    </row>
    <row r="43892" spans="76:76">
      <c r="BX43892" s="2"/>
    </row>
    <row r="43893" spans="76:76">
      <c r="BX43893" s="2"/>
    </row>
    <row r="43894" spans="76:76">
      <c r="BX43894" s="2"/>
    </row>
    <row r="43895" spans="76:76">
      <c r="BX43895" s="2"/>
    </row>
    <row r="43896" spans="76:76">
      <c r="BX43896" s="2"/>
    </row>
    <row r="43897" spans="76:76">
      <c r="BX43897" s="2"/>
    </row>
    <row r="43898" spans="76:76">
      <c r="BX43898" s="2"/>
    </row>
    <row r="43899" spans="76:76">
      <c r="BX43899" s="2"/>
    </row>
    <row r="43900" spans="76:76">
      <c r="BX43900" s="2"/>
    </row>
    <row r="43901" spans="76:76">
      <c r="BX43901" s="2"/>
    </row>
    <row r="43902" spans="76:76">
      <c r="BX43902" s="2"/>
    </row>
    <row r="43903" spans="76:76">
      <c r="BX43903" s="2"/>
    </row>
    <row r="43904" spans="76:76">
      <c r="BX43904" s="2"/>
    </row>
    <row r="43905" spans="76:76">
      <c r="BX43905" s="2"/>
    </row>
    <row r="43906" spans="76:76">
      <c r="BX43906" s="2"/>
    </row>
    <row r="43907" spans="76:76">
      <c r="BX43907" s="2"/>
    </row>
    <row r="43908" spans="76:76">
      <c r="BX43908" s="2"/>
    </row>
    <row r="43909" spans="76:76">
      <c r="BX43909" s="2"/>
    </row>
    <row r="43910" spans="76:76">
      <c r="BX43910" s="2"/>
    </row>
    <row r="43911" spans="76:76">
      <c r="BX43911" s="2"/>
    </row>
    <row r="43912" spans="76:76">
      <c r="BX43912" s="2"/>
    </row>
    <row r="43913" spans="76:76">
      <c r="BX43913" s="2"/>
    </row>
    <row r="43914" spans="76:76">
      <c r="BX43914" s="2"/>
    </row>
    <row r="43915" spans="76:76">
      <c r="BX43915" s="2"/>
    </row>
    <row r="43916" spans="76:76">
      <c r="BX43916" s="2"/>
    </row>
    <row r="43917" spans="76:76">
      <c r="BX43917" s="2"/>
    </row>
    <row r="43918" spans="76:76">
      <c r="BX43918" s="2"/>
    </row>
    <row r="43919" spans="76:76">
      <c r="BX43919" s="2"/>
    </row>
    <row r="43920" spans="76:76">
      <c r="BX43920" s="2"/>
    </row>
    <row r="43921" spans="76:76">
      <c r="BX43921" s="2"/>
    </row>
    <row r="43922" spans="76:76">
      <c r="BX43922" s="2"/>
    </row>
    <row r="43923" spans="76:76">
      <c r="BX43923" s="2"/>
    </row>
    <row r="43924" spans="76:76">
      <c r="BX43924" s="2"/>
    </row>
    <row r="43925" spans="76:76">
      <c r="BX43925" s="2"/>
    </row>
    <row r="43926" spans="76:76">
      <c r="BX43926" s="2"/>
    </row>
    <row r="43927" spans="76:76">
      <c r="BX43927" s="2"/>
    </row>
    <row r="43928" spans="76:76">
      <c r="BX43928" s="2"/>
    </row>
    <row r="43929" spans="76:76">
      <c r="BX43929" s="2"/>
    </row>
    <row r="43930" spans="76:76">
      <c r="BX43930" s="2"/>
    </row>
    <row r="43931" spans="76:76">
      <c r="BX43931" s="2"/>
    </row>
    <row r="43932" spans="76:76">
      <c r="BX43932" s="2"/>
    </row>
    <row r="43933" spans="76:76">
      <c r="BX43933" s="2"/>
    </row>
    <row r="43934" spans="76:76">
      <c r="BX43934" s="2"/>
    </row>
    <row r="43935" spans="76:76">
      <c r="BX43935" s="2"/>
    </row>
    <row r="43936" spans="76:76">
      <c r="BX43936" s="2"/>
    </row>
    <row r="43937" spans="76:76">
      <c r="BX43937" s="2"/>
    </row>
    <row r="43938" spans="76:76">
      <c r="BX43938" s="2"/>
    </row>
    <row r="43939" spans="76:76">
      <c r="BX43939" s="2"/>
    </row>
    <row r="43940" spans="76:76">
      <c r="BX43940" s="2"/>
    </row>
    <row r="43941" spans="76:76">
      <c r="BX43941" s="2"/>
    </row>
    <row r="43942" spans="76:76">
      <c r="BX43942" s="2"/>
    </row>
    <row r="43943" spans="76:76">
      <c r="BX43943" s="2"/>
    </row>
    <row r="43944" spans="76:76">
      <c r="BX43944" s="2"/>
    </row>
    <row r="43945" spans="76:76">
      <c r="BX43945" s="2"/>
    </row>
    <row r="43946" spans="76:76">
      <c r="BX43946" s="2"/>
    </row>
    <row r="43947" spans="76:76">
      <c r="BX43947" s="2"/>
    </row>
    <row r="43948" spans="76:76">
      <c r="BX43948" s="2"/>
    </row>
    <row r="43949" spans="76:76">
      <c r="BX43949" s="2"/>
    </row>
    <row r="43950" spans="76:76">
      <c r="BX43950" s="2"/>
    </row>
    <row r="43951" spans="76:76">
      <c r="BX43951" s="2"/>
    </row>
    <row r="43952" spans="76:76">
      <c r="BX43952" s="2"/>
    </row>
    <row r="43953" spans="76:76">
      <c r="BX43953" s="2"/>
    </row>
    <row r="43954" spans="76:76">
      <c r="BX43954" s="2"/>
    </row>
    <row r="43955" spans="76:76">
      <c r="BX43955" s="2"/>
    </row>
    <row r="43956" spans="76:76">
      <c r="BX43956" s="2"/>
    </row>
    <row r="43957" spans="76:76">
      <c r="BX43957" s="2"/>
    </row>
    <row r="43958" spans="76:76">
      <c r="BX43958" s="2"/>
    </row>
    <row r="43959" spans="76:76">
      <c r="BX43959" s="2"/>
    </row>
    <row r="43960" spans="76:76">
      <c r="BX43960" s="2"/>
    </row>
    <row r="43961" spans="76:76">
      <c r="BX43961" s="2"/>
    </row>
    <row r="43962" spans="76:76">
      <c r="BX43962" s="2"/>
    </row>
    <row r="43963" spans="76:76">
      <c r="BX43963" s="2"/>
    </row>
    <row r="43964" spans="76:76">
      <c r="BX43964" s="2"/>
    </row>
    <row r="43965" spans="76:76">
      <c r="BX43965" s="2"/>
    </row>
    <row r="43966" spans="76:76">
      <c r="BX43966" s="2"/>
    </row>
    <row r="43967" spans="76:76">
      <c r="BX43967" s="2"/>
    </row>
    <row r="43968" spans="76:76">
      <c r="BX43968" s="2"/>
    </row>
    <row r="43969" spans="76:76">
      <c r="BX43969" s="2"/>
    </row>
    <row r="43970" spans="76:76">
      <c r="BX43970" s="2"/>
    </row>
    <row r="43971" spans="76:76">
      <c r="BX43971" s="2"/>
    </row>
    <row r="43972" spans="76:76">
      <c r="BX43972" s="2"/>
    </row>
    <row r="43973" spans="76:76">
      <c r="BX43973" s="2"/>
    </row>
    <row r="43974" spans="76:76">
      <c r="BX43974" s="2"/>
    </row>
    <row r="43975" spans="76:76">
      <c r="BX43975" s="2"/>
    </row>
    <row r="43976" spans="76:76">
      <c r="BX43976" s="2"/>
    </row>
    <row r="43977" spans="76:76">
      <c r="BX43977" s="2"/>
    </row>
    <row r="43978" spans="76:76">
      <c r="BX43978" s="2"/>
    </row>
    <row r="43979" spans="76:76">
      <c r="BX43979" s="2"/>
    </row>
    <row r="43980" spans="76:76">
      <c r="BX43980" s="2"/>
    </row>
    <row r="43981" spans="76:76">
      <c r="BX43981" s="2"/>
    </row>
    <row r="43982" spans="76:76">
      <c r="BX43982" s="2"/>
    </row>
    <row r="43983" spans="76:76">
      <c r="BX43983" s="2"/>
    </row>
    <row r="43984" spans="76:76">
      <c r="BX43984" s="2"/>
    </row>
    <row r="43985" spans="76:76">
      <c r="BX43985" s="2"/>
    </row>
    <row r="43986" spans="76:76">
      <c r="BX43986" s="2"/>
    </row>
    <row r="43987" spans="76:76">
      <c r="BX43987" s="2"/>
    </row>
    <row r="43988" spans="76:76">
      <c r="BX43988" s="2"/>
    </row>
    <row r="43989" spans="76:76">
      <c r="BX43989" s="2"/>
    </row>
    <row r="43990" spans="76:76">
      <c r="BX43990" s="2"/>
    </row>
    <row r="43991" spans="76:76">
      <c r="BX43991" s="2"/>
    </row>
    <row r="43992" spans="76:76">
      <c r="BX43992" s="2"/>
    </row>
    <row r="43993" spans="76:76">
      <c r="BX43993" s="2"/>
    </row>
    <row r="43994" spans="76:76">
      <c r="BX43994" s="2"/>
    </row>
    <row r="43995" spans="76:76">
      <c r="BX43995" s="2"/>
    </row>
    <row r="43996" spans="76:76">
      <c r="BX43996" s="2"/>
    </row>
    <row r="43997" spans="76:76">
      <c r="BX43997" s="2"/>
    </row>
    <row r="43998" spans="76:76">
      <c r="BX43998" s="2"/>
    </row>
    <row r="43999" spans="76:76">
      <c r="BX43999" s="2"/>
    </row>
    <row r="44000" spans="76:76">
      <c r="BX44000" s="2"/>
    </row>
    <row r="44001" spans="76:76">
      <c r="BX44001" s="2"/>
    </row>
    <row r="44002" spans="76:76">
      <c r="BX44002" s="2"/>
    </row>
    <row r="44003" spans="76:76">
      <c r="BX44003" s="2"/>
    </row>
    <row r="44004" spans="76:76">
      <c r="BX44004" s="2"/>
    </row>
    <row r="44005" spans="76:76">
      <c r="BX44005" s="2"/>
    </row>
    <row r="44006" spans="76:76">
      <c r="BX44006" s="2"/>
    </row>
    <row r="44007" spans="76:76">
      <c r="BX44007" s="2"/>
    </row>
    <row r="44008" spans="76:76">
      <c r="BX44008" s="2"/>
    </row>
    <row r="44009" spans="76:76">
      <c r="BX44009" s="2"/>
    </row>
    <row r="44010" spans="76:76">
      <c r="BX44010" s="2"/>
    </row>
    <row r="44011" spans="76:76">
      <c r="BX44011" s="2"/>
    </row>
    <row r="44012" spans="76:76">
      <c r="BX44012" s="2"/>
    </row>
    <row r="44013" spans="76:76">
      <c r="BX44013" s="2"/>
    </row>
    <row r="44014" spans="76:76">
      <c r="BX44014" s="2"/>
    </row>
    <row r="44015" spans="76:76">
      <c r="BX44015" s="2"/>
    </row>
    <row r="44016" spans="76:76">
      <c r="BX44016" s="2"/>
    </row>
    <row r="44017" spans="76:76">
      <c r="BX44017" s="2"/>
    </row>
    <row r="44018" spans="76:76">
      <c r="BX44018" s="2"/>
    </row>
    <row r="44019" spans="76:76">
      <c r="BX44019" s="2"/>
    </row>
    <row r="44020" spans="76:76">
      <c r="BX44020" s="2"/>
    </row>
    <row r="44021" spans="76:76">
      <c r="BX44021" s="2"/>
    </row>
    <row r="44022" spans="76:76">
      <c r="BX44022" s="2"/>
    </row>
    <row r="44023" spans="76:76">
      <c r="BX44023" s="2"/>
    </row>
    <row r="44024" spans="76:76">
      <c r="BX44024" s="2"/>
    </row>
    <row r="44025" spans="76:76">
      <c r="BX44025" s="2"/>
    </row>
    <row r="44026" spans="76:76">
      <c r="BX44026" s="2"/>
    </row>
    <row r="44027" spans="76:76">
      <c r="BX44027" s="2"/>
    </row>
    <row r="44028" spans="76:76">
      <c r="BX44028" s="2"/>
    </row>
    <row r="44029" spans="76:76">
      <c r="BX44029" s="2"/>
    </row>
    <row r="44030" spans="76:76">
      <c r="BX44030" s="2"/>
    </row>
    <row r="44031" spans="76:76">
      <c r="BX44031" s="2"/>
    </row>
    <row r="44032" spans="76:76">
      <c r="BX44032" s="2"/>
    </row>
    <row r="44033" spans="76:76">
      <c r="BX44033" s="2"/>
    </row>
    <row r="44034" spans="76:76">
      <c r="BX44034" s="2"/>
    </row>
    <row r="44035" spans="76:76">
      <c r="BX44035" s="2"/>
    </row>
    <row r="44036" spans="76:76">
      <c r="BX44036" s="2"/>
    </row>
    <row r="44037" spans="76:76">
      <c r="BX44037" s="2"/>
    </row>
    <row r="44038" spans="76:76">
      <c r="BX44038" s="2"/>
    </row>
    <row r="44039" spans="76:76">
      <c r="BX44039" s="2"/>
    </row>
    <row r="44040" spans="76:76">
      <c r="BX44040" s="2"/>
    </row>
    <row r="44041" spans="76:76">
      <c r="BX44041" s="2"/>
    </row>
    <row r="44042" spans="76:76">
      <c r="BX44042" s="2"/>
    </row>
    <row r="44043" spans="76:76">
      <c r="BX44043" s="2"/>
    </row>
    <row r="44044" spans="76:76">
      <c r="BX44044" s="2"/>
    </row>
    <row r="44045" spans="76:76">
      <c r="BX44045" s="2"/>
    </row>
    <row r="44046" spans="76:76">
      <c r="BX44046" s="2"/>
    </row>
    <row r="44047" spans="76:76">
      <c r="BX44047" s="2"/>
    </row>
    <row r="44048" spans="76:76">
      <c r="BX44048" s="2"/>
    </row>
    <row r="44049" spans="76:76">
      <c r="BX44049" s="2"/>
    </row>
    <row r="44050" spans="76:76">
      <c r="BX44050" s="2"/>
    </row>
    <row r="44051" spans="76:76">
      <c r="BX44051" s="2"/>
    </row>
    <row r="44052" spans="76:76">
      <c r="BX44052" s="2"/>
    </row>
    <row r="44053" spans="76:76">
      <c r="BX44053" s="2"/>
    </row>
    <row r="44054" spans="76:76">
      <c r="BX44054" s="2"/>
    </row>
    <row r="44055" spans="76:76">
      <c r="BX44055" s="2"/>
    </row>
    <row r="44056" spans="76:76">
      <c r="BX44056" s="2"/>
    </row>
    <row r="44057" spans="76:76">
      <c r="BX44057" s="2"/>
    </row>
    <row r="44058" spans="76:76">
      <c r="BX44058" s="2"/>
    </row>
    <row r="44059" spans="76:76">
      <c r="BX44059" s="2"/>
    </row>
    <row r="44060" spans="76:76">
      <c r="BX44060" s="2"/>
    </row>
    <row r="44061" spans="76:76">
      <c r="BX44061" s="2"/>
    </row>
    <row r="44062" spans="76:76">
      <c r="BX44062" s="2"/>
    </row>
    <row r="44063" spans="76:76">
      <c r="BX44063" s="2"/>
    </row>
    <row r="44064" spans="76:76">
      <c r="BX44064" s="2"/>
    </row>
    <row r="44065" spans="76:76">
      <c r="BX44065" s="2"/>
    </row>
    <row r="44066" spans="76:76">
      <c r="BX44066" s="2"/>
    </row>
    <row r="44067" spans="76:76">
      <c r="BX44067" s="2"/>
    </row>
    <row r="44068" spans="76:76">
      <c r="BX44068" s="2"/>
    </row>
    <row r="44069" spans="76:76">
      <c r="BX44069" s="2"/>
    </row>
    <row r="44070" spans="76:76">
      <c r="BX44070" s="2"/>
    </row>
    <row r="44071" spans="76:76">
      <c r="BX44071" s="2"/>
    </row>
    <row r="44072" spans="76:76">
      <c r="BX44072" s="2"/>
    </row>
    <row r="44073" spans="76:76">
      <c r="BX44073" s="2"/>
    </row>
    <row r="44074" spans="76:76">
      <c r="BX44074" s="2"/>
    </row>
    <row r="44075" spans="76:76">
      <c r="BX44075" s="2"/>
    </row>
    <row r="44076" spans="76:76">
      <c r="BX44076" s="2"/>
    </row>
    <row r="44077" spans="76:76">
      <c r="BX44077" s="2"/>
    </row>
    <row r="44078" spans="76:76">
      <c r="BX44078" s="2"/>
    </row>
    <row r="44079" spans="76:76">
      <c r="BX44079" s="2"/>
    </row>
    <row r="44080" spans="76:76">
      <c r="BX44080" s="2"/>
    </row>
    <row r="44081" spans="76:76">
      <c r="BX44081" s="2"/>
    </row>
    <row r="44082" spans="76:76">
      <c r="BX44082" s="2"/>
    </row>
    <row r="44083" spans="76:76">
      <c r="BX44083" s="2"/>
    </row>
    <row r="44084" spans="76:76">
      <c r="BX44084" s="2"/>
    </row>
    <row r="44085" spans="76:76">
      <c r="BX44085" s="2"/>
    </row>
    <row r="44086" spans="76:76">
      <c r="BX44086" s="2"/>
    </row>
    <row r="44087" spans="76:76">
      <c r="BX44087" s="2"/>
    </row>
    <row r="44088" spans="76:76">
      <c r="BX44088" s="2"/>
    </row>
    <row r="44089" spans="76:76">
      <c r="BX44089" s="2"/>
    </row>
    <row r="44090" spans="76:76">
      <c r="BX44090" s="2"/>
    </row>
    <row r="44091" spans="76:76">
      <c r="BX44091" s="2"/>
    </row>
    <row r="44092" spans="76:76">
      <c r="BX44092" s="2"/>
    </row>
    <row r="44093" spans="76:76">
      <c r="BX44093" s="2"/>
    </row>
    <row r="44094" spans="76:76">
      <c r="BX44094" s="2"/>
    </row>
    <row r="44095" spans="76:76">
      <c r="BX44095" s="2"/>
    </row>
    <row r="44096" spans="76:76">
      <c r="BX44096" s="2"/>
    </row>
    <row r="44097" spans="76:76">
      <c r="BX44097" s="2"/>
    </row>
    <row r="44098" spans="76:76">
      <c r="BX44098" s="2"/>
    </row>
    <row r="44099" spans="76:76">
      <c r="BX44099" s="2"/>
    </row>
    <row r="44100" spans="76:76">
      <c r="BX44100" s="2"/>
    </row>
    <row r="44101" spans="76:76">
      <c r="BX44101" s="2"/>
    </row>
    <row r="44102" spans="76:76">
      <c r="BX44102" s="2"/>
    </row>
    <row r="44103" spans="76:76">
      <c r="BX44103" s="2"/>
    </row>
    <row r="44104" spans="76:76">
      <c r="BX44104" s="2"/>
    </row>
    <row r="44105" spans="76:76">
      <c r="BX44105" s="2"/>
    </row>
    <row r="44106" spans="76:76">
      <c r="BX44106" s="2"/>
    </row>
    <row r="44107" spans="76:76">
      <c r="BX44107" s="2"/>
    </row>
    <row r="44108" spans="76:76">
      <c r="BX44108" s="2"/>
    </row>
    <row r="44109" spans="76:76">
      <c r="BX44109" s="2"/>
    </row>
    <row r="44110" spans="76:76">
      <c r="BX44110" s="2"/>
    </row>
    <row r="44111" spans="76:76">
      <c r="BX44111" s="2"/>
    </row>
    <row r="44112" spans="76:76">
      <c r="BX44112" s="2"/>
    </row>
    <row r="44113" spans="76:76">
      <c r="BX44113" s="2"/>
    </row>
    <row r="44114" spans="76:76">
      <c r="BX44114" s="2"/>
    </row>
    <row r="44115" spans="76:76">
      <c r="BX44115" s="2"/>
    </row>
    <row r="44116" spans="76:76">
      <c r="BX44116" s="2"/>
    </row>
    <row r="44117" spans="76:76">
      <c r="BX44117" s="2"/>
    </row>
    <row r="44118" spans="76:76">
      <c r="BX44118" s="2"/>
    </row>
    <row r="44119" spans="76:76">
      <c r="BX44119" s="2"/>
    </row>
    <row r="44120" spans="76:76">
      <c r="BX44120" s="2"/>
    </row>
    <row r="44121" spans="76:76">
      <c r="BX44121" s="2"/>
    </row>
    <row r="44122" spans="76:76">
      <c r="BX44122" s="2"/>
    </row>
    <row r="44123" spans="76:76">
      <c r="BX44123" s="2"/>
    </row>
    <row r="44124" spans="76:76">
      <c r="BX44124" s="2"/>
    </row>
    <row r="44125" spans="76:76">
      <c r="BX44125" s="2"/>
    </row>
    <row r="44126" spans="76:76">
      <c r="BX44126" s="2"/>
    </row>
    <row r="44127" spans="76:76">
      <c r="BX44127" s="2"/>
    </row>
    <row r="44128" spans="76:76">
      <c r="BX44128" s="2"/>
    </row>
    <row r="44129" spans="76:76">
      <c r="BX44129" s="2"/>
    </row>
    <row r="44130" spans="76:76">
      <c r="BX44130" s="2"/>
    </row>
    <row r="44131" spans="76:76">
      <c r="BX44131" s="2"/>
    </row>
    <row r="44132" spans="76:76">
      <c r="BX44132" s="2"/>
    </row>
    <row r="44133" spans="76:76">
      <c r="BX44133" s="2"/>
    </row>
    <row r="44134" spans="76:76">
      <c r="BX44134" s="2"/>
    </row>
    <row r="44135" spans="76:76">
      <c r="BX44135" s="2"/>
    </row>
    <row r="44136" spans="76:76">
      <c r="BX44136" s="2"/>
    </row>
    <row r="44137" spans="76:76">
      <c r="BX44137" s="2"/>
    </row>
    <row r="44138" spans="76:76">
      <c r="BX44138" s="2"/>
    </row>
    <row r="44139" spans="76:76">
      <c r="BX44139" s="2"/>
    </row>
    <row r="44140" spans="76:76">
      <c r="BX44140" s="2"/>
    </row>
    <row r="44141" spans="76:76">
      <c r="BX44141" s="2"/>
    </row>
    <row r="44142" spans="76:76">
      <c r="BX44142" s="2"/>
    </row>
    <row r="44143" spans="76:76">
      <c r="BX44143" s="2"/>
    </row>
    <row r="44144" spans="76:76">
      <c r="BX44144" s="2"/>
    </row>
    <row r="44145" spans="76:76">
      <c r="BX44145" s="2"/>
    </row>
    <row r="44146" spans="76:76">
      <c r="BX44146" s="2"/>
    </row>
    <row r="44147" spans="76:76">
      <c r="BX44147" s="2"/>
    </row>
    <row r="44148" spans="76:76">
      <c r="BX44148" s="2"/>
    </row>
    <row r="44149" spans="76:76">
      <c r="BX44149" s="2"/>
    </row>
    <row r="44150" spans="76:76">
      <c r="BX44150" s="2"/>
    </row>
    <row r="44151" spans="76:76">
      <c r="BX44151" s="2"/>
    </row>
    <row r="44152" spans="76:76">
      <c r="BX44152" s="2"/>
    </row>
    <row r="44153" spans="76:76">
      <c r="BX44153" s="2"/>
    </row>
    <row r="44154" spans="76:76">
      <c r="BX44154" s="2"/>
    </row>
    <row r="44155" spans="76:76">
      <c r="BX44155" s="2"/>
    </row>
    <row r="44156" spans="76:76">
      <c r="BX44156" s="2"/>
    </row>
    <row r="44157" spans="76:76">
      <c r="BX44157" s="2"/>
    </row>
    <row r="44158" spans="76:76">
      <c r="BX44158" s="2"/>
    </row>
    <row r="44159" spans="76:76">
      <c r="BX44159" s="2"/>
    </row>
    <row r="44160" spans="76:76">
      <c r="BX44160" s="2"/>
    </row>
    <row r="44161" spans="76:76">
      <c r="BX44161" s="2"/>
    </row>
    <row r="44162" spans="76:76">
      <c r="BX44162" s="2"/>
    </row>
    <row r="44163" spans="76:76">
      <c r="BX44163" s="2"/>
    </row>
    <row r="44164" spans="76:76">
      <c r="BX44164" s="2"/>
    </row>
    <row r="44165" spans="76:76">
      <c r="BX44165" s="2"/>
    </row>
    <row r="44166" spans="76:76">
      <c r="BX44166" s="2"/>
    </row>
    <row r="44167" spans="76:76">
      <c r="BX44167" s="2"/>
    </row>
    <row r="44168" spans="76:76">
      <c r="BX44168" s="2"/>
    </row>
    <row r="44169" spans="76:76">
      <c r="BX44169" s="2"/>
    </row>
    <row r="44170" spans="76:76">
      <c r="BX44170" s="2"/>
    </row>
    <row r="44171" spans="76:76">
      <c r="BX44171" s="2"/>
    </row>
    <row r="44172" spans="76:76">
      <c r="BX44172" s="2"/>
    </row>
    <row r="44173" spans="76:76">
      <c r="BX44173" s="2"/>
    </row>
    <row r="44174" spans="76:76">
      <c r="BX44174" s="2"/>
    </row>
    <row r="44175" spans="76:76">
      <c r="BX44175" s="2"/>
    </row>
    <row r="44176" spans="76:76">
      <c r="BX44176" s="2"/>
    </row>
    <row r="44177" spans="76:76">
      <c r="BX44177" s="2"/>
    </row>
    <row r="44178" spans="76:76">
      <c r="BX44178" s="2"/>
    </row>
    <row r="44179" spans="76:76">
      <c r="BX44179" s="2"/>
    </row>
    <row r="44180" spans="76:76">
      <c r="BX44180" s="2"/>
    </row>
    <row r="44181" spans="76:76">
      <c r="BX44181" s="2"/>
    </row>
    <row r="44182" spans="76:76">
      <c r="BX44182" s="2"/>
    </row>
    <row r="44183" spans="76:76">
      <c r="BX44183" s="2"/>
    </row>
    <row r="44184" spans="76:76">
      <c r="BX44184" s="2"/>
    </row>
    <row r="44185" spans="76:76">
      <c r="BX44185" s="2"/>
    </row>
    <row r="44186" spans="76:76">
      <c r="BX44186" s="2"/>
    </row>
    <row r="44187" spans="76:76">
      <c r="BX44187" s="2"/>
    </row>
    <row r="44188" spans="76:76">
      <c r="BX44188" s="2"/>
    </row>
    <row r="44189" spans="76:76">
      <c r="BX44189" s="2"/>
    </row>
    <row r="44190" spans="76:76">
      <c r="BX44190" s="2"/>
    </row>
    <row r="44191" spans="76:76">
      <c r="BX44191" s="2"/>
    </row>
    <row r="44192" spans="76:76">
      <c r="BX44192" s="2"/>
    </row>
    <row r="44193" spans="76:76">
      <c r="BX44193" s="2"/>
    </row>
    <row r="44194" spans="76:76">
      <c r="BX44194" s="2"/>
    </row>
    <row r="44195" spans="76:76">
      <c r="BX44195" s="2"/>
    </row>
    <row r="44196" spans="76:76">
      <c r="BX44196" s="2"/>
    </row>
    <row r="44197" spans="76:76">
      <c r="BX44197" s="2"/>
    </row>
    <row r="44198" spans="76:76">
      <c r="BX44198" s="2"/>
    </row>
    <row r="44199" spans="76:76">
      <c r="BX44199" s="2"/>
    </row>
    <row r="44200" spans="76:76">
      <c r="BX44200" s="2"/>
    </row>
    <row r="44201" spans="76:76">
      <c r="BX44201" s="2"/>
    </row>
    <row r="44202" spans="76:76">
      <c r="BX44202" s="2"/>
    </row>
    <row r="44203" spans="76:76">
      <c r="BX44203" s="2"/>
    </row>
    <row r="44204" spans="76:76">
      <c r="BX44204" s="2"/>
    </row>
    <row r="44205" spans="76:76">
      <c r="BX44205" s="2"/>
    </row>
    <row r="44206" spans="76:76">
      <c r="BX44206" s="2"/>
    </row>
    <row r="44207" spans="76:76">
      <c r="BX44207" s="2"/>
    </row>
    <row r="44208" spans="76:76">
      <c r="BX44208" s="2"/>
    </row>
    <row r="44209" spans="76:76">
      <c r="BX44209" s="2"/>
    </row>
    <row r="44210" spans="76:76">
      <c r="BX44210" s="2"/>
    </row>
    <row r="44211" spans="76:76">
      <c r="BX44211" s="2"/>
    </row>
    <row r="44212" spans="76:76">
      <c r="BX44212" s="2"/>
    </row>
    <row r="44213" spans="76:76">
      <c r="BX44213" s="2"/>
    </row>
    <row r="44214" spans="76:76">
      <c r="BX44214" s="2"/>
    </row>
    <row r="44215" spans="76:76">
      <c r="BX44215" s="2"/>
    </row>
    <row r="44216" spans="76:76">
      <c r="BX44216" s="2"/>
    </row>
    <row r="44217" spans="76:76">
      <c r="BX44217" s="2"/>
    </row>
    <row r="44218" spans="76:76">
      <c r="BX44218" s="2"/>
    </row>
    <row r="44219" spans="76:76">
      <c r="BX44219" s="2"/>
    </row>
    <row r="44220" spans="76:76">
      <c r="BX44220" s="2"/>
    </row>
    <row r="44221" spans="76:76">
      <c r="BX44221" s="2"/>
    </row>
    <row r="44222" spans="76:76">
      <c r="BX44222" s="2"/>
    </row>
    <row r="44223" spans="76:76">
      <c r="BX44223" s="2"/>
    </row>
    <row r="44224" spans="76:76">
      <c r="BX44224" s="2"/>
    </row>
    <row r="44225" spans="76:76">
      <c r="BX44225" s="2"/>
    </row>
    <row r="44226" spans="76:76">
      <c r="BX44226" s="2"/>
    </row>
    <row r="44227" spans="76:76">
      <c r="BX44227" s="2"/>
    </row>
    <row r="44228" spans="76:76">
      <c r="BX44228" s="2"/>
    </row>
    <row r="44229" spans="76:76">
      <c r="BX44229" s="2"/>
    </row>
    <row r="44230" spans="76:76">
      <c r="BX44230" s="2"/>
    </row>
    <row r="44231" spans="76:76">
      <c r="BX44231" s="2"/>
    </row>
    <row r="44232" spans="76:76">
      <c r="BX44232" s="2"/>
    </row>
    <row r="44233" spans="76:76">
      <c r="BX44233" s="2"/>
    </row>
    <row r="44234" spans="76:76">
      <c r="BX44234" s="2"/>
    </row>
    <row r="44235" spans="76:76">
      <c r="BX44235" s="2"/>
    </row>
    <row r="44236" spans="76:76">
      <c r="BX44236" s="2"/>
    </row>
    <row r="44237" spans="76:76">
      <c r="BX44237" s="2"/>
    </row>
    <row r="44238" spans="76:76">
      <c r="BX44238" s="2"/>
    </row>
    <row r="44239" spans="76:76">
      <c r="BX44239" s="2"/>
    </row>
    <row r="44240" spans="76:76">
      <c r="BX44240" s="2"/>
    </row>
    <row r="44241" spans="76:76">
      <c r="BX44241" s="2"/>
    </row>
    <row r="44242" spans="76:76">
      <c r="BX44242" s="2"/>
    </row>
    <row r="44243" spans="76:76">
      <c r="BX44243" s="2"/>
    </row>
    <row r="44244" spans="76:76">
      <c r="BX44244" s="2"/>
    </row>
    <row r="44245" spans="76:76">
      <c r="BX44245" s="2"/>
    </row>
    <row r="44246" spans="76:76">
      <c r="BX44246" s="2"/>
    </row>
    <row r="44247" spans="76:76">
      <c r="BX44247" s="2"/>
    </row>
    <row r="44248" spans="76:76">
      <c r="BX44248" s="2"/>
    </row>
    <row r="44249" spans="76:76">
      <c r="BX44249" s="2"/>
    </row>
    <row r="44250" spans="76:76">
      <c r="BX44250" s="2"/>
    </row>
    <row r="44251" spans="76:76">
      <c r="BX44251" s="2"/>
    </row>
    <row r="44252" spans="76:76">
      <c r="BX44252" s="2"/>
    </row>
    <row r="44253" spans="76:76">
      <c r="BX44253" s="2"/>
    </row>
    <row r="44254" spans="76:76">
      <c r="BX44254" s="2"/>
    </row>
    <row r="44255" spans="76:76">
      <c r="BX44255" s="2"/>
    </row>
    <row r="44256" spans="76:76">
      <c r="BX44256" s="2"/>
    </row>
    <row r="44257" spans="76:76">
      <c r="BX44257" s="2"/>
    </row>
    <row r="44258" spans="76:76">
      <c r="BX44258" s="2"/>
    </row>
    <row r="44259" spans="76:76">
      <c r="BX44259" s="2"/>
    </row>
    <row r="44260" spans="76:76">
      <c r="BX44260" s="2"/>
    </row>
    <row r="44261" spans="76:76">
      <c r="BX44261" s="2"/>
    </row>
    <row r="44262" spans="76:76">
      <c r="BX44262" s="2"/>
    </row>
    <row r="44263" spans="76:76">
      <c r="BX44263" s="2"/>
    </row>
    <row r="44264" spans="76:76">
      <c r="BX44264" s="2"/>
    </row>
    <row r="44265" spans="76:76">
      <c r="BX44265" s="2"/>
    </row>
    <row r="44266" spans="76:76">
      <c r="BX44266" s="2"/>
    </row>
    <row r="44267" spans="76:76">
      <c r="BX44267" s="2"/>
    </row>
    <row r="44268" spans="76:76">
      <c r="BX44268" s="2"/>
    </row>
    <row r="44269" spans="76:76">
      <c r="BX44269" s="2"/>
    </row>
    <row r="44270" spans="76:76">
      <c r="BX44270" s="2"/>
    </row>
    <row r="44271" spans="76:76">
      <c r="BX44271" s="2"/>
    </row>
    <row r="44272" spans="76:76">
      <c r="BX44272" s="2"/>
    </row>
    <row r="44273" spans="76:76">
      <c r="BX44273" s="2"/>
    </row>
    <row r="44274" spans="76:76">
      <c r="BX44274" s="2"/>
    </row>
    <row r="44275" spans="76:76">
      <c r="BX44275" s="2"/>
    </row>
    <row r="44276" spans="76:76">
      <c r="BX44276" s="2"/>
    </row>
    <row r="44277" spans="76:76">
      <c r="BX44277" s="2"/>
    </row>
    <row r="44278" spans="76:76">
      <c r="BX44278" s="2"/>
    </row>
    <row r="44279" spans="76:76">
      <c r="BX44279" s="2"/>
    </row>
    <row r="44280" spans="76:76">
      <c r="BX44280" s="2"/>
    </row>
    <row r="44281" spans="76:76">
      <c r="BX44281" s="2"/>
    </row>
    <row r="44282" spans="76:76">
      <c r="BX44282" s="2"/>
    </row>
    <row r="44283" spans="76:76">
      <c r="BX44283" s="2"/>
    </row>
    <row r="44284" spans="76:76">
      <c r="BX44284" s="2"/>
    </row>
    <row r="44285" spans="76:76">
      <c r="BX44285" s="2"/>
    </row>
    <row r="44286" spans="76:76">
      <c r="BX44286" s="2"/>
    </row>
    <row r="44287" spans="76:76">
      <c r="BX44287" s="2"/>
    </row>
    <row r="44288" spans="76:76">
      <c r="BX44288" s="2"/>
    </row>
    <row r="44289" spans="76:76">
      <c r="BX44289" s="2"/>
    </row>
    <row r="44290" spans="76:76">
      <c r="BX44290" s="2"/>
    </row>
    <row r="44291" spans="76:76">
      <c r="BX44291" s="2"/>
    </row>
    <row r="44292" spans="76:76">
      <c r="BX44292" s="2"/>
    </row>
    <row r="44293" spans="76:76">
      <c r="BX44293" s="2"/>
    </row>
    <row r="44294" spans="76:76">
      <c r="BX44294" s="2"/>
    </row>
    <row r="44295" spans="76:76">
      <c r="BX44295" s="2"/>
    </row>
    <row r="44296" spans="76:76">
      <c r="BX44296" s="2"/>
    </row>
    <row r="44297" spans="76:76">
      <c r="BX44297" s="2"/>
    </row>
    <row r="44298" spans="76:76">
      <c r="BX44298" s="2"/>
    </row>
    <row r="44299" spans="76:76">
      <c r="BX44299" s="2"/>
    </row>
    <row r="44300" spans="76:76">
      <c r="BX44300" s="2"/>
    </row>
    <row r="44301" spans="76:76">
      <c r="BX44301" s="2"/>
    </row>
    <row r="44302" spans="76:76">
      <c r="BX44302" s="2"/>
    </row>
    <row r="44303" spans="76:76">
      <c r="BX44303" s="2"/>
    </row>
    <row r="44304" spans="76:76">
      <c r="BX44304" s="2"/>
    </row>
    <row r="44305" spans="76:76">
      <c r="BX44305" s="2"/>
    </row>
    <row r="44306" spans="76:76">
      <c r="BX44306" s="2"/>
    </row>
    <row r="44307" spans="76:76">
      <c r="BX44307" s="2"/>
    </row>
    <row r="44308" spans="76:76">
      <c r="BX44308" s="2"/>
    </row>
    <row r="44309" spans="76:76">
      <c r="BX44309" s="2"/>
    </row>
    <row r="44310" spans="76:76">
      <c r="BX44310" s="2"/>
    </row>
    <row r="44311" spans="76:76">
      <c r="BX44311" s="2"/>
    </row>
    <row r="44312" spans="76:76">
      <c r="BX44312" s="2"/>
    </row>
    <row r="44313" spans="76:76">
      <c r="BX44313" s="2"/>
    </row>
    <row r="44314" spans="76:76">
      <c r="BX44314" s="2"/>
    </row>
    <row r="44315" spans="76:76">
      <c r="BX44315" s="2"/>
    </row>
    <row r="44316" spans="76:76">
      <c r="BX44316" s="2"/>
    </row>
    <row r="44317" spans="76:76">
      <c r="BX44317" s="2"/>
    </row>
    <row r="44318" spans="76:76">
      <c r="BX44318" s="2"/>
    </row>
    <row r="44319" spans="76:76">
      <c r="BX44319" s="2"/>
    </row>
    <row r="44320" spans="76:76">
      <c r="BX44320" s="2"/>
    </row>
    <row r="44321" spans="76:76">
      <c r="BX44321" s="2"/>
    </row>
    <row r="44322" spans="76:76">
      <c r="BX44322" s="2"/>
    </row>
    <row r="44323" spans="76:76">
      <c r="BX44323" s="2"/>
    </row>
    <row r="44324" spans="76:76">
      <c r="BX44324" s="2"/>
    </row>
    <row r="44325" spans="76:76">
      <c r="BX44325" s="2"/>
    </row>
    <row r="44326" spans="76:76">
      <c r="BX44326" s="2"/>
    </row>
    <row r="44327" spans="76:76">
      <c r="BX44327" s="2"/>
    </row>
    <row r="44328" spans="76:76">
      <c r="BX44328" s="2"/>
    </row>
    <row r="44329" spans="76:76">
      <c r="BX44329" s="2"/>
    </row>
    <row r="44330" spans="76:76">
      <c r="BX44330" s="2"/>
    </row>
    <row r="44331" spans="76:76">
      <c r="BX44331" s="2"/>
    </row>
    <row r="44332" spans="76:76">
      <c r="BX44332" s="2"/>
    </row>
    <row r="44333" spans="76:76">
      <c r="BX44333" s="2"/>
    </row>
    <row r="44334" spans="76:76">
      <c r="BX44334" s="2"/>
    </row>
    <row r="44335" spans="76:76">
      <c r="BX44335" s="2"/>
    </row>
    <row r="44336" spans="76:76">
      <c r="BX44336" s="2"/>
    </row>
    <row r="44337" spans="76:76">
      <c r="BX44337" s="2"/>
    </row>
    <row r="44338" spans="76:76">
      <c r="BX44338" s="2"/>
    </row>
    <row r="44339" spans="76:76">
      <c r="BX44339" s="2"/>
    </row>
    <row r="44340" spans="76:76">
      <c r="BX44340" s="2"/>
    </row>
    <row r="44341" spans="76:76">
      <c r="BX44341" s="2"/>
    </row>
    <row r="44342" spans="76:76">
      <c r="BX44342" s="2"/>
    </row>
    <row r="44343" spans="76:76">
      <c r="BX44343" s="2"/>
    </row>
    <row r="44344" spans="76:76">
      <c r="BX44344" s="2"/>
    </row>
    <row r="44345" spans="76:76">
      <c r="BX44345" s="2"/>
    </row>
    <row r="44346" spans="76:76">
      <c r="BX44346" s="2"/>
    </row>
    <row r="44347" spans="76:76">
      <c r="BX44347" s="2"/>
    </row>
    <row r="44348" spans="76:76">
      <c r="BX44348" s="2"/>
    </row>
    <row r="44349" spans="76:76">
      <c r="BX44349" s="2"/>
    </row>
    <row r="44350" spans="76:76">
      <c r="BX44350" s="2"/>
    </row>
    <row r="44351" spans="76:76">
      <c r="BX44351" s="2"/>
    </row>
    <row r="44352" spans="76:76">
      <c r="BX44352" s="2"/>
    </row>
    <row r="44353" spans="76:76">
      <c r="BX44353" s="2"/>
    </row>
    <row r="44354" spans="76:76">
      <c r="BX44354" s="2"/>
    </row>
    <row r="44355" spans="76:76">
      <c r="BX44355" s="2"/>
    </row>
    <row r="44356" spans="76:76">
      <c r="BX44356" s="2"/>
    </row>
    <row r="44357" spans="76:76">
      <c r="BX44357" s="2"/>
    </row>
    <row r="44358" spans="76:76">
      <c r="BX44358" s="2"/>
    </row>
    <row r="44359" spans="76:76">
      <c r="BX44359" s="2"/>
    </row>
    <row r="44360" spans="76:76">
      <c r="BX44360" s="2"/>
    </row>
    <row r="44361" spans="76:76">
      <c r="BX44361" s="2"/>
    </row>
    <row r="44362" spans="76:76">
      <c r="BX44362" s="2"/>
    </row>
    <row r="44363" spans="76:76">
      <c r="BX44363" s="2"/>
    </row>
    <row r="44364" spans="76:76">
      <c r="BX44364" s="2"/>
    </row>
    <row r="44365" spans="76:76">
      <c r="BX44365" s="2"/>
    </row>
    <row r="44366" spans="76:76">
      <c r="BX44366" s="2"/>
    </row>
    <row r="44367" spans="76:76">
      <c r="BX44367" s="2"/>
    </row>
    <row r="44368" spans="76:76">
      <c r="BX44368" s="2"/>
    </row>
    <row r="44369" spans="76:76">
      <c r="BX44369" s="2"/>
    </row>
    <row r="44370" spans="76:76">
      <c r="BX44370" s="2"/>
    </row>
    <row r="44371" spans="76:76">
      <c r="BX44371" s="2"/>
    </row>
    <row r="44372" spans="76:76">
      <c r="BX44372" s="2"/>
    </row>
    <row r="44373" spans="76:76">
      <c r="BX44373" s="2"/>
    </row>
    <row r="44374" spans="76:76">
      <c r="BX44374" s="2"/>
    </row>
    <row r="44375" spans="76:76">
      <c r="BX44375" s="2"/>
    </row>
    <row r="44376" spans="76:76">
      <c r="BX44376" s="2"/>
    </row>
    <row r="44377" spans="76:76">
      <c r="BX44377" s="2"/>
    </row>
    <row r="44378" spans="76:76">
      <c r="BX44378" s="2"/>
    </row>
    <row r="44379" spans="76:76">
      <c r="BX44379" s="2"/>
    </row>
    <row r="44380" spans="76:76">
      <c r="BX44380" s="2"/>
    </row>
    <row r="44381" spans="76:76">
      <c r="BX44381" s="2"/>
    </row>
    <row r="44382" spans="76:76">
      <c r="BX44382" s="2"/>
    </row>
    <row r="44383" spans="76:76">
      <c r="BX44383" s="2"/>
    </row>
    <row r="44384" spans="76:76">
      <c r="BX44384" s="2"/>
    </row>
    <row r="44385" spans="76:76">
      <c r="BX44385" s="2"/>
    </row>
    <row r="44386" spans="76:76">
      <c r="BX44386" s="2"/>
    </row>
    <row r="44387" spans="76:76">
      <c r="BX44387" s="2"/>
    </row>
    <row r="44388" spans="76:76">
      <c r="BX44388" s="2"/>
    </row>
    <row r="44389" spans="76:76">
      <c r="BX44389" s="2"/>
    </row>
    <row r="44390" spans="76:76">
      <c r="BX44390" s="2"/>
    </row>
    <row r="44391" spans="76:76">
      <c r="BX44391" s="2"/>
    </row>
    <row r="44392" spans="76:76">
      <c r="BX44392" s="2"/>
    </row>
    <row r="44393" spans="76:76">
      <c r="BX44393" s="2"/>
    </row>
    <row r="44394" spans="76:76">
      <c r="BX44394" s="2"/>
    </row>
    <row r="44395" spans="76:76">
      <c r="BX44395" s="2"/>
    </row>
    <row r="44396" spans="76:76">
      <c r="BX44396" s="2"/>
    </row>
    <row r="44397" spans="76:76">
      <c r="BX44397" s="2"/>
    </row>
    <row r="44398" spans="76:76">
      <c r="BX44398" s="2"/>
    </row>
    <row r="44399" spans="76:76">
      <c r="BX44399" s="2"/>
    </row>
    <row r="44400" spans="76:76">
      <c r="BX44400" s="2"/>
    </row>
    <row r="44401" spans="76:76">
      <c r="BX44401" s="2"/>
    </row>
    <row r="44402" spans="76:76">
      <c r="BX44402" s="2"/>
    </row>
    <row r="44403" spans="76:76">
      <c r="BX44403" s="2"/>
    </row>
    <row r="44404" spans="76:76">
      <c r="BX44404" s="2"/>
    </row>
    <row r="44405" spans="76:76">
      <c r="BX44405" s="2"/>
    </row>
    <row r="44406" spans="76:76">
      <c r="BX44406" s="2"/>
    </row>
    <row r="44407" spans="76:76">
      <c r="BX44407" s="2"/>
    </row>
    <row r="44408" spans="76:76">
      <c r="BX44408" s="2"/>
    </row>
    <row r="44409" spans="76:76">
      <c r="BX44409" s="2"/>
    </row>
    <row r="44410" spans="76:76">
      <c r="BX44410" s="2"/>
    </row>
    <row r="44411" spans="76:76">
      <c r="BX44411" s="2"/>
    </row>
    <row r="44412" spans="76:76">
      <c r="BX44412" s="2"/>
    </row>
    <row r="44413" spans="76:76">
      <c r="BX44413" s="2"/>
    </row>
    <row r="44414" spans="76:76">
      <c r="BX44414" s="2"/>
    </row>
    <row r="44415" spans="76:76">
      <c r="BX44415" s="2"/>
    </row>
    <row r="44416" spans="76:76">
      <c r="BX44416" s="2"/>
    </row>
    <row r="44417" spans="76:76">
      <c r="BX44417" s="2"/>
    </row>
    <row r="44418" spans="76:76">
      <c r="BX44418" s="2"/>
    </row>
    <row r="44419" spans="76:76">
      <c r="BX44419" s="2"/>
    </row>
    <row r="44420" spans="76:76">
      <c r="BX44420" s="2"/>
    </row>
    <row r="44421" spans="76:76">
      <c r="BX44421" s="2"/>
    </row>
    <row r="44422" spans="76:76">
      <c r="BX44422" s="2"/>
    </row>
    <row r="44423" spans="76:76">
      <c r="BX44423" s="2"/>
    </row>
    <row r="44424" spans="76:76">
      <c r="BX44424" s="2"/>
    </row>
    <row r="44425" spans="76:76">
      <c r="BX44425" s="2"/>
    </row>
    <row r="44426" spans="76:76">
      <c r="BX44426" s="2"/>
    </row>
    <row r="44427" spans="76:76">
      <c r="BX44427" s="2"/>
    </row>
    <row r="44428" spans="76:76">
      <c r="BX44428" s="2"/>
    </row>
    <row r="44429" spans="76:76">
      <c r="BX44429" s="2"/>
    </row>
    <row r="44430" spans="76:76">
      <c r="BX44430" s="2"/>
    </row>
    <row r="44431" spans="76:76">
      <c r="BX44431" s="2"/>
    </row>
    <row r="44432" spans="76:76">
      <c r="BX44432" s="2"/>
    </row>
    <row r="44433" spans="76:76">
      <c r="BX44433" s="2"/>
    </row>
    <row r="44434" spans="76:76">
      <c r="BX44434" s="2"/>
    </row>
    <row r="44435" spans="76:76">
      <c r="BX44435" s="2"/>
    </row>
    <row r="44436" spans="76:76">
      <c r="BX44436" s="2"/>
    </row>
    <row r="44437" spans="76:76">
      <c r="BX44437" s="2"/>
    </row>
    <row r="44438" spans="76:76">
      <c r="BX44438" s="2"/>
    </row>
    <row r="44439" spans="76:76">
      <c r="BX44439" s="2"/>
    </row>
    <row r="44440" spans="76:76">
      <c r="BX44440" s="2"/>
    </row>
    <row r="44441" spans="76:76">
      <c r="BX44441" s="2"/>
    </row>
    <row r="44442" spans="76:76">
      <c r="BX44442" s="2"/>
    </row>
    <row r="44443" spans="76:76">
      <c r="BX44443" s="2"/>
    </row>
    <row r="44444" spans="76:76">
      <c r="BX44444" s="2"/>
    </row>
    <row r="44445" spans="76:76">
      <c r="BX44445" s="2"/>
    </row>
    <row r="44446" spans="76:76">
      <c r="BX44446" s="2"/>
    </row>
    <row r="44447" spans="76:76">
      <c r="BX44447" s="2"/>
    </row>
    <row r="44448" spans="76:76">
      <c r="BX44448" s="2"/>
    </row>
    <row r="44449" spans="76:76">
      <c r="BX44449" s="2"/>
    </row>
    <row r="44450" spans="76:76">
      <c r="BX44450" s="2"/>
    </row>
    <row r="44451" spans="76:76">
      <c r="BX44451" s="2"/>
    </row>
    <row r="44452" spans="76:76">
      <c r="BX44452" s="2"/>
    </row>
    <row r="44453" spans="76:76">
      <c r="BX44453" s="2"/>
    </row>
    <row r="44454" spans="76:76">
      <c r="BX44454" s="2"/>
    </row>
    <row r="44455" spans="76:76">
      <c r="BX44455" s="2"/>
    </row>
    <row r="44456" spans="76:76">
      <c r="BX44456" s="2"/>
    </row>
    <row r="44457" spans="76:76">
      <c r="BX44457" s="2"/>
    </row>
    <row r="44458" spans="76:76">
      <c r="BX44458" s="2"/>
    </row>
    <row r="44459" spans="76:76">
      <c r="BX44459" s="2"/>
    </row>
    <row r="44460" spans="76:76">
      <c r="BX44460" s="2"/>
    </row>
    <row r="44461" spans="76:76">
      <c r="BX44461" s="2"/>
    </row>
    <row r="44462" spans="76:76">
      <c r="BX44462" s="2"/>
    </row>
    <row r="44463" spans="76:76">
      <c r="BX44463" s="2"/>
    </row>
    <row r="44464" spans="76:76">
      <c r="BX44464" s="2"/>
    </row>
    <row r="44465" spans="76:76">
      <c r="BX44465" s="2"/>
    </row>
    <row r="44466" spans="76:76">
      <c r="BX44466" s="2"/>
    </row>
    <row r="44467" spans="76:76">
      <c r="BX44467" s="2"/>
    </row>
    <row r="44468" spans="76:76">
      <c r="BX44468" s="2"/>
    </row>
    <row r="44469" spans="76:76">
      <c r="BX44469" s="2"/>
    </row>
    <row r="44470" spans="76:76">
      <c r="BX44470" s="2"/>
    </row>
    <row r="44471" spans="76:76">
      <c r="BX44471" s="2"/>
    </row>
    <row r="44472" spans="76:76">
      <c r="BX44472" s="2"/>
    </row>
    <row r="44473" spans="76:76">
      <c r="BX44473" s="2"/>
    </row>
    <row r="44474" spans="76:76">
      <c r="BX44474" s="2"/>
    </row>
    <row r="44475" spans="76:76">
      <c r="BX44475" s="2"/>
    </row>
    <row r="44476" spans="76:76">
      <c r="BX44476" s="2"/>
    </row>
    <row r="44477" spans="76:76">
      <c r="BX44477" s="2"/>
    </row>
    <row r="44478" spans="76:76">
      <c r="BX44478" s="2"/>
    </row>
    <row r="44479" spans="76:76">
      <c r="BX44479" s="2"/>
    </row>
    <row r="44480" spans="76:76">
      <c r="BX44480" s="2"/>
    </row>
    <row r="44481" spans="76:76">
      <c r="BX44481" s="2"/>
    </row>
    <row r="44482" spans="76:76">
      <c r="BX44482" s="2"/>
    </row>
    <row r="44483" spans="76:76">
      <c r="BX44483" s="2"/>
    </row>
    <row r="44484" spans="76:76">
      <c r="BX44484" s="2"/>
    </row>
    <row r="44485" spans="76:76">
      <c r="BX44485" s="2"/>
    </row>
    <row r="44486" spans="76:76">
      <c r="BX44486" s="2"/>
    </row>
    <row r="44487" spans="76:76">
      <c r="BX44487" s="2"/>
    </row>
    <row r="44488" spans="76:76">
      <c r="BX44488" s="2"/>
    </row>
    <row r="44489" spans="76:76">
      <c r="BX44489" s="2"/>
    </row>
    <row r="44490" spans="76:76">
      <c r="BX44490" s="2"/>
    </row>
    <row r="44491" spans="76:76">
      <c r="BX44491" s="2"/>
    </row>
    <row r="44492" spans="76:76">
      <c r="BX44492" s="2"/>
    </row>
    <row r="44493" spans="76:76">
      <c r="BX44493" s="2"/>
    </row>
    <row r="44494" spans="76:76">
      <c r="BX44494" s="2"/>
    </row>
    <row r="44495" spans="76:76">
      <c r="BX44495" s="2"/>
    </row>
    <row r="44496" spans="76:76">
      <c r="BX44496" s="2"/>
    </row>
    <row r="44497" spans="76:76">
      <c r="BX44497" s="2"/>
    </row>
    <row r="44498" spans="76:76">
      <c r="BX44498" s="2"/>
    </row>
    <row r="44499" spans="76:76">
      <c r="BX44499" s="2"/>
    </row>
    <row r="44500" spans="76:76">
      <c r="BX44500" s="2"/>
    </row>
    <row r="44501" spans="76:76">
      <c r="BX44501" s="2"/>
    </row>
    <row r="44502" spans="76:76">
      <c r="BX44502" s="2"/>
    </row>
    <row r="44503" spans="76:76">
      <c r="BX44503" s="2"/>
    </row>
    <row r="44504" spans="76:76">
      <c r="BX44504" s="2"/>
    </row>
    <row r="44505" spans="76:76">
      <c r="BX44505" s="2"/>
    </row>
    <row r="44506" spans="76:76">
      <c r="BX44506" s="2"/>
    </row>
    <row r="44507" spans="76:76">
      <c r="BX44507" s="2"/>
    </row>
    <row r="44508" spans="76:76">
      <c r="BX44508" s="2"/>
    </row>
    <row r="44509" spans="76:76">
      <c r="BX44509" s="2"/>
    </row>
    <row r="44510" spans="76:76">
      <c r="BX44510" s="2"/>
    </row>
    <row r="44511" spans="76:76">
      <c r="BX44511" s="2"/>
    </row>
    <row r="44512" spans="76:76">
      <c r="BX44512" s="2"/>
    </row>
    <row r="44513" spans="76:76">
      <c r="BX44513" s="2"/>
    </row>
    <row r="44514" spans="76:76">
      <c r="BX44514" s="2"/>
    </row>
    <row r="44515" spans="76:76">
      <c r="BX44515" s="2"/>
    </row>
    <row r="44516" spans="76:76">
      <c r="BX44516" s="2"/>
    </row>
    <row r="44517" spans="76:76">
      <c r="BX44517" s="2"/>
    </row>
    <row r="44518" spans="76:76">
      <c r="BX44518" s="2"/>
    </row>
    <row r="44519" spans="76:76">
      <c r="BX44519" s="2"/>
    </row>
    <row r="44520" spans="76:76">
      <c r="BX44520" s="2"/>
    </row>
    <row r="44521" spans="76:76">
      <c r="BX44521" s="2"/>
    </row>
    <row r="44522" spans="76:76">
      <c r="BX44522" s="2"/>
    </row>
    <row r="44523" spans="76:76">
      <c r="BX44523" s="2"/>
    </row>
    <row r="44524" spans="76:76">
      <c r="BX44524" s="2"/>
    </row>
    <row r="44525" spans="76:76">
      <c r="BX44525" s="2"/>
    </row>
    <row r="44526" spans="76:76">
      <c r="BX44526" s="2"/>
    </row>
    <row r="44527" spans="76:76">
      <c r="BX44527" s="2"/>
    </row>
    <row r="44528" spans="76:76">
      <c r="BX44528" s="2"/>
    </row>
    <row r="44529" spans="76:76">
      <c r="BX44529" s="2"/>
    </row>
    <row r="44530" spans="76:76">
      <c r="BX44530" s="2"/>
    </row>
    <row r="44531" spans="76:76">
      <c r="BX44531" s="2"/>
    </row>
    <row r="44532" spans="76:76">
      <c r="BX44532" s="2"/>
    </row>
    <row r="44533" spans="76:76">
      <c r="BX44533" s="2"/>
    </row>
    <row r="44534" spans="76:76">
      <c r="BX44534" s="2"/>
    </row>
    <row r="44535" spans="76:76">
      <c r="BX44535" s="2"/>
    </row>
    <row r="44536" spans="76:76">
      <c r="BX44536" s="2"/>
    </row>
    <row r="44537" spans="76:76">
      <c r="BX44537" s="2"/>
    </row>
    <row r="44538" spans="76:76">
      <c r="BX44538" s="2"/>
    </row>
    <row r="44539" spans="76:76">
      <c r="BX44539" s="2"/>
    </row>
    <row r="44540" spans="76:76">
      <c r="BX44540" s="2"/>
    </row>
    <row r="44541" spans="76:76">
      <c r="BX44541" s="2"/>
    </row>
    <row r="44542" spans="76:76">
      <c r="BX44542" s="2"/>
    </row>
    <row r="44543" spans="76:76">
      <c r="BX44543" s="2"/>
    </row>
    <row r="44544" spans="76:76">
      <c r="BX44544" s="2"/>
    </row>
    <row r="44545" spans="76:76">
      <c r="BX44545" s="2"/>
    </row>
    <row r="44546" spans="76:76">
      <c r="BX44546" s="2"/>
    </row>
    <row r="44547" spans="76:76">
      <c r="BX44547" s="2"/>
    </row>
    <row r="44548" spans="76:76">
      <c r="BX44548" s="2"/>
    </row>
    <row r="44549" spans="76:76">
      <c r="BX44549" s="2"/>
    </row>
    <row r="44550" spans="76:76">
      <c r="BX44550" s="2"/>
    </row>
    <row r="44551" spans="76:76">
      <c r="BX44551" s="2"/>
    </row>
    <row r="44552" spans="76:76">
      <c r="BX44552" s="2"/>
    </row>
    <row r="44553" spans="76:76">
      <c r="BX44553" s="2"/>
    </row>
    <row r="44554" spans="76:76">
      <c r="BX44554" s="2"/>
    </row>
    <row r="44555" spans="76:76">
      <c r="BX44555" s="2"/>
    </row>
    <row r="44556" spans="76:76">
      <c r="BX44556" s="2"/>
    </row>
    <row r="44557" spans="76:76">
      <c r="BX44557" s="2"/>
    </row>
    <row r="44558" spans="76:76">
      <c r="BX44558" s="2"/>
    </row>
    <row r="44559" spans="76:76">
      <c r="BX44559" s="2"/>
    </row>
    <row r="44560" spans="76:76">
      <c r="BX44560" s="2"/>
    </row>
    <row r="44561" spans="76:76">
      <c r="BX44561" s="2"/>
    </row>
    <row r="44562" spans="76:76">
      <c r="BX44562" s="2"/>
    </row>
    <row r="44563" spans="76:76">
      <c r="BX44563" s="2"/>
    </row>
    <row r="44564" spans="76:76">
      <c r="BX44564" s="2"/>
    </row>
    <row r="44565" spans="76:76">
      <c r="BX44565" s="2"/>
    </row>
    <row r="44566" spans="76:76">
      <c r="BX44566" s="2"/>
    </row>
    <row r="44567" spans="76:76">
      <c r="BX44567" s="2"/>
    </row>
    <row r="44568" spans="76:76">
      <c r="BX44568" s="2"/>
    </row>
    <row r="44569" spans="76:76">
      <c r="BX44569" s="2"/>
    </row>
    <row r="44570" spans="76:76">
      <c r="BX44570" s="2"/>
    </row>
    <row r="44571" spans="76:76">
      <c r="BX44571" s="2"/>
    </row>
    <row r="44572" spans="76:76">
      <c r="BX44572" s="2"/>
    </row>
    <row r="44573" spans="76:76">
      <c r="BX44573" s="2"/>
    </row>
    <row r="44574" spans="76:76">
      <c r="BX44574" s="2"/>
    </row>
    <row r="44575" spans="76:76">
      <c r="BX44575" s="2"/>
    </row>
    <row r="44576" spans="76:76">
      <c r="BX44576" s="2"/>
    </row>
    <row r="44577" spans="76:76">
      <c r="BX44577" s="2"/>
    </row>
    <row r="44578" spans="76:76">
      <c r="BX44578" s="2"/>
    </row>
    <row r="44579" spans="76:76">
      <c r="BX44579" s="2"/>
    </row>
    <row r="44580" spans="76:76">
      <c r="BX44580" s="2"/>
    </row>
    <row r="44581" spans="76:76">
      <c r="BX44581" s="2"/>
    </row>
    <row r="44582" spans="76:76">
      <c r="BX44582" s="2"/>
    </row>
    <row r="44583" spans="76:76">
      <c r="BX44583" s="2"/>
    </row>
    <row r="44584" spans="76:76">
      <c r="BX44584" s="2"/>
    </row>
    <row r="44585" spans="76:76">
      <c r="BX44585" s="2"/>
    </row>
    <row r="44586" spans="76:76">
      <c r="BX44586" s="2"/>
    </row>
    <row r="44587" spans="76:76">
      <c r="BX44587" s="2"/>
    </row>
    <row r="44588" spans="76:76">
      <c r="BX44588" s="2"/>
    </row>
    <row r="44589" spans="76:76">
      <c r="BX44589" s="2"/>
    </row>
    <row r="44590" spans="76:76">
      <c r="BX44590" s="2"/>
    </row>
    <row r="44591" spans="76:76">
      <c r="BX44591" s="2"/>
    </row>
    <row r="44592" spans="76:76">
      <c r="BX44592" s="2"/>
    </row>
    <row r="44593" spans="76:76">
      <c r="BX44593" s="2"/>
    </row>
    <row r="44594" spans="76:76">
      <c r="BX44594" s="2"/>
    </row>
    <row r="44595" spans="76:76">
      <c r="BX44595" s="2"/>
    </row>
    <row r="44596" spans="76:76">
      <c r="BX44596" s="2"/>
    </row>
    <row r="44597" spans="76:76">
      <c r="BX44597" s="2"/>
    </row>
    <row r="44598" spans="76:76">
      <c r="BX44598" s="2"/>
    </row>
    <row r="44599" spans="76:76">
      <c r="BX44599" s="2"/>
    </row>
    <row r="44600" spans="76:76">
      <c r="BX44600" s="2"/>
    </row>
    <row r="44601" spans="76:76">
      <c r="BX44601" s="2"/>
    </row>
    <row r="44602" spans="76:76">
      <c r="BX44602" s="2"/>
    </row>
    <row r="44603" spans="76:76">
      <c r="BX44603" s="2"/>
    </row>
    <row r="44604" spans="76:76">
      <c r="BX44604" s="2"/>
    </row>
    <row r="44605" spans="76:76">
      <c r="BX44605" s="2"/>
    </row>
    <row r="44606" spans="76:76">
      <c r="BX44606" s="2"/>
    </row>
    <row r="44607" spans="76:76">
      <c r="BX44607" s="2"/>
    </row>
    <row r="44608" spans="76:76">
      <c r="BX44608" s="2"/>
    </row>
    <row r="44609" spans="76:76">
      <c r="BX44609" s="2"/>
    </row>
    <row r="44610" spans="76:76">
      <c r="BX44610" s="2"/>
    </row>
    <row r="44611" spans="76:76">
      <c r="BX44611" s="2"/>
    </row>
    <row r="44612" spans="76:76">
      <c r="BX44612" s="2"/>
    </row>
    <row r="44613" spans="76:76">
      <c r="BX44613" s="2"/>
    </row>
    <row r="44614" spans="76:76">
      <c r="BX44614" s="2"/>
    </row>
    <row r="44615" spans="76:76">
      <c r="BX44615" s="2"/>
    </row>
    <row r="44616" spans="76:76">
      <c r="BX44616" s="2"/>
    </row>
    <row r="44617" spans="76:76">
      <c r="BX44617" s="2"/>
    </row>
    <row r="44618" spans="76:76">
      <c r="BX44618" s="2"/>
    </row>
    <row r="44619" spans="76:76">
      <c r="BX44619" s="2"/>
    </row>
    <row r="44620" spans="76:76">
      <c r="BX44620" s="2"/>
    </row>
    <row r="44621" spans="76:76">
      <c r="BX44621" s="2"/>
    </row>
    <row r="44622" spans="76:76">
      <c r="BX44622" s="2"/>
    </row>
    <row r="44623" spans="76:76">
      <c r="BX44623" s="2"/>
    </row>
    <row r="44624" spans="76:76">
      <c r="BX44624" s="2"/>
    </row>
    <row r="44625" spans="76:76">
      <c r="BX44625" s="2"/>
    </row>
    <row r="44626" spans="76:76">
      <c r="BX44626" s="2"/>
    </row>
    <row r="44627" spans="76:76">
      <c r="BX44627" s="2"/>
    </row>
    <row r="44628" spans="76:76">
      <c r="BX44628" s="2"/>
    </row>
    <row r="44629" spans="76:76">
      <c r="BX44629" s="2"/>
    </row>
    <row r="44630" spans="76:76">
      <c r="BX44630" s="2"/>
    </row>
    <row r="44631" spans="76:76">
      <c r="BX44631" s="2"/>
    </row>
    <row r="44632" spans="76:76">
      <c r="BX44632" s="2"/>
    </row>
    <row r="44633" spans="76:76">
      <c r="BX44633" s="2"/>
    </row>
    <row r="44634" spans="76:76">
      <c r="BX44634" s="2"/>
    </row>
    <row r="44635" spans="76:76">
      <c r="BX44635" s="2"/>
    </row>
    <row r="44636" spans="76:76">
      <c r="BX44636" s="2"/>
    </row>
    <row r="44637" spans="76:76">
      <c r="BX44637" s="2"/>
    </row>
    <row r="44638" spans="76:76">
      <c r="BX44638" s="2"/>
    </row>
    <row r="44639" spans="76:76">
      <c r="BX44639" s="2"/>
    </row>
    <row r="44640" spans="76:76">
      <c r="BX44640" s="2"/>
    </row>
    <row r="44641" spans="76:76">
      <c r="BX44641" s="2"/>
    </row>
    <row r="44642" spans="76:76">
      <c r="BX44642" s="2"/>
    </row>
    <row r="44643" spans="76:76">
      <c r="BX44643" s="2"/>
    </row>
    <row r="44644" spans="76:76">
      <c r="BX44644" s="2"/>
    </row>
    <row r="44645" spans="76:76">
      <c r="BX44645" s="2"/>
    </row>
    <row r="44646" spans="76:76">
      <c r="BX44646" s="2"/>
    </row>
    <row r="44647" spans="76:76">
      <c r="BX44647" s="2"/>
    </row>
    <row r="44648" spans="76:76">
      <c r="BX44648" s="2"/>
    </row>
    <row r="44649" spans="76:76">
      <c r="BX44649" s="2"/>
    </row>
    <row r="44650" spans="76:76">
      <c r="BX44650" s="2"/>
    </row>
    <row r="44651" spans="76:76">
      <c r="BX44651" s="2"/>
    </row>
    <row r="44652" spans="76:76">
      <c r="BX44652" s="2"/>
    </row>
    <row r="44653" spans="76:76">
      <c r="BX44653" s="2"/>
    </row>
    <row r="44654" spans="76:76">
      <c r="BX44654" s="2"/>
    </row>
    <row r="44655" spans="76:76">
      <c r="BX44655" s="2"/>
    </row>
    <row r="44656" spans="76:76">
      <c r="BX44656" s="2"/>
    </row>
    <row r="44657" spans="76:76">
      <c r="BX44657" s="2"/>
    </row>
    <row r="44658" spans="76:76">
      <c r="BX44658" s="2"/>
    </row>
    <row r="44659" spans="76:76">
      <c r="BX44659" s="2"/>
    </row>
    <row r="44660" spans="76:76">
      <c r="BX44660" s="2"/>
    </row>
    <row r="44661" spans="76:76">
      <c r="BX44661" s="2"/>
    </row>
    <row r="44662" spans="76:76">
      <c r="BX44662" s="2"/>
    </row>
    <row r="44663" spans="76:76">
      <c r="BX44663" s="2"/>
    </row>
    <row r="44664" spans="76:76">
      <c r="BX44664" s="2"/>
    </row>
    <row r="44665" spans="76:76">
      <c r="BX44665" s="2"/>
    </row>
    <row r="44666" spans="76:76">
      <c r="BX44666" s="2"/>
    </row>
    <row r="44667" spans="76:76">
      <c r="BX44667" s="2"/>
    </row>
    <row r="44668" spans="76:76">
      <c r="BX44668" s="2"/>
    </row>
    <row r="44669" spans="76:76">
      <c r="BX44669" s="2"/>
    </row>
    <row r="44670" spans="76:76">
      <c r="BX44670" s="2"/>
    </row>
    <row r="44671" spans="76:76">
      <c r="BX44671" s="2"/>
    </row>
    <row r="44672" spans="76:76">
      <c r="BX44672" s="2"/>
    </row>
    <row r="44673" spans="76:76">
      <c r="BX44673" s="2"/>
    </row>
    <row r="44674" spans="76:76">
      <c r="BX44674" s="2"/>
    </row>
    <row r="44675" spans="76:76">
      <c r="BX44675" s="2"/>
    </row>
    <row r="44676" spans="76:76">
      <c r="BX44676" s="2"/>
    </row>
    <row r="44677" spans="76:76">
      <c r="BX44677" s="2"/>
    </row>
    <row r="44678" spans="76:76">
      <c r="BX44678" s="2"/>
    </row>
    <row r="44679" spans="76:76">
      <c r="BX44679" s="2"/>
    </row>
    <row r="44680" spans="76:76">
      <c r="BX44680" s="2"/>
    </row>
    <row r="44681" spans="76:76">
      <c r="BX44681" s="2"/>
    </row>
    <row r="44682" spans="76:76">
      <c r="BX44682" s="2"/>
    </row>
    <row r="44683" spans="76:76">
      <c r="BX44683" s="2"/>
    </row>
    <row r="44684" spans="76:76">
      <c r="BX44684" s="2"/>
    </row>
    <row r="44685" spans="76:76">
      <c r="BX44685" s="2"/>
    </row>
    <row r="44686" spans="76:76">
      <c r="BX44686" s="2"/>
    </row>
    <row r="44687" spans="76:76">
      <c r="BX44687" s="2"/>
    </row>
    <row r="44688" spans="76:76">
      <c r="BX44688" s="2"/>
    </row>
    <row r="44689" spans="76:76">
      <c r="BX44689" s="2"/>
    </row>
    <row r="44690" spans="76:76">
      <c r="BX44690" s="2"/>
    </row>
    <row r="44691" spans="76:76">
      <c r="BX44691" s="2"/>
    </row>
    <row r="44692" spans="76:76">
      <c r="BX44692" s="2"/>
    </row>
    <row r="44693" spans="76:76">
      <c r="BX44693" s="2"/>
    </row>
    <row r="44694" spans="76:76">
      <c r="BX44694" s="2"/>
    </row>
    <row r="44695" spans="76:76">
      <c r="BX44695" s="2"/>
    </row>
    <row r="44696" spans="76:76">
      <c r="BX44696" s="2"/>
    </row>
    <row r="44697" spans="76:76">
      <c r="BX44697" s="2"/>
    </row>
    <row r="44698" spans="76:76">
      <c r="BX44698" s="2"/>
    </row>
    <row r="44699" spans="76:76">
      <c r="BX44699" s="2"/>
    </row>
    <row r="44700" spans="76:76">
      <c r="BX44700" s="2"/>
    </row>
    <row r="44701" spans="76:76">
      <c r="BX44701" s="2"/>
    </row>
    <row r="44702" spans="76:76">
      <c r="BX44702" s="2"/>
    </row>
    <row r="44703" spans="76:76">
      <c r="BX44703" s="2"/>
    </row>
    <row r="44704" spans="76:76">
      <c r="BX44704" s="2"/>
    </row>
    <row r="44705" spans="76:76">
      <c r="BX44705" s="2"/>
    </row>
    <row r="44706" spans="76:76">
      <c r="BX44706" s="2"/>
    </row>
    <row r="44707" spans="76:76">
      <c r="BX44707" s="2"/>
    </row>
    <row r="44708" spans="76:76">
      <c r="BX44708" s="2"/>
    </row>
    <row r="44709" spans="76:76">
      <c r="BX44709" s="2"/>
    </row>
    <row r="44710" spans="76:76">
      <c r="BX44710" s="2"/>
    </row>
    <row r="44711" spans="76:76">
      <c r="BX44711" s="2"/>
    </row>
    <row r="44712" spans="76:76">
      <c r="BX44712" s="2"/>
    </row>
    <row r="44713" spans="76:76">
      <c r="BX44713" s="2"/>
    </row>
    <row r="44714" spans="76:76">
      <c r="BX44714" s="2"/>
    </row>
    <row r="44715" spans="76:76">
      <c r="BX44715" s="2"/>
    </row>
    <row r="44716" spans="76:76">
      <c r="BX44716" s="2"/>
    </row>
    <row r="44717" spans="76:76">
      <c r="BX44717" s="2"/>
    </row>
    <row r="44718" spans="76:76">
      <c r="BX44718" s="2"/>
    </row>
    <row r="44719" spans="76:76">
      <c r="BX44719" s="2"/>
    </row>
    <row r="44720" spans="76:76">
      <c r="BX44720" s="2"/>
    </row>
    <row r="44721" spans="76:76">
      <c r="BX44721" s="2"/>
    </row>
    <row r="44722" spans="76:76">
      <c r="BX44722" s="2"/>
    </row>
    <row r="44723" spans="76:76">
      <c r="BX44723" s="2"/>
    </row>
    <row r="44724" spans="76:76">
      <c r="BX44724" s="2"/>
    </row>
    <row r="44725" spans="76:76">
      <c r="BX44725" s="2"/>
    </row>
    <row r="44726" spans="76:76">
      <c r="BX44726" s="2"/>
    </row>
    <row r="44727" spans="76:76">
      <c r="BX44727" s="2"/>
    </row>
    <row r="44728" spans="76:76">
      <c r="BX44728" s="2"/>
    </row>
    <row r="44729" spans="76:76">
      <c r="BX44729" s="2"/>
    </row>
    <row r="44730" spans="76:76">
      <c r="BX44730" s="2"/>
    </row>
    <row r="44731" spans="76:76">
      <c r="BX44731" s="2"/>
    </row>
    <row r="44732" spans="76:76">
      <c r="BX44732" s="2"/>
    </row>
    <row r="44733" spans="76:76">
      <c r="BX44733" s="2"/>
    </row>
    <row r="44734" spans="76:76">
      <c r="BX44734" s="2"/>
    </row>
    <row r="44735" spans="76:76">
      <c r="BX44735" s="2"/>
    </row>
    <row r="44736" spans="76:76">
      <c r="BX44736" s="2"/>
    </row>
    <row r="44737" spans="76:76">
      <c r="BX44737" s="2"/>
    </row>
    <row r="44738" spans="76:76">
      <c r="BX44738" s="2"/>
    </row>
    <row r="44739" spans="76:76">
      <c r="BX44739" s="2"/>
    </row>
    <row r="44740" spans="76:76">
      <c r="BX44740" s="2"/>
    </row>
    <row r="44741" spans="76:76">
      <c r="BX44741" s="2"/>
    </row>
    <row r="44742" spans="76:76">
      <c r="BX44742" s="2"/>
    </row>
    <row r="44743" spans="76:76">
      <c r="BX44743" s="2"/>
    </row>
    <row r="44744" spans="76:76">
      <c r="BX44744" s="2"/>
    </row>
    <row r="44745" spans="76:76">
      <c r="BX44745" s="2"/>
    </row>
    <row r="44746" spans="76:76">
      <c r="BX44746" s="2"/>
    </row>
    <row r="44747" spans="76:76">
      <c r="BX44747" s="2"/>
    </row>
    <row r="44748" spans="76:76">
      <c r="BX44748" s="2"/>
    </row>
    <row r="44749" spans="76:76">
      <c r="BX44749" s="2"/>
    </row>
    <row r="44750" spans="76:76">
      <c r="BX44750" s="2"/>
    </row>
    <row r="44751" spans="76:76">
      <c r="BX44751" s="2"/>
    </row>
    <row r="44752" spans="76:76">
      <c r="BX44752" s="2"/>
    </row>
    <row r="44753" spans="76:76">
      <c r="BX44753" s="2"/>
    </row>
    <row r="44754" spans="76:76">
      <c r="BX44754" s="2"/>
    </row>
    <row r="44755" spans="76:76">
      <c r="BX44755" s="2"/>
    </row>
    <row r="44756" spans="76:76">
      <c r="BX44756" s="2"/>
    </row>
    <row r="44757" spans="76:76">
      <c r="BX44757" s="2"/>
    </row>
    <row r="44758" spans="76:76">
      <c r="BX44758" s="2"/>
    </row>
    <row r="44759" spans="76:76">
      <c r="BX44759" s="2"/>
    </row>
    <row r="44760" spans="76:76">
      <c r="BX44760" s="2"/>
    </row>
    <row r="44761" spans="76:76">
      <c r="BX44761" s="2"/>
    </row>
    <row r="44762" spans="76:76">
      <c r="BX44762" s="2"/>
    </row>
    <row r="44763" spans="76:76">
      <c r="BX44763" s="2"/>
    </row>
    <row r="44764" spans="76:76">
      <c r="BX44764" s="2"/>
    </row>
    <row r="44765" spans="76:76">
      <c r="BX44765" s="2"/>
    </row>
    <row r="44766" spans="76:76">
      <c r="BX44766" s="2"/>
    </row>
    <row r="44767" spans="76:76">
      <c r="BX44767" s="2"/>
    </row>
    <row r="44768" spans="76:76">
      <c r="BX44768" s="2"/>
    </row>
    <row r="44769" spans="76:76">
      <c r="BX44769" s="2"/>
    </row>
    <row r="44770" spans="76:76">
      <c r="BX44770" s="2"/>
    </row>
    <row r="44771" spans="76:76">
      <c r="BX44771" s="2"/>
    </row>
    <row r="44772" spans="76:76">
      <c r="BX44772" s="2"/>
    </row>
    <row r="44773" spans="76:76">
      <c r="BX44773" s="2"/>
    </row>
    <row r="44774" spans="76:76">
      <c r="BX44774" s="2"/>
    </row>
    <row r="44775" spans="76:76">
      <c r="BX44775" s="2"/>
    </row>
    <row r="44776" spans="76:76">
      <c r="BX44776" s="2"/>
    </row>
    <row r="44777" spans="76:76">
      <c r="BX44777" s="2"/>
    </row>
    <row r="44778" spans="76:76">
      <c r="BX44778" s="2"/>
    </row>
    <row r="44779" spans="76:76">
      <c r="BX44779" s="2"/>
    </row>
    <row r="44780" spans="76:76">
      <c r="BX44780" s="2"/>
    </row>
    <row r="44781" spans="76:76">
      <c r="BX44781" s="2"/>
    </row>
    <row r="44782" spans="76:76">
      <c r="BX44782" s="2"/>
    </row>
    <row r="44783" spans="76:76">
      <c r="BX44783" s="2"/>
    </row>
    <row r="44784" spans="76:76">
      <c r="BX44784" s="2"/>
    </row>
    <row r="44785" spans="76:76">
      <c r="BX44785" s="2"/>
    </row>
    <row r="44786" spans="76:76">
      <c r="BX44786" s="2"/>
    </row>
    <row r="44787" spans="76:76">
      <c r="BX44787" s="2"/>
    </row>
    <row r="44788" spans="76:76">
      <c r="BX44788" s="2"/>
    </row>
    <row r="44789" spans="76:76">
      <c r="BX44789" s="2"/>
    </row>
    <row r="44790" spans="76:76">
      <c r="BX44790" s="2"/>
    </row>
    <row r="44791" spans="76:76">
      <c r="BX44791" s="2"/>
    </row>
    <row r="44792" spans="76:76">
      <c r="BX44792" s="2"/>
    </row>
    <row r="44793" spans="76:76">
      <c r="BX44793" s="2"/>
    </row>
    <row r="44794" spans="76:76">
      <c r="BX44794" s="2"/>
    </row>
    <row r="44795" spans="76:76">
      <c r="BX44795" s="2"/>
    </row>
    <row r="44796" spans="76:76">
      <c r="BX44796" s="2"/>
    </row>
    <row r="44797" spans="76:76">
      <c r="BX44797" s="2"/>
    </row>
    <row r="44798" spans="76:76">
      <c r="BX44798" s="2"/>
    </row>
    <row r="44799" spans="76:76">
      <c r="BX44799" s="2"/>
    </row>
    <row r="44800" spans="76:76">
      <c r="BX44800" s="2"/>
    </row>
    <row r="44801" spans="76:76">
      <c r="BX44801" s="2"/>
    </row>
    <row r="44802" spans="76:76">
      <c r="BX44802" s="2"/>
    </row>
    <row r="44803" spans="76:76">
      <c r="BX44803" s="2"/>
    </row>
    <row r="44804" spans="76:76">
      <c r="BX44804" s="2"/>
    </row>
    <row r="44805" spans="76:76">
      <c r="BX44805" s="2"/>
    </row>
    <row r="44806" spans="76:76">
      <c r="BX44806" s="2"/>
    </row>
    <row r="44807" spans="76:76">
      <c r="BX44807" s="2"/>
    </row>
    <row r="44808" spans="76:76">
      <c r="BX44808" s="2"/>
    </row>
    <row r="44809" spans="76:76">
      <c r="BX44809" s="2"/>
    </row>
    <row r="44810" spans="76:76">
      <c r="BX44810" s="2"/>
    </row>
    <row r="44811" spans="76:76">
      <c r="BX44811" s="2"/>
    </row>
    <row r="44812" spans="76:76">
      <c r="BX44812" s="2"/>
    </row>
    <row r="44813" spans="76:76">
      <c r="BX44813" s="2"/>
    </row>
    <row r="44814" spans="76:76">
      <c r="BX44814" s="2"/>
    </row>
    <row r="44815" spans="76:76">
      <c r="BX44815" s="2"/>
    </row>
    <row r="44816" spans="76:76">
      <c r="BX44816" s="2"/>
    </row>
    <row r="44817" spans="76:76">
      <c r="BX44817" s="2"/>
    </row>
    <row r="44818" spans="76:76">
      <c r="BX44818" s="2"/>
    </row>
    <row r="44819" spans="76:76">
      <c r="BX44819" s="2"/>
    </row>
    <row r="44820" spans="76:76">
      <c r="BX44820" s="2"/>
    </row>
    <row r="44821" spans="76:76">
      <c r="BX44821" s="2"/>
    </row>
    <row r="44822" spans="76:76">
      <c r="BX44822" s="2"/>
    </row>
    <row r="44823" spans="76:76">
      <c r="BX44823" s="2"/>
    </row>
    <row r="44824" spans="76:76">
      <c r="BX44824" s="2"/>
    </row>
    <row r="44825" spans="76:76">
      <c r="BX44825" s="2"/>
    </row>
    <row r="44826" spans="76:76">
      <c r="BX44826" s="2"/>
    </row>
    <row r="44827" spans="76:76">
      <c r="BX44827" s="2"/>
    </row>
    <row r="44828" spans="76:76">
      <c r="BX44828" s="2"/>
    </row>
    <row r="44829" spans="76:76">
      <c r="BX44829" s="2"/>
    </row>
    <row r="44830" spans="76:76">
      <c r="BX44830" s="2"/>
    </row>
    <row r="44831" spans="76:76">
      <c r="BX44831" s="2"/>
    </row>
    <row r="44832" spans="76:76">
      <c r="BX44832" s="2"/>
    </row>
    <row r="44833" spans="76:76">
      <c r="BX44833" s="2"/>
    </row>
    <row r="44834" spans="76:76">
      <c r="BX44834" s="2"/>
    </row>
    <row r="44835" spans="76:76">
      <c r="BX44835" s="2"/>
    </row>
    <row r="44836" spans="76:76">
      <c r="BX44836" s="2"/>
    </row>
    <row r="44837" spans="76:76">
      <c r="BX44837" s="2"/>
    </row>
    <row r="44838" spans="76:76">
      <c r="BX44838" s="2"/>
    </row>
    <row r="44839" spans="76:76">
      <c r="BX44839" s="2"/>
    </row>
    <row r="44840" spans="76:76">
      <c r="BX44840" s="2"/>
    </row>
    <row r="44841" spans="76:76">
      <c r="BX44841" s="2"/>
    </row>
    <row r="44842" spans="76:76">
      <c r="BX44842" s="2"/>
    </row>
    <row r="44843" spans="76:76">
      <c r="BX44843" s="2"/>
    </row>
    <row r="44844" spans="76:76">
      <c r="BX44844" s="2"/>
    </row>
    <row r="44845" spans="76:76">
      <c r="BX44845" s="2"/>
    </row>
    <row r="44846" spans="76:76">
      <c r="BX44846" s="2"/>
    </row>
    <row r="44847" spans="76:76">
      <c r="BX44847" s="2"/>
    </row>
    <row r="44848" spans="76:76">
      <c r="BX44848" s="2"/>
    </row>
    <row r="44849" spans="76:76">
      <c r="BX44849" s="2"/>
    </row>
    <row r="44850" spans="76:76">
      <c r="BX44850" s="2"/>
    </row>
    <row r="44851" spans="76:76">
      <c r="BX44851" s="2"/>
    </row>
    <row r="44852" spans="76:76">
      <c r="BX44852" s="2"/>
    </row>
    <row r="44853" spans="76:76">
      <c r="BX44853" s="2"/>
    </row>
    <row r="44854" spans="76:76">
      <c r="BX44854" s="2"/>
    </row>
    <row r="44855" spans="76:76">
      <c r="BX44855" s="2"/>
    </row>
    <row r="44856" spans="76:76">
      <c r="BX44856" s="2"/>
    </row>
    <row r="44857" spans="76:76">
      <c r="BX44857" s="2"/>
    </row>
    <row r="44858" spans="76:76">
      <c r="BX44858" s="2"/>
    </row>
    <row r="44859" spans="76:76">
      <c r="BX44859" s="2"/>
    </row>
    <row r="44860" spans="76:76">
      <c r="BX44860" s="2"/>
    </row>
    <row r="44861" spans="76:76">
      <c r="BX44861" s="2"/>
    </row>
    <row r="44862" spans="76:76">
      <c r="BX44862" s="2"/>
    </row>
    <row r="44863" spans="76:76">
      <c r="BX44863" s="2"/>
    </row>
    <row r="44864" spans="76:76">
      <c r="BX44864" s="2"/>
    </row>
    <row r="44865" spans="76:76">
      <c r="BX44865" s="2"/>
    </row>
    <row r="44866" spans="76:76">
      <c r="BX44866" s="2"/>
    </row>
    <row r="44867" spans="76:76">
      <c r="BX44867" s="2"/>
    </row>
    <row r="44868" spans="76:76">
      <c r="BX44868" s="2"/>
    </row>
    <row r="44869" spans="76:76">
      <c r="BX44869" s="2"/>
    </row>
    <row r="44870" spans="76:76">
      <c r="BX44870" s="2"/>
    </row>
    <row r="44871" spans="76:76">
      <c r="BX44871" s="2"/>
    </row>
    <row r="44872" spans="76:76">
      <c r="BX44872" s="2"/>
    </row>
    <row r="44873" spans="76:76">
      <c r="BX44873" s="2"/>
    </row>
    <row r="44874" spans="76:76">
      <c r="BX44874" s="2"/>
    </row>
    <row r="44875" spans="76:76">
      <c r="BX44875" s="2"/>
    </row>
    <row r="44876" spans="76:76">
      <c r="BX44876" s="2"/>
    </row>
    <row r="44877" spans="76:76">
      <c r="BX44877" s="2"/>
    </row>
    <row r="44878" spans="76:76">
      <c r="BX44878" s="2"/>
    </row>
    <row r="44879" spans="76:76">
      <c r="BX44879" s="2"/>
    </row>
    <row r="44880" spans="76:76">
      <c r="BX44880" s="2"/>
    </row>
    <row r="44881" spans="76:76">
      <c r="BX44881" s="2"/>
    </row>
    <row r="44882" spans="76:76">
      <c r="BX44882" s="2"/>
    </row>
    <row r="44883" spans="76:76">
      <c r="BX44883" s="2"/>
    </row>
    <row r="44884" spans="76:76">
      <c r="BX44884" s="2"/>
    </row>
    <row r="44885" spans="76:76">
      <c r="BX44885" s="2"/>
    </row>
    <row r="44886" spans="76:76">
      <c r="BX44886" s="2"/>
    </row>
    <row r="44887" spans="76:76">
      <c r="BX44887" s="2"/>
    </row>
    <row r="44888" spans="76:76">
      <c r="BX44888" s="2"/>
    </row>
    <row r="44889" spans="76:76">
      <c r="BX44889" s="2"/>
    </row>
    <row r="44890" spans="76:76">
      <c r="BX44890" s="2"/>
    </row>
    <row r="44891" spans="76:76">
      <c r="BX44891" s="2"/>
    </row>
    <row r="44892" spans="76:76">
      <c r="BX44892" s="2"/>
    </row>
    <row r="44893" spans="76:76">
      <c r="BX44893" s="2"/>
    </row>
    <row r="44894" spans="76:76">
      <c r="BX44894" s="2"/>
    </row>
    <row r="44895" spans="76:76">
      <c r="BX44895" s="2"/>
    </row>
    <row r="44896" spans="76:76">
      <c r="BX44896" s="2"/>
    </row>
    <row r="44897" spans="76:76">
      <c r="BX44897" s="2"/>
    </row>
    <row r="44898" spans="76:76">
      <c r="BX44898" s="2"/>
    </row>
    <row r="44899" spans="76:76">
      <c r="BX44899" s="2"/>
    </row>
    <row r="44900" spans="76:76">
      <c r="BX44900" s="2"/>
    </row>
    <row r="44901" spans="76:76">
      <c r="BX44901" s="2"/>
    </row>
    <row r="44902" spans="76:76">
      <c r="BX44902" s="2"/>
    </row>
    <row r="44903" spans="76:76">
      <c r="BX44903" s="2"/>
    </row>
    <row r="44904" spans="76:76">
      <c r="BX44904" s="2"/>
    </row>
    <row r="44905" spans="76:76">
      <c r="BX44905" s="2"/>
    </row>
    <row r="44906" spans="76:76">
      <c r="BX44906" s="2"/>
    </row>
    <row r="44907" spans="76:76">
      <c r="BX44907" s="2"/>
    </row>
    <row r="44908" spans="76:76">
      <c r="BX44908" s="2"/>
    </row>
    <row r="44909" spans="76:76">
      <c r="BX44909" s="2"/>
    </row>
    <row r="44910" spans="76:76">
      <c r="BX44910" s="2"/>
    </row>
    <row r="44911" spans="76:76">
      <c r="BX44911" s="2"/>
    </row>
    <row r="44912" spans="76:76">
      <c r="BX44912" s="2"/>
    </row>
    <row r="44913" spans="76:76">
      <c r="BX44913" s="2"/>
    </row>
    <row r="44914" spans="76:76">
      <c r="BX44914" s="2"/>
    </row>
    <row r="44915" spans="76:76">
      <c r="BX44915" s="2"/>
    </row>
    <row r="44916" spans="76:76">
      <c r="BX44916" s="2"/>
    </row>
    <row r="44917" spans="76:76">
      <c r="BX44917" s="2"/>
    </row>
    <row r="44918" spans="76:76">
      <c r="BX44918" s="2"/>
    </row>
    <row r="44919" spans="76:76">
      <c r="BX44919" s="2"/>
    </row>
    <row r="44920" spans="76:76">
      <c r="BX44920" s="2"/>
    </row>
    <row r="44921" spans="76:76">
      <c r="BX44921" s="2"/>
    </row>
    <row r="44922" spans="76:76">
      <c r="BX44922" s="2"/>
    </row>
    <row r="44923" spans="76:76">
      <c r="BX44923" s="2"/>
    </row>
    <row r="44924" spans="76:76">
      <c r="BX44924" s="2"/>
    </row>
    <row r="44925" spans="76:76">
      <c r="BX44925" s="2"/>
    </row>
    <row r="44926" spans="76:76">
      <c r="BX44926" s="2"/>
    </row>
    <row r="44927" spans="76:76">
      <c r="BX44927" s="2"/>
    </row>
    <row r="44928" spans="76:76">
      <c r="BX44928" s="2"/>
    </row>
    <row r="44929" spans="76:76">
      <c r="BX44929" s="2"/>
    </row>
    <row r="44930" spans="76:76">
      <c r="BX44930" s="2"/>
    </row>
    <row r="44931" spans="76:76">
      <c r="BX44931" s="2"/>
    </row>
    <row r="44932" spans="76:76">
      <c r="BX44932" s="2"/>
    </row>
    <row r="44933" spans="76:76">
      <c r="BX44933" s="2"/>
    </row>
    <row r="44934" spans="76:76">
      <c r="BX44934" s="2"/>
    </row>
    <row r="44935" spans="76:76">
      <c r="BX44935" s="2"/>
    </row>
    <row r="44936" spans="76:76">
      <c r="BX44936" s="2"/>
    </row>
    <row r="44937" spans="76:76">
      <c r="BX44937" s="2"/>
    </row>
    <row r="44938" spans="76:76">
      <c r="BX44938" s="2"/>
    </row>
    <row r="44939" spans="76:76">
      <c r="BX44939" s="2"/>
    </row>
    <row r="44940" spans="76:76">
      <c r="BX44940" s="2"/>
    </row>
    <row r="44941" spans="76:76">
      <c r="BX44941" s="2"/>
    </row>
    <row r="44942" spans="76:76">
      <c r="BX44942" s="2"/>
    </row>
    <row r="44943" spans="76:76">
      <c r="BX44943" s="2"/>
    </row>
    <row r="44944" spans="76:76">
      <c r="BX44944" s="2"/>
    </row>
    <row r="44945" spans="76:76">
      <c r="BX44945" s="2"/>
    </row>
    <row r="44946" spans="76:76">
      <c r="BX44946" s="2"/>
    </row>
    <row r="44947" spans="76:76">
      <c r="BX44947" s="2"/>
    </row>
    <row r="44948" spans="76:76">
      <c r="BX44948" s="2"/>
    </row>
    <row r="44949" spans="76:76">
      <c r="BX44949" s="2"/>
    </row>
    <row r="44950" spans="76:76">
      <c r="BX44950" s="2"/>
    </row>
    <row r="44951" spans="76:76">
      <c r="BX44951" s="2"/>
    </row>
    <row r="44952" spans="76:76">
      <c r="BX44952" s="2"/>
    </row>
    <row r="44953" spans="76:76">
      <c r="BX44953" s="2"/>
    </row>
    <row r="44954" spans="76:76">
      <c r="BX44954" s="2"/>
    </row>
    <row r="44955" spans="76:76">
      <c r="BX44955" s="2"/>
    </row>
    <row r="44956" spans="76:76">
      <c r="BX44956" s="2"/>
    </row>
    <row r="44957" spans="76:76">
      <c r="BX44957" s="2"/>
    </row>
    <row r="44958" spans="76:76">
      <c r="BX44958" s="2"/>
    </row>
    <row r="44959" spans="76:76">
      <c r="BX44959" s="2"/>
    </row>
    <row r="44960" spans="76:76">
      <c r="BX44960" s="2"/>
    </row>
    <row r="44961" spans="76:76">
      <c r="BX44961" s="2"/>
    </row>
    <row r="44962" spans="76:76">
      <c r="BX44962" s="2"/>
    </row>
    <row r="44963" spans="76:76">
      <c r="BX44963" s="2"/>
    </row>
    <row r="44964" spans="76:76">
      <c r="BX44964" s="2"/>
    </row>
    <row r="44965" spans="76:76">
      <c r="BX44965" s="2"/>
    </row>
    <row r="44966" spans="76:76">
      <c r="BX44966" s="2"/>
    </row>
    <row r="44967" spans="76:76">
      <c r="BX44967" s="2"/>
    </row>
    <row r="44968" spans="76:76">
      <c r="BX44968" s="2"/>
    </row>
    <row r="44969" spans="76:76">
      <c r="BX44969" s="2"/>
    </row>
    <row r="44970" spans="76:76">
      <c r="BX44970" s="2"/>
    </row>
    <row r="44971" spans="76:76">
      <c r="BX44971" s="2"/>
    </row>
    <row r="44972" spans="76:76">
      <c r="BX44972" s="2"/>
    </row>
    <row r="44973" spans="76:76">
      <c r="BX44973" s="2"/>
    </row>
    <row r="44974" spans="76:76">
      <c r="BX44974" s="2"/>
    </row>
    <row r="44975" spans="76:76">
      <c r="BX44975" s="2"/>
    </row>
    <row r="44976" spans="76:76">
      <c r="BX44976" s="2"/>
    </row>
    <row r="44977" spans="76:76">
      <c r="BX44977" s="2"/>
    </row>
    <row r="44978" spans="76:76">
      <c r="BX44978" s="2"/>
    </row>
    <row r="44979" spans="76:76">
      <c r="BX44979" s="2"/>
    </row>
    <row r="44980" spans="76:76">
      <c r="BX44980" s="2"/>
    </row>
    <row r="44981" spans="76:76">
      <c r="BX44981" s="2"/>
    </row>
    <row r="44982" spans="76:76">
      <c r="BX44982" s="2"/>
    </row>
    <row r="44983" spans="76:76">
      <c r="BX44983" s="2"/>
    </row>
    <row r="44984" spans="76:76">
      <c r="BX44984" s="2"/>
    </row>
    <row r="44985" spans="76:76">
      <c r="BX44985" s="2"/>
    </row>
    <row r="44986" spans="76:76">
      <c r="BX44986" s="2"/>
    </row>
    <row r="44987" spans="76:76">
      <c r="BX44987" s="2"/>
    </row>
    <row r="44988" spans="76:76">
      <c r="BX44988" s="2"/>
    </row>
    <row r="44989" spans="76:76">
      <c r="BX44989" s="2"/>
    </row>
    <row r="44990" spans="76:76">
      <c r="BX44990" s="2"/>
    </row>
    <row r="44991" spans="76:76">
      <c r="BX44991" s="2"/>
    </row>
    <row r="44992" spans="76:76">
      <c r="BX44992" s="2"/>
    </row>
    <row r="44993" spans="76:76">
      <c r="BX44993" s="2"/>
    </row>
    <row r="44994" spans="76:76">
      <c r="BX44994" s="2"/>
    </row>
    <row r="44995" spans="76:76">
      <c r="BX44995" s="2"/>
    </row>
    <row r="44996" spans="76:76">
      <c r="BX44996" s="2"/>
    </row>
    <row r="44997" spans="76:76">
      <c r="BX44997" s="2"/>
    </row>
    <row r="44998" spans="76:76">
      <c r="BX44998" s="2"/>
    </row>
    <row r="44999" spans="76:76">
      <c r="BX44999" s="2"/>
    </row>
    <row r="45000" spans="76:76">
      <c r="BX45000" s="2"/>
    </row>
    <row r="45001" spans="76:76">
      <c r="BX45001" s="2"/>
    </row>
    <row r="45002" spans="76:76">
      <c r="BX45002" s="2"/>
    </row>
    <row r="45003" spans="76:76">
      <c r="BX45003" s="2"/>
    </row>
    <row r="45004" spans="76:76">
      <c r="BX45004" s="2"/>
    </row>
    <row r="45005" spans="76:76">
      <c r="BX45005" s="2"/>
    </row>
    <row r="45006" spans="76:76">
      <c r="BX45006" s="2"/>
    </row>
    <row r="45007" spans="76:76">
      <c r="BX45007" s="2"/>
    </row>
    <row r="45008" spans="76:76">
      <c r="BX45008" s="2"/>
    </row>
    <row r="45009" spans="76:76">
      <c r="BX45009" s="2"/>
    </row>
    <row r="45010" spans="76:76">
      <c r="BX45010" s="2"/>
    </row>
    <row r="45011" spans="76:76">
      <c r="BX45011" s="2"/>
    </row>
    <row r="45012" spans="76:76">
      <c r="BX45012" s="2"/>
    </row>
    <row r="45013" spans="76:76">
      <c r="BX45013" s="2"/>
    </row>
    <row r="45014" spans="76:76">
      <c r="BX45014" s="2"/>
    </row>
    <row r="45015" spans="76:76">
      <c r="BX45015" s="2"/>
    </row>
    <row r="45016" spans="76:76">
      <c r="BX45016" s="2"/>
    </row>
    <row r="45017" spans="76:76">
      <c r="BX45017" s="2"/>
    </row>
    <row r="45018" spans="76:76">
      <c r="BX45018" s="2"/>
    </row>
    <row r="45019" spans="76:76">
      <c r="BX45019" s="2"/>
    </row>
    <row r="45020" spans="76:76">
      <c r="BX45020" s="2"/>
    </row>
    <row r="45021" spans="76:76">
      <c r="BX45021" s="2"/>
    </row>
    <row r="45022" spans="76:76">
      <c r="BX45022" s="2"/>
    </row>
    <row r="45023" spans="76:76">
      <c r="BX45023" s="2"/>
    </row>
    <row r="45024" spans="76:76">
      <c r="BX45024" s="2"/>
    </row>
    <row r="45025" spans="76:76">
      <c r="BX45025" s="2"/>
    </row>
    <row r="45026" spans="76:76">
      <c r="BX45026" s="2"/>
    </row>
    <row r="45027" spans="76:76">
      <c r="BX45027" s="2"/>
    </row>
    <row r="45028" spans="76:76">
      <c r="BX45028" s="2"/>
    </row>
    <row r="45029" spans="76:76">
      <c r="BX45029" s="2"/>
    </row>
    <row r="45030" spans="76:76">
      <c r="BX45030" s="2"/>
    </row>
    <row r="45031" spans="76:76">
      <c r="BX45031" s="2"/>
    </row>
    <row r="45032" spans="76:76">
      <c r="BX45032" s="2"/>
    </row>
    <row r="45033" spans="76:76">
      <c r="BX45033" s="2"/>
    </row>
    <row r="45034" spans="76:76">
      <c r="BX45034" s="2"/>
    </row>
    <row r="45035" spans="76:76">
      <c r="BX45035" s="2"/>
    </row>
    <row r="45036" spans="76:76">
      <c r="BX45036" s="2"/>
    </row>
    <row r="45037" spans="76:76">
      <c r="BX45037" s="2"/>
    </row>
    <row r="45038" spans="76:76">
      <c r="BX45038" s="2"/>
    </row>
    <row r="45039" spans="76:76">
      <c r="BX45039" s="2"/>
    </row>
    <row r="45040" spans="76:76">
      <c r="BX45040" s="2"/>
    </row>
    <row r="45041" spans="76:76">
      <c r="BX45041" s="2"/>
    </row>
    <row r="45042" spans="76:76">
      <c r="BX45042" s="2"/>
    </row>
    <row r="45043" spans="76:76">
      <c r="BX45043" s="2"/>
    </row>
    <row r="45044" spans="76:76">
      <c r="BX45044" s="2"/>
    </row>
    <row r="45045" spans="76:76">
      <c r="BX45045" s="2"/>
    </row>
    <row r="45046" spans="76:76">
      <c r="BX45046" s="2"/>
    </row>
    <row r="45047" spans="76:76">
      <c r="BX45047" s="2"/>
    </row>
    <row r="45048" spans="76:76">
      <c r="BX45048" s="2"/>
    </row>
    <row r="45049" spans="76:76">
      <c r="BX45049" s="2"/>
    </row>
    <row r="45050" spans="76:76">
      <c r="BX45050" s="2"/>
    </row>
    <row r="45051" spans="76:76">
      <c r="BX45051" s="2"/>
    </row>
    <row r="45052" spans="76:76">
      <c r="BX45052" s="2"/>
    </row>
    <row r="45053" spans="76:76">
      <c r="BX45053" s="2"/>
    </row>
    <row r="45054" spans="76:76">
      <c r="BX45054" s="2"/>
    </row>
    <row r="45055" spans="76:76">
      <c r="BX45055" s="2"/>
    </row>
    <row r="45056" spans="76:76">
      <c r="BX45056" s="2"/>
    </row>
    <row r="45057" spans="76:76">
      <c r="BX45057" s="2"/>
    </row>
    <row r="45058" spans="76:76">
      <c r="BX45058" s="2"/>
    </row>
    <row r="45059" spans="76:76">
      <c r="BX45059" s="2"/>
    </row>
    <row r="45060" spans="76:76">
      <c r="BX45060" s="2"/>
    </row>
    <row r="45061" spans="76:76">
      <c r="BX45061" s="2"/>
    </row>
    <row r="45062" spans="76:76">
      <c r="BX45062" s="2"/>
    </row>
    <row r="45063" spans="76:76">
      <c r="BX45063" s="2"/>
    </row>
    <row r="45064" spans="76:76">
      <c r="BX45064" s="2"/>
    </row>
    <row r="45065" spans="76:76">
      <c r="BX45065" s="2"/>
    </row>
    <row r="45066" spans="76:76">
      <c r="BX45066" s="2"/>
    </row>
    <row r="45067" spans="76:76">
      <c r="BX45067" s="2"/>
    </row>
    <row r="45068" spans="76:76">
      <c r="BX45068" s="2"/>
    </row>
    <row r="45069" spans="76:76">
      <c r="BX45069" s="2"/>
    </row>
    <row r="45070" spans="76:76">
      <c r="BX45070" s="2"/>
    </row>
    <row r="45071" spans="76:76">
      <c r="BX45071" s="2"/>
    </row>
    <row r="45072" spans="76:76">
      <c r="BX45072" s="2"/>
    </row>
    <row r="45073" spans="76:76">
      <c r="BX45073" s="2"/>
    </row>
    <row r="45074" spans="76:76">
      <c r="BX45074" s="2"/>
    </row>
    <row r="45075" spans="76:76">
      <c r="BX45075" s="2"/>
    </row>
    <row r="45076" spans="76:76">
      <c r="BX45076" s="2"/>
    </row>
    <row r="45077" spans="76:76">
      <c r="BX45077" s="2"/>
    </row>
    <row r="45078" spans="76:76">
      <c r="BX45078" s="2"/>
    </row>
    <row r="45079" spans="76:76">
      <c r="BX45079" s="2"/>
    </row>
    <row r="45080" spans="76:76">
      <c r="BX45080" s="2"/>
    </row>
    <row r="45081" spans="76:76">
      <c r="BX45081" s="2"/>
    </row>
    <row r="45082" spans="76:76">
      <c r="BX45082" s="2"/>
    </row>
    <row r="45083" spans="76:76">
      <c r="BX45083" s="2"/>
    </row>
    <row r="45084" spans="76:76">
      <c r="BX45084" s="2"/>
    </row>
    <row r="45085" spans="76:76">
      <c r="BX45085" s="2"/>
    </row>
    <row r="45086" spans="76:76">
      <c r="BX45086" s="2"/>
    </row>
    <row r="45087" spans="76:76">
      <c r="BX45087" s="2"/>
    </row>
    <row r="45088" spans="76:76">
      <c r="BX45088" s="2"/>
    </row>
    <row r="45089" spans="76:76">
      <c r="BX45089" s="2"/>
    </row>
    <row r="45090" spans="76:76">
      <c r="BX45090" s="2"/>
    </row>
    <row r="45091" spans="76:76">
      <c r="BX45091" s="2"/>
    </row>
    <row r="45092" spans="76:76">
      <c r="BX45092" s="2"/>
    </row>
    <row r="45093" spans="76:76">
      <c r="BX45093" s="2"/>
    </row>
    <row r="45094" spans="76:76">
      <c r="BX45094" s="2"/>
    </row>
    <row r="45095" spans="76:76">
      <c r="BX45095" s="2"/>
    </row>
    <row r="45096" spans="76:76">
      <c r="BX45096" s="2"/>
    </row>
    <row r="45097" spans="76:76">
      <c r="BX45097" s="2"/>
    </row>
    <row r="45098" spans="76:76">
      <c r="BX45098" s="2"/>
    </row>
    <row r="45099" spans="76:76">
      <c r="BX45099" s="2"/>
    </row>
    <row r="45100" spans="76:76">
      <c r="BX45100" s="2"/>
    </row>
    <row r="45101" spans="76:76">
      <c r="BX45101" s="2"/>
    </row>
    <row r="45102" spans="76:76">
      <c r="BX45102" s="2"/>
    </row>
    <row r="45103" spans="76:76">
      <c r="BX45103" s="2"/>
    </row>
    <row r="45104" spans="76:76">
      <c r="BX45104" s="2"/>
    </row>
    <row r="45105" spans="76:76">
      <c r="BX45105" s="2"/>
    </row>
    <row r="45106" spans="76:76">
      <c r="BX45106" s="2"/>
    </row>
    <row r="45107" spans="76:76">
      <c r="BX45107" s="2"/>
    </row>
    <row r="45108" spans="76:76">
      <c r="BX45108" s="2"/>
    </row>
    <row r="45109" spans="76:76">
      <c r="BX45109" s="2"/>
    </row>
    <row r="45110" spans="76:76">
      <c r="BX45110" s="2"/>
    </row>
    <row r="45111" spans="76:76">
      <c r="BX45111" s="2"/>
    </row>
    <row r="45112" spans="76:76">
      <c r="BX45112" s="2"/>
    </row>
    <row r="45113" spans="76:76">
      <c r="BX45113" s="2"/>
    </row>
    <row r="45114" spans="76:76">
      <c r="BX45114" s="2"/>
    </row>
    <row r="45115" spans="76:76">
      <c r="BX45115" s="2"/>
    </row>
    <row r="45116" spans="76:76">
      <c r="BX45116" s="2"/>
    </row>
    <row r="45117" spans="76:76">
      <c r="BX45117" s="2"/>
    </row>
    <row r="45118" spans="76:76">
      <c r="BX45118" s="2"/>
    </row>
    <row r="45119" spans="76:76">
      <c r="BX45119" s="2"/>
    </row>
    <row r="45120" spans="76:76">
      <c r="BX45120" s="2"/>
    </row>
    <row r="45121" spans="76:76">
      <c r="BX45121" s="2"/>
    </row>
    <row r="45122" spans="76:76">
      <c r="BX45122" s="2"/>
    </row>
    <row r="45123" spans="76:76">
      <c r="BX45123" s="2"/>
    </row>
    <row r="45124" spans="76:76">
      <c r="BX45124" s="2"/>
    </row>
    <row r="45125" spans="76:76">
      <c r="BX45125" s="2"/>
    </row>
    <row r="45126" spans="76:76">
      <c r="BX45126" s="2"/>
    </row>
    <row r="45127" spans="76:76">
      <c r="BX45127" s="2"/>
    </row>
    <row r="45128" spans="76:76">
      <c r="BX45128" s="2"/>
    </row>
    <row r="45129" spans="76:76">
      <c r="BX45129" s="2"/>
    </row>
    <row r="45130" spans="76:76">
      <c r="BX45130" s="2"/>
    </row>
    <row r="45131" spans="76:76">
      <c r="BX45131" s="2"/>
    </row>
    <row r="45132" spans="76:76">
      <c r="BX45132" s="2"/>
    </row>
    <row r="45133" spans="76:76">
      <c r="BX45133" s="2"/>
    </row>
    <row r="45134" spans="76:76">
      <c r="BX45134" s="2"/>
    </row>
    <row r="45135" spans="76:76">
      <c r="BX45135" s="2"/>
    </row>
    <row r="45136" spans="76:76">
      <c r="BX45136" s="2"/>
    </row>
    <row r="45137" spans="76:76">
      <c r="BX45137" s="2"/>
    </row>
    <row r="45138" spans="76:76">
      <c r="BX45138" s="2"/>
    </row>
    <row r="45139" spans="76:76">
      <c r="BX45139" s="2"/>
    </row>
    <row r="45140" spans="76:76">
      <c r="BX45140" s="2"/>
    </row>
    <row r="45141" spans="76:76">
      <c r="BX45141" s="2"/>
    </row>
    <row r="45142" spans="76:76">
      <c r="BX45142" s="2"/>
    </row>
    <row r="45143" spans="76:76">
      <c r="BX45143" s="2"/>
    </row>
    <row r="45144" spans="76:76">
      <c r="BX45144" s="2"/>
    </row>
    <row r="45145" spans="76:76">
      <c r="BX45145" s="2"/>
    </row>
    <row r="45146" spans="76:76">
      <c r="BX45146" s="2"/>
    </row>
    <row r="45147" spans="76:76">
      <c r="BX45147" s="2"/>
    </row>
    <row r="45148" spans="76:76">
      <c r="BX45148" s="2"/>
    </row>
    <row r="45149" spans="76:76">
      <c r="BX45149" s="2"/>
    </row>
    <row r="45150" spans="76:76">
      <c r="BX45150" s="2"/>
    </row>
    <row r="45151" spans="76:76">
      <c r="BX45151" s="2"/>
    </row>
    <row r="45152" spans="76:76">
      <c r="BX45152" s="2"/>
    </row>
    <row r="45153" spans="76:76">
      <c r="BX45153" s="2"/>
    </row>
    <row r="45154" spans="76:76">
      <c r="BX45154" s="2"/>
    </row>
    <row r="45155" spans="76:76">
      <c r="BX45155" s="2"/>
    </row>
    <row r="45156" spans="76:76">
      <c r="BX45156" s="2"/>
    </row>
    <row r="45157" spans="76:76">
      <c r="BX45157" s="2"/>
    </row>
    <row r="45158" spans="76:76">
      <c r="BX45158" s="2"/>
    </row>
    <row r="45159" spans="76:76">
      <c r="BX45159" s="2"/>
    </row>
    <row r="45160" spans="76:76">
      <c r="BX45160" s="2"/>
    </row>
    <row r="45161" spans="76:76">
      <c r="BX45161" s="2"/>
    </row>
    <row r="45162" spans="76:76">
      <c r="BX45162" s="2"/>
    </row>
    <row r="45163" spans="76:76">
      <c r="BX45163" s="2"/>
    </row>
    <row r="45164" spans="76:76">
      <c r="BX45164" s="2"/>
    </row>
    <row r="45165" spans="76:76">
      <c r="BX45165" s="2"/>
    </row>
    <row r="45166" spans="76:76">
      <c r="BX45166" s="2"/>
    </row>
    <row r="45167" spans="76:76">
      <c r="BX45167" s="2"/>
    </row>
    <row r="45168" spans="76:76">
      <c r="BX45168" s="2"/>
    </row>
    <row r="45169" spans="76:76">
      <c r="BX45169" s="2"/>
    </row>
    <row r="45170" spans="76:76">
      <c r="BX45170" s="2"/>
    </row>
    <row r="45171" spans="76:76">
      <c r="BX45171" s="2"/>
    </row>
    <row r="45172" spans="76:76">
      <c r="BX45172" s="2"/>
    </row>
    <row r="45173" spans="76:76">
      <c r="BX45173" s="2"/>
    </row>
    <row r="45174" spans="76:76">
      <c r="BX45174" s="2"/>
    </row>
    <row r="45175" spans="76:76">
      <c r="BX45175" s="2"/>
    </row>
    <row r="45176" spans="76:76">
      <c r="BX45176" s="2"/>
    </row>
    <row r="45177" spans="76:76">
      <c r="BX45177" s="2"/>
    </row>
    <row r="45178" spans="76:76">
      <c r="BX45178" s="2"/>
    </row>
    <row r="45179" spans="76:76">
      <c r="BX45179" s="2"/>
    </row>
    <row r="45180" spans="76:76">
      <c r="BX45180" s="2"/>
    </row>
    <row r="45181" spans="76:76">
      <c r="BX45181" s="2"/>
    </row>
    <row r="45182" spans="76:76">
      <c r="BX45182" s="2"/>
    </row>
    <row r="45183" spans="76:76">
      <c r="BX45183" s="2"/>
    </row>
    <row r="45184" spans="76:76">
      <c r="BX45184" s="2"/>
    </row>
    <row r="45185" spans="76:76">
      <c r="BX45185" s="2"/>
    </row>
    <row r="45186" spans="76:76">
      <c r="BX45186" s="2"/>
    </row>
    <row r="45187" spans="76:76">
      <c r="BX45187" s="2"/>
    </row>
    <row r="45188" spans="76:76">
      <c r="BX45188" s="2"/>
    </row>
    <row r="45189" spans="76:76">
      <c r="BX45189" s="2"/>
    </row>
    <row r="45190" spans="76:76">
      <c r="BX45190" s="2"/>
    </row>
    <row r="45191" spans="76:76">
      <c r="BX45191" s="2"/>
    </row>
    <row r="45192" spans="76:76">
      <c r="BX45192" s="2"/>
    </row>
    <row r="45193" spans="76:76">
      <c r="BX45193" s="2"/>
    </row>
    <row r="45194" spans="76:76">
      <c r="BX45194" s="2"/>
    </row>
    <row r="45195" spans="76:76">
      <c r="BX45195" s="2"/>
    </row>
    <row r="45196" spans="76:76">
      <c r="BX45196" s="2"/>
    </row>
    <row r="45197" spans="76:76">
      <c r="BX45197" s="2"/>
    </row>
    <row r="45198" spans="76:76">
      <c r="BX45198" s="2"/>
    </row>
    <row r="45199" spans="76:76">
      <c r="BX45199" s="2"/>
    </row>
    <row r="45200" spans="76:76">
      <c r="BX45200" s="2"/>
    </row>
    <row r="45201" spans="76:76">
      <c r="BX45201" s="2"/>
    </row>
    <row r="45202" spans="76:76">
      <c r="BX45202" s="2"/>
    </row>
    <row r="45203" spans="76:76">
      <c r="BX45203" s="2"/>
    </row>
    <row r="45204" spans="76:76">
      <c r="BX45204" s="2"/>
    </row>
    <row r="45205" spans="76:76">
      <c r="BX45205" s="2"/>
    </row>
    <row r="45206" spans="76:76">
      <c r="BX45206" s="2"/>
    </row>
    <row r="45207" spans="76:76">
      <c r="BX45207" s="2"/>
    </row>
    <row r="45208" spans="76:76">
      <c r="BX45208" s="2"/>
    </row>
    <row r="45209" spans="76:76">
      <c r="BX45209" s="2"/>
    </row>
    <row r="45210" spans="76:76">
      <c r="BX45210" s="2"/>
    </row>
    <row r="45211" spans="76:76">
      <c r="BX45211" s="2"/>
    </row>
    <row r="45212" spans="76:76">
      <c r="BX45212" s="2"/>
    </row>
    <row r="45213" spans="76:76">
      <c r="BX45213" s="2"/>
    </row>
    <row r="45214" spans="76:76">
      <c r="BX45214" s="2"/>
    </row>
    <row r="45215" spans="76:76">
      <c r="BX45215" s="2"/>
    </row>
    <row r="45216" spans="76:76">
      <c r="BX45216" s="2"/>
    </row>
    <row r="45217" spans="76:76">
      <c r="BX45217" s="2"/>
    </row>
    <row r="45218" spans="76:76">
      <c r="BX45218" s="2"/>
    </row>
    <row r="45219" spans="76:76">
      <c r="BX45219" s="2"/>
    </row>
    <row r="45220" spans="76:76">
      <c r="BX45220" s="2"/>
    </row>
    <row r="45221" spans="76:76">
      <c r="BX45221" s="2"/>
    </row>
    <row r="45222" spans="76:76">
      <c r="BX45222" s="2"/>
    </row>
    <row r="45223" spans="76:76">
      <c r="BX45223" s="2"/>
    </row>
    <row r="45224" spans="76:76">
      <c r="BX45224" s="2"/>
    </row>
    <row r="45225" spans="76:76">
      <c r="BX45225" s="2"/>
    </row>
    <row r="45226" spans="76:76">
      <c r="BX45226" s="2"/>
    </row>
    <row r="45227" spans="76:76">
      <c r="BX45227" s="2"/>
    </row>
    <row r="45228" spans="76:76">
      <c r="BX45228" s="2"/>
    </row>
    <row r="45229" spans="76:76">
      <c r="BX45229" s="2"/>
    </row>
    <row r="45230" spans="76:76">
      <c r="BX45230" s="2"/>
    </row>
    <row r="45231" spans="76:76">
      <c r="BX45231" s="2"/>
    </row>
    <row r="45232" spans="76:76">
      <c r="BX45232" s="2"/>
    </row>
    <row r="45233" spans="76:76">
      <c r="BX45233" s="2"/>
    </row>
    <row r="45234" spans="76:76">
      <c r="BX45234" s="2"/>
    </row>
    <row r="45235" spans="76:76">
      <c r="BX45235" s="2"/>
    </row>
    <row r="45236" spans="76:76">
      <c r="BX45236" s="2"/>
    </row>
    <row r="45237" spans="76:76">
      <c r="BX45237" s="2"/>
    </row>
    <row r="45238" spans="76:76">
      <c r="BX45238" s="2"/>
    </row>
    <row r="45239" spans="76:76">
      <c r="BX45239" s="2"/>
    </row>
    <row r="45240" spans="76:76">
      <c r="BX45240" s="2"/>
    </row>
    <row r="45241" spans="76:76">
      <c r="BX45241" s="2"/>
    </row>
    <row r="45242" spans="76:76">
      <c r="BX45242" s="2"/>
    </row>
    <row r="45243" spans="76:76">
      <c r="BX45243" s="2"/>
    </row>
    <row r="45244" spans="76:76">
      <c r="BX45244" s="2"/>
    </row>
    <row r="45245" spans="76:76">
      <c r="BX45245" s="2"/>
    </row>
    <row r="45246" spans="76:76">
      <c r="BX45246" s="2"/>
    </row>
    <row r="45247" spans="76:76">
      <c r="BX45247" s="2"/>
    </row>
    <row r="45248" spans="76:76">
      <c r="BX45248" s="2"/>
    </row>
    <row r="45249" spans="76:76">
      <c r="BX45249" s="2"/>
    </row>
    <row r="45250" spans="76:76">
      <c r="BX45250" s="2"/>
    </row>
    <row r="45251" spans="76:76">
      <c r="BX45251" s="2"/>
    </row>
    <row r="45252" spans="76:76">
      <c r="BX45252" s="2"/>
    </row>
    <row r="45253" spans="76:76">
      <c r="BX45253" s="2"/>
    </row>
    <row r="45254" spans="76:76">
      <c r="BX45254" s="2"/>
    </row>
    <row r="45255" spans="76:76">
      <c r="BX45255" s="2"/>
    </row>
    <row r="45256" spans="76:76">
      <c r="BX45256" s="2"/>
    </row>
    <row r="45257" spans="76:76">
      <c r="BX45257" s="2"/>
    </row>
    <row r="45258" spans="76:76">
      <c r="BX45258" s="2"/>
    </row>
    <row r="45259" spans="76:76">
      <c r="BX45259" s="2"/>
    </row>
    <row r="45260" spans="76:76">
      <c r="BX45260" s="2"/>
    </row>
    <row r="45261" spans="76:76">
      <c r="BX45261" s="2"/>
    </row>
    <row r="45262" spans="76:76">
      <c r="BX45262" s="2"/>
    </row>
    <row r="45263" spans="76:76">
      <c r="BX45263" s="2"/>
    </row>
    <row r="45264" spans="76:76">
      <c r="BX45264" s="2"/>
    </row>
    <row r="45265" spans="76:76">
      <c r="BX45265" s="2"/>
    </row>
    <row r="45266" spans="76:76">
      <c r="BX45266" s="2"/>
    </row>
    <row r="45267" spans="76:76">
      <c r="BX45267" s="2"/>
    </row>
    <row r="45268" spans="76:76">
      <c r="BX45268" s="2"/>
    </row>
    <row r="45269" spans="76:76">
      <c r="BX45269" s="2"/>
    </row>
    <row r="45270" spans="76:76">
      <c r="BX45270" s="2"/>
    </row>
    <row r="45271" spans="76:76">
      <c r="BX45271" s="2"/>
    </row>
    <row r="45272" spans="76:76">
      <c r="BX45272" s="2"/>
    </row>
    <row r="45273" spans="76:76">
      <c r="BX45273" s="2"/>
    </row>
    <row r="45274" spans="76:76">
      <c r="BX45274" s="2"/>
    </row>
    <row r="45275" spans="76:76">
      <c r="BX45275" s="2"/>
    </row>
    <row r="45276" spans="76:76">
      <c r="BX45276" s="2"/>
    </row>
    <row r="45277" spans="76:76">
      <c r="BX45277" s="2"/>
    </row>
    <row r="45278" spans="76:76">
      <c r="BX45278" s="2"/>
    </row>
    <row r="45279" spans="76:76">
      <c r="BX45279" s="2"/>
    </row>
    <row r="45280" spans="76:76">
      <c r="BX45280" s="2"/>
    </row>
    <row r="45281" spans="76:76">
      <c r="BX45281" s="2"/>
    </row>
    <row r="45282" spans="76:76">
      <c r="BX45282" s="2"/>
    </row>
    <row r="45283" spans="76:76">
      <c r="BX45283" s="2"/>
    </row>
    <row r="45284" spans="76:76">
      <c r="BX45284" s="2"/>
    </row>
    <row r="45285" spans="76:76">
      <c r="BX45285" s="2"/>
    </row>
    <row r="45286" spans="76:76">
      <c r="BX45286" s="2"/>
    </row>
    <row r="45287" spans="76:76">
      <c r="BX45287" s="2"/>
    </row>
    <row r="45288" spans="76:76">
      <c r="BX45288" s="2"/>
    </row>
    <row r="45289" spans="76:76">
      <c r="BX45289" s="2"/>
    </row>
    <row r="45290" spans="76:76">
      <c r="BX45290" s="2"/>
    </row>
    <row r="45291" spans="76:76">
      <c r="BX45291" s="2"/>
    </row>
    <row r="45292" spans="76:76">
      <c r="BX45292" s="2"/>
    </row>
    <row r="45293" spans="76:76">
      <c r="BX45293" s="2"/>
    </row>
    <row r="45294" spans="76:76">
      <c r="BX45294" s="2"/>
    </row>
    <row r="45295" spans="76:76">
      <c r="BX45295" s="2"/>
    </row>
    <row r="45296" spans="76:76">
      <c r="BX45296" s="2"/>
    </row>
    <row r="45297" spans="76:76">
      <c r="BX45297" s="2"/>
    </row>
    <row r="45298" spans="76:76">
      <c r="BX45298" s="2"/>
    </row>
    <row r="45299" spans="76:76">
      <c r="BX45299" s="2"/>
    </row>
    <row r="45300" spans="76:76">
      <c r="BX45300" s="2"/>
    </row>
    <row r="45301" spans="76:76">
      <c r="BX45301" s="2"/>
    </row>
    <row r="45302" spans="76:76">
      <c r="BX45302" s="2"/>
    </row>
    <row r="45303" spans="76:76">
      <c r="BX45303" s="2"/>
    </row>
    <row r="45304" spans="76:76">
      <c r="BX45304" s="2"/>
    </row>
    <row r="45305" spans="76:76">
      <c r="BX45305" s="2"/>
    </row>
    <row r="45306" spans="76:76">
      <c r="BX45306" s="2"/>
    </row>
    <row r="45307" spans="76:76">
      <c r="BX45307" s="2"/>
    </row>
    <row r="45308" spans="76:76">
      <c r="BX45308" s="2"/>
    </row>
    <row r="45309" spans="76:76">
      <c r="BX45309" s="2"/>
    </row>
    <row r="45310" spans="76:76">
      <c r="BX45310" s="2"/>
    </row>
    <row r="45311" spans="76:76">
      <c r="BX45311" s="2"/>
    </row>
    <row r="45312" spans="76:76">
      <c r="BX45312" s="2"/>
    </row>
    <row r="45313" spans="76:76">
      <c r="BX45313" s="2"/>
    </row>
    <row r="45314" spans="76:76">
      <c r="BX45314" s="2"/>
    </row>
    <row r="45315" spans="76:76">
      <c r="BX45315" s="2"/>
    </row>
    <row r="45316" spans="76:76">
      <c r="BX45316" s="2"/>
    </row>
    <row r="45317" spans="76:76">
      <c r="BX45317" s="2"/>
    </row>
    <row r="45318" spans="76:76">
      <c r="BX45318" s="2"/>
    </row>
    <row r="45319" spans="76:76">
      <c r="BX45319" s="2"/>
    </row>
    <row r="45320" spans="76:76">
      <c r="BX45320" s="2"/>
    </row>
    <row r="45321" spans="76:76">
      <c r="BX45321" s="2"/>
    </row>
    <row r="45322" spans="76:76">
      <c r="BX45322" s="2"/>
    </row>
    <row r="45323" spans="76:76">
      <c r="BX45323" s="2"/>
    </row>
    <row r="45324" spans="76:76">
      <c r="BX45324" s="2"/>
    </row>
    <row r="45325" spans="76:76">
      <c r="BX45325" s="2"/>
    </row>
    <row r="45326" spans="76:76">
      <c r="BX45326" s="2"/>
    </row>
    <row r="45327" spans="76:76">
      <c r="BX45327" s="2"/>
    </row>
    <row r="45328" spans="76:76">
      <c r="BX45328" s="2"/>
    </row>
    <row r="45329" spans="76:76">
      <c r="BX45329" s="2"/>
    </row>
    <row r="45330" spans="76:76">
      <c r="BX45330" s="2"/>
    </row>
    <row r="45331" spans="76:76">
      <c r="BX45331" s="2"/>
    </row>
    <row r="45332" spans="76:76">
      <c r="BX45332" s="2"/>
    </row>
    <row r="45333" spans="76:76">
      <c r="BX45333" s="2"/>
    </row>
    <row r="45334" spans="76:76">
      <c r="BX45334" s="2"/>
    </row>
    <row r="45335" spans="76:76">
      <c r="BX45335" s="2"/>
    </row>
    <row r="45336" spans="76:76">
      <c r="BX45336" s="2"/>
    </row>
    <row r="45337" spans="76:76">
      <c r="BX45337" s="2"/>
    </row>
    <row r="45338" spans="76:76">
      <c r="BX45338" s="2"/>
    </row>
    <row r="45339" spans="76:76">
      <c r="BX45339" s="2"/>
    </row>
    <row r="45340" spans="76:76">
      <c r="BX45340" s="2"/>
    </row>
    <row r="45341" spans="76:76">
      <c r="BX45341" s="2"/>
    </row>
    <row r="45342" spans="76:76">
      <c r="BX45342" s="2"/>
    </row>
    <row r="45343" spans="76:76">
      <c r="BX45343" s="2"/>
    </row>
    <row r="45344" spans="76:76">
      <c r="BX45344" s="2"/>
    </row>
    <row r="45345" spans="76:76">
      <c r="BX45345" s="2"/>
    </row>
    <row r="45346" spans="76:76">
      <c r="BX45346" s="2"/>
    </row>
    <row r="45347" spans="76:76">
      <c r="BX45347" s="2"/>
    </row>
    <row r="45348" spans="76:76">
      <c r="BX45348" s="2"/>
    </row>
    <row r="45349" spans="76:76">
      <c r="BX45349" s="2"/>
    </row>
    <row r="45350" spans="76:76">
      <c r="BX45350" s="2"/>
    </row>
    <row r="45351" spans="76:76">
      <c r="BX45351" s="2"/>
    </row>
    <row r="45352" spans="76:76">
      <c r="BX45352" s="2"/>
    </row>
    <row r="45353" spans="76:76">
      <c r="BX45353" s="2"/>
    </row>
    <row r="45354" spans="76:76">
      <c r="BX45354" s="2"/>
    </row>
    <row r="45355" spans="76:76">
      <c r="BX45355" s="2"/>
    </row>
    <row r="45356" spans="76:76">
      <c r="BX45356" s="2"/>
    </row>
    <row r="45357" spans="76:76">
      <c r="BX45357" s="2"/>
    </row>
    <row r="45358" spans="76:76">
      <c r="BX45358" s="2"/>
    </row>
    <row r="45359" spans="76:76">
      <c r="BX45359" s="2"/>
    </row>
    <row r="45360" spans="76:76">
      <c r="BX45360" s="2"/>
    </row>
    <row r="45361" spans="76:76">
      <c r="BX45361" s="2"/>
    </row>
    <row r="45362" spans="76:76">
      <c r="BX45362" s="2"/>
    </row>
    <row r="45363" spans="76:76">
      <c r="BX45363" s="2"/>
    </row>
    <row r="45364" spans="76:76">
      <c r="BX45364" s="2"/>
    </row>
    <row r="45365" spans="76:76">
      <c r="BX45365" s="2"/>
    </row>
    <row r="45366" spans="76:76">
      <c r="BX45366" s="2"/>
    </row>
    <row r="45367" spans="76:76">
      <c r="BX45367" s="2"/>
    </row>
    <row r="45368" spans="76:76">
      <c r="BX45368" s="2"/>
    </row>
    <row r="45369" spans="76:76">
      <c r="BX45369" s="2"/>
    </row>
    <row r="45370" spans="76:76">
      <c r="BX45370" s="2"/>
    </row>
    <row r="45371" spans="76:76">
      <c r="BX45371" s="2"/>
    </row>
    <row r="45372" spans="76:76">
      <c r="BX45372" s="2"/>
    </row>
    <row r="45373" spans="76:76">
      <c r="BX45373" s="2"/>
    </row>
    <row r="45374" spans="76:76">
      <c r="BX45374" s="2"/>
    </row>
    <row r="45375" spans="76:76">
      <c r="BX45375" s="2"/>
    </row>
    <row r="45376" spans="76:76">
      <c r="BX45376" s="2"/>
    </row>
    <row r="45377" spans="76:76">
      <c r="BX45377" s="2"/>
    </row>
    <row r="45378" spans="76:76">
      <c r="BX45378" s="2"/>
    </row>
    <row r="45379" spans="76:76">
      <c r="BX45379" s="2"/>
    </row>
    <row r="45380" spans="76:76">
      <c r="BX45380" s="2"/>
    </row>
    <row r="45381" spans="76:76">
      <c r="BX45381" s="2"/>
    </row>
    <row r="45382" spans="76:76">
      <c r="BX45382" s="2"/>
    </row>
    <row r="45383" spans="76:76">
      <c r="BX45383" s="2"/>
    </row>
    <row r="45384" spans="76:76">
      <c r="BX45384" s="2"/>
    </row>
    <row r="45385" spans="76:76">
      <c r="BX45385" s="2"/>
    </row>
    <row r="45386" spans="76:76">
      <c r="BX45386" s="2"/>
    </row>
    <row r="45387" spans="76:76">
      <c r="BX45387" s="2"/>
    </row>
    <row r="45388" spans="76:76">
      <c r="BX45388" s="2"/>
    </row>
    <row r="45389" spans="76:76">
      <c r="BX45389" s="2"/>
    </row>
    <row r="45390" spans="76:76">
      <c r="BX45390" s="2"/>
    </row>
    <row r="45391" spans="76:76">
      <c r="BX45391" s="2"/>
    </row>
    <row r="45392" spans="76:76">
      <c r="BX45392" s="2"/>
    </row>
    <row r="45393" spans="76:76">
      <c r="BX45393" s="2"/>
    </row>
    <row r="45394" spans="76:76">
      <c r="BX45394" s="2"/>
    </row>
    <row r="45395" spans="76:76">
      <c r="BX45395" s="2"/>
    </row>
    <row r="45396" spans="76:76">
      <c r="BX45396" s="2"/>
    </row>
    <row r="45397" spans="76:76">
      <c r="BX45397" s="2"/>
    </row>
    <row r="45398" spans="76:76">
      <c r="BX45398" s="2"/>
    </row>
    <row r="45399" spans="76:76">
      <c r="BX45399" s="2"/>
    </row>
    <row r="45400" spans="76:76">
      <c r="BX45400" s="2"/>
    </row>
    <row r="45401" spans="76:76">
      <c r="BX45401" s="2"/>
    </row>
    <row r="45402" spans="76:76">
      <c r="BX45402" s="2"/>
    </row>
    <row r="45403" spans="76:76">
      <c r="BX45403" s="2"/>
    </row>
    <row r="45404" spans="76:76">
      <c r="BX45404" s="2"/>
    </row>
    <row r="45405" spans="76:76">
      <c r="BX45405" s="2"/>
    </row>
    <row r="45406" spans="76:76">
      <c r="BX45406" s="2"/>
    </row>
    <row r="45407" spans="76:76">
      <c r="BX45407" s="2"/>
    </row>
    <row r="45408" spans="76:76">
      <c r="BX45408" s="2"/>
    </row>
    <row r="45409" spans="76:76">
      <c r="BX45409" s="2"/>
    </row>
    <row r="45410" spans="76:76">
      <c r="BX45410" s="2"/>
    </row>
    <row r="45411" spans="76:76">
      <c r="BX45411" s="2"/>
    </row>
    <row r="45412" spans="76:76">
      <c r="BX45412" s="2"/>
    </row>
    <row r="45413" spans="76:76">
      <c r="BX45413" s="2"/>
    </row>
    <row r="45414" spans="76:76">
      <c r="BX45414" s="2"/>
    </row>
    <row r="45415" spans="76:76">
      <c r="BX45415" s="2"/>
    </row>
    <row r="45416" spans="76:76">
      <c r="BX45416" s="2"/>
    </row>
    <row r="45417" spans="76:76">
      <c r="BX45417" s="2"/>
    </row>
    <row r="45418" spans="76:76">
      <c r="BX45418" s="2"/>
    </row>
    <row r="45419" spans="76:76">
      <c r="BX45419" s="2"/>
    </row>
    <row r="45420" spans="76:76">
      <c r="BX45420" s="2"/>
    </row>
    <row r="45421" spans="76:76">
      <c r="BX45421" s="2"/>
    </row>
    <row r="45422" spans="76:76">
      <c r="BX45422" s="2"/>
    </row>
    <row r="45423" spans="76:76">
      <c r="BX45423" s="2"/>
    </row>
    <row r="45424" spans="76:76">
      <c r="BX45424" s="2"/>
    </row>
    <row r="45425" spans="76:76">
      <c r="BX45425" s="2"/>
    </row>
    <row r="45426" spans="76:76">
      <c r="BX45426" s="2"/>
    </row>
    <row r="45427" spans="76:76">
      <c r="BX45427" s="2"/>
    </row>
    <row r="45428" spans="76:76">
      <c r="BX45428" s="2"/>
    </row>
    <row r="45429" spans="76:76">
      <c r="BX45429" s="2"/>
    </row>
    <row r="45430" spans="76:76">
      <c r="BX45430" s="2"/>
    </row>
    <row r="45431" spans="76:76">
      <c r="BX45431" s="2"/>
    </row>
    <row r="45432" spans="76:76">
      <c r="BX45432" s="2"/>
    </row>
    <row r="45433" spans="76:76">
      <c r="BX45433" s="2"/>
    </row>
    <row r="45434" spans="76:76">
      <c r="BX45434" s="2"/>
    </row>
    <row r="45435" spans="76:76">
      <c r="BX45435" s="2"/>
    </row>
    <row r="45436" spans="76:76">
      <c r="BX45436" s="2"/>
    </row>
    <row r="45437" spans="76:76">
      <c r="BX45437" s="2"/>
    </row>
    <row r="45438" spans="76:76">
      <c r="BX45438" s="2"/>
    </row>
    <row r="45439" spans="76:76">
      <c r="BX45439" s="2"/>
    </row>
    <row r="45440" spans="76:76">
      <c r="BX45440" s="2"/>
    </row>
    <row r="45441" spans="76:76">
      <c r="BX45441" s="2"/>
    </row>
    <row r="45442" spans="76:76">
      <c r="BX45442" s="2"/>
    </row>
    <row r="45443" spans="76:76">
      <c r="BX45443" s="2"/>
    </row>
    <row r="45444" spans="76:76">
      <c r="BX45444" s="2"/>
    </row>
    <row r="45445" spans="76:76">
      <c r="BX45445" s="2"/>
    </row>
    <row r="45446" spans="76:76">
      <c r="BX45446" s="2"/>
    </row>
    <row r="45447" spans="76:76">
      <c r="BX45447" s="2"/>
    </row>
    <row r="45448" spans="76:76">
      <c r="BX45448" s="2"/>
    </row>
    <row r="45449" spans="76:76">
      <c r="BX45449" s="2"/>
    </row>
    <row r="45450" spans="76:76">
      <c r="BX45450" s="2"/>
    </row>
    <row r="45451" spans="76:76">
      <c r="BX45451" s="2"/>
    </row>
    <row r="45452" spans="76:76">
      <c r="BX45452" s="2"/>
    </row>
    <row r="45453" spans="76:76">
      <c r="BX45453" s="2"/>
    </row>
    <row r="45454" spans="76:76">
      <c r="BX45454" s="2"/>
    </row>
    <row r="45455" spans="76:76">
      <c r="BX45455" s="2"/>
    </row>
    <row r="45456" spans="76:76">
      <c r="BX45456" s="2"/>
    </row>
    <row r="45457" spans="76:76">
      <c r="BX45457" s="2"/>
    </row>
    <row r="45458" spans="76:76">
      <c r="BX45458" s="2"/>
    </row>
    <row r="45459" spans="76:76">
      <c r="BX45459" s="2"/>
    </row>
    <row r="45460" spans="76:76">
      <c r="BX45460" s="2"/>
    </row>
    <row r="45461" spans="76:76">
      <c r="BX45461" s="2"/>
    </row>
    <row r="45462" spans="76:76">
      <c r="BX45462" s="2"/>
    </row>
    <row r="45463" spans="76:76">
      <c r="BX45463" s="2"/>
    </row>
    <row r="45464" spans="76:76">
      <c r="BX45464" s="2"/>
    </row>
    <row r="45465" spans="76:76">
      <c r="BX45465" s="2"/>
    </row>
    <row r="45466" spans="76:76">
      <c r="BX45466" s="2"/>
    </row>
    <row r="45467" spans="76:76">
      <c r="BX45467" s="2"/>
    </row>
    <row r="45468" spans="76:76">
      <c r="BX45468" s="2"/>
    </row>
    <row r="45469" spans="76:76">
      <c r="BX45469" s="2"/>
    </row>
    <row r="45470" spans="76:76">
      <c r="BX45470" s="2"/>
    </row>
    <row r="45471" spans="76:76">
      <c r="BX45471" s="2"/>
    </row>
    <row r="45472" spans="76:76">
      <c r="BX45472" s="2"/>
    </row>
    <row r="45473" spans="76:76">
      <c r="BX45473" s="2"/>
    </row>
    <row r="45474" spans="76:76">
      <c r="BX45474" s="2"/>
    </row>
    <row r="45475" spans="76:76">
      <c r="BX45475" s="2"/>
    </row>
    <row r="45476" spans="76:76">
      <c r="BX45476" s="2"/>
    </row>
    <row r="45477" spans="76:76">
      <c r="BX45477" s="2"/>
    </row>
    <row r="45478" spans="76:76">
      <c r="BX45478" s="2"/>
    </row>
    <row r="45479" spans="76:76">
      <c r="BX45479" s="2"/>
    </row>
    <row r="45480" spans="76:76">
      <c r="BX45480" s="2"/>
    </row>
    <row r="45481" spans="76:76">
      <c r="BX45481" s="2"/>
    </row>
    <row r="45482" spans="76:76">
      <c r="BX45482" s="2"/>
    </row>
    <row r="45483" spans="76:76">
      <c r="BX45483" s="2"/>
    </row>
    <row r="45484" spans="76:76">
      <c r="BX45484" s="2"/>
    </row>
    <row r="45485" spans="76:76">
      <c r="BX45485" s="2"/>
    </row>
    <row r="45486" spans="76:76">
      <c r="BX45486" s="2"/>
    </row>
    <row r="45487" spans="76:76">
      <c r="BX45487" s="2"/>
    </row>
    <row r="45488" spans="76:76">
      <c r="BX45488" s="2"/>
    </row>
    <row r="45489" spans="76:76">
      <c r="BX45489" s="2"/>
    </row>
    <row r="45490" spans="76:76">
      <c r="BX45490" s="2"/>
    </row>
    <row r="45491" spans="76:76">
      <c r="BX45491" s="2"/>
    </row>
    <row r="45492" spans="76:76">
      <c r="BX45492" s="2"/>
    </row>
    <row r="45493" spans="76:76">
      <c r="BX45493" s="2"/>
    </row>
    <row r="45494" spans="76:76">
      <c r="BX45494" s="2"/>
    </row>
    <row r="45495" spans="76:76">
      <c r="BX45495" s="2"/>
    </row>
    <row r="45496" spans="76:76">
      <c r="BX45496" s="2"/>
    </row>
    <row r="45497" spans="76:76">
      <c r="BX45497" s="2"/>
    </row>
    <row r="45498" spans="76:76">
      <c r="BX45498" s="2"/>
    </row>
    <row r="45499" spans="76:76">
      <c r="BX45499" s="2"/>
    </row>
    <row r="45500" spans="76:76">
      <c r="BX45500" s="2"/>
    </row>
    <row r="45501" spans="76:76">
      <c r="BX45501" s="2"/>
    </row>
    <row r="45502" spans="76:76">
      <c r="BX45502" s="2"/>
    </row>
    <row r="45503" spans="76:76">
      <c r="BX45503" s="2"/>
    </row>
    <row r="45504" spans="76:76">
      <c r="BX45504" s="2"/>
    </row>
    <row r="45505" spans="76:76">
      <c r="BX45505" s="2"/>
    </row>
    <row r="45506" spans="76:76">
      <c r="BX45506" s="2"/>
    </row>
    <row r="45507" spans="76:76">
      <c r="BX45507" s="2"/>
    </row>
    <row r="45508" spans="76:76">
      <c r="BX45508" s="2"/>
    </row>
    <row r="45509" spans="76:76">
      <c r="BX45509" s="2"/>
    </row>
    <row r="45510" spans="76:76">
      <c r="BX45510" s="2"/>
    </row>
    <row r="45511" spans="76:76">
      <c r="BX45511" s="2"/>
    </row>
    <row r="45512" spans="76:76">
      <c r="BX45512" s="2"/>
    </row>
    <row r="45513" spans="76:76">
      <c r="BX45513" s="2"/>
    </row>
    <row r="45514" spans="76:76">
      <c r="BX45514" s="2"/>
    </row>
    <row r="45515" spans="76:76">
      <c r="BX45515" s="2"/>
    </row>
    <row r="45516" spans="76:76">
      <c r="BX45516" s="2"/>
    </row>
    <row r="45517" spans="76:76">
      <c r="BX45517" s="2"/>
    </row>
    <row r="45518" spans="76:76">
      <c r="BX45518" s="2"/>
    </row>
    <row r="45519" spans="76:76">
      <c r="BX45519" s="2"/>
    </row>
    <row r="45520" spans="76:76">
      <c r="BX45520" s="2"/>
    </row>
    <row r="45521" spans="76:76">
      <c r="BX45521" s="2"/>
    </row>
    <row r="45522" spans="76:76">
      <c r="BX45522" s="2"/>
    </row>
    <row r="45523" spans="76:76">
      <c r="BX45523" s="2"/>
    </row>
    <row r="45524" spans="76:76">
      <c r="BX45524" s="2"/>
    </row>
    <row r="45525" spans="76:76">
      <c r="BX45525" s="2"/>
    </row>
    <row r="45526" spans="76:76">
      <c r="BX45526" s="2"/>
    </row>
    <row r="45527" spans="76:76">
      <c r="BX45527" s="2"/>
    </row>
    <row r="45528" spans="76:76">
      <c r="BX45528" s="2"/>
    </row>
    <row r="45529" spans="76:76">
      <c r="BX45529" s="2"/>
    </row>
    <row r="45530" spans="76:76">
      <c r="BX45530" s="2"/>
    </row>
    <row r="45531" spans="76:76">
      <c r="BX45531" s="2"/>
    </row>
    <row r="45532" spans="76:76">
      <c r="BX45532" s="2"/>
    </row>
    <row r="45533" spans="76:76">
      <c r="BX45533" s="2"/>
    </row>
    <row r="45534" spans="76:76">
      <c r="BX45534" s="2"/>
    </row>
    <row r="45535" spans="76:76">
      <c r="BX45535" s="2"/>
    </row>
    <row r="45536" spans="76:76">
      <c r="BX45536" s="2"/>
    </row>
    <row r="45537" spans="76:76">
      <c r="BX45537" s="2"/>
    </row>
    <row r="45538" spans="76:76">
      <c r="BX45538" s="2"/>
    </row>
    <row r="45539" spans="76:76">
      <c r="BX45539" s="2"/>
    </row>
    <row r="45540" spans="76:76">
      <c r="BX45540" s="2"/>
    </row>
    <row r="45541" spans="76:76">
      <c r="BX45541" s="2"/>
    </row>
    <row r="45542" spans="76:76">
      <c r="BX45542" s="2"/>
    </row>
    <row r="45543" spans="76:76">
      <c r="BX45543" s="2"/>
    </row>
    <row r="45544" spans="76:76">
      <c r="BX45544" s="2"/>
    </row>
    <row r="45545" spans="76:76">
      <c r="BX45545" s="2"/>
    </row>
    <row r="45546" spans="76:76">
      <c r="BX45546" s="2"/>
    </row>
    <row r="45547" spans="76:76">
      <c r="BX45547" s="2"/>
    </row>
    <row r="45548" spans="76:76">
      <c r="BX45548" s="2"/>
    </row>
    <row r="45549" spans="76:76">
      <c r="BX45549" s="2"/>
    </row>
    <row r="45550" spans="76:76">
      <c r="BX45550" s="2"/>
    </row>
    <row r="45551" spans="76:76">
      <c r="BX45551" s="2"/>
    </row>
    <row r="45552" spans="76:76">
      <c r="BX45552" s="2"/>
    </row>
    <row r="45553" spans="76:76">
      <c r="BX45553" s="2"/>
    </row>
    <row r="45554" spans="76:76">
      <c r="BX45554" s="2"/>
    </row>
    <row r="45555" spans="76:76">
      <c r="BX45555" s="2"/>
    </row>
    <row r="45556" spans="76:76">
      <c r="BX45556" s="2"/>
    </row>
    <row r="45557" spans="76:76">
      <c r="BX45557" s="2"/>
    </row>
    <row r="45558" spans="76:76">
      <c r="BX45558" s="2"/>
    </row>
    <row r="45559" spans="76:76">
      <c r="BX45559" s="2"/>
    </row>
    <row r="45560" spans="76:76">
      <c r="BX45560" s="2"/>
    </row>
    <row r="45561" spans="76:76">
      <c r="BX45561" s="2"/>
    </row>
    <row r="45562" spans="76:76">
      <c r="BX45562" s="2"/>
    </row>
    <row r="45563" spans="76:76">
      <c r="BX45563" s="2"/>
    </row>
    <row r="45564" spans="76:76">
      <c r="BX45564" s="2"/>
    </row>
    <row r="45565" spans="76:76">
      <c r="BX45565" s="2"/>
    </row>
    <row r="45566" spans="76:76">
      <c r="BX45566" s="2"/>
    </row>
    <row r="45567" spans="76:76">
      <c r="BX45567" s="2"/>
    </row>
    <row r="45568" spans="76:76">
      <c r="BX45568" s="2"/>
    </row>
    <row r="45569" spans="76:76">
      <c r="BX45569" s="2"/>
    </row>
    <row r="45570" spans="76:76">
      <c r="BX45570" s="2"/>
    </row>
    <row r="45571" spans="76:76">
      <c r="BX45571" s="2"/>
    </row>
    <row r="45572" spans="76:76">
      <c r="BX45572" s="2"/>
    </row>
    <row r="45573" spans="76:76">
      <c r="BX45573" s="2"/>
    </row>
    <row r="45574" spans="76:76">
      <c r="BX45574" s="2"/>
    </row>
    <row r="45575" spans="76:76">
      <c r="BX45575" s="2"/>
    </row>
    <row r="45576" spans="76:76">
      <c r="BX45576" s="2"/>
    </row>
    <row r="45577" spans="76:76">
      <c r="BX45577" s="2"/>
    </row>
    <row r="45578" spans="76:76">
      <c r="BX45578" s="2"/>
    </row>
    <row r="45579" spans="76:76">
      <c r="BX45579" s="2"/>
    </row>
    <row r="45580" spans="76:76">
      <c r="BX45580" s="2"/>
    </row>
    <row r="45581" spans="76:76">
      <c r="BX45581" s="2"/>
    </row>
    <row r="45582" spans="76:76">
      <c r="BX45582" s="2"/>
    </row>
    <row r="45583" spans="76:76">
      <c r="BX45583" s="2"/>
    </row>
    <row r="45584" spans="76:76">
      <c r="BX45584" s="2"/>
    </row>
    <row r="45585" spans="76:76">
      <c r="BX45585" s="2"/>
    </row>
    <row r="45586" spans="76:76">
      <c r="BX45586" s="2"/>
    </row>
    <row r="45587" spans="76:76">
      <c r="BX45587" s="2"/>
    </row>
    <row r="45588" spans="76:76">
      <c r="BX45588" s="2"/>
    </row>
    <row r="45589" spans="76:76">
      <c r="BX45589" s="2"/>
    </row>
    <row r="45590" spans="76:76">
      <c r="BX45590" s="2"/>
    </row>
    <row r="45591" spans="76:76">
      <c r="BX45591" s="2"/>
    </row>
    <row r="45592" spans="76:76">
      <c r="BX45592" s="2"/>
    </row>
    <row r="45593" spans="76:76">
      <c r="BX45593" s="2"/>
    </row>
    <row r="45594" spans="76:76">
      <c r="BX45594" s="2"/>
    </row>
    <row r="45595" spans="76:76">
      <c r="BX45595" s="2"/>
    </row>
    <row r="45596" spans="76:76">
      <c r="BX45596" s="2"/>
    </row>
    <row r="45597" spans="76:76">
      <c r="BX45597" s="2"/>
    </row>
    <row r="45598" spans="76:76">
      <c r="BX45598" s="2"/>
    </row>
    <row r="45599" spans="76:76">
      <c r="BX45599" s="2"/>
    </row>
    <row r="45600" spans="76:76">
      <c r="BX45600" s="2"/>
    </row>
    <row r="45601" spans="76:76">
      <c r="BX45601" s="2"/>
    </row>
    <row r="45602" spans="76:76">
      <c r="BX45602" s="2"/>
    </row>
    <row r="45603" spans="76:76">
      <c r="BX45603" s="2"/>
    </row>
    <row r="45604" spans="76:76">
      <c r="BX45604" s="2"/>
    </row>
    <row r="45605" spans="76:76">
      <c r="BX45605" s="2"/>
    </row>
    <row r="45606" spans="76:76">
      <c r="BX45606" s="2"/>
    </row>
    <row r="45607" spans="76:76">
      <c r="BX45607" s="2"/>
    </row>
    <row r="45608" spans="76:76">
      <c r="BX45608" s="2"/>
    </row>
    <row r="45609" spans="76:76">
      <c r="BX45609" s="2"/>
    </row>
    <row r="45610" spans="76:76">
      <c r="BX45610" s="2"/>
    </row>
    <row r="45611" spans="76:76">
      <c r="BX45611" s="2"/>
    </row>
    <row r="45612" spans="76:76">
      <c r="BX45612" s="2"/>
    </row>
    <row r="45613" spans="76:76">
      <c r="BX45613" s="2"/>
    </row>
    <row r="45614" spans="76:76">
      <c r="BX45614" s="2"/>
    </row>
    <row r="45615" spans="76:76">
      <c r="BX45615" s="2"/>
    </row>
    <row r="45616" spans="76:76">
      <c r="BX45616" s="2"/>
    </row>
    <row r="45617" spans="76:76">
      <c r="BX45617" s="2"/>
    </row>
    <row r="45618" spans="76:76">
      <c r="BX45618" s="2"/>
    </row>
    <row r="45619" spans="76:76">
      <c r="BX45619" s="2"/>
    </row>
    <row r="45620" spans="76:76">
      <c r="BX45620" s="2"/>
    </row>
    <row r="45621" spans="76:76">
      <c r="BX45621" s="2"/>
    </row>
    <row r="45622" spans="76:76">
      <c r="BX45622" s="2"/>
    </row>
    <row r="45623" spans="76:76">
      <c r="BX45623" s="2"/>
    </row>
    <row r="45624" spans="76:76">
      <c r="BX45624" s="2"/>
    </row>
    <row r="45625" spans="76:76">
      <c r="BX45625" s="2"/>
    </row>
    <row r="45626" spans="76:76">
      <c r="BX45626" s="2"/>
    </row>
    <row r="45627" spans="76:76">
      <c r="BX45627" s="2"/>
    </row>
    <row r="45628" spans="76:76">
      <c r="BX45628" s="2"/>
    </row>
    <row r="45629" spans="76:76">
      <c r="BX45629" s="2"/>
    </row>
    <row r="45630" spans="76:76">
      <c r="BX45630" s="2"/>
    </row>
    <row r="45631" spans="76:76">
      <c r="BX45631" s="2"/>
    </row>
    <row r="45632" spans="76:76">
      <c r="BX45632" s="2"/>
    </row>
    <row r="45633" spans="76:76">
      <c r="BX45633" s="2"/>
    </row>
    <row r="45634" spans="76:76">
      <c r="BX45634" s="2"/>
    </row>
    <row r="45635" spans="76:76">
      <c r="BX45635" s="2"/>
    </row>
    <row r="45636" spans="76:76">
      <c r="BX45636" s="2"/>
    </row>
    <row r="45637" spans="76:76">
      <c r="BX45637" s="2"/>
    </row>
    <row r="45638" spans="76:76">
      <c r="BX45638" s="2"/>
    </row>
    <row r="45639" spans="76:76">
      <c r="BX45639" s="2"/>
    </row>
    <row r="45640" spans="76:76">
      <c r="BX45640" s="2"/>
    </row>
    <row r="45641" spans="76:76">
      <c r="BX45641" s="2"/>
    </row>
    <row r="45642" spans="76:76">
      <c r="BX45642" s="2"/>
    </row>
    <row r="45643" spans="76:76">
      <c r="BX45643" s="2"/>
    </row>
    <row r="45644" spans="76:76">
      <c r="BX45644" s="2"/>
    </row>
    <row r="45645" spans="76:76">
      <c r="BX45645" s="2"/>
    </row>
    <row r="45646" spans="76:76">
      <c r="BX45646" s="2"/>
    </row>
    <row r="45647" spans="76:76">
      <c r="BX45647" s="2"/>
    </row>
    <row r="45648" spans="76:76">
      <c r="BX45648" s="2"/>
    </row>
    <row r="45649" spans="76:76">
      <c r="BX45649" s="2"/>
    </row>
    <row r="45650" spans="76:76">
      <c r="BX45650" s="2"/>
    </row>
    <row r="45651" spans="76:76">
      <c r="BX45651" s="2"/>
    </row>
    <row r="45652" spans="76:76">
      <c r="BX45652" s="2"/>
    </row>
    <row r="45653" spans="76:76">
      <c r="BX45653" s="2"/>
    </row>
    <row r="45654" spans="76:76">
      <c r="BX45654" s="2"/>
    </row>
    <row r="45655" spans="76:76">
      <c r="BX45655" s="2"/>
    </row>
    <row r="45656" spans="76:76">
      <c r="BX45656" s="2"/>
    </row>
    <row r="45657" spans="76:76">
      <c r="BX45657" s="2"/>
    </row>
    <row r="45658" spans="76:76">
      <c r="BX45658" s="2"/>
    </row>
    <row r="45659" spans="76:76">
      <c r="BX45659" s="2"/>
    </row>
    <row r="45660" spans="76:76">
      <c r="BX45660" s="2"/>
    </row>
    <row r="45661" spans="76:76">
      <c r="BX45661" s="2"/>
    </row>
    <row r="45662" spans="76:76">
      <c r="BX45662" s="2"/>
    </row>
    <row r="45663" spans="76:76">
      <c r="BX45663" s="2"/>
    </row>
    <row r="45664" spans="76:76">
      <c r="BX45664" s="2"/>
    </row>
    <row r="45665" spans="76:76">
      <c r="BX45665" s="2"/>
    </row>
    <row r="45666" spans="76:76">
      <c r="BX45666" s="2"/>
    </row>
    <row r="45667" spans="76:76">
      <c r="BX45667" s="2"/>
    </row>
    <row r="45668" spans="76:76">
      <c r="BX45668" s="2"/>
    </row>
    <row r="45669" spans="76:76">
      <c r="BX45669" s="2"/>
    </row>
    <row r="45670" spans="76:76">
      <c r="BX45670" s="2"/>
    </row>
    <row r="45671" spans="76:76">
      <c r="BX45671" s="2"/>
    </row>
    <row r="45672" spans="76:76">
      <c r="BX45672" s="2"/>
    </row>
    <row r="45673" spans="76:76">
      <c r="BX45673" s="2"/>
    </row>
    <row r="45674" spans="76:76">
      <c r="BX45674" s="2"/>
    </row>
    <row r="45675" spans="76:76">
      <c r="BX45675" s="2"/>
    </row>
    <row r="45676" spans="76:76">
      <c r="BX45676" s="2"/>
    </row>
    <row r="45677" spans="76:76">
      <c r="BX45677" s="2"/>
    </row>
    <row r="45678" spans="76:76">
      <c r="BX45678" s="2"/>
    </row>
    <row r="45679" spans="76:76">
      <c r="BX45679" s="2"/>
    </row>
    <row r="45680" spans="76:76">
      <c r="BX45680" s="2"/>
    </row>
    <row r="45681" spans="76:76">
      <c r="BX45681" s="2"/>
    </row>
    <row r="45682" spans="76:76">
      <c r="BX45682" s="2"/>
    </row>
    <row r="45683" spans="76:76">
      <c r="BX45683" s="2"/>
    </row>
    <row r="45684" spans="76:76">
      <c r="BX45684" s="2"/>
    </row>
    <row r="45685" spans="76:76">
      <c r="BX45685" s="2"/>
    </row>
    <row r="45686" spans="76:76">
      <c r="BX45686" s="2"/>
    </row>
    <row r="45687" spans="76:76">
      <c r="BX45687" s="2"/>
    </row>
    <row r="45688" spans="76:76">
      <c r="BX45688" s="2"/>
    </row>
    <row r="45689" spans="76:76">
      <c r="BX45689" s="2"/>
    </row>
    <row r="45690" spans="76:76">
      <c r="BX45690" s="2"/>
    </row>
    <row r="45691" spans="76:76">
      <c r="BX45691" s="2"/>
    </row>
    <row r="45692" spans="76:76">
      <c r="BX45692" s="2"/>
    </row>
    <row r="45693" spans="76:76">
      <c r="BX45693" s="2"/>
    </row>
    <row r="45694" spans="76:76">
      <c r="BX45694" s="2"/>
    </row>
    <row r="45695" spans="76:76">
      <c r="BX45695" s="2"/>
    </row>
    <row r="45696" spans="76:76">
      <c r="BX45696" s="2"/>
    </row>
    <row r="45697" spans="76:76">
      <c r="BX45697" s="2"/>
    </row>
    <row r="45698" spans="76:76">
      <c r="BX45698" s="2"/>
    </row>
    <row r="45699" spans="76:76">
      <c r="BX45699" s="2"/>
    </row>
    <row r="45700" spans="76:76">
      <c r="BX45700" s="2"/>
    </row>
    <row r="45701" spans="76:76">
      <c r="BX45701" s="2"/>
    </row>
    <row r="45702" spans="76:76">
      <c r="BX45702" s="2"/>
    </row>
    <row r="45703" spans="76:76">
      <c r="BX45703" s="2"/>
    </row>
    <row r="45704" spans="76:76">
      <c r="BX45704" s="2"/>
    </row>
    <row r="45705" spans="76:76">
      <c r="BX45705" s="2"/>
    </row>
    <row r="45706" spans="76:76">
      <c r="BX45706" s="2"/>
    </row>
    <row r="45707" spans="76:76">
      <c r="BX45707" s="2"/>
    </row>
    <row r="45708" spans="76:76">
      <c r="BX45708" s="2"/>
    </row>
    <row r="45709" spans="76:76">
      <c r="BX45709" s="2"/>
    </row>
    <row r="45710" spans="76:76">
      <c r="BX45710" s="2"/>
    </row>
    <row r="45711" spans="76:76">
      <c r="BX45711" s="2"/>
    </row>
    <row r="45712" spans="76:76">
      <c r="BX45712" s="2"/>
    </row>
    <row r="45713" spans="76:76">
      <c r="BX45713" s="2"/>
    </row>
    <row r="45714" spans="76:76">
      <c r="BX45714" s="2"/>
    </row>
    <row r="45715" spans="76:76">
      <c r="BX45715" s="2"/>
    </row>
    <row r="45716" spans="76:76">
      <c r="BX45716" s="2"/>
    </row>
    <row r="45717" spans="76:76">
      <c r="BX45717" s="2"/>
    </row>
    <row r="45718" spans="76:76">
      <c r="BX45718" s="2"/>
    </row>
    <row r="45719" spans="76:76">
      <c r="BX45719" s="2"/>
    </row>
    <row r="45720" spans="76:76">
      <c r="BX45720" s="2"/>
    </row>
    <row r="45721" spans="76:76">
      <c r="BX45721" s="2"/>
    </row>
    <row r="45722" spans="76:76">
      <c r="BX45722" s="2"/>
    </row>
    <row r="45723" spans="76:76">
      <c r="BX45723" s="2"/>
    </row>
    <row r="45724" spans="76:76">
      <c r="BX45724" s="2"/>
    </row>
    <row r="45725" spans="76:76">
      <c r="BX45725" s="2"/>
    </row>
    <row r="45726" spans="76:76">
      <c r="BX45726" s="2"/>
    </row>
    <row r="45727" spans="76:76">
      <c r="BX45727" s="2"/>
    </row>
    <row r="45728" spans="76:76">
      <c r="BX45728" s="2"/>
    </row>
    <row r="45729" spans="76:76">
      <c r="BX45729" s="2"/>
    </row>
    <row r="45730" spans="76:76">
      <c r="BX45730" s="2"/>
    </row>
    <row r="45731" spans="76:76">
      <c r="BX45731" s="2"/>
    </row>
    <row r="45732" spans="76:76">
      <c r="BX45732" s="2"/>
    </row>
    <row r="45733" spans="76:76">
      <c r="BX45733" s="2"/>
    </row>
    <row r="45734" spans="76:76">
      <c r="BX45734" s="2"/>
    </row>
    <row r="45735" spans="76:76">
      <c r="BX45735" s="2"/>
    </row>
    <row r="45736" spans="76:76">
      <c r="BX45736" s="2"/>
    </row>
    <row r="45737" spans="76:76">
      <c r="BX45737" s="2"/>
    </row>
    <row r="45738" spans="76:76">
      <c r="BX45738" s="2"/>
    </row>
    <row r="45739" spans="76:76">
      <c r="BX45739" s="2"/>
    </row>
    <row r="45740" spans="76:76">
      <c r="BX45740" s="2"/>
    </row>
    <row r="45741" spans="76:76">
      <c r="BX45741" s="2"/>
    </row>
    <row r="45742" spans="76:76">
      <c r="BX45742" s="2"/>
    </row>
    <row r="45743" spans="76:76">
      <c r="BX45743" s="2"/>
    </row>
    <row r="45744" spans="76:76">
      <c r="BX45744" s="2"/>
    </row>
    <row r="45745" spans="76:76">
      <c r="BX45745" s="2"/>
    </row>
    <row r="45746" spans="76:76">
      <c r="BX45746" s="2"/>
    </row>
    <row r="45747" spans="76:76">
      <c r="BX45747" s="2"/>
    </row>
    <row r="45748" spans="76:76">
      <c r="BX45748" s="2"/>
    </row>
    <row r="45749" spans="76:76">
      <c r="BX45749" s="2"/>
    </row>
    <row r="45750" spans="76:76">
      <c r="BX45750" s="2"/>
    </row>
    <row r="45751" spans="76:76">
      <c r="BX45751" s="2"/>
    </row>
    <row r="45752" spans="76:76">
      <c r="BX45752" s="2"/>
    </row>
    <row r="45753" spans="76:76">
      <c r="BX45753" s="2"/>
    </row>
    <row r="45754" spans="76:76">
      <c r="BX45754" s="2"/>
    </row>
    <row r="45755" spans="76:76">
      <c r="BX45755" s="2"/>
    </row>
    <row r="45756" spans="76:76">
      <c r="BX45756" s="2"/>
    </row>
    <row r="45757" spans="76:76">
      <c r="BX45757" s="2"/>
    </row>
    <row r="45758" spans="76:76">
      <c r="BX45758" s="2"/>
    </row>
    <row r="45759" spans="76:76">
      <c r="BX45759" s="2"/>
    </row>
    <row r="45760" spans="76:76">
      <c r="BX45760" s="2"/>
    </row>
    <row r="45761" spans="76:76">
      <c r="BX45761" s="2"/>
    </row>
    <row r="45762" spans="76:76">
      <c r="BX45762" s="2"/>
    </row>
    <row r="45763" spans="76:76">
      <c r="BX45763" s="2"/>
    </row>
    <row r="45764" spans="76:76">
      <c r="BX45764" s="2"/>
    </row>
    <row r="45765" spans="76:76">
      <c r="BX45765" s="2"/>
    </row>
    <row r="45766" spans="76:76">
      <c r="BX45766" s="2"/>
    </row>
    <row r="45767" spans="76:76">
      <c r="BX45767" s="2"/>
    </row>
    <row r="45768" spans="76:76">
      <c r="BX45768" s="2"/>
    </row>
    <row r="45769" spans="76:76">
      <c r="BX45769" s="2"/>
    </row>
    <row r="45770" spans="76:76">
      <c r="BX45770" s="2"/>
    </row>
    <row r="45771" spans="76:76">
      <c r="BX45771" s="2"/>
    </row>
    <row r="45772" spans="76:76">
      <c r="BX45772" s="2"/>
    </row>
    <row r="45773" spans="76:76">
      <c r="BX45773" s="2"/>
    </row>
    <row r="45774" spans="76:76">
      <c r="BX45774" s="2"/>
    </row>
    <row r="45775" spans="76:76">
      <c r="BX45775" s="2"/>
    </row>
    <row r="45776" spans="76:76">
      <c r="BX45776" s="2"/>
    </row>
    <row r="45777" spans="76:76">
      <c r="BX45777" s="2"/>
    </row>
    <row r="45778" spans="76:76">
      <c r="BX45778" s="2"/>
    </row>
    <row r="45779" spans="76:76">
      <c r="BX45779" s="2"/>
    </row>
    <row r="45780" spans="76:76">
      <c r="BX45780" s="2"/>
    </row>
    <row r="45781" spans="76:76">
      <c r="BX45781" s="2"/>
    </row>
    <row r="45782" spans="76:76">
      <c r="BX45782" s="2"/>
    </row>
    <row r="45783" spans="76:76">
      <c r="BX45783" s="2"/>
    </row>
    <row r="45784" spans="76:76">
      <c r="BX45784" s="2"/>
    </row>
    <row r="45785" spans="76:76">
      <c r="BX45785" s="2"/>
    </row>
    <row r="45786" spans="76:76">
      <c r="BX45786" s="2"/>
    </row>
    <row r="45787" spans="76:76">
      <c r="BX45787" s="2"/>
    </row>
    <row r="45788" spans="76:76">
      <c r="BX45788" s="2"/>
    </row>
    <row r="45789" spans="76:76">
      <c r="BX45789" s="2"/>
    </row>
    <row r="45790" spans="76:76">
      <c r="BX45790" s="2"/>
    </row>
    <row r="45791" spans="76:76">
      <c r="BX45791" s="2"/>
    </row>
    <row r="45792" spans="76:76">
      <c r="BX45792" s="2"/>
    </row>
    <row r="45793" spans="76:76">
      <c r="BX45793" s="2"/>
    </row>
    <row r="45794" spans="76:76">
      <c r="BX45794" s="2"/>
    </row>
    <row r="45795" spans="76:76">
      <c r="BX45795" s="2"/>
    </row>
    <row r="45796" spans="76:76">
      <c r="BX45796" s="2"/>
    </row>
    <row r="45797" spans="76:76">
      <c r="BX45797" s="2"/>
    </row>
    <row r="45798" spans="76:76">
      <c r="BX45798" s="2"/>
    </row>
    <row r="45799" spans="76:76">
      <c r="BX45799" s="2"/>
    </row>
    <row r="45800" spans="76:76">
      <c r="BX45800" s="2"/>
    </row>
    <row r="45801" spans="76:76">
      <c r="BX45801" s="2"/>
    </row>
    <row r="45802" spans="76:76">
      <c r="BX45802" s="2"/>
    </row>
    <row r="45803" spans="76:76">
      <c r="BX45803" s="2"/>
    </row>
    <row r="45804" spans="76:76">
      <c r="BX45804" s="2"/>
    </row>
    <row r="45805" spans="76:76">
      <c r="BX45805" s="2"/>
    </row>
    <row r="45806" spans="76:76">
      <c r="BX45806" s="2"/>
    </row>
    <row r="45807" spans="76:76">
      <c r="BX45807" s="2"/>
    </row>
    <row r="45808" spans="76:76">
      <c r="BX45808" s="2"/>
    </row>
    <row r="45809" spans="76:76">
      <c r="BX45809" s="2"/>
    </row>
    <row r="45810" spans="76:76">
      <c r="BX45810" s="2"/>
    </row>
    <row r="45811" spans="76:76">
      <c r="BX45811" s="2"/>
    </row>
    <row r="45812" spans="76:76">
      <c r="BX45812" s="2"/>
    </row>
    <row r="45813" spans="76:76">
      <c r="BX45813" s="2"/>
    </row>
    <row r="45814" spans="76:76">
      <c r="BX45814" s="2"/>
    </row>
    <row r="45815" spans="76:76">
      <c r="BX45815" s="2"/>
    </row>
    <row r="45816" spans="76:76">
      <c r="BX45816" s="2"/>
    </row>
    <row r="45817" spans="76:76">
      <c r="BX45817" s="2"/>
    </row>
    <row r="45818" spans="76:76">
      <c r="BX45818" s="2"/>
    </row>
    <row r="45819" spans="76:76">
      <c r="BX45819" s="2"/>
    </row>
    <row r="45820" spans="76:76">
      <c r="BX45820" s="2"/>
    </row>
    <row r="45821" spans="76:76">
      <c r="BX45821" s="2"/>
    </row>
    <row r="45822" spans="76:76">
      <c r="BX45822" s="2"/>
    </row>
    <row r="45823" spans="76:76">
      <c r="BX45823" s="2"/>
    </row>
    <row r="45824" spans="76:76">
      <c r="BX45824" s="2"/>
    </row>
    <row r="45825" spans="76:76">
      <c r="BX45825" s="2"/>
    </row>
    <row r="45826" spans="76:76">
      <c r="BX45826" s="2"/>
    </row>
    <row r="45827" spans="76:76">
      <c r="BX45827" s="2"/>
    </row>
    <row r="45828" spans="76:76">
      <c r="BX45828" s="2"/>
    </row>
    <row r="45829" spans="76:76">
      <c r="BX45829" s="2"/>
    </row>
    <row r="45830" spans="76:76">
      <c r="BX45830" s="2"/>
    </row>
    <row r="45831" spans="76:76">
      <c r="BX45831" s="2"/>
    </row>
    <row r="45832" spans="76:76">
      <c r="BX45832" s="2"/>
    </row>
    <row r="45833" spans="76:76">
      <c r="BX45833" s="2"/>
    </row>
    <row r="45834" spans="76:76">
      <c r="BX45834" s="2"/>
    </row>
    <row r="45835" spans="76:76">
      <c r="BX45835" s="2"/>
    </row>
    <row r="45836" spans="76:76">
      <c r="BX45836" s="2"/>
    </row>
    <row r="45837" spans="76:76">
      <c r="BX45837" s="2"/>
    </row>
    <row r="45838" spans="76:76">
      <c r="BX45838" s="2"/>
    </row>
    <row r="45839" spans="76:76">
      <c r="BX45839" s="2"/>
    </row>
    <row r="45840" spans="76:76">
      <c r="BX45840" s="2"/>
    </row>
    <row r="45841" spans="76:76">
      <c r="BX45841" s="2"/>
    </row>
    <row r="45842" spans="76:76">
      <c r="BX45842" s="2"/>
    </row>
    <row r="45843" spans="76:76">
      <c r="BX45843" s="2"/>
    </row>
    <row r="45844" spans="76:76">
      <c r="BX45844" s="2"/>
    </row>
    <row r="45845" spans="76:76">
      <c r="BX45845" s="2"/>
    </row>
    <row r="45846" spans="76:76">
      <c r="BX45846" s="2"/>
    </row>
    <row r="45847" spans="76:76">
      <c r="BX45847" s="2"/>
    </row>
    <row r="45848" spans="76:76">
      <c r="BX45848" s="2"/>
    </row>
    <row r="45849" spans="76:76">
      <c r="BX45849" s="2"/>
    </row>
    <row r="45850" spans="76:76">
      <c r="BX45850" s="2"/>
    </row>
    <row r="45851" spans="76:76">
      <c r="BX45851" s="2"/>
    </row>
    <row r="45852" spans="76:76">
      <c r="BX45852" s="2"/>
    </row>
    <row r="45853" spans="76:76">
      <c r="BX45853" s="2"/>
    </row>
    <row r="45854" spans="76:76">
      <c r="BX45854" s="2"/>
    </row>
    <row r="45855" spans="76:76">
      <c r="BX45855" s="2"/>
    </row>
    <row r="45856" spans="76:76">
      <c r="BX45856" s="2"/>
    </row>
    <row r="45857" spans="76:76">
      <c r="BX45857" s="2"/>
    </row>
    <row r="45858" spans="76:76">
      <c r="BX45858" s="2"/>
    </row>
    <row r="45859" spans="76:76">
      <c r="BX45859" s="2"/>
    </row>
    <row r="45860" spans="76:76">
      <c r="BX45860" s="2"/>
    </row>
    <row r="45861" spans="76:76">
      <c r="BX45861" s="2"/>
    </row>
    <row r="45862" spans="76:76">
      <c r="BX45862" s="2"/>
    </row>
    <row r="45863" spans="76:76">
      <c r="BX45863" s="2"/>
    </row>
    <row r="45864" spans="76:76">
      <c r="BX45864" s="2"/>
    </row>
    <row r="45865" spans="76:76">
      <c r="BX45865" s="2"/>
    </row>
    <row r="45866" spans="76:76">
      <c r="BX45866" s="2"/>
    </row>
    <row r="45867" spans="76:76">
      <c r="BX45867" s="2"/>
    </row>
    <row r="45868" spans="76:76">
      <c r="BX45868" s="2"/>
    </row>
    <row r="45869" spans="76:76">
      <c r="BX45869" s="2"/>
    </row>
    <row r="45870" spans="76:76">
      <c r="BX45870" s="2"/>
    </row>
    <row r="45871" spans="76:76">
      <c r="BX45871" s="2"/>
    </row>
    <row r="45872" spans="76:76">
      <c r="BX45872" s="2"/>
    </row>
    <row r="45873" spans="76:76">
      <c r="BX45873" s="2"/>
    </row>
    <row r="45874" spans="76:76">
      <c r="BX45874" s="2"/>
    </row>
    <row r="45875" spans="76:76">
      <c r="BX45875" s="2"/>
    </row>
    <row r="45876" spans="76:76">
      <c r="BX45876" s="2"/>
    </row>
    <row r="45877" spans="76:76">
      <c r="BX45877" s="2"/>
    </row>
    <row r="45878" spans="76:76">
      <c r="BX45878" s="2"/>
    </row>
    <row r="45879" spans="76:76">
      <c r="BX45879" s="2"/>
    </row>
    <row r="45880" spans="76:76">
      <c r="BX45880" s="2"/>
    </row>
    <row r="45881" spans="76:76">
      <c r="BX45881" s="2"/>
    </row>
    <row r="45882" spans="76:76">
      <c r="BX45882" s="2"/>
    </row>
    <row r="45883" spans="76:76">
      <c r="BX45883" s="2"/>
    </row>
    <row r="45884" spans="76:76">
      <c r="BX45884" s="2"/>
    </row>
    <row r="45885" spans="76:76">
      <c r="BX45885" s="2"/>
    </row>
    <row r="45886" spans="76:76">
      <c r="BX45886" s="2"/>
    </row>
    <row r="45887" spans="76:76">
      <c r="BX45887" s="2"/>
    </row>
    <row r="45888" spans="76:76">
      <c r="BX45888" s="2"/>
    </row>
    <row r="45889" spans="76:76">
      <c r="BX45889" s="2"/>
    </row>
    <row r="45890" spans="76:76">
      <c r="BX45890" s="2"/>
    </row>
    <row r="45891" spans="76:76">
      <c r="BX45891" s="2"/>
    </row>
    <row r="45892" spans="76:76">
      <c r="BX45892" s="2"/>
    </row>
    <row r="45893" spans="76:76">
      <c r="BX45893" s="2"/>
    </row>
    <row r="45894" spans="76:76">
      <c r="BX45894" s="2"/>
    </row>
    <row r="45895" spans="76:76">
      <c r="BX45895" s="2"/>
    </row>
    <row r="45896" spans="76:76">
      <c r="BX45896" s="2"/>
    </row>
    <row r="45897" spans="76:76">
      <c r="BX45897" s="2"/>
    </row>
    <row r="45898" spans="76:76">
      <c r="BX45898" s="2"/>
    </row>
    <row r="45899" spans="76:76">
      <c r="BX45899" s="2"/>
    </row>
    <row r="45900" spans="76:76">
      <c r="BX45900" s="2"/>
    </row>
    <row r="45901" spans="76:76">
      <c r="BX45901" s="2"/>
    </row>
    <row r="45902" spans="76:76">
      <c r="BX45902" s="2"/>
    </row>
    <row r="45903" spans="76:76">
      <c r="BX45903" s="2"/>
    </row>
    <row r="45904" spans="76:76">
      <c r="BX45904" s="2"/>
    </row>
    <row r="45905" spans="76:76">
      <c r="BX45905" s="2"/>
    </row>
    <row r="45906" spans="76:76">
      <c r="BX45906" s="2"/>
    </row>
    <row r="45907" spans="76:76">
      <c r="BX45907" s="2"/>
    </row>
    <row r="45908" spans="76:76">
      <c r="BX45908" s="2"/>
    </row>
    <row r="45909" spans="76:76">
      <c r="BX45909" s="2"/>
    </row>
    <row r="45910" spans="76:76">
      <c r="BX45910" s="2"/>
    </row>
    <row r="45911" spans="76:76">
      <c r="BX45911" s="2"/>
    </row>
    <row r="45912" spans="76:76">
      <c r="BX45912" s="2"/>
    </row>
    <row r="45913" spans="76:76">
      <c r="BX45913" s="2"/>
    </row>
    <row r="45914" spans="76:76">
      <c r="BX45914" s="2"/>
    </row>
    <row r="45915" spans="76:76">
      <c r="BX45915" s="2"/>
    </row>
    <row r="45916" spans="76:76">
      <c r="BX45916" s="2"/>
    </row>
    <row r="45917" spans="76:76">
      <c r="BX45917" s="2"/>
    </row>
    <row r="45918" spans="76:76">
      <c r="BX45918" s="2"/>
    </row>
    <row r="45919" spans="76:76">
      <c r="BX45919" s="2"/>
    </row>
    <row r="45920" spans="76:76">
      <c r="BX45920" s="2"/>
    </row>
    <row r="45921" spans="76:76">
      <c r="BX45921" s="2"/>
    </row>
    <row r="45922" spans="76:76">
      <c r="BX45922" s="2"/>
    </row>
    <row r="45923" spans="76:76">
      <c r="BX45923" s="2"/>
    </row>
    <row r="45924" spans="76:76">
      <c r="BX45924" s="2"/>
    </row>
    <row r="45925" spans="76:76">
      <c r="BX45925" s="2"/>
    </row>
    <row r="45926" spans="76:76">
      <c r="BX45926" s="2"/>
    </row>
    <row r="45927" spans="76:76">
      <c r="BX45927" s="2"/>
    </row>
    <row r="45928" spans="76:76">
      <c r="BX45928" s="2"/>
    </row>
    <row r="45929" spans="76:76">
      <c r="BX45929" s="2"/>
    </row>
    <row r="45930" spans="76:76">
      <c r="BX45930" s="2"/>
    </row>
    <row r="45931" spans="76:76">
      <c r="BX45931" s="2"/>
    </row>
    <row r="45932" spans="76:76">
      <c r="BX45932" s="2"/>
    </row>
    <row r="45933" spans="76:76">
      <c r="BX45933" s="2"/>
    </row>
    <row r="45934" spans="76:76">
      <c r="BX45934" s="2"/>
    </row>
    <row r="45935" spans="76:76">
      <c r="BX45935" s="2"/>
    </row>
    <row r="45936" spans="76:76">
      <c r="BX45936" s="2"/>
    </row>
    <row r="45937" spans="76:76">
      <c r="BX45937" s="2"/>
    </row>
    <row r="45938" spans="76:76">
      <c r="BX45938" s="2"/>
    </row>
    <row r="45939" spans="76:76">
      <c r="BX45939" s="2"/>
    </row>
    <row r="45940" spans="76:76">
      <c r="BX45940" s="2"/>
    </row>
    <row r="45941" spans="76:76">
      <c r="BX45941" s="2"/>
    </row>
    <row r="45942" spans="76:76">
      <c r="BX45942" s="2"/>
    </row>
    <row r="45943" spans="76:76">
      <c r="BX45943" s="2"/>
    </row>
    <row r="45944" spans="76:76">
      <c r="BX45944" s="2"/>
    </row>
    <row r="45945" spans="76:76">
      <c r="BX45945" s="2"/>
    </row>
    <row r="45946" spans="76:76">
      <c r="BX45946" s="2"/>
    </row>
    <row r="45947" spans="76:76">
      <c r="BX45947" s="2"/>
    </row>
    <row r="45948" spans="76:76">
      <c r="BX45948" s="2"/>
    </row>
    <row r="45949" spans="76:76">
      <c r="BX45949" s="2"/>
    </row>
    <row r="45950" spans="76:76">
      <c r="BX45950" s="2"/>
    </row>
    <row r="45951" spans="76:76">
      <c r="BX45951" s="2"/>
    </row>
    <row r="45952" spans="76:76">
      <c r="BX45952" s="2"/>
    </row>
    <row r="45953" spans="76:76">
      <c r="BX45953" s="2"/>
    </row>
    <row r="45954" spans="76:76">
      <c r="BX45954" s="2"/>
    </row>
    <row r="45955" spans="76:76">
      <c r="BX45955" s="2"/>
    </row>
    <row r="45956" spans="76:76">
      <c r="BX45956" s="2"/>
    </row>
    <row r="45957" spans="76:76">
      <c r="BX45957" s="2"/>
    </row>
    <row r="45958" spans="76:76">
      <c r="BX45958" s="2"/>
    </row>
    <row r="45959" spans="76:76">
      <c r="BX45959" s="2"/>
    </row>
    <row r="45960" spans="76:76">
      <c r="BX45960" s="2"/>
    </row>
    <row r="45961" spans="76:76">
      <c r="BX45961" s="2"/>
    </row>
    <row r="45962" spans="76:76">
      <c r="BX45962" s="2"/>
    </row>
    <row r="45963" spans="76:76">
      <c r="BX45963" s="2"/>
    </row>
    <row r="45964" spans="76:76">
      <c r="BX45964" s="2"/>
    </row>
    <row r="45965" spans="76:76">
      <c r="BX45965" s="2"/>
    </row>
    <row r="45966" spans="76:76">
      <c r="BX45966" s="2"/>
    </row>
    <row r="45967" spans="76:76">
      <c r="BX45967" s="2"/>
    </row>
    <row r="45968" spans="76:76">
      <c r="BX45968" s="2"/>
    </row>
    <row r="45969" spans="76:76">
      <c r="BX45969" s="2"/>
    </row>
    <row r="45970" spans="76:76">
      <c r="BX45970" s="2"/>
    </row>
    <row r="45971" spans="76:76">
      <c r="BX45971" s="2"/>
    </row>
    <row r="45972" spans="76:76">
      <c r="BX45972" s="2"/>
    </row>
    <row r="45973" spans="76:76">
      <c r="BX45973" s="2"/>
    </row>
    <row r="45974" spans="76:76">
      <c r="BX45974" s="2"/>
    </row>
    <row r="45975" spans="76:76">
      <c r="BX45975" s="2"/>
    </row>
    <row r="45976" spans="76:76">
      <c r="BX45976" s="2"/>
    </row>
    <row r="45977" spans="76:76">
      <c r="BX45977" s="2"/>
    </row>
    <row r="45978" spans="76:76">
      <c r="BX45978" s="2"/>
    </row>
    <row r="45979" spans="76:76">
      <c r="BX45979" s="2"/>
    </row>
    <row r="45980" spans="76:76">
      <c r="BX45980" s="2"/>
    </row>
    <row r="45981" spans="76:76">
      <c r="BX45981" s="2"/>
    </row>
    <row r="45982" spans="76:76">
      <c r="BX45982" s="2"/>
    </row>
    <row r="45983" spans="76:76">
      <c r="BX45983" s="2"/>
    </row>
    <row r="45984" spans="76:76">
      <c r="BX45984" s="2"/>
    </row>
    <row r="45985" spans="76:76">
      <c r="BX45985" s="2"/>
    </row>
    <row r="45986" spans="76:76">
      <c r="BX45986" s="2"/>
    </row>
    <row r="45987" spans="76:76">
      <c r="BX45987" s="2"/>
    </row>
    <row r="45988" spans="76:76">
      <c r="BX45988" s="2"/>
    </row>
    <row r="45989" spans="76:76">
      <c r="BX45989" s="2"/>
    </row>
    <row r="45990" spans="76:76">
      <c r="BX45990" s="2"/>
    </row>
    <row r="45991" spans="76:76">
      <c r="BX45991" s="2"/>
    </row>
    <row r="45992" spans="76:76">
      <c r="BX45992" s="2"/>
    </row>
    <row r="45993" spans="76:76">
      <c r="BX45993" s="2"/>
    </row>
    <row r="45994" spans="76:76">
      <c r="BX45994" s="2"/>
    </row>
    <row r="45995" spans="76:76">
      <c r="BX45995" s="2"/>
    </row>
    <row r="45996" spans="76:76">
      <c r="BX45996" s="2"/>
    </row>
    <row r="45997" spans="76:76">
      <c r="BX45997" s="2"/>
    </row>
    <row r="45998" spans="76:76">
      <c r="BX45998" s="2"/>
    </row>
    <row r="45999" spans="76:76">
      <c r="BX45999" s="2"/>
    </row>
    <row r="46000" spans="76:76">
      <c r="BX46000" s="2"/>
    </row>
    <row r="46001" spans="76:76">
      <c r="BX46001" s="2"/>
    </row>
    <row r="46002" spans="76:76">
      <c r="BX46002" s="2"/>
    </row>
    <row r="46003" spans="76:76">
      <c r="BX46003" s="2"/>
    </row>
    <row r="46004" spans="76:76">
      <c r="BX46004" s="2"/>
    </row>
    <row r="46005" spans="76:76">
      <c r="BX46005" s="2"/>
    </row>
    <row r="46006" spans="76:76">
      <c r="BX46006" s="2"/>
    </row>
    <row r="46007" spans="76:76">
      <c r="BX46007" s="2"/>
    </row>
    <row r="46008" spans="76:76">
      <c r="BX46008" s="2"/>
    </row>
    <row r="46009" spans="76:76">
      <c r="BX46009" s="2"/>
    </row>
    <row r="46010" spans="76:76">
      <c r="BX46010" s="2"/>
    </row>
    <row r="46011" spans="76:76">
      <c r="BX46011" s="2"/>
    </row>
    <row r="46012" spans="76:76">
      <c r="BX46012" s="2"/>
    </row>
    <row r="46013" spans="76:76">
      <c r="BX46013" s="2"/>
    </row>
    <row r="46014" spans="76:76">
      <c r="BX46014" s="2"/>
    </row>
    <row r="46015" spans="76:76">
      <c r="BX46015" s="2"/>
    </row>
    <row r="46016" spans="76:76">
      <c r="BX46016" s="2"/>
    </row>
    <row r="46017" spans="76:76">
      <c r="BX46017" s="2"/>
    </row>
    <row r="46018" spans="76:76">
      <c r="BX46018" s="2"/>
    </row>
    <row r="46019" spans="76:76">
      <c r="BX46019" s="2"/>
    </row>
    <row r="46020" spans="76:76">
      <c r="BX46020" s="2"/>
    </row>
    <row r="46021" spans="76:76">
      <c r="BX46021" s="2"/>
    </row>
    <row r="46022" spans="76:76">
      <c r="BX46022" s="2"/>
    </row>
    <row r="46023" spans="76:76">
      <c r="BX46023" s="2"/>
    </row>
    <row r="46024" spans="76:76">
      <c r="BX46024" s="2"/>
    </row>
    <row r="46025" spans="76:76">
      <c r="BX46025" s="2"/>
    </row>
    <row r="46026" spans="76:76">
      <c r="BX46026" s="2"/>
    </row>
    <row r="46027" spans="76:76">
      <c r="BX46027" s="2"/>
    </row>
    <row r="46028" spans="76:76">
      <c r="BX46028" s="2"/>
    </row>
    <row r="46029" spans="76:76">
      <c r="BX46029" s="2"/>
    </row>
    <row r="46030" spans="76:76">
      <c r="BX46030" s="2"/>
    </row>
    <row r="46031" spans="76:76">
      <c r="BX46031" s="2"/>
    </row>
    <row r="46032" spans="76:76">
      <c r="BX46032" s="2"/>
    </row>
    <row r="46033" spans="76:76">
      <c r="BX46033" s="2"/>
    </row>
    <row r="46034" spans="76:76">
      <c r="BX46034" s="2"/>
    </row>
    <row r="46035" spans="76:76">
      <c r="BX46035" s="2"/>
    </row>
    <row r="46036" spans="76:76">
      <c r="BX46036" s="2"/>
    </row>
    <row r="46037" spans="76:76">
      <c r="BX46037" s="2"/>
    </row>
    <row r="46038" spans="76:76">
      <c r="BX46038" s="2"/>
    </row>
    <row r="46039" spans="76:76">
      <c r="BX46039" s="2"/>
    </row>
    <row r="46040" spans="76:76">
      <c r="BX46040" s="2"/>
    </row>
    <row r="46041" spans="76:76">
      <c r="BX46041" s="2"/>
    </row>
    <row r="46042" spans="76:76">
      <c r="BX46042" s="2"/>
    </row>
    <row r="46043" spans="76:76">
      <c r="BX46043" s="2"/>
    </row>
    <row r="46044" spans="76:76">
      <c r="BX46044" s="2"/>
    </row>
    <row r="46045" spans="76:76">
      <c r="BX46045" s="2"/>
    </row>
    <row r="46046" spans="76:76">
      <c r="BX46046" s="2"/>
    </row>
    <row r="46047" spans="76:76">
      <c r="BX46047" s="2"/>
    </row>
    <row r="46048" spans="76:76">
      <c r="BX46048" s="2"/>
    </row>
    <row r="46049" spans="76:76">
      <c r="BX46049" s="2"/>
    </row>
    <row r="46050" spans="76:76">
      <c r="BX46050" s="2"/>
    </row>
    <row r="46051" spans="76:76">
      <c r="BX46051" s="2"/>
    </row>
    <row r="46052" spans="76:76">
      <c r="BX46052" s="2"/>
    </row>
    <row r="46053" spans="76:76">
      <c r="BX46053" s="2"/>
    </row>
    <row r="46054" spans="76:76">
      <c r="BX46054" s="2"/>
    </row>
    <row r="46055" spans="76:76">
      <c r="BX46055" s="2"/>
    </row>
    <row r="46056" spans="76:76">
      <c r="BX46056" s="2"/>
    </row>
    <row r="46057" spans="76:76">
      <c r="BX46057" s="2"/>
    </row>
    <row r="46058" spans="76:76">
      <c r="BX46058" s="2"/>
    </row>
    <row r="46059" spans="76:76">
      <c r="BX46059" s="2"/>
    </row>
    <row r="46060" spans="76:76">
      <c r="BX46060" s="2"/>
    </row>
    <row r="46061" spans="76:76">
      <c r="BX46061" s="2"/>
    </row>
    <row r="46062" spans="76:76">
      <c r="BX46062" s="2"/>
    </row>
    <row r="46063" spans="76:76">
      <c r="BX46063" s="2"/>
    </row>
    <row r="46064" spans="76:76">
      <c r="BX46064" s="2"/>
    </row>
    <row r="46065" spans="76:76">
      <c r="BX46065" s="2"/>
    </row>
    <row r="46066" spans="76:76">
      <c r="BX46066" s="2"/>
    </row>
    <row r="46067" spans="76:76">
      <c r="BX46067" s="2"/>
    </row>
    <row r="46068" spans="76:76">
      <c r="BX46068" s="2"/>
    </row>
    <row r="46069" spans="76:76">
      <c r="BX46069" s="2"/>
    </row>
    <row r="46070" spans="76:76">
      <c r="BX46070" s="2"/>
    </row>
    <row r="46071" spans="76:76">
      <c r="BX46071" s="2"/>
    </row>
    <row r="46072" spans="76:76">
      <c r="BX46072" s="2"/>
    </row>
    <row r="46073" spans="76:76">
      <c r="BX46073" s="2"/>
    </row>
    <row r="46074" spans="76:76">
      <c r="BX46074" s="2"/>
    </row>
    <row r="46075" spans="76:76">
      <c r="BX46075" s="2"/>
    </row>
    <row r="46076" spans="76:76">
      <c r="BX46076" s="2"/>
    </row>
    <row r="46077" spans="76:76">
      <c r="BX46077" s="2"/>
    </row>
    <row r="46078" spans="76:76">
      <c r="BX46078" s="2"/>
    </row>
    <row r="46079" spans="76:76">
      <c r="BX46079" s="2"/>
    </row>
    <row r="46080" spans="76:76">
      <c r="BX46080" s="2"/>
    </row>
    <row r="46081" spans="76:76">
      <c r="BX46081" s="2"/>
    </row>
    <row r="46082" spans="76:76">
      <c r="BX46082" s="2"/>
    </row>
    <row r="46083" spans="76:76">
      <c r="BX46083" s="2"/>
    </row>
    <row r="46084" spans="76:76">
      <c r="BX46084" s="2"/>
    </row>
    <row r="46085" spans="76:76">
      <c r="BX46085" s="2"/>
    </row>
    <row r="46086" spans="76:76">
      <c r="BX46086" s="2"/>
    </row>
    <row r="46087" spans="76:76">
      <c r="BX46087" s="2"/>
    </row>
    <row r="46088" spans="76:76">
      <c r="BX46088" s="2"/>
    </row>
    <row r="46089" spans="76:76">
      <c r="BX46089" s="2"/>
    </row>
    <row r="46090" spans="76:76">
      <c r="BX46090" s="2"/>
    </row>
    <row r="46091" spans="76:76">
      <c r="BX46091" s="2"/>
    </row>
    <row r="46092" spans="76:76">
      <c r="BX46092" s="2"/>
    </row>
    <row r="46093" spans="76:76">
      <c r="BX46093" s="2"/>
    </row>
    <row r="46094" spans="76:76">
      <c r="BX46094" s="2"/>
    </row>
    <row r="46095" spans="76:76">
      <c r="BX46095" s="2"/>
    </row>
    <row r="46096" spans="76:76">
      <c r="BX46096" s="2"/>
    </row>
    <row r="46097" spans="76:76">
      <c r="BX46097" s="2"/>
    </row>
    <row r="46098" spans="76:76">
      <c r="BX46098" s="2"/>
    </row>
    <row r="46099" spans="76:76">
      <c r="BX46099" s="2"/>
    </row>
    <row r="46100" spans="76:76">
      <c r="BX46100" s="2"/>
    </row>
    <row r="46101" spans="76:76">
      <c r="BX46101" s="2"/>
    </row>
    <row r="46102" spans="76:76">
      <c r="BX46102" s="2"/>
    </row>
    <row r="46103" spans="76:76">
      <c r="BX46103" s="2"/>
    </row>
    <row r="46104" spans="76:76">
      <c r="BX46104" s="2"/>
    </row>
    <row r="46105" spans="76:76">
      <c r="BX46105" s="2"/>
    </row>
    <row r="46106" spans="76:76">
      <c r="BX46106" s="2"/>
    </row>
    <row r="46107" spans="76:76">
      <c r="BX46107" s="2"/>
    </row>
    <row r="46108" spans="76:76">
      <c r="BX46108" s="2"/>
    </row>
    <row r="46109" spans="76:76">
      <c r="BX46109" s="2"/>
    </row>
    <row r="46110" spans="76:76">
      <c r="BX46110" s="2"/>
    </row>
    <row r="46111" spans="76:76">
      <c r="BX46111" s="2"/>
    </row>
    <row r="46112" spans="76:76">
      <c r="BX46112" s="2"/>
    </row>
    <row r="46113" spans="76:76">
      <c r="BX46113" s="2"/>
    </row>
    <row r="46114" spans="76:76">
      <c r="BX46114" s="2"/>
    </row>
    <row r="46115" spans="76:76">
      <c r="BX46115" s="2"/>
    </row>
    <row r="46116" spans="76:76">
      <c r="BX46116" s="2"/>
    </row>
    <row r="46117" spans="76:76">
      <c r="BX46117" s="2"/>
    </row>
    <row r="46118" spans="76:76">
      <c r="BX46118" s="2"/>
    </row>
    <row r="46119" spans="76:76">
      <c r="BX46119" s="2"/>
    </row>
    <row r="46120" spans="76:76">
      <c r="BX46120" s="2"/>
    </row>
    <row r="46121" spans="76:76">
      <c r="BX46121" s="2"/>
    </row>
    <row r="46122" spans="76:76">
      <c r="BX46122" s="2"/>
    </row>
    <row r="46123" spans="76:76">
      <c r="BX46123" s="2"/>
    </row>
    <row r="46124" spans="76:76">
      <c r="BX46124" s="2"/>
    </row>
    <row r="46125" spans="76:76">
      <c r="BX46125" s="2"/>
    </row>
    <row r="46126" spans="76:76">
      <c r="BX46126" s="2"/>
    </row>
    <row r="46127" spans="76:76">
      <c r="BX46127" s="2"/>
    </row>
    <row r="46128" spans="76:76">
      <c r="BX46128" s="2"/>
    </row>
    <row r="46129" spans="76:76">
      <c r="BX46129" s="2"/>
    </row>
    <row r="46130" spans="76:76">
      <c r="BX46130" s="2"/>
    </row>
    <row r="46131" spans="76:76">
      <c r="BX46131" s="2"/>
    </row>
    <row r="46132" spans="76:76">
      <c r="BX46132" s="2"/>
    </row>
    <row r="46133" spans="76:76">
      <c r="BX46133" s="2"/>
    </row>
    <row r="46134" spans="76:76">
      <c r="BX46134" s="2"/>
    </row>
    <row r="46135" spans="76:76">
      <c r="BX46135" s="2"/>
    </row>
    <row r="46136" spans="76:76">
      <c r="BX46136" s="2"/>
    </row>
    <row r="46137" spans="76:76">
      <c r="BX46137" s="2"/>
    </row>
    <row r="46138" spans="76:76">
      <c r="BX46138" s="2"/>
    </row>
    <row r="46139" spans="76:76">
      <c r="BX46139" s="2"/>
    </row>
    <row r="46140" spans="76:76">
      <c r="BX46140" s="2"/>
    </row>
    <row r="46141" spans="76:76">
      <c r="BX46141" s="2"/>
    </row>
    <row r="46142" spans="76:76">
      <c r="BX46142" s="2"/>
    </row>
    <row r="46143" spans="76:76">
      <c r="BX46143" s="2"/>
    </row>
    <row r="46144" spans="76:76">
      <c r="BX46144" s="2"/>
    </row>
    <row r="46145" spans="76:76">
      <c r="BX46145" s="2"/>
    </row>
    <row r="46146" spans="76:76">
      <c r="BX46146" s="2"/>
    </row>
    <row r="46147" spans="76:76">
      <c r="BX46147" s="2"/>
    </row>
    <row r="46148" spans="76:76">
      <c r="BX46148" s="2"/>
    </row>
    <row r="46149" spans="76:76">
      <c r="BX46149" s="2"/>
    </row>
    <row r="46150" spans="76:76">
      <c r="BX46150" s="2"/>
    </row>
    <row r="46151" spans="76:76">
      <c r="BX46151" s="2"/>
    </row>
    <row r="46152" spans="76:76">
      <c r="BX46152" s="2"/>
    </row>
    <row r="46153" spans="76:76">
      <c r="BX46153" s="2"/>
    </row>
    <row r="46154" spans="76:76">
      <c r="BX46154" s="2"/>
    </row>
    <row r="46155" spans="76:76">
      <c r="BX46155" s="2"/>
    </row>
    <row r="46156" spans="76:76">
      <c r="BX46156" s="2"/>
    </row>
    <row r="46157" spans="76:76">
      <c r="BX46157" s="2"/>
    </row>
    <row r="46158" spans="76:76">
      <c r="BX46158" s="2"/>
    </row>
    <row r="46159" spans="76:76">
      <c r="BX46159" s="2"/>
    </row>
    <row r="46160" spans="76:76">
      <c r="BX46160" s="2"/>
    </row>
    <row r="46161" spans="76:76">
      <c r="BX46161" s="2"/>
    </row>
    <row r="46162" spans="76:76">
      <c r="BX46162" s="2"/>
    </row>
    <row r="46163" spans="76:76">
      <c r="BX46163" s="2"/>
    </row>
    <row r="46164" spans="76:76">
      <c r="BX46164" s="2"/>
    </row>
    <row r="46165" spans="76:76">
      <c r="BX46165" s="2"/>
    </row>
    <row r="46166" spans="76:76">
      <c r="BX46166" s="2"/>
    </row>
    <row r="46167" spans="76:76">
      <c r="BX46167" s="2"/>
    </row>
    <row r="46168" spans="76:76">
      <c r="BX46168" s="2"/>
    </row>
    <row r="46169" spans="76:76">
      <c r="BX46169" s="2"/>
    </row>
    <row r="46170" spans="76:76">
      <c r="BX46170" s="2"/>
    </row>
    <row r="46171" spans="76:76">
      <c r="BX46171" s="2"/>
    </row>
    <row r="46172" spans="76:76">
      <c r="BX46172" s="2"/>
    </row>
    <row r="46173" spans="76:76">
      <c r="BX46173" s="2"/>
    </row>
    <row r="46174" spans="76:76">
      <c r="BX46174" s="2"/>
    </row>
    <row r="46175" spans="76:76">
      <c r="BX46175" s="2"/>
    </row>
    <row r="46176" spans="76:76">
      <c r="BX46176" s="2"/>
    </row>
    <row r="46177" spans="76:76">
      <c r="BX46177" s="2"/>
    </row>
    <row r="46178" spans="76:76">
      <c r="BX46178" s="2"/>
    </row>
    <row r="46179" spans="76:76">
      <c r="BX46179" s="2"/>
    </row>
    <row r="46180" spans="76:76">
      <c r="BX46180" s="2"/>
    </row>
    <row r="46181" spans="76:76">
      <c r="BX46181" s="2"/>
    </row>
    <row r="46182" spans="76:76">
      <c r="BX46182" s="2"/>
    </row>
    <row r="46183" spans="76:76">
      <c r="BX46183" s="2"/>
    </row>
    <row r="46184" spans="76:76">
      <c r="BX46184" s="2"/>
    </row>
    <row r="46185" spans="76:76">
      <c r="BX46185" s="2"/>
    </row>
    <row r="46186" spans="76:76">
      <c r="BX46186" s="2"/>
    </row>
    <row r="46187" spans="76:76">
      <c r="BX46187" s="2"/>
    </row>
    <row r="46188" spans="76:76">
      <c r="BX46188" s="2"/>
    </row>
    <row r="46189" spans="76:76">
      <c r="BX46189" s="2"/>
    </row>
    <row r="46190" spans="76:76">
      <c r="BX46190" s="2"/>
    </row>
    <row r="46191" spans="76:76">
      <c r="BX46191" s="2"/>
    </row>
    <row r="46192" spans="76:76">
      <c r="BX46192" s="2"/>
    </row>
    <row r="46193" spans="76:76">
      <c r="BX46193" s="2"/>
    </row>
    <row r="46194" spans="76:76">
      <c r="BX46194" s="2"/>
    </row>
    <row r="46195" spans="76:76">
      <c r="BX46195" s="2"/>
    </row>
    <row r="46196" spans="76:76">
      <c r="BX46196" s="2"/>
    </row>
    <row r="46197" spans="76:76">
      <c r="BX46197" s="2"/>
    </row>
    <row r="46198" spans="76:76">
      <c r="BX46198" s="2"/>
    </row>
    <row r="46199" spans="76:76">
      <c r="BX46199" s="2"/>
    </row>
    <row r="46200" spans="76:76">
      <c r="BX46200" s="2"/>
    </row>
    <row r="46201" spans="76:76">
      <c r="BX46201" s="2"/>
    </row>
    <row r="46202" spans="76:76">
      <c r="BX46202" s="2"/>
    </row>
    <row r="46203" spans="76:76">
      <c r="BX46203" s="2"/>
    </row>
    <row r="46204" spans="76:76">
      <c r="BX46204" s="2"/>
    </row>
    <row r="46205" spans="76:76">
      <c r="BX46205" s="2"/>
    </row>
    <row r="46206" spans="76:76">
      <c r="BX46206" s="2"/>
    </row>
    <row r="46207" spans="76:76">
      <c r="BX46207" s="2"/>
    </row>
    <row r="46208" spans="76:76">
      <c r="BX46208" s="2"/>
    </row>
    <row r="46209" spans="76:76">
      <c r="BX46209" s="2"/>
    </row>
    <row r="46210" spans="76:76">
      <c r="BX46210" s="2"/>
    </row>
    <row r="46211" spans="76:76">
      <c r="BX46211" s="2"/>
    </row>
    <row r="46212" spans="76:76">
      <c r="BX46212" s="2"/>
    </row>
    <row r="46213" spans="76:76">
      <c r="BX46213" s="2"/>
    </row>
    <row r="46214" spans="76:76">
      <c r="BX46214" s="2"/>
    </row>
    <row r="46215" spans="76:76">
      <c r="BX46215" s="2"/>
    </row>
    <row r="46216" spans="76:76">
      <c r="BX46216" s="2"/>
    </row>
    <row r="46217" spans="76:76">
      <c r="BX46217" s="2"/>
    </row>
    <row r="46218" spans="76:76">
      <c r="BX46218" s="2"/>
    </row>
    <row r="46219" spans="76:76">
      <c r="BX46219" s="2"/>
    </row>
    <row r="46220" spans="76:76">
      <c r="BX46220" s="2"/>
    </row>
    <row r="46221" spans="76:76">
      <c r="BX46221" s="2"/>
    </row>
    <row r="46222" spans="76:76">
      <c r="BX46222" s="2"/>
    </row>
    <row r="46223" spans="76:76">
      <c r="BX46223" s="2"/>
    </row>
    <row r="46224" spans="76:76">
      <c r="BX46224" s="2"/>
    </row>
    <row r="46225" spans="76:76">
      <c r="BX46225" s="2"/>
    </row>
    <row r="46226" spans="76:76">
      <c r="BX46226" s="2"/>
    </row>
    <row r="46227" spans="76:76">
      <c r="BX46227" s="2"/>
    </row>
    <row r="46228" spans="76:76">
      <c r="BX46228" s="2"/>
    </row>
    <row r="46229" spans="76:76">
      <c r="BX46229" s="2"/>
    </row>
    <row r="46230" spans="76:76">
      <c r="BX46230" s="2"/>
    </row>
    <row r="46231" spans="76:76">
      <c r="BX46231" s="2"/>
    </row>
    <row r="46232" spans="76:76">
      <c r="BX46232" s="2"/>
    </row>
    <row r="46233" spans="76:76">
      <c r="BX46233" s="2"/>
    </row>
    <row r="46234" spans="76:76">
      <c r="BX46234" s="2"/>
    </row>
    <row r="46235" spans="76:76">
      <c r="BX46235" s="2"/>
    </row>
    <row r="46236" spans="76:76">
      <c r="BX46236" s="2"/>
    </row>
    <row r="46237" spans="76:76">
      <c r="BX46237" s="2"/>
    </row>
    <row r="46238" spans="76:76">
      <c r="BX46238" s="2"/>
    </row>
    <row r="46239" spans="76:76">
      <c r="BX46239" s="2"/>
    </row>
    <row r="46240" spans="76:76">
      <c r="BX46240" s="2"/>
    </row>
    <row r="46241" spans="76:76">
      <c r="BX46241" s="2"/>
    </row>
    <row r="46242" spans="76:76">
      <c r="BX46242" s="2"/>
    </row>
    <row r="46243" spans="76:76">
      <c r="BX46243" s="2"/>
    </row>
    <row r="46244" spans="76:76">
      <c r="BX46244" s="2"/>
    </row>
    <row r="46245" spans="76:76">
      <c r="BX46245" s="2"/>
    </row>
    <row r="46246" spans="76:76">
      <c r="BX46246" s="2"/>
    </row>
    <row r="46247" spans="76:76">
      <c r="BX46247" s="2"/>
    </row>
    <row r="46248" spans="76:76">
      <c r="BX46248" s="2"/>
    </row>
    <row r="46249" spans="76:76">
      <c r="BX46249" s="2"/>
    </row>
    <row r="46250" spans="76:76">
      <c r="BX46250" s="2"/>
    </row>
    <row r="46251" spans="76:76">
      <c r="BX46251" s="2"/>
    </row>
    <row r="46252" spans="76:76">
      <c r="BX46252" s="2"/>
    </row>
    <row r="46253" spans="76:76">
      <c r="BX46253" s="2"/>
    </row>
    <row r="46254" spans="76:76">
      <c r="BX46254" s="2"/>
    </row>
    <row r="46255" spans="76:76">
      <c r="BX46255" s="2"/>
    </row>
    <row r="46256" spans="76:76">
      <c r="BX46256" s="2"/>
    </row>
    <row r="46257" spans="76:76">
      <c r="BX46257" s="2"/>
    </row>
    <row r="46258" spans="76:76">
      <c r="BX46258" s="2"/>
    </row>
    <row r="46259" spans="76:76">
      <c r="BX46259" s="2"/>
    </row>
    <row r="46260" spans="76:76">
      <c r="BX46260" s="2"/>
    </row>
    <row r="46261" spans="76:76">
      <c r="BX46261" s="2"/>
    </row>
    <row r="46262" spans="76:76">
      <c r="BX46262" s="2"/>
    </row>
    <row r="46263" spans="76:76">
      <c r="BX46263" s="2"/>
    </row>
    <row r="46264" spans="76:76">
      <c r="BX46264" s="2"/>
    </row>
    <row r="46265" spans="76:76">
      <c r="BX46265" s="2"/>
    </row>
    <row r="46266" spans="76:76">
      <c r="BX46266" s="2"/>
    </row>
    <row r="46267" spans="76:76">
      <c r="BX46267" s="2"/>
    </row>
    <row r="46268" spans="76:76">
      <c r="BX46268" s="2"/>
    </row>
    <row r="46269" spans="76:76">
      <c r="BX46269" s="2"/>
    </row>
    <row r="46270" spans="76:76">
      <c r="BX46270" s="2"/>
    </row>
    <row r="46271" spans="76:76">
      <c r="BX46271" s="2"/>
    </row>
    <row r="46272" spans="76:76">
      <c r="BX46272" s="2"/>
    </row>
    <row r="46273" spans="76:76">
      <c r="BX46273" s="2"/>
    </row>
    <row r="46274" spans="76:76">
      <c r="BX46274" s="2"/>
    </row>
    <row r="46275" spans="76:76">
      <c r="BX46275" s="2"/>
    </row>
    <row r="46276" spans="76:76">
      <c r="BX46276" s="2"/>
    </row>
    <row r="46277" spans="76:76">
      <c r="BX46277" s="2"/>
    </row>
    <row r="46278" spans="76:76">
      <c r="BX46278" s="2"/>
    </row>
    <row r="46279" spans="76:76">
      <c r="BX46279" s="2"/>
    </row>
    <row r="46280" spans="76:76">
      <c r="BX46280" s="2"/>
    </row>
    <row r="46281" spans="76:76">
      <c r="BX46281" s="2"/>
    </row>
    <row r="46282" spans="76:76">
      <c r="BX46282" s="2"/>
    </row>
    <row r="46283" spans="76:76">
      <c r="BX46283" s="2"/>
    </row>
    <row r="46284" spans="76:76">
      <c r="BX46284" s="2"/>
    </row>
    <row r="46285" spans="76:76">
      <c r="BX46285" s="2"/>
    </row>
    <row r="46286" spans="76:76">
      <c r="BX46286" s="2"/>
    </row>
    <row r="46287" spans="76:76">
      <c r="BX46287" s="2"/>
    </row>
    <row r="46288" spans="76:76">
      <c r="BX46288" s="2"/>
    </row>
    <row r="46289" spans="76:76">
      <c r="BX46289" s="2"/>
    </row>
    <row r="46290" spans="76:76">
      <c r="BX46290" s="2"/>
    </row>
    <row r="46291" spans="76:76">
      <c r="BX46291" s="2"/>
    </row>
    <row r="46292" spans="76:76">
      <c r="BX46292" s="2"/>
    </row>
    <row r="46293" spans="76:76">
      <c r="BX46293" s="2"/>
    </row>
    <row r="46294" spans="76:76">
      <c r="BX46294" s="2"/>
    </row>
    <row r="46295" spans="76:76">
      <c r="BX46295" s="2"/>
    </row>
    <row r="46296" spans="76:76">
      <c r="BX46296" s="2"/>
    </row>
    <row r="46297" spans="76:76">
      <c r="BX46297" s="2"/>
    </row>
    <row r="46298" spans="76:76">
      <c r="BX46298" s="2"/>
    </row>
    <row r="46299" spans="76:76">
      <c r="BX46299" s="2"/>
    </row>
    <row r="46300" spans="76:76">
      <c r="BX46300" s="2"/>
    </row>
    <row r="46301" spans="76:76">
      <c r="BX46301" s="2"/>
    </row>
    <row r="46302" spans="76:76">
      <c r="BX46302" s="2"/>
    </row>
    <row r="46303" spans="76:76">
      <c r="BX46303" s="2"/>
    </row>
    <row r="46304" spans="76:76">
      <c r="BX46304" s="2"/>
    </row>
    <row r="46305" spans="76:76">
      <c r="BX46305" s="2"/>
    </row>
    <row r="46306" spans="76:76">
      <c r="BX46306" s="2"/>
    </row>
    <row r="46307" spans="76:76">
      <c r="BX46307" s="2"/>
    </row>
    <row r="46308" spans="76:76">
      <c r="BX46308" s="2"/>
    </row>
    <row r="46309" spans="76:76">
      <c r="BX46309" s="2"/>
    </row>
    <row r="46310" spans="76:76">
      <c r="BX46310" s="2"/>
    </row>
    <row r="46311" spans="76:76">
      <c r="BX46311" s="2"/>
    </row>
    <row r="46312" spans="76:76">
      <c r="BX46312" s="2"/>
    </row>
    <row r="46313" spans="76:76">
      <c r="BX46313" s="2"/>
    </row>
    <row r="46314" spans="76:76">
      <c r="BX46314" s="2"/>
    </row>
    <row r="46315" spans="76:76">
      <c r="BX46315" s="2"/>
    </row>
    <row r="46316" spans="76:76">
      <c r="BX46316" s="2"/>
    </row>
    <row r="46317" spans="76:76">
      <c r="BX46317" s="2"/>
    </row>
    <row r="46318" spans="76:76">
      <c r="BX46318" s="2"/>
    </row>
    <row r="46319" spans="76:76">
      <c r="BX46319" s="2"/>
    </row>
    <row r="46320" spans="76:76">
      <c r="BX46320" s="2"/>
    </row>
    <row r="46321" spans="76:76">
      <c r="BX46321" s="2"/>
    </row>
    <row r="46322" spans="76:76">
      <c r="BX46322" s="2"/>
    </row>
    <row r="46323" spans="76:76">
      <c r="BX46323" s="2"/>
    </row>
    <row r="46324" spans="76:76">
      <c r="BX46324" s="2"/>
    </row>
    <row r="46325" spans="76:76">
      <c r="BX46325" s="2"/>
    </row>
    <row r="46326" spans="76:76">
      <c r="BX46326" s="2"/>
    </row>
    <row r="46327" spans="76:76">
      <c r="BX46327" s="2"/>
    </row>
    <row r="46328" spans="76:76">
      <c r="BX46328" s="2"/>
    </row>
    <row r="46329" spans="76:76">
      <c r="BX46329" s="2"/>
    </row>
    <row r="46330" spans="76:76">
      <c r="BX46330" s="2"/>
    </row>
    <row r="46331" spans="76:76">
      <c r="BX46331" s="2"/>
    </row>
    <row r="46332" spans="76:76">
      <c r="BX46332" s="2"/>
    </row>
    <row r="46333" spans="76:76">
      <c r="BX46333" s="2"/>
    </row>
    <row r="46334" spans="76:76">
      <c r="BX46334" s="2"/>
    </row>
    <row r="46335" spans="76:76">
      <c r="BX46335" s="2"/>
    </row>
    <row r="46336" spans="76:76">
      <c r="BX46336" s="2"/>
    </row>
    <row r="46337" spans="76:76">
      <c r="BX46337" s="2"/>
    </row>
    <row r="46338" spans="76:76">
      <c r="BX46338" s="2"/>
    </row>
    <row r="46339" spans="76:76">
      <c r="BX46339" s="2"/>
    </row>
    <row r="46340" spans="76:76">
      <c r="BX46340" s="2"/>
    </row>
    <row r="46341" spans="76:76">
      <c r="BX46341" s="2"/>
    </row>
    <row r="46342" spans="76:76">
      <c r="BX46342" s="2"/>
    </row>
    <row r="46343" spans="76:76">
      <c r="BX46343" s="2"/>
    </row>
    <row r="46344" spans="76:76">
      <c r="BX46344" s="2"/>
    </row>
    <row r="46345" spans="76:76">
      <c r="BX46345" s="2"/>
    </row>
    <row r="46346" spans="76:76">
      <c r="BX46346" s="2"/>
    </row>
    <row r="46347" spans="76:76">
      <c r="BX46347" s="2"/>
    </row>
    <row r="46348" spans="76:76">
      <c r="BX46348" s="2"/>
    </row>
    <row r="46349" spans="76:76">
      <c r="BX46349" s="2"/>
    </row>
    <row r="46350" spans="76:76">
      <c r="BX46350" s="2"/>
    </row>
    <row r="46351" spans="76:76">
      <c r="BX46351" s="2"/>
    </row>
    <row r="46352" spans="76:76">
      <c r="BX46352" s="2"/>
    </row>
    <row r="46353" spans="76:76">
      <c r="BX46353" s="2"/>
    </row>
    <row r="46354" spans="76:76">
      <c r="BX46354" s="2"/>
    </row>
    <row r="46355" spans="76:76">
      <c r="BX46355" s="2"/>
    </row>
    <row r="46356" spans="76:76">
      <c r="BX46356" s="2"/>
    </row>
    <row r="46357" spans="76:76">
      <c r="BX46357" s="2"/>
    </row>
    <row r="46358" spans="76:76">
      <c r="BX46358" s="2"/>
    </row>
    <row r="46359" spans="76:76">
      <c r="BX46359" s="2"/>
    </row>
    <row r="46360" spans="76:76">
      <c r="BX46360" s="2"/>
    </row>
    <row r="46361" spans="76:76">
      <c r="BX46361" s="2"/>
    </row>
    <row r="46362" spans="76:76">
      <c r="BX46362" s="2"/>
    </row>
    <row r="46363" spans="76:76">
      <c r="BX46363" s="2"/>
    </row>
    <row r="46364" spans="76:76">
      <c r="BX46364" s="2"/>
    </row>
    <row r="46365" spans="76:76">
      <c r="BX46365" s="2"/>
    </row>
    <row r="46366" spans="76:76">
      <c r="BX46366" s="2"/>
    </row>
    <row r="46367" spans="76:76">
      <c r="BX46367" s="2"/>
    </row>
    <row r="46368" spans="76:76">
      <c r="BX46368" s="2"/>
    </row>
    <row r="46369" spans="76:76">
      <c r="BX46369" s="2"/>
    </row>
    <row r="46370" spans="76:76">
      <c r="BX46370" s="2"/>
    </row>
    <row r="46371" spans="76:76">
      <c r="BX46371" s="2"/>
    </row>
    <row r="46372" spans="76:76">
      <c r="BX46372" s="2"/>
    </row>
    <row r="46373" spans="76:76">
      <c r="BX46373" s="2"/>
    </row>
    <row r="46374" spans="76:76">
      <c r="BX46374" s="2"/>
    </row>
    <row r="46375" spans="76:76">
      <c r="BX46375" s="2"/>
    </row>
    <row r="46376" spans="76:76">
      <c r="BX46376" s="2"/>
    </row>
    <row r="46377" spans="76:76">
      <c r="BX46377" s="2"/>
    </row>
    <row r="46378" spans="76:76">
      <c r="BX46378" s="2"/>
    </row>
    <row r="46379" spans="76:76">
      <c r="BX46379" s="2"/>
    </row>
    <row r="46380" spans="76:76">
      <c r="BX46380" s="2"/>
    </row>
    <row r="46381" spans="76:76">
      <c r="BX46381" s="2"/>
    </row>
    <row r="46382" spans="76:76">
      <c r="BX46382" s="2"/>
    </row>
    <row r="46383" spans="76:76">
      <c r="BX46383" s="2"/>
    </row>
    <row r="46384" spans="76:76">
      <c r="BX46384" s="2"/>
    </row>
    <row r="46385" spans="76:76">
      <c r="BX46385" s="2"/>
    </row>
    <row r="46386" spans="76:76">
      <c r="BX46386" s="2"/>
    </row>
    <row r="46387" spans="76:76">
      <c r="BX46387" s="2"/>
    </row>
    <row r="46388" spans="76:76">
      <c r="BX46388" s="2"/>
    </row>
    <row r="46389" spans="76:76">
      <c r="BX46389" s="2"/>
    </row>
    <row r="46390" spans="76:76">
      <c r="BX46390" s="2"/>
    </row>
    <row r="46391" spans="76:76">
      <c r="BX46391" s="2"/>
    </row>
    <row r="46392" spans="76:76">
      <c r="BX46392" s="2"/>
    </row>
    <row r="46393" spans="76:76">
      <c r="BX46393" s="2"/>
    </row>
    <row r="46394" spans="76:76">
      <c r="BX46394" s="2"/>
    </row>
    <row r="46395" spans="76:76">
      <c r="BX46395" s="2"/>
    </row>
    <row r="46396" spans="76:76">
      <c r="BX46396" s="2"/>
    </row>
    <row r="46397" spans="76:76">
      <c r="BX46397" s="2"/>
    </row>
    <row r="46398" spans="76:76">
      <c r="BX46398" s="2"/>
    </row>
    <row r="46399" spans="76:76">
      <c r="BX46399" s="2"/>
    </row>
    <row r="46400" spans="76:76">
      <c r="BX46400" s="2"/>
    </row>
    <row r="46401" spans="76:76">
      <c r="BX46401" s="2"/>
    </row>
    <row r="46402" spans="76:76">
      <c r="BX46402" s="2"/>
    </row>
    <row r="46403" spans="76:76">
      <c r="BX46403" s="2"/>
    </row>
    <row r="46404" spans="76:76">
      <c r="BX46404" s="2"/>
    </row>
    <row r="46405" spans="76:76">
      <c r="BX46405" s="2"/>
    </row>
    <row r="46406" spans="76:76">
      <c r="BX46406" s="2"/>
    </row>
    <row r="46407" spans="76:76">
      <c r="BX46407" s="2"/>
    </row>
    <row r="46408" spans="76:76">
      <c r="BX46408" s="2"/>
    </row>
    <row r="46409" spans="76:76">
      <c r="BX46409" s="2"/>
    </row>
    <row r="46410" spans="76:76">
      <c r="BX46410" s="2"/>
    </row>
    <row r="46411" spans="76:76">
      <c r="BX46411" s="2"/>
    </row>
    <row r="46412" spans="76:76">
      <c r="BX46412" s="2"/>
    </row>
    <row r="46413" spans="76:76">
      <c r="BX46413" s="2"/>
    </row>
    <row r="46414" spans="76:76">
      <c r="BX46414" s="2"/>
    </row>
    <row r="46415" spans="76:76">
      <c r="BX46415" s="2"/>
    </row>
    <row r="46416" spans="76:76">
      <c r="BX46416" s="2"/>
    </row>
    <row r="46417" spans="76:76">
      <c r="BX46417" s="2"/>
    </row>
    <row r="46418" spans="76:76">
      <c r="BX46418" s="2"/>
    </row>
    <row r="46419" spans="76:76">
      <c r="BX46419" s="2"/>
    </row>
    <row r="46420" spans="76:76">
      <c r="BX46420" s="2"/>
    </row>
    <row r="46421" spans="76:76">
      <c r="BX46421" s="2"/>
    </row>
    <row r="46422" spans="76:76">
      <c r="BX46422" s="2"/>
    </row>
    <row r="46423" spans="76:76">
      <c r="BX46423" s="2"/>
    </row>
    <row r="46424" spans="76:76">
      <c r="BX46424" s="2"/>
    </row>
    <row r="46425" spans="76:76">
      <c r="BX46425" s="2"/>
    </row>
    <row r="46426" spans="76:76">
      <c r="BX46426" s="2"/>
    </row>
    <row r="46427" spans="76:76">
      <c r="BX46427" s="2"/>
    </row>
    <row r="46428" spans="76:76">
      <c r="BX46428" s="2"/>
    </row>
    <row r="46429" spans="76:76">
      <c r="BX46429" s="2"/>
    </row>
    <row r="46430" spans="76:76">
      <c r="BX46430" s="2"/>
    </row>
    <row r="46431" spans="76:76">
      <c r="BX46431" s="2"/>
    </row>
    <row r="46432" spans="76:76">
      <c r="BX46432" s="2"/>
    </row>
    <row r="46433" spans="76:76">
      <c r="BX46433" s="2"/>
    </row>
    <row r="46434" spans="76:76">
      <c r="BX46434" s="2"/>
    </row>
    <row r="46435" spans="76:76">
      <c r="BX46435" s="2"/>
    </row>
    <row r="46436" spans="76:76">
      <c r="BX46436" s="2"/>
    </row>
    <row r="46437" spans="76:76">
      <c r="BX46437" s="2"/>
    </row>
    <row r="46438" spans="76:76">
      <c r="BX46438" s="2"/>
    </row>
    <row r="46439" spans="76:76">
      <c r="BX46439" s="2"/>
    </row>
    <row r="46440" spans="76:76">
      <c r="BX46440" s="2"/>
    </row>
    <row r="46441" spans="76:76">
      <c r="BX46441" s="2"/>
    </row>
    <row r="46442" spans="76:76">
      <c r="BX46442" s="2"/>
    </row>
    <row r="46443" spans="76:76">
      <c r="BX46443" s="2"/>
    </row>
    <row r="46444" spans="76:76">
      <c r="BX46444" s="2"/>
    </row>
    <row r="46445" spans="76:76">
      <c r="BX46445" s="2"/>
    </row>
    <row r="46446" spans="76:76">
      <c r="BX46446" s="2"/>
    </row>
    <row r="46447" spans="76:76">
      <c r="BX46447" s="2"/>
    </row>
    <row r="46448" spans="76:76">
      <c r="BX46448" s="2"/>
    </row>
    <row r="46449" spans="76:76">
      <c r="BX46449" s="2"/>
    </row>
    <row r="46450" spans="76:76">
      <c r="BX46450" s="2"/>
    </row>
    <row r="46451" spans="76:76">
      <c r="BX46451" s="2"/>
    </row>
    <row r="46452" spans="76:76">
      <c r="BX46452" s="2"/>
    </row>
    <row r="46453" spans="76:76">
      <c r="BX46453" s="2"/>
    </row>
    <row r="46454" spans="76:76">
      <c r="BX46454" s="2"/>
    </row>
    <row r="46455" spans="76:76">
      <c r="BX46455" s="2"/>
    </row>
    <row r="46456" spans="76:76">
      <c r="BX46456" s="2"/>
    </row>
    <row r="46457" spans="76:76">
      <c r="BX46457" s="2"/>
    </row>
    <row r="46458" spans="76:76">
      <c r="BX46458" s="2"/>
    </row>
    <row r="46459" spans="76:76">
      <c r="BX46459" s="2"/>
    </row>
    <row r="46460" spans="76:76">
      <c r="BX46460" s="2"/>
    </row>
    <row r="46461" spans="76:76">
      <c r="BX46461" s="2"/>
    </row>
    <row r="46462" spans="76:76">
      <c r="BX46462" s="2"/>
    </row>
    <row r="46463" spans="76:76">
      <c r="BX46463" s="2"/>
    </row>
    <row r="46464" spans="76:76">
      <c r="BX46464" s="2"/>
    </row>
    <row r="46465" spans="76:76">
      <c r="BX46465" s="2"/>
    </row>
    <row r="46466" spans="76:76">
      <c r="BX46466" s="2"/>
    </row>
    <row r="46467" spans="76:76">
      <c r="BX46467" s="2"/>
    </row>
    <row r="46468" spans="76:76">
      <c r="BX46468" s="2"/>
    </row>
    <row r="46469" spans="76:76">
      <c r="BX46469" s="2"/>
    </row>
    <row r="46470" spans="76:76">
      <c r="BX46470" s="2"/>
    </row>
    <row r="46471" spans="76:76">
      <c r="BX46471" s="2"/>
    </row>
    <row r="46472" spans="76:76">
      <c r="BX46472" s="2"/>
    </row>
    <row r="46473" spans="76:76">
      <c r="BX46473" s="2"/>
    </row>
    <row r="46474" spans="76:76">
      <c r="BX46474" s="2"/>
    </row>
    <row r="46475" spans="76:76">
      <c r="BX46475" s="2"/>
    </row>
    <row r="46476" spans="76:76">
      <c r="BX46476" s="2"/>
    </row>
    <row r="46477" spans="76:76">
      <c r="BX46477" s="2"/>
    </row>
    <row r="46478" spans="76:76">
      <c r="BX46478" s="2"/>
    </row>
    <row r="46479" spans="76:76">
      <c r="BX46479" s="2"/>
    </row>
    <row r="46480" spans="76:76">
      <c r="BX46480" s="2"/>
    </row>
    <row r="46481" spans="76:76">
      <c r="BX46481" s="2"/>
    </row>
    <row r="46482" spans="76:76">
      <c r="BX46482" s="2"/>
    </row>
    <row r="46483" spans="76:76">
      <c r="BX46483" s="2"/>
    </row>
    <row r="46484" spans="76:76">
      <c r="BX46484" s="2"/>
    </row>
    <row r="46485" spans="76:76">
      <c r="BX46485" s="2"/>
    </row>
    <row r="46486" spans="76:76">
      <c r="BX46486" s="2"/>
    </row>
    <row r="46487" spans="76:76">
      <c r="BX46487" s="2"/>
    </row>
    <row r="46488" spans="76:76">
      <c r="BX46488" s="2"/>
    </row>
    <row r="46489" spans="76:76">
      <c r="BX46489" s="2"/>
    </row>
    <row r="46490" spans="76:76">
      <c r="BX46490" s="2"/>
    </row>
    <row r="46491" spans="76:76">
      <c r="BX46491" s="2"/>
    </row>
    <row r="46492" spans="76:76">
      <c r="BX46492" s="2"/>
    </row>
    <row r="46493" spans="76:76">
      <c r="BX46493" s="2"/>
    </row>
    <row r="46494" spans="76:76">
      <c r="BX46494" s="2"/>
    </row>
    <row r="46495" spans="76:76">
      <c r="BX46495" s="2"/>
    </row>
    <row r="46496" spans="76:76">
      <c r="BX46496" s="2"/>
    </row>
    <row r="46497" spans="76:76">
      <c r="BX46497" s="2"/>
    </row>
    <row r="46498" spans="76:76">
      <c r="BX46498" s="2"/>
    </row>
    <row r="46499" spans="76:76">
      <c r="BX46499" s="2"/>
    </row>
    <row r="46500" spans="76:76">
      <c r="BX46500" s="2"/>
    </row>
    <row r="46501" spans="76:76">
      <c r="BX46501" s="2"/>
    </row>
    <row r="46502" spans="76:76">
      <c r="BX46502" s="2"/>
    </row>
    <row r="46503" spans="76:76">
      <c r="BX46503" s="2"/>
    </row>
    <row r="46504" spans="76:76">
      <c r="BX46504" s="2"/>
    </row>
    <row r="46505" spans="76:76">
      <c r="BX46505" s="2"/>
    </row>
    <row r="46506" spans="76:76">
      <c r="BX46506" s="2"/>
    </row>
    <row r="46507" spans="76:76">
      <c r="BX46507" s="2"/>
    </row>
    <row r="46508" spans="76:76">
      <c r="BX46508" s="2"/>
    </row>
    <row r="46509" spans="76:76">
      <c r="BX46509" s="2"/>
    </row>
    <row r="46510" spans="76:76">
      <c r="BX46510" s="2"/>
    </row>
    <row r="46511" spans="76:76">
      <c r="BX46511" s="2"/>
    </row>
    <row r="46512" spans="76:76">
      <c r="BX46512" s="2"/>
    </row>
    <row r="46513" spans="76:76">
      <c r="BX46513" s="2"/>
    </row>
    <row r="46514" spans="76:76">
      <c r="BX46514" s="2"/>
    </row>
    <row r="46515" spans="76:76">
      <c r="BX46515" s="2"/>
    </row>
    <row r="46516" spans="76:76">
      <c r="BX46516" s="2"/>
    </row>
    <row r="46517" spans="76:76">
      <c r="BX46517" s="2"/>
    </row>
    <row r="46518" spans="76:76">
      <c r="BX46518" s="2"/>
    </row>
    <row r="46519" spans="76:76">
      <c r="BX46519" s="2"/>
    </row>
    <row r="46520" spans="76:76">
      <c r="BX46520" s="2"/>
    </row>
    <row r="46521" spans="76:76">
      <c r="BX46521" s="2"/>
    </row>
    <row r="46522" spans="76:76">
      <c r="BX46522" s="2"/>
    </row>
    <row r="46523" spans="76:76">
      <c r="BX46523" s="2"/>
    </row>
    <row r="46524" spans="76:76">
      <c r="BX46524" s="2"/>
    </row>
    <row r="46525" spans="76:76">
      <c r="BX46525" s="2"/>
    </row>
    <row r="46526" spans="76:76">
      <c r="BX46526" s="2"/>
    </row>
    <row r="46527" spans="76:76">
      <c r="BX46527" s="2"/>
    </row>
    <row r="46528" spans="76:76">
      <c r="BX46528" s="2"/>
    </row>
    <row r="46529" spans="76:76">
      <c r="BX46529" s="2"/>
    </row>
    <row r="46530" spans="76:76">
      <c r="BX46530" s="2"/>
    </row>
    <row r="46531" spans="76:76">
      <c r="BX46531" s="2"/>
    </row>
    <row r="46532" spans="76:76">
      <c r="BX46532" s="2"/>
    </row>
    <row r="46533" spans="76:76">
      <c r="BX46533" s="2"/>
    </row>
    <row r="46534" spans="76:76">
      <c r="BX46534" s="2"/>
    </row>
    <row r="46535" spans="76:76">
      <c r="BX46535" s="2"/>
    </row>
    <row r="46536" spans="76:76">
      <c r="BX46536" s="2"/>
    </row>
    <row r="46537" spans="76:76">
      <c r="BX46537" s="2"/>
    </row>
    <row r="46538" spans="76:76">
      <c r="BX46538" s="2"/>
    </row>
    <row r="46539" spans="76:76">
      <c r="BX46539" s="2"/>
    </row>
    <row r="46540" spans="76:76">
      <c r="BX46540" s="2"/>
    </row>
    <row r="46541" spans="76:76">
      <c r="BX46541" s="2"/>
    </row>
    <row r="46542" spans="76:76">
      <c r="BX46542" s="2"/>
    </row>
    <row r="46543" spans="76:76">
      <c r="BX46543" s="2"/>
    </row>
    <row r="46544" spans="76:76">
      <c r="BX46544" s="2"/>
    </row>
    <row r="46545" spans="76:76">
      <c r="BX46545" s="2"/>
    </row>
    <row r="46546" spans="76:76">
      <c r="BX46546" s="2"/>
    </row>
    <row r="46547" spans="76:76">
      <c r="BX46547" s="2"/>
    </row>
    <row r="46548" spans="76:76">
      <c r="BX46548" s="2"/>
    </row>
    <row r="46549" spans="76:76">
      <c r="BX46549" s="2"/>
    </row>
    <row r="46550" spans="76:76">
      <c r="BX46550" s="2"/>
    </row>
    <row r="46551" spans="76:76">
      <c r="BX46551" s="2"/>
    </row>
    <row r="46552" spans="76:76">
      <c r="BX46552" s="2"/>
    </row>
    <row r="46553" spans="76:76">
      <c r="BX46553" s="2"/>
    </row>
    <row r="46554" spans="76:76">
      <c r="BX46554" s="2"/>
    </row>
    <row r="46555" spans="76:76">
      <c r="BX46555" s="2"/>
    </row>
    <row r="46556" spans="76:76">
      <c r="BX46556" s="2"/>
    </row>
    <row r="46557" spans="76:76">
      <c r="BX46557" s="2"/>
    </row>
    <row r="46558" spans="76:76">
      <c r="BX46558" s="2"/>
    </row>
    <row r="46559" spans="76:76">
      <c r="BX46559" s="2"/>
    </row>
    <row r="46560" spans="76:76">
      <c r="BX46560" s="2"/>
    </row>
    <row r="46561" spans="76:76">
      <c r="BX46561" s="2"/>
    </row>
    <row r="46562" spans="76:76">
      <c r="BX46562" s="2"/>
    </row>
    <row r="46563" spans="76:76">
      <c r="BX46563" s="2"/>
    </row>
    <row r="46564" spans="76:76">
      <c r="BX46564" s="2"/>
    </row>
    <row r="46565" spans="76:76">
      <c r="BX46565" s="2"/>
    </row>
    <row r="46566" spans="76:76">
      <c r="BX46566" s="2"/>
    </row>
    <row r="46567" spans="76:76">
      <c r="BX46567" s="2"/>
    </row>
    <row r="46568" spans="76:76">
      <c r="BX46568" s="2"/>
    </row>
    <row r="46569" spans="76:76">
      <c r="BX46569" s="2"/>
    </row>
    <row r="46570" spans="76:76">
      <c r="BX46570" s="2"/>
    </row>
    <row r="46571" spans="76:76">
      <c r="BX46571" s="2"/>
    </row>
    <row r="46572" spans="76:76">
      <c r="BX46572" s="2"/>
    </row>
    <row r="46573" spans="76:76">
      <c r="BX46573" s="2"/>
    </row>
    <row r="46574" spans="76:76">
      <c r="BX46574" s="2"/>
    </row>
    <row r="46575" spans="76:76">
      <c r="BX46575" s="2"/>
    </row>
    <row r="46576" spans="76:76">
      <c r="BX46576" s="2"/>
    </row>
    <row r="46577" spans="76:76">
      <c r="BX46577" s="2"/>
    </row>
    <row r="46578" spans="76:76">
      <c r="BX46578" s="2"/>
    </row>
    <row r="46579" spans="76:76">
      <c r="BX46579" s="2"/>
    </row>
    <row r="46580" spans="76:76">
      <c r="BX46580" s="2"/>
    </row>
    <row r="46581" spans="76:76">
      <c r="BX46581" s="2"/>
    </row>
    <row r="46582" spans="76:76">
      <c r="BX46582" s="2"/>
    </row>
    <row r="46583" spans="76:76">
      <c r="BX46583" s="2"/>
    </row>
    <row r="46584" spans="76:76">
      <c r="BX46584" s="2"/>
    </row>
    <row r="46585" spans="76:76">
      <c r="BX46585" s="2"/>
    </row>
    <row r="46586" spans="76:76">
      <c r="BX46586" s="2"/>
    </row>
    <row r="46587" spans="76:76">
      <c r="BX46587" s="2"/>
    </row>
    <row r="46588" spans="76:76">
      <c r="BX46588" s="2"/>
    </row>
    <row r="46589" spans="76:76">
      <c r="BX46589" s="2"/>
    </row>
    <row r="46590" spans="76:76">
      <c r="BX46590" s="2"/>
    </row>
    <row r="46591" spans="76:76">
      <c r="BX46591" s="2"/>
    </row>
    <row r="46592" spans="76:76">
      <c r="BX46592" s="2"/>
    </row>
    <row r="46593" spans="76:76">
      <c r="BX46593" s="2"/>
    </row>
    <row r="46594" spans="76:76">
      <c r="BX46594" s="2"/>
    </row>
    <row r="46595" spans="76:76">
      <c r="BX46595" s="2"/>
    </row>
    <row r="46596" spans="76:76">
      <c r="BX46596" s="2"/>
    </row>
    <row r="46597" spans="76:76">
      <c r="BX46597" s="2"/>
    </row>
    <row r="46598" spans="76:76">
      <c r="BX46598" s="2"/>
    </row>
    <row r="46599" spans="76:76">
      <c r="BX46599" s="2"/>
    </row>
    <row r="46600" spans="76:76">
      <c r="BX46600" s="2"/>
    </row>
    <row r="46601" spans="76:76">
      <c r="BX46601" s="2"/>
    </row>
    <row r="46602" spans="76:76">
      <c r="BX46602" s="2"/>
    </row>
    <row r="46603" spans="76:76">
      <c r="BX46603" s="2"/>
    </row>
    <row r="46604" spans="76:76">
      <c r="BX46604" s="2"/>
    </row>
    <row r="46605" spans="76:76">
      <c r="BX46605" s="2"/>
    </row>
    <row r="46606" spans="76:76">
      <c r="BX46606" s="2"/>
    </row>
    <row r="46607" spans="76:76">
      <c r="BX46607" s="2"/>
    </row>
    <row r="46608" spans="76:76">
      <c r="BX46608" s="2"/>
    </row>
    <row r="46609" spans="76:76">
      <c r="BX46609" s="2"/>
    </row>
    <row r="46610" spans="76:76">
      <c r="BX46610" s="2"/>
    </row>
    <row r="46611" spans="76:76">
      <c r="BX46611" s="2"/>
    </row>
    <row r="46612" spans="76:76">
      <c r="BX46612" s="2"/>
    </row>
    <row r="46613" spans="76:76">
      <c r="BX46613" s="2"/>
    </row>
    <row r="46614" spans="76:76">
      <c r="BX46614" s="2"/>
    </row>
    <row r="46615" spans="76:76">
      <c r="BX46615" s="2"/>
    </row>
    <row r="46616" spans="76:76">
      <c r="BX46616" s="2"/>
    </row>
    <row r="46617" spans="76:76">
      <c r="BX46617" s="2"/>
    </row>
    <row r="46618" spans="76:76">
      <c r="BX46618" s="2"/>
    </row>
    <row r="46619" spans="76:76">
      <c r="BX46619" s="2"/>
    </row>
    <row r="46620" spans="76:76">
      <c r="BX46620" s="2"/>
    </row>
    <row r="46621" spans="76:76">
      <c r="BX46621" s="2"/>
    </row>
    <row r="46622" spans="76:76">
      <c r="BX46622" s="2"/>
    </row>
    <row r="46623" spans="76:76">
      <c r="BX46623" s="2"/>
    </row>
    <row r="46624" spans="76:76">
      <c r="BX46624" s="2"/>
    </row>
    <row r="46625" spans="76:76">
      <c r="BX46625" s="2"/>
    </row>
    <row r="46626" spans="76:76">
      <c r="BX46626" s="2"/>
    </row>
    <row r="46627" spans="76:76">
      <c r="BX46627" s="2"/>
    </row>
    <row r="46628" spans="76:76">
      <c r="BX46628" s="2"/>
    </row>
    <row r="46629" spans="76:76">
      <c r="BX46629" s="2"/>
    </row>
    <row r="46630" spans="76:76">
      <c r="BX46630" s="2"/>
    </row>
    <row r="46631" spans="76:76">
      <c r="BX46631" s="2"/>
    </row>
    <row r="46632" spans="76:76">
      <c r="BX46632" s="2"/>
    </row>
    <row r="46633" spans="76:76">
      <c r="BX46633" s="2"/>
    </row>
    <row r="46634" spans="76:76">
      <c r="BX46634" s="2"/>
    </row>
    <row r="46635" spans="76:76">
      <c r="BX46635" s="2"/>
    </row>
    <row r="46636" spans="76:76">
      <c r="BX46636" s="2"/>
    </row>
    <row r="46637" spans="76:76">
      <c r="BX46637" s="2"/>
    </row>
    <row r="46638" spans="76:76">
      <c r="BX46638" s="2"/>
    </row>
    <row r="46639" spans="76:76">
      <c r="BX46639" s="2"/>
    </row>
    <row r="46640" spans="76:76">
      <c r="BX46640" s="2"/>
    </row>
    <row r="46641" spans="76:76">
      <c r="BX46641" s="2"/>
    </row>
    <row r="46642" spans="76:76">
      <c r="BX46642" s="2"/>
    </row>
    <row r="46643" spans="76:76">
      <c r="BX46643" s="2"/>
    </row>
    <row r="46644" spans="76:76">
      <c r="BX46644" s="2"/>
    </row>
    <row r="46645" spans="76:76">
      <c r="BX46645" s="2"/>
    </row>
    <row r="46646" spans="76:76">
      <c r="BX46646" s="2"/>
    </row>
    <row r="46647" spans="76:76">
      <c r="BX46647" s="2"/>
    </row>
    <row r="46648" spans="76:76">
      <c r="BX46648" s="2"/>
    </row>
    <row r="46649" spans="76:76">
      <c r="BX46649" s="2"/>
    </row>
    <row r="46650" spans="76:76">
      <c r="BX46650" s="2"/>
    </row>
    <row r="46651" spans="76:76">
      <c r="BX46651" s="2"/>
    </row>
    <row r="46652" spans="76:76">
      <c r="BX46652" s="2"/>
    </row>
    <row r="46653" spans="76:76">
      <c r="BX46653" s="2"/>
    </row>
    <row r="46654" spans="76:76">
      <c r="BX46654" s="2"/>
    </row>
    <row r="46655" spans="76:76">
      <c r="BX46655" s="2"/>
    </row>
    <row r="46656" spans="76:76">
      <c r="BX46656" s="2"/>
    </row>
    <row r="46657" spans="76:76">
      <c r="BX46657" s="2"/>
    </row>
    <row r="46658" spans="76:76">
      <c r="BX46658" s="2"/>
    </row>
    <row r="46659" spans="76:76">
      <c r="BX46659" s="2"/>
    </row>
    <row r="46660" spans="76:76">
      <c r="BX46660" s="2"/>
    </row>
    <row r="46661" spans="76:76">
      <c r="BX46661" s="2"/>
    </row>
    <row r="46662" spans="76:76">
      <c r="BX46662" s="2"/>
    </row>
    <row r="46663" spans="76:76">
      <c r="BX46663" s="2"/>
    </row>
    <row r="46664" spans="76:76">
      <c r="BX46664" s="2"/>
    </row>
    <row r="46665" spans="76:76">
      <c r="BX46665" s="2"/>
    </row>
    <row r="46666" spans="76:76">
      <c r="BX46666" s="2"/>
    </row>
    <row r="46667" spans="76:76">
      <c r="BX46667" s="2"/>
    </row>
    <row r="46668" spans="76:76">
      <c r="BX46668" s="2"/>
    </row>
    <row r="46669" spans="76:76">
      <c r="BX46669" s="2"/>
    </row>
    <row r="46670" spans="76:76">
      <c r="BX46670" s="2"/>
    </row>
    <row r="46671" spans="76:76">
      <c r="BX46671" s="2"/>
    </row>
    <row r="46672" spans="76:76">
      <c r="BX46672" s="2"/>
    </row>
    <row r="46673" spans="76:76">
      <c r="BX46673" s="2"/>
    </row>
    <row r="46674" spans="76:76">
      <c r="BX46674" s="2"/>
    </row>
    <row r="46675" spans="76:76">
      <c r="BX46675" s="2"/>
    </row>
    <row r="46676" spans="76:76">
      <c r="BX46676" s="2"/>
    </row>
    <row r="46677" spans="76:76">
      <c r="BX46677" s="2"/>
    </row>
    <row r="46678" spans="76:76">
      <c r="BX46678" s="2"/>
    </row>
    <row r="46679" spans="76:76">
      <c r="BX46679" s="2"/>
    </row>
    <row r="46680" spans="76:76">
      <c r="BX46680" s="2"/>
    </row>
    <row r="46681" spans="76:76">
      <c r="BX46681" s="2"/>
    </row>
    <row r="46682" spans="76:76">
      <c r="BX46682" s="2"/>
    </row>
    <row r="46683" spans="76:76">
      <c r="BX46683" s="2"/>
    </row>
    <row r="46684" spans="76:76">
      <c r="BX46684" s="2"/>
    </row>
    <row r="46685" spans="76:76">
      <c r="BX46685" s="2"/>
    </row>
    <row r="46686" spans="76:76">
      <c r="BX46686" s="2"/>
    </row>
    <row r="46687" spans="76:76">
      <c r="BX46687" s="2"/>
    </row>
    <row r="46688" spans="76:76">
      <c r="BX46688" s="2"/>
    </row>
    <row r="46689" spans="76:76">
      <c r="BX46689" s="2"/>
    </row>
    <row r="46690" spans="76:76">
      <c r="BX46690" s="2"/>
    </row>
    <row r="46691" spans="76:76">
      <c r="BX46691" s="2"/>
    </row>
    <row r="46692" spans="76:76">
      <c r="BX46692" s="2"/>
    </row>
    <row r="46693" spans="76:76">
      <c r="BX46693" s="2"/>
    </row>
    <row r="46694" spans="76:76">
      <c r="BX46694" s="2"/>
    </row>
    <row r="46695" spans="76:76">
      <c r="BX46695" s="2"/>
    </row>
    <row r="46696" spans="76:76">
      <c r="BX46696" s="2"/>
    </row>
    <row r="46697" spans="76:76">
      <c r="BX46697" s="2"/>
    </row>
    <row r="46698" spans="76:76">
      <c r="BX46698" s="2"/>
    </row>
    <row r="46699" spans="76:76">
      <c r="BX46699" s="2"/>
    </row>
    <row r="46700" spans="76:76">
      <c r="BX46700" s="2"/>
    </row>
    <row r="46701" spans="76:76">
      <c r="BX46701" s="2"/>
    </row>
    <row r="46702" spans="76:76">
      <c r="BX46702" s="2"/>
    </row>
    <row r="46703" spans="76:76">
      <c r="BX46703" s="2"/>
    </row>
    <row r="46704" spans="76:76">
      <c r="BX46704" s="2"/>
    </row>
    <row r="46705" spans="76:76">
      <c r="BX46705" s="2"/>
    </row>
    <row r="46706" spans="76:76">
      <c r="BX46706" s="2"/>
    </row>
    <row r="46707" spans="76:76">
      <c r="BX46707" s="2"/>
    </row>
    <row r="46708" spans="76:76">
      <c r="BX46708" s="2"/>
    </row>
    <row r="46709" spans="76:76">
      <c r="BX46709" s="2"/>
    </row>
    <row r="46710" spans="76:76">
      <c r="BX46710" s="2"/>
    </row>
    <row r="46711" spans="76:76">
      <c r="BX46711" s="2"/>
    </row>
    <row r="46712" spans="76:76">
      <c r="BX46712" s="2"/>
    </row>
    <row r="46713" spans="76:76">
      <c r="BX46713" s="2"/>
    </row>
    <row r="46714" spans="76:76">
      <c r="BX46714" s="2"/>
    </row>
    <row r="46715" spans="76:76">
      <c r="BX46715" s="2"/>
    </row>
    <row r="46716" spans="76:76">
      <c r="BX46716" s="2"/>
    </row>
    <row r="46717" spans="76:76">
      <c r="BX46717" s="2"/>
    </row>
    <row r="46718" spans="76:76">
      <c r="BX46718" s="2"/>
    </row>
    <row r="46719" spans="76:76">
      <c r="BX46719" s="2"/>
    </row>
    <row r="46720" spans="76:76">
      <c r="BX46720" s="2"/>
    </row>
    <row r="46721" spans="76:76">
      <c r="BX46721" s="2"/>
    </row>
    <row r="46722" spans="76:76">
      <c r="BX46722" s="2"/>
    </row>
    <row r="46723" spans="76:76">
      <c r="BX46723" s="2"/>
    </row>
    <row r="46724" spans="76:76">
      <c r="BX46724" s="2"/>
    </row>
    <row r="46725" spans="76:76">
      <c r="BX46725" s="2"/>
    </row>
    <row r="46726" spans="76:76">
      <c r="BX46726" s="2"/>
    </row>
    <row r="46727" spans="76:76">
      <c r="BX46727" s="2"/>
    </row>
    <row r="46728" spans="76:76">
      <c r="BX46728" s="2"/>
    </row>
    <row r="46729" spans="76:76">
      <c r="BX46729" s="2"/>
    </row>
    <row r="46730" spans="76:76">
      <c r="BX46730" s="2"/>
    </row>
    <row r="46731" spans="76:76">
      <c r="BX46731" s="2"/>
    </row>
    <row r="46732" spans="76:76">
      <c r="BX46732" s="2"/>
    </row>
    <row r="46733" spans="76:76">
      <c r="BX46733" s="2"/>
    </row>
    <row r="46734" spans="76:76">
      <c r="BX46734" s="2"/>
    </row>
    <row r="46735" spans="76:76">
      <c r="BX46735" s="2"/>
    </row>
    <row r="46736" spans="76:76">
      <c r="BX46736" s="2"/>
    </row>
    <row r="46737" spans="76:76">
      <c r="BX46737" s="2"/>
    </row>
    <row r="46738" spans="76:76">
      <c r="BX46738" s="2"/>
    </row>
    <row r="46739" spans="76:76">
      <c r="BX46739" s="2"/>
    </row>
    <row r="46740" spans="76:76">
      <c r="BX46740" s="2"/>
    </row>
    <row r="46741" spans="76:76">
      <c r="BX46741" s="2"/>
    </row>
    <row r="46742" spans="76:76">
      <c r="BX46742" s="2"/>
    </row>
    <row r="46743" spans="76:76">
      <c r="BX46743" s="2"/>
    </row>
    <row r="46744" spans="76:76">
      <c r="BX46744" s="2"/>
    </row>
    <row r="46745" spans="76:76">
      <c r="BX46745" s="2"/>
    </row>
    <row r="46746" spans="76:76">
      <c r="BX46746" s="2"/>
    </row>
    <row r="46747" spans="76:76">
      <c r="BX46747" s="2"/>
    </row>
    <row r="46748" spans="76:76">
      <c r="BX46748" s="2"/>
    </row>
    <row r="46749" spans="76:76">
      <c r="BX46749" s="2"/>
    </row>
    <row r="46750" spans="76:76">
      <c r="BX46750" s="2"/>
    </row>
    <row r="46751" spans="76:76">
      <c r="BX46751" s="2"/>
    </row>
    <row r="46752" spans="76:76">
      <c r="BX46752" s="2"/>
    </row>
    <row r="46753" spans="76:76">
      <c r="BX46753" s="2"/>
    </row>
    <row r="46754" spans="76:76">
      <c r="BX46754" s="2"/>
    </row>
    <row r="46755" spans="76:76">
      <c r="BX46755" s="2"/>
    </row>
    <row r="46756" spans="76:76">
      <c r="BX46756" s="2"/>
    </row>
    <row r="46757" spans="76:76">
      <c r="BX46757" s="2"/>
    </row>
    <row r="46758" spans="76:76">
      <c r="BX46758" s="2"/>
    </row>
    <row r="46759" spans="76:76">
      <c r="BX46759" s="2"/>
    </row>
    <row r="46760" spans="76:76">
      <c r="BX46760" s="2"/>
    </row>
    <row r="46761" spans="76:76">
      <c r="BX46761" s="2"/>
    </row>
    <row r="46762" spans="76:76">
      <c r="BX46762" s="2"/>
    </row>
    <row r="46763" spans="76:76">
      <c r="BX46763" s="2"/>
    </row>
    <row r="46764" spans="76:76">
      <c r="BX46764" s="2"/>
    </row>
    <row r="46765" spans="76:76">
      <c r="BX46765" s="2"/>
    </row>
    <row r="46766" spans="76:76">
      <c r="BX46766" s="2"/>
    </row>
    <row r="46767" spans="76:76">
      <c r="BX46767" s="2"/>
    </row>
    <row r="46768" spans="76:76">
      <c r="BX46768" s="2"/>
    </row>
    <row r="46769" spans="76:76">
      <c r="BX46769" s="2"/>
    </row>
    <row r="46770" spans="76:76">
      <c r="BX46770" s="2"/>
    </row>
    <row r="46771" spans="76:76">
      <c r="BX46771" s="2"/>
    </row>
    <row r="46772" spans="76:76">
      <c r="BX46772" s="2"/>
    </row>
    <row r="46773" spans="76:76">
      <c r="BX46773" s="2"/>
    </row>
    <row r="46774" spans="76:76">
      <c r="BX46774" s="2"/>
    </row>
    <row r="46775" spans="76:76">
      <c r="BX46775" s="2"/>
    </row>
    <row r="46776" spans="76:76">
      <c r="BX46776" s="2"/>
    </row>
    <row r="46777" spans="76:76">
      <c r="BX46777" s="2"/>
    </row>
    <row r="46778" spans="76:76">
      <c r="BX46778" s="2"/>
    </row>
    <row r="46779" spans="76:76">
      <c r="BX46779" s="2"/>
    </row>
    <row r="46780" spans="76:76">
      <c r="BX46780" s="2"/>
    </row>
    <row r="46781" spans="76:76">
      <c r="BX46781" s="2"/>
    </row>
    <row r="46782" spans="76:76">
      <c r="BX46782" s="2"/>
    </row>
    <row r="46783" spans="76:76">
      <c r="BX46783" s="2"/>
    </row>
    <row r="46784" spans="76:76">
      <c r="BX46784" s="2"/>
    </row>
    <row r="46785" spans="76:76">
      <c r="BX46785" s="2"/>
    </row>
    <row r="46786" spans="76:76">
      <c r="BX46786" s="2"/>
    </row>
    <row r="46787" spans="76:76">
      <c r="BX46787" s="2"/>
    </row>
    <row r="46788" spans="76:76">
      <c r="BX46788" s="2"/>
    </row>
    <row r="46789" spans="76:76">
      <c r="BX46789" s="2"/>
    </row>
    <row r="46790" spans="76:76">
      <c r="BX46790" s="2"/>
    </row>
    <row r="46791" spans="76:76">
      <c r="BX46791" s="2"/>
    </row>
    <row r="46792" spans="76:76">
      <c r="BX46792" s="2"/>
    </row>
    <row r="46793" spans="76:76">
      <c r="BX46793" s="2"/>
    </row>
    <row r="46794" spans="76:76">
      <c r="BX46794" s="2"/>
    </row>
    <row r="46795" spans="76:76">
      <c r="BX46795" s="2"/>
    </row>
    <row r="46796" spans="76:76">
      <c r="BX46796" s="2"/>
    </row>
    <row r="46797" spans="76:76">
      <c r="BX46797" s="2"/>
    </row>
    <row r="46798" spans="76:76">
      <c r="BX46798" s="2"/>
    </row>
    <row r="46799" spans="76:76">
      <c r="BX46799" s="2"/>
    </row>
    <row r="46800" spans="76:76">
      <c r="BX46800" s="2"/>
    </row>
    <row r="46801" spans="76:76">
      <c r="BX46801" s="2"/>
    </row>
    <row r="46802" spans="76:76">
      <c r="BX46802" s="2"/>
    </row>
    <row r="46803" spans="76:76">
      <c r="BX46803" s="2"/>
    </row>
    <row r="46804" spans="76:76">
      <c r="BX46804" s="2"/>
    </row>
    <row r="46805" spans="76:76">
      <c r="BX46805" s="2"/>
    </row>
    <row r="46806" spans="76:76">
      <c r="BX46806" s="2"/>
    </row>
    <row r="46807" spans="76:76">
      <c r="BX46807" s="2"/>
    </row>
    <row r="46808" spans="76:76">
      <c r="BX46808" s="2"/>
    </row>
    <row r="46809" spans="76:76">
      <c r="BX46809" s="2"/>
    </row>
    <row r="46810" spans="76:76">
      <c r="BX46810" s="2"/>
    </row>
    <row r="46811" spans="76:76">
      <c r="BX46811" s="2"/>
    </row>
    <row r="46812" spans="76:76">
      <c r="BX46812" s="2"/>
    </row>
    <row r="46813" spans="76:76">
      <c r="BX46813" s="2"/>
    </row>
    <row r="46814" spans="76:76">
      <c r="BX46814" s="2"/>
    </row>
    <row r="46815" spans="76:76">
      <c r="BX46815" s="2"/>
    </row>
    <row r="46816" spans="76:76">
      <c r="BX46816" s="2"/>
    </row>
    <row r="46817" spans="76:76">
      <c r="BX46817" s="2"/>
    </row>
    <row r="46818" spans="76:76">
      <c r="BX46818" s="2"/>
    </row>
    <row r="46819" spans="76:76">
      <c r="BX46819" s="2"/>
    </row>
    <row r="46820" spans="76:76">
      <c r="BX46820" s="2"/>
    </row>
    <row r="46821" spans="76:76">
      <c r="BX46821" s="2"/>
    </row>
    <row r="46822" spans="76:76">
      <c r="BX46822" s="2"/>
    </row>
    <row r="46823" spans="76:76">
      <c r="BX46823" s="2"/>
    </row>
    <row r="46824" spans="76:76">
      <c r="BX46824" s="2"/>
    </row>
    <row r="46825" spans="76:76">
      <c r="BX46825" s="2"/>
    </row>
    <row r="46826" spans="76:76">
      <c r="BX46826" s="2"/>
    </row>
    <row r="46827" spans="76:76">
      <c r="BX46827" s="2"/>
    </row>
    <row r="46828" spans="76:76">
      <c r="BX46828" s="2"/>
    </row>
    <row r="46829" spans="76:76">
      <c r="BX46829" s="2"/>
    </row>
    <row r="46830" spans="76:76">
      <c r="BX46830" s="2"/>
    </row>
    <row r="46831" spans="76:76">
      <c r="BX46831" s="2"/>
    </row>
    <row r="46832" spans="76:76">
      <c r="BX46832" s="2"/>
    </row>
    <row r="46833" spans="76:76">
      <c r="BX46833" s="2"/>
    </row>
    <row r="46834" spans="76:76">
      <c r="BX46834" s="2"/>
    </row>
    <row r="46835" spans="76:76">
      <c r="BX46835" s="2"/>
    </row>
    <row r="46836" spans="76:76">
      <c r="BX46836" s="2"/>
    </row>
    <row r="46837" spans="76:76">
      <c r="BX46837" s="2"/>
    </row>
    <row r="46838" spans="76:76">
      <c r="BX46838" s="2"/>
    </row>
    <row r="46839" spans="76:76">
      <c r="BX46839" s="2"/>
    </row>
    <row r="46840" spans="76:76">
      <c r="BX46840" s="2"/>
    </row>
    <row r="46841" spans="76:76">
      <c r="BX46841" s="2"/>
    </row>
    <row r="46842" spans="76:76">
      <c r="BX46842" s="2"/>
    </row>
    <row r="46843" spans="76:76">
      <c r="BX46843" s="2"/>
    </row>
    <row r="46844" spans="76:76">
      <c r="BX46844" s="2"/>
    </row>
    <row r="46845" spans="76:76">
      <c r="BX46845" s="2"/>
    </row>
    <row r="46846" spans="76:76">
      <c r="BX46846" s="2"/>
    </row>
    <row r="46847" spans="76:76">
      <c r="BX46847" s="2"/>
    </row>
    <row r="46848" spans="76:76">
      <c r="BX46848" s="2"/>
    </row>
    <row r="46849" spans="76:76">
      <c r="BX46849" s="2"/>
    </row>
    <row r="46850" spans="76:76">
      <c r="BX46850" s="2"/>
    </row>
    <row r="46851" spans="76:76">
      <c r="BX46851" s="2"/>
    </row>
    <row r="46852" spans="76:76">
      <c r="BX46852" s="2"/>
    </row>
    <row r="46853" spans="76:76">
      <c r="BX46853" s="2"/>
    </row>
    <row r="46854" spans="76:76">
      <c r="BX46854" s="2"/>
    </row>
    <row r="46855" spans="76:76">
      <c r="BX46855" s="2"/>
    </row>
    <row r="46856" spans="76:76">
      <c r="BX46856" s="2"/>
    </row>
    <row r="46857" spans="76:76">
      <c r="BX46857" s="2"/>
    </row>
    <row r="46858" spans="76:76">
      <c r="BX46858" s="2"/>
    </row>
    <row r="46859" spans="76:76">
      <c r="BX46859" s="2"/>
    </row>
    <row r="46860" spans="76:76">
      <c r="BX46860" s="2"/>
    </row>
    <row r="46861" spans="76:76">
      <c r="BX46861" s="2"/>
    </row>
    <row r="46862" spans="76:76">
      <c r="BX46862" s="2"/>
    </row>
    <row r="46863" spans="76:76">
      <c r="BX46863" s="2"/>
    </row>
    <row r="46864" spans="76:76">
      <c r="BX46864" s="2"/>
    </row>
    <row r="46865" spans="76:76">
      <c r="BX46865" s="2"/>
    </row>
    <row r="46866" spans="76:76">
      <c r="BX46866" s="2"/>
    </row>
    <row r="46867" spans="76:76">
      <c r="BX46867" s="2"/>
    </row>
    <row r="46868" spans="76:76">
      <c r="BX46868" s="2"/>
    </row>
    <row r="46869" spans="76:76">
      <c r="BX46869" s="2"/>
    </row>
    <row r="46870" spans="76:76">
      <c r="BX46870" s="2"/>
    </row>
    <row r="46871" spans="76:76">
      <c r="BX46871" s="2"/>
    </row>
    <row r="46872" spans="76:76">
      <c r="BX46872" s="2"/>
    </row>
    <row r="46873" spans="76:76">
      <c r="BX46873" s="2"/>
    </row>
    <row r="46874" spans="76:76">
      <c r="BX46874" s="2"/>
    </row>
    <row r="46875" spans="76:76">
      <c r="BX46875" s="2"/>
    </row>
    <row r="46876" spans="76:76">
      <c r="BX46876" s="2"/>
    </row>
    <row r="46877" spans="76:76">
      <c r="BX46877" s="2"/>
    </row>
    <row r="46878" spans="76:76">
      <c r="BX46878" s="2"/>
    </row>
    <row r="46879" spans="76:76">
      <c r="BX46879" s="2"/>
    </row>
    <row r="46880" spans="76:76">
      <c r="BX46880" s="2"/>
    </row>
    <row r="46881" spans="76:76">
      <c r="BX46881" s="2"/>
    </row>
    <row r="46882" spans="76:76">
      <c r="BX46882" s="2"/>
    </row>
    <row r="46883" spans="76:76">
      <c r="BX46883" s="2"/>
    </row>
    <row r="46884" spans="76:76">
      <c r="BX46884" s="2"/>
    </row>
    <row r="46885" spans="76:76">
      <c r="BX46885" s="2"/>
    </row>
    <row r="46886" spans="76:76">
      <c r="BX46886" s="2"/>
    </row>
    <row r="46887" spans="76:76">
      <c r="BX46887" s="2"/>
    </row>
    <row r="46888" spans="76:76">
      <c r="BX46888" s="2"/>
    </row>
    <row r="46889" spans="76:76">
      <c r="BX46889" s="2"/>
    </row>
    <row r="46890" spans="76:76">
      <c r="BX46890" s="2"/>
    </row>
    <row r="46891" spans="76:76">
      <c r="BX46891" s="2"/>
    </row>
    <row r="46892" spans="76:76">
      <c r="BX46892" s="2"/>
    </row>
    <row r="46893" spans="76:76">
      <c r="BX46893" s="2"/>
    </row>
    <row r="46894" spans="76:76">
      <c r="BX46894" s="2"/>
    </row>
    <row r="46895" spans="76:76">
      <c r="BX46895" s="2"/>
    </row>
    <row r="46896" spans="76:76">
      <c r="BX46896" s="2"/>
    </row>
    <row r="46897" spans="76:76">
      <c r="BX46897" s="2"/>
    </row>
    <row r="46898" spans="76:76">
      <c r="BX46898" s="2"/>
    </row>
    <row r="46899" spans="76:76">
      <c r="BX46899" s="2"/>
    </row>
    <row r="46900" spans="76:76">
      <c r="BX46900" s="2"/>
    </row>
    <row r="46901" spans="76:76">
      <c r="BX46901" s="2"/>
    </row>
    <row r="46902" spans="76:76">
      <c r="BX46902" s="2"/>
    </row>
    <row r="46903" spans="76:76">
      <c r="BX46903" s="2"/>
    </row>
    <row r="46904" spans="76:76">
      <c r="BX46904" s="2"/>
    </row>
    <row r="46905" spans="76:76">
      <c r="BX46905" s="2"/>
    </row>
    <row r="46906" spans="76:76">
      <c r="BX46906" s="2"/>
    </row>
    <row r="46907" spans="76:76">
      <c r="BX46907" s="2"/>
    </row>
    <row r="46908" spans="76:76">
      <c r="BX46908" s="2"/>
    </row>
    <row r="46909" spans="76:76">
      <c r="BX46909" s="2"/>
    </row>
    <row r="46910" spans="76:76">
      <c r="BX46910" s="2"/>
    </row>
    <row r="46911" spans="76:76">
      <c r="BX46911" s="2"/>
    </row>
    <row r="46912" spans="76:76">
      <c r="BX46912" s="2"/>
    </row>
    <row r="46913" spans="76:76">
      <c r="BX46913" s="2"/>
    </row>
    <row r="46914" spans="76:76">
      <c r="BX46914" s="2"/>
    </row>
    <row r="46915" spans="76:76">
      <c r="BX46915" s="2"/>
    </row>
    <row r="46916" spans="76:76">
      <c r="BX46916" s="2"/>
    </row>
    <row r="46917" spans="76:76">
      <c r="BX46917" s="2"/>
    </row>
    <row r="46918" spans="76:76">
      <c r="BX46918" s="2"/>
    </row>
    <row r="46919" spans="76:76">
      <c r="BX46919" s="2"/>
    </row>
    <row r="46920" spans="76:76">
      <c r="BX46920" s="2"/>
    </row>
    <row r="46921" spans="76:76">
      <c r="BX46921" s="2"/>
    </row>
    <row r="46922" spans="76:76">
      <c r="BX46922" s="2"/>
    </row>
    <row r="46923" spans="76:76">
      <c r="BX46923" s="2"/>
    </row>
    <row r="46924" spans="76:76">
      <c r="BX46924" s="2"/>
    </row>
    <row r="46925" spans="76:76">
      <c r="BX46925" s="2"/>
    </row>
    <row r="46926" spans="76:76">
      <c r="BX46926" s="2"/>
    </row>
    <row r="46927" spans="76:76">
      <c r="BX46927" s="2"/>
    </row>
    <row r="46928" spans="76:76">
      <c r="BX46928" s="2"/>
    </row>
    <row r="46929" spans="76:76">
      <c r="BX46929" s="2"/>
    </row>
    <row r="46930" spans="76:76">
      <c r="BX46930" s="2"/>
    </row>
    <row r="46931" spans="76:76">
      <c r="BX46931" s="2"/>
    </row>
    <row r="46932" spans="76:76">
      <c r="BX46932" s="2"/>
    </row>
    <row r="46933" spans="76:76">
      <c r="BX46933" s="2"/>
    </row>
    <row r="46934" spans="76:76">
      <c r="BX46934" s="2"/>
    </row>
    <row r="46935" spans="76:76">
      <c r="BX46935" s="2"/>
    </row>
    <row r="46936" spans="76:76">
      <c r="BX46936" s="2"/>
    </row>
    <row r="46937" spans="76:76">
      <c r="BX46937" s="2"/>
    </row>
    <row r="46938" spans="76:76">
      <c r="BX46938" s="2"/>
    </row>
    <row r="46939" spans="76:76">
      <c r="BX46939" s="2"/>
    </row>
    <row r="46940" spans="76:76">
      <c r="BX46940" s="2"/>
    </row>
    <row r="46941" spans="76:76">
      <c r="BX46941" s="2"/>
    </row>
    <row r="46942" spans="76:76">
      <c r="BX46942" s="2"/>
    </row>
    <row r="46943" spans="76:76">
      <c r="BX46943" s="2"/>
    </row>
    <row r="46944" spans="76:76">
      <c r="BX46944" s="2"/>
    </row>
    <row r="46945" spans="76:76">
      <c r="BX46945" s="2"/>
    </row>
    <row r="46946" spans="76:76">
      <c r="BX46946" s="2"/>
    </row>
    <row r="46947" spans="76:76">
      <c r="BX46947" s="2"/>
    </row>
    <row r="46948" spans="76:76">
      <c r="BX46948" s="2"/>
    </row>
    <row r="46949" spans="76:76">
      <c r="BX46949" s="2"/>
    </row>
    <row r="46950" spans="76:76">
      <c r="BX46950" s="2"/>
    </row>
    <row r="46951" spans="76:76">
      <c r="BX46951" s="2"/>
    </row>
    <row r="46952" spans="76:76">
      <c r="BX46952" s="2"/>
    </row>
    <row r="46953" spans="76:76">
      <c r="BX46953" s="2"/>
    </row>
    <row r="46954" spans="76:76">
      <c r="BX46954" s="2"/>
    </row>
    <row r="46955" spans="76:76">
      <c r="BX46955" s="2"/>
    </row>
    <row r="46956" spans="76:76">
      <c r="BX46956" s="2"/>
    </row>
    <row r="46957" spans="76:76">
      <c r="BX46957" s="2"/>
    </row>
    <row r="46958" spans="76:76">
      <c r="BX46958" s="2"/>
    </row>
    <row r="46959" spans="76:76">
      <c r="BX46959" s="2"/>
    </row>
    <row r="46960" spans="76:76">
      <c r="BX46960" s="2"/>
    </row>
    <row r="46961" spans="76:76">
      <c r="BX46961" s="2"/>
    </row>
    <row r="46962" spans="76:76">
      <c r="BX46962" s="2"/>
    </row>
    <row r="46963" spans="76:76">
      <c r="BX46963" s="2"/>
    </row>
    <row r="46964" spans="76:76">
      <c r="BX46964" s="2"/>
    </row>
    <row r="46965" spans="76:76">
      <c r="BX46965" s="2"/>
    </row>
    <row r="46966" spans="76:76">
      <c r="BX46966" s="2"/>
    </row>
    <row r="46967" spans="76:76">
      <c r="BX46967" s="2"/>
    </row>
    <row r="46968" spans="76:76">
      <c r="BX46968" s="2"/>
    </row>
    <row r="46969" spans="76:76">
      <c r="BX46969" s="2"/>
    </row>
    <row r="46970" spans="76:76">
      <c r="BX46970" s="2"/>
    </row>
    <row r="46971" spans="76:76">
      <c r="BX46971" s="2"/>
    </row>
    <row r="46972" spans="76:76">
      <c r="BX46972" s="2"/>
    </row>
    <row r="46973" spans="76:76">
      <c r="BX46973" s="2"/>
    </row>
    <row r="46974" spans="76:76">
      <c r="BX46974" s="2"/>
    </row>
    <row r="46975" spans="76:76">
      <c r="BX46975" s="2"/>
    </row>
    <row r="46976" spans="76:76">
      <c r="BX46976" s="2"/>
    </row>
    <row r="46977" spans="76:76">
      <c r="BX46977" s="2"/>
    </row>
    <row r="46978" spans="76:76">
      <c r="BX46978" s="2"/>
    </row>
    <row r="46979" spans="76:76">
      <c r="BX46979" s="2"/>
    </row>
    <row r="46980" spans="76:76">
      <c r="BX46980" s="2"/>
    </row>
    <row r="46981" spans="76:76">
      <c r="BX46981" s="2"/>
    </row>
    <row r="46982" spans="76:76">
      <c r="BX46982" s="2"/>
    </row>
    <row r="46983" spans="76:76">
      <c r="BX46983" s="2"/>
    </row>
    <row r="46984" spans="76:76">
      <c r="BX46984" s="2"/>
    </row>
    <row r="46985" spans="76:76">
      <c r="BX46985" s="2"/>
    </row>
    <row r="46986" spans="76:76">
      <c r="BX46986" s="2"/>
    </row>
    <row r="46987" spans="76:76">
      <c r="BX46987" s="2"/>
    </row>
    <row r="46988" spans="76:76">
      <c r="BX46988" s="2"/>
    </row>
    <row r="46989" spans="76:76">
      <c r="BX46989" s="2"/>
    </row>
    <row r="46990" spans="76:76">
      <c r="BX46990" s="2"/>
    </row>
    <row r="46991" spans="76:76">
      <c r="BX46991" s="2"/>
    </row>
    <row r="46992" spans="76:76">
      <c r="BX46992" s="2"/>
    </row>
    <row r="46993" spans="76:76">
      <c r="BX46993" s="2"/>
    </row>
    <row r="46994" spans="76:76">
      <c r="BX46994" s="2"/>
    </row>
    <row r="46995" spans="76:76">
      <c r="BX46995" s="2"/>
    </row>
    <row r="46996" spans="76:76">
      <c r="BX46996" s="2"/>
    </row>
    <row r="46997" spans="76:76">
      <c r="BX46997" s="2"/>
    </row>
    <row r="46998" spans="76:76">
      <c r="BX46998" s="2"/>
    </row>
    <row r="46999" spans="76:76">
      <c r="BX46999" s="2"/>
    </row>
    <row r="47000" spans="76:76">
      <c r="BX47000" s="2"/>
    </row>
    <row r="47001" spans="76:76">
      <c r="BX47001" s="2"/>
    </row>
    <row r="47002" spans="76:76">
      <c r="BX47002" s="2"/>
    </row>
    <row r="47003" spans="76:76">
      <c r="BX47003" s="2"/>
    </row>
    <row r="47004" spans="76:76">
      <c r="BX47004" s="2"/>
    </row>
    <row r="47005" spans="76:76">
      <c r="BX47005" s="2"/>
    </row>
    <row r="47006" spans="76:76">
      <c r="BX47006" s="2"/>
    </row>
    <row r="47007" spans="76:76">
      <c r="BX47007" s="2"/>
    </row>
    <row r="47008" spans="76:76">
      <c r="BX47008" s="2"/>
    </row>
    <row r="47009" spans="76:76">
      <c r="BX47009" s="2"/>
    </row>
    <row r="47010" spans="76:76">
      <c r="BX47010" s="2"/>
    </row>
    <row r="47011" spans="76:76">
      <c r="BX47011" s="2"/>
    </row>
    <row r="47012" spans="76:76">
      <c r="BX47012" s="2"/>
    </row>
    <row r="47013" spans="76:76">
      <c r="BX47013" s="2"/>
    </row>
    <row r="47014" spans="76:76">
      <c r="BX47014" s="2"/>
    </row>
    <row r="47015" spans="76:76">
      <c r="BX47015" s="2"/>
    </row>
    <row r="47016" spans="76:76">
      <c r="BX47016" s="2"/>
    </row>
    <row r="47017" spans="76:76">
      <c r="BX47017" s="2"/>
    </row>
    <row r="47018" spans="76:76">
      <c r="BX47018" s="2"/>
    </row>
    <row r="47019" spans="76:76">
      <c r="BX47019" s="2"/>
    </row>
    <row r="47020" spans="76:76">
      <c r="BX47020" s="2"/>
    </row>
    <row r="47021" spans="76:76">
      <c r="BX47021" s="2"/>
    </row>
    <row r="47022" spans="76:76">
      <c r="BX47022" s="2"/>
    </row>
    <row r="47023" spans="76:76">
      <c r="BX47023" s="2"/>
    </row>
    <row r="47024" spans="76:76">
      <c r="BX47024" s="2"/>
    </row>
    <row r="47025" spans="76:76">
      <c r="BX47025" s="2"/>
    </row>
    <row r="47026" spans="76:76">
      <c r="BX47026" s="2"/>
    </row>
    <row r="47027" spans="76:76">
      <c r="BX47027" s="2"/>
    </row>
    <row r="47028" spans="76:76">
      <c r="BX47028" s="2"/>
    </row>
    <row r="47029" spans="76:76">
      <c r="BX47029" s="2"/>
    </row>
    <row r="47030" spans="76:76">
      <c r="BX47030" s="2"/>
    </row>
    <row r="47031" spans="76:76">
      <c r="BX47031" s="2"/>
    </row>
    <row r="47032" spans="76:76">
      <c r="BX47032" s="2"/>
    </row>
    <row r="47033" spans="76:76">
      <c r="BX47033" s="2"/>
    </row>
    <row r="47034" spans="76:76">
      <c r="BX47034" s="2"/>
    </row>
    <row r="47035" spans="76:76">
      <c r="BX47035" s="2"/>
    </row>
    <row r="47036" spans="76:76">
      <c r="BX47036" s="2"/>
    </row>
    <row r="47037" spans="76:76">
      <c r="BX47037" s="2"/>
    </row>
    <row r="47038" spans="76:76">
      <c r="BX47038" s="2"/>
    </row>
    <row r="47039" spans="76:76">
      <c r="BX47039" s="2"/>
    </row>
    <row r="47040" spans="76:76">
      <c r="BX47040" s="2"/>
    </row>
    <row r="47041" spans="76:76">
      <c r="BX47041" s="2"/>
    </row>
    <row r="47042" spans="76:76">
      <c r="BX47042" s="2"/>
    </row>
    <row r="47043" spans="76:76">
      <c r="BX47043" s="2"/>
    </row>
    <row r="47044" spans="76:76">
      <c r="BX47044" s="2"/>
    </row>
    <row r="47045" spans="76:76">
      <c r="BX47045" s="2"/>
    </row>
    <row r="47046" spans="76:76">
      <c r="BX47046" s="2"/>
    </row>
    <row r="47047" spans="76:76">
      <c r="BX47047" s="2"/>
    </row>
    <row r="47048" spans="76:76">
      <c r="BX47048" s="2"/>
    </row>
    <row r="47049" spans="76:76">
      <c r="BX47049" s="2"/>
    </row>
    <row r="47050" spans="76:76">
      <c r="BX47050" s="2"/>
    </row>
    <row r="47051" spans="76:76">
      <c r="BX47051" s="2"/>
    </row>
    <row r="47052" spans="76:76">
      <c r="BX47052" s="2"/>
    </row>
    <row r="47053" spans="76:76">
      <c r="BX47053" s="2"/>
    </row>
    <row r="47054" spans="76:76">
      <c r="BX47054" s="2"/>
    </row>
    <row r="47055" spans="76:76">
      <c r="BX47055" s="2"/>
    </row>
    <row r="47056" spans="76:76">
      <c r="BX47056" s="2"/>
    </row>
    <row r="47057" spans="76:76">
      <c r="BX47057" s="2"/>
    </row>
    <row r="47058" spans="76:76">
      <c r="BX47058" s="2"/>
    </row>
    <row r="47059" spans="76:76">
      <c r="BX47059" s="2"/>
    </row>
    <row r="47060" spans="76:76">
      <c r="BX47060" s="2"/>
    </row>
    <row r="47061" spans="76:76">
      <c r="BX47061" s="2"/>
    </row>
    <row r="47062" spans="76:76">
      <c r="BX47062" s="2"/>
    </row>
    <row r="47063" spans="76:76">
      <c r="BX47063" s="2"/>
    </row>
    <row r="47064" spans="76:76">
      <c r="BX47064" s="2"/>
    </row>
    <row r="47065" spans="76:76">
      <c r="BX47065" s="2"/>
    </row>
    <row r="47066" spans="76:76">
      <c r="BX47066" s="2"/>
    </row>
    <row r="47067" spans="76:76">
      <c r="BX47067" s="2"/>
    </row>
    <row r="47068" spans="76:76">
      <c r="BX47068" s="2"/>
    </row>
    <row r="47069" spans="76:76">
      <c r="BX47069" s="2"/>
    </row>
    <row r="47070" spans="76:76">
      <c r="BX47070" s="2"/>
    </row>
    <row r="47071" spans="76:76">
      <c r="BX47071" s="2"/>
    </row>
    <row r="47072" spans="76:76">
      <c r="BX47072" s="2"/>
    </row>
    <row r="47073" spans="76:76">
      <c r="BX47073" s="2"/>
    </row>
    <row r="47074" spans="76:76">
      <c r="BX47074" s="2"/>
    </row>
    <row r="47075" spans="76:76">
      <c r="BX47075" s="2"/>
    </row>
    <row r="47076" spans="76:76">
      <c r="BX47076" s="2"/>
    </row>
    <row r="47077" spans="76:76">
      <c r="BX47077" s="2"/>
    </row>
    <row r="47078" spans="76:76">
      <c r="BX47078" s="2"/>
    </row>
    <row r="47079" spans="76:76">
      <c r="BX47079" s="2"/>
    </row>
    <row r="47080" spans="76:76">
      <c r="BX47080" s="2"/>
    </row>
    <row r="47081" spans="76:76">
      <c r="BX47081" s="2"/>
    </row>
    <row r="47082" spans="76:76">
      <c r="BX47082" s="2"/>
    </row>
    <row r="47083" spans="76:76">
      <c r="BX47083" s="2"/>
    </row>
    <row r="47084" spans="76:76">
      <c r="BX47084" s="2"/>
    </row>
    <row r="47085" spans="76:76">
      <c r="BX47085" s="2"/>
    </row>
    <row r="47086" spans="76:76">
      <c r="BX47086" s="2"/>
    </row>
    <row r="47087" spans="76:76">
      <c r="BX47087" s="2"/>
    </row>
    <row r="47088" spans="76:76">
      <c r="BX47088" s="2"/>
    </row>
    <row r="47089" spans="76:76">
      <c r="BX47089" s="2"/>
    </row>
    <row r="47090" spans="76:76">
      <c r="BX47090" s="2"/>
    </row>
    <row r="47091" spans="76:76">
      <c r="BX47091" s="2"/>
    </row>
    <row r="47092" spans="76:76">
      <c r="BX47092" s="2"/>
    </row>
    <row r="47093" spans="76:76">
      <c r="BX47093" s="2"/>
    </row>
    <row r="47094" spans="76:76">
      <c r="BX47094" s="2"/>
    </row>
    <row r="47095" spans="76:76">
      <c r="BX47095" s="2"/>
    </row>
    <row r="47096" spans="76:76">
      <c r="BX47096" s="2"/>
    </row>
    <row r="47097" spans="76:76">
      <c r="BX47097" s="2"/>
    </row>
    <row r="47098" spans="76:76">
      <c r="BX47098" s="2"/>
    </row>
    <row r="47099" spans="76:76">
      <c r="BX47099" s="2"/>
    </row>
    <row r="47100" spans="76:76">
      <c r="BX47100" s="2"/>
    </row>
    <row r="47101" spans="76:76">
      <c r="BX47101" s="2"/>
    </row>
    <row r="47102" spans="76:76">
      <c r="BX47102" s="2"/>
    </row>
    <row r="47103" spans="76:76">
      <c r="BX47103" s="2"/>
    </row>
    <row r="47104" spans="76:76">
      <c r="BX47104" s="2"/>
    </row>
    <row r="47105" spans="76:76">
      <c r="BX47105" s="2"/>
    </row>
    <row r="47106" spans="76:76">
      <c r="BX47106" s="2"/>
    </row>
    <row r="47107" spans="76:76">
      <c r="BX47107" s="2"/>
    </row>
    <row r="47108" spans="76:76">
      <c r="BX47108" s="2"/>
    </row>
    <row r="47109" spans="76:76">
      <c r="BX47109" s="2"/>
    </row>
    <row r="47110" spans="76:76">
      <c r="BX47110" s="2"/>
    </row>
    <row r="47111" spans="76:76">
      <c r="BX47111" s="2"/>
    </row>
    <row r="47112" spans="76:76">
      <c r="BX47112" s="2"/>
    </row>
    <row r="47113" spans="76:76">
      <c r="BX47113" s="2"/>
    </row>
    <row r="47114" spans="76:76">
      <c r="BX47114" s="2"/>
    </row>
    <row r="47115" spans="76:76">
      <c r="BX47115" s="2"/>
    </row>
    <row r="47116" spans="76:76">
      <c r="BX47116" s="2"/>
    </row>
    <row r="47117" spans="76:76">
      <c r="BX47117" s="2"/>
    </row>
    <row r="47118" spans="76:76">
      <c r="BX47118" s="2"/>
    </row>
    <row r="47119" spans="76:76">
      <c r="BX47119" s="2"/>
    </row>
    <row r="47120" spans="76:76">
      <c r="BX47120" s="2"/>
    </row>
    <row r="47121" spans="76:76">
      <c r="BX47121" s="2"/>
    </row>
    <row r="47122" spans="76:76">
      <c r="BX47122" s="2"/>
    </row>
    <row r="47123" spans="76:76">
      <c r="BX47123" s="2"/>
    </row>
    <row r="47124" spans="76:76">
      <c r="BX47124" s="2"/>
    </row>
    <row r="47125" spans="76:76">
      <c r="BX47125" s="2"/>
    </row>
    <row r="47126" spans="76:76">
      <c r="BX47126" s="2"/>
    </row>
    <row r="47127" spans="76:76">
      <c r="BX47127" s="2"/>
    </row>
    <row r="47128" spans="76:76">
      <c r="BX47128" s="2"/>
    </row>
    <row r="47129" spans="76:76">
      <c r="BX47129" s="2"/>
    </row>
    <row r="47130" spans="76:76">
      <c r="BX47130" s="2"/>
    </row>
    <row r="47131" spans="76:76">
      <c r="BX47131" s="2"/>
    </row>
    <row r="47132" spans="76:76">
      <c r="BX47132" s="2"/>
    </row>
    <row r="47133" spans="76:76">
      <c r="BX47133" s="2"/>
    </row>
    <row r="47134" spans="76:76">
      <c r="BX47134" s="2"/>
    </row>
    <row r="47135" spans="76:76">
      <c r="BX47135" s="2"/>
    </row>
    <row r="47136" spans="76:76">
      <c r="BX47136" s="2"/>
    </row>
    <row r="47137" spans="76:76">
      <c r="BX47137" s="2"/>
    </row>
    <row r="47138" spans="76:76">
      <c r="BX47138" s="2"/>
    </row>
    <row r="47139" spans="76:76">
      <c r="BX47139" s="2"/>
    </row>
    <row r="47140" spans="76:76">
      <c r="BX47140" s="2"/>
    </row>
    <row r="47141" spans="76:76">
      <c r="BX47141" s="2"/>
    </row>
    <row r="47142" spans="76:76">
      <c r="BX47142" s="2"/>
    </row>
    <row r="47143" spans="76:76">
      <c r="BX47143" s="2"/>
    </row>
    <row r="47144" spans="76:76">
      <c r="BX47144" s="2"/>
    </row>
    <row r="47145" spans="76:76">
      <c r="BX47145" s="2"/>
    </row>
    <row r="47146" spans="76:76">
      <c r="BX47146" s="2"/>
    </row>
    <row r="47147" spans="76:76">
      <c r="BX47147" s="2"/>
    </row>
    <row r="47148" spans="76:76">
      <c r="BX47148" s="2"/>
    </row>
    <row r="47149" spans="76:76">
      <c r="BX47149" s="2"/>
    </row>
    <row r="47150" spans="76:76">
      <c r="BX47150" s="2"/>
    </row>
    <row r="47151" spans="76:76">
      <c r="BX47151" s="2"/>
    </row>
    <row r="47152" spans="76:76">
      <c r="BX47152" s="2"/>
    </row>
    <row r="47153" spans="76:76">
      <c r="BX47153" s="2"/>
    </row>
    <row r="47154" spans="76:76">
      <c r="BX47154" s="2"/>
    </row>
    <row r="47155" spans="76:76">
      <c r="BX47155" s="2"/>
    </row>
    <row r="47156" spans="76:76">
      <c r="BX47156" s="2"/>
    </row>
    <row r="47157" spans="76:76">
      <c r="BX47157" s="2"/>
    </row>
    <row r="47158" spans="76:76">
      <c r="BX47158" s="2"/>
    </row>
    <row r="47159" spans="76:76">
      <c r="BX47159" s="2"/>
    </row>
    <row r="47160" spans="76:76">
      <c r="BX47160" s="2"/>
    </row>
    <row r="47161" spans="76:76">
      <c r="BX47161" s="2"/>
    </row>
    <row r="47162" spans="76:76">
      <c r="BX47162" s="2"/>
    </row>
    <row r="47163" spans="76:76">
      <c r="BX47163" s="2"/>
    </row>
    <row r="47164" spans="76:76">
      <c r="BX47164" s="2"/>
    </row>
    <row r="47165" spans="76:76">
      <c r="BX47165" s="2"/>
    </row>
    <row r="47166" spans="76:76">
      <c r="BX47166" s="2"/>
    </row>
    <row r="47167" spans="76:76">
      <c r="BX47167" s="2"/>
    </row>
    <row r="47168" spans="76:76">
      <c r="BX47168" s="2"/>
    </row>
    <row r="47169" spans="76:76">
      <c r="BX47169" s="2"/>
    </row>
    <row r="47170" spans="76:76">
      <c r="BX47170" s="2"/>
    </row>
    <row r="47171" spans="76:76">
      <c r="BX47171" s="2"/>
    </row>
    <row r="47172" spans="76:76">
      <c r="BX47172" s="2"/>
    </row>
    <row r="47173" spans="76:76">
      <c r="BX47173" s="2"/>
    </row>
    <row r="47174" spans="76:76">
      <c r="BX47174" s="2"/>
    </row>
    <row r="47175" spans="76:76">
      <c r="BX47175" s="2"/>
    </row>
    <row r="47176" spans="76:76">
      <c r="BX47176" s="2"/>
    </row>
    <row r="47177" spans="76:76">
      <c r="BX47177" s="2"/>
    </row>
    <row r="47178" spans="76:76">
      <c r="BX47178" s="2"/>
    </row>
    <row r="47179" spans="76:76">
      <c r="BX47179" s="2"/>
    </row>
    <row r="47180" spans="76:76">
      <c r="BX47180" s="2"/>
    </row>
    <row r="47181" spans="76:76">
      <c r="BX47181" s="2"/>
    </row>
    <row r="47182" spans="76:76">
      <c r="BX47182" s="2"/>
    </row>
    <row r="47183" spans="76:76">
      <c r="BX47183" s="2"/>
    </row>
    <row r="47184" spans="76:76">
      <c r="BX47184" s="2"/>
    </row>
    <row r="47185" spans="76:76">
      <c r="BX47185" s="2"/>
    </row>
    <row r="47186" spans="76:76">
      <c r="BX47186" s="2"/>
    </row>
    <row r="47187" spans="76:76">
      <c r="BX47187" s="2"/>
    </row>
    <row r="47188" spans="76:76">
      <c r="BX47188" s="2"/>
    </row>
    <row r="47189" spans="76:76">
      <c r="BX47189" s="2"/>
    </row>
    <row r="47190" spans="76:76">
      <c r="BX47190" s="2"/>
    </row>
    <row r="47191" spans="76:76">
      <c r="BX47191" s="2"/>
    </row>
    <row r="47192" spans="76:76">
      <c r="BX47192" s="2"/>
    </row>
    <row r="47193" spans="76:76">
      <c r="BX47193" s="2"/>
    </row>
    <row r="47194" spans="76:76">
      <c r="BX47194" s="2"/>
    </row>
    <row r="47195" spans="76:76">
      <c r="BX47195" s="2"/>
    </row>
    <row r="47196" spans="76:76">
      <c r="BX47196" s="2"/>
    </row>
    <row r="47197" spans="76:76">
      <c r="BX47197" s="2"/>
    </row>
    <row r="47198" spans="76:76">
      <c r="BX47198" s="2"/>
    </row>
    <row r="47199" spans="76:76">
      <c r="BX47199" s="2"/>
    </row>
    <row r="47200" spans="76:76">
      <c r="BX47200" s="2"/>
    </row>
    <row r="47201" spans="76:76">
      <c r="BX47201" s="2"/>
    </row>
    <row r="47202" spans="76:76">
      <c r="BX47202" s="2"/>
    </row>
    <row r="47203" spans="76:76">
      <c r="BX47203" s="2"/>
    </row>
    <row r="47204" spans="76:76">
      <c r="BX47204" s="2"/>
    </row>
    <row r="47205" spans="76:76">
      <c r="BX47205" s="2"/>
    </row>
    <row r="47206" spans="76:76">
      <c r="BX47206" s="2"/>
    </row>
    <row r="47207" spans="76:76">
      <c r="BX47207" s="2"/>
    </row>
    <row r="47208" spans="76:76">
      <c r="BX47208" s="2"/>
    </row>
    <row r="47209" spans="76:76">
      <c r="BX47209" s="2"/>
    </row>
    <row r="47210" spans="76:76">
      <c r="BX47210" s="2"/>
    </row>
    <row r="47211" spans="76:76">
      <c r="BX47211" s="2"/>
    </row>
    <row r="47212" spans="76:76">
      <c r="BX47212" s="2"/>
    </row>
    <row r="47213" spans="76:76">
      <c r="BX47213" s="2"/>
    </row>
    <row r="47214" spans="76:76">
      <c r="BX47214" s="2"/>
    </row>
    <row r="47215" spans="76:76">
      <c r="BX47215" s="2"/>
    </row>
    <row r="47216" spans="76:76">
      <c r="BX47216" s="2"/>
    </row>
    <row r="47217" spans="76:76">
      <c r="BX47217" s="2"/>
    </row>
    <row r="47218" spans="76:76">
      <c r="BX47218" s="2"/>
    </row>
    <row r="47219" spans="76:76">
      <c r="BX47219" s="2"/>
    </row>
    <row r="47220" spans="76:76">
      <c r="BX47220" s="2"/>
    </row>
    <row r="47221" spans="76:76">
      <c r="BX47221" s="2"/>
    </row>
    <row r="47222" spans="76:76">
      <c r="BX47222" s="2"/>
    </row>
    <row r="47223" spans="76:76">
      <c r="BX47223" s="2"/>
    </row>
    <row r="47224" spans="76:76">
      <c r="BX47224" s="2"/>
    </row>
    <row r="47225" spans="76:76">
      <c r="BX47225" s="2"/>
    </row>
    <row r="47226" spans="76:76">
      <c r="BX47226" s="2"/>
    </row>
    <row r="47227" spans="76:76">
      <c r="BX47227" s="2"/>
    </row>
    <row r="47228" spans="76:76">
      <c r="BX47228" s="2"/>
    </row>
    <row r="47229" spans="76:76">
      <c r="BX47229" s="2"/>
    </row>
    <row r="47230" spans="76:76">
      <c r="BX47230" s="2"/>
    </row>
    <row r="47231" spans="76:76">
      <c r="BX47231" s="2"/>
    </row>
    <row r="47232" spans="76:76">
      <c r="BX47232" s="2"/>
    </row>
    <row r="47233" spans="76:76">
      <c r="BX47233" s="2"/>
    </row>
    <row r="47234" spans="76:76">
      <c r="BX47234" s="2"/>
    </row>
    <row r="47235" spans="76:76">
      <c r="BX47235" s="2"/>
    </row>
    <row r="47236" spans="76:76">
      <c r="BX47236" s="2"/>
    </row>
    <row r="47237" spans="76:76">
      <c r="BX47237" s="2"/>
    </row>
    <row r="47238" spans="76:76">
      <c r="BX47238" s="2"/>
    </row>
    <row r="47239" spans="76:76">
      <c r="BX47239" s="2"/>
    </row>
    <row r="47240" spans="76:76">
      <c r="BX47240" s="2"/>
    </row>
    <row r="47241" spans="76:76">
      <c r="BX47241" s="2"/>
    </row>
    <row r="47242" spans="76:76">
      <c r="BX47242" s="2"/>
    </row>
    <row r="47243" spans="76:76">
      <c r="BX47243" s="2"/>
    </row>
    <row r="47244" spans="76:76">
      <c r="BX47244" s="2"/>
    </row>
    <row r="47245" spans="76:76">
      <c r="BX47245" s="2"/>
    </row>
    <row r="47246" spans="76:76">
      <c r="BX47246" s="2"/>
    </row>
    <row r="47247" spans="76:76">
      <c r="BX47247" s="2"/>
    </row>
    <row r="47248" spans="76:76">
      <c r="BX47248" s="2"/>
    </row>
    <row r="47249" spans="76:76">
      <c r="BX47249" s="2"/>
    </row>
    <row r="47250" spans="76:76">
      <c r="BX47250" s="2"/>
    </row>
    <row r="47251" spans="76:76">
      <c r="BX47251" s="2"/>
    </row>
    <row r="47252" spans="76:76">
      <c r="BX47252" s="2"/>
    </row>
    <row r="47253" spans="76:76">
      <c r="BX47253" s="2"/>
    </row>
    <row r="47254" spans="76:76">
      <c r="BX47254" s="2"/>
    </row>
    <row r="47255" spans="76:76">
      <c r="BX47255" s="2"/>
    </row>
    <row r="47256" spans="76:76">
      <c r="BX47256" s="2"/>
    </row>
    <row r="47257" spans="76:76">
      <c r="BX47257" s="2"/>
    </row>
    <row r="47258" spans="76:76">
      <c r="BX47258" s="2"/>
    </row>
    <row r="47259" spans="76:76">
      <c r="BX47259" s="2"/>
    </row>
    <row r="47260" spans="76:76">
      <c r="BX47260" s="2"/>
    </row>
    <row r="47261" spans="76:76">
      <c r="BX47261" s="2"/>
    </row>
    <row r="47262" spans="76:76">
      <c r="BX47262" s="2"/>
    </row>
    <row r="47263" spans="76:76">
      <c r="BX47263" s="2"/>
    </row>
    <row r="47264" spans="76:76">
      <c r="BX47264" s="2"/>
    </row>
    <row r="47265" spans="76:76">
      <c r="BX47265" s="2"/>
    </row>
    <row r="47266" spans="76:76">
      <c r="BX47266" s="2"/>
    </row>
    <row r="47267" spans="76:76">
      <c r="BX47267" s="2"/>
    </row>
    <row r="47268" spans="76:76">
      <c r="BX47268" s="2"/>
    </row>
    <row r="47269" spans="76:76">
      <c r="BX47269" s="2"/>
    </row>
    <row r="47270" spans="76:76">
      <c r="BX47270" s="2"/>
    </row>
    <row r="47271" spans="76:76">
      <c r="BX47271" s="2"/>
    </row>
    <row r="47272" spans="76:76">
      <c r="BX47272" s="2"/>
    </row>
    <row r="47273" spans="76:76">
      <c r="BX47273" s="2"/>
    </row>
    <row r="47274" spans="76:76">
      <c r="BX47274" s="2"/>
    </row>
    <row r="47275" spans="76:76">
      <c r="BX47275" s="2"/>
    </row>
    <row r="47276" spans="76:76">
      <c r="BX47276" s="2"/>
    </row>
    <row r="47277" spans="76:76">
      <c r="BX47277" s="2"/>
    </row>
    <row r="47278" spans="76:76">
      <c r="BX47278" s="2"/>
    </row>
    <row r="47279" spans="76:76">
      <c r="BX47279" s="2"/>
    </row>
    <row r="47280" spans="76:76">
      <c r="BX47280" s="2"/>
    </row>
    <row r="47281" spans="76:76">
      <c r="BX47281" s="2"/>
    </row>
    <row r="47282" spans="76:76">
      <c r="BX47282" s="2"/>
    </row>
    <row r="47283" spans="76:76">
      <c r="BX47283" s="2"/>
    </row>
    <row r="47284" spans="76:76">
      <c r="BX47284" s="2"/>
    </row>
    <row r="47285" spans="76:76">
      <c r="BX47285" s="2"/>
    </row>
    <row r="47286" spans="76:76">
      <c r="BX47286" s="2"/>
    </row>
    <row r="47287" spans="76:76">
      <c r="BX47287" s="2"/>
    </row>
    <row r="47288" spans="76:76">
      <c r="BX47288" s="2"/>
    </row>
    <row r="47289" spans="76:76">
      <c r="BX47289" s="2"/>
    </row>
    <row r="47290" spans="76:76">
      <c r="BX47290" s="2"/>
    </row>
    <row r="47291" spans="76:76">
      <c r="BX47291" s="2"/>
    </row>
    <row r="47292" spans="76:76">
      <c r="BX47292" s="2"/>
    </row>
    <row r="47293" spans="76:76">
      <c r="BX47293" s="2"/>
    </row>
    <row r="47294" spans="76:76">
      <c r="BX47294" s="2"/>
    </row>
    <row r="47295" spans="76:76">
      <c r="BX47295" s="2"/>
    </row>
    <row r="47296" spans="76:76">
      <c r="BX47296" s="2"/>
    </row>
    <row r="47297" spans="76:76">
      <c r="BX47297" s="2"/>
    </row>
    <row r="47298" spans="76:76">
      <c r="BX47298" s="2"/>
    </row>
    <row r="47299" spans="76:76">
      <c r="BX47299" s="2"/>
    </row>
    <row r="47300" spans="76:76">
      <c r="BX47300" s="2"/>
    </row>
    <row r="47301" spans="76:76">
      <c r="BX47301" s="2"/>
    </row>
    <row r="47302" spans="76:76">
      <c r="BX47302" s="2"/>
    </row>
    <row r="47303" spans="76:76">
      <c r="BX47303" s="2"/>
    </row>
    <row r="47304" spans="76:76">
      <c r="BX47304" s="2"/>
    </row>
    <row r="47305" spans="76:76">
      <c r="BX47305" s="2"/>
    </row>
    <row r="47306" spans="76:76">
      <c r="BX47306" s="2"/>
    </row>
    <row r="47307" spans="76:76">
      <c r="BX47307" s="2"/>
    </row>
    <row r="47308" spans="76:76">
      <c r="BX47308" s="2"/>
    </row>
    <row r="47309" spans="76:76">
      <c r="BX47309" s="2"/>
    </row>
    <row r="47310" spans="76:76">
      <c r="BX47310" s="2"/>
    </row>
    <row r="47311" spans="76:76">
      <c r="BX47311" s="2"/>
    </row>
    <row r="47312" spans="76:76">
      <c r="BX47312" s="2"/>
    </row>
    <row r="47313" spans="76:76">
      <c r="BX47313" s="2"/>
    </row>
    <row r="47314" spans="76:76">
      <c r="BX47314" s="2"/>
    </row>
    <row r="47315" spans="76:76">
      <c r="BX47315" s="2"/>
    </row>
    <row r="47316" spans="76:76">
      <c r="BX47316" s="2"/>
    </row>
    <row r="47317" spans="76:76">
      <c r="BX47317" s="2"/>
    </row>
    <row r="47318" spans="76:76">
      <c r="BX47318" s="2"/>
    </row>
    <row r="47319" spans="76:76">
      <c r="BX47319" s="2"/>
    </row>
    <row r="47320" spans="76:76">
      <c r="BX47320" s="2"/>
    </row>
    <row r="47321" spans="76:76">
      <c r="BX47321" s="2"/>
    </row>
    <row r="47322" spans="76:76">
      <c r="BX47322" s="2"/>
    </row>
    <row r="47323" spans="76:76">
      <c r="BX47323" s="2"/>
    </row>
    <row r="47324" spans="76:76">
      <c r="BX47324" s="2"/>
    </row>
    <row r="47325" spans="76:76">
      <c r="BX47325" s="2"/>
    </row>
    <row r="47326" spans="76:76">
      <c r="BX47326" s="2"/>
    </row>
    <row r="47327" spans="76:76">
      <c r="BX47327" s="2"/>
    </row>
    <row r="47328" spans="76:76">
      <c r="BX47328" s="2"/>
    </row>
    <row r="47329" spans="76:76">
      <c r="BX47329" s="2"/>
    </row>
    <row r="47330" spans="76:76">
      <c r="BX47330" s="2"/>
    </row>
    <row r="47331" spans="76:76">
      <c r="BX47331" s="2"/>
    </row>
    <row r="47332" spans="76:76">
      <c r="BX47332" s="2"/>
    </row>
    <row r="47333" spans="76:76">
      <c r="BX47333" s="2"/>
    </row>
    <row r="47334" spans="76:76">
      <c r="BX47334" s="2"/>
    </row>
    <row r="47335" spans="76:76">
      <c r="BX47335" s="2"/>
    </row>
    <row r="47336" spans="76:76">
      <c r="BX47336" s="2"/>
    </row>
    <row r="47337" spans="76:76">
      <c r="BX47337" s="2"/>
    </row>
    <row r="47338" spans="76:76">
      <c r="BX47338" s="2"/>
    </row>
    <row r="47339" spans="76:76">
      <c r="BX47339" s="2"/>
    </row>
    <row r="47340" spans="76:76">
      <c r="BX47340" s="2"/>
    </row>
    <row r="47341" spans="76:76">
      <c r="BX47341" s="2"/>
    </row>
    <row r="47342" spans="76:76">
      <c r="BX47342" s="2"/>
    </row>
    <row r="47343" spans="76:76">
      <c r="BX47343" s="2"/>
    </row>
    <row r="47344" spans="76:76">
      <c r="BX47344" s="2"/>
    </row>
    <row r="47345" spans="76:76">
      <c r="BX47345" s="2"/>
    </row>
    <row r="47346" spans="76:76">
      <c r="BX47346" s="2"/>
    </row>
    <row r="47347" spans="76:76">
      <c r="BX47347" s="2"/>
    </row>
    <row r="47348" spans="76:76">
      <c r="BX47348" s="2"/>
    </row>
    <row r="47349" spans="76:76">
      <c r="BX47349" s="2"/>
    </row>
    <row r="47350" spans="76:76">
      <c r="BX47350" s="2"/>
    </row>
    <row r="47351" spans="76:76">
      <c r="BX47351" s="2"/>
    </row>
    <row r="47352" spans="76:76">
      <c r="BX47352" s="2"/>
    </row>
    <row r="47353" spans="76:76">
      <c r="BX47353" s="2"/>
    </row>
    <row r="47354" spans="76:76">
      <c r="BX47354" s="2"/>
    </row>
    <row r="47355" spans="76:76">
      <c r="BX47355" s="2"/>
    </row>
    <row r="47356" spans="76:76">
      <c r="BX47356" s="2"/>
    </row>
    <row r="47357" spans="76:76">
      <c r="BX47357" s="2"/>
    </row>
    <row r="47358" spans="76:76">
      <c r="BX47358" s="2"/>
    </row>
    <row r="47359" spans="76:76">
      <c r="BX47359" s="2"/>
    </row>
    <row r="47360" spans="76:76">
      <c r="BX47360" s="2"/>
    </row>
    <row r="47361" spans="76:76">
      <c r="BX47361" s="2"/>
    </row>
    <row r="47362" spans="76:76">
      <c r="BX47362" s="2"/>
    </row>
    <row r="47363" spans="76:76">
      <c r="BX47363" s="2"/>
    </row>
    <row r="47364" spans="76:76">
      <c r="BX47364" s="2"/>
    </row>
    <row r="47365" spans="76:76">
      <c r="BX47365" s="2"/>
    </row>
    <row r="47366" spans="76:76">
      <c r="BX47366" s="2"/>
    </row>
    <row r="47367" spans="76:76">
      <c r="BX47367" s="2"/>
    </row>
    <row r="47368" spans="76:76">
      <c r="BX47368" s="2"/>
    </row>
    <row r="47369" spans="76:76">
      <c r="BX47369" s="2"/>
    </row>
    <row r="47370" spans="76:76">
      <c r="BX47370" s="2"/>
    </row>
    <row r="47371" spans="76:76">
      <c r="BX47371" s="2"/>
    </row>
    <row r="47372" spans="76:76">
      <c r="BX47372" s="2"/>
    </row>
    <row r="47373" spans="76:76">
      <c r="BX47373" s="2"/>
    </row>
    <row r="47374" spans="76:76">
      <c r="BX47374" s="2"/>
    </row>
    <row r="47375" spans="76:76">
      <c r="BX47375" s="2"/>
    </row>
    <row r="47376" spans="76:76">
      <c r="BX47376" s="2"/>
    </row>
    <row r="47377" spans="76:76">
      <c r="BX47377" s="2"/>
    </row>
    <row r="47378" spans="76:76">
      <c r="BX47378" s="2"/>
    </row>
    <row r="47379" spans="76:76">
      <c r="BX47379" s="2"/>
    </row>
    <row r="47380" spans="76:76">
      <c r="BX47380" s="2"/>
    </row>
    <row r="47381" spans="76:76">
      <c r="BX47381" s="2"/>
    </row>
    <row r="47382" spans="76:76">
      <c r="BX47382" s="2"/>
    </row>
    <row r="47383" spans="76:76">
      <c r="BX47383" s="2"/>
    </row>
    <row r="47384" spans="76:76">
      <c r="BX47384" s="2"/>
    </row>
    <row r="47385" spans="76:76">
      <c r="BX47385" s="2"/>
    </row>
    <row r="47386" spans="76:76">
      <c r="BX47386" s="2"/>
    </row>
    <row r="47387" spans="76:76">
      <c r="BX47387" s="2"/>
    </row>
    <row r="47388" spans="76:76">
      <c r="BX47388" s="2"/>
    </row>
    <row r="47389" spans="76:76">
      <c r="BX47389" s="2"/>
    </row>
    <row r="47390" spans="76:76">
      <c r="BX47390" s="2"/>
    </row>
    <row r="47391" spans="76:76">
      <c r="BX47391" s="2"/>
    </row>
    <row r="47392" spans="76:76">
      <c r="BX47392" s="2"/>
    </row>
    <row r="47393" spans="76:76">
      <c r="BX47393" s="2"/>
    </row>
    <row r="47394" spans="76:76">
      <c r="BX47394" s="2"/>
    </row>
    <row r="47395" spans="76:76">
      <c r="BX47395" s="2"/>
    </row>
    <row r="47396" spans="76:76">
      <c r="BX47396" s="2"/>
    </row>
    <row r="47397" spans="76:76">
      <c r="BX47397" s="2"/>
    </row>
    <row r="47398" spans="76:76">
      <c r="BX47398" s="2"/>
    </row>
    <row r="47399" spans="76:76">
      <c r="BX47399" s="2"/>
    </row>
    <row r="47400" spans="76:76">
      <c r="BX47400" s="2"/>
    </row>
    <row r="47401" spans="76:76">
      <c r="BX47401" s="2"/>
    </row>
    <row r="47402" spans="76:76">
      <c r="BX47402" s="2"/>
    </row>
    <row r="47403" spans="76:76">
      <c r="BX47403" s="2"/>
    </row>
    <row r="47404" spans="76:76">
      <c r="BX47404" s="2"/>
    </row>
    <row r="47405" spans="76:76">
      <c r="BX47405" s="2"/>
    </row>
    <row r="47406" spans="76:76">
      <c r="BX47406" s="2"/>
    </row>
    <row r="47407" spans="76:76">
      <c r="BX47407" s="2"/>
    </row>
    <row r="47408" spans="76:76">
      <c r="BX47408" s="2"/>
    </row>
    <row r="47409" spans="76:76">
      <c r="BX47409" s="2"/>
    </row>
    <row r="47410" spans="76:76">
      <c r="BX47410" s="2"/>
    </row>
    <row r="47411" spans="76:76">
      <c r="BX47411" s="2"/>
    </row>
    <row r="47412" spans="76:76">
      <c r="BX47412" s="2"/>
    </row>
    <row r="47413" spans="76:76">
      <c r="BX47413" s="2"/>
    </row>
    <row r="47414" spans="76:76">
      <c r="BX47414" s="2"/>
    </row>
    <row r="47415" spans="76:76">
      <c r="BX47415" s="2"/>
    </row>
    <row r="47416" spans="76:76">
      <c r="BX47416" s="2"/>
    </row>
    <row r="47417" spans="76:76">
      <c r="BX47417" s="2"/>
    </row>
    <row r="47418" spans="76:76">
      <c r="BX47418" s="2"/>
    </row>
    <row r="47419" spans="76:76">
      <c r="BX47419" s="2"/>
    </row>
    <row r="47420" spans="76:76">
      <c r="BX47420" s="2"/>
    </row>
    <row r="47421" spans="76:76">
      <c r="BX47421" s="2"/>
    </row>
    <row r="47422" spans="76:76">
      <c r="BX47422" s="2"/>
    </row>
    <row r="47423" spans="76:76">
      <c r="BX47423" s="2"/>
    </row>
    <row r="47424" spans="76:76">
      <c r="BX47424" s="2"/>
    </row>
    <row r="47425" spans="76:76">
      <c r="BX47425" s="2"/>
    </row>
    <row r="47426" spans="76:76">
      <c r="BX47426" s="2"/>
    </row>
    <row r="47427" spans="76:76">
      <c r="BX47427" s="2"/>
    </row>
    <row r="47428" spans="76:76">
      <c r="BX47428" s="2"/>
    </row>
    <row r="47429" spans="76:76">
      <c r="BX47429" s="2"/>
    </row>
    <row r="47430" spans="76:76">
      <c r="BX47430" s="2"/>
    </row>
    <row r="47431" spans="76:76">
      <c r="BX47431" s="2"/>
    </row>
    <row r="47432" spans="76:76">
      <c r="BX47432" s="2"/>
    </row>
    <row r="47433" spans="76:76">
      <c r="BX47433" s="2"/>
    </row>
    <row r="47434" spans="76:76">
      <c r="BX47434" s="2"/>
    </row>
    <row r="47435" spans="76:76">
      <c r="BX47435" s="2"/>
    </row>
    <row r="47436" spans="76:76">
      <c r="BX47436" s="2"/>
    </row>
    <row r="47437" spans="76:76">
      <c r="BX47437" s="2"/>
    </row>
    <row r="47438" spans="76:76">
      <c r="BX47438" s="2"/>
    </row>
    <row r="47439" spans="76:76">
      <c r="BX47439" s="2"/>
    </row>
    <row r="47440" spans="76:76">
      <c r="BX47440" s="2"/>
    </row>
    <row r="47441" spans="76:76">
      <c r="BX47441" s="2"/>
    </row>
    <row r="47442" spans="76:76">
      <c r="BX47442" s="2"/>
    </row>
    <row r="47443" spans="76:76">
      <c r="BX47443" s="2"/>
    </row>
    <row r="47444" spans="76:76">
      <c r="BX47444" s="2"/>
    </row>
    <row r="47445" spans="76:76">
      <c r="BX47445" s="2"/>
    </row>
    <row r="47446" spans="76:76">
      <c r="BX47446" s="2"/>
    </row>
    <row r="47447" spans="76:76">
      <c r="BX47447" s="2"/>
    </row>
    <row r="47448" spans="76:76">
      <c r="BX47448" s="2"/>
    </row>
    <row r="47449" spans="76:76">
      <c r="BX47449" s="2"/>
    </row>
    <row r="47450" spans="76:76">
      <c r="BX47450" s="2"/>
    </row>
    <row r="47451" spans="76:76">
      <c r="BX47451" s="2"/>
    </row>
    <row r="47452" spans="76:76">
      <c r="BX47452" s="2"/>
    </row>
    <row r="47453" spans="76:76">
      <c r="BX47453" s="2"/>
    </row>
    <row r="47454" spans="76:76">
      <c r="BX47454" s="2"/>
    </row>
    <row r="47455" spans="76:76">
      <c r="BX47455" s="2"/>
    </row>
    <row r="47456" spans="76:76">
      <c r="BX47456" s="2"/>
    </row>
    <row r="47457" spans="76:76">
      <c r="BX47457" s="2"/>
    </row>
    <row r="47458" spans="76:76">
      <c r="BX47458" s="2"/>
    </row>
    <row r="47459" spans="76:76">
      <c r="BX47459" s="2"/>
    </row>
    <row r="47460" spans="76:76">
      <c r="BX47460" s="2"/>
    </row>
    <row r="47461" spans="76:76">
      <c r="BX47461" s="2"/>
    </row>
    <row r="47462" spans="76:76">
      <c r="BX47462" s="2"/>
    </row>
    <row r="47463" spans="76:76">
      <c r="BX47463" s="2"/>
    </row>
    <row r="47464" spans="76:76">
      <c r="BX47464" s="2"/>
    </row>
    <row r="47465" spans="76:76">
      <c r="BX47465" s="2"/>
    </row>
    <row r="47466" spans="76:76">
      <c r="BX47466" s="2"/>
    </row>
    <row r="47467" spans="76:76">
      <c r="BX47467" s="2"/>
    </row>
    <row r="47468" spans="76:76">
      <c r="BX47468" s="2"/>
    </row>
    <row r="47469" spans="76:76">
      <c r="BX47469" s="2"/>
    </row>
    <row r="47470" spans="76:76">
      <c r="BX47470" s="2"/>
    </row>
    <row r="47471" spans="76:76">
      <c r="BX47471" s="2"/>
    </row>
    <row r="47472" spans="76:76">
      <c r="BX47472" s="2"/>
    </row>
    <row r="47473" spans="76:76">
      <c r="BX47473" s="2"/>
    </row>
    <row r="47474" spans="76:76">
      <c r="BX47474" s="2"/>
    </row>
    <row r="47475" spans="76:76">
      <c r="BX47475" s="2"/>
    </row>
    <row r="47476" spans="76:76">
      <c r="BX47476" s="2"/>
    </row>
    <row r="47477" spans="76:76">
      <c r="BX47477" s="2"/>
    </row>
    <row r="47478" spans="76:76">
      <c r="BX47478" s="2"/>
    </row>
    <row r="47479" spans="76:76">
      <c r="BX47479" s="2"/>
    </row>
    <row r="47480" spans="76:76">
      <c r="BX47480" s="2"/>
    </row>
    <row r="47481" spans="76:76">
      <c r="BX47481" s="2"/>
    </row>
    <row r="47482" spans="76:76">
      <c r="BX47482" s="2"/>
    </row>
    <row r="47483" spans="76:76">
      <c r="BX47483" s="2"/>
    </row>
    <row r="47484" spans="76:76">
      <c r="BX47484" s="2"/>
    </row>
    <row r="47485" spans="76:76">
      <c r="BX47485" s="2"/>
    </row>
    <row r="47486" spans="76:76">
      <c r="BX47486" s="2"/>
    </row>
    <row r="47487" spans="76:76">
      <c r="BX47487" s="2"/>
    </row>
    <row r="47488" spans="76:76">
      <c r="BX47488" s="2"/>
    </row>
    <row r="47489" spans="76:76">
      <c r="BX47489" s="2"/>
    </row>
    <row r="47490" spans="76:76">
      <c r="BX47490" s="2"/>
    </row>
    <row r="47491" spans="76:76">
      <c r="BX47491" s="2"/>
    </row>
    <row r="47492" spans="76:76">
      <c r="BX47492" s="2"/>
    </row>
    <row r="47493" spans="76:76">
      <c r="BX47493" s="2"/>
    </row>
    <row r="47494" spans="76:76">
      <c r="BX47494" s="2"/>
    </row>
    <row r="47495" spans="76:76">
      <c r="BX47495" s="2"/>
    </row>
    <row r="47496" spans="76:76">
      <c r="BX47496" s="2"/>
    </row>
    <row r="47497" spans="76:76">
      <c r="BX47497" s="2"/>
    </row>
    <row r="47498" spans="76:76">
      <c r="BX47498" s="2"/>
    </row>
    <row r="47499" spans="76:76">
      <c r="BX47499" s="2"/>
    </row>
    <row r="47500" spans="76:76">
      <c r="BX47500" s="2"/>
    </row>
    <row r="47501" spans="76:76">
      <c r="BX47501" s="2"/>
    </row>
    <row r="47502" spans="76:76">
      <c r="BX47502" s="2"/>
    </row>
    <row r="47503" spans="76:76">
      <c r="BX47503" s="2"/>
    </row>
    <row r="47504" spans="76:76">
      <c r="BX47504" s="2"/>
    </row>
    <row r="47505" spans="76:76">
      <c r="BX47505" s="2"/>
    </row>
    <row r="47506" spans="76:76">
      <c r="BX47506" s="2"/>
    </row>
    <row r="47507" spans="76:76">
      <c r="BX47507" s="2"/>
    </row>
    <row r="47508" spans="76:76">
      <c r="BX47508" s="2"/>
    </row>
    <row r="47509" spans="76:76">
      <c r="BX47509" s="2"/>
    </row>
    <row r="47510" spans="76:76">
      <c r="BX47510" s="2"/>
    </row>
    <row r="47511" spans="76:76">
      <c r="BX47511" s="2"/>
    </row>
    <row r="47512" spans="76:76">
      <c r="BX47512" s="2"/>
    </row>
    <row r="47513" spans="76:76">
      <c r="BX47513" s="2"/>
    </row>
    <row r="47514" spans="76:76">
      <c r="BX47514" s="2"/>
    </row>
    <row r="47515" spans="76:76">
      <c r="BX47515" s="2"/>
    </row>
    <row r="47516" spans="76:76">
      <c r="BX47516" s="2"/>
    </row>
    <row r="47517" spans="76:76">
      <c r="BX47517" s="2"/>
    </row>
    <row r="47518" spans="76:76">
      <c r="BX47518" s="2"/>
    </row>
    <row r="47519" spans="76:76">
      <c r="BX47519" s="2"/>
    </row>
    <row r="47520" spans="76:76">
      <c r="BX47520" s="2"/>
    </row>
    <row r="47521" spans="76:76">
      <c r="BX47521" s="2"/>
    </row>
    <row r="47522" spans="76:76">
      <c r="BX47522" s="2"/>
    </row>
    <row r="47523" spans="76:76">
      <c r="BX47523" s="2"/>
    </row>
    <row r="47524" spans="76:76">
      <c r="BX47524" s="2"/>
    </row>
    <row r="47525" spans="76:76">
      <c r="BX47525" s="2"/>
    </row>
    <row r="47526" spans="76:76">
      <c r="BX47526" s="2"/>
    </row>
    <row r="47527" spans="76:76">
      <c r="BX47527" s="2"/>
    </row>
    <row r="47528" spans="76:76">
      <c r="BX47528" s="2"/>
    </row>
    <row r="47529" spans="76:76">
      <c r="BX47529" s="2"/>
    </row>
    <row r="47530" spans="76:76">
      <c r="BX47530" s="2"/>
    </row>
    <row r="47531" spans="76:76">
      <c r="BX47531" s="2"/>
    </row>
    <row r="47532" spans="76:76">
      <c r="BX47532" s="2"/>
    </row>
    <row r="47533" spans="76:76">
      <c r="BX47533" s="2"/>
    </row>
    <row r="47534" spans="76:76">
      <c r="BX47534" s="2"/>
    </row>
    <row r="47535" spans="76:76">
      <c r="BX47535" s="2"/>
    </row>
    <row r="47536" spans="76:76">
      <c r="BX47536" s="2"/>
    </row>
    <row r="47537" spans="76:76">
      <c r="BX47537" s="2"/>
    </row>
    <row r="47538" spans="76:76">
      <c r="BX47538" s="2"/>
    </row>
    <row r="47539" spans="76:76">
      <c r="BX47539" s="2"/>
    </row>
    <row r="47540" spans="76:76">
      <c r="BX47540" s="2"/>
    </row>
    <row r="47541" spans="76:76">
      <c r="BX47541" s="2"/>
    </row>
    <row r="47542" spans="76:76">
      <c r="BX47542" s="2"/>
    </row>
    <row r="47543" spans="76:76">
      <c r="BX47543" s="2"/>
    </row>
    <row r="47544" spans="76:76">
      <c r="BX47544" s="2"/>
    </row>
    <row r="47545" spans="76:76">
      <c r="BX47545" s="2"/>
    </row>
    <row r="47546" spans="76:76">
      <c r="BX47546" s="2"/>
    </row>
    <row r="47547" spans="76:76">
      <c r="BX47547" s="2"/>
    </row>
    <row r="47548" spans="76:76">
      <c r="BX47548" s="2"/>
    </row>
    <row r="47549" spans="76:76">
      <c r="BX47549" s="2"/>
    </row>
    <row r="47550" spans="76:76">
      <c r="BX47550" s="2"/>
    </row>
    <row r="47551" spans="76:76">
      <c r="BX47551" s="2"/>
    </row>
    <row r="47552" spans="76:76">
      <c r="BX47552" s="2"/>
    </row>
    <row r="47553" spans="76:76">
      <c r="BX47553" s="2"/>
    </row>
    <row r="47554" spans="76:76">
      <c r="BX47554" s="2"/>
    </row>
    <row r="47555" spans="76:76">
      <c r="BX47555" s="2"/>
    </row>
    <row r="47556" spans="76:76">
      <c r="BX47556" s="2"/>
    </row>
    <row r="47557" spans="76:76">
      <c r="BX47557" s="2"/>
    </row>
    <row r="47558" spans="76:76">
      <c r="BX47558" s="2"/>
    </row>
    <row r="47559" spans="76:76">
      <c r="BX47559" s="2"/>
    </row>
    <row r="47560" spans="76:76">
      <c r="BX47560" s="2"/>
    </row>
    <row r="47561" spans="76:76">
      <c r="BX47561" s="2"/>
    </row>
    <row r="47562" spans="76:76">
      <c r="BX47562" s="2"/>
    </row>
    <row r="47563" spans="76:76">
      <c r="BX47563" s="2"/>
    </row>
    <row r="47564" spans="76:76">
      <c r="BX47564" s="2"/>
    </row>
    <row r="47565" spans="76:76">
      <c r="BX47565" s="2"/>
    </row>
    <row r="47566" spans="76:76">
      <c r="BX47566" s="2"/>
    </row>
    <row r="47567" spans="76:76">
      <c r="BX47567" s="2"/>
    </row>
    <row r="47568" spans="76:76">
      <c r="BX47568" s="2"/>
    </row>
    <row r="47569" spans="76:76">
      <c r="BX47569" s="2"/>
    </row>
    <row r="47570" spans="76:76">
      <c r="BX47570" s="2"/>
    </row>
    <row r="47571" spans="76:76">
      <c r="BX47571" s="2"/>
    </row>
    <row r="47572" spans="76:76">
      <c r="BX47572" s="2"/>
    </row>
    <row r="47573" spans="76:76">
      <c r="BX47573" s="2"/>
    </row>
    <row r="47574" spans="76:76">
      <c r="BX47574" s="2"/>
    </row>
    <row r="47575" spans="76:76">
      <c r="BX47575" s="2"/>
    </row>
    <row r="47576" spans="76:76">
      <c r="BX47576" s="2"/>
    </row>
    <row r="47577" spans="76:76">
      <c r="BX47577" s="2"/>
    </row>
    <row r="47578" spans="76:76">
      <c r="BX47578" s="2"/>
    </row>
    <row r="47579" spans="76:76">
      <c r="BX47579" s="2"/>
    </row>
    <row r="47580" spans="76:76">
      <c r="BX47580" s="2"/>
    </row>
    <row r="47581" spans="76:76">
      <c r="BX47581" s="2"/>
    </row>
    <row r="47582" spans="76:76">
      <c r="BX47582" s="2"/>
    </row>
    <row r="47583" spans="76:76">
      <c r="BX47583" s="2"/>
    </row>
    <row r="47584" spans="76:76">
      <c r="BX47584" s="2"/>
    </row>
    <row r="47585" spans="76:76">
      <c r="BX47585" s="2"/>
    </row>
    <row r="47586" spans="76:76">
      <c r="BX47586" s="2"/>
    </row>
    <row r="47587" spans="76:76">
      <c r="BX47587" s="2"/>
    </row>
    <row r="47588" spans="76:76">
      <c r="BX47588" s="2"/>
    </row>
    <row r="47589" spans="76:76">
      <c r="BX47589" s="2"/>
    </row>
    <row r="47590" spans="76:76">
      <c r="BX47590" s="2"/>
    </row>
    <row r="47591" spans="76:76">
      <c r="BX47591" s="2"/>
    </row>
    <row r="47592" spans="76:76">
      <c r="BX47592" s="2"/>
    </row>
    <row r="47593" spans="76:76">
      <c r="BX47593" s="2"/>
    </row>
    <row r="47594" spans="76:76">
      <c r="BX47594" s="2"/>
    </row>
    <row r="47595" spans="76:76">
      <c r="BX47595" s="2"/>
    </row>
    <row r="47596" spans="76:76">
      <c r="BX47596" s="2"/>
    </row>
    <row r="47597" spans="76:76">
      <c r="BX47597" s="2"/>
    </row>
    <row r="47598" spans="76:76">
      <c r="BX47598" s="2"/>
    </row>
    <row r="47599" spans="76:76">
      <c r="BX47599" s="2"/>
    </row>
    <row r="47600" spans="76:76">
      <c r="BX47600" s="2"/>
    </row>
    <row r="47601" spans="76:76">
      <c r="BX47601" s="2"/>
    </row>
    <row r="47602" spans="76:76">
      <c r="BX47602" s="2"/>
    </row>
    <row r="47603" spans="76:76">
      <c r="BX47603" s="2"/>
    </row>
    <row r="47604" spans="76:76">
      <c r="BX47604" s="2"/>
    </row>
    <row r="47605" spans="76:76">
      <c r="BX47605" s="2"/>
    </row>
    <row r="47606" spans="76:76">
      <c r="BX47606" s="2"/>
    </row>
    <row r="47607" spans="76:76">
      <c r="BX47607" s="2"/>
    </row>
    <row r="47608" spans="76:76">
      <c r="BX47608" s="2"/>
    </row>
    <row r="47609" spans="76:76">
      <c r="BX47609" s="2"/>
    </row>
    <row r="47610" spans="76:76">
      <c r="BX47610" s="2"/>
    </row>
    <row r="47611" spans="76:76">
      <c r="BX47611" s="2"/>
    </row>
    <row r="47612" spans="76:76">
      <c r="BX47612" s="2"/>
    </row>
    <row r="47613" spans="76:76">
      <c r="BX47613" s="2"/>
    </row>
    <row r="47614" spans="76:76">
      <c r="BX47614" s="2"/>
    </row>
    <row r="47615" spans="76:76">
      <c r="BX47615" s="2"/>
    </row>
    <row r="47616" spans="76:76">
      <c r="BX47616" s="2"/>
    </row>
    <row r="47617" spans="76:76">
      <c r="BX47617" s="2"/>
    </row>
    <row r="47618" spans="76:76">
      <c r="BX47618" s="2"/>
    </row>
    <row r="47619" spans="76:76">
      <c r="BX47619" s="2"/>
    </row>
    <row r="47620" spans="76:76">
      <c r="BX47620" s="2"/>
    </row>
    <row r="47621" spans="76:76">
      <c r="BX47621" s="2"/>
    </row>
    <row r="47622" spans="76:76">
      <c r="BX47622" s="2"/>
    </row>
    <row r="47623" spans="76:76">
      <c r="BX47623" s="2"/>
    </row>
    <row r="47624" spans="76:76">
      <c r="BX47624" s="2"/>
    </row>
    <row r="47625" spans="76:76">
      <c r="BX47625" s="2"/>
    </row>
    <row r="47626" spans="76:76">
      <c r="BX47626" s="2"/>
    </row>
    <row r="47627" spans="76:76">
      <c r="BX47627" s="2"/>
    </row>
    <row r="47628" spans="76:76">
      <c r="BX47628" s="2"/>
    </row>
    <row r="47629" spans="76:76">
      <c r="BX47629" s="2"/>
    </row>
    <row r="47630" spans="76:76">
      <c r="BX47630" s="2"/>
    </row>
    <row r="47631" spans="76:76">
      <c r="BX47631" s="2"/>
    </row>
    <row r="47632" spans="76:76">
      <c r="BX47632" s="2"/>
    </row>
    <row r="47633" spans="76:76">
      <c r="BX47633" s="2"/>
    </row>
    <row r="47634" spans="76:76">
      <c r="BX47634" s="2"/>
    </row>
    <row r="47635" spans="76:76">
      <c r="BX47635" s="2"/>
    </row>
    <row r="47636" spans="76:76">
      <c r="BX47636" s="2"/>
    </row>
    <row r="47637" spans="76:76">
      <c r="BX47637" s="2"/>
    </row>
    <row r="47638" spans="76:76">
      <c r="BX47638" s="2"/>
    </row>
    <row r="47639" spans="76:76">
      <c r="BX47639" s="2"/>
    </row>
    <row r="47640" spans="76:76">
      <c r="BX47640" s="2"/>
    </row>
    <row r="47641" spans="76:76">
      <c r="BX47641" s="2"/>
    </row>
    <row r="47642" spans="76:76">
      <c r="BX47642" s="2"/>
    </row>
    <row r="47643" spans="76:76">
      <c r="BX47643" s="2"/>
    </row>
    <row r="47644" spans="76:76">
      <c r="BX47644" s="2"/>
    </row>
    <row r="47645" spans="76:76">
      <c r="BX47645" s="2"/>
    </row>
    <row r="47646" spans="76:76">
      <c r="BX47646" s="2"/>
    </row>
    <row r="47647" spans="76:76">
      <c r="BX47647" s="2"/>
    </row>
    <row r="47648" spans="76:76">
      <c r="BX47648" s="2"/>
    </row>
    <row r="47649" spans="76:76">
      <c r="BX47649" s="2"/>
    </row>
    <row r="47650" spans="76:76">
      <c r="BX47650" s="2"/>
    </row>
    <row r="47651" spans="76:76">
      <c r="BX47651" s="2"/>
    </row>
    <row r="47652" spans="76:76">
      <c r="BX47652" s="2"/>
    </row>
    <row r="47653" spans="76:76">
      <c r="BX47653" s="2"/>
    </row>
    <row r="47654" spans="76:76">
      <c r="BX47654" s="2"/>
    </row>
    <row r="47655" spans="76:76">
      <c r="BX47655" s="2"/>
    </row>
    <row r="47656" spans="76:76">
      <c r="BX47656" s="2"/>
    </row>
    <row r="47657" spans="76:76">
      <c r="BX47657" s="2"/>
    </row>
    <row r="47658" spans="76:76">
      <c r="BX47658" s="2"/>
    </row>
    <row r="47659" spans="76:76">
      <c r="BX47659" s="2"/>
    </row>
    <row r="47660" spans="76:76">
      <c r="BX47660" s="2"/>
    </row>
    <row r="47661" spans="76:76">
      <c r="BX47661" s="2"/>
    </row>
    <row r="47662" spans="76:76">
      <c r="BX47662" s="2"/>
    </row>
    <row r="47663" spans="76:76">
      <c r="BX47663" s="2"/>
    </row>
    <row r="47664" spans="76:76">
      <c r="BX47664" s="2"/>
    </row>
    <row r="47665" spans="76:76">
      <c r="BX47665" s="2"/>
    </row>
    <row r="47666" spans="76:76">
      <c r="BX47666" s="2"/>
    </row>
    <row r="47667" spans="76:76">
      <c r="BX47667" s="2"/>
    </row>
    <row r="47668" spans="76:76">
      <c r="BX47668" s="2"/>
    </row>
    <row r="47669" spans="76:76">
      <c r="BX47669" s="2"/>
    </row>
    <row r="47670" spans="76:76">
      <c r="BX47670" s="2"/>
    </row>
    <row r="47671" spans="76:76">
      <c r="BX47671" s="2"/>
    </row>
    <row r="47672" spans="76:76">
      <c r="BX47672" s="2"/>
    </row>
    <row r="47673" spans="76:76">
      <c r="BX47673" s="2"/>
    </row>
    <row r="47674" spans="76:76">
      <c r="BX47674" s="2"/>
    </row>
    <row r="47675" spans="76:76">
      <c r="BX47675" s="2"/>
    </row>
    <row r="47676" spans="76:76">
      <c r="BX47676" s="2"/>
    </row>
    <row r="47677" spans="76:76">
      <c r="BX47677" s="2"/>
    </row>
    <row r="47678" spans="76:76">
      <c r="BX47678" s="2"/>
    </row>
    <row r="47679" spans="76:76">
      <c r="BX47679" s="2"/>
    </row>
    <row r="47680" spans="76:76">
      <c r="BX47680" s="2"/>
    </row>
    <row r="47681" spans="76:76">
      <c r="BX47681" s="2"/>
    </row>
    <row r="47682" spans="76:76">
      <c r="BX47682" s="2"/>
    </row>
    <row r="47683" spans="76:76">
      <c r="BX47683" s="2"/>
    </row>
    <row r="47684" spans="76:76">
      <c r="BX47684" s="2"/>
    </row>
    <row r="47685" spans="76:76">
      <c r="BX47685" s="2"/>
    </row>
    <row r="47686" spans="76:76">
      <c r="BX47686" s="2"/>
    </row>
    <row r="47687" spans="76:76">
      <c r="BX47687" s="2"/>
    </row>
    <row r="47688" spans="76:76">
      <c r="BX47688" s="2"/>
    </row>
    <row r="47689" spans="76:76">
      <c r="BX47689" s="2"/>
    </row>
    <row r="47690" spans="76:76">
      <c r="BX47690" s="2"/>
    </row>
    <row r="47691" spans="76:76">
      <c r="BX47691" s="2"/>
    </row>
    <row r="47692" spans="76:76">
      <c r="BX47692" s="2"/>
    </row>
    <row r="47693" spans="76:76">
      <c r="BX47693" s="2"/>
    </row>
    <row r="47694" spans="76:76">
      <c r="BX47694" s="2"/>
    </row>
    <row r="47695" spans="76:76">
      <c r="BX47695" s="2"/>
    </row>
    <row r="47696" spans="76:76">
      <c r="BX47696" s="2"/>
    </row>
    <row r="47697" spans="76:76">
      <c r="BX47697" s="2"/>
    </row>
    <row r="47698" spans="76:76">
      <c r="BX47698" s="2"/>
    </row>
    <row r="47699" spans="76:76">
      <c r="BX47699" s="2"/>
    </row>
    <row r="47700" spans="76:76">
      <c r="BX47700" s="2"/>
    </row>
    <row r="47701" spans="76:76">
      <c r="BX47701" s="2"/>
    </row>
    <row r="47702" spans="76:76">
      <c r="BX47702" s="2"/>
    </row>
    <row r="47703" spans="76:76">
      <c r="BX47703" s="2"/>
    </row>
    <row r="47704" spans="76:76">
      <c r="BX47704" s="2"/>
    </row>
    <row r="47705" spans="76:76">
      <c r="BX47705" s="2"/>
    </row>
    <row r="47706" spans="76:76">
      <c r="BX47706" s="2"/>
    </row>
    <row r="47707" spans="76:76">
      <c r="BX47707" s="2"/>
    </row>
    <row r="47708" spans="76:76">
      <c r="BX47708" s="2"/>
    </row>
    <row r="47709" spans="76:76">
      <c r="BX47709" s="2"/>
    </row>
    <row r="47710" spans="76:76">
      <c r="BX47710" s="2"/>
    </row>
    <row r="47711" spans="76:76">
      <c r="BX47711" s="2"/>
    </row>
    <row r="47712" spans="76:76">
      <c r="BX47712" s="2"/>
    </row>
    <row r="47713" spans="76:76">
      <c r="BX47713" s="2"/>
    </row>
    <row r="47714" spans="76:76">
      <c r="BX47714" s="2"/>
    </row>
    <row r="47715" spans="76:76">
      <c r="BX47715" s="2"/>
    </row>
    <row r="47716" spans="76:76">
      <c r="BX47716" s="2"/>
    </row>
    <row r="47717" spans="76:76">
      <c r="BX47717" s="2"/>
    </row>
    <row r="47718" spans="76:76">
      <c r="BX47718" s="2"/>
    </row>
    <row r="47719" spans="76:76">
      <c r="BX47719" s="2"/>
    </row>
    <row r="47720" spans="76:76">
      <c r="BX47720" s="2"/>
    </row>
    <row r="47721" spans="76:76">
      <c r="BX47721" s="2"/>
    </row>
    <row r="47722" spans="76:76">
      <c r="BX47722" s="2"/>
    </row>
    <row r="47723" spans="76:76">
      <c r="BX47723" s="2"/>
    </row>
    <row r="47724" spans="76:76">
      <c r="BX47724" s="2"/>
    </row>
    <row r="47725" spans="76:76">
      <c r="BX47725" s="2"/>
    </row>
    <row r="47726" spans="76:76">
      <c r="BX47726" s="2"/>
    </row>
    <row r="47727" spans="76:76">
      <c r="BX47727" s="2"/>
    </row>
    <row r="47728" spans="76:76">
      <c r="BX47728" s="2"/>
    </row>
    <row r="47729" spans="76:76">
      <c r="BX47729" s="2"/>
    </row>
    <row r="47730" spans="76:76">
      <c r="BX47730" s="2"/>
    </row>
    <row r="47731" spans="76:76">
      <c r="BX47731" s="2"/>
    </row>
    <row r="47732" spans="76:76">
      <c r="BX47732" s="2"/>
    </row>
    <row r="47733" spans="76:76">
      <c r="BX47733" s="2"/>
    </row>
    <row r="47734" spans="76:76">
      <c r="BX47734" s="2"/>
    </row>
    <row r="47735" spans="76:76">
      <c r="BX47735" s="2"/>
    </row>
    <row r="47736" spans="76:76">
      <c r="BX47736" s="2"/>
    </row>
    <row r="47737" spans="76:76">
      <c r="BX47737" s="2"/>
    </row>
    <row r="47738" spans="76:76">
      <c r="BX47738" s="2"/>
    </row>
    <row r="47739" spans="76:76">
      <c r="BX47739" s="2"/>
    </row>
    <row r="47740" spans="76:76">
      <c r="BX47740" s="2"/>
    </row>
    <row r="47741" spans="76:76">
      <c r="BX47741" s="2"/>
    </row>
    <row r="47742" spans="76:76">
      <c r="BX47742" s="2"/>
    </row>
    <row r="47743" spans="76:76">
      <c r="BX47743" s="2"/>
    </row>
    <row r="47744" spans="76:76">
      <c r="BX47744" s="2"/>
    </row>
    <row r="47745" spans="76:76">
      <c r="BX47745" s="2"/>
    </row>
    <row r="47746" spans="76:76">
      <c r="BX47746" s="2"/>
    </row>
    <row r="47747" spans="76:76">
      <c r="BX47747" s="2"/>
    </row>
    <row r="47748" spans="76:76">
      <c r="BX47748" s="2"/>
    </row>
    <row r="47749" spans="76:76">
      <c r="BX47749" s="2"/>
    </row>
    <row r="47750" spans="76:76">
      <c r="BX47750" s="2"/>
    </row>
    <row r="47751" spans="76:76">
      <c r="BX47751" s="2"/>
    </row>
    <row r="47752" spans="76:76">
      <c r="BX47752" s="2"/>
    </row>
    <row r="47753" spans="76:76">
      <c r="BX47753" s="2"/>
    </row>
    <row r="47754" spans="76:76">
      <c r="BX47754" s="2"/>
    </row>
    <row r="47755" spans="76:76">
      <c r="BX47755" s="2"/>
    </row>
    <row r="47756" spans="76:76">
      <c r="BX47756" s="2"/>
    </row>
    <row r="47757" spans="76:76">
      <c r="BX47757" s="2"/>
    </row>
    <row r="47758" spans="76:76">
      <c r="BX47758" s="2"/>
    </row>
    <row r="47759" spans="76:76">
      <c r="BX47759" s="2"/>
    </row>
    <row r="47760" spans="76:76">
      <c r="BX47760" s="2"/>
    </row>
    <row r="47761" spans="76:76">
      <c r="BX47761" s="2"/>
    </row>
    <row r="47762" spans="76:76">
      <c r="BX47762" s="2"/>
    </row>
    <row r="47763" spans="76:76">
      <c r="BX47763" s="2"/>
    </row>
    <row r="47764" spans="76:76">
      <c r="BX47764" s="2"/>
    </row>
    <row r="47765" spans="76:76">
      <c r="BX47765" s="2"/>
    </row>
    <row r="47766" spans="76:76">
      <c r="BX47766" s="2"/>
    </row>
    <row r="47767" spans="76:76">
      <c r="BX47767" s="2"/>
    </row>
    <row r="47768" spans="76:76">
      <c r="BX47768" s="2"/>
    </row>
    <row r="47769" spans="76:76">
      <c r="BX47769" s="2"/>
    </row>
    <row r="47770" spans="76:76">
      <c r="BX47770" s="2"/>
    </row>
    <row r="47771" spans="76:76">
      <c r="BX47771" s="2"/>
    </row>
    <row r="47772" spans="76:76">
      <c r="BX47772" s="2"/>
    </row>
    <row r="47773" spans="76:76">
      <c r="BX47773" s="2"/>
    </row>
    <row r="47774" spans="76:76">
      <c r="BX47774" s="2"/>
    </row>
    <row r="47775" spans="76:76">
      <c r="BX47775" s="2"/>
    </row>
    <row r="47776" spans="76:76">
      <c r="BX47776" s="2"/>
    </row>
    <row r="47777" spans="76:76">
      <c r="BX47777" s="2"/>
    </row>
    <row r="47778" spans="76:76">
      <c r="BX47778" s="2"/>
    </row>
    <row r="47779" spans="76:76">
      <c r="BX47779" s="2"/>
    </row>
    <row r="47780" spans="76:76">
      <c r="BX47780" s="2"/>
    </row>
    <row r="47781" spans="76:76">
      <c r="BX47781" s="2"/>
    </row>
    <row r="47782" spans="76:76">
      <c r="BX47782" s="2"/>
    </row>
    <row r="47783" spans="76:76">
      <c r="BX47783" s="2"/>
    </row>
    <row r="47784" spans="76:76">
      <c r="BX47784" s="2"/>
    </row>
    <row r="47785" spans="76:76">
      <c r="BX47785" s="2"/>
    </row>
    <row r="47786" spans="76:76">
      <c r="BX47786" s="2"/>
    </row>
    <row r="47787" spans="76:76">
      <c r="BX47787" s="2"/>
    </row>
    <row r="47788" spans="76:76">
      <c r="BX47788" s="2"/>
    </row>
    <row r="47789" spans="76:76">
      <c r="BX47789" s="2"/>
    </row>
    <row r="47790" spans="76:76">
      <c r="BX47790" s="2"/>
    </row>
    <row r="47791" spans="76:76">
      <c r="BX47791" s="2"/>
    </row>
    <row r="47792" spans="76:76">
      <c r="BX47792" s="2"/>
    </row>
    <row r="47793" spans="76:76">
      <c r="BX47793" s="2"/>
    </row>
    <row r="47794" spans="76:76">
      <c r="BX47794" s="2"/>
    </row>
    <row r="47795" spans="76:76">
      <c r="BX47795" s="2"/>
    </row>
    <row r="47796" spans="76:76">
      <c r="BX47796" s="2"/>
    </row>
    <row r="47797" spans="76:76">
      <c r="BX47797" s="2"/>
    </row>
    <row r="47798" spans="76:76">
      <c r="BX47798" s="2"/>
    </row>
    <row r="47799" spans="76:76">
      <c r="BX47799" s="2"/>
    </row>
    <row r="47800" spans="76:76">
      <c r="BX47800" s="2"/>
    </row>
    <row r="47801" spans="76:76">
      <c r="BX47801" s="2"/>
    </row>
    <row r="47802" spans="76:76">
      <c r="BX47802" s="2"/>
    </row>
    <row r="47803" spans="76:76">
      <c r="BX47803" s="2"/>
    </row>
    <row r="47804" spans="76:76">
      <c r="BX47804" s="2"/>
    </row>
    <row r="47805" spans="76:76">
      <c r="BX47805" s="2"/>
    </row>
    <row r="47806" spans="76:76">
      <c r="BX47806" s="2"/>
    </row>
    <row r="47807" spans="76:76">
      <c r="BX47807" s="2"/>
    </row>
    <row r="47808" spans="76:76">
      <c r="BX47808" s="2"/>
    </row>
    <row r="47809" spans="76:76">
      <c r="BX47809" s="2"/>
    </row>
    <row r="47810" spans="76:76">
      <c r="BX47810" s="2"/>
    </row>
    <row r="47811" spans="76:76">
      <c r="BX47811" s="2"/>
    </row>
    <row r="47812" spans="76:76">
      <c r="BX47812" s="2"/>
    </row>
    <row r="47813" spans="76:76">
      <c r="BX47813" s="2"/>
    </row>
    <row r="47814" spans="76:76">
      <c r="BX47814" s="2"/>
    </row>
    <row r="47815" spans="76:76">
      <c r="BX47815" s="2"/>
    </row>
    <row r="47816" spans="76:76">
      <c r="BX47816" s="2"/>
    </row>
    <row r="47817" spans="76:76">
      <c r="BX47817" s="2"/>
    </row>
    <row r="47818" spans="76:76">
      <c r="BX47818" s="2"/>
    </row>
    <row r="47819" spans="76:76">
      <c r="BX47819" s="2"/>
    </row>
    <row r="47820" spans="76:76">
      <c r="BX47820" s="2"/>
    </row>
    <row r="47821" spans="76:76">
      <c r="BX47821" s="2"/>
    </row>
    <row r="47822" spans="76:76">
      <c r="BX47822" s="2"/>
    </row>
    <row r="47823" spans="76:76">
      <c r="BX47823" s="2"/>
    </row>
    <row r="47824" spans="76:76">
      <c r="BX47824" s="2"/>
    </row>
    <row r="47825" spans="76:76">
      <c r="BX47825" s="2"/>
    </row>
    <row r="47826" spans="76:76">
      <c r="BX47826" s="2"/>
    </row>
    <row r="47827" spans="76:76">
      <c r="BX47827" s="2"/>
    </row>
    <row r="47828" spans="76:76">
      <c r="BX47828" s="2"/>
    </row>
    <row r="47829" spans="76:76">
      <c r="BX47829" s="2"/>
    </row>
    <row r="47830" spans="76:76">
      <c r="BX47830" s="2"/>
    </row>
    <row r="47831" spans="76:76">
      <c r="BX47831" s="2"/>
    </row>
    <row r="47832" spans="76:76">
      <c r="BX47832" s="2"/>
    </row>
    <row r="47833" spans="76:76">
      <c r="BX47833" s="2"/>
    </row>
    <row r="47834" spans="76:76">
      <c r="BX47834" s="2"/>
    </row>
    <row r="47835" spans="76:76">
      <c r="BX47835" s="2"/>
    </row>
    <row r="47836" spans="76:76">
      <c r="BX47836" s="2"/>
    </row>
    <row r="47837" spans="76:76">
      <c r="BX47837" s="2"/>
    </row>
    <row r="47838" spans="76:76">
      <c r="BX47838" s="2"/>
    </row>
    <row r="47839" spans="76:76">
      <c r="BX47839" s="2"/>
    </row>
    <row r="47840" spans="76:76">
      <c r="BX47840" s="2"/>
    </row>
    <row r="47841" spans="76:76">
      <c r="BX47841" s="2"/>
    </row>
    <row r="47842" spans="76:76">
      <c r="BX47842" s="2"/>
    </row>
    <row r="47843" spans="76:76">
      <c r="BX47843" s="2"/>
    </row>
    <row r="47844" spans="76:76">
      <c r="BX47844" s="2"/>
    </row>
    <row r="47845" spans="76:76">
      <c r="BX47845" s="2"/>
    </row>
    <row r="47846" spans="76:76">
      <c r="BX47846" s="2"/>
    </row>
    <row r="47847" spans="76:76">
      <c r="BX47847" s="2"/>
    </row>
    <row r="47848" spans="76:76">
      <c r="BX47848" s="2"/>
    </row>
    <row r="47849" spans="76:76">
      <c r="BX47849" s="2"/>
    </row>
    <row r="47850" spans="76:76">
      <c r="BX47850" s="2"/>
    </row>
    <row r="47851" spans="76:76">
      <c r="BX47851" s="2"/>
    </row>
    <row r="47852" spans="76:76">
      <c r="BX47852" s="2"/>
    </row>
    <row r="47853" spans="76:76">
      <c r="BX47853" s="2"/>
    </row>
    <row r="47854" spans="76:76">
      <c r="BX47854" s="2"/>
    </row>
    <row r="47855" spans="76:76">
      <c r="BX47855" s="2"/>
    </row>
    <row r="47856" spans="76:76">
      <c r="BX47856" s="2"/>
    </row>
    <row r="47857" spans="76:76">
      <c r="BX47857" s="2"/>
    </row>
    <row r="47858" spans="76:76">
      <c r="BX47858" s="2"/>
    </row>
    <row r="47859" spans="76:76">
      <c r="BX47859" s="2"/>
    </row>
    <row r="47860" spans="76:76">
      <c r="BX47860" s="2"/>
    </row>
    <row r="47861" spans="76:76">
      <c r="BX47861" s="2"/>
    </row>
    <row r="47862" spans="76:76">
      <c r="BX47862" s="2"/>
    </row>
    <row r="47863" spans="76:76">
      <c r="BX47863" s="2"/>
    </row>
    <row r="47864" spans="76:76">
      <c r="BX47864" s="2"/>
    </row>
    <row r="47865" spans="76:76">
      <c r="BX47865" s="2"/>
    </row>
    <row r="47866" spans="76:76">
      <c r="BX47866" s="2"/>
    </row>
    <row r="47867" spans="76:76">
      <c r="BX47867" s="2"/>
    </row>
    <row r="47868" spans="76:76">
      <c r="BX47868" s="2"/>
    </row>
    <row r="47869" spans="76:76">
      <c r="BX47869" s="2"/>
    </row>
    <row r="47870" spans="76:76">
      <c r="BX47870" s="2"/>
    </row>
    <row r="47871" spans="76:76">
      <c r="BX47871" s="2"/>
    </row>
    <row r="47872" spans="76:76">
      <c r="BX47872" s="2"/>
    </row>
    <row r="47873" spans="76:76">
      <c r="BX47873" s="2"/>
    </row>
    <row r="47874" spans="76:76">
      <c r="BX47874" s="2"/>
    </row>
    <row r="47875" spans="76:76">
      <c r="BX47875" s="2"/>
    </row>
    <row r="47876" spans="76:76">
      <c r="BX47876" s="2"/>
    </row>
    <row r="47877" spans="76:76">
      <c r="BX47877" s="2"/>
    </row>
    <row r="47878" spans="76:76">
      <c r="BX47878" s="2"/>
    </row>
    <row r="47879" spans="76:76">
      <c r="BX47879" s="2"/>
    </row>
    <row r="47880" spans="76:76">
      <c r="BX47880" s="2"/>
    </row>
    <row r="47881" spans="76:76">
      <c r="BX47881" s="2"/>
    </row>
    <row r="47882" spans="76:76">
      <c r="BX47882" s="2"/>
    </row>
    <row r="47883" spans="76:76">
      <c r="BX47883" s="2"/>
    </row>
    <row r="47884" spans="76:76">
      <c r="BX47884" s="2"/>
    </row>
    <row r="47885" spans="76:76">
      <c r="BX47885" s="2"/>
    </row>
    <row r="47886" spans="76:76">
      <c r="BX47886" s="2"/>
    </row>
    <row r="47887" spans="76:76">
      <c r="BX47887" s="2"/>
    </row>
    <row r="47888" spans="76:76">
      <c r="BX47888" s="2"/>
    </row>
    <row r="47889" spans="76:76">
      <c r="BX47889" s="2"/>
    </row>
    <row r="47890" spans="76:76">
      <c r="BX47890" s="2"/>
    </row>
    <row r="47891" spans="76:76">
      <c r="BX47891" s="2"/>
    </row>
    <row r="47892" spans="76:76">
      <c r="BX47892" s="2"/>
    </row>
    <row r="47893" spans="76:76">
      <c r="BX47893" s="2"/>
    </row>
    <row r="47894" spans="76:76">
      <c r="BX47894" s="2"/>
    </row>
    <row r="47895" spans="76:76">
      <c r="BX47895" s="2"/>
    </row>
    <row r="47896" spans="76:76">
      <c r="BX47896" s="2"/>
    </row>
    <row r="47897" spans="76:76">
      <c r="BX47897" s="2"/>
    </row>
    <row r="47898" spans="76:76">
      <c r="BX47898" s="2"/>
    </row>
    <row r="47899" spans="76:76">
      <c r="BX47899" s="2"/>
    </row>
    <row r="47900" spans="76:76">
      <c r="BX47900" s="2"/>
    </row>
    <row r="47901" spans="76:76">
      <c r="BX47901" s="2"/>
    </row>
    <row r="47902" spans="76:76">
      <c r="BX47902" s="2"/>
    </row>
    <row r="47903" spans="76:76">
      <c r="BX47903" s="2"/>
    </row>
    <row r="47904" spans="76:76">
      <c r="BX47904" s="2"/>
    </row>
    <row r="47905" spans="76:76">
      <c r="BX47905" s="2"/>
    </row>
    <row r="47906" spans="76:76">
      <c r="BX47906" s="2"/>
    </row>
    <row r="47907" spans="76:76">
      <c r="BX47907" s="2"/>
    </row>
    <row r="47908" spans="76:76">
      <c r="BX47908" s="2"/>
    </row>
    <row r="47909" spans="76:76">
      <c r="BX47909" s="2"/>
    </row>
    <row r="47910" spans="76:76">
      <c r="BX47910" s="2"/>
    </row>
    <row r="47911" spans="76:76">
      <c r="BX47911" s="2"/>
    </row>
    <row r="47912" spans="76:76">
      <c r="BX47912" s="2"/>
    </row>
    <row r="47913" spans="76:76">
      <c r="BX47913" s="2"/>
    </row>
    <row r="47914" spans="76:76">
      <c r="BX47914" s="2"/>
    </row>
    <row r="47915" spans="76:76">
      <c r="BX47915" s="2"/>
    </row>
    <row r="47916" spans="76:76">
      <c r="BX47916" s="2"/>
    </row>
    <row r="47917" spans="76:76">
      <c r="BX47917" s="2"/>
    </row>
    <row r="47918" spans="76:76">
      <c r="BX47918" s="2"/>
    </row>
    <row r="47919" spans="76:76">
      <c r="BX47919" s="2"/>
    </row>
    <row r="47920" spans="76:76">
      <c r="BX47920" s="2"/>
    </row>
    <row r="47921" spans="76:76">
      <c r="BX47921" s="2"/>
    </row>
    <row r="47922" spans="76:76">
      <c r="BX47922" s="2"/>
    </row>
    <row r="47923" spans="76:76">
      <c r="BX47923" s="2"/>
    </row>
    <row r="47924" spans="76:76">
      <c r="BX47924" s="2"/>
    </row>
    <row r="47925" spans="76:76">
      <c r="BX47925" s="2"/>
    </row>
    <row r="47926" spans="76:76">
      <c r="BX47926" s="2"/>
    </row>
    <row r="47927" spans="76:76">
      <c r="BX47927" s="2"/>
    </row>
    <row r="47928" spans="76:76">
      <c r="BX47928" s="2"/>
    </row>
    <row r="47929" spans="76:76">
      <c r="BX47929" s="2"/>
    </row>
    <row r="47930" spans="76:76">
      <c r="BX47930" s="2"/>
    </row>
    <row r="47931" spans="76:76">
      <c r="BX47931" s="2"/>
    </row>
    <row r="47932" spans="76:76">
      <c r="BX47932" s="2"/>
    </row>
    <row r="47933" spans="76:76">
      <c r="BX47933" s="2"/>
    </row>
    <row r="47934" spans="76:76">
      <c r="BX47934" s="2"/>
    </row>
    <row r="47935" spans="76:76">
      <c r="BX47935" s="2"/>
    </row>
    <row r="47936" spans="76:76">
      <c r="BX47936" s="2"/>
    </row>
    <row r="47937" spans="76:76">
      <c r="BX47937" s="2"/>
    </row>
    <row r="47938" spans="76:76">
      <c r="BX47938" s="2"/>
    </row>
    <row r="47939" spans="76:76">
      <c r="BX47939" s="2"/>
    </row>
    <row r="47940" spans="76:76">
      <c r="BX47940" s="2"/>
    </row>
    <row r="47941" spans="76:76">
      <c r="BX47941" s="2"/>
    </row>
    <row r="47942" spans="76:76">
      <c r="BX47942" s="2"/>
    </row>
    <row r="47943" spans="76:76">
      <c r="BX47943" s="2"/>
    </row>
    <row r="47944" spans="76:76">
      <c r="BX47944" s="2"/>
    </row>
    <row r="47945" spans="76:76">
      <c r="BX47945" s="2"/>
    </row>
    <row r="47946" spans="76:76">
      <c r="BX47946" s="2"/>
    </row>
    <row r="47947" spans="76:76">
      <c r="BX47947" s="2"/>
    </row>
    <row r="47948" spans="76:76">
      <c r="BX47948" s="2"/>
    </row>
    <row r="47949" spans="76:76">
      <c r="BX47949" s="2"/>
    </row>
    <row r="47950" spans="76:76">
      <c r="BX47950" s="2"/>
    </row>
    <row r="47951" spans="76:76">
      <c r="BX47951" s="2"/>
    </row>
    <row r="47952" spans="76:76">
      <c r="BX47952" s="2"/>
    </row>
    <row r="47953" spans="76:76">
      <c r="BX47953" s="2"/>
    </row>
    <row r="47954" spans="76:76">
      <c r="BX47954" s="2"/>
    </row>
    <row r="47955" spans="76:76">
      <c r="BX47955" s="2"/>
    </row>
    <row r="47956" spans="76:76">
      <c r="BX47956" s="2"/>
    </row>
    <row r="47957" spans="76:76">
      <c r="BX47957" s="2"/>
    </row>
    <row r="47958" spans="76:76">
      <c r="BX47958" s="2"/>
    </row>
    <row r="47959" spans="76:76">
      <c r="BX47959" s="2"/>
    </row>
    <row r="47960" spans="76:76">
      <c r="BX47960" s="2"/>
    </row>
    <row r="47961" spans="76:76">
      <c r="BX47961" s="2"/>
    </row>
    <row r="47962" spans="76:76">
      <c r="BX47962" s="2"/>
    </row>
    <row r="47963" spans="76:76">
      <c r="BX47963" s="2"/>
    </row>
    <row r="47964" spans="76:76">
      <c r="BX47964" s="2"/>
    </row>
    <row r="47965" spans="76:76">
      <c r="BX47965" s="2"/>
    </row>
    <row r="47966" spans="76:76">
      <c r="BX47966" s="2"/>
    </row>
    <row r="47967" spans="76:76">
      <c r="BX47967" s="2"/>
    </row>
    <row r="47968" spans="76:76">
      <c r="BX47968" s="2"/>
    </row>
    <row r="47969" spans="76:76">
      <c r="BX47969" s="2"/>
    </row>
    <row r="47970" spans="76:76">
      <c r="BX47970" s="2"/>
    </row>
    <row r="47971" spans="76:76">
      <c r="BX47971" s="2"/>
    </row>
    <row r="47972" spans="76:76">
      <c r="BX47972" s="2"/>
    </row>
    <row r="47973" spans="76:76">
      <c r="BX47973" s="2"/>
    </row>
    <row r="47974" spans="76:76">
      <c r="BX47974" s="2"/>
    </row>
    <row r="47975" spans="76:76">
      <c r="BX47975" s="2"/>
    </row>
    <row r="47976" spans="76:76">
      <c r="BX47976" s="2"/>
    </row>
    <row r="47977" spans="76:76">
      <c r="BX47977" s="2"/>
    </row>
    <row r="47978" spans="76:76">
      <c r="BX47978" s="2"/>
    </row>
    <row r="47979" spans="76:76">
      <c r="BX47979" s="2"/>
    </row>
    <row r="47980" spans="76:76">
      <c r="BX47980" s="2"/>
    </row>
    <row r="47981" spans="76:76">
      <c r="BX47981" s="2"/>
    </row>
    <row r="47982" spans="76:76">
      <c r="BX47982" s="2"/>
    </row>
    <row r="47983" spans="76:76">
      <c r="BX47983" s="2"/>
    </row>
    <row r="47984" spans="76:76">
      <c r="BX47984" s="2"/>
    </row>
    <row r="47985" spans="76:76">
      <c r="BX47985" s="2"/>
    </row>
    <row r="47986" spans="76:76">
      <c r="BX47986" s="2"/>
    </row>
    <row r="47987" spans="76:76">
      <c r="BX47987" s="2"/>
    </row>
    <row r="47988" spans="76:76">
      <c r="BX47988" s="2"/>
    </row>
    <row r="47989" spans="76:76">
      <c r="BX47989" s="2"/>
    </row>
    <row r="47990" spans="76:76">
      <c r="BX47990" s="2"/>
    </row>
    <row r="47991" spans="76:76">
      <c r="BX47991" s="2"/>
    </row>
    <row r="47992" spans="76:76">
      <c r="BX47992" s="2"/>
    </row>
    <row r="47993" spans="76:76">
      <c r="BX47993" s="2"/>
    </row>
    <row r="47994" spans="76:76">
      <c r="BX47994" s="2"/>
    </row>
    <row r="47995" spans="76:76">
      <c r="BX47995" s="2"/>
    </row>
    <row r="47996" spans="76:76">
      <c r="BX47996" s="2"/>
    </row>
    <row r="47997" spans="76:76">
      <c r="BX47997" s="2"/>
    </row>
    <row r="47998" spans="76:76">
      <c r="BX47998" s="2"/>
    </row>
    <row r="47999" spans="76:76">
      <c r="BX47999" s="2"/>
    </row>
    <row r="48000" spans="76:76">
      <c r="BX48000" s="2"/>
    </row>
    <row r="48001" spans="76:76">
      <c r="BX48001" s="2"/>
    </row>
    <row r="48002" spans="76:76">
      <c r="BX48002" s="2"/>
    </row>
    <row r="48003" spans="76:76">
      <c r="BX48003" s="2"/>
    </row>
    <row r="48004" spans="76:76">
      <c r="BX48004" s="2"/>
    </row>
    <row r="48005" spans="76:76">
      <c r="BX48005" s="2"/>
    </row>
    <row r="48006" spans="76:76">
      <c r="BX48006" s="2"/>
    </row>
    <row r="48007" spans="76:76">
      <c r="BX48007" s="2"/>
    </row>
    <row r="48008" spans="76:76">
      <c r="BX48008" s="2"/>
    </row>
    <row r="48009" spans="76:76">
      <c r="BX48009" s="2"/>
    </row>
    <row r="48010" spans="76:76">
      <c r="BX48010" s="2"/>
    </row>
    <row r="48011" spans="76:76">
      <c r="BX48011" s="2"/>
    </row>
    <row r="48012" spans="76:76">
      <c r="BX48012" s="2"/>
    </row>
    <row r="48013" spans="76:76">
      <c r="BX48013" s="2"/>
    </row>
    <row r="48014" spans="76:76">
      <c r="BX48014" s="2"/>
    </row>
    <row r="48015" spans="76:76">
      <c r="BX48015" s="2"/>
    </row>
    <row r="48016" spans="76:76">
      <c r="BX48016" s="2"/>
    </row>
    <row r="48017" spans="76:76">
      <c r="BX48017" s="2"/>
    </row>
    <row r="48018" spans="76:76">
      <c r="BX48018" s="2"/>
    </row>
    <row r="48019" spans="76:76">
      <c r="BX48019" s="2"/>
    </row>
    <row r="48020" spans="76:76">
      <c r="BX48020" s="2"/>
    </row>
    <row r="48021" spans="76:76">
      <c r="BX48021" s="2"/>
    </row>
    <row r="48022" spans="76:76">
      <c r="BX48022" s="2"/>
    </row>
    <row r="48023" spans="76:76">
      <c r="BX48023" s="2"/>
    </row>
    <row r="48024" spans="76:76">
      <c r="BX48024" s="2"/>
    </row>
    <row r="48025" spans="76:76">
      <c r="BX48025" s="2"/>
    </row>
    <row r="48026" spans="76:76">
      <c r="BX48026" s="2"/>
    </row>
    <row r="48027" spans="76:76">
      <c r="BX48027" s="2"/>
    </row>
    <row r="48028" spans="76:76">
      <c r="BX48028" s="2"/>
    </row>
    <row r="48029" spans="76:76">
      <c r="BX48029" s="2"/>
    </row>
    <row r="48030" spans="76:76">
      <c r="BX48030" s="2"/>
    </row>
    <row r="48031" spans="76:76">
      <c r="BX48031" s="2"/>
    </row>
    <row r="48032" spans="76:76">
      <c r="BX48032" s="2"/>
    </row>
    <row r="48033" spans="76:76">
      <c r="BX48033" s="2"/>
    </row>
    <row r="48034" spans="76:76">
      <c r="BX48034" s="2"/>
    </row>
    <row r="48035" spans="76:76">
      <c r="BX48035" s="2"/>
    </row>
    <row r="48036" spans="76:76">
      <c r="BX48036" s="2"/>
    </row>
    <row r="48037" spans="76:76">
      <c r="BX48037" s="2"/>
    </row>
    <row r="48038" spans="76:76">
      <c r="BX48038" s="2"/>
    </row>
    <row r="48039" spans="76:76">
      <c r="BX48039" s="2"/>
    </row>
    <row r="48040" spans="76:76">
      <c r="BX48040" s="2"/>
    </row>
    <row r="48041" spans="76:76">
      <c r="BX48041" s="2"/>
    </row>
    <row r="48042" spans="76:76">
      <c r="BX48042" s="2"/>
    </row>
    <row r="48043" spans="76:76">
      <c r="BX48043" s="2"/>
    </row>
    <row r="48044" spans="76:76">
      <c r="BX48044" s="2"/>
    </row>
    <row r="48045" spans="76:76">
      <c r="BX48045" s="2"/>
    </row>
    <row r="48046" spans="76:76">
      <c r="BX48046" s="2"/>
    </row>
    <row r="48047" spans="76:76">
      <c r="BX48047" s="2"/>
    </row>
    <row r="48048" spans="76:76">
      <c r="BX48048" s="2"/>
    </row>
    <row r="48049" spans="76:76">
      <c r="BX48049" s="2"/>
    </row>
    <row r="48050" spans="76:76">
      <c r="BX48050" s="2"/>
    </row>
    <row r="48051" spans="76:76">
      <c r="BX48051" s="2"/>
    </row>
    <row r="48052" spans="76:76">
      <c r="BX48052" s="2"/>
    </row>
    <row r="48053" spans="76:76">
      <c r="BX48053" s="2"/>
    </row>
    <row r="48054" spans="76:76">
      <c r="BX48054" s="2"/>
    </row>
    <row r="48055" spans="76:76">
      <c r="BX48055" s="2"/>
    </row>
    <row r="48056" spans="76:76">
      <c r="BX48056" s="2"/>
    </row>
    <row r="48057" spans="76:76">
      <c r="BX48057" s="2"/>
    </row>
    <row r="48058" spans="76:76">
      <c r="BX48058" s="2"/>
    </row>
    <row r="48059" spans="76:76">
      <c r="BX48059" s="2"/>
    </row>
    <row r="48060" spans="76:76">
      <c r="BX48060" s="2"/>
    </row>
    <row r="48061" spans="76:76">
      <c r="BX48061" s="2"/>
    </row>
    <row r="48062" spans="76:76">
      <c r="BX48062" s="2"/>
    </row>
    <row r="48063" spans="76:76">
      <c r="BX48063" s="2"/>
    </row>
    <row r="48064" spans="76:76">
      <c r="BX48064" s="2"/>
    </row>
    <row r="48065" spans="76:76">
      <c r="BX48065" s="2"/>
    </row>
    <row r="48066" spans="76:76">
      <c r="BX48066" s="2"/>
    </row>
    <row r="48067" spans="76:76">
      <c r="BX48067" s="2"/>
    </row>
    <row r="48068" spans="76:76">
      <c r="BX48068" s="2"/>
    </row>
    <row r="48069" spans="76:76">
      <c r="BX48069" s="2"/>
    </row>
    <row r="48070" spans="76:76">
      <c r="BX48070" s="2"/>
    </row>
    <row r="48071" spans="76:76">
      <c r="BX48071" s="2"/>
    </row>
    <row r="48072" spans="76:76">
      <c r="BX48072" s="2"/>
    </row>
    <row r="48073" spans="76:76">
      <c r="BX48073" s="2"/>
    </row>
    <row r="48074" spans="76:76">
      <c r="BX48074" s="2"/>
    </row>
    <row r="48075" spans="76:76">
      <c r="BX48075" s="2"/>
    </row>
    <row r="48076" spans="76:76">
      <c r="BX48076" s="2"/>
    </row>
    <row r="48077" spans="76:76">
      <c r="BX48077" s="2"/>
    </row>
    <row r="48078" spans="76:76">
      <c r="BX48078" s="2"/>
    </row>
    <row r="48079" spans="76:76">
      <c r="BX48079" s="2"/>
    </row>
    <row r="48080" spans="76:76">
      <c r="BX48080" s="2"/>
    </row>
    <row r="48081" spans="76:76">
      <c r="BX48081" s="2"/>
    </row>
    <row r="48082" spans="76:76">
      <c r="BX48082" s="2"/>
    </row>
    <row r="48083" spans="76:76">
      <c r="BX48083" s="2"/>
    </row>
    <row r="48084" spans="76:76">
      <c r="BX48084" s="2"/>
    </row>
    <row r="48085" spans="76:76">
      <c r="BX48085" s="2"/>
    </row>
    <row r="48086" spans="76:76">
      <c r="BX48086" s="2"/>
    </row>
    <row r="48087" spans="76:76">
      <c r="BX48087" s="2"/>
    </row>
    <row r="48088" spans="76:76">
      <c r="BX48088" s="2"/>
    </row>
    <row r="48089" spans="76:76">
      <c r="BX48089" s="2"/>
    </row>
    <row r="48090" spans="76:76">
      <c r="BX48090" s="2"/>
    </row>
    <row r="48091" spans="76:76">
      <c r="BX48091" s="2"/>
    </row>
    <row r="48092" spans="76:76">
      <c r="BX48092" s="2"/>
    </row>
    <row r="48093" spans="76:76">
      <c r="BX48093" s="2"/>
    </row>
    <row r="48094" spans="76:76">
      <c r="BX48094" s="2"/>
    </row>
    <row r="48095" spans="76:76">
      <c r="BX48095" s="2"/>
    </row>
    <row r="48096" spans="76:76">
      <c r="BX48096" s="2"/>
    </row>
    <row r="48097" spans="76:76">
      <c r="BX48097" s="2"/>
    </row>
    <row r="48098" spans="76:76">
      <c r="BX48098" s="2"/>
    </row>
    <row r="48099" spans="76:76">
      <c r="BX48099" s="2"/>
    </row>
    <row r="48100" spans="76:76">
      <c r="BX48100" s="2"/>
    </row>
    <row r="48101" spans="76:76">
      <c r="BX48101" s="2"/>
    </row>
    <row r="48102" spans="76:76">
      <c r="BX48102" s="2"/>
    </row>
    <row r="48103" spans="76:76">
      <c r="BX48103" s="2"/>
    </row>
    <row r="48104" spans="76:76">
      <c r="BX48104" s="2"/>
    </row>
    <row r="48105" spans="76:76">
      <c r="BX48105" s="2"/>
    </row>
    <row r="48106" spans="76:76">
      <c r="BX48106" s="2"/>
    </row>
    <row r="48107" spans="76:76">
      <c r="BX48107" s="2"/>
    </row>
    <row r="48108" spans="76:76">
      <c r="BX48108" s="2"/>
    </row>
    <row r="48109" spans="76:76">
      <c r="BX48109" s="2"/>
    </row>
    <row r="48110" spans="76:76">
      <c r="BX48110" s="2"/>
    </row>
    <row r="48111" spans="76:76">
      <c r="BX48111" s="2"/>
    </row>
    <row r="48112" spans="76:76">
      <c r="BX48112" s="2"/>
    </row>
    <row r="48113" spans="76:76">
      <c r="BX48113" s="2"/>
    </row>
    <row r="48114" spans="76:76">
      <c r="BX48114" s="2"/>
    </row>
    <row r="48115" spans="76:76">
      <c r="BX48115" s="2"/>
    </row>
    <row r="48116" spans="76:76">
      <c r="BX48116" s="2"/>
    </row>
    <row r="48117" spans="76:76">
      <c r="BX48117" s="2"/>
    </row>
    <row r="48118" spans="76:76">
      <c r="BX48118" s="2"/>
    </row>
    <row r="48119" spans="76:76">
      <c r="BX48119" s="2"/>
    </row>
    <row r="48120" spans="76:76">
      <c r="BX48120" s="2"/>
    </row>
    <row r="48121" spans="76:76">
      <c r="BX48121" s="2"/>
    </row>
    <row r="48122" spans="76:76">
      <c r="BX48122" s="2"/>
    </row>
    <row r="48123" spans="76:76">
      <c r="BX48123" s="2"/>
    </row>
    <row r="48124" spans="76:76">
      <c r="BX48124" s="2"/>
    </row>
    <row r="48125" spans="76:76">
      <c r="BX48125" s="2"/>
    </row>
    <row r="48126" spans="76:76">
      <c r="BX48126" s="2"/>
    </row>
    <row r="48127" spans="76:76">
      <c r="BX48127" s="2"/>
    </row>
    <row r="48128" spans="76:76">
      <c r="BX48128" s="2"/>
    </row>
    <row r="48129" spans="76:76">
      <c r="BX48129" s="2"/>
    </row>
    <row r="48130" spans="76:76">
      <c r="BX48130" s="2"/>
    </row>
    <row r="48131" spans="76:76">
      <c r="BX48131" s="2"/>
    </row>
    <row r="48132" spans="76:76">
      <c r="BX48132" s="2"/>
    </row>
    <row r="48133" spans="76:76">
      <c r="BX48133" s="2"/>
    </row>
    <row r="48134" spans="76:76">
      <c r="BX48134" s="2"/>
    </row>
    <row r="48135" spans="76:76">
      <c r="BX48135" s="2"/>
    </row>
    <row r="48136" spans="76:76">
      <c r="BX48136" s="2"/>
    </row>
    <row r="48137" spans="76:76">
      <c r="BX48137" s="2"/>
    </row>
    <row r="48138" spans="76:76">
      <c r="BX48138" s="2"/>
    </row>
    <row r="48139" spans="76:76">
      <c r="BX48139" s="2"/>
    </row>
    <row r="48140" spans="76:76">
      <c r="BX48140" s="2"/>
    </row>
    <row r="48141" spans="76:76">
      <c r="BX48141" s="2"/>
    </row>
    <row r="48142" spans="76:76">
      <c r="BX48142" s="2"/>
    </row>
    <row r="48143" spans="76:76">
      <c r="BX48143" s="2"/>
    </row>
    <row r="48144" spans="76:76">
      <c r="BX48144" s="2"/>
    </row>
    <row r="48145" spans="76:76">
      <c r="BX48145" s="2"/>
    </row>
    <row r="48146" spans="76:76">
      <c r="BX48146" s="2"/>
    </row>
    <row r="48147" spans="76:76">
      <c r="BX48147" s="2"/>
    </row>
    <row r="48148" spans="76:76">
      <c r="BX48148" s="2"/>
    </row>
    <row r="48149" spans="76:76">
      <c r="BX48149" s="2"/>
    </row>
    <row r="48150" spans="76:76">
      <c r="BX48150" s="2"/>
    </row>
    <row r="48151" spans="76:76">
      <c r="BX48151" s="2"/>
    </row>
    <row r="48152" spans="76:76">
      <c r="BX48152" s="2"/>
    </row>
    <row r="48153" spans="76:76">
      <c r="BX48153" s="2"/>
    </row>
    <row r="48154" spans="76:76">
      <c r="BX48154" s="2"/>
    </row>
    <row r="48155" spans="76:76">
      <c r="BX48155" s="2"/>
    </row>
    <row r="48156" spans="76:76">
      <c r="BX48156" s="2"/>
    </row>
    <row r="48157" spans="76:76">
      <c r="BX48157" s="2"/>
    </row>
    <row r="48158" spans="76:76">
      <c r="BX48158" s="2"/>
    </row>
    <row r="48159" spans="76:76">
      <c r="BX48159" s="2"/>
    </row>
    <row r="48160" spans="76:76">
      <c r="BX48160" s="2"/>
    </row>
    <row r="48161" spans="76:76">
      <c r="BX48161" s="2"/>
    </row>
    <row r="48162" spans="76:76">
      <c r="BX48162" s="2"/>
    </row>
    <row r="48163" spans="76:76">
      <c r="BX48163" s="2"/>
    </row>
    <row r="48164" spans="76:76">
      <c r="BX48164" s="2"/>
    </row>
    <row r="48165" spans="76:76">
      <c r="BX48165" s="2"/>
    </row>
    <row r="48166" spans="76:76">
      <c r="BX48166" s="2"/>
    </row>
    <row r="48167" spans="76:76">
      <c r="BX48167" s="2"/>
    </row>
    <row r="48168" spans="76:76">
      <c r="BX48168" s="2"/>
    </row>
    <row r="48169" spans="76:76">
      <c r="BX48169" s="2"/>
    </row>
    <row r="48170" spans="76:76">
      <c r="BX48170" s="2"/>
    </row>
    <row r="48171" spans="76:76">
      <c r="BX48171" s="2"/>
    </row>
    <row r="48172" spans="76:76">
      <c r="BX48172" s="2"/>
    </row>
    <row r="48173" spans="76:76">
      <c r="BX48173" s="2"/>
    </row>
    <row r="48174" spans="76:76">
      <c r="BX48174" s="2"/>
    </row>
    <row r="48175" spans="76:76">
      <c r="BX48175" s="2"/>
    </row>
    <row r="48176" spans="76:76">
      <c r="BX48176" s="2"/>
    </row>
    <row r="48177" spans="76:76">
      <c r="BX48177" s="2"/>
    </row>
    <row r="48178" spans="76:76">
      <c r="BX48178" s="2"/>
    </row>
    <row r="48179" spans="76:76">
      <c r="BX48179" s="2"/>
    </row>
    <row r="48180" spans="76:76">
      <c r="BX48180" s="2"/>
    </row>
    <row r="48181" spans="76:76">
      <c r="BX48181" s="2"/>
    </row>
    <row r="48182" spans="76:76">
      <c r="BX48182" s="2"/>
    </row>
    <row r="48183" spans="76:76">
      <c r="BX48183" s="2"/>
    </row>
    <row r="48184" spans="76:76">
      <c r="BX48184" s="2"/>
    </row>
    <row r="48185" spans="76:76">
      <c r="BX48185" s="2"/>
    </row>
    <row r="48186" spans="76:76">
      <c r="BX48186" s="2"/>
    </row>
    <row r="48187" spans="76:76">
      <c r="BX48187" s="2"/>
    </row>
    <row r="48188" spans="76:76">
      <c r="BX48188" s="2"/>
    </row>
    <row r="48189" spans="76:76">
      <c r="BX48189" s="2"/>
    </row>
    <row r="48190" spans="76:76">
      <c r="BX48190" s="2"/>
    </row>
    <row r="48191" spans="76:76">
      <c r="BX48191" s="2"/>
    </row>
    <row r="48192" spans="76:76">
      <c r="BX48192" s="2"/>
    </row>
    <row r="48193" spans="76:76">
      <c r="BX48193" s="2"/>
    </row>
    <row r="48194" spans="76:76">
      <c r="BX48194" s="2"/>
    </row>
    <row r="48195" spans="76:76">
      <c r="BX48195" s="2"/>
    </row>
    <row r="48196" spans="76:76">
      <c r="BX48196" s="2"/>
    </row>
    <row r="48197" spans="76:76">
      <c r="BX48197" s="2"/>
    </row>
    <row r="48198" spans="76:76">
      <c r="BX48198" s="2"/>
    </row>
    <row r="48199" spans="76:76">
      <c r="BX48199" s="2"/>
    </row>
    <row r="48200" spans="76:76">
      <c r="BX48200" s="2"/>
    </row>
    <row r="48201" spans="76:76">
      <c r="BX48201" s="2"/>
    </row>
    <row r="48202" spans="76:76">
      <c r="BX48202" s="2"/>
    </row>
    <row r="48203" spans="76:76">
      <c r="BX48203" s="2"/>
    </row>
    <row r="48204" spans="76:76">
      <c r="BX48204" s="2"/>
    </row>
    <row r="48205" spans="76:76">
      <c r="BX48205" s="2"/>
    </row>
    <row r="48206" spans="76:76">
      <c r="BX48206" s="2"/>
    </row>
    <row r="48207" spans="76:76">
      <c r="BX48207" s="2"/>
    </row>
    <row r="48208" spans="76:76">
      <c r="BX48208" s="2"/>
    </row>
    <row r="48209" spans="76:76">
      <c r="BX48209" s="2"/>
    </row>
    <row r="48210" spans="76:76">
      <c r="BX48210" s="2"/>
    </row>
    <row r="48211" spans="76:76">
      <c r="BX48211" s="2"/>
    </row>
    <row r="48212" spans="76:76">
      <c r="BX48212" s="2"/>
    </row>
    <row r="48213" spans="76:76">
      <c r="BX48213" s="2"/>
    </row>
    <row r="48214" spans="76:76">
      <c r="BX48214" s="2"/>
    </row>
    <row r="48215" spans="76:76">
      <c r="BX48215" s="2"/>
    </row>
    <row r="48216" spans="76:76">
      <c r="BX48216" s="2"/>
    </row>
    <row r="48217" spans="76:76">
      <c r="BX48217" s="2"/>
    </row>
    <row r="48218" spans="76:76">
      <c r="BX48218" s="2"/>
    </row>
    <row r="48219" spans="76:76">
      <c r="BX48219" s="2"/>
    </row>
    <row r="48220" spans="76:76">
      <c r="BX48220" s="2"/>
    </row>
    <row r="48221" spans="76:76">
      <c r="BX48221" s="2"/>
    </row>
    <row r="48222" spans="76:76">
      <c r="BX48222" s="2"/>
    </row>
    <row r="48223" spans="76:76">
      <c r="BX48223" s="2"/>
    </row>
    <row r="48224" spans="76:76">
      <c r="BX48224" s="2"/>
    </row>
    <row r="48225" spans="76:76">
      <c r="BX48225" s="2"/>
    </row>
    <row r="48226" spans="76:76">
      <c r="BX48226" s="2"/>
    </row>
    <row r="48227" spans="76:76">
      <c r="BX48227" s="2"/>
    </row>
    <row r="48228" spans="76:76">
      <c r="BX48228" s="2"/>
    </row>
    <row r="48229" spans="76:76">
      <c r="BX48229" s="2"/>
    </row>
    <row r="48230" spans="76:76">
      <c r="BX48230" s="2"/>
    </row>
    <row r="48231" spans="76:76">
      <c r="BX48231" s="2"/>
    </row>
    <row r="48232" spans="76:76">
      <c r="BX48232" s="2"/>
    </row>
    <row r="48233" spans="76:76">
      <c r="BX48233" s="2"/>
    </row>
    <row r="48234" spans="76:76">
      <c r="BX48234" s="2"/>
    </row>
    <row r="48235" spans="76:76">
      <c r="BX48235" s="2"/>
    </row>
    <row r="48236" spans="76:76">
      <c r="BX48236" s="2"/>
    </row>
    <row r="48237" spans="76:76">
      <c r="BX48237" s="2"/>
    </row>
    <row r="48238" spans="76:76">
      <c r="BX48238" s="2"/>
    </row>
    <row r="48239" spans="76:76">
      <c r="BX48239" s="2"/>
    </row>
    <row r="48240" spans="76:76">
      <c r="BX48240" s="2"/>
    </row>
    <row r="48241" spans="76:76">
      <c r="BX48241" s="2"/>
    </row>
    <row r="48242" spans="76:76">
      <c r="BX48242" s="2"/>
    </row>
    <row r="48243" spans="76:76">
      <c r="BX48243" s="2"/>
    </row>
    <row r="48244" spans="76:76">
      <c r="BX48244" s="2"/>
    </row>
    <row r="48245" spans="76:76">
      <c r="BX48245" s="2"/>
    </row>
    <row r="48246" spans="76:76">
      <c r="BX48246" s="2"/>
    </row>
    <row r="48247" spans="76:76">
      <c r="BX48247" s="2"/>
    </row>
    <row r="48248" spans="76:76">
      <c r="BX48248" s="2"/>
    </row>
    <row r="48249" spans="76:76">
      <c r="BX48249" s="2"/>
    </row>
    <row r="48250" spans="76:76">
      <c r="BX48250" s="2"/>
    </row>
    <row r="48251" spans="76:76">
      <c r="BX48251" s="2"/>
    </row>
    <row r="48252" spans="76:76">
      <c r="BX48252" s="2"/>
    </row>
    <row r="48253" spans="76:76">
      <c r="BX48253" s="2"/>
    </row>
    <row r="48254" spans="76:76">
      <c r="BX48254" s="2"/>
    </row>
    <row r="48255" spans="76:76">
      <c r="BX48255" s="2"/>
    </row>
    <row r="48256" spans="76:76">
      <c r="BX48256" s="2"/>
    </row>
    <row r="48257" spans="76:76">
      <c r="BX48257" s="2"/>
    </row>
    <row r="48258" spans="76:76">
      <c r="BX48258" s="2"/>
    </row>
    <row r="48259" spans="76:76">
      <c r="BX48259" s="2"/>
    </row>
    <row r="48260" spans="76:76">
      <c r="BX48260" s="2"/>
    </row>
    <row r="48261" spans="76:76">
      <c r="BX48261" s="2"/>
    </row>
    <row r="48262" spans="76:76">
      <c r="BX48262" s="2"/>
    </row>
    <row r="48263" spans="76:76">
      <c r="BX48263" s="2"/>
    </row>
    <row r="48264" spans="76:76">
      <c r="BX48264" s="2"/>
    </row>
    <row r="48265" spans="76:76">
      <c r="BX48265" s="2"/>
    </row>
    <row r="48266" spans="76:76">
      <c r="BX48266" s="2"/>
    </row>
    <row r="48267" spans="76:76">
      <c r="BX48267" s="2"/>
    </row>
    <row r="48268" spans="76:76">
      <c r="BX48268" s="2"/>
    </row>
    <row r="48269" spans="76:76">
      <c r="BX48269" s="2"/>
    </row>
    <row r="48270" spans="76:76">
      <c r="BX48270" s="2"/>
    </row>
    <row r="48271" spans="76:76">
      <c r="BX48271" s="2"/>
    </row>
    <row r="48272" spans="76:76">
      <c r="BX48272" s="2"/>
    </row>
    <row r="48273" spans="76:76">
      <c r="BX48273" s="2"/>
    </row>
    <row r="48274" spans="76:76">
      <c r="BX48274" s="2"/>
    </row>
    <row r="48275" spans="76:76">
      <c r="BX48275" s="2"/>
    </row>
    <row r="48276" spans="76:76">
      <c r="BX48276" s="2"/>
    </row>
    <row r="48277" spans="76:76">
      <c r="BX48277" s="2"/>
    </row>
    <row r="48278" spans="76:76">
      <c r="BX48278" s="2"/>
    </row>
    <row r="48279" spans="76:76">
      <c r="BX48279" s="2"/>
    </row>
    <row r="48280" spans="76:76">
      <c r="BX48280" s="2"/>
    </row>
    <row r="48281" spans="76:76">
      <c r="BX48281" s="2"/>
    </row>
    <row r="48282" spans="76:76">
      <c r="BX48282" s="2"/>
    </row>
    <row r="48283" spans="76:76">
      <c r="BX48283" s="2"/>
    </row>
    <row r="48284" spans="76:76">
      <c r="BX48284" s="2"/>
    </row>
    <row r="48285" spans="76:76">
      <c r="BX48285" s="2"/>
    </row>
    <row r="48286" spans="76:76">
      <c r="BX48286" s="2"/>
    </row>
    <row r="48287" spans="76:76">
      <c r="BX48287" s="2"/>
    </row>
    <row r="48288" spans="76:76">
      <c r="BX48288" s="2"/>
    </row>
    <row r="48289" spans="76:76">
      <c r="BX48289" s="2"/>
    </row>
    <row r="48290" spans="76:76">
      <c r="BX48290" s="2"/>
    </row>
    <row r="48291" spans="76:76">
      <c r="BX48291" s="2"/>
    </row>
    <row r="48292" spans="76:76">
      <c r="BX48292" s="2"/>
    </row>
    <row r="48293" spans="76:76">
      <c r="BX48293" s="2"/>
    </row>
    <row r="48294" spans="76:76">
      <c r="BX48294" s="2"/>
    </row>
    <row r="48295" spans="76:76">
      <c r="BX48295" s="2"/>
    </row>
    <row r="48296" spans="76:76">
      <c r="BX48296" s="2"/>
    </row>
    <row r="48297" spans="76:76">
      <c r="BX48297" s="2"/>
    </row>
    <row r="48298" spans="76:76">
      <c r="BX48298" s="2"/>
    </row>
    <row r="48299" spans="76:76">
      <c r="BX48299" s="2"/>
    </row>
    <row r="48300" spans="76:76">
      <c r="BX48300" s="2"/>
    </row>
    <row r="48301" spans="76:76">
      <c r="BX48301" s="2"/>
    </row>
    <row r="48302" spans="76:76">
      <c r="BX48302" s="2"/>
    </row>
    <row r="48303" spans="76:76">
      <c r="BX48303" s="2"/>
    </row>
    <row r="48304" spans="76:76">
      <c r="BX48304" s="2"/>
    </row>
    <row r="48305" spans="76:76">
      <c r="BX48305" s="2"/>
    </row>
    <row r="48306" spans="76:76">
      <c r="BX48306" s="2"/>
    </row>
    <row r="48307" spans="76:76">
      <c r="BX48307" s="2"/>
    </row>
    <row r="48308" spans="76:76">
      <c r="BX48308" s="2"/>
    </row>
    <row r="48309" spans="76:76">
      <c r="BX48309" s="2"/>
    </row>
    <row r="48310" spans="76:76">
      <c r="BX48310" s="2"/>
    </row>
    <row r="48311" spans="76:76">
      <c r="BX48311" s="2"/>
    </row>
    <row r="48312" spans="76:76">
      <c r="BX48312" s="2"/>
    </row>
    <row r="48313" spans="76:76">
      <c r="BX48313" s="2"/>
    </row>
    <row r="48314" spans="76:76">
      <c r="BX48314" s="2"/>
    </row>
    <row r="48315" spans="76:76">
      <c r="BX48315" s="2"/>
    </row>
    <row r="48316" spans="76:76">
      <c r="BX48316" s="2"/>
    </row>
    <row r="48317" spans="76:76">
      <c r="BX48317" s="2"/>
    </row>
    <row r="48318" spans="76:76">
      <c r="BX48318" s="2"/>
    </row>
    <row r="48319" spans="76:76">
      <c r="BX48319" s="2"/>
    </row>
    <row r="48320" spans="76:76">
      <c r="BX48320" s="2"/>
    </row>
    <row r="48321" spans="76:76">
      <c r="BX48321" s="2"/>
    </row>
    <row r="48322" spans="76:76">
      <c r="BX48322" s="2"/>
    </row>
    <row r="48323" spans="76:76">
      <c r="BX48323" s="2"/>
    </row>
    <row r="48324" spans="76:76">
      <c r="BX48324" s="2"/>
    </row>
    <row r="48325" spans="76:76">
      <c r="BX48325" s="2"/>
    </row>
    <row r="48326" spans="76:76">
      <c r="BX48326" s="2"/>
    </row>
    <row r="48327" spans="76:76">
      <c r="BX48327" s="2"/>
    </row>
    <row r="48328" spans="76:76">
      <c r="BX48328" s="2"/>
    </row>
    <row r="48329" spans="76:76">
      <c r="BX48329" s="2"/>
    </row>
    <row r="48330" spans="76:76">
      <c r="BX48330" s="2"/>
    </row>
    <row r="48331" spans="76:76">
      <c r="BX48331" s="2"/>
    </row>
    <row r="48332" spans="76:76">
      <c r="BX48332" s="2"/>
    </row>
    <row r="48333" spans="76:76">
      <c r="BX48333" s="2"/>
    </row>
    <row r="48334" spans="76:76">
      <c r="BX48334" s="2"/>
    </row>
    <row r="48335" spans="76:76">
      <c r="BX48335" s="2"/>
    </row>
    <row r="48336" spans="76:76">
      <c r="BX48336" s="2"/>
    </row>
    <row r="48337" spans="76:76">
      <c r="BX48337" s="2"/>
    </row>
    <row r="48338" spans="76:76">
      <c r="BX48338" s="2"/>
    </row>
    <row r="48339" spans="76:76">
      <c r="BX48339" s="2"/>
    </row>
    <row r="48340" spans="76:76">
      <c r="BX48340" s="2"/>
    </row>
    <row r="48341" spans="76:76">
      <c r="BX48341" s="2"/>
    </row>
    <row r="48342" spans="76:76">
      <c r="BX48342" s="2"/>
    </row>
    <row r="48343" spans="76:76">
      <c r="BX48343" s="2"/>
    </row>
    <row r="48344" spans="76:76">
      <c r="BX48344" s="2"/>
    </row>
    <row r="48345" spans="76:76">
      <c r="BX48345" s="2"/>
    </row>
    <row r="48346" spans="76:76">
      <c r="BX48346" s="2"/>
    </row>
    <row r="48347" spans="76:76">
      <c r="BX48347" s="2"/>
    </row>
    <row r="48348" spans="76:76">
      <c r="BX48348" s="2"/>
    </row>
    <row r="48349" spans="76:76">
      <c r="BX48349" s="2"/>
    </row>
    <row r="48350" spans="76:76">
      <c r="BX48350" s="2"/>
    </row>
    <row r="48351" spans="76:76">
      <c r="BX48351" s="2"/>
    </row>
    <row r="48352" spans="76:76">
      <c r="BX48352" s="2"/>
    </row>
    <row r="48353" spans="76:76">
      <c r="BX48353" s="2"/>
    </row>
    <row r="48354" spans="76:76">
      <c r="BX48354" s="2"/>
    </row>
    <row r="48355" spans="76:76">
      <c r="BX48355" s="2"/>
    </row>
    <row r="48356" spans="76:76">
      <c r="BX48356" s="2"/>
    </row>
    <row r="48357" spans="76:76">
      <c r="BX48357" s="2"/>
    </row>
    <row r="48358" spans="76:76">
      <c r="BX48358" s="2"/>
    </row>
    <row r="48359" spans="76:76">
      <c r="BX48359" s="2"/>
    </row>
    <row r="48360" spans="76:76">
      <c r="BX48360" s="2"/>
    </row>
    <row r="48361" spans="76:76">
      <c r="BX48361" s="2"/>
    </row>
    <row r="48362" spans="76:76">
      <c r="BX48362" s="2"/>
    </row>
    <row r="48363" spans="76:76">
      <c r="BX48363" s="2"/>
    </row>
    <row r="48364" spans="76:76">
      <c r="BX48364" s="2"/>
    </row>
    <row r="48365" spans="76:76">
      <c r="BX48365" s="2"/>
    </row>
    <row r="48366" spans="76:76">
      <c r="BX48366" s="2"/>
    </row>
    <row r="48367" spans="76:76">
      <c r="BX48367" s="2"/>
    </row>
    <row r="48368" spans="76:76">
      <c r="BX48368" s="2"/>
    </row>
    <row r="48369" spans="76:76">
      <c r="BX48369" s="2"/>
    </row>
    <row r="48370" spans="76:76">
      <c r="BX48370" s="2"/>
    </row>
    <row r="48371" spans="76:76">
      <c r="BX48371" s="2"/>
    </row>
    <row r="48372" spans="76:76">
      <c r="BX48372" s="2"/>
    </row>
    <row r="48373" spans="76:76">
      <c r="BX48373" s="2"/>
    </row>
    <row r="48374" spans="76:76">
      <c r="BX48374" s="2"/>
    </row>
    <row r="48375" spans="76:76">
      <c r="BX48375" s="2"/>
    </row>
    <row r="48376" spans="76:76">
      <c r="BX48376" s="2"/>
    </row>
    <row r="48377" spans="76:76">
      <c r="BX48377" s="2"/>
    </row>
    <row r="48378" spans="76:76">
      <c r="BX48378" s="2"/>
    </row>
    <row r="48379" spans="76:76">
      <c r="BX48379" s="2"/>
    </row>
    <row r="48380" spans="76:76">
      <c r="BX48380" s="2"/>
    </row>
    <row r="48381" spans="76:76">
      <c r="BX48381" s="2"/>
    </row>
    <row r="48382" spans="76:76">
      <c r="BX48382" s="2"/>
    </row>
    <row r="48383" spans="76:76">
      <c r="BX48383" s="2"/>
    </row>
    <row r="48384" spans="76:76">
      <c r="BX48384" s="2"/>
    </row>
    <row r="48385" spans="76:76">
      <c r="BX48385" s="2"/>
    </row>
    <row r="48386" spans="76:76">
      <c r="BX48386" s="2"/>
    </row>
    <row r="48387" spans="76:76">
      <c r="BX48387" s="2"/>
    </row>
    <row r="48388" spans="76:76">
      <c r="BX48388" s="2"/>
    </row>
    <row r="48389" spans="76:76">
      <c r="BX48389" s="2"/>
    </row>
    <row r="48390" spans="76:76">
      <c r="BX48390" s="2"/>
    </row>
    <row r="48391" spans="76:76">
      <c r="BX48391" s="2"/>
    </row>
    <row r="48392" spans="76:76">
      <c r="BX48392" s="2"/>
    </row>
    <row r="48393" spans="76:76">
      <c r="BX48393" s="2"/>
    </row>
    <row r="48394" spans="76:76">
      <c r="BX48394" s="2"/>
    </row>
    <row r="48395" spans="76:76">
      <c r="BX48395" s="2"/>
    </row>
    <row r="48396" spans="76:76">
      <c r="BX48396" s="2"/>
    </row>
    <row r="48397" spans="76:76">
      <c r="BX48397" s="2"/>
    </row>
    <row r="48398" spans="76:76">
      <c r="BX48398" s="2"/>
    </row>
    <row r="48399" spans="76:76">
      <c r="BX48399" s="2"/>
    </row>
    <row r="48400" spans="76:76">
      <c r="BX48400" s="2"/>
    </row>
    <row r="48401" spans="76:76">
      <c r="BX48401" s="2"/>
    </row>
    <row r="48402" spans="76:76">
      <c r="BX48402" s="2"/>
    </row>
    <row r="48403" spans="76:76">
      <c r="BX48403" s="2"/>
    </row>
    <row r="48404" spans="76:76">
      <c r="BX48404" s="2"/>
    </row>
    <row r="48405" spans="76:76">
      <c r="BX48405" s="2"/>
    </row>
    <row r="48406" spans="76:76">
      <c r="BX48406" s="2"/>
    </row>
    <row r="48407" spans="76:76">
      <c r="BX48407" s="2"/>
    </row>
    <row r="48408" spans="76:76">
      <c r="BX48408" s="2"/>
    </row>
    <row r="48409" spans="76:76">
      <c r="BX48409" s="2"/>
    </row>
    <row r="48410" spans="76:76">
      <c r="BX48410" s="2"/>
    </row>
    <row r="48411" spans="76:76">
      <c r="BX48411" s="2"/>
    </row>
    <row r="48412" spans="76:76">
      <c r="BX48412" s="2"/>
    </row>
    <row r="48413" spans="76:76">
      <c r="BX48413" s="2"/>
    </row>
    <row r="48414" spans="76:76">
      <c r="BX48414" s="2"/>
    </row>
    <row r="48415" spans="76:76">
      <c r="BX48415" s="2"/>
    </row>
    <row r="48416" spans="76:76">
      <c r="BX48416" s="2"/>
    </row>
    <row r="48417" spans="76:76">
      <c r="BX48417" s="2"/>
    </row>
    <row r="48418" spans="76:76">
      <c r="BX48418" s="2"/>
    </row>
    <row r="48419" spans="76:76">
      <c r="BX48419" s="2"/>
    </row>
    <row r="48420" spans="76:76">
      <c r="BX48420" s="2"/>
    </row>
    <row r="48421" spans="76:76">
      <c r="BX48421" s="2"/>
    </row>
    <row r="48422" spans="76:76">
      <c r="BX48422" s="2"/>
    </row>
    <row r="48423" spans="76:76">
      <c r="BX48423" s="2"/>
    </row>
    <row r="48424" spans="76:76">
      <c r="BX48424" s="2"/>
    </row>
    <row r="48425" spans="76:76">
      <c r="BX48425" s="2"/>
    </row>
    <row r="48426" spans="76:76">
      <c r="BX48426" s="2"/>
    </row>
    <row r="48427" spans="76:76">
      <c r="BX48427" s="2"/>
    </row>
    <row r="48428" spans="76:76">
      <c r="BX48428" s="2"/>
    </row>
    <row r="48429" spans="76:76">
      <c r="BX48429" s="2"/>
    </row>
    <row r="48430" spans="76:76">
      <c r="BX48430" s="2"/>
    </row>
    <row r="48431" spans="76:76">
      <c r="BX48431" s="2"/>
    </row>
    <row r="48432" spans="76:76">
      <c r="BX48432" s="2"/>
    </row>
    <row r="48433" spans="76:76">
      <c r="BX48433" s="2"/>
    </row>
    <row r="48434" spans="76:76">
      <c r="BX48434" s="2"/>
    </row>
    <row r="48435" spans="76:76">
      <c r="BX48435" s="2"/>
    </row>
    <row r="48436" spans="76:76">
      <c r="BX48436" s="2"/>
    </row>
    <row r="48437" spans="76:76">
      <c r="BX48437" s="2"/>
    </row>
    <row r="48438" spans="76:76">
      <c r="BX48438" s="2"/>
    </row>
    <row r="48439" spans="76:76">
      <c r="BX48439" s="2"/>
    </row>
    <row r="48440" spans="76:76">
      <c r="BX48440" s="2"/>
    </row>
    <row r="48441" spans="76:76">
      <c r="BX48441" s="2"/>
    </row>
    <row r="48442" spans="76:76">
      <c r="BX48442" s="2"/>
    </row>
    <row r="48443" spans="76:76">
      <c r="BX48443" s="2"/>
    </row>
    <row r="48444" spans="76:76">
      <c r="BX48444" s="2"/>
    </row>
    <row r="48445" spans="76:76">
      <c r="BX48445" s="2"/>
    </row>
    <row r="48446" spans="76:76">
      <c r="BX48446" s="2"/>
    </row>
    <row r="48447" spans="76:76">
      <c r="BX48447" s="2"/>
    </row>
    <row r="48448" spans="76:76">
      <c r="BX48448" s="2"/>
    </row>
    <row r="48449" spans="76:76">
      <c r="BX48449" s="2"/>
    </row>
    <row r="48450" spans="76:76">
      <c r="BX48450" s="2"/>
    </row>
    <row r="48451" spans="76:76">
      <c r="BX48451" s="2"/>
    </row>
    <row r="48452" spans="76:76">
      <c r="BX48452" s="2"/>
    </row>
    <row r="48453" spans="76:76">
      <c r="BX48453" s="2"/>
    </row>
    <row r="48454" spans="76:76">
      <c r="BX48454" s="2"/>
    </row>
    <row r="48455" spans="76:76">
      <c r="BX48455" s="2"/>
    </row>
    <row r="48456" spans="76:76">
      <c r="BX48456" s="2"/>
    </row>
    <row r="48457" spans="76:76">
      <c r="BX48457" s="2"/>
    </row>
    <row r="48458" spans="76:76">
      <c r="BX48458" s="2"/>
    </row>
    <row r="48459" spans="76:76">
      <c r="BX48459" s="2"/>
    </row>
    <row r="48460" spans="76:76">
      <c r="BX48460" s="2"/>
    </row>
    <row r="48461" spans="76:76">
      <c r="BX48461" s="2"/>
    </row>
    <row r="48462" spans="76:76">
      <c r="BX48462" s="2"/>
    </row>
    <row r="48463" spans="76:76">
      <c r="BX48463" s="2"/>
    </row>
    <row r="48464" spans="76:76">
      <c r="BX48464" s="2"/>
    </row>
    <row r="48465" spans="76:76">
      <c r="BX48465" s="2"/>
    </row>
    <row r="48466" spans="76:76">
      <c r="BX48466" s="2"/>
    </row>
    <row r="48467" spans="76:76">
      <c r="BX48467" s="2"/>
    </row>
    <row r="48468" spans="76:76">
      <c r="BX48468" s="2"/>
    </row>
    <row r="48469" spans="76:76">
      <c r="BX48469" s="2"/>
    </row>
    <row r="48470" spans="76:76">
      <c r="BX48470" s="2"/>
    </row>
    <row r="48471" spans="76:76">
      <c r="BX48471" s="2"/>
    </row>
    <row r="48472" spans="76:76">
      <c r="BX48472" s="2"/>
    </row>
    <row r="48473" spans="76:76">
      <c r="BX48473" s="2"/>
    </row>
    <row r="48474" spans="76:76">
      <c r="BX48474" s="2"/>
    </row>
    <row r="48475" spans="76:76">
      <c r="BX48475" s="2"/>
    </row>
    <row r="48476" spans="76:76">
      <c r="BX48476" s="2"/>
    </row>
    <row r="48477" spans="76:76">
      <c r="BX48477" s="2"/>
    </row>
    <row r="48478" spans="76:76">
      <c r="BX48478" s="2"/>
    </row>
    <row r="48479" spans="76:76">
      <c r="BX48479" s="2"/>
    </row>
    <row r="48480" spans="76:76">
      <c r="BX48480" s="2"/>
    </row>
    <row r="48481" spans="76:76">
      <c r="BX48481" s="2"/>
    </row>
    <row r="48482" spans="76:76">
      <c r="BX48482" s="2"/>
    </row>
    <row r="48483" spans="76:76">
      <c r="BX48483" s="2"/>
    </row>
    <row r="48484" spans="76:76">
      <c r="BX48484" s="2"/>
    </row>
    <row r="48485" spans="76:76">
      <c r="BX48485" s="2"/>
    </row>
    <row r="48486" spans="76:76">
      <c r="BX48486" s="2"/>
    </row>
    <row r="48487" spans="76:76">
      <c r="BX48487" s="2"/>
    </row>
    <row r="48488" spans="76:76">
      <c r="BX48488" s="2"/>
    </row>
    <row r="48489" spans="76:76">
      <c r="BX48489" s="2"/>
    </row>
    <row r="48490" spans="76:76">
      <c r="BX48490" s="2"/>
    </row>
    <row r="48491" spans="76:76">
      <c r="BX48491" s="2"/>
    </row>
    <row r="48492" spans="76:76">
      <c r="BX48492" s="2"/>
    </row>
    <row r="48493" spans="76:76">
      <c r="BX48493" s="2"/>
    </row>
    <row r="48494" spans="76:76">
      <c r="BX48494" s="2"/>
    </row>
    <row r="48495" spans="76:76">
      <c r="BX48495" s="2"/>
    </row>
    <row r="48496" spans="76:76">
      <c r="BX48496" s="2"/>
    </row>
    <row r="48497" spans="76:76">
      <c r="BX48497" s="2"/>
    </row>
    <row r="48498" spans="76:76">
      <c r="BX48498" s="2"/>
    </row>
    <row r="48499" spans="76:76">
      <c r="BX48499" s="2"/>
    </row>
    <row r="48500" spans="76:76">
      <c r="BX48500" s="2"/>
    </row>
    <row r="48501" spans="76:76">
      <c r="BX48501" s="2"/>
    </row>
    <row r="48502" spans="76:76">
      <c r="BX48502" s="2"/>
    </row>
    <row r="48503" spans="76:76">
      <c r="BX48503" s="2"/>
    </row>
    <row r="48504" spans="76:76">
      <c r="BX48504" s="2"/>
    </row>
    <row r="48505" spans="76:76">
      <c r="BX48505" s="2"/>
    </row>
    <row r="48506" spans="76:76">
      <c r="BX48506" s="2"/>
    </row>
    <row r="48507" spans="76:76">
      <c r="BX48507" s="2"/>
    </row>
    <row r="48508" spans="76:76">
      <c r="BX48508" s="2"/>
    </row>
    <row r="48509" spans="76:76">
      <c r="BX48509" s="2"/>
    </row>
    <row r="48510" spans="76:76">
      <c r="BX48510" s="2"/>
    </row>
    <row r="48511" spans="76:76">
      <c r="BX48511" s="2"/>
    </row>
    <row r="48512" spans="76:76">
      <c r="BX48512" s="2"/>
    </row>
    <row r="48513" spans="76:76">
      <c r="BX48513" s="2"/>
    </row>
    <row r="48514" spans="76:76">
      <c r="BX48514" s="2"/>
    </row>
    <row r="48515" spans="76:76">
      <c r="BX48515" s="2"/>
    </row>
    <row r="48516" spans="76:76">
      <c r="BX48516" s="2"/>
    </row>
    <row r="48517" spans="76:76">
      <c r="BX48517" s="2"/>
    </row>
    <row r="48518" spans="76:76">
      <c r="BX48518" s="2"/>
    </row>
    <row r="48519" spans="76:76">
      <c r="BX48519" s="2"/>
    </row>
    <row r="48520" spans="76:76">
      <c r="BX48520" s="2"/>
    </row>
    <row r="48521" spans="76:76">
      <c r="BX48521" s="2"/>
    </row>
    <row r="48522" spans="76:76">
      <c r="BX48522" s="2"/>
    </row>
    <row r="48523" spans="76:76">
      <c r="BX48523" s="2"/>
    </row>
    <row r="48524" spans="76:76">
      <c r="BX48524" s="2"/>
    </row>
    <row r="48525" spans="76:76">
      <c r="BX48525" s="2"/>
    </row>
    <row r="48526" spans="76:76">
      <c r="BX48526" s="2"/>
    </row>
    <row r="48527" spans="76:76">
      <c r="BX48527" s="2"/>
    </row>
    <row r="48528" spans="76:76">
      <c r="BX48528" s="2"/>
    </row>
    <row r="48529" spans="76:76">
      <c r="BX48529" s="2"/>
    </row>
    <row r="48530" spans="76:76">
      <c r="BX48530" s="2"/>
    </row>
    <row r="48531" spans="76:76">
      <c r="BX48531" s="2"/>
    </row>
    <row r="48532" spans="76:76">
      <c r="BX48532" s="2"/>
    </row>
    <row r="48533" spans="76:76">
      <c r="BX48533" s="2"/>
    </row>
    <row r="48534" spans="76:76">
      <c r="BX48534" s="2"/>
    </row>
    <row r="48535" spans="76:76">
      <c r="BX48535" s="2"/>
    </row>
    <row r="48536" spans="76:76">
      <c r="BX48536" s="2"/>
    </row>
    <row r="48537" spans="76:76">
      <c r="BX48537" s="2"/>
    </row>
    <row r="48538" spans="76:76">
      <c r="BX48538" s="2"/>
    </row>
    <row r="48539" spans="76:76">
      <c r="BX48539" s="2"/>
    </row>
    <row r="48540" spans="76:76">
      <c r="BX48540" s="2"/>
    </row>
    <row r="48541" spans="76:76">
      <c r="BX48541" s="2"/>
    </row>
    <row r="48542" spans="76:76">
      <c r="BX48542" s="2"/>
    </row>
    <row r="48543" spans="76:76">
      <c r="BX48543" s="2"/>
    </row>
    <row r="48544" spans="76:76">
      <c r="BX48544" s="2"/>
    </row>
    <row r="48545" spans="76:76">
      <c r="BX48545" s="2"/>
    </row>
    <row r="48546" spans="76:76">
      <c r="BX48546" s="2"/>
    </row>
    <row r="48547" spans="76:76">
      <c r="BX48547" s="2"/>
    </row>
    <row r="48548" spans="76:76">
      <c r="BX48548" s="2"/>
    </row>
    <row r="48549" spans="76:76">
      <c r="BX48549" s="2"/>
    </row>
    <row r="48550" spans="76:76">
      <c r="BX48550" s="2"/>
    </row>
    <row r="48551" spans="76:76">
      <c r="BX48551" s="2"/>
    </row>
    <row r="48552" spans="76:76">
      <c r="BX48552" s="2"/>
    </row>
    <row r="48553" spans="76:76">
      <c r="BX48553" s="2"/>
    </row>
    <row r="48554" spans="76:76">
      <c r="BX48554" s="2"/>
    </row>
    <row r="48555" spans="76:76">
      <c r="BX48555" s="2"/>
    </row>
    <row r="48556" spans="76:76">
      <c r="BX48556" s="2"/>
    </row>
    <row r="48557" spans="76:76">
      <c r="BX48557" s="2"/>
    </row>
    <row r="48558" spans="76:76">
      <c r="BX48558" s="2"/>
    </row>
    <row r="48559" spans="76:76">
      <c r="BX48559" s="2"/>
    </row>
    <row r="48560" spans="76:76">
      <c r="BX48560" s="2"/>
    </row>
    <row r="48561" spans="76:76">
      <c r="BX48561" s="2"/>
    </row>
    <row r="48562" spans="76:76">
      <c r="BX48562" s="2"/>
    </row>
    <row r="48563" spans="76:76">
      <c r="BX48563" s="2"/>
    </row>
    <row r="48564" spans="76:76">
      <c r="BX48564" s="2"/>
    </row>
    <row r="48565" spans="76:76">
      <c r="BX48565" s="2"/>
    </row>
    <row r="48566" spans="76:76">
      <c r="BX48566" s="2"/>
    </row>
    <row r="48567" spans="76:76">
      <c r="BX48567" s="2"/>
    </row>
    <row r="48568" spans="76:76">
      <c r="BX48568" s="2"/>
    </row>
    <row r="48569" spans="76:76">
      <c r="BX48569" s="2"/>
    </row>
    <row r="48570" spans="76:76">
      <c r="BX48570" s="2"/>
    </row>
    <row r="48571" spans="76:76">
      <c r="BX48571" s="2"/>
    </row>
    <row r="48572" spans="76:76">
      <c r="BX48572" s="2"/>
    </row>
    <row r="48573" spans="76:76">
      <c r="BX48573" s="2"/>
    </row>
    <row r="48574" spans="76:76">
      <c r="BX48574" s="2"/>
    </row>
    <row r="48575" spans="76:76">
      <c r="BX48575" s="2"/>
    </row>
    <row r="48576" spans="76:76">
      <c r="BX48576" s="2"/>
    </row>
    <row r="48577" spans="76:76">
      <c r="BX48577" s="2"/>
    </row>
    <row r="48578" spans="76:76">
      <c r="BX48578" s="2"/>
    </row>
    <row r="48579" spans="76:76">
      <c r="BX48579" s="2"/>
    </row>
    <row r="48580" spans="76:76">
      <c r="BX48580" s="2"/>
    </row>
    <row r="48581" spans="76:76">
      <c r="BX48581" s="2"/>
    </row>
    <row r="48582" spans="76:76">
      <c r="BX48582" s="2"/>
    </row>
    <row r="48583" spans="76:76">
      <c r="BX48583" s="2"/>
    </row>
    <row r="48584" spans="76:76">
      <c r="BX48584" s="2"/>
    </row>
    <row r="48585" spans="76:76">
      <c r="BX48585" s="2"/>
    </row>
    <row r="48586" spans="76:76">
      <c r="BX48586" s="2"/>
    </row>
    <row r="48587" spans="76:76">
      <c r="BX48587" s="2"/>
    </row>
    <row r="48588" spans="76:76">
      <c r="BX48588" s="2"/>
    </row>
    <row r="48589" spans="76:76">
      <c r="BX48589" s="2"/>
    </row>
    <row r="48590" spans="76:76">
      <c r="BX48590" s="2"/>
    </row>
    <row r="48591" spans="76:76">
      <c r="BX48591" s="2"/>
    </row>
    <row r="48592" spans="76:76">
      <c r="BX48592" s="2"/>
    </row>
    <row r="48593" spans="76:76">
      <c r="BX48593" s="2"/>
    </row>
    <row r="48594" spans="76:76">
      <c r="BX48594" s="2"/>
    </row>
    <row r="48595" spans="76:76">
      <c r="BX48595" s="2"/>
    </row>
    <row r="48596" spans="76:76">
      <c r="BX48596" s="2"/>
    </row>
    <row r="48597" spans="76:76">
      <c r="BX48597" s="2"/>
    </row>
    <row r="48598" spans="76:76">
      <c r="BX48598" s="2"/>
    </row>
    <row r="48599" spans="76:76">
      <c r="BX48599" s="2"/>
    </row>
    <row r="48600" spans="76:76">
      <c r="BX48600" s="2"/>
    </row>
    <row r="48601" spans="76:76">
      <c r="BX48601" s="2"/>
    </row>
    <row r="48602" spans="76:76">
      <c r="BX48602" s="2"/>
    </row>
    <row r="48603" spans="76:76">
      <c r="BX48603" s="2"/>
    </row>
    <row r="48604" spans="76:76">
      <c r="BX48604" s="2"/>
    </row>
    <row r="48605" spans="76:76">
      <c r="BX48605" s="2"/>
    </row>
    <row r="48606" spans="76:76">
      <c r="BX48606" s="2"/>
    </row>
    <row r="48607" spans="76:76">
      <c r="BX48607" s="2"/>
    </row>
    <row r="48608" spans="76:76">
      <c r="BX48608" s="2"/>
    </row>
    <row r="48609" spans="76:76">
      <c r="BX48609" s="2"/>
    </row>
    <row r="48610" spans="76:76">
      <c r="BX48610" s="2"/>
    </row>
    <row r="48611" spans="76:76">
      <c r="BX48611" s="2"/>
    </row>
    <row r="48612" spans="76:76">
      <c r="BX48612" s="2"/>
    </row>
    <row r="48613" spans="76:76">
      <c r="BX48613" s="2"/>
    </row>
    <row r="48614" spans="76:76">
      <c r="BX48614" s="2"/>
    </row>
    <row r="48615" spans="76:76">
      <c r="BX48615" s="2"/>
    </row>
    <row r="48616" spans="76:76">
      <c r="BX48616" s="2"/>
    </row>
    <row r="48617" spans="76:76">
      <c r="BX48617" s="2"/>
    </row>
    <row r="48618" spans="76:76">
      <c r="BX48618" s="2"/>
    </row>
    <row r="48619" spans="76:76">
      <c r="BX48619" s="2"/>
    </row>
    <row r="48620" spans="76:76">
      <c r="BX48620" s="2"/>
    </row>
    <row r="48621" spans="76:76">
      <c r="BX48621" s="2"/>
    </row>
    <row r="48622" spans="76:76">
      <c r="BX48622" s="2"/>
    </row>
    <row r="48623" spans="76:76">
      <c r="BX48623" s="2"/>
    </row>
    <row r="48624" spans="76:76">
      <c r="BX48624" s="2"/>
    </row>
    <row r="48625" spans="76:76">
      <c r="BX48625" s="2"/>
    </row>
    <row r="48626" spans="76:76">
      <c r="BX48626" s="2"/>
    </row>
    <row r="48627" spans="76:76">
      <c r="BX48627" s="2"/>
    </row>
    <row r="48628" spans="76:76">
      <c r="BX48628" s="2"/>
    </row>
    <row r="48629" spans="76:76">
      <c r="BX48629" s="2"/>
    </row>
    <row r="48630" spans="76:76">
      <c r="BX48630" s="2"/>
    </row>
    <row r="48631" spans="76:76">
      <c r="BX48631" s="2"/>
    </row>
    <row r="48632" spans="76:76">
      <c r="BX48632" s="2"/>
    </row>
    <row r="48633" spans="76:76">
      <c r="BX48633" s="2"/>
    </row>
    <row r="48634" spans="76:76">
      <c r="BX48634" s="2"/>
    </row>
    <row r="48635" spans="76:76">
      <c r="BX48635" s="2"/>
    </row>
    <row r="48636" spans="76:76">
      <c r="BX48636" s="2"/>
    </row>
    <row r="48637" spans="76:76">
      <c r="BX48637" s="2"/>
    </row>
    <row r="48638" spans="76:76">
      <c r="BX48638" s="2"/>
    </row>
    <row r="48639" spans="76:76">
      <c r="BX48639" s="2"/>
    </row>
    <row r="48640" spans="76:76">
      <c r="BX48640" s="2"/>
    </row>
    <row r="48641" spans="76:76">
      <c r="BX48641" s="2"/>
    </row>
    <row r="48642" spans="76:76">
      <c r="BX48642" s="2"/>
    </row>
    <row r="48643" spans="76:76">
      <c r="BX48643" s="2"/>
    </row>
    <row r="48644" spans="76:76">
      <c r="BX48644" s="2"/>
    </row>
    <row r="48645" spans="76:76">
      <c r="BX48645" s="2"/>
    </row>
    <row r="48646" spans="76:76">
      <c r="BX48646" s="2"/>
    </row>
    <row r="48647" spans="76:76">
      <c r="BX48647" s="2"/>
    </row>
    <row r="48648" spans="76:76">
      <c r="BX48648" s="2"/>
    </row>
    <row r="48649" spans="76:76">
      <c r="BX48649" s="2"/>
    </row>
    <row r="48650" spans="76:76">
      <c r="BX48650" s="2"/>
    </row>
    <row r="48651" spans="76:76">
      <c r="BX48651" s="2"/>
    </row>
    <row r="48652" spans="76:76">
      <c r="BX48652" s="2"/>
    </row>
    <row r="48653" spans="76:76">
      <c r="BX48653" s="2"/>
    </row>
    <row r="48654" spans="76:76">
      <c r="BX48654" s="2"/>
    </row>
    <row r="48655" spans="76:76">
      <c r="BX48655" s="2"/>
    </row>
    <row r="48656" spans="76:76">
      <c r="BX48656" s="2"/>
    </row>
    <row r="48657" spans="76:76">
      <c r="BX48657" s="2"/>
    </row>
    <row r="48658" spans="76:76">
      <c r="BX48658" s="2"/>
    </row>
    <row r="48659" spans="76:76">
      <c r="BX48659" s="2"/>
    </row>
    <row r="48660" spans="76:76">
      <c r="BX48660" s="2"/>
    </row>
    <row r="48661" spans="76:76">
      <c r="BX48661" s="2"/>
    </row>
    <row r="48662" spans="76:76">
      <c r="BX48662" s="2"/>
    </row>
    <row r="48663" spans="76:76">
      <c r="BX48663" s="2"/>
    </row>
    <row r="48664" spans="76:76">
      <c r="BX48664" s="2"/>
    </row>
    <row r="48665" spans="76:76">
      <c r="BX48665" s="2"/>
    </row>
    <row r="48666" spans="76:76">
      <c r="BX48666" s="2"/>
    </row>
    <row r="48667" spans="76:76">
      <c r="BX48667" s="2"/>
    </row>
    <row r="48668" spans="76:76">
      <c r="BX48668" s="2"/>
    </row>
    <row r="48669" spans="76:76">
      <c r="BX48669" s="2"/>
    </row>
    <row r="48670" spans="76:76">
      <c r="BX48670" s="2"/>
    </row>
    <row r="48671" spans="76:76">
      <c r="BX48671" s="2"/>
    </row>
    <row r="48672" spans="76:76">
      <c r="BX48672" s="2"/>
    </row>
    <row r="48673" spans="76:76">
      <c r="BX48673" s="2"/>
    </row>
    <row r="48674" spans="76:76">
      <c r="BX48674" s="2"/>
    </row>
    <row r="48675" spans="76:76">
      <c r="BX48675" s="2"/>
    </row>
    <row r="48676" spans="76:76">
      <c r="BX48676" s="2"/>
    </row>
    <row r="48677" spans="76:76">
      <c r="BX48677" s="2"/>
    </row>
    <row r="48678" spans="76:76">
      <c r="BX48678" s="2"/>
    </row>
    <row r="48679" spans="76:76">
      <c r="BX48679" s="2"/>
    </row>
    <row r="48680" spans="76:76">
      <c r="BX48680" s="2"/>
    </row>
    <row r="48681" spans="76:76">
      <c r="BX48681" s="2"/>
    </row>
    <row r="48682" spans="76:76">
      <c r="BX48682" s="2"/>
    </row>
    <row r="48683" spans="76:76">
      <c r="BX48683" s="2"/>
    </row>
    <row r="48684" spans="76:76">
      <c r="BX48684" s="2"/>
    </row>
    <row r="48685" spans="76:76">
      <c r="BX48685" s="2"/>
    </row>
    <row r="48686" spans="76:76">
      <c r="BX48686" s="2"/>
    </row>
    <row r="48687" spans="76:76">
      <c r="BX48687" s="2"/>
    </row>
    <row r="48688" spans="76:76">
      <c r="BX48688" s="2"/>
    </row>
    <row r="48689" spans="76:76">
      <c r="BX48689" s="2"/>
    </row>
    <row r="48690" spans="76:76">
      <c r="BX48690" s="2"/>
    </row>
    <row r="48691" spans="76:76">
      <c r="BX48691" s="2"/>
    </row>
    <row r="48692" spans="76:76">
      <c r="BX48692" s="2"/>
    </row>
    <row r="48693" spans="76:76">
      <c r="BX48693" s="2"/>
    </row>
    <row r="48694" spans="76:76">
      <c r="BX48694" s="2"/>
    </row>
    <row r="48695" spans="76:76">
      <c r="BX48695" s="2"/>
    </row>
    <row r="48696" spans="76:76">
      <c r="BX48696" s="2"/>
    </row>
    <row r="48697" spans="76:76">
      <c r="BX48697" s="2"/>
    </row>
    <row r="48698" spans="76:76">
      <c r="BX48698" s="2"/>
    </row>
    <row r="48699" spans="76:76">
      <c r="BX48699" s="2"/>
    </row>
    <row r="48700" spans="76:76">
      <c r="BX48700" s="2"/>
    </row>
    <row r="48701" spans="76:76">
      <c r="BX48701" s="2"/>
    </row>
    <row r="48702" spans="76:76">
      <c r="BX48702" s="2"/>
    </row>
    <row r="48703" spans="76:76">
      <c r="BX48703" s="2"/>
    </row>
    <row r="48704" spans="76:76">
      <c r="BX48704" s="2"/>
    </row>
    <row r="48705" spans="76:76">
      <c r="BX48705" s="2"/>
    </row>
    <row r="48706" spans="76:76">
      <c r="BX48706" s="2"/>
    </row>
    <row r="48707" spans="76:76">
      <c r="BX48707" s="2"/>
    </row>
    <row r="48708" spans="76:76">
      <c r="BX48708" s="2"/>
    </row>
    <row r="48709" spans="76:76">
      <c r="BX48709" s="2"/>
    </row>
    <row r="48710" spans="76:76">
      <c r="BX48710" s="2"/>
    </row>
    <row r="48711" spans="76:76">
      <c r="BX48711" s="2"/>
    </row>
    <row r="48712" spans="76:76">
      <c r="BX48712" s="2"/>
    </row>
    <row r="48713" spans="76:76">
      <c r="BX48713" s="2"/>
    </row>
    <row r="48714" spans="76:76">
      <c r="BX48714" s="2"/>
    </row>
    <row r="48715" spans="76:76">
      <c r="BX48715" s="2"/>
    </row>
    <row r="48716" spans="76:76">
      <c r="BX48716" s="2"/>
    </row>
    <row r="48717" spans="76:76">
      <c r="BX48717" s="2"/>
    </row>
    <row r="48718" spans="76:76">
      <c r="BX48718" s="2"/>
    </row>
    <row r="48719" spans="76:76">
      <c r="BX48719" s="2"/>
    </row>
    <row r="48720" spans="76:76">
      <c r="BX48720" s="2"/>
    </row>
    <row r="48721" spans="76:76">
      <c r="BX48721" s="2"/>
    </row>
    <row r="48722" spans="76:76">
      <c r="BX48722" s="2"/>
    </row>
    <row r="48723" spans="76:76">
      <c r="BX48723" s="2"/>
    </row>
    <row r="48724" spans="76:76">
      <c r="BX48724" s="2"/>
    </row>
    <row r="48725" spans="76:76">
      <c r="BX48725" s="2"/>
    </row>
    <row r="48726" spans="76:76">
      <c r="BX48726" s="2"/>
    </row>
    <row r="48727" spans="76:76">
      <c r="BX48727" s="2"/>
    </row>
    <row r="48728" spans="76:76">
      <c r="BX48728" s="2"/>
    </row>
    <row r="48729" spans="76:76">
      <c r="BX48729" s="2"/>
    </row>
    <row r="48730" spans="76:76">
      <c r="BX48730" s="2"/>
    </row>
    <row r="48731" spans="76:76">
      <c r="BX48731" s="2"/>
    </row>
    <row r="48732" spans="76:76">
      <c r="BX48732" s="2"/>
    </row>
    <row r="48733" spans="76:76">
      <c r="BX48733" s="2"/>
    </row>
    <row r="48734" spans="76:76">
      <c r="BX48734" s="2"/>
    </row>
    <row r="48735" spans="76:76">
      <c r="BX48735" s="2"/>
    </row>
    <row r="48736" spans="76:76">
      <c r="BX48736" s="2"/>
    </row>
    <row r="48737" spans="76:76">
      <c r="BX48737" s="2"/>
    </row>
    <row r="48738" spans="76:76">
      <c r="BX48738" s="2"/>
    </row>
    <row r="48739" spans="76:76">
      <c r="BX48739" s="2"/>
    </row>
    <row r="48740" spans="76:76">
      <c r="BX48740" s="2"/>
    </row>
    <row r="48741" spans="76:76">
      <c r="BX48741" s="2"/>
    </row>
    <row r="48742" spans="76:76">
      <c r="BX48742" s="2"/>
    </row>
    <row r="48743" spans="76:76">
      <c r="BX48743" s="2"/>
    </row>
    <row r="48744" spans="76:76">
      <c r="BX48744" s="2"/>
    </row>
    <row r="48745" spans="76:76">
      <c r="BX48745" s="2"/>
    </row>
    <row r="48746" spans="76:76">
      <c r="BX48746" s="2"/>
    </row>
    <row r="48747" spans="76:76">
      <c r="BX48747" s="2"/>
    </row>
    <row r="48748" spans="76:76">
      <c r="BX48748" s="2"/>
    </row>
    <row r="48749" spans="76:76">
      <c r="BX48749" s="2"/>
    </row>
    <row r="48750" spans="76:76">
      <c r="BX48750" s="2"/>
    </row>
    <row r="48751" spans="76:76">
      <c r="BX48751" s="2"/>
    </row>
    <row r="48752" spans="76:76">
      <c r="BX48752" s="2"/>
    </row>
    <row r="48753" spans="76:76">
      <c r="BX48753" s="2"/>
    </row>
    <row r="48754" spans="76:76">
      <c r="BX48754" s="2"/>
    </row>
    <row r="48755" spans="76:76">
      <c r="BX48755" s="2"/>
    </row>
    <row r="48756" spans="76:76">
      <c r="BX48756" s="2"/>
    </row>
    <row r="48757" spans="76:76">
      <c r="BX48757" s="2"/>
    </row>
    <row r="48758" spans="76:76">
      <c r="BX48758" s="2"/>
    </row>
    <row r="48759" spans="76:76">
      <c r="BX48759" s="2"/>
    </row>
    <row r="48760" spans="76:76">
      <c r="BX48760" s="2"/>
    </row>
    <row r="48761" spans="76:76">
      <c r="BX48761" s="2"/>
    </row>
    <row r="48762" spans="76:76">
      <c r="BX48762" s="2"/>
    </row>
    <row r="48763" spans="76:76">
      <c r="BX48763" s="2"/>
    </row>
    <row r="48764" spans="76:76">
      <c r="BX48764" s="2"/>
    </row>
    <row r="48765" spans="76:76">
      <c r="BX48765" s="2"/>
    </row>
    <row r="48766" spans="76:76">
      <c r="BX48766" s="2"/>
    </row>
    <row r="48767" spans="76:76">
      <c r="BX48767" s="2"/>
    </row>
    <row r="48768" spans="76:76">
      <c r="BX48768" s="2"/>
    </row>
    <row r="48769" spans="76:76">
      <c r="BX48769" s="2"/>
    </row>
    <row r="48770" spans="76:76">
      <c r="BX48770" s="2"/>
    </row>
    <row r="48771" spans="76:76">
      <c r="BX48771" s="2"/>
    </row>
    <row r="48772" spans="76:76">
      <c r="BX48772" s="2"/>
    </row>
    <row r="48773" spans="76:76">
      <c r="BX48773" s="2"/>
    </row>
    <row r="48774" spans="76:76">
      <c r="BX48774" s="2"/>
    </row>
    <row r="48775" spans="76:76">
      <c r="BX48775" s="2"/>
    </row>
    <row r="48776" spans="76:76">
      <c r="BX48776" s="2"/>
    </row>
    <row r="48777" spans="76:76">
      <c r="BX48777" s="2"/>
    </row>
    <row r="48778" spans="76:76">
      <c r="BX48778" s="2"/>
    </row>
    <row r="48779" spans="76:76">
      <c r="BX48779" s="2"/>
    </row>
    <row r="48780" spans="76:76">
      <c r="BX48780" s="2"/>
    </row>
    <row r="48781" spans="76:76">
      <c r="BX48781" s="2"/>
    </row>
    <row r="48782" spans="76:76">
      <c r="BX48782" s="2"/>
    </row>
    <row r="48783" spans="76:76">
      <c r="BX48783" s="2"/>
    </row>
    <row r="48784" spans="76:76">
      <c r="BX48784" s="2"/>
    </row>
    <row r="48785" spans="76:76">
      <c r="BX48785" s="2"/>
    </row>
    <row r="48786" spans="76:76">
      <c r="BX48786" s="2"/>
    </row>
    <row r="48787" spans="76:76">
      <c r="BX48787" s="2"/>
    </row>
    <row r="48788" spans="76:76">
      <c r="BX48788" s="2"/>
    </row>
    <row r="48789" spans="76:76">
      <c r="BX48789" s="2"/>
    </row>
    <row r="48790" spans="76:76">
      <c r="BX48790" s="2"/>
    </row>
    <row r="48791" spans="76:76">
      <c r="BX48791" s="2"/>
    </row>
    <row r="48792" spans="76:76">
      <c r="BX48792" s="2"/>
    </row>
    <row r="48793" spans="76:76">
      <c r="BX48793" s="2"/>
    </row>
    <row r="48794" spans="76:76">
      <c r="BX48794" s="2"/>
    </row>
    <row r="48795" spans="76:76">
      <c r="BX48795" s="2"/>
    </row>
    <row r="48796" spans="76:76">
      <c r="BX48796" s="2"/>
    </row>
    <row r="48797" spans="76:76">
      <c r="BX48797" s="2"/>
    </row>
    <row r="48798" spans="76:76">
      <c r="BX48798" s="2"/>
    </row>
    <row r="48799" spans="76:76">
      <c r="BX48799" s="2"/>
    </row>
    <row r="48800" spans="76:76">
      <c r="BX48800" s="2"/>
    </row>
    <row r="48801" spans="76:76">
      <c r="BX48801" s="2"/>
    </row>
    <row r="48802" spans="76:76">
      <c r="BX48802" s="2"/>
    </row>
    <row r="48803" spans="76:76">
      <c r="BX48803" s="2"/>
    </row>
    <row r="48804" spans="76:76">
      <c r="BX48804" s="2"/>
    </row>
    <row r="48805" spans="76:76">
      <c r="BX48805" s="2"/>
    </row>
    <row r="48806" spans="76:76">
      <c r="BX48806" s="2"/>
    </row>
    <row r="48807" spans="76:76">
      <c r="BX48807" s="2"/>
    </row>
    <row r="48808" spans="76:76">
      <c r="BX48808" s="2"/>
    </row>
    <row r="48809" spans="76:76">
      <c r="BX48809" s="2"/>
    </row>
    <row r="48810" spans="76:76">
      <c r="BX48810" s="2"/>
    </row>
    <row r="48811" spans="76:76">
      <c r="BX48811" s="2"/>
    </row>
    <row r="48812" spans="76:76">
      <c r="BX48812" s="2"/>
    </row>
    <row r="48813" spans="76:76">
      <c r="BX48813" s="2"/>
    </row>
    <row r="48814" spans="76:76">
      <c r="BX48814" s="2"/>
    </row>
    <row r="48815" spans="76:76">
      <c r="BX48815" s="2"/>
    </row>
    <row r="48816" spans="76:76">
      <c r="BX48816" s="2"/>
    </row>
    <row r="48817" spans="76:76">
      <c r="BX48817" s="2"/>
    </row>
    <row r="48818" spans="76:76">
      <c r="BX48818" s="2"/>
    </row>
    <row r="48819" spans="76:76">
      <c r="BX48819" s="2"/>
    </row>
    <row r="48820" spans="76:76">
      <c r="BX48820" s="2"/>
    </row>
    <row r="48821" spans="76:76">
      <c r="BX48821" s="2"/>
    </row>
    <row r="48822" spans="76:76">
      <c r="BX48822" s="2"/>
    </row>
    <row r="48823" spans="76:76">
      <c r="BX48823" s="2"/>
    </row>
    <row r="48824" spans="76:76">
      <c r="BX48824" s="2"/>
    </row>
    <row r="48825" spans="76:76">
      <c r="BX48825" s="2"/>
    </row>
    <row r="48826" spans="76:76">
      <c r="BX48826" s="2"/>
    </row>
    <row r="48827" spans="76:76">
      <c r="BX48827" s="2"/>
    </row>
    <row r="48828" spans="76:76">
      <c r="BX48828" s="2"/>
    </row>
    <row r="48829" spans="76:76">
      <c r="BX48829" s="2"/>
    </row>
    <row r="48830" spans="76:76">
      <c r="BX48830" s="2"/>
    </row>
    <row r="48831" spans="76:76">
      <c r="BX48831" s="2"/>
    </row>
    <row r="48832" spans="76:76">
      <c r="BX48832" s="2"/>
    </row>
    <row r="48833" spans="76:76">
      <c r="BX48833" s="2"/>
    </row>
    <row r="48834" spans="76:76">
      <c r="BX48834" s="2"/>
    </row>
    <row r="48835" spans="76:76">
      <c r="BX48835" s="2"/>
    </row>
    <row r="48836" spans="76:76">
      <c r="BX48836" s="2"/>
    </row>
    <row r="48837" spans="76:76">
      <c r="BX48837" s="2"/>
    </row>
    <row r="48838" spans="76:76">
      <c r="BX48838" s="2"/>
    </row>
    <row r="48839" spans="76:76">
      <c r="BX48839" s="2"/>
    </row>
    <row r="48840" spans="76:76">
      <c r="BX48840" s="2"/>
    </row>
    <row r="48841" spans="76:76">
      <c r="BX48841" s="2"/>
    </row>
    <row r="48842" spans="76:76">
      <c r="BX48842" s="2"/>
    </row>
    <row r="48843" spans="76:76">
      <c r="BX48843" s="2"/>
    </row>
    <row r="48844" spans="76:76">
      <c r="BX48844" s="2"/>
    </row>
    <row r="48845" spans="76:76">
      <c r="BX48845" s="2"/>
    </row>
    <row r="48846" spans="76:76">
      <c r="BX48846" s="2"/>
    </row>
    <row r="48847" spans="76:76">
      <c r="BX48847" s="2"/>
    </row>
    <row r="48848" spans="76:76">
      <c r="BX48848" s="2"/>
    </row>
    <row r="48849" spans="76:76">
      <c r="BX48849" s="2"/>
    </row>
    <row r="48850" spans="76:76">
      <c r="BX48850" s="2"/>
    </row>
    <row r="48851" spans="76:76">
      <c r="BX48851" s="2"/>
    </row>
    <row r="48852" spans="76:76">
      <c r="BX48852" s="2"/>
    </row>
    <row r="48853" spans="76:76">
      <c r="BX48853" s="2"/>
    </row>
    <row r="48854" spans="76:76">
      <c r="BX48854" s="2"/>
    </row>
    <row r="48855" spans="76:76">
      <c r="BX48855" s="2"/>
    </row>
    <row r="48856" spans="76:76">
      <c r="BX48856" s="2"/>
    </row>
    <row r="48857" spans="76:76">
      <c r="BX48857" s="2"/>
    </row>
    <row r="48858" spans="76:76">
      <c r="BX48858" s="2"/>
    </row>
    <row r="48859" spans="76:76">
      <c r="BX48859" s="2"/>
    </row>
    <row r="48860" spans="76:76">
      <c r="BX48860" s="2"/>
    </row>
    <row r="48861" spans="76:76">
      <c r="BX48861" s="2"/>
    </row>
    <row r="48862" spans="76:76">
      <c r="BX48862" s="2"/>
    </row>
    <row r="48863" spans="76:76">
      <c r="BX48863" s="2"/>
    </row>
    <row r="48864" spans="76:76">
      <c r="BX48864" s="2"/>
    </row>
    <row r="48865" spans="76:76">
      <c r="BX48865" s="2"/>
    </row>
    <row r="48866" spans="76:76">
      <c r="BX48866" s="2"/>
    </row>
    <row r="48867" spans="76:76">
      <c r="BX48867" s="2"/>
    </row>
    <row r="48868" spans="76:76">
      <c r="BX48868" s="2"/>
    </row>
    <row r="48869" spans="76:76">
      <c r="BX48869" s="2"/>
    </row>
    <row r="48870" spans="76:76">
      <c r="BX48870" s="2"/>
    </row>
    <row r="48871" spans="76:76">
      <c r="BX48871" s="2"/>
    </row>
    <row r="48872" spans="76:76">
      <c r="BX48872" s="2"/>
    </row>
    <row r="48873" spans="76:76">
      <c r="BX48873" s="2"/>
    </row>
    <row r="48874" spans="76:76">
      <c r="BX48874" s="2"/>
    </row>
    <row r="48875" spans="76:76">
      <c r="BX48875" s="2"/>
    </row>
    <row r="48876" spans="76:76">
      <c r="BX48876" s="2"/>
    </row>
    <row r="48877" spans="76:76">
      <c r="BX48877" s="2"/>
    </row>
    <row r="48878" spans="76:76">
      <c r="BX48878" s="2"/>
    </row>
    <row r="48879" spans="76:76">
      <c r="BX48879" s="2"/>
    </row>
    <row r="48880" spans="76:76">
      <c r="BX48880" s="2"/>
    </row>
    <row r="48881" spans="76:76">
      <c r="BX48881" s="2"/>
    </row>
    <row r="48882" spans="76:76">
      <c r="BX48882" s="2"/>
    </row>
    <row r="48883" spans="76:76">
      <c r="BX48883" s="2"/>
    </row>
    <row r="48884" spans="76:76">
      <c r="BX48884" s="2"/>
    </row>
    <row r="48885" spans="76:76">
      <c r="BX48885" s="2"/>
    </row>
    <row r="48886" spans="76:76">
      <c r="BX48886" s="2"/>
    </row>
    <row r="48887" spans="76:76">
      <c r="BX48887" s="2"/>
    </row>
    <row r="48888" spans="76:76">
      <c r="BX48888" s="2"/>
    </row>
    <row r="48889" spans="76:76">
      <c r="BX48889" s="2"/>
    </row>
    <row r="48890" spans="76:76">
      <c r="BX48890" s="2"/>
    </row>
    <row r="48891" spans="76:76">
      <c r="BX48891" s="2"/>
    </row>
    <row r="48892" spans="76:76">
      <c r="BX48892" s="2"/>
    </row>
    <row r="48893" spans="76:76">
      <c r="BX48893" s="2"/>
    </row>
    <row r="48894" spans="76:76">
      <c r="BX48894" s="2"/>
    </row>
    <row r="48895" spans="76:76">
      <c r="BX48895" s="2"/>
    </row>
    <row r="48896" spans="76:76">
      <c r="BX48896" s="2"/>
    </row>
    <row r="48897" spans="76:76">
      <c r="BX48897" s="2"/>
    </row>
    <row r="48898" spans="76:76">
      <c r="BX48898" s="2"/>
    </row>
    <row r="48899" spans="76:76">
      <c r="BX48899" s="2"/>
    </row>
    <row r="48900" spans="76:76">
      <c r="BX48900" s="2"/>
    </row>
    <row r="48901" spans="76:76">
      <c r="BX48901" s="2"/>
    </row>
    <row r="48902" spans="76:76">
      <c r="BX48902" s="2"/>
    </row>
    <row r="48903" spans="76:76">
      <c r="BX48903" s="2"/>
    </row>
    <row r="48904" spans="76:76">
      <c r="BX48904" s="2"/>
    </row>
    <row r="48905" spans="76:76">
      <c r="BX48905" s="2"/>
    </row>
    <row r="48906" spans="76:76">
      <c r="BX48906" s="2"/>
    </row>
    <row r="48907" spans="76:76">
      <c r="BX48907" s="2"/>
    </row>
    <row r="48908" spans="76:76">
      <c r="BX48908" s="2"/>
    </row>
    <row r="48909" spans="76:76">
      <c r="BX48909" s="2"/>
    </row>
    <row r="48910" spans="76:76">
      <c r="BX48910" s="2"/>
    </row>
    <row r="48911" spans="76:76">
      <c r="BX48911" s="2"/>
    </row>
    <row r="48912" spans="76:76">
      <c r="BX48912" s="2"/>
    </row>
    <row r="48913" spans="76:76">
      <c r="BX48913" s="2"/>
    </row>
    <row r="48914" spans="76:76">
      <c r="BX48914" s="2"/>
    </row>
    <row r="48915" spans="76:76">
      <c r="BX48915" s="2"/>
    </row>
    <row r="48916" spans="76:76">
      <c r="BX48916" s="2"/>
    </row>
    <row r="48917" spans="76:76">
      <c r="BX48917" s="2"/>
    </row>
    <row r="48918" spans="76:76">
      <c r="BX48918" s="2"/>
    </row>
    <row r="48919" spans="76:76">
      <c r="BX48919" s="2"/>
    </row>
    <row r="48920" spans="76:76">
      <c r="BX48920" s="2"/>
    </row>
    <row r="48921" spans="76:76">
      <c r="BX48921" s="2"/>
    </row>
    <row r="48922" spans="76:76">
      <c r="BX48922" s="2"/>
    </row>
    <row r="48923" spans="76:76">
      <c r="BX48923" s="2"/>
    </row>
    <row r="48924" spans="76:76">
      <c r="BX48924" s="2"/>
    </row>
    <row r="48925" spans="76:76">
      <c r="BX48925" s="2"/>
    </row>
    <row r="48926" spans="76:76">
      <c r="BX48926" s="2"/>
    </row>
    <row r="48927" spans="76:76">
      <c r="BX48927" s="2"/>
    </row>
    <row r="48928" spans="76:76">
      <c r="BX48928" s="2"/>
    </row>
    <row r="48929" spans="76:76">
      <c r="BX48929" s="2"/>
    </row>
    <row r="48930" spans="76:76">
      <c r="BX48930" s="2"/>
    </row>
    <row r="48931" spans="76:76">
      <c r="BX48931" s="2"/>
    </row>
    <row r="48932" spans="76:76">
      <c r="BX48932" s="2"/>
    </row>
    <row r="48933" spans="76:76">
      <c r="BX48933" s="2"/>
    </row>
    <row r="48934" spans="76:76">
      <c r="BX48934" s="2"/>
    </row>
    <row r="48935" spans="76:76">
      <c r="BX48935" s="2"/>
    </row>
    <row r="48936" spans="76:76">
      <c r="BX48936" s="2"/>
    </row>
    <row r="48937" spans="76:76">
      <c r="BX48937" s="2"/>
    </row>
    <row r="48938" spans="76:76">
      <c r="BX48938" s="2"/>
    </row>
    <row r="48939" spans="76:76">
      <c r="BX48939" s="2"/>
    </row>
    <row r="48940" spans="76:76">
      <c r="BX48940" s="2"/>
    </row>
    <row r="48941" spans="76:76">
      <c r="BX48941" s="2"/>
    </row>
    <row r="48942" spans="76:76">
      <c r="BX48942" s="2"/>
    </row>
    <row r="48943" spans="76:76">
      <c r="BX48943" s="2"/>
    </row>
    <row r="48944" spans="76:76">
      <c r="BX48944" s="2"/>
    </row>
    <row r="48945" spans="76:76">
      <c r="BX48945" s="2"/>
    </row>
    <row r="48946" spans="76:76">
      <c r="BX48946" s="2"/>
    </row>
    <row r="48947" spans="76:76">
      <c r="BX48947" s="2"/>
    </row>
    <row r="48948" spans="76:76">
      <c r="BX48948" s="2"/>
    </row>
    <row r="48949" spans="76:76">
      <c r="BX48949" s="2"/>
    </row>
    <row r="48950" spans="76:76">
      <c r="BX48950" s="2"/>
    </row>
    <row r="48951" spans="76:76">
      <c r="BX48951" s="2"/>
    </row>
    <row r="48952" spans="76:76">
      <c r="BX48952" s="2"/>
    </row>
    <row r="48953" spans="76:76">
      <c r="BX48953" s="2"/>
    </row>
    <row r="48954" spans="76:76">
      <c r="BX48954" s="2"/>
    </row>
    <row r="48955" spans="76:76">
      <c r="BX48955" s="2"/>
    </row>
    <row r="48956" spans="76:76">
      <c r="BX48956" s="2"/>
    </row>
    <row r="48957" spans="76:76">
      <c r="BX48957" s="2"/>
    </row>
    <row r="48958" spans="76:76">
      <c r="BX48958" s="2"/>
    </row>
    <row r="48959" spans="76:76">
      <c r="BX48959" s="2"/>
    </row>
    <row r="48960" spans="76:76">
      <c r="BX48960" s="2"/>
    </row>
    <row r="48961" spans="76:76">
      <c r="BX48961" s="2"/>
    </row>
    <row r="48962" spans="76:76">
      <c r="BX48962" s="2"/>
    </row>
    <row r="48963" spans="76:76">
      <c r="BX48963" s="2"/>
    </row>
    <row r="48964" spans="76:76">
      <c r="BX48964" s="2"/>
    </row>
    <row r="48965" spans="76:76">
      <c r="BX48965" s="2"/>
    </row>
    <row r="48966" spans="76:76">
      <c r="BX48966" s="2"/>
    </row>
    <row r="48967" spans="76:76">
      <c r="BX48967" s="2"/>
    </row>
    <row r="48968" spans="76:76">
      <c r="BX48968" s="2"/>
    </row>
    <row r="48969" spans="76:76">
      <c r="BX48969" s="2"/>
    </row>
    <row r="48970" spans="76:76">
      <c r="BX48970" s="2"/>
    </row>
    <row r="48971" spans="76:76">
      <c r="BX48971" s="2"/>
    </row>
    <row r="48972" spans="76:76">
      <c r="BX48972" s="2"/>
    </row>
    <row r="48973" spans="76:76">
      <c r="BX48973" s="2"/>
    </row>
    <row r="48974" spans="76:76">
      <c r="BX48974" s="2"/>
    </row>
    <row r="48975" spans="76:76">
      <c r="BX48975" s="2"/>
    </row>
    <row r="48976" spans="76:76">
      <c r="BX48976" s="2"/>
    </row>
    <row r="48977" spans="76:76">
      <c r="BX48977" s="2"/>
    </row>
    <row r="48978" spans="76:76">
      <c r="BX48978" s="2"/>
    </row>
    <row r="48979" spans="76:76">
      <c r="BX48979" s="2"/>
    </row>
    <row r="48980" spans="76:76">
      <c r="BX48980" s="2"/>
    </row>
    <row r="48981" spans="76:76">
      <c r="BX48981" s="2"/>
    </row>
    <row r="48982" spans="76:76">
      <c r="BX48982" s="2"/>
    </row>
    <row r="48983" spans="76:76">
      <c r="BX48983" s="2"/>
    </row>
    <row r="48984" spans="76:76">
      <c r="BX48984" s="2"/>
    </row>
    <row r="48985" spans="76:76">
      <c r="BX48985" s="2"/>
    </row>
    <row r="48986" spans="76:76">
      <c r="BX48986" s="2"/>
    </row>
    <row r="48987" spans="76:76">
      <c r="BX48987" s="2"/>
    </row>
    <row r="48988" spans="76:76">
      <c r="BX48988" s="2"/>
    </row>
    <row r="48989" spans="76:76">
      <c r="BX48989" s="2"/>
    </row>
    <row r="48990" spans="76:76">
      <c r="BX48990" s="2"/>
    </row>
    <row r="48991" spans="76:76">
      <c r="BX48991" s="2"/>
    </row>
    <row r="48992" spans="76:76">
      <c r="BX48992" s="2"/>
    </row>
    <row r="48993" spans="76:76">
      <c r="BX48993" s="2"/>
    </row>
    <row r="48994" spans="76:76">
      <c r="BX48994" s="2"/>
    </row>
    <row r="48995" spans="76:76">
      <c r="BX48995" s="2"/>
    </row>
    <row r="48996" spans="76:76">
      <c r="BX48996" s="2"/>
    </row>
    <row r="48997" spans="76:76">
      <c r="BX48997" s="2"/>
    </row>
    <row r="48998" spans="76:76">
      <c r="BX48998" s="2"/>
    </row>
    <row r="48999" spans="76:76">
      <c r="BX48999" s="2"/>
    </row>
    <row r="49000" spans="76:76">
      <c r="BX49000" s="2"/>
    </row>
    <row r="49001" spans="76:76">
      <c r="BX49001" s="2"/>
    </row>
    <row r="49002" spans="76:76">
      <c r="BX49002" s="2"/>
    </row>
    <row r="49003" spans="76:76">
      <c r="BX49003" s="2"/>
    </row>
    <row r="49004" spans="76:76">
      <c r="BX49004" s="2"/>
    </row>
    <row r="49005" spans="76:76">
      <c r="BX49005" s="2"/>
    </row>
    <row r="49006" spans="76:76">
      <c r="BX49006" s="2"/>
    </row>
    <row r="49007" spans="76:76">
      <c r="BX49007" s="2"/>
    </row>
    <row r="49008" spans="76:76">
      <c r="BX49008" s="2"/>
    </row>
    <row r="49009" spans="76:76">
      <c r="BX49009" s="2"/>
    </row>
    <row r="49010" spans="76:76">
      <c r="BX49010" s="2"/>
    </row>
    <row r="49011" spans="76:76">
      <c r="BX49011" s="2"/>
    </row>
    <row r="49012" spans="76:76">
      <c r="BX49012" s="2"/>
    </row>
    <row r="49013" spans="76:76">
      <c r="BX49013" s="2"/>
    </row>
    <row r="49014" spans="76:76">
      <c r="BX49014" s="2"/>
    </row>
    <row r="49015" spans="76:76">
      <c r="BX49015" s="2"/>
    </row>
    <row r="49016" spans="76:76">
      <c r="BX49016" s="2"/>
    </row>
    <row r="49017" spans="76:76">
      <c r="BX49017" s="2"/>
    </row>
    <row r="49018" spans="76:76">
      <c r="BX49018" s="2"/>
    </row>
    <row r="49019" spans="76:76">
      <c r="BX49019" s="2"/>
    </row>
    <row r="49020" spans="76:76">
      <c r="BX49020" s="2"/>
    </row>
    <row r="49021" spans="76:76">
      <c r="BX49021" s="2"/>
    </row>
    <row r="49022" spans="76:76">
      <c r="BX49022" s="2"/>
    </row>
    <row r="49023" spans="76:76">
      <c r="BX49023" s="2"/>
    </row>
    <row r="49024" spans="76:76">
      <c r="BX49024" s="2"/>
    </row>
    <row r="49025" spans="76:76">
      <c r="BX49025" s="2"/>
    </row>
    <row r="49026" spans="76:76">
      <c r="BX49026" s="2"/>
    </row>
    <row r="49027" spans="76:76">
      <c r="BX49027" s="2"/>
    </row>
    <row r="49028" spans="76:76">
      <c r="BX49028" s="2"/>
    </row>
    <row r="49029" spans="76:76">
      <c r="BX49029" s="2"/>
    </row>
    <row r="49030" spans="76:76">
      <c r="BX49030" s="2"/>
    </row>
    <row r="49031" spans="76:76">
      <c r="BX49031" s="2"/>
    </row>
    <row r="49032" spans="76:76">
      <c r="BX49032" s="2"/>
    </row>
    <row r="49033" spans="76:76">
      <c r="BX49033" s="2"/>
    </row>
    <row r="49034" spans="76:76">
      <c r="BX49034" s="2"/>
    </row>
    <row r="49035" spans="76:76">
      <c r="BX49035" s="2"/>
    </row>
    <row r="49036" spans="76:76">
      <c r="BX49036" s="2"/>
    </row>
    <row r="49037" spans="76:76">
      <c r="BX49037" s="2"/>
    </row>
    <row r="49038" spans="76:76">
      <c r="BX49038" s="2"/>
    </row>
    <row r="49039" spans="76:76">
      <c r="BX49039" s="2"/>
    </row>
    <row r="49040" spans="76:76">
      <c r="BX49040" s="2"/>
    </row>
    <row r="49041" spans="76:76">
      <c r="BX49041" s="2"/>
    </row>
    <row r="49042" spans="76:76">
      <c r="BX49042" s="2"/>
    </row>
    <row r="49043" spans="76:76">
      <c r="BX49043" s="2"/>
    </row>
    <row r="49044" spans="76:76">
      <c r="BX49044" s="2"/>
    </row>
    <row r="49045" spans="76:76">
      <c r="BX49045" s="2"/>
    </row>
    <row r="49046" spans="76:76">
      <c r="BX49046" s="2"/>
    </row>
    <row r="49047" spans="76:76">
      <c r="BX49047" s="2"/>
    </row>
    <row r="49048" spans="76:76">
      <c r="BX49048" s="2"/>
    </row>
    <row r="49049" spans="76:76">
      <c r="BX49049" s="2"/>
    </row>
    <row r="49050" spans="76:76">
      <c r="BX49050" s="2"/>
    </row>
    <row r="49051" spans="76:76">
      <c r="BX49051" s="2"/>
    </row>
    <row r="49052" spans="76:76">
      <c r="BX49052" s="2"/>
    </row>
    <row r="49053" spans="76:76">
      <c r="BX49053" s="2"/>
    </row>
    <row r="49054" spans="76:76">
      <c r="BX49054" s="2"/>
    </row>
    <row r="49055" spans="76:76">
      <c r="BX49055" s="2"/>
    </row>
    <row r="49056" spans="76:76">
      <c r="BX49056" s="2"/>
    </row>
    <row r="49057" spans="76:76">
      <c r="BX49057" s="2"/>
    </row>
    <row r="49058" spans="76:76">
      <c r="BX49058" s="2"/>
    </row>
    <row r="49059" spans="76:76">
      <c r="BX49059" s="2"/>
    </row>
    <row r="49060" spans="76:76">
      <c r="BX49060" s="2"/>
    </row>
    <row r="49061" spans="76:76">
      <c r="BX49061" s="2"/>
    </row>
    <row r="49062" spans="76:76">
      <c r="BX49062" s="2"/>
    </row>
    <row r="49063" spans="76:76">
      <c r="BX49063" s="2"/>
    </row>
    <row r="49064" spans="76:76">
      <c r="BX49064" s="2"/>
    </row>
    <row r="49065" spans="76:76">
      <c r="BX49065" s="2"/>
    </row>
    <row r="49066" spans="76:76">
      <c r="BX49066" s="2"/>
    </row>
    <row r="49067" spans="76:76">
      <c r="BX49067" s="2"/>
    </row>
    <row r="49068" spans="76:76">
      <c r="BX49068" s="2"/>
    </row>
    <row r="49069" spans="76:76">
      <c r="BX49069" s="2"/>
    </row>
    <row r="49070" spans="76:76">
      <c r="BX49070" s="2"/>
    </row>
    <row r="49071" spans="76:76">
      <c r="BX49071" s="2"/>
    </row>
    <row r="49072" spans="76:76">
      <c r="BX49072" s="2"/>
    </row>
    <row r="49073" spans="76:76">
      <c r="BX49073" s="2"/>
    </row>
    <row r="49074" spans="76:76">
      <c r="BX49074" s="2"/>
    </row>
    <row r="49075" spans="76:76">
      <c r="BX49075" s="2"/>
    </row>
    <row r="49076" spans="76:76">
      <c r="BX49076" s="2"/>
    </row>
    <row r="49077" spans="76:76">
      <c r="BX49077" s="2"/>
    </row>
    <row r="49078" spans="76:76">
      <c r="BX49078" s="2"/>
    </row>
    <row r="49079" spans="76:76">
      <c r="BX49079" s="2"/>
    </row>
    <row r="49080" spans="76:76">
      <c r="BX49080" s="2"/>
    </row>
    <row r="49081" spans="76:76">
      <c r="BX49081" s="2"/>
    </row>
    <row r="49082" spans="76:76">
      <c r="BX49082" s="2"/>
    </row>
    <row r="49083" spans="76:76">
      <c r="BX49083" s="2"/>
    </row>
    <row r="49084" spans="76:76">
      <c r="BX49084" s="2"/>
    </row>
    <row r="49085" spans="76:76">
      <c r="BX49085" s="2"/>
    </row>
    <row r="49086" spans="76:76">
      <c r="BX49086" s="2"/>
    </row>
    <row r="49087" spans="76:76">
      <c r="BX49087" s="2"/>
    </row>
    <row r="49088" spans="76:76">
      <c r="BX49088" s="2"/>
    </row>
    <row r="49089" spans="76:76">
      <c r="BX49089" s="2"/>
    </row>
    <row r="49090" spans="76:76">
      <c r="BX49090" s="2"/>
    </row>
    <row r="49091" spans="76:76">
      <c r="BX49091" s="2"/>
    </row>
    <row r="49092" spans="76:76">
      <c r="BX49092" s="2"/>
    </row>
    <row r="49093" spans="76:76">
      <c r="BX49093" s="2"/>
    </row>
    <row r="49094" spans="76:76">
      <c r="BX49094" s="2"/>
    </row>
    <row r="49095" spans="76:76">
      <c r="BX49095" s="2"/>
    </row>
    <row r="49096" spans="76:76">
      <c r="BX49096" s="2"/>
    </row>
    <row r="49097" spans="76:76">
      <c r="BX49097" s="2"/>
    </row>
    <row r="49098" spans="76:76">
      <c r="BX49098" s="2"/>
    </row>
    <row r="49099" spans="76:76">
      <c r="BX49099" s="2"/>
    </row>
    <row r="49100" spans="76:76">
      <c r="BX49100" s="2"/>
    </row>
    <row r="49101" spans="76:76">
      <c r="BX49101" s="2"/>
    </row>
    <row r="49102" spans="76:76">
      <c r="BX49102" s="2"/>
    </row>
    <row r="49103" spans="76:76">
      <c r="BX49103" s="2"/>
    </row>
    <row r="49104" spans="76:76">
      <c r="BX49104" s="2"/>
    </row>
    <row r="49105" spans="76:76">
      <c r="BX49105" s="2"/>
    </row>
    <row r="49106" spans="76:76">
      <c r="BX49106" s="2"/>
    </row>
    <row r="49107" spans="76:76">
      <c r="BX49107" s="2"/>
    </row>
    <row r="49108" spans="76:76">
      <c r="BX49108" s="2"/>
    </row>
    <row r="49109" spans="76:76">
      <c r="BX49109" s="2"/>
    </row>
    <row r="49110" spans="76:76">
      <c r="BX49110" s="2"/>
    </row>
    <row r="49111" spans="76:76">
      <c r="BX49111" s="2"/>
    </row>
    <row r="49112" spans="76:76">
      <c r="BX49112" s="2"/>
    </row>
    <row r="49113" spans="76:76">
      <c r="BX49113" s="2"/>
    </row>
    <row r="49114" spans="76:76">
      <c r="BX49114" s="2"/>
    </row>
    <row r="49115" spans="76:76">
      <c r="BX49115" s="2"/>
    </row>
    <row r="49116" spans="76:76">
      <c r="BX49116" s="2"/>
    </row>
    <row r="49117" spans="76:76">
      <c r="BX49117" s="2"/>
    </row>
    <row r="49118" spans="76:76">
      <c r="BX49118" s="2"/>
    </row>
    <row r="49119" spans="76:76">
      <c r="BX49119" s="2"/>
    </row>
    <row r="49120" spans="76:76">
      <c r="BX49120" s="2"/>
    </row>
    <row r="49121" spans="76:76">
      <c r="BX49121" s="2"/>
    </row>
    <row r="49122" spans="76:76">
      <c r="BX49122" s="2"/>
    </row>
    <row r="49123" spans="76:76">
      <c r="BX49123" s="2"/>
    </row>
    <row r="49124" spans="76:76">
      <c r="BX49124" s="2"/>
    </row>
    <row r="49125" spans="76:76">
      <c r="BX49125" s="2"/>
    </row>
    <row r="49126" spans="76:76">
      <c r="BX49126" s="2"/>
    </row>
    <row r="49127" spans="76:76">
      <c r="BX49127" s="2"/>
    </row>
    <row r="49128" spans="76:76">
      <c r="BX49128" s="2"/>
    </row>
    <row r="49129" spans="76:76">
      <c r="BX49129" s="2"/>
    </row>
    <row r="49130" spans="76:76">
      <c r="BX49130" s="2"/>
    </row>
    <row r="49131" spans="76:76">
      <c r="BX49131" s="2"/>
    </row>
    <row r="49132" spans="76:76">
      <c r="BX49132" s="2"/>
    </row>
    <row r="49133" spans="76:76">
      <c r="BX49133" s="2"/>
    </row>
    <row r="49134" spans="76:76">
      <c r="BX49134" s="2"/>
    </row>
    <row r="49135" spans="76:76">
      <c r="BX49135" s="2"/>
    </row>
    <row r="49136" spans="76:76">
      <c r="BX49136" s="2"/>
    </row>
    <row r="49137" spans="76:76">
      <c r="BX49137" s="2"/>
    </row>
    <row r="49138" spans="76:76">
      <c r="BX49138" s="2"/>
    </row>
    <row r="49139" spans="76:76">
      <c r="BX49139" s="2"/>
    </row>
    <row r="49140" spans="76:76">
      <c r="BX49140" s="2"/>
    </row>
    <row r="49141" spans="76:76">
      <c r="BX49141" s="2"/>
    </row>
    <row r="49142" spans="76:76">
      <c r="BX49142" s="2"/>
    </row>
    <row r="49143" spans="76:76">
      <c r="BX49143" s="2"/>
    </row>
    <row r="49144" spans="76:76">
      <c r="BX49144" s="2"/>
    </row>
    <row r="49145" spans="76:76">
      <c r="BX49145" s="2"/>
    </row>
    <row r="49146" spans="76:76">
      <c r="BX49146" s="2"/>
    </row>
    <row r="49147" spans="76:76">
      <c r="BX49147" s="2"/>
    </row>
    <row r="49148" spans="76:76">
      <c r="BX49148" s="2"/>
    </row>
    <row r="49149" spans="76:76">
      <c r="BX49149" s="2"/>
    </row>
    <row r="49150" spans="76:76">
      <c r="BX49150" s="2"/>
    </row>
    <row r="49151" spans="76:76">
      <c r="BX49151" s="2"/>
    </row>
    <row r="49152" spans="76:76">
      <c r="BX49152" s="2"/>
    </row>
    <row r="49153" spans="76:76">
      <c r="BX49153" s="2"/>
    </row>
    <row r="49154" spans="76:76">
      <c r="BX49154" s="2"/>
    </row>
    <row r="49155" spans="76:76">
      <c r="BX49155" s="2"/>
    </row>
    <row r="49156" spans="76:76">
      <c r="BX49156" s="2"/>
    </row>
    <row r="49157" spans="76:76">
      <c r="BX49157" s="2"/>
    </row>
    <row r="49158" spans="76:76">
      <c r="BX49158" s="2"/>
    </row>
    <row r="49159" spans="76:76">
      <c r="BX49159" s="2"/>
    </row>
    <row r="49160" spans="76:76">
      <c r="BX49160" s="2"/>
    </row>
    <row r="49161" spans="76:76">
      <c r="BX49161" s="2"/>
    </row>
    <row r="49162" spans="76:76">
      <c r="BX49162" s="2"/>
    </row>
    <row r="49163" spans="76:76">
      <c r="BX49163" s="2"/>
    </row>
    <row r="49164" spans="76:76">
      <c r="BX49164" s="2"/>
    </row>
    <row r="49165" spans="76:76">
      <c r="BX49165" s="2"/>
    </row>
    <row r="49166" spans="76:76">
      <c r="BX49166" s="2"/>
    </row>
    <row r="49167" spans="76:76">
      <c r="BX49167" s="2"/>
    </row>
    <row r="49168" spans="76:76">
      <c r="BX49168" s="2"/>
    </row>
    <row r="49169" spans="76:76">
      <c r="BX49169" s="2"/>
    </row>
    <row r="49170" spans="76:76">
      <c r="BX49170" s="2"/>
    </row>
    <row r="49171" spans="76:76">
      <c r="BX49171" s="2"/>
    </row>
    <row r="49172" spans="76:76">
      <c r="BX49172" s="2"/>
    </row>
    <row r="49173" spans="76:76">
      <c r="BX49173" s="2"/>
    </row>
    <row r="49174" spans="76:76">
      <c r="BX49174" s="2"/>
    </row>
    <row r="49175" spans="76:76">
      <c r="BX49175" s="2"/>
    </row>
    <row r="49176" spans="76:76">
      <c r="BX49176" s="2"/>
    </row>
    <row r="49177" spans="76:76">
      <c r="BX49177" s="2"/>
    </row>
    <row r="49178" spans="76:76">
      <c r="BX49178" s="2"/>
    </row>
    <row r="49179" spans="76:76">
      <c r="BX49179" s="2"/>
    </row>
    <row r="49180" spans="76:76">
      <c r="BX49180" s="2"/>
    </row>
    <row r="49181" spans="76:76">
      <c r="BX49181" s="2"/>
    </row>
    <row r="49182" spans="76:76">
      <c r="BX49182" s="2"/>
    </row>
    <row r="49183" spans="76:76">
      <c r="BX49183" s="2"/>
    </row>
    <row r="49184" spans="76:76">
      <c r="BX49184" s="2"/>
    </row>
    <row r="49185" spans="76:76">
      <c r="BX49185" s="2"/>
    </row>
    <row r="49186" spans="76:76">
      <c r="BX49186" s="2"/>
    </row>
    <row r="49187" spans="76:76">
      <c r="BX49187" s="2"/>
    </row>
    <row r="49188" spans="76:76">
      <c r="BX49188" s="2"/>
    </row>
    <row r="49189" spans="76:76">
      <c r="BX49189" s="2"/>
    </row>
    <row r="49190" spans="76:76">
      <c r="BX49190" s="2"/>
    </row>
    <row r="49191" spans="76:76">
      <c r="BX49191" s="2"/>
    </row>
    <row r="49192" spans="76:76">
      <c r="BX49192" s="2"/>
    </row>
    <row r="49193" spans="76:76">
      <c r="BX49193" s="2"/>
    </row>
    <row r="49194" spans="76:76">
      <c r="BX49194" s="2"/>
    </row>
    <row r="49195" spans="76:76">
      <c r="BX49195" s="2"/>
    </row>
    <row r="49196" spans="76:76">
      <c r="BX49196" s="2"/>
    </row>
    <row r="49197" spans="76:76">
      <c r="BX49197" s="2"/>
    </row>
    <row r="49198" spans="76:76">
      <c r="BX49198" s="2"/>
    </row>
    <row r="49199" spans="76:76">
      <c r="BX49199" s="2"/>
    </row>
    <row r="49200" spans="76:76">
      <c r="BX49200" s="2"/>
    </row>
    <row r="49201" spans="76:76">
      <c r="BX49201" s="2"/>
    </row>
    <row r="49202" spans="76:76">
      <c r="BX49202" s="2"/>
    </row>
    <row r="49203" spans="76:76">
      <c r="BX49203" s="2"/>
    </row>
    <row r="49204" spans="76:76">
      <c r="BX49204" s="2"/>
    </row>
    <row r="49205" spans="76:76">
      <c r="BX49205" s="2"/>
    </row>
    <row r="49206" spans="76:76">
      <c r="BX49206" s="2"/>
    </row>
    <row r="49207" spans="76:76">
      <c r="BX49207" s="2"/>
    </row>
    <row r="49208" spans="76:76">
      <c r="BX49208" s="2"/>
    </row>
    <row r="49209" spans="76:76">
      <c r="BX49209" s="2"/>
    </row>
    <row r="49210" spans="76:76">
      <c r="BX49210" s="2"/>
    </row>
    <row r="49211" spans="76:76">
      <c r="BX49211" s="2"/>
    </row>
    <row r="49212" spans="76:76">
      <c r="BX49212" s="2"/>
    </row>
    <row r="49213" spans="76:76">
      <c r="BX49213" s="2"/>
    </row>
    <row r="49214" spans="76:76">
      <c r="BX49214" s="2"/>
    </row>
    <row r="49215" spans="76:76">
      <c r="BX49215" s="2"/>
    </row>
    <row r="49216" spans="76:76">
      <c r="BX49216" s="2"/>
    </row>
    <row r="49217" spans="76:76">
      <c r="BX49217" s="2"/>
    </row>
    <row r="49218" spans="76:76">
      <c r="BX49218" s="2"/>
    </row>
    <row r="49219" spans="76:76">
      <c r="BX49219" s="2"/>
    </row>
    <row r="49220" spans="76:76">
      <c r="BX49220" s="2"/>
    </row>
    <row r="49221" spans="76:76">
      <c r="BX49221" s="2"/>
    </row>
    <row r="49222" spans="76:76">
      <c r="BX49222" s="2"/>
    </row>
    <row r="49223" spans="76:76">
      <c r="BX49223" s="2"/>
    </row>
    <row r="49224" spans="76:76">
      <c r="BX49224" s="2"/>
    </row>
    <row r="49225" spans="76:76">
      <c r="BX49225" s="2"/>
    </row>
    <row r="49226" spans="76:76">
      <c r="BX49226" s="2"/>
    </row>
    <row r="49227" spans="76:76">
      <c r="BX49227" s="2"/>
    </row>
    <row r="49228" spans="76:76">
      <c r="BX49228" s="2"/>
    </row>
    <row r="49229" spans="76:76">
      <c r="BX49229" s="2"/>
    </row>
    <row r="49230" spans="76:76">
      <c r="BX49230" s="2"/>
    </row>
    <row r="49231" spans="76:76">
      <c r="BX49231" s="2"/>
    </row>
    <row r="49232" spans="76:76">
      <c r="BX49232" s="2"/>
    </row>
    <row r="49233" spans="76:76">
      <c r="BX49233" s="2"/>
    </row>
    <row r="49234" spans="76:76">
      <c r="BX49234" s="2"/>
    </row>
    <row r="49235" spans="76:76">
      <c r="BX49235" s="2"/>
    </row>
    <row r="49236" spans="76:76">
      <c r="BX49236" s="2"/>
    </row>
    <row r="49237" spans="76:76">
      <c r="BX49237" s="2"/>
    </row>
    <row r="49238" spans="76:76">
      <c r="BX49238" s="2"/>
    </row>
    <row r="49239" spans="76:76">
      <c r="BX49239" s="2"/>
    </row>
    <row r="49240" spans="76:76">
      <c r="BX49240" s="2"/>
    </row>
    <row r="49241" spans="76:76">
      <c r="BX49241" s="2"/>
    </row>
    <row r="49242" spans="76:76">
      <c r="BX49242" s="2"/>
    </row>
    <row r="49243" spans="76:76">
      <c r="BX49243" s="2"/>
    </row>
    <row r="49244" spans="76:76">
      <c r="BX49244" s="2"/>
    </row>
    <row r="49245" spans="76:76">
      <c r="BX49245" s="2"/>
    </row>
    <row r="49246" spans="76:76">
      <c r="BX49246" s="2"/>
    </row>
    <row r="49247" spans="76:76">
      <c r="BX49247" s="2"/>
    </row>
    <row r="49248" spans="76:76">
      <c r="BX49248" s="2"/>
    </row>
    <row r="49249" spans="76:76">
      <c r="BX49249" s="2"/>
    </row>
    <row r="49250" spans="76:76">
      <c r="BX49250" s="2"/>
    </row>
    <row r="49251" spans="76:76">
      <c r="BX49251" s="2"/>
    </row>
    <row r="49252" spans="76:76">
      <c r="BX49252" s="2"/>
    </row>
    <row r="49253" spans="76:76">
      <c r="BX49253" s="2"/>
    </row>
    <row r="49254" spans="76:76">
      <c r="BX49254" s="2"/>
    </row>
    <row r="49255" spans="76:76">
      <c r="BX49255" s="2"/>
    </row>
    <row r="49256" spans="76:76">
      <c r="BX49256" s="2"/>
    </row>
    <row r="49257" spans="76:76">
      <c r="BX49257" s="2"/>
    </row>
    <row r="49258" spans="76:76">
      <c r="BX49258" s="2"/>
    </row>
    <row r="49259" spans="76:76">
      <c r="BX49259" s="2"/>
    </row>
    <row r="49260" spans="76:76">
      <c r="BX49260" s="2"/>
    </row>
    <row r="49261" spans="76:76">
      <c r="BX49261" s="2"/>
    </row>
    <row r="49262" spans="76:76">
      <c r="BX49262" s="2"/>
    </row>
    <row r="49263" spans="76:76">
      <c r="BX49263" s="2"/>
    </row>
    <row r="49264" spans="76:76">
      <c r="BX49264" s="2"/>
    </row>
    <row r="49265" spans="76:76">
      <c r="BX49265" s="2"/>
    </row>
    <row r="49266" spans="76:76">
      <c r="BX49266" s="2"/>
    </row>
    <row r="49267" spans="76:76">
      <c r="BX49267" s="2"/>
    </row>
    <row r="49268" spans="76:76">
      <c r="BX49268" s="2"/>
    </row>
    <row r="49269" spans="76:76">
      <c r="BX49269" s="2"/>
    </row>
    <row r="49270" spans="76:76">
      <c r="BX49270" s="2"/>
    </row>
    <row r="49271" spans="76:76">
      <c r="BX49271" s="2"/>
    </row>
    <row r="49272" spans="76:76">
      <c r="BX49272" s="2"/>
    </row>
    <row r="49273" spans="76:76">
      <c r="BX49273" s="2"/>
    </row>
    <row r="49274" spans="76:76">
      <c r="BX49274" s="2"/>
    </row>
    <row r="49275" spans="76:76">
      <c r="BX49275" s="2"/>
    </row>
    <row r="49276" spans="76:76">
      <c r="BX49276" s="2"/>
    </row>
    <row r="49277" spans="76:76">
      <c r="BX49277" s="2"/>
    </row>
    <row r="49278" spans="76:76">
      <c r="BX49278" s="2"/>
    </row>
    <row r="49279" spans="76:76">
      <c r="BX49279" s="2"/>
    </row>
    <row r="49280" spans="76:76">
      <c r="BX49280" s="2"/>
    </row>
    <row r="49281" spans="76:76">
      <c r="BX49281" s="2"/>
    </row>
    <row r="49282" spans="76:76">
      <c r="BX49282" s="2"/>
    </row>
    <row r="49283" spans="76:76">
      <c r="BX49283" s="2"/>
    </row>
    <row r="49284" spans="76:76">
      <c r="BX49284" s="2"/>
    </row>
    <row r="49285" spans="76:76">
      <c r="BX49285" s="2"/>
    </row>
    <row r="49286" spans="76:76">
      <c r="BX49286" s="2"/>
    </row>
    <row r="49287" spans="76:76">
      <c r="BX49287" s="2"/>
    </row>
    <row r="49288" spans="76:76">
      <c r="BX49288" s="2"/>
    </row>
    <row r="49289" spans="76:76">
      <c r="BX49289" s="2"/>
    </row>
    <row r="49290" spans="76:76">
      <c r="BX49290" s="2"/>
    </row>
    <row r="49291" spans="76:76">
      <c r="BX49291" s="2"/>
    </row>
    <row r="49292" spans="76:76">
      <c r="BX49292" s="2"/>
    </row>
    <row r="49293" spans="76:76">
      <c r="BX49293" s="2"/>
    </row>
    <row r="49294" spans="76:76">
      <c r="BX49294" s="2"/>
    </row>
    <row r="49295" spans="76:76">
      <c r="BX49295" s="2"/>
    </row>
    <row r="49296" spans="76:76">
      <c r="BX49296" s="2"/>
    </row>
    <row r="49297" spans="76:76">
      <c r="BX49297" s="2"/>
    </row>
    <row r="49298" spans="76:76">
      <c r="BX49298" s="2"/>
    </row>
    <row r="49299" spans="76:76">
      <c r="BX49299" s="2"/>
    </row>
    <row r="49300" spans="76:76">
      <c r="BX49300" s="2"/>
    </row>
    <row r="49301" spans="76:76">
      <c r="BX49301" s="2"/>
    </row>
    <row r="49302" spans="76:76">
      <c r="BX49302" s="2"/>
    </row>
    <row r="49303" spans="76:76">
      <c r="BX49303" s="2"/>
    </row>
    <row r="49304" spans="76:76">
      <c r="BX49304" s="2"/>
    </row>
    <row r="49305" spans="76:76">
      <c r="BX49305" s="2"/>
    </row>
    <row r="49306" spans="76:76">
      <c r="BX49306" s="2"/>
    </row>
    <row r="49307" spans="76:76">
      <c r="BX49307" s="2"/>
    </row>
    <row r="49308" spans="76:76">
      <c r="BX49308" s="2"/>
    </row>
    <row r="49309" spans="76:76">
      <c r="BX49309" s="2"/>
    </row>
    <row r="49310" spans="76:76">
      <c r="BX49310" s="2"/>
    </row>
    <row r="49311" spans="76:76">
      <c r="BX49311" s="2"/>
    </row>
    <row r="49312" spans="76:76">
      <c r="BX49312" s="2"/>
    </row>
    <row r="49313" spans="76:76">
      <c r="BX49313" s="2"/>
    </row>
    <row r="49314" spans="76:76">
      <c r="BX49314" s="2"/>
    </row>
    <row r="49315" spans="76:76">
      <c r="BX49315" s="2"/>
    </row>
    <row r="49316" spans="76:76">
      <c r="BX49316" s="2"/>
    </row>
    <row r="49317" spans="76:76">
      <c r="BX49317" s="2"/>
    </row>
    <row r="49318" spans="76:76">
      <c r="BX49318" s="2"/>
    </row>
    <row r="49319" spans="76:76">
      <c r="BX49319" s="2"/>
    </row>
    <row r="49320" spans="76:76">
      <c r="BX49320" s="2"/>
    </row>
    <row r="49321" spans="76:76">
      <c r="BX49321" s="2"/>
    </row>
    <row r="49322" spans="76:76">
      <c r="BX49322" s="2"/>
    </row>
    <row r="49323" spans="76:76">
      <c r="BX49323" s="2"/>
    </row>
    <row r="49324" spans="76:76">
      <c r="BX49324" s="2"/>
    </row>
    <row r="49325" spans="76:76">
      <c r="BX49325" s="2"/>
    </row>
    <row r="49326" spans="76:76">
      <c r="BX49326" s="2"/>
    </row>
    <row r="49327" spans="76:76">
      <c r="BX49327" s="2"/>
    </row>
    <row r="49328" spans="76:76">
      <c r="BX49328" s="2"/>
    </row>
    <row r="49329" spans="76:76">
      <c r="BX49329" s="2"/>
    </row>
    <row r="49330" spans="76:76">
      <c r="BX49330" s="2"/>
    </row>
    <row r="49331" spans="76:76">
      <c r="BX49331" s="2"/>
    </row>
    <row r="49332" spans="76:76">
      <c r="BX49332" s="2"/>
    </row>
    <row r="49333" spans="76:76">
      <c r="BX49333" s="2"/>
    </row>
    <row r="49334" spans="76:76">
      <c r="BX49334" s="2"/>
    </row>
    <row r="49335" spans="76:76">
      <c r="BX49335" s="2"/>
    </row>
    <row r="49336" spans="76:76">
      <c r="BX49336" s="2"/>
    </row>
    <row r="49337" spans="76:76">
      <c r="BX49337" s="2"/>
    </row>
    <row r="49338" spans="76:76">
      <c r="BX49338" s="2"/>
    </row>
    <row r="49339" spans="76:76">
      <c r="BX49339" s="2"/>
    </row>
    <row r="49340" spans="76:76">
      <c r="BX49340" s="2"/>
    </row>
    <row r="49341" spans="76:76">
      <c r="BX49341" s="2"/>
    </row>
    <row r="49342" spans="76:76">
      <c r="BX49342" s="2"/>
    </row>
    <row r="49343" spans="76:76">
      <c r="BX49343" s="2"/>
    </row>
    <row r="49344" spans="76:76">
      <c r="BX49344" s="2"/>
    </row>
    <row r="49345" spans="76:76">
      <c r="BX49345" s="2"/>
    </row>
    <row r="49346" spans="76:76">
      <c r="BX49346" s="2"/>
    </row>
    <row r="49347" spans="76:76">
      <c r="BX49347" s="2"/>
    </row>
    <row r="49348" spans="76:76">
      <c r="BX49348" s="2"/>
    </row>
    <row r="49349" spans="76:76">
      <c r="BX49349" s="2"/>
    </row>
    <row r="49350" spans="76:76">
      <c r="BX49350" s="2"/>
    </row>
    <row r="49351" spans="76:76">
      <c r="BX49351" s="2"/>
    </row>
    <row r="49352" spans="76:76">
      <c r="BX49352" s="2"/>
    </row>
    <row r="49353" spans="76:76">
      <c r="BX49353" s="2"/>
    </row>
    <row r="49354" spans="76:76">
      <c r="BX49354" s="2"/>
    </row>
    <row r="49355" spans="76:76">
      <c r="BX49355" s="2"/>
    </row>
    <row r="49356" spans="76:76">
      <c r="BX49356" s="2"/>
    </row>
    <row r="49357" spans="76:76">
      <c r="BX49357" s="2"/>
    </row>
    <row r="49358" spans="76:76">
      <c r="BX49358" s="2"/>
    </row>
    <row r="49359" spans="76:76">
      <c r="BX49359" s="2"/>
    </row>
    <row r="49360" spans="76:76">
      <c r="BX49360" s="2"/>
    </row>
    <row r="49361" spans="76:76">
      <c r="BX49361" s="2"/>
    </row>
    <row r="49362" spans="76:76">
      <c r="BX49362" s="2"/>
    </row>
    <row r="49363" spans="76:76">
      <c r="BX49363" s="2"/>
    </row>
    <row r="49364" spans="76:76">
      <c r="BX49364" s="2"/>
    </row>
    <row r="49365" spans="76:76">
      <c r="BX49365" s="2"/>
    </row>
    <row r="49366" spans="76:76">
      <c r="BX49366" s="2"/>
    </row>
    <row r="49367" spans="76:76">
      <c r="BX49367" s="2"/>
    </row>
    <row r="49368" spans="76:76">
      <c r="BX49368" s="2"/>
    </row>
    <row r="49369" spans="76:76">
      <c r="BX49369" s="2"/>
    </row>
    <row r="49370" spans="76:76">
      <c r="BX49370" s="2"/>
    </row>
    <row r="49371" spans="76:76">
      <c r="BX49371" s="2"/>
    </row>
    <row r="49372" spans="76:76">
      <c r="BX49372" s="2"/>
    </row>
    <row r="49373" spans="76:76">
      <c r="BX49373" s="2"/>
    </row>
    <row r="49374" spans="76:76">
      <c r="BX49374" s="2"/>
    </row>
    <row r="49375" spans="76:76">
      <c r="BX49375" s="2"/>
    </row>
    <row r="49376" spans="76:76">
      <c r="BX49376" s="2"/>
    </row>
    <row r="49377" spans="76:76">
      <c r="BX49377" s="2"/>
    </row>
    <row r="49378" spans="76:76">
      <c r="BX49378" s="2"/>
    </row>
    <row r="49379" spans="76:76">
      <c r="BX49379" s="2"/>
    </row>
    <row r="49380" spans="76:76">
      <c r="BX49380" s="2"/>
    </row>
    <row r="49381" spans="76:76">
      <c r="BX49381" s="2"/>
    </row>
    <row r="49382" spans="76:76">
      <c r="BX49382" s="2"/>
    </row>
    <row r="49383" spans="76:76">
      <c r="BX49383" s="2"/>
    </row>
    <row r="49384" spans="76:76">
      <c r="BX49384" s="2"/>
    </row>
    <row r="49385" spans="76:76">
      <c r="BX49385" s="2"/>
    </row>
    <row r="49386" spans="76:76">
      <c r="BX49386" s="2"/>
    </row>
    <row r="49387" spans="76:76">
      <c r="BX49387" s="2"/>
    </row>
    <row r="49388" spans="76:76">
      <c r="BX49388" s="2"/>
    </row>
    <row r="49389" spans="76:76">
      <c r="BX49389" s="2"/>
    </row>
    <row r="49390" spans="76:76">
      <c r="BX49390" s="2"/>
    </row>
    <row r="49391" spans="76:76">
      <c r="BX49391" s="2"/>
    </row>
    <row r="49392" spans="76:76">
      <c r="BX49392" s="2"/>
    </row>
    <row r="49393" spans="76:76">
      <c r="BX49393" s="2"/>
    </row>
    <row r="49394" spans="76:76">
      <c r="BX49394" s="2"/>
    </row>
    <row r="49395" spans="76:76">
      <c r="BX49395" s="2"/>
    </row>
    <row r="49396" spans="76:76">
      <c r="BX49396" s="2"/>
    </row>
    <row r="49397" spans="76:76">
      <c r="BX49397" s="2"/>
    </row>
    <row r="49398" spans="76:76">
      <c r="BX49398" s="2"/>
    </row>
    <row r="49399" spans="76:76">
      <c r="BX49399" s="2"/>
    </row>
    <row r="49400" spans="76:76">
      <c r="BX49400" s="2"/>
    </row>
    <row r="49401" spans="76:76">
      <c r="BX49401" s="2"/>
    </row>
    <row r="49402" spans="76:76">
      <c r="BX49402" s="2"/>
    </row>
    <row r="49403" spans="76:76">
      <c r="BX49403" s="2"/>
    </row>
    <row r="49404" spans="76:76">
      <c r="BX49404" s="2"/>
    </row>
    <row r="49405" spans="76:76">
      <c r="BX49405" s="2"/>
    </row>
    <row r="49406" spans="76:76">
      <c r="BX49406" s="2"/>
    </row>
    <row r="49407" spans="76:76">
      <c r="BX49407" s="2"/>
    </row>
    <row r="49408" spans="76:76">
      <c r="BX49408" s="2"/>
    </row>
    <row r="49409" spans="76:76">
      <c r="BX49409" s="2"/>
    </row>
    <row r="49410" spans="76:76">
      <c r="BX49410" s="2"/>
    </row>
    <row r="49411" spans="76:76">
      <c r="BX49411" s="2"/>
    </row>
    <row r="49412" spans="76:76">
      <c r="BX49412" s="2"/>
    </row>
    <row r="49413" spans="76:76">
      <c r="BX49413" s="2"/>
    </row>
    <row r="49414" spans="76:76">
      <c r="BX49414" s="2"/>
    </row>
    <row r="49415" spans="76:76">
      <c r="BX49415" s="2"/>
    </row>
    <row r="49416" spans="76:76">
      <c r="BX49416" s="2"/>
    </row>
    <row r="49417" spans="76:76">
      <c r="BX49417" s="2"/>
    </row>
    <row r="49418" spans="76:76">
      <c r="BX49418" s="2"/>
    </row>
    <row r="49419" spans="76:76">
      <c r="BX49419" s="2"/>
    </row>
    <row r="49420" spans="76:76">
      <c r="BX49420" s="2"/>
    </row>
    <row r="49421" spans="76:76">
      <c r="BX49421" s="2"/>
    </row>
    <row r="49422" spans="76:76">
      <c r="BX49422" s="2"/>
    </row>
    <row r="49423" spans="76:76">
      <c r="BX49423" s="2"/>
    </row>
    <row r="49424" spans="76:76">
      <c r="BX49424" s="2"/>
    </row>
    <row r="49425" spans="76:76">
      <c r="BX49425" s="2"/>
    </row>
    <row r="49426" spans="76:76">
      <c r="BX49426" s="2"/>
    </row>
    <row r="49427" spans="76:76">
      <c r="BX49427" s="2"/>
    </row>
    <row r="49428" spans="76:76">
      <c r="BX49428" s="2"/>
    </row>
    <row r="49429" spans="76:76">
      <c r="BX49429" s="2"/>
    </row>
    <row r="49430" spans="76:76">
      <c r="BX49430" s="2"/>
    </row>
    <row r="49431" spans="76:76">
      <c r="BX49431" s="2"/>
    </row>
    <row r="49432" spans="76:76">
      <c r="BX49432" s="2"/>
    </row>
    <row r="49433" spans="76:76">
      <c r="BX49433" s="2"/>
    </row>
    <row r="49434" spans="76:76">
      <c r="BX49434" s="2"/>
    </row>
    <row r="49435" spans="76:76">
      <c r="BX49435" s="2"/>
    </row>
    <row r="49436" spans="76:76">
      <c r="BX49436" s="2"/>
    </row>
    <row r="49437" spans="76:76">
      <c r="BX49437" s="2"/>
    </row>
    <row r="49438" spans="76:76">
      <c r="BX49438" s="2"/>
    </row>
    <row r="49439" spans="76:76">
      <c r="BX49439" s="2"/>
    </row>
    <row r="49440" spans="76:76">
      <c r="BX49440" s="2"/>
    </row>
    <row r="49441" spans="76:76">
      <c r="BX49441" s="2"/>
    </row>
    <row r="49442" spans="76:76">
      <c r="BX49442" s="2"/>
    </row>
    <row r="49443" spans="76:76">
      <c r="BX49443" s="2"/>
    </row>
    <row r="49444" spans="76:76">
      <c r="BX49444" s="2"/>
    </row>
    <row r="49445" spans="76:76">
      <c r="BX49445" s="2"/>
    </row>
    <row r="49446" spans="76:76">
      <c r="BX49446" s="2"/>
    </row>
    <row r="49447" spans="76:76">
      <c r="BX49447" s="2"/>
    </row>
    <row r="49448" spans="76:76">
      <c r="BX49448" s="2"/>
    </row>
    <row r="49449" spans="76:76">
      <c r="BX49449" s="2"/>
    </row>
    <row r="49450" spans="76:76">
      <c r="BX49450" s="2"/>
    </row>
    <row r="49451" spans="76:76">
      <c r="BX49451" s="2"/>
    </row>
    <row r="49452" spans="76:76">
      <c r="BX49452" s="2"/>
    </row>
    <row r="49453" spans="76:76">
      <c r="BX49453" s="2"/>
    </row>
    <row r="49454" spans="76:76">
      <c r="BX49454" s="2"/>
    </row>
    <row r="49455" spans="76:76">
      <c r="BX49455" s="2"/>
    </row>
    <row r="49456" spans="76:76">
      <c r="BX49456" s="2"/>
    </row>
    <row r="49457" spans="76:76">
      <c r="BX49457" s="2"/>
    </row>
    <row r="49458" spans="76:76">
      <c r="BX49458" s="2"/>
    </row>
    <row r="49459" spans="76:76">
      <c r="BX49459" s="2"/>
    </row>
    <row r="49460" spans="76:76">
      <c r="BX49460" s="2"/>
    </row>
    <row r="49461" spans="76:76">
      <c r="BX49461" s="2"/>
    </row>
    <row r="49462" spans="76:76">
      <c r="BX49462" s="2"/>
    </row>
    <row r="49463" spans="76:76">
      <c r="BX49463" s="2"/>
    </row>
    <row r="49464" spans="76:76">
      <c r="BX49464" s="2"/>
    </row>
    <row r="49465" spans="76:76">
      <c r="BX49465" s="2"/>
    </row>
    <row r="49466" spans="76:76">
      <c r="BX49466" s="2"/>
    </row>
    <row r="49467" spans="76:76">
      <c r="BX49467" s="2"/>
    </row>
    <row r="49468" spans="76:76">
      <c r="BX49468" s="2"/>
    </row>
    <row r="49469" spans="76:76">
      <c r="BX49469" s="2"/>
    </row>
    <row r="49470" spans="76:76">
      <c r="BX49470" s="2"/>
    </row>
    <row r="49471" spans="76:76">
      <c r="BX49471" s="2"/>
    </row>
    <row r="49472" spans="76:76">
      <c r="BX49472" s="2"/>
    </row>
    <row r="49473" spans="76:76">
      <c r="BX49473" s="2"/>
    </row>
    <row r="49474" spans="76:76">
      <c r="BX49474" s="2"/>
    </row>
    <row r="49475" spans="76:76">
      <c r="BX49475" s="2"/>
    </row>
    <row r="49476" spans="76:76">
      <c r="BX49476" s="2"/>
    </row>
    <row r="49477" spans="76:76">
      <c r="BX49477" s="2"/>
    </row>
    <row r="49478" spans="76:76">
      <c r="BX49478" s="2"/>
    </row>
    <row r="49479" spans="76:76">
      <c r="BX49479" s="2"/>
    </row>
    <row r="49480" spans="76:76">
      <c r="BX49480" s="2"/>
    </row>
    <row r="49481" spans="76:76">
      <c r="BX49481" s="2"/>
    </row>
    <row r="49482" spans="76:76">
      <c r="BX49482" s="2"/>
    </row>
    <row r="49483" spans="76:76">
      <c r="BX49483" s="2"/>
    </row>
    <row r="49484" spans="76:76">
      <c r="BX49484" s="2"/>
    </row>
    <row r="49485" spans="76:76">
      <c r="BX49485" s="2"/>
    </row>
    <row r="49486" spans="76:76">
      <c r="BX49486" s="2"/>
    </row>
    <row r="49487" spans="76:76">
      <c r="BX49487" s="2"/>
    </row>
    <row r="49488" spans="76:76">
      <c r="BX49488" s="2"/>
    </row>
    <row r="49489" spans="76:76">
      <c r="BX49489" s="2"/>
    </row>
    <row r="49490" spans="76:76">
      <c r="BX49490" s="2"/>
    </row>
    <row r="49491" spans="76:76">
      <c r="BX49491" s="2"/>
    </row>
    <row r="49492" spans="76:76">
      <c r="BX49492" s="2"/>
    </row>
    <row r="49493" spans="76:76">
      <c r="BX49493" s="2"/>
    </row>
    <row r="49494" spans="76:76">
      <c r="BX49494" s="2"/>
    </row>
    <row r="49495" spans="76:76">
      <c r="BX49495" s="2"/>
    </row>
    <row r="49496" spans="76:76">
      <c r="BX49496" s="2"/>
    </row>
    <row r="49497" spans="76:76">
      <c r="BX49497" s="2"/>
    </row>
    <row r="49498" spans="76:76">
      <c r="BX49498" s="2"/>
    </row>
    <row r="49499" spans="76:76">
      <c r="BX49499" s="2"/>
    </row>
    <row r="49500" spans="76:76">
      <c r="BX49500" s="2"/>
    </row>
    <row r="49501" spans="76:76">
      <c r="BX49501" s="2"/>
    </row>
    <row r="49502" spans="76:76">
      <c r="BX49502" s="2"/>
    </row>
    <row r="49503" spans="76:76">
      <c r="BX49503" s="2"/>
    </row>
    <row r="49504" spans="76:76">
      <c r="BX49504" s="2"/>
    </row>
    <row r="49505" spans="76:76">
      <c r="BX49505" s="2"/>
    </row>
    <row r="49506" spans="76:76">
      <c r="BX49506" s="2"/>
    </row>
    <row r="49507" spans="76:76">
      <c r="BX49507" s="2"/>
    </row>
    <row r="49508" spans="76:76">
      <c r="BX49508" s="2"/>
    </row>
    <row r="49509" spans="76:76">
      <c r="BX49509" s="2"/>
    </row>
    <row r="49510" spans="76:76">
      <c r="BX49510" s="2"/>
    </row>
    <row r="49511" spans="76:76">
      <c r="BX49511" s="2"/>
    </row>
    <row r="49512" spans="76:76">
      <c r="BX49512" s="2"/>
    </row>
    <row r="49513" spans="76:76">
      <c r="BX49513" s="2"/>
    </row>
    <row r="49514" spans="76:76">
      <c r="BX49514" s="2"/>
    </row>
    <row r="49515" spans="76:76">
      <c r="BX49515" s="2"/>
    </row>
    <row r="49516" spans="76:76">
      <c r="BX49516" s="2"/>
    </row>
    <row r="49517" spans="76:76">
      <c r="BX49517" s="2"/>
    </row>
    <row r="49518" spans="76:76">
      <c r="BX49518" s="2"/>
    </row>
    <row r="49519" spans="76:76">
      <c r="BX49519" s="2"/>
    </row>
    <row r="49520" spans="76:76">
      <c r="BX49520" s="2"/>
    </row>
    <row r="49521" spans="76:76">
      <c r="BX49521" s="2"/>
    </row>
    <row r="49522" spans="76:76">
      <c r="BX49522" s="2"/>
    </row>
    <row r="49523" spans="76:76">
      <c r="BX49523" s="2"/>
    </row>
    <row r="49524" spans="76:76">
      <c r="BX49524" s="2"/>
    </row>
    <row r="49525" spans="76:76">
      <c r="BX49525" s="2"/>
    </row>
    <row r="49526" spans="76:76">
      <c r="BX49526" s="2"/>
    </row>
    <row r="49527" spans="76:76">
      <c r="BX49527" s="2"/>
    </row>
    <row r="49528" spans="76:76">
      <c r="BX49528" s="2"/>
    </row>
    <row r="49529" spans="76:76">
      <c r="BX49529" s="2"/>
    </row>
    <row r="49530" spans="76:76">
      <c r="BX49530" s="2"/>
    </row>
    <row r="49531" spans="76:76">
      <c r="BX49531" s="2"/>
    </row>
    <row r="49532" spans="76:76">
      <c r="BX49532" s="2"/>
    </row>
    <row r="49533" spans="76:76">
      <c r="BX49533" s="2"/>
    </row>
    <row r="49534" spans="76:76">
      <c r="BX49534" s="2"/>
    </row>
    <row r="49535" spans="76:76">
      <c r="BX49535" s="2"/>
    </row>
    <row r="49536" spans="76:76">
      <c r="BX49536" s="2"/>
    </row>
    <row r="49537" spans="76:76">
      <c r="BX49537" s="2"/>
    </row>
    <row r="49538" spans="76:76">
      <c r="BX49538" s="2"/>
    </row>
    <row r="49539" spans="76:76">
      <c r="BX49539" s="2"/>
    </row>
    <row r="49540" spans="76:76">
      <c r="BX49540" s="2"/>
    </row>
    <row r="49541" spans="76:76">
      <c r="BX49541" s="2"/>
    </row>
    <row r="49542" spans="76:76">
      <c r="BX49542" s="2"/>
    </row>
    <row r="49543" spans="76:76">
      <c r="BX49543" s="2"/>
    </row>
    <row r="49544" spans="76:76">
      <c r="BX49544" s="2"/>
    </row>
    <row r="49545" spans="76:76">
      <c r="BX49545" s="2"/>
    </row>
    <row r="49546" spans="76:76">
      <c r="BX49546" s="2"/>
    </row>
    <row r="49547" spans="76:76">
      <c r="BX49547" s="2"/>
    </row>
    <row r="49548" spans="76:76">
      <c r="BX49548" s="2"/>
    </row>
    <row r="49549" spans="76:76">
      <c r="BX49549" s="2"/>
    </row>
    <row r="49550" spans="76:76">
      <c r="BX49550" s="2"/>
    </row>
    <row r="49551" spans="76:76">
      <c r="BX49551" s="2"/>
    </row>
    <row r="49552" spans="76:76">
      <c r="BX49552" s="2"/>
    </row>
    <row r="49553" spans="76:76">
      <c r="BX49553" s="2"/>
    </row>
    <row r="49554" spans="76:76">
      <c r="BX49554" s="2"/>
    </row>
    <row r="49555" spans="76:76">
      <c r="BX49555" s="2"/>
    </row>
    <row r="49556" spans="76:76">
      <c r="BX49556" s="2"/>
    </row>
    <row r="49557" spans="76:76">
      <c r="BX49557" s="2"/>
    </row>
    <row r="49558" spans="76:76">
      <c r="BX49558" s="2"/>
    </row>
    <row r="49559" spans="76:76">
      <c r="BX49559" s="2"/>
    </row>
    <row r="49560" spans="76:76">
      <c r="BX49560" s="2"/>
    </row>
    <row r="49561" spans="76:76">
      <c r="BX49561" s="2"/>
    </row>
    <row r="49562" spans="76:76">
      <c r="BX49562" s="2"/>
    </row>
    <row r="49563" spans="76:76">
      <c r="BX49563" s="2"/>
    </row>
    <row r="49564" spans="76:76">
      <c r="BX49564" s="2"/>
    </row>
    <row r="49565" spans="76:76">
      <c r="BX49565" s="2"/>
    </row>
    <row r="49566" spans="76:76">
      <c r="BX49566" s="2"/>
    </row>
    <row r="49567" spans="76:76">
      <c r="BX49567" s="2"/>
    </row>
    <row r="49568" spans="76:76">
      <c r="BX49568" s="2"/>
    </row>
    <row r="49569" spans="76:76">
      <c r="BX49569" s="2"/>
    </row>
    <row r="49570" spans="76:76">
      <c r="BX49570" s="2"/>
    </row>
    <row r="49571" spans="76:76">
      <c r="BX49571" s="2"/>
    </row>
    <row r="49572" spans="76:76">
      <c r="BX49572" s="2"/>
    </row>
    <row r="49573" spans="76:76">
      <c r="BX49573" s="2"/>
    </row>
    <row r="49574" spans="76:76">
      <c r="BX49574" s="2"/>
    </row>
    <row r="49575" spans="76:76">
      <c r="BX49575" s="2"/>
    </row>
    <row r="49576" spans="76:76">
      <c r="BX49576" s="2"/>
    </row>
    <row r="49577" spans="76:76">
      <c r="BX49577" s="2"/>
    </row>
    <row r="49578" spans="76:76">
      <c r="BX49578" s="2"/>
    </row>
    <row r="49579" spans="76:76">
      <c r="BX49579" s="2"/>
    </row>
    <row r="49580" spans="76:76">
      <c r="BX49580" s="2"/>
    </row>
    <row r="49581" spans="76:76">
      <c r="BX49581" s="2"/>
    </row>
    <row r="49582" spans="76:76">
      <c r="BX49582" s="2"/>
    </row>
    <row r="49583" spans="76:76">
      <c r="BX49583" s="2"/>
    </row>
    <row r="49584" spans="76:76">
      <c r="BX49584" s="2"/>
    </row>
    <row r="49585" spans="76:76">
      <c r="BX49585" s="2"/>
    </row>
    <row r="49586" spans="76:76">
      <c r="BX49586" s="2"/>
    </row>
    <row r="49587" spans="76:76">
      <c r="BX49587" s="2"/>
    </row>
    <row r="49588" spans="76:76">
      <c r="BX49588" s="2"/>
    </row>
    <row r="49589" spans="76:76">
      <c r="BX49589" s="2"/>
    </row>
    <row r="49590" spans="76:76">
      <c r="BX49590" s="2"/>
    </row>
    <row r="49591" spans="76:76">
      <c r="BX49591" s="2"/>
    </row>
    <row r="49592" spans="76:76">
      <c r="BX49592" s="2"/>
    </row>
    <row r="49593" spans="76:76">
      <c r="BX49593" s="2"/>
    </row>
    <row r="49594" spans="76:76">
      <c r="BX49594" s="2"/>
    </row>
    <row r="49595" spans="76:76">
      <c r="BX49595" s="2"/>
    </row>
    <row r="49596" spans="76:76">
      <c r="BX49596" s="2"/>
    </row>
    <row r="49597" spans="76:76">
      <c r="BX49597" s="2"/>
    </row>
    <row r="49598" spans="76:76">
      <c r="BX49598" s="2"/>
    </row>
    <row r="49599" spans="76:76">
      <c r="BX49599" s="2"/>
    </row>
    <row r="49600" spans="76:76">
      <c r="BX49600" s="2"/>
    </row>
    <row r="49601" spans="76:76">
      <c r="BX49601" s="2"/>
    </row>
    <row r="49602" spans="76:76">
      <c r="BX49602" s="2"/>
    </row>
    <row r="49603" spans="76:76">
      <c r="BX49603" s="2"/>
    </row>
    <row r="49604" spans="76:76">
      <c r="BX49604" s="2"/>
    </row>
    <row r="49605" spans="76:76">
      <c r="BX49605" s="2"/>
    </row>
    <row r="49606" spans="76:76">
      <c r="BX49606" s="2"/>
    </row>
    <row r="49607" spans="76:76">
      <c r="BX49607" s="2"/>
    </row>
    <row r="49608" spans="76:76">
      <c r="BX49608" s="2"/>
    </row>
    <row r="49609" spans="76:76">
      <c r="BX49609" s="2"/>
    </row>
    <row r="49610" spans="76:76">
      <c r="BX49610" s="2"/>
    </row>
    <row r="49611" spans="76:76">
      <c r="BX49611" s="2"/>
    </row>
    <row r="49612" spans="76:76">
      <c r="BX49612" s="2"/>
    </row>
    <row r="49613" spans="76:76">
      <c r="BX49613" s="2"/>
    </row>
    <row r="49614" spans="76:76">
      <c r="BX49614" s="2"/>
    </row>
    <row r="49615" spans="76:76">
      <c r="BX49615" s="2"/>
    </row>
    <row r="49616" spans="76:76">
      <c r="BX49616" s="2"/>
    </row>
    <row r="49617" spans="76:76">
      <c r="BX49617" s="2"/>
    </row>
    <row r="49618" spans="76:76">
      <c r="BX49618" s="2"/>
    </row>
    <row r="49619" spans="76:76">
      <c r="BX49619" s="2"/>
    </row>
    <row r="49620" spans="76:76">
      <c r="BX49620" s="2"/>
    </row>
    <row r="49621" spans="76:76">
      <c r="BX49621" s="2"/>
    </row>
    <row r="49622" spans="76:76">
      <c r="BX49622" s="2"/>
    </row>
    <row r="49623" spans="76:76">
      <c r="BX49623" s="2"/>
    </row>
    <row r="49624" spans="76:76">
      <c r="BX49624" s="2"/>
    </row>
    <row r="49625" spans="76:76">
      <c r="BX49625" s="2"/>
    </row>
    <row r="49626" spans="76:76">
      <c r="BX49626" s="2"/>
    </row>
    <row r="49627" spans="76:76">
      <c r="BX49627" s="2"/>
    </row>
    <row r="49628" spans="76:76">
      <c r="BX49628" s="2"/>
    </row>
    <row r="49629" spans="76:76">
      <c r="BX49629" s="2"/>
    </row>
    <row r="49630" spans="76:76">
      <c r="BX49630" s="2"/>
    </row>
    <row r="49631" spans="76:76">
      <c r="BX49631" s="2"/>
    </row>
    <row r="49632" spans="76:76">
      <c r="BX49632" s="2"/>
    </row>
    <row r="49633" spans="76:76">
      <c r="BX49633" s="2"/>
    </row>
    <row r="49634" spans="76:76">
      <c r="BX49634" s="2"/>
    </row>
    <row r="49635" spans="76:76">
      <c r="BX49635" s="2"/>
    </row>
    <row r="49636" spans="76:76">
      <c r="BX49636" s="2"/>
    </row>
    <row r="49637" spans="76:76">
      <c r="BX49637" s="2"/>
    </row>
    <row r="49638" spans="76:76">
      <c r="BX49638" s="2"/>
    </row>
    <row r="49639" spans="76:76">
      <c r="BX49639" s="2"/>
    </row>
    <row r="49640" spans="76:76">
      <c r="BX49640" s="2"/>
    </row>
    <row r="49641" spans="76:76">
      <c r="BX49641" s="2"/>
    </row>
    <row r="49642" spans="76:76">
      <c r="BX49642" s="2"/>
    </row>
    <row r="49643" spans="76:76">
      <c r="BX49643" s="2"/>
    </row>
    <row r="49644" spans="76:76">
      <c r="BX49644" s="2"/>
    </row>
    <row r="49645" spans="76:76">
      <c r="BX49645" s="2"/>
    </row>
    <row r="49646" spans="76:76">
      <c r="BX49646" s="2"/>
    </row>
    <row r="49647" spans="76:76">
      <c r="BX49647" s="2"/>
    </row>
    <row r="49648" spans="76:76">
      <c r="BX49648" s="2"/>
    </row>
    <row r="49649" spans="76:76">
      <c r="BX49649" s="2"/>
    </row>
    <row r="49650" spans="76:76">
      <c r="BX49650" s="2"/>
    </row>
    <row r="49651" spans="76:76">
      <c r="BX49651" s="2"/>
    </row>
    <row r="49652" spans="76:76">
      <c r="BX49652" s="2"/>
    </row>
    <row r="49653" spans="76:76">
      <c r="BX49653" s="2"/>
    </row>
    <row r="49654" spans="76:76">
      <c r="BX49654" s="2"/>
    </row>
    <row r="49655" spans="76:76">
      <c r="BX49655" s="2"/>
    </row>
    <row r="49656" spans="76:76">
      <c r="BX49656" s="2"/>
    </row>
    <row r="49657" spans="76:76">
      <c r="BX49657" s="2"/>
    </row>
    <row r="49658" spans="76:76">
      <c r="BX49658" s="2"/>
    </row>
    <row r="49659" spans="76:76">
      <c r="BX49659" s="2"/>
    </row>
    <row r="49660" spans="76:76">
      <c r="BX49660" s="2"/>
    </row>
    <row r="49661" spans="76:76">
      <c r="BX49661" s="2"/>
    </row>
    <row r="49662" spans="76:76">
      <c r="BX49662" s="2"/>
    </row>
    <row r="49663" spans="76:76">
      <c r="BX49663" s="2"/>
    </row>
    <row r="49664" spans="76:76">
      <c r="BX49664" s="2"/>
    </row>
    <row r="49665" spans="76:76">
      <c r="BX49665" s="2"/>
    </row>
    <row r="49666" spans="76:76">
      <c r="BX49666" s="2"/>
    </row>
    <row r="49667" spans="76:76">
      <c r="BX49667" s="2"/>
    </row>
    <row r="49668" spans="76:76">
      <c r="BX49668" s="2"/>
    </row>
    <row r="49669" spans="76:76">
      <c r="BX49669" s="2"/>
    </row>
    <row r="49670" spans="76:76">
      <c r="BX49670" s="2"/>
    </row>
    <row r="49671" spans="76:76">
      <c r="BX49671" s="2"/>
    </row>
    <row r="49672" spans="76:76">
      <c r="BX49672" s="2"/>
    </row>
    <row r="49673" spans="76:76">
      <c r="BX49673" s="2"/>
    </row>
    <row r="49674" spans="76:76">
      <c r="BX49674" s="2"/>
    </row>
    <row r="49675" spans="76:76">
      <c r="BX49675" s="2"/>
    </row>
    <row r="49676" spans="76:76">
      <c r="BX49676" s="2"/>
    </row>
    <row r="49677" spans="76:76">
      <c r="BX49677" s="2"/>
    </row>
    <row r="49678" spans="76:76">
      <c r="BX49678" s="2"/>
    </row>
    <row r="49679" spans="76:76">
      <c r="BX49679" s="2"/>
    </row>
    <row r="49680" spans="76:76">
      <c r="BX49680" s="2"/>
    </row>
    <row r="49681" spans="76:76">
      <c r="BX49681" s="2"/>
    </row>
    <row r="49682" spans="76:76">
      <c r="BX49682" s="2"/>
    </row>
    <row r="49683" spans="76:76">
      <c r="BX49683" s="2"/>
    </row>
    <row r="49684" spans="76:76">
      <c r="BX49684" s="2"/>
    </row>
    <row r="49685" spans="76:76">
      <c r="BX49685" s="2"/>
    </row>
    <row r="49686" spans="76:76">
      <c r="BX49686" s="2"/>
    </row>
    <row r="49687" spans="76:76">
      <c r="BX49687" s="2"/>
    </row>
    <row r="49688" spans="76:76">
      <c r="BX49688" s="2"/>
    </row>
    <row r="49689" spans="76:76">
      <c r="BX49689" s="2"/>
    </row>
    <row r="49690" spans="76:76">
      <c r="BX49690" s="2"/>
    </row>
    <row r="49691" spans="76:76">
      <c r="BX49691" s="2"/>
    </row>
    <row r="49692" spans="76:76">
      <c r="BX49692" s="2"/>
    </row>
    <row r="49693" spans="76:76">
      <c r="BX49693" s="2"/>
    </row>
    <row r="49694" spans="76:76">
      <c r="BX49694" s="2"/>
    </row>
    <row r="49695" spans="76:76">
      <c r="BX49695" s="2"/>
    </row>
    <row r="49696" spans="76:76">
      <c r="BX49696" s="2"/>
    </row>
    <row r="49697" spans="76:76">
      <c r="BX49697" s="2"/>
    </row>
    <row r="49698" spans="76:76">
      <c r="BX49698" s="2"/>
    </row>
    <row r="49699" spans="76:76">
      <c r="BX49699" s="2"/>
    </row>
    <row r="49700" spans="76:76">
      <c r="BX49700" s="2"/>
    </row>
    <row r="49701" spans="76:76">
      <c r="BX49701" s="2"/>
    </row>
    <row r="49702" spans="76:76">
      <c r="BX49702" s="2"/>
    </row>
    <row r="49703" spans="76:76">
      <c r="BX49703" s="2"/>
    </row>
    <row r="49704" spans="76:76">
      <c r="BX49704" s="2"/>
    </row>
    <row r="49705" spans="76:76">
      <c r="BX49705" s="2"/>
    </row>
    <row r="49706" spans="76:76">
      <c r="BX49706" s="2"/>
    </row>
    <row r="49707" spans="76:76">
      <c r="BX49707" s="2"/>
    </row>
    <row r="49708" spans="76:76">
      <c r="BX49708" s="2"/>
    </row>
    <row r="49709" spans="76:76">
      <c r="BX49709" s="2"/>
    </row>
    <row r="49710" spans="76:76">
      <c r="BX49710" s="2"/>
    </row>
    <row r="49711" spans="76:76">
      <c r="BX49711" s="2"/>
    </row>
    <row r="49712" spans="76:76">
      <c r="BX49712" s="2"/>
    </row>
    <row r="49713" spans="76:76">
      <c r="BX49713" s="2"/>
    </row>
    <row r="49714" spans="76:76">
      <c r="BX49714" s="2"/>
    </row>
    <row r="49715" spans="76:76">
      <c r="BX49715" s="2"/>
    </row>
    <row r="49716" spans="76:76">
      <c r="BX49716" s="2"/>
    </row>
    <row r="49717" spans="76:76">
      <c r="BX49717" s="2"/>
    </row>
    <row r="49718" spans="76:76">
      <c r="BX49718" s="2"/>
    </row>
    <row r="49719" spans="76:76">
      <c r="BX49719" s="2"/>
    </row>
    <row r="49720" spans="76:76">
      <c r="BX49720" s="2"/>
    </row>
    <row r="49721" spans="76:76">
      <c r="BX49721" s="2"/>
    </row>
    <row r="49722" spans="76:76">
      <c r="BX49722" s="2"/>
    </row>
    <row r="49723" spans="76:76">
      <c r="BX49723" s="2"/>
    </row>
    <row r="49724" spans="76:76">
      <c r="BX49724" s="2"/>
    </row>
    <row r="49725" spans="76:76">
      <c r="BX49725" s="2"/>
    </row>
    <row r="49726" spans="76:76">
      <c r="BX49726" s="2"/>
    </row>
    <row r="49727" spans="76:76">
      <c r="BX49727" s="2"/>
    </row>
    <row r="49728" spans="76:76">
      <c r="BX49728" s="2"/>
    </row>
    <row r="49729" spans="76:76">
      <c r="BX49729" s="2"/>
    </row>
    <row r="49730" spans="76:76">
      <c r="BX49730" s="2"/>
    </row>
    <row r="49731" spans="76:76">
      <c r="BX49731" s="2"/>
    </row>
    <row r="49732" spans="76:76">
      <c r="BX49732" s="2"/>
    </row>
    <row r="49733" spans="76:76">
      <c r="BX49733" s="2"/>
    </row>
    <row r="49734" spans="76:76">
      <c r="BX49734" s="2"/>
    </row>
    <row r="49735" spans="76:76">
      <c r="BX49735" s="2"/>
    </row>
    <row r="49736" spans="76:76">
      <c r="BX49736" s="2"/>
    </row>
    <row r="49737" spans="76:76">
      <c r="BX49737" s="2"/>
    </row>
    <row r="49738" spans="76:76">
      <c r="BX49738" s="2"/>
    </row>
    <row r="49739" spans="76:76">
      <c r="BX49739" s="2"/>
    </row>
    <row r="49740" spans="76:76">
      <c r="BX49740" s="2"/>
    </row>
    <row r="49741" spans="76:76">
      <c r="BX49741" s="2"/>
    </row>
    <row r="49742" spans="76:76">
      <c r="BX49742" s="2"/>
    </row>
    <row r="49743" spans="76:76">
      <c r="BX49743" s="2"/>
    </row>
    <row r="49744" spans="76:76">
      <c r="BX49744" s="2"/>
    </row>
    <row r="49745" spans="76:76">
      <c r="BX49745" s="2"/>
    </row>
    <row r="49746" spans="76:76">
      <c r="BX49746" s="2"/>
    </row>
    <row r="49747" spans="76:76">
      <c r="BX49747" s="2"/>
    </row>
    <row r="49748" spans="76:76">
      <c r="BX49748" s="2"/>
    </row>
    <row r="49749" spans="76:76">
      <c r="BX49749" s="2"/>
    </row>
    <row r="49750" spans="76:76">
      <c r="BX49750" s="2"/>
    </row>
    <row r="49751" spans="76:76">
      <c r="BX49751" s="2"/>
    </row>
    <row r="49752" spans="76:76">
      <c r="BX49752" s="2"/>
    </row>
    <row r="49753" spans="76:76">
      <c r="BX49753" s="2"/>
    </row>
    <row r="49754" spans="76:76">
      <c r="BX49754" s="2"/>
    </row>
    <row r="49755" spans="76:76">
      <c r="BX49755" s="2"/>
    </row>
    <row r="49756" spans="76:76">
      <c r="BX49756" s="2"/>
    </row>
    <row r="49757" spans="76:76">
      <c r="BX49757" s="2"/>
    </row>
    <row r="49758" spans="76:76">
      <c r="BX49758" s="2"/>
    </row>
    <row r="49759" spans="76:76">
      <c r="BX49759" s="2"/>
    </row>
    <row r="49760" spans="76:76">
      <c r="BX49760" s="2"/>
    </row>
    <row r="49761" spans="76:76">
      <c r="BX49761" s="2"/>
    </row>
    <row r="49762" spans="76:76">
      <c r="BX49762" s="2"/>
    </row>
    <row r="49763" spans="76:76">
      <c r="BX49763" s="2"/>
    </row>
    <row r="49764" spans="76:76">
      <c r="BX49764" s="2"/>
    </row>
    <row r="49765" spans="76:76">
      <c r="BX49765" s="2"/>
    </row>
    <row r="49766" spans="76:76">
      <c r="BX49766" s="2"/>
    </row>
    <row r="49767" spans="76:76">
      <c r="BX49767" s="2"/>
    </row>
    <row r="49768" spans="76:76">
      <c r="BX49768" s="2"/>
    </row>
    <row r="49769" spans="76:76">
      <c r="BX49769" s="2"/>
    </row>
    <row r="49770" spans="76:76">
      <c r="BX49770" s="2"/>
    </row>
    <row r="49771" spans="76:76">
      <c r="BX49771" s="2"/>
    </row>
    <row r="49772" spans="76:76">
      <c r="BX49772" s="2"/>
    </row>
    <row r="49773" spans="76:76">
      <c r="BX49773" s="2"/>
    </row>
    <row r="49774" spans="76:76">
      <c r="BX49774" s="2"/>
    </row>
    <row r="49775" spans="76:76">
      <c r="BX49775" s="2"/>
    </row>
    <row r="49776" spans="76:76">
      <c r="BX49776" s="2"/>
    </row>
    <row r="49777" spans="76:76">
      <c r="BX49777" s="2"/>
    </row>
    <row r="49778" spans="76:76">
      <c r="BX49778" s="2"/>
    </row>
    <row r="49779" spans="76:76">
      <c r="BX49779" s="2"/>
    </row>
    <row r="49780" spans="76:76">
      <c r="BX49780" s="2"/>
    </row>
    <row r="49781" spans="76:76">
      <c r="BX49781" s="2"/>
    </row>
    <row r="49782" spans="76:76">
      <c r="BX49782" s="2"/>
    </row>
    <row r="49783" spans="76:76">
      <c r="BX49783" s="2"/>
    </row>
    <row r="49784" spans="76:76">
      <c r="BX49784" s="2"/>
    </row>
    <row r="49785" spans="76:76">
      <c r="BX49785" s="2"/>
    </row>
    <row r="49786" spans="76:76">
      <c r="BX49786" s="2"/>
    </row>
    <row r="49787" spans="76:76">
      <c r="BX49787" s="2"/>
    </row>
    <row r="49788" spans="76:76">
      <c r="BX49788" s="2"/>
    </row>
    <row r="49789" spans="76:76">
      <c r="BX49789" s="2"/>
    </row>
    <row r="49790" spans="76:76">
      <c r="BX49790" s="2"/>
    </row>
    <row r="49791" spans="76:76">
      <c r="BX49791" s="2"/>
    </row>
    <row r="49792" spans="76:76">
      <c r="BX49792" s="2"/>
    </row>
    <row r="49793" spans="76:76">
      <c r="BX49793" s="2"/>
    </row>
    <row r="49794" spans="76:76">
      <c r="BX49794" s="2"/>
    </row>
    <row r="49795" spans="76:76">
      <c r="BX49795" s="2"/>
    </row>
    <row r="49796" spans="76:76">
      <c r="BX49796" s="2"/>
    </row>
    <row r="49797" spans="76:76">
      <c r="BX49797" s="2"/>
    </row>
    <row r="49798" spans="76:76">
      <c r="BX49798" s="2"/>
    </row>
    <row r="49799" spans="76:76">
      <c r="BX49799" s="2"/>
    </row>
    <row r="49800" spans="76:76">
      <c r="BX49800" s="2"/>
    </row>
    <row r="49801" spans="76:76">
      <c r="BX49801" s="2"/>
    </row>
    <row r="49802" spans="76:76">
      <c r="BX49802" s="2"/>
    </row>
    <row r="49803" spans="76:76">
      <c r="BX49803" s="2"/>
    </row>
    <row r="49804" spans="76:76">
      <c r="BX49804" s="2"/>
    </row>
    <row r="49805" spans="76:76">
      <c r="BX49805" s="2"/>
    </row>
    <row r="49806" spans="76:76">
      <c r="BX49806" s="2"/>
    </row>
    <row r="49807" spans="76:76">
      <c r="BX49807" s="2"/>
    </row>
    <row r="49808" spans="76:76">
      <c r="BX49808" s="2"/>
    </row>
    <row r="49809" spans="76:76">
      <c r="BX49809" s="2"/>
    </row>
    <row r="49810" spans="76:76">
      <c r="BX49810" s="2"/>
    </row>
    <row r="49811" spans="76:76">
      <c r="BX49811" s="2"/>
    </row>
    <row r="49812" spans="76:76">
      <c r="BX49812" s="2"/>
    </row>
    <row r="49813" spans="76:76">
      <c r="BX49813" s="2"/>
    </row>
    <row r="49814" spans="76:76">
      <c r="BX49814" s="2"/>
    </row>
    <row r="49815" spans="76:76">
      <c r="BX49815" s="2"/>
    </row>
    <row r="49816" spans="76:76">
      <c r="BX49816" s="2"/>
    </row>
    <row r="49817" spans="76:76">
      <c r="BX49817" s="2"/>
    </row>
    <row r="49818" spans="76:76">
      <c r="BX49818" s="2"/>
    </row>
    <row r="49819" spans="76:76">
      <c r="BX49819" s="2"/>
    </row>
    <row r="49820" spans="76:76">
      <c r="BX49820" s="2"/>
    </row>
    <row r="49821" spans="76:76">
      <c r="BX49821" s="2"/>
    </row>
    <row r="49822" spans="76:76">
      <c r="BX49822" s="2"/>
    </row>
    <row r="49823" spans="76:76">
      <c r="BX49823" s="2"/>
    </row>
    <row r="49824" spans="76:76">
      <c r="BX49824" s="2"/>
    </row>
    <row r="49825" spans="76:76">
      <c r="BX49825" s="2"/>
    </row>
    <row r="49826" spans="76:76">
      <c r="BX49826" s="2"/>
    </row>
    <row r="49827" spans="76:76">
      <c r="BX49827" s="2"/>
    </row>
    <row r="49828" spans="76:76">
      <c r="BX49828" s="2"/>
    </row>
    <row r="49829" spans="76:76">
      <c r="BX49829" s="2"/>
    </row>
    <row r="49830" spans="76:76">
      <c r="BX49830" s="2"/>
    </row>
    <row r="49831" spans="76:76">
      <c r="BX49831" s="2"/>
    </row>
    <row r="49832" spans="76:76">
      <c r="BX49832" s="2"/>
    </row>
    <row r="49833" spans="76:76">
      <c r="BX49833" s="2"/>
    </row>
    <row r="49834" spans="76:76">
      <c r="BX49834" s="2"/>
    </row>
    <row r="49835" spans="76:76">
      <c r="BX49835" s="2"/>
    </row>
    <row r="49836" spans="76:76">
      <c r="BX49836" s="2"/>
    </row>
    <row r="49837" spans="76:76">
      <c r="BX49837" s="2"/>
    </row>
    <row r="49838" spans="76:76">
      <c r="BX49838" s="2"/>
    </row>
    <row r="49839" spans="76:76">
      <c r="BX49839" s="2"/>
    </row>
    <row r="49840" spans="76:76">
      <c r="BX49840" s="2"/>
    </row>
    <row r="49841" spans="76:76">
      <c r="BX49841" s="2"/>
    </row>
    <row r="49842" spans="76:76">
      <c r="BX49842" s="2"/>
    </row>
    <row r="49843" spans="76:76">
      <c r="BX49843" s="2"/>
    </row>
    <row r="49844" spans="76:76">
      <c r="BX49844" s="2"/>
    </row>
    <row r="49845" spans="76:76">
      <c r="BX49845" s="2"/>
    </row>
    <row r="49846" spans="76:76">
      <c r="BX49846" s="2"/>
    </row>
    <row r="49847" spans="76:76">
      <c r="BX49847" s="2"/>
    </row>
    <row r="49848" spans="76:76">
      <c r="BX49848" s="2"/>
    </row>
    <row r="49849" spans="76:76">
      <c r="BX49849" s="2"/>
    </row>
    <row r="49850" spans="76:76">
      <c r="BX49850" s="2"/>
    </row>
    <row r="49851" spans="76:76">
      <c r="BX49851" s="2"/>
    </row>
    <row r="49852" spans="76:76">
      <c r="BX49852" s="2"/>
    </row>
    <row r="49853" spans="76:76">
      <c r="BX49853" s="2"/>
    </row>
    <row r="49854" spans="76:76">
      <c r="BX49854" s="2"/>
    </row>
    <row r="49855" spans="76:76">
      <c r="BX49855" s="2"/>
    </row>
    <row r="49856" spans="76:76">
      <c r="BX49856" s="2"/>
    </row>
    <row r="49857" spans="76:76">
      <c r="BX49857" s="2"/>
    </row>
    <row r="49858" spans="76:76">
      <c r="BX49858" s="2"/>
    </row>
    <row r="49859" spans="76:76">
      <c r="BX49859" s="2"/>
    </row>
    <row r="49860" spans="76:76">
      <c r="BX49860" s="2"/>
    </row>
    <row r="49861" spans="76:76">
      <c r="BX49861" s="2"/>
    </row>
    <row r="49862" spans="76:76">
      <c r="BX49862" s="2"/>
    </row>
    <row r="49863" spans="76:76">
      <c r="BX49863" s="2"/>
    </row>
    <row r="49864" spans="76:76">
      <c r="BX49864" s="2"/>
    </row>
    <row r="49865" spans="76:76">
      <c r="BX49865" s="2"/>
    </row>
    <row r="49866" spans="76:76">
      <c r="BX49866" s="2"/>
    </row>
    <row r="49867" spans="76:76">
      <c r="BX49867" s="2"/>
    </row>
    <row r="49868" spans="76:76">
      <c r="BX49868" s="2"/>
    </row>
    <row r="49869" spans="76:76">
      <c r="BX49869" s="2"/>
    </row>
    <row r="49870" spans="76:76">
      <c r="BX49870" s="2"/>
    </row>
    <row r="49871" spans="76:76">
      <c r="BX49871" s="2"/>
    </row>
    <row r="49872" spans="76:76">
      <c r="BX49872" s="2"/>
    </row>
    <row r="49873" spans="76:76">
      <c r="BX49873" s="2"/>
    </row>
    <row r="49874" spans="76:76">
      <c r="BX49874" s="2"/>
    </row>
    <row r="49875" spans="76:76">
      <c r="BX49875" s="2"/>
    </row>
    <row r="49876" spans="76:76">
      <c r="BX49876" s="2"/>
    </row>
    <row r="49877" spans="76:76">
      <c r="BX49877" s="2"/>
    </row>
    <row r="49878" spans="76:76">
      <c r="BX49878" s="2"/>
    </row>
    <row r="49879" spans="76:76">
      <c r="BX49879" s="2"/>
    </row>
    <row r="49880" spans="76:76">
      <c r="BX49880" s="2"/>
    </row>
    <row r="49881" spans="76:76">
      <c r="BX49881" s="2"/>
    </row>
    <row r="49882" spans="76:76">
      <c r="BX49882" s="2"/>
    </row>
    <row r="49883" spans="76:76">
      <c r="BX49883" s="2"/>
    </row>
    <row r="49884" spans="76:76">
      <c r="BX49884" s="2"/>
    </row>
    <row r="49885" spans="76:76">
      <c r="BX49885" s="2"/>
    </row>
    <row r="49886" spans="76:76">
      <c r="BX49886" s="2"/>
    </row>
    <row r="49887" spans="76:76">
      <c r="BX49887" s="2"/>
    </row>
    <row r="49888" spans="76:76">
      <c r="BX49888" s="2"/>
    </row>
    <row r="49889" spans="76:76">
      <c r="BX49889" s="2"/>
    </row>
    <row r="49890" spans="76:76">
      <c r="BX49890" s="2"/>
    </row>
    <row r="49891" spans="76:76">
      <c r="BX49891" s="2"/>
    </row>
    <row r="49892" spans="76:76">
      <c r="BX49892" s="2"/>
    </row>
    <row r="49893" spans="76:76">
      <c r="BX49893" s="2"/>
    </row>
    <row r="49894" spans="76:76">
      <c r="BX49894" s="2"/>
    </row>
    <row r="49895" spans="76:76">
      <c r="BX49895" s="2"/>
    </row>
    <row r="49896" spans="76:76">
      <c r="BX49896" s="2"/>
    </row>
    <row r="49897" spans="76:76">
      <c r="BX49897" s="2"/>
    </row>
    <row r="49898" spans="76:76">
      <c r="BX49898" s="2"/>
    </row>
    <row r="49899" spans="76:76">
      <c r="BX49899" s="2"/>
    </row>
    <row r="49900" spans="76:76">
      <c r="BX49900" s="2"/>
    </row>
    <row r="49901" spans="76:76">
      <c r="BX49901" s="2"/>
    </row>
    <row r="49902" spans="76:76">
      <c r="BX49902" s="2"/>
    </row>
    <row r="49903" spans="76:76">
      <c r="BX49903" s="2"/>
    </row>
    <row r="49904" spans="76:76">
      <c r="BX49904" s="2"/>
    </row>
    <row r="49905" spans="76:76">
      <c r="BX49905" s="2"/>
    </row>
    <row r="49906" spans="76:76">
      <c r="BX49906" s="2"/>
    </row>
    <row r="49907" spans="76:76">
      <c r="BX49907" s="2"/>
    </row>
    <row r="49908" spans="76:76">
      <c r="BX49908" s="2"/>
    </row>
    <row r="49909" spans="76:76">
      <c r="BX49909" s="2"/>
    </row>
    <row r="49910" spans="76:76">
      <c r="BX49910" s="2"/>
    </row>
    <row r="49911" spans="76:76">
      <c r="BX49911" s="2"/>
    </row>
    <row r="49912" spans="76:76">
      <c r="BX49912" s="2"/>
    </row>
    <row r="49913" spans="76:76">
      <c r="BX49913" s="2"/>
    </row>
    <row r="49914" spans="76:76">
      <c r="BX49914" s="2"/>
    </row>
    <row r="49915" spans="76:76">
      <c r="BX49915" s="2"/>
    </row>
    <row r="49916" spans="76:76">
      <c r="BX49916" s="2"/>
    </row>
    <row r="49917" spans="76:76">
      <c r="BX49917" s="2"/>
    </row>
    <row r="49918" spans="76:76">
      <c r="BX49918" s="2"/>
    </row>
    <row r="49919" spans="76:76">
      <c r="BX49919" s="2"/>
    </row>
    <row r="49920" spans="76:76">
      <c r="BX49920" s="2"/>
    </row>
    <row r="49921" spans="76:76">
      <c r="BX49921" s="2"/>
    </row>
    <row r="49922" spans="76:76">
      <c r="BX49922" s="2"/>
    </row>
    <row r="49923" spans="76:76">
      <c r="BX49923" s="2"/>
    </row>
    <row r="49924" spans="76:76">
      <c r="BX49924" s="2"/>
    </row>
    <row r="49925" spans="76:76">
      <c r="BX49925" s="2"/>
    </row>
    <row r="49926" spans="76:76">
      <c r="BX49926" s="2"/>
    </row>
    <row r="49927" spans="76:76">
      <c r="BX49927" s="2"/>
    </row>
    <row r="49928" spans="76:76">
      <c r="BX49928" s="2"/>
    </row>
    <row r="49929" spans="76:76">
      <c r="BX49929" s="2"/>
    </row>
    <row r="49930" spans="76:76">
      <c r="BX49930" s="2"/>
    </row>
    <row r="49931" spans="76:76">
      <c r="BX49931" s="2"/>
    </row>
    <row r="49932" spans="76:76">
      <c r="BX49932" s="2"/>
    </row>
    <row r="49933" spans="76:76">
      <c r="BX49933" s="2"/>
    </row>
    <row r="49934" spans="76:76">
      <c r="BX49934" s="2"/>
    </row>
    <row r="49935" spans="76:76">
      <c r="BX49935" s="2"/>
    </row>
    <row r="49936" spans="76:76">
      <c r="BX49936" s="2"/>
    </row>
    <row r="49937" spans="76:76">
      <c r="BX49937" s="2"/>
    </row>
    <row r="49938" spans="76:76">
      <c r="BX49938" s="2"/>
    </row>
    <row r="49939" spans="76:76">
      <c r="BX49939" s="2"/>
    </row>
    <row r="49940" spans="76:76">
      <c r="BX49940" s="2"/>
    </row>
    <row r="49941" spans="76:76">
      <c r="BX49941" s="2"/>
    </row>
    <row r="49942" spans="76:76">
      <c r="BX49942" s="2"/>
    </row>
    <row r="49943" spans="76:76">
      <c r="BX49943" s="2"/>
    </row>
    <row r="49944" spans="76:76">
      <c r="BX49944" s="2"/>
    </row>
    <row r="49945" spans="76:76">
      <c r="BX49945" s="2"/>
    </row>
    <row r="49946" spans="76:76">
      <c r="BX49946" s="2"/>
    </row>
    <row r="49947" spans="76:76">
      <c r="BX49947" s="2"/>
    </row>
    <row r="49948" spans="76:76">
      <c r="BX49948" s="2"/>
    </row>
    <row r="49949" spans="76:76">
      <c r="BX49949" s="2"/>
    </row>
    <row r="49950" spans="76:76">
      <c r="BX49950" s="2"/>
    </row>
    <row r="49951" spans="76:76">
      <c r="BX49951" s="2"/>
    </row>
    <row r="49952" spans="76:76">
      <c r="BX49952" s="2"/>
    </row>
    <row r="49953" spans="76:76">
      <c r="BX49953" s="2"/>
    </row>
    <row r="49954" spans="76:76">
      <c r="BX49954" s="2"/>
    </row>
    <row r="49955" spans="76:76">
      <c r="BX49955" s="2"/>
    </row>
    <row r="49956" spans="76:76">
      <c r="BX49956" s="2"/>
    </row>
    <row r="49957" spans="76:76">
      <c r="BX49957" s="2"/>
    </row>
    <row r="49958" spans="76:76">
      <c r="BX49958" s="2"/>
    </row>
    <row r="49959" spans="76:76">
      <c r="BX49959" s="2"/>
    </row>
    <row r="49960" spans="76:76">
      <c r="BX49960" s="2"/>
    </row>
    <row r="49961" spans="76:76">
      <c r="BX49961" s="2"/>
    </row>
    <row r="49962" spans="76:76">
      <c r="BX49962" s="2"/>
    </row>
    <row r="49963" spans="76:76">
      <c r="BX49963" s="2"/>
    </row>
    <row r="49964" spans="76:76">
      <c r="BX49964" s="2"/>
    </row>
    <row r="49965" spans="76:76">
      <c r="BX49965" s="2"/>
    </row>
    <row r="49966" spans="76:76">
      <c r="BX49966" s="2"/>
    </row>
    <row r="49967" spans="76:76">
      <c r="BX49967" s="2"/>
    </row>
    <row r="49968" spans="76:76">
      <c r="BX49968" s="2"/>
    </row>
    <row r="49969" spans="76:76">
      <c r="BX49969" s="2"/>
    </row>
    <row r="49970" spans="76:76">
      <c r="BX49970" s="2"/>
    </row>
    <row r="49971" spans="76:76">
      <c r="BX49971" s="2"/>
    </row>
    <row r="49972" spans="76:76">
      <c r="BX49972" s="2"/>
    </row>
    <row r="49973" spans="76:76">
      <c r="BX49973" s="2"/>
    </row>
    <row r="49974" spans="76:76">
      <c r="BX49974" s="2"/>
    </row>
    <row r="49975" spans="76:76">
      <c r="BX49975" s="2"/>
    </row>
    <row r="49976" spans="76:76">
      <c r="BX49976" s="2"/>
    </row>
    <row r="49977" spans="76:76">
      <c r="BX49977" s="2"/>
    </row>
    <row r="49978" spans="76:76">
      <c r="BX49978" s="2"/>
    </row>
    <row r="49979" spans="76:76">
      <c r="BX49979" s="2"/>
    </row>
    <row r="49980" spans="76:76">
      <c r="BX49980" s="2"/>
    </row>
    <row r="49981" spans="76:76">
      <c r="BX49981" s="2"/>
    </row>
    <row r="49982" spans="76:76">
      <c r="BX49982" s="2"/>
    </row>
    <row r="49983" spans="76:76">
      <c r="BX49983" s="2"/>
    </row>
    <row r="49984" spans="76:76">
      <c r="BX49984" s="2"/>
    </row>
    <row r="49985" spans="76:76">
      <c r="BX49985" s="2"/>
    </row>
    <row r="49986" spans="76:76">
      <c r="BX49986" s="2"/>
    </row>
    <row r="49987" spans="76:76">
      <c r="BX49987" s="2"/>
    </row>
    <row r="49988" spans="76:76">
      <c r="BX49988" s="2"/>
    </row>
    <row r="49989" spans="76:76">
      <c r="BX49989" s="2"/>
    </row>
    <row r="49990" spans="76:76">
      <c r="BX49990" s="2"/>
    </row>
    <row r="49991" spans="76:76">
      <c r="BX49991" s="2"/>
    </row>
    <row r="49992" spans="76:76">
      <c r="BX49992" s="2"/>
    </row>
    <row r="49993" spans="76:76">
      <c r="BX49993" s="2"/>
    </row>
    <row r="49994" spans="76:76">
      <c r="BX49994" s="2"/>
    </row>
    <row r="49995" spans="76:76">
      <c r="BX49995" s="2"/>
    </row>
    <row r="49996" spans="76:76">
      <c r="BX49996" s="2"/>
    </row>
    <row r="49997" spans="76:76">
      <c r="BX49997" s="2"/>
    </row>
    <row r="49998" spans="76:76">
      <c r="BX49998" s="2"/>
    </row>
    <row r="49999" spans="76:76">
      <c r="BX49999" s="2"/>
    </row>
    <row r="50000" spans="76:76">
      <c r="BX50000" s="2"/>
    </row>
    <row r="50001" spans="76:76">
      <c r="BX50001" s="2"/>
    </row>
    <row r="50002" spans="76:76">
      <c r="BX50002" s="2"/>
    </row>
    <row r="50003" spans="76:76">
      <c r="BX50003" s="2"/>
    </row>
    <row r="50004" spans="76:76">
      <c r="BX50004" s="2"/>
    </row>
    <row r="50005" spans="76:76">
      <c r="BX50005" s="2"/>
    </row>
    <row r="50006" spans="76:76">
      <c r="BX50006" s="2"/>
    </row>
    <row r="50007" spans="76:76">
      <c r="BX50007" s="2"/>
    </row>
    <row r="50008" spans="76:76">
      <c r="BX50008" s="2"/>
    </row>
    <row r="50009" spans="76:76">
      <c r="BX50009" s="2"/>
    </row>
    <row r="50010" spans="76:76">
      <c r="BX50010" s="2"/>
    </row>
    <row r="50011" spans="76:76">
      <c r="BX50011" s="2"/>
    </row>
    <row r="50012" spans="76:76">
      <c r="BX50012" s="2"/>
    </row>
    <row r="50013" spans="76:76">
      <c r="BX50013" s="2"/>
    </row>
    <row r="50014" spans="76:76">
      <c r="BX50014" s="2"/>
    </row>
    <row r="50015" spans="76:76">
      <c r="BX50015" s="2"/>
    </row>
    <row r="50016" spans="76:76">
      <c r="BX50016" s="2"/>
    </row>
    <row r="50017" spans="76:76">
      <c r="BX50017" s="2"/>
    </row>
    <row r="50018" spans="76:76">
      <c r="BX50018" s="2"/>
    </row>
    <row r="50019" spans="76:76">
      <c r="BX50019" s="2"/>
    </row>
    <row r="50020" spans="76:76">
      <c r="BX50020" s="2"/>
    </row>
    <row r="50021" spans="76:76">
      <c r="BX50021" s="2"/>
    </row>
    <row r="50022" spans="76:76">
      <c r="BX50022" s="2"/>
    </row>
    <row r="50023" spans="76:76">
      <c r="BX50023" s="2"/>
    </row>
    <row r="50024" spans="76:76">
      <c r="BX50024" s="2"/>
    </row>
    <row r="50025" spans="76:76">
      <c r="BX50025" s="2"/>
    </row>
    <row r="50026" spans="76:76">
      <c r="BX50026" s="2"/>
    </row>
    <row r="50027" spans="76:76">
      <c r="BX50027" s="2"/>
    </row>
    <row r="50028" spans="76:76">
      <c r="BX50028" s="2"/>
    </row>
    <row r="50029" spans="76:76">
      <c r="BX50029" s="2"/>
    </row>
    <row r="50030" spans="76:76">
      <c r="BX50030" s="2"/>
    </row>
    <row r="50031" spans="76:76">
      <c r="BX50031" s="2"/>
    </row>
    <row r="50032" spans="76:76">
      <c r="BX50032" s="2"/>
    </row>
    <row r="50033" spans="76:76">
      <c r="BX50033" s="2"/>
    </row>
    <row r="50034" spans="76:76">
      <c r="BX50034" s="2"/>
    </row>
    <row r="50035" spans="76:76">
      <c r="BX50035" s="2"/>
    </row>
    <row r="50036" spans="76:76">
      <c r="BX50036" s="2"/>
    </row>
    <row r="50037" spans="76:76">
      <c r="BX50037" s="2"/>
    </row>
    <row r="50038" spans="76:76">
      <c r="BX50038" s="2"/>
    </row>
    <row r="50039" spans="76:76">
      <c r="BX50039" s="2"/>
    </row>
    <row r="50040" spans="76:76">
      <c r="BX50040" s="2"/>
    </row>
    <row r="50041" spans="76:76">
      <c r="BX50041" s="2"/>
    </row>
    <row r="50042" spans="76:76">
      <c r="BX50042" s="2"/>
    </row>
    <row r="50043" spans="76:76">
      <c r="BX50043" s="2"/>
    </row>
    <row r="50044" spans="76:76">
      <c r="BX50044" s="2"/>
    </row>
    <row r="50045" spans="76:76">
      <c r="BX50045" s="2"/>
    </row>
    <row r="50046" spans="76:76">
      <c r="BX50046" s="2"/>
    </row>
    <row r="50047" spans="76:76">
      <c r="BX50047" s="2"/>
    </row>
    <row r="50048" spans="76:76">
      <c r="BX50048" s="2"/>
    </row>
    <row r="50049" spans="76:76">
      <c r="BX50049" s="2"/>
    </row>
    <row r="50050" spans="76:76">
      <c r="BX50050" s="2"/>
    </row>
    <row r="50051" spans="76:76">
      <c r="BX50051" s="2"/>
    </row>
    <row r="50052" spans="76:76">
      <c r="BX50052" s="2"/>
    </row>
    <row r="50053" spans="76:76">
      <c r="BX50053" s="2"/>
    </row>
    <row r="50054" spans="76:76">
      <c r="BX50054" s="2"/>
    </row>
    <row r="50055" spans="76:76">
      <c r="BX50055" s="2"/>
    </row>
    <row r="50056" spans="76:76">
      <c r="BX50056" s="2"/>
    </row>
    <row r="50057" spans="76:76">
      <c r="BX50057" s="2"/>
    </row>
    <row r="50058" spans="76:76">
      <c r="BX50058" s="2"/>
    </row>
    <row r="50059" spans="76:76">
      <c r="BX50059" s="2"/>
    </row>
    <row r="50060" spans="76:76">
      <c r="BX50060" s="2"/>
    </row>
    <row r="50061" spans="76:76">
      <c r="BX50061" s="2"/>
    </row>
    <row r="50062" spans="76:76">
      <c r="BX50062" s="2"/>
    </row>
    <row r="50063" spans="76:76">
      <c r="BX50063" s="2"/>
    </row>
    <row r="50064" spans="76:76">
      <c r="BX50064" s="2"/>
    </row>
    <row r="50065" spans="76:76">
      <c r="BX50065" s="2"/>
    </row>
    <row r="50066" spans="76:76">
      <c r="BX50066" s="2"/>
    </row>
    <row r="50067" spans="76:76">
      <c r="BX50067" s="2"/>
    </row>
    <row r="50068" spans="76:76">
      <c r="BX50068" s="2"/>
    </row>
    <row r="50069" spans="76:76">
      <c r="BX50069" s="2"/>
    </row>
    <row r="50070" spans="76:76">
      <c r="BX50070" s="2"/>
    </row>
    <row r="50071" spans="76:76">
      <c r="BX50071" s="2"/>
    </row>
    <row r="50072" spans="76:76">
      <c r="BX50072" s="2"/>
    </row>
    <row r="50073" spans="76:76">
      <c r="BX50073" s="2"/>
    </row>
    <row r="50074" spans="76:76">
      <c r="BX50074" s="2"/>
    </row>
    <row r="50075" spans="76:76">
      <c r="BX50075" s="2"/>
    </row>
    <row r="50076" spans="76:76">
      <c r="BX50076" s="2"/>
    </row>
    <row r="50077" spans="76:76">
      <c r="BX50077" s="2"/>
    </row>
    <row r="50078" spans="76:76">
      <c r="BX50078" s="2"/>
    </row>
    <row r="50079" spans="76:76">
      <c r="BX50079" s="2"/>
    </row>
    <row r="50080" spans="76:76">
      <c r="BX50080" s="2"/>
    </row>
    <row r="50081" spans="76:76">
      <c r="BX50081" s="2"/>
    </row>
    <row r="50082" spans="76:76">
      <c r="BX50082" s="2"/>
    </row>
    <row r="50083" spans="76:76">
      <c r="BX50083" s="2"/>
    </row>
    <row r="50084" spans="76:76">
      <c r="BX50084" s="2"/>
    </row>
    <row r="50085" spans="76:76">
      <c r="BX50085" s="2"/>
    </row>
    <row r="50086" spans="76:76">
      <c r="BX50086" s="2"/>
    </row>
    <row r="50087" spans="76:76">
      <c r="BX50087" s="2"/>
    </row>
    <row r="50088" spans="76:76">
      <c r="BX50088" s="2"/>
    </row>
    <row r="50089" spans="76:76">
      <c r="BX50089" s="2"/>
    </row>
    <row r="50090" spans="76:76">
      <c r="BX50090" s="2"/>
    </row>
    <row r="50091" spans="76:76">
      <c r="BX50091" s="2"/>
    </row>
    <row r="50092" spans="76:76">
      <c r="BX50092" s="2"/>
    </row>
    <row r="50093" spans="76:76">
      <c r="BX50093" s="2"/>
    </row>
    <row r="50094" spans="76:76">
      <c r="BX50094" s="2"/>
    </row>
    <row r="50095" spans="76:76">
      <c r="BX50095" s="2"/>
    </row>
    <row r="50096" spans="76:76">
      <c r="BX50096" s="2"/>
    </row>
    <row r="50097" spans="76:76">
      <c r="BX50097" s="2"/>
    </row>
    <row r="50098" spans="76:76">
      <c r="BX50098" s="2"/>
    </row>
    <row r="50099" spans="76:76">
      <c r="BX50099" s="2"/>
    </row>
    <row r="50100" spans="76:76">
      <c r="BX50100" s="2"/>
    </row>
    <row r="50101" spans="76:76">
      <c r="BX50101" s="2"/>
    </row>
    <row r="50102" spans="76:76">
      <c r="BX50102" s="2"/>
    </row>
    <row r="50103" spans="76:76">
      <c r="BX50103" s="2"/>
    </row>
    <row r="50104" spans="76:76">
      <c r="BX50104" s="2"/>
    </row>
    <row r="50105" spans="76:76">
      <c r="BX50105" s="2"/>
    </row>
    <row r="50106" spans="76:76">
      <c r="BX50106" s="2"/>
    </row>
    <row r="50107" spans="76:76">
      <c r="BX50107" s="2"/>
    </row>
    <row r="50108" spans="76:76">
      <c r="BX50108" s="2"/>
    </row>
    <row r="50109" spans="76:76">
      <c r="BX50109" s="2"/>
    </row>
    <row r="50110" spans="76:76">
      <c r="BX50110" s="2"/>
    </row>
    <row r="50111" spans="76:76">
      <c r="BX50111" s="2"/>
    </row>
    <row r="50112" spans="76:76">
      <c r="BX50112" s="2"/>
    </row>
    <row r="50113" spans="76:76">
      <c r="BX50113" s="2"/>
    </row>
    <row r="50114" spans="76:76">
      <c r="BX50114" s="2"/>
    </row>
    <row r="50115" spans="76:76">
      <c r="BX50115" s="2"/>
    </row>
    <row r="50116" spans="76:76">
      <c r="BX50116" s="2"/>
    </row>
    <row r="50117" spans="76:76">
      <c r="BX50117" s="2"/>
    </row>
    <row r="50118" spans="76:76">
      <c r="BX50118" s="2"/>
    </row>
    <row r="50119" spans="76:76">
      <c r="BX50119" s="2"/>
    </row>
    <row r="50120" spans="76:76">
      <c r="BX50120" s="2"/>
    </row>
    <row r="50121" spans="76:76">
      <c r="BX50121" s="2"/>
    </row>
    <row r="50122" spans="76:76">
      <c r="BX50122" s="2"/>
    </row>
    <row r="50123" spans="76:76">
      <c r="BX50123" s="2"/>
    </row>
    <row r="50124" spans="76:76">
      <c r="BX50124" s="2"/>
    </row>
    <row r="50125" spans="76:76">
      <c r="BX50125" s="2"/>
    </row>
    <row r="50126" spans="76:76">
      <c r="BX50126" s="2"/>
    </row>
    <row r="50127" spans="76:76">
      <c r="BX50127" s="2"/>
    </row>
    <row r="50128" spans="76:76">
      <c r="BX50128" s="2"/>
    </row>
    <row r="50129" spans="76:76">
      <c r="BX50129" s="2"/>
    </row>
    <row r="50130" spans="76:76">
      <c r="BX50130" s="2"/>
    </row>
    <row r="50131" spans="76:76">
      <c r="BX50131" s="2"/>
    </row>
    <row r="50132" spans="76:76">
      <c r="BX50132" s="2"/>
    </row>
    <row r="50133" spans="76:76">
      <c r="BX50133" s="2"/>
    </row>
    <row r="50134" spans="76:76">
      <c r="BX50134" s="2"/>
    </row>
    <row r="50135" spans="76:76">
      <c r="BX50135" s="2"/>
    </row>
    <row r="50136" spans="76:76">
      <c r="BX50136" s="2"/>
    </row>
    <row r="50137" spans="76:76">
      <c r="BX50137" s="2"/>
    </row>
    <row r="50138" spans="76:76">
      <c r="BX50138" s="2"/>
    </row>
    <row r="50139" spans="76:76">
      <c r="BX50139" s="2"/>
    </row>
    <row r="50140" spans="76:76">
      <c r="BX50140" s="2"/>
    </row>
    <row r="50141" spans="76:76">
      <c r="BX50141" s="2"/>
    </row>
    <row r="50142" spans="76:76">
      <c r="BX50142" s="2"/>
    </row>
    <row r="50143" spans="76:76">
      <c r="BX50143" s="2"/>
    </row>
    <row r="50144" spans="76:76">
      <c r="BX50144" s="2"/>
    </row>
    <row r="50145" spans="76:76">
      <c r="BX50145" s="2"/>
    </row>
    <row r="50146" spans="76:76">
      <c r="BX50146" s="2"/>
    </row>
    <row r="50147" spans="76:76">
      <c r="BX50147" s="2"/>
    </row>
    <row r="50148" spans="76:76">
      <c r="BX50148" s="2"/>
    </row>
    <row r="50149" spans="76:76">
      <c r="BX50149" s="2"/>
    </row>
    <row r="50150" spans="76:76">
      <c r="BX50150" s="2"/>
    </row>
    <row r="50151" spans="76:76">
      <c r="BX50151" s="2"/>
    </row>
    <row r="50152" spans="76:76">
      <c r="BX50152" s="2"/>
    </row>
    <row r="50153" spans="76:76">
      <c r="BX50153" s="2"/>
    </row>
    <row r="50154" spans="76:76">
      <c r="BX50154" s="2"/>
    </row>
    <row r="50155" spans="76:76">
      <c r="BX50155" s="2"/>
    </row>
    <row r="50156" spans="76:76">
      <c r="BX50156" s="2"/>
    </row>
    <row r="50157" spans="76:76">
      <c r="BX50157" s="2"/>
    </row>
    <row r="50158" spans="76:76">
      <c r="BX50158" s="2"/>
    </row>
    <row r="50159" spans="76:76">
      <c r="BX50159" s="2"/>
    </row>
    <row r="50160" spans="76:76">
      <c r="BX50160" s="2"/>
    </row>
    <row r="50161" spans="76:76">
      <c r="BX50161" s="2"/>
    </row>
    <row r="50162" spans="76:76">
      <c r="BX50162" s="2"/>
    </row>
    <row r="50163" spans="76:76">
      <c r="BX50163" s="2"/>
    </row>
    <row r="50164" spans="76:76">
      <c r="BX50164" s="2"/>
    </row>
    <row r="50165" spans="76:76">
      <c r="BX50165" s="2"/>
    </row>
    <row r="50166" spans="76:76">
      <c r="BX50166" s="2"/>
    </row>
    <row r="50167" spans="76:76">
      <c r="BX50167" s="2"/>
    </row>
    <row r="50168" spans="76:76">
      <c r="BX50168" s="2"/>
    </row>
    <row r="50169" spans="76:76">
      <c r="BX50169" s="2"/>
    </row>
    <row r="50170" spans="76:76">
      <c r="BX50170" s="2"/>
    </row>
    <row r="50171" spans="76:76">
      <c r="BX50171" s="2"/>
    </row>
    <row r="50172" spans="76:76">
      <c r="BX50172" s="2"/>
    </row>
    <row r="50173" spans="76:76">
      <c r="BX50173" s="2"/>
    </row>
    <row r="50174" spans="76:76">
      <c r="BX50174" s="2"/>
    </row>
    <row r="50175" spans="76:76">
      <c r="BX50175" s="2"/>
    </row>
    <row r="50176" spans="76:76">
      <c r="BX50176" s="2"/>
    </row>
    <row r="50177" spans="76:76">
      <c r="BX50177" s="2"/>
    </row>
    <row r="50178" spans="76:76">
      <c r="BX50178" s="2"/>
    </row>
    <row r="50179" spans="76:76">
      <c r="BX50179" s="2"/>
    </row>
    <row r="50180" spans="76:76">
      <c r="BX50180" s="2"/>
    </row>
    <row r="50181" spans="76:76">
      <c r="BX50181" s="2"/>
    </row>
    <row r="50182" spans="76:76">
      <c r="BX50182" s="2"/>
    </row>
    <row r="50183" spans="76:76">
      <c r="BX50183" s="2"/>
    </row>
    <row r="50184" spans="76:76">
      <c r="BX50184" s="2"/>
    </row>
    <row r="50185" spans="76:76">
      <c r="BX50185" s="2"/>
    </row>
    <row r="50186" spans="76:76">
      <c r="BX50186" s="2"/>
    </row>
    <row r="50187" spans="76:76">
      <c r="BX50187" s="2"/>
    </row>
    <row r="50188" spans="76:76">
      <c r="BX50188" s="2"/>
    </row>
    <row r="50189" spans="76:76">
      <c r="BX50189" s="2"/>
    </row>
    <row r="50190" spans="76:76">
      <c r="BX50190" s="2"/>
    </row>
    <row r="50191" spans="76:76">
      <c r="BX50191" s="2"/>
    </row>
    <row r="50192" spans="76:76">
      <c r="BX50192" s="2"/>
    </row>
    <row r="50193" spans="76:76">
      <c r="BX50193" s="2"/>
    </row>
    <row r="50194" spans="76:76">
      <c r="BX50194" s="2"/>
    </row>
    <row r="50195" spans="76:76">
      <c r="BX50195" s="2"/>
    </row>
    <row r="50196" spans="76:76">
      <c r="BX50196" s="2"/>
    </row>
    <row r="50197" spans="76:76">
      <c r="BX50197" s="2"/>
    </row>
    <row r="50198" spans="76:76">
      <c r="BX50198" s="2"/>
    </row>
    <row r="50199" spans="76:76">
      <c r="BX50199" s="2"/>
    </row>
    <row r="50200" spans="76:76">
      <c r="BX50200" s="2"/>
    </row>
    <row r="50201" spans="76:76">
      <c r="BX50201" s="2"/>
    </row>
    <row r="50202" spans="76:76">
      <c r="BX50202" s="2"/>
    </row>
    <row r="50203" spans="76:76">
      <c r="BX50203" s="2"/>
    </row>
    <row r="50204" spans="76:76">
      <c r="BX50204" s="2"/>
    </row>
    <row r="50205" spans="76:76">
      <c r="BX50205" s="2"/>
    </row>
    <row r="50206" spans="76:76">
      <c r="BX50206" s="2"/>
    </row>
    <row r="50207" spans="76:76">
      <c r="BX50207" s="2"/>
    </row>
    <row r="50208" spans="76:76">
      <c r="BX50208" s="2"/>
    </row>
    <row r="50209" spans="76:76">
      <c r="BX50209" s="2"/>
    </row>
    <row r="50210" spans="76:76">
      <c r="BX50210" s="2"/>
    </row>
    <row r="50211" spans="76:76">
      <c r="BX50211" s="2"/>
    </row>
    <row r="50212" spans="76:76">
      <c r="BX50212" s="2"/>
    </row>
    <row r="50213" spans="76:76">
      <c r="BX50213" s="2"/>
    </row>
    <row r="50214" spans="76:76">
      <c r="BX50214" s="2"/>
    </row>
    <row r="50215" spans="76:76">
      <c r="BX50215" s="2"/>
    </row>
    <row r="50216" spans="76:76">
      <c r="BX50216" s="2"/>
    </row>
    <row r="50217" spans="76:76">
      <c r="BX50217" s="2"/>
    </row>
    <row r="50218" spans="76:76">
      <c r="BX50218" s="2"/>
    </row>
    <row r="50219" spans="76:76">
      <c r="BX50219" s="2"/>
    </row>
    <row r="50220" spans="76:76">
      <c r="BX50220" s="2"/>
    </row>
    <row r="50221" spans="76:76">
      <c r="BX50221" s="2"/>
    </row>
    <row r="50222" spans="76:76">
      <c r="BX50222" s="2"/>
    </row>
    <row r="50223" spans="76:76">
      <c r="BX50223" s="2"/>
    </row>
    <row r="50224" spans="76:76">
      <c r="BX50224" s="2"/>
    </row>
    <row r="50225" spans="76:76">
      <c r="BX50225" s="2"/>
    </row>
    <row r="50226" spans="76:76">
      <c r="BX50226" s="2"/>
    </row>
    <row r="50227" spans="76:76">
      <c r="BX50227" s="2"/>
    </row>
    <row r="50228" spans="76:76">
      <c r="BX50228" s="2"/>
    </row>
    <row r="50229" spans="76:76">
      <c r="BX50229" s="2"/>
    </row>
    <row r="50230" spans="76:76">
      <c r="BX50230" s="2"/>
    </row>
    <row r="50231" spans="76:76">
      <c r="BX50231" s="2"/>
    </row>
    <row r="50232" spans="76:76">
      <c r="BX50232" s="2"/>
    </row>
    <row r="50233" spans="76:76">
      <c r="BX50233" s="2"/>
    </row>
    <row r="50234" spans="76:76">
      <c r="BX50234" s="2"/>
    </row>
    <row r="50235" spans="76:76">
      <c r="BX50235" s="2"/>
    </row>
    <row r="50236" spans="76:76">
      <c r="BX50236" s="2"/>
    </row>
    <row r="50237" spans="76:76">
      <c r="BX50237" s="2"/>
    </row>
    <row r="50238" spans="76:76">
      <c r="BX50238" s="2"/>
    </row>
    <row r="50239" spans="76:76">
      <c r="BX50239" s="2"/>
    </row>
    <row r="50240" spans="76:76">
      <c r="BX50240" s="2"/>
    </row>
    <row r="50241" spans="76:76">
      <c r="BX50241" s="2"/>
    </row>
    <row r="50242" spans="76:76">
      <c r="BX50242" s="2"/>
    </row>
    <row r="50243" spans="76:76">
      <c r="BX50243" s="2"/>
    </row>
    <row r="50244" spans="76:76">
      <c r="BX50244" s="2"/>
    </row>
    <row r="50245" spans="76:76">
      <c r="BX50245" s="2"/>
    </row>
    <row r="50246" spans="76:76">
      <c r="BX50246" s="2"/>
    </row>
    <row r="50247" spans="76:76">
      <c r="BX50247" s="2"/>
    </row>
    <row r="50248" spans="76:76">
      <c r="BX50248" s="2"/>
    </row>
    <row r="50249" spans="76:76">
      <c r="BX50249" s="2"/>
    </row>
    <row r="50250" spans="76:76">
      <c r="BX50250" s="2"/>
    </row>
    <row r="50251" spans="76:76">
      <c r="BX50251" s="2"/>
    </row>
    <row r="50252" spans="76:76">
      <c r="BX50252" s="2"/>
    </row>
    <row r="50253" spans="76:76">
      <c r="BX50253" s="2"/>
    </row>
    <row r="50254" spans="76:76">
      <c r="BX50254" s="2"/>
    </row>
    <row r="50255" spans="76:76">
      <c r="BX50255" s="2"/>
    </row>
    <row r="50256" spans="76:76">
      <c r="BX50256" s="2"/>
    </row>
    <row r="50257" spans="76:76">
      <c r="BX50257" s="2"/>
    </row>
    <row r="50258" spans="76:76">
      <c r="BX50258" s="2"/>
    </row>
    <row r="50259" spans="76:76">
      <c r="BX50259" s="2"/>
    </row>
    <row r="50260" spans="76:76">
      <c r="BX50260" s="2"/>
    </row>
    <row r="50261" spans="76:76">
      <c r="BX50261" s="2"/>
    </row>
    <row r="50262" spans="76:76">
      <c r="BX50262" s="2"/>
    </row>
    <row r="50263" spans="76:76">
      <c r="BX50263" s="2"/>
    </row>
    <row r="50264" spans="76:76">
      <c r="BX50264" s="2"/>
    </row>
    <row r="50265" spans="76:76">
      <c r="BX50265" s="2"/>
    </row>
    <row r="50266" spans="76:76">
      <c r="BX50266" s="2"/>
    </row>
    <row r="50267" spans="76:76">
      <c r="BX50267" s="2"/>
    </row>
    <row r="50268" spans="76:76">
      <c r="BX50268" s="2"/>
    </row>
    <row r="50269" spans="76:76">
      <c r="BX50269" s="2"/>
    </row>
    <row r="50270" spans="76:76">
      <c r="BX50270" s="2"/>
    </row>
    <row r="50271" spans="76:76">
      <c r="BX50271" s="2"/>
    </row>
    <row r="50272" spans="76:76">
      <c r="BX50272" s="2"/>
    </row>
    <row r="50273" spans="76:76">
      <c r="BX50273" s="2"/>
    </row>
    <row r="50274" spans="76:76">
      <c r="BX50274" s="2"/>
    </row>
    <row r="50275" spans="76:76">
      <c r="BX50275" s="2"/>
    </row>
    <row r="50276" spans="76:76">
      <c r="BX50276" s="2"/>
    </row>
    <row r="50277" spans="76:76">
      <c r="BX50277" s="2"/>
    </row>
    <row r="50278" spans="76:76">
      <c r="BX50278" s="2"/>
    </row>
    <row r="50279" spans="76:76">
      <c r="BX50279" s="2"/>
    </row>
    <row r="50280" spans="76:76">
      <c r="BX50280" s="2"/>
    </row>
    <row r="50281" spans="76:76">
      <c r="BX50281" s="2"/>
    </row>
    <row r="50282" spans="76:76">
      <c r="BX50282" s="2"/>
    </row>
    <row r="50283" spans="76:76">
      <c r="BX50283" s="2"/>
    </row>
    <row r="50284" spans="76:76">
      <c r="BX50284" s="2"/>
    </row>
    <row r="50285" spans="76:76">
      <c r="BX50285" s="2"/>
    </row>
    <row r="50286" spans="76:76">
      <c r="BX50286" s="2"/>
    </row>
    <row r="50287" spans="76:76">
      <c r="BX50287" s="2"/>
    </row>
    <row r="50288" spans="76:76">
      <c r="BX50288" s="2"/>
    </row>
    <row r="50289" spans="76:76">
      <c r="BX50289" s="2"/>
    </row>
    <row r="50290" spans="76:76">
      <c r="BX50290" s="2"/>
    </row>
    <row r="50291" spans="76:76">
      <c r="BX50291" s="2"/>
    </row>
    <row r="50292" spans="76:76">
      <c r="BX50292" s="2"/>
    </row>
    <row r="50293" spans="76:76">
      <c r="BX50293" s="2"/>
    </row>
    <row r="50294" spans="76:76">
      <c r="BX50294" s="2"/>
    </row>
    <row r="50295" spans="76:76">
      <c r="BX50295" s="2"/>
    </row>
    <row r="50296" spans="76:76">
      <c r="BX50296" s="2"/>
    </row>
    <row r="50297" spans="76:76">
      <c r="BX50297" s="2"/>
    </row>
    <row r="50298" spans="76:76">
      <c r="BX50298" s="2"/>
    </row>
    <row r="50299" spans="76:76">
      <c r="BX50299" s="2"/>
    </row>
    <row r="50300" spans="76:76">
      <c r="BX50300" s="2"/>
    </row>
    <row r="50301" spans="76:76">
      <c r="BX50301" s="2"/>
    </row>
    <row r="50302" spans="76:76">
      <c r="BX50302" s="2"/>
    </row>
    <row r="50303" spans="76:76">
      <c r="BX50303" s="2"/>
    </row>
    <row r="50304" spans="76:76">
      <c r="BX50304" s="2"/>
    </row>
    <row r="50305" spans="76:76">
      <c r="BX50305" s="2"/>
    </row>
    <row r="50306" spans="76:76">
      <c r="BX50306" s="2"/>
    </row>
    <row r="50307" spans="76:76">
      <c r="BX50307" s="2"/>
    </row>
    <row r="50308" spans="76:76">
      <c r="BX50308" s="2"/>
    </row>
    <row r="50309" spans="76:76">
      <c r="BX50309" s="2"/>
    </row>
    <row r="50310" spans="76:76">
      <c r="BX50310" s="2"/>
    </row>
    <row r="50311" spans="76:76">
      <c r="BX50311" s="2"/>
    </row>
    <row r="50312" spans="76:76">
      <c r="BX50312" s="2"/>
    </row>
    <row r="50313" spans="76:76">
      <c r="BX50313" s="2"/>
    </row>
    <row r="50314" spans="76:76">
      <c r="BX50314" s="2"/>
    </row>
    <row r="50315" spans="76:76">
      <c r="BX50315" s="2"/>
    </row>
    <row r="50316" spans="76:76">
      <c r="BX50316" s="2"/>
    </row>
    <row r="50317" spans="76:76">
      <c r="BX50317" s="2"/>
    </row>
    <row r="50318" spans="76:76">
      <c r="BX50318" s="2"/>
    </row>
    <row r="50319" spans="76:76">
      <c r="BX50319" s="2"/>
    </row>
    <row r="50320" spans="76:76">
      <c r="BX50320" s="2"/>
    </row>
    <row r="50321" spans="76:76">
      <c r="BX50321" s="2"/>
    </row>
    <row r="50322" spans="76:76">
      <c r="BX50322" s="2"/>
    </row>
    <row r="50323" spans="76:76">
      <c r="BX50323" s="2"/>
    </row>
    <row r="50324" spans="76:76">
      <c r="BX50324" s="2"/>
    </row>
    <row r="50325" spans="76:76">
      <c r="BX50325" s="2"/>
    </row>
    <row r="50326" spans="76:76">
      <c r="BX50326" s="2"/>
    </row>
    <row r="50327" spans="76:76">
      <c r="BX50327" s="2"/>
    </row>
    <row r="50328" spans="76:76">
      <c r="BX50328" s="2"/>
    </row>
    <row r="50329" spans="76:76">
      <c r="BX50329" s="2"/>
    </row>
    <row r="50330" spans="76:76">
      <c r="BX50330" s="2"/>
    </row>
    <row r="50331" spans="76:76">
      <c r="BX50331" s="2"/>
    </row>
    <row r="50332" spans="76:76">
      <c r="BX50332" s="2"/>
    </row>
    <row r="50333" spans="76:76">
      <c r="BX50333" s="2"/>
    </row>
    <row r="50334" spans="76:76">
      <c r="BX50334" s="2"/>
    </row>
    <row r="50335" spans="76:76">
      <c r="BX50335" s="2"/>
    </row>
    <row r="50336" spans="76:76">
      <c r="BX50336" s="2"/>
    </row>
    <row r="50337" spans="76:76">
      <c r="BX50337" s="2"/>
    </row>
    <row r="50338" spans="76:76">
      <c r="BX50338" s="2"/>
    </row>
    <row r="50339" spans="76:76">
      <c r="BX50339" s="2"/>
    </row>
    <row r="50340" spans="76:76">
      <c r="BX50340" s="2"/>
    </row>
    <row r="50341" spans="76:76">
      <c r="BX50341" s="2"/>
    </row>
    <row r="50342" spans="76:76">
      <c r="BX50342" s="2"/>
    </row>
    <row r="50343" spans="76:76">
      <c r="BX50343" s="2"/>
    </row>
    <row r="50344" spans="76:76">
      <c r="BX50344" s="2"/>
    </row>
    <row r="50345" spans="76:76">
      <c r="BX50345" s="2"/>
    </row>
    <row r="50346" spans="76:76">
      <c r="BX50346" s="2"/>
    </row>
    <row r="50347" spans="76:76">
      <c r="BX50347" s="2"/>
    </row>
    <row r="50348" spans="76:76">
      <c r="BX50348" s="2"/>
    </row>
    <row r="50349" spans="76:76">
      <c r="BX50349" s="2"/>
    </row>
    <row r="50350" spans="76:76">
      <c r="BX50350" s="2"/>
    </row>
    <row r="50351" spans="76:76">
      <c r="BX50351" s="2"/>
    </row>
    <row r="50352" spans="76:76">
      <c r="BX50352" s="2"/>
    </row>
    <row r="50353" spans="76:76">
      <c r="BX50353" s="2"/>
    </row>
    <row r="50354" spans="76:76">
      <c r="BX50354" s="2"/>
    </row>
    <row r="50355" spans="76:76">
      <c r="BX50355" s="2"/>
    </row>
    <row r="50356" spans="76:76">
      <c r="BX50356" s="2"/>
    </row>
    <row r="50357" spans="76:76">
      <c r="BX50357" s="2"/>
    </row>
    <row r="50358" spans="76:76">
      <c r="BX50358" s="2"/>
    </row>
    <row r="50359" spans="76:76">
      <c r="BX50359" s="2"/>
    </row>
    <row r="50360" spans="76:76">
      <c r="BX50360" s="2"/>
    </row>
    <row r="50361" spans="76:76">
      <c r="BX50361" s="2"/>
    </row>
    <row r="50362" spans="76:76">
      <c r="BX50362" s="2"/>
    </row>
    <row r="50363" spans="76:76">
      <c r="BX50363" s="2"/>
    </row>
    <row r="50364" spans="76:76">
      <c r="BX50364" s="2"/>
    </row>
    <row r="50365" spans="76:76">
      <c r="BX50365" s="2"/>
    </row>
    <row r="50366" spans="76:76">
      <c r="BX50366" s="2"/>
    </row>
    <row r="50367" spans="76:76">
      <c r="BX50367" s="2"/>
    </row>
    <row r="50368" spans="76:76">
      <c r="BX50368" s="2"/>
    </row>
    <row r="50369" spans="76:76">
      <c r="BX50369" s="2"/>
    </row>
    <row r="50370" spans="76:76">
      <c r="BX50370" s="2"/>
    </row>
    <row r="50371" spans="76:76">
      <c r="BX50371" s="2"/>
    </row>
    <row r="50372" spans="76:76">
      <c r="BX50372" s="2"/>
    </row>
    <row r="50373" spans="76:76">
      <c r="BX50373" s="2"/>
    </row>
    <row r="50374" spans="76:76">
      <c r="BX50374" s="2"/>
    </row>
    <row r="50375" spans="76:76">
      <c r="BX50375" s="2"/>
    </row>
    <row r="50376" spans="76:76">
      <c r="BX50376" s="2"/>
    </row>
    <row r="50377" spans="76:76">
      <c r="BX50377" s="2"/>
    </row>
    <row r="50378" spans="76:76">
      <c r="BX50378" s="2"/>
    </row>
    <row r="50379" spans="76:76">
      <c r="BX50379" s="2"/>
    </row>
    <row r="50380" spans="76:76">
      <c r="BX50380" s="2"/>
    </row>
    <row r="50381" spans="76:76">
      <c r="BX50381" s="2"/>
    </row>
    <row r="50382" spans="76:76">
      <c r="BX50382" s="2"/>
    </row>
    <row r="50383" spans="76:76">
      <c r="BX50383" s="2"/>
    </row>
    <row r="50384" spans="76:76">
      <c r="BX50384" s="2"/>
    </row>
    <row r="50385" spans="76:76">
      <c r="BX50385" s="2"/>
    </row>
    <row r="50386" spans="76:76">
      <c r="BX50386" s="2"/>
    </row>
    <row r="50387" spans="76:76">
      <c r="BX50387" s="2"/>
    </row>
    <row r="50388" spans="76:76">
      <c r="BX50388" s="2"/>
    </row>
    <row r="50389" spans="76:76">
      <c r="BX50389" s="2"/>
    </row>
    <row r="50390" spans="76:76">
      <c r="BX50390" s="2"/>
    </row>
    <row r="50391" spans="76:76">
      <c r="BX50391" s="2"/>
    </row>
    <row r="50392" spans="76:76">
      <c r="BX50392" s="2"/>
    </row>
    <row r="50393" spans="76:76">
      <c r="BX50393" s="2"/>
    </row>
    <row r="50394" spans="76:76">
      <c r="BX50394" s="2"/>
    </row>
    <row r="50395" spans="76:76">
      <c r="BX50395" s="2"/>
    </row>
    <row r="50396" spans="76:76">
      <c r="BX50396" s="2"/>
    </row>
    <row r="50397" spans="76:76">
      <c r="BX50397" s="2"/>
    </row>
    <row r="50398" spans="76:76">
      <c r="BX50398" s="2"/>
    </row>
    <row r="50399" spans="76:76">
      <c r="BX50399" s="2"/>
    </row>
    <row r="50400" spans="76:76">
      <c r="BX50400" s="2"/>
    </row>
    <row r="50401" spans="76:76">
      <c r="BX50401" s="2"/>
    </row>
    <row r="50402" spans="76:76">
      <c r="BX50402" s="2"/>
    </row>
    <row r="50403" spans="76:76">
      <c r="BX50403" s="2"/>
    </row>
    <row r="50404" spans="76:76">
      <c r="BX50404" s="2"/>
    </row>
    <row r="50405" spans="76:76">
      <c r="BX50405" s="2"/>
    </row>
    <row r="50406" spans="76:76">
      <c r="BX50406" s="2"/>
    </row>
    <row r="50407" spans="76:76">
      <c r="BX50407" s="2"/>
    </row>
    <row r="50408" spans="76:76">
      <c r="BX50408" s="2"/>
    </row>
    <row r="50409" spans="76:76">
      <c r="BX50409" s="2"/>
    </row>
    <row r="50410" spans="76:76">
      <c r="BX50410" s="2"/>
    </row>
    <row r="50411" spans="76:76">
      <c r="BX50411" s="2"/>
    </row>
    <row r="50412" spans="76:76">
      <c r="BX50412" s="2"/>
    </row>
    <row r="50413" spans="76:76">
      <c r="BX50413" s="2"/>
    </row>
    <row r="50414" spans="76:76">
      <c r="BX50414" s="2"/>
    </row>
    <row r="50415" spans="76:76">
      <c r="BX50415" s="2"/>
    </row>
    <row r="50416" spans="76:76">
      <c r="BX50416" s="2"/>
    </row>
    <row r="50417" spans="76:76">
      <c r="BX50417" s="2"/>
    </row>
    <row r="50418" spans="76:76">
      <c r="BX50418" s="2"/>
    </row>
    <row r="50419" spans="76:76">
      <c r="BX50419" s="2"/>
    </row>
    <row r="50420" spans="76:76">
      <c r="BX50420" s="2"/>
    </row>
    <row r="50421" spans="76:76">
      <c r="BX50421" s="2"/>
    </row>
    <row r="50422" spans="76:76">
      <c r="BX50422" s="2"/>
    </row>
    <row r="50423" spans="76:76">
      <c r="BX50423" s="2"/>
    </row>
    <row r="50424" spans="76:76">
      <c r="BX50424" s="2"/>
    </row>
    <row r="50425" spans="76:76">
      <c r="BX50425" s="2"/>
    </row>
    <row r="50426" spans="76:76">
      <c r="BX50426" s="2"/>
    </row>
    <row r="50427" spans="76:76">
      <c r="BX50427" s="2"/>
    </row>
    <row r="50428" spans="76:76">
      <c r="BX50428" s="2"/>
    </row>
    <row r="50429" spans="76:76">
      <c r="BX50429" s="2"/>
    </row>
    <row r="50430" spans="76:76">
      <c r="BX50430" s="2"/>
    </row>
    <row r="50431" spans="76:76">
      <c r="BX50431" s="2"/>
    </row>
    <row r="50432" spans="76:76">
      <c r="BX50432" s="2"/>
    </row>
    <row r="50433" spans="76:76">
      <c r="BX50433" s="2"/>
    </row>
    <row r="50434" spans="76:76">
      <c r="BX50434" s="2"/>
    </row>
    <row r="50435" spans="76:76">
      <c r="BX50435" s="2"/>
    </row>
    <row r="50436" spans="76:76">
      <c r="BX50436" s="2"/>
    </row>
    <row r="50437" spans="76:76">
      <c r="BX50437" s="2"/>
    </row>
    <row r="50438" spans="76:76">
      <c r="BX50438" s="2"/>
    </row>
    <row r="50439" spans="76:76">
      <c r="BX50439" s="2"/>
    </row>
    <row r="50440" spans="76:76">
      <c r="BX50440" s="2"/>
    </row>
    <row r="50441" spans="76:76">
      <c r="BX50441" s="2"/>
    </row>
    <row r="50442" spans="76:76">
      <c r="BX50442" s="2"/>
    </row>
    <row r="50443" spans="76:76">
      <c r="BX50443" s="2"/>
    </row>
    <row r="50444" spans="76:76">
      <c r="BX50444" s="2"/>
    </row>
    <row r="50445" spans="76:76">
      <c r="BX50445" s="2"/>
    </row>
    <row r="50446" spans="76:76">
      <c r="BX50446" s="2"/>
    </row>
    <row r="50447" spans="76:76">
      <c r="BX50447" s="2"/>
    </row>
    <row r="50448" spans="76:76">
      <c r="BX50448" s="2"/>
    </row>
    <row r="50449" spans="76:76">
      <c r="BX50449" s="2"/>
    </row>
    <row r="50450" spans="76:76">
      <c r="BX50450" s="2"/>
    </row>
    <row r="50451" spans="76:76">
      <c r="BX50451" s="2"/>
    </row>
    <row r="50452" spans="76:76">
      <c r="BX50452" s="2"/>
    </row>
    <row r="50453" spans="76:76">
      <c r="BX50453" s="2"/>
    </row>
    <row r="50454" spans="76:76">
      <c r="BX50454" s="2"/>
    </row>
    <row r="50455" spans="76:76">
      <c r="BX50455" s="2"/>
    </row>
    <row r="50456" spans="76:76">
      <c r="BX50456" s="2"/>
    </row>
    <row r="50457" spans="76:76">
      <c r="BX50457" s="2"/>
    </row>
    <row r="50458" spans="76:76">
      <c r="BX50458" s="2"/>
    </row>
    <row r="50459" spans="76:76">
      <c r="BX50459" s="2"/>
    </row>
    <row r="50460" spans="76:76">
      <c r="BX50460" s="2"/>
    </row>
    <row r="50461" spans="76:76">
      <c r="BX50461" s="2"/>
    </row>
    <row r="50462" spans="76:76">
      <c r="BX50462" s="2"/>
    </row>
    <row r="50463" spans="76:76">
      <c r="BX50463" s="2"/>
    </row>
    <row r="50464" spans="76:76">
      <c r="BX50464" s="2"/>
    </row>
    <row r="50465" spans="76:76">
      <c r="BX50465" s="2"/>
    </row>
    <row r="50466" spans="76:76">
      <c r="BX50466" s="2"/>
    </row>
    <row r="50467" spans="76:76">
      <c r="BX50467" s="2"/>
    </row>
    <row r="50468" spans="76:76">
      <c r="BX50468" s="2"/>
    </row>
    <row r="50469" spans="76:76">
      <c r="BX50469" s="2"/>
    </row>
    <row r="50470" spans="76:76">
      <c r="BX50470" s="2"/>
    </row>
    <row r="50471" spans="76:76">
      <c r="BX50471" s="2"/>
    </row>
    <row r="50472" spans="76:76">
      <c r="BX50472" s="2"/>
    </row>
    <row r="50473" spans="76:76">
      <c r="BX50473" s="2"/>
    </row>
    <row r="50474" spans="76:76">
      <c r="BX50474" s="2"/>
    </row>
    <row r="50475" spans="76:76">
      <c r="BX50475" s="2"/>
    </row>
    <row r="50476" spans="76:76">
      <c r="BX50476" s="2"/>
    </row>
    <row r="50477" spans="76:76">
      <c r="BX50477" s="2"/>
    </row>
    <row r="50478" spans="76:76">
      <c r="BX50478" s="2"/>
    </row>
    <row r="50479" spans="76:76">
      <c r="BX50479" s="2"/>
    </row>
    <row r="50480" spans="76:76">
      <c r="BX50480" s="2"/>
    </row>
    <row r="50481" spans="76:76">
      <c r="BX50481" s="2"/>
    </row>
    <row r="50482" spans="76:76">
      <c r="BX50482" s="2"/>
    </row>
    <row r="50483" spans="76:76">
      <c r="BX50483" s="2"/>
    </row>
    <row r="50484" spans="76:76">
      <c r="BX50484" s="2"/>
    </row>
    <row r="50485" spans="76:76">
      <c r="BX50485" s="2"/>
    </row>
    <row r="50486" spans="76:76">
      <c r="BX50486" s="2"/>
    </row>
    <row r="50487" spans="76:76">
      <c r="BX50487" s="2"/>
    </row>
    <row r="50488" spans="76:76">
      <c r="BX50488" s="2"/>
    </row>
    <row r="50489" spans="76:76">
      <c r="BX50489" s="2"/>
    </row>
    <row r="50490" spans="76:76">
      <c r="BX50490" s="2"/>
    </row>
    <row r="50491" spans="76:76">
      <c r="BX50491" s="2"/>
    </row>
    <row r="50492" spans="76:76">
      <c r="BX50492" s="2"/>
    </row>
    <row r="50493" spans="76:76">
      <c r="BX50493" s="2"/>
    </row>
    <row r="50494" spans="76:76">
      <c r="BX50494" s="2"/>
    </row>
    <row r="50495" spans="76:76">
      <c r="BX50495" s="2"/>
    </row>
    <row r="50496" spans="76:76">
      <c r="BX50496" s="2"/>
    </row>
    <row r="50497" spans="76:76">
      <c r="BX50497" s="2"/>
    </row>
    <row r="50498" spans="76:76">
      <c r="BX50498" s="2"/>
    </row>
    <row r="50499" spans="76:76">
      <c r="BX50499" s="2"/>
    </row>
    <row r="50500" spans="76:76">
      <c r="BX50500" s="2"/>
    </row>
    <row r="50501" spans="76:76">
      <c r="BX50501" s="2"/>
    </row>
    <row r="50502" spans="76:76">
      <c r="BX50502" s="2"/>
    </row>
    <row r="50503" spans="76:76">
      <c r="BX50503" s="2"/>
    </row>
    <row r="50504" spans="76:76">
      <c r="BX50504" s="2"/>
    </row>
    <row r="50505" spans="76:76">
      <c r="BX50505" s="2"/>
    </row>
    <row r="50506" spans="76:76">
      <c r="BX50506" s="2"/>
    </row>
    <row r="50507" spans="76:76">
      <c r="BX50507" s="2"/>
    </row>
    <row r="50508" spans="76:76">
      <c r="BX50508" s="2"/>
    </row>
    <row r="50509" spans="76:76">
      <c r="BX50509" s="2"/>
    </row>
    <row r="50510" spans="76:76">
      <c r="BX50510" s="2"/>
    </row>
    <row r="50511" spans="76:76">
      <c r="BX50511" s="2"/>
    </row>
    <row r="50512" spans="76:76">
      <c r="BX50512" s="2"/>
    </row>
    <row r="50513" spans="76:76">
      <c r="BX50513" s="2"/>
    </row>
    <row r="50514" spans="76:76">
      <c r="BX50514" s="2"/>
    </row>
    <row r="50515" spans="76:76">
      <c r="BX50515" s="2"/>
    </row>
    <row r="50516" spans="76:76">
      <c r="BX50516" s="2"/>
    </row>
    <row r="50517" spans="76:76">
      <c r="BX50517" s="2"/>
    </row>
    <row r="50518" spans="76:76">
      <c r="BX50518" s="2"/>
    </row>
    <row r="50519" spans="76:76">
      <c r="BX50519" s="2"/>
    </row>
    <row r="50520" spans="76:76">
      <c r="BX50520" s="2"/>
    </row>
    <row r="50521" spans="76:76">
      <c r="BX50521" s="2"/>
    </row>
    <row r="50522" spans="76:76">
      <c r="BX50522" s="2"/>
    </row>
    <row r="50523" spans="76:76">
      <c r="BX50523" s="2"/>
    </row>
    <row r="50524" spans="76:76">
      <c r="BX50524" s="2"/>
    </row>
    <row r="50525" spans="76:76">
      <c r="BX50525" s="2"/>
    </row>
    <row r="50526" spans="76:76">
      <c r="BX50526" s="2"/>
    </row>
    <row r="50527" spans="76:76">
      <c r="BX50527" s="2"/>
    </row>
    <row r="50528" spans="76:76">
      <c r="BX50528" s="2"/>
    </row>
    <row r="50529" spans="76:76">
      <c r="BX50529" s="2"/>
    </row>
    <row r="50530" spans="76:76">
      <c r="BX50530" s="2"/>
    </row>
    <row r="50531" spans="76:76">
      <c r="BX50531" s="2"/>
    </row>
    <row r="50532" spans="76:76">
      <c r="BX50532" s="2"/>
    </row>
    <row r="50533" spans="76:76">
      <c r="BX50533" s="2"/>
    </row>
    <row r="50534" spans="76:76">
      <c r="BX50534" s="2"/>
    </row>
    <row r="50535" spans="76:76">
      <c r="BX50535" s="2"/>
    </row>
    <row r="50536" spans="76:76">
      <c r="BX50536" s="2"/>
    </row>
    <row r="50537" spans="76:76">
      <c r="BX50537" s="2"/>
    </row>
    <row r="50538" spans="76:76">
      <c r="BX50538" s="2"/>
    </row>
    <row r="50539" spans="76:76">
      <c r="BX50539" s="2"/>
    </row>
    <row r="50540" spans="76:76">
      <c r="BX50540" s="2"/>
    </row>
    <row r="50541" spans="76:76">
      <c r="BX50541" s="2"/>
    </row>
    <row r="50542" spans="76:76">
      <c r="BX50542" s="2"/>
    </row>
    <row r="50543" spans="76:76">
      <c r="BX50543" s="2"/>
    </row>
    <row r="50544" spans="76:76">
      <c r="BX50544" s="2"/>
    </row>
    <row r="50545" spans="76:76">
      <c r="BX50545" s="2"/>
    </row>
    <row r="50546" spans="76:76">
      <c r="BX50546" s="2"/>
    </row>
    <row r="50547" spans="76:76">
      <c r="BX50547" s="2"/>
    </row>
    <row r="50548" spans="76:76">
      <c r="BX50548" s="2"/>
    </row>
    <row r="50549" spans="76:76">
      <c r="BX50549" s="2"/>
    </row>
    <row r="50550" spans="76:76">
      <c r="BX50550" s="2"/>
    </row>
    <row r="50551" spans="76:76">
      <c r="BX50551" s="2"/>
    </row>
    <row r="50552" spans="76:76">
      <c r="BX50552" s="2"/>
    </row>
    <row r="50553" spans="76:76">
      <c r="BX50553" s="2"/>
    </row>
    <row r="50554" spans="76:76">
      <c r="BX50554" s="2"/>
    </row>
    <row r="50555" spans="76:76">
      <c r="BX50555" s="2"/>
    </row>
    <row r="50556" spans="76:76">
      <c r="BX50556" s="2"/>
    </row>
    <row r="50557" spans="76:76">
      <c r="BX50557" s="2"/>
    </row>
    <row r="50558" spans="76:76">
      <c r="BX50558" s="2"/>
    </row>
    <row r="50559" spans="76:76">
      <c r="BX50559" s="2"/>
    </row>
    <row r="50560" spans="76:76">
      <c r="BX50560" s="2"/>
    </row>
    <row r="50561" spans="76:76">
      <c r="BX50561" s="2"/>
    </row>
    <row r="50562" spans="76:76">
      <c r="BX50562" s="2"/>
    </row>
    <row r="50563" spans="76:76">
      <c r="BX50563" s="2"/>
    </row>
    <row r="50564" spans="76:76">
      <c r="BX50564" s="2"/>
    </row>
    <row r="50565" spans="76:76">
      <c r="BX50565" s="2"/>
    </row>
    <row r="50566" spans="76:76">
      <c r="BX50566" s="2"/>
    </row>
    <row r="50567" spans="76:76">
      <c r="BX50567" s="2"/>
    </row>
    <row r="50568" spans="76:76">
      <c r="BX50568" s="2"/>
    </row>
    <row r="50569" spans="76:76">
      <c r="BX50569" s="2"/>
    </row>
    <row r="50570" spans="76:76">
      <c r="BX50570" s="2"/>
    </row>
    <row r="50571" spans="76:76">
      <c r="BX50571" s="2"/>
    </row>
    <row r="50572" spans="76:76">
      <c r="BX50572" s="2"/>
    </row>
    <row r="50573" spans="76:76">
      <c r="BX50573" s="2"/>
    </row>
    <row r="50574" spans="76:76">
      <c r="BX50574" s="2"/>
    </row>
    <row r="50575" spans="76:76">
      <c r="BX50575" s="2"/>
    </row>
    <row r="50576" spans="76:76">
      <c r="BX50576" s="2"/>
    </row>
    <row r="50577" spans="76:76">
      <c r="BX50577" s="2"/>
    </row>
    <row r="50578" spans="76:76">
      <c r="BX50578" s="2"/>
    </row>
    <row r="50579" spans="76:76">
      <c r="BX50579" s="2"/>
    </row>
    <row r="50580" spans="76:76">
      <c r="BX50580" s="2"/>
    </row>
    <row r="50581" spans="76:76">
      <c r="BX50581" s="2"/>
    </row>
    <row r="50582" spans="76:76">
      <c r="BX50582" s="2"/>
    </row>
    <row r="50583" spans="76:76">
      <c r="BX50583" s="2"/>
    </row>
    <row r="50584" spans="76:76">
      <c r="BX50584" s="2"/>
    </row>
    <row r="50585" spans="76:76">
      <c r="BX50585" s="2"/>
    </row>
    <row r="50586" spans="76:76">
      <c r="BX50586" s="2"/>
    </row>
    <row r="50587" spans="76:76">
      <c r="BX50587" s="2"/>
    </row>
    <row r="50588" spans="76:76">
      <c r="BX50588" s="2"/>
    </row>
    <row r="50589" spans="76:76">
      <c r="BX50589" s="2"/>
    </row>
    <row r="50590" spans="76:76">
      <c r="BX50590" s="2"/>
    </row>
    <row r="50591" spans="76:76">
      <c r="BX50591" s="2"/>
    </row>
    <row r="50592" spans="76:76">
      <c r="BX50592" s="2"/>
    </row>
    <row r="50593" spans="76:76">
      <c r="BX50593" s="2"/>
    </row>
    <row r="50594" spans="76:76">
      <c r="BX50594" s="2"/>
    </row>
    <row r="50595" spans="76:76">
      <c r="BX50595" s="2"/>
    </row>
    <row r="50596" spans="76:76">
      <c r="BX50596" s="2"/>
    </row>
    <row r="50597" spans="76:76">
      <c r="BX50597" s="2"/>
    </row>
    <row r="50598" spans="76:76">
      <c r="BX50598" s="2"/>
    </row>
    <row r="50599" spans="76:76">
      <c r="BX50599" s="2"/>
    </row>
    <row r="50600" spans="76:76">
      <c r="BX50600" s="2"/>
    </row>
    <row r="50601" spans="76:76">
      <c r="BX50601" s="2"/>
    </row>
    <row r="50602" spans="76:76">
      <c r="BX50602" s="2"/>
    </row>
    <row r="50603" spans="76:76">
      <c r="BX50603" s="2"/>
    </row>
    <row r="50604" spans="76:76">
      <c r="BX50604" s="2"/>
    </row>
    <row r="50605" spans="76:76">
      <c r="BX50605" s="2"/>
    </row>
    <row r="50606" spans="76:76">
      <c r="BX50606" s="2"/>
    </row>
    <row r="50607" spans="76:76">
      <c r="BX50607" s="2"/>
    </row>
    <row r="50608" spans="76:76">
      <c r="BX50608" s="2"/>
    </row>
    <row r="50609" spans="76:76">
      <c r="BX50609" s="2"/>
    </row>
    <row r="50610" spans="76:76">
      <c r="BX50610" s="2"/>
    </row>
    <row r="50611" spans="76:76">
      <c r="BX50611" s="2"/>
    </row>
    <row r="50612" spans="76:76">
      <c r="BX50612" s="2"/>
    </row>
    <row r="50613" spans="76:76">
      <c r="BX50613" s="2"/>
    </row>
    <row r="50614" spans="76:76">
      <c r="BX50614" s="2"/>
    </row>
    <row r="50615" spans="76:76">
      <c r="BX50615" s="2"/>
    </row>
    <row r="50616" spans="76:76">
      <c r="BX50616" s="2"/>
    </row>
    <row r="50617" spans="76:76">
      <c r="BX50617" s="2"/>
    </row>
    <row r="50618" spans="76:76">
      <c r="BX50618" s="2"/>
    </row>
    <row r="50619" spans="76:76">
      <c r="BX50619" s="2"/>
    </row>
    <row r="50620" spans="76:76">
      <c r="BX50620" s="2"/>
    </row>
    <row r="50621" spans="76:76">
      <c r="BX50621" s="2"/>
    </row>
    <row r="50622" spans="76:76">
      <c r="BX50622" s="2"/>
    </row>
    <row r="50623" spans="76:76">
      <c r="BX50623" s="2"/>
    </row>
    <row r="50624" spans="76:76">
      <c r="BX50624" s="2"/>
    </row>
    <row r="50625" spans="76:76">
      <c r="BX50625" s="2"/>
    </row>
    <row r="50626" spans="76:76">
      <c r="BX50626" s="2"/>
    </row>
    <row r="50627" spans="76:76">
      <c r="BX50627" s="2"/>
    </row>
    <row r="50628" spans="76:76">
      <c r="BX50628" s="2"/>
    </row>
    <row r="50629" spans="76:76">
      <c r="BX50629" s="2"/>
    </row>
    <row r="50630" spans="76:76">
      <c r="BX50630" s="2"/>
    </row>
    <row r="50631" spans="76:76">
      <c r="BX50631" s="2"/>
    </row>
    <row r="50632" spans="76:76">
      <c r="BX50632" s="2"/>
    </row>
    <row r="50633" spans="76:76">
      <c r="BX50633" s="2"/>
    </row>
    <row r="50634" spans="76:76">
      <c r="BX50634" s="2"/>
    </row>
    <row r="50635" spans="76:76">
      <c r="BX50635" s="2"/>
    </row>
    <row r="50636" spans="76:76">
      <c r="BX50636" s="2"/>
    </row>
    <row r="50637" spans="76:76">
      <c r="BX50637" s="2"/>
    </row>
    <row r="50638" spans="76:76">
      <c r="BX50638" s="2"/>
    </row>
    <row r="50639" spans="76:76">
      <c r="BX50639" s="2"/>
    </row>
    <row r="50640" spans="76:76">
      <c r="BX50640" s="2"/>
    </row>
    <row r="50641" spans="76:76">
      <c r="BX50641" s="2"/>
    </row>
    <row r="50642" spans="76:76">
      <c r="BX50642" s="2"/>
    </row>
    <row r="50643" spans="76:76">
      <c r="BX50643" s="2"/>
    </row>
    <row r="50644" spans="76:76">
      <c r="BX50644" s="2"/>
    </row>
    <row r="50645" spans="76:76">
      <c r="BX50645" s="2"/>
    </row>
    <row r="50646" spans="76:76">
      <c r="BX50646" s="2"/>
    </row>
    <row r="50647" spans="76:76">
      <c r="BX50647" s="2"/>
    </row>
    <row r="50648" spans="76:76">
      <c r="BX50648" s="2"/>
    </row>
    <row r="50649" spans="76:76">
      <c r="BX50649" s="2"/>
    </row>
    <row r="50650" spans="76:76">
      <c r="BX50650" s="2"/>
    </row>
    <row r="50651" spans="76:76">
      <c r="BX50651" s="2"/>
    </row>
    <row r="50652" spans="76:76">
      <c r="BX50652" s="2"/>
    </row>
    <row r="50653" spans="76:76">
      <c r="BX50653" s="2"/>
    </row>
    <row r="50654" spans="76:76">
      <c r="BX50654" s="2"/>
    </row>
    <row r="50655" spans="76:76">
      <c r="BX50655" s="2"/>
    </row>
    <row r="50656" spans="76:76">
      <c r="BX50656" s="2"/>
    </row>
    <row r="50657" spans="76:76">
      <c r="BX50657" s="2"/>
    </row>
    <row r="50658" spans="76:76">
      <c r="BX50658" s="2"/>
    </row>
    <row r="50659" spans="76:76">
      <c r="BX50659" s="2"/>
    </row>
    <row r="50660" spans="76:76">
      <c r="BX50660" s="2"/>
    </row>
    <row r="50661" spans="76:76">
      <c r="BX50661" s="2"/>
    </row>
    <row r="50662" spans="76:76">
      <c r="BX50662" s="2"/>
    </row>
    <row r="50663" spans="76:76">
      <c r="BX50663" s="2"/>
    </row>
    <row r="50664" spans="76:76">
      <c r="BX50664" s="2"/>
    </row>
    <row r="50665" spans="76:76">
      <c r="BX50665" s="2"/>
    </row>
    <row r="50666" spans="76:76">
      <c r="BX50666" s="2"/>
    </row>
    <row r="50667" spans="76:76">
      <c r="BX50667" s="2"/>
    </row>
    <row r="50668" spans="76:76">
      <c r="BX50668" s="2"/>
    </row>
    <row r="50669" spans="76:76">
      <c r="BX50669" s="2"/>
    </row>
    <row r="50670" spans="76:76">
      <c r="BX50670" s="2"/>
    </row>
    <row r="50671" spans="76:76">
      <c r="BX50671" s="2"/>
    </row>
    <row r="50672" spans="76:76">
      <c r="BX50672" s="2"/>
    </row>
    <row r="50673" spans="76:76">
      <c r="BX50673" s="2"/>
    </row>
    <row r="50674" spans="76:76">
      <c r="BX50674" s="2"/>
    </row>
    <row r="50675" spans="76:76">
      <c r="BX50675" s="2"/>
    </row>
    <row r="50676" spans="76:76">
      <c r="BX50676" s="2"/>
    </row>
    <row r="50677" spans="76:76">
      <c r="BX50677" s="2"/>
    </row>
    <row r="50678" spans="76:76">
      <c r="BX50678" s="2"/>
    </row>
    <row r="50679" spans="76:76">
      <c r="BX50679" s="2"/>
    </row>
    <row r="50680" spans="76:76">
      <c r="BX50680" s="2"/>
    </row>
    <row r="50681" spans="76:76">
      <c r="BX50681" s="2"/>
    </row>
    <row r="50682" spans="76:76">
      <c r="BX50682" s="2"/>
    </row>
    <row r="50683" spans="76:76">
      <c r="BX50683" s="2"/>
    </row>
    <row r="50684" spans="76:76">
      <c r="BX50684" s="2"/>
    </row>
    <row r="50685" spans="76:76">
      <c r="BX50685" s="2"/>
    </row>
    <row r="50686" spans="76:76">
      <c r="BX50686" s="2"/>
    </row>
    <row r="50687" spans="76:76">
      <c r="BX50687" s="2"/>
    </row>
    <row r="50688" spans="76:76">
      <c r="BX50688" s="2"/>
    </row>
    <row r="50689" spans="76:76">
      <c r="BX50689" s="2"/>
    </row>
    <row r="50690" spans="76:76">
      <c r="BX50690" s="2"/>
    </row>
    <row r="50691" spans="76:76">
      <c r="BX50691" s="2"/>
    </row>
    <row r="50692" spans="76:76">
      <c r="BX50692" s="2"/>
    </row>
    <row r="50693" spans="76:76">
      <c r="BX50693" s="2"/>
    </row>
    <row r="50694" spans="76:76">
      <c r="BX50694" s="2"/>
    </row>
    <row r="50695" spans="76:76">
      <c r="BX50695" s="2"/>
    </row>
    <row r="50696" spans="76:76">
      <c r="BX50696" s="2"/>
    </row>
    <row r="50697" spans="76:76">
      <c r="BX50697" s="2"/>
    </row>
    <row r="50698" spans="76:76">
      <c r="BX50698" s="2"/>
    </row>
    <row r="50699" spans="76:76">
      <c r="BX50699" s="2"/>
    </row>
    <row r="50700" spans="76:76">
      <c r="BX50700" s="2"/>
    </row>
    <row r="50701" spans="76:76">
      <c r="BX50701" s="2"/>
    </row>
    <row r="50702" spans="76:76">
      <c r="BX50702" s="2"/>
    </row>
    <row r="50703" spans="76:76">
      <c r="BX50703" s="2"/>
    </row>
    <row r="50704" spans="76:76">
      <c r="BX50704" s="2"/>
    </row>
    <row r="50705" spans="76:76">
      <c r="BX50705" s="2"/>
    </row>
    <row r="50706" spans="76:76">
      <c r="BX50706" s="2"/>
    </row>
    <row r="50707" spans="76:76">
      <c r="BX50707" s="2"/>
    </row>
    <row r="50708" spans="76:76">
      <c r="BX50708" s="2"/>
    </row>
    <row r="50709" spans="76:76">
      <c r="BX50709" s="2"/>
    </row>
    <row r="50710" spans="76:76">
      <c r="BX50710" s="2"/>
    </row>
    <row r="50711" spans="76:76">
      <c r="BX50711" s="2"/>
    </row>
    <row r="50712" spans="76:76">
      <c r="BX50712" s="2"/>
    </row>
    <row r="50713" spans="76:76">
      <c r="BX50713" s="2"/>
    </row>
    <row r="50714" spans="76:76">
      <c r="BX50714" s="2"/>
    </row>
    <row r="50715" spans="76:76">
      <c r="BX50715" s="2"/>
    </row>
    <row r="50716" spans="76:76">
      <c r="BX50716" s="2"/>
    </row>
    <row r="50717" spans="76:76">
      <c r="BX50717" s="2"/>
    </row>
    <row r="50718" spans="76:76">
      <c r="BX50718" s="2"/>
    </row>
    <row r="50719" spans="76:76">
      <c r="BX50719" s="2"/>
    </row>
    <row r="50720" spans="76:76">
      <c r="BX50720" s="2"/>
    </row>
    <row r="50721" spans="76:76">
      <c r="BX50721" s="2"/>
    </row>
    <row r="50722" spans="76:76">
      <c r="BX50722" s="2"/>
    </row>
    <row r="50723" spans="76:76">
      <c r="BX50723" s="2"/>
    </row>
    <row r="50724" spans="76:76">
      <c r="BX50724" s="2"/>
    </row>
    <row r="50725" spans="76:76">
      <c r="BX50725" s="2"/>
    </row>
    <row r="50726" spans="76:76">
      <c r="BX50726" s="2"/>
    </row>
    <row r="50727" spans="76:76">
      <c r="BX50727" s="2"/>
    </row>
    <row r="50728" spans="76:76">
      <c r="BX50728" s="2"/>
    </row>
    <row r="50729" spans="76:76">
      <c r="BX50729" s="2"/>
    </row>
    <row r="50730" spans="76:76">
      <c r="BX50730" s="2"/>
    </row>
    <row r="50731" spans="76:76">
      <c r="BX50731" s="2"/>
    </row>
    <row r="50732" spans="76:76">
      <c r="BX50732" s="2"/>
    </row>
    <row r="50733" spans="76:76">
      <c r="BX50733" s="2"/>
    </row>
    <row r="50734" spans="76:76">
      <c r="BX50734" s="2"/>
    </row>
    <row r="50735" spans="76:76">
      <c r="BX50735" s="2"/>
    </row>
    <row r="50736" spans="76:76">
      <c r="BX50736" s="2"/>
    </row>
    <row r="50737" spans="76:76">
      <c r="BX50737" s="2"/>
    </row>
    <row r="50738" spans="76:76">
      <c r="BX50738" s="2"/>
    </row>
    <row r="50739" spans="76:76">
      <c r="BX50739" s="2"/>
    </row>
    <row r="50740" spans="76:76">
      <c r="BX50740" s="2"/>
    </row>
    <row r="50741" spans="76:76">
      <c r="BX50741" s="2"/>
    </row>
    <row r="50742" spans="76:76">
      <c r="BX50742" s="2"/>
    </row>
    <row r="50743" spans="76:76">
      <c r="BX50743" s="2"/>
    </row>
    <row r="50744" spans="76:76">
      <c r="BX50744" s="2"/>
    </row>
    <row r="50745" spans="76:76">
      <c r="BX50745" s="2"/>
    </row>
    <row r="50746" spans="76:76">
      <c r="BX50746" s="2"/>
    </row>
    <row r="50747" spans="76:76">
      <c r="BX50747" s="2"/>
    </row>
    <row r="50748" spans="76:76">
      <c r="BX50748" s="2"/>
    </row>
    <row r="50749" spans="76:76">
      <c r="BX50749" s="2"/>
    </row>
    <row r="50750" spans="76:76">
      <c r="BX50750" s="2"/>
    </row>
    <row r="50751" spans="76:76">
      <c r="BX50751" s="2"/>
    </row>
    <row r="50752" spans="76:76">
      <c r="BX50752" s="2"/>
    </row>
    <row r="50753" spans="76:76">
      <c r="BX50753" s="2"/>
    </row>
    <row r="50754" spans="76:76">
      <c r="BX50754" s="2"/>
    </row>
    <row r="50755" spans="76:76">
      <c r="BX50755" s="2"/>
    </row>
    <row r="50756" spans="76:76">
      <c r="BX50756" s="2"/>
    </row>
    <row r="50757" spans="76:76">
      <c r="BX50757" s="2"/>
    </row>
    <row r="50758" spans="76:76">
      <c r="BX50758" s="2"/>
    </row>
    <row r="50759" spans="76:76">
      <c r="BX50759" s="2"/>
    </row>
    <row r="50760" spans="76:76">
      <c r="BX50760" s="2"/>
    </row>
    <row r="50761" spans="76:76">
      <c r="BX50761" s="2"/>
    </row>
    <row r="50762" spans="76:76">
      <c r="BX50762" s="2"/>
    </row>
    <row r="50763" spans="76:76">
      <c r="BX50763" s="2"/>
    </row>
    <row r="50764" spans="76:76">
      <c r="BX50764" s="2"/>
    </row>
    <row r="50765" spans="76:76">
      <c r="BX50765" s="2"/>
    </row>
    <row r="50766" spans="76:76">
      <c r="BX50766" s="2"/>
    </row>
    <row r="50767" spans="76:76">
      <c r="BX50767" s="2"/>
    </row>
    <row r="50768" spans="76:76">
      <c r="BX50768" s="2"/>
    </row>
    <row r="50769" spans="76:76">
      <c r="BX50769" s="2"/>
    </row>
    <row r="50770" spans="76:76">
      <c r="BX50770" s="2"/>
    </row>
    <row r="50771" spans="76:76">
      <c r="BX50771" s="2"/>
    </row>
    <row r="50772" spans="76:76">
      <c r="BX50772" s="2"/>
    </row>
    <row r="50773" spans="76:76">
      <c r="BX50773" s="2"/>
    </row>
    <row r="50774" spans="76:76">
      <c r="BX50774" s="2"/>
    </row>
    <row r="50775" spans="76:76">
      <c r="BX50775" s="2"/>
    </row>
    <row r="50776" spans="76:76">
      <c r="BX50776" s="2"/>
    </row>
    <row r="50777" spans="76:76">
      <c r="BX50777" s="2"/>
    </row>
    <row r="50778" spans="76:76">
      <c r="BX50778" s="2"/>
    </row>
    <row r="50779" spans="76:76">
      <c r="BX50779" s="2"/>
    </row>
    <row r="50780" spans="76:76">
      <c r="BX50780" s="2"/>
    </row>
    <row r="50781" spans="76:76">
      <c r="BX50781" s="2"/>
    </row>
    <row r="50782" spans="76:76">
      <c r="BX50782" s="2"/>
    </row>
    <row r="50783" spans="76:76">
      <c r="BX50783" s="2"/>
    </row>
    <row r="50784" spans="76:76">
      <c r="BX50784" s="2"/>
    </row>
    <row r="50785" spans="76:76">
      <c r="BX50785" s="2"/>
    </row>
    <row r="50786" spans="76:76">
      <c r="BX50786" s="2"/>
    </row>
    <row r="50787" spans="76:76">
      <c r="BX50787" s="2"/>
    </row>
    <row r="50788" spans="76:76">
      <c r="BX50788" s="2"/>
    </row>
    <row r="50789" spans="76:76">
      <c r="BX50789" s="2"/>
    </row>
    <row r="50790" spans="76:76">
      <c r="BX50790" s="2"/>
    </row>
    <row r="50791" spans="76:76">
      <c r="BX50791" s="2"/>
    </row>
    <row r="50792" spans="76:76">
      <c r="BX50792" s="2"/>
    </row>
    <row r="50793" spans="76:76">
      <c r="BX50793" s="2"/>
    </row>
    <row r="50794" spans="76:76">
      <c r="BX50794" s="2"/>
    </row>
    <row r="50795" spans="76:76">
      <c r="BX50795" s="2"/>
    </row>
    <row r="50796" spans="76:76">
      <c r="BX50796" s="2"/>
    </row>
    <row r="50797" spans="76:76">
      <c r="BX50797" s="2"/>
    </row>
    <row r="50798" spans="76:76">
      <c r="BX50798" s="2"/>
    </row>
    <row r="50799" spans="76:76">
      <c r="BX50799" s="2"/>
    </row>
    <row r="50800" spans="76:76">
      <c r="BX50800" s="2"/>
    </row>
    <row r="50801" spans="76:76">
      <c r="BX50801" s="2"/>
    </row>
    <row r="50802" spans="76:76">
      <c r="BX50802" s="2"/>
    </row>
    <row r="50803" spans="76:76">
      <c r="BX50803" s="2"/>
    </row>
    <row r="50804" spans="76:76">
      <c r="BX50804" s="2"/>
    </row>
    <row r="50805" spans="76:76">
      <c r="BX50805" s="2"/>
    </row>
    <row r="50806" spans="76:76">
      <c r="BX50806" s="2"/>
    </row>
    <row r="50807" spans="76:76">
      <c r="BX50807" s="2"/>
    </row>
    <row r="50808" spans="76:76">
      <c r="BX50808" s="2"/>
    </row>
    <row r="50809" spans="76:76">
      <c r="BX50809" s="2"/>
    </row>
    <row r="50810" spans="76:76">
      <c r="BX50810" s="2"/>
    </row>
    <row r="50811" spans="76:76">
      <c r="BX50811" s="2"/>
    </row>
    <row r="50812" spans="76:76">
      <c r="BX50812" s="2"/>
    </row>
    <row r="50813" spans="76:76">
      <c r="BX50813" s="2"/>
    </row>
    <row r="50814" spans="76:76">
      <c r="BX50814" s="2"/>
    </row>
    <row r="50815" spans="76:76">
      <c r="BX50815" s="2"/>
    </row>
    <row r="50816" spans="76:76">
      <c r="BX50816" s="2"/>
    </row>
    <row r="50817" spans="76:76">
      <c r="BX50817" s="2"/>
    </row>
    <row r="50818" spans="76:76">
      <c r="BX50818" s="2"/>
    </row>
    <row r="50819" spans="76:76">
      <c r="BX50819" s="2"/>
    </row>
    <row r="50820" spans="76:76">
      <c r="BX50820" s="2"/>
    </row>
    <row r="50821" spans="76:76">
      <c r="BX50821" s="2"/>
    </row>
    <row r="50822" spans="76:76">
      <c r="BX50822" s="2"/>
    </row>
    <row r="50823" spans="76:76">
      <c r="BX50823" s="2"/>
    </row>
    <row r="50824" spans="76:76">
      <c r="BX50824" s="2"/>
    </row>
    <row r="50825" spans="76:76">
      <c r="BX50825" s="2"/>
    </row>
    <row r="50826" spans="76:76">
      <c r="BX50826" s="2"/>
    </row>
    <row r="50827" spans="76:76">
      <c r="BX50827" s="2"/>
    </row>
    <row r="50828" spans="76:76">
      <c r="BX50828" s="2"/>
    </row>
    <row r="50829" spans="76:76">
      <c r="BX50829" s="2"/>
    </row>
    <row r="50830" spans="76:76">
      <c r="BX50830" s="2"/>
    </row>
    <row r="50831" spans="76:76">
      <c r="BX50831" s="2"/>
    </row>
    <row r="50832" spans="76:76">
      <c r="BX50832" s="2"/>
    </row>
    <row r="50833" spans="76:76">
      <c r="BX50833" s="2"/>
    </row>
    <row r="50834" spans="76:76">
      <c r="BX50834" s="2"/>
    </row>
    <row r="50835" spans="76:76">
      <c r="BX50835" s="2"/>
    </row>
    <row r="50836" spans="76:76">
      <c r="BX50836" s="2"/>
    </row>
    <row r="50837" spans="76:76">
      <c r="BX50837" s="2"/>
    </row>
    <row r="50838" spans="76:76">
      <c r="BX50838" s="2"/>
    </row>
    <row r="50839" spans="76:76">
      <c r="BX50839" s="2"/>
    </row>
    <row r="50840" spans="76:76">
      <c r="BX50840" s="2"/>
    </row>
    <row r="50841" spans="76:76">
      <c r="BX50841" s="2"/>
    </row>
    <row r="50842" spans="76:76">
      <c r="BX50842" s="2"/>
    </row>
    <row r="50843" spans="76:76">
      <c r="BX50843" s="2"/>
    </row>
    <row r="50844" spans="76:76">
      <c r="BX50844" s="2"/>
    </row>
    <row r="50845" spans="76:76">
      <c r="BX50845" s="2"/>
    </row>
    <row r="50846" spans="76:76">
      <c r="BX50846" s="2"/>
    </row>
    <row r="50847" spans="76:76">
      <c r="BX50847" s="2"/>
    </row>
    <row r="50848" spans="76:76">
      <c r="BX50848" s="2"/>
    </row>
    <row r="50849" spans="76:76">
      <c r="BX50849" s="2"/>
    </row>
    <row r="50850" spans="76:76">
      <c r="BX50850" s="2"/>
    </row>
    <row r="50851" spans="76:76">
      <c r="BX50851" s="2"/>
    </row>
    <row r="50852" spans="76:76">
      <c r="BX50852" s="2"/>
    </row>
    <row r="50853" spans="76:76">
      <c r="BX50853" s="2"/>
    </row>
    <row r="50854" spans="76:76">
      <c r="BX50854" s="2"/>
    </row>
    <row r="50855" spans="76:76">
      <c r="BX50855" s="2"/>
    </row>
    <row r="50856" spans="76:76">
      <c r="BX50856" s="2"/>
    </row>
    <row r="50857" spans="76:76">
      <c r="BX50857" s="2"/>
    </row>
    <row r="50858" spans="76:76">
      <c r="BX50858" s="2"/>
    </row>
    <row r="50859" spans="76:76">
      <c r="BX50859" s="2"/>
    </row>
    <row r="50860" spans="76:76">
      <c r="BX50860" s="2"/>
    </row>
    <row r="50861" spans="76:76">
      <c r="BX50861" s="2"/>
    </row>
    <row r="50862" spans="76:76">
      <c r="BX50862" s="2"/>
    </row>
    <row r="50863" spans="76:76">
      <c r="BX50863" s="2"/>
    </row>
    <row r="50864" spans="76:76">
      <c r="BX50864" s="2"/>
    </row>
    <row r="50865" spans="76:76">
      <c r="BX50865" s="2"/>
    </row>
    <row r="50866" spans="76:76">
      <c r="BX50866" s="2"/>
    </row>
    <row r="50867" spans="76:76">
      <c r="BX50867" s="2"/>
    </row>
    <row r="50868" spans="76:76">
      <c r="BX50868" s="2"/>
    </row>
    <row r="50869" spans="76:76">
      <c r="BX50869" s="2"/>
    </row>
    <row r="50870" spans="76:76">
      <c r="BX50870" s="2"/>
    </row>
    <row r="50871" spans="76:76">
      <c r="BX50871" s="2"/>
    </row>
    <row r="50872" spans="76:76">
      <c r="BX50872" s="2"/>
    </row>
    <row r="50873" spans="76:76">
      <c r="BX50873" s="2"/>
    </row>
    <row r="50874" spans="76:76">
      <c r="BX50874" s="2"/>
    </row>
    <row r="50875" spans="76:76">
      <c r="BX50875" s="2"/>
    </row>
    <row r="50876" spans="76:76">
      <c r="BX50876" s="2"/>
    </row>
    <row r="50877" spans="76:76">
      <c r="BX50877" s="2"/>
    </row>
    <row r="50878" spans="76:76">
      <c r="BX50878" s="2"/>
    </row>
    <row r="50879" spans="76:76">
      <c r="BX50879" s="2"/>
    </row>
    <row r="50880" spans="76:76">
      <c r="BX50880" s="2"/>
    </row>
    <row r="50881" spans="76:76">
      <c r="BX50881" s="2"/>
    </row>
    <row r="50882" spans="76:76">
      <c r="BX50882" s="2"/>
    </row>
    <row r="50883" spans="76:76">
      <c r="BX50883" s="2"/>
    </row>
    <row r="50884" spans="76:76">
      <c r="BX50884" s="2"/>
    </row>
    <row r="50885" spans="76:76">
      <c r="BX50885" s="2"/>
    </row>
    <row r="50886" spans="76:76">
      <c r="BX50886" s="2"/>
    </row>
    <row r="50887" spans="76:76">
      <c r="BX50887" s="2"/>
    </row>
    <row r="50888" spans="76:76">
      <c r="BX50888" s="2"/>
    </row>
    <row r="50889" spans="76:76">
      <c r="BX50889" s="2"/>
    </row>
    <row r="50890" spans="76:76">
      <c r="BX50890" s="2"/>
    </row>
    <row r="50891" spans="76:76">
      <c r="BX50891" s="2"/>
    </row>
    <row r="50892" spans="76:76">
      <c r="BX50892" s="2"/>
    </row>
    <row r="50893" spans="76:76">
      <c r="BX50893" s="2"/>
    </row>
    <row r="50894" spans="76:76">
      <c r="BX50894" s="2"/>
    </row>
    <row r="50895" spans="76:76">
      <c r="BX50895" s="2"/>
    </row>
    <row r="50896" spans="76:76">
      <c r="BX50896" s="2"/>
    </row>
    <row r="50897" spans="76:76">
      <c r="BX50897" s="2"/>
    </row>
    <row r="50898" spans="76:76">
      <c r="BX50898" s="2"/>
    </row>
    <row r="50899" spans="76:76">
      <c r="BX50899" s="2"/>
    </row>
    <row r="50900" spans="76:76">
      <c r="BX50900" s="2"/>
    </row>
    <row r="50901" spans="76:76">
      <c r="BX50901" s="2"/>
    </row>
    <row r="50902" spans="76:76">
      <c r="BX50902" s="2"/>
    </row>
    <row r="50903" spans="76:76">
      <c r="BX50903" s="2"/>
    </row>
    <row r="50904" spans="76:76">
      <c r="BX50904" s="2"/>
    </row>
    <row r="50905" spans="76:76">
      <c r="BX50905" s="2"/>
    </row>
    <row r="50906" spans="76:76">
      <c r="BX50906" s="2"/>
    </row>
    <row r="50907" spans="76:76">
      <c r="BX50907" s="2"/>
    </row>
    <row r="50908" spans="76:76">
      <c r="BX50908" s="2"/>
    </row>
    <row r="50909" spans="76:76">
      <c r="BX50909" s="2"/>
    </row>
    <row r="50910" spans="76:76">
      <c r="BX50910" s="2"/>
    </row>
    <row r="50911" spans="76:76">
      <c r="BX50911" s="2"/>
    </row>
    <row r="50912" spans="76:76">
      <c r="BX50912" s="2"/>
    </row>
    <row r="50913" spans="76:76">
      <c r="BX50913" s="2"/>
    </row>
    <row r="50914" spans="76:76">
      <c r="BX50914" s="2"/>
    </row>
    <row r="50915" spans="76:76">
      <c r="BX50915" s="2"/>
    </row>
    <row r="50916" spans="76:76">
      <c r="BX50916" s="2"/>
    </row>
    <row r="50917" spans="76:76">
      <c r="BX50917" s="2"/>
    </row>
    <row r="50918" spans="76:76">
      <c r="BX50918" s="2"/>
    </row>
    <row r="50919" spans="76:76">
      <c r="BX50919" s="2"/>
    </row>
    <row r="50920" spans="76:76">
      <c r="BX50920" s="2"/>
    </row>
    <row r="50921" spans="76:76">
      <c r="BX50921" s="2"/>
    </row>
    <row r="50922" spans="76:76">
      <c r="BX50922" s="2"/>
    </row>
    <row r="50923" spans="76:76">
      <c r="BX50923" s="2"/>
    </row>
    <row r="50924" spans="76:76">
      <c r="BX50924" s="2"/>
    </row>
    <row r="50925" spans="76:76">
      <c r="BX50925" s="2"/>
    </row>
    <row r="50926" spans="76:76">
      <c r="BX50926" s="2"/>
    </row>
    <row r="50927" spans="76:76">
      <c r="BX50927" s="2"/>
    </row>
    <row r="50928" spans="76:76">
      <c r="BX50928" s="2"/>
    </row>
    <row r="50929" spans="76:76">
      <c r="BX50929" s="2"/>
    </row>
    <row r="50930" spans="76:76">
      <c r="BX50930" s="2"/>
    </row>
    <row r="50931" spans="76:76">
      <c r="BX50931" s="2"/>
    </row>
    <row r="50932" spans="76:76">
      <c r="BX50932" s="2"/>
    </row>
    <row r="50933" spans="76:76">
      <c r="BX50933" s="2"/>
    </row>
    <row r="50934" spans="76:76">
      <c r="BX50934" s="2"/>
    </row>
    <row r="50935" spans="76:76">
      <c r="BX50935" s="2"/>
    </row>
    <row r="50936" spans="76:76">
      <c r="BX50936" s="2"/>
    </row>
    <row r="50937" spans="76:76">
      <c r="BX50937" s="2"/>
    </row>
    <row r="50938" spans="76:76">
      <c r="BX50938" s="2"/>
    </row>
    <row r="50939" spans="76:76">
      <c r="BX50939" s="2"/>
    </row>
    <row r="50940" spans="76:76">
      <c r="BX50940" s="2"/>
    </row>
    <row r="50941" spans="76:76">
      <c r="BX50941" s="2"/>
    </row>
    <row r="50942" spans="76:76">
      <c r="BX50942" s="2"/>
    </row>
    <row r="50943" spans="76:76">
      <c r="BX50943" s="2"/>
    </row>
    <row r="50944" spans="76:76">
      <c r="BX50944" s="2"/>
    </row>
    <row r="50945" spans="76:76">
      <c r="BX50945" s="2"/>
    </row>
    <row r="50946" spans="76:76">
      <c r="BX50946" s="2"/>
    </row>
    <row r="50947" spans="76:76">
      <c r="BX50947" s="2"/>
    </row>
    <row r="50948" spans="76:76">
      <c r="BX50948" s="2"/>
    </row>
    <row r="50949" spans="76:76">
      <c r="BX50949" s="2"/>
    </row>
    <row r="50950" spans="76:76">
      <c r="BX50950" s="2"/>
    </row>
    <row r="50951" spans="76:76">
      <c r="BX50951" s="2"/>
    </row>
    <row r="50952" spans="76:76">
      <c r="BX50952" s="2"/>
    </row>
    <row r="50953" spans="76:76">
      <c r="BX50953" s="2"/>
    </row>
    <row r="50954" spans="76:76">
      <c r="BX50954" s="2"/>
    </row>
    <row r="50955" spans="76:76">
      <c r="BX50955" s="2"/>
    </row>
    <row r="50956" spans="76:76">
      <c r="BX50956" s="2"/>
    </row>
    <row r="50957" spans="76:76">
      <c r="BX50957" s="2"/>
    </row>
    <row r="50958" spans="76:76">
      <c r="BX50958" s="2"/>
    </row>
    <row r="50959" spans="76:76">
      <c r="BX50959" s="2"/>
    </row>
    <row r="50960" spans="76:76">
      <c r="BX50960" s="2"/>
    </row>
    <row r="50961" spans="76:76">
      <c r="BX50961" s="2"/>
    </row>
    <row r="50962" spans="76:76">
      <c r="BX50962" s="2"/>
    </row>
    <row r="50963" spans="76:76">
      <c r="BX50963" s="2"/>
    </row>
    <row r="50964" spans="76:76">
      <c r="BX50964" s="2"/>
    </row>
    <row r="50965" spans="76:76">
      <c r="BX50965" s="2"/>
    </row>
    <row r="50966" spans="76:76">
      <c r="BX50966" s="2"/>
    </row>
    <row r="50967" spans="76:76">
      <c r="BX50967" s="2"/>
    </row>
    <row r="50968" spans="76:76">
      <c r="BX50968" s="2"/>
    </row>
    <row r="50969" spans="76:76">
      <c r="BX50969" s="2"/>
    </row>
    <row r="50970" spans="76:76">
      <c r="BX50970" s="2"/>
    </row>
    <row r="50971" spans="76:76">
      <c r="BX50971" s="2"/>
    </row>
    <row r="50972" spans="76:76">
      <c r="BX50972" s="2"/>
    </row>
    <row r="50973" spans="76:76">
      <c r="BX50973" s="2"/>
    </row>
    <row r="50974" spans="76:76">
      <c r="BX50974" s="2"/>
    </row>
    <row r="50975" spans="76:76">
      <c r="BX50975" s="2"/>
    </row>
    <row r="50976" spans="76:76">
      <c r="BX50976" s="2"/>
    </row>
    <row r="50977" spans="76:76">
      <c r="BX50977" s="2"/>
    </row>
    <row r="50978" spans="76:76">
      <c r="BX50978" s="2"/>
    </row>
    <row r="50979" spans="76:76">
      <c r="BX50979" s="2"/>
    </row>
    <row r="50980" spans="76:76">
      <c r="BX50980" s="2"/>
    </row>
    <row r="50981" spans="76:76">
      <c r="BX50981" s="2"/>
    </row>
    <row r="50982" spans="76:76">
      <c r="BX50982" s="2"/>
    </row>
    <row r="50983" spans="76:76">
      <c r="BX50983" s="2"/>
    </row>
    <row r="50984" spans="76:76">
      <c r="BX50984" s="2"/>
    </row>
    <row r="50985" spans="76:76">
      <c r="BX50985" s="2"/>
    </row>
    <row r="50986" spans="76:76">
      <c r="BX50986" s="2"/>
    </row>
    <row r="50987" spans="76:76">
      <c r="BX50987" s="2"/>
    </row>
    <row r="50988" spans="76:76">
      <c r="BX50988" s="2"/>
    </row>
    <row r="50989" spans="76:76">
      <c r="BX50989" s="2"/>
    </row>
    <row r="50990" spans="76:76">
      <c r="BX50990" s="2"/>
    </row>
    <row r="50991" spans="76:76">
      <c r="BX50991" s="2"/>
    </row>
    <row r="50992" spans="76:76">
      <c r="BX50992" s="2"/>
    </row>
    <row r="50993" spans="76:76">
      <c r="BX50993" s="2"/>
    </row>
    <row r="50994" spans="76:76">
      <c r="BX50994" s="2"/>
    </row>
    <row r="50995" spans="76:76">
      <c r="BX50995" s="2"/>
    </row>
    <row r="50996" spans="76:76">
      <c r="BX50996" s="2"/>
    </row>
    <row r="50997" spans="76:76">
      <c r="BX50997" s="2"/>
    </row>
    <row r="50998" spans="76:76">
      <c r="BX50998" s="2"/>
    </row>
    <row r="50999" spans="76:76">
      <c r="BX50999" s="2"/>
    </row>
    <row r="51000" spans="76:76">
      <c r="BX51000" s="2"/>
    </row>
    <row r="51001" spans="76:76">
      <c r="BX51001" s="2"/>
    </row>
    <row r="51002" spans="76:76">
      <c r="BX51002" s="2"/>
    </row>
    <row r="51003" spans="76:76">
      <c r="BX51003" s="2"/>
    </row>
    <row r="51004" spans="76:76">
      <c r="BX51004" s="2"/>
    </row>
    <row r="51005" spans="76:76">
      <c r="BX51005" s="2"/>
    </row>
    <row r="51006" spans="76:76">
      <c r="BX51006" s="2"/>
    </row>
    <row r="51007" spans="76:76">
      <c r="BX51007" s="2"/>
    </row>
    <row r="51008" spans="76:76">
      <c r="BX51008" s="2"/>
    </row>
    <row r="51009" spans="76:76">
      <c r="BX51009" s="2"/>
    </row>
    <row r="51010" spans="76:76">
      <c r="BX51010" s="2"/>
    </row>
    <row r="51011" spans="76:76">
      <c r="BX51011" s="2"/>
    </row>
    <row r="51012" spans="76:76">
      <c r="BX51012" s="2"/>
    </row>
    <row r="51013" spans="76:76">
      <c r="BX51013" s="2"/>
    </row>
    <row r="51014" spans="76:76">
      <c r="BX51014" s="2"/>
    </row>
    <row r="51015" spans="76:76">
      <c r="BX51015" s="2"/>
    </row>
    <row r="51016" spans="76:76">
      <c r="BX51016" s="2"/>
    </row>
    <row r="51017" spans="76:76">
      <c r="BX51017" s="2"/>
    </row>
    <row r="51018" spans="76:76">
      <c r="BX51018" s="2"/>
    </row>
    <row r="51019" spans="76:76">
      <c r="BX51019" s="2"/>
    </row>
    <row r="51020" spans="76:76">
      <c r="BX51020" s="2"/>
    </row>
    <row r="51021" spans="76:76">
      <c r="BX51021" s="2"/>
    </row>
    <row r="51022" spans="76:76">
      <c r="BX51022" s="2"/>
    </row>
    <row r="51023" spans="76:76">
      <c r="BX51023" s="2"/>
    </row>
    <row r="51024" spans="76:76">
      <c r="BX51024" s="2"/>
    </row>
    <row r="51025" spans="76:76">
      <c r="BX51025" s="2"/>
    </row>
    <row r="51026" spans="76:76">
      <c r="BX51026" s="2"/>
    </row>
    <row r="51027" spans="76:76">
      <c r="BX51027" s="2"/>
    </row>
    <row r="51028" spans="76:76">
      <c r="BX51028" s="2"/>
    </row>
    <row r="51029" spans="76:76">
      <c r="BX51029" s="2"/>
    </row>
    <row r="51030" spans="76:76">
      <c r="BX51030" s="2"/>
    </row>
    <row r="51031" spans="76:76">
      <c r="BX51031" s="2"/>
    </row>
    <row r="51032" spans="76:76">
      <c r="BX51032" s="2"/>
    </row>
    <row r="51033" spans="76:76">
      <c r="BX51033" s="2"/>
    </row>
    <row r="51034" spans="76:76">
      <c r="BX51034" s="2"/>
    </row>
    <row r="51035" spans="76:76">
      <c r="BX51035" s="2"/>
    </row>
    <row r="51036" spans="76:76">
      <c r="BX51036" s="2"/>
    </row>
    <row r="51037" spans="76:76">
      <c r="BX51037" s="2"/>
    </row>
    <row r="51038" spans="76:76">
      <c r="BX51038" s="2"/>
    </row>
    <row r="51039" spans="76:76">
      <c r="BX51039" s="2"/>
    </row>
    <row r="51040" spans="76:76">
      <c r="BX51040" s="2"/>
    </row>
    <row r="51041" spans="76:76">
      <c r="BX51041" s="2"/>
    </row>
    <row r="51042" spans="76:76">
      <c r="BX51042" s="2"/>
    </row>
    <row r="51043" spans="76:76">
      <c r="BX51043" s="2"/>
    </row>
    <row r="51044" spans="76:76">
      <c r="BX51044" s="2"/>
    </row>
    <row r="51045" spans="76:76">
      <c r="BX51045" s="2"/>
    </row>
    <row r="51046" spans="76:76">
      <c r="BX51046" s="2"/>
    </row>
    <row r="51047" spans="76:76">
      <c r="BX51047" s="2"/>
    </row>
    <row r="51048" spans="76:76">
      <c r="BX51048" s="2"/>
    </row>
    <row r="51049" spans="76:76">
      <c r="BX51049" s="2"/>
    </row>
    <row r="51050" spans="76:76">
      <c r="BX51050" s="2"/>
    </row>
    <row r="51051" spans="76:76">
      <c r="BX51051" s="2"/>
    </row>
    <row r="51052" spans="76:76">
      <c r="BX51052" s="2"/>
    </row>
    <row r="51053" spans="76:76">
      <c r="BX51053" s="2"/>
    </row>
    <row r="51054" spans="76:76">
      <c r="BX51054" s="2"/>
    </row>
    <row r="51055" spans="76:76">
      <c r="BX51055" s="2"/>
    </row>
    <row r="51056" spans="76:76">
      <c r="BX51056" s="2"/>
    </row>
    <row r="51057" spans="76:76">
      <c r="BX51057" s="2"/>
    </row>
    <row r="51058" spans="76:76">
      <c r="BX51058" s="2"/>
    </row>
    <row r="51059" spans="76:76">
      <c r="BX51059" s="2"/>
    </row>
    <row r="51060" spans="76:76">
      <c r="BX51060" s="2"/>
    </row>
    <row r="51061" spans="76:76">
      <c r="BX51061" s="2"/>
    </row>
    <row r="51062" spans="76:76">
      <c r="BX51062" s="2"/>
    </row>
    <row r="51063" spans="76:76">
      <c r="BX51063" s="2"/>
    </row>
    <row r="51064" spans="76:76">
      <c r="BX51064" s="2"/>
    </row>
    <row r="51065" spans="76:76">
      <c r="BX51065" s="2"/>
    </row>
    <row r="51066" spans="76:76">
      <c r="BX51066" s="2"/>
    </row>
    <row r="51067" spans="76:76">
      <c r="BX51067" s="2"/>
    </row>
    <row r="51068" spans="76:76">
      <c r="BX51068" s="2"/>
    </row>
    <row r="51069" spans="76:76">
      <c r="BX51069" s="2"/>
    </row>
    <row r="51070" spans="76:76">
      <c r="BX51070" s="2"/>
    </row>
    <row r="51071" spans="76:76">
      <c r="BX51071" s="2"/>
    </row>
    <row r="51072" spans="76:76">
      <c r="BX51072" s="2"/>
    </row>
    <row r="51073" spans="76:76">
      <c r="BX51073" s="2"/>
    </row>
    <row r="51074" spans="76:76">
      <c r="BX51074" s="2"/>
    </row>
    <row r="51075" spans="76:76">
      <c r="BX51075" s="2"/>
    </row>
    <row r="51076" spans="76:76">
      <c r="BX51076" s="2"/>
    </row>
    <row r="51077" spans="76:76">
      <c r="BX51077" s="2"/>
    </row>
    <row r="51078" spans="76:76">
      <c r="BX51078" s="2"/>
    </row>
    <row r="51079" spans="76:76">
      <c r="BX51079" s="2"/>
    </row>
    <row r="51080" spans="76:76">
      <c r="BX51080" s="2"/>
    </row>
    <row r="51081" spans="76:76">
      <c r="BX51081" s="2"/>
    </row>
    <row r="51082" spans="76:76">
      <c r="BX51082" s="2"/>
    </row>
    <row r="51083" spans="76:76">
      <c r="BX51083" s="2"/>
    </row>
    <row r="51084" spans="76:76">
      <c r="BX51084" s="2"/>
    </row>
    <row r="51085" spans="76:76">
      <c r="BX51085" s="2"/>
    </row>
    <row r="51086" spans="76:76">
      <c r="BX51086" s="2"/>
    </row>
    <row r="51087" spans="76:76">
      <c r="BX51087" s="2"/>
    </row>
    <row r="51088" spans="76:76">
      <c r="BX51088" s="2"/>
    </row>
    <row r="51089" spans="76:76">
      <c r="BX51089" s="2"/>
    </row>
    <row r="51090" spans="76:76">
      <c r="BX51090" s="2"/>
    </row>
    <row r="51091" spans="76:76">
      <c r="BX51091" s="2"/>
    </row>
    <row r="51092" spans="76:76">
      <c r="BX51092" s="2"/>
    </row>
    <row r="51093" spans="76:76">
      <c r="BX51093" s="2"/>
    </row>
    <row r="51094" spans="76:76">
      <c r="BX51094" s="2"/>
    </row>
    <row r="51095" spans="76:76">
      <c r="BX51095" s="2"/>
    </row>
    <row r="51096" spans="76:76">
      <c r="BX51096" s="2"/>
    </row>
    <row r="51097" spans="76:76">
      <c r="BX51097" s="2"/>
    </row>
    <row r="51098" spans="76:76">
      <c r="BX51098" s="2"/>
    </row>
    <row r="51099" spans="76:76">
      <c r="BX51099" s="2"/>
    </row>
    <row r="51100" spans="76:76">
      <c r="BX51100" s="2"/>
    </row>
    <row r="51101" spans="76:76">
      <c r="BX51101" s="2"/>
    </row>
    <row r="51102" spans="76:76">
      <c r="BX51102" s="2"/>
    </row>
    <row r="51103" spans="76:76">
      <c r="BX51103" s="2"/>
    </row>
    <row r="51104" spans="76:76">
      <c r="BX51104" s="2"/>
    </row>
    <row r="51105" spans="76:76">
      <c r="BX51105" s="2"/>
    </row>
    <row r="51106" spans="76:76">
      <c r="BX51106" s="2"/>
    </row>
    <row r="51107" spans="76:76">
      <c r="BX51107" s="2"/>
    </row>
    <row r="51108" spans="76:76">
      <c r="BX51108" s="2"/>
    </row>
    <row r="51109" spans="76:76">
      <c r="BX51109" s="2"/>
    </row>
    <row r="51110" spans="76:76">
      <c r="BX51110" s="2"/>
    </row>
    <row r="51111" spans="76:76">
      <c r="BX51111" s="2"/>
    </row>
    <row r="51112" spans="76:76">
      <c r="BX51112" s="2"/>
    </row>
    <row r="51113" spans="76:76">
      <c r="BX51113" s="2"/>
    </row>
    <row r="51114" spans="76:76">
      <c r="BX51114" s="2"/>
    </row>
    <row r="51115" spans="76:76">
      <c r="BX51115" s="2"/>
    </row>
    <row r="51116" spans="76:76">
      <c r="BX51116" s="2"/>
    </row>
    <row r="51117" spans="76:76">
      <c r="BX51117" s="2"/>
    </row>
    <row r="51118" spans="76:76">
      <c r="BX51118" s="2"/>
    </row>
    <row r="51119" spans="76:76">
      <c r="BX51119" s="2"/>
    </row>
    <row r="51120" spans="76:76">
      <c r="BX51120" s="2"/>
    </row>
    <row r="51121" spans="76:76">
      <c r="BX51121" s="2"/>
    </row>
    <row r="51122" spans="76:76">
      <c r="BX51122" s="2"/>
    </row>
    <row r="51123" spans="76:76">
      <c r="BX51123" s="2"/>
    </row>
    <row r="51124" spans="76:76">
      <c r="BX51124" s="2"/>
    </row>
    <row r="51125" spans="76:76">
      <c r="BX51125" s="2"/>
    </row>
    <row r="51126" spans="76:76">
      <c r="BX51126" s="2"/>
    </row>
    <row r="51127" spans="76:76">
      <c r="BX51127" s="2"/>
    </row>
    <row r="51128" spans="76:76">
      <c r="BX51128" s="2"/>
    </row>
    <row r="51129" spans="76:76">
      <c r="BX51129" s="2"/>
    </row>
    <row r="51130" spans="76:76">
      <c r="BX51130" s="2"/>
    </row>
    <row r="51131" spans="76:76">
      <c r="BX51131" s="2"/>
    </row>
    <row r="51132" spans="76:76">
      <c r="BX51132" s="2"/>
    </row>
    <row r="51133" spans="76:76">
      <c r="BX51133" s="2"/>
    </row>
    <row r="51134" spans="76:76">
      <c r="BX51134" s="2"/>
    </row>
    <row r="51135" spans="76:76">
      <c r="BX51135" s="2"/>
    </row>
    <row r="51136" spans="76:76">
      <c r="BX51136" s="2"/>
    </row>
    <row r="51137" spans="76:76">
      <c r="BX51137" s="2"/>
    </row>
    <row r="51138" spans="76:76">
      <c r="BX51138" s="2"/>
    </row>
    <row r="51139" spans="76:76">
      <c r="BX51139" s="2"/>
    </row>
    <row r="51140" spans="76:76">
      <c r="BX51140" s="2"/>
    </row>
    <row r="51141" spans="76:76">
      <c r="BX51141" s="2"/>
    </row>
    <row r="51142" spans="76:76">
      <c r="BX51142" s="2"/>
    </row>
    <row r="51143" spans="76:76">
      <c r="BX51143" s="2"/>
    </row>
    <row r="51144" spans="76:76">
      <c r="BX51144" s="2"/>
    </row>
    <row r="51145" spans="76:76">
      <c r="BX51145" s="2"/>
    </row>
    <row r="51146" spans="76:76">
      <c r="BX51146" s="2"/>
    </row>
    <row r="51147" spans="76:76">
      <c r="BX51147" s="2"/>
    </row>
    <row r="51148" spans="76:76">
      <c r="BX51148" s="2"/>
    </row>
    <row r="51149" spans="76:76">
      <c r="BX51149" s="2"/>
    </row>
    <row r="51150" spans="76:76">
      <c r="BX51150" s="2"/>
    </row>
    <row r="51151" spans="76:76">
      <c r="BX51151" s="2"/>
    </row>
    <row r="51152" spans="76:76">
      <c r="BX51152" s="2"/>
    </row>
    <row r="51153" spans="76:76">
      <c r="BX51153" s="2"/>
    </row>
    <row r="51154" spans="76:76">
      <c r="BX51154" s="2"/>
    </row>
    <row r="51155" spans="76:76">
      <c r="BX51155" s="2"/>
    </row>
    <row r="51156" spans="76:76">
      <c r="BX51156" s="2"/>
    </row>
    <row r="51157" spans="76:76">
      <c r="BX51157" s="2"/>
    </row>
    <row r="51158" spans="76:76">
      <c r="BX51158" s="2"/>
    </row>
    <row r="51159" spans="76:76">
      <c r="BX51159" s="2"/>
    </row>
    <row r="51160" spans="76:76">
      <c r="BX51160" s="2"/>
    </row>
    <row r="51161" spans="76:76">
      <c r="BX51161" s="2"/>
    </row>
    <row r="51162" spans="76:76">
      <c r="BX51162" s="2"/>
    </row>
    <row r="51163" spans="76:76">
      <c r="BX51163" s="2"/>
    </row>
    <row r="51164" spans="76:76">
      <c r="BX51164" s="2"/>
    </row>
    <row r="51165" spans="76:76">
      <c r="BX51165" s="2"/>
    </row>
    <row r="51166" spans="76:76">
      <c r="BX51166" s="2"/>
    </row>
    <row r="51167" spans="76:76">
      <c r="BX51167" s="2"/>
    </row>
    <row r="51168" spans="76:76">
      <c r="BX51168" s="2"/>
    </row>
    <row r="51169" spans="76:76">
      <c r="BX51169" s="2"/>
    </row>
    <row r="51170" spans="76:76">
      <c r="BX51170" s="2"/>
    </row>
    <row r="51171" spans="76:76">
      <c r="BX51171" s="2"/>
    </row>
    <row r="51172" spans="76:76">
      <c r="BX51172" s="2"/>
    </row>
    <row r="51173" spans="76:76">
      <c r="BX51173" s="2"/>
    </row>
    <row r="51174" spans="76:76">
      <c r="BX51174" s="2"/>
    </row>
    <row r="51175" spans="76:76">
      <c r="BX51175" s="2"/>
    </row>
    <row r="51176" spans="76:76">
      <c r="BX51176" s="2"/>
    </row>
    <row r="51177" spans="76:76">
      <c r="BX51177" s="2"/>
    </row>
    <row r="51178" spans="76:76">
      <c r="BX51178" s="2"/>
    </row>
    <row r="51179" spans="76:76">
      <c r="BX51179" s="2"/>
    </row>
    <row r="51180" spans="76:76">
      <c r="BX51180" s="2"/>
    </row>
    <row r="51181" spans="76:76">
      <c r="BX51181" s="2"/>
    </row>
    <row r="51182" spans="76:76">
      <c r="BX51182" s="2"/>
    </row>
    <row r="51183" spans="76:76">
      <c r="BX51183" s="2"/>
    </row>
    <row r="51184" spans="76:76">
      <c r="BX51184" s="2"/>
    </row>
    <row r="51185" spans="76:76">
      <c r="BX51185" s="2"/>
    </row>
    <row r="51186" spans="76:76">
      <c r="BX51186" s="2"/>
    </row>
    <row r="51187" spans="76:76">
      <c r="BX51187" s="2"/>
    </row>
    <row r="51188" spans="76:76">
      <c r="BX51188" s="2"/>
    </row>
    <row r="51189" spans="76:76">
      <c r="BX51189" s="2"/>
    </row>
    <row r="51190" spans="76:76">
      <c r="BX51190" s="2"/>
    </row>
    <row r="51191" spans="76:76">
      <c r="BX51191" s="2"/>
    </row>
    <row r="51192" spans="76:76">
      <c r="BX51192" s="2"/>
    </row>
    <row r="51193" spans="76:76">
      <c r="BX51193" s="2"/>
    </row>
    <row r="51194" spans="76:76">
      <c r="BX51194" s="2"/>
    </row>
    <row r="51195" spans="76:76">
      <c r="BX51195" s="2"/>
    </row>
    <row r="51196" spans="76:76">
      <c r="BX51196" s="2"/>
    </row>
    <row r="51197" spans="76:76">
      <c r="BX51197" s="2"/>
    </row>
    <row r="51198" spans="76:76">
      <c r="BX51198" s="2"/>
    </row>
    <row r="51199" spans="76:76">
      <c r="BX51199" s="2"/>
    </row>
    <row r="51200" spans="76:76">
      <c r="BX51200" s="2"/>
    </row>
    <row r="51201" spans="76:76">
      <c r="BX51201" s="2"/>
    </row>
    <row r="51202" spans="76:76">
      <c r="BX51202" s="2"/>
    </row>
    <row r="51203" spans="76:76">
      <c r="BX51203" s="2"/>
    </row>
    <row r="51204" spans="76:76">
      <c r="BX51204" s="2"/>
    </row>
    <row r="51205" spans="76:76">
      <c r="BX51205" s="2"/>
    </row>
    <row r="51206" spans="76:76">
      <c r="BX51206" s="2"/>
    </row>
    <row r="51207" spans="76:76">
      <c r="BX51207" s="2"/>
    </row>
    <row r="51208" spans="76:76">
      <c r="BX51208" s="2"/>
    </row>
    <row r="51209" spans="76:76">
      <c r="BX51209" s="2"/>
    </row>
    <row r="51210" spans="76:76">
      <c r="BX51210" s="2"/>
    </row>
    <row r="51211" spans="76:76">
      <c r="BX51211" s="2"/>
    </row>
    <row r="51212" spans="76:76">
      <c r="BX51212" s="2"/>
    </row>
    <row r="51213" spans="76:76">
      <c r="BX51213" s="2"/>
    </row>
    <row r="51214" spans="76:76">
      <c r="BX51214" s="2"/>
    </row>
    <row r="51215" spans="76:76">
      <c r="BX51215" s="2"/>
    </row>
    <row r="51216" spans="76:76">
      <c r="BX51216" s="2"/>
    </row>
    <row r="51217" spans="76:76">
      <c r="BX51217" s="2"/>
    </row>
    <row r="51218" spans="76:76">
      <c r="BX51218" s="2"/>
    </row>
    <row r="51219" spans="76:76">
      <c r="BX51219" s="2"/>
    </row>
    <row r="51220" spans="76:76">
      <c r="BX51220" s="2"/>
    </row>
    <row r="51221" spans="76:76">
      <c r="BX51221" s="2"/>
    </row>
    <row r="51222" spans="76:76">
      <c r="BX51222" s="2"/>
    </row>
    <row r="51223" spans="76:76">
      <c r="BX51223" s="2"/>
    </row>
    <row r="51224" spans="76:76">
      <c r="BX51224" s="2"/>
    </row>
    <row r="51225" spans="76:76">
      <c r="BX51225" s="2"/>
    </row>
    <row r="51226" spans="76:76">
      <c r="BX51226" s="2"/>
    </row>
    <row r="51227" spans="76:76">
      <c r="BX51227" s="2"/>
    </row>
    <row r="51228" spans="76:76">
      <c r="BX51228" s="2"/>
    </row>
    <row r="51229" spans="76:76">
      <c r="BX51229" s="2"/>
    </row>
    <row r="51230" spans="76:76">
      <c r="BX51230" s="2"/>
    </row>
    <row r="51231" spans="76:76">
      <c r="BX51231" s="2"/>
    </row>
    <row r="51232" spans="76:76">
      <c r="BX51232" s="2"/>
    </row>
    <row r="51233" spans="76:76">
      <c r="BX51233" s="2"/>
    </row>
    <row r="51234" spans="76:76">
      <c r="BX51234" s="2"/>
    </row>
    <row r="51235" spans="76:76">
      <c r="BX51235" s="2"/>
    </row>
    <row r="51236" spans="76:76">
      <c r="BX51236" s="2"/>
    </row>
    <row r="51237" spans="76:76">
      <c r="BX51237" s="2"/>
    </row>
    <row r="51238" spans="76:76">
      <c r="BX51238" s="2"/>
    </row>
    <row r="51239" spans="76:76">
      <c r="BX51239" s="2"/>
    </row>
    <row r="51240" spans="76:76">
      <c r="BX51240" s="2"/>
    </row>
    <row r="51241" spans="76:76">
      <c r="BX51241" s="2"/>
    </row>
    <row r="51242" spans="76:76">
      <c r="BX51242" s="2"/>
    </row>
    <row r="51243" spans="76:76">
      <c r="BX51243" s="2"/>
    </row>
    <row r="51244" spans="76:76">
      <c r="BX51244" s="2"/>
    </row>
    <row r="51245" spans="76:76">
      <c r="BX51245" s="2"/>
    </row>
    <row r="51246" spans="76:76">
      <c r="BX51246" s="2"/>
    </row>
    <row r="51247" spans="76:76">
      <c r="BX51247" s="2"/>
    </row>
    <row r="51248" spans="76:76">
      <c r="BX51248" s="2"/>
    </row>
    <row r="51249" spans="76:76">
      <c r="BX51249" s="2"/>
    </row>
    <row r="51250" spans="76:76">
      <c r="BX51250" s="2"/>
    </row>
    <row r="51251" spans="76:76">
      <c r="BX51251" s="2"/>
    </row>
    <row r="51252" spans="76:76">
      <c r="BX51252" s="2"/>
    </row>
    <row r="51253" spans="76:76">
      <c r="BX51253" s="2"/>
    </row>
    <row r="51254" spans="76:76">
      <c r="BX51254" s="2"/>
    </row>
    <row r="51255" spans="76:76">
      <c r="BX51255" s="2"/>
    </row>
    <row r="51256" spans="76:76">
      <c r="BX51256" s="2"/>
    </row>
    <row r="51257" spans="76:76">
      <c r="BX51257" s="2"/>
    </row>
    <row r="51258" spans="76:76">
      <c r="BX51258" s="2"/>
    </row>
    <row r="51259" spans="76:76">
      <c r="BX51259" s="2"/>
    </row>
    <row r="51260" spans="76:76">
      <c r="BX51260" s="2"/>
    </row>
    <row r="51261" spans="76:76">
      <c r="BX51261" s="2"/>
    </row>
    <row r="51262" spans="76:76">
      <c r="BX51262" s="2"/>
    </row>
    <row r="51263" spans="76:76">
      <c r="BX51263" s="2"/>
    </row>
    <row r="51264" spans="76:76">
      <c r="BX51264" s="2"/>
    </row>
    <row r="51265" spans="76:76">
      <c r="BX51265" s="2"/>
    </row>
    <row r="51266" spans="76:76">
      <c r="BX51266" s="2"/>
    </row>
    <row r="51267" spans="76:76">
      <c r="BX51267" s="2"/>
    </row>
    <row r="51268" spans="76:76">
      <c r="BX51268" s="2"/>
    </row>
    <row r="51269" spans="76:76">
      <c r="BX51269" s="2"/>
    </row>
    <row r="51270" spans="76:76">
      <c r="BX51270" s="2"/>
    </row>
    <row r="51271" spans="76:76">
      <c r="BX51271" s="2"/>
    </row>
    <row r="51272" spans="76:76">
      <c r="BX51272" s="2"/>
    </row>
    <row r="51273" spans="76:76">
      <c r="BX51273" s="2"/>
    </row>
    <row r="51274" spans="76:76">
      <c r="BX51274" s="2"/>
    </row>
    <row r="51275" spans="76:76">
      <c r="BX51275" s="2"/>
    </row>
    <row r="51276" spans="76:76">
      <c r="BX51276" s="2"/>
    </row>
    <row r="51277" spans="76:76">
      <c r="BX51277" s="2"/>
    </row>
    <row r="51278" spans="76:76">
      <c r="BX51278" s="2"/>
    </row>
    <row r="51279" spans="76:76">
      <c r="BX51279" s="2"/>
    </row>
    <row r="51280" spans="76:76">
      <c r="BX51280" s="2"/>
    </row>
    <row r="51281" spans="76:76">
      <c r="BX51281" s="2"/>
    </row>
    <row r="51282" spans="76:76">
      <c r="BX51282" s="2"/>
    </row>
    <row r="51283" spans="76:76">
      <c r="BX51283" s="2"/>
    </row>
    <row r="51284" spans="76:76">
      <c r="BX51284" s="2"/>
    </row>
    <row r="51285" spans="76:76">
      <c r="BX51285" s="2"/>
    </row>
    <row r="51286" spans="76:76">
      <c r="BX51286" s="2"/>
    </row>
    <row r="51287" spans="76:76">
      <c r="BX51287" s="2"/>
    </row>
    <row r="51288" spans="76:76">
      <c r="BX51288" s="2"/>
    </row>
    <row r="51289" spans="76:76">
      <c r="BX51289" s="2"/>
    </row>
    <row r="51290" spans="76:76">
      <c r="BX51290" s="2"/>
    </row>
    <row r="51291" spans="76:76">
      <c r="BX51291" s="2"/>
    </row>
    <row r="51292" spans="76:76">
      <c r="BX51292" s="2"/>
    </row>
    <row r="51293" spans="76:76">
      <c r="BX51293" s="2"/>
    </row>
    <row r="51294" spans="76:76">
      <c r="BX51294" s="2"/>
    </row>
    <row r="51295" spans="76:76">
      <c r="BX51295" s="2"/>
    </row>
    <row r="51296" spans="76:76">
      <c r="BX51296" s="2"/>
    </row>
    <row r="51297" spans="76:76">
      <c r="BX51297" s="2"/>
    </row>
    <row r="51298" spans="76:76">
      <c r="BX51298" s="2"/>
    </row>
    <row r="51299" spans="76:76">
      <c r="BX51299" s="2"/>
    </row>
    <row r="51300" spans="76:76">
      <c r="BX51300" s="2"/>
    </row>
    <row r="51301" spans="76:76">
      <c r="BX51301" s="2"/>
    </row>
    <row r="51302" spans="76:76">
      <c r="BX51302" s="2"/>
    </row>
    <row r="51303" spans="76:76">
      <c r="BX51303" s="2"/>
    </row>
    <row r="51304" spans="76:76">
      <c r="BX51304" s="2"/>
    </row>
    <row r="51305" spans="76:76">
      <c r="BX51305" s="2"/>
    </row>
    <row r="51306" spans="76:76">
      <c r="BX51306" s="2"/>
    </row>
    <row r="51307" spans="76:76">
      <c r="BX51307" s="2"/>
    </row>
    <row r="51308" spans="76:76">
      <c r="BX51308" s="2"/>
    </row>
    <row r="51309" spans="76:76">
      <c r="BX51309" s="2"/>
    </row>
    <row r="51310" spans="76:76">
      <c r="BX51310" s="2"/>
    </row>
    <row r="51311" spans="76:76">
      <c r="BX51311" s="2"/>
    </row>
    <row r="51312" spans="76:76">
      <c r="BX51312" s="2"/>
    </row>
    <row r="51313" spans="76:76">
      <c r="BX51313" s="2"/>
    </row>
    <row r="51314" spans="76:76">
      <c r="BX51314" s="2"/>
    </row>
    <row r="51315" spans="76:76">
      <c r="BX51315" s="2"/>
    </row>
    <row r="51316" spans="76:76">
      <c r="BX51316" s="2"/>
    </row>
    <row r="51317" spans="76:76">
      <c r="BX51317" s="2"/>
    </row>
    <row r="51318" spans="76:76">
      <c r="BX51318" s="2"/>
    </row>
    <row r="51319" spans="76:76">
      <c r="BX51319" s="2"/>
    </row>
    <row r="51320" spans="76:76">
      <c r="BX51320" s="2"/>
    </row>
    <row r="51321" spans="76:76">
      <c r="BX51321" s="2"/>
    </row>
    <row r="51322" spans="76:76">
      <c r="BX51322" s="2"/>
    </row>
    <row r="51323" spans="76:76">
      <c r="BX51323" s="2"/>
    </row>
    <row r="51324" spans="76:76">
      <c r="BX51324" s="2"/>
    </row>
    <row r="51325" spans="76:76">
      <c r="BX51325" s="2"/>
    </row>
    <row r="51326" spans="76:76">
      <c r="BX51326" s="2"/>
    </row>
    <row r="51327" spans="76:76">
      <c r="BX51327" s="2"/>
    </row>
    <row r="51328" spans="76:76">
      <c r="BX51328" s="2"/>
    </row>
    <row r="51329" spans="76:76">
      <c r="BX51329" s="2"/>
    </row>
    <row r="51330" spans="76:76">
      <c r="BX51330" s="2"/>
    </row>
    <row r="51331" spans="76:76">
      <c r="BX51331" s="2"/>
    </row>
    <row r="51332" spans="76:76">
      <c r="BX51332" s="2"/>
    </row>
    <row r="51333" spans="76:76">
      <c r="BX51333" s="2"/>
    </row>
    <row r="51334" spans="76:76">
      <c r="BX51334" s="2"/>
    </row>
    <row r="51335" spans="76:76">
      <c r="BX51335" s="2"/>
    </row>
    <row r="51336" spans="76:76">
      <c r="BX51336" s="2"/>
    </row>
    <row r="51337" spans="76:76">
      <c r="BX51337" s="2"/>
    </row>
    <row r="51338" spans="76:76">
      <c r="BX51338" s="2"/>
    </row>
    <row r="51339" spans="76:76">
      <c r="BX51339" s="2"/>
    </row>
    <row r="51340" spans="76:76">
      <c r="BX51340" s="2"/>
    </row>
    <row r="51341" spans="76:76">
      <c r="BX51341" s="2"/>
    </row>
    <row r="51342" spans="76:76">
      <c r="BX51342" s="2"/>
    </row>
    <row r="51343" spans="76:76">
      <c r="BX51343" s="2"/>
    </row>
    <row r="51344" spans="76:76">
      <c r="BX51344" s="2"/>
    </row>
    <row r="51345" spans="76:76">
      <c r="BX51345" s="2"/>
    </row>
    <row r="51346" spans="76:76">
      <c r="BX51346" s="2"/>
    </row>
    <row r="51347" spans="76:76">
      <c r="BX51347" s="2"/>
    </row>
    <row r="51348" spans="76:76">
      <c r="BX51348" s="2"/>
    </row>
    <row r="51349" spans="76:76">
      <c r="BX51349" s="2"/>
    </row>
    <row r="51350" spans="76:76">
      <c r="BX51350" s="2"/>
    </row>
    <row r="51351" spans="76:76">
      <c r="BX51351" s="2"/>
    </row>
    <row r="51352" spans="76:76">
      <c r="BX51352" s="2"/>
    </row>
    <row r="51353" spans="76:76">
      <c r="BX51353" s="2"/>
    </row>
    <row r="51354" spans="76:76">
      <c r="BX51354" s="2"/>
    </row>
    <row r="51355" spans="76:76">
      <c r="BX51355" s="2"/>
    </row>
    <row r="51356" spans="76:76">
      <c r="BX51356" s="2"/>
    </row>
    <row r="51357" spans="76:76">
      <c r="BX51357" s="2"/>
    </row>
    <row r="51358" spans="76:76">
      <c r="BX51358" s="2"/>
    </row>
    <row r="51359" spans="76:76">
      <c r="BX51359" s="2"/>
    </row>
    <row r="51360" spans="76:76">
      <c r="BX51360" s="2"/>
    </row>
    <row r="51361" spans="76:76">
      <c r="BX51361" s="2"/>
    </row>
    <row r="51362" spans="76:76">
      <c r="BX51362" s="2"/>
    </row>
    <row r="51363" spans="76:76">
      <c r="BX51363" s="2"/>
    </row>
    <row r="51364" spans="76:76">
      <c r="BX51364" s="2"/>
    </row>
    <row r="51365" spans="76:76">
      <c r="BX51365" s="2"/>
    </row>
    <row r="51366" spans="76:76">
      <c r="BX51366" s="2"/>
    </row>
    <row r="51367" spans="76:76">
      <c r="BX51367" s="2"/>
    </row>
    <row r="51368" spans="76:76">
      <c r="BX51368" s="2"/>
    </row>
    <row r="51369" spans="76:76">
      <c r="BX51369" s="2"/>
    </row>
    <row r="51370" spans="76:76">
      <c r="BX51370" s="2"/>
    </row>
    <row r="51371" spans="76:76">
      <c r="BX51371" s="2"/>
    </row>
    <row r="51372" spans="76:76">
      <c r="BX51372" s="2"/>
    </row>
    <row r="51373" spans="76:76">
      <c r="BX51373" s="2"/>
    </row>
    <row r="51374" spans="76:76">
      <c r="BX51374" s="2"/>
    </row>
    <row r="51375" spans="76:76">
      <c r="BX51375" s="2"/>
    </row>
    <row r="51376" spans="76:76">
      <c r="BX51376" s="2"/>
    </row>
    <row r="51377" spans="76:76">
      <c r="BX51377" s="2"/>
    </row>
    <row r="51378" spans="76:76">
      <c r="BX51378" s="2"/>
    </row>
    <row r="51379" spans="76:76">
      <c r="BX51379" s="2"/>
    </row>
    <row r="51380" spans="76:76">
      <c r="BX51380" s="2"/>
    </row>
    <row r="51381" spans="76:76">
      <c r="BX51381" s="2"/>
    </row>
    <row r="51382" spans="76:76">
      <c r="BX51382" s="2"/>
    </row>
    <row r="51383" spans="76:76">
      <c r="BX51383" s="2"/>
    </row>
    <row r="51384" spans="76:76">
      <c r="BX51384" s="2"/>
    </row>
    <row r="51385" spans="76:76">
      <c r="BX51385" s="2"/>
    </row>
    <row r="51386" spans="76:76">
      <c r="BX51386" s="2"/>
    </row>
    <row r="51387" spans="76:76">
      <c r="BX51387" s="2"/>
    </row>
    <row r="51388" spans="76:76">
      <c r="BX51388" s="2"/>
    </row>
    <row r="51389" spans="76:76">
      <c r="BX51389" s="2"/>
    </row>
    <row r="51390" spans="76:76">
      <c r="BX51390" s="2"/>
    </row>
    <row r="51391" spans="76:76">
      <c r="BX51391" s="2"/>
    </row>
    <row r="51392" spans="76:76">
      <c r="BX51392" s="2"/>
    </row>
    <row r="51393" spans="76:76">
      <c r="BX51393" s="2"/>
    </row>
    <row r="51394" spans="76:76">
      <c r="BX51394" s="2"/>
    </row>
    <row r="51395" spans="76:76">
      <c r="BX51395" s="2"/>
    </row>
    <row r="51396" spans="76:76">
      <c r="BX51396" s="2"/>
    </row>
    <row r="51397" spans="76:76">
      <c r="BX51397" s="2"/>
    </row>
    <row r="51398" spans="76:76">
      <c r="BX51398" s="2"/>
    </row>
    <row r="51399" spans="76:76">
      <c r="BX51399" s="2"/>
    </row>
    <row r="51400" spans="76:76">
      <c r="BX51400" s="2"/>
    </row>
    <row r="51401" spans="76:76">
      <c r="BX51401" s="2"/>
    </row>
    <row r="51402" spans="76:76">
      <c r="BX51402" s="2"/>
    </row>
    <row r="51403" spans="76:76">
      <c r="BX51403" s="2"/>
    </row>
    <row r="51404" spans="76:76">
      <c r="BX51404" s="2"/>
    </row>
    <row r="51405" spans="76:76">
      <c r="BX51405" s="2"/>
    </row>
    <row r="51406" spans="76:76">
      <c r="BX51406" s="2"/>
    </row>
    <row r="51407" spans="76:76">
      <c r="BX51407" s="2"/>
    </row>
    <row r="51408" spans="76:76">
      <c r="BX51408" s="2"/>
    </row>
    <row r="51409" spans="76:76">
      <c r="BX51409" s="2"/>
    </row>
    <row r="51410" spans="76:76">
      <c r="BX51410" s="2"/>
    </row>
    <row r="51411" spans="76:76">
      <c r="BX51411" s="2"/>
    </row>
    <row r="51412" spans="76:76">
      <c r="BX51412" s="2"/>
    </row>
    <row r="51413" spans="76:76">
      <c r="BX51413" s="2"/>
    </row>
    <row r="51414" spans="76:76">
      <c r="BX51414" s="2"/>
    </row>
    <row r="51415" spans="76:76">
      <c r="BX51415" s="2"/>
    </row>
    <row r="51416" spans="76:76">
      <c r="BX51416" s="2"/>
    </row>
    <row r="51417" spans="76:76">
      <c r="BX51417" s="2"/>
    </row>
    <row r="51418" spans="76:76">
      <c r="BX51418" s="2"/>
    </row>
    <row r="51419" spans="76:76">
      <c r="BX51419" s="2"/>
    </row>
    <row r="51420" spans="76:76">
      <c r="BX51420" s="2"/>
    </row>
    <row r="51421" spans="76:76">
      <c r="BX51421" s="2"/>
    </row>
    <row r="51422" spans="76:76">
      <c r="BX51422" s="2"/>
    </row>
    <row r="51423" spans="76:76">
      <c r="BX51423" s="2"/>
    </row>
    <row r="51424" spans="76:76">
      <c r="BX51424" s="2"/>
    </row>
    <row r="51425" spans="76:76">
      <c r="BX51425" s="2"/>
    </row>
    <row r="51426" spans="76:76">
      <c r="BX51426" s="2"/>
    </row>
    <row r="51427" spans="76:76">
      <c r="BX51427" s="2"/>
    </row>
    <row r="51428" spans="76:76">
      <c r="BX51428" s="2"/>
    </row>
    <row r="51429" spans="76:76">
      <c r="BX51429" s="2"/>
    </row>
    <row r="51430" spans="76:76">
      <c r="BX51430" s="2"/>
    </row>
    <row r="51431" spans="76:76">
      <c r="BX51431" s="2"/>
    </row>
    <row r="51432" spans="76:76">
      <c r="BX51432" s="2"/>
    </row>
    <row r="51433" spans="76:76">
      <c r="BX51433" s="2"/>
    </row>
    <row r="51434" spans="76:76">
      <c r="BX51434" s="2"/>
    </row>
    <row r="51435" spans="76:76">
      <c r="BX51435" s="2"/>
    </row>
    <row r="51436" spans="76:76">
      <c r="BX51436" s="2"/>
    </row>
    <row r="51437" spans="76:76">
      <c r="BX51437" s="2"/>
    </row>
    <row r="51438" spans="76:76">
      <c r="BX51438" s="2"/>
    </row>
    <row r="51439" spans="76:76">
      <c r="BX51439" s="2"/>
    </row>
    <row r="51440" spans="76:76">
      <c r="BX51440" s="2"/>
    </row>
    <row r="51441" spans="76:76">
      <c r="BX51441" s="2"/>
    </row>
    <row r="51442" spans="76:76">
      <c r="BX51442" s="2"/>
    </row>
    <row r="51443" spans="76:76">
      <c r="BX51443" s="2"/>
    </row>
    <row r="51444" spans="76:76">
      <c r="BX51444" s="2"/>
    </row>
    <row r="51445" spans="76:76">
      <c r="BX51445" s="2"/>
    </row>
    <row r="51446" spans="76:76">
      <c r="BX51446" s="2"/>
    </row>
    <row r="51447" spans="76:76">
      <c r="BX51447" s="2"/>
    </row>
    <row r="51448" spans="76:76">
      <c r="BX51448" s="2"/>
    </row>
    <row r="51449" spans="76:76">
      <c r="BX51449" s="2"/>
    </row>
    <row r="51450" spans="76:76">
      <c r="BX51450" s="2"/>
    </row>
    <row r="51451" spans="76:76">
      <c r="BX51451" s="2"/>
    </row>
    <row r="51452" spans="76:76">
      <c r="BX51452" s="2"/>
    </row>
    <row r="51453" spans="76:76">
      <c r="BX51453" s="2"/>
    </row>
    <row r="51454" spans="76:76">
      <c r="BX51454" s="2"/>
    </row>
    <row r="51455" spans="76:76">
      <c r="BX51455" s="2"/>
    </row>
    <row r="51456" spans="76:76">
      <c r="BX51456" s="2"/>
    </row>
    <row r="51457" spans="76:76">
      <c r="BX51457" s="2"/>
    </row>
    <row r="51458" spans="76:76">
      <c r="BX51458" s="2"/>
    </row>
    <row r="51459" spans="76:76">
      <c r="BX51459" s="2"/>
    </row>
    <row r="51460" spans="76:76">
      <c r="BX51460" s="2"/>
    </row>
    <row r="51461" spans="76:76">
      <c r="BX51461" s="2"/>
    </row>
    <row r="51462" spans="76:76">
      <c r="BX51462" s="2"/>
    </row>
    <row r="51463" spans="76:76">
      <c r="BX51463" s="2"/>
    </row>
    <row r="51464" spans="76:76">
      <c r="BX51464" s="2"/>
    </row>
    <row r="51465" spans="76:76">
      <c r="BX51465" s="2"/>
    </row>
    <row r="51466" spans="76:76">
      <c r="BX51466" s="2"/>
    </row>
    <row r="51467" spans="76:76">
      <c r="BX51467" s="2"/>
    </row>
    <row r="51468" spans="76:76">
      <c r="BX51468" s="2"/>
    </row>
    <row r="51469" spans="76:76">
      <c r="BX51469" s="2"/>
    </row>
    <row r="51470" spans="76:76">
      <c r="BX51470" s="2"/>
    </row>
    <row r="51471" spans="76:76">
      <c r="BX51471" s="2"/>
    </row>
    <row r="51472" spans="76:76">
      <c r="BX51472" s="2"/>
    </row>
    <row r="51473" spans="76:76">
      <c r="BX51473" s="2"/>
    </row>
    <row r="51474" spans="76:76">
      <c r="BX51474" s="2"/>
    </row>
    <row r="51475" spans="76:76">
      <c r="BX51475" s="2"/>
    </row>
    <row r="51476" spans="76:76">
      <c r="BX51476" s="2"/>
    </row>
    <row r="51477" spans="76:76">
      <c r="BX51477" s="2"/>
    </row>
    <row r="51478" spans="76:76">
      <c r="BX51478" s="2"/>
    </row>
    <row r="51479" spans="76:76">
      <c r="BX51479" s="2"/>
    </row>
    <row r="51480" spans="76:76">
      <c r="BX51480" s="2"/>
    </row>
    <row r="51481" spans="76:76">
      <c r="BX51481" s="2"/>
    </row>
    <row r="51482" spans="76:76">
      <c r="BX51482" s="2"/>
    </row>
    <row r="51483" spans="76:76">
      <c r="BX51483" s="2"/>
    </row>
    <row r="51484" spans="76:76">
      <c r="BX51484" s="2"/>
    </row>
    <row r="51485" spans="76:76">
      <c r="BX51485" s="2"/>
    </row>
    <row r="51486" spans="76:76">
      <c r="BX51486" s="2"/>
    </row>
    <row r="51487" spans="76:76">
      <c r="BX51487" s="2"/>
    </row>
    <row r="51488" spans="76:76">
      <c r="BX51488" s="2"/>
    </row>
    <row r="51489" spans="76:76">
      <c r="BX51489" s="2"/>
    </row>
    <row r="51490" spans="76:76">
      <c r="BX51490" s="2"/>
    </row>
    <row r="51491" spans="76:76">
      <c r="BX51491" s="2"/>
    </row>
    <row r="51492" spans="76:76">
      <c r="BX51492" s="2"/>
    </row>
    <row r="51493" spans="76:76">
      <c r="BX51493" s="2"/>
    </row>
    <row r="51494" spans="76:76">
      <c r="BX51494" s="2"/>
    </row>
    <row r="51495" spans="76:76">
      <c r="BX51495" s="2"/>
    </row>
    <row r="51496" spans="76:76">
      <c r="BX51496" s="2"/>
    </row>
    <row r="51497" spans="76:76">
      <c r="BX51497" s="2"/>
    </row>
    <row r="51498" spans="76:76">
      <c r="BX51498" s="2"/>
    </row>
    <row r="51499" spans="76:76">
      <c r="BX51499" s="2"/>
    </row>
    <row r="51500" spans="76:76">
      <c r="BX51500" s="2"/>
    </row>
    <row r="51501" spans="76:76">
      <c r="BX51501" s="2"/>
    </row>
    <row r="51502" spans="76:76">
      <c r="BX51502" s="2"/>
    </row>
    <row r="51503" spans="76:76">
      <c r="BX51503" s="2"/>
    </row>
    <row r="51504" spans="76:76">
      <c r="BX51504" s="2"/>
    </row>
    <row r="51505" spans="76:76">
      <c r="BX51505" s="2"/>
    </row>
    <row r="51506" spans="76:76">
      <c r="BX51506" s="2"/>
    </row>
    <row r="51507" spans="76:76">
      <c r="BX51507" s="2"/>
    </row>
    <row r="51508" spans="76:76">
      <c r="BX51508" s="2"/>
    </row>
    <row r="51509" spans="76:76">
      <c r="BX51509" s="2"/>
    </row>
    <row r="51510" spans="76:76">
      <c r="BX51510" s="2"/>
    </row>
    <row r="51511" spans="76:76">
      <c r="BX51511" s="2"/>
    </row>
    <row r="51512" spans="76:76">
      <c r="BX51512" s="2"/>
    </row>
    <row r="51513" spans="76:76">
      <c r="BX51513" s="2"/>
    </row>
    <row r="51514" spans="76:76">
      <c r="BX51514" s="2"/>
    </row>
    <row r="51515" spans="76:76">
      <c r="BX51515" s="2"/>
    </row>
    <row r="51516" spans="76:76">
      <c r="BX51516" s="2"/>
    </row>
    <row r="51517" spans="76:76">
      <c r="BX51517" s="2"/>
    </row>
    <row r="51518" spans="76:76">
      <c r="BX51518" s="2"/>
    </row>
    <row r="51519" spans="76:76">
      <c r="BX51519" s="2"/>
    </row>
    <row r="51520" spans="76:76">
      <c r="BX51520" s="2"/>
    </row>
    <row r="51521" spans="76:76">
      <c r="BX51521" s="2"/>
    </row>
    <row r="51522" spans="76:76">
      <c r="BX51522" s="2"/>
    </row>
    <row r="51523" spans="76:76">
      <c r="BX51523" s="2"/>
    </row>
    <row r="51524" spans="76:76">
      <c r="BX51524" s="2"/>
    </row>
    <row r="51525" spans="76:76">
      <c r="BX51525" s="2"/>
    </row>
    <row r="51526" spans="76:76">
      <c r="BX51526" s="2"/>
    </row>
    <row r="51527" spans="76:76">
      <c r="BX51527" s="2"/>
    </row>
    <row r="51528" spans="76:76">
      <c r="BX51528" s="2"/>
    </row>
    <row r="51529" spans="76:76">
      <c r="BX51529" s="2"/>
    </row>
    <row r="51530" spans="76:76">
      <c r="BX51530" s="2"/>
    </row>
    <row r="51531" spans="76:76">
      <c r="BX51531" s="2"/>
    </row>
    <row r="51532" spans="76:76">
      <c r="BX51532" s="2"/>
    </row>
    <row r="51533" spans="76:76">
      <c r="BX51533" s="2"/>
    </row>
    <row r="51534" spans="76:76">
      <c r="BX51534" s="2"/>
    </row>
    <row r="51535" spans="76:76">
      <c r="BX51535" s="2"/>
    </row>
    <row r="51536" spans="76:76">
      <c r="BX51536" s="2"/>
    </row>
    <row r="51537" spans="76:76">
      <c r="BX51537" s="2"/>
    </row>
    <row r="51538" spans="76:76">
      <c r="BX51538" s="2"/>
    </row>
    <row r="51539" spans="76:76">
      <c r="BX51539" s="2"/>
    </row>
    <row r="51540" spans="76:76">
      <c r="BX51540" s="2"/>
    </row>
    <row r="51541" spans="76:76">
      <c r="BX51541" s="2"/>
    </row>
    <row r="51542" spans="76:76">
      <c r="BX51542" s="2"/>
    </row>
    <row r="51543" spans="76:76">
      <c r="BX51543" s="2"/>
    </row>
    <row r="51544" spans="76:76">
      <c r="BX51544" s="2"/>
    </row>
    <row r="51545" spans="76:76">
      <c r="BX51545" s="2"/>
    </row>
    <row r="51546" spans="76:76">
      <c r="BX51546" s="2"/>
    </row>
    <row r="51547" spans="76:76">
      <c r="BX51547" s="2"/>
    </row>
    <row r="51548" spans="76:76">
      <c r="BX51548" s="2"/>
    </row>
    <row r="51549" spans="76:76">
      <c r="BX51549" s="2"/>
    </row>
    <row r="51550" spans="76:76">
      <c r="BX51550" s="2"/>
    </row>
    <row r="51551" spans="76:76">
      <c r="BX51551" s="2"/>
    </row>
    <row r="51552" spans="76:76">
      <c r="BX51552" s="2"/>
    </row>
    <row r="51553" spans="76:76">
      <c r="BX51553" s="2"/>
    </row>
    <row r="51554" spans="76:76">
      <c r="BX51554" s="2"/>
    </row>
    <row r="51555" spans="76:76">
      <c r="BX51555" s="2"/>
    </row>
    <row r="51556" spans="76:76">
      <c r="BX51556" s="2"/>
    </row>
    <row r="51557" spans="76:76">
      <c r="BX51557" s="2"/>
    </row>
    <row r="51558" spans="76:76">
      <c r="BX51558" s="2"/>
    </row>
    <row r="51559" spans="76:76">
      <c r="BX51559" s="2"/>
    </row>
    <row r="51560" spans="76:76">
      <c r="BX51560" s="2"/>
    </row>
    <row r="51561" spans="76:76">
      <c r="BX51561" s="2"/>
    </row>
    <row r="51562" spans="76:76">
      <c r="BX51562" s="2"/>
    </row>
    <row r="51563" spans="76:76">
      <c r="BX51563" s="2"/>
    </row>
    <row r="51564" spans="76:76">
      <c r="BX51564" s="2"/>
    </row>
    <row r="51565" spans="76:76">
      <c r="BX51565" s="2"/>
    </row>
    <row r="51566" spans="76:76">
      <c r="BX51566" s="2"/>
    </row>
    <row r="51567" spans="76:76">
      <c r="BX51567" s="2"/>
    </row>
    <row r="51568" spans="76:76">
      <c r="BX51568" s="2"/>
    </row>
    <row r="51569" spans="76:76">
      <c r="BX51569" s="2"/>
    </row>
    <row r="51570" spans="76:76">
      <c r="BX51570" s="2"/>
    </row>
    <row r="51571" spans="76:76">
      <c r="BX51571" s="2"/>
    </row>
    <row r="51572" spans="76:76">
      <c r="BX51572" s="2"/>
    </row>
    <row r="51573" spans="76:76">
      <c r="BX51573" s="2"/>
    </row>
    <row r="51574" spans="76:76">
      <c r="BX51574" s="2"/>
    </row>
    <row r="51575" spans="76:76">
      <c r="BX51575" s="2"/>
    </row>
    <row r="51576" spans="76:76">
      <c r="BX51576" s="2"/>
    </row>
    <row r="51577" spans="76:76">
      <c r="BX51577" s="2"/>
    </row>
    <row r="51578" spans="76:76">
      <c r="BX51578" s="2"/>
    </row>
    <row r="51579" spans="76:76">
      <c r="BX51579" s="2"/>
    </row>
    <row r="51580" spans="76:76">
      <c r="BX51580" s="2"/>
    </row>
    <row r="51581" spans="76:76">
      <c r="BX51581" s="2"/>
    </row>
    <row r="51582" spans="76:76">
      <c r="BX51582" s="2"/>
    </row>
    <row r="51583" spans="76:76">
      <c r="BX51583" s="2"/>
    </row>
    <row r="51584" spans="76:76">
      <c r="BX51584" s="2"/>
    </row>
    <row r="51585" spans="76:76">
      <c r="BX51585" s="2"/>
    </row>
    <row r="51586" spans="76:76">
      <c r="BX51586" s="2"/>
    </row>
    <row r="51587" spans="76:76">
      <c r="BX51587" s="2"/>
    </row>
    <row r="51588" spans="76:76">
      <c r="BX51588" s="2"/>
    </row>
    <row r="51589" spans="76:76">
      <c r="BX51589" s="2"/>
    </row>
    <row r="51590" spans="76:76">
      <c r="BX51590" s="2"/>
    </row>
    <row r="51591" spans="76:76">
      <c r="BX51591" s="2"/>
    </row>
    <row r="51592" spans="76:76">
      <c r="BX51592" s="2"/>
    </row>
    <row r="51593" spans="76:76">
      <c r="BX51593" s="2"/>
    </row>
    <row r="51594" spans="76:76">
      <c r="BX51594" s="2"/>
    </row>
    <row r="51595" spans="76:76">
      <c r="BX51595" s="2"/>
    </row>
    <row r="51596" spans="76:76">
      <c r="BX51596" s="2"/>
    </row>
    <row r="51597" spans="76:76">
      <c r="BX51597" s="2"/>
    </row>
    <row r="51598" spans="76:76">
      <c r="BX51598" s="2"/>
    </row>
    <row r="51599" spans="76:76">
      <c r="BX51599" s="2"/>
    </row>
    <row r="51600" spans="76:76">
      <c r="BX51600" s="2"/>
    </row>
    <row r="51601" spans="76:76">
      <c r="BX51601" s="2"/>
    </row>
    <row r="51602" spans="76:76">
      <c r="BX51602" s="2"/>
    </row>
    <row r="51603" spans="76:76">
      <c r="BX51603" s="2"/>
    </row>
    <row r="51604" spans="76:76">
      <c r="BX51604" s="2"/>
    </row>
    <row r="51605" spans="76:76">
      <c r="BX51605" s="2"/>
    </row>
    <row r="51606" spans="76:76">
      <c r="BX51606" s="2"/>
    </row>
    <row r="51607" spans="76:76">
      <c r="BX51607" s="2"/>
    </row>
    <row r="51608" spans="76:76">
      <c r="BX51608" s="2"/>
    </row>
    <row r="51609" spans="76:76">
      <c r="BX51609" s="2"/>
    </row>
    <row r="51610" spans="76:76">
      <c r="BX51610" s="2"/>
    </row>
    <row r="51611" spans="76:76">
      <c r="BX51611" s="2"/>
    </row>
    <row r="51612" spans="76:76">
      <c r="BX51612" s="2"/>
    </row>
    <row r="51613" spans="76:76">
      <c r="BX51613" s="2"/>
    </row>
    <row r="51614" spans="76:76">
      <c r="BX51614" s="2"/>
    </row>
    <row r="51615" spans="76:76">
      <c r="BX51615" s="2"/>
    </row>
    <row r="51616" spans="76:76">
      <c r="BX51616" s="2"/>
    </row>
    <row r="51617" spans="76:76">
      <c r="BX51617" s="2"/>
    </row>
    <row r="51618" spans="76:76">
      <c r="BX51618" s="2"/>
    </row>
    <row r="51619" spans="76:76">
      <c r="BX51619" s="2"/>
    </row>
    <row r="51620" spans="76:76">
      <c r="BX51620" s="2"/>
    </row>
    <row r="51621" spans="76:76">
      <c r="BX51621" s="2"/>
    </row>
    <row r="51622" spans="76:76">
      <c r="BX51622" s="2"/>
    </row>
    <row r="51623" spans="76:76">
      <c r="BX51623" s="2"/>
    </row>
    <row r="51624" spans="76:76">
      <c r="BX51624" s="2"/>
    </row>
    <row r="51625" spans="76:76">
      <c r="BX51625" s="2"/>
    </row>
    <row r="51626" spans="76:76">
      <c r="BX51626" s="2"/>
    </row>
    <row r="51627" spans="76:76">
      <c r="BX51627" s="2"/>
    </row>
    <row r="51628" spans="76:76">
      <c r="BX51628" s="2"/>
    </row>
    <row r="51629" spans="76:76">
      <c r="BX51629" s="2"/>
    </row>
    <row r="51630" spans="76:76">
      <c r="BX51630" s="2"/>
    </row>
    <row r="51631" spans="76:76">
      <c r="BX51631" s="2"/>
    </row>
    <row r="51632" spans="76:76">
      <c r="BX51632" s="2"/>
    </row>
    <row r="51633" spans="76:76">
      <c r="BX51633" s="2"/>
    </row>
    <row r="51634" spans="76:76">
      <c r="BX51634" s="2"/>
    </row>
    <row r="51635" spans="76:76">
      <c r="BX51635" s="2"/>
    </row>
    <row r="51636" spans="76:76">
      <c r="BX51636" s="2"/>
    </row>
    <row r="51637" spans="76:76">
      <c r="BX51637" s="2"/>
    </row>
    <row r="51638" spans="76:76">
      <c r="BX51638" s="2"/>
    </row>
    <row r="51639" spans="76:76">
      <c r="BX51639" s="2"/>
    </row>
    <row r="51640" spans="76:76">
      <c r="BX51640" s="2"/>
    </row>
    <row r="51641" spans="76:76">
      <c r="BX51641" s="2"/>
    </row>
    <row r="51642" spans="76:76">
      <c r="BX51642" s="2"/>
    </row>
    <row r="51643" spans="76:76">
      <c r="BX51643" s="2"/>
    </row>
    <row r="51644" spans="76:76">
      <c r="BX51644" s="2"/>
    </row>
    <row r="51645" spans="76:76">
      <c r="BX51645" s="2"/>
    </row>
    <row r="51646" spans="76:76">
      <c r="BX51646" s="2"/>
    </row>
    <row r="51647" spans="76:76">
      <c r="BX51647" s="2"/>
    </row>
    <row r="51648" spans="76:76">
      <c r="BX51648" s="2"/>
    </row>
    <row r="51649" spans="76:76">
      <c r="BX51649" s="2"/>
    </row>
    <row r="51650" spans="76:76">
      <c r="BX51650" s="2"/>
    </row>
    <row r="51651" spans="76:76">
      <c r="BX51651" s="2"/>
    </row>
    <row r="51652" spans="76:76">
      <c r="BX51652" s="2"/>
    </row>
    <row r="51653" spans="76:76">
      <c r="BX51653" s="2"/>
    </row>
    <row r="51654" spans="76:76">
      <c r="BX51654" s="2"/>
    </row>
    <row r="51655" spans="76:76">
      <c r="BX51655" s="2"/>
    </row>
    <row r="51656" spans="76:76">
      <c r="BX51656" s="2"/>
    </row>
    <row r="51657" spans="76:76">
      <c r="BX51657" s="2"/>
    </row>
    <row r="51658" spans="76:76">
      <c r="BX51658" s="2"/>
    </row>
    <row r="51659" spans="76:76">
      <c r="BX51659" s="2"/>
    </row>
    <row r="51660" spans="76:76">
      <c r="BX51660" s="2"/>
    </row>
    <row r="51661" spans="76:76">
      <c r="BX51661" s="2"/>
    </row>
    <row r="51662" spans="76:76">
      <c r="BX51662" s="2"/>
    </row>
    <row r="51663" spans="76:76">
      <c r="BX51663" s="2"/>
    </row>
    <row r="51664" spans="76:76">
      <c r="BX51664" s="2"/>
    </row>
    <row r="51665" spans="76:76">
      <c r="BX51665" s="2"/>
    </row>
    <row r="51666" spans="76:76">
      <c r="BX51666" s="2"/>
    </row>
    <row r="51667" spans="76:76">
      <c r="BX51667" s="2"/>
    </row>
    <row r="51668" spans="76:76">
      <c r="BX51668" s="2"/>
    </row>
    <row r="51669" spans="76:76">
      <c r="BX51669" s="2"/>
    </row>
    <row r="51670" spans="76:76">
      <c r="BX51670" s="2"/>
    </row>
    <row r="51671" spans="76:76">
      <c r="BX51671" s="2"/>
    </row>
    <row r="51672" spans="76:76">
      <c r="BX51672" s="2"/>
    </row>
    <row r="51673" spans="76:76">
      <c r="BX51673" s="2"/>
    </row>
    <row r="51674" spans="76:76">
      <c r="BX51674" s="2"/>
    </row>
    <row r="51675" spans="76:76">
      <c r="BX51675" s="2"/>
    </row>
    <row r="51676" spans="76:76">
      <c r="BX51676" s="2"/>
    </row>
    <row r="51677" spans="76:76">
      <c r="BX51677" s="2"/>
    </row>
    <row r="51678" spans="76:76">
      <c r="BX51678" s="2"/>
    </row>
    <row r="51679" spans="76:76">
      <c r="BX51679" s="2"/>
    </row>
    <row r="51680" spans="76:76">
      <c r="BX51680" s="2"/>
    </row>
    <row r="51681" spans="76:76">
      <c r="BX51681" s="2"/>
    </row>
    <row r="51682" spans="76:76">
      <c r="BX51682" s="2"/>
    </row>
    <row r="51683" spans="76:76">
      <c r="BX51683" s="2"/>
    </row>
    <row r="51684" spans="76:76">
      <c r="BX51684" s="2"/>
    </row>
    <row r="51685" spans="76:76">
      <c r="BX51685" s="2"/>
    </row>
    <row r="51686" spans="76:76">
      <c r="BX51686" s="2"/>
    </row>
    <row r="51687" spans="76:76">
      <c r="BX51687" s="2"/>
    </row>
    <row r="51688" spans="76:76">
      <c r="BX51688" s="2"/>
    </row>
    <row r="51689" spans="76:76">
      <c r="BX51689" s="2"/>
    </row>
    <row r="51690" spans="76:76">
      <c r="BX51690" s="2"/>
    </row>
    <row r="51691" spans="76:76">
      <c r="BX51691" s="2"/>
    </row>
    <row r="51692" spans="76:76">
      <c r="BX51692" s="2"/>
    </row>
    <row r="51693" spans="76:76">
      <c r="BX51693" s="2"/>
    </row>
    <row r="51694" spans="76:76">
      <c r="BX51694" s="2"/>
    </row>
    <row r="51695" spans="76:76">
      <c r="BX51695" s="2"/>
    </row>
    <row r="51696" spans="76:76">
      <c r="BX51696" s="2"/>
    </row>
    <row r="51697" spans="76:76">
      <c r="BX51697" s="2"/>
    </row>
    <row r="51698" spans="76:76">
      <c r="BX51698" s="2"/>
    </row>
    <row r="51699" spans="76:76">
      <c r="BX51699" s="2"/>
    </row>
    <row r="51700" spans="76:76">
      <c r="BX51700" s="2"/>
    </row>
    <row r="51701" spans="76:76">
      <c r="BX51701" s="2"/>
    </row>
    <row r="51702" spans="76:76">
      <c r="BX51702" s="2"/>
    </row>
    <row r="51703" spans="76:76">
      <c r="BX51703" s="2"/>
    </row>
    <row r="51704" spans="76:76">
      <c r="BX51704" s="2"/>
    </row>
    <row r="51705" spans="76:76">
      <c r="BX51705" s="2"/>
    </row>
    <row r="51706" spans="76:76">
      <c r="BX51706" s="2"/>
    </row>
    <row r="51707" spans="76:76">
      <c r="BX51707" s="2"/>
    </row>
    <row r="51708" spans="76:76">
      <c r="BX51708" s="2"/>
    </row>
    <row r="51709" spans="76:76">
      <c r="BX51709" s="2"/>
    </row>
    <row r="51710" spans="76:76">
      <c r="BX51710" s="2"/>
    </row>
    <row r="51711" spans="76:76">
      <c r="BX51711" s="2"/>
    </row>
    <row r="51712" spans="76:76">
      <c r="BX51712" s="2"/>
    </row>
    <row r="51713" spans="76:76">
      <c r="BX51713" s="2"/>
    </row>
    <row r="51714" spans="76:76">
      <c r="BX51714" s="2"/>
    </row>
    <row r="51715" spans="76:76">
      <c r="BX51715" s="2"/>
    </row>
    <row r="51716" spans="76:76">
      <c r="BX51716" s="2"/>
    </row>
    <row r="51717" spans="76:76">
      <c r="BX51717" s="2"/>
    </row>
    <row r="51718" spans="76:76">
      <c r="BX51718" s="2"/>
    </row>
    <row r="51719" spans="76:76">
      <c r="BX51719" s="2"/>
    </row>
    <row r="51720" spans="76:76">
      <c r="BX51720" s="2"/>
    </row>
    <row r="51721" spans="76:76">
      <c r="BX51721" s="2"/>
    </row>
    <row r="51722" spans="76:76">
      <c r="BX51722" s="2"/>
    </row>
    <row r="51723" spans="76:76">
      <c r="BX51723" s="2"/>
    </row>
    <row r="51724" spans="76:76">
      <c r="BX51724" s="2"/>
    </row>
    <row r="51725" spans="76:76">
      <c r="BX51725" s="2"/>
    </row>
    <row r="51726" spans="76:76">
      <c r="BX51726" s="2"/>
    </row>
    <row r="51727" spans="76:76">
      <c r="BX51727" s="2"/>
    </row>
    <row r="51728" spans="76:76">
      <c r="BX51728" s="2"/>
    </row>
    <row r="51729" spans="76:76">
      <c r="BX51729" s="2"/>
    </row>
    <row r="51730" spans="76:76">
      <c r="BX51730" s="2"/>
    </row>
    <row r="51731" spans="76:76">
      <c r="BX51731" s="2"/>
    </row>
    <row r="51732" spans="76:76">
      <c r="BX51732" s="2"/>
    </row>
    <row r="51733" spans="76:76">
      <c r="BX51733" s="2"/>
    </row>
    <row r="51734" spans="76:76">
      <c r="BX51734" s="2"/>
    </row>
    <row r="51735" spans="76:76">
      <c r="BX51735" s="2"/>
    </row>
    <row r="51736" spans="76:76">
      <c r="BX51736" s="2"/>
    </row>
    <row r="51737" spans="76:76">
      <c r="BX51737" s="2"/>
    </row>
    <row r="51738" spans="76:76">
      <c r="BX51738" s="2"/>
    </row>
    <row r="51739" spans="76:76">
      <c r="BX51739" s="2"/>
    </row>
    <row r="51740" spans="76:76">
      <c r="BX51740" s="2"/>
    </row>
    <row r="51741" spans="76:76">
      <c r="BX51741" s="2"/>
    </row>
    <row r="51742" spans="76:76">
      <c r="BX51742" s="2"/>
    </row>
    <row r="51743" spans="76:76">
      <c r="BX51743" s="2"/>
    </row>
    <row r="51744" spans="76:76">
      <c r="BX51744" s="2"/>
    </row>
    <row r="51745" spans="76:76">
      <c r="BX51745" s="2"/>
    </row>
    <row r="51746" spans="76:76">
      <c r="BX51746" s="2"/>
    </row>
    <row r="51747" spans="76:76">
      <c r="BX51747" s="2"/>
    </row>
    <row r="51748" spans="76:76">
      <c r="BX51748" s="2"/>
    </row>
    <row r="51749" spans="76:76">
      <c r="BX51749" s="2"/>
    </row>
    <row r="51750" spans="76:76">
      <c r="BX51750" s="2"/>
    </row>
    <row r="51751" spans="76:76">
      <c r="BX51751" s="2"/>
    </row>
    <row r="51752" spans="76:76">
      <c r="BX51752" s="2"/>
    </row>
    <row r="51753" spans="76:76">
      <c r="BX51753" s="2"/>
    </row>
    <row r="51754" spans="76:76">
      <c r="BX51754" s="2"/>
    </row>
    <row r="51755" spans="76:76">
      <c r="BX51755" s="2"/>
    </row>
    <row r="51756" spans="76:76">
      <c r="BX51756" s="2"/>
    </row>
    <row r="51757" spans="76:76">
      <c r="BX51757" s="2"/>
    </row>
    <row r="51758" spans="76:76">
      <c r="BX51758" s="2"/>
    </row>
    <row r="51759" spans="76:76">
      <c r="BX51759" s="2"/>
    </row>
    <row r="51760" spans="76:76">
      <c r="BX51760" s="2"/>
    </row>
    <row r="51761" spans="76:76">
      <c r="BX51761" s="2"/>
    </row>
    <row r="51762" spans="76:76">
      <c r="BX51762" s="2"/>
    </row>
    <row r="51763" spans="76:76">
      <c r="BX51763" s="2"/>
    </row>
    <row r="51764" spans="76:76">
      <c r="BX51764" s="2"/>
    </row>
    <row r="51765" spans="76:76">
      <c r="BX51765" s="2"/>
    </row>
    <row r="51766" spans="76:76">
      <c r="BX51766" s="2"/>
    </row>
    <row r="51767" spans="76:76">
      <c r="BX51767" s="2"/>
    </row>
    <row r="51768" spans="76:76">
      <c r="BX51768" s="2"/>
    </row>
    <row r="51769" spans="76:76">
      <c r="BX51769" s="2"/>
    </row>
    <row r="51770" spans="76:76">
      <c r="BX51770" s="2"/>
    </row>
    <row r="51771" spans="76:76">
      <c r="BX51771" s="2"/>
    </row>
    <row r="51772" spans="76:76">
      <c r="BX51772" s="2"/>
    </row>
    <row r="51773" spans="76:76">
      <c r="BX51773" s="2"/>
    </row>
    <row r="51774" spans="76:76">
      <c r="BX51774" s="2"/>
    </row>
    <row r="51775" spans="76:76">
      <c r="BX51775" s="2"/>
    </row>
    <row r="51776" spans="76:76">
      <c r="BX51776" s="2"/>
    </row>
    <row r="51777" spans="76:76">
      <c r="BX51777" s="2"/>
    </row>
    <row r="51778" spans="76:76">
      <c r="BX51778" s="2"/>
    </row>
    <row r="51779" spans="76:76">
      <c r="BX51779" s="2"/>
    </row>
    <row r="51780" spans="76:76">
      <c r="BX51780" s="2"/>
    </row>
    <row r="51781" spans="76:76">
      <c r="BX51781" s="2"/>
    </row>
    <row r="51782" spans="76:76">
      <c r="BX51782" s="2"/>
    </row>
    <row r="51783" spans="76:76">
      <c r="BX51783" s="2"/>
    </row>
    <row r="51784" spans="76:76">
      <c r="BX51784" s="2"/>
    </row>
    <row r="51785" spans="76:76">
      <c r="BX51785" s="2"/>
    </row>
    <row r="51786" spans="76:76">
      <c r="BX51786" s="2"/>
    </row>
    <row r="51787" spans="76:76">
      <c r="BX51787" s="2"/>
    </row>
    <row r="51788" spans="76:76">
      <c r="BX51788" s="2"/>
    </row>
    <row r="51789" spans="76:76">
      <c r="BX51789" s="2"/>
    </row>
    <row r="51790" spans="76:76">
      <c r="BX51790" s="2"/>
    </row>
    <row r="51791" spans="76:76">
      <c r="BX51791" s="2"/>
    </row>
    <row r="51792" spans="76:76">
      <c r="BX51792" s="2"/>
    </row>
    <row r="51793" spans="76:76">
      <c r="BX51793" s="2"/>
    </row>
    <row r="51794" spans="76:76">
      <c r="BX51794" s="2"/>
    </row>
    <row r="51795" spans="76:76">
      <c r="BX51795" s="2"/>
    </row>
    <row r="51796" spans="76:76">
      <c r="BX51796" s="2"/>
    </row>
    <row r="51797" spans="76:76">
      <c r="BX51797" s="2"/>
    </row>
    <row r="51798" spans="76:76">
      <c r="BX51798" s="2"/>
    </row>
    <row r="51799" spans="76:76">
      <c r="BX51799" s="2"/>
    </row>
    <row r="51800" spans="76:76">
      <c r="BX51800" s="2"/>
    </row>
    <row r="51801" spans="76:76">
      <c r="BX51801" s="2"/>
    </row>
    <row r="51802" spans="76:76">
      <c r="BX51802" s="2"/>
    </row>
    <row r="51803" spans="76:76">
      <c r="BX51803" s="2"/>
    </row>
    <row r="51804" spans="76:76">
      <c r="BX51804" s="2"/>
    </row>
    <row r="51805" spans="76:76">
      <c r="BX51805" s="2"/>
    </row>
    <row r="51806" spans="76:76">
      <c r="BX51806" s="2"/>
    </row>
    <row r="51807" spans="76:76">
      <c r="BX51807" s="2"/>
    </row>
    <row r="51808" spans="76:76">
      <c r="BX51808" s="2"/>
    </row>
    <row r="51809" spans="76:76">
      <c r="BX51809" s="2"/>
    </row>
    <row r="51810" spans="76:76">
      <c r="BX51810" s="2"/>
    </row>
    <row r="51811" spans="76:76">
      <c r="BX51811" s="2"/>
    </row>
    <row r="51812" spans="76:76">
      <c r="BX51812" s="2"/>
    </row>
    <row r="51813" spans="76:76">
      <c r="BX51813" s="2"/>
    </row>
    <row r="51814" spans="76:76">
      <c r="BX51814" s="2"/>
    </row>
    <row r="51815" spans="76:76">
      <c r="BX51815" s="2"/>
    </row>
    <row r="51816" spans="76:76">
      <c r="BX51816" s="2"/>
    </row>
    <row r="51817" spans="76:76">
      <c r="BX51817" s="2"/>
    </row>
    <row r="51818" spans="76:76">
      <c r="BX51818" s="2"/>
    </row>
    <row r="51819" spans="76:76">
      <c r="BX51819" s="2"/>
    </row>
    <row r="51820" spans="76:76">
      <c r="BX51820" s="2"/>
    </row>
    <row r="51821" spans="76:76">
      <c r="BX51821" s="2"/>
    </row>
    <row r="51822" spans="76:76">
      <c r="BX51822" s="2"/>
    </row>
    <row r="51823" spans="76:76">
      <c r="BX51823" s="2"/>
    </row>
    <row r="51824" spans="76:76">
      <c r="BX51824" s="2"/>
    </row>
    <row r="51825" spans="76:76">
      <c r="BX51825" s="2"/>
    </row>
    <row r="51826" spans="76:76">
      <c r="BX51826" s="2"/>
    </row>
    <row r="51827" spans="76:76">
      <c r="BX51827" s="2"/>
    </row>
    <row r="51828" spans="76:76">
      <c r="BX51828" s="2"/>
    </row>
    <row r="51829" spans="76:76">
      <c r="BX51829" s="2"/>
    </row>
    <row r="51830" spans="76:76">
      <c r="BX51830" s="2"/>
    </row>
    <row r="51831" spans="76:76">
      <c r="BX51831" s="2"/>
    </row>
    <row r="51832" spans="76:76">
      <c r="BX51832" s="2"/>
    </row>
    <row r="51833" spans="76:76">
      <c r="BX51833" s="2"/>
    </row>
    <row r="51834" spans="76:76">
      <c r="BX51834" s="2"/>
    </row>
    <row r="51835" spans="76:76">
      <c r="BX51835" s="2"/>
    </row>
    <row r="51836" spans="76:76">
      <c r="BX51836" s="2"/>
    </row>
    <row r="51837" spans="76:76">
      <c r="BX51837" s="2"/>
    </row>
    <row r="51838" spans="76:76">
      <c r="BX51838" s="2"/>
    </row>
    <row r="51839" spans="76:76">
      <c r="BX51839" s="2"/>
    </row>
    <row r="51840" spans="76:76">
      <c r="BX51840" s="2"/>
    </row>
    <row r="51841" spans="76:76">
      <c r="BX51841" s="2"/>
    </row>
    <row r="51842" spans="76:76">
      <c r="BX51842" s="2"/>
    </row>
    <row r="51843" spans="76:76">
      <c r="BX51843" s="2"/>
    </row>
    <row r="51844" spans="76:76">
      <c r="BX51844" s="2"/>
    </row>
    <row r="51845" spans="76:76">
      <c r="BX51845" s="2"/>
    </row>
    <row r="51846" spans="76:76">
      <c r="BX51846" s="2"/>
    </row>
    <row r="51847" spans="76:76">
      <c r="BX51847" s="2"/>
    </row>
    <row r="51848" spans="76:76">
      <c r="BX51848" s="2"/>
    </row>
    <row r="51849" spans="76:76">
      <c r="BX51849" s="2"/>
    </row>
    <row r="51850" spans="76:76">
      <c r="BX51850" s="2"/>
    </row>
    <row r="51851" spans="76:76">
      <c r="BX51851" s="2"/>
    </row>
    <row r="51852" spans="76:76">
      <c r="BX51852" s="2"/>
    </row>
    <row r="51853" spans="76:76">
      <c r="BX51853" s="2"/>
    </row>
    <row r="51854" spans="76:76">
      <c r="BX51854" s="2"/>
    </row>
    <row r="51855" spans="76:76">
      <c r="BX51855" s="2"/>
    </row>
    <row r="51856" spans="76:76">
      <c r="BX51856" s="2"/>
    </row>
    <row r="51857" spans="76:76">
      <c r="BX51857" s="2"/>
    </row>
    <row r="51858" spans="76:76">
      <c r="BX51858" s="2"/>
    </row>
    <row r="51859" spans="76:76">
      <c r="BX51859" s="2"/>
    </row>
    <row r="51860" spans="76:76">
      <c r="BX51860" s="2"/>
    </row>
    <row r="51861" spans="76:76">
      <c r="BX51861" s="2"/>
    </row>
    <row r="51862" spans="76:76">
      <c r="BX51862" s="2"/>
    </row>
    <row r="51863" spans="76:76">
      <c r="BX51863" s="2"/>
    </row>
    <row r="51864" spans="76:76">
      <c r="BX51864" s="2"/>
    </row>
    <row r="51865" spans="76:76">
      <c r="BX51865" s="2"/>
    </row>
    <row r="51866" spans="76:76">
      <c r="BX51866" s="2"/>
    </row>
    <row r="51867" spans="76:76">
      <c r="BX51867" s="2"/>
    </row>
    <row r="51868" spans="76:76">
      <c r="BX51868" s="2"/>
    </row>
    <row r="51869" spans="76:76">
      <c r="BX51869" s="2"/>
    </row>
    <row r="51870" spans="76:76">
      <c r="BX51870" s="2"/>
    </row>
    <row r="51871" spans="76:76">
      <c r="BX51871" s="2"/>
    </row>
    <row r="51872" spans="76:76">
      <c r="BX51872" s="2"/>
    </row>
    <row r="51873" spans="76:76">
      <c r="BX51873" s="2"/>
    </row>
    <row r="51874" spans="76:76">
      <c r="BX51874" s="2"/>
    </row>
    <row r="51875" spans="76:76">
      <c r="BX51875" s="2"/>
    </row>
    <row r="51876" spans="76:76">
      <c r="BX51876" s="2"/>
    </row>
    <row r="51877" spans="76:76">
      <c r="BX51877" s="2"/>
    </row>
    <row r="51878" spans="76:76">
      <c r="BX51878" s="2"/>
    </row>
    <row r="51879" spans="76:76">
      <c r="BX51879" s="2"/>
    </row>
    <row r="51880" spans="76:76">
      <c r="BX51880" s="2"/>
    </row>
    <row r="51881" spans="76:76">
      <c r="BX51881" s="2"/>
    </row>
    <row r="51882" spans="76:76">
      <c r="BX51882" s="2"/>
    </row>
    <row r="51883" spans="76:76">
      <c r="BX51883" s="2"/>
    </row>
    <row r="51884" spans="76:76">
      <c r="BX51884" s="2"/>
    </row>
    <row r="51885" spans="76:76">
      <c r="BX51885" s="2"/>
    </row>
    <row r="51886" spans="76:76">
      <c r="BX51886" s="2"/>
    </row>
    <row r="51887" spans="76:76">
      <c r="BX51887" s="2"/>
    </row>
    <row r="51888" spans="76:76">
      <c r="BX51888" s="2"/>
    </row>
    <row r="51889" spans="76:76">
      <c r="BX51889" s="2"/>
    </row>
    <row r="51890" spans="76:76">
      <c r="BX51890" s="2"/>
    </row>
    <row r="51891" spans="76:76">
      <c r="BX51891" s="2"/>
    </row>
    <row r="51892" spans="76:76">
      <c r="BX51892" s="2"/>
    </row>
    <row r="51893" spans="76:76">
      <c r="BX51893" s="2"/>
    </row>
    <row r="51894" spans="76:76">
      <c r="BX51894" s="2"/>
    </row>
    <row r="51895" spans="76:76">
      <c r="BX51895" s="2"/>
    </row>
    <row r="51896" spans="76:76">
      <c r="BX51896" s="2"/>
    </row>
    <row r="51897" spans="76:76">
      <c r="BX51897" s="2"/>
    </row>
    <row r="51898" spans="76:76">
      <c r="BX51898" s="2"/>
    </row>
    <row r="51899" spans="76:76">
      <c r="BX51899" s="2"/>
    </row>
    <row r="51900" spans="76:76">
      <c r="BX51900" s="2"/>
    </row>
    <row r="51901" spans="76:76">
      <c r="BX51901" s="2"/>
    </row>
    <row r="51902" spans="76:76">
      <c r="BX51902" s="2"/>
    </row>
    <row r="51903" spans="76:76">
      <c r="BX51903" s="2"/>
    </row>
    <row r="51904" spans="76:76">
      <c r="BX51904" s="2"/>
    </row>
    <row r="51905" spans="76:76">
      <c r="BX51905" s="2"/>
    </row>
    <row r="51906" spans="76:76">
      <c r="BX51906" s="2"/>
    </row>
    <row r="51907" spans="76:76">
      <c r="BX51907" s="2"/>
    </row>
    <row r="51908" spans="76:76">
      <c r="BX51908" s="2"/>
    </row>
    <row r="51909" spans="76:76">
      <c r="BX51909" s="2"/>
    </row>
    <row r="51910" spans="76:76">
      <c r="BX51910" s="2"/>
    </row>
    <row r="51911" spans="76:76">
      <c r="BX51911" s="2"/>
    </row>
    <row r="51912" spans="76:76">
      <c r="BX51912" s="2"/>
    </row>
    <row r="51913" spans="76:76">
      <c r="BX51913" s="2"/>
    </row>
    <row r="51914" spans="76:76">
      <c r="BX51914" s="2"/>
    </row>
    <row r="51915" spans="76:76">
      <c r="BX51915" s="2"/>
    </row>
    <row r="51916" spans="76:76">
      <c r="BX51916" s="2"/>
    </row>
    <row r="51917" spans="76:76">
      <c r="BX51917" s="2"/>
    </row>
    <row r="51918" spans="76:76">
      <c r="BX51918" s="2"/>
    </row>
    <row r="51919" spans="76:76">
      <c r="BX51919" s="2"/>
    </row>
    <row r="51920" spans="76:76">
      <c r="BX51920" s="2"/>
    </row>
    <row r="51921" spans="76:76">
      <c r="BX51921" s="2"/>
    </row>
    <row r="51922" spans="76:76">
      <c r="BX51922" s="2"/>
    </row>
    <row r="51923" spans="76:76">
      <c r="BX51923" s="2"/>
    </row>
    <row r="51924" spans="76:76">
      <c r="BX51924" s="2"/>
    </row>
    <row r="51925" spans="76:76">
      <c r="BX51925" s="2"/>
    </row>
    <row r="51926" spans="76:76">
      <c r="BX51926" s="2"/>
    </row>
    <row r="51927" spans="76:76">
      <c r="BX51927" s="2"/>
    </row>
    <row r="51928" spans="76:76">
      <c r="BX51928" s="2"/>
    </row>
    <row r="51929" spans="76:76">
      <c r="BX51929" s="2"/>
    </row>
    <row r="51930" spans="76:76">
      <c r="BX51930" s="2"/>
    </row>
    <row r="51931" spans="76:76">
      <c r="BX51931" s="2"/>
    </row>
    <row r="51932" spans="76:76">
      <c r="BX51932" s="2"/>
    </row>
    <row r="51933" spans="76:76">
      <c r="BX51933" s="2"/>
    </row>
    <row r="51934" spans="76:76">
      <c r="BX51934" s="2"/>
    </row>
    <row r="51935" spans="76:76">
      <c r="BX51935" s="2"/>
    </row>
    <row r="51936" spans="76:76">
      <c r="BX51936" s="2"/>
    </row>
    <row r="51937" spans="76:76">
      <c r="BX51937" s="2"/>
    </row>
    <row r="51938" spans="76:76">
      <c r="BX51938" s="2"/>
    </row>
    <row r="51939" spans="76:76">
      <c r="BX51939" s="2"/>
    </row>
    <row r="51940" spans="76:76">
      <c r="BX51940" s="2"/>
    </row>
    <row r="51941" spans="76:76">
      <c r="BX51941" s="2"/>
    </row>
    <row r="51942" spans="76:76">
      <c r="BX51942" s="2"/>
    </row>
    <row r="51943" spans="76:76">
      <c r="BX51943" s="2"/>
    </row>
    <row r="51944" spans="76:76">
      <c r="BX51944" s="2"/>
    </row>
    <row r="51945" spans="76:76">
      <c r="BX51945" s="2"/>
    </row>
    <row r="51946" spans="76:76">
      <c r="BX51946" s="2"/>
    </row>
    <row r="51947" spans="76:76">
      <c r="BX51947" s="2"/>
    </row>
    <row r="51948" spans="76:76">
      <c r="BX51948" s="2"/>
    </row>
    <row r="51949" spans="76:76">
      <c r="BX51949" s="2"/>
    </row>
    <row r="51950" spans="76:76">
      <c r="BX51950" s="2"/>
    </row>
    <row r="51951" spans="76:76">
      <c r="BX51951" s="2"/>
    </row>
    <row r="51952" spans="76:76">
      <c r="BX51952" s="2"/>
    </row>
    <row r="51953" spans="76:76">
      <c r="BX51953" s="2"/>
    </row>
    <row r="51954" spans="76:76">
      <c r="BX51954" s="2"/>
    </row>
    <row r="51955" spans="76:76">
      <c r="BX51955" s="2"/>
    </row>
    <row r="51956" spans="76:76">
      <c r="BX51956" s="2"/>
    </row>
    <row r="51957" spans="76:76">
      <c r="BX51957" s="2"/>
    </row>
    <row r="51958" spans="76:76">
      <c r="BX51958" s="2"/>
    </row>
    <row r="51959" spans="76:76">
      <c r="BX51959" s="2"/>
    </row>
    <row r="51960" spans="76:76">
      <c r="BX51960" s="2"/>
    </row>
    <row r="51961" spans="76:76">
      <c r="BX51961" s="2"/>
    </row>
    <row r="51962" spans="76:76">
      <c r="BX51962" s="2"/>
    </row>
    <row r="51963" spans="76:76">
      <c r="BX51963" s="2"/>
    </row>
    <row r="51964" spans="76:76">
      <c r="BX51964" s="2"/>
    </row>
    <row r="51965" spans="76:76">
      <c r="BX51965" s="2"/>
    </row>
    <row r="51966" spans="76:76">
      <c r="BX51966" s="2"/>
    </row>
    <row r="51967" spans="76:76">
      <c r="BX51967" s="2"/>
    </row>
    <row r="51968" spans="76:76">
      <c r="BX51968" s="2"/>
    </row>
    <row r="51969" spans="76:76">
      <c r="BX51969" s="2"/>
    </row>
    <row r="51970" spans="76:76">
      <c r="BX51970" s="2"/>
    </row>
    <row r="51971" spans="76:76">
      <c r="BX51971" s="2"/>
    </row>
    <row r="51972" spans="76:76">
      <c r="BX51972" s="2"/>
    </row>
    <row r="51973" spans="76:76">
      <c r="BX51973" s="2"/>
    </row>
    <row r="51974" spans="76:76">
      <c r="BX51974" s="2"/>
    </row>
    <row r="51975" spans="76:76">
      <c r="BX51975" s="2"/>
    </row>
    <row r="51976" spans="76:76">
      <c r="BX51976" s="2"/>
    </row>
    <row r="51977" spans="76:76">
      <c r="BX51977" s="2"/>
    </row>
    <row r="51978" spans="76:76">
      <c r="BX51978" s="2"/>
    </row>
    <row r="51979" spans="76:76">
      <c r="BX51979" s="2"/>
    </row>
    <row r="51980" spans="76:76">
      <c r="BX51980" s="2"/>
    </row>
    <row r="51981" spans="76:76">
      <c r="BX51981" s="2"/>
    </row>
    <row r="51982" spans="76:76">
      <c r="BX51982" s="2"/>
    </row>
    <row r="51983" spans="76:76">
      <c r="BX51983" s="2"/>
    </row>
    <row r="51984" spans="76:76">
      <c r="BX51984" s="2"/>
    </row>
    <row r="51985" spans="76:76">
      <c r="BX51985" s="2"/>
    </row>
    <row r="51986" spans="76:76">
      <c r="BX51986" s="2"/>
    </row>
    <row r="51987" spans="76:76">
      <c r="BX51987" s="2"/>
    </row>
    <row r="51988" spans="76:76">
      <c r="BX51988" s="2"/>
    </row>
    <row r="51989" spans="76:76">
      <c r="BX51989" s="2"/>
    </row>
    <row r="51990" spans="76:76">
      <c r="BX51990" s="2"/>
    </row>
    <row r="51991" spans="76:76">
      <c r="BX51991" s="2"/>
    </row>
    <row r="51992" spans="76:76">
      <c r="BX51992" s="2"/>
    </row>
    <row r="51993" spans="76:76">
      <c r="BX51993" s="2"/>
    </row>
    <row r="51994" spans="76:76">
      <c r="BX51994" s="2"/>
    </row>
    <row r="51995" spans="76:76">
      <c r="BX51995" s="2"/>
    </row>
    <row r="51996" spans="76:76">
      <c r="BX51996" s="2"/>
    </row>
    <row r="51997" spans="76:76">
      <c r="BX51997" s="2"/>
    </row>
    <row r="51998" spans="76:76">
      <c r="BX51998" s="2"/>
    </row>
    <row r="51999" spans="76:76">
      <c r="BX51999" s="2"/>
    </row>
    <row r="52000" spans="76:76">
      <c r="BX52000" s="2"/>
    </row>
    <row r="52001" spans="76:76">
      <c r="BX52001" s="2"/>
    </row>
    <row r="52002" spans="76:76">
      <c r="BX52002" s="2"/>
    </row>
    <row r="52003" spans="76:76">
      <c r="BX52003" s="2"/>
    </row>
    <row r="52004" spans="76:76">
      <c r="BX52004" s="2"/>
    </row>
    <row r="52005" spans="76:76">
      <c r="BX52005" s="2"/>
    </row>
    <row r="52006" spans="76:76">
      <c r="BX52006" s="2"/>
    </row>
    <row r="52007" spans="76:76">
      <c r="BX52007" s="2"/>
    </row>
    <row r="52008" spans="76:76">
      <c r="BX52008" s="2"/>
    </row>
    <row r="52009" spans="76:76">
      <c r="BX52009" s="2"/>
    </row>
    <row r="52010" spans="76:76">
      <c r="BX52010" s="2"/>
    </row>
    <row r="52011" spans="76:76">
      <c r="BX52011" s="2"/>
    </row>
    <row r="52012" spans="76:76">
      <c r="BX52012" s="2"/>
    </row>
    <row r="52013" spans="76:76">
      <c r="BX52013" s="2"/>
    </row>
    <row r="52014" spans="76:76">
      <c r="BX52014" s="2"/>
    </row>
    <row r="52015" spans="76:76">
      <c r="BX52015" s="2"/>
    </row>
    <row r="52016" spans="76:76">
      <c r="BX52016" s="2"/>
    </row>
    <row r="52017" spans="76:76">
      <c r="BX52017" s="2"/>
    </row>
    <row r="52018" spans="76:76">
      <c r="BX52018" s="2"/>
    </row>
    <row r="52019" spans="76:76">
      <c r="BX52019" s="2"/>
    </row>
    <row r="52020" spans="76:76">
      <c r="BX52020" s="2"/>
    </row>
    <row r="52021" spans="76:76">
      <c r="BX52021" s="2"/>
    </row>
    <row r="52022" spans="76:76">
      <c r="BX52022" s="2"/>
    </row>
    <row r="52023" spans="76:76">
      <c r="BX52023" s="2"/>
    </row>
    <row r="52024" spans="76:76">
      <c r="BX52024" s="2"/>
    </row>
    <row r="52025" spans="76:76">
      <c r="BX52025" s="2"/>
    </row>
    <row r="52026" spans="76:76">
      <c r="BX52026" s="2"/>
    </row>
    <row r="52027" spans="76:76">
      <c r="BX52027" s="2"/>
    </row>
    <row r="52028" spans="76:76">
      <c r="BX52028" s="2"/>
    </row>
    <row r="52029" spans="76:76">
      <c r="BX52029" s="2"/>
    </row>
    <row r="52030" spans="76:76">
      <c r="BX52030" s="2"/>
    </row>
    <row r="52031" spans="76:76">
      <c r="BX52031" s="2"/>
    </row>
    <row r="52032" spans="76:76">
      <c r="BX52032" s="2"/>
    </row>
    <row r="52033" spans="76:76">
      <c r="BX52033" s="2"/>
    </row>
    <row r="52034" spans="76:76">
      <c r="BX52034" s="2"/>
    </row>
    <row r="52035" spans="76:76">
      <c r="BX52035" s="2"/>
    </row>
    <row r="52036" spans="76:76">
      <c r="BX52036" s="2"/>
    </row>
    <row r="52037" spans="76:76">
      <c r="BX52037" s="2"/>
    </row>
    <row r="52038" spans="76:76">
      <c r="BX52038" s="2"/>
    </row>
    <row r="52039" spans="76:76">
      <c r="BX52039" s="2"/>
    </row>
    <row r="52040" spans="76:76">
      <c r="BX52040" s="2"/>
    </row>
    <row r="52041" spans="76:76">
      <c r="BX52041" s="2"/>
    </row>
    <row r="52042" spans="76:76">
      <c r="BX52042" s="2"/>
    </row>
    <row r="52043" spans="76:76">
      <c r="BX52043" s="2"/>
    </row>
    <row r="52044" spans="76:76">
      <c r="BX52044" s="2"/>
    </row>
    <row r="52045" spans="76:76">
      <c r="BX52045" s="2"/>
    </row>
    <row r="52046" spans="76:76">
      <c r="BX52046" s="2"/>
    </row>
    <row r="52047" spans="76:76">
      <c r="BX52047" s="2"/>
    </row>
    <row r="52048" spans="76:76">
      <c r="BX52048" s="2"/>
    </row>
    <row r="52049" spans="76:76">
      <c r="BX52049" s="2"/>
    </row>
    <row r="52050" spans="76:76">
      <c r="BX52050" s="2"/>
    </row>
    <row r="52051" spans="76:76">
      <c r="BX52051" s="2"/>
    </row>
    <row r="52052" spans="76:76">
      <c r="BX52052" s="2"/>
    </row>
    <row r="52053" spans="76:76">
      <c r="BX52053" s="2"/>
    </row>
    <row r="52054" spans="76:76">
      <c r="BX52054" s="2"/>
    </row>
    <row r="52055" spans="76:76">
      <c r="BX52055" s="2"/>
    </row>
    <row r="52056" spans="76:76">
      <c r="BX52056" s="2"/>
    </row>
    <row r="52057" spans="76:76">
      <c r="BX52057" s="2"/>
    </row>
    <row r="52058" spans="76:76">
      <c r="BX52058" s="2"/>
    </row>
    <row r="52059" spans="76:76">
      <c r="BX52059" s="2"/>
    </row>
    <row r="52060" spans="76:76">
      <c r="BX52060" s="2"/>
    </row>
    <row r="52061" spans="76:76">
      <c r="BX52061" s="2"/>
    </row>
    <row r="52062" spans="76:76">
      <c r="BX52062" s="2"/>
    </row>
    <row r="52063" spans="76:76">
      <c r="BX52063" s="2"/>
    </row>
    <row r="52064" spans="76:76">
      <c r="BX52064" s="2"/>
    </row>
    <row r="52065" spans="76:76">
      <c r="BX52065" s="2"/>
    </row>
    <row r="52066" spans="76:76">
      <c r="BX52066" s="2"/>
    </row>
    <row r="52067" spans="76:76">
      <c r="BX52067" s="2"/>
    </row>
    <row r="52068" spans="76:76">
      <c r="BX52068" s="2"/>
    </row>
    <row r="52069" spans="76:76">
      <c r="BX52069" s="2"/>
    </row>
    <row r="52070" spans="76:76">
      <c r="BX52070" s="2"/>
    </row>
    <row r="52071" spans="76:76">
      <c r="BX52071" s="2"/>
    </row>
    <row r="52072" spans="76:76">
      <c r="BX52072" s="2"/>
    </row>
    <row r="52073" spans="76:76">
      <c r="BX52073" s="2"/>
    </row>
    <row r="52074" spans="76:76">
      <c r="BX52074" s="2"/>
    </row>
    <row r="52075" spans="76:76">
      <c r="BX52075" s="2"/>
    </row>
    <row r="52076" spans="76:76">
      <c r="BX52076" s="2"/>
    </row>
    <row r="52077" spans="76:76">
      <c r="BX52077" s="2"/>
    </row>
    <row r="52078" spans="76:76">
      <c r="BX52078" s="2"/>
    </row>
    <row r="52079" spans="76:76">
      <c r="BX52079" s="2"/>
    </row>
    <row r="52080" spans="76:76">
      <c r="BX52080" s="2"/>
    </row>
    <row r="52081" spans="76:76">
      <c r="BX52081" s="2"/>
    </row>
    <row r="52082" spans="76:76">
      <c r="BX52082" s="2"/>
    </row>
    <row r="52083" spans="76:76">
      <c r="BX52083" s="2"/>
    </row>
    <row r="52084" spans="76:76">
      <c r="BX52084" s="2"/>
    </row>
    <row r="52085" spans="76:76">
      <c r="BX52085" s="2"/>
    </row>
    <row r="52086" spans="76:76">
      <c r="BX52086" s="2"/>
    </row>
    <row r="52087" spans="76:76">
      <c r="BX52087" s="2"/>
    </row>
    <row r="52088" spans="76:76">
      <c r="BX52088" s="2"/>
    </row>
    <row r="52089" spans="76:76">
      <c r="BX52089" s="2"/>
    </row>
    <row r="52090" spans="76:76">
      <c r="BX52090" s="2"/>
    </row>
    <row r="52091" spans="76:76">
      <c r="BX52091" s="2"/>
    </row>
    <row r="52092" spans="76:76">
      <c r="BX52092" s="2"/>
    </row>
    <row r="52093" spans="76:76">
      <c r="BX52093" s="2"/>
    </row>
    <row r="52094" spans="76:76">
      <c r="BX52094" s="2"/>
    </row>
    <row r="52095" spans="76:76">
      <c r="BX52095" s="2"/>
    </row>
    <row r="52096" spans="76:76">
      <c r="BX52096" s="2"/>
    </row>
    <row r="52097" spans="76:76">
      <c r="BX52097" s="2"/>
    </row>
    <row r="52098" spans="76:76">
      <c r="BX52098" s="2"/>
    </row>
    <row r="52099" spans="76:76">
      <c r="BX52099" s="2"/>
    </row>
    <row r="52100" spans="76:76">
      <c r="BX52100" s="2"/>
    </row>
    <row r="52101" spans="76:76">
      <c r="BX52101" s="2"/>
    </row>
    <row r="52102" spans="76:76">
      <c r="BX52102" s="2"/>
    </row>
    <row r="52103" spans="76:76">
      <c r="BX52103" s="2"/>
    </row>
    <row r="52104" spans="76:76">
      <c r="BX52104" s="2"/>
    </row>
    <row r="52105" spans="76:76">
      <c r="BX52105" s="2"/>
    </row>
    <row r="52106" spans="76:76">
      <c r="BX52106" s="2"/>
    </row>
    <row r="52107" spans="76:76">
      <c r="BX52107" s="2"/>
    </row>
    <row r="52108" spans="76:76">
      <c r="BX52108" s="2"/>
    </row>
    <row r="52109" spans="76:76">
      <c r="BX52109" s="2"/>
    </row>
    <row r="52110" spans="76:76">
      <c r="BX52110" s="2"/>
    </row>
    <row r="52111" spans="76:76">
      <c r="BX52111" s="2"/>
    </row>
    <row r="52112" spans="76:76">
      <c r="BX52112" s="2"/>
    </row>
    <row r="52113" spans="76:76">
      <c r="BX52113" s="2"/>
    </row>
    <row r="52114" spans="76:76">
      <c r="BX52114" s="2"/>
    </row>
    <row r="52115" spans="76:76">
      <c r="BX52115" s="2"/>
    </row>
    <row r="52116" spans="76:76">
      <c r="BX52116" s="2"/>
    </row>
    <row r="52117" spans="76:76">
      <c r="BX52117" s="2"/>
    </row>
    <row r="52118" spans="76:76">
      <c r="BX52118" s="2"/>
    </row>
    <row r="52119" spans="76:76">
      <c r="BX52119" s="2"/>
    </row>
    <row r="52120" spans="76:76">
      <c r="BX52120" s="2"/>
    </row>
    <row r="52121" spans="76:76">
      <c r="BX52121" s="2"/>
    </row>
    <row r="52122" spans="76:76">
      <c r="BX52122" s="2"/>
    </row>
    <row r="52123" spans="76:76">
      <c r="BX52123" s="2"/>
    </row>
    <row r="52124" spans="76:76">
      <c r="BX52124" s="2"/>
    </row>
    <row r="52125" spans="76:76">
      <c r="BX52125" s="2"/>
    </row>
    <row r="52126" spans="76:76">
      <c r="BX52126" s="2"/>
    </row>
    <row r="52127" spans="76:76">
      <c r="BX52127" s="2"/>
    </row>
    <row r="52128" spans="76:76">
      <c r="BX52128" s="2"/>
    </row>
    <row r="52129" spans="76:76">
      <c r="BX52129" s="2"/>
    </row>
    <row r="52130" spans="76:76">
      <c r="BX52130" s="2"/>
    </row>
    <row r="52131" spans="76:76">
      <c r="BX52131" s="2"/>
    </row>
    <row r="52132" spans="76:76">
      <c r="BX52132" s="2"/>
    </row>
    <row r="52133" spans="76:76">
      <c r="BX52133" s="2"/>
    </row>
    <row r="52134" spans="76:76">
      <c r="BX52134" s="2"/>
    </row>
    <row r="52135" spans="76:76">
      <c r="BX52135" s="2"/>
    </row>
    <row r="52136" spans="76:76">
      <c r="BX52136" s="2"/>
    </row>
    <row r="52137" spans="76:76">
      <c r="BX52137" s="2"/>
    </row>
    <row r="52138" spans="76:76">
      <c r="BX52138" s="2"/>
    </row>
    <row r="52139" spans="76:76">
      <c r="BX52139" s="2"/>
    </row>
    <row r="52140" spans="76:76">
      <c r="BX52140" s="2"/>
    </row>
    <row r="52141" spans="76:76">
      <c r="BX52141" s="2"/>
    </row>
    <row r="52142" spans="76:76">
      <c r="BX52142" s="2"/>
    </row>
    <row r="52143" spans="76:76">
      <c r="BX52143" s="2"/>
    </row>
    <row r="52144" spans="76:76">
      <c r="BX52144" s="2"/>
    </row>
    <row r="52145" spans="76:76">
      <c r="BX52145" s="2"/>
    </row>
    <row r="52146" spans="76:76">
      <c r="BX52146" s="2"/>
    </row>
    <row r="52147" spans="76:76">
      <c r="BX52147" s="2"/>
    </row>
    <row r="52148" spans="76:76">
      <c r="BX52148" s="2"/>
    </row>
    <row r="52149" spans="76:76">
      <c r="BX52149" s="2"/>
    </row>
    <row r="52150" spans="76:76">
      <c r="BX52150" s="2"/>
    </row>
    <row r="52151" spans="76:76">
      <c r="BX52151" s="2"/>
    </row>
    <row r="52152" spans="76:76">
      <c r="BX52152" s="2"/>
    </row>
    <row r="52153" spans="76:76">
      <c r="BX52153" s="2"/>
    </row>
    <row r="52154" spans="76:76">
      <c r="BX52154" s="2"/>
    </row>
    <row r="52155" spans="76:76">
      <c r="BX52155" s="2"/>
    </row>
    <row r="52156" spans="76:76">
      <c r="BX52156" s="2"/>
    </row>
    <row r="52157" spans="76:76">
      <c r="BX52157" s="2"/>
    </row>
    <row r="52158" spans="76:76">
      <c r="BX52158" s="2"/>
    </row>
    <row r="52159" spans="76:76">
      <c r="BX52159" s="2"/>
    </row>
    <row r="52160" spans="76:76">
      <c r="BX52160" s="2"/>
    </row>
    <row r="52161" spans="76:76">
      <c r="BX52161" s="2"/>
    </row>
    <row r="52162" spans="76:76">
      <c r="BX52162" s="2"/>
    </row>
    <row r="52163" spans="76:76">
      <c r="BX52163" s="2"/>
    </row>
    <row r="52164" spans="76:76">
      <c r="BX52164" s="2"/>
    </row>
    <row r="52165" spans="76:76">
      <c r="BX52165" s="2"/>
    </row>
    <row r="52166" spans="76:76">
      <c r="BX52166" s="2"/>
    </row>
    <row r="52167" spans="76:76">
      <c r="BX52167" s="2"/>
    </row>
    <row r="52168" spans="76:76">
      <c r="BX52168" s="2"/>
    </row>
    <row r="52169" spans="76:76">
      <c r="BX52169" s="2"/>
    </row>
    <row r="52170" spans="76:76">
      <c r="BX52170" s="2"/>
    </row>
    <row r="52171" spans="76:76">
      <c r="BX52171" s="2"/>
    </row>
    <row r="52172" spans="76:76">
      <c r="BX52172" s="2"/>
    </row>
    <row r="52173" spans="76:76">
      <c r="BX52173" s="2"/>
    </row>
    <row r="52174" spans="76:76">
      <c r="BX52174" s="2"/>
    </row>
    <row r="52175" spans="76:76">
      <c r="BX52175" s="2"/>
    </row>
    <row r="52176" spans="76:76">
      <c r="BX52176" s="2"/>
    </row>
    <row r="52177" spans="76:76">
      <c r="BX52177" s="2"/>
    </row>
    <row r="52178" spans="76:76">
      <c r="BX52178" s="2"/>
    </row>
    <row r="52179" spans="76:76">
      <c r="BX52179" s="2"/>
    </row>
    <row r="52180" spans="76:76">
      <c r="BX52180" s="2"/>
    </row>
    <row r="52181" spans="76:76">
      <c r="BX52181" s="2"/>
    </row>
    <row r="52182" spans="76:76">
      <c r="BX52182" s="2"/>
    </row>
    <row r="52183" spans="76:76">
      <c r="BX52183" s="2"/>
    </row>
    <row r="52184" spans="76:76">
      <c r="BX52184" s="2"/>
    </row>
    <row r="52185" spans="76:76">
      <c r="BX52185" s="2"/>
    </row>
    <row r="52186" spans="76:76">
      <c r="BX52186" s="2"/>
    </row>
    <row r="52187" spans="76:76">
      <c r="BX52187" s="2"/>
    </row>
    <row r="52188" spans="76:76">
      <c r="BX52188" s="2"/>
    </row>
    <row r="52189" spans="76:76">
      <c r="BX52189" s="2"/>
    </row>
    <row r="52190" spans="76:76">
      <c r="BX52190" s="2"/>
    </row>
    <row r="52191" spans="76:76">
      <c r="BX52191" s="2"/>
    </row>
    <row r="52192" spans="76:76">
      <c r="BX52192" s="2"/>
    </row>
    <row r="52193" spans="76:76">
      <c r="BX52193" s="2"/>
    </row>
    <row r="52194" spans="76:76">
      <c r="BX52194" s="2"/>
    </row>
    <row r="52195" spans="76:76">
      <c r="BX52195" s="2"/>
    </row>
    <row r="52196" spans="76:76">
      <c r="BX52196" s="2"/>
    </row>
    <row r="52197" spans="76:76">
      <c r="BX52197" s="2"/>
    </row>
    <row r="52198" spans="76:76">
      <c r="BX52198" s="2"/>
    </row>
    <row r="52199" spans="76:76">
      <c r="BX52199" s="2"/>
    </row>
    <row r="52200" spans="76:76">
      <c r="BX52200" s="2"/>
    </row>
    <row r="52201" spans="76:76">
      <c r="BX52201" s="2"/>
    </row>
    <row r="52202" spans="76:76">
      <c r="BX52202" s="2"/>
    </row>
    <row r="52203" spans="76:76">
      <c r="BX52203" s="2"/>
    </row>
    <row r="52204" spans="76:76">
      <c r="BX52204" s="2"/>
    </row>
    <row r="52205" spans="76:76">
      <c r="BX52205" s="2"/>
    </row>
    <row r="52206" spans="76:76">
      <c r="BX52206" s="2"/>
    </row>
    <row r="52207" spans="76:76">
      <c r="BX52207" s="2"/>
    </row>
    <row r="52208" spans="76:76">
      <c r="BX52208" s="2"/>
    </row>
    <row r="52209" spans="76:76">
      <c r="BX52209" s="2"/>
    </row>
    <row r="52210" spans="76:76">
      <c r="BX52210" s="2"/>
    </row>
    <row r="52211" spans="76:76">
      <c r="BX52211" s="2"/>
    </row>
    <row r="52212" spans="76:76">
      <c r="BX52212" s="2"/>
    </row>
    <row r="52213" spans="76:76">
      <c r="BX52213" s="2"/>
    </row>
    <row r="52214" spans="76:76">
      <c r="BX52214" s="2"/>
    </row>
    <row r="52215" spans="76:76">
      <c r="BX52215" s="2"/>
    </row>
    <row r="52216" spans="76:76">
      <c r="BX52216" s="2"/>
    </row>
    <row r="52217" spans="76:76">
      <c r="BX52217" s="2"/>
    </row>
    <row r="52218" spans="76:76">
      <c r="BX52218" s="2"/>
    </row>
    <row r="52219" spans="76:76">
      <c r="BX52219" s="2"/>
    </row>
    <row r="52220" spans="76:76">
      <c r="BX52220" s="2"/>
    </row>
    <row r="52221" spans="76:76">
      <c r="BX52221" s="2"/>
    </row>
    <row r="52222" spans="76:76">
      <c r="BX52222" s="2"/>
    </row>
    <row r="52223" spans="76:76">
      <c r="BX52223" s="2"/>
    </row>
    <row r="52224" spans="76:76">
      <c r="BX52224" s="2"/>
    </row>
    <row r="52225" spans="76:76">
      <c r="BX52225" s="2"/>
    </row>
    <row r="52226" spans="76:76">
      <c r="BX52226" s="2"/>
    </row>
    <row r="52227" spans="76:76">
      <c r="BX52227" s="2"/>
    </row>
    <row r="52228" spans="76:76">
      <c r="BX52228" s="2"/>
    </row>
    <row r="52229" spans="76:76">
      <c r="BX52229" s="2"/>
    </row>
    <row r="52230" spans="76:76">
      <c r="BX52230" s="2"/>
    </row>
    <row r="52231" spans="76:76">
      <c r="BX52231" s="2"/>
    </row>
    <row r="52232" spans="76:76">
      <c r="BX52232" s="2"/>
    </row>
    <row r="52233" spans="76:76">
      <c r="BX52233" s="2"/>
    </row>
    <row r="52234" spans="76:76">
      <c r="BX52234" s="2"/>
    </row>
    <row r="52235" spans="76:76">
      <c r="BX52235" s="2"/>
    </row>
    <row r="52236" spans="76:76">
      <c r="BX52236" s="2"/>
    </row>
    <row r="52237" spans="76:76">
      <c r="BX52237" s="2"/>
    </row>
    <row r="52238" spans="76:76">
      <c r="BX52238" s="2"/>
    </row>
    <row r="52239" spans="76:76">
      <c r="BX52239" s="2"/>
    </row>
    <row r="52240" spans="76:76">
      <c r="BX52240" s="2"/>
    </row>
    <row r="52241" spans="76:76">
      <c r="BX52241" s="2"/>
    </row>
    <row r="52242" spans="76:76">
      <c r="BX52242" s="2"/>
    </row>
    <row r="52243" spans="76:76">
      <c r="BX52243" s="2"/>
    </row>
    <row r="52244" spans="76:76">
      <c r="BX52244" s="2"/>
    </row>
    <row r="52245" spans="76:76">
      <c r="BX52245" s="2"/>
    </row>
    <row r="52246" spans="76:76">
      <c r="BX52246" s="2"/>
    </row>
    <row r="52247" spans="76:76">
      <c r="BX52247" s="2"/>
    </row>
    <row r="52248" spans="76:76">
      <c r="BX52248" s="2"/>
    </row>
    <row r="52249" spans="76:76">
      <c r="BX52249" s="2"/>
    </row>
    <row r="52250" spans="76:76">
      <c r="BX52250" s="2"/>
    </row>
    <row r="52251" spans="76:76">
      <c r="BX52251" s="2"/>
    </row>
    <row r="52252" spans="76:76">
      <c r="BX52252" s="2"/>
    </row>
    <row r="52253" spans="76:76">
      <c r="BX52253" s="2"/>
    </row>
    <row r="52254" spans="76:76">
      <c r="BX52254" s="2"/>
    </row>
    <row r="52255" spans="76:76">
      <c r="BX52255" s="2"/>
    </row>
    <row r="52256" spans="76:76">
      <c r="BX52256" s="2"/>
    </row>
    <row r="52257" spans="76:76">
      <c r="BX52257" s="2"/>
    </row>
    <row r="52258" spans="76:76">
      <c r="BX52258" s="2"/>
    </row>
    <row r="52259" spans="76:76">
      <c r="BX52259" s="2"/>
    </row>
    <row r="52260" spans="76:76">
      <c r="BX52260" s="2"/>
    </row>
    <row r="52261" spans="76:76">
      <c r="BX52261" s="2"/>
    </row>
    <row r="52262" spans="76:76">
      <c r="BX52262" s="2"/>
    </row>
    <row r="52263" spans="76:76">
      <c r="BX52263" s="2"/>
    </row>
    <row r="52264" spans="76:76">
      <c r="BX52264" s="2"/>
    </row>
    <row r="52265" spans="76:76">
      <c r="BX52265" s="2"/>
    </row>
    <row r="52266" spans="76:76">
      <c r="BX52266" s="2"/>
    </row>
    <row r="52267" spans="76:76">
      <c r="BX52267" s="2"/>
    </row>
    <row r="52268" spans="76:76">
      <c r="BX52268" s="2"/>
    </row>
    <row r="52269" spans="76:76">
      <c r="BX52269" s="2"/>
    </row>
    <row r="52270" spans="76:76">
      <c r="BX52270" s="2"/>
    </row>
    <row r="52271" spans="76:76">
      <c r="BX52271" s="2"/>
    </row>
    <row r="52272" spans="76:76">
      <c r="BX52272" s="2"/>
    </row>
    <row r="52273" spans="76:76">
      <c r="BX52273" s="2"/>
    </row>
    <row r="52274" spans="76:76">
      <c r="BX52274" s="2"/>
    </row>
    <row r="52275" spans="76:76">
      <c r="BX52275" s="2"/>
    </row>
    <row r="52276" spans="76:76">
      <c r="BX52276" s="2"/>
    </row>
    <row r="52277" spans="76:76">
      <c r="BX52277" s="2"/>
    </row>
    <row r="52278" spans="76:76">
      <c r="BX52278" s="2"/>
    </row>
    <row r="52279" spans="76:76">
      <c r="BX52279" s="2"/>
    </row>
    <row r="52280" spans="76:76">
      <c r="BX52280" s="2"/>
    </row>
    <row r="52281" spans="76:76">
      <c r="BX52281" s="2"/>
    </row>
    <row r="52282" spans="76:76">
      <c r="BX52282" s="2"/>
    </row>
    <row r="52283" spans="76:76">
      <c r="BX52283" s="2"/>
    </row>
    <row r="52284" spans="76:76">
      <c r="BX52284" s="2"/>
    </row>
    <row r="52285" spans="76:76">
      <c r="BX52285" s="2"/>
    </row>
    <row r="52286" spans="76:76">
      <c r="BX52286" s="2"/>
    </row>
    <row r="52287" spans="76:76">
      <c r="BX52287" s="2"/>
    </row>
    <row r="52288" spans="76:76">
      <c r="BX52288" s="2"/>
    </row>
    <row r="52289" spans="76:76">
      <c r="BX52289" s="2"/>
    </row>
    <row r="52290" spans="76:76">
      <c r="BX52290" s="2"/>
    </row>
    <row r="52291" spans="76:76">
      <c r="BX52291" s="2"/>
    </row>
    <row r="52292" spans="76:76">
      <c r="BX52292" s="2"/>
    </row>
    <row r="52293" spans="76:76">
      <c r="BX52293" s="2"/>
    </row>
    <row r="52294" spans="76:76">
      <c r="BX52294" s="2"/>
    </row>
    <row r="52295" spans="76:76">
      <c r="BX52295" s="2"/>
    </row>
    <row r="52296" spans="76:76">
      <c r="BX52296" s="2"/>
    </row>
    <row r="52297" spans="76:76">
      <c r="BX52297" s="2"/>
    </row>
    <row r="52298" spans="76:76">
      <c r="BX52298" s="2"/>
    </row>
    <row r="52299" spans="76:76">
      <c r="BX52299" s="2"/>
    </row>
    <row r="52300" spans="76:76">
      <c r="BX52300" s="2"/>
    </row>
    <row r="52301" spans="76:76">
      <c r="BX52301" s="2"/>
    </row>
    <row r="52302" spans="76:76">
      <c r="BX52302" s="2"/>
    </row>
    <row r="52303" spans="76:76">
      <c r="BX52303" s="2"/>
    </row>
    <row r="52304" spans="76:76">
      <c r="BX52304" s="2"/>
    </row>
    <row r="52305" spans="76:76">
      <c r="BX52305" s="2"/>
    </row>
    <row r="52306" spans="76:76">
      <c r="BX52306" s="2"/>
    </row>
    <row r="52307" spans="76:76">
      <c r="BX52307" s="2"/>
    </row>
    <row r="52308" spans="76:76">
      <c r="BX52308" s="2"/>
    </row>
    <row r="52309" spans="76:76">
      <c r="BX52309" s="2"/>
    </row>
    <row r="52310" spans="76:76">
      <c r="BX52310" s="2"/>
    </row>
    <row r="52311" spans="76:76">
      <c r="BX52311" s="2"/>
    </row>
    <row r="52312" spans="76:76">
      <c r="BX52312" s="2"/>
    </row>
    <row r="52313" spans="76:76">
      <c r="BX52313" s="2"/>
    </row>
    <row r="52314" spans="76:76">
      <c r="BX52314" s="2"/>
    </row>
    <row r="52315" spans="76:76">
      <c r="BX52315" s="2"/>
    </row>
    <row r="52316" spans="76:76">
      <c r="BX52316" s="2"/>
    </row>
    <row r="52317" spans="76:76">
      <c r="BX52317" s="2"/>
    </row>
    <row r="52318" spans="76:76">
      <c r="BX52318" s="2"/>
    </row>
    <row r="52319" spans="76:76">
      <c r="BX52319" s="2"/>
    </row>
    <row r="52320" spans="76:76">
      <c r="BX52320" s="2"/>
    </row>
    <row r="52321" spans="76:76">
      <c r="BX52321" s="2"/>
    </row>
    <row r="52322" spans="76:76">
      <c r="BX52322" s="2"/>
    </row>
    <row r="52323" spans="76:76">
      <c r="BX52323" s="2"/>
    </row>
    <row r="52324" spans="76:76">
      <c r="BX52324" s="2"/>
    </row>
    <row r="52325" spans="76:76">
      <c r="BX52325" s="2"/>
    </row>
    <row r="52326" spans="76:76">
      <c r="BX52326" s="2"/>
    </row>
    <row r="52327" spans="76:76">
      <c r="BX52327" s="2"/>
    </row>
    <row r="52328" spans="76:76">
      <c r="BX52328" s="2"/>
    </row>
    <row r="52329" spans="76:76">
      <c r="BX52329" s="2"/>
    </row>
    <row r="52330" spans="76:76">
      <c r="BX52330" s="2"/>
    </row>
    <row r="52331" spans="76:76">
      <c r="BX52331" s="2"/>
    </row>
    <row r="52332" spans="76:76">
      <c r="BX52332" s="2"/>
    </row>
    <row r="52333" spans="76:76">
      <c r="BX52333" s="2"/>
    </row>
    <row r="52334" spans="76:76">
      <c r="BX52334" s="2"/>
    </row>
    <row r="52335" spans="76:76">
      <c r="BX52335" s="2"/>
    </row>
    <row r="52336" spans="76:76">
      <c r="BX52336" s="2"/>
    </row>
    <row r="52337" spans="76:76">
      <c r="BX52337" s="2"/>
    </row>
    <row r="52338" spans="76:76">
      <c r="BX52338" s="2"/>
    </row>
    <row r="52339" spans="76:76">
      <c r="BX52339" s="2"/>
    </row>
    <row r="52340" spans="76:76">
      <c r="BX52340" s="2"/>
    </row>
    <row r="52341" spans="76:76">
      <c r="BX52341" s="2"/>
    </row>
    <row r="52342" spans="76:76">
      <c r="BX52342" s="2"/>
    </row>
    <row r="52343" spans="76:76">
      <c r="BX52343" s="2"/>
    </row>
    <row r="52344" spans="76:76">
      <c r="BX52344" s="2"/>
    </row>
    <row r="52345" spans="76:76">
      <c r="BX52345" s="2"/>
    </row>
    <row r="52346" spans="76:76">
      <c r="BX52346" s="2"/>
    </row>
    <row r="52347" spans="76:76">
      <c r="BX52347" s="2"/>
    </row>
    <row r="52348" spans="76:76">
      <c r="BX52348" s="2"/>
    </row>
    <row r="52349" spans="76:76">
      <c r="BX52349" s="2"/>
    </row>
    <row r="52350" spans="76:76">
      <c r="BX52350" s="2"/>
    </row>
    <row r="52351" spans="76:76">
      <c r="BX52351" s="2"/>
    </row>
    <row r="52352" spans="76:76">
      <c r="BX52352" s="2"/>
    </row>
    <row r="52353" spans="76:76">
      <c r="BX52353" s="2"/>
    </row>
    <row r="52354" spans="76:76">
      <c r="BX52354" s="2"/>
    </row>
    <row r="52355" spans="76:76">
      <c r="BX52355" s="2"/>
    </row>
    <row r="52356" spans="76:76">
      <c r="BX52356" s="2"/>
    </row>
    <row r="52357" spans="76:76">
      <c r="BX52357" s="2"/>
    </row>
    <row r="52358" spans="76:76">
      <c r="BX52358" s="2"/>
    </row>
    <row r="52359" spans="76:76">
      <c r="BX52359" s="2"/>
    </row>
    <row r="52360" spans="76:76">
      <c r="BX52360" s="2"/>
    </row>
    <row r="52361" spans="76:76">
      <c r="BX52361" s="2"/>
    </row>
    <row r="52362" spans="76:76">
      <c r="BX52362" s="2"/>
    </row>
    <row r="52363" spans="76:76">
      <c r="BX52363" s="2"/>
    </row>
    <row r="52364" spans="76:76">
      <c r="BX52364" s="2"/>
    </row>
    <row r="52365" spans="76:76">
      <c r="BX52365" s="2"/>
    </row>
    <row r="52366" spans="76:76">
      <c r="BX52366" s="2"/>
    </row>
    <row r="52367" spans="76:76">
      <c r="BX52367" s="2"/>
    </row>
    <row r="52368" spans="76:76">
      <c r="BX52368" s="2"/>
    </row>
    <row r="52369" spans="76:76">
      <c r="BX52369" s="2"/>
    </row>
    <row r="52370" spans="76:76">
      <c r="BX52370" s="2"/>
    </row>
    <row r="52371" spans="76:76">
      <c r="BX52371" s="2"/>
    </row>
    <row r="52372" spans="76:76">
      <c r="BX52372" s="2"/>
    </row>
    <row r="52373" spans="76:76">
      <c r="BX52373" s="2"/>
    </row>
    <row r="52374" spans="76:76">
      <c r="BX52374" s="2"/>
    </row>
    <row r="52375" spans="76:76">
      <c r="BX52375" s="2"/>
    </row>
    <row r="52376" spans="76:76">
      <c r="BX52376" s="2"/>
    </row>
    <row r="52377" spans="76:76">
      <c r="BX52377" s="2"/>
    </row>
    <row r="52378" spans="76:76">
      <c r="BX52378" s="2"/>
    </row>
    <row r="52379" spans="76:76">
      <c r="BX52379" s="2"/>
    </row>
    <row r="52380" spans="76:76">
      <c r="BX52380" s="2"/>
    </row>
    <row r="52381" spans="76:76">
      <c r="BX52381" s="2"/>
    </row>
    <row r="52382" spans="76:76">
      <c r="BX52382" s="2"/>
    </row>
    <row r="52383" spans="76:76">
      <c r="BX52383" s="2"/>
    </row>
    <row r="52384" spans="76:76">
      <c r="BX52384" s="2"/>
    </row>
    <row r="52385" spans="76:76">
      <c r="BX52385" s="2"/>
    </row>
    <row r="52386" spans="76:76">
      <c r="BX52386" s="2"/>
    </row>
    <row r="52387" spans="76:76">
      <c r="BX52387" s="2"/>
    </row>
    <row r="52388" spans="76:76">
      <c r="BX52388" s="2"/>
    </row>
    <row r="52389" spans="76:76">
      <c r="BX52389" s="2"/>
    </row>
    <row r="52390" spans="76:76">
      <c r="BX52390" s="2"/>
    </row>
    <row r="52391" spans="76:76">
      <c r="BX52391" s="2"/>
    </row>
    <row r="52392" spans="76:76">
      <c r="BX52392" s="2"/>
    </row>
    <row r="52393" spans="76:76">
      <c r="BX52393" s="2"/>
    </row>
    <row r="52394" spans="76:76">
      <c r="BX52394" s="2"/>
    </row>
    <row r="52395" spans="76:76">
      <c r="BX52395" s="2"/>
    </row>
    <row r="52396" spans="76:76">
      <c r="BX52396" s="2"/>
    </row>
    <row r="52397" spans="76:76">
      <c r="BX52397" s="2"/>
    </row>
    <row r="52398" spans="76:76">
      <c r="BX52398" s="2"/>
    </row>
    <row r="52399" spans="76:76">
      <c r="BX52399" s="2"/>
    </row>
    <row r="52400" spans="76:76">
      <c r="BX52400" s="2"/>
    </row>
    <row r="52401" spans="76:76">
      <c r="BX52401" s="2"/>
    </row>
    <row r="52402" spans="76:76">
      <c r="BX52402" s="2"/>
    </row>
    <row r="52403" spans="76:76">
      <c r="BX52403" s="2"/>
    </row>
    <row r="52404" spans="76:76">
      <c r="BX52404" s="2"/>
    </row>
    <row r="52405" spans="76:76">
      <c r="BX52405" s="2"/>
    </row>
    <row r="52406" spans="76:76">
      <c r="BX52406" s="2"/>
    </row>
    <row r="52407" spans="76:76">
      <c r="BX52407" s="2"/>
    </row>
    <row r="52408" spans="76:76">
      <c r="BX52408" s="2"/>
    </row>
    <row r="52409" spans="76:76">
      <c r="BX52409" s="2"/>
    </row>
    <row r="52410" spans="76:76">
      <c r="BX52410" s="2"/>
    </row>
    <row r="52411" spans="76:76">
      <c r="BX52411" s="2"/>
    </row>
    <row r="52412" spans="76:76">
      <c r="BX52412" s="2"/>
    </row>
    <row r="52413" spans="76:76">
      <c r="BX52413" s="2"/>
    </row>
    <row r="52414" spans="76:76">
      <c r="BX52414" s="2"/>
    </row>
    <row r="52415" spans="76:76">
      <c r="BX52415" s="2"/>
    </row>
    <row r="52416" spans="76:76">
      <c r="BX52416" s="2"/>
    </row>
    <row r="52417" spans="76:76">
      <c r="BX52417" s="2"/>
    </row>
    <row r="52418" spans="76:76">
      <c r="BX52418" s="2"/>
    </row>
    <row r="52419" spans="76:76">
      <c r="BX52419" s="2"/>
    </row>
    <row r="52420" spans="76:76">
      <c r="BX52420" s="2"/>
    </row>
    <row r="52421" spans="76:76">
      <c r="BX52421" s="2"/>
    </row>
    <row r="52422" spans="76:76">
      <c r="BX52422" s="2"/>
    </row>
    <row r="52423" spans="76:76">
      <c r="BX52423" s="2"/>
    </row>
    <row r="52424" spans="76:76">
      <c r="BX52424" s="2"/>
    </row>
    <row r="52425" spans="76:76">
      <c r="BX52425" s="2"/>
    </row>
    <row r="52426" spans="76:76">
      <c r="BX52426" s="2"/>
    </row>
    <row r="52427" spans="76:76">
      <c r="BX52427" s="2"/>
    </row>
    <row r="52428" spans="76:76">
      <c r="BX52428" s="2"/>
    </row>
    <row r="52429" spans="76:76">
      <c r="BX52429" s="2"/>
    </row>
    <row r="52430" spans="76:76">
      <c r="BX52430" s="2"/>
    </row>
    <row r="52431" spans="76:76">
      <c r="BX52431" s="2"/>
    </row>
    <row r="52432" spans="76:76">
      <c r="BX52432" s="2"/>
    </row>
    <row r="52433" spans="76:76">
      <c r="BX52433" s="2"/>
    </row>
    <row r="52434" spans="76:76">
      <c r="BX52434" s="2"/>
    </row>
    <row r="52435" spans="76:76">
      <c r="BX52435" s="2"/>
    </row>
    <row r="52436" spans="76:76">
      <c r="BX52436" s="2"/>
    </row>
    <row r="52437" spans="76:76">
      <c r="BX52437" s="2"/>
    </row>
    <row r="52438" spans="76:76">
      <c r="BX52438" s="2"/>
    </row>
    <row r="52439" spans="76:76">
      <c r="BX52439" s="2"/>
    </row>
    <row r="52440" spans="76:76">
      <c r="BX52440" s="2"/>
    </row>
    <row r="52441" spans="76:76">
      <c r="BX52441" s="2"/>
    </row>
    <row r="52442" spans="76:76">
      <c r="BX52442" s="2"/>
    </row>
    <row r="52443" spans="76:76">
      <c r="BX52443" s="2"/>
    </row>
    <row r="52444" spans="76:76">
      <c r="BX52444" s="2"/>
    </row>
    <row r="52445" spans="76:76">
      <c r="BX52445" s="2"/>
    </row>
    <row r="52446" spans="76:76">
      <c r="BX52446" s="2"/>
    </row>
    <row r="52447" spans="76:76">
      <c r="BX52447" s="2"/>
    </row>
    <row r="52448" spans="76:76">
      <c r="BX52448" s="2"/>
    </row>
    <row r="52449" spans="76:76">
      <c r="BX52449" s="2"/>
    </row>
    <row r="52450" spans="76:76">
      <c r="BX52450" s="2"/>
    </row>
    <row r="52451" spans="76:76">
      <c r="BX52451" s="2"/>
    </row>
    <row r="52452" spans="76:76">
      <c r="BX52452" s="2"/>
    </row>
    <row r="52453" spans="76:76">
      <c r="BX52453" s="2"/>
    </row>
    <row r="52454" spans="76:76">
      <c r="BX52454" s="2"/>
    </row>
    <row r="52455" spans="76:76">
      <c r="BX52455" s="2"/>
    </row>
    <row r="52456" spans="76:76">
      <c r="BX52456" s="2"/>
    </row>
    <row r="52457" spans="76:76">
      <c r="BX52457" s="2"/>
    </row>
    <row r="52458" spans="76:76">
      <c r="BX52458" s="2"/>
    </row>
    <row r="52459" spans="76:76">
      <c r="BX52459" s="2"/>
    </row>
    <row r="52460" spans="76:76">
      <c r="BX52460" s="2"/>
    </row>
    <row r="52461" spans="76:76">
      <c r="BX52461" s="2"/>
    </row>
    <row r="52462" spans="76:76">
      <c r="BX52462" s="2"/>
    </row>
    <row r="52463" spans="76:76">
      <c r="BX52463" s="2"/>
    </row>
    <row r="52464" spans="76:76">
      <c r="BX52464" s="2"/>
    </row>
    <row r="52465" spans="76:76">
      <c r="BX52465" s="2"/>
    </row>
    <row r="52466" spans="76:76">
      <c r="BX52466" s="2"/>
    </row>
    <row r="52467" spans="76:76">
      <c r="BX52467" s="2"/>
    </row>
    <row r="52468" spans="76:76">
      <c r="BX52468" s="2"/>
    </row>
    <row r="52469" spans="76:76">
      <c r="BX52469" s="2"/>
    </row>
    <row r="52470" spans="76:76">
      <c r="BX52470" s="2"/>
    </row>
    <row r="52471" spans="76:76">
      <c r="BX52471" s="2"/>
    </row>
    <row r="52472" spans="76:76">
      <c r="BX52472" s="2"/>
    </row>
    <row r="52473" spans="76:76">
      <c r="BX52473" s="2"/>
    </row>
    <row r="52474" spans="76:76">
      <c r="BX52474" s="2"/>
    </row>
    <row r="52475" spans="76:76">
      <c r="BX52475" s="2"/>
    </row>
    <row r="52476" spans="76:76">
      <c r="BX52476" s="2"/>
    </row>
    <row r="52477" spans="76:76">
      <c r="BX52477" s="2"/>
    </row>
    <row r="52478" spans="76:76">
      <c r="BX52478" s="2"/>
    </row>
    <row r="52479" spans="76:76">
      <c r="BX52479" s="2"/>
    </row>
    <row r="52480" spans="76:76">
      <c r="BX52480" s="2"/>
    </row>
    <row r="52481" spans="76:76">
      <c r="BX52481" s="2"/>
    </row>
    <row r="52482" spans="76:76">
      <c r="BX52482" s="2"/>
    </row>
    <row r="52483" spans="76:76">
      <c r="BX52483" s="2"/>
    </row>
    <row r="52484" spans="76:76">
      <c r="BX52484" s="2"/>
    </row>
    <row r="52485" spans="76:76">
      <c r="BX52485" s="2"/>
    </row>
    <row r="52486" spans="76:76">
      <c r="BX52486" s="2"/>
    </row>
    <row r="52487" spans="76:76">
      <c r="BX52487" s="2"/>
    </row>
    <row r="52488" spans="76:76">
      <c r="BX52488" s="2"/>
    </row>
    <row r="52489" spans="76:76">
      <c r="BX52489" s="2"/>
    </row>
    <row r="52490" spans="76:76">
      <c r="BX52490" s="2"/>
    </row>
    <row r="52491" spans="76:76">
      <c r="BX52491" s="2"/>
    </row>
    <row r="52492" spans="76:76">
      <c r="BX52492" s="2"/>
    </row>
    <row r="52493" spans="76:76">
      <c r="BX52493" s="2"/>
    </row>
    <row r="52494" spans="76:76">
      <c r="BX52494" s="2"/>
    </row>
    <row r="52495" spans="76:76">
      <c r="BX52495" s="2"/>
    </row>
    <row r="52496" spans="76:76">
      <c r="BX52496" s="2"/>
    </row>
    <row r="52497" spans="76:76">
      <c r="BX52497" s="2"/>
    </row>
    <row r="52498" spans="76:76">
      <c r="BX52498" s="2"/>
    </row>
    <row r="52499" spans="76:76">
      <c r="BX52499" s="2"/>
    </row>
    <row r="52500" spans="76:76">
      <c r="BX52500" s="2"/>
    </row>
    <row r="52501" spans="76:76">
      <c r="BX52501" s="2"/>
    </row>
    <row r="52502" spans="76:76">
      <c r="BX52502" s="2"/>
    </row>
    <row r="52503" spans="76:76">
      <c r="BX52503" s="2"/>
    </row>
    <row r="52504" spans="76:76">
      <c r="BX52504" s="2"/>
    </row>
    <row r="52505" spans="76:76">
      <c r="BX52505" s="2"/>
    </row>
    <row r="52506" spans="76:76">
      <c r="BX52506" s="2"/>
    </row>
    <row r="52507" spans="76:76">
      <c r="BX52507" s="2"/>
    </row>
    <row r="52508" spans="76:76">
      <c r="BX52508" s="2"/>
    </row>
    <row r="52509" spans="76:76">
      <c r="BX52509" s="2"/>
    </row>
    <row r="52510" spans="76:76">
      <c r="BX52510" s="2"/>
    </row>
    <row r="52511" spans="76:76">
      <c r="BX52511" s="2"/>
    </row>
    <row r="52512" spans="76:76">
      <c r="BX52512" s="2"/>
    </row>
    <row r="52513" spans="76:76">
      <c r="BX52513" s="2"/>
    </row>
    <row r="52514" spans="76:76">
      <c r="BX52514" s="2"/>
    </row>
    <row r="52515" spans="76:76">
      <c r="BX52515" s="2"/>
    </row>
    <row r="52516" spans="76:76">
      <c r="BX52516" s="2"/>
    </row>
    <row r="52517" spans="76:76">
      <c r="BX52517" s="2"/>
    </row>
    <row r="52518" spans="76:76">
      <c r="BX52518" s="2"/>
    </row>
    <row r="52519" spans="76:76">
      <c r="BX52519" s="2"/>
    </row>
    <row r="52520" spans="76:76">
      <c r="BX52520" s="2"/>
    </row>
    <row r="52521" spans="76:76">
      <c r="BX52521" s="2"/>
    </row>
    <row r="52522" spans="76:76">
      <c r="BX52522" s="2"/>
    </row>
    <row r="52523" spans="76:76">
      <c r="BX52523" s="2"/>
    </row>
    <row r="52524" spans="76:76">
      <c r="BX52524" s="2"/>
    </row>
    <row r="52525" spans="76:76">
      <c r="BX52525" s="2"/>
    </row>
    <row r="52526" spans="76:76">
      <c r="BX52526" s="2"/>
    </row>
    <row r="52527" spans="76:76">
      <c r="BX52527" s="2"/>
    </row>
    <row r="52528" spans="76:76">
      <c r="BX52528" s="2"/>
    </row>
    <row r="52529" spans="76:76">
      <c r="BX52529" s="2"/>
    </row>
    <row r="52530" spans="76:76">
      <c r="BX52530" s="2"/>
    </row>
    <row r="52531" spans="76:76">
      <c r="BX52531" s="2"/>
    </row>
    <row r="52532" spans="76:76">
      <c r="BX52532" s="2"/>
    </row>
    <row r="52533" spans="76:76">
      <c r="BX52533" s="2"/>
    </row>
    <row r="52534" spans="76:76">
      <c r="BX52534" s="2"/>
    </row>
    <row r="52535" spans="76:76">
      <c r="BX52535" s="2"/>
    </row>
    <row r="52536" spans="76:76">
      <c r="BX52536" s="2"/>
    </row>
    <row r="52537" spans="76:76">
      <c r="BX52537" s="2"/>
    </row>
    <row r="52538" spans="76:76">
      <c r="BX52538" s="2"/>
    </row>
    <row r="52539" spans="76:76">
      <c r="BX52539" s="2"/>
    </row>
    <row r="52540" spans="76:76">
      <c r="BX52540" s="2"/>
    </row>
    <row r="52541" spans="76:76">
      <c r="BX52541" s="2"/>
    </row>
    <row r="52542" spans="76:76">
      <c r="BX52542" s="2"/>
    </row>
    <row r="52543" spans="76:76">
      <c r="BX52543" s="2"/>
    </row>
    <row r="52544" spans="76:76">
      <c r="BX52544" s="2"/>
    </row>
    <row r="52545" spans="76:76">
      <c r="BX52545" s="2"/>
    </row>
    <row r="52546" spans="76:76">
      <c r="BX52546" s="2"/>
    </row>
    <row r="52547" spans="76:76">
      <c r="BX52547" s="2"/>
    </row>
    <row r="52548" spans="76:76">
      <c r="BX52548" s="2"/>
    </row>
    <row r="52549" spans="76:76">
      <c r="BX52549" s="2"/>
    </row>
    <row r="52550" spans="76:76">
      <c r="BX52550" s="2"/>
    </row>
    <row r="52551" spans="76:76">
      <c r="BX52551" s="2"/>
    </row>
    <row r="52552" spans="76:76">
      <c r="BX52552" s="2"/>
    </row>
    <row r="52553" spans="76:76">
      <c r="BX52553" s="2"/>
    </row>
    <row r="52554" spans="76:76">
      <c r="BX52554" s="2"/>
    </row>
    <row r="52555" spans="76:76">
      <c r="BX52555" s="2"/>
    </row>
    <row r="52556" spans="76:76">
      <c r="BX52556" s="2"/>
    </row>
    <row r="52557" spans="76:76">
      <c r="BX52557" s="2"/>
    </row>
    <row r="52558" spans="76:76">
      <c r="BX52558" s="2"/>
    </row>
    <row r="52559" spans="76:76">
      <c r="BX52559" s="2"/>
    </row>
    <row r="52560" spans="76:76">
      <c r="BX52560" s="2"/>
    </row>
    <row r="52561" spans="76:76">
      <c r="BX52561" s="2"/>
    </row>
    <row r="52562" spans="76:76">
      <c r="BX52562" s="2"/>
    </row>
    <row r="52563" spans="76:76">
      <c r="BX52563" s="2"/>
    </row>
    <row r="52564" spans="76:76">
      <c r="BX52564" s="2"/>
    </row>
    <row r="52565" spans="76:76">
      <c r="BX52565" s="2"/>
    </row>
    <row r="52566" spans="76:76">
      <c r="BX52566" s="2"/>
    </row>
    <row r="52567" spans="76:76">
      <c r="BX52567" s="2"/>
    </row>
    <row r="52568" spans="76:76">
      <c r="BX52568" s="2"/>
    </row>
    <row r="52569" spans="76:76">
      <c r="BX52569" s="2"/>
    </row>
    <row r="52570" spans="76:76">
      <c r="BX52570" s="2"/>
    </row>
    <row r="52571" spans="76:76">
      <c r="BX52571" s="2"/>
    </row>
    <row r="52572" spans="76:76">
      <c r="BX52572" s="2"/>
    </row>
    <row r="52573" spans="76:76">
      <c r="BX52573" s="2"/>
    </row>
    <row r="52574" spans="76:76">
      <c r="BX52574" s="2"/>
    </row>
    <row r="52575" spans="76:76">
      <c r="BX52575" s="2"/>
    </row>
    <row r="52576" spans="76:76">
      <c r="BX52576" s="2"/>
    </row>
    <row r="52577" spans="76:76">
      <c r="BX52577" s="2"/>
    </row>
    <row r="52578" spans="76:76">
      <c r="BX52578" s="2"/>
    </row>
    <row r="52579" spans="76:76">
      <c r="BX52579" s="2"/>
    </row>
    <row r="52580" spans="76:76">
      <c r="BX52580" s="2"/>
    </row>
    <row r="52581" spans="76:76">
      <c r="BX52581" s="2"/>
    </row>
    <row r="52582" spans="76:76">
      <c r="BX52582" s="2"/>
    </row>
    <row r="52583" spans="76:76">
      <c r="BX52583" s="2"/>
    </row>
    <row r="52584" spans="76:76">
      <c r="BX52584" s="2"/>
    </row>
    <row r="52585" spans="76:76">
      <c r="BX52585" s="2"/>
    </row>
    <row r="52586" spans="76:76">
      <c r="BX52586" s="2"/>
    </row>
    <row r="52587" spans="76:76">
      <c r="BX52587" s="2"/>
    </row>
    <row r="52588" spans="76:76">
      <c r="BX52588" s="2"/>
    </row>
    <row r="52589" spans="76:76">
      <c r="BX52589" s="2"/>
    </row>
    <row r="52590" spans="76:76">
      <c r="BX52590" s="2"/>
    </row>
    <row r="52591" spans="76:76">
      <c r="BX52591" s="2"/>
    </row>
    <row r="52592" spans="76:76">
      <c r="BX52592" s="2"/>
    </row>
    <row r="52593" spans="76:76">
      <c r="BX52593" s="2"/>
    </row>
    <row r="52594" spans="76:76">
      <c r="BX52594" s="2"/>
    </row>
    <row r="52595" spans="76:76">
      <c r="BX52595" s="2"/>
    </row>
    <row r="52596" spans="76:76">
      <c r="BX52596" s="2"/>
    </row>
    <row r="52597" spans="76:76">
      <c r="BX52597" s="2"/>
    </row>
    <row r="52598" spans="76:76">
      <c r="BX52598" s="2"/>
    </row>
    <row r="52599" spans="76:76">
      <c r="BX52599" s="2"/>
    </row>
    <row r="52600" spans="76:76">
      <c r="BX52600" s="2"/>
    </row>
    <row r="52601" spans="76:76">
      <c r="BX52601" s="2"/>
    </row>
    <row r="52602" spans="76:76">
      <c r="BX52602" s="2"/>
    </row>
    <row r="52603" spans="76:76">
      <c r="BX52603" s="2"/>
    </row>
    <row r="52604" spans="76:76">
      <c r="BX52604" s="2"/>
    </row>
    <row r="52605" spans="76:76">
      <c r="BX52605" s="2"/>
    </row>
    <row r="52606" spans="76:76">
      <c r="BX52606" s="2"/>
    </row>
    <row r="52607" spans="76:76">
      <c r="BX52607" s="2"/>
    </row>
    <row r="52608" spans="76:76">
      <c r="BX52608" s="2"/>
    </row>
    <row r="52609" spans="76:76">
      <c r="BX52609" s="2"/>
    </row>
    <row r="52610" spans="76:76">
      <c r="BX52610" s="2"/>
    </row>
    <row r="52611" spans="76:76">
      <c r="BX52611" s="2"/>
    </row>
    <row r="52612" spans="76:76">
      <c r="BX52612" s="2"/>
    </row>
    <row r="52613" spans="76:76">
      <c r="BX52613" s="2"/>
    </row>
    <row r="52614" spans="76:76">
      <c r="BX52614" s="2"/>
    </row>
    <row r="52615" spans="76:76">
      <c r="BX52615" s="2"/>
    </row>
    <row r="52616" spans="76:76">
      <c r="BX52616" s="2"/>
    </row>
    <row r="52617" spans="76:76">
      <c r="BX52617" s="2"/>
    </row>
    <row r="52618" spans="76:76">
      <c r="BX52618" s="2"/>
    </row>
    <row r="52619" spans="76:76">
      <c r="BX52619" s="2"/>
    </row>
    <row r="52620" spans="76:76">
      <c r="BX52620" s="2"/>
    </row>
    <row r="52621" spans="76:76">
      <c r="BX52621" s="2"/>
    </row>
    <row r="52622" spans="76:76">
      <c r="BX52622" s="2"/>
    </row>
    <row r="52623" spans="76:76">
      <c r="BX52623" s="2"/>
    </row>
    <row r="52624" spans="76:76">
      <c r="BX52624" s="2"/>
    </row>
    <row r="52625" spans="76:76">
      <c r="BX52625" s="2"/>
    </row>
    <row r="52626" spans="76:76">
      <c r="BX52626" s="2"/>
    </row>
    <row r="52627" spans="76:76">
      <c r="BX52627" s="2"/>
    </row>
    <row r="52628" spans="76:76">
      <c r="BX52628" s="2"/>
    </row>
    <row r="52629" spans="76:76">
      <c r="BX52629" s="2"/>
    </row>
    <row r="52630" spans="76:76">
      <c r="BX52630" s="2"/>
    </row>
    <row r="52631" spans="76:76">
      <c r="BX52631" s="2"/>
    </row>
    <row r="52632" spans="76:76">
      <c r="BX52632" s="2"/>
    </row>
    <row r="52633" spans="76:76">
      <c r="BX52633" s="2"/>
    </row>
    <row r="52634" spans="76:76">
      <c r="BX52634" s="2"/>
    </row>
    <row r="52635" spans="76:76">
      <c r="BX52635" s="2"/>
    </row>
    <row r="52636" spans="76:76">
      <c r="BX52636" s="2"/>
    </row>
    <row r="52637" spans="76:76">
      <c r="BX52637" s="2"/>
    </row>
    <row r="52638" spans="76:76">
      <c r="BX52638" s="2"/>
    </row>
    <row r="52639" spans="76:76">
      <c r="BX52639" s="2"/>
    </row>
    <row r="52640" spans="76:76">
      <c r="BX52640" s="2"/>
    </row>
    <row r="52641" spans="76:76">
      <c r="BX52641" s="2"/>
    </row>
    <row r="52642" spans="76:76">
      <c r="BX52642" s="2"/>
    </row>
    <row r="52643" spans="76:76">
      <c r="BX52643" s="2"/>
    </row>
    <row r="52644" spans="76:76">
      <c r="BX52644" s="2"/>
    </row>
    <row r="52645" spans="76:76">
      <c r="BX52645" s="2"/>
    </row>
    <row r="52646" spans="76:76">
      <c r="BX52646" s="2"/>
    </row>
    <row r="52647" spans="76:76">
      <c r="BX52647" s="2"/>
    </row>
    <row r="52648" spans="76:76">
      <c r="BX52648" s="2"/>
    </row>
    <row r="52649" spans="76:76">
      <c r="BX52649" s="2"/>
    </row>
    <row r="52650" spans="76:76">
      <c r="BX52650" s="2"/>
    </row>
    <row r="52651" spans="76:76">
      <c r="BX52651" s="2"/>
    </row>
    <row r="52652" spans="76:76">
      <c r="BX52652" s="2"/>
    </row>
    <row r="52653" spans="76:76">
      <c r="BX52653" s="2"/>
    </row>
    <row r="52654" spans="76:76">
      <c r="BX52654" s="2"/>
    </row>
    <row r="52655" spans="76:76">
      <c r="BX52655" s="2"/>
    </row>
    <row r="52656" spans="76:76">
      <c r="BX52656" s="2"/>
    </row>
    <row r="52657" spans="76:76">
      <c r="BX52657" s="2"/>
    </row>
    <row r="52658" spans="76:76">
      <c r="BX52658" s="2"/>
    </row>
    <row r="52659" spans="76:76">
      <c r="BX52659" s="2"/>
    </row>
    <row r="52660" spans="76:76">
      <c r="BX52660" s="2"/>
    </row>
    <row r="52661" spans="76:76">
      <c r="BX52661" s="2"/>
    </row>
    <row r="52662" spans="76:76">
      <c r="BX52662" s="2"/>
    </row>
    <row r="52663" spans="76:76">
      <c r="BX52663" s="2"/>
    </row>
    <row r="52664" spans="76:76">
      <c r="BX52664" s="2"/>
    </row>
    <row r="52665" spans="76:76">
      <c r="BX52665" s="2"/>
    </row>
    <row r="52666" spans="76:76">
      <c r="BX52666" s="2"/>
    </row>
    <row r="52667" spans="76:76">
      <c r="BX52667" s="2"/>
    </row>
    <row r="52668" spans="76:76">
      <c r="BX52668" s="2"/>
    </row>
    <row r="52669" spans="76:76">
      <c r="BX52669" s="2"/>
    </row>
    <row r="52670" spans="76:76">
      <c r="BX52670" s="2"/>
    </row>
    <row r="52671" spans="76:76">
      <c r="BX52671" s="2"/>
    </row>
    <row r="52672" spans="76:76">
      <c r="BX52672" s="2"/>
    </row>
    <row r="52673" spans="76:76">
      <c r="BX52673" s="2"/>
    </row>
    <row r="52674" spans="76:76">
      <c r="BX52674" s="2"/>
    </row>
    <row r="52675" spans="76:76">
      <c r="BX52675" s="2"/>
    </row>
    <row r="52676" spans="76:76">
      <c r="BX52676" s="2"/>
    </row>
    <row r="52677" spans="76:76">
      <c r="BX52677" s="2"/>
    </row>
    <row r="52678" spans="76:76">
      <c r="BX52678" s="2"/>
    </row>
    <row r="52679" spans="76:76">
      <c r="BX52679" s="2"/>
    </row>
    <row r="52680" spans="76:76">
      <c r="BX52680" s="2"/>
    </row>
    <row r="52681" spans="76:76">
      <c r="BX52681" s="2"/>
    </row>
    <row r="52682" spans="76:76">
      <c r="BX52682" s="2"/>
    </row>
    <row r="52683" spans="76:76">
      <c r="BX52683" s="2"/>
    </row>
    <row r="52684" spans="76:76">
      <c r="BX52684" s="2"/>
    </row>
    <row r="52685" spans="76:76">
      <c r="BX52685" s="2"/>
    </row>
    <row r="52686" spans="76:76">
      <c r="BX52686" s="2"/>
    </row>
    <row r="52687" spans="76:76">
      <c r="BX52687" s="2"/>
    </row>
    <row r="52688" spans="76:76">
      <c r="BX52688" s="2"/>
    </row>
    <row r="52689" spans="76:76">
      <c r="BX52689" s="2"/>
    </row>
    <row r="52690" spans="76:76">
      <c r="BX52690" s="2"/>
    </row>
    <row r="52691" spans="76:76">
      <c r="BX52691" s="2"/>
    </row>
    <row r="52692" spans="76:76">
      <c r="BX52692" s="2"/>
    </row>
    <row r="52693" spans="76:76">
      <c r="BX52693" s="2"/>
    </row>
    <row r="52694" spans="76:76">
      <c r="BX52694" s="2"/>
    </row>
    <row r="52695" spans="76:76">
      <c r="BX52695" s="2"/>
    </row>
    <row r="52696" spans="76:76">
      <c r="BX52696" s="2"/>
    </row>
    <row r="52697" spans="76:76">
      <c r="BX52697" s="2"/>
    </row>
    <row r="52698" spans="76:76">
      <c r="BX52698" s="2"/>
    </row>
    <row r="52699" spans="76:76">
      <c r="BX52699" s="2"/>
    </row>
    <row r="52700" spans="76:76">
      <c r="BX52700" s="2"/>
    </row>
    <row r="52701" spans="76:76">
      <c r="BX52701" s="2"/>
    </row>
    <row r="52702" spans="76:76">
      <c r="BX52702" s="2"/>
    </row>
    <row r="52703" spans="76:76">
      <c r="BX52703" s="2"/>
    </row>
    <row r="52704" spans="76:76">
      <c r="BX52704" s="2"/>
    </row>
    <row r="52705" spans="76:76">
      <c r="BX52705" s="2"/>
    </row>
    <row r="52706" spans="76:76">
      <c r="BX52706" s="2"/>
    </row>
    <row r="52707" spans="76:76">
      <c r="BX52707" s="2"/>
    </row>
    <row r="52708" spans="76:76">
      <c r="BX52708" s="2"/>
    </row>
    <row r="52709" spans="76:76">
      <c r="BX52709" s="2"/>
    </row>
    <row r="52710" spans="76:76">
      <c r="BX52710" s="2"/>
    </row>
    <row r="52711" spans="76:76">
      <c r="BX52711" s="2"/>
    </row>
    <row r="52712" spans="76:76">
      <c r="BX52712" s="2"/>
    </row>
    <row r="52713" spans="76:76">
      <c r="BX52713" s="2"/>
    </row>
    <row r="52714" spans="76:76">
      <c r="BX52714" s="2"/>
    </row>
    <row r="52715" spans="76:76">
      <c r="BX52715" s="2"/>
    </row>
    <row r="52716" spans="76:76">
      <c r="BX52716" s="2"/>
    </row>
    <row r="52717" spans="76:76">
      <c r="BX52717" s="2"/>
    </row>
    <row r="52718" spans="76:76">
      <c r="BX52718" s="2"/>
    </row>
    <row r="52719" spans="76:76">
      <c r="BX52719" s="2"/>
    </row>
    <row r="52720" spans="76:76">
      <c r="BX52720" s="2"/>
    </row>
    <row r="52721" spans="76:76">
      <c r="BX52721" s="2"/>
    </row>
    <row r="52722" spans="76:76">
      <c r="BX52722" s="2"/>
    </row>
    <row r="52723" spans="76:76">
      <c r="BX52723" s="2"/>
    </row>
    <row r="52724" spans="76:76">
      <c r="BX52724" s="2"/>
    </row>
    <row r="52725" spans="76:76">
      <c r="BX52725" s="2"/>
    </row>
    <row r="52726" spans="76:76">
      <c r="BX52726" s="2"/>
    </row>
    <row r="52727" spans="76:76">
      <c r="BX52727" s="2"/>
    </row>
    <row r="52728" spans="76:76">
      <c r="BX52728" s="2"/>
    </row>
    <row r="52729" spans="76:76">
      <c r="BX52729" s="2"/>
    </row>
    <row r="52730" spans="76:76">
      <c r="BX52730" s="2"/>
    </row>
    <row r="52731" spans="76:76">
      <c r="BX52731" s="2"/>
    </row>
    <row r="52732" spans="76:76">
      <c r="BX52732" s="2"/>
    </row>
    <row r="52733" spans="76:76">
      <c r="BX52733" s="2"/>
    </row>
    <row r="52734" spans="76:76">
      <c r="BX52734" s="2"/>
    </row>
    <row r="52735" spans="76:76">
      <c r="BX52735" s="2"/>
    </row>
    <row r="52736" spans="76:76">
      <c r="BX52736" s="2"/>
    </row>
    <row r="52737" spans="76:76">
      <c r="BX52737" s="2"/>
    </row>
    <row r="52738" spans="76:76">
      <c r="BX52738" s="2"/>
    </row>
    <row r="52739" spans="76:76">
      <c r="BX52739" s="2"/>
    </row>
    <row r="52740" spans="76:76">
      <c r="BX52740" s="2"/>
    </row>
    <row r="52741" spans="76:76">
      <c r="BX52741" s="2"/>
    </row>
    <row r="52742" spans="76:76">
      <c r="BX52742" s="2"/>
    </row>
    <row r="52743" spans="76:76">
      <c r="BX52743" s="2"/>
    </row>
    <row r="52744" spans="76:76">
      <c r="BX52744" s="2"/>
    </row>
    <row r="52745" spans="76:76">
      <c r="BX52745" s="2"/>
    </row>
    <row r="52746" spans="76:76">
      <c r="BX52746" s="2"/>
    </row>
    <row r="52747" spans="76:76">
      <c r="BX52747" s="2"/>
    </row>
    <row r="52748" spans="76:76">
      <c r="BX52748" s="2"/>
    </row>
    <row r="52749" spans="76:76">
      <c r="BX52749" s="2"/>
    </row>
    <row r="52750" spans="76:76">
      <c r="BX52750" s="2"/>
    </row>
    <row r="52751" spans="76:76">
      <c r="BX52751" s="2"/>
    </row>
    <row r="52752" spans="76:76">
      <c r="BX52752" s="2"/>
    </row>
    <row r="52753" spans="76:76">
      <c r="BX52753" s="2"/>
    </row>
    <row r="52754" spans="76:76">
      <c r="BX52754" s="2"/>
    </row>
    <row r="52755" spans="76:76">
      <c r="BX52755" s="2"/>
    </row>
    <row r="52756" spans="76:76">
      <c r="BX52756" s="2"/>
    </row>
    <row r="52757" spans="76:76">
      <c r="BX52757" s="2"/>
    </row>
    <row r="52758" spans="76:76">
      <c r="BX52758" s="2"/>
    </row>
    <row r="52759" spans="76:76">
      <c r="BX52759" s="2"/>
    </row>
    <row r="52760" spans="76:76">
      <c r="BX52760" s="2"/>
    </row>
    <row r="52761" spans="76:76">
      <c r="BX52761" s="2"/>
    </row>
    <row r="52762" spans="76:76">
      <c r="BX52762" s="2"/>
    </row>
    <row r="52763" spans="76:76">
      <c r="BX52763" s="2"/>
    </row>
    <row r="52764" spans="76:76">
      <c r="BX52764" s="2"/>
    </row>
    <row r="52765" spans="76:76">
      <c r="BX52765" s="2"/>
    </row>
    <row r="52766" spans="76:76">
      <c r="BX52766" s="2"/>
    </row>
    <row r="52767" spans="76:76">
      <c r="BX52767" s="2"/>
    </row>
    <row r="52768" spans="76:76">
      <c r="BX52768" s="2"/>
    </row>
    <row r="52769" spans="76:76">
      <c r="BX52769" s="2"/>
    </row>
    <row r="52770" spans="76:76">
      <c r="BX52770" s="2"/>
    </row>
    <row r="52771" spans="76:76">
      <c r="BX52771" s="2"/>
    </row>
    <row r="52772" spans="76:76">
      <c r="BX52772" s="2"/>
    </row>
    <row r="52773" spans="76:76">
      <c r="BX52773" s="2"/>
    </row>
    <row r="52774" spans="76:76">
      <c r="BX52774" s="2"/>
    </row>
    <row r="52775" spans="76:76">
      <c r="BX52775" s="2"/>
    </row>
    <row r="52776" spans="76:76">
      <c r="BX52776" s="2"/>
    </row>
    <row r="52777" spans="76:76">
      <c r="BX52777" s="2"/>
    </row>
    <row r="52778" spans="76:76">
      <c r="BX52778" s="2"/>
    </row>
    <row r="52779" spans="76:76">
      <c r="BX52779" s="2"/>
    </row>
    <row r="52780" spans="76:76">
      <c r="BX52780" s="2"/>
    </row>
    <row r="52781" spans="76:76">
      <c r="BX52781" s="2"/>
    </row>
    <row r="52782" spans="76:76">
      <c r="BX52782" s="2"/>
    </row>
    <row r="52783" spans="76:76">
      <c r="BX52783" s="2"/>
    </row>
    <row r="52784" spans="76:76">
      <c r="BX52784" s="2"/>
    </row>
    <row r="52785" spans="76:76">
      <c r="BX52785" s="2"/>
    </row>
    <row r="52786" spans="76:76">
      <c r="BX52786" s="2"/>
    </row>
    <row r="52787" spans="76:76">
      <c r="BX52787" s="2"/>
    </row>
    <row r="52788" spans="76:76">
      <c r="BX52788" s="2"/>
    </row>
    <row r="52789" spans="76:76">
      <c r="BX52789" s="2"/>
    </row>
    <row r="52790" spans="76:76">
      <c r="BX52790" s="2"/>
    </row>
    <row r="52791" spans="76:76">
      <c r="BX52791" s="2"/>
    </row>
    <row r="52792" spans="76:76">
      <c r="BX52792" s="2"/>
    </row>
    <row r="52793" spans="76:76">
      <c r="BX52793" s="2"/>
    </row>
    <row r="52794" spans="76:76">
      <c r="BX52794" s="2"/>
    </row>
    <row r="52795" spans="76:76">
      <c r="BX52795" s="2"/>
    </row>
    <row r="52796" spans="76:76">
      <c r="BX52796" s="2"/>
    </row>
    <row r="52797" spans="76:76">
      <c r="BX52797" s="2"/>
    </row>
    <row r="52798" spans="76:76">
      <c r="BX52798" s="2"/>
    </row>
    <row r="52799" spans="76:76">
      <c r="BX52799" s="2"/>
    </row>
    <row r="52800" spans="76:76">
      <c r="BX52800" s="2"/>
    </row>
    <row r="52801" spans="76:76">
      <c r="BX52801" s="2"/>
    </row>
    <row r="52802" spans="76:76">
      <c r="BX52802" s="2"/>
    </row>
    <row r="52803" spans="76:76">
      <c r="BX52803" s="2"/>
    </row>
    <row r="52804" spans="76:76">
      <c r="BX52804" s="2"/>
    </row>
    <row r="52805" spans="76:76">
      <c r="BX52805" s="2"/>
    </row>
    <row r="52806" spans="76:76">
      <c r="BX52806" s="2"/>
    </row>
    <row r="52807" spans="76:76">
      <c r="BX52807" s="2"/>
    </row>
    <row r="52808" spans="76:76">
      <c r="BX52808" s="2"/>
    </row>
    <row r="52809" spans="76:76">
      <c r="BX52809" s="2"/>
    </row>
    <row r="52810" spans="76:76">
      <c r="BX52810" s="2"/>
    </row>
    <row r="52811" spans="76:76">
      <c r="BX52811" s="2"/>
    </row>
    <row r="52812" spans="76:76">
      <c r="BX52812" s="2"/>
    </row>
    <row r="52813" spans="76:76">
      <c r="BX52813" s="2"/>
    </row>
    <row r="52814" spans="76:76">
      <c r="BX52814" s="2"/>
    </row>
    <row r="52815" spans="76:76">
      <c r="BX52815" s="2"/>
    </row>
    <row r="52816" spans="76:76">
      <c r="BX52816" s="2"/>
    </row>
    <row r="52817" spans="76:76">
      <c r="BX52817" s="2"/>
    </row>
    <row r="52818" spans="76:76">
      <c r="BX52818" s="2"/>
    </row>
    <row r="52819" spans="76:76">
      <c r="BX52819" s="2"/>
    </row>
    <row r="52820" spans="76:76">
      <c r="BX52820" s="2"/>
    </row>
    <row r="52821" spans="76:76">
      <c r="BX52821" s="2"/>
    </row>
    <row r="52822" spans="76:76">
      <c r="BX52822" s="2"/>
    </row>
    <row r="52823" spans="76:76">
      <c r="BX52823" s="2"/>
    </row>
    <row r="52824" spans="76:76">
      <c r="BX52824" s="2"/>
    </row>
    <row r="52825" spans="76:76">
      <c r="BX52825" s="2"/>
    </row>
    <row r="52826" spans="76:76">
      <c r="BX52826" s="2"/>
    </row>
    <row r="52827" spans="76:76">
      <c r="BX52827" s="2"/>
    </row>
    <row r="52828" spans="76:76">
      <c r="BX52828" s="2"/>
    </row>
    <row r="52829" spans="76:76">
      <c r="BX52829" s="2"/>
    </row>
    <row r="52830" spans="76:76">
      <c r="BX52830" s="2"/>
    </row>
    <row r="52831" spans="76:76">
      <c r="BX52831" s="2"/>
    </row>
    <row r="52832" spans="76:76">
      <c r="BX52832" s="2"/>
    </row>
    <row r="52833" spans="76:76">
      <c r="BX52833" s="2"/>
    </row>
    <row r="52834" spans="76:76">
      <c r="BX52834" s="2"/>
    </row>
    <row r="52835" spans="76:76">
      <c r="BX52835" s="2"/>
    </row>
    <row r="52836" spans="76:76">
      <c r="BX52836" s="2"/>
    </row>
    <row r="52837" spans="76:76">
      <c r="BX52837" s="2"/>
    </row>
    <row r="52838" spans="76:76">
      <c r="BX52838" s="2"/>
    </row>
    <row r="52839" spans="76:76">
      <c r="BX52839" s="2"/>
    </row>
    <row r="52840" spans="76:76">
      <c r="BX52840" s="2"/>
    </row>
    <row r="52841" spans="76:76">
      <c r="BX52841" s="2"/>
    </row>
    <row r="52842" spans="76:76">
      <c r="BX52842" s="2"/>
    </row>
    <row r="52843" spans="76:76">
      <c r="BX52843" s="2"/>
    </row>
    <row r="52844" spans="76:76">
      <c r="BX52844" s="2"/>
    </row>
    <row r="52845" spans="76:76">
      <c r="BX52845" s="2"/>
    </row>
    <row r="52846" spans="76:76">
      <c r="BX52846" s="2"/>
    </row>
    <row r="52847" spans="76:76">
      <c r="BX52847" s="2"/>
    </row>
    <row r="52848" spans="76:76">
      <c r="BX52848" s="2"/>
    </row>
    <row r="52849" spans="76:76">
      <c r="BX52849" s="2"/>
    </row>
    <row r="52850" spans="76:76">
      <c r="BX52850" s="2"/>
    </row>
    <row r="52851" spans="76:76">
      <c r="BX52851" s="2"/>
    </row>
    <row r="52852" spans="76:76">
      <c r="BX52852" s="2"/>
    </row>
    <row r="52853" spans="76:76">
      <c r="BX52853" s="2"/>
    </row>
    <row r="52854" spans="76:76">
      <c r="BX52854" s="2"/>
    </row>
    <row r="52855" spans="76:76">
      <c r="BX52855" s="2"/>
    </row>
    <row r="52856" spans="76:76">
      <c r="BX52856" s="2"/>
    </row>
    <row r="52857" spans="76:76">
      <c r="BX52857" s="2"/>
    </row>
    <row r="52858" spans="76:76">
      <c r="BX52858" s="2"/>
    </row>
    <row r="52859" spans="76:76">
      <c r="BX52859" s="2"/>
    </row>
    <row r="52860" spans="76:76">
      <c r="BX52860" s="2"/>
    </row>
    <row r="52861" spans="76:76">
      <c r="BX52861" s="2"/>
    </row>
    <row r="52862" spans="76:76">
      <c r="BX52862" s="2"/>
    </row>
    <row r="52863" spans="76:76">
      <c r="BX52863" s="2"/>
    </row>
    <row r="52864" spans="76:76">
      <c r="BX52864" s="2"/>
    </row>
    <row r="52865" spans="76:76">
      <c r="BX52865" s="2"/>
    </row>
    <row r="52866" spans="76:76">
      <c r="BX52866" s="2"/>
    </row>
    <row r="52867" spans="76:76">
      <c r="BX52867" s="2"/>
    </row>
    <row r="52868" spans="76:76">
      <c r="BX52868" s="2"/>
    </row>
    <row r="52869" spans="76:76">
      <c r="BX52869" s="2"/>
    </row>
    <row r="52870" spans="76:76">
      <c r="BX52870" s="2"/>
    </row>
    <row r="52871" spans="76:76">
      <c r="BX52871" s="2"/>
    </row>
    <row r="52872" spans="76:76">
      <c r="BX52872" s="2"/>
    </row>
    <row r="52873" spans="76:76">
      <c r="BX52873" s="2"/>
    </row>
    <row r="52874" spans="76:76">
      <c r="BX52874" s="2"/>
    </row>
    <row r="52875" spans="76:76">
      <c r="BX52875" s="2"/>
    </row>
    <row r="52876" spans="76:76">
      <c r="BX52876" s="2"/>
    </row>
    <row r="52877" spans="76:76">
      <c r="BX52877" s="2"/>
    </row>
    <row r="52878" spans="76:76">
      <c r="BX52878" s="2"/>
    </row>
    <row r="52879" spans="76:76">
      <c r="BX52879" s="2"/>
    </row>
    <row r="52880" spans="76:76">
      <c r="BX52880" s="2"/>
    </row>
    <row r="52881" spans="76:76">
      <c r="BX52881" s="2"/>
    </row>
    <row r="52882" spans="76:76">
      <c r="BX52882" s="2"/>
    </row>
    <row r="52883" spans="76:76">
      <c r="BX52883" s="2"/>
    </row>
    <row r="52884" spans="76:76">
      <c r="BX52884" s="2"/>
    </row>
    <row r="52885" spans="76:76">
      <c r="BX52885" s="2"/>
    </row>
    <row r="52886" spans="76:76">
      <c r="BX52886" s="2"/>
    </row>
    <row r="52887" spans="76:76">
      <c r="BX52887" s="2"/>
    </row>
    <row r="52888" spans="76:76">
      <c r="BX52888" s="2"/>
    </row>
    <row r="52889" spans="76:76">
      <c r="BX52889" s="2"/>
    </row>
    <row r="52890" spans="76:76">
      <c r="BX52890" s="2"/>
    </row>
    <row r="52891" spans="76:76">
      <c r="BX52891" s="2"/>
    </row>
    <row r="52892" spans="76:76">
      <c r="BX52892" s="2"/>
    </row>
    <row r="52893" spans="76:76">
      <c r="BX52893" s="2"/>
    </row>
    <row r="52894" spans="76:76">
      <c r="BX52894" s="2"/>
    </row>
    <row r="52895" spans="76:76">
      <c r="BX52895" s="2"/>
    </row>
    <row r="52896" spans="76:76">
      <c r="BX52896" s="2"/>
    </row>
    <row r="52897" spans="76:76">
      <c r="BX52897" s="2"/>
    </row>
    <row r="52898" spans="76:76">
      <c r="BX52898" s="2"/>
    </row>
    <row r="52899" spans="76:76">
      <c r="BX52899" s="2"/>
    </row>
    <row r="52900" spans="76:76">
      <c r="BX52900" s="2"/>
    </row>
    <row r="52901" spans="76:76">
      <c r="BX52901" s="2"/>
    </row>
    <row r="52902" spans="76:76">
      <c r="BX52902" s="2"/>
    </row>
    <row r="52903" spans="76:76">
      <c r="BX52903" s="2"/>
    </row>
    <row r="52904" spans="76:76">
      <c r="BX52904" s="2"/>
    </row>
    <row r="52905" spans="76:76">
      <c r="BX52905" s="2"/>
    </row>
    <row r="52906" spans="76:76">
      <c r="BX52906" s="2"/>
    </row>
    <row r="52907" spans="76:76">
      <c r="BX52907" s="2"/>
    </row>
    <row r="52908" spans="76:76">
      <c r="BX52908" s="2"/>
    </row>
    <row r="52909" spans="76:76">
      <c r="BX52909" s="2"/>
    </row>
    <row r="52910" spans="76:76">
      <c r="BX52910" s="2"/>
    </row>
    <row r="52911" spans="76:76">
      <c r="BX52911" s="2"/>
    </row>
    <row r="52912" spans="76:76">
      <c r="BX52912" s="2"/>
    </row>
    <row r="52913" spans="76:76">
      <c r="BX52913" s="2"/>
    </row>
    <row r="52914" spans="76:76">
      <c r="BX52914" s="2"/>
    </row>
    <row r="52915" spans="76:76">
      <c r="BX52915" s="2"/>
    </row>
    <row r="52916" spans="76:76">
      <c r="BX52916" s="2"/>
    </row>
    <row r="52917" spans="76:76">
      <c r="BX52917" s="2"/>
    </row>
    <row r="52918" spans="76:76">
      <c r="BX52918" s="2"/>
    </row>
    <row r="52919" spans="76:76">
      <c r="BX52919" s="2"/>
    </row>
    <row r="52920" spans="76:76">
      <c r="BX52920" s="2"/>
    </row>
    <row r="52921" spans="76:76">
      <c r="BX52921" s="2"/>
    </row>
    <row r="52922" spans="76:76">
      <c r="BX52922" s="2"/>
    </row>
    <row r="52923" spans="76:76">
      <c r="BX52923" s="2"/>
    </row>
    <row r="52924" spans="76:76">
      <c r="BX52924" s="2"/>
    </row>
    <row r="52925" spans="76:76">
      <c r="BX52925" s="2"/>
    </row>
    <row r="52926" spans="76:76">
      <c r="BX52926" s="2"/>
    </row>
    <row r="52927" spans="76:76">
      <c r="BX52927" s="2"/>
    </row>
    <row r="52928" spans="76:76">
      <c r="BX52928" s="2"/>
    </row>
    <row r="52929" spans="76:76">
      <c r="BX52929" s="2"/>
    </row>
    <row r="52930" spans="76:76">
      <c r="BX52930" s="2"/>
    </row>
    <row r="52931" spans="76:76">
      <c r="BX52931" s="2"/>
    </row>
    <row r="52932" spans="76:76">
      <c r="BX52932" s="2"/>
    </row>
    <row r="52933" spans="76:76">
      <c r="BX52933" s="2"/>
    </row>
    <row r="52934" spans="76:76">
      <c r="BX52934" s="2"/>
    </row>
    <row r="52935" spans="76:76">
      <c r="BX52935" s="2"/>
    </row>
    <row r="52936" spans="76:76">
      <c r="BX52936" s="2"/>
    </row>
    <row r="52937" spans="76:76">
      <c r="BX52937" s="2"/>
    </row>
    <row r="52938" spans="76:76">
      <c r="BX52938" s="2"/>
    </row>
    <row r="52939" spans="76:76">
      <c r="BX52939" s="2"/>
    </row>
    <row r="52940" spans="76:76">
      <c r="BX52940" s="2"/>
    </row>
    <row r="52941" spans="76:76">
      <c r="BX52941" s="2"/>
    </row>
    <row r="52942" spans="76:76">
      <c r="BX52942" s="2"/>
    </row>
    <row r="52943" spans="76:76">
      <c r="BX52943" s="2"/>
    </row>
    <row r="52944" spans="76:76">
      <c r="BX52944" s="2"/>
    </row>
    <row r="52945" spans="76:76">
      <c r="BX52945" s="2"/>
    </row>
    <row r="52946" spans="76:76">
      <c r="BX52946" s="2"/>
    </row>
    <row r="52947" spans="76:76">
      <c r="BX52947" s="2"/>
    </row>
    <row r="52948" spans="76:76">
      <c r="BX52948" s="2"/>
    </row>
    <row r="52949" spans="76:76">
      <c r="BX52949" s="2"/>
    </row>
    <row r="52950" spans="76:76">
      <c r="BX52950" s="2"/>
    </row>
    <row r="52951" spans="76:76">
      <c r="BX52951" s="2"/>
    </row>
    <row r="52952" spans="76:76">
      <c r="BX52952" s="2"/>
    </row>
    <row r="52953" spans="76:76">
      <c r="BX52953" s="2"/>
    </row>
    <row r="52954" spans="76:76">
      <c r="BX52954" s="2"/>
    </row>
    <row r="52955" spans="76:76">
      <c r="BX52955" s="2"/>
    </row>
    <row r="52956" spans="76:76">
      <c r="BX52956" s="2"/>
    </row>
    <row r="52957" spans="76:76">
      <c r="BX52957" s="2"/>
    </row>
    <row r="52958" spans="76:76">
      <c r="BX52958" s="2"/>
    </row>
    <row r="52959" spans="76:76">
      <c r="BX52959" s="2"/>
    </row>
    <row r="52960" spans="76:76">
      <c r="BX52960" s="2"/>
    </row>
    <row r="52961" spans="76:76">
      <c r="BX52961" s="2"/>
    </row>
    <row r="52962" spans="76:76">
      <c r="BX52962" s="2"/>
    </row>
    <row r="52963" spans="76:76">
      <c r="BX52963" s="2"/>
    </row>
    <row r="52964" spans="76:76">
      <c r="BX52964" s="2"/>
    </row>
    <row r="52965" spans="76:76">
      <c r="BX52965" s="2"/>
    </row>
    <row r="52966" spans="76:76">
      <c r="BX52966" s="2"/>
    </row>
    <row r="52967" spans="76:76">
      <c r="BX52967" s="2"/>
    </row>
    <row r="52968" spans="76:76">
      <c r="BX52968" s="2"/>
    </row>
    <row r="52969" spans="76:76">
      <c r="BX52969" s="2"/>
    </row>
    <row r="52970" spans="76:76">
      <c r="BX52970" s="2"/>
    </row>
    <row r="52971" spans="76:76">
      <c r="BX52971" s="2"/>
    </row>
    <row r="52972" spans="76:76">
      <c r="BX52972" s="2"/>
    </row>
    <row r="52973" spans="76:76">
      <c r="BX52973" s="2"/>
    </row>
    <row r="52974" spans="76:76">
      <c r="BX52974" s="2"/>
    </row>
    <row r="52975" spans="76:76">
      <c r="BX52975" s="2"/>
    </row>
    <row r="52976" spans="76:76">
      <c r="BX52976" s="2"/>
    </row>
    <row r="52977" spans="76:76">
      <c r="BX52977" s="2"/>
    </row>
    <row r="52978" spans="76:76">
      <c r="BX52978" s="2"/>
    </row>
    <row r="52979" spans="76:76">
      <c r="BX52979" s="2"/>
    </row>
    <row r="52980" spans="76:76">
      <c r="BX52980" s="2"/>
    </row>
    <row r="52981" spans="76:76">
      <c r="BX52981" s="2"/>
    </row>
    <row r="52982" spans="76:76">
      <c r="BX52982" s="2"/>
    </row>
    <row r="52983" spans="76:76">
      <c r="BX52983" s="2"/>
    </row>
    <row r="52984" spans="76:76">
      <c r="BX52984" s="2"/>
    </row>
    <row r="52985" spans="76:76">
      <c r="BX52985" s="2"/>
    </row>
    <row r="52986" spans="76:76">
      <c r="BX52986" s="2"/>
    </row>
    <row r="52987" spans="76:76">
      <c r="BX52987" s="2"/>
    </row>
    <row r="52988" spans="76:76">
      <c r="BX52988" s="2"/>
    </row>
    <row r="52989" spans="76:76">
      <c r="BX52989" s="2"/>
    </row>
    <row r="52990" spans="76:76">
      <c r="BX52990" s="2"/>
    </row>
    <row r="52991" spans="76:76">
      <c r="BX52991" s="2"/>
    </row>
    <row r="52992" spans="76:76">
      <c r="BX52992" s="2"/>
    </row>
    <row r="52993" spans="76:76">
      <c r="BX52993" s="2"/>
    </row>
    <row r="52994" spans="76:76">
      <c r="BX52994" s="2"/>
    </row>
    <row r="52995" spans="76:76">
      <c r="BX52995" s="2"/>
    </row>
    <row r="52996" spans="76:76">
      <c r="BX52996" s="2"/>
    </row>
    <row r="52997" spans="76:76">
      <c r="BX52997" s="2"/>
    </row>
    <row r="52998" spans="76:76">
      <c r="BX52998" s="2"/>
    </row>
    <row r="52999" spans="76:76">
      <c r="BX52999" s="2"/>
    </row>
    <row r="53000" spans="76:76">
      <c r="BX53000" s="2"/>
    </row>
    <row r="53001" spans="76:76">
      <c r="BX53001" s="2"/>
    </row>
    <row r="53002" spans="76:76">
      <c r="BX53002" s="2"/>
    </row>
    <row r="53003" spans="76:76">
      <c r="BX53003" s="2"/>
    </row>
    <row r="53004" spans="76:76">
      <c r="BX53004" s="2"/>
    </row>
    <row r="53005" spans="76:76">
      <c r="BX53005" s="2"/>
    </row>
    <row r="53006" spans="76:76">
      <c r="BX53006" s="2"/>
    </row>
    <row r="53007" spans="76:76">
      <c r="BX53007" s="2"/>
    </row>
    <row r="53008" spans="76:76">
      <c r="BX53008" s="2"/>
    </row>
    <row r="53009" spans="76:76">
      <c r="BX53009" s="2"/>
    </row>
    <row r="53010" spans="76:76">
      <c r="BX53010" s="2"/>
    </row>
    <row r="53011" spans="76:76">
      <c r="BX53011" s="2"/>
    </row>
    <row r="53012" spans="76:76">
      <c r="BX53012" s="2"/>
    </row>
    <row r="53013" spans="76:76">
      <c r="BX53013" s="2"/>
    </row>
    <row r="53014" spans="76:76">
      <c r="BX53014" s="2"/>
    </row>
    <row r="53015" spans="76:76">
      <c r="BX53015" s="2"/>
    </row>
    <row r="53016" spans="76:76">
      <c r="BX53016" s="2"/>
    </row>
    <row r="53017" spans="76:76">
      <c r="BX53017" s="2"/>
    </row>
    <row r="53018" spans="76:76">
      <c r="BX53018" s="2"/>
    </row>
    <row r="53019" spans="76:76">
      <c r="BX53019" s="2"/>
    </row>
    <row r="53020" spans="76:76">
      <c r="BX53020" s="2"/>
    </row>
    <row r="53021" spans="76:76">
      <c r="BX53021" s="2"/>
    </row>
    <row r="53022" spans="76:76">
      <c r="BX53022" s="2"/>
    </row>
    <row r="53023" spans="76:76">
      <c r="BX53023" s="2"/>
    </row>
    <row r="53024" spans="76:76">
      <c r="BX53024" s="2"/>
    </row>
    <row r="53025" spans="76:76">
      <c r="BX53025" s="2"/>
    </row>
    <row r="53026" spans="76:76">
      <c r="BX53026" s="2"/>
    </row>
    <row r="53027" spans="76:76">
      <c r="BX53027" s="2"/>
    </row>
    <row r="53028" spans="76:76">
      <c r="BX53028" s="2"/>
    </row>
    <row r="53029" spans="76:76">
      <c r="BX53029" s="2"/>
    </row>
    <row r="53030" spans="76:76">
      <c r="BX53030" s="2"/>
    </row>
    <row r="53031" spans="76:76">
      <c r="BX53031" s="2"/>
    </row>
    <row r="53032" spans="76:76">
      <c r="BX53032" s="2"/>
    </row>
    <row r="53033" spans="76:76">
      <c r="BX53033" s="2"/>
    </row>
    <row r="53034" spans="76:76">
      <c r="BX53034" s="2"/>
    </row>
    <row r="53035" spans="76:76">
      <c r="BX53035" s="2"/>
    </row>
    <row r="53036" spans="76:76">
      <c r="BX53036" s="2"/>
    </row>
    <row r="53037" spans="76:76">
      <c r="BX53037" s="2"/>
    </row>
    <row r="53038" spans="76:76">
      <c r="BX53038" s="2"/>
    </row>
    <row r="53039" spans="76:76">
      <c r="BX53039" s="2"/>
    </row>
    <row r="53040" spans="76:76">
      <c r="BX53040" s="2"/>
    </row>
    <row r="53041" spans="76:76">
      <c r="BX53041" s="2"/>
    </row>
    <row r="53042" spans="76:76">
      <c r="BX53042" s="2"/>
    </row>
    <row r="53043" spans="76:76">
      <c r="BX53043" s="2"/>
    </row>
    <row r="53044" spans="76:76">
      <c r="BX53044" s="2"/>
    </row>
    <row r="53045" spans="76:76">
      <c r="BX53045" s="2"/>
    </row>
    <row r="53046" spans="76:76">
      <c r="BX53046" s="2"/>
    </row>
    <row r="53047" spans="76:76">
      <c r="BX53047" s="2"/>
    </row>
    <row r="53048" spans="76:76">
      <c r="BX53048" s="2"/>
    </row>
    <row r="53049" spans="76:76">
      <c r="BX53049" s="2"/>
    </row>
    <row r="53050" spans="76:76">
      <c r="BX53050" s="2"/>
    </row>
    <row r="53051" spans="76:76">
      <c r="BX53051" s="2"/>
    </row>
    <row r="53052" spans="76:76">
      <c r="BX53052" s="2"/>
    </row>
    <row r="53053" spans="76:76">
      <c r="BX53053" s="2"/>
    </row>
    <row r="53054" spans="76:76">
      <c r="BX53054" s="2"/>
    </row>
    <row r="53055" spans="76:76">
      <c r="BX53055" s="2"/>
    </row>
    <row r="53056" spans="76:76">
      <c r="BX53056" s="2"/>
    </row>
    <row r="53057" spans="76:76">
      <c r="BX53057" s="2"/>
    </row>
    <row r="53058" spans="76:76">
      <c r="BX53058" s="2"/>
    </row>
    <row r="53059" spans="76:76">
      <c r="BX53059" s="2"/>
    </row>
    <row r="53060" spans="76:76">
      <c r="BX53060" s="2"/>
    </row>
    <row r="53061" spans="76:76">
      <c r="BX53061" s="2"/>
    </row>
    <row r="53062" spans="76:76">
      <c r="BX53062" s="2"/>
    </row>
    <row r="53063" spans="76:76">
      <c r="BX53063" s="2"/>
    </row>
    <row r="53064" spans="76:76">
      <c r="BX53064" s="2"/>
    </row>
    <row r="53065" spans="76:76">
      <c r="BX53065" s="2"/>
    </row>
    <row r="53066" spans="76:76">
      <c r="BX53066" s="2"/>
    </row>
    <row r="53067" spans="76:76">
      <c r="BX53067" s="2"/>
    </row>
    <row r="53068" spans="76:76">
      <c r="BX53068" s="2"/>
    </row>
    <row r="53069" spans="76:76">
      <c r="BX53069" s="2"/>
    </row>
    <row r="53070" spans="76:76">
      <c r="BX53070" s="2"/>
    </row>
    <row r="53071" spans="76:76">
      <c r="BX53071" s="2"/>
    </row>
    <row r="53072" spans="76:76">
      <c r="BX53072" s="2"/>
    </row>
    <row r="53073" spans="76:76">
      <c r="BX53073" s="2"/>
    </row>
    <row r="53074" spans="76:76">
      <c r="BX53074" s="2"/>
    </row>
    <row r="53075" spans="76:76">
      <c r="BX53075" s="2"/>
    </row>
    <row r="53076" spans="76:76">
      <c r="BX53076" s="2"/>
    </row>
    <row r="53077" spans="76:76">
      <c r="BX53077" s="2"/>
    </row>
    <row r="53078" spans="76:76">
      <c r="BX53078" s="2"/>
    </row>
    <row r="53079" spans="76:76">
      <c r="BX53079" s="2"/>
    </row>
    <row r="53080" spans="76:76">
      <c r="BX53080" s="2"/>
    </row>
    <row r="53081" spans="76:76">
      <c r="BX53081" s="2"/>
    </row>
    <row r="53082" spans="76:76">
      <c r="BX53082" s="2"/>
    </row>
    <row r="53083" spans="76:76">
      <c r="BX53083" s="2"/>
    </row>
    <row r="53084" spans="76:76">
      <c r="BX53084" s="2"/>
    </row>
    <row r="53085" spans="76:76">
      <c r="BX53085" s="2"/>
    </row>
    <row r="53086" spans="76:76">
      <c r="BX53086" s="2"/>
    </row>
    <row r="53087" spans="76:76">
      <c r="BX53087" s="2"/>
    </row>
    <row r="53088" spans="76:76">
      <c r="BX53088" s="2"/>
    </row>
    <row r="53089" spans="76:76">
      <c r="BX53089" s="2"/>
    </row>
    <row r="53090" spans="76:76">
      <c r="BX53090" s="2"/>
    </row>
    <row r="53091" spans="76:76">
      <c r="BX53091" s="2"/>
    </row>
    <row r="53092" spans="76:76">
      <c r="BX53092" s="2"/>
    </row>
    <row r="53093" spans="76:76">
      <c r="BX53093" s="2"/>
    </row>
    <row r="53094" spans="76:76">
      <c r="BX53094" s="2"/>
    </row>
    <row r="53095" spans="76:76">
      <c r="BX53095" s="2"/>
    </row>
    <row r="53096" spans="76:76">
      <c r="BX53096" s="2"/>
    </row>
    <row r="53097" spans="76:76">
      <c r="BX53097" s="2"/>
    </row>
    <row r="53098" spans="76:76">
      <c r="BX53098" s="2"/>
    </row>
    <row r="53099" spans="76:76">
      <c r="BX53099" s="2"/>
    </row>
    <row r="53100" spans="76:76">
      <c r="BX53100" s="2"/>
    </row>
    <row r="53101" spans="76:76">
      <c r="BX53101" s="2"/>
    </row>
    <row r="53102" spans="76:76">
      <c r="BX53102" s="2"/>
    </row>
    <row r="53103" spans="76:76">
      <c r="BX53103" s="2"/>
    </row>
    <row r="53104" spans="76:76">
      <c r="BX53104" s="2"/>
    </row>
    <row r="53105" spans="76:76">
      <c r="BX53105" s="2"/>
    </row>
    <row r="53106" spans="76:76">
      <c r="BX53106" s="2"/>
    </row>
    <row r="53107" spans="76:76">
      <c r="BX53107" s="2"/>
    </row>
    <row r="53108" spans="76:76">
      <c r="BX53108" s="2"/>
    </row>
    <row r="53109" spans="76:76">
      <c r="BX53109" s="2"/>
    </row>
    <row r="53110" spans="76:76">
      <c r="BX53110" s="2"/>
    </row>
    <row r="53111" spans="76:76">
      <c r="BX53111" s="2"/>
    </row>
    <row r="53112" spans="76:76">
      <c r="BX53112" s="2"/>
    </row>
    <row r="53113" spans="76:76">
      <c r="BX53113" s="2"/>
    </row>
    <row r="53114" spans="76:76">
      <c r="BX53114" s="2"/>
    </row>
    <row r="53115" spans="76:76">
      <c r="BX53115" s="2"/>
    </row>
    <row r="53116" spans="76:76">
      <c r="BX53116" s="2"/>
    </row>
    <row r="53117" spans="76:76">
      <c r="BX53117" s="2"/>
    </row>
    <row r="53118" spans="76:76">
      <c r="BX53118" s="2"/>
    </row>
    <row r="53119" spans="76:76">
      <c r="BX53119" s="2"/>
    </row>
    <row r="53120" spans="76:76">
      <c r="BX53120" s="2"/>
    </row>
    <row r="53121" spans="76:76">
      <c r="BX53121" s="2"/>
    </row>
    <row r="53122" spans="76:76">
      <c r="BX53122" s="2"/>
    </row>
    <row r="53123" spans="76:76">
      <c r="BX53123" s="2"/>
    </row>
    <row r="53124" spans="76:76">
      <c r="BX53124" s="2"/>
    </row>
    <row r="53125" spans="76:76">
      <c r="BX53125" s="2"/>
    </row>
    <row r="53126" spans="76:76">
      <c r="BX53126" s="2"/>
    </row>
    <row r="53127" spans="76:76">
      <c r="BX53127" s="2"/>
    </row>
    <row r="53128" spans="76:76">
      <c r="BX53128" s="2"/>
    </row>
    <row r="53129" spans="76:76">
      <c r="BX53129" s="2"/>
    </row>
    <row r="53130" spans="76:76">
      <c r="BX53130" s="2"/>
    </row>
    <row r="53131" spans="76:76">
      <c r="BX53131" s="2"/>
    </row>
    <row r="53132" spans="76:76">
      <c r="BX53132" s="2"/>
    </row>
    <row r="53133" spans="76:76">
      <c r="BX53133" s="2"/>
    </row>
    <row r="53134" spans="76:76">
      <c r="BX53134" s="2"/>
    </row>
    <row r="53135" spans="76:76">
      <c r="BX53135" s="2"/>
    </row>
    <row r="53136" spans="76:76">
      <c r="BX53136" s="2"/>
    </row>
    <row r="53137" spans="76:76">
      <c r="BX53137" s="2"/>
    </row>
    <row r="53138" spans="76:76">
      <c r="BX53138" s="2"/>
    </row>
    <row r="53139" spans="76:76">
      <c r="BX53139" s="2"/>
    </row>
    <row r="53140" spans="76:76">
      <c r="BX53140" s="2"/>
    </row>
    <row r="53141" spans="76:76">
      <c r="BX53141" s="2"/>
    </row>
    <row r="53142" spans="76:76">
      <c r="BX53142" s="2"/>
    </row>
    <row r="53143" spans="76:76">
      <c r="BX53143" s="2"/>
    </row>
    <row r="53144" spans="76:76">
      <c r="BX53144" s="2"/>
    </row>
    <row r="53145" spans="76:76">
      <c r="BX53145" s="2"/>
    </row>
    <row r="53146" spans="76:76">
      <c r="BX53146" s="2"/>
    </row>
    <row r="53147" spans="76:76">
      <c r="BX53147" s="2"/>
    </row>
    <row r="53148" spans="76:76">
      <c r="BX53148" s="2"/>
    </row>
    <row r="53149" spans="76:76">
      <c r="BX53149" s="2"/>
    </row>
    <row r="53150" spans="76:76">
      <c r="BX53150" s="2"/>
    </row>
    <row r="53151" spans="76:76">
      <c r="BX53151" s="2"/>
    </row>
    <row r="53152" spans="76:76">
      <c r="BX53152" s="2"/>
    </row>
    <row r="53153" spans="76:76">
      <c r="BX53153" s="2"/>
    </row>
    <row r="53154" spans="76:76">
      <c r="BX53154" s="2"/>
    </row>
    <row r="53155" spans="76:76">
      <c r="BX53155" s="2"/>
    </row>
    <row r="53156" spans="76:76">
      <c r="BX53156" s="2"/>
    </row>
    <row r="53157" spans="76:76">
      <c r="BX53157" s="2"/>
    </row>
    <row r="53158" spans="76:76">
      <c r="BX53158" s="2"/>
    </row>
    <row r="53159" spans="76:76">
      <c r="BX53159" s="2"/>
    </row>
    <row r="53160" spans="76:76">
      <c r="BX53160" s="2"/>
    </row>
    <row r="53161" spans="76:76">
      <c r="BX53161" s="2"/>
    </row>
    <row r="53162" spans="76:76">
      <c r="BX53162" s="2"/>
    </row>
    <row r="53163" spans="76:76">
      <c r="BX53163" s="2"/>
    </row>
    <row r="53164" spans="76:76">
      <c r="BX53164" s="2"/>
    </row>
    <row r="53165" spans="76:76">
      <c r="BX53165" s="2"/>
    </row>
    <row r="53166" spans="76:76">
      <c r="BX53166" s="2"/>
    </row>
    <row r="53167" spans="76:76">
      <c r="BX53167" s="2"/>
    </row>
    <row r="53168" spans="76:76">
      <c r="BX53168" s="2"/>
    </row>
    <row r="53169" spans="76:76">
      <c r="BX53169" s="2"/>
    </row>
    <row r="53170" spans="76:76">
      <c r="BX53170" s="2"/>
    </row>
    <row r="53171" spans="76:76">
      <c r="BX53171" s="2"/>
    </row>
    <row r="53172" spans="76:76">
      <c r="BX53172" s="2"/>
    </row>
    <row r="53173" spans="76:76">
      <c r="BX53173" s="2"/>
    </row>
    <row r="53174" spans="76:76">
      <c r="BX53174" s="2"/>
    </row>
    <row r="53175" spans="76:76">
      <c r="BX53175" s="2"/>
    </row>
    <row r="53176" spans="76:76">
      <c r="BX53176" s="2"/>
    </row>
    <row r="53177" spans="76:76">
      <c r="BX53177" s="2"/>
    </row>
    <row r="53178" spans="76:76">
      <c r="BX53178" s="2"/>
    </row>
    <row r="53179" spans="76:76">
      <c r="BX53179" s="2"/>
    </row>
    <row r="53180" spans="76:76">
      <c r="BX53180" s="2"/>
    </row>
    <row r="53181" spans="76:76">
      <c r="BX53181" s="2"/>
    </row>
    <row r="53182" spans="76:76">
      <c r="BX53182" s="2"/>
    </row>
    <row r="53183" spans="76:76">
      <c r="BX53183" s="2"/>
    </row>
    <row r="53184" spans="76:76">
      <c r="BX53184" s="2"/>
    </row>
    <row r="53185" spans="76:76">
      <c r="BX53185" s="2"/>
    </row>
    <row r="53186" spans="76:76">
      <c r="BX53186" s="2"/>
    </row>
    <row r="53187" spans="76:76">
      <c r="BX53187" s="2"/>
    </row>
    <row r="53188" spans="76:76">
      <c r="BX53188" s="2"/>
    </row>
    <row r="53189" spans="76:76">
      <c r="BX53189" s="2"/>
    </row>
    <row r="53190" spans="76:76">
      <c r="BX53190" s="2"/>
    </row>
    <row r="53191" spans="76:76">
      <c r="BX53191" s="2"/>
    </row>
    <row r="53192" spans="76:76">
      <c r="BX53192" s="2"/>
    </row>
    <row r="53193" spans="76:76">
      <c r="BX53193" s="2"/>
    </row>
    <row r="53194" spans="76:76">
      <c r="BX53194" s="2"/>
    </row>
    <row r="53195" spans="76:76">
      <c r="BX53195" s="2"/>
    </row>
    <row r="53196" spans="76:76">
      <c r="BX53196" s="2"/>
    </row>
    <row r="53197" spans="76:76">
      <c r="BX53197" s="2"/>
    </row>
    <row r="53198" spans="76:76">
      <c r="BX53198" s="2"/>
    </row>
    <row r="53199" spans="76:76">
      <c r="BX53199" s="2"/>
    </row>
    <row r="53200" spans="76:76">
      <c r="BX53200" s="2"/>
    </row>
    <row r="53201" spans="76:76">
      <c r="BX53201" s="2"/>
    </row>
    <row r="53202" spans="76:76">
      <c r="BX53202" s="2"/>
    </row>
    <row r="53203" spans="76:76">
      <c r="BX53203" s="2"/>
    </row>
    <row r="53204" spans="76:76">
      <c r="BX53204" s="2"/>
    </row>
    <row r="53205" spans="76:76">
      <c r="BX53205" s="2"/>
    </row>
    <row r="53206" spans="76:76">
      <c r="BX53206" s="2"/>
    </row>
    <row r="53207" spans="76:76">
      <c r="BX53207" s="2"/>
    </row>
    <row r="53208" spans="76:76">
      <c r="BX53208" s="2"/>
    </row>
    <row r="53209" spans="76:76">
      <c r="BX53209" s="2"/>
    </row>
    <row r="53210" spans="76:76">
      <c r="BX53210" s="2"/>
    </row>
    <row r="53211" spans="76:76">
      <c r="BX53211" s="2"/>
    </row>
    <row r="53212" spans="76:76">
      <c r="BX53212" s="2"/>
    </row>
    <row r="53213" spans="76:76">
      <c r="BX53213" s="2"/>
    </row>
    <row r="53214" spans="76:76">
      <c r="BX53214" s="2"/>
    </row>
    <row r="53215" spans="76:76">
      <c r="BX53215" s="2"/>
    </row>
    <row r="53216" spans="76:76">
      <c r="BX53216" s="2"/>
    </row>
    <row r="53217" spans="76:76">
      <c r="BX53217" s="2"/>
    </row>
    <row r="53218" spans="76:76">
      <c r="BX53218" s="2"/>
    </row>
    <row r="53219" spans="76:76">
      <c r="BX53219" s="2"/>
    </row>
    <row r="53220" spans="76:76">
      <c r="BX53220" s="2"/>
    </row>
    <row r="53221" spans="76:76">
      <c r="BX53221" s="2"/>
    </row>
    <row r="53222" spans="76:76">
      <c r="BX53222" s="2"/>
    </row>
    <row r="53223" spans="76:76">
      <c r="BX53223" s="2"/>
    </row>
    <row r="53224" spans="76:76">
      <c r="BX53224" s="2"/>
    </row>
    <row r="53225" spans="76:76">
      <c r="BX53225" s="2"/>
    </row>
    <row r="53226" spans="76:76">
      <c r="BX53226" s="2"/>
    </row>
    <row r="53227" spans="76:76">
      <c r="BX53227" s="2"/>
    </row>
    <row r="53228" spans="76:76">
      <c r="BX53228" s="2"/>
    </row>
    <row r="53229" spans="76:76">
      <c r="BX53229" s="2"/>
    </row>
    <row r="53230" spans="76:76">
      <c r="BX53230" s="2"/>
    </row>
    <row r="53231" spans="76:76">
      <c r="BX53231" s="2"/>
    </row>
    <row r="53232" spans="76:76">
      <c r="BX53232" s="2"/>
    </row>
    <row r="53233" spans="76:76">
      <c r="BX53233" s="2"/>
    </row>
    <row r="53234" spans="76:76">
      <c r="BX53234" s="2"/>
    </row>
    <row r="53235" spans="76:76">
      <c r="BX53235" s="2"/>
    </row>
    <row r="53236" spans="76:76">
      <c r="BX53236" s="2"/>
    </row>
    <row r="53237" spans="76:76">
      <c r="BX53237" s="2"/>
    </row>
    <row r="53238" spans="76:76">
      <c r="BX53238" s="2"/>
    </row>
    <row r="53239" spans="76:76">
      <c r="BX53239" s="2"/>
    </row>
    <row r="53240" spans="76:76">
      <c r="BX53240" s="2"/>
    </row>
    <row r="53241" spans="76:76">
      <c r="BX53241" s="2"/>
    </row>
    <row r="53242" spans="76:76">
      <c r="BX53242" s="2"/>
    </row>
    <row r="53243" spans="76:76">
      <c r="BX53243" s="2"/>
    </row>
    <row r="53244" spans="76:76">
      <c r="BX53244" s="2"/>
    </row>
    <row r="53245" spans="76:76">
      <c r="BX53245" s="2"/>
    </row>
    <row r="53246" spans="76:76">
      <c r="BX53246" s="2"/>
    </row>
    <row r="53247" spans="76:76">
      <c r="BX53247" s="2"/>
    </row>
    <row r="53248" spans="76:76">
      <c r="BX53248" s="2"/>
    </row>
    <row r="53249" spans="76:76">
      <c r="BX53249" s="2"/>
    </row>
    <row r="53250" spans="76:76">
      <c r="BX53250" s="2"/>
    </row>
    <row r="53251" spans="76:76">
      <c r="BX53251" s="2"/>
    </row>
    <row r="53252" spans="76:76">
      <c r="BX53252" s="2"/>
    </row>
    <row r="53253" spans="76:76">
      <c r="BX53253" s="2"/>
    </row>
    <row r="53254" spans="76:76">
      <c r="BX53254" s="2"/>
    </row>
    <row r="53255" spans="76:76">
      <c r="BX53255" s="2"/>
    </row>
    <row r="53256" spans="76:76">
      <c r="BX53256" s="2"/>
    </row>
    <row r="53257" spans="76:76">
      <c r="BX53257" s="2"/>
    </row>
    <row r="53258" spans="76:76">
      <c r="BX53258" s="2"/>
    </row>
    <row r="53259" spans="76:76">
      <c r="BX53259" s="2"/>
    </row>
    <row r="53260" spans="76:76">
      <c r="BX53260" s="2"/>
    </row>
    <row r="53261" spans="76:76">
      <c r="BX53261" s="2"/>
    </row>
    <row r="53262" spans="76:76">
      <c r="BX53262" s="2"/>
    </row>
    <row r="53263" spans="76:76">
      <c r="BX53263" s="2"/>
    </row>
    <row r="53264" spans="76:76">
      <c r="BX53264" s="2"/>
    </row>
    <row r="53265" spans="76:76">
      <c r="BX53265" s="2"/>
    </row>
    <row r="53266" spans="76:76">
      <c r="BX53266" s="2"/>
    </row>
    <row r="53267" spans="76:76">
      <c r="BX53267" s="2"/>
    </row>
    <row r="53268" spans="76:76">
      <c r="BX53268" s="2"/>
    </row>
    <row r="53269" spans="76:76">
      <c r="BX53269" s="2"/>
    </row>
    <row r="53270" spans="76:76">
      <c r="BX53270" s="2"/>
    </row>
    <row r="53271" spans="76:76">
      <c r="BX53271" s="2"/>
    </row>
    <row r="53272" spans="76:76">
      <c r="BX53272" s="2"/>
    </row>
    <row r="53273" spans="76:76">
      <c r="BX53273" s="2"/>
    </row>
    <row r="53274" spans="76:76">
      <c r="BX53274" s="2"/>
    </row>
    <row r="53275" spans="76:76">
      <c r="BX53275" s="2"/>
    </row>
    <row r="53276" spans="76:76">
      <c r="BX53276" s="2"/>
    </row>
    <row r="53277" spans="76:76">
      <c r="BX53277" s="2"/>
    </row>
    <row r="53278" spans="76:76">
      <c r="BX53278" s="2"/>
    </row>
    <row r="53279" spans="76:76">
      <c r="BX53279" s="2"/>
    </row>
    <row r="53280" spans="76:76">
      <c r="BX53280" s="2"/>
    </row>
    <row r="53281" spans="76:76">
      <c r="BX53281" s="2"/>
    </row>
    <row r="53282" spans="76:76">
      <c r="BX53282" s="2"/>
    </row>
    <row r="53283" spans="76:76">
      <c r="BX53283" s="2"/>
    </row>
    <row r="53284" spans="76:76">
      <c r="BX53284" s="2"/>
    </row>
    <row r="53285" spans="76:76">
      <c r="BX53285" s="2"/>
    </row>
    <row r="53286" spans="76:76">
      <c r="BX53286" s="2"/>
    </row>
    <row r="53287" spans="76:76">
      <c r="BX53287" s="2"/>
    </row>
    <row r="53288" spans="76:76">
      <c r="BX53288" s="2"/>
    </row>
    <row r="53289" spans="76:76">
      <c r="BX53289" s="2"/>
    </row>
    <row r="53290" spans="76:76">
      <c r="BX53290" s="2"/>
    </row>
    <row r="53291" spans="76:76">
      <c r="BX53291" s="2"/>
    </row>
    <row r="53292" spans="76:76">
      <c r="BX53292" s="2"/>
    </row>
    <row r="53293" spans="76:76">
      <c r="BX53293" s="2"/>
    </row>
    <row r="53294" spans="76:76">
      <c r="BX53294" s="2"/>
    </row>
    <row r="53295" spans="76:76">
      <c r="BX53295" s="2"/>
    </row>
    <row r="53296" spans="76:76">
      <c r="BX53296" s="2"/>
    </row>
    <row r="53297" spans="76:76">
      <c r="BX53297" s="2"/>
    </row>
    <row r="53298" spans="76:76">
      <c r="BX53298" s="2"/>
    </row>
    <row r="53299" spans="76:76">
      <c r="BX53299" s="2"/>
    </row>
    <row r="53300" spans="76:76">
      <c r="BX53300" s="2"/>
    </row>
    <row r="53301" spans="76:76">
      <c r="BX53301" s="2"/>
    </row>
    <row r="53302" spans="76:76">
      <c r="BX53302" s="2"/>
    </row>
    <row r="53303" spans="76:76">
      <c r="BX53303" s="2"/>
    </row>
    <row r="53304" spans="76:76">
      <c r="BX53304" s="2"/>
    </row>
    <row r="53305" spans="76:76">
      <c r="BX53305" s="2"/>
    </row>
    <row r="53306" spans="76:76">
      <c r="BX53306" s="2"/>
    </row>
    <row r="53307" spans="76:76">
      <c r="BX53307" s="2"/>
    </row>
    <row r="53308" spans="76:76">
      <c r="BX53308" s="2"/>
    </row>
    <row r="53309" spans="76:76">
      <c r="BX53309" s="2"/>
    </row>
    <row r="53310" spans="76:76">
      <c r="BX53310" s="2"/>
    </row>
    <row r="53311" spans="76:76">
      <c r="BX53311" s="2"/>
    </row>
    <row r="53312" spans="76:76">
      <c r="BX53312" s="2"/>
    </row>
    <row r="53313" spans="76:76">
      <c r="BX53313" s="2"/>
    </row>
    <row r="53314" spans="76:76">
      <c r="BX53314" s="2"/>
    </row>
    <row r="53315" spans="76:76">
      <c r="BX53315" s="2"/>
    </row>
    <row r="53316" spans="76:76">
      <c r="BX53316" s="2"/>
    </row>
    <row r="53317" spans="76:76">
      <c r="BX53317" s="2"/>
    </row>
    <row r="53318" spans="76:76">
      <c r="BX53318" s="2"/>
    </row>
    <row r="53319" spans="76:76">
      <c r="BX53319" s="2"/>
    </row>
    <row r="53320" spans="76:76">
      <c r="BX53320" s="2"/>
    </row>
    <row r="53321" spans="76:76">
      <c r="BX53321" s="2"/>
    </row>
    <row r="53322" spans="76:76">
      <c r="BX53322" s="2"/>
    </row>
    <row r="53323" spans="76:76">
      <c r="BX53323" s="2"/>
    </row>
    <row r="53324" spans="76:76">
      <c r="BX53324" s="2"/>
    </row>
    <row r="53325" spans="76:76">
      <c r="BX53325" s="2"/>
    </row>
    <row r="53326" spans="76:76">
      <c r="BX53326" s="2"/>
    </row>
    <row r="53327" spans="76:76">
      <c r="BX53327" s="2"/>
    </row>
    <row r="53328" spans="76:76">
      <c r="BX53328" s="2"/>
    </row>
    <row r="53329" spans="76:76">
      <c r="BX53329" s="2"/>
    </row>
    <row r="53330" spans="76:76">
      <c r="BX53330" s="2"/>
    </row>
    <row r="53331" spans="76:76">
      <c r="BX53331" s="2"/>
    </row>
    <row r="53332" spans="76:76">
      <c r="BX53332" s="2"/>
    </row>
    <row r="53333" spans="76:76">
      <c r="BX53333" s="2"/>
    </row>
    <row r="53334" spans="76:76">
      <c r="BX53334" s="2"/>
    </row>
    <row r="53335" spans="76:76">
      <c r="BX53335" s="2"/>
    </row>
    <row r="53336" spans="76:76">
      <c r="BX53336" s="2"/>
    </row>
    <row r="53337" spans="76:76">
      <c r="BX53337" s="2"/>
    </row>
    <row r="53338" spans="76:76">
      <c r="BX53338" s="2"/>
    </row>
    <row r="53339" spans="76:76">
      <c r="BX53339" s="2"/>
    </row>
    <row r="53340" spans="76:76">
      <c r="BX53340" s="2"/>
    </row>
    <row r="53341" spans="76:76">
      <c r="BX53341" s="2"/>
    </row>
    <row r="53342" spans="76:76">
      <c r="BX53342" s="2"/>
    </row>
    <row r="53343" spans="76:76">
      <c r="BX53343" s="2"/>
    </row>
    <row r="53344" spans="76:76">
      <c r="BX53344" s="2"/>
    </row>
    <row r="53345" spans="76:76">
      <c r="BX53345" s="2"/>
    </row>
    <row r="53346" spans="76:76">
      <c r="BX53346" s="2"/>
    </row>
    <row r="53347" spans="76:76">
      <c r="BX53347" s="2"/>
    </row>
    <row r="53348" spans="76:76">
      <c r="BX53348" s="2"/>
    </row>
    <row r="53349" spans="76:76">
      <c r="BX53349" s="2"/>
    </row>
    <row r="53350" spans="76:76">
      <c r="BX53350" s="2"/>
    </row>
    <row r="53351" spans="76:76">
      <c r="BX53351" s="2"/>
    </row>
    <row r="53352" spans="76:76">
      <c r="BX53352" s="2"/>
    </row>
    <row r="53353" spans="76:76">
      <c r="BX53353" s="2"/>
    </row>
    <row r="53354" spans="76:76">
      <c r="BX53354" s="2"/>
    </row>
    <row r="53355" spans="76:76">
      <c r="BX53355" s="2"/>
    </row>
    <row r="53356" spans="76:76">
      <c r="BX53356" s="2"/>
    </row>
    <row r="53357" spans="76:76">
      <c r="BX53357" s="2"/>
    </row>
    <row r="53358" spans="76:76">
      <c r="BX53358" s="2"/>
    </row>
    <row r="53359" spans="76:76">
      <c r="BX53359" s="2"/>
    </row>
    <row r="53360" spans="76:76">
      <c r="BX53360" s="2"/>
    </row>
    <row r="53361" spans="76:76">
      <c r="BX53361" s="2"/>
    </row>
    <row r="53362" spans="76:76">
      <c r="BX53362" s="2"/>
    </row>
    <row r="53363" spans="76:76">
      <c r="BX53363" s="2"/>
    </row>
    <row r="53364" spans="76:76">
      <c r="BX53364" s="2"/>
    </row>
    <row r="53365" spans="76:76">
      <c r="BX53365" s="2"/>
    </row>
    <row r="53366" spans="76:76">
      <c r="BX53366" s="2"/>
    </row>
    <row r="53367" spans="76:76">
      <c r="BX53367" s="2"/>
    </row>
    <row r="53368" spans="76:76">
      <c r="BX53368" s="2"/>
    </row>
    <row r="53369" spans="76:76">
      <c r="BX53369" s="2"/>
    </row>
    <row r="53370" spans="76:76">
      <c r="BX53370" s="2"/>
    </row>
    <row r="53371" spans="76:76">
      <c r="BX53371" s="2"/>
    </row>
    <row r="53372" spans="76:76">
      <c r="BX53372" s="2"/>
    </row>
    <row r="53373" spans="76:76">
      <c r="BX53373" s="2"/>
    </row>
    <row r="53374" spans="76:76">
      <c r="BX53374" s="2"/>
    </row>
    <row r="53375" spans="76:76">
      <c r="BX53375" s="2"/>
    </row>
    <row r="53376" spans="76:76">
      <c r="BX53376" s="2"/>
    </row>
    <row r="53377" spans="76:76">
      <c r="BX53377" s="2"/>
    </row>
    <row r="53378" spans="76:76">
      <c r="BX53378" s="2"/>
    </row>
    <row r="53379" spans="76:76">
      <c r="BX53379" s="2"/>
    </row>
    <row r="53380" spans="76:76">
      <c r="BX53380" s="2"/>
    </row>
    <row r="53381" spans="76:76">
      <c r="BX53381" s="2"/>
    </row>
    <row r="53382" spans="76:76">
      <c r="BX53382" s="2"/>
    </row>
    <row r="53383" spans="76:76">
      <c r="BX53383" s="2"/>
    </row>
    <row r="53384" spans="76:76">
      <c r="BX53384" s="2"/>
    </row>
    <row r="53385" spans="76:76">
      <c r="BX53385" s="2"/>
    </row>
    <row r="53386" spans="76:76">
      <c r="BX53386" s="2"/>
    </row>
    <row r="53387" spans="76:76">
      <c r="BX53387" s="2"/>
    </row>
    <row r="53388" spans="76:76">
      <c r="BX53388" s="2"/>
    </row>
    <row r="53389" spans="76:76">
      <c r="BX53389" s="2"/>
    </row>
    <row r="53390" spans="76:76">
      <c r="BX53390" s="2"/>
    </row>
    <row r="53391" spans="76:76">
      <c r="BX53391" s="2"/>
    </row>
    <row r="53392" spans="76:76">
      <c r="BX53392" s="2"/>
    </row>
    <row r="53393" spans="76:76">
      <c r="BX53393" s="2"/>
    </row>
    <row r="53394" spans="76:76">
      <c r="BX53394" s="2"/>
    </row>
    <row r="53395" spans="76:76">
      <c r="BX53395" s="2"/>
    </row>
    <row r="53396" spans="76:76">
      <c r="BX53396" s="2"/>
    </row>
    <row r="53397" spans="76:76">
      <c r="BX53397" s="2"/>
    </row>
    <row r="53398" spans="76:76">
      <c r="BX53398" s="2"/>
    </row>
    <row r="53399" spans="76:76">
      <c r="BX53399" s="2"/>
    </row>
    <row r="53400" spans="76:76">
      <c r="BX53400" s="2"/>
    </row>
    <row r="53401" spans="76:76">
      <c r="BX53401" s="2"/>
    </row>
    <row r="53402" spans="76:76">
      <c r="BX53402" s="2"/>
    </row>
    <row r="53403" spans="76:76">
      <c r="BX53403" s="2"/>
    </row>
    <row r="53404" spans="76:76">
      <c r="BX53404" s="2"/>
    </row>
    <row r="53405" spans="76:76">
      <c r="BX53405" s="2"/>
    </row>
    <row r="53406" spans="76:76">
      <c r="BX53406" s="2"/>
    </row>
    <row r="53407" spans="76:76">
      <c r="BX53407" s="2"/>
    </row>
    <row r="53408" spans="76:76">
      <c r="BX53408" s="2"/>
    </row>
    <row r="53409" spans="76:76">
      <c r="BX53409" s="2"/>
    </row>
    <row r="53410" spans="76:76">
      <c r="BX53410" s="2"/>
    </row>
    <row r="53411" spans="76:76">
      <c r="BX53411" s="2"/>
    </row>
    <row r="53412" spans="76:76">
      <c r="BX53412" s="2"/>
    </row>
    <row r="53413" spans="76:76">
      <c r="BX53413" s="2"/>
    </row>
    <row r="53414" spans="76:76">
      <c r="BX53414" s="2"/>
    </row>
    <row r="53415" spans="76:76">
      <c r="BX53415" s="2"/>
    </row>
    <row r="53416" spans="76:76">
      <c r="BX53416" s="2"/>
    </row>
    <row r="53417" spans="76:76">
      <c r="BX53417" s="2"/>
    </row>
    <row r="53418" spans="76:76">
      <c r="BX53418" s="2"/>
    </row>
    <row r="53419" spans="76:76">
      <c r="BX53419" s="2"/>
    </row>
    <row r="53420" spans="76:76">
      <c r="BX53420" s="2"/>
    </row>
    <row r="53421" spans="76:76">
      <c r="BX53421" s="2"/>
    </row>
    <row r="53422" spans="76:76">
      <c r="BX53422" s="2"/>
    </row>
    <row r="53423" spans="76:76">
      <c r="BX53423" s="2"/>
    </row>
    <row r="53424" spans="76:76">
      <c r="BX53424" s="2"/>
    </row>
    <row r="53425" spans="76:76">
      <c r="BX53425" s="2"/>
    </row>
    <row r="53426" spans="76:76">
      <c r="BX53426" s="2"/>
    </row>
    <row r="53427" spans="76:76">
      <c r="BX53427" s="2"/>
    </row>
    <row r="53428" spans="76:76">
      <c r="BX53428" s="2"/>
    </row>
    <row r="53429" spans="76:76">
      <c r="BX53429" s="2"/>
    </row>
    <row r="53430" spans="76:76">
      <c r="BX53430" s="2"/>
    </row>
    <row r="53431" spans="76:76">
      <c r="BX53431" s="2"/>
    </row>
    <row r="53432" spans="76:76">
      <c r="BX53432" s="2"/>
    </row>
    <row r="53433" spans="76:76">
      <c r="BX53433" s="2"/>
    </row>
    <row r="53434" spans="76:76">
      <c r="BX53434" s="2"/>
    </row>
    <row r="53435" spans="76:76">
      <c r="BX53435" s="2"/>
    </row>
    <row r="53436" spans="76:76">
      <c r="BX53436" s="2"/>
    </row>
    <row r="53437" spans="76:76">
      <c r="BX53437" s="2"/>
    </row>
    <row r="53438" spans="76:76">
      <c r="BX53438" s="2"/>
    </row>
    <row r="53439" spans="76:76">
      <c r="BX53439" s="2"/>
    </row>
    <row r="53440" spans="76:76">
      <c r="BX53440" s="2"/>
    </row>
    <row r="53441" spans="76:76">
      <c r="BX53441" s="2"/>
    </row>
    <row r="53442" spans="76:76">
      <c r="BX53442" s="2"/>
    </row>
    <row r="53443" spans="76:76">
      <c r="BX53443" s="2"/>
    </row>
    <row r="53444" spans="76:76">
      <c r="BX53444" s="2"/>
    </row>
    <row r="53445" spans="76:76">
      <c r="BX53445" s="2"/>
    </row>
    <row r="53446" spans="76:76">
      <c r="BX53446" s="2"/>
    </row>
    <row r="53447" spans="76:76">
      <c r="BX53447" s="2"/>
    </row>
    <row r="53448" spans="76:76">
      <c r="BX53448" s="2"/>
    </row>
    <row r="53449" spans="76:76">
      <c r="BX53449" s="2"/>
    </row>
    <row r="53450" spans="76:76">
      <c r="BX53450" s="2"/>
    </row>
    <row r="53451" spans="76:76">
      <c r="BX53451" s="2"/>
    </row>
    <row r="53452" spans="76:76">
      <c r="BX53452" s="2"/>
    </row>
    <row r="53453" spans="76:76">
      <c r="BX53453" s="2"/>
    </row>
    <row r="53454" spans="76:76">
      <c r="BX53454" s="2"/>
    </row>
    <row r="53455" spans="76:76">
      <c r="BX53455" s="2"/>
    </row>
    <row r="53456" spans="76:76">
      <c r="BX53456" s="2"/>
    </row>
    <row r="53457" spans="76:76">
      <c r="BX53457" s="2"/>
    </row>
    <row r="53458" spans="76:76">
      <c r="BX53458" s="2"/>
    </row>
    <row r="53459" spans="76:76">
      <c r="BX53459" s="2"/>
    </row>
    <row r="53460" spans="76:76">
      <c r="BX53460" s="2"/>
    </row>
    <row r="53461" spans="76:76">
      <c r="BX53461" s="2"/>
    </row>
    <row r="53462" spans="76:76">
      <c r="BX53462" s="2"/>
    </row>
    <row r="53463" spans="76:76">
      <c r="BX53463" s="2"/>
    </row>
    <row r="53464" spans="76:76">
      <c r="BX53464" s="2"/>
    </row>
    <row r="53465" spans="76:76">
      <c r="BX53465" s="2"/>
    </row>
    <row r="53466" spans="76:76">
      <c r="BX53466" s="2"/>
    </row>
    <row r="53467" spans="76:76">
      <c r="BX53467" s="2"/>
    </row>
    <row r="53468" spans="76:76">
      <c r="BX53468" s="2"/>
    </row>
    <row r="53469" spans="76:76">
      <c r="BX53469" s="2"/>
    </row>
    <row r="53470" spans="76:76">
      <c r="BX53470" s="2"/>
    </row>
    <row r="53471" spans="76:76">
      <c r="BX53471" s="2"/>
    </row>
    <row r="53472" spans="76:76">
      <c r="BX53472" s="2"/>
    </row>
    <row r="53473" spans="76:76">
      <c r="BX53473" s="2"/>
    </row>
    <row r="53474" spans="76:76">
      <c r="BX53474" s="2"/>
    </row>
    <row r="53475" spans="76:76">
      <c r="BX53475" s="2"/>
    </row>
    <row r="53476" spans="76:76">
      <c r="BX53476" s="2"/>
    </row>
    <row r="53477" spans="76:76">
      <c r="BX53477" s="2"/>
    </row>
    <row r="53478" spans="76:76">
      <c r="BX53478" s="2"/>
    </row>
    <row r="53479" spans="76:76">
      <c r="BX53479" s="2"/>
    </row>
    <row r="53480" spans="76:76">
      <c r="BX53480" s="2"/>
    </row>
    <row r="53481" spans="76:76">
      <c r="BX53481" s="2"/>
    </row>
    <row r="53482" spans="76:76">
      <c r="BX53482" s="2"/>
    </row>
    <row r="53483" spans="76:76">
      <c r="BX53483" s="2"/>
    </row>
    <row r="53484" spans="76:76">
      <c r="BX53484" s="2"/>
    </row>
    <row r="53485" spans="76:76">
      <c r="BX53485" s="2"/>
    </row>
    <row r="53486" spans="76:76">
      <c r="BX53486" s="2"/>
    </row>
    <row r="53487" spans="76:76">
      <c r="BX53487" s="2"/>
    </row>
    <row r="53488" spans="76:76">
      <c r="BX53488" s="2"/>
    </row>
    <row r="53489" spans="76:76">
      <c r="BX53489" s="2"/>
    </row>
    <row r="53490" spans="76:76">
      <c r="BX53490" s="2"/>
    </row>
    <row r="53491" spans="76:76">
      <c r="BX53491" s="2"/>
    </row>
    <row r="53492" spans="76:76">
      <c r="BX53492" s="2"/>
    </row>
    <row r="53493" spans="76:76">
      <c r="BX53493" s="2"/>
    </row>
    <row r="53494" spans="76:76">
      <c r="BX53494" s="2"/>
    </row>
    <row r="53495" spans="76:76">
      <c r="BX53495" s="2"/>
    </row>
    <row r="53496" spans="76:76">
      <c r="BX53496" s="2"/>
    </row>
    <row r="53497" spans="76:76">
      <c r="BX53497" s="2"/>
    </row>
    <row r="53498" spans="76:76">
      <c r="BX53498" s="2"/>
    </row>
    <row r="53499" spans="76:76">
      <c r="BX53499" s="2"/>
    </row>
    <row r="53500" spans="76:76">
      <c r="BX53500" s="2"/>
    </row>
    <row r="53501" spans="76:76">
      <c r="BX53501" s="2"/>
    </row>
    <row r="53502" spans="76:76">
      <c r="BX53502" s="2"/>
    </row>
    <row r="53503" spans="76:76">
      <c r="BX53503" s="2"/>
    </row>
    <row r="53504" spans="76:76">
      <c r="BX53504" s="2"/>
    </row>
    <row r="53505" spans="76:76">
      <c r="BX53505" s="2"/>
    </row>
    <row r="53506" spans="76:76">
      <c r="BX53506" s="2"/>
    </row>
    <row r="53507" spans="76:76">
      <c r="BX53507" s="2"/>
    </row>
    <row r="53508" spans="76:76">
      <c r="BX53508" s="2"/>
    </row>
    <row r="53509" spans="76:76">
      <c r="BX53509" s="2"/>
    </row>
    <row r="53510" spans="76:76">
      <c r="BX53510" s="2"/>
    </row>
    <row r="53511" spans="76:76">
      <c r="BX53511" s="2"/>
    </row>
    <row r="53512" spans="76:76">
      <c r="BX53512" s="2"/>
    </row>
    <row r="53513" spans="76:76">
      <c r="BX53513" s="2"/>
    </row>
    <row r="53514" spans="76:76">
      <c r="BX53514" s="2"/>
    </row>
    <row r="53515" spans="76:76">
      <c r="BX53515" s="2"/>
    </row>
    <row r="53516" spans="76:76">
      <c r="BX53516" s="2"/>
    </row>
    <row r="53517" spans="76:76">
      <c r="BX53517" s="2"/>
    </row>
    <row r="53518" spans="76:76">
      <c r="BX53518" s="2"/>
    </row>
    <row r="53519" spans="76:76">
      <c r="BX53519" s="2"/>
    </row>
    <row r="53520" spans="76:76">
      <c r="BX53520" s="2"/>
    </row>
    <row r="53521" spans="76:76">
      <c r="BX53521" s="2"/>
    </row>
    <row r="53522" spans="76:76">
      <c r="BX53522" s="2"/>
    </row>
    <row r="53523" spans="76:76">
      <c r="BX53523" s="2"/>
    </row>
    <row r="53524" spans="76:76">
      <c r="BX53524" s="2"/>
    </row>
    <row r="53525" spans="76:76">
      <c r="BX53525" s="2"/>
    </row>
    <row r="53526" spans="76:76">
      <c r="BX53526" s="2"/>
    </row>
    <row r="53527" spans="76:76">
      <c r="BX53527" s="2"/>
    </row>
    <row r="53528" spans="76:76">
      <c r="BX53528" s="2"/>
    </row>
    <row r="53529" spans="76:76">
      <c r="BX53529" s="2"/>
    </row>
    <row r="53530" spans="76:76">
      <c r="BX53530" s="2"/>
    </row>
    <row r="53531" spans="76:76">
      <c r="BX53531" s="2"/>
    </row>
    <row r="53532" spans="76:76">
      <c r="BX53532" s="2"/>
    </row>
    <row r="53533" spans="76:76">
      <c r="BX53533" s="2"/>
    </row>
    <row r="53534" spans="76:76">
      <c r="BX53534" s="2"/>
    </row>
    <row r="53535" spans="76:76">
      <c r="BX53535" s="2"/>
    </row>
    <row r="53536" spans="76:76">
      <c r="BX53536" s="2"/>
    </row>
    <row r="53537" spans="76:76">
      <c r="BX53537" s="2"/>
    </row>
    <row r="53538" spans="76:76">
      <c r="BX53538" s="2"/>
    </row>
    <row r="53539" spans="76:76">
      <c r="BX53539" s="2"/>
    </row>
    <row r="53540" spans="76:76">
      <c r="BX53540" s="2"/>
    </row>
    <row r="53541" spans="76:76">
      <c r="BX53541" s="2"/>
    </row>
    <row r="53542" spans="76:76">
      <c r="BX53542" s="2"/>
    </row>
    <row r="53543" spans="76:76">
      <c r="BX53543" s="2"/>
    </row>
    <row r="53544" spans="76:76">
      <c r="BX53544" s="2"/>
    </row>
    <row r="53545" spans="76:76">
      <c r="BX53545" s="2"/>
    </row>
    <row r="53546" spans="76:76">
      <c r="BX53546" s="2"/>
    </row>
    <row r="53547" spans="76:76">
      <c r="BX53547" s="2"/>
    </row>
    <row r="53548" spans="76:76">
      <c r="BX53548" s="2"/>
    </row>
    <row r="53549" spans="76:76">
      <c r="BX53549" s="2"/>
    </row>
    <row r="53550" spans="76:76">
      <c r="BX53550" s="2"/>
    </row>
    <row r="53551" spans="76:76">
      <c r="BX53551" s="2"/>
    </row>
    <row r="53552" spans="76:76">
      <c r="BX53552" s="2"/>
    </row>
    <row r="53553" spans="76:76">
      <c r="BX53553" s="2"/>
    </row>
    <row r="53554" spans="76:76">
      <c r="BX53554" s="2"/>
    </row>
    <row r="53555" spans="76:76">
      <c r="BX53555" s="2"/>
    </row>
    <row r="53556" spans="76:76">
      <c r="BX53556" s="2"/>
    </row>
    <row r="53557" spans="76:76">
      <c r="BX53557" s="2"/>
    </row>
    <row r="53558" spans="76:76">
      <c r="BX53558" s="2"/>
    </row>
    <row r="53559" spans="76:76">
      <c r="BX53559" s="2"/>
    </row>
    <row r="53560" spans="76:76">
      <c r="BX53560" s="2"/>
    </row>
    <row r="53561" spans="76:76">
      <c r="BX53561" s="2"/>
    </row>
    <row r="53562" spans="76:76">
      <c r="BX53562" s="2"/>
    </row>
    <row r="53563" spans="76:76">
      <c r="BX53563" s="2"/>
    </row>
    <row r="53564" spans="76:76">
      <c r="BX53564" s="2"/>
    </row>
    <row r="53565" spans="76:76">
      <c r="BX53565" s="2"/>
    </row>
    <row r="53566" spans="76:76">
      <c r="BX53566" s="2"/>
    </row>
    <row r="53567" spans="76:76">
      <c r="BX53567" s="2"/>
    </row>
    <row r="53568" spans="76:76">
      <c r="BX53568" s="2"/>
    </row>
    <row r="53569" spans="76:76">
      <c r="BX53569" s="2"/>
    </row>
    <row r="53570" spans="76:76">
      <c r="BX53570" s="2"/>
    </row>
    <row r="53571" spans="76:76">
      <c r="BX53571" s="2"/>
    </row>
    <row r="53572" spans="76:76">
      <c r="BX53572" s="2"/>
    </row>
    <row r="53573" spans="76:76">
      <c r="BX53573" s="2"/>
    </row>
    <row r="53574" spans="76:76">
      <c r="BX53574" s="2"/>
    </row>
    <row r="53575" spans="76:76">
      <c r="BX53575" s="2"/>
    </row>
    <row r="53576" spans="76:76">
      <c r="BX53576" s="2"/>
    </row>
    <row r="53577" spans="76:76">
      <c r="BX53577" s="2"/>
    </row>
    <row r="53578" spans="76:76">
      <c r="BX53578" s="2"/>
    </row>
    <row r="53579" spans="76:76">
      <c r="BX53579" s="2"/>
    </row>
    <row r="53580" spans="76:76">
      <c r="BX53580" s="2"/>
    </row>
    <row r="53581" spans="76:76">
      <c r="BX53581" s="2"/>
    </row>
    <row r="53582" spans="76:76">
      <c r="BX53582" s="2"/>
    </row>
    <row r="53583" spans="76:76">
      <c r="BX53583" s="2"/>
    </row>
    <row r="53584" spans="76:76">
      <c r="BX53584" s="2"/>
    </row>
    <row r="53585" spans="76:76">
      <c r="BX53585" s="2"/>
    </row>
    <row r="53586" spans="76:76">
      <c r="BX53586" s="2"/>
    </row>
    <row r="53587" spans="76:76">
      <c r="BX53587" s="2"/>
    </row>
    <row r="53588" spans="76:76">
      <c r="BX53588" s="2"/>
    </row>
    <row r="53589" spans="76:76">
      <c r="BX53589" s="2"/>
    </row>
    <row r="53590" spans="76:76">
      <c r="BX53590" s="2"/>
    </row>
    <row r="53591" spans="76:76">
      <c r="BX53591" s="2"/>
    </row>
    <row r="53592" spans="76:76">
      <c r="BX53592" s="2"/>
    </row>
    <row r="53593" spans="76:76">
      <c r="BX53593" s="2"/>
    </row>
    <row r="53594" spans="76:76">
      <c r="BX53594" s="2"/>
    </row>
    <row r="53595" spans="76:76">
      <c r="BX53595" s="2"/>
    </row>
    <row r="53596" spans="76:76">
      <c r="BX53596" s="2"/>
    </row>
    <row r="53597" spans="76:76">
      <c r="BX53597" s="2"/>
    </row>
    <row r="53598" spans="76:76">
      <c r="BX53598" s="2"/>
    </row>
    <row r="53599" spans="76:76">
      <c r="BX53599" s="2"/>
    </row>
    <row r="53600" spans="76:76">
      <c r="BX53600" s="2"/>
    </row>
    <row r="53601" spans="76:76">
      <c r="BX53601" s="2"/>
    </row>
    <row r="53602" spans="76:76">
      <c r="BX53602" s="2"/>
    </row>
    <row r="53603" spans="76:76">
      <c r="BX53603" s="2"/>
    </row>
    <row r="53604" spans="76:76">
      <c r="BX53604" s="2"/>
    </row>
    <row r="53605" spans="76:76">
      <c r="BX53605" s="2"/>
    </row>
    <row r="53606" spans="76:76">
      <c r="BX53606" s="2"/>
    </row>
    <row r="53607" spans="76:76">
      <c r="BX53607" s="2"/>
    </row>
    <row r="53608" spans="76:76">
      <c r="BX53608" s="2"/>
    </row>
    <row r="53609" spans="76:76">
      <c r="BX53609" s="2"/>
    </row>
    <row r="53610" spans="76:76">
      <c r="BX53610" s="2"/>
    </row>
    <row r="53611" spans="76:76">
      <c r="BX53611" s="2"/>
    </row>
    <row r="53612" spans="76:76">
      <c r="BX53612" s="2"/>
    </row>
    <row r="53613" spans="76:76">
      <c r="BX53613" s="2"/>
    </row>
    <row r="53614" spans="76:76">
      <c r="BX53614" s="2"/>
    </row>
    <row r="53615" spans="76:76">
      <c r="BX53615" s="2"/>
    </row>
    <row r="53616" spans="76:76">
      <c r="BX53616" s="2"/>
    </row>
    <row r="53617" spans="76:76">
      <c r="BX53617" s="2"/>
    </row>
    <row r="53618" spans="76:76">
      <c r="BX53618" s="2"/>
    </row>
    <row r="53619" spans="76:76">
      <c r="BX53619" s="2"/>
    </row>
    <row r="53620" spans="76:76">
      <c r="BX53620" s="2"/>
    </row>
    <row r="53621" spans="76:76">
      <c r="BX53621" s="2"/>
    </row>
    <row r="53622" spans="76:76">
      <c r="BX53622" s="2"/>
    </row>
    <row r="53623" spans="76:76">
      <c r="BX53623" s="2"/>
    </row>
    <row r="53624" spans="76:76">
      <c r="BX53624" s="2"/>
    </row>
    <row r="53625" spans="76:76">
      <c r="BX53625" s="2"/>
    </row>
    <row r="53626" spans="76:76">
      <c r="BX53626" s="2"/>
    </row>
    <row r="53627" spans="76:76">
      <c r="BX53627" s="2"/>
    </row>
    <row r="53628" spans="76:76">
      <c r="BX53628" s="2"/>
    </row>
    <row r="53629" spans="76:76">
      <c r="BX53629" s="2"/>
    </row>
    <row r="53630" spans="76:76">
      <c r="BX53630" s="2"/>
    </row>
    <row r="53631" spans="76:76">
      <c r="BX53631" s="2"/>
    </row>
    <row r="53632" spans="76:76">
      <c r="BX53632" s="2"/>
    </row>
    <row r="53633" spans="76:76">
      <c r="BX53633" s="2"/>
    </row>
    <row r="53634" spans="76:76">
      <c r="BX53634" s="2"/>
    </row>
    <row r="53635" spans="76:76">
      <c r="BX53635" s="2"/>
    </row>
    <row r="53636" spans="76:76">
      <c r="BX53636" s="2"/>
    </row>
    <row r="53637" spans="76:76">
      <c r="BX53637" s="2"/>
    </row>
    <row r="53638" spans="76:76">
      <c r="BX53638" s="2"/>
    </row>
    <row r="53639" spans="76:76">
      <c r="BX53639" s="2"/>
    </row>
    <row r="53640" spans="76:76">
      <c r="BX53640" s="2"/>
    </row>
    <row r="53641" spans="76:76">
      <c r="BX53641" s="2"/>
    </row>
    <row r="53642" spans="76:76">
      <c r="BX53642" s="2"/>
    </row>
    <row r="53643" spans="76:76">
      <c r="BX53643" s="2"/>
    </row>
    <row r="53644" spans="76:76">
      <c r="BX53644" s="2"/>
    </row>
    <row r="53645" spans="76:76">
      <c r="BX53645" s="2"/>
    </row>
    <row r="53646" spans="76:76">
      <c r="BX53646" s="2"/>
    </row>
    <row r="53647" spans="76:76">
      <c r="BX53647" s="2"/>
    </row>
    <row r="53648" spans="76:76">
      <c r="BX53648" s="2"/>
    </row>
    <row r="53649" spans="76:76">
      <c r="BX53649" s="2"/>
    </row>
    <row r="53650" spans="76:76">
      <c r="BX53650" s="2"/>
    </row>
    <row r="53651" spans="76:76">
      <c r="BX53651" s="2"/>
    </row>
    <row r="53652" spans="76:76">
      <c r="BX53652" s="2"/>
    </row>
    <row r="53653" spans="76:76">
      <c r="BX53653" s="2"/>
    </row>
    <row r="53654" spans="76:76">
      <c r="BX53654" s="2"/>
    </row>
    <row r="53655" spans="76:76">
      <c r="BX53655" s="2"/>
    </row>
    <row r="53656" spans="76:76">
      <c r="BX53656" s="2"/>
    </row>
    <row r="53657" spans="76:76">
      <c r="BX53657" s="2"/>
    </row>
    <row r="53658" spans="76:76">
      <c r="BX53658" s="2"/>
    </row>
    <row r="53659" spans="76:76">
      <c r="BX53659" s="2"/>
    </row>
    <row r="53660" spans="76:76">
      <c r="BX53660" s="2"/>
    </row>
    <row r="53661" spans="76:76">
      <c r="BX53661" s="2"/>
    </row>
    <row r="53662" spans="76:76">
      <c r="BX53662" s="2"/>
    </row>
    <row r="53663" spans="76:76">
      <c r="BX53663" s="2"/>
    </row>
    <row r="53664" spans="76:76">
      <c r="BX53664" s="2"/>
    </row>
    <row r="53665" spans="76:76">
      <c r="BX53665" s="2"/>
    </row>
    <row r="53666" spans="76:76">
      <c r="BX53666" s="2"/>
    </row>
    <row r="53667" spans="76:76">
      <c r="BX53667" s="2"/>
    </row>
    <row r="53668" spans="76:76">
      <c r="BX53668" s="2"/>
    </row>
    <row r="53669" spans="76:76">
      <c r="BX53669" s="2"/>
    </row>
    <row r="53670" spans="76:76">
      <c r="BX53670" s="2"/>
    </row>
    <row r="53671" spans="76:76">
      <c r="BX53671" s="2"/>
    </row>
    <row r="53672" spans="76:76">
      <c r="BX53672" s="2"/>
    </row>
    <row r="53673" spans="76:76">
      <c r="BX53673" s="2"/>
    </row>
    <row r="53674" spans="76:76">
      <c r="BX53674" s="2"/>
    </row>
    <row r="53675" spans="76:76">
      <c r="BX53675" s="2"/>
    </row>
    <row r="53676" spans="76:76">
      <c r="BX53676" s="2"/>
    </row>
    <row r="53677" spans="76:76">
      <c r="BX53677" s="2"/>
    </row>
    <row r="53678" spans="76:76">
      <c r="BX53678" s="2"/>
    </row>
    <row r="53679" spans="76:76">
      <c r="BX53679" s="2"/>
    </row>
    <row r="53680" spans="76:76">
      <c r="BX53680" s="2"/>
    </row>
    <row r="53681" spans="76:76">
      <c r="BX53681" s="2"/>
    </row>
    <row r="53682" spans="76:76">
      <c r="BX53682" s="2"/>
    </row>
    <row r="53683" spans="76:76">
      <c r="BX53683" s="2"/>
    </row>
    <row r="53684" spans="76:76">
      <c r="BX53684" s="2"/>
    </row>
    <row r="53685" spans="76:76">
      <c r="BX53685" s="2"/>
    </row>
    <row r="53686" spans="76:76">
      <c r="BX53686" s="2"/>
    </row>
    <row r="53687" spans="76:76">
      <c r="BX53687" s="2"/>
    </row>
    <row r="53688" spans="76:76">
      <c r="BX53688" s="2"/>
    </row>
    <row r="53689" spans="76:76">
      <c r="BX53689" s="2"/>
    </row>
    <row r="53690" spans="76:76">
      <c r="BX53690" s="2"/>
    </row>
    <row r="53691" spans="76:76">
      <c r="BX53691" s="2"/>
    </row>
    <row r="53692" spans="76:76">
      <c r="BX53692" s="2"/>
    </row>
    <row r="53693" spans="76:76">
      <c r="BX53693" s="2"/>
    </row>
    <row r="53694" spans="76:76">
      <c r="BX53694" s="2"/>
    </row>
    <row r="53695" spans="76:76">
      <c r="BX53695" s="2"/>
    </row>
    <row r="53696" spans="76:76">
      <c r="BX53696" s="2"/>
    </row>
    <row r="53697" spans="76:76">
      <c r="BX53697" s="2"/>
    </row>
    <row r="53698" spans="76:76">
      <c r="BX53698" s="2"/>
    </row>
    <row r="53699" spans="76:76">
      <c r="BX53699" s="2"/>
    </row>
    <row r="53700" spans="76:76">
      <c r="BX53700" s="2"/>
    </row>
    <row r="53701" spans="76:76">
      <c r="BX53701" s="2"/>
    </row>
    <row r="53702" spans="76:76">
      <c r="BX53702" s="2"/>
    </row>
    <row r="53703" spans="76:76">
      <c r="BX53703" s="2"/>
    </row>
    <row r="53704" spans="76:76">
      <c r="BX53704" s="2"/>
    </row>
    <row r="53705" spans="76:76">
      <c r="BX53705" s="2"/>
    </row>
    <row r="53706" spans="76:76">
      <c r="BX53706" s="2"/>
    </row>
    <row r="53707" spans="76:76">
      <c r="BX53707" s="2"/>
    </row>
    <row r="53708" spans="76:76">
      <c r="BX53708" s="2"/>
    </row>
    <row r="53709" spans="76:76">
      <c r="BX53709" s="2"/>
    </row>
    <row r="53710" spans="76:76">
      <c r="BX53710" s="2"/>
    </row>
    <row r="53711" spans="76:76">
      <c r="BX53711" s="2"/>
    </row>
    <row r="53712" spans="76:76">
      <c r="BX53712" s="2"/>
    </row>
    <row r="53713" spans="76:76">
      <c r="BX53713" s="2"/>
    </row>
    <row r="53714" spans="76:76">
      <c r="BX53714" s="2"/>
    </row>
    <row r="53715" spans="76:76">
      <c r="BX53715" s="2"/>
    </row>
    <row r="53716" spans="76:76">
      <c r="BX53716" s="2"/>
    </row>
    <row r="53717" spans="76:76">
      <c r="BX53717" s="2"/>
    </row>
    <row r="53718" spans="76:76">
      <c r="BX53718" s="2"/>
    </row>
    <row r="53719" spans="76:76">
      <c r="BX53719" s="2"/>
    </row>
    <row r="53720" spans="76:76">
      <c r="BX53720" s="2"/>
    </row>
    <row r="53721" spans="76:76">
      <c r="BX53721" s="2"/>
    </row>
    <row r="53722" spans="76:76">
      <c r="BX53722" s="2"/>
    </row>
    <row r="53723" spans="76:76">
      <c r="BX53723" s="2"/>
    </row>
    <row r="53724" spans="76:76">
      <c r="BX53724" s="2"/>
    </row>
    <row r="53725" spans="76:76">
      <c r="BX53725" s="2"/>
    </row>
    <row r="53726" spans="76:76">
      <c r="BX53726" s="2"/>
    </row>
    <row r="53727" spans="76:76">
      <c r="BX53727" s="2"/>
    </row>
    <row r="53728" spans="76:76">
      <c r="BX53728" s="2"/>
    </row>
    <row r="53729" spans="76:76">
      <c r="BX53729" s="2"/>
    </row>
    <row r="53730" spans="76:76">
      <c r="BX53730" s="2"/>
    </row>
    <row r="53731" spans="76:76">
      <c r="BX53731" s="2"/>
    </row>
    <row r="53732" spans="76:76">
      <c r="BX53732" s="2"/>
    </row>
    <row r="53733" spans="76:76">
      <c r="BX53733" s="2"/>
    </row>
    <row r="53734" spans="76:76">
      <c r="BX53734" s="2"/>
    </row>
    <row r="53735" spans="76:76">
      <c r="BX53735" s="2"/>
    </row>
    <row r="53736" spans="76:76">
      <c r="BX53736" s="2"/>
    </row>
    <row r="53737" spans="76:76">
      <c r="BX53737" s="2"/>
    </row>
    <row r="53738" spans="76:76">
      <c r="BX53738" s="2"/>
    </row>
    <row r="53739" spans="76:76">
      <c r="BX53739" s="2"/>
    </row>
    <row r="53740" spans="76:76">
      <c r="BX53740" s="2"/>
    </row>
    <row r="53741" spans="76:76">
      <c r="BX53741" s="2"/>
    </row>
    <row r="53742" spans="76:76">
      <c r="BX53742" s="2"/>
    </row>
    <row r="53743" spans="76:76">
      <c r="BX53743" s="2"/>
    </row>
    <row r="53744" spans="76:76">
      <c r="BX53744" s="2"/>
    </row>
    <row r="53745" spans="76:76">
      <c r="BX53745" s="2"/>
    </row>
    <row r="53746" spans="76:76">
      <c r="BX53746" s="2"/>
    </row>
    <row r="53747" spans="76:76">
      <c r="BX53747" s="2"/>
    </row>
    <row r="53748" spans="76:76">
      <c r="BX53748" s="2"/>
    </row>
    <row r="53749" spans="76:76">
      <c r="BX53749" s="2"/>
    </row>
    <row r="53750" spans="76:76">
      <c r="BX53750" s="2"/>
    </row>
    <row r="53751" spans="76:76">
      <c r="BX53751" s="2"/>
    </row>
    <row r="53752" spans="76:76">
      <c r="BX53752" s="2"/>
    </row>
    <row r="53753" spans="76:76">
      <c r="BX53753" s="2"/>
    </row>
    <row r="53754" spans="76:76">
      <c r="BX53754" s="2"/>
    </row>
    <row r="53755" spans="76:76">
      <c r="BX53755" s="2"/>
    </row>
    <row r="53756" spans="76:76">
      <c r="BX53756" s="2"/>
    </row>
    <row r="53757" spans="76:76">
      <c r="BX53757" s="2"/>
    </row>
    <row r="53758" spans="76:76">
      <c r="BX53758" s="2"/>
    </row>
    <row r="53759" spans="76:76">
      <c r="BX53759" s="2"/>
    </row>
    <row r="53760" spans="76:76">
      <c r="BX53760" s="2"/>
    </row>
    <row r="53761" spans="76:76">
      <c r="BX53761" s="2"/>
    </row>
    <row r="53762" spans="76:76">
      <c r="BX53762" s="2"/>
    </row>
    <row r="53763" spans="76:76">
      <c r="BX53763" s="2"/>
    </row>
    <row r="53764" spans="76:76">
      <c r="BX53764" s="2"/>
    </row>
    <row r="53765" spans="76:76">
      <c r="BX53765" s="2"/>
    </row>
    <row r="53766" spans="76:76">
      <c r="BX53766" s="2"/>
    </row>
    <row r="53767" spans="76:76">
      <c r="BX53767" s="2"/>
    </row>
    <row r="53768" spans="76:76">
      <c r="BX53768" s="2"/>
    </row>
    <row r="53769" spans="76:76">
      <c r="BX53769" s="2"/>
    </row>
    <row r="53770" spans="76:76">
      <c r="BX53770" s="2"/>
    </row>
    <row r="53771" spans="76:76">
      <c r="BX53771" s="2"/>
    </row>
    <row r="53772" spans="76:76">
      <c r="BX53772" s="2"/>
    </row>
    <row r="53773" spans="76:76">
      <c r="BX53773" s="2"/>
    </row>
    <row r="53774" spans="76:76">
      <c r="BX53774" s="2"/>
    </row>
    <row r="53775" spans="76:76">
      <c r="BX53775" s="2"/>
    </row>
    <row r="53776" spans="76:76">
      <c r="BX53776" s="2"/>
    </row>
    <row r="53777" spans="76:76">
      <c r="BX53777" s="2"/>
    </row>
    <row r="53778" spans="76:76">
      <c r="BX53778" s="2"/>
    </row>
    <row r="53779" spans="76:76">
      <c r="BX53779" s="2"/>
    </row>
    <row r="53780" spans="76:76">
      <c r="BX53780" s="2"/>
    </row>
    <row r="53781" spans="76:76">
      <c r="BX53781" s="2"/>
    </row>
    <row r="53782" spans="76:76">
      <c r="BX53782" s="2"/>
    </row>
    <row r="53783" spans="76:76">
      <c r="BX53783" s="2"/>
    </row>
    <row r="53784" spans="76:76">
      <c r="BX53784" s="2"/>
    </row>
    <row r="53785" spans="76:76">
      <c r="BX53785" s="2"/>
    </row>
    <row r="53786" spans="76:76">
      <c r="BX53786" s="2"/>
    </row>
    <row r="53787" spans="76:76">
      <c r="BX53787" s="2"/>
    </row>
    <row r="53788" spans="76:76">
      <c r="BX53788" s="2"/>
    </row>
    <row r="53789" spans="76:76">
      <c r="BX53789" s="2"/>
    </row>
    <row r="53790" spans="76:76">
      <c r="BX53790" s="2"/>
    </row>
    <row r="53791" spans="76:76">
      <c r="BX53791" s="2"/>
    </row>
    <row r="53792" spans="76:76">
      <c r="BX53792" s="2"/>
    </row>
    <row r="53793" spans="76:76">
      <c r="BX53793" s="2"/>
    </row>
    <row r="53794" spans="76:76">
      <c r="BX53794" s="2"/>
    </row>
    <row r="53795" spans="76:76">
      <c r="BX53795" s="2"/>
    </row>
    <row r="53796" spans="76:76">
      <c r="BX53796" s="2"/>
    </row>
    <row r="53797" spans="76:76">
      <c r="BX53797" s="2"/>
    </row>
    <row r="53798" spans="76:76">
      <c r="BX53798" s="2"/>
    </row>
    <row r="53799" spans="76:76">
      <c r="BX53799" s="2"/>
    </row>
    <row r="53800" spans="76:76">
      <c r="BX53800" s="2"/>
    </row>
    <row r="53801" spans="76:76">
      <c r="BX53801" s="2"/>
    </row>
    <row r="53802" spans="76:76">
      <c r="BX53802" s="2"/>
    </row>
    <row r="53803" spans="76:76">
      <c r="BX53803" s="2"/>
    </row>
    <row r="53804" spans="76:76">
      <c r="BX53804" s="2"/>
    </row>
    <row r="53805" spans="76:76">
      <c r="BX53805" s="2"/>
    </row>
    <row r="53806" spans="76:76">
      <c r="BX53806" s="2"/>
    </row>
    <row r="53807" spans="76:76">
      <c r="BX53807" s="2"/>
    </row>
    <row r="53808" spans="76:76">
      <c r="BX53808" s="2"/>
    </row>
    <row r="53809" spans="76:76">
      <c r="BX53809" s="2"/>
    </row>
    <row r="53810" spans="76:76">
      <c r="BX53810" s="2"/>
    </row>
    <row r="53811" spans="76:76">
      <c r="BX53811" s="2"/>
    </row>
    <row r="53812" spans="76:76">
      <c r="BX53812" s="2"/>
    </row>
    <row r="53813" spans="76:76">
      <c r="BX53813" s="2"/>
    </row>
    <row r="53814" spans="76:76">
      <c r="BX53814" s="2"/>
    </row>
    <row r="53815" spans="76:76">
      <c r="BX53815" s="2"/>
    </row>
    <row r="53816" spans="76:76">
      <c r="BX53816" s="2"/>
    </row>
    <row r="53817" spans="76:76">
      <c r="BX53817" s="2"/>
    </row>
    <row r="53818" spans="76:76">
      <c r="BX53818" s="2"/>
    </row>
    <row r="53819" spans="76:76">
      <c r="BX53819" s="2"/>
    </row>
    <row r="53820" spans="76:76">
      <c r="BX53820" s="2"/>
    </row>
    <row r="53821" spans="76:76">
      <c r="BX53821" s="2"/>
    </row>
    <row r="53822" spans="76:76">
      <c r="BX53822" s="2"/>
    </row>
    <row r="53823" spans="76:76">
      <c r="BX53823" s="2"/>
    </row>
    <row r="53824" spans="76:76">
      <c r="BX53824" s="2"/>
    </row>
    <row r="53825" spans="76:76">
      <c r="BX53825" s="2"/>
    </row>
    <row r="53826" spans="76:76">
      <c r="BX53826" s="2"/>
    </row>
    <row r="53827" spans="76:76">
      <c r="BX53827" s="2"/>
    </row>
    <row r="53828" spans="76:76">
      <c r="BX53828" s="2"/>
    </row>
    <row r="53829" spans="76:76">
      <c r="BX53829" s="2"/>
    </row>
    <row r="53830" spans="76:76">
      <c r="BX53830" s="2"/>
    </row>
    <row r="53831" spans="76:76">
      <c r="BX53831" s="2"/>
    </row>
    <row r="53832" spans="76:76">
      <c r="BX53832" s="2"/>
    </row>
    <row r="53833" spans="76:76">
      <c r="BX53833" s="2"/>
    </row>
    <row r="53834" spans="76:76">
      <c r="BX53834" s="2"/>
    </row>
    <row r="53835" spans="76:76">
      <c r="BX53835" s="2"/>
    </row>
    <row r="53836" spans="76:76">
      <c r="BX53836" s="2"/>
    </row>
    <row r="53837" spans="76:76">
      <c r="BX53837" s="2"/>
    </row>
    <row r="53838" spans="76:76">
      <c r="BX53838" s="2"/>
    </row>
    <row r="53839" spans="76:76">
      <c r="BX53839" s="2"/>
    </row>
    <row r="53840" spans="76:76">
      <c r="BX53840" s="2"/>
    </row>
    <row r="53841" spans="76:76">
      <c r="BX53841" s="2"/>
    </row>
    <row r="53842" spans="76:76">
      <c r="BX53842" s="2"/>
    </row>
    <row r="53843" spans="76:76">
      <c r="BX53843" s="2"/>
    </row>
    <row r="53844" spans="76:76">
      <c r="BX53844" s="2"/>
    </row>
    <row r="53845" spans="76:76">
      <c r="BX53845" s="2"/>
    </row>
    <row r="53846" spans="76:76">
      <c r="BX53846" s="2"/>
    </row>
    <row r="53847" spans="76:76">
      <c r="BX53847" s="2"/>
    </row>
    <row r="53848" spans="76:76">
      <c r="BX53848" s="2"/>
    </row>
    <row r="53849" spans="76:76">
      <c r="BX53849" s="2"/>
    </row>
    <row r="53850" spans="76:76">
      <c r="BX53850" s="2"/>
    </row>
    <row r="53851" spans="76:76">
      <c r="BX53851" s="2"/>
    </row>
    <row r="53852" spans="76:76">
      <c r="BX53852" s="2"/>
    </row>
    <row r="53853" spans="76:76">
      <c r="BX53853" s="2"/>
    </row>
    <row r="53854" spans="76:76">
      <c r="BX53854" s="2"/>
    </row>
    <row r="53855" spans="76:76">
      <c r="BX53855" s="2"/>
    </row>
    <row r="53856" spans="76:76">
      <c r="BX53856" s="2"/>
    </row>
    <row r="53857" spans="76:76">
      <c r="BX53857" s="2"/>
    </row>
    <row r="53858" spans="76:76">
      <c r="BX53858" s="2"/>
    </row>
    <row r="53859" spans="76:76">
      <c r="BX53859" s="2"/>
    </row>
    <row r="53860" spans="76:76">
      <c r="BX53860" s="2"/>
    </row>
    <row r="53861" spans="76:76">
      <c r="BX53861" s="2"/>
    </row>
    <row r="53862" spans="76:76">
      <c r="BX53862" s="2"/>
    </row>
    <row r="53863" spans="76:76">
      <c r="BX53863" s="2"/>
    </row>
    <row r="53864" spans="76:76">
      <c r="BX53864" s="2"/>
    </row>
    <row r="53865" spans="76:76">
      <c r="BX53865" s="2"/>
    </row>
    <row r="53866" spans="76:76">
      <c r="BX53866" s="2"/>
    </row>
    <row r="53867" spans="76:76">
      <c r="BX53867" s="2"/>
    </row>
    <row r="53868" spans="76:76">
      <c r="BX53868" s="2"/>
    </row>
    <row r="53869" spans="76:76">
      <c r="BX53869" s="2"/>
    </row>
    <row r="53870" spans="76:76">
      <c r="BX53870" s="2"/>
    </row>
    <row r="53871" spans="76:76">
      <c r="BX53871" s="2"/>
    </row>
    <row r="53872" spans="76:76">
      <c r="BX53872" s="2"/>
    </row>
    <row r="53873" spans="76:76">
      <c r="BX53873" s="2"/>
    </row>
    <row r="53874" spans="76:76">
      <c r="BX53874" s="2"/>
    </row>
    <row r="53875" spans="76:76">
      <c r="BX53875" s="2"/>
    </row>
    <row r="53876" spans="76:76">
      <c r="BX53876" s="2"/>
    </row>
    <row r="53877" spans="76:76">
      <c r="BX53877" s="2"/>
    </row>
    <row r="53878" spans="76:76">
      <c r="BX53878" s="2"/>
    </row>
    <row r="53879" spans="76:76">
      <c r="BX53879" s="2"/>
    </row>
    <row r="53880" spans="76:76">
      <c r="BX53880" s="2"/>
    </row>
    <row r="53881" spans="76:76">
      <c r="BX53881" s="2"/>
    </row>
    <row r="53882" spans="76:76">
      <c r="BX53882" s="2"/>
    </row>
    <row r="53883" spans="76:76">
      <c r="BX53883" s="2"/>
    </row>
    <row r="53884" spans="76:76">
      <c r="BX53884" s="2"/>
    </row>
    <row r="53885" spans="76:76">
      <c r="BX53885" s="2"/>
    </row>
    <row r="53886" spans="76:76">
      <c r="BX53886" s="2"/>
    </row>
    <row r="53887" spans="76:76">
      <c r="BX53887" s="2"/>
    </row>
    <row r="53888" spans="76:76">
      <c r="BX53888" s="2"/>
    </row>
    <row r="53889" spans="76:76">
      <c r="BX53889" s="2"/>
    </row>
    <row r="53890" spans="76:76">
      <c r="BX53890" s="2"/>
    </row>
    <row r="53891" spans="76:76">
      <c r="BX53891" s="2"/>
    </row>
    <row r="53892" spans="76:76">
      <c r="BX53892" s="2"/>
    </row>
    <row r="53893" spans="76:76">
      <c r="BX53893" s="2"/>
    </row>
    <row r="53894" spans="76:76">
      <c r="BX53894" s="2"/>
    </row>
    <row r="53895" spans="76:76">
      <c r="BX53895" s="2"/>
    </row>
    <row r="53896" spans="76:76">
      <c r="BX53896" s="2"/>
    </row>
    <row r="53897" spans="76:76">
      <c r="BX53897" s="2"/>
    </row>
    <row r="53898" spans="76:76">
      <c r="BX53898" s="2"/>
    </row>
    <row r="53899" spans="76:76">
      <c r="BX53899" s="2"/>
    </row>
    <row r="53900" spans="76:76">
      <c r="BX53900" s="2"/>
    </row>
    <row r="53901" spans="76:76">
      <c r="BX53901" s="2"/>
    </row>
    <row r="53902" spans="76:76">
      <c r="BX53902" s="2"/>
    </row>
    <row r="53903" spans="76:76">
      <c r="BX53903" s="2"/>
    </row>
    <row r="53904" spans="76:76">
      <c r="BX53904" s="2"/>
    </row>
    <row r="53905" spans="76:76">
      <c r="BX53905" s="2"/>
    </row>
    <row r="53906" spans="76:76">
      <c r="BX53906" s="2"/>
    </row>
    <row r="53907" spans="76:76">
      <c r="BX53907" s="2"/>
    </row>
    <row r="53908" spans="76:76">
      <c r="BX53908" s="2"/>
    </row>
    <row r="53909" spans="76:76">
      <c r="BX53909" s="2"/>
    </row>
    <row r="53910" spans="76:76">
      <c r="BX53910" s="2"/>
    </row>
    <row r="53911" spans="76:76">
      <c r="BX53911" s="2"/>
    </row>
    <row r="53912" spans="76:76">
      <c r="BX53912" s="2"/>
    </row>
    <row r="53913" spans="76:76">
      <c r="BX53913" s="2"/>
    </row>
    <row r="53914" spans="76:76">
      <c r="BX53914" s="2"/>
    </row>
    <row r="53915" spans="76:76">
      <c r="BX53915" s="2"/>
    </row>
    <row r="53916" spans="76:76">
      <c r="BX53916" s="2"/>
    </row>
    <row r="53917" spans="76:76">
      <c r="BX53917" s="2"/>
    </row>
    <row r="53918" spans="76:76">
      <c r="BX53918" s="2"/>
    </row>
    <row r="53919" spans="76:76">
      <c r="BX53919" s="2"/>
    </row>
    <row r="53920" spans="76:76">
      <c r="BX53920" s="2"/>
    </row>
    <row r="53921" spans="76:76">
      <c r="BX53921" s="2"/>
    </row>
    <row r="53922" spans="76:76">
      <c r="BX53922" s="2"/>
    </row>
    <row r="53923" spans="76:76">
      <c r="BX53923" s="2"/>
    </row>
    <row r="53924" spans="76:76">
      <c r="BX53924" s="2"/>
    </row>
    <row r="53925" spans="76:76">
      <c r="BX53925" s="2"/>
    </row>
    <row r="53926" spans="76:76">
      <c r="BX53926" s="2"/>
    </row>
    <row r="53927" spans="76:76">
      <c r="BX53927" s="2"/>
    </row>
    <row r="53928" spans="76:76">
      <c r="BX53928" s="2"/>
    </row>
    <row r="53929" spans="76:76">
      <c r="BX53929" s="2"/>
    </row>
    <row r="53930" spans="76:76">
      <c r="BX53930" s="2"/>
    </row>
    <row r="53931" spans="76:76">
      <c r="BX53931" s="2"/>
    </row>
    <row r="53932" spans="76:76">
      <c r="BX53932" s="2"/>
    </row>
    <row r="53933" spans="76:76">
      <c r="BX53933" s="2"/>
    </row>
    <row r="53934" spans="76:76">
      <c r="BX53934" s="2"/>
    </row>
    <row r="53935" spans="76:76">
      <c r="BX53935" s="2"/>
    </row>
    <row r="53936" spans="76:76">
      <c r="BX53936" s="2"/>
    </row>
    <row r="53937" spans="76:76">
      <c r="BX53937" s="2"/>
    </row>
    <row r="53938" spans="76:76">
      <c r="BX53938" s="2"/>
    </row>
    <row r="53939" spans="76:76">
      <c r="BX53939" s="2"/>
    </row>
    <row r="53940" spans="76:76">
      <c r="BX53940" s="2"/>
    </row>
    <row r="53941" spans="76:76">
      <c r="BX53941" s="2"/>
    </row>
    <row r="53942" spans="76:76">
      <c r="BX53942" s="2"/>
    </row>
    <row r="53943" spans="76:76">
      <c r="BX53943" s="2"/>
    </row>
    <row r="53944" spans="76:76">
      <c r="BX53944" s="2"/>
    </row>
    <row r="53945" spans="76:76">
      <c r="BX53945" s="2"/>
    </row>
    <row r="53946" spans="76:76">
      <c r="BX53946" s="2"/>
    </row>
    <row r="53947" spans="76:76">
      <c r="BX53947" s="2"/>
    </row>
    <row r="53948" spans="76:76">
      <c r="BX53948" s="2"/>
    </row>
    <row r="53949" spans="76:76">
      <c r="BX53949" s="2"/>
    </row>
    <row r="53950" spans="76:76">
      <c r="BX53950" s="2"/>
    </row>
    <row r="53951" spans="76:76">
      <c r="BX53951" s="2"/>
    </row>
    <row r="53952" spans="76:76">
      <c r="BX53952" s="2"/>
    </row>
    <row r="53953" spans="76:76">
      <c r="BX53953" s="2"/>
    </row>
    <row r="53954" spans="76:76">
      <c r="BX53954" s="2"/>
    </row>
    <row r="53955" spans="76:76">
      <c r="BX53955" s="2"/>
    </row>
    <row r="53956" spans="76:76">
      <c r="BX53956" s="2"/>
    </row>
    <row r="53957" spans="76:76">
      <c r="BX53957" s="2"/>
    </row>
    <row r="53958" spans="76:76">
      <c r="BX53958" s="2"/>
    </row>
    <row r="53959" spans="76:76">
      <c r="BX53959" s="2"/>
    </row>
    <row r="53960" spans="76:76">
      <c r="BX53960" s="2"/>
    </row>
    <row r="53961" spans="76:76">
      <c r="BX53961" s="2"/>
    </row>
    <row r="53962" spans="76:76">
      <c r="BX53962" s="2"/>
    </row>
    <row r="53963" spans="76:76">
      <c r="BX53963" s="2"/>
    </row>
    <row r="53964" spans="76:76">
      <c r="BX53964" s="2"/>
    </row>
    <row r="53965" spans="76:76">
      <c r="BX53965" s="2"/>
    </row>
    <row r="53966" spans="76:76">
      <c r="BX53966" s="2"/>
    </row>
    <row r="53967" spans="76:76">
      <c r="BX53967" s="2"/>
    </row>
    <row r="53968" spans="76:76">
      <c r="BX53968" s="2"/>
    </row>
    <row r="53969" spans="76:76">
      <c r="BX53969" s="2"/>
    </row>
    <row r="53970" spans="76:76">
      <c r="BX53970" s="2"/>
    </row>
    <row r="53971" spans="76:76">
      <c r="BX53971" s="2"/>
    </row>
    <row r="53972" spans="76:76">
      <c r="BX53972" s="2"/>
    </row>
    <row r="53973" spans="76:76">
      <c r="BX53973" s="2"/>
    </row>
    <row r="53974" spans="76:76">
      <c r="BX53974" s="2"/>
    </row>
    <row r="53975" spans="76:76">
      <c r="BX53975" s="2"/>
    </row>
    <row r="53976" spans="76:76">
      <c r="BX53976" s="2"/>
    </row>
    <row r="53977" spans="76:76">
      <c r="BX53977" s="2"/>
    </row>
    <row r="53978" spans="76:76">
      <c r="BX53978" s="2"/>
    </row>
    <row r="53979" spans="76:76">
      <c r="BX53979" s="2"/>
    </row>
    <row r="53980" spans="76:76">
      <c r="BX53980" s="2"/>
    </row>
    <row r="53981" spans="76:76">
      <c r="BX53981" s="2"/>
    </row>
    <row r="53982" spans="76:76">
      <c r="BX53982" s="2"/>
    </row>
    <row r="53983" spans="76:76">
      <c r="BX53983" s="2"/>
    </row>
    <row r="53984" spans="76:76">
      <c r="BX53984" s="2"/>
    </row>
    <row r="53985" spans="76:76">
      <c r="BX53985" s="2"/>
    </row>
    <row r="53986" spans="76:76">
      <c r="BX53986" s="2"/>
    </row>
    <row r="53987" spans="76:76">
      <c r="BX53987" s="2"/>
    </row>
    <row r="53988" spans="76:76">
      <c r="BX53988" s="2"/>
    </row>
    <row r="53989" spans="76:76">
      <c r="BX53989" s="2"/>
    </row>
    <row r="53990" spans="76:76">
      <c r="BX53990" s="2"/>
    </row>
    <row r="53991" spans="76:76">
      <c r="BX53991" s="2"/>
    </row>
    <row r="53992" spans="76:76">
      <c r="BX53992" s="2"/>
    </row>
    <row r="53993" spans="76:76">
      <c r="BX53993" s="2"/>
    </row>
    <row r="53994" spans="76:76">
      <c r="BX53994" s="2"/>
    </row>
    <row r="53995" spans="76:76">
      <c r="BX53995" s="2"/>
    </row>
    <row r="53996" spans="76:76">
      <c r="BX53996" s="2"/>
    </row>
    <row r="53997" spans="76:76">
      <c r="BX53997" s="2"/>
    </row>
    <row r="53998" spans="76:76">
      <c r="BX53998" s="2"/>
    </row>
    <row r="53999" spans="76:76">
      <c r="BX53999" s="2"/>
    </row>
    <row r="54000" spans="76:76">
      <c r="BX54000" s="2"/>
    </row>
    <row r="54001" spans="76:76">
      <c r="BX54001" s="2"/>
    </row>
    <row r="54002" spans="76:76">
      <c r="BX54002" s="2"/>
    </row>
    <row r="54003" spans="76:76">
      <c r="BX54003" s="2"/>
    </row>
    <row r="54004" spans="76:76">
      <c r="BX54004" s="2"/>
    </row>
    <row r="54005" spans="76:76">
      <c r="BX54005" s="2"/>
    </row>
    <row r="54006" spans="76:76">
      <c r="BX54006" s="2"/>
    </row>
    <row r="54007" spans="76:76">
      <c r="BX54007" s="2"/>
    </row>
    <row r="54008" spans="76:76">
      <c r="BX54008" s="2"/>
    </row>
    <row r="54009" spans="76:76">
      <c r="BX54009" s="2"/>
    </row>
    <row r="54010" spans="76:76">
      <c r="BX54010" s="2"/>
    </row>
    <row r="54011" spans="76:76">
      <c r="BX54011" s="2"/>
    </row>
    <row r="54012" spans="76:76">
      <c r="BX54012" s="2"/>
    </row>
    <row r="54013" spans="76:76">
      <c r="BX54013" s="2"/>
    </row>
    <row r="54014" spans="76:76">
      <c r="BX54014" s="2"/>
    </row>
    <row r="54015" spans="76:76">
      <c r="BX54015" s="2"/>
    </row>
    <row r="54016" spans="76:76">
      <c r="BX54016" s="2"/>
    </row>
    <row r="54017" spans="76:76">
      <c r="BX54017" s="2"/>
    </row>
    <row r="54018" spans="76:76">
      <c r="BX54018" s="2"/>
    </row>
    <row r="54019" spans="76:76">
      <c r="BX54019" s="2"/>
    </row>
    <row r="54020" spans="76:76">
      <c r="BX54020" s="2"/>
    </row>
    <row r="54021" spans="76:76">
      <c r="BX54021" s="2"/>
    </row>
    <row r="54022" spans="76:76">
      <c r="BX54022" s="2"/>
    </row>
    <row r="54023" spans="76:76">
      <c r="BX54023" s="2"/>
    </row>
    <row r="54024" spans="76:76">
      <c r="BX54024" s="2"/>
    </row>
    <row r="54025" spans="76:76">
      <c r="BX54025" s="2"/>
    </row>
    <row r="54026" spans="76:76">
      <c r="BX54026" s="2"/>
    </row>
    <row r="54027" spans="76:76">
      <c r="BX54027" s="2"/>
    </row>
    <row r="54028" spans="76:76">
      <c r="BX54028" s="2"/>
    </row>
    <row r="54029" spans="76:76">
      <c r="BX54029" s="2"/>
    </row>
    <row r="54030" spans="76:76">
      <c r="BX54030" s="2"/>
    </row>
    <row r="54031" spans="76:76">
      <c r="BX54031" s="2"/>
    </row>
    <row r="54032" spans="76:76">
      <c r="BX54032" s="2"/>
    </row>
    <row r="54033" spans="76:76">
      <c r="BX54033" s="2"/>
    </row>
    <row r="54034" spans="76:76">
      <c r="BX54034" s="2"/>
    </row>
    <row r="54035" spans="76:76">
      <c r="BX54035" s="2"/>
    </row>
    <row r="54036" spans="76:76">
      <c r="BX54036" s="2"/>
    </row>
    <row r="54037" spans="76:76">
      <c r="BX54037" s="2"/>
    </row>
    <row r="54038" spans="76:76">
      <c r="BX54038" s="2"/>
    </row>
    <row r="54039" spans="76:76">
      <c r="BX54039" s="2"/>
    </row>
    <row r="54040" spans="76:76">
      <c r="BX54040" s="2"/>
    </row>
    <row r="54041" spans="76:76">
      <c r="BX54041" s="2"/>
    </row>
    <row r="54042" spans="76:76">
      <c r="BX54042" s="2"/>
    </row>
    <row r="54043" spans="76:76">
      <c r="BX54043" s="2"/>
    </row>
    <row r="54044" spans="76:76">
      <c r="BX54044" s="2"/>
    </row>
    <row r="54045" spans="76:76">
      <c r="BX54045" s="2"/>
    </row>
    <row r="54046" spans="76:76">
      <c r="BX54046" s="2"/>
    </row>
    <row r="54047" spans="76:76">
      <c r="BX54047" s="2"/>
    </row>
    <row r="54048" spans="76:76">
      <c r="BX54048" s="2"/>
    </row>
    <row r="54049" spans="76:76">
      <c r="BX54049" s="2"/>
    </row>
    <row r="54050" spans="76:76">
      <c r="BX54050" s="2"/>
    </row>
    <row r="54051" spans="76:76">
      <c r="BX54051" s="2"/>
    </row>
    <row r="54052" spans="76:76">
      <c r="BX54052" s="2"/>
    </row>
    <row r="54053" spans="76:76">
      <c r="BX54053" s="2"/>
    </row>
    <row r="54054" spans="76:76">
      <c r="BX54054" s="2"/>
    </row>
    <row r="54055" spans="76:76">
      <c r="BX54055" s="2"/>
    </row>
    <row r="54056" spans="76:76">
      <c r="BX54056" s="2"/>
    </row>
    <row r="54057" spans="76:76">
      <c r="BX54057" s="2"/>
    </row>
    <row r="54058" spans="76:76">
      <c r="BX54058" s="2"/>
    </row>
    <row r="54059" spans="76:76">
      <c r="BX54059" s="2"/>
    </row>
    <row r="54060" spans="76:76">
      <c r="BX54060" s="2"/>
    </row>
    <row r="54061" spans="76:76">
      <c r="BX54061" s="2"/>
    </row>
    <row r="54062" spans="76:76">
      <c r="BX54062" s="2"/>
    </row>
    <row r="54063" spans="76:76">
      <c r="BX54063" s="2"/>
    </row>
    <row r="54064" spans="76:76">
      <c r="BX54064" s="2"/>
    </row>
    <row r="54065" spans="76:76">
      <c r="BX54065" s="2"/>
    </row>
    <row r="54066" spans="76:76">
      <c r="BX54066" s="2"/>
    </row>
    <row r="54067" spans="76:76">
      <c r="BX54067" s="2"/>
    </row>
    <row r="54068" spans="76:76">
      <c r="BX54068" s="2"/>
    </row>
    <row r="54069" spans="76:76">
      <c r="BX54069" s="2"/>
    </row>
    <row r="54070" spans="76:76">
      <c r="BX54070" s="2"/>
    </row>
    <row r="54071" spans="76:76">
      <c r="BX54071" s="2"/>
    </row>
    <row r="54072" spans="76:76">
      <c r="BX54072" s="2"/>
    </row>
    <row r="54073" spans="76:76">
      <c r="BX54073" s="2"/>
    </row>
    <row r="54074" spans="76:76">
      <c r="BX54074" s="2"/>
    </row>
    <row r="54075" spans="76:76">
      <c r="BX54075" s="2"/>
    </row>
    <row r="54076" spans="76:76">
      <c r="BX54076" s="2"/>
    </row>
    <row r="54077" spans="76:76">
      <c r="BX54077" s="2"/>
    </row>
    <row r="54078" spans="76:76">
      <c r="BX54078" s="2"/>
    </row>
    <row r="54079" spans="76:76">
      <c r="BX54079" s="2"/>
    </row>
    <row r="54080" spans="76:76">
      <c r="BX54080" s="2"/>
    </row>
    <row r="54081" spans="76:76">
      <c r="BX54081" s="2"/>
    </row>
    <row r="54082" spans="76:76">
      <c r="BX54082" s="2"/>
    </row>
    <row r="54083" spans="76:76">
      <c r="BX54083" s="2"/>
    </row>
    <row r="54084" spans="76:76">
      <c r="BX54084" s="2"/>
    </row>
    <row r="54085" spans="76:76">
      <c r="BX54085" s="2"/>
    </row>
    <row r="54086" spans="76:76">
      <c r="BX54086" s="2"/>
    </row>
    <row r="54087" spans="76:76">
      <c r="BX54087" s="2"/>
    </row>
    <row r="54088" spans="76:76">
      <c r="BX54088" s="2"/>
    </row>
    <row r="54089" spans="76:76">
      <c r="BX54089" s="2"/>
    </row>
    <row r="54090" spans="76:76">
      <c r="BX54090" s="2"/>
    </row>
    <row r="54091" spans="76:76">
      <c r="BX54091" s="2"/>
    </row>
    <row r="54092" spans="76:76">
      <c r="BX54092" s="2"/>
    </row>
    <row r="54093" spans="76:76">
      <c r="BX54093" s="2"/>
    </row>
    <row r="54094" spans="76:76">
      <c r="BX54094" s="2"/>
    </row>
    <row r="54095" spans="76:76">
      <c r="BX54095" s="2"/>
    </row>
    <row r="54096" spans="76:76">
      <c r="BX54096" s="2"/>
    </row>
    <row r="54097" spans="76:76">
      <c r="BX54097" s="2"/>
    </row>
    <row r="54098" spans="76:76">
      <c r="BX54098" s="2"/>
    </row>
    <row r="54099" spans="76:76">
      <c r="BX54099" s="2"/>
    </row>
    <row r="54100" spans="76:76">
      <c r="BX54100" s="2"/>
    </row>
    <row r="54101" spans="76:76">
      <c r="BX54101" s="2"/>
    </row>
    <row r="54102" spans="76:76">
      <c r="BX54102" s="2"/>
    </row>
    <row r="54103" spans="76:76">
      <c r="BX54103" s="2"/>
    </row>
    <row r="54104" spans="76:76">
      <c r="BX54104" s="2"/>
    </row>
    <row r="54105" spans="76:76">
      <c r="BX54105" s="2"/>
    </row>
    <row r="54106" spans="76:76">
      <c r="BX54106" s="2"/>
    </row>
    <row r="54107" spans="76:76">
      <c r="BX54107" s="2"/>
    </row>
    <row r="54108" spans="76:76">
      <c r="BX54108" s="2"/>
    </row>
    <row r="54109" spans="76:76">
      <c r="BX54109" s="2"/>
    </row>
    <row r="54110" spans="76:76">
      <c r="BX54110" s="2"/>
    </row>
    <row r="54111" spans="76:76">
      <c r="BX54111" s="2"/>
    </row>
    <row r="54112" spans="76:76">
      <c r="BX54112" s="2"/>
    </row>
    <row r="54113" spans="76:76">
      <c r="BX54113" s="2"/>
    </row>
    <row r="54114" spans="76:76">
      <c r="BX54114" s="2"/>
    </row>
    <row r="54115" spans="76:76">
      <c r="BX54115" s="2"/>
    </row>
    <row r="54116" spans="76:76">
      <c r="BX54116" s="2"/>
    </row>
    <row r="54117" spans="76:76">
      <c r="BX54117" s="2"/>
    </row>
    <row r="54118" spans="76:76">
      <c r="BX54118" s="2"/>
    </row>
    <row r="54119" spans="76:76">
      <c r="BX54119" s="2"/>
    </row>
    <row r="54120" spans="76:76">
      <c r="BX54120" s="2"/>
    </row>
    <row r="54121" spans="76:76">
      <c r="BX54121" s="2"/>
    </row>
    <row r="54122" spans="76:76">
      <c r="BX54122" s="2"/>
    </row>
    <row r="54123" spans="76:76">
      <c r="BX54123" s="2"/>
    </row>
    <row r="54124" spans="76:76">
      <c r="BX54124" s="2"/>
    </row>
    <row r="54125" spans="76:76">
      <c r="BX54125" s="2"/>
    </row>
    <row r="54126" spans="76:76">
      <c r="BX54126" s="2"/>
    </row>
    <row r="54127" spans="76:76">
      <c r="BX54127" s="2"/>
    </row>
    <row r="54128" spans="76:76">
      <c r="BX54128" s="2"/>
    </row>
    <row r="54129" spans="76:76">
      <c r="BX54129" s="2"/>
    </row>
    <row r="54130" spans="76:76">
      <c r="BX54130" s="2"/>
    </row>
    <row r="54131" spans="76:76">
      <c r="BX54131" s="2"/>
    </row>
    <row r="54132" spans="76:76">
      <c r="BX54132" s="2"/>
    </row>
    <row r="54133" spans="76:76">
      <c r="BX54133" s="2"/>
    </row>
    <row r="54134" spans="76:76">
      <c r="BX54134" s="2"/>
    </row>
    <row r="54135" spans="76:76">
      <c r="BX54135" s="2"/>
    </row>
    <row r="54136" spans="76:76">
      <c r="BX54136" s="2"/>
    </row>
    <row r="54137" spans="76:76">
      <c r="BX54137" s="2"/>
    </row>
    <row r="54138" spans="76:76">
      <c r="BX54138" s="2"/>
    </row>
    <row r="54139" spans="76:76">
      <c r="BX54139" s="2"/>
    </row>
    <row r="54140" spans="76:76">
      <c r="BX54140" s="2"/>
    </row>
    <row r="54141" spans="76:76">
      <c r="BX54141" s="2"/>
    </row>
    <row r="54142" spans="76:76">
      <c r="BX54142" s="2"/>
    </row>
    <row r="54143" spans="76:76">
      <c r="BX54143" s="2"/>
    </row>
    <row r="54144" spans="76:76">
      <c r="BX54144" s="2"/>
    </row>
    <row r="54145" spans="76:76">
      <c r="BX54145" s="2"/>
    </row>
    <row r="54146" spans="76:76">
      <c r="BX54146" s="2"/>
    </row>
    <row r="54147" spans="76:76">
      <c r="BX54147" s="2"/>
    </row>
    <row r="54148" spans="76:76">
      <c r="BX54148" s="2"/>
    </row>
    <row r="54149" spans="76:76">
      <c r="BX54149" s="2"/>
    </row>
    <row r="54150" spans="76:76">
      <c r="BX54150" s="2"/>
    </row>
    <row r="54151" spans="76:76">
      <c r="BX54151" s="2"/>
    </row>
    <row r="54152" spans="76:76">
      <c r="BX54152" s="2"/>
    </row>
    <row r="54153" spans="76:76">
      <c r="BX54153" s="2"/>
    </row>
    <row r="54154" spans="76:76">
      <c r="BX54154" s="2"/>
    </row>
    <row r="54155" spans="76:76">
      <c r="BX54155" s="2"/>
    </row>
    <row r="54156" spans="76:76">
      <c r="BX54156" s="2"/>
    </row>
    <row r="54157" spans="76:76">
      <c r="BX54157" s="2"/>
    </row>
    <row r="54158" spans="76:76">
      <c r="BX54158" s="2"/>
    </row>
    <row r="54159" spans="76:76">
      <c r="BX54159" s="2"/>
    </row>
    <row r="54160" spans="76:76">
      <c r="BX54160" s="2"/>
    </row>
    <row r="54161" spans="76:76">
      <c r="BX54161" s="2"/>
    </row>
    <row r="54162" spans="76:76">
      <c r="BX54162" s="2"/>
    </row>
    <row r="54163" spans="76:76">
      <c r="BX54163" s="2"/>
    </row>
    <row r="54164" spans="76:76">
      <c r="BX54164" s="2"/>
    </row>
    <row r="54165" spans="76:76">
      <c r="BX54165" s="2"/>
    </row>
    <row r="54166" spans="76:76">
      <c r="BX54166" s="2"/>
    </row>
    <row r="54167" spans="76:76">
      <c r="BX54167" s="2"/>
    </row>
    <row r="54168" spans="76:76">
      <c r="BX54168" s="2"/>
    </row>
    <row r="54169" spans="76:76">
      <c r="BX54169" s="2"/>
    </row>
    <row r="54170" spans="76:76">
      <c r="BX54170" s="2"/>
    </row>
    <row r="54171" spans="76:76">
      <c r="BX54171" s="2"/>
    </row>
    <row r="54172" spans="76:76">
      <c r="BX54172" s="2"/>
    </row>
    <row r="54173" spans="76:76">
      <c r="BX54173" s="2"/>
    </row>
    <row r="54174" spans="76:76">
      <c r="BX54174" s="2"/>
    </row>
    <row r="54175" spans="76:76">
      <c r="BX54175" s="2"/>
    </row>
    <row r="54176" spans="76:76">
      <c r="BX54176" s="2"/>
    </row>
    <row r="54177" spans="76:76">
      <c r="BX54177" s="2"/>
    </row>
    <row r="54178" spans="76:76">
      <c r="BX54178" s="2"/>
    </row>
    <row r="54179" spans="76:76">
      <c r="BX54179" s="2"/>
    </row>
    <row r="54180" spans="76:76">
      <c r="BX54180" s="2"/>
    </row>
    <row r="54181" spans="76:76">
      <c r="BX54181" s="2"/>
    </row>
    <row r="54182" spans="76:76">
      <c r="BX54182" s="2"/>
    </row>
    <row r="54183" spans="76:76">
      <c r="BX54183" s="2"/>
    </row>
    <row r="54184" spans="76:76">
      <c r="BX54184" s="2"/>
    </row>
    <row r="54185" spans="76:76">
      <c r="BX54185" s="2"/>
    </row>
    <row r="54186" spans="76:76">
      <c r="BX54186" s="2"/>
    </row>
    <row r="54187" spans="76:76">
      <c r="BX54187" s="2"/>
    </row>
    <row r="54188" spans="76:76">
      <c r="BX54188" s="2"/>
    </row>
    <row r="54189" spans="76:76">
      <c r="BX54189" s="2"/>
    </row>
    <row r="54190" spans="76:76">
      <c r="BX54190" s="2"/>
    </row>
    <row r="54191" spans="76:76">
      <c r="BX54191" s="2"/>
    </row>
    <row r="54192" spans="76:76">
      <c r="BX54192" s="2"/>
    </row>
    <row r="54193" spans="76:76">
      <c r="BX54193" s="2"/>
    </row>
    <row r="54194" spans="76:76">
      <c r="BX54194" s="2"/>
    </row>
    <row r="54195" spans="76:76">
      <c r="BX54195" s="2"/>
    </row>
    <row r="54196" spans="76:76">
      <c r="BX54196" s="2"/>
    </row>
    <row r="54197" spans="76:76">
      <c r="BX54197" s="2"/>
    </row>
    <row r="54198" spans="76:76">
      <c r="BX54198" s="2"/>
    </row>
    <row r="54199" spans="76:76">
      <c r="BX54199" s="2"/>
    </row>
    <row r="54200" spans="76:76">
      <c r="BX54200" s="2"/>
    </row>
    <row r="54201" spans="76:76">
      <c r="BX54201" s="2"/>
    </row>
    <row r="54202" spans="76:76">
      <c r="BX54202" s="2"/>
    </row>
    <row r="54203" spans="76:76">
      <c r="BX54203" s="2"/>
    </row>
    <row r="54204" spans="76:76">
      <c r="BX54204" s="2"/>
    </row>
    <row r="54205" spans="76:76">
      <c r="BX54205" s="2"/>
    </row>
    <row r="54206" spans="76:76">
      <c r="BX54206" s="2"/>
    </row>
    <row r="54207" spans="76:76">
      <c r="BX54207" s="2"/>
    </row>
    <row r="54208" spans="76:76">
      <c r="BX54208" s="2"/>
    </row>
    <row r="54209" spans="76:76">
      <c r="BX54209" s="2"/>
    </row>
    <row r="54210" spans="76:76">
      <c r="BX54210" s="2"/>
    </row>
    <row r="54211" spans="76:76">
      <c r="BX54211" s="2"/>
    </row>
    <row r="54212" spans="76:76">
      <c r="BX54212" s="2"/>
    </row>
    <row r="54213" spans="76:76">
      <c r="BX54213" s="2"/>
    </row>
    <row r="54214" spans="76:76">
      <c r="BX54214" s="2"/>
    </row>
    <row r="54215" spans="76:76">
      <c r="BX54215" s="2"/>
    </row>
    <row r="54216" spans="76:76">
      <c r="BX54216" s="2"/>
    </row>
    <row r="54217" spans="76:76">
      <c r="BX54217" s="2"/>
    </row>
    <row r="54218" spans="76:76">
      <c r="BX54218" s="2"/>
    </row>
    <row r="54219" spans="76:76">
      <c r="BX54219" s="2"/>
    </row>
    <row r="54220" spans="76:76">
      <c r="BX54220" s="2"/>
    </row>
    <row r="54221" spans="76:76">
      <c r="BX54221" s="2"/>
    </row>
    <row r="54222" spans="76:76">
      <c r="BX54222" s="2"/>
    </row>
    <row r="54223" spans="76:76">
      <c r="BX54223" s="2"/>
    </row>
    <row r="54224" spans="76:76">
      <c r="BX54224" s="2"/>
    </row>
    <row r="54225" spans="76:76">
      <c r="BX54225" s="2"/>
    </row>
    <row r="54226" spans="76:76">
      <c r="BX54226" s="2"/>
    </row>
    <row r="54227" spans="76:76">
      <c r="BX54227" s="2"/>
    </row>
    <row r="54228" spans="76:76">
      <c r="BX54228" s="2"/>
    </row>
    <row r="54229" spans="76:76">
      <c r="BX54229" s="2"/>
    </row>
    <row r="54230" spans="76:76">
      <c r="BX54230" s="2"/>
    </row>
    <row r="54231" spans="76:76">
      <c r="BX54231" s="2"/>
    </row>
    <row r="54232" spans="76:76">
      <c r="BX54232" s="2"/>
    </row>
    <row r="54233" spans="76:76">
      <c r="BX54233" s="2"/>
    </row>
    <row r="54234" spans="76:76">
      <c r="BX54234" s="2"/>
    </row>
    <row r="54235" spans="76:76">
      <c r="BX54235" s="2"/>
    </row>
    <row r="54236" spans="76:76">
      <c r="BX54236" s="2"/>
    </row>
    <row r="54237" spans="76:76">
      <c r="BX54237" s="2"/>
    </row>
    <row r="54238" spans="76:76">
      <c r="BX54238" s="2"/>
    </row>
    <row r="54239" spans="76:76">
      <c r="BX54239" s="2"/>
    </row>
    <row r="54240" spans="76:76">
      <c r="BX54240" s="2"/>
    </row>
    <row r="54241" spans="76:76">
      <c r="BX54241" s="2"/>
    </row>
    <row r="54242" spans="76:76">
      <c r="BX54242" s="2"/>
    </row>
    <row r="54243" spans="76:76">
      <c r="BX54243" s="2"/>
    </row>
    <row r="54244" spans="76:76">
      <c r="BX54244" s="2"/>
    </row>
    <row r="54245" spans="76:76">
      <c r="BX54245" s="2"/>
    </row>
    <row r="54246" spans="76:76">
      <c r="BX54246" s="2"/>
    </row>
    <row r="54247" spans="76:76">
      <c r="BX54247" s="2"/>
    </row>
    <row r="54248" spans="76:76">
      <c r="BX54248" s="2"/>
    </row>
    <row r="54249" spans="76:76">
      <c r="BX54249" s="2"/>
    </row>
    <row r="54250" spans="76:76">
      <c r="BX54250" s="2"/>
    </row>
    <row r="54251" spans="76:76">
      <c r="BX54251" s="2"/>
    </row>
    <row r="54252" spans="76:76">
      <c r="BX54252" s="2"/>
    </row>
    <row r="54253" spans="76:76">
      <c r="BX54253" s="2"/>
    </row>
    <row r="54254" spans="76:76">
      <c r="BX54254" s="2"/>
    </row>
    <row r="54255" spans="76:76">
      <c r="BX54255" s="2"/>
    </row>
    <row r="54256" spans="76:76">
      <c r="BX54256" s="2"/>
    </row>
    <row r="54257" spans="76:76">
      <c r="BX54257" s="2"/>
    </row>
    <row r="54258" spans="76:76">
      <c r="BX54258" s="2"/>
    </row>
    <row r="54259" spans="76:76">
      <c r="BX54259" s="2"/>
    </row>
    <row r="54260" spans="76:76">
      <c r="BX54260" s="2"/>
    </row>
    <row r="54261" spans="76:76">
      <c r="BX54261" s="2"/>
    </row>
    <row r="54262" spans="76:76">
      <c r="BX54262" s="2"/>
    </row>
    <row r="54263" spans="76:76">
      <c r="BX54263" s="2"/>
    </row>
    <row r="54264" spans="76:76">
      <c r="BX54264" s="2"/>
    </row>
    <row r="54265" spans="76:76">
      <c r="BX54265" s="2"/>
    </row>
    <row r="54266" spans="76:76">
      <c r="BX54266" s="2"/>
    </row>
    <row r="54267" spans="76:76">
      <c r="BX54267" s="2"/>
    </row>
    <row r="54268" spans="76:76">
      <c r="BX54268" s="2"/>
    </row>
    <row r="54269" spans="76:76">
      <c r="BX54269" s="2"/>
    </row>
    <row r="54270" spans="76:76">
      <c r="BX54270" s="2"/>
    </row>
    <row r="54271" spans="76:76">
      <c r="BX54271" s="2"/>
    </row>
    <row r="54272" spans="76:76">
      <c r="BX54272" s="2"/>
    </row>
    <row r="54273" spans="76:76">
      <c r="BX54273" s="2"/>
    </row>
    <row r="54274" spans="76:76">
      <c r="BX54274" s="2"/>
    </row>
    <row r="54275" spans="76:76">
      <c r="BX54275" s="2"/>
    </row>
    <row r="54276" spans="76:76">
      <c r="BX54276" s="2"/>
    </row>
    <row r="54277" spans="76:76">
      <c r="BX54277" s="2"/>
    </row>
    <row r="54278" spans="76:76">
      <c r="BX54278" s="2"/>
    </row>
    <row r="54279" spans="76:76">
      <c r="BX54279" s="2"/>
    </row>
    <row r="54280" spans="76:76">
      <c r="BX54280" s="2"/>
    </row>
    <row r="54281" spans="76:76">
      <c r="BX54281" s="2"/>
    </row>
    <row r="54282" spans="76:76">
      <c r="BX54282" s="2"/>
    </row>
    <row r="54283" spans="76:76">
      <c r="BX54283" s="2"/>
    </row>
    <row r="54284" spans="76:76">
      <c r="BX54284" s="2"/>
    </row>
    <row r="54285" spans="76:76">
      <c r="BX54285" s="2"/>
    </row>
    <row r="54286" spans="76:76">
      <c r="BX54286" s="2"/>
    </row>
    <row r="54287" spans="76:76">
      <c r="BX54287" s="2"/>
    </row>
    <row r="54288" spans="76:76">
      <c r="BX54288" s="2"/>
    </row>
    <row r="54289" spans="76:76">
      <c r="BX54289" s="2"/>
    </row>
    <row r="54290" spans="76:76">
      <c r="BX54290" s="2"/>
    </row>
    <row r="54291" spans="76:76">
      <c r="BX54291" s="2"/>
    </row>
    <row r="54292" spans="76:76">
      <c r="BX54292" s="2"/>
    </row>
    <row r="54293" spans="76:76">
      <c r="BX54293" s="2"/>
    </row>
    <row r="54294" spans="76:76">
      <c r="BX54294" s="2"/>
    </row>
    <row r="54295" spans="76:76">
      <c r="BX54295" s="2"/>
    </row>
    <row r="54296" spans="76:76">
      <c r="BX54296" s="2"/>
    </row>
    <row r="54297" spans="76:76">
      <c r="BX54297" s="2"/>
    </row>
    <row r="54298" spans="76:76">
      <c r="BX54298" s="2"/>
    </row>
    <row r="54299" spans="76:76">
      <c r="BX54299" s="2"/>
    </row>
    <row r="54300" spans="76:76">
      <c r="BX54300" s="2"/>
    </row>
    <row r="54301" spans="76:76">
      <c r="BX54301" s="2"/>
    </row>
    <row r="54302" spans="76:76">
      <c r="BX54302" s="2"/>
    </row>
    <row r="54303" spans="76:76">
      <c r="BX54303" s="2"/>
    </row>
    <row r="54304" spans="76:76">
      <c r="BX54304" s="2"/>
    </row>
    <row r="54305" spans="76:76">
      <c r="BX54305" s="2"/>
    </row>
    <row r="54306" spans="76:76">
      <c r="BX54306" s="2"/>
    </row>
    <row r="54307" spans="76:76">
      <c r="BX54307" s="2"/>
    </row>
    <row r="54308" spans="76:76">
      <c r="BX54308" s="2"/>
    </row>
    <row r="54309" spans="76:76">
      <c r="BX54309" s="2"/>
    </row>
    <row r="54310" spans="76:76">
      <c r="BX54310" s="2"/>
    </row>
    <row r="54311" spans="76:76">
      <c r="BX54311" s="2"/>
    </row>
    <row r="54312" spans="76:76">
      <c r="BX54312" s="2"/>
    </row>
    <row r="54313" spans="76:76">
      <c r="BX54313" s="2"/>
    </row>
    <row r="54314" spans="76:76">
      <c r="BX54314" s="2"/>
    </row>
    <row r="54315" spans="76:76">
      <c r="BX54315" s="2"/>
    </row>
    <row r="54316" spans="76:76">
      <c r="BX54316" s="2"/>
    </row>
    <row r="54317" spans="76:76">
      <c r="BX54317" s="2"/>
    </row>
    <row r="54318" spans="76:76">
      <c r="BX54318" s="2"/>
    </row>
    <row r="54319" spans="76:76">
      <c r="BX54319" s="2"/>
    </row>
    <row r="54320" spans="76:76">
      <c r="BX54320" s="2"/>
    </row>
    <row r="54321" spans="76:76">
      <c r="BX54321" s="2"/>
    </row>
    <row r="54322" spans="76:76">
      <c r="BX54322" s="2"/>
    </row>
    <row r="54323" spans="76:76">
      <c r="BX54323" s="2"/>
    </row>
    <row r="54324" spans="76:76">
      <c r="BX54324" s="2"/>
    </row>
    <row r="54325" spans="76:76">
      <c r="BX54325" s="2"/>
    </row>
    <row r="54326" spans="76:76">
      <c r="BX54326" s="2"/>
    </row>
    <row r="54327" spans="76:76">
      <c r="BX54327" s="2"/>
    </row>
    <row r="54328" spans="76:76">
      <c r="BX54328" s="2"/>
    </row>
    <row r="54329" spans="76:76">
      <c r="BX54329" s="2"/>
    </row>
    <row r="54330" spans="76:76">
      <c r="BX54330" s="2"/>
    </row>
    <row r="54331" spans="76:76">
      <c r="BX54331" s="2"/>
    </row>
    <row r="54332" spans="76:76">
      <c r="BX54332" s="2"/>
    </row>
    <row r="54333" spans="76:76">
      <c r="BX54333" s="2"/>
    </row>
    <row r="54334" spans="76:76">
      <c r="BX54334" s="2"/>
    </row>
    <row r="54335" spans="76:76">
      <c r="BX54335" s="2"/>
    </row>
    <row r="54336" spans="76:76">
      <c r="BX54336" s="2"/>
    </row>
    <row r="54337" spans="76:76">
      <c r="BX54337" s="2"/>
    </row>
    <row r="54338" spans="76:76">
      <c r="BX54338" s="2"/>
    </row>
    <row r="54339" spans="76:76">
      <c r="BX54339" s="2"/>
    </row>
    <row r="54340" spans="76:76">
      <c r="BX54340" s="2"/>
    </row>
    <row r="54341" spans="76:76">
      <c r="BX54341" s="2"/>
    </row>
    <row r="54342" spans="76:76">
      <c r="BX54342" s="2"/>
    </row>
    <row r="54343" spans="76:76">
      <c r="BX54343" s="2"/>
    </row>
    <row r="54344" spans="76:76">
      <c r="BX54344" s="2"/>
    </row>
    <row r="54345" spans="76:76">
      <c r="BX54345" s="2"/>
    </row>
    <row r="54346" spans="76:76">
      <c r="BX54346" s="2"/>
    </row>
    <row r="54347" spans="76:76">
      <c r="BX54347" s="2"/>
    </row>
    <row r="54348" spans="76:76">
      <c r="BX54348" s="2"/>
    </row>
    <row r="54349" spans="76:76">
      <c r="BX54349" s="2"/>
    </row>
    <row r="54350" spans="76:76">
      <c r="BX54350" s="2"/>
    </row>
    <row r="54351" spans="76:76">
      <c r="BX54351" s="2"/>
    </row>
    <row r="54352" spans="76:76">
      <c r="BX54352" s="2"/>
    </row>
    <row r="54353" spans="76:76">
      <c r="BX54353" s="2"/>
    </row>
    <row r="54354" spans="76:76">
      <c r="BX54354" s="2"/>
    </row>
    <row r="54355" spans="76:76">
      <c r="BX54355" s="2"/>
    </row>
    <row r="54356" spans="76:76">
      <c r="BX54356" s="2"/>
    </row>
    <row r="54357" spans="76:76">
      <c r="BX54357" s="2"/>
    </row>
    <row r="54358" spans="76:76">
      <c r="BX54358" s="2"/>
    </row>
    <row r="54359" spans="76:76">
      <c r="BX54359" s="2"/>
    </row>
    <row r="54360" spans="76:76">
      <c r="BX54360" s="2"/>
    </row>
    <row r="54361" spans="76:76">
      <c r="BX54361" s="2"/>
    </row>
    <row r="54362" spans="76:76">
      <c r="BX54362" s="2"/>
    </row>
    <row r="54363" spans="76:76">
      <c r="BX54363" s="2"/>
    </row>
    <row r="54364" spans="76:76">
      <c r="BX54364" s="2"/>
    </row>
    <row r="54365" spans="76:76">
      <c r="BX54365" s="2"/>
    </row>
    <row r="54366" spans="76:76">
      <c r="BX54366" s="2"/>
    </row>
    <row r="54367" spans="76:76">
      <c r="BX54367" s="2"/>
    </row>
    <row r="54368" spans="76:76">
      <c r="BX54368" s="2"/>
    </row>
    <row r="54369" spans="76:76">
      <c r="BX54369" s="2"/>
    </row>
    <row r="54370" spans="76:76">
      <c r="BX54370" s="2"/>
    </row>
    <row r="54371" spans="76:76">
      <c r="BX54371" s="2"/>
    </row>
    <row r="54372" spans="76:76">
      <c r="BX54372" s="2"/>
    </row>
    <row r="54373" spans="76:76">
      <c r="BX54373" s="2"/>
    </row>
    <row r="54374" spans="76:76">
      <c r="BX54374" s="2"/>
    </row>
    <row r="54375" spans="76:76">
      <c r="BX54375" s="2"/>
    </row>
    <row r="54376" spans="76:76">
      <c r="BX54376" s="2"/>
    </row>
    <row r="54377" spans="76:76">
      <c r="BX54377" s="2"/>
    </row>
    <row r="54378" spans="76:76">
      <c r="BX54378" s="2"/>
    </row>
    <row r="54379" spans="76:76">
      <c r="BX54379" s="2"/>
    </row>
    <row r="54380" spans="76:76">
      <c r="BX54380" s="2"/>
    </row>
    <row r="54381" spans="76:76">
      <c r="BX54381" s="2"/>
    </row>
    <row r="54382" spans="76:76">
      <c r="BX54382" s="2"/>
    </row>
    <row r="54383" spans="76:76">
      <c r="BX54383" s="2"/>
    </row>
    <row r="54384" spans="76:76">
      <c r="BX54384" s="2"/>
    </row>
    <row r="54385" spans="76:76">
      <c r="BX54385" s="2"/>
    </row>
    <row r="54386" spans="76:76">
      <c r="BX54386" s="2"/>
    </row>
    <row r="54387" spans="76:76">
      <c r="BX54387" s="2"/>
    </row>
    <row r="54388" spans="76:76">
      <c r="BX54388" s="2"/>
    </row>
    <row r="54389" spans="76:76">
      <c r="BX54389" s="2"/>
    </row>
    <row r="54390" spans="76:76">
      <c r="BX54390" s="2"/>
    </row>
    <row r="54391" spans="76:76">
      <c r="BX54391" s="2"/>
    </row>
    <row r="54392" spans="76:76">
      <c r="BX54392" s="2"/>
    </row>
    <row r="54393" spans="76:76">
      <c r="BX54393" s="2"/>
    </row>
    <row r="54394" spans="76:76">
      <c r="BX54394" s="2"/>
    </row>
    <row r="54395" spans="76:76">
      <c r="BX54395" s="2"/>
    </row>
    <row r="54396" spans="76:76">
      <c r="BX54396" s="2"/>
    </row>
    <row r="54397" spans="76:76">
      <c r="BX54397" s="2"/>
    </row>
    <row r="54398" spans="76:76">
      <c r="BX54398" s="2"/>
    </row>
    <row r="54399" spans="76:76">
      <c r="BX54399" s="2"/>
    </row>
    <row r="54400" spans="76:76">
      <c r="BX54400" s="2"/>
    </row>
    <row r="54401" spans="76:76">
      <c r="BX54401" s="2"/>
    </row>
    <row r="54402" spans="76:76">
      <c r="BX54402" s="2"/>
    </row>
    <row r="54403" spans="76:76">
      <c r="BX54403" s="2"/>
    </row>
    <row r="54404" spans="76:76">
      <c r="BX54404" s="2"/>
    </row>
    <row r="54405" spans="76:76">
      <c r="BX54405" s="2"/>
    </row>
    <row r="54406" spans="76:76">
      <c r="BX54406" s="2"/>
    </row>
    <row r="54407" spans="76:76">
      <c r="BX54407" s="2"/>
    </row>
    <row r="54408" spans="76:76">
      <c r="BX54408" s="2"/>
    </row>
    <row r="54409" spans="76:76">
      <c r="BX54409" s="2"/>
    </row>
    <row r="54410" spans="76:76">
      <c r="BX54410" s="2"/>
    </row>
    <row r="54411" spans="76:76">
      <c r="BX54411" s="2"/>
    </row>
    <row r="54412" spans="76:76">
      <c r="BX54412" s="2"/>
    </row>
    <row r="54413" spans="76:76">
      <c r="BX54413" s="2"/>
    </row>
    <row r="54414" spans="76:76">
      <c r="BX54414" s="2"/>
    </row>
    <row r="54415" spans="76:76">
      <c r="BX54415" s="2"/>
    </row>
    <row r="54416" spans="76:76">
      <c r="BX54416" s="2"/>
    </row>
    <row r="54417" spans="76:76">
      <c r="BX54417" s="2"/>
    </row>
    <row r="54418" spans="76:76">
      <c r="BX54418" s="2"/>
    </row>
    <row r="54419" spans="76:76">
      <c r="BX54419" s="2"/>
    </row>
    <row r="54420" spans="76:76">
      <c r="BX54420" s="2"/>
    </row>
    <row r="54421" spans="76:76">
      <c r="BX54421" s="2"/>
    </row>
    <row r="54422" spans="76:76">
      <c r="BX54422" s="2"/>
    </row>
    <row r="54423" spans="76:76">
      <c r="BX54423" s="2"/>
    </row>
    <row r="54424" spans="76:76">
      <c r="BX54424" s="2"/>
    </row>
    <row r="54425" spans="76:76">
      <c r="BX54425" s="2"/>
    </row>
    <row r="54426" spans="76:76">
      <c r="BX54426" s="2"/>
    </row>
    <row r="54427" spans="76:76">
      <c r="BX54427" s="2"/>
    </row>
    <row r="54428" spans="76:76">
      <c r="BX54428" s="2"/>
    </row>
    <row r="54429" spans="76:76">
      <c r="BX54429" s="2"/>
    </row>
    <row r="54430" spans="76:76">
      <c r="BX54430" s="2"/>
    </row>
    <row r="54431" spans="76:76">
      <c r="BX54431" s="2"/>
    </row>
    <row r="54432" spans="76:76">
      <c r="BX54432" s="2"/>
    </row>
    <row r="54433" spans="76:76">
      <c r="BX54433" s="2"/>
    </row>
    <row r="54434" spans="76:76">
      <c r="BX54434" s="2"/>
    </row>
    <row r="54435" spans="76:76">
      <c r="BX54435" s="2"/>
    </row>
    <row r="54436" spans="76:76">
      <c r="BX54436" s="2"/>
    </row>
    <row r="54437" spans="76:76">
      <c r="BX54437" s="2"/>
    </row>
    <row r="54438" spans="76:76">
      <c r="BX54438" s="2"/>
    </row>
    <row r="54439" spans="76:76">
      <c r="BX54439" s="2"/>
    </row>
    <row r="54440" spans="76:76">
      <c r="BX54440" s="2"/>
    </row>
    <row r="54441" spans="76:76">
      <c r="BX54441" s="2"/>
    </row>
    <row r="54442" spans="76:76">
      <c r="BX54442" s="2"/>
    </row>
    <row r="54443" spans="76:76">
      <c r="BX54443" s="2"/>
    </row>
    <row r="54444" spans="76:76">
      <c r="BX54444" s="2"/>
    </row>
    <row r="54445" spans="76:76">
      <c r="BX54445" s="2"/>
    </row>
    <row r="54446" spans="76:76">
      <c r="BX54446" s="2"/>
    </row>
    <row r="54447" spans="76:76">
      <c r="BX54447" s="2"/>
    </row>
    <row r="54448" spans="76:76">
      <c r="BX54448" s="2"/>
    </row>
    <row r="54449" spans="76:76">
      <c r="BX54449" s="2"/>
    </row>
    <row r="54450" spans="76:76">
      <c r="BX54450" s="2"/>
    </row>
    <row r="54451" spans="76:76">
      <c r="BX54451" s="2"/>
    </row>
    <row r="54452" spans="76:76">
      <c r="BX54452" s="2"/>
    </row>
    <row r="54453" spans="76:76">
      <c r="BX54453" s="2"/>
    </row>
    <row r="54454" spans="76:76">
      <c r="BX54454" s="2"/>
    </row>
    <row r="54455" spans="76:76">
      <c r="BX54455" s="2"/>
    </row>
    <row r="54456" spans="76:76">
      <c r="BX54456" s="2"/>
    </row>
    <row r="54457" spans="76:76">
      <c r="BX54457" s="2"/>
    </row>
    <row r="54458" spans="76:76">
      <c r="BX54458" s="2"/>
    </row>
    <row r="54459" spans="76:76">
      <c r="BX54459" s="2"/>
    </row>
    <row r="54460" spans="76:76">
      <c r="BX54460" s="2"/>
    </row>
    <row r="54461" spans="76:76">
      <c r="BX54461" s="2"/>
    </row>
    <row r="54462" spans="76:76">
      <c r="BX54462" s="2"/>
    </row>
    <row r="54463" spans="76:76">
      <c r="BX54463" s="2"/>
    </row>
    <row r="54464" spans="76:76">
      <c r="BX54464" s="2"/>
    </row>
    <row r="54465" spans="76:76">
      <c r="BX54465" s="2"/>
    </row>
    <row r="54466" spans="76:76">
      <c r="BX54466" s="2"/>
    </row>
    <row r="54467" spans="76:76">
      <c r="BX54467" s="2"/>
    </row>
    <row r="54468" spans="76:76">
      <c r="BX54468" s="2"/>
    </row>
    <row r="54469" spans="76:76">
      <c r="BX54469" s="2"/>
    </row>
    <row r="54470" spans="76:76">
      <c r="BX54470" s="2"/>
    </row>
    <row r="54471" spans="76:76">
      <c r="BX54471" s="2"/>
    </row>
    <row r="54472" spans="76:76">
      <c r="BX54472" s="2"/>
    </row>
    <row r="54473" spans="76:76">
      <c r="BX54473" s="2"/>
    </row>
    <row r="54474" spans="76:76">
      <c r="BX54474" s="2"/>
    </row>
    <row r="54475" spans="76:76">
      <c r="BX54475" s="2"/>
    </row>
    <row r="54476" spans="76:76">
      <c r="BX54476" s="2"/>
    </row>
    <row r="54477" spans="76:76">
      <c r="BX54477" s="2"/>
    </row>
    <row r="54478" spans="76:76">
      <c r="BX54478" s="2"/>
    </row>
    <row r="54479" spans="76:76">
      <c r="BX54479" s="2"/>
    </row>
    <row r="54480" spans="76:76">
      <c r="BX54480" s="2"/>
    </row>
    <row r="54481" spans="76:76">
      <c r="BX54481" s="2"/>
    </row>
    <row r="54482" spans="76:76">
      <c r="BX54482" s="2"/>
    </row>
    <row r="54483" spans="76:76">
      <c r="BX54483" s="2"/>
    </row>
    <row r="54484" spans="76:76">
      <c r="BX54484" s="2"/>
    </row>
    <row r="54485" spans="76:76">
      <c r="BX54485" s="2"/>
    </row>
    <row r="54486" spans="76:76">
      <c r="BX54486" s="2"/>
    </row>
    <row r="54487" spans="76:76">
      <c r="BX54487" s="2"/>
    </row>
    <row r="54488" spans="76:76">
      <c r="BX54488" s="2"/>
    </row>
    <row r="54489" spans="76:76">
      <c r="BX54489" s="2"/>
    </row>
    <row r="54490" spans="76:76">
      <c r="BX54490" s="2"/>
    </row>
    <row r="54491" spans="76:76">
      <c r="BX54491" s="2"/>
    </row>
    <row r="54492" spans="76:76">
      <c r="BX54492" s="2"/>
    </row>
    <row r="54493" spans="76:76">
      <c r="BX54493" s="2"/>
    </row>
    <row r="54494" spans="76:76">
      <c r="BX54494" s="2"/>
    </row>
    <row r="54495" spans="76:76">
      <c r="BX54495" s="2"/>
    </row>
    <row r="54496" spans="76:76">
      <c r="BX54496" s="2"/>
    </row>
    <row r="54497" spans="76:76">
      <c r="BX54497" s="2"/>
    </row>
    <row r="54498" spans="76:76">
      <c r="BX54498" s="2"/>
    </row>
    <row r="54499" spans="76:76">
      <c r="BX54499" s="2"/>
    </row>
    <row r="54500" spans="76:76">
      <c r="BX54500" s="2"/>
    </row>
    <row r="54501" spans="76:76">
      <c r="BX54501" s="2"/>
    </row>
    <row r="54502" spans="76:76">
      <c r="BX54502" s="2"/>
    </row>
    <row r="54503" spans="76:76">
      <c r="BX54503" s="2"/>
    </row>
    <row r="54504" spans="76:76">
      <c r="BX54504" s="2"/>
    </row>
    <row r="54505" spans="76:76">
      <c r="BX54505" s="2"/>
    </row>
    <row r="54506" spans="76:76">
      <c r="BX54506" s="2"/>
    </row>
    <row r="54507" spans="76:76">
      <c r="BX54507" s="2"/>
    </row>
    <row r="54508" spans="76:76">
      <c r="BX54508" s="2"/>
    </row>
    <row r="54509" spans="76:76">
      <c r="BX54509" s="2"/>
    </row>
    <row r="54510" spans="76:76">
      <c r="BX54510" s="2"/>
    </row>
    <row r="54511" spans="76:76">
      <c r="BX54511" s="2"/>
    </row>
    <row r="54512" spans="76:76">
      <c r="BX54512" s="2"/>
    </row>
    <row r="54513" spans="76:76">
      <c r="BX54513" s="2"/>
    </row>
    <row r="54514" spans="76:76">
      <c r="BX54514" s="2"/>
    </row>
    <row r="54515" spans="76:76">
      <c r="BX54515" s="2"/>
    </row>
    <row r="54516" spans="76:76">
      <c r="BX54516" s="2"/>
    </row>
    <row r="54517" spans="76:76">
      <c r="BX54517" s="2"/>
    </row>
    <row r="54518" spans="76:76">
      <c r="BX54518" s="2"/>
    </row>
    <row r="54519" spans="76:76">
      <c r="BX54519" s="2"/>
    </row>
    <row r="54520" spans="76:76">
      <c r="BX54520" s="2"/>
    </row>
    <row r="54521" spans="76:76">
      <c r="BX54521" s="2"/>
    </row>
    <row r="54522" spans="76:76">
      <c r="BX54522" s="2"/>
    </row>
    <row r="54523" spans="76:76">
      <c r="BX54523" s="2"/>
    </row>
    <row r="54524" spans="76:76">
      <c r="BX54524" s="2"/>
    </row>
    <row r="54525" spans="76:76">
      <c r="BX54525" s="2"/>
    </row>
    <row r="54526" spans="76:76">
      <c r="BX54526" s="2"/>
    </row>
    <row r="54527" spans="76:76">
      <c r="BX54527" s="2"/>
    </row>
    <row r="54528" spans="76:76">
      <c r="BX54528" s="2"/>
    </row>
    <row r="54529" spans="76:76">
      <c r="BX54529" s="2"/>
    </row>
    <row r="54530" spans="76:76">
      <c r="BX54530" s="2"/>
    </row>
    <row r="54531" spans="76:76">
      <c r="BX54531" s="2"/>
    </row>
    <row r="54532" spans="76:76">
      <c r="BX54532" s="2"/>
    </row>
    <row r="54533" spans="76:76">
      <c r="BX54533" s="2"/>
    </row>
    <row r="54534" spans="76:76">
      <c r="BX54534" s="2"/>
    </row>
    <row r="54535" spans="76:76">
      <c r="BX54535" s="2"/>
    </row>
    <row r="54536" spans="76:76">
      <c r="BX54536" s="2"/>
    </row>
    <row r="54537" spans="76:76">
      <c r="BX54537" s="2"/>
    </row>
    <row r="54538" spans="76:76">
      <c r="BX54538" s="2"/>
    </row>
    <row r="54539" spans="76:76">
      <c r="BX54539" s="2"/>
    </row>
    <row r="54540" spans="76:76">
      <c r="BX54540" s="2"/>
    </row>
    <row r="54541" spans="76:76">
      <c r="BX54541" s="2"/>
    </row>
    <row r="54542" spans="76:76">
      <c r="BX54542" s="2"/>
    </row>
    <row r="54543" spans="76:76">
      <c r="BX54543" s="2"/>
    </row>
    <row r="54544" spans="76:76">
      <c r="BX54544" s="2"/>
    </row>
    <row r="54545" spans="76:76">
      <c r="BX54545" s="2"/>
    </row>
    <row r="54546" spans="76:76">
      <c r="BX54546" s="2"/>
    </row>
    <row r="54547" spans="76:76">
      <c r="BX54547" s="2"/>
    </row>
    <row r="54548" spans="76:76">
      <c r="BX54548" s="2"/>
    </row>
    <row r="54549" spans="76:76">
      <c r="BX54549" s="2"/>
    </row>
    <row r="54550" spans="76:76">
      <c r="BX54550" s="2"/>
    </row>
    <row r="54551" spans="76:76">
      <c r="BX54551" s="2"/>
    </row>
    <row r="54552" spans="76:76">
      <c r="BX54552" s="2"/>
    </row>
    <row r="54553" spans="76:76">
      <c r="BX54553" s="2"/>
    </row>
    <row r="54554" spans="76:76">
      <c r="BX54554" s="2"/>
    </row>
    <row r="54555" spans="76:76">
      <c r="BX54555" s="2"/>
    </row>
    <row r="54556" spans="76:76">
      <c r="BX54556" s="2"/>
    </row>
    <row r="54557" spans="76:76">
      <c r="BX54557" s="2"/>
    </row>
    <row r="54558" spans="76:76">
      <c r="BX54558" s="2"/>
    </row>
    <row r="54559" spans="76:76">
      <c r="BX54559" s="2"/>
    </row>
    <row r="54560" spans="76:76">
      <c r="BX54560" s="2"/>
    </row>
    <row r="54561" spans="76:76">
      <c r="BX54561" s="2"/>
    </row>
    <row r="54562" spans="76:76">
      <c r="BX54562" s="2"/>
    </row>
    <row r="54563" spans="76:76">
      <c r="BX54563" s="2"/>
    </row>
    <row r="54564" spans="76:76">
      <c r="BX54564" s="2"/>
    </row>
    <row r="54565" spans="76:76">
      <c r="BX54565" s="2"/>
    </row>
    <row r="54566" spans="76:76">
      <c r="BX54566" s="2"/>
    </row>
    <row r="54567" spans="76:76">
      <c r="BX54567" s="2"/>
    </row>
    <row r="54568" spans="76:76">
      <c r="BX54568" s="2"/>
    </row>
    <row r="54569" spans="76:76">
      <c r="BX54569" s="2"/>
    </row>
    <row r="54570" spans="76:76">
      <c r="BX54570" s="2"/>
    </row>
    <row r="54571" spans="76:76">
      <c r="BX54571" s="2"/>
    </row>
    <row r="54572" spans="76:76">
      <c r="BX54572" s="2"/>
    </row>
    <row r="54573" spans="76:76">
      <c r="BX54573" s="2"/>
    </row>
    <row r="54574" spans="76:76">
      <c r="BX54574" s="2"/>
    </row>
    <row r="54575" spans="76:76">
      <c r="BX54575" s="2"/>
    </row>
    <row r="54576" spans="76:76">
      <c r="BX54576" s="2"/>
    </row>
    <row r="54577" spans="76:76">
      <c r="BX54577" s="2"/>
    </row>
    <row r="54578" spans="76:76">
      <c r="BX54578" s="2"/>
    </row>
    <row r="54579" spans="76:76">
      <c r="BX54579" s="2"/>
    </row>
    <row r="54580" spans="76:76">
      <c r="BX54580" s="2"/>
    </row>
    <row r="54581" spans="76:76">
      <c r="BX54581" s="2"/>
    </row>
    <row r="54582" spans="76:76">
      <c r="BX54582" s="2"/>
    </row>
    <row r="54583" spans="76:76">
      <c r="BX54583" s="2"/>
    </row>
    <row r="54584" spans="76:76">
      <c r="BX54584" s="2"/>
    </row>
    <row r="54585" spans="76:76">
      <c r="BX54585" s="2"/>
    </row>
    <row r="54586" spans="76:76">
      <c r="BX54586" s="2"/>
    </row>
    <row r="54587" spans="76:76">
      <c r="BX54587" s="2"/>
    </row>
    <row r="54588" spans="76:76">
      <c r="BX54588" s="2"/>
    </row>
    <row r="54589" spans="76:76">
      <c r="BX54589" s="2"/>
    </row>
    <row r="54590" spans="76:76">
      <c r="BX54590" s="2"/>
    </row>
    <row r="54591" spans="76:76">
      <c r="BX54591" s="2"/>
    </row>
    <row r="54592" spans="76:76">
      <c r="BX54592" s="2"/>
    </row>
    <row r="54593" spans="76:76">
      <c r="BX54593" s="2"/>
    </row>
    <row r="54594" spans="76:76">
      <c r="BX54594" s="2"/>
    </row>
    <row r="54595" spans="76:76">
      <c r="BX54595" s="2"/>
    </row>
    <row r="54596" spans="76:76">
      <c r="BX54596" s="2"/>
    </row>
    <row r="54597" spans="76:76">
      <c r="BX54597" s="2"/>
    </row>
    <row r="54598" spans="76:76">
      <c r="BX54598" s="2"/>
    </row>
    <row r="54599" spans="76:76">
      <c r="BX54599" s="2"/>
    </row>
    <row r="54600" spans="76:76">
      <c r="BX54600" s="2"/>
    </row>
    <row r="54601" spans="76:76">
      <c r="BX54601" s="2"/>
    </row>
    <row r="54602" spans="76:76">
      <c r="BX54602" s="2"/>
    </row>
    <row r="54603" spans="76:76">
      <c r="BX54603" s="2"/>
    </row>
    <row r="54604" spans="76:76">
      <c r="BX54604" s="2"/>
    </row>
    <row r="54605" spans="76:76">
      <c r="BX54605" s="2"/>
    </row>
    <row r="54606" spans="76:76">
      <c r="BX54606" s="2"/>
    </row>
    <row r="54607" spans="76:76">
      <c r="BX54607" s="2"/>
    </row>
    <row r="54608" spans="76:76">
      <c r="BX54608" s="2"/>
    </row>
    <row r="54609" spans="76:76">
      <c r="BX54609" s="2"/>
    </row>
    <row r="54610" spans="76:76">
      <c r="BX54610" s="2"/>
    </row>
    <row r="54611" spans="76:76">
      <c r="BX54611" s="2"/>
    </row>
    <row r="54612" spans="76:76">
      <c r="BX54612" s="2"/>
    </row>
    <row r="54613" spans="76:76">
      <c r="BX54613" s="2"/>
    </row>
    <row r="54614" spans="76:76">
      <c r="BX54614" s="2"/>
    </row>
    <row r="54615" spans="76:76">
      <c r="BX54615" s="2"/>
    </row>
    <row r="54616" spans="76:76">
      <c r="BX54616" s="2"/>
    </row>
    <row r="54617" spans="76:76">
      <c r="BX54617" s="2"/>
    </row>
    <row r="54618" spans="76:76">
      <c r="BX54618" s="2"/>
    </row>
    <row r="54619" spans="76:76">
      <c r="BX54619" s="2"/>
    </row>
    <row r="54620" spans="76:76">
      <c r="BX54620" s="2"/>
    </row>
    <row r="54621" spans="76:76">
      <c r="BX54621" s="2"/>
    </row>
    <row r="54622" spans="76:76">
      <c r="BX54622" s="2"/>
    </row>
    <row r="54623" spans="76:76">
      <c r="BX54623" s="2"/>
    </row>
    <row r="54624" spans="76:76">
      <c r="BX54624" s="2"/>
    </row>
    <row r="54625" spans="76:76">
      <c r="BX54625" s="2"/>
    </row>
    <row r="54626" spans="76:76">
      <c r="BX54626" s="2"/>
    </row>
    <row r="54627" spans="76:76">
      <c r="BX54627" s="2"/>
    </row>
    <row r="54628" spans="76:76">
      <c r="BX54628" s="2"/>
    </row>
    <row r="54629" spans="76:76">
      <c r="BX54629" s="2"/>
    </row>
    <row r="54630" spans="76:76">
      <c r="BX54630" s="2"/>
    </row>
    <row r="54631" spans="76:76">
      <c r="BX54631" s="2"/>
    </row>
    <row r="54632" spans="76:76">
      <c r="BX54632" s="2"/>
    </row>
    <row r="54633" spans="76:76">
      <c r="BX54633" s="2"/>
    </row>
    <row r="54634" spans="76:76">
      <c r="BX54634" s="2"/>
    </row>
    <row r="54635" spans="76:76">
      <c r="BX54635" s="2"/>
    </row>
    <row r="54636" spans="76:76">
      <c r="BX54636" s="2"/>
    </row>
    <row r="54637" spans="76:76">
      <c r="BX54637" s="2"/>
    </row>
    <row r="54638" spans="76:76">
      <c r="BX54638" s="2"/>
    </row>
    <row r="54639" spans="76:76">
      <c r="BX54639" s="2"/>
    </row>
    <row r="54640" spans="76:76">
      <c r="BX54640" s="2"/>
    </row>
    <row r="54641" spans="76:76">
      <c r="BX54641" s="2"/>
    </row>
    <row r="54642" spans="76:76">
      <c r="BX54642" s="2"/>
    </row>
    <row r="54643" spans="76:76">
      <c r="BX54643" s="2"/>
    </row>
    <row r="54644" spans="76:76">
      <c r="BX54644" s="2"/>
    </row>
    <row r="54645" spans="76:76">
      <c r="BX54645" s="2"/>
    </row>
    <row r="54646" spans="76:76">
      <c r="BX54646" s="2"/>
    </row>
    <row r="54647" spans="76:76">
      <c r="BX54647" s="2"/>
    </row>
    <row r="54648" spans="76:76">
      <c r="BX54648" s="2"/>
    </row>
    <row r="54649" spans="76:76">
      <c r="BX54649" s="2"/>
    </row>
    <row r="54650" spans="76:76">
      <c r="BX54650" s="2"/>
    </row>
    <row r="54651" spans="76:76">
      <c r="BX54651" s="2"/>
    </row>
    <row r="54652" spans="76:76">
      <c r="BX54652" s="2"/>
    </row>
    <row r="54653" spans="76:76">
      <c r="BX54653" s="2"/>
    </row>
    <row r="54654" spans="76:76">
      <c r="BX54654" s="2"/>
    </row>
    <row r="54655" spans="76:76">
      <c r="BX54655" s="2"/>
    </row>
    <row r="54656" spans="76:76">
      <c r="BX54656" s="2"/>
    </row>
    <row r="54657" spans="76:76">
      <c r="BX54657" s="2"/>
    </row>
    <row r="54658" spans="76:76">
      <c r="BX54658" s="2"/>
    </row>
    <row r="54659" spans="76:76">
      <c r="BX54659" s="2"/>
    </row>
    <row r="54660" spans="76:76">
      <c r="BX54660" s="2"/>
    </row>
    <row r="54661" spans="76:76">
      <c r="BX54661" s="2"/>
    </row>
    <row r="54662" spans="76:76">
      <c r="BX54662" s="2"/>
    </row>
    <row r="54663" spans="76:76">
      <c r="BX54663" s="2"/>
    </row>
    <row r="54664" spans="76:76">
      <c r="BX54664" s="2"/>
    </row>
    <row r="54665" spans="76:76">
      <c r="BX54665" s="2"/>
    </row>
    <row r="54666" spans="76:76">
      <c r="BX54666" s="2"/>
    </row>
    <row r="54667" spans="76:76">
      <c r="BX54667" s="2"/>
    </row>
    <row r="54668" spans="76:76">
      <c r="BX54668" s="2"/>
    </row>
    <row r="54669" spans="76:76">
      <c r="BX54669" s="2"/>
    </row>
    <row r="54670" spans="76:76">
      <c r="BX54670" s="2"/>
    </row>
    <row r="54671" spans="76:76">
      <c r="BX54671" s="2"/>
    </row>
    <row r="54672" spans="76:76">
      <c r="BX54672" s="2"/>
    </row>
    <row r="54673" spans="76:76">
      <c r="BX54673" s="2"/>
    </row>
    <row r="54674" spans="76:76">
      <c r="BX54674" s="2"/>
    </row>
    <row r="54675" spans="76:76">
      <c r="BX54675" s="2"/>
    </row>
    <row r="54676" spans="76:76">
      <c r="BX54676" s="2"/>
    </row>
    <row r="54677" spans="76:76">
      <c r="BX54677" s="2"/>
    </row>
    <row r="54678" spans="76:76">
      <c r="BX54678" s="2"/>
    </row>
    <row r="54679" spans="76:76">
      <c r="BX54679" s="2"/>
    </row>
    <row r="54680" spans="76:76">
      <c r="BX54680" s="2"/>
    </row>
    <row r="54681" spans="76:76">
      <c r="BX54681" s="2"/>
    </row>
    <row r="54682" spans="76:76">
      <c r="BX54682" s="2"/>
    </row>
    <row r="54683" spans="76:76">
      <c r="BX54683" s="2"/>
    </row>
    <row r="54684" spans="76:76">
      <c r="BX54684" s="2"/>
    </row>
    <row r="54685" spans="76:76">
      <c r="BX54685" s="2"/>
    </row>
    <row r="54686" spans="76:76">
      <c r="BX54686" s="2"/>
    </row>
    <row r="54687" spans="76:76">
      <c r="BX54687" s="2"/>
    </row>
    <row r="54688" spans="76:76">
      <c r="BX54688" s="2"/>
    </row>
    <row r="54689" spans="76:76">
      <c r="BX54689" s="2"/>
    </row>
    <row r="54690" spans="76:76">
      <c r="BX54690" s="2"/>
    </row>
    <row r="54691" spans="76:76">
      <c r="BX54691" s="2"/>
    </row>
    <row r="54692" spans="76:76">
      <c r="BX54692" s="2"/>
    </row>
    <row r="54693" spans="76:76">
      <c r="BX54693" s="2"/>
    </row>
    <row r="54694" spans="76:76">
      <c r="BX54694" s="2"/>
    </row>
    <row r="54695" spans="76:76">
      <c r="BX54695" s="2"/>
    </row>
    <row r="54696" spans="76:76">
      <c r="BX54696" s="2"/>
    </row>
    <row r="54697" spans="76:76">
      <c r="BX54697" s="2"/>
    </row>
    <row r="54698" spans="76:76">
      <c r="BX54698" s="2"/>
    </row>
    <row r="54699" spans="76:76">
      <c r="BX54699" s="2"/>
    </row>
    <row r="54700" spans="76:76">
      <c r="BX54700" s="2"/>
    </row>
    <row r="54701" spans="76:76">
      <c r="BX54701" s="2"/>
    </row>
    <row r="54702" spans="76:76">
      <c r="BX54702" s="2"/>
    </row>
    <row r="54703" spans="76:76">
      <c r="BX54703" s="2"/>
    </row>
    <row r="54704" spans="76:76">
      <c r="BX54704" s="2"/>
    </row>
    <row r="54705" spans="76:76">
      <c r="BX54705" s="2"/>
    </row>
    <row r="54706" spans="76:76">
      <c r="BX54706" s="2"/>
    </row>
    <row r="54707" spans="76:76">
      <c r="BX54707" s="2"/>
    </row>
    <row r="54708" spans="76:76">
      <c r="BX54708" s="2"/>
    </row>
    <row r="54709" spans="76:76">
      <c r="BX54709" s="2"/>
    </row>
    <row r="54710" spans="76:76">
      <c r="BX54710" s="2"/>
    </row>
    <row r="54711" spans="76:76">
      <c r="BX54711" s="2"/>
    </row>
    <row r="54712" spans="76:76">
      <c r="BX54712" s="2"/>
    </row>
    <row r="54713" spans="76:76">
      <c r="BX54713" s="2"/>
    </row>
    <row r="54714" spans="76:76">
      <c r="BX54714" s="2"/>
    </row>
    <row r="54715" spans="76:76">
      <c r="BX54715" s="2"/>
    </row>
    <row r="54716" spans="76:76">
      <c r="BX54716" s="2"/>
    </row>
    <row r="54717" spans="76:76">
      <c r="BX54717" s="2"/>
    </row>
    <row r="54718" spans="76:76">
      <c r="BX54718" s="2"/>
    </row>
    <row r="54719" spans="76:76">
      <c r="BX54719" s="2"/>
    </row>
    <row r="54720" spans="76:76">
      <c r="BX54720" s="2"/>
    </row>
    <row r="54721" spans="76:76">
      <c r="BX54721" s="2"/>
    </row>
    <row r="54722" spans="76:76">
      <c r="BX54722" s="2"/>
    </row>
    <row r="54723" spans="76:76">
      <c r="BX54723" s="2"/>
    </row>
    <row r="54724" spans="76:76">
      <c r="BX54724" s="2"/>
    </row>
    <row r="54725" spans="76:76">
      <c r="BX54725" s="2"/>
    </row>
    <row r="54726" spans="76:76">
      <c r="BX54726" s="2"/>
    </row>
    <row r="54727" spans="76:76">
      <c r="BX54727" s="2"/>
    </row>
    <row r="54728" spans="76:76">
      <c r="BX54728" s="2"/>
    </row>
    <row r="54729" spans="76:76">
      <c r="BX54729" s="2"/>
    </row>
    <row r="54730" spans="76:76">
      <c r="BX54730" s="2"/>
    </row>
    <row r="54731" spans="76:76">
      <c r="BX54731" s="2"/>
    </row>
    <row r="54732" spans="76:76">
      <c r="BX54732" s="2"/>
    </row>
    <row r="54733" spans="76:76">
      <c r="BX54733" s="2"/>
    </row>
    <row r="54734" spans="76:76">
      <c r="BX54734" s="2"/>
    </row>
    <row r="54735" spans="76:76">
      <c r="BX54735" s="2"/>
    </row>
    <row r="54736" spans="76:76">
      <c r="BX54736" s="2"/>
    </row>
    <row r="54737" spans="76:76">
      <c r="BX54737" s="2"/>
    </row>
    <row r="54738" spans="76:76">
      <c r="BX54738" s="2"/>
    </row>
    <row r="54739" spans="76:76">
      <c r="BX54739" s="2"/>
    </row>
    <row r="54740" spans="76:76">
      <c r="BX54740" s="2"/>
    </row>
    <row r="54741" spans="76:76">
      <c r="BX54741" s="2"/>
    </row>
    <row r="54742" spans="76:76">
      <c r="BX54742" s="2"/>
    </row>
    <row r="54743" spans="76:76">
      <c r="BX54743" s="2"/>
    </row>
    <row r="54744" spans="76:76">
      <c r="BX54744" s="2"/>
    </row>
    <row r="54745" spans="76:76">
      <c r="BX54745" s="2"/>
    </row>
    <row r="54746" spans="76:76">
      <c r="BX54746" s="2"/>
    </row>
    <row r="54747" spans="76:76">
      <c r="BX54747" s="2"/>
    </row>
    <row r="54748" spans="76:76">
      <c r="BX54748" s="2"/>
    </row>
    <row r="54749" spans="76:76">
      <c r="BX54749" s="2"/>
    </row>
    <row r="54750" spans="76:76">
      <c r="BX54750" s="2"/>
    </row>
    <row r="54751" spans="76:76">
      <c r="BX54751" s="2"/>
    </row>
    <row r="54752" spans="76:76">
      <c r="BX54752" s="2"/>
    </row>
    <row r="54753" spans="76:76">
      <c r="BX54753" s="2"/>
    </row>
    <row r="54754" spans="76:76">
      <c r="BX54754" s="2"/>
    </row>
    <row r="54755" spans="76:76">
      <c r="BX54755" s="2"/>
    </row>
    <row r="54756" spans="76:76">
      <c r="BX54756" s="2"/>
    </row>
    <row r="54757" spans="76:76">
      <c r="BX54757" s="2"/>
    </row>
    <row r="54758" spans="76:76">
      <c r="BX54758" s="2"/>
    </row>
    <row r="54759" spans="76:76">
      <c r="BX54759" s="2"/>
    </row>
    <row r="54760" spans="76:76">
      <c r="BX54760" s="2"/>
    </row>
    <row r="54761" spans="76:76">
      <c r="BX54761" s="2"/>
    </row>
    <row r="54762" spans="76:76">
      <c r="BX54762" s="2"/>
    </row>
    <row r="54763" spans="76:76">
      <c r="BX54763" s="2"/>
    </row>
    <row r="54764" spans="76:76">
      <c r="BX54764" s="2"/>
    </row>
    <row r="54765" spans="76:76">
      <c r="BX54765" s="2"/>
    </row>
    <row r="54766" spans="76:76">
      <c r="BX54766" s="2"/>
    </row>
    <row r="54767" spans="76:76">
      <c r="BX54767" s="2"/>
    </row>
    <row r="54768" spans="76:76">
      <c r="BX54768" s="2"/>
    </row>
    <row r="54769" spans="76:76">
      <c r="BX54769" s="2"/>
    </row>
    <row r="54770" spans="76:76">
      <c r="BX54770" s="2"/>
    </row>
    <row r="54771" spans="76:76">
      <c r="BX54771" s="2"/>
    </row>
    <row r="54772" spans="76:76">
      <c r="BX54772" s="2"/>
    </row>
    <row r="54773" spans="76:76">
      <c r="BX54773" s="2"/>
    </row>
    <row r="54774" spans="76:76">
      <c r="BX54774" s="2"/>
    </row>
    <row r="54775" spans="76:76">
      <c r="BX54775" s="2"/>
    </row>
    <row r="54776" spans="76:76">
      <c r="BX54776" s="2"/>
    </row>
    <row r="54777" spans="76:76">
      <c r="BX54777" s="2"/>
    </row>
    <row r="54778" spans="76:76">
      <c r="BX54778" s="2"/>
    </row>
    <row r="54779" spans="76:76">
      <c r="BX54779" s="2"/>
    </row>
    <row r="54780" spans="76:76">
      <c r="BX54780" s="2"/>
    </row>
    <row r="54781" spans="76:76">
      <c r="BX54781" s="2"/>
    </row>
    <row r="54782" spans="76:76">
      <c r="BX54782" s="2"/>
    </row>
    <row r="54783" spans="76:76">
      <c r="BX54783" s="2"/>
    </row>
    <row r="54784" spans="76:76">
      <c r="BX54784" s="2"/>
    </row>
    <row r="54785" spans="76:76">
      <c r="BX54785" s="2"/>
    </row>
    <row r="54786" spans="76:76">
      <c r="BX54786" s="2"/>
    </row>
    <row r="54787" spans="76:76">
      <c r="BX54787" s="2"/>
    </row>
    <row r="54788" spans="76:76">
      <c r="BX54788" s="2"/>
    </row>
    <row r="54789" spans="76:76">
      <c r="BX54789" s="2"/>
    </row>
    <row r="54790" spans="76:76">
      <c r="BX54790" s="2"/>
    </row>
    <row r="54791" spans="76:76">
      <c r="BX54791" s="2"/>
    </row>
    <row r="54792" spans="76:76">
      <c r="BX54792" s="2"/>
    </row>
    <row r="54793" spans="76:76">
      <c r="BX54793" s="2"/>
    </row>
    <row r="54794" spans="76:76">
      <c r="BX54794" s="2"/>
    </row>
    <row r="54795" spans="76:76">
      <c r="BX54795" s="2"/>
    </row>
    <row r="54796" spans="76:76">
      <c r="BX54796" s="2"/>
    </row>
    <row r="54797" spans="76:76">
      <c r="BX54797" s="2"/>
    </row>
    <row r="54798" spans="76:76">
      <c r="BX54798" s="2"/>
    </row>
    <row r="54799" spans="76:76">
      <c r="BX54799" s="2"/>
    </row>
    <row r="54800" spans="76:76">
      <c r="BX54800" s="2"/>
    </row>
    <row r="54801" spans="76:76">
      <c r="BX54801" s="2"/>
    </row>
    <row r="54802" spans="76:76">
      <c r="BX54802" s="2"/>
    </row>
    <row r="54803" spans="76:76">
      <c r="BX54803" s="2"/>
    </row>
    <row r="54804" spans="76:76">
      <c r="BX54804" s="2"/>
    </row>
    <row r="54805" spans="76:76">
      <c r="BX54805" s="2"/>
    </row>
    <row r="54806" spans="76:76">
      <c r="BX54806" s="2"/>
    </row>
    <row r="54807" spans="76:76">
      <c r="BX54807" s="2"/>
    </row>
    <row r="54808" spans="76:76">
      <c r="BX54808" s="2"/>
    </row>
    <row r="54809" spans="76:76">
      <c r="BX54809" s="2"/>
    </row>
    <row r="54810" spans="76:76">
      <c r="BX54810" s="2"/>
    </row>
    <row r="54811" spans="76:76">
      <c r="BX54811" s="2"/>
    </row>
    <row r="54812" spans="76:76">
      <c r="BX54812" s="2"/>
    </row>
    <row r="54813" spans="76:76">
      <c r="BX54813" s="2"/>
    </row>
    <row r="54814" spans="76:76">
      <c r="BX54814" s="2"/>
    </row>
    <row r="54815" spans="76:76">
      <c r="BX54815" s="2"/>
    </row>
    <row r="54816" spans="76:76">
      <c r="BX54816" s="2"/>
    </row>
    <row r="54817" spans="76:76">
      <c r="BX54817" s="2"/>
    </row>
    <row r="54818" spans="76:76">
      <c r="BX54818" s="2"/>
    </row>
    <row r="54819" spans="76:76">
      <c r="BX54819" s="2"/>
    </row>
    <row r="54820" spans="76:76">
      <c r="BX54820" s="2"/>
    </row>
    <row r="54821" spans="76:76">
      <c r="BX54821" s="2"/>
    </row>
    <row r="54822" spans="76:76">
      <c r="BX54822" s="2"/>
    </row>
    <row r="54823" spans="76:76">
      <c r="BX54823" s="2"/>
    </row>
    <row r="54824" spans="76:76">
      <c r="BX54824" s="2"/>
    </row>
    <row r="54825" spans="76:76">
      <c r="BX54825" s="2"/>
    </row>
    <row r="54826" spans="76:76">
      <c r="BX54826" s="2"/>
    </row>
    <row r="54827" spans="76:76">
      <c r="BX54827" s="2"/>
    </row>
    <row r="54828" spans="76:76">
      <c r="BX54828" s="2"/>
    </row>
    <row r="54829" spans="76:76">
      <c r="BX54829" s="2"/>
    </row>
    <row r="54830" spans="76:76">
      <c r="BX54830" s="2"/>
    </row>
    <row r="54831" spans="76:76">
      <c r="BX54831" s="2"/>
    </row>
    <row r="54832" spans="76:76">
      <c r="BX54832" s="2"/>
    </row>
    <row r="54833" spans="76:76">
      <c r="BX54833" s="2"/>
    </row>
    <row r="54834" spans="76:76">
      <c r="BX54834" s="2"/>
    </row>
    <row r="54835" spans="76:76">
      <c r="BX54835" s="2"/>
    </row>
    <row r="54836" spans="76:76">
      <c r="BX54836" s="2"/>
    </row>
    <row r="54837" spans="76:76">
      <c r="BX54837" s="2"/>
    </row>
    <row r="54838" spans="76:76">
      <c r="BX54838" s="2"/>
    </row>
    <row r="54839" spans="76:76">
      <c r="BX54839" s="2"/>
    </row>
    <row r="54840" spans="76:76">
      <c r="BX54840" s="2"/>
    </row>
    <row r="54841" spans="76:76">
      <c r="BX54841" s="2"/>
    </row>
    <row r="54842" spans="76:76">
      <c r="BX54842" s="2"/>
    </row>
    <row r="54843" spans="76:76">
      <c r="BX54843" s="2"/>
    </row>
    <row r="54844" spans="76:76">
      <c r="BX54844" s="2"/>
    </row>
    <row r="54845" spans="76:76">
      <c r="BX54845" s="2"/>
    </row>
    <row r="54846" spans="76:76">
      <c r="BX54846" s="2"/>
    </row>
    <row r="54847" spans="76:76">
      <c r="BX54847" s="2"/>
    </row>
    <row r="54848" spans="76:76">
      <c r="BX54848" s="2"/>
    </row>
    <row r="54849" spans="76:76">
      <c r="BX54849" s="2"/>
    </row>
    <row r="54850" spans="76:76">
      <c r="BX54850" s="2"/>
    </row>
    <row r="54851" spans="76:76">
      <c r="BX54851" s="2"/>
    </row>
    <row r="54852" spans="76:76">
      <c r="BX54852" s="2"/>
    </row>
    <row r="54853" spans="76:76">
      <c r="BX54853" s="2"/>
    </row>
    <row r="54854" spans="76:76">
      <c r="BX54854" s="2"/>
    </row>
    <row r="54855" spans="76:76">
      <c r="BX54855" s="2"/>
    </row>
    <row r="54856" spans="76:76">
      <c r="BX54856" s="2"/>
    </row>
    <row r="54857" spans="76:76">
      <c r="BX54857" s="2"/>
    </row>
    <row r="54858" spans="76:76">
      <c r="BX54858" s="2"/>
    </row>
    <row r="54859" spans="76:76">
      <c r="BX54859" s="2"/>
    </row>
    <row r="54860" spans="76:76">
      <c r="BX54860" s="2"/>
    </row>
    <row r="54861" spans="76:76">
      <c r="BX54861" s="2"/>
    </row>
    <row r="54862" spans="76:76">
      <c r="BX54862" s="2"/>
    </row>
    <row r="54863" spans="76:76">
      <c r="BX54863" s="2"/>
    </row>
    <row r="54864" spans="76:76">
      <c r="BX54864" s="2"/>
    </row>
    <row r="54865" spans="76:76">
      <c r="BX54865" s="2"/>
    </row>
    <row r="54866" spans="76:76">
      <c r="BX54866" s="2"/>
    </row>
    <row r="54867" spans="76:76">
      <c r="BX54867" s="2"/>
    </row>
    <row r="54868" spans="76:76">
      <c r="BX54868" s="2"/>
    </row>
    <row r="54869" spans="76:76">
      <c r="BX54869" s="2"/>
    </row>
    <row r="54870" spans="76:76">
      <c r="BX54870" s="2"/>
    </row>
    <row r="54871" spans="76:76">
      <c r="BX54871" s="2"/>
    </row>
    <row r="54872" spans="76:76">
      <c r="BX54872" s="2"/>
    </row>
    <row r="54873" spans="76:76">
      <c r="BX54873" s="2"/>
    </row>
    <row r="54874" spans="76:76">
      <c r="BX54874" s="2"/>
    </row>
    <row r="54875" spans="76:76">
      <c r="BX54875" s="2"/>
    </row>
    <row r="54876" spans="76:76">
      <c r="BX54876" s="2"/>
    </row>
    <row r="54877" spans="76:76">
      <c r="BX54877" s="2"/>
    </row>
    <row r="54878" spans="76:76">
      <c r="BX54878" s="2"/>
    </row>
    <row r="54879" spans="76:76">
      <c r="BX54879" s="2"/>
    </row>
    <row r="54880" spans="76:76">
      <c r="BX54880" s="2"/>
    </row>
    <row r="54881" spans="76:76">
      <c r="BX54881" s="2"/>
    </row>
    <row r="54882" spans="76:76">
      <c r="BX54882" s="2"/>
    </row>
    <row r="54883" spans="76:76">
      <c r="BX54883" s="2"/>
    </row>
    <row r="54884" spans="76:76">
      <c r="BX54884" s="2"/>
    </row>
    <row r="54885" spans="76:76">
      <c r="BX54885" s="2"/>
    </row>
    <row r="54886" spans="76:76">
      <c r="BX54886" s="2"/>
    </row>
    <row r="54887" spans="76:76">
      <c r="BX54887" s="2"/>
    </row>
    <row r="54888" spans="76:76">
      <c r="BX54888" s="2"/>
    </row>
    <row r="54889" spans="76:76">
      <c r="BX54889" s="2"/>
    </row>
    <row r="54890" spans="76:76">
      <c r="BX54890" s="2"/>
    </row>
    <row r="54891" spans="76:76">
      <c r="BX54891" s="2"/>
    </row>
    <row r="54892" spans="76:76">
      <c r="BX54892" s="2"/>
    </row>
    <row r="54893" spans="76:76">
      <c r="BX54893" s="2"/>
    </row>
    <row r="54894" spans="76:76">
      <c r="BX54894" s="2"/>
    </row>
    <row r="54895" spans="76:76">
      <c r="BX54895" s="2"/>
    </row>
    <row r="54896" spans="76:76">
      <c r="BX54896" s="2"/>
    </row>
    <row r="54897" spans="76:76">
      <c r="BX54897" s="2"/>
    </row>
    <row r="54898" spans="76:76">
      <c r="BX54898" s="2"/>
    </row>
    <row r="54899" spans="76:76">
      <c r="BX54899" s="2"/>
    </row>
    <row r="54900" spans="76:76">
      <c r="BX54900" s="2"/>
    </row>
    <row r="54901" spans="76:76">
      <c r="BX54901" s="2"/>
    </row>
    <row r="54902" spans="76:76">
      <c r="BX54902" s="2"/>
    </row>
    <row r="54903" spans="76:76">
      <c r="BX54903" s="2"/>
    </row>
    <row r="54904" spans="76:76">
      <c r="BX54904" s="2"/>
    </row>
    <row r="54905" spans="76:76">
      <c r="BX54905" s="2"/>
    </row>
    <row r="54906" spans="76:76">
      <c r="BX54906" s="2"/>
    </row>
    <row r="54907" spans="76:76">
      <c r="BX54907" s="2"/>
    </row>
    <row r="54908" spans="76:76">
      <c r="BX54908" s="2"/>
    </row>
    <row r="54909" spans="76:76">
      <c r="BX54909" s="2"/>
    </row>
    <row r="54910" spans="76:76">
      <c r="BX54910" s="2"/>
    </row>
    <row r="54911" spans="76:76">
      <c r="BX54911" s="2"/>
    </row>
    <row r="54912" spans="76:76">
      <c r="BX54912" s="2"/>
    </row>
    <row r="54913" spans="76:76">
      <c r="BX54913" s="2"/>
    </row>
    <row r="54914" spans="76:76">
      <c r="BX54914" s="2"/>
    </row>
    <row r="54915" spans="76:76">
      <c r="BX54915" s="2"/>
    </row>
    <row r="54916" spans="76:76">
      <c r="BX54916" s="2"/>
    </row>
    <row r="54917" spans="76:76">
      <c r="BX54917" s="2"/>
    </row>
    <row r="54918" spans="76:76">
      <c r="BX54918" s="2"/>
    </row>
    <row r="54919" spans="76:76">
      <c r="BX54919" s="2"/>
    </row>
    <row r="54920" spans="76:76">
      <c r="BX54920" s="2"/>
    </row>
    <row r="54921" spans="76:76">
      <c r="BX54921" s="2"/>
    </row>
    <row r="54922" spans="76:76">
      <c r="BX54922" s="2"/>
    </row>
    <row r="54923" spans="76:76">
      <c r="BX54923" s="2"/>
    </row>
    <row r="54924" spans="76:76">
      <c r="BX54924" s="2"/>
    </row>
    <row r="54925" spans="76:76">
      <c r="BX54925" s="2"/>
    </row>
    <row r="54926" spans="76:76">
      <c r="BX54926" s="2"/>
    </row>
    <row r="54927" spans="76:76">
      <c r="BX54927" s="2"/>
    </row>
    <row r="54928" spans="76:76">
      <c r="BX54928" s="2"/>
    </row>
    <row r="54929" spans="76:76">
      <c r="BX54929" s="2"/>
    </row>
    <row r="54930" spans="76:76">
      <c r="BX54930" s="2"/>
    </row>
    <row r="54931" spans="76:76">
      <c r="BX54931" s="2"/>
    </row>
    <row r="54932" spans="76:76">
      <c r="BX54932" s="2"/>
    </row>
    <row r="54933" spans="76:76">
      <c r="BX54933" s="2"/>
    </row>
    <row r="54934" spans="76:76">
      <c r="BX54934" s="2"/>
    </row>
    <row r="54935" spans="76:76">
      <c r="BX54935" s="2"/>
    </row>
    <row r="54936" spans="76:76">
      <c r="BX54936" s="2"/>
    </row>
    <row r="54937" spans="76:76">
      <c r="BX54937" s="2"/>
    </row>
    <row r="54938" spans="76:76">
      <c r="BX54938" s="2"/>
    </row>
    <row r="54939" spans="76:76">
      <c r="BX54939" s="2"/>
    </row>
    <row r="54940" spans="76:76">
      <c r="BX54940" s="2"/>
    </row>
    <row r="54941" spans="76:76">
      <c r="BX54941" s="2"/>
    </row>
    <row r="54942" spans="76:76">
      <c r="BX54942" s="2"/>
    </row>
    <row r="54943" spans="76:76">
      <c r="BX54943" s="2"/>
    </row>
    <row r="54944" spans="76:76">
      <c r="BX54944" s="2"/>
    </row>
    <row r="54945" spans="76:76">
      <c r="BX54945" s="2"/>
    </row>
    <row r="54946" spans="76:76">
      <c r="BX54946" s="2"/>
    </row>
    <row r="54947" spans="76:76">
      <c r="BX54947" s="2"/>
    </row>
    <row r="54948" spans="76:76">
      <c r="BX54948" s="2"/>
    </row>
    <row r="54949" spans="76:76">
      <c r="BX54949" s="2"/>
    </row>
    <row r="54950" spans="76:76">
      <c r="BX54950" s="2"/>
    </row>
    <row r="54951" spans="76:76">
      <c r="BX54951" s="2"/>
    </row>
    <row r="54952" spans="76:76">
      <c r="BX54952" s="2"/>
    </row>
    <row r="54953" spans="76:76">
      <c r="BX54953" s="2"/>
    </row>
    <row r="54954" spans="76:76">
      <c r="BX54954" s="2"/>
    </row>
    <row r="54955" spans="76:76">
      <c r="BX54955" s="2"/>
    </row>
    <row r="54956" spans="76:76">
      <c r="BX54956" s="2"/>
    </row>
    <row r="54957" spans="76:76">
      <c r="BX54957" s="2"/>
    </row>
    <row r="54958" spans="76:76">
      <c r="BX54958" s="2"/>
    </row>
    <row r="54959" spans="76:76">
      <c r="BX54959" s="2"/>
    </row>
    <row r="54960" spans="76:76">
      <c r="BX54960" s="2"/>
    </row>
    <row r="54961" spans="76:76">
      <c r="BX54961" s="2"/>
    </row>
    <row r="54962" spans="76:76">
      <c r="BX54962" s="2"/>
    </row>
    <row r="54963" spans="76:76">
      <c r="BX54963" s="2"/>
    </row>
    <row r="54964" spans="76:76">
      <c r="BX54964" s="2"/>
    </row>
    <row r="54965" spans="76:76">
      <c r="BX54965" s="2"/>
    </row>
    <row r="54966" spans="76:76">
      <c r="BX54966" s="2"/>
    </row>
    <row r="54967" spans="76:76">
      <c r="BX54967" s="2"/>
    </row>
    <row r="54968" spans="76:76">
      <c r="BX54968" s="2"/>
    </row>
    <row r="54969" spans="76:76">
      <c r="BX54969" s="2"/>
    </row>
    <row r="54970" spans="76:76">
      <c r="BX54970" s="2"/>
    </row>
    <row r="54971" spans="76:76">
      <c r="BX54971" s="2"/>
    </row>
    <row r="54972" spans="76:76">
      <c r="BX54972" s="2"/>
    </row>
    <row r="54973" spans="76:76">
      <c r="BX54973" s="2"/>
    </row>
    <row r="54974" spans="76:76">
      <c r="BX54974" s="2"/>
    </row>
    <row r="54975" spans="76:76">
      <c r="BX54975" s="2"/>
    </row>
    <row r="54976" spans="76:76">
      <c r="BX54976" s="2"/>
    </row>
    <row r="54977" spans="76:76">
      <c r="BX54977" s="2"/>
    </row>
    <row r="54978" spans="76:76">
      <c r="BX54978" s="2"/>
    </row>
    <row r="54979" spans="76:76">
      <c r="BX54979" s="2"/>
    </row>
    <row r="54980" spans="76:76">
      <c r="BX54980" s="2"/>
    </row>
    <row r="54981" spans="76:76">
      <c r="BX54981" s="2"/>
    </row>
    <row r="54982" spans="76:76">
      <c r="BX54982" s="2"/>
    </row>
    <row r="54983" spans="76:76">
      <c r="BX54983" s="2"/>
    </row>
    <row r="54984" spans="76:76">
      <c r="BX54984" s="2"/>
    </row>
    <row r="54985" spans="76:76">
      <c r="BX54985" s="2"/>
    </row>
    <row r="54986" spans="76:76">
      <c r="BX54986" s="2"/>
    </row>
    <row r="54987" spans="76:76">
      <c r="BX54987" s="2"/>
    </row>
    <row r="54988" spans="76:76">
      <c r="BX54988" s="2"/>
    </row>
    <row r="54989" spans="76:76">
      <c r="BX54989" s="2"/>
    </row>
    <row r="54990" spans="76:76">
      <c r="BX54990" s="2"/>
    </row>
    <row r="54991" spans="76:76">
      <c r="BX54991" s="2"/>
    </row>
    <row r="54992" spans="76:76">
      <c r="BX54992" s="2"/>
    </row>
    <row r="54993" spans="76:76">
      <c r="BX54993" s="2"/>
    </row>
    <row r="54994" spans="76:76">
      <c r="BX54994" s="2"/>
    </row>
    <row r="54995" spans="76:76">
      <c r="BX54995" s="2"/>
    </row>
    <row r="54996" spans="76:76">
      <c r="BX54996" s="2"/>
    </row>
    <row r="54997" spans="76:76">
      <c r="BX54997" s="2"/>
    </row>
    <row r="54998" spans="76:76">
      <c r="BX54998" s="2"/>
    </row>
    <row r="54999" spans="76:76">
      <c r="BX54999" s="2"/>
    </row>
    <row r="55000" spans="76:76">
      <c r="BX55000" s="2"/>
    </row>
    <row r="55001" spans="76:76">
      <c r="BX55001" s="2"/>
    </row>
    <row r="55002" spans="76:76">
      <c r="BX55002" s="2"/>
    </row>
    <row r="55003" spans="76:76">
      <c r="BX55003" s="2"/>
    </row>
    <row r="55004" spans="76:76">
      <c r="BX55004" s="2"/>
    </row>
    <row r="55005" spans="76:76">
      <c r="BX55005" s="2"/>
    </row>
    <row r="55006" spans="76:76">
      <c r="BX55006" s="2"/>
    </row>
    <row r="55007" spans="76:76">
      <c r="BX55007" s="2"/>
    </row>
    <row r="55008" spans="76:76">
      <c r="BX55008" s="2"/>
    </row>
    <row r="55009" spans="76:76">
      <c r="BX55009" s="2"/>
    </row>
    <row r="55010" spans="76:76">
      <c r="BX55010" s="2"/>
    </row>
    <row r="55011" spans="76:76">
      <c r="BX55011" s="2"/>
    </row>
    <row r="55012" spans="76:76">
      <c r="BX55012" s="2"/>
    </row>
    <row r="55013" spans="76:76">
      <c r="BX55013" s="2"/>
    </row>
    <row r="55014" spans="76:76">
      <c r="BX55014" s="2"/>
    </row>
    <row r="55015" spans="76:76">
      <c r="BX55015" s="2"/>
    </row>
    <row r="55016" spans="76:76">
      <c r="BX55016" s="2"/>
    </row>
    <row r="55017" spans="76:76">
      <c r="BX55017" s="2"/>
    </row>
    <row r="55018" spans="76:76">
      <c r="BX55018" s="2"/>
    </row>
    <row r="55019" spans="76:76">
      <c r="BX55019" s="2"/>
    </row>
    <row r="55020" spans="76:76">
      <c r="BX55020" s="2"/>
    </row>
    <row r="55021" spans="76:76">
      <c r="BX55021" s="2"/>
    </row>
    <row r="55022" spans="76:76">
      <c r="BX55022" s="2"/>
    </row>
    <row r="55023" spans="76:76">
      <c r="BX55023" s="2"/>
    </row>
    <row r="55024" spans="76:76">
      <c r="BX55024" s="2"/>
    </row>
    <row r="55025" spans="76:76">
      <c r="BX55025" s="2"/>
    </row>
    <row r="55026" spans="76:76">
      <c r="BX55026" s="2"/>
    </row>
    <row r="55027" spans="76:76">
      <c r="BX55027" s="2"/>
    </row>
    <row r="55028" spans="76:76">
      <c r="BX55028" s="2"/>
    </row>
    <row r="55029" spans="76:76">
      <c r="BX55029" s="2"/>
    </row>
    <row r="55030" spans="76:76">
      <c r="BX55030" s="2"/>
    </row>
    <row r="55031" spans="76:76">
      <c r="BX55031" s="2"/>
    </row>
    <row r="55032" spans="76:76">
      <c r="BX55032" s="2"/>
    </row>
    <row r="55033" spans="76:76">
      <c r="BX55033" s="2"/>
    </row>
    <row r="55034" spans="76:76">
      <c r="BX55034" s="2"/>
    </row>
    <row r="55035" spans="76:76">
      <c r="BX55035" s="2"/>
    </row>
    <row r="55036" spans="76:76">
      <c r="BX55036" s="2"/>
    </row>
    <row r="55037" spans="76:76">
      <c r="BX55037" s="2"/>
    </row>
    <row r="55038" spans="76:76">
      <c r="BX55038" s="2"/>
    </row>
    <row r="55039" spans="76:76">
      <c r="BX55039" s="2"/>
    </row>
    <row r="55040" spans="76:76">
      <c r="BX55040" s="2"/>
    </row>
    <row r="55041" spans="76:76">
      <c r="BX55041" s="2"/>
    </row>
    <row r="55042" spans="76:76">
      <c r="BX55042" s="2"/>
    </row>
    <row r="55043" spans="76:76">
      <c r="BX55043" s="2"/>
    </row>
    <row r="55044" spans="76:76">
      <c r="BX55044" s="2"/>
    </row>
    <row r="55045" spans="76:76">
      <c r="BX55045" s="2"/>
    </row>
    <row r="55046" spans="76:76">
      <c r="BX55046" s="2"/>
    </row>
    <row r="55047" spans="76:76">
      <c r="BX55047" s="2"/>
    </row>
    <row r="55048" spans="76:76">
      <c r="BX55048" s="2"/>
    </row>
    <row r="55049" spans="76:76">
      <c r="BX55049" s="2"/>
    </row>
    <row r="55050" spans="76:76">
      <c r="BX55050" s="2"/>
    </row>
    <row r="55051" spans="76:76">
      <c r="BX55051" s="2"/>
    </row>
    <row r="55052" spans="76:76">
      <c r="BX55052" s="2"/>
    </row>
    <row r="55053" spans="76:76">
      <c r="BX55053" s="2"/>
    </row>
    <row r="55054" spans="76:76">
      <c r="BX55054" s="2"/>
    </row>
    <row r="55055" spans="76:76">
      <c r="BX55055" s="2"/>
    </row>
    <row r="55056" spans="76:76">
      <c r="BX55056" s="2"/>
    </row>
    <row r="55057" spans="76:76">
      <c r="BX55057" s="2"/>
    </row>
    <row r="55058" spans="76:76">
      <c r="BX55058" s="2"/>
    </row>
    <row r="55059" spans="76:76">
      <c r="BX55059" s="2"/>
    </row>
    <row r="55060" spans="76:76">
      <c r="BX55060" s="2"/>
    </row>
    <row r="55061" spans="76:76">
      <c r="BX55061" s="2"/>
    </row>
    <row r="55062" spans="76:76">
      <c r="BX55062" s="2"/>
    </row>
    <row r="55063" spans="76:76">
      <c r="BX55063" s="2"/>
    </row>
    <row r="55064" spans="76:76">
      <c r="BX55064" s="2"/>
    </row>
    <row r="55065" spans="76:76">
      <c r="BX55065" s="2"/>
    </row>
    <row r="55066" spans="76:76">
      <c r="BX55066" s="2"/>
    </row>
    <row r="55067" spans="76:76">
      <c r="BX55067" s="2"/>
    </row>
    <row r="55068" spans="76:76">
      <c r="BX55068" s="2"/>
    </row>
    <row r="55069" spans="76:76">
      <c r="BX55069" s="2"/>
    </row>
    <row r="55070" spans="76:76">
      <c r="BX55070" s="2"/>
    </row>
    <row r="55071" spans="76:76">
      <c r="BX55071" s="2"/>
    </row>
    <row r="55072" spans="76:76">
      <c r="BX55072" s="2"/>
    </row>
    <row r="55073" spans="76:76">
      <c r="BX55073" s="2"/>
    </row>
    <row r="55074" spans="76:76">
      <c r="BX55074" s="2"/>
    </row>
    <row r="55075" spans="76:76">
      <c r="BX55075" s="2"/>
    </row>
    <row r="55076" spans="76:76">
      <c r="BX55076" s="2"/>
    </row>
    <row r="55077" spans="76:76">
      <c r="BX55077" s="2"/>
    </row>
    <row r="55078" spans="76:76">
      <c r="BX55078" s="2"/>
    </row>
    <row r="55079" spans="76:76">
      <c r="BX55079" s="2"/>
    </row>
    <row r="55080" spans="76:76">
      <c r="BX55080" s="2"/>
    </row>
    <row r="55081" spans="76:76">
      <c r="BX55081" s="2"/>
    </row>
    <row r="55082" spans="76:76">
      <c r="BX55082" s="2"/>
    </row>
    <row r="55083" spans="76:76">
      <c r="BX55083" s="2"/>
    </row>
    <row r="55084" spans="76:76">
      <c r="BX55084" s="2"/>
    </row>
    <row r="55085" spans="76:76">
      <c r="BX55085" s="2"/>
    </row>
    <row r="55086" spans="76:76">
      <c r="BX55086" s="2"/>
    </row>
    <row r="55087" spans="76:76">
      <c r="BX55087" s="2"/>
    </row>
    <row r="55088" spans="76:76">
      <c r="BX55088" s="2"/>
    </row>
    <row r="55089" spans="76:76">
      <c r="BX55089" s="2"/>
    </row>
    <row r="55090" spans="76:76">
      <c r="BX55090" s="2"/>
    </row>
    <row r="55091" spans="76:76">
      <c r="BX55091" s="2"/>
    </row>
    <row r="55092" spans="76:76">
      <c r="BX55092" s="2"/>
    </row>
    <row r="55093" spans="76:76">
      <c r="BX55093" s="2"/>
    </row>
    <row r="55094" spans="76:76">
      <c r="BX55094" s="2"/>
    </row>
    <row r="55095" spans="76:76">
      <c r="BX55095" s="2"/>
    </row>
    <row r="55096" spans="76:76">
      <c r="BX55096" s="2"/>
    </row>
    <row r="55097" spans="76:76">
      <c r="BX55097" s="2"/>
    </row>
    <row r="55098" spans="76:76">
      <c r="BX55098" s="2"/>
    </row>
    <row r="55099" spans="76:76">
      <c r="BX55099" s="2"/>
    </row>
    <row r="55100" spans="76:76">
      <c r="BX55100" s="2"/>
    </row>
    <row r="55101" spans="76:76">
      <c r="BX55101" s="2"/>
    </row>
    <row r="55102" spans="76:76">
      <c r="BX55102" s="2"/>
    </row>
    <row r="55103" spans="76:76">
      <c r="BX55103" s="2"/>
    </row>
    <row r="55104" spans="76:76">
      <c r="BX55104" s="2"/>
    </row>
    <row r="55105" spans="76:76">
      <c r="BX55105" s="2"/>
    </row>
    <row r="55106" spans="76:76">
      <c r="BX55106" s="2"/>
    </row>
    <row r="55107" spans="76:76">
      <c r="BX55107" s="2"/>
    </row>
    <row r="55108" spans="76:76">
      <c r="BX55108" s="2"/>
    </row>
    <row r="55109" spans="76:76">
      <c r="BX55109" s="2"/>
    </row>
    <row r="55110" spans="76:76">
      <c r="BX55110" s="2"/>
    </row>
    <row r="55111" spans="76:76">
      <c r="BX55111" s="2"/>
    </row>
    <row r="55112" spans="76:76">
      <c r="BX55112" s="2"/>
    </row>
    <row r="55113" spans="76:76">
      <c r="BX55113" s="2"/>
    </row>
    <row r="55114" spans="76:76">
      <c r="BX55114" s="2"/>
    </row>
    <row r="55115" spans="76:76">
      <c r="BX55115" s="2"/>
    </row>
    <row r="55116" spans="76:76">
      <c r="BX55116" s="2"/>
    </row>
    <row r="55117" spans="76:76">
      <c r="BX55117" s="2"/>
    </row>
    <row r="55118" spans="76:76">
      <c r="BX55118" s="2"/>
    </row>
    <row r="55119" spans="76:76">
      <c r="BX55119" s="2"/>
    </row>
    <row r="55120" spans="76:76">
      <c r="BX55120" s="2"/>
    </row>
    <row r="55121" spans="76:76">
      <c r="BX55121" s="2"/>
    </row>
    <row r="55122" spans="76:76">
      <c r="BX55122" s="2"/>
    </row>
    <row r="55123" spans="76:76">
      <c r="BX55123" s="2"/>
    </row>
    <row r="55124" spans="76:76">
      <c r="BX55124" s="2"/>
    </row>
    <row r="55125" spans="76:76">
      <c r="BX55125" s="2"/>
    </row>
    <row r="55126" spans="76:76">
      <c r="BX55126" s="2"/>
    </row>
    <row r="55127" spans="76:76">
      <c r="BX55127" s="2"/>
    </row>
    <row r="55128" spans="76:76">
      <c r="BX55128" s="2"/>
    </row>
    <row r="55129" spans="76:76">
      <c r="BX55129" s="2"/>
    </row>
    <row r="55130" spans="76:76">
      <c r="BX55130" s="2"/>
    </row>
    <row r="55131" spans="76:76">
      <c r="BX55131" s="2"/>
    </row>
    <row r="55132" spans="76:76">
      <c r="BX55132" s="2"/>
    </row>
    <row r="55133" spans="76:76">
      <c r="BX55133" s="2"/>
    </row>
    <row r="55134" spans="76:76">
      <c r="BX55134" s="2"/>
    </row>
    <row r="55135" spans="76:76">
      <c r="BX55135" s="2"/>
    </row>
    <row r="55136" spans="76:76">
      <c r="BX55136" s="2"/>
    </row>
    <row r="55137" spans="76:76">
      <c r="BX55137" s="2"/>
    </row>
    <row r="55138" spans="76:76">
      <c r="BX55138" s="2"/>
    </row>
    <row r="55139" spans="76:76">
      <c r="BX55139" s="2"/>
    </row>
    <row r="55140" spans="76:76">
      <c r="BX55140" s="2"/>
    </row>
    <row r="55141" spans="76:76">
      <c r="BX55141" s="2"/>
    </row>
    <row r="55142" spans="76:76">
      <c r="BX55142" s="2"/>
    </row>
    <row r="55143" spans="76:76">
      <c r="BX55143" s="2"/>
    </row>
    <row r="55144" spans="76:76">
      <c r="BX55144" s="2"/>
    </row>
    <row r="55145" spans="76:76">
      <c r="BX55145" s="2"/>
    </row>
    <row r="55146" spans="76:76">
      <c r="BX55146" s="2"/>
    </row>
    <row r="55147" spans="76:76">
      <c r="BX55147" s="2"/>
    </row>
    <row r="55148" spans="76:76">
      <c r="BX55148" s="2"/>
    </row>
    <row r="55149" spans="76:76">
      <c r="BX55149" s="2"/>
    </row>
    <row r="55150" spans="76:76">
      <c r="BX55150" s="2"/>
    </row>
    <row r="55151" spans="76:76">
      <c r="BX55151" s="2"/>
    </row>
    <row r="55152" spans="76:76">
      <c r="BX55152" s="2"/>
    </row>
    <row r="55153" spans="76:76">
      <c r="BX55153" s="2"/>
    </row>
    <row r="55154" spans="76:76">
      <c r="BX55154" s="2"/>
    </row>
    <row r="55155" spans="76:76">
      <c r="BX55155" s="2"/>
    </row>
    <row r="55156" spans="76:76">
      <c r="BX55156" s="2"/>
    </row>
    <row r="55157" spans="76:76">
      <c r="BX55157" s="2"/>
    </row>
    <row r="55158" spans="76:76">
      <c r="BX55158" s="2"/>
    </row>
    <row r="55159" spans="76:76">
      <c r="BX55159" s="2"/>
    </row>
    <row r="55160" spans="76:76">
      <c r="BX55160" s="2"/>
    </row>
    <row r="55161" spans="76:76">
      <c r="BX55161" s="2"/>
    </row>
    <row r="55162" spans="76:76">
      <c r="BX55162" s="2"/>
    </row>
    <row r="55163" spans="76:76">
      <c r="BX55163" s="2"/>
    </row>
    <row r="55164" spans="76:76">
      <c r="BX55164" s="2"/>
    </row>
    <row r="55165" spans="76:76">
      <c r="BX55165" s="2"/>
    </row>
    <row r="55166" spans="76:76">
      <c r="BX55166" s="2"/>
    </row>
    <row r="55167" spans="76:76">
      <c r="BX55167" s="2"/>
    </row>
    <row r="55168" spans="76:76">
      <c r="BX55168" s="2"/>
    </row>
    <row r="55169" spans="76:76">
      <c r="BX55169" s="2"/>
    </row>
    <row r="55170" spans="76:76">
      <c r="BX55170" s="2"/>
    </row>
    <row r="55171" spans="76:76">
      <c r="BX55171" s="2"/>
    </row>
    <row r="55172" spans="76:76">
      <c r="BX55172" s="2"/>
    </row>
    <row r="55173" spans="76:76">
      <c r="BX55173" s="2"/>
    </row>
    <row r="55174" spans="76:76">
      <c r="BX55174" s="2"/>
    </row>
    <row r="55175" spans="76:76">
      <c r="BX55175" s="2"/>
    </row>
    <row r="55176" spans="76:76">
      <c r="BX55176" s="2"/>
    </row>
    <row r="55177" spans="76:76">
      <c r="BX55177" s="2"/>
    </row>
    <row r="55178" spans="76:76">
      <c r="BX55178" s="2"/>
    </row>
    <row r="55179" spans="76:76">
      <c r="BX55179" s="2"/>
    </row>
    <row r="55180" spans="76:76">
      <c r="BX55180" s="2"/>
    </row>
    <row r="55181" spans="76:76">
      <c r="BX55181" s="2"/>
    </row>
    <row r="55182" spans="76:76">
      <c r="BX55182" s="2"/>
    </row>
    <row r="55183" spans="76:76">
      <c r="BX55183" s="2"/>
    </row>
    <row r="55184" spans="76:76">
      <c r="BX55184" s="2"/>
    </row>
    <row r="55185" spans="76:76">
      <c r="BX55185" s="2"/>
    </row>
    <row r="55186" spans="76:76">
      <c r="BX55186" s="2"/>
    </row>
    <row r="55187" spans="76:76">
      <c r="BX55187" s="2"/>
    </row>
    <row r="55188" spans="76:76">
      <c r="BX55188" s="2"/>
    </row>
    <row r="55189" spans="76:76">
      <c r="BX55189" s="2"/>
    </row>
    <row r="55190" spans="76:76">
      <c r="BX55190" s="2"/>
    </row>
    <row r="55191" spans="76:76">
      <c r="BX55191" s="2"/>
    </row>
    <row r="55192" spans="76:76">
      <c r="BX55192" s="2"/>
    </row>
    <row r="55193" spans="76:76">
      <c r="BX55193" s="2"/>
    </row>
    <row r="55194" spans="76:76">
      <c r="BX55194" s="2"/>
    </row>
    <row r="55195" spans="76:76">
      <c r="BX55195" s="2"/>
    </row>
    <row r="55196" spans="76:76">
      <c r="BX55196" s="2"/>
    </row>
    <row r="55197" spans="76:76">
      <c r="BX55197" s="2"/>
    </row>
    <row r="55198" spans="76:76">
      <c r="BX55198" s="2"/>
    </row>
    <row r="55199" spans="76:76">
      <c r="BX55199" s="2"/>
    </row>
    <row r="55200" spans="76:76">
      <c r="BX55200" s="2"/>
    </row>
    <row r="55201" spans="76:76">
      <c r="BX55201" s="2"/>
    </row>
    <row r="55202" spans="76:76">
      <c r="BX55202" s="2"/>
    </row>
    <row r="55203" spans="76:76">
      <c r="BX55203" s="2"/>
    </row>
    <row r="55204" spans="76:76">
      <c r="BX55204" s="2"/>
    </row>
    <row r="55205" spans="76:76">
      <c r="BX55205" s="2"/>
    </row>
    <row r="55206" spans="76:76">
      <c r="BX55206" s="2"/>
    </row>
    <row r="55207" spans="76:76">
      <c r="BX55207" s="2"/>
    </row>
    <row r="55208" spans="76:76">
      <c r="BX55208" s="2"/>
    </row>
    <row r="55209" spans="76:76">
      <c r="BX55209" s="2"/>
    </row>
    <row r="55210" spans="76:76">
      <c r="BX55210" s="2"/>
    </row>
    <row r="55211" spans="76:76">
      <c r="BX55211" s="2"/>
    </row>
    <row r="55212" spans="76:76">
      <c r="BX55212" s="2"/>
    </row>
    <row r="55213" spans="76:76">
      <c r="BX55213" s="2"/>
    </row>
    <row r="55214" spans="76:76">
      <c r="BX55214" s="2"/>
    </row>
    <row r="55215" spans="76:76">
      <c r="BX55215" s="2"/>
    </row>
    <row r="55216" spans="76:76">
      <c r="BX55216" s="2"/>
    </row>
    <row r="55217" spans="76:76">
      <c r="BX55217" s="2"/>
    </row>
    <row r="55218" spans="76:76">
      <c r="BX55218" s="2"/>
    </row>
    <row r="55219" spans="76:76">
      <c r="BX55219" s="2"/>
    </row>
    <row r="55220" spans="76:76">
      <c r="BX55220" s="2"/>
    </row>
    <row r="55221" spans="76:76">
      <c r="BX55221" s="2"/>
    </row>
    <row r="55222" spans="76:76">
      <c r="BX55222" s="2"/>
    </row>
    <row r="55223" spans="76:76">
      <c r="BX55223" s="2"/>
    </row>
    <row r="55224" spans="76:76">
      <c r="BX55224" s="2"/>
    </row>
    <row r="55225" spans="76:76">
      <c r="BX55225" s="2"/>
    </row>
    <row r="55226" spans="76:76">
      <c r="BX55226" s="2"/>
    </row>
    <row r="55227" spans="76:76">
      <c r="BX55227" s="2"/>
    </row>
    <row r="55228" spans="76:76">
      <c r="BX55228" s="2"/>
    </row>
    <row r="55229" spans="76:76">
      <c r="BX55229" s="2"/>
    </row>
    <row r="55230" spans="76:76">
      <c r="BX55230" s="2"/>
    </row>
    <row r="55231" spans="76:76">
      <c r="BX55231" s="2"/>
    </row>
    <row r="55232" spans="76:76">
      <c r="BX55232" s="2"/>
    </row>
    <row r="55233" spans="76:76">
      <c r="BX55233" s="2"/>
    </row>
    <row r="55234" spans="76:76">
      <c r="BX55234" s="2"/>
    </row>
    <row r="55235" spans="76:76">
      <c r="BX55235" s="2"/>
    </row>
    <row r="55236" spans="76:76">
      <c r="BX55236" s="2"/>
    </row>
    <row r="55237" spans="76:76">
      <c r="BX55237" s="2"/>
    </row>
    <row r="55238" spans="76:76">
      <c r="BX55238" s="2"/>
    </row>
    <row r="55239" spans="76:76">
      <c r="BX55239" s="2"/>
    </row>
    <row r="55240" spans="76:76">
      <c r="BX55240" s="2"/>
    </row>
    <row r="55241" spans="76:76">
      <c r="BX55241" s="2"/>
    </row>
    <row r="55242" spans="76:76">
      <c r="BX55242" s="2"/>
    </row>
    <row r="55243" spans="76:76">
      <c r="BX55243" s="2"/>
    </row>
    <row r="55244" spans="76:76">
      <c r="BX55244" s="2"/>
    </row>
    <row r="55245" spans="76:76">
      <c r="BX55245" s="2"/>
    </row>
    <row r="55246" spans="76:76">
      <c r="BX55246" s="2"/>
    </row>
    <row r="55247" spans="76:76">
      <c r="BX55247" s="2"/>
    </row>
    <row r="55248" spans="76:76">
      <c r="BX55248" s="2"/>
    </row>
    <row r="55249" spans="76:76">
      <c r="BX55249" s="2"/>
    </row>
    <row r="55250" spans="76:76">
      <c r="BX55250" s="2"/>
    </row>
    <row r="55251" spans="76:76">
      <c r="BX55251" s="2"/>
    </row>
    <row r="55252" spans="76:76">
      <c r="BX55252" s="2"/>
    </row>
    <row r="55253" spans="76:76">
      <c r="BX55253" s="2"/>
    </row>
    <row r="55254" spans="76:76">
      <c r="BX55254" s="2"/>
    </row>
    <row r="55255" spans="76:76">
      <c r="BX55255" s="2"/>
    </row>
    <row r="55256" spans="76:76">
      <c r="BX55256" s="2"/>
    </row>
    <row r="55257" spans="76:76">
      <c r="BX55257" s="2"/>
    </row>
    <row r="55258" spans="76:76">
      <c r="BX55258" s="2"/>
    </row>
    <row r="55259" spans="76:76">
      <c r="BX55259" s="2"/>
    </row>
    <row r="55260" spans="76:76">
      <c r="BX55260" s="2"/>
    </row>
    <row r="55261" spans="76:76">
      <c r="BX55261" s="2"/>
    </row>
    <row r="55262" spans="76:76">
      <c r="BX55262" s="2"/>
    </row>
    <row r="55263" spans="76:76">
      <c r="BX55263" s="2"/>
    </row>
    <row r="55264" spans="76:76">
      <c r="BX55264" s="2"/>
    </row>
    <row r="55265" spans="76:76">
      <c r="BX55265" s="2"/>
    </row>
    <row r="55266" spans="76:76">
      <c r="BX55266" s="2"/>
    </row>
    <row r="55267" spans="76:76">
      <c r="BX55267" s="2"/>
    </row>
    <row r="55268" spans="76:76">
      <c r="BX55268" s="2"/>
    </row>
    <row r="55269" spans="76:76">
      <c r="BX55269" s="2"/>
    </row>
    <row r="55270" spans="76:76">
      <c r="BX55270" s="2"/>
    </row>
    <row r="55271" spans="76:76">
      <c r="BX55271" s="2"/>
    </row>
    <row r="55272" spans="76:76">
      <c r="BX55272" s="2"/>
    </row>
    <row r="55273" spans="76:76">
      <c r="BX55273" s="2"/>
    </row>
    <row r="55274" spans="76:76">
      <c r="BX55274" s="2"/>
    </row>
    <row r="55275" spans="76:76">
      <c r="BX55275" s="2"/>
    </row>
    <row r="55276" spans="76:76">
      <c r="BX55276" s="2"/>
    </row>
    <row r="55277" spans="76:76">
      <c r="BX55277" s="2"/>
    </row>
    <row r="55278" spans="76:76">
      <c r="BX55278" s="2"/>
    </row>
    <row r="55279" spans="76:76">
      <c r="BX55279" s="2"/>
    </row>
    <row r="55280" spans="76:76">
      <c r="BX55280" s="2"/>
    </row>
    <row r="55281" spans="76:76">
      <c r="BX55281" s="2"/>
    </row>
    <row r="55282" spans="76:76">
      <c r="BX55282" s="2"/>
    </row>
    <row r="55283" spans="76:76">
      <c r="BX55283" s="2"/>
    </row>
    <row r="55284" spans="76:76">
      <c r="BX55284" s="2"/>
    </row>
    <row r="55285" spans="76:76">
      <c r="BX55285" s="2"/>
    </row>
    <row r="55286" spans="76:76">
      <c r="BX55286" s="2"/>
    </row>
    <row r="55287" spans="76:76">
      <c r="BX55287" s="2"/>
    </row>
    <row r="55288" spans="76:76">
      <c r="BX55288" s="2"/>
    </row>
    <row r="55289" spans="76:76">
      <c r="BX55289" s="2"/>
    </row>
    <row r="55290" spans="76:76">
      <c r="BX55290" s="2"/>
    </row>
    <row r="55291" spans="76:76">
      <c r="BX55291" s="2"/>
    </row>
    <row r="55292" spans="76:76">
      <c r="BX55292" s="2"/>
    </row>
    <row r="55293" spans="76:76">
      <c r="BX55293" s="2"/>
    </row>
    <row r="55294" spans="76:76">
      <c r="BX55294" s="2"/>
    </row>
    <row r="55295" spans="76:76">
      <c r="BX55295" s="2"/>
    </row>
    <row r="55296" spans="76:76">
      <c r="BX55296" s="2"/>
    </row>
    <row r="55297" spans="76:76">
      <c r="BX55297" s="2"/>
    </row>
    <row r="55298" spans="76:76">
      <c r="BX55298" s="2"/>
    </row>
    <row r="55299" spans="76:76">
      <c r="BX55299" s="2"/>
    </row>
    <row r="55300" spans="76:76">
      <c r="BX55300" s="2"/>
    </row>
    <row r="55301" spans="76:76">
      <c r="BX55301" s="2"/>
    </row>
    <row r="55302" spans="76:76">
      <c r="BX55302" s="2"/>
    </row>
    <row r="55303" spans="76:76">
      <c r="BX55303" s="2"/>
    </row>
    <row r="55304" spans="76:76">
      <c r="BX55304" s="2"/>
    </row>
    <row r="55305" spans="76:76">
      <c r="BX55305" s="2"/>
    </row>
    <row r="55306" spans="76:76">
      <c r="BX55306" s="2"/>
    </row>
    <row r="55307" spans="76:76">
      <c r="BX55307" s="2"/>
    </row>
    <row r="55308" spans="76:76">
      <c r="BX55308" s="2"/>
    </row>
    <row r="55309" spans="76:76">
      <c r="BX55309" s="2"/>
    </row>
    <row r="55310" spans="76:76">
      <c r="BX55310" s="2"/>
    </row>
    <row r="55311" spans="76:76">
      <c r="BX55311" s="2"/>
    </row>
    <row r="55312" spans="76:76">
      <c r="BX55312" s="2"/>
    </row>
    <row r="55313" spans="76:76">
      <c r="BX55313" s="2"/>
    </row>
    <row r="55314" spans="76:76">
      <c r="BX55314" s="2"/>
    </row>
    <row r="55315" spans="76:76">
      <c r="BX55315" s="2"/>
    </row>
    <row r="55316" spans="76:76">
      <c r="BX55316" s="2"/>
    </row>
    <row r="55317" spans="76:76">
      <c r="BX55317" s="2"/>
    </row>
    <row r="55318" spans="76:76">
      <c r="BX55318" s="2"/>
    </row>
    <row r="55319" spans="76:76">
      <c r="BX55319" s="2"/>
    </row>
    <row r="55320" spans="76:76">
      <c r="BX55320" s="2"/>
    </row>
    <row r="55321" spans="76:76">
      <c r="BX55321" s="2"/>
    </row>
    <row r="55322" spans="76:76">
      <c r="BX55322" s="2"/>
    </row>
    <row r="55323" spans="76:76">
      <c r="BX55323" s="2"/>
    </row>
    <row r="55324" spans="76:76">
      <c r="BX55324" s="2"/>
    </row>
    <row r="55325" spans="76:76">
      <c r="BX55325" s="2"/>
    </row>
    <row r="55326" spans="76:76">
      <c r="BX55326" s="2"/>
    </row>
    <row r="55327" spans="76:76">
      <c r="BX55327" s="2"/>
    </row>
    <row r="55328" spans="76:76">
      <c r="BX55328" s="2"/>
    </row>
    <row r="55329" spans="76:76">
      <c r="BX55329" s="2"/>
    </row>
    <row r="55330" spans="76:76">
      <c r="BX55330" s="2"/>
    </row>
    <row r="55331" spans="76:76">
      <c r="BX55331" s="2"/>
    </row>
    <row r="55332" spans="76:76">
      <c r="BX55332" s="2"/>
    </row>
    <row r="55333" spans="76:76">
      <c r="BX55333" s="2"/>
    </row>
    <row r="55334" spans="76:76">
      <c r="BX55334" s="2"/>
    </row>
    <row r="55335" spans="76:76">
      <c r="BX55335" s="2"/>
    </row>
    <row r="55336" spans="76:76">
      <c r="BX55336" s="2"/>
    </row>
    <row r="55337" spans="76:76">
      <c r="BX55337" s="2"/>
    </row>
    <row r="55338" spans="76:76">
      <c r="BX55338" s="2"/>
    </row>
    <row r="55339" spans="76:76">
      <c r="BX55339" s="2"/>
    </row>
    <row r="55340" spans="76:76">
      <c r="BX55340" s="2"/>
    </row>
    <row r="55341" spans="76:76">
      <c r="BX55341" s="2"/>
    </row>
    <row r="55342" spans="76:76">
      <c r="BX55342" s="2"/>
    </row>
    <row r="55343" spans="76:76">
      <c r="BX55343" s="2"/>
    </row>
    <row r="55344" spans="76:76">
      <c r="BX55344" s="2"/>
    </row>
    <row r="55345" spans="76:76">
      <c r="BX55345" s="2"/>
    </row>
    <row r="55346" spans="76:76">
      <c r="BX55346" s="2"/>
    </row>
    <row r="55347" spans="76:76">
      <c r="BX55347" s="2"/>
    </row>
    <row r="55348" spans="76:76">
      <c r="BX55348" s="2"/>
    </row>
    <row r="55349" spans="76:76">
      <c r="BX55349" s="2"/>
    </row>
    <row r="55350" spans="76:76">
      <c r="BX55350" s="2"/>
    </row>
    <row r="55351" spans="76:76">
      <c r="BX55351" s="2"/>
    </row>
    <row r="55352" spans="76:76">
      <c r="BX55352" s="2"/>
    </row>
    <row r="55353" spans="76:76">
      <c r="BX55353" s="2"/>
    </row>
    <row r="55354" spans="76:76">
      <c r="BX55354" s="2"/>
    </row>
    <row r="55355" spans="76:76">
      <c r="BX55355" s="2"/>
    </row>
    <row r="55356" spans="76:76">
      <c r="BX55356" s="2"/>
    </row>
    <row r="55357" spans="76:76">
      <c r="BX55357" s="2"/>
    </row>
    <row r="55358" spans="76:76">
      <c r="BX55358" s="2"/>
    </row>
    <row r="55359" spans="76:76">
      <c r="BX55359" s="2"/>
    </row>
    <row r="55360" spans="76:76">
      <c r="BX55360" s="2"/>
    </row>
    <row r="55361" spans="76:76">
      <c r="BX55361" s="2"/>
    </row>
    <row r="55362" spans="76:76">
      <c r="BX55362" s="2"/>
    </row>
    <row r="55363" spans="76:76">
      <c r="BX55363" s="2"/>
    </row>
    <row r="55364" spans="76:76">
      <c r="BX55364" s="2"/>
    </row>
    <row r="55365" spans="76:76">
      <c r="BX55365" s="2"/>
    </row>
    <row r="55366" spans="76:76">
      <c r="BX55366" s="2"/>
    </row>
    <row r="55367" spans="76:76">
      <c r="BX55367" s="2"/>
    </row>
    <row r="55368" spans="76:76">
      <c r="BX55368" s="2"/>
    </row>
    <row r="55369" spans="76:76">
      <c r="BX55369" s="2"/>
    </row>
    <row r="55370" spans="76:76">
      <c r="BX55370" s="2"/>
    </row>
    <row r="55371" spans="76:76">
      <c r="BX55371" s="2"/>
    </row>
    <row r="55372" spans="76:76">
      <c r="BX55372" s="2"/>
    </row>
    <row r="55373" spans="76:76">
      <c r="BX55373" s="2"/>
    </row>
    <row r="55374" spans="76:76">
      <c r="BX55374" s="2"/>
    </row>
    <row r="55375" spans="76:76">
      <c r="BX55375" s="2"/>
    </row>
    <row r="55376" spans="76:76">
      <c r="BX55376" s="2"/>
    </row>
    <row r="55377" spans="76:76">
      <c r="BX55377" s="2"/>
    </row>
    <row r="55378" spans="76:76">
      <c r="BX55378" s="2"/>
    </row>
    <row r="55379" spans="76:76">
      <c r="BX55379" s="2"/>
    </row>
    <row r="55380" spans="76:76">
      <c r="BX55380" s="2"/>
    </row>
    <row r="55381" spans="76:76">
      <c r="BX55381" s="2"/>
    </row>
    <row r="55382" spans="76:76">
      <c r="BX55382" s="2"/>
    </row>
    <row r="55383" spans="76:76">
      <c r="BX55383" s="2"/>
    </row>
    <row r="55384" spans="76:76">
      <c r="BX55384" s="2"/>
    </row>
    <row r="55385" spans="76:76">
      <c r="BX55385" s="2"/>
    </row>
    <row r="55386" spans="76:76">
      <c r="BX55386" s="2"/>
    </row>
    <row r="55387" spans="76:76">
      <c r="BX55387" s="2"/>
    </row>
    <row r="55388" spans="76:76">
      <c r="BX55388" s="2"/>
    </row>
    <row r="55389" spans="76:76">
      <c r="BX55389" s="2"/>
    </row>
    <row r="55390" spans="76:76">
      <c r="BX55390" s="2"/>
    </row>
    <row r="55391" spans="76:76">
      <c r="BX55391" s="2"/>
    </row>
    <row r="55392" spans="76:76">
      <c r="BX55392" s="2"/>
    </row>
    <row r="55393" spans="76:76">
      <c r="BX55393" s="2"/>
    </row>
    <row r="55394" spans="76:76">
      <c r="BX55394" s="2"/>
    </row>
    <row r="55395" spans="76:76">
      <c r="BX55395" s="2"/>
    </row>
    <row r="55396" spans="76:76">
      <c r="BX55396" s="2"/>
    </row>
    <row r="55397" spans="76:76">
      <c r="BX55397" s="2"/>
    </row>
    <row r="55398" spans="76:76">
      <c r="BX55398" s="2"/>
    </row>
    <row r="55399" spans="76:76">
      <c r="BX55399" s="2"/>
    </row>
    <row r="55400" spans="76:76">
      <c r="BX55400" s="2"/>
    </row>
    <row r="55401" spans="76:76">
      <c r="BX55401" s="2"/>
    </row>
    <row r="55402" spans="76:76">
      <c r="BX55402" s="2"/>
    </row>
    <row r="55403" spans="76:76">
      <c r="BX55403" s="2"/>
    </row>
    <row r="55404" spans="76:76">
      <c r="BX55404" s="2"/>
    </row>
    <row r="55405" spans="76:76">
      <c r="BX55405" s="2"/>
    </row>
    <row r="55406" spans="76:76">
      <c r="BX55406" s="2"/>
    </row>
    <row r="55407" spans="76:76">
      <c r="BX55407" s="2"/>
    </row>
    <row r="55408" spans="76:76">
      <c r="BX55408" s="2"/>
    </row>
    <row r="55409" spans="76:76">
      <c r="BX55409" s="2"/>
    </row>
    <row r="55410" spans="76:76">
      <c r="BX55410" s="2"/>
    </row>
    <row r="55411" spans="76:76">
      <c r="BX55411" s="2"/>
    </row>
    <row r="55412" spans="76:76">
      <c r="BX55412" s="2"/>
    </row>
    <row r="55413" spans="76:76">
      <c r="BX55413" s="2"/>
    </row>
    <row r="55414" spans="76:76">
      <c r="BX55414" s="2"/>
    </row>
    <row r="55415" spans="76:76">
      <c r="BX55415" s="2"/>
    </row>
    <row r="55416" spans="76:76">
      <c r="BX55416" s="2"/>
    </row>
    <row r="55417" spans="76:76">
      <c r="BX55417" s="2"/>
    </row>
    <row r="55418" spans="76:76">
      <c r="BX55418" s="2"/>
    </row>
    <row r="55419" spans="76:76">
      <c r="BX55419" s="2"/>
    </row>
    <row r="55420" spans="76:76">
      <c r="BX55420" s="2"/>
    </row>
    <row r="55421" spans="76:76">
      <c r="BX55421" s="2"/>
    </row>
    <row r="55422" spans="76:76">
      <c r="BX55422" s="2"/>
    </row>
    <row r="55423" spans="76:76">
      <c r="BX55423" s="2"/>
    </row>
    <row r="55424" spans="76:76">
      <c r="BX55424" s="2"/>
    </row>
    <row r="55425" spans="76:76">
      <c r="BX55425" s="2"/>
    </row>
    <row r="55426" spans="76:76">
      <c r="BX55426" s="2"/>
    </row>
    <row r="55427" spans="76:76">
      <c r="BX55427" s="2"/>
    </row>
    <row r="55428" spans="76:76">
      <c r="BX55428" s="2"/>
    </row>
    <row r="55429" spans="76:76">
      <c r="BX55429" s="2"/>
    </row>
    <row r="55430" spans="76:76">
      <c r="BX55430" s="2"/>
    </row>
    <row r="55431" spans="76:76">
      <c r="BX55431" s="2"/>
    </row>
    <row r="55432" spans="76:76">
      <c r="BX55432" s="2"/>
    </row>
    <row r="55433" spans="76:76">
      <c r="BX55433" s="2"/>
    </row>
    <row r="55434" spans="76:76">
      <c r="BX55434" s="2"/>
    </row>
    <row r="55435" spans="76:76">
      <c r="BX55435" s="2"/>
    </row>
    <row r="55436" spans="76:76">
      <c r="BX55436" s="2"/>
    </row>
    <row r="55437" spans="76:76">
      <c r="BX55437" s="2"/>
    </row>
    <row r="55438" spans="76:76">
      <c r="BX55438" s="2"/>
    </row>
    <row r="55439" spans="76:76">
      <c r="BX55439" s="2"/>
    </row>
    <row r="55440" spans="76:76">
      <c r="BX55440" s="2"/>
    </row>
    <row r="55441" spans="76:76">
      <c r="BX55441" s="2"/>
    </row>
    <row r="55442" spans="76:76">
      <c r="BX55442" s="2"/>
    </row>
    <row r="55443" spans="76:76">
      <c r="BX55443" s="2"/>
    </row>
    <row r="55444" spans="76:76">
      <c r="BX55444" s="2"/>
    </row>
    <row r="55445" spans="76:76">
      <c r="BX55445" s="2"/>
    </row>
    <row r="55446" spans="76:76">
      <c r="BX55446" s="2"/>
    </row>
    <row r="55447" spans="76:76">
      <c r="BX55447" s="2"/>
    </row>
    <row r="55448" spans="76:76">
      <c r="BX55448" s="2"/>
    </row>
    <row r="55449" spans="76:76">
      <c r="BX55449" s="2"/>
    </row>
    <row r="55450" spans="76:76">
      <c r="BX55450" s="2"/>
    </row>
    <row r="55451" spans="76:76">
      <c r="BX55451" s="2"/>
    </row>
    <row r="55452" spans="76:76">
      <c r="BX55452" s="2"/>
    </row>
    <row r="55453" spans="76:76">
      <c r="BX55453" s="2"/>
    </row>
    <row r="55454" spans="76:76">
      <c r="BX55454" s="2"/>
    </row>
    <row r="55455" spans="76:76">
      <c r="BX55455" s="2"/>
    </row>
    <row r="55456" spans="76:76">
      <c r="BX55456" s="2"/>
    </row>
    <row r="55457" spans="76:76">
      <c r="BX55457" s="2"/>
    </row>
    <row r="55458" spans="76:76">
      <c r="BX55458" s="2"/>
    </row>
    <row r="55459" spans="76:76">
      <c r="BX55459" s="2"/>
    </row>
    <row r="55460" spans="76:76">
      <c r="BX55460" s="2"/>
    </row>
    <row r="55461" spans="76:76">
      <c r="BX55461" s="2"/>
    </row>
    <row r="55462" spans="76:76">
      <c r="BX55462" s="2"/>
    </row>
    <row r="55463" spans="76:76">
      <c r="BX55463" s="2"/>
    </row>
    <row r="55464" spans="76:76">
      <c r="BX55464" s="2"/>
    </row>
    <row r="55465" spans="76:76">
      <c r="BX55465" s="2"/>
    </row>
    <row r="55466" spans="76:76">
      <c r="BX55466" s="2"/>
    </row>
    <row r="55467" spans="76:76">
      <c r="BX55467" s="2"/>
    </row>
    <row r="55468" spans="76:76">
      <c r="BX55468" s="2"/>
    </row>
    <row r="55469" spans="76:76">
      <c r="BX55469" s="2"/>
    </row>
    <row r="55470" spans="76:76">
      <c r="BX55470" s="2"/>
    </row>
    <row r="55471" spans="76:76">
      <c r="BX55471" s="2"/>
    </row>
    <row r="55472" spans="76:76">
      <c r="BX55472" s="2"/>
    </row>
    <row r="55473" spans="76:76">
      <c r="BX55473" s="2"/>
    </row>
    <row r="55474" spans="76:76">
      <c r="BX55474" s="2"/>
    </row>
    <row r="55475" spans="76:76">
      <c r="BX55475" s="2"/>
    </row>
    <row r="55476" spans="76:76">
      <c r="BX55476" s="2"/>
    </row>
    <row r="55477" spans="76:76">
      <c r="BX55477" s="2"/>
    </row>
    <row r="55478" spans="76:76">
      <c r="BX55478" s="2"/>
    </row>
    <row r="55479" spans="76:76">
      <c r="BX55479" s="2"/>
    </row>
    <row r="55480" spans="76:76">
      <c r="BX55480" s="2"/>
    </row>
    <row r="55481" spans="76:76">
      <c r="BX55481" s="2"/>
    </row>
    <row r="55482" spans="76:76">
      <c r="BX55482" s="2"/>
    </row>
    <row r="55483" spans="76:76">
      <c r="BX55483" s="2"/>
    </row>
    <row r="55484" spans="76:76">
      <c r="BX55484" s="2"/>
    </row>
    <row r="55485" spans="76:76">
      <c r="BX55485" s="2"/>
    </row>
    <row r="55486" spans="76:76">
      <c r="BX55486" s="2"/>
    </row>
    <row r="55487" spans="76:76">
      <c r="BX55487" s="2"/>
    </row>
    <row r="55488" spans="76:76">
      <c r="BX55488" s="2"/>
    </row>
    <row r="55489" spans="76:76">
      <c r="BX55489" s="2"/>
    </row>
    <row r="55490" spans="76:76">
      <c r="BX55490" s="2"/>
    </row>
    <row r="55491" spans="76:76">
      <c r="BX55491" s="2"/>
    </row>
    <row r="55492" spans="76:76">
      <c r="BX55492" s="2"/>
    </row>
    <row r="55493" spans="76:76">
      <c r="BX55493" s="2"/>
    </row>
    <row r="55494" spans="76:76">
      <c r="BX55494" s="2"/>
    </row>
    <row r="55495" spans="76:76">
      <c r="BX55495" s="2"/>
    </row>
    <row r="55496" spans="76:76">
      <c r="BX55496" s="2"/>
    </row>
    <row r="55497" spans="76:76">
      <c r="BX55497" s="2"/>
    </row>
    <row r="55498" spans="76:76">
      <c r="BX55498" s="2"/>
    </row>
    <row r="55499" spans="76:76">
      <c r="BX55499" s="2"/>
    </row>
    <row r="55500" spans="76:76">
      <c r="BX55500" s="2"/>
    </row>
    <row r="55501" spans="76:76">
      <c r="BX55501" s="2"/>
    </row>
    <row r="55502" spans="76:76">
      <c r="BX55502" s="2"/>
    </row>
    <row r="55503" spans="76:76">
      <c r="BX55503" s="2"/>
    </row>
    <row r="55504" spans="76:76">
      <c r="BX55504" s="2"/>
    </row>
    <row r="55505" spans="76:76">
      <c r="BX55505" s="2"/>
    </row>
    <row r="55506" spans="76:76">
      <c r="BX55506" s="2"/>
    </row>
    <row r="55507" spans="76:76">
      <c r="BX55507" s="2"/>
    </row>
    <row r="55508" spans="76:76">
      <c r="BX55508" s="2"/>
    </row>
    <row r="55509" spans="76:76">
      <c r="BX55509" s="2"/>
    </row>
    <row r="55510" spans="76:76">
      <c r="BX55510" s="2"/>
    </row>
    <row r="55511" spans="76:76">
      <c r="BX55511" s="2"/>
    </row>
    <row r="55512" spans="76:76">
      <c r="BX55512" s="2"/>
    </row>
    <row r="55513" spans="76:76">
      <c r="BX55513" s="2"/>
    </row>
    <row r="55514" spans="76:76">
      <c r="BX55514" s="2"/>
    </row>
    <row r="55515" spans="76:76">
      <c r="BX55515" s="2"/>
    </row>
    <row r="55516" spans="76:76">
      <c r="BX55516" s="2"/>
    </row>
    <row r="55517" spans="76:76">
      <c r="BX55517" s="2"/>
    </row>
    <row r="55518" spans="76:76">
      <c r="BX55518" s="2"/>
    </row>
    <row r="55519" spans="76:76">
      <c r="BX55519" s="2"/>
    </row>
    <row r="55520" spans="76:76">
      <c r="BX55520" s="2"/>
    </row>
    <row r="55521" spans="76:76">
      <c r="BX55521" s="2"/>
    </row>
    <row r="55522" spans="76:76">
      <c r="BX55522" s="2"/>
    </row>
    <row r="55523" spans="76:76">
      <c r="BX55523" s="2"/>
    </row>
    <row r="55524" spans="76:76">
      <c r="BX55524" s="2"/>
    </row>
    <row r="55525" spans="76:76">
      <c r="BX55525" s="2"/>
    </row>
    <row r="55526" spans="76:76">
      <c r="BX55526" s="2"/>
    </row>
    <row r="55527" spans="76:76">
      <c r="BX55527" s="2"/>
    </row>
    <row r="55528" spans="76:76">
      <c r="BX55528" s="2"/>
    </row>
    <row r="55529" spans="76:76">
      <c r="BX55529" s="2"/>
    </row>
    <row r="55530" spans="76:76">
      <c r="BX55530" s="2"/>
    </row>
    <row r="55531" spans="76:76">
      <c r="BX55531" s="2"/>
    </row>
    <row r="55532" spans="76:76">
      <c r="BX55532" s="2"/>
    </row>
    <row r="55533" spans="76:76">
      <c r="BX55533" s="2"/>
    </row>
    <row r="55534" spans="76:76">
      <c r="BX55534" s="2"/>
    </row>
    <row r="55535" spans="76:76">
      <c r="BX55535" s="2"/>
    </row>
    <row r="55536" spans="76:76">
      <c r="BX55536" s="2"/>
    </row>
    <row r="55537" spans="76:76">
      <c r="BX55537" s="2"/>
    </row>
    <row r="55538" spans="76:76">
      <c r="BX55538" s="2"/>
    </row>
    <row r="55539" spans="76:76">
      <c r="BX55539" s="2"/>
    </row>
    <row r="55540" spans="76:76">
      <c r="BX55540" s="2"/>
    </row>
    <row r="55541" spans="76:76">
      <c r="BX55541" s="2"/>
    </row>
    <row r="55542" spans="76:76">
      <c r="BX55542" s="2"/>
    </row>
    <row r="55543" spans="76:76">
      <c r="BX55543" s="2"/>
    </row>
    <row r="55544" spans="76:76">
      <c r="BX55544" s="2"/>
    </row>
    <row r="55545" spans="76:76">
      <c r="BX55545" s="2"/>
    </row>
    <row r="55546" spans="76:76">
      <c r="BX55546" s="2"/>
    </row>
    <row r="55547" spans="76:76">
      <c r="BX55547" s="2"/>
    </row>
    <row r="55548" spans="76:76">
      <c r="BX55548" s="2"/>
    </row>
    <row r="55549" spans="76:76">
      <c r="BX55549" s="2"/>
    </row>
    <row r="55550" spans="76:76">
      <c r="BX55550" s="2"/>
    </row>
    <row r="55551" spans="76:76">
      <c r="BX55551" s="2"/>
    </row>
    <row r="55552" spans="76:76">
      <c r="BX55552" s="2"/>
    </row>
    <row r="55553" spans="76:76">
      <c r="BX55553" s="2"/>
    </row>
    <row r="55554" spans="76:76">
      <c r="BX55554" s="2"/>
    </row>
    <row r="55555" spans="76:76">
      <c r="BX55555" s="2"/>
    </row>
    <row r="55556" spans="76:76">
      <c r="BX55556" s="2"/>
    </row>
    <row r="55557" spans="76:76">
      <c r="BX55557" s="2"/>
    </row>
    <row r="55558" spans="76:76">
      <c r="BX55558" s="2"/>
    </row>
    <row r="55559" spans="76:76">
      <c r="BX55559" s="2"/>
    </row>
    <row r="55560" spans="76:76">
      <c r="BX55560" s="2"/>
    </row>
    <row r="55561" spans="76:76">
      <c r="BX55561" s="2"/>
    </row>
    <row r="55562" spans="76:76">
      <c r="BX55562" s="2"/>
    </row>
    <row r="55563" spans="76:76">
      <c r="BX55563" s="2"/>
    </row>
    <row r="55564" spans="76:76">
      <c r="BX55564" s="2"/>
    </row>
    <row r="55565" spans="76:76">
      <c r="BX55565" s="2"/>
    </row>
    <row r="55566" spans="76:76">
      <c r="BX55566" s="2"/>
    </row>
    <row r="55567" spans="76:76">
      <c r="BX55567" s="2"/>
    </row>
    <row r="55568" spans="76:76">
      <c r="BX55568" s="2"/>
    </row>
    <row r="55569" spans="76:76">
      <c r="BX55569" s="2"/>
    </row>
    <row r="55570" spans="76:76">
      <c r="BX55570" s="2"/>
    </row>
    <row r="55571" spans="76:76">
      <c r="BX55571" s="2"/>
    </row>
    <row r="55572" spans="76:76">
      <c r="BX55572" s="2"/>
    </row>
    <row r="55573" spans="76:76">
      <c r="BX55573" s="2"/>
    </row>
    <row r="55574" spans="76:76">
      <c r="BX55574" s="2"/>
    </row>
    <row r="55575" spans="76:76">
      <c r="BX55575" s="2"/>
    </row>
    <row r="55576" spans="76:76">
      <c r="BX55576" s="2"/>
    </row>
    <row r="55577" spans="76:76">
      <c r="BX55577" s="2"/>
    </row>
    <row r="55578" spans="76:76">
      <c r="BX55578" s="2"/>
    </row>
    <row r="55579" spans="76:76">
      <c r="BX55579" s="2"/>
    </row>
    <row r="55580" spans="76:76">
      <c r="BX55580" s="2"/>
    </row>
    <row r="55581" spans="76:76">
      <c r="BX55581" s="2"/>
    </row>
    <row r="55582" spans="76:76">
      <c r="BX55582" s="2"/>
    </row>
    <row r="55583" spans="76:76">
      <c r="BX55583" s="2"/>
    </row>
    <row r="55584" spans="76:76">
      <c r="BX55584" s="2"/>
    </row>
    <row r="55585" spans="76:76">
      <c r="BX55585" s="2"/>
    </row>
    <row r="55586" spans="76:76">
      <c r="BX55586" s="2"/>
    </row>
    <row r="55587" spans="76:76">
      <c r="BX55587" s="2"/>
    </row>
    <row r="55588" spans="76:76">
      <c r="BX55588" s="2"/>
    </row>
    <row r="55589" spans="76:76">
      <c r="BX55589" s="2"/>
    </row>
    <row r="55590" spans="76:76">
      <c r="BX55590" s="2"/>
    </row>
    <row r="55591" spans="76:76">
      <c r="BX55591" s="2"/>
    </row>
    <row r="55592" spans="76:76">
      <c r="BX55592" s="2"/>
    </row>
    <row r="55593" spans="76:76">
      <c r="BX55593" s="2"/>
    </row>
    <row r="55594" spans="76:76">
      <c r="BX55594" s="2"/>
    </row>
    <row r="55595" spans="76:76">
      <c r="BX55595" s="2"/>
    </row>
    <row r="55596" spans="76:76">
      <c r="BX55596" s="2"/>
    </row>
    <row r="55597" spans="76:76">
      <c r="BX55597" s="2"/>
    </row>
    <row r="55598" spans="76:76">
      <c r="BX55598" s="2"/>
    </row>
    <row r="55599" spans="76:76">
      <c r="BX55599" s="2"/>
    </row>
    <row r="55600" spans="76:76">
      <c r="BX55600" s="2"/>
    </row>
    <row r="55601" spans="76:76">
      <c r="BX55601" s="2"/>
    </row>
    <row r="55602" spans="76:76">
      <c r="BX55602" s="2"/>
    </row>
    <row r="55603" spans="76:76">
      <c r="BX55603" s="2"/>
    </row>
    <row r="55604" spans="76:76">
      <c r="BX55604" s="2"/>
    </row>
    <row r="55605" spans="76:76">
      <c r="BX55605" s="2"/>
    </row>
    <row r="55606" spans="76:76">
      <c r="BX55606" s="2"/>
    </row>
    <row r="55607" spans="76:76">
      <c r="BX55607" s="2"/>
    </row>
    <row r="55608" spans="76:76">
      <c r="BX55608" s="2"/>
    </row>
    <row r="55609" spans="76:76">
      <c r="BX55609" s="2"/>
    </row>
    <row r="55610" spans="76:76">
      <c r="BX55610" s="2"/>
    </row>
    <row r="55611" spans="76:76">
      <c r="BX55611" s="2"/>
    </row>
    <row r="55612" spans="76:76">
      <c r="BX55612" s="2"/>
    </row>
    <row r="55613" spans="76:76">
      <c r="BX55613" s="2"/>
    </row>
    <row r="55614" spans="76:76">
      <c r="BX55614" s="2"/>
    </row>
    <row r="55615" spans="76:76">
      <c r="BX55615" s="2"/>
    </row>
    <row r="55616" spans="76:76">
      <c r="BX55616" s="2"/>
    </row>
    <row r="55617" spans="76:76">
      <c r="BX55617" s="2"/>
    </row>
    <row r="55618" spans="76:76">
      <c r="BX55618" s="2"/>
    </row>
    <row r="55619" spans="76:76">
      <c r="BX55619" s="2"/>
    </row>
    <row r="55620" spans="76:76">
      <c r="BX55620" s="2"/>
    </row>
    <row r="55621" spans="76:76">
      <c r="BX55621" s="2"/>
    </row>
    <row r="55622" spans="76:76">
      <c r="BX55622" s="2"/>
    </row>
    <row r="55623" spans="76:76">
      <c r="BX55623" s="2"/>
    </row>
    <row r="55624" spans="76:76">
      <c r="BX55624" s="2"/>
    </row>
    <row r="55625" spans="76:76">
      <c r="BX55625" s="2"/>
    </row>
    <row r="55626" spans="76:76">
      <c r="BX55626" s="2"/>
    </row>
    <row r="55627" spans="76:76">
      <c r="BX55627" s="2"/>
    </row>
    <row r="55628" spans="76:76">
      <c r="BX55628" s="2"/>
    </row>
    <row r="55629" spans="76:76">
      <c r="BX55629" s="2"/>
    </row>
    <row r="55630" spans="76:76">
      <c r="BX55630" s="2"/>
    </row>
    <row r="55631" spans="76:76">
      <c r="BX55631" s="2"/>
    </row>
    <row r="55632" spans="76:76">
      <c r="BX55632" s="2"/>
    </row>
    <row r="55633" spans="76:76">
      <c r="BX55633" s="2"/>
    </row>
    <row r="55634" spans="76:76">
      <c r="BX55634" s="2"/>
    </row>
    <row r="55635" spans="76:76">
      <c r="BX55635" s="2"/>
    </row>
    <row r="55636" spans="76:76">
      <c r="BX55636" s="2"/>
    </row>
    <row r="55637" spans="76:76">
      <c r="BX55637" s="2"/>
    </row>
    <row r="55638" spans="76:76">
      <c r="BX55638" s="2"/>
    </row>
    <row r="55639" spans="76:76">
      <c r="BX55639" s="2"/>
    </row>
    <row r="55640" spans="76:76">
      <c r="BX55640" s="2"/>
    </row>
    <row r="55641" spans="76:76">
      <c r="BX55641" s="2"/>
    </row>
    <row r="55642" spans="76:76">
      <c r="BX55642" s="2"/>
    </row>
    <row r="55643" spans="76:76">
      <c r="BX55643" s="2"/>
    </row>
    <row r="55644" spans="76:76">
      <c r="BX55644" s="2"/>
    </row>
    <row r="55645" spans="76:76">
      <c r="BX55645" s="2"/>
    </row>
    <row r="55646" spans="76:76">
      <c r="BX55646" s="2"/>
    </row>
    <row r="55647" spans="76:76">
      <c r="BX55647" s="2"/>
    </row>
    <row r="55648" spans="76:76">
      <c r="BX55648" s="2"/>
    </row>
    <row r="55649" spans="76:76">
      <c r="BX55649" s="2"/>
    </row>
    <row r="55650" spans="76:76">
      <c r="BX55650" s="2"/>
    </row>
    <row r="55651" spans="76:76">
      <c r="BX55651" s="2"/>
    </row>
    <row r="55652" spans="76:76">
      <c r="BX55652" s="2"/>
    </row>
    <row r="55653" spans="76:76">
      <c r="BX55653" s="2"/>
    </row>
    <row r="55654" spans="76:76">
      <c r="BX55654" s="2"/>
    </row>
    <row r="55655" spans="76:76">
      <c r="BX55655" s="2"/>
    </row>
    <row r="55656" spans="76:76">
      <c r="BX55656" s="2"/>
    </row>
    <row r="55657" spans="76:76">
      <c r="BX55657" s="2"/>
    </row>
    <row r="55658" spans="76:76">
      <c r="BX55658" s="2"/>
    </row>
    <row r="55659" spans="76:76">
      <c r="BX55659" s="2"/>
    </row>
    <row r="55660" spans="76:76">
      <c r="BX55660" s="2"/>
    </row>
    <row r="55661" spans="76:76">
      <c r="BX55661" s="2"/>
    </row>
    <row r="55662" spans="76:76">
      <c r="BX55662" s="2"/>
    </row>
    <row r="55663" spans="76:76">
      <c r="BX55663" s="2"/>
    </row>
    <row r="55664" spans="76:76">
      <c r="BX55664" s="2"/>
    </row>
    <row r="55665" spans="76:76">
      <c r="BX55665" s="2"/>
    </row>
    <row r="55666" spans="76:76">
      <c r="BX55666" s="2"/>
    </row>
    <row r="55667" spans="76:76">
      <c r="BX55667" s="2"/>
    </row>
    <row r="55668" spans="76:76">
      <c r="BX55668" s="2"/>
    </row>
    <row r="55669" spans="76:76">
      <c r="BX55669" s="2"/>
    </row>
    <row r="55670" spans="76:76">
      <c r="BX55670" s="2"/>
    </row>
    <row r="55671" spans="76:76">
      <c r="BX55671" s="2"/>
    </row>
    <row r="55672" spans="76:76">
      <c r="BX55672" s="2"/>
    </row>
    <row r="55673" spans="76:76">
      <c r="BX55673" s="2"/>
    </row>
    <row r="55674" spans="76:76">
      <c r="BX55674" s="2"/>
    </row>
    <row r="55675" spans="76:76">
      <c r="BX55675" s="2"/>
    </row>
    <row r="55676" spans="76:76">
      <c r="BX55676" s="2"/>
    </row>
    <row r="55677" spans="76:76">
      <c r="BX55677" s="2"/>
    </row>
    <row r="55678" spans="76:76">
      <c r="BX55678" s="2"/>
    </row>
    <row r="55679" spans="76:76">
      <c r="BX55679" s="2"/>
    </row>
    <row r="55680" spans="76:76">
      <c r="BX55680" s="2"/>
    </row>
    <row r="55681" spans="76:76">
      <c r="BX55681" s="2"/>
    </row>
    <row r="55682" spans="76:76">
      <c r="BX55682" s="2"/>
    </row>
    <row r="55683" spans="76:76">
      <c r="BX55683" s="2"/>
    </row>
    <row r="55684" spans="76:76">
      <c r="BX55684" s="2"/>
    </row>
    <row r="55685" spans="76:76">
      <c r="BX55685" s="2"/>
    </row>
    <row r="55686" spans="76:76">
      <c r="BX55686" s="2"/>
    </row>
    <row r="55687" spans="76:76">
      <c r="BX55687" s="2"/>
    </row>
    <row r="55688" spans="76:76">
      <c r="BX55688" s="2"/>
    </row>
    <row r="55689" spans="76:76">
      <c r="BX55689" s="2"/>
    </row>
    <row r="55690" spans="76:76">
      <c r="BX55690" s="2"/>
    </row>
    <row r="55691" spans="76:76">
      <c r="BX55691" s="2"/>
    </row>
    <row r="55692" spans="76:76">
      <c r="BX55692" s="2"/>
    </row>
    <row r="55693" spans="76:76">
      <c r="BX55693" s="2"/>
    </row>
    <row r="55694" spans="76:76">
      <c r="BX55694" s="2"/>
    </row>
    <row r="55695" spans="76:76">
      <c r="BX55695" s="2"/>
    </row>
    <row r="55696" spans="76:76">
      <c r="BX55696" s="2"/>
    </row>
    <row r="55697" spans="76:76">
      <c r="BX55697" s="2"/>
    </row>
    <row r="55698" spans="76:76">
      <c r="BX55698" s="2"/>
    </row>
    <row r="55699" spans="76:76">
      <c r="BX55699" s="2"/>
    </row>
    <row r="55700" spans="76:76">
      <c r="BX55700" s="2"/>
    </row>
    <row r="55701" spans="76:76">
      <c r="BX55701" s="2"/>
    </row>
    <row r="55702" spans="76:76">
      <c r="BX55702" s="2"/>
    </row>
    <row r="55703" spans="76:76">
      <c r="BX55703" s="2"/>
    </row>
    <row r="55704" spans="76:76">
      <c r="BX55704" s="2"/>
    </row>
    <row r="55705" spans="76:76">
      <c r="BX55705" s="2"/>
    </row>
    <row r="55706" spans="76:76">
      <c r="BX55706" s="2"/>
    </row>
    <row r="55707" spans="76:76">
      <c r="BX55707" s="2"/>
    </row>
    <row r="55708" spans="76:76">
      <c r="BX55708" s="2"/>
    </row>
    <row r="55709" spans="76:76">
      <c r="BX55709" s="2"/>
    </row>
    <row r="55710" spans="76:76">
      <c r="BX55710" s="2"/>
    </row>
    <row r="55711" spans="76:76">
      <c r="BX55711" s="2"/>
    </row>
    <row r="55712" spans="76:76">
      <c r="BX55712" s="2"/>
    </row>
    <row r="55713" spans="76:76">
      <c r="BX55713" s="2"/>
    </row>
    <row r="55714" spans="76:76">
      <c r="BX55714" s="2"/>
    </row>
    <row r="55715" spans="76:76">
      <c r="BX55715" s="2"/>
    </row>
    <row r="55716" spans="76:76">
      <c r="BX55716" s="2"/>
    </row>
    <row r="55717" spans="76:76">
      <c r="BX55717" s="2"/>
    </row>
    <row r="55718" spans="76:76">
      <c r="BX55718" s="2"/>
    </row>
    <row r="55719" spans="76:76">
      <c r="BX55719" s="2"/>
    </row>
    <row r="55720" spans="76:76">
      <c r="BX55720" s="2"/>
    </row>
    <row r="55721" spans="76:76">
      <c r="BX55721" s="2"/>
    </row>
    <row r="55722" spans="76:76">
      <c r="BX55722" s="2"/>
    </row>
    <row r="55723" spans="76:76">
      <c r="BX55723" s="2"/>
    </row>
    <row r="55724" spans="76:76">
      <c r="BX55724" s="2"/>
    </row>
    <row r="55725" spans="76:76">
      <c r="BX55725" s="2"/>
    </row>
    <row r="55726" spans="76:76">
      <c r="BX55726" s="2"/>
    </row>
    <row r="55727" spans="76:76">
      <c r="BX55727" s="2"/>
    </row>
    <row r="55728" spans="76:76">
      <c r="BX55728" s="2"/>
    </row>
    <row r="55729" spans="76:76">
      <c r="BX55729" s="2"/>
    </row>
    <row r="55730" spans="76:76">
      <c r="BX55730" s="2"/>
    </row>
    <row r="55731" spans="76:76">
      <c r="BX55731" s="2"/>
    </row>
    <row r="55732" spans="76:76">
      <c r="BX55732" s="2"/>
    </row>
    <row r="55733" spans="76:76">
      <c r="BX55733" s="2"/>
    </row>
    <row r="55734" spans="76:76">
      <c r="BX55734" s="2"/>
    </row>
    <row r="55735" spans="76:76">
      <c r="BX55735" s="2"/>
    </row>
    <row r="55736" spans="76:76">
      <c r="BX55736" s="2"/>
    </row>
    <row r="55737" spans="76:76">
      <c r="BX55737" s="2"/>
    </row>
    <row r="55738" spans="76:76">
      <c r="BX55738" s="2"/>
    </row>
    <row r="55739" spans="76:76">
      <c r="BX55739" s="2"/>
    </row>
    <row r="55740" spans="76:76">
      <c r="BX55740" s="2"/>
    </row>
    <row r="55741" spans="76:76">
      <c r="BX55741" s="2"/>
    </row>
    <row r="55742" spans="76:76">
      <c r="BX55742" s="2"/>
    </row>
    <row r="55743" spans="76:76">
      <c r="BX55743" s="2"/>
    </row>
    <row r="55744" spans="76:76">
      <c r="BX55744" s="2"/>
    </row>
    <row r="55745" spans="76:76">
      <c r="BX55745" s="2"/>
    </row>
    <row r="55746" spans="76:76">
      <c r="BX55746" s="2"/>
    </row>
    <row r="55747" spans="76:76">
      <c r="BX55747" s="2"/>
    </row>
    <row r="55748" spans="76:76">
      <c r="BX55748" s="2"/>
    </row>
    <row r="55749" spans="76:76">
      <c r="BX55749" s="2"/>
    </row>
    <row r="55750" spans="76:76">
      <c r="BX55750" s="2"/>
    </row>
    <row r="55751" spans="76:76">
      <c r="BX55751" s="2"/>
    </row>
    <row r="55752" spans="76:76">
      <c r="BX55752" s="2"/>
    </row>
    <row r="55753" spans="76:76">
      <c r="BX55753" s="2"/>
    </row>
    <row r="55754" spans="76:76">
      <c r="BX55754" s="2"/>
    </row>
    <row r="55755" spans="76:76">
      <c r="BX55755" s="2"/>
    </row>
    <row r="55756" spans="76:76">
      <c r="BX55756" s="2"/>
    </row>
    <row r="55757" spans="76:76">
      <c r="BX55757" s="2"/>
    </row>
    <row r="55758" spans="76:76">
      <c r="BX55758" s="2"/>
    </row>
    <row r="55759" spans="76:76">
      <c r="BX55759" s="2"/>
    </row>
    <row r="55760" spans="76:76">
      <c r="BX55760" s="2"/>
    </row>
    <row r="55761" spans="76:76">
      <c r="BX55761" s="2"/>
    </row>
    <row r="55762" spans="76:76">
      <c r="BX55762" s="2"/>
    </row>
    <row r="55763" spans="76:76">
      <c r="BX55763" s="2"/>
    </row>
    <row r="55764" spans="76:76">
      <c r="BX55764" s="2"/>
    </row>
    <row r="55765" spans="76:76">
      <c r="BX55765" s="2"/>
    </row>
    <row r="55766" spans="76:76">
      <c r="BX55766" s="2"/>
    </row>
    <row r="55767" spans="76:76">
      <c r="BX55767" s="2"/>
    </row>
    <row r="55768" spans="76:76">
      <c r="BX55768" s="2"/>
    </row>
    <row r="55769" spans="76:76">
      <c r="BX55769" s="2"/>
    </row>
    <row r="55770" spans="76:76">
      <c r="BX55770" s="2"/>
    </row>
    <row r="55771" spans="76:76">
      <c r="BX55771" s="2"/>
    </row>
    <row r="55772" spans="76:76">
      <c r="BX55772" s="2"/>
    </row>
    <row r="55773" spans="76:76">
      <c r="BX55773" s="2"/>
    </row>
    <row r="55774" spans="76:76">
      <c r="BX55774" s="2"/>
    </row>
    <row r="55775" spans="76:76">
      <c r="BX55775" s="2"/>
    </row>
    <row r="55776" spans="76:76">
      <c r="BX55776" s="2"/>
    </row>
    <row r="55777" spans="76:76">
      <c r="BX55777" s="2"/>
    </row>
    <row r="55778" spans="76:76">
      <c r="BX55778" s="2"/>
    </row>
    <row r="55779" spans="76:76">
      <c r="BX55779" s="2"/>
    </row>
    <row r="55780" spans="76:76">
      <c r="BX55780" s="2"/>
    </row>
    <row r="55781" spans="76:76">
      <c r="BX55781" s="2"/>
    </row>
    <row r="55782" spans="76:76">
      <c r="BX55782" s="2"/>
    </row>
    <row r="55783" spans="76:76">
      <c r="BX55783" s="2"/>
    </row>
    <row r="55784" spans="76:76">
      <c r="BX55784" s="2"/>
    </row>
    <row r="55785" spans="76:76">
      <c r="BX55785" s="2"/>
    </row>
    <row r="55786" spans="76:76">
      <c r="BX55786" s="2"/>
    </row>
    <row r="55787" spans="76:76">
      <c r="BX55787" s="2"/>
    </row>
    <row r="55788" spans="76:76">
      <c r="BX55788" s="2"/>
    </row>
    <row r="55789" spans="76:76">
      <c r="BX55789" s="2"/>
    </row>
    <row r="55790" spans="76:76">
      <c r="BX55790" s="2"/>
    </row>
    <row r="55791" spans="76:76">
      <c r="BX55791" s="2"/>
    </row>
    <row r="55792" spans="76:76">
      <c r="BX55792" s="2"/>
    </row>
    <row r="55793" spans="76:76">
      <c r="BX55793" s="2"/>
    </row>
    <row r="55794" spans="76:76">
      <c r="BX55794" s="2"/>
    </row>
    <row r="55795" spans="76:76">
      <c r="BX55795" s="2"/>
    </row>
    <row r="55796" spans="76:76">
      <c r="BX55796" s="2"/>
    </row>
    <row r="55797" spans="76:76">
      <c r="BX55797" s="2"/>
    </row>
    <row r="55798" spans="76:76">
      <c r="BX55798" s="2"/>
    </row>
    <row r="55799" spans="76:76">
      <c r="BX55799" s="2"/>
    </row>
    <row r="55800" spans="76:76">
      <c r="BX55800" s="2"/>
    </row>
    <row r="55801" spans="76:76">
      <c r="BX55801" s="2"/>
    </row>
    <row r="55802" spans="76:76">
      <c r="BX55802" s="2"/>
    </row>
    <row r="55803" spans="76:76">
      <c r="BX55803" s="2"/>
    </row>
    <row r="55804" spans="76:76">
      <c r="BX55804" s="2"/>
    </row>
    <row r="55805" spans="76:76">
      <c r="BX55805" s="2"/>
    </row>
    <row r="55806" spans="76:76">
      <c r="BX55806" s="2"/>
    </row>
    <row r="55807" spans="76:76">
      <c r="BX55807" s="2"/>
    </row>
    <row r="55808" spans="76:76">
      <c r="BX55808" s="2"/>
    </row>
    <row r="55809" spans="76:76">
      <c r="BX55809" s="2"/>
    </row>
    <row r="55810" spans="76:76">
      <c r="BX55810" s="2"/>
    </row>
    <row r="55811" spans="76:76">
      <c r="BX55811" s="2"/>
    </row>
    <row r="55812" spans="76:76">
      <c r="BX55812" s="2"/>
    </row>
    <row r="55813" spans="76:76">
      <c r="BX55813" s="2"/>
    </row>
    <row r="55814" spans="76:76">
      <c r="BX55814" s="2"/>
    </row>
    <row r="55815" spans="76:76">
      <c r="BX55815" s="2"/>
    </row>
    <row r="55816" spans="76:76">
      <c r="BX55816" s="2"/>
    </row>
    <row r="55817" spans="76:76">
      <c r="BX55817" s="2"/>
    </row>
    <row r="55818" spans="76:76">
      <c r="BX55818" s="2"/>
    </row>
    <row r="55819" spans="76:76">
      <c r="BX55819" s="2"/>
    </row>
    <row r="55820" spans="76:76">
      <c r="BX55820" s="2"/>
    </row>
    <row r="55821" spans="76:76">
      <c r="BX55821" s="2"/>
    </row>
    <row r="55822" spans="76:76">
      <c r="BX55822" s="2"/>
    </row>
    <row r="55823" spans="76:76">
      <c r="BX55823" s="2"/>
    </row>
    <row r="55824" spans="76:76">
      <c r="BX55824" s="2"/>
    </row>
    <row r="55825" spans="76:76">
      <c r="BX55825" s="2"/>
    </row>
    <row r="55826" spans="76:76">
      <c r="BX55826" s="2"/>
    </row>
    <row r="55827" spans="76:76">
      <c r="BX55827" s="2"/>
    </row>
    <row r="55828" spans="76:76">
      <c r="BX55828" s="2"/>
    </row>
    <row r="55829" spans="76:76">
      <c r="BX55829" s="2"/>
    </row>
    <row r="55830" spans="76:76">
      <c r="BX55830" s="2"/>
    </row>
    <row r="55831" spans="76:76">
      <c r="BX55831" s="2"/>
    </row>
    <row r="55832" spans="76:76">
      <c r="BX55832" s="2"/>
    </row>
    <row r="55833" spans="76:76">
      <c r="BX55833" s="2"/>
    </row>
    <row r="55834" spans="76:76">
      <c r="BX55834" s="2"/>
    </row>
    <row r="55835" spans="76:76">
      <c r="BX55835" s="2"/>
    </row>
    <row r="55836" spans="76:76">
      <c r="BX55836" s="2"/>
    </row>
    <row r="55837" spans="76:76">
      <c r="BX55837" s="2"/>
    </row>
    <row r="55838" spans="76:76">
      <c r="BX55838" s="2"/>
    </row>
    <row r="55839" spans="76:76">
      <c r="BX55839" s="2"/>
    </row>
    <row r="55840" spans="76:76">
      <c r="BX55840" s="2"/>
    </row>
    <row r="55841" spans="76:76">
      <c r="BX55841" s="2"/>
    </row>
    <row r="55842" spans="76:76">
      <c r="BX55842" s="2"/>
    </row>
    <row r="55843" spans="76:76">
      <c r="BX55843" s="2"/>
    </row>
    <row r="55844" spans="76:76">
      <c r="BX55844" s="2"/>
    </row>
    <row r="55845" spans="76:76">
      <c r="BX55845" s="2"/>
    </row>
    <row r="55846" spans="76:76">
      <c r="BX55846" s="2"/>
    </row>
    <row r="55847" spans="76:76">
      <c r="BX55847" s="2"/>
    </row>
    <row r="55848" spans="76:76">
      <c r="BX55848" s="2"/>
    </row>
    <row r="55849" spans="76:76">
      <c r="BX55849" s="2"/>
    </row>
    <row r="55850" spans="76:76">
      <c r="BX55850" s="2"/>
    </row>
    <row r="55851" spans="76:76">
      <c r="BX55851" s="2"/>
    </row>
    <row r="55852" spans="76:76">
      <c r="BX55852" s="2"/>
    </row>
    <row r="55853" spans="76:76">
      <c r="BX55853" s="2"/>
    </row>
    <row r="55854" spans="76:76">
      <c r="BX55854" s="2"/>
    </row>
    <row r="55855" spans="76:76">
      <c r="BX55855" s="2"/>
    </row>
    <row r="55856" spans="76:76">
      <c r="BX55856" s="2"/>
    </row>
    <row r="55857" spans="76:76">
      <c r="BX55857" s="2"/>
    </row>
    <row r="55858" spans="76:76">
      <c r="BX55858" s="2"/>
    </row>
    <row r="55859" spans="76:76">
      <c r="BX55859" s="2"/>
    </row>
    <row r="55860" spans="76:76">
      <c r="BX55860" s="2"/>
    </row>
    <row r="55861" spans="76:76">
      <c r="BX55861" s="2"/>
    </row>
    <row r="55862" spans="76:76">
      <c r="BX55862" s="2"/>
    </row>
    <row r="55863" spans="76:76">
      <c r="BX55863" s="2"/>
    </row>
    <row r="55864" spans="76:76">
      <c r="BX55864" s="2"/>
    </row>
    <row r="55865" spans="76:76">
      <c r="BX55865" s="2"/>
    </row>
    <row r="55866" spans="76:76">
      <c r="BX55866" s="2"/>
    </row>
    <row r="55867" spans="76:76">
      <c r="BX55867" s="2"/>
    </row>
    <row r="55868" spans="76:76">
      <c r="BX55868" s="2"/>
    </row>
    <row r="55869" spans="76:76">
      <c r="BX55869" s="2"/>
    </row>
    <row r="55870" spans="76:76">
      <c r="BX55870" s="2"/>
    </row>
    <row r="55871" spans="76:76">
      <c r="BX55871" s="2"/>
    </row>
    <row r="55872" spans="76:76">
      <c r="BX55872" s="2"/>
    </row>
    <row r="55873" spans="76:76">
      <c r="BX55873" s="2"/>
    </row>
    <row r="55874" spans="76:76">
      <c r="BX55874" s="2"/>
    </row>
    <row r="55875" spans="76:76">
      <c r="BX55875" s="2"/>
    </row>
    <row r="55876" spans="76:76">
      <c r="BX55876" s="2"/>
    </row>
    <row r="55877" spans="76:76">
      <c r="BX55877" s="2"/>
    </row>
    <row r="55878" spans="76:76">
      <c r="BX55878" s="2"/>
    </row>
    <row r="55879" spans="76:76">
      <c r="BX55879" s="2"/>
    </row>
    <row r="55880" spans="76:76">
      <c r="BX55880" s="2"/>
    </row>
    <row r="55881" spans="76:76">
      <c r="BX55881" s="2"/>
    </row>
    <row r="55882" spans="76:76">
      <c r="BX55882" s="2"/>
    </row>
    <row r="55883" spans="76:76">
      <c r="BX55883" s="2"/>
    </row>
    <row r="55884" spans="76:76">
      <c r="BX55884" s="2"/>
    </row>
    <row r="55885" spans="76:76">
      <c r="BX55885" s="2"/>
    </row>
    <row r="55886" spans="76:76">
      <c r="BX55886" s="2"/>
    </row>
    <row r="55887" spans="76:76">
      <c r="BX55887" s="2"/>
    </row>
    <row r="55888" spans="76:76">
      <c r="BX55888" s="2"/>
    </row>
    <row r="55889" spans="76:76">
      <c r="BX55889" s="2"/>
    </row>
    <row r="55890" spans="76:76">
      <c r="BX55890" s="2"/>
    </row>
    <row r="55891" spans="76:76">
      <c r="BX55891" s="2"/>
    </row>
    <row r="55892" spans="76:76">
      <c r="BX55892" s="2"/>
    </row>
    <row r="55893" spans="76:76">
      <c r="BX55893" s="2"/>
    </row>
    <row r="55894" spans="76:76">
      <c r="BX55894" s="2"/>
    </row>
    <row r="55895" spans="76:76">
      <c r="BX55895" s="2"/>
    </row>
    <row r="55896" spans="76:76">
      <c r="BX55896" s="2"/>
    </row>
    <row r="55897" spans="76:76">
      <c r="BX55897" s="2"/>
    </row>
    <row r="55898" spans="76:76">
      <c r="BX55898" s="2"/>
    </row>
    <row r="55899" spans="76:76">
      <c r="BX55899" s="2"/>
    </row>
    <row r="55900" spans="76:76">
      <c r="BX55900" s="2"/>
    </row>
    <row r="55901" spans="76:76">
      <c r="BX55901" s="2"/>
    </row>
    <row r="55902" spans="76:76">
      <c r="BX55902" s="2"/>
    </row>
    <row r="55903" spans="76:76">
      <c r="BX55903" s="2"/>
    </row>
    <row r="55904" spans="76:76">
      <c r="BX55904" s="2"/>
    </row>
    <row r="55905" spans="76:76">
      <c r="BX55905" s="2"/>
    </row>
    <row r="55906" spans="76:76">
      <c r="BX55906" s="2"/>
    </row>
    <row r="55907" spans="76:76">
      <c r="BX55907" s="2"/>
    </row>
    <row r="55908" spans="76:76">
      <c r="BX55908" s="2"/>
    </row>
    <row r="55909" spans="76:76">
      <c r="BX55909" s="2"/>
    </row>
    <row r="55910" spans="76:76">
      <c r="BX55910" s="2"/>
    </row>
    <row r="55911" spans="76:76">
      <c r="BX55911" s="2"/>
    </row>
    <row r="55912" spans="76:76">
      <c r="BX55912" s="2"/>
    </row>
    <row r="55913" spans="76:76">
      <c r="BX55913" s="2"/>
    </row>
    <row r="55914" spans="76:76">
      <c r="BX55914" s="2"/>
    </row>
    <row r="55915" spans="76:76">
      <c r="BX55915" s="2"/>
    </row>
    <row r="55916" spans="76:76">
      <c r="BX55916" s="2"/>
    </row>
    <row r="55917" spans="76:76">
      <c r="BX55917" s="2"/>
    </row>
    <row r="55918" spans="76:76">
      <c r="BX55918" s="2"/>
    </row>
    <row r="55919" spans="76:76">
      <c r="BX55919" s="2"/>
    </row>
    <row r="55920" spans="76:76">
      <c r="BX55920" s="2"/>
    </row>
    <row r="55921" spans="76:76">
      <c r="BX55921" s="2"/>
    </row>
    <row r="55922" spans="76:76">
      <c r="BX55922" s="2"/>
    </row>
    <row r="55923" spans="76:76">
      <c r="BX55923" s="2"/>
    </row>
    <row r="55924" spans="76:76">
      <c r="BX55924" s="2"/>
    </row>
    <row r="55925" spans="76:76">
      <c r="BX55925" s="2"/>
    </row>
    <row r="55926" spans="76:76">
      <c r="BX55926" s="2"/>
    </row>
    <row r="55927" spans="76:76">
      <c r="BX55927" s="2"/>
    </row>
    <row r="55928" spans="76:76">
      <c r="BX55928" s="2"/>
    </row>
    <row r="55929" spans="76:76">
      <c r="BX55929" s="2"/>
    </row>
    <row r="55930" spans="76:76">
      <c r="BX55930" s="2"/>
    </row>
    <row r="55931" spans="76:76">
      <c r="BX55931" s="2"/>
    </row>
    <row r="55932" spans="76:76">
      <c r="BX55932" s="2"/>
    </row>
    <row r="55933" spans="76:76">
      <c r="BX55933" s="2"/>
    </row>
    <row r="55934" spans="76:76">
      <c r="BX55934" s="2"/>
    </row>
    <row r="55935" spans="76:76">
      <c r="BX55935" s="2"/>
    </row>
    <row r="55936" spans="76:76">
      <c r="BX55936" s="2"/>
    </row>
    <row r="55937" spans="76:76">
      <c r="BX55937" s="2"/>
    </row>
    <row r="55938" spans="76:76">
      <c r="BX55938" s="2"/>
    </row>
    <row r="55939" spans="76:76">
      <c r="BX55939" s="2"/>
    </row>
    <row r="55940" spans="76:76">
      <c r="BX55940" s="2"/>
    </row>
    <row r="55941" spans="76:76">
      <c r="BX55941" s="2"/>
    </row>
    <row r="55942" spans="76:76">
      <c r="BX55942" s="2"/>
    </row>
    <row r="55943" spans="76:76">
      <c r="BX55943" s="2"/>
    </row>
    <row r="55944" spans="76:76">
      <c r="BX55944" s="2"/>
    </row>
    <row r="55945" spans="76:76">
      <c r="BX55945" s="2"/>
    </row>
    <row r="55946" spans="76:76">
      <c r="BX55946" s="2"/>
    </row>
    <row r="55947" spans="76:76">
      <c r="BX55947" s="2"/>
    </row>
    <row r="55948" spans="76:76">
      <c r="BX55948" s="2"/>
    </row>
    <row r="55949" spans="76:76">
      <c r="BX55949" s="2"/>
    </row>
    <row r="55950" spans="76:76">
      <c r="BX55950" s="2"/>
    </row>
    <row r="55951" spans="76:76">
      <c r="BX55951" s="2"/>
    </row>
    <row r="55952" spans="76:76">
      <c r="BX55952" s="2"/>
    </row>
    <row r="55953" spans="76:76">
      <c r="BX55953" s="2"/>
    </row>
    <row r="55954" spans="76:76">
      <c r="BX55954" s="2"/>
    </row>
    <row r="55955" spans="76:76">
      <c r="BX55955" s="2"/>
    </row>
    <row r="55956" spans="76:76">
      <c r="BX55956" s="2"/>
    </row>
    <row r="55957" spans="76:76">
      <c r="BX55957" s="2"/>
    </row>
    <row r="55958" spans="76:76">
      <c r="BX55958" s="2"/>
    </row>
    <row r="55959" spans="76:76">
      <c r="BX55959" s="2"/>
    </row>
    <row r="55960" spans="76:76">
      <c r="BX55960" s="2"/>
    </row>
    <row r="55961" spans="76:76">
      <c r="BX55961" s="2"/>
    </row>
    <row r="55962" spans="76:76">
      <c r="BX55962" s="2"/>
    </row>
    <row r="55963" spans="76:76">
      <c r="BX55963" s="2"/>
    </row>
    <row r="55964" spans="76:76">
      <c r="BX55964" s="2"/>
    </row>
    <row r="55965" spans="76:76">
      <c r="BX55965" s="2"/>
    </row>
    <row r="55966" spans="76:76">
      <c r="BX55966" s="2"/>
    </row>
    <row r="55967" spans="76:76">
      <c r="BX55967" s="2"/>
    </row>
    <row r="55968" spans="76:76">
      <c r="BX55968" s="2"/>
    </row>
    <row r="55969" spans="76:76">
      <c r="BX55969" s="2"/>
    </row>
    <row r="55970" spans="76:76">
      <c r="BX55970" s="2"/>
    </row>
    <row r="55971" spans="76:76">
      <c r="BX55971" s="2"/>
    </row>
    <row r="55972" spans="76:76">
      <c r="BX55972" s="2"/>
    </row>
    <row r="55973" spans="76:76">
      <c r="BX55973" s="2"/>
    </row>
    <row r="55974" spans="76:76">
      <c r="BX55974" s="2"/>
    </row>
    <row r="55975" spans="76:76">
      <c r="BX55975" s="2"/>
    </row>
    <row r="55976" spans="76:76">
      <c r="BX55976" s="2"/>
    </row>
    <row r="55977" spans="76:76">
      <c r="BX55977" s="2"/>
    </row>
    <row r="55978" spans="76:76">
      <c r="BX55978" s="2"/>
    </row>
    <row r="55979" spans="76:76">
      <c r="BX55979" s="2"/>
    </row>
    <row r="55980" spans="76:76">
      <c r="BX55980" s="2"/>
    </row>
    <row r="55981" spans="76:76">
      <c r="BX55981" s="2"/>
    </row>
    <row r="55982" spans="76:76">
      <c r="BX55982" s="2"/>
    </row>
    <row r="55983" spans="76:76">
      <c r="BX55983" s="2"/>
    </row>
    <row r="55984" spans="76:76">
      <c r="BX55984" s="2"/>
    </row>
    <row r="55985" spans="76:76">
      <c r="BX55985" s="2"/>
    </row>
    <row r="55986" spans="76:76">
      <c r="BX55986" s="2"/>
    </row>
    <row r="55987" spans="76:76">
      <c r="BX55987" s="2"/>
    </row>
    <row r="55988" spans="76:76">
      <c r="BX55988" s="2"/>
    </row>
    <row r="55989" spans="76:76">
      <c r="BX55989" s="2"/>
    </row>
    <row r="55990" spans="76:76">
      <c r="BX55990" s="2"/>
    </row>
    <row r="55991" spans="76:76">
      <c r="BX55991" s="2"/>
    </row>
    <row r="55992" spans="76:76">
      <c r="BX55992" s="2"/>
    </row>
    <row r="55993" spans="76:76">
      <c r="BX55993" s="2"/>
    </row>
    <row r="55994" spans="76:76">
      <c r="BX55994" s="2"/>
    </row>
    <row r="55995" spans="76:76">
      <c r="BX55995" s="2"/>
    </row>
    <row r="55996" spans="76:76">
      <c r="BX55996" s="2"/>
    </row>
    <row r="55997" spans="76:76">
      <c r="BX55997" s="2"/>
    </row>
    <row r="55998" spans="76:76">
      <c r="BX55998" s="2"/>
    </row>
    <row r="55999" spans="76:76">
      <c r="BX55999" s="2"/>
    </row>
    <row r="56000" spans="76:76">
      <c r="BX56000" s="2"/>
    </row>
    <row r="56001" spans="76:76">
      <c r="BX56001" s="2"/>
    </row>
    <row r="56002" spans="76:76">
      <c r="BX56002" s="2"/>
    </row>
    <row r="56003" spans="76:76">
      <c r="BX56003" s="2"/>
    </row>
    <row r="56004" spans="76:76">
      <c r="BX56004" s="2"/>
    </row>
    <row r="56005" spans="76:76">
      <c r="BX56005" s="2"/>
    </row>
    <row r="56006" spans="76:76">
      <c r="BX56006" s="2"/>
    </row>
    <row r="56007" spans="76:76">
      <c r="BX56007" s="2"/>
    </row>
    <row r="56008" spans="76:76">
      <c r="BX56008" s="2"/>
    </row>
    <row r="56009" spans="76:76">
      <c r="BX56009" s="2"/>
    </row>
    <row r="56010" spans="76:76">
      <c r="BX56010" s="2"/>
    </row>
    <row r="56011" spans="76:76">
      <c r="BX56011" s="2"/>
    </row>
    <row r="56012" spans="76:76">
      <c r="BX56012" s="2"/>
    </row>
    <row r="56013" spans="76:76">
      <c r="BX56013" s="2"/>
    </row>
    <row r="56014" spans="76:76">
      <c r="BX56014" s="2"/>
    </row>
    <row r="56015" spans="76:76">
      <c r="BX56015" s="2"/>
    </row>
    <row r="56016" spans="76:76">
      <c r="BX56016" s="2"/>
    </row>
    <row r="56017" spans="76:76">
      <c r="BX56017" s="2"/>
    </row>
    <row r="56018" spans="76:76">
      <c r="BX56018" s="2"/>
    </row>
    <row r="56019" spans="76:76">
      <c r="BX56019" s="2"/>
    </row>
    <row r="56020" spans="76:76">
      <c r="BX56020" s="2"/>
    </row>
    <row r="56021" spans="76:76">
      <c r="BX56021" s="2"/>
    </row>
    <row r="56022" spans="76:76">
      <c r="BX56022" s="2"/>
    </row>
    <row r="56023" spans="76:76">
      <c r="BX56023" s="2"/>
    </row>
    <row r="56024" spans="76:76">
      <c r="BX56024" s="2"/>
    </row>
    <row r="56025" spans="76:76">
      <c r="BX56025" s="2"/>
    </row>
    <row r="56026" spans="76:76">
      <c r="BX56026" s="2"/>
    </row>
    <row r="56027" spans="76:76">
      <c r="BX56027" s="2"/>
    </row>
    <row r="56028" spans="76:76">
      <c r="BX56028" s="2"/>
    </row>
    <row r="56029" spans="76:76">
      <c r="BX56029" s="2"/>
    </row>
    <row r="56030" spans="76:76">
      <c r="BX56030" s="2"/>
    </row>
    <row r="56031" spans="76:76">
      <c r="BX56031" s="2"/>
    </row>
    <row r="56032" spans="76:76">
      <c r="BX56032" s="2"/>
    </row>
    <row r="56033" spans="76:76">
      <c r="BX56033" s="2"/>
    </row>
    <row r="56034" spans="76:76">
      <c r="BX56034" s="2"/>
    </row>
    <row r="56035" spans="76:76">
      <c r="BX56035" s="2"/>
    </row>
    <row r="56036" spans="76:76">
      <c r="BX56036" s="2"/>
    </row>
    <row r="56037" spans="76:76">
      <c r="BX56037" s="2"/>
    </row>
    <row r="56038" spans="76:76">
      <c r="BX56038" s="2"/>
    </row>
    <row r="56039" spans="76:76">
      <c r="BX56039" s="2"/>
    </row>
    <row r="56040" spans="76:76">
      <c r="BX56040" s="2"/>
    </row>
    <row r="56041" spans="76:76">
      <c r="BX56041" s="2"/>
    </row>
    <row r="56042" spans="76:76">
      <c r="BX56042" s="2"/>
    </row>
    <row r="56043" spans="76:76">
      <c r="BX56043" s="2"/>
    </row>
    <row r="56044" spans="76:76">
      <c r="BX56044" s="2"/>
    </row>
    <row r="56045" spans="76:76">
      <c r="BX56045" s="2"/>
    </row>
    <row r="56046" spans="76:76">
      <c r="BX56046" s="2"/>
    </row>
    <row r="56047" spans="76:76">
      <c r="BX56047" s="2"/>
    </row>
    <row r="56048" spans="76:76">
      <c r="BX56048" s="2"/>
    </row>
    <row r="56049" spans="76:76">
      <c r="BX56049" s="2"/>
    </row>
    <row r="56050" spans="76:76">
      <c r="BX56050" s="2"/>
    </row>
    <row r="56051" spans="76:76">
      <c r="BX56051" s="2"/>
    </row>
    <row r="56052" spans="76:76">
      <c r="BX56052" s="2"/>
    </row>
    <row r="56053" spans="76:76">
      <c r="BX56053" s="2"/>
    </row>
    <row r="56054" spans="76:76">
      <c r="BX56054" s="2"/>
    </row>
    <row r="56055" spans="76:76">
      <c r="BX56055" s="2"/>
    </row>
    <row r="56056" spans="76:76">
      <c r="BX56056" s="2"/>
    </row>
    <row r="56057" spans="76:76">
      <c r="BX56057" s="2"/>
    </row>
    <row r="56058" spans="76:76">
      <c r="BX56058" s="2"/>
    </row>
    <row r="56059" spans="76:76">
      <c r="BX56059" s="2"/>
    </row>
    <row r="56060" spans="76:76">
      <c r="BX56060" s="2"/>
    </row>
    <row r="56061" spans="76:76">
      <c r="BX56061" s="2"/>
    </row>
    <row r="56062" spans="76:76">
      <c r="BX56062" s="2"/>
    </row>
    <row r="56063" spans="76:76">
      <c r="BX56063" s="2"/>
    </row>
    <row r="56064" spans="76:76">
      <c r="BX56064" s="2"/>
    </row>
    <row r="56065" spans="76:76">
      <c r="BX56065" s="2"/>
    </row>
    <row r="56066" spans="76:76">
      <c r="BX56066" s="2"/>
    </row>
    <row r="56067" spans="76:76">
      <c r="BX56067" s="2"/>
    </row>
    <row r="56068" spans="76:76">
      <c r="BX56068" s="2"/>
    </row>
    <row r="56069" spans="76:76">
      <c r="BX56069" s="2"/>
    </row>
    <row r="56070" spans="76:76">
      <c r="BX56070" s="2"/>
    </row>
    <row r="56071" spans="76:76">
      <c r="BX56071" s="2"/>
    </row>
    <row r="56072" spans="76:76">
      <c r="BX56072" s="2"/>
    </row>
    <row r="56073" spans="76:76">
      <c r="BX56073" s="2"/>
    </row>
    <row r="56074" spans="76:76">
      <c r="BX56074" s="2"/>
    </row>
    <row r="56075" spans="76:76">
      <c r="BX56075" s="2"/>
    </row>
    <row r="56076" spans="76:76">
      <c r="BX56076" s="2"/>
    </row>
    <row r="56077" spans="76:76">
      <c r="BX56077" s="2"/>
    </row>
    <row r="56078" spans="76:76">
      <c r="BX56078" s="2"/>
    </row>
    <row r="56079" spans="76:76">
      <c r="BX56079" s="2"/>
    </row>
    <row r="56080" spans="76:76">
      <c r="BX56080" s="2"/>
    </row>
    <row r="56081" spans="76:76">
      <c r="BX56081" s="2"/>
    </row>
    <row r="56082" spans="76:76">
      <c r="BX56082" s="2"/>
    </row>
    <row r="56083" spans="76:76">
      <c r="BX56083" s="2"/>
    </row>
    <row r="56084" spans="76:76">
      <c r="BX56084" s="2"/>
    </row>
    <row r="56085" spans="76:76">
      <c r="BX56085" s="2"/>
    </row>
    <row r="56086" spans="76:76">
      <c r="BX56086" s="2"/>
    </row>
    <row r="56087" spans="76:76">
      <c r="BX56087" s="2"/>
    </row>
    <row r="56088" spans="76:76">
      <c r="BX56088" s="2"/>
    </row>
    <row r="56089" spans="76:76">
      <c r="BX56089" s="2"/>
    </row>
    <row r="56090" spans="76:76">
      <c r="BX56090" s="2"/>
    </row>
    <row r="56091" spans="76:76">
      <c r="BX56091" s="2"/>
    </row>
    <row r="56092" spans="76:76">
      <c r="BX56092" s="2"/>
    </row>
    <row r="56093" spans="76:76">
      <c r="BX56093" s="2"/>
    </row>
    <row r="56094" spans="76:76">
      <c r="BX56094" s="2"/>
    </row>
    <row r="56095" spans="76:76">
      <c r="BX56095" s="2"/>
    </row>
    <row r="56096" spans="76:76">
      <c r="BX56096" s="2"/>
    </row>
    <row r="56097" spans="76:76">
      <c r="BX56097" s="2"/>
    </row>
    <row r="56098" spans="76:76">
      <c r="BX56098" s="2"/>
    </row>
    <row r="56099" spans="76:76">
      <c r="BX56099" s="2"/>
    </row>
    <row r="56100" spans="76:76">
      <c r="BX56100" s="2"/>
    </row>
    <row r="56101" spans="76:76">
      <c r="BX56101" s="2"/>
    </row>
    <row r="56102" spans="76:76">
      <c r="BX56102" s="2"/>
    </row>
    <row r="56103" spans="76:76">
      <c r="BX56103" s="2"/>
    </row>
    <row r="56104" spans="76:76">
      <c r="BX56104" s="2"/>
    </row>
    <row r="56105" spans="76:76">
      <c r="BX56105" s="2"/>
    </row>
    <row r="56106" spans="76:76">
      <c r="BX56106" s="2"/>
    </row>
    <row r="56107" spans="76:76">
      <c r="BX56107" s="2"/>
    </row>
    <row r="56108" spans="76:76">
      <c r="BX56108" s="2"/>
    </row>
    <row r="56109" spans="76:76">
      <c r="BX56109" s="2"/>
    </row>
    <row r="56110" spans="76:76">
      <c r="BX56110" s="2"/>
    </row>
    <row r="56111" spans="76:76">
      <c r="BX56111" s="2"/>
    </row>
    <row r="56112" spans="76:76">
      <c r="BX56112" s="2"/>
    </row>
    <row r="56113" spans="76:76">
      <c r="BX56113" s="2"/>
    </row>
    <row r="56114" spans="76:76">
      <c r="BX56114" s="2"/>
    </row>
    <row r="56115" spans="76:76">
      <c r="BX56115" s="2"/>
    </row>
    <row r="56116" spans="76:76">
      <c r="BX56116" s="2"/>
    </row>
    <row r="56117" spans="76:76">
      <c r="BX56117" s="2"/>
    </row>
    <row r="56118" spans="76:76">
      <c r="BX56118" s="2"/>
    </row>
    <row r="56119" spans="76:76">
      <c r="BX56119" s="2"/>
    </row>
    <row r="56120" spans="76:76">
      <c r="BX56120" s="2"/>
    </row>
    <row r="56121" spans="76:76">
      <c r="BX56121" s="2"/>
    </row>
    <row r="56122" spans="76:76">
      <c r="BX56122" s="2"/>
    </row>
    <row r="56123" spans="76:76">
      <c r="BX56123" s="2"/>
    </row>
    <row r="56124" spans="76:76">
      <c r="BX56124" s="2"/>
    </row>
    <row r="56125" spans="76:76">
      <c r="BX56125" s="2"/>
    </row>
    <row r="56126" spans="76:76">
      <c r="BX56126" s="2"/>
    </row>
    <row r="56127" spans="76:76">
      <c r="BX56127" s="2"/>
    </row>
    <row r="56128" spans="76:76">
      <c r="BX56128" s="2"/>
    </row>
    <row r="56129" spans="76:76">
      <c r="BX56129" s="2"/>
    </row>
    <row r="56130" spans="76:76">
      <c r="BX56130" s="2"/>
    </row>
    <row r="56131" spans="76:76">
      <c r="BX56131" s="2"/>
    </row>
    <row r="56132" spans="76:76">
      <c r="BX56132" s="2"/>
    </row>
    <row r="56133" spans="76:76">
      <c r="BX56133" s="2"/>
    </row>
    <row r="56134" spans="76:76">
      <c r="BX56134" s="2"/>
    </row>
    <row r="56135" spans="76:76">
      <c r="BX56135" s="2"/>
    </row>
    <row r="56136" spans="76:76">
      <c r="BX56136" s="2"/>
    </row>
    <row r="56137" spans="76:76">
      <c r="BX56137" s="2"/>
    </row>
    <row r="56138" spans="76:76">
      <c r="BX56138" s="2"/>
    </row>
    <row r="56139" spans="76:76">
      <c r="BX56139" s="2"/>
    </row>
    <row r="56140" spans="76:76">
      <c r="BX56140" s="2"/>
    </row>
    <row r="56141" spans="76:76">
      <c r="BX56141" s="2"/>
    </row>
    <row r="56142" spans="76:76">
      <c r="BX56142" s="2"/>
    </row>
    <row r="56143" spans="76:76">
      <c r="BX56143" s="2"/>
    </row>
    <row r="56144" spans="76:76">
      <c r="BX56144" s="2"/>
    </row>
    <row r="56145" spans="76:76">
      <c r="BX56145" s="2"/>
    </row>
    <row r="56146" spans="76:76">
      <c r="BX56146" s="2"/>
    </row>
    <row r="56147" spans="76:76">
      <c r="BX56147" s="2"/>
    </row>
    <row r="56148" spans="76:76">
      <c r="BX56148" s="2"/>
    </row>
    <row r="56149" spans="76:76">
      <c r="BX56149" s="2"/>
    </row>
    <row r="56150" spans="76:76">
      <c r="BX56150" s="2"/>
    </row>
    <row r="56151" spans="76:76">
      <c r="BX56151" s="2"/>
    </row>
    <row r="56152" spans="76:76">
      <c r="BX56152" s="2"/>
    </row>
    <row r="56153" spans="76:76">
      <c r="BX56153" s="2"/>
    </row>
    <row r="56154" spans="76:76">
      <c r="BX56154" s="2"/>
    </row>
    <row r="56155" spans="76:76">
      <c r="BX56155" s="2"/>
    </row>
    <row r="56156" spans="76:76">
      <c r="BX56156" s="2"/>
    </row>
    <row r="56157" spans="76:76">
      <c r="BX56157" s="2"/>
    </row>
    <row r="56158" spans="76:76">
      <c r="BX56158" s="2"/>
    </row>
    <row r="56159" spans="76:76">
      <c r="BX56159" s="2"/>
    </row>
    <row r="56160" spans="76:76">
      <c r="BX56160" s="2"/>
    </row>
    <row r="56161" spans="76:76">
      <c r="BX56161" s="2"/>
    </row>
    <row r="56162" spans="76:76">
      <c r="BX56162" s="2"/>
    </row>
    <row r="56163" spans="76:76">
      <c r="BX56163" s="2"/>
    </row>
    <row r="56164" spans="76:76">
      <c r="BX56164" s="2"/>
    </row>
    <row r="56165" spans="76:76">
      <c r="BX56165" s="2"/>
    </row>
    <row r="56166" spans="76:76">
      <c r="BX56166" s="2"/>
    </row>
    <row r="56167" spans="76:76">
      <c r="BX56167" s="2"/>
    </row>
    <row r="56168" spans="76:76">
      <c r="BX56168" s="2"/>
    </row>
    <row r="56169" spans="76:76">
      <c r="BX56169" s="2"/>
    </row>
    <row r="56170" spans="76:76">
      <c r="BX56170" s="2"/>
    </row>
    <row r="56171" spans="76:76">
      <c r="BX56171" s="2"/>
    </row>
    <row r="56172" spans="76:76">
      <c r="BX56172" s="2"/>
    </row>
    <row r="56173" spans="76:76">
      <c r="BX56173" s="2"/>
    </row>
    <row r="56174" spans="76:76">
      <c r="BX56174" s="2"/>
    </row>
    <row r="56175" spans="76:76">
      <c r="BX56175" s="2"/>
    </row>
    <row r="56176" spans="76:76">
      <c r="BX56176" s="2"/>
    </row>
    <row r="56177" spans="76:76">
      <c r="BX56177" s="2"/>
    </row>
    <row r="56178" spans="76:76">
      <c r="BX56178" s="2"/>
    </row>
    <row r="56179" spans="76:76">
      <c r="BX56179" s="2"/>
    </row>
    <row r="56180" spans="76:76">
      <c r="BX56180" s="2"/>
    </row>
    <row r="56181" spans="76:76">
      <c r="BX56181" s="2"/>
    </row>
    <row r="56182" spans="76:76">
      <c r="BX56182" s="2"/>
    </row>
    <row r="56183" spans="76:76">
      <c r="BX56183" s="2"/>
    </row>
    <row r="56184" spans="76:76">
      <c r="BX56184" s="2"/>
    </row>
    <row r="56185" spans="76:76">
      <c r="BX56185" s="2"/>
    </row>
    <row r="56186" spans="76:76">
      <c r="BX56186" s="2"/>
    </row>
    <row r="56187" spans="76:76">
      <c r="BX56187" s="2"/>
    </row>
    <row r="56188" spans="76:76">
      <c r="BX56188" s="2"/>
    </row>
    <row r="56189" spans="76:76">
      <c r="BX56189" s="2"/>
    </row>
    <row r="56190" spans="76:76">
      <c r="BX56190" s="2"/>
    </row>
    <row r="56191" spans="76:76">
      <c r="BX56191" s="2"/>
    </row>
    <row r="56192" spans="76:76">
      <c r="BX56192" s="2"/>
    </row>
    <row r="56193" spans="76:76">
      <c r="BX56193" s="2"/>
    </row>
    <row r="56194" spans="76:76">
      <c r="BX56194" s="2"/>
    </row>
    <row r="56195" spans="76:76">
      <c r="BX56195" s="2"/>
    </row>
    <row r="56196" spans="76:76">
      <c r="BX56196" s="2"/>
    </row>
    <row r="56197" spans="76:76">
      <c r="BX56197" s="2"/>
    </row>
    <row r="56198" spans="76:76">
      <c r="BX56198" s="2"/>
    </row>
    <row r="56199" spans="76:76">
      <c r="BX56199" s="2"/>
    </row>
    <row r="56200" spans="76:76">
      <c r="BX56200" s="2"/>
    </row>
    <row r="56201" spans="76:76">
      <c r="BX56201" s="2"/>
    </row>
    <row r="56202" spans="76:76">
      <c r="BX56202" s="2"/>
    </row>
    <row r="56203" spans="76:76">
      <c r="BX56203" s="2"/>
    </row>
    <row r="56204" spans="76:76">
      <c r="BX56204" s="2"/>
    </row>
    <row r="56205" spans="76:76">
      <c r="BX56205" s="2"/>
    </row>
    <row r="56206" spans="76:76">
      <c r="BX56206" s="2"/>
    </row>
    <row r="56207" spans="76:76">
      <c r="BX56207" s="2"/>
    </row>
    <row r="56208" spans="76:76">
      <c r="BX56208" s="2"/>
    </row>
    <row r="56209" spans="76:76">
      <c r="BX56209" s="2"/>
    </row>
    <row r="56210" spans="76:76">
      <c r="BX56210" s="2"/>
    </row>
    <row r="56211" spans="76:76">
      <c r="BX56211" s="2"/>
    </row>
    <row r="56212" spans="76:76">
      <c r="BX56212" s="2"/>
    </row>
    <row r="56213" spans="76:76">
      <c r="BX56213" s="2"/>
    </row>
    <row r="56214" spans="76:76">
      <c r="BX56214" s="2"/>
    </row>
    <row r="56215" spans="76:76">
      <c r="BX56215" s="2"/>
    </row>
    <row r="56216" spans="76:76">
      <c r="BX56216" s="2"/>
    </row>
    <row r="56217" spans="76:76">
      <c r="BX56217" s="2"/>
    </row>
    <row r="56218" spans="76:76">
      <c r="BX56218" s="2"/>
    </row>
    <row r="56219" spans="76:76">
      <c r="BX56219" s="2"/>
    </row>
    <row r="56220" spans="76:76">
      <c r="BX56220" s="2"/>
    </row>
    <row r="56221" spans="76:76">
      <c r="BX56221" s="2"/>
    </row>
    <row r="56222" spans="76:76">
      <c r="BX56222" s="2"/>
    </row>
    <row r="56223" spans="76:76">
      <c r="BX56223" s="2"/>
    </row>
    <row r="56224" spans="76:76">
      <c r="BX56224" s="2"/>
    </row>
    <row r="56225" spans="76:76">
      <c r="BX56225" s="2"/>
    </row>
    <row r="56226" spans="76:76">
      <c r="BX56226" s="2"/>
    </row>
    <row r="56227" spans="76:76">
      <c r="BX56227" s="2"/>
    </row>
    <row r="56228" spans="76:76">
      <c r="BX56228" s="2"/>
    </row>
    <row r="56229" spans="76:76">
      <c r="BX56229" s="2"/>
    </row>
    <row r="56230" spans="76:76">
      <c r="BX56230" s="2"/>
    </row>
    <row r="56231" spans="76:76">
      <c r="BX56231" s="2"/>
    </row>
    <row r="56232" spans="76:76">
      <c r="BX56232" s="2"/>
    </row>
    <row r="56233" spans="76:76">
      <c r="BX56233" s="2"/>
    </row>
    <row r="56234" spans="76:76">
      <c r="BX56234" s="2"/>
    </row>
    <row r="56235" spans="76:76">
      <c r="BX56235" s="2"/>
    </row>
    <row r="56236" spans="76:76">
      <c r="BX56236" s="2"/>
    </row>
    <row r="56237" spans="76:76">
      <c r="BX56237" s="2"/>
    </row>
    <row r="56238" spans="76:76">
      <c r="BX56238" s="2"/>
    </row>
    <row r="56239" spans="76:76">
      <c r="BX56239" s="2"/>
    </row>
    <row r="56240" spans="76:76">
      <c r="BX56240" s="2"/>
    </row>
    <row r="56241" spans="76:76">
      <c r="BX56241" s="2"/>
    </row>
    <row r="56242" spans="76:76">
      <c r="BX56242" s="2"/>
    </row>
    <row r="56243" spans="76:76">
      <c r="BX56243" s="2"/>
    </row>
    <row r="56244" spans="76:76">
      <c r="BX56244" s="2"/>
    </row>
    <row r="56245" spans="76:76">
      <c r="BX56245" s="2"/>
    </row>
    <row r="56246" spans="76:76">
      <c r="BX56246" s="2"/>
    </row>
    <row r="56247" spans="76:76">
      <c r="BX56247" s="2"/>
    </row>
    <row r="56248" spans="76:76">
      <c r="BX56248" s="2"/>
    </row>
    <row r="56249" spans="76:76">
      <c r="BX56249" s="2"/>
    </row>
    <row r="56250" spans="76:76">
      <c r="BX56250" s="2"/>
    </row>
    <row r="56251" spans="76:76">
      <c r="BX56251" s="2"/>
    </row>
    <row r="56252" spans="76:76">
      <c r="BX56252" s="2"/>
    </row>
    <row r="56253" spans="76:76">
      <c r="BX56253" s="2"/>
    </row>
    <row r="56254" spans="76:76">
      <c r="BX56254" s="2"/>
    </row>
    <row r="56255" spans="76:76">
      <c r="BX56255" s="2"/>
    </row>
    <row r="56256" spans="76:76">
      <c r="BX56256" s="2"/>
    </row>
    <row r="56257" spans="76:76">
      <c r="BX56257" s="2"/>
    </row>
    <row r="56258" spans="76:76">
      <c r="BX56258" s="2"/>
    </row>
    <row r="56259" spans="76:76">
      <c r="BX56259" s="2"/>
    </row>
    <row r="56260" spans="76:76">
      <c r="BX56260" s="2"/>
    </row>
    <row r="56261" spans="76:76">
      <c r="BX56261" s="2"/>
    </row>
    <row r="56262" spans="76:76">
      <c r="BX56262" s="2"/>
    </row>
    <row r="56263" spans="76:76">
      <c r="BX56263" s="2"/>
    </row>
    <row r="56264" spans="76:76">
      <c r="BX56264" s="2"/>
    </row>
    <row r="56265" spans="76:76">
      <c r="BX56265" s="2"/>
    </row>
    <row r="56266" spans="76:76">
      <c r="BX56266" s="2"/>
    </row>
    <row r="56267" spans="76:76">
      <c r="BX56267" s="2"/>
    </row>
    <row r="56268" spans="76:76">
      <c r="BX56268" s="2"/>
    </row>
    <row r="56269" spans="76:76">
      <c r="BX56269" s="2"/>
    </row>
    <row r="56270" spans="76:76">
      <c r="BX56270" s="2"/>
    </row>
    <row r="56271" spans="76:76">
      <c r="BX56271" s="2"/>
    </row>
    <row r="56272" spans="76:76">
      <c r="BX56272" s="2"/>
    </row>
    <row r="56273" spans="76:76">
      <c r="BX56273" s="2"/>
    </row>
    <row r="56274" spans="76:76">
      <c r="BX56274" s="2"/>
    </row>
    <row r="56275" spans="76:76">
      <c r="BX56275" s="2"/>
    </row>
    <row r="56276" spans="76:76">
      <c r="BX56276" s="2"/>
    </row>
    <row r="56277" spans="76:76">
      <c r="BX56277" s="2"/>
    </row>
    <row r="56278" spans="76:76">
      <c r="BX56278" s="2"/>
    </row>
    <row r="56279" spans="76:76">
      <c r="BX56279" s="2"/>
    </row>
    <row r="56280" spans="76:76">
      <c r="BX56280" s="2"/>
    </row>
    <row r="56281" spans="76:76">
      <c r="BX56281" s="2"/>
    </row>
    <row r="56282" spans="76:76">
      <c r="BX56282" s="2"/>
    </row>
    <row r="56283" spans="76:76">
      <c r="BX56283" s="2"/>
    </row>
    <row r="56284" spans="76:76">
      <c r="BX56284" s="2"/>
    </row>
    <row r="56285" spans="76:76">
      <c r="BX56285" s="2"/>
    </row>
    <row r="56286" spans="76:76">
      <c r="BX56286" s="2"/>
    </row>
    <row r="56287" spans="76:76">
      <c r="BX56287" s="2"/>
    </row>
    <row r="56288" spans="76:76">
      <c r="BX56288" s="2"/>
    </row>
    <row r="56289" spans="76:76">
      <c r="BX56289" s="2"/>
    </row>
    <row r="56290" spans="76:76">
      <c r="BX56290" s="2"/>
    </row>
    <row r="56291" spans="76:76">
      <c r="BX56291" s="2"/>
    </row>
    <row r="56292" spans="76:76">
      <c r="BX56292" s="2"/>
    </row>
    <row r="56293" spans="76:76">
      <c r="BX56293" s="2"/>
    </row>
    <row r="56294" spans="76:76">
      <c r="BX56294" s="2"/>
    </row>
    <row r="56295" spans="76:76">
      <c r="BX56295" s="2"/>
    </row>
    <row r="56296" spans="76:76">
      <c r="BX56296" s="2"/>
    </row>
    <row r="56297" spans="76:76">
      <c r="BX56297" s="2"/>
    </row>
    <row r="56298" spans="76:76">
      <c r="BX56298" s="2"/>
    </row>
    <row r="56299" spans="76:76">
      <c r="BX56299" s="2"/>
    </row>
    <row r="56300" spans="76:76">
      <c r="BX56300" s="2"/>
    </row>
    <row r="56301" spans="76:76">
      <c r="BX56301" s="2"/>
    </row>
    <row r="56302" spans="76:76">
      <c r="BX56302" s="2"/>
    </row>
    <row r="56303" spans="76:76">
      <c r="BX56303" s="2"/>
    </row>
    <row r="56304" spans="76:76">
      <c r="BX56304" s="2"/>
    </row>
    <row r="56305" spans="76:76">
      <c r="BX56305" s="2"/>
    </row>
    <row r="56306" spans="76:76">
      <c r="BX56306" s="2"/>
    </row>
    <row r="56307" spans="76:76">
      <c r="BX56307" s="2"/>
    </row>
    <row r="56308" spans="76:76">
      <c r="BX56308" s="2"/>
    </row>
    <row r="56309" spans="76:76">
      <c r="BX56309" s="2"/>
    </row>
    <row r="56310" spans="76:76">
      <c r="BX56310" s="2"/>
    </row>
    <row r="56311" spans="76:76">
      <c r="BX56311" s="2"/>
    </row>
    <row r="56312" spans="76:76">
      <c r="BX56312" s="2"/>
    </row>
    <row r="56313" spans="76:76">
      <c r="BX56313" s="2"/>
    </row>
    <row r="56314" spans="76:76">
      <c r="BX56314" s="2"/>
    </row>
    <row r="56315" spans="76:76">
      <c r="BX56315" s="2"/>
    </row>
    <row r="56316" spans="76:76">
      <c r="BX56316" s="2"/>
    </row>
    <row r="56317" spans="76:76">
      <c r="BX56317" s="2"/>
    </row>
    <row r="56318" spans="76:76">
      <c r="BX56318" s="2"/>
    </row>
    <row r="56319" spans="76:76">
      <c r="BX56319" s="2"/>
    </row>
    <row r="56320" spans="76:76">
      <c r="BX56320" s="2"/>
    </row>
    <row r="56321" spans="76:76">
      <c r="BX56321" s="2"/>
    </row>
    <row r="56322" spans="76:76">
      <c r="BX56322" s="2"/>
    </row>
    <row r="56323" spans="76:76">
      <c r="BX56323" s="2"/>
    </row>
    <row r="56324" spans="76:76">
      <c r="BX56324" s="2"/>
    </row>
    <row r="56325" spans="76:76">
      <c r="BX56325" s="2"/>
    </row>
    <row r="56326" spans="76:76">
      <c r="BX56326" s="2"/>
    </row>
    <row r="56327" spans="76:76">
      <c r="BX56327" s="2"/>
    </row>
    <row r="56328" spans="76:76">
      <c r="BX56328" s="2"/>
    </row>
    <row r="56329" spans="76:76">
      <c r="BX56329" s="2"/>
    </row>
    <row r="56330" spans="76:76">
      <c r="BX56330" s="2"/>
    </row>
    <row r="56331" spans="76:76">
      <c r="BX56331" s="2"/>
    </row>
    <row r="56332" spans="76:76">
      <c r="BX56332" s="2"/>
    </row>
    <row r="56333" spans="76:76">
      <c r="BX56333" s="2"/>
    </row>
    <row r="56334" spans="76:76">
      <c r="BX56334" s="2"/>
    </row>
    <row r="56335" spans="76:76">
      <c r="BX56335" s="2"/>
    </row>
    <row r="56336" spans="76:76">
      <c r="BX56336" s="2"/>
    </row>
    <row r="56337" spans="76:76">
      <c r="BX56337" s="2"/>
    </row>
    <row r="56338" spans="76:76">
      <c r="BX56338" s="2"/>
    </row>
    <row r="56339" spans="76:76">
      <c r="BX56339" s="2"/>
    </row>
    <row r="56340" spans="76:76">
      <c r="BX56340" s="2"/>
    </row>
    <row r="56341" spans="76:76">
      <c r="BX56341" s="2"/>
    </row>
    <row r="56342" spans="76:76">
      <c r="BX56342" s="2"/>
    </row>
    <row r="56343" spans="76:76">
      <c r="BX56343" s="2"/>
    </row>
    <row r="56344" spans="76:76">
      <c r="BX56344" s="2"/>
    </row>
    <row r="56345" spans="76:76">
      <c r="BX56345" s="2"/>
    </row>
    <row r="56346" spans="76:76">
      <c r="BX56346" s="2"/>
    </row>
    <row r="56347" spans="76:76">
      <c r="BX56347" s="2"/>
    </row>
    <row r="56348" spans="76:76">
      <c r="BX56348" s="2"/>
    </row>
    <row r="56349" spans="76:76">
      <c r="BX56349" s="2"/>
    </row>
    <row r="56350" spans="76:76">
      <c r="BX56350" s="2"/>
    </row>
    <row r="56351" spans="76:76">
      <c r="BX56351" s="2"/>
    </row>
    <row r="56352" spans="76:76">
      <c r="BX56352" s="2"/>
    </row>
    <row r="56353" spans="76:76">
      <c r="BX56353" s="2"/>
    </row>
    <row r="56354" spans="76:76">
      <c r="BX56354" s="2"/>
    </row>
    <row r="56355" spans="76:76">
      <c r="BX56355" s="2"/>
    </row>
    <row r="56356" spans="76:76">
      <c r="BX56356" s="2"/>
    </row>
    <row r="56357" spans="76:76">
      <c r="BX56357" s="2"/>
    </row>
    <row r="56358" spans="76:76">
      <c r="BX56358" s="2"/>
    </row>
    <row r="56359" spans="76:76">
      <c r="BX56359" s="2"/>
    </row>
    <row r="56360" spans="76:76">
      <c r="BX56360" s="2"/>
    </row>
    <row r="56361" spans="76:76">
      <c r="BX56361" s="2"/>
    </row>
    <row r="56362" spans="76:76">
      <c r="BX56362" s="2"/>
    </row>
    <row r="56363" spans="76:76">
      <c r="BX56363" s="2"/>
    </row>
    <row r="56364" spans="76:76">
      <c r="BX56364" s="2"/>
    </row>
    <row r="56365" spans="76:76">
      <c r="BX56365" s="2"/>
    </row>
    <row r="56366" spans="76:76">
      <c r="BX56366" s="2"/>
    </row>
    <row r="56367" spans="76:76">
      <c r="BX56367" s="2"/>
    </row>
    <row r="56368" spans="76:76">
      <c r="BX56368" s="2"/>
    </row>
    <row r="56369" spans="76:76">
      <c r="BX56369" s="2"/>
    </row>
    <row r="56370" spans="76:76">
      <c r="BX56370" s="2"/>
    </row>
    <row r="56371" spans="76:76">
      <c r="BX56371" s="2"/>
    </row>
    <row r="56372" spans="76:76">
      <c r="BX56372" s="2"/>
    </row>
    <row r="56373" spans="76:76">
      <c r="BX56373" s="2"/>
    </row>
    <row r="56374" spans="76:76">
      <c r="BX56374" s="2"/>
    </row>
    <row r="56375" spans="76:76">
      <c r="BX56375" s="2"/>
    </row>
    <row r="56376" spans="76:76">
      <c r="BX56376" s="2"/>
    </row>
    <row r="56377" spans="76:76">
      <c r="BX56377" s="2"/>
    </row>
    <row r="56378" spans="76:76">
      <c r="BX56378" s="2"/>
    </row>
    <row r="56379" spans="76:76">
      <c r="BX56379" s="2"/>
    </row>
    <row r="56380" spans="76:76">
      <c r="BX56380" s="2"/>
    </row>
    <row r="56381" spans="76:76">
      <c r="BX56381" s="2"/>
    </row>
    <row r="56382" spans="76:76">
      <c r="BX56382" s="2"/>
    </row>
    <row r="56383" spans="76:76">
      <c r="BX56383" s="2"/>
    </row>
    <row r="56384" spans="76:76">
      <c r="BX56384" s="2"/>
    </row>
    <row r="56385" spans="76:76">
      <c r="BX56385" s="2"/>
    </row>
    <row r="56386" spans="76:76">
      <c r="BX56386" s="2"/>
    </row>
    <row r="56387" spans="76:76">
      <c r="BX56387" s="2"/>
    </row>
    <row r="56388" spans="76:76">
      <c r="BX56388" s="2"/>
    </row>
    <row r="56389" spans="76:76">
      <c r="BX56389" s="2"/>
    </row>
    <row r="56390" spans="76:76">
      <c r="BX56390" s="2"/>
    </row>
    <row r="56391" spans="76:76">
      <c r="BX56391" s="2"/>
    </row>
    <row r="56392" spans="76:76">
      <c r="BX56392" s="2"/>
    </row>
    <row r="56393" spans="76:76">
      <c r="BX56393" s="2"/>
    </row>
    <row r="56394" spans="76:76">
      <c r="BX56394" s="2"/>
    </row>
    <row r="56395" spans="76:76">
      <c r="BX56395" s="2"/>
    </row>
    <row r="56396" spans="76:76">
      <c r="BX56396" s="2"/>
    </row>
    <row r="56397" spans="76:76">
      <c r="BX56397" s="2"/>
    </row>
    <row r="56398" spans="76:76">
      <c r="BX56398" s="2"/>
    </row>
    <row r="56399" spans="76:76">
      <c r="BX56399" s="2"/>
    </row>
    <row r="56400" spans="76:76">
      <c r="BX56400" s="2"/>
    </row>
    <row r="56401" spans="76:76">
      <c r="BX56401" s="2"/>
    </row>
    <row r="56402" spans="76:76">
      <c r="BX56402" s="2"/>
    </row>
    <row r="56403" spans="76:76">
      <c r="BX56403" s="2"/>
    </row>
    <row r="56404" spans="76:76">
      <c r="BX56404" s="2"/>
    </row>
    <row r="56405" spans="76:76">
      <c r="BX56405" s="2"/>
    </row>
    <row r="56406" spans="76:76">
      <c r="BX56406" s="2"/>
    </row>
    <row r="56407" spans="76:76">
      <c r="BX56407" s="2"/>
    </row>
    <row r="56408" spans="76:76">
      <c r="BX56408" s="2"/>
    </row>
    <row r="56409" spans="76:76">
      <c r="BX56409" s="2"/>
    </row>
    <row r="56410" spans="76:76">
      <c r="BX56410" s="2"/>
    </row>
    <row r="56411" spans="76:76">
      <c r="BX56411" s="2"/>
    </row>
    <row r="56412" spans="76:76">
      <c r="BX56412" s="2"/>
    </row>
    <row r="56413" spans="76:76">
      <c r="BX56413" s="2"/>
    </row>
    <row r="56414" spans="76:76">
      <c r="BX56414" s="2"/>
    </row>
    <row r="56415" spans="76:76">
      <c r="BX56415" s="2"/>
    </row>
    <row r="56416" spans="76:76">
      <c r="BX56416" s="2"/>
    </row>
    <row r="56417" spans="76:76">
      <c r="BX56417" s="2"/>
    </row>
    <row r="56418" spans="76:76">
      <c r="BX56418" s="2"/>
    </row>
    <row r="56419" spans="76:76">
      <c r="BX56419" s="2"/>
    </row>
    <row r="56420" spans="76:76">
      <c r="BX56420" s="2"/>
    </row>
    <row r="56421" spans="76:76">
      <c r="BX56421" s="2"/>
    </row>
    <row r="56422" spans="76:76">
      <c r="BX56422" s="2"/>
    </row>
    <row r="56423" spans="76:76">
      <c r="BX56423" s="2"/>
    </row>
    <row r="56424" spans="76:76">
      <c r="BX56424" s="2"/>
    </row>
    <row r="56425" spans="76:76">
      <c r="BX56425" s="2"/>
    </row>
    <row r="56426" spans="76:76">
      <c r="BX56426" s="2"/>
    </row>
    <row r="56427" spans="76:76">
      <c r="BX56427" s="2"/>
    </row>
    <row r="56428" spans="76:76">
      <c r="BX56428" s="2"/>
    </row>
    <row r="56429" spans="76:76">
      <c r="BX56429" s="2"/>
    </row>
    <row r="56430" spans="76:76">
      <c r="BX56430" s="2"/>
    </row>
    <row r="56431" spans="76:76">
      <c r="BX56431" s="2"/>
    </row>
    <row r="56432" spans="76:76">
      <c r="BX56432" s="2"/>
    </row>
    <row r="56433" spans="76:76">
      <c r="BX56433" s="2"/>
    </row>
    <row r="56434" spans="76:76">
      <c r="BX56434" s="2"/>
    </row>
    <row r="56435" spans="76:76">
      <c r="BX56435" s="2"/>
    </row>
    <row r="56436" spans="76:76">
      <c r="BX56436" s="2"/>
    </row>
    <row r="56437" spans="76:76">
      <c r="BX56437" s="2"/>
    </row>
    <row r="56438" spans="76:76">
      <c r="BX56438" s="2"/>
    </row>
    <row r="56439" spans="76:76">
      <c r="BX56439" s="2"/>
    </row>
    <row r="56440" spans="76:76">
      <c r="BX56440" s="2"/>
    </row>
    <row r="56441" spans="76:76">
      <c r="BX56441" s="2"/>
    </row>
    <row r="56442" spans="76:76">
      <c r="BX56442" s="2"/>
    </row>
    <row r="56443" spans="76:76">
      <c r="BX56443" s="2"/>
    </row>
    <row r="56444" spans="76:76">
      <c r="BX56444" s="2"/>
    </row>
    <row r="56445" spans="76:76">
      <c r="BX56445" s="2"/>
    </row>
    <row r="56446" spans="76:76">
      <c r="BX56446" s="2"/>
    </row>
    <row r="56447" spans="76:76">
      <c r="BX56447" s="2"/>
    </row>
    <row r="56448" spans="76:76">
      <c r="BX56448" s="2"/>
    </row>
    <row r="56449" spans="76:76">
      <c r="BX56449" s="2"/>
    </row>
    <row r="56450" spans="76:76">
      <c r="BX56450" s="2"/>
    </row>
    <row r="56451" spans="76:76">
      <c r="BX56451" s="2"/>
    </row>
    <row r="56452" spans="76:76">
      <c r="BX56452" s="2"/>
    </row>
    <row r="56453" spans="76:76">
      <c r="BX56453" s="2"/>
    </row>
    <row r="56454" spans="76:76">
      <c r="BX56454" s="2"/>
    </row>
    <row r="56455" spans="76:76">
      <c r="BX56455" s="2"/>
    </row>
    <row r="56456" spans="76:76">
      <c r="BX56456" s="2"/>
    </row>
    <row r="56457" spans="76:76">
      <c r="BX56457" s="2"/>
    </row>
    <row r="56458" spans="76:76">
      <c r="BX56458" s="2"/>
    </row>
    <row r="56459" spans="76:76">
      <c r="BX56459" s="2"/>
    </row>
    <row r="56460" spans="76:76">
      <c r="BX56460" s="2"/>
    </row>
    <row r="56461" spans="76:76">
      <c r="BX56461" s="2"/>
    </row>
    <row r="56462" spans="76:76">
      <c r="BX56462" s="2"/>
    </row>
    <row r="56463" spans="76:76">
      <c r="BX56463" s="2"/>
    </row>
    <row r="56464" spans="76:76">
      <c r="BX56464" s="2"/>
    </row>
    <row r="56465" spans="76:76">
      <c r="BX56465" s="2"/>
    </row>
    <row r="56466" spans="76:76">
      <c r="BX56466" s="2"/>
    </row>
    <row r="56467" spans="76:76">
      <c r="BX56467" s="2"/>
    </row>
    <row r="56468" spans="76:76">
      <c r="BX56468" s="2"/>
    </row>
    <row r="56469" spans="76:76">
      <c r="BX56469" s="2"/>
    </row>
    <row r="56470" spans="76:76">
      <c r="BX56470" s="2"/>
    </row>
    <row r="56471" spans="76:76">
      <c r="BX56471" s="2"/>
    </row>
    <row r="56472" spans="76:76">
      <c r="BX56472" s="2"/>
    </row>
    <row r="56473" spans="76:76">
      <c r="BX56473" s="2"/>
    </row>
    <row r="56474" spans="76:76">
      <c r="BX56474" s="2"/>
    </row>
    <row r="56475" spans="76:76">
      <c r="BX56475" s="2"/>
    </row>
    <row r="56476" spans="76:76">
      <c r="BX56476" s="2"/>
    </row>
    <row r="56477" spans="76:76">
      <c r="BX56477" s="2"/>
    </row>
    <row r="56478" spans="76:76">
      <c r="BX56478" s="2"/>
    </row>
    <row r="56479" spans="76:76">
      <c r="BX56479" s="2"/>
    </row>
    <row r="56480" spans="76:76">
      <c r="BX56480" s="2"/>
    </row>
    <row r="56481" spans="76:76">
      <c r="BX56481" s="2"/>
    </row>
    <row r="56482" spans="76:76">
      <c r="BX56482" s="2"/>
    </row>
    <row r="56483" spans="76:76">
      <c r="BX56483" s="2"/>
    </row>
    <row r="56484" spans="76:76">
      <c r="BX56484" s="2"/>
    </row>
    <row r="56485" spans="76:76">
      <c r="BX56485" s="2"/>
    </row>
    <row r="56486" spans="76:76">
      <c r="BX56486" s="2"/>
    </row>
    <row r="56487" spans="76:76">
      <c r="BX56487" s="2"/>
    </row>
    <row r="56488" spans="76:76">
      <c r="BX56488" s="2"/>
    </row>
    <row r="56489" spans="76:76">
      <c r="BX56489" s="2"/>
    </row>
    <row r="56490" spans="76:76">
      <c r="BX56490" s="2"/>
    </row>
    <row r="56491" spans="76:76">
      <c r="BX56491" s="2"/>
    </row>
    <row r="56492" spans="76:76">
      <c r="BX56492" s="2"/>
    </row>
    <row r="56493" spans="76:76">
      <c r="BX56493" s="2"/>
    </row>
    <row r="56494" spans="76:76">
      <c r="BX56494" s="2"/>
    </row>
    <row r="56495" spans="76:76">
      <c r="BX56495" s="2"/>
    </row>
    <row r="56496" spans="76:76">
      <c r="BX56496" s="2"/>
    </row>
    <row r="56497" spans="76:76">
      <c r="BX56497" s="2"/>
    </row>
    <row r="56498" spans="76:76">
      <c r="BX56498" s="2"/>
    </row>
    <row r="56499" spans="76:76">
      <c r="BX56499" s="2"/>
    </row>
    <row r="56500" spans="76:76">
      <c r="BX56500" s="2"/>
    </row>
    <row r="56501" spans="76:76">
      <c r="BX56501" s="2"/>
    </row>
    <row r="56502" spans="76:76">
      <c r="BX56502" s="2"/>
    </row>
    <row r="56503" spans="76:76">
      <c r="BX56503" s="2"/>
    </row>
    <row r="56504" spans="76:76">
      <c r="BX56504" s="2"/>
    </row>
    <row r="56505" spans="76:76">
      <c r="BX56505" s="2"/>
    </row>
    <row r="56506" spans="76:76">
      <c r="BX56506" s="2"/>
    </row>
    <row r="56507" spans="76:76">
      <c r="BX56507" s="2"/>
    </row>
    <row r="56508" spans="76:76">
      <c r="BX56508" s="2"/>
    </row>
    <row r="56509" spans="76:76">
      <c r="BX56509" s="2"/>
    </row>
    <row r="56510" spans="76:76">
      <c r="BX56510" s="2"/>
    </row>
    <row r="56511" spans="76:76">
      <c r="BX56511" s="2"/>
    </row>
    <row r="56512" spans="76:76">
      <c r="BX56512" s="2"/>
    </row>
    <row r="56513" spans="76:76">
      <c r="BX56513" s="2"/>
    </row>
    <row r="56514" spans="76:76">
      <c r="BX56514" s="2"/>
    </row>
    <row r="56515" spans="76:76">
      <c r="BX56515" s="2"/>
    </row>
    <row r="56516" spans="76:76">
      <c r="BX56516" s="2"/>
    </row>
    <row r="56517" spans="76:76">
      <c r="BX56517" s="2"/>
    </row>
    <row r="56518" spans="76:76">
      <c r="BX56518" s="2"/>
    </row>
    <row r="56519" spans="76:76">
      <c r="BX56519" s="2"/>
    </row>
    <row r="56520" spans="76:76">
      <c r="BX56520" s="2"/>
    </row>
    <row r="56521" spans="76:76">
      <c r="BX56521" s="2"/>
    </row>
    <row r="56522" spans="76:76">
      <c r="BX56522" s="2"/>
    </row>
    <row r="56523" spans="76:76">
      <c r="BX56523" s="2"/>
    </row>
    <row r="56524" spans="76:76">
      <c r="BX56524" s="2"/>
    </row>
    <row r="56525" spans="76:76">
      <c r="BX56525" s="2"/>
    </row>
    <row r="56526" spans="76:76">
      <c r="BX56526" s="2"/>
    </row>
    <row r="56527" spans="76:76">
      <c r="BX56527" s="2"/>
    </row>
    <row r="56528" spans="76:76">
      <c r="BX56528" s="2"/>
    </row>
    <row r="56529" spans="76:76">
      <c r="BX56529" s="2"/>
    </row>
    <row r="56530" spans="76:76">
      <c r="BX56530" s="2"/>
    </row>
    <row r="56531" spans="76:76">
      <c r="BX56531" s="2"/>
    </row>
    <row r="56532" spans="76:76">
      <c r="BX56532" s="2"/>
    </row>
    <row r="56533" spans="76:76">
      <c r="BX56533" s="2"/>
    </row>
    <row r="56534" spans="76:76">
      <c r="BX56534" s="2"/>
    </row>
    <row r="56535" spans="76:76">
      <c r="BX56535" s="2"/>
    </row>
    <row r="56536" spans="76:76">
      <c r="BX56536" s="2"/>
    </row>
    <row r="56537" spans="76:76">
      <c r="BX56537" s="2"/>
    </row>
    <row r="56538" spans="76:76">
      <c r="BX56538" s="2"/>
    </row>
    <row r="56539" spans="76:76">
      <c r="BX56539" s="2"/>
    </row>
    <row r="56540" spans="76:76">
      <c r="BX56540" s="2"/>
    </row>
    <row r="56541" spans="76:76">
      <c r="BX56541" s="2"/>
    </row>
    <row r="56542" spans="76:76">
      <c r="BX56542" s="2"/>
    </row>
    <row r="56543" spans="76:76">
      <c r="BX56543" s="2"/>
    </row>
    <row r="56544" spans="76:76">
      <c r="BX56544" s="2"/>
    </row>
    <row r="56545" spans="76:76">
      <c r="BX56545" s="2"/>
    </row>
    <row r="56546" spans="76:76">
      <c r="BX56546" s="2"/>
    </row>
    <row r="56547" spans="76:76">
      <c r="BX56547" s="2"/>
    </row>
    <row r="56548" spans="76:76">
      <c r="BX56548" s="2"/>
    </row>
    <row r="56549" spans="76:76">
      <c r="BX56549" s="2"/>
    </row>
    <row r="56550" spans="76:76">
      <c r="BX56550" s="2"/>
    </row>
    <row r="56551" spans="76:76">
      <c r="BX56551" s="2"/>
    </row>
    <row r="56552" spans="76:76">
      <c r="BX56552" s="2"/>
    </row>
    <row r="56553" spans="76:76">
      <c r="BX56553" s="2"/>
    </row>
    <row r="56554" spans="76:76">
      <c r="BX56554" s="2"/>
    </row>
    <row r="56555" spans="76:76">
      <c r="BX56555" s="2"/>
    </row>
    <row r="56556" spans="76:76">
      <c r="BX56556" s="2"/>
    </row>
    <row r="56557" spans="76:76">
      <c r="BX56557" s="2"/>
    </row>
    <row r="56558" spans="76:76">
      <c r="BX56558" s="2"/>
    </row>
    <row r="56559" spans="76:76">
      <c r="BX56559" s="2"/>
    </row>
    <row r="56560" spans="76:76">
      <c r="BX56560" s="2"/>
    </row>
    <row r="56561" spans="76:76">
      <c r="BX56561" s="2"/>
    </row>
    <row r="56562" spans="76:76">
      <c r="BX56562" s="2"/>
    </row>
    <row r="56563" spans="76:76">
      <c r="BX56563" s="2"/>
    </row>
    <row r="56564" spans="76:76">
      <c r="BX56564" s="2"/>
    </row>
    <row r="56565" spans="76:76">
      <c r="BX56565" s="2"/>
    </row>
    <row r="56566" spans="76:76">
      <c r="BX56566" s="2"/>
    </row>
    <row r="56567" spans="76:76">
      <c r="BX56567" s="2"/>
    </row>
    <row r="56568" spans="76:76">
      <c r="BX56568" s="2"/>
    </row>
    <row r="56569" spans="76:76">
      <c r="BX56569" s="2"/>
    </row>
    <row r="56570" spans="76:76">
      <c r="BX56570" s="2"/>
    </row>
    <row r="56571" spans="76:76">
      <c r="BX56571" s="2"/>
    </row>
    <row r="56572" spans="76:76">
      <c r="BX56572" s="2"/>
    </row>
    <row r="56573" spans="76:76">
      <c r="BX56573" s="2"/>
    </row>
    <row r="56574" spans="76:76">
      <c r="BX56574" s="2"/>
    </row>
    <row r="56575" spans="76:76">
      <c r="BX56575" s="2"/>
    </row>
    <row r="56576" spans="76:76">
      <c r="BX56576" s="2"/>
    </row>
    <row r="56577" spans="76:76">
      <c r="BX56577" s="2"/>
    </row>
    <row r="56578" spans="76:76">
      <c r="BX56578" s="2"/>
    </row>
    <row r="56579" spans="76:76">
      <c r="BX56579" s="2"/>
    </row>
    <row r="56580" spans="76:76">
      <c r="BX56580" s="2"/>
    </row>
    <row r="56581" spans="76:76">
      <c r="BX56581" s="2"/>
    </row>
    <row r="56582" spans="76:76">
      <c r="BX56582" s="2"/>
    </row>
    <row r="56583" spans="76:76">
      <c r="BX56583" s="2"/>
    </row>
    <row r="56584" spans="76:76">
      <c r="BX56584" s="2"/>
    </row>
    <row r="56585" spans="76:76">
      <c r="BX56585" s="2"/>
    </row>
    <row r="56586" spans="76:76">
      <c r="BX56586" s="2"/>
    </row>
    <row r="56587" spans="76:76">
      <c r="BX56587" s="2"/>
    </row>
    <row r="56588" spans="76:76">
      <c r="BX56588" s="2"/>
    </row>
    <row r="56589" spans="76:76">
      <c r="BX56589" s="2"/>
    </row>
    <row r="56590" spans="76:76">
      <c r="BX56590" s="2"/>
    </row>
    <row r="56591" spans="76:76">
      <c r="BX56591" s="2"/>
    </row>
    <row r="56592" spans="76:76">
      <c r="BX56592" s="2"/>
    </row>
    <row r="56593" spans="76:76">
      <c r="BX56593" s="2"/>
    </row>
    <row r="56594" spans="76:76">
      <c r="BX56594" s="2"/>
    </row>
    <row r="56595" spans="76:76">
      <c r="BX56595" s="2"/>
    </row>
    <row r="56596" spans="76:76">
      <c r="BX56596" s="2"/>
    </row>
    <row r="56597" spans="76:76">
      <c r="BX56597" s="2"/>
    </row>
    <row r="56598" spans="76:76">
      <c r="BX56598" s="2"/>
    </row>
    <row r="56599" spans="76:76">
      <c r="BX56599" s="2"/>
    </row>
    <row r="56600" spans="76:76">
      <c r="BX56600" s="2"/>
    </row>
    <row r="56601" spans="76:76">
      <c r="BX56601" s="2"/>
    </row>
    <row r="56602" spans="76:76">
      <c r="BX56602" s="2"/>
    </row>
    <row r="56603" spans="76:76">
      <c r="BX56603" s="2"/>
    </row>
    <row r="56604" spans="76:76">
      <c r="BX56604" s="2"/>
    </row>
    <row r="56605" spans="76:76">
      <c r="BX56605" s="2"/>
    </row>
    <row r="56606" spans="76:76">
      <c r="BX56606" s="2"/>
    </row>
    <row r="56607" spans="76:76">
      <c r="BX56607" s="2"/>
    </row>
    <row r="56608" spans="76:76">
      <c r="BX56608" s="2"/>
    </row>
    <row r="56609" spans="76:76">
      <c r="BX56609" s="2"/>
    </row>
    <row r="56610" spans="76:76">
      <c r="BX56610" s="2"/>
    </row>
    <row r="56611" spans="76:76">
      <c r="BX56611" s="2"/>
    </row>
    <row r="56612" spans="76:76">
      <c r="BX56612" s="2"/>
    </row>
    <row r="56613" spans="76:76">
      <c r="BX56613" s="2"/>
    </row>
    <row r="56614" spans="76:76">
      <c r="BX56614" s="2"/>
    </row>
    <row r="56615" spans="76:76">
      <c r="BX56615" s="2"/>
    </row>
    <row r="56616" spans="76:76">
      <c r="BX56616" s="2"/>
    </row>
    <row r="56617" spans="76:76">
      <c r="BX56617" s="2"/>
    </row>
    <row r="56618" spans="76:76">
      <c r="BX56618" s="2"/>
    </row>
    <row r="56619" spans="76:76">
      <c r="BX56619" s="2"/>
    </row>
    <row r="56620" spans="76:76">
      <c r="BX56620" s="2"/>
    </row>
    <row r="56621" spans="76:76">
      <c r="BX56621" s="2"/>
    </row>
    <row r="56622" spans="76:76">
      <c r="BX56622" s="2"/>
    </row>
    <row r="56623" spans="76:76">
      <c r="BX56623" s="2"/>
    </row>
    <row r="56624" spans="76:76">
      <c r="BX56624" s="2"/>
    </row>
    <row r="56625" spans="76:76">
      <c r="BX56625" s="2"/>
    </row>
    <row r="56626" spans="76:76">
      <c r="BX56626" s="2"/>
    </row>
    <row r="56627" spans="76:76">
      <c r="BX56627" s="2"/>
    </row>
    <row r="56628" spans="76:76">
      <c r="BX56628" s="2"/>
    </row>
    <row r="56629" spans="76:76">
      <c r="BX56629" s="2"/>
    </row>
    <row r="56630" spans="76:76">
      <c r="BX56630" s="2"/>
    </row>
    <row r="56631" spans="76:76">
      <c r="BX56631" s="2"/>
    </row>
    <row r="56632" spans="76:76">
      <c r="BX56632" s="2"/>
    </row>
    <row r="56633" spans="76:76">
      <c r="BX56633" s="2"/>
    </row>
    <row r="56634" spans="76:76">
      <c r="BX56634" s="2"/>
    </row>
    <row r="56635" spans="76:76">
      <c r="BX56635" s="2"/>
    </row>
    <row r="56636" spans="76:76">
      <c r="BX56636" s="2"/>
    </row>
    <row r="56637" spans="76:76">
      <c r="BX56637" s="2"/>
    </row>
    <row r="56638" spans="76:76">
      <c r="BX56638" s="2"/>
    </row>
    <row r="56639" spans="76:76">
      <c r="BX56639" s="2"/>
    </row>
    <row r="56640" spans="76:76">
      <c r="BX56640" s="2"/>
    </row>
    <row r="56641" spans="76:76">
      <c r="BX56641" s="2"/>
    </row>
    <row r="56642" spans="76:76">
      <c r="BX56642" s="2"/>
    </row>
    <row r="56643" spans="76:76">
      <c r="BX56643" s="2"/>
    </row>
    <row r="56644" spans="76:76">
      <c r="BX56644" s="2"/>
    </row>
    <row r="56645" spans="76:76">
      <c r="BX56645" s="2"/>
    </row>
    <row r="56646" spans="76:76">
      <c r="BX56646" s="2"/>
    </row>
    <row r="56647" spans="76:76">
      <c r="BX56647" s="2"/>
    </row>
    <row r="56648" spans="76:76">
      <c r="BX56648" s="2"/>
    </row>
    <row r="56649" spans="76:76">
      <c r="BX56649" s="2"/>
    </row>
    <row r="56650" spans="76:76">
      <c r="BX56650" s="2"/>
    </row>
    <row r="56651" spans="76:76">
      <c r="BX56651" s="2"/>
    </row>
    <row r="56652" spans="76:76">
      <c r="BX56652" s="2"/>
    </row>
    <row r="56653" spans="76:76">
      <c r="BX56653" s="2"/>
    </row>
    <row r="56654" spans="76:76">
      <c r="BX56654" s="2"/>
    </row>
    <row r="56655" spans="76:76">
      <c r="BX56655" s="2"/>
    </row>
    <row r="56656" spans="76:76">
      <c r="BX56656" s="2"/>
    </row>
    <row r="56657" spans="76:76">
      <c r="BX56657" s="2"/>
    </row>
    <row r="56658" spans="76:76">
      <c r="BX56658" s="2"/>
    </row>
    <row r="56659" spans="76:76">
      <c r="BX56659" s="2"/>
    </row>
    <row r="56660" spans="76:76">
      <c r="BX56660" s="2"/>
    </row>
    <row r="56661" spans="76:76">
      <c r="BX56661" s="2"/>
    </row>
    <row r="56662" spans="76:76">
      <c r="BX56662" s="2"/>
    </row>
    <row r="56663" spans="76:76">
      <c r="BX56663" s="2"/>
    </row>
    <row r="56664" spans="76:76">
      <c r="BX56664" s="2"/>
    </row>
    <row r="56665" spans="76:76">
      <c r="BX56665" s="2"/>
    </row>
    <row r="56666" spans="76:76">
      <c r="BX56666" s="2"/>
    </row>
    <row r="56667" spans="76:76">
      <c r="BX56667" s="2"/>
    </row>
    <row r="56668" spans="76:76">
      <c r="BX56668" s="2"/>
    </row>
    <row r="56669" spans="76:76">
      <c r="BX56669" s="2"/>
    </row>
    <row r="56670" spans="76:76">
      <c r="BX56670" s="2"/>
    </row>
    <row r="56671" spans="76:76">
      <c r="BX56671" s="2"/>
    </row>
    <row r="56672" spans="76:76">
      <c r="BX56672" s="2"/>
    </row>
    <row r="56673" spans="76:76">
      <c r="BX56673" s="2"/>
    </row>
    <row r="56674" spans="76:76">
      <c r="BX56674" s="2"/>
    </row>
    <row r="56675" spans="76:76">
      <c r="BX56675" s="2"/>
    </row>
    <row r="56676" spans="76:76">
      <c r="BX56676" s="2"/>
    </row>
    <row r="56677" spans="76:76">
      <c r="BX56677" s="2"/>
    </row>
    <row r="56678" spans="76:76">
      <c r="BX56678" s="2"/>
    </row>
    <row r="56679" spans="76:76">
      <c r="BX56679" s="2"/>
    </row>
    <row r="56680" spans="76:76">
      <c r="BX56680" s="2"/>
    </row>
    <row r="56681" spans="76:76">
      <c r="BX56681" s="2"/>
    </row>
    <row r="56682" spans="76:76">
      <c r="BX56682" s="2"/>
    </row>
    <row r="56683" spans="76:76">
      <c r="BX56683" s="2"/>
    </row>
    <row r="56684" spans="76:76">
      <c r="BX56684" s="2"/>
    </row>
    <row r="56685" spans="76:76">
      <c r="BX56685" s="2"/>
    </row>
    <row r="56686" spans="76:76">
      <c r="BX56686" s="2"/>
    </row>
    <row r="56687" spans="76:76">
      <c r="BX56687" s="2"/>
    </row>
    <row r="56688" spans="76:76">
      <c r="BX56688" s="2"/>
    </row>
    <row r="56689" spans="76:76">
      <c r="BX56689" s="2"/>
    </row>
    <row r="56690" spans="76:76">
      <c r="BX56690" s="2"/>
    </row>
    <row r="56691" spans="76:76">
      <c r="BX56691" s="2"/>
    </row>
    <row r="56692" spans="76:76">
      <c r="BX56692" s="2"/>
    </row>
    <row r="56693" spans="76:76">
      <c r="BX56693" s="2"/>
    </row>
    <row r="56694" spans="76:76">
      <c r="BX56694" s="2"/>
    </row>
    <row r="56695" spans="76:76">
      <c r="BX56695" s="2"/>
    </row>
    <row r="56696" spans="76:76">
      <c r="BX56696" s="2"/>
    </row>
    <row r="56697" spans="76:76">
      <c r="BX56697" s="2"/>
    </row>
    <row r="56698" spans="76:76">
      <c r="BX56698" s="2"/>
    </row>
    <row r="56699" spans="76:76">
      <c r="BX56699" s="2"/>
    </row>
    <row r="56700" spans="76:76">
      <c r="BX56700" s="2"/>
    </row>
    <row r="56701" spans="76:76">
      <c r="BX56701" s="2"/>
    </row>
    <row r="56702" spans="76:76">
      <c r="BX56702" s="2"/>
    </row>
    <row r="56703" spans="76:76">
      <c r="BX56703" s="2"/>
    </row>
    <row r="56704" spans="76:76">
      <c r="BX56704" s="2"/>
    </row>
    <row r="56705" spans="76:76">
      <c r="BX56705" s="2"/>
    </row>
    <row r="56706" spans="76:76">
      <c r="BX56706" s="2"/>
    </row>
    <row r="56707" spans="76:76">
      <c r="BX56707" s="2"/>
    </row>
    <row r="56708" spans="76:76">
      <c r="BX56708" s="2"/>
    </row>
    <row r="56709" spans="76:76">
      <c r="BX56709" s="2"/>
    </row>
    <row r="56710" spans="76:76">
      <c r="BX56710" s="2"/>
    </row>
    <row r="56711" spans="76:76">
      <c r="BX56711" s="2"/>
    </row>
    <row r="56712" spans="76:76">
      <c r="BX56712" s="2"/>
    </row>
    <row r="56713" spans="76:76">
      <c r="BX56713" s="2"/>
    </row>
    <row r="56714" spans="76:76">
      <c r="BX56714" s="2"/>
    </row>
    <row r="56715" spans="76:76">
      <c r="BX56715" s="2"/>
    </row>
    <row r="56716" spans="76:76">
      <c r="BX56716" s="2"/>
    </row>
    <row r="56717" spans="76:76">
      <c r="BX56717" s="2"/>
    </row>
    <row r="56718" spans="76:76">
      <c r="BX56718" s="2"/>
    </row>
    <row r="56719" spans="76:76">
      <c r="BX56719" s="2"/>
    </row>
    <row r="56720" spans="76:76">
      <c r="BX56720" s="2"/>
    </row>
    <row r="56721" spans="76:76">
      <c r="BX56721" s="2"/>
    </row>
    <row r="56722" spans="76:76">
      <c r="BX56722" s="2"/>
    </row>
    <row r="56723" spans="76:76">
      <c r="BX56723" s="2"/>
    </row>
    <row r="56724" spans="76:76">
      <c r="BX56724" s="2"/>
    </row>
    <row r="56725" spans="76:76">
      <c r="BX56725" s="2"/>
    </row>
    <row r="56726" spans="76:76">
      <c r="BX56726" s="2"/>
    </row>
    <row r="56727" spans="76:76">
      <c r="BX56727" s="2"/>
    </row>
    <row r="56728" spans="76:76">
      <c r="BX56728" s="2"/>
    </row>
    <row r="56729" spans="76:76">
      <c r="BX56729" s="2"/>
    </row>
    <row r="56730" spans="76:76">
      <c r="BX56730" s="2"/>
    </row>
    <row r="56731" spans="76:76">
      <c r="BX56731" s="2"/>
    </row>
    <row r="56732" spans="76:76">
      <c r="BX56732" s="2"/>
    </row>
    <row r="56733" spans="76:76">
      <c r="BX56733" s="2"/>
    </row>
    <row r="56734" spans="76:76">
      <c r="BX56734" s="2"/>
    </row>
    <row r="56735" spans="76:76">
      <c r="BX56735" s="2"/>
    </row>
    <row r="56736" spans="76:76">
      <c r="BX56736" s="2"/>
    </row>
    <row r="56737" spans="76:76">
      <c r="BX56737" s="2"/>
    </row>
    <row r="56738" spans="76:76">
      <c r="BX56738" s="2"/>
    </row>
    <row r="56739" spans="76:76">
      <c r="BX56739" s="2"/>
    </row>
    <row r="56740" spans="76:76">
      <c r="BX56740" s="2"/>
    </row>
    <row r="56741" spans="76:76">
      <c r="BX56741" s="2"/>
    </row>
    <row r="56742" spans="76:76">
      <c r="BX56742" s="2"/>
    </row>
    <row r="56743" spans="76:76">
      <c r="BX56743" s="2"/>
    </row>
    <row r="56744" spans="76:76">
      <c r="BX56744" s="2"/>
    </row>
    <row r="56745" spans="76:76">
      <c r="BX56745" s="2"/>
    </row>
    <row r="56746" spans="76:76">
      <c r="BX56746" s="2"/>
    </row>
    <row r="56747" spans="76:76">
      <c r="BX56747" s="2"/>
    </row>
    <row r="56748" spans="76:76">
      <c r="BX56748" s="2"/>
    </row>
    <row r="56749" spans="76:76">
      <c r="BX56749" s="2"/>
    </row>
    <row r="56750" spans="76:76">
      <c r="BX56750" s="2"/>
    </row>
    <row r="56751" spans="76:76">
      <c r="BX56751" s="2"/>
    </row>
    <row r="56752" spans="76:76">
      <c r="BX56752" s="2"/>
    </row>
    <row r="56753" spans="76:76">
      <c r="BX56753" s="2"/>
    </row>
    <row r="56754" spans="76:76">
      <c r="BX56754" s="2"/>
    </row>
    <row r="56755" spans="76:76">
      <c r="BX56755" s="2"/>
    </row>
    <row r="56756" spans="76:76">
      <c r="BX56756" s="2"/>
    </row>
    <row r="56757" spans="76:76">
      <c r="BX56757" s="2"/>
    </row>
    <row r="56758" spans="76:76">
      <c r="BX56758" s="2"/>
    </row>
    <row r="56759" spans="76:76">
      <c r="BX56759" s="2"/>
    </row>
    <row r="56760" spans="76:76">
      <c r="BX56760" s="2"/>
    </row>
    <row r="56761" spans="76:76">
      <c r="BX56761" s="2"/>
    </row>
    <row r="56762" spans="76:76">
      <c r="BX56762" s="2"/>
    </row>
    <row r="56763" spans="76:76">
      <c r="BX56763" s="2"/>
    </row>
    <row r="56764" spans="76:76">
      <c r="BX56764" s="2"/>
    </row>
    <row r="56765" spans="76:76">
      <c r="BX56765" s="2"/>
    </row>
    <row r="56766" spans="76:76">
      <c r="BX56766" s="2"/>
    </row>
    <row r="56767" spans="76:76">
      <c r="BX56767" s="2"/>
    </row>
    <row r="56768" spans="76:76">
      <c r="BX56768" s="2"/>
    </row>
    <row r="56769" spans="76:76">
      <c r="BX56769" s="2"/>
    </row>
    <row r="56770" spans="76:76">
      <c r="BX56770" s="2"/>
    </row>
    <row r="56771" spans="76:76">
      <c r="BX56771" s="2"/>
    </row>
    <row r="56772" spans="76:76">
      <c r="BX56772" s="2"/>
    </row>
    <row r="56773" spans="76:76">
      <c r="BX56773" s="2"/>
    </row>
    <row r="56774" spans="76:76">
      <c r="BX56774" s="2"/>
    </row>
    <row r="56775" spans="76:76">
      <c r="BX56775" s="2"/>
    </row>
    <row r="56776" spans="76:76">
      <c r="BX56776" s="2"/>
    </row>
    <row r="56777" spans="76:76">
      <c r="BX56777" s="2"/>
    </row>
    <row r="56778" spans="76:76">
      <c r="BX56778" s="2"/>
    </row>
    <row r="56779" spans="76:76">
      <c r="BX56779" s="2"/>
    </row>
    <row r="56780" spans="76:76">
      <c r="BX56780" s="2"/>
    </row>
    <row r="56781" spans="76:76">
      <c r="BX56781" s="2"/>
    </row>
    <row r="56782" spans="76:76">
      <c r="BX56782" s="2"/>
    </row>
    <row r="56783" spans="76:76">
      <c r="BX56783" s="2"/>
    </row>
    <row r="56784" spans="76:76">
      <c r="BX56784" s="2"/>
    </row>
    <row r="56785" spans="76:76">
      <c r="BX56785" s="2"/>
    </row>
    <row r="56786" spans="76:76">
      <c r="BX56786" s="2"/>
    </row>
    <row r="56787" spans="76:76">
      <c r="BX56787" s="2"/>
    </row>
    <row r="56788" spans="76:76">
      <c r="BX56788" s="2"/>
    </row>
    <row r="56789" spans="76:76">
      <c r="BX56789" s="2"/>
    </row>
    <row r="56790" spans="76:76">
      <c r="BX56790" s="2"/>
    </row>
    <row r="56791" spans="76:76">
      <c r="BX56791" s="2"/>
    </row>
    <row r="56792" spans="76:76">
      <c r="BX56792" s="2"/>
    </row>
    <row r="56793" spans="76:76">
      <c r="BX56793" s="2"/>
    </row>
    <row r="56794" spans="76:76">
      <c r="BX56794" s="2"/>
    </row>
    <row r="56795" spans="76:76">
      <c r="BX56795" s="2"/>
    </row>
    <row r="56796" spans="76:76">
      <c r="BX56796" s="2"/>
    </row>
    <row r="56797" spans="76:76">
      <c r="BX56797" s="2"/>
    </row>
    <row r="56798" spans="76:76">
      <c r="BX56798" s="2"/>
    </row>
    <row r="56799" spans="76:76">
      <c r="BX56799" s="2"/>
    </row>
    <row r="56800" spans="76:76">
      <c r="BX56800" s="2"/>
    </row>
    <row r="56801" spans="76:76">
      <c r="BX56801" s="2"/>
    </row>
    <row r="56802" spans="76:76">
      <c r="BX56802" s="2"/>
    </row>
    <row r="56803" spans="76:76">
      <c r="BX56803" s="2"/>
    </row>
    <row r="56804" spans="76:76">
      <c r="BX56804" s="2"/>
    </row>
    <row r="56805" spans="76:76">
      <c r="BX56805" s="2"/>
    </row>
    <row r="56806" spans="76:76">
      <c r="BX56806" s="2"/>
    </row>
    <row r="56807" spans="76:76">
      <c r="BX56807" s="2"/>
    </row>
    <row r="56808" spans="76:76">
      <c r="BX56808" s="2"/>
    </row>
    <row r="56809" spans="76:76">
      <c r="BX56809" s="2"/>
    </row>
    <row r="56810" spans="76:76">
      <c r="BX56810" s="2"/>
    </row>
    <row r="56811" spans="76:76">
      <c r="BX56811" s="2"/>
    </row>
    <row r="56812" spans="76:76">
      <c r="BX56812" s="2"/>
    </row>
    <row r="56813" spans="76:76">
      <c r="BX56813" s="2"/>
    </row>
    <row r="56814" spans="76:76">
      <c r="BX56814" s="2"/>
    </row>
    <row r="56815" spans="76:76">
      <c r="BX56815" s="2"/>
    </row>
    <row r="56816" spans="76:76">
      <c r="BX56816" s="2"/>
    </row>
    <row r="56817" spans="76:76">
      <c r="BX56817" s="2"/>
    </row>
    <row r="56818" spans="76:76">
      <c r="BX56818" s="2"/>
    </row>
    <row r="56819" spans="76:76">
      <c r="BX56819" s="2"/>
    </row>
    <row r="56820" spans="76:76">
      <c r="BX56820" s="2"/>
    </row>
    <row r="56821" spans="76:76">
      <c r="BX56821" s="2"/>
    </row>
    <row r="56822" spans="76:76">
      <c r="BX56822" s="2"/>
    </row>
    <row r="56823" spans="76:76">
      <c r="BX56823" s="2"/>
    </row>
    <row r="56824" spans="76:76">
      <c r="BX56824" s="2"/>
    </row>
    <row r="56825" spans="76:76">
      <c r="BX56825" s="2"/>
    </row>
    <row r="56826" spans="76:76">
      <c r="BX56826" s="2"/>
    </row>
    <row r="56827" spans="76:76">
      <c r="BX56827" s="2"/>
    </row>
    <row r="56828" spans="76:76">
      <c r="BX56828" s="2"/>
    </row>
    <row r="56829" spans="76:76">
      <c r="BX56829" s="2"/>
    </row>
    <row r="56830" spans="76:76">
      <c r="BX56830" s="2"/>
    </row>
    <row r="56831" spans="76:76">
      <c r="BX56831" s="2"/>
    </row>
    <row r="56832" spans="76:76">
      <c r="BX56832" s="2"/>
    </row>
    <row r="56833" spans="76:76">
      <c r="BX56833" s="2"/>
    </row>
    <row r="56834" spans="76:76">
      <c r="BX56834" s="2"/>
    </row>
    <row r="56835" spans="76:76">
      <c r="BX56835" s="2"/>
    </row>
    <row r="56836" spans="76:76">
      <c r="BX56836" s="2"/>
    </row>
    <row r="56837" spans="76:76">
      <c r="BX56837" s="2"/>
    </row>
    <row r="56838" spans="76:76">
      <c r="BX56838" s="2"/>
    </row>
    <row r="56839" spans="76:76">
      <c r="BX56839" s="2"/>
    </row>
    <row r="56840" spans="76:76">
      <c r="BX56840" s="2"/>
    </row>
    <row r="56841" spans="76:76">
      <c r="BX56841" s="2"/>
    </row>
    <row r="56842" spans="76:76">
      <c r="BX56842" s="2"/>
    </row>
    <row r="56843" spans="76:76">
      <c r="BX56843" s="2"/>
    </row>
    <row r="56844" spans="76:76">
      <c r="BX56844" s="2"/>
    </row>
    <row r="56845" spans="76:76">
      <c r="BX56845" s="2"/>
    </row>
    <row r="56846" spans="76:76">
      <c r="BX56846" s="2"/>
    </row>
    <row r="56847" spans="76:76">
      <c r="BX56847" s="2"/>
    </row>
    <row r="56848" spans="76:76">
      <c r="BX56848" s="2"/>
    </row>
    <row r="56849" spans="76:76">
      <c r="BX56849" s="2"/>
    </row>
    <row r="56850" spans="76:76">
      <c r="BX56850" s="2"/>
    </row>
    <row r="56851" spans="76:76">
      <c r="BX56851" s="2"/>
    </row>
    <row r="56852" spans="76:76">
      <c r="BX56852" s="2"/>
    </row>
    <row r="56853" spans="76:76">
      <c r="BX56853" s="2"/>
    </row>
    <row r="56854" spans="76:76">
      <c r="BX56854" s="2"/>
    </row>
    <row r="56855" spans="76:76">
      <c r="BX56855" s="2"/>
    </row>
    <row r="56856" spans="76:76">
      <c r="BX56856" s="2"/>
    </row>
    <row r="56857" spans="76:76">
      <c r="BX56857" s="2"/>
    </row>
    <row r="56858" spans="76:76">
      <c r="BX56858" s="2"/>
    </row>
    <row r="56859" spans="76:76">
      <c r="BX56859" s="2"/>
    </row>
    <row r="56860" spans="76:76">
      <c r="BX56860" s="2"/>
    </row>
    <row r="56861" spans="76:76">
      <c r="BX56861" s="2"/>
    </row>
    <row r="56862" spans="76:76">
      <c r="BX56862" s="2"/>
    </row>
    <row r="56863" spans="76:76">
      <c r="BX56863" s="2"/>
    </row>
    <row r="56864" spans="76:76">
      <c r="BX56864" s="2"/>
    </row>
    <row r="56865" spans="76:76">
      <c r="BX56865" s="2"/>
    </row>
    <row r="56866" spans="76:76">
      <c r="BX56866" s="2"/>
    </row>
    <row r="56867" spans="76:76">
      <c r="BX56867" s="2"/>
    </row>
    <row r="56868" spans="76:76">
      <c r="BX56868" s="2"/>
    </row>
    <row r="56869" spans="76:76">
      <c r="BX56869" s="2"/>
    </row>
    <row r="56870" spans="76:76">
      <c r="BX56870" s="2"/>
    </row>
    <row r="56871" spans="76:76">
      <c r="BX56871" s="2"/>
    </row>
    <row r="56872" spans="76:76">
      <c r="BX56872" s="2"/>
    </row>
    <row r="56873" spans="76:76">
      <c r="BX56873" s="2"/>
    </row>
    <row r="56874" spans="76:76">
      <c r="BX56874" s="2"/>
    </row>
    <row r="56875" spans="76:76">
      <c r="BX56875" s="2"/>
    </row>
    <row r="56876" spans="76:76">
      <c r="BX56876" s="2"/>
    </row>
    <row r="56877" spans="76:76">
      <c r="BX56877" s="2"/>
    </row>
    <row r="56878" spans="76:76">
      <c r="BX56878" s="2"/>
    </row>
    <row r="56879" spans="76:76">
      <c r="BX56879" s="2"/>
    </row>
    <row r="56880" spans="76:76">
      <c r="BX56880" s="2"/>
    </row>
    <row r="56881" spans="76:76">
      <c r="BX56881" s="2"/>
    </row>
    <row r="56882" spans="76:76">
      <c r="BX56882" s="2"/>
    </row>
    <row r="56883" spans="76:76">
      <c r="BX56883" s="2"/>
    </row>
    <row r="56884" spans="76:76">
      <c r="BX56884" s="2"/>
    </row>
    <row r="56885" spans="76:76">
      <c r="BX56885" s="2"/>
    </row>
    <row r="56886" spans="76:76">
      <c r="BX56886" s="2"/>
    </row>
    <row r="56887" spans="76:76">
      <c r="BX56887" s="2"/>
    </row>
    <row r="56888" spans="76:76">
      <c r="BX56888" s="2"/>
    </row>
    <row r="56889" spans="76:76">
      <c r="BX56889" s="2"/>
    </row>
    <row r="56890" spans="76:76">
      <c r="BX56890" s="2"/>
    </row>
    <row r="56891" spans="76:76">
      <c r="BX56891" s="2"/>
    </row>
    <row r="56892" spans="76:76">
      <c r="BX56892" s="2"/>
    </row>
    <row r="56893" spans="76:76">
      <c r="BX56893" s="2"/>
    </row>
    <row r="56894" spans="76:76">
      <c r="BX56894" s="2"/>
    </row>
    <row r="56895" spans="76:76">
      <c r="BX56895" s="2"/>
    </row>
    <row r="56896" spans="76:76">
      <c r="BX56896" s="2"/>
    </row>
    <row r="56897" spans="76:76">
      <c r="BX56897" s="2"/>
    </row>
    <row r="56898" spans="76:76">
      <c r="BX56898" s="2"/>
    </row>
    <row r="56899" spans="76:76">
      <c r="BX56899" s="2"/>
    </row>
    <row r="56900" spans="76:76">
      <c r="BX56900" s="2"/>
    </row>
    <row r="56901" spans="76:76">
      <c r="BX56901" s="2"/>
    </row>
    <row r="56902" spans="76:76">
      <c r="BX56902" s="2"/>
    </row>
    <row r="56903" spans="76:76">
      <c r="BX56903" s="2"/>
    </row>
    <row r="56904" spans="76:76">
      <c r="BX56904" s="2"/>
    </row>
    <row r="56905" spans="76:76">
      <c r="BX56905" s="2"/>
    </row>
    <row r="56906" spans="76:76">
      <c r="BX56906" s="2"/>
    </row>
    <row r="56907" spans="76:76">
      <c r="BX56907" s="2"/>
    </row>
    <row r="56908" spans="76:76">
      <c r="BX56908" s="2"/>
    </row>
    <row r="56909" spans="76:76">
      <c r="BX56909" s="2"/>
    </row>
    <row r="56910" spans="76:76">
      <c r="BX56910" s="2"/>
    </row>
    <row r="56911" spans="76:76">
      <c r="BX56911" s="2"/>
    </row>
    <row r="56912" spans="76:76">
      <c r="BX56912" s="2"/>
    </row>
    <row r="56913" spans="76:76">
      <c r="BX56913" s="2"/>
    </row>
    <row r="56914" spans="76:76">
      <c r="BX56914" s="2"/>
    </row>
    <row r="56915" spans="76:76">
      <c r="BX56915" s="2"/>
    </row>
    <row r="56916" spans="76:76">
      <c r="BX56916" s="2"/>
    </row>
    <row r="56917" spans="76:76">
      <c r="BX56917" s="2"/>
    </row>
    <row r="56918" spans="76:76">
      <c r="BX56918" s="2"/>
    </row>
    <row r="56919" spans="76:76">
      <c r="BX56919" s="2"/>
    </row>
    <row r="56920" spans="76:76">
      <c r="BX56920" s="2"/>
    </row>
    <row r="56921" spans="76:76">
      <c r="BX56921" s="2"/>
    </row>
    <row r="56922" spans="76:76">
      <c r="BX56922" s="2"/>
    </row>
    <row r="56923" spans="76:76">
      <c r="BX56923" s="2"/>
    </row>
    <row r="56924" spans="76:76">
      <c r="BX56924" s="2"/>
    </row>
    <row r="56925" spans="76:76">
      <c r="BX56925" s="2"/>
    </row>
    <row r="56926" spans="76:76">
      <c r="BX56926" s="2"/>
    </row>
    <row r="56927" spans="76:76">
      <c r="BX56927" s="2"/>
    </row>
    <row r="56928" spans="76:76">
      <c r="BX56928" s="2"/>
    </row>
    <row r="56929" spans="76:76">
      <c r="BX56929" s="2"/>
    </row>
    <row r="56930" spans="76:76">
      <c r="BX56930" s="2"/>
    </row>
    <row r="56931" spans="76:76">
      <c r="BX56931" s="2"/>
    </row>
    <row r="56932" spans="76:76">
      <c r="BX56932" s="2"/>
    </row>
    <row r="56933" spans="76:76">
      <c r="BX56933" s="2"/>
    </row>
    <row r="56934" spans="76:76">
      <c r="BX56934" s="2"/>
    </row>
    <row r="56935" spans="76:76">
      <c r="BX56935" s="2"/>
    </row>
    <row r="56936" spans="76:76">
      <c r="BX56936" s="2"/>
    </row>
    <row r="56937" spans="76:76">
      <c r="BX56937" s="2"/>
    </row>
    <row r="56938" spans="76:76">
      <c r="BX56938" s="2"/>
    </row>
    <row r="56939" spans="76:76">
      <c r="BX56939" s="2"/>
    </row>
    <row r="56940" spans="76:76">
      <c r="BX56940" s="2"/>
    </row>
    <row r="56941" spans="76:76">
      <c r="BX56941" s="2"/>
    </row>
    <row r="56942" spans="76:76">
      <c r="BX56942" s="2"/>
    </row>
    <row r="56943" spans="76:76">
      <c r="BX56943" s="2"/>
    </row>
    <row r="56944" spans="76:76">
      <c r="BX56944" s="2"/>
    </row>
    <row r="56945" spans="76:76">
      <c r="BX56945" s="2"/>
    </row>
    <row r="56946" spans="76:76">
      <c r="BX56946" s="2"/>
    </row>
    <row r="56947" spans="76:76">
      <c r="BX56947" s="2"/>
    </row>
    <row r="56948" spans="76:76">
      <c r="BX56948" s="2"/>
    </row>
    <row r="56949" spans="76:76">
      <c r="BX56949" s="2"/>
    </row>
    <row r="56950" spans="76:76">
      <c r="BX56950" s="2"/>
    </row>
    <row r="56951" spans="76:76">
      <c r="BX56951" s="2"/>
    </row>
    <row r="56952" spans="76:76">
      <c r="BX56952" s="2"/>
    </row>
    <row r="56953" spans="76:76">
      <c r="BX56953" s="2"/>
    </row>
    <row r="56954" spans="76:76">
      <c r="BX56954" s="2"/>
    </row>
    <row r="56955" spans="76:76">
      <c r="BX56955" s="2"/>
    </row>
    <row r="56956" spans="76:76">
      <c r="BX56956" s="2"/>
    </row>
    <row r="56957" spans="76:76">
      <c r="BX56957" s="2"/>
    </row>
    <row r="56958" spans="76:76">
      <c r="BX56958" s="2"/>
    </row>
    <row r="56959" spans="76:76">
      <c r="BX56959" s="2"/>
    </row>
    <row r="56960" spans="76:76">
      <c r="BX56960" s="2"/>
    </row>
    <row r="56961" spans="76:76">
      <c r="BX56961" s="2"/>
    </row>
    <row r="56962" spans="76:76">
      <c r="BX56962" s="2"/>
    </row>
    <row r="56963" spans="76:76">
      <c r="BX56963" s="2"/>
    </row>
    <row r="56964" spans="76:76">
      <c r="BX56964" s="2"/>
    </row>
    <row r="56965" spans="76:76">
      <c r="BX56965" s="2"/>
    </row>
    <row r="56966" spans="76:76">
      <c r="BX56966" s="2"/>
    </row>
    <row r="56967" spans="76:76">
      <c r="BX56967" s="2"/>
    </row>
    <row r="56968" spans="76:76">
      <c r="BX56968" s="2"/>
    </row>
    <row r="56969" spans="76:76">
      <c r="BX56969" s="2"/>
    </row>
    <row r="56970" spans="76:76">
      <c r="BX56970" s="2"/>
    </row>
    <row r="56971" spans="76:76">
      <c r="BX56971" s="2"/>
    </row>
    <row r="56972" spans="76:76">
      <c r="BX56972" s="2"/>
    </row>
    <row r="56973" spans="76:76">
      <c r="BX56973" s="2"/>
    </row>
    <row r="56974" spans="76:76">
      <c r="BX56974" s="2"/>
    </row>
    <row r="56975" spans="76:76">
      <c r="BX56975" s="2"/>
    </row>
    <row r="56976" spans="76:76">
      <c r="BX56976" s="2"/>
    </row>
    <row r="56977" spans="76:76">
      <c r="BX56977" s="2"/>
    </row>
    <row r="56978" spans="76:76">
      <c r="BX56978" s="2"/>
    </row>
    <row r="56979" spans="76:76">
      <c r="BX56979" s="2"/>
    </row>
    <row r="56980" spans="76:76">
      <c r="BX56980" s="2"/>
    </row>
    <row r="56981" spans="76:76">
      <c r="BX56981" s="2"/>
    </row>
    <row r="56982" spans="76:76">
      <c r="BX56982" s="2"/>
    </row>
    <row r="56983" spans="76:76">
      <c r="BX56983" s="2"/>
    </row>
    <row r="56984" spans="76:76">
      <c r="BX56984" s="2"/>
    </row>
    <row r="56985" spans="76:76">
      <c r="BX56985" s="2"/>
    </row>
    <row r="56986" spans="76:76">
      <c r="BX56986" s="2"/>
    </row>
    <row r="56987" spans="76:76">
      <c r="BX56987" s="2"/>
    </row>
    <row r="56988" spans="76:76">
      <c r="BX56988" s="2"/>
    </row>
    <row r="56989" spans="76:76">
      <c r="BX56989" s="2"/>
    </row>
    <row r="56990" spans="76:76">
      <c r="BX56990" s="2"/>
    </row>
    <row r="56991" spans="76:76">
      <c r="BX56991" s="2"/>
    </row>
    <row r="56992" spans="76:76">
      <c r="BX56992" s="2"/>
    </row>
    <row r="56993" spans="76:76">
      <c r="BX56993" s="2"/>
    </row>
    <row r="56994" spans="76:76">
      <c r="BX56994" s="2"/>
    </row>
    <row r="56995" spans="76:76">
      <c r="BX56995" s="2"/>
    </row>
    <row r="56996" spans="76:76">
      <c r="BX56996" s="2"/>
    </row>
    <row r="56997" spans="76:76">
      <c r="BX56997" s="2"/>
    </row>
    <row r="56998" spans="76:76">
      <c r="BX56998" s="2"/>
    </row>
    <row r="56999" spans="76:76">
      <c r="BX56999" s="2"/>
    </row>
    <row r="57000" spans="76:76">
      <c r="BX57000" s="2"/>
    </row>
    <row r="57001" spans="76:76">
      <c r="BX57001" s="2"/>
    </row>
    <row r="57002" spans="76:76">
      <c r="BX57002" s="2"/>
    </row>
    <row r="57003" spans="76:76">
      <c r="BX57003" s="2"/>
    </row>
    <row r="57004" spans="76:76">
      <c r="BX57004" s="2"/>
    </row>
    <row r="57005" spans="76:76">
      <c r="BX57005" s="2"/>
    </row>
    <row r="57006" spans="76:76">
      <c r="BX57006" s="2"/>
    </row>
    <row r="57007" spans="76:76">
      <c r="BX57007" s="2"/>
    </row>
    <row r="57008" spans="76:76">
      <c r="BX57008" s="2"/>
    </row>
    <row r="57009" spans="76:76">
      <c r="BX57009" s="2"/>
    </row>
    <row r="57010" spans="76:76">
      <c r="BX57010" s="2"/>
    </row>
    <row r="57011" spans="76:76">
      <c r="BX57011" s="2"/>
    </row>
    <row r="57012" spans="76:76">
      <c r="BX57012" s="2"/>
    </row>
    <row r="57013" spans="76:76">
      <c r="BX57013" s="2"/>
    </row>
    <row r="57014" spans="76:76">
      <c r="BX57014" s="2"/>
    </row>
    <row r="57015" spans="76:76">
      <c r="BX57015" s="2"/>
    </row>
    <row r="57016" spans="76:76">
      <c r="BX57016" s="2"/>
    </row>
    <row r="57017" spans="76:76">
      <c r="BX57017" s="2"/>
    </row>
    <row r="57018" spans="76:76">
      <c r="BX57018" s="2"/>
    </row>
    <row r="57019" spans="76:76">
      <c r="BX57019" s="2"/>
    </row>
    <row r="57020" spans="76:76">
      <c r="BX57020" s="2"/>
    </row>
    <row r="57021" spans="76:76">
      <c r="BX57021" s="2"/>
    </row>
    <row r="57022" spans="76:76">
      <c r="BX57022" s="2"/>
    </row>
    <row r="57023" spans="76:76">
      <c r="BX57023" s="2"/>
    </row>
    <row r="57024" spans="76:76">
      <c r="BX57024" s="2"/>
    </row>
    <row r="57025" spans="76:76">
      <c r="BX57025" s="2"/>
    </row>
    <row r="57026" spans="76:76">
      <c r="BX57026" s="2"/>
    </row>
    <row r="57027" spans="76:76">
      <c r="BX57027" s="2"/>
    </row>
    <row r="57028" spans="76:76">
      <c r="BX57028" s="2"/>
    </row>
    <row r="57029" spans="76:76">
      <c r="BX57029" s="2"/>
    </row>
    <row r="57030" spans="76:76">
      <c r="BX57030" s="2"/>
    </row>
    <row r="57031" spans="76:76">
      <c r="BX57031" s="2"/>
    </row>
    <row r="57032" spans="76:76">
      <c r="BX57032" s="2"/>
    </row>
    <row r="57033" spans="76:76">
      <c r="BX57033" s="2"/>
    </row>
    <row r="57034" spans="76:76">
      <c r="BX57034" s="2"/>
    </row>
    <row r="57035" spans="76:76">
      <c r="BX57035" s="2"/>
    </row>
    <row r="57036" spans="76:76">
      <c r="BX57036" s="2"/>
    </row>
    <row r="57037" spans="76:76">
      <c r="BX57037" s="2"/>
    </row>
    <row r="57038" spans="76:76">
      <c r="BX57038" s="2"/>
    </row>
    <row r="57039" spans="76:76">
      <c r="BX57039" s="2"/>
    </row>
    <row r="57040" spans="76:76">
      <c r="BX57040" s="2"/>
    </row>
    <row r="57041" spans="76:76">
      <c r="BX57041" s="2"/>
    </row>
    <row r="57042" spans="76:76">
      <c r="BX57042" s="2"/>
    </row>
    <row r="57043" spans="76:76">
      <c r="BX57043" s="2"/>
    </row>
    <row r="57044" spans="76:76">
      <c r="BX57044" s="2"/>
    </row>
    <row r="57045" spans="76:76">
      <c r="BX57045" s="2"/>
    </row>
    <row r="57046" spans="76:76">
      <c r="BX57046" s="2"/>
    </row>
    <row r="57047" spans="76:76">
      <c r="BX57047" s="2"/>
    </row>
    <row r="57048" spans="76:76">
      <c r="BX57048" s="2"/>
    </row>
    <row r="57049" spans="76:76">
      <c r="BX57049" s="2"/>
    </row>
    <row r="57050" spans="76:76">
      <c r="BX57050" s="2"/>
    </row>
    <row r="57051" spans="76:76">
      <c r="BX57051" s="2"/>
    </row>
    <row r="57052" spans="76:76">
      <c r="BX57052" s="2"/>
    </row>
    <row r="57053" spans="76:76">
      <c r="BX57053" s="2"/>
    </row>
    <row r="57054" spans="76:76">
      <c r="BX57054" s="2"/>
    </row>
    <row r="57055" spans="76:76">
      <c r="BX57055" s="2"/>
    </row>
    <row r="57056" spans="76:76">
      <c r="BX57056" s="2"/>
    </row>
    <row r="57057" spans="76:76">
      <c r="BX57057" s="2"/>
    </row>
    <row r="57058" spans="76:76">
      <c r="BX57058" s="2"/>
    </row>
    <row r="57059" spans="76:76">
      <c r="BX57059" s="2"/>
    </row>
    <row r="57060" spans="76:76">
      <c r="BX57060" s="2"/>
    </row>
    <row r="57061" spans="76:76">
      <c r="BX57061" s="2"/>
    </row>
    <row r="57062" spans="76:76">
      <c r="BX57062" s="2"/>
    </row>
    <row r="57063" spans="76:76">
      <c r="BX57063" s="2"/>
    </row>
    <row r="57064" spans="76:76">
      <c r="BX57064" s="2"/>
    </row>
    <row r="57065" spans="76:76">
      <c r="BX57065" s="2"/>
    </row>
    <row r="57066" spans="76:76">
      <c r="BX57066" s="2"/>
    </row>
    <row r="57067" spans="76:76">
      <c r="BX57067" s="2"/>
    </row>
    <row r="57068" spans="76:76">
      <c r="BX57068" s="2"/>
    </row>
    <row r="57069" spans="76:76">
      <c r="BX57069" s="2"/>
    </row>
    <row r="57070" spans="76:76">
      <c r="BX57070" s="2"/>
    </row>
    <row r="57071" spans="76:76">
      <c r="BX57071" s="2"/>
    </row>
    <row r="57072" spans="76:76">
      <c r="BX57072" s="2"/>
    </row>
    <row r="57073" spans="76:76">
      <c r="BX57073" s="2"/>
    </row>
    <row r="57074" spans="76:76">
      <c r="BX57074" s="2"/>
    </row>
    <row r="57075" spans="76:76">
      <c r="BX57075" s="2"/>
    </row>
    <row r="57076" spans="76:76">
      <c r="BX57076" s="2"/>
    </row>
    <row r="57077" spans="76:76">
      <c r="BX57077" s="2"/>
    </row>
    <row r="57078" spans="76:76">
      <c r="BX57078" s="2"/>
    </row>
    <row r="57079" spans="76:76">
      <c r="BX57079" s="2"/>
    </row>
    <row r="57080" spans="76:76">
      <c r="BX57080" s="2"/>
    </row>
    <row r="57081" spans="76:76">
      <c r="BX57081" s="2"/>
    </row>
    <row r="57082" spans="76:76">
      <c r="BX57082" s="2"/>
    </row>
    <row r="57083" spans="76:76">
      <c r="BX57083" s="2"/>
    </row>
    <row r="57084" spans="76:76">
      <c r="BX57084" s="2"/>
    </row>
    <row r="57085" spans="76:76">
      <c r="BX57085" s="2"/>
    </row>
    <row r="57086" spans="76:76">
      <c r="BX57086" s="2"/>
    </row>
    <row r="57087" spans="76:76">
      <c r="BX57087" s="2"/>
    </row>
    <row r="57088" spans="76:76">
      <c r="BX57088" s="2"/>
    </row>
    <row r="57089" spans="76:76">
      <c r="BX57089" s="2"/>
    </row>
    <row r="57090" spans="76:76">
      <c r="BX57090" s="2"/>
    </row>
    <row r="57091" spans="76:76">
      <c r="BX57091" s="2"/>
    </row>
    <row r="57092" spans="76:76">
      <c r="BX57092" s="2"/>
    </row>
    <row r="57093" spans="76:76">
      <c r="BX57093" s="2"/>
    </row>
    <row r="57094" spans="76:76">
      <c r="BX57094" s="2"/>
    </row>
    <row r="57095" spans="76:76">
      <c r="BX57095" s="2"/>
    </row>
    <row r="57096" spans="76:76">
      <c r="BX57096" s="2"/>
    </row>
    <row r="57097" spans="76:76">
      <c r="BX57097" s="2"/>
    </row>
    <row r="57098" spans="76:76">
      <c r="BX57098" s="2"/>
    </row>
    <row r="57099" spans="76:76">
      <c r="BX57099" s="2"/>
    </row>
    <row r="57100" spans="76:76">
      <c r="BX57100" s="2"/>
    </row>
    <row r="57101" spans="76:76">
      <c r="BX57101" s="2"/>
    </row>
    <row r="57102" spans="76:76">
      <c r="BX57102" s="2"/>
    </row>
    <row r="57103" spans="76:76">
      <c r="BX57103" s="2"/>
    </row>
    <row r="57104" spans="76:76">
      <c r="BX57104" s="2"/>
    </row>
    <row r="57105" spans="76:76">
      <c r="BX57105" s="2"/>
    </row>
    <row r="57106" spans="76:76">
      <c r="BX57106" s="2"/>
    </row>
    <row r="57107" spans="76:76">
      <c r="BX57107" s="2"/>
    </row>
    <row r="57108" spans="76:76">
      <c r="BX57108" s="2"/>
    </row>
    <row r="57109" spans="76:76">
      <c r="BX57109" s="2"/>
    </row>
    <row r="57110" spans="76:76">
      <c r="BX57110" s="2"/>
    </row>
    <row r="57111" spans="76:76">
      <c r="BX57111" s="2"/>
    </row>
    <row r="57112" spans="76:76">
      <c r="BX57112" s="2"/>
    </row>
    <row r="57113" spans="76:76">
      <c r="BX57113" s="2"/>
    </row>
    <row r="57114" spans="76:76">
      <c r="BX57114" s="2"/>
    </row>
    <row r="57115" spans="76:76">
      <c r="BX57115" s="2"/>
    </row>
    <row r="57116" spans="76:76">
      <c r="BX57116" s="2"/>
    </row>
    <row r="57117" spans="76:76">
      <c r="BX57117" s="2"/>
    </row>
    <row r="57118" spans="76:76">
      <c r="BX57118" s="2"/>
    </row>
    <row r="57119" spans="76:76">
      <c r="BX57119" s="2"/>
    </row>
    <row r="57120" spans="76:76">
      <c r="BX57120" s="2"/>
    </row>
    <row r="57121" spans="76:76">
      <c r="BX57121" s="2"/>
    </row>
    <row r="57122" spans="76:76">
      <c r="BX57122" s="2"/>
    </row>
    <row r="57123" spans="76:76">
      <c r="BX57123" s="2"/>
    </row>
    <row r="57124" spans="76:76">
      <c r="BX57124" s="2"/>
    </row>
    <row r="57125" spans="76:76">
      <c r="BX57125" s="2"/>
    </row>
    <row r="57126" spans="76:76">
      <c r="BX57126" s="2"/>
    </row>
    <row r="57127" spans="76:76">
      <c r="BX57127" s="2"/>
    </row>
    <row r="57128" spans="76:76">
      <c r="BX57128" s="2"/>
    </row>
    <row r="57129" spans="76:76">
      <c r="BX57129" s="2"/>
    </row>
    <row r="57130" spans="76:76">
      <c r="BX57130" s="2"/>
    </row>
    <row r="57131" spans="76:76">
      <c r="BX57131" s="2"/>
    </row>
    <row r="57132" spans="76:76">
      <c r="BX57132" s="2"/>
    </row>
    <row r="57133" spans="76:76">
      <c r="BX57133" s="2"/>
    </row>
    <row r="57134" spans="76:76">
      <c r="BX57134" s="2"/>
    </row>
    <row r="57135" spans="76:76">
      <c r="BX57135" s="2"/>
    </row>
    <row r="57136" spans="76:76">
      <c r="BX57136" s="2"/>
    </row>
    <row r="57137" spans="76:76">
      <c r="BX57137" s="2"/>
    </row>
    <row r="57138" spans="76:76">
      <c r="BX57138" s="2"/>
    </row>
    <row r="57139" spans="76:76">
      <c r="BX57139" s="2"/>
    </row>
    <row r="57140" spans="76:76">
      <c r="BX57140" s="2"/>
    </row>
    <row r="57141" spans="76:76">
      <c r="BX57141" s="2"/>
    </row>
    <row r="57142" spans="76:76">
      <c r="BX57142" s="2"/>
    </row>
    <row r="57143" spans="76:76">
      <c r="BX57143" s="2"/>
    </row>
    <row r="57144" spans="76:76">
      <c r="BX57144" s="2"/>
    </row>
    <row r="57145" spans="76:76">
      <c r="BX57145" s="2"/>
    </row>
    <row r="57146" spans="76:76">
      <c r="BX57146" s="2"/>
    </row>
    <row r="57147" spans="76:76">
      <c r="BX57147" s="2"/>
    </row>
    <row r="57148" spans="76:76">
      <c r="BX57148" s="2"/>
    </row>
    <row r="57149" spans="76:76">
      <c r="BX57149" s="2"/>
    </row>
    <row r="57150" spans="76:76">
      <c r="BX57150" s="2"/>
    </row>
    <row r="57151" spans="76:76">
      <c r="BX57151" s="2"/>
    </row>
    <row r="57152" spans="76:76">
      <c r="BX57152" s="2"/>
    </row>
    <row r="57153" spans="76:76">
      <c r="BX57153" s="2"/>
    </row>
    <row r="57154" spans="76:76">
      <c r="BX57154" s="2"/>
    </row>
    <row r="57155" spans="76:76">
      <c r="BX57155" s="2"/>
    </row>
    <row r="57156" spans="76:76">
      <c r="BX57156" s="2"/>
    </row>
    <row r="57157" spans="76:76">
      <c r="BX57157" s="2"/>
    </row>
    <row r="57158" spans="76:76">
      <c r="BX57158" s="2"/>
    </row>
    <row r="57159" spans="76:76">
      <c r="BX57159" s="2"/>
    </row>
    <row r="57160" spans="76:76">
      <c r="BX57160" s="2"/>
    </row>
    <row r="57161" spans="76:76">
      <c r="BX57161" s="2"/>
    </row>
    <row r="57162" spans="76:76">
      <c r="BX57162" s="2"/>
    </row>
    <row r="57163" spans="76:76">
      <c r="BX57163" s="2"/>
    </row>
    <row r="57164" spans="76:76">
      <c r="BX57164" s="2"/>
    </row>
    <row r="57165" spans="76:76">
      <c r="BX57165" s="2"/>
    </row>
    <row r="57166" spans="76:76">
      <c r="BX57166" s="2"/>
    </row>
    <row r="57167" spans="76:76">
      <c r="BX57167" s="2"/>
    </row>
    <row r="57168" spans="76:76">
      <c r="BX57168" s="2"/>
    </row>
    <row r="57169" spans="76:76">
      <c r="BX57169" s="2"/>
    </row>
    <row r="57170" spans="76:76">
      <c r="BX57170" s="2"/>
    </row>
    <row r="57171" spans="76:76">
      <c r="BX57171" s="2"/>
    </row>
    <row r="57172" spans="76:76">
      <c r="BX57172" s="2"/>
    </row>
    <row r="57173" spans="76:76">
      <c r="BX57173" s="2"/>
    </row>
    <row r="57174" spans="76:76">
      <c r="BX57174" s="2"/>
    </row>
    <row r="57175" spans="76:76">
      <c r="BX57175" s="2"/>
    </row>
    <row r="57176" spans="76:76">
      <c r="BX57176" s="2"/>
    </row>
    <row r="57177" spans="76:76">
      <c r="BX57177" s="2"/>
    </row>
    <row r="57178" spans="76:76">
      <c r="BX57178" s="2"/>
    </row>
    <row r="57179" spans="76:76">
      <c r="BX57179" s="2"/>
    </row>
    <row r="57180" spans="76:76">
      <c r="BX57180" s="2"/>
    </row>
    <row r="57181" spans="76:76">
      <c r="BX57181" s="2"/>
    </row>
    <row r="57182" spans="76:76">
      <c r="BX57182" s="2"/>
    </row>
    <row r="57183" spans="76:76">
      <c r="BX57183" s="2"/>
    </row>
    <row r="57184" spans="76:76">
      <c r="BX57184" s="2"/>
    </row>
    <row r="57185" spans="76:76">
      <c r="BX57185" s="2"/>
    </row>
    <row r="57186" spans="76:76">
      <c r="BX57186" s="2"/>
    </row>
    <row r="57187" spans="76:76">
      <c r="BX57187" s="2"/>
    </row>
    <row r="57188" spans="76:76">
      <c r="BX57188" s="2"/>
    </row>
    <row r="57189" spans="76:76">
      <c r="BX57189" s="2"/>
    </row>
    <row r="57190" spans="76:76">
      <c r="BX57190" s="2"/>
    </row>
    <row r="57191" spans="76:76">
      <c r="BX57191" s="2"/>
    </row>
    <row r="57192" spans="76:76">
      <c r="BX57192" s="2"/>
    </row>
    <row r="57193" spans="76:76">
      <c r="BX57193" s="2"/>
    </row>
    <row r="57194" spans="76:76">
      <c r="BX57194" s="2"/>
    </row>
    <row r="57195" spans="76:76">
      <c r="BX57195" s="2"/>
    </row>
    <row r="57196" spans="76:76">
      <c r="BX57196" s="2"/>
    </row>
    <row r="57197" spans="76:76">
      <c r="BX57197" s="2"/>
    </row>
    <row r="57198" spans="76:76">
      <c r="BX57198" s="2"/>
    </row>
    <row r="57199" spans="76:76">
      <c r="BX57199" s="2"/>
    </row>
    <row r="57200" spans="76:76">
      <c r="BX57200" s="2"/>
    </row>
    <row r="57201" spans="76:76">
      <c r="BX57201" s="2"/>
    </row>
    <row r="57202" spans="76:76">
      <c r="BX57202" s="2"/>
    </row>
    <row r="57203" spans="76:76">
      <c r="BX57203" s="2"/>
    </row>
    <row r="57204" spans="76:76">
      <c r="BX57204" s="2"/>
    </row>
    <row r="57205" spans="76:76">
      <c r="BX57205" s="2"/>
    </row>
    <row r="57206" spans="76:76">
      <c r="BX57206" s="2"/>
    </row>
    <row r="57207" spans="76:76">
      <c r="BX57207" s="2"/>
    </row>
    <row r="57208" spans="76:76">
      <c r="BX57208" s="2"/>
    </row>
    <row r="57209" spans="76:76">
      <c r="BX57209" s="2"/>
    </row>
    <row r="57210" spans="76:76">
      <c r="BX57210" s="2"/>
    </row>
    <row r="57211" spans="76:76">
      <c r="BX57211" s="2"/>
    </row>
    <row r="57212" spans="76:76">
      <c r="BX57212" s="2"/>
    </row>
    <row r="57213" spans="76:76">
      <c r="BX57213" s="2"/>
    </row>
    <row r="57214" spans="76:76">
      <c r="BX57214" s="2"/>
    </row>
    <row r="57215" spans="76:76">
      <c r="BX57215" s="2"/>
    </row>
    <row r="57216" spans="76:76">
      <c r="BX57216" s="2"/>
    </row>
    <row r="57217" spans="76:76">
      <c r="BX57217" s="2"/>
    </row>
    <row r="57218" spans="76:76">
      <c r="BX57218" s="2"/>
    </row>
    <row r="57219" spans="76:76">
      <c r="BX57219" s="2"/>
    </row>
    <row r="57220" spans="76:76">
      <c r="BX57220" s="2"/>
    </row>
    <row r="57221" spans="76:76">
      <c r="BX57221" s="2"/>
    </row>
    <row r="57222" spans="76:76">
      <c r="BX57222" s="2"/>
    </row>
    <row r="57223" spans="76:76">
      <c r="BX57223" s="2"/>
    </row>
    <row r="57224" spans="76:76">
      <c r="BX57224" s="2"/>
    </row>
    <row r="57225" spans="76:76">
      <c r="BX57225" s="2"/>
    </row>
    <row r="57226" spans="76:76">
      <c r="BX57226" s="2"/>
    </row>
    <row r="57227" spans="76:76">
      <c r="BX57227" s="2"/>
    </row>
    <row r="57228" spans="76:76">
      <c r="BX57228" s="2"/>
    </row>
    <row r="57229" spans="76:76">
      <c r="BX57229" s="2"/>
    </row>
    <row r="57230" spans="76:76">
      <c r="BX57230" s="2"/>
    </row>
    <row r="57231" spans="76:76">
      <c r="BX57231" s="2"/>
    </row>
    <row r="57232" spans="76:76">
      <c r="BX57232" s="2"/>
    </row>
    <row r="57233" spans="76:76">
      <c r="BX57233" s="2"/>
    </row>
    <row r="57234" spans="76:76">
      <c r="BX57234" s="2"/>
    </row>
    <row r="57235" spans="76:76">
      <c r="BX57235" s="2"/>
    </row>
    <row r="57236" spans="76:76">
      <c r="BX57236" s="2"/>
    </row>
    <row r="57237" spans="76:76">
      <c r="BX57237" s="2"/>
    </row>
    <row r="57238" spans="76:76">
      <c r="BX57238" s="2"/>
    </row>
    <row r="57239" spans="76:76">
      <c r="BX57239" s="2"/>
    </row>
    <row r="57240" spans="76:76">
      <c r="BX57240" s="2"/>
    </row>
    <row r="57241" spans="76:76">
      <c r="BX57241" s="2"/>
    </row>
    <row r="57242" spans="76:76">
      <c r="BX57242" s="2"/>
    </row>
    <row r="57243" spans="76:76">
      <c r="BX57243" s="2"/>
    </row>
    <row r="57244" spans="76:76">
      <c r="BX57244" s="2"/>
    </row>
    <row r="57245" spans="76:76">
      <c r="BX57245" s="2"/>
    </row>
    <row r="57246" spans="76:76">
      <c r="BX57246" s="2"/>
    </row>
    <row r="57247" spans="76:76">
      <c r="BX57247" s="2"/>
    </row>
    <row r="57248" spans="76:76">
      <c r="BX57248" s="2"/>
    </row>
    <row r="57249" spans="76:76">
      <c r="BX57249" s="2"/>
    </row>
    <row r="57250" spans="76:76">
      <c r="BX57250" s="2"/>
    </row>
    <row r="57251" spans="76:76">
      <c r="BX57251" s="2"/>
    </row>
    <row r="57252" spans="76:76">
      <c r="BX57252" s="2"/>
    </row>
    <row r="57253" spans="76:76">
      <c r="BX57253" s="2"/>
    </row>
    <row r="57254" spans="76:76">
      <c r="BX57254" s="2"/>
    </row>
    <row r="57255" spans="76:76">
      <c r="BX57255" s="2"/>
    </row>
    <row r="57256" spans="76:76">
      <c r="BX57256" s="2"/>
    </row>
    <row r="57257" spans="76:76">
      <c r="BX57257" s="2"/>
    </row>
    <row r="57258" spans="76:76">
      <c r="BX57258" s="2"/>
    </row>
    <row r="57259" spans="76:76">
      <c r="BX57259" s="2"/>
    </row>
    <row r="57260" spans="76:76">
      <c r="BX57260" s="2"/>
    </row>
    <row r="57261" spans="76:76">
      <c r="BX57261" s="2"/>
    </row>
    <row r="57262" spans="76:76">
      <c r="BX57262" s="2"/>
    </row>
    <row r="57263" spans="76:76">
      <c r="BX57263" s="2"/>
    </row>
    <row r="57264" spans="76:76">
      <c r="BX57264" s="2"/>
    </row>
    <row r="57265" spans="76:76">
      <c r="BX57265" s="2"/>
    </row>
    <row r="57266" spans="76:76">
      <c r="BX57266" s="2"/>
    </row>
    <row r="57267" spans="76:76">
      <c r="BX57267" s="2"/>
    </row>
    <row r="57268" spans="76:76">
      <c r="BX57268" s="2"/>
    </row>
    <row r="57269" spans="76:76">
      <c r="BX57269" s="2"/>
    </row>
    <row r="57270" spans="76:76">
      <c r="BX57270" s="2"/>
    </row>
    <row r="57271" spans="76:76">
      <c r="BX57271" s="2"/>
    </row>
    <row r="57272" spans="76:76">
      <c r="BX57272" s="2"/>
    </row>
    <row r="57273" spans="76:76">
      <c r="BX57273" s="2"/>
    </row>
    <row r="57274" spans="76:76">
      <c r="BX57274" s="2"/>
    </row>
    <row r="57275" spans="76:76">
      <c r="BX57275" s="2"/>
    </row>
    <row r="57276" spans="76:76">
      <c r="BX57276" s="2"/>
    </row>
    <row r="57277" spans="76:76">
      <c r="BX57277" s="2"/>
    </row>
    <row r="57278" spans="76:76">
      <c r="BX57278" s="2"/>
    </row>
    <row r="57279" spans="76:76">
      <c r="BX57279" s="2"/>
    </row>
    <row r="57280" spans="76:76">
      <c r="BX57280" s="2"/>
    </row>
    <row r="57281" spans="76:76">
      <c r="BX57281" s="2"/>
    </row>
    <row r="57282" spans="76:76">
      <c r="BX57282" s="2"/>
    </row>
    <row r="57283" spans="76:76">
      <c r="BX57283" s="2"/>
    </row>
    <row r="57284" spans="76:76">
      <c r="BX57284" s="2"/>
    </row>
    <row r="57285" spans="76:76">
      <c r="BX57285" s="2"/>
    </row>
    <row r="57286" spans="76:76">
      <c r="BX57286" s="2"/>
    </row>
    <row r="57287" spans="76:76">
      <c r="BX57287" s="2"/>
    </row>
    <row r="57288" spans="76:76">
      <c r="BX57288" s="2"/>
    </row>
    <row r="57289" spans="76:76">
      <c r="BX57289" s="2"/>
    </row>
    <row r="57290" spans="76:76">
      <c r="BX57290" s="2"/>
    </row>
    <row r="57291" spans="76:76">
      <c r="BX57291" s="2"/>
    </row>
    <row r="57292" spans="76:76">
      <c r="BX57292" s="2"/>
    </row>
    <row r="57293" spans="76:76">
      <c r="BX57293" s="2"/>
    </row>
    <row r="57294" spans="76:76">
      <c r="BX57294" s="2"/>
    </row>
    <row r="57295" spans="76:76">
      <c r="BX57295" s="2"/>
    </row>
    <row r="57296" spans="76:76">
      <c r="BX57296" s="2"/>
    </row>
    <row r="57297" spans="76:76">
      <c r="BX57297" s="2"/>
    </row>
    <row r="57298" spans="76:76">
      <c r="BX57298" s="2"/>
    </row>
    <row r="57299" spans="76:76">
      <c r="BX57299" s="2"/>
    </row>
    <row r="57300" spans="76:76">
      <c r="BX57300" s="2"/>
    </row>
    <row r="57301" spans="76:76">
      <c r="BX57301" s="2"/>
    </row>
    <row r="57302" spans="76:76">
      <c r="BX57302" s="2"/>
    </row>
    <row r="57303" spans="76:76">
      <c r="BX57303" s="2"/>
    </row>
    <row r="57304" spans="76:76">
      <c r="BX57304" s="2"/>
    </row>
    <row r="57305" spans="76:76">
      <c r="BX57305" s="2"/>
    </row>
    <row r="57306" spans="76:76">
      <c r="BX57306" s="2"/>
    </row>
    <row r="57307" spans="76:76">
      <c r="BX57307" s="2"/>
    </row>
    <row r="57308" spans="76:76">
      <c r="BX57308" s="2"/>
    </row>
    <row r="57309" spans="76:76">
      <c r="BX57309" s="2"/>
    </row>
    <row r="57310" spans="76:76">
      <c r="BX57310" s="2"/>
    </row>
    <row r="57311" spans="76:76">
      <c r="BX57311" s="2"/>
    </row>
    <row r="57312" spans="76:76">
      <c r="BX57312" s="2"/>
    </row>
    <row r="57313" spans="76:76">
      <c r="BX57313" s="2"/>
    </row>
    <row r="57314" spans="76:76">
      <c r="BX57314" s="2"/>
    </row>
    <row r="57315" spans="76:76">
      <c r="BX57315" s="2"/>
    </row>
    <row r="57316" spans="76:76">
      <c r="BX57316" s="2"/>
    </row>
    <row r="57317" spans="76:76">
      <c r="BX57317" s="2"/>
    </row>
    <row r="57318" spans="76:76">
      <c r="BX57318" s="2"/>
    </row>
    <row r="57319" spans="76:76">
      <c r="BX57319" s="2"/>
    </row>
    <row r="57320" spans="76:76">
      <c r="BX57320" s="2"/>
    </row>
    <row r="57321" spans="76:76">
      <c r="BX57321" s="2"/>
    </row>
    <row r="57322" spans="76:76">
      <c r="BX57322" s="2"/>
    </row>
    <row r="57323" spans="76:76">
      <c r="BX57323" s="2"/>
    </row>
    <row r="57324" spans="76:76">
      <c r="BX57324" s="2"/>
    </row>
    <row r="57325" spans="76:76">
      <c r="BX57325" s="2"/>
    </row>
    <row r="57326" spans="76:76">
      <c r="BX57326" s="2"/>
    </row>
    <row r="57327" spans="76:76">
      <c r="BX57327" s="2"/>
    </row>
    <row r="57328" spans="76:76">
      <c r="BX57328" s="2"/>
    </row>
    <row r="57329" spans="76:76">
      <c r="BX57329" s="2"/>
    </row>
    <row r="57330" spans="76:76">
      <c r="BX57330" s="2"/>
    </row>
    <row r="57331" spans="76:76">
      <c r="BX57331" s="2"/>
    </row>
    <row r="57332" spans="76:76">
      <c r="BX57332" s="2"/>
    </row>
    <row r="57333" spans="76:76">
      <c r="BX57333" s="2"/>
    </row>
    <row r="57334" spans="76:76">
      <c r="BX57334" s="2"/>
    </row>
    <row r="57335" spans="76:76">
      <c r="BX57335" s="2"/>
    </row>
    <row r="57336" spans="76:76">
      <c r="BX57336" s="2"/>
    </row>
    <row r="57337" spans="76:76">
      <c r="BX57337" s="2"/>
    </row>
    <row r="57338" spans="76:76">
      <c r="BX57338" s="2"/>
    </row>
    <row r="57339" spans="76:76">
      <c r="BX57339" s="2"/>
    </row>
    <row r="57340" spans="76:76">
      <c r="BX57340" s="2"/>
    </row>
    <row r="57341" spans="76:76">
      <c r="BX57341" s="2"/>
    </row>
    <row r="57342" spans="76:76">
      <c r="BX57342" s="2"/>
    </row>
    <row r="57343" spans="76:76">
      <c r="BX57343" s="2"/>
    </row>
    <row r="57344" spans="76:76">
      <c r="BX57344" s="2"/>
    </row>
    <row r="57345" spans="76:76">
      <c r="BX57345" s="2"/>
    </row>
    <row r="57346" spans="76:76">
      <c r="BX57346" s="2"/>
    </row>
    <row r="57347" spans="76:76">
      <c r="BX57347" s="2"/>
    </row>
    <row r="57348" spans="76:76">
      <c r="BX57348" s="2"/>
    </row>
    <row r="57349" spans="76:76">
      <c r="BX57349" s="2"/>
    </row>
    <row r="57350" spans="76:76">
      <c r="BX57350" s="2"/>
    </row>
    <row r="57351" spans="76:76">
      <c r="BX57351" s="2"/>
    </row>
    <row r="57352" spans="76:76">
      <c r="BX57352" s="2"/>
    </row>
    <row r="57353" spans="76:76">
      <c r="BX57353" s="2"/>
    </row>
    <row r="57354" spans="76:76">
      <c r="BX57354" s="2"/>
    </row>
    <row r="57355" spans="76:76">
      <c r="BX57355" s="2"/>
    </row>
    <row r="57356" spans="76:76">
      <c r="BX57356" s="2"/>
    </row>
    <row r="57357" spans="76:76">
      <c r="BX57357" s="2"/>
    </row>
    <row r="57358" spans="76:76">
      <c r="BX57358" s="2"/>
    </row>
    <row r="57359" spans="76:76">
      <c r="BX57359" s="2"/>
    </row>
    <row r="57360" spans="76:76">
      <c r="BX57360" s="2"/>
    </row>
    <row r="57361" spans="76:76">
      <c r="BX57361" s="2"/>
    </row>
    <row r="57362" spans="76:76">
      <c r="BX57362" s="2"/>
    </row>
    <row r="57363" spans="76:76">
      <c r="BX57363" s="2"/>
    </row>
    <row r="57364" spans="76:76">
      <c r="BX57364" s="2"/>
    </row>
    <row r="57365" spans="76:76">
      <c r="BX57365" s="2"/>
    </row>
    <row r="57366" spans="76:76">
      <c r="BX57366" s="2"/>
    </row>
    <row r="57367" spans="76:76">
      <c r="BX57367" s="2"/>
    </row>
    <row r="57368" spans="76:76">
      <c r="BX57368" s="2"/>
    </row>
    <row r="57369" spans="76:76">
      <c r="BX57369" s="2"/>
    </row>
    <row r="57370" spans="76:76">
      <c r="BX57370" s="2"/>
    </row>
    <row r="57371" spans="76:76">
      <c r="BX57371" s="2"/>
    </row>
    <row r="57372" spans="76:76">
      <c r="BX57372" s="2"/>
    </row>
    <row r="57373" spans="76:76">
      <c r="BX57373" s="2"/>
    </row>
    <row r="57374" spans="76:76">
      <c r="BX57374" s="2"/>
    </row>
    <row r="57375" spans="76:76">
      <c r="BX57375" s="2"/>
    </row>
    <row r="57376" spans="76:76">
      <c r="BX57376" s="2"/>
    </row>
    <row r="57377" spans="76:76">
      <c r="BX57377" s="2"/>
    </row>
    <row r="57378" spans="76:76">
      <c r="BX57378" s="2"/>
    </row>
    <row r="57379" spans="76:76">
      <c r="BX57379" s="2"/>
    </row>
    <row r="57380" spans="76:76">
      <c r="BX57380" s="2"/>
    </row>
    <row r="57381" spans="76:76">
      <c r="BX57381" s="2"/>
    </row>
    <row r="57382" spans="76:76">
      <c r="BX57382" s="2"/>
    </row>
    <row r="57383" spans="76:76">
      <c r="BX57383" s="2"/>
    </row>
    <row r="57384" spans="76:76">
      <c r="BX57384" s="2"/>
    </row>
    <row r="57385" spans="76:76">
      <c r="BX57385" s="2"/>
    </row>
    <row r="57386" spans="76:76">
      <c r="BX57386" s="2"/>
    </row>
    <row r="57387" spans="76:76">
      <c r="BX57387" s="2"/>
    </row>
    <row r="57388" spans="76:76">
      <c r="BX57388" s="2"/>
    </row>
    <row r="57389" spans="76:76">
      <c r="BX57389" s="2"/>
    </row>
    <row r="57390" spans="76:76">
      <c r="BX57390" s="2"/>
    </row>
    <row r="57391" spans="76:76">
      <c r="BX57391" s="2"/>
    </row>
    <row r="57392" spans="76:76">
      <c r="BX57392" s="2"/>
    </row>
    <row r="57393" spans="76:76">
      <c r="BX57393" s="2"/>
    </row>
    <row r="57394" spans="76:76">
      <c r="BX57394" s="2"/>
    </row>
    <row r="57395" spans="76:76">
      <c r="BX57395" s="2"/>
    </row>
    <row r="57396" spans="76:76">
      <c r="BX57396" s="2"/>
    </row>
    <row r="57397" spans="76:76">
      <c r="BX57397" s="2"/>
    </row>
    <row r="57398" spans="76:76">
      <c r="BX57398" s="2"/>
    </row>
    <row r="57399" spans="76:76">
      <c r="BX57399" s="2"/>
    </row>
    <row r="57400" spans="76:76">
      <c r="BX57400" s="2"/>
    </row>
    <row r="57401" spans="76:76">
      <c r="BX57401" s="2"/>
    </row>
    <row r="57402" spans="76:76">
      <c r="BX57402" s="2"/>
    </row>
    <row r="57403" spans="76:76">
      <c r="BX57403" s="2"/>
    </row>
    <row r="57404" spans="76:76">
      <c r="BX57404" s="2"/>
    </row>
    <row r="57405" spans="76:76">
      <c r="BX57405" s="2"/>
    </row>
    <row r="57406" spans="76:76">
      <c r="BX57406" s="2"/>
    </row>
    <row r="57407" spans="76:76">
      <c r="BX57407" s="2"/>
    </row>
    <row r="57408" spans="76:76">
      <c r="BX57408" s="2"/>
    </row>
    <row r="57409" spans="76:76">
      <c r="BX57409" s="2"/>
    </row>
    <row r="57410" spans="76:76">
      <c r="BX57410" s="2"/>
    </row>
    <row r="57411" spans="76:76">
      <c r="BX57411" s="2"/>
    </row>
    <row r="57412" spans="76:76">
      <c r="BX57412" s="2"/>
    </row>
    <row r="57413" spans="76:76">
      <c r="BX57413" s="2"/>
    </row>
    <row r="57414" spans="76:76">
      <c r="BX57414" s="2"/>
    </row>
    <row r="57415" spans="76:76">
      <c r="BX57415" s="2"/>
    </row>
    <row r="57416" spans="76:76">
      <c r="BX57416" s="2"/>
    </row>
    <row r="57417" spans="76:76">
      <c r="BX57417" s="2"/>
    </row>
    <row r="57418" spans="76:76">
      <c r="BX57418" s="2"/>
    </row>
    <row r="57419" spans="76:76">
      <c r="BX57419" s="2"/>
    </row>
    <row r="57420" spans="76:76">
      <c r="BX57420" s="2"/>
    </row>
    <row r="57421" spans="76:76">
      <c r="BX57421" s="2"/>
    </row>
    <row r="57422" spans="76:76">
      <c r="BX57422" s="2"/>
    </row>
    <row r="57423" spans="76:76">
      <c r="BX57423" s="2"/>
    </row>
    <row r="57424" spans="76:76">
      <c r="BX57424" s="2"/>
    </row>
    <row r="57425" spans="76:76">
      <c r="BX57425" s="2"/>
    </row>
    <row r="57426" spans="76:76">
      <c r="BX57426" s="2"/>
    </row>
    <row r="57427" spans="76:76">
      <c r="BX57427" s="2"/>
    </row>
    <row r="57428" spans="76:76">
      <c r="BX57428" s="2"/>
    </row>
    <row r="57429" spans="76:76">
      <c r="BX57429" s="2"/>
    </row>
    <row r="57430" spans="76:76">
      <c r="BX57430" s="2"/>
    </row>
    <row r="57431" spans="76:76">
      <c r="BX57431" s="2"/>
    </row>
    <row r="57432" spans="76:76">
      <c r="BX57432" s="2"/>
    </row>
    <row r="57433" spans="76:76">
      <c r="BX57433" s="2"/>
    </row>
    <row r="57434" spans="76:76">
      <c r="BX57434" s="2"/>
    </row>
    <row r="57435" spans="76:76">
      <c r="BX57435" s="2"/>
    </row>
    <row r="57436" spans="76:76">
      <c r="BX57436" s="2"/>
    </row>
    <row r="57437" spans="76:76">
      <c r="BX57437" s="2"/>
    </row>
    <row r="57438" spans="76:76">
      <c r="BX57438" s="2"/>
    </row>
    <row r="57439" spans="76:76">
      <c r="BX57439" s="2"/>
    </row>
    <row r="57440" spans="76:76">
      <c r="BX57440" s="2"/>
    </row>
    <row r="57441" spans="76:76">
      <c r="BX57441" s="2"/>
    </row>
    <row r="57442" spans="76:76">
      <c r="BX57442" s="2"/>
    </row>
    <row r="57443" spans="76:76">
      <c r="BX57443" s="2"/>
    </row>
    <row r="57444" spans="76:76">
      <c r="BX57444" s="2"/>
    </row>
    <row r="57445" spans="76:76">
      <c r="BX57445" s="2"/>
    </row>
    <row r="57446" spans="76:76">
      <c r="BX57446" s="2"/>
    </row>
    <row r="57447" spans="76:76">
      <c r="BX57447" s="2"/>
    </row>
    <row r="57448" spans="76:76">
      <c r="BX57448" s="2"/>
    </row>
    <row r="57449" spans="76:76">
      <c r="BX57449" s="2"/>
    </row>
    <row r="57450" spans="76:76">
      <c r="BX57450" s="2"/>
    </row>
    <row r="57451" spans="76:76">
      <c r="BX57451" s="2"/>
    </row>
    <row r="57452" spans="76:76">
      <c r="BX57452" s="2"/>
    </row>
    <row r="57453" spans="76:76">
      <c r="BX57453" s="2"/>
    </row>
    <row r="57454" spans="76:76">
      <c r="BX57454" s="2"/>
    </row>
    <row r="57455" spans="76:76">
      <c r="BX57455" s="2"/>
    </row>
    <row r="57456" spans="76:76">
      <c r="BX57456" s="2"/>
    </row>
    <row r="57457" spans="76:76">
      <c r="BX57457" s="2"/>
    </row>
    <row r="57458" spans="76:76">
      <c r="BX57458" s="2"/>
    </row>
    <row r="57459" spans="76:76">
      <c r="BX57459" s="2"/>
    </row>
    <row r="57460" spans="76:76">
      <c r="BX57460" s="2"/>
    </row>
    <row r="57461" spans="76:76">
      <c r="BX57461" s="2"/>
    </row>
    <row r="57462" spans="76:76">
      <c r="BX57462" s="2"/>
    </row>
    <row r="57463" spans="76:76">
      <c r="BX57463" s="2"/>
    </row>
    <row r="57464" spans="76:76">
      <c r="BX57464" s="2"/>
    </row>
    <row r="57465" spans="76:76">
      <c r="BX57465" s="2"/>
    </row>
    <row r="57466" spans="76:76">
      <c r="BX57466" s="2"/>
    </row>
    <row r="57467" spans="76:76">
      <c r="BX57467" s="2"/>
    </row>
    <row r="57468" spans="76:76">
      <c r="BX57468" s="2"/>
    </row>
    <row r="57469" spans="76:76">
      <c r="BX57469" s="2"/>
    </row>
    <row r="57470" spans="76:76">
      <c r="BX57470" s="2"/>
    </row>
    <row r="57471" spans="76:76">
      <c r="BX57471" s="2"/>
    </row>
    <row r="57472" spans="76:76">
      <c r="BX57472" s="2"/>
    </row>
    <row r="57473" spans="76:76">
      <c r="BX57473" s="2"/>
    </row>
    <row r="57474" spans="76:76">
      <c r="BX57474" s="2"/>
    </row>
    <row r="57475" spans="76:76">
      <c r="BX57475" s="2"/>
    </row>
    <row r="57476" spans="76:76">
      <c r="BX57476" s="2"/>
    </row>
    <row r="57477" spans="76:76">
      <c r="BX57477" s="2"/>
    </row>
    <row r="57478" spans="76:76">
      <c r="BX57478" s="2"/>
    </row>
    <row r="57479" spans="76:76">
      <c r="BX57479" s="2"/>
    </row>
    <row r="57480" spans="76:76">
      <c r="BX57480" s="2"/>
    </row>
    <row r="57481" spans="76:76">
      <c r="BX57481" s="2"/>
    </row>
    <row r="57482" spans="76:76">
      <c r="BX57482" s="2"/>
    </row>
    <row r="57483" spans="76:76">
      <c r="BX57483" s="2"/>
    </row>
    <row r="57484" spans="76:76">
      <c r="BX57484" s="2"/>
    </row>
    <row r="57485" spans="76:76">
      <c r="BX57485" s="2"/>
    </row>
    <row r="57486" spans="76:76">
      <c r="BX57486" s="2"/>
    </row>
    <row r="57487" spans="76:76">
      <c r="BX57487" s="2"/>
    </row>
    <row r="57488" spans="76:76">
      <c r="BX57488" s="2"/>
    </row>
    <row r="57489" spans="76:76">
      <c r="BX57489" s="2"/>
    </row>
    <row r="57490" spans="76:76">
      <c r="BX57490" s="2"/>
    </row>
    <row r="57491" spans="76:76">
      <c r="BX57491" s="2"/>
    </row>
    <row r="57492" spans="76:76">
      <c r="BX57492" s="2"/>
    </row>
    <row r="57493" spans="76:76">
      <c r="BX57493" s="2"/>
    </row>
    <row r="57494" spans="76:76">
      <c r="BX57494" s="2"/>
    </row>
    <row r="57495" spans="76:76">
      <c r="BX57495" s="2"/>
    </row>
    <row r="57496" spans="76:76">
      <c r="BX57496" s="2"/>
    </row>
    <row r="57497" spans="76:76">
      <c r="BX57497" s="2"/>
    </row>
    <row r="57498" spans="76:76">
      <c r="BX57498" s="2"/>
    </row>
    <row r="57499" spans="76:76">
      <c r="BX57499" s="2"/>
    </row>
    <row r="57500" spans="76:76">
      <c r="BX57500" s="2"/>
    </row>
    <row r="57501" spans="76:76">
      <c r="BX57501" s="2"/>
    </row>
    <row r="57502" spans="76:76">
      <c r="BX57502" s="2"/>
    </row>
    <row r="57503" spans="76:76">
      <c r="BX57503" s="2"/>
    </row>
    <row r="57504" spans="76:76">
      <c r="BX57504" s="2"/>
    </row>
    <row r="57505" spans="76:76">
      <c r="BX57505" s="2"/>
    </row>
    <row r="57506" spans="76:76">
      <c r="BX57506" s="2"/>
    </row>
    <row r="57507" spans="76:76">
      <c r="BX57507" s="2"/>
    </row>
    <row r="57508" spans="76:76">
      <c r="BX57508" s="2"/>
    </row>
    <row r="57509" spans="76:76">
      <c r="BX57509" s="2"/>
    </row>
    <row r="57510" spans="76:76">
      <c r="BX57510" s="2"/>
    </row>
    <row r="57511" spans="76:76">
      <c r="BX57511" s="2"/>
    </row>
    <row r="57512" spans="76:76">
      <c r="BX57512" s="2"/>
    </row>
    <row r="57513" spans="76:76">
      <c r="BX57513" s="2"/>
    </row>
    <row r="57514" spans="76:76">
      <c r="BX57514" s="2"/>
    </row>
    <row r="57515" spans="76:76">
      <c r="BX57515" s="2"/>
    </row>
    <row r="57516" spans="76:76">
      <c r="BX57516" s="2"/>
    </row>
    <row r="57517" spans="76:76">
      <c r="BX57517" s="2"/>
    </row>
    <row r="57518" spans="76:76">
      <c r="BX57518" s="2"/>
    </row>
    <row r="57519" spans="76:76">
      <c r="BX57519" s="2"/>
    </row>
    <row r="57520" spans="76:76">
      <c r="BX57520" s="2"/>
    </row>
    <row r="57521" spans="76:76">
      <c r="BX57521" s="2"/>
    </row>
    <row r="57522" spans="76:76">
      <c r="BX57522" s="2"/>
    </row>
    <row r="57523" spans="76:76">
      <c r="BX57523" s="2"/>
    </row>
    <row r="57524" spans="76:76">
      <c r="BX57524" s="2"/>
    </row>
    <row r="57525" spans="76:76">
      <c r="BX57525" s="2"/>
    </row>
    <row r="57526" spans="76:76">
      <c r="BX57526" s="2"/>
    </row>
    <row r="57527" spans="76:76">
      <c r="BX57527" s="2"/>
    </row>
    <row r="57528" spans="76:76">
      <c r="BX57528" s="2"/>
    </row>
    <row r="57529" spans="76:76">
      <c r="BX57529" s="2"/>
    </row>
    <row r="57530" spans="76:76">
      <c r="BX57530" s="2"/>
    </row>
    <row r="57531" spans="76:76">
      <c r="BX57531" s="2"/>
    </row>
    <row r="57532" spans="76:76">
      <c r="BX57532" s="2"/>
    </row>
    <row r="57533" spans="76:76">
      <c r="BX57533" s="2"/>
    </row>
    <row r="57534" spans="76:76">
      <c r="BX57534" s="2"/>
    </row>
    <row r="57535" spans="76:76">
      <c r="BX57535" s="2"/>
    </row>
    <row r="57536" spans="76:76">
      <c r="BX57536" s="2"/>
    </row>
    <row r="57537" spans="76:76">
      <c r="BX57537" s="2"/>
    </row>
    <row r="57538" spans="76:76">
      <c r="BX57538" s="2"/>
    </row>
    <row r="57539" spans="76:76">
      <c r="BX57539" s="2"/>
    </row>
    <row r="57540" spans="76:76">
      <c r="BX57540" s="2"/>
    </row>
    <row r="57541" spans="76:76">
      <c r="BX57541" s="2"/>
    </row>
    <row r="57542" spans="76:76">
      <c r="BX57542" s="2"/>
    </row>
    <row r="57543" spans="76:76">
      <c r="BX57543" s="2"/>
    </row>
    <row r="57544" spans="76:76">
      <c r="BX57544" s="2"/>
    </row>
    <row r="57545" spans="76:76">
      <c r="BX57545" s="2"/>
    </row>
    <row r="57546" spans="76:76">
      <c r="BX57546" s="2"/>
    </row>
    <row r="57547" spans="76:76">
      <c r="BX57547" s="2"/>
    </row>
    <row r="57548" spans="76:76">
      <c r="BX57548" s="2"/>
    </row>
    <row r="57549" spans="76:76">
      <c r="BX57549" s="2"/>
    </row>
    <row r="57550" spans="76:76">
      <c r="BX57550" s="2"/>
    </row>
    <row r="57551" spans="76:76">
      <c r="BX57551" s="2"/>
    </row>
    <row r="57552" spans="76:76">
      <c r="BX57552" s="2"/>
    </row>
    <row r="57553" spans="76:76">
      <c r="BX57553" s="2"/>
    </row>
    <row r="57554" spans="76:76">
      <c r="BX57554" s="2"/>
    </row>
    <row r="57555" spans="76:76">
      <c r="BX57555" s="2"/>
    </row>
    <row r="57556" spans="76:76">
      <c r="BX57556" s="2"/>
    </row>
    <row r="57557" spans="76:76">
      <c r="BX57557" s="2"/>
    </row>
    <row r="57558" spans="76:76">
      <c r="BX57558" s="2"/>
    </row>
    <row r="57559" spans="76:76">
      <c r="BX57559" s="2"/>
    </row>
    <row r="57560" spans="76:76">
      <c r="BX57560" s="2"/>
    </row>
    <row r="57561" spans="76:76">
      <c r="BX57561" s="2"/>
    </row>
    <row r="57562" spans="76:76">
      <c r="BX57562" s="2"/>
    </row>
    <row r="57563" spans="76:76">
      <c r="BX57563" s="2"/>
    </row>
    <row r="57564" spans="76:76">
      <c r="BX57564" s="2"/>
    </row>
    <row r="57565" spans="76:76">
      <c r="BX57565" s="2"/>
    </row>
    <row r="57566" spans="76:76">
      <c r="BX57566" s="2"/>
    </row>
    <row r="57567" spans="76:76">
      <c r="BX57567" s="2"/>
    </row>
    <row r="57568" spans="76:76">
      <c r="BX57568" s="2"/>
    </row>
    <row r="57569" spans="76:76">
      <c r="BX57569" s="2"/>
    </row>
    <row r="57570" spans="76:76">
      <c r="BX57570" s="2"/>
    </row>
    <row r="57571" spans="76:76">
      <c r="BX57571" s="2"/>
    </row>
    <row r="57572" spans="76:76">
      <c r="BX57572" s="2"/>
    </row>
    <row r="57573" spans="76:76">
      <c r="BX57573" s="2"/>
    </row>
    <row r="57574" spans="76:76">
      <c r="BX57574" s="2"/>
    </row>
    <row r="57575" spans="76:76">
      <c r="BX57575" s="2"/>
    </row>
    <row r="57576" spans="76:76">
      <c r="BX57576" s="2"/>
    </row>
    <row r="57577" spans="76:76">
      <c r="BX57577" s="2"/>
    </row>
    <row r="57578" spans="76:76">
      <c r="BX57578" s="2"/>
    </row>
    <row r="57579" spans="76:76">
      <c r="BX57579" s="2"/>
    </row>
    <row r="57580" spans="76:76">
      <c r="BX57580" s="2"/>
    </row>
    <row r="57581" spans="76:76">
      <c r="BX57581" s="2"/>
    </row>
    <row r="57582" spans="76:76">
      <c r="BX57582" s="2"/>
    </row>
    <row r="57583" spans="76:76">
      <c r="BX57583" s="2"/>
    </row>
    <row r="57584" spans="76:76">
      <c r="BX57584" s="2"/>
    </row>
    <row r="57585" spans="76:76">
      <c r="BX57585" s="2"/>
    </row>
    <row r="57586" spans="76:76">
      <c r="BX57586" s="2"/>
    </row>
    <row r="57587" spans="76:76">
      <c r="BX57587" s="2"/>
    </row>
    <row r="57588" spans="76:76">
      <c r="BX57588" s="2"/>
    </row>
    <row r="57589" spans="76:76">
      <c r="BX57589" s="2"/>
    </row>
    <row r="57590" spans="76:76">
      <c r="BX57590" s="2"/>
    </row>
    <row r="57591" spans="76:76">
      <c r="BX57591" s="2"/>
    </row>
    <row r="57592" spans="76:76">
      <c r="BX57592" s="2"/>
    </row>
    <row r="57593" spans="76:76">
      <c r="BX57593" s="2"/>
    </row>
    <row r="57594" spans="76:76">
      <c r="BX57594" s="2"/>
    </row>
    <row r="57595" spans="76:76">
      <c r="BX57595" s="2"/>
    </row>
    <row r="57596" spans="76:76">
      <c r="BX57596" s="2"/>
    </row>
    <row r="57597" spans="76:76">
      <c r="BX57597" s="2"/>
    </row>
    <row r="57598" spans="76:76">
      <c r="BX57598" s="2"/>
    </row>
    <row r="57599" spans="76:76">
      <c r="BX57599" s="2"/>
    </row>
    <row r="57600" spans="76:76">
      <c r="BX57600" s="2"/>
    </row>
    <row r="57601" spans="76:76">
      <c r="BX57601" s="2"/>
    </row>
    <row r="57602" spans="76:76">
      <c r="BX57602" s="2"/>
    </row>
    <row r="57603" spans="76:76">
      <c r="BX57603" s="2"/>
    </row>
    <row r="57604" spans="76:76">
      <c r="BX57604" s="2"/>
    </row>
    <row r="57605" spans="76:76">
      <c r="BX57605" s="2"/>
    </row>
    <row r="57606" spans="76:76">
      <c r="BX57606" s="2"/>
    </row>
    <row r="57607" spans="76:76">
      <c r="BX57607" s="2"/>
    </row>
    <row r="57608" spans="76:76">
      <c r="BX57608" s="2"/>
    </row>
    <row r="57609" spans="76:76">
      <c r="BX57609" s="2"/>
    </row>
    <row r="57610" spans="76:76">
      <c r="BX57610" s="2"/>
    </row>
    <row r="57611" spans="76:76">
      <c r="BX57611" s="2"/>
    </row>
    <row r="57612" spans="76:76">
      <c r="BX57612" s="2"/>
    </row>
    <row r="57613" spans="76:76">
      <c r="BX57613" s="2"/>
    </row>
    <row r="57614" spans="76:76">
      <c r="BX57614" s="2"/>
    </row>
    <row r="57615" spans="76:76">
      <c r="BX57615" s="2"/>
    </row>
    <row r="57616" spans="76:76">
      <c r="BX57616" s="2"/>
    </row>
    <row r="57617" spans="76:76">
      <c r="BX57617" s="2"/>
    </row>
    <row r="57618" spans="76:76">
      <c r="BX57618" s="2"/>
    </row>
    <row r="57619" spans="76:76">
      <c r="BX57619" s="2"/>
    </row>
    <row r="57620" spans="76:76">
      <c r="BX57620" s="2"/>
    </row>
    <row r="57621" spans="76:76">
      <c r="BX57621" s="2"/>
    </row>
    <row r="57622" spans="76:76">
      <c r="BX57622" s="2"/>
    </row>
    <row r="57623" spans="76:76">
      <c r="BX57623" s="2"/>
    </row>
    <row r="57624" spans="76:76">
      <c r="BX57624" s="2"/>
    </row>
    <row r="57625" spans="76:76">
      <c r="BX57625" s="2"/>
    </row>
    <row r="57626" spans="76:76">
      <c r="BX57626" s="2"/>
    </row>
    <row r="57627" spans="76:76">
      <c r="BX57627" s="2"/>
    </row>
    <row r="57628" spans="76:76">
      <c r="BX57628" s="2"/>
    </row>
    <row r="57629" spans="76:76">
      <c r="BX57629" s="2"/>
    </row>
    <row r="57630" spans="76:76">
      <c r="BX57630" s="2"/>
    </row>
    <row r="57631" spans="76:76">
      <c r="BX57631" s="2"/>
    </row>
    <row r="57632" spans="76:76">
      <c r="BX57632" s="2"/>
    </row>
    <row r="57633" spans="76:76">
      <c r="BX57633" s="2"/>
    </row>
    <row r="57634" spans="76:76">
      <c r="BX57634" s="2"/>
    </row>
    <row r="57635" spans="76:76">
      <c r="BX57635" s="2"/>
    </row>
    <row r="57636" spans="76:76">
      <c r="BX57636" s="2"/>
    </row>
    <row r="57637" spans="76:76">
      <c r="BX57637" s="2"/>
    </row>
    <row r="57638" spans="76:76">
      <c r="BX57638" s="2"/>
    </row>
    <row r="57639" spans="76:76">
      <c r="BX57639" s="2"/>
    </row>
    <row r="57640" spans="76:76">
      <c r="BX57640" s="2"/>
    </row>
    <row r="57641" spans="76:76">
      <c r="BX57641" s="2"/>
    </row>
    <row r="57642" spans="76:76">
      <c r="BX57642" s="2"/>
    </row>
    <row r="57643" spans="76:76">
      <c r="BX57643" s="2"/>
    </row>
    <row r="57644" spans="76:76">
      <c r="BX57644" s="2"/>
    </row>
    <row r="57645" spans="76:76">
      <c r="BX57645" s="2"/>
    </row>
    <row r="57646" spans="76:76">
      <c r="BX57646" s="2"/>
    </row>
    <row r="57647" spans="76:76">
      <c r="BX57647" s="2"/>
    </row>
    <row r="57648" spans="76:76">
      <c r="BX57648" s="2"/>
    </row>
    <row r="57649" spans="76:76">
      <c r="BX57649" s="2"/>
    </row>
    <row r="57650" spans="76:76">
      <c r="BX57650" s="2"/>
    </row>
    <row r="57651" spans="76:76">
      <c r="BX57651" s="2"/>
    </row>
    <row r="57652" spans="76:76">
      <c r="BX57652" s="2"/>
    </row>
    <row r="57653" spans="76:76">
      <c r="BX57653" s="2"/>
    </row>
    <row r="57654" spans="76:76">
      <c r="BX57654" s="2"/>
    </row>
    <row r="57655" spans="76:76">
      <c r="BX57655" s="2"/>
    </row>
    <row r="57656" spans="76:76">
      <c r="BX57656" s="2"/>
    </row>
    <row r="57657" spans="76:76">
      <c r="BX57657" s="2"/>
    </row>
    <row r="57658" spans="76:76">
      <c r="BX57658" s="2"/>
    </row>
    <row r="57659" spans="76:76">
      <c r="BX57659" s="2"/>
    </row>
    <row r="57660" spans="76:76">
      <c r="BX57660" s="2"/>
    </row>
    <row r="57661" spans="76:76">
      <c r="BX57661" s="2"/>
    </row>
    <row r="57662" spans="76:76">
      <c r="BX57662" s="2"/>
    </row>
    <row r="57663" spans="76:76">
      <c r="BX57663" s="2"/>
    </row>
    <row r="57664" spans="76:76">
      <c r="BX57664" s="2"/>
    </row>
    <row r="57665" spans="76:76">
      <c r="BX57665" s="2"/>
    </row>
    <row r="57666" spans="76:76">
      <c r="BX57666" s="2"/>
    </row>
    <row r="57667" spans="76:76">
      <c r="BX57667" s="2"/>
    </row>
    <row r="57668" spans="76:76">
      <c r="BX57668" s="2"/>
    </row>
    <row r="57669" spans="76:76">
      <c r="BX57669" s="2"/>
    </row>
    <row r="57670" spans="76:76">
      <c r="BX57670" s="2"/>
    </row>
    <row r="57671" spans="76:76">
      <c r="BX57671" s="2"/>
    </row>
    <row r="57672" spans="76:76">
      <c r="BX57672" s="2"/>
    </row>
    <row r="57673" spans="76:76">
      <c r="BX57673" s="2"/>
    </row>
    <row r="57674" spans="76:76">
      <c r="BX57674" s="2"/>
    </row>
    <row r="57675" spans="76:76">
      <c r="BX57675" s="2"/>
    </row>
    <row r="57676" spans="76:76">
      <c r="BX57676" s="2"/>
    </row>
    <row r="57677" spans="76:76">
      <c r="BX57677" s="2"/>
    </row>
    <row r="57678" spans="76:76">
      <c r="BX57678" s="2"/>
    </row>
    <row r="57679" spans="76:76">
      <c r="BX57679" s="2"/>
    </row>
    <row r="57680" spans="76:76">
      <c r="BX57680" s="2"/>
    </row>
    <row r="57681" spans="76:76">
      <c r="BX57681" s="2"/>
    </row>
    <row r="57682" spans="76:76">
      <c r="BX57682" s="2"/>
    </row>
    <row r="57683" spans="76:76">
      <c r="BX57683" s="2"/>
    </row>
    <row r="57684" spans="76:76">
      <c r="BX57684" s="2"/>
    </row>
    <row r="57685" spans="76:76">
      <c r="BX57685" s="2"/>
    </row>
    <row r="57686" spans="76:76">
      <c r="BX57686" s="2"/>
    </row>
    <row r="57687" spans="76:76">
      <c r="BX57687" s="2"/>
    </row>
    <row r="57688" spans="76:76">
      <c r="BX57688" s="2"/>
    </row>
    <row r="57689" spans="76:76">
      <c r="BX57689" s="2"/>
    </row>
    <row r="57690" spans="76:76">
      <c r="BX57690" s="2"/>
    </row>
    <row r="57691" spans="76:76">
      <c r="BX57691" s="2"/>
    </row>
    <row r="57692" spans="76:76">
      <c r="BX57692" s="2"/>
    </row>
    <row r="57693" spans="76:76">
      <c r="BX57693" s="2"/>
    </row>
    <row r="57694" spans="76:76">
      <c r="BX57694" s="2"/>
    </row>
    <row r="57695" spans="76:76">
      <c r="BX57695" s="2"/>
    </row>
    <row r="57696" spans="76:76">
      <c r="BX57696" s="2"/>
    </row>
    <row r="57697" spans="76:76">
      <c r="BX57697" s="2"/>
    </row>
    <row r="57698" spans="76:76">
      <c r="BX57698" s="2"/>
    </row>
    <row r="57699" spans="76:76">
      <c r="BX57699" s="2"/>
    </row>
    <row r="57700" spans="76:76">
      <c r="BX57700" s="2"/>
    </row>
    <row r="57701" spans="76:76">
      <c r="BX57701" s="2"/>
    </row>
    <row r="57702" spans="76:76">
      <c r="BX57702" s="2"/>
    </row>
    <row r="57703" spans="76:76">
      <c r="BX57703" s="2"/>
    </row>
    <row r="57704" spans="76:76">
      <c r="BX57704" s="2"/>
    </row>
    <row r="57705" spans="76:76">
      <c r="BX57705" s="2"/>
    </row>
    <row r="57706" spans="76:76">
      <c r="BX57706" s="2"/>
    </row>
    <row r="57707" spans="76:76">
      <c r="BX57707" s="2"/>
    </row>
    <row r="57708" spans="76:76">
      <c r="BX57708" s="2"/>
    </row>
    <row r="57709" spans="76:76">
      <c r="BX57709" s="2"/>
    </row>
    <row r="57710" spans="76:76">
      <c r="BX57710" s="2"/>
    </row>
    <row r="57711" spans="76:76">
      <c r="BX57711" s="2"/>
    </row>
    <row r="57712" spans="76:76">
      <c r="BX57712" s="2"/>
    </row>
    <row r="57713" spans="76:76">
      <c r="BX57713" s="2"/>
    </row>
    <row r="57714" spans="76:76">
      <c r="BX57714" s="2"/>
    </row>
    <row r="57715" spans="76:76">
      <c r="BX57715" s="2"/>
    </row>
    <row r="57716" spans="76:76">
      <c r="BX57716" s="2"/>
    </row>
    <row r="57717" spans="76:76">
      <c r="BX57717" s="2"/>
    </row>
    <row r="57718" spans="76:76">
      <c r="BX57718" s="2"/>
    </row>
    <row r="57719" spans="76:76">
      <c r="BX57719" s="2"/>
    </row>
    <row r="57720" spans="76:76">
      <c r="BX57720" s="2"/>
    </row>
    <row r="57721" spans="76:76">
      <c r="BX57721" s="2"/>
    </row>
    <row r="57722" spans="76:76">
      <c r="BX57722" s="2"/>
    </row>
    <row r="57723" spans="76:76">
      <c r="BX57723" s="2"/>
    </row>
    <row r="57724" spans="76:76">
      <c r="BX57724" s="2"/>
    </row>
    <row r="57725" spans="76:76">
      <c r="BX57725" s="2"/>
    </row>
    <row r="57726" spans="76:76">
      <c r="BX57726" s="2"/>
    </row>
    <row r="57727" spans="76:76">
      <c r="BX57727" s="2"/>
    </row>
    <row r="57728" spans="76:76">
      <c r="BX57728" s="2"/>
    </row>
    <row r="57729" spans="76:76">
      <c r="BX57729" s="2"/>
    </row>
    <row r="57730" spans="76:76">
      <c r="BX57730" s="2"/>
    </row>
    <row r="57731" spans="76:76">
      <c r="BX57731" s="2"/>
    </row>
    <row r="57732" spans="76:76">
      <c r="BX57732" s="2"/>
    </row>
    <row r="57733" spans="76:76">
      <c r="BX57733" s="2"/>
    </row>
    <row r="57734" spans="76:76">
      <c r="BX57734" s="2"/>
    </row>
    <row r="57735" spans="76:76">
      <c r="BX57735" s="2"/>
    </row>
    <row r="57736" spans="76:76">
      <c r="BX57736" s="2"/>
    </row>
    <row r="57737" spans="76:76">
      <c r="BX57737" s="2"/>
    </row>
    <row r="57738" spans="76:76">
      <c r="BX57738" s="2"/>
    </row>
    <row r="57739" spans="76:76">
      <c r="BX57739" s="2"/>
    </row>
    <row r="57740" spans="76:76">
      <c r="BX57740" s="2"/>
    </row>
    <row r="57741" spans="76:76">
      <c r="BX57741" s="2"/>
    </row>
    <row r="57742" spans="76:76">
      <c r="BX57742" s="2"/>
    </row>
    <row r="57743" spans="76:76">
      <c r="BX57743" s="2"/>
    </row>
    <row r="57744" spans="76:76">
      <c r="BX57744" s="2"/>
    </row>
    <row r="57745" spans="76:76">
      <c r="BX57745" s="2"/>
    </row>
    <row r="57746" spans="76:76">
      <c r="BX57746" s="2"/>
    </row>
    <row r="57747" spans="76:76">
      <c r="BX57747" s="2"/>
    </row>
    <row r="57748" spans="76:76">
      <c r="BX57748" s="2"/>
    </row>
    <row r="57749" spans="76:76">
      <c r="BX57749" s="2"/>
    </row>
    <row r="57750" spans="76:76">
      <c r="BX57750" s="2"/>
    </row>
    <row r="57751" spans="76:76">
      <c r="BX57751" s="2"/>
    </row>
    <row r="57752" spans="76:76">
      <c r="BX57752" s="2"/>
    </row>
    <row r="57753" spans="76:76">
      <c r="BX57753" s="2"/>
    </row>
    <row r="57754" spans="76:76">
      <c r="BX57754" s="2"/>
    </row>
    <row r="57755" spans="76:76">
      <c r="BX57755" s="2"/>
    </row>
    <row r="57756" spans="76:76">
      <c r="BX57756" s="2"/>
    </row>
    <row r="57757" spans="76:76">
      <c r="BX57757" s="2"/>
    </row>
    <row r="57758" spans="76:76">
      <c r="BX57758" s="2"/>
    </row>
    <row r="57759" spans="76:76">
      <c r="BX57759" s="2"/>
    </row>
    <row r="57760" spans="76:76">
      <c r="BX57760" s="2"/>
    </row>
    <row r="57761" spans="76:76">
      <c r="BX57761" s="2"/>
    </row>
    <row r="57762" spans="76:76">
      <c r="BX57762" s="2"/>
    </row>
    <row r="57763" spans="76:76">
      <c r="BX57763" s="2"/>
    </row>
    <row r="57764" spans="76:76">
      <c r="BX57764" s="2"/>
    </row>
    <row r="57765" spans="76:76">
      <c r="BX57765" s="2"/>
    </row>
    <row r="57766" spans="76:76">
      <c r="BX57766" s="2"/>
    </row>
    <row r="57767" spans="76:76">
      <c r="BX57767" s="2"/>
    </row>
    <row r="57768" spans="76:76">
      <c r="BX57768" s="2"/>
    </row>
    <row r="57769" spans="76:76">
      <c r="BX57769" s="2"/>
    </row>
    <row r="57770" spans="76:76">
      <c r="BX57770" s="2"/>
    </row>
    <row r="57771" spans="76:76">
      <c r="BX57771" s="2"/>
    </row>
    <row r="57772" spans="76:76">
      <c r="BX57772" s="2"/>
    </row>
    <row r="57773" spans="76:76">
      <c r="BX57773" s="2"/>
    </row>
    <row r="57774" spans="76:76">
      <c r="BX57774" s="2"/>
    </row>
    <row r="57775" spans="76:76">
      <c r="BX57775" s="2"/>
    </row>
    <row r="57776" spans="76:76">
      <c r="BX57776" s="2"/>
    </row>
    <row r="57777" spans="76:76">
      <c r="BX57777" s="2"/>
    </row>
    <row r="57778" spans="76:76">
      <c r="BX57778" s="2"/>
    </row>
    <row r="57779" spans="76:76">
      <c r="BX57779" s="2"/>
    </row>
    <row r="57780" spans="76:76">
      <c r="BX57780" s="2"/>
    </row>
    <row r="57781" spans="76:76">
      <c r="BX57781" s="2"/>
    </row>
    <row r="57782" spans="76:76">
      <c r="BX57782" s="2"/>
    </row>
    <row r="57783" spans="76:76">
      <c r="BX57783" s="2"/>
    </row>
    <row r="57784" spans="76:76">
      <c r="BX57784" s="2"/>
    </row>
    <row r="57785" spans="76:76">
      <c r="BX57785" s="2"/>
    </row>
    <row r="57786" spans="76:76">
      <c r="BX57786" s="2"/>
    </row>
    <row r="57787" spans="76:76">
      <c r="BX57787" s="2"/>
    </row>
    <row r="57788" spans="76:76">
      <c r="BX57788" s="2"/>
    </row>
    <row r="57789" spans="76:76">
      <c r="BX57789" s="2"/>
    </row>
    <row r="57790" spans="76:76">
      <c r="BX57790" s="2"/>
    </row>
    <row r="57791" spans="76:76">
      <c r="BX57791" s="2"/>
    </row>
    <row r="57792" spans="76:76">
      <c r="BX57792" s="2"/>
    </row>
    <row r="57793" spans="76:76">
      <c r="BX57793" s="2"/>
    </row>
    <row r="57794" spans="76:76">
      <c r="BX57794" s="2"/>
    </row>
    <row r="57795" spans="76:76">
      <c r="BX57795" s="2"/>
    </row>
    <row r="57796" spans="76:76">
      <c r="BX57796" s="2"/>
    </row>
    <row r="57797" spans="76:76">
      <c r="BX57797" s="2"/>
    </row>
    <row r="57798" spans="76:76">
      <c r="BX57798" s="2"/>
    </row>
    <row r="57799" spans="76:76">
      <c r="BX57799" s="2"/>
    </row>
    <row r="57800" spans="76:76">
      <c r="BX57800" s="2"/>
    </row>
    <row r="57801" spans="76:76">
      <c r="BX57801" s="2"/>
    </row>
    <row r="57802" spans="76:76">
      <c r="BX57802" s="2"/>
    </row>
    <row r="57803" spans="76:76">
      <c r="BX57803" s="2"/>
    </row>
    <row r="57804" spans="76:76">
      <c r="BX57804" s="2"/>
    </row>
    <row r="57805" spans="76:76">
      <c r="BX57805" s="2"/>
    </row>
    <row r="57806" spans="76:76">
      <c r="BX57806" s="2"/>
    </row>
    <row r="57807" spans="76:76">
      <c r="BX57807" s="2"/>
    </row>
    <row r="57808" spans="76:76">
      <c r="BX57808" s="2"/>
    </row>
    <row r="57809" spans="76:76">
      <c r="BX57809" s="2"/>
    </row>
    <row r="57810" spans="76:76">
      <c r="BX57810" s="2"/>
    </row>
    <row r="57811" spans="76:76">
      <c r="BX57811" s="2"/>
    </row>
    <row r="57812" spans="76:76">
      <c r="BX57812" s="2"/>
    </row>
    <row r="57813" spans="76:76">
      <c r="BX57813" s="2"/>
    </row>
    <row r="57814" spans="76:76">
      <c r="BX57814" s="2"/>
    </row>
    <row r="57815" spans="76:76">
      <c r="BX57815" s="2"/>
    </row>
    <row r="57816" spans="76:76">
      <c r="BX57816" s="2"/>
    </row>
    <row r="57817" spans="76:76">
      <c r="BX57817" s="2"/>
    </row>
    <row r="57818" spans="76:76">
      <c r="BX57818" s="2"/>
    </row>
    <row r="57819" spans="76:76">
      <c r="BX57819" s="2"/>
    </row>
    <row r="57820" spans="76:76">
      <c r="BX57820" s="2"/>
    </row>
    <row r="57821" spans="76:76">
      <c r="BX57821" s="2"/>
    </row>
    <row r="57822" spans="76:76">
      <c r="BX57822" s="2"/>
    </row>
    <row r="57823" spans="76:76">
      <c r="BX57823" s="2"/>
    </row>
    <row r="57824" spans="76:76">
      <c r="BX57824" s="2"/>
    </row>
    <row r="57825" spans="76:76">
      <c r="BX57825" s="2"/>
    </row>
    <row r="57826" spans="76:76">
      <c r="BX57826" s="2"/>
    </row>
    <row r="57827" spans="76:76">
      <c r="BX57827" s="2"/>
    </row>
    <row r="57828" spans="76:76">
      <c r="BX57828" s="2"/>
    </row>
    <row r="57829" spans="76:76">
      <c r="BX57829" s="2"/>
    </row>
    <row r="57830" spans="76:76">
      <c r="BX57830" s="2"/>
    </row>
    <row r="57831" spans="76:76">
      <c r="BX57831" s="2"/>
    </row>
    <row r="57832" spans="76:76">
      <c r="BX57832" s="2"/>
    </row>
    <row r="57833" spans="76:76">
      <c r="BX57833" s="2"/>
    </row>
    <row r="57834" spans="76:76">
      <c r="BX57834" s="2"/>
    </row>
    <row r="57835" spans="76:76">
      <c r="BX57835" s="2"/>
    </row>
    <row r="57836" spans="76:76">
      <c r="BX57836" s="2"/>
    </row>
    <row r="57837" spans="76:76">
      <c r="BX57837" s="2"/>
    </row>
    <row r="57838" spans="76:76">
      <c r="BX57838" s="2"/>
    </row>
    <row r="57839" spans="76:76">
      <c r="BX57839" s="2"/>
    </row>
    <row r="57840" spans="76:76">
      <c r="BX57840" s="2"/>
    </row>
    <row r="57841" spans="76:76">
      <c r="BX57841" s="2"/>
    </row>
    <row r="57842" spans="76:76">
      <c r="BX57842" s="2"/>
    </row>
    <row r="57843" spans="76:76">
      <c r="BX57843" s="2"/>
    </row>
    <row r="57844" spans="76:76">
      <c r="BX57844" s="2"/>
    </row>
    <row r="57845" spans="76:76">
      <c r="BX57845" s="2"/>
    </row>
    <row r="57846" spans="76:76">
      <c r="BX57846" s="2"/>
    </row>
    <row r="57847" spans="76:76">
      <c r="BX57847" s="2"/>
    </row>
    <row r="57848" spans="76:76">
      <c r="BX57848" s="2"/>
    </row>
    <row r="57849" spans="76:76">
      <c r="BX57849" s="2"/>
    </row>
    <row r="57850" spans="76:76">
      <c r="BX57850" s="2"/>
    </row>
    <row r="57851" spans="76:76">
      <c r="BX57851" s="2"/>
    </row>
    <row r="57852" spans="76:76">
      <c r="BX57852" s="2"/>
    </row>
    <row r="57853" spans="76:76">
      <c r="BX57853" s="2"/>
    </row>
    <row r="57854" spans="76:76">
      <c r="BX57854" s="2"/>
    </row>
    <row r="57855" spans="76:76">
      <c r="BX57855" s="2"/>
    </row>
    <row r="57856" spans="76:76">
      <c r="BX57856" s="2"/>
    </row>
    <row r="57857" spans="76:76">
      <c r="BX57857" s="2"/>
    </row>
    <row r="57858" spans="76:76">
      <c r="BX57858" s="2"/>
    </row>
    <row r="57859" spans="76:76">
      <c r="BX57859" s="2"/>
    </row>
    <row r="57860" spans="76:76">
      <c r="BX57860" s="2"/>
    </row>
    <row r="57861" spans="76:76">
      <c r="BX57861" s="2"/>
    </row>
    <row r="57862" spans="76:76">
      <c r="BX57862" s="2"/>
    </row>
    <row r="57863" spans="76:76">
      <c r="BX57863" s="2"/>
    </row>
    <row r="57864" spans="76:76">
      <c r="BX57864" s="2"/>
    </row>
    <row r="57865" spans="76:76">
      <c r="BX57865" s="2"/>
    </row>
    <row r="57866" spans="76:76">
      <c r="BX57866" s="2"/>
    </row>
    <row r="57867" spans="76:76">
      <c r="BX57867" s="2"/>
    </row>
    <row r="57868" spans="76:76">
      <c r="BX57868" s="2"/>
    </row>
    <row r="57869" spans="76:76">
      <c r="BX57869" s="2"/>
    </row>
    <row r="57870" spans="76:76">
      <c r="BX57870" s="2"/>
    </row>
    <row r="57871" spans="76:76">
      <c r="BX57871" s="2"/>
    </row>
    <row r="57872" spans="76:76">
      <c r="BX57872" s="2"/>
    </row>
    <row r="57873" spans="76:76">
      <c r="BX57873" s="2"/>
    </row>
    <row r="57874" spans="76:76">
      <c r="BX57874" s="2"/>
    </row>
    <row r="57875" spans="76:76">
      <c r="BX57875" s="2"/>
    </row>
    <row r="57876" spans="76:76">
      <c r="BX57876" s="2"/>
    </row>
    <row r="57877" spans="76:76">
      <c r="BX57877" s="2"/>
    </row>
    <row r="57878" spans="76:76">
      <c r="BX57878" s="2"/>
    </row>
    <row r="57879" spans="76:76">
      <c r="BX57879" s="2"/>
    </row>
    <row r="57880" spans="76:76">
      <c r="BX57880" s="2"/>
    </row>
    <row r="57881" spans="76:76">
      <c r="BX57881" s="2"/>
    </row>
    <row r="57882" spans="76:76">
      <c r="BX57882" s="2"/>
    </row>
    <row r="57883" spans="76:76">
      <c r="BX57883" s="2"/>
    </row>
    <row r="57884" spans="76:76">
      <c r="BX57884" s="2"/>
    </row>
    <row r="57885" spans="76:76">
      <c r="BX57885" s="2"/>
    </row>
    <row r="57886" spans="76:76">
      <c r="BX57886" s="2"/>
    </row>
    <row r="57887" spans="76:76">
      <c r="BX57887" s="2"/>
    </row>
    <row r="57888" spans="76:76">
      <c r="BX57888" s="2"/>
    </row>
    <row r="57889" spans="76:76">
      <c r="BX57889" s="2"/>
    </row>
    <row r="57890" spans="76:76">
      <c r="BX57890" s="2"/>
    </row>
    <row r="57891" spans="76:76">
      <c r="BX57891" s="2"/>
    </row>
    <row r="57892" spans="76:76">
      <c r="BX57892" s="2"/>
    </row>
    <row r="57893" spans="76:76">
      <c r="BX57893" s="2"/>
    </row>
    <row r="57894" spans="76:76">
      <c r="BX57894" s="2"/>
    </row>
    <row r="57895" spans="76:76">
      <c r="BX57895" s="2"/>
    </row>
    <row r="57896" spans="76:76">
      <c r="BX57896" s="2"/>
    </row>
    <row r="57897" spans="76:76">
      <c r="BX57897" s="2"/>
    </row>
    <row r="57898" spans="76:76">
      <c r="BX57898" s="2"/>
    </row>
    <row r="57899" spans="76:76">
      <c r="BX57899" s="2"/>
    </row>
    <row r="57900" spans="76:76">
      <c r="BX57900" s="2"/>
    </row>
    <row r="57901" spans="76:76">
      <c r="BX57901" s="2"/>
    </row>
    <row r="57902" spans="76:76">
      <c r="BX57902" s="2"/>
    </row>
    <row r="57903" spans="76:76">
      <c r="BX57903" s="2"/>
    </row>
    <row r="57904" spans="76:76">
      <c r="BX57904" s="2"/>
    </row>
    <row r="57905" spans="76:76">
      <c r="BX57905" s="2"/>
    </row>
    <row r="57906" spans="76:76">
      <c r="BX57906" s="2"/>
    </row>
    <row r="57907" spans="76:76">
      <c r="BX57907" s="2"/>
    </row>
    <row r="57908" spans="76:76">
      <c r="BX57908" s="2"/>
    </row>
    <row r="57909" spans="76:76">
      <c r="BX57909" s="2"/>
    </row>
    <row r="57910" spans="76:76">
      <c r="BX57910" s="2"/>
    </row>
    <row r="57911" spans="76:76">
      <c r="BX57911" s="2"/>
    </row>
    <row r="57912" spans="76:76">
      <c r="BX57912" s="2"/>
    </row>
    <row r="57913" spans="76:76">
      <c r="BX57913" s="2"/>
    </row>
    <row r="57914" spans="76:76">
      <c r="BX57914" s="2"/>
    </row>
    <row r="57915" spans="76:76">
      <c r="BX57915" s="2"/>
    </row>
    <row r="57916" spans="76:76">
      <c r="BX57916" s="2"/>
    </row>
    <row r="57917" spans="76:76">
      <c r="BX57917" s="2"/>
    </row>
    <row r="57918" spans="76:76">
      <c r="BX57918" s="2"/>
    </row>
    <row r="57919" spans="76:76">
      <c r="BX57919" s="2"/>
    </row>
    <row r="57920" spans="76:76">
      <c r="BX57920" s="2"/>
    </row>
    <row r="57921" spans="76:76">
      <c r="BX57921" s="2"/>
    </row>
    <row r="57922" spans="76:76">
      <c r="BX57922" s="2"/>
    </row>
    <row r="57923" spans="76:76">
      <c r="BX57923" s="2"/>
    </row>
    <row r="57924" spans="76:76">
      <c r="BX57924" s="2"/>
    </row>
    <row r="57925" spans="76:76">
      <c r="BX57925" s="2"/>
    </row>
    <row r="57926" spans="76:76">
      <c r="BX57926" s="2"/>
    </row>
    <row r="57927" spans="76:76">
      <c r="BX57927" s="2"/>
    </row>
    <row r="57928" spans="76:76">
      <c r="BX57928" s="2"/>
    </row>
    <row r="57929" spans="76:76">
      <c r="BX57929" s="2"/>
    </row>
    <row r="57930" spans="76:76">
      <c r="BX57930" s="2"/>
    </row>
    <row r="57931" spans="76:76">
      <c r="BX57931" s="2"/>
    </row>
    <row r="57932" spans="76:76">
      <c r="BX57932" s="2"/>
    </row>
    <row r="57933" spans="76:76">
      <c r="BX57933" s="2"/>
    </row>
    <row r="57934" spans="76:76">
      <c r="BX57934" s="2"/>
    </row>
    <row r="57935" spans="76:76">
      <c r="BX57935" s="2"/>
    </row>
    <row r="57936" spans="76:76">
      <c r="BX57936" s="2"/>
    </row>
    <row r="57937" spans="76:76">
      <c r="BX57937" s="2"/>
    </row>
    <row r="57938" spans="76:76">
      <c r="BX57938" s="2"/>
    </row>
    <row r="57939" spans="76:76">
      <c r="BX57939" s="2"/>
    </row>
    <row r="57940" spans="76:76">
      <c r="BX57940" s="2"/>
    </row>
    <row r="57941" spans="76:76">
      <c r="BX57941" s="2"/>
    </row>
    <row r="57942" spans="76:76">
      <c r="BX57942" s="2"/>
    </row>
    <row r="57943" spans="76:76">
      <c r="BX57943" s="2"/>
    </row>
    <row r="57944" spans="76:76">
      <c r="BX57944" s="2"/>
    </row>
    <row r="57945" spans="76:76">
      <c r="BX57945" s="2"/>
    </row>
    <row r="57946" spans="76:76">
      <c r="BX57946" s="2"/>
    </row>
    <row r="57947" spans="76:76">
      <c r="BX57947" s="2"/>
    </row>
    <row r="57948" spans="76:76">
      <c r="BX57948" s="2"/>
    </row>
    <row r="57949" spans="76:76">
      <c r="BX57949" s="2"/>
    </row>
    <row r="57950" spans="76:76">
      <c r="BX57950" s="2"/>
    </row>
    <row r="57951" spans="76:76">
      <c r="BX57951" s="2"/>
    </row>
    <row r="57952" spans="76:76">
      <c r="BX57952" s="2"/>
    </row>
    <row r="57953" spans="76:76">
      <c r="BX57953" s="2"/>
    </row>
    <row r="57954" spans="76:76">
      <c r="BX57954" s="2"/>
    </row>
    <row r="57955" spans="76:76">
      <c r="BX57955" s="2"/>
    </row>
    <row r="57956" spans="76:76">
      <c r="BX57956" s="2"/>
    </row>
    <row r="57957" spans="76:76">
      <c r="BX57957" s="2"/>
    </row>
    <row r="57958" spans="76:76">
      <c r="BX57958" s="2"/>
    </row>
    <row r="57959" spans="76:76">
      <c r="BX57959" s="2"/>
    </row>
    <row r="57960" spans="76:76">
      <c r="BX57960" s="2"/>
    </row>
    <row r="57961" spans="76:76">
      <c r="BX57961" s="2"/>
    </row>
    <row r="57962" spans="76:76">
      <c r="BX57962" s="2"/>
    </row>
    <row r="57963" spans="76:76">
      <c r="BX57963" s="2"/>
    </row>
    <row r="57964" spans="76:76">
      <c r="BX57964" s="2"/>
    </row>
    <row r="57965" spans="76:76">
      <c r="BX57965" s="2"/>
    </row>
    <row r="57966" spans="76:76">
      <c r="BX57966" s="2"/>
    </row>
    <row r="57967" spans="76:76">
      <c r="BX57967" s="2"/>
    </row>
    <row r="57968" spans="76:76">
      <c r="BX57968" s="2"/>
    </row>
    <row r="57969" spans="76:76">
      <c r="BX57969" s="2"/>
    </row>
    <row r="57970" spans="76:76">
      <c r="BX57970" s="2"/>
    </row>
    <row r="57971" spans="76:76">
      <c r="BX57971" s="2"/>
    </row>
    <row r="57972" spans="76:76">
      <c r="BX57972" s="2"/>
    </row>
    <row r="57973" spans="76:76">
      <c r="BX57973" s="2"/>
    </row>
    <row r="57974" spans="76:76">
      <c r="BX57974" s="2"/>
    </row>
    <row r="57975" spans="76:76">
      <c r="BX57975" s="2"/>
    </row>
    <row r="57976" spans="76:76">
      <c r="BX57976" s="2"/>
    </row>
    <row r="57977" spans="76:76">
      <c r="BX57977" s="2"/>
    </row>
    <row r="57978" spans="76:76">
      <c r="BX57978" s="2"/>
    </row>
    <row r="57979" spans="76:76">
      <c r="BX57979" s="2"/>
    </row>
    <row r="57980" spans="76:76">
      <c r="BX57980" s="2"/>
    </row>
    <row r="57981" spans="76:76">
      <c r="BX57981" s="2"/>
    </row>
    <row r="57982" spans="76:76">
      <c r="BX57982" s="2"/>
    </row>
    <row r="57983" spans="76:76">
      <c r="BX57983" s="2"/>
    </row>
    <row r="57984" spans="76:76">
      <c r="BX57984" s="2"/>
    </row>
    <row r="57985" spans="76:76">
      <c r="BX57985" s="2"/>
    </row>
    <row r="57986" spans="76:76">
      <c r="BX57986" s="2"/>
    </row>
    <row r="57987" spans="76:76">
      <c r="BX57987" s="2"/>
    </row>
    <row r="57988" spans="76:76">
      <c r="BX57988" s="2"/>
    </row>
    <row r="57989" spans="76:76">
      <c r="BX57989" s="2"/>
    </row>
    <row r="57990" spans="76:76">
      <c r="BX57990" s="2"/>
    </row>
    <row r="57991" spans="76:76">
      <c r="BX57991" s="2"/>
    </row>
    <row r="57992" spans="76:76">
      <c r="BX57992" s="2"/>
    </row>
    <row r="57993" spans="76:76">
      <c r="BX57993" s="2"/>
    </row>
    <row r="57994" spans="76:76">
      <c r="BX57994" s="2"/>
    </row>
    <row r="57995" spans="76:76">
      <c r="BX57995" s="2"/>
    </row>
    <row r="57996" spans="76:76">
      <c r="BX57996" s="2"/>
    </row>
    <row r="57997" spans="76:76">
      <c r="BX57997" s="2"/>
    </row>
    <row r="57998" spans="76:76">
      <c r="BX57998" s="2"/>
    </row>
    <row r="57999" spans="76:76">
      <c r="BX57999" s="2"/>
    </row>
    <row r="58000" spans="76:76">
      <c r="BX58000" s="2"/>
    </row>
    <row r="58001" spans="76:76">
      <c r="BX58001" s="2"/>
    </row>
    <row r="58002" spans="76:76">
      <c r="BX58002" s="2"/>
    </row>
    <row r="58003" spans="76:76">
      <c r="BX58003" s="2"/>
    </row>
    <row r="58004" spans="76:76">
      <c r="BX58004" s="2"/>
    </row>
    <row r="58005" spans="76:76">
      <c r="BX58005" s="2"/>
    </row>
    <row r="58006" spans="76:76">
      <c r="BX58006" s="2"/>
    </row>
    <row r="58007" spans="76:76">
      <c r="BX58007" s="2"/>
    </row>
    <row r="58008" spans="76:76">
      <c r="BX58008" s="2"/>
    </row>
    <row r="58009" spans="76:76">
      <c r="BX58009" s="2"/>
    </row>
    <row r="58010" spans="76:76">
      <c r="BX58010" s="2"/>
    </row>
    <row r="58011" spans="76:76">
      <c r="BX58011" s="2"/>
    </row>
    <row r="58012" spans="76:76">
      <c r="BX58012" s="2"/>
    </row>
    <row r="58013" spans="76:76">
      <c r="BX58013" s="2"/>
    </row>
    <row r="58014" spans="76:76">
      <c r="BX58014" s="2"/>
    </row>
    <row r="58015" spans="76:76">
      <c r="BX58015" s="2"/>
    </row>
    <row r="58016" spans="76:76">
      <c r="BX58016" s="2"/>
    </row>
    <row r="58017" spans="76:76">
      <c r="BX58017" s="2"/>
    </row>
    <row r="58018" spans="76:76">
      <c r="BX58018" s="2"/>
    </row>
    <row r="58019" spans="76:76">
      <c r="BX58019" s="2"/>
    </row>
    <row r="58020" spans="76:76">
      <c r="BX58020" s="2"/>
    </row>
    <row r="58021" spans="76:76">
      <c r="BX58021" s="2"/>
    </row>
    <row r="58022" spans="76:76">
      <c r="BX58022" s="2"/>
    </row>
    <row r="58023" spans="76:76">
      <c r="BX58023" s="2"/>
    </row>
    <row r="58024" spans="76:76">
      <c r="BX58024" s="2"/>
    </row>
    <row r="58025" spans="76:76">
      <c r="BX58025" s="2"/>
    </row>
    <row r="58026" spans="76:76">
      <c r="BX58026" s="2"/>
    </row>
    <row r="58027" spans="76:76">
      <c r="BX58027" s="2"/>
    </row>
    <row r="58028" spans="76:76">
      <c r="BX58028" s="2"/>
    </row>
    <row r="58029" spans="76:76">
      <c r="BX58029" s="2"/>
    </row>
    <row r="58030" spans="76:76">
      <c r="BX58030" s="2"/>
    </row>
    <row r="58031" spans="76:76">
      <c r="BX58031" s="2"/>
    </row>
    <row r="58032" spans="76:76">
      <c r="BX58032" s="2"/>
    </row>
    <row r="58033" spans="76:76">
      <c r="BX58033" s="2"/>
    </row>
    <row r="58034" spans="76:76">
      <c r="BX58034" s="2"/>
    </row>
    <row r="58035" spans="76:76">
      <c r="BX58035" s="2"/>
    </row>
    <row r="58036" spans="76:76">
      <c r="BX58036" s="2"/>
    </row>
    <row r="58037" spans="76:76">
      <c r="BX58037" s="2"/>
    </row>
    <row r="58038" spans="76:76">
      <c r="BX58038" s="2"/>
    </row>
    <row r="58039" spans="76:76">
      <c r="BX58039" s="2"/>
    </row>
    <row r="58040" spans="76:76">
      <c r="BX58040" s="2"/>
    </row>
    <row r="58041" spans="76:76">
      <c r="BX58041" s="2"/>
    </row>
    <row r="58042" spans="76:76">
      <c r="BX58042" s="2"/>
    </row>
    <row r="58043" spans="76:76">
      <c r="BX58043" s="2"/>
    </row>
    <row r="58044" spans="76:76">
      <c r="BX58044" s="2"/>
    </row>
    <row r="58045" spans="76:76">
      <c r="BX58045" s="2"/>
    </row>
    <row r="58046" spans="76:76">
      <c r="BX58046" s="2"/>
    </row>
    <row r="58047" spans="76:76">
      <c r="BX58047" s="2"/>
    </row>
    <row r="58048" spans="76:76">
      <c r="BX58048" s="2"/>
    </row>
    <row r="58049" spans="76:76">
      <c r="BX58049" s="2"/>
    </row>
    <row r="58050" spans="76:76">
      <c r="BX58050" s="2"/>
    </row>
    <row r="58051" spans="76:76">
      <c r="BX58051" s="2"/>
    </row>
    <row r="58052" spans="76:76">
      <c r="BX58052" s="2"/>
    </row>
    <row r="58053" spans="76:76">
      <c r="BX58053" s="2"/>
    </row>
    <row r="58054" spans="76:76">
      <c r="BX58054" s="2"/>
    </row>
    <row r="58055" spans="76:76">
      <c r="BX58055" s="2"/>
    </row>
    <row r="58056" spans="76:76">
      <c r="BX58056" s="2"/>
    </row>
    <row r="58057" spans="76:76">
      <c r="BX58057" s="2"/>
    </row>
    <row r="58058" spans="76:76">
      <c r="BX58058" s="2"/>
    </row>
    <row r="58059" spans="76:76">
      <c r="BX58059" s="2"/>
    </row>
    <row r="58060" spans="76:76">
      <c r="BX58060" s="2"/>
    </row>
    <row r="58061" spans="76:76">
      <c r="BX58061" s="2"/>
    </row>
    <row r="58062" spans="76:76">
      <c r="BX58062" s="2"/>
    </row>
    <row r="58063" spans="76:76">
      <c r="BX58063" s="2"/>
    </row>
    <row r="58064" spans="76:76">
      <c r="BX58064" s="2"/>
    </row>
    <row r="58065" spans="76:76">
      <c r="BX58065" s="2"/>
    </row>
    <row r="58066" spans="76:76">
      <c r="BX58066" s="2"/>
    </row>
    <row r="58067" spans="76:76">
      <c r="BX58067" s="2"/>
    </row>
    <row r="58068" spans="76:76">
      <c r="BX58068" s="2"/>
    </row>
    <row r="58069" spans="76:76">
      <c r="BX58069" s="2"/>
    </row>
    <row r="58070" spans="76:76">
      <c r="BX58070" s="2"/>
    </row>
    <row r="58071" spans="76:76">
      <c r="BX58071" s="2"/>
    </row>
    <row r="58072" spans="76:76">
      <c r="BX58072" s="2"/>
    </row>
    <row r="58073" spans="76:76">
      <c r="BX58073" s="2"/>
    </row>
    <row r="58074" spans="76:76">
      <c r="BX58074" s="2"/>
    </row>
    <row r="58075" spans="76:76">
      <c r="BX58075" s="2"/>
    </row>
    <row r="58076" spans="76:76">
      <c r="BX58076" s="2"/>
    </row>
    <row r="58077" spans="76:76">
      <c r="BX58077" s="2"/>
    </row>
    <row r="58078" spans="76:76">
      <c r="BX58078" s="2"/>
    </row>
    <row r="58079" spans="76:76">
      <c r="BX58079" s="2"/>
    </row>
    <row r="58080" spans="76:76">
      <c r="BX58080" s="2"/>
    </row>
    <row r="58081" spans="76:76">
      <c r="BX58081" s="2"/>
    </row>
    <row r="58082" spans="76:76">
      <c r="BX58082" s="2"/>
    </row>
    <row r="58083" spans="76:76">
      <c r="BX58083" s="2"/>
    </row>
    <row r="58084" spans="76:76">
      <c r="BX58084" s="2"/>
    </row>
    <row r="58085" spans="76:76">
      <c r="BX58085" s="2"/>
    </row>
    <row r="58086" spans="76:76">
      <c r="BX58086" s="2"/>
    </row>
    <row r="58087" spans="76:76">
      <c r="BX58087" s="2"/>
    </row>
    <row r="58088" spans="76:76">
      <c r="BX58088" s="2"/>
    </row>
    <row r="58089" spans="76:76">
      <c r="BX58089" s="2"/>
    </row>
    <row r="58090" spans="76:76">
      <c r="BX58090" s="2"/>
    </row>
    <row r="58091" spans="76:76">
      <c r="BX58091" s="2"/>
    </row>
    <row r="58092" spans="76:76">
      <c r="BX58092" s="2"/>
    </row>
    <row r="58093" spans="76:76">
      <c r="BX58093" s="2"/>
    </row>
    <row r="58094" spans="76:76">
      <c r="BX58094" s="2"/>
    </row>
    <row r="58095" spans="76:76">
      <c r="BX58095" s="2"/>
    </row>
    <row r="58096" spans="76:76">
      <c r="BX58096" s="2"/>
    </row>
    <row r="58097" spans="76:76">
      <c r="BX58097" s="2"/>
    </row>
    <row r="58098" spans="76:76">
      <c r="BX58098" s="2"/>
    </row>
    <row r="58099" spans="76:76">
      <c r="BX58099" s="2"/>
    </row>
    <row r="58100" spans="76:76">
      <c r="BX58100" s="2"/>
    </row>
    <row r="58101" spans="76:76">
      <c r="BX58101" s="2"/>
    </row>
    <row r="58102" spans="76:76">
      <c r="BX58102" s="2"/>
    </row>
    <row r="58103" spans="76:76">
      <c r="BX58103" s="2"/>
    </row>
    <row r="58104" spans="76:76">
      <c r="BX58104" s="2"/>
    </row>
    <row r="58105" spans="76:76">
      <c r="BX58105" s="2"/>
    </row>
    <row r="58106" spans="76:76">
      <c r="BX58106" s="2"/>
    </row>
    <row r="58107" spans="76:76">
      <c r="BX58107" s="2"/>
    </row>
    <row r="58108" spans="76:76">
      <c r="BX58108" s="2"/>
    </row>
    <row r="58109" spans="76:76">
      <c r="BX58109" s="2"/>
    </row>
    <row r="58110" spans="76:76">
      <c r="BX58110" s="2"/>
    </row>
    <row r="58111" spans="76:76">
      <c r="BX58111" s="2"/>
    </row>
    <row r="58112" spans="76:76">
      <c r="BX58112" s="2"/>
    </row>
    <row r="58113" spans="76:76">
      <c r="BX58113" s="2"/>
    </row>
    <row r="58114" spans="76:76">
      <c r="BX58114" s="2"/>
    </row>
    <row r="58115" spans="76:76">
      <c r="BX58115" s="2"/>
    </row>
    <row r="58116" spans="76:76">
      <c r="BX58116" s="2"/>
    </row>
    <row r="58117" spans="76:76">
      <c r="BX58117" s="2"/>
    </row>
    <row r="58118" spans="76:76">
      <c r="BX58118" s="2"/>
    </row>
    <row r="58119" spans="76:76">
      <c r="BX58119" s="2"/>
    </row>
    <row r="58120" spans="76:76">
      <c r="BX58120" s="2"/>
    </row>
    <row r="58121" spans="76:76">
      <c r="BX58121" s="2"/>
    </row>
    <row r="58122" spans="76:76">
      <c r="BX58122" s="2"/>
    </row>
    <row r="58123" spans="76:76">
      <c r="BX58123" s="2"/>
    </row>
    <row r="58124" spans="76:76">
      <c r="BX58124" s="2"/>
    </row>
    <row r="58125" spans="76:76">
      <c r="BX58125" s="2"/>
    </row>
    <row r="58126" spans="76:76">
      <c r="BX58126" s="2"/>
    </row>
    <row r="58127" spans="76:76">
      <c r="BX58127" s="2"/>
    </row>
    <row r="58128" spans="76:76">
      <c r="BX58128" s="2"/>
    </row>
    <row r="58129" spans="76:76">
      <c r="BX58129" s="2"/>
    </row>
    <row r="58130" spans="76:76">
      <c r="BX58130" s="2"/>
    </row>
    <row r="58131" spans="76:76">
      <c r="BX58131" s="2"/>
    </row>
    <row r="58132" spans="76:76">
      <c r="BX58132" s="2"/>
    </row>
    <row r="58133" spans="76:76">
      <c r="BX58133" s="2"/>
    </row>
    <row r="58134" spans="76:76">
      <c r="BX58134" s="2"/>
    </row>
    <row r="58135" spans="76:76">
      <c r="BX58135" s="2"/>
    </row>
    <row r="58136" spans="76:76">
      <c r="BX58136" s="2"/>
    </row>
    <row r="58137" spans="76:76">
      <c r="BX58137" s="2"/>
    </row>
    <row r="58138" spans="76:76">
      <c r="BX58138" s="2"/>
    </row>
    <row r="58139" spans="76:76">
      <c r="BX58139" s="2"/>
    </row>
    <row r="58140" spans="76:76">
      <c r="BX58140" s="2"/>
    </row>
    <row r="58141" spans="76:76">
      <c r="BX58141" s="2"/>
    </row>
    <row r="58142" spans="76:76">
      <c r="BX58142" s="2"/>
    </row>
    <row r="58143" spans="76:76">
      <c r="BX58143" s="2"/>
    </row>
    <row r="58144" spans="76:76">
      <c r="BX58144" s="2"/>
    </row>
    <row r="58145" spans="76:76">
      <c r="BX58145" s="2"/>
    </row>
    <row r="58146" spans="76:76">
      <c r="BX58146" s="2"/>
    </row>
    <row r="58147" spans="76:76">
      <c r="BX58147" s="2"/>
    </row>
    <row r="58148" spans="76:76">
      <c r="BX58148" s="2"/>
    </row>
    <row r="58149" spans="76:76">
      <c r="BX58149" s="2"/>
    </row>
    <row r="58150" spans="76:76">
      <c r="BX58150" s="2"/>
    </row>
    <row r="58151" spans="76:76">
      <c r="BX58151" s="2"/>
    </row>
    <row r="58152" spans="76:76">
      <c r="BX58152" s="2"/>
    </row>
    <row r="58153" spans="76:76">
      <c r="BX58153" s="2"/>
    </row>
    <row r="58154" spans="76:76">
      <c r="BX58154" s="2"/>
    </row>
    <row r="58155" spans="76:76">
      <c r="BX58155" s="2"/>
    </row>
    <row r="58156" spans="76:76">
      <c r="BX58156" s="2"/>
    </row>
    <row r="58157" spans="76:76">
      <c r="BX58157" s="2"/>
    </row>
    <row r="58158" spans="76:76">
      <c r="BX58158" s="2"/>
    </row>
    <row r="58159" spans="76:76">
      <c r="BX58159" s="2"/>
    </row>
    <row r="58160" spans="76:76">
      <c r="BX58160" s="2"/>
    </row>
    <row r="58161" spans="76:76">
      <c r="BX58161" s="2"/>
    </row>
    <row r="58162" spans="76:76">
      <c r="BX58162" s="2"/>
    </row>
    <row r="58163" spans="76:76">
      <c r="BX58163" s="2"/>
    </row>
    <row r="58164" spans="76:76">
      <c r="BX58164" s="2"/>
    </row>
    <row r="58165" spans="76:76">
      <c r="BX58165" s="2"/>
    </row>
    <row r="58166" spans="76:76">
      <c r="BX58166" s="2"/>
    </row>
    <row r="58167" spans="76:76">
      <c r="BX58167" s="2"/>
    </row>
    <row r="58168" spans="76:76">
      <c r="BX58168" s="2"/>
    </row>
    <row r="58169" spans="76:76">
      <c r="BX58169" s="2"/>
    </row>
    <row r="58170" spans="76:76">
      <c r="BX58170" s="2"/>
    </row>
    <row r="58171" spans="76:76">
      <c r="BX58171" s="2"/>
    </row>
    <row r="58172" spans="76:76">
      <c r="BX58172" s="2"/>
    </row>
    <row r="58173" spans="76:76">
      <c r="BX58173" s="2"/>
    </row>
    <row r="58174" spans="76:76">
      <c r="BX58174" s="2"/>
    </row>
    <row r="58175" spans="76:76">
      <c r="BX58175" s="2"/>
    </row>
    <row r="58176" spans="76:76">
      <c r="BX58176" s="2"/>
    </row>
    <row r="58177" spans="76:76">
      <c r="BX58177" s="2"/>
    </row>
    <row r="58178" spans="76:76">
      <c r="BX58178" s="2"/>
    </row>
    <row r="58179" spans="76:76">
      <c r="BX58179" s="2"/>
    </row>
    <row r="58180" spans="76:76">
      <c r="BX58180" s="2"/>
    </row>
    <row r="58181" spans="76:76">
      <c r="BX58181" s="2"/>
    </row>
    <row r="58182" spans="76:76">
      <c r="BX58182" s="2"/>
    </row>
    <row r="58183" spans="76:76">
      <c r="BX58183" s="2"/>
    </row>
    <row r="58184" spans="76:76">
      <c r="BX58184" s="2"/>
    </row>
    <row r="58185" spans="76:76">
      <c r="BX58185" s="2"/>
    </row>
    <row r="58186" spans="76:76">
      <c r="BX58186" s="2"/>
    </row>
    <row r="58187" spans="76:76">
      <c r="BX58187" s="2"/>
    </row>
    <row r="58188" spans="76:76">
      <c r="BX58188" s="2"/>
    </row>
    <row r="58189" spans="76:76">
      <c r="BX58189" s="2"/>
    </row>
    <row r="58190" spans="76:76">
      <c r="BX58190" s="2"/>
    </row>
    <row r="58191" spans="76:76">
      <c r="BX58191" s="2"/>
    </row>
    <row r="58192" spans="76:76">
      <c r="BX58192" s="2"/>
    </row>
    <row r="58193" spans="76:76">
      <c r="BX58193" s="2"/>
    </row>
    <row r="58194" spans="76:76">
      <c r="BX58194" s="2"/>
    </row>
    <row r="58195" spans="76:76">
      <c r="BX58195" s="2"/>
    </row>
    <row r="58196" spans="76:76">
      <c r="BX58196" s="2"/>
    </row>
    <row r="58197" spans="76:76">
      <c r="BX58197" s="2"/>
    </row>
    <row r="58198" spans="76:76">
      <c r="BX58198" s="2"/>
    </row>
    <row r="58199" spans="76:76">
      <c r="BX58199" s="2"/>
    </row>
    <row r="58200" spans="76:76">
      <c r="BX58200" s="2"/>
    </row>
    <row r="58201" spans="76:76">
      <c r="BX58201" s="2"/>
    </row>
    <row r="58202" spans="76:76">
      <c r="BX58202" s="2"/>
    </row>
    <row r="58203" spans="76:76">
      <c r="BX58203" s="2"/>
    </row>
    <row r="58204" spans="76:76">
      <c r="BX58204" s="2"/>
    </row>
    <row r="58205" spans="76:76">
      <c r="BX58205" s="2"/>
    </row>
    <row r="58206" spans="76:76">
      <c r="BX58206" s="2"/>
    </row>
    <row r="58207" spans="76:76">
      <c r="BX58207" s="2"/>
    </row>
    <row r="58208" spans="76:76">
      <c r="BX58208" s="2"/>
    </row>
    <row r="58209" spans="76:76">
      <c r="BX58209" s="2"/>
    </row>
    <row r="58210" spans="76:76">
      <c r="BX58210" s="2"/>
    </row>
    <row r="58211" spans="76:76">
      <c r="BX58211" s="2"/>
    </row>
    <row r="58212" spans="76:76">
      <c r="BX58212" s="2"/>
    </row>
    <row r="58213" spans="76:76">
      <c r="BX58213" s="2"/>
    </row>
    <row r="58214" spans="76:76">
      <c r="BX58214" s="2"/>
    </row>
    <row r="58215" spans="76:76">
      <c r="BX58215" s="2"/>
    </row>
    <row r="58216" spans="76:76">
      <c r="BX58216" s="2"/>
    </row>
    <row r="58217" spans="76:76">
      <c r="BX58217" s="2"/>
    </row>
    <row r="58218" spans="76:76">
      <c r="BX58218" s="2"/>
    </row>
    <row r="58219" spans="76:76">
      <c r="BX58219" s="2"/>
    </row>
    <row r="58220" spans="76:76">
      <c r="BX58220" s="2"/>
    </row>
    <row r="58221" spans="76:76">
      <c r="BX58221" s="2"/>
    </row>
    <row r="58222" spans="76:76">
      <c r="BX58222" s="2"/>
    </row>
    <row r="58223" spans="76:76">
      <c r="BX58223" s="2"/>
    </row>
    <row r="58224" spans="76:76">
      <c r="BX58224" s="2"/>
    </row>
    <row r="58225" spans="76:76">
      <c r="BX58225" s="2"/>
    </row>
    <row r="58226" spans="76:76">
      <c r="BX58226" s="2"/>
    </row>
    <row r="58227" spans="76:76">
      <c r="BX58227" s="2"/>
    </row>
    <row r="58228" spans="76:76">
      <c r="BX58228" s="2"/>
    </row>
    <row r="58229" spans="76:76">
      <c r="BX58229" s="2"/>
    </row>
    <row r="58230" spans="76:76">
      <c r="BX58230" s="2"/>
    </row>
    <row r="58231" spans="76:76">
      <c r="BX58231" s="2"/>
    </row>
    <row r="58232" spans="76:76">
      <c r="BX58232" s="2"/>
    </row>
    <row r="58233" spans="76:76">
      <c r="BX58233" s="2"/>
    </row>
    <row r="58234" spans="76:76">
      <c r="BX58234" s="2"/>
    </row>
    <row r="58235" spans="76:76">
      <c r="BX58235" s="2"/>
    </row>
    <row r="58236" spans="76:76">
      <c r="BX58236" s="2"/>
    </row>
    <row r="58237" spans="76:76">
      <c r="BX58237" s="2"/>
    </row>
    <row r="58238" spans="76:76">
      <c r="BX58238" s="2"/>
    </row>
    <row r="58239" spans="76:76">
      <c r="BX58239" s="2"/>
    </row>
    <row r="58240" spans="76:76">
      <c r="BX58240" s="2"/>
    </row>
    <row r="58241" spans="76:76">
      <c r="BX58241" s="2"/>
    </row>
    <row r="58242" spans="76:76">
      <c r="BX58242" s="2"/>
    </row>
    <row r="58243" spans="76:76">
      <c r="BX58243" s="2"/>
    </row>
    <row r="58244" spans="76:76">
      <c r="BX58244" s="2"/>
    </row>
    <row r="58245" spans="76:76">
      <c r="BX58245" s="2"/>
    </row>
    <row r="58246" spans="76:76">
      <c r="BX58246" s="2"/>
    </row>
    <row r="58247" spans="76:76">
      <c r="BX58247" s="2"/>
    </row>
    <row r="58248" spans="76:76">
      <c r="BX58248" s="2"/>
    </row>
    <row r="58249" spans="76:76">
      <c r="BX58249" s="2"/>
    </row>
    <row r="58250" spans="76:76">
      <c r="BX58250" s="2"/>
    </row>
    <row r="58251" spans="76:76">
      <c r="BX58251" s="2"/>
    </row>
    <row r="58252" spans="76:76">
      <c r="BX58252" s="2"/>
    </row>
    <row r="58253" spans="76:76">
      <c r="BX58253" s="2"/>
    </row>
    <row r="58254" spans="76:76">
      <c r="BX58254" s="2"/>
    </row>
    <row r="58255" spans="76:76">
      <c r="BX58255" s="2"/>
    </row>
    <row r="58256" spans="76:76">
      <c r="BX58256" s="2"/>
    </row>
    <row r="58257" spans="76:76">
      <c r="BX58257" s="2"/>
    </row>
    <row r="58258" spans="76:76">
      <c r="BX58258" s="2"/>
    </row>
    <row r="58259" spans="76:76">
      <c r="BX58259" s="2"/>
    </row>
    <row r="58260" spans="76:76">
      <c r="BX58260" s="2"/>
    </row>
    <row r="58261" spans="76:76">
      <c r="BX58261" s="2"/>
    </row>
    <row r="58262" spans="76:76">
      <c r="BX58262" s="2"/>
    </row>
    <row r="58263" spans="76:76">
      <c r="BX58263" s="2"/>
    </row>
    <row r="58264" spans="76:76">
      <c r="BX58264" s="2"/>
    </row>
    <row r="58265" spans="76:76">
      <c r="BX58265" s="2"/>
    </row>
    <row r="58266" spans="76:76">
      <c r="BX58266" s="2"/>
    </row>
    <row r="58267" spans="76:76">
      <c r="BX58267" s="2"/>
    </row>
    <row r="58268" spans="76:76">
      <c r="BX58268" s="2"/>
    </row>
    <row r="58269" spans="76:76">
      <c r="BX58269" s="2"/>
    </row>
    <row r="58270" spans="76:76">
      <c r="BX58270" s="2"/>
    </row>
    <row r="58271" spans="76:76">
      <c r="BX58271" s="2"/>
    </row>
    <row r="58272" spans="76:76">
      <c r="BX58272" s="2"/>
    </row>
    <row r="58273" spans="76:76">
      <c r="BX58273" s="2"/>
    </row>
    <row r="58274" spans="76:76">
      <c r="BX58274" s="2"/>
    </row>
    <row r="58275" spans="76:76">
      <c r="BX58275" s="2"/>
    </row>
    <row r="58276" spans="76:76">
      <c r="BX58276" s="2"/>
    </row>
    <row r="58277" spans="76:76">
      <c r="BX58277" s="2"/>
    </row>
    <row r="58278" spans="76:76">
      <c r="BX58278" s="2"/>
    </row>
    <row r="58279" spans="76:76">
      <c r="BX58279" s="2"/>
    </row>
    <row r="58280" spans="76:76">
      <c r="BX58280" s="2"/>
    </row>
    <row r="58281" spans="76:76">
      <c r="BX58281" s="2"/>
    </row>
    <row r="58282" spans="76:76">
      <c r="BX58282" s="2"/>
    </row>
    <row r="58283" spans="76:76">
      <c r="BX58283" s="2"/>
    </row>
    <row r="58284" spans="76:76">
      <c r="BX58284" s="2"/>
    </row>
    <row r="58285" spans="76:76">
      <c r="BX58285" s="2"/>
    </row>
    <row r="58286" spans="76:76">
      <c r="BX58286" s="2"/>
    </row>
    <row r="58287" spans="76:76">
      <c r="BX58287" s="2"/>
    </row>
    <row r="58288" spans="76:76">
      <c r="BX58288" s="2"/>
    </row>
    <row r="58289" spans="76:76">
      <c r="BX58289" s="2"/>
    </row>
    <row r="58290" spans="76:76">
      <c r="BX58290" s="2"/>
    </row>
    <row r="58291" spans="76:76">
      <c r="BX58291" s="2"/>
    </row>
    <row r="58292" spans="76:76">
      <c r="BX58292" s="2"/>
    </row>
    <row r="58293" spans="76:76">
      <c r="BX58293" s="2"/>
    </row>
    <row r="58294" spans="76:76">
      <c r="BX58294" s="2"/>
    </row>
    <row r="58295" spans="76:76">
      <c r="BX58295" s="2"/>
    </row>
    <row r="58296" spans="76:76">
      <c r="BX58296" s="2"/>
    </row>
    <row r="58297" spans="76:76">
      <c r="BX58297" s="2"/>
    </row>
    <row r="58298" spans="76:76">
      <c r="BX58298" s="2"/>
    </row>
    <row r="58299" spans="76:76">
      <c r="BX58299" s="2"/>
    </row>
    <row r="58300" spans="76:76">
      <c r="BX58300" s="2"/>
    </row>
    <row r="58301" spans="76:76">
      <c r="BX58301" s="2"/>
    </row>
    <row r="58302" spans="76:76">
      <c r="BX58302" s="2"/>
    </row>
    <row r="58303" spans="76:76">
      <c r="BX58303" s="2"/>
    </row>
    <row r="58304" spans="76:76">
      <c r="BX58304" s="2"/>
    </row>
    <row r="58305" spans="76:76">
      <c r="BX58305" s="2"/>
    </row>
    <row r="58306" spans="76:76">
      <c r="BX58306" s="2"/>
    </row>
    <row r="58307" spans="76:76">
      <c r="BX58307" s="2"/>
    </row>
    <row r="58308" spans="76:76">
      <c r="BX58308" s="2"/>
    </row>
    <row r="58309" spans="76:76">
      <c r="BX58309" s="2"/>
    </row>
    <row r="58310" spans="76:76">
      <c r="BX58310" s="2"/>
    </row>
    <row r="58311" spans="76:76">
      <c r="BX58311" s="2"/>
    </row>
    <row r="58312" spans="76:76">
      <c r="BX58312" s="2"/>
    </row>
    <row r="58313" spans="76:76">
      <c r="BX58313" s="2"/>
    </row>
    <row r="58314" spans="76:76">
      <c r="BX58314" s="2"/>
    </row>
    <row r="58315" spans="76:76">
      <c r="BX58315" s="2"/>
    </row>
    <row r="58316" spans="76:76">
      <c r="BX58316" s="2"/>
    </row>
    <row r="58317" spans="76:76">
      <c r="BX58317" s="2"/>
    </row>
    <row r="58318" spans="76:76">
      <c r="BX58318" s="2"/>
    </row>
    <row r="58319" spans="76:76">
      <c r="BX58319" s="2"/>
    </row>
    <row r="58320" spans="76:76">
      <c r="BX58320" s="2"/>
    </row>
    <row r="58321" spans="76:76">
      <c r="BX58321" s="2"/>
    </row>
    <row r="58322" spans="76:76">
      <c r="BX58322" s="2"/>
    </row>
    <row r="58323" spans="76:76">
      <c r="BX58323" s="2"/>
    </row>
    <row r="58324" spans="76:76">
      <c r="BX58324" s="2"/>
    </row>
    <row r="58325" spans="76:76">
      <c r="BX58325" s="2"/>
    </row>
    <row r="58326" spans="76:76">
      <c r="BX58326" s="2"/>
    </row>
    <row r="58327" spans="76:76">
      <c r="BX58327" s="2"/>
    </row>
    <row r="58328" spans="76:76">
      <c r="BX58328" s="2"/>
    </row>
    <row r="58329" spans="76:76">
      <c r="BX58329" s="2"/>
    </row>
    <row r="58330" spans="76:76">
      <c r="BX58330" s="2"/>
    </row>
    <row r="58331" spans="76:76">
      <c r="BX58331" s="2"/>
    </row>
    <row r="58332" spans="76:76">
      <c r="BX58332" s="2"/>
    </row>
    <row r="58333" spans="76:76">
      <c r="BX58333" s="2"/>
    </row>
    <row r="58334" spans="76:76">
      <c r="BX58334" s="2"/>
    </row>
    <row r="58335" spans="76:76">
      <c r="BX58335" s="2"/>
    </row>
    <row r="58336" spans="76:76">
      <c r="BX58336" s="2"/>
    </row>
    <row r="58337" spans="76:76">
      <c r="BX58337" s="2"/>
    </row>
    <row r="58338" spans="76:76">
      <c r="BX58338" s="2"/>
    </row>
    <row r="58339" spans="76:76">
      <c r="BX58339" s="2"/>
    </row>
    <row r="58340" spans="76:76">
      <c r="BX58340" s="2"/>
    </row>
    <row r="58341" spans="76:76">
      <c r="BX58341" s="2"/>
    </row>
    <row r="58342" spans="76:76">
      <c r="BX58342" s="2"/>
    </row>
    <row r="58343" spans="76:76">
      <c r="BX58343" s="2"/>
    </row>
    <row r="58344" spans="76:76">
      <c r="BX58344" s="2"/>
    </row>
    <row r="58345" spans="76:76">
      <c r="BX58345" s="2"/>
    </row>
    <row r="58346" spans="76:76">
      <c r="BX58346" s="2"/>
    </row>
    <row r="58347" spans="76:76">
      <c r="BX58347" s="2"/>
    </row>
    <row r="58348" spans="76:76">
      <c r="BX58348" s="2"/>
    </row>
    <row r="58349" spans="76:76">
      <c r="BX58349" s="2"/>
    </row>
    <row r="58350" spans="76:76">
      <c r="BX58350" s="2"/>
    </row>
    <row r="58351" spans="76:76">
      <c r="BX58351" s="2"/>
    </row>
    <row r="58352" spans="76:76">
      <c r="BX58352" s="2"/>
    </row>
    <row r="58353" spans="76:76">
      <c r="BX58353" s="2"/>
    </row>
    <row r="58354" spans="76:76">
      <c r="BX58354" s="2"/>
    </row>
    <row r="58355" spans="76:76">
      <c r="BX58355" s="2"/>
    </row>
    <row r="58356" spans="76:76">
      <c r="BX58356" s="2"/>
    </row>
    <row r="58357" spans="76:76">
      <c r="BX58357" s="2"/>
    </row>
    <row r="58358" spans="76:76">
      <c r="BX58358" s="2"/>
    </row>
    <row r="58359" spans="76:76">
      <c r="BX58359" s="2"/>
    </row>
    <row r="58360" spans="76:76">
      <c r="BX58360" s="2"/>
    </row>
    <row r="58361" spans="76:76">
      <c r="BX58361" s="2"/>
    </row>
    <row r="58362" spans="76:76">
      <c r="BX58362" s="2"/>
    </row>
    <row r="58363" spans="76:76">
      <c r="BX58363" s="2"/>
    </row>
    <row r="58364" spans="76:76">
      <c r="BX58364" s="2"/>
    </row>
    <row r="58365" spans="76:76">
      <c r="BX58365" s="2"/>
    </row>
    <row r="58366" spans="76:76">
      <c r="BX58366" s="2"/>
    </row>
    <row r="58367" spans="76:76">
      <c r="BX58367" s="2"/>
    </row>
    <row r="58368" spans="76:76">
      <c r="BX58368" s="2"/>
    </row>
    <row r="58369" spans="76:76">
      <c r="BX58369" s="2"/>
    </row>
    <row r="58370" spans="76:76">
      <c r="BX58370" s="2"/>
    </row>
    <row r="58371" spans="76:76">
      <c r="BX58371" s="2"/>
    </row>
    <row r="58372" spans="76:76">
      <c r="BX58372" s="2"/>
    </row>
    <row r="58373" spans="76:76">
      <c r="BX58373" s="2"/>
    </row>
    <row r="58374" spans="76:76">
      <c r="BX58374" s="2"/>
    </row>
    <row r="58375" spans="76:76">
      <c r="BX58375" s="2"/>
    </row>
    <row r="58376" spans="76:76">
      <c r="BX58376" s="2"/>
    </row>
    <row r="58377" spans="76:76">
      <c r="BX58377" s="2"/>
    </row>
    <row r="58378" spans="76:76">
      <c r="BX58378" s="2"/>
    </row>
    <row r="58379" spans="76:76">
      <c r="BX58379" s="2"/>
    </row>
    <row r="58380" spans="76:76">
      <c r="BX58380" s="2"/>
    </row>
    <row r="58381" spans="76:76">
      <c r="BX58381" s="2"/>
    </row>
    <row r="58382" spans="76:76">
      <c r="BX58382" s="2"/>
    </row>
    <row r="58383" spans="76:76">
      <c r="BX58383" s="2"/>
    </row>
    <row r="58384" spans="76:76">
      <c r="BX58384" s="2"/>
    </row>
    <row r="58385" spans="76:76">
      <c r="BX58385" s="2"/>
    </row>
    <row r="58386" spans="76:76">
      <c r="BX58386" s="2"/>
    </row>
    <row r="58387" spans="76:76">
      <c r="BX58387" s="2"/>
    </row>
    <row r="58388" spans="76:76">
      <c r="BX58388" s="2"/>
    </row>
    <row r="58389" spans="76:76">
      <c r="BX58389" s="2"/>
    </row>
    <row r="58390" spans="76:76">
      <c r="BX58390" s="2"/>
    </row>
    <row r="58391" spans="76:76">
      <c r="BX58391" s="2"/>
    </row>
    <row r="58392" spans="76:76">
      <c r="BX58392" s="2"/>
    </row>
    <row r="58393" spans="76:76">
      <c r="BX58393" s="2"/>
    </row>
    <row r="58394" spans="76:76">
      <c r="BX58394" s="2"/>
    </row>
    <row r="58395" spans="76:76">
      <c r="BX58395" s="2"/>
    </row>
    <row r="58396" spans="76:76">
      <c r="BX58396" s="2"/>
    </row>
    <row r="58397" spans="76:76">
      <c r="BX58397" s="2"/>
    </row>
    <row r="58398" spans="76:76">
      <c r="BX58398" s="2"/>
    </row>
    <row r="58399" spans="76:76">
      <c r="BX58399" s="2"/>
    </row>
    <row r="58400" spans="76:76">
      <c r="BX58400" s="2"/>
    </row>
    <row r="58401" spans="76:76">
      <c r="BX58401" s="2"/>
    </row>
    <row r="58402" spans="76:76">
      <c r="BX58402" s="2"/>
    </row>
    <row r="58403" spans="76:76">
      <c r="BX58403" s="2"/>
    </row>
    <row r="58404" spans="76:76">
      <c r="BX58404" s="2"/>
    </row>
    <row r="58405" spans="76:76">
      <c r="BX58405" s="2"/>
    </row>
    <row r="58406" spans="76:76">
      <c r="BX58406" s="2"/>
    </row>
    <row r="58407" spans="76:76">
      <c r="BX58407" s="2"/>
    </row>
    <row r="58408" spans="76:76">
      <c r="BX58408" s="2"/>
    </row>
    <row r="58409" spans="76:76">
      <c r="BX58409" s="2"/>
    </row>
    <row r="58410" spans="76:76">
      <c r="BX58410" s="2"/>
    </row>
    <row r="58411" spans="76:76">
      <c r="BX58411" s="2"/>
    </row>
    <row r="58412" spans="76:76">
      <c r="BX58412" s="2"/>
    </row>
    <row r="58413" spans="76:76">
      <c r="BX58413" s="2"/>
    </row>
    <row r="58414" spans="76:76">
      <c r="BX58414" s="2"/>
    </row>
    <row r="58415" spans="76:76">
      <c r="BX58415" s="2"/>
    </row>
    <row r="58416" spans="76:76">
      <c r="BX58416" s="2"/>
    </row>
    <row r="58417" spans="76:76">
      <c r="BX58417" s="2"/>
    </row>
    <row r="58418" spans="76:76">
      <c r="BX58418" s="2"/>
    </row>
    <row r="58419" spans="76:76">
      <c r="BX58419" s="2"/>
    </row>
    <row r="58420" spans="76:76">
      <c r="BX58420" s="2"/>
    </row>
    <row r="58421" spans="76:76">
      <c r="BX58421" s="2"/>
    </row>
    <row r="58422" spans="76:76">
      <c r="BX58422" s="2"/>
    </row>
    <row r="58423" spans="76:76">
      <c r="BX58423" s="2"/>
    </row>
    <row r="58424" spans="76:76">
      <c r="BX58424" s="2"/>
    </row>
    <row r="58425" spans="76:76">
      <c r="BX58425" s="2"/>
    </row>
    <row r="58426" spans="76:76">
      <c r="BX58426" s="2"/>
    </row>
    <row r="58427" spans="76:76">
      <c r="BX58427" s="2"/>
    </row>
    <row r="58428" spans="76:76">
      <c r="BX58428" s="2"/>
    </row>
    <row r="58429" spans="76:76">
      <c r="BX58429" s="2"/>
    </row>
    <row r="58430" spans="76:76">
      <c r="BX58430" s="2"/>
    </row>
    <row r="58431" spans="76:76">
      <c r="BX58431" s="2"/>
    </row>
    <row r="58432" spans="76:76">
      <c r="BX58432" s="2"/>
    </row>
    <row r="58433" spans="76:76">
      <c r="BX58433" s="2"/>
    </row>
    <row r="58434" spans="76:76">
      <c r="BX58434" s="2"/>
    </row>
    <row r="58435" spans="76:76">
      <c r="BX58435" s="2"/>
    </row>
    <row r="58436" spans="76:76">
      <c r="BX58436" s="2"/>
    </row>
    <row r="58437" spans="76:76">
      <c r="BX58437" s="2"/>
    </row>
    <row r="58438" spans="76:76">
      <c r="BX58438" s="2"/>
    </row>
    <row r="58439" spans="76:76">
      <c r="BX58439" s="2"/>
    </row>
    <row r="58440" spans="76:76">
      <c r="BX58440" s="2"/>
    </row>
    <row r="58441" spans="76:76">
      <c r="BX58441" s="2"/>
    </row>
    <row r="58442" spans="76:76">
      <c r="BX58442" s="2"/>
    </row>
    <row r="58443" spans="76:76">
      <c r="BX58443" s="2"/>
    </row>
    <row r="58444" spans="76:76">
      <c r="BX58444" s="2"/>
    </row>
    <row r="58445" spans="76:76">
      <c r="BX58445" s="2"/>
    </row>
    <row r="58446" spans="76:76">
      <c r="BX58446" s="2"/>
    </row>
    <row r="58447" spans="76:76">
      <c r="BX58447" s="2"/>
    </row>
    <row r="58448" spans="76:76">
      <c r="BX58448" s="2"/>
    </row>
    <row r="58449" spans="76:76">
      <c r="BX58449" s="2"/>
    </row>
    <row r="58450" spans="76:76">
      <c r="BX58450" s="2"/>
    </row>
    <row r="58451" spans="76:76">
      <c r="BX58451" s="2"/>
    </row>
    <row r="58452" spans="76:76">
      <c r="BX58452" s="2"/>
    </row>
    <row r="58453" spans="76:76">
      <c r="BX58453" s="2"/>
    </row>
    <row r="58454" spans="76:76">
      <c r="BX58454" s="2"/>
    </row>
    <row r="58455" spans="76:76">
      <c r="BX58455" s="2"/>
    </row>
    <row r="58456" spans="76:76">
      <c r="BX58456" s="2"/>
    </row>
    <row r="58457" spans="76:76">
      <c r="BX58457" s="2"/>
    </row>
    <row r="58458" spans="76:76">
      <c r="BX58458" s="2"/>
    </row>
    <row r="58459" spans="76:76">
      <c r="BX58459" s="2"/>
    </row>
    <row r="58460" spans="76:76">
      <c r="BX58460" s="2"/>
    </row>
    <row r="58461" spans="76:76">
      <c r="BX58461" s="2"/>
    </row>
    <row r="58462" spans="76:76">
      <c r="BX58462" s="2"/>
    </row>
    <row r="58463" spans="76:76">
      <c r="BX58463" s="2"/>
    </row>
    <row r="58464" spans="76:76">
      <c r="BX58464" s="2"/>
    </row>
    <row r="58465" spans="76:76">
      <c r="BX58465" s="2"/>
    </row>
    <row r="58466" spans="76:76">
      <c r="BX58466" s="2"/>
    </row>
    <row r="58467" spans="76:76">
      <c r="BX58467" s="2"/>
    </row>
    <row r="58468" spans="76:76">
      <c r="BX58468" s="2"/>
    </row>
    <row r="58469" spans="76:76">
      <c r="BX58469" s="2"/>
    </row>
    <row r="58470" spans="76:76">
      <c r="BX58470" s="2"/>
    </row>
    <row r="58471" spans="76:76">
      <c r="BX58471" s="2"/>
    </row>
    <row r="58472" spans="76:76">
      <c r="BX58472" s="2"/>
    </row>
    <row r="58473" spans="76:76">
      <c r="BX58473" s="2"/>
    </row>
    <row r="58474" spans="76:76">
      <c r="BX58474" s="2"/>
    </row>
    <row r="58475" spans="76:76">
      <c r="BX58475" s="2"/>
    </row>
    <row r="58476" spans="76:76">
      <c r="BX58476" s="2"/>
    </row>
    <row r="58477" spans="76:76">
      <c r="BX58477" s="2"/>
    </row>
    <row r="58478" spans="76:76">
      <c r="BX58478" s="2"/>
    </row>
    <row r="58479" spans="76:76">
      <c r="BX58479" s="2"/>
    </row>
    <row r="58480" spans="76:76">
      <c r="BX58480" s="2"/>
    </row>
    <row r="58481" spans="76:76">
      <c r="BX58481" s="2"/>
    </row>
    <row r="58482" spans="76:76">
      <c r="BX58482" s="2"/>
    </row>
    <row r="58483" spans="76:76">
      <c r="BX58483" s="2"/>
    </row>
    <row r="58484" spans="76:76">
      <c r="BX58484" s="2"/>
    </row>
    <row r="58485" spans="76:76">
      <c r="BX58485" s="2"/>
    </row>
    <row r="58486" spans="76:76">
      <c r="BX58486" s="2"/>
    </row>
    <row r="58487" spans="76:76">
      <c r="BX58487" s="2"/>
    </row>
    <row r="58488" spans="76:76">
      <c r="BX58488" s="2"/>
    </row>
    <row r="58489" spans="76:76">
      <c r="BX58489" s="2"/>
    </row>
    <row r="58490" spans="76:76">
      <c r="BX58490" s="2"/>
    </row>
    <row r="58491" spans="76:76">
      <c r="BX58491" s="2"/>
    </row>
    <row r="58492" spans="76:76">
      <c r="BX58492" s="2"/>
    </row>
    <row r="58493" spans="76:76">
      <c r="BX58493" s="2"/>
    </row>
    <row r="58494" spans="76:76">
      <c r="BX58494" s="2"/>
    </row>
    <row r="58495" spans="76:76">
      <c r="BX58495" s="2"/>
    </row>
    <row r="58496" spans="76:76">
      <c r="BX58496" s="2"/>
    </row>
    <row r="58497" spans="76:76">
      <c r="BX58497" s="2"/>
    </row>
    <row r="58498" spans="76:76">
      <c r="BX58498" s="2"/>
    </row>
    <row r="58499" spans="76:76">
      <c r="BX58499" s="2"/>
    </row>
    <row r="58500" spans="76:76">
      <c r="BX58500" s="2"/>
    </row>
    <row r="58501" spans="76:76">
      <c r="BX58501" s="2"/>
    </row>
    <row r="58502" spans="76:76">
      <c r="BX58502" s="2"/>
    </row>
    <row r="58503" spans="76:76">
      <c r="BX58503" s="2"/>
    </row>
    <row r="58504" spans="76:76">
      <c r="BX58504" s="2"/>
    </row>
    <row r="58505" spans="76:76">
      <c r="BX58505" s="2"/>
    </row>
    <row r="58506" spans="76:76">
      <c r="BX58506" s="2"/>
    </row>
    <row r="58507" spans="76:76">
      <c r="BX58507" s="2"/>
    </row>
    <row r="58508" spans="76:76">
      <c r="BX58508" s="2"/>
    </row>
    <row r="58509" spans="76:76">
      <c r="BX58509" s="2"/>
    </row>
    <row r="58510" spans="76:76">
      <c r="BX58510" s="2"/>
    </row>
    <row r="58511" spans="76:76">
      <c r="BX58511" s="2"/>
    </row>
    <row r="58512" spans="76:76">
      <c r="BX58512" s="2"/>
    </row>
    <row r="58513" spans="76:76">
      <c r="BX58513" s="2"/>
    </row>
    <row r="58514" spans="76:76">
      <c r="BX58514" s="2"/>
    </row>
    <row r="58515" spans="76:76">
      <c r="BX58515" s="2"/>
    </row>
    <row r="58516" spans="76:76">
      <c r="BX58516" s="2"/>
    </row>
    <row r="58517" spans="76:76">
      <c r="BX58517" s="2"/>
    </row>
    <row r="58518" spans="76:76">
      <c r="BX58518" s="2"/>
    </row>
    <row r="58519" spans="76:76">
      <c r="BX58519" s="2"/>
    </row>
    <row r="58520" spans="76:76">
      <c r="BX58520" s="2"/>
    </row>
    <row r="58521" spans="76:76">
      <c r="BX58521" s="2"/>
    </row>
    <row r="58522" spans="76:76">
      <c r="BX58522" s="2"/>
    </row>
    <row r="58523" spans="76:76">
      <c r="BX58523" s="2"/>
    </row>
    <row r="58524" spans="76:76">
      <c r="BX58524" s="2"/>
    </row>
    <row r="58525" spans="76:76">
      <c r="BX58525" s="2"/>
    </row>
    <row r="58526" spans="76:76">
      <c r="BX58526" s="2"/>
    </row>
    <row r="58527" spans="76:76">
      <c r="BX58527" s="2"/>
    </row>
    <row r="58528" spans="76:76">
      <c r="BX58528" s="2"/>
    </row>
    <row r="58529" spans="76:76">
      <c r="BX58529" s="2"/>
    </row>
    <row r="58530" spans="76:76">
      <c r="BX58530" s="2"/>
    </row>
    <row r="58531" spans="76:76">
      <c r="BX58531" s="2"/>
    </row>
    <row r="58532" spans="76:76">
      <c r="BX58532" s="2"/>
    </row>
    <row r="58533" spans="76:76">
      <c r="BX58533" s="2"/>
    </row>
    <row r="58534" spans="76:76">
      <c r="BX58534" s="2"/>
    </row>
    <row r="58535" spans="76:76">
      <c r="BX58535" s="2"/>
    </row>
    <row r="58536" spans="76:76">
      <c r="BX58536" s="2"/>
    </row>
    <row r="58537" spans="76:76">
      <c r="BX58537" s="2"/>
    </row>
    <row r="58538" spans="76:76">
      <c r="BX58538" s="2"/>
    </row>
    <row r="58539" spans="76:76">
      <c r="BX58539" s="2"/>
    </row>
    <row r="58540" spans="76:76">
      <c r="BX58540" s="2"/>
    </row>
    <row r="58541" spans="76:76">
      <c r="BX58541" s="2"/>
    </row>
    <row r="58542" spans="76:76">
      <c r="BX58542" s="2"/>
    </row>
    <row r="58543" spans="76:76">
      <c r="BX58543" s="2"/>
    </row>
    <row r="58544" spans="76:76">
      <c r="BX58544" s="2"/>
    </row>
    <row r="58545" spans="76:76">
      <c r="BX58545" s="2"/>
    </row>
    <row r="58546" spans="76:76">
      <c r="BX58546" s="2"/>
    </row>
    <row r="58547" spans="76:76">
      <c r="BX58547" s="2"/>
    </row>
    <row r="58548" spans="76:76">
      <c r="BX58548" s="2"/>
    </row>
    <row r="58549" spans="76:76">
      <c r="BX58549" s="2"/>
    </row>
    <row r="58550" spans="76:76">
      <c r="BX58550" s="2"/>
    </row>
    <row r="58551" spans="76:76">
      <c r="BX58551" s="2"/>
    </row>
    <row r="58552" spans="76:76">
      <c r="BX58552" s="2"/>
    </row>
    <row r="58553" spans="76:76">
      <c r="BX58553" s="2"/>
    </row>
    <row r="58554" spans="76:76">
      <c r="BX58554" s="2"/>
    </row>
    <row r="58555" spans="76:76">
      <c r="BX58555" s="2"/>
    </row>
    <row r="58556" spans="76:76">
      <c r="BX58556" s="2"/>
    </row>
    <row r="58557" spans="76:76">
      <c r="BX58557" s="2"/>
    </row>
    <row r="58558" spans="76:76">
      <c r="BX58558" s="2"/>
    </row>
    <row r="58559" spans="76:76">
      <c r="BX58559" s="2"/>
    </row>
    <row r="58560" spans="76:76">
      <c r="BX58560" s="2"/>
    </row>
    <row r="58561" spans="76:76">
      <c r="BX58561" s="2"/>
    </row>
    <row r="58562" spans="76:76">
      <c r="BX58562" s="2"/>
    </row>
    <row r="58563" spans="76:76">
      <c r="BX58563" s="2"/>
    </row>
    <row r="58564" spans="76:76">
      <c r="BX58564" s="2"/>
    </row>
    <row r="58565" spans="76:76">
      <c r="BX58565" s="2"/>
    </row>
    <row r="58566" spans="76:76">
      <c r="BX58566" s="2"/>
    </row>
    <row r="58567" spans="76:76">
      <c r="BX58567" s="2"/>
    </row>
    <row r="58568" spans="76:76">
      <c r="BX58568" s="2"/>
    </row>
    <row r="58569" spans="76:76">
      <c r="BX58569" s="2"/>
    </row>
    <row r="58570" spans="76:76">
      <c r="BX58570" s="2"/>
    </row>
    <row r="58571" spans="76:76">
      <c r="BX58571" s="2"/>
    </row>
    <row r="58572" spans="76:76">
      <c r="BX58572" s="2"/>
    </row>
    <row r="58573" spans="76:76">
      <c r="BX58573" s="2"/>
    </row>
    <row r="58574" spans="76:76">
      <c r="BX58574" s="2"/>
    </row>
    <row r="58575" spans="76:76">
      <c r="BX58575" s="2"/>
    </row>
    <row r="58576" spans="76:76">
      <c r="BX58576" s="2"/>
    </row>
    <row r="58577" spans="76:76">
      <c r="BX58577" s="2"/>
    </row>
    <row r="58578" spans="76:76">
      <c r="BX58578" s="2"/>
    </row>
    <row r="58579" spans="76:76">
      <c r="BX58579" s="2"/>
    </row>
    <row r="58580" spans="76:76">
      <c r="BX58580" s="2"/>
    </row>
    <row r="58581" spans="76:76">
      <c r="BX58581" s="2"/>
    </row>
    <row r="58582" spans="76:76">
      <c r="BX58582" s="2"/>
    </row>
    <row r="58583" spans="76:76">
      <c r="BX58583" s="2"/>
    </row>
    <row r="58584" spans="76:76">
      <c r="BX58584" s="2"/>
    </row>
    <row r="58585" spans="76:76">
      <c r="BX58585" s="2"/>
    </row>
    <row r="58586" spans="76:76">
      <c r="BX58586" s="2"/>
    </row>
    <row r="58587" spans="76:76">
      <c r="BX58587" s="2"/>
    </row>
    <row r="58588" spans="76:76">
      <c r="BX58588" s="2"/>
    </row>
    <row r="58589" spans="76:76">
      <c r="BX58589" s="2"/>
    </row>
    <row r="58590" spans="76:76">
      <c r="BX58590" s="2"/>
    </row>
    <row r="58591" spans="76:76">
      <c r="BX58591" s="2"/>
    </row>
    <row r="58592" spans="76:76">
      <c r="BX58592" s="2"/>
    </row>
    <row r="58593" spans="76:76">
      <c r="BX58593" s="2"/>
    </row>
    <row r="58594" spans="76:76">
      <c r="BX58594" s="2"/>
    </row>
    <row r="58595" spans="76:76">
      <c r="BX58595" s="2"/>
    </row>
    <row r="58596" spans="76:76">
      <c r="BX58596" s="2"/>
    </row>
    <row r="58597" spans="76:76">
      <c r="BX58597" s="2"/>
    </row>
    <row r="58598" spans="76:76">
      <c r="BX58598" s="2"/>
    </row>
    <row r="58599" spans="76:76">
      <c r="BX58599" s="2"/>
    </row>
    <row r="58600" spans="76:76">
      <c r="BX58600" s="2"/>
    </row>
    <row r="58601" spans="76:76">
      <c r="BX58601" s="2"/>
    </row>
    <row r="58602" spans="76:76">
      <c r="BX58602" s="2"/>
    </row>
    <row r="58603" spans="76:76">
      <c r="BX58603" s="2"/>
    </row>
    <row r="58604" spans="76:76">
      <c r="BX58604" s="2"/>
    </row>
    <row r="58605" spans="76:76">
      <c r="BX58605" s="2"/>
    </row>
    <row r="58606" spans="76:76">
      <c r="BX58606" s="2"/>
    </row>
    <row r="58607" spans="76:76">
      <c r="BX58607" s="2"/>
    </row>
    <row r="58608" spans="76:76">
      <c r="BX58608" s="2"/>
    </row>
    <row r="58609" spans="76:76">
      <c r="BX58609" s="2"/>
    </row>
    <row r="58610" spans="76:76">
      <c r="BX58610" s="2"/>
    </row>
    <row r="58611" spans="76:76">
      <c r="BX58611" s="2"/>
    </row>
    <row r="58612" spans="76:76">
      <c r="BX58612" s="2"/>
    </row>
    <row r="58613" spans="76:76">
      <c r="BX58613" s="2"/>
    </row>
    <row r="58614" spans="76:76">
      <c r="BX58614" s="2"/>
    </row>
    <row r="58615" spans="76:76">
      <c r="BX58615" s="2"/>
    </row>
    <row r="58616" spans="76:76">
      <c r="BX58616" s="2"/>
    </row>
    <row r="58617" spans="76:76">
      <c r="BX58617" s="2"/>
    </row>
    <row r="58618" spans="76:76">
      <c r="BX58618" s="2"/>
    </row>
    <row r="58619" spans="76:76">
      <c r="BX58619" s="2"/>
    </row>
    <row r="58620" spans="76:76">
      <c r="BX58620" s="2"/>
    </row>
    <row r="58621" spans="76:76">
      <c r="BX58621" s="2"/>
    </row>
    <row r="58622" spans="76:76">
      <c r="BX58622" s="2"/>
    </row>
    <row r="58623" spans="76:76">
      <c r="BX58623" s="2"/>
    </row>
    <row r="58624" spans="76:76">
      <c r="BX58624" s="2"/>
    </row>
    <row r="58625" spans="76:76">
      <c r="BX58625" s="2"/>
    </row>
    <row r="58626" spans="76:76">
      <c r="BX58626" s="2"/>
    </row>
    <row r="58627" spans="76:76">
      <c r="BX58627" s="2"/>
    </row>
    <row r="58628" spans="76:76">
      <c r="BX58628" s="2"/>
    </row>
    <row r="58629" spans="76:76">
      <c r="BX58629" s="2"/>
    </row>
    <row r="58630" spans="76:76">
      <c r="BX58630" s="2"/>
    </row>
    <row r="58631" spans="76:76">
      <c r="BX58631" s="2"/>
    </row>
    <row r="58632" spans="76:76">
      <c r="BX58632" s="2"/>
    </row>
    <row r="58633" spans="76:76">
      <c r="BX58633" s="2"/>
    </row>
    <row r="58634" spans="76:76">
      <c r="BX58634" s="2"/>
    </row>
    <row r="58635" spans="76:76">
      <c r="BX58635" s="2"/>
    </row>
    <row r="58636" spans="76:76">
      <c r="BX58636" s="2"/>
    </row>
    <row r="58637" spans="76:76">
      <c r="BX58637" s="2"/>
    </row>
    <row r="58638" spans="76:76">
      <c r="BX58638" s="2"/>
    </row>
    <row r="58639" spans="76:76">
      <c r="BX58639" s="2"/>
    </row>
    <row r="58640" spans="76:76">
      <c r="BX58640" s="2"/>
    </row>
    <row r="58641" spans="76:76">
      <c r="BX58641" s="2"/>
    </row>
    <row r="58642" spans="76:76">
      <c r="BX58642" s="2"/>
    </row>
    <row r="58643" spans="76:76">
      <c r="BX58643" s="2"/>
    </row>
    <row r="58644" spans="76:76">
      <c r="BX58644" s="2"/>
    </row>
    <row r="58645" spans="76:76">
      <c r="BX58645" s="2"/>
    </row>
    <row r="58646" spans="76:76">
      <c r="BX58646" s="2"/>
    </row>
    <row r="58647" spans="76:76">
      <c r="BX58647" s="2"/>
    </row>
    <row r="58648" spans="76:76">
      <c r="BX58648" s="2"/>
    </row>
    <row r="58649" spans="76:76">
      <c r="BX58649" s="2"/>
    </row>
    <row r="58650" spans="76:76">
      <c r="BX58650" s="2"/>
    </row>
    <row r="58651" spans="76:76">
      <c r="BX58651" s="2"/>
    </row>
    <row r="58652" spans="76:76">
      <c r="BX58652" s="2"/>
    </row>
    <row r="58653" spans="76:76">
      <c r="BX58653" s="2"/>
    </row>
    <row r="58654" spans="76:76">
      <c r="BX58654" s="2"/>
    </row>
    <row r="58655" spans="76:76">
      <c r="BX58655" s="2"/>
    </row>
    <row r="58656" spans="76:76">
      <c r="BX58656" s="2"/>
    </row>
    <row r="58657" spans="76:76">
      <c r="BX58657" s="2"/>
    </row>
    <row r="58658" spans="76:76">
      <c r="BX58658" s="2"/>
    </row>
    <row r="58659" spans="76:76">
      <c r="BX58659" s="2"/>
    </row>
    <row r="58660" spans="76:76">
      <c r="BX58660" s="2"/>
    </row>
    <row r="58661" spans="76:76">
      <c r="BX58661" s="2"/>
    </row>
    <row r="58662" spans="76:76">
      <c r="BX58662" s="2"/>
    </row>
    <row r="58663" spans="76:76">
      <c r="BX58663" s="2"/>
    </row>
    <row r="58664" spans="76:76">
      <c r="BX58664" s="2"/>
    </row>
    <row r="58665" spans="76:76">
      <c r="BX58665" s="2"/>
    </row>
    <row r="58666" spans="76:76">
      <c r="BX58666" s="2"/>
    </row>
    <row r="58667" spans="76:76">
      <c r="BX58667" s="2"/>
    </row>
    <row r="58668" spans="76:76">
      <c r="BX58668" s="2"/>
    </row>
    <row r="58669" spans="76:76">
      <c r="BX58669" s="2"/>
    </row>
    <row r="58670" spans="76:76">
      <c r="BX58670" s="2"/>
    </row>
    <row r="58671" spans="76:76">
      <c r="BX58671" s="2"/>
    </row>
    <row r="58672" spans="76:76">
      <c r="BX58672" s="2"/>
    </row>
    <row r="58673" spans="76:76">
      <c r="BX58673" s="2"/>
    </row>
    <row r="58674" spans="76:76">
      <c r="BX58674" s="2"/>
    </row>
    <row r="58675" spans="76:76">
      <c r="BX58675" s="2"/>
    </row>
    <row r="58676" spans="76:76">
      <c r="BX58676" s="2"/>
    </row>
    <row r="58677" spans="76:76">
      <c r="BX58677" s="2"/>
    </row>
    <row r="58678" spans="76:76">
      <c r="BX58678" s="2"/>
    </row>
    <row r="58679" spans="76:76">
      <c r="BX58679" s="2"/>
    </row>
    <row r="58680" spans="76:76">
      <c r="BX58680" s="2"/>
    </row>
    <row r="58681" spans="76:76">
      <c r="BX58681" s="2"/>
    </row>
    <row r="58682" spans="76:76">
      <c r="BX58682" s="2"/>
    </row>
    <row r="58683" spans="76:76">
      <c r="BX58683" s="2"/>
    </row>
    <row r="58684" spans="76:76">
      <c r="BX58684" s="2"/>
    </row>
    <row r="58685" spans="76:76">
      <c r="BX58685" s="2"/>
    </row>
    <row r="58686" spans="76:76">
      <c r="BX58686" s="2"/>
    </row>
    <row r="58687" spans="76:76">
      <c r="BX58687" s="2"/>
    </row>
    <row r="58688" spans="76:76">
      <c r="BX58688" s="2"/>
    </row>
    <row r="58689" spans="76:76">
      <c r="BX58689" s="2"/>
    </row>
    <row r="58690" spans="76:76">
      <c r="BX58690" s="2"/>
    </row>
    <row r="58691" spans="76:76">
      <c r="BX58691" s="2"/>
    </row>
    <row r="58692" spans="76:76">
      <c r="BX58692" s="2"/>
    </row>
    <row r="58693" spans="76:76">
      <c r="BX58693" s="2"/>
    </row>
    <row r="58694" spans="76:76">
      <c r="BX58694" s="2"/>
    </row>
    <row r="58695" spans="76:76">
      <c r="BX58695" s="2"/>
    </row>
    <row r="58696" spans="76:76">
      <c r="BX58696" s="2"/>
    </row>
    <row r="58697" spans="76:76">
      <c r="BX58697" s="2"/>
    </row>
    <row r="58698" spans="76:76">
      <c r="BX58698" s="2"/>
    </row>
    <row r="58699" spans="76:76">
      <c r="BX58699" s="2"/>
    </row>
    <row r="58700" spans="76:76">
      <c r="BX58700" s="2"/>
    </row>
    <row r="58701" spans="76:76">
      <c r="BX58701" s="2"/>
    </row>
    <row r="58702" spans="76:76">
      <c r="BX58702" s="2"/>
    </row>
    <row r="58703" spans="76:76">
      <c r="BX58703" s="2"/>
    </row>
    <row r="58704" spans="76:76">
      <c r="BX58704" s="2"/>
    </row>
    <row r="58705" spans="76:76">
      <c r="BX58705" s="2"/>
    </row>
    <row r="58706" spans="76:76">
      <c r="BX58706" s="2"/>
    </row>
    <row r="58707" spans="76:76">
      <c r="BX58707" s="2"/>
    </row>
    <row r="58708" spans="76:76">
      <c r="BX58708" s="2"/>
    </row>
    <row r="58709" spans="76:76">
      <c r="BX58709" s="2"/>
    </row>
    <row r="58710" spans="76:76">
      <c r="BX58710" s="2"/>
    </row>
    <row r="58711" spans="76:76">
      <c r="BX58711" s="2"/>
    </row>
    <row r="58712" spans="76:76">
      <c r="BX58712" s="2"/>
    </row>
    <row r="58713" spans="76:76">
      <c r="BX58713" s="2"/>
    </row>
    <row r="58714" spans="76:76">
      <c r="BX58714" s="2"/>
    </row>
    <row r="58715" spans="76:76">
      <c r="BX58715" s="2"/>
    </row>
    <row r="58716" spans="76:76">
      <c r="BX58716" s="2"/>
    </row>
    <row r="58717" spans="76:76">
      <c r="BX58717" s="2"/>
    </row>
    <row r="58718" spans="76:76">
      <c r="BX58718" s="2"/>
    </row>
    <row r="58719" spans="76:76">
      <c r="BX58719" s="2"/>
    </row>
    <row r="58720" spans="76:76">
      <c r="BX58720" s="2"/>
    </row>
    <row r="58721" spans="76:76">
      <c r="BX58721" s="2"/>
    </row>
    <row r="58722" spans="76:76">
      <c r="BX58722" s="2"/>
    </row>
    <row r="58723" spans="76:76">
      <c r="BX58723" s="2"/>
    </row>
    <row r="58724" spans="76:76">
      <c r="BX58724" s="2"/>
    </row>
    <row r="58725" spans="76:76">
      <c r="BX58725" s="2"/>
    </row>
    <row r="58726" spans="76:76">
      <c r="BX58726" s="2"/>
    </row>
    <row r="58727" spans="76:76">
      <c r="BX58727" s="2"/>
    </row>
    <row r="58728" spans="76:76">
      <c r="BX58728" s="2"/>
    </row>
    <row r="58729" spans="76:76">
      <c r="BX58729" s="2"/>
    </row>
    <row r="58730" spans="76:76">
      <c r="BX58730" s="2"/>
    </row>
    <row r="58731" spans="76:76">
      <c r="BX58731" s="2"/>
    </row>
    <row r="58732" spans="76:76">
      <c r="BX58732" s="2"/>
    </row>
    <row r="58733" spans="76:76">
      <c r="BX58733" s="2"/>
    </row>
    <row r="58734" spans="76:76">
      <c r="BX58734" s="2"/>
    </row>
    <row r="58735" spans="76:76">
      <c r="BX58735" s="2"/>
    </row>
    <row r="58736" spans="76:76">
      <c r="BX58736" s="2"/>
    </row>
    <row r="58737" spans="76:76">
      <c r="BX58737" s="2"/>
    </row>
    <row r="58738" spans="76:76">
      <c r="BX58738" s="2"/>
    </row>
    <row r="58739" spans="76:76">
      <c r="BX58739" s="2"/>
    </row>
    <row r="58740" spans="76:76">
      <c r="BX58740" s="2"/>
    </row>
    <row r="58741" spans="76:76">
      <c r="BX58741" s="2"/>
    </row>
    <row r="58742" spans="76:76">
      <c r="BX58742" s="2"/>
    </row>
    <row r="58743" spans="76:76">
      <c r="BX58743" s="2"/>
    </row>
    <row r="58744" spans="76:76">
      <c r="BX58744" s="2"/>
    </row>
    <row r="58745" spans="76:76">
      <c r="BX58745" s="2"/>
    </row>
    <row r="58746" spans="76:76">
      <c r="BX58746" s="2"/>
    </row>
    <row r="58747" spans="76:76">
      <c r="BX58747" s="2"/>
    </row>
    <row r="58748" spans="76:76">
      <c r="BX58748" s="2"/>
    </row>
    <row r="58749" spans="76:76">
      <c r="BX58749" s="2"/>
    </row>
    <row r="58750" spans="76:76">
      <c r="BX58750" s="2"/>
    </row>
    <row r="58751" spans="76:76">
      <c r="BX58751" s="2"/>
    </row>
    <row r="58752" spans="76:76">
      <c r="BX58752" s="2"/>
    </row>
    <row r="58753" spans="76:76">
      <c r="BX58753" s="2"/>
    </row>
    <row r="58754" spans="76:76">
      <c r="BX58754" s="2"/>
    </row>
    <row r="58755" spans="76:76">
      <c r="BX58755" s="2"/>
    </row>
    <row r="58756" spans="76:76">
      <c r="BX58756" s="2"/>
    </row>
    <row r="58757" spans="76:76">
      <c r="BX58757" s="2"/>
    </row>
    <row r="58758" spans="76:76">
      <c r="BX58758" s="2"/>
    </row>
    <row r="58759" spans="76:76">
      <c r="BX58759" s="2"/>
    </row>
    <row r="58760" spans="76:76">
      <c r="BX58760" s="2"/>
    </row>
    <row r="58761" spans="76:76">
      <c r="BX58761" s="2"/>
    </row>
    <row r="58762" spans="76:76">
      <c r="BX58762" s="2"/>
    </row>
    <row r="58763" spans="76:76">
      <c r="BX58763" s="2"/>
    </row>
    <row r="58764" spans="76:76">
      <c r="BX58764" s="2"/>
    </row>
    <row r="58765" spans="76:76">
      <c r="BX58765" s="2"/>
    </row>
    <row r="58766" spans="76:76">
      <c r="BX58766" s="2"/>
    </row>
    <row r="58767" spans="76:76">
      <c r="BX58767" s="2"/>
    </row>
    <row r="58768" spans="76:76">
      <c r="BX58768" s="2"/>
    </row>
    <row r="58769" spans="76:76">
      <c r="BX58769" s="2"/>
    </row>
    <row r="58770" spans="76:76">
      <c r="BX58770" s="2"/>
    </row>
    <row r="58771" spans="76:76">
      <c r="BX58771" s="2"/>
    </row>
    <row r="58772" spans="76:76">
      <c r="BX58772" s="2"/>
    </row>
    <row r="58773" spans="76:76">
      <c r="BX58773" s="2"/>
    </row>
    <row r="58774" spans="76:76">
      <c r="BX58774" s="2"/>
    </row>
    <row r="58775" spans="76:76">
      <c r="BX58775" s="2"/>
    </row>
    <row r="58776" spans="76:76">
      <c r="BX58776" s="2"/>
    </row>
    <row r="58777" spans="76:76">
      <c r="BX58777" s="2"/>
    </row>
    <row r="58778" spans="76:76">
      <c r="BX58778" s="2"/>
    </row>
    <row r="58779" spans="76:76">
      <c r="BX58779" s="2"/>
    </row>
    <row r="58780" spans="76:76">
      <c r="BX58780" s="2"/>
    </row>
    <row r="58781" spans="76:76">
      <c r="BX58781" s="2"/>
    </row>
    <row r="58782" spans="76:76">
      <c r="BX58782" s="2"/>
    </row>
    <row r="58783" spans="76:76">
      <c r="BX58783" s="2"/>
    </row>
    <row r="58784" spans="76:76">
      <c r="BX58784" s="2"/>
    </row>
    <row r="58785" spans="76:76">
      <c r="BX58785" s="2"/>
    </row>
    <row r="58786" spans="76:76">
      <c r="BX58786" s="2"/>
    </row>
    <row r="58787" spans="76:76">
      <c r="BX58787" s="2"/>
    </row>
    <row r="58788" spans="76:76">
      <c r="BX58788" s="2"/>
    </row>
    <row r="58789" spans="76:76">
      <c r="BX58789" s="2"/>
    </row>
    <row r="58790" spans="76:76">
      <c r="BX58790" s="2"/>
    </row>
    <row r="58791" spans="76:76">
      <c r="BX58791" s="2"/>
    </row>
    <row r="58792" spans="76:76">
      <c r="BX58792" s="2"/>
    </row>
    <row r="58793" spans="76:76">
      <c r="BX58793" s="2"/>
    </row>
    <row r="58794" spans="76:76">
      <c r="BX58794" s="2"/>
    </row>
    <row r="58795" spans="76:76">
      <c r="BX58795" s="2"/>
    </row>
    <row r="58796" spans="76:76">
      <c r="BX58796" s="2"/>
    </row>
    <row r="58797" spans="76:76">
      <c r="BX58797" s="2"/>
    </row>
    <row r="58798" spans="76:76">
      <c r="BX58798" s="2"/>
    </row>
    <row r="58799" spans="76:76">
      <c r="BX58799" s="2"/>
    </row>
    <row r="58800" spans="76:76">
      <c r="BX58800" s="2"/>
    </row>
    <row r="58801" spans="76:76">
      <c r="BX58801" s="2"/>
    </row>
    <row r="58802" spans="76:76">
      <c r="BX58802" s="2"/>
    </row>
    <row r="58803" spans="76:76">
      <c r="BX58803" s="2"/>
    </row>
    <row r="58804" spans="76:76">
      <c r="BX58804" s="2"/>
    </row>
    <row r="58805" spans="76:76">
      <c r="BX58805" s="2"/>
    </row>
    <row r="58806" spans="76:76">
      <c r="BX58806" s="2"/>
    </row>
    <row r="58807" spans="76:76">
      <c r="BX58807" s="2"/>
    </row>
    <row r="58808" spans="76:76">
      <c r="BX58808" s="2"/>
    </row>
    <row r="58809" spans="76:76">
      <c r="BX58809" s="2"/>
    </row>
    <row r="58810" spans="76:76">
      <c r="BX58810" s="2"/>
    </row>
    <row r="58811" spans="76:76">
      <c r="BX58811" s="2"/>
    </row>
    <row r="58812" spans="76:76">
      <c r="BX58812" s="2"/>
    </row>
    <row r="58813" spans="76:76">
      <c r="BX58813" s="2"/>
    </row>
    <row r="58814" spans="76:76">
      <c r="BX58814" s="2"/>
    </row>
    <row r="58815" spans="76:76">
      <c r="BX58815" s="2"/>
    </row>
    <row r="58816" spans="76:76">
      <c r="BX58816" s="2"/>
    </row>
    <row r="58817" spans="76:76">
      <c r="BX58817" s="2"/>
    </row>
    <row r="58818" spans="76:76">
      <c r="BX58818" s="2"/>
    </row>
    <row r="58819" spans="76:76">
      <c r="BX58819" s="2"/>
    </row>
    <row r="58820" spans="76:76">
      <c r="BX58820" s="2"/>
    </row>
    <row r="58821" spans="76:76">
      <c r="BX58821" s="2"/>
    </row>
    <row r="58822" spans="76:76">
      <c r="BX58822" s="2"/>
    </row>
    <row r="58823" spans="76:76">
      <c r="BX58823" s="2"/>
    </row>
    <row r="58824" spans="76:76">
      <c r="BX58824" s="2"/>
    </row>
    <row r="58825" spans="76:76">
      <c r="BX58825" s="2"/>
    </row>
    <row r="58826" spans="76:76">
      <c r="BX58826" s="2"/>
    </row>
    <row r="58827" spans="76:76">
      <c r="BX58827" s="2"/>
    </row>
    <row r="58828" spans="76:76">
      <c r="BX58828" s="2"/>
    </row>
    <row r="58829" spans="76:76">
      <c r="BX58829" s="2"/>
    </row>
    <row r="58830" spans="76:76">
      <c r="BX58830" s="2"/>
    </row>
    <row r="58831" spans="76:76">
      <c r="BX58831" s="2"/>
    </row>
    <row r="58832" spans="76:76">
      <c r="BX58832" s="2"/>
    </row>
    <row r="58833" spans="76:76">
      <c r="BX58833" s="2"/>
    </row>
    <row r="58834" spans="76:76">
      <c r="BX58834" s="2"/>
    </row>
    <row r="58835" spans="76:76">
      <c r="BX58835" s="2"/>
    </row>
    <row r="58836" spans="76:76">
      <c r="BX58836" s="2"/>
    </row>
    <row r="58837" spans="76:76">
      <c r="BX58837" s="2"/>
    </row>
    <row r="58838" spans="76:76">
      <c r="BX58838" s="2"/>
    </row>
    <row r="58839" spans="76:76">
      <c r="BX58839" s="2"/>
    </row>
    <row r="58840" spans="76:76">
      <c r="BX58840" s="2"/>
    </row>
    <row r="58841" spans="76:76">
      <c r="BX58841" s="2"/>
    </row>
    <row r="58842" spans="76:76">
      <c r="BX58842" s="2"/>
    </row>
    <row r="58843" spans="76:76">
      <c r="BX58843" s="2"/>
    </row>
    <row r="58844" spans="76:76">
      <c r="BX58844" s="2"/>
    </row>
    <row r="58845" spans="76:76">
      <c r="BX58845" s="2"/>
    </row>
    <row r="58846" spans="76:76">
      <c r="BX58846" s="2"/>
    </row>
    <row r="58847" spans="76:76">
      <c r="BX58847" s="2"/>
    </row>
    <row r="58848" spans="76:76">
      <c r="BX58848" s="2"/>
    </row>
    <row r="58849" spans="76:76">
      <c r="BX58849" s="2"/>
    </row>
    <row r="58850" spans="76:76">
      <c r="BX58850" s="2"/>
    </row>
    <row r="58851" spans="76:76">
      <c r="BX58851" s="2"/>
    </row>
    <row r="58852" spans="76:76">
      <c r="BX58852" s="2"/>
    </row>
    <row r="58853" spans="76:76">
      <c r="BX58853" s="2"/>
    </row>
    <row r="58854" spans="76:76">
      <c r="BX58854" s="2"/>
    </row>
    <row r="58855" spans="76:76">
      <c r="BX58855" s="2"/>
    </row>
    <row r="58856" spans="76:76">
      <c r="BX58856" s="2"/>
    </row>
    <row r="58857" spans="76:76">
      <c r="BX58857" s="2"/>
    </row>
    <row r="58858" spans="76:76">
      <c r="BX58858" s="2"/>
    </row>
    <row r="58859" spans="76:76">
      <c r="BX58859" s="2"/>
    </row>
    <row r="58860" spans="76:76">
      <c r="BX58860" s="2"/>
    </row>
    <row r="58861" spans="76:76">
      <c r="BX58861" s="2"/>
    </row>
    <row r="58862" spans="76:76">
      <c r="BX58862" s="2"/>
    </row>
    <row r="58863" spans="76:76">
      <c r="BX58863" s="2"/>
    </row>
    <row r="58864" spans="76:76">
      <c r="BX58864" s="2"/>
    </row>
    <row r="58865" spans="76:76">
      <c r="BX58865" s="2"/>
    </row>
    <row r="58866" spans="76:76">
      <c r="BX58866" s="2"/>
    </row>
    <row r="58867" spans="76:76">
      <c r="BX58867" s="2"/>
    </row>
    <row r="58868" spans="76:76">
      <c r="BX58868" s="2"/>
    </row>
    <row r="58869" spans="76:76">
      <c r="BX58869" s="2"/>
    </row>
    <row r="58870" spans="76:76">
      <c r="BX58870" s="2"/>
    </row>
    <row r="58871" spans="76:76">
      <c r="BX58871" s="2"/>
    </row>
    <row r="58872" spans="76:76">
      <c r="BX58872" s="2"/>
    </row>
    <row r="58873" spans="76:76">
      <c r="BX58873" s="2"/>
    </row>
    <row r="58874" spans="76:76">
      <c r="BX58874" s="2"/>
    </row>
    <row r="58875" spans="76:76">
      <c r="BX58875" s="2"/>
    </row>
    <row r="58876" spans="76:76">
      <c r="BX58876" s="2"/>
    </row>
    <row r="58877" spans="76:76">
      <c r="BX58877" s="2"/>
    </row>
    <row r="58878" spans="76:76">
      <c r="BX58878" s="2"/>
    </row>
    <row r="58879" spans="76:76">
      <c r="BX58879" s="2"/>
    </row>
    <row r="58880" spans="76:76">
      <c r="BX58880" s="2"/>
    </row>
    <row r="58881" spans="76:76">
      <c r="BX58881" s="2"/>
    </row>
    <row r="58882" spans="76:76">
      <c r="BX58882" s="2"/>
    </row>
    <row r="58883" spans="76:76">
      <c r="BX58883" s="2"/>
    </row>
    <row r="58884" spans="76:76">
      <c r="BX58884" s="2"/>
    </row>
    <row r="58885" spans="76:76">
      <c r="BX58885" s="2"/>
    </row>
    <row r="58886" spans="76:76">
      <c r="BX58886" s="2"/>
    </row>
    <row r="58887" spans="76:76">
      <c r="BX58887" s="2"/>
    </row>
    <row r="58888" spans="76:76">
      <c r="BX58888" s="2"/>
    </row>
    <row r="58889" spans="76:76">
      <c r="BX58889" s="2"/>
    </row>
    <row r="58890" spans="76:76">
      <c r="BX58890" s="2"/>
    </row>
    <row r="58891" spans="76:76">
      <c r="BX58891" s="2"/>
    </row>
    <row r="58892" spans="76:76">
      <c r="BX58892" s="2"/>
    </row>
    <row r="58893" spans="76:76">
      <c r="BX58893" s="2"/>
    </row>
    <row r="58894" spans="76:76">
      <c r="BX58894" s="2"/>
    </row>
    <row r="58895" spans="76:76">
      <c r="BX58895" s="2"/>
    </row>
    <row r="58896" spans="76:76">
      <c r="BX58896" s="2"/>
    </row>
    <row r="58897" spans="76:76">
      <c r="BX58897" s="2"/>
    </row>
    <row r="58898" spans="76:76">
      <c r="BX58898" s="2"/>
    </row>
    <row r="58899" spans="76:76">
      <c r="BX58899" s="2"/>
    </row>
    <row r="58900" spans="76:76">
      <c r="BX58900" s="2"/>
    </row>
    <row r="58901" spans="76:76">
      <c r="BX58901" s="2"/>
    </row>
    <row r="58902" spans="76:76">
      <c r="BX58902" s="2"/>
    </row>
    <row r="58903" spans="76:76">
      <c r="BX58903" s="2"/>
    </row>
    <row r="58904" spans="76:76">
      <c r="BX58904" s="2"/>
    </row>
    <row r="58905" spans="76:76">
      <c r="BX58905" s="2"/>
    </row>
    <row r="58906" spans="76:76">
      <c r="BX58906" s="2"/>
    </row>
    <row r="58907" spans="76:76">
      <c r="BX58907" s="2"/>
    </row>
    <row r="58908" spans="76:76">
      <c r="BX58908" s="2"/>
    </row>
    <row r="58909" spans="76:76">
      <c r="BX58909" s="2"/>
    </row>
    <row r="58910" spans="76:76">
      <c r="BX58910" s="2"/>
    </row>
    <row r="58911" spans="76:76">
      <c r="BX58911" s="2"/>
    </row>
    <row r="58912" spans="76:76">
      <c r="BX58912" s="2"/>
    </row>
    <row r="58913" spans="76:76">
      <c r="BX58913" s="2"/>
    </row>
    <row r="58914" spans="76:76">
      <c r="BX58914" s="2"/>
    </row>
    <row r="58915" spans="76:76">
      <c r="BX58915" s="2"/>
    </row>
    <row r="58916" spans="76:76">
      <c r="BX58916" s="2"/>
    </row>
    <row r="58917" spans="76:76">
      <c r="BX58917" s="2"/>
    </row>
    <row r="58918" spans="76:76">
      <c r="BX58918" s="2"/>
    </row>
    <row r="58919" spans="76:76">
      <c r="BX58919" s="2"/>
    </row>
    <row r="58920" spans="76:76">
      <c r="BX58920" s="2"/>
    </row>
    <row r="58921" spans="76:76">
      <c r="BX58921" s="2"/>
    </row>
    <row r="58922" spans="76:76">
      <c r="BX58922" s="2"/>
    </row>
    <row r="58923" spans="76:76">
      <c r="BX58923" s="2"/>
    </row>
    <row r="58924" spans="76:76">
      <c r="BX58924" s="2"/>
    </row>
    <row r="58925" spans="76:76">
      <c r="BX58925" s="2"/>
    </row>
    <row r="58926" spans="76:76">
      <c r="BX58926" s="2"/>
    </row>
    <row r="58927" spans="76:76">
      <c r="BX58927" s="2"/>
    </row>
    <row r="58928" spans="76:76">
      <c r="BX58928" s="2"/>
    </row>
    <row r="58929" spans="76:76">
      <c r="BX58929" s="2"/>
    </row>
    <row r="58930" spans="76:76">
      <c r="BX58930" s="2"/>
    </row>
    <row r="58931" spans="76:76">
      <c r="BX58931" s="2"/>
    </row>
    <row r="58932" spans="76:76">
      <c r="BX58932" s="2"/>
    </row>
    <row r="58933" spans="76:76">
      <c r="BX58933" s="2"/>
    </row>
    <row r="58934" spans="76:76">
      <c r="BX58934" s="2"/>
    </row>
    <row r="58935" spans="76:76">
      <c r="BX58935" s="2"/>
    </row>
    <row r="58936" spans="76:76">
      <c r="BX58936" s="2"/>
    </row>
    <row r="58937" spans="76:76">
      <c r="BX58937" s="2"/>
    </row>
    <row r="58938" spans="76:76">
      <c r="BX58938" s="2"/>
    </row>
    <row r="58939" spans="76:76">
      <c r="BX58939" s="2"/>
    </row>
    <row r="58940" spans="76:76">
      <c r="BX58940" s="2"/>
    </row>
    <row r="58941" spans="76:76">
      <c r="BX58941" s="2"/>
    </row>
    <row r="58942" spans="76:76">
      <c r="BX58942" s="2"/>
    </row>
    <row r="58943" spans="76:76">
      <c r="BX58943" s="2"/>
    </row>
    <row r="58944" spans="76:76">
      <c r="BX58944" s="2"/>
    </row>
    <row r="58945" spans="76:76">
      <c r="BX58945" s="2"/>
    </row>
    <row r="58946" spans="76:76">
      <c r="BX58946" s="2"/>
    </row>
    <row r="58947" spans="76:76">
      <c r="BX58947" s="2"/>
    </row>
    <row r="58948" spans="76:76">
      <c r="BX58948" s="2"/>
    </row>
    <row r="58949" spans="76:76">
      <c r="BX58949" s="2"/>
    </row>
    <row r="58950" spans="76:76">
      <c r="BX58950" s="2"/>
    </row>
    <row r="58951" spans="76:76">
      <c r="BX58951" s="2"/>
    </row>
    <row r="58952" spans="76:76">
      <c r="BX58952" s="2"/>
    </row>
    <row r="58953" spans="76:76">
      <c r="BX58953" s="2"/>
    </row>
    <row r="58954" spans="76:76">
      <c r="BX58954" s="2"/>
    </row>
    <row r="58955" spans="76:76">
      <c r="BX58955" s="2"/>
    </row>
    <row r="58956" spans="76:76">
      <c r="BX58956" s="2"/>
    </row>
    <row r="58957" spans="76:76">
      <c r="BX58957" s="2"/>
    </row>
    <row r="58958" spans="76:76">
      <c r="BX58958" s="2"/>
    </row>
    <row r="58959" spans="76:76">
      <c r="BX58959" s="2"/>
    </row>
    <row r="58960" spans="76:76">
      <c r="BX58960" s="2"/>
    </row>
    <row r="58961" spans="76:76">
      <c r="BX58961" s="2"/>
    </row>
    <row r="58962" spans="76:76">
      <c r="BX58962" s="2"/>
    </row>
    <row r="58963" spans="76:76">
      <c r="BX58963" s="2"/>
    </row>
    <row r="58964" spans="76:76">
      <c r="BX58964" s="2"/>
    </row>
    <row r="58965" spans="76:76">
      <c r="BX58965" s="2"/>
    </row>
    <row r="58966" spans="76:76">
      <c r="BX58966" s="2"/>
    </row>
    <row r="58967" spans="76:76">
      <c r="BX58967" s="2"/>
    </row>
    <row r="58968" spans="76:76">
      <c r="BX58968" s="2"/>
    </row>
    <row r="58969" spans="76:76">
      <c r="BX58969" s="2"/>
    </row>
    <row r="58970" spans="76:76">
      <c r="BX58970" s="2"/>
    </row>
    <row r="58971" spans="76:76">
      <c r="BX58971" s="2"/>
    </row>
    <row r="58972" spans="76:76">
      <c r="BX58972" s="2"/>
    </row>
    <row r="58973" spans="76:76">
      <c r="BX58973" s="2"/>
    </row>
    <row r="58974" spans="76:76">
      <c r="BX58974" s="2"/>
    </row>
    <row r="58975" spans="76:76">
      <c r="BX58975" s="2"/>
    </row>
    <row r="58976" spans="76:76">
      <c r="BX58976" s="2"/>
    </row>
    <row r="58977" spans="76:76">
      <c r="BX58977" s="2"/>
    </row>
    <row r="58978" spans="76:76">
      <c r="BX58978" s="2"/>
    </row>
    <row r="58979" spans="76:76">
      <c r="BX58979" s="2"/>
    </row>
    <row r="58980" spans="76:76">
      <c r="BX58980" s="2"/>
    </row>
    <row r="58981" spans="76:76">
      <c r="BX58981" s="2"/>
    </row>
    <row r="58982" spans="76:76">
      <c r="BX58982" s="2"/>
    </row>
    <row r="58983" spans="76:76">
      <c r="BX58983" s="2"/>
    </row>
    <row r="58984" spans="76:76">
      <c r="BX58984" s="2"/>
    </row>
    <row r="58985" spans="76:76">
      <c r="BX58985" s="2"/>
    </row>
    <row r="58986" spans="76:76">
      <c r="BX58986" s="2"/>
    </row>
    <row r="58987" spans="76:76">
      <c r="BX58987" s="2"/>
    </row>
    <row r="58988" spans="76:76">
      <c r="BX58988" s="2"/>
    </row>
    <row r="58989" spans="76:76">
      <c r="BX58989" s="2"/>
    </row>
    <row r="58990" spans="76:76">
      <c r="BX58990" s="2"/>
    </row>
    <row r="58991" spans="76:76">
      <c r="BX58991" s="2"/>
    </row>
    <row r="58992" spans="76:76">
      <c r="BX58992" s="2"/>
    </row>
    <row r="58993" spans="76:76">
      <c r="BX58993" s="2"/>
    </row>
    <row r="58994" spans="76:76">
      <c r="BX58994" s="2"/>
    </row>
    <row r="58995" spans="76:76">
      <c r="BX58995" s="2"/>
    </row>
    <row r="58996" spans="76:76">
      <c r="BX58996" s="2"/>
    </row>
    <row r="58997" spans="76:76">
      <c r="BX58997" s="2"/>
    </row>
    <row r="58998" spans="76:76">
      <c r="BX58998" s="2"/>
    </row>
    <row r="58999" spans="76:76">
      <c r="BX58999" s="2"/>
    </row>
    <row r="59000" spans="76:76">
      <c r="BX59000" s="2"/>
    </row>
    <row r="59001" spans="76:76">
      <c r="BX59001" s="2"/>
    </row>
    <row r="59002" spans="76:76">
      <c r="BX59002" s="2"/>
    </row>
    <row r="59003" spans="76:76">
      <c r="BX59003" s="2"/>
    </row>
    <row r="59004" spans="76:76">
      <c r="BX59004" s="2"/>
    </row>
    <row r="59005" spans="76:76">
      <c r="BX59005" s="2"/>
    </row>
    <row r="59006" spans="76:76">
      <c r="BX59006" s="2"/>
    </row>
    <row r="59007" spans="76:76">
      <c r="BX59007" s="2"/>
    </row>
    <row r="59008" spans="76:76">
      <c r="BX59008" s="2"/>
    </row>
    <row r="59009" spans="76:76">
      <c r="BX59009" s="2"/>
    </row>
    <row r="59010" spans="76:76">
      <c r="BX59010" s="2"/>
    </row>
    <row r="59011" spans="76:76">
      <c r="BX59011" s="2"/>
    </row>
    <row r="59012" spans="76:76">
      <c r="BX59012" s="2"/>
    </row>
    <row r="59013" spans="76:76">
      <c r="BX59013" s="2"/>
    </row>
    <row r="59014" spans="76:76">
      <c r="BX59014" s="2"/>
    </row>
    <row r="59015" spans="76:76">
      <c r="BX59015" s="2"/>
    </row>
    <row r="59016" spans="76:76">
      <c r="BX59016" s="2"/>
    </row>
    <row r="59017" spans="76:76">
      <c r="BX59017" s="2"/>
    </row>
    <row r="59018" spans="76:76">
      <c r="BX59018" s="2"/>
    </row>
    <row r="59019" spans="76:76">
      <c r="BX59019" s="2"/>
    </row>
    <row r="59020" spans="76:76">
      <c r="BX59020" s="2"/>
    </row>
    <row r="59021" spans="76:76">
      <c r="BX59021" s="2"/>
    </row>
    <row r="59022" spans="76:76">
      <c r="BX59022" s="2"/>
    </row>
    <row r="59023" spans="76:76">
      <c r="BX59023" s="2"/>
    </row>
    <row r="59024" spans="76:76">
      <c r="BX59024" s="2"/>
    </row>
    <row r="59025" spans="76:76">
      <c r="BX59025" s="2"/>
    </row>
    <row r="59026" spans="76:76">
      <c r="BX59026" s="2"/>
    </row>
    <row r="59027" spans="76:76">
      <c r="BX59027" s="2"/>
    </row>
    <row r="59028" spans="76:76">
      <c r="BX59028" s="2"/>
    </row>
    <row r="59029" spans="76:76">
      <c r="BX59029" s="2"/>
    </row>
    <row r="59030" spans="76:76">
      <c r="BX59030" s="2"/>
    </row>
    <row r="59031" spans="76:76">
      <c r="BX59031" s="2"/>
    </row>
    <row r="59032" spans="76:76">
      <c r="BX59032" s="2"/>
    </row>
    <row r="59033" spans="76:76">
      <c r="BX59033" s="2"/>
    </row>
    <row r="59034" spans="76:76">
      <c r="BX59034" s="2"/>
    </row>
    <row r="59035" spans="76:76">
      <c r="BX59035" s="2"/>
    </row>
    <row r="59036" spans="76:76">
      <c r="BX59036" s="2"/>
    </row>
    <row r="59037" spans="76:76">
      <c r="BX59037" s="2"/>
    </row>
    <row r="59038" spans="76:76">
      <c r="BX59038" s="2"/>
    </row>
    <row r="59039" spans="76:76">
      <c r="BX59039" s="2"/>
    </row>
    <row r="59040" spans="76:76">
      <c r="BX59040" s="2"/>
    </row>
    <row r="59041" spans="76:76">
      <c r="BX59041" s="2"/>
    </row>
    <row r="59042" spans="76:76">
      <c r="BX59042" s="2"/>
    </row>
    <row r="59043" spans="76:76">
      <c r="BX59043" s="2"/>
    </row>
    <row r="59044" spans="76:76">
      <c r="BX59044" s="2"/>
    </row>
    <row r="59045" spans="76:76">
      <c r="BX59045" s="2"/>
    </row>
    <row r="59046" spans="76:76">
      <c r="BX59046" s="2"/>
    </row>
    <row r="59047" spans="76:76">
      <c r="BX59047" s="2"/>
    </row>
    <row r="59048" spans="76:76">
      <c r="BX59048" s="2"/>
    </row>
    <row r="59049" spans="76:76">
      <c r="BX59049" s="2"/>
    </row>
    <row r="59050" spans="76:76">
      <c r="BX59050" s="2"/>
    </row>
    <row r="59051" spans="76:76">
      <c r="BX59051" s="2"/>
    </row>
    <row r="59052" spans="76:76">
      <c r="BX59052" s="2"/>
    </row>
    <row r="59053" spans="76:76">
      <c r="BX59053" s="2"/>
    </row>
    <row r="59054" spans="76:76">
      <c r="BX59054" s="2"/>
    </row>
    <row r="59055" spans="76:76">
      <c r="BX59055" s="2"/>
    </row>
    <row r="59056" spans="76:76">
      <c r="BX59056" s="2"/>
    </row>
    <row r="59057" spans="76:76">
      <c r="BX59057" s="2"/>
    </row>
    <row r="59058" spans="76:76">
      <c r="BX59058" s="2"/>
    </row>
    <row r="59059" spans="76:76">
      <c r="BX59059" s="2"/>
    </row>
    <row r="59060" spans="76:76">
      <c r="BX59060" s="2"/>
    </row>
    <row r="59061" spans="76:76">
      <c r="BX59061" s="2"/>
    </row>
    <row r="59062" spans="76:76">
      <c r="BX59062" s="2"/>
    </row>
    <row r="59063" spans="76:76">
      <c r="BX59063" s="2"/>
    </row>
    <row r="59064" spans="76:76">
      <c r="BX59064" s="2"/>
    </row>
    <row r="59065" spans="76:76">
      <c r="BX59065" s="2"/>
    </row>
    <row r="59066" spans="76:76">
      <c r="BX59066" s="2"/>
    </row>
    <row r="59067" spans="76:76">
      <c r="BX59067" s="2"/>
    </row>
    <row r="59068" spans="76:76">
      <c r="BX59068" s="2"/>
    </row>
    <row r="59069" spans="76:76">
      <c r="BX59069" s="2"/>
    </row>
    <row r="59070" spans="76:76">
      <c r="BX59070" s="2"/>
    </row>
    <row r="59071" spans="76:76">
      <c r="BX59071" s="2"/>
    </row>
    <row r="59072" spans="76:76">
      <c r="BX59072" s="2"/>
    </row>
    <row r="59073" spans="76:76">
      <c r="BX59073" s="2"/>
    </row>
    <row r="59074" spans="76:76">
      <c r="BX59074" s="2"/>
    </row>
    <row r="59075" spans="76:76">
      <c r="BX59075" s="2"/>
    </row>
    <row r="59076" spans="76:76">
      <c r="BX59076" s="2"/>
    </row>
    <row r="59077" spans="76:76">
      <c r="BX59077" s="2"/>
    </row>
    <row r="59078" spans="76:76">
      <c r="BX59078" s="2"/>
    </row>
    <row r="59079" spans="76:76">
      <c r="BX59079" s="2"/>
    </row>
    <row r="59080" spans="76:76">
      <c r="BX59080" s="2"/>
    </row>
    <row r="59081" spans="76:76">
      <c r="BX59081" s="2"/>
    </row>
    <row r="59082" spans="76:76">
      <c r="BX59082" s="2"/>
    </row>
    <row r="59083" spans="76:76">
      <c r="BX59083" s="2"/>
    </row>
    <row r="59084" spans="76:76">
      <c r="BX59084" s="2"/>
    </row>
    <row r="59085" spans="76:76">
      <c r="BX59085" s="2"/>
    </row>
    <row r="59086" spans="76:76">
      <c r="BX59086" s="2"/>
    </row>
    <row r="59087" spans="76:76">
      <c r="BX59087" s="2"/>
    </row>
    <row r="59088" spans="76:76">
      <c r="BX59088" s="2"/>
    </row>
    <row r="59089" spans="76:76">
      <c r="BX59089" s="2"/>
    </row>
    <row r="59090" spans="76:76">
      <c r="BX59090" s="2"/>
    </row>
    <row r="59091" spans="76:76">
      <c r="BX59091" s="2"/>
    </row>
    <row r="59092" spans="76:76">
      <c r="BX59092" s="2"/>
    </row>
    <row r="59093" spans="76:76">
      <c r="BX59093" s="2"/>
    </row>
    <row r="59094" spans="76:76">
      <c r="BX59094" s="2"/>
    </row>
    <row r="59095" spans="76:76">
      <c r="BX59095" s="2"/>
    </row>
    <row r="59096" spans="76:76">
      <c r="BX59096" s="2"/>
    </row>
    <row r="59097" spans="76:76">
      <c r="BX59097" s="2"/>
    </row>
    <row r="59098" spans="76:76">
      <c r="BX59098" s="2"/>
    </row>
    <row r="59099" spans="76:76">
      <c r="BX59099" s="2"/>
    </row>
    <row r="59100" spans="76:76">
      <c r="BX59100" s="2"/>
    </row>
    <row r="59101" spans="76:76">
      <c r="BX59101" s="2"/>
    </row>
    <row r="59102" spans="76:76">
      <c r="BX59102" s="2"/>
    </row>
    <row r="59103" spans="76:76">
      <c r="BX59103" s="2"/>
    </row>
    <row r="59104" spans="76:76">
      <c r="BX59104" s="2"/>
    </row>
    <row r="59105" spans="76:76">
      <c r="BX59105" s="2"/>
    </row>
    <row r="59106" spans="76:76">
      <c r="BX59106" s="2"/>
    </row>
    <row r="59107" spans="76:76">
      <c r="BX59107" s="2"/>
    </row>
    <row r="59108" spans="76:76">
      <c r="BX59108" s="2"/>
    </row>
    <row r="59109" spans="76:76">
      <c r="BX59109" s="2"/>
    </row>
    <row r="59110" spans="76:76">
      <c r="BX59110" s="2"/>
    </row>
    <row r="59111" spans="76:76">
      <c r="BX59111" s="2"/>
    </row>
    <row r="59112" spans="76:76">
      <c r="BX59112" s="2"/>
    </row>
    <row r="59113" spans="76:76">
      <c r="BX59113" s="2"/>
    </row>
    <row r="59114" spans="76:76">
      <c r="BX59114" s="2"/>
    </row>
    <row r="59115" spans="76:76">
      <c r="BX59115" s="2"/>
    </row>
    <row r="59116" spans="76:76">
      <c r="BX59116" s="2"/>
    </row>
    <row r="59117" spans="76:76">
      <c r="BX59117" s="2"/>
    </row>
    <row r="59118" spans="76:76">
      <c r="BX59118" s="2"/>
    </row>
    <row r="59119" spans="76:76">
      <c r="BX59119" s="2"/>
    </row>
    <row r="59120" spans="76:76">
      <c r="BX59120" s="2"/>
    </row>
    <row r="59121" spans="76:76">
      <c r="BX59121" s="2"/>
    </row>
    <row r="59122" spans="76:76">
      <c r="BX59122" s="2"/>
    </row>
    <row r="59123" spans="76:76">
      <c r="BX59123" s="2"/>
    </row>
    <row r="59124" spans="76:76">
      <c r="BX59124" s="2"/>
    </row>
    <row r="59125" spans="76:76">
      <c r="BX59125" s="2"/>
    </row>
    <row r="59126" spans="76:76">
      <c r="BX59126" s="2"/>
    </row>
    <row r="59127" spans="76:76">
      <c r="BX59127" s="2"/>
    </row>
    <row r="59128" spans="76:76">
      <c r="BX59128" s="2"/>
    </row>
    <row r="59129" spans="76:76">
      <c r="BX59129" s="2"/>
    </row>
    <row r="59130" spans="76:76">
      <c r="BX59130" s="2"/>
    </row>
    <row r="59131" spans="76:76">
      <c r="BX59131" s="2"/>
    </row>
    <row r="59132" spans="76:76">
      <c r="BX59132" s="2"/>
    </row>
    <row r="59133" spans="76:76">
      <c r="BX59133" s="2"/>
    </row>
    <row r="59134" spans="76:76">
      <c r="BX59134" s="2"/>
    </row>
    <row r="59135" spans="76:76">
      <c r="BX59135" s="2"/>
    </row>
    <row r="59136" spans="76:76">
      <c r="BX59136" s="2"/>
    </row>
    <row r="59137" spans="76:76">
      <c r="BX59137" s="2"/>
    </row>
    <row r="59138" spans="76:76">
      <c r="BX59138" s="2"/>
    </row>
    <row r="59139" spans="76:76">
      <c r="BX59139" s="2"/>
    </row>
    <row r="59140" spans="76:76">
      <c r="BX59140" s="2"/>
    </row>
    <row r="59141" spans="76:76">
      <c r="BX59141" s="2"/>
    </row>
    <row r="59142" spans="76:76">
      <c r="BX59142" s="2"/>
    </row>
    <row r="59143" spans="76:76">
      <c r="BX59143" s="2"/>
    </row>
    <row r="59144" spans="76:76">
      <c r="BX59144" s="2"/>
    </row>
    <row r="59145" spans="76:76">
      <c r="BX59145" s="2"/>
    </row>
    <row r="59146" spans="76:76">
      <c r="BX59146" s="2"/>
    </row>
    <row r="59147" spans="76:76">
      <c r="BX59147" s="2"/>
    </row>
    <row r="59148" spans="76:76">
      <c r="BX59148" s="2"/>
    </row>
    <row r="59149" spans="76:76">
      <c r="BX59149" s="2"/>
    </row>
    <row r="59150" spans="76:76">
      <c r="BX59150" s="2"/>
    </row>
    <row r="59151" spans="76:76">
      <c r="BX59151" s="2"/>
    </row>
    <row r="59152" spans="76:76">
      <c r="BX59152" s="2"/>
    </row>
    <row r="59153" spans="76:76">
      <c r="BX59153" s="2"/>
    </row>
    <row r="59154" spans="76:76">
      <c r="BX59154" s="2"/>
    </row>
    <row r="59155" spans="76:76">
      <c r="BX59155" s="2"/>
    </row>
    <row r="59156" spans="76:76">
      <c r="BX59156" s="2"/>
    </row>
    <row r="59157" spans="76:76">
      <c r="BX59157" s="2"/>
    </row>
    <row r="59158" spans="76:76">
      <c r="BX59158" s="2"/>
    </row>
    <row r="59159" spans="76:76">
      <c r="BX59159" s="2"/>
    </row>
    <row r="59160" spans="76:76">
      <c r="BX59160" s="2"/>
    </row>
    <row r="59161" spans="76:76">
      <c r="BX59161" s="2"/>
    </row>
    <row r="59162" spans="76:76">
      <c r="BX59162" s="2"/>
    </row>
    <row r="59163" spans="76:76">
      <c r="BX59163" s="2"/>
    </row>
    <row r="59164" spans="76:76">
      <c r="BX59164" s="2"/>
    </row>
    <row r="59165" spans="76:76">
      <c r="BX59165" s="2"/>
    </row>
    <row r="59166" spans="76:76">
      <c r="BX59166" s="2"/>
    </row>
    <row r="59167" spans="76:76">
      <c r="BX59167" s="2"/>
    </row>
    <row r="59168" spans="76:76">
      <c r="BX59168" s="2"/>
    </row>
    <row r="59169" spans="76:76">
      <c r="BX59169" s="2"/>
    </row>
    <row r="59170" spans="76:76">
      <c r="BX59170" s="2"/>
    </row>
    <row r="59171" spans="76:76">
      <c r="BX59171" s="2"/>
    </row>
    <row r="59172" spans="76:76">
      <c r="BX59172" s="2"/>
    </row>
    <row r="59173" spans="76:76">
      <c r="BX59173" s="2"/>
    </row>
    <row r="59174" spans="76:76">
      <c r="BX59174" s="2"/>
    </row>
    <row r="59175" spans="76:76">
      <c r="BX59175" s="2"/>
    </row>
    <row r="59176" spans="76:76">
      <c r="BX59176" s="2"/>
    </row>
    <row r="59177" spans="76:76">
      <c r="BX59177" s="2"/>
    </row>
    <row r="59178" spans="76:76">
      <c r="BX59178" s="2"/>
    </row>
    <row r="59179" spans="76:76">
      <c r="BX59179" s="2"/>
    </row>
    <row r="59180" spans="76:76">
      <c r="BX59180" s="2"/>
    </row>
    <row r="59181" spans="76:76">
      <c r="BX59181" s="2"/>
    </row>
    <row r="59182" spans="76:76">
      <c r="BX59182" s="2"/>
    </row>
    <row r="59183" spans="76:76">
      <c r="BX59183" s="2"/>
    </row>
    <row r="59184" spans="76:76">
      <c r="BX59184" s="2"/>
    </row>
    <row r="59185" spans="76:76">
      <c r="BX59185" s="2"/>
    </row>
    <row r="59186" spans="76:76">
      <c r="BX59186" s="2"/>
    </row>
    <row r="59187" spans="76:76">
      <c r="BX59187" s="2"/>
    </row>
    <row r="59188" spans="76:76">
      <c r="BX59188" s="2"/>
    </row>
    <row r="59189" spans="76:76">
      <c r="BX59189" s="2"/>
    </row>
    <row r="59190" spans="76:76">
      <c r="BX59190" s="2"/>
    </row>
    <row r="59191" spans="76:76">
      <c r="BX59191" s="2"/>
    </row>
    <row r="59192" spans="76:76">
      <c r="BX59192" s="2"/>
    </row>
    <row r="59193" spans="76:76">
      <c r="BX59193" s="2"/>
    </row>
    <row r="59194" spans="76:76">
      <c r="BX59194" s="2"/>
    </row>
    <row r="59195" spans="76:76">
      <c r="BX59195" s="2"/>
    </row>
    <row r="59196" spans="76:76">
      <c r="BX59196" s="2"/>
    </row>
    <row r="59197" spans="76:76">
      <c r="BX59197" s="2"/>
    </row>
    <row r="59198" spans="76:76">
      <c r="BX59198" s="2"/>
    </row>
    <row r="59199" spans="76:76">
      <c r="BX59199" s="2"/>
    </row>
    <row r="59200" spans="76:76">
      <c r="BX59200" s="2"/>
    </row>
    <row r="59201" spans="76:76">
      <c r="BX59201" s="2"/>
    </row>
    <row r="59202" spans="76:76">
      <c r="BX59202" s="2"/>
    </row>
    <row r="59203" spans="76:76">
      <c r="BX59203" s="2"/>
    </row>
    <row r="59204" spans="76:76">
      <c r="BX59204" s="2"/>
    </row>
    <row r="59205" spans="76:76">
      <c r="BX59205" s="2"/>
    </row>
    <row r="59206" spans="76:76">
      <c r="BX59206" s="2"/>
    </row>
    <row r="59207" spans="76:76">
      <c r="BX59207" s="2"/>
    </row>
    <row r="59208" spans="76:76">
      <c r="BX59208" s="2"/>
    </row>
    <row r="59209" spans="76:76">
      <c r="BX59209" s="2"/>
    </row>
    <row r="59210" spans="76:76">
      <c r="BX59210" s="2"/>
    </row>
    <row r="59211" spans="76:76">
      <c r="BX59211" s="2"/>
    </row>
    <row r="59212" spans="76:76">
      <c r="BX59212" s="2"/>
    </row>
    <row r="59213" spans="76:76">
      <c r="BX59213" s="2"/>
    </row>
    <row r="59214" spans="76:76">
      <c r="BX59214" s="2"/>
    </row>
    <row r="59215" spans="76:76">
      <c r="BX59215" s="2"/>
    </row>
    <row r="59216" spans="76:76">
      <c r="BX59216" s="2"/>
    </row>
    <row r="59217" spans="76:76">
      <c r="BX59217" s="2"/>
    </row>
    <row r="59218" spans="76:76">
      <c r="BX59218" s="2"/>
    </row>
    <row r="59219" spans="76:76">
      <c r="BX59219" s="2"/>
    </row>
    <row r="59220" spans="76:76">
      <c r="BX59220" s="2"/>
    </row>
    <row r="59221" spans="76:76">
      <c r="BX59221" s="2"/>
    </row>
    <row r="59222" spans="76:76">
      <c r="BX59222" s="2"/>
    </row>
    <row r="59223" spans="76:76">
      <c r="BX59223" s="2"/>
    </row>
    <row r="59224" spans="76:76">
      <c r="BX59224" s="2"/>
    </row>
    <row r="59225" spans="76:76">
      <c r="BX59225" s="2"/>
    </row>
    <row r="59226" spans="76:76">
      <c r="BX59226" s="2"/>
    </row>
    <row r="59227" spans="76:76">
      <c r="BX59227" s="2"/>
    </row>
    <row r="59228" spans="76:76">
      <c r="BX59228" s="2"/>
    </row>
    <row r="59229" spans="76:76">
      <c r="BX59229" s="2"/>
    </row>
    <row r="59230" spans="76:76">
      <c r="BX59230" s="2"/>
    </row>
    <row r="59231" spans="76:76">
      <c r="BX59231" s="2"/>
    </row>
    <row r="59232" spans="76:76">
      <c r="BX59232" s="2"/>
    </row>
    <row r="59233" spans="76:76">
      <c r="BX59233" s="2"/>
    </row>
    <row r="59234" spans="76:76">
      <c r="BX59234" s="2"/>
    </row>
    <row r="59235" spans="76:76">
      <c r="BX59235" s="2"/>
    </row>
    <row r="59236" spans="76:76">
      <c r="BX59236" s="2"/>
    </row>
    <row r="59237" spans="76:76">
      <c r="BX59237" s="2"/>
    </row>
    <row r="59238" spans="76:76">
      <c r="BX59238" s="2"/>
    </row>
    <row r="59239" spans="76:76">
      <c r="BX59239" s="2"/>
    </row>
    <row r="59240" spans="76:76">
      <c r="BX59240" s="2"/>
    </row>
    <row r="59241" spans="76:76">
      <c r="BX59241" s="2"/>
    </row>
    <row r="59242" spans="76:76">
      <c r="BX59242" s="2"/>
    </row>
    <row r="59243" spans="76:76">
      <c r="BX59243" s="2"/>
    </row>
    <row r="59244" spans="76:76">
      <c r="BX59244" s="2"/>
    </row>
    <row r="59245" spans="76:76">
      <c r="BX59245" s="2"/>
    </row>
    <row r="59246" spans="76:76">
      <c r="BX59246" s="2"/>
    </row>
    <row r="59247" spans="76:76">
      <c r="BX59247" s="2"/>
    </row>
    <row r="59248" spans="76:76">
      <c r="BX59248" s="2"/>
    </row>
    <row r="59249" spans="76:76">
      <c r="BX59249" s="2"/>
    </row>
    <row r="59250" spans="76:76">
      <c r="BX59250" s="2"/>
    </row>
    <row r="59251" spans="76:76">
      <c r="BX59251" s="2"/>
    </row>
    <row r="59252" spans="76:76">
      <c r="BX59252" s="2"/>
    </row>
    <row r="59253" spans="76:76">
      <c r="BX59253" s="2"/>
    </row>
    <row r="59254" spans="76:76">
      <c r="BX59254" s="2"/>
    </row>
    <row r="59255" spans="76:76">
      <c r="BX59255" s="2"/>
    </row>
    <row r="59256" spans="76:76">
      <c r="BX59256" s="2"/>
    </row>
    <row r="59257" spans="76:76">
      <c r="BX59257" s="2"/>
    </row>
    <row r="59258" spans="76:76">
      <c r="BX59258" s="2"/>
    </row>
    <row r="59259" spans="76:76">
      <c r="BX59259" s="2"/>
    </row>
    <row r="59260" spans="76:76">
      <c r="BX59260" s="2"/>
    </row>
    <row r="59261" spans="76:76">
      <c r="BX59261" s="2"/>
    </row>
    <row r="59262" spans="76:76">
      <c r="BX59262" s="2"/>
    </row>
    <row r="59263" spans="76:76">
      <c r="BX59263" s="2"/>
    </row>
    <row r="59264" spans="76:76">
      <c r="BX59264" s="2"/>
    </row>
    <row r="59265" spans="76:76">
      <c r="BX59265" s="2"/>
    </row>
    <row r="59266" spans="76:76">
      <c r="BX59266" s="2"/>
    </row>
    <row r="59267" spans="76:76">
      <c r="BX59267" s="2"/>
    </row>
    <row r="59268" spans="76:76">
      <c r="BX59268" s="2"/>
    </row>
    <row r="59269" spans="76:76">
      <c r="BX59269" s="2"/>
    </row>
    <row r="59270" spans="76:76">
      <c r="BX59270" s="2"/>
    </row>
    <row r="59271" spans="76:76">
      <c r="BX59271" s="2"/>
    </row>
    <row r="59272" spans="76:76">
      <c r="BX59272" s="2"/>
    </row>
    <row r="59273" spans="76:76">
      <c r="BX59273" s="2"/>
    </row>
    <row r="59274" spans="76:76">
      <c r="BX59274" s="2"/>
    </row>
    <row r="59275" spans="76:76">
      <c r="BX59275" s="2"/>
    </row>
    <row r="59276" spans="76:76">
      <c r="BX59276" s="2"/>
    </row>
    <row r="59277" spans="76:76">
      <c r="BX59277" s="2"/>
    </row>
    <row r="59278" spans="76:76">
      <c r="BX59278" s="2"/>
    </row>
    <row r="59279" spans="76:76">
      <c r="BX59279" s="2"/>
    </row>
    <row r="59280" spans="76:76">
      <c r="BX59280" s="2"/>
    </row>
    <row r="59281" spans="76:76">
      <c r="BX59281" s="2"/>
    </row>
    <row r="59282" spans="76:76">
      <c r="BX59282" s="2"/>
    </row>
    <row r="59283" spans="76:76">
      <c r="BX59283" s="2"/>
    </row>
    <row r="59284" spans="76:76">
      <c r="BX59284" s="2"/>
    </row>
    <row r="59285" spans="76:76">
      <c r="BX59285" s="2"/>
    </row>
    <row r="59286" spans="76:76">
      <c r="BX59286" s="2"/>
    </row>
    <row r="59287" spans="76:76">
      <c r="BX59287" s="2"/>
    </row>
    <row r="59288" spans="76:76">
      <c r="BX59288" s="2"/>
    </row>
    <row r="59289" spans="76:76">
      <c r="BX59289" s="2"/>
    </row>
    <row r="59290" spans="76:76">
      <c r="BX59290" s="2"/>
    </row>
    <row r="59291" spans="76:76">
      <c r="BX59291" s="2"/>
    </row>
    <row r="59292" spans="76:76">
      <c r="BX59292" s="2"/>
    </row>
    <row r="59293" spans="76:76">
      <c r="BX59293" s="2"/>
    </row>
    <row r="59294" spans="76:76">
      <c r="BX59294" s="2"/>
    </row>
    <row r="59295" spans="76:76">
      <c r="BX59295" s="2"/>
    </row>
    <row r="59296" spans="76:76">
      <c r="BX59296" s="2"/>
    </row>
    <row r="59297" spans="76:76">
      <c r="BX59297" s="2"/>
    </row>
    <row r="59298" spans="76:76">
      <c r="BX59298" s="2"/>
    </row>
    <row r="59299" spans="76:76">
      <c r="BX59299" s="2"/>
    </row>
    <row r="59300" spans="76:76">
      <c r="BX59300" s="2"/>
    </row>
    <row r="59301" spans="76:76">
      <c r="BX59301" s="2"/>
    </row>
    <row r="59302" spans="76:76">
      <c r="BX59302" s="2"/>
    </row>
    <row r="59303" spans="76:76">
      <c r="BX59303" s="2"/>
    </row>
    <row r="59304" spans="76:76">
      <c r="BX59304" s="2"/>
    </row>
    <row r="59305" spans="76:76">
      <c r="BX59305" s="2"/>
    </row>
    <row r="59306" spans="76:76">
      <c r="BX59306" s="2"/>
    </row>
    <row r="59307" spans="76:76">
      <c r="BX59307" s="2"/>
    </row>
    <row r="59308" spans="76:76">
      <c r="BX59308" s="2"/>
    </row>
    <row r="59309" spans="76:76">
      <c r="BX59309" s="2"/>
    </row>
    <row r="59310" spans="76:76">
      <c r="BX59310" s="2"/>
    </row>
    <row r="59311" spans="76:76">
      <c r="BX59311" s="2"/>
    </row>
    <row r="59312" spans="76:76">
      <c r="BX59312" s="2"/>
    </row>
    <row r="59313" spans="76:76">
      <c r="BX59313" s="2"/>
    </row>
    <row r="59314" spans="76:76">
      <c r="BX59314" s="2"/>
    </row>
    <row r="59315" spans="76:76">
      <c r="BX59315" s="2"/>
    </row>
    <row r="59316" spans="76:76">
      <c r="BX59316" s="2"/>
    </row>
    <row r="59317" spans="76:76">
      <c r="BX59317" s="2"/>
    </row>
    <row r="59318" spans="76:76">
      <c r="BX59318" s="2"/>
    </row>
    <row r="59319" spans="76:76">
      <c r="BX59319" s="2"/>
    </row>
    <row r="59320" spans="76:76">
      <c r="BX59320" s="2"/>
    </row>
    <row r="59321" spans="76:76">
      <c r="BX59321" s="2"/>
    </row>
    <row r="59322" spans="76:76">
      <c r="BX59322" s="2"/>
    </row>
    <row r="59323" spans="76:76">
      <c r="BX59323" s="2"/>
    </row>
    <row r="59324" spans="76:76">
      <c r="BX59324" s="2"/>
    </row>
    <row r="59325" spans="76:76">
      <c r="BX59325" s="2"/>
    </row>
    <row r="59326" spans="76:76">
      <c r="BX59326" s="2"/>
    </row>
    <row r="59327" spans="76:76">
      <c r="BX59327" s="2"/>
    </row>
    <row r="59328" spans="76:76">
      <c r="BX59328" s="2"/>
    </row>
    <row r="59329" spans="76:76">
      <c r="BX59329" s="2"/>
    </row>
    <row r="59330" spans="76:76">
      <c r="BX59330" s="2"/>
    </row>
    <row r="59331" spans="76:76">
      <c r="BX59331" s="2"/>
    </row>
    <row r="59332" spans="76:76">
      <c r="BX59332" s="2"/>
    </row>
    <row r="59333" spans="76:76">
      <c r="BX59333" s="2"/>
    </row>
    <row r="59334" spans="76:76">
      <c r="BX59334" s="2"/>
    </row>
    <row r="59335" spans="76:76">
      <c r="BX59335" s="2"/>
    </row>
    <row r="59336" spans="76:76">
      <c r="BX59336" s="2"/>
    </row>
    <row r="59337" spans="76:76">
      <c r="BX59337" s="2"/>
    </row>
    <row r="59338" spans="76:76">
      <c r="BX59338" s="2"/>
    </row>
    <row r="59339" spans="76:76">
      <c r="BX59339" s="2"/>
    </row>
    <row r="59340" spans="76:76">
      <c r="BX59340" s="2"/>
    </row>
    <row r="59341" spans="76:76">
      <c r="BX59341" s="2"/>
    </row>
    <row r="59342" spans="76:76">
      <c r="BX59342" s="2"/>
    </row>
    <row r="59343" spans="76:76">
      <c r="BX59343" s="2"/>
    </row>
    <row r="59344" spans="76:76">
      <c r="BX59344" s="2"/>
    </row>
    <row r="59345" spans="76:76">
      <c r="BX59345" s="2"/>
    </row>
    <row r="59346" spans="76:76">
      <c r="BX59346" s="2"/>
    </row>
    <row r="59347" spans="76:76">
      <c r="BX59347" s="2"/>
    </row>
    <row r="59348" spans="76:76">
      <c r="BX59348" s="2"/>
    </row>
    <row r="59349" spans="76:76">
      <c r="BX59349" s="2"/>
    </row>
    <row r="59350" spans="76:76">
      <c r="BX59350" s="2"/>
    </row>
    <row r="59351" spans="76:76">
      <c r="BX59351" s="2"/>
    </row>
    <row r="59352" spans="76:76">
      <c r="BX59352" s="2"/>
    </row>
    <row r="59353" spans="76:76">
      <c r="BX59353" s="2"/>
    </row>
    <row r="59354" spans="76:76">
      <c r="BX59354" s="2"/>
    </row>
    <row r="59355" spans="76:76">
      <c r="BX59355" s="2"/>
    </row>
    <row r="59356" spans="76:76">
      <c r="BX59356" s="2"/>
    </row>
    <row r="59357" spans="76:76">
      <c r="BX59357" s="2"/>
    </row>
    <row r="59358" spans="76:76">
      <c r="BX59358" s="2"/>
    </row>
    <row r="59359" spans="76:76">
      <c r="BX59359" s="2"/>
    </row>
    <row r="59360" spans="76:76">
      <c r="BX59360" s="2"/>
    </row>
    <row r="59361" spans="76:76">
      <c r="BX59361" s="2"/>
    </row>
    <row r="59362" spans="76:76">
      <c r="BX59362" s="2"/>
    </row>
    <row r="59363" spans="76:76">
      <c r="BX59363" s="2"/>
    </row>
    <row r="59364" spans="76:76">
      <c r="BX59364" s="2"/>
    </row>
    <row r="59365" spans="76:76">
      <c r="BX59365" s="2"/>
    </row>
    <row r="59366" spans="76:76">
      <c r="BX59366" s="2"/>
    </row>
    <row r="59367" spans="76:76">
      <c r="BX59367" s="2"/>
    </row>
    <row r="59368" spans="76:76">
      <c r="BX59368" s="2"/>
    </row>
    <row r="59369" spans="76:76">
      <c r="BX59369" s="2"/>
    </row>
    <row r="59370" spans="76:76">
      <c r="BX59370" s="2"/>
    </row>
    <row r="59371" spans="76:76">
      <c r="BX59371" s="2"/>
    </row>
    <row r="59372" spans="76:76">
      <c r="BX59372" s="2"/>
    </row>
    <row r="59373" spans="76:76">
      <c r="BX59373" s="2"/>
    </row>
    <row r="59374" spans="76:76">
      <c r="BX59374" s="2"/>
    </row>
    <row r="59375" spans="76:76">
      <c r="BX59375" s="2"/>
    </row>
    <row r="59376" spans="76:76">
      <c r="BX59376" s="2"/>
    </row>
    <row r="59377" spans="76:76">
      <c r="BX59377" s="2"/>
    </row>
    <row r="59378" spans="76:76">
      <c r="BX59378" s="2"/>
    </row>
    <row r="59379" spans="76:76">
      <c r="BX59379" s="2"/>
    </row>
    <row r="59380" spans="76:76">
      <c r="BX59380" s="2"/>
    </row>
    <row r="59381" spans="76:76">
      <c r="BX59381" s="2"/>
    </row>
    <row r="59382" spans="76:76">
      <c r="BX59382" s="2"/>
    </row>
    <row r="59383" spans="76:76">
      <c r="BX59383" s="2"/>
    </row>
    <row r="59384" spans="76:76">
      <c r="BX59384" s="2"/>
    </row>
    <row r="59385" spans="76:76">
      <c r="BX59385" s="2"/>
    </row>
    <row r="59386" spans="76:76">
      <c r="BX59386" s="2"/>
    </row>
    <row r="59387" spans="76:76">
      <c r="BX59387" s="2"/>
    </row>
    <row r="59388" spans="76:76">
      <c r="BX59388" s="2"/>
    </row>
    <row r="59389" spans="76:76">
      <c r="BX59389" s="2"/>
    </row>
    <row r="59390" spans="76:76">
      <c r="BX59390" s="2"/>
    </row>
    <row r="59391" spans="76:76">
      <c r="BX59391" s="2"/>
    </row>
    <row r="59392" spans="76:76">
      <c r="BX59392" s="2"/>
    </row>
    <row r="59393" spans="76:76">
      <c r="BX59393" s="2"/>
    </row>
    <row r="59394" spans="76:76">
      <c r="BX59394" s="2"/>
    </row>
    <row r="59395" spans="76:76">
      <c r="BX59395" s="2"/>
    </row>
    <row r="59396" spans="76:76">
      <c r="BX59396" s="2"/>
    </row>
    <row r="59397" spans="76:76">
      <c r="BX59397" s="2"/>
    </row>
    <row r="59398" spans="76:76">
      <c r="BX59398" s="2"/>
    </row>
    <row r="59399" spans="76:76">
      <c r="BX59399" s="2"/>
    </row>
    <row r="59400" spans="76:76">
      <c r="BX59400" s="2"/>
    </row>
    <row r="59401" spans="76:76">
      <c r="BX59401" s="2"/>
    </row>
    <row r="59402" spans="76:76">
      <c r="BX59402" s="2"/>
    </row>
    <row r="59403" spans="76:76">
      <c r="BX59403" s="2"/>
    </row>
    <row r="59404" spans="76:76">
      <c r="BX59404" s="2"/>
    </row>
    <row r="59405" spans="76:76">
      <c r="BX59405" s="2"/>
    </row>
    <row r="59406" spans="76:76">
      <c r="BX59406" s="2"/>
    </row>
    <row r="59407" spans="76:76">
      <c r="BX59407" s="2"/>
    </row>
    <row r="59408" spans="76:76">
      <c r="BX59408" s="2"/>
    </row>
    <row r="59409" spans="76:76">
      <c r="BX59409" s="2"/>
    </row>
    <row r="59410" spans="76:76">
      <c r="BX59410" s="2"/>
    </row>
    <row r="59411" spans="76:76">
      <c r="BX59411" s="2"/>
    </row>
    <row r="59412" spans="76:76">
      <c r="BX59412" s="2"/>
    </row>
    <row r="59413" spans="76:76">
      <c r="BX59413" s="2"/>
    </row>
    <row r="59414" spans="76:76">
      <c r="BX59414" s="2"/>
    </row>
    <row r="59415" spans="76:76">
      <c r="BX59415" s="2"/>
    </row>
    <row r="59416" spans="76:76">
      <c r="BX59416" s="2"/>
    </row>
    <row r="59417" spans="76:76">
      <c r="BX59417" s="2"/>
    </row>
    <row r="59418" spans="76:76">
      <c r="BX59418" s="2"/>
    </row>
    <row r="59419" spans="76:76">
      <c r="BX59419" s="2"/>
    </row>
    <row r="59420" spans="76:76">
      <c r="BX59420" s="2"/>
    </row>
    <row r="59421" spans="76:76">
      <c r="BX59421" s="2"/>
    </row>
    <row r="59422" spans="76:76">
      <c r="BX59422" s="2"/>
    </row>
    <row r="59423" spans="76:76">
      <c r="BX59423" s="2"/>
    </row>
    <row r="59424" spans="76:76">
      <c r="BX59424" s="2"/>
    </row>
    <row r="59425" spans="76:76">
      <c r="BX59425" s="2"/>
    </row>
    <row r="59426" spans="76:76">
      <c r="BX59426" s="2"/>
    </row>
    <row r="59427" spans="76:76">
      <c r="BX59427" s="2"/>
    </row>
    <row r="59428" spans="76:76">
      <c r="BX59428" s="2"/>
    </row>
    <row r="59429" spans="76:76">
      <c r="BX59429" s="2"/>
    </row>
    <row r="59430" spans="76:76">
      <c r="BX59430" s="2"/>
    </row>
    <row r="59431" spans="76:76">
      <c r="BX59431" s="2"/>
    </row>
    <row r="59432" spans="76:76">
      <c r="BX59432" s="2"/>
    </row>
    <row r="59433" spans="76:76">
      <c r="BX59433" s="2"/>
    </row>
    <row r="59434" spans="76:76">
      <c r="BX59434" s="2"/>
    </row>
    <row r="59435" spans="76:76">
      <c r="BX59435" s="2"/>
    </row>
    <row r="59436" spans="76:76">
      <c r="BX59436" s="2"/>
    </row>
    <row r="59437" spans="76:76">
      <c r="BX59437" s="2"/>
    </row>
    <row r="59438" spans="76:76">
      <c r="BX59438" s="2"/>
    </row>
    <row r="59439" spans="76:76">
      <c r="BX59439" s="2"/>
    </row>
    <row r="59440" spans="76:76">
      <c r="BX59440" s="2"/>
    </row>
    <row r="59441" spans="76:76">
      <c r="BX59441" s="2"/>
    </row>
    <row r="59442" spans="76:76">
      <c r="BX59442" s="2"/>
    </row>
    <row r="59443" spans="76:76">
      <c r="BX59443" s="2"/>
    </row>
    <row r="59444" spans="76:76">
      <c r="BX59444" s="2"/>
    </row>
    <row r="59445" spans="76:76">
      <c r="BX59445" s="2"/>
    </row>
    <row r="59446" spans="76:76">
      <c r="BX59446" s="2"/>
    </row>
    <row r="59447" spans="76:76">
      <c r="BX59447" s="2"/>
    </row>
    <row r="59448" spans="76:76">
      <c r="BX59448" s="2"/>
    </row>
    <row r="59449" spans="76:76">
      <c r="BX59449" s="2"/>
    </row>
    <row r="59450" spans="76:76">
      <c r="BX59450" s="2"/>
    </row>
    <row r="59451" spans="76:76">
      <c r="BX59451" s="2"/>
    </row>
    <row r="59452" spans="76:76">
      <c r="BX59452" s="2"/>
    </row>
    <row r="59453" spans="76:76">
      <c r="BX59453" s="2"/>
    </row>
    <row r="59454" spans="76:76">
      <c r="BX59454" s="2"/>
    </row>
    <row r="59455" spans="76:76">
      <c r="BX59455" s="2"/>
    </row>
    <row r="59456" spans="76:76">
      <c r="BX59456" s="2"/>
    </row>
    <row r="59457" spans="76:76">
      <c r="BX59457" s="2"/>
    </row>
    <row r="59458" spans="76:76">
      <c r="BX59458" s="2"/>
    </row>
    <row r="59459" spans="76:76">
      <c r="BX59459" s="2"/>
    </row>
    <row r="59460" spans="76:76">
      <c r="BX59460" s="2"/>
    </row>
    <row r="59461" spans="76:76">
      <c r="BX59461" s="2"/>
    </row>
    <row r="59462" spans="76:76">
      <c r="BX59462" s="2"/>
    </row>
    <row r="59463" spans="76:76">
      <c r="BX59463" s="2"/>
    </row>
    <row r="59464" spans="76:76">
      <c r="BX59464" s="2"/>
    </row>
    <row r="59465" spans="76:76">
      <c r="BX59465" s="2"/>
    </row>
    <row r="59466" spans="76:76">
      <c r="BX59466" s="2"/>
    </row>
    <row r="59467" spans="76:76">
      <c r="BX59467" s="2"/>
    </row>
    <row r="59468" spans="76:76">
      <c r="BX59468" s="2"/>
    </row>
    <row r="59469" spans="76:76">
      <c r="BX59469" s="2"/>
    </row>
    <row r="59470" spans="76:76">
      <c r="BX59470" s="2"/>
    </row>
    <row r="59471" spans="76:76">
      <c r="BX59471" s="2"/>
    </row>
    <row r="59472" spans="76:76">
      <c r="BX59472" s="2"/>
    </row>
    <row r="59473" spans="76:76">
      <c r="BX59473" s="2"/>
    </row>
    <row r="59474" spans="76:76">
      <c r="BX59474" s="2"/>
    </row>
    <row r="59475" spans="76:76">
      <c r="BX59475" s="2"/>
    </row>
    <row r="59476" spans="76:76">
      <c r="BX59476" s="2"/>
    </row>
    <row r="59477" spans="76:76">
      <c r="BX59477" s="2"/>
    </row>
    <row r="59478" spans="76:76">
      <c r="BX59478" s="2"/>
    </row>
    <row r="59479" spans="76:76">
      <c r="BX59479" s="2"/>
    </row>
    <row r="59480" spans="76:76">
      <c r="BX59480" s="2"/>
    </row>
    <row r="59481" spans="76:76">
      <c r="BX59481" s="2"/>
    </row>
    <row r="59482" spans="76:76">
      <c r="BX59482" s="2"/>
    </row>
    <row r="59483" spans="76:76">
      <c r="BX59483" s="2"/>
    </row>
    <row r="59484" spans="76:76">
      <c r="BX59484" s="2"/>
    </row>
    <row r="59485" spans="76:76">
      <c r="BX59485" s="2"/>
    </row>
    <row r="59486" spans="76:76">
      <c r="BX59486" s="2"/>
    </row>
    <row r="59487" spans="76:76">
      <c r="BX59487" s="2"/>
    </row>
    <row r="59488" spans="76:76">
      <c r="BX59488" s="2"/>
    </row>
    <row r="59489" spans="76:76">
      <c r="BX59489" s="2"/>
    </row>
    <row r="59490" spans="76:76">
      <c r="BX59490" s="2"/>
    </row>
    <row r="59491" spans="76:76">
      <c r="BX59491" s="2"/>
    </row>
    <row r="59492" spans="76:76">
      <c r="BX59492" s="2"/>
    </row>
    <row r="59493" spans="76:76">
      <c r="BX59493" s="2"/>
    </row>
    <row r="59494" spans="76:76">
      <c r="BX59494" s="2"/>
    </row>
    <row r="59495" spans="76:76">
      <c r="BX59495" s="2"/>
    </row>
    <row r="59496" spans="76:76">
      <c r="BX59496" s="2"/>
    </row>
    <row r="59497" spans="76:76">
      <c r="BX59497" s="2"/>
    </row>
    <row r="59498" spans="76:76">
      <c r="BX59498" s="2"/>
    </row>
    <row r="59499" spans="76:76">
      <c r="BX59499" s="2"/>
    </row>
    <row r="59500" spans="76:76">
      <c r="BX59500" s="2"/>
    </row>
    <row r="59501" spans="76:76">
      <c r="BX59501" s="2"/>
    </row>
    <row r="59502" spans="76:76">
      <c r="BX59502" s="2"/>
    </row>
    <row r="59503" spans="76:76">
      <c r="BX59503" s="2"/>
    </row>
    <row r="59504" spans="76:76">
      <c r="BX59504" s="2"/>
    </row>
    <row r="59505" spans="76:76">
      <c r="BX59505" s="2"/>
    </row>
    <row r="59506" spans="76:76">
      <c r="BX59506" s="2"/>
    </row>
    <row r="59507" spans="76:76">
      <c r="BX59507" s="2"/>
    </row>
    <row r="59508" spans="76:76">
      <c r="BX59508" s="2"/>
    </row>
    <row r="59509" spans="76:76">
      <c r="BX59509" s="2"/>
    </row>
    <row r="59510" spans="76:76">
      <c r="BX59510" s="2"/>
    </row>
    <row r="59511" spans="76:76">
      <c r="BX59511" s="2"/>
    </row>
    <row r="59512" spans="76:76">
      <c r="BX59512" s="2"/>
    </row>
    <row r="59513" spans="76:76">
      <c r="BX59513" s="2"/>
    </row>
    <row r="59514" spans="76:76">
      <c r="BX59514" s="2"/>
    </row>
    <row r="59515" spans="76:76">
      <c r="BX59515" s="2"/>
    </row>
    <row r="59516" spans="76:76">
      <c r="BX59516" s="2"/>
    </row>
    <row r="59517" spans="76:76">
      <c r="BX59517" s="2"/>
    </row>
    <row r="59518" spans="76:76">
      <c r="BX59518" s="2"/>
    </row>
    <row r="59519" spans="76:76">
      <c r="BX59519" s="2"/>
    </row>
    <row r="59520" spans="76:76">
      <c r="BX59520" s="2"/>
    </row>
    <row r="59521" spans="76:76">
      <c r="BX59521" s="2"/>
    </row>
    <row r="59522" spans="76:76">
      <c r="BX59522" s="2"/>
    </row>
    <row r="59523" spans="76:76">
      <c r="BX59523" s="2"/>
    </row>
    <row r="59524" spans="76:76">
      <c r="BX59524" s="2"/>
    </row>
    <row r="59525" spans="76:76">
      <c r="BX59525" s="2"/>
    </row>
    <row r="59526" spans="76:76">
      <c r="BX59526" s="2"/>
    </row>
    <row r="59527" spans="76:76">
      <c r="BX59527" s="2"/>
    </row>
    <row r="59528" spans="76:76">
      <c r="BX59528" s="2"/>
    </row>
    <row r="59529" spans="76:76">
      <c r="BX59529" s="2"/>
    </row>
    <row r="59530" spans="76:76">
      <c r="BX59530" s="2"/>
    </row>
    <row r="59531" spans="76:76">
      <c r="BX59531" s="2"/>
    </row>
    <row r="59532" spans="76:76">
      <c r="BX59532" s="2"/>
    </row>
    <row r="59533" spans="76:76">
      <c r="BX59533" s="2"/>
    </row>
    <row r="59534" spans="76:76">
      <c r="BX59534" s="2"/>
    </row>
    <row r="59535" spans="76:76">
      <c r="BX59535" s="2"/>
    </row>
    <row r="59536" spans="76:76">
      <c r="BX59536" s="2"/>
    </row>
    <row r="59537" spans="76:76">
      <c r="BX59537" s="2"/>
    </row>
    <row r="59538" spans="76:76">
      <c r="BX59538" s="2"/>
    </row>
    <row r="59539" spans="76:76">
      <c r="BX59539" s="2"/>
    </row>
    <row r="59540" spans="76:76">
      <c r="BX59540" s="2"/>
    </row>
    <row r="59541" spans="76:76">
      <c r="BX59541" s="2"/>
    </row>
    <row r="59542" spans="76:76">
      <c r="BX59542" s="2"/>
    </row>
    <row r="59543" spans="76:76">
      <c r="BX59543" s="2"/>
    </row>
    <row r="59544" spans="76:76">
      <c r="BX59544" s="2"/>
    </row>
    <row r="59545" spans="76:76">
      <c r="BX59545" s="2"/>
    </row>
    <row r="59546" spans="76:76">
      <c r="BX59546" s="2"/>
    </row>
    <row r="59547" spans="76:76">
      <c r="BX59547" s="2"/>
    </row>
    <row r="59548" spans="76:76">
      <c r="BX59548" s="2"/>
    </row>
    <row r="59549" spans="76:76">
      <c r="BX59549" s="2"/>
    </row>
    <row r="59550" spans="76:76">
      <c r="BX59550" s="2"/>
    </row>
    <row r="59551" spans="76:76">
      <c r="BX59551" s="2"/>
    </row>
    <row r="59552" spans="76:76">
      <c r="BX59552" s="2"/>
    </row>
    <row r="59553" spans="76:76">
      <c r="BX59553" s="2"/>
    </row>
    <row r="59554" spans="76:76">
      <c r="BX59554" s="2"/>
    </row>
    <row r="59555" spans="76:76">
      <c r="BX59555" s="2"/>
    </row>
    <row r="59556" spans="76:76">
      <c r="BX59556" s="2"/>
    </row>
    <row r="59557" spans="76:76">
      <c r="BX59557" s="2"/>
    </row>
    <row r="59558" spans="76:76">
      <c r="BX59558" s="2"/>
    </row>
    <row r="59559" spans="76:76">
      <c r="BX59559" s="2"/>
    </row>
    <row r="59560" spans="76:76">
      <c r="BX59560" s="2"/>
    </row>
    <row r="59561" spans="76:76">
      <c r="BX59561" s="2"/>
    </row>
    <row r="59562" spans="76:76">
      <c r="BX59562" s="2"/>
    </row>
    <row r="59563" spans="76:76">
      <c r="BX59563" s="2"/>
    </row>
    <row r="59564" spans="76:76">
      <c r="BX59564" s="2"/>
    </row>
    <row r="59565" spans="76:76">
      <c r="BX59565" s="2"/>
    </row>
    <row r="59566" spans="76:76">
      <c r="BX59566" s="2"/>
    </row>
    <row r="59567" spans="76:76">
      <c r="BX59567" s="2"/>
    </row>
    <row r="59568" spans="76:76">
      <c r="BX59568" s="2"/>
    </row>
    <row r="59569" spans="76:76">
      <c r="BX59569" s="2"/>
    </row>
    <row r="59570" spans="76:76">
      <c r="BX59570" s="2"/>
    </row>
    <row r="59571" spans="76:76">
      <c r="BX59571" s="2"/>
    </row>
    <row r="59572" spans="76:76">
      <c r="BX59572" s="2"/>
    </row>
    <row r="59573" spans="76:76">
      <c r="BX59573" s="2"/>
    </row>
    <row r="59574" spans="76:76">
      <c r="BX59574" s="2"/>
    </row>
    <row r="59575" spans="76:76">
      <c r="BX59575" s="2"/>
    </row>
    <row r="59576" spans="76:76">
      <c r="BX59576" s="2"/>
    </row>
    <row r="59577" spans="76:76">
      <c r="BX59577" s="2"/>
    </row>
    <row r="59578" spans="76:76">
      <c r="BX59578" s="2"/>
    </row>
    <row r="59579" spans="76:76">
      <c r="BX59579" s="2"/>
    </row>
    <row r="59580" spans="76:76">
      <c r="BX59580" s="2"/>
    </row>
    <row r="59581" spans="76:76">
      <c r="BX59581" s="2"/>
    </row>
    <row r="59582" spans="76:76">
      <c r="BX59582" s="2"/>
    </row>
    <row r="59583" spans="76:76">
      <c r="BX59583" s="2"/>
    </row>
    <row r="59584" spans="76:76">
      <c r="BX59584" s="2"/>
    </row>
    <row r="59585" spans="76:76">
      <c r="BX59585" s="2"/>
    </row>
    <row r="59586" spans="76:76">
      <c r="BX59586" s="2"/>
    </row>
    <row r="59587" spans="76:76">
      <c r="BX59587" s="2"/>
    </row>
    <row r="59588" spans="76:76">
      <c r="BX59588" s="2"/>
    </row>
    <row r="59589" spans="76:76">
      <c r="BX59589" s="2"/>
    </row>
    <row r="59590" spans="76:76">
      <c r="BX59590" s="2"/>
    </row>
    <row r="59591" spans="76:76">
      <c r="BX59591" s="2"/>
    </row>
    <row r="59592" spans="76:76">
      <c r="BX59592" s="2"/>
    </row>
    <row r="59593" spans="76:76">
      <c r="BX59593" s="2"/>
    </row>
    <row r="59594" spans="76:76">
      <c r="BX59594" s="2"/>
    </row>
    <row r="59595" spans="76:76">
      <c r="BX59595" s="2"/>
    </row>
    <row r="59596" spans="76:76">
      <c r="BX59596" s="2"/>
    </row>
    <row r="59597" spans="76:76">
      <c r="BX59597" s="2"/>
    </row>
    <row r="59598" spans="76:76">
      <c r="BX59598" s="2"/>
    </row>
    <row r="59599" spans="76:76">
      <c r="BX59599" s="2"/>
    </row>
    <row r="59600" spans="76:76">
      <c r="BX59600" s="2"/>
    </row>
    <row r="59601" spans="76:76">
      <c r="BX59601" s="2"/>
    </row>
    <row r="59602" spans="76:76">
      <c r="BX59602" s="2"/>
    </row>
    <row r="59603" spans="76:76">
      <c r="BX59603" s="2"/>
    </row>
    <row r="59604" spans="76:76">
      <c r="BX59604" s="2"/>
    </row>
    <row r="59605" spans="76:76">
      <c r="BX59605" s="2"/>
    </row>
    <row r="59606" spans="76:76">
      <c r="BX59606" s="2"/>
    </row>
    <row r="59607" spans="76:76">
      <c r="BX59607" s="2"/>
    </row>
    <row r="59608" spans="76:76">
      <c r="BX59608" s="2"/>
    </row>
    <row r="59609" spans="76:76">
      <c r="BX59609" s="2"/>
    </row>
    <row r="59610" spans="76:76">
      <c r="BX59610" s="2"/>
    </row>
    <row r="59611" spans="76:76">
      <c r="BX59611" s="2"/>
    </row>
    <row r="59612" spans="76:76">
      <c r="BX59612" s="2"/>
    </row>
    <row r="59613" spans="76:76">
      <c r="BX59613" s="2"/>
    </row>
    <row r="59614" spans="76:76">
      <c r="BX59614" s="2"/>
    </row>
    <row r="59615" spans="76:76">
      <c r="BX59615" s="2"/>
    </row>
    <row r="59616" spans="76:76">
      <c r="BX59616" s="2"/>
    </row>
    <row r="59617" spans="76:76">
      <c r="BX59617" s="2"/>
    </row>
    <row r="59618" spans="76:76">
      <c r="BX59618" s="2"/>
    </row>
    <row r="59619" spans="76:76">
      <c r="BX59619" s="2"/>
    </row>
    <row r="59620" spans="76:76">
      <c r="BX59620" s="2"/>
    </row>
    <row r="59621" spans="76:76">
      <c r="BX59621" s="2"/>
    </row>
    <row r="59622" spans="76:76">
      <c r="BX59622" s="2"/>
    </row>
    <row r="59623" spans="76:76">
      <c r="BX59623" s="2"/>
    </row>
    <row r="59624" spans="76:76">
      <c r="BX59624" s="2"/>
    </row>
    <row r="59625" spans="76:76">
      <c r="BX59625" s="2"/>
    </row>
    <row r="59626" spans="76:76">
      <c r="BX59626" s="2"/>
    </row>
    <row r="59627" spans="76:76">
      <c r="BX59627" s="2"/>
    </row>
    <row r="59628" spans="76:76">
      <c r="BX59628" s="2"/>
    </row>
    <row r="59629" spans="76:76">
      <c r="BX59629" s="2"/>
    </row>
    <row r="59630" spans="76:76">
      <c r="BX59630" s="2"/>
    </row>
    <row r="59631" spans="76:76">
      <c r="BX59631" s="2"/>
    </row>
    <row r="59632" spans="76:76">
      <c r="BX59632" s="2"/>
    </row>
    <row r="59633" spans="76:76">
      <c r="BX59633" s="2"/>
    </row>
    <row r="59634" spans="76:76">
      <c r="BX59634" s="2"/>
    </row>
    <row r="59635" spans="76:76">
      <c r="BX59635" s="2"/>
    </row>
    <row r="59636" spans="76:76">
      <c r="BX59636" s="2"/>
    </row>
    <row r="59637" spans="76:76">
      <c r="BX59637" s="2"/>
    </row>
    <row r="59638" spans="76:76">
      <c r="BX59638" s="2"/>
    </row>
    <row r="59639" spans="76:76">
      <c r="BX59639" s="2"/>
    </row>
    <row r="59640" spans="76:76">
      <c r="BX59640" s="2"/>
    </row>
    <row r="59641" spans="76:76">
      <c r="BX59641" s="2"/>
    </row>
    <row r="59642" spans="76:76">
      <c r="BX59642" s="2"/>
    </row>
    <row r="59643" spans="76:76">
      <c r="BX59643" s="2"/>
    </row>
    <row r="59644" spans="76:76">
      <c r="BX59644" s="2"/>
    </row>
    <row r="59645" spans="76:76">
      <c r="BX59645" s="2"/>
    </row>
    <row r="59646" spans="76:76">
      <c r="BX59646" s="2"/>
    </row>
    <row r="59647" spans="76:76">
      <c r="BX59647" s="2"/>
    </row>
    <row r="59648" spans="76:76">
      <c r="BX59648" s="2"/>
    </row>
    <row r="59649" spans="76:76">
      <c r="BX59649" s="2"/>
    </row>
    <row r="59650" spans="76:76">
      <c r="BX59650" s="2"/>
    </row>
    <row r="59651" spans="76:76">
      <c r="BX59651" s="2"/>
    </row>
    <row r="59652" spans="76:76">
      <c r="BX59652" s="2"/>
    </row>
    <row r="59653" spans="76:76">
      <c r="BX59653" s="2"/>
    </row>
    <row r="59654" spans="76:76">
      <c r="BX59654" s="2"/>
    </row>
    <row r="59655" spans="76:76">
      <c r="BX59655" s="2"/>
    </row>
    <row r="59656" spans="76:76">
      <c r="BX59656" s="2"/>
    </row>
    <row r="59657" spans="76:76">
      <c r="BX59657" s="2"/>
    </row>
    <row r="59658" spans="76:76">
      <c r="BX59658" s="2"/>
    </row>
    <row r="59659" spans="76:76">
      <c r="BX59659" s="2"/>
    </row>
    <row r="59660" spans="76:76">
      <c r="BX59660" s="2"/>
    </row>
    <row r="59661" spans="76:76">
      <c r="BX59661" s="2"/>
    </row>
    <row r="59662" spans="76:76">
      <c r="BX59662" s="2"/>
    </row>
    <row r="59663" spans="76:76">
      <c r="BX59663" s="2"/>
    </row>
    <row r="59664" spans="76:76">
      <c r="BX59664" s="2"/>
    </row>
    <row r="59665" spans="76:76">
      <c r="BX59665" s="2"/>
    </row>
    <row r="59666" spans="76:76">
      <c r="BX59666" s="2"/>
    </row>
    <row r="59667" spans="76:76">
      <c r="BX59667" s="2"/>
    </row>
    <row r="59668" spans="76:76">
      <c r="BX59668" s="2"/>
    </row>
    <row r="59669" spans="76:76">
      <c r="BX59669" s="2"/>
    </row>
    <row r="59670" spans="76:76">
      <c r="BX59670" s="2"/>
    </row>
    <row r="59671" spans="76:76">
      <c r="BX59671" s="2"/>
    </row>
    <row r="59672" spans="76:76">
      <c r="BX59672" s="2"/>
    </row>
    <row r="59673" spans="76:76">
      <c r="BX59673" s="2"/>
    </row>
    <row r="59674" spans="76:76">
      <c r="BX59674" s="2"/>
    </row>
    <row r="59675" spans="76:76">
      <c r="BX59675" s="2"/>
    </row>
    <row r="59676" spans="76:76">
      <c r="BX59676" s="2"/>
    </row>
    <row r="59677" spans="76:76">
      <c r="BX59677" s="2"/>
    </row>
    <row r="59678" spans="76:76">
      <c r="BX59678" s="2"/>
    </row>
    <row r="59679" spans="76:76">
      <c r="BX59679" s="2"/>
    </row>
    <row r="59680" spans="76:76">
      <c r="BX59680" s="2"/>
    </row>
    <row r="59681" spans="76:76">
      <c r="BX59681" s="2"/>
    </row>
    <row r="59682" spans="76:76">
      <c r="BX59682" s="2"/>
    </row>
    <row r="59683" spans="76:76">
      <c r="BX59683" s="2"/>
    </row>
    <row r="59684" spans="76:76">
      <c r="BX59684" s="2"/>
    </row>
    <row r="59685" spans="76:76">
      <c r="BX59685" s="2"/>
    </row>
    <row r="59686" spans="76:76">
      <c r="BX59686" s="2"/>
    </row>
    <row r="59687" spans="76:76">
      <c r="BX59687" s="2"/>
    </row>
    <row r="59688" spans="76:76">
      <c r="BX59688" s="2"/>
    </row>
    <row r="59689" spans="76:76">
      <c r="BX59689" s="2"/>
    </row>
    <row r="59690" spans="76:76">
      <c r="BX59690" s="2"/>
    </row>
    <row r="59691" spans="76:76">
      <c r="BX59691" s="2"/>
    </row>
    <row r="59692" spans="76:76">
      <c r="BX59692" s="2"/>
    </row>
    <row r="59693" spans="76:76">
      <c r="BX59693" s="2"/>
    </row>
    <row r="59694" spans="76:76">
      <c r="BX59694" s="2"/>
    </row>
    <row r="59695" spans="76:76">
      <c r="BX59695" s="2"/>
    </row>
    <row r="59696" spans="76:76">
      <c r="BX59696" s="2"/>
    </row>
    <row r="59697" spans="76:76">
      <c r="BX59697" s="2"/>
    </row>
    <row r="59698" spans="76:76">
      <c r="BX59698" s="2"/>
    </row>
    <row r="59699" spans="76:76">
      <c r="BX59699" s="2"/>
    </row>
    <row r="59700" spans="76:76">
      <c r="BX59700" s="2"/>
    </row>
    <row r="59701" spans="76:76">
      <c r="BX59701" s="2"/>
    </row>
    <row r="59702" spans="76:76">
      <c r="BX59702" s="2"/>
    </row>
    <row r="59703" spans="76:76">
      <c r="BX59703" s="2"/>
    </row>
    <row r="59704" spans="76:76">
      <c r="BX59704" s="2"/>
    </row>
    <row r="59705" spans="76:76">
      <c r="BX59705" s="2"/>
    </row>
    <row r="59706" spans="76:76">
      <c r="BX59706" s="2"/>
    </row>
    <row r="59707" spans="76:76">
      <c r="BX59707" s="2"/>
    </row>
    <row r="59708" spans="76:76">
      <c r="BX59708" s="2"/>
    </row>
    <row r="59709" spans="76:76">
      <c r="BX59709" s="2"/>
    </row>
    <row r="59710" spans="76:76">
      <c r="BX59710" s="2"/>
    </row>
    <row r="59711" spans="76:76">
      <c r="BX59711" s="2"/>
    </row>
    <row r="59712" spans="76:76">
      <c r="BX59712" s="2"/>
    </row>
    <row r="59713" spans="76:76">
      <c r="BX59713" s="2"/>
    </row>
    <row r="59714" spans="76:76">
      <c r="BX59714" s="2"/>
    </row>
    <row r="59715" spans="76:76">
      <c r="BX59715" s="2"/>
    </row>
    <row r="59716" spans="76:76">
      <c r="BX59716" s="2"/>
    </row>
    <row r="59717" spans="76:76">
      <c r="BX59717" s="2"/>
    </row>
    <row r="59718" spans="76:76">
      <c r="BX59718" s="2"/>
    </row>
    <row r="59719" spans="76:76">
      <c r="BX59719" s="2"/>
    </row>
    <row r="59720" spans="76:76">
      <c r="BX59720" s="2"/>
    </row>
    <row r="59721" spans="76:76">
      <c r="BX59721" s="2"/>
    </row>
    <row r="59722" spans="76:76">
      <c r="BX59722" s="2"/>
    </row>
    <row r="59723" spans="76:76">
      <c r="BX59723" s="2"/>
    </row>
    <row r="59724" spans="76:76">
      <c r="BX59724" s="2"/>
    </row>
    <row r="59725" spans="76:76">
      <c r="BX59725" s="2"/>
    </row>
    <row r="59726" spans="76:76">
      <c r="BX59726" s="2"/>
    </row>
    <row r="59727" spans="76:76">
      <c r="BX59727" s="2"/>
    </row>
    <row r="59728" spans="76:76">
      <c r="BX59728" s="2"/>
    </row>
    <row r="59729" spans="76:76">
      <c r="BX59729" s="2"/>
    </row>
    <row r="59730" spans="76:76">
      <c r="BX59730" s="2"/>
    </row>
    <row r="59731" spans="76:76">
      <c r="BX59731" s="2"/>
    </row>
    <row r="59732" spans="76:76">
      <c r="BX59732" s="2"/>
    </row>
    <row r="59733" spans="76:76">
      <c r="BX59733" s="2"/>
    </row>
    <row r="59734" spans="76:76">
      <c r="BX59734" s="2"/>
    </row>
    <row r="59735" spans="76:76">
      <c r="BX59735" s="2"/>
    </row>
    <row r="59736" spans="76:76">
      <c r="BX59736" s="2"/>
    </row>
    <row r="59737" spans="76:76">
      <c r="BX59737" s="2"/>
    </row>
    <row r="59738" spans="76:76">
      <c r="BX59738" s="2"/>
    </row>
    <row r="59739" spans="76:76">
      <c r="BX59739" s="2"/>
    </row>
    <row r="59740" spans="76:76">
      <c r="BX59740" s="2"/>
    </row>
    <row r="59741" spans="76:76">
      <c r="BX59741" s="2"/>
    </row>
    <row r="59742" spans="76:76">
      <c r="BX59742" s="2"/>
    </row>
    <row r="59743" spans="76:76">
      <c r="BX59743" s="2"/>
    </row>
    <row r="59744" spans="76:76">
      <c r="BX59744" s="2"/>
    </row>
    <row r="59745" spans="76:76">
      <c r="BX59745" s="2"/>
    </row>
    <row r="59746" spans="76:76">
      <c r="BX59746" s="2"/>
    </row>
    <row r="59747" spans="76:76">
      <c r="BX59747" s="2"/>
    </row>
    <row r="59748" spans="76:76">
      <c r="BX59748" s="2"/>
    </row>
    <row r="59749" spans="76:76">
      <c r="BX59749" s="2"/>
    </row>
    <row r="59750" spans="76:76">
      <c r="BX59750" s="2"/>
    </row>
    <row r="59751" spans="76:76">
      <c r="BX59751" s="2"/>
    </row>
    <row r="59752" spans="76:76">
      <c r="BX59752" s="2"/>
    </row>
    <row r="59753" spans="76:76">
      <c r="BX59753" s="2"/>
    </row>
    <row r="59754" spans="76:76">
      <c r="BX59754" s="2"/>
    </row>
    <row r="59755" spans="76:76">
      <c r="BX59755" s="2"/>
    </row>
    <row r="59756" spans="76:76">
      <c r="BX59756" s="2"/>
    </row>
    <row r="59757" spans="76:76">
      <c r="BX59757" s="2"/>
    </row>
    <row r="59758" spans="76:76">
      <c r="BX59758" s="2"/>
    </row>
    <row r="59759" spans="76:76">
      <c r="BX59759" s="2"/>
    </row>
    <row r="59760" spans="76:76">
      <c r="BX59760" s="2"/>
    </row>
    <row r="59761" spans="76:76">
      <c r="BX59761" s="2"/>
    </row>
    <row r="59762" spans="76:76">
      <c r="BX59762" s="2"/>
    </row>
    <row r="59763" spans="76:76">
      <c r="BX59763" s="2"/>
    </row>
    <row r="59764" spans="76:76">
      <c r="BX59764" s="2"/>
    </row>
    <row r="59765" spans="76:76">
      <c r="BX59765" s="2"/>
    </row>
    <row r="59766" spans="76:76">
      <c r="BX59766" s="2"/>
    </row>
    <row r="59767" spans="76:76">
      <c r="BX59767" s="2"/>
    </row>
    <row r="59768" spans="76:76">
      <c r="BX59768" s="2"/>
    </row>
    <row r="59769" spans="76:76">
      <c r="BX59769" s="2"/>
    </row>
    <row r="59770" spans="76:76">
      <c r="BX59770" s="2"/>
    </row>
    <row r="59771" spans="76:76">
      <c r="BX59771" s="2"/>
    </row>
    <row r="59772" spans="76:76">
      <c r="BX59772" s="2"/>
    </row>
    <row r="59773" spans="76:76">
      <c r="BX59773" s="2"/>
    </row>
    <row r="59774" spans="76:76">
      <c r="BX59774" s="2"/>
    </row>
    <row r="59775" spans="76:76">
      <c r="BX59775" s="2"/>
    </row>
    <row r="59776" spans="76:76">
      <c r="BX59776" s="2"/>
    </row>
    <row r="59777" spans="76:76">
      <c r="BX59777" s="2"/>
    </row>
    <row r="59778" spans="76:76">
      <c r="BX59778" s="2"/>
    </row>
    <row r="59779" spans="76:76">
      <c r="BX59779" s="2"/>
    </row>
    <row r="59780" spans="76:76">
      <c r="BX59780" s="2"/>
    </row>
    <row r="59781" spans="76:76">
      <c r="BX59781" s="2"/>
    </row>
    <row r="59782" spans="76:76">
      <c r="BX59782" s="2"/>
    </row>
    <row r="59783" spans="76:76">
      <c r="BX59783" s="2"/>
    </row>
    <row r="59784" spans="76:76">
      <c r="BX59784" s="2"/>
    </row>
    <row r="59785" spans="76:76">
      <c r="BX59785" s="2"/>
    </row>
    <row r="59786" spans="76:76">
      <c r="BX59786" s="2"/>
    </row>
    <row r="59787" spans="76:76">
      <c r="BX59787" s="2"/>
    </row>
    <row r="59788" spans="76:76">
      <c r="BX59788" s="2"/>
    </row>
    <row r="59789" spans="76:76">
      <c r="BX59789" s="2"/>
    </row>
    <row r="59790" spans="76:76">
      <c r="BX59790" s="2"/>
    </row>
    <row r="59791" spans="76:76">
      <c r="BX59791" s="2"/>
    </row>
    <row r="59792" spans="76:76">
      <c r="BX59792" s="2"/>
    </row>
    <row r="59793" spans="76:76">
      <c r="BX59793" s="2"/>
    </row>
    <row r="59794" spans="76:76">
      <c r="BX59794" s="2"/>
    </row>
    <row r="59795" spans="76:76">
      <c r="BX59795" s="2"/>
    </row>
    <row r="59796" spans="76:76">
      <c r="BX59796" s="2"/>
    </row>
    <row r="59797" spans="76:76">
      <c r="BX59797" s="2"/>
    </row>
    <row r="59798" spans="76:76">
      <c r="BX59798" s="2"/>
    </row>
    <row r="59799" spans="76:76">
      <c r="BX59799" s="2"/>
    </row>
    <row r="59800" spans="76:76">
      <c r="BX59800" s="2"/>
    </row>
    <row r="59801" spans="76:76">
      <c r="BX59801" s="2"/>
    </row>
    <row r="59802" spans="76:76">
      <c r="BX59802" s="2"/>
    </row>
    <row r="59803" spans="76:76">
      <c r="BX59803" s="2"/>
    </row>
    <row r="59804" spans="76:76">
      <c r="BX59804" s="2"/>
    </row>
    <row r="59805" spans="76:76">
      <c r="BX59805" s="2"/>
    </row>
    <row r="59806" spans="76:76">
      <c r="BX59806" s="2"/>
    </row>
    <row r="59807" spans="76:76">
      <c r="BX59807" s="2"/>
    </row>
    <row r="59808" spans="76:76">
      <c r="BX59808" s="2"/>
    </row>
    <row r="59809" spans="76:76">
      <c r="BX59809" s="2"/>
    </row>
    <row r="59810" spans="76:76">
      <c r="BX59810" s="2"/>
    </row>
    <row r="59811" spans="76:76">
      <c r="BX59811" s="2"/>
    </row>
    <row r="59812" spans="76:76">
      <c r="BX59812" s="2"/>
    </row>
    <row r="59813" spans="76:76">
      <c r="BX59813" s="2"/>
    </row>
    <row r="59814" spans="76:76">
      <c r="BX59814" s="2"/>
    </row>
    <row r="59815" spans="76:76">
      <c r="BX59815" s="2"/>
    </row>
    <row r="59816" spans="76:76">
      <c r="BX59816" s="2"/>
    </row>
    <row r="59817" spans="76:76">
      <c r="BX59817" s="2"/>
    </row>
    <row r="59818" spans="76:76">
      <c r="BX59818" s="2"/>
    </row>
    <row r="59819" spans="76:76">
      <c r="BX59819" s="2"/>
    </row>
    <row r="59820" spans="76:76">
      <c r="BX59820" s="2"/>
    </row>
    <row r="59821" spans="76:76">
      <c r="BX59821" s="2"/>
    </row>
    <row r="59822" spans="76:76">
      <c r="BX59822" s="2"/>
    </row>
    <row r="59823" spans="76:76">
      <c r="BX59823" s="2"/>
    </row>
    <row r="59824" spans="76:76">
      <c r="BX59824" s="2"/>
    </row>
    <row r="59825" spans="76:76">
      <c r="BX59825" s="2"/>
    </row>
    <row r="59826" spans="76:76">
      <c r="BX59826" s="2"/>
    </row>
    <row r="59827" spans="76:76">
      <c r="BX59827" s="2"/>
    </row>
    <row r="59828" spans="76:76">
      <c r="BX59828" s="2"/>
    </row>
    <row r="59829" spans="76:76">
      <c r="BX59829" s="2"/>
    </row>
    <row r="59830" spans="76:76">
      <c r="BX59830" s="2"/>
    </row>
    <row r="59831" spans="76:76">
      <c r="BX59831" s="2"/>
    </row>
    <row r="59832" spans="76:76">
      <c r="BX59832" s="2"/>
    </row>
    <row r="59833" spans="76:76">
      <c r="BX59833" s="2"/>
    </row>
    <row r="59834" spans="76:76">
      <c r="BX59834" s="2"/>
    </row>
    <row r="59835" spans="76:76">
      <c r="BX59835" s="2"/>
    </row>
    <row r="59836" spans="76:76">
      <c r="BX59836" s="2"/>
    </row>
    <row r="59837" spans="76:76">
      <c r="BX59837" s="2"/>
    </row>
    <row r="59838" spans="76:76">
      <c r="BX59838" s="2"/>
    </row>
    <row r="59839" spans="76:76">
      <c r="BX59839" s="2"/>
    </row>
    <row r="59840" spans="76:76">
      <c r="BX59840" s="2"/>
    </row>
    <row r="59841" spans="76:76">
      <c r="BX59841" s="2"/>
    </row>
    <row r="59842" spans="76:76">
      <c r="BX59842" s="2"/>
    </row>
    <row r="59843" spans="76:76">
      <c r="BX59843" s="2"/>
    </row>
    <row r="59844" spans="76:76">
      <c r="BX59844" s="2"/>
    </row>
    <row r="59845" spans="76:76">
      <c r="BX59845" s="2"/>
    </row>
    <row r="59846" spans="76:76">
      <c r="BX59846" s="2"/>
    </row>
    <row r="59847" spans="76:76">
      <c r="BX59847" s="2"/>
    </row>
    <row r="59848" spans="76:76">
      <c r="BX59848" s="2"/>
    </row>
    <row r="59849" spans="76:76">
      <c r="BX59849" s="2"/>
    </row>
    <row r="59850" spans="76:76">
      <c r="BX59850" s="2"/>
    </row>
    <row r="59851" spans="76:76">
      <c r="BX59851" s="2"/>
    </row>
    <row r="59852" spans="76:76">
      <c r="BX59852" s="2"/>
    </row>
    <row r="59853" spans="76:76">
      <c r="BX59853" s="2"/>
    </row>
    <row r="59854" spans="76:76">
      <c r="BX59854" s="2"/>
    </row>
    <row r="59855" spans="76:76">
      <c r="BX59855" s="2"/>
    </row>
    <row r="59856" spans="76:76">
      <c r="BX59856" s="2"/>
    </row>
    <row r="59857" spans="76:76">
      <c r="BX59857" s="2"/>
    </row>
    <row r="59858" spans="76:76">
      <c r="BX59858" s="2"/>
    </row>
    <row r="59859" spans="76:76">
      <c r="BX59859" s="2"/>
    </row>
    <row r="59860" spans="76:76">
      <c r="BX59860" s="2"/>
    </row>
    <row r="59861" spans="76:76">
      <c r="BX59861" s="2"/>
    </row>
    <row r="59862" spans="76:76">
      <c r="BX59862" s="2"/>
    </row>
    <row r="59863" spans="76:76">
      <c r="BX59863" s="2"/>
    </row>
    <row r="59864" spans="76:76">
      <c r="BX59864" s="2"/>
    </row>
    <row r="59865" spans="76:76">
      <c r="BX59865" s="2"/>
    </row>
    <row r="59866" spans="76:76">
      <c r="BX59866" s="2"/>
    </row>
    <row r="59867" spans="76:76">
      <c r="BX59867" s="2"/>
    </row>
    <row r="59868" spans="76:76">
      <c r="BX59868" s="2"/>
    </row>
    <row r="59869" spans="76:76">
      <c r="BX59869" s="2"/>
    </row>
    <row r="59870" spans="76:76">
      <c r="BX59870" s="2"/>
    </row>
    <row r="59871" spans="76:76">
      <c r="BX59871" s="2"/>
    </row>
    <row r="59872" spans="76:76">
      <c r="BX59872" s="2"/>
    </row>
    <row r="59873" spans="76:76">
      <c r="BX59873" s="2"/>
    </row>
    <row r="59874" spans="76:76">
      <c r="BX59874" s="2"/>
    </row>
    <row r="59875" spans="76:76">
      <c r="BX59875" s="2"/>
    </row>
    <row r="59876" spans="76:76">
      <c r="BX59876" s="2"/>
    </row>
    <row r="59877" spans="76:76">
      <c r="BX59877" s="2"/>
    </row>
    <row r="59878" spans="76:76">
      <c r="BX59878" s="2"/>
    </row>
    <row r="59879" spans="76:76">
      <c r="BX59879" s="2"/>
    </row>
    <row r="59880" spans="76:76">
      <c r="BX59880" s="2"/>
    </row>
    <row r="59881" spans="76:76">
      <c r="BX59881" s="2"/>
    </row>
    <row r="59882" spans="76:76">
      <c r="BX59882" s="2"/>
    </row>
    <row r="59883" spans="76:76">
      <c r="BX59883" s="2"/>
    </row>
    <row r="59884" spans="76:76">
      <c r="BX59884" s="2"/>
    </row>
    <row r="59885" spans="76:76">
      <c r="BX59885" s="2"/>
    </row>
    <row r="59886" spans="76:76">
      <c r="BX59886" s="2"/>
    </row>
    <row r="59887" spans="76:76">
      <c r="BX59887" s="2"/>
    </row>
    <row r="59888" spans="76:76">
      <c r="BX59888" s="2"/>
    </row>
    <row r="59889" spans="76:76">
      <c r="BX59889" s="2"/>
    </row>
    <row r="59890" spans="76:76">
      <c r="BX59890" s="2"/>
    </row>
    <row r="59891" spans="76:76">
      <c r="BX59891" s="2"/>
    </row>
    <row r="59892" spans="76:76">
      <c r="BX59892" s="2"/>
    </row>
    <row r="59893" spans="76:76">
      <c r="BX59893" s="2"/>
    </row>
    <row r="59894" spans="76:76">
      <c r="BX59894" s="2"/>
    </row>
    <row r="59895" spans="76:76">
      <c r="BX59895" s="2"/>
    </row>
    <row r="59896" spans="76:76">
      <c r="BX59896" s="2"/>
    </row>
    <row r="59897" spans="76:76">
      <c r="BX59897" s="2"/>
    </row>
    <row r="59898" spans="76:76">
      <c r="BX59898" s="2"/>
    </row>
    <row r="59899" spans="76:76">
      <c r="BX59899" s="2"/>
    </row>
    <row r="59900" spans="76:76">
      <c r="BX59900" s="2"/>
    </row>
    <row r="59901" spans="76:76">
      <c r="BX59901" s="2"/>
    </row>
    <row r="59902" spans="76:76">
      <c r="BX59902" s="2"/>
    </row>
    <row r="59903" spans="76:76">
      <c r="BX59903" s="2"/>
    </row>
    <row r="59904" spans="76:76">
      <c r="BX59904" s="2"/>
    </row>
    <row r="59905" spans="76:76">
      <c r="BX59905" s="2"/>
    </row>
    <row r="59906" spans="76:76">
      <c r="BX59906" s="2"/>
    </row>
    <row r="59907" spans="76:76">
      <c r="BX59907" s="2"/>
    </row>
    <row r="59908" spans="76:76">
      <c r="BX59908" s="2"/>
    </row>
    <row r="59909" spans="76:76">
      <c r="BX59909" s="2"/>
    </row>
    <row r="59910" spans="76:76">
      <c r="BX59910" s="2"/>
    </row>
    <row r="59911" spans="76:76">
      <c r="BX59911" s="2"/>
    </row>
    <row r="59912" spans="76:76">
      <c r="BX59912" s="2"/>
    </row>
    <row r="59913" spans="76:76">
      <c r="BX59913" s="2"/>
    </row>
    <row r="59914" spans="76:76">
      <c r="BX59914" s="2"/>
    </row>
    <row r="59915" spans="76:76">
      <c r="BX59915" s="2"/>
    </row>
    <row r="59916" spans="76:76">
      <c r="BX59916" s="2"/>
    </row>
    <row r="59917" spans="76:76">
      <c r="BX59917" s="2"/>
    </row>
    <row r="59918" spans="76:76">
      <c r="BX59918" s="2"/>
    </row>
    <row r="59919" spans="76:76">
      <c r="BX59919" s="2"/>
    </row>
    <row r="59920" spans="76:76">
      <c r="BX59920" s="2"/>
    </row>
    <row r="59921" spans="76:76">
      <c r="BX59921" s="2"/>
    </row>
    <row r="59922" spans="76:76">
      <c r="BX59922" s="2"/>
    </row>
    <row r="59923" spans="76:76">
      <c r="BX59923" s="2"/>
    </row>
    <row r="59924" spans="76:76">
      <c r="BX59924" s="2"/>
    </row>
    <row r="59925" spans="76:76">
      <c r="BX59925" s="2"/>
    </row>
    <row r="59926" spans="76:76">
      <c r="BX59926" s="2"/>
    </row>
    <row r="59927" spans="76:76">
      <c r="BX59927" s="2"/>
    </row>
    <row r="59928" spans="76:76">
      <c r="BX59928" s="2"/>
    </row>
    <row r="59929" spans="76:76">
      <c r="BX59929" s="2"/>
    </row>
    <row r="59930" spans="76:76">
      <c r="BX59930" s="2"/>
    </row>
    <row r="59931" spans="76:76">
      <c r="BX59931" s="2"/>
    </row>
    <row r="59932" spans="76:76">
      <c r="BX59932" s="2"/>
    </row>
    <row r="59933" spans="76:76">
      <c r="BX59933" s="2"/>
    </row>
    <row r="59934" spans="76:76">
      <c r="BX59934" s="2"/>
    </row>
    <row r="59935" spans="76:76">
      <c r="BX59935" s="2"/>
    </row>
    <row r="59936" spans="76:76">
      <c r="BX59936" s="2"/>
    </row>
    <row r="59937" spans="76:76">
      <c r="BX59937" s="2"/>
    </row>
    <row r="59938" spans="76:76">
      <c r="BX59938" s="2"/>
    </row>
    <row r="59939" spans="76:76">
      <c r="BX59939" s="2"/>
    </row>
    <row r="59940" spans="76:76">
      <c r="BX59940" s="2"/>
    </row>
    <row r="59941" spans="76:76">
      <c r="BX59941" s="2"/>
    </row>
    <row r="59942" spans="76:76">
      <c r="BX59942" s="2"/>
    </row>
    <row r="59943" spans="76:76">
      <c r="BX59943" s="2"/>
    </row>
    <row r="59944" spans="76:76">
      <c r="BX59944" s="2"/>
    </row>
    <row r="59945" spans="76:76">
      <c r="BX59945" s="2"/>
    </row>
    <row r="59946" spans="76:76">
      <c r="BX59946" s="2"/>
    </row>
    <row r="59947" spans="76:76">
      <c r="BX59947" s="2"/>
    </row>
    <row r="59948" spans="76:76">
      <c r="BX59948" s="2"/>
    </row>
    <row r="59949" spans="76:76">
      <c r="BX59949" s="2"/>
    </row>
    <row r="59950" spans="76:76">
      <c r="BX59950" s="2"/>
    </row>
    <row r="59951" spans="76:76">
      <c r="BX59951" s="2"/>
    </row>
    <row r="59952" spans="76:76">
      <c r="BX59952" s="2"/>
    </row>
    <row r="59953" spans="76:76">
      <c r="BX59953" s="2"/>
    </row>
    <row r="59954" spans="76:76">
      <c r="BX59954" s="2"/>
    </row>
    <row r="59955" spans="76:76">
      <c r="BX59955" s="2"/>
    </row>
    <row r="59956" spans="76:76">
      <c r="BX59956" s="2"/>
    </row>
    <row r="59957" spans="76:76">
      <c r="BX59957" s="2"/>
    </row>
    <row r="59958" spans="76:76">
      <c r="BX59958" s="2"/>
    </row>
    <row r="59959" spans="76:76">
      <c r="BX59959" s="2"/>
    </row>
    <row r="59960" spans="76:76">
      <c r="BX59960" s="2"/>
    </row>
    <row r="59961" spans="76:76">
      <c r="BX59961" s="2"/>
    </row>
    <row r="59962" spans="76:76">
      <c r="BX59962" s="2"/>
    </row>
    <row r="59963" spans="76:76">
      <c r="BX59963" s="2"/>
    </row>
    <row r="59964" spans="76:76">
      <c r="BX59964" s="2"/>
    </row>
    <row r="59965" spans="76:76">
      <c r="BX59965" s="2"/>
    </row>
    <row r="59966" spans="76:76">
      <c r="BX59966" s="2"/>
    </row>
    <row r="59967" spans="76:76">
      <c r="BX59967" s="2"/>
    </row>
    <row r="59968" spans="76:76">
      <c r="BX59968" s="2"/>
    </row>
    <row r="59969" spans="76:76">
      <c r="BX59969" s="2"/>
    </row>
    <row r="59970" spans="76:76">
      <c r="BX59970" s="2"/>
    </row>
    <row r="59971" spans="76:76">
      <c r="BX59971" s="2"/>
    </row>
    <row r="59972" spans="76:76">
      <c r="BX59972" s="2"/>
    </row>
    <row r="59973" spans="76:76">
      <c r="BX59973" s="2"/>
    </row>
    <row r="59974" spans="76:76">
      <c r="BX59974" s="2"/>
    </row>
    <row r="59975" spans="76:76">
      <c r="BX59975" s="2"/>
    </row>
    <row r="59976" spans="76:76">
      <c r="BX59976" s="2"/>
    </row>
    <row r="59977" spans="76:76">
      <c r="BX59977" s="2"/>
    </row>
    <row r="59978" spans="76:76">
      <c r="BX59978" s="2"/>
    </row>
    <row r="59979" spans="76:76">
      <c r="BX59979" s="2"/>
    </row>
    <row r="59980" spans="76:76">
      <c r="BX59980" s="2"/>
    </row>
    <row r="59981" spans="76:76">
      <c r="BX59981" s="2"/>
    </row>
    <row r="59982" spans="76:76">
      <c r="BX59982" s="2"/>
    </row>
    <row r="59983" spans="76:76">
      <c r="BX59983" s="2"/>
    </row>
    <row r="59984" spans="76:76">
      <c r="BX59984" s="2"/>
    </row>
    <row r="59985" spans="76:76">
      <c r="BX59985" s="2"/>
    </row>
    <row r="59986" spans="76:76">
      <c r="BX59986" s="2"/>
    </row>
    <row r="59987" spans="76:76">
      <c r="BX59987" s="2"/>
    </row>
    <row r="59988" spans="76:76">
      <c r="BX59988" s="2"/>
    </row>
    <row r="59989" spans="76:76">
      <c r="BX59989" s="2"/>
    </row>
    <row r="59990" spans="76:76">
      <c r="BX59990" s="2"/>
    </row>
    <row r="59991" spans="76:76">
      <c r="BX59991" s="2"/>
    </row>
    <row r="59992" spans="76:76">
      <c r="BX59992" s="2"/>
    </row>
    <row r="59993" spans="76:76">
      <c r="BX59993" s="2"/>
    </row>
    <row r="59994" spans="76:76">
      <c r="BX59994" s="2"/>
    </row>
    <row r="59995" spans="76:76">
      <c r="BX59995" s="2"/>
    </row>
    <row r="59996" spans="76:76">
      <c r="BX59996" s="2"/>
    </row>
    <row r="59997" spans="76:76">
      <c r="BX59997" s="2"/>
    </row>
    <row r="59998" spans="76:76">
      <c r="BX59998" s="2"/>
    </row>
    <row r="59999" spans="76:76">
      <c r="BX59999" s="2"/>
    </row>
    <row r="60000" spans="76:76">
      <c r="BX60000" s="2"/>
    </row>
    <row r="60001" spans="76:76">
      <c r="BX60001" s="2"/>
    </row>
    <row r="60002" spans="76:76">
      <c r="BX60002" s="2"/>
    </row>
    <row r="60003" spans="76:76">
      <c r="BX60003" s="2"/>
    </row>
    <row r="60004" spans="76:76">
      <c r="BX60004" s="2"/>
    </row>
    <row r="60005" spans="76:76">
      <c r="BX60005" s="2"/>
    </row>
    <row r="60006" spans="76:76">
      <c r="BX60006" s="2"/>
    </row>
    <row r="60007" spans="76:76">
      <c r="BX60007" s="2"/>
    </row>
    <row r="60008" spans="76:76">
      <c r="BX60008" s="2"/>
    </row>
    <row r="60009" spans="76:76">
      <c r="BX60009" s="2"/>
    </row>
    <row r="60010" spans="76:76">
      <c r="BX60010" s="2"/>
    </row>
    <row r="60011" spans="76:76">
      <c r="BX60011" s="2"/>
    </row>
    <row r="60012" spans="76:76">
      <c r="BX60012" s="2"/>
    </row>
    <row r="60013" spans="76:76">
      <c r="BX60013" s="2"/>
    </row>
    <row r="60014" spans="76:76">
      <c r="BX60014" s="2"/>
    </row>
    <row r="60015" spans="76:76">
      <c r="BX60015" s="2"/>
    </row>
    <row r="60016" spans="76:76">
      <c r="BX60016" s="2"/>
    </row>
    <row r="60017" spans="76:76">
      <c r="BX60017" s="2"/>
    </row>
    <row r="60018" spans="76:76">
      <c r="BX60018" s="2"/>
    </row>
    <row r="60019" spans="76:76">
      <c r="BX60019" s="2"/>
    </row>
    <row r="60020" spans="76:76">
      <c r="BX60020" s="2"/>
    </row>
    <row r="60021" spans="76:76">
      <c r="BX60021" s="2"/>
    </row>
    <row r="60022" spans="76:76">
      <c r="BX60022" s="2"/>
    </row>
    <row r="60023" spans="76:76">
      <c r="BX60023" s="2"/>
    </row>
    <row r="60024" spans="76:76">
      <c r="BX60024" s="2"/>
    </row>
    <row r="60025" spans="76:76">
      <c r="BX60025" s="2"/>
    </row>
    <row r="60026" spans="76:76">
      <c r="BX60026" s="2"/>
    </row>
    <row r="60027" spans="76:76">
      <c r="BX60027" s="2"/>
    </row>
    <row r="60028" spans="76:76">
      <c r="BX60028" s="2"/>
    </row>
    <row r="60029" spans="76:76">
      <c r="BX60029" s="2"/>
    </row>
    <row r="60030" spans="76:76">
      <c r="BX60030" s="2"/>
    </row>
    <row r="60031" spans="76:76">
      <c r="BX60031" s="2"/>
    </row>
    <row r="60032" spans="76:76">
      <c r="BX60032" s="2"/>
    </row>
    <row r="60033" spans="76:76">
      <c r="BX60033" s="2"/>
    </row>
    <row r="60034" spans="76:76">
      <c r="BX60034" s="2"/>
    </row>
    <row r="60035" spans="76:76">
      <c r="BX60035" s="2"/>
    </row>
    <row r="60036" spans="76:76">
      <c r="BX60036" s="2"/>
    </row>
    <row r="60037" spans="76:76">
      <c r="BX60037" s="2"/>
    </row>
    <row r="60038" spans="76:76">
      <c r="BX60038" s="2"/>
    </row>
    <row r="60039" spans="76:76">
      <c r="BX60039" s="2"/>
    </row>
    <row r="60040" spans="76:76">
      <c r="BX60040" s="2"/>
    </row>
    <row r="60041" spans="76:76">
      <c r="BX60041" s="2"/>
    </row>
    <row r="60042" spans="76:76">
      <c r="BX60042" s="2"/>
    </row>
    <row r="60043" spans="76:76">
      <c r="BX60043" s="2"/>
    </row>
    <row r="60044" spans="76:76">
      <c r="BX60044" s="2"/>
    </row>
    <row r="60045" spans="76:76">
      <c r="BX60045" s="2"/>
    </row>
    <row r="60046" spans="76:76">
      <c r="BX60046" s="2"/>
    </row>
    <row r="60047" spans="76:76">
      <c r="BX60047" s="2"/>
    </row>
    <row r="60048" spans="76:76">
      <c r="BX60048" s="2"/>
    </row>
    <row r="60049" spans="76:76">
      <c r="BX60049" s="2"/>
    </row>
    <row r="60050" spans="76:76">
      <c r="BX60050" s="2"/>
    </row>
    <row r="60051" spans="76:76">
      <c r="BX60051" s="2"/>
    </row>
    <row r="60052" spans="76:76">
      <c r="BX60052" s="2"/>
    </row>
    <row r="60053" spans="76:76">
      <c r="BX60053" s="2"/>
    </row>
    <row r="60054" spans="76:76">
      <c r="BX60054" s="2"/>
    </row>
    <row r="60055" spans="76:76">
      <c r="BX60055" s="2"/>
    </row>
    <row r="60056" spans="76:76">
      <c r="BX60056" s="2"/>
    </row>
    <row r="60057" spans="76:76">
      <c r="BX60057" s="2"/>
    </row>
    <row r="60058" spans="76:76">
      <c r="BX60058" s="2"/>
    </row>
    <row r="60059" spans="76:76">
      <c r="BX60059" s="2"/>
    </row>
    <row r="60060" spans="76:76">
      <c r="BX60060" s="2"/>
    </row>
    <row r="60061" spans="76:76">
      <c r="BX60061" s="2"/>
    </row>
    <row r="60062" spans="76:76">
      <c r="BX60062" s="2"/>
    </row>
    <row r="60063" spans="76:76">
      <c r="BX60063" s="2"/>
    </row>
    <row r="60064" spans="76:76">
      <c r="BX60064" s="2"/>
    </row>
    <row r="60065" spans="76:76">
      <c r="BX60065" s="2"/>
    </row>
    <row r="60066" spans="76:76">
      <c r="BX60066" s="2"/>
    </row>
    <row r="60067" spans="76:76">
      <c r="BX60067" s="2"/>
    </row>
    <row r="60068" spans="76:76">
      <c r="BX60068" s="2"/>
    </row>
    <row r="60069" spans="76:76">
      <c r="BX60069" s="2"/>
    </row>
    <row r="60070" spans="76:76">
      <c r="BX60070" s="2"/>
    </row>
    <row r="60071" spans="76:76">
      <c r="BX60071" s="2"/>
    </row>
    <row r="60072" spans="76:76">
      <c r="BX60072" s="2"/>
    </row>
    <row r="60073" spans="76:76">
      <c r="BX60073" s="2"/>
    </row>
    <row r="60074" spans="76:76">
      <c r="BX60074" s="2"/>
    </row>
    <row r="60075" spans="76:76">
      <c r="BX60075" s="2"/>
    </row>
    <row r="60076" spans="76:76">
      <c r="BX60076" s="2"/>
    </row>
    <row r="60077" spans="76:76">
      <c r="BX60077" s="2"/>
    </row>
    <row r="60078" spans="76:76">
      <c r="BX60078" s="2"/>
    </row>
    <row r="60079" spans="76:76">
      <c r="BX60079" s="2"/>
    </row>
    <row r="60080" spans="76:76">
      <c r="BX60080" s="2"/>
    </row>
    <row r="60081" spans="76:76">
      <c r="BX60081" s="2"/>
    </row>
    <row r="60082" spans="76:76">
      <c r="BX60082" s="2"/>
    </row>
    <row r="60083" spans="76:76">
      <c r="BX60083" s="2"/>
    </row>
    <row r="60084" spans="76:76">
      <c r="BX60084" s="2"/>
    </row>
    <row r="60085" spans="76:76">
      <c r="BX60085" s="2"/>
    </row>
    <row r="60086" spans="76:76">
      <c r="BX60086" s="2"/>
    </row>
    <row r="60087" spans="76:76">
      <c r="BX60087" s="2"/>
    </row>
    <row r="60088" spans="76:76">
      <c r="BX60088" s="2"/>
    </row>
    <row r="60089" spans="76:76">
      <c r="BX60089" s="2"/>
    </row>
    <row r="60090" spans="76:76">
      <c r="BX60090" s="2"/>
    </row>
    <row r="60091" spans="76:76">
      <c r="BX60091" s="2"/>
    </row>
    <row r="60092" spans="76:76">
      <c r="BX60092" s="2"/>
    </row>
    <row r="60093" spans="76:76">
      <c r="BX60093" s="2"/>
    </row>
    <row r="60094" spans="76:76">
      <c r="BX60094" s="2"/>
    </row>
    <row r="60095" spans="76:76">
      <c r="BX60095" s="2"/>
    </row>
    <row r="60096" spans="76:76">
      <c r="BX60096" s="2"/>
    </row>
    <row r="60097" spans="76:76">
      <c r="BX60097" s="2"/>
    </row>
    <row r="60098" spans="76:76">
      <c r="BX60098" s="2"/>
    </row>
    <row r="60099" spans="76:76">
      <c r="BX60099" s="2"/>
    </row>
    <row r="60100" spans="76:76">
      <c r="BX60100" s="2"/>
    </row>
    <row r="60101" spans="76:76">
      <c r="BX60101" s="2"/>
    </row>
    <row r="60102" spans="76:76">
      <c r="BX60102" s="2"/>
    </row>
    <row r="60103" spans="76:76">
      <c r="BX60103" s="2"/>
    </row>
    <row r="60104" spans="76:76">
      <c r="BX60104" s="2"/>
    </row>
    <row r="60105" spans="76:76">
      <c r="BX60105" s="2"/>
    </row>
    <row r="60106" spans="76:76">
      <c r="BX60106" s="2"/>
    </row>
    <row r="60107" spans="76:76">
      <c r="BX60107" s="2"/>
    </row>
    <row r="60108" spans="76:76">
      <c r="BX60108" s="2"/>
    </row>
    <row r="60109" spans="76:76">
      <c r="BX60109" s="2"/>
    </row>
    <row r="60110" spans="76:76">
      <c r="BX60110" s="2"/>
    </row>
    <row r="60111" spans="76:76">
      <c r="BX60111" s="2"/>
    </row>
    <row r="60112" spans="76:76">
      <c r="BX60112" s="2"/>
    </row>
    <row r="60113" spans="76:76">
      <c r="BX60113" s="2"/>
    </row>
    <row r="60114" spans="76:76">
      <c r="BX60114" s="2"/>
    </row>
    <row r="60115" spans="76:76">
      <c r="BX60115" s="2"/>
    </row>
    <row r="60116" spans="76:76">
      <c r="BX60116" s="2"/>
    </row>
    <row r="60117" spans="76:76">
      <c r="BX60117" s="2"/>
    </row>
    <row r="60118" spans="76:76">
      <c r="BX60118" s="2"/>
    </row>
    <row r="60119" spans="76:76">
      <c r="BX60119" s="2"/>
    </row>
    <row r="60120" spans="76:76">
      <c r="BX60120" s="2"/>
    </row>
    <row r="60121" spans="76:76">
      <c r="BX60121" s="2"/>
    </row>
    <row r="60122" spans="76:76">
      <c r="BX60122" s="2"/>
    </row>
    <row r="60123" spans="76:76">
      <c r="BX60123" s="2"/>
    </row>
    <row r="60124" spans="76:76">
      <c r="BX60124" s="2"/>
    </row>
    <row r="60125" spans="76:76">
      <c r="BX60125" s="2"/>
    </row>
    <row r="60126" spans="76:76">
      <c r="BX60126" s="2"/>
    </row>
    <row r="60127" spans="76:76">
      <c r="BX60127" s="2"/>
    </row>
    <row r="60128" spans="76:76">
      <c r="BX60128" s="2"/>
    </row>
    <row r="60129" spans="76:76">
      <c r="BX60129" s="2"/>
    </row>
    <row r="60130" spans="76:76">
      <c r="BX60130" s="2"/>
    </row>
    <row r="60131" spans="76:76">
      <c r="BX60131" s="2"/>
    </row>
    <row r="60132" spans="76:76">
      <c r="BX60132" s="2"/>
    </row>
    <row r="60133" spans="76:76">
      <c r="BX60133" s="2"/>
    </row>
    <row r="60134" spans="76:76">
      <c r="BX60134" s="2"/>
    </row>
    <row r="60135" spans="76:76">
      <c r="BX60135" s="2"/>
    </row>
    <row r="60136" spans="76:76">
      <c r="BX60136" s="2"/>
    </row>
    <row r="60137" spans="76:76">
      <c r="BX60137" s="2"/>
    </row>
    <row r="60138" spans="76:76">
      <c r="BX60138" s="2"/>
    </row>
    <row r="60139" spans="76:76">
      <c r="BX60139" s="2"/>
    </row>
    <row r="60140" spans="76:76">
      <c r="BX60140" s="2"/>
    </row>
    <row r="60141" spans="76:76">
      <c r="BX60141" s="2"/>
    </row>
    <row r="60142" spans="76:76">
      <c r="BX60142" s="2"/>
    </row>
    <row r="60143" spans="76:76">
      <c r="BX60143" s="2"/>
    </row>
    <row r="60144" spans="76:76">
      <c r="BX60144" s="2"/>
    </row>
    <row r="60145" spans="76:76">
      <c r="BX60145" s="2"/>
    </row>
    <row r="60146" spans="76:76">
      <c r="BX60146" s="2"/>
    </row>
    <row r="60147" spans="76:76">
      <c r="BX60147" s="2"/>
    </row>
    <row r="60148" spans="76:76">
      <c r="BX60148" s="2"/>
    </row>
    <row r="60149" spans="76:76">
      <c r="BX60149" s="2"/>
    </row>
    <row r="60150" spans="76:76">
      <c r="BX60150" s="2"/>
    </row>
    <row r="60151" spans="76:76">
      <c r="BX60151" s="2"/>
    </row>
    <row r="60152" spans="76:76">
      <c r="BX60152" s="2"/>
    </row>
    <row r="60153" spans="76:76">
      <c r="BX60153" s="2"/>
    </row>
    <row r="60154" spans="76:76">
      <c r="BX60154" s="2"/>
    </row>
    <row r="60155" spans="76:76">
      <c r="BX60155" s="2"/>
    </row>
    <row r="60156" spans="76:76">
      <c r="BX60156" s="2"/>
    </row>
    <row r="60157" spans="76:76">
      <c r="BX60157" s="2"/>
    </row>
    <row r="60158" spans="76:76">
      <c r="BX60158" s="2"/>
    </row>
    <row r="60159" spans="76:76">
      <c r="BX60159" s="2"/>
    </row>
    <row r="60160" spans="76:76">
      <c r="BX60160" s="2"/>
    </row>
    <row r="60161" spans="76:76">
      <c r="BX60161" s="2"/>
    </row>
    <row r="60162" spans="76:76">
      <c r="BX60162" s="2"/>
    </row>
    <row r="60163" spans="76:76">
      <c r="BX60163" s="2"/>
    </row>
    <row r="60164" spans="76:76">
      <c r="BX60164" s="2"/>
    </row>
    <row r="60165" spans="76:76">
      <c r="BX60165" s="2"/>
    </row>
    <row r="60166" spans="76:76">
      <c r="BX60166" s="2"/>
    </row>
    <row r="60167" spans="76:76">
      <c r="BX60167" s="2"/>
    </row>
    <row r="60168" spans="76:76">
      <c r="BX60168" s="2"/>
    </row>
    <row r="60169" spans="76:76">
      <c r="BX60169" s="2"/>
    </row>
    <row r="60170" spans="76:76">
      <c r="BX60170" s="2"/>
    </row>
    <row r="60171" spans="76:76">
      <c r="BX60171" s="2"/>
    </row>
    <row r="60172" spans="76:76">
      <c r="BX60172" s="2"/>
    </row>
    <row r="60173" spans="76:76">
      <c r="BX60173" s="2"/>
    </row>
    <row r="60174" spans="76:76">
      <c r="BX60174" s="2"/>
    </row>
    <row r="60175" spans="76:76">
      <c r="BX60175" s="2"/>
    </row>
    <row r="60176" spans="76:76">
      <c r="BX60176" s="2"/>
    </row>
    <row r="60177" spans="76:76">
      <c r="BX60177" s="2"/>
    </row>
    <row r="60178" spans="76:76">
      <c r="BX60178" s="2"/>
    </row>
    <row r="60179" spans="76:76">
      <c r="BX60179" s="2"/>
    </row>
    <row r="60180" spans="76:76">
      <c r="BX60180" s="2"/>
    </row>
    <row r="60181" spans="76:76">
      <c r="BX60181" s="2"/>
    </row>
    <row r="60182" spans="76:76">
      <c r="BX60182" s="2"/>
    </row>
    <row r="60183" spans="76:76">
      <c r="BX60183" s="2"/>
    </row>
    <row r="60184" spans="76:76">
      <c r="BX60184" s="2"/>
    </row>
    <row r="60185" spans="76:76">
      <c r="BX60185" s="2"/>
    </row>
    <row r="60186" spans="76:76">
      <c r="BX60186" s="2"/>
    </row>
    <row r="60187" spans="76:76">
      <c r="BX60187" s="2"/>
    </row>
    <row r="60188" spans="76:76">
      <c r="BX60188" s="2"/>
    </row>
    <row r="60189" spans="76:76">
      <c r="BX60189" s="2"/>
    </row>
    <row r="60190" spans="76:76">
      <c r="BX60190" s="2"/>
    </row>
    <row r="60191" spans="76:76">
      <c r="BX60191" s="2"/>
    </row>
    <row r="60192" spans="76:76">
      <c r="BX60192" s="2"/>
    </row>
    <row r="60193" spans="76:76">
      <c r="BX60193" s="2"/>
    </row>
    <row r="60194" spans="76:76">
      <c r="BX60194" s="2"/>
    </row>
    <row r="60195" spans="76:76">
      <c r="BX60195" s="2"/>
    </row>
    <row r="60196" spans="76:76">
      <c r="BX60196" s="2"/>
    </row>
    <row r="60197" spans="76:76">
      <c r="BX60197" s="2"/>
    </row>
    <row r="60198" spans="76:76">
      <c r="BX60198" s="2"/>
    </row>
    <row r="60199" spans="76:76">
      <c r="BX60199" s="2"/>
    </row>
    <row r="60200" spans="76:76">
      <c r="BX60200" s="2"/>
    </row>
    <row r="60201" spans="76:76">
      <c r="BX60201" s="2"/>
    </row>
    <row r="60202" spans="76:76">
      <c r="BX60202" s="2"/>
    </row>
    <row r="60203" spans="76:76">
      <c r="BX60203" s="2"/>
    </row>
    <row r="60204" spans="76:76">
      <c r="BX60204" s="2"/>
    </row>
    <row r="60205" spans="76:76">
      <c r="BX60205" s="2"/>
    </row>
    <row r="60206" spans="76:76">
      <c r="BX60206" s="2"/>
    </row>
    <row r="60207" spans="76:76">
      <c r="BX60207" s="2"/>
    </row>
    <row r="60208" spans="76:76">
      <c r="BX60208" s="2"/>
    </row>
    <row r="60209" spans="76:76">
      <c r="BX60209" s="2"/>
    </row>
    <row r="60210" spans="76:76">
      <c r="BX60210" s="2"/>
    </row>
    <row r="60211" spans="76:76">
      <c r="BX60211" s="2"/>
    </row>
    <row r="60212" spans="76:76">
      <c r="BX60212" s="2"/>
    </row>
    <row r="60213" spans="76:76">
      <c r="BX60213" s="2"/>
    </row>
    <row r="60214" spans="76:76">
      <c r="BX60214" s="2"/>
    </row>
    <row r="60215" spans="76:76">
      <c r="BX60215" s="2"/>
    </row>
    <row r="60216" spans="76:76">
      <c r="BX60216" s="2"/>
    </row>
    <row r="60217" spans="76:76">
      <c r="BX60217" s="2"/>
    </row>
    <row r="60218" spans="76:76">
      <c r="BX60218" s="2"/>
    </row>
    <row r="60219" spans="76:76">
      <c r="BX60219" s="2"/>
    </row>
    <row r="60220" spans="76:76">
      <c r="BX60220" s="2"/>
    </row>
    <row r="60221" spans="76:76">
      <c r="BX60221" s="2"/>
    </row>
    <row r="60222" spans="76:76">
      <c r="BX60222" s="2"/>
    </row>
    <row r="60223" spans="76:76">
      <c r="BX60223" s="2"/>
    </row>
    <row r="60224" spans="76:76">
      <c r="BX60224" s="2"/>
    </row>
    <row r="60225" spans="76:76">
      <c r="BX60225" s="2"/>
    </row>
    <row r="60226" spans="76:76">
      <c r="BX60226" s="2"/>
    </row>
    <row r="60227" spans="76:76">
      <c r="BX60227" s="2"/>
    </row>
    <row r="60228" spans="76:76">
      <c r="BX60228" s="2"/>
    </row>
    <row r="60229" spans="76:76">
      <c r="BX60229" s="2"/>
    </row>
    <row r="60230" spans="76:76">
      <c r="BX60230" s="2"/>
    </row>
    <row r="60231" spans="76:76">
      <c r="BX60231" s="2"/>
    </row>
    <row r="60232" spans="76:76">
      <c r="BX60232" s="2"/>
    </row>
    <row r="60233" spans="76:76">
      <c r="BX60233" s="2"/>
    </row>
    <row r="60234" spans="76:76">
      <c r="BX60234" s="2"/>
    </row>
    <row r="60235" spans="76:76">
      <c r="BX60235" s="2"/>
    </row>
    <row r="60236" spans="76:76">
      <c r="BX60236" s="2"/>
    </row>
    <row r="60237" spans="76:76">
      <c r="BX60237" s="2"/>
    </row>
    <row r="60238" spans="76:76">
      <c r="BX60238" s="2"/>
    </row>
    <row r="60239" spans="76:76">
      <c r="BX60239" s="2"/>
    </row>
    <row r="60240" spans="76:76">
      <c r="BX60240" s="2"/>
    </row>
    <row r="60241" spans="76:76">
      <c r="BX60241" s="2"/>
    </row>
    <row r="60242" spans="76:76">
      <c r="BX60242" s="2"/>
    </row>
    <row r="60243" spans="76:76">
      <c r="BX60243" s="2"/>
    </row>
    <row r="60244" spans="76:76">
      <c r="BX60244" s="2"/>
    </row>
    <row r="60245" spans="76:76">
      <c r="BX60245" s="2"/>
    </row>
    <row r="60246" spans="76:76">
      <c r="BX60246" s="2"/>
    </row>
    <row r="60247" spans="76:76">
      <c r="BX60247" s="2"/>
    </row>
    <row r="60248" spans="76:76">
      <c r="BX60248" s="2"/>
    </row>
    <row r="60249" spans="76:76">
      <c r="BX60249" s="2"/>
    </row>
    <row r="60250" spans="76:76">
      <c r="BX60250" s="2"/>
    </row>
    <row r="60251" spans="76:76">
      <c r="BX60251" s="2"/>
    </row>
    <row r="60252" spans="76:76">
      <c r="BX60252" s="2"/>
    </row>
    <row r="60253" spans="76:76">
      <c r="BX60253" s="2"/>
    </row>
    <row r="60254" spans="76:76">
      <c r="BX60254" s="2"/>
    </row>
    <row r="60255" spans="76:76">
      <c r="BX60255" s="2"/>
    </row>
    <row r="60256" spans="76:76">
      <c r="BX60256" s="2"/>
    </row>
    <row r="60257" spans="76:76">
      <c r="BX60257" s="2"/>
    </row>
    <row r="60258" spans="76:76">
      <c r="BX60258" s="2"/>
    </row>
    <row r="60259" spans="76:76">
      <c r="BX60259" s="2"/>
    </row>
    <row r="60260" spans="76:76">
      <c r="BX60260" s="2"/>
    </row>
    <row r="60261" spans="76:76">
      <c r="BX60261" s="2"/>
    </row>
    <row r="60262" spans="76:76">
      <c r="BX60262" s="2"/>
    </row>
    <row r="60263" spans="76:76">
      <c r="BX60263" s="2"/>
    </row>
    <row r="60264" spans="76:76">
      <c r="BX60264" s="2"/>
    </row>
    <row r="60265" spans="76:76">
      <c r="BX60265" s="2"/>
    </row>
    <row r="60266" spans="76:76">
      <c r="BX60266" s="2"/>
    </row>
    <row r="60267" spans="76:76">
      <c r="BX60267" s="2"/>
    </row>
    <row r="60268" spans="76:76">
      <c r="BX60268" s="2"/>
    </row>
    <row r="60269" spans="76:76">
      <c r="BX60269" s="2"/>
    </row>
    <row r="60270" spans="76:76">
      <c r="BX60270" s="2"/>
    </row>
    <row r="60271" spans="76:76">
      <c r="BX60271" s="2"/>
    </row>
    <row r="60272" spans="76:76">
      <c r="BX60272" s="2"/>
    </row>
    <row r="60273" spans="76:76">
      <c r="BX60273" s="2"/>
    </row>
    <row r="60274" spans="76:76">
      <c r="BX60274" s="2"/>
    </row>
    <row r="60275" spans="76:76">
      <c r="BX60275" s="2"/>
    </row>
    <row r="60276" spans="76:76">
      <c r="BX60276" s="2"/>
    </row>
    <row r="60277" spans="76:76">
      <c r="BX60277" s="2"/>
    </row>
    <row r="60278" spans="76:76">
      <c r="BX60278" s="2"/>
    </row>
    <row r="60279" spans="76:76">
      <c r="BX60279" s="2"/>
    </row>
    <row r="60280" spans="76:76">
      <c r="BX60280" s="2"/>
    </row>
    <row r="60281" spans="76:76">
      <c r="BX60281" s="2"/>
    </row>
    <row r="60282" spans="76:76">
      <c r="BX60282" s="2"/>
    </row>
    <row r="60283" spans="76:76">
      <c r="BX60283" s="2"/>
    </row>
    <row r="60284" spans="76:76">
      <c r="BX60284" s="2"/>
    </row>
    <row r="60285" spans="76:76">
      <c r="BX60285" s="2"/>
    </row>
    <row r="60286" spans="76:76">
      <c r="BX60286" s="2"/>
    </row>
    <row r="60287" spans="76:76">
      <c r="BX60287" s="2"/>
    </row>
    <row r="60288" spans="76:76">
      <c r="BX60288" s="2"/>
    </row>
    <row r="60289" spans="76:76">
      <c r="BX60289" s="2"/>
    </row>
    <row r="60290" spans="76:76">
      <c r="BX60290" s="2"/>
    </row>
    <row r="60291" spans="76:76">
      <c r="BX60291" s="2"/>
    </row>
    <row r="60292" spans="76:76">
      <c r="BX60292" s="2"/>
    </row>
    <row r="60293" spans="76:76">
      <c r="BX60293" s="2"/>
    </row>
    <row r="60294" spans="76:76">
      <c r="BX60294" s="2"/>
    </row>
    <row r="60295" spans="76:76">
      <c r="BX60295" s="2"/>
    </row>
    <row r="60296" spans="76:76">
      <c r="BX60296" s="2"/>
    </row>
    <row r="60297" spans="76:76">
      <c r="BX60297" s="2"/>
    </row>
    <row r="60298" spans="76:76">
      <c r="BX60298" s="2"/>
    </row>
    <row r="60299" spans="76:76">
      <c r="BX60299" s="2"/>
    </row>
    <row r="60300" spans="76:76">
      <c r="BX60300" s="2"/>
    </row>
    <row r="60301" spans="76:76">
      <c r="BX60301" s="2"/>
    </row>
    <row r="60302" spans="76:76">
      <c r="BX60302" s="2"/>
    </row>
    <row r="60303" spans="76:76">
      <c r="BX60303" s="2"/>
    </row>
    <row r="60304" spans="76:76">
      <c r="BX60304" s="2"/>
    </row>
    <row r="60305" spans="76:76">
      <c r="BX60305" s="2"/>
    </row>
    <row r="60306" spans="76:76">
      <c r="BX60306" s="2"/>
    </row>
    <row r="60307" spans="76:76">
      <c r="BX60307" s="2"/>
    </row>
    <row r="60308" spans="76:76">
      <c r="BX60308" s="2"/>
    </row>
    <row r="60309" spans="76:76">
      <c r="BX60309" s="2"/>
    </row>
    <row r="60310" spans="76:76">
      <c r="BX60310" s="2"/>
    </row>
    <row r="60311" spans="76:76">
      <c r="BX60311" s="2"/>
    </row>
    <row r="60312" spans="76:76">
      <c r="BX60312" s="2"/>
    </row>
    <row r="60313" spans="76:76">
      <c r="BX60313" s="2"/>
    </row>
    <row r="60314" spans="76:76">
      <c r="BX60314" s="2"/>
    </row>
    <row r="60315" spans="76:76">
      <c r="BX60315" s="2"/>
    </row>
    <row r="60316" spans="76:76">
      <c r="BX60316" s="2"/>
    </row>
    <row r="60317" spans="76:76">
      <c r="BX60317" s="2"/>
    </row>
    <row r="60318" spans="76:76">
      <c r="BX60318" s="2"/>
    </row>
    <row r="60319" spans="76:76">
      <c r="BX60319" s="2"/>
    </row>
    <row r="60320" spans="76:76">
      <c r="BX60320" s="2"/>
    </row>
    <row r="60321" spans="76:76">
      <c r="BX60321" s="2"/>
    </row>
    <row r="60322" spans="76:76">
      <c r="BX60322" s="2"/>
    </row>
    <row r="60323" spans="76:76">
      <c r="BX60323" s="2"/>
    </row>
    <row r="60324" spans="76:76">
      <c r="BX60324" s="2"/>
    </row>
    <row r="60325" spans="76:76">
      <c r="BX60325" s="2"/>
    </row>
    <row r="60326" spans="76:76">
      <c r="BX60326" s="2"/>
    </row>
    <row r="60327" spans="76:76">
      <c r="BX60327" s="2"/>
    </row>
    <row r="60328" spans="76:76">
      <c r="BX60328" s="2"/>
    </row>
    <row r="60329" spans="76:76">
      <c r="BX60329" s="2"/>
    </row>
    <row r="60330" spans="76:76">
      <c r="BX60330" s="2"/>
    </row>
    <row r="60331" spans="76:76">
      <c r="BX60331" s="2"/>
    </row>
    <row r="60332" spans="76:76">
      <c r="BX60332" s="2"/>
    </row>
    <row r="60333" spans="76:76">
      <c r="BX60333" s="2"/>
    </row>
    <row r="60334" spans="76:76">
      <c r="BX60334" s="2"/>
    </row>
    <row r="60335" spans="76:76">
      <c r="BX60335" s="2"/>
    </row>
    <row r="60336" spans="76:76">
      <c r="BX60336" s="2"/>
    </row>
    <row r="60337" spans="76:76">
      <c r="BX60337" s="2"/>
    </row>
    <row r="60338" spans="76:76">
      <c r="BX60338" s="2"/>
    </row>
    <row r="60339" spans="76:76">
      <c r="BX60339" s="2"/>
    </row>
    <row r="60340" spans="76:76">
      <c r="BX60340" s="2"/>
    </row>
    <row r="60341" spans="76:76">
      <c r="BX60341" s="2"/>
    </row>
    <row r="60342" spans="76:76">
      <c r="BX60342" s="2"/>
    </row>
    <row r="60343" spans="76:76">
      <c r="BX60343" s="2"/>
    </row>
    <row r="60344" spans="76:76">
      <c r="BX60344" s="2"/>
    </row>
    <row r="60345" spans="76:76">
      <c r="BX60345" s="2"/>
    </row>
    <row r="60346" spans="76:76">
      <c r="BX60346" s="2"/>
    </row>
    <row r="60347" spans="76:76">
      <c r="BX60347" s="2"/>
    </row>
    <row r="60348" spans="76:76">
      <c r="BX60348" s="2"/>
    </row>
    <row r="60349" spans="76:76">
      <c r="BX60349" s="2"/>
    </row>
    <row r="60350" spans="76:76">
      <c r="BX60350" s="2"/>
    </row>
    <row r="60351" spans="76:76">
      <c r="BX60351" s="2"/>
    </row>
    <row r="60352" spans="76:76">
      <c r="BX60352" s="2"/>
    </row>
    <row r="60353" spans="76:76">
      <c r="BX60353" s="2"/>
    </row>
    <row r="60354" spans="76:76">
      <c r="BX60354" s="2"/>
    </row>
    <row r="60355" spans="76:76">
      <c r="BX60355" s="2"/>
    </row>
    <row r="60356" spans="76:76">
      <c r="BX60356" s="2"/>
    </row>
    <row r="60357" spans="76:76">
      <c r="BX60357" s="2"/>
    </row>
    <row r="60358" spans="76:76">
      <c r="BX60358" s="2"/>
    </row>
    <row r="60359" spans="76:76">
      <c r="BX60359" s="2"/>
    </row>
    <row r="60360" spans="76:76">
      <c r="BX60360" s="2"/>
    </row>
    <row r="60361" spans="76:76">
      <c r="BX60361" s="2"/>
    </row>
    <row r="60362" spans="76:76">
      <c r="BX60362" s="2"/>
    </row>
    <row r="60363" spans="76:76">
      <c r="BX60363" s="2"/>
    </row>
    <row r="60364" spans="76:76">
      <c r="BX60364" s="2"/>
    </row>
    <row r="60365" spans="76:76">
      <c r="BX60365" s="2"/>
    </row>
    <row r="60366" spans="76:76">
      <c r="BX60366" s="2"/>
    </row>
    <row r="60367" spans="76:76">
      <c r="BX60367" s="2"/>
    </row>
    <row r="60368" spans="76:76">
      <c r="BX60368" s="2"/>
    </row>
    <row r="60369" spans="76:76">
      <c r="BX60369" s="2"/>
    </row>
    <row r="60370" spans="76:76">
      <c r="BX60370" s="2"/>
    </row>
    <row r="60371" spans="76:76">
      <c r="BX60371" s="2"/>
    </row>
    <row r="60372" spans="76:76">
      <c r="BX60372" s="2"/>
    </row>
    <row r="60373" spans="76:76">
      <c r="BX60373" s="2"/>
    </row>
    <row r="60374" spans="76:76">
      <c r="BX60374" s="2"/>
    </row>
    <row r="60375" spans="76:76">
      <c r="BX60375" s="2"/>
    </row>
    <row r="60376" spans="76:76">
      <c r="BX60376" s="2"/>
    </row>
    <row r="60377" spans="76:76">
      <c r="BX60377" s="2"/>
    </row>
    <row r="60378" spans="76:76">
      <c r="BX60378" s="2"/>
    </row>
    <row r="60379" spans="76:76">
      <c r="BX60379" s="2"/>
    </row>
    <row r="60380" spans="76:76">
      <c r="BX60380" s="2"/>
    </row>
    <row r="60381" spans="76:76">
      <c r="BX60381" s="2"/>
    </row>
    <row r="60382" spans="76:76">
      <c r="BX60382" s="2"/>
    </row>
    <row r="60383" spans="76:76">
      <c r="BX60383" s="2"/>
    </row>
    <row r="60384" spans="76:76">
      <c r="BX60384" s="2"/>
    </row>
    <row r="60385" spans="76:76">
      <c r="BX60385" s="2"/>
    </row>
    <row r="60386" spans="76:76">
      <c r="BX60386" s="2"/>
    </row>
    <row r="60387" spans="76:76">
      <c r="BX60387" s="2"/>
    </row>
    <row r="60388" spans="76:76">
      <c r="BX60388" s="2"/>
    </row>
    <row r="60389" spans="76:76">
      <c r="BX60389" s="2"/>
    </row>
    <row r="60390" spans="76:76">
      <c r="BX60390" s="2"/>
    </row>
    <row r="60391" spans="76:76">
      <c r="BX60391" s="2"/>
    </row>
    <row r="60392" spans="76:76">
      <c r="BX60392" s="2"/>
    </row>
    <row r="60393" spans="76:76">
      <c r="BX60393" s="2"/>
    </row>
    <row r="60394" spans="76:76">
      <c r="BX60394" s="2"/>
    </row>
    <row r="60395" spans="76:76">
      <c r="BX60395" s="2"/>
    </row>
    <row r="60396" spans="76:76">
      <c r="BX60396" s="2"/>
    </row>
    <row r="60397" spans="76:76">
      <c r="BX60397" s="2"/>
    </row>
    <row r="60398" spans="76:76">
      <c r="BX60398" s="2"/>
    </row>
    <row r="60399" spans="76:76">
      <c r="BX60399" s="2"/>
    </row>
    <row r="60400" spans="76:76">
      <c r="BX60400" s="2"/>
    </row>
    <row r="60401" spans="76:76">
      <c r="BX60401" s="2"/>
    </row>
    <row r="60402" spans="76:76">
      <c r="BX60402" s="2"/>
    </row>
    <row r="60403" spans="76:76">
      <c r="BX60403" s="2"/>
    </row>
    <row r="60404" spans="76:76">
      <c r="BX60404" s="2"/>
    </row>
    <row r="60405" spans="76:76">
      <c r="BX60405" s="2"/>
    </row>
    <row r="60406" spans="76:76">
      <c r="BX60406" s="2"/>
    </row>
    <row r="60407" spans="76:76">
      <c r="BX60407" s="2"/>
    </row>
    <row r="60408" spans="76:76">
      <c r="BX60408" s="2"/>
    </row>
    <row r="60409" spans="76:76">
      <c r="BX60409" s="2"/>
    </row>
    <row r="60410" spans="76:76">
      <c r="BX60410" s="2"/>
    </row>
    <row r="60411" spans="76:76">
      <c r="BX60411" s="2"/>
    </row>
    <row r="60412" spans="76:76">
      <c r="BX60412" s="2"/>
    </row>
    <row r="60413" spans="76:76">
      <c r="BX60413" s="2"/>
    </row>
    <row r="60414" spans="76:76">
      <c r="BX60414" s="2"/>
    </row>
    <row r="60415" spans="76:76">
      <c r="BX60415" s="2"/>
    </row>
    <row r="60416" spans="76:76">
      <c r="BX60416" s="2"/>
    </row>
    <row r="60417" spans="76:76">
      <c r="BX60417" s="2"/>
    </row>
    <row r="60418" spans="76:76">
      <c r="BX60418" s="2"/>
    </row>
    <row r="60419" spans="76:76">
      <c r="BX60419" s="2"/>
    </row>
    <row r="60420" spans="76:76">
      <c r="BX60420" s="2"/>
    </row>
    <row r="60421" spans="76:76">
      <c r="BX60421" s="2"/>
    </row>
    <row r="60422" spans="76:76">
      <c r="BX60422" s="2"/>
    </row>
    <row r="60423" spans="76:76">
      <c r="BX60423" s="2"/>
    </row>
    <row r="60424" spans="76:76">
      <c r="BX60424" s="2"/>
    </row>
    <row r="60425" spans="76:76">
      <c r="BX60425" s="2"/>
    </row>
    <row r="60426" spans="76:76">
      <c r="BX60426" s="2"/>
    </row>
    <row r="60427" spans="76:76">
      <c r="BX60427" s="2"/>
    </row>
    <row r="60428" spans="76:76">
      <c r="BX60428" s="2"/>
    </row>
    <row r="60429" spans="76:76">
      <c r="BX60429" s="2"/>
    </row>
    <row r="60430" spans="76:76">
      <c r="BX60430" s="2"/>
    </row>
    <row r="60431" spans="76:76">
      <c r="BX60431" s="2"/>
    </row>
    <row r="60432" spans="76:76">
      <c r="BX60432" s="2"/>
    </row>
    <row r="60433" spans="76:76">
      <c r="BX60433" s="2"/>
    </row>
    <row r="60434" spans="76:76">
      <c r="BX60434" s="2"/>
    </row>
    <row r="60435" spans="76:76">
      <c r="BX60435" s="2"/>
    </row>
    <row r="60436" spans="76:76">
      <c r="BX60436" s="2"/>
    </row>
    <row r="60437" spans="76:76">
      <c r="BX60437" s="2"/>
    </row>
    <row r="60438" spans="76:76">
      <c r="BX60438" s="2"/>
    </row>
    <row r="60439" spans="76:76">
      <c r="BX60439" s="2"/>
    </row>
    <row r="60440" spans="76:76">
      <c r="BX60440" s="2"/>
    </row>
    <row r="60441" spans="76:76">
      <c r="BX60441" s="2"/>
    </row>
    <row r="60442" spans="76:76">
      <c r="BX60442" s="2"/>
    </row>
    <row r="60443" spans="76:76">
      <c r="BX60443" s="2"/>
    </row>
    <row r="60444" spans="76:76">
      <c r="BX60444" s="2"/>
    </row>
    <row r="60445" spans="76:76">
      <c r="BX60445" s="2"/>
    </row>
    <row r="60446" spans="76:76">
      <c r="BX60446" s="2"/>
    </row>
    <row r="60447" spans="76:76">
      <c r="BX60447" s="2"/>
    </row>
    <row r="60448" spans="76:76">
      <c r="BX60448" s="2"/>
    </row>
    <row r="60449" spans="76:76">
      <c r="BX60449" s="2"/>
    </row>
    <row r="60450" spans="76:76">
      <c r="BX60450" s="2"/>
    </row>
    <row r="60451" spans="76:76">
      <c r="BX60451" s="2"/>
    </row>
    <row r="60452" spans="76:76">
      <c r="BX60452" s="2"/>
    </row>
    <row r="60453" spans="76:76">
      <c r="BX60453" s="2"/>
    </row>
    <row r="60454" spans="76:76">
      <c r="BX60454" s="2"/>
    </row>
    <row r="60455" spans="76:76">
      <c r="BX60455" s="2"/>
    </row>
    <row r="60456" spans="76:76">
      <c r="BX60456" s="2"/>
    </row>
    <row r="60457" spans="76:76">
      <c r="BX60457" s="2"/>
    </row>
    <row r="60458" spans="76:76">
      <c r="BX60458" s="2"/>
    </row>
    <row r="60459" spans="76:76">
      <c r="BX60459" s="2"/>
    </row>
    <row r="60460" spans="76:76">
      <c r="BX60460" s="2"/>
    </row>
    <row r="60461" spans="76:76">
      <c r="BX60461" s="2"/>
    </row>
    <row r="60462" spans="76:76">
      <c r="BX60462" s="2"/>
    </row>
    <row r="60463" spans="76:76">
      <c r="BX60463" s="2"/>
    </row>
    <row r="60464" spans="76:76">
      <c r="BX60464" s="2"/>
    </row>
    <row r="60465" spans="76:76">
      <c r="BX60465" s="2"/>
    </row>
    <row r="60466" spans="76:76">
      <c r="BX60466" s="2"/>
    </row>
    <row r="60467" spans="76:76">
      <c r="BX60467" s="2"/>
    </row>
    <row r="60468" spans="76:76">
      <c r="BX60468" s="2"/>
    </row>
    <row r="60469" spans="76:76">
      <c r="BX60469" s="2"/>
    </row>
    <row r="60470" spans="76:76">
      <c r="BX60470" s="2"/>
    </row>
    <row r="60471" spans="76:76">
      <c r="BX60471" s="2"/>
    </row>
    <row r="60472" spans="76:76">
      <c r="BX60472" s="2"/>
    </row>
    <row r="60473" spans="76:76">
      <c r="BX60473" s="2"/>
    </row>
    <row r="60474" spans="76:76">
      <c r="BX60474" s="2"/>
    </row>
    <row r="60475" spans="76:76">
      <c r="BX60475" s="2"/>
    </row>
    <row r="60476" spans="76:76">
      <c r="BX60476" s="2"/>
    </row>
    <row r="60477" spans="76:76">
      <c r="BX60477" s="2"/>
    </row>
    <row r="60478" spans="76:76">
      <c r="BX60478" s="2"/>
    </row>
    <row r="60479" spans="76:76">
      <c r="BX60479" s="2"/>
    </row>
    <row r="60480" spans="76:76">
      <c r="BX60480" s="2"/>
    </row>
    <row r="60481" spans="76:76">
      <c r="BX60481" s="2"/>
    </row>
    <row r="60482" spans="76:76">
      <c r="BX60482" s="2"/>
    </row>
    <row r="60483" spans="76:76">
      <c r="BX60483" s="2"/>
    </row>
    <row r="60484" spans="76:76">
      <c r="BX60484" s="2"/>
    </row>
    <row r="60485" spans="76:76">
      <c r="BX60485" s="2"/>
    </row>
    <row r="60486" spans="76:76">
      <c r="BX60486" s="2"/>
    </row>
    <row r="60487" spans="76:76">
      <c r="BX60487" s="2"/>
    </row>
    <row r="60488" spans="76:76">
      <c r="BX60488" s="2"/>
    </row>
    <row r="60489" spans="76:76">
      <c r="BX60489" s="2"/>
    </row>
    <row r="60490" spans="76:76">
      <c r="BX60490" s="2"/>
    </row>
    <row r="60491" spans="76:76">
      <c r="BX60491" s="2"/>
    </row>
    <row r="60492" spans="76:76">
      <c r="BX60492" s="2"/>
    </row>
    <row r="60493" spans="76:76">
      <c r="BX60493" s="2"/>
    </row>
    <row r="60494" spans="76:76">
      <c r="BX60494" s="2"/>
    </row>
    <row r="60495" spans="76:76">
      <c r="BX60495" s="2"/>
    </row>
    <row r="60496" spans="76:76">
      <c r="BX60496" s="2"/>
    </row>
    <row r="60497" spans="76:76">
      <c r="BX60497" s="2"/>
    </row>
    <row r="60498" spans="76:76">
      <c r="BX60498" s="2"/>
    </row>
    <row r="60499" spans="76:76">
      <c r="BX60499" s="2"/>
    </row>
    <row r="60500" spans="76:76">
      <c r="BX60500" s="2"/>
    </row>
    <row r="60501" spans="76:76">
      <c r="BX60501" s="2"/>
    </row>
    <row r="60502" spans="76:76">
      <c r="BX60502" s="2"/>
    </row>
    <row r="60503" spans="76:76">
      <c r="BX60503" s="2"/>
    </row>
    <row r="60504" spans="76:76">
      <c r="BX60504" s="2"/>
    </row>
    <row r="60505" spans="76:76">
      <c r="BX60505" s="2"/>
    </row>
    <row r="60506" spans="76:76">
      <c r="BX60506" s="2"/>
    </row>
    <row r="60507" spans="76:76">
      <c r="BX60507" s="2"/>
    </row>
    <row r="60508" spans="76:76">
      <c r="BX60508" s="2"/>
    </row>
    <row r="60509" spans="76:76">
      <c r="BX60509" s="2"/>
    </row>
    <row r="60510" spans="76:76">
      <c r="BX60510" s="2"/>
    </row>
    <row r="60511" spans="76:76">
      <c r="BX60511" s="2"/>
    </row>
    <row r="60512" spans="76:76">
      <c r="BX60512" s="2"/>
    </row>
    <row r="60513" spans="76:76">
      <c r="BX60513" s="2"/>
    </row>
    <row r="60514" spans="76:76">
      <c r="BX60514" s="2"/>
    </row>
    <row r="60515" spans="76:76">
      <c r="BX60515" s="2"/>
    </row>
    <row r="60516" spans="76:76">
      <c r="BX60516" s="2"/>
    </row>
    <row r="60517" spans="76:76">
      <c r="BX60517" s="2"/>
    </row>
    <row r="60518" spans="76:76">
      <c r="BX60518" s="2"/>
    </row>
    <row r="60519" spans="76:76">
      <c r="BX60519" s="2"/>
    </row>
    <row r="60520" spans="76:76">
      <c r="BX60520" s="2"/>
    </row>
    <row r="60521" spans="76:76">
      <c r="BX60521" s="2"/>
    </row>
    <row r="60522" spans="76:76">
      <c r="BX60522" s="2"/>
    </row>
    <row r="60523" spans="76:76">
      <c r="BX60523" s="2"/>
    </row>
    <row r="60524" spans="76:76">
      <c r="BX60524" s="2"/>
    </row>
    <row r="60525" spans="76:76">
      <c r="BX60525" s="2"/>
    </row>
    <row r="60526" spans="76:76">
      <c r="BX60526" s="2"/>
    </row>
    <row r="60527" spans="76:76">
      <c r="BX60527" s="2"/>
    </row>
    <row r="60528" spans="76:76">
      <c r="BX60528" s="2"/>
    </row>
    <row r="60529" spans="76:76">
      <c r="BX60529" s="2"/>
    </row>
    <row r="60530" spans="76:76">
      <c r="BX60530" s="2"/>
    </row>
    <row r="60531" spans="76:76">
      <c r="BX60531" s="2"/>
    </row>
    <row r="60532" spans="76:76">
      <c r="BX60532" s="2"/>
    </row>
    <row r="60533" spans="76:76">
      <c r="BX60533" s="2"/>
    </row>
    <row r="60534" spans="76:76">
      <c r="BX60534" s="2"/>
    </row>
    <row r="60535" spans="76:76">
      <c r="BX60535" s="2"/>
    </row>
    <row r="60536" spans="76:76">
      <c r="BX60536" s="2"/>
    </row>
    <row r="60537" spans="76:76">
      <c r="BX60537" s="2"/>
    </row>
    <row r="60538" spans="76:76">
      <c r="BX60538" s="2"/>
    </row>
    <row r="60539" spans="76:76">
      <c r="BX60539" s="2"/>
    </row>
    <row r="60540" spans="76:76">
      <c r="BX60540" s="2"/>
    </row>
    <row r="60541" spans="76:76">
      <c r="BX60541" s="2"/>
    </row>
    <row r="60542" spans="76:76">
      <c r="BX60542" s="2"/>
    </row>
    <row r="60543" spans="76:76">
      <c r="BX60543" s="2"/>
    </row>
    <row r="60544" spans="76:76">
      <c r="BX60544" s="2"/>
    </row>
    <row r="60545" spans="76:76">
      <c r="BX60545" s="2"/>
    </row>
    <row r="60546" spans="76:76">
      <c r="BX60546" s="2"/>
    </row>
    <row r="60547" spans="76:76">
      <c r="BX60547" s="2"/>
    </row>
    <row r="60548" spans="76:76">
      <c r="BX60548" s="2"/>
    </row>
    <row r="60549" spans="76:76">
      <c r="BX60549" s="2"/>
    </row>
    <row r="60550" spans="76:76">
      <c r="BX60550" s="2"/>
    </row>
    <row r="60551" spans="76:76">
      <c r="BX60551" s="2"/>
    </row>
    <row r="60552" spans="76:76">
      <c r="BX60552" s="2"/>
    </row>
    <row r="60553" spans="76:76">
      <c r="BX60553" s="2"/>
    </row>
    <row r="60554" spans="76:76">
      <c r="BX60554" s="2"/>
    </row>
    <row r="60555" spans="76:76">
      <c r="BX60555" s="2"/>
    </row>
    <row r="60556" spans="76:76">
      <c r="BX60556" s="2"/>
    </row>
    <row r="60557" spans="76:76">
      <c r="BX60557" s="2"/>
    </row>
    <row r="60558" spans="76:76">
      <c r="BX60558" s="2"/>
    </row>
    <row r="60559" spans="76:76">
      <c r="BX60559" s="2"/>
    </row>
    <row r="60560" spans="76:76">
      <c r="BX60560" s="2"/>
    </row>
    <row r="60561" spans="76:76">
      <c r="BX60561" s="2"/>
    </row>
    <row r="60562" spans="76:76">
      <c r="BX60562" s="2"/>
    </row>
    <row r="60563" spans="76:76">
      <c r="BX60563" s="2"/>
    </row>
    <row r="60564" spans="76:76">
      <c r="BX60564" s="2"/>
    </row>
    <row r="60565" spans="76:76">
      <c r="BX60565" s="2"/>
    </row>
    <row r="60566" spans="76:76">
      <c r="BX60566" s="2"/>
    </row>
    <row r="60567" spans="76:76">
      <c r="BX60567" s="2"/>
    </row>
    <row r="60568" spans="76:76">
      <c r="BX60568" s="2"/>
    </row>
    <row r="60569" spans="76:76">
      <c r="BX60569" s="2"/>
    </row>
    <row r="60570" spans="76:76">
      <c r="BX60570" s="2"/>
    </row>
    <row r="60571" spans="76:76">
      <c r="BX60571" s="2"/>
    </row>
    <row r="60572" spans="76:76">
      <c r="BX60572" s="2"/>
    </row>
    <row r="60573" spans="76:76">
      <c r="BX60573" s="2"/>
    </row>
    <row r="60574" spans="76:76">
      <c r="BX60574" s="2"/>
    </row>
    <row r="60575" spans="76:76">
      <c r="BX60575" s="2"/>
    </row>
    <row r="60576" spans="76:76">
      <c r="BX60576" s="2"/>
    </row>
    <row r="60577" spans="76:76">
      <c r="BX60577" s="2"/>
    </row>
    <row r="60578" spans="76:76">
      <c r="BX60578" s="2"/>
    </row>
    <row r="60579" spans="76:76">
      <c r="BX60579" s="2"/>
    </row>
    <row r="60580" spans="76:76">
      <c r="BX60580" s="2"/>
    </row>
    <row r="60581" spans="76:76">
      <c r="BX60581" s="2"/>
    </row>
    <row r="60582" spans="76:76">
      <c r="BX60582" s="2"/>
    </row>
    <row r="60583" spans="76:76">
      <c r="BX60583" s="2"/>
    </row>
    <row r="60584" spans="76:76">
      <c r="BX60584" s="2"/>
    </row>
    <row r="60585" spans="76:76">
      <c r="BX60585" s="2"/>
    </row>
    <row r="60586" spans="76:76">
      <c r="BX60586" s="2"/>
    </row>
    <row r="60587" spans="76:76">
      <c r="BX60587" s="2"/>
    </row>
    <row r="60588" spans="76:76">
      <c r="BX60588" s="2"/>
    </row>
    <row r="60589" spans="76:76">
      <c r="BX60589" s="2"/>
    </row>
    <row r="60590" spans="76:76">
      <c r="BX60590" s="2"/>
    </row>
    <row r="60591" spans="76:76">
      <c r="BX60591" s="2"/>
    </row>
    <row r="60592" spans="76:76">
      <c r="BX60592" s="2"/>
    </row>
    <row r="60593" spans="76:76">
      <c r="BX60593" s="2"/>
    </row>
    <row r="60594" spans="76:76">
      <c r="BX60594" s="2"/>
    </row>
    <row r="60595" spans="76:76">
      <c r="BX60595" s="2"/>
    </row>
    <row r="60596" spans="76:76">
      <c r="BX60596" s="2"/>
    </row>
    <row r="60597" spans="76:76">
      <c r="BX60597" s="2"/>
    </row>
    <row r="60598" spans="76:76">
      <c r="BX60598" s="2"/>
    </row>
    <row r="60599" spans="76:76">
      <c r="BX60599" s="2"/>
    </row>
    <row r="60600" spans="76:76">
      <c r="BX60600" s="2"/>
    </row>
    <row r="60601" spans="76:76">
      <c r="BX60601" s="2"/>
    </row>
    <row r="60602" spans="76:76">
      <c r="BX60602" s="2"/>
    </row>
    <row r="60603" spans="76:76">
      <c r="BX60603" s="2"/>
    </row>
    <row r="60604" spans="76:76">
      <c r="BX60604" s="2"/>
    </row>
    <row r="60605" spans="76:76">
      <c r="BX60605" s="2"/>
    </row>
    <row r="60606" spans="76:76">
      <c r="BX60606" s="2"/>
    </row>
    <row r="60607" spans="76:76">
      <c r="BX60607" s="2"/>
    </row>
    <row r="60608" spans="76:76">
      <c r="BX60608" s="2"/>
    </row>
    <row r="60609" spans="76:76">
      <c r="BX60609" s="2"/>
    </row>
    <row r="60610" spans="76:76">
      <c r="BX60610" s="2"/>
    </row>
    <row r="60611" spans="76:76">
      <c r="BX60611" s="2"/>
    </row>
    <row r="60612" spans="76:76">
      <c r="BX60612" s="2"/>
    </row>
    <row r="60613" spans="76:76">
      <c r="BX60613" s="2"/>
    </row>
    <row r="60614" spans="76:76">
      <c r="BX60614" s="2"/>
    </row>
    <row r="60615" spans="76:76">
      <c r="BX60615" s="2"/>
    </row>
    <row r="60616" spans="76:76">
      <c r="BX60616" s="2"/>
    </row>
    <row r="60617" spans="76:76">
      <c r="BX60617" s="2"/>
    </row>
    <row r="60618" spans="76:76">
      <c r="BX60618" s="2"/>
    </row>
    <row r="60619" spans="76:76">
      <c r="BX60619" s="2"/>
    </row>
    <row r="60620" spans="76:76">
      <c r="BX60620" s="2"/>
    </row>
    <row r="60621" spans="76:76">
      <c r="BX60621" s="2"/>
    </row>
    <row r="60622" spans="76:76">
      <c r="BX60622" s="2"/>
    </row>
    <row r="60623" spans="76:76">
      <c r="BX60623" s="2"/>
    </row>
    <row r="60624" spans="76:76">
      <c r="BX60624" s="2"/>
    </row>
    <row r="60625" spans="76:76">
      <c r="BX60625" s="2"/>
    </row>
    <row r="60626" spans="76:76">
      <c r="BX60626" s="2"/>
    </row>
    <row r="60627" spans="76:76">
      <c r="BX60627" s="2"/>
    </row>
    <row r="60628" spans="76:76">
      <c r="BX60628" s="2"/>
    </row>
    <row r="60629" spans="76:76">
      <c r="BX60629" s="2"/>
    </row>
    <row r="60630" spans="76:76">
      <c r="BX60630" s="2"/>
    </row>
    <row r="60631" spans="76:76">
      <c r="BX60631" s="2"/>
    </row>
    <row r="60632" spans="76:76">
      <c r="BX60632" s="2"/>
    </row>
    <row r="60633" spans="76:76">
      <c r="BX60633" s="2"/>
    </row>
    <row r="60634" spans="76:76">
      <c r="BX60634" s="2"/>
    </row>
    <row r="60635" spans="76:76">
      <c r="BX60635" s="2"/>
    </row>
    <row r="60636" spans="76:76">
      <c r="BX60636" s="2"/>
    </row>
    <row r="60637" spans="76:76">
      <c r="BX60637" s="2"/>
    </row>
    <row r="60638" spans="76:76">
      <c r="BX60638" s="2"/>
    </row>
    <row r="60639" spans="76:76">
      <c r="BX60639" s="2"/>
    </row>
    <row r="60640" spans="76:76">
      <c r="BX60640" s="2"/>
    </row>
    <row r="60641" spans="76:76">
      <c r="BX60641" s="2"/>
    </row>
    <row r="60642" spans="76:76">
      <c r="BX60642" s="2"/>
    </row>
    <row r="60643" spans="76:76">
      <c r="BX60643" s="2"/>
    </row>
    <row r="60644" spans="76:76">
      <c r="BX60644" s="2"/>
    </row>
    <row r="60645" spans="76:76">
      <c r="BX60645" s="2"/>
    </row>
    <row r="60646" spans="76:76">
      <c r="BX60646" s="2"/>
    </row>
    <row r="60647" spans="76:76">
      <c r="BX60647" s="2"/>
    </row>
    <row r="60648" spans="76:76">
      <c r="BX60648" s="2"/>
    </row>
    <row r="60649" spans="76:76">
      <c r="BX60649" s="2"/>
    </row>
    <row r="60650" spans="76:76">
      <c r="BX60650" s="2"/>
    </row>
    <row r="60651" spans="76:76">
      <c r="BX60651" s="2"/>
    </row>
    <row r="60652" spans="76:76">
      <c r="BX60652" s="2"/>
    </row>
    <row r="60653" spans="76:76">
      <c r="BX60653" s="2"/>
    </row>
    <row r="60654" spans="76:76">
      <c r="BX60654" s="2"/>
    </row>
    <row r="60655" spans="76:76">
      <c r="BX60655" s="2"/>
    </row>
    <row r="60656" spans="76:76">
      <c r="BX60656" s="2"/>
    </row>
    <row r="60657" spans="76:76">
      <c r="BX60657" s="2"/>
    </row>
    <row r="60658" spans="76:76">
      <c r="BX60658" s="2"/>
    </row>
    <row r="60659" spans="76:76">
      <c r="BX60659" s="2"/>
    </row>
    <row r="60660" spans="76:76">
      <c r="BX60660" s="2"/>
    </row>
    <row r="60661" spans="76:76">
      <c r="BX60661" s="2"/>
    </row>
    <row r="60662" spans="76:76">
      <c r="BX60662" s="2"/>
    </row>
    <row r="60663" spans="76:76">
      <c r="BX60663" s="2"/>
    </row>
    <row r="60664" spans="76:76">
      <c r="BX60664" s="2"/>
    </row>
    <row r="60665" spans="76:76">
      <c r="BX60665" s="2"/>
    </row>
    <row r="60666" spans="76:76">
      <c r="BX60666" s="2"/>
    </row>
    <row r="60667" spans="76:76">
      <c r="BX60667" s="2"/>
    </row>
    <row r="60668" spans="76:76">
      <c r="BX60668" s="2"/>
    </row>
    <row r="60669" spans="76:76">
      <c r="BX60669" s="2"/>
    </row>
    <row r="60670" spans="76:76">
      <c r="BX60670" s="2"/>
    </row>
    <row r="60671" spans="76:76">
      <c r="BX60671" s="2"/>
    </row>
    <row r="60672" spans="76:76">
      <c r="BX60672" s="2"/>
    </row>
    <row r="60673" spans="76:76">
      <c r="BX60673" s="2"/>
    </row>
    <row r="60674" spans="76:76">
      <c r="BX60674" s="2"/>
    </row>
    <row r="60675" spans="76:76">
      <c r="BX60675" s="2"/>
    </row>
    <row r="60676" spans="76:76">
      <c r="BX60676" s="2"/>
    </row>
    <row r="60677" spans="76:76">
      <c r="BX60677" s="2"/>
    </row>
    <row r="60678" spans="76:76">
      <c r="BX60678" s="2"/>
    </row>
    <row r="60679" spans="76:76">
      <c r="BX60679" s="2"/>
    </row>
    <row r="60680" spans="76:76">
      <c r="BX60680" s="2"/>
    </row>
    <row r="60681" spans="76:76">
      <c r="BX60681" s="2"/>
    </row>
    <row r="60682" spans="76:76">
      <c r="BX60682" s="2"/>
    </row>
    <row r="60683" spans="76:76">
      <c r="BX60683" s="2"/>
    </row>
    <row r="60684" spans="76:76">
      <c r="BX60684" s="2"/>
    </row>
    <row r="60685" spans="76:76">
      <c r="BX60685" s="2"/>
    </row>
    <row r="60686" spans="76:76">
      <c r="BX60686" s="2"/>
    </row>
    <row r="60687" spans="76:76">
      <c r="BX60687" s="2"/>
    </row>
    <row r="60688" spans="76:76">
      <c r="BX60688" s="2"/>
    </row>
    <row r="60689" spans="76:76">
      <c r="BX60689" s="2"/>
    </row>
    <row r="60690" spans="76:76">
      <c r="BX60690" s="2"/>
    </row>
    <row r="60691" spans="76:76">
      <c r="BX60691" s="2"/>
    </row>
    <row r="60692" spans="76:76">
      <c r="BX60692" s="2"/>
    </row>
    <row r="60693" spans="76:76">
      <c r="BX60693" s="2"/>
    </row>
    <row r="60694" spans="76:76">
      <c r="BX60694" s="2"/>
    </row>
    <row r="60695" spans="76:76">
      <c r="BX60695" s="2"/>
    </row>
    <row r="60696" spans="76:76">
      <c r="BX60696" s="2"/>
    </row>
    <row r="60697" spans="76:76">
      <c r="BX60697" s="2"/>
    </row>
    <row r="60698" spans="76:76">
      <c r="BX60698" s="2"/>
    </row>
    <row r="60699" spans="76:76">
      <c r="BX60699" s="2"/>
    </row>
    <row r="60700" spans="76:76">
      <c r="BX60700" s="2"/>
    </row>
    <row r="60701" spans="76:76">
      <c r="BX60701" s="2"/>
    </row>
    <row r="60702" spans="76:76">
      <c r="BX60702" s="2"/>
    </row>
    <row r="60703" spans="76:76">
      <c r="BX60703" s="2"/>
    </row>
    <row r="60704" spans="76:76">
      <c r="BX60704" s="2"/>
    </row>
    <row r="60705" spans="76:76">
      <c r="BX60705" s="2"/>
    </row>
    <row r="60706" spans="76:76">
      <c r="BX60706" s="2"/>
    </row>
    <row r="60707" spans="76:76">
      <c r="BX60707" s="2"/>
    </row>
    <row r="60708" spans="76:76">
      <c r="BX60708" s="2"/>
    </row>
    <row r="60709" spans="76:76">
      <c r="BX60709" s="2"/>
    </row>
    <row r="60710" spans="76:76">
      <c r="BX60710" s="2"/>
    </row>
    <row r="60711" spans="76:76">
      <c r="BX60711" s="2"/>
    </row>
    <row r="60712" spans="76:76">
      <c r="BX60712" s="2"/>
    </row>
    <row r="60713" spans="76:76">
      <c r="BX60713" s="2"/>
    </row>
    <row r="60714" spans="76:76">
      <c r="BX60714" s="2"/>
    </row>
    <row r="60715" spans="76:76">
      <c r="BX60715" s="2"/>
    </row>
    <row r="60716" spans="76:76">
      <c r="BX60716" s="2"/>
    </row>
    <row r="60717" spans="76:76">
      <c r="BX60717" s="2"/>
    </row>
    <row r="60718" spans="76:76">
      <c r="BX60718" s="2"/>
    </row>
    <row r="60719" spans="76:76">
      <c r="BX60719" s="2"/>
    </row>
    <row r="60720" spans="76:76">
      <c r="BX60720" s="2"/>
    </row>
    <row r="60721" spans="76:76">
      <c r="BX60721" s="2"/>
    </row>
    <row r="60722" spans="76:76">
      <c r="BX60722" s="2"/>
    </row>
    <row r="60723" spans="76:76">
      <c r="BX60723" s="2"/>
    </row>
    <row r="60724" spans="76:76">
      <c r="BX60724" s="2"/>
    </row>
    <row r="60725" spans="76:76">
      <c r="BX60725" s="2"/>
    </row>
    <row r="60726" spans="76:76">
      <c r="BX60726" s="2"/>
    </row>
    <row r="60727" spans="76:76">
      <c r="BX60727" s="2"/>
    </row>
    <row r="60728" spans="76:76">
      <c r="BX60728" s="2"/>
    </row>
    <row r="60729" spans="76:76">
      <c r="BX60729" s="2"/>
    </row>
    <row r="60730" spans="76:76">
      <c r="BX60730" s="2"/>
    </row>
    <row r="60731" spans="76:76">
      <c r="BX60731" s="2"/>
    </row>
    <row r="60732" spans="76:76">
      <c r="BX60732" s="2"/>
    </row>
    <row r="60733" spans="76:76">
      <c r="BX60733" s="2"/>
    </row>
    <row r="60734" spans="76:76">
      <c r="BX60734" s="2"/>
    </row>
    <row r="60735" spans="76:76">
      <c r="BX60735" s="2"/>
    </row>
    <row r="60736" spans="76:76">
      <c r="BX60736" s="2"/>
    </row>
    <row r="60737" spans="76:76">
      <c r="BX60737" s="2"/>
    </row>
    <row r="60738" spans="76:76">
      <c r="BX60738" s="2"/>
    </row>
    <row r="60739" spans="76:76">
      <c r="BX60739" s="2"/>
    </row>
    <row r="60740" spans="76:76">
      <c r="BX60740" s="2"/>
    </row>
    <row r="60741" spans="76:76">
      <c r="BX60741" s="2"/>
    </row>
    <row r="60742" spans="76:76">
      <c r="BX60742" s="2"/>
    </row>
    <row r="60743" spans="76:76">
      <c r="BX60743" s="2"/>
    </row>
    <row r="60744" spans="76:76">
      <c r="BX60744" s="2"/>
    </row>
    <row r="60745" spans="76:76">
      <c r="BX60745" s="2"/>
    </row>
    <row r="60746" spans="76:76">
      <c r="BX60746" s="2"/>
    </row>
    <row r="60747" spans="76:76">
      <c r="BX60747" s="2"/>
    </row>
    <row r="60748" spans="76:76">
      <c r="BX60748" s="2"/>
    </row>
    <row r="60749" spans="76:76">
      <c r="BX60749" s="2"/>
    </row>
    <row r="60750" spans="76:76">
      <c r="BX60750" s="2"/>
    </row>
    <row r="60751" spans="76:76">
      <c r="BX60751" s="2"/>
    </row>
    <row r="60752" spans="76:76">
      <c r="BX60752" s="2"/>
    </row>
    <row r="60753" spans="76:76">
      <c r="BX60753" s="2"/>
    </row>
    <row r="60754" spans="76:76">
      <c r="BX60754" s="2"/>
    </row>
    <row r="60755" spans="76:76">
      <c r="BX60755" s="2"/>
    </row>
    <row r="60756" spans="76:76">
      <c r="BX60756" s="2"/>
    </row>
    <row r="60757" spans="76:76">
      <c r="BX60757" s="2"/>
    </row>
    <row r="60758" spans="76:76">
      <c r="BX60758" s="2"/>
    </row>
    <row r="60759" spans="76:76">
      <c r="BX60759" s="2"/>
    </row>
    <row r="60760" spans="76:76">
      <c r="BX60760" s="2"/>
    </row>
    <row r="60761" spans="76:76">
      <c r="BX60761" s="2"/>
    </row>
    <row r="60762" spans="76:76">
      <c r="BX60762" s="2"/>
    </row>
    <row r="60763" spans="76:76">
      <c r="BX60763" s="2"/>
    </row>
    <row r="60764" spans="76:76">
      <c r="BX60764" s="2"/>
    </row>
    <row r="60765" spans="76:76">
      <c r="BX60765" s="2"/>
    </row>
    <row r="60766" spans="76:76">
      <c r="BX60766" s="2"/>
    </row>
    <row r="60767" spans="76:76">
      <c r="BX60767" s="2"/>
    </row>
    <row r="60768" spans="76:76">
      <c r="BX60768" s="2"/>
    </row>
    <row r="60769" spans="76:76">
      <c r="BX60769" s="2"/>
    </row>
    <row r="60770" spans="76:76">
      <c r="BX60770" s="2"/>
    </row>
    <row r="60771" spans="76:76">
      <c r="BX60771" s="2"/>
    </row>
    <row r="60772" spans="76:76">
      <c r="BX60772" s="2"/>
    </row>
    <row r="60773" spans="76:76">
      <c r="BX60773" s="2"/>
    </row>
    <row r="60774" spans="76:76">
      <c r="BX60774" s="2"/>
    </row>
    <row r="60775" spans="76:76">
      <c r="BX60775" s="2"/>
    </row>
    <row r="60776" spans="76:76">
      <c r="BX60776" s="2"/>
    </row>
    <row r="60777" spans="76:76">
      <c r="BX60777" s="2"/>
    </row>
    <row r="60778" spans="76:76">
      <c r="BX60778" s="2"/>
    </row>
    <row r="60779" spans="76:76">
      <c r="BX60779" s="2"/>
    </row>
    <row r="60780" spans="76:76">
      <c r="BX60780" s="2"/>
    </row>
    <row r="60781" spans="76:76">
      <c r="BX60781" s="2"/>
    </row>
    <row r="60782" spans="76:76">
      <c r="BX60782" s="2"/>
    </row>
    <row r="60783" spans="76:76">
      <c r="BX60783" s="2"/>
    </row>
    <row r="60784" spans="76:76">
      <c r="BX60784" s="2"/>
    </row>
    <row r="60785" spans="76:76">
      <c r="BX60785" s="2"/>
    </row>
    <row r="60786" spans="76:76">
      <c r="BX60786" s="2"/>
    </row>
    <row r="60787" spans="76:76">
      <c r="BX60787" s="2"/>
    </row>
    <row r="60788" spans="76:76">
      <c r="BX60788" s="2"/>
    </row>
    <row r="60789" spans="76:76">
      <c r="BX60789" s="2"/>
    </row>
    <row r="60790" spans="76:76">
      <c r="BX60790" s="2"/>
    </row>
    <row r="60791" spans="76:76">
      <c r="BX60791" s="2"/>
    </row>
    <row r="60792" spans="76:76">
      <c r="BX60792" s="2"/>
    </row>
    <row r="60793" spans="76:76">
      <c r="BX60793" s="2"/>
    </row>
    <row r="60794" spans="76:76">
      <c r="BX60794" s="2"/>
    </row>
    <row r="60795" spans="76:76">
      <c r="BX60795" s="2"/>
    </row>
    <row r="60796" spans="76:76">
      <c r="BX60796" s="2"/>
    </row>
    <row r="60797" spans="76:76">
      <c r="BX60797" s="2"/>
    </row>
    <row r="60798" spans="76:76">
      <c r="BX60798" s="2"/>
    </row>
    <row r="60799" spans="76:76">
      <c r="BX60799" s="2"/>
    </row>
    <row r="60800" spans="76:76">
      <c r="BX60800" s="2"/>
    </row>
    <row r="60801" spans="76:76">
      <c r="BX60801" s="2"/>
    </row>
    <row r="60802" spans="76:76">
      <c r="BX60802" s="2"/>
    </row>
    <row r="60803" spans="76:76">
      <c r="BX60803" s="2"/>
    </row>
    <row r="60804" spans="76:76">
      <c r="BX60804" s="2"/>
    </row>
    <row r="60805" spans="76:76">
      <c r="BX60805" s="2"/>
    </row>
    <row r="60806" spans="76:76">
      <c r="BX60806" s="2"/>
    </row>
    <row r="60807" spans="76:76">
      <c r="BX60807" s="2"/>
    </row>
    <row r="60808" spans="76:76">
      <c r="BX60808" s="2"/>
    </row>
    <row r="60809" spans="76:76">
      <c r="BX60809" s="2"/>
    </row>
    <row r="60810" spans="76:76">
      <c r="BX60810" s="2"/>
    </row>
    <row r="60811" spans="76:76">
      <c r="BX60811" s="2"/>
    </row>
    <row r="60812" spans="76:76">
      <c r="BX60812" s="2"/>
    </row>
    <row r="60813" spans="76:76">
      <c r="BX60813" s="2"/>
    </row>
    <row r="60814" spans="76:76">
      <c r="BX60814" s="2"/>
    </row>
    <row r="60815" spans="76:76">
      <c r="BX60815" s="2"/>
    </row>
    <row r="60816" spans="76:76">
      <c r="BX60816" s="2"/>
    </row>
    <row r="60817" spans="76:76">
      <c r="BX60817" s="2"/>
    </row>
    <row r="60818" spans="76:76">
      <c r="BX60818" s="2"/>
    </row>
    <row r="60819" spans="76:76">
      <c r="BX60819" s="2"/>
    </row>
    <row r="60820" spans="76:76">
      <c r="BX60820" s="2"/>
    </row>
    <row r="60821" spans="76:76">
      <c r="BX60821" s="2"/>
    </row>
    <row r="60822" spans="76:76">
      <c r="BX60822" s="2"/>
    </row>
    <row r="60823" spans="76:76">
      <c r="BX60823" s="2"/>
    </row>
    <row r="60824" spans="76:76">
      <c r="BX60824" s="2"/>
    </row>
    <row r="60825" spans="76:76">
      <c r="BX60825" s="2"/>
    </row>
    <row r="60826" spans="76:76">
      <c r="BX60826" s="2"/>
    </row>
    <row r="60827" spans="76:76">
      <c r="BX60827" s="2"/>
    </row>
    <row r="60828" spans="76:76">
      <c r="BX60828" s="2"/>
    </row>
    <row r="60829" spans="76:76">
      <c r="BX60829" s="2"/>
    </row>
    <row r="60830" spans="76:76">
      <c r="BX60830" s="2"/>
    </row>
    <row r="60831" spans="76:76">
      <c r="BX60831" s="2"/>
    </row>
    <row r="60832" spans="76:76">
      <c r="BX60832" s="2"/>
    </row>
    <row r="60833" spans="76:76">
      <c r="BX60833" s="2"/>
    </row>
    <row r="60834" spans="76:76">
      <c r="BX60834" s="2"/>
    </row>
    <row r="60835" spans="76:76">
      <c r="BX60835" s="2"/>
    </row>
    <row r="60836" spans="76:76">
      <c r="BX60836" s="2"/>
    </row>
    <row r="60837" spans="76:76">
      <c r="BX60837" s="2"/>
    </row>
    <row r="60838" spans="76:76">
      <c r="BX60838" s="2"/>
    </row>
    <row r="60839" spans="76:76">
      <c r="BX60839" s="2"/>
    </row>
    <row r="60840" spans="76:76">
      <c r="BX60840" s="2"/>
    </row>
    <row r="60841" spans="76:76">
      <c r="BX60841" s="2"/>
    </row>
    <row r="60842" spans="76:76">
      <c r="BX60842" s="2"/>
    </row>
    <row r="60843" spans="76:76">
      <c r="BX60843" s="2"/>
    </row>
    <row r="60844" spans="76:76">
      <c r="BX60844" s="2"/>
    </row>
    <row r="60845" spans="76:76">
      <c r="BX60845" s="2"/>
    </row>
    <row r="60846" spans="76:76">
      <c r="BX60846" s="2"/>
    </row>
    <row r="60847" spans="76:76">
      <c r="BX60847" s="2"/>
    </row>
    <row r="60848" spans="76:76">
      <c r="BX60848" s="2"/>
    </row>
    <row r="60849" spans="76:76">
      <c r="BX60849" s="2"/>
    </row>
    <row r="60850" spans="76:76">
      <c r="BX60850" s="2"/>
    </row>
    <row r="60851" spans="76:76">
      <c r="BX60851" s="2"/>
    </row>
    <row r="60852" spans="76:76">
      <c r="BX60852" s="2"/>
    </row>
    <row r="60853" spans="76:76">
      <c r="BX60853" s="2"/>
    </row>
    <row r="60854" spans="76:76">
      <c r="BX60854" s="2"/>
    </row>
    <row r="60855" spans="76:76">
      <c r="BX60855" s="2"/>
    </row>
    <row r="60856" spans="76:76">
      <c r="BX60856" s="2"/>
    </row>
    <row r="60857" spans="76:76">
      <c r="BX60857" s="2"/>
    </row>
    <row r="60858" spans="76:76">
      <c r="BX60858" s="2"/>
    </row>
    <row r="60859" spans="76:76">
      <c r="BX60859" s="2"/>
    </row>
    <row r="60860" spans="76:76">
      <c r="BX60860" s="2"/>
    </row>
    <row r="60861" spans="76:76">
      <c r="BX60861" s="2"/>
    </row>
    <row r="60862" spans="76:76">
      <c r="BX60862" s="2"/>
    </row>
    <row r="60863" spans="76:76">
      <c r="BX60863" s="2"/>
    </row>
    <row r="60864" spans="76:76">
      <c r="BX60864" s="2"/>
    </row>
    <row r="60865" spans="76:76">
      <c r="BX60865" s="2"/>
    </row>
    <row r="60866" spans="76:76">
      <c r="BX60866" s="2"/>
    </row>
    <row r="60867" spans="76:76">
      <c r="BX60867" s="2"/>
    </row>
    <row r="60868" spans="76:76">
      <c r="BX60868" s="2"/>
    </row>
    <row r="60869" spans="76:76">
      <c r="BX60869" s="2"/>
    </row>
    <row r="60870" spans="76:76">
      <c r="BX60870" s="2"/>
    </row>
    <row r="60871" spans="76:76">
      <c r="BX60871" s="2"/>
    </row>
    <row r="60872" spans="76:76">
      <c r="BX60872" s="2"/>
    </row>
    <row r="60873" spans="76:76">
      <c r="BX60873" s="2"/>
    </row>
    <row r="60874" spans="76:76">
      <c r="BX60874" s="2"/>
    </row>
    <row r="60875" spans="76:76">
      <c r="BX60875" s="2"/>
    </row>
    <row r="60876" spans="76:76">
      <c r="BX60876" s="2"/>
    </row>
    <row r="60877" spans="76:76">
      <c r="BX60877" s="2"/>
    </row>
    <row r="60878" spans="76:76">
      <c r="BX60878" s="2"/>
    </row>
    <row r="60879" spans="76:76">
      <c r="BX60879" s="2"/>
    </row>
    <row r="60880" spans="76:76">
      <c r="BX60880" s="2"/>
    </row>
    <row r="60881" spans="76:76">
      <c r="BX60881" s="2"/>
    </row>
    <row r="60882" spans="76:76">
      <c r="BX60882" s="2"/>
    </row>
    <row r="60883" spans="76:76">
      <c r="BX60883" s="2"/>
    </row>
    <row r="60884" spans="76:76">
      <c r="BX60884" s="2"/>
    </row>
    <row r="60885" spans="76:76">
      <c r="BX60885" s="2"/>
    </row>
    <row r="60886" spans="76:76">
      <c r="BX60886" s="2"/>
    </row>
    <row r="60887" spans="76:76">
      <c r="BX60887" s="2"/>
    </row>
    <row r="60888" spans="76:76">
      <c r="BX60888" s="2"/>
    </row>
    <row r="60889" spans="76:76">
      <c r="BX60889" s="2"/>
    </row>
    <row r="60890" spans="76:76">
      <c r="BX60890" s="2"/>
    </row>
    <row r="60891" spans="76:76">
      <c r="BX60891" s="2"/>
    </row>
    <row r="60892" spans="76:76">
      <c r="BX60892" s="2"/>
    </row>
    <row r="60893" spans="76:76">
      <c r="BX60893" s="2"/>
    </row>
    <row r="60894" spans="76:76">
      <c r="BX60894" s="2"/>
    </row>
    <row r="60895" spans="76:76">
      <c r="BX60895" s="2"/>
    </row>
    <row r="60896" spans="76:76">
      <c r="BX60896" s="2"/>
    </row>
    <row r="60897" spans="76:76">
      <c r="BX60897" s="2"/>
    </row>
    <row r="60898" spans="76:76">
      <c r="BX60898" s="2"/>
    </row>
    <row r="60899" spans="76:76">
      <c r="BX60899" s="2"/>
    </row>
    <row r="60900" spans="76:76">
      <c r="BX60900" s="2"/>
    </row>
    <row r="60901" spans="76:76">
      <c r="BX60901" s="2"/>
    </row>
    <row r="60902" spans="76:76">
      <c r="BX60902" s="2"/>
    </row>
    <row r="60903" spans="76:76">
      <c r="BX60903" s="2"/>
    </row>
    <row r="60904" spans="76:76">
      <c r="BX60904" s="2"/>
    </row>
    <row r="60905" spans="76:76">
      <c r="BX60905" s="2"/>
    </row>
    <row r="60906" spans="76:76">
      <c r="BX60906" s="2"/>
    </row>
    <row r="60907" spans="76:76">
      <c r="BX60907" s="2"/>
    </row>
    <row r="60908" spans="76:76">
      <c r="BX60908" s="2"/>
    </row>
    <row r="60909" spans="76:76">
      <c r="BX60909" s="2"/>
    </row>
    <row r="60910" spans="76:76">
      <c r="BX60910" s="2"/>
    </row>
    <row r="60911" spans="76:76">
      <c r="BX60911" s="2"/>
    </row>
    <row r="60912" spans="76:76">
      <c r="BX60912" s="2"/>
    </row>
    <row r="60913" spans="76:76">
      <c r="BX60913" s="2"/>
    </row>
    <row r="60914" spans="76:76">
      <c r="BX60914" s="2"/>
    </row>
    <row r="60915" spans="76:76">
      <c r="BX60915" s="2"/>
    </row>
    <row r="60916" spans="76:76">
      <c r="BX60916" s="2"/>
    </row>
    <row r="60917" spans="76:76">
      <c r="BX60917" s="2"/>
    </row>
    <row r="60918" spans="76:76">
      <c r="BX60918" s="2"/>
    </row>
    <row r="60919" spans="76:76">
      <c r="BX60919" s="2"/>
    </row>
    <row r="60920" spans="76:76">
      <c r="BX60920" s="2"/>
    </row>
    <row r="60921" spans="76:76">
      <c r="BX60921" s="2"/>
    </row>
    <row r="60922" spans="76:76">
      <c r="BX60922" s="2"/>
    </row>
    <row r="60923" spans="76:76">
      <c r="BX60923" s="2"/>
    </row>
    <row r="60924" spans="76:76">
      <c r="BX60924" s="2"/>
    </row>
    <row r="60925" spans="76:76">
      <c r="BX60925" s="2"/>
    </row>
    <row r="60926" spans="76:76">
      <c r="BX60926" s="2"/>
    </row>
    <row r="60927" spans="76:76">
      <c r="BX60927" s="2"/>
    </row>
    <row r="60928" spans="76:76">
      <c r="BX60928" s="2"/>
    </row>
    <row r="60929" spans="76:76">
      <c r="BX60929" s="2"/>
    </row>
    <row r="60930" spans="76:76">
      <c r="BX60930" s="2"/>
    </row>
    <row r="60931" spans="76:76">
      <c r="BX60931" s="2"/>
    </row>
    <row r="60932" spans="76:76">
      <c r="BX60932" s="2"/>
    </row>
    <row r="60933" spans="76:76">
      <c r="BX60933" s="2"/>
    </row>
    <row r="60934" spans="76:76">
      <c r="BX60934" s="2"/>
    </row>
    <row r="60935" spans="76:76">
      <c r="BX60935" s="2"/>
    </row>
    <row r="60936" spans="76:76">
      <c r="BX60936" s="2"/>
    </row>
    <row r="60937" spans="76:76">
      <c r="BX60937" s="2"/>
    </row>
    <row r="60938" spans="76:76">
      <c r="BX60938" s="2"/>
    </row>
    <row r="60939" spans="76:76">
      <c r="BX60939" s="2"/>
    </row>
    <row r="60940" spans="76:76">
      <c r="BX60940" s="2"/>
    </row>
    <row r="60941" spans="76:76">
      <c r="BX60941" s="2"/>
    </row>
    <row r="60942" spans="76:76">
      <c r="BX60942" s="2"/>
    </row>
    <row r="60943" spans="76:76">
      <c r="BX60943" s="2"/>
    </row>
    <row r="60944" spans="76:76">
      <c r="BX60944" s="2"/>
    </row>
    <row r="60945" spans="76:76">
      <c r="BX60945" s="2"/>
    </row>
    <row r="60946" spans="76:76">
      <c r="BX60946" s="2"/>
    </row>
    <row r="60947" spans="76:76">
      <c r="BX60947" s="2"/>
    </row>
    <row r="60948" spans="76:76">
      <c r="BX60948" s="2"/>
    </row>
    <row r="60949" spans="76:76">
      <c r="BX60949" s="2"/>
    </row>
    <row r="60950" spans="76:76">
      <c r="BX60950" s="2"/>
    </row>
    <row r="60951" spans="76:76">
      <c r="BX60951" s="2"/>
    </row>
    <row r="60952" spans="76:76">
      <c r="BX60952" s="2"/>
    </row>
    <row r="60953" spans="76:76">
      <c r="BX60953" s="2"/>
    </row>
    <row r="60954" spans="76:76">
      <c r="BX60954" s="2"/>
    </row>
    <row r="60955" spans="76:76">
      <c r="BX60955" s="2"/>
    </row>
    <row r="60956" spans="76:76">
      <c r="BX60956" s="2"/>
    </row>
    <row r="60957" spans="76:76">
      <c r="BX60957" s="2"/>
    </row>
    <row r="60958" spans="76:76">
      <c r="BX60958" s="2"/>
    </row>
    <row r="60959" spans="76:76">
      <c r="BX60959" s="2"/>
    </row>
    <row r="60960" spans="76:76">
      <c r="BX60960" s="2"/>
    </row>
    <row r="60961" spans="76:76">
      <c r="BX60961" s="2"/>
    </row>
    <row r="60962" spans="76:76">
      <c r="BX60962" s="2"/>
    </row>
    <row r="60963" spans="76:76">
      <c r="BX60963" s="2"/>
    </row>
    <row r="60964" spans="76:76">
      <c r="BX60964" s="2"/>
    </row>
    <row r="60965" spans="76:76">
      <c r="BX60965" s="2"/>
    </row>
    <row r="60966" spans="76:76">
      <c r="BX60966" s="2"/>
    </row>
    <row r="60967" spans="76:76">
      <c r="BX60967" s="2"/>
    </row>
    <row r="60968" spans="76:76">
      <c r="BX60968" s="2"/>
    </row>
    <row r="60969" spans="76:76">
      <c r="BX60969" s="2"/>
    </row>
    <row r="60970" spans="76:76">
      <c r="BX60970" s="2"/>
    </row>
    <row r="60971" spans="76:76">
      <c r="BX60971" s="2"/>
    </row>
    <row r="60972" spans="76:76">
      <c r="BX60972" s="2"/>
    </row>
    <row r="60973" spans="76:76">
      <c r="BX60973" s="2"/>
    </row>
    <row r="60974" spans="76:76">
      <c r="BX60974" s="2"/>
    </row>
    <row r="60975" spans="76:76">
      <c r="BX60975" s="2"/>
    </row>
    <row r="60976" spans="76:76">
      <c r="BX60976" s="2"/>
    </row>
    <row r="60977" spans="76:76">
      <c r="BX60977" s="2"/>
    </row>
    <row r="60978" spans="76:76">
      <c r="BX60978" s="2"/>
    </row>
    <row r="60979" spans="76:76">
      <c r="BX60979" s="2"/>
    </row>
    <row r="60980" spans="76:76">
      <c r="BX60980" s="2"/>
    </row>
    <row r="60981" spans="76:76">
      <c r="BX60981" s="2"/>
    </row>
    <row r="60982" spans="76:76">
      <c r="BX60982" s="2"/>
    </row>
    <row r="60983" spans="76:76">
      <c r="BX60983" s="2"/>
    </row>
    <row r="60984" spans="76:76">
      <c r="BX60984" s="2"/>
    </row>
    <row r="60985" spans="76:76">
      <c r="BX60985" s="2"/>
    </row>
    <row r="60986" spans="76:76">
      <c r="BX60986" s="2"/>
    </row>
    <row r="60987" spans="76:76">
      <c r="BX60987" s="2"/>
    </row>
    <row r="60988" spans="76:76">
      <c r="BX60988" s="2"/>
    </row>
    <row r="60989" spans="76:76">
      <c r="BX60989" s="2"/>
    </row>
    <row r="60990" spans="76:76">
      <c r="BX60990" s="2"/>
    </row>
    <row r="60991" spans="76:76">
      <c r="BX60991" s="2"/>
    </row>
    <row r="60992" spans="76:76">
      <c r="BX60992" s="2"/>
    </row>
    <row r="60993" spans="76:76">
      <c r="BX60993" s="2"/>
    </row>
    <row r="60994" spans="76:76">
      <c r="BX60994" s="2"/>
    </row>
    <row r="60995" spans="76:76">
      <c r="BX60995" s="2"/>
    </row>
    <row r="60996" spans="76:76">
      <c r="BX60996" s="2"/>
    </row>
    <row r="60997" spans="76:76">
      <c r="BX60997" s="2"/>
    </row>
    <row r="60998" spans="76:76">
      <c r="BX60998" s="2"/>
    </row>
    <row r="60999" spans="76:76">
      <c r="BX60999" s="2"/>
    </row>
    <row r="61000" spans="76:76">
      <c r="BX61000" s="2"/>
    </row>
    <row r="61001" spans="76:76">
      <c r="BX61001" s="2"/>
    </row>
    <row r="61002" spans="76:76">
      <c r="BX61002" s="2"/>
    </row>
    <row r="61003" spans="76:76">
      <c r="BX61003" s="2"/>
    </row>
    <row r="61004" spans="76:76">
      <c r="BX61004" s="2"/>
    </row>
    <row r="61005" spans="76:76">
      <c r="BX61005" s="2"/>
    </row>
    <row r="61006" spans="76:76">
      <c r="BX61006" s="2"/>
    </row>
    <row r="61007" spans="76:76">
      <c r="BX61007" s="2"/>
    </row>
    <row r="61008" spans="76:76">
      <c r="BX61008" s="2"/>
    </row>
    <row r="61009" spans="76:76">
      <c r="BX61009" s="2"/>
    </row>
    <row r="61010" spans="76:76">
      <c r="BX61010" s="2"/>
    </row>
    <row r="61011" spans="76:76">
      <c r="BX61011" s="2"/>
    </row>
    <row r="61012" spans="76:76">
      <c r="BX61012" s="2"/>
    </row>
    <row r="61013" spans="76:76">
      <c r="BX61013" s="2"/>
    </row>
    <row r="61014" spans="76:76">
      <c r="BX61014" s="2"/>
    </row>
    <row r="61015" spans="76:76">
      <c r="BX61015" s="2"/>
    </row>
    <row r="61016" spans="76:76">
      <c r="BX61016" s="2"/>
    </row>
    <row r="61017" spans="76:76">
      <c r="BX61017" s="2"/>
    </row>
    <row r="61018" spans="76:76">
      <c r="BX61018" s="2"/>
    </row>
    <row r="61019" spans="76:76">
      <c r="BX61019" s="2"/>
    </row>
    <row r="61020" spans="76:76">
      <c r="BX61020" s="2"/>
    </row>
    <row r="61021" spans="76:76">
      <c r="BX61021" s="2"/>
    </row>
    <row r="61022" spans="76:76">
      <c r="BX61022" s="2"/>
    </row>
    <row r="61023" spans="76:76">
      <c r="BX61023" s="2"/>
    </row>
    <row r="61024" spans="76:76">
      <c r="BX61024" s="2"/>
    </row>
    <row r="61025" spans="76:76">
      <c r="BX61025" s="2"/>
    </row>
    <row r="61026" spans="76:76">
      <c r="BX61026" s="2"/>
    </row>
    <row r="61027" spans="76:76">
      <c r="BX61027" s="2"/>
    </row>
    <row r="61028" spans="76:76">
      <c r="BX61028" s="2"/>
    </row>
    <row r="61029" spans="76:76">
      <c r="BX61029" s="2"/>
    </row>
    <row r="61030" spans="76:76">
      <c r="BX61030" s="2"/>
    </row>
    <row r="61031" spans="76:76">
      <c r="BX61031" s="2"/>
    </row>
    <row r="61032" spans="76:76">
      <c r="BX61032" s="2"/>
    </row>
    <row r="61033" spans="76:76">
      <c r="BX61033" s="2"/>
    </row>
    <row r="61034" spans="76:76">
      <c r="BX61034" s="2"/>
    </row>
    <row r="61035" spans="76:76">
      <c r="BX61035" s="2"/>
    </row>
    <row r="61036" spans="76:76">
      <c r="BX61036" s="2"/>
    </row>
    <row r="61037" spans="76:76">
      <c r="BX61037" s="2"/>
    </row>
    <row r="61038" spans="76:76">
      <c r="BX61038" s="2"/>
    </row>
    <row r="61039" spans="76:76">
      <c r="BX61039" s="2"/>
    </row>
    <row r="61040" spans="76:76">
      <c r="BX61040" s="2"/>
    </row>
    <row r="61041" spans="76:76">
      <c r="BX61041" s="2"/>
    </row>
    <row r="61042" spans="76:76">
      <c r="BX61042" s="2"/>
    </row>
    <row r="61043" spans="76:76">
      <c r="BX61043" s="2"/>
    </row>
    <row r="61044" spans="76:76">
      <c r="BX61044" s="2"/>
    </row>
    <row r="61045" spans="76:76">
      <c r="BX61045" s="2"/>
    </row>
    <row r="61046" spans="76:76">
      <c r="BX61046" s="2"/>
    </row>
    <row r="61047" spans="76:76">
      <c r="BX61047" s="2"/>
    </row>
    <row r="61048" spans="76:76">
      <c r="BX61048" s="2"/>
    </row>
    <row r="61049" spans="76:76">
      <c r="BX61049" s="2"/>
    </row>
    <row r="61050" spans="76:76">
      <c r="BX61050" s="2"/>
    </row>
    <row r="61051" spans="76:76">
      <c r="BX61051" s="2"/>
    </row>
    <row r="61052" spans="76:76">
      <c r="BX61052" s="2"/>
    </row>
    <row r="61053" spans="76:76">
      <c r="BX61053" s="2"/>
    </row>
    <row r="61054" spans="76:76">
      <c r="BX61054" s="2"/>
    </row>
    <row r="61055" spans="76:76">
      <c r="BX61055" s="2"/>
    </row>
    <row r="61056" spans="76:76">
      <c r="BX61056" s="2"/>
    </row>
    <row r="61057" spans="76:76">
      <c r="BX61057" s="2"/>
    </row>
    <row r="61058" spans="76:76">
      <c r="BX61058" s="2"/>
    </row>
    <row r="61059" spans="76:76">
      <c r="BX61059" s="2"/>
    </row>
    <row r="61060" spans="76:76">
      <c r="BX61060" s="2"/>
    </row>
    <row r="61061" spans="76:76">
      <c r="BX61061" s="2"/>
    </row>
    <row r="61062" spans="76:76">
      <c r="BX61062" s="2"/>
    </row>
    <row r="61063" spans="76:76">
      <c r="BX61063" s="2"/>
    </row>
    <row r="61064" spans="76:76">
      <c r="BX61064" s="2"/>
    </row>
    <row r="61065" spans="76:76">
      <c r="BX61065" s="2"/>
    </row>
    <row r="61066" spans="76:76">
      <c r="BX61066" s="2"/>
    </row>
    <row r="61067" spans="76:76">
      <c r="BX61067" s="2"/>
    </row>
    <row r="61068" spans="76:76">
      <c r="BX61068" s="2"/>
    </row>
    <row r="61069" spans="76:76">
      <c r="BX61069" s="2"/>
    </row>
    <row r="61070" spans="76:76">
      <c r="BX61070" s="2"/>
    </row>
    <row r="61071" spans="76:76">
      <c r="BX61071" s="2"/>
    </row>
    <row r="61072" spans="76:76">
      <c r="BX61072" s="2"/>
    </row>
    <row r="61073" spans="76:76">
      <c r="BX61073" s="2"/>
    </row>
    <row r="61074" spans="76:76">
      <c r="BX61074" s="2"/>
    </row>
    <row r="61075" spans="76:76">
      <c r="BX61075" s="2"/>
    </row>
    <row r="61076" spans="76:76">
      <c r="BX61076" s="2"/>
    </row>
    <row r="61077" spans="76:76">
      <c r="BX61077" s="2"/>
    </row>
    <row r="61078" spans="76:76">
      <c r="BX61078" s="2"/>
    </row>
    <row r="61079" spans="76:76">
      <c r="BX61079" s="2"/>
    </row>
    <row r="61080" spans="76:76">
      <c r="BX61080" s="2"/>
    </row>
    <row r="61081" spans="76:76">
      <c r="BX61081" s="2"/>
    </row>
    <row r="61082" spans="76:76">
      <c r="BX61082" s="2"/>
    </row>
    <row r="61083" spans="76:76">
      <c r="BX61083" s="2"/>
    </row>
    <row r="61084" spans="76:76">
      <c r="BX61084" s="2"/>
    </row>
    <row r="61085" spans="76:76">
      <c r="BX61085" s="2"/>
    </row>
    <row r="61086" spans="76:76">
      <c r="BX61086" s="2"/>
    </row>
    <row r="61087" spans="76:76">
      <c r="BX61087" s="2"/>
    </row>
    <row r="61088" spans="76:76">
      <c r="BX61088" s="2"/>
    </row>
    <row r="61089" spans="76:76">
      <c r="BX61089" s="2"/>
    </row>
    <row r="61090" spans="76:76">
      <c r="BX61090" s="2"/>
    </row>
    <row r="61091" spans="76:76">
      <c r="BX61091" s="2"/>
    </row>
    <row r="61092" spans="76:76">
      <c r="BX61092" s="2"/>
    </row>
    <row r="61093" spans="76:76">
      <c r="BX61093" s="2"/>
    </row>
    <row r="61094" spans="76:76">
      <c r="BX61094" s="2"/>
    </row>
    <row r="61095" spans="76:76">
      <c r="BX61095" s="2"/>
    </row>
    <row r="61096" spans="76:76">
      <c r="BX61096" s="2"/>
    </row>
    <row r="61097" spans="76:76">
      <c r="BX61097" s="2"/>
    </row>
    <row r="61098" spans="76:76">
      <c r="BX61098" s="2"/>
    </row>
    <row r="61099" spans="76:76">
      <c r="BX61099" s="2"/>
    </row>
    <row r="61100" spans="76:76">
      <c r="BX61100" s="2"/>
    </row>
    <row r="61101" spans="76:76">
      <c r="BX61101" s="2"/>
    </row>
    <row r="61102" spans="76:76">
      <c r="BX61102" s="2"/>
    </row>
    <row r="61103" spans="76:76">
      <c r="BX61103" s="2"/>
    </row>
    <row r="61104" spans="76:76">
      <c r="BX61104" s="2"/>
    </row>
    <row r="61105" spans="76:76">
      <c r="BX61105" s="2"/>
    </row>
    <row r="61106" spans="76:76">
      <c r="BX61106" s="2"/>
    </row>
    <row r="61107" spans="76:76">
      <c r="BX61107" s="2"/>
    </row>
    <row r="61108" spans="76:76">
      <c r="BX61108" s="2"/>
    </row>
    <row r="61109" spans="76:76">
      <c r="BX61109" s="2"/>
    </row>
    <row r="61110" spans="76:76">
      <c r="BX61110" s="2"/>
    </row>
    <row r="61111" spans="76:76">
      <c r="BX61111" s="2"/>
    </row>
    <row r="61112" spans="76:76">
      <c r="BX61112" s="2"/>
    </row>
    <row r="61113" spans="76:76">
      <c r="BX61113" s="2"/>
    </row>
    <row r="61114" spans="76:76">
      <c r="BX61114" s="2"/>
    </row>
    <row r="61115" spans="76:76">
      <c r="BX61115" s="2"/>
    </row>
    <row r="61116" spans="76:76">
      <c r="BX61116" s="2"/>
    </row>
    <row r="61117" spans="76:76">
      <c r="BX61117" s="2"/>
    </row>
    <row r="61118" spans="76:76">
      <c r="BX61118" s="2"/>
    </row>
    <row r="61119" spans="76:76">
      <c r="BX61119" s="2"/>
    </row>
    <row r="61120" spans="76:76">
      <c r="BX61120" s="2"/>
    </row>
    <row r="61121" spans="76:76">
      <c r="BX61121" s="2"/>
    </row>
    <row r="61122" spans="76:76">
      <c r="BX61122" s="2"/>
    </row>
    <row r="61123" spans="76:76">
      <c r="BX61123" s="2"/>
    </row>
    <row r="61124" spans="76:76">
      <c r="BX61124" s="2"/>
    </row>
    <row r="61125" spans="76:76">
      <c r="BX61125" s="2"/>
    </row>
    <row r="61126" spans="76:76">
      <c r="BX61126" s="2"/>
    </row>
    <row r="61127" spans="76:76">
      <c r="BX61127" s="2"/>
    </row>
    <row r="61128" spans="76:76">
      <c r="BX61128" s="2"/>
    </row>
    <row r="61129" spans="76:76">
      <c r="BX61129" s="2"/>
    </row>
    <row r="61130" spans="76:76">
      <c r="BX61130" s="2"/>
    </row>
    <row r="61131" spans="76:76">
      <c r="BX61131" s="2"/>
    </row>
    <row r="61132" spans="76:76">
      <c r="BX61132" s="2"/>
    </row>
    <row r="61133" spans="76:76">
      <c r="BX61133" s="2"/>
    </row>
    <row r="61134" spans="76:76">
      <c r="BX61134" s="2"/>
    </row>
    <row r="61135" spans="76:76">
      <c r="BX61135" s="2"/>
    </row>
    <row r="61136" spans="76:76">
      <c r="BX61136" s="2"/>
    </row>
    <row r="61137" spans="76:76">
      <c r="BX61137" s="2"/>
    </row>
    <row r="61138" spans="76:76">
      <c r="BX61138" s="2"/>
    </row>
    <row r="61139" spans="76:76">
      <c r="BX61139" s="2"/>
    </row>
    <row r="61140" spans="76:76">
      <c r="BX61140" s="2"/>
    </row>
    <row r="61141" spans="76:76">
      <c r="BX61141" s="2"/>
    </row>
    <row r="61142" spans="76:76">
      <c r="BX61142" s="2"/>
    </row>
    <row r="61143" spans="76:76">
      <c r="BX61143" s="2"/>
    </row>
    <row r="61144" spans="76:76">
      <c r="BX61144" s="2"/>
    </row>
    <row r="61145" spans="76:76">
      <c r="BX61145" s="2"/>
    </row>
    <row r="61146" spans="76:76">
      <c r="BX61146" s="2"/>
    </row>
    <row r="61147" spans="76:76">
      <c r="BX61147" s="2"/>
    </row>
    <row r="61148" spans="76:76">
      <c r="BX61148" s="2"/>
    </row>
    <row r="61149" spans="76:76">
      <c r="BX61149" s="2"/>
    </row>
    <row r="61150" spans="76:76">
      <c r="BX61150" s="2"/>
    </row>
    <row r="61151" spans="76:76">
      <c r="BX61151" s="2"/>
    </row>
    <row r="61152" spans="76:76">
      <c r="BX61152" s="2"/>
    </row>
    <row r="61153" spans="76:76">
      <c r="BX61153" s="2"/>
    </row>
    <row r="61154" spans="76:76">
      <c r="BX61154" s="2"/>
    </row>
    <row r="61155" spans="76:76">
      <c r="BX61155" s="2"/>
    </row>
    <row r="61156" spans="76:76">
      <c r="BX61156" s="2"/>
    </row>
    <row r="61157" spans="76:76">
      <c r="BX61157" s="2"/>
    </row>
    <row r="61158" spans="76:76">
      <c r="BX61158" s="2"/>
    </row>
    <row r="61159" spans="76:76">
      <c r="BX61159" s="2"/>
    </row>
    <row r="61160" spans="76:76">
      <c r="BX61160" s="2"/>
    </row>
    <row r="61161" spans="76:76">
      <c r="BX61161" s="2"/>
    </row>
    <row r="61162" spans="76:76">
      <c r="BX61162" s="2"/>
    </row>
    <row r="61163" spans="76:76">
      <c r="BX61163" s="2"/>
    </row>
    <row r="61164" spans="76:76">
      <c r="BX61164" s="2"/>
    </row>
    <row r="61165" spans="76:76">
      <c r="BX61165" s="2"/>
    </row>
    <row r="61166" spans="76:76">
      <c r="BX61166" s="2"/>
    </row>
    <row r="61167" spans="76:76">
      <c r="BX61167" s="2"/>
    </row>
    <row r="61168" spans="76:76">
      <c r="BX61168" s="2"/>
    </row>
    <row r="61169" spans="76:76">
      <c r="BX61169" s="2"/>
    </row>
    <row r="61170" spans="76:76">
      <c r="BX61170" s="2"/>
    </row>
    <row r="61171" spans="76:76">
      <c r="BX61171" s="2"/>
    </row>
    <row r="61172" spans="76:76">
      <c r="BX61172" s="2"/>
    </row>
    <row r="61173" spans="76:76">
      <c r="BX61173" s="2"/>
    </row>
    <row r="61174" spans="76:76">
      <c r="BX61174" s="2"/>
    </row>
    <row r="61175" spans="76:76">
      <c r="BX61175" s="2"/>
    </row>
    <row r="61176" spans="76:76">
      <c r="BX61176" s="2"/>
    </row>
    <row r="61177" spans="76:76">
      <c r="BX61177" s="2"/>
    </row>
    <row r="61178" spans="76:76">
      <c r="BX61178" s="2"/>
    </row>
    <row r="61179" spans="76:76">
      <c r="BX61179" s="2"/>
    </row>
    <row r="61180" spans="76:76">
      <c r="BX61180" s="2"/>
    </row>
    <row r="61181" spans="76:76">
      <c r="BX61181" s="2"/>
    </row>
    <row r="61182" spans="76:76">
      <c r="BX61182" s="2"/>
    </row>
    <row r="61183" spans="76:76">
      <c r="BX61183" s="2"/>
    </row>
    <row r="61184" spans="76:76">
      <c r="BX61184" s="2"/>
    </row>
    <row r="61185" spans="76:76">
      <c r="BX61185" s="2"/>
    </row>
    <row r="61186" spans="76:76">
      <c r="BX61186" s="2"/>
    </row>
    <row r="61187" spans="76:76">
      <c r="BX61187" s="2"/>
    </row>
    <row r="61188" spans="76:76">
      <c r="BX61188" s="2"/>
    </row>
    <row r="61189" spans="76:76">
      <c r="BX61189" s="2"/>
    </row>
    <row r="61190" spans="76:76">
      <c r="BX61190" s="2"/>
    </row>
    <row r="61191" spans="76:76">
      <c r="BX61191" s="2"/>
    </row>
    <row r="61192" spans="76:76">
      <c r="BX61192" s="2"/>
    </row>
    <row r="61193" spans="76:76">
      <c r="BX61193" s="2"/>
    </row>
    <row r="61194" spans="76:76">
      <c r="BX61194" s="2"/>
    </row>
    <row r="61195" spans="76:76">
      <c r="BX61195" s="2"/>
    </row>
    <row r="61196" spans="76:76">
      <c r="BX61196" s="2"/>
    </row>
    <row r="61197" spans="76:76">
      <c r="BX61197" s="2"/>
    </row>
    <row r="61198" spans="76:76">
      <c r="BX61198" s="2"/>
    </row>
    <row r="61199" spans="76:76">
      <c r="BX61199" s="2"/>
    </row>
    <row r="61200" spans="76:76">
      <c r="BX61200" s="2"/>
    </row>
    <row r="61201" spans="76:76">
      <c r="BX61201" s="2"/>
    </row>
    <row r="61202" spans="76:76">
      <c r="BX61202" s="2"/>
    </row>
    <row r="61203" spans="76:76">
      <c r="BX61203" s="2"/>
    </row>
    <row r="61204" spans="76:76">
      <c r="BX61204" s="2"/>
    </row>
    <row r="61205" spans="76:76">
      <c r="BX61205" s="2"/>
    </row>
    <row r="61206" spans="76:76">
      <c r="BX61206" s="2"/>
    </row>
    <row r="61207" spans="76:76">
      <c r="BX61207" s="2"/>
    </row>
    <row r="61208" spans="76:76">
      <c r="BX61208" s="2"/>
    </row>
    <row r="61209" spans="76:76">
      <c r="BX61209" s="2"/>
    </row>
    <row r="61210" spans="76:76">
      <c r="BX61210" s="2"/>
    </row>
    <row r="61211" spans="76:76">
      <c r="BX61211" s="2"/>
    </row>
    <row r="61212" spans="76:76">
      <c r="BX61212" s="2"/>
    </row>
    <row r="61213" spans="76:76">
      <c r="BX61213" s="2"/>
    </row>
    <row r="61214" spans="76:76">
      <c r="BX61214" s="2"/>
    </row>
    <row r="61215" spans="76:76">
      <c r="BX61215" s="2"/>
    </row>
    <row r="61216" spans="76:76">
      <c r="BX61216" s="2"/>
    </row>
    <row r="61217" spans="76:76">
      <c r="BX61217" s="2"/>
    </row>
    <row r="61218" spans="76:76">
      <c r="BX61218" s="2"/>
    </row>
    <row r="61219" spans="76:76">
      <c r="BX61219" s="2"/>
    </row>
    <row r="61220" spans="76:76">
      <c r="BX61220" s="2"/>
    </row>
    <row r="61221" spans="76:76">
      <c r="BX61221" s="2"/>
    </row>
    <row r="61222" spans="76:76">
      <c r="BX61222" s="2"/>
    </row>
    <row r="61223" spans="76:76">
      <c r="BX61223" s="2"/>
    </row>
    <row r="61224" spans="76:76">
      <c r="BX61224" s="2"/>
    </row>
    <row r="61225" spans="76:76">
      <c r="BX61225" s="2"/>
    </row>
    <row r="61226" spans="76:76">
      <c r="BX61226" s="2"/>
    </row>
    <row r="61227" spans="76:76">
      <c r="BX61227" s="2"/>
    </row>
    <row r="61228" spans="76:76">
      <c r="BX61228" s="2"/>
    </row>
    <row r="61229" spans="76:76">
      <c r="BX61229" s="2"/>
    </row>
    <row r="61230" spans="76:76">
      <c r="BX61230" s="2"/>
    </row>
    <row r="61231" spans="76:76">
      <c r="BX61231" s="2"/>
    </row>
    <row r="61232" spans="76:76">
      <c r="BX61232" s="2"/>
    </row>
    <row r="61233" spans="76:76">
      <c r="BX61233" s="2"/>
    </row>
    <row r="61234" spans="76:76">
      <c r="BX61234" s="2"/>
    </row>
    <row r="61235" spans="76:76">
      <c r="BX61235" s="2"/>
    </row>
    <row r="61236" spans="76:76">
      <c r="BX61236" s="2"/>
    </row>
    <row r="61237" spans="76:76">
      <c r="BX61237" s="2"/>
    </row>
    <row r="61238" spans="76:76">
      <c r="BX61238" s="2"/>
    </row>
    <row r="61239" spans="76:76">
      <c r="BX61239" s="2"/>
    </row>
    <row r="61240" spans="76:76">
      <c r="BX61240" s="2"/>
    </row>
    <row r="61241" spans="76:76">
      <c r="BX61241" s="2"/>
    </row>
    <row r="61242" spans="76:76">
      <c r="BX61242" s="2"/>
    </row>
    <row r="61243" spans="76:76">
      <c r="BX61243" s="2"/>
    </row>
    <row r="61244" spans="76:76">
      <c r="BX61244" s="2"/>
    </row>
    <row r="61245" spans="76:76">
      <c r="BX61245" s="2"/>
    </row>
    <row r="61246" spans="76:76">
      <c r="BX61246" s="2"/>
    </row>
    <row r="61247" spans="76:76">
      <c r="BX61247" s="2"/>
    </row>
    <row r="61248" spans="76:76">
      <c r="BX61248" s="2"/>
    </row>
    <row r="61249" spans="76:76">
      <c r="BX61249" s="2"/>
    </row>
    <row r="61250" spans="76:76">
      <c r="BX61250" s="2"/>
    </row>
    <row r="61251" spans="76:76">
      <c r="BX61251" s="2"/>
    </row>
    <row r="61252" spans="76:76">
      <c r="BX61252" s="2"/>
    </row>
    <row r="61253" spans="76:76">
      <c r="BX61253" s="2"/>
    </row>
    <row r="61254" spans="76:76">
      <c r="BX61254" s="2"/>
    </row>
    <row r="61255" spans="76:76">
      <c r="BX61255" s="2"/>
    </row>
    <row r="61256" spans="76:76">
      <c r="BX61256" s="2"/>
    </row>
    <row r="61257" spans="76:76">
      <c r="BX61257" s="2"/>
    </row>
    <row r="61258" spans="76:76">
      <c r="BX61258" s="2"/>
    </row>
    <row r="61259" spans="76:76">
      <c r="BX61259" s="2"/>
    </row>
    <row r="61260" spans="76:76">
      <c r="BX61260" s="2"/>
    </row>
    <row r="61261" spans="76:76">
      <c r="BX61261" s="2"/>
    </row>
    <row r="61262" spans="76:76">
      <c r="BX61262" s="2"/>
    </row>
    <row r="61263" spans="76:76">
      <c r="BX61263" s="2"/>
    </row>
    <row r="61264" spans="76:76">
      <c r="BX61264" s="2"/>
    </row>
    <row r="61265" spans="76:76">
      <c r="BX61265" s="2"/>
    </row>
    <row r="61266" spans="76:76">
      <c r="BX61266" s="2"/>
    </row>
    <row r="61267" spans="76:76">
      <c r="BX61267" s="2"/>
    </row>
    <row r="61268" spans="76:76">
      <c r="BX61268" s="2"/>
    </row>
    <row r="61269" spans="76:76">
      <c r="BX61269" s="2"/>
    </row>
    <row r="61270" spans="76:76">
      <c r="BX61270" s="2"/>
    </row>
    <row r="61271" spans="76:76">
      <c r="BX61271" s="2"/>
    </row>
    <row r="61272" spans="76:76">
      <c r="BX61272" s="2"/>
    </row>
    <row r="61273" spans="76:76">
      <c r="BX61273" s="2"/>
    </row>
    <row r="61274" spans="76:76">
      <c r="BX61274" s="2"/>
    </row>
    <row r="61275" spans="76:76">
      <c r="BX61275" s="2"/>
    </row>
    <row r="61276" spans="76:76">
      <c r="BX61276" s="2"/>
    </row>
    <row r="61277" spans="76:76">
      <c r="BX61277" s="2"/>
    </row>
    <row r="61278" spans="76:76">
      <c r="BX61278" s="2"/>
    </row>
    <row r="61279" spans="76:76">
      <c r="BX61279" s="2"/>
    </row>
    <row r="61280" spans="76:76">
      <c r="BX61280" s="2"/>
    </row>
    <row r="61281" spans="76:76">
      <c r="BX61281" s="2"/>
    </row>
    <row r="61282" spans="76:76">
      <c r="BX61282" s="2"/>
    </row>
    <row r="61283" spans="76:76">
      <c r="BX61283" s="2"/>
    </row>
    <row r="61284" spans="76:76">
      <c r="BX61284" s="2"/>
    </row>
    <row r="61285" spans="76:76">
      <c r="BX61285" s="2"/>
    </row>
    <row r="61286" spans="76:76">
      <c r="BX61286" s="2"/>
    </row>
    <row r="61287" spans="76:76">
      <c r="BX61287" s="2"/>
    </row>
    <row r="61288" spans="76:76">
      <c r="BX61288" s="2"/>
    </row>
    <row r="61289" spans="76:76">
      <c r="BX61289" s="2"/>
    </row>
    <row r="61290" spans="76:76">
      <c r="BX61290" s="2"/>
    </row>
    <row r="61291" spans="76:76">
      <c r="BX61291" s="2"/>
    </row>
    <row r="61292" spans="76:76">
      <c r="BX61292" s="2"/>
    </row>
    <row r="61293" spans="76:76">
      <c r="BX61293" s="2"/>
    </row>
    <row r="61294" spans="76:76">
      <c r="BX61294" s="2"/>
    </row>
    <row r="61295" spans="76:76">
      <c r="BX61295" s="2"/>
    </row>
    <row r="61296" spans="76:76">
      <c r="BX61296" s="2"/>
    </row>
    <row r="61297" spans="76:76">
      <c r="BX61297" s="2"/>
    </row>
    <row r="61298" spans="76:76">
      <c r="BX61298" s="2"/>
    </row>
    <row r="61299" spans="76:76">
      <c r="BX61299" s="2"/>
    </row>
    <row r="61300" spans="76:76">
      <c r="BX61300" s="2"/>
    </row>
    <row r="61301" spans="76:76">
      <c r="BX61301" s="2"/>
    </row>
    <row r="61302" spans="76:76">
      <c r="BX61302" s="2"/>
    </row>
    <row r="61303" spans="76:76">
      <c r="BX61303" s="2"/>
    </row>
    <row r="61304" spans="76:76">
      <c r="BX61304" s="2"/>
    </row>
    <row r="61305" spans="76:76">
      <c r="BX61305" s="2"/>
    </row>
    <row r="61306" spans="76:76">
      <c r="BX61306" s="2"/>
    </row>
    <row r="61307" spans="76:76">
      <c r="BX61307" s="2"/>
    </row>
    <row r="61308" spans="76:76">
      <c r="BX61308" s="2"/>
    </row>
    <row r="61309" spans="76:76">
      <c r="BX61309" s="2"/>
    </row>
    <row r="61310" spans="76:76">
      <c r="BX61310" s="2"/>
    </row>
    <row r="61311" spans="76:76">
      <c r="BX61311" s="2"/>
    </row>
    <row r="61312" spans="76:76">
      <c r="BX61312" s="2"/>
    </row>
    <row r="61313" spans="76:76">
      <c r="BX61313" s="2"/>
    </row>
    <row r="61314" spans="76:76">
      <c r="BX61314" s="2"/>
    </row>
    <row r="61315" spans="76:76">
      <c r="BX61315" s="2"/>
    </row>
    <row r="61316" spans="76:76">
      <c r="BX61316" s="2"/>
    </row>
    <row r="61317" spans="76:76">
      <c r="BX61317" s="2"/>
    </row>
    <row r="61318" spans="76:76">
      <c r="BX61318" s="2"/>
    </row>
    <row r="61319" spans="76:76">
      <c r="BX61319" s="2"/>
    </row>
    <row r="61320" spans="76:76">
      <c r="BX61320" s="2"/>
    </row>
    <row r="61321" spans="76:76">
      <c r="BX61321" s="2"/>
    </row>
    <row r="61322" spans="76:76">
      <c r="BX61322" s="2"/>
    </row>
    <row r="61323" spans="76:76">
      <c r="BX61323" s="2"/>
    </row>
    <row r="61324" spans="76:76">
      <c r="BX61324" s="2"/>
    </row>
    <row r="61325" spans="76:76">
      <c r="BX61325" s="2"/>
    </row>
    <row r="61326" spans="76:76">
      <c r="BX61326" s="2"/>
    </row>
    <row r="61327" spans="76:76">
      <c r="BX61327" s="2"/>
    </row>
    <row r="61328" spans="76:76">
      <c r="BX61328" s="2"/>
    </row>
    <row r="61329" spans="76:76">
      <c r="BX61329" s="2"/>
    </row>
    <row r="61330" spans="76:76">
      <c r="BX61330" s="2"/>
    </row>
    <row r="61331" spans="76:76">
      <c r="BX61331" s="2"/>
    </row>
    <row r="61332" spans="76:76">
      <c r="BX61332" s="2"/>
    </row>
    <row r="61333" spans="76:76">
      <c r="BX61333" s="2"/>
    </row>
    <row r="61334" spans="76:76">
      <c r="BX61334" s="2"/>
    </row>
    <row r="61335" spans="76:76">
      <c r="BX61335" s="2"/>
    </row>
    <row r="61336" spans="76:76">
      <c r="BX61336" s="2"/>
    </row>
    <row r="61337" spans="76:76">
      <c r="BX61337" s="2"/>
    </row>
    <row r="61338" spans="76:76">
      <c r="BX61338" s="2"/>
    </row>
    <row r="61339" spans="76:76">
      <c r="BX61339" s="2"/>
    </row>
    <row r="61340" spans="76:76">
      <c r="BX61340" s="2"/>
    </row>
    <row r="61341" spans="76:76">
      <c r="BX61341" s="2"/>
    </row>
    <row r="61342" spans="76:76">
      <c r="BX61342" s="2"/>
    </row>
    <row r="61343" spans="76:76">
      <c r="BX61343" s="2"/>
    </row>
    <row r="61344" spans="76:76">
      <c r="BX61344" s="2"/>
    </row>
    <row r="61345" spans="76:76">
      <c r="BX61345" s="2"/>
    </row>
    <row r="61346" spans="76:76">
      <c r="BX61346" s="2"/>
    </row>
    <row r="61347" spans="76:76">
      <c r="BX61347" s="2"/>
    </row>
    <row r="61348" spans="76:76">
      <c r="BX61348" s="2"/>
    </row>
    <row r="61349" spans="76:76">
      <c r="BX61349" s="2"/>
    </row>
    <row r="61350" spans="76:76">
      <c r="BX61350" s="2"/>
    </row>
    <row r="61351" spans="76:76">
      <c r="BX61351" s="2"/>
    </row>
    <row r="61352" spans="76:76">
      <c r="BX61352" s="2"/>
    </row>
    <row r="61353" spans="76:76">
      <c r="BX61353" s="2"/>
    </row>
    <row r="61354" spans="76:76">
      <c r="BX61354" s="2"/>
    </row>
    <row r="61355" spans="76:76">
      <c r="BX61355" s="2"/>
    </row>
    <row r="61356" spans="76:76">
      <c r="BX61356" s="2"/>
    </row>
    <row r="61357" spans="76:76">
      <c r="BX61357" s="2"/>
    </row>
    <row r="61358" spans="76:76">
      <c r="BX61358" s="2"/>
    </row>
    <row r="61359" spans="76:76">
      <c r="BX61359" s="2"/>
    </row>
    <row r="61360" spans="76:76">
      <c r="BX61360" s="2"/>
    </row>
    <row r="61361" spans="76:76">
      <c r="BX61361" s="2"/>
    </row>
    <row r="61362" spans="76:76">
      <c r="BX61362" s="2"/>
    </row>
    <row r="61363" spans="76:76">
      <c r="BX61363" s="2"/>
    </row>
    <row r="61364" spans="76:76">
      <c r="BX61364" s="2"/>
    </row>
    <row r="61365" spans="76:76">
      <c r="BX61365" s="2"/>
    </row>
    <row r="61366" spans="76:76">
      <c r="BX61366" s="2"/>
    </row>
    <row r="61367" spans="76:76">
      <c r="BX61367" s="2"/>
    </row>
    <row r="61368" spans="76:76">
      <c r="BX61368" s="2"/>
    </row>
    <row r="61369" spans="76:76">
      <c r="BX61369" s="2"/>
    </row>
    <row r="61370" spans="76:76">
      <c r="BX61370" s="2"/>
    </row>
    <row r="61371" spans="76:76">
      <c r="BX61371" s="2"/>
    </row>
    <row r="61372" spans="76:76">
      <c r="BX61372" s="2"/>
    </row>
    <row r="61373" spans="76:76">
      <c r="BX61373" s="2"/>
    </row>
    <row r="61374" spans="76:76">
      <c r="BX61374" s="2"/>
    </row>
    <row r="61375" spans="76:76">
      <c r="BX61375" s="2"/>
    </row>
    <row r="61376" spans="76:76">
      <c r="BX61376" s="2"/>
    </row>
    <row r="61377" spans="76:76">
      <c r="BX61377" s="2"/>
    </row>
    <row r="61378" spans="76:76">
      <c r="BX61378" s="2"/>
    </row>
    <row r="61379" spans="76:76">
      <c r="BX61379" s="2"/>
    </row>
    <row r="61380" spans="76:76">
      <c r="BX61380" s="2"/>
    </row>
    <row r="61381" spans="76:76">
      <c r="BX61381" s="2"/>
    </row>
    <row r="61382" spans="76:76">
      <c r="BX61382" s="2"/>
    </row>
    <row r="61383" spans="76:76">
      <c r="BX61383" s="2"/>
    </row>
    <row r="61384" spans="76:76">
      <c r="BX61384" s="2"/>
    </row>
    <row r="61385" spans="76:76">
      <c r="BX61385" s="2"/>
    </row>
    <row r="61386" spans="76:76">
      <c r="BX61386" s="2"/>
    </row>
    <row r="61387" spans="76:76">
      <c r="BX61387" s="2"/>
    </row>
    <row r="61388" spans="76:76">
      <c r="BX61388" s="2"/>
    </row>
    <row r="61389" spans="76:76">
      <c r="BX61389" s="2"/>
    </row>
    <row r="61390" spans="76:76">
      <c r="BX61390" s="2"/>
    </row>
    <row r="61391" spans="76:76">
      <c r="BX61391" s="2"/>
    </row>
    <row r="61392" spans="76:76">
      <c r="BX61392" s="2"/>
    </row>
    <row r="61393" spans="76:76">
      <c r="BX61393" s="2"/>
    </row>
    <row r="61394" spans="76:76">
      <c r="BX61394" s="2"/>
    </row>
    <row r="61395" spans="76:76">
      <c r="BX61395" s="2"/>
    </row>
    <row r="61396" spans="76:76">
      <c r="BX61396" s="2"/>
    </row>
    <row r="61397" spans="76:76">
      <c r="BX61397" s="2"/>
    </row>
    <row r="61398" spans="76:76">
      <c r="BX61398" s="2"/>
    </row>
    <row r="61399" spans="76:76">
      <c r="BX61399" s="2"/>
    </row>
    <row r="61400" spans="76:76">
      <c r="BX61400" s="2"/>
    </row>
    <row r="61401" spans="76:76">
      <c r="BX61401" s="2"/>
    </row>
    <row r="61402" spans="76:76">
      <c r="BX61402" s="2"/>
    </row>
    <row r="61403" spans="76:76">
      <c r="BX61403" s="2"/>
    </row>
    <row r="61404" spans="76:76">
      <c r="BX61404" s="2"/>
    </row>
    <row r="61405" spans="76:76">
      <c r="BX61405" s="2"/>
    </row>
    <row r="61406" spans="76:76">
      <c r="BX61406" s="2"/>
    </row>
    <row r="61407" spans="76:76">
      <c r="BX61407" s="2"/>
    </row>
    <row r="61408" spans="76:76">
      <c r="BX61408" s="2"/>
    </row>
    <row r="61409" spans="76:76">
      <c r="BX61409" s="2"/>
    </row>
    <row r="61410" spans="76:76">
      <c r="BX61410" s="2"/>
    </row>
    <row r="61411" spans="76:76">
      <c r="BX61411" s="2"/>
    </row>
    <row r="61412" spans="76:76">
      <c r="BX61412" s="2"/>
    </row>
    <row r="61413" spans="76:76">
      <c r="BX61413" s="2"/>
    </row>
    <row r="61414" spans="76:76">
      <c r="BX61414" s="2"/>
    </row>
    <row r="61415" spans="76:76">
      <c r="BX61415" s="2"/>
    </row>
    <row r="61416" spans="76:76">
      <c r="BX61416" s="2"/>
    </row>
    <row r="61417" spans="76:76">
      <c r="BX61417" s="2"/>
    </row>
    <row r="61418" spans="76:76">
      <c r="BX61418" s="2"/>
    </row>
    <row r="61419" spans="76:76">
      <c r="BX61419" s="2"/>
    </row>
    <row r="61420" spans="76:76">
      <c r="BX61420" s="2"/>
    </row>
    <row r="61421" spans="76:76">
      <c r="BX61421" s="2"/>
    </row>
    <row r="61422" spans="76:76">
      <c r="BX61422" s="2"/>
    </row>
    <row r="61423" spans="76:76">
      <c r="BX61423" s="2"/>
    </row>
    <row r="61424" spans="76:76">
      <c r="BX61424" s="2"/>
    </row>
    <row r="61425" spans="76:76">
      <c r="BX61425" s="2"/>
    </row>
    <row r="61426" spans="76:76">
      <c r="BX61426" s="2"/>
    </row>
    <row r="61427" spans="76:76">
      <c r="BX61427" s="2"/>
    </row>
    <row r="61428" spans="76:76">
      <c r="BX61428" s="2"/>
    </row>
    <row r="61429" spans="76:76">
      <c r="BX61429" s="2"/>
    </row>
    <row r="61430" spans="76:76">
      <c r="BX61430" s="2"/>
    </row>
    <row r="61431" spans="76:76">
      <c r="BX61431" s="2"/>
    </row>
    <row r="61432" spans="76:76">
      <c r="BX61432" s="2"/>
    </row>
    <row r="61433" spans="76:76">
      <c r="BX61433" s="2"/>
    </row>
    <row r="61434" spans="76:76">
      <c r="BX61434" s="2"/>
    </row>
    <row r="61435" spans="76:76">
      <c r="BX61435" s="2"/>
    </row>
    <row r="61436" spans="76:76">
      <c r="BX61436" s="2"/>
    </row>
    <row r="61437" spans="76:76">
      <c r="BX61437" s="2"/>
    </row>
    <row r="61438" spans="76:76">
      <c r="BX61438" s="2"/>
    </row>
    <row r="61439" spans="76:76">
      <c r="BX61439" s="2"/>
    </row>
    <row r="61440" spans="76:76">
      <c r="BX61440" s="2"/>
    </row>
    <row r="61441" spans="76:76">
      <c r="BX61441" s="2"/>
    </row>
    <row r="61442" spans="76:76">
      <c r="BX61442" s="2"/>
    </row>
    <row r="61443" spans="76:76">
      <c r="BX61443" s="2"/>
    </row>
    <row r="61444" spans="76:76">
      <c r="BX61444" s="2"/>
    </row>
    <row r="61445" spans="76:76">
      <c r="BX61445" s="2"/>
    </row>
    <row r="61446" spans="76:76">
      <c r="BX61446" s="2"/>
    </row>
    <row r="61447" spans="76:76">
      <c r="BX61447" s="2"/>
    </row>
    <row r="61448" spans="76:76">
      <c r="BX61448" s="2"/>
    </row>
    <row r="61449" spans="76:76">
      <c r="BX61449" s="2"/>
    </row>
    <row r="61450" spans="76:76">
      <c r="BX61450" s="2"/>
    </row>
    <row r="61451" spans="76:76">
      <c r="BX61451" s="2"/>
    </row>
    <row r="61452" spans="76:76">
      <c r="BX61452" s="2"/>
    </row>
    <row r="61453" spans="76:76">
      <c r="BX61453" s="2"/>
    </row>
    <row r="61454" spans="76:76">
      <c r="BX61454" s="2"/>
    </row>
    <row r="61455" spans="76:76">
      <c r="BX61455" s="2"/>
    </row>
    <row r="61456" spans="76:76">
      <c r="BX61456" s="2"/>
    </row>
    <row r="61457" spans="76:76">
      <c r="BX61457" s="2"/>
    </row>
    <row r="61458" spans="76:76">
      <c r="BX61458" s="2"/>
    </row>
    <row r="61459" spans="76:76">
      <c r="BX61459" s="2"/>
    </row>
    <row r="61460" spans="76:76">
      <c r="BX61460" s="2"/>
    </row>
    <row r="61461" spans="76:76">
      <c r="BX61461" s="2"/>
    </row>
    <row r="61462" spans="76:76">
      <c r="BX61462" s="2"/>
    </row>
    <row r="61463" spans="76:76">
      <c r="BX61463" s="2"/>
    </row>
    <row r="61464" spans="76:76">
      <c r="BX61464" s="2"/>
    </row>
    <row r="61465" spans="76:76">
      <c r="BX61465" s="2"/>
    </row>
    <row r="61466" spans="76:76">
      <c r="BX61466" s="2"/>
    </row>
    <row r="61467" spans="76:76">
      <c r="BX61467" s="2"/>
    </row>
    <row r="61468" spans="76:76">
      <c r="BX61468" s="2"/>
    </row>
    <row r="61469" spans="76:76">
      <c r="BX61469" s="2"/>
    </row>
    <row r="61470" spans="76:76">
      <c r="BX61470" s="2"/>
    </row>
    <row r="61471" spans="76:76">
      <c r="BX61471" s="2"/>
    </row>
    <row r="61472" spans="76:76">
      <c r="BX61472" s="2"/>
    </row>
    <row r="61473" spans="76:76">
      <c r="BX61473" s="2"/>
    </row>
    <row r="61474" spans="76:76">
      <c r="BX61474" s="2"/>
    </row>
    <row r="61475" spans="76:76">
      <c r="BX61475" s="2"/>
    </row>
    <row r="61476" spans="76:76">
      <c r="BX61476" s="2"/>
    </row>
    <row r="61477" spans="76:76">
      <c r="BX61477" s="2"/>
    </row>
    <row r="61478" spans="76:76">
      <c r="BX61478" s="2"/>
    </row>
    <row r="61479" spans="76:76">
      <c r="BX61479" s="2"/>
    </row>
    <row r="61480" spans="76:76">
      <c r="BX61480" s="2"/>
    </row>
    <row r="61481" spans="76:76">
      <c r="BX61481" s="2"/>
    </row>
    <row r="61482" spans="76:76">
      <c r="BX61482" s="2"/>
    </row>
    <row r="61483" spans="76:76">
      <c r="BX61483" s="2"/>
    </row>
    <row r="61484" spans="76:76">
      <c r="BX61484" s="2"/>
    </row>
    <row r="61485" spans="76:76">
      <c r="BX61485" s="2"/>
    </row>
    <row r="61486" spans="76:76">
      <c r="BX61486" s="2"/>
    </row>
    <row r="61487" spans="76:76">
      <c r="BX61487" s="2"/>
    </row>
    <row r="61488" spans="76:76">
      <c r="BX61488" s="2"/>
    </row>
    <row r="61489" spans="76:76">
      <c r="BX61489" s="2"/>
    </row>
    <row r="61490" spans="76:76">
      <c r="BX61490" s="2"/>
    </row>
    <row r="61491" spans="76:76">
      <c r="BX61491" s="2"/>
    </row>
    <row r="61492" spans="76:76">
      <c r="BX61492" s="2"/>
    </row>
    <row r="61493" spans="76:76">
      <c r="BX61493" s="2"/>
    </row>
    <row r="61494" spans="76:76">
      <c r="BX61494" s="2"/>
    </row>
    <row r="61495" spans="76:76">
      <c r="BX61495" s="2"/>
    </row>
    <row r="61496" spans="76:76">
      <c r="BX61496" s="2"/>
    </row>
    <row r="61497" spans="76:76">
      <c r="BX61497" s="2"/>
    </row>
    <row r="61498" spans="76:76">
      <c r="BX61498" s="2"/>
    </row>
    <row r="61499" spans="76:76">
      <c r="BX61499" s="2"/>
    </row>
    <row r="61500" spans="76:76">
      <c r="BX61500" s="2"/>
    </row>
    <row r="61501" spans="76:76">
      <c r="BX61501" s="2"/>
    </row>
    <row r="61502" spans="76:76">
      <c r="BX61502" s="2"/>
    </row>
    <row r="61503" spans="76:76">
      <c r="BX61503" s="2"/>
    </row>
    <row r="61504" spans="76:76">
      <c r="BX61504" s="2"/>
    </row>
    <row r="61505" spans="76:76">
      <c r="BX61505" s="2"/>
    </row>
    <row r="61506" spans="76:76">
      <c r="BX61506" s="2"/>
    </row>
    <row r="61507" spans="76:76">
      <c r="BX61507" s="2"/>
    </row>
    <row r="61508" spans="76:76">
      <c r="BX61508" s="2"/>
    </row>
    <row r="61509" spans="76:76">
      <c r="BX61509" s="2"/>
    </row>
    <row r="61510" spans="76:76">
      <c r="BX61510" s="2"/>
    </row>
    <row r="61511" spans="76:76">
      <c r="BX61511" s="2"/>
    </row>
    <row r="61512" spans="76:76">
      <c r="BX61512" s="2"/>
    </row>
    <row r="61513" spans="76:76">
      <c r="BX61513" s="2"/>
    </row>
    <row r="61514" spans="76:76">
      <c r="BX61514" s="2"/>
    </row>
    <row r="61515" spans="76:76">
      <c r="BX61515" s="2"/>
    </row>
    <row r="61516" spans="76:76">
      <c r="BX61516" s="2"/>
    </row>
    <row r="61517" spans="76:76">
      <c r="BX61517" s="2"/>
    </row>
    <row r="61518" spans="76:76">
      <c r="BX61518" s="2"/>
    </row>
    <row r="61519" spans="76:76">
      <c r="BX61519" s="2"/>
    </row>
    <row r="61520" spans="76:76">
      <c r="BX61520" s="2"/>
    </row>
    <row r="61521" spans="76:76">
      <c r="BX61521" s="2"/>
    </row>
    <row r="61522" spans="76:76">
      <c r="BX61522" s="2"/>
    </row>
    <row r="61523" spans="76:76">
      <c r="BX61523" s="2"/>
    </row>
    <row r="61524" spans="76:76">
      <c r="BX61524" s="2"/>
    </row>
    <row r="61525" spans="76:76">
      <c r="BX61525" s="2"/>
    </row>
    <row r="61526" spans="76:76">
      <c r="BX61526" s="2"/>
    </row>
    <row r="61527" spans="76:76">
      <c r="BX61527" s="2"/>
    </row>
    <row r="61528" spans="76:76">
      <c r="BX61528" s="2"/>
    </row>
    <row r="61529" spans="76:76">
      <c r="BX61529" s="2"/>
    </row>
    <row r="61530" spans="76:76">
      <c r="BX61530" s="2"/>
    </row>
    <row r="61531" spans="76:76">
      <c r="BX61531" s="2"/>
    </row>
    <row r="61532" spans="76:76">
      <c r="BX61532" s="2"/>
    </row>
    <row r="61533" spans="76:76">
      <c r="BX61533" s="2"/>
    </row>
    <row r="61534" spans="76:76">
      <c r="BX61534" s="2"/>
    </row>
    <row r="61535" spans="76:76">
      <c r="BX61535" s="2"/>
    </row>
    <row r="61536" spans="76:76">
      <c r="BX61536" s="2"/>
    </row>
    <row r="61537" spans="76:76">
      <c r="BX61537" s="2"/>
    </row>
    <row r="61538" spans="76:76">
      <c r="BX61538" s="2"/>
    </row>
    <row r="61539" spans="76:76">
      <c r="BX61539" s="2"/>
    </row>
    <row r="61540" spans="76:76">
      <c r="BX61540" s="2"/>
    </row>
    <row r="61541" spans="76:76">
      <c r="BX61541" s="2"/>
    </row>
    <row r="61542" spans="76:76">
      <c r="BX61542" s="2"/>
    </row>
    <row r="61543" spans="76:76">
      <c r="BX61543" s="2"/>
    </row>
    <row r="61544" spans="76:76">
      <c r="BX61544" s="2"/>
    </row>
    <row r="61545" spans="76:76">
      <c r="BX61545" s="2"/>
    </row>
    <row r="61546" spans="76:76">
      <c r="BX61546" s="2"/>
    </row>
    <row r="61547" spans="76:76">
      <c r="BX61547" s="2"/>
    </row>
    <row r="61548" spans="76:76">
      <c r="BX61548" s="2"/>
    </row>
    <row r="61549" spans="76:76">
      <c r="BX61549" s="2"/>
    </row>
    <row r="61550" spans="76:76">
      <c r="BX61550" s="2"/>
    </row>
    <row r="61551" spans="76:76">
      <c r="BX61551" s="2"/>
    </row>
    <row r="61552" spans="76:76">
      <c r="BX61552" s="2"/>
    </row>
    <row r="61553" spans="76:76">
      <c r="BX61553" s="2"/>
    </row>
    <row r="61554" spans="76:76">
      <c r="BX61554" s="2"/>
    </row>
    <row r="61555" spans="76:76">
      <c r="BX61555" s="2"/>
    </row>
    <row r="61556" spans="76:76">
      <c r="BX61556" s="2"/>
    </row>
    <row r="61557" spans="76:76">
      <c r="BX61557" s="2"/>
    </row>
    <row r="61558" spans="76:76">
      <c r="BX61558" s="2"/>
    </row>
    <row r="61559" spans="76:76">
      <c r="BX61559" s="2"/>
    </row>
    <row r="61560" spans="76:76">
      <c r="BX61560" s="2"/>
    </row>
    <row r="61561" spans="76:76">
      <c r="BX61561" s="2"/>
    </row>
    <row r="61562" spans="76:76">
      <c r="BX61562" s="2"/>
    </row>
    <row r="61563" spans="76:76">
      <c r="BX61563" s="2"/>
    </row>
    <row r="61564" spans="76:76">
      <c r="BX61564" s="2"/>
    </row>
    <row r="61565" spans="76:76">
      <c r="BX61565" s="2"/>
    </row>
    <row r="61566" spans="76:76">
      <c r="BX61566" s="2"/>
    </row>
    <row r="61567" spans="76:76">
      <c r="BX61567" s="2"/>
    </row>
    <row r="61568" spans="76:76">
      <c r="BX61568" s="2"/>
    </row>
    <row r="61569" spans="76:76">
      <c r="BX61569" s="2"/>
    </row>
    <row r="61570" spans="76:76">
      <c r="BX61570" s="2"/>
    </row>
    <row r="61571" spans="76:76">
      <c r="BX61571" s="2"/>
    </row>
    <row r="61572" spans="76:76">
      <c r="BX61572" s="2"/>
    </row>
    <row r="61573" spans="76:76">
      <c r="BX61573" s="2"/>
    </row>
    <row r="61574" spans="76:76">
      <c r="BX61574" s="2"/>
    </row>
    <row r="61575" spans="76:76">
      <c r="BX61575" s="2"/>
    </row>
    <row r="61576" spans="76:76">
      <c r="BX61576" s="2"/>
    </row>
    <row r="61577" spans="76:76">
      <c r="BX61577" s="2"/>
    </row>
    <row r="61578" spans="76:76">
      <c r="BX61578" s="2"/>
    </row>
    <row r="61579" spans="76:76">
      <c r="BX61579" s="2"/>
    </row>
    <row r="61580" spans="76:76">
      <c r="BX61580" s="2"/>
    </row>
    <row r="61581" spans="76:76">
      <c r="BX61581" s="2"/>
    </row>
    <row r="61582" spans="76:76">
      <c r="BX61582" s="2"/>
    </row>
    <row r="61583" spans="76:76">
      <c r="BX61583" s="2"/>
    </row>
    <row r="61584" spans="76:76">
      <c r="BX61584" s="2"/>
    </row>
    <row r="61585" spans="76:76">
      <c r="BX61585" s="2"/>
    </row>
    <row r="61586" spans="76:76">
      <c r="BX61586" s="2"/>
    </row>
    <row r="61587" spans="76:76">
      <c r="BX61587" s="2"/>
    </row>
    <row r="61588" spans="76:76">
      <c r="BX61588" s="2"/>
    </row>
    <row r="61589" spans="76:76">
      <c r="BX61589" s="2"/>
    </row>
    <row r="61590" spans="76:76">
      <c r="BX61590" s="2"/>
    </row>
    <row r="61591" spans="76:76">
      <c r="BX61591" s="2"/>
    </row>
    <row r="61592" spans="76:76">
      <c r="BX61592" s="2"/>
    </row>
    <row r="61593" spans="76:76">
      <c r="BX61593" s="2"/>
    </row>
    <row r="61594" spans="76:76">
      <c r="BX61594" s="2"/>
    </row>
    <row r="61595" spans="76:76">
      <c r="BX61595" s="2"/>
    </row>
    <row r="61596" spans="76:76">
      <c r="BX61596" s="2"/>
    </row>
    <row r="61597" spans="76:76">
      <c r="BX61597" s="2"/>
    </row>
    <row r="61598" spans="76:76">
      <c r="BX61598" s="2"/>
    </row>
    <row r="61599" spans="76:76">
      <c r="BX61599" s="2"/>
    </row>
    <row r="61600" spans="76:76">
      <c r="BX61600" s="2"/>
    </row>
    <row r="61601" spans="76:76">
      <c r="BX61601" s="2"/>
    </row>
    <row r="61602" spans="76:76">
      <c r="BX61602" s="2"/>
    </row>
    <row r="61603" spans="76:76">
      <c r="BX61603" s="2"/>
    </row>
    <row r="61604" spans="76:76">
      <c r="BX61604" s="2"/>
    </row>
    <row r="61605" spans="76:76">
      <c r="BX61605" s="2"/>
    </row>
    <row r="61606" spans="76:76">
      <c r="BX61606" s="2"/>
    </row>
    <row r="61607" spans="76:76">
      <c r="BX61607" s="2"/>
    </row>
    <row r="61608" spans="76:76">
      <c r="BX61608" s="2"/>
    </row>
    <row r="61609" spans="76:76">
      <c r="BX61609" s="2"/>
    </row>
    <row r="61610" spans="76:76">
      <c r="BX61610" s="2"/>
    </row>
    <row r="61611" spans="76:76">
      <c r="BX61611" s="2"/>
    </row>
    <row r="61612" spans="76:76">
      <c r="BX61612" s="2"/>
    </row>
    <row r="61613" spans="76:76">
      <c r="BX61613" s="2"/>
    </row>
    <row r="61614" spans="76:76">
      <c r="BX61614" s="2"/>
    </row>
    <row r="61615" spans="76:76">
      <c r="BX61615" s="2"/>
    </row>
    <row r="61616" spans="76:76">
      <c r="BX61616" s="2"/>
    </row>
    <row r="61617" spans="76:76">
      <c r="BX61617" s="2"/>
    </row>
    <row r="61618" spans="76:76">
      <c r="BX61618" s="2"/>
    </row>
    <row r="61619" spans="76:76">
      <c r="BX61619" s="2"/>
    </row>
    <row r="61620" spans="76:76">
      <c r="BX61620" s="2"/>
    </row>
    <row r="61621" spans="76:76">
      <c r="BX61621" s="2"/>
    </row>
    <row r="61622" spans="76:76">
      <c r="BX61622" s="2"/>
    </row>
    <row r="61623" spans="76:76">
      <c r="BX61623" s="2"/>
    </row>
    <row r="61624" spans="76:76">
      <c r="BX61624" s="2"/>
    </row>
    <row r="61625" spans="76:76">
      <c r="BX61625" s="2"/>
    </row>
    <row r="61626" spans="76:76">
      <c r="BX61626" s="2"/>
    </row>
    <row r="61627" spans="76:76">
      <c r="BX61627" s="2"/>
    </row>
    <row r="61628" spans="76:76">
      <c r="BX61628" s="2"/>
    </row>
    <row r="61629" spans="76:76">
      <c r="BX61629" s="2"/>
    </row>
    <row r="61630" spans="76:76">
      <c r="BX61630" s="2"/>
    </row>
    <row r="61631" spans="76:76">
      <c r="BX61631" s="2"/>
    </row>
    <row r="61632" spans="76:76">
      <c r="BX61632" s="2"/>
    </row>
    <row r="61633" spans="76:76">
      <c r="BX61633" s="2"/>
    </row>
    <row r="61634" spans="76:76">
      <c r="BX61634" s="2"/>
    </row>
    <row r="61635" spans="76:76">
      <c r="BX61635" s="2"/>
    </row>
    <row r="61636" spans="76:76">
      <c r="BX61636" s="2"/>
    </row>
    <row r="61637" spans="76:76">
      <c r="BX61637" s="2"/>
    </row>
    <row r="61638" spans="76:76">
      <c r="BX61638" s="2"/>
    </row>
    <row r="61639" spans="76:76">
      <c r="BX61639" s="2"/>
    </row>
    <row r="61640" spans="76:76">
      <c r="BX61640" s="2"/>
    </row>
    <row r="61641" spans="76:76">
      <c r="BX61641" s="2"/>
    </row>
    <row r="61642" spans="76:76">
      <c r="BX61642" s="2"/>
    </row>
    <row r="61643" spans="76:76">
      <c r="BX61643" s="2"/>
    </row>
    <row r="61644" spans="76:76">
      <c r="BX61644" s="2"/>
    </row>
    <row r="61645" spans="76:76">
      <c r="BX61645" s="2"/>
    </row>
    <row r="61646" spans="76:76">
      <c r="BX61646" s="2"/>
    </row>
    <row r="61647" spans="76:76">
      <c r="BX61647" s="2"/>
    </row>
    <row r="61648" spans="76:76">
      <c r="BX61648" s="2"/>
    </row>
    <row r="61649" spans="76:76">
      <c r="BX61649" s="2"/>
    </row>
    <row r="61650" spans="76:76">
      <c r="BX61650" s="2"/>
    </row>
    <row r="61651" spans="76:76">
      <c r="BX61651" s="2"/>
    </row>
    <row r="61652" spans="76:76">
      <c r="BX61652" s="2"/>
    </row>
    <row r="61653" spans="76:76">
      <c r="BX61653" s="2"/>
    </row>
    <row r="61654" spans="76:76">
      <c r="BX61654" s="2"/>
    </row>
    <row r="61655" spans="76:76">
      <c r="BX61655" s="2"/>
    </row>
    <row r="61656" spans="76:76">
      <c r="BX61656" s="2"/>
    </row>
    <row r="61657" spans="76:76">
      <c r="BX61657" s="2"/>
    </row>
    <row r="61658" spans="76:76">
      <c r="BX61658" s="2"/>
    </row>
    <row r="61659" spans="76:76">
      <c r="BX61659" s="2"/>
    </row>
    <row r="61660" spans="76:76">
      <c r="BX61660" s="2"/>
    </row>
    <row r="61661" spans="76:76">
      <c r="BX61661" s="2"/>
    </row>
    <row r="61662" spans="76:76">
      <c r="BX61662" s="2"/>
    </row>
    <row r="61663" spans="76:76">
      <c r="BX61663" s="2"/>
    </row>
    <row r="61664" spans="76:76">
      <c r="BX61664" s="2"/>
    </row>
    <row r="61665" spans="76:76">
      <c r="BX61665" s="2"/>
    </row>
    <row r="61666" spans="76:76">
      <c r="BX61666" s="2"/>
    </row>
    <row r="61667" spans="76:76">
      <c r="BX61667" s="2"/>
    </row>
    <row r="61668" spans="76:76">
      <c r="BX61668" s="2"/>
    </row>
    <row r="61669" spans="76:76">
      <c r="BX61669" s="2"/>
    </row>
    <row r="61670" spans="76:76">
      <c r="BX61670" s="2"/>
    </row>
    <row r="61671" spans="76:76">
      <c r="BX61671" s="2"/>
    </row>
    <row r="61672" spans="76:76">
      <c r="BX61672" s="2"/>
    </row>
    <row r="61673" spans="76:76">
      <c r="BX61673" s="2"/>
    </row>
    <row r="61674" spans="76:76">
      <c r="BX61674" s="2"/>
    </row>
    <row r="61675" spans="76:76">
      <c r="BX61675" s="2"/>
    </row>
    <row r="61676" spans="76:76">
      <c r="BX61676" s="2"/>
    </row>
    <row r="61677" spans="76:76">
      <c r="BX61677" s="2"/>
    </row>
    <row r="61678" spans="76:76">
      <c r="BX61678" s="2"/>
    </row>
    <row r="61679" spans="76:76">
      <c r="BX61679" s="2"/>
    </row>
    <row r="61680" spans="76:76">
      <c r="BX61680" s="2"/>
    </row>
    <row r="61681" spans="76:76">
      <c r="BX61681" s="2"/>
    </row>
    <row r="61682" spans="76:76">
      <c r="BX61682" s="2"/>
    </row>
    <row r="61683" spans="76:76">
      <c r="BX61683" s="2"/>
    </row>
    <row r="61684" spans="76:76">
      <c r="BX61684" s="2"/>
    </row>
    <row r="61685" spans="76:76">
      <c r="BX61685" s="2"/>
    </row>
    <row r="61686" spans="76:76">
      <c r="BX61686" s="2"/>
    </row>
    <row r="61687" spans="76:76">
      <c r="BX61687" s="2"/>
    </row>
    <row r="61688" spans="76:76">
      <c r="BX61688" s="2"/>
    </row>
    <row r="61689" spans="76:76">
      <c r="BX61689" s="2"/>
    </row>
    <row r="61690" spans="76:76">
      <c r="BX61690" s="2"/>
    </row>
    <row r="61691" spans="76:76">
      <c r="BX61691" s="2"/>
    </row>
    <row r="61692" spans="76:76">
      <c r="BX61692" s="2"/>
    </row>
    <row r="61693" spans="76:76">
      <c r="BX61693" s="2"/>
    </row>
    <row r="61694" spans="76:76">
      <c r="BX61694" s="2"/>
    </row>
    <row r="61695" spans="76:76">
      <c r="BX61695" s="2"/>
    </row>
    <row r="61696" spans="76:76">
      <c r="BX61696" s="2"/>
    </row>
    <row r="61697" spans="76:76">
      <c r="BX61697" s="2"/>
    </row>
    <row r="61698" spans="76:76">
      <c r="BX61698" s="2"/>
    </row>
    <row r="61699" spans="76:76">
      <c r="BX61699" s="2"/>
    </row>
    <row r="61700" spans="76:76">
      <c r="BX61700" s="2"/>
    </row>
    <row r="61701" spans="76:76">
      <c r="BX61701" s="2"/>
    </row>
    <row r="61702" spans="76:76">
      <c r="BX61702" s="2"/>
    </row>
    <row r="61703" spans="76:76">
      <c r="BX61703" s="2"/>
    </row>
    <row r="61704" spans="76:76">
      <c r="BX61704" s="2"/>
    </row>
    <row r="61705" spans="76:76">
      <c r="BX61705" s="2"/>
    </row>
    <row r="61706" spans="76:76">
      <c r="BX61706" s="2"/>
    </row>
    <row r="61707" spans="76:76">
      <c r="BX61707" s="2"/>
    </row>
    <row r="61708" spans="76:76">
      <c r="BX61708" s="2"/>
    </row>
    <row r="61709" spans="76:76">
      <c r="BX61709" s="2"/>
    </row>
    <row r="61710" spans="76:76">
      <c r="BX61710" s="2"/>
    </row>
    <row r="61711" spans="76:76">
      <c r="BX61711" s="2"/>
    </row>
    <row r="61712" spans="76:76">
      <c r="BX61712" s="2"/>
    </row>
    <row r="61713" spans="76:76">
      <c r="BX61713" s="2"/>
    </row>
    <row r="61714" spans="76:76">
      <c r="BX61714" s="2"/>
    </row>
    <row r="61715" spans="76:76">
      <c r="BX61715" s="2"/>
    </row>
    <row r="61716" spans="76:76">
      <c r="BX61716" s="2"/>
    </row>
    <row r="61717" spans="76:76">
      <c r="BX61717" s="2"/>
    </row>
    <row r="61718" spans="76:76">
      <c r="BX61718" s="2"/>
    </row>
    <row r="61719" spans="76:76">
      <c r="BX61719" s="2"/>
    </row>
    <row r="61720" spans="76:76">
      <c r="BX61720" s="2"/>
    </row>
    <row r="61721" spans="76:76">
      <c r="BX61721" s="2"/>
    </row>
    <row r="61722" spans="76:76">
      <c r="BX61722" s="2"/>
    </row>
    <row r="61723" spans="76:76">
      <c r="BX61723" s="2"/>
    </row>
    <row r="61724" spans="76:76">
      <c r="BX61724" s="2"/>
    </row>
    <row r="61725" spans="76:76">
      <c r="BX61725" s="2"/>
    </row>
    <row r="61726" spans="76:76">
      <c r="BX61726" s="2"/>
    </row>
    <row r="61727" spans="76:76">
      <c r="BX61727" s="2"/>
    </row>
    <row r="61728" spans="76:76">
      <c r="BX61728" s="2"/>
    </row>
    <row r="61729" spans="76:76">
      <c r="BX61729" s="2"/>
    </row>
    <row r="61730" spans="76:76">
      <c r="BX61730" s="2"/>
    </row>
    <row r="61731" spans="76:76">
      <c r="BX61731" s="2"/>
    </row>
    <row r="61732" spans="76:76">
      <c r="BX61732" s="2"/>
    </row>
    <row r="61733" spans="76:76">
      <c r="BX61733" s="2"/>
    </row>
    <row r="61734" spans="76:76">
      <c r="BX61734" s="2"/>
    </row>
    <row r="61735" spans="76:76">
      <c r="BX61735" s="2"/>
    </row>
    <row r="61736" spans="76:76">
      <c r="BX61736" s="2"/>
    </row>
    <row r="61737" spans="76:76">
      <c r="BX61737" s="2"/>
    </row>
    <row r="61738" spans="76:76">
      <c r="BX61738" s="2"/>
    </row>
    <row r="61739" spans="76:76">
      <c r="BX61739" s="2"/>
    </row>
    <row r="61740" spans="76:76">
      <c r="BX61740" s="2"/>
    </row>
    <row r="61741" spans="76:76">
      <c r="BX61741" s="2"/>
    </row>
    <row r="61742" spans="76:76">
      <c r="BX61742" s="2"/>
    </row>
    <row r="61743" spans="76:76">
      <c r="BX61743" s="2"/>
    </row>
    <row r="61744" spans="76:76">
      <c r="BX61744" s="2"/>
    </row>
    <row r="61745" spans="76:76">
      <c r="BX61745" s="2"/>
    </row>
    <row r="61746" spans="76:76">
      <c r="BX61746" s="2"/>
    </row>
    <row r="61747" spans="76:76">
      <c r="BX61747" s="2"/>
    </row>
    <row r="61748" spans="76:76">
      <c r="BX61748" s="2"/>
    </row>
    <row r="61749" spans="76:76">
      <c r="BX61749" s="2"/>
    </row>
    <row r="61750" spans="76:76">
      <c r="BX61750" s="2"/>
    </row>
    <row r="61751" spans="76:76">
      <c r="BX61751" s="2"/>
    </row>
    <row r="61752" spans="76:76">
      <c r="BX61752" s="2"/>
    </row>
    <row r="61753" spans="76:76">
      <c r="BX61753" s="2"/>
    </row>
    <row r="61754" spans="76:76">
      <c r="BX61754" s="2"/>
    </row>
    <row r="61755" spans="76:76">
      <c r="BX61755" s="2"/>
    </row>
    <row r="61756" spans="76:76">
      <c r="BX61756" s="2"/>
    </row>
    <row r="61757" spans="76:76">
      <c r="BX61757" s="2"/>
    </row>
    <row r="61758" spans="76:76">
      <c r="BX61758" s="2"/>
    </row>
    <row r="61759" spans="76:76">
      <c r="BX61759" s="2"/>
    </row>
    <row r="61760" spans="76:76">
      <c r="BX61760" s="2"/>
    </row>
    <row r="61761" spans="76:76">
      <c r="BX61761" s="2"/>
    </row>
    <row r="61762" spans="76:76">
      <c r="BX61762" s="2"/>
    </row>
    <row r="61763" spans="76:76">
      <c r="BX61763" s="2"/>
    </row>
    <row r="61764" spans="76:76">
      <c r="BX61764" s="2"/>
    </row>
    <row r="61765" spans="76:76">
      <c r="BX61765" s="2"/>
    </row>
    <row r="61766" spans="76:76">
      <c r="BX61766" s="2"/>
    </row>
    <row r="61767" spans="76:76">
      <c r="BX61767" s="2"/>
    </row>
    <row r="61768" spans="76:76">
      <c r="BX61768" s="2"/>
    </row>
    <row r="61769" spans="76:76">
      <c r="BX61769" s="2"/>
    </row>
    <row r="61770" spans="76:76">
      <c r="BX61770" s="2"/>
    </row>
    <row r="61771" spans="76:76">
      <c r="BX61771" s="2"/>
    </row>
    <row r="61772" spans="76:76">
      <c r="BX61772" s="2"/>
    </row>
    <row r="61773" spans="76:76">
      <c r="BX61773" s="2"/>
    </row>
    <row r="61774" spans="76:76">
      <c r="BX61774" s="2"/>
    </row>
    <row r="61775" spans="76:76">
      <c r="BX61775" s="2"/>
    </row>
    <row r="61776" spans="76:76">
      <c r="BX61776" s="2"/>
    </row>
    <row r="61777" spans="76:76">
      <c r="BX61777" s="2"/>
    </row>
    <row r="61778" spans="76:76">
      <c r="BX61778" s="2"/>
    </row>
    <row r="61779" spans="76:76">
      <c r="BX61779" s="2"/>
    </row>
    <row r="61780" spans="76:76">
      <c r="BX61780" s="2"/>
    </row>
    <row r="61781" spans="76:76">
      <c r="BX61781" s="2"/>
    </row>
    <row r="61782" spans="76:76">
      <c r="BX61782" s="2"/>
    </row>
    <row r="61783" spans="76:76">
      <c r="BX61783" s="2"/>
    </row>
    <row r="61784" spans="76:76">
      <c r="BX61784" s="2"/>
    </row>
    <row r="61785" spans="76:76">
      <c r="BX61785" s="2"/>
    </row>
    <row r="61786" spans="76:76">
      <c r="BX61786" s="2"/>
    </row>
    <row r="61787" spans="76:76">
      <c r="BX61787" s="2"/>
    </row>
    <row r="61788" spans="76:76">
      <c r="BX61788" s="2"/>
    </row>
    <row r="61789" spans="76:76">
      <c r="BX61789" s="2"/>
    </row>
    <row r="61790" spans="76:76">
      <c r="BX61790" s="2"/>
    </row>
    <row r="61791" spans="76:76">
      <c r="BX61791" s="2"/>
    </row>
    <row r="61792" spans="76:76">
      <c r="BX61792" s="2"/>
    </row>
    <row r="61793" spans="76:76">
      <c r="BX61793" s="2"/>
    </row>
    <row r="61794" spans="76:76">
      <c r="BX61794" s="2"/>
    </row>
    <row r="61795" spans="76:76">
      <c r="BX61795" s="2"/>
    </row>
    <row r="61796" spans="76:76">
      <c r="BX61796" s="2"/>
    </row>
    <row r="61797" spans="76:76">
      <c r="BX61797" s="2"/>
    </row>
    <row r="61798" spans="76:76">
      <c r="BX61798" s="2"/>
    </row>
    <row r="61799" spans="76:76">
      <c r="BX61799" s="2"/>
    </row>
    <row r="61800" spans="76:76">
      <c r="BX61800" s="2"/>
    </row>
    <row r="61801" spans="76:76">
      <c r="BX61801" s="2"/>
    </row>
    <row r="61802" spans="76:76">
      <c r="BX61802" s="2"/>
    </row>
    <row r="61803" spans="76:76">
      <c r="BX61803" s="2"/>
    </row>
    <row r="61804" spans="76:76">
      <c r="BX61804" s="2"/>
    </row>
    <row r="61805" spans="76:76">
      <c r="BX61805" s="2"/>
    </row>
    <row r="61806" spans="76:76">
      <c r="BX61806" s="2"/>
    </row>
    <row r="61807" spans="76:76">
      <c r="BX61807" s="2"/>
    </row>
    <row r="61808" spans="76:76">
      <c r="BX61808" s="2"/>
    </row>
    <row r="61809" spans="76:76">
      <c r="BX61809" s="2"/>
    </row>
    <row r="61810" spans="76:76">
      <c r="BX61810" s="2"/>
    </row>
    <row r="61811" spans="76:76">
      <c r="BX61811" s="2"/>
    </row>
    <row r="61812" spans="76:76">
      <c r="BX61812" s="2"/>
    </row>
    <row r="61813" spans="76:76">
      <c r="BX61813" s="2"/>
    </row>
    <row r="61814" spans="76:76">
      <c r="BX61814" s="2"/>
    </row>
    <row r="61815" spans="76:76">
      <c r="BX61815" s="2"/>
    </row>
    <row r="61816" spans="76:76">
      <c r="BX61816" s="2"/>
    </row>
    <row r="61817" spans="76:76">
      <c r="BX61817" s="2"/>
    </row>
    <row r="61818" spans="76:76">
      <c r="BX61818" s="2"/>
    </row>
    <row r="61819" spans="76:76">
      <c r="BX61819" s="2"/>
    </row>
    <row r="61820" spans="76:76">
      <c r="BX61820" s="2"/>
    </row>
    <row r="61821" spans="76:76">
      <c r="BX61821" s="2"/>
    </row>
    <row r="61822" spans="76:76">
      <c r="BX61822" s="2"/>
    </row>
    <row r="61823" spans="76:76">
      <c r="BX61823" s="2"/>
    </row>
    <row r="61824" spans="76:76">
      <c r="BX61824" s="2"/>
    </row>
    <row r="61825" spans="76:76">
      <c r="BX61825" s="2"/>
    </row>
    <row r="61826" spans="76:76">
      <c r="BX61826" s="2"/>
    </row>
    <row r="61827" spans="76:76">
      <c r="BX61827" s="2"/>
    </row>
    <row r="61828" spans="76:76">
      <c r="BX61828" s="2"/>
    </row>
    <row r="61829" spans="76:76">
      <c r="BX61829" s="2"/>
    </row>
    <row r="61830" spans="76:76">
      <c r="BX61830" s="2"/>
    </row>
    <row r="61831" spans="76:76">
      <c r="BX61831" s="2"/>
    </row>
    <row r="61832" spans="76:76">
      <c r="BX61832" s="2"/>
    </row>
    <row r="61833" spans="76:76">
      <c r="BX61833" s="2"/>
    </row>
    <row r="61834" spans="76:76">
      <c r="BX61834" s="2"/>
    </row>
    <row r="61835" spans="76:76">
      <c r="BX61835" s="2"/>
    </row>
    <row r="61836" spans="76:76">
      <c r="BX61836" s="2"/>
    </row>
    <row r="61837" spans="76:76">
      <c r="BX61837" s="2"/>
    </row>
    <row r="61838" spans="76:76">
      <c r="BX61838" s="2"/>
    </row>
    <row r="61839" spans="76:76">
      <c r="BX61839" s="2"/>
    </row>
    <row r="61840" spans="76:76">
      <c r="BX61840" s="2"/>
    </row>
    <row r="61841" spans="76:76">
      <c r="BX61841" s="2"/>
    </row>
    <row r="61842" spans="76:76">
      <c r="BX61842" s="2"/>
    </row>
    <row r="61843" spans="76:76">
      <c r="BX61843" s="2"/>
    </row>
    <row r="61844" spans="76:76">
      <c r="BX61844" s="2"/>
    </row>
    <row r="61845" spans="76:76">
      <c r="BX61845" s="2"/>
    </row>
    <row r="61846" spans="76:76">
      <c r="BX61846" s="2"/>
    </row>
    <row r="61847" spans="76:76">
      <c r="BX61847" s="2"/>
    </row>
    <row r="61848" spans="76:76">
      <c r="BX61848" s="2"/>
    </row>
    <row r="61849" spans="76:76">
      <c r="BX61849" s="2"/>
    </row>
    <row r="61850" spans="76:76">
      <c r="BX61850" s="2"/>
    </row>
    <row r="61851" spans="76:76">
      <c r="BX61851" s="2"/>
    </row>
    <row r="61852" spans="76:76">
      <c r="BX61852" s="2"/>
    </row>
    <row r="61853" spans="76:76">
      <c r="BX61853" s="2"/>
    </row>
    <row r="61854" spans="76:76">
      <c r="BX61854" s="2"/>
    </row>
    <row r="61855" spans="76:76">
      <c r="BX61855" s="2"/>
    </row>
    <row r="61856" spans="76:76">
      <c r="BX61856" s="2"/>
    </row>
    <row r="61857" spans="76:76">
      <c r="BX61857" s="2"/>
    </row>
    <row r="61858" spans="76:76">
      <c r="BX61858" s="2"/>
    </row>
    <row r="61859" spans="76:76">
      <c r="BX61859" s="2"/>
    </row>
    <row r="61860" spans="76:76">
      <c r="BX61860" s="2"/>
    </row>
    <row r="61861" spans="76:76">
      <c r="BX61861" s="2"/>
    </row>
    <row r="61862" spans="76:76">
      <c r="BX61862" s="2"/>
    </row>
    <row r="61863" spans="76:76">
      <c r="BX61863" s="2"/>
    </row>
    <row r="61864" spans="76:76">
      <c r="BX61864" s="2"/>
    </row>
    <row r="61865" spans="76:76">
      <c r="BX61865" s="2"/>
    </row>
    <row r="61866" spans="76:76">
      <c r="BX61866" s="2"/>
    </row>
    <row r="61867" spans="76:76">
      <c r="BX61867" s="2"/>
    </row>
    <row r="61868" spans="76:76">
      <c r="BX61868" s="2"/>
    </row>
    <row r="61869" spans="76:76">
      <c r="BX61869" s="2"/>
    </row>
    <row r="61870" spans="76:76">
      <c r="BX61870" s="2"/>
    </row>
    <row r="61871" spans="76:76">
      <c r="BX61871" s="2"/>
    </row>
    <row r="61872" spans="76:76">
      <c r="BX61872" s="2"/>
    </row>
    <row r="61873" spans="76:76">
      <c r="BX61873" s="2"/>
    </row>
    <row r="61874" spans="76:76">
      <c r="BX61874" s="2"/>
    </row>
    <row r="61875" spans="76:76">
      <c r="BX61875" s="2"/>
    </row>
    <row r="61876" spans="76:76">
      <c r="BX61876" s="2"/>
    </row>
    <row r="61877" spans="76:76">
      <c r="BX61877" s="2"/>
    </row>
    <row r="61878" spans="76:76">
      <c r="BX61878" s="2"/>
    </row>
    <row r="61879" spans="76:76">
      <c r="BX61879" s="2"/>
    </row>
    <row r="61880" spans="76:76">
      <c r="BX61880" s="2"/>
    </row>
    <row r="61881" spans="76:76">
      <c r="BX61881" s="2"/>
    </row>
    <row r="61882" spans="76:76">
      <c r="BX61882" s="2"/>
    </row>
    <row r="61883" spans="76:76">
      <c r="BX61883" s="2"/>
    </row>
    <row r="61884" spans="76:76">
      <c r="BX61884" s="2"/>
    </row>
    <row r="61885" spans="76:76">
      <c r="BX61885" s="2"/>
    </row>
    <row r="61886" spans="76:76">
      <c r="BX61886" s="2"/>
    </row>
    <row r="61887" spans="76:76">
      <c r="BX61887" s="2"/>
    </row>
    <row r="61888" spans="76:76">
      <c r="BX61888" s="2"/>
    </row>
    <row r="61889" spans="76:76">
      <c r="BX61889" s="2"/>
    </row>
    <row r="61890" spans="76:76">
      <c r="BX61890" s="2"/>
    </row>
    <row r="61891" spans="76:76">
      <c r="BX61891" s="2"/>
    </row>
    <row r="61892" spans="76:76">
      <c r="BX61892" s="2"/>
    </row>
    <row r="61893" spans="76:76">
      <c r="BX61893" s="2"/>
    </row>
    <row r="61894" spans="76:76">
      <c r="BX61894" s="2"/>
    </row>
    <row r="61895" spans="76:76">
      <c r="BX61895" s="2"/>
    </row>
    <row r="61896" spans="76:76">
      <c r="BX61896" s="2"/>
    </row>
    <row r="61897" spans="76:76">
      <c r="BX61897" s="2"/>
    </row>
    <row r="61898" spans="76:76">
      <c r="BX61898" s="2"/>
    </row>
    <row r="61899" spans="76:76">
      <c r="BX61899" s="2"/>
    </row>
    <row r="61900" spans="76:76">
      <c r="BX61900" s="2"/>
    </row>
    <row r="61901" spans="76:76">
      <c r="BX61901" s="2"/>
    </row>
    <row r="61902" spans="76:76">
      <c r="BX61902" s="2"/>
    </row>
    <row r="61903" spans="76:76">
      <c r="BX61903" s="2"/>
    </row>
    <row r="61904" spans="76:76">
      <c r="BX61904" s="2"/>
    </row>
    <row r="61905" spans="76:76">
      <c r="BX61905" s="2"/>
    </row>
    <row r="61906" spans="76:76">
      <c r="BX61906" s="2"/>
    </row>
    <row r="61907" spans="76:76">
      <c r="BX61907" s="2"/>
    </row>
    <row r="61908" spans="76:76">
      <c r="BX61908" s="2"/>
    </row>
    <row r="61909" spans="76:76">
      <c r="BX61909" s="2"/>
    </row>
    <row r="61910" spans="76:76">
      <c r="BX61910" s="2"/>
    </row>
    <row r="61911" spans="76:76">
      <c r="BX61911" s="2"/>
    </row>
    <row r="61912" spans="76:76">
      <c r="BX61912" s="2"/>
    </row>
    <row r="61913" spans="76:76">
      <c r="BX61913" s="2"/>
    </row>
    <row r="61914" spans="76:76">
      <c r="BX61914" s="2"/>
    </row>
    <row r="61915" spans="76:76">
      <c r="BX61915" s="2"/>
    </row>
    <row r="61916" spans="76:76">
      <c r="BX61916" s="2"/>
    </row>
    <row r="61917" spans="76:76">
      <c r="BX61917" s="2"/>
    </row>
    <row r="61918" spans="76:76">
      <c r="BX61918" s="2"/>
    </row>
    <row r="61919" spans="76:76">
      <c r="BX61919" s="2"/>
    </row>
    <row r="61920" spans="76:76">
      <c r="BX61920" s="2"/>
    </row>
    <row r="61921" spans="76:76">
      <c r="BX61921" s="2"/>
    </row>
    <row r="61922" spans="76:76">
      <c r="BX61922" s="2"/>
    </row>
    <row r="61923" spans="76:76">
      <c r="BX61923" s="2"/>
    </row>
    <row r="61924" spans="76:76">
      <c r="BX61924" s="2"/>
    </row>
    <row r="61925" spans="76:76">
      <c r="BX61925" s="2"/>
    </row>
    <row r="61926" spans="76:76">
      <c r="BX61926" s="2"/>
    </row>
    <row r="61927" spans="76:76">
      <c r="BX61927" s="2"/>
    </row>
    <row r="61928" spans="76:76">
      <c r="BX61928" s="2"/>
    </row>
    <row r="61929" spans="76:76">
      <c r="BX61929" s="2"/>
    </row>
    <row r="61930" spans="76:76">
      <c r="BX61930" s="2"/>
    </row>
    <row r="61931" spans="76:76">
      <c r="BX61931" s="2"/>
    </row>
    <row r="61932" spans="76:76">
      <c r="BX61932" s="2"/>
    </row>
    <row r="61933" spans="76:76">
      <c r="BX61933" s="2"/>
    </row>
    <row r="61934" spans="76:76">
      <c r="BX61934" s="2"/>
    </row>
    <row r="61935" spans="76:76">
      <c r="BX61935" s="2"/>
    </row>
    <row r="61936" spans="76:76">
      <c r="BX61936" s="2"/>
    </row>
    <row r="61937" spans="76:76">
      <c r="BX61937" s="2"/>
    </row>
    <row r="61938" spans="76:76">
      <c r="BX61938" s="2"/>
    </row>
    <row r="61939" spans="76:76">
      <c r="BX61939" s="2"/>
    </row>
    <row r="61940" spans="76:76">
      <c r="BX61940" s="2"/>
    </row>
    <row r="61941" spans="76:76">
      <c r="BX61941" s="2"/>
    </row>
    <row r="61942" spans="76:76">
      <c r="BX61942" s="2"/>
    </row>
    <row r="61943" spans="76:76">
      <c r="BX61943" s="2"/>
    </row>
    <row r="61944" spans="76:76">
      <c r="BX61944" s="2"/>
    </row>
    <row r="61945" spans="76:76">
      <c r="BX61945" s="2"/>
    </row>
    <row r="61946" spans="76:76">
      <c r="BX61946" s="2"/>
    </row>
    <row r="61947" spans="76:76">
      <c r="BX61947" s="2"/>
    </row>
    <row r="61948" spans="76:76">
      <c r="BX61948" s="2"/>
    </row>
    <row r="61949" spans="76:76">
      <c r="BX61949" s="2"/>
    </row>
    <row r="61950" spans="76:76">
      <c r="BX61950" s="2"/>
    </row>
    <row r="61951" spans="76:76">
      <c r="BX61951" s="2"/>
    </row>
    <row r="61952" spans="76:76">
      <c r="BX61952" s="2"/>
    </row>
    <row r="61953" spans="76:76">
      <c r="BX61953" s="2"/>
    </row>
    <row r="61954" spans="76:76">
      <c r="BX61954" s="2"/>
    </row>
    <row r="61955" spans="76:76">
      <c r="BX61955" s="2"/>
    </row>
    <row r="61956" spans="76:76">
      <c r="BX61956" s="2"/>
    </row>
    <row r="61957" spans="76:76">
      <c r="BX61957" s="2"/>
    </row>
    <row r="61958" spans="76:76">
      <c r="BX61958" s="2"/>
    </row>
    <row r="61959" spans="76:76">
      <c r="BX61959" s="2"/>
    </row>
    <row r="61960" spans="76:76">
      <c r="BX61960" s="2"/>
    </row>
    <row r="61961" spans="76:76">
      <c r="BX61961" s="2"/>
    </row>
    <row r="61962" spans="76:76">
      <c r="BX61962" s="2"/>
    </row>
    <row r="61963" spans="76:76">
      <c r="BX61963" s="2"/>
    </row>
    <row r="61964" spans="76:76">
      <c r="BX61964" s="2"/>
    </row>
    <row r="61965" spans="76:76">
      <c r="BX61965" s="2"/>
    </row>
    <row r="61966" spans="76:76">
      <c r="BX61966" s="2"/>
    </row>
    <row r="61967" spans="76:76">
      <c r="BX61967" s="2"/>
    </row>
    <row r="61968" spans="76:76">
      <c r="BX61968" s="2"/>
    </row>
    <row r="61969" spans="76:76">
      <c r="BX61969" s="2"/>
    </row>
    <row r="61970" spans="76:76">
      <c r="BX61970" s="2"/>
    </row>
    <row r="61971" spans="76:76">
      <c r="BX61971" s="2"/>
    </row>
    <row r="61972" spans="76:76">
      <c r="BX61972" s="2"/>
    </row>
    <row r="61973" spans="76:76">
      <c r="BX61973" s="2"/>
    </row>
    <row r="61974" spans="76:76">
      <c r="BX61974" s="2"/>
    </row>
    <row r="61975" spans="76:76">
      <c r="BX61975" s="2"/>
    </row>
    <row r="61976" spans="76:76">
      <c r="BX61976" s="2"/>
    </row>
    <row r="61977" spans="76:76">
      <c r="BX61977" s="2"/>
    </row>
    <row r="61978" spans="76:76">
      <c r="BX61978" s="2"/>
    </row>
    <row r="61979" spans="76:76">
      <c r="BX61979" s="2"/>
    </row>
    <row r="61980" spans="76:76">
      <c r="BX61980" s="2"/>
    </row>
    <row r="61981" spans="76:76">
      <c r="BX61981" s="2"/>
    </row>
    <row r="61982" spans="76:76">
      <c r="BX61982" s="2"/>
    </row>
    <row r="61983" spans="76:76">
      <c r="BX61983" s="2"/>
    </row>
    <row r="61984" spans="76:76">
      <c r="BX61984" s="2"/>
    </row>
    <row r="61985" spans="76:76">
      <c r="BX61985" s="2"/>
    </row>
    <row r="61986" spans="76:76">
      <c r="BX61986" s="2"/>
    </row>
    <row r="61987" spans="76:76">
      <c r="BX61987" s="2"/>
    </row>
    <row r="61988" spans="76:76">
      <c r="BX61988" s="2"/>
    </row>
    <row r="61989" spans="76:76">
      <c r="BX61989" s="2"/>
    </row>
    <row r="61990" spans="76:76">
      <c r="BX61990" s="2"/>
    </row>
    <row r="61991" spans="76:76">
      <c r="BX61991" s="2"/>
    </row>
    <row r="61992" spans="76:76">
      <c r="BX61992" s="2"/>
    </row>
    <row r="61993" spans="76:76">
      <c r="BX61993" s="2"/>
    </row>
    <row r="61994" spans="76:76">
      <c r="BX61994" s="2"/>
    </row>
    <row r="61995" spans="76:76">
      <c r="BX61995" s="2"/>
    </row>
    <row r="61996" spans="76:76">
      <c r="BX61996" s="2"/>
    </row>
    <row r="61997" spans="76:76">
      <c r="BX61997" s="2"/>
    </row>
    <row r="61998" spans="76:76">
      <c r="BX61998" s="2"/>
    </row>
    <row r="61999" spans="76:76">
      <c r="BX61999" s="2"/>
    </row>
    <row r="62000" spans="76:76">
      <c r="BX62000" s="2"/>
    </row>
    <row r="62001" spans="76:76">
      <c r="BX62001" s="2"/>
    </row>
    <row r="62002" spans="76:76">
      <c r="BX62002" s="2"/>
    </row>
    <row r="62003" spans="76:76">
      <c r="BX62003" s="2"/>
    </row>
    <row r="62004" spans="76:76">
      <c r="BX62004" s="2"/>
    </row>
    <row r="62005" spans="76:76">
      <c r="BX62005" s="2"/>
    </row>
    <row r="62006" spans="76:76">
      <c r="BX62006" s="2"/>
    </row>
    <row r="62007" spans="76:76">
      <c r="BX62007" s="2"/>
    </row>
    <row r="62008" spans="76:76">
      <c r="BX62008" s="2"/>
    </row>
    <row r="62009" spans="76:76">
      <c r="BX62009" s="2"/>
    </row>
    <row r="62010" spans="76:76">
      <c r="BX62010" s="2"/>
    </row>
    <row r="62011" spans="76:76">
      <c r="BX62011" s="2"/>
    </row>
    <row r="62012" spans="76:76">
      <c r="BX62012" s="2"/>
    </row>
    <row r="62013" spans="76:76">
      <c r="BX62013" s="2"/>
    </row>
    <row r="62014" spans="76:76">
      <c r="BX62014" s="2"/>
    </row>
    <row r="62015" spans="76:76">
      <c r="BX62015" s="2"/>
    </row>
    <row r="62016" spans="76:76">
      <c r="BX62016" s="2"/>
    </row>
    <row r="62017" spans="76:76">
      <c r="BX62017" s="2"/>
    </row>
    <row r="62018" spans="76:76">
      <c r="BX62018" s="2"/>
    </row>
    <row r="62019" spans="76:76">
      <c r="BX62019" s="2"/>
    </row>
    <row r="62020" spans="76:76">
      <c r="BX62020" s="2"/>
    </row>
    <row r="62021" spans="76:76">
      <c r="BX62021" s="2"/>
    </row>
    <row r="62022" spans="76:76">
      <c r="BX62022" s="2"/>
    </row>
    <row r="62023" spans="76:76">
      <c r="BX62023" s="2"/>
    </row>
    <row r="62024" spans="76:76">
      <c r="BX62024" s="2"/>
    </row>
    <row r="62025" spans="76:76">
      <c r="BX62025" s="2"/>
    </row>
    <row r="62026" spans="76:76">
      <c r="BX62026" s="2"/>
    </row>
    <row r="62027" spans="76:76">
      <c r="BX62027" s="2"/>
    </row>
    <row r="62028" spans="76:76">
      <c r="BX62028" s="2"/>
    </row>
    <row r="62029" spans="76:76">
      <c r="BX62029" s="2"/>
    </row>
    <row r="62030" spans="76:76">
      <c r="BX62030" s="2"/>
    </row>
    <row r="62031" spans="76:76">
      <c r="BX62031" s="2"/>
    </row>
    <row r="62032" spans="76:76">
      <c r="BX62032" s="2"/>
    </row>
    <row r="62033" spans="76:76">
      <c r="BX62033" s="2"/>
    </row>
    <row r="62034" spans="76:76">
      <c r="BX62034" s="2"/>
    </row>
    <row r="62035" spans="76:76">
      <c r="BX62035" s="2"/>
    </row>
    <row r="62036" spans="76:76">
      <c r="BX62036" s="2"/>
    </row>
    <row r="62037" spans="76:76">
      <c r="BX62037" s="2"/>
    </row>
    <row r="62038" spans="76:76">
      <c r="BX62038" s="2"/>
    </row>
    <row r="62039" spans="76:76">
      <c r="BX62039" s="2"/>
    </row>
    <row r="62040" spans="76:76">
      <c r="BX62040" s="2"/>
    </row>
    <row r="62041" spans="76:76">
      <c r="BX62041" s="2"/>
    </row>
    <row r="62042" spans="76:76">
      <c r="BX62042" s="2"/>
    </row>
    <row r="62043" spans="76:76">
      <c r="BX62043" s="2"/>
    </row>
    <row r="62044" spans="76:76">
      <c r="BX62044" s="2"/>
    </row>
    <row r="62045" spans="76:76">
      <c r="BX62045" s="2"/>
    </row>
    <row r="62046" spans="76:76">
      <c r="BX62046" s="2"/>
    </row>
    <row r="62047" spans="76:76">
      <c r="BX62047" s="2"/>
    </row>
    <row r="62048" spans="76:76">
      <c r="BX62048" s="2"/>
    </row>
    <row r="62049" spans="76:76">
      <c r="BX62049" s="2"/>
    </row>
    <row r="62050" spans="76:76">
      <c r="BX62050" s="2"/>
    </row>
    <row r="62051" spans="76:76">
      <c r="BX62051" s="2"/>
    </row>
    <row r="62052" spans="76:76">
      <c r="BX62052" s="2"/>
    </row>
    <row r="62053" spans="76:76">
      <c r="BX62053" s="2"/>
    </row>
    <row r="62054" spans="76:76">
      <c r="BX62054" s="2"/>
    </row>
    <row r="62055" spans="76:76">
      <c r="BX62055" s="2"/>
    </row>
    <row r="62056" spans="76:76">
      <c r="BX62056" s="2"/>
    </row>
    <row r="62057" spans="76:76">
      <c r="BX62057" s="2"/>
    </row>
    <row r="62058" spans="76:76">
      <c r="BX62058" s="2"/>
    </row>
    <row r="62059" spans="76:76">
      <c r="BX62059" s="2"/>
    </row>
    <row r="62060" spans="76:76">
      <c r="BX62060" s="2"/>
    </row>
    <row r="62061" spans="76:76">
      <c r="BX62061" s="2"/>
    </row>
    <row r="62062" spans="76:76">
      <c r="BX62062" s="2"/>
    </row>
    <row r="62063" spans="76:76">
      <c r="BX62063" s="2"/>
    </row>
    <row r="62064" spans="76:76">
      <c r="BX62064" s="2"/>
    </row>
    <row r="62065" spans="76:76">
      <c r="BX62065" s="2"/>
    </row>
    <row r="62066" spans="76:76">
      <c r="BX62066" s="2"/>
    </row>
    <row r="62067" spans="76:76">
      <c r="BX62067" s="2"/>
    </row>
    <row r="62068" spans="76:76">
      <c r="BX62068" s="2"/>
    </row>
    <row r="62069" spans="76:76">
      <c r="BX62069" s="2"/>
    </row>
    <row r="62070" spans="76:76">
      <c r="BX62070" s="2"/>
    </row>
    <row r="62071" spans="76:76">
      <c r="BX62071" s="2"/>
    </row>
    <row r="62072" spans="76:76">
      <c r="BX62072" s="2"/>
    </row>
    <row r="62073" spans="76:76">
      <c r="BX62073" s="2"/>
    </row>
    <row r="62074" spans="76:76">
      <c r="BX62074" s="2"/>
    </row>
    <row r="62075" spans="76:76">
      <c r="BX62075" s="2"/>
    </row>
    <row r="62076" spans="76:76">
      <c r="BX62076" s="2"/>
    </row>
    <row r="62077" spans="76:76">
      <c r="BX62077" s="2"/>
    </row>
    <row r="62078" spans="76:76">
      <c r="BX62078" s="2"/>
    </row>
    <row r="62079" spans="76:76">
      <c r="BX62079" s="2"/>
    </row>
    <row r="62080" spans="76:76">
      <c r="BX62080" s="2"/>
    </row>
    <row r="62081" spans="76:76">
      <c r="BX62081" s="2"/>
    </row>
    <row r="62082" spans="76:76">
      <c r="BX62082" s="2"/>
    </row>
    <row r="62083" spans="76:76">
      <c r="BX62083" s="2"/>
    </row>
    <row r="62084" spans="76:76">
      <c r="BX62084" s="2"/>
    </row>
    <row r="62085" spans="76:76">
      <c r="BX62085" s="2"/>
    </row>
    <row r="62086" spans="76:76">
      <c r="BX62086" s="2"/>
    </row>
    <row r="62087" spans="76:76">
      <c r="BX62087" s="2"/>
    </row>
    <row r="62088" spans="76:76">
      <c r="BX62088" s="2"/>
    </row>
    <row r="62089" spans="76:76">
      <c r="BX62089" s="2"/>
    </row>
    <row r="62090" spans="76:76">
      <c r="BX62090" s="2"/>
    </row>
    <row r="62091" spans="76:76">
      <c r="BX62091" s="2"/>
    </row>
    <row r="62092" spans="76:76">
      <c r="BX62092" s="2"/>
    </row>
    <row r="62093" spans="76:76">
      <c r="BX62093" s="2"/>
    </row>
    <row r="62094" spans="76:76">
      <c r="BX62094" s="2"/>
    </row>
    <row r="62095" spans="76:76">
      <c r="BX62095" s="2"/>
    </row>
    <row r="62096" spans="76:76">
      <c r="BX62096" s="2"/>
    </row>
    <row r="62097" spans="76:76">
      <c r="BX62097" s="2"/>
    </row>
    <row r="62098" spans="76:76">
      <c r="BX62098" s="2"/>
    </row>
    <row r="62099" spans="76:76">
      <c r="BX62099" s="2"/>
    </row>
    <row r="62100" spans="76:76">
      <c r="BX62100" s="2"/>
    </row>
    <row r="62101" spans="76:76">
      <c r="BX62101" s="2"/>
    </row>
    <row r="62102" spans="76:76">
      <c r="BX62102" s="2"/>
    </row>
    <row r="62103" spans="76:76">
      <c r="BX62103" s="2"/>
    </row>
    <row r="62104" spans="76:76">
      <c r="BX62104" s="2"/>
    </row>
    <row r="62105" spans="76:76">
      <c r="BX62105" s="2"/>
    </row>
    <row r="62106" spans="76:76">
      <c r="BX62106" s="2"/>
    </row>
    <row r="62107" spans="76:76">
      <c r="BX62107" s="2"/>
    </row>
    <row r="62108" spans="76:76">
      <c r="BX62108" s="2"/>
    </row>
    <row r="62109" spans="76:76">
      <c r="BX62109" s="2"/>
    </row>
    <row r="62110" spans="76:76">
      <c r="BX62110" s="2"/>
    </row>
    <row r="62111" spans="76:76">
      <c r="BX62111" s="2"/>
    </row>
    <row r="62112" spans="76:76">
      <c r="BX62112" s="2"/>
    </row>
    <row r="62113" spans="76:76">
      <c r="BX62113" s="2"/>
    </row>
    <row r="62114" spans="76:76">
      <c r="BX62114" s="2"/>
    </row>
    <row r="62115" spans="76:76">
      <c r="BX62115" s="2"/>
    </row>
    <row r="62116" spans="76:76">
      <c r="BX62116" s="2"/>
    </row>
    <row r="62117" spans="76:76">
      <c r="BX62117" s="2"/>
    </row>
    <row r="62118" spans="76:76">
      <c r="BX62118" s="2"/>
    </row>
    <row r="62119" spans="76:76">
      <c r="BX62119" s="2"/>
    </row>
    <row r="62120" spans="76:76">
      <c r="BX62120" s="2"/>
    </row>
    <row r="62121" spans="76:76">
      <c r="BX62121" s="2"/>
    </row>
    <row r="62122" spans="76:76">
      <c r="BX62122" s="2"/>
    </row>
    <row r="62123" spans="76:76">
      <c r="BX62123" s="2"/>
    </row>
    <row r="62124" spans="76:76">
      <c r="BX62124" s="2"/>
    </row>
    <row r="62125" spans="76:76">
      <c r="BX62125" s="2"/>
    </row>
    <row r="62126" spans="76:76">
      <c r="BX62126" s="2"/>
    </row>
    <row r="62127" spans="76:76">
      <c r="BX62127" s="2"/>
    </row>
    <row r="62128" spans="76:76">
      <c r="BX62128" s="2"/>
    </row>
    <row r="62129" spans="76:76">
      <c r="BX62129" s="2"/>
    </row>
    <row r="62130" spans="76:76">
      <c r="BX62130" s="2"/>
    </row>
    <row r="62131" spans="76:76">
      <c r="BX62131" s="2"/>
    </row>
    <row r="62132" spans="76:76">
      <c r="BX62132" s="2"/>
    </row>
    <row r="62133" spans="76:76">
      <c r="BX62133" s="2"/>
    </row>
    <row r="62134" spans="76:76">
      <c r="BX62134" s="2"/>
    </row>
    <row r="62135" spans="76:76">
      <c r="BX62135" s="2"/>
    </row>
    <row r="62136" spans="76:76">
      <c r="BX62136" s="2"/>
    </row>
    <row r="62137" spans="76:76">
      <c r="BX62137" s="2"/>
    </row>
    <row r="62138" spans="76:76">
      <c r="BX62138" s="2"/>
    </row>
    <row r="62139" spans="76:76">
      <c r="BX62139" s="2"/>
    </row>
    <row r="62140" spans="76:76">
      <c r="BX62140" s="2"/>
    </row>
    <row r="62141" spans="76:76">
      <c r="BX62141" s="2"/>
    </row>
    <row r="62142" spans="76:76">
      <c r="BX62142" s="2"/>
    </row>
    <row r="62143" spans="76:76">
      <c r="BX62143" s="2"/>
    </row>
    <row r="62144" spans="76:76">
      <c r="BX62144" s="2"/>
    </row>
    <row r="62145" spans="76:76">
      <c r="BX62145" s="2"/>
    </row>
    <row r="62146" spans="76:76">
      <c r="BX62146" s="2"/>
    </row>
    <row r="62147" spans="76:76">
      <c r="BX62147" s="2"/>
    </row>
    <row r="62148" spans="76:76">
      <c r="BX62148" s="2"/>
    </row>
    <row r="62149" spans="76:76">
      <c r="BX62149" s="2"/>
    </row>
    <row r="62150" spans="76:76">
      <c r="BX62150" s="2"/>
    </row>
    <row r="62151" spans="76:76">
      <c r="BX62151" s="2"/>
    </row>
    <row r="62152" spans="76:76">
      <c r="BX62152" s="2"/>
    </row>
    <row r="62153" spans="76:76">
      <c r="BX62153" s="2"/>
    </row>
    <row r="62154" spans="76:76">
      <c r="BX62154" s="2"/>
    </row>
    <row r="62155" spans="76:76">
      <c r="BX62155" s="2"/>
    </row>
    <row r="62156" spans="76:76">
      <c r="BX62156" s="2"/>
    </row>
    <row r="62157" spans="76:76">
      <c r="BX62157" s="2"/>
    </row>
    <row r="62158" spans="76:76">
      <c r="BX62158" s="2"/>
    </row>
    <row r="62159" spans="76:76">
      <c r="BX62159" s="2"/>
    </row>
    <row r="62160" spans="76:76">
      <c r="BX62160" s="2"/>
    </row>
    <row r="62161" spans="76:76">
      <c r="BX62161" s="2"/>
    </row>
    <row r="62162" spans="76:76">
      <c r="BX62162" s="2"/>
    </row>
    <row r="62163" spans="76:76">
      <c r="BX62163" s="2"/>
    </row>
    <row r="62164" spans="76:76">
      <c r="BX62164" s="2"/>
    </row>
    <row r="62165" spans="76:76">
      <c r="BX62165" s="2"/>
    </row>
    <row r="62166" spans="76:76">
      <c r="BX62166" s="2"/>
    </row>
    <row r="62167" spans="76:76">
      <c r="BX62167" s="2"/>
    </row>
    <row r="62168" spans="76:76">
      <c r="BX62168" s="2"/>
    </row>
    <row r="62169" spans="76:76">
      <c r="BX62169" s="2"/>
    </row>
    <row r="62170" spans="76:76">
      <c r="BX62170" s="2"/>
    </row>
    <row r="62171" spans="76:76">
      <c r="BX62171" s="2"/>
    </row>
    <row r="62172" spans="76:76">
      <c r="BX62172" s="2"/>
    </row>
    <row r="62173" spans="76:76">
      <c r="BX62173" s="2"/>
    </row>
    <row r="62174" spans="76:76">
      <c r="BX62174" s="2"/>
    </row>
    <row r="62175" spans="76:76">
      <c r="BX62175" s="2"/>
    </row>
    <row r="62176" spans="76:76">
      <c r="BX62176" s="2"/>
    </row>
    <row r="62177" spans="76:76">
      <c r="BX62177" s="2"/>
    </row>
    <row r="62178" spans="76:76">
      <c r="BX62178" s="2"/>
    </row>
    <row r="62179" spans="76:76">
      <c r="BX62179" s="2"/>
    </row>
    <row r="62180" spans="76:76">
      <c r="BX62180" s="2"/>
    </row>
    <row r="62181" spans="76:76">
      <c r="BX62181" s="2"/>
    </row>
    <row r="62182" spans="76:76">
      <c r="BX62182" s="2"/>
    </row>
    <row r="62183" spans="76:76">
      <c r="BX62183" s="2"/>
    </row>
    <row r="62184" spans="76:76">
      <c r="BX62184" s="2"/>
    </row>
    <row r="62185" spans="76:76">
      <c r="BX62185" s="2"/>
    </row>
    <row r="62186" spans="76:76">
      <c r="BX62186" s="2"/>
    </row>
    <row r="62187" spans="76:76">
      <c r="BX62187" s="2"/>
    </row>
    <row r="62188" spans="76:76">
      <c r="BX62188" s="2"/>
    </row>
    <row r="62189" spans="76:76">
      <c r="BX62189" s="2"/>
    </row>
    <row r="62190" spans="76:76">
      <c r="BX62190" s="2"/>
    </row>
    <row r="62191" spans="76:76">
      <c r="BX62191" s="2"/>
    </row>
    <row r="62192" spans="76:76">
      <c r="BX62192" s="2"/>
    </row>
    <row r="62193" spans="76:76">
      <c r="BX62193" s="2"/>
    </row>
    <row r="62194" spans="76:76">
      <c r="BX62194" s="2"/>
    </row>
    <row r="62195" spans="76:76">
      <c r="BX62195" s="2"/>
    </row>
    <row r="62196" spans="76:76">
      <c r="BX62196" s="2"/>
    </row>
    <row r="62197" spans="76:76">
      <c r="BX62197" s="2"/>
    </row>
    <row r="62198" spans="76:76">
      <c r="BX62198" s="2"/>
    </row>
    <row r="62199" spans="76:76">
      <c r="BX62199" s="2"/>
    </row>
    <row r="62200" spans="76:76">
      <c r="BX62200" s="2"/>
    </row>
    <row r="62201" spans="76:76">
      <c r="BX62201" s="2"/>
    </row>
    <row r="62202" spans="76:76">
      <c r="BX62202" s="2"/>
    </row>
    <row r="62203" spans="76:76">
      <c r="BX62203" s="2"/>
    </row>
    <row r="62204" spans="76:76">
      <c r="BX62204" s="2"/>
    </row>
    <row r="62205" spans="76:76">
      <c r="BX62205" s="2"/>
    </row>
    <row r="62206" spans="76:76">
      <c r="BX62206" s="2"/>
    </row>
    <row r="62207" spans="76:76">
      <c r="BX62207" s="2"/>
    </row>
    <row r="62208" spans="76:76">
      <c r="BX62208" s="2"/>
    </row>
    <row r="62209" spans="76:76">
      <c r="BX62209" s="2"/>
    </row>
    <row r="62210" spans="76:76">
      <c r="BX62210" s="2"/>
    </row>
    <row r="62211" spans="76:76">
      <c r="BX62211" s="2"/>
    </row>
    <row r="62212" spans="76:76">
      <c r="BX62212" s="2"/>
    </row>
    <row r="62213" spans="76:76">
      <c r="BX62213" s="2"/>
    </row>
    <row r="62214" spans="76:76">
      <c r="BX62214" s="2"/>
    </row>
    <row r="62215" spans="76:76">
      <c r="BX62215" s="2"/>
    </row>
    <row r="62216" spans="76:76">
      <c r="BX62216" s="2"/>
    </row>
    <row r="62217" spans="76:76">
      <c r="BX62217" s="2"/>
    </row>
    <row r="62218" spans="76:76">
      <c r="BX62218" s="2"/>
    </row>
    <row r="62219" spans="76:76">
      <c r="BX62219" s="2"/>
    </row>
    <row r="62220" spans="76:76">
      <c r="BX62220" s="2"/>
    </row>
    <row r="62221" spans="76:76">
      <c r="BX62221" s="2"/>
    </row>
    <row r="62222" spans="76:76">
      <c r="BX62222" s="2"/>
    </row>
    <row r="62223" spans="76:76">
      <c r="BX62223" s="2"/>
    </row>
    <row r="62224" spans="76:76">
      <c r="BX62224" s="2"/>
    </row>
    <row r="62225" spans="76:76">
      <c r="BX62225" s="2"/>
    </row>
    <row r="62226" spans="76:76">
      <c r="BX62226" s="2"/>
    </row>
    <row r="62227" spans="76:76">
      <c r="BX62227" s="2"/>
    </row>
    <row r="62228" spans="76:76">
      <c r="BX62228" s="2"/>
    </row>
    <row r="62229" spans="76:76">
      <c r="BX62229" s="2"/>
    </row>
    <row r="62230" spans="76:76">
      <c r="BX62230" s="2"/>
    </row>
    <row r="62231" spans="76:76">
      <c r="BX62231" s="2"/>
    </row>
    <row r="62232" spans="76:76">
      <c r="BX62232" s="2"/>
    </row>
    <row r="62233" spans="76:76">
      <c r="BX62233" s="2"/>
    </row>
    <row r="62234" spans="76:76">
      <c r="BX62234" s="2"/>
    </row>
    <row r="62235" spans="76:76">
      <c r="BX62235" s="2"/>
    </row>
    <row r="62236" spans="76:76">
      <c r="BX62236" s="2"/>
    </row>
    <row r="62237" spans="76:76">
      <c r="BX62237" s="2"/>
    </row>
    <row r="62238" spans="76:76">
      <c r="BX62238" s="2"/>
    </row>
    <row r="62239" spans="76:76">
      <c r="BX62239" s="2"/>
    </row>
    <row r="62240" spans="76:76">
      <c r="BX62240" s="2"/>
    </row>
    <row r="62241" spans="76:76">
      <c r="BX62241" s="2"/>
    </row>
    <row r="62242" spans="76:76">
      <c r="BX62242" s="2"/>
    </row>
    <row r="62243" spans="76:76">
      <c r="BX62243" s="2"/>
    </row>
    <row r="62244" spans="76:76">
      <c r="BX62244" s="2"/>
    </row>
    <row r="62245" spans="76:76">
      <c r="BX62245" s="2"/>
    </row>
    <row r="62246" spans="76:76">
      <c r="BX62246" s="2"/>
    </row>
    <row r="62247" spans="76:76">
      <c r="BX62247" s="2"/>
    </row>
    <row r="62248" spans="76:76">
      <c r="BX62248" s="2"/>
    </row>
    <row r="62249" spans="76:76">
      <c r="BX62249" s="2"/>
    </row>
    <row r="62250" spans="76:76">
      <c r="BX62250" s="2"/>
    </row>
    <row r="62251" spans="76:76">
      <c r="BX62251" s="2"/>
    </row>
    <row r="62252" spans="76:76">
      <c r="BX62252" s="2"/>
    </row>
    <row r="62253" spans="76:76">
      <c r="BX62253" s="2"/>
    </row>
    <row r="62254" spans="76:76">
      <c r="BX62254" s="2"/>
    </row>
    <row r="62255" spans="76:76">
      <c r="BX62255" s="2"/>
    </row>
    <row r="62256" spans="76:76">
      <c r="BX62256" s="2"/>
    </row>
    <row r="62257" spans="76:76">
      <c r="BX62257" s="2"/>
    </row>
    <row r="62258" spans="76:76">
      <c r="BX62258" s="2"/>
    </row>
    <row r="62259" spans="76:76">
      <c r="BX62259" s="2"/>
    </row>
    <row r="62260" spans="76:76">
      <c r="BX62260" s="2"/>
    </row>
    <row r="62261" spans="76:76">
      <c r="BX62261" s="2"/>
    </row>
    <row r="62262" spans="76:76">
      <c r="BX62262" s="2"/>
    </row>
    <row r="62263" spans="76:76">
      <c r="BX62263" s="2"/>
    </row>
    <row r="62264" spans="76:76">
      <c r="BX62264" s="2"/>
    </row>
    <row r="62265" spans="76:76">
      <c r="BX62265" s="2"/>
    </row>
    <row r="62266" spans="76:76">
      <c r="BX62266" s="2"/>
    </row>
    <row r="62267" spans="76:76">
      <c r="BX62267" s="2"/>
    </row>
    <row r="62268" spans="76:76">
      <c r="BX62268" s="2"/>
    </row>
    <row r="62269" spans="76:76">
      <c r="BX62269" s="2"/>
    </row>
    <row r="62270" spans="76:76">
      <c r="BX62270" s="2"/>
    </row>
    <row r="62271" spans="76:76">
      <c r="BX62271" s="2"/>
    </row>
    <row r="62272" spans="76:76">
      <c r="BX62272" s="2"/>
    </row>
    <row r="62273" spans="76:76">
      <c r="BX62273" s="2"/>
    </row>
    <row r="62274" spans="76:76">
      <c r="BX62274" s="2"/>
    </row>
    <row r="62275" spans="76:76">
      <c r="BX62275" s="2"/>
    </row>
    <row r="62276" spans="76:76">
      <c r="BX62276" s="2"/>
    </row>
    <row r="62277" spans="76:76">
      <c r="BX62277" s="2"/>
    </row>
    <row r="62278" spans="76:76">
      <c r="BX62278" s="2"/>
    </row>
    <row r="62279" spans="76:76">
      <c r="BX62279" s="2"/>
    </row>
    <row r="62280" spans="76:76">
      <c r="BX62280" s="2"/>
    </row>
    <row r="62281" spans="76:76">
      <c r="BX62281" s="2"/>
    </row>
    <row r="62282" spans="76:76">
      <c r="BX62282" s="2"/>
    </row>
    <row r="62283" spans="76:76">
      <c r="BX62283" s="2"/>
    </row>
    <row r="62284" spans="76:76">
      <c r="BX62284" s="2"/>
    </row>
    <row r="62285" spans="76:76">
      <c r="BX62285" s="2"/>
    </row>
    <row r="62286" spans="76:76">
      <c r="BX62286" s="2"/>
    </row>
    <row r="62287" spans="76:76">
      <c r="BX62287" s="2"/>
    </row>
    <row r="62288" spans="76:76">
      <c r="BX62288" s="2"/>
    </row>
    <row r="62289" spans="76:76">
      <c r="BX62289" s="2"/>
    </row>
    <row r="62290" spans="76:76">
      <c r="BX62290" s="2"/>
    </row>
    <row r="62291" spans="76:76">
      <c r="BX62291" s="2"/>
    </row>
    <row r="62292" spans="76:76">
      <c r="BX62292" s="2"/>
    </row>
    <row r="62293" spans="76:76">
      <c r="BX62293" s="2"/>
    </row>
    <row r="62294" spans="76:76">
      <c r="BX62294" s="2"/>
    </row>
    <row r="62295" spans="76:76">
      <c r="BX62295" s="2"/>
    </row>
    <row r="62296" spans="76:76">
      <c r="BX62296" s="2"/>
    </row>
    <row r="62297" spans="76:76">
      <c r="BX62297" s="2"/>
    </row>
    <row r="62298" spans="76:76">
      <c r="BX62298" s="2"/>
    </row>
    <row r="62299" spans="76:76">
      <c r="BX62299" s="2"/>
    </row>
    <row r="62300" spans="76:76">
      <c r="BX62300" s="2"/>
    </row>
    <row r="62301" spans="76:76">
      <c r="BX62301" s="2"/>
    </row>
    <row r="62302" spans="76:76">
      <c r="BX62302" s="2"/>
    </row>
    <row r="62303" spans="76:76">
      <c r="BX62303" s="2"/>
    </row>
    <row r="62304" spans="76:76">
      <c r="BX62304" s="2"/>
    </row>
    <row r="62305" spans="76:76">
      <c r="BX62305" s="2"/>
    </row>
    <row r="62306" spans="76:76">
      <c r="BX62306" s="2"/>
    </row>
    <row r="62307" spans="76:76">
      <c r="BX62307" s="2"/>
    </row>
    <row r="62308" spans="76:76">
      <c r="BX62308" s="2"/>
    </row>
    <row r="62309" spans="76:76">
      <c r="BX62309" s="2"/>
    </row>
    <row r="62310" spans="76:76">
      <c r="BX62310" s="2"/>
    </row>
    <row r="62311" spans="76:76">
      <c r="BX62311" s="2"/>
    </row>
    <row r="62312" spans="76:76">
      <c r="BX62312" s="2"/>
    </row>
    <row r="62313" spans="76:76">
      <c r="BX62313" s="2"/>
    </row>
    <row r="62314" spans="76:76">
      <c r="BX62314" s="2"/>
    </row>
    <row r="62315" spans="76:76">
      <c r="BX62315" s="2"/>
    </row>
    <row r="62316" spans="76:76">
      <c r="BX62316" s="2"/>
    </row>
    <row r="62317" spans="76:76">
      <c r="BX62317" s="2"/>
    </row>
    <row r="62318" spans="76:76">
      <c r="BX62318" s="2"/>
    </row>
    <row r="62319" spans="76:76">
      <c r="BX62319" s="2"/>
    </row>
    <row r="62320" spans="76:76">
      <c r="BX62320" s="2"/>
    </row>
    <row r="62321" spans="76:76">
      <c r="BX62321" s="2"/>
    </row>
    <row r="62322" spans="76:76">
      <c r="BX62322" s="2"/>
    </row>
    <row r="62323" spans="76:76">
      <c r="BX62323" s="2"/>
    </row>
    <row r="62324" spans="76:76">
      <c r="BX62324" s="2"/>
    </row>
    <row r="62325" spans="76:76">
      <c r="BX62325" s="2"/>
    </row>
    <row r="62326" spans="76:76">
      <c r="BX62326" s="2"/>
    </row>
    <row r="62327" spans="76:76">
      <c r="BX62327" s="2"/>
    </row>
    <row r="62328" spans="76:76">
      <c r="BX62328" s="2"/>
    </row>
    <row r="62329" spans="76:76">
      <c r="BX62329" s="2"/>
    </row>
    <row r="62330" spans="76:76">
      <c r="BX62330" s="2"/>
    </row>
    <row r="62331" spans="76:76">
      <c r="BX62331" s="2"/>
    </row>
    <row r="62332" spans="76:76">
      <c r="BX62332" s="2"/>
    </row>
    <row r="62333" spans="76:76">
      <c r="BX62333" s="2"/>
    </row>
    <row r="62334" spans="76:76">
      <c r="BX62334" s="2"/>
    </row>
    <row r="62335" spans="76:76">
      <c r="BX62335" s="2"/>
    </row>
    <row r="62336" spans="76:76">
      <c r="BX62336" s="2"/>
    </row>
    <row r="62337" spans="76:76">
      <c r="BX62337" s="2"/>
    </row>
    <row r="62338" spans="76:76">
      <c r="BX62338" s="2"/>
    </row>
    <row r="62339" spans="76:76">
      <c r="BX62339" s="2"/>
    </row>
    <row r="62340" spans="76:76">
      <c r="BX62340" s="2"/>
    </row>
    <row r="62341" spans="76:76">
      <c r="BX62341" s="2"/>
    </row>
    <row r="62342" spans="76:76">
      <c r="BX62342" s="2"/>
    </row>
    <row r="62343" spans="76:76">
      <c r="BX62343" s="2"/>
    </row>
    <row r="62344" spans="76:76">
      <c r="BX62344" s="2"/>
    </row>
    <row r="62345" spans="76:76">
      <c r="BX62345" s="2"/>
    </row>
    <row r="62346" spans="76:76">
      <c r="BX62346" s="2"/>
    </row>
    <row r="62347" spans="76:76">
      <c r="BX62347" s="2"/>
    </row>
    <row r="62348" spans="76:76">
      <c r="BX62348" s="2"/>
    </row>
    <row r="62349" spans="76:76">
      <c r="BX62349" s="2"/>
    </row>
    <row r="62350" spans="76:76">
      <c r="BX62350" s="2"/>
    </row>
    <row r="62351" spans="76:76">
      <c r="BX62351" s="2"/>
    </row>
    <row r="62352" spans="76:76">
      <c r="BX62352" s="2"/>
    </row>
    <row r="62353" spans="76:76">
      <c r="BX62353" s="2"/>
    </row>
    <row r="62354" spans="76:76">
      <c r="BX62354" s="2"/>
    </row>
    <row r="62355" spans="76:76">
      <c r="BX62355" s="2"/>
    </row>
    <row r="62356" spans="76:76">
      <c r="BX62356" s="2"/>
    </row>
    <row r="62357" spans="76:76">
      <c r="BX62357" s="2"/>
    </row>
    <row r="62358" spans="76:76">
      <c r="BX62358" s="2"/>
    </row>
    <row r="62359" spans="76:76">
      <c r="BX62359" s="2"/>
    </row>
    <row r="62360" spans="76:76">
      <c r="BX62360" s="2"/>
    </row>
    <row r="62361" spans="76:76">
      <c r="BX62361" s="2"/>
    </row>
    <row r="62362" spans="76:76">
      <c r="BX62362" s="2"/>
    </row>
    <row r="62363" spans="76:76">
      <c r="BX62363" s="2"/>
    </row>
    <row r="62364" spans="76:76">
      <c r="BX62364" s="2"/>
    </row>
    <row r="62365" spans="76:76">
      <c r="BX62365" s="2"/>
    </row>
    <row r="62366" spans="76:76">
      <c r="BX62366" s="2"/>
    </row>
    <row r="62367" spans="76:76">
      <c r="BX62367" s="2"/>
    </row>
    <row r="62368" spans="76:76">
      <c r="BX62368" s="2"/>
    </row>
    <row r="62369" spans="76:76">
      <c r="BX62369" s="2"/>
    </row>
    <row r="62370" spans="76:76">
      <c r="BX62370" s="2"/>
    </row>
    <row r="62371" spans="76:76">
      <c r="BX62371" s="2"/>
    </row>
    <row r="62372" spans="76:76">
      <c r="BX62372" s="2"/>
    </row>
    <row r="62373" spans="76:76">
      <c r="BX62373" s="2"/>
    </row>
    <row r="62374" spans="76:76">
      <c r="BX62374" s="2"/>
    </row>
    <row r="62375" spans="76:76">
      <c r="BX62375" s="2"/>
    </row>
    <row r="62376" spans="76:76">
      <c r="BX62376" s="2"/>
    </row>
    <row r="62377" spans="76:76">
      <c r="BX62377" s="2"/>
    </row>
    <row r="62378" spans="76:76">
      <c r="BX62378" s="2"/>
    </row>
    <row r="62379" spans="76:76">
      <c r="BX62379" s="2"/>
    </row>
    <row r="62380" spans="76:76">
      <c r="BX62380" s="2"/>
    </row>
    <row r="62381" spans="76:76">
      <c r="BX62381" s="2"/>
    </row>
    <row r="62382" spans="76:76">
      <c r="BX62382" s="2"/>
    </row>
    <row r="62383" spans="76:76">
      <c r="BX62383" s="2"/>
    </row>
    <row r="62384" spans="76:76">
      <c r="BX62384" s="2"/>
    </row>
    <row r="62385" spans="76:76">
      <c r="BX62385" s="2"/>
    </row>
    <row r="62386" spans="76:76">
      <c r="BX62386" s="2"/>
    </row>
    <row r="62387" spans="76:76">
      <c r="BX62387" s="2"/>
    </row>
    <row r="62388" spans="76:76">
      <c r="BX62388" s="2"/>
    </row>
    <row r="62389" spans="76:76">
      <c r="BX62389" s="2"/>
    </row>
    <row r="62390" spans="76:76">
      <c r="BX62390" s="2"/>
    </row>
    <row r="62391" spans="76:76">
      <c r="BX62391" s="2"/>
    </row>
    <row r="62392" spans="76:76">
      <c r="BX62392" s="2"/>
    </row>
    <row r="62393" spans="76:76">
      <c r="BX62393" s="2"/>
    </row>
    <row r="62394" spans="76:76">
      <c r="BX62394" s="2"/>
    </row>
    <row r="62395" spans="76:76">
      <c r="BX62395" s="2"/>
    </row>
    <row r="62396" spans="76:76">
      <c r="BX62396" s="2"/>
    </row>
    <row r="62397" spans="76:76">
      <c r="BX62397" s="2"/>
    </row>
    <row r="62398" spans="76:76">
      <c r="BX62398" s="2"/>
    </row>
    <row r="62399" spans="76:76">
      <c r="BX62399" s="2"/>
    </row>
    <row r="62400" spans="76:76">
      <c r="BX62400" s="2"/>
    </row>
    <row r="62401" spans="76:76">
      <c r="BX62401" s="2"/>
    </row>
    <row r="62402" spans="76:76">
      <c r="BX62402" s="2"/>
    </row>
    <row r="62403" spans="76:76">
      <c r="BX62403" s="2"/>
    </row>
    <row r="62404" spans="76:76">
      <c r="BX62404" s="2"/>
    </row>
    <row r="62405" spans="76:76">
      <c r="BX62405" s="2"/>
    </row>
    <row r="62406" spans="76:76">
      <c r="BX62406" s="2"/>
    </row>
    <row r="62407" spans="76:76">
      <c r="BX62407" s="2"/>
    </row>
    <row r="62408" spans="76:76">
      <c r="BX62408" s="2"/>
    </row>
    <row r="62409" spans="76:76">
      <c r="BX62409" s="2"/>
    </row>
    <row r="62410" spans="76:76">
      <c r="BX62410" s="2"/>
    </row>
    <row r="62411" spans="76:76">
      <c r="BX62411" s="2"/>
    </row>
    <row r="62412" spans="76:76">
      <c r="BX62412" s="2"/>
    </row>
    <row r="62413" spans="76:76">
      <c r="BX62413" s="2"/>
    </row>
    <row r="62414" spans="76:76">
      <c r="BX62414" s="2"/>
    </row>
    <row r="62415" spans="76:76">
      <c r="BX62415" s="2"/>
    </row>
    <row r="62416" spans="76:76">
      <c r="BX62416" s="2"/>
    </row>
    <row r="62417" spans="76:76">
      <c r="BX62417" s="2"/>
    </row>
    <row r="62418" spans="76:76">
      <c r="BX62418" s="2"/>
    </row>
    <row r="62419" spans="76:76">
      <c r="BX62419" s="2"/>
    </row>
    <row r="62420" spans="76:76">
      <c r="BX62420" s="2"/>
    </row>
    <row r="62421" spans="76:76">
      <c r="BX62421" s="2"/>
    </row>
    <row r="62422" spans="76:76">
      <c r="BX62422" s="2"/>
    </row>
    <row r="62423" spans="76:76">
      <c r="BX62423" s="2"/>
    </row>
    <row r="62424" spans="76:76">
      <c r="BX62424" s="2"/>
    </row>
    <row r="62425" spans="76:76">
      <c r="BX62425" s="2"/>
    </row>
    <row r="62426" spans="76:76">
      <c r="BX62426" s="2"/>
    </row>
    <row r="62427" spans="76:76">
      <c r="BX62427" s="2"/>
    </row>
    <row r="62428" spans="76:76">
      <c r="BX62428" s="2"/>
    </row>
    <row r="62429" spans="76:76">
      <c r="BX62429" s="2"/>
    </row>
    <row r="62430" spans="76:76">
      <c r="BX62430" s="2"/>
    </row>
    <row r="62431" spans="76:76">
      <c r="BX62431" s="2"/>
    </row>
    <row r="62432" spans="76:76">
      <c r="BX62432" s="2"/>
    </row>
    <row r="62433" spans="76:76">
      <c r="BX62433" s="2"/>
    </row>
    <row r="62434" spans="76:76">
      <c r="BX62434" s="2"/>
    </row>
    <row r="62435" spans="76:76">
      <c r="BX62435" s="2"/>
    </row>
    <row r="62436" spans="76:76">
      <c r="BX62436" s="2"/>
    </row>
    <row r="62437" spans="76:76">
      <c r="BX62437" s="2"/>
    </row>
    <row r="62438" spans="76:76">
      <c r="BX62438" s="2"/>
    </row>
    <row r="62439" spans="76:76">
      <c r="BX62439" s="2"/>
    </row>
    <row r="62440" spans="76:76">
      <c r="BX62440" s="2"/>
    </row>
    <row r="62441" spans="76:76">
      <c r="BX62441" s="2"/>
    </row>
    <row r="62442" spans="76:76">
      <c r="BX62442" s="2"/>
    </row>
    <row r="62443" spans="76:76">
      <c r="BX62443" s="2"/>
    </row>
    <row r="62444" spans="76:76">
      <c r="BX62444" s="2"/>
    </row>
    <row r="62445" spans="76:76">
      <c r="BX62445" s="2"/>
    </row>
    <row r="62446" spans="76:76">
      <c r="BX62446" s="2"/>
    </row>
    <row r="62447" spans="76:76">
      <c r="BX62447" s="2"/>
    </row>
    <row r="62448" spans="76:76">
      <c r="BX62448" s="2"/>
    </row>
    <row r="62449" spans="76:76">
      <c r="BX62449" s="2"/>
    </row>
    <row r="62450" spans="76:76">
      <c r="BX62450" s="2"/>
    </row>
    <row r="62451" spans="76:76">
      <c r="BX62451" s="2"/>
    </row>
    <row r="62452" spans="76:76">
      <c r="BX62452" s="2"/>
    </row>
    <row r="62453" spans="76:76">
      <c r="BX62453" s="2"/>
    </row>
    <row r="62454" spans="76:76">
      <c r="BX62454" s="2"/>
    </row>
    <row r="62455" spans="76:76">
      <c r="BX62455" s="2"/>
    </row>
    <row r="62456" spans="76:76">
      <c r="BX62456" s="2"/>
    </row>
    <row r="62457" spans="76:76">
      <c r="BX62457" s="2"/>
    </row>
    <row r="62458" spans="76:76">
      <c r="BX62458" s="2"/>
    </row>
    <row r="62459" spans="76:76">
      <c r="BX62459" s="2"/>
    </row>
    <row r="62460" spans="76:76">
      <c r="BX62460" s="2"/>
    </row>
    <row r="62461" spans="76:76">
      <c r="BX62461" s="2"/>
    </row>
    <row r="62462" spans="76:76">
      <c r="BX62462" s="2"/>
    </row>
    <row r="62463" spans="76:76">
      <c r="BX62463" s="2"/>
    </row>
    <row r="62464" spans="76:76">
      <c r="BX62464" s="2"/>
    </row>
    <row r="62465" spans="76:76">
      <c r="BX62465" s="2"/>
    </row>
    <row r="62466" spans="76:76">
      <c r="BX62466" s="2"/>
    </row>
    <row r="62467" spans="76:76">
      <c r="BX62467" s="2"/>
    </row>
    <row r="62468" spans="76:76">
      <c r="BX62468" s="2"/>
    </row>
    <row r="62469" spans="76:76">
      <c r="BX62469" s="2"/>
    </row>
    <row r="62470" spans="76:76">
      <c r="BX62470" s="2"/>
    </row>
    <row r="62471" spans="76:76">
      <c r="BX62471" s="2"/>
    </row>
    <row r="62472" spans="76:76">
      <c r="BX62472" s="2"/>
    </row>
    <row r="62473" spans="76:76">
      <c r="BX62473" s="2"/>
    </row>
    <row r="62474" spans="76:76">
      <c r="BX62474" s="2"/>
    </row>
    <row r="62475" spans="76:76">
      <c r="BX62475" s="2"/>
    </row>
    <row r="62476" spans="76:76">
      <c r="BX62476" s="2"/>
    </row>
    <row r="62477" spans="76:76">
      <c r="BX62477" s="2"/>
    </row>
    <row r="62478" spans="76:76">
      <c r="BX62478" s="2"/>
    </row>
    <row r="62479" spans="76:76">
      <c r="BX62479" s="2"/>
    </row>
    <row r="62480" spans="76:76">
      <c r="BX62480" s="2"/>
    </row>
    <row r="62481" spans="76:76">
      <c r="BX62481" s="2"/>
    </row>
    <row r="62482" spans="76:76">
      <c r="BX62482" s="2"/>
    </row>
    <row r="62483" spans="76:76">
      <c r="BX62483" s="2"/>
    </row>
    <row r="62484" spans="76:76">
      <c r="BX62484" s="2"/>
    </row>
    <row r="62485" spans="76:76">
      <c r="BX62485" s="2"/>
    </row>
    <row r="62486" spans="76:76">
      <c r="BX62486" s="2"/>
    </row>
    <row r="62487" spans="76:76">
      <c r="BX62487" s="2"/>
    </row>
    <row r="62488" spans="76:76">
      <c r="BX62488" s="2"/>
    </row>
    <row r="62489" spans="76:76">
      <c r="BX62489" s="2"/>
    </row>
    <row r="62490" spans="76:76">
      <c r="BX62490" s="2"/>
    </row>
    <row r="62491" spans="76:76">
      <c r="BX62491" s="2"/>
    </row>
    <row r="62492" spans="76:76">
      <c r="BX62492" s="2"/>
    </row>
    <row r="62493" spans="76:76">
      <c r="BX62493" s="2"/>
    </row>
    <row r="62494" spans="76:76">
      <c r="BX62494" s="2"/>
    </row>
    <row r="62495" spans="76:76">
      <c r="BX62495" s="2"/>
    </row>
    <row r="62496" spans="76:76">
      <c r="BX62496" s="2"/>
    </row>
    <row r="62497" spans="76:76">
      <c r="BX62497" s="2"/>
    </row>
    <row r="62498" spans="76:76">
      <c r="BX62498" s="2"/>
    </row>
    <row r="62499" spans="76:76">
      <c r="BX62499" s="2"/>
    </row>
    <row r="62500" spans="76:76">
      <c r="BX62500" s="2"/>
    </row>
    <row r="62501" spans="76:76">
      <c r="BX62501" s="2"/>
    </row>
    <row r="62502" spans="76:76">
      <c r="BX62502" s="2"/>
    </row>
    <row r="62503" spans="76:76">
      <c r="BX62503" s="2"/>
    </row>
    <row r="62504" spans="76:76">
      <c r="BX62504" s="2"/>
    </row>
    <row r="62505" spans="76:76">
      <c r="BX62505" s="2"/>
    </row>
    <row r="62506" spans="76:76">
      <c r="BX62506" s="2"/>
    </row>
    <row r="62507" spans="76:76">
      <c r="BX62507" s="2"/>
    </row>
    <row r="62508" spans="76:76">
      <c r="BX62508" s="2"/>
    </row>
    <row r="62509" spans="76:76">
      <c r="BX62509" s="2"/>
    </row>
    <row r="62510" spans="76:76">
      <c r="BX62510" s="2"/>
    </row>
    <row r="62511" spans="76:76">
      <c r="BX62511" s="2"/>
    </row>
    <row r="62512" spans="76:76">
      <c r="BX62512" s="2"/>
    </row>
    <row r="62513" spans="76:76">
      <c r="BX62513" s="2"/>
    </row>
    <row r="62514" spans="76:76">
      <c r="BX62514" s="2"/>
    </row>
    <row r="62515" spans="76:76">
      <c r="BX62515" s="2"/>
    </row>
    <row r="62516" spans="76:76">
      <c r="BX62516" s="2"/>
    </row>
    <row r="62517" spans="76:76">
      <c r="BX62517" s="2"/>
    </row>
    <row r="62518" spans="76:76">
      <c r="BX62518" s="2"/>
    </row>
    <row r="62519" spans="76:76">
      <c r="BX62519" s="2"/>
    </row>
    <row r="62520" spans="76:76">
      <c r="BX62520" s="2"/>
    </row>
    <row r="62521" spans="76:76">
      <c r="BX62521" s="2"/>
    </row>
    <row r="62522" spans="76:76">
      <c r="BX62522" s="2"/>
    </row>
    <row r="62523" spans="76:76">
      <c r="BX62523" s="2"/>
    </row>
    <row r="62524" spans="76:76">
      <c r="BX62524" s="2"/>
    </row>
    <row r="62525" spans="76:76">
      <c r="BX62525" s="2"/>
    </row>
    <row r="62526" spans="76:76">
      <c r="BX62526" s="2"/>
    </row>
    <row r="62527" spans="76:76">
      <c r="BX62527" s="2"/>
    </row>
    <row r="62528" spans="76:76">
      <c r="BX62528" s="2"/>
    </row>
    <row r="62529" spans="76:76">
      <c r="BX62529" s="2"/>
    </row>
    <row r="62530" spans="76:76">
      <c r="BX62530" s="2"/>
    </row>
    <row r="62531" spans="76:76">
      <c r="BX62531" s="2"/>
    </row>
    <row r="62532" spans="76:76">
      <c r="BX62532" s="2"/>
    </row>
    <row r="62533" spans="76:76">
      <c r="BX62533" s="2"/>
    </row>
    <row r="62534" spans="76:76">
      <c r="BX62534" s="2"/>
    </row>
    <row r="62535" spans="76:76">
      <c r="BX62535" s="2"/>
    </row>
    <row r="62536" spans="76:76">
      <c r="BX62536" s="2"/>
    </row>
    <row r="62537" spans="76:76">
      <c r="BX62537" s="2"/>
    </row>
    <row r="62538" spans="76:76">
      <c r="BX62538" s="2"/>
    </row>
    <row r="62539" spans="76:76">
      <c r="BX62539" s="2"/>
    </row>
    <row r="62540" spans="76:76">
      <c r="BX62540" s="2"/>
    </row>
    <row r="62541" spans="76:76">
      <c r="BX62541" s="2"/>
    </row>
    <row r="62542" spans="76:76">
      <c r="BX62542" s="2"/>
    </row>
    <row r="62543" spans="76:76">
      <c r="BX62543" s="2"/>
    </row>
    <row r="62544" spans="76:76">
      <c r="BX62544" s="2"/>
    </row>
    <row r="62545" spans="76:76">
      <c r="BX62545" s="2"/>
    </row>
    <row r="62546" spans="76:76">
      <c r="BX62546" s="2"/>
    </row>
    <row r="62547" spans="76:76">
      <c r="BX62547" s="2"/>
    </row>
    <row r="62548" spans="76:76">
      <c r="BX62548" s="2"/>
    </row>
    <row r="62549" spans="76:76">
      <c r="BX62549" s="2"/>
    </row>
    <row r="62550" spans="76:76">
      <c r="BX62550" s="2"/>
    </row>
    <row r="62551" spans="76:76">
      <c r="BX62551" s="2"/>
    </row>
    <row r="62552" spans="76:76">
      <c r="BX62552" s="2"/>
    </row>
    <row r="62553" spans="76:76">
      <c r="BX62553" s="2"/>
    </row>
    <row r="62554" spans="76:76">
      <c r="BX62554" s="2"/>
    </row>
    <row r="62555" spans="76:76">
      <c r="BX62555" s="2"/>
    </row>
    <row r="62556" spans="76:76">
      <c r="BX62556" s="2"/>
    </row>
    <row r="62557" spans="76:76">
      <c r="BX62557" s="2"/>
    </row>
    <row r="62558" spans="76:76">
      <c r="BX62558" s="2"/>
    </row>
    <row r="62559" spans="76:76">
      <c r="BX62559" s="2"/>
    </row>
    <row r="62560" spans="76:76">
      <c r="BX62560" s="2"/>
    </row>
    <row r="62561" spans="76:76">
      <c r="BX62561" s="2"/>
    </row>
    <row r="62562" spans="76:76">
      <c r="BX62562" s="2"/>
    </row>
    <row r="62563" spans="76:76">
      <c r="BX62563" s="2"/>
    </row>
    <row r="62564" spans="76:76">
      <c r="BX62564" s="2"/>
    </row>
    <row r="62565" spans="76:76">
      <c r="BX62565" s="2"/>
    </row>
    <row r="62566" spans="76:76">
      <c r="BX62566" s="2"/>
    </row>
    <row r="62567" spans="76:76">
      <c r="BX62567" s="2"/>
    </row>
    <row r="62568" spans="76:76">
      <c r="BX62568" s="2"/>
    </row>
    <row r="62569" spans="76:76">
      <c r="BX62569" s="2"/>
    </row>
    <row r="62570" spans="76:76">
      <c r="BX62570" s="2"/>
    </row>
    <row r="62571" spans="76:76">
      <c r="BX62571" s="2"/>
    </row>
    <row r="62572" spans="76:76">
      <c r="BX62572" s="2"/>
    </row>
    <row r="62573" spans="76:76">
      <c r="BX62573" s="2"/>
    </row>
    <row r="62574" spans="76:76">
      <c r="BX62574" s="2"/>
    </row>
    <row r="62575" spans="76:76">
      <c r="BX62575" s="2"/>
    </row>
    <row r="62576" spans="76:76">
      <c r="BX62576" s="2"/>
    </row>
    <row r="62577" spans="76:76">
      <c r="BX62577" s="2"/>
    </row>
    <row r="62578" spans="76:76">
      <c r="BX62578" s="2"/>
    </row>
    <row r="62579" spans="76:76">
      <c r="BX62579" s="2"/>
    </row>
    <row r="62580" spans="76:76">
      <c r="BX62580" s="2"/>
    </row>
    <row r="62581" spans="76:76">
      <c r="BX62581" s="2"/>
    </row>
    <row r="62582" spans="76:76">
      <c r="BX62582" s="2"/>
    </row>
    <row r="62583" spans="76:76">
      <c r="BX62583" s="2"/>
    </row>
    <row r="62584" spans="76:76">
      <c r="BX62584" s="2"/>
    </row>
    <row r="62585" spans="76:76">
      <c r="BX62585" s="2"/>
    </row>
    <row r="62586" spans="76:76">
      <c r="BX62586" s="2"/>
    </row>
    <row r="62587" spans="76:76">
      <c r="BX62587" s="2"/>
    </row>
    <row r="62588" spans="76:76">
      <c r="BX62588" s="2"/>
    </row>
    <row r="62589" spans="76:76">
      <c r="BX62589" s="2"/>
    </row>
    <row r="62590" spans="76:76">
      <c r="BX62590" s="2"/>
    </row>
    <row r="62591" spans="76:76">
      <c r="BX62591" s="2"/>
    </row>
    <row r="62592" spans="76:76">
      <c r="BX62592" s="2"/>
    </row>
    <row r="62593" spans="76:76">
      <c r="BX62593" s="2"/>
    </row>
    <row r="62594" spans="76:76">
      <c r="BX62594" s="2"/>
    </row>
    <row r="62595" spans="76:76">
      <c r="BX62595" s="2"/>
    </row>
    <row r="62596" spans="76:76">
      <c r="BX62596" s="2"/>
    </row>
    <row r="62597" spans="76:76">
      <c r="BX62597" s="2"/>
    </row>
    <row r="62598" spans="76:76">
      <c r="BX62598" s="2"/>
    </row>
    <row r="62599" spans="76:76">
      <c r="BX62599" s="2"/>
    </row>
    <row r="62600" spans="76:76">
      <c r="BX62600" s="2"/>
    </row>
    <row r="62601" spans="76:76">
      <c r="BX62601" s="2"/>
    </row>
    <row r="62602" spans="76:76">
      <c r="BX62602" s="2"/>
    </row>
    <row r="62603" spans="76:76">
      <c r="BX62603" s="2"/>
    </row>
    <row r="62604" spans="76:76">
      <c r="BX62604" s="2"/>
    </row>
    <row r="62605" spans="76:76">
      <c r="BX62605" s="2"/>
    </row>
    <row r="62606" spans="76:76">
      <c r="BX62606" s="2"/>
    </row>
    <row r="62607" spans="76:76">
      <c r="BX62607" s="2"/>
    </row>
    <row r="62608" spans="76:76">
      <c r="BX62608" s="2"/>
    </row>
    <row r="62609" spans="76:76">
      <c r="BX62609" s="2"/>
    </row>
    <row r="62610" spans="76:76">
      <c r="BX62610" s="2"/>
    </row>
    <row r="62611" spans="76:76">
      <c r="BX62611" s="2"/>
    </row>
    <row r="62612" spans="76:76">
      <c r="BX62612" s="2"/>
    </row>
    <row r="62613" spans="76:76">
      <c r="BX62613" s="2"/>
    </row>
    <row r="62614" spans="76:76">
      <c r="BX62614" s="2"/>
    </row>
    <row r="62615" spans="76:76">
      <c r="BX62615" s="2"/>
    </row>
    <row r="62616" spans="76:76">
      <c r="BX62616" s="2"/>
    </row>
    <row r="62617" spans="76:76">
      <c r="BX62617" s="2"/>
    </row>
    <row r="62618" spans="76:76">
      <c r="BX62618" s="2"/>
    </row>
    <row r="62619" spans="76:76">
      <c r="BX62619" s="2"/>
    </row>
    <row r="62620" spans="76:76">
      <c r="BX62620" s="2"/>
    </row>
    <row r="62621" spans="76:76">
      <c r="BX62621" s="2"/>
    </row>
    <row r="62622" spans="76:76">
      <c r="BX62622" s="2"/>
    </row>
    <row r="62623" spans="76:76">
      <c r="BX62623" s="2"/>
    </row>
    <row r="62624" spans="76:76">
      <c r="BX62624" s="2"/>
    </row>
    <row r="62625" spans="76:76">
      <c r="BX62625" s="2"/>
    </row>
    <row r="62626" spans="76:76">
      <c r="BX62626" s="2"/>
    </row>
    <row r="62627" spans="76:76">
      <c r="BX62627" s="2"/>
    </row>
    <row r="62628" spans="76:76">
      <c r="BX62628" s="2"/>
    </row>
    <row r="62629" spans="76:76">
      <c r="BX62629" s="2"/>
    </row>
    <row r="62630" spans="76:76">
      <c r="BX62630" s="2"/>
    </row>
    <row r="62631" spans="76:76">
      <c r="BX62631" s="2"/>
    </row>
    <row r="62632" spans="76:76">
      <c r="BX62632" s="2"/>
    </row>
    <row r="62633" spans="76:76">
      <c r="BX62633" s="2"/>
    </row>
    <row r="62634" spans="76:76">
      <c r="BX62634" s="2"/>
    </row>
    <row r="62635" spans="76:76">
      <c r="BX62635" s="2"/>
    </row>
    <row r="62636" spans="76:76">
      <c r="BX62636" s="2"/>
    </row>
    <row r="62637" spans="76:76">
      <c r="BX62637" s="2"/>
    </row>
    <row r="62638" spans="76:76">
      <c r="BX62638" s="2"/>
    </row>
    <row r="62639" spans="76:76">
      <c r="BX62639" s="2"/>
    </row>
    <row r="62640" spans="76:76">
      <c r="BX62640" s="2"/>
    </row>
    <row r="62641" spans="76:76">
      <c r="BX62641" s="2"/>
    </row>
    <row r="62642" spans="76:76">
      <c r="BX62642" s="2"/>
    </row>
    <row r="62643" spans="76:76">
      <c r="BX62643" s="2"/>
    </row>
    <row r="62644" spans="76:76">
      <c r="BX62644" s="2"/>
    </row>
    <row r="62645" spans="76:76">
      <c r="BX62645" s="2"/>
    </row>
    <row r="62646" spans="76:76">
      <c r="BX62646" s="2"/>
    </row>
    <row r="62647" spans="76:76">
      <c r="BX62647" s="2"/>
    </row>
    <row r="62648" spans="76:76">
      <c r="BX62648" s="2"/>
    </row>
    <row r="62649" spans="76:76">
      <c r="BX62649" s="2"/>
    </row>
    <row r="62650" spans="76:76">
      <c r="BX62650" s="2"/>
    </row>
    <row r="62651" spans="76:76">
      <c r="BX62651" s="2"/>
    </row>
    <row r="62652" spans="76:76">
      <c r="BX62652" s="2"/>
    </row>
    <row r="62653" spans="76:76">
      <c r="BX62653" s="2"/>
    </row>
    <row r="62654" spans="76:76">
      <c r="BX62654" s="2"/>
    </row>
    <row r="62655" spans="76:76">
      <c r="BX62655" s="2"/>
    </row>
    <row r="62656" spans="76:76">
      <c r="BX62656" s="2"/>
    </row>
    <row r="62657" spans="76:76">
      <c r="BX62657" s="2"/>
    </row>
    <row r="62658" spans="76:76">
      <c r="BX62658" s="2"/>
    </row>
    <row r="62659" spans="76:76">
      <c r="BX62659" s="2"/>
    </row>
    <row r="62660" spans="76:76">
      <c r="BX62660" s="2"/>
    </row>
    <row r="62661" spans="76:76">
      <c r="BX62661" s="2"/>
    </row>
    <row r="62662" spans="76:76">
      <c r="BX62662" s="2"/>
    </row>
    <row r="62663" spans="76:76">
      <c r="BX62663" s="2"/>
    </row>
    <row r="62664" spans="76:76">
      <c r="BX62664" s="2"/>
    </row>
    <row r="62665" spans="76:76">
      <c r="BX62665" s="2"/>
    </row>
    <row r="62666" spans="76:76">
      <c r="BX62666" s="2"/>
    </row>
    <row r="62667" spans="76:76">
      <c r="BX62667" s="2"/>
    </row>
    <row r="62668" spans="76:76">
      <c r="BX62668" s="2"/>
    </row>
    <row r="62669" spans="76:76">
      <c r="BX62669" s="2"/>
    </row>
    <row r="62670" spans="76:76">
      <c r="BX62670" s="2"/>
    </row>
    <row r="62671" spans="76:76">
      <c r="BX62671" s="2"/>
    </row>
    <row r="62672" spans="76:76">
      <c r="BX62672" s="2"/>
    </row>
    <row r="62673" spans="76:76">
      <c r="BX62673" s="2"/>
    </row>
    <row r="62674" spans="76:76">
      <c r="BX62674" s="2"/>
    </row>
    <row r="62675" spans="76:76">
      <c r="BX62675" s="2"/>
    </row>
    <row r="62676" spans="76:76">
      <c r="BX62676" s="2"/>
    </row>
    <row r="62677" spans="76:76">
      <c r="BX62677" s="2"/>
    </row>
    <row r="62678" spans="76:76">
      <c r="BX62678" s="2"/>
    </row>
    <row r="62679" spans="76:76">
      <c r="BX62679" s="2"/>
    </row>
    <row r="62680" spans="76:76">
      <c r="BX62680" s="2"/>
    </row>
    <row r="62681" spans="76:76">
      <c r="BX62681" s="2"/>
    </row>
    <row r="62682" spans="76:76">
      <c r="BX62682" s="2"/>
    </row>
    <row r="62683" spans="76:76">
      <c r="BX62683" s="2"/>
    </row>
    <row r="62684" spans="76:76">
      <c r="BX62684" s="2"/>
    </row>
    <row r="62685" spans="76:76">
      <c r="BX62685" s="2"/>
    </row>
    <row r="62686" spans="76:76">
      <c r="BX62686" s="2"/>
    </row>
    <row r="62687" spans="76:76">
      <c r="BX62687" s="2"/>
    </row>
    <row r="62688" spans="76:76">
      <c r="BX62688" s="2"/>
    </row>
    <row r="62689" spans="76:76">
      <c r="BX62689" s="2"/>
    </row>
    <row r="62690" spans="76:76">
      <c r="BX62690" s="2"/>
    </row>
    <row r="62691" spans="76:76">
      <c r="BX62691" s="2"/>
    </row>
    <row r="62692" spans="76:76">
      <c r="BX62692" s="2"/>
    </row>
    <row r="62693" spans="76:76">
      <c r="BX62693" s="2"/>
    </row>
    <row r="62694" spans="76:76">
      <c r="BX62694" s="2"/>
    </row>
    <row r="62695" spans="76:76">
      <c r="BX62695" s="2"/>
    </row>
    <row r="62696" spans="76:76">
      <c r="BX62696" s="2"/>
    </row>
    <row r="62697" spans="76:76">
      <c r="BX62697" s="2"/>
    </row>
    <row r="62698" spans="76:76">
      <c r="BX62698" s="2"/>
    </row>
    <row r="62699" spans="76:76">
      <c r="BX62699" s="2"/>
    </row>
    <row r="62700" spans="76:76">
      <c r="BX62700" s="2"/>
    </row>
    <row r="62701" spans="76:76">
      <c r="BX62701" s="2"/>
    </row>
    <row r="62702" spans="76:76">
      <c r="BX62702" s="2"/>
    </row>
    <row r="62703" spans="76:76">
      <c r="BX62703" s="2"/>
    </row>
    <row r="62704" spans="76:76">
      <c r="BX62704" s="2"/>
    </row>
    <row r="62705" spans="76:76">
      <c r="BX62705" s="2"/>
    </row>
    <row r="62706" spans="76:76">
      <c r="BX62706" s="2"/>
    </row>
    <row r="62707" spans="76:76">
      <c r="BX62707" s="2"/>
    </row>
    <row r="62708" spans="76:76">
      <c r="BX62708" s="2"/>
    </row>
    <row r="62709" spans="76:76">
      <c r="BX62709" s="2"/>
    </row>
    <row r="62710" spans="76:76">
      <c r="BX62710" s="2"/>
    </row>
    <row r="62711" spans="76:76">
      <c r="BX62711" s="2"/>
    </row>
    <row r="62712" spans="76:76">
      <c r="BX62712" s="2"/>
    </row>
    <row r="62713" spans="76:76">
      <c r="BX62713" s="2"/>
    </row>
    <row r="62714" spans="76:76">
      <c r="BX62714" s="2"/>
    </row>
    <row r="62715" spans="76:76">
      <c r="BX62715" s="2"/>
    </row>
    <row r="62716" spans="76:76">
      <c r="BX62716" s="2"/>
    </row>
    <row r="62717" spans="76:76">
      <c r="BX62717" s="2"/>
    </row>
    <row r="62718" spans="76:76">
      <c r="BX62718" s="2"/>
    </row>
    <row r="62719" spans="76:76">
      <c r="BX62719" s="2"/>
    </row>
    <row r="62720" spans="76:76">
      <c r="BX62720" s="2"/>
    </row>
    <row r="62721" spans="76:76">
      <c r="BX62721" s="2"/>
    </row>
    <row r="62722" spans="76:76">
      <c r="BX62722" s="2"/>
    </row>
    <row r="62723" spans="76:76">
      <c r="BX62723" s="2"/>
    </row>
    <row r="62724" spans="76:76">
      <c r="BX62724" s="2"/>
    </row>
    <row r="62725" spans="76:76">
      <c r="BX62725" s="2"/>
    </row>
    <row r="62726" spans="76:76">
      <c r="BX62726" s="2"/>
    </row>
    <row r="62727" spans="76:76">
      <c r="BX62727" s="2"/>
    </row>
    <row r="62728" spans="76:76">
      <c r="BX62728" s="2"/>
    </row>
    <row r="62729" spans="76:76">
      <c r="BX62729" s="2"/>
    </row>
    <row r="62730" spans="76:76">
      <c r="BX62730" s="2"/>
    </row>
    <row r="62731" spans="76:76">
      <c r="BX62731" s="2"/>
    </row>
    <row r="62732" spans="76:76">
      <c r="BX62732" s="2"/>
    </row>
    <row r="62733" spans="76:76">
      <c r="BX62733" s="2"/>
    </row>
    <row r="62734" spans="76:76">
      <c r="BX62734" s="2"/>
    </row>
    <row r="62735" spans="76:76">
      <c r="BX62735" s="2"/>
    </row>
    <row r="62736" spans="76:76">
      <c r="BX62736" s="2"/>
    </row>
    <row r="62737" spans="76:76">
      <c r="BX62737" s="2"/>
    </row>
    <row r="62738" spans="76:76">
      <c r="BX62738" s="2"/>
    </row>
    <row r="62739" spans="76:76">
      <c r="BX62739" s="2"/>
    </row>
    <row r="62740" spans="76:76">
      <c r="BX62740" s="2"/>
    </row>
    <row r="62741" spans="76:76">
      <c r="BX62741" s="2"/>
    </row>
    <row r="62742" spans="76:76">
      <c r="BX62742" s="2"/>
    </row>
    <row r="62743" spans="76:76">
      <c r="BX62743" s="2"/>
    </row>
    <row r="62744" spans="76:76">
      <c r="BX62744" s="2"/>
    </row>
    <row r="62745" spans="76:76">
      <c r="BX62745" s="2"/>
    </row>
    <row r="62746" spans="76:76">
      <c r="BX62746" s="2"/>
    </row>
    <row r="62747" spans="76:76">
      <c r="BX62747" s="2"/>
    </row>
    <row r="62748" spans="76:76">
      <c r="BX62748" s="2"/>
    </row>
    <row r="62749" spans="76:76">
      <c r="BX62749" s="2"/>
    </row>
    <row r="62750" spans="76:76">
      <c r="BX62750" s="2"/>
    </row>
    <row r="62751" spans="76:76">
      <c r="BX62751" s="2"/>
    </row>
    <row r="62752" spans="76:76">
      <c r="BX62752" s="2"/>
    </row>
    <row r="62753" spans="76:76">
      <c r="BX62753" s="2"/>
    </row>
    <row r="62754" spans="76:76">
      <c r="BX62754" s="2"/>
    </row>
    <row r="62755" spans="76:76">
      <c r="BX62755" s="2"/>
    </row>
    <row r="62756" spans="76:76">
      <c r="BX62756" s="2"/>
    </row>
    <row r="62757" spans="76:76">
      <c r="BX62757" s="2"/>
    </row>
    <row r="62758" spans="76:76">
      <c r="BX62758" s="2"/>
    </row>
    <row r="62759" spans="76:76">
      <c r="BX62759" s="2"/>
    </row>
    <row r="62760" spans="76:76">
      <c r="BX62760" s="2"/>
    </row>
    <row r="62761" spans="76:76">
      <c r="BX62761" s="2"/>
    </row>
    <row r="62762" spans="76:76">
      <c r="BX62762" s="2"/>
    </row>
    <row r="62763" spans="76:76">
      <c r="BX62763" s="2"/>
    </row>
    <row r="62764" spans="76:76">
      <c r="BX62764" s="2"/>
    </row>
    <row r="62765" spans="76:76">
      <c r="BX62765" s="2"/>
    </row>
    <row r="62766" spans="76:76">
      <c r="BX62766" s="2"/>
    </row>
    <row r="62767" spans="76:76">
      <c r="BX62767" s="2"/>
    </row>
    <row r="62768" spans="76:76">
      <c r="BX62768" s="2"/>
    </row>
    <row r="62769" spans="76:76">
      <c r="BX62769" s="2"/>
    </row>
    <row r="62770" spans="76:76">
      <c r="BX62770" s="2"/>
    </row>
    <row r="62771" spans="76:76">
      <c r="BX62771" s="2"/>
    </row>
    <row r="62772" spans="76:76">
      <c r="BX62772" s="2"/>
    </row>
    <row r="62773" spans="76:76">
      <c r="BX62773" s="2"/>
    </row>
    <row r="62774" spans="76:76">
      <c r="BX62774" s="2"/>
    </row>
    <row r="62775" spans="76:76">
      <c r="BX62775" s="2"/>
    </row>
    <row r="62776" spans="76:76">
      <c r="BX62776" s="2"/>
    </row>
    <row r="62777" spans="76:76">
      <c r="BX62777" s="2"/>
    </row>
    <row r="62778" spans="76:76">
      <c r="BX62778" s="2"/>
    </row>
    <row r="62779" spans="76:76">
      <c r="BX62779" s="2"/>
    </row>
    <row r="62780" spans="76:76">
      <c r="BX62780" s="2"/>
    </row>
    <row r="62781" spans="76:76">
      <c r="BX62781" s="2"/>
    </row>
    <row r="62782" spans="76:76">
      <c r="BX62782" s="2"/>
    </row>
    <row r="62783" spans="76:76">
      <c r="BX62783" s="2"/>
    </row>
    <row r="62784" spans="76:76">
      <c r="BX62784" s="2"/>
    </row>
    <row r="62785" spans="76:76">
      <c r="BX62785" s="2"/>
    </row>
    <row r="62786" spans="76:76">
      <c r="BX62786" s="2"/>
    </row>
    <row r="62787" spans="76:76">
      <c r="BX62787" s="2"/>
    </row>
    <row r="62788" spans="76:76">
      <c r="BX62788" s="2"/>
    </row>
    <row r="62789" spans="76:76">
      <c r="BX62789" s="2"/>
    </row>
    <row r="62790" spans="76:76">
      <c r="BX62790" s="2"/>
    </row>
    <row r="62791" spans="76:76">
      <c r="BX62791" s="2"/>
    </row>
    <row r="62792" spans="76:76">
      <c r="BX62792" s="2"/>
    </row>
    <row r="62793" spans="76:76">
      <c r="BX62793" s="2"/>
    </row>
    <row r="62794" spans="76:76">
      <c r="BX62794" s="2"/>
    </row>
    <row r="62795" spans="76:76">
      <c r="BX62795" s="2"/>
    </row>
    <row r="62796" spans="76:76">
      <c r="BX62796" s="2"/>
    </row>
    <row r="62797" spans="76:76">
      <c r="BX62797" s="2"/>
    </row>
    <row r="62798" spans="76:76">
      <c r="BX62798" s="2"/>
    </row>
    <row r="62799" spans="76:76">
      <c r="BX62799" s="2"/>
    </row>
    <row r="62800" spans="76:76">
      <c r="BX62800" s="2"/>
    </row>
    <row r="62801" spans="76:76">
      <c r="BX62801" s="2"/>
    </row>
    <row r="62802" spans="76:76">
      <c r="BX62802" s="2"/>
    </row>
    <row r="62803" spans="76:76">
      <c r="BX62803" s="2"/>
    </row>
    <row r="62804" spans="76:76">
      <c r="BX62804" s="2"/>
    </row>
    <row r="62805" spans="76:76">
      <c r="BX62805" s="2"/>
    </row>
    <row r="62806" spans="76:76">
      <c r="BX62806" s="2"/>
    </row>
    <row r="62807" spans="76:76">
      <c r="BX62807" s="2"/>
    </row>
    <row r="62808" spans="76:76">
      <c r="BX62808" s="2"/>
    </row>
    <row r="62809" spans="76:76">
      <c r="BX62809" s="2"/>
    </row>
    <row r="62810" spans="76:76">
      <c r="BX62810" s="2"/>
    </row>
    <row r="62811" spans="76:76">
      <c r="BX62811" s="2"/>
    </row>
    <row r="62812" spans="76:76">
      <c r="BX62812" s="2"/>
    </row>
    <row r="62813" spans="76:76">
      <c r="BX62813" s="2"/>
    </row>
    <row r="62814" spans="76:76">
      <c r="BX62814" s="2"/>
    </row>
    <row r="62815" spans="76:76">
      <c r="BX62815" s="2"/>
    </row>
    <row r="62816" spans="76:76">
      <c r="BX62816" s="2"/>
    </row>
    <row r="62817" spans="76:76">
      <c r="BX62817" s="2"/>
    </row>
    <row r="62818" spans="76:76">
      <c r="BX62818" s="2"/>
    </row>
    <row r="62819" spans="76:76">
      <c r="BX62819" s="2"/>
    </row>
    <row r="62820" spans="76:76">
      <c r="BX62820" s="2"/>
    </row>
    <row r="62821" spans="76:76">
      <c r="BX62821" s="2"/>
    </row>
    <row r="62822" spans="76:76">
      <c r="BX62822" s="2"/>
    </row>
    <row r="62823" spans="76:76">
      <c r="BX62823" s="2"/>
    </row>
    <row r="62824" spans="76:76">
      <c r="BX62824" s="2"/>
    </row>
    <row r="62825" spans="76:76">
      <c r="BX62825" s="2"/>
    </row>
    <row r="62826" spans="76:76">
      <c r="BX62826" s="2"/>
    </row>
    <row r="62827" spans="76:76">
      <c r="BX62827" s="2"/>
    </row>
    <row r="62828" spans="76:76">
      <c r="BX62828" s="2"/>
    </row>
    <row r="62829" spans="76:76">
      <c r="BX62829" s="2"/>
    </row>
    <row r="62830" spans="76:76">
      <c r="BX62830" s="2"/>
    </row>
    <row r="62831" spans="76:76">
      <c r="BX62831" s="2"/>
    </row>
    <row r="62832" spans="76:76">
      <c r="BX62832" s="2"/>
    </row>
    <row r="62833" spans="76:76">
      <c r="BX62833" s="2"/>
    </row>
    <row r="62834" spans="76:76">
      <c r="BX62834" s="2"/>
    </row>
    <row r="62835" spans="76:76">
      <c r="BX62835" s="2"/>
    </row>
    <row r="62836" spans="76:76">
      <c r="BX62836" s="2"/>
    </row>
    <row r="62837" spans="76:76">
      <c r="BX62837" s="2"/>
    </row>
    <row r="62838" spans="76:76">
      <c r="BX62838" s="2"/>
    </row>
    <row r="62839" spans="76:76">
      <c r="BX62839" s="2"/>
    </row>
    <row r="62840" spans="76:76">
      <c r="BX62840" s="2"/>
    </row>
    <row r="62841" spans="76:76">
      <c r="BX62841" s="2"/>
    </row>
    <row r="62842" spans="76:76">
      <c r="BX62842" s="2"/>
    </row>
    <row r="62843" spans="76:76">
      <c r="BX62843" s="2"/>
    </row>
    <row r="62844" spans="76:76">
      <c r="BX62844" s="2"/>
    </row>
    <row r="62845" spans="76:76">
      <c r="BX62845" s="2"/>
    </row>
    <row r="62846" spans="76:76">
      <c r="BX62846" s="2"/>
    </row>
    <row r="62847" spans="76:76">
      <c r="BX62847" s="2"/>
    </row>
    <row r="62848" spans="76:76">
      <c r="BX62848" s="2"/>
    </row>
    <row r="62849" spans="76:76">
      <c r="BX62849" s="2"/>
    </row>
    <row r="62850" spans="76:76">
      <c r="BX62850" s="2"/>
    </row>
    <row r="62851" spans="76:76">
      <c r="BX62851" s="2"/>
    </row>
    <row r="62852" spans="76:76">
      <c r="BX62852" s="2"/>
    </row>
    <row r="62853" spans="76:76">
      <c r="BX62853" s="2"/>
    </row>
    <row r="62854" spans="76:76">
      <c r="BX62854" s="2"/>
    </row>
    <row r="62855" spans="76:76">
      <c r="BX62855" s="2"/>
    </row>
    <row r="62856" spans="76:76">
      <c r="BX62856" s="2"/>
    </row>
    <row r="62857" spans="76:76">
      <c r="BX62857" s="2"/>
    </row>
    <row r="62858" spans="76:76">
      <c r="BX62858" s="2"/>
    </row>
    <row r="62859" spans="76:76">
      <c r="BX62859" s="2"/>
    </row>
    <row r="62860" spans="76:76">
      <c r="BX62860" s="2"/>
    </row>
    <row r="62861" spans="76:76">
      <c r="BX62861" s="2"/>
    </row>
    <row r="62862" spans="76:76">
      <c r="BX62862" s="2"/>
    </row>
    <row r="62863" spans="76:76">
      <c r="BX62863" s="2"/>
    </row>
    <row r="62864" spans="76:76">
      <c r="BX62864" s="2"/>
    </row>
    <row r="62865" spans="76:76">
      <c r="BX62865" s="2"/>
    </row>
    <row r="62866" spans="76:76">
      <c r="BX62866" s="2"/>
    </row>
    <row r="62867" spans="76:76">
      <c r="BX62867" s="2"/>
    </row>
    <row r="62868" spans="76:76">
      <c r="BX62868" s="2"/>
    </row>
    <row r="62869" spans="76:76">
      <c r="BX62869" s="2"/>
    </row>
    <row r="62870" spans="76:76">
      <c r="BX62870" s="2"/>
    </row>
    <row r="62871" spans="76:76">
      <c r="BX62871" s="2"/>
    </row>
    <row r="62872" spans="76:76">
      <c r="BX62872" s="2"/>
    </row>
    <row r="62873" spans="76:76">
      <c r="BX62873" s="2"/>
    </row>
    <row r="62874" spans="76:76">
      <c r="BX62874" s="2"/>
    </row>
    <row r="62875" spans="76:76">
      <c r="BX62875" s="2"/>
    </row>
    <row r="62876" spans="76:76">
      <c r="BX62876" s="2"/>
    </row>
    <row r="62877" spans="76:76">
      <c r="BX62877" s="2"/>
    </row>
    <row r="62878" spans="76:76">
      <c r="BX62878" s="2"/>
    </row>
    <row r="62879" spans="76:76">
      <c r="BX62879" s="2"/>
    </row>
    <row r="62880" spans="76:76">
      <c r="BX62880" s="2"/>
    </row>
    <row r="62881" spans="76:76">
      <c r="BX62881" s="2"/>
    </row>
    <row r="62882" spans="76:76">
      <c r="BX62882" s="2"/>
    </row>
    <row r="62883" spans="76:76">
      <c r="BX62883" s="2"/>
    </row>
    <row r="62884" spans="76:76">
      <c r="BX62884" s="2"/>
    </row>
    <row r="62885" spans="76:76">
      <c r="BX62885" s="2"/>
    </row>
    <row r="62886" spans="76:76">
      <c r="BX62886" s="2"/>
    </row>
    <row r="62887" spans="76:76">
      <c r="BX62887" s="2"/>
    </row>
    <row r="62888" spans="76:76">
      <c r="BX62888" s="2"/>
    </row>
    <row r="62889" spans="76:76">
      <c r="BX62889" s="2"/>
    </row>
    <row r="62890" spans="76:76">
      <c r="BX62890" s="2"/>
    </row>
    <row r="62891" spans="76:76">
      <c r="BX62891" s="2"/>
    </row>
    <row r="62892" spans="76:76">
      <c r="BX62892" s="2"/>
    </row>
    <row r="62893" spans="76:76">
      <c r="BX62893" s="2"/>
    </row>
    <row r="62894" spans="76:76">
      <c r="BX62894" s="2"/>
    </row>
    <row r="62895" spans="76:76">
      <c r="BX62895" s="2"/>
    </row>
    <row r="62896" spans="76:76">
      <c r="BX62896" s="2"/>
    </row>
    <row r="62897" spans="76:76">
      <c r="BX62897" s="2"/>
    </row>
    <row r="62898" spans="76:76">
      <c r="BX62898" s="2"/>
    </row>
    <row r="62899" spans="76:76">
      <c r="BX62899" s="2"/>
    </row>
    <row r="62900" spans="76:76">
      <c r="BX62900" s="2"/>
    </row>
    <row r="62901" spans="76:76">
      <c r="BX62901" s="2"/>
    </row>
    <row r="62902" spans="76:76">
      <c r="BX62902" s="2"/>
    </row>
    <row r="62903" spans="76:76">
      <c r="BX62903" s="2"/>
    </row>
    <row r="62904" spans="76:76">
      <c r="BX62904" s="2"/>
    </row>
    <row r="62905" spans="76:76">
      <c r="BX62905" s="2"/>
    </row>
    <row r="62906" spans="76:76">
      <c r="BX62906" s="2"/>
    </row>
    <row r="62907" spans="76:76">
      <c r="BX62907" s="2"/>
    </row>
    <row r="62908" spans="76:76">
      <c r="BX62908" s="2"/>
    </row>
    <row r="62909" spans="76:76">
      <c r="BX62909" s="2"/>
    </row>
    <row r="62910" spans="76:76">
      <c r="BX62910" s="2"/>
    </row>
    <row r="62911" spans="76:76">
      <c r="BX62911" s="2"/>
    </row>
    <row r="62912" spans="76:76">
      <c r="BX62912" s="2"/>
    </row>
    <row r="62913" spans="76:76">
      <c r="BX62913" s="2"/>
    </row>
    <row r="62914" spans="76:76">
      <c r="BX62914" s="2"/>
    </row>
    <row r="62915" spans="76:76">
      <c r="BX62915" s="2"/>
    </row>
    <row r="62916" spans="76:76">
      <c r="BX62916" s="2"/>
    </row>
    <row r="62917" spans="76:76">
      <c r="BX62917" s="2"/>
    </row>
    <row r="62918" spans="76:76">
      <c r="BX62918" s="2"/>
    </row>
    <row r="62919" spans="76:76">
      <c r="BX62919" s="2"/>
    </row>
    <row r="62920" spans="76:76">
      <c r="BX62920" s="2"/>
    </row>
    <row r="62921" spans="76:76">
      <c r="BX62921" s="2"/>
    </row>
    <row r="62922" spans="76:76">
      <c r="BX62922" s="2"/>
    </row>
    <row r="62923" spans="76:76">
      <c r="BX62923" s="2"/>
    </row>
    <row r="62924" spans="76:76">
      <c r="BX62924" s="2"/>
    </row>
    <row r="62925" spans="76:76">
      <c r="BX62925" s="2"/>
    </row>
    <row r="62926" spans="76:76">
      <c r="BX62926" s="2"/>
    </row>
    <row r="62927" spans="76:76">
      <c r="BX62927" s="2"/>
    </row>
    <row r="62928" spans="76:76">
      <c r="BX62928" s="2"/>
    </row>
    <row r="62929" spans="76:76">
      <c r="BX62929" s="2"/>
    </row>
    <row r="62930" spans="76:76">
      <c r="BX62930" s="2"/>
    </row>
    <row r="62931" spans="76:76">
      <c r="BX62931" s="2"/>
    </row>
    <row r="62932" spans="76:76">
      <c r="BX62932" s="2"/>
    </row>
    <row r="62933" spans="76:76">
      <c r="BX62933" s="2"/>
    </row>
    <row r="62934" spans="76:76">
      <c r="BX62934" s="2"/>
    </row>
    <row r="62935" spans="76:76">
      <c r="BX62935" s="2"/>
    </row>
    <row r="62936" spans="76:76">
      <c r="BX62936" s="2"/>
    </row>
    <row r="62937" spans="76:76">
      <c r="BX62937" s="2"/>
    </row>
    <row r="62938" spans="76:76">
      <c r="BX62938" s="2"/>
    </row>
    <row r="62939" spans="76:76">
      <c r="BX62939" s="2"/>
    </row>
    <row r="62940" spans="76:76">
      <c r="BX62940" s="2"/>
    </row>
    <row r="62941" spans="76:76">
      <c r="BX62941" s="2"/>
    </row>
    <row r="62942" spans="76:76">
      <c r="BX62942" s="2"/>
    </row>
    <row r="62943" spans="76:76">
      <c r="BX62943" s="2"/>
    </row>
    <row r="62944" spans="76:76">
      <c r="BX62944" s="2"/>
    </row>
    <row r="62945" spans="76:76">
      <c r="BX62945" s="2"/>
    </row>
    <row r="62946" spans="76:76">
      <c r="BX62946" s="2"/>
    </row>
    <row r="62947" spans="76:76">
      <c r="BX62947" s="2"/>
    </row>
    <row r="62948" spans="76:76">
      <c r="BX62948" s="2"/>
    </row>
    <row r="62949" spans="76:76">
      <c r="BX62949" s="2"/>
    </row>
    <row r="62950" spans="76:76">
      <c r="BX62950" s="2"/>
    </row>
    <row r="62951" spans="76:76">
      <c r="BX62951" s="2"/>
    </row>
    <row r="62952" spans="76:76">
      <c r="BX62952" s="2"/>
    </row>
    <row r="62953" spans="76:76">
      <c r="BX62953" s="2"/>
    </row>
    <row r="62954" spans="76:76">
      <c r="BX62954" s="2"/>
    </row>
    <row r="62955" spans="76:76">
      <c r="BX62955" s="2"/>
    </row>
    <row r="62956" spans="76:76">
      <c r="BX62956" s="2"/>
    </row>
    <row r="62957" spans="76:76">
      <c r="BX62957" s="2"/>
    </row>
    <row r="62958" spans="76:76">
      <c r="BX62958" s="2"/>
    </row>
    <row r="62959" spans="76:76">
      <c r="BX62959" s="2"/>
    </row>
    <row r="62960" spans="76:76">
      <c r="BX62960" s="2"/>
    </row>
    <row r="62961" spans="76:76">
      <c r="BX62961" s="2"/>
    </row>
    <row r="62962" spans="76:76">
      <c r="BX62962" s="2"/>
    </row>
    <row r="62963" spans="76:76">
      <c r="BX62963" s="2"/>
    </row>
    <row r="62964" spans="76:76">
      <c r="BX62964" s="2"/>
    </row>
    <row r="62965" spans="76:76">
      <c r="BX62965" s="2"/>
    </row>
    <row r="62966" spans="76:76">
      <c r="BX62966" s="2"/>
    </row>
    <row r="62967" spans="76:76">
      <c r="BX62967" s="2"/>
    </row>
    <row r="62968" spans="76:76">
      <c r="BX62968" s="2"/>
    </row>
    <row r="62969" spans="76:76">
      <c r="BX62969" s="2"/>
    </row>
    <row r="62970" spans="76:76">
      <c r="BX62970" s="2"/>
    </row>
    <row r="62971" spans="76:76">
      <c r="BX62971" s="2"/>
    </row>
    <row r="62972" spans="76:76">
      <c r="BX62972" s="2"/>
    </row>
    <row r="62973" spans="76:76">
      <c r="BX62973" s="2"/>
    </row>
    <row r="62974" spans="76:76">
      <c r="BX62974" s="2"/>
    </row>
    <row r="62975" spans="76:76">
      <c r="BX62975" s="2"/>
    </row>
    <row r="62976" spans="76:76">
      <c r="BX62976" s="2"/>
    </row>
    <row r="62977" spans="76:76">
      <c r="BX62977" s="2"/>
    </row>
    <row r="62978" spans="76:76">
      <c r="BX62978" s="2"/>
    </row>
    <row r="62979" spans="76:76">
      <c r="BX62979" s="2"/>
    </row>
    <row r="62980" spans="76:76">
      <c r="BX62980" s="2"/>
    </row>
    <row r="62981" spans="76:76">
      <c r="BX62981" s="2"/>
    </row>
    <row r="62982" spans="76:76">
      <c r="BX62982" s="2"/>
    </row>
    <row r="62983" spans="76:76">
      <c r="BX62983" s="2"/>
    </row>
    <row r="62984" spans="76:76">
      <c r="BX62984" s="2"/>
    </row>
    <row r="62985" spans="76:76">
      <c r="BX62985" s="2"/>
    </row>
    <row r="62986" spans="76:76">
      <c r="BX62986" s="2"/>
    </row>
    <row r="62987" spans="76:76">
      <c r="BX62987" s="2"/>
    </row>
    <row r="62988" spans="76:76">
      <c r="BX62988" s="2"/>
    </row>
    <row r="62989" spans="76:76">
      <c r="BX62989" s="2"/>
    </row>
    <row r="62990" spans="76:76">
      <c r="BX62990" s="2"/>
    </row>
    <row r="62991" spans="76:76">
      <c r="BX62991" s="2"/>
    </row>
    <row r="62992" spans="76:76">
      <c r="BX62992" s="2"/>
    </row>
    <row r="62993" spans="76:76">
      <c r="BX62993" s="2"/>
    </row>
    <row r="62994" spans="76:76">
      <c r="BX62994" s="2"/>
    </row>
    <row r="62995" spans="76:76">
      <c r="BX62995" s="2"/>
    </row>
    <row r="62996" spans="76:76">
      <c r="BX62996" s="2"/>
    </row>
    <row r="62997" spans="76:76">
      <c r="BX62997" s="2"/>
    </row>
    <row r="62998" spans="76:76">
      <c r="BX62998" s="2"/>
    </row>
    <row r="62999" spans="76:76">
      <c r="BX62999" s="2"/>
    </row>
    <row r="63000" spans="76:76">
      <c r="BX63000" s="2"/>
    </row>
    <row r="63001" spans="76:76">
      <c r="BX63001" s="2"/>
    </row>
    <row r="63002" spans="76:76">
      <c r="BX63002" s="2"/>
    </row>
    <row r="63003" spans="76:76">
      <c r="BX63003" s="2"/>
    </row>
    <row r="63004" spans="76:76">
      <c r="BX63004" s="2"/>
    </row>
    <row r="63005" spans="76:76">
      <c r="BX63005" s="2"/>
    </row>
    <row r="63006" spans="76:76">
      <c r="BX63006" s="2"/>
    </row>
    <row r="63007" spans="76:76">
      <c r="BX63007" s="2"/>
    </row>
    <row r="63008" spans="76:76">
      <c r="BX63008" s="2"/>
    </row>
    <row r="63009" spans="76:76">
      <c r="BX63009" s="2"/>
    </row>
    <row r="63010" spans="76:76">
      <c r="BX63010" s="2"/>
    </row>
    <row r="63011" spans="76:76">
      <c r="BX63011" s="2"/>
    </row>
    <row r="63012" spans="76:76">
      <c r="BX63012" s="2"/>
    </row>
    <row r="63013" spans="76:76">
      <c r="BX63013" s="2"/>
    </row>
    <row r="63014" spans="76:76">
      <c r="BX63014" s="2"/>
    </row>
    <row r="63015" spans="76:76">
      <c r="BX63015" s="2"/>
    </row>
    <row r="63016" spans="76:76">
      <c r="BX63016" s="2"/>
    </row>
    <row r="63017" spans="76:76">
      <c r="BX63017" s="2"/>
    </row>
    <row r="63018" spans="76:76">
      <c r="BX63018" s="2"/>
    </row>
    <row r="63019" spans="76:76">
      <c r="BX63019" s="2"/>
    </row>
    <row r="63020" spans="76:76">
      <c r="BX63020" s="2"/>
    </row>
    <row r="63021" spans="76:76">
      <c r="BX63021" s="2"/>
    </row>
    <row r="63022" spans="76:76">
      <c r="BX63022" s="2"/>
    </row>
    <row r="63023" spans="76:76">
      <c r="BX63023" s="2"/>
    </row>
    <row r="63024" spans="76:76">
      <c r="BX63024" s="2"/>
    </row>
    <row r="63025" spans="76:76">
      <c r="BX63025" s="2"/>
    </row>
    <row r="63026" spans="76:76">
      <c r="BX63026" s="2"/>
    </row>
    <row r="63027" spans="76:76">
      <c r="BX63027" s="2"/>
    </row>
    <row r="63028" spans="76:76">
      <c r="BX63028" s="2"/>
    </row>
    <row r="63029" spans="76:76">
      <c r="BX63029" s="2"/>
    </row>
    <row r="63030" spans="76:76">
      <c r="BX63030" s="2"/>
    </row>
    <row r="63031" spans="76:76">
      <c r="BX63031" s="2"/>
    </row>
    <row r="63032" spans="76:76">
      <c r="BX63032" s="2"/>
    </row>
    <row r="63033" spans="76:76">
      <c r="BX63033" s="2"/>
    </row>
    <row r="63034" spans="76:76">
      <c r="BX63034" s="2"/>
    </row>
    <row r="63035" spans="76:76">
      <c r="BX63035" s="2"/>
    </row>
    <row r="63036" spans="76:76">
      <c r="BX63036" s="2"/>
    </row>
    <row r="63037" spans="76:76">
      <c r="BX63037" s="2"/>
    </row>
    <row r="63038" spans="76:76">
      <c r="BX63038" s="2"/>
    </row>
    <row r="63039" spans="76:76">
      <c r="BX63039" s="2"/>
    </row>
    <row r="63040" spans="76:76">
      <c r="BX63040" s="2"/>
    </row>
    <row r="63041" spans="76:76">
      <c r="BX63041" s="2"/>
    </row>
    <row r="63042" spans="76:76">
      <c r="BX63042" s="2"/>
    </row>
    <row r="63043" spans="76:76">
      <c r="BX63043" s="2"/>
    </row>
    <row r="63044" spans="76:76">
      <c r="BX63044" s="2"/>
    </row>
    <row r="63045" spans="76:76">
      <c r="BX63045" s="2"/>
    </row>
    <row r="63046" spans="76:76">
      <c r="BX63046" s="2"/>
    </row>
    <row r="63047" spans="76:76">
      <c r="BX63047" s="2"/>
    </row>
    <row r="63048" spans="76:76">
      <c r="BX63048" s="2"/>
    </row>
    <row r="63049" spans="76:76">
      <c r="BX63049" s="2"/>
    </row>
    <row r="63050" spans="76:76">
      <c r="BX63050" s="2"/>
    </row>
    <row r="63051" spans="76:76">
      <c r="BX63051" s="2"/>
    </row>
    <row r="63052" spans="76:76">
      <c r="BX63052" s="2"/>
    </row>
    <row r="63053" spans="76:76">
      <c r="BX63053" s="2"/>
    </row>
    <row r="63054" spans="76:76">
      <c r="BX63054" s="2"/>
    </row>
    <row r="63055" spans="76:76">
      <c r="BX63055" s="2"/>
    </row>
    <row r="63056" spans="76:76">
      <c r="BX63056" s="2"/>
    </row>
    <row r="63057" spans="76:76">
      <c r="BX63057" s="2"/>
    </row>
    <row r="63058" spans="76:76">
      <c r="BX63058" s="2"/>
    </row>
    <row r="63059" spans="76:76">
      <c r="BX63059" s="2"/>
    </row>
    <row r="63060" spans="76:76">
      <c r="BX63060" s="2"/>
    </row>
    <row r="63061" spans="76:76">
      <c r="BX63061" s="2"/>
    </row>
    <row r="63062" spans="76:76">
      <c r="BX63062" s="2"/>
    </row>
    <row r="63063" spans="76:76">
      <c r="BX63063" s="2"/>
    </row>
    <row r="63064" spans="76:76">
      <c r="BX63064" s="2"/>
    </row>
    <row r="63065" spans="76:76">
      <c r="BX63065" s="2"/>
    </row>
    <row r="63066" spans="76:76">
      <c r="BX63066" s="2"/>
    </row>
    <row r="63067" spans="76:76">
      <c r="BX63067" s="2"/>
    </row>
    <row r="63068" spans="76:76">
      <c r="BX63068" s="2"/>
    </row>
    <row r="63069" spans="76:76">
      <c r="BX63069" s="2"/>
    </row>
    <row r="63070" spans="76:76">
      <c r="BX63070" s="2"/>
    </row>
    <row r="63071" spans="76:76">
      <c r="BX63071" s="2"/>
    </row>
    <row r="63072" spans="76:76">
      <c r="BX63072" s="2"/>
    </row>
    <row r="63073" spans="76:76">
      <c r="BX63073" s="2"/>
    </row>
    <row r="63074" spans="76:76">
      <c r="BX63074" s="2"/>
    </row>
    <row r="63075" spans="76:76">
      <c r="BX63075" s="2"/>
    </row>
    <row r="63076" spans="76:76">
      <c r="BX63076" s="2"/>
    </row>
    <row r="63077" spans="76:76">
      <c r="BX63077" s="2"/>
    </row>
    <row r="63078" spans="76:76">
      <c r="BX63078" s="2"/>
    </row>
    <row r="63079" spans="76:76">
      <c r="BX63079" s="2"/>
    </row>
    <row r="63080" spans="76:76">
      <c r="BX63080" s="2"/>
    </row>
    <row r="63081" spans="76:76">
      <c r="BX63081" s="2"/>
    </row>
    <row r="63082" spans="76:76">
      <c r="BX63082" s="2"/>
    </row>
    <row r="63083" spans="76:76">
      <c r="BX63083" s="2"/>
    </row>
    <row r="63084" spans="76:76">
      <c r="BX63084" s="2"/>
    </row>
    <row r="63085" spans="76:76">
      <c r="BX63085" s="2"/>
    </row>
    <row r="63086" spans="76:76">
      <c r="BX63086" s="2"/>
    </row>
    <row r="63087" spans="76:76">
      <c r="BX63087" s="2"/>
    </row>
    <row r="63088" spans="76:76">
      <c r="BX63088" s="2"/>
    </row>
    <row r="63089" spans="76:76">
      <c r="BX63089" s="2"/>
    </row>
    <row r="63090" spans="76:76">
      <c r="BX63090" s="2"/>
    </row>
    <row r="63091" spans="76:76">
      <c r="BX63091" s="2"/>
    </row>
    <row r="63092" spans="76:76">
      <c r="BX63092" s="2"/>
    </row>
    <row r="63093" spans="76:76">
      <c r="BX63093" s="2"/>
    </row>
    <row r="63094" spans="76:76">
      <c r="BX63094" s="2"/>
    </row>
    <row r="63095" spans="76:76">
      <c r="BX63095" s="2"/>
    </row>
    <row r="63096" spans="76:76">
      <c r="BX63096" s="2"/>
    </row>
    <row r="63097" spans="76:76">
      <c r="BX63097" s="2"/>
    </row>
    <row r="63098" spans="76:76">
      <c r="BX63098" s="2"/>
    </row>
    <row r="63099" spans="76:76">
      <c r="BX63099" s="2"/>
    </row>
    <row r="63100" spans="76:76">
      <c r="BX63100" s="2"/>
    </row>
    <row r="63101" spans="76:76">
      <c r="BX63101" s="2"/>
    </row>
    <row r="63102" spans="76:76">
      <c r="BX63102" s="2"/>
    </row>
    <row r="63103" spans="76:76">
      <c r="BX63103" s="2"/>
    </row>
    <row r="63104" spans="76:76">
      <c r="BX63104" s="2"/>
    </row>
    <row r="63105" spans="76:76">
      <c r="BX63105" s="2"/>
    </row>
    <row r="63106" spans="76:76">
      <c r="BX63106" s="2"/>
    </row>
    <row r="63107" spans="76:76">
      <c r="BX63107" s="2"/>
    </row>
    <row r="63108" spans="76:76">
      <c r="BX63108" s="2"/>
    </row>
    <row r="63109" spans="76:76">
      <c r="BX63109" s="2"/>
    </row>
    <row r="63110" spans="76:76">
      <c r="BX63110" s="2"/>
    </row>
    <row r="63111" spans="76:76">
      <c r="BX63111" s="2"/>
    </row>
    <row r="63112" spans="76:76">
      <c r="BX63112" s="2"/>
    </row>
    <row r="63113" spans="76:76">
      <c r="BX63113" s="2"/>
    </row>
    <row r="63114" spans="76:76">
      <c r="BX63114" s="2"/>
    </row>
    <row r="63115" spans="76:76">
      <c r="BX63115" s="2"/>
    </row>
    <row r="63116" spans="76:76">
      <c r="BX63116" s="2"/>
    </row>
    <row r="63117" spans="76:76">
      <c r="BX63117" s="2"/>
    </row>
    <row r="63118" spans="76:76">
      <c r="BX63118" s="2"/>
    </row>
    <row r="63119" spans="76:76">
      <c r="BX63119" s="2"/>
    </row>
    <row r="63120" spans="76:76">
      <c r="BX63120" s="2"/>
    </row>
    <row r="63121" spans="76:76">
      <c r="BX63121" s="2"/>
    </row>
    <row r="63122" spans="76:76">
      <c r="BX63122" s="2"/>
    </row>
    <row r="63123" spans="76:76">
      <c r="BX63123" s="2"/>
    </row>
    <row r="63124" spans="76:76">
      <c r="BX63124" s="2"/>
    </row>
    <row r="63125" spans="76:76">
      <c r="BX63125" s="2"/>
    </row>
    <row r="63126" spans="76:76">
      <c r="BX63126" s="2"/>
    </row>
    <row r="63127" spans="76:76">
      <c r="BX63127" s="2"/>
    </row>
    <row r="63128" spans="76:76">
      <c r="BX63128" s="2"/>
    </row>
    <row r="63129" spans="76:76">
      <c r="BX63129" s="2"/>
    </row>
    <row r="63130" spans="76:76">
      <c r="BX63130" s="2"/>
    </row>
    <row r="63131" spans="76:76">
      <c r="BX63131" s="2"/>
    </row>
    <row r="63132" spans="76:76">
      <c r="BX63132" s="2"/>
    </row>
    <row r="63133" spans="76:76">
      <c r="BX63133" s="2"/>
    </row>
    <row r="63134" spans="76:76">
      <c r="BX63134" s="2"/>
    </row>
    <row r="63135" spans="76:76">
      <c r="BX63135" s="2"/>
    </row>
    <row r="63136" spans="76:76">
      <c r="BX63136" s="2"/>
    </row>
    <row r="63137" spans="76:76">
      <c r="BX63137" s="2"/>
    </row>
    <row r="63138" spans="76:76">
      <c r="BX63138" s="2"/>
    </row>
    <row r="63139" spans="76:76">
      <c r="BX63139" s="2"/>
    </row>
    <row r="63140" spans="76:76">
      <c r="BX63140" s="2"/>
    </row>
    <row r="63141" spans="76:76">
      <c r="BX63141" s="2"/>
    </row>
    <row r="63142" spans="76:76">
      <c r="BX63142" s="2"/>
    </row>
    <row r="63143" spans="76:76">
      <c r="BX63143" s="2"/>
    </row>
    <row r="63144" spans="76:76">
      <c r="BX63144" s="2"/>
    </row>
    <row r="63145" spans="76:76">
      <c r="BX63145" s="2"/>
    </row>
    <row r="63146" spans="76:76">
      <c r="BX63146" s="2"/>
    </row>
    <row r="63147" spans="76:76">
      <c r="BX63147" s="2"/>
    </row>
    <row r="63148" spans="76:76">
      <c r="BX63148" s="2"/>
    </row>
    <row r="63149" spans="76:76">
      <c r="BX63149" s="2"/>
    </row>
    <row r="63150" spans="76:76">
      <c r="BX63150" s="2"/>
    </row>
    <row r="63151" spans="76:76">
      <c r="BX63151" s="2"/>
    </row>
    <row r="63152" spans="76:76">
      <c r="BX63152" s="2"/>
    </row>
    <row r="63153" spans="76:76">
      <c r="BX63153" s="2"/>
    </row>
    <row r="63154" spans="76:76">
      <c r="BX63154" s="2"/>
    </row>
    <row r="63155" spans="76:76">
      <c r="BX63155" s="2"/>
    </row>
    <row r="63156" spans="76:76">
      <c r="BX63156" s="2"/>
    </row>
    <row r="63157" spans="76:76">
      <c r="BX63157" s="2"/>
    </row>
    <row r="63158" spans="76:76">
      <c r="BX63158" s="2"/>
    </row>
    <row r="63159" spans="76:76">
      <c r="BX63159" s="2"/>
    </row>
    <row r="63160" spans="76:76">
      <c r="BX63160" s="2"/>
    </row>
    <row r="63161" spans="76:76">
      <c r="BX63161" s="2"/>
    </row>
    <row r="63162" spans="76:76">
      <c r="BX63162" s="2"/>
    </row>
    <row r="63163" spans="76:76">
      <c r="BX63163" s="2"/>
    </row>
    <row r="63164" spans="76:76">
      <c r="BX63164" s="2"/>
    </row>
    <row r="63165" spans="76:76">
      <c r="BX63165" s="2"/>
    </row>
    <row r="63166" spans="76:76">
      <c r="BX63166" s="2"/>
    </row>
    <row r="63167" spans="76:76">
      <c r="BX63167" s="2"/>
    </row>
    <row r="63168" spans="76:76">
      <c r="BX63168" s="2"/>
    </row>
    <row r="63169" spans="76:76">
      <c r="BX63169" s="2"/>
    </row>
    <row r="63170" spans="76:76">
      <c r="BX63170" s="2"/>
    </row>
    <row r="63171" spans="76:76">
      <c r="BX63171" s="2"/>
    </row>
    <row r="63172" spans="76:76">
      <c r="BX63172" s="2"/>
    </row>
    <row r="63173" spans="76:76">
      <c r="BX63173" s="2"/>
    </row>
    <row r="63174" spans="76:76">
      <c r="BX63174" s="2"/>
    </row>
    <row r="63175" spans="76:76">
      <c r="BX63175" s="2"/>
    </row>
    <row r="63176" spans="76:76">
      <c r="BX63176" s="2"/>
    </row>
    <row r="63177" spans="76:76">
      <c r="BX63177" s="2"/>
    </row>
    <row r="63178" spans="76:76">
      <c r="BX63178" s="2"/>
    </row>
    <row r="63179" spans="76:76">
      <c r="BX63179" s="2"/>
    </row>
    <row r="63180" spans="76:76">
      <c r="BX63180" s="2"/>
    </row>
    <row r="63181" spans="76:76">
      <c r="BX63181" s="2"/>
    </row>
    <row r="63182" spans="76:76">
      <c r="BX63182" s="2"/>
    </row>
    <row r="63183" spans="76:76">
      <c r="BX63183" s="2"/>
    </row>
    <row r="63184" spans="76:76">
      <c r="BX63184" s="2"/>
    </row>
    <row r="63185" spans="76:76">
      <c r="BX63185" s="2"/>
    </row>
    <row r="63186" spans="76:76">
      <c r="BX63186" s="2"/>
    </row>
    <row r="63187" spans="76:76">
      <c r="BX63187" s="2"/>
    </row>
    <row r="63188" spans="76:76">
      <c r="BX63188" s="2"/>
    </row>
    <row r="63189" spans="76:76">
      <c r="BX63189" s="2"/>
    </row>
    <row r="63190" spans="76:76">
      <c r="BX63190" s="2"/>
    </row>
    <row r="63191" spans="76:76">
      <c r="BX63191" s="2"/>
    </row>
    <row r="63192" spans="76:76">
      <c r="BX63192" s="2"/>
    </row>
    <row r="63193" spans="76:76">
      <c r="BX63193" s="2"/>
    </row>
    <row r="63194" spans="76:76">
      <c r="BX63194" s="2"/>
    </row>
    <row r="63195" spans="76:76">
      <c r="BX63195" s="2"/>
    </row>
    <row r="63196" spans="76:76">
      <c r="BX63196" s="2"/>
    </row>
    <row r="63197" spans="76:76">
      <c r="BX63197" s="2"/>
    </row>
    <row r="63198" spans="76:76">
      <c r="BX63198" s="2"/>
    </row>
    <row r="63199" spans="76:76">
      <c r="BX63199" s="2"/>
    </row>
    <row r="63200" spans="76:76">
      <c r="BX63200" s="2"/>
    </row>
    <row r="63201" spans="76:76">
      <c r="BX63201" s="2"/>
    </row>
    <row r="63202" spans="76:76">
      <c r="BX63202" s="2"/>
    </row>
    <row r="63203" spans="76:76">
      <c r="BX63203" s="2"/>
    </row>
    <row r="63204" spans="76:76">
      <c r="BX63204" s="2"/>
    </row>
    <row r="63205" spans="76:76">
      <c r="BX63205" s="2"/>
    </row>
    <row r="63206" spans="76:76">
      <c r="BX63206" s="2"/>
    </row>
    <row r="63207" spans="76:76">
      <c r="BX63207" s="2"/>
    </row>
    <row r="63208" spans="76:76">
      <c r="BX63208" s="2"/>
    </row>
    <row r="63209" spans="76:76">
      <c r="BX63209" s="2"/>
    </row>
    <row r="63210" spans="76:76">
      <c r="BX63210" s="2"/>
    </row>
    <row r="63211" spans="76:76">
      <c r="BX63211" s="2"/>
    </row>
    <row r="63212" spans="76:76">
      <c r="BX63212" s="2"/>
    </row>
    <row r="63213" spans="76:76">
      <c r="BX63213" s="2"/>
    </row>
    <row r="63214" spans="76:76">
      <c r="BX63214" s="2"/>
    </row>
    <row r="63215" spans="76:76">
      <c r="BX63215" s="2"/>
    </row>
    <row r="63216" spans="76:76">
      <c r="BX63216" s="2"/>
    </row>
    <row r="63217" spans="76:76">
      <c r="BX63217" s="2"/>
    </row>
    <row r="63218" spans="76:76">
      <c r="BX63218" s="2"/>
    </row>
    <row r="63219" spans="76:76">
      <c r="BX63219" s="2"/>
    </row>
    <row r="63220" spans="76:76">
      <c r="BX63220" s="2"/>
    </row>
    <row r="63221" spans="76:76">
      <c r="BX63221" s="2"/>
    </row>
    <row r="63222" spans="76:76">
      <c r="BX63222" s="2"/>
    </row>
    <row r="63223" spans="76:76">
      <c r="BX63223" s="2"/>
    </row>
    <row r="63224" spans="76:76">
      <c r="BX63224" s="2"/>
    </row>
    <row r="63225" spans="76:76">
      <c r="BX63225" s="2"/>
    </row>
    <row r="63226" spans="76:76">
      <c r="BX63226" s="2"/>
    </row>
    <row r="63227" spans="76:76">
      <c r="BX63227" s="2"/>
    </row>
    <row r="63228" spans="76:76">
      <c r="BX63228" s="2"/>
    </row>
    <row r="63229" spans="76:76">
      <c r="BX63229" s="2"/>
    </row>
    <row r="63230" spans="76:76">
      <c r="BX63230" s="2"/>
    </row>
    <row r="63231" spans="76:76">
      <c r="BX63231" s="2"/>
    </row>
    <row r="63232" spans="76:76">
      <c r="BX63232" s="2"/>
    </row>
    <row r="63233" spans="76:76">
      <c r="BX63233" s="2"/>
    </row>
    <row r="63234" spans="76:76">
      <c r="BX63234" s="2"/>
    </row>
    <row r="63235" spans="76:76">
      <c r="BX63235" s="2"/>
    </row>
    <row r="63236" spans="76:76">
      <c r="BX63236" s="2"/>
    </row>
    <row r="63237" spans="76:76">
      <c r="BX63237" s="2"/>
    </row>
    <row r="63238" spans="76:76">
      <c r="BX63238" s="2"/>
    </row>
    <row r="63239" spans="76:76">
      <c r="BX63239" s="2"/>
    </row>
    <row r="63240" spans="76:76">
      <c r="BX63240" s="2"/>
    </row>
    <row r="63241" spans="76:76">
      <c r="BX63241" s="2"/>
    </row>
    <row r="63242" spans="76:76">
      <c r="BX63242" s="2"/>
    </row>
    <row r="63243" spans="76:76">
      <c r="BX63243" s="2"/>
    </row>
    <row r="63244" spans="76:76">
      <c r="BX63244" s="2"/>
    </row>
    <row r="63245" spans="76:76">
      <c r="BX63245" s="2"/>
    </row>
    <row r="63246" spans="76:76">
      <c r="BX63246" s="2"/>
    </row>
    <row r="63247" spans="76:76">
      <c r="BX63247" s="2"/>
    </row>
    <row r="63248" spans="76:76">
      <c r="BX63248" s="2"/>
    </row>
    <row r="63249" spans="76:76">
      <c r="BX63249" s="2"/>
    </row>
    <row r="63250" spans="76:76">
      <c r="BX63250" s="2"/>
    </row>
    <row r="63251" spans="76:76">
      <c r="BX63251" s="2"/>
    </row>
    <row r="63252" spans="76:76">
      <c r="BX63252" s="2"/>
    </row>
    <row r="63253" spans="76:76">
      <c r="BX63253" s="2"/>
    </row>
    <row r="63254" spans="76:76">
      <c r="BX63254" s="2"/>
    </row>
    <row r="63255" spans="76:76">
      <c r="BX63255" s="2"/>
    </row>
    <row r="63256" spans="76:76">
      <c r="BX63256" s="2"/>
    </row>
    <row r="63257" spans="76:76">
      <c r="BX63257" s="2"/>
    </row>
    <row r="63258" spans="76:76">
      <c r="BX63258" s="2"/>
    </row>
    <row r="63259" spans="76:76">
      <c r="BX63259" s="2"/>
    </row>
    <row r="63260" spans="76:76">
      <c r="BX63260" s="2"/>
    </row>
    <row r="63261" spans="76:76">
      <c r="BX63261" s="2"/>
    </row>
    <row r="63262" spans="76:76">
      <c r="BX63262" s="2"/>
    </row>
    <row r="63263" spans="76:76">
      <c r="BX63263" s="2"/>
    </row>
    <row r="63264" spans="76:76">
      <c r="BX63264" s="2"/>
    </row>
    <row r="63265" spans="76:76">
      <c r="BX63265" s="2"/>
    </row>
    <row r="63266" spans="76:76">
      <c r="BX63266" s="2"/>
    </row>
    <row r="63267" spans="76:76">
      <c r="BX63267" s="2"/>
    </row>
    <row r="63268" spans="76:76">
      <c r="BX63268" s="2"/>
    </row>
    <row r="63269" spans="76:76">
      <c r="BX63269" s="2"/>
    </row>
    <row r="63270" spans="76:76">
      <c r="BX63270" s="2"/>
    </row>
    <row r="63271" spans="76:76">
      <c r="BX63271" s="2"/>
    </row>
    <row r="63272" spans="76:76">
      <c r="BX63272" s="2"/>
    </row>
    <row r="63273" spans="76:76">
      <c r="BX63273" s="2"/>
    </row>
    <row r="63274" spans="76:76">
      <c r="BX63274" s="2"/>
    </row>
    <row r="63275" spans="76:76">
      <c r="BX63275" s="2"/>
    </row>
    <row r="63276" spans="76:76">
      <c r="BX63276" s="2"/>
    </row>
    <row r="63277" spans="76:76">
      <c r="BX63277" s="2"/>
    </row>
    <row r="63278" spans="76:76">
      <c r="BX63278" s="2"/>
    </row>
    <row r="63279" spans="76:76">
      <c r="BX63279" s="2"/>
    </row>
    <row r="63280" spans="76:76">
      <c r="BX63280" s="2"/>
    </row>
    <row r="63281" spans="76:76">
      <c r="BX63281" s="2"/>
    </row>
    <row r="63282" spans="76:76">
      <c r="BX63282" s="2"/>
    </row>
    <row r="63283" spans="76:76">
      <c r="BX63283" s="2"/>
    </row>
    <row r="63284" spans="76:76">
      <c r="BX63284" s="2"/>
    </row>
    <row r="63285" spans="76:76">
      <c r="BX63285" s="2"/>
    </row>
    <row r="63286" spans="76:76">
      <c r="BX63286" s="2"/>
    </row>
    <row r="63287" spans="76:76">
      <c r="BX63287" s="2"/>
    </row>
    <row r="63288" spans="76:76">
      <c r="BX63288" s="2"/>
    </row>
    <row r="63289" spans="76:76">
      <c r="BX63289" s="2"/>
    </row>
    <row r="63290" spans="76:76">
      <c r="BX63290" s="2"/>
    </row>
    <row r="63291" spans="76:76">
      <c r="BX63291" s="2"/>
    </row>
    <row r="63292" spans="76:76">
      <c r="BX63292" s="2"/>
    </row>
    <row r="63293" spans="76:76">
      <c r="BX63293" s="2"/>
    </row>
    <row r="63294" spans="76:76">
      <c r="BX63294" s="2"/>
    </row>
    <row r="63295" spans="76:76">
      <c r="BX63295" s="2"/>
    </row>
    <row r="63296" spans="76:76">
      <c r="BX63296" s="2"/>
    </row>
    <row r="63297" spans="76:76">
      <c r="BX63297" s="2"/>
    </row>
    <row r="63298" spans="76:76">
      <c r="BX63298" s="2"/>
    </row>
    <row r="63299" spans="76:76">
      <c r="BX63299" s="2"/>
    </row>
    <row r="63300" spans="76:76">
      <c r="BX63300" s="2"/>
    </row>
    <row r="63301" spans="76:76">
      <c r="BX63301" s="2"/>
    </row>
    <row r="63302" spans="76:76">
      <c r="BX63302" s="2"/>
    </row>
    <row r="63303" spans="76:76">
      <c r="BX63303" s="2"/>
    </row>
    <row r="63304" spans="76:76">
      <c r="BX63304" s="2"/>
    </row>
    <row r="63305" spans="76:76">
      <c r="BX63305" s="2"/>
    </row>
    <row r="63306" spans="76:76">
      <c r="BX63306" s="2"/>
    </row>
    <row r="63307" spans="76:76">
      <c r="BX63307" s="2"/>
    </row>
    <row r="63308" spans="76:76">
      <c r="BX63308" s="2"/>
    </row>
    <row r="63309" spans="76:76">
      <c r="BX63309" s="2"/>
    </row>
    <row r="63310" spans="76:76">
      <c r="BX63310" s="2"/>
    </row>
    <row r="63311" spans="76:76">
      <c r="BX63311" s="2"/>
    </row>
    <row r="63312" spans="76:76">
      <c r="BX63312" s="2"/>
    </row>
    <row r="63313" spans="76:76">
      <c r="BX63313" s="2"/>
    </row>
    <row r="63314" spans="76:76">
      <c r="BX63314" s="2"/>
    </row>
    <row r="63315" spans="76:76">
      <c r="BX63315" s="2"/>
    </row>
    <row r="63316" spans="76:76">
      <c r="BX63316" s="2"/>
    </row>
    <row r="63317" spans="76:76">
      <c r="BX63317" s="2"/>
    </row>
    <row r="63318" spans="76:76">
      <c r="BX63318" s="2"/>
    </row>
    <row r="63319" spans="76:76">
      <c r="BX63319" s="2"/>
    </row>
    <row r="63320" spans="76:76">
      <c r="BX63320" s="2"/>
    </row>
    <row r="63321" spans="76:76">
      <c r="BX63321" s="2"/>
    </row>
    <row r="63322" spans="76:76">
      <c r="BX63322" s="2"/>
    </row>
    <row r="63323" spans="76:76">
      <c r="BX63323" s="2"/>
    </row>
    <row r="63324" spans="76:76">
      <c r="BX63324" s="2"/>
    </row>
    <row r="63325" spans="76:76">
      <c r="BX63325" s="2"/>
    </row>
    <row r="63326" spans="76:76">
      <c r="BX63326" s="2"/>
    </row>
    <row r="63327" spans="76:76">
      <c r="BX63327" s="2"/>
    </row>
    <row r="63328" spans="76:76">
      <c r="BX63328" s="2"/>
    </row>
    <row r="63329" spans="76:76">
      <c r="BX63329" s="2"/>
    </row>
    <row r="63330" spans="76:76">
      <c r="BX63330" s="2"/>
    </row>
    <row r="63331" spans="76:76">
      <c r="BX63331" s="2"/>
    </row>
    <row r="63332" spans="76:76">
      <c r="BX63332" s="2"/>
    </row>
    <row r="63333" spans="76:76">
      <c r="BX63333" s="2"/>
    </row>
    <row r="63334" spans="76:76">
      <c r="BX63334" s="2"/>
    </row>
    <row r="63335" spans="76:76">
      <c r="BX63335" s="2"/>
    </row>
    <row r="63336" spans="76:76">
      <c r="BX63336" s="2"/>
    </row>
    <row r="63337" spans="76:76">
      <c r="BX63337" s="2"/>
    </row>
    <row r="63338" spans="76:76">
      <c r="BX63338" s="2"/>
    </row>
    <row r="63339" spans="76:76">
      <c r="BX63339" s="2"/>
    </row>
    <row r="63340" spans="76:76">
      <c r="BX63340" s="2"/>
    </row>
    <row r="63341" spans="76:76">
      <c r="BX63341" s="2"/>
    </row>
    <row r="63342" spans="76:76">
      <c r="BX63342" s="2"/>
    </row>
    <row r="63343" spans="76:76">
      <c r="BX63343" s="2"/>
    </row>
    <row r="63344" spans="76:76">
      <c r="BX63344" s="2"/>
    </row>
    <row r="63345" spans="76:76">
      <c r="BX63345" s="2"/>
    </row>
    <row r="63346" spans="76:76">
      <c r="BX63346" s="2"/>
    </row>
    <row r="63347" spans="76:76">
      <c r="BX63347" s="2"/>
    </row>
    <row r="63348" spans="76:76">
      <c r="BX63348" s="2"/>
    </row>
    <row r="63349" spans="76:76">
      <c r="BX63349" s="2"/>
    </row>
    <row r="63350" spans="76:76">
      <c r="BX63350" s="2"/>
    </row>
    <row r="63351" spans="76:76">
      <c r="BX63351" s="2"/>
    </row>
    <row r="63352" spans="76:76">
      <c r="BX63352" s="2"/>
    </row>
    <row r="63353" spans="76:76">
      <c r="BX63353" s="2"/>
    </row>
    <row r="63354" spans="76:76">
      <c r="BX63354" s="2"/>
    </row>
    <row r="63355" spans="76:76">
      <c r="BX63355" s="2"/>
    </row>
    <row r="63356" spans="76:76">
      <c r="BX63356" s="2"/>
    </row>
    <row r="63357" spans="76:76">
      <c r="BX63357" s="2"/>
    </row>
    <row r="63358" spans="76:76">
      <c r="BX63358" s="2"/>
    </row>
    <row r="63359" spans="76:76">
      <c r="BX63359" s="2"/>
    </row>
    <row r="63360" spans="76:76">
      <c r="BX63360" s="2"/>
    </row>
    <row r="63361" spans="76:76">
      <c r="BX63361" s="2"/>
    </row>
    <row r="63362" spans="76:76">
      <c r="BX63362" s="2"/>
    </row>
    <row r="63363" spans="76:76">
      <c r="BX63363" s="2"/>
    </row>
    <row r="63364" spans="76:76">
      <c r="BX63364" s="2"/>
    </row>
    <row r="63365" spans="76:76">
      <c r="BX63365" s="2"/>
    </row>
    <row r="63366" spans="76:76">
      <c r="BX63366" s="2"/>
    </row>
    <row r="63367" spans="76:76">
      <c r="BX63367" s="2"/>
    </row>
    <row r="63368" spans="76:76">
      <c r="BX63368" s="2"/>
    </row>
    <row r="63369" spans="76:76">
      <c r="BX63369" s="2"/>
    </row>
    <row r="63370" spans="76:76">
      <c r="BX63370" s="2"/>
    </row>
    <row r="63371" spans="76:76">
      <c r="BX63371" s="2"/>
    </row>
    <row r="63372" spans="76:76">
      <c r="BX63372" s="2"/>
    </row>
    <row r="63373" spans="76:76">
      <c r="BX63373" s="2"/>
    </row>
    <row r="63374" spans="76:76">
      <c r="BX63374" s="2"/>
    </row>
    <row r="63375" spans="76:76">
      <c r="BX63375" s="2"/>
    </row>
    <row r="63376" spans="76:76">
      <c r="BX63376" s="2"/>
    </row>
    <row r="63377" spans="76:76">
      <c r="BX63377" s="2"/>
    </row>
    <row r="63378" spans="76:76">
      <c r="BX63378" s="2"/>
    </row>
    <row r="63379" spans="76:76">
      <c r="BX63379" s="2"/>
    </row>
    <row r="63380" spans="76:76">
      <c r="BX63380" s="2"/>
    </row>
    <row r="63381" spans="76:76">
      <c r="BX63381" s="2"/>
    </row>
    <row r="63382" spans="76:76">
      <c r="BX63382" s="2"/>
    </row>
    <row r="63383" spans="76:76">
      <c r="BX63383" s="2"/>
    </row>
    <row r="63384" spans="76:76">
      <c r="BX63384" s="2"/>
    </row>
    <row r="63385" spans="76:76">
      <c r="BX63385" s="2"/>
    </row>
    <row r="63386" spans="76:76">
      <c r="BX63386" s="2"/>
    </row>
    <row r="63387" spans="76:76">
      <c r="BX63387" s="2"/>
    </row>
    <row r="63388" spans="76:76">
      <c r="BX63388" s="2"/>
    </row>
    <row r="63389" spans="76:76">
      <c r="BX63389" s="2"/>
    </row>
    <row r="63390" spans="76:76">
      <c r="BX63390" s="2"/>
    </row>
    <row r="63391" spans="76:76">
      <c r="BX63391" s="2"/>
    </row>
    <row r="63392" spans="76:76">
      <c r="BX63392" s="2"/>
    </row>
    <row r="63393" spans="76:76">
      <c r="BX63393" s="2"/>
    </row>
    <row r="63394" spans="76:76">
      <c r="BX63394" s="2"/>
    </row>
    <row r="63395" spans="76:76">
      <c r="BX63395" s="2"/>
    </row>
    <row r="63396" spans="76:76">
      <c r="BX63396" s="2"/>
    </row>
    <row r="63397" spans="76:76">
      <c r="BX63397" s="2"/>
    </row>
    <row r="63398" spans="76:76">
      <c r="BX63398" s="2"/>
    </row>
    <row r="63399" spans="76:76">
      <c r="BX63399" s="2"/>
    </row>
    <row r="63400" spans="76:76">
      <c r="BX63400" s="2"/>
    </row>
    <row r="63401" spans="76:76">
      <c r="BX63401" s="2"/>
    </row>
    <row r="63402" spans="76:76">
      <c r="BX63402" s="2"/>
    </row>
    <row r="63403" spans="76:76">
      <c r="BX63403" s="2"/>
    </row>
    <row r="63404" spans="76:76">
      <c r="BX63404" s="2"/>
    </row>
    <row r="63405" spans="76:76">
      <c r="BX63405" s="2"/>
    </row>
    <row r="63406" spans="76:76">
      <c r="BX63406" s="2"/>
    </row>
    <row r="63407" spans="76:76">
      <c r="BX63407" s="2"/>
    </row>
    <row r="63408" spans="76:76">
      <c r="BX63408" s="2"/>
    </row>
    <row r="63409" spans="76:76">
      <c r="BX63409" s="2"/>
    </row>
    <row r="63410" spans="76:76">
      <c r="BX63410" s="2"/>
    </row>
    <row r="63411" spans="76:76">
      <c r="BX63411" s="2"/>
    </row>
    <row r="63412" spans="76:76">
      <c r="BX63412" s="2"/>
    </row>
    <row r="63413" spans="76:76">
      <c r="BX63413" s="2"/>
    </row>
    <row r="63414" spans="76:76">
      <c r="BX63414" s="2"/>
    </row>
    <row r="63415" spans="76:76">
      <c r="BX63415" s="2"/>
    </row>
    <row r="63416" spans="76:76">
      <c r="BX63416" s="2"/>
    </row>
    <row r="63417" spans="76:76">
      <c r="BX63417" s="2"/>
    </row>
    <row r="63418" spans="76:76">
      <c r="BX63418" s="2"/>
    </row>
    <row r="63419" spans="76:76">
      <c r="BX63419" s="2"/>
    </row>
    <row r="63420" spans="76:76">
      <c r="BX63420" s="2"/>
    </row>
    <row r="63421" spans="76:76">
      <c r="BX63421" s="2"/>
    </row>
    <row r="63422" spans="76:76">
      <c r="BX63422" s="2"/>
    </row>
    <row r="63423" spans="76:76">
      <c r="BX63423" s="2"/>
    </row>
    <row r="63424" spans="76:76">
      <c r="BX63424" s="2"/>
    </row>
    <row r="63425" spans="76:76">
      <c r="BX63425" s="2"/>
    </row>
    <row r="63426" spans="76:76">
      <c r="BX63426" s="2"/>
    </row>
    <row r="63427" spans="76:76">
      <c r="BX63427" s="2"/>
    </row>
    <row r="63428" spans="76:76">
      <c r="BX63428" s="2"/>
    </row>
    <row r="63429" spans="76:76">
      <c r="BX63429" s="2"/>
    </row>
    <row r="63430" spans="76:76">
      <c r="BX63430" s="2"/>
    </row>
    <row r="63431" spans="76:76">
      <c r="BX63431" s="2"/>
    </row>
    <row r="63432" spans="76:76">
      <c r="BX63432" s="2"/>
    </row>
    <row r="63433" spans="76:76">
      <c r="BX63433" s="2"/>
    </row>
    <row r="63434" spans="76:76">
      <c r="BX63434" s="2"/>
    </row>
    <row r="63435" spans="76:76">
      <c r="BX63435" s="2"/>
    </row>
    <row r="63436" spans="76:76">
      <c r="BX63436" s="2"/>
    </row>
    <row r="63437" spans="76:76">
      <c r="BX63437" s="2"/>
    </row>
    <row r="63438" spans="76:76">
      <c r="BX63438" s="2"/>
    </row>
    <row r="63439" spans="76:76">
      <c r="BX63439" s="2"/>
    </row>
    <row r="63440" spans="76:76">
      <c r="BX63440" s="2"/>
    </row>
    <row r="63441" spans="76:76">
      <c r="BX63441" s="2"/>
    </row>
    <row r="63442" spans="76:76">
      <c r="BX63442" s="2"/>
    </row>
    <row r="63443" spans="76:76">
      <c r="BX63443" s="2"/>
    </row>
    <row r="63444" spans="76:76">
      <c r="BX63444" s="2"/>
    </row>
    <row r="63445" spans="76:76">
      <c r="BX63445" s="2"/>
    </row>
    <row r="63446" spans="76:76">
      <c r="BX63446" s="2"/>
    </row>
    <row r="63447" spans="76:76">
      <c r="BX63447" s="2"/>
    </row>
    <row r="63448" spans="76:76">
      <c r="BX63448" s="2"/>
    </row>
    <row r="63449" spans="76:76">
      <c r="BX63449" s="2"/>
    </row>
    <row r="63450" spans="76:76">
      <c r="BX63450" s="2"/>
    </row>
    <row r="63451" spans="76:76">
      <c r="BX63451" s="2"/>
    </row>
    <row r="63452" spans="76:76">
      <c r="BX63452" s="2"/>
    </row>
    <row r="63453" spans="76:76">
      <c r="BX63453" s="2"/>
    </row>
    <row r="63454" spans="76:76">
      <c r="BX63454" s="2"/>
    </row>
    <row r="63455" spans="76:76">
      <c r="BX63455" s="2"/>
    </row>
    <row r="63456" spans="76:76">
      <c r="BX63456" s="2"/>
    </row>
    <row r="63457" spans="76:76">
      <c r="BX63457" s="2"/>
    </row>
    <row r="63458" spans="76:76">
      <c r="BX63458" s="2"/>
    </row>
    <row r="63459" spans="76:76">
      <c r="BX63459" s="2"/>
    </row>
    <row r="63460" spans="76:76">
      <c r="BX63460" s="2"/>
    </row>
    <row r="63461" spans="76:76">
      <c r="BX63461" s="2"/>
    </row>
    <row r="63462" spans="76:76">
      <c r="BX63462" s="2"/>
    </row>
    <row r="63463" spans="76:76">
      <c r="BX63463" s="2"/>
    </row>
    <row r="63464" spans="76:76">
      <c r="BX63464" s="2"/>
    </row>
    <row r="63465" spans="76:76">
      <c r="BX63465" s="2"/>
    </row>
    <row r="63466" spans="76:76">
      <c r="BX63466" s="2"/>
    </row>
    <row r="63467" spans="76:76">
      <c r="BX63467" s="2"/>
    </row>
    <row r="63468" spans="76:76">
      <c r="BX63468" s="2"/>
    </row>
    <row r="63469" spans="76:76">
      <c r="BX63469" s="2"/>
    </row>
    <row r="63470" spans="76:76">
      <c r="BX63470" s="2"/>
    </row>
    <row r="63471" spans="76:76">
      <c r="BX63471" s="2"/>
    </row>
    <row r="63472" spans="76:76">
      <c r="BX63472" s="2"/>
    </row>
    <row r="63473" spans="76:76">
      <c r="BX63473" s="2"/>
    </row>
    <row r="63474" spans="76:76">
      <c r="BX63474" s="2"/>
    </row>
    <row r="63475" spans="76:76">
      <c r="BX63475" s="2"/>
    </row>
    <row r="63476" spans="76:76">
      <c r="BX63476" s="2"/>
    </row>
    <row r="63477" spans="76:76">
      <c r="BX63477" s="2"/>
    </row>
    <row r="63478" spans="76:76">
      <c r="BX63478" s="2"/>
    </row>
    <row r="63479" spans="76:76">
      <c r="BX63479" s="2"/>
    </row>
    <row r="63480" spans="76:76">
      <c r="BX63480" s="2"/>
    </row>
    <row r="63481" spans="76:76">
      <c r="BX63481" s="2"/>
    </row>
    <row r="63482" spans="76:76">
      <c r="BX63482" s="2"/>
    </row>
    <row r="63483" spans="76:76">
      <c r="BX63483" s="2"/>
    </row>
    <row r="63484" spans="76:76">
      <c r="BX63484" s="2"/>
    </row>
    <row r="63485" spans="76:76">
      <c r="BX63485" s="2"/>
    </row>
    <row r="63486" spans="76:76">
      <c r="BX63486" s="2"/>
    </row>
    <row r="63487" spans="76:76">
      <c r="BX63487" s="2"/>
    </row>
    <row r="63488" spans="76:76">
      <c r="BX63488" s="2"/>
    </row>
    <row r="63489" spans="76:76">
      <c r="BX63489" s="2"/>
    </row>
    <row r="63490" spans="76:76">
      <c r="BX63490" s="2"/>
    </row>
    <row r="63491" spans="76:76">
      <c r="BX63491" s="2"/>
    </row>
    <row r="63492" spans="76:76">
      <c r="BX63492" s="2"/>
    </row>
    <row r="63493" spans="76:76">
      <c r="BX63493" s="2"/>
    </row>
    <row r="63494" spans="76:76">
      <c r="BX63494" s="2"/>
    </row>
    <row r="63495" spans="76:76">
      <c r="BX63495" s="2"/>
    </row>
    <row r="63496" spans="76:76">
      <c r="BX63496" s="2"/>
    </row>
    <row r="63497" spans="76:76">
      <c r="BX63497" s="2"/>
    </row>
    <row r="63498" spans="76:76">
      <c r="BX63498" s="2"/>
    </row>
    <row r="63499" spans="76:76">
      <c r="BX63499" s="2"/>
    </row>
    <row r="63500" spans="76:76">
      <c r="BX63500" s="2"/>
    </row>
    <row r="63501" spans="76:76">
      <c r="BX63501" s="2"/>
    </row>
    <row r="63502" spans="76:76">
      <c r="BX63502" s="2"/>
    </row>
    <row r="63503" spans="76:76">
      <c r="BX63503" s="2"/>
    </row>
    <row r="63504" spans="76:76">
      <c r="BX63504" s="2"/>
    </row>
    <row r="63505" spans="76:76">
      <c r="BX63505" s="2"/>
    </row>
    <row r="63506" spans="76:76">
      <c r="BX63506" s="2"/>
    </row>
    <row r="63507" spans="76:76">
      <c r="BX63507" s="2"/>
    </row>
    <row r="63508" spans="76:76">
      <c r="BX63508" s="2"/>
    </row>
    <row r="63509" spans="76:76">
      <c r="BX63509" s="2"/>
    </row>
    <row r="63510" spans="76:76">
      <c r="BX63510" s="2"/>
    </row>
    <row r="63511" spans="76:76">
      <c r="BX63511" s="2"/>
    </row>
    <row r="63512" spans="76:76">
      <c r="BX63512" s="2"/>
    </row>
    <row r="63513" spans="76:76">
      <c r="BX63513" s="2"/>
    </row>
    <row r="63514" spans="76:76">
      <c r="BX63514" s="2"/>
    </row>
    <row r="63515" spans="76:76">
      <c r="BX63515" s="2"/>
    </row>
    <row r="63516" spans="76:76">
      <c r="BX63516" s="2"/>
    </row>
    <row r="63517" spans="76:76">
      <c r="BX63517" s="2"/>
    </row>
    <row r="63518" spans="76:76">
      <c r="BX63518" s="2"/>
    </row>
    <row r="63519" spans="76:76">
      <c r="BX63519" s="2"/>
    </row>
    <row r="63520" spans="76:76">
      <c r="BX63520" s="2"/>
    </row>
    <row r="63521" spans="76:76">
      <c r="BX63521" s="2"/>
    </row>
    <row r="63522" spans="76:76">
      <c r="BX63522" s="2"/>
    </row>
    <row r="63523" spans="76:76">
      <c r="BX63523" s="2"/>
    </row>
    <row r="63524" spans="76:76">
      <c r="BX63524" s="2"/>
    </row>
    <row r="63525" spans="76:76">
      <c r="BX63525" s="2"/>
    </row>
    <row r="63526" spans="76:76">
      <c r="BX63526" s="2"/>
    </row>
    <row r="63527" spans="76:76">
      <c r="BX63527" s="2"/>
    </row>
    <row r="63528" spans="76:76">
      <c r="BX63528" s="2"/>
    </row>
    <row r="63529" spans="76:76">
      <c r="BX63529" s="2"/>
    </row>
    <row r="63530" spans="76:76">
      <c r="BX63530" s="2"/>
    </row>
    <row r="63531" spans="76:76">
      <c r="BX63531" s="2"/>
    </row>
    <row r="63532" spans="76:76">
      <c r="BX63532" s="2"/>
    </row>
    <row r="63533" spans="76:76">
      <c r="BX63533" s="2"/>
    </row>
    <row r="63534" spans="76:76">
      <c r="BX63534" s="2"/>
    </row>
    <row r="63535" spans="76:76">
      <c r="BX63535" s="2"/>
    </row>
    <row r="63536" spans="76:76">
      <c r="BX63536" s="2"/>
    </row>
    <row r="63537" spans="76:76">
      <c r="BX63537" s="2"/>
    </row>
    <row r="63538" spans="76:76">
      <c r="BX63538" s="2"/>
    </row>
    <row r="63539" spans="76:76">
      <c r="BX63539" s="2"/>
    </row>
    <row r="63540" spans="76:76">
      <c r="BX63540" s="2"/>
    </row>
    <row r="63541" spans="76:76">
      <c r="BX63541" s="2"/>
    </row>
    <row r="63542" spans="76:76">
      <c r="BX63542" s="2"/>
    </row>
    <row r="63543" spans="76:76">
      <c r="BX63543" s="2"/>
    </row>
    <row r="63544" spans="76:76">
      <c r="BX63544" s="2"/>
    </row>
    <row r="63545" spans="76:76">
      <c r="BX63545" s="2"/>
    </row>
    <row r="63546" spans="76:76">
      <c r="BX63546" s="2"/>
    </row>
    <row r="63547" spans="76:76">
      <c r="BX63547" s="2"/>
    </row>
    <row r="63548" spans="76:76">
      <c r="BX63548" s="2"/>
    </row>
    <row r="63549" spans="76:76">
      <c r="BX63549" s="2"/>
    </row>
    <row r="63550" spans="76:76">
      <c r="BX63550" s="2"/>
    </row>
    <row r="63551" spans="76:76">
      <c r="BX63551" s="2"/>
    </row>
    <row r="63552" spans="76:76">
      <c r="BX63552" s="2"/>
    </row>
    <row r="63553" spans="76:76">
      <c r="BX63553" s="2"/>
    </row>
    <row r="63554" spans="76:76">
      <c r="BX63554" s="2"/>
    </row>
    <row r="63555" spans="76:76">
      <c r="BX63555" s="2"/>
    </row>
    <row r="63556" spans="76:76">
      <c r="BX63556" s="2"/>
    </row>
    <row r="63557" spans="76:76">
      <c r="BX63557" s="2"/>
    </row>
    <row r="63558" spans="76:76">
      <c r="BX63558" s="2"/>
    </row>
    <row r="63559" spans="76:76">
      <c r="BX63559" s="2"/>
    </row>
    <row r="63560" spans="76:76">
      <c r="BX63560" s="2"/>
    </row>
    <row r="63561" spans="76:76">
      <c r="BX63561" s="2"/>
    </row>
    <row r="63562" spans="76:76">
      <c r="BX63562" s="2"/>
    </row>
    <row r="63563" spans="76:76">
      <c r="BX63563" s="2"/>
    </row>
    <row r="63564" spans="76:76">
      <c r="BX63564" s="2"/>
    </row>
    <row r="63565" spans="76:76">
      <c r="BX63565" s="2"/>
    </row>
    <row r="63566" spans="76:76">
      <c r="BX63566" s="2"/>
    </row>
    <row r="63567" spans="76:76">
      <c r="BX63567" s="2"/>
    </row>
    <row r="63568" spans="76:76">
      <c r="BX63568" s="2"/>
    </row>
    <row r="63569" spans="76:76">
      <c r="BX63569" s="2"/>
    </row>
    <row r="63570" spans="76:76">
      <c r="BX63570" s="2"/>
    </row>
    <row r="63571" spans="76:76">
      <c r="BX63571" s="2"/>
    </row>
    <row r="63572" spans="76:76">
      <c r="BX63572" s="2"/>
    </row>
    <row r="63573" spans="76:76">
      <c r="BX63573" s="2"/>
    </row>
    <row r="63574" spans="76:76">
      <c r="BX63574" s="2"/>
    </row>
    <row r="63575" spans="76:76">
      <c r="BX63575" s="2"/>
    </row>
    <row r="63576" spans="76:76">
      <c r="BX63576" s="2"/>
    </row>
    <row r="63577" spans="76:76">
      <c r="BX63577" s="2"/>
    </row>
    <row r="63578" spans="76:76">
      <c r="BX63578" s="2"/>
    </row>
    <row r="63579" spans="76:76">
      <c r="BX63579" s="2"/>
    </row>
    <row r="63580" spans="76:76">
      <c r="BX63580" s="2"/>
    </row>
    <row r="63581" spans="76:76">
      <c r="BX63581" s="2"/>
    </row>
    <row r="63582" spans="76:76">
      <c r="BX63582" s="2"/>
    </row>
    <row r="63583" spans="76:76">
      <c r="BX63583" s="2"/>
    </row>
    <row r="63584" spans="76:76">
      <c r="BX63584" s="2"/>
    </row>
    <row r="63585" spans="76:76">
      <c r="BX63585" s="2"/>
    </row>
    <row r="63586" spans="76:76">
      <c r="BX63586" s="2"/>
    </row>
    <row r="63587" spans="76:76">
      <c r="BX63587" s="2"/>
    </row>
    <row r="63588" spans="76:76">
      <c r="BX63588" s="2"/>
    </row>
    <row r="63589" spans="76:76">
      <c r="BX63589" s="2"/>
    </row>
    <row r="63590" spans="76:76">
      <c r="BX63590" s="2"/>
    </row>
    <row r="63591" spans="76:76">
      <c r="BX63591" s="2"/>
    </row>
    <row r="63592" spans="76:76">
      <c r="BX63592" s="2"/>
    </row>
    <row r="63593" spans="76:76">
      <c r="BX63593" s="2"/>
    </row>
    <row r="63594" spans="76:76">
      <c r="BX63594" s="2"/>
    </row>
    <row r="63595" spans="76:76">
      <c r="BX63595" s="2"/>
    </row>
    <row r="63596" spans="76:76">
      <c r="BX63596" s="2"/>
    </row>
    <row r="63597" spans="76:76">
      <c r="BX63597" s="2"/>
    </row>
    <row r="63598" spans="76:76">
      <c r="BX63598" s="2"/>
    </row>
    <row r="63599" spans="76:76">
      <c r="BX63599" s="2"/>
    </row>
    <row r="63600" spans="76:76">
      <c r="BX63600" s="2"/>
    </row>
    <row r="63601" spans="76:76">
      <c r="BX63601" s="2"/>
    </row>
    <row r="63602" spans="76:76">
      <c r="BX63602" s="2"/>
    </row>
    <row r="63603" spans="76:76">
      <c r="BX63603" s="2"/>
    </row>
    <row r="63604" spans="76:76">
      <c r="BX63604" s="2"/>
    </row>
    <row r="63605" spans="76:76">
      <c r="BX63605" s="2"/>
    </row>
    <row r="63606" spans="76:76">
      <c r="BX63606" s="2"/>
    </row>
    <row r="63607" spans="76:76">
      <c r="BX63607" s="2"/>
    </row>
    <row r="63608" spans="76:76">
      <c r="BX63608" s="2"/>
    </row>
    <row r="63609" spans="76:76">
      <c r="BX63609" s="2"/>
    </row>
    <row r="63610" spans="76:76">
      <c r="BX63610" s="2"/>
    </row>
    <row r="63611" spans="76:76">
      <c r="BX63611" s="2"/>
    </row>
    <row r="63612" spans="76:76">
      <c r="BX63612" s="2"/>
    </row>
    <row r="63613" spans="76:76">
      <c r="BX63613" s="2"/>
    </row>
    <row r="63614" spans="76:76">
      <c r="BX63614" s="2"/>
    </row>
    <row r="63615" spans="76:76">
      <c r="BX63615" s="2"/>
    </row>
    <row r="63616" spans="76:76">
      <c r="BX63616" s="2"/>
    </row>
    <row r="63617" spans="76:76">
      <c r="BX63617" s="2"/>
    </row>
    <row r="63618" spans="76:76">
      <c r="BX63618" s="2"/>
    </row>
    <row r="63619" spans="76:76">
      <c r="BX63619" s="2"/>
    </row>
    <row r="63620" spans="76:76">
      <c r="BX63620" s="2"/>
    </row>
    <row r="63621" spans="76:76">
      <c r="BX63621" s="2"/>
    </row>
    <row r="63622" spans="76:76">
      <c r="BX63622" s="2"/>
    </row>
    <row r="63623" spans="76:76">
      <c r="BX63623" s="2"/>
    </row>
    <row r="63624" spans="76:76">
      <c r="BX63624" s="2"/>
    </row>
    <row r="63625" spans="76:76">
      <c r="BX63625" s="2"/>
    </row>
    <row r="63626" spans="76:76">
      <c r="BX63626" s="2"/>
    </row>
    <row r="63627" spans="76:76">
      <c r="BX63627" s="2"/>
    </row>
    <row r="63628" spans="76:76">
      <c r="BX63628" s="2"/>
    </row>
    <row r="63629" spans="76:76">
      <c r="BX63629" s="2"/>
    </row>
    <row r="63630" spans="76:76">
      <c r="BX63630" s="2"/>
    </row>
    <row r="63631" spans="76:76">
      <c r="BX63631" s="2"/>
    </row>
    <row r="63632" spans="76:76">
      <c r="BX63632" s="2"/>
    </row>
    <row r="63633" spans="76:76">
      <c r="BX63633" s="2"/>
    </row>
    <row r="63634" spans="76:76">
      <c r="BX63634" s="2"/>
    </row>
    <row r="63635" spans="76:76">
      <c r="BX63635" s="2"/>
    </row>
    <row r="63636" spans="76:76">
      <c r="BX63636" s="2"/>
    </row>
    <row r="63637" spans="76:76">
      <c r="BX63637" s="2"/>
    </row>
    <row r="63638" spans="76:76">
      <c r="BX63638" s="2"/>
    </row>
    <row r="63639" spans="76:76">
      <c r="BX63639" s="2"/>
    </row>
    <row r="63640" spans="76:76">
      <c r="BX63640" s="2"/>
    </row>
    <row r="63641" spans="76:76">
      <c r="BX63641" s="2"/>
    </row>
    <row r="63642" spans="76:76">
      <c r="BX63642" s="2"/>
    </row>
    <row r="63643" spans="76:76">
      <c r="BX63643" s="2"/>
    </row>
    <row r="63644" spans="76:76">
      <c r="BX63644" s="2"/>
    </row>
    <row r="63645" spans="76:76">
      <c r="BX63645" s="2"/>
    </row>
    <row r="63646" spans="76:76">
      <c r="BX63646" s="2"/>
    </row>
    <row r="63647" spans="76:76">
      <c r="BX63647" s="2"/>
    </row>
    <row r="63648" spans="76:76">
      <c r="BX63648" s="2"/>
    </row>
    <row r="63649" spans="76:76">
      <c r="BX63649" s="2"/>
    </row>
    <row r="63650" spans="76:76">
      <c r="BX63650" s="2"/>
    </row>
    <row r="63651" spans="76:76">
      <c r="BX63651" s="2"/>
    </row>
    <row r="63652" spans="76:76">
      <c r="BX63652" s="2"/>
    </row>
    <row r="63653" spans="76:76">
      <c r="BX63653" s="2"/>
    </row>
    <row r="63654" spans="76:76">
      <c r="BX63654" s="2"/>
    </row>
    <row r="63655" spans="76:76">
      <c r="BX63655" s="2"/>
    </row>
    <row r="63656" spans="76:76">
      <c r="BX63656" s="2"/>
    </row>
    <row r="63657" spans="76:76">
      <c r="BX63657" s="2"/>
    </row>
    <row r="63658" spans="76:76">
      <c r="BX63658" s="2"/>
    </row>
    <row r="63659" spans="76:76">
      <c r="BX63659" s="2"/>
    </row>
    <row r="63660" spans="76:76">
      <c r="BX63660" s="2"/>
    </row>
    <row r="63661" spans="76:76">
      <c r="BX63661" s="2"/>
    </row>
    <row r="63662" spans="76:76">
      <c r="BX63662" s="2"/>
    </row>
    <row r="63663" spans="76:76">
      <c r="BX63663" s="2"/>
    </row>
    <row r="63664" spans="76:76">
      <c r="BX63664" s="2"/>
    </row>
    <row r="63665" spans="76:76">
      <c r="BX63665" s="2"/>
    </row>
    <row r="63666" spans="76:76">
      <c r="BX63666" s="2"/>
    </row>
    <row r="63667" spans="76:76">
      <c r="BX63667" s="2"/>
    </row>
    <row r="63668" spans="76:76">
      <c r="BX63668" s="2"/>
    </row>
    <row r="63669" spans="76:76">
      <c r="BX63669" s="2"/>
    </row>
    <row r="63670" spans="76:76">
      <c r="BX63670" s="2"/>
    </row>
    <row r="63671" spans="76:76">
      <c r="BX63671" s="2"/>
    </row>
    <row r="63672" spans="76:76">
      <c r="BX63672" s="2"/>
    </row>
    <row r="63673" spans="76:76">
      <c r="BX63673" s="2"/>
    </row>
    <row r="63674" spans="76:76">
      <c r="BX63674" s="2"/>
    </row>
    <row r="63675" spans="76:76">
      <c r="BX63675" s="2"/>
    </row>
    <row r="63676" spans="76:76">
      <c r="BX63676" s="2"/>
    </row>
    <row r="63677" spans="76:76">
      <c r="BX63677" s="2"/>
    </row>
    <row r="63678" spans="76:76">
      <c r="BX63678" s="2"/>
    </row>
    <row r="63679" spans="76:76">
      <c r="BX63679" s="2"/>
    </row>
    <row r="63680" spans="76:76">
      <c r="BX63680" s="2"/>
    </row>
    <row r="63681" spans="76:76">
      <c r="BX63681" s="2"/>
    </row>
    <row r="63682" spans="76:76">
      <c r="BX63682" s="2"/>
    </row>
    <row r="63683" spans="76:76">
      <c r="BX63683" s="2"/>
    </row>
    <row r="63684" spans="76:76">
      <c r="BX63684" s="2"/>
    </row>
    <row r="63685" spans="76:76">
      <c r="BX63685" s="2"/>
    </row>
    <row r="63686" spans="76:76">
      <c r="BX63686" s="2"/>
    </row>
    <row r="63687" spans="76:76">
      <c r="BX63687" s="2"/>
    </row>
    <row r="63688" spans="76:76">
      <c r="BX63688" s="2"/>
    </row>
    <row r="63689" spans="76:76">
      <c r="BX63689" s="2"/>
    </row>
    <row r="63690" spans="76:76">
      <c r="BX63690" s="2"/>
    </row>
    <row r="63691" spans="76:76">
      <c r="BX63691" s="2"/>
    </row>
    <row r="63692" spans="76:76">
      <c r="BX63692" s="2"/>
    </row>
    <row r="63693" spans="76:76">
      <c r="BX63693" s="2"/>
    </row>
    <row r="63694" spans="76:76">
      <c r="BX63694" s="2"/>
    </row>
    <row r="63695" spans="76:76">
      <c r="BX63695" s="2"/>
    </row>
    <row r="63696" spans="76:76">
      <c r="BX63696" s="2"/>
    </row>
    <row r="63697" spans="76:76">
      <c r="BX63697" s="2"/>
    </row>
    <row r="63698" spans="76:76">
      <c r="BX63698" s="2"/>
    </row>
    <row r="63699" spans="76:76">
      <c r="BX63699" s="2"/>
    </row>
    <row r="63700" spans="76:76">
      <c r="BX63700" s="2"/>
    </row>
    <row r="63701" spans="76:76">
      <c r="BX63701" s="2"/>
    </row>
    <row r="63702" spans="76:76">
      <c r="BX63702" s="2"/>
    </row>
    <row r="63703" spans="76:76">
      <c r="BX63703" s="2"/>
    </row>
    <row r="63704" spans="76:76">
      <c r="BX63704" s="2"/>
    </row>
    <row r="63705" spans="76:76">
      <c r="BX63705" s="2"/>
    </row>
    <row r="63706" spans="76:76">
      <c r="BX63706" s="2"/>
    </row>
    <row r="63707" spans="76:76">
      <c r="BX63707" s="2"/>
    </row>
    <row r="63708" spans="76:76">
      <c r="BX63708" s="2"/>
    </row>
    <row r="63709" spans="76:76">
      <c r="BX63709" s="2"/>
    </row>
    <row r="63710" spans="76:76">
      <c r="BX63710" s="2"/>
    </row>
    <row r="63711" spans="76:76">
      <c r="BX63711" s="2"/>
    </row>
    <row r="63712" spans="76:76">
      <c r="BX63712" s="2"/>
    </row>
    <row r="63713" spans="76:76">
      <c r="BX63713" s="2"/>
    </row>
    <row r="63714" spans="76:76">
      <c r="BX63714" s="2"/>
    </row>
    <row r="63715" spans="76:76">
      <c r="BX63715" s="2"/>
    </row>
    <row r="63716" spans="76:76">
      <c r="BX63716" s="2"/>
    </row>
    <row r="63717" spans="76:76">
      <c r="BX63717" s="2"/>
    </row>
    <row r="63718" spans="76:76">
      <c r="BX63718" s="2"/>
    </row>
    <row r="63719" spans="76:76">
      <c r="BX63719" s="2"/>
    </row>
    <row r="63720" spans="76:76">
      <c r="BX63720" s="2"/>
    </row>
    <row r="63721" spans="76:76">
      <c r="BX63721" s="2"/>
    </row>
    <row r="63722" spans="76:76">
      <c r="BX63722" s="2"/>
    </row>
    <row r="63723" spans="76:76">
      <c r="BX63723" s="2"/>
    </row>
    <row r="63724" spans="76:76">
      <c r="BX63724" s="2"/>
    </row>
    <row r="63725" spans="76:76">
      <c r="BX63725" s="2"/>
    </row>
    <row r="63726" spans="76:76">
      <c r="BX63726" s="2"/>
    </row>
    <row r="63727" spans="76:76">
      <c r="BX63727" s="2"/>
    </row>
    <row r="63728" spans="76:76">
      <c r="BX63728" s="2"/>
    </row>
    <row r="63729" spans="76:76">
      <c r="BX63729" s="2"/>
    </row>
    <row r="63730" spans="76:76">
      <c r="BX63730" s="2"/>
    </row>
    <row r="63731" spans="76:76">
      <c r="BX63731" s="2"/>
    </row>
    <row r="63732" spans="76:76">
      <c r="BX63732" s="2"/>
    </row>
    <row r="63733" spans="76:76">
      <c r="BX63733" s="2"/>
    </row>
    <row r="63734" spans="76:76">
      <c r="BX63734" s="2"/>
    </row>
    <row r="63735" spans="76:76">
      <c r="BX63735" s="2"/>
    </row>
    <row r="63736" spans="76:76">
      <c r="BX63736" s="2"/>
    </row>
    <row r="63737" spans="76:76">
      <c r="BX63737" s="2"/>
    </row>
    <row r="63738" spans="76:76">
      <c r="BX63738" s="2"/>
    </row>
    <row r="63739" spans="76:76">
      <c r="BX63739" s="2"/>
    </row>
    <row r="63740" spans="76:76">
      <c r="BX63740" s="2"/>
    </row>
    <row r="63741" spans="76:76">
      <c r="BX63741" s="2"/>
    </row>
    <row r="63742" spans="76:76">
      <c r="BX63742" s="2"/>
    </row>
    <row r="63743" spans="76:76">
      <c r="BX63743" s="2"/>
    </row>
    <row r="63744" spans="76:76">
      <c r="BX63744" s="2"/>
    </row>
    <row r="63745" spans="76:76">
      <c r="BX63745" s="2"/>
    </row>
    <row r="63746" spans="76:76">
      <c r="BX63746" s="2"/>
    </row>
    <row r="63747" spans="76:76">
      <c r="BX63747" s="2"/>
    </row>
    <row r="63748" spans="76:76">
      <c r="BX63748" s="2"/>
    </row>
    <row r="63749" spans="76:76">
      <c r="BX63749" s="2"/>
    </row>
    <row r="63750" spans="76:76">
      <c r="BX63750" s="2"/>
    </row>
    <row r="63751" spans="76:76">
      <c r="BX63751" s="2"/>
    </row>
    <row r="63752" spans="76:76">
      <c r="BX63752" s="2"/>
    </row>
    <row r="63753" spans="76:76">
      <c r="BX63753" s="2"/>
    </row>
    <row r="63754" spans="76:76">
      <c r="BX63754" s="2"/>
    </row>
    <row r="63755" spans="76:76">
      <c r="BX63755" s="2"/>
    </row>
    <row r="63756" spans="76:76">
      <c r="BX63756" s="2"/>
    </row>
    <row r="63757" spans="76:76">
      <c r="BX63757" s="2"/>
    </row>
    <row r="63758" spans="76:76">
      <c r="BX63758" s="2"/>
    </row>
    <row r="63759" spans="76:76">
      <c r="BX63759" s="2"/>
    </row>
    <row r="63760" spans="76:76">
      <c r="BX63760" s="2"/>
    </row>
    <row r="63761" spans="76:76">
      <c r="BX63761" s="2"/>
    </row>
    <row r="63762" spans="76:76">
      <c r="BX63762" s="2"/>
    </row>
    <row r="63763" spans="76:76">
      <c r="BX63763" s="2"/>
    </row>
    <row r="63764" spans="76:76">
      <c r="BX63764" s="2"/>
    </row>
    <row r="63765" spans="76:76">
      <c r="BX63765" s="2"/>
    </row>
    <row r="63766" spans="76:76">
      <c r="BX63766" s="2"/>
    </row>
    <row r="63767" spans="76:76">
      <c r="BX63767" s="2"/>
    </row>
    <row r="63768" spans="76:76">
      <c r="BX63768" s="2"/>
    </row>
    <row r="63769" spans="76:76">
      <c r="BX63769" s="2"/>
    </row>
    <row r="63770" spans="76:76">
      <c r="BX63770" s="2"/>
    </row>
    <row r="63771" spans="76:76">
      <c r="BX63771" s="2"/>
    </row>
    <row r="63772" spans="76:76">
      <c r="BX63772" s="2"/>
    </row>
    <row r="63773" spans="76:76">
      <c r="BX63773" s="2"/>
    </row>
    <row r="63774" spans="76:76">
      <c r="BX63774" s="2"/>
    </row>
    <row r="63775" spans="76:76">
      <c r="BX63775" s="2"/>
    </row>
    <row r="63776" spans="76:76">
      <c r="BX63776" s="2"/>
    </row>
    <row r="63777" spans="76:76">
      <c r="BX63777" s="2"/>
    </row>
    <row r="63778" spans="76:76">
      <c r="BX63778" s="2"/>
    </row>
    <row r="63779" spans="76:76">
      <c r="BX63779" s="2"/>
    </row>
    <row r="63780" spans="76:76">
      <c r="BX63780" s="2"/>
    </row>
    <row r="63781" spans="76:76">
      <c r="BX63781" s="2"/>
    </row>
    <row r="63782" spans="76:76">
      <c r="BX63782" s="2"/>
    </row>
    <row r="63783" spans="76:76">
      <c r="BX63783" s="2"/>
    </row>
    <row r="63784" spans="76:76">
      <c r="BX63784" s="2"/>
    </row>
    <row r="63785" spans="76:76">
      <c r="BX63785" s="2"/>
    </row>
    <row r="63786" spans="76:76">
      <c r="BX63786" s="2"/>
    </row>
    <row r="63787" spans="76:76">
      <c r="BX63787" s="2"/>
    </row>
    <row r="63788" spans="76:76">
      <c r="BX63788" s="2"/>
    </row>
    <row r="63789" spans="76:76">
      <c r="BX63789" s="2"/>
    </row>
    <row r="63790" spans="76:76">
      <c r="BX63790" s="2"/>
    </row>
    <row r="63791" spans="76:76">
      <c r="BX63791" s="2"/>
    </row>
    <row r="63792" spans="76:76">
      <c r="BX63792" s="2"/>
    </row>
    <row r="63793" spans="76:76">
      <c r="BX63793" s="2"/>
    </row>
    <row r="63794" spans="76:76">
      <c r="BX63794" s="2"/>
    </row>
    <row r="63795" spans="76:76">
      <c r="BX63795" s="2"/>
    </row>
    <row r="63796" spans="76:76">
      <c r="BX63796" s="2"/>
    </row>
    <row r="63797" spans="76:76">
      <c r="BX63797" s="2"/>
    </row>
    <row r="63798" spans="76:76">
      <c r="BX63798" s="2"/>
    </row>
    <row r="63799" spans="76:76">
      <c r="BX63799" s="2"/>
    </row>
    <row r="63800" spans="76:76">
      <c r="BX63800" s="2"/>
    </row>
    <row r="63801" spans="76:76">
      <c r="BX63801" s="2"/>
    </row>
    <row r="63802" spans="76:76">
      <c r="BX63802" s="2"/>
    </row>
    <row r="63803" spans="76:76">
      <c r="BX63803" s="2"/>
    </row>
    <row r="63804" spans="76:76">
      <c r="BX63804" s="2"/>
    </row>
    <row r="63805" spans="76:76">
      <c r="BX63805" s="2"/>
    </row>
    <row r="63806" spans="76:76">
      <c r="BX63806" s="2"/>
    </row>
    <row r="63807" spans="76:76">
      <c r="BX63807" s="2"/>
    </row>
    <row r="63808" spans="76:76">
      <c r="BX63808" s="2"/>
    </row>
    <row r="63809" spans="76:76">
      <c r="BX63809" s="2"/>
    </row>
    <row r="63810" spans="76:76">
      <c r="BX63810" s="2"/>
    </row>
    <row r="63811" spans="76:76">
      <c r="BX63811" s="2"/>
    </row>
    <row r="63812" spans="76:76">
      <c r="BX63812" s="2"/>
    </row>
    <row r="63813" spans="76:76">
      <c r="BX63813" s="2"/>
    </row>
    <row r="63814" spans="76:76">
      <c r="BX63814" s="2"/>
    </row>
    <row r="63815" spans="76:76">
      <c r="BX63815" s="2"/>
    </row>
    <row r="63816" spans="76:76">
      <c r="BX63816" s="2"/>
    </row>
    <row r="63817" spans="76:76">
      <c r="BX63817" s="2"/>
    </row>
    <row r="63818" spans="76:76">
      <c r="BX63818" s="2"/>
    </row>
    <row r="63819" spans="76:76">
      <c r="BX63819" s="2"/>
    </row>
    <row r="63820" spans="76:76">
      <c r="BX63820" s="2"/>
    </row>
    <row r="63821" spans="76:76">
      <c r="BX63821" s="2"/>
    </row>
    <row r="63822" spans="76:76">
      <c r="BX63822" s="2"/>
    </row>
    <row r="63823" spans="76:76">
      <c r="BX63823" s="2"/>
    </row>
    <row r="63824" spans="76:76">
      <c r="BX63824" s="2"/>
    </row>
    <row r="63825" spans="76:76">
      <c r="BX63825" s="2"/>
    </row>
    <row r="63826" spans="76:76">
      <c r="BX63826" s="2"/>
    </row>
    <row r="63827" spans="76:76">
      <c r="BX63827" s="2"/>
    </row>
    <row r="63828" spans="76:76">
      <c r="BX63828" s="2"/>
    </row>
    <row r="63829" spans="76:76">
      <c r="BX63829" s="2"/>
    </row>
    <row r="63830" spans="76:76">
      <c r="BX63830" s="2"/>
    </row>
    <row r="63831" spans="76:76">
      <c r="BX63831" s="2"/>
    </row>
    <row r="63832" spans="76:76">
      <c r="BX63832" s="2"/>
    </row>
    <row r="63833" spans="76:76">
      <c r="BX63833" s="2"/>
    </row>
    <row r="63834" spans="76:76">
      <c r="BX63834" s="2"/>
    </row>
    <row r="63835" spans="76:76">
      <c r="BX63835" s="2"/>
    </row>
    <row r="63836" spans="76:76">
      <c r="BX63836" s="2"/>
    </row>
    <row r="63837" spans="76:76">
      <c r="BX63837" s="2"/>
    </row>
    <row r="63838" spans="76:76">
      <c r="BX63838" s="2"/>
    </row>
    <row r="63839" spans="76:76">
      <c r="BX63839" s="2"/>
    </row>
    <row r="63840" spans="76:76">
      <c r="BX63840" s="2"/>
    </row>
    <row r="63841" spans="76:76">
      <c r="BX63841" s="2"/>
    </row>
    <row r="63842" spans="76:76">
      <c r="BX63842" s="2"/>
    </row>
    <row r="63843" spans="76:76">
      <c r="BX63843" s="2"/>
    </row>
    <row r="63844" spans="76:76">
      <c r="BX63844" s="2"/>
    </row>
    <row r="63845" spans="76:76">
      <c r="BX63845" s="2"/>
    </row>
    <row r="63846" spans="76:76">
      <c r="BX63846" s="2"/>
    </row>
    <row r="63847" spans="76:76">
      <c r="BX63847" s="2"/>
    </row>
    <row r="63848" spans="76:76">
      <c r="BX63848" s="2"/>
    </row>
    <row r="63849" spans="76:76">
      <c r="BX63849" s="2"/>
    </row>
    <row r="63850" spans="76:76">
      <c r="BX63850" s="2"/>
    </row>
    <row r="63851" spans="76:76">
      <c r="BX63851" s="2"/>
    </row>
    <row r="63852" spans="76:76">
      <c r="BX63852" s="2"/>
    </row>
    <row r="63853" spans="76:76">
      <c r="BX63853" s="2"/>
    </row>
    <row r="63854" spans="76:76">
      <c r="BX63854" s="2"/>
    </row>
    <row r="63855" spans="76:76">
      <c r="BX63855" s="2"/>
    </row>
    <row r="63856" spans="76:76">
      <c r="BX63856" s="2"/>
    </row>
    <row r="63857" spans="76:76">
      <c r="BX63857" s="2"/>
    </row>
    <row r="63858" spans="76:76">
      <c r="BX63858" s="2"/>
    </row>
    <row r="63859" spans="76:76">
      <c r="BX63859" s="2"/>
    </row>
    <row r="63860" spans="76:76">
      <c r="BX63860" s="2"/>
    </row>
    <row r="63861" spans="76:76">
      <c r="BX63861" s="2"/>
    </row>
    <row r="63862" spans="76:76">
      <c r="BX63862" s="2"/>
    </row>
    <row r="63863" spans="76:76">
      <c r="BX63863" s="2"/>
    </row>
    <row r="63864" spans="76:76">
      <c r="BX63864" s="2"/>
    </row>
    <row r="63865" spans="76:76">
      <c r="BX63865" s="2"/>
    </row>
    <row r="63866" spans="76:76">
      <c r="BX63866" s="2"/>
    </row>
    <row r="63867" spans="76:76">
      <c r="BX63867" s="2"/>
    </row>
    <row r="63868" spans="76:76">
      <c r="BX63868" s="2"/>
    </row>
    <row r="63869" spans="76:76">
      <c r="BX63869" s="2"/>
    </row>
    <row r="63870" spans="76:76">
      <c r="BX63870" s="2"/>
    </row>
    <row r="63871" spans="76:76">
      <c r="BX63871" s="2"/>
    </row>
    <row r="63872" spans="76:76">
      <c r="BX63872" s="2"/>
    </row>
    <row r="63873" spans="76:76">
      <c r="BX63873" s="2"/>
    </row>
    <row r="63874" spans="76:76">
      <c r="BX63874" s="2"/>
    </row>
    <row r="63875" spans="76:76">
      <c r="BX63875" s="2"/>
    </row>
    <row r="63876" spans="76:76">
      <c r="BX63876" s="2"/>
    </row>
    <row r="63877" spans="76:76">
      <c r="BX63877" s="2"/>
    </row>
    <row r="63878" spans="76:76">
      <c r="BX63878" s="2"/>
    </row>
    <row r="63879" spans="76:76">
      <c r="BX63879" s="2"/>
    </row>
    <row r="63880" spans="76:76">
      <c r="BX63880" s="2"/>
    </row>
    <row r="63881" spans="76:76">
      <c r="BX63881" s="2"/>
    </row>
    <row r="63882" spans="76:76">
      <c r="BX63882" s="2"/>
    </row>
    <row r="63883" spans="76:76">
      <c r="BX63883" s="2"/>
    </row>
    <row r="63884" spans="76:76">
      <c r="BX63884" s="2"/>
    </row>
    <row r="63885" spans="76:76">
      <c r="BX63885" s="2"/>
    </row>
    <row r="63886" spans="76:76">
      <c r="BX63886" s="2"/>
    </row>
    <row r="63887" spans="76:76">
      <c r="BX63887" s="2"/>
    </row>
    <row r="63888" spans="76:76">
      <c r="BX63888" s="2"/>
    </row>
    <row r="63889" spans="76:76">
      <c r="BX63889" s="2"/>
    </row>
    <row r="63890" spans="76:76">
      <c r="BX63890" s="2"/>
    </row>
    <row r="63891" spans="76:76">
      <c r="BX63891" s="2"/>
    </row>
    <row r="63892" spans="76:76">
      <c r="BX63892" s="2"/>
    </row>
    <row r="63893" spans="76:76">
      <c r="BX63893" s="2"/>
    </row>
    <row r="63894" spans="76:76">
      <c r="BX63894" s="2"/>
    </row>
    <row r="63895" spans="76:76">
      <c r="BX63895" s="2"/>
    </row>
    <row r="63896" spans="76:76">
      <c r="BX63896" s="2"/>
    </row>
    <row r="63897" spans="76:76">
      <c r="BX63897" s="2"/>
    </row>
    <row r="63898" spans="76:76">
      <c r="BX63898" s="2"/>
    </row>
    <row r="63899" spans="76:76">
      <c r="BX63899" s="2"/>
    </row>
    <row r="63900" spans="76:76">
      <c r="BX63900" s="2"/>
    </row>
    <row r="63901" spans="76:76">
      <c r="BX63901" s="2"/>
    </row>
    <row r="63902" spans="76:76">
      <c r="BX63902" s="2"/>
    </row>
    <row r="63903" spans="76:76">
      <c r="BX63903" s="2"/>
    </row>
    <row r="63904" spans="76:76">
      <c r="BX63904" s="2"/>
    </row>
    <row r="63905" spans="76:76">
      <c r="BX63905" s="2"/>
    </row>
    <row r="63906" spans="76:76">
      <c r="BX63906" s="2"/>
    </row>
    <row r="63907" spans="76:76">
      <c r="BX63907" s="2"/>
    </row>
    <row r="63908" spans="76:76">
      <c r="BX63908" s="2"/>
    </row>
    <row r="63909" spans="76:76">
      <c r="BX63909" s="2"/>
    </row>
    <row r="63910" spans="76:76">
      <c r="BX63910" s="2"/>
    </row>
    <row r="63911" spans="76:76">
      <c r="BX63911" s="2"/>
    </row>
    <row r="63912" spans="76:76">
      <c r="BX63912" s="2"/>
    </row>
    <row r="63913" spans="76:76">
      <c r="BX63913" s="2"/>
    </row>
    <row r="63914" spans="76:76">
      <c r="BX63914" s="2"/>
    </row>
    <row r="63915" spans="76:76">
      <c r="BX63915" s="2"/>
    </row>
    <row r="63916" spans="76:76">
      <c r="BX63916" s="2"/>
    </row>
    <row r="63917" spans="76:76">
      <c r="BX63917" s="2"/>
    </row>
    <row r="63918" spans="76:76">
      <c r="BX63918" s="2"/>
    </row>
    <row r="63919" spans="76:76">
      <c r="BX63919" s="2"/>
    </row>
    <row r="63920" spans="76:76">
      <c r="BX63920" s="2"/>
    </row>
    <row r="63921" spans="76:76">
      <c r="BX63921" s="2"/>
    </row>
    <row r="63922" spans="76:76">
      <c r="BX63922" s="2"/>
    </row>
    <row r="63923" spans="76:76">
      <c r="BX63923" s="2"/>
    </row>
    <row r="63924" spans="76:76">
      <c r="BX63924" s="2"/>
    </row>
    <row r="63925" spans="76:76">
      <c r="BX63925" s="2"/>
    </row>
    <row r="63926" spans="76:76">
      <c r="BX63926" s="2"/>
    </row>
    <row r="63927" spans="76:76">
      <c r="BX63927" s="2"/>
    </row>
    <row r="63928" spans="76:76">
      <c r="BX63928" s="2"/>
    </row>
    <row r="63929" spans="76:76">
      <c r="BX63929" s="2"/>
    </row>
    <row r="63930" spans="76:76">
      <c r="BX63930" s="2"/>
    </row>
    <row r="63931" spans="76:76">
      <c r="BX63931" s="2"/>
    </row>
    <row r="63932" spans="76:76">
      <c r="BX63932" s="2"/>
    </row>
    <row r="63933" spans="76:76">
      <c r="BX63933" s="2"/>
    </row>
    <row r="63934" spans="76:76">
      <c r="BX63934" s="2"/>
    </row>
    <row r="63935" spans="76:76">
      <c r="BX63935" s="2"/>
    </row>
    <row r="63936" spans="76:76">
      <c r="BX63936" s="2"/>
    </row>
    <row r="63937" spans="76:76">
      <c r="BX63937" s="2"/>
    </row>
    <row r="63938" spans="76:76">
      <c r="BX63938" s="2"/>
    </row>
    <row r="63939" spans="76:76">
      <c r="BX63939" s="2"/>
    </row>
    <row r="63940" spans="76:76">
      <c r="BX63940" s="2"/>
    </row>
    <row r="63941" spans="76:76">
      <c r="BX63941" s="2"/>
    </row>
    <row r="63942" spans="76:76">
      <c r="BX63942" s="2"/>
    </row>
    <row r="63943" spans="76:76">
      <c r="BX63943" s="2"/>
    </row>
    <row r="63944" spans="76:76">
      <c r="BX63944" s="2"/>
    </row>
    <row r="63945" spans="76:76">
      <c r="BX63945" s="2"/>
    </row>
    <row r="63946" spans="76:76">
      <c r="BX63946" s="2"/>
    </row>
    <row r="63947" spans="76:76">
      <c r="BX63947" s="2"/>
    </row>
    <row r="63948" spans="76:76">
      <c r="BX63948" s="2"/>
    </row>
    <row r="63949" spans="76:76">
      <c r="BX63949" s="2"/>
    </row>
    <row r="63950" spans="76:76">
      <c r="BX63950" s="2"/>
    </row>
    <row r="63951" spans="76:76">
      <c r="BX63951" s="2"/>
    </row>
    <row r="63952" spans="76:76">
      <c r="BX63952" s="2"/>
    </row>
    <row r="63953" spans="76:76">
      <c r="BX63953" s="2"/>
    </row>
    <row r="63954" spans="76:76">
      <c r="BX63954" s="2"/>
    </row>
    <row r="63955" spans="76:76">
      <c r="BX63955" s="2"/>
    </row>
    <row r="63956" spans="76:76">
      <c r="BX63956" s="2"/>
    </row>
    <row r="63957" spans="76:76">
      <c r="BX63957" s="2"/>
    </row>
    <row r="63958" spans="76:76">
      <c r="BX63958" s="2"/>
    </row>
    <row r="63959" spans="76:76">
      <c r="BX63959" s="2"/>
    </row>
    <row r="63960" spans="76:76">
      <c r="BX63960" s="2"/>
    </row>
    <row r="63961" spans="76:76">
      <c r="BX63961" s="2"/>
    </row>
    <row r="63962" spans="76:76">
      <c r="BX63962" s="2"/>
    </row>
    <row r="63963" spans="76:76">
      <c r="BX63963" s="2"/>
    </row>
    <row r="63964" spans="76:76">
      <c r="BX63964" s="2"/>
    </row>
    <row r="63965" spans="76:76">
      <c r="BX63965" s="2"/>
    </row>
    <row r="63966" spans="76:76">
      <c r="BX63966" s="2"/>
    </row>
    <row r="63967" spans="76:76">
      <c r="BX63967" s="2"/>
    </row>
    <row r="63968" spans="76:76">
      <c r="BX63968" s="2"/>
    </row>
    <row r="63969" spans="76:76">
      <c r="BX63969" s="2"/>
    </row>
    <row r="63970" spans="76:76">
      <c r="BX63970" s="2"/>
    </row>
    <row r="63971" spans="76:76">
      <c r="BX63971" s="2"/>
    </row>
    <row r="63972" spans="76:76">
      <c r="BX63972" s="2"/>
    </row>
    <row r="63973" spans="76:76">
      <c r="BX63973" s="2"/>
    </row>
    <row r="63974" spans="76:76">
      <c r="BX63974" s="2"/>
    </row>
    <row r="63975" spans="76:76">
      <c r="BX63975" s="2"/>
    </row>
    <row r="63976" spans="76:76">
      <c r="BX63976" s="2"/>
    </row>
    <row r="63977" spans="76:76">
      <c r="BX63977" s="2"/>
    </row>
    <row r="63978" spans="76:76">
      <c r="BX63978" s="2"/>
    </row>
    <row r="63979" spans="76:76">
      <c r="BX63979" s="2"/>
    </row>
    <row r="63980" spans="76:76">
      <c r="BX63980" s="2"/>
    </row>
    <row r="63981" spans="76:76">
      <c r="BX63981" s="2"/>
    </row>
    <row r="63982" spans="76:76">
      <c r="BX63982" s="2"/>
    </row>
    <row r="63983" spans="76:76">
      <c r="BX63983" s="2"/>
    </row>
    <row r="63984" spans="76:76">
      <c r="BX63984" s="2"/>
    </row>
    <row r="63985" spans="76:76">
      <c r="BX63985" s="2"/>
    </row>
    <row r="63986" spans="76:76">
      <c r="BX63986" s="2"/>
    </row>
    <row r="63987" spans="76:76">
      <c r="BX63987" s="2"/>
    </row>
    <row r="63988" spans="76:76">
      <c r="BX63988" s="2"/>
    </row>
    <row r="63989" spans="76:76">
      <c r="BX63989" s="2"/>
    </row>
    <row r="63990" spans="76:76">
      <c r="BX63990" s="2"/>
    </row>
    <row r="63991" spans="76:76">
      <c r="BX63991" s="2"/>
    </row>
    <row r="63992" spans="76:76">
      <c r="BX63992" s="2"/>
    </row>
    <row r="63993" spans="76:76">
      <c r="BX63993" s="2"/>
    </row>
    <row r="63994" spans="76:76">
      <c r="BX63994" s="2"/>
    </row>
    <row r="63995" spans="76:76">
      <c r="BX63995" s="2"/>
    </row>
    <row r="63996" spans="76:76">
      <c r="BX63996" s="2"/>
    </row>
    <row r="63997" spans="76:76">
      <c r="BX63997" s="2"/>
    </row>
    <row r="63998" spans="76:76">
      <c r="BX63998" s="2"/>
    </row>
    <row r="63999" spans="76:76">
      <c r="BX63999" s="2"/>
    </row>
    <row r="64000" spans="76:76">
      <c r="BX64000" s="2"/>
    </row>
    <row r="64001" spans="76:76">
      <c r="BX64001" s="2"/>
    </row>
    <row r="64002" spans="76:76">
      <c r="BX64002" s="2"/>
    </row>
    <row r="64003" spans="76:76">
      <c r="BX64003" s="2"/>
    </row>
    <row r="64004" spans="76:76">
      <c r="BX64004" s="2"/>
    </row>
    <row r="64005" spans="76:76">
      <c r="BX64005" s="2"/>
    </row>
    <row r="64006" spans="76:76">
      <c r="BX64006" s="2"/>
    </row>
    <row r="64007" spans="76:76">
      <c r="BX64007" s="2"/>
    </row>
    <row r="64008" spans="76:76">
      <c r="BX64008" s="2"/>
    </row>
    <row r="64009" spans="76:76">
      <c r="BX64009" s="2"/>
    </row>
    <row r="64010" spans="76:76">
      <c r="BX64010" s="2"/>
    </row>
    <row r="64011" spans="76:76">
      <c r="BX64011" s="2"/>
    </row>
    <row r="64012" spans="76:76">
      <c r="BX64012" s="2"/>
    </row>
    <row r="64013" spans="76:76">
      <c r="BX64013" s="2"/>
    </row>
    <row r="64014" spans="76:76">
      <c r="BX64014" s="2"/>
    </row>
    <row r="64015" spans="76:76">
      <c r="BX64015" s="2"/>
    </row>
    <row r="64016" spans="76:76">
      <c r="BX64016" s="2"/>
    </row>
    <row r="64017" spans="76:76">
      <c r="BX64017" s="2"/>
    </row>
    <row r="64018" spans="76:76">
      <c r="BX64018" s="2"/>
    </row>
    <row r="64019" spans="76:76">
      <c r="BX64019" s="2"/>
    </row>
    <row r="64020" spans="76:76">
      <c r="BX64020" s="2"/>
    </row>
    <row r="64021" spans="76:76">
      <c r="BX64021" s="2"/>
    </row>
    <row r="64022" spans="76:76">
      <c r="BX64022" s="2"/>
    </row>
    <row r="64023" spans="76:76">
      <c r="BX64023" s="2"/>
    </row>
    <row r="64024" spans="76:76">
      <c r="BX64024" s="2"/>
    </row>
    <row r="64025" spans="76:76">
      <c r="BX64025" s="2"/>
    </row>
    <row r="64026" spans="76:76">
      <c r="BX64026" s="2"/>
    </row>
    <row r="64027" spans="76:76">
      <c r="BX64027" s="2"/>
    </row>
    <row r="64028" spans="76:76">
      <c r="BX64028" s="2"/>
    </row>
    <row r="64029" spans="76:76">
      <c r="BX64029" s="2"/>
    </row>
    <row r="64030" spans="76:76">
      <c r="BX64030" s="2"/>
    </row>
    <row r="64031" spans="76:76">
      <c r="BX64031" s="2"/>
    </row>
    <row r="64032" spans="76:76">
      <c r="BX64032" s="2"/>
    </row>
    <row r="64033" spans="76:76">
      <c r="BX64033" s="2"/>
    </row>
    <row r="64034" spans="76:76">
      <c r="BX64034" s="2"/>
    </row>
    <row r="64035" spans="76:76">
      <c r="BX64035" s="2"/>
    </row>
    <row r="64036" spans="76:76">
      <c r="BX64036" s="2"/>
    </row>
    <row r="64037" spans="76:76">
      <c r="BX64037" s="2"/>
    </row>
    <row r="64038" spans="76:76">
      <c r="BX64038" s="2"/>
    </row>
    <row r="64039" spans="76:76">
      <c r="BX64039" s="2"/>
    </row>
    <row r="64040" spans="76:76">
      <c r="BX64040" s="2"/>
    </row>
    <row r="64041" spans="76:76">
      <c r="BX64041" s="2"/>
    </row>
    <row r="64042" spans="76:76">
      <c r="BX64042" s="2"/>
    </row>
    <row r="64043" spans="76:76">
      <c r="BX64043" s="2"/>
    </row>
    <row r="64044" spans="76:76">
      <c r="BX64044" s="2"/>
    </row>
    <row r="64045" spans="76:76">
      <c r="BX64045" s="2"/>
    </row>
    <row r="64046" spans="76:76">
      <c r="BX64046" s="2"/>
    </row>
    <row r="64047" spans="76:76">
      <c r="BX64047" s="2"/>
    </row>
    <row r="64048" spans="76:76">
      <c r="BX64048" s="2"/>
    </row>
    <row r="64049" spans="76:76">
      <c r="BX64049" s="2"/>
    </row>
    <row r="64050" spans="76:76">
      <c r="BX64050" s="2"/>
    </row>
    <row r="64051" spans="76:76">
      <c r="BX64051" s="2"/>
    </row>
    <row r="64052" spans="76:76">
      <c r="BX64052" s="2"/>
    </row>
    <row r="64053" spans="76:76">
      <c r="BX64053" s="2"/>
    </row>
    <row r="64054" spans="76:76">
      <c r="BX64054" s="2"/>
    </row>
    <row r="64055" spans="76:76">
      <c r="BX64055" s="2"/>
    </row>
    <row r="64056" spans="76:76">
      <c r="BX64056" s="2"/>
    </row>
    <row r="64057" spans="76:76">
      <c r="BX64057" s="2"/>
    </row>
    <row r="64058" spans="76:76">
      <c r="BX64058" s="2"/>
    </row>
    <row r="64059" spans="76:76">
      <c r="BX64059" s="2"/>
    </row>
    <row r="64060" spans="76:76">
      <c r="BX64060" s="2"/>
    </row>
    <row r="64061" spans="76:76">
      <c r="BX64061" s="2"/>
    </row>
    <row r="64062" spans="76:76">
      <c r="BX64062" s="2"/>
    </row>
    <row r="64063" spans="76:76">
      <c r="BX64063" s="2"/>
    </row>
    <row r="64064" spans="76:76">
      <c r="BX64064" s="2"/>
    </row>
    <row r="64065" spans="76:76">
      <c r="BX64065" s="2"/>
    </row>
    <row r="64066" spans="76:76">
      <c r="BX64066" s="2"/>
    </row>
    <row r="64067" spans="76:76">
      <c r="BX64067" s="2"/>
    </row>
    <row r="64068" spans="76:76">
      <c r="BX64068" s="2"/>
    </row>
    <row r="64069" spans="76:76">
      <c r="BX64069" s="2"/>
    </row>
    <row r="64070" spans="76:76">
      <c r="BX64070" s="2"/>
    </row>
    <row r="64071" spans="76:76">
      <c r="BX64071" s="2"/>
    </row>
    <row r="64072" spans="76:76">
      <c r="BX64072" s="2"/>
    </row>
    <row r="64073" spans="76:76">
      <c r="BX64073" s="2"/>
    </row>
    <row r="64074" spans="76:76">
      <c r="BX64074" s="2"/>
    </row>
    <row r="64075" spans="76:76">
      <c r="BX64075" s="2"/>
    </row>
    <row r="64076" spans="76:76">
      <c r="BX64076" s="2"/>
    </row>
    <row r="64077" spans="76:76">
      <c r="BX64077" s="2"/>
    </row>
    <row r="64078" spans="76:76">
      <c r="BX64078" s="2"/>
    </row>
    <row r="64079" spans="76:76">
      <c r="BX64079" s="2"/>
    </row>
    <row r="64080" spans="76:76">
      <c r="BX64080" s="2"/>
    </row>
    <row r="64081" spans="76:76">
      <c r="BX64081" s="2"/>
    </row>
    <row r="64082" spans="76:76">
      <c r="BX64082" s="2"/>
    </row>
    <row r="64083" spans="76:76">
      <c r="BX64083" s="2"/>
    </row>
    <row r="64084" spans="76:76">
      <c r="BX64084" s="2"/>
    </row>
    <row r="64085" spans="76:76">
      <c r="BX64085" s="2"/>
    </row>
    <row r="64086" spans="76:76">
      <c r="BX64086" s="2"/>
    </row>
    <row r="64087" spans="76:76">
      <c r="BX64087" s="2"/>
    </row>
    <row r="64088" spans="76:76">
      <c r="BX64088" s="2"/>
    </row>
    <row r="64089" spans="76:76">
      <c r="BX64089" s="2"/>
    </row>
    <row r="64090" spans="76:76">
      <c r="BX64090" s="2"/>
    </row>
    <row r="64091" spans="76:76">
      <c r="BX64091" s="2"/>
    </row>
    <row r="64092" spans="76:76">
      <c r="BX64092" s="2"/>
    </row>
    <row r="64093" spans="76:76">
      <c r="BX64093" s="2"/>
    </row>
    <row r="64094" spans="76:76">
      <c r="BX64094" s="2"/>
    </row>
    <row r="64095" spans="76:76">
      <c r="BX64095" s="2"/>
    </row>
    <row r="64096" spans="76:76">
      <c r="BX64096" s="2"/>
    </row>
    <row r="64097" spans="76:76">
      <c r="BX64097" s="2"/>
    </row>
    <row r="64098" spans="76:76">
      <c r="BX64098" s="2"/>
    </row>
    <row r="64099" spans="76:76">
      <c r="BX64099" s="2"/>
    </row>
    <row r="64100" spans="76:76">
      <c r="BX64100" s="2"/>
    </row>
    <row r="64101" spans="76:76">
      <c r="BX64101" s="2"/>
    </row>
    <row r="64102" spans="76:76">
      <c r="BX64102" s="2"/>
    </row>
    <row r="64103" spans="76:76">
      <c r="BX64103" s="2"/>
    </row>
    <row r="64104" spans="76:76">
      <c r="BX64104" s="2"/>
    </row>
    <row r="64105" spans="76:76">
      <c r="BX64105" s="2"/>
    </row>
    <row r="64106" spans="76:76">
      <c r="BX64106" s="2"/>
    </row>
    <row r="64107" spans="76:76">
      <c r="BX64107" s="2"/>
    </row>
    <row r="64108" spans="76:76">
      <c r="BX64108" s="2"/>
    </row>
    <row r="64109" spans="76:76">
      <c r="BX64109" s="2"/>
    </row>
    <row r="64110" spans="76:76">
      <c r="BX64110" s="2"/>
    </row>
    <row r="64111" spans="76:76">
      <c r="BX64111" s="2"/>
    </row>
    <row r="64112" spans="76:76">
      <c r="BX64112" s="2"/>
    </row>
    <row r="64113" spans="76:76">
      <c r="BX64113" s="2"/>
    </row>
    <row r="64114" spans="76:76">
      <c r="BX64114" s="2"/>
    </row>
    <row r="64115" spans="76:76">
      <c r="BX64115" s="2"/>
    </row>
    <row r="64116" spans="76:76">
      <c r="BX64116" s="2"/>
    </row>
    <row r="64117" spans="76:76">
      <c r="BX64117" s="2"/>
    </row>
    <row r="64118" spans="76:76">
      <c r="BX64118" s="2"/>
    </row>
    <row r="64119" spans="76:76">
      <c r="BX64119" s="2"/>
    </row>
    <row r="64120" spans="76:76">
      <c r="BX64120" s="2"/>
    </row>
    <row r="64121" spans="76:76">
      <c r="BX64121" s="2"/>
    </row>
    <row r="64122" spans="76:76">
      <c r="BX64122" s="2"/>
    </row>
    <row r="64123" spans="76:76">
      <c r="BX64123" s="2"/>
    </row>
    <row r="64124" spans="76:76">
      <c r="BX64124" s="2"/>
    </row>
    <row r="64125" spans="76:76">
      <c r="BX64125" s="2"/>
    </row>
    <row r="64126" spans="76:76">
      <c r="BX64126" s="2"/>
    </row>
    <row r="64127" spans="76:76">
      <c r="BX64127" s="2"/>
    </row>
    <row r="64128" spans="76:76">
      <c r="BX64128" s="2"/>
    </row>
    <row r="64129" spans="76:76">
      <c r="BX64129" s="2"/>
    </row>
    <row r="64130" spans="76:76">
      <c r="BX64130" s="2"/>
    </row>
    <row r="64131" spans="76:76">
      <c r="BX64131" s="2"/>
    </row>
    <row r="64132" spans="76:76">
      <c r="BX64132" s="2"/>
    </row>
    <row r="64133" spans="76:76">
      <c r="BX64133" s="2"/>
    </row>
    <row r="64134" spans="76:76">
      <c r="BX64134" s="2"/>
    </row>
    <row r="64135" spans="76:76">
      <c r="BX64135" s="2"/>
    </row>
    <row r="64136" spans="76:76">
      <c r="BX64136" s="2"/>
    </row>
    <row r="64137" spans="76:76">
      <c r="BX64137" s="2"/>
    </row>
    <row r="64138" spans="76:76">
      <c r="BX64138" s="2"/>
    </row>
    <row r="64139" spans="76:76">
      <c r="BX64139" s="2"/>
    </row>
    <row r="64140" spans="76:76">
      <c r="BX64140" s="2"/>
    </row>
    <row r="64141" spans="76:76">
      <c r="BX64141" s="2"/>
    </row>
    <row r="64142" spans="76:76">
      <c r="BX64142" s="2"/>
    </row>
    <row r="64143" spans="76:76">
      <c r="BX64143" s="2"/>
    </row>
    <row r="64144" spans="76:76">
      <c r="BX64144" s="2"/>
    </row>
    <row r="64145" spans="76:76">
      <c r="BX64145" s="2"/>
    </row>
    <row r="64146" spans="76:76">
      <c r="BX64146" s="2"/>
    </row>
    <row r="64147" spans="76:76">
      <c r="BX64147" s="2"/>
    </row>
    <row r="64148" spans="76:76">
      <c r="BX64148" s="2"/>
    </row>
    <row r="64149" spans="76:76">
      <c r="BX64149" s="2"/>
    </row>
    <row r="64150" spans="76:76">
      <c r="BX64150" s="2"/>
    </row>
    <row r="64151" spans="76:76">
      <c r="BX64151" s="2"/>
    </row>
    <row r="64152" spans="76:76">
      <c r="BX64152" s="2"/>
    </row>
    <row r="64153" spans="76:76">
      <c r="BX64153" s="2"/>
    </row>
    <row r="64154" spans="76:76">
      <c r="BX64154" s="2"/>
    </row>
    <row r="64155" spans="76:76">
      <c r="BX64155" s="2"/>
    </row>
    <row r="64156" spans="76:76">
      <c r="BX64156" s="2"/>
    </row>
    <row r="64157" spans="76:76">
      <c r="BX64157" s="2"/>
    </row>
    <row r="64158" spans="76:76">
      <c r="BX64158" s="2"/>
    </row>
    <row r="64159" spans="76:76">
      <c r="BX64159" s="2"/>
    </row>
    <row r="64160" spans="76:76">
      <c r="BX64160" s="2"/>
    </row>
    <row r="64161" spans="76:76">
      <c r="BX64161" s="2"/>
    </row>
    <row r="64162" spans="76:76">
      <c r="BX64162" s="2"/>
    </row>
    <row r="64163" spans="76:76">
      <c r="BX64163" s="2"/>
    </row>
    <row r="64164" spans="76:76">
      <c r="BX64164" s="2"/>
    </row>
    <row r="64165" spans="76:76">
      <c r="BX64165" s="2"/>
    </row>
    <row r="64166" spans="76:76">
      <c r="BX64166" s="2"/>
    </row>
    <row r="64167" spans="76:76">
      <c r="BX64167" s="2"/>
    </row>
    <row r="64168" spans="76:76">
      <c r="BX64168" s="2"/>
    </row>
    <row r="64169" spans="76:76">
      <c r="BX64169" s="2"/>
    </row>
    <row r="64170" spans="76:76">
      <c r="BX64170" s="2"/>
    </row>
    <row r="64171" spans="76:76">
      <c r="BX64171" s="2"/>
    </row>
    <row r="64172" spans="76:76">
      <c r="BX64172" s="2"/>
    </row>
    <row r="64173" spans="76:76">
      <c r="BX64173" s="2"/>
    </row>
    <row r="64174" spans="76:76">
      <c r="BX64174" s="2"/>
    </row>
    <row r="64175" spans="76:76">
      <c r="BX64175" s="2"/>
    </row>
    <row r="64176" spans="76:76">
      <c r="BX64176" s="2"/>
    </row>
    <row r="64177" spans="76:76">
      <c r="BX64177" s="2"/>
    </row>
    <row r="64178" spans="76:76">
      <c r="BX64178" s="2"/>
    </row>
    <row r="64179" spans="76:76">
      <c r="BX64179" s="2"/>
    </row>
    <row r="64180" spans="76:76">
      <c r="BX64180" s="2"/>
    </row>
    <row r="64181" spans="76:76">
      <c r="BX64181" s="2"/>
    </row>
    <row r="64182" spans="76:76">
      <c r="BX64182" s="2"/>
    </row>
    <row r="64183" spans="76:76">
      <c r="BX64183" s="2"/>
    </row>
    <row r="64184" spans="76:76">
      <c r="BX64184" s="2"/>
    </row>
    <row r="64185" spans="76:76">
      <c r="BX64185" s="2"/>
    </row>
    <row r="64186" spans="76:76">
      <c r="BX64186" s="2"/>
    </row>
    <row r="64187" spans="76:76">
      <c r="BX64187" s="2"/>
    </row>
    <row r="64188" spans="76:76">
      <c r="BX64188" s="2"/>
    </row>
    <row r="64189" spans="76:76">
      <c r="BX64189" s="2"/>
    </row>
    <row r="64190" spans="76:76">
      <c r="BX64190" s="2"/>
    </row>
    <row r="64191" spans="76:76">
      <c r="BX64191" s="2"/>
    </row>
    <row r="64192" spans="76:76">
      <c r="BX64192" s="2"/>
    </row>
    <row r="64193" spans="76:76">
      <c r="BX64193" s="2"/>
    </row>
    <row r="64194" spans="76:76">
      <c r="BX64194" s="2"/>
    </row>
    <row r="64195" spans="76:76">
      <c r="BX64195" s="2"/>
    </row>
    <row r="64196" spans="76:76">
      <c r="BX64196" s="2"/>
    </row>
    <row r="64197" spans="76:76">
      <c r="BX64197" s="2"/>
    </row>
    <row r="64198" spans="76:76">
      <c r="BX64198" s="2"/>
    </row>
    <row r="64199" spans="76:76">
      <c r="BX64199" s="2"/>
    </row>
    <row r="64200" spans="76:76">
      <c r="BX64200" s="2"/>
    </row>
    <row r="64201" spans="76:76">
      <c r="BX64201" s="2"/>
    </row>
    <row r="64202" spans="76:76">
      <c r="BX64202" s="2"/>
    </row>
    <row r="64203" spans="76:76">
      <c r="BX64203" s="2"/>
    </row>
    <row r="64204" spans="76:76">
      <c r="BX64204" s="2"/>
    </row>
    <row r="64205" spans="76:76">
      <c r="BX64205" s="2"/>
    </row>
    <row r="64206" spans="76:76">
      <c r="BX64206" s="2"/>
    </row>
    <row r="64207" spans="76:76">
      <c r="BX64207" s="2"/>
    </row>
    <row r="64208" spans="76:76">
      <c r="BX64208" s="2"/>
    </row>
    <row r="64209" spans="76:76">
      <c r="BX64209" s="2"/>
    </row>
    <row r="64210" spans="76:76">
      <c r="BX64210" s="2"/>
    </row>
    <row r="64211" spans="76:76">
      <c r="BX64211" s="2"/>
    </row>
    <row r="64212" spans="76:76">
      <c r="BX64212" s="2"/>
    </row>
    <row r="64213" spans="76:76">
      <c r="BX64213" s="2"/>
    </row>
    <row r="64214" spans="76:76">
      <c r="BX64214" s="2"/>
    </row>
    <row r="64215" spans="76:76">
      <c r="BX64215" s="2"/>
    </row>
    <row r="64216" spans="76:76">
      <c r="BX64216" s="2"/>
    </row>
    <row r="64217" spans="76:76">
      <c r="BX64217" s="2"/>
    </row>
    <row r="64218" spans="76:76">
      <c r="BX64218" s="2"/>
    </row>
    <row r="64219" spans="76:76">
      <c r="BX64219" s="2"/>
    </row>
    <row r="64220" spans="76:76">
      <c r="BX64220" s="2"/>
    </row>
    <row r="64221" spans="76:76">
      <c r="BX64221" s="2"/>
    </row>
    <row r="64222" spans="76:76">
      <c r="BX64222" s="2"/>
    </row>
    <row r="64223" spans="76:76">
      <c r="BX64223" s="2"/>
    </row>
    <row r="64224" spans="76:76">
      <c r="BX64224" s="2"/>
    </row>
    <row r="64225" spans="76:76">
      <c r="BX64225" s="2"/>
    </row>
    <row r="64226" spans="76:76">
      <c r="BX64226" s="2"/>
    </row>
    <row r="64227" spans="76:76">
      <c r="BX64227" s="2"/>
    </row>
    <row r="64228" spans="76:76">
      <c r="BX64228" s="2"/>
    </row>
    <row r="64229" spans="76:76">
      <c r="BX64229" s="2"/>
    </row>
    <row r="64230" spans="76:76">
      <c r="BX64230" s="2"/>
    </row>
    <row r="64231" spans="76:76">
      <c r="BX64231" s="2"/>
    </row>
    <row r="64232" spans="76:76">
      <c r="BX64232" s="2"/>
    </row>
    <row r="64233" spans="76:76">
      <c r="BX64233" s="2"/>
    </row>
    <row r="64234" spans="76:76">
      <c r="BX64234" s="2"/>
    </row>
    <row r="64235" spans="76:76">
      <c r="BX64235" s="2"/>
    </row>
    <row r="64236" spans="76:76">
      <c r="BX64236" s="2"/>
    </row>
    <row r="64237" spans="76:76">
      <c r="BX64237" s="2"/>
    </row>
    <row r="64238" spans="76:76">
      <c r="BX64238" s="2"/>
    </row>
    <row r="64239" spans="76:76">
      <c r="BX64239" s="2"/>
    </row>
    <row r="64240" spans="76:76">
      <c r="BX64240" s="2"/>
    </row>
    <row r="64241" spans="76:76">
      <c r="BX64241" s="2"/>
    </row>
    <row r="64242" spans="76:76">
      <c r="BX64242" s="2"/>
    </row>
    <row r="64243" spans="76:76">
      <c r="BX64243" s="2"/>
    </row>
    <row r="64244" spans="76:76">
      <c r="BX64244" s="2"/>
    </row>
    <row r="64245" spans="76:76">
      <c r="BX64245" s="2"/>
    </row>
    <row r="64246" spans="76:76">
      <c r="BX64246" s="2"/>
    </row>
    <row r="64247" spans="76:76">
      <c r="BX64247" s="2"/>
    </row>
    <row r="64248" spans="76:76">
      <c r="BX64248" s="2"/>
    </row>
    <row r="64249" spans="76:76">
      <c r="BX64249" s="2"/>
    </row>
    <row r="64250" spans="76:76">
      <c r="BX64250" s="2"/>
    </row>
    <row r="64251" spans="76:76">
      <c r="BX64251" s="2"/>
    </row>
    <row r="64252" spans="76:76">
      <c r="BX64252" s="2"/>
    </row>
    <row r="64253" spans="76:76">
      <c r="BX64253" s="2"/>
    </row>
    <row r="64254" spans="76:76">
      <c r="BX64254" s="2"/>
    </row>
    <row r="64255" spans="76:76">
      <c r="BX64255" s="2"/>
    </row>
    <row r="64256" spans="76:76">
      <c r="BX64256" s="2"/>
    </row>
    <row r="64257" spans="76:76">
      <c r="BX64257" s="2"/>
    </row>
    <row r="64258" spans="76:76">
      <c r="BX64258" s="2"/>
    </row>
    <row r="64259" spans="76:76">
      <c r="BX64259" s="2"/>
    </row>
    <row r="64260" spans="76:76">
      <c r="BX64260" s="2"/>
    </row>
    <row r="64261" spans="76:76">
      <c r="BX64261" s="2"/>
    </row>
    <row r="64262" spans="76:76">
      <c r="BX64262" s="2"/>
    </row>
    <row r="64263" spans="76:76">
      <c r="BX64263" s="2"/>
    </row>
    <row r="64264" spans="76:76">
      <c r="BX64264" s="2"/>
    </row>
    <row r="64265" spans="76:76">
      <c r="BX64265" s="2"/>
    </row>
    <row r="64266" spans="76:76">
      <c r="BX64266" s="2"/>
    </row>
    <row r="64267" spans="76:76">
      <c r="BX64267" s="2"/>
    </row>
    <row r="64268" spans="76:76">
      <c r="BX64268" s="2"/>
    </row>
    <row r="64269" spans="76:76">
      <c r="BX64269" s="2"/>
    </row>
    <row r="64270" spans="76:76">
      <c r="BX64270" s="2"/>
    </row>
    <row r="64271" spans="76:76">
      <c r="BX64271" s="2"/>
    </row>
    <row r="64272" spans="76:76">
      <c r="BX64272" s="2"/>
    </row>
    <row r="64273" spans="76:76">
      <c r="BX64273" s="2"/>
    </row>
    <row r="64274" spans="76:76">
      <c r="BX64274" s="2"/>
    </row>
    <row r="64275" spans="76:76">
      <c r="BX64275" s="2"/>
    </row>
    <row r="64276" spans="76:76">
      <c r="BX64276" s="2"/>
    </row>
    <row r="64277" spans="76:76">
      <c r="BX64277" s="2"/>
    </row>
    <row r="64278" spans="76:76">
      <c r="BX64278" s="2"/>
    </row>
    <row r="64279" spans="76:76">
      <c r="BX64279" s="2"/>
    </row>
    <row r="64280" spans="76:76">
      <c r="BX64280" s="2"/>
    </row>
    <row r="64281" spans="76:76">
      <c r="BX64281" s="2"/>
    </row>
    <row r="64282" spans="76:76">
      <c r="BX64282" s="2"/>
    </row>
    <row r="64283" spans="76:76">
      <c r="BX64283" s="2"/>
    </row>
    <row r="64284" spans="76:76">
      <c r="BX64284" s="2"/>
    </row>
    <row r="64285" spans="76:76">
      <c r="BX64285" s="2"/>
    </row>
    <row r="64286" spans="76:76">
      <c r="BX64286" s="2"/>
    </row>
    <row r="64287" spans="76:76">
      <c r="BX64287" s="2"/>
    </row>
    <row r="64288" spans="76:76">
      <c r="BX64288" s="2"/>
    </row>
    <row r="64289" spans="76:76">
      <c r="BX64289" s="2"/>
    </row>
    <row r="64290" spans="76:76">
      <c r="BX64290" s="2"/>
    </row>
    <row r="64291" spans="76:76">
      <c r="BX64291" s="2"/>
    </row>
    <row r="64292" spans="76:76">
      <c r="BX64292" s="2"/>
    </row>
    <row r="64293" spans="76:76">
      <c r="BX64293" s="2"/>
    </row>
    <row r="64294" spans="76:76">
      <c r="BX64294" s="2"/>
    </row>
    <row r="64295" spans="76:76">
      <c r="BX64295" s="2"/>
    </row>
    <row r="64296" spans="76:76">
      <c r="BX64296" s="2"/>
    </row>
    <row r="64297" spans="76:76">
      <c r="BX64297" s="2"/>
    </row>
    <row r="64298" spans="76:76">
      <c r="BX64298" s="2"/>
    </row>
    <row r="64299" spans="76:76">
      <c r="BX64299" s="2"/>
    </row>
    <row r="64300" spans="76:76">
      <c r="BX64300" s="2"/>
    </row>
    <row r="64301" spans="76:76">
      <c r="BX64301" s="2"/>
    </row>
    <row r="64302" spans="76:76">
      <c r="BX64302" s="2"/>
    </row>
    <row r="64303" spans="76:76">
      <c r="BX64303" s="2"/>
    </row>
    <row r="64304" spans="76:76">
      <c r="BX64304" s="2"/>
    </row>
    <row r="64305" spans="76:76">
      <c r="BX64305" s="2"/>
    </row>
    <row r="64306" spans="76:76">
      <c r="BX64306" s="2"/>
    </row>
    <row r="64307" spans="76:76">
      <c r="BX64307" s="2"/>
    </row>
    <row r="64308" spans="76:76">
      <c r="BX64308" s="2"/>
    </row>
    <row r="64309" spans="76:76">
      <c r="BX64309" s="2"/>
    </row>
    <row r="64310" spans="76:76">
      <c r="BX64310" s="2"/>
    </row>
    <row r="64311" spans="76:76">
      <c r="BX64311" s="2"/>
    </row>
    <row r="64312" spans="76:76">
      <c r="BX64312" s="2"/>
    </row>
    <row r="64313" spans="76:76">
      <c r="BX64313" s="2"/>
    </row>
    <row r="64314" spans="76:76">
      <c r="BX64314" s="2"/>
    </row>
    <row r="64315" spans="76:76">
      <c r="BX64315" s="2"/>
    </row>
    <row r="64316" spans="76:76">
      <c r="BX64316" s="2"/>
    </row>
    <row r="64317" spans="76:76">
      <c r="BX64317" s="2"/>
    </row>
    <row r="64318" spans="76:76">
      <c r="BX64318" s="2"/>
    </row>
    <row r="64319" spans="76:76">
      <c r="BX64319" s="2"/>
    </row>
    <row r="64320" spans="76:76">
      <c r="BX64320" s="2"/>
    </row>
    <row r="64321" spans="76:76">
      <c r="BX64321" s="2"/>
    </row>
    <row r="64322" spans="76:76">
      <c r="BX64322" s="2"/>
    </row>
    <row r="64323" spans="76:76">
      <c r="BX64323" s="2"/>
    </row>
    <row r="64324" spans="76:76">
      <c r="BX64324" s="2"/>
    </row>
    <row r="64325" spans="76:76">
      <c r="BX64325" s="2"/>
    </row>
    <row r="64326" spans="76:76">
      <c r="BX64326" s="2"/>
    </row>
    <row r="64327" spans="76:76">
      <c r="BX64327" s="2"/>
    </row>
    <row r="64328" spans="76:76">
      <c r="BX64328" s="2"/>
    </row>
    <row r="64329" spans="76:76">
      <c r="BX64329" s="2"/>
    </row>
    <row r="64330" spans="76:76">
      <c r="BX64330" s="2"/>
    </row>
    <row r="64331" spans="76:76">
      <c r="BX64331" s="2"/>
    </row>
    <row r="64332" spans="76:76">
      <c r="BX64332" s="2"/>
    </row>
    <row r="64333" spans="76:76">
      <c r="BX64333" s="2"/>
    </row>
    <row r="64334" spans="76:76">
      <c r="BX64334" s="2"/>
    </row>
    <row r="64335" spans="76:76">
      <c r="BX64335" s="2"/>
    </row>
    <row r="64336" spans="76:76">
      <c r="BX64336" s="2"/>
    </row>
    <row r="64337" spans="76:76">
      <c r="BX64337" s="2"/>
    </row>
    <row r="64338" spans="76:76">
      <c r="BX64338" s="2"/>
    </row>
    <row r="64339" spans="76:76">
      <c r="BX64339" s="2"/>
    </row>
    <row r="64340" spans="76:76">
      <c r="BX64340" s="2"/>
    </row>
    <row r="64341" spans="76:76">
      <c r="BX64341" s="2"/>
    </row>
    <row r="64342" spans="76:76">
      <c r="BX64342" s="2"/>
    </row>
    <row r="64343" spans="76:76">
      <c r="BX64343" s="2"/>
    </row>
    <row r="64344" spans="76:76">
      <c r="BX64344" s="2"/>
    </row>
    <row r="64345" spans="76:76">
      <c r="BX64345" s="2"/>
    </row>
    <row r="64346" spans="76:76">
      <c r="BX64346" s="2"/>
    </row>
    <row r="64347" spans="76:76">
      <c r="BX64347" s="2"/>
    </row>
    <row r="64348" spans="76:76">
      <c r="BX64348" s="2"/>
    </row>
    <row r="64349" spans="76:76">
      <c r="BX64349" s="2"/>
    </row>
    <row r="64350" spans="76:76">
      <c r="BX64350" s="2"/>
    </row>
    <row r="64351" spans="76:76">
      <c r="BX64351" s="2"/>
    </row>
    <row r="64352" spans="76:76">
      <c r="BX64352" s="2"/>
    </row>
    <row r="64353" spans="76:76">
      <c r="BX64353" s="2"/>
    </row>
    <row r="64354" spans="76:76">
      <c r="BX64354" s="2"/>
    </row>
    <row r="64355" spans="76:76">
      <c r="BX64355" s="2"/>
    </row>
    <row r="64356" spans="76:76">
      <c r="BX64356" s="2"/>
    </row>
    <row r="64357" spans="76:76">
      <c r="BX64357" s="2"/>
    </row>
    <row r="64358" spans="76:76">
      <c r="BX64358" s="2"/>
    </row>
    <row r="64359" spans="76:76">
      <c r="BX64359" s="2"/>
    </row>
    <row r="64360" spans="76:76">
      <c r="BX64360" s="2"/>
    </row>
    <row r="64361" spans="76:76">
      <c r="BX64361" s="2"/>
    </row>
    <row r="64362" spans="76:76">
      <c r="BX64362" s="2"/>
    </row>
    <row r="64363" spans="76:76">
      <c r="BX64363" s="2"/>
    </row>
    <row r="64364" spans="76:76">
      <c r="BX64364" s="2"/>
    </row>
    <row r="64365" spans="76:76">
      <c r="BX64365" s="2"/>
    </row>
    <row r="64366" spans="76:76">
      <c r="BX64366" s="2"/>
    </row>
    <row r="64367" spans="76:76">
      <c r="BX64367" s="2"/>
    </row>
    <row r="64368" spans="76:76">
      <c r="BX64368" s="2"/>
    </row>
    <row r="64369" spans="76:76">
      <c r="BX64369" s="2"/>
    </row>
    <row r="64370" spans="76:76">
      <c r="BX64370" s="2"/>
    </row>
    <row r="64371" spans="76:76">
      <c r="BX64371" s="2"/>
    </row>
    <row r="64372" spans="76:76">
      <c r="BX64372" s="2"/>
    </row>
    <row r="64373" spans="76:76">
      <c r="BX64373" s="2"/>
    </row>
    <row r="64374" spans="76:76">
      <c r="BX64374" s="2"/>
    </row>
    <row r="64375" spans="76:76">
      <c r="BX64375" s="2"/>
    </row>
    <row r="64376" spans="76:76">
      <c r="BX64376" s="2"/>
    </row>
    <row r="64377" spans="76:76">
      <c r="BX64377" s="2"/>
    </row>
    <row r="64378" spans="76:76">
      <c r="BX64378" s="2"/>
    </row>
    <row r="64379" spans="76:76">
      <c r="BX64379" s="2"/>
    </row>
    <row r="64380" spans="76:76">
      <c r="BX64380" s="2"/>
    </row>
    <row r="64381" spans="76:76">
      <c r="BX64381" s="2"/>
    </row>
    <row r="64382" spans="76:76">
      <c r="BX64382" s="2"/>
    </row>
    <row r="64383" spans="76:76">
      <c r="BX64383" s="2"/>
    </row>
    <row r="64384" spans="76:76">
      <c r="BX64384" s="2"/>
    </row>
    <row r="64385" spans="76:76">
      <c r="BX64385" s="2"/>
    </row>
    <row r="64386" spans="76:76">
      <c r="BX64386" s="2"/>
    </row>
    <row r="64387" spans="76:76">
      <c r="BX64387" s="2"/>
    </row>
    <row r="64388" spans="76:76">
      <c r="BX64388" s="2"/>
    </row>
    <row r="64389" spans="76:76">
      <c r="BX64389" s="2"/>
    </row>
    <row r="64390" spans="76:76">
      <c r="BX64390" s="2"/>
    </row>
    <row r="64391" spans="76:76">
      <c r="BX64391" s="2"/>
    </row>
    <row r="64392" spans="76:76">
      <c r="BX64392" s="2"/>
    </row>
    <row r="64393" spans="76:76">
      <c r="BX64393" s="2"/>
    </row>
    <row r="64394" spans="76:76">
      <c r="BX64394" s="2"/>
    </row>
    <row r="64395" spans="76:76">
      <c r="BX64395" s="2"/>
    </row>
    <row r="64396" spans="76:76">
      <c r="BX64396" s="2"/>
    </row>
    <row r="64397" spans="76:76">
      <c r="BX64397" s="2"/>
    </row>
    <row r="64398" spans="76:76">
      <c r="BX64398" s="2"/>
    </row>
    <row r="64399" spans="76:76">
      <c r="BX64399" s="2"/>
    </row>
    <row r="64400" spans="76:76">
      <c r="BX64400" s="2"/>
    </row>
    <row r="64401" spans="76:76">
      <c r="BX64401" s="2"/>
    </row>
    <row r="64402" spans="76:76">
      <c r="BX64402" s="2"/>
    </row>
    <row r="64403" spans="76:76">
      <c r="BX64403" s="2"/>
    </row>
    <row r="64404" spans="76:76">
      <c r="BX64404" s="2"/>
    </row>
    <row r="64405" spans="76:76">
      <c r="BX64405" s="2"/>
    </row>
    <row r="64406" spans="76:76">
      <c r="BX64406" s="2"/>
    </row>
    <row r="64407" spans="76:76">
      <c r="BX64407" s="2"/>
    </row>
    <row r="64408" spans="76:76">
      <c r="BX64408" s="2"/>
    </row>
    <row r="64409" spans="76:76">
      <c r="BX64409" s="2"/>
    </row>
    <row r="64410" spans="76:76">
      <c r="BX64410" s="2"/>
    </row>
    <row r="64411" spans="76:76">
      <c r="BX64411" s="2"/>
    </row>
    <row r="64412" spans="76:76">
      <c r="BX64412" s="2"/>
    </row>
    <row r="64413" spans="76:76">
      <c r="BX64413" s="2"/>
    </row>
    <row r="64414" spans="76:76">
      <c r="BX64414" s="2"/>
    </row>
    <row r="64415" spans="76:76">
      <c r="BX64415" s="2"/>
    </row>
    <row r="64416" spans="76:76">
      <c r="BX64416" s="2"/>
    </row>
    <row r="64417" spans="76:76">
      <c r="BX64417" s="2"/>
    </row>
    <row r="64418" spans="76:76">
      <c r="BX64418" s="2"/>
    </row>
    <row r="64419" spans="76:76">
      <c r="BX64419" s="2"/>
    </row>
    <row r="64420" spans="76:76">
      <c r="BX64420" s="2"/>
    </row>
    <row r="64421" spans="76:76">
      <c r="BX64421" s="2"/>
    </row>
    <row r="64422" spans="76:76">
      <c r="BX64422" s="2"/>
    </row>
    <row r="64423" spans="76:76">
      <c r="BX64423" s="2"/>
    </row>
    <row r="64424" spans="76:76">
      <c r="BX64424" s="2"/>
    </row>
    <row r="64425" spans="76:76">
      <c r="BX64425" s="2"/>
    </row>
    <row r="64426" spans="76:76">
      <c r="BX64426" s="2"/>
    </row>
    <row r="64427" spans="76:76">
      <c r="BX64427" s="2"/>
    </row>
    <row r="64428" spans="76:76">
      <c r="BX64428" s="2"/>
    </row>
    <row r="64429" spans="76:76">
      <c r="BX64429" s="2"/>
    </row>
    <row r="64430" spans="76:76">
      <c r="BX64430" s="2"/>
    </row>
    <row r="64431" spans="76:76">
      <c r="BX64431" s="2"/>
    </row>
    <row r="64432" spans="76:76">
      <c r="BX64432" s="2"/>
    </row>
    <row r="64433" spans="76:76">
      <c r="BX64433" s="2"/>
    </row>
    <row r="64434" spans="76:76">
      <c r="BX64434" s="2"/>
    </row>
    <row r="64435" spans="76:76">
      <c r="BX64435" s="2"/>
    </row>
    <row r="64436" spans="76:76">
      <c r="BX64436" s="2"/>
    </row>
    <row r="64437" spans="76:76">
      <c r="BX64437" s="2"/>
    </row>
    <row r="64438" spans="76:76">
      <c r="BX64438" s="2"/>
    </row>
    <row r="64439" spans="76:76">
      <c r="BX64439" s="2"/>
    </row>
    <row r="64440" spans="76:76">
      <c r="BX64440" s="2"/>
    </row>
    <row r="64441" spans="76:76">
      <c r="BX64441" s="2"/>
    </row>
    <row r="64442" spans="76:76">
      <c r="BX64442" s="2"/>
    </row>
    <row r="64443" spans="76:76">
      <c r="BX64443" s="2"/>
    </row>
    <row r="64444" spans="76:76">
      <c r="BX64444" s="2"/>
    </row>
    <row r="64445" spans="76:76">
      <c r="BX64445" s="2"/>
    </row>
    <row r="64446" spans="76:76">
      <c r="BX64446" s="2"/>
    </row>
    <row r="64447" spans="76:76">
      <c r="BX64447" s="2"/>
    </row>
    <row r="64448" spans="76:76">
      <c r="BX64448" s="2"/>
    </row>
    <row r="64449" spans="76:76">
      <c r="BX64449" s="2"/>
    </row>
    <row r="64450" spans="76:76">
      <c r="BX64450" s="2"/>
    </row>
    <row r="64451" spans="76:76">
      <c r="BX64451" s="2"/>
    </row>
    <row r="64452" spans="76:76">
      <c r="BX64452" s="2"/>
    </row>
    <row r="64453" spans="76:76">
      <c r="BX64453" s="2"/>
    </row>
    <row r="64454" spans="76:76">
      <c r="BX64454" s="2"/>
    </row>
    <row r="64455" spans="76:76">
      <c r="BX64455" s="2"/>
    </row>
    <row r="64456" spans="76:76">
      <c r="BX64456" s="2"/>
    </row>
    <row r="64457" spans="76:76">
      <c r="BX64457" s="2"/>
    </row>
    <row r="64458" spans="76:76">
      <c r="BX64458" s="2"/>
    </row>
    <row r="64459" spans="76:76">
      <c r="BX64459" s="2"/>
    </row>
    <row r="64460" spans="76:76">
      <c r="BX64460" s="2"/>
    </row>
    <row r="64461" spans="76:76">
      <c r="BX64461" s="2"/>
    </row>
    <row r="64462" spans="76:76">
      <c r="BX64462" s="2"/>
    </row>
    <row r="64463" spans="76:76">
      <c r="BX64463" s="2"/>
    </row>
    <row r="64464" spans="76:76">
      <c r="BX64464" s="2"/>
    </row>
    <row r="64465" spans="76:76">
      <c r="BX64465" s="2"/>
    </row>
    <row r="64466" spans="76:76">
      <c r="BX64466" s="2"/>
    </row>
    <row r="64467" spans="76:76">
      <c r="BX64467" s="2"/>
    </row>
    <row r="64468" spans="76:76">
      <c r="BX64468" s="2"/>
    </row>
    <row r="64469" spans="76:76">
      <c r="BX64469" s="2"/>
    </row>
    <row r="64470" spans="76:76">
      <c r="BX64470" s="2"/>
    </row>
    <row r="64471" spans="76:76">
      <c r="BX64471" s="2"/>
    </row>
    <row r="64472" spans="76:76">
      <c r="BX64472" s="2"/>
    </row>
    <row r="64473" spans="76:76">
      <c r="BX64473" s="2"/>
    </row>
    <row r="64474" spans="76:76">
      <c r="BX64474" s="2"/>
    </row>
    <row r="64475" spans="76:76">
      <c r="BX64475" s="2"/>
    </row>
    <row r="64476" spans="76:76">
      <c r="BX64476" s="2"/>
    </row>
    <row r="64477" spans="76:76">
      <c r="BX64477" s="2"/>
    </row>
    <row r="64478" spans="76:76">
      <c r="BX64478" s="2"/>
    </row>
    <row r="64479" spans="76:76">
      <c r="BX64479" s="2"/>
    </row>
    <row r="64480" spans="76:76">
      <c r="BX64480" s="2"/>
    </row>
    <row r="64481" spans="76:76">
      <c r="BX64481" s="2"/>
    </row>
    <row r="64482" spans="76:76">
      <c r="BX64482" s="2"/>
    </row>
    <row r="64483" spans="76:76">
      <c r="BX64483" s="2"/>
    </row>
    <row r="64484" spans="76:76">
      <c r="BX64484" s="2"/>
    </row>
    <row r="64485" spans="76:76">
      <c r="BX64485" s="2"/>
    </row>
    <row r="64486" spans="76:76">
      <c r="BX64486" s="2"/>
    </row>
    <row r="64487" spans="76:76">
      <c r="BX64487" s="2"/>
    </row>
    <row r="64488" spans="76:76">
      <c r="BX64488" s="2"/>
    </row>
    <row r="64489" spans="76:76">
      <c r="BX64489" s="2"/>
    </row>
    <row r="64490" spans="76:76">
      <c r="BX64490" s="2"/>
    </row>
    <row r="64491" spans="76:76">
      <c r="BX64491" s="2"/>
    </row>
    <row r="64492" spans="76:76">
      <c r="BX64492" s="2"/>
    </row>
    <row r="64493" spans="76:76">
      <c r="BX64493" s="2"/>
    </row>
    <row r="64494" spans="76:76">
      <c r="BX64494" s="2"/>
    </row>
    <row r="64495" spans="76:76">
      <c r="BX64495" s="2"/>
    </row>
    <row r="64496" spans="76:76">
      <c r="BX64496" s="2"/>
    </row>
    <row r="64497" spans="76:76">
      <c r="BX64497" s="2"/>
    </row>
    <row r="64498" spans="76:76">
      <c r="BX64498" s="2"/>
    </row>
    <row r="64499" spans="76:76">
      <c r="BX64499" s="2"/>
    </row>
    <row r="64500" spans="76:76">
      <c r="BX64500" s="2"/>
    </row>
    <row r="64501" spans="76:76">
      <c r="BX64501" s="2"/>
    </row>
    <row r="64502" spans="76:76">
      <c r="BX64502" s="2"/>
    </row>
    <row r="64503" spans="76:76">
      <c r="BX64503" s="2"/>
    </row>
    <row r="64504" spans="76:76">
      <c r="BX64504" s="2"/>
    </row>
    <row r="64505" spans="76:76">
      <c r="BX64505" s="2"/>
    </row>
    <row r="64506" spans="76:76">
      <c r="BX64506" s="2"/>
    </row>
    <row r="64507" spans="76:76">
      <c r="BX64507" s="2"/>
    </row>
    <row r="64508" spans="76:76">
      <c r="BX64508" s="2"/>
    </row>
    <row r="64509" spans="76:76">
      <c r="BX64509" s="2"/>
    </row>
    <row r="64510" spans="76:76">
      <c r="BX64510" s="2"/>
    </row>
    <row r="64511" spans="76:76">
      <c r="BX64511" s="2"/>
    </row>
    <row r="64512" spans="76:76">
      <c r="BX64512" s="2"/>
    </row>
    <row r="64513" spans="76:76">
      <c r="BX64513" s="2"/>
    </row>
    <row r="64514" spans="76:76">
      <c r="BX64514" s="2"/>
    </row>
    <row r="64515" spans="76:76">
      <c r="BX64515" s="2"/>
    </row>
    <row r="64516" spans="76:76">
      <c r="BX64516" s="2"/>
    </row>
    <row r="64517" spans="76:76">
      <c r="BX64517" s="2"/>
    </row>
    <row r="64518" spans="76:76">
      <c r="BX64518" s="2"/>
    </row>
    <row r="64519" spans="76:76">
      <c r="BX64519" s="2"/>
    </row>
    <row r="64520" spans="76:76">
      <c r="BX64520" s="2"/>
    </row>
    <row r="64521" spans="76:76">
      <c r="BX64521" s="2"/>
    </row>
    <row r="64522" spans="76:76">
      <c r="BX64522" s="2"/>
    </row>
    <row r="64523" spans="76:76">
      <c r="BX64523" s="2"/>
    </row>
    <row r="64524" spans="76:76">
      <c r="BX64524" s="2"/>
    </row>
    <row r="64525" spans="76:76">
      <c r="BX64525" s="2"/>
    </row>
    <row r="64526" spans="76:76">
      <c r="BX64526" s="2"/>
    </row>
    <row r="64527" spans="76:76">
      <c r="BX64527" s="2"/>
    </row>
    <row r="64528" spans="76:76">
      <c r="BX64528" s="2"/>
    </row>
    <row r="64529" spans="76:76">
      <c r="BX64529" s="2"/>
    </row>
    <row r="64530" spans="76:76">
      <c r="BX64530" s="2"/>
    </row>
    <row r="64531" spans="76:76">
      <c r="BX64531" s="2"/>
    </row>
    <row r="64532" spans="76:76">
      <c r="BX64532" s="2"/>
    </row>
    <row r="64533" spans="76:76">
      <c r="BX64533" s="2"/>
    </row>
    <row r="64534" spans="76:76">
      <c r="BX64534" s="2"/>
    </row>
    <row r="64535" spans="76:76">
      <c r="BX64535" s="2"/>
    </row>
    <row r="64536" spans="76:76">
      <c r="BX64536" s="2"/>
    </row>
    <row r="64537" spans="76:76">
      <c r="BX64537" s="2"/>
    </row>
    <row r="64538" spans="76:76">
      <c r="BX64538" s="2"/>
    </row>
    <row r="64539" spans="76:76">
      <c r="BX64539" s="2"/>
    </row>
    <row r="64540" spans="76:76">
      <c r="BX64540" s="2"/>
    </row>
    <row r="64541" spans="76:76">
      <c r="BX64541" s="2"/>
    </row>
    <row r="64542" spans="76:76">
      <c r="BX64542" s="2"/>
    </row>
    <row r="64543" spans="76:76">
      <c r="BX64543" s="2"/>
    </row>
    <row r="64544" spans="76:76">
      <c r="BX64544" s="2"/>
    </row>
    <row r="64545" spans="76:76">
      <c r="BX64545" s="2"/>
    </row>
    <row r="64546" spans="76:76">
      <c r="BX64546" s="2"/>
    </row>
    <row r="64547" spans="76:76">
      <c r="BX64547" s="2"/>
    </row>
    <row r="64548" spans="76:76">
      <c r="BX64548" s="2"/>
    </row>
    <row r="64549" spans="76:76">
      <c r="BX64549" s="2"/>
    </row>
    <row r="64550" spans="76:76">
      <c r="BX64550" s="2"/>
    </row>
    <row r="64551" spans="76:76">
      <c r="BX64551" s="2"/>
    </row>
    <row r="64552" spans="76:76">
      <c r="BX64552" s="2"/>
    </row>
    <row r="64553" spans="76:76">
      <c r="BX64553" s="2"/>
    </row>
    <row r="64554" spans="76:76">
      <c r="BX64554" s="2"/>
    </row>
    <row r="64555" spans="76:76">
      <c r="BX64555" s="2"/>
    </row>
    <row r="64556" spans="76:76">
      <c r="BX64556" s="2"/>
    </row>
    <row r="64557" spans="76:76">
      <c r="BX64557" s="2"/>
    </row>
    <row r="64558" spans="76:76">
      <c r="BX64558" s="2"/>
    </row>
    <row r="64559" spans="76:76">
      <c r="BX64559" s="2"/>
    </row>
    <row r="64560" spans="76:76">
      <c r="BX64560" s="2"/>
    </row>
    <row r="64561" spans="76:76">
      <c r="BX64561" s="2"/>
    </row>
    <row r="64562" spans="76:76">
      <c r="BX64562" s="2"/>
    </row>
    <row r="64563" spans="76:76">
      <c r="BX64563" s="2"/>
    </row>
    <row r="64564" spans="76:76">
      <c r="BX64564" s="2"/>
    </row>
    <row r="64565" spans="76:76">
      <c r="BX64565" s="2"/>
    </row>
    <row r="64566" spans="76:76">
      <c r="BX64566" s="2"/>
    </row>
    <row r="64567" spans="76:76">
      <c r="BX64567" s="2"/>
    </row>
    <row r="64568" spans="76:76">
      <c r="BX64568" s="2"/>
    </row>
    <row r="64569" spans="76:76">
      <c r="BX64569" s="2"/>
    </row>
    <row r="64570" spans="76:76">
      <c r="BX64570" s="2"/>
    </row>
    <row r="64571" spans="76:76">
      <c r="BX64571" s="2"/>
    </row>
    <row r="64572" spans="76:76">
      <c r="BX64572" s="2"/>
    </row>
    <row r="64573" spans="76:76">
      <c r="BX64573" s="2"/>
    </row>
    <row r="64574" spans="76:76">
      <c r="BX64574" s="2"/>
    </row>
    <row r="64575" spans="76:76">
      <c r="BX64575" s="2"/>
    </row>
    <row r="64576" spans="76:76">
      <c r="BX64576" s="2"/>
    </row>
    <row r="64577" spans="76:76">
      <c r="BX64577" s="2"/>
    </row>
    <row r="64578" spans="76:76">
      <c r="BX64578" s="2"/>
    </row>
    <row r="64579" spans="76:76">
      <c r="BX64579" s="2"/>
    </row>
    <row r="64580" spans="76:76">
      <c r="BX64580" s="2"/>
    </row>
    <row r="64581" spans="76:76">
      <c r="BX64581" s="2"/>
    </row>
    <row r="64582" spans="76:76">
      <c r="BX64582" s="2"/>
    </row>
    <row r="64583" spans="76:76">
      <c r="BX64583" s="2"/>
    </row>
    <row r="64584" spans="76:76">
      <c r="BX64584" s="2"/>
    </row>
    <row r="64585" spans="76:76">
      <c r="BX64585" s="2"/>
    </row>
    <row r="64586" spans="76:76">
      <c r="BX64586" s="2"/>
    </row>
    <row r="64587" spans="76:76">
      <c r="BX64587" s="2"/>
    </row>
    <row r="64588" spans="76:76">
      <c r="BX64588" s="2"/>
    </row>
    <row r="64589" spans="76:76">
      <c r="BX64589" s="2"/>
    </row>
    <row r="64590" spans="76:76">
      <c r="BX64590" s="2"/>
    </row>
    <row r="64591" spans="76:76">
      <c r="BX64591" s="2"/>
    </row>
    <row r="64592" spans="76:76">
      <c r="BX64592" s="2"/>
    </row>
    <row r="64593" spans="76:76">
      <c r="BX64593" s="2"/>
    </row>
    <row r="64594" spans="76:76">
      <c r="BX64594" s="2"/>
    </row>
    <row r="64595" spans="76:76">
      <c r="BX64595" s="2"/>
    </row>
    <row r="64596" spans="76:76">
      <c r="BX64596" s="2"/>
    </row>
    <row r="64597" spans="76:76">
      <c r="BX64597" s="2"/>
    </row>
    <row r="64598" spans="76:76">
      <c r="BX64598" s="2"/>
    </row>
    <row r="64599" spans="76:76">
      <c r="BX64599" s="2"/>
    </row>
    <row r="64600" spans="76:76">
      <c r="BX64600" s="2"/>
    </row>
    <row r="64601" spans="76:76">
      <c r="BX64601" s="2"/>
    </row>
    <row r="64602" spans="76:76">
      <c r="BX64602" s="2"/>
    </row>
    <row r="64603" spans="76:76">
      <c r="BX64603" s="2"/>
    </row>
    <row r="64604" spans="76:76">
      <c r="BX64604" s="2"/>
    </row>
    <row r="64605" spans="76:76">
      <c r="BX64605" s="2"/>
    </row>
    <row r="64606" spans="76:76">
      <c r="BX64606" s="2"/>
    </row>
    <row r="64607" spans="76:76">
      <c r="BX64607" s="2"/>
    </row>
    <row r="64608" spans="76:76">
      <c r="BX64608" s="2"/>
    </row>
    <row r="64609" spans="76:76">
      <c r="BX64609" s="2"/>
    </row>
    <row r="64610" spans="76:76">
      <c r="BX64610" s="2"/>
    </row>
    <row r="64611" spans="76:76">
      <c r="BX64611" s="2"/>
    </row>
    <row r="64612" spans="76:76">
      <c r="BX64612" s="2"/>
    </row>
    <row r="64613" spans="76:76">
      <c r="BX64613" s="2"/>
    </row>
    <row r="64614" spans="76:76">
      <c r="BX64614" s="2"/>
    </row>
    <row r="64615" spans="76:76">
      <c r="BX64615" s="2"/>
    </row>
    <row r="64616" spans="76:76">
      <c r="BX64616" s="2"/>
    </row>
    <row r="64617" spans="76:76">
      <c r="BX64617" s="2"/>
    </row>
    <row r="64618" spans="76:76">
      <c r="BX64618" s="2"/>
    </row>
    <row r="64619" spans="76:76">
      <c r="BX64619" s="2"/>
    </row>
    <row r="64620" spans="76:76">
      <c r="BX64620" s="2"/>
    </row>
    <row r="64621" spans="76:76">
      <c r="BX64621" s="2"/>
    </row>
    <row r="64622" spans="76:76">
      <c r="BX64622" s="2"/>
    </row>
    <row r="64623" spans="76:76">
      <c r="BX64623" s="2"/>
    </row>
    <row r="64624" spans="76:76">
      <c r="BX64624" s="2"/>
    </row>
    <row r="64625" spans="76:76">
      <c r="BX64625" s="2"/>
    </row>
    <row r="64626" spans="76:76">
      <c r="BX64626" s="2"/>
    </row>
    <row r="64627" spans="76:76">
      <c r="BX64627" s="2"/>
    </row>
    <row r="64628" spans="76:76">
      <c r="BX64628" s="2"/>
    </row>
    <row r="64629" spans="76:76">
      <c r="BX64629" s="2"/>
    </row>
    <row r="64630" spans="76:76">
      <c r="BX64630" s="2"/>
    </row>
    <row r="64631" spans="76:76">
      <c r="BX64631" s="2"/>
    </row>
    <row r="64632" spans="76:76">
      <c r="BX64632" s="2"/>
    </row>
    <row r="64633" spans="76:76">
      <c r="BX64633" s="2"/>
    </row>
    <row r="64634" spans="76:76">
      <c r="BX64634" s="2"/>
    </row>
    <row r="64635" spans="76:76">
      <c r="BX64635" s="2"/>
    </row>
    <row r="64636" spans="76:76">
      <c r="BX64636" s="2"/>
    </row>
    <row r="64637" spans="76:76">
      <c r="BX64637" s="2"/>
    </row>
    <row r="64638" spans="76:76">
      <c r="BX64638" s="2"/>
    </row>
    <row r="64639" spans="76:76">
      <c r="BX64639" s="2"/>
    </row>
    <row r="64640" spans="76:76">
      <c r="BX64640" s="2"/>
    </row>
    <row r="64641" spans="76:76">
      <c r="BX64641" s="2"/>
    </row>
    <row r="64642" spans="76:76">
      <c r="BX64642" s="2"/>
    </row>
    <row r="64643" spans="76:76">
      <c r="BX64643" s="2"/>
    </row>
    <row r="64644" spans="76:76">
      <c r="BX64644" s="2"/>
    </row>
    <row r="64645" spans="76:76">
      <c r="BX64645" s="2"/>
    </row>
    <row r="64646" spans="76:76">
      <c r="BX64646" s="2"/>
    </row>
    <row r="64647" spans="76:76">
      <c r="BX64647" s="2"/>
    </row>
    <row r="64648" spans="76:76">
      <c r="BX64648" s="2"/>
    </row>
    <row r="64649" spans="76:76">
      <c r="BX64649" s="2"/>
    </row>
    <row r="64650" spans="76:76">
      <c r="BX64650" s="2"/>
    </row>
    <row r="64651" spans="76:76">
      <c r="BX64651" s="2"/>
    </row>
    <row r="64652" spans="76:76">
      <c r="BX64652" s="2"/>
    </row>
    <row r="64653" spans="76:76">
      <c r="BX64653" s="2"/>
    </row>
    <row r="64654" spans="76:76">
      <c r="BX64654" s="2"/>
    </row>
    <row r="64655" spans="76:76">
      <c r="BX64655" s="2"/>
    </row>
    <row r="64656" spans="76:76">
      <c r="BX64656" s="2"/>
    </row>
    <row r="64657" spans="76:76">
      <c r="BX64657" s="2"/>
    </row>
    <row r="64658" spans="76:76">
      <c r="BX64658" s="2"/>
    </row>
    <row r="64659" spans="76:76">
      <c r="BX64659" s="2"/>
    </row>
    <row r="64660" spans="76:76">
      <c r="BX64660" s="2"/>
    </row>
    <row r="64661" spans="76:76">
      <c r="BX64661" s="2"/>
    </row>
    <row r="64662" spans="76:76">
      <c r="BX64662" s="2"/>
    </row>
    <row r="64663" spans="76:76">
      <c r="BX64663" s="2"/>
    </row>
    <row r="64664" spans="76:76">
      <c r="BX64664" s="2"/>
    </row>
    <row r="64665" spans="76:76">
      <c r="BX64665" s="2"/>
    </row>
    <row r="64666" spans="76:76">
      <c r="BX64666" s="2"/>
    </row>
    <row r="64667" spans="76:76">
      <c r="BX64667" s="2"/>
    </row>
    <row r="64668" spans="76:76">
      <c r="BX64668" s="2"/>
    </row>
    <row r="64669" spans="76:76">
      <c r="BX64669" s="2"/>
    </row>
    <row r="64670" spans="76:76">
      <c r="BX64670" s="2"/>
    </row>
    <row r="64671" spans="76:76">
      <c r="BX64671" s="2"/>
    </row>
    <row r="64672" spans="76:76">
      <c r="BX64672" s="2"/>
    </row>
    <row r="64673" spans="76:76">
      <c r="BX64673" s="2"/>
    </row>
    <row r="64674" spans="76:76">
      <c r="BX64674" s="2"/>
    </row>
    <row r="64675" spans="76:76">
      <c r="BX64675" s="2"/>
    </row>
    <row r="64676" spans="76:76">
      <c r="BX64676" s="2"/>
    </row>
    <row r="64677" spans="76:76">
      <c r="BX64677" s="2"/>
    </row>
    <row r="64678" spans="76:76">
      <c r="BX64678" s="2"/>
    </row>
    <row r="64679" spans="76:76">
      <c r="BX64679" s="2"/>
    </row>
    <row r="64680" spans="76:76">
      <c r="BX64680" s="2"/>
    </row>
    <row r="64681" spans="76:76">
      <c r="BX64681" s="2"/>
    </row>
    <row r="64682" spans="76:76">
      <c r="BX64682" s="2"/>
    </row>
    <row r="64683" spans="76:76">
      <c r="BX64683" s="2"/>
    </row>
    <row r="64684" spans="76:76">
      <c r="BX64684" s="2"/>
    </row>
    <row r="64685" spans="76:76">
      <c r="BX64685" s="2"/>
    </row>
    <row r="64686" spans="76:76">
      <c r="BX64686" s="2"/>
    </row>
    <row r="64687" spans="76:76">
      <c r="BX64687" s="2"/>
    </row>
    <row r="64688" spans="76:76">
      <c r="BX64688" s="2"/>
    </row>
    <row r="64689" spans="76:76">
      <c r="BX64689" s="2"/>
    </row>
    <row r="64690" spans="76:76">
      <c r="BX64690" s="2"/>
    </row>
    <row r="64691" spans="76:76">
      <c r="BX64691" s="2"/>
    </row>
    <row r="64692" spans="76:76">
      <c r="BX64692" s="2"/>
    </row>
    <row r="64693" spans="76:76">
      <c r="BX64693" s="2"/>
    </row>
    <row r="64694" spans="76:76">
      <c r="BX64694" s="2"/>
    </row>
    <row r="64695" spans="76:76">
      <c r="BX64695" s="2"/>
    </row>
    <row r="64696" spans="76:76">
      <c r="BX64696" s="2"/>
    </row>
    <row r="64697" spans="76:76">
      <c r="BX64697" s="2"/>
    </row>
    <row r="64698" spans="76:76">
      <c r="BX64698" s="2"/>
    </row>
    <row r="64699" spans="76:76">
      <c r="BX64699" s="2"/>
    </row>
    <row r="64700" spans="76:76">
      <c r="BX64700" s="2"/>
    </row>
    <row r="64701" spans="76:76">
      <c r="BX64701" s="2"/>
    </row>
    <row r="64702" spans="76:76">
      <c r="BX64702" s="2"/>
    </row>
    <row r="64703" spans="76:76">
      <c r="BX64703" s="2"/>
    </row>
    <row r="64704" spans="76:76">
      <c r="BX64704" s="2"/>
    </row>
    <row r="64705" spans="76:76">
      <c r="BX64705" s="2"/>
    </row>
    <row r="64706" spans="76:76">
      <c r="BX64706" s="2"/>
    </row>
    <row r="64707" spans="76:76">
      <c r="BX64707" s="2"/>
    </row>
    <row r="64708" spans="76:76">
      <c r="BX64708" s="2"/>
    </row>
    <row r="64709" spans="76:76">
      <c r="BX64709" s="2"/>
    </row>
    <row r="64710" spans="76:76">
      <c r="BX64710" s="2"/>
    </row>
    <row r="64711" spans="76:76">
      <c r="BX64711" s="2"/>
    </row>
    <row r="64712" spans="76:76">
      <c r="BX64712" s="2"/>
    </row>
    <row r="64713" spans="76:76">
      <c r="BX64713" s="2"/>
    </row>
    <row r="64714" spans="76:76">
      <c r="BX64714" s="2"/>
    </row>
    <row r="64715" spans="76:76">
      <c r="BX64715" s="2"/>
    </row>
    <row r="64716" spans="76:76">
      <c r="BX64716" s="2"/>
    </row>
    <row r="64717" spans="76:76">
      <c r="BX64717" s="2"/>
    </row>
    <row r="64718" spans="76:76">
      <c r="BX64718" s="2"/>
    </row>
    <row r="64719" spans="76:76">
      <c r="BX64719" s="2"/>
    </row>
    <row r="64720" spans="76:76">
      <c r="BX64720" s="2"/>
    </row>
    <row r="64721" spans="76:76">
      <c r="BX64721" s="2"/>
    </row>
    <row r="64722" spans="76:76">
      <c r="BX64722" s="2"/>
    </row>
    <row r="64723" spans="76:76">
      <c r="BX64723" s="2"/>
    </row>
    <row r="64724" spans="76:76">
      <c r="BX64724" s="2"/>
    </row>
    <row r="64725" spans="76:76">
      <c r="BX64725" s="2"/>
    </row>
    <row r="64726" spans="76:76">
      <c r="BX64726" s="2"/>
    </row>
    <row r="64727" spans="76:76">
      <c r="BX64727" s="2"/>
    </row>
    <row r="64728" spans="76:76">
      <c r="BX64728" s="2"/>
    </row>
    <row r="64729" spans="76:76">
      <c r="BX64729" s="2"/>
    </row>
    <row r="64730" spans="76:76">
      <c r="BX64730" s="2"/>
    </row>
    <row r="64731" spans="76:76">
      <c r="BX64731" s="2"/>
    </row>
    <row r="64732" spans="76:76">
      <c r="BX64732" s="2"/>
    </row>
    <row r="64733" spans="76:76">
      <c r="BX64733" s="2"/>
    </row>
    <row r="64734" spans="76:76">
      <c r="BX64734" s="2"/>
    </row>
    <row r="64735" spans="76:76">
      <c r="BX64735" s="2"/>
    </row>
    <row r="64736" spans="76:76">
      <c r="BX64736" s="2"/>
    </row>
    <row r="64737" spans="76:76">
      <c r="BX64737" s="2"/>
    </row>
    <row r="64738" spans="76:76">
      <c r="BX64738" s="2"/>
    </row>
    <row r="64739" spans="76:76">
      <c r="BX64739" s="2"/>
    </row>
    <row r="64740" spans="76:76">
      <c r="BX64740" s="2"/>
    </row>
    <row r="64741" spans="76:76">
      <c r="BX64741" s="2"/>
    </row>
    <row r="64742" spans="76:76">
      <c r="BX64742" s="2"/>
    </row>
    <row r="64743" spans="76:76">
      <c r="BX64743" s="2"/>
    </row>
    <row r="64744" spans="76:76">
      <c r="BX64744" s="2"/>
    </row>
    <row r="64745" spans="76:76">
      <c r="BX64745" s="2"/>
    </row>
    <row r="64746" spans="76:76">
      <c r="BX64746" s="2"/>
    </row>
    <row r="64747" spans="76:76">
      <c r="BX64747" s="2"/>
    </row>
    <row r="64748" spans="76:76">
      <c r="BX64748" s="2"/>
    </row>
    <row r="64749" spans="76:76">
      <c r="BX64749" s="2"/>
    </row>
    <row r="64750" spans="76:76">
      <c r="BX64750" s="2"/>
    </row>
    <row r="64751" spans="76:76">
      <c r="BX64751" s="2"/>
    </row>
    <row r="64752" spans="76:76">
      <c r="BX64752" s="2"/>
    </row>
    <row r="64753" spans="76:76">
      <c r="BX64753" s="2"/>
    </row>
    <row r="64754" spans="76:76">
      <c r="BX64754" s="2"/>
    </row>
    <row r="64755" spans="76:76">
      <c r="BX64755" s="2"/>
    </row>
    <row r="64756" spans="76:76">
      <c r="BX64756" s="2"/>
    </row>
    <row r="64757" spans="76:76">
      <c r="BX64757" s="2"/>
    </row>
    <row r="64758" spans="76:76">
      <c r="BX64758" s="2"/>
    </row>
    <row r="64759" spans="76:76">
      <c r="BX64759" s="2"/>
    </row>
    <row r="64760" spans="76:76">
      <c r="BX64760" s="2"/>
    </row>
    <row r="64761" spans="76:76">
      <c r="BX64761" s="2"/>
    </row>
    <row r="64762" spans="76:76">
      <c r="BX64762" s="2"/>
    </row>
    <row r="64763" spans="76:76">
      <c r="BX64763" s="2"/>
    </row>
    <row r="64764" spans="76:76">
      <c r="BX64764" s="2"/>
    </row>
    <row r="64765" spans="76:76">
      <c r="BX64765" s="2"/>
    </row>
    <row r="64766" spans="76:76">
      <c r="BX64766" s="2"/>
    </row>
    <row r="64767" spans="76:76">
      <c r="BX64767" s="2"/>
    </row>
    <row r="64768" spans="76:76">
      <c r="BX64768" s="2"/>
    </row>
    <row r="64769" spans="76:76">
      <c r="BX64769" s="2"/>
    </row>
    <row r="64770" spans="76:76">
      <c r="BX64770" s="2"/>
    </row>
    <row r="64771" spans="76:76">
      <c r="BX64771" s="2"/>
    </row>
    <row r="64772" spans="76:76">
      <c r="BX64772" s="2"/>
    </row>
    <row r="64773" spans="76:76">
      <c r="BX64773" s="2"/>
    </row>
    <row r="64774" spans="76:76">
      <c r="BX64774" s="2"/>
    </row>
    <row r="64775" spans="76:76">
      <c r="BX64775" s="2"/>
    </row>
    <row r="64776" spans="76:76">
      <c r="BX64776" s="2"/>
    </row>
    <row r="64777" spans="76:76">
      <c r="BX64777" s="2"/>
    </row>
    <row r="64778" spans="76:76">
      <c r="BX64778" s="2"/>
    </row>
    <row r="64779" spans="76:76">
      <c r="BX64779" s="2"/>
    </row>
    <row r="64780" spans="76:76">
      <c r="BX64780" s="2"/>
    </row>
    <row r="64781" spans="76:76">
      <c r="BX64781" s="2"/>
    </row>
    <row r="64782" spans="76:76">
      <c r="BX64782" s="2"/>
    </row>
    <row r="64783" spans="76:76">
      <c r="BX64783" s="2"/>
    </row>
    <row r="64784" spans="76:76">
      <c r="BX64784" s="2"/>
    </row>
    <row r="64785" spans="76:76">
      <c r="BX64785" s="2"/>
    </row>
    <row r="64786" spans="76:76">
      <c r="BX64786" s="2"/>
    </row>
    <row r="64787" spans="76:76">
      <c r="BX64787" s="2"/>
    </row>
    <row r="64788" spans="76:76">
      <c r="BX64788" s="2"/>
    </row>
    <row r="64789" spans="76:76">
      <c r="BX64789" s="2"/>
    </row>
    <row r="64790" spans="76:76">
      <c r="BX64790" s="2"/>
    </row>
    <row r="64791" spans="76:76">
      <c r="BX64791" s="2"/>
    </row>
    <row r="64792" spans="76:76">
      <c r="BX64792" s="2"/>
    </row>
    <row r="64793" spans="76:76">
      <c r="BX64793" s="2"/>
    </row>
    <row r="64794" spans="76:76">
      <c r="BX64794" s="2"/>
    </row>
    <row r="64795" spans="76:76">
      <c r="BX64795" s="2"/>
    </row>
    <row r="64796" spans="76:76">
      <c r="BX64796" s="2"/>
    </row>
    <row r="64797" spans="76:76">
      <c r="BX64797" s="2"/>
    </row>
    <row r="64798" spans="76:76">
      <c r="BX64798" s="2"/>
    </row>
    <row r="64799" spans="76:76">
      <c r="BX64799" s="2"/>
    </row>
    <row r="64800" spans="76:76">
      <c r="BX64800" s="2"/>
    </row>
    <row r="64801" spans="76:76">
      <c r="BX64801" s="2"/>
    </row>
    <row r="64802" spans="76:76">
      <c r="BX64802" s="2"/>
    </row>
    <row r="64803" spans="76:76">
      <c r="BX64803" s="2"/>
    </row>
    <row r="64804" spans="76:76">
      <c r="BX64804" s="2"/>
    </row>
    <row r="64805" spans="76:76">
      <c r="BX64805" s="2"/>
    </row>
    <row r="64806" spans="76:76">
      <c r="BX64806" s="2"/>
    </row>
    <row r="64807" spans="76:76">
      <c r="BX64807" s="2"/>
    </row>
    <row r="64808" spans="76:76">
      <c r="BX64808" s="2"/>
    </row>
    <row r="64809" spans="76:76">
      <c r="BX64809" s="2"/>
    </row>
    <row r="64810" spans="76:76">
      <c r="BX64810" s="2"/>
    </row>
    <row r="64811" spans="76:76">
      <c r="BX64811" s="2"/>
    </row>
    <row r="64812" spans="76:76">
      <c r="BX64812" s="2"/>
    </row>
    <row r="64813" spans="76:76">
      <c r="BX64813" s="2"/>
    </row>
    <row r="64814" spans="76:76">
      <c r="BX64814" s="2"/>
    </row>
    <row r="64815" spans="76:76">
      <c r="BX64815" s="2"/>
    </row>
    <row r="64816" spans="76:76">
      <c r="BX64816" s="2"/>
    </row>
    <row r="64817" spans="76:76">
      <c r="BX64817" s="2"/>
    </row>
    <row r="64818" spans="76:76">
      <c r="BX64818" s="2"/>
    </row>
    <row r="64819" spans="76:76">
      <c r="BX64819" s="2"/>
    </row>
    <row r="64820" spans="76:76">
      <c r="BX64820" s="2"/>
    </row>
    <row r="64821" spans="76:76">
      <c r="BX64821" s="2"/>
    </row>
    <row r="64822" spans="76:76">
      <c r="BX64822" s="2"/>
    </row>
    <row r="64823" spans="76:76">
      <c r="BX64823" s="2"/>
    </row>
    <row r="64824" spans="76:76">
      <c r="BX64824" s="2"/>
    </row>
    <row r="64825" spans="76:76">
      <c r="BX64825" s="2"/>
    </row>
    <row r="64826" spans="76:76">
      <c r="BX64826" s="2"/>
    </row>
    <row r="64827" spans="76:76">
      <c r="BX64827" s="2"/>
    </row>
    <row r="64828" spans="76:76">
      <c r="BX64828" s="2"/>
    </row>
    <row r="64829" spans="76:76">
      <c r="BX64829" s="2"/>
    </row>
    <row r="64830" spans="76:76">
      <c r="BX64830" s="2"/>
    </row>
    <row r="64831" spans="76:76">
      <c r="BX64831" s="2"/>
    </row>
    <row r="64832" spans="76:76">
      <c r="BX64832" s="2"/>
    </row>
    <row r="64833" spans="76:76">
      <c r="BX64833" s="2"/>
    </row>
    <row r="64834" spans="76:76">
      <c r="BX64834" s="2"/>
    </row>
    <row r="64835" spans="76:76">
      <c r="BX64835" s="2"/>
    </row>
    <row r="64836" spans="76:76">
      <c r="BX64836" s="2"/>
    </row>
    <row r="64837" spans="76:76">
      <c r="BX64837" s="2"/>
    </row>
    <row r="64838" spans="76:76">
      <c r="BX64838" s="2"/>
    </row>
    <row r="64839" spans="76:76">
      <c r="BX64839" s="2"/>
    </row>
    <row r="64840" spans="76:76">
      <c r="BX64840" s="2"/>
    </row>
    <row r="64841" spans="76:76">
      <c r="BX64841" s="2"/>
    </row>
    <row r="64842" spans="76:76">
      <c r="BX64842" s="2"/>
    </row>
    <row r="64843" spans="76:76">
      <c r="BX64843" s="2"/>
    </row>
    <row r="64844" spans="76:76">
      <c r="BX64844" s="2"/>
    </row>
    <row r="64845" spans="76:76">
      <c r="BX64845" s="2"/>
    </row>
    <row r="64846" spans="76:76">
      <c r="BX64846" s="2"/>
    </row>
    <row r="64847" spans="76:76">
      <c r="BX64847" s="2"/>
    </row>
    <row r="64848" spans="76:76">
      <c r="BX64848" s="2"/>
    </row>
    <row r="64849" spans="76:76">
      <c r="BX64849" s="2"/>
    </row>
    <row r="64850" spans="76:76">
      <c r="BX64850" s="2"/>
    </row>
    <row r="64851" spans="76:76">
      <c r="BX64851" s="2"/>
    </row>
    <row r="64852" spans="76:76">
      <c r="BX64852" s="2"/>
    </row>
    <row r="64853" spans="76:76">
      <c r="BX64853" s="2"/>
    </row>
    <row r="64854" spans="76:76">
      <c r="BX64854" s="2"/>
    </row>
    <row r="64855" spans="76:76">
      <c r="BX64855" s="2"/>
    </row>
    <row r="64856" spans="76:76">
      <c r="BX64856" s="2"/>
    </row>
    <row r="64857" spans="76:76">
      <c r="BX64857" s="2"/>
    </row>
    <row r="64858" spans="76:76">
      <c r="BX64858" s="2"/>
    </row>
    <row r="64859" spans="76:76">
      <c r="BX64859" s="2"/>
    </row>
    <row r="64860" spans="76:76">
      <c r="BX64860" s="2"/>
    </row>
    <row r="64861" spans="76:76">
      <c r="BX64861" s="2"/>
    </row>
    <row r="64862" spans="76:76">
      <c r="BX64862" s="2"/>
    </row>
    <row r="64863" spans="76:76">
      <c r="BX64863" s="2"/>
    </row>
    <row r="64864" spans="76:76">
      <c r="BX64864" s="2"/>
    </row>
    <row r="64865" spans="76:76">
      <c r="BX64865" s="2"/>
    </row>
    <row r="64866" spans="76:76">
      <c r="BX64866" s="2"/>
    </row>
    <row r="64867" spans="76:76">
      <c r="BX64867" s="2"/>
    </row>
    <row r="64868" spans="76:76">
      <c r="BX64868" s="2"/>
    </row>
    <row r="64869" spans="76:76">
      <c r="BX64869" s="2"/>
    </row>
    <row r="64870" spans="76:76">
      <c r="BX64870" s="2"/>
    </row>
    <row r="64871" spans="76:76">
      <c r="BX64871" s="2"/>
    </row>
    <row r="64872" spans="76:76">
      <c r="BX64872" s="2"/>
    </row>
    <row r="64873" spans="76:76">
      <c r="BX64873" s="2"/>
    </row>
    <row r="64874" spans="76:76">
      <c r="BX64874" s="2"/>
    </row>
    <row r="64875" spans="76:76">
      <c r="BX64875" s="2"/>
    </row>
    <row r="64876" spans="76:76">
      <c r="BX64876" s="2"/>
    </row>
    <row r="64877" spans="76:76">
      <c r="BX64877" s="2"/>
    </row>
    <row r="64878" spans="76:76">
      <c r="BX64878" s="2"/>
    </row>
    <row r="64879" spans="76:76">
      <c r="BX64879" s="2"/>
    </row>
    <row r="64880" spans="76:76">
      <c r="BX64880" s="2"/>
    </row>
    <row r="64881" spans="76:76">
      <c r="BX64881" s="2"/>
    </row>
    <row r="64882" spans="76:76">
      <c r="BX64882" s="2"/>
    </row>
    <row r="64883" spans="76:76">
      <c r="BX64883" s="2"/>
    </row>
    <row r="64884" spans="76:76">
      <c r="BX64884" s="2"/>
    </row>
    <row r="64885" spans="76:76">
      <c r="BX64885" s="2"/>
    </row>
    <row r="64886" spans="76:76">
      <c r="BX64886" s="2"/>
    </row>
    <row r="64887" spans="76:76">
      <c r="BX64887" s="2"/>
    </row>
    <row r="64888" spans="76:76">
      <c r="BX64888" s="2"/>
    </row>
    <row r="64889" spans="76:76">
      <c r="BX64889" s="2"/>
    </row>
    <row r="64890" spans="76:76">
      <c r="BX64890" s="2"/>
    </row>
    <row r="64891" spans="76:76">
      <c r="BX64891" s="2"/>
    </row>
    <row r="64892" spans="76:76">
      <c r="BX64892" s="2"/>
    </row>
    <row r="64893" spans="76:76">
      <c r="BX64893" s="2"/>
    </row>
    <row r="64894" spans="76:76">
      <c r="BX64894" s="2"/>
    </row>
    <row r="64895" spans="76:76">
      <c r="BX64895" s="2"/>
    </row>
    <row r="64896" spans="76:76">
      <c r="BX64896" s="2"/>
    </row>
    <row r="64897" spans="76:76">
      <c r="BX64897" s="2"/>
    </row>
    <row r="64898" spans="76:76">
      <c r="BX64898" s="2"/>
    </row>
    <row r="64899" spans="76:76">
      <c r="BX64899" s="2"/>
    </row>
    <row r="64900" spans="76:76">
      <c r="BX64900" s="2"/>
    </row>
    <row r="64901" spans="76:76">
      <c r="BX64901" s="2"/>
    </row>
    <row r="64902" spans="76:76">
      <c r="BX64902" s="2"/>
    </row>
    <row r="64903" spans="76:76">
      <c r="BX64903" s="2"/>
    </row>
    <row r="64904" spans="76:76">
      <c r="BX64904" s="2"/>
    </row>
    <row r="64905" spans="76:76">
      <c r="BX64905" s="2"/>
    </row>
    <row r="64906" spans="76:76">
      <c r="BX64906" s="2"/>
    </row>
    <row r="64907" spans="76:76">
      <c r="BX64907" s="2"/>
    </row>
    <row r="64908" spans="76:76">
      <c r="BX64908" s="2"/>
    </row>
    <row r="64909" spans="76:76">
      <c r="BX64909" s="2"/>
    </row>
    <row r="64910" spans="76:76">
      <c r="BX64910" s="2"/>
    </row>
    <row r="64911" spans="76:76">
      <c r="BX64911" s="2"/>
    </row>
    <row r="64912" spans="76:76">
      <c r="BX64912" s="2"/>
    </row>
    <row r="64913" spans="76:76">
      <c r="BX64913" s="2"/>
    </row>
    <row r="64914" spans="76:76">
      <c r="BX64914" s="2"/>
    </row>
    <row r="64915" spans="76:76">
      <c r="BX64915" s="2"/>
    </row>
    <row r="64916" spans="76:76">
      <c r="BX64916" s="2"/>
    </row>
    <row r="64917" spans="76:76">
      <c r="BX64917" s="2"/>
    </row>
    <row r="64918" spans="76:76">
      <c r="BX64918" s="2"/>
    </row>
    <row r="64919" spans="76:76">
      <c r="BX64919" s="2"/>
    </row>
    <row r="64920" spans="76:76">
      <c r="BX64920" s="2"/>
    </row>
    <row r="64921" spans="76:76">
      <c r="BX64921" s="2"/>
    </row>
    <row r="64922" spans="76:76">
      <c r="BX64922" s="2"/>
    </row>
    <row r="64923" spans="76:76">
      <c r="BX64923" s="2"/>
    </row>
    <row r="64924" spans="76:76">
      <c r="BX64924" s="2"/>
    </row>
    <row r="64925" spans="76:76">
      <c r="BX64925" s="2"/>
    </row>
    <row r="64926" spans="76:76">
      <c r="BX64926" s="2"/>
    </row>
    <row r="64927" spans="76:76">
      <c r="BX64927" s="2"/>
    </row>
    <row r="64928" spans="76:76">
      <c r="BX64928" s="2"/>
    </row>
    <row r="64929" spans="76:76">
      <c r="BX64929" s="2"/>
    </row>
    <row r="64930" spans="76:76">
      <c r="BX64930" s="2"/>
    </row>
    <row r="64931" spans="76:76">
      <c r="BX64931" s="2"/>
    </row>
    <row r="64932" spans="76:76">
      <c r="BX64932" s="2"/>
    </row>
    <row r="64933" spans="76:76">
      <c r="BX64933" s="2"/>
    </row>
    <row r="64934" spans="76:76">
      <c r="BX64934" s="2"/>
    </row>
    <row r="64935" spans="76:76">
      <c r="BX64935" s="2"/>
    </row>
    <row r="64936" spans="76:76">
      <c r="BX64936" s="2"/>
    </row>
    <row r="64937" spans="76:76">
      <c r="BX64937" s="2"/>
    </row>
    <row r="64938" spans="76:76">
      <c r="BX64938" s="2"/>
    </row>
    <row r="64939" spans="76:76">
      <c r="BX64939" s="2"/>
    </row>
    <row r="64940" spans="76:76">
      <c r="BX64940" s="2"/>
    </row>
    <row r="64941" spans="76:76">
      <c r="BX64941" s="2"/>
    </row>
    <row r="64942" spans="76:76">
      <c r="BX64942" s="2"/>
    </row>
    <row r="64943" spans="76:76">
      <c r="BX64943" s="2"/>
    </row>
    <row r="64944" spans="76:76">
      <c r="BX64944" s="2"/>
    </row>
    <row r="64945" spans="76:76">
      <c r="BX64945" s="2"/>
    </row>
    <row r="64946" spans="76:76">
      <c r="BX64946" s="2"/>
    </row>
    <row r="64947" spans="76:76">
      <c r="BX64947" s="2"/>
    </row>
    <row r="64948" spans="76:76">
      <c r="BX64948" s="2"/>
    </row>
    <row r="64949" spans="76:76">
      <c r="BX64949" s="2"/>
    </row>
    <row r="64950" spans="76:76">
      <c r="BX64950" s="2"/>
    </row>
    <row r="64951" spans="76:76">
      <c r="BX64951" s="2"/>
    </row>
    <row r="64952" spans="76:76">
      <c r="BX64952" s="2"/>
    </row>
    <row r="64953" spans="76:76">
      <c r="BX64953" s="2"/>
    </row>
    <row r="64954" spans="76:76">
      <c r="BX64954" s="2"/>
    </row>
    <row r="64955" spans="76:76">
      <c r="BX64955" s="2"/>
    </row>
    <row r="64956" spans="76:76">
      <c r="BX64956" s="2"/>
    </row>
    <row r="64957" spans="76:76">
      <c r="BX64957" s="2"/>
    </row>
    <row r="64958" spans="76:76">
      <c r="BX64958" s="2"/>
    </row>
    <row r="64959" spans="76:76">
      <c r="BX64959" s="2"/>
    </row>
    <row r="64960" spans="76:76">
      <c r="BX64960" s="2"/>
    </row>
    <row r="64961" spans="76:76">
      <c r="BX64961" s="2"/>
    </row>
    <row r="64962" spans="76:76">
      <c r="BX64962" s="2"/>
    </row>
    <row r="64963" spans="76:76">
      <c r="BX64963" s="2"/>
    </row>
    <row r="64964" spans="76:76">
      <c r="BX64964" s="2"/>
    </row>
    <row r="64965" spans="76:76">
      <c r="BX64965" s="2"/>
    </row>
    <row r="64966" spans="76:76">
      <c r="BX64966" s="2"/>
    </row>
    <row r="64967" spans="76:76">
      <c r="BX64967" s="2"/>
    </row>
    <row r="64968" spans="76:76">
      <c r="BX64968" s="2"/>
    </row>
    <row r="64969" spans="76:76">
      <c r="BX64969" s="2"/>
    </row>
    <row r="64970" spans="76:76">
      <c r="BX64970" s="2"/>
    </row>
    <row r="64971" spans="76:76">
      <c r="BX64971" s="2"/>
    </row>
    <row r="64972" spans="76:76">
      <c r="BX64972" s="2"/>
    </row>
    <row r="64973" spans="76:76">
      <c r="BX64973" s="2"/>
    </row>
    <row r="64974" spans="76:76">
      <c r="BX64974" s="2"/>
    </row>
    <row r="64975" spans="76:76">
      <c r="BX64975" s="2"/>
    </row>
    <row r="64976" spans="76:76">
      <c r="BX64976" s="2"/>
    </row>
    <row r="64977" spans="76:76">
      <c r="BX64977" s="2"/>
    </row>
    <row r="64978" spans="76:76">
      <c r="BX64978" s="2"/>
    </row>
    <row r="64979" spans="76:76">
      <c r="BX64979" s="2"/>
    </row>
    <row r="64980" spans="76:76">
      <c r="BX64980" s="2"/>
    </row>
    <row r="64981" spans="76:76">
      <c r="BX64981" s="2"/>
    </row>
    <row r="64982" spans="76:76">
      <c r="BX64982" s="2"/>
    </row>
    <row r="64983" spans="76:76">
      <c r="BX64983" s="2"/>
    </row>
    <row r="64984" spans="76:76">
      <c r="BX64984" s="2"/>
    </row>
    <row r="64985" spans="76:76">
      <c r="BX64985" s="2"/>
    </row>
    <row r="64986" spans="76:76">
      <c r="BX64986" s="2"/>
    </row>
    <row r="64987" spans="76:76">
      <c r="BX64987" s="2"/>
    </row>
    <row r="64988" spans="76:76">
      <c r="BX64988" s="2"/>
    </row>
    <row r="64989" spans="76:76">
      <c r="BX64989" s="2"/>
    </row>
    <row r="64990" spans="76:76">
      <c r="BX64990" s="2"/>
    </row>
    <row r="64991" spans="76:76">
      <c r="BX64991" s="2"/>
    </row>
    <row r="64992" spans="76:76">
      <c r="BX64992" s="2"/>
    </row>
    <row r="64993" spans="76:76">
      <c r="BX64993" s="2"/>
    </row>
    <row r="64994" spans="76:76">
      <c r="BX64994" s="2"/>
    </row>
    <row r="64995" spans="76:76">
      <c r="BX64995" s="2"/>
    </row>
    <row r="64996" spans="76:76">
      <c r="BX64996" s="2"/>
    </row>
    <row r="64997" spans="76:76">
      <c r="BX64997" s="2"/>
    </row>
    <row r="64998" spans="76:76">
      <c r="BX64998" s="2"/>
    </row>
    <row r="64999" spans="76:76">
      <c r="BX64999" s="2"/>
    </row>
    <row r="65000" spans="76:76">
      <c r="BX65000" s="2"/>
    </row>
    <row r="65001" spans="76:76">
      <c r="BX65001" s="2"/>
    </row>
    <row r="65002" spans="76:76">
      <c r="BX65002" s="2"/>
    </row>
    <row r="65003" spans="76:76">
      <c r="BX65003" s="2"/>
    </row>
    <row r="65004" spans="76:76">
      <c r="BX65004" s="2"/>
    </row>
    <row r="65005" spans="76:76">
      <c r="BX65005" s="2"/>
    </row>
    <row r="65006" spans="76:76">
      <c r="BX65006" s="2"/>
    </row>
    <row r="65007" spans="76:76">
      <c r="BX65007" s="2"/>
    </row>
    <row r="65008" spans="76:76">
      <c r="BX65008" s="2"/>
    </row>
    <row r="65009" spans="76:76">
      <c r="BX65009" s="2"/>
    </row>
    <row r="65010" spans="76:76">
      <c r="BX65010" s="2"/>
    </row>
    <row r="65011" spans="76:76">
      <c r="BX65011" s="2"/>
    </row>
    <row r="65012" spans="76:76">
      <c r="BX65012" s="2"/>
    </row>
    <row r="65013" spans="76:76">
      <c r="BX65013" s="2"/>
    </row>
    <row r="65014" spans="76:76">
      <c r="BX65014" s="2"/>
    </row>
    <row r="65015" spans="76:76">
      <c r="BX65015" s="2"/>
    </row>
    <row r="65016" spans="76:76">
      <c r="BX65016" s="2"/>
    </row>
    <row r="65017" spans="76:76">
      <c r="BX65017" s="2"/>
    </row>
    <row r="65018" spans="76:76">
      <c r="BX65018" s="2"/>
    </row>
    <row r="65019" spans="76:76">
      <c r="BX65019" s="2"/>
    </row>
    <row r="65020" spans="76:76">
      <c r="BX65020" s="2"/>
    </row>
    <row r="65021" spans="76:76">
      <c r="BX65021" s="2"/>
    </row>
    <row r="65022" spans="76:76">
      <c r="BX65022" s="2"/>
    </row>
    <row r="65023" spans="76:76">
      <c r="BX65023" s="2"/>
    </row>
    <row r="65024" spans="76:76">
      <c r="BX65024" s="2"/>
    </row>
    <row r="65025" spans="76:76">
      <c r="BX65025" s="2"/>
    </row>
    <row r="65026" spans="76:76">
      <c r="BX65026" s="2"/>
    </row>
    <row r="65027" spans="76:76">
      <c r="BX65027" s="2"/>
    </row>
    <row r="65028" spans="76:76">
      <c r="BX65028" s="2"/>
    </row>
    <row r="65029" spans="76:76">
      <c r="BX65029" s="2"/>
    </row>
    <row r="65030" spans="76:76">
      <c r="BX65030" s="2"/>
    </row>
    <row r="65031" spans="76:76">
      <c r="BX65031" s="2"/>
    </row>
    <row r="65032" spans="76:76">
      <c r="BX65032" s="2"/>
    </row>
    <row r="65033" spans="76:76">
      <c r="BX65033" s="2"/>
    </row>
    <row r="65034" spans="76:76">
      <c r="BX65034" s="2"/>
    </row>
    <row r="65035" spans="76:76">
      <c r="BX65035" s="2"/>
    </row>
    <row r="65036" spans="76:76">
      <c r="BX65036" s="2"/>
    </row>
    <row r="65037" spans="76:76">
      <c r="BX65037" s="2"/>
    </row>
    <row r="65038" spans="76:76">
      <c r="BX65038" s="2"/>
    </row>
    <row r="65039" spans="76:76">
      <c r="BX65039" s="2"/>
    </row>
    <row r="65040" spans="76:76">
      <c r="BX65040" s="2"/>
    </row>
    <row r="65041" spans="76:76">
      <c r="BX65041" s="2"/>
    </row>
    <row r="65042" spans="76:76">
      <c r="BX65042" s="2"/>
    </row>
    <row r="65043" spans="76:76">
      <c r="BX65043" s="2"/>
    </row>
    <row r="65044" spans="76:76">
      <c r="BX65044" s="2"/>
    </row>
    <row r="65045" spans="76:76">
      <c r="BX65045" s="2"/>
    </row>
    <row r="65046" spans="76:76">
      <c r="BX65046" s="2"/>
    </row>
    <row r="65047" spans="76:76">
      <c r="BX65047" s="2"/>
    </row>
    <row r="65048" spans="76:76">
      <c r="BX65048" s="2"/>
    </row>
    <row r="65049" spans="76:76">
      <c r="BX65049" s="2"/>
    </row>
    <row r="65050" spans="76:76">
      <c r="BX65050" s="2"/>
    </row>
    <row r="65051" spans="76:76">
      <c r="BX65051" s="2"/>
    </row>
    <row r="65052" spans="76:76">
      <c r="BX65052" s="2"/>
    </row>
    <row r="65053" spans="76:76">
      <c r="BX65053" s="2"/>
    </row>
    <row r="65054" spans="76:76">
      <c r="BX65054" s="2"/>
    </row>
    <row r="65055" spans="76:76">
      <c r="BX65055" s="2"/>
    </row>
    <row r="65056" spans="76:76">
      <c r="BX65056" s="2"/>
    </row>
    <row r="65057" spans="76:76">
      <c r="BX65057" s="2"/>
    </row>
    <row r="65058" spans="76:76">
      <c r="BX65058" s="2"/>
    </row>
    <row r="65059" spans="76:76">
      <c r="BX65059" s="2"/>
    </row>
    <row r="65060" spans="76:76">
      <c r="BX65060" s="2"/>
    </row>
    <row r="65061" spans="76:76">
      <c r="BX65061" s="2"/>
    </row>
    <row r="65062" spans="76:76">
      <c r="BX65062" s="2"/>
    </row>
    <row r="65063" spans="76:76">
      <c r="BX65063" s="2"/>
    </row>
    <row r="65064" spans="76:76">
      <c r="BX65064" s="2"/>
    </row>
    <row r="65065" spans="76:76">
      <c r="BX65065" s="2"/>
    </row>
    <row r="65066" spans="76:76">
      <c r="BX65066" s="2"/>
    </row>
    <row r="65067" spans="76:76">
      <c r="BX65067" s="2"/>
    </row>
    <row r="65068" spans="76:76">
      <c r="BX65068" s="2"/>
    </row>
    <row r="65069" spans="76:76">
      <c r="BX65069" s="2"/>
    </row>
    <row r="65070" spans="76:76">
      <c r="BX65070" s="2"/>
    </row>
    <row r="65071" spans="76:76">
      <c r="BX65071" s="2"/>
    </row>
    <row r="65072" spans="76:76">
      <c r="BX65072" s="2"/>
    </row>
    <row r="65073" spans="76:76">
      <c r="BX65073" s="2"/>
    </row>
    <row r="65074" spans="76:76">
      <c r="BX65074" s="2"/>
    </row>
    <row r="65075" spans="76:76">
      <c r="BX65075" s="2"/>
    </row>
    <row r="65076" spans="76:76">
      <c r="BX65076" s="2"/>
    </row>
    <row r="65077" spans="76:76">
      <c r="BX65077" s="2"/>
    </row>
    <row r="65078" spans="76:76">
      <c r="BX65078" s="2"/>
    </row>
    <row r="65079" spans="76:76">
      <c r="BX65079" s="2"/>
    </row>
    <row r="65080" spans="76:76">
      <c r="BX65080" s="2"/>
    </row>
    <row r="65081" spans="76:76">
      <c r="BX65081" s="2"/>
    </row>
    <row r="65082" spans="76:76">
      <c r="BX65082" s="2"/>
    </row>
    <row r="65083" spans="76:76">
      <c r="BX65083" s="2"/>
    </row>
    <row r="65084" spans="76:76">
      <c r="BX65084" s="2"/>
    </row>
    <row r="65085" spans="76:76">
      <c r="BX65085" s="2"/>
    </row>
    <row r="65086" spans="76:76">
      <c r="BX65086" s="2"/>
    </row>
    <row r="65087" spans="76:76">
      <c r="BX65087" s="2"/>
    </row>
    <row r="65088" spans="76:76">
      <c r="BX65088" s="2"/>
    </row>
    <row r="65089" spans="76:76">
      <c r="BX65089" s="2"/>
    </row>
    <row r="65090" spans="76:76">
      <c r="BX65090" s="2"/>
    </row>
    <row r="65091" spans="76:76">
      <c r="BX65091" s="2"/>
    </row>
    <row r="65092" spans="76:76">
      <c r="BX65092" s="2"/>
    </row>
    <row r="65093" spans="76:76">
      <c r="BX65093" s="2"/>
    </row>
    <row r="65094" spans="76:76">
      <c r="BX65094" s="2"/>
    </row>
    <row r="65095" spans="76:76">
      <c r="BX65095" s="2"/>
    </row>
    <row r="65096" spans="76:76">
      <c r="BX65096" s="2"/>
    </row>
    <row r="65097" spans="76:76">
      <c r="BX65097" s="2"/>
    </row>
    <row r="65098" spans="76:76">
      <c r="BX65098" s="2"/>
    </row>
    <row r="65099" spans="76:76">
      <c r="BX65099" s="2"/>
    </row>
    <row r="65100" spans="76:76">
      <c r="BX65100" s="2"/>
    </row>
    <row r="65101" spans="76:76">
      <c r="BX65101" s="2"/>
    </row>
    <row r="65102" spans="76:76">
      <c r="BX65102" s="2"/>
    </row>
    <row r="65103" spans="76:76">
      <c r="BX65103" s="2"/>
    </row>
    <row r="65104" spans="76:76">
      <c r="BX65104" s="2"/>
    </row>
    <row r="65105" spans="76:76">
      <c r="BX65105" s="2"/>
    </row>
    <row r="65106" spans="76:76">
      <c r="BX65106" s="2"/>
    </row>
    <row r="65107" spans="76:76">
      <c r="BX65107" s="2"/>
    </row>
    <row r="65108" spans="76:76">
      <c r="BX65108" s="2"/>
    </row>
    <row r="65109" spans="76:76">
      <c r="BX65109" s="2"/>
    </row>
    <row r="65110" spans="76:76">
      <c r="BX65110" s="2"/>
    </row>
    <row r="65111" spans="76:76">
      <c r="BX65111" s="2"/>
    </row>
    <row r="65112" spans="76:76">
      <c r="BX65112" s="2"/>
    </row>
    <row r="65113" spans="76:76">
      <c r="BX65113" s="2"/>
    </row>
    <row r="65114" spans="76:76">
      <c r="BX65114" s="2"/>
    </row>
    <row r="65115" spans="76:76">
      <c r="BX65115" s="2"/>
    </row>
    <row r="65116" spans="76:76">
      <c r="BX65116" s="2"/>
    </row>
    <row r="65117" spans="76:76">
      <c r="BX65117" s="2"/>
    </row>
    <row r="65118" spans="76:76">
      <c r="BX65118" s="2"/>
    </row>
    <row r="65119" spans="76:76">
      <c r="BX65119" s="2"/>
    </row>
    <row r="65120" spans="76:76">
      <c r="BX65120" s="2"/>
    </row>
    <row r="65121" spans="76:76">
      <c r="BX65121" s="2"/>
    </row>
    <row r="65122" spans="76:76">
      <c r="BX65122" s="2"/>
    </row>
    <row r="65123" spans="76:76">
      <c r="BX65123" s="2"/>
    </row>
    <row r="65124" spans="76:76">
      <c r="BX65124" s="2"/>
    </row>
    <row r="65125" spans="76:76">
      <c r="BX65125" s="2"/>
    </row>
    <row r="65126" spans="76:76">
      <c r="BX65126" s="2"/>
    </row>
    <row r="65127" spans="76:76">
      <c r="BX65127" s="2"/>
    </row>
    <row r="65128" spans="76:76">
      <c r="BX65128" s="2"/>
    </row>
    <row r="65129" spans="76:76">
      <c r="BX65129" s="2"/>
    </row>
    <row r="65130" spans="76:76">
      <c r="BX65130" s="2"/>
    </row>
    <row r="65131" spans="76:76">
      <c r="BX65131" s="2"/>
    </row>
    <row r="65132" spans="76:76">
      <c r="BX65132" s="2"/>
    </row>
    <row r="65133" spans="76:76">
      <c r="BX65133" s="2"/>
    </row>
    <row r="65134" spans="76:76">
      <c r="BX65134" s="2"/>
    </row>
    <row r="65135" spans="76:76">
      <c r="BX65135" s="2"/>
    </row>
    <row r="65136" spans="76:76">
      <c r="BX65136" s="2"/>
    </row>
    <row r="65137" spans="76:76">
      <c r="BX65137" s="2"/>
    </row>
    <row r="65138" spans="76:76">
      <c r="BX65138" s="2"/>
    </row>
    <row r="65139" spans="76:76">
      <c r="BX65139" s="2"/>
    </row>
    <row r="65140" spans="76:76">
      <c r="BX65140" s="2"/>
    </row>
    <row r="65141" spans="76:76">
      <c r="BX65141" s="2"/>
    </row>
    <row r="65142" spans="76:76">
      <c r="BX65142" s="2"/>
    </row>
    <row r="65143" spans="76:76">
      <c r="BX65143" s="2"/>
    </row>
    <row r="65144" spans="76:76">
      <c r="BX65144" s="2"/>
    </row>
    <row r="65145" spans="76:76">
      <c r="BX65145" s="2"/>
    </row>
    <row r="65146" spans="76:76">
      <c r="BX65146" s="2"/>
    </row>
    <row r="65147" spans="76:76">
      <c r="BX65147" s="2"/>
    </row>
    <row r="65148" spans="76:76">
      <c r="BX65148" s="2"/>
    </row>
    <row r="65149" spans="76:76">
      <c r="BX65149" s="2"/>
    </row>
    <row r="65150" spans="76:76">
      <c r="BX65150" s="2"/>
    </row>
    <row r="65151" spans="76:76">
      <c r="BX65151" s="2"/>
    </row>
    <row r="65152" spans="76:76">
      <c r="BX65152" s="2"/>
    </row>
    <row r="65153" spans="76:76">
      <c r="BX65153" s="2"/>
    </row>
    <row r="65154" spans="76:76">
      <c r="BX65154" s="2"/>
    </row>
    <row r="65155" spans="76:76">
      <c r="BX65155" s="2"/>
    </row>
    <row r="65156" spans="76:76">
      <c r="BX65156" s="2"/>
    </row>
    <row r="65157" spans="76:76">
      <c r="BX65157" s="2"/>
    </row>
    <row r="65158" spans="76:76">
      <c r="BX65158" s="2"/>
    </row>
    <row r="65159" spans="76:76">
      <c r="BX65159" s="2"/>
    </row>
    <row r="65160" spans="76:76">
      <c r="BX65160" s="2"/>
    </row>
    <row r="65161" spans="76:76">
      <c r="BX65161" s="2"/>
    </row>
    <row r="65162" spans="76:76">
      <c r="BX65162" s="2"/>
    </row>
    <row r="65163" spans="76:76">
      <c r="BX65163" s="2"/>
    </row>
    <row r="65164" spans="76:76">
      <c r="BX65164" s="2"/>
    </row>
    <row r="65165" spans="76:76">
      <c r="BX65165" s="2"/>
    </row>
    <row r="65166" spans="76:76">
      <c r="BX65166" s="2"/>
    </row>
    <row r="65167" spans="76:76">
      <c r="BX65167" s="2"/>
    </row>
    <row r="65168" spans="76:76">
      <c r="BX65168" s="2"/>
    </row>
    <row r="65169" spans="76:76">
      <c r="BX65169" s="2"/>
    </row>
    <row r="65170" spans="76:76">
      <c r="BX65170" s="2"/>
    </row>
    <row r="65171" spans="76:76">
      <c r="BX65171" s="2"/>
    </row>
    <row r="65172" spans="76:76">
      <c r="BX65172" s="2"/>
    </row>
    <row r="65173" spans="76:76">
      <c r="BX65173" s="2"/>
    </row>
    <row r="65174" spans="76:76">
      <c r="BX65174" s="2"/>
    </row>
    <row r="65175" spans="76:76">
      <c r="BX65175" s="2"/>
    </row>
    <row r="65176" spans="76:76">
      <c r="BX65176" s="2"/>
    </row>
    <row r="65177" spans="76:76">
      <c r="BX65177" s="2"/>
    </row>
    <row r="65178" spans="76:76">
      <c r="BX65178" s="2"/>
    </row>
    <row r="65179" spans="76:76">
      <c r="BX65179" s="2"/>
    </row>
    <row r="65180" spans="76:76">
      <c r="BX65180" s="2"/>
    </row>
    <row r="65181" spans="76:76">
      <c r="BX65181" s="2"/>
    </row>
    <row r="65182" spans="76:76">
      <c r="BX65182" s="2"/>
    </row>
    <row r="65183" spans="76:76">
      <c r="BX65183" s="2"/>
    </row>
    <row r="65184" spans="76:76">
      <c r="BX65184" s="2"/>
    </row>
    <row r="65185" spans="76:76">
      <c r="BX65185" s="2"/>
    </row>
    <row r="65186" spans="76:76">
      <c r="BX65186" s="2"/>
    </row>
    <row r="65187" spans="76:76">
      <c r="BX65187" s="2"/>
    </row>
    <row r="65188" spans="76:76">
      <c r="BX65188" s="2"/>
    </row>
    <row r="65189" spans="76:76">
      <c r="BX65189" s="2"/>
    </row>
    <row r="65190" spans="76:76">
      <c r="BX65190" s="2"/>
    </row>
    <row r="65191" spans="76:76">
      <c r="BX65191" s="2"/>
    </row>
    <row r="65192" spans="76:76">
      <c r="BX65192" s="2"/>
    </row>
    <row r="65193" spans="76:76">
      <c r="BX65193" s="2"/>
    </row>
    <row r="65194" spans="76:76">
      <c r="BX65194" s="2"/>
    </row>
    <row r="65195" spans="76:76">
      <c r="BX65195" s="2"/>
    </row>
    <row r="65196" spans="76:76">
      <c r="BX65196" s="2"/>
    </row>
    <row r="65197" spans="76:76">
      <c r="BX65197" s="2"/>
    </row>
    <row r="65198" spans="76:76">
      <c r="BX65198" s="2"/>
    </row>
    <row r="65199" spans="76:76">
      <c r="BX65199" s="2"/>
    </row>
    <row r="65200" spans="76:76">
      <c r="BX65200" s="2"/>
    </row>
    <row r="65201" spans="76:76">
      <c r="BX65201" s="2"/>
    </row>
    <row r="65202" spans="76:76">
      <c r="BX65202" s="2"/>
    </row>
    <row r="65203" spans="76:76">
      <c r="BX65203" s="2"/>
    </row>
    <row r="65204" spans="76:76">
      <c r="BX65204" s="2"/>
    </row>
    <row r="65205" spans="76:76">
      <c r="BX65205" s="2"/>
    </row>
    <row r="65206" spans="76:76">
      <c r="BX65206" s="2"/>
    </row>
    <row r="65207" spans="76:76">
      <c r="BX65207" s="2"/>
    </row>
    <row r="65208" spans="76:76">
      <c r="BX65208" s="2"/>
    </row>
    <row r="65209" spans="76:76">
      <c r="BX65209" s="2"/>
    </row>
    <row r="65210" spans="76:76">
      <c r="BX65210" s="2"/>
    </row>
    <row r="65211" spans="76:76">
      <c r="BX65211" s="2"/>
    </row>
    <row r="65212" spans="76:76">
      <c r="BX65212" s="2"/>
    </row>
    <row r="65213" spans="76:76">
      <c r="BX65213" s="2"/>
    </row>
    <row r="65214" spans="76:76">
      <c r="BX65214" s="2"/>
    </row>
    <row r="65215" spans="76:76">
      <c r="BX65215" s="2"/>
    </row>
    <row r="65216" spans="76:76">
      <c r="BX65216" s="2"/>
    </row>
    <row r="65217" spans="76:76">
      <c r="BX65217" s="2"/>
    </row>
    <row r="65218" spans="76:76">
      <c r="BX65218" s="2"/>
    </row>
    <row r="65219" spans="76:76">
      <c r="BX65219" s="2"/>
    </row>
    <row r="65220" spans="76:76">
      <c r="BX65220" s="2"/>
    </row>
    <row r="65221" spans="76:76">
      <c r="BX65221" s="2"/>
    </row>
    <row r="65222" spans="76:76">
      <c r="BX65222" s="2"/>
    </row>
    <row r="65223" spans="76:76">
      <c r="BX65223" s="2"/>
    </row>
    <row r="65224" spans="76:76">
      <c r="BX65224" s="2"/>
    </row>
    <row r="65225" spans="76:76">
      <c r="BX65225" s="2"/>
    </row>
    <row r="65226" spans="76:76">
      <c r="BX65226" s="2"/>
    </row>
    <row r="65227" spans="76:76">
      <c r="BX65227" s="2"/>
    </row>
    <row r="65228" spans="76:76">
      <c r="BX65228" s="2"/>
    </row>
    <row r="65229" spans="76:76">
      <c r="BX65229" s="2"/>
    </row>
    <row r="65230" spans="76:76">
      <c r="BX65230" s="2"/>
    </row>
    <row r="65231" spans="76:76">
      <c r="BX65231" s="2"/>
    </row>
    <row r="65232" spans="76:76">
      <c r="BX65232" s="2"/>
    </row>
    <row r="65233" spans="76:76">
      <c r="BX65233" s="2"/>
    </row>
    <row r="65234" spans="76:76">
      <c r="BX65234" s="2"/>
    </row>
    <row r="65235" spans="76:76">
      <c r="BX65235" s="2"/>
    </row>
    <row r="65236" spans="76:76">
      <c r="BX65236" s="2"/>
    </row>
    <row r="65237" spans="76:76">
      <c r="BX65237" s="2"/>
    </row>
    <row r="65238" spans="76:76">
      <c r="BX65238" s="2"/>
    </row>
    <row r="65239" spans="76:76">
      <c r="BX65239" s="2"/>
    </row>
    <row r="65240" spans="76:76">
      <c r="BX65240" s="2"/>
    </row>
    <row r="65241" spans="76:76">
      <c r="BX65241" s="2"/>
    </row>
    <row r="65242" spans="76:76">
      <c r="BX65242" s="2"/>
    </row>
    <row r="65243" spans="76:76">
      <c r="BX65243" s="2"/>
    </row>
    <row r="65244" spans="76:76">
      <c r="BX65244" s="2"/>
    </row>
    <row r="65245" spans="76:76">
      <c r="BX65245" s="2"/>
    </row>
    <row r="65246" spans="76:76">
      <c r="BX65246" s="2"/>
    </row>
    <row r="65247" spans="76:76">
      <c r="BX65247" s="2"/>
    </row>
    <row r="65248" spans="76:76">
      <c r="BX65248" s="2"/>
    </row>
    <row r="65249" spans="76:76">
      <c r="BX65249" s="2"/>
    </row>
    <row r="65250" spans="76:76">
      <c r="BX65250" s="2"/>
    </row>
    <row r="65251" spans="76:76">
      <c r="BX65251" s="2"/>
    </row>
    <row r="65252" spans="76:76">
      <c r="BX65252" s="2"/>
    </row>
    <row r="65253" spans="76:76">
      <c r="BX65253" s="2"/>
    </row>
    <row r="65254" spans="76:76">
      <c r="BX65254" s="2"/>
    </row>
    <row r="65255" spans="76:76">
      <c r="BX65255" s="2"/>
    </row>
    <row r="65256" spans="76:76">
      <c r="BX65256" s="2"/>
    </row>
    <row r="65257" spans="76:76">
      <c r="BX65257" s="2"/>
    </row>
    <row r="65258" spans="76:76">
      <c r="BX65258" s="2"/>
    </row>
    <row r="65259" spans="76:76">
      <c r="BX65259" s="2"/>
    </row>
    <row r="65260" spans="76:76">
      <c r="BX65260" s="2"/>
    </row>
    <row r="65261" spans="76:76">
      <c r="BX65261" s="2"/>
    </row>
    <row r="65262" spans="76:76">
      <c r="BX65262" s="2"/>
    </row>
    <row r="65263" spans="76:76">
      <c r="BX65263" s="2"/>
    </row>
    <row r="65264" spans="76:76">
      <c r="BX65264" s="2"/>
    </row>
    <row r="65265" spans="76:76">
      <c r="BX65265" s="2"/>
    </row>
    <row r="65266" spans="76:76">
      <c r="BX65266" s="2"/>
    </row>
    <row r="65267" spans="76:76">
      <c r="BX65267" s="2"/>
    </row>
    <row r="65268" spans="76:76">
      <c r="BX65268" s="2"/>
    </row>
    <row r="65269" spans="76:76">
      <c r="BX65269" s="2"/>
    </row>
    <row r="65270" spans="76:76">
      <c r="BX65270" s="2"/>
    </row>
    <row r="65271" spans="76:76">
      <c r="BX65271" s="2"/>
    </row>
    <row r="65272" spans="76:76">
      <c r="BX65272" s="2"/>
    </row>
    <row r="65273" spans="76:76">
      <c r="BX65273" s="2"/>
    </row>
    <row r="65274" spans="76:76">
      <c r="BX65274" s="2"/>
    </row>
    <row r="65275" spans="76:76">
      <c r="BX65275" s="2"/>
    </row>
    <row r="65276" spans="76:76">
      <c r="BX65276" s="2"/>
    </row>
    <row r="65277" spans="76:76">
      <c r="BX65277" s="2"/>
    </row>
    <row r="65278" spans="76:76">
      <c r="BX65278" s="2"/>
    </row>
    <row r="65279" spans="76:76">
      <c r="BX65279" s="2"/>
    </row>
    <row r="65280" spans="76:76">
      <c r="BX65280" s="2"/>
    </row>
    <row r="65281" spans="76:76">
      <c r="BX65281" s="2"/>
    </row>
    <row r="65282" spans="76:76">
      <c r="BX65282" s="2"/>
    </row>
    <row r="65283" spans="76:76">
      <c r="BX65283" s="2"/>
    </row>
    <row r="65284" spans="76:76">
      <c r="BX65284" s="2"/>
    </row>
    <row r="65285" spans="76:76">
      <c r="BX65285" s="2"/>
    </row>
    <row r="65286" spans="76:76">
      <c r="BX65286" s="2"/>
    </row>
    <row r="65287" spans="76:76">
      <c r="BX65287" s="2"/>
    </row>
    <row r="65288" spans="76:76">
      <c r="BX65288" s="2"/>
    </row>
    <row r="65289" spans="76:76">
      <c r="BX65289" s="2"/>
    </row>
    <row r="65290" spans="76:76">
      <c r="BX65290" s="2"/>
    </row>
    <row r="65291" spans="76:76">
      <c r="BX65291" s="2"/>
    </row>
    <row r="65292" spans="76:76">
      <c r="BX65292" s="2"/>
    </row>
    <row r="65293" spans="76:76">
      <c r="BX65293" s="2"/>
    </row>
    <row r="65294" spans="76:76">
      <c r="BX65294" s="2"/>
    </row>
    <row r="65295" spans="76:76">
      <c r="BX65295" s="2"/>
    </row>
    <row r="65296" spans="76:76">
      <c r="BX65296" s="2"/>
    </row>
    <row r="65297" spans="76:76">
      <c r="BX65297" s="2"/>
    </row>
    <row r="65298" spans="76:76">
      <c r="BX65298" s="2"/>
    </row>
    <row r="65299" spans="76:76">
      <c r="BX65299" s="2"/>
    </row>
    <row r="65300" spans="76:76">
      <c r="BX65300" s="2"/>
    </row>
    <row r="65301" spans="76:76">
      <c r="BX65301" s="2"/>
    </row>
    <row r="65302" spans="76:76">
      <c r="BX65302" s="2"/>
    </row>
    <row r="65303" spans="76:76">
      <c r="BX65303" s="2"/>
    </row>
    <row r="65304" spans="76:76">
      <c r="BX65304" s="2"/>
    </row>
    <row r="65305" spans="76:76">
      <c r="BX65305" s="2"/>
    </row>
    <row r="65306" spans="76:76">
      <c r="BX65306" s="2"/>
    </row>
    <row r="65307" spans="76:76">
      <c r="BX65307" s="2"/>
    </row>
    <row r="65308" spans="76:76">
      <c r="BX65308" s="2"/>
    </row>
    <row r="65309" spans="76:76">
      <c r="BX65309" s="2"/>
    </row>
    <row r="65310" spans="76:76">
      <c r="BX65310" s="2"/>
    </row>
    <row r="65311" spans="76:76">
      <c r="BX65311" s="2"/>
    </row>
    <row r="65312" spans="76:76">
      <c r="BX65312" s="2"/>
    </row>
    <row r="65313" spans="76:76">
      <c r="BX65313" s="2"/>
    </row>
    <row r="65314" spans="76:76">
      <c r="BX65314" s="2"/>
    </row>
    <row r="65315" spans="76:76">
      <c r="BX65315" s="2"/>
    </row>
    <row r="65316" spans="76:76">
      <c r="BX65316" s="2"/>
    </row>
    <row r="65317" spans="76:76">
      <c r="BX65317" s="2"/>
    </row>
    <row r="65318" spans="76:76">
      <c r="BX65318" s="2"/>
    </row>
    <row r="65319" spans="76:76">
      <c r="BX65319" s="2"/>
    </row>
    <row r="65320" spans="76:76">
      <c r="BX65320" s="2"/>
    </row>
    <row r="65321" spans="76:76">
      <c r="BX65321" s="2"/>
    </row>
    <row r="65322" spans="76:76">
      <c r="BX65322" s="2"/>
    </row>
    <row r="65323" spans="76:76">
      <c r="BX65323" s="2"/>
    </row>
    <row r="65324" spans="76:76">
      <c r="BX65324" s="2"/>
    </row>
    <row r="65325" spans="76:76">
      <c r="BX65325" s="2"/>
    </row>
    <row r="65326" spans="76:76">
      <c r="BX65326" s="2"/>
    </row>
    <row r="65327" spans="76:76">
      <c r="BX65327" s="2"/>
    </row>
    <row r="65328" spans="76:76">
      <c r="BX65328" s="2"/>
    </row>
    <row r="65329" spans="76:76">
      <c r="BX65329" s="2"/>
    </row>
    <row r="65330" spans="76:76">
      <c r="BX65330" s="2"/>
    </row>
    <row r="65331" spans="76:76">
      <c r="BX65331" s="2"/>
    </row>
    <row r="65332" spans="76:76">
      <c r="BX65332" s="2"/>
    </row>
    <row r="65333" spans="76:76">
      <c r="BX65333" s="2"/>
    </row>
    <row r="65334" spans="76:76">
      <c r="BX65334" s="2"/>
    </row>
    <row r="65335" spans="76:76">
      <c r="BX65335" s="2"/>
    </row>
    <row r="65336" spans="76:76">
      <c r="BX65336" s="2"/>
    </row>
    <row r="65337" spans="76:76">
      <c r="BX65337" s="2"/>
    </row>
    <row r="65338" spans="76:76">
      <c r="BX65338" s="2"/>
    </row>
    <row r="65339" spans="76:76">
      <c r="BX65339" s="2"/>
    </row>
    <row r="65340" spans="76:76">
      <c r="BX65340" s="2"/>
    </row>
    <row r="65341" spans="76:76">
      <c r="BX65341" s="2"/>
    </row>
    <row r="65342" spans="76:76">
      <c r="BX65342" s="2"/>
    </row>
    <row r="65343" spans="76:76">
      <c r="BX65343" s="2"/>
    </row>
    <row r="65344" spans="76:76">
      <c r="BX65344" s="2"/>
    </row>
    <row r="65345" spans="76:76">
      <c r="BX65345" s="2"/>
    </row>
    <row r="65346" spans="76:76">
      <c r="BX65346" s="2"/>
    </row>
    <row r="65347" spans="76:76">
      <c r="BX65347" s="2"/>
    </row>
    <row r="65348" spans="76:76">
      <c r="BX65348" s="2"/>
    </row>
    <row r="65349" spans="76:76">
      <c r="BX65349" s="2"/>
    </row>
    <row r="65350" spans="76:76">
      <c r="BX65350" s="2"/>
    </row>
    <row r="65351" spans="76:76">
      <c r="BX65351" s="2"/>
    </row>
    <row r="65352" spans="76:76">
      <c r="BX65352" s="2"/>
    </row>
    <row r="65353" spans="76:76">
      <c r="BX65353" s="2"/>
    </row>
    <row r="65354" spans="76:76">
      <c r="BX65354" s="2"/>
    </row>
    <row r="65355" spans="76:76">
      <c r="BX65355" s="2"/>
    </row>
    <row r="65356" spans="76:76">
      <c r="BX65356" s="2"/>
    </row>
    <row r="65357" spans="76:76">
      <c r="BX65357" s="2"/>
    </row>
    <row r="65358" spans="76:76">
      <c r="BX65358" s="2"/>
    </row>
    <row r="65359" spans="76:76">
      <c r="BX65359" s="2"/>
    </row>
    <row r="65360" spans="76:76">
      <c r="BX65360" s="2"/>
    </row>
    <row r="65361" spans="76:76">
      <c r="BX65361" s="2"/>
    </row>
    <row r="65362" spans="76:76">
      <c r="BX65362" s="2"/>
    </row>
    <row r="65363" spans="76:76">
      <c r="BX65363" s="2"/>
    </row>
    <row r="65364" spans="76:76">
      <c r="BX65364" s="2"/>
    </row>
    <row r="65365" spans="76:76">
      <c r="BX65365" s="2"/>
    </row>
    <row r="65366" spans="76:76">
      <c r="BX65366" s="2"/>
    </row>
    <row r="65367" spans="76:76">
      <c r="BX65367" s="2"/>
    </row>
    <row r="65368" spans="76:76">
      <c r="BX65368" s="2"/>
    </row>
    <row r="65369" spans="76:76">
      <c r="BX65369" s="2"/>
    </row>
    <row r="65370" spans="76:76">
      <c r="BX65370" s="2"/>
    </row>
    <row r="65371" spans="76:76">
      <c r="BX65371" s="2"/>
    </row>
    <row r="65372" spans="76:76">
      <c r="BX65372" s="2"/>
    </row>
    <row r="65373" spans="76:76">
      <c r="BX65373" s="2"/>
    </row>
    <row r="65374" spans="76:76">
      <c r="BX65374" s="2"/>
    </row>
    <row r="65375" spans="76:76">
      <c r="BX65375" s="2"/>
    </row>
    <row r="65376" spans="76:76">
      <c r="BX65376" s="2"/>
    </row>
    <row r="65377" spans="76:76">
      <c r="BX65377" s="2"/>
    </row>
    <row r="65378" spans="76:76">
      <c r="BX65378" s="2"/>
    </row>
    <row r="65379" spans="76:76">
      <c r="BX65379" s="2"/>
    </row>
    <row r="65380" spans="76:76">
      <c r="BX65380" s="2"/>
    </row>
    <row r="65381" spans="76:76">
      <c r="BX65381" s="2"/>
    </row>
    <row r="65382" spans="76:76">
      <c r="BX65382" s="2"/>
    </row>
    <row r="65383" spans="76:76">
      <c r="BX65383" s="2"/>
    </row>
    <row r="65384" spans="76:76">
      <c r="BX65384" s="2"/>
    </row>
    <row r="65385" spans="76:76">
      <c r="BX65385" s="2"/>
    </row>
    <row r="65386" spans="76:76">
      <c r="BX65386" s="2"/>
    </row>
    <row r="65387" spans="76:76">
      <c r="BX65387" s="2"/>
    </row>
    <row r="65388" spans="76:76">
      <c r="BX65388" s="2"/>
    </row>
    <row r="65389" spans="76:76">
      <c r="BX65389" s="2"/>
    </row>
    <row r="65390" spans="76:76">
      <c r="BX65390" s="2"/>
    </row>
    <row r="65391" spans="76:76">
      <c r="BX65391" s="2"/>
    </row>
    <row r="65392" spans="76:76">
      <c r="BX65392" s="2"/>
    </row>
    <row r="65393" spans="76:76">
      <c r="BX65393" s="2"/>
    </row>
    <row r="65394" spans="76:76">
      <c r="BX65394" s="2"/>
    </row>
    <row r="65395" spans="76:76">
      <c r="BX65395" s="2"/>
    </row>
    <row r="65396" spans="76:76">
      <c r="BX65396" s="2"/>
    </row>
    <row r="65397" spans="76:76">
      <c r="BX65397" s="2"/>
    </row>
    <row r="65398" spans="76:76">
      <c r="BX65398" s="2"/>
    </row>
    <row r="65399" spans="76:76">
      <c r="BX65399" s="2"/>
    </row>
    <row r="65400" spans="76:76">
      <c r="BX65400" s="2"/>
    </row>
    <row r="65401" spans="76:76">
      <c r="BX65401" s="2"/>
    </row>
    <row r="65402" spans="76:76">
      <c r="BX65402" s="2"/>
    </row>
    <row r="65403" spans="76:76">
      <c r="BX65403" s="2"/>
    </row>
    <row r="65404" spans="76:76">
      <c r="BX65404" s="2"/>
    </row>
    <row r="65405" spans="76:76">
      <c r="BX65405" s="2"/>
    </row>
    <row r="65406" spans="76:76">
      <c r="BX65406" s="2"/>
    </row>
    <row r="65407" spans="76:76">
      <c r="BX65407" s="2"/>
    </row>
    <row r="65408" spans="76:76">
      <c r="BX65408" s="2"/>
    </row>
    <row r="65409" spans="76:76">
      <c r="BX65409" s="2"/>
    </row>
    <row r="65410" spans="76:76">
      <c r="BX65410" s="2"/>
    </row>
    <row r="65411" spans="76:76">
      <c r="BX65411" s="2"/>
    </row>
    <row r="65412" spans="76:76">
      <c r="BX65412" s="2"/>
    </row>
    <row r="65413" spans="76:76">
      <c r="BX65413" s="2"/>
    </row>
    <row r="65414" spans="76:76">
      <c r="BX65414" s="2"/>
    </row>
    <row r="65415" spans="76:76">
      <c r="BX65415" s="2"/>
    </row>
    <row r="65416" spans="76:76">
      <c r="BX65416" s="2"/>
    </row>
    <row r="65417" spans="76:76">
      <c r="BX65417" s="2"/>
    </row>
    <row r="65418" spans="76:76">
      <c r="BX65418" s="2"/>
    </row>
    <row r="65419" spans="76:76">
      <c r="BX65419" s="2"/>
    </row>
    <row r="65420" spans="76:76">
      <c r="BX65420" s="2"/>
    </row>
    <row r="65421" spans="76:76">
      <c r="BX65421" s="2"/>
    </row>
    <row r="65422" spans="76:76">
      <c r="BX65422" s="2"/>
    </row>
    <row r="65423" spans="76:76">
      <c r="BX65423" s="2"/>
    </row>
    <row r="65424" spans="76:76">
      <c r="BX65424" s="2"/>
    </row>
    <row r="65425" spans="76:76">
      <c r="BX65425" s="2"/>
    </row>
    <row r="65426" spans="76:76">
      <c r="BX65426" s="2"/>
    </row>
    <row r="65427" spans="76:76">
      <c r="BX65427" s="2"/>
    </row>
    <row r="65428" spans="76:76">
      <c r="BX65428" s="2"/>
    </row>
    <row r="65429" spans="76:76">
      <c r="BX65429" s="2"/>
    </row>
    <row r="65430" spans="76:76">
      <c r="BX65430" s="2"/>
    </row>
    <row r="65431" spans="76:76">
      <c r="BX65431" s="2"/>
    </row>
    <row r="65432" spans="76:76">
      <c r="BX65432" s="2"/>
    </row>
    <row r="65433" spans="76:76">
      <c r="BX65433" s="2"/>
    </row>
    <row r="65434" spans="76:76">
      <c r="BX65434" s="2"/>
    </row>
    <row r="65435" spans="76:76">
      <c r="BX65435" s="2"/>
    </row>
    <row r="65436" spans="76:76">
      <c r="BX65436" s="2"/>
    </row>
    <row r="65437" spans="76:76">
      <c r="BX65437" s="2"/>
    </row>
    <row r="65438" spans="76:76">
      <c r="BX65438" s="2"/>
    </row>
    <row r="65439" spans="76:76">
      <c r="BX65439" s="2"/>
    </row>
    <row r="65440" spans="76:76">
      <c r="BX65440" s="2"/>
    </row>
    <row r="65441" spans="76:76">
      <c r="BX65441" s="2"/>
    </row>
    <row r="65442" spans="76:76">
      <c r="BX65442" s="2"/>
    </row>
    <row r="65443" spans="76:76">
      <c r="BX65443" s="2"/>
    </row>
    <row r="65444" spans="76:76">
      <c r="BX65444" s="2"/>
    </row>
    <row r="65445" spans="76:76">
      <c r="BX65445" s="2"/>
    </row>
    <row r="65446" spans="76:76">
      <c r="BX65446" s="2"/>
    </row>
    <row r="65447" spans="76:76">
      <c r="BX65447" s="2"/>
    </row>
    <row r="65448" spans="76:76">
      <c r="BX65448" s="2"/>
    </row>
    <row r="65449" spans="76:76">
      <c r="BX65449" s="2"/>
    </row>
    <row r="65450" spans="76:76">
      <c r="BX65450" s="2"/>
    </row>
    <row r="65451" spans="76:76">
      <c r="BX65451" s="2"/>
    </row>
    <row r="65452" spans="76:76">
      <c r="BX65452" s="2"/>
    </row>
    <row r="65453" spans="76:76">
      <c r="BX65453" s="2"/>
    </row>
    <row r="65454" spans="76:76">
      <c r="BX65454" s="2"/>
    </row>
    <row r="65455" spans="76:76">
      <c r="BX65455" s="2"/>
    </row>
    <row r="65456" spans="76:76">
      <c r="BX65456" s="2"/>
    </row>
    <row r="65457" spans="76:76">
      <c r="BX65457" s="2"/>
    </row>
    <row r="65458" spans="76:76">
      <c r="BX65458" s="2"/>
    </row>
    <row r="65459" spans="76:76">
      <c r="BX65459" s="2"/>
    </row>
    <row r="65460" spans="76:76">
      <c r="BX65460" s="2"/>
    </row>
    <row r="65461" spans="76:76">
      <c r="BX65461" s="2"/>
    </row>
    <row r="65462" spans="76:76">
      <c r="BX65462" s="2"/>
    </row>
    <row r="65463" spans="76:76">
      <c r="BX65463" s="2"/>
    </row>
    <row r="65464" spans="76:76">
      <c r="BX65464" s="2"/>
    </row>
    <row r="65465" spans="76:76">
      <c r="BX65465" s="2"/>
    </row>
    <row r="65466" spans="76:76">
      <c r="BX65466" s="2"/>
    </row>
    <row r="65467" spans="76:76">
      <c r="BX65467" s="2"/>
    </row>
    <row r="65468" spans="76:76">
      <c r="BX65468" s="2"/>
    </row>
    <row r="65469" spans="76:76">
      <c r="BX65469" s="2"/>
    </row>
    <row r="65470" spans="76:76">
      <c r="BX65470" s="2"/>
    </row>
    <row r="65471" spans="76:76">
      <c r="BX65471" s="2"/>
    </row>
    <row r="65472" spans="76:76">
      <c r="BX65472" s="2"/>
    </row>
    <row r="65473" spans="76:76">
      <c r="BX65473" s="2"/>
    </row>
    <row r="65474" spans="76:76">
      <c r="BX65474" s="2"/>
    </row>
    <row r="65475" spans="76:76">
      <c r="BX65475" s="2"/>
    </row>
    <row r="65476" spans="76:76">
      <c r="BX65476" s="2"/>
    </row>
    <row r="65477" spans="76:76">
      <c r="BX65477" s="2"/>
    </row>
    <row r="65478" spans="76:76">
      <c r="BX65478" s="2"/>
    </row>
    <row r="65479" spans="76:76">
      <c r="BX65479" s="2"/>
    </row>
    <row r="65480" spans="76:76">
      <c r="BX65480" s="2"/>
    </row>
    <row r="65481" spans="76:76">
      <c r="BX65481" s="2"/>
    </row>
    <row r="65482" spans="76:76">
      <c r="BX65482" s="2"/>
    </row>
    <row r="65483" spans="76:76">
      <c r="BX65483" s="2"/>
    </row>
    <row r="65484" spans="76:76">
      <c r="BX65484" s="2"/>
    </row>
    <row r="65485" spans="76:76">
      <c r="BX65485" s="2"/>
    </row>
    <row r="65486" spans="76:76">
      <c r="BX65486" s="2"/>
    </row>
    <row r="65487" spans="76:76">
      <c r="BX65487" s="2"/>
    </row>
    <row r="65488" spans="76:76">
      <c r="BX65488" s="2"/>
    </row>
    <row r="65489" spans="76:76">
      <c r="BX65489" s="2"/>
    </row>
    <row r="65490" spans="76:76">
      <c r="BX65490" s="2"/>
    </row>
    <row r="65491" spans="76:76">
      <c r="BX65491" s="2"/>
    </row>
    <row r="65492" spans="76:76">
      <c r="BX65492" s="2"/>
    </row>
    <row r="65493" spans="76:76">
      <c r="BX65493" s="2"/>
    </row>
    <row r="65494" spans="76:76">
      <c r="BX65494" s="2"/>
    </row>
  </sheetData>
  <phoneticPr fontId="3" type="noConversion"/>
  <pageMargins left="0.75" right="0.75" top="1" bottom="1" header="0.5" footer="0.5"/>
  <pageSetup paperSize="9" orientation="portrait" horizontalDpi="360" verticalDpi="360"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C65452"/>
  <sheetViews>
    <sheetView zoomScale="85" zoomScaleNormal="85" workbookViewId="0">
      <pane xSplit="10" ySplit="4" topLeftCell="K5" activePane="bottomRight" state="frozen"/>
      <selection pane="topRight" activeCell="F1" sqref="F1"/>
      <selection pane="bottomLeft" activeCell="A5" sqref="A5"/>
      <selection pane="bottomRight" activeCell="B9" sqref="B9"/>
    </sheetView>
  </sheetViews>
  <sheetFormatPr defaultColWidth="9.109375" defaultRowHeight="13.2"/>
  <cols>
    <col min="1" max="1" width="1.44140625" style="3" customWidth="1"/>
    <col min="2" max="2" width="51.44140625" style="3" bestFit="1" customWidth="1"/>
    <col min="3" max="3" width="11.44140625" style="3" customWidth="1"/>
    <col min="4" max="4" width="6.5546875" style="3" customWidth="1"/>
    <col min="5" max="5" width="10.33203125" style="3" customWidth="1"/>
    <col min="6" max="6" width="22.21875" style="3" bestFit="1" customWidth="1"/>
    <col min="7" max="7" width="7.44140625" style="3" customWidth="1"/>
    <col min="8" max="8" width="29.88671875" style="3" bestFit="1" customWidth="1"/>
    <col min="9" max="9" width="9.33203125" style="3" bestFit="1" customWidth="1"/>
    <col min="10" max="10" width="10.6640625" style="3" customWidth="1"/>
    <col min="11" max="11" width="9.109375" style="3"/>
    <col min="12" max="13" width="11.33203125" style="3" bestFit="1" customWidth="1"/>
    <col min="14" max="14" width="14.33203125" style="3" bestFit="1" customWidth="1"/>
    <col min="15" max="15" width="15" style="3" bestFit="1" customWidth="1"/>
    <col min="16" max="16" width="15.33203125" style="3" bestFit="1" customWidth="1"/>
    <col min="17" max="18" width="9.109375" style="3"/>
    <col min="19" max="19" width="10.33203125" style="3" bestFit="1" customWidth="1"/>
    <col min="20" max="20" width="9.109375" style="3"/>
    <col min="21" max="32" width="10.33203125" style="3" bestFit="1" customWidth="1"/>
    <col min="33" max="33" width="9.88671875" style="3" customWidth="1"/>
    <col min="34" max="35" width="10.33203125" style="3" bestFit="1" customWidth="1"/>
    <col min="36" max="59" width="11.33203125" style="3" bestFit="1" customWidth="1"/>
    <col min="60" max="79" width="12.6640625" style="3" bestFit="1" customWidth="1"/>
    <col min="80" max="80" width="14.33203125" style="3" bestFit="1" customWidth="1"/>
    <col min="81" max="16384" width="9.109375" style="3"/>
  </cols>
  <sheetData>
    <row r="1" spans="1:81">
      <c r="A1" s="5" t="s">
        <v>27</v>
      </c>
    </row>
    <row r="2" spans="1:81">
      <c r="A2" s="4" t="s">
        <v>70</v>
      </c>
    </row>
    <row r="4" spans="1:81">
      <c r="B4" s="5" t="s">
        <v>29</v>
      </c>
      <c r="C4" s="5"/>
      <c r="D4" s="5"/>
      <c r="E4" s="5"/>
      <c r="F4" s="5"/>
      <c r="G4" s="5"/>
      <c r="H4" s="5"/>
      <c r="I4" s="5"/>
      <c r="J4" s="5"/>
      <c r="K4" s="5"/>
      <c r="L4" s="10">
        <v>2024</v>
      </c>
      <c r="M4" s="10">
        <v>2025</v>
      </c>
      <c r="N4" s="10">
        <v>2026</v>
      </c>
      <c r="O4" s="10">
        <v>2027</v>
      </c>
      <c r="P4" s="10">
        <v>2028</v>
      </c>
      <c r="Q4" s="10"/>
      <c r="R4" s="5"/>
      <c r="S4" s="6">
        <v>45292</v>
      </c>
      <c r="T4" s="6">
        <v>45323</v>
      </c>
      <c r="U4" s="6">
        <v>45352</v>
      </c>
      <c r="V4" s="6">
        <v>45383</v>
      </c>
      <c r="W4" s="6">
        <v>45413</v>
      </c>
      <c r="X4" s="6">
        <v>45444</v>
      </c>
      <c r="Y4" s="6">
        <v>45474</v>
      </c>
      <c r="Z4" s="6">
        <v>45505</v>
      </c>
      <c r="AA4" s="6">
        <v>45536</v>
      </c>
      <c r="AB4" s="6">
        <v>45566</v>
      </c>
      <c r="AC4" s="6">
        <v>45597</v>
      </c>
      <c r="AD4" s="6">
        <v>45627</v>
      </c>
      <c r="AE4" s="6">
        <v>45658</v>
      </c>
      <c r="AF4" s="6">
        <v>45689</v>
      </c>
      <c r="AG4" s="6">
        <v>45717</v>
      </c>
      <c r="AH4" s="6">
        <v>45748</v>
      </c>
      <c r="AI4" s="6">
        <v>45778</v>
      </c>
      <c r="AJ4" s="6">
        <v>45809</v>
      </c>
      <c r="AK4" s="6">
        <v>45839</v>
      </c>
      <c r="AL4" s="6">
        <v>45870</v>
      </c>
      <c r="AM4" s="6">
        <v>45901</v>
      </c>
      <c r="AN4" s="6">
        <v>45931</v>
      </c>
      <c r="AO4" s="6">
        <v>45962</v>
      </c>
      <c r="AP4" s="6">
        <v>45992</v>
      </c>
      <c r="AQ4" s="6">
        <v>46023</v>
      </c>
      <c r="AR4" s="6">
        <v>46054</v>
      </c>
      <c r="AS4" s="6">
        <v>46082</v>
      </c>
      <c r="AT4" s="6">
        <v>46113</v>
      </c>
      <c r="AU4" s="6">
        <v>46143</v>
      </c>
      <c r="AV4" s="6">
        <v>46174</v>
      </c>
      <c r="AW4" s="6">
        <v>46204</v>
      </c>
      <c r="AX4" s="6">
        <v>46235</v>
      </c>
      <c r="AY4" s="6">
        <v>46266</v>
      </c>
      <c r="AZ4" s="6">
        <v>46296</v>
      </c>
      <c r="BA4" s="6">
        <v>46327</v>
      </c>
      <c r="BB4" s="6">
        <v>46357</v>
      </c>
      <c r="BC4" s="6">
        <v>46388</v>
      </c>
      <c r="BD4" s="6">
        <v>46419</v>
      </c>
      <c r="BE4" s="6">
        <v>46447</v>
      </c>
      <c r="BF4" s="6">
        <v>46478</v>
      </c>
      <c r="BG4" s="6">
        <v>46508</v>
      </c>
      <c r="BH4" s="6">
        <v>46539</v>
      </c>
      <c r="BI4" s="6">
        <v>46569</v>
      </c>
      <c r="BJ4" s="6">
        <v>46600</v>
      </c>
      <c r="BK4" s="6">
        <v>46631</v>
      </c>
      <c r="BL4" s="6">
        <v>46661</v>
      </c>
      <c r="BM4" s="6">
        <v>46692</v>
      </c>
      <c r="BN4" s="6">
        <v>46722</v>
      </c>
      <c r="BO4" s="6">
        <v>46753</v>
      </c>
      <c r="BP4" s="6">
        <v>46784</v>
      </c>
      <c r="BQ4" s="6">
        <v>46813</v>
      </c>
      <c r="BR4" s="6">
        <v>46844</v>
      </c>
      <c r="BS4" s="6">
        <v>46874</v>
      </c>
      <c r="BT4" s="6">
        <v>46905</v>
      </c>
      <c r="BU4" s="6">
        <v>46935</v>
      </c>
      <c r="BV4" s="6">
        <v>46966</v>
      </c>
      <c r="BW4" s="6">
        <v>46997</v>
      </c>
      <c r="BX4" s="6">
        <v>47027</v>
      </c>
      <c r="BY4" s="6">
        <v>47058</v>
      </c>
      <c r="BZ4" s="6">
        <v>47088</v>
      </c>
      <c r="CA4" s="6"/>
      <c r="CB4" s="6"/>
    </row>
    <row r="5" spans="1:81">
      <c r="B5" s="5"/>
      <c r="C5" s="5"/>
      <c r="D5" s="5"/>
      <c r="E5" s="5"/>
      <c r="F5" s="5"/>
      <c r="G5" s="5"/>
      <c r="H5" s="5"/>
      <c r="I5" s="5"/>
      <c r="J5" s="5"/>
      <c r="K5" s="5"/>
      <c r="L5" s="10"/>
      <c r="M5" s="10"/>
      <c r="N5" s="10"/>
      <c r="O5" s="10"/>
      <c r="P5" s="10"/>
      <c r="Q5" s="10"/>
      <c r="R5" s="5"/>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row>
    <row r="6" spans="1:81">
      <c r="B6" s="32"/>
      <c r="C6" s="33"/>
      <c r="D6" s="5"/>
      <c r="E6" s="5"/>
      <c r="F6" s="5"/>
      <c r="G6" s="5"/>
      <c r="H6" s="5"/>
      <c r="I6" s="5"/>
      <c r="J6" s="5"/>
      <c r="K6" s="5"/>
      <c r="L6" s="10"/>
      <c r="M6" s="10"/>
      <c r="N6" s="10"/>
      <c r="O6" s="10"/>
      <c r="P6" s="10"/>
      <c r="Q6" s="10"/>
      <c r="R6" s="5"/>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row>
    <row r="7" spans="1:81">
      <c r="B7" s="32"/>
      <c r="C7" s="33"/>
      <c r="D7" s="5"/>
      <c r="E7" s="5"/>
      <c r="F7" s="5"/>
      <c r="G7" s="5"/>
      <c r="H7" s="5"/>
      <c r="I7" s="5"/>
      <c r="J7" s="5"/>
      <c r="K7" s="5"/>
      <c r="L7" s="10"/>
      <c r="M7" s="10"/>
      <c r="N7" s="10"/>
      <c r="O7" s="10"/>
      <c r="P7" s="10"/>
      <c r="Q7" s="10"/>
      <c r="R7" s="5"/>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row>
    <row r="9" spans="1:81" ht="39.6">
      <c r="B9" s="5" t="s">
        <v>71</v>
      </c>
      <c r="C9" s="4" t="s">
        <v>72</v>
      </c>
      <c r="D9" s="14" t="s">
        <v>73</v>
      </c>
      <c r="E9" s="14" t="s">
        <v>74</v>
      </c>
      <c r="F9" s="4" t="s">
        <v>249</v>
      </c>
      <c r="G9" s="14" t="s">
        <v>226</v>
      </c>
      <c r="H9" s="14"/>
      <c r="I9" s="14"/>
      <c r="J9" s="14"/>
    </row>
    <row r="10" spans="1:81" ht="36" customHeight="1">
      <c r="B10" s="5"/>
      <c r="C10" s="4"/>
      <c r="D10" s="14"/>
      <c r="E10" s="14"/>
      <c r="F10" s="14"/>
      <c r="G10" s="14"/>
      <c r="H10" s="14"/>
      <c r="I10" s="14"/>
      <c r="J10" s="14"/>
    </row>
    <row r="11" spans="1:81">
      <c r="B11" s="34" t="s">
        <v>219</v>
      </c>
      <c r="C11" s="35"/>
      <c r="D11" s="36"/>
      <c r="E11" s="37" t="str">
        <f>IF(D11=0,"",DATE(YEAR(C11),MONTH(C11)+D11,DAY(C11)))</f>
        <v/>
      </c>
      <c r="F11" s="44" t="s">
        <v>262</v>
      </c>
      <c r="G11" s="39"/>
      <c r="H11" s="44" t="s">
        <v>259</v>
      </c>
      <c r="I11" s="44" t="s">
        <v>260</v>
      </c>
      <c r="J11" s="40"/>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c r="BX11" s="7"/>
      <c r="BY11" s="7"/>
      <c r="BZ11" s="7"/>
      <c r="CA11" s="7"/>
      <c r="CB11" s="7"/>
    </row>
    <row r="12" spans="1:81">
      <c r="B12" s="8" t="s">
        <v>224</v>
      </c>
      <c r="C12" s="15">
        <v>45597</v>
      </c>
      <c r="D12" s="16"/>
      <c r="E12" s="13" t="str">
        <f>IF(D12=0,"",DATE(YEAR(C12),MONTH(C12)+D12,DAY(C12)))</f>
        <v/>
      </c>
      <c r="F12" s="239">
        <v>500</v>
      </c>
      <c r="G12" s="26">
        <v>0.2</v>
      </c>
      <c r="H12" s="3">
        <v>5</v>
      </c>
      <c r="I12" s="229">
        <v>0.25</v>
      </c>
      <c r="J12" s="17" t="s">
        <v>244</v>
      </c>
      <c r="L12" s="3">
        <f>$AD12</f>
        <v>600</v>
      </c>
      <c r="M12" s="3">
        <f>AP12</f>
        <v>5349.6602689535994</v>
      </c>
      <c r="N12" s="3">
        <f>BB12</f>
        <v>47698.108322034488</v>
      </c>
      <c r="O12" s="3">
        <f>BN12</f>
        <v>425281.12499105488</v>
      </c>
      <c r="P12" s="3">
        <f>BZ12</f>
        <v>3791849.2291675596</v>
      </c>
      <c r="S12" s="7">
        <f>IF($C12=S$4,($F12),IF(AND(S$4&gt;$C12,$E12=0),#REF!,IF(AND(S$4&gt;$C12,S$4&lt;$E12),R12+(R12*$G12),0)))</f>
        <v>0</v>
      </c>
      <c r="T12" s="7">
        <f>IF($C12=T$4,($F12),IF(AND(T$4&gt;$C12,$E12=0),#REF!,IF(AND(T$4&gt;$C12,T$4&lt;$E12),S12+(S12*$G12),0)))</f>
        <v>0</v>
      </c>
      <c r="U12" s="7">
        <f>IF($C12=U$4,($F12),IF(AND(U$4&gt;$C12,$E12=0),#REF!,IF(AND(U$4&gt;$C12,U$4&lt;$E12),T12+(T12*$G12),0)))</f>
        <v>0</v>
      </c>
      <c r="V12" s="7">
        <f>IF($C12=V$4,($F12),IF(AND(V$4&gt;$C12,$E12=0),#REF!,IF(AND(V$4&gt;$C12,V$4&lt;$E12),U12+(U12*$G12),0)))</f>
        <v>0</v>
      </c>
      <c r="W12" s="7">
        <f>IF($C12=W$4,($F12),IF(AND(W$4&gt;$C12,$E12=0),#REF!,IF(AND(W$4&gt;$C12,W$4&lt;$E12),V12+(V12*$G12),0)))</f>
        <v>0</v>
      </c>
      <c r="X12" s="7">
        <f>IF($C12=X$4,($F12),IF(AND(X$4&gt;$C12,$E12=0),#REF!,IF(AND(X$4&gt;$C12,X$4&lt;$E12),W12+(W12*$G12),0)))</f>
        <v>0</v>
      </c>
      <c r="Y12" s="7">
        <f>IF($C12=Y$4,($F12),IF(AND(Y$4&gt;$C12,$E12=0),#REF!,IF(AND(Y$4&gt;$C12,Y$4&lt;$E12),X12+(X12*$G12),0)))</f>
        <v>0</v>
      </c>
      <c r="Z12" s="7">
        <f>IF($C12=Z$4,($F12),IF(AND(Z$4&gt;$C12,$E12=0),#REF!,IF(AND(Z$4&gt;$C12,Z$4&lt;$E12),Y12+(Y12*$G12),0)))</f>
        <v>0</v>
      </c>
      <c r="AA12" s="7">
        <f>IF($C12=AA$4,($F12),IF(AND(AA$4&gt;$C12,$E12=0),#REF!,IF(AND(AA$4&gt;$C12,AA$4&lt;$E12),Z12+(Z12*$G12),0)))</f>
        <v>0</v>
      </c>
      <c r="AB12" s="7">
        <f>IF($C12=AB$4,($F12),IF(AND(AB$4&gt;$C12,$E12=0),#REF!,IF(AND(AB$4&gt;$C12,AB$4&lt;$E12),AA12+(AA12*$G12),0)))</f>
        <v>0</v>
      </c>
      <c r="AC12" s="7">
        <f>IF($C12=AC$4,($F12),IF(AND(AC$4&gt;$C12,$E12=0),#REF!,IF(AND(AC$4&gt;$C12,AC$4&lt;$E12),AB12+(AB12*$G12),0)))</f>
        <v>500</v>
      </c>
      <c r="AD12" s="7">
        <f>IF($C12=AD$4,($F12),IF(AND(AD$4&gt;$C12,$E12=0),#REF!,IF(AND(AD$4&gt;$C12,AD$4&lt;$E12),AC12+(AC12*$G12),0)))</f>
        <v>600</v>
      </c>
      <c r="AE12" s="7">
        <f>IF($C12=AE$4,($F12),IF(AND(AE$4&gt;$C12,$E12=0),#REF!,IF(AND(AE$4&gt;$C12,AE$4&lt;$E12),AD12+(AD12*$G12),0)))</f>
        <v>720</v>
      </c>
      <c r="AF12" s="7">
        <f>IF($C12=AF$4,($F12),IF(AND(AF$4&gt;$C12,$E12=0),#REF!,IF(AND(AF$4&gt;$C12,AF$4&lt;$E12),AE12+(AE12*$G12),0)))</f>
        <v>864</v>
      </c>
      <c r="AG12" s="7">
        <f>IF($C12=AG$4,($F12),IF(AND(AG$4&gt;$C12,$E12=0),#REF!,IF(AND(AG$4&gt;$C12,AG$4&lt;$E12),AF12+(AF12*$G12),0)))</f>
        <v>1036.8</v>
      </c>
      <c r="AH12" s="7">
        <f>IF($C12=AH$4,($F12),IF(AND(AH$4&gt;$C12,$E12=0),#REF!,IF(AND(AH$4&gt;$C12,AH$4&lt;$E12),AG12+(AG12*$G12),0)))</f>
        <v>1244.1599999999999</v>
      </c>
      <c r="AI12" s="7">
        <f>IF($C12=AI$4,($F12),IF(AND(AI$4&gt;$C12,$E12=0),#REF!,IF(AND(AI$4&gt;$C12,AI$4&lt;$E12),AH12+(AH12*$G12),0)))</f>
        <v>1492.9919999999997</v>
      </c>
      <c r="AJ12" s="7">
        <f>IF($C12=AJ$4,($F12),IF(AND(AJ$4&gt;$C12,$E12=0),#REF!,IF(AND(AJ$4&gt;$C12,AJ$4&lt;$E12),AI12+(AI12*$G12),0)))</f>
        <v>1791.5903999999996</v>
      </c>
      <c r="AK12" s="7">
        <f>IF($C12=AK$4,($F12),IF(AND(AK$4&gt;$C12,$E12=0),#REF!,IF(AND(AK$4&gt;$C12,AK$4&lt;$E12),AJ12+(AJ12*$G12),0)))</f>
        <v>2149.9084799999996</v>
      </c>
      <c r="AL12" s="7">
        <f>IF($C12=AL$4,($F12),IF(AND(AL$4&gt;$C12,$E12=0),#REF!,IF(AND(AL$4&gt;$C12,AL$4&lt;$E12),AK12+(AK12*$G12),0)))</f>
        <v>2579.8901759999994</v>
      </c>
      <c r="AM12" s="7">
        <f>IF($C12=AM$4,($F12),IF(AND(AM$4&gt;$C12,$E12=0),#REF!,IF(AND(AM$4&gt;$C12,AM$4&lt;$E12),AL12+(AL12*$G12),0)))</f>
        <v>3095.8682111999992</v>
      </c>
      <c r="AN12" s="7">
        <f>IF($C12=AN$4,($F12),IF(AND(AN$4&gt;$C12,$E12=0),#REF!,IF(AND(AN$4&gt;$C12,AN$4&lt;$E12),AM12+(AM12*$G12),0)))</f>
        <v>3715.0418534399992</v>
      </c>
      <c r="AO12" s="7">
        <f>IF($C12=AO$4,($F12),IF(AND(AO$4&gt;$C12,$E12=0),#REF!,IF(AND(AO$4&gt;$C12,AO$4&lt;$E12),AN12+(AN12*$G12),0)))</f>
        <v>4458.0502241279992</v>
      </c>
      <c r="AP12" s="7">
        <f>IF($C12=AP$4,($F12),IF(AND(AP$4&gt;$C12,$E12=0),#REF!,IF(AND(AP$4&gt;$C12,AP$4&lt;$E12),AO12+(AO12*$G12),0)))</f>
        <v>5349.6602689535994</v>
      </c>
      <c r="AQ12" s="7">
        <f>IF($C12=AQ$4,($F12),IF(AND(AQ$4&gt;$C12,$E12=0),#REF!,IF(AND(AQ$4&gt;$C12,AQ$4&lt;$E12),AP12+(AP12*$G12),0)))</f>
        <v>6419.5923227443191</v>
      </c>
      <c r="AR12" s="7">
        <f>IF($C12=AR$4,($F12),IF(AND(AR$4&gt;$C12,$E12=0),#REF!,IF(AND(AR$4&gt;$C12,AR$4&lt;$E12),AQ12+(AQ12*$G12),0)))</f>
        <v>7703.5107872931831</v>
      </c>
      <c r="AS12" s="7">
        <f>IF($C12=AS$4,($F12),IF(AND(AS$4&gt;$C12,$E12=0),#REF!,IF(AND(AS$4&gt;$C12,AS$4&lt;$E12),AR12+(AR12*$G12),0)))</f>
        <v>9244.21294475182</v>
      </c>
      <c r="AT12" s="7">
        <f>IF($C12=AT$4,($F12),IF(AND(AT$4&gt;$C12,$E12=0),#REF!,IF(AND(AT$4&gt;$C12,AT$4&lt;$E12),AS12+(AS12*$G12),0)))</f>
        <v>11093.055533702183</v>
      </c>
      <c r="AU12" s="7">
        <f>IF($C12=AU$4,($F12),IF(AND(AU$4&gt;$C12,$E12=0),#REF!,IF(AND(AU$4&gt;$C12,AU$4&lt;$E12),AT12+(AT12*$G12),0)))</f>
        <v>13311.66664044262</v>
      </c>
      <c r="AV12" s="7">
        <f>IF($C12=AV$4,($F12),IF(AND(AV$4&gt;$C12,$E12=0),#REF!,IF(AND(AV$4&gt;$C12,AV$4&lt;$E12),AU12+(AU12*$G12),0)))</f>
        <v>15973.999968531143</v>
      </c>
      <c r="AW12" s="7">
        <f>IF($C12=AW$4,($F12),IF(AND(AW$4&gt;$C12,$E12=0),#REF!,IF(AND(AW$4&gt;$C12,AW$4&lt;$E12),AV12+(AV12*$G12),0)))</f>
        <v>19168.799962237372</v>
      </c>
      <c r="AX12" s="7">
        <f>IF($C12=AX$4,($F12),IF(AND(AX$4&gt;$C12,$E12=0),#REF!,IF(AND(AX$4&gt;$C12,AX$4&lt;$E12),AW12+(AW12*$G12),0)))</f>
        <v>23002.559954684846</v>
      </c>
      <c r="AY12" s="7">
        <f>IF($C12=AY$4,($F12),IF(AND(AY$4&gt;$C12,$E12=0),#REF!,IF(AND(AY$4&gt;$C12,AY$4&lt;$E12),AX12+(AX12*$G12),0)))</f>
        <v>27603.071945621814</v>
      </c>
      <c r="AZ12" s="7">
        <f>IF($C12=AZ$4,($F12),IF(AND(AZ$4&gt;$C12,$E12=0),#REF!,IF(AND(AZ$4&gt;$C12,AZ$4&lt;$E12),AY12+(AY12*$G12),0)))</f>
        <v>33123.686334746177</v>
      </c>
      <c r="BA12" s="7">
        <f>IF($C12=BA$4,($F12),IF(AND(BA$4&gt;$C12,$E12=0),#REF!,IF(AND(BA$4&gt;$C12,BA$4&lt;$E12),AZ12+(AZ12*$G12),0)))</f>
        <v>39748.423601695409</v>
      </c>
      <c r="BB12" s="7">
        <f>IF($C12=BB$4,($F12),IF(AND(BB$4&gt;$C12,$E12=0),#REF!,IF(AND(BB$4&gt;$C12,BB$4&lt;$E12),BA12+(BA12*$G12),0)))</f>
        <v>47698.108322034488</v>
      </c>
      <c r="BC12" s="7">
        <f>IF($C12=BC$4,($F12),IF(AND(BC$4&gt;$C12,$E12=0),#REF!,IF(AND(BC$4&gt;$C12,BC$4&lt;$E12),BB12+(BB12*$G12),0)))</f>
        <v>57237.729986441387</v>
      </c>
      <c r="BD12" s="7">
        <f>IF($C12=BD$4,($F12),IF(AND(BD$4&gt;$C12,$E12=0),#REF!,IF(AND(BD$4&gt;$C12,BD$4&lt;$E12),BC12+(BC12*$G12),0)))</f>
        <v>68685.275983729662</v>
      </c>
      <c r="BE12" s="7">
        <f>IF($C12=BE$4,($F12),IF(AND(BE$4&gt;$C12,$E12=0),#REF!,IF(AND(BE$4&gt;$C12,BE$4&lt;$E12),BD12+(BD12*$G12),0)))</f>
        <v>82422.331180475594</v>
      </c>
      <c r="BF12" s="7">
        <f>IF($C12=BF$4,($F12),IF(AND(BF$4&gt;$C12,$E12=0),#REF!,IF(AND(BF$4&gt;$C12,BF$4&lt;$E12),BE12+(BE12*$G12),0)))</f>
        <v>98906.797416570713</v>
      </c>
      <c r="BG12" s="7">
        <f>IF($C12=BG$4,($F12),IF(AND(BG$4&gt;$C12,$E12=0),#REF!,IF(AND(BG$4&gt;$C12,BG$4&lt;$E12),BF12+(BF12*$G12),0)))</f>
        <v>118688.15689988485</v>
      </c>
      <c r="BH12" s="7">
        <f>IF($C12=BH$4,($F12),IF(AND(BH$4&gt;$C12,$E12=0),#REF!,IF(AND(BH$4&gt;$C12,BH$4&lt;$E12),BG12+(BG12*$G12),0)))</f>
        <v>142425.78827986182</v>
      </c>
      <c r="BI12" s="7">
        <f>IF($C12=BI$4,($F12),IF(AND(BI$4&gt;$C12,$E12=0),#REF!,IF(AND(BI$4&gt;$C12,BI$4&lt;$E12),BH12+(BH12*$G12),0)))</f>
        <v>170910.9459358342</v>
      </c>
      <c r="BJ12" s="7">
        <f>IF($C12=BJ$4,($F12),IF(AND(BJ$4&gt;$C12,$E12=0),#REF!,IF(AND(BJ$4&gt;$C12,BJ$4&lt;$E12),BI12+(BI12*$G12),0)))</f>
        <v>205093.13512300103</v>
      </c>
      <c r="BK12" s="7">
        <f>IF($C12=BK$4,($F12),IF(AND(BK$4&gt;$C12,$E12=0),#REF!,IF(AND(BK$4&gt;$C12,BK$4&lt;$E12),BJ12+(BJ12*$G12),0)))</f>
        <v>246111.76214760123</v>
      </c>
      <c r="BL12" s="7">
        <f>IF($C12=BL$4,($F12),IF(AND(BL$4&gt;$C12,$E12=0),#REF!,IF(AND(BL$4&gt;$C12,BL$4&lt;$E12),BK12+(BK12*$G12),0)))</f>
        <v>295334.11457712145</v>
      </c>
      <c r="BM12" s="7">
        <f>IF($C12=BM$4,($F12),IF(AND(BM$4&gt;$C12,$E12=0),#REF!,IF(AND(BM$4&gt;$C12,BM$4&lt;$E12),BL12+(BL12*$G12),0)))</f>
        <v>354400.93749254575</v>
      </c>
      <c r="BN12" s="7">
        <f>IF($C12=BN$4,($F12),IF(AND(BN$4&gt;$C12,$E12=0),#REF!,IF(AND(BN$4&gt;$C12,BN$4&lt;$E12),BM12+(BM12*$G12),0)))</f>
        <v>425281.12499105488</v>
      </c>
      <c r="BO12" s="7">
        <f>IF($C12=BO$4,($F12),IF(AND(BO$4&gt;$C12,$E12=0),#REF!,IF(AND(BO$4&gt;$C12,BO$4&lt;$E12),BN12+(BN12*$G12),0)))</f>
        <v>510337.34998926584</v>
      </c>
      <c r="BP12" s="7">
        <f>IF($C12=BP$4,($F12),IF(AND(BP$4&gt;$C12,$E12=0),#REF!,IF(AND(BP$4&gt;$C12,BP$4&lt;$E12),BO12+(BO12*$G12),0)))</f>
        <v>612404.81998711906</v>
      </c>
      <c r="BQ12" s="7">
        <f>IF($C12=BQ$4,($F12),IF(AND(BQ$4&gt;$C12,$E12=0),#REF!,IF(AND(BQ$4&gt;$C12,BQ$4&lt;$E12),BP12+(BP12*$G12),0)))</f>
        <v>734885.78398454282</v>
      </c>
      <c r="BR12" s="7">
        <f>IF($C12=BR$4,($F12),IF(AND(BR$4&gt;$C12,$E12=0),#REF!,IF(AND(BR$4&gt;$C12,BR$4&lt;$E12),BQ12+(BQ12*$G12),0)))</f>
        <v>881862.94078145141</v>
      </c>
      <c r="BS12" s="7">
        <f>IF($C12=BS$4,($F12),IF(AND(BS$4&gt;$C12,$E12=0),#REF!,IF(AND(BS$4&gt;$C12,BS$4&lt;$E12),BR12+(BR12*$G12),0)))</f>
        <v>1058235.5289377416</v>
      </c>
      <c r="BT12" s="7">
        <f>IF($C12=BT$4,($F12),IF(AND(BT$4&gt;$C12,$E12=0),#REF!,IF(AND(BT$4&gt;$C12,BT$4&lt;$E12),BS12+(BS12*$G12),0)))</f>
        <v>1269882.6347252899</v>
      </c>
      <c r="BU12" s="7">
        <f>IF($C12=BU$4,($F12),IF(AND(BU$4&gt;$C12,$E12=0),#REF!,IF(AND(BU$4&gt;$C12,BU$4&lt;$E12),BT12+(BT12*$G12),0)))</f>
        <v>1523859.1616703479</v>
      </c>
      <c r="BV12" s="7">
        <f>IF($C12=BV$4,($F12),IF(AND(BV$4&gt;$C12,$E12=0),#REF!,IF(AND(BV$4&gt;$C12,BV$4&lt;$E12),BU12+(BU12*$G12),0)))</f>
        <v>1828630.9940044174</v>
      </c>
      <c r="BW12" s="7">
        <f>IF($C12=BW$4,($F12),IF(AND(BW$4&gt;$C12,$E12=0),#REF!,IF(AND(BW$4&gt;$C12,BW$4&lt;$E12),BV12+(BV12*$G12),0)))</f>
        <v>2194357.1928053009</v>
      </c>
      <c r="BX12" s="7">
        <f>IF($C12=BX$4,($F12),IF(AND(BX$4&gt;$C12,$E12=0),#REF!,IF(AND(BX$4&gt;$C12,BX$4&lt;$E12),BW12+(BW12*$G12),0)))</f>
        <v>2633228.6313663609</v>
      </c>
      <c r="BY12" s="7">
        <f>IF($C12=BY$4,($F12),IF(AND(BY$4&gt;$C12,$E12=0),#REF!,IF(AND(BY$4&gt;$C12,BY$4&lt;$E12),BX12+(BX12*$G12),0)))</f>
        <v>3159874.3576396331</v>
      </c>
      <c r="BZ12" s="7">
        <f>IF($C12=BZ$4,($F12),IF(AND(BZ$4&gt;$C12,$E12=0),#REF!,IF(AND(BZ$4&gt;$C12,BZ$4&lt;$E12),BY12+(BY12*$G12),0)))</f>
        <v>3791849.2291675596</v>
      </c>
      <c r="CA12" s="7"/>
      <c r="CB12" s="7"/>
      <c r="CC12" s="2"/>
    </row>
    <row r="13" spans="1:81">
      <c r="B13" s="8" t="s">
        <v>228</v>
      </c>
      <c r="C13" s="15"/>
      <c r="D13" s="16"/>
      <c r="E13" s="13" t="str">
        <f>IF(D13=0,"",DATE(YEAR(C13),MONTH(C13)+D13,DAY(C13)))</f>
        <v/>
      </c>
      <c r="F13" s="17"/>
      <c r="G13" s="18"/>
      <c r="H13" s="17"/>
      <c r="I13" s="17"/>
      <c r="J13" s="17"/>
      <c r="L13" s="3">
        <f>L12-F12</f>
        <v>100</v>
      </c>
      <c r="M13" s="3">
        <f>M12-L12</f>
        <v>4749.6602689535994</v>
      </c>
      <c r="N13" s="3">
        <f t="shared" ref="N13:P13" si="0">N12-M12</f>
        <v>42348.448053080887</v>
      </c>
      <c r="O13" s="3">
        <f t="shared" si="0"/>
        <v>377583.01666902041</v>
      </c>
      <c r="P13" s="3">
        <f t="shared" si="0"/>
        <v>3366568.1041765045</v>
      </c>
      <c r="S13" s="3">
        <f>S12-R12</f>
        <v>0</v>
      </c>
      <c r="T13" s="3">
        <f>T12-S12</f>
        <v>0</v>
      </c>
      <c r="U13" s="3">
        <f>U12-T12</f>
        <v>0</v>
      </c>
      <c r="V13" s="3">
        <f>V12-U12</f>
        <v>0</v>
      </c>
      <c r="W13" s="3">
        <f>W12-V12</f>
        <v>0</v>
      </c>
      <c r="X13" s="3">
        <v>0</v>
      </c>
      <c r="Y13" s="3">
        <f t="shared" ref="Y13:BD13" si="1">Y12-X12</f>
        <v>0</v>
      </c>
      <c r="Z13" s="3">
        <f t="shared" si="1"/>
        <v>0</v>
      </c>
      <c r="AA13" s="3">
        <f t="shared" si="1"/>
        <v>0</v>
      </c>
      <c r="AB13" s="3">
        <f t="shared" si="1"/>
        <v>0</v>
      </c>
      <c r="AC13" s="3">
        <f t="shared" si="1"/>
        <v>500</v>
      </c>
      <c r="AD13" s="3">
        <f t="shared" si="1"/>
        <v>100</v>
      </c>
      <c r="AE13" s="3">
        <f t="shared" si="1"/>
        <v>120</v>
      </c>
      <c r="AF13" s="3">
        <f t="shared" si="1"/>
        <v>144</v>
      </c>
      <c r="AG13" s="3">
        <f t="shared" si="1"/>
        <v>172.79999999999995</v>
      </c>
      <c r="AH13" s="3">
        <f t="shared" si="1"/>
        <v>207.3599999999999</v>
      </c>
      <c r="AI13" s="3">
        <f t="shared" si="1"/>
        <v>248.83199999999988</v>
      </c>
      <c r="AJ13" s="3">
        <f t="shared" si="1"/>
        <v>298.59839999999986</v>
      </c>
      <c r="AK13" s="3">
        <f t="shared" si="1"/>
        <v>358.31808000000001</v>
      </c>
      <c r="AL13" s="3">
        <f t="shared" si="1"/>
        <v>429.98169599999983</v>
      </c>
      <c r="AM13" s="3">
        <f t="shared" si="1"/>
        <v>515.97803519999979</v>
      </c>
      <c r="AN13" s="3">
        <f t="shared" si="1"/>
        <v>619.17364223999994</v>
      </c>
      <c r="AO13" s="3">
        <f t="shared" si="1"/>
        <v>743.00837068800001</v>
      </c>
      <c r="AP13" s="3">
        <f t="shared" si="1"/>
        <v>891.6100448256002</v>
      </c>
      <c r="AQ13" s="3">
        <f t="shared" si="1"/>
        <v>1069.9320537907197</v>
      </c>
      <c r="AR13" s="3">
        <f t="shared" si="1"/>
        <v>1283.918464548864</v>
      </c>
      <c r="AS13" s="3">
        <f t="shared" si="1"/>
        <v>1540.702157458637</v>
      </c>
      <c r="AT13" s="3">
        <f t="shared" si="1"/>
        <v>1848.8425889503633</v>
      </c>
      <c r="AU13" s="3">
        <f t="shared" si="1"/>
        <v>2218.6111067404363</v>
      </c>
      <c r="AV13" s="3">
        <f t="shared" si="1"/>
        <v>2662.3333280885236</v>
      </c>
      <c r="AW13" s="3">
        <f t="shared" si="1"/>
        <v>3194.7999937062286</v>
      </c>
      <c r="AX13" s="3">
        <f t="shared" si="1"/>
        <v>3833.7599924474744</v>
      </c>
      <c r="AY13" s="3">
        <f t="shared" si="1"/>
        <v>4600.5119909369678</v>
      </c>
      <c r="AZ13" s="3">
        <f t="shared" si="1"/>
        <v>5520.6143891243628</v>
      </c>
      <c r="BA13" s="3">
        <f t="shared" si="1"/>
        <v>6624.7372669492324</v>
      </c>
      <c r="BB13" s="3">
        <f t="shared" si="1"/>
        <v>7949.6847203390789</v>
      </c>
      <c r="BC13" s="3">
        <f t="shared" si="1"/>
        <v>9539.6216644068991</v>
      </c>
      <c r="BD13" s="3">
        <f t="shared" si="1"/>
        <v>11447.545997288275</v>
      </c>
      <c r="BE13" s="3">
        <f t="shared" ref="BE13:BZ13" si="2">BE12-BD12</f>
        <v>13737.055196745932</v>
      </c>
      <c r="BF13" s="3">
        <f t="shared" si="2"/>
        <v>16484.466236095119</v>
      </c>
      <c r="BG13" s="3">
        <f t="shared" si="2"/>
        <v>19781.35948331414</v>
      </c>
      <c r="BH13" s="3">
        <f t="shared" si="2"/>
        <v>23737.63137997697</v>
      </c>
      <c r="BI13" s="3">
        <f t="shared" si="2"/>
        <v>28485.157655972376</v>
      </c>
      <c r="BJ13" s="3">
        <f t="shared" si="2"/>
        <v>34182.189187166834</v>
      </c>
      <c r="BK13" s="3">
        <f t="shared" si="2"/>
        <v>41018.627024600195</v>
      </c>
      <c r="BL13" s="3">
        <f t="shared" si="2"/>
        <v>49222.352429520222</v>
      </c>
      <c r="BM13" s="3">
        <f t="shared" si="2"/>
        <v>59066.822915424302</v>
      </c>
      <c r="BN13" s="3">
        <f t="shared" si="2"/>
        <v>70880.187498509127</v>
      </c>
      <c r="BO13" s="3">
        <f t="shared" si="2"/>
        <v>85056.224998210964</v>
      </c>
      <c r="BP13" s="3">
        <f t="shared" si="2"/>
        <v>102067.46999785322</v>
      </c>
      <c r="BQ13" s="3">
        <f t="shared" si="2"/>
        <v>122480.96399742377</v>
      </c>
      <c r="BR13" s="3">
        <f t="shared" si="2"/>
        <v>146977.15679690859</v>
      </c>
      <c r="BS13" s="3">
        <f t="shared" si="2"/>
        <v>176372.58815629024</v>
      </c>
      <c r="BT13" s="3">
        <f t="shared" si="2"/>
        <v>211647.10578754824</v>
      </c>
      <c r="BU13" s="3">
        <f t="shared" si="2"/>
        <v>253976.52694505802</v>
      </c>
      <c r="BV13" s="3">
        <f t="shared" si="2"/>
        <v>304771.83233406954</v>
      </c>
      <c r="BW13" s="3">
        <f t="shared" si="2"/>
        <v>365726.19880088349</v>
      </c>
      <c r="BX13" s="3">
        <f t="shared" si="2"/>
        <v>438871.43856106</v>
      </c>
      <c r="BY13" s="3">
        <f t="shared" si="2"/>
        <v>526645.72627327219</v>
      </c>
      <c r="BZ13" s="3">
        <f t="shared" si="2"/>
        <v>631974.87152792653</v>
      </c>
      <c r="CC13" s="2"/>
    </row>
    <row r="14" spans="1:81">
      <c r="B14" s="8" t="s">
        <v>75</v>
      </c>
      <c r="C14" s="15"/>
      <c r="D14" s="16"/>
      <c r="E14" s="13" t="str">
        <f>IF(D14=0,"",DATE(YEAR(C14),MONTH(C14)+D14,DAY(C14)))</f>
        <v/>
      </c>
      <c r="F14" s="17"/>
      <c r="G14" s="18"/>
      <c r="L14" s="3">
        <f>SUM(S14:AD14)</f>
        <v>1375</v>
      </c>
      <c r="M14" s="4">
        <f>SUM(AE14:AP14)</f>
        <v>35622.452017151998</v>
      </c>
      <c r="N14" s="3">
        <f>SUM(AQ14:BB14)</f>
        <v>317613.36039810674</v>
      </c>
      <c r="O14" s="3">
        <f>SUM(BC14:BN14)</f>
        <v>2831872.6250176532</v>
      </c>
      <c r="P14" s="3">
        <f>SUM(BO14:BZ14)</f>
        <v>25249260.781323787</v>
      </c>
      <c r="S14" s="3">
        <f>S12*$H$12*$I$12</f>
        <v>0</v>
      </c>
      <c r="T14" s="3">
        <f t="shared" ref="T14:BZ14" si="3">T12*$H$12*$I$12</f>
        <v>0</v>
      </c>
      <c r="U14" s="3">
        <f t="shared" si="3"/>
        <v>0</v>
      </c>
      <c r="V14" s="3">
        <f t="shared" si="3"/>
        <v>0</v>
      </c>
      <c r="W14" s="3">
        <f t="shared" si="3"/>
        <v>0</v>
      </c>
      <c r="X14" s="3">
        <f t="shared" si="3"/>
        <v>0</v>
      </c>
      <c r="Y14" s="3">
        <f t="shared" si="3"/>
        <v>0</v>
      </c>
      <c r="Z14" s="3">
        <f t="shared" si="3"/>
        <v>0</v>
      </c>
      <c r="AA14" s="3">
        <f t="shared" si="3"/>
        <v>0</v>
      </c>
      <c r="AB14" s="3">
        <f t="shared" si="3"/>
        <v>0</v>
      </c>
      <c r="AC14" s="3">
        <f t="shared" si="3"/>
        <v>625</v>
      </c>
      <c r="AD14" s="3">
        <f t="shared" si="3"/>
        <v>750</v>
      </c>
      <c r="AE14" s="3">
        <f t="shared" si="3"/>
        <v>900</v>
      </c>
      <c r="AF14" s="3">
        <f t="shared" si="3"/>
        <v>1080</v>
      </c>
      <c r="AG14" s="3">
        <f t="shared" si="3"/>
        <v>1296</v>
      </c>
      <c r="AH14" s="3">
        <f t="shared" si="3"/>
        <v>1555.1999999999998</v>
      </c>
      <c r="AI14" s="3">
        <f t="shared" si="3"/>
        <v>1866.2399999999998</v>
      </c>
      <c r="AJ14" s="3">
        <f t="shared" si="3"/>
        <v>2239.4879999999994</v>
      </c>
      <c r="AK14" s="3">
        <f t="shared" si="3"/>
        <v>2687.3855999999996</v>
      </c>
      <c r="AL14" s="3">
        <f t="shared" si="3"/>
        <v>3224.8627199999992</v>
      </c>
      <c r="AM14" s="3">
        <f t="shared" si="3"/>
        <v>3869.8352639999989</v>
      </c>
      <c r="AN14" s="3">
        <f t="shared" si="3"/>
        <v>4643.8023167999991</v>
      </c>
      <c r="AO14" s="3">
        <f t="shared" si="3"/>
        <v>5572.5627801599985</v>
      </c>
      <c r="AP14" s="3">
        <f t="shared" si="3"/>
        <v>6687.0753361919997</v>
      </c>
      <c r="AQ14" s="3">
        <f t="shared" si="3"/>
        <v>8024.4904034303991</v>
      </c>
      <c r="AR14" s="3">
        <f t="shared" si="3"/>
        <v>9629.3884841164781</v>
      </c>
      <c r="AS14" s="3">
        <f t="shared" si="3"/>
        <v>11555.266180939776</v>
      </c>
      <c r="AT14" s="3">
        <f t="shared" si="3"/>
        <v>13866.319417127728</v>
      </c>
      <c r="AU14" s="3">
        <f t="shared" si="3"/>
        <v>16639.583300553273</v>
      </c>
      <c r="AV14" s="3">
        <f t="shared" si="3"/>
        <v>19967.499960663929</v>
      </c>
      <c r="AW14" s="3">
        <f t="shared" si="3"/>
        <v>23960.999952796716</v>
      </c>
      <c r="AX14" s="3">
        <f t="shared" si="3"/>
        <v>28753.199943356056</v>
      </c>
      <c r="AY14" s="3">
        <f t="shared" si="3"/>
        <v>34503.839932027266</v>
      </c>
      <c r="AZ14" s="3">
        <f t="shared" si="3"/>
        <v>41404.607918432725</v>
      </c>
      <c r="BA14" s="3">
        <f t="shared" si="3"/>
        <v>49685.529502119258</v>
      </c>
      <c r="BB14" s="3">
        <f t="shared" si="3"/>
        <v>59622.635402543106</v>
      </c>
      <c r="BC14" s="3">
        <f t="shared" si="3"/>
        <v>71547.162483051739</v>
      </c>
      <c r="BD14" s="3">
        <f t="shared" si="3"/>
        <v>85856.59497966207</v>
      </c>
      <c r="BE14" s="3">
        <f t="shared" si="3"/>
        <v>103027.91397559449</v>
      </c>
      <c r="BF14" s="3">
        <f t="shared" si="3"/>
        <v>123633.49677071339</v>
      </c>
      <c r="BG14" s="3">
        <f t="shared" si="3"/>
        <v>148360.19612485607</v>
      </c>
      <c r="BH14" s="3">
        <f t="shared" si="3"/>
        <v>178032.23534982727</v>
      </c>
      <c r="BI14" s="3">
        <f t="shared" si="3"/>
        <v>213638.68241979275</v>
      </c>
      <c r="BJ14" s="3">
        <f t="shared" si="3"/>
        <v>256366.4189037513</v>
      </c>
      <c r="BK14" s="3">
        <f t="shared" si="3"/>
        <v>307639.70268450154</v>
      </c>
      <c r="BL14" s="3">
        <f t="shared" si="3"/>
        <v>369167.64322140184</v>
      </c>
      <c r="BM14" s="3">
        <f t="shared" si="3"/>
        <v>443001.17186568218</v>
      </c>
      <c r="BN14" s="3">
        <f t="shared" si="3"/>
        <v>531601.40623881854</v>
      </c>
      <c r="BO14" s="3">
        <f t="shared" si="3"/>
        <v>637921.68748658232</v>
      </c>
      <c r="BP14" s="3">
        <f t="shared" si="3"/>
        <v>765506.02498389885</v>
      </c>
      <c r="BQ14" s="3">
        <f t="shared" si="3"/>
        <v>918607.22998067853</v>
      </c>
      <c r="BR14" s="3">
        <f t="shared" si="3"/>
        <v>1102328.6759768142</v>
      </c>
      <c r="BS14" s="3">
        <f t="shared" si="3"/>
        <v>1322794.4111721772</v>
      </c>
      <c r="BT14" s="3">
        <f t="shared" si="3"/>
        <v>1587353.2934066122</v>
      </c>
      <c r="BU14" s="3">
        <f t="shared" si="3"/>
        <v>1904823.9520879348</v>
      </c>
      <c r="BV14" s="3">
        <f t="shared" si="3"/>
        <v>2285788.742505522</v>
      </c>
      <c r="BW14" s="3">
        <f t="shared" si="3"/>
        <v>2742946.4910066263</v>
      </c>
      <c r="BX14" s="3">
        <f t="shared" si="3"/>
        <v>3291535.7892079512</v>
      </c>
      <c r="BY14" s="3">
        <f t="shared" si="3"/>
        <v>3949842.9470495414</v>
      </c>
      <c r="BZ14" s="3">
        <f t="shared" si="3"/>
        <v>4739811.5364594497</v>
      </c>
      <c r="CC14" s="2"/>
    </row>
    <row r="15" spans="1:81">
      <c r="B15" s="8" t="s">
        <v>227</v>
      </c>
      <c r="C15" s="15"/>
      <c r="D15" s="16"/>
      <c r="E15" s="13"/>
      <c r="F15" s="17"/>
      <c r="G15" s="18"/>
      <c r="H15" s="17"/>
      <c r="I15" s="17"/>
      <c r="L15" s="3">
        <f>AD15</f>
        <v>1375</v>
      </c>
      <c r="M15" s="3">
        <f>AP15</f>
        <v>36997.452017151998</v>
      </c>
      <c r="N15" s="3">
        <f>BB15</f>
        <v>354610.81241525873</v>
      </c>
      <c r="O15" s="3">
        <f>BN15</f>
        <v>3186483.4374329122</v>
      </c>
      <c r="P15" s="3">
        <f>BZ15</f>
        <v>28435744.218756702</v>
      </c>
      <c r="S15" s="3">
        <f>R15+S14</f>
        <v>0</v>
      </c>
      <c r="T15" s="3">
        <f t="shared" ref="T15:BZ15" si="4">S15+T14</f>
        <v>0</v>
      </c>
      <c r="U15" s="3">
        <f t="shared" si="4"/>
        <v>0</v>
      </c>
      <c r="V15" s="3">
        <f t="shared" si="4"/>
        <v>0</v>
      </c>
      <c r="W15" s="3">
        <f t="shared" si="4"/>
        <v>0</v>
      </c>
      <c r="X15" s="3">
        <f t="shared" si="4"/>
        <v>0</v>
      </c>
      <c r="Y15" s="3">
        <f t="shared" si="4"/>
        <v>0</v>
      </c>
      <c r="Z15" s="3">
        <f t="shared" si="4"/>
        <v>0</v>
      </c>
      <c r="AA15" s="3">
        <f t="shared" si="4"/>
        <v>0</v>
      </c>
      <c r="AB15" s="3">
        <f t="shared" si="4"/>
        <v>0</v>
      </c>
      <c r="AC15" s="3">
        <f t="shared" si="4"/>
        <v>625</v>
      </c>
      <c r="AD15" s="3">
        <f t="shared" si="4"/>
        <v>1375</v>
      </c>
      <c r="AE15" s="3">
        <f t="shared" si="4"/>
        <v>2275</v>
      </c>
      <c r="AF15" s="3">
        <f t="shared" si="4"/>
        <v>3355</v>
      </c>
      <c r="AG15" s="3">
        <f t="shared" si="4"/>
        <v>4651</v>
      </c>
      <c r="AH15" s="3">
        <f t="shared" si="4"/>
        <v>6206.2</v>
      </c>
      <c r="AI15" s="3">
        <f t="shared" si="4"/>
        <v>8072.44</v>
      </c>
      <c r="AJ15" s="3">
        <f t="shared" si="4"/>
        <v>10311.928</v>
      </c>
      <c r="AK15" s="3">
        <f t="shared" si="4"/>
        <v>12999.313599999999</v>
      </c>
      <c r="AL15" s="3">
        <f t="shared" si="4"/>
        <v>16224.176319999999</v>
      </c>
      <c r="AM15" s="3">
        <f t="shared" si="4"/>
        <v>20094.011583999996</v>
      </c>
      <c r="AN15" s="3">
        <f t="shared" si="4"/>
        <v>24737.813900799996</v>
      </c>
      <c r="AO15" s="3">
        <f t="shared" si="4"/>
        <v>30310.376680959995</v>
      </c>
      <c r="AP15" s="3">
        <f t="shared" si="4"/>
        <v>36997.452017151998</v>
      </c>
      <c r="AQ15" s="3">
        <f t="shared" si="4"/>
        <v>45021.942420582396</v>
      </c>
      <c r="AR15" s="3">
        <f t="shared" si="4"/>
        <v>54651.330904698872</v>
      </c>
      <c r="AS15" s="3">
        <f t="shared" si="4"/>
        <v>66206.597085638641</v>
      </c>
      <c r="AT15" s="3">
        <f t="shared" si="4"/>
        <v>80072.916502766369</v>
      </c>
      <c r="AU15" s="3">
        <f t="shared" si="4"/>
        <v>96712.499803319646</v>
      </c>
      <c r="AV15" s="3">
        <f t="shared" si="4"/>
        <v>116679.99976398358</v>
      </c>
      <c r="AW15" s="3">
        <f t="shared" si="4"/>
        <v>140640.99971678029</v>
      </c>
      <c r="AX15" s="3">
        <f t="shared" si="4"/>
        <v>169394.19966013636</v>
      </c>
      <c r="AY15" s="3">
        <f t="shared" si="4"/>
        <v>203898.03959216364</v>
      </c>
      <c r="AZ15" s="3">
        <f t="shared" si="4"/>
        <v>245302.64751059638</v>
      </c>
      <c r="BA15" s="3">
        <f t="shared" si="4"/>
        <v>294988.17701271561</v>
      </c>
      <c r="BB15" s="3">
        <f t="shared" si="4"/>
        <v>354610.81241525873</v>
      </c>
      <c r="BC15" s="3">
        <f t="shared" si="4"/>
        <v>426157.97489831049</v>
      </c>
      <c r="BD15" s="3">
        <f t="shared" si="4"/>
        <v>512014.56987797259</v>
      </c>
      <c r="BE15" s="3">
        <f t="shared" si="4"/>
        <v>615042.48385356704</v>
      </c>
      <c r="BF15" s="3">
        <f t="shared" si="4"/>
        <v>738675.9806242804</v>
      </c>
      <c r="BG15" s="3">
        <f t="shared" si="4"/>
        <v>887036.17674913653</v>
      </c>
      <c r="BH15" s="3">
        <f t="shared" si="4"/>
        <v>1065068.4120989637</v>
      </c>
      <c r="BI15" s="3">
        <f t="shared" si="4"/>
        <v>1278707.0945187565</v>
      </c>
      <c r="BJ15" s="3">
        <f t="shared" si="4"/>
        <v>1535073.5134225078</v>
      </c>
      <c r="BK15" s="3">
        <f t="shared" si="4"/>
        <v>1842713.2161070094</v>
      </c>
      <c r="BL15" s="3">
        <f t="shared" si="4"/>
        <v>2211880.8593284115</v>
      </c>
      <c r="BM15" s="3">
        <f t="shared" si="4"/>
        <v>2654882.0311940936</v>
      </c>
      <c r="BN15" s="3">
        <f t="shared" si="4"/>
        <v>3186483.4374329122</v>
      </c>
      <c r="BO15" s="3">
        <f t="shared" si="4"/>
        <v>3824405.1249194946</v>
      </c>
      <c r="BP15" s="3">
        <f t="shared" si="4"/>
        <v>4589911.1499033934</v>
      </c>
      <c r="BQ15" s="3">
        <f t="shared" si="4"/>
        <v>5508518.3798840716</v>
      </c>
      <c r="BR15" s="3">
        <f t="shared" si="4"/>
        <v>6610847.0558608864</v>
      </c>
      <c r="BS15" s="3">
        <f t="shared" si="4"/>
        <v>7933641.467033064</v>
      </c>
      <c r="BT15" s="3">
        <f t="shared" si="4"/>
        <v>9520994.7604396753</v>
      </c>
      <c r="BU15" s="3">
        <f t="shared" si="4"/>
        <v>11425818.71252761</v>
      </c>
      <c r="BV15" s="3">
        <f t="shared" si="4"/>
        <v>13711607.455033133</v>
      </c>
      <c r="BW15" s="3">
        <f t="shared" si="4"/>
        <v>16454553.946039759</v>
      </c>
      <c r="BX15" s="3">
        <f t="shared" si="4"/>
        <v>19746089.735247709</v>
      </c>
      <c r="BY15" s="3">
        <f t="shared" si="4"/>
        <v>23695932.682297252</v>
      </c>
      <c r="BZ15" s="3">
        <f t="shared" si="4"/>
        <v>28435744.218756702</v>
      </c>
      <c r="CC15" s="2"/>
    </row>
    <row r="16" spans="1:81">
      <c r="H16" s="17"/>
      <c r="I16" s="17"/>
      <c r="J16" s="17"/>
      <c r="S16" s="7"/>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c r="BC16" s="7"/>
      <c r="BD16" s="7"/>
      <c r="BE16" s="7"/>
      <c r="BF16" s="7"/>
      <c r="BG16" s="7"/>
      <c r="BH16" s="7"/>
      <c r="BI16" s="7"/>
      <c r="BJ16" s="7"/>
      <c r="BK16" s="7"/>
      <c r="BL16" s="7"/>
      <c r="BM16" s="7"/>
      <c r="BN16" s="7"/>
      <c r="BO16" s="7"/>
      <c r="BP16" s="7"/>
      <c r="BQ16" s="7"/>
      <c r="BR16" s="7"/>
      <c r="BS16" s="7"/>
      <c r="BT16" s="7"/>
      <c r="BU16" s="7"/>
      <c r="BV16" s="7"/>
      <c r="BW16" s="7"/>
      <c r="BX16" s="7"/>
      <c r="BY16" s="7"/>
      <c r="BZ16" s="7"/>
      <c r="CA16" s="7"/>
      <c r="CB16" s="7"/>
    </row>
    <row r="17" spans="2:81">
      <c r="B17" s="34" t="s">
        <v>220</v>
      </c>
      <c r="C17" s="35"/>
      <c r="D17" s="36"/>
      <c r="E17" s="37" t="str">
        <f>IF(D17=0,"",DATE(YEAR(C17),MONTH(C17)+D17,DAY(C17)))</f>
        <v/>
      </c>
      <c r="F17" s="44" t="s">
        <v>225</v>
      </c>
      <c r="G17" s="39"/>
      <c r="H17" s="44" t="s">
        <v>250</v>
      </c>
      <c r="I17" s="38"/>
      <c r="J17" s="40"/>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row>
    <row r="18" spans="2:81">
      <c r="B18" s="8" t="s">
        <v>224</v>
      </c>
      <c r="C18" s="15">
        <v>45658</v>
      </c>
      <c r="D18" s="16"/>
      <c r="E18" s="13" t="str">
        <f>IF(D18=0,"",DATE(YEAR(C18),MONTH(C18)+D18,DAY(C18)))</f>
        <v/>
      </c>
      <c r="F18" s="239">
        <v>20</v>
      </c>
      <c r="G18" s="26">
        <v>0.1</v>
      </c>
      <c r="H18" s="3">
        <v>10</v>
      </c>
      <c r="I18" s="17"/>
      <c r="J18" s="17" t="s">
        <v>245</v>
      </c>
      <c r="L18" s="3">
        <f>$AD18</f>
        <v>0</v>
      </c>
      <c r="M18" s="3">
        <f>$AP18</f>
        <v>57.062334122199992</v>
      </c>
      <c r="N18" s="3">
        <f>$BB18</f>
        <v>179.08604865104746</v>
      </c>
      <c r="O18" s="3">
        <f>$BN18</f>
        <v>562.04873696128504</v>
      </c>
      <c r="P18" s="3">
        <f>$BZ18</f>
        <v>1763.9497051794942</v>
      </c>
      <c r="S18" s="7">
        <f>IF($C18=S$4,($F18),IF(AND(S$4&gt;$C18,$E18=0),$I18,IF(AND(S$4&gt;$C18,S$4&lt;$E18),R18+(R18*$G18),0)))</f>
        <v>0</v>
      </c>
      <c r="T18" s="7">
        <f t="shared" ref="T18:BZ18" si="5">IF($C18=T$4,($F18),IF(AND(T$4&gt;$C18,$E18=0),$I18,IF(AND(T$4&gt;$C18,T$4&lt;$E18),S18+(S18*$G18),0)))</f>
        <v>0</v>
      </c>
      <c r="U18" s="7">
        <f t="shared" si="5"/>
        <v>0</v>
      </c>
      <c r="V18" s="7">
        <f t="shared" si="5"/>
        <v>0</v>
      </c>
      <c r="W18" s="7">
        <f t="shared" si="5"/>
        <v>0</v>
      </c>
      <c r="X18" s="7">
        <f t="shared" si="5"/>
        <v>0</v>
      </c>
      <c r="Y18" s="7">
        <f t="shared" si="5"/>
        <v>0</v>
      </c>
      <c r="Z18" s="7">
        <f t="shared" si="5"/>
        <v>0</v>
      </c>
      <c r="AA18" s="7">
        <f t="shared" si="5"/>
        <v>0</v>
      </c>
      <c r="AB18" s="7">
        <f t="shared" si="5"/>
        <v>0</v>
      </c>
      <c r="AC18" s="7">
        <f t="shared" si="5"/>
        <v>0</v>
      </c>
      <c r="AD18" s="7">
        <f t="shared" si="5"/>
        <v>0</v>
      </c>
      <c r="AE18" s="7">
        <f t="shared" si="5"/>
        <v>20</v>
      </c>
      <c r="AF18" s="7">
        <f t="shared" si="5"/>
        <v>22</v>
      </c>
      <c r="AG18" s="7">
        <f t="shared" si="5"/>
        <v>24.2</v>
      </c>
      <c r="AH18" s="7">
        <f t="shared" si="5"/>
        <v>26.619999999999997</v>
      </c>
      <c r="AI18" s="7">
        <f t="shared" si="5"/>
        <v>29.281999999999996</v>
      </c>
      <c r="AJ18" s="7">
        <f t="shared" si="5"/>
        <v>32.210199999999993</v>
      </c>
      <c r="AK18" s="7">
        <f t="shared" si="5"/>
        <v>35.431219999999996</v>
      </c>
      <c r="AL18" s="7">
        <f t="shared" si="5"/>
        <v>38.974341999999993</v>
      </c>
      <c r="AM18" s="7">
        <f t="shared" si="5"/>
        <v>42.871776199999992</v>
      </c>
      <c r="AN18" s="7">
        <f t="shared" si="5"/>
        <v>47.158953819999994</v>
      </c>
      <c r="AO18" s="7">
        <f t="shared" si="5"/>
        <v>51.874849201999993</v>
      </c>
      <c r="AP18" s="7">
        <f t="shared" si="5"/>
        <v>57.062334122199992</v>
      </c>
      <c r="AQ18" s="7">
        <f t="shared" si="5"/>
        <v>62.768567534419994</v>
      </c>
      <c r="AR18" s="7">
        <f t="shared" si="5"/>
        <v>69.045424287861991</v>
      </c>
      <c r="AS18" s="7">
        <f t="shared" si="5"/>
        <v>75.949966716648191</v>
      </c>
      <c r="AT18" s="7">
        <f t="shared" si="5"/>
        <v>83.544963388313008</v>
      </c>
      <c r="AU18" s="7">
        <f t="shared" si="5"/>
        <v>91.899459727144304</v>
      </c>
      <c r="AV18" s="7">
        <f t="shared" si="5"/>
        <v>101.08940569985873</v>
      </c>
      <c r="AW18" s="7">
        <f t="shared" si="5"/>
        <v>111.19834626984461</v>
      </c>
      <c r="AX18" s="7">
        <f t="shared" si="5"/>
        <v>122.31818089682906</v>
      </c>
      <c r="AY18" s="7">
        <f t="shared" si="5"/>
        <v>134.54999898651198</v>
      </c>
      <c r="AZ18" s="7">
        <f t="shared" si="5"/>
        <v>148.00499888516319</v>
      </c>
      <c r="BA18" s="7">
        <f t="shared" si="5"/>
        <v>162.80549877367952</v>
      </c>
      <c r="BB18" s="7">
        <f t="shared" si="5"/>
        <v>179.08604865104746</v>
      </c>
      <c r="BC18" s="7">
        <f t="shared" si="5"/>
        <v>196.9946535161522</v>
      </c>
      <c r="BD18" s="7">
        <f t="shared" si="5"/>
        <v>216.69411886776743</v>
      </c>
      <c r="BE18" s="7">
        <f t="shared" si="5"/>
        <v>238.36353075454417</v>
      </c>
      <c r="BF18" s="7">
        <f t="shared" si="5"/>
        <v>262.19988382999861</v>
      </c>
      <c r="BG18" s="7">
        <f t="shared" si="5"/>
        <v>288.41987221299848</v>
      </c>
      <c r="BH18" s="7">
        <f t="shared" si="5"/>
        <v>317.26185943429834</v>
      </c>
      <c r="BI18" s="7">
        <f t="shared" si="5"/>
        <v>348.98804537772816</v>
      </c>
      <c r="BJ18" s="7">
        <f t="shared" si="5"/>
        <v>383.88684991550099</v>
      </c>
      <c r="BK18" s="7">
        <f t="shared" si="5"/>
        <v>422.27553490705111</v>
      </c>
      <c r="BL18" s="7">
        <f t="shared" si="5"/>
        <v>464.50308839775624</v>
      </c>
      <c r="BM18" s="7">
        <f t="shared" si="5"/>
        <v>510.95339723753187</v>
      </c>
      <c r="BN18" s="7">
        <f t="shared" si="5"/>
        <v>562.04873696128504</v>
      </c>
      <c r="BO18" s="7">
        <f t="shared" si="5"/>
        <v>618.25361065741356</v>
      </c>
      <c r="BP18" s="7">
        <f t="shared" si="5"/>
        <v>680.07897172315495</v>
      </c>
      <c r="BQ18" s="7">
        <f t="shared" si="5"/>
        <v>748.08686889547039</v>
      </c>
      <c r="BR18" s="7">
        <f t="shared" si="5"/>
        <v>822.89555578501745</v>
      </c>
      <c r="BS18" s="7">
        <f t="shared" si="5"/>
        <v>905.18511136351924</v>
      </c>
      <c r="BT18" s="7">
        <f t="shared" si="5"/>
        <v>995.70362249987113</v>
      </c>
      <c r="BU18" s="7">
        <f t="shared" si="5"/>
        <v>1095.2739847498583</v>
      </c>
      <c r="BV18" s="7">
        <f t="shared" si="5"/>
        <v>1204.8013832248441</v>
      </c>
      <c r="BW18" s="7">
        <f t="shared" si="5"/>
        <v>1325.2815215473286</v>
      </c>
      <c r="BX18" s="7">
        <f t="shared" si="5"/>
        <v>1457.8096737020614</v>
      </c>
      <c r="BY18" s="7">
        <f t="shared" si="5"/>
        <v>1603.5906410722675</v>
      </c>
      <c r="BZ18" s="7">
        <f t="shared" si="5"/>
        <v>1763.9497051794942</v>
      </c>
      <c r="CA18" s="7"/>
      <c r="CB18" s="7"/>
      <c r="CC18" s="2"/>
    </row>
    <row r="19" spans="2:81">
      <c r="B19" s="8" t="s">
        <v>228</v>
      </c>
      <c r="C19" s="15"/>
      <c r="D19" s="16"/>
      <c r="E19" s="13" t="str">
        <f>IF(D19=0,"",DATE(YEAR(C19),MONTH(C19)+D19,DAY(C19)))</f>
        <v/>
      </c>
      <c r="F19" s="17"/>
      <c r="G19" s="18"/>
      <c r="H19" s="17"/>
      <c r="I19" s="17"/>
      <c r="L19" s="3">
        <f>L18-F18</f>
        <v>-20</v>
      </c>
      <c r="M19" s="3">
        <f>M18-L18</f>
        <v>57.062334122199992</v>
      </c>
      <c r="N19" s="3">
        <f>N18-M18</f>
        <v>122.02371452884748</v>
      </c>
      <c r="O19" s="3">
        <f>O18-N18</f>
        <v>382.96268831023758</v>
      </c>
      <c r="P19" s="3">
        <f>P18-O18</f>
        <v>1201.9009682182091</v>
      </c>
      <c r="S19" s="3">
        <f>S18-R18</f>
        <v>0</v>
      </c>
      <c r="T19" s="3">
        <f>T18-S18</f>
        <v>0</v>
      </c>
      <c r="U19" s="3">
        <f>U18-T18</f>
        <v>0</v>
      </c>
      <c r="V19" s="3">
        <f>V18-U18</f>
        <v>0</v>
      </c>
      <c r="W19" s="3">
        <f>W18-V18</f>
        <v>0</v>
      </c>
      <c r="X19" s="3">
        <v>0</v>
      </c>
      <c r="Y19" s="3">
        <f t="shared" ref="Y19:BD19" si="6">Y18-X18</f>
        <v>0</v>
      </c>
      <c r="Z19" s="3">
        <f t="shared" si="6"/>
        <v>0</v>
      </c>
      <c r="AA19" s="3">
        <f t="shared" si="6"/>
        <v>0</v>
      </c>
      <c r="AB19" s="3">
        <f t="shared" si="6"/>
        <v>0</v>
      </c>
      <c r="AC19" s="3">
        <f t="shared" si="6"/>
        <v>0</v>
      </c>
      <c r="AD19" s="3">
        <f t="shared" si="6"/>
        <v>0</v>
      </c>
      <c r="AE19" s="3">
        <f t="shared" si="6"/>
        <v>20</v>
      </c>
      <c r="AF19" s="3">
        <f t="shared" si="6"/>
        <v>2</v>
      </c>
      <c r="AG19" s="3">
        <f t="shared" si="6"/>
        <v>2.1999999999999993</v>
      </c>
      <c r="AH19" s="3">
        <f t="shared" si="6"/>
        <v>2.4199999999999982</v>
      </c>
      <c r="AI19" s="3">
        <f t="shared" si="6"/>
        <v>2.661999999999999</v>
      </c>
      <c r="AJ19" s="3">
        <f t="shared" si="6"/>
        <v>2.9281999999999968</v>
      </c>
      <c r="AK19" s="3">
        <f t="shared" si="6"/>
        <v>3.2210200000000029</v>
      </c>
      <c r="AL19" s="3">
        <f t="shared" si="6"/>
        <v>3.5431219999999968</v>
      </c>
      <c r="AM19" s="3">
        <f t="shared" si="6"/>
        <v>3.8974341999999993</v>
      </c>
      <c r="AN19" s="3">
        <f t="shared" si="6"/>
        <v>4.2871776200000014</v>
      </c>
      <c r="AO19" s="3">
        <f t="shared" si="6"/>
        <v>4.7158953819999994</v>
      </c>
      <c r="AP19" s="3">
        <f t="shared" si="6"/>
        <v>5.1874849201999993</v>
      </c>
      <c r="AQ19" s="3">
        <f t="shared" si="6"/>
        <v>5.7062334122200014</v>
      </c>
      <c r="AR19" s="3">
        <f t="shared" si="6"/>
        <v>6.2768567534419972</v>
      </c>
      <c r="AS19" s="3">
        <f t="shared" si="6"/>
        <v>6.9045424287862005</v>
      </c>
      <c r="AT19" s="3">
        <f t="shared" si="6"/>
        <v>7.5949966716648163</v>
      </c>
      <c r="AU19" s="3">
        <f t="shared" si="6"/>
        <v>8.3544963388312965</v>
      </c>
      <c r="AV19" s="3">
        <f t="shared" si="6"/>
        <v>9.1899459727144261</v>
      </c>
      <c r="AW19" s="3">
        <f t="shared" si="6"/>
        <v>10.108940569985876</v>
      </c>
      <c r="AX19" s="3">
        <f t="shared" si="6"/>
        <v>11.119834626984456</v>
      </c>
      <c r="AY19" s="3">
        <f t="shared" si="6"/>
        <v>12.231818089682918</v>
      </c>
      <c r="AZ19" s="3">
        <f t="shared" si="6"/>
        <v>13.454999898651209</v>
      </c>
      <c r="BA19" s="3">
        <f t="shared" si="6"/>
        <v>14.800499888516327</v>
      </c>
      <c r="BB19" s="3">
        <f t="shared" si="6"/>
        <v>16.280549877367946</v>
      </c>
      <c r="BC19" s="3">
        <f t="shared" si="6"/>
        <v>17.908604865104735</v>
      </c>
      <c r="BD19" s="3">
        <f t="shared" si="6"/>
        <v>19.699465351615231</v>
      </c>
      <c r="BE19" s="3">
        <f t="shared" ref="BE19:BZ19" si="7">BE18-BD18</f>
        <v>21.669411886776743</v>
      </c>
      <c r="BF19" s="3">
        <f t="shared" si="7"/>
        <v>23.83635307545444</v>
      </c>
      <c r="BG19" s="3">
        <f t="shared" si="7"/>
        <v>26.219988382999873</v>
      </c>
      <c r="BH19" s="3">
        <f t="shared" si="7"/>
        <v>28.84198722129986</v>
      </c>
      <c r="BI19" s="3">
        <f t="shared" si="7"/>
        <v>31.726185943429812</v>
      </c>
      <c r="BJ19" s="3">
        <f t="shared" si="7"/>
        <v>34.898804537772833</v>
      </c>
      <c r="BK19" s="3">
        <f t="shared" si="7"/>
        <v>38.388684991550122</v>
      </c>
      <c r="BL19" s="3">
        <f t="shared" si="7"/>
        <v>42.227553490705134</v>
      </c>
      <c r="BM19" s="3">
        <f t="shared" si="7"/>
        <v>46.45030883977563</v>
      </c>
      <c r="BN19" s="3">
        <f t="shared" si="7"/>
        <v>51.09533972375317</v>
      </c>
      <c r="BO19" s="3">
        <f t="shared" si="7"/>
        <v>56.204873696128516</v>
      </c>
      <c r="BP19" s="3">
        <f t="shared" si="7"/>
        <v>61.82536106574139</v>
      </c>
      <c r="BQ19" s="3">
        <f t="shared" si="7"/>
        <v>68.007897172315438</v>
      </c>
      <c r="BR19" s="3">
        <f t="shared" si="7"/>
        <v>74.808686889547062</v>
      </c>
      <c r="BS19" s="3">
        <f t="shared" si="7"/>
        <v>82.28955557850179</v>
      </c>
      <c r="BT19" s="3">
        <f t="shared" si="7"/>
        <v>90.51851113635189</v>
      </c>
      <c r="BU19" s="3">
        <f t="shared" si="7"/>
        <v>99.57036224998717</v>
      </c>
      <c r="BV19" s="3">
        <f t="shared" si="7"/>
        <v>109.52739847498583</v>
      </c>
      <c r="BW19" s="3">
        <f t="shared" si="7"/>
        <v>120.48013832248444</v>
      </c>
      <c r="BX19" s="3">
        <f t="shared" si="7"/>
        <v>132.52815215473288</v>
      </c>
      <c r="BY19" s="3">
        <f t="shared" si="7"/>
        <v>145.7809673702061</v>
      </c>
      <c r="BZ19" s="3">
        <f t="shared" si="7"/>
        <v>160.35906410722669</v>
      </c>
      <c r="CC19" s="2"/>
    </row>
    <row r="20" spans="2:81">
      <c r="B20" s="8" t="s">
        <v>75</v>
      </c>
      <c r="C20" s="15"/>
      <c r="D20" s="16"/>
      <c r="E20" s="13" t="str">
        <f>IF(D20=0,"",DATE(YEAR(C20),MONTH(C20)+D20,DAY(C20)))</f>
        <v/>
      </c>
      <c r="F20" s="17"/>
      <c r="G20" s="18"/>
      <c r="H20" s="17"/>
      <c r="I20" s="17"/>
      <c r="L20" s="3">
        <f>SUM(S20:AD20)</f>
        <v>0</v>
      </c>
      <c r="M20" s="4">
        <f>SUM(AE20:AP20)</f>
        <v>2138.4283767209995</v>
      </c>
      <c r="N20" s="3">
        <f>SUM(AQ20:BB20)</f>
        <v>6711.3042990866115</v>
      </c>
      <c r="O20" s="3">
        <f>SUM(BC20:BN20)</f>
        <v>21062.947857063064</v>
      </c>
      <c r="P20" s="3">
        <f>SUM(BO20:BZ20)</f>
        <v>66104.553252001497</v>
      </c>
      <c r="S20" s="3">
        <f>S18*$H$12</f>
        <v>0</v>
      </c>
      <c r="T20" s="3">
        <f t="shared" ref="T20:BZ20" si="8">T18*$H$12</f>
        <v>0</v>
      </c>
      <c r="U20" s="3">
        <f t="shared" si="8"/>
        <v>0</v>
      </c>
      <c r="V20" s="3">
        <f t="shared" si="8"/>
        <v>0</v>
      </c>
      <c r="W20" s="3">
        <f t="shared" si="8"/>
        <v>0</v>
      </c>
      <c r="X20" s="3">
        <f t="shared" si="8"/>
        <v>0</v>
      </c>
      <c r="Y20" s="3">
        <f t="shared" si="8"/>
        <v>0</v>
      </c>
      <c r="Z20" s="3">
        <f t="shared" si="8"/>
        <v>0</v>
      </c>
      <c r="AA20" s="3">
        <f t="shared" si="8"/>
        <v>0</v>
      </c>
      <c r="AB20" s="3">
        <f t="shared" si="8"/>
        <v>0</v>
      </c>
      <c r="AC20" s="3">
        <f t="shared" si="8"/>
        <v>0</v>
      </c>
      <c r="AD20" s="3">
        <f t="shared" si="8"/>
        <v>0</v>
      </c>
      <c r="AE20" s="3">
        <f t="shared" si="8"/>
        <v>100</v>
      </c>
      <c r="AF20" s="3">
        <f t="shared" si="8"/>
        <v>110</v>
      </c>
      <c r="AG20" s="3">
        <f t="shared" si="8"/>
        <v>121</v>
      </c>
      <c r="AH20" s="3">
        <f t="shared" si="8"/>
        <v>133.1</v>
      </c>
      <c r="AI20" s="3">
        <f t="shared" si="8"/>
        <v>146.40999999999997</v>
      </c>
      <c r="AJ20" s="3">
        <f t="shared" si="8"/>
        <v>161.05099999999996</v>
      </c>
      <c r="AK20" s="3">
        <f t="shared" si="8"/>
        <v>177.15609999999998</v>
      </c>
      <c r="AL20" s="3">
        <f t="shared" si="8"/>
        <v>194.87170999999995</v>
      </c>
      <c r="AM20" s="3">
        <f t="shared" si="8"/>
        <v>214.35888099999997</v>
      </c>
      <c r="AN20" s="3">
        <f t="shared" si="8"/>
        <v>235.79476909999997</v>
      </c>
      <c r="AO20" s="3">
        <f t="shared" si="8"/>
        <v>259.37424600999998</v>
      </c>
      <c r="AP20" s="3">
        <f t="shared" si="8"/>
        <v>285.31167061099995</v>
      </c>
      <c r="AQ20" s="3">
        <f t="shared" si="8"/>
        <v>313.84283767209996</v>
      </c>
      <c r="AR20" s="3">
        <f t="shared" si="8"/>
        <v>345.22712143930994</v>
      </c>
      <c r="AS20" s="3">
        <f t="shared" si="8"/>
        <v>379.74983358324096</v>
      </c>
      <c r="AT20" s="3">
        <f t="shared" si="8"/>
        <v>417.72481694156505</v>
      </c>
      <c r="AU20" s="3">
        <f t="shared" si="8"/>
        <v>459.49729863572151</v>
      </c>
      <c r="AV20" s="3">
        <f t="shared" si="8"/>
        <v>505.44702849929365</v>
      </c>
      <c r="AW20" s="3">
        <f t="shared" si="8"/>
        <v>555.99173134922307</v>
      </c>
      <c r="AX20" s="3">
        <f t="shared" si="8"/>
        <v>611.59090448414531</v>
      </c>
      <c r="AY20" s="3">
        <f t="shared" si="8"/>
        <v>672.74999493255996</v>
      </c>
      <c r="AZ20" s="3">
        <f t="shared" si="8"/>
        <v>740.02499442581598</v>
      </c>
      <c r="BA20" s="3">
        <f t="shared" si="8"/>
        <v>814.02749386839764</v>
      </c>
      <c r="BB20" s="3">
        <f t="shared" si="8"/>
        <v>895.43024325523731</v>
      </c>
      <c r="BC20" s="3">
        <f t="shared" si="8"/>
        <v>984.97326758076099</v>
      </c>
      <c r="BD20" s="3">
        <f t="shared" si="8"/>
        <v>1083.4705943388371</v>
      </c>
      <c r="BE20" s="3">
        <f t="shared" si="8"/>
        <v>1191.8176537727209</v>
      </c>
      <c r="BF20" s="3">
        <f t="shared" si="8"/>
        <v>1310.9994191499932</v>
      </c>
      <c r="BG20" s="3">
        <f t="shared" si="8"/>
        <v>1442.0993610649925</v>
      </c>
      <c r="BH20" s="3">
        <f t="shared" si="8"/>
        <v>1586.3092971714918</v>
      </c>
      <c r="BI20" s="3">
        <f t="shared" si="8"/>
        <v>1744.9402268886408</v>
      </c>
      <c r="BJ20" s="3">
        <f t="shared" si="8"/>
        <v>1919.4342495775049</v>
      </c>
      <c r="BK20" s="3">
        <f t="shared" si="8"/>
        <v>2111.3776745352557</v>
      </c>
      <c r="BL20" s="3">
        <f t="shared" si="8"/>
        <v>2322.5154419887813</v>
      </c>
      <c r="BM20" s="3">
        <f t="shared" si="8"/>
        <v>2554.7669861876593</v>
      </c>
      <c r="BN20" s="3">
        <f t="shared" si="8"/>
        <v>2810.2436848064253</v>
      </c>
      <c r="BO20" s="3">
        <f t="shared" si="8"/>
        <v>3091.2680532870677</v>
      </c>
      <c r="BP20" s="3">
        <f t="shared" si="8"/>
        <v>3400.3948586157749</v>
      </c>
      <c r="BQ20" s="3">
        <f t="shared" si="8"/>
        <v>3740.4343444773522</v>
      </c>
      <c r="BR20" s="3">
        <f t="shared" si="8"/>
        <v>4114.4777789250875</v>
      </c>
      <c r="BS20" s="3">
        <f t="shared" si="8"/>
        <v>4525.9255568175959</v>
      </c>
      <c r="BT20" s="3">
        <f t="shared" si="8"/>
        <v>4978.518112499356</v>
      </c>
      <c r="BU20" s="3">
        <f t="shared" si="8"/>
        <v>5476.369923749291</v>
      </c>
      <c r="BV20" s="3">
        <f t="shared" si="8"/>
        <v>6024.0069161242209</v>
      </c>
      <c r="BW20" s="3">
        <f t="shared" si="8"/>
        <v>6626.4076077366426</v>
      </c>
      <c r="BX20" s="3">
        <f t="shared" si="8"/>
        <v>7289.0483685103072</v>
      </c>
      <c r="BY20" s="3">
        <f t="shared" si="8"/>
        <v>8017.9532053613375</v>
      </c>
      <c r="BZ20" s="3">
        <f t="shared" si="8"/>
        <v>8819.7485258974702</v>
      </c>
      <c r="CC20" s="2"/>
    </row>
    <row r="21" spans="2:81">
      <c r="B21" s="8" t="s">
        <v>227</v>
      </c>
      <c r="C21" s="15"/>
      <c r="D21" s="16"/>
      <c r="E21" s="13"/>
      <c r="F21" s="17"/>
      <c r="G21" s="18"/>
      <c r="H21" s="17"/>
      <c r="I21" s="17"/>
      <c r="L21" s="3">
        <f>AD21</f>
        <v>0</v>
      </c>
      <c r="M21" s="3">
        <f>AP21</f>
        <v>2138.4283767209995</v>
      </c>
      <c r="N21" s="3">
        <f>BB21</f>
        <v>8849.7326758076106</v>
      </c>
      <c r="O21" s="3">
        <f>BN21</f>
        <v>29912.680532870676</v>
      </c>
      <c r="P21" s="3">
        <f>BZ21</f>
        <v>96017.233784872195</v>
      </c>
      <c r="S21" s="3">
        <f>R21+S20</f>
        <v>0</v>
      </c>
      <c r="T21" s="3">
        <f t="shared" ref="T21" si="9">S21+T20</f>
        <v>0</v>
      </c>
      <c r="U21" s="3">
        <f t="shared" ref="U21" si="10">T21+U20</f>
        <v>0</v>
      </c>
      <c r="V21" s="3">
        <f t="shared" ref="V21" si="11">U21+V20</f>
        <v>0</v>
      </c>
      <c r="W21" s="3">
        <f t="shared" ref="W21" si="12">V21+W20</f>
        <v>0</v>
      </c>
      <c r="X21" s="3">
        <f t="shared" ref="X21" si="13">W21+X20</f>
        <v>0</v>
      </c>
      <c r="Y21" s="3">
        <f t="shared" ref="Y21" si="14">X21+Y20</f>
        <v>0</v>
      </c>
      <c r="Z21" s="3">
        <f t="shared" ref="Z21" si="15">Y21+Z20</f>
        <v>0</v>
      </c>
      <c r="AA21" s="3">
        <f t="shared" ref="AA21" si="16">Z21+AA20</f>
        <v>0</v>
      </c>
      <c r="AB21" s="3">
        <f t="shared" ref="AB21" si="17">AA21+AB20</f>
        <v>0</v>
      </c>
      <c r="AC21" s="3">
        <f t="shared" ref="AC21" si="18">AB21+AC20</f>
        <v>0</v>
      </c>
      <c r="AD21" s="3">
        <f t="shared" ref="AD21" si="19">AC21+AD20</f>
        <v>0</v>
      </c>
      <c r="AE21" s="3">
        <f t="shared" ref="AE21" si="20">AD21+AE20</f>
        <v>100</v>
      </c>
      <c r="AF21" s="3">
        <f t="shared" ref="AF21" si="21">AE21+AF20</f>
        <v>210</v>
      </c>
      <c r="AG21" s="3">
        <f t="shared" ref="AG21" si="22">AF21+AG20</f>
        <v>331</v>
      </c>
      <c r="AH21" s="3">
        <f t="shared" ref="AH21" si="23">AG21+AH20</f>
        <v>464.1</v>
      </c>
      <c r="AI21" s="3">
        <f t="shared" ref="AI21" si="24">AH21+AI20</f>
        <v>610.51</v>
      </c>
      <c r="AJ21" s="3">
        <f t="shared" ref="AJ21" si="25">AI21+AJ20</f>
        <v>771.56099999999992</v>
      </c>
      <c r="AK21" s="3">
        <f t="shared" ref="AK21" si="26">AJ21+AK20</f>
        <v>948.71709999999985</v>
      </c>
      <c r="AL21" s="3">
        <f t="shared" ref="AL21" si="27">AK21+AL20</f>
        <v>1143.5888099999997</v>
      </c>
      <c r="AM21" s="3">
        <f t="shared" ref="AM21" si="28">AL21+AM20</f>
        <v>1357.9476909999996</v>
      </c>
      <c r="AN21" s="3">
        <f t="shared" ref="AN21" si="29">AM21+AN20</f>
        <v>1593.7424600999996</v>
      </c>
      <c r="AO21" s="3">
        <f t="shared" ref="AO21" si="30">AN21+AO20</f>
        <v>1853.1167061099995</v>
      </c>
      <c r="AP21" s="3">
        <f t="shared" ref="AP21" si="31">AO21+AP20</f>
        <v>2138.4283767209995</v>
      </c>
      <c r="AQ21" s="3">
        <f t="shared" ref="AQ21" si="32">AP21+AQ20</f>
        <v>2452.2712143930994</v>
      </c>
      <c r="AR21" s="3">
        <f t="shared" ref="AR21" si="33">AQ21+AR20</f>
        <v>2797.4983358324093</v>
      </c>
      <c r="AS21" s="3">
        <f t="shared" ref="AS21" si="34">AR21+AS20</f>
        <v>3177.2481694156504</v>
      </c>
      <c r="AT21" s="3">
        <f t="shared" ref="AT21" si="35">AS21+AT20</f>
        <v>3594.9729863572156</v>
      </c>
      <c r="AU21" s="3">
        <f t="shared" ref="AU21" si="36">AT21+AU20</f>
        <v>4054.4702849929372</v>
      </c>
      <c r="AV21" s="3">
        <f t="shared" ref="AV21" si="37">AU21+AV20</f>
        <v>4559.9173134922312</v>
      </c>
      <c r="AW21" s="3">
        <f t="shared" ref="AW21" si="38">AV21+AW20</f>
        <v>5115.9090448414545</v>
      </c>
      <c r="AX21" s="3">
        <f t="shared" ref="AX21" si="39">AW21+AX20</f>
        <v>5727.4999493256</v>
      </c>
      <c r="AY21" s="3">
        <f t="shared" ref="AY21" si="40">AX21+AY20</f>
        <v>6400.2499442581602</v>
      </c>
      <c r="AZ21" s="3">
        <f t="shared" ref="AZ21" si="41">AY21+AZ20</f>
        <v>7140.274938683976</v>
      </c>
      <c r="BA21" s="3">
        <f t="shared" ref="BA21" si="42">AZ21+BA20</f>
        <v>7954.3024325523738</v>
      </c>
      <c r="BB21" s="3">
        <f t="shared" ref="BB21" si="43">BA21+BB20</f>
        <v>8849.7326758076106</v>
      </c>
      <c r="BC21" s="3">
        <f t="shared" ref="BC21" si="44">BB21+BC20</f>
        <v>9834.7059433883715</v>
      </c>
      <c r="BD21" s="3">
        <f t="shared" ref="BD21" si="45">BC21+BD20</f>
        <v>10918.17653772721</v>
      </c>
      <c r="BE21" s="3">
        <f t="shared" ref="BE21" si="46">BD21+BE20</f>
        <v>12109.994191499931</v>
      </c>
      <c r="BF21" s="3">
        <f t="shared" ref="BF21" si="47">BE21+BF20</f>
        <v>13420.993610649924</v>
      </c>
      <c r="BG21" s="3">
        <f t="shared" ref="BG21" si="48">BF21+BG20</f>
        <v>14863.092971714917</v>
      </c>
      <c r="BH21" s="3">
        <f t="shared" ref="BH21" si="49">BG21+BH20</f>
        <v>16449.40226888641</v>
      </c>
      <c r="BI21" s="3">
        <f t="shared" ref="BI21" si="50">BH21+BI20</f>
        <v>18194.34249577505</v>
      </c>
      <c r="BJ21" s="3">
        <f t="shared" ref="BJ21" si="51">BI21+BJ20</f>
        <v>20113.776745352556</v>
      </c>
      <c r="BK21" s="3">
        <f t="shared" ref="BK21" si="52">BJ21+BK20</f>
        <v>22225.154419887811</v>
      </c>
      <c r="BL21" s="3">
        <f t="shared" ref="BL21" si="53">BK21+BL20</f>
        <v>24547.669861876591</v>
      </c>
      <c r="BM21" s="3">
        <f t="shared" ref="BM21" si="54">BL21+BM20</f>
        <v>27102.436848064252</v>
      </c>
      <c r="BN21" s="3">
        <f t="shared" ref="BN21" si="55">BM21+BN20</f>
        <v>29912.680532870676</v>
      </c>
      <c r="BO21" s="3">
        <f t="shared" ref="BO21" si="56">BN21+BO20</f>
        <v>33003.948586157741</v>
      </c>
      <c r="BP21" s="3">
        <f t="shared" ref="BP21" si="57">BO21+BP20</f>
        <v>36404.34344477352</v>
      </c>
      <c r="BQ21" s="3">
        <f t="shared" ref="BQ21" si="58">BP21+BQ20</f>
        <v>40144.777789250875</v>
      </c>
      <c r="BR21" s="3">
        <f t="shared" ref="BR21" si="59">BQ21+BR20</f>
        <v>44259.255568175962</v>
      </c>
      <c r="BS21" s="3">
        <f t="shared" ref="BS21" si="60">BR21+BS20</f>
        <v>48785.181124993556</v>
      </c>
      <c r="BT21" s="3">
        <f t="shared" ref="BT21" si="61">BS21+BT20</f>
        <v>53763.69923749291</v>
      </c>
      <c r="BU21" s="3">
        <f t="shared" ref="BU21" si="62">BT21+BU20</f>
        <v>59240.069161242202</v>
      </c>
      <c r="BV21" s="3">
        <f t="shared" ref="BV21" si="63">BU21+BV20</f>
        <v>65264.076077366422</v>
      </c>
      <c r="BW21" s="3">
        <f t="shared" ref="BW21" si="64">BV21+BW20</f>
        <v>71890.48368510307</v>
      </c>
      <c r="BX21" s="3">
        <f t="shared" ref="BX21" si="65">BW21+BX20</f>
        <v>79179.53205361338</v>
      </c>
      <c r="BY21" s="3">
        <f t="shared" ref="BY21" si="66">BX21+BY20</f>
        <v>87197.485258974717</v>
      </c>
      <c r="BZ21" s="3">
        <f t="shared" ref="BZ21" si="67">BY21+BZ20</f>
        <v>96017.233784872195</v>
      </c>
      <c r="CC21" s="2"/>
    </row>
    <row r="22" spans="2:81">
      <c r="B22" s="8"/>
      <c r="C22" s="15"/>
      <c r="D22" s="16"/>
      <c r="E22" s="13" t="str">
        <f>IF(D22=0,"",DATE(YEAR(C22),MONTH(C22)+D22,DAY(C22)))</f>
        <v/>
      </c>
      <c r="F22" s="17"/>
      <c r="G22" s="18"/>
      <c r="H22" s="17"/>
      <c r="I22" s="17"/>
      <c r="S22" s="7"/>
      <c r="T22" s="7"/>
      <c r="U22" s="7"/>
      <c r="V22" s="7"/>
      <c r="W22" s="7"/>
      <c r="X22" s="7"/>
      <c r="Y22" s="7"/>
      <c r="Z22" s="7"/>
      <c r="AA22" s="7"/>
      <c r="AB22" s="7"/>
      <c r="AC22" s="7"/>
      <c r="AD22" s="7"/>
      <c r="AE22" s="7"/>
      <c r="AF22" s="7"/>
      <c r="AG22" s="7"/>
      <c r="AH22" s="7"/>
      <c r="AI22" s="7"/>
      <c r="AJ22" s="7"/>
      <c r="AK22" s="7"/>
      <c r="AL22" s="7"/>
      <c r="AM22" s="7"/>
      <c r="AN22" s="7"/>
      <c r="AO22" s="7"/>
      <c r="AP22" s="7"/>
      <c r="AQ22" s="7"/>
      <c r="AR22" s="7"/>
      <c r="AS22" s="7"/>
      <c r="AT22" s="7"/>
      <c r="AU22" s="7"/>
      <c r="AV22" s="7"/>
      <c r="AW22" s="7"/>
      <c r="AX22" s="7"/>
      <c r="AY22" s="7"/>
      <c r="AZ22" s="7"/>
      <c r="BA22" s="7"/>
      <c r="BB22" s="7"/>
      <c r="BC22" s="7"/>
      <c r="BD22" s="7"/>
      <c r="BE22" s="7"/>
      <c r="BF22" s="7"/>
      <c r="BG22" s="7"/>
      <c r="BH22" s="7"/>
      <c r="BI22" s="7"/>
      <c r="BJ22" s="7"/>
      <c r="BK22" s="7"/>
      <c r="BL22" s="7"/>
      <c r="BM22" s="7"/>
      <c r="BN22" s="7"/>
      <c r="BO22" s="7"/>
      <c r="BP22" s="7"/>
      <c r="BQ22" s="7"/>
      <c r="BR22" s="7"/>
      <c r="BS22" s="7"/>
      <c r="BT22" s="7"/>
      <c r="BU22" s="7"/>
      <c r="BV22" s="7"/>
      <c r="BW22" s="7"/>
      <c r="BX22" s="7"/>
      <c r="BY22" s="7"/>
      <c r="BZ22" s="7"/>
      <c r="CA22" s="7"/>
      <c r="CB22" s="7"/>
      <c r="CC22" s="2"/>
    </row>
    <row r="23" spans="2:81">
      <c r="B23" s="34" t="s">
        <v>221</v>
      </c>
      <c r="C23" s="35"/>
      <c r="D23" s="36"/>
      <c r="E23" s="37"/>
      <c r="F23" s="44" t="s">
        <v>248</v>
      </c>
      <c r="G23" s="39"/>
      <c r="H23" s="44"/>
      <c r="I23" s="44" t="s">
        <v>260</v>
      </c>
      <c r="J23" s="40"/>
      <c r="S23" s="7"/>
      <c r="T23" s="7"/>
      <c r="U23" s="7"/>
      <c r="V23" s="7"/>
      <c r="W23" s="7"/>
      <c r="X23" s="7"/>
      <c r="Y23" s="7"/>
      <c r="Z23" s="7"/>
      <c r="AA23" s="7"/>
      <c r="AB23" s="7"/>
      <c r="AC23" s="7"/>
      <c r="AD23" s="7"/>
      <c r="AE23" s="7"/>
      <c r="AF23" s="7"/>
      <c r="AG23" s="7"/>
      <c r="AH23" s="7"/>
      <c r="AI23" s="7"/>
      <c r="AJ23" s="7"/>
      <c r="AK23" s="7"/>
      <c r="AL23" s="7"/>
      <c r="AM23" s="7"/>
      <c r="AN23" s="7"/>
      <c r="AO23" s="7"/>
      <c r="AP23" s="7"/>
      <c r="AQ23" s="7"/>
      <c r="AR23" s="7"/>
      <c r="AS23" s="7"/>
      <c r="AT23" s="7"/>
      <c r="AU23" s="7"/>
      <c r="AV23" s="7"/>
      <c r="AW23" s="7"/>
      <c r="AX23" s="7"/>
      <c r="AY23" s="7"/>
      <c r="AZ23" s="7"/>
      <c r="BA23" s="7"/>
      <c r="BB23" s="7"/>
      <c r="BC23" s="7"/>
      <c r="BD23" s="7"/>
      <c r="BE23" s="7"/>
      <c r="BF23" s="7"/>
      <c r="BG23" s="7"/>
      <c r="BH23" s="7"/>
      <c r="BI23" s="7"/>
      <c r="BJ23" s="7"/>
      <c r="BK23" s="7"/>
      <c r="BL23" s="7"/>
      <c r="BM23" s="7"/>
      <c r="BN23" s="7"/>
      <c r="BO23" s="7"/>
      <c r="BP23" s="7"/>
      <c r="BQ23" s="7"/>
      <c r="BR23" s="7"/>
      <c r="BS23" s="7"/>
      <c r="BT23" s="7"/>
      <c r="BU23" s="7"/>
      <c r="BV23" s="7"/>
      <c r="BW23" s="7"/>
      <c r="BX23" s="7"/>
      <c r="BY23" s="7"/>
      <c r="BZ23" s="7"/>
      <c r="CA23" s="7"/>
      <c r="CB23" s="7"/>
    </row>
    <row r="24" spans="2:81">
      <c r="B24" s="8" t="s">
        <v>252</v>
      </c>
      <c r="C24" s="15">
        <v>45536</v>
      </c>
      <c r="D24" s="16"/>
      <c r="E24" s="13" t="str">
        <f>IF(D24=0,"",DATE(YEAR(C24),MONTH(C24)+D24,DAY(C24)))</f>
        <v/>
      </c>
      <c r="F24" s="239">
        <v>3500000</v>
      </c>
      <c r="G24" s="26">
        <v>0.06</v>
      </c>
      <c r="H24" s="229"/>
      <c r="I24" s="229">
        <v>0.05</v>
      </c>
      <c r="J24" s="4" t="s">
        <v>246</v>
      </c>
      <c r="L24" s="3">
        <f>$AD24</f>
        <v>4168556</v>
      </c>
      <c r="M24" s="3">
        <f>$AP24</f>
        <v>8387953.6758489143</v>
      </c>
      <c r="N24" s="3">
        <f>$BB24</f>
        <v>16878210.792463224</v>
      </c>
      <c r="O24" s="3">
        <f>$BN24</f>
        <v>33962276.207491197</v>
      </c>
      <c r="P24" s="3">
        <f>$BZ24</f>
        <v>68338772.360218227</v>
      </c>
      <c r="S24" s="7">
        <f t="shared" ref="S24:T24" si="68">IF($C24=S$4,($H24+$I24),IF(AND(S$4&gt;$C24,$E24=0),$I24,IF(AND(S$4&gt;$C24,S$4&lt;$E24),$I24,0)))</f>
        <v>0</v>
      </c>
      <c r="T24" s="7">
        <f t="shared" si="68"/>
        <v>0</v>
      </c>
      <c r="U24" s="7">
        <f t="shared" ref="U24:U52" si="69">IF($C24=U$4,($F24),IF(AND(U$4&gt;$C24,$E24=0),$I24,IF(AND(U$4&gt;$C24,U$4&lt;$E24),$I24,0)))</f>
        <v>0</v>
      </c>
      <c r="V24" s="7">
        <f t="shared" ref="V24:V52" si="70">IF($C24=V$4,($F24),IF(AND(V$4&gt;$C24,$E24=0),$I24,IF(AND(V$4&gt;$C24,V$4&lt;$E24),U24+(U24*$G24),0)))</f>
        <v>0</v>
      </c>
      <c r="W24" s="7">
        <f t="shared" ref="W24:W52" si="71">IF($C24=W$4,($F24),IF(AND(W$4&gt;$C24,$E24=0),$I24,IF(AND(W$4&gt;$C24,W$4&lt;$E24),V24+(V24*$G24),0)))</f>
        <v>0</v>
      </c>
      <c r="X24" s="7">
        <f t="shared" ref="X24:X52" si="72">IF($C24=X$4,($F24),IF(AND(X$4&gt;$C24,$E24=0),$I24,IF(AND(X$4&gt;$C24,X$4&lt;$E24),W24+(W24*$G24),0)))</f>
        <v>0</v>
      </c>
      <c r="Y24" s="7">
        <f t="shared" ref="Y24:Y52" si="73">IF($C24=Y$4,($F24),IF(AND(Y$4&gt;$C24,$E24=0),$I24,IF(AND(Y$4&gt;$C24,Y$4&lt;$E24),X24+(X24*$G24),0)))</f>
        <v>0</v>
      </c>
      <c r="Z24" s="7">
        <f t="shared" ref="Z24:Z52" si="74">IF($C24=Z$4,($F24),IF(AND(Z$4&gt;$C24,$E24=0),$I24,IF(AND(Z$4&gt;$C24,Z$4&lt;$E24),Y24+(Y24*$G24),0)))</f>
        <v>0</v>
      </c>
      <c r="AA24" s="7">
        <f>IF($C24=AA$4,($F24),IF(AND(AA$4&gt;$C24,$E24=0),$I24,IF(AND(AA$4&gt;$C24,AA$4&lt;$E24),Z24+(Z24*$G24),0)))</f>
        <v>3500000</v>
      </c>
      <c r="AB24" s="7">
        <f t="shared" ref="AB24:AB52" si="75">IF($C24=AB$4,($F24),IF(AND(AB$4&gt;$C24,$E24=0),$I24,IF(AND(AB$4&gt;$C24,AB$4&lt;$E24),AA24+(AA24*$G24),0)))</f>
        <v>3710000</v>
      </c>
      <c r="AC24" s="7">
        <f t="shared" ref="AC24:AC52" si="76">IF($C24=AC$4,($F24),IF(AND(AC$4&gt;$C24,$E24=0),$I24,IF(AND(AC$4&gt;$C24,AC$4&lt;$E24),AB24+(AB24*$G24),0)))</f>
        <v>3932600</v>
      </c>
      <c r="AD24" s="7">
        <f t="shared" ref="AD24:AD52" si="77">IF($C24=AD$4,($F24),IF(AND(AD$4&gt;$C24,$E24=0),$I24,IF(AND(AD$4&gt;$C24,AD$4&lt;$E24),AC24+(AC24*$G24),0)))</f>
        <v>4168556</v>
      </c>
      <c r="AE24" s="7">
        <f t="shared" ref="AE24:AE52" si="78">IF($C24=AE$4,($F24),IF(AND(AE$4&gt;$C24,$E24=0),$I24,IF(AND(AE$4&gt;$C24,AE$4&lt;$E24),AD24+(AD24*$G24),0)))</f>
        <v>4418669.3600000003</v>
      </c>
      <c r="AF24" s="7">
        <f t="shared" ref="AF24:AF52" si="79">IF($C24=AF$4,($F24),IF(AND(AF$4&gt;$C24,$E24=0),$I24,IF(AND(AF$4&gt;$C24,AF$4&lt;$E24),AE24+(AE24*$G24),0)))</f>
        <v>4683789.5216000006</v>
      </c>
      <c r="AG24" s="7">
        <f t="shared" ref="AG24:AG52" si="80">IF($C24=AG$4,($F24),IF(AND(AG$4&gt;$C24,$E24=0),$I24,IF(AND(AG$4&gt;$C24,AG$4&lt;$E24),AF24+(AF24*$G24),0)))</f>
        <v>4964816.8928960003</v>
      </c>
      <c r="AH24" s="7">
        <f t="shared" ref="AH24:AH52" si="81">IF($C24=AH$4,($F24),IF(AND(AH$4&gt;$C24,$E24=0),$I24,IF(AND(AH$4&gt;$C24,AH$4&lt;$E24),AG24+(AG24*$G24),0)))</f>
        <v>5262705.9064697605</v>
      </c>
      <c r="AI24" s="7">
        <f t="shared" ref="AI24:AI52" si="82">IF($C24=AI$4,($F24),IF(AND(AI$4&gt;$C24,$E24=0),$I24,IF(AND(AI$4&gt;$C24,AI$4&lt;$E24),AH24+(AH24*$G24),0)))</f>
        <v>5578468.2608579462</v>
      </c>
      <c r="AJ24" s="7">
        <f t="shared" ref="AJ24:AJ52" si="83">IF($C24=AJ$4,($F24),IF(AND(AJ$4&gt;$C24,$E24=0),$I24,IF(AND(AJ$4&gt;$C24,AJ$4&lt;$E24),AI24+(AI24*$G24),0)))</f>
        <v>5913176.3565094229</v>
      </c>
      <c r="AK24" s="7">
        <f t="shared" ref="AK24:AK52" si="84">IF($C24=AK$4,($F24),IF(AND(AK$4&gt;$C24,$E24=0),$I24,IF(AND(AK$4&gt;$C24,AK$4&lt;$E24),AJ24+(AJ24*$G24),0)))</f>
        <v>6267966.9378999881</v>
      </c>
      <c r="AL24" s="7">
        <f t="shared" ref="AL24:AL52" si="85">IF($C24=AL$4,($F24),IF(AND(AL$4&gt;$C24,$E24=0),$I24,IF(AND(AL$4&gt;$C24,AL$4&lt;$E24),AK24+(AK24*$G24),0)))</f>
        <v>6644044.9541739877</v>
      </c>
      <c r="AM24" s="7">
        <f t="shared" ref="AM24:AM52" si="86">IF($C24=AM$4,($F24),IF(AND(AM$4&gt;$C24,$E24=0),$I24,IF(AND(AM$4&gt;$C24,AM$4&lt;$E24),AL24+(AL24*$G24),0)))</f>
        <v>7042687.6514244266</v>
      </c>
      <c r="AN24" s="7">
        <f t="shared" ref="AN24:AN52" si="87">IF($C24=AN$4,($F24),IF(AND(AN$4&gt;$C24,$E24=0),$I24,IF(AND(AN$4&gt;$C24,AN$4&lt;$E24),AM24+(AM24*$G24),0)))</f>
        <v>7465248.9105098918</v>
      </c>
      <c r="AO24" s="7">
        <f t="shared" ref="AO24:AO52" si="88">IF($C24=AO$4,($F24),IF(AND(AO$4&gt;$C24,$E24=0),$I24,IF(AND(AO$4&gt;$C24,AO$4&lt;$E24),AN24+(AN24*$G24),0)))</f>
        <v>7913163.8451404851</v>
      </c>
      <c r="AP24" s="7">
        <f t="shared" ref="AP24:AP52" si="89">IF($C24=AP$4,($F24),IF(AND(AP$4&gt;$C24,$E24=0),$I24,IF(AND(AP$4&gt;$C24,AP$4&lt;$E24),AO24+(AO24*$G24),0)))</f>
        <v>8387953.6758489143</v>
      </c>
      <c r="AQ24" s="7">
        <f t="shared" ref="AQ24:AQ52" si="90">IF($C24=AQ$4,($F24),IF(AND(AQ$4&gt;$C24,$E24=0),$I24,IF(AND(AQ$4&gt;$C24,AQ$4&lt;$E24),AP24+(AP24*$G24),0)))</f>
        <v>8891230.89639985</v>
      </c>
      <c r="AR24" s="7">
        <f t="shared" ref="AR24:AR52" si="91">IF($C24=AR$4,($F24),IF(AND(AR$4&gt;$C24,$E24=0),$I24,IF(AND(AR$4&gt;$C24,AR$4&lt;$E24),AQ24+(AQ24*$G24),0)))</f>
        <v>9424704.7501838412</v>
      </c>
      <c r="AS24" s="7">
        <f t="shared" ref="AS24:AS52" si="92">IF($C24=AS$4,($F24),IF(AND(AS$4&gt;$C24,$E24=0),$I24,IF(AND(AS$4&gt;$C24,AS$4&lt;$E24),AR24+(AR24*$G24),0)))</f>
        <v>9990187.0351948719</v>
      </c>
      <c r="AT24" s="7">
        <f t="shared" ref="AT24:AT52" si="93">IF($C24=AT$4,($F24),IF(AND(AT$4&gt;$C24,$E24=0),$I24,IF(AND(AT$4&gt;$C24,AT$4&lt;$E24),AS24+(AS24*$G24),0)))</f>
        <v>10589598.257306565</v>
      </c>
      <c r="AU24" s="7">
        <f t="shared" ref="AU24:AU52" si="94">IF($C24=AU$4,($F24),IF(AND(AU$4&gt;$C24,$E24=0),$I24,IF(AND(AU$4&gt;$C24,AU$4&lt;$E24),AT24+(AT24*$G24),0)))</f>
        <v>11224974.152744958</v>
      </c>
      <c r="AV24" s="7">
        <f t="shared" ref="AV24:AV52" si="95">IF($C24=AV$4,($F24),IF(AND(AV$4&gt;$C24,$E24=0),$I24,IF(AND(AV$4&gt;$C24,AV$4&lt;$E24),AU24+(AU24*$G24),0)))</f>
        <v>11898472.601909656</v>
      </c>
      <c r="AW24" s="7">
        <f t="shared" ref="AW24:AW52" si="96">IF($C24=AW$4,($F24),IF(AND(AW$4&gt;$C24,$E24=0),$I24,IF(AND(AW$4&gt;$C24,AW$4&lt;$E24),AV24+(AV24*$G24),0)))</f>
        <v>12612380.958024235</v>
      </c>
      <c r="AX24" s="7">
        <f t="shared" ref="AX24:AX52" si="97">IF($C24=AX$4,($F24),IF(AND(AX$4&gt;$C24,$E24=0),$I24,IF(AND(AX$4&gt;$C24,AX$4&lt;$E24),AW24+(AW24*$G24),0)))</f>
        <v>13369123.815505689</v>
      </c>
      <c r="AY24" s="7">
        <f t="shared" ref="AY24:AY52" si="98">IF($C24=AY$4,($F24),IF(AND(AY$4&gt;$C24,$E24=0),$I24,IF(AND(AY$4&gt;$C24,AY$4&lt;$E24),AX24+(AX24*$G24),0)))</f>
        <v>14171271.244436029</v>
      </c>
      <c r="AZ24" s="7">
        <f t="shared" ref="AZ24:AZ52" si="99">IF($C24=AZ$4,($F24),IF(AND(AZ$4&gt;$C24,$E24=0),$I24,IF(AND(AZ$4&gt;$C24,AZ$4&lt;$E24),AY24+(AY24*$G24),0)))</f>
        <v>15021547.519102192</v>
      </c>
      <c r="BA24" s="7">
        <f t="shared" ref="BA24:BA52" si="100">IF($C24=BA$4,($F24),IF(AND(BA$4&gt;$C24,$E24=0),$I24,IF(AND(BA$4&gt;$C24,BA$4&lt;$E24),AZ24+(AZ24*$G24),0)))</f>
        <v>15922840.370248323</v>
      </c>
      <c r="BB24" s="7">
        <f t="shared" ref="BB24:BB52" si="101">IF($C24=BB$4,($F24),IF(AND(BB$4&gt;$C24,$E24=0),$I24,IF(AND(BB$4&gt;$C24,BB$4&lt;$E24),BA24+(BA24*$G24),0)))</f>
        <v>16878210.792463224</v>
      </c>
      <c r="BC24" s="7">
        <f t="shared" ref="BC24:BC52" si="102">IF($C24=BC$4,($F24),IF(AND(BC$4&gt;$C24,$E24=0),$I24,IF(AND(BC$4&gt;$C24,BC$4&lt;$E24),BB24+(BB24*$G24),0)))</f>
        <v>17890903.440011017</v>
      </c>
      <c r="BD24" s="7">
        <f t="shared" ref="BD24:BD52" si="103">IF($C24=BD$4,($F24),IF(AND(BD$4&gt;$C24,$E24=0),$I24,IF(AND(BD$4&gt;$C24,BD$4&lt;$E24),BC24+(BC24*$G24),0)))</f>
        <v>18964357.64641168</v>
      </c>
      <c r="BE24" s="7">
        <f t="shared" ref="BE24:BE52" si="104">IF($C24=BE$4,($F24),IF(AND(BE$4&gt;$C24,$E24=0),$I24,IF(AND(BE$4&gt;$C24,BE$4&lt;$E24),BD24+(BD24*$G24),0)))</f>
        <v>20102219.105196379</v>
      </c>
      <c r="BF24" s="7">
        <f t="shared" ref="BF24:BF52" si="105">IF($C24=BF$4,($F24),IF(AND(BF$4&gt;$C24,$E24=0),$I24,IF(AND(BF$4&gt;$C24,BF$4&lt;$E24),BE24+(BE24*$G24),0)))</f>
        <v>21308352.251508161</v>
      </c>
      <c r="BG24" s="7">
        <f t="shared" ref="BG24:BG52" si="106">IF($C24=BG$4,($F24),IF(AND(BG$4&gt;$C24,$E24=0),$I24,IF(AND(BG$4&gt;$C24,BG$4&lt;$E24),BF24+(BF24*$G24),0)))</f>
        <v>22586853.38659865</v>
      </c>
      <c r="BH24" s="7">
        <f t="shared" ref="BH24:BH52" si="107">IF($C24=BH$4,($F24),IF(AND(BH$4&gt;$C24,$E24=0),$I24,IF(AND(BH$4&gt;$C24,BH$4&lt;$E24),BG24+(BG24*$G24),0)))</f>
        <v>23942064.589794569</v>
      </c>
      <c r="BI24" s="7">
        <f t="shared" ref="BI24:BI52" si="108">IF($C24=BI$4,($F24),IF(AND(BI$4&gt;$C24,$E24=0),$I24,IF(AND(BI$4&gt;$C24,BI$4&lt;$E24),BH24+(BH24*$G24),0)))</f>
        <v>25378588.465182241</v>
      </c>
      <c r="BJ24" s="7">
        <f t="shared" ref="BJ24:BJ52" si="109">IF($C24=BJ$4,($F24),IF(AND(BJ$4&gt;$C24,$E24=0),$I24,IF(AND(BJ$4&gt;$C24,BJ$4&lt;$E24),BI24+(BI24*$G24),0)))</f>
        <v>26901303.773093175</v>
      </c>
      <c r="BK24" s="7">
        <f t="shared" ref="BK24:BK52" si="110">IF($C24=BK$4,($F24),IF(AND(BK$4&gt;$C24,$E24=0),$I24,IF(AND(BK$4&gt;$C24,BK$4&lt;$E24),BJ24+(BJ24*$G24),0)))</f>
        <v>28515381.999478765</v>
      </c>
      <c r="BL24" s="7">
        <f t="shared" ref="BL24:BL52" si="111">IF($C24=BL$4,($F24),IF(AND(BL$4&gt;$C24,$E24=0),$I24,IF(AND(BL$4&gt;$C24,BL$4&lt;$E24),BK24+(BK24*$G24),0)))</f>
        <v>30226304.919447489</v>
      </c>
      <c r="BM24" s="7">
        <f t="shared" ref="BM24:BM52" si="112">IF($C24=BM$4,($F24),IF(AND(BM$4&gt;$C24,$E24=0),$I24,IF(AND(BM$4&gt;$C24,BM$4&lt;$E24),BL24+(BL24*$G24),0)))</f>
        <v>32039883.214614339</v>
      </c>
      <c r="BN24" s="7">
        <f t="shared" ref="BN24:BN52" si="113">IF($C24=BN$4,($F24),IF(AND(BN$4&gt;$C24,$E24=0),$I24,IF(AND(BN$4&gt;$C24,BN$4&lt;$E24),BM24+(BM24*$G24),0)))</f>
        <v>33962276.207491197</v>
      </c>
      <c r="BO24" s="7">
        <f t="shared" ref="BO24:BO52" si="114">IF($C24=BO$4,($F24),IF(AND(BO$4&gt;$C24,$E24=0),$I24,IF(AND(BO$4&gt;$C24,BO$4&lt;$E24),BN24+(BN24*$G24),0)))</f>
        <v>36000012.779940665</v>
      </c>
      <c r="BP24" s="7">
        <f t="shared" ref="BP24:BP52" si="115">IF($C24=BP$4,($F24),IF(AND(BP$4&gt;$C24,$E24=0),$I24,IF(AND(BP$4&gt;$C24,BP$4&lt;$E24),BO24+(BO24*$G24),0)))</f>
        <v>38160013.546737105</v>
      </c>
      <c r="BQ24" s="7">
        <f t="shared" ref="BQ24:BQ52" si="116">IF($C24=BQ$4,($F24),IF(AND(BQ$4&gt;$C24,$E24=0),$I24,IF(AND(BQ$4&gt;$C24,BQ$4&lt;$E24),BP24+(BP24*$G24),0)))</f>
        <v>40449614.359541334</v>
      </c>
      <c r="BR24" s="7">
        <f t="shared" ref="BR24:BR52" si="117">IF($C24=BR$4,($F24),IF(AND(BR$4&gt;$C24,$E24=0),$I24,IF(AND(BR$4&gt;$C24,BR$4&lt;$E24),BQ24+(BQ24*$G24),0)))</f>
        <v>42876591.221113816</v>
      </c>
      <c r="BS24" s="7">
        <f t="shared" ref="BS24:BS52" si="118">IF($C24=BS$4,($F24),IF(AND(BS$4&gt;$C24,$E24=0),$I24,IF(AND(BS$4&gt;$C24,BS$4&lt;$E24),BR24+(BR24*$G24),0)))</f>
        <v>45449186.694380641</v>
      </c>
      <c r="BT24" s="7">
        <f t="shared" ref="BT24:BT52" si="119">IF($C24=BT$4,($F24),IF(AND(BT$4&gt;$C24,$E24=0),$I24,IF(AND(BT$4&gt;$C24,BT$4&lt;$E24),BS24+(BS24*$G24),0)))</f>
        <v>48176137.896043479</v>
      </c>
      <c r="BU24" s="7">
        <f t="shared" ref="BU24:BU52" si="120">IF($C24=BU$4,($F24),IF(AND(BU$4&gt;$C24,$E24=0),$I24,IF(AND(BU$4&gt;$C24,BU$4&lt;$E24),BT24+(BT24*$G24),0)))</f>
        <v>51066706.169806086</v>
      </c>
      <c r="BV24" s="7">
        <f t="shared" ref="BV24:BV52" si="121">IF($C24=BV$4,($F24),IF(AND(BV$4&gt;$C24,$E24=0),$I24,IF(AND(BV$4&gt;$C24,BV$4&lt;$E24),BU24+(BU24*$G24),0)))</f>
        <v>54130708.539994448</v>
      </c>
      <c r="BW24" s="7">
        <f t="shared" ref="BW24:BW52" si="122">IF($C24=BW$4,($F24),IF(AND(BW$4&gt;$C24,$E24=0),$I24,IF(AND(BW$4&gt;$C24,BW$4&lt;$E24),BV24+(BV24*$G24),0)))</f>
        <v>57378551.052394114</v>
      </c>
      <c r="BX24" s="7">
        <f t="shared" ref="BX24:BX52" si="123">IF($C24=BX$4,($F24),IF(AND(BX$4&gt;$C24,$E24=0),$I24,IF(AND(BX$4&gt;$C24,BX$4&lt;$E24),BW24+(BW24*$G24),0)))</f>
        <v>60821264.115537763</v>
      </c>
      <c r="BY24" s="7">
        <f t="shared" ref="BY24:BY52" si="124">IF($C24=BY$4,($F24),IF(AND(BY$4&gt;$C24,$E24=0),$I24,IF(AND(BY$4&gt;$C24,BY$4&lt;$E24),BX24+(BX24*$G24),0)))</f>
        <v>64470539.962470025</v>
      </c>
      <c r="BZ24" s="7">
        <f t="shared" ref="BZ24:BZ52" si="125">IF($C24=BZ$4,($F24),IF(AND(BZ$4&gt;$C24,$E24=0),$I24,IF(AND(BZ$4&gt;$C24,BZ$4&lt;$E24),BY24+(BY24*$G24),0)))</f>
        <v>68338772.360218227</v>
      </c>
      <c r="CA24" s="7"/>
      <c r="CB24" s="7"/>
      <c r="CC24" s="2"/>
    </row>
    <row r="25" spans="2:81">
      <c r="B25" s="8" t="s">
        <v>253</v>
      </c>
      <c r="C25" s="15"/>
      <c r="D25" s="16"/>
      <c r="E25" s="13" t="str">
        <f>IF(D25=0,"",DATE(YEAR(C25),MONTH(C25)+D25,DAY(C25)))</f>
        <v/>
      </c>
      <c r="F25" s="17"/>
      <c r="G25" s="18"/>
      <c r="H25" s="17"/>
      <c r="I25" s="17"/>
      <c r="M25" s="3">
        <f>M24-L24</f>
        <v>4219397.6758489143</v>
      </c>
      <c r="N25" s="3">
        <f>N24-M24</f>
        <v>8490257.1166143101</v>
      </c>
      <c r="O25" s="3">
        <f>O24-N24</f>
        <v>17084065.415027972</v>
      </c>
      <c r="P25" s="3">
        <f>P24-O24</f>
        <v>34376496.15272703</v>
      </c>
      <c r="S25" s="3">
        <f t="shared" ref="S25:AB25" si="126">S24-R24</f>
        <v>0</v>
      </c>
      <c r="T25" s="3">
        <f t="shared" si="126"/>
        <v>0</v>
      </c>
      <c r="U25" s="3">
        <f t="shared" si="126"/>
        <v>0</v>
      </c>
      <c r="V25" s="3">
        <f t="shared" si="126"/>
        <v>0</v>
      </c>
      <c r="W25" s="3">
        <f t="shared" si="126"/>
        <v>0</v>
      </c>
      <c r="X25" s="3">
        <f t="shared" si="126"/>
        <v>0</v>
      </c>
      <c r="Y25" s="3">
        <f t="shared" si="126"/>
        <v>0</v>
      </c>
      <c r="Z25" s="3">
        <f t="shared" si="126"/>
        <v>0</v>
      </c>
      <c r="AA25" s="3">
        <f t="shared" si="126"/>
        <v>3500000</v>
      </c>
      <c r="AB25" s="3">
        <f t="shared" si="126"/>
        <v>210000</v>
      </c>
      <c r="AC25" s="3">
        <f t="shared" ref="AC25:BZ25" si="127">AC24-AB24</f>
        <v>222600</v>
      </c>
      <c r="AD25" s="3">
        <f t="shared" si="127"/>
        <v>235956</v>
      </c>
      <c r="AE25" s="3">
        <f t="shared" si="127"/>
        <v>250113.36000000034</v>
      </c>
      <c r="AF25" s="3">
        <f t="shared" si="127"/>
        <v>265120.16160000023</v>
      </c>
      <c r="AG25" s="3">
        <f t="shared" si="127"/>
        <v>281027.37129599974</v>
      </c>
      <c r="AH25" s="3">
        <f t="shared" si="127"/>
        <v>297889.01357376017</v>
      </c>
      <c r="AI25" s="3">
        <f t="shared" si="127"/>
        <v>315762.35438818578</v>
      </c>
      <c r="AJ25" s="3">
        <f t="shared" si="127"/>
        <v>334708.09565147664</v>
      </c>
      <c r="AK25" s="3">
        <f t="shared" si="127"/>
        <v>354790.58139056526</v>
      </c>
      <c r="AL25" s="3">
        <f t="shared" si="127"/>
        <v>376078.01627399959</v>
      </c>
      <c r="AM25" s="3">
        <f t="shared" si="127"/>
        <v>398642.69725043885</v>
      </c>
      <c r="AN25" s="3">
        <f t="shared" si="127"/>
        <v>422561.25908546522</v>
      </c>
      <c r="AO25" s="3">
        <f t="shared" si="127"/>
        <v>447914.93463059328</v>
      </c>
      <c r="AP25" s="3">
        <f t="shared" si="127"/>
        <v>474789.83070842922</v>
      </c>
      <c r="AQ25" s="3">
        <f t="shared" si="127"/>
        <v>503277.22055093572</v>
      </c>
      <c r="AR25" s="3">
        <f t="shared" si="127"/>
        <v>533473.85378399119</v>
      </c>
      <c r="AS25" s="3">
        <f t="shared" si="127"/>
        <v>565482.28501103073</v>
      </c>
      <c r="AT25" s="3">
        <f t="shared" si="127"/>
        <v>599411.22211169265</v>
      </c>
      <c r="AU25" s="3">
        <f t="shared" si="127"/>
        <v>635375.89543839358</v>
      </c>
      <c r="AV25" s="3">
        <f t="shared" si="127"/>
        <v>673498.4491646979</v>
      </c>
      <c r="AW25" s="3">
        <f t="shared" si="127"/>
        <v>713908.35611457936</v>
      </c>
      <c r="AX25" s="3">
        <f t="shared" si="127"/>
        <v>756742.85748145357</v>
      </c>
      <c r="AY25" s="3">
        <f t="shared" si="127"/>
        <v>802147.42893034033</v>
      </c>
      <c r="AZ25" s="3">
        <f t="shared" si="127"/>
        <v>850276.27466616221</v>
      </c>
      <c r="BA25" s="3">
        <f t="shared" si="127"/>
        <v>901292.85114613175</v>
      </c>
      <c r="BB25" s="3">
        <f t="shared" si="127"/>
        <v>955370.42221490107</v>
      </c>
      <c r="BC25" s="3">
        <f t="shared" si="127"/>
        <v>1012692.6475477926</v>
      </c>
      <c r="BD25" s="3">
        <f t="shared" si="127"/>
        <v>1073454.2064006627</v>
      </c>
      <c r="BE25" s="3">
        <f t="shared" si="127"/>
        <v>1137861.4587846994</v>
      </c>
      <c r="BF25" s="3">
        <f t="shared" si="127"/>
        <v>1206133.1463117823</v>
      </c>
      <c r="BG25" s="3">
        <f t="shared" si="127"/>
        <v>1278501.1350904889</v>
      </c>
      <c r="BH25" s="3">
        <f t="shared" si="127"/>
        <v>1355211.2031959184</v>
      </c>
      <c r="BI25" s="3">
        <f t="shared" si="127"/>
        <v>1436523.8753876723</v>
      </c>
      <c r="BJ25" s="3">
        <f t="shared" si="127"/>
        <v>1522715.3079109341</v>
      </c>
      <c r="BK25" s="3">
        <f t="shared" si="127"/>
        <v>1614078.2263855897</v>
      </c>
      <c r="BL25" s="3">
        <f t="shared" si="127"/>
        <v>1710922.9199687243</v>
      </c>
      <c r="BM25" s="3">
        <f t="shared" si="127"/>
        <v>1813578.2951668501</v>
      </c>
      <c r="BN25" s="3">
        <f t="shared" si="127"/>
        <v>1922392.9928768575</v>
      </c>
      <c r="BO25" s="3">
        <f t="shared" si="127"/>
        <v>2037736.5724494681</v>
      </c>
      <c r="BP25" s="3">
        <f t="shared" si="127"/>
        <v>2160000.7667964399</v>
      </c>
      <c r="BQ25" s="3">
        <f t="shared" si="127"/>
        <v>2289600.8128042296</v>
      </c>
      <c r="BR25" s="3">
        <f t="shared" si="127"/>
        <v>2426976.8615724817</v>
      </c>
      <c r="BS25" s="3">
        <f t="shared" si="127"/>
        <v>2572595.4732668251</v>
      </c>
      <c r="BT25" s="3">
        <f t="shared" si="127"/>
        <v>2726951.2016628385</v>
      </c>
      <c r="BU25" s="3">
        <f t="shared" si="127"/>
        <v>2890568.2737626061</v>
      </c>
      <c r="BV25" s="3">
        <f t="shared" si="127"/>
        <v>3064002.3701883629</v>
      </c>
      <c r="BW25" s="3">
        <f t="shared" si="127"/>
        <v>3247842.512399666</v>
      </c>
      <c r="BX25" s="3">
        <f t="shared" si="127"/>
        <v>3442713.0631436482</v>
      </c>
      <c r="BY25" s="3">
        <f t="shared" si="127"/>
        <v>3649275.8469322622</v>
      </c>
      <c r="BZ25" s="3">
        <f t="shared" si="127"/>
        <v>3868232.3977482021</v>
      </c>
      <c r="CC25" s="2"/>
    </row>
    <row r="26" spans="2:81">
      <c r="B26" s="8" t="s">
        <v>75</v>
      </c>
      <c r="C26" s="15"/>
      <c r="D26" s="16"/>
      <c r="E26" s="13"/>
      <c r="F26" s="17"/>
      <c r="G26" s="18"/>
      <c r="H26" s="17"/>
      <c r="I26" s="17"/>
      <c r="L26" s="3">
        <f>L25*$I$24</f>
        <v>0</v>
      </c>
      <c r="M26" s="3">
        <f t="shared" ref="M26:P26" si="128">M25*$I$24</f>
        <v>210969.88379244573</v>
      </c>
      <c r="N26" s="3">
        <f t="shared" si="128"/>
        <v>424512.8558307155</v>
      </c>
      <c r="O26" s="3">
        <f t="shared" si="128"/>
        <v>854203.27075139864</v>
      </c>
      <c r="P26" s="3">
        <f t="shared" si="128"/>
        <v>1718824.8076363516</v>
      </c>
      <c r="S26" s="3">
        <f t="shared" ref="S26:Z26" si="129">S25*$I$24</f>
        <v>0</v>
      </c>
      <c r="T26" s="3">
        <f t="shared" si="129"/>
        <v>0</v>
      </c>
      <c r="U26" s="3">
        <f t="shared" si="129"/>
        <v>0</v>
      </c>
      <c r="V26" s="3">
        <f t="shared" si="129"/>
        <v>0</v>
      </c>
      <c r="W26" s="3">
        <f t="shared" si="129"/>
        <v>0</v>
      </c>
      <c r="X26" s="3">
        <f t="shared" si="129"/>
        <v>0</v>
      </c>
      <c r="Y26" s="3">
        <f t="shared" si="129"/>
        <v>0</v>
      </c>
      <c r="Z26" s="3">
        <f t="shared" si="129"/>
        <v>0</v>
      </c>
      <c r="AA26" s="3">
        <v>0</v>
      </c>
      <c r="AB26" s="3">
        <f>AB25*$I$24</f>
        <v>10500</v>
      </c>
      <c r="AC26" s="3">
        <f t="shared" ref="AC26:BZ26" si="130">AC25*$I$24</f>
        <v>11130</v>
      </c>
      <c r="AD26" s="3">
        <f t="shared" si="130"/>
        <v>11797.800000000001</v>
      </c>
      <c r="AE26" s="3">
        <f t="shared" si="130"/>
        <v>12505.668000000018</v>
      </c>
      <c r="AF26" s="3">
        <f t="shared" si="130"/>
        <v>13256.008080000012</v>
      </c>
      <c r="AG26" s="3">
        <f t="shared" si="130"/>
        <v>14051.368564799988</v>
      </c>
      <c r="AH26" s="3">
        <f t="shared" si="130"/>
        <v>14894.450678688008</v>
      </c>
      <c r="AI26" s="3">
        <f t="shared" si="130"/>
        <v>15788.117719409289</v>
      </c>
      <c r="AJ26" s="3">
        <f t="shared" si="130"/>
        <v>16735.404782573834</v>
      </c>
      <c r="AK26" s="3">
        <f t="shared" si="130"/>
        <v>17739.529069528264</v>
      </c>
      <c r="AL26" s="3">
        <f t="shared" si="130"/>
        <v>18803.90081369998</v>
      </c>
      <c r="AM26" s="3">
        <f t="shared" si="130"/>
        <v>19932.134862521943</v>
      </c>
      <c r="AN26" s="3">
        <f t="shared" si="130"/>
        <v>21128.062954273264</v>
      </c>
      <c r="AO26" s="3">
        <f t="shared" si="130"/>
        <v>22395.746731529667</v>
      </c>
      <c r="AP26" s="3">
        <f t="shared" si="130"/>
        <v>23739.491535421461</v>
      </c>
      <c r="AQ26" s="3">
        <f t="shared" si="130"/>
        <v>25163.861027546787</v>
      </c>
      <c r="AR26" s="3">
        <f t="shared" si="130"/>
        <v>26673.692689199561</v>
      </c>
      <c r="AS26" s="3">
        <f t="shared" si="130"/>
        <v>28274.114250551538</v>
      </c>
      <c r="AT26" s="3">
        <f t="shared" si="130"/>
        <v>29970.561105584635</v>
      </c>
      <c r="AU26" s="3">
        <f t="shared" si="130"/>
        <v>31768.794771919682</v>
      </c>
      <c r="AV26" s="3">
        <f t="shared" si="130"/>
        <v>33674.922458234898</v>
      </c>
      <c r="AW26" s="3">
        <f t="shared" si="130"/>
        <v>35695.417805728968</v>
      </c>
      <c r="AX26" s="3">
        <f t="shared" si="130"/>
        <v>37837.142874072677</v>
      </c>
      <c r="AY26" s="3">
        <f t="shared" si="130"/>
        <v>40107.37144651702</v>
      </c>
      <c r="AZ26" s="3">
        <f t="shared" si="130"/>
        <v>42513.81373330811</v>
      </c>
      <c r="BA26" s="3">
        <f t="shared" si="130"/>
        <v>45064.642557306594</v>
      </c>
      <c r="BB26" s="3">
        <f t="shared" si="130"/>
        <v>47768.52111074506</v>
      </c>
      <c r="BC26" s="3">
        <f t="shared" si="130"/>
        <v>50634.632377389637</v>
      </c>
      <c r="BD26" s="3">
        <f t="shared" si="130"/>
        <v>53672.710320033133</v>
      </c>
      <c r="BE26" s="3">
        <f t="shared" si="130"/>
        <v>56893.072939234975</v>
      </c>
      <c r="BF26" s="3">
        <f t="shared" si="130"/>
        <v>60306.657315589116</v>
      </c>
      <c r="BG26" s="3">
        <f t="shared" si="130"/>
        <v>63925.056754524448</v>
      </c>
      <c r="BH26" s="3">
        <f t="shared" si="130"/>
        <v>67760.560159795918</v>
      </c>
      <c r="BI26" s="3">
        <f t="shared" si="130"/>
        <v>71826.193769383623</v>
      </c>
      <c r="BJ26" s="3">
        <f t="shared" si="130"/>
        <v>76135.76539554671</v>
      </c>
      <c r="BK26" s="3">
        <f t="shared" si="130"/>
        <v>80703.91131927949</v>
      </c>
      <c r="BL26" s="3">
        <f t="shared" si="130"/>
        <v>85546.145998436215</v>
      </c>
      <c r="BM26" s="3">
        <f t="shared" si="130"/>
        <v>90678.914758342507</v>
      </c>
      <c r="BN26" s="3">
        <f t="shared" si="130"/>
        <v>96119.649643842888</v>
      </c>
      <c r="BO26" s="3">
        <f t="shared" si="130"/>
        <v>101886.8286224734</v>
      </c>
      <c r="BP26" s="3">
        <f t="shared" si="130"/>
        <v>108000.038339822</v>
      </c>
      <c r="BQ26" s="3">
        <f t="shared" si="130"/>
        <v>114480.04064021149</v>
      </c>
      <c r="BR26" s="3">
        <f t="shared" si="130"/>
        <v>121348.84307862409</v>
      </c>
      <c r="BS26" s="3">
        <f t="shared" si="130"/>
        <v>128629.77366334126</v>
      </c>
      <c r="BT26" s="3">
        <f t="shared" si="130"/>
        <v>136347.56008314193</v>
      </c>
      <c r="BU26" s="3">
        <f t="shared" si="130"/>
        <v>144528.4136881303</v>
      </c>
      <c r="BV26" s="3">
        <f t="shared" si="130"/>
        <v>153200.11850941816</v>
      </c>
      <c r="BW26" s="3">
        <f t="shared" si="130"/>
        <v>162392.1256199833</v>
      </c>
      <c r="BX26" s="3">
        <f t="shared" si="130"/>
        <v>172135.65315718242</v>
      </c>
      <c r="BY26" s="3">
        <f t="shared" si="130"/>
        <v>182463.79234661313</v>
      </c>
      <c r="BZ26" s="3">
        <f t="shared" si="130"/>
        <v>193411.61988741011</v>
      </c>
      <c r="CC26" s="2"/>
    </row>
    <row r="27" spans="2:81">
      <c r="E27" s="13" t="str">
        <f>IF(D27=0,"",DATE(YEAR(C27),MONTH(C27)+D27,DAY(C27)))</f>
        <v/>
      </c>
      <c r="S27" s="7"/>
      <c r="T27" s="7"/>
      <c r="U27" s="7"/>
      <c r="V27" s="7"/>
      <c r="W27" s="7"/>
      <c r="X27" s="7"/>
      <c r="Y27" s="7"/>
      <c r="Z27" s="7"/>
      <c r="AA27" s="7"/>
      <c r="AB27" s="7"/>
      <c r="AC27" s="7"/>
      <c r="AD27" s="7"/>
      <c r="AE27" s="7"/>
      <c r="AF27" s="7"/>
      <c r="AG27" s="7"/>
      <c r="AH27" s="7"/>
      <c r="AI27" s="7"/>
      <c r="AJ27" s="7"/>
      <c r="AK27" s="7"/>
      <c r="AL27" s="7"/>
      <c r="AM27" s="7"/>
      <c r="AN27" s="7"/>
      <c r="AO27" s="7"/>
      <c r="AP27" s="7"/>
      <c r="AQ27" s="7"/>
      <c r="AR27" s="7"/>
      <c r="AS27" s="7"/>
      <c r="AT27" s="7"/>
      <c r="AU27" s="7"/>
      <c r="AV27" s="7"/>
      <c r="AW27" s="7"/>
      <c r="AX27" s="7"/>
      <c r="AY27" s="7"/>
      <c r="AZ27" s="7"/>
      <c r="BA27" s="7"/>
      <c r="BB27" s="7"/>
      <c r="BC27" s="7"/>
      <c r="BD27" s="7"/>
      <c r="BE27" s="7"/>
      <c r="BF27" s="7"/>
      <c r="BG27" s="7"/>
      <c r="BH27" s="7"/>
      <c r="BI27" s="7"/>
      <c r="BJ27" s="7"/>
      <c r="BK27" s="7"/>
      <c r="BL27" s="7"/>
      <c r="BM27" s="7"/>
      <c r="BN27" s="7"/>
      <c r="BO27" s="7"/>
      <c r="BP27" s="7"/>
      <c r="BQ27" s="7"/>
      <c r="BR27" s="7"/>
      <c r="BS27" s="7"/>
      <c r="BT27" s="7"/>
      <c r="BU27" s="7"/>
      <c r="BV27" s="7"/>
      <c r="BW27" s="7"/>
      <c r="BX27" s="7"/>
      <c r="BY27" s="7"/>
      <c r="BZ27" s="7"/>
      <c r="CA27" s="7"/>
      <c r="CB27" s="7"/>
      <c r="CC27" s="2"/>
    </row>
    <row r="28" spans="2:81" s="2" customFormat="1">
      <c r="B28" s="41" t="s">
        <v>222</v>
      </c>
      <c r="C28" s="35"/>
      <c r="D28" s="42"/>
      <c r="E28" s="43"/>
      <c r="F28" s="44" t="s">
        <v>254</v>
      </c>
      <c r="G28" s="45"/>
      <c r="H28" s="44" t="s">
        <v>250</v>
      </c>
      <c r="I28" s="44" t="s">
        <v>260</v>
      </c>
      <c r="J28" s="34"/>
      <c r="L28" s="3"/>
      <c r="M28" s="3"/>
      <c r="N28" s="3"/>
      <c r="O28" s="3"/>
      <c r="P28" s="3"/>
      <c r="S28" s="7"/>
      <c r="T28" s="7"/>
      <c r="U28" s="7"/>
      <c r="V28" s="7"/>
      <c r="W28" s="7"/>
      <c r="X28" s="7"/>
      <c r="Y28" s="7"/>
      <c r="Z28" s="7"/>
      <c r="AA28" s="7"/>
      <c r="AB28" s="7"/>
      <c r="AC28" s="7"/>
      <c r="AD28" s="7"/>
      <c r="AE28" s="7"/>
      <c r="AF28" s="7"/>
      <c r="AG28" s="7"/>
      <c r="AH28" s="7"/>
      <c r="AI28" s="7"/>
      <c r="AJ28" s="7"/>
      <c r="AK28" s="7"/>
      <c r="AL28" s="7"/>
      <c r="AM28" s="7"/>
      <c r="AN28" s="7"/>
      <c r="AO28" s="7"/>
      <c r="AP28" s="7"/>
      <c r="AQ28" s="7"/>
      <c r="AR28" s="7"/>
      <c r="AS28" s="7"/>
      <c r="AT28" s="7"/>
      <c r="AU28" s="7"/>
      <c r="AV28" s="7"/>
      <c r="AW28" s="7"/>
      <c r="AX28" s="7"/>
      <c r="AY28" s="7"/>
      <c r="AZ28" s="7"/>
      <c r="BA28" s="7"/>
      <c r="BB28" s="7"/>
      <c r="BC28" s="7"/>
      <c r="BD28" s="7"/>
      <c r="BE28" s="7"/>
      <c r="BF28" s="7"/>
      <c r="BG28" s="7"/>
      <c r="BH28" s="7"/>
      <c r="BI28" s="7"/>
      <c r="BJ28" s="7"/>
      <c r="BK28" s="7"/>
      <c r="BL28" s="7"/>
      <c r="BM28" s="7"/>
      <c r="BN28" s="7"/>
      <c r="BO28" s="7"/>
      <c r="BP28" s="7"/>
      <c r="BQ28" s="7"/>
      <c r="BR28" s="7"/>
      <c r="BS28" s="7"/>
      <c r="BT28" s="7"/>
      <c r="BU28" s="7"/>
      <c r="BV28" s="7"/>
      <c r="BW28" s="7"/>
      <c r="BX28" s="7"/>
      <c r="BY28" s="7"/>
      <c r="BZ28" s="7"/>
      <c r="CA28" s="7"/>
      <c r="CB28" s="7"/>
    </row>
    <row r="29" spans="2:81">
      <c r="B29" s="8" t="s">
        <v>224</v>
      </c>
      <c r="C29" s="15">
        <v>45658</v>
      </c>
      <c r="D29" s="16"/>
      <c r="E29" s="13" t="str">
        <f>IF(D29=0,"",DATE(YEAR(C29),MONTH(C29)+D29,DAY(C29)))</f>
        <v/>
      </c>
      <c r="F29" s="239">
        <v>50</v>
      </c>
      <c r="G29" s="26">
        <v>0.1</v>
      </c>
      <c r="H29" s="3">
        <v>20</v>
      </c>
      <c r="I29" s="229">
        <v>0.1</v>
      </c>
      <c r="J29" s="17" t="s">
        <v>255</v>
      </c>
      <c r="L29" s="3">
        <f>$AD29</f>
        <v>0</v>
      </c>
      <c r="M29" s="3">
        <f>$AP29</f>
        <v>142.65583530549998</v>
      </c>
      <c r="N29" s="3">
        <f>$BB29</f>
        <v>447.71512162761866</v>
      </c>
      <c r="O29" s="3">
        <f>$BN29</f>
        <v>1405.1218424032124</v>
      </c>
      <c r="P29" s="3">
        <f>$BZ29</f>
        <v>4409.8742629487333</v>
      </c>
      <c r="S29" s="7">
        <f>IF($C29=S$4,($F29),IF(AND(S$4&gt;$C29,$E29=0),$I29,IF(AND(S$4&gt;$C29,S$4&lt;$E29),R29+(R29*$G29),0)))</f>
        <v>0</v>
      </c>
      <c r="T29" s="7">
        <f t="shared" ref="T29:BZ29" si="131">IF($C29=T$4,($F29),IF(AND(T$4&gt;$C29,$E29=0),$I29,IF(AND(T$4&gt;$C29,T$4&lt;$E29),S29+(S29*$G29),0)))</f>
        <v>0</v>
      </c>
      <c r="U29" s="7">
        <f t="shared" si="131"/>
        <v>0</v>
      </c>
      <c r="V29" s="7">
        <f t="shared" si="131"/>
        <v>0</v>
      </c>
      <c r="W29" s="7">
        <f t="shared" si="131"/>
        <v>0</v>
      </c>
      <c r="X29" s="7">
        <f t="shared" si="131"/>
        <v>0</v>
      </c>
      <c r="Y29" s="7">
        <f t="shared" si="131"/>
        <v>0</v>
      </c>
      <c r="Z29" s="7">
        <f t="shared" si="131"/>
        <v>0</v>
      </c>
      <c r="AA29" s="7">
        <f t="shared" si="131"/>
        <v>0</v>
      </c>
      <c r="AB29" s="7">
        <f t="shared" si="131"/>
        <v>0</v>
      </c>
      <c r="AC29" s="7">
        <f t="shared" si="131"/>
        <v>0</v>
      </c>
      <c r="AD29" s="7">
        <f t="shared" si="131"/>
        <v>0</v>
      </c>
      <c r="AE29" s="7">
        <f t="shared" si="131"/>
        <v>50</v>
      </c>
      <c r="AF29" s="7">
        <f t="shared" si="131"/>
        <v>55</v>
      </c>
      <c r="AG29" s="7">
        <f t="shared" si="131"/>
        <v>60.5</v>
      </c>
      <c r="AH29" s="7">
        <f t="shared" si="131"/>
        <v>66.55</v>
      </c>
      <c r="AI29" s="7">
        <f t="shared" si="131"/>
        <v>73.204999999999998</v>
      </c>
      <c r="AJ29" s="7">
        <f t="shared" si="131"/>
        <v>80.525499999999994</v>
      </c>
      <c r="AK29" s="7">
        <f t="shared" si="131"/>
        <v>88.57804999999999</v>
      </c>
      <c r="AL29" s="7">
        <f t="shared" si="131"/>
        <v>97.435854999999989</v>
      </c>
      <c r="AM29" s="7">
        <f t="shared" si="131"/>
        <v>107.17944049999998</v>
      </c>
      <c r="AN29" s="7">
        <f t="shared" si="131"/>
        <v>117.89738454999998</v>
      </c>
      <c r="AO29" s="7">
        <f t="shared" si="131"/>
        <v>129.68712300499999</v>
      </c>
      <c r="AP29" s="7">
        <f t="shared" si="131"/>
        <v>142.65583530549998</v>
      </c>
      <c r="AQ29" s="7">
        <f t="shared" si="131"/>
        <v>156.92141883604998</v>
      </c>
      <c r="AR29" s="7">
        <f t="shared" si="131"/>
        <v>172.61356071965497</v>
      </c>
      <c r="AS29" s="7">
        <f t="shared" si="131"/>
        <v>189.87491679162048</v>
      </c>
      <c r="AT29" s="7">
        <f t="shared" si="131"/>
        <v>208.86240847078253</v>
      </c>
      <c r="AU29" s="7">
        <f t="shared" si="131"/>
        <v>229.74864931786078</v>
      </c>
      <c r="AV29" s="7">
        <f t="shared" si="131"/>
        <v>252.72351424964685</v>
      </c>
      <c r="AW29" s="7">
        <f t="shared" si="131"/>
        <v>277.99586567461154</v>
      </c>
      <c r="AX29" s="7">
        <f t="shared" si="131"/>
        <v>305.79545224207271</v>
      </c>
      <c r="AY29" s="7">
        <f t="shared" si="131"/>
        <v>336.37499746627998</v>
      </c>
      <c r="AZ29" s="7">
        <f t="shared" si="131"/>
        <v>370.01249721290799</v>
      </c>
      <c r="BA29" s="7">
        <f t="shared" si="131"/>
        <v>407.01374693419876</v>
      </c>
      <c r="BB29" s="7">
        <f t="shared" si="131"/>
        <v>447.71512162761866</v>
      </c>
      <c r="BC29" s="7">
        <f t="shared" si="131"/>
        <v>492.48663379038055</v>
      </c>
      <c r="BD29" s="7">
        <f t="shared" si="131"/>
        <v>541.73529716941857</v>
      </c>
      <c r="BE29" s="7">
        <f t="shared" si="131"/>
        <v>595.90882688636043</v>
      </c>
      <c r="BF29" s="7">
        <f t="shared" si="131"/>
        <v>655.49970957499647</v>
      </c>
      <c r="BG29" s="7">
        <f t="shared" si="131"/>
        <v>721.04968053249615</v>
      </c>
      <c r="BH29" s="7">
        <f t="shared" si="131"/>
        <v>793.1546485857458</v>
      </c>
      <c r="BI29" s="7">
        <f t="shared" si="131"/>
        <v>872.47011344432042</v>
      </c>
      <c r="BJ29" s="7">
        <f t="shared" si="131"/>
        <v>959.71712478875247</v>
      </c>
      <c r="BK29" s="7">
        <f t="shared" si="131"/>
        <v>1055.6888372676276</v>
      </c>
      <c r="BL29" s="7">
        <f t="shared" si="131"/>
        <v>1161.2577209943904</v>
      </c>
      <c r="BM29" s="7">
        <f t="shared" si="131"/>
        <v>1277.3834930938294</v>
      </c>
      <c r="BN29" s="7">
        <f t="shared" si="131"/>
        <v>1405.1218424032124</v>
      </c>
      <c r="BO29" s="7">
        <f t="shared" si="131"/>
        <v>1545.6340266435336</v>
      </c>
      <c r="BP29" s="7">
        <f t="shared" si="131"/>
        <v>1700.197429307887</v>
      </c>
      <c r="BQ29" s="7">
        <f t="shared" si="131"/>
        <v>1870.2171722386756</v>
      </c>
      <c r="BR29" s="7">
        <f t="shared" si="131"/>
        <v>2057.2388894625433</v>
      </c>
      <c r="BS29" s="7">
        <f t="shared" si="131"/>
        <v>2262.9627784087975</v>
      </c>
      <c r="BT29" s="7">
        <f t="shared" si="131"/>
        <v>2489.2590562496771</v>
      </c>
      <c r="BU29" s="7">
        <f t="shared" si="131"/>
        <v>2738.1849618746446</v>
      </c>
      <c r="BV29" s="7">
        <f t="shared" si="131"/>
        <v>3012.0034580621091</v>
      </c>
      <c r="BW29" s="7">
        <f t="shared" si="131"/>
        <v>3313.2038038683199</v>
      </c>
      <c r="BX29" s="7">
        <f t="shared" si="131"/>
        <v>3644.5241842551518</v>
      </c>
      <c r="BY29" s="7">
        <f t="shared" si="131"/>
        <v>4008.9766026806669</v>
      </c>
      <c r="BZ29" s="7">
        <f t="shared" si="131"/>
        <v>4409.8742629487333</v>
      </c>
      <c r="CA29" s="7"/>
      <c r="CB29" s="7"/>
      <c r="CC29" s="2"/>
    </row>
    <row r="30" spans="2:81">
      <c r="B30" s="8" t="s">
        <v>228</v>
      </c>
      <c r="C30" s="15"/>
      <c r="D30" s="16"/>
      <c r="E30" s="13" t="str">
        <f>IF(D30=0,"",DATE(YEAR(C30),MONTH(C30)+D30,DAY(C30)))</f>
        <v/>
      </c>
      <c r="F30" s="17"/>
      <c r="G30" s="18"/>
      <c r="H30" s="17"/>
      <c r="I30" s="17"/>
      <c r="L30" s="3">
        <f>L29-F29</f>
        <v>-50</v>
      </c>
      <c r="M30" s="3">
        <f>M29-L29</f>
        <v>142.65583530549998</v>
      </c>
      <c r="N30" s="3">
        <f>N29-M29</f>
        <v>305.05928632211868</v>
      </c>
      <c r="O30" s="3">
        <f>O29-N29</f>
        <v>957.40672077559384</v>
      </c>
      <c r="P30" s="3">
        <f>P29-O29</f>
        <v>3004.7524205455211</v>
      </c>
      <c r="S30" s="3">
        <f>S29-R29</f>
        <v>0</v>
      </c>
      <c r="T30" s="3">
        <f>T29-S29</f>
        <v>0</v>
      </c>
      <c r="U30" s="3">
        <f>U29-T29</f>
        <v>0</v>
      </c>
      <c r="V30" s="3">
        <f>V29-U29</f>
        <v>0</v>
      </c>
      <c r="W30" s="3">
        <f>W29-V29</f>
        <v>0</v>
      </c>
      <c r="X30" s="3">
        <v>0</v>
      </c>
      <c r="Y30" s="3">
        <f t="shared" ref="Y30:BD30" si="132">Y29-X29</f>
        <v>0</v>
      </c>
      <c r="Z30" s="3">
        <f t="shared" si="132"/>
        <v>0</v>
      </c>
      <c r="AA30" s="3">
        <f t="shared" si="132"/>
        <v>0</v>
      </c>
      <c r="AB30" s="3">
        <f t="shared" si="132"/>
        <v>0</v>
      </c>
      <c r="AC30" s="3">
        <f t="shared" si="132"/>
        <v>0</v>
      </c>
      <c r="AD30" s="3">
        <f t="shared" si="132"/>
        <v>0</v>
      </c>
      <c r="AE30" s="3">
        <f t="shared" si="132"/>
        <v>50</v>
      </c>
      <c r="AF30" s="3">
        <f t="shared" si="132"/>
        <v>5</v>
      </c>
      <c r="AG30" s="3">
        <f t="shared" si="132"/>
        <v>5.5</v>
      </c>
      <c r="AH30" s="3">
        <f t="shared" si="132"/>
        <v>6.0499999999999972</v>
      </c>
      <c r="AI30" s="3">
        <f t="shared" si="132"/>
        <v>6.6550000000000011</v>
      </c>
      <c r="AJ30" s="3">
        <f t="shared" si="132"/>
        <v>7.3204999999999956</v>
      </c>
      <c r="AK30" s="3">
        <f t="shared" si="132"/>
        <v>8.0525499999999965</v>
      </c>
      <c r="AL30" s="3">
        <f t="shared" si="132"/>
        <v>8.857804999999999</v>
      </c>
      <c r="AM30" s="3">
        <f t="shared" si="132"/>
        <v>9.7435854999999947</v>
      </c>
      <c r="AN30" s="3">
        <f t="shared" si="132"/>
        <v>10.71794405</v>
      </c>
      <c r="AO30" s="3">
        <f t="shared" si="132"/>
        <v>11.789738455000006</v>
      </c>
      <c r="AP30" s="3">
        <f t="shared" si="132"/>
        <v>12.968712300499988</v>
      </c>
      <c r="AQ30" s="3">
        <f t="shared" si="132"/>
        <v>14.265583530550003</v>
      </c>
      <c r="AR30" s="3">
        <f t="shared" si="132"/>
        <v>15.69214188360499</v>
      </c>
      <c r="AS30" s="3">
        <f t="shared" si="132"/>
        <v>17.261356071965508</v>
      </c>
      <c r="AT30" s="3">
        <f t="shared" si="132"/>
        <v>18.987491679162048</v>
      </c>
      <c r="AU30" s="3">
        <f t="shared" si="132"/>
        <v>20.886240847078255</v>
      </c>
      <c r="AV30" s="3">
        <f t="shared" si="132"/>
        <v>22.974864931786072</v>
      </c>
      <c r="AW30" s="3">
        <f t="shared" si="132"/>
        <v>25.272351424964683</v>
      </c>
      <c r="AX30" s="3">
        <f t="shared" si="132"/>
        <v>27.799586567461176</v>
      </c>
      <c r="AY30" s="3">
        <f t="shared" si="132"/>
        <v>30.579545224207266</v>
      </c>
      <c r="AZ30" s="3">
        <f t="shared" si="132"/>
        <v>33.637499746628009</v>
      </c>
      <c r="BA30" s="3">
        <f t="shared" si="132"/>
        <v>37.001249721290776</v>
      </c>
      <c r="BB30" s="3">
        <f t="shared" si="132"/>
        <v>40.701374693419893</v>
      </c>
      <c r="BC30" s="3">
        <f t="shared" si="132"/>
        <v>44.771512162761894</v>
      </c>
      <c r="BD30" s="3">
        <f t="shared" si="132"/>
        <v>49.248663379038021</v>
      </c>
      <c r="BE30" s="3">
        <f t="shared" ref="BE30:BZ30" si="133">BE29-BD29</f>
        <v>54.173529716941857</v>
      </c>
      <c r="BF30" s="3">
        <f t="shared" si="133"/>
        <v>59.590882688636043</v>
      </c>
      <c r="BG30" s="3">
        <f t="shared" si="133"/>
        <v>65.549970957499681</v>
      </c>
      <c r="BH30" s="3">
        <f t="shared" si="133"/>
        <v>72.10496805324965</v>
      </c>
      <c r="BI30" s="3">
        <f t="shared" si="133"/>
        <v>79.315464858574614</v>
      </c>
      <c r="BJ30" s="3">
        <f t="shared" si="133"/>
        <v>87.247011344432053</v>
      </c>
      <c r="BK30" s="3">
        <f t="shared" si="133"/>
        <v>95.971712478875133</v>
      </c>
      <c r="BL30" s="3">
        <f t="shared" si="133"/>
        <v>105.56888372676281</v>
      </c>
      <c r="BM30" s="3">
        <f t="shared" si="133"/>
        <v>116.12577209943902</v>
      </c>
      <c r="BN30" s="3">
        <f t="shared" si="133"/>
        <v>127.73834930938301</v>
      </c>
      <c r="BO30" s="3">
        <f t="shared" si="133"/>
        <v>140.51218424032118</v>
      </c>
      <c r="BP30" s="3">
        <f t="shared" si="133"/>
        <v>154.56340266435336</v>
      </c>
      <c r="BQ30" s="3">
        <f t="shared" si="133"/>
        <v>170.01974293078865</v>
      </c>
      <c r="BR30" s="3">
        <f t="shared" si="133"/>
        <v>187.02171722386765</v>
      </c>
      <c r="BS30" s="3">
        <f t="shared" si="133"/>
        <v>205.72388894625419</v>
      </c>
      <c r="BT30" s="3">
        <f t="shared" si="133"/>
        <v>226.29627784087961</v>
      </c>
      <c r="BU30" s="3">
        <f t="shared" si="133"/>
        <v>248.92590562496753</v>
      </c>
      <c r="BV30" s="3">
        <f t="shared" si="133"/>
        <v>273.81849618746446</v>
      </c>
      <c r="BW30" s="3">
        <f t="shared" si="133"/>
        <v>301.20034580621086</v>
      </c>
      <c r="BX30" s="3">
        <f t="shared" si="133"/>
        <v>331.32038038683186</v>
      </c>
      <c r="BY30" s="3">
        <f t="shared" si="133"/>
        <v>364.45241842551513</v>
      </c>
      <c r="BZ30" s="3">
        <f t="shared" si="133"/>
        <v>400.89766026806637</v>
      </c>
      <c r="CC30" s="2"/>
    </row>
    <row r="31" spans="2:81">
      <c r="B31" s="8" t="s">
        <v>75</v>
      </c>
      <c r="C31" s="15"/>
      <c r="D31" s="16"/>
      <c r="E31" s="13" t="str">
        <f>IF(D31=0,"",DATE(YEAR(C31),MONTH(C31)+D31,DAY(C31)))</f>
        <v/>
      </c>
      <c r="F31" s="17"/>
      <c r="G31" s="18"/>
      <c r="H31" s="17"/>
      <c r="I31" s="17"/>
      <c r="L31" s="3">
        <f>SUM(S31:AD31)</f>
        <v>0</v>
      </c>
      <c r="M31" s="4">
        <f>SUM(AE31:AP31)</f>
        <v>2138.4283767209999</v>
      </c>
      <c r="N31" s="3">
        <f>SUM(AQ31:BB31)</f>
        <v>6711.3042990866115</v>
      </c>
      <c r="O31" s="3">
        <f>SUM(BC31:BN31)</f>
        <v>21062.94785706306</v>
      </c>
      <c r="P31" s="3">
        <f>SUM(BO31:BZ31)</f>
        <v>66104.553252001482</v>
      </c>
      <c r="S31" s="3">
        <f>S29*$H$29*$I$29</f>
        <v>0</v>
      </c>
      <c r="T31" s="3">
        <f t="shared" ref="T31:BZ31" si="134">T29*$H$29*$I$29</f>
        <v>0</v>
      </c>
      <c r="U31" s="3">
        <f t="shared" si="134"/>
        <v>0</v>
      </c>
      <c r="V31" s="3">
        <f t="shared" si="134"/>
        <v>0</v>
      </c>
      <c r="W31" s="3">
        <f t="shared" si="134"/>
        <v>0</v>
      </c>
      <c r="X31" s="3">
        <f t="shared" si="134"/>
        <v>0</v>
      </c>
      <c r="Y31" s="3">
        <f t="shared" si="134"/>
        <v>0</v>
      </c>
      <c r="Z31" s="3">
        <f t="shared" si="134"/>
        <v>0</v>
      </c>
      <c r="AA31" s="3">
        <f t="shared" si="134"/>
        <v>0</v>
      </c>
      <c r="AB31" s="3">
        <f t="shared" si="134"/>
        <v>0</v>
      </c>
      <c r="AC31" s="3">
        <f t="shared" si="134"/>
        <v>0</v>
      </c>
      <c r="AD31" s="3">
        <f t="shared" si="134"/>
        <v>0</v>
      </c>
      <c r="AE31" s="3">
        <f t="shared" si="134"/>
        <v>100</v>
      </c>
      <c r="AF31" s="3">
        <f t="shared" si="134"/>
        <v>110</v>
      </c>
      <c r="AG31" s="3">
        <f t="shared" si="134"/>
        <v>121</v>
      </c>
      <c r="AH31" s="3">
        <f t="shared" si="134"/>
        <v>133.1</v>
      </c>
      <c r="AI31" s="3">
        <f t="shared" si="134"/>
        <v>146.41</v>
      </c>
      <c r="AJ31" s="3">
        <f t="shared" si="134"/>
        <v>161.05099999999999</v>
      </c>
      <c r="AK31" s="3">
        <f t="shared" si="134"/>
        <v>177.15609999999998</v>
      </c>
      <c r="AL31" s="3">
        <f t="shared" si="134"/>
        <v>194.87171000000001</v>
      </c>
      <c r="AM31" s="3">
        <f t="shared" si="134"/>
        <v>214.358881</v>
      </c>
      <c r="AN31" s="3">
        <f t="shared" si="134"/>
        <v>235.7947691</v>
      </c>
      <c r="AO31" s="3">
        <f t="shared" si="134"/>
        <v>259.37424600999998</v>
      </c>
      <c r="AP31" s="3">
        <f t="shared" si="134"/>
        <v>285.31167061099995</v>
      </c>
      <c r="AQ31" s="3">
        <f t="shared" si="134"/>
        <v>313.84283767209996</v>
      </c>
      <c r="AR31" s="3">
        <f t="shared" si="134"/>
        <v>345.22712143930994</v>
      </c>
      <c r="AS31" s="3">
        <f t="shared" si="134"/>
        <v>379.74983358324101</v>
      </c>
      <c r="AT31" s="3">
        <f t="shared" si="134"/>
        <v>417.72481694156505</v>
      </c>
      <c r="AU31" s="3">
        <f t="shared" si="134"/>
        <v>459.49729863572156</v>
      </c>
      <c r="AV31" s="3">
        <f t="shared" si="134"/>
        <v>505.44702849929376</v>
      </c>
      <c r="AW31" s="3">
        <f t="shared" si="134"/>
        <v>555.99173134922319</v>
      </c>
      <c r="AX31" s="3">
        <f t="shared" si="134"/>
        <v>611.59090448414543</v>
      </c>
      <c r="AY31" s="3">
        <f t="shared" si="134"/>
        <v>672.74999493256007</v>
      </c>
      <c r="AZ31" s="3">
        <f t="shared" si="134"/>
        <v>740.02499442581598</v>
      </c>
      <c r="BA31" s="3">
        <f t="shared" si="134"/>
        <v>814.02749386839753</v>
      </c>
      <c r="BB31" s="3">
        <f t="shared" si="134"/>
        <v>895.43024325523731</v>
      </c>
      <c r="BC31" s="3">
        <f t="shared" si="134"/>
        <v>984.9732675807611</v>
      </c>
      <c r="BD31" s="3">
        <f t="shared" si="134"/>
        <v>1083.4705943388371</v>
      </c>
      <c r="BE31" s="3">
        <f t="shared" si="134"/>
        <v>1191.8176537727211</v>
      </c>
      <c r="BF31" s="3">
        <f t="shared" si="134"/>
        <v>1310.9994191499929</v>
      </c>
      <c r="BG31" s="3">
        <f t="shared" si="134"/>
        <v>1442.0993610649923</v>
      </c>
      <c r="BH31" s="3">
        <f t="shared" si="134"/>
        <v>1586.3092971714916</v>
      </c>
      <c r="BI31" s="3">
        <f t="shared" si="134"/>
        <v>1744.9402268886411</v>
      </c>
      <c r="BJ31" s="3">
        <f t="shared" si="134"/>
        <v>1919.4342495775052</v>
      </c>
      <c r="BK31" s="3">
        <f t="shared" si="134"/>
        <v>2111.3776745352552</v>
      </c>
      <c r="BL31" s="3">
        <f t="shared" si="134"/>
        <v>2322.5154419887808</v>
      </c>
      <c r="BM31" s="3">
        <f t="shared" si="134"/>
        <v>2554.7669861876589</v>
      </c>
      <c r="BN31" s="3">
        <f t="shared" si="134"/>
        <v>2810.2436848064249</v>
      </c>
      <c r="BO31" s="3">
        <f t="shared" si="134"/>
        <v>3091.2680532870672</v>
      </c>
      <c r="BP31" s="3">
        <f t="shared" si="134"/>
        <v>3400.3948586157744</v>
      </c>
      <c r="BQ31" s="3">
        <f t="shared" si="134"/>
        <v>3740.4343444773513</v>
      </c>
      <c r="BR31" s="3">
        <f t="shared" si="134"/>
        <v>4114.4777789250866</v>
      </c>
      <c r="BS31" s="3">
        <f t="shared" si="134"/>
        <v>4525.925556817595</v>
      </c>
      <c r="BT31" s="3">
        <f t="shared" si="134"/>
        <v>4978.5181124993542</v>
      </c>
      <c r="BU31" s="3">
        <f t="shared" si="134"/>
        <v>5476.3699237492901</v>
      </c>
      <c r="BV31" s="3">
        <f t="shared" si="134"/>
        <v>6024.0069161242182</v>
      </c>
      <c r="BW31" s="3">
        <f t="shared" si="134"/>
        <v>6626.4076077366399</v>
      </c>
      <c r="BX31" s="3">
        <f t="shared" si="134"/>
        <v>7289.0483685103045</v>
      </c>
      <c r="BY31" s="3">
        <f t="shared" si="134"/>
        <v>8017.9532053613339</v>
      </c>
      <c r="BZ31" s="3">
        <f t="shared" si="134"/>
        <v>8819.7485258974666</v>
      </c>
      <c r="CC31" s="2"/>
    </row>
    <row r="32" spans="2:81">
      <c r="B32" s="8" t="s">
        <v>227</v>
      </c>
      <c r="C32" s="15"/>
      <c r="D32" s="16"/>
      <c r="E32" s="13"/>
      <c r="F32" s="17"/>
      <c r="G32" s="18"/>
      <c r="H32" s="17"/>
      <c r="I32" s="17"/>
      <c r="L32" s="3">
        <f>AD32</f>
        <v>0</v>
      </c>
      <c r="M32" s="3">
        <f>AP32</f>
        <v>2138.4283767209999</v>
      </c>
      <c r="N32" s="3">
        <f>BB32</f>
        <v>8849.7326758076106</v>
      </c>
      <c r="O32" s="3">
        <f>BN32</f>
        <v>29912.680532870676</v>
      </c>
      <c r="P32" s="3">
        <f>BZ32</f>
        <v>96017.233784872151</v>
      </c>
      <c r="S32" s="3">
        <f>R32+S31</f>
        <v>0</v>
      </c>
      <c r="T32" s="3">
        <f t="shared" ref="T32" si="135">S32+T31</f>
        <v>0</v>
      </c>
      <c r="U32" s="3">
        <f t="shared" ref="U32" si="136">T32+U31</f>
        <v>0</v>
      </c>
      <c r="V32" s="3">
        <f t="shared" ref="V32" si="137">U32+V31</f>
        <v>0</v>
      </c>
      <c r="W32" s="3">
        <f t="shared" ref="W32" si="138">V32+W31</f>
        <v>0</v>
      </c>
      <c r="X32" s="3">
        <f t="shared" ref="X32" si="139">W32+X31</f>
        <v>0</v>
      </c>
      <c r="Y32" s="3">
        <f t="shared" ref="Y32" si="140">X32+Y31</f>
        <v>0</v>
      </c>
      <c r="Z32" s="3">
        <f t="shared" ref="Z32" si="141">Y32+Z31</f>
        <v>0</v>
      </c>
      <c r="AA32" s="3">
        <f t="shared" ref="AA32" si="142">Z32+AA31</f>
        <v>0</v>
      </c>
      <c r="AB32" s="3">
        <f t="shared" ref="AB32" si="143">AA32+AB31</f>
        <v>0</v>
      </c>
      <c r="AC32" s="3">
        <f t="shared" ref="AC32" si="144">AB32+AC31</f>
        <v>0</v>
      </c>
      <c r="AD32" s="3">
        <f t="shared" ref="AD32" si="145">AC32+AD31</f>
        <v>0</v>
      </c>
      <c r="AE32" s="3">
        <f t="shared" ref="AE32" si="146">AD32+AE31</f>
        <v>100</v>
      </c>
      <c r="AF32" s="3">
        <f t="shared" ref="AF32" si="147">AE32+AF31</f>
        <v>210</v>
      </c>
      <c r="AG32" s="3">
        <f t="shared" ref="AG32" si="148">AF32+AG31</f>
        <v>331</v>
      </c>
      <c r="AH32" s="3">
        <f t="shared" ref="AH32" si="149">AG32+AH31</f>
        <v>464.1</v>
      </c>
      <c r="AI32" s="3">
        <f t="shared" ref="AI32" si="150">AH32+AI31</f>
        <v>610.51</v>
      </c>
      <c r="AJ32" s="3">
        <f t="shared" ref="AJ32" si="151">AI32+AJ31</f>
        <v>771.56099999999992</v>
      </c>
      <c r="AK32" s="3">
        <f t="shared" ref="AK32" si="152">AJ32+AK31</f>
        <v>948.71709999999985</v>
      </c>
      <c r="AL32" s="3">
        <f t="shared" ref="AL32" si="153">AK32+AL31</f>
        <v>1143.5888099999997</v>
      </c>
      <c r="AM32" s="3">
        <f t="shared" ref="AM32" si="154">AL32+AM31</f>
        <v>1357.9476909999998</v>
      </c>
      <c r="AN32" s="3">
        <f t="shared" ref="AN32" si="155">AM32+AN31</f>
        <v>1593.7424600999998</v>
      </c>
      <c r="AO32" s="3">
        <f t="shared" ref="AO32" si="156">AN32+AO31</f>
        <v>1853.1167061099998</v>
      </c>
      <c r="AP32" s="3">
        <f t="shared" ref="AP32" si="157">AO32+AP31</f>
        <v>2138.4283767209999</v>
      </c>
      <c r="AQ32" s="3">
        <f t="shared" ref="AQ32" si="158">AP32+AQ31</f>
        <v>2452.2712143930999</v>
      </c>
      <c r="AR32" s="3">
        <f t="shared" ref="AR32" si="159">AQ32+AR31</f>
        <v>2797.4983358324098</v>
      </c>
      <c r="AS32" s="3">
        <f t="shared" ref="AS32" si="160">AR32+AS31</f>
        <v>3177.2481694156509</v>
      </c>
      <c r="AT32" s="3">
        <f t="shared" ref="AT32" si="161">AS32+AT31</f>
        <v>3594.9729863572161</v>
      </c>
      <c r="AU32" s="3">
        <f t="shared" ref="AU32" si="162">AT32+AU31</f>
        <v>4054.4702849929376</v>
      </c>
      <c r="AV32" s="3">
        <f t="shared" ref="AV32" si="163">AU32+AV31</f>
        <v>4559.9173134922312</v>
      </c>
      <c r="AW32" s="3">
        <f t="shared" ref="AW32" si="164">AV32+AW31</f>
        <v>5115.9090448414545</v>
      </c>
      <c r="AX32" s="3">
        <f t="shared" ref="AX32" si="165">AW32+AX31</f>
        <v>5727.4999493256</v>
      </c>
      <c r="AY32" s="3">
        <f t="shared" ref="AY32" si="166">AX32+AY31</f>
        <v>6400.2499442581602</v>
      </c>
      <c r="AZ32" s="3">
        <f t="shared" ref="AZ32" si="167">AY32+AZ31</f>
        <v>7140.274938683976</v>
      </c>
      <c r="BA32" s="3">
        <f t="shared" ref="BA32" si="168">AZ32+BA31</f>
        <v>7954.3024325523738</v>
      </c>
      <c r="BB32" s="3">
        <f t="shared" ref="BB32" si="169">BA32+BB31</f>
        <v>8849.7326758076106</v>
      </c>
      <c r="BC32" s="3">
        <f t="shared" ref="BC32" si="170">BB32+BC31</f>
        <v>9834.7059433883715</v>
      </c>
      <c r="BD32" s="3">
        <f t="shared" ref="BD32" si="171">BC32+BD31</f>
        <v>10918.17653772721</v>
      </c>
      <c r="BE32" s="3">
        <f t="shared" ref="BE32" si="172">BD32+BE31</f>
        <v>12109.994191499931</v>
      </c>
      <c r="BF32" s="3">
        <f t="shared" ref="BF32" si="173">BE32+BF31</f>
        <v>13420.993610649924</v>
      </c>
      <c r="BG32" s="3">
        <f t="shared" ref="BG32" si="174">BF32+BG31</f>
        <v>14863.092971714917</v>
      </c>
      <c r="BH32" s="3">
        <f t="shared" ref="BH32" si="175">BG32+BH31</f>
        <v>16449.40226888641</v>
      </c>
      <c r="BI32" s="3">
        <f t="shared" ref="BI32" si="176">BH32+BI31</f>
        <v>18194.34249577505</v>
      </c>
      <c r="BJ32" s="3">
        <f t="shared" ref="BJ32" si="177">BI32+BJ31</f>
        <v>20113.776745352556</v>
      </c>
      <c r="BK32" s="3">
        <f t="shared" ref="BK32" si="178">BJ32+BK31</f>
        <v>22225.154419887811</v>
      </c>
      <c r="BL32" s="3">
        <f t="shared" ref="BL32" si="179">BK32+BL31</f>
        <v>24547.669861876591</v>
      </c>
      <c r="BM32" s="3">
        <f t="shared" ref="BM32" si="180">BL32+BM31</f>
        <v>27102.436848064252</v>
      </c>
      <c r="BN32" s="3">
        <f t="shared" ref="BN32" si="181">BM32+BN31</f>
        <v>29912.680532870676</v>
      </c>
      <c r="BO32" s="3">
        <f t="shared" ref="BO32" si="182">BN32+BO31</f>
        <v>33003.948586157741</v>
      </c>
      <c r="BP32" s="3">
        <f t="shared" ref="BP32" si="183">BO32+BP31</f>
        <v>36404.343444773513</v>
      </c>
      <c r="BQ32" s="3">
        <f t="shared" ref="BQ32" si="184">BP32+BQ31</f>
        <v>40144.77778925086</v>
      </c>
      <c r="BR32" s="3">
        <f t="shared" ref="BR32" si="185">BQ32+BR31</f>
        <v>44259.255568175948</v>
      </c>
      <c r="BS32" s="3">
        <f t="shared" ref="BS32" si="186">BR32+BS31</f>
        <v>48785.181124993542</v>
      </c>
      <c r="BT32" s="3">
        <f t="shared" ref="BT32" si="187">BS32+BT31</f>
        <v>53763.699237492896</v>
      </c>
      <c r="BU32" s="3">
        <f t="shared" ref="BU32" si="188">BT32+BU31</f>
        <v>59240.069161242187</v>
      </c>
      <c r="BV32" s="3">
        <f t="shared" ref="BV32" si="189">BU32+BV31</f>
        <v>65264.076077366408</v>
      </c>
      <c r="BW32" s="3">
        <f t="shared" ref="BW32" si="190">BV32+BW31</f>
        <v>71890.483685103041</v>
      </c>
      <c r="BX32" s="3">
        <f t="shared" ref="BX32" si="191">BW32+BX31</f>
        <v>79179.532053613351</v>
      </c>
      <c r="BY32" s="3">
        <f t="shared" ref="BY32" si="192">BX32+BY31</f>
        <v>87197.485258974688</v>
      </c>
      <c r="BZ32" s="3">
        <f t="shared" ref="BZ32" si="193">BY32+BZ31</f>
        <v>96017.233784872151</v>
      </c>
      <c r="CC32" s="2"/>
    </row>
    <row r="33" spans="1:81">
      <c r="E33" s="13" t="str">
        <f>IF(D33=0,"",DATE(YEAR(C33),MONTH(C33)+D33,DAY(C33)))</f>
        <v/>
      </c>
      <c r="S33" s="7"/>
      <c r="T33" s="7"/>
      <c r="U33" s="7"/>
      <c r="V33" s="7"/>
      <c r="W33" s="7"/>
      <c r="X33" s="7"/>
      <c r="Y33" s="7"/>
      <c r="Z33" s="7"/>
      <c r="AA33" s="7"/>
      <c r="AB33" s="7"/>
      <c r="AC33" s="7"/>
      <c r="AD33" s="7"/>
      <c r="AE33" s="7"/>
      <c r="AF33" s="7"/>
      <c r="AG33" s="7"/>
      <c r="AH33" s="7"/>
      <c r="AI33" s="7"/>
      <c r="AJ33" s="7"/>
      <c r="AK33" s="7"/>
      <c r="AL33" s="7"/>
      <c r="AM33" s="7"/>
      <c r="AN33" s="7"/>
      <c r="AO33" s="7"/>
      <c r="AP33" s="7"/>
      <c r="AQ33" s="7"/>
      <c r="AR33" s="7"/>
      <c r="AS33" s="7"/>
      <c r="AT33" s="7"/>
      <c r="AU33" s="7"/>
      <c r="AV33" s="7"/>
      <c r="AW33" s="7"/>
      <c r="AX33" s="7"/>
      <c r="AY33" s="7"/>
      <c r="AZ33" s="7"/>
      <c r="BA33" s="7"/>
      <c r="BB33" s="7"/>
      <c r="BC33" s="7"/>
      <c r="BD33" s="7"/>
      <c r="BE33" s="7"/>
      <c r="BF33" s="7"/>
      <c r="BG33" s="7"/>
      <c r="BH33" s="7"/>
      <c r="BI33" s="7"/>
      <c r="BJ33" s="7"/>
      <c r="BK33" s="7"/>
      <c r="BL33" s="7"/>
      <c r="BM33" s="7"/>
      <c r="BN33" s="7"/>
      <c r="BO33" s="7"/>
      <c r="BP33" s="7"/>
      <c r="BQ33" s="7"/>
      <c r="BR33" s="7"/>
      <c r="BS33" s="7"/>
      <c r="BT33" s="7"/>
      <c r="BU33" s="7"/>
      <c r="BV33" s="7"/>
      <c r="BW33" s="7"/>
      <c r="BX33" s="7"/>
      <c r="BY33" s="7"/>
      <c r="BZ33" s="7"/>
      <c r="CA33" s="7"/>
      <c r="CB33" s="7"/>
      <c r="CC33" s="2"/>
    </row>
    <row r="34" spans="1:81">
      <c r="B34" s="34" t="s">
        <v>223</v>
      </c>
      <c r="C34" s="35"/>
      <c r="D34" s="42"/>
      <c r="E34" s="43"/>
      <c r="F34" s="44" t="s">
        <v>247</v>
      </c>
      <c r="G34" s="45"/>
      <c r="H34" s="44" t="s">
        <v>251</v>
      </c>
      <c r="I34" s="44"/>
      <c r="J34" s="34"/>
      <c r="S34" s="7"/>
      <c r="T34" s="7"/>
      <c r="U34" s="7"/>
      <c r="V34" s="7"/>
      <c r="W34" s="7"/>
      <c r="X34" s="7"/>
      <c r="Y34" s="7"/>
      <c r="Z34" s="7"/>
      <c r="AA34" s="7"/>
      <c r="AB34" s="7"/>
      <c r="AC34" s="7"/>
      <c r="AD34" s="7"/>
      <c r="AE34" s="7"/>
      <c r="AF34" s="7"/>
      <c r="AG34" s="7"/>
      <c r="AH34" s="7"/>
      <c r="AI34" s="7"/>
      <c r="AJ34" s="7"/>
      <c r="AK34" s="7"/>
      <c r="AL34" s="7"/>
      <c r="AM34" s="7"/>
      <c r="AN34" s="7"/>
      <c r="AO34" s="7"/>
      <c r="AP34" s="7"/>
      <c r="AQ34" s="7"/>
      <c r="AR34" s="7"/>
      <c r="AS34" s="7"/>
      <c r="AT34" s="7"/>
      <c r="AU34" s="7"/>
      <c r="AV34" s="7"/>
      <c r="AW34" s="7"/>
      <c r="AX34" s="7"/>
      <c r="AY34" s="7"/>
      <c r="AZ34" s="7"/>
      <c r="BA34" s="7"/>
      <c r="BB34" s="7"/>
      <c r="BC34" s="7"/>
      <c r="BD34" s="7"/>
      <c r="BE34" s="7"/>
      <c r="BF34" s="7"/>
      <c r="BG34" s="7"/>
      <c r="BH34" s="7"/>
      <c r="BI34" s="7"/>
      <c r="BJ34" s="7"/>
      <c r="BK34" s="7"/>
      <c r="BL34" s="7"/>
      <c r="BM34" s="7"/>
      <c r="BN34" s="7"/>
      <c r="BO34" s="7"/>
      <c r="BP34" s="7"/>
      <c r="BQ34" s="7"/>
      <c r="BR34" s="7"/>
      <c r="BS34" s="7"/>
      <c r="BT34" s="7"/>
      <c r="BU34" s="7"/>
      <c r="BV34" s="7"/>
      <c r="BW34" s="7"/>
      <c r="BX34" s="7"/>
      <c r="BY34" s="7"/>
      <c r="BZ34" s="7"/>
      <c r="CA34" s="7"/>
      <c r="CB34" s="7"/>
      <c r="CC34" s="7"/>
    </row>
    <row r="35" spans="1:81">
      <c r="B35" s="8" t="s">
        <v>224</v>
      </c>
      <c r="C35" s="15">
        <v>45992</v>
      </c>
      <c r="D35" s="16"/>
      <c r="E35" s="13" t="str">
        <f>IF(D35=0,"",DATE(YEAR(C35),MONTH(C35)+D35,DAY(C35)))</f>
        <v/>
      </c>
      <c r="F35" s="239">
        <v>5</v>
      </c>
      <c r="G35" s="26">
        <v>0.1</v>
      </c>
      <c r="H35" s="3">
        <v>100</v>
      </c>
      <c r="I35" s="17"/>
      <c r="J35" s="17" t="s">
        <v>256</v>
      </c>
      <c r="L35" s="3">
        <f>$AD35</f>
        <v>0</v>
      </c>
      <c r="M35" s="3">
        <f>$AP35</f>
        <v>5</v>
      </c>
      <c r="N35" s="3">
        <f>$BB35</f>
        <v>15.692141883604998</v>
      </c>
      <c r="O35" s="3">
        <f>$BN35</f>
        <v>49.248663379038049</v>
      </c>
      <c r="P35" s="3">
        <f>$BZ35</f>
        <v>154.56340266435339</v>
      </c>
      <c r="S35" s="7">
        <f>IF($C35=S$4,($F35),IF(AND(S$4&gt;$C35,$E35=0),$I35,IF(AND(S$4&gt;$C35,S$4&lt;$E35),R35+(R35*$G35),0)))</f>
        <v>0</v>
      </c>
      <c r="T35" s="7">
        <f t="shared" ref="T35:BZ35" si="194">IF($C35=T$4,($F35),IF(AND(T$4&gt;$C35,$E35=0),$I35,IF(AND(T$4&gt;$C35,T$4&lt;$E35),S35+(S35*$G35),0)))</f>
        <v>0</v>
      </c>
      <c r="U35" s="7">
        <f t="shared" si="194"/>
        <v>0</v>
      </c>
      <c r="V35" s="7">
        <f t="shared" si="194"/>
        <v>0</v>
      </c>
      <c r="W35" s="7">
        <f t="shared" si="194"/>
        <v>0</v>
      </c>
      <c r="X35" s="7">
        <f t="shared" si="194"/>
        <v>0</v>
      </c>
      <c r="Y35" s="7">
        <f t="shared" si="194"/>
        <v>0</v>
      </c>
      <c r="Z35" s="7">
        <f t="shared" si="194"/>
        <v>0</v>
      </c>
      <c r="AA35" s="7">
        <f t="shared" si="194"/>
        <v>0</v>
      </c>
      <c r="AB35" s="7">
        <f t="shared" si="194"/>
        <v>0</v>
      </c>
      <c r="AC35" s="7">
        <f t="shared" si="194"/>
        <v>0</v>
      </c>
      <c r="AD35" s="7">
        <f t="shared" si="194"/>
        <v>0</v>
      </c>
      <c r="AE35" s="7">
        <f t="shared" si="194"/>
        <v>0</v>
      </c>
      <c r="AF35" s="7">
        <f t="shared" si="194"/>
        <v>0</v>
      </c>
      <c r="AG35" s="7">
        <f t="shared" si="194"/>
        <v>0</v>
      </c>
      <c r="AH35" s="7">
        <f t="shared" si="194"/>
        <v>0</v>
      </c>
      <c r="AI35" s="7">
        <f t="shared" si="194"/>
        <v>0</v>
      </c>
      <c r="AJ35" s="7">
        <f t="shared" si="194"/>
        <v>0</v>
      </c>
      <c r="AK35" s="7">
        <f t="shared" si="194"/>
        <v>0</v>
      </c>
      <c r="AL35" s="7">
        <f t="shared" si="194"/>
        <v>0</v>
      </c>
      <c r="AM35" s="7">
        <f t="shared" si="194"/>
        <v>0</v>
      </c>
      <c r="AN35" s="7">
        <f t="shared" si="194"/>
        <v>0</v>
      </c>
      <c r="AO35" s="7">
        <f t="shared" si="194"/>
        <v>0</v>
      </c>
      <c r="AP35" s="7">
        <f t="shared" si="194"/>
        <v>5</v>
      </c>
      <c r="AQ35" s="7">
        <f t="shared" si="194"/>
        <v>5.5</v>
      </c>
      <c r="AR35" s="7">
        <f t="shared" si="194"/>
        <v>6.05</v>
      </c>
      <c r="AS35" s="7">
        <f t="shared" si="194"/>
        <v>6.6549999999999994</v>
      </c>
      <c r="AT35" s="7">
        <f t="shared" si="194"/>
        <v>7.3204999999999991</v>
      </c>
      <c r="AU35" s="7">
        <f t="shared" si="194"/>
        <v>8.0525499999999983</v>
      </c>
      <c r="AV35" s="7">
        <f t="shared" si="194"/>
        <v>8.857804999999999</v>
      </c>
      <c r="AW35" s="7">
        <f t="shared" si="194"/>
        <v>9.7435854999999982</v>
      </c>
      <c r="AX35" s="7">
        <f t="shared" si="194"/>
        <v>10.717944049999998</v>
      </c>
      <c r="AY35" s="7">
        <f t="shared" si="194"/>
        <v>11.789738454999998</v>
      </c>
      <c r="AZ35" s="7">
        <f t="shared" si="194"/>
        <v>12.968712300499998</v>
      </c>
      <c r="BA35" s="7">
        <f t="shared" si="194"/>
        <v>14.265583530549998</v>
      </c>
      <c r="BB35" s="7">
        <f t="shared" si="194"/>
        <v>15.692141883604998</v>
      </c>
      <c r="BC35" s="7">
        <f t="shared" si="194"/>
        <v>17.261356071965498</v>
      </c>
      <c r="BD35" s="7">
        <f t="shared" si="194"/>
        <v>18.987491679162048</v>
      </c>
      <c r="BE35" s="7">
        <f t="shared" si="194"/>
        <v>20.886240847078252</v>
      </c>
      <c r="BF35" s="7">
        <f t="shared" si="194"/>
        <v>22.974864931786076</v>
      </c>
      <c r="BG35" s="7">
        <f t="shared" si="194"/>
        <v>25.272351424964683</v>
      </c>
      <c r="BH35" s="7">
        <f t="shared" si="194"/>
        <v>27.799586567461152</v>
      </c>
      <c r="BI35" s="7">
        <f t="shared" si="194"/>
        <v>30.579545224207266</v>
      </c>
      <c r="BJ35" s="7">
        <f t="shared" si="194"/>
        <v>33.637499746627995</v>
      </c>
      <c r="BK35" s="7">
        <f t="shared" si="194"/>
        <v>37.001249721290797</v>
      </c>
      <c r="BL35" s="7">
        <f t="shared" si="194"/>
        <v>40.701374693419879</v>
      </c>
      <c r="BM35" s="7">
        <f t="shared" si="194"/>
        <v>44.771512162761866</v>
      </c>
      <c r="BN35" s="7">
        <f t="shared" si="194"/>
        <v>49.248663379038049</v>
      </c>
      <c r="BO35" s="7">
        <f t="shared" si="194"/>
        <v>54.173529716941857</v>
      </c>
      <c r="BP35" s="7">
        <f t="shared" si="194"/>
        <v>59.590882688636043</v>
      </c>
      <c r="BQ35" s="7">
        <f t="shared" si="194"/>
        <v>65.549970957499653</v>
      </c>
      <c r="BR35" s="7">
        <f t="shared" si="194"/>
        <v>72.104968053249621</v>
      </c>
      <c r="BS35" s="7">
        <f t="shared" si="194"/>
        <v>79.315464858574586</v>
      </c>
      <c r="BT35" s="7">
        <f t="shared" si="194"/>
        <v>87.247011344432039</v>
      </c>
      <c r="BU35" s="7">
        <f t="shared" si="194"/>
        <v>95.971712478875247</v>
      </c>
      <c r="BV35" s="7">
        <f t="shared" si="194"/>
        <v>105.56888372676278</v>
      </c>
      <c r="BW35" s="7">
        <f t="shared" si="194"/>
        <v>116.12577209943906</v>
      </c>
      <c r="BX35" s="7">
        <f t="shared" si="194"/>
        <v>127.73834930938297</v>
      </c>
      <c r="BY35" s="7">
        <f t="shared" si="194"/>
        <v>140.51218424032126</v>
      </c>
      <c r="BZ35" s="7">
        <f t="shared" si="194"/>
        <v>154.56340266435339</v>
      </c>
      <c r="CA35" s="7"/>
      <c r="CB35" s="7"/>
      <c r="CC35" s="2"/>
    </row>
    <row r="36" spans="1:81">
      <c r="B36" s="8" t="s">
        <v>228</v>
      </c>
      <c r="C36" s="15"/>
      <c r="D36" s="16"/>
      <c r="E36" s="13" t="str">
        <f>IF(D36=0,"",DATE(YEAR(C36),MONTH(C36)+D36,DAY(C36)))</f>
        <v/>
      </c>
      <c r="F36" s="17"/>
      <c r="G36" s="18"/>
      <c r="H36" s="17"/>
      <c r="I36" s="17"/>
      <c r="L36" s="3">
        <f>L35-F35</f>
        <v>-5</v>
      </c>
      <c r="M36" s="3">
        <f>M35-L35</f>
        <v>5</v>
      </c>
      <c r="N36" s="3">
        <f>N35-M35</f>
        <v>10.692141883604998</v>
      </c>
      <c r="O36" s="3">
        <f>O35-N35</f>
        <v>33.556521495433053</v>
      </c>
      <c r="P36" s="3">
        <f>P35-O35</f>
        <v>105.31473928531534</v>
      </c>
      <c r="S36" s="3">
        <f>S35-R35</f>
        <v>0</v>
      </c>
      <c r="T36" s="3">
        <f>T35-S35</f>
        <v>0</v>
      </c>
      <c r="U36" s="3">
        <f>U35-T35</f>
        <v>0</v>
      </c>
      <c r="V36" s="3">
        <f>V35-U35</f>
        <v>0</v>
      </c>
      <c r="W36" s="3">
        <f>W35-V35</f>
        <v>0</v>
      </c>
      <c r="X36" s="3">
        <v>0</v>
      </c>
      <c r="Y36" s="3">
        <f t="shared" ref="Y36:BD36" si="195">Y35-X35</f>
        <v>0</v>
      </c>
      <c r="Z36" s="3">
        <f t="shared" si="195"/>
        <v>0</v>
      </c>
      <c r="AA36" s="3">
        <f t="shared" si="195"/>
        <v>0</v>
      </c>
      <c r="AB36" s="3">
        <f t="shared" si="195"/>
        <v>0</v>
      </c>
      <c r="AC36" s="3">
        <f t="shared" si="195"/>
        <v>0</v>
      </c>
      <c r="AD36" s="3">
        <f t="shared" si="195"/>
        <v>0</v>
      </c>
      <c r="AE36" s="3">
        <f t="shared" si="195"/>
        <v>0</v>
      </c>
      <c r="AF36" s="3">
        <f t="shared" si="195"/>
        <v>0</v>
      </c>
      <c r="AG36" s="3">
        <f t="shared" si="195"/>
        <v>0</v>
      </c>
      <c r="AH36" s="3">
        <f t="shared" si="195"/>
        <v>0</v>
      </c>
      <c r="AI36" s="3">
        <f t="shared" si="195"/>
        <v>0</v>
      </c>
      <c r="AJ36" s="3">
        <f t="shared" si="195"/>
        <v>0</v>
      </c>
      <c r="AK36" s="3">
        <f t="shared" si="195"/>
        <v>0</v>
      </c>
      <c r="AL36" s="3">
        <f t="shared" si="195"/>
        <v>0</v>
      </c>
      <c r="AM36" s="3">
        <f t="shared" si="195"/>
        <v>0</v>
      </c>
      <c r="AN36" s="3">
        <f t="shared" si="195"/>
        <v>0</v>
      </c>
      <c r="AO36" s="3">
        <f t="shared" si="195"/>
        <v>0</v>
      </c>
      <c r="AP36" s="3">
        <f t="shared" si="195"/>
        <v>5</v>
      </c>
      <c r="AQ36" s="3">
        <f t="shared" si="195"/>
        <v>0.5</v>
      </c>
      <c r="AR36" s="3">
        <f t="shared" si="195"/>
        <v>0.54999999999999982</v>
      </c>
      <c r="AS36" s="3">
        <f t="shared" si="195"/>
        <v>0.60499999999999954</v>
      </c>
      <c r="AT36" s="3">
        <f t="shared" si="195"/>
        <v>0.66549999999999976</v>
      </c>
      <c r="AU36" s="3">
        <f t="shared" si="195"/>
        <v>0.7320499999999992</v>
      </c>
      <c r="AV36" s="3">
        <f t="shared" si="195"/>
        <v>0.80525500000000072</v>
      </c>
      <c r="AW36" s="3">
        <f t="shared" si="195"/>
        <v>0.88578049999999919</v>
      </c>
      <c r="AX36" s="3">
        <f t="shared" si="195"/>
        <v>0.97435854999999982</v>
      </c>
      <c r="AY36" s="3">
        <f t="shared" si="195"/>
        <v>1.0717944050000003</v>
      </c>
      <c r="AZ36" s="3">
        <f t="shared" si="195"/>
        <v>1.1789738454999998</v>
      </c>
      <c r="BA36" s="3">
        <f t="shared" si="195"/>
        <v>1.2968712300499998</v>
      </c>
      <c r="BB36" s="3">
        <f t="shared" si="195"/>
        <v>1.4265583530550003</v>
      </c>
      <c r="BC36" s="3">
        <f t="shared" si="195"/>
        <v>1.5692141883604993</v>
      </c>
      <c r="BD36" s="3">
        <f t="shared" si="195"/>
        <v>1.7261356071965501</v>
      </c>
      <c r="BE36" s="3">
        <f t="shared" ref="BE36:BZ36" si="196">BE35-BD35</f>
        <v>1.8987491679162041</v>
      </c>
      <c r="BF36" s="3">
        <f t="shared" si="196"/>
        <v>2.0886240847078241</v>
      </c>
      <c r="BG36" s="3">
        <f t="shared" si="196"/>
        <v>2.2974864931786065</v>
      </c>
      <c r="BH36" s="3">
        <f t="shared" si="196"/>
        <v>2.527235142496469</v>
      </c>
      <c r="BI36" s="3">
        <f t="shared" si="196"/>
        <v>2.7799586567461141</v>
      </c>
      <c r="BJ36" s="3">
        <f t="shared" si="196"/>
        <v>3.0579545224207294</v>
      </c>
      <c r="BK36" s="3">
        <f t="shared" si="196"/>
        <v>3.3637499746628023</v>
      </c>
      <c r="BL36" s="3">
        <f t="shared" si="196"/>
        <v>3.7001249721290819</v>
      </c>
      <c r="BM36" s="3">
        <f t="shared" si="196"/>
        <v>4.0701374693419865</v>
      </c>
      <c r="BN36" s="3">
        <f t="shared" si="196"/>
        <v>4.4771512162761837</v>
      </c>
      <c r="BO36" s="3">
        <f t="shared" si="196"/>
        <v>4.9248663379038078</v>
      </c>
      <c r="BP36" s="3">
        <f t="shared" si="196"/>
        <v>5.4173529716941857</v>
      </c>
      <c r="BQ36" s="3">
        <f t="shared" si="196"/>
        <v>5.95908826886361</v>
      </c>
      <c r="BR36" s="3">
        <f t="shared" si="196"/>
        <v>6.5549970957499681</v>
      </c>
      <c r="BS36" s="3">
        <f t="shared" si="196"/>
        <v>7.210496805324965</v>
      </c>
      <c r="BT36" s="3">
        <f t="shared" si="196"/>
        <v>7.9315464858574529</v>
      </c>
      <c r="BU36" s="3">
        <f t="shared" si="196"/>
        <v>8.7247011344432082</v>
      </c>
      <c r="BV36" s="3">
        <f t="shared" si="196"/>
        <v>9.5971712478875304</v>
      </c>
      <c r="BW36" s="3">
        <f t="shared" si="196"/>
        <v>10.556888372676283</v>
      </c>
      <c r="BX36" s="3">
        <f t="shared" si="196"/>
        <v>11.612577209943908</v>
      </c>
      <c r="BY36" s="3">
        <f t="shared" si="196"/>
        <v>12.773834930938293</v>
      </c>
      <c r="BZ36" s="3">
        <f t="shared" si="196"/>
        <v>14.051218424032129</v>
      </c>
      <c r="CC36" s="2"/>
    </row>
    <row r="37" spans="1:81">
      <c r="B37" s="8" t="s">
        <v>75</v>
      </c>
      <c r="C37" s="15"/>
      <c r="D37" s="16"/>
      <c r="E37" s="13" t="str">
        <f>IF(D37=0,"",DATE(YEAR(C37),MONTH(C37)+D37,DAY(C37)))</f>
        <v/>
      </c>
      <c r="F37" s="17"/>
      <c r="G37" s="18"/>
      <c r="H37" s="17"/>
      <c r="I37" s="17"/>
      <c r="L37" s="3">
        <f>SUM(S37:AD37)</f>
        <v>0</v>
      </c>
      <c r="M37" s="4">
        <f>SUM(AE37:AP37)</f>
        <v>500</v>
      </c>
      <c r="N37" s="3">
        <f>SUM(AQ37:BB37)</f>
        <v>11761.356071965498</v>
      </c>
      <c r="O37" s="3">
        <f>SUM(BC37:BN37)</f>
        <v>36912.173644976363</v>
      </c>
      <c r="P37" s="3">
        <f>SUM(BO37:BZ37)</f>
        <v>115846.21321384683</v>
      </c>
      <c r="S37" s="3">
        <f>S35*$H$35</f>
        <v>0</v>
      </c>
      <c r="T37" s="3">
        <f t="shared" ref="T37:BZ37" si="197">T35*$H$35</f>
        <v>0</v>
      </c>
      <c r="U37" s="3">
        <f t="shared" si="197"/>
        <v>0</v>
      </c>
      <c r="V37" s="3">
        <f t="shared" si="197"/>
        <v>0</v>
      </c>
      <c r="W37" s="3">
        <f t="shared" si="197"/>
        <v>0</v>
      </c>
      <c r="X37" s="3">
        <f t="shared" si="197"/>
        <v>0</v>
      </c>
      <c r="Y37" s="3">
        <f t="shared" si="197"/>
        <v>0</v>
      </c>
      <c r="Z37" s="3">
        <f t="shared" si="197"/>
        <v>0</v>
      </c>
      <c r="AA37" s="3">
        <f t="shared" si="197"/>
        <v>0</v>
      </c>
      <c r="AB37" s="3">
        <f t="shared" si="197"/>
        <v>0</v>
      </c>
      <c r="AC37" s="3">
        <f t="shared" si="197"/>
        <v>0</v>
      </c>
      <c r="AD37" s="3">
        <f t="shared" si="197"/>
        <v>0</v>
      </c>
      <c r="AE37" s="3">
        <f t="shared" si="197"/>
        <v>0</v>
      </c>
      <c r="AF37" s="3">
        <f t="shared" si="197"/>
        <v>0</v>
      </c>
      <c r="AG37" s="3">
        <f t="shared" si="197"/>
        <v>0</v>
      </c>
      <c r="AH37" s="3">
        <f t="shared" si="197"/>
        <v>0</v>
      </c>
      <c r="AI37" s="3">
        <f t="shared" si="197"/>
        <v>0</v>
      </c>
      <c r="AJ37" s="3">
        <f t="shared" si="197"/>
        <v>0</v>
      </c>
      <c r="AK37" s="3">
        <f t="shared" si="197"/>
        <v>0</v>
      </c>
      <c r="AL37" s="3">
        <f t="shared" si="197"/>
        <v>0</v>
      </c>
      <c r="AM37" s="3">
        <f t="shared" si="197"/>
        <v>0</v>
      </c>
      <c r="AN37" s="3">
        <f t="shared" si="197"/>
        <v>0</v>
      </c>
      <c r="AO37" s="3">
        <f t="shared" si="197"/>
        <v>0</v>
      </c>
      <c r="AP37" s="3">
        <f t="shared" si="197"/>
        <v>500</v>
      </c>
      <c r="AQ37" s="3">
        <f t="shared" si="197"/>
        <v>550</v>
      </c>
      <c r="AR37" s="3">
        <f t="shared" si="197"/>
        <v>605</v>
      </c>
      <c r="AS37" s="3">
        <f t="shared" si="197"/>
        <v>665.49999999999989</v>
      </c>
      <c r="AT37" s="3">
        <f t="shared" si="197"/>
        <v>732.05</v>
      </c>
      <c r="AU37" s="3">
        <f t="shared" si="197"/>
        <v>805.25499999999988</v>
      </c>
      <c r="AV37" s="3">
        <f t="shared" si="197"/>
        <v>885.78049999999985</v>
      </c>
      <c r="AW37" s="3">
        <f t="shared" si="197"/>
        <v>974.35854999999981</v>
      </c>
      <c r="AX37" s="3">
        <f t="shared" si="197"/>
        <v>1071.7944049999999</v>
      </c>
      <c r="AY37" s="3">
        <f t="shared" si="197"/>
        <v>1178.9738454999999</v>
      </c>
      <c r="AZ37" s="3">
        <f t="shared" si="197"/>
        <v>1296.8712300499999</v>
      </c>
      <c r="BA37" s="3">
        <f t="shared" si="197"/>
        <v>1426.5583530549998</v>
      </c>
      <c r="BB37" s="3">
        <f t="shared" si="197"/>
        <v>1569.2141883604997</v>
      </c>
      <c r="BC37" s="3">
        <f t="shared" si="197"/>
        <v>1726.1356071965497</v>
      </c>
      <c r="BD37" s="3">
        <f t="shared" si="197"/>
        <v>1898.7491679162049</v>
      </c>
      <c r="BE37" s="3">
        <f t="shared" si="197"/>
        <v>2088.6240847078252</v>
      </c>
      <c r="BF37" s="3">
        <f t="shared" si="197"/>
        <v>2297.4864931786078</v>
      </c>
      <c r="BG37" s="3">
        <f t="shared" si="197"/>
        <v>2527.2351424964681</v>
      </c>
      <c r="BH37" s="3">
        <f t="shared" si="197"/>
        <v>2779.9586567461151</v>
      </c>
      <c r="BI37" s="3">
        <f t="shared" si="197"/>
        <v>3057.9545224207268</v>
      </c>
      <c r="BJ37" s="3">
        <f t="shared" si="197"/>
        <v>3363.7499746627996</v>
      </c>
      <c r="BK37" s="3">
        <f t="shared" si="197"/>
        <v>3700.1249721290797</v>
      </c>
      <c r="BL37" s="3">
        <f t="shared" si="197"/>
        <v>4070.137469341988</v>
      </c>
      <c r="BM37" s="3">
        <f t="shared" si="197"/>
        <v>4477.1512162761865</v>
      </c>
      <c r="BN37" s="3">
        <f t="shared" si="197"/>
        <v>4924.8663379038053</v>
      </c>
      <c r="BO37" s="3">
        <f t="shared" si="197"/>
        <v>5417.3529716941857</v>
      </c>
      <c r="BP37" s="3">
        <f t="shared" si="197"/>
        <v>5959.0882688636048</v>
      </c>
      <c r="BQ37" s="3">
        <f t="shared" si="197"/>
        <v>6554.9970957499654</v>
      </c>
      <c r="BR37" s="3">
        <f t="shared" si="197"/>
        <v>7210.4968053249622</v>
      </c>
      <c r="BS37" s="3">
        <f t="shared" si="197"/>
        <v>7931.5464858574587</v>
      </c>
      <c r="BT37" s="3">
        <f t="shared" si="197"/>
        <v>8724.701134443203</v>
      </c>
      <c r="BU37" s="3">
        <f t="shared" si="197"/>
        <v>9597.1712478875252</v>
      </c>
      <c r="BV37" s="3">
        <f t="shared" si="197"/>
        <v>10556.888372676278</v>
      </c>
      <c r="BW37" s="3">
        <f t="shared" si="197"/>
        <v>11612.577209943905</v>
      </c>
      <c r="BX37" s="3">
        <f t="shared" si="197"/>
        <v>12773.834930938297</v>
      </c>
      <c r="BY37" s="3">
        <f t="shared" si="197"/>
        <v>14051.218424032126</v>
      </c>
      <c r="BZ37" s="3">
        <f t="shared" si="197"/>
        <v>15456.34026643534</v>
      </c>
      <c r="CC37" s="2"/>
    </row>
    <row r="38" spans="1:81">
      <c r="B38" s="8" t="s">
        <v>227</v>
      </c>
      <c r="C38" s="15"/>
      <c r="D38" s="16"/>
      <c r="E38" s="13"/>
      <c r="F38" s="17"/>
      <c r="G38" s="18"/>
      <c r="H38" s="17"/>
      <c r="I38" s="17"/>
      <c r="L38" s="3">
        <f>AD38</f>
        <v>0</v>
      </c>
      <c r="M38" s="3">
        <f>AP38</f>
        <v>500</v>
      </c>
      <c r="N38" s="3">
        <f>BB38</f>
        <v>12261.356071965498</v>
      </c>
      <c r="O38" s="3">
        <f>BN38</f>
        <v>49173.529716941848</v>
      </c>
      <c r="P38" s="3">
        <f>BZ38</f>
        <v>165019.74293078869</v>
      </c>
      <c r="S38" s="3">
        <f>R38+S37</f>
        <v>0</v>
      </c>
      <c r="T38" s="3">
        <f t="shared" ref="T38" si="198">S38+T37</f>
        <v>0</v>
      </c>
      <c r="U38" s="3">
        <f t="shared" ref="U38" si="199">T38+U37</f>
        <v>0</v>
      </c>
      <c r="V38" s="3">
        <f t="shared" ref="V38" si="200">U38+V37</f>
        <v>0</v>
      </c>
      <c r="W38" s="3">
        <f t="shared" ref="W38" si="201">V38+W37</f>
        <v>0</v>
      </c>
      <c r="X38" s="3">
        <f t="shared" ref="X38" si="202">W38+X37</f>
        <v>0</v>
      </c>
      <c r="Y38" s="3">
        <f t="shared" ref="Y38" si="203">X38+Y37</f>
        <v>0</v>
      </c>
      <c r="Z38" s="3">
        <f t="shared" ref="Z38" si="204">Y38+Z37</f>
        <v>0</v>
      </c>
      <c r="AA38" s="3">
        <f t="shared" ref="AA38" si="205">Z38+AA37</f>
        <v>0</v>
      </c>
      <c r="AB38" s="3">
        <f t="shared" ref="AB38" si="206">AA38+AB37</f>
        <v>0</v>
      </c>
      <c r="AC38" s="3">
        <f t="shared" ref="AC38" si="207">AB38+AC37</f>
        <v>0</v>
      </c>
      <c r="AD38" s="3">
        <f t="shared" ref="AD38" si="208">AC38+AD37</f>
        <v>0</v>
      </c>
      <c r="AE38" s="3">
        <f t="shared" ref="AE38" si="209">AD38+AE37</f>
        <v>0</v>
      </c>
      <c r="AF38" s="3">
        <f t="shared" ref="AF38" si="210">AE38+AF37</f>
        <v>0</v>
      </c>
      <c r="AG38" s="3">
        <f t="shared" ref="AG38" si="211">AF38+AG37</f>
        <v>0</v>
      </c>
      <c r="AH38" s="3">
        <f t="shared" ref="AH38" si="212">AG38+AH37</f>
        <v>0</v>
      </c>
      <c r="AI38" s="3">
        <f t="shared" ref="AI38" si="213">AH38+AI37</f>
        <v>0</v>
      </c>
      <c r="AJ38" s="3">
        <f t="shared" ref="AJ38" si="214">AI38+AJ37</f>
        <v>0</v>
      </c>
      <c r="AK38" s="3">
        <f t="shared" ref="AK38" si="215">AJ38+AK37</f>
        <v>0</v>
      </c>
      <c r="AL38" s="3">
        <f t="shared" ref="AL38" si="216">AK38+AL37</f>
        <v>0</v>
      </c>
      <c r="AM38" s="3">
        <f t="shared" ref="AM38" si="217">AL38+AM37</f>
        <v>0</v>
      </c>
      <c r="AN38" s="3">
        <f t="shared" ref="AN38" si="218">AM38+AN37</f>
        <v>0</v>
      </c>
      <c r="AO38" s="3">
        <f t="shared" ref="AO38" si="219">AN38+AO37</f>
        <v>0</v>
      </c>
      <c r="AP38" s="3">
        <f t="shared" ref="AP38" si="220">AO38+AP37</f>
        <v>500</v>
      </c>
      <c r="AQ38" s="3">
        <f t="shared" ref="AQ38" si="221">AP38+AQ37</f>
        <v>1050</v>
      </c>
      <c r="AR38" s="3">
        <f t="shared" ref="AR38" si="222">AQ38+AR37</f>
        <v>1655</v>
      </c>
      <c r="AS38" s="3">
        <f t="shared" ref="AS38" si="223">AR38+AS37</f>
        <v>2320.5</v>
      </c>
      <c r="AT38" s="3">
        <f t="shared" ref="AT38" si="224">AS38+AT37</f>
        <v>3052.55</v>
      </c>
      <c r="AU38" s="3">
        <f t="shared" ref="AU38" si="225">AT38+AU37</f>
        <v>3857.8050000000003</v>
      </c>
      <c r="AV38" s="3">
        <f t="shared" ref="AV38" si="226">AU38+AV37</f>
        <v>4743.5855000000001</v>
      </c>
      <c r="AW38" s="3">
        <f t="shared" ref="AW38" si="227">AV38+AW37</f>
        <v>5717.9440500000001</v>
      </c>
      <c r="AX38" s="3">
        <f t="shared" ref="AX38" si="228">AW38+AX37</f>
        <v>6789.7384549999997</v>
      </c>
      <c r="AY38" s="3">
        <f t="shared" ref="AY38" si="229">AX38+AY37</f>
        <v>7968.7123004999994</v>
      </c>
      <c r="AZ38" s="3">
        <f t="shared" ref="AZ38" si="230">AY38+AZ37</f>
        <v>9265.5835305499986</v>
      </c>
      <c r="BA38" s="3">
        <f t="shared" ref="BA38" si="231">AZ38+BA37</f>
        <v>10692.141883604998</v>
      </c>
      <c r="BB38" s="3">
        <f t="shared" ref="BB38" si="232">BA38+BB37</f>
        <v>12261.356071965498</v>
      </c>
      <c r="BC38" s="3">
        <f t="shared" ref="BC38" si="233">BB38+BC37</f>
        <v>13987.491679162047</v>
      </c>
      <c r="BD38" s="3">
        <f t="shared" ref="BD38" si="234">BC38+BD37</f>
        <v>15886.240847078252</v>
      </c>
      <c r="BE38" s="3">
        <f t="shared" ref="BE38" si="235">BD38+BE37</f>
        <v>17974.864931786076</v>
      </c>
      <c r="BF38" s="3">
        <f t="shared" ref="BF38" si="236">BE38+BF37</f>
        <v>20272.351424964683</v>
      </c>
      <c r="BG38" s="3">
        <f t="shared" ref="BG38" si="237">BF38+BG37</f>
        <v>22799.586567461152</v>
      </c>
      <c r="BH38" s="3">
        <f t="shared" ref="BH38" si="238">BG38+BH37</f>
        <v>25579.545224207268</v>
      </c>
      <c r="BI38" s="3">
        <f t="shared" ref="BI38" si="239">BH38+BI37</f>
        <v>28637.499746627997</v>
      </c>
      <c r="BJ38" s="3">
        <f t="shared" ref="BJ38" si="240">BI38+BJ37</f>
        <v>32001.249721290795</v>
      </c>
      <c r="BK38" s="3">
        <f t="shared" ref="BK38" si="241">BJ38+BK37</f>
        <v>35701.374693419872</v>
      </c>
      <c r="BL38" s="3">
        <f t="shared" ref="BL38" si="242">BK38+BL37</f>
        <v>39771.512162761857</v>
      </c>
      <c r="BM38" s="3">
        <f t="shared" ref="BM38" si="243">BL38+BM37</f>
        <v>44248.663379038044</v>
      </c>
      <c r="BN38" s="3">
        <f t="shared" ref="BN38" si="244">BM38+BN37</f>
        <v>49173.529716941848</v>
      </c>
      <c r="BO38" s="3">
        <f t="shared" ref="BO38" si="245">BN38+BO37</f>
        <v>54590.882688636033</v>
      </c>
      <c r="BP38" s="3">
        <f t="shared" ref="BP38" si="246">BO38+BP37</f>
        <v>60549.970957499638</v>
      </c>
      <c r="BQ38" s="3">
        <f t="shared" ref="BQ38" si="247">BP38+BQ37</f>
        <v>67104.968053249599</v>
      </c>
      <c r="BR38" s="3">
        <f t="shared" ref="BR38" si="248">BQ38+BR37</f>
        <v>74315.46485857456</v>
      </c>
      <c r="BS38" s="3">
        <f t="shared" ref="BS38" si="249">BR38+BS37</f>
        <v>82247.011344432016</v>
      </c>
      <c r="BT38" s="3">
        <f t="shared" ref="BT38" si="250">BS38+BT37</f>
        <v>90971.712478875212</v>
      </c>
      <c r="BU38" s="3">
        <f t="shared" ref="BU38" si="251">BT38+BU37</f>
        <v>100568.88372676274</v>
      </c>
      <c r="BV38" s="3">
        <f t="shared" ref="BV38" si="252">BU38+BV37</f>
        <v>111125.77209943901</v>
      </c>
      <c r="BW38" s="3">
        <f t="shared" ref="BW38" si="253">BV38+BW37</f>
        <v>122738.34930938292</v>
      </c>
      <c r="BX38" s="3">
        <f t="shared" ref="BX38" si="254">BW38+BX37</f>
        <v>135512.18424032122</v>
      </c>
      <c r="BY38" s="3">
        <f t="shared" ref="BY38" si="255">BX38+BY37</f>
        <v>149563.40266435334</v>
      </c>
      <c r="BZ38" s="3">
        <f t="shared" ref="BZ38" si="256">BY38+BZ37</f>
        <v>165019.74293078869</v>
      </c>
      <c r="CC38" s="2"/>
    </row>
    <row r="39" spans="1:81">
      <c r="B39" s="8"/>
      <c r="E39" s="13" t="str">
        <f>IF(D39=0,"",DATE(YEAR(C39),MONTH(C39)+D39,DAY(C39)))</f>
        <v/>
      </c>
      <c r="G39" s="213"/>
      <c r="S39" s="7"/>
      <c r="T39" s="7"/>
      <c r="U39" s="7"/>
      <c r="V39" s="7"/>
      <c r="W39" s="7"/>
      <c r="X39" s="7"/>
      <c r="Y39" s="7"/>
      <c r="Z39" s="7"/>
      <c r="AA39" s="7"/>
      <c r="AB39" s="7"/>
      <c r="AC39" s="7"/>
      <c r="AD39" s="7"/>
      <c r="AE39" s="7"/>
      <c r="AF39" s="7"/>
      <c r="AG39" s="7"/>
      <c r="AH39" s="7"/>
      <c r="AI39" s="7"/>
      <c r="AJ39" s="7"/>
      <c r="AK39" s="7"/>
      <c r="AL39" s="7"/>
      <c r="AM39" s="7"/>
      <c r="AN39" s="7"/>
      <c r="AO39" s="7"/>
      <c r="AP39" s="7"/>
      <c r="AQ39" s="7"/>
      <c r="AR39" s="7"/>
      <c r="AS39" s="7"/>
      <c r="AT39" s="7"/>
      <c r="AU39" s="7"/>
      <c r="AV39" s="7"/>
      <c r="AW39" s="7"/>
      <c r="AX39" s="7"/>
      <c r="AY39" s="7"/>
      <c r="AZ39" s="7"/>
      <c r="BA39" s="7"/>
      <c r="BB39" s="7"/>
      <c r="BC39" s="7"/>
      <c r="BD39" s="7"/>
      <c r="BE39" s="7"/>
      <c r="BF39" s="7"/>
      <c r="BG39" s="7"/>
      <c r="BH39" s="7"/>
      <c r="BI39" s="7"/>
      <c r="BJ39" s="7"/>
      <c r="BK39" s="7"/>
      <c r="BL39" s="7"/>
      <c r="BM39" s="7"/>
      <c r="BN39" s="7"/>
      <c r="BO39" s="7"/>
      <c r="BP39" s="7"/>
      <c r="BQ39" s="7"/>
      <c r="BR39" s="7"/>
      <c r="BS39" s="7"/>
      <c r="BT39" s="7"/>
      <c r="BU39" s="7"/>
      <c r="BV39" s="7"/>
      <c r="BW39" s="7"/>
      <c r="BX39" s="7"/>
      <c r="BY39" s="7"/>
      <c r="BZ39" s="7"/>
      <c r="CA39" s="7"/>
      <c r="CB39" s="7"/>
    </row>
    <row r="40" spans="1:81">
      <c r="B40" s="34" t="s">
        <v>243</v>
      </c>
      <c r="C40" s="35"/>
      <c r="D40" s="36"/>
      <c r="E40" s="37"/>
      <c r="F40" s="38"/>
      <c r="G40" s="39"/>
      <c r="H40" s="38"/>
      <c r="I40" s="38"/>
      <c r="J40" s="46"/>
      <c r="S40" s="7"/>
      <c r="T40" s="7"/>
      <c r="U40" s="7"/>
      <c r="V40" s="7"/>
      <c r="W40" s="7"/>
      <c r="X40" s="7"/>
      <c r="Y40" s="7"/>
      <c r="Z40" s="7"/>
      <c r="AA40" s="7"/>
      <c r="AB40" s="7"/>
      <c r="AC40" s="7"/>
      <c r="AD40" s="7"/>
      <c r="AE40" s="7"/>
      <c r="AF40" s="7"/>
      <c r="AG40" s="7"/>
      <c r="AH40" s="7"/>
      <c r="AI40" s="7"/>
      <c r="AJ40" s="7"/>
      <c r="AK40" s="7"/>
      <c r="AL40" s="7"/>
      <c r="AM40" s="7"/>
      <c r="AN40" s="7"/>
      <c r="AO40" s="7"/>
      <c r="AP40" s="7"/>
      <c r="AQ40" s="7"/>
      <c r="AR40" s="7"/>
      <c r="AS40" s="7"/>
      <c r="AT40" s="7"/>
      <c r="AU40" s="7"/>
      <c r="AV40" s="7"/>
      <c r="AW40" s="7"/>
      <c r="AX40" s="7"/>
      <c r="AY40" s="7"/>
      <c r="AZ40" s="7"/>
      <c r="BA40" s="7"/>
      <c r="BB40" s="7"/>
      <c r="BC40" s="7"/>
      <c r="BD40" s="7"/>
      <c r="BE40" s="7"/>
      <c r="BF40" s="7"/>
      <c r="BG40" s="7"/>
      <c r="BH40" s="7"/>
      <c r="BI40" s="7"/>
      <c r="BJ40" s="7"/>
      <c r="BK40" s="7"/>
      <c r="BL40" s="7"/>
      <c r="BM40" s="7"/>
      <c r="BN40" s="7"/>
      <c r="BO40" s="7"/>
      <c r="BP40" s="7"/>
      <c r="BQ40" s="7"/>
      <c r="BR40" s="7"/>
      <c r="BS40" s="7"/>
      <c r="BT40" s="7"/>
      <c r="BU40" s="7"/>
      <c r="BV40" s="7"/>
      <c r="BW40" s="7"/>
      <c r="BX40" s="7"/>
      <c r="BY40" s="7"/>
      <c r="BZ40" s="7"/>
      <c r="CA40" s="7"/>
      <c r="CB40" s="7"/>
      <c r="CC40" s="2"/>
    </row>
    <row r="41" spans="1:81">
      <c r="B41" s="8" t="s">
        <v>224</v>
      </c>
      <c r="C41" s="15">
        <v>45809</v>
      </c>
      <c r="D41" s="16"/>
      <c r="E41" s="13" t="str">
        <f>IF(D41=0,"",DATE(YEAR(C41),MONTH(C41)+D41,DAY(C41)))</f>
        <v/>
      </c>
      <c r="F41" s="239">
        <v>100</v>
      </c>
      <c r="G41" s="26">
        <v>0.05</v>
      </c>
      <c r="H41" s="3">
        <v>120</v>
      </c>
      <c r="I41" s="17"/>
      <c r="J41" s="17" t="s">
        <v>257</v>
      </c>
      <c r="L41" s="3">
        <f>$AD41</f>
        <v>0</v>
      </c>
      <c r="M41" s="3">
        <f>$AP41</f>
        <v>134.00956406249998</v>
      </c>
      <c r="N41" s="3">
        <f>$BB41</f>
        <v>240.66192336910831</v>
      </c>
      <c r="O41" s="3">
        <f>$BN41</f>
        <v>432.19423751506599</v>
      </c>
      <c r="P41" s="3">
        <f>$BZ41</f>
        <v>776.15875551174179</v>
      </c>
      <c r="S41" s="7">
        <f>IF($C41=S$4,($F41),IF(AND(S$4&gt;$C41,$E41=0),$I41,IF(AND(S$4&gt;$C41,S$4&lt;$E41),R41+(R41*$G41),0)))</f>
        <v>0</v>
      </c>
      <c r="T41" s="7">
        <f t="shared" ref="T41:BZ41" si="257">IF($C41=T$4,($F41),IF(AND(T$4&gt;$C41,$E41=0),$I41,IF(AND(T$4&gt;$C41,T$4&lt;$E41),S41+(S41*$G41),0)))</f>
        <v>0</v>
      </c>
      <c r="U41" s="7">
        <f t="shared" si="257"/>
        <v>0</v>
      </c>
      <c r="V41" s="7">
        <f t="shared" si="257"/>
        <v>0</v>
      </c>
      <c r="W41" s="7">
        <f t="shared" si="257"/>
        <v>0</v>
      </c>
      <c r="X41" s="7">
        <f t="shared" si="257"/>
        <v>0</v>
      </c>
      <c r="Y41" s="7">
        <f t="shared" si="257"/>
        <v>0</v>
      </c>
      <c r="Z41" s="7">
        <f t="shared" si="257"/>
        <v>0</v>
      </c>
      <c r="AA41" s="7">
        <f t="shared" si="257"/>
        <v>0</v>
      </c>
      <c r="AB41" s="7">
        <f t="shared" si="257"/>
        <v>0</v>
      </c>
      <c r="AC41" s="7">
        <f t="shared" si="257"/>
        <v>0</v>
      </c>
      <c r="AD41" s="7">
        <f t="shared" si="257"/>
        <v>0</v>
      </c>
      <c r="AE41" s="7">
        <f t="shared" si="257"/>
        <v>0</v>
      </c>
      <c r="AF41" s="7">
        <f t="shared" si="257"/>
        <v>0</v>
      </c>
      <c r="AG41" s="7">
        <f t="shared" si="257"/>
        <v>0</v>
      </c>
      <c r="AH41" s="7">
        <f t="shared" si="257"/>
        <v>0</v>
      </c>
      <c r="AI41" s="7">
        <f t="shared" si="257"/>
        <v>0</v>
      </c>
      <c r="AJ41" s="7">
        <f t="shared" si="257"/>
        <v>100</v>
      </c>
      <c r="AK41" s="7">
        <f t="shared" si="257"/>
        <v>105</v>
      </c>
      <c r="AL41" s="7">
        <f t="shared" si="257"/>
        <v>110.25</v>
      </c>
      <c r="AM41" s="7">
        <f t="shared" si="257"/>
        <v>115.7625</v>
      </c>
      <c r="AN41" s="7">
        <f t="shared" si="257"/>
        <v>121.550625</v>
      </c>
      <c r="AO41" s="7">
        <f t="shared" si="257"/>
        <v>127.62815624999999</v>
      </c>
      <c r="AP41" s="7">
        <f t="shared" si="257"/>
        <v>134.00956406249998</v>
      </c>
      <c r="AQ41" s="7">
        <f t="shared" si="257"/>
        <v>140.71004226562496</v>
      </c>
      <c r="AR41" s="7">
        <f t="shared" si="257"/>
        <v>147.7455443789062</v>
      </c>
      <c r="AS41" s="7">
        <f t="shared" si="257"/>
        <v>155.13282159785152</v>
      </c>
      <c r="AT41" s="7">
        <f t="shared" si="257"/>
        <v>162.88946267774409</v>
      </c>
      <c r="AU41" s="7">
        <f t="shared" si="257"/>
        <v>171.0339358116313</v>
      </c>
      <c r="AV41" s="7">
        <f t="shared" si="257"/>
        <v>179.58563260221285</v>
      </c>
      <c r="AW41" s="7">
        <f t="shared" si="257"/>
        <v>188.5649142323235</v>
      </c>
      <c r="AX41" s="7">
        <f t="shared" si="257"/>
        <v>197.99315994393967</v>
      </c>
      <c r="AY41" s="7">
        <f t="shared" si="257"/>
        <v>207.89281794113666</v>
      </c>
      <c r="AZ41" s="7">
        <f t="shared" si="257"/>
        <v>218.28745883819349</v>
      </c>
      <c r="BA41" s="7">
        <f t="shared" si="257"/>
        <v>229.20183178010316</v>
      </c>
      <c r="BB41" s="7">
        <f t="shared" si="257"/>
        <v>240.66192336910831</v>
      </c>
      <c r="BC41" s="7">
        <f t="shared" si="257"/>
        <v>252.69501953756372</v>
      </c>
      <c r="BD41" s="7">
        <f t="shared" si="257"/>
        <v>265.32977051444192</v>
      </c>
      <c r="BE41" s="7">
        <f t="shared" si="257"/>
        <v>278.596259040164</v>
      </c>
      <c r="BF41" s="7">
        <f t="shared" si="257"/>
        <v>292.52607199217221</v>
      </c>
      <c r="BG41" s="7">
        <f t="shared" si="257"/>
        <v>307.15237559178081</v>
      </c>
      <c r="BH41" s="7">
        <f t="shared" si="257"/>
        <v>322.50999437136983</v>
      </c>
      <c r="BI41" s="7">
        <f t="shared" si="257"/>
        <v>338.63549408993833</v>
      </c>
      <c r="BJ41" s="7">
        <f t="shared" si="257"/>
        <v>355.56726879443522</v>
      </c>
      <c r="BK41" s="7">
        <f t="shared" si="257"/>
        <v>373.34563223415699</v>
      </c>
      <c r="BL41" s="7">
        <f t="shared" si="257"/>
        <v>392.01291384586483</v>
      </c>
      <c r="BM41" s="7">
        <f t="shared" si="257"/>
        <v>411.61355953815809</v>
      </c>
      <c r="BN41" s="7">
        <f t="shared" si="257"/>
        <v>432.19423751506599</v>
      </c>
      <c r="BO41" s="7">
        <f t="shared" si="257"/>
        <v>453.8039493908193</v>
      </c>
      <c r="BP41" s="7">
        <f t="shared" si="257"/>
        <v>476.49414686036027</v>
      </c>
      <c r="BQ41" s="7">
        <f t="shared" si="257"/>
        <v>500.31885420337829</v>
      </c>
      <c r="BR41" s="7">
        <f t="shared" si="257"/>
        <v>525.33479691354717</v>
      </c>
      <c r="BS41" s="7">
        <f t="shared" si="257"/>
        <v>551.60153675922447</v>
      </c>
      <c r="BT41" s="7">
        <f t="shared" si="257"/>
        <v>579.18161359718567</v>
      </c>
      <c r="BU41" s="7">
        <f t="shared" si="257"/>
        <v>608.14069427704499</v>
      </c>
      <c r="BV41" s="7">
        <f t="shared" si="257"/>
        <v>638.54772899089721</v>
      </c>
      <c r="BW41" s="7">
        <f t="shared" si="257"/>
        <v>670.4751154404421</v>
      </c>
      <c r="BX41" s="7">
        <f t="shared" si="257"/>
        <v>703.99887121246422</v>
      </c>
      <c r="BY41" s="7">
        <f t="shared" si="257"/>
        <v>739.19881477308741</v>
      </c>
      <c r="BZ41" s="7">
        <f t="shared" si="257"/>
        <v>776.15875551174179</v>
      </c>
      <c r="CA41" s="7"/>
      <c r="CB41" s="7"/>
      <c r="CC41" s="2"/>
    </row>
    <row r="42" spans="1:81">
      <c r="B42" s="8" t="s">
        <v>228</v>
      </c>
      <c r="C42" s="15"/>
      <c r="D42" s="16"/>
      <c r="E42" s="13" t="str">
        <f>IF(D42=0,"",DATE(YEAR(C42),MONTH(C42)+D42,DAY(C42)))</f>
        <v/>
      </c>
      <c r="F42" s="17"/>
      <c r="G42" s="18"/>
      <c r="H42" s="17"/>
      <c r="I42" s="17"/>
      <c r="L42" s="3">
        <f>L41-F41</f>
        <v>-100</v>
      </c>
      <c r="M42" s="3">
        <f>M41-L41</f>
        <v>134.00956406249998</v>
      </c>
      <c r="N42" s="3">
        <f>N41-M41</f>
        <v>106.65235930660833</v>
      </c>
      <c r="O42" s="3">
        <f>O41-N41</f>
        <v>191.53231414595768</v>
      </c>
      <c r="P42" s="3">
        <f>P41-O41</f>
        <v>343.9645179966758</v>
      </c>
      <c r="S42" s="3">
        <f>S41-R41</f>
        <v>0</v>
      </c>
      <c r="T42" s="3">
        <f>T41-S41</f>
        <v>0</v>
      </c>
      <c r="U42" s="3">
        <f>U41-T41</f>
        <v>0</v>
      </c>
      <c r="V42" s="3">
        <f>V41-U41</f>
        <v>0</v>
      </c>
      <c r="W42" s="3">
        <f>W41-V41</f>
        <v>0</v>
      </c>
      <c r="X42" s="3">
        <v>0</v>
      </c>
      <c r="Y42" s="3">
        <f t="shared" ref="Y42:BD42" si="258">Y41-X41</f>
        <v>0</v>
      </c>
      <c r="Z42" s="3">
        <f t="shared" si="258"/>
        <v>0</v>
      </c>
      <c r="AA42" s="3">
        <f t="shared" si="258"/>
        <v>0</v>
      </c>
      <c r="AB42" s="3">
        <f t="shared" si="258"/>
        <v>0</v>
      </c>
      <c r="AC42" s="3">
        <f t="shared" si="258"/>
        <v>0</v>
      </c>
      <c r="AD42" s="3">
        <f t="shared" si="258"/>
        <v>0</v>
      </c>
      <c r="AE42" s="3">
        <f t="shared" si="258"/>
        <v>0</v>
      </c>
      <c r="AF42" s="3">
        <f t="shared" si="258"/>
        <v>0</v>
      </c>
      <c r="AG42" s="3">
        <f t="shared" si="258"/>
        <v>0</v>
      </c>
      <c r="AH42" s="3">
        <f t="shared" si="258"/>
        <v>0</v>
      </c>
      <c r="AI42" s="3">
        <f t="shared" si="258"/>
        <v>0</v>
      </c>
      <c r="AJ42" s="3">
        <f t="shared" si="258"/>
        <v>100</v>
      </c>
      <c r="AK42" s="3">
        <f t="shared" si="258"/>
        <v>5</v>
      </c>
      <c r="AL42" s="3">
        <f t="shared" si="258"/>
        <v>5.25</v>
      </c>
      <c r="AM42" s="3">
        <f t="shared" si="258"/>
        <v>5.5125000000000028</v>
      </c>
      <c r="AN42" s="3">
        <f t="shared" si="258"/>
        <v>5.7881249999999937</v>
      </c>
      <c r="AO42" s="3">
        <f t="shared" si="258"/>
        <v>6.0775312499999927</v>
      </c>
      <c r="AP42" s="3">
        <f t="shared" si="258"/>
        <v>6.3814078124999867</v>
      </c>
      <c r="AQ42" s="3">
        <f t="shared" si="258"/>
        <v>6.7004782031249874</v>
      </c>
      <c r="AR42" s="3">
        <f t="shared" si="258"/>
        <v>7.0355021132812396</v>
      </c>
      <c r="AS42" s="3">
        <f t="shared" si="258"/>
        <v>7.3872772189453144</v>
      </c>
      <c r="AT42" s="3">
        <f t="shared" si="258"/>
        <v>7.7566410798925745</v>
      </c>
      <c r="AU42" s="3">
        <f t="shared" si="258"/>
        <v>8.1444731338872032</v>
      </c>
      <c r="AV42" s="3">
        <f t="shared" si="258"/>
        <v>8.5516967905815591</v>
      </c>
      <c r="AW42" s="3">
        <f t="shared" si="258"/>
        <v>8.9792816301106484</v>
      </c>
      <c r="AX42" s="3">
        <f t="shared" si="258"/>
        <v>9.4282457116161709</v>
      </c>
      <c r="AY42" s="3">
        <f t="shared" si="258"/>
        <v>9.8996579971969823</v>
      </c>
      <c r="AZ42" s="3">
        <f t="shared" si="258"/>
        <v>10.394640897056831</v>
      </c>
      <c r="BA42" s="3">
        <f t="shared" si="258"/>
        <v>10.914372941909676</v>
      </c>
      <c r="BB42" s="3">
        <f t="shared" si="258"/>
        <v>11.460091589005145</v>
      </c>
      <c r="BC42" s="3">
        <f t="shared" si="258"/>
        <v>12.033096168455415</v>
      </c>
      <c r="BD42" s="3">
        <f t="shared" si="258"/>
        <v>12.634750976878195</v>
      </c>
      <c r="BE42" s="3">
        <f t="shared" ref="BE42:BZ42" si="259">BE41-BD41</f>
        <v>13.266488525722082</v>
      </c>
      <c r="BF42" s="3">
        <f t="shared" si="259"/>
        <v>13.929812952008206</v>
      </c>
      <c r="BG42" s="3">
        <f t="shared" si="259"/>
        <v>14.626303599608605</v>
      </c>
      <c r="BH42" s="3">
        <f t="shared" si="259"/>
        <v>15.357618779589018</v>
      </c>
      <c r="BI42" s="3">
        <f t="shared" si="259"/>
        <v>16.125499718568506</v>
      </c>
      <c r="BJ42" s="3">
        <f t="shared" si="259"/>
        <v>16.931774704496888</v>
      </c>
      <c r="BK42" s="3">
        <f t="shared" si="259"/>
        <v>17.778363439721772</v>
      </c>
      <c r="BL42" s="3">
        <f t="shared" si="259"/>
        <v>18.667281611707836</v>
      </c>
      <c r="BM42" s="3">
        <f t="shared" si="259"/>
        <v>19.600645692293256</v>
      </c>
      <c r="BN42" s="3">
        <f t="shared" si="259"/>
        <v>20.580677976907907</v>
      </c>
      <c r="BO42" s="3">
        <f t="shared" si="259"/>
        <v>21.609711875753305</v>
      </c>
      <c r="BP42" s="3">
        <f t="shared" si="259"/>
        <v>22.690197469540976</v>
      </c>
      <c r="BQ42" s="3">
        <f t="shared" si="259"/>
        <v>23.824707343018019</v>
      </c>
      <c r="BR42" s="3">
        <f t="shared" si="259"/>
        <v>25.015942710168872</v>
      </c>
      <c r="BS42" s="3">
        <f t="shared" si="259"/>
        <v>26.266739845677307</v>
      </c>
      <c r="BT42" s="3">
        <f t="shared" si="259"/>
        <v>27.580076837961201</v>
      </c>
      <c r="BU42" s="3">
        <f t="shared" si="259"/>
        <v>28.959080679859312</v>
      </c>
      <c r="BV42" s="3">
        <f t="shared" si="259"/>
        <v>30.407034713852227</v>
      </c>
      <c r="BW42" s="3">
        <f t="shared" si="259"/>
        <v>31.927386449544883</v>
      </c>
      <c r="BX42" s="3">
        <f t="shared" si="259"/>
        <v>33.523755772022128</v>
      </c>
      <c r="BY42" s="3">
        <f t="shared" si="259"/>
        <v>35.199943560623183</v>
      </c>
      <c r="BZ42" s="3">
        <f t="shared" si="259"/>
        <v>36.959940738654382</v>
      </c>
      <c r="CC42" s="2"/>
    </row>
    <row r="43" spans="1:81">
      <c r="B43" s="8" t="s">
        <v>75</v>
      </c>
      <c r="C43" s="15"/>
      <c r="D43" s="16"/>
      <c r="E43" s="13" t="str">
        <f>IF(D43=0,"",DATE(YEAR(C43),MONTH(C43)+D43,DAY(C43)))</f>
        <v/>
      </c>
      <c r="F43" s="17"/>
      <c r="G43" s="18"/>
      <c r="H43" s="17"/>
      <c r="I43" s="17"/>
      <c r="L43" s="3">
        <f>SUM(S43:AD43)</f>
        <v>0</v>
      </c>
      <c r="M43" s="4">
        <f>SUM(AE43:AP43)</f>
        <v>97704.101437499994</v>
      </c>
      <c r="N43" s="3">
        <f>SUM(AQ43:BB43)</f>
        <v>268763.9454526531</v>
      </c>
      <c r="O43" s="3">
        <f>SUM(BC43:BN43)</f>
        <v>482661.43164781341</v>
      </c>
      <c r="P43" s="3">
        <f>SUM(BO43:BZ43)</f>
        <v>866790.58535162313</v>
      </c>
      <c r="S43" s="3">
        <f>S41*$H$41</f>
        <v>0</v>
      </c>
      <c r="T43" s="3">
        <f t="shared" ref="T43:BZ43" si="260">T41*$H$41</f>
        <v>0</v>
      </c>
      <c r="U43" s="3">
        <f t="shared" si="260"/>
        <v>0</v>
      </c>
      <c r="V43" s="3">
        <f t="shared" si="260"/>
        <v>0</v>
      </c>
      <c r="W43" s="3">
        <f t="shared" si="260"/>
        <v>0</v>
      </c>
      <c r="X43" s="3">
        <f t="shared" si="260"/>
        <v>0</v>
      </c>
      <c r="Y43" s="3">
        <f t="shared" si="260"/>
        <v>0</v>
      </c>
      <c r="Z43" s="3">
        <f t="shared" si="260"/>
        <v>0</v>
      </c>
      <c r="AA43" s="3">
        <f t="shared" si="260"/>
        <v>0</v>
      </c>
      <c r="AB43" s="3">
        <f t="shared" si="260"/>
        <v>0</v>
      </c>
      <c r="AC43" s="3">
        <f t="shared" si="260"/>
        <v>0</v>
      </c>
      <c r="AD43" s="3">
        <f t="shared" si="260"/>
        <v>0</v>
      </c>
      <c r="AE43" s="3">
        <f t="shared" si="260"/>
        <v>0</v>
      </c>
      <c r="AF43" s="3">
        <f t="shared" si="260"/>
        <v>0</v>
      </c>
      <c r="AG43" s="3">
        <f t="shared" si="260"/>
        <v>0</v>
      </c>
      <c r="AH43" s="3">
        <f t="shared" si="260"/>
        <v>0</v>
      </c>
      <c r="AI43" s="3">
        <f t="shared" si="260"/>
        <v>0</v>
      </c>
      <c r="AJ43" s="3">
        <f t="shared" si="260"/>
        <v>12000</v>
      </c>
      <c r="AK43" s="3">
        <f t="shared" si="260"/>
        <v>12600</v>
      </c>
      <c r="AL43" s="3">
        <f t="shared" si="260"/>
        <v>13230</v>
      </c>
      <c r="AM43" s="3">
        <f t="shared" si="260"/>
        <v>13891.5</v>
      </c>
      <c r="AN43" s="3">
        <f t="shared" si="260"/>
        <v>14586.074999999999</v>
      </c>
      <c r="AO43" s="3">
        <f t="shared" si="260"/>
        <v>15315.378749999998</v>
      </c>
      <c r="AP43" s="3">
        <f t="shared" si="260"/>
        <v>16081.147687499997</v>
      </c>
      <c r="AQ43" s="3">
        <f t="shared" si="260"/>
        <v>16885.205071874996</v>
      </c>
      <c r="AR43" s="3">
        <f t="shared" si="260"/>
        <v>17729.465325468744</v>
      </c>
      <c r="AS43" s="3">
        <f t="shared" si="260"/>
        <v>18615.938591742182</v>
      </c>
      <c r="AT43" s="3">
        <f t="shared" si="260"/>
        <v>19546.73552132929</v>
      </c>
      <c r="AU43" s="3">
        <f t="shared" si="260"/>
        <v>20524.072297395756</v>
      </c>
      <c r="AV43" s="3">
        <f t="shared" si="260"/>
        <v>21550.275912265541</v>
      </c>
      <c r="AW43" s="3">
        <f t="shared" si="260"/>
        <v>22627.789707878819</v>
      </c>
      <c r="AX43" s="3">
        <f t="shared" si="260"/>
        <v>23759.179193272761</v>
      </c>
      <c r="AY43" s="3">
        <f t="shared" si="260"/>
        <v>24947.138152936397</v>
      </c>
      <c r="AZ43" s="3">
        <f t="shared" si="260"/>
        <v>26194.49506058322</v>
      </c>
      <c r="BA43" s="3">
        <f t="shared" si="260"/>
        <v>27504.219813612381</v>
      </c>
      <c r="BB43" s="3">
        <f t="shared" si="260"/>
        <v>28879.430804292999</v>
      </c>
      <c r="BC43" s="3">
        <f t="shared" si="260"/>
        <v>30323.402344507645</v>
      </c>
      <c r="BD43" s="3">
        <f t="shared" si="260"/>
        <v>31839.572461733031</v>
      </c>
      <c r="BE43" s="3">
        <f t="shared" si="260"/>
        <v>33431.551084819679</v>
      </c>
      <c r="BF43" s="3">
        <f t="shared" si="260"/>
        <v>35103.128639060662</v>
      </c>
      <c r="BG43" s="3">
        <f t="shared" si="260"/>
        <v>36858.285071013699</v>
      </c>
      <c r="BH43" s="3">
        <f t="shared" si="260"/>
        <v>38701.199324564383</v>
      </c>
      <c r="BI43" s="3">
        <f t="shared" si="260"/>
        <v>40636.259290792601</v>
      </c>
      <c r="BJ43" s="3">
        <f t="shared" si="260"/>
        <v>42668.072255332227</v>
      </c>
      <c r="BK43" s="3">
        <f t="shared" si="260"/>
        <v>44801.475868098838</v>
      </c>
      <c r="BL43" s="3">
        <f t="shared" si="260"/>
        <v>47041.549661503777</v>
      </c>
      <c r="BM43" s="3">
        <f t="shared" si="260"/>
        <v>49393.627144578968</v>
      </c>
      <c r="BN43" s="3">
        <f t="shared" si="260"/>
        <v>51863.308501807922</v>
      </c>
      <c r="BO43" s="3">
        <f t="shared" si="260"/>
        <v>54456.473926898318</v>
      </c>
      <c r="BP43" s="3">
        <f t="shared" si="260"/>
        <v>57179.297623243234</v>
      </c>
      <c r="BQ43" s="3">
        <f t="shared" si="260"/>
        <v>60038.262504405393</v>
      </c>
      <c r="BR43" s="3">
        <f t="shared" si="260"/>
        <v>63040.175629625657</v>
      </c>
      <c r="BS43" s="3">
        <f t="shared" si="260"/>
        <v>66192.184411106937</v>
      </c>
      <c r="BT43" s="3">
        <f t="shared" si="260"/>
        <v>69501.79363166228</v>
      </c>
      <c r="BU43" s="3">
        <f t="shared" si="260"/>
        <v>72976.883313245402</v>
      </c>
      <c r="BV43" s="3">
        <f t="shared" si="260"/>
        <v>76625.727478907662</v>
      </c>
      <c r="BW43" s="3">
        <f t="shared" si="260"/>
        <v>80457.013852853052</v>
      </c>
      <c r="BX43" s="3">
        <f t="shared" si="260"/>
        <v>84479.8645454957</v>
      </c>
      <c r="BY43" s="3">
        <f t="shared" si="260"/>
        <v>88703.857772770483</v>
      </c>
      <c r="BZ43" s="3">
        <f t="shared" si="260"/>
        <v>93139.050661409012</v>
      </c>
      <c r="CC43" s="2"/>
    </row>
    <row r="44" spans="1:81">
      <c r="B44" s="8" t="s">
        <v>227</v>
      </c>
      <c r="C44" s="15"/>
      <c r="D44" s="16"/>
      <c r="E44" s="13"/>
      <c r="F44" s="17"/>
      <c r="G44" s="18"/>
      <c r="H44" s="17"/>
      <c r="I44" s="17"/>
      <c r="L44" s="3">
        <f>AD44</f>
        <v>0</v>
      </c>
      <c r="M44" s="3">
        <f>AP44</f>
        <v>97704.101437499994</v>
      </c>
      <c r="N44" s="3">
        <f>BB44</f>
        <v>366468.04689015314</v>
      </c>
      <c r="O44" s="3">
        <f>BN44</f>
        <v>849129.47853796661</v>
      </c>
      <c r="P44" s="3">
        <f>BZ44</f>
        <v>1715920.0638895899</v>
      </c>
      <c r="S44" s="3">
        <f>R44+S43</f>
        <v>0</v>
      </c>
      <c r="T44" s="3">
        <f t="shared" ref="T44" si="261">S44+T43</f>
        <v>0</v>
      </c>
      <c r="U44" s="3">
        <f t="shared" ref="U44" si="262">T44+U43</f>
        <v>0</v>
      </c>
      <c r="V44" s="3">
        <f t="shared" ref="V44" si="263">U44+V43</f>
        <v>0</v>
      </c>
      <c r="W44" s="3">
        <f t="shared" ref="W44" si="264">V44+W43</f>
        <v>0</v>
      </c>
      <c r="X44" s="3">
        <f t="shared" ref="X44" si="265">W44+X43</f>
        <v>0</v>
      </c>
      <c r="Y44" s="3">
        <f t="shared" ref="Y44" si="266">X44+Y43</f>
        <v>0</v>
      </c>
      <c r="Z44" s="3">
        <f t="shared" ref="Z44" si="267">Y44+Z43</f>
        <v>0</v>
      </c>
      <c r="AA44" s="3">
        <f t="shared" ref="AA44" si="268">Z44+AA43</f>
        <v>0</v>
      </c>
      <c r="AB44" s="3">
        <f t="shared" ref="AB44" si="269">AA44+AB43</f>
        <v>0</v>
      </c>
      <c r="AC44" s="3">
        <f t="shared" ref="AC44" si="270">AB44+AC43</f>
        <v>0</v>
      </c>
      <c r="AD44" s="3">
        <f t="shared" ref="AD44" si="271">AC44+AD43</f>
        <v>0</v>
      </c>
      <c r="AE44" s="3">
        <f t="shared" ref="AE44" si="272">AD44+AE43</f>
        <v>0</v>
      </c>
      <c r="AF44" s="3">
        <f t="shared" ref="AF44" si="273">AE44+AF43</f>
        <v>0</v>
      </c>
      <c r="AG44" s="3">
        <f t="shared" ref="AG44" si="274">AF44+AG43</f>
        <v>0</v>
      </c>
      <c r="AH44" s="3">
        <f t="shared" ref="AH44" si="275">AG44+AH43</f>
        <v>0</v>
      </c>
      <c r="AI44" s="3">
        <f t="shared" ref="AI44" si="276">AH44+AI43</f>
        <v>0</v>
      </c>
      <c r="AJ44" s="3">
        <f t="shared" ref="AJ44" si="277">AI44+AJ43</f>
        <v>12000</v>
      </c>
      <c r="AK44" s="3">
        <f t="shared" ref="AK44" si="278">AJ44+AK43</f>
        <v>24600</v>
      </c>
      <c r="AL44" s="3">
        <f t="shared" ref="AL44" si="279">AK44+AL43</f>
        <v>37830</v>
      </c>
      <c r="AM44" s="3">
        <f t="shared" ref="AM44" si="280">AL44+AM43</f>
        <v>51721.5</v>
      </c>
      <c r="AN44" s="3">
        <f t="shared" ref="AN44" si="281">AM44+AN43</f>
        <v>66307.574999999997</v>
      </c>
      <c r="AO44" s="3">
        <f t="shared" ref="AO44" si="282">AN44+AO43</f>
        <v>81622.953750000001</v>
      </c>
      <c r="AP44" s="3">
        <f t="shared" ref="AP44" si="283">AO44+AP43</f>
        <v>97704.101437499994</v>
      </c>
      <c r="AQ44" s="3">
        <f t="shared" ref="AQ44" si="284">AP44+AQ43</f>
        <v>114589.30650937499</v>
      </c>
      <c r="AR44" s="3">
        <f t="shared" ref="AR44" si="285">AQ44+AR43</f>
        <v>132318.77183484373</v>
      </c>
      <c r="AS44" s="3">
        <f t="shared" ref="AS44" si="286">AR44+AS43</f>
        <v>150934.71042658592</v>
      </c>
      <c r="AT44" s="3">
        <f t="shared" ref="AT44" si="287">AS44+AT43</f>
        <v>170481.4459479152</v>
      </c>
      <c r="AU44" s="3">
        <f t="shared" ref="AU44" si="288">AT44+AU43</f>
        <v>191005.51824531096</v>
      </c>
      <c r="AV44" s="3">
        <f t="shared" ref="AV44" si="289">AU44+AV43</f>
        <v>212555.79415757651</v>
      </c>
      <c r="AW44" s="3">
        <f t="shared" ref="AW44" si="290">AV44+AW43</f>
        <v>235183.58386545532</v>
      </c>
      <c r="AX44" s="3">
        <f t="shared" ref="AX44" si="291">AW44+AX43</f>
        <v>258942.76305872807</v>
      </c>
      <c r="AY44" s="3">
        <f t="shared" ref="AY44" si="292">AX44+AY43</f>
        <v>283889.90121166449</v>
      </c>
      <c r="AZ44" s="3">
        <f t="shared" ref="AZ44" si="293">AY44+AZ43</f>
        <v>310084.39627224772</v>
      </c>
      <c r="BA44" s="3">
        <f t="shared" ref="BA44" si="294">AZ44+BA43</f>
        <v>337588.61608586012</v>
      </c>
      <c r="BB44" s="3">
        <f t="shared" ref="BB44" si="295">BA44+BB43</f>
        <v>366468.04689015314</v>
      </c>
      <c r="BC44" s="3">
        <f t="shared" ref="BC44" si="296">BB44+BC43</f>
        <v>396791.44923466077</v>
      </c>
      <c r="BD44" s="3">
        <f t="shared" ref="BD44" si="297">BC44+BD43</f>
        <v>428631.02169639379</v>
      </c>
      <c r="BE44" s="3">
        <f t="shared" ref="BE44" si="298">BD44+BE43</f>
        <v>462062.57278121344</v>
      </c>
      <c r="BF44" s="3">
        <f t="shared" ref="BF44" si="299">BE44+BF43</f>
        <v>497165.7014202741</v>
      </c>
      <c r="BG44" s="3">
        <f t="shared" ref="BG44" si="300">BF44+BG43</f>
        <v>534023.98649128783</v>
      </c>
      <c r="BH44" s="3">
        <f t="shared" ref="BH44" si="301">BG44+BH43</f>
        <v>572725.18581585225</v>
      </c>
      <c r="BI44" s="3">
        <f t="shared" ref="BI44" si="302">BH44+BI43</f>
        <v>613361.44510664488</v>
      </c>
      <c r="BJ44" s="3">
        <f t="shared" ref="BJ44" si="303">BI44+BJ43</f>
        <v>656029.51736197714</v>
      </c>
      <c r="BK44" s="3">
        <f t="shared" ref="BK44" si="304">BJ44+BK43</f>
        <v>700830.99323007592</v>
      </c>
      <c r="BL44" s="3">
        <f t="shared" ref="BL44" si="305">BK44+BL43</f>
        <v>747872.54289157968</v>
      </c>
      <c r="BM44" s="3">
        <f t="shared" ref="BM44" si="306">BL44+BM43</f>
        <v>797266.17003615864</v>
      </c>
      <c r="BN44" s="3">
        <f t="shared" ref="BN44" si="307">BM44+BN43</f>
        <v>849129.47853796661</v>
      </c>
      <c r="BO44" s="3">
        <f t="shared" ref="BO44" si="308">BN44+BO43</f>
        <v>903585.95246486494</v>
      </c>
      <c r="BP44" s="3">
        <f t="shared" ref="BP44" si="309">BO44+BP43</f>
        <v>960765.25008810812</v>
      </c>
      <c r="BQ44" s="3">
        <f t="shared" ref="BQ44" si="310">BP44+BQ43</f>
        <v>1020803.5125925135</v>
      </c>
      <c r="BR44" s="3">
        <f t="shared" ref="BR44" si="311">BQ44+BR43</f>
        <v>1083843.6882221391</v>
      </c>
      <c r="BS44" s="3">
        <f t="shared" ref="BS44" si="312">BR44+BS43</f>
        <v>1150035.872633246</v>
      </c>
      <c r="BT44" s="3">
        <f t="shared" ref="BT44" si="313">BS44+BT43</f>
        <v>1219537.6662649084</v>
      </c>
      <c r="BU44" s="3">
        <f t="shared" ref="BU44" si="314">BT44+BU43</f>
        <v>1292514.5495781538</v>
      </c>
      <c r="BV44" s="3">
        <f t="shared" ref="BV44" si="315">BU44+BV43</f>
        <v>1369140.2770570614</v>
      </c>
      <c r="BW44" s="3">
        <f t="shared" ref="BW44" si="316">BV44+BW43</f>
        <v>1449597.2909099145</v>
      </c>
      <c r="BX44" s="3">
        <f t="shared" ref="BX44" si="317">BW44+BX43</f>
        <v>1534077.1554554102</v>
      </c>
      <c r="BY44" s="3">
        <f t="shared" ref="BY44" si="318">BX44+BY43</f>
        <v>1622781.0132281808</v>
      </c>
      <c r="BZ44" s="3">
        <f t="shared" ref="BZ44" si="319">BY44+BZ43</f>
        <v>1715920.0638895899</v>
      </c>
      <c r="CC44" s="2"/>
    </row>
    <row r="45" spans="1:81">
      <c r="B45" s="8"/>
      <c r="C45" s="13"/>
      <c r="D45" s="31"/>
      <c r="E45" s="13"/>
      <c r="F45" s="17"/>
      <c r="G45" s="213"/>
      <c r="H45" s="17"/>
      <c r="I45" s="17"/>
      <c r="S45" s="7"/>
      <c r="T45" s="7"/>
      <c r="U45" s="7"/>
      <c r="V45" s="7"/>
      <c r="W45" s="7"/>
      <c r="X45" s="7"/>
      <c r="Y45" s="7"/>
      <c r="Z45" s="7"/>
      <c r="AA45" s="7"/>
      <c r="AB45" s="7"/>
      <c r="AC45" s="7"/>
      <c r="AD45" s="7"/>
      <c r="AE45" s="7"/>
      <c r="AF45" s="7"/>
      <c r="AG45" s="7"/>
      <c r="AH45" s="7"/>
      <c r="AI45" s="7"/>
      <c r="AJ45" s="7"/>
      <c r="AK45" s="7"/>
      <c r="AL45" s="7"/>
      <c r="AM45" s="7"/>
      <c r="AN45" s="7"/>
      <c r="AO45" s="7"/>
      <c r="AP45" s="7"/>
      <c r="AQ45" s="7"/>
      <c r="AR45" s="7"/>
      <c r="AS45" s="7"/>
      <c r="AT45" s="7"/>
      <c r="AU45" s="7"/>
      <c r="AV45" s="7"/>
      <c r="AW45" s="7"/>
      <c r="AX45" s="7"/>
      <c r="AY45" s="7"/>
      <c r="AZ45" s="7"/>
      <c r="BA45" s="7"/>
      <c r="BB45" s="7"/>
      <c r="BC45" s="7"/>
      <c r="BD45" s="7"/>
      <c r="BE45" s="7"/>
      <c r="BF45" s="7"/>
      <c r="BG45" s="7"/>
      <c r="BH45" s="7"/>
      <c r="BI45" s="7"/>
      <c r="BJ45" s="7"/>
      <c r="BK45" s="7"/>
      <c r="BL45" s="7"/>
      <c r="BM45" s="7"/>
      <c r="BN45" s="7"/>
      <c r="BO45" s="7"/>
      <c r="BP45" s="7"/>
      <c r="BQ45" s="7"/>
      <c r="BR45" s="7"/>
      <c r="BS45" s="7"/>
      <c r="BT45" s="7"/>
      <c r="BU45" s="7"/>
      <c r="BV45" s="7"/>
      <c r="BW45" s="7"/>
      <c r="BX45" s="7"/>
      <c r="BY45" s="7"/>
      <c r="BZ45" s="7"/>
      <c r="CA45" s="7"/>
      <c r="CB45" s="7"/>
    </row>
    <row r="46" spans="1:81">
      <c r="A46" s="5"/>
      <c r="B46" s="34" t="s">
        <v>261</v>
      </c>
      <c r="C46" s="35"/>
      <c r="D46" s="42"/>
      <c r="E46" s="43" t="str">
        <f t="shared" ref="E46:E52" si="320">IF(D46=0,"",DATE(YEAR(C46),MONTH(C46)+D46,DAY(C46)))</f>
        <v/>
      </c>
      <c r="F46" s="38"/>
      <c r="G46" s="39"/>
      <c r="H46" s="38"/>
      <c r="I46" s="38"/>
      <c r="J46" s="40"/>
      <c r="S46" s="7"/>
      <c r="T46" s="7"/>
      <c r="U46" s="7"/>
      <c r="V46" s="7"/>
      <c r="W46" s="7"/>
      <c r="X46" s="7"/>
      <c r="Y46" s="7"/>
      <c r="Z46" s="7"/>
      <c r="AA46" s="7"/>
      <c r="AB46" s="7"/>
      <c r="AC46" s="7"/>
      <c r="AD46" s="7"/>
      <c r="AE46" s="7"/>
      <c r="AF46" s="7"/>
      <c r="AG46" s="7"/>
      <c r="AH46" s="7"/>
      <c r="AI46" s="7"/>
      <c r="AJ46" s="7"/>
      <c r="AK46" s="7"/>
      <c r="AL46" s="7"/>
      <c r="AM46" s="7"/>
      <c r="AN46" s="7"/>
      <c r="AO46" s="7"/>
      <c r="AP46" s="7"/>
      <c r="AQ46" s="7"/>
      <c r="AR46" s="7"/>
      <c r="AS46" s="7"/>
      <c r="AT46" s="7"/>
      <c r="AU46" s="7"/>
      <c r="AV46" s="7"/>
      <c r="AW46" s="7"/>
      <c r="AX46" s="7"/>
      <c r="AY46" s="7"/>
      <c r="AZ46" s="7"/>
      <c r="BA46" s="7"/>
      <c r="BB46" s="7"/>
      <c r="BC46" s="7"/>
      <c r="BD46" s="7"/>
      <c r="BE46" s="7"/>
      <c r="BF46" s="7"/>
      <c r="BG46" s="7"/>
      <c r="BH46" s="7"/>
      <c r="BI46" s="7"/>
      <c r="BJ46" s="7"/>
      <c r="BK46" s="7"/>
      <c r="BL46" s="7"/>
      <c r="BM46" s="7"/>
      <c r="BN46" s="7"/>
      <c r="BO46" s="7"/>
      <c r="BP46" s="7"/>
      <c r="BQ46" s="7"/>
      <c r="BR46" s="7"/>
      <c r="BS46" s="7"/>
      <c r="BT46" s="7"/>
      <c r="BU46" s="7"/>
      <c r="BV46" s="7"/>
      <c r="BW46" s="7"/>
      <c r="BX46" s="7"/>
      <c r="BY46" s="7"/>
      <c r="BZ46" s="7"/>
      <c r="CA46" s="7"/>
      <c r="CB46" s="7"/>
      <c r="CC46" s="2"/>
    </row>
    <row r="47" spans="1:81">
      <c r="B47" s="8" t="s">
        <v>224</v>
      </c>
      <c r="C47" s="15">
        <v>45717</v>
      </c>
      <c r="D47" s="16"/>
      <c r="E47" s="13" t="str">
        <f>IF(D47=0,"",DATE(YEAR(C47),MONTH(C47)+D47,DAY(C47)))</f>
        <v/>
      </c>
      <c r="F47" s="239">
        <v>400</v>
      </c>
      <c r="G47" s="26">
        <v>0.2</v>
      </c>
      <c r="H47" s="266">
        <v>0.1</v>
      </c>
      <c r="I47" s="229">
        <v>0.25</v>
      </c>
      <c r="J47" s="17" t="s">
        <v>244</v>
      </c>
      <c r="L47" s="3">
        <f>$AD47</f>
        <v>0</v>
      </c>
      <c r="M47" s="3">
        <f>AP47</f>
        <v>2063.9121408000001</v>
      </c>
      <c r="N47" s="3">
        <f>BB47</f>
        <v>18402.047963747882</v>
      </c>
      <c r="O47" s="3">
        <f>BN47</f>
        <v>164074.50809840087</v>
      </c>
      <c r="P47" s="3">
        <f>BZ47</f>
        <v>1462904.7952035347</v>
      </c>
      <c r="S47" s="7">
        <f>IF($C47=S$4,($F47),IF(AND(S$4&gt;$C47,$E47=0),#REF!,IF(AND(S$4&gt;$C47,S$4&lt;$E47),R47+(R47*$G47),0)))</f>
        <v>0</v>
      </c>
      <c r="T47" s="7">
        <f>IF($C47=T$4,($F47),IF(AND(T$4&gt;$C47,$E47=0),#REF!,IF(AND(T$4&gt;$C47,T$4&lt;$E47),S47+(S47*$G47),0)))</f>
        <v>0</v>
      </c>
      <c r="U47" s="7">
        <f>IF($C47=U$4,($F47),IF(AND(U$4&gt;$C47,$E47=0),#REF!,IF(AND(U$4&gt;$C47,U$4&lt;$E47),T47+(T47*$G47),0)))</f>
        <v>0</v>
      </c>
      <c r="V47" s="7">
        <f>IF($C47=V$4,($F47),IF(AND(V$4&gt;$C47,$E47=0),#REF!,IF(AND(V$4&gt;$C47,V$4&lt;$E47),U47+(U47*$G47),0)))</f>
        <v>0</v>
      </c>
      <c r="W47" s="7">
        <f>IF($C47=W$4,($F47),IF(AND(W$4&gt;$C47,$E47=0),#REF!,IF(AND(W$4&gt;$C47,W$4&lt;$E47),V47+(V47*$G47),0)))</f>
        <v>0</v>
      </c>
      <c r="X47" s="7">
        <f>IF($C47=X$4,($F47),IF(AND(X$4&gt;$C47,$E47=0),#REF!,IF(AND(X$4&gt;$C47,X$4&lt;$E47),W47+(W47*$G47),0)))</f>
        <v>0</v>
      </c>
      <c r="Y47" s="7">
        <f>IF($C47=Y$4,($F47),IF(AND(Y$4&gt;$C47,$E47=0),#REF!,IF(AND(Y$4&gt;$C47,Y$4&lt;$E47),X47+(X47*$G47),0)))</f>
        <v>0</v>
      </c>
      <c r="Z47" s="7">
        <f>IF($C47=Z$4,($F47),IF(AND(Z$4&gt;$C47,$E47=0),#REF!,IF(AND(Z$4&gt;$C47,Z$4&lt;$E47),Y47+(Y47*$G47),0)))</f>
        <v>0</v>
      </c>
      <c r="AA47" s="7">
        <f>IF($C47=AA$4,($F47),IF(AND(AA$4&gt;$C47,$E47=0),#REF!,IF(AND(AA$4&gt;$C47,AA$4&lt;$E47),Z47+(Z47*$G47),0)))</f>
        <v>0</v>
      </c>
      <c r="AB47" s="7">
        <f>IF($C47=AB$4,($F47),IF(AND(AB$4&gt;$C47,$E47=0),#REF!,IF(AND(AB$4&gt;$C47,AB$4&lt;$E47),AA47+(AA47*$G47),0)))</f>
        <v>0</v>
      </c>
      <c r="AC47" s="7">
        <f>IF($C47=AC$4,($F47),IF(AND(AC$4&gt;$C47,$E47=0),#REF!,IF(AND(AC$4&gt;$C47,AC$4&lt;$E47),AB47+(AB47*$G47),0)))</f>
        <v>0</v>
      </c>
      <c r="AD47" s="7">
        <f>IF($C47=AD$4,($F47),IF(AND(AD$4&gt;$C47,$E47=0),#REF!,IF(AND(AD$4&gt;$C47,AD$4&lt;$E47),AC47+(AC47*$G47),0)))</f>
        <v>0</v>
      </c>
      <c r="AE47" s="7">
        <f>IF($C47=AE$4,($F47),IF(AND(AE$4&gt;$C47,$E47=0),#REF!,IF(AND(AE$4&gt;$C47,AE$4&lt;$E47),AD47+(AD47*$G47),0)))</f>
        <v>0</v>
      </c>
      <c r="AF47" s="7">
        <f>IF($C47=AF$4,($F47),IF(AND(AF$4&gt;$C47,$E47=0),#REF!,IF(AND(AF$4&gt;$C47,AF$4&lt;$E47),AE47+(AE47*$G47),0)))</f>
        <v>0</v>
      </c>
      <c r="AG47" s="7">
        <f>IF($C47=AG$4,($F47),IF(AND(AG$4&gt;$C47,$E47=0),#REF!,IF(AND(AG$4&gt;$C47,AG$4&lt;$E47),AF47+(AF47*$G47),0)))</f>
        <v>400</v>
      </c>
      <c r="AH47" s="7">
        <f>IF($C47=AH$4,($F47),IF(AND(AH$4&gt;$C47,$E47=0),#REF!,IF(AND(AH$4&gt;$C47,AH$4&lt;$E47),AG47+(AG47*$G47),0)))</f>
        <v>480</v>
      </c>
      <c r="AI47" s="7">
        <f>IF($C47=AI$4,($F47),IF(AND(AI$4&gt;$C47,$E47=0),#REF!,IF(AND(AI$4&gt;$C47,AI$4&lt;$E47),AH47+(AH47*$G47),0)))</f>
        <v>576</v>
      </c>
      <c r="AJ47" s="7">
        <f>IF($C47=AJ$4,($F47),IF(AND(AJ$4&gt;$C47,$E47=0),#REF!,IF(AND(AJ$4&gt;$C47,AJ$4&lt;$E47),AI47+(AI47*$G47),0)))</f>
        <v>691.2</v>
      </c>
      <c r="AK47" s="7">
        <f>IF($C47=AK$4,($F47),IF(AND(AK$4&gt;$C47,$E47=0),#REF!,IF(AND(AK$4&gt;$C47,AK$4&lt;$E47),AJ47+(AJ47*$G47),0)))</f>
        <v>829.44</v>
      </c>
      <c r="AL47" s="7">
        <f>IF($C47=AL$4,($F47),IF(AND(AL$4&gt;$C47,$E47=0),#REF!,IF(AND(AL$4&gt;$C47,AL$4&lt;$E47),AK47+(AK47*$G47),0)))</f>
        <v>995.32800000000009</v>
      </c>
      <c r="AM47" s="7">
        <f>IF($C47=AM$4,($F47),IF(AND(AM$4&gt;$C47,$E47=0),#REF!,IF(AND(AM$4&gt;$C47,AM$4&lt;$E47),AL47+(AL47*$G47),0)))</f>
        <v>1194.3936000000001</v>
      </c>
      <c r="AN47" s="7">
        <f>IF($C47=AN$4,($F47),IF(AND(AN$4&gt;$C47,$E47=0),#REF!,IF(AND(AN$4&gt;$C47,AN$4&lt;$E47),AM47+(AM47*$G47),0)))</f>
        <v>1433.27232</v>
      </c>
      <c r="AO47" s="7">
        <f>IF($C47=AO$4,($F47),IF(AND(AO$4&gt;$C47,$E47=0),#REF!,IF(AND(AO$4&gt;$C47,AO$4&lt;$E47),AN47+(AN47*$G47),0)))</f>
        <v>1719.926784</v>
      </c>
      <c r="AP47" s="7">
        <f>IF($C47=AP$4,($F47),IF(AND(AP$4&gt;$C47,$E47=0),#REF!,IF(AND(AP$4&gt;$C47,AP$4&lt;$E47),AO47+(AO47*$G47),0)))</f>
        <v>2063.9121408000001</v>
      </c>
      <c r="AQ47" s="7">
        <f>IF($C47=AQ$4,($F47),IF(AND(AQ$4&gt;$C47,$E47=0),#REF!,IF(AND(AQ$4&gt;$C47,AQ$4&lt;$E47),AP47+(AP47*$G47),0)))</f>
        <v>2476.6945689600002</v>
      </c>
      <c r="AR47" s="7">
        <f>IF($C47=AR$4,($F47),IF(AND(AR$4&gt;$C47,$E47=0),#REF!,IF(AND(AR$4&gt;$C47,AR$4&lt;$E47),AQ47+(AQ47*$G47),0)))</f>
        <v>2972.0334827520001</v>
      </c>
      <c r="AS47" s="7">
        <f>IF($C47=AS$4,($F47),IF(AND(AS$4&gt;$C47,$E47=0),#REF!,IF(AND(AS$4&gt;$C47,AS$4&lt;$E47),AR47+(AR47*$G47),0)))</f>
        <v>3566.4401793023999</v>
      </c>
      <c r="AT47" s="7">
        <f>IF($C47=AT$4,($F47),IF(AND(AT$4&gt;$C47,$E47=0),#REF!,IF(AND(AT$4&gt;$C47,AT$4&lt;$E47),AS47+(AS47*$G47),0)))</f>
        <v>4279.7282151628797</v>
      </c>
      <c r="AU47" s="7">
        <f>IF($C47=AU$4,($F47),IF(AND(AU$4&gt;$C47,$E47=0),#REF!,IF(AND(AU$4&gt;$C47,AU$4&lt;$E47),AT47+(AT47*$G47),0)))</f>
        <v>5135.673858195456</v>
      </c>
      <c r="AV47" s="7">
        <f>IF($C47=AV$4,($F47),IF(AND(AV$4&gt;$C47,$E47=0),#REF!,IF(AND(AV$4&gt;$C47,AV$4&lt;$E47),AU47+(AU47*$G47),0)))</f>
        <v>6162.808629834547</v>
      </c>
      <c r="AW47" s="7">
        <f>IF($C47=AW$4,($F47),IF(AND(AW$4&gt;$C47,$E47=0),#REF!,IF(AND(AW$4&gt;$C47,AW$4&lt;$E47),AV47+(AV47*$G47),0)))</f>
        <v>7395.3703558014568</v>
      </c>
      <c r="AX47" s="7">
        <f>IF($C47=AX$4,($F47),IF(AND(AX$4&gt;$C47,$E47=0),#REF!,IF(AND(AX$4&gt;$C47,AX$4&lt;$E47),AW47+(AW47*$G47),0)))</f>
        <v>8874.4444269617488</v>
      </c>
      <c r="AY47" s="7">
        <f>IF($C47=AY$4,($F47),IF(AND(AY$4&gt;$C47,$E47=0),#REF!,IF(AND(AY$4&gt;$C47,AY$4&lt;$E47),AX47+(AX47*$G47),0)))</f>
        <v>10649.333312354098</v>
      </c>
      <c r="AZ47" s="7">
        <f>IF($C47=AZ$4,($F47),IF(AND(AZ$4&gt;$C47,$E47=0),#REF!,IF(AND(AZ$4&gt;$C47,AZ$4&lt;$E47),AY47+(AY47*$G47),0)))</f>
        <v>12779.199974824918</v>
      </c>
      <c r="BA47" s="7">
        <f>IF($C47=BA$4,($F47),IF(AND(BA$4&gt;$C47,$E47=0),#REF!,IF(AND(BA$4&gt;$C47,BA$4&lt;$E47),AZ47+(AZ47*$G47),0)))</f>
        <v>15335.039969789901</v>
      </c>
      <c r="BB47" s="7">
        <f>IF($C47=BB$4,($F47),IF(AND(BB$4&gt;$C47,$E47=0),#REF!,IF(AND(BB$4&gt;$C47,BB$4&lt;$E47),BA47+(BA47*$G47),0)))</f>
        <v>18402.047963747882</v>
      </c>
      <c r="BC47" s="7">
        <f>IF($C47=BC$4,($F47),IF(AND(BC$4&gt;$C47,$E47=0),#REF!,IF(AND(BC$4&gt;$C47,BC$4&lt;$E47),BB47+(BB47*$G47),0)))</f>
        <v>22082.457556497458</v>
      </c>
      <c r="BD47" s="7">
        <f>IF($C47=BD$4,($F47),IF(AND(BD$4&gt;$C47,$E47=0),#REF!,IF(AND(BD$4&gt;$C47,BD$4&lt;$E47),BC47+(BC47*$G47),0)))</f>
        <v>26498.949067796952</v>
      </c>
      <c r="BE47" s="7">
        <f>IF($C47=BE$4,($F47),IF(AND(BE$4&gt;$C47,$E47=0),#REF!,IF(AND(BE$4&gt;$C47,BE$4&lt;$E47),BD47+(BD47*$G47),0)))</f>
        <v>31798.738881356341</v>
      </c>
      <c r="BF47" s="7">
        <f>IF($C47=BF$4,($F47),IF(AND(BF$4&gt;$C47,$E47=0),#REF!,IF(AND(BF$4&gt;$C47,BF$4&lt;$E47),BE47+(BE47*$G47),0)))</f>
        <v>38158.486657627611</v>
      </c>
      <c r="BG47" s="7">
        <f>IF($C47=BG$4,($F47),IF(AND(BG$4&gt;$C47,$E47=0),#REF!,IF(AND(BG$4&gt;$C47,BG$4&lt;$E47),BF47+(BF47*$G47),0)))</f>
        <v>45790.183989153134</v>
      </c>
      <c r="BH47" s="7">
        <f>IF($C47=BH$4,($F47),IF(AND(BH$4&gt;$C47,$E47=0),#REF!,IF(AND(BH$4&gt;$C47,BH$4&lt;$E47),BG47+(BG47*$G47),0)))</f>
        <v>54948.220786983758</v>
      </c>
      <c r="BI47" s="7">
        <f>IF($C47=BI$4,($F47),IF(AND(BI$4&gt;$C47,$E47=0),#REF!,IF(AND(BI$4&gt;$C47,BI$4&lt;$E47),BH47+(BH47*$G47),0)))</f>
        <v>65937.864944380504</v>
      </c>
      <c r="BJ47" s="7">
        <f>IF($C47=BJ$4,($F47),IF(AND(BJ$4&gt;$C47,$E47=0),#REF!,IF(AND(BJ$4&gt;$C47,BJ$4&lt;$E47),BI47+(BI47*$G47),0)))</f>
        <v>79125.437933256602</v>
      </c>
      <c r="BK47" s="7">
        <f>IF($C47=BK$4,($F47),IF(AND(BK$4&gt;$C47,$E47=0),#REF!,IF(AND(BK$4&gt;$C47,BK$4&lt;$E47),BJ47+(BJ47*$G47),0)))</f>
        <v>94950.525519907926</v>
      </c>
      <c r="BL47" s="7">
        <f>IF($C47=BL$4,($F47),IF(AND(BL$4&gt;$C47,$E47=0),#REF!,IF(AND(BL$4&gt;$C47,BL$4&lt;$E47),BK47+(BK47*$G47),0)))</f>
        <v>113940.6306238895</v>
      </c>
      <c r="BM47" s="7">
        <f>IF($C47=BM$4,($F47),IF(AND(BM$4&gt;$C47,$E47=0),#REF!,IF(AND(BM$4&gt;$C47,BM$4&lt;$E47),BL47+(BL47*$G47),0)))</f>
        <v>136728.75674866739</v>
      </c>
      <c r="BN47" s="7">
        <f>IF($C47=BN$4,($F47),IF(AND(BN$4&gt;$C47,$E47=0),#REF!,IF(AND(BN$4&gt;$C47,BN$4&lt;$E47),BM47+(BM47*$G47),0)))</f>
        <v>164074.50809840087</v>
      </c>
      <c r="BO47" s="7">
        <f>IF($C47=BO$4,($F47),IF(AND(BO$4&gt;$C47,$E47=0),#REF!,IF(AND(BO$4&gt;$C47,BO$4&lt;$E47),BN47+(BN47*$G47),0)))</f>
        <v>196889.40971808103</v>
      </c>
      <c r="BP47" s="7">
        <f>IF($C47=BP$4,($F47),IF(AND(BP$4&gt;$C47,$E47=0),#REF!,IF(AND(BP$4&gt;$C47,BP$4&lt;$E47),BO47+(BO47*$G47),0)))</f>
        <v>236267.29166169724</v>
      </c>
      <c r="BQ47" s="7">
        <f>IF($C47=BQ$4,($F47),IF(AND(BQ$4&gt;$C47,$E47=0),#REF!,IF(AND(BQ$4&gt;$C47,BQ$4&lt;$E47),BP47+(BP47*$G47),0)))</f>
        <v>283520.74999403668</v>
      </c>
      <c r="BR47" s="7">
        <f>IF($C47=BR$4,($F47),IF(AND(BR$4&gt;$C47,$E47=0),#REF!,IF(AND(BR$4&gt;$C47,BR$4&lt;$E47),BQ47+(BQ47*$G47),0)))</f>
        <v>340224.89999284403</v>
      </c>
      <c r="BS47" s="7">
        <f>IF($C47=BS$4,($F47),IF(AND(BS$4&gt;$C47,$E47=0),#REF!,IF(AND(BS$4&gt;$C47,BS$4&lt;$E47),BR47+(BR47*$G47),0)))</f>
        <v>408269.87999141286</v>
      </c>
      <c r="BT47" s="7">
        <f>IF($C47=BT$4,($F47),IF(AND(BT$4&gt;$C47,$E47=0),#REF!,IF(AND(BT$4&gt;$C47,BT$4&lt;$E47),BS47+(BS47*$G47),0)))</f>
        <v>489923.85598969541</v>
      </c>
      <c r="BU47" s="7">
        <f>IF($C47=BU$4,($F47),IF(AND(BU$4&gt;$C47,$E47=0),#REF!,IF(AND(BU$4&gt;$C47,BU$4&lt;$E47),BT47+(BT47*$G47),0)))</f>
        <v>587908.62718763447</v>
      </c>
      <c r="BV47" s="7">
        <f>IF($C47=BV$4,($F47),IF(AND(BV$4&gt;$C47,$E47=0),#REF!,IF(AND(BV$4&gt;$C47,BV$4&lt;$E47),BU47+(BU47*$G47),0)))</f>
        <v>705490.35262516141</v>
      </c>
      <c r="BW47" s="7">
        <f>IF($C47=BW$4,($F47),IF(AND(BW$4&gt;$C47,$E47=0),#REF!,IF(AND(BW$4&gt;$C47,BW$4&lt;$E47),BV47+(BV47*$G47),0)))</f>
        <v>846588.42315019364</v>
      </c>
      <c r="BX47" s="7">
        <f>IF($C47=BX$4,($F47),IF(AND(BX$4&gt;$C47,$E47=0),#REF!,IF(AND(BX$4&gt;$C47,BX$4&lt;$E47),BW47+(BW47*$G47),0)))</f>
        <v>1015906.1077802323</v>
      </c>
      <c r="BY47" s="7">
        <f>IF($C47=BY$4,($F47),IF(AND(BY$4&gt;$C47,$E47=0),#REF!,IF(AND(BY$4&gt;$C47,BY$4&lt;$E47),BX47+(BX47*$G47),0)))</f>
        <v>1219087.3293362788</v>
      </c>
      <c r="BZ47" s="7">
        <f>IF($C47=BZ$4,($F47),IF(AND(BZ$4&gt;$C47,$E47=0),#REF!,IF(AND(BZ$4&gt;$C47,BZ$4&lt;$E47),BY47+(BY47*$G47),0)))</f>
        <v>1462904.7952035347</v>
      </c>
      <c r="CA47" s="7"/>
      <c r="CB47" s="7"/>
      <c r="CC47" s="2"/>
    </row>
    <row r="48" spans="1:81">
      <c r="B48" s="8" t="s">
        <v>228</v>
      </c>
      <c r="C48" s="15"/>
      <c r="D48" s="16"/>
      <c r="E48" s="13" t="str">
        <f>IF(D48=0,"",DATE(YEAR(C48),MONTH(C48)+D48,DAY(C48)))</f>
        <v/>
      </c>
      <c r="F48" s="17"/>
      <c r="G48" s="18"/>
      <c r="H48" s="17"/>
      <c r="I48" s="17"/>
      <c r="L48" s="3">
        <f>L47-F47</f>
        <v>-400</v>
      </c>
      <c r="M48" s="3">
        <f>M47-L47</f>
        <v>2063.9121408000001</v>
      </c>
      <c r="N48" s="3">
        <f t="shared" ref="N48" si="321">N47-M47</f>
        <v>16338.135822947883</v>
      </c>
      <c r="O48" s="3">
        <f t="shared" ref="O48" si="322">O47-N47</f>
        <v>145672.460134653</v>
      </c>
      <c r="P48" s="3">
        <f t="shared" ref="P48" si="323">P47-O47</f>
        <v>1298830.2871051338</v>
      </c>
      <c r="S48" s="3">
        <f>S47-R47</f>
        <v>0</v>
      </c>
      <c r="T48" s="3">
        <f>T47-S47</f>
        <v>0</v>
      </c>
      <c r="U48" s="3">
        <f>U47-T47</f>
        <v>0</v>
      </c>
      <c r="V48" s="3">
        <f>V47-U47</f>
        <v>0</v>
      </c>
      <c r="W48" s="3">
        <f>W47-V47</f>
        <v>0</v>
      </c>
      <c r="X48" s="3">
        <v>0</v>
      </c>
      <c r="Y48" s="3">
        <f t="shared" ref="Y48:BD48" si="324">Y47-X47</f>
        <v>0</v>
      </c>
      <c r="Z48" s="3">
        <f t="shared" si="324"/>
        <v>0</v>
      </c>
      <c r="AA48" s="3">
        <f t="shared" si="324"/>
        <v>0</v>
      </c>
      <c r="AB48" s="3">
        <f t="shared" si="324"/>
        <v>0</v>
      </c>
      <c r="AC48" s="3">
        <f t="shared" si="324"/>
        <v>0</v>
      </c>
      <c r="AD48" s="3">
        <f t="shared" si="324"/>
        <v>0</v>
      </c>
      <c r="AE48" s="3">
        <f t="shared" si="324"/>
        <v>0</v>
      </c>
      <c r="AF48" s="3">
        <f t="shared" si="324"/>
        <v>0</v>
      </c>
      <c r="AG48" s="3">
        <f t="shared" si="324"/>
        <v>400</v>
      </c>
      <c r="AH48" s="3">
        <f t="shared" si="324"/>
        <v>80</v>
      </c>
      <c r="AI48" s="3">
        <f t="shared" si="324"/>
        <v>96</v>
      </c>
      <c r="AJ48" s="3">
        <f t="shared" si="324"/>
        <v>115.20000000000005</v>
      </c>
      <c r="AK48" s="3">
        <f t="shared" si="324"/>
        <v>138.24</v>
      </c>
      <c r="AL48" s="3">
        <f t="shared" si="324"/>
        <v>165.88800000000003</v>
      </c>
      <c r="AM48" s="3">
        <f t="shared" si="324"/>
        <v>199.06560000000002</v>
      </c>
      <c r="AN48" s="3">
        <f t="shared" si="324"/>
        <v>238.87871999999993</v>
      </c>
      <c r="AO48" s="3">
        <f t="shared" si="324"/>
        <v>286.65446399999996</v>
      </c>
      <c r="AP48" s="3">
        <f t="shared" si="324"/>
        <v>343.98535680000009</v>
      </c>
      <c r="AQ48" s="3">
        <f t="shared" si="324"/>
        <v>412.78242816000011</v>
      </c>
      <c r="AR48" s="3">
        <f t="shared" si="324"/>
        <v>495.33891379199986</v>
      </c>
      <c r="AS48" s="3">
        <f t="shared" si="324"/>
        <v>594.40669655039983</v>
      </c>
      <c r="AT48" s="3">
        <f t="shared" si="324"/>
        <v>713.28803586047979</v>
      </c>
      <c r="AU48" s="3">
        <f t="shared" si="324"/>
        <v>855.9456430325763</v>
      </c>
      <c r="AV48" s="3">
        <f t="shared" si="324"/>
        <v>1027.134771639091</v>
      </c>
      <c r="AW48" s="3">
        <f t="shared" si="324"/>
        <v>1232.5617259669098</v>
      </c>
      <c r="AX48" s="3">
        <f t="shared" si="324"/>
        <v>1479.0740711602921</v>
      </c>
      <c r="AY48" s="3">
        <f t="shared" si="324"/>
        <v>1774.888885392349</v>
      </c>
      <c r="AZ48" s="3">
        <f t="shared" si="324"/>
        <v>2129.8666624708203</v>
      </c>
      <c r="BA48" s="3">
        <f t="shared" si="324"/>
        <v>2555.8399949649829</v>
      </c>
      <c r="BB48" s="3">
        <f t="shared" si="324"/>
        <v>3067.0079939579809</v>
      </c>
      <c r="BC48" s="3">
        <f t="shared" si="324"/>
        <v>3680.4095927495764</v>
      </c>
      <c r="BD48" s="3">
        <f t="shared" si="324"/>
        <v>4416.4915112994931</v>
      </c>
      <c r="BE48" s="3">
        <f t="shared" ref="BE48:BZ48" si="325">BE47-BD47</f>
        <v>5299.7898135593896</v>
      </c>
      <c r="BF48" s="3">
        <f t="shared" si="325"/>
        <v>6359.7477762712697</v>
      </c>
      <c r="BG48" s="3">
        <f t="shared" si="325"/>
        <v>7631.6973315255236</v>
      </c>
      <c r="BH48" s="3">
        <f t="shared" si="325"/>
        <v>9158.036797830624</v>
      </c>
      <c r="BI48" s="3">
        <f t="shared" si="325"/>
        <v>10989.644157396746</v>
      </c>
      <c r="BJ48" s="3">
        <f t="shared" si="325"/>
        <v>13187.572988876098</v>
      </c>
      <c r="BK48" s="3">
        <f t="shared" si="325"/>
        <v>15825.087586651323</v>
      </c>
      <c r="BL48" s="3">
        <f t="shared" si="325"/>
        <v>18990.105103981579</v>
      </c>
      <c r="BM48" s="3">
        <f t="shared" si="325"/>
        <v>22788.126124777889</v>
      </c>
      <c r="BN48" s="3">
        <f t="shared" si="325"/>
        <v>27345.751349733473</v>
      </c>
      <c r="BO48" s="3">
        <f t="shared" si="325"/>
        <v>32814.901619680168</v>
      </c>
      <c r="BP48" s="3">
        <f t="shared" si="325"/>
        <v>39377.881943616201</v>
      </c>
      <c r="BQ48" s="3">
        <f t="shared" si="325"/>
        <v>47253.458332339447</v>
      </c>
      <c r="BR48" s="3">
        <f t="shared" si="325"/>
        <v>56704.149998807348</v>
      </c>
      <c r="BS48" s="3">
        <f t="shared" si="325"/>
        <v>68044.97999856883</v>
      </c>
      <c r="BT48" s="3">
        <f t="shared" si="325"/>
        <v>81653.975998282549</v>
      </c>
      <c r="BU48" s="3">
        <f t="shared" si="325"/>
        <v>97984.771197939059</v>
      </c>
      <c r="BV48" s="3">
        <f t="shared" si="325"/>
        <v>117581.72543752694</v>
      </c>
      <c r="BW48" s="3">
        <f t="shared" si="325"/>
        <v>141098.07052503224</v>
      </c>
      <c r="BX48" s="3">
        <f t="shared" si="325"/>
        <v>169317.68463003868</v>
      </c>
      <c r="BY48" s="3">
        <f t="shared" si="325"/>
        <v>203181.22155604651</v>
      </c>
      <c r="BZ48" s="3">
        <f t="shared" si="325"/>
        <v>243817.46586725581</v>
      </c>
      <c r="CC48" s="2"/>
    </row>
    <row r="49" spans="2:81">
      <c r="B49" s="8" t="s">
        <v>75</v>
      </c>
      <c r="C49" s="15"/>
      <c r="D49" s="16"/>
      <c r="E49" s="13" t="str">
        <f>IF(D49=0,"",DATE(YEAR(C49),MONTH(C49)+D49,DAY(C49)))</f>
        <v/>
      </c>
      <c r="F49" s="17"/>
      <c r="G49" s="18"/>
      <c r="J49" s="17" t="s">
        <v>258</v>
      </c>
      <c r="L49" s="3">
        <f>SUM(S49:AD49)</f>
        <v>0</v>
      </c>
      <c r="M49" s="4">
        <f>SUM(AE49:AP49)</f>
        <v>259.58682112000002</v>
      </c>
      <c r="N49" s="3">
        <f>SUM(AQ49:BB49)</f>
        <v>2450.7203734421823</v>
      </c>
      <c r="O49" s="3">
        <f>SUM(BC49:BN49)</f>
        <v>21850.869020197955</v>
      </c>
      <c r="P49" s="3">
        <f>SUM(BO49:BZ49)</f>
        <v>194824.54306577009</v>
      </c>
      <c r="S49" s="3">
        <f>S47*$H$47*$I$47</f>
        <v>0</v>
      </c>
      <c r="T49" s="3">
        <f t="shared" ref="T49:BZ49" si="326">T47*$H$47*$I$47</f>
        <v>0</v>
      </c>
      <c r="U49" s="3">
        <f t="shared" si="326"/>
        <v>0</v>
      </c>
      <c r="V49" s="3">
        <f t="shared" si="326"/>
        <v>0</v>
      </c>
      <c r="W49" s="3">
        <f t="shared" si="326"/>
        <v>0</v>
      </c>
      <c r="X49" s="3">
        <f t="shared" si="326"/>
        <v>0</v>
      </c>
      <c r="Y49" s="3">
        <f t="shared" si="326"/>
        <v>0</v>
      </c>
      <c r="Z49" s="3">
        <f t="shared" si="326"/>
        <v>0</v>
      </c>
      <c r="AA49" s="3">
        <f t="shared" si="326"/>
        <v>0</v>
      </c>
      <c r="AB49" s="3">
        <f t="shared" si="326"/>
        <v>0</v>
      </c>
      <c r="AC49" s="3">
        <f t="shared" si="326"/>
        <v>0</v>
      </c>
      <c r="AD49" s="3">
        <f t="shared" si="326"/>
        <v>0</v>
      </c>
      <c r="AE49" s="3">
        <f t="shared" si="326"/>
        <v>0</v>
      </c>
      <c r="AF49" s="3">
        <f t="shared" si="326"/>
        <v>0</v>
      </c>
      <c r="AG49" s="3">
        <f t="shared" si="326"/>
        <v>10</v>
      </c>
      <c r="AH49" s="3">
        <f t="shared" si="326"/>
        <v>12</v>
      </c>
      <c r="AI49" s="3">
        <f t="shared" si="326"/>
        <v>14.4</v>
      </c>
      <c r="AJ49" s="3">
        <f t="shared" si="326"/>
        <v>17.28</v>
      </c>
      <c r="AK49" s="3">
        <f t="shared" si="326"/>
        <v>20.736000000000004</v>
      </c>
      <c r="AL49" s="3">
        <f t="shared" si="326"/>
        <v>24.883200000000002</v>
      </c>
      <c r="AM49" s="3">
        <f t="shared" si="326"/>
        <v>29.859840000000005</v>
      </c>
      <c r="AN49" s="3">
        <f t="shared" si="326"/>
        <v>35.831808000000002</v>
      </c>
      <c r="AO49" s="3">
        <f t="shared" si="326"/>
        <v>42.998169600000004</v>
      </c>
      <c r="AP49" s="3">
        <f t="shared" si="326"/>
        <v>51.597803520000006</v>
      </c>
      <c r="AQ49" s="3">
        <f t="shared" si="326"/>
        <v>61.917364224000011</v>
      </c>
      <c r="AR49" s="3">
        <f t="shared" si="326"/>
        <v>74.300837068800007</v>
      </c>
      <c r="AS49" s="3">
        <f t="shared" si="326"/>
        <v>89.161004482560003</v>
      </c>
      <c r="AT49" s="3">
        <f t="shared" si="326"/>
        <v>106.99320537907199</v>
      </c>
      <c r="AU49" s="3">
        <f t="shared" si="326"/>
        <v>128.39184645488641</v>
      </c>
      <c r="AV49" s="3">
        <f t="shared" si="326"/>
        <v>154.07021574586369</v>
      </c>
      <c r="AW49" s="3">
        <f t="shared" si="326"/>
        <v>184.88425889503642</v>
      </c>
      <c r="AX49" s="3">
        <f t="shared" si="326"/>
        <v>221.86111067404374</v>
      </c>
      <c r="AY49" s="3">
        <f t="shared" si="326"/>
        <v>266.23333280885248</v>
      </c>
      <c r="AZ49" s="3">
        <f t="shared" si="326"/>
        <v>319.47999937062298</v>
      </c>
      <c r="BA49" s="3">
        <f t="shared" si="326"/>
        <v>383.37599924474756</v>
      </c>
      <c r="BB49" s="3">
        <f t="shared" si="326"/>
        <v>460.05119909369705</v>
      </c>
      <c r="BC49" s="3">
        <f t="shared" si="326"/>
        <v>552.06143891243653</v>
      </c>
      <c r="BD49" s="3">
        <f t="shared" si="326"/>
        <v>662.47372669492381</v>
      </c>
      <c r="BE49" s="3">
        <f t="shared" si="326"/>
        <v>794.9684720339086</v>
      </c>
      <c r="BF49" s="3">
        <f t="shared" si="326"/>
        <v>953.96216644069034</v>
      </c>
      <c r="BG49" s="3">
        <f t="shared" si="326"/>
        <v>1144.7545997288285</v>
      </c>
      <c r="BH49" s="3">
        <f t="shared" si="326"/>
        <v>1373.7055196745941</v>
      </c>
      <c r="BI49" s="3">
        <f t="shared" si="326"/>
        <v>1648.4466236095127</v>
      </c>
      <c r="BJ49" s="3">
        <f t="shared" si="326"/>
        <v>1978.1359483314152</v>
      </c>
      <c r="BK49" s="3">
        <f t="shared" si="326"/>
        <v>2373.7631379976983</v>
      </c>
      <c r="BL49" s="3">
        <f t="shared" si="326"/>
        <v>2848.515765597238</v>
      </c>
      <c r="BM49" s="3">
        <f t="shared" si="326"/>
        <v>3418.218918716685</v>
      </c>
      <c r="BN49" s="3">
        <f t="shared" si="326"/>
        <v>4101.8627024600219</v>
      </c>
      <c r="BO49" s="3">
        <f t="shared" si="326"/>
        <v>4922.2352429520261</v>
      </c>
      <c r="BP49" s="3">
        <f t="shared" si="326"/>
        <v>5906.6822915424309</v>
      </c>
      <c r="BQ49" s="3">
        <f t="shared" si="326"/>
        <v>7088.0187498509176</v>
      </c>
      <c r="BR49" s="3">
        <f t="shared" si="326"/>
        <v>8505.6224998211019</v>
      </c>
      <c r="BS49" s="3">
        <f t="shared" si="326"/>
        <v>10206.746999785322</v>
      </c>
      <c r="BT49" s="3">
        <f t="shared" si="326"/>
        <v>12248.096399742386</v>
      </c>
      <c r="BU49" s="3">
        <f t="shared" si="326"/>
        <v>14697.715679690862</v>
      </c>
      <c r="BV49" s="3">
        <f t="shared" si="326"/>
        <v>17637.258815629037</v>
      </c>
      <c r="BW49" s="3">
        <f t="shared" si="326"/>
        <v>21164.710578754843</v>
      </c>
      <c r="BX49" s="3">
        <f t="shared" si="326"/>
        <v>25397.65269450581</v>
      </c>
      <c r="BY49" s="3">
        <f t="shared" si="326"/>
        <v>30477.183233406973</v>
      </c>
      <c r="BZ49" s="3">
        <f t="shared" si="326"/>
        <v>36572.619880088365</v>
      </c>
      <c r="CC49" s="2"/>
    </row>
    <row r="50" spans="2:81">
      <c r="B50" s="8" t="s">
        <v>227</v>
      </c>
      <c r="C50" s="15"/>
      <c r="D50" s="16"/>
      <c r="E50" s="13"/>
      <c r="F50" s="17"/>
      <c r="G50" s="18"/>
      <c r="H50" s="17"/>
      <c r="I50" s="17"/>
      <c r="L50" s="3">
        <f>AD50</f>
        <v>0</v>
      </c>
      <c r="M50" s="3">
        <f>AP50</f>
        <v>259.58682112000002</v>
      </c>
      <c r="N50" s="3">
        <f>BB50</f>
        <v>2710.3071945621823</v>
      </c>
      <c r="O50" s="3">
        <f>BN50</f>
        <v>24561.176214760129</v>
      </c>
      <c r="P50" s="3">
        <f>BZ50</f>
        <v>219385.7192805302</v>
      </c>
      <c r="S50" s="3">
        <f>R50+S49</f>
        <v>0</v>
      </c>
      <c r="T50" s="3">
        <f t="shared" ref="T50" si="327">S50+T49</f>
        <v>0</v>
      </c>
      <c r="U50" s="3">
        <f t="shared" ref="U50" si="328">T50+U49</f>
        <v>0</v>
      </c>
      <c r="V50" s="3">
        <f t="shared" ref="V50" si="329">U50+V49</f>
        <v>0</v>
      </c>
      <c r="W50" s="3">
        <f t="shared" ref="W50" si="330">V50+W49</f>
        <v>0</v>
      </c>
      <c r="X50" s="3">
        <f t="shared" ref="X50" si="331">W50+X49</f>
        <v>0</v>
      </c>
      <c r="Y50" s="3">
        <f t="shared" ref="Y50" si="332">X50+Y49</f>
        <v>0</v>
      </c>
      <c r="Z50" s="3">
        <f t="shared" ref="Z50" si="333">Y50+Z49</f>
        <v>0</v>
      </c>
      <c r="AA50" s="3">
        <f t="shared" ref="AA50" si="334">Z50+AA49</f>
        <v>0</v>
      </c>
      <c r="AB50" s="3">
        <f t="shared" ref="AB50" si="335">AA50+AB49</f>
        <v>0</v>
      </c>
      <c r="AC50" s="3">
        <f t="shared" ref="AC50" si="336">AB50+AC49</f>
        <v>0</v>
      </c>
      <c r="AD50" s="3">
        <f t="shared" ref="AD50" si="337">AC50+AD49</f>
        <v>0</v>
      </c>
      <c r="AE50" s="3">
        <f t="shared" ref="AE50" si="338">AD50+AE49</f>
        <v>0</v>
      </c>
      <c r="AF50" s="3">
        <f t="shared" ref="AF50" si="339">AE50+AF49</f>
        <v>0</v>
      </c>
      <c r="AG50" s="3">
        <f t="shared" ref="AG50" si="340">AF50+AG49</f>
        <v>10</v>
      </c>
      <c r="AH50" s="3">
        <f t="shared" ref="AH50" si="341">AG50+AH49</f>
        <v>22</v>
      </c>
      <c r="AI50" s="3">
        <f t="shared" ref="AI50" si="342">AH50+AI49</f>
        <v>36.4</v>
      </c>
      <c r="AJ50" s="3">
        <f t="shared" ref="AJ50" si="343">AI50+AJ49</f>
        <v>53.68</v>
      </c>
      <c r="AK50" s="3">
        <f t="shared" ref="AK50" si="344">AJ50+AK49</f>
        <v>74.415999999999997</v>
      </c>
      <c r="AL50" s="3">
        <f t="shared" ref="AL50" si="345">AK50+AL49</f>
        <v>99.299199999999999</v>
      </c>
      <c r="AM50" s="3">
        <f t="shared" ref="AM50" si="346">AL50+AM49</f>
        <v>129.15904</v>
      </c>
      <c r="AN50" s="3">
        <f t="shared" ref="AN50" si="347">AM50+AN49</f>
        <v>164.990848</v>
      </c>
      <c r="AO50" s="3">
        <f t="shared" ref="AO50" si="348">AN50+AO49</f>
        <v>207.98901760000001</v>
      </c>
      <c r="AP50" s="3">
        <f t="shared" ref="AP50" si="349">AO50+AP49</f>
        <v>259.58682112000002</v>
      </c>
      <c r="AQ50" s="3">
        <f t="shared" ref="AQ50" si="350">AP50+AQ49</f>
        <v>321.50418534400001</v>
      </c>
      <c r="AR50" s="3">
        <f t="shared" ref="AR50" si="351">AQ50+AR49</f>
        <v>395.80502241279999</v>
      </c>
      <c r="AS50" s="3">
        <f t="shared" ref="AS50" si="352">AR50+AS49</f>
        <v>484.96602689535996</v>
      </c>
      <c r="AT50" s="3">
        <f t="shared" ref="AT50" si="353">AS50+AT49</f>
        <v>591.959232274432</v>
      </c>
      <c r="AU50" s="3">
        <f t="shared" ref="AU50" si="354">AT50+AU49</f>
        <v>720.35107872931837</v>
      </c>
      <c r="AV50" s="3">
        <f t="shared" ref="AV50" si="355">AU50+AV49</f>
        <v>874.42129447518209</v>
      </c>
      <c r="AW50" s="3">
        <f t="shared" ref="AW50" si="356">AV50+AW49</f>
        <v>1059.3055533702186</v>
      </c>
      <c r="AX50" s="3">
        <f t="shared" ref="AX50" si="357">AW50+AX49</f>
        <v>1281.1666640442622</v>
      </c>
      <c r="AY50" s="3">
        <f t="shared" ref="AY50" si="358">AX50+AY49</f>
        <v>1547.3999968531148</v>
      </c>
      <c r="AZ50" s="3">
        <f t="shared" ref="AZ50" si="359">AY50+AZ49</f>
        <v>1866.8799962237376</v>
      </c>
      <c r="BA50" s="3">
        <f t="shared" ref="BA50" si="360">AZ50+BA49</f>
        <v>2250.2559954684853</v>
      </c>
      <c r="BB50" s="3">
        <f t="shared" ref="BB50" si="361">BA50+BB49</f>
        <v>2710.3071945621823</v>
      </c>
      <c r="BC50" s="3">
        <f t="shared" ref="BC50" si="362">BB50+BC49</f>
        <v>3262.3686334746189</v>
      </c>
      <c r="BD50" s="3">
        <f t="shared" ref="BD50" si="363">BC50+BD49</f>
        <v>3924.8423601695426</v>
      </c>
      <c r="BE50" s="3">
        <f t="shared" ref="BE50" si="364">BD50+BE49</f>
        <v>4719.8108322034514</v>
      </c>
      <c r="BF50" s="3">
        <f t="shared" ref="BF50" si="365">BE50+BF49</f>
        <v>5673.7729986441418</v>
      </c>
      <c r="BG50" s="3">
        <f t="shared" ref="BG50" si="366">BF50+BG49</f>
        <v>6818.5275983729698</v>
      </c>
      <c r="BH50" s="3">
        <f t="shared" ref="BH50" si="367">BG50+BH49</f>
        <v>8192.233118047563</v>
      </c>
      <c r="BI50" s="3">
        <f t="shared" ref="BI50" si="368">BH50+BI49</f>
        <v>9840.6797416570753</v>
      </c>
      <c r="BJ50" s="3">
        <f t="shared" ref="BJ50" si="369">BI50+BJ49</f>
        <v>11818.815689988491</v>
      </c>
      <c r="BK50" s="3">
        <f t="shared" ref="BK50" si="370">BJ50+BK49</f>
        <v>14192.578827986188</v>
      </c>
      <c r="BL50" s="3">
        <f t="shared" ref="BL50" si="371">BK50+BL49</f>
        <v>17041.094593583424</v>
      </c>
      <c r="BM50" s="3">
        <f t="shared" ref="BM50" si="372">BL50+BM49</f>
        <v>20459.313512300108</v>
      </c>
      <c r="BN50" s="3">
        <f t="shared" ref="BN50" si="373">BM50+BN49</f>
        <v>24561.176214760129</v>
      </c>
      <c r="BO50" s="3">
        <f t="shared" ref="BO50" si="374">BN50+BO49</f>
        <v>29483.411457712155</v>
      </c>
      <c r="BP50" s="3">
        <f t="shared" ref="BP50" si="375">BO50+BP49</f>
        <v>35390.093749254585</v>
      </c>
      <c r="BQ50" s="3">
        <f t="shared" ref="BQ50" si="376">BP50+BQ49</f>
        <v>42478.112499105504</v>
      </c>
      <c r="BR50" s="3">
        <f t="shared" ref="BR50" si="377">BQ50+BR49</f>
        <v>50983.734998926608</v>
      </c>
      <c r="BS50" s="3">
        <f t="shared" ref="BS50" si="378">BR50+BS49</f>
        <v>61190.481998711926</v>
      </c>
      <c r="BT50" s="3">
        <f t="shared" ref="BT50" si="379">BS50+BT49</f>
        <v>73438.578398454309</v>
      </c>
      <c r="BU50" s="3">
        <f t="shared" ref="BU50" si="380">BT50+BU49</f>
        <v>88136.294078145176</v>
      </c>
      <c r="BV50" s="3">
        <f t="shared" ref="BV50" si="381">BU50+BV49</f>
        <v>105773.55289377421</v>
      </c>
      <c r="BW50" s="3">
        <f t="shared" ref="BW50" si="382">BV50+BW49</f>
        <v>126938.26347252904</v>
      </c>
      <c r="BX50" s="3">
        <f t="shared" ref="BX50" si="383">BW50+BX49</f>
        <v>152335.91616703485</v>
      </c>
      <c r="BY50" s="3">
        <f t="shared" ref="BY50" si="384">BX50+BY49</f>
        <v>182813.09940044183</v>
      </c>
      <c r="BZ50" s="3">
        <f t="shared" ref="BZ50" si="385">BY50+BZ49</f>
        <v>219385.7192805302</v>
      </c>
      <c r="CC50" s="2"/>
    </row>
    <row r="51" spans="2:81">
      <c r="B51" s="8"/>
      <c r="C51" s="15"/>
      <c r="E51" s="13"/>
      <c r="F51" s="17"/>
      <c r="G51" s="213"/>
      <c r="H51" s="17"/>
      <c r="I51" s="17"/>
      <c r="L51" s="3">
        <f t="shared" ref="L51" si="386">$AE51</f>
        <v>0</v>
      </c>
      <c r="M51" s="3">
        <f t="shared" ref="M51" si="387">$AR51</f>
        <v>0</v>
      </c>
      <c r="N51" s="3">
        <f t="shared" ref="N51" si="388">$BD51</f>
        <v>0</v>
      </c>
      <c r="O51" s="3">
        <f t="shared" ref="O51" si="389">$BP51</f>
        <v>0</v>
      </c>
      <c r="P51" s="3">
        <f t="shared" ref="P51" si="390">$CB51</f>
        <v>0</v>
      </c>
      <c r="S51" s="7">
        <f t="shared" ref="S51:T52" si="391">IF($C51=S$4,($H51+$I51),IF(AND(S$4&gt;$C51,$E51=0),$I51,IF(AND(S$4&gt;$C51,S$4&lt;$E51),$I51,0)))</f>
        <v>0</v>
      </c>
      <c r="T51" s="7">
        <f t="shared" si="391"/>
        <v>0</v>
      </c>
      <c r="U51" s="7">
        <f t="shared" si="69"/>
        <v>0</v>
      </c>
      <c r="V51" s="7">
        <f t="shared" si="70"/>
        <v>0</v>
      </c>
      <c r="W51" s="7">
        <f t="shared" si="71"/>
        <v>0</v>
      </c>
      <c r="X51" s="7">
        <f t="shared" si="72"/>
        <v>0</v>
      </c>
      <c r="Y51" s="7">
        <f t="shared" si="73"/>
        <v>0</v>
      </c>
      <c r="Z51" s="7">
        <f t="shared" si="74"/>
        <v>0</v>
      </c>
      <c r="AA51" s="7">
        <f t="shared" ref="AA51:AA52" si="392">IF($C51=AA$4,($F51),IF(AND(AA$4&gt;$C51,$E51=0),$I51,IF(AND(AA$4&gt;$C51,AA$4&lt;$E51),Z51+(Z51*$G51),0)))</f>
        <v>0</v>
      </c>
      <c r="AB51" s="7">
        <f t="shared" si="75"/>
        <v>0</v>
      </c>
      <c r="AC51" s="7">
        <f t="shared" si="76"/>
        <v>0</v>
      </c>
      <c r="AD51" s="7">
        <f t="shared" si="77"/>
        <v>0</v>
      </c>
      <c r="AE51" s="7">
        <f t="shared" si="78"/>
        <v>0</v>
      </c>
      <c r="AF51" s="7">
        <f t="shared" si="79"/>
        <v>0</v>
      </c>
      <c r="AG51" s="7">
        <f t="shared" si="80"/>
        <v>0</v>
      </c>
      <c r="AH51" s="7">
        <f t="shared" si="81"/>
        <v>0</v>
      </c>
      <c r="AI51" s="7">
        <f t="shared" si="82"/>
        <v>0</v>
      </c>
      <c r="AJ51" s="7">
        <f t="shared" si="83"/>
        <v>0</v>
      </c>
      <c r="AK51" s="7">
        <f t="shared" si="84"/>
        <v>0</v>
      </c>
      <c r="AL51" s="7">
        <f t="shared" si="85"/>
        <v>0</v>
      </c>
      <c r="AM51" s="7">
        <f t="shared" si="86"/>
        <v>0</v>
      </c>
      <c r="AN51" s="7">
        <f t="shared" si="87"/>
        <v>0</v>
      </c>
      <c r="AO51" s="7">
        <f t="shared" si="88"/>
        <v>0</v>
      </c>
      <c r="AP51" s="7">
        <f t="shared" si="89"/>
        <v>0</v>
      </c>
      <c r="AQ51" s="7">
        <f t="shared" si="90"/>
        <v>0</v>
      </c>
      <c r="AR51" s="7">
        <f t="shared" si="91"/>
        <v>0</v>
      </c>
      <c r="AS51" s="7">
        <f t="shared" si="92"/>
        <v>0</v>
      </c>
      <c r="AT51" s="7">
        <f t="shared" si="93"/>
        <v>0</v>
      </c>
      <c r="AU51" s="7">
        <f t="shared" si="94"/>
        <v>0</v>
      </c>
      <c r="AV51" s="7">
        <f t="shared" si="95"/>
        <v>0</v>
      </c>
      <c r="AW51" s="7">
        <f t="shared" si="96"/>
        <v>0</v>
      </c>
      <c r="AX51" s="7">
        <f t="shared" si="97"/>
        <v>0</v>
      </c>
      <c r="AY51" s="7">
        <f t="shared" si="98"/>
        <v>0</v>
      </c>
      <c r="AZ51" s="7">
        <f t="shared" si="99"/>
        <v>0</v>
      </c>
      <c r="BA51" s="7">
        <f t="shared" si="100"/>
        <v>0</v>
      </c>
      <c r="BB51" s="7">
        <f t="shared" si="101"/>
        <v>0</v>
      </c>
      <c r="BC51" s="7">
        <f t="shared" si="102"/>
        <v>0</v>
      </c>
      <c r="BD51" s="7">
        <f t="shared" si="103"/>
        <v>0</v>
      </c>
      <c r="BE51" s="7">
        <f t="shared" si="104"/>
        <v>0</v>
      </c>
      <c r="BF51" s="7">
        <f t="shared" si="105"/>
        <v>0</v>
      </c>
      <c r="BG51" s="7">
        <f t="shared" si="106"/>
        <v>0</v>
      </c>
      <c r="BH51" s="7">
        <f t="shared" si="107"/>
        <v>0</v>
      </c>
      <c r="BI51" s="7">
        <f t="shared" si="108"/>
        <v>0</v>
      </c>
      <c r="BJ51" s="7">
        <f t="shared" si="109"/>
        <v>0</v>
      </c>
      <c r="BK51" s="7">
        <f t="shared" si="110"/>
        <v>0</v>
      </c>
      <c r="BL51" s="7">
        <f t="shared" si="111"/>
        <v>0</v>
      </c>
      <c r="BM51" s="7">
        <f t="shared" si="112"/>
        <v>0</v>
      </c>
      <c r="BN51" s="7">
        <f t="shared" si="113"/>
        <v>0</v>
      </c>
      <c r="BO51" s="7">
        <f t="shared" si="114"/>
        <v>0</v>
      </c>
      <c r="BP51" s="7">
        <f t="shared" si="115"/>
        <v>0</v>
      </c>
      <c r="BQ51" s="7">
        <f t="shared" si="116"/>
        <v>0</v>
      </c>
      <c r="BR51" s="7">
        <f t="shared" si="117"/>
        <v>0</v>
      </c>
      <c r="BS51" s="7">
        <f t="shared" si="118"/>
        <v>0</v>
      </c>
      <c r="BT51" s="7">
        <f t="shared" si="119"/>
        <v>0</v>
      </c>
      <c r="BU51" s="7">
        <f t="shared" si="120"/>
        <v>0</v>
      </c>
      <c r="BV51" s="7">
        <f t="shared" si="121"/>
        <v>0</v>
      </c>
      <c r="BW51" s="7">
        <f t="shared" si="122"/>
        <v>0</v>
      </c>
      <c r="BX51" s="7">
        <f t="shared" si="123"/>
        <v>0</v>
      </c>
      <c r="BY51" s="7">
        <f t="shared" si="124"/>
        <v>0</v>
      </c>
      <c r="BZ51" s="7">
        <f t="shared" si="125"/>
        <v>0</v>
      </c>
      <c r="CA51" s="7"/>
      <c r="CB51" s="7"/>
    </row>
    <row r="52" spans="2:81">
      <c r="B52" s="34"/>
      <c r="C52" s="35"/>
      <c r="D52" s="42"/>
      <c r="E52" s="43" t="str">
        <f t="shared" si="320"/>
        <v/>
      </c>
      <c r="F52" s="44"/>
      <c r="G52" s="45"/>
      <c r="H52" s="44"/>
      <c r="I52" s="44"/>
      <c r="J52" s="34"/>
      <c r="S52" s="7">
        <f t="shared" si="391"/>
        <v>0</v>
      </c>
      <c r="T52" s="7">
        <f t="shared" si="391"/>
        <v>0</v>
      </c>
      <c r="U52" s="7">
        <f t="shared" si="69"/>
        <v>0</v>
      </c>
      <c r="V52" s="7">
        <f t="shared" si="70"/>
        <v>0</v>
      </c>
      <c r="W52" s="7">
        <f t="shared" si="71"/>
        <v>0</v>
      </c>
      <c r="X52" s="7">
        <f t="shared" si="72"/>
        <v>0</v>
      </c>
      <c r="Y52" s="7">
        <f t="shared" si="73"/>
        <v>0</v>
      </c>
      <c r="Z52" s="7">
        <f t="shared" si="74"/>
        <v>0</v>
      </c>
      <c r="AA52" s="7">
        <f t="shared" si="392"/>
        <v>0</v>
      </c>
      <c r="AB52" s="7">
        <f t="shared" si="75"/>
        <v>0</v>
      </c>
      <c r="AC52" s="7">
        <f t="shared" si="76"/>
        <v>0</v>
      </c>
      <c r="AD52" s="7">
        <f t="shared" si="77"/>
        <v>0</v>
      </c>
      <c r="AE52" s="7">
        <f t="shared" si="78"/>
        <v>0</v>
      </c>
      <c r="AF52" s="7">
        <f t="shared" si="79"/>
        <v>0</v>
      </c>
      <c r="AG52" s="7">
        <f t="shared" si="80"/>
        <v>0</v>
      </c>
      <c r="AH52" s="7">
        <f t="shared" si="81"/>
        <v>0</v>
      </c>
      <c r="AI52" s="7">
        <f t="shared" si="82"/>
        <v>0</v>
      </c>
      <c r="AJ52" s="7">
        <f t="shared" si="83"/>
        <v>0</v>
      </c>
      <c r="AK52" s="7">
        <f t="shared" si="84"/>
        <v>0</v>
      </c>
      <c r="AL52" s="7">
        <f t="shared" si="85"/>
        <v>0</v>
      </c>
      <c r="AM52" s="7">
        <f t="shared" si="86"/>
        <v>0</v>
      </c>
      <c r="AN52" s="7">
        <f t="shared" si="87"/>
        <v>0</v>
      </c>
      <c r="AO52" s="7">
        <f t="shared" si="88"/>
        <v>0</v>
      </c>
      <c r="AP52" s="7">
        <f t="shared" si="89"/>
        <v>0</v>
      </c>
      <c r="AQ52" s="7">
        <f t="shared" si="90"/>
        <v>0</v>
      </c>
      <c r="AR52" s="7">
        <f t="shared" si="91"/>
        <v>0</v>
      </c>
      <c r="AS52" s="7">
        <f t="shared" si="92"/>
        <v>0</v>
      </c>
      <c r="AT52" s="7">
        <f t="shared" si="93"/>
        <v>0</v>
      </c>
      <c r="AU52" s="7">
        <f t="shared" si="94"/>
        <v>0</v>
      </c>
      <c r="AV52" s="7">
        <f t="shared" si="95"/>
        <v>0</v>
      </c>
      <c r="AW52" s="7">
        <f t="shared" si="96"/>
        <v>0</v>
      </c>
      <c r="AX52" s="7">
        <f t="shared" si="97"/>
        <v>0</v>
      </c>
      <c r="AY52" s="7">
        <f t="shared" si="98"/>
        <v>0</v>
      </c>
      <c r="AZ52" s="7">
        <f t="shared" si="99"/>
        <v>0</v>
      </c>
      <c r="BA52" s="7">
        <f t="shared" si="100"/>
        <v>0</v>
      </c>
      <c r="BB52" s="7">
        <f t="shared" si="101"/>
        <v>0</v>
      </c>
      <c r="BC52" s="7">
        <f t="shared" si="102"/>
        <v>0</v>
      </c>
      <c r="BD52" s="7">
        <f t="shared" si="103"/>
        <v>0</v>
      </c>
      <c r="BE52" s="7">
        <f t="shared" si="104"/>
        <v>0</v>
      </c>
      <c r="BF52" s="7">
        <f t="shared" si="105"/>
        <v>0</v>
      </c>
      <c r="BG52" s="7">
        <f t="shared" si="106"/>
        <v>0</v>
      </c>
      <c r="BH52" s="7">
        <f t="shared" si="107"/>
        <v>0</v>
      </c>
      <c r="BI52" s="7">
        <f t="shared" si="108"/>
        <v>0</v>
      </c>
      <c r="BJ52" s="7">
        <f t="shared" si="109"/>
        <v>0</v>
      </c>
      <c r="BK52" s="7">
        <f t="shared" si="110"/>
        <v>0</v>
      </c>
      <c r="BL52" s="7">
        <f t="shared" si="111"/>
        <v>0</v>
      </c>
      <c r="BM52" s="7">
        <f t="shared" si="112"/>
        <v>0</v>
      </c>
      <c r="BN52" s="7">
        <f t="shared" si="113"/>
        <v>0</v>
      </c>
      <c r="BO52" s="7">
        <f t="shared" si="114"/>
        <v>0</v>
      </c>
      <c r="BP52" s="7">
        <f t="shared" si="115"/>
        <v>0</v>
      </c>
      <c r="BQ52" s="7">
        <f t="shared" si="116"/>
        <v>0</v>
      </c>
      <c r="BR52" s="7">
        <f t="shared" si="117"/>
        <v>0</v>
      </c>
      <c r="BS52" s="7">
        <f t="shared" si="118"/>
        <v>0</v>
      </c>
      <c r="BT52" s="7">
        <f t="shared" si="119"/>
        <v>0</v>
      </c>
      <c r="BU52" s="7">
        <f t="shared" si="120"/>
        <v>0</v>
      </c>
      <c r="BV52" s="7">
        <f t="shared" si="121"/>
        <v>0</v>
      </c>
      <c r="BW52" s="7">
        <f t="shared" si="122"/>
        <v>0</v>
      </c>
      <c r="BX52" s="7">
        <f t="shared" si="123"/>
        <v>0</v>
      </c>
      <c r="BY52" s="7">
        <f t="shared" si="124"/>
        <v>0</v>
      </c>
      <c r="BZ52" s="7">
        <f t="shared" si="125"/>
        <v>0</v>
      </c>
      <c r="CA52" s="7"/>
      <c r="CB52" s="7"/>
      <c r="CC52" s="2"/>
    </row>
    <row r="53" spans="2:81">
      <c r="B53" s="8"/>
      <c r="C53" s="13"/>
      <c r="D53" s="16"/>
      <c r="E53" s="13"/>
      <c r="F53" s="17"/>
      <c r="G53" s="213"/>
      <c r="H53" s="17"/>
      <c r="I53" s="17"/>
      <c r="S53" s="7"/>
      <c r="T53" s="7"/>
      <c r="U53" s="7"/>
      <c r="V53" s="7"/>
      <c r="W53" s="7"/>
      <c r="X53" s="7"/>
      <c r="Y53" s="7"/>
      <c r="Z53" s="7"/>
      <c r="AA53" s="7"/>
      <c r="AB53" s="7"/>
      <c r="AC53" s="7"/>
      <c r="AD53" s="7"/>
      <c r="AE53" s="7"/>
      <c r="AF53" s="7"/>
      <c r="AG53" s="7"/>
      <c r="AH53" s="7"/>
      <c r="AI53" s="7"/>
      <c r="AJ53" s="7"/>
      <c r="AK53" s="7"/>
      <c r="AL53" s="7"/>
      <c r="AM53" s="7"/>
      <c r="AN53" s="7"/>
      <c r="AO53" s="7"/>
      <c r="AP53" s="7"/>
      <c r="AQ53" s="7"/>
      <c r="AR53" s="7"/>
      <c r="AS53" s="7"/>
      <c r="AT53" s="7"/>
      <c r="AU53" s="7"/>
      <c r="AV53" s="7"/>
      <c r="AW53" s="7"/>
      <c r="AX53" s="7"/>
      <c r="AY53" s="7"/>
      <c r="AZ53" s="7"/>
      <c r="BA53" s="7"/>
      <c r="BB53" s="7"/>
      <c r="BC53" s="7"/>
      <c r="BD53" s="7"/>
      <c r="BE53" s="7"/>
      <c r="BF53" s="7"/>
      <c r="BG53" s="7"/>
      <c r="BH53" s="7"/>
      <c r="BI53" s="7"/>
      <c r="BJ53" s="7"/>
      <c r="BK53" s="7"/>
      <c r="BL53" s="7"/>
      <c r="BM53" s="7"/>
      <c r="BN53" s="7"/>
      <c r="BO53" s="7"/>
      <c r="BP53" s="7"/>
      <c r="BQ53" s="7"/>
      <c r="BR53" s="7"/>
      <c r="BS53" s="7"/>
      <c r="BT53" s="7"/>
      <c r="BU53" s="7"/>
      <c r="BV53" s="7"/>
      <c r="BW53" s="7"/>
      <c r="BX53" s="7"/>
      <c r="BY53" s="7"/>
      <c r="BZ53" s="7"/>
      <c r="CA53" s="7"/>
      <c r="CB53" s="7"/>
    </row>
    <row r="54" spans="2:81">
      <c r="B54" s="8"/>
      <c r="C54" s="13"/>
      <c r="E54" s="13"/>
      <c r="F54" s="17"/>
      <c r="G54" s="213"/>
      <c r="H54" s="17"/>
      <c r="I54" s="17"/>
      <c r="S54" s="7"/>
      <c r="T54" s="7"/>
      <c r="U54" s="7"/>
      <c r="V54" s="7"/>
      <c r="W54" s="7"/>
      <c r="X54" s="7"/>
      <c r="Y54" s="7"/>
      <c r="Z54" s="7"/>
      <c r="AA54" s="7"/>
      <c r="AB54" s="7"/>
      <c r="AC54" s="7"/>
      <c r="AD54" s="7"/>
      <c r="AE54" s="7"/>
      <c r="AF54" s="7"/>
      <c r="AG54" s="7"/>
      <c r="AH54" s="7"/>
      <c r="AI54" s="7"/>
      <c r="AJ54" s="7"/>
      <c r="AK54" s="7"/>
      <c r="AL54" s="7"/>
      <c r="AM54" s="7"/>
      <c r="AN54" s="7"/>
      <c r="AO54" s="7"/>
      <c r="AP54" s="7"/>
      <c r="AQ54" s="7"/>
      <c r="AR54" s="7"/>
      <c r="AS54" s="7"/>
      <c r="AT54" s="7"/>
      <c r="AU54" s="7"/>
      <c r="AV54" s="7"/>
      <c r="AW54" s="7"/>
      <c r="AX54" s="7"/>
      <c r="AY54" s="7"/>
      <c r="AZ54" s="7"/>
      <c r="BA54" s="7"/>
      <c r="BB54" s="7"/>
      <c r="BC54" s="7"/>
      <c r="BD54" s="7"/>
      <c r="BE54" s="7"/>
      <c r="BF54" s="7"/>
      <c r="BG54" s="7"/>
      <c r="BH54" s="7"/>
      <c r="BI54" s="7"/>
      <c r="BJ54" s="7"/>
      <c r="BK54" s="7"/>
      <c r="BL54" s="7"/>
      <c r="BM54" s="7"/>
      <c r="BN54" s="7"/>
      <c r="BO54" s="7"/>
      <c r="BP54" s="7"/>
      <c r="BQ54" s="7"/>
      <c r="BR54" s="7"/>
      <c r="BS54" s="7"/>
      <c r="BT54" s="7"/>
      <c r="BU54" s="7"/>
      <c r="BV54" s="7"/>
      <c r="BW54" s="7"/>
      <c r="BX54" s="7"/>
      <c r="BY54" s="7"/>
      <c r="BZ54" s="7"/>
      <c r="CA54" s="7"/>
      <c r="CB54" s="7"/>
    </row>
    <row r="55" spans="2:81">
      <c r="B55" s="8"/>
      <c r="C55" s="13"/>
      <c r="E55" s="13"/>
      <c r="F55" s="17"/>
      <c r="G55" s="213"/>
      <c r="H55" s="17"/>
      <c r="I55" s="17"/>
      <c r="S55" s="7"/>
      <c r="T55" s="7"/>
      <c r="U55" s="7"/>
      <c r="V55" s="7"/>
      <c r="W55" s="7"/>
      <c r="X55" s="7"/>
      <c r="Y55" s="7"/>
      <c r="Z55" s="7"/>
      <c r="AA55" s="7"/>
      <c r="AB55" s="7"/>
      <c r="AC55" s="7"/>
      <c r="AD55" s="7"/>
      <c r="AE55" s="7"/>
      <c r="AF55" s="7"/>
      <c r="AG55" s="7"/>
      <c r="AH55" s="7"/>
      <c r="AI55" s="7"/>
      <c r="AJ55" s="7"/>
      <c r="AK55" s="7"/>
      <c r="AL55" s="7"/>
      <c r="AM55" s="7"/>
      <c r="AN55" s="7"/>
      <c r="AO55" s="7"/>
      <c r="AP55" s="7"/>
      <c r="AQ55" s="7"/>
      <c r="AR55" s="7"/>
      <c r="AS55" s="7"/>
      <c r="AT55" s="7"/>
      <c r="AU55" s="7"/>
      <c r="AV55" s="7"/>
      <c r="AW55" s="7"/>
      <c r="AX55" s="7"/>
      <c r="AY55" s="7"/>
      <c r="AZ55" s="7"/>
      <c r="BA55" s="7"/>
      <c r="BB55" s="7"/>
      <c r="BC55" s="7"/>
      <c r="BD55" s="7"/>
      <c r="BE55" s="7"/>
      <c r="BF55" s="7"/>
      <c r="BG55" s="7"/>
      <c r="BH55" s="7"/>
      <c r="BI55" s="7"/>
      <c r="BJ55" s="7"/>
      <c r="BK55" s="7"/>
      <c r="BL55" s="7"/>
      <c r="BM55" s="7"/>
      <c r="BN55" s="7"/>
      <c r="BO55" s="7"/>
      <c r="BP55" s="7"/>
      <c r="BQ55" s="7"/>
      <c r="BR55" s="7"/>
      <c r="BS55" s="7"/>
      <c r="BT55" s="7"/>
      <c r="BU55" s="7"/>
      <c r="BV55" s="7"/>
      <c r="BW55" s="7"/>
      <c r="BX55" s="7"/>
      <c r="BY55" s="7"/>
      <c r="BZ55" s="7"/>
      <c r="CA55" s="7"/>
      <c r="CB55" s="7"/>
    </row>
    <row r="56" spans="2:81">
      <c r="B56" s="8"/>
      <c r="C56" s="13"/>
      <c r="D56" s="17"/>
      <c r="E56" s="13"/>
      <c r="F56" s="17"/>
      <c r="G56" s="18"/>
      <c r="H56" s="17"/>
      <c r="I56" s="17"/>
      <c r="J56" s="17"/>
      <c r="S56" s="7"/>
      <c r="T56" s="7"/>
      <c r="U56" s="7"/>
      <c r="V56" s="7"/>
      <c r="W56" s="7"/>
      <c r="X56" s="7"/>
      <c r="Y56" s="7"/>
      <c r="Z56" s="7"/>
      <c r="AA56" s="7"/>
      <c r="AB56" s="7"/>
      <c r="AC56" s="7"/>
      <c r="AD56" s="7"/>
      <c r="AE56" s="7"/>
      <c r="AF56" s="7"/>
      <c r="AG56" s="7"/>
      <c r="AH56" s="7"/>
      <c r="AI56" s="7"/>
      <c r="AJ56" s="7"/>
      <c r="AK56" s="7"/>
      <c r="AL56" s="7"/>
      <c r="AM56" s="7"/>
      <c r="AN56" s="7"/>
      <c r="AO56" s="7"/>
      <c r="AP56" s="7"/>
      <c r="AQ56" s="7"/>
      <c r="AR56" s="7"/>
      <c r="AS56" s="7"/>
      <c r="AT56" s="7"/>
      <c r="AU56" s="7"/>
      <c r="AV56" s="7"/>
      <c r="AW56" s="7"/>
      <c r="AX56" s="7"/>
      <c r="AY56" s="7"/>
      <c r="AZ56" s="7"/>
      <c r="BA56" s="7"/>
      <c r="BB56" s="7"/>
      <c r="BC56" s="7"/>
      <c r="BD56" s="7"/>
      <c r="BE56" s="7"/>
      <c r="BF56" s="7"/>
      <c r="BG56" s="7"/>
      <c r="BH56" s="7"/>
      <c r="BI56" s="7"/>
      <c r="BJ56" s="7"/>
      <c r="BK56" s="7"/>
      <c r="BL56" s="7"/>
      <c r="BM56" s="7"/>
      <c r="BN56" s="7"/>
      <c r="BO56" s="7"/>
      <c r="BP56" s="7"/>
      <c r="BQ56" s="7"/>
      <c r="BR56" s="7"/>
      <c r="BS56" s="7"/>
      <c r="BT56" s="7"/>
      <c r="BU56" s="7"/>
      <c r="BV56" s="7"/>
      <c r="BW56" s="7"/>
      <c r="BX56" s="7"/>
      <c r="BY56" s="7"/>
      <c r="BZ56" s="7"/>
      <c r="CA56" s="7"/>
      <c r="CB56" s="7"/>
      <c r="CC56" s="7"/>
    </row>
    <row r="57" spans="2:81">
      <c r="B57" s="5" t="s">
        <v>76</v>
      </c>
      <c r="L57" s="4">
        <f>L15+L21+L32+L38+L44+L50</f>
        <v>1375</v>
      </c>
      <c r="M57" s="4">
        <f t="shared" ref="M57:P57" si="393">M15+M21+M32+M38+M44+M50</f>
        <v>139737.99702921399</v>
      </c>
      <c r="N57" s="4">
        <f t="shared" si="393"/>
        <v>753749.98792355473</v>
      </c>
      <c r="O57" s="4">
        <f t="shared" si="393"/>
        <v>4169172.9829683225</v>
      </c>
      <c r="P57" s="4">
        <f t="shared" si="393"/>
        <v>30728104.212427355</v>
      </c>
      <c r="S57" s="4">
        <f t="shared" ref="S57:AX57" si="394">S12+S18+S24+S29+S35</f>
        <v>0</v>
      </c>
      <c r="T57" s="4">
        <f t="shared" si="394"/>
        <v>0</v>
      </c>
      <c r="U57" s="4">
        <f t="shared" si="394"/>
        <v>0</v>
      </c>
      <c r="V57" s="4">
        <f t="shared" si="394"/>
        <v>0</v>
      </c>
      <c r="W57" s="4">
        <f t="shared" si="394"/>
        <v>0</v>
      </c>
      <c r="X57" s="4">
        <f t="shared" si="394"/>
        <v>0</v>
      </c>
      <c r="Y57" s="4">
        <f t="shared" si="394"/>
        <v>0</v>
      </c>
      <c r="Z57" s="4">
        <f t="shared" si="394"/>
        <v>0</v>
      </c>
      <c r="AA57" s="4">
        <f t="shared" si="394"/>
        <v>3500000</v>
      </c>
      <c r="AB57" s="4">
        <f t="shared" si="394"/>
        <v>3710000</v>
      </c>
      <c r="AC57" s="4">
        <f t="shared" si="394"/>
        <v>3933100</v>
      </c>
      <c r="AD57" s="4">
        <f t="shared" si="394"/>
        <v>4169156</v>
      </c>
      <c r="AE57" s="4">
        <f t="shared" si="394"/>
        <v>4419459.3600000003</v>
      </c>
      <c r="AF57" s="4">
        <f t="shared" si="394"/>
        <v>4684730.5216000006</v>
      </c>
      <c r="AG57" s="4">
        <f t="shared" si="394"/>
        <v>4965938.3928960003</v>
      </c>
      <c r="AH57" s="4">
        <f t="shared" si="394"/>
        <v>5264043.2364697605</v>
      </c>
      <c r="AI57" s="4">
        <f t="shared" si="394"/>
        <v>5580063.7398579465</v>
      </c>
      <c r="AJ57" s="4">
        <f t="shared" si="394"/>
        <v>5915080.6826094231</v>
      </c>
      <c r="AK57" s="4">
        <f t="shared" si="394"/>
        <v>6270240.8556499882</v>
      </c>
      <c r="AL57" s="4">
        <f t="shared" si="394"/>
        <v>6646761.2545469878</v>
      </c>
      <c r="AM57" s="4">
        <f t="shared" si="394"/>
        <v>7045933.5708523272</v>
      </c>
      <c r="AN57" s="4">
        <f t="shared" si="394"/>
        <v>7469129.0087017026</v>
      </c>
      <c r="AO57" s="4">
        <f t="shared" si="394"/>
        <v>7917803.4573368207</v>
      </c>
      <c r="AP57" s="4">
        <f t="shared" si="394"/>
        <v>8393508.0542872958</v>
      </c>
      <c r="AQ57" s="4">
        <f t="shared" si="394"/>
        <v>8897875.678708965</v>
      </c>
      <c r="AR57" s="4">
        <f t="shared" si="394"/>
        <v>9432655.9699561428</v>
      </c>
      <c r="AS57" s="4">
        <f t="shared" si="394"/>
        <v>9999703.7280231323</v>
      </c>
      <c r="AT57" s="4">
        <f t="shared" si="394"/>
        <v>10600991.040712126</v>
      </c>
      <c r="AU57" s="4">
        <f t="shared" si="394"/>
        <v>11238615.520044444</v>
      </c>
      <c r="AV57" s="4">
        <f t="shared" si="394"/>
        <v>11914809.272603137</v>
      </c>
      <c r="AW57" s="4">
        <f t="shared" si="394"/>
        <v>12631948.695783919</v>
      </c>
      <c r="AX57" s="4">
        <f t="shared" si="394"/>
        <v>13392565.207037564</v>
      </c>
      <c r="AY57" s="4">
        <f t="shared" ref="AY57:BZ57" si="395">AY12+AY18+AY24+AY29+AY35</f>
        <v>14199357.03111656</v>
      </c>
      <c r="AZ57" s="4">
        <f t="shared" si="395"/>
        <v>15055202.191645335</v>
      </c>
      <c r="BA57" s="4">
        <f t="shared" si="395"/>
        <v>15963172.878679257</v>
      </c>
      <c r="BB57" s="4">
        <f t="shared" si="395"/>
        <v>16926551.394097421</v>
      </c>
      <c r="BC57" s="4">
        <f t="shared" si="395"/>
        <v>17948847.912640832</v>
      </c>
      <c r="BD57" s="4">
        <f t="shared" si="395"/>
        <v>19033820.339303125</v>
      </c>
      <c r="BE57" s="4">
        <f t="shared" si="395"/>
        <v>20185496.594975345</v>
      </c>
      <c r="BF57" s="4">
        <f t="shared" si="395"/>
        <v>21408199.723383073</v>
      </c>
      <c r="BG57" s="4">
        <f t="shared" si="395"/>
        <v>22706576.285402704</v>
      </c>
      <c r="BH57" s="4">
        <f t="shared" si="395"/>
        <v>24085628.594169021</v>
      </c>
      <c r="BI57" s="4">
        <f t="shared" si="395"/>
        <v>25550751.448822126</v>
      </c>
      <c r="BJ57" s="4">
        <f t="shared" si="395"/>
        <v>27107774.149690628</v>
      </c>
      <c r="BK57" s="4">
        <f t="shared" si="395"/>
        <v>28763008.727248263</v>
      </c>
      <c r="BL57" s="4">
        <f t="shared" si="395"/>
        <v>30523305.496208698</v>
      </c>
      <c r="BM57" s="4">
        <f t="shared" si="395"/>
        <v>32396117.260509379</v>
      </c>
      <c r="BN57" s="4">
        <f t="shared" si="395"/>
        <v>34389573.751725003</v>
      </c>
      <c r="BO57" s="4">
        <f t="shared" si="395"/>
        <v>36512568.191096947</v>
      </c>
      <c r="BP57" s="4">
        <f t="shared" si="395"/>
        <v>38774858.23400794</v>
      </c>
      <c r="BQ57" s="4">
        <f t="shared" si="395"/>
        <v>41187183.997537963</v>
      </c>
      <c r="BR57" s="4">
        <f t="shared" si="395"/>
        <v>43761406.401308574</v>
      </c>
      <c r="BS57" s="4">
        <f t="shared" si="395"/>
        <v>46510669.686673023</v>
      </c>
      <c r="BT57" s="4">
        <f t="shared" si="395"/>
        <v>49449592.740458861</v>
      </c>
      <c r="BU57" s="4">
        <f t="shared" si="395"/>
        <v>52594494.762135535</v>
      </c>
      <c r="BV57" s="4">
        <f t="shared" si="395"/>
        <v>55963661.907723874</v>
      </c>
      <c r="BW57" s="4">
        <f t="shared" si="395"/>
        <v>59577662.856296927</v>
      </c>
      <c r="BX57" s="4">
        <f t="shared" si="395"/>
        <v>63459722.819111392</v>
      </c>
      <c r="BY57" s="4">
        <f t="shared" si="395"/>
        <v>67636167.399537653</v>
      </c>
      <c r="BZ57" s="4">
        <f t="shared" si="395"/>
        <v>72136949.976756573</v>
      </c>
      <c r="CA57" s="4"/>
      <c r="CB57" s="4"/>
      <c r="CC57" s="2"/>
    </row>
    <row r="58" spans="2:81">
      <c r="B58" s="5"/>
      <c r="L58" s="4"/>
      <c r="M58" s="4"/>
      <c r="N58" s="4"/>
      <c r="O58" s="4"/>
      <c r="P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c r="BE58" s="4"/>
      <c r="BF58" s="4"/>
      <c r="BG58" s="4"/>
      <c r="BH58" s="4"/>
      <c r="BI58" s="4"/>
      <c r="BJ58" s="4"/>
      <c r="BK58" s="4"/>
      <c r="BL58" s="4"/>
      <c r="BM58" s="4"/>
      <c r="BN58" s="4"/>
      <c r="BO58" s="4"/>
      <c r="BP58" s="4"/>
      <c r="BQ58" s="4"/>
      <c r="BR58" s="4"/>
      <c r="BS58" s="4"/>
      <c r="BT58" s="4"/>
      <c r="BU58" s="4"/>
      <c r="BV58" s="4"/>
      <c r="BW58" s="4"/>
      <c r="BX58" s="4"/>
      <c r="BY58" s="4"/>
      <c r="BZ58" s="4"/>
      <c r="CA58" s="4"/>
      <c r="CB58" s="4"/>
      <c r="CC58" s="2"/>
    </row>
    <row r="59" spans="2:81" s="59" customFormat="1" ht="13.8" thickBot="1">
      <c r="B59" s="57" t="s">
        <v>77</v>
      </c>
      <c r="L59" s="57">
        <f>L14+L20+L26+L31+L37+L43+L49</f>
        <v>1375</v>
      </c>
      <c r="M59" s="57">
        <f t="shared" ref="M59:P59" si="396">M14+M20+M26+M31+M37+M43+M49</f>
        <v>349332.8808216597</v>
      </c>
      <c r="N59" s="57">
        <f t="shared" si="396"/>
        <v>1038524.8467250562</v>
      </c>
      <c r="O59" s="57">
        <f t="shared" si="396"/>
        <v>4269626.2657961659</v>
      </c>
      <c r="P59" s="57">
        <f t="shared" si="396"/>
        <v>28277756.037095379</v>
      </c>
      <c r="Q59" s="57">
        <f t="shared" ref="Q59:AV59" si="397">Q13+Q19+Q25+Q30+Q36</f>
        <v>0</v>
      </c>
      <c r="R59" s="57">
        <f t="shared" si="397"/>
        <v>0</v>
      </c>
      <c r="S59" s="57">
        <f t="shared" si="397"/>
        <v>0</v>
      </c>
      <c r="T59" s="57">
        <f t="shared" si="397"/>
        <v>0</v>
      </c>
      <c r="U59" s="57">
        <f t="shared" si="397"/>
        <v>0</v>
      </c>
      <c r="V59" s="57">
        <f t="shared" si="397"/>
        <v>0</v>
      </c>
      <c r="W59" s="57">
        <f t="shared" si="397"/>
        <v>0</v>
      </c>
      <c r="X59" s="57">
        <f t="shared" si="397"/>
        <v>0</v>
      </c>
      <c r="Y59" s="57">
        <f t="shared" si="397"/>
        <v>0</v>
      </c>
      <c r="Z59" s="57">
        <f t="shared" si="397"/>
        <v>0</v>
      </c>
      <c r="AA59" s="57">
        <f t="shared" si="397"/>
        <v>3500000</v>
      </c>
      <c r="AB59" s="57">
        <f t="shared" si="397"/>
        <v>210000</v>
      </c>
      <c r="AC59" s="57">
        <f t="shared" si="397"/>
        <v>223100</v>
      </c>
      <c r="AD59" s="57">
        <f t="shared" si="397"/>
        <v>236056</v>
      </c>
      <c r="AE59" s="57">
        <f t="shared" si="397"/>
        <v>250303.36000000034</v>
      </c>
      <c r="AF59" s="57">
        <f t="shared" si="397"/>
        <v>265271.16160000023</v>
      </c>
      <c r="AG59" s="57">
        <f t="shared" si="397"/>
        <v>281207.87129599974</v>
      </c>
      <c r="AH59" s="57">
        <f t="shared" si="397"/>
        <v>298104.84357376018</v>
      </c>
      <c r="AI59" s="57">
        <f t="shared" si="397"/>
        <v>316020.50338818581</v>
      </c>
      <c r="AJ59" s="57">
        <f t="shared" si="397"/>
        <v>335016.9427514766</v>
      </c>
      <c r="AK59" s="57">
        <f t="shared" si="397"/>
        <v>355160.17304056528</v>
      </c>
      <c r="AL59" s="57">
        <f t="shared" si="397"/>
        <v>376520.39889699954</v>
      </c>
      <c r="AM59" s="57">
        <f t="shared" si="397"/>
        <v>399172.31630533887</v>
      </c>
      <c r="AN59" s="57">
        <f t="shared" si="397"/>
        <v>423195.43784937519</v>
      </c>
      <c r="AO59" s="57">
        <f t="shared" si="397"/>
        <v>448674.44863511826</v>
      </c>
      <c r="AP59" s="57">
        <f t="shared" si="397"/>
        <v>475704.59695047553</v>
      </c>
      <c r="AQ59" s="57">
        <f t="shared" si="397"/>
        <v>504367.62442166917</v>
      </c>
      <c r="AR59" s="57">
        <f t="shared" si="397"/>
        <v>534780.29124717717</v>
      </c>
      <c r="AS59" s="57">
        <f t="shared" si="397"/>
        <v>567047.75806699006</v>
      </c>
      <c r="AT59" s="57">
        <f t="shared" si="397"/>
        <v>601287.31268899387</v>
      </c>
      <c r="AU59" s="57">
        <f t="shared" si="397"/>
        <v>637624.47933231993</v>
      </c>
      <c r="AV59" s="57">
        <f t="shared" si="397"/>
        <v>676193.75255869096</v>
      </c>
      <c r="AW59" s="57">
        <f t="shared" ref="AW59:BZ59" si="398">AW13+AW19+AW25+AW30+AW36</f>
        <v>717139.42318078049</v>
      </c>
      <c r="AX59" s="57">
        <f t="shared" si="398"/>
        <v>760616.51125364553</v>
      </c>
      <c r="AY59" s="57">
        <f t="shared" si="398"/>
        <v>806791.8240789962</v>
      </c>
      <c r="AZ59" s="57">
        <f t="shared" si="398"/>
        <v>855845.1605287774</v>
      </c>
      <c r="BA59" s="57">
        <f t="shared" si="398"/>
        <v>907970.68703392078</v>
      </c>
      <c r="BB59" s="57">
        <f t="shared" si="398"/>
        <v>963378.51541816397</v>
      </c>
      <c r="BC59" s="57">
        <f t="shared" si="398"/>
        <v>1022296.5185434158</v>
      </c>
      <c r="BD59" s="57">
        <f t="shared" si="398"/>
        <v>1084972.4266622888</v>
      </c>
      <c r="BE59" s="57">
        <f t="shared" si="398"/>
        <v>1151676.2556722171</v>
      </c>
      <c r="BF59" s="57">
        <f t="shared" si="398"/>
        <v>1222703.1284077261</v>
      </c>
      <c r="BG59" s="57">
        <f t="shared" si="398"/>
        <v>1298376.5620196366</v>
      </c>
      <c r="BH59" s="57">
        <f t="shared" si="398"/>
        <v>1379052.3087663124</v>
      </c>
      <c r="BI59" s="57">
        <f t="shared" si="398"/>
        <v>1465122.8546531035</v>
      </c>
      <c r="BJ59" s="57">
        <f t="shared" si="398"/>
        <v>1557022.7008685055</v>
      </c>
      <c r="BK59" s="57">
        <f t="shared" si="398"/>
        <v>1655234.577557635</v>
      </c>
      <c r="BL59" s="57">
        <f t="shared" si="398"/>
        <v>1760296.768960434</v>
      </c>
      <c r="BM59" s="57">
        <f t="shared" si="398"/>
        <v>1872811.764300683</v>
      </c>
      <c r="BN59" s="57">
        <f t="shared" si="398"/>
        <v>1993456.491215616</v>
      </c>
      <c r="BO59" s="57">
        <f t="shared" si="398"/>
        <v>2122994.4393719533</v>
      </c>
      <c r="BP59" s="57">
        <f t="shared" si="398"/>
        <v>2262290.042910995</v>
      </c>
      <c r="BQ59" s="57">
        <f t="shared" si="398"/>
        <v>2412325.7635300253</v>
      </c>
      <c r="BR59" s="57">
        <f t="shared" si="398"/>
        <v>2574222.4037705995</v>
      </c>
      <c r="BS59" s="57">
        <f t="shared" si="398"/>
        <v>2749263.2853644453</v>
      </c>
      <c r="BT59" s="57">
        <f t="shared" si="398"/>
        <v>2938923.0537858503</v>
      </c>
      <c r="BU59" s="57">
        <f t="shared" si="398"/>
        <v>3144902.0216766736</v>
      </c>
      <c r="BV59" s="57">
        <f t="shared" si="398"/>
        <v>3369167.145588343</v>
      </c>
      <c r="BW59" s="57">
        <f t="shared" si="398"/>
        <v>3614000.948573051</v>
      </c>
      <c r="BX59" s="57">
        <f t="shared" si="398"/>
        <v>3882059.9628144596</v>
      </c>
      <c r="BY59" s="57">
        <f t="shared" si="398"/>
        <v>4176444.5804262608</v>
      </c>
      <c r="BZ59" s="57">
        <f t="shared" si="398"/>
        <v>4500782.5772189284</v>
      </c>
      <c r="CA59" s="57"/>
      <c r="CB59" s="57"/>
      <c r="CC59" s="58"/>
    </row>
    <row r="60" spans="2:81" ht="13.8" thickTop="1">
      <c r="CC60" s="2"/>
    </row>
    <row r="61" spans="2:81" s="5" customFormat="1">
      <c r="B61" s="5" t="s">
        <v>32</v>
      </c>
      <c r="L61" s="5">
        <f>-(L59*0%)</f>
        <v>0</v>
      </c>
      <c r="M61" s="5">
        <f t="shared" ref="M61:P61" si="399">-(M59*0%)</f>
        <v>0</v>
      </c>
      <c r="N61" s="5">
        <f t="shared" si="399"/>
        <v>0</v>
      </c>
      <c r="O61" s="5">
        <f t="shared" si="399"/>
        <v>0</v>
      </c>
      <c r="P61" s="5">
        <f t="shared" si="399"/>
        <v>0</v>
      </c>
      <c r="S61" s="5">
        <f>-(S59*20%)</f>
        <v>0</v>
      </c>
      <c r="T61" s="5">
        <f t="shared" ref="T61:W61" si="400">-(T59*20%)</f>
        <v>0</v>
      </c>
      <c r="U61" s="5">
        <f t="shared" si="400"/>
        <v>0</v>
      </c>
      <c r="V61" s="5">
        <f t="shared" si="400"/>
        <v>0</v>
      </c>
      <c r="W61" s="5">
        <f t="shared" si="400"/>
        <v>0</v>
      </c>
      <c r="X61" s="5">
        <f>-(X59*0%)</f>
        <v>0</v>
      </c>
      <c r="Y61" s="5">
        <f t="shared" ref="Y61:BZ61" si="401">-(Y59*0%)</f>
        <v>0</v>
      </c>
      <c r="Z61" s="5">
        <f t="shared" si="401"/>
        <v>0</v>
      </c>
      <c r="AA61" s="5">
        <f t="shared" si="401"/>
        <v>0</v>
      </c>
      <c r="AB61" s="5">
        <f t="shared" si="401"/>
        <v>0</v>
      </c>
      <c r="AC61" s="5">
        <f t="shared" si="401"/>
        <v>0</v>
      </c>
      <c r="AD61" s="5">
        <f t="shared" si="401"/>
        <v>0</v>
      </c>
      <c r="AE61" s="5">
        <f t="shared" si="401"/>
        <v>0</v>
      </c>
      <c r="AF61" s="5">
        <f t="shared" si="401"/>
        <v>0</v>
      </c>
      <c r="AG61" s="5">
        <f t="shared" si="401"/>
        <v>0</v>
      </c>
      <c r="AH61" s="5">
        <f t="shared" si="401"/>
        <v>0</v>
      </c>
      <c r="AI61" s="5">
        <f t="shared" si="401"/>
        <v>0</v>
      </c>
      <c r="AJ61" s="5">
        <f t="shared" si="401"/>
        <v>0</v>
      </c>
      <c r="AK61" s="5">
        <f t="shared" si="401"/>
        <v>0</v>
      </c>
      <c r="AL61" s="5">
        <f t="shared" si="401"/>
        <v>0</v>
      </c>
      <c r="AM61" s="5">
        <f t="shared" si="401"/>
        <v>0</v>
      </c>
      <c r="AN61" s="5">
        <f t="shared" si="401"/>
        <v>0</v>
      </c>
      <c r="AO61" s="5">
        <f t="shared" si="401"/>
        <v>0</v>
      </c>
      <c r="AP61" s="5">
        <f t="shared" si="401"/>
        <v>0</v>
      </c>
      <c r="AQ61" s="5">
        <f t="shared" si="401"/>
        <v>0</v>
      </c>
      <c r="AR61" s="5">
        <f t="shared" si="401"/>
        <v>0</v>
      </c>
      <c r="AS61" s="5">
        <f t="shared" si="401"/>
        <v>0</v>
      </c>
      <c r="AT61" s="5">
        <f t="shared" si="401"/>
        <v>0</v>
      </c>
      <c r="AU61" s="5">
        <f t="shared" si="401"/>
        <v>0</v>
      </c>
      <c r="AV61" s="5">
        <f t="shared" si="401"/>
        <v>0</v>
      </c>
      <c r="AW61" s="5">
        <f t="shared" si="401"/>
        <v>0</v>
      </c>
      <c r="AX61" s="5">
        <f t="shared" si="401"/>
        <v>0</v>
      </c>
      <c r="AY61" s="5">
        <f t="shared" si="401"/>
        <v>0</v>
      </c>
      <c r="AZ61" s="5">
        <f t="shared" si="401"/>
        <v>0</v>
      </c>
      <c r="BA61" s="5">
        <f t="shared" si="401"/>
        <v>0</v>
      </c>
      <c r="BB61" s="5">
        <f t="shared" si="401"/>
        <v>0</v>
      </c>
      <c r="BC61" s="5">
        <f t="shared" si="401"/>
        <v>0</v>
      </c>
      <c r="BD61" s="5">
        <f t="shared" si="401"/>
        <v>0</v>
      </c>
      <c r="BE61" s="5">
        <f t="shared" si="401"/>
        <v>0</v>
      </c>
      <c r="BF61" s="5">
        <f t="shared" si="401"/>
        <v>0</v>
      </c>
      <c r="BG61" s="5">
        <f t="shared" si="401"/>
        <v>0</v>
      </c>
      <c r="BH61" s="5">
        <f t="shared" si="401"/>
        <v>0</v>
      </c>
      <c r="BI61" s="5">
        <f t="shared" si="401"/>
        <v>0</v>
      </c>
      <c r="BJ61" s="5">
        <f t="shared" si="401"/>
        <v>0</v>
      </c>
      <c r="BK61" s="5">
        <f t="shared" si="401"/>
        <v>0</v>
      </c>
      <c r="BL61" s="5">
        <f t="shared" si="401"/>
        <v>0</v>
      </c>
      <c r="BM61" s="5">
        <f t="shared" si="401"/>
        <v>0</v>
      </c>
      <c r="BN61" s="5">
        <f t="shared" si="401"/>
        <v>0</v>
      </c>
      <c r="BO61" s="5">
        <f t="shared" si="401"/>
        <v>0</v>
      </c>
      <c r="BP61" s="5">
        <f t="shared" si="401"/>
        <v>0</v>
      </c>
      <c r="BQ61" s="5">
        <f t="shared" si="401"/>
        <v>0</v>
      </c>
      <c r="BR61" s="5">
        <f t="shared" si="401"/>
        <v>0</v>
      </c>
      <c r="BS61" s="5">
        <f t="shared" si="401"/>
        <v>0</v>
      </c>
      <c r="BT61" s="5">
        <f t="shared" si="401"/>
        <v>0</v>
      </c>
      <c r="BU61" s="5">
        <f t="shared" si="401"/>
        <v>0</v>
      </c>
      <c r="BV61" s="5">
        <f t="shared" si="401"/>
        <v>0</v>
      </c>
      <c r="BW61" s="5">
        <f t="shared" si="401"/>
        <v>0</v>
      </c>
      <c r="BX61" s="5">
        <f t="shared" si="401"/>
        <v>0</v>
      </c>
      <c r="BY61" s="5">
        <f t="shared" si="401"/>
        <v>0</v>
      </c>
      <c r="BZ61" s="5">
        <f t="shared" si="401"/>
        <v>0</v>
      </c>
      <c r="CC61" s="2"/>
    </row>
    <row r="62" spans="2:81">
      <c r="CC62" s="2"/>
    </row>
    <row r="63" spans="2:81" s="59" customFormat="1" ht="13.8" thickBot="1">
      <c r="B63" s="57" t="s">
        <v>78</v>
      </c>
      <c r="L63" s="57">
        <f>L59+L61</f>
        <v>1375</v>
      </c>
      <c r="M63" s="57">
        <f t="shared" ref="M63:P63" si="402">M59+M61</f>
        <v>349332.8808216597</v>
      </c>
      <c r="N63" s="57">
        <f t="shared" si="402"/>
        <v>1038524.8467250562</v>
      </c>
      <c r="O63" s="57">
        <f t="shared" si="402"/>
        <v>4269626.2657961659</v>
      </c>
      <c r="P63" s="57">
        <f t="shared" si="402"/>
        <v>28277756.037095379</v>
      </c>
      <c r="S63" s="57">
        <f t="shared" ref="S63:AX63" si="403">SUM(S59:S61)</f>
        <v>0</v>
      </c>
      <c r="T63" s="57">
        <f t="shared" si="403"/>
        <v>0</v>
      </c>
      <c r="U63" s="57">
        <f t="shared" si="403"/>
        <v>0</v>
      </c>
      <c r="V63" s="57">
        <f t="shared" si="403"/>
        <v>0</v>
      </c>
      <c r="W63" s="57">
        <f t="shared" si="403"/>
        <v>0</v>
      </c>
      <c r="X63" s="57">
        <f t="shared" si="403"/>
        <v>0</v>
      </c>
      <c r="Y63" s="57">
        <f t="shared" si="403"/>
        <v>0</v>
      </c>
      <c r="Z63" s="57">
        <f t="shared" si="403"/>
        <v>0</v>
      </c>
      <c r="AA63" s="57">
        <f t="shared" si="403"/>
        <v>3500000</v>
      </c>
      <c r="AB63" s="57">
        <f t="shared" si="403"/>
        <v>210000</v>
      </c>
      <c r="AC63" s="57">
        <f t="shared" si="403"/>
        <v>223100</v>
      </c>
      <c r="AD63" s="57">
        <f t="shared" si="403"/>
        <v>236056</v>
      </c>
      <c r="AE63" s="57">
        <f t="shared" si="403"/>
        <v>250303.36000000034</v>
      </c>
      <c r="AF63" s="57">
        <f t="shared" si="403"/>
        <v>265271.16160000023</v>
      </c>
      <c r="AG63" s="57">
        <f t="shared" si="403"/>
        <v>281207.87129599974</v>
      </c>
      <c r="AH63" s="57">
        <f t="shared" si="403"/>
        <v>298104.84357376018</v>
      </c>
      <c r="AI63" s="57">
        <f t="shared" si="403"/>
        <v>316020.50338818581</v>
      </c>
      <c r="AJ63" s="57">
        <f t="shared" si="403"/>
        <v>335016.9427514766</v>
      </c>
      <c r="AK63" s="57">
        <f t="shared" si="403"/>
        <v>355160.17304056528</v>
      </c>
      <c r="AL63" s="57">
        <f t="shared" si="403"/>
        <v>376520.39889699954</v>
      </c>
      <c r="AM63" s="57">
        <f t="shared" si="403"/>
        <v>399172.31630533887</v>
      </c>
      <c r="AN63" s="57">
        <f t="shared" si="403"/>
        <v>423195.43784937519</v>
      </c>
      <c r="AO63" s="57">
        <f t="shared" si="403"/>
        <v>448674.44863511826</v>
      </c>
      <c r="AP63" s="57">
        <f t="shared" si="403"/>
        <v>475704.59695047553</v>
      </c>
      <c r="AQ63" s="57">
        <f t="shared" si="403"/>
        <v>504367.62442166917</v>
      </c>
      <c r="AR63" s="57">
        <f t="shared" si="403"/>
        <v>534780.29124717717</v>
      </c>
      <c r="AS63" s="57">
        <f t="shared" si="403"/>
        <v>567047.75806699006</v>
      </c>
      <c r="AT63" s="57">
        <f t="shared" si="403"/>
        <v>601287.31268899387</v>
      </c>
      <c r="AU63" s="57">
        <f t="shared" si="403"/>
        <v>637624.47933231993</v>
      </c>
      <c r="AV63" s="57">
        <f t="shared" si="403"/>
        <v>676193.75255869096</v>
      </c>
      <c r="AW63" s="57">
        <f t="shared" si="403"/>
        <v>717139.42318078049</v>
      </c>
      <c r="AX63" s="57">
        <f t="shared" si="403"/>
        <v>760616.51125364553</v>
      </c>
      <c r="AY63" s="57">
        <f t="shared" ref="AY63:BZ63" si="404">SUM(AY59:AY61)</f>
        <v>806791.8240789962</v>
      </c>
      <c r="AZ63" s="57">
        <f t="shared" si="404"/>
        <v>855845.1605287774</v>
      </c>
      <c r="BA63" s="57">
        <f t="shared" si="404"/>
        <v>907970.68703392078</v>
      </c>
      <c r="BB63" s="57">
        <f t="shared" si="404"/>
        <v>963378.51541816397</v>
      </c>
      <c r="BC63" s="57">
        <f t="shared" si="404"/>
        <v>1022296.5185434158</v>
      </c>
      <c r="BD63" s="57">
        <f t="shared" si="404"/>
        <v>1084972.4266622888</v>
      </c>
      <c r="BE63" s="57">
        <f t="shared" si="404"/>
        <v>1151676.2556722171</v>
      </c>
      <c r="BF63" s="57">
        <f t="shared" si="404"/>
        <v>1222703.1284077261</v>
      </c>
      <c r="BG63" s="57">
        <f t="shared" si="404"/>
        <v>1298376.5620196366</v>
      </c>
      <c r="BH63" s="57">
        <f t="shared" si="404"/>
        <v>1379052.3087663124</v>
      </c>
      <c r="BI63" s="57">
        <f t="shared" si="404"/>
        <v>1465122.8546531035</v>
      </c>
      <c r="BJ63" s="57">
        <f t="shared" si="404"/>
        <v>1557022.7008685055</v>
      </c>
      <c r="BK63" s="57">
        <f t="shared" si="404"/>
        <v>1655234.577557635</v>
      </c>
      <c r="BL63" s="57">
        <f t="shared" si="404"/>
        <v>1760296.768960434</v>
      </c>
      <c r="BM63" s="57">
        <f t="shared" si="404"/>
        <v>1872811.764300683</v>
      </c>
      <c r="BN63" s="57">
        <f t="shared" si="404"/>
        <v>1993456.491215616</v>
      </c>
      <c r="BO63" s="57">
        <f t="shared" si="404"/>
        <v>2122994.4393719533</v>
      </c>
      <c r="BP63" s="57">
        <f t="shared" si="404"/>
        <v>2262290.042910995</v>
      </c>
      <c r="BQ63" s="57">
        <f t="shared" si="404"/>
        <v>2412325.7635300253</v>
      </c>
      <c r="BR63" s="57">
        <f t="shared" si="404"/>
        <v>2574222.4037705995</v>
      </c>
      <c r="BS63" s="57">
        <f t="shared" si="404"/>
        <v>2749263.2853644453</v>
      </c>
      <c r="BT63" s="57">
        <f t="shared" si="404"/>
        <v>2938923.0537858503</v>
      </c>
      <c r="BU63" s="57">
        <f t="shared" si="404"/>
        <v>3144902.0216766736</v>
      </c>
      <c r="BV63" s="57">
        <f t="shared" si="404"/>
        <v>3369167.145588343</v>
      </c>
      <c r="BW63" s="57">
        <f t="shared" si="404"/>
        <v>3614000.948573051</v>
      </c>
      <c r="BX63" s="57">
        <f t="shared" si="404"/>
        <v>3882059.9628144596</v>
      </c>
      <c r="BY63" s="57">
        <f t="shared" si="404"/>
        <v>4176444.5804262608</v>
      </c>
      <c r="BZ63" s="57">
        <f t="shared" si="404"/>
        <v>4500782.5772189284</v>
      </c>
      <c r="CA63" s="57"/>
      <c r="CB63" s="57"/>
      <c r="CC63" s="58"/>
    </row>
    <row r="64" spans="2:81" ht="13.8" thickTop="1">
      <c r="CC64" s="2"/>
    </row>
    <row r="65" spans="1:81">
      <c r="CC65" s="2"/>
    </row>
    <row r="66" spans="1:81">
      <c r="B66" s="5"/>
      <c r="L66" s="4"/>
      <c r="M66" s="4"/>
      <c r="N66" s="4"/>
      <c r="O66" s="4"/>
      <c r="P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c r="BQ66" s="4"/>
      <c r="BR66" s="4"/>
      <c r="BS66" s="4"/>
      <c r="BT66" s="4"/>
      <c r="BU66" s="4"/>
      <c r="BV66" s="4"/>
      <c r="BW66" s="4"/>
      <c r="BX66" s="4"/>
      <c r="BY66" s="4"/>
      <c r="BZ66" s="4"/>
      <c r="CA66" s="4"/>
      <c r="CB66" s="4"/>
      <c r="CC66" s="2"/>
    </row>
    <row r="67" spans="1:81">
      <c r="A67" s="4"/>
      <c r="B67" s="5" t="s">
        <v>79</v>
      </c>
      <c r="C67" s="230">
        <v>0</v>
      </c>
      <c r="L67" s="4">
        <f>SUM(U67:AF67)</f>
        <v>0</v>
      </c>
      <c r="M67" s="4">
        <f>SUM(AG67:AR67)</f>
        <v>0</v>
      </c>
      <c r="N67" s="4">
        <f>SUM(AS67:BD67)</f>
        <v>0</v>
      </c>
      <c r="O67" s="4">
        <f>SUM(BE67:BP67)</f>
        <v>0</v>
      </c>
      <c r="P67" s="4">
        <f>SUM(BQ67:CB67)</f>
        <v>0</v>
      </c>
      <c r="S67" s="4">
        <f t="shared" ref="S67:AX67" si="405">-(S59*$C$67)</f>
        <v>0</v>
      </c>
      <c r="T67" s="4">
        <f t="shared" si="405"/>
        <v>0</v>
      </c>
      <c r="U67" s="4">
        <f t="shared" si="405"/>
        <v>0</v>
      </c>
      <c r="V67" s="4">
        <f t="shared" si="405"/>
        <v>0</v>
      </c>
      <c r="W67" s="4">
        <f t="shared" si="405"/>
        <v>0</v>
      </c>
      <c r="X67" s="4">
        <f t="shared" si="405"/>
        <v>0</v>
      </c>
      <c r="Y67" s="4">
        <f t="shared" si="405"/>
        <v>0</v>
      </c>
      <c r="Z67" s="4">
        <f t="shared" si="405"/>
        <v>0</v>
      </c>
      <c r="AA67" s="4">
        <f t="shared" si="405"/>
        <v>0</v>
      </c>
      <c r="AB67" s="4">
        <f t="shared" si="405"/>
        <v>0</v>
      </c>
      <c r="AC67" s="4">
        <f t="shared" si="405"/>
        <v>0</v>
      </c>
      <c r="AD67" s="4">
        <f t="shared" si="405"/>
        <v>0</v>
      </c>
      <c r="AE67" s="4">
        <f t="shared" si="405"/>
        <v>0</v>
      </c>
      <c r="AF67" s="4">
        <f t="shared" si="405"/>
        <v>0</v>
      </c>
      <c r="AG67" s="4">
        <f t="shared" si="405"/>
        <v>0</v>
      </c>
      <c r="AH67" s="4">
        <f t="shared" si="405"/>
        <v>0</v>
      </c>
      <c r="AI67" s="4">
        <f t="shared" si="405"/>
        <v>0</v>
      </c>
      <c r="AJ67" s="4">
        <f t="shared" si="405"/>
        <v>0</v>
      </c>
      <c r="AK67" s="4">
        <f t="shared" si="405"/>
        <v>0</v>
      </c>
      <c r="AL67" s="4">
        <f t="shared" si="405"/>
        <v>0</v>
      </c>
      <c r="AM67" s="4">
        <f t="shared" si="405"/>
        <v>0</v>
      </c>
      <c r="AN67" s="4">
        <f t="shared" si="405"/>
        <v>0</v>
      </c>
      <c r="AO67" s="4">
        <f t="shared" si="405"/>
        <v>0</v>
      </c>
      <c r="AP67" s="4">
        <f t="shared" si="405"/>
        <v>0</v>
      </c>
      <c r="AQ67" s="4">
        <f t="shared" si="405"/>
        <v>0</v>
      </c>
      <c r="AR67" s="4">
        <f t="shared" si="405"/>
        <v>0</v>
      </c>
      <c r="AS67" s="4">
        <f t="shared" si="405"/>
        <v>0</v>
      </c>
      <c r="AT67" s="4">
        <f t="shared" si="405"/>
        <v>0</v>
      </c>
      <c r="AU67" s="4">
        <f t="shared" si="405"/>
        <v>0</v>
      </c>
      <c r="AV67" s="4">
        <f t="shared" si="405"/>
        <v>0</v>
      </c>
      <c r="AW67" s="4">
        <f t="shared" si="405"/>
        <v>0</v>
      </c>
      <c r="AX67" s="4">
        <f t="shared" si="405"/>
        <v>0</v>
      </c>
      <c r="AY67" s="4">
        <f t="shared" ref="AY67:BZ67" si="406">-(AY59*$C$67)</f>
        <v>0</v>
      </c>
      <c r="AZ67" s="4">
        <f t="shared" si="406"/>
        <v>0</v>
      </c>
      <c r="BA67" s="4">
        <f t="shared" si="406"/>
        <v>0</v>
      </c>
      <c r="BB67" s="4">
        <f t="shared" si="406"/>
        <v>0</v>
      </c>
      <c r="BC67" s="4">
        <f t="shared" si="406"/>
        <v>0</v>
      </c>
      <c r="BD67" s="4">
        <f t="shared" si="406"/>
        <v>0</v>
      </c>
      <c r="BE67" s="4">
        <f t="shared" si="406"/>
        <v>0</v>
      </c>
      <c r="BF67" s="4">
        <f t="shared" si="406"/>
        <v>0</v>
      </c>
      <c r="BG67" s="4">
        <f t="shared" si="406"/>
        <v>0</v>
      </c>
      <c r="BH67" s="4">
        <f t="shared" si="406"/>
        <v>0</v>
      </c>
      <c r="BI67" s="4">
        <f t="shared" si="406"/>
        <v>0</v>
      </c>
      <c r="BJ67" s="4">
        <f t="shared" si="406"/>
        <v>0</v>
      </c>
      <c r="BK67" s="4">
        <f t="shared" si="406"/>
        <v>0</v>
      </c>
      <c r="BL67" s="4">
        <f t="shared" si="406"/>
        <v>0</v>
      </c>
      <c r="BM67" s="4">
        <f t="shared" si="406"/>
        <v>0</v>
      </c>
      <c r="BN67" s="4">
        <f t="shared" si="406"/>
        <v>0</v>
      </c>
      <c r="BO67" s="4">
        <f t="shared" si="406"/>
        <v>0</v>
      </c>
      <c r="BP67" s="4">
        <f t="shared" si="406"/>
        <v>0</v>
      </c>
      <c r="BQ67" s="4">
        <f t="shared" si="406"/>
        <v>0</v>
      </c>
      <c r="BR67" s="4">
        <f t="shared" si="406"/>
        <v>0</v>
      </c>
      <c r="BS67" s="4">
        <f t="shared" si="406"/>
        <v>0</v>
      </c>
      <c r="BT67" s="4">
        <f t="shared" si="406"/>
        <v>0</v>
      </c>
      <c r="BU67" s="4">
        <f t="shared" si="406"/>
        <v>0</v>
      </c>
      <c r="BV67" s="4">
        <f t="shared" si="406"/>
        <v>0</v>
      </c>
      <c r="BW67" s="4">
        <f t="shared" si="406"/>
        <v>0</v>
      </c>
      <c r="BX67" s="4">
        <f t="shared" si="406"/>
        <v>0</v>
      </c>
      <c r="BY67" s="4">
        <f t="shared" si="406"/>
        <v>0</v>
      </c>
      <c r="BZ67" s="4">
        <f t="shared" si="406"/>
        <v>0</v>
      </c>
      <c r="CA67" s="4"/>
      <c r="CB67" s="4"/>
      <c r="CC67" s="2"/>
    </row>
    <row r="68" spans="1:81" s="57" customFormat="1" ht="13.8" thickBot="1">
      <c r="B68" s="57" t="s">
        <v>80</v>
      </c>
      <c r="L68" s="57">
        <f>SUM(U68:AF68)</f>
        <v>0</v>
      </c>
      <c r="M68" s="57">
        <f>SUM(AG68:AR68)</f>
        <v>0</v>
      </c>
      <c r="N68" s="57">
        <f>SUM(AS68:BD68)</f>
        <v>0</v>
      </c>
      <c r="O68" s="57">
        <f>SUM(BE68:BP68)</f>
        <v>0</v>
      </c>
      <c r="P68" s="57">
        <f>SUM(BQ68:CB68)</f>
        <v>0</v>
      </c>
      <c r="S68" s="57">
        <f>SUM(S66:S67)</f>
        <v>0</v>
      </c>
      <c r="T68" s="57">
        <f t="shared" ref="T68:BZ68" si="407">SUM(T66:T67)</f>
        <v>0</v>
      </c>
      <c r="U68" s="57">
        <f t="shared" si="407"/>
        <v>0</v>
      </c>
      <c r="V68" s="57">
        <f t="shared" si="407"/>
        <v>0</v>
      </c>
      <c r="W68" s="57">
        <f t="shared" si="407"/>
        <v>0</v>
      </c>
      <c r="X68" s="57">
        <f t="shared" si="407"/>
        <v>0</v>
      </c>
      <c r="Y68" s="57">
        <f t="shared" si="407"/>
        <v>0</v>
      </c>
      <c r="Z68" s="57">
        <f t="shared" si="407"/>
        <v>0</v>
      </c>
      <c r="AA68" s="57">
        <f t="shared" si="407"/>
        <v>0</v>
      </c>
      <c r="AB68" s="57">
        <f t="shared" si="407"/>
        <v>0</v>
      </c>
      <c r="AC68" s="57">
        <f t="shared" si="407"/>
        <v>0</v>
      </c>
      <c r="AD68" s="57">
        <f t="shared" si="407"/>
        <v>0</v>
      </c>
      <c r="AE68" s="57">
        <f t="shared" si="407"/>
        <v>0</v>
      </c>
      <c r="AF68" s="57">
        <f t="shared" si="407"/>
        <v>0</v>
      </c>
      <c r="AG68" s="57">
        <f t="shared" si="407"/>
        <v>0</v>
      </c>
      <c r="AH68" s="57">
        <f t="shared" si="407"/>
        <v>0</v>
      </c>
      <c r="AI68" s="57">
        <f t="shared" si="407"/>
        <v>0</v>
      </c>
      <c r="AJ68" s="57">
        <f t="shared" si="407"/>
        <v>0</v>
      </c>
      <c r="AK68" s="57">
        <f t="shared" si="407"/>
        <v>0</v>
      </c>
      <c r="AL68" s="57">
        <f t="shared" si="407"/>
        <v>0</v>
      </c>
      <c r="AM68" s="57">
        <f t="shared" si="407"/>
        <v>0</v>
      </c>
      <c r="AN68" s="57">
        <f t="shared" si="407"/>
        <v>0</v>
      </c>
      <c r="AO68" s="57">
        <f t="shared" si="407"/>
        <v>0</v>
      </c>
      <c r="AP68" s="57">
        <f t="shared" si="407"/>
        <v>0</v>
      </c>
      <c r="AQ68" s="57">
        <f t="shared" si="407"/>
        <v>0</v>
      </c>
      <c r="AR68" s="57">
        <f t="shared" si="407"/>
        <v>0</v>
      </c>
      <c r="AS68" s="57">
        <f t="shared" si="407"/>
        <v>0</v>
      </c>
      <c r="AT68" s="57">
        <f t="shared" si="407"/>
        <v>0</v>
      </c>
      <c r="AU68" s="57">
        <f t="shared" si="407"/>
        <v>0</v>
      </c>
      <c r="AV68" s="57">
        <f t="shared" si="407"/>
        <v>0</v>
      </c>
      <c r="AW68" s="57">
        <f t="shared" si="407"/>
        <v>0</v>
      </c>
      <c r="AX68" s="57">
        <f t="shared" si="407"/>
        <v>0</v>
      </c>
      <c r="AY68" s="57">
        <f t="shared" si="407"/>
        <v>0</v>
      </c>
      <c r="AZ68" s="57">
        <f t="shared" si="407"/>
        <v>0</v>
      </c>
      <c r="BA68" s="57">
        <f t="shared" si="407"/>
        <v>0</v>
      </c>
      <c r="BB68" s="57">
        <f t="shared" si="407"/>
        <v>0</v>
      </c>
      <c r="BC68" s="57">
        <f t="shared" si="407"/>
        <v>0</v>
      </c>
      <c r="BD68" s="57">
        <f t="shared" si="407"/>
        <v>0</v>
      </c>
      <c r="BE68" s="57">
        <f t="shared" si="407"/>
        <v>0</v>
      </c>
      <c r="BF68" s="57">
        <f t="shared" si="407"/>
        <v>0</v>
      </c>
      <c r="BG68" s="57">
        <f t="shared" si="407"/>
        <v>0</v>
      </c>
      <c r="BH68" s="57">
        <f t="shared" si="407"/>
        <v>0</v>
      </c>
      <c r="BI68" s="57">
        <f t="shared" si="407"/>
        <v>0</v>
      </c>
      <c r="BJ68" s="57">
        <f t="shared" si="407"/>
        <v>0</v>
      </c>
      <c r="BK68" s="57">
        <f t="shared" si="407"/>
        <v>0</v>
      </c>
      <c r="BL68" s="57">
        <f t="shared" si="407"/>
        <v>0</v>
      </c>
      <c r="BM68" s="57">
        <f t="shared" si="407"/>
        <v>0</v>
      </c>
      <c r="BN68" s="57">
        <f t="shared" si="407"/>
        <v>0</v>
      </c>
      <c r="BO68" s="57">
        <f t="shared" si="407"/>
        <v>0</v>
      </c>
      <c r="BP68" s="57">
        <f t="shared" si="407"/>
        <v>0</v>
      </c>
      <c r="BQ68" s="57">
        <f t="shared" si="407"/>
        <v>0</v>
      </c>
      <c r="BR68" s="57">
        <f t="shared" si="407"/>
        <v>0</v>
      </c>
      <c r="BS68" s="57">
        <f t="shared" si="407"/>
        <v>0</v>
      </c>
      <c r="BT68" s="57">
        <f t="shared" si="407"/>
        <v>0</v>
      </c>
      <c r="BU68" s="57">
        <f t="shared" si="407"/>
        <v>0</v>
      </c>
      <c r="BV68" s="57">
        <f t="shared" si="407"/>
        <v>0</v>
      </c>
      <c r="BW68" s="57">
        <f t="shared" si="407"/>
        <v>0</v>
      </c>
      <c r="BX68" s="57">
        <f t="shared" si="407"/>
        <v>0</v>
      </c>
      <c r="BY68" s="57">
        <f t="shared" si="407"/>
        <v>0</v>
      </c>
      <c r="BZ68" s="57">
        <f t="shared" si="407"/>
        <v>0</v>
      </c>
      <c r="CC68" s="58"/>
    </row>
    <row r="69" spans="1:81" s="5" customFormat="1" ht="13.8" thickTop="1">
      <c r="CC69" s="2"/>
    </row>
    <row r="71" spans="1:81">
      <c r="L71" s="5"/>
      <c r="M71" s="5"/>
      <c r="N71" s="5"/>
      <c r="O71" s="5"/>
      <c r="P71" s="5"/>
      <c r="Q71" s="5"/>
      <c r="CC71" s="2"/>
    </row>
    <row r="72" spans="1:81" s="5" customFormat="1">
      <c r="B72" s="5" t="s">
        <v>38</v>
      </c>
      <c r="L72" s="5">
        <f>SUM(U72:AF72)</f>
        <v>4684730.5216000006</v>
      </c>
      <c r="M72" s="5">
        <f>SUM(AG72:AR72)</f>
        <v>4747925.4483561413</v>
      </c>
      <c r="N72" s="5">
        <f>SUM(AS72:BD72)</f>
        <v>9601164.3693469837</v>
      </c>
      <c r="O72" s="5">
        <f>SUM(BE72:BP72)</f>
        <v>19741037.894704819</v>
      </c>
      <c r="P72" s="5">
        <f>SUM(BQ72:CB72)</f>
        <v>33362091.742748633</v>
      </c>
      <c r="S72" s="4">
        <f t="shared" ref="S72:AX72" si="408">S59+S68+S61</f>
        <v>0</v>
      </c>
      <c r="T72" s="4">
        <f t="shared" si="408"/>
        <v>0</v>
      </c>
      <c r="U72" s="4">
        <f t="shared" si="408"/>
        <v>0</v>
      </c>
      <c r="V72" s="4">
        <f t="shared" si="408"/>
        <v>0</v>
      </c>
      <c r="W72" s="4">
        <f t="shared" si="408"/>
        <v>0</v>
      </c>
      <c r="X72" s="4">
        <f t="shared" si="408"/>
        <v>0</v>
      </c>
      <c r="Y72" s="4">
        <f t="shared" si="408"/>
        <v>0</v>
      </c>
      <c r="Z72" s="4">
        <f t="shared" si="408"/>
        <v>0</v>
      </c>
      <c r="AA72" s="4">
        <f t="shared" si="408"/>
        <v>3500000</v>
      </c>
      <c r="AB72" s="4">
        <f t="shared" si="408"/>
        <v>210000</v>
      </c>
      <c r="AC72" s="4">
        <f t="shared" si="408"/>
        <v>223100</v>
      </c>
      <c r="AD72" s="4">
        <f t="shared" si="408"/>
        <v>236056</v>
      </c>
      <c r="AE72" s="4">
        <f t="shared" si="408"/>
        <v>250303.36000000034</v>
      </c>
      <c r="AF72" s="4">
        <f t="shared" si="408"/>
        <v>265271.16160000023</v>
      </c>
      <c r="AG72" s="4">
        <f t="shared" si="408"/>
        <v>281207.87129599974</v>
      </c>
      <c r="AH72" s="4">
        <f t="shared" si="408"/>
        <v>298104.84357376018</v>
      </c>
      <c r="AI72" s="4">
        <f t="shared" si="408"/>
        <v>316020.50338818581</v>
      </c>
      <c r="AJ72" s="4">
        <f t="shared" si="408"/>
        <v>335016.9427514766</v>
      </c>
      <c r="AK72" s="4">
        <f t="shared" si="408"/>
        <v>355160.17304056528</v>
      </c>
      <c r="AL72" s="4">
        <f t="shared" si="408"/>
        <v>376520.39889699954</v>
      </c>
      <c r="AM72" s="4">
        <f t="shared" si="408"/>
        <v>399172.31630533887</v>
      </c>
      <c r="AN72" s="4">
        <f t="shared" si="408"/>
        <v>423195.43784937519</v>
      </c>
      <c r="AO72" s="4">
        <f t="shared" si="408"/>
        <v>448674.44863511826</v>
      </c>
      <c r="AP72" s="4">
        <f t="shared" si="408"/>
        <v>475704.59695047553</v>
      </c>
      <c r="AQ72" s="4">
        <f t="shared" si="408"/>
        <v>504367.62442166917</v>
      </c>
      <c r="AR72" s="4">
        <f t="shared" si="408"/>
        <v>534780.29124717717</v>
      </c>
      <c r="AS72" s="4">
        <f t="shared" si="408"/>
        <v>567047.75806699006</v>
      </c>
      <c r="AT72" s="4">
        <f t="shared" si="408"/>
        <v>601287.31268899387</v>
      </c>
      <c r="AU72" s="4">
        <f t="shared" si="408"/>
        <v>637624.47933231993</v>
      </c>
      <c r="AV72" s="4">
        <f t="shared" si="408"/>
        <v>676193.75255869096</v>
      </c>
      <c r="AW72" s="4">
        <f t="shared" si="408"/>
        <v>717139.42318078049</v>
      </c>
      <c r="AX72" s="4">
        <f t="shared" si="408"/>
        <v>760616.51125364553</v>
      </c>
      <c r="AY72" s="4">
        <f t="shared" ref="AY72:BZ72" si="409">AY59+AY68+AY61</f>
        <v>806791.8240789962</v>
      </c>
      <c r="AZ72" s="4">
        <f t="shared" si="409"/>
        <v>855845.1605287774</v>
      </c>
      <c r="BA72" s="4">
        <f t="shared" si="409"/>
        <v>907970.68703392078</v>
      </c>
      <c r="BB72" s="4">
        <f t="shared" si="409"/>
        <v>963378.51541816397</v>
      </c>
      <c r="BC72" s="4">
        <f t="shared" si="409"/>
        <v>1022296.5185434158</v>
      </c>
      <c r="BD72" s="4">
        <f t="shared" si="409"/>
        <v>1084972.4266622888</v>
      </c>
      <c r="BE72" s="4">
        <f t="shared" si="409"/>
        <v>1151676.2556722171</v>
      </c>
      <c r="BF72" s="4">
        <f t="shared" si="409"/>
        <v>1222703.1284077261</v>
      </c>
      <c r="BG72" s="4">
        <f t="shared" si="409"/>
        <v>1298376.5620196366</v>
      </c>
      <c r="BH72" s="4">
        <f t="shared" si="409"/>
        <v>1379052.3087663124</v>
      </c>
      <c r="BI72" s="4">
        <f t="shared" si="409"/>
        <v>1465122.8546531035</v>
      </c>
      <c r="BJ72" s="4">
        <f t="shared" si="409"/>
        <v>1557022.7008685055</v>
      </c>
      <c r="BK72" s="4">
        <f t="shared" si="409"/>
        <v>1655234.577557635</v>
      </c>
      <c r="BL72" s="4">
        <f t="shared" si="409"/>
        <v>1760296.768960434</v>
      </c>
      <c r="BM72" s="4">
        <f t="shared" si="409"/>
        <v>1872811.764300683</v>
      </c>
      <c r="BN72" s="4">
        <f t="shared" si="409"/>
        <v>1993456.491215616</v>
      </c>
      <c r="BO72" s="4">
        <f t="shared" si="409"/>
        <v>2122994.4393719533</v>
      </c>
      <c r="BP72" s="4">
        <f t="shared" si="409"/>
        <v>2262290.042910995</v>
      </c>
      <c r="BQ72" s="4">
        <f t="shared" si="409"/>
        <v>2412325.7635300253</v>
      </c>
      <c r="BR72" s="4">
        <f t="shared" si="409"/>
        <v>2574222.4037705995</v>
      </c>
      <c r="BS72" s="4">
        <f t="shared" si="409"/>
        <v>2749263.2853644453</v>
      </c>
      <c r="BT72" s="4">
        <f t="shared" si="409"/>
        <v>2938923.0537858503</v>
      </c>
      <c r="BU72" s="4">
        <f t="shared" si="409"/>
        <v>3144902.0216766736</v>
      </c>
      <c r="BV72" s="4">
        <f t="shared" si="409"/>
        <v>3369167.145588343</v>
      </c>
      <c r="BW72" s="4">
        <f t="shared" si="409"/>
        <v>3614000.948573051</v>
      </c>
      <c r="BX72" s="4">
        <f t="shared" si="409"/>
        <v>3882059.9628144596</v>
      </c>
      <c r="BY72" s="4">
        <f t="shared" si="409"/>
        <v>4176444.5804262608</v>
      </c>
      <c r="BZ72" s="4">
        <f t="shared" si="409"/>
        <v>4500782.5772189284</v>
      </c>
      <c r="CA72" s="4"/>
      <c r="CB72" s="4"/>
      <c r="CC72" s="2"/>
    </row>
    <row r="73" spans="1:81" s="5" customFormat="1">
      <c r="B73" s="4" t="s">
        <v>39</v>
      </c>
      <c r="L73" s="1">
        <f>L72/L59</f>
        <v>3407.0767429818184</v>
      </c>
      <c r="M73" s="1">
        <f>M72/M59</f>
        <v>13.591407247976857</v>
      </c>
      <c r="N73" s="1">
        <f>N72/N59</f>
        <v>9.2450020811960787</v>
      </c>
      <c r="O73" s="1">
        <f>O72/O59</f>
        <v>4.6235985694695616</v>
      </c>
      <c r="P73" s="1">
        <f>P72/P59</f>
        <v>1.1797998292008571</v>
      </c>
      <c r="Q73" s="1"/>
      <c r="S73" s="1" t="e">
        <f t="shared" ref="S73:AX73" si="410">S72/S63</f>
        <v>#DIV/0!</v>
      </c>
      <c r="T73" s="1" t="e">
        <f t="shared" si="410"/>
        <v>#DIV/0!</v>
      </c>
      <c r="U73" s="1" t="e">
        <f t="shared" si="410"/>
        <v>#DIV/0!</v>
      </c>
      <c r="V73" s="1" t="e">
        <f t="shared" si="410"/>
        <v>#DIV/0!</v>
      </c>
      <c r="W73" s="1" t="e">
        <f t="shared" si="410"/>
        <v>#DIV/0!</v>
      </c>
      <c r="X73" s="1" t="e">
        <f t="shared" si="410"/>
        <v>#DIV/0!</v>
      </c>
      <c r="Y73" s="1" t="e">
        <f t="shared" si="410"/>
        <v>#DIV/0!</v>
      </c>
      <c r="Z73" s="1" t="e">
        <f t="shared" si="410"/>
        <v>#DIV/0!</v>
      </c>
      <c r="AA73" s="1">
        <f t="shared" si="410"/>
        <v>1</v>
      </c>
      <c r="AB73" s="1">
        <f t="shared" si="410"/>
        <v>1</v>
      </c>
      <c r="AC73" s="1">
        <f t="shared" si="410"/>
        <v>1</v>
      </c>
      <c r="AD73" s="1">
        <f t="shared" si="410"/>
        <v>1</v>
      </c>
      <c r="AE73" s="1">
        <f t="shared" si="410"/>
        <v>1</v>
      </c>
      <c r="AF73" s="1">
        <f t="shared" si="410"/>
        <v>1</v>
      </c>
      <c r="AG73" s="1">
        <f t="shared" si="410"/>
        <v>1</v>
      </c>
      <c r="AH73" s="1">
        <f t="shared" si="410"/>
        <v>1</v>
      </c>
      <c r="AI73" s="1">
        <f t="shared" si="410"/>
        <v>1</v>
      </c>
      <c r="AJ73" s="1">
        <f t="shared" si="410"/>
        <v>1</v>
      </c>
      <c r="AK73" s="1">
        <f t="shared" si="410"/>
        <v>1</v>
      </c>
      <c r="AL73" s="1">
        <f t="shared" si="410"/>
        <v>1</v>
      </c>
      <c r="AM73" s="1">
        <f t="shared" si="410"/>
        <v>1</v>
      </c>
      <c r="AN73" s="1">
        <f t="shared" si="410"/>
        <v>1</v>
      </c>
      <c r="AO73" s="1">
        <f t="shared" si="410"/>
        <v>1</v>
      </c>
      <c r="AP73" s="1">
        <f t="shared" si="410"/>
        <v>1</v>
      </c>
      <c r="AQ73" s="1">
        <f t="shared" si="410"/>
        <v>1</v>
      </c>
      <c r="AR73" s="1">
        <f t="shared" si="410"/>
        <v>1</v>
      </c>
      <c r="AS73" s="1">
        <f t="shared" si="410"/>
        <v>1</v>
      </c>
      <c r="AT73" s="1">
        <f t="shared" si="410"/>
        <v>1</v>
      </c>
      <c r="AU73" s="1">
        <f t="shared" si="410"/>
        <v>1</v>
      </c>
      <c r="AV73" s="1">
        <f t="shared" si="410"/>
        <v>1</v>
      </c>
      <c r="AW73" s="1">
        <f t="shared" si="410"/>
        <v>1</v>
      </c>
      <c r="AX73" s="1">
        <f t="shared" si="410"/>
        <v>1</v>
      </c>
      <c r="AY73" s="1">
        <f t="shared" ref="AY73:BZ73" si="411">AY72/AY63</f>
        <v>1</v>
      </c>
      <c r="AZ73" s="1">
        <f t="shared" si="411"/>
        <v>1</v>
      </c>
      <c r="BA73" s="1">
        <f t="shared" si="411"/>
        <v>1</v>
      </c>
      <c r="BB73" s="1">
        <f t="shared" si="411"/>
        <v>1</v>
      </c>
      <c r="BC73" s="1">
        <f t="shared" si="411"/>
        <v>1</v>
      </c>
      <c r="BD73" s="1">
        <f t="shared" si="411"/>
        <v>1</v>
      </c>
      <c r="BE73" s="1">
        <f t="shared" si="411"/>
        <v>1</v>
      </c>
      <c r="BF73" s="1">
        <f t="shared" si="411"/>
        <v>1</v>
      </c>
      <c r="BG73" s="1">
        <f t="shared" si="411"/>
        <v>1</v>
      </c>
      <c r="BH73" s="1">
        <f t="shared" si="411"/>
        <v>1</v>
      </c>
      <c r="BI73" s="1">
        <f t="shared" si="411"/>
        <v>1</v>
      </c>
      <c r="BJ73" s="1">
        <f t="shared" si="411"/>
        <v>1</v>
      </c>
      <c r="BK73" s="1">
        <f t="shared" si="411"/>
        <v>1</v>
      </c>
      <c r="BL73" s="1">
        <f t="shared" si="411"/>
        <v>1</v>
      </c>
      <c r="BM73" s="1">
        <f t="shared" si="411"/>
        <v>1</v>
      </c>
      <c r="BN73" s="1">
        <f t="shared" si="411"/>
        <v>1</v>
      </c>
      <c r="BO73" s="1">
        <f t="shared" si="411"/>
        <v>1</v>
      </c>
      <c r="BP73" s="1">
        <f t="shared" si="411"/>
        <v>1</v>
      </c>
      <c r="BQ73" s="1">
        <f t="shared" si="411"/>
        <v>1</v>
      </c>
      <c r="BR73" s="1">
        <f t="shared" si="411"/>
        <v>1</v>
      </c>
      <c r="BS73" s="1">
        <f t="shared" si="411"/>
        <v>1</v>
      </c>
      <c r="BT73" s="1">
        <f t="shared" si="411"/>
        <v>1</v>
      </c>
      <c r="BU73" s="1">
        <f t="shared" si="411"/>
        <v>1</v>
      </c>
      <c r="BV73" s="1">
        <f t="shared" si="411"/>
        <v>1</v>
      </c>
      <c r="BW73" s="1">
        <f t="shared" si="411"/>
        <v>1</v>
      </c>
      <c r="BX73" s="1">
        <f t="shared" si="411"/>
        <v>1</v>
      </c>
      <c r="BY73" s="1">
        <f t="shared" si="411"/>
        <v>1</v>
      </c>
      <c r="BZ73" s="1">
        <f t="shared" si="411"/>
        <v>1</v>
      </c>
      <c r="CA73" s="1"/>
      <c r="CB73" s="1"/>
      <c r="CC73" s="2"/>
    </row>
    <row r="74" spans="1:81">
      <c r="CC74" s="2"/>
    </row>
    <row r="75" spans="1:81">
      <c r="G75" s="4" t="s">
        <v>81</v>
      </c>
      <c r="CC75" s="2"/>
    </row>
    <row r="76" spans="1:81">
      <c r="CC76" s="2"/>
    </row>
    <row r="77" spans="1:81">
      <c r="B77" s="3" t="s">
        <v>82</v>
      </c>
      <c r="C77" s="2">
        <f>3852000000/1200000000</f>
        <v>3.21</v>
      </c>
      <c r="D77" s="3" t="s">
        <v>83</v>
      </c>
      <c r="CC77" s="2"/>
    </row>
    <row r="78" spans="1:81">
      <c r="B78" s="3" t="s">
        <v>84</v>
      </c>
      <c r="C78" s="230">
        <v>2.5000000000000001E-3</v>
      </c>
      <c r="CC78" s="2"/>
    </row>
    <row r="79" spans="1:81">
      <c r="CC79" s="2"/>
    </row>
    <row r="80" spans="1:81">
      <c r="CC80" s="2"/>
    </row>
    <row r="81" spans="81:81">
      <c r="CC81" s="2"/>
    </row>
    <row r="82" spans="81:81">
      <c r="CC82" s="2"/>
    </row>
    <row r="83" spans="81:81">
      <c r="CC83" s="2"/>
    </row>
    <row r="84" spans="81:81">
      <c r="CC84" s="2"/>
    </row>
    <row r="85" spans="81:81">
      <c r="CC85" s="2"/>
    </row>
    <row r="86" spans="81:81">
      <c r="CC86" s="2"/>
    </row>
    <row r="87" spans="81:81">
      <c r="CC87" s="2"/>
    </row>
    <row r="88" spans="81:81">
      <c r="CC88" s="2"/>
    </row>
    <row r="89" spans="81:81">
      <c r="CC89" s="2"/>
    </row>
    <row r="90" spans="81:81">
      <c r="CC90" s="2"/>
    </row>
    <row r="91" spans="81:81">
      <c r="CC91" s="2"/>
    </row>
    <row r="92" spans="81:81">
      <c r="CC92" s="2"/>
    </row>
    <row r="93" spans="81:81">
      <c r="CC93" s="2"/>
    </row>
    <row r="94" spans="81:81">
      <c r="CC94" s="2"/>
    </row>
    <row r="95" spans="81:81">
      <c r="CC95" s="2"/>
    </row>
    <row r="96" spans="81:81">
      <c r="CC96" s="2"/>
    </row>
    <row r="97" spans="81:81">
      <c r="CC97" s="2"/>
    </row>
    <row r="98" spans="81:81">
      <c r="CC98" s="2"/>
    </row>
    <row r="99" spans="81:81">
      <c r="CC99" s="2"/>
    </row>
    <row r="100" spans="81:81">
      <c r="CC100" s="2"/>
    </row>
    <row r="101" spans="81:81">
      <c r="CC101" s="2"/>
    </row>
    <row r="102" spans="81:81">
      <c r="CC102" s="2"/>
    </row>
    <row r="103" spans="81:81">
      <c r="CC103" s="2"/>
    </row>
    <row r="104" spans="81:81">
      <c r="CC104" s="2"/>
    </row>
    <row r="105" spans="81:81">
      <c r="CC105" s="2"/>
    </row>
    <row r="106" spans="81:81">
      <c r="CC106" s="2"/>
    </row>
    <row r="107" spans="81:81">
      <c r="CC107" s="2"/>
    </row>
    <row r="108" spans="81:81">
      <c r="CC108" s="2"/>
    </row>
    <row r="109" spans="81:81">
      <c r="CC109" s="2"/>
    </row>
    <row r="110" spans="81:81">
      <c r="CC110" s="2"/>
    </row>
    <row r="111" spans="81:81">
      <c r="CC111" s="2"/>
    </row>
    <row r="112" spans="81:81">
      <c r="CC112" s="2"/>
    </row>
    <row r="113" spans="81:81">
      <c r="CC113" s="2"/>
    </row>
    <row r="114" spans="81:81">
      <c r="CC114" s="2"/>
    </row>
    <row r="115" spans="81:81">
      <c r="CC115" s="2"/>
    </row>
    <row r="116" spans="81:81">
      <c r="CC116" s="2"/>
    </row>
    <row r="117" spans="81:81">
      <c r="CC117" s="2"/>
    </row>
    <row r="118" spans="81:81">
      <c r="CC118" s="2"/>
    </row>
    <row r="119" spans="81:81">
      <c r="CC119" s="2"/>
    </row>
    <row r="120" spans="81:81">
      <c r="CC120" s="2"/>
    </row>
    <row r="121" spans="81:81">
      <c r="CC121" s="2"/>
    </row>
    <row r="122" spans="81:81">
      <c r="CC122" s="2"/>
    </row>
    <row r="123" spans="81:81">
      <c r="CC123" s="2"/>
    </row>
    <row r="124" spans="81:81">
      <c r="CC124" s="2"/>
    </row>
    <row r="125" spans="81:81">
      <c r="CC125" s="2"/>
    </row>
    <row r="126" spans="81:81">
      <c r="CC126" s="2"/>
    </row>
    <row r="127" spans="81:81">
      <c r="CC127" s="2"/>
    </row>
    <row r="128" spans="81:81">
      <c r="CC128" s="2"/>
    </row>
    <row r="129" spans="81:81">
      <c r="CC129" s="2"/>
    </row>
    <row r="130" spans="81:81">
      <c r="CC130" s="2"/>
    </row>
    <row r="131" spans="81:81">
      <c r="CC131" s="2"/>
    </row>
    <row r="132" spans="81:81">
      <c r="CC132" s="2"/>
    </row>
    <row r="133" spans="81:81">
      <c r="CC133" s="2"/>
    </row>
    <row r="134" spans="81:81">
      <c r="CC134" s="2"/>
    </row>
    <row r="135" spans="81:81">
      <c r="CC135" s="2"/>
    </row>
    <row r="136" spans="81:81">
      <c r="CC136" s="2"/>
    </row>
    <row r="137" spans="81:81">
      <c r="CC137" s="2"/>
    </row>
    <row r="138" spans="81:81">
      <c r="CC138" s="2"/>
    </row>
    <row r="139" spans="81:81">
      <c r="CC139" s="2"/>
    </row>
    <row r="140" spans="81:81">
      <c r="CC140" s="2"/>
    </row>
    <row r="141" spans="81:81">
      <c r="CC141" s="2"/>
    </row>
    <row r="142" spans="81:81">
      <c r="CC142" s="2"/>
    </row>
    <row r="143" spans="81:81">
      <c r="CC143" s="2"/>
    </row>
    <row r="144" spans="81:81">
      <c r="CC144" s="2"/>
    </row>
    <row r="145" spans="81:81">
      <c r="CC145" s="2"/>
    </row>
    <row r="146" spans="81:81">
      <c r="CC146" s="2"/>
    </row>
    <row r="147" spans="81:81">
      <c r="CC147" s="2"/>
    </row>
    <row r="148" spans="81:81">
      <c r="CC148" s="2"/>
    </row>
    <row r="149" spans="81:81">
      <c r="CC149" s="2"/>
    </row>
    <row r="150" spans="81:81">
      <c r="CC150" s="2"/>
    </row>
    <row r="151" spans="81:81">
      <c r="CC151" s="2"/>
    </row>
    <row r="152" spans="81:81">
      <c r="CC152" s="2"/>
    </row>
    <row r="153" spans="81:81">
      <c r="CC153" s="2"/>
    </row>
    <row r="154" spans="81:81">
      <c r="CC154" s="2"/>
    </row>
    <row r="155" spans="81:81">
      <c r="CC155" s="2"/>
    </row>
    <row r="156" spans="81:81">
      <c r="CC156" s="2"/>
    </row>
    <row r="157" spans="81:81">
      <c r="CC157" s="2"/>
    </row>
    <row r="158" spans="81:81">
      <c r="CC158" s="2"/>
    </row>
    <row r="159" spans="81:81">
      <c r="CC159" s="2"/>
    </row>
    <row r="160" spans="81:81">
      <c r="CC160" s="2"/>
    </row>
    <row r="161" spans="81:81">
      <c r="CC161" s="2"/>
    </row>
    <row r="162" spans="81:81">
      <c r="CC162" s="2"/>
    </row>
    <row r="163" spans="81:81">
      <c r="CC163" s="2"/>
    </row>
    <row r="164" spans="81:81">
      <c r="CC164" s="2"/>
    </row>
    <row r="165" spans="81:81">
      <c r="CC165" s="2"/>
    </row>
    <row r="166" spans="81:81">
      <c r="CC166" s="2"/>
    </row>
    <row r="167" spans="81:81">
      <c r="CC167" s="2"/>
    </row>
    <row r="168" spans="81:81">
      <c r="CC168" s="2"/>
    </row>
    <row r="169" spans="81:81">
      <c r="CC169" s="2"/>
    </row>
    <row r="170" spans="81:81">
      <c r="CC170" s="2"/>
    </row>
    <row r="171" spans="81:81">
      <c r="CC171" s="2"/>
    </row>
    <row r="172" spans="81:81">
      <c r="CC172" s="2"/>
    </row>
    <row r="173" spans="81:81">
      <c r="CC173" s="2"/>
    </row>
    <row r="174" spans="81:81">
      <c r="CC174" s="2"/>
    </row>
    <row r="175" spans="81:81">
      <c r="CC175" s="2"/>
    </row>
    <row r="176" spans="81:81">
      <c r="CC176" s="2"/>
    </row>
    <row r="177" spans="81:81">
      <c r="CC177" s="2"/>
    </row>
    <row r="178" spans="81:81">
      <c r="CC178" s="2"/>
    </row>
    <row r="179" spans="81:81">
      <c r="CC179" s="2"/>
    </row>
    <row r="180" spans="81:81">
      <c r="CC180" s="2"/>
    </row>
    <row r="181" spans="81:81">
      <c r="CC181" s="2"/>
    </row>
    <row r="182" spans="81:81">
      <c r="CC182" s="2"/>
    </row>
    <row r="183" spans="81:81">
      <c r="CC183" s="2"/>
    </row>
    <row r="184" spans="81:81">
      <c r="CC184" s="2"/>
    </row>
    <row r="185" spans="81:81">
      <c r="CC185" s="2"/>
    </row>
    <row r="186" spans="81:81">
      <c r="CC186" s="2"/>
    </row>
    <row r="187" spans="81:81">
      <c r="CC187" s="2"/>
    </row>
    <row r="188" spans="81:81">
      <c r="CC188" s="2"/>
    </row>
    <row r="189" spans="81:81">
      <c r="CC189" s="2"/>
    </row>
    <row r="190" spans="81:81">
      <c r="CC190" s="2"/>
    </row>
    <row r="191" spans="81:81">
      <c r="CC191" s="2"/>
    </row>
    <row r="192" spans="81:81">
      <c r="CC192" s="2"/>
    </row>
    <row r="193" spans="81:81">
      <c r="CC193" s="2"/>
    </row>
    <row r="194" spans="81:81">
      <c r="CC194" s="2"/>
    </row>
    <row r="195" spans="81:81">
      <c r="CC195" s="2"/>
    </row>
    <row r="196" spans="81:81">
      <c r="CC196" s="2"/>
    </row>
    <row r="197" spans="81:81">
      <c r="CC197" s="2"/>
    </row>
    <row r="198" spans="81:81">
      <c r="CC198" s="2"/>
    </row>
    <row r="199" spans="81:81">
      <c r="CC199" s="2"/>
    </row>
    <row r="200" spans="81:81">
      <c r="CC200" s="2"/>
    </row>
    <row r="201" spans="81:81">
      <c r="CC201" s="2"/>
    </row>
    <row r="202" spans="81:81">
      <c r="CC202" s="2"/>
    </row>
    <row r="203" spans="81:81">
      <c r="CC203" s="2"/>
    </row>
    <row r="204" spans="81:81">
      <c r="CC204" s="2"/>
    </row>
    <row r="205" spans="81:81">
      <c r="CC205" s="2"/>
    </row>
    <row r="206" spans="81:81">
      <c r="CC206" s="2"/>
    </row>
    <row r="207" spans="81:81">
      <c r="CC207" s="2"/>
    </row>
    <row r="208" spans="81:81">
      <c r="CC208" s="2"/>
    </row>
    <row r="209" spans="81:81">
      <c r="CC209" s="2"/>
    </row>
    <row r="210" spans="81:81">
      <c r="CC210" s="2"/>
    </row>
    <row r="211" spans="81:81">
      <c r="CC211" s="2"/>
    </row>
    <row r="212" spans="81:81">
      <c r="CC212" s="2"/>
    </row>
    <row r="213" spans="81:81">
      <c r="CC213" s="2"/>
    </row>
    <row r="214" spans="81:81">
      <c r="CC214" s="2"/>
    </row>
    <row r="215" spans="81:81">
      <c r="CC215" s="2"/>
    </row>
    <row r="216" spans="81:81">
      <c r="CC216" s="2"/>
    </row>
    <row r="217" spans="81:81">
      <c r="CC217" s="2"/>
    </row>
    <row r="218" spans="81:81">
      <c r="CC218" s="2"/>
    </row>
    <row r="219" spans="81:81">
      <c r="CC219" s="2"/>
    </row>
    <row r="220" spans="81:81">
      <c r="CC220" s="2"/>
    </row>
    <row r="221" spans="81:81">
      <c r="CC221" s="2"/>
    </row>
    <row r="222" spans="81:81">
      <c r="CC222" s="2"/>
    </row>
    <row r="223" spans="81:81">
      <c r="CC223" s="2"/>
    </row>
    <row r="224" spans="81:81">
      <c r="CC224" s="2"/>
    </row>
    <row r="225" spans="81:81">
      <c r="CC225" s="2"/>
    </row>
    <row r="226" spans="81:81">
      <c r="CC226" s="2"/>
    </row>
    <row r="227" spans="81:81">
      <c r="CC227" s="2"/>
    </row>
    <row r="228" spans="81:81">
      <c r="CC228" s="2"/>
    </row>
    <row r="229" spans="81:81">
      <c r="CC229" s="2"/>
    </row>
    <row r="230" spans="81:81">
      <c r="CC230" s="2"/>
    </row>
    <row r="231" spans="81:81">
      <c r="CC231" s="2"/>
    </row>
    <row r="232" spans="81:81">
      <c r="CC232" s="2"/>
    </row>
    <row r="233" spans="81:81">
      <c r="CC233" s="2"/>
    </row>
    <row r="234" spans="81:81">
      <c r="CC234" s="2"/>
    </row>
    <row r="235" spans="81:81">
      <c r="CC235" s="2"/>
    </row>
    <row r="236" spans="81:81">
      <c r="CC236" s="2"/>
    </row>
    <row r="237" spans="81:81">
      <c r="CC237" s="2"/>
    </row>
    <row r="238" spans="81:81">
      <c r="CC238" s="2"/>
    </row>
    <row r="239" spans="81:81">
      <c r="CC239" s="2"/>
    </row>
    <row r="240" spans="81:81">
      <c r="CC240" s="2"/>
    </row>
    <row r="241" spans="81:81">
      <c r="CC241" s="2"/>
    </row>
    <row r="242" spans="81:81">
      <c r="CC242" s="2"/>
    </row>
    <row r="243" spans="81:81">
      <c r="CC243" s="2"/>
    </row>
    <row r="244" spans="81:81">
      <c r="CC244" s="2"/>
    </row>
    <row r="245" spans="81:81">
      <c r="CC245" s="2"/>
    </row>
    <row r="246" spans="81:81">
      <c r="CC246" s="2"/>
    </row>
    <row r="247" spans="81:81">
      <c r="CC247" s="2"/>
    </row>
    <row r="248" spans="81:81">
      <c r="CC248" s="2"/>
    </row>
    <row r="249" spans="81:81">
      <c r="CC249" s="2"/>
    </row>
    <row r="250" spans="81:81">
      <c r="CC250" s="2"/>
    </row>
    <row r="251" spans="81:81">
      <c r="CC251" s="2"/>
    </row>
    <row r="252" spans="81:81">
      <c r="CC252" s="2"/>
    </row>
    <row r="253" spans="81:81">
      <c r="CC253" s="2"/>
    </row>
    <row r="254" spans="81:81">
      <c r="CC254" s="2"/>
    </row>
    <row r="255" spans="81:81">
      <c r="CC255" s="2"/>
    </row>
    <row r="256" spans="81:81">
      <c r="CC256" s="2"/>
    </row>
    <row r="257" spans="81:81">
      <c r="CC257" s="2"/>
    </row>
    <row r="258" spans="81:81">
      <c r="CC258" s="2"/>
    </row>
    <row r="259" spans="81:81">
      <c r="CC259" s="2"/>
    </row>
    <row r="260" spans="81:81">
      <c r="CC260" s="2"/>
    </row>
    <row r="261" spans="81:81">
      <c r="CC261" s="2"/>
    </row>
    <row r="262" spans="81:81">
      <c r="CC262" s="2"/>
    </row>
    <row r="263" spans="81:81">
      <c r="CC263" s="2"/>
    </row>
    <row r="264" spans="81:81">
      <c r="CC264" s="2"/>
    </row>
    <row r="265" spans="81:81">
      <c r="CC265" s="2"/>
    </row>
    <row r="266" spans="81:81">
      <c r="CC266" s="2"/>
    </row>
    <row r="267" spans="81:81">
      <c r="CC267" s="2"/>
    </row>
    <row r="268" spans="81:81">
      <c r="CC268" s="2"/>
    </row>
    <row r="269" spans="81:81">
      <c r="CC269" s="2"/>
    </row>
    <row r="270" spans="81:81">
      <c r="CC270" s="2"/>
    </row>
    <row r="271" spans="81:81">
      <c r="CC271" s="2"/>
    </row>
    <row r="272" spans="81:81">
      <c r="CC272" s="2"/>
    </row>
    <row r="273" spans="81:81">
      <c r="CC273" s="2"/>
    </row>
    <row r="274" spans="81:81">
      <c r="CC274" s="2"/>
    </row>
    <row r="275" spans="81:81">
      <c r="CC275" s="2"/>
    </row>
    <row r="276" spans="81:81">
      <c r="CC276" s="2"/>
    </row>
    <row r="277" spans="81:81">
      <c r="CC277" s="2"/>
    </row>
    <row r="278" spans="81:81">
      <c r="CC278" s="2"/>
    </row>
    <row r="279" spans="81:81">
      <c r="CC279" s="2"/>
    </row>
    <row r="280" spans="81:81">
      <c r="CC280" s="2"/>
    </row>
    <row r="281" spans="81:81">
      <c r="CC281" s="2"/>
    </row>
    <row r="282" spans="81:81">
      <c r="CC282" s="2"/>
    </row>
    <row r="283" spans="81:81">
      <c r="CC283" s="2"/>
    </row>
    <row r="284" spans="81:81">
      <c r="CC284" s="2"/>
    </row>
    <row r="285" spans="81:81">
      <c r="CC285" s="2"/>
    </row>
    <row r="286" spans="81:81">
      <c r="CC286" s="2"/>
    </row>
    <row r="287" spans="81:81">
      <c r="CC287" s="2"/>
    </row>
    <row r="288" spans="81:81">
      <c r="CC288" s="2"/>
    </row>
    <row r="289" spans="81:81">
      <c r="CC289" s="2"/>
    </row>
    <row r="290" spans="81:81">
      <c r="CC290" s="2"/>
    </row>
    <row r="291" spans="81:81">
      <c r="CC291" s="2"/>
    </row>
    <row r="292" spans="81:81">
      <c r="CC292" s="2"/>
    </row>
    <row r="293" spans="81:81">
      <c r="CC293" s="2"/>
    </row>
    <row r="294" spans="81:81">
      <c r="CC294" s="2"/>
    </row>
    <row r="295" spans="81:81">
      <c r="CC295" s="2"/>
    </row>
    <row r="296" spans="81:81">
      <c r="CC296" s="2"/>
    </row>
    <row r="297" spans="81:81">
      <c r="CC297" s="2"/>
    </row>
    <row r="298" spans="81:81">
      <c r="CC298" s="2"/>
    </row>
    <row r="299" spans="81:81">
      <c r="CC299" s="2"/>
    </row>
    <row r="300" spans="81:81">
      <c r="CC300" s="2"/>
    </row>
    <row r="301" spans="81:81">
      <c r="CC301" s="2"/>
    </row>
    <row r="302" spans="81:81">
      <c r="CC302" s="2"/>
    </row>
    <row r="303" spans="81:81">
      <c r="CC303" s="2"/>
    </row>
    <row r="304" spans="81:81">
      <c r="CC304" s="2"/>
    </row>
    <row r="305" spans="81:81">
      <c r="CC305" s="2"/>
    </row>
    <row r="306" spans="81:81">
      <c r="CC306" s="2"/>
    </row>
    <row r="307" spans="81:81">
      <c r="CC307" s="2"/>
    </row>
    <row r="308" spans="81:81">
      <c r="CC308" s="2"/>
    </row>
    <row r="309" spans="81:81">
      <c r="CC309" s="2"/>
    </row>
    <row r="310" spans="81:81">
      <c r="CC310" s="2"/>
    </row>
    <row r="311" spans="81:81">
      <c r="CC311" s="2"/>
    </row>
    <row r="312" spans="81:81">
      <c r="CC312" s="2"/>
    </row>
    <row r="313" spans="81:81">
      <c r="CC313" s="2"/>
    </row>
    <row r="314" spans="81:81">
      <c r="CC314" s="2"/>
    </row>
    <row r="315" spans="81:81">
      <c r="CC315" s="2"/>
    </row>
    <row r="316" spans="81:81">
      <c r="CC316" s="2"/>
    </row>
    <row r="317" spans="81:81">
      <c r="CC317" s="2"/>
    </row>
    <row r="318" spans="81:81">
      <c r="CC318" s="2"/>
    </row>
    <row r="319" spans="81:81">
      <c r="CC319" s="2"/>
    </row>
    <row r="320" spans="81:81">
      <c r="CC320" s="2"/>
    </row>
    <row r="321" spans="81:81">
      <c r="CC321" s="2"/>
    </row>
    <row r="322" spans="81:81">
      <c r="CC322" s="2"/>
    </row>
    <row r="323" spans="81:81">
      <c r="CC323" s="2"/>
    </row>
    <row r="324" spans="81:81">
      <c r="CC324" s="2"/>
    </row>
    <row r="325" spans="81:81">
      <c r="CC325" s="2"/>
    </row>
    <row r="326" spans="81:81">
      <c r="CC326" s="2"/>
    </row>
    <row r="327" spans="81:81">
      <c r="CC327" s="2"/>
    </row>
    <row r="328" spans="81:81">
      <c r="CC328" s="2"/>
    </row>
    <row r="329" spans="81:81">
      <c r="CC329" s="2"/>
    </row>
    <row r="330" spans="81:81">
      <c r="CC330" s="2"/>
    </row>
    <row r="331" spans="81:81">
      <c r="CC331" s="2"/>
    </row>
    <row r="332" spans="81:81">
      <c r="CC332" s="2"/>
    </row>
    <row r="333" spans="81:81">
      <c r="CC333" s="2"/>
    </row>
    <row r="334" spans="81:81">
      <c r="CC334" s="2"/>
    </row>
    <row r="335" spans="81:81">
      <c r="CC335" s="2"/>
    </row>
    <row r="336" spans="81:81">
      <c r="CC336" s="2"/>
    </row>
    <row r="337" spans="81:81">
      <c r="CC337" s="2"/>
    </row>
    <row r="338" spans="81:81">
      <c r="CC338" s="2"/>
    </row>
    <row r="339" spans="81:81">
      <c r="CC339" s="2"/>
    </row>
    <row r="340" spans="81:81">
      <c r="CC340" s="2"/>
    </row>
    <row r="341" spans="81:81">
      <c r="CC341" s="2"/>
    </row>
    <row r="342" spans="81:81">
      <c r="CC342" s="2"/>
    </row>
    <row r="343" spans="81:81">
      <c r="CC343" s="2"/>
    </row>
    <row r="344" spans="81:81">
      <c r="CC344" s="2"/>
    </row>
    <row r="345" spans="81:81">
      <c r="CC345" s="2"/>
    </row>
    <row r="346" spans="81:81">
      <c r="CC346" s="2"/>
    </row>
    <row r="347" spans="81:81">
      <c r="CC347" s="2"/>
    </row>
    <row r="348" spans="81:81">
      <c r="CC348" s="2"/>
    </row>
    <row r="349" spans="81:81">
      <c r="CC349" s="2"/>
    </row>
    <row r="350" spans="81:81">
      <c r="CC350" s="2"/>
    </row>
    <row r="351" spans="81:81">
      <c r="CC351" s="2"/>
    </row>
    <row r="352" spans="81:81">
      <c r="CC352" s="2"/>
    </row>
    <row r="353" spans="81:81">
      <c r="CC353" s="2"/>
    </row>
    <row r="354" spans="81:81">
      <c r="CC354" s="2"/>
    </row>
    <row r="355" spans="81:81">
      <c r="CC355" s="2"/>
    </row>
    <row r="356" spans="81:81">
      <c r="CC356" s="2"/>
    </row>
    <row r="357" spans="81:81">
      <c r="CC357" s="2"/>
    </row>
    <row r="358" spans="81:81">
      <c r="CC358" s="2"/>
    </row>
    <row r="359" spans="81:81">
      <c r="CC359" s="2"/>
    </row>
    <row r="360" spans="81:81">
      <c r="CC360" s="2"/>
    </row>
    <row r="361" spans="81:81">
      <c r="CC361" s="2"/>
    </row>
    <row r="362" spans="81:81">
      <c r="CC362" s="2"/>
    </row>
    <row r="363" spans="81:81">
      <c r="CC363" s="2"/>
    </row>
    <row r="364" spans="81:81">
      <c r="CC364" s="2"/>
    </row>
    <row r="365" spans="81:81">
      <c r="CC365" s="2"/>
    </row>
    <row r="366" spans="81:81">
      <c r="CC366" s="2"/>
    </row>
    <row r="367" spans="81:81">
      <c r="CC367" s="2"/>
    </row>
    <row r="368" spans="81:81">
      <c r="CC368" s="2"/>
    </row>
    <row r="369" spans="81:81">
      <c r="CC369" s="2"/>
    </row>
    <row r="370" spans="81:81">
      <c r="CC370" s="2"/>
    </row>
    <row r="371" spans="81:81">
      <c r="CC371" s="2"/>
    </row>
    <row r="372" spans="81:81">
      <c r="CC372" s="2"/>
    </row>
    <row r="373" spans="81:81">
      <c r="CC373" s="2"/>
    </row>
    <row r="374" spans="81:81">
      <c r="CC374" s="2"/>
    </row>
    <row r="375" spans="81:81">
      <c r="CC375" s="2"/>
    </row>
    <row r="376" spans="81:81">
      <c r="CC376" s="2"/>
    </row>
    <row r="377" spans="81:81">
      <c r="CC377" s="2"/>
    </row>
    <row r="378" spans="81:81">
      <c r="CC378" s="2"/>
    </row>
    <row r="379" spans="81:81">
      <c r="CC379" s="2"/>
    </row>
    <row r="380" spans="81:81">
      <c r="CC380" s="2"/>
    </row>
    <row r="381" spans="81:81">
      <c r="CC381" s="2"/>
    </row>
    <row r="382" spans="81:81">
      <c r="CC382" s="2"/>
    </row>
    <row r="383" spans="81:81">
      <c r="CC383" s="2"/>
    </row>
    <row r="384" spans="81:81">
      <c r="CC384" s="2"/>
    </row>
    <row r="385" spans="81:81">
      <c r="CC385" s="2"/>
    </row>
    <row r="386" spans="81:81">
      <c r="CC386" s="2"/>
    </row>
    <row r="387" spans="81:81">
      <c r="CC387" s="2"/>
    </row>
    <row r="388" spans="81:81">
      <c r="CC388" s="2"/>
    </row>
    <row r="389" spans="81:81">
      <c r="CC389" s="2"/>
    </row>
    <row r="390" spans="81:81">
      <c r="CC390" s="2"/>
    </row>
    <row r="391" spans="81:81">
      <c r="CC391" s="2"/>
    </row>
    <row r="392" spans="81:81">
      <c r="CC392" s="2"/>
    </row>
    <row r="393" spans="81:81">
      <c r="CC393" s="2"/>
    </row>
    <row r="394" spans="81:81">
      <c r="CC394" s="2"/>
    </row>
    <row r="395" spans="81:81">
      <c r="CC395" s="2"/>
    </row>
    <row r="396" spans="81:81">
      <c r="CC396" s="2"/>
    </row>
    <row r="397" spans="81:81">
      <c r="CC397" s="2"/>
    </row>
    <row r="398" spans="81:81">
      <c r="CC398" s="2"/>
    </row>
    <row r="399" spans="81:81">
      <c r="CC399" s="2"/>
    </row>
    <row r="400" spans="81:81">
      <c r="CC400" s="2"/>
    </row>
    <row r="401" spans="81:81">
      <c r="CC401" s="2"/>
    </row>
    <row r="402" spans="81:81">
      <c r="CC402" s="2"/>
    </row>
    <row r="403" spans="81:81">
      <c r="CC403" s="2"/>
    </row>
    <row r="404" spans="81:81">
      <c r="CC404" s="2"/>
    </row>
    <row r="405" spans="81:81">
      <c r="CC405" s="2"/>
    </row>
    <row r="406" spans="81:81">
      <c r="CC406" s="2"/>
    </row>
    <row r="407" spans="81:81">
      <c r="CC407" s="2"/>
    </row>
    <row r="408" spans="81:81">
      <c r="CC408" s="2"/>
    </row>
    <row r="409" spans="81:81">
      <c r="CC409" s="2"/>
    </row>
    <row r="410" spans="81:81">
      <c r="CC410" s="2"/>
    </row>
    <row r="411" spans="81:81">
      <c r="CC411" s="2"/>
    </row>
    <row r="412" spans="81:81">
      <c r="CC412" s="2"/>
    </row>
    <row r="413" spans="81:81">
      <c r="CC413" s="2"/>
    </row>
    <row r="414" spans="81:81">
      <c r="CC414" s="2"/>
    </row>
    <row r="415" spans="81:81">
      <c r="CC415" s="2"/>
    </row>
    <row r="416" spans="81:81">
      <c r="CC416" s="2"/>
    </row>
    <row r="417" spans="81:81">
      <c r="CC417" s="2"/>
    </row>
    <row r="418" spans="81:81">
      <c r="CC418" s="2"/>
    </row>
    <row r="419" spans="81:81">
      <c r="CC419" s="2"/>
    </row>
    <row r="420" spans="81:81">
      <c r="CC420" s="2"/>
    </row>
    <row r="421" spans="81:81">
      <c r="CC421" s="2"/>
    </row>
    <row r="422" spans="81:81">
      <c r="CC422" s="2"/>
    </row>
    <row r="423" spans="81:81">
      <c r="CC423" s="2"/>
    </row>
    <row r="424" spans="81:81">
      <c r="CC424" s="2"/>
    </row>
    <row r="425" spans="81:81">
      <c r="CC425" s="2"/>
    </row>
    <row r="426" spans="81:81">
      <c r="CC426" s="2"/>
    </row>
    <row r="427" spans="81:81">
      <c r="CC427" s="2"/>
    </row>
    <row r="428" spans="81:81">
      <c r="CC428" s="2"/>
    </row>
    <row r="429" spans="81:81">
      <c r="CC429" s="2"/>
    </row>
    <row r="430" spans="81:81">
      <c r="CC430" s="2"/>
    </row>
    <row r="431" spans="81:81">
      <c r="CC431" s="2"/>
    </row>
    <row r="432" spans="81:81">
      <c r="CC432" s="2"/>
    </row>
    <row r="433" spans="81:81">
      <c r="CC433" s="2"/>
    </row>
    <row r="434" spans="81:81">
      <c r="CC434" s="2"/>
    </row>
    <row r="435" spans="81:81">
      <c r="CC435" s="2"/>
    </row>
    <row r="436" spans="81:81">
      <c r="CC436" s="2"/>
    </row>
    <row r="437" spans="81:81">
      <c r="CC437" s="2"/>
    </row>
    <row r="438" spans="81:81">
      <c r="CC438" s="2"/>
    </row>
    <row r="439" spans="81:81">
      <c r="CC439" s="2"/>
    </row>
    <row r="440" spans="81:81">
      <c r="CC440" s="2"/>
    </row>
    <row r="441" spans="81:81">
      <c r="CC441" s="2"/>
    </row>
    <row r="442" spans="81:81">
      <c r="CC442" s="2"/>
    </row>
    <row r="443" spans="81:81">
      <c r="CC443" s="2"/>
    </row>
    <row r="444" spans="81:81">
      <c r="CC444" s="2"/>
    </row>
    <row r="445" spans="81:81">
      <c r="CC445" s="2"/>
    </row>
    <row r="446" spans="81:81">
      <c r="CC446" s="2"/>
    </row>
    <row r="447" spans="81:81">
      <c r="CC447" s="2"/>
    </row>
    <row r="448" spans="81:81">
      <c r="CC448" s="2"/>
    </row>
    <row r="449" spans="81:81">
      <c r="CC449" s="2"/>
    </row>
    <row r="450" spans="81:81">
      <c r="CC450" s="2"/>
    </row>
    <row r="451" spans="81:81">
      <c r="CC451" s="2"/>
    </row>
    <row r="452" spans="81:81">
      <c r="CC452" s="2"/>
    </row>
    <row r="453" spans="81:81">
      <c r="CC453" s="2"/>
    </row>
    <row r="454" spans="81:81">
      <c r="CC454" s="2"/>
    </row>
    <row r="455" spans="81:81">
      <c r="CC455" s="2"/>
    </row>
    <row r="456" spans="81:81">
      <c r="CC456" s="2"/>
    </row>
    <row r="457" spans="81:81">
      <c r="CC457" s="2"/>
    </row>
    <row r="458" spans="81:81">
      <c r="CC458" s="2"/>
    </row>
    <row r="459" spans="81:81">
      <c r="CC459" s="2"/>
    </row>
    <row r="460" spans="81:81">
      <c r="CC460" s="2"/>
    </row>
    <row r="461" spans="81:81">
      <c r="CC461" s="2"/>
    </row>
    <row r="462" spans="81:81">
      <c r="CC462" s="2"/>
    </row>
    <row r="463" spans="81:81">
      <c r="CC463" s="2"/>
    </row>
    <row r="464" spans="81:81">
      <c r="CC464" s="2"/>
    </row>
    <row r="465" spans="81:81">
      <c r="CC465" s="2"/>
    </row>
    <row r="466" spans="81:81">
      <c r="CC466" s="2"/>
    </row>
    <row r="467" spans="81:81">
      <c r="CC467" s="2"/>
    </row>
    <row r="468" spans="81:81">
      <c r="CC468" s="2"/>
    </row>
    <row r="469" spans="81:81">
      <c r="CC469" s="2"/>
    </row>
    <row r="470" spans="81:81">
      <c r="CC470" s="2"/>
    </row>
    <row r="471" spans="81:81">
      <c r="CC471" s="2"/>
    </row>
    <row r="472" spans="81:81">
      <c r="CC472" s="2"/>
    </row>
    <row r="473" spans="81:81">
      <c r="CC473" s="2"/>
    </row>
    <row r="474" spans="81:81">
      <c r="CC474" s="2"/>
    </row>
    <row r="475" spans="81:81">
      <c r="CC475" s="2"/>
    </row>
    <row r="476" spans="81:81">
      <c r="CC476" s="2"/>
    </row>
    <row r="477" spans="81:81">
      <c r="CC477" s="2"/>
    </row>
    <row r="478" spans="81:81">
      <c r="CC478" s="2"/>
    </row>
    <row r="479" spans="81:81">
      <c r="CC479" s="2"/>
    </row>
    <row r="480" spans="81:81">
      <c r="CC480" s="2"/>
    </row>
    <row r="481" spans="81:81">
      <c r="CC481" s="2"/>
    </row>
    <row r="482" spans="81:81">
      <c r="CC482" s="2"/>
    </row>
    <row r="483" spans="81:81">
      <c r="CC483" s="2"/>
    </row>
    <row r="484" spans="81:81">
      <c r="CC484" s="2"/>
    </row>
    <row r="485" spans="81:81">
      <c r="CC485" s="2"/>
    </row>
    <row r="486" spans="81:81">
      <c r="CC486" s="2"/>
    </row>
    <row r="487" spans="81:81">
      <c r="CC487" s="2"/>
    </row>
    <row r="488" spans="81:81">
      <c r="CC488" s="2"/>
    </row>
    <row r="489" spans="81:81">
      <c r="CC489" s="2"/>
    </row>
    <row r="490" spans="81:81">
      <c r="CC490" s="2"/>
    </row>
    <row r="491" spans="81:81">
      <c r="CC491" s="2"/>
    </row>
    <row r="492" spans="81:81">
      <c r="CC492" s="2"/>
    </row>
    <row r="493" spans="81:81">
      <c r="CC493" s="2"/>
    </row>
    <row r="494" spans="81:81">
      <c r="CC494" s="2"/>
    </row>
    <row r="495" spans="81:81">
      <c r="CC495" s="2"/>
    </row>
    <row r="496" spans="81:81">
      <c r="CC496" s="2"/>
    </row>
    <row r="497" spans="81:81">
      <c r="CC497" s="2"/>
    </row>
    <row r="498" spans="81:81">
      <c r="CC498" s="2"/>
    </row>
    <row r="499" spans="81:81">
      <c r="CC499" s="2"/>
    </row>
    <row r="500" spans="81:81">
      <c r="CC500" s="2"/>
    </row>
    <row r="501" spans="81:81">
      <c r="CC501" s="2"/>
    </row>
    <row r="502" spans="81:81">
      <c r="CC502" s="2"/>
    </row>
    <row r="503" spans="81:81">
      <c r="CC503" s="2"/>
    </row>
    <row r="504" spans="81:81">
      <c r="CC504" s="2"/>
    </row>
    <row r="505" spans="81:81">
      <c r="CC505" s="2"/>
    </row>
    <row r="506" spans="81:81">
      <c r="CC506" s="2"/>
    </row>
    <row r="507" spans="81:81">
      <c r="CC507" s="2"/>
    </row>
    <row r="508" spans="81:81">
      <c r="CC508" s="2"/>
    </row>
    <row r="509" spans="81:81">
      <c r="CC509" s="2"/>
    </row>
    <row r="510" spans="81:81">
      <c r="CC510" s="2"/>
    </row>
    <row r="511" spans="81:81">
      <c r="CC511" s="2"/>
    </row>
    <row r="512" spans="81:81">
      <c r="CC512" s="2"/>
    </row>
    <row r="513" spans="81:81">
      <c r="CC513" s="2"/>
    </row>
    <row r="514" spans="81:81">
      <c r="CC514" s="2"/>
    </row>
    <row r="515" spans="81:81">
      <c r="CC515" s="2"/>
    </row>
    <row r="516" spans="81:81">
      <c r="CC516" s="2"/>
    </row>
    <row r="517" spans="81:81">
      <c r="CC517" s="2"/>
    </row>
    <row r="518" spans="81:81">
      <c r="CC518" s="2"/>
    </row>
    <row r="519" spans="81:81">
      <c r="CC519" s="2"/>
    </row>
    <row r="520" spans="81:81">
      <c r="CC520" s="2"/>
    </row>
    <row r="521" spans="81:81">
      <c r="CC521" s="2"/>
    </row>
    <row r="522" spans="81:81">
      <c r="CC522" s="2"/>
    </row>
    <row r="523" spans="81:81">
      <c r="CC523" s="2"/>
    </row>
    <row r="524" spans="81:81">
      <c r="CC524" s="2"/>
    </row>
    <row r="525" spans="81:81">
      <c r="CC525" s="2"/>
    </row>
    <row r="526" spans="81:81">
      <c r="CC526" s="2"/>
    </row>
    <row r="527" spans="81:81">
      <c r="CC527" s="2"/>
    </row>
    <row r="528" spans="81:81">
      <c r="CC528" s="2"/>
    </row>
    <row r="529" spans="81:81">
      <c r="CC529" s="2"/>
    </row>
    <row r="530" spans="81:81">
      <c r="CC530" s="2"/>
    </row>
    <row r="531" spans="81:81">
      <c r="CC531" s="2"/>
    </row>
    <row r="532" spans="81:81">
      <c r="CC532" s="2"/>
    </row>
    <row r="533" spans="81:81">
      <c r="CC533" s="2"/>
    </row>
    <row r="534" spans="81:81">
      <c r="CC534" s="2"/>
    </row>
    <row r="535" spans="81:81">
      <c r="CC535" s="2"/>
    </row>
    <row r="536" spans="81:81">
      <c r="CC536" s="2"/>
    </row>
    <row r="537" spans="81:81">
      <c r="CC537" s="2"/>
    </row>
    <row r="538" spans="81:81">
      <c r="CC538" s="2"/>
    </row>
    <row r="539" spans="81:81">
      <c r="CC539" s="2"/>
    </row>
    <row r="540" spans="81:81">
      <c r="CC540" s="2"/>
    </row>
    <row r="541" spans="81:81">
      <c r="CC541" s="2"/>
    </row>
    <row r="542" spans="81:81">
      <c r="CC542" s="2"/>
    </row>
    <row r="543" spans="81:81">
      <c r="CC543" s="2"/>
    </row>
    <row r="544" spans="81:81">
      <c r="CC544" s="2"/>
    </row>
    <row r="545" spans="81:81">
      <c r="CC545" s="2"/>
    </row>
    <row r="546" spans="81:81">
      <c r="CC546" s="2"/>
    </row>
    <row r="547" spans="81:81">
      <c r="CC547" s="2"/>
    </row>
    <row r="548" spans="81:81">
      <c r="CC548" s="2"/>
    </row>
    <row r="549" spans="81:81">
      <c r="CC549" s="2"/>
    </row>
    <row r="550" spans="81:81">
      <c r="CC550" s="2"/>
    </row>
    <row r="551" spans="81:81">
      <c r="CC551" s="2"/>
    </row>
    <row r="552" spans="81:81">
      <c r="CC552" s="2"/>
    </row>
    <row r="553" spans="81:81">
      <c r="CC553" s="2"/>
    </row>
    <row r="554" spans="81:81">
      <c r="CC554" s="2"/>
    </row>
    <row r="555" spans="81:81">
      <c r="CC555" s="2"/>
    </row>
    <row r="556" spans="81:81">
      <c r="CC556" s="2"/>
    </row>
    <row r="557" spans="81:81">
      <c r="CC557" s="2"/>
    </row>
    <row r="558" spans="81:81">
      <c r="CC558" s="2"/>
    </row>
    <row r="559" spans="81:81">
      <c r="CC559" s="2"/>
    </row>
    <row r="560" spans="81:81">
      <c r="CC560" s="2"/>
    </row>
    <row r="561" spans="81:81">
      <c r="CC561" s="2"/>
    </row>
    <row r="562" spans="81:81">
      <c r="CC562" s="2"/>
    </row>
    <row r="563" spans="81:81">
      <c r="CC563" s="2"/>
    </row>
    <row r="564" spans="81:81">
      <c r="CC564" s="2"/>
    </row>
    <row r="565" spans="81:81">
      <c r="CC565" s="2"/>
    </row>
    <row r="566" spans="81:81">
      <c r="CC566" s="2"/>
    </row>
    <row r="567" spans="81:81">
      <c r="CC567" s="2"/>
    </row>
    <row r="568" spans="81:81">
      <c r="CC568" s="2"/>
    </row>
    <row r="569" spans="81:81">
      <c r="CC569" s="2"/>
    </row>
    <row r="570" spans="81:81">
      <c r="CC570" s="2"/>
    </row>
    <row r="571" spans="81:81">
      <c r="CC571" s="2"/>
    </row>
    <row r="572" spans="81:81">
      <c r="CC572" s="2"/>
    </row>
    <row r="573" spans="81:81">
      <c r="CC573" s="2"/>
    </row>
    <row r="574" spans="81:81">
      <c r="CC574" s="2"/>
    </row>
    <row r="575" spans="81:81">
      <c r="CC575" s="2"/>
    </row>
    <row r="576" spans="81:81">
      <c r="CC576" s="2"/>
    </row>
    <row r="577" spans="81:81">
      <c r="CC577" s="2"/>
    </row>
    <row r="578" spans="81:81">
      <c r="CC578" s="2"/>
    </row>
    <row r="579" spans="81:81">
      <c r="CC579" s="2"/>
    </row>
    <row r="580" spans="81:81">
      <c r="CC580" s="2"/>
    </row>
    <row r="581" spans="81:81">
      <c r="CC581" s="2"/>
    </row>
    <row r="582" spans="81:81">
      <c r="CC582" s="2"/>
    </row>
    <row r="583" spans="81:81">
      <c r="CC583" s="2"/>
    </row>
    <row r="584" spans="81:81">
      <c r="CC584" s="2"/>
    </row>
    <row r="585" spans="81:81">
      <c r="CC585" s="2"/>
    </row>
    <row r="586" spans="81:81">
      <c r="CC586" s="2"/>
    </row>
    <row r="587" spans="81:81">
      <c r="CC587" s="2"/>
    </row>
    <row r="588" spans="81:81">
      <c r="CC588" s="2"/>
    </row>
    <row r="589" spans="81:81">
      <c r="CC589" s="2"/>
    </row>
    <row r="590" spans="81:81">
      <c r="CC590" s="2"/>
    </row>
    <row r="591" spans="81:81">
      <c r="CC591" s="2"/>
    </row>
    <row r="592" spans="81:81">
      <c r="CC592" s="2"/>
    </row>
    <row r="593" spans="81:81">
      <c r="CC593" s="2"/>
    </row>
    <row r="594" spans="81:81">
      <c r="CC594" s="2"/>
    </row>
    <row r="595" spans="81:81">
      <c r="CC595" s="2"/>
    </row>
    <row r="596" spans="81:81">
      <c r="CC596" s="2"/>
    </row>
    <row r="597" spans="81:81">
      <c r="CC597" s="2"/>
    </row>
    <row r="598" spans="81:81">
      <c r="CC598" s="2"/>
    </row>
    <row r="599" spans="81:81">
      <c r="CC599" s="2"/>
    </row>
    <row r="600" spans="81:81">
      <c r="CC600" s="2"/>
    </row>
    <row r="601" spans="81:81">
      <c r="CC601" s="2"/>
    </row>
    <row r="602" spans="81:81">
      <c r="CC602" s="2"/>
    </row>
    <row r="603" spans="81:81">
      <c r="CC603" s="2"/>
    </row>
    <row r="604" spans="81:81">
      <c r="CC604" s="2"/>
    </row>
    <row r="605" spans="81:81">
      <c r="CC605" s="2"/>
    </row>
    <row r="606" spans="81:81">
      <c r="CC606" s="2"/>
    </row>
    <row r="607" spans="81:81">
      <c r="CC607" s="2"/>
    </row>
    <row r="608" spans="81:81">
      <c r="CC608" s="2"/>
    </row>
    <row r="609" spans="81:81">
      <c r="CC609" s="2"/>
    </row>
    <row r="610" spans="81:81">
      <c r="CC610" s="2"/>
    </row>
    <row r="611" spans="81:81">
      <c r="CC611" s="2"/>
    </row>
    <row r="612" spans="81:81">
      <c r="CC612" s="2"/>
    </row>
    <row r="613" spans="81:81">
      <c r="CC613" s="2"/>
    </row>
    <row r="614" spans="81:81">
      <c r="CC614" s="2"/>
    </row>
    <row r="615" spans="81:81">
      <c r="CC615" s="2"/>
    </row>
    <row r="616" spans="81:81">
      <c r="CC616" s="2"/>
    </row>
    <row r="617" spans="81:81">
      <c r="CC617" s="2"/>
    </row>
    <row r="618" spans="81:81">
      <c r="CC618" s="2"/>
    </row>
    <row r="619" spans="81:81">
      <c r="CC619" s="2"/>
    </row>
    <row r="620" spans="81:81">
      <c r="CC620" s="2"/>
    </row>
    <row r="621" spans="81:81">
      <c r="CC621" s="2"/>
    </row>
    <row r="622" spans="81:81">
      <c r="CC622" s="2"/>
    </row>
    <row r="623" spans="81:81">
      <c r="CC623" s="2"/>
    </row>
    <row r="624" spans="81:81">
      <c r="CC624" s="2"/>
    </row>
    <row r="625" spans="81:81">
      <c r="CC625" s="2"/>
    </row>
    <row r="626" spans="81:81">
      <c r="CC626" s="2"/>
    </row>
    <row r="627" spans="81:81">
      <c r="CC627" s="2"/>
    </row>
    <row r="628" spans="81:81">
      <c r="CC628" s="2"/>
    </row>
    <row r="629" spans="81:81">
      <c r="CC629" s="2"/>
    </row>
    <row r="630" spans="81:81">
      <c r="CC630" s="2"/>
    </row>
    <row r="631" spans="81:81">
      <c r="CC631" s="2"/>
    </row>
    <row r="632" spans="81:81">
      <c r="CC632" s="2"/>
    </row>
    <row r="633" spans="81:81">
      <c r="CC633" s="2"/>
    </row>
    <row r="634" spans="81:81">
      <c r="CC634" s="2"/>
    </row>
    <row r="635" spans="81:81">
      <c r="CC635" s="2"/>
    </row>
    <row r="636" spans="81:81">
      <c r="CC636" s="2"/>
    </row>
    <row r="637" spans="81:81">
      <c r="CC637" s="2"/>
    </row>
    <row r="638" spans="81:81">
      <c r="CC638" s="2"/>
    </row>
    <row r="639" spans="81:81">
      <c r="CC639" s="2"/>
    </row>
    <row r="640" spans="81:81">
      <c r="CC640" s="2"/>
    </row>
    <row r="641" spans="81:81">
      <c r="CC641" s="2"/>
    </row>
    <row r="642" spans="81:81">
      <c r="CC642" s="2"/>
    </row>
    <row r="643" spans="81:81">
      <c r="CC643" s="2"/>
    </row>
    <row r="644" spans="81:81">
      <c r="CC644" s="2"/>
    </row>
    <row r="645" spans="81:81">
      <c r="CC645" s="2"/>
    </row>
    <row r="646" spans="81:81">
      <c r="CC646" s="2"/>
    </row>
    <row r="647" spans="81:81">
      <c r="CC647" s="2"/>
    </row>
    <row r="648" spans="81:81">
      <c r="CC648" s="2"/>
    </row>
    <row r="649" spans="81:81">
      <c r="CC649" s="2"/>
    </row>
    <row r="650" spans="81:81">
      <c r="CC650" s="2"/>
    </row>
    <row r="651" spans="81:81">
      <c r="CC651" s="2"/>
    </row>
    <row r="652" spans="81:81">
      <c r="CC652" s="2"/>
    </row>
    <row r="653" spans="81:81">
      <c r="CC653" s="2"/>
    </row>
    <row r="654" spans="81:81">
      <c r="CC654" s="2"/>
    </row>
    <row r="655" spans="81:81">
      <c r="CC655" s="2"/>
    </row>
    <row r="656" spans="81:81">
      <c r="CC656" s="2"/>
    </row>
    <row r="657" spans="81:81">
      <c r="CC657" s="2"/>
    </row>
    <row r="658" spans="81:81">
      <c r="CC658" s="2"/>
    </row>
    <row r="659" spans="81:81">
      <c r="CC659" s="2"/>
    </row>
    <row r="660" spans="81:81">
      <c r="CC660" s="2"/>
    </row>
    <row r="661" spans="81:81">
      <c r="CC661" s="2"/>
    </row>
    <row r="662" spans="81:81">
      <c r="CC662" s="2"/>
    </row>
    <row r="663" spans="81:81">
      <c r="CC663" s="2"/>
    </row>
    <row r="664" spans="81:81">
      <c r="CC664" s="2"/>
    </row>
    <row r="665" spans="81:81">
      <c r="CC665" s="2"/>
    </row>
    <row r="666" spans="81:81">
      <c r="CC666" s="2"/>
    </row>
    <row r="667" spans="81:81">
      <c r="CC667" s="2"/>
    </row>
    <row r="668" spans="81:81">
      <c r="CC668" s="2"/>
    </row>
    <row r="669" spans="81:81">
      <c r="CC669" s="2"/>
    </row>
    <row r="670" spans="81:81">
      <c r="CC670" s="2"/>
    </row>
    <row r="671" spans="81:81">
      <c r="CC671" s="2"/>
    </row>
    <row r="672" spans="81:81">
      <c r="CC672" s="2"/>
    </row>
    <row r="673" spans="81:81">
      <c r="CC673" s="2"/>
    </row>
    <row r="674" spans="81:81">
      <c r="CC674" s="2"/>
    </row>
    <row r="675" spans="81:81">
      <c r="CC675" s="2"/>
    </row>
    <row r="676" spans="81:81">
      <c r="CC676" s="2"/>
    </row>
    <row r="677" spans="81:81">
      <c r="CC677" s="2"/>
    </row>
    <row r="678" spans="81:81">
      <c r="CC678" s="2"/>
    </row>
    <row r="679" spans="81:81">
      <c r="CC679" s="2"/>
    </row>
    <row r="680" spans="81:81">
      <c r="CC680" s="2"/>
    </row>
    <row r="681" spans="81:81">
      <c r="CC681" s="2"/>
    </row>
    <row r="682" spans="81:81">
      <c r="CC682" s="2"/>
    </row>
    <row r="683" spans="81:81">
      <c r="CC683" s="2"/>
    </row>
    <row r="684" spans="81:81">
      <c r="CC684" s="2"/>
    </row>
    <row r="685" spans="81:81">
      <c r="CC685" s="2"/>
    </row>
    <row r="686" spans="81:81">
      <c r="CC686" s="2"/>
    </row>
    <row r="687" spans="81:81">
      <c r="CC687" s="2"/>
    </row>
    <row r="688" spans="81:81">
      <c r="CC688" s="2"/>
    </row>
    <row r="689" spans="81:81">
      <c r="CC689" s="2"/>
    </row>
    <row r="690" spans="81:81">
      <c r="CC690" s="2"/>
    </row>
    <row r="691" spans="81:81">
      <c r="CC691" s="2"/>
    </row>
    <row r="692" spans="81:81">
      <c r="CC692" s="2"/>
    </row>
    <row r="693" spans="81:81">
      <c r="CC693" s="2"/>
    </row>
    <row r="694" spans="81:81">
      <c r="CC694" s="2"/>
    </row>
    <row r="695" spans="81:81">
      <c r="CC695" s="2"/>
    </row>
    <row r="696" spans="81:81">
      <c r="CC696" s="2"/>
    </row>
    <row r="697" spans="81:81">
      <c r="CC697" s="2"/>
    </row>
    <row r="698" spans="81:81">
      <c r="CC698" s="2"/>
    </row>
    <row r="699" spans="81:81">
      <c r="CC699" s="2"/>
    </row>
    <row r="700" spans="81:81">
      <c r="CC700" s="2"/>
    </row>
    <row r="701" spans="81:81">
      <c r="CC701" s="2"/>
    </row>
    <row r="702" spans="81:81">
      <c r="CC702" s="2"/>
    </row>
    <row r="703" spans="81:81">
      <c r="CC703" s="2"/>
    </row>
    <row r="704" spans="81:81">
      <c r="CC704" s="2"/>
    </row>
    <row r="705" spans="81:81">
      <c r="CC705" s="2"/>
    </row>
    <row r="706" spans="81:81">
      <c r="CC706" s="2"/>
    </row>
    <row r="707" spans="81:81">
      <c r="CC707" s="2"/>
    </row>
    <row r="708" spans="81:81">
      <c r="CC708" s="2"/>
    </row>
    <row r="709" spans="81:81">
      <c r="CC709" s="2"/>
    </row>
    <row r="710" spans="81:81">
      <c r="CC710" s="2"/>
    </row>
    <row r="711" spans="81:81">
      <c r="CC711" s="2"/>
    </row>
    <row r="712" spans="81:81">
      <c r="CC712" s="2"/>
    </row>
    <row r="713" spans="81:81">
      <c r="CC713" s="2"/>
    </row>
    <row r="714" spans="81:81">
      <c r="CC714" s="2"/>
    </row>
    <row r="715" spans="81:81">
      <c r="CC715" s="2"/>
    </row>
    <row r="716" spans="81:81">
      <c r="CC716" s="2"/>
    </row>
    <row r="717" spans="81:81">
      <c r="CC717" s="2"/>
    </row>
    <row r="718" spans="81:81">
      <c r="CC718" s="2"/>
    </row>
    <row r="719" spans="81:81">
      <c r="CC719" s="2"/>
    </row>
    <row r="720" spans="81:81">
      <c r="CC720" s="2"/>
    </row>
    <row r="721" spans="81:81">
      <c r="CC721" s="2"/>
    </row>
    <row r="722" spans="81:81">
      <c r="CC722" s="2"/>
    </row>
    <row r="723" spans="81:81">
      <c r="CC723" s="2"/>
    </row>
    <row r="724" spans="81:81">
      <c r="CC724" s="2"/>
    </row>
    <row r="725" spans="81:81">
      <c r="CC725" s="2"/>
    </row>
    <row r="726" spans="81:81">
      <c r="CC726" s="2"/>
    </row>
    <row r="727" spans="81:81">
      <c r="CC727" s="2"/>
    </row>
    <row r="728" spans="81:81">
      <c r="CC728" s="2"/>
    </row>
    <row r="729" spans="81:81">
      <c r="CC729" s="2"/>
    </row>
    <row r="730" spans="81:81">
      <c r="CC730" s="2"/>
    </row>
    <row r="731" spans="81:81">
      <c r="CC731" s="2"/>
    </row>
    <row r="732" spans="81:81">
      <c r="CC732" s="2"/>
    </row>
    <row r="733" spans="81:81">
      <c r="CC733" s="2"/>
    </row>
    <row r="734" spans="81:81">
      <c r="CC734" s="2"/>
    </row>
    <row r="735" spans="81:81">
      <c r="CC735" s="2"/>
    </row>
    <row r="736" spans="81:81">
      <c r="CC736" s="2"/>
    </row>
    <row r="737" spans="81:81">
      <c r="CC737" s="2"/>
    </row>
    <row r="738" spans="81:81">
      <c r="CC738" s="2"/>
    </row>
    <row r="739" spans="81:81">
      <c r="CC739" s="2"/>
    </row>
    <row r="740" spans="81:81">
      <c r="CC740" s="2"/>
    </row>
    <row r="741" spans="81:81">
      <c r="CC741" s="2"/>
    </row>
    <row r="742" spans="81:81">
      <c r="CC742" s="2"/>
    </row>
    <row r="743" spans="81:81">
      <c r="CC743" s="2"/>
    </row>
    <row r="744" spans="81:81">
      <c r="CC744" s="2"/>
    </row>
    <row r="745" spans="81:81">
      <c r="CC745" s="2"/>
    </row>
    <row r="746" spans="81:81">
      <c r="CC746" s="2"/>
    </row>
    <row r="747" spans="81:81">
      <c r="CC747" s="2"/>
    </row>
    <row r="748" spans="81:81">
      <c r="CC748" s="2"/>
    </row>
    <row r="749" spans="81:81">
      <c r="CC749" s="2"/>
    </row>
    <row r="750" spans="81:81">
      <c r="CC750" s="2"/>
    </row>
    <row r="751" spans="81:81">
      <c r="CC751" s="2"/>
    </row>
    <row r="752" spans="81:81">
      <c r="CC752" s="2"/>
    </row>
    <row r="753" spans="81:81">
      <c r="CC753" s="2"/>
    </row>
    <row r="754" spans="81:81">
      <c r="CC754" s="2"/>
    </row>
    <row r="755" spans="81:81">
      <c r="CC755" s="2"/>
    </row>
    <row r="756" spans="81:81">
      <c r="CC756" s="2"/>
    </row>
    <row r="757" spans="81:81">
      <c r="CC757" s="2"/>
    </row>
    <row r="758" spans="81:81">
      <c r="CC758" s="2"/>
    </row>
    <row r="759" spans="81:81">
      <c r="CC759" s="2"/>
    </row>
    <row r="760" spans="81:81">
      <c r="CC760" s="2"/>
    </row>
    <row r="761" spans="81:81">
      <c r="CC761" s="2"/>
    </row>
    <row r="762" spans="81:81">
      <c r="CC762" s="2"/>
    </row>
    <row r="763" spans="81:81">
      <c r="CC763" s="2"/>
    </row>
    <row r="764" spans="81:81">
      <c r="CC764" s="2"/>
    </row>
    <row r="765" spans="81:81">
      <c r="CC765" s="2"/>
    </row>
    <row r="766" spans="81:81">
      <c r="CC766" s="2"/>
    </row>
    <row r="767" spans="81:81">
      <c r="CC767" s="2"/>
    </row>
    <row r="768" spans="81:81">
      <c r="CC768" s="2"/>
    </row>
    <row r="769" spans="81:81">
      <c r="CC769" s="2"/>
    </row>
    <row r="770" spans="81:81">
      <c r="CC770" s="2"/>
    </row>
    <row r="771" spans="81:81">
      <c r="CC771" s="2"/>
    </row>
    <row r="772" spans="81:81">
      <c r="CC772" s="2"/>
    </row>
    <row r="773" spans="81:81">
      <c r="CC773" s="2"/>
    </row>
    <row r="774" spans="81:81">
      <c r="CC774" s="2"/>
    </row>
    <row r="775" spans="81:81">
      <c r="CC775" s="2"/>
    </row>
    <row r="776" spans="81:81">
      <c r="CC776" s="2"/>
    </row>
    <row r="777" spans="81:81">
      <c r="CC777" s="2"/>
    </row>
    <row r="778" spans="81:81">
      <c r="CC778" s="2"/>
    </row>
    <row r="779" spans="81:81">
      <c r="CC779" s="2"/>
    </row>
    <row r="780" spans="81:81">
      <c r="CC780" s="2"/>
    </row>
    <row r="781" spans="81:81">
      <c r="CC781" s="2"/>
    </row>
    <row r="782" spans="81:81">
      <c r="CC782" s="2"/>
    </row>
    <row r="783" spans="81:81">
      <c r="CC783" s="2"/>
    </row>
    <row r="784" spans="81:81">
      <c r="CC784" s="2"/>
    </row>
    <row r="785" spans="81:81">
      <c r="CC785" s="2"/>
    </row>
    <row r="786" spans="81:81">
      <c r="CC786" s="2"/>
    </row>
    <row r="787" spans="81:81">
      <c r="CC787" s="2"/>
    </row>
    <row r="788" spans="81:81">
      <c r="CC788" s="2"/>
    </row>
    <row r="789" spans="81:81">
      <c r="CC789" s="2"/>
    </row>
    <row r="790" spans="81:81">
      <c r="CC790" s="2"/>
    </row>
    <row r="791" spans="81:81">
      <c r="CC791" s="2"/>
    </row>
    <row r="792" spans="81:81">
      <c r="CC792" s="2"/>
    </row>
    <row r="793" spans="81:81">
      <c r="CC793" s="2"/>
    </row>
    <row r="794" spans="81:81">
      <c r="CC794" s="2"/>
    </row>
    <row r="795" spans="81:81">
      <c r="CC795" s="2"/>
    </row>
    <row r="796" spans="81:81">
      <c r="CC796" s="2"/>
    </row>
    <row r="797" spans="81:81">
      <c r="CC797" s="2"/>
    </row>
    <row r="798" spans="81:81">
      <c r="CC798" s="2"/>
    </row>
    <row r="799" spans="81:81">
      <c r="CC799" s="2"/>
    </row>
    <row r="800" spans="81:81">
      <c r="CC800" s="2"/>
    </row>
    <row r="801" spans="81:81">
      <c r="CC801" s="2"/>
    </row>
    <row r="802" spans="81:81">
      <c r="CC802" s="2"/>
    </row>
    <row r="803" spans="81:81">
      <c r="CC803" s="2"/>
    </row>
    <row r="804" spans="81:81">
      <c r="CC804" s="2"/>
    </row>
    <row r="805" spans="81:81">
      <c r="CC805" s="2"/>
    </row>
    <row r="806" spans="81:81">
      <c r="CC806" s="2"/>
    </row>
    <row r="807" spans="81:81">
      <c r="CC807" s="2"/>
    </row>
    <row r="808" spans="81:81">
      <c r="CC808" s="2"/>
    </row>
    <row r="809" spans="81:81">
      <c r="CC809" s="2"/>
    </row>
    <row r="810" spans="81:81">
      <c r="CC810" s="2"/>
    </row>
    <row r="811" spans="81:81">
      <c r="CC811" s="2"/>
    </row>
    <row r="812" spans="81:81">
      <c r="CC812" s="2"/>
    </row>
    <row r="813" spans="81:81">
      <c r="CC813" s="2"/>
    </row>
    <row r="814" spans="81:81">
      <c r="CC814" s="2"/>
    </row>
    <row r="815" spans="81:81">
      <c r="CC815" s="2"/>
    </row>
    <row r="816" spans="81:81">
      <c r="CC816" s="2"/>
    </row>
    <row r="817" spans="81:81">
      <c r="CC817" s="2"/>
    </row>
    <row r="818" spans="81:81">
      <c r="CC818" s="2"/>
    </row>
    <row r="819" spans="81:81">
      <c r="CC819" s="2"/>
    </row>
    <row r="820" spans="81:81">
      <c r="CC820" s="2"/>
    </row>
    <row r="821" spans="81:81">
      <c r="CC821" s="2"/>
    </row>
    <row r="822" spans="81:81">
      <c r="CC822" s="2"/>
    </row>
    <row r="823" spans="81:81">
      <c r="CC823" s="2"/>
    </row>
    <row r="824" spans="81:81">
      <c r="CC824" s="2"/>
    </row>
    <row r="825" spans="81:81">
      <c r="CC825" s="2"/>
    </row>
    <row r="826" spans="81:81">
      <c r="CC826" s="2"/>
    </row>
    <row r="827" spans="81:81">
      <c r="CC827" s="2"/>
    </row>
    <row r="828" spans="81:81">
      <c r="CC828" s="2"/>
    </row>
    <row r="829" spans="81:81">
      <c r="CC829" s="2"/>
    </row>
    <row r="830" spans="81:81">
      <c r="CC830" s="2"/>
    </row>
    <row r="831" spans="81:81">
      <c r="CC831" s="2"/>
    </row>
    <row r="832" spans="81:81">
      <c r="CC832" s="2"/>
    </row>
    <row r="833" spans="81:81">
      <c r="CC833" s="2"/>
    </row>
    <row r="834" spans="81:81">
      <c r="CC834" s="2"/>
    </row>
    <row r="835" spans="81:81">
      <c r="CC835" s="2"/>
    </row>
    <row r="836" spans="81:81">
      <c r="CC836" s="2"/>
    </row>
    <row r="837" spans="81:81">
      <c r="CC837" s="2"/>
    </row>
    <row r="838" spans="81:81">
      <c r="CC838" s="2"/>
    </row>
    <row r="839" spans="81:81">
      <c r="CC839" s="2"/>
    </row>
    <row r="840" spans="81:81">
      <c r="CC840" s="2"/>
    </row>
    <row r="841" spans="81:81">
      <c r="CC841" s="2"/>
    </row>
    <row r="842" spans="81:81">
      <c r="CC842" s="2"/>
    </row>
    <row r="843" spans="81:81">
      <c r="CC843" s="2"/>
    </row>
    <row r="844" spans="81:81">
      <c r="CC844" s="2"/>
    </row>
    <row r="845" spans="81:81">
      <c r="CC845" s="2"/>
    </row>
    <row r="846" spans="81:81">
      <c r="CC846" s="2"/>
    </row>
    <row r="847" spans="81:81">
      <c r="CC847" s="2"/>
    </row>
    <row r="848" spans="81:81">
      <c r="CC848" s="2"/>
    </row>
    <row r="849" spans="81:81">
      <c r="CC849" s="2"/>
    </row>
    <row r="850" spans="81:81">
      <c r="CC850" s="2"/>
    </row>
    <row r="851" spans="81:81">
      <c r="CC851" s="2"/>
    </row>
    <row r="852" spans="81:81">
      <c r="CC852" s="2"/>
    </row>
    <row r="853" spans="81:81">
      <c r="CC853" s="2"/>
    </row>
    <row r="854" spans="81:81">
      <c r="CC854" s="2"/>
    </row>
    <row r="855" spans="81:81">
      <c r="CC855" s="2"/>
    </row>
    <row r="856" spans="81:81">
      <c r="CC856" s="2"/>
    </row>
    <row r="857" spans="81:81">
      <c r="CC857" s="2"/>
    </row>
    <row r="858" spans="81:81">
      <c r="CC858" s="2"/>
    </row>
    <row r="859" spans="81:81">
      <c r="CC859" s="2"/>
    </row>
    <row r="860" spans="81:81">
      <c r="CC860" s="2"/>
    </row>
    <row r="861" spans="81:81">
      <c r="CC861" s="2"/>
    </row>
    <row r="862" spans="81:81">
      <c r="CC862" s="2"/>
    </row>
    <row r="863" spans="81:81">
      <c r="CC863" s="2"/>
    </row>
    <row r="864" spans="81:81">
      <c r="CC864" s="2"/>
    </row>
    <row r="865" spans="81:81">
      <c r="CC865" s="2"/>
    </row>
    <row r="866" spans="81:81">
      <c r="CC866" s="2"/>
    </row>
    <row r="867" spans="81:81">
      <c r="CC867" s="2"/>
    </row>
    <row r="868" spans="81:81">
      <c r="CC868" s="2"/>
    </row>
    <row r="869" spans="81:81">
      <c r="CC869" s="2"/>
    </row>
    <row r="870" spans="81:81">
      <c r="CC870" s="2"/>
    </row>
    <row r="871" spans="81:81">
      <c r="CC871" s="2"/>
    </row>
    <row r="872" spans="81:81">
      <c r="CC872" s="2"/>
    </row>
    <row r="873" spans="81:81">
      <c r="CC873" s="2"/>
    </row>
    <row r="874" spans="81:81">
      <c r="CC874" s="2"/>
    </row>
    <row r="875" spans="81:81">
      <c r="CC875" s="2"/>
    </row>
    <row r="876" spans="81:81">
      <c r="CC876" s="2"/>
    </row>
    <row r="877" spans="81:81">
      <c r="CC877" s="2"/>
    </row>
    <row r="878" spans="81:81">
      <c r="CC878" s="2"/>
    </row>
    <row r="879" spans="81:81">
      <c r="CC879" s="2"/>
    </row>
    <row r="880" spans="81:81">
      <c r="CC880" s="2"/>
    </row>
    <row r="881" spans="81:81">
      <c r="CC881" s="2"/>
    </row>
    <row r="882" spans="81:81">
      <c r="CC882" s="2"/>
    </row>
    <row r="883" spans="81:81">
      <c r="CC883" s="2"/>
    </row>
    <row r="884" spans="81:81">
      <c r="CC884" s="2"/>
    </row>
    <row r="885" spans="81:81">
      <c r="CC885" s="2"/>
    </row>
    <row r="886" spans="81:81">
      <c r="CC886" s="2"/>
    </row>
    <row r="887" spans="81:81">
      <c r="CC887" s="2"/>
    </row>
    <row r="888" spans="81:81">
      <c r="CC888" s="2"/>
    </row>
    <row r="889" spans="81:81">
      <c r="CC889" s="2"/>
    </row>
    <row r="890" spans="81:81">
      <c r="CC890" s="2"/>
    </row>
    <row r="891" spans="81:81">
      <c r="CC891" s="2"/>
    </row>
    <row r="892" spans="81:81">
      <c r="CC892" s="2"/>
    </row>
    <row r="893" spans="81:81">
      <c r="CC893" s="2"/>
    </row>
    <row r="894" spans="81:81">
      <c r="CC894" s="2"/>
    </row>
    <row r="895" spans="81:81">
      <c r="CC895" s="2"/>
    </row>
    <row r="896" spans="81:81">
      <c r="CC896" s="2"/>
    </row>
    <row r="897" spans="81:81">
      <c r="CC897" s="2"/>
    </row>
    <row r="898" spans="81:81">
      <c r="CC898" s="2"/>
    </row>
    <row r="899" spans="81:81">
      <c r="CC899" s="2"/>
    </row>
    <row r="900" spans="81:81">
      <c r="CC900" s="2"/>
    </row>
    <row r="901" spans="81:81">
      <c r="CC901" s="2"/>
    </row>
    <row r="902" spans="81:81">
      <c r="CC902" s="2"/>
    </row>
    <row r="903" spans="81:81">
      <c r="CC903" s="2"/>
    </row>
    <row r="904" spans="81:81">
      <c r="CC904" s="2"/>
    </row>
    <row r="905" spans="81:81">
      <c r="CC905" s="2"/>
    </row>
    <row r="906" spans="81:81">
      <c r="CC906" s="2"/>
    </row>
    <row r="907" spans="81:81">
      <c r="CC907" s="2"/>
    </row>
    <row r="908" spans="81:81">
      <c r="CC908" s="2"/>
    </row>
    <row r="909" spans="81:81">
      <c r="CC909" s="2"/>
    </row>
    <row r="910" spans="81:81">
      <c r="CC910" s="2"/>
    </row>
    <row r="911" spans="81:81">
      <c r="CC911" s="2"/>
    </row>
    <row r="912" spans="81:81">
      <c r="CC912" s="2"/>
    </row>
    <row r="913" spans="81:81">
      <c r="CC913" s="2"/>
    </row>
    <row r="914" spans="81:81">
      <c r="CC914" s="2"/>
    </row>
    <row r="915" spans="81:81">
      <c r="CC915" s="2"/>
    </row>
    <row r="916" spans="81:81">
      <c r="CC916" s="2"/>
    </row>
    <row r="917" spans="81:81">
      <c r="CC917" s="2"/>
    </row>
    <row r="918" spans="81:81">
      <c r="CC918" s="2"/>
    </row>
    <row r="919" spans="81:81">
      <c r="CC919" s="2"/>
    </row>
    <row r="920" spans="81:81">
      <c r="CC920" s="2"/>
    </row>
    <row r="921" spans="81:81">
      <c r="CC921" s="2"/>
    </row>
    <row r="922" spans="81:81">
      <c r="CC922" s="2"/>
    </row>
    <row r="923" spans="81:81">
      <c r="CC923" s="2"/>
    </row>
    <row r="924" spans="81:81">
      <c r="CC924" s="2"/>
    </row>
    <row r="925" spans="81:81">
      <c r="CC925" s="2"/>
    </row>
    <row r="926" spans="81:81">
      <c r="CC926" s="2"/>
    </row>
    <row r="927" spans="81:81">
      <c r="CC927" s="2"/>
    </row>
    <row r="928" spans="81:81">
      <c r="CC928" s="2"/>
    </row>
    <row r="929" spans="81:81">
      <c r="CC929" s="2"/>
    </row>
    <row r="930" spans="81:81">
      <c r="CC930" s="2"/>
    </row>
    <row r="931" spans="81:81">
      <c r="CC931" s="2"/>
    </row>
    <row r="932" spans="81:81">
      <c r="CC932" s="2"/>
    </row>
    <row r="933" spans="81:81">
      <c r="CC933" s="2"/>
    </row>
    <row r="934" spans="81:81">
      <c r="CC934" s="2"/>
    </row>
    <row r="935" spans="81:81">
      <c r="CC935" s="2"/>
    </row>
    <row r="936" spans="81:81">
      <c r="CC936" s="2"/>
    </row>
    <row r="937" spans="81:81">
      <c r="CC937" s="2"/>
    </row>
    <row r="938" spans="81:81">
      <c r="CC938" s="2"/>
    </row>
    <row r="939" spans="81:81">
      <c r="CC939" s="2"/>
    </row>
    <row r="940" spans="81:81">
      <c r="CC940" s="2"/>
    </row>
    <row r="941" spans="81:81">
      <c r="CC941" s="2"/>
    </row>
    <row r="942" spans="81:81">
      <c r="CC942" s="2"/>
    </row>
    <row r="943" spans="81:81">
      <c r="CC943" s="2"/>
    </row>
    <row r="944" spans="81:81">
      <c r="CC944" s="2"/>
    </row>
    <row r="945" spans="81:81">
      <c r="CC945" s="2"/>
    </row>
    <row r="946" spans="81:81">
      <c r="CC946" s="2"/>
    </row>
    <row r="947" spans="81:81">
      <c r="CC947" s="2"/>
    </row>
    <row r="948" spans="81:81">
      <c r="CC948" s="2"/>
    </row>
    <row r="949" spans="81:81">
      <c r="CC949" s="2"/>
    </row>
    <row r="950" spans="81:81">
      <c r="CC950" s="2"/>
    </row>
    <row r="951" spans="81:81">
      <c r="CC951" s="2"/>
    </row>
    <row r="952" spans="81:81">
      <c r="CC952" s="2"/>
    </row>
    <row r="953" spans="81:81">
      <c r="CC953" s="2"/>
    </row>
    <row r="954" spans="81:81">
      <c r="CC954" s="2"/>
    </row>
    <row r="955" spans="81:81">
      <c r="CC955" s="2"/>
    </row>
    <row r="956" spans="81:81">
      <c r="CC956" s="2"/>
    </row>
    <row r="957" spans="81:81">
      <c r="CC957" s="2"/>
    </row>
    <row r="958" spans="81:81">
      <c r="CC958" s="2"/>
    </row>
    <row r="959" spans="81:81">
      <c r="CC959" s="2"/>
    </row>
    <row r="960" spans="81:81">
      <c r="CC960" s="2"/>
    </row>
    <row r="961" spans="81:81">
      <c r="CC961" s="2"/>
    </row>
    <row r="962" spans="81:81">
      <c r="CC962" s="2"/>
    </row>
    <row r="963" spans="81:81">
      <c r="CC963" s="2"/>
    </row>
    <row r="964" spans="81:81">
      <c r="CC964" s="2"/>
    </row>
    <row r="965" spans="81:81">
      <c r="CC965" s="2"/>
    </row>
    <row r="966" spans="81:81">
      <c r="CC966" s="2"/>
    </row>
    <row r="967" spans="81:81">
      <c r="CC967" s="2"/>
    </row>
    <row r="968" spans="81:81">
      <c r="CC968" s="2"/>
    </row>
    <row r="969" spans="81:81">
      <c r="CC969" s="2"/>
    </row>
    <row r="970" spans="81:81">
      <c r="CC970" s="2"/>
    </row>
    <row r="971" spans="81:81">
      <c r="CC971" s="2"/>
    </row>
    <row r="972" spans="81:81">
      <c r="CC972" s="2"/>
    </row>
    <row r="973" spans="81:81">
      <c r="CC973" s="2"/>
    </row>
    <row r="974" spans="81:81">
      <c r="CC974" s="2"/>
    </row>
    <row r="975" spans="81:81">
      <c r="CC975" s="2"/>
    </row>
    <row r="976" spans="81:81">
      <c r="CC976" s="2"/>
    </row>
    <row r="977" spans="81:81">
      <c r="CC977" s="2"/>
    </row>
    <row r="978" spans="81:81">
      <c r="CC978" s="2"/>
    </row>
    <row r="979" spans="81:81">
      <c r="CC979" s="2"/>
    </row>
    <row r="980" spans="81:81">
      <c r="CC980" s="2"/>
    </row>
    <row r="981" spans="81:81">
      <c r="CC981" s="2"/>
    </row>
    <row r="982" spans="81:81">
      <c r="CC982" s="2"/>
    </row>
    <row r="983" spans="81:81">
      <c r="CC983" s="2"/>
    </row>
    <row r="984" spans="81:81">
      <c r="CC984" s="2"/>
    </row>
    <row r="985" spans="81:81">
      <c r="CC985" s="2"/>
    </row>
    <row r="986" spans="81:81">
      <c r="CC986" s="2"/>
    </row>
    <row r="987" spans="81:81">
      <c r="CC987" s="2"/>
    </row>
    <row r="988" spans="81:81">
      <c r="CC988" s="2"/>
    </row>
    <row r="989" spans="81:81">
      <c r="CC989" s="2"/>
    </row>
    <row r="990" spans="81:81">
      <c r="CC990" s="2"/>
    </row>
    <row r="991" spans="81:81">
      <c r="CC991" s="2"/>
    </row>
    <row r="992" spans="81:81">
      <c r="CC992" s="2"/>
    </row>
    <row r="993" spans="81:81">
      <c r="CC993" s="2"/>
    </row>
    <row r="994" spans="81:81">
      <c r="CC994" s="2"/>
    </row>
    <row r="995" spans="81:81">
      <c r="CC995" s="2"/>
    </row>
    <row r="996" spans="81:81">
      <c r="CC996" s="2"/>
    </row>
    <row r="997" spans="81:81">
      <c r="CC997" s="2"/>
    </row>
    <row r="998" spans="81:81">
      <c r="CC998" s="2"/>
    </row>
    <row r="999" spans="81:81">
      <c r="CC999" s="2"/>
    </row>
    <row r="1000" spans="81:81">
      <c r="CC1000" s="2"/>
    </row>
    <row r="1001" spans="81:81">
      <c r="CC1001" s="2"/>
    </row>
    <row r="1002" spans="81:81">
      <c r="CC1002" s="2"/>
    </row>
    <row r="1003" spans="81:81">
      <c r="CC1003" s="2"/>
    </row>
    <row r="1004" spans="81:81">
      <c r="CC1004" s="2"/>
    </row>
    <row r="1005" spans="81:81">
      <c r="CC1005" s="2"/>
    </row>
    <row r="1006" spans="81:81">
      <c r="CC1006" s="2"/>
    </row>
    <row r="1007" spans="81:81">
      <c r="CC1007" s="2"/>
    </row>
    <row r="1008" spans="81:81">
      <c r="CC1008" s="2"/>
    </row>
    <row r="1009" spans="81:81">
      <c r="CC1009" s="2"/>
    </row>
    <row r="1010" spans="81:81">
      <c r="CC1010" s="2"/>
    </row>
    <row r="1011" spans="81:81">
      <c r="CC1011" s="2"/>
    </row>
    <row r="1012" spans="81:81">
      <c r="CC1012" s="2"/>
    </row>
    <row r="1013" spans="81:81">
      <c r="CC1013" s="2"/>
    </row>
    <row r="1014" spans="81:81">
      <c r="CC1014" s="2"/>
    </row>
    <row r="1015" spans="81:81">
      <c r="CC1015" s="2"/>
    </row>
    <row r="1016" spans="81:81">
      <c r="CC1016" s="2"/>
    </row>
    <row r="1017" spans="81:81">
      <c r="CC1017" s="2"/>
    </row>
    <row r="1018" spans="81:81">
      <c r="CC1018" s="2"/>
    </row>
    <row r="1019" spans="81:81">
      <c r="CC1019" s="2"/>
    </row>
    <row r="1020" spans="81:81">
      <c r="CC1020" s="2"/>
    </row>
    <row r="1021" spans="81:81">
      <c r="CC1021" s="2"/>
    </row>
    <row r="1022" spans="81:81">
      <c r="CC1022" s="2"/>
    </row>
    <row r="1023" spans="81:81">
      <c r="CC1023" s="2"/>
    </row>
    <row r="1024" spans="81:81">
      <c r="CC1024" s="2"/>
    </row>
    <row r="1025" spans="81:81">
      <c r="CC1025" s="2"/>
    </row>
    <row r="1026" spans="81:81">
      <c r="CC1026" s="2"/>
    </row>
    <row r="1027" spans="81:81">
      <c r="CC1027" s="2"/>
    </row>
    <row r="1028" spans="81:81">
      <c r="CC1028" s="2"/>
    </row>
    <row r="1029" spans="81:81">
      <c r="CC1029" s="2"/>
    </row>
    <row r="1030" spans="81:81">
      <c r="CC1030" s="2"/>
    </row>
    <row r="1031" spans="81:81">
      <c r="CC1031" s="2"/>
    </row>
    <row r="1032" spans="81:81">
      <c r="CC1032" s="2"/>
    </row>
    <row r="1033" spans="81:81">
      <c r="CC1033" s="2"/>
    </row>
    <row r="1034" spans="81:81">
      <c r="CC1034" s="2"/>
    </row>
    <row r="1035" spans="81:81">
      <c r="CC1035" s="2"/>
    </row>
    <row r="1036" spans="81:81">
      <c r="CC1036" s="2"/>
    </row>
    <row r="1037" spans="81:81">
      <c r="CC1037" s="2"/>
    </row>
    <row r="1038" spans="81:81">
      <c r="CC1038" s="2"/>
    </row>
    <row r="1039" spans="81:81">
      <c r="CC1039" s="2"/>
    </row>
    <row r="1040" spans="81:81">
      <c r="CC1040" s="2"/>
    </row>
    <row r="1041" spans="81:81">
      <c r="CC1041" s="2"/>
    </row>
    <row r="1042" spans="81:81">
      <c r="CC1042" s="2"/>
    </row>
    <row r="1043" spans="81:81">
      <c r="CC1043" s="2"/>
    </row>
    <row r="1044" spans="81:81">
      <c r="CC1044" s="2"/>
    </row>
    <row r="1045" spans="81:81">
      <c r="CC1045" s="2"/>
    </row>
    <row r="1046" spans="81:81">
      <c r="CC1046" s="2"/>
    </row>
    <row r="1047" spans="81:81">
      <c r="CC1047" s="2"/>
    </row>
    <row r="1048" spans="81:81">
      <c r="CC1048" s="2"/>
    </row>
    <row r="1049" spans="81:81">
      <c r="CC1049" s="2"/>
    </row>
    <row r="1050" spans="81:81">
      <c r="CC1050" s="2"/>
    </row>
    <row r="1051" spans="81:81">
      <c r="CC1051" s="2"/>
    </row>
    <row r="1052" spans="81:81">
      <c r="CC1052" s="2"/>
    </row>
    <row r="1053" spans="81:81">
      <c r="CC1053" s="2"/>
    </row>
    <row r="1054" spans="81:81">
      <c r="CC1054" s="2"/>
    </row>
    <row r="1055" spans="81:81">
      <c r="CC1055" s="2"/>
    </row>
    <row r="1056" spans="81:81">
      <c r="CC1056" s="2"/>
    </row>
    <row r="1057" spans="81:81">
      <c r="CC1057" s="2"/>
    </row>
    <row r="1058" spans="81:81">
      <c r="CC1058" s="2"/>
    </row>
    <row r="1059" spans="81:81">
      <c r="CC1059" s="2"/>
    </row>
    <row r="1060" spans="81:81">
      <c r="CC1060" s="2"/>
    </row>
    <row r="1061" spans="81:81">
      <c r="CC1061" s="2"/>
    </row>
    <row r="1062" spans="81:81">
      <c r="CC1062" s="2"/>
    </row>
    <row r="1063" spans="81:81">
      <c r="CC1063" s="2"/>
    </row>
    <row r="1064" spans="81:81">
      <c r="CC1064" s="2"/>
    </row>
    <row r="1065" spans="81:81">
      <c r="CC1065" s="2"/>
    </row>
    <row r="1066" spans="81:81">
      <c r="CC1066" s="2"/>
    </row>
    <row r="1067" spans="81:81">
      <c r="CC1067" s="2"/>
    </row>
    <row r="1068" spans="81:81">
      <c r="CC1068" s="2"/>
    </row>
    <row r="1069" spans="81:81">
      <c r="CC1069" s="2"/>
    </row>
    <row r="1070" spans="81:81">
      <c r="CC1070" s="2"/>
    </row>
    <row r="1071" spans="81:81">
      <c r="CC1071" s="2"/>
    </row>
    <row r="1072" spans="81:81">
      <c r="CC1072" s="2"/>
    </row>
    <row r="1073" spans="81:81">
      <c r="CC1073" s="2"/>
    </row>
    <row r="1074" spans="81:81">
      <c r="CC1074" s="2"/>
    </row>
    <row r="1075" spans="81:81">
      <c r="CC1075" s="2"/>
    </row>
    <row r="1076" spans="81:81">
      <c r="CC1076" s="2"/>
    </row>
    <row r="1077" spans="81:81">
      <c r="CC1077" s="2"/>
    </row>
    <row r="1078" spans="81:81">
      <c r="CC1078" s="2"/>
    </row>
    <row r="1079" spans="81:81">
      <c r="CC1079" s="2"/>
    </row>
    <row r="1080" spans="81:81">
      <c r="CC1080" s="2"/>
    </row>
    <row r="1081" spans="81:81">
      <c r="CC1081" s="2"/>
    </row>
    <row r="1082" spans="81:81">
      <c r="CC1082" s="2"/>
    </row>
    <row r="1083" spans="81:81">
      <c r="CC1083" s="2"/>
    </row>
    <row r="1084" spans="81:81">
      <c r="CC1084" s="2"/>
    </row>
    <row r="1085" spans="81:81">
      <c r="CC1085" s="2"/>
    </row>
    <row r="1086" spans="81:81">
      <c r="CC1086" s="2"/>
    </row>
    <row r="1087" spans="81:81">
      <c r="CC1087" s="2"/>
    </row>
    <row r="1088" spans="81:81">
      <c r="CC1088" s="2"/>
    </row>
    <row r="1089" spans="81:81">
      <c r="CC1089" s="2"/>
    </row>
    <row r="1090" spans="81:81">
      <c r="CC1090" s="2"/>
    </row>
    <row r="1091" spans="81:81">
      <c r="CC1091" s="2"/>
    </row>
    <row r="1092" spans="81:81">
      <c r="CC1092" s="2"/>
    </row>
    <row r="1093" spans="81:81">
      <c r="CC1093" s="2"/>
    </row>
    <row r="1094" spans="81:81">
      <c r="CC1094" s="2"/>
    </row>
    <row r="1095" spans="81:81">
      <c r="CC1095" s="2"/>
    </row>
    <row r="1096" spans="81:81">
      <c r="CC1096" s="2"/>
    </row>
    <row r="1097" spans="81:81">
      <c r="CC1097" s="2"/>
    </row>
    <row r="1098" spans="81:81">
      <c r="CC1098" s="2"/>
    </row>
    <row r="1099" spans="81:81">
      <c r="CC1099" s="2"/>
    </row>
    <row r="1100" spans="81:81">
      <c r="CC1100" s="2"/>
    </row>
    <row r="1101" spans="81:81">
      <c r="CC1101" s="2"/>
    </row>
    <row r="1102" spans="81:81">
      <c r="CC1102" s="2"/>
    </row>
    <row r="1103" spans="81:81">
      <c r="CC1103" s="2"/>
    </row>
    <row r="1104" spans="81:81">
      <c r="CC1104" s="2"/>
    </row>
    <row r="1105" spans="81:81">
      <c r="CC1105" s="2"/>
    </row>
    <row r="1106" spans="81:81">
      <c r="CC1106" s="2"/>
    </row>
    <row r="1107" spans="81:81">
      <c r="CC1107" s="2"/>
    </row>
    <row r="1108" spans="81:81">
      <c r="CC1108" s="2"/>
    </row>
    <row r="1109" spans="81:81">
      <c r="CC1109" s="2"/>
    </row>
    <row r="1110" spans="81:81">
      <c r="CC1110" s="2"/>
    </row>
    <row r="1111" spans="81:81">
      <c r="CC1111" s="2"/>
    </row>
    <row r="1112" spans="81:81">
      <c r="CC1112" s="2"/>
    </row>
    <row r="1113" spans="81:81">
      <c r="CC1113" s="2"/>
    </row>
    <row r="1114" spans="81:81">
      <c r="CC1114" s="2"/>
    </row>
    <row r="1115" spans="81:81">
      <c r="CC1115" s="2"/>
    </row>
    <row r="1116" spans="81:81">
      <c r="CC1116" s="2"/>
    </row>
    <row r="1117" spans="81:81">
      <c r="CC1117" s="2"/>
    </row>
    <row r="1118" spans="81:81">
      <c r="CC1118" s="2"/>
    </row>
    <row r="1119" spans="81:81">
      <c r="CC1119" s="2"/>
    </row>
    <row r="1120" spans="81:81">
      <c r="CC1120" s="2"/>
    </row>
    <row r="1121" spans="81:81">
      <c r="CC1121" s="2"/>
    </row>
    <row r="1122" spans="81:81">
      <c r="CC1122" s="2"/>
    </row>
    <row r="1123" spans="81:81">
      <c r="CC1123" s="2"/>
    </row>
    <row r="1124" spans="81:81">
      <c r="CC1124" s="2"/>
    </row>
    <row r="1125" spans="81:81">
      <c r="CC1125" s="2"/>
    </row>
    <row r="1126" spans="81:81">
      <c r="CC1126" s="2"/>
    </row>
    <row r="1127" spans="81:81">
      <c r="CC1127" s="2"/>
    </row>
    <row r="1128" spans="81:81">
      <c r="CC1128" s="2"/>
    </row>
    <row r="1129" spans="81:81">
      <c r="CC1129" s="2"/>
    </row>
    <row r="1130" spans="81:81">
      <c r="CC1130" s="2"/>
    </row>
    <row r="1131" spans="81:81">
      <c r="CC1131" s="2"/>
    </row>
    <row r="1132" spans="81:81">
      <c r="CC1132" s="2"/>
    </row>
    <row r="1133" spans="81:81">
      <c r="CC1133" s="2"/>
    </row>
    <row r="1134" spans="81:81">
      <c r="CC1134" s="2"/>
    </row>
    <row r="1135" spans="81:81">
      <c r="CC1135" s="2"/>
    </row>
    <row r="1136" spans="81:81">
      <c r="CC1136" s="2"/>
    </row>
    <row r="1137" spans="81:81">
      <c r="CC1137" s="2"/>
    </row>
    <row r="1138" spans="81:81">
      <c r="CC1138" s="2"/>
    </row>
    <row r="1139" spans="81:81">
      <c r="CC1139" s="2"/>
    </row>
    <row r="1140" spans="81:81">
      <c r="CC1140" s="2"/>
    </row>
    <row r="1141" spans="81:81">
      <c r="CC1141" s="2"/>
    </row>
    <row r="1142" spans="81:81">
      <c r="CC1142" s="2"/>
    </row>
    <row r="1143" spans="81:81">
      <c r="CC1143" s="2"/>
    </row>
    <row r="1144" spans="81:81">
      <c r="CC1144" s="2"/>
    </row>
    <row r="1145" spans="81:81">
      <c r="CC1145" s="2"/>
    </row>
    <row r="1146" spans="81:81">
      <c r="CC1146" s="2"/>
    </row>
    <row r="1147" spans="81:81">
      <c r="CC1147" s="2"/>
    </row>
    <row r="1148" spans="81:81">
      <c r="CC1148" s="2"/>
    </row>
    <row r="1149" spans="81:81">
      <c r="CC1149" s="2"/>
    </row>
    <row r="1150" spans="81:81">
      <c r="CC1150" s="2"/>
    </row>
    <row r="1151" spans="81:81">
      <c r="CC1151" s="2"/>
    </row>
    <row r="1152" spans="81:81">
      <c r="CC1152" s="2"/>
    </row>
    <row r="1153" spans="81:81">
      <c r="CC1153" s="2"/>
    </row>
    <row r="1154" spans="81:81">
      <c r="CC1154" s="2"/>
    </row>
    <row r="1155" spans="81:81">
      <c r="CC1155" s="2"/>
    </row>
    <row r="1156" spans="81:81">
      <c r="CC1156" s="2"/>
    </row>
    <row r="1157" spans="81:81">
      <c r="CC1157" s="2"/>
    </row>
    <row r="1158" spans="81:81">
      <c r="CC1158" s="2"/>
    </row>
    <row r="1159" spans="81:81">
      <c r="CC1159" s="2"/>
    </row>
    <row r="1160" spans="81:81">
      <c r="CC1160" s="2"/>
    </row>
    <row r="1161" spans="81:81">
      <c r="CC1161" s="2"/>
    </row>
    <row r="1162" spans="81:81">
      <c r="CC1162" s="2"/>
    </row>
    <row r="1163" spans="81:81">
      <c r="CC1163" s="2"/>
    </row>
    <row r="1164" spans="81:81">
      <c r="CC1164" s="2"/>
    </row>
    <row r="1165" spans="81:81">
      <c r="CC1165" s="2"/>
    </row>
    <row r="1166" spans="81:81">
      <c r="CC1166" s="2"/>
    </row>
    <row r="1167" spans="81:81">
      <c r="CC1167" s="2"/>
    </row>
    <row r="1168" spans="81:81">
      <c r="CC1168" s="2"/>
    </row>
    <row r="1169" spans="81:81">
      <c r="CC1169" s="2"/>
    </row>
    <row r="1170" spans="81:81">
      <c r="CC1170" s="2"/>
    </row>
    <row r="1171" spans="81:81">
      <c r="CC1171" s="2"/>
    </row>
    <row r="1172" spans="81:81">
      <c r="CC1172" s="2"/>
    </row>
    <row r="1173" spans="81:81">
      <c r="CC1173" s="2"/>
    </row>
    <row r="1174" spans="81:81">
      <c r="CC1174" s="2"/>
    </row>
    <row r="1175" spans="81:81">
      <c r="CC1175" s="2"/>
    </row>
    <row r="1176" spans="81:81">
      <c r="CC1176" s="2"/>
    </row>
    <row r="1177" spans="81:81">
      <c r="CC1177" s="2"/>
    </row>
    <row r="1178" spans="81:81">
      <c r="CC1178" s="2"/>
    </row>
    <row r="1179" spans="81:81">
      <c r="CC1179" s="2"/>
    </row>
    <row r="1180" spans="81:81">
      <c r="CC1180" s="2"/>
    </row>
    <row r="1181" spans="81:81">
      <c r="CC1181" s="2"/>
    </row>
    <row r="1182" spans="81:81">
      <c r="CC1182" s="2"/>
    </row>
    <row r="1183" spans="81:81">
      <c r="CC1183" s="2"/>
    </row>
    <row r="1184" spans="81:81">
      <c r="CC1184" s="2"/>
    </row>
    <row r="1185" spans="81:81">
      <c r="CC1185" s="2"/>
    </row>
    <row r="1186" spans="81:81">
      <c r="CC1186" s="2"/>
    </row>
    <row r="1187" spans="81:81">
      <c r="CC1187" s="2"/>
    </row>
    <row r="1188" spans="81:81">
      <c r="CC1188" s="2"/>
    </row>
    <row r="1189" spans="81:81">
      <c r="CC1189" s="2"/>
    </row>
    <row r="1190" spans="81:81">
      <c r="CC1190" s="2"/>
    </row>
    <row r="1191" spans="81:81">
      <c r="CC1191" s="2"/>
    </row>
    <row r="1192" spans="81:81">
      <c r="CC1192" s="2"/>
    </row>
    <row r="1193" spans="81:81">
      <c r="CC1193" s="2"/>
    </row>
    <row r="1194" spans="81:81">
      <c r="CC1194" s="2"/>
    </row>
    <row r="1195" spans="81:81">
      <c r="CC1195" s="2"/>
    </row>
    <row r="1196" spans="81:81">
      <c r="CC1196" s="2"/>
    </row>
    <row r="1197" spans="81:81">
      <c r="CC1197" s="2"/>
    </row>
    <row r="1198" spans="81:81">
      <c r="CC1198" s="2"/>
    </row>
    <row r="1199" spans="81:81">
      <c r="CC1199" s="2"/>
    </row>
    <row r="1200" spans="81:81">
      <c r="CC1200" s="2"/>
    </row>
    <row r="1201" spans="81:81">
      <c r="CC1201" s="2"/>
    </row>
    <row r="1202" spans="81:81">
      <c r="CC1202" s="2"/>
    </row>
    <row r="1203" spans="81:81">
      <c r="CC1203" s="2"/>
    </row>
    <row r="1204" spans="81:81">
      <c r="CC1204" s="2"/>
    </row>
    <row r="1205" spans="81:81">
      <c r="CC1205" s="2"/>
    </row>
    <row r="1206" spans="81:81">
      <c r="CC1206" s="2"/>
    </row>
    <row r="1207" spans="81:81">
      <c r="CC1207" s="2"/>
    </row>
    <row r="1208" spans="81:81">
      <c r="CC1208" s="2"/>
    </row>
    <row r="1209" spans="81:81">
      <c r="CC1209" s="2"/>
    </row>
    <row r="1210" spans="81:81">
      <c r="CC1210" s="2"/>
    </row>
    <row r="1211" spans="81:81">
      <c r="CC1211" s="2"/>
    </row>
    <row r="1212" spans="81:81">
      <c r="CC1212" s="2"/>
    </row>
    <row r="1213" spans="81:81">
      <c r="CC1213" s="2"/>
    </row>
    <row r="1214" spans="81:81">
      <c r="CC1214" s="2"/>
    </row>
    <row r="1215" spans="81:81">
      <c r="CC1215" s="2"/>
    </row>
    <row r="1216" spans="81:81">
      <c r="CC1216" s="2"/>
    </row>
    <row r="1217" spans="81:81">
      <c r="CC1217" s="2"/>
    </row>
    <row r="1218" spans="81:81">
      <c r="CC1218" s="2"/>
    </row>
    <row r="1219" spans="81:81">
      <c r="CC1219" s="2"/>
    </row>
    <row r="1220" spans="81:81">
      <c r="CC1220" s="2"/>
    </row>
    <row r="1221" spans="81:81">
      <c r="CC1221" s="2"/>
    </row>
    <row r="1222" spans="81:81">
      <c r="CC1222" s="2"/>
    </row>
    <row r="1223" spans="81:81">
      <c r="CC1223" s="2"/>
    </row>
    <row r="1224" spans="81:81">
      <c r="CC1224" s="2"/>
    </row>
    <row r="1225" spans="81:81">
      <c r="CC1225" s="2"/>
    </row>
    <row r="1226" spans="81:81">
      <c r="CC1226" s="2"/>
    </row>
    <row r="1227" spans="81:81">
      <c r="CC1227" s="2"/>
    </row>
    <row r="1228" spans="81:81">
      <c r="CC1228" s="2"/>
    </row>
    <row r="1229" spans="81:81">
      <c r="CC1229" s="2"/>
    </row>
    <row r="1230" spans="81:81">
      <c r="CC1230" s="2"/>
    </row>
    <row r="1231" spans="81:81">
      <c r="CC1231" s="2"/>
    </row>
    <row r="1232" spans="81:81">
      <c r="CC1232" s="2"/>
    </row>
    <row r="1233" spans="81:81">
      <c r="CC1233" s="2"/>
    </row>
    <row r="1234" spans="81:81">
      <c r="CC1234" s="2"/>
    </row>
    <row r="1235" spans="81:81">
      <c r="CC1235" s="2"/>
    </row>
    <row r="1236" spans="81:81">
      <c r="CC1236" s="2"/>
    </row>
    <row r="1237" spans="81:81">
      <c r="CC1237" s="2"/>
    </row>
    <row r="1238" spans="81:81">
      <c r="CC1238" s="2"/>
    </row>
    <row r="1239" spans="81:81">
      <c r="CC1239" s="2"/>
    </row>
    <row r="1240" spans="81:81">
      <c r="CC1240" s="2"/>
    </row>
    <row r="1241" spans="81:81">
      <c r="CC1241" s="2"/>
    </row>
    <row r="1242" spans="81:81">
      <c r="CC1242" s="2"/>
    </row>
    <row r="1243" spans="81:81">
      <c r="CC1243" s="2"/>
    </row>
    <row r="1244" spans="81:81">
      <c r="CC1244" s="2"/>
    </row>
    <row r="1245" spans="81:81">
      <c r="CC1245" s="2"/>
    </row>
    <row r="1246" spans="81:81">
      <c r="CC1246" s="2"/>
    </row>
    <row r="1247" spans="81:81">
      <c r="CC1247" s="2"/>
    </row>
    <row r="1248" spans="81:81">
      <c r="CC1248" s="2"/>
    </row>
    <row r="1249" spans="81:81">
      <c r="CC1249" s="2"/>
    </row>
    <row r="1250" spans="81:81">
      <c r="CC1250" s="2"/>
    </row>
    <row r="1251" spans="81:81">
      <c r="CC1251" s="2"/>
    </row>
    <row r="1252" spans="81:81">
      <c r="CC1252" s="2"/>
    </row>
    <row r="1253" spans="81:81">
      <c r="CC1253" s="2"/>
    </row>
    <row r="1254" spans="81:81">
      <c r="CC1254" s="2"/>
    </row>
    <row r="1255" spans="81:81">
      <c r="CC1255" s="2"/>
    </row>
    <row r="1256" spans="81:81">
      <c r="CC1256" s="2"/>
    </row>
    <row r="1257" spans="81:81">
      <c r="CC1257" s="2"/>
    </row>
    <row r="1258" spans="81:81">
      <c r="CC1258" s="2"/>
    </row>
    <row r="1259" spans="81:81">
      <c r="CC1259" s="2"/>
    </row>
    <row r="1260" spans="81:81">
      <c r="CC1260" s="2"/>
    </row>
    <row r="1261" spans="81:81">
      <c r="CC1261" s="2"/>
    </row>
    <row r="1262" spans="81:81">
      <c r="CC1262" s="2"/>
    </row>
    <row r="1263" spans="81:81">
      <c r="CC1263" s="2"/>
    </row>
    <row r="1264" spans="81:81">
      <c r="CC1264" s="2"/>
    </row>
    <row r="1265" spans="81:81">
      <c r="CC1265" s="2"/>
    </row>
    <row r="1266" spans="81:81">
      <c r="CC1266" s="2"/>
    </row>
    <row r="1267" spans="81:81">
      <c r="CC1267" s="2"/>
    </row>
    <row r="1268" spans="81:81">
      <c r="CC1268" s="2"/>
    </row>
    <row r="1269" spans="81:81">
      <c r="CC1269" s="2"/>
    </row>
    <row r="1270" spans="81:81">
      <c r="CC1270" s="2"/>
    </row>
    <row r="1271" spans="81:81">
      <c r="CC1271" s="2"/>
    </row>
    <row r="1272" spans="81:81">
      <c r="CC1272" s="2"/>
    </row>
    <row r="1273" spans="81:81">
      <c r="CC1273" s="2"/>
    </row>
    <row r="1274" spans="81:81">
      <c r="CC1274" s="2"/>
    </row>
    <row r="1275" spans="81:81">
      <c r="CC1275" s="2"/>
    </row>
    <row r="1276" spans="81:81">
      <c r="CC1276" s="2"/>
    </row>
    <row r="1277" spans="81:81">
      <c r="CC1277" s="2"/>
    </row>
    <row r="1278" spans="81:81">
      <c r="CC1278" s="2"/>
    </row>
    <row r="1279" spans="81:81">
      <c r="CC1279" s="2"/>
    </row>
    <row r="1280" spans="81:81">
      <c r="CC1280" s="2"/>
    </row>
    <row r="1281" spans="81:81">
      <c r="CC1281" s="2"/>
    </row>
    <row r="1282" spans="81:81">
      <c r="CC1282" s="2"/>
    </row>
    <row r="1283" spans="81:81">
      <c r="CC1283" s="2"/>
    </row>
    <row r="1284" spans="81:81">
      <c r="CC1284" s="2"/>
    </row>
    <row r="1285" spans="81:81">
      <c r="CC1285" s="2"/>
    </row>
    <row r="1286" spans="81:81">
      <c r="CC1286" s="2"/>
    </row>
    <row r="1287" spans="81:81">
      <c r="CC1287" s="2"/>
    </row>
    <row r="1288" spans="81:81">
      <c r="CC1288" s="2"/>
    </row>
    <row r="1289" spans="81:81">
      <c r="CC1289" s="2"/>
    </row>
    <row r="1290" spans="81:81">
      <c r="CC1290" s="2"/>
    </row>
    <row r="1291" spans="81:81">
      <c r="CC1291" s="2"/>
    </row>
    <row r="1292" spans="81:81">
      <c r="CC1292" s="2"/>
    </row>
    <row r="1293" spans="81:81">
      <c r="CC1293" s="2"/>
    </row>
    <row r="1294" spans="81:81">
      <c r="CC1294" s="2"/>
    </row>
    <row r="1295" spans="81:81">
      <c r="CC1295" s="2"/>
    </row>
    <row r="1296" spans="81:81">
      <c r="CC1296" s="2"/>
    </row>
    <row r="1297" spans="81:81">
      <c r="CC1297" s="2"/>
    </row>
    <row r="1298" spans="81:81">
      <c r="CC1298" s="2"/>
    </row>
    <row r="1299" spans="81:81">
      <c r="CC1299" s="2"/>
    </row>
    <row r="1300" spans="81:81">
      <c r="CC1300" s="2"/>
    </row>
    <row r="1301" spans="81:81">
      <c r="CC1301" s="2"/>
    </row>
    <row r="1302" spans="81:81">
      <c r="CC1302" s="2"/>
    </row>
    <row r="1303" spans="81:81">
      <c r="CC1303" s="2"/>
    </row>
    <row r="1304" spans="81:81">
      <c r="CC1304" s="2"/>
    </row>
    <row r="1305" spans="81:81">
      <c r="CC1305" s="2"/>
    </row>
    <row r="1306" spans="81:81">
      <c r="CC1306" s="2"/>
    </row>
    <row r="1307" spans="81:81">
      <c r="CC1307" s="2"/>
    </row>
    <row r="1308" spans="81:81">
      <c r="CC1308" s="2"/>
    </row>
    <row r="1309" spans="81:81">
      <c r="CC1309" s="2"/>
    </row>
    <row r="1310" spans="81:81">
      <c r="CC1310" s="2"/>
    </row>
    <row r="1311" spans="81:81">
      <c r="CC1311" s="2"/>
    </row>
    <row r="1312" spans="81:81">
      <c r="CC1312" s="2"/>
    </row>
    <row r="1313" spans="81:81">
      <c r="CC1313" s="2"/>
    </row>
    <row r="1314" spans="81:81">
      <c r="CC1314" s="2"/>
    </row>
    <row r="1315" spans="81:81">
      <c r="CC1315" s="2"/>
    </row>
    <row r="1316" spans="81:81">
      <c r="CC1316" s="2"/>
    </row>
    <row r="1317" spans="81:81">
      <c r="CC1317" s="2"/>
    </row>
    <row r="1318" spans="81:81">
      <c r="CC1318" s="2"/>
    </row>
    <row r="1319" spans="81:81">
      <c r="CC1319" s="2"/>
    </row>
    <row r="1320" spans="81:81">
      <c r="CC1320" s="2"/>
    </row>
    <row r="1321" spans="81:81">
      <c r="CC1321" s="2"/>
    </row>
    <row r="1322" spans="81:81">
      <c r="CC1322" s="2"/>
    </row>
    <row r="1323" spans="81:81">
      <c r="CC1323" s="2"/>
    </row>
    <row r="1324" spans="81:81">
      <c r="CC1324" s="2"/>
    </row>
    <row r="1325" spans="81:81">
      <c r="CC1325" s="2"/>
    </row>
    <row r="1326" spans="81:81">
      <c r="CC1326" s="2"/>
    </row>
    <row r="1327" spans="81:81">
      <c r="CC1327" s="2"/>
    </row>
    <row r="1328" spans="81:81">
      <c r="CC1328" s="2"/>
    </row>
    <row r="1329" spans="81:81">
      <c r="CC1329" s="2"/>
    </row>
    <row r="1330" spans="81:81">
      <c r="CC1330" s="2"/>
    </row>
    <row r="1331" spans="81:81">
      <c r="CC1331" s="2"/>
    </row>
    <row r="1332" spans="81:81">
      <c r="CC1332" s="2"/>
    </row>
    <row r="1333" spans="81:81">
      <c r="CC1333" s="2"/>
    </row>
    <row r="1334" spans="81:81">
      <c r="CC1334" s="2"/>
    </row>
    <row r="1335" spans="81:81">
      <c r="CC1335" s="2"/>
    </row>
    <row r="1336" spans="81:81">
      <c r="CC1336" s="2"/>
    </row>
    <row r="1337" spans="81:81">
      <c r="CC1337" s="2"/>
    </row>
    <row r="1338" spans="81:81">
      <c r="CC1338" s="2"/>
    </row>
    <row r="1339" spans="81:81">
      <c r="CC1339" s="2"/>
    </row>
    <row r="1340" spans="81:81">
      <c r="CC1340" s="2"/>
    </row>
    <row r="1341" spans="81:81">
      <c r="CC1341" s="2"/>
    </row>
    <row r="1342" spans="81:81">
      <c r="CC1342" s="2"/>
    </row>
    <row r="1343" spans="81:81">
      <c r="CC1343" s="2"/>
    </row>
    <row r="1344" spans="81:81">
      <c r="CC1344" s="2"/>
    </row>
    <row r="1345" spans="81:81">
      <c r="CC1345" s="2"/>
    </row>
    <row r="1346" spans="81:81">
      <c r="CC1346" s="2"/>
    </row>
    <row r="1347" spans="81:81">
      <c r="CC1347" s="2"/>
    </row>
    <row r="1348" spans="81:81">
      <c r="CC1348" s="2"/>
    </row>
    <row r="1349" spans="81:81">
      <c r="CC1349" s="2"/>
    </row>
    <row r="1350" spans="81:81">
      <c r="CC1350" s="2"/>
    </row>
    <row r="1351" spans="81:81">
      <c r="CC1351" s="2"/>
    </row>
    <row r="1352" spans="81:81">
      <c r="CC1352" s="2"/>
    </row>
    <row r="1353" spans="81:81">
      <c r="CC1353" s="2"/>
    </row>
    <row r="1354" spans="81:81">
      <c r="CC1354" s="2"/>
    </row>
    <row r="1355" spans="81:81">
      <c r="CC1355" s="2"/>
    </row>
    <row r="1356" spans="81:81">
      <c r="CC1356" s="2"/>
    </row>
    <row r="1357" spans="81:81">
      <c r="CC1357" s="2"/>
    </row>
    <row r="1358" spans="81:81">
      <c r="CC1358" s="2"/>
    </row>
    <row r="1359" spans="81:81">
      <c r="CC1359" s="2"/>
    </row>
    <row r="1360" spans="81:81">
      <c r="CC1360" s="2"/>
    </row>
    <row r="1361" spans="81:81">
      <c r="CC1361" s="2"/>
    </row>
    <row r="1362" spans="81:81">
      <c r="CC1362" s="2"/>
    </row>
    <row r="1363" spans="81:81">
      <c r="CC1363" s="2"/>
    </row>
    <row r="1364" spans="81:81">
      <c r="CC1364" s="2"/>
    </row>
    <row r="1365" spans="81:81">
      <c r="CC1365" s="2"/>
    </row>
    <row r="1366" spans="81:81">
      <c r="CC1366" s="2"/>
    </row>
    <row r="1367" spans="81:81">
      <c r="CC1367" s="2"/>
    </row>
    <row r="1368" spans="81:81">
      <c r="CC1368" s="2"/>
    </row>
    <row r="1369" spans="81:81">
      <c r="CC1369" s="2"/>
    </row>
    <row r="1370" spans="81:81">
      <c r="CC1370" s="2"/>
    </row>
    <row r="1371" spans="81:81">
      <c r="CC1371" s="2"/>
    </row>
    <row r="1372" spans="81:81">
      <c r="CC1372" s="2"/>
    </row>
    <row r="1373" spans="81:81">
      <c r="CC1373" s="2"/>
    </row>
    <row r="1374" spans="81:81">
      <c r="CC1374" s="2"/>
    </row>
    <row r="1375" spans="81:81">
      <c r="CC1375" s="2"/>
    </row>
    <row r="1376" spans="81:81">
      <c r="CC1376" s="2"/>
    </row>
    <row r="1377" spans="81:81">
      <c r="CC1377" s="2"/>
    </row>
    <row r="1378" spans="81:81">
      <c r="CC1378" s="2"/>
    </row>
    <row r="1379" spans="81:81">
      <c r="CC1379" s="2"/>
    </row>
    <row r="1380" spans="81:81">
      <c r="CC1380" s="2"/>
    </row>
    <row r="1381" spans="81:81">
      <c r="CC1381" s="2"/>
    </row>
    <row r="1382" spans="81:81">
      <c r="CC1382" s="2"/>
    </row>
    <row r="1383" spans="81:81">
      <c r="CC1383" s="2"/>
    </row>
    <row r="1384" spans="81:81">
      <c r="CC1384" s="2"/>
    </row>
    <row r="1385" spans="81:81">
      <c r="CC1385" s="2"/>
    </row>
    <row r="1386" spans="81:81">
      <c r="CC1386" s="2"/>
    </row>
    <row r="1387" spans="81:81">
      <c r="CC1387" s="2"/>
    </row>
    <row r="1388" spans="81:81">
      <c r="CC1388" s="2"/>
    </row>
    <row r="1389" spans="81:81">
      <c r="CC1389" s="2"/>
    </row>
    <row r="1390" spans="81:81">
      <c r="CC1390" s="2"/>
    </row>
    <row r="1391" spans="81:81">
      <c r="CC1391" s="2"/>
    </row>
    <row r="1392" spans="81:81">
      <c r="CC1392" s="2"/>
    </row>
    <row r="1393" spans="81:81">
      <c r="CC1393" s="2"/>
    </row>
    <row r="1394" spans="81:81">
      <c r="CC1394" s="2"/>
    </row>
    <row r="1395" spans="81:81">
      <c r="CC1395" s="2"/>
    </row>
    <row r="1396" spans="81:81">
      <c r="CC1396" s="2"/>
    </row>
    <row r="1397" spans="81:81">
      <c r="CC1397" s="2"/>
    </row>
    <row r="1398" spans="81:81">
      <c r="CC1398" s="2"/>
    </row>
    <row r="1399" spans="81:81">
      <c r="CC1399" s="2"/>
    </row>
    <row r="1400" spans="81:81">
      <c r="CC1400" s="2"/>
    </row>
    <row r="1401" spans="81:81">
      <c r="CC1401" s="2"/>
    </row>
    <row r="1402" spans="81:81">
      <c r="CC1402" s="2"/>
    </row>
    <row r="1403" spans="81:81">
      <c r="CC1403" s="2"/>
    </row>
    <row r="1404" spans="81:81">
      <c r="CC1404" s="2"/>
    </row>
    <row r="1405" spans="81:81">
      <c r="CC1405" s="2"/>
    </row>
    <row r="1406" spans="81:81">
      <c r="CC1406" s="2"/>
    </row>
    <row r="1407" spans="81:81">
      <c r="CC1407" s="2"/>
    </row>
    <row r="1408" spans="81:81">
      <c r="CC1408" s="2"/>
    </row>
    <row r="1409" spans="81:81">
      <c r="CC1409" s="2"/>
    </row>
    <row r="1410" spans="81:81">
      <c r="CC1410" s="2"/>
    </row>
    <row r="1411" spans="81:81">
      <c r="CC1411" s="2"/>
    </row>
    <row r="1412" spans="81:81">
      <c r="CC1412" s="2"/>
    </row>
    <row r="1413" spans="81:81">
      <c r="CC1413" s="2"/>
    </row>
    <row r="1414" spans="81:81">
      <c r="CC1414" s="2"/>
    </row>
    <row r="1415" spans="81:81">
      <c r="CC1415" s="2"/>
    </row>
    <row r="1416" spans="81:81">
      <c r="CC1416" s="2"/>
    </row>
    <row r="1417" spans="81:81">
      <c r="CC1417" s="2"/>
    </row>
    <row r="1418" spans="81:81">
      <c r="CC1418" s="2"/>
    </row>
    <row r="1419" spans="81:81">
      <c r="CC1419" s="2"/>
    </row>
    <row r="1420" spans="81:81">
      <c r="CC1420" s="2"/>
    </row>
    <row r="1421" spans="81:81">
      <c r="CC1421" s="2"/>
    </row>
    <row r="1422" spans="81:81">
      <c r="CC1422" s="2"/>
    </row>
    <row r="1423" spans="81:81">
      <c r="CC1423" s="2"/>
    </row>
    <row r="1424" spans="81:81">
      <c r="CC1424" s="2"/>
    </row>
    <row r="1425" spans="81:81">
      <c r="CC1425" s="2"/>
    </row>
    <row r="1426" spans="81:81">
      <c r="CC1426" s="2"/>
    </row>
    <row r="1427" spans="81:81">
      <c r="CC1427" s="2"/>
    </row>
    <row r="1428" spans="81:81">
      <c r="CC1428" s="2"/>
    </row>
    <row r="1429" spans="81:81">
      <c r="CC1429" s="2"/>
    </row>
    <row r="1430" spans="81:81">
      <c r="CC1430" s="2"/>
    </row>
    <row r="1431" spans="81:81">
      <c r="CC1431" s="2"/>
    </row>
    <row r="1432" spans="81:81">
      <c r="CC1432" s="2"/>
    </row>
    <row r="1433" spans="81:81">
      <c r="CC1433" s="2"/>
    </row>
    <row r="1434" spans="81:81">
      <c r="CC1434" s="2"/>
    </row>
    <row r="1435" spans="81:81">
      <c r="CC1435" s="2"/>
    </row>
    <row r="1436" spans="81:81">
      <c r="CC1436" s="2"/>
    </row>
    <row r="1437" spans="81:81">
      <c r="CC1437" s="2"/>
    </row>
    <row r="1438" spans="81:81">
      <c r="CC1438" s="2"/>
    </row>
    <row r="1439" spans="81:81">
      <c r="CC1439" s="2"/>
    </row>
    <row r="1440" spans="81:81">
      <c r="CC1440" s="2"/>
    </row>
    <row r="1441" spans="81:81">
      <c r="CC1441" s="2"/>
    </row>
    <row r="1442" spans="81:81">
      <c r="CC1442" s="2"/>
    </row>
    <row r="1443" spans="81:81">
      <c r="CC1443" s="2"/>
    </row>
    <row r="1444" spans="81:81">
      <c r="CC1444" s="2"/>
    </row>
    <row r="1445" spans="81:81">
      <c r="CC1445" s="2"/>
    </row>
    <row r="1446" spans="81:81">
      <c r="CC1446" s="2"/>
    </row>
    <row r="1447" spans="81:81">
      <c r="CC1447" s="2"/>
    </row>
    <row r="1448" spans="81:81">
      <c r="CC1448" s="2"/>
    </row>
    <row r="1449" spans="81:81">
      <c r="CC1449" s="2"/>
    </row>
    <row r="1450" spans="81:81">
      <c r="CC1450" s="2"/>
    </row>
    <row r="1451" spans="81:81">
      <c r="CC1451" s="2"/>
    </row>
    <row r="1452" spans="81:81">
      <c r="CC1452" s="2"/>
    </row>
    <row r="1453" spans="81:81">
      <c r="CC1453" s="2"/>
    </row>
    <row r="1454" spans="81:81">
      <c r="CC1454" s="2"/>
    </row>
    <row r="1455" spans="81:81">
      <c r="CC1455" s="2"/>
    </row>
    <row r="1456" spans="81:81">
      <c r="CC1456" s="2"/>
    </row>
    <row r="1457" spans="81:81">
      <c r="CC1457" s="2"/>
    </row>
    <row r="1458" spans="81:81">
      <c r="CC1458" s="2"/>
    </row>
    <row r="1459" spans="81:81">
      <c r="CC1459" s="2"/>
    </row>
    <row r="1460" spans="81:81">
      <c r="CC1460" s="2"/>
    </row>
    <row r="1461" spans="81:81">
      <c r="CC1461" s="2"/>
    </row>
    <row r="1462" spans="81:81">
      <c r="CC1462" s="2"/>
    </row>
    <row r="1463" spans="81:81">
      <c r="CC1463" s="2"/>
    </row>
    <row r="1464" spans="81:81">
      <c r="CC1464" s="2"/>
    </row>
    <row r="1465" spans="81:81">
      <c r="CC1465" s="2"/>
    </row>
    <row r="1466" spans="81:81">
      <c r="CC1466" s="2"/>
    </row>
    <row r="1467" spans="81:81">
      <c r="CC1467" s="2"/>
    </row>
    <row r="1468" spans="81:81">
      <c r="CC1468" s="2"/>
    </row>
    <row r="1469" spans="81:81">
      <c r="CC1469" s="2"/>
    </row>
    <row r="1470" spans="81:81">
      <c r="CC1470" s="2"/>
    </row>
    <row r="1471" spans="81:81">
      <c r="CC1471" s="2"/>
    </row>
    <row r="1472" spans="81:81">
      <c r="CC1472" s="2"/>
    </row>
    <row r="1473" spans="81:81">
      <c r="CC1473" s="2"/>
    </row>
    <row r="1474" spans="81:81">
      <c r="CC1474" s="2"/>
    </row>
    <row r="1475" spans="81:81">
      <c r="CC1475" s="2"/>
    </row>
    <row r="1476" spans="81:81">
      <c r="CC1476" s="2"/>
    </row>
    <row r="1477" spans="81:81">
      <c r="CC1477" s="2"/>
    </row>
    <row r="1478" spans="81:81">
      <c r="CC1478" s="2"/>
    </row>
    <row r="1479" spans="81:81">
      <c r="CC1479" s="2"/>
    </row>
    <row r="1480" spans="81:81">
      <c r="CC1480" s="2"/>
    </row>
    <row r="1481" spans="81:81">
      <c r="CC1481" s="2"/>
    </row>
    <row r="1482" spans="81:81">
      <c r="CC1482" s="2"/>
    </row>
    <row r="1483" spans="81:81">
      <c r="CC1483" s="2"/>
    </row>
    <row r="1484" spans="81:81">
      <c r="CC1484" s="2"/>
    </row>
    <row r="1485" spans="81:81">
      <c r="CC1485" s="2"/>
    </row>
    <row r="1486" spans="81:81">
      <c r="CC1486" s="2"/>
    </row>
    <row r="1487" spans="81:81">
      <c r="CC1487" s="2"/>
    </row>
    <row r="1488" spans="81:81">
      <c r="CC1488" s="2"/>
    </row>
    <row r="1489" spans="81:81">
      <c r="CC1489" s="2"/>
    </row>
    <row r="1490" spans="81:81">
      <c r="CC1490" s="2"/>
    </row>
    <row r="1491" spans="81:81">
      <c r="CC1491" s="2"/>
    </row>
    <row r="1492" spans="81:81">
      <c r="CC1492" s="2"/>
    </row>
    <row r="1493" spans="81:81">
      <c r="CC1493" s="2"/>
    </row>
    <row r="1494" spans="81:81">
      <c r="CC1494" s="2"/>
    </row>
    <row r="1495" spans="81:81">
      <c r="CC1495" s="2"/>
    </row>
    <row r="1496" spans="81:81">
      <c r="CC1496" s="2"/>
    </row>
    <row r="1497" spans="81:81">
      <c r="CC1497" s="2"/>
    </row>
    <row r="1498" spans="81:81">
      <c r="CC1498" s="2"/>
    </row>
    <row r="1499" spans="81:81">
      <c r="CC1499" s="2"/>
    </row>
    <row r="1500" spans="81:81">
      <c r="CC1500" s="2"/>
    </row>
    <row r="1501" spans="81:81">
      <c r="CC1501" s="2"/>
    </row>
    <row r="1502" spans="81:81">
      <c r="CC1502" s="2"/>
    </row>
    <row r="1503" spans="81:81">
      <c r="CC1503" s="2"/>
    </row>
    <row r="1504" spans="81:81">
      <c r="CC1504" s="2"/>
    </row>
    <row r="1505" spans="81:81">
      <c r="CC1505" s="2"/>
    </row>
    <row r="1506" spans="81:81">
      <c r="CC1506" s="2"/>
    </row>
    <row r="1507" spans="81:81">
      <c r="CC1507" s="2"/>
    </row>
    <row r="1508" spans="81:81">
      <c r="CC1508" s="2"/>
    </row>
    <row r="1509" spans="81:81">
      <c r="CC1509" s="2"/>
    </row>
    <row r="1510" spans="81:81">
      <c r="CC1510" s="2"/>
    </row>
    <row r="1511" spans="81:81">
      <c r="CC1511" s="2"/>
    </row>
    <row r="1512" spans="81:81">
      <c r="CC1512" s="2"/>
    </row>
    <row r="1513" spans="81:81">
      <c r="CC1513" s="2"/>
    </row>
    <row r="1514" spans="81:81">
      <c r="CC1514" s="2"/>
    </row>
    <row r="1515" spans="81:81">
      <c r="CC1515" s="2"/>
    </row>
    <row r="1516" spans="81:81">
      <c r="CC1516" s="2"/>
    </row>
    <row r="1517" spans="81:81">
      <c r="CC1517" s="2"/>
    </row>
    <row r="1518" spans="81:81">
      <c r="CC1518" s="2"/>
    </row>
    <row r="1519" spans="81:81">
      <c r="CC1519" s="2"/>
    </row>
    <row r="1520" spans="81:81">
      <c r="CC1520" s="2"/>
    </row>
    <row r="1521" spans="81:81">
      <c r="CC1521" s="2"/>
    </row>
    <row r="1522" spans="81:81">
      <c r="CC1522" s="2"/>
    </row>
    <row r="1523" spans="81:81">
      <c r="CC1523" s="2"/>
    </row>
    <row r="1524" spans="81:81">
      <c r="CC1524" s="2"/>
    </row>
    <row r="1525" spans="81:81">
      <c r="CC1525" s="2"/>
    </row>
    <row r="1526" spans="81:81">
      <c r="CC1526" s="2"/>
    </row>
    <row r="1527" spans="81:81">
      <c r="CC1527" s="2"/>
    </row>
    <row r="1528" spans="81:81">
      <c r="CC1528" s="2"/>
    </row>
    <row r="1529" spans="81:81">
      <c r="CC1529" s="2"/>
    </row>
    <row r="1530" spans="81:81">
      <c r="CC1530" s="2"/>
    </row>
    <row r="1531" spans="81:81">
      <c r="CC1531" s="2"/>
    </row>
    <row r="1532" spans="81:81">
      <c r="CC1532" s="2"/>
    </row>
    <row r="1533" spans="81:81">
      <c r="CC1533" s="2"/>
    </row>
    <row r="1534" spans="81:81">
      <c r="CC1534" s="2"/>
    </row>
    <row r="1535" spans="81:81">
      <c r="CC1535" s="2"/>
    </row>
    <row r="1536" spans="81:81">
      <c r="CC1536" s="2"/>
    </row>
    <row r="1537" spans="81:81">
      <c r="CC1537" s="2"/>
    </row>
    <row r="1538" spans="81:81">
      <c r="CC1538" s="2"/>
    </row>
    <row r="1539" spans="81:81">
      <c r="CC1539" s="2"/>
    </row>
    <row r="1540" spans="81:81">
      <c r="CC1540" s="2"/>
    </row>
    <row r="1541" spans="81:81">
      <c r="CC1541" s="2"/>
    </row>
    <row r="1542" spans="81:81">
      <c r="CC1542" s="2"/>
    </row>
    <row r="1543" spans="81:81">
      <c r="CC1543" s="2"/>
    </row>
    <row r="1544" spans="81:81">
      <c r="CC1544" s="2"/>
    </row>
    <row r="1545" spans="81:81">
      <c r="CC1545" s="2"/>
    </row>
    <row r="1546" spans="81:81">
      <c r="CC1546" s="2"/>
    </row>
    <row r="1547" spans="81:81">
      <c r="CC1547" s="2"/>
    </row>
    <row r="1548" spans="81:81">
      <c r="CC1548" s="2"/>
    </row>
    <row r="1549" spans="81:81">
      <c r="CC1549" s="2"/>
    </row>
    <row r="1550" spans="81:81">
      <c r="CC1550" s="2"/>
    </row>
    <row r="1551" spans="81:81">
      <c r="CC1551" s="2"/>
    </row>
    <row r="1552" spans="81:81">
      <c r="CC1552" s="2"/>
    </row>
    <row r="1553" spans="81:81">
      <c r="CC1553" s="2"/>
    </row>
    <row r="1554" spans="81:81">
      <c r="CC1554" s="2"/>
    </row>
    <row r="1555" spans="81:81">
      <c r="CC1555" s="2"/>
    </row>
    <row r="1556" spans="81:81">
      <c r="CC1556" s="2"/>
    </row>
    <row r="1557" spans="81:81">
      <c r="CC1557" s="2"/>
    </row>
    <row r="1558" spans="81:81">
      <c r="CC1558" s="2"/>
    </row>
    <row r="1559" spans="81:81">
      <c r="CC1559" s="2"/>
    </row>
    <row r="1560" spans="81:81">
      <c r="CC1560" s="2"/>
    </row>
    <row r="1561" spans="81:81">
      <c r="CC1561" s="2"/>
    </row>
    <row r="1562" spans="81:81">
      <c r="CC1562" s="2"/>
    </row>
    <row r="1563" spans="81:81">
      <c r="CC1563" s="2"/>
    </row>
    <row r="1564" spans="81:81">
      <c r="CC1564" s="2"/>
    </row>
    <row r="1565" spans="81:81">
      <c r="CC1565" s="2"/>
    </row>
    <row r="1566" spans="81:81">
      <c r="CC1566" s="2"/>
    </row>
    <row r="1567" spans="81:81">
      <c r="CC1567" s="2"/>
    </row>
    <row r="1568" spans="81:81">
      <c r="CC1568" s="2"/>
    </row>
    <row r="1569" spans="81:81">
      <c r="CC1569" s="2"/>
    </row>
    <row r="1570" spans="81:81">
      <c r="CC1570" s="2"/>
    </row>
    <row r="1571" spans="81:81">
      <c r="CC1571" s="2"/>
    </row>
    <row r="1572" spans="81:81">
      <c r="CC1572" s="2"/>
    </row>
    <row r="1573" spans="81:81">
      <c r="CC1573" s="2"/>
    </row>
    <row r="1574" spans="81:81">
      <c r="CC1574" s="2"/>
    </row>
    <row r="1575" spans="81:81">
      <c r="CC1575" s="2"/>
    </row>
    <row r="1576" spans="81:81">
      <c r="CC1576" s="2"/>
    </row>
    <row r="1577" spans="81:81">
      <c r="CC1577" s="2"/>
    </row>
    <row r="1578" spans="81:81">
      <c r="CC1578" s="2"/>
    </row>
    <row r="1579" spans="81:81">
      <c r="CC1579" s="2"/>
    </row>
    <row r="1580" spans="81:81">
      <c r="CC1580" s="2"/>
    </row>
    <row r="1581" spans="81:81">
      <c r="CC1581" s="2"/>
    </row>
    <row r="1582" spans="81:81">
      <c r="CC1582" s="2"/>
    </row>
    <row r="1583" spans="81:81">
      <c r="CC1583" s="2"/>
    </row>
    <row r="1584" spans="81:81">
      <c r="CC1584" s="2"/>
    </row>
    <row r="1585" spans="81:81">
      <c r="CC1585" s="2"/>
    </row>
    <row r="1586" spans="81:81">
      <c r="CC1586" s="2"/>
    </row>
    <row r="1587" spans="81:81">
      <c r="CC1587" s="2"/>
    </row>
    <row r="1588" spans="81:81">
      <c r="CC1588" s="2"/>
    </row>
    <row r="1589" spans="81:81">
      <c r="CC1589" s="2"/>
    </row>
    <row r="1590" spans="81:81">
      <c r="CC1590" s="2"/>
    </row>
    <row r="1591" spans="81:81">
      <c r="CC1591" s="2"/>
    </row>
    <row r="1592" spans="81:81">
      <c r="CC1592" s="2"/>
    </row>
    <row r="1593" spans="81:81">
      <c r="CC1593" s="2"/>
    </row>
    <row r="1594" spans="81:81">
      <c r="CC1594" s="2"/>
    </row>
    <row r="1595" spans="81:81">
      <c r="CC1595" s="2"/>
    </row>
    <row r="1596" spans="81:81">
      <c r="CC1596" s="2"/>
    </row>
    <row r="1597" spans="81:81">
      <c r="CC1597" s="2"/>
    </row>
    <row r="1598" spans="81:81">
      <c r="CC1598" s="2"/>
    </row>
    <row r="1599" spans="81:81">
      <c r="CC1599" s="2"/>
    </row>
    <row r="1600" spans="81:81">
      <c r="CC1600" s="2"/>
    </row>
    <row r="1601" spans="81:81">
      <c r="CC1601" s="2"/>
    </row>
    <row r="1602" spans="81:81">
      <c r="CC1602" s="2"/>
    </row>
    <row r="1603" spans="81:81">
      <c r="CC1603" s="2"/>
    </row>
    <row r="1604" spans="81:81">
      <c r="CC1604" s="2"/>
    </row>
    <row r="1605" spans="81:81">
      <c r="CC1605" s="2"/>
    </row>
    <row r="1606" spans="81:81">
      <c r="CC1606" s="2"/>
    </row>
    <row r="1607" spans="81:81">
      <c r="CC1607" s="2"/>
    </row>
    <row r="1608" spans="81:81">
      <c r="CC1608" s="2"/>
    </row>
    <row r="1609" spans="81:81">
      <c r="CC1609" s="2"/>
    </row>
    <row r="1610" spans="81:81">
      <c r="CC1610" s="2"/>
    </row>
    <row r="1611" spans="81:81">
      <c r="CC1611" s="2"/>
    </row>
    <row r="1612" spans="81:81">
      <c r="CC1612" s="2"/>
    </row>
    <row r="1613" spans="81:81">
      <c r="CC1613" s="2"/>
    </row>
    <row r="1614" spans="81:81">
      <c r="CC1614" s="2"/>
    </row>
    <row r="1615" spans="81:81">
      <c r="CC1615" s="2"/>
    </row>
    <row r="1616" spans="81:81">
      <c r="CC1616" s="2"/>
    </row>
    <row r="1617" spans="81:81">
      <c r="CC1617" s="2"/>
    </row>
    <row r="1618" spans="81:81">
      <c r="CC1618" s="2"/>
    </row>
    <row r="1619" spans="81:81">
      <c r="CC1619" s="2"/>
    </row>
    <row r="1620" spans="81:81">
      <c r="CC1620" s="2"/>
    </row>
    <row r="1621" spans="81:81">
      <c r="CC1621" s="2"/>
    </row>
    <row r="1622" spans="81:81">
      <c r="CC1622" s="2"/>
    </row>
    <row r="1623" spans="81:81">
      <c r="CC1623" s="2"/>
    </row>
    <row r="1624" spans="81:81">
      <c r="CC1624" s="2"/>
    </row>
    <row r="1625" spans="81:81">
      <c r="CC1625" s="2"/>
    </row>
    <row r="1626" spans="81:81">
      <c r="CC1626" s="2"/>
    </row>
    <row r="1627" spans="81:81">
      <c r="CC1627" s="2"/>
    </row>
    <row r="1628" spans="81:81">
      <c r="CC1628" s="2"/>
    </row>
    <row r="1629" spans="81:81">
      <c r="CC1629" s="2"/>
    </row>
    <row r="1630" spans="81:81">
      <c r="CC1630" s="2"/>
    </row>
    <row r="1631" spans="81:81">
      <c r="CC1631" s="2"/>
    </row>
    <row r="1632" spans="81:81">
      <c r="CC1632" s="2"/>
    </row>
    <row r="1633" spans="81:81">
      <c r="CC1633" s="2"/>
    </row>
    <row r="1634" spans="81:81">
      <c r="CC1634" s="2"/>
    </row>
    <row r="1635" spans="81:81">
      <c r="CC1635" s="2"/>
    </row>
    <row r="1636" spans="81:81">
      <c r="CC1636" s="2"/>
    </row>
    <row r="1637" spans="81:81">
      <c r="CC1637" s="2"/>
    </row>
    <row r="1638" spans="81:81">
      <c r="CC1638" s="2"/>
    </row>
    <row r="1639" spans="81:81">
      <c r="CC1639" s="2"/>
    </row>
    <row r="1640" spans="81:81">
      <c r="CC1640" s="2"/>
    </row>
    <row r="1641" spans="81:81">
      <c r="CC1641" s="2"/>
    </row>
    <row r="1642" spans="81:81">
      <c r="CC1642" s="2"/>
    </row>
    <row r="1643" spans="81:81">
      <c r="CC1643" s="2"/>
    </row>
    <row r="1644" spans="81:81">
      <c r="CC1644" s="2"/>
    </row>
    <row r="1645" spans="81:81">
      <c r="CC1645" s="2"/>
    </row>
    <row r="1646" spans="81:81">
      <c r="CC1646" s="2"/>
    </row>
    <row r="1647" spans="81:81">
      <c r="CC1647" s="2"/>
    </row>
    <row r="1648" spans="81:81">
      <c r="CC1648" s="2"/>
    </row>
    <row r="1649" spans="81:81">
      <c r="CC1649" s="2"/>
    </row>
    <row r="1650" spans="81:81">
      <c r="CC1650" s="2"/>
    </row>
    <row r="1651" spans="81:81">
      <c r="CC1651" s="2"/>
    </row>
    <row r="1652" spans="81:81">
      <c r="CC1652" s="2"/>
    </row>
    <row r="1653" spans="81:81">
      <c r="CC1653" s="2"/>
    </row>
    <row r="1654" spans="81:81">
      <c r="CC1654" s="2"/>
    </row>
    <row r="1655" spans="81:81">
      <c r="CC1655" s="2"/>
    </row>
    <row r="1656" spans="81:81">
      <c r="CC1656" s="2"/>
    </row>
    <row r="1657" spans="81:81">
      <c r="CC1657" s="2"/>
    </row>
    <row r="1658" spans="81:81">
      <c r="CC1658" s="2"/>
    </row>
    <row r="1659" spans="81:81">
      <c r="CC1659" s="2"/>
    </row>
    <row r="1660" spans="81:81">
      <c r="CC1660" s="2"/>
    </row>
    <row r="1661" spans="81:81">
      <c r="CC1661" s="2"/>
    </row>
    <row r="1662" spans="81:81">
      <c r="CC1662" s="2"/>
    </row>
    <row r="1663" spans="81:81">
      <c r="CC1663" s="2"/>
    </row>
    <row r="1664" spans="81:81">
      <c r="CC1664" s="2"/>
    </row>
    <row r="1665" spans="81:81">
      <c r="CC1665" s="2"/>
    </row>
    <row r="1666" spans="81:81">
      <c r="CC1666" s="2"/>
    </row>
    <row r="1667" spans="81:81">
      <c r="CC1667" s="2"/>
    </row>
    <row r="1668" spans="81:81">
      <c r="CC1668" s="2"/>
    </row>
    <row r="1669" spans="81:81">
      <c r="CC1669" s="2"/>
    </row>
    <row r="1670" spans="81:81">
      <c r="CC1670" s="2"/>
    </row>
    <row r="1671" spans="81:81">
      <c r="CC1671" s="2"/>
    </row>
    <row r="1672" spans="81:81">
      <c r="CC1672" s="2"/>
    </row>
    <row r="1673" spans="81:81">
      <c r="CC1673" s="2"/>
    </row>
    <row r="1674" spans="81:81">
      <c r="CC1674" s="2"/>
    </row>
    <row r="1675" spans="81:81">
      <c r="CC1675" s="2"/>
    </row>
    <row r="1676" spans="81:81">
      <c r="CC1676" s="2"/>
    </row>
    <row r="1677" spans="81:81">
      <c r="CC1677" s="2"/>
    </row>
    <row r="1678" spans="81:81">
      <c r="CC1678" s="2"/>
    </row>
    <row r="1679" spans="81:81">
      <c r="CC1679" s="2"/>
    </row>
    <row r="1680" spans="81:81">
      <c r="CC1680" s="2"/>
    </row>
    <row r="1681" spans="81:81">
      <c r="CC1681" s="2"/>
    </row>
    <row r="1682" spans="81:81">
      <c r="CC1682" s="2"/>
    </row>
    <row r="1683" spans="81:81">
      <c r="CC1683" s="2"/>
    </row>
    <row r="1684" spans="81:81">
      <c r="CC1684" s="2"/>
    </row>
    <row r="1685" spans="81:81">
      <c r="CC1685" s="2"/>
    </row>
    <row r="1686" spans="81:81">
      <c r="CC1686" s="2"/>
    </row>
    <row r="1687" spans="81:81">
      <c r="CC1687" s="2"/>
    </row>
    <row r="1688" spans="81:81">
      <c r="CC1688" s="2"/>
    </row>
    <row r="1689" spans="81:81">
      <c r="CC1689" s="2"/>
    </row>
    <row r="1690" spans="81:81">
      <c r="CC1690" s="2"/>
    </row>
    <row r="1691" spans="81:81">
      <c r="CC1691" s="2"/>
    </row>
    <row r="1692" spans="81:81">
      <c r="CC1692" s="2"/>
    </row>
    <row r="1693" spans="81:81">
      <c r="CC1693" s="2"/>
    </row>
    <row r="1694" spans="81:81">
      <c r="CC1694" s="2"/>
    </row>
    <row r="1695" spans="81:81">
      <c r="CC1695" s="2"/>
    </row>
    <row r="1696" spans="81:81">
      <c r="CC1696" s="2"/>
    </row>
    <row r="1697" spans="81:81">
      <c r="CC1697" s="2"/>
    </row>
    <row r="1698" spans="81:81">
      <c r="CC1698" s="2"/>
    </row>
    <row r="1699" spans="81:81">
      <c r="CC1699" s="2"/>
    </row>
    <row r="1700" spans="81:81">
      <c r="CC1700" s="2"/>
    </row>
    <row r="1701" spans="81:81">
      <c r="CC1701" s="2"/>
    </row>
    <row r="1702" spans="81:81">
      <c r="CC1702" s="2"/>
    </row>
    <row r="1703" spans="81:81">
      <c r="CC1703" s="2"/>
    </row>
    <row r="1704" spans="81:81">
      <c r="CC1704" s="2"/>
    </row>
    <row r="1705" spans="81:81">
      <c r="CC1705" s="2"/>
    </row>
    <row r="1706" spans="81:81">
      <c r="CC1706" s="2"/>
    </row>
    <row r="1707" spans="81:81">
      <c r="CC1707" s="2"/>
    </row>
    <row r="1708" spans="81:81">
      <c r="CC1708" s="2"/>
    </row>
    <row r="1709" spans="81:81">
      <c r="CC1709" s="2"/>
    </row>
    <row r="1710" spans="81:81">
      <c r="CC1710" s="2"/>
    </row>
    <row r="1711" spans="81:81">
      <c r="CC1711" s="2"/>
    </row>
    <row r="1712" spans="81:81">
      <c r="CC1712" s="2"/>
    </row>
    <row r="1713" spans="81:81">
      <c r="CC1713" s="2"/>
    </row>
    <row r="1714" spans="81:81">
      <c r="CC1714" s="2"/>
    </row>
    <row r="1715" spans="81:81">
      <c r="CC1715" s="2"/>
    </row>
    <row r="1716" spans="81:81">
      <c r="CC1716" s="2"/>
    </row>
    <row r="1717" spans="81:81">
      <c r="CC1717" s="2"/>
    </row>
    <row r="1718" spans="81:81">
      <c r="CC1718" s="2"/>
    </row>
    <row r="1719" spans="81:81">
      <c r="CC1719" s="2"/>
    </row>
    <row r="1720" spans="81:81">
      <c r="CC1720" s="2"/>
    </row>
    <row r="1721" spans="81:81">
      <c r="CC1721" s="2"/>
    </row>
    <row r="1722" spans="81:81">
      <c r="CC1722" s="2"/>
    </row>
    <row r="1723" spans="81:81">
      <c r="CC1723" s="2"/>
    </row>
    <row r="1724" spans="81:81">
      <c r="CC1724" s="2"/>
    </row>
    <row r="1725" spans="81:81">
      <c r="CC1725" s="2"/>
    </row>
    <row r="1726" spans="81:81">
      <c r="CC1726" s="2"/>
    </row>
    <row r="1727" spans="81:81">
      <c r="CC1727" s="2"/>
    </row>
    <row r="1728" spans="81:81">
      <c r="CC1728" s="2"/>
    </row>
    <row r="1729" spans="81:81">
      <c r="CC1729" s="2"/>
    </row>
    <row r="1730" spans="81:81">
      <c r="CC1730" s="2"/>
    </row>
    <row r="1731" spans="81:81">
      <c r="CC1731" s="2"/>
    </row>
    <row r="1732" spans="81:81">
      <c r="CC1732" s="2"/>
    </row>
    <row r="1733" spans="81:81">
      <c r="CC1733" s="2"/>
    </row>
    <row r="1734" spans="81:81">
      <c r="CC1734" s="2"/>
    </row>
    <row r="1735" spans="81:81">
      <c r="CC1735" s="2"/>
    </row>
    <row r="1736" spans="81:81">
      <c r="CC1736" s="2"/>
    </row>
    <row r="1737" spans="81:81">
      <c r="CC1737" s="2"/>
    </row>
    <row r="1738" spans="81:81">
      <c r="CC1738" s="2"/>
    </row>
    <row r="1739" spans="81:81">
      <c r="CC1739" s="2"/>
    </row>
    <row r="1740" spans="81:81">
      <c r="CC1740" s="2"/>
    </row>
    <row r="1741" spans="81:81">
      <c r="CC1741" s="2"/>
    </row>
    <row r="1742" spans="81:81">
      <c r="CC1742" s="2"/>
    </row>
    <row r="1743" spans="81:81">
      <c r="CC1743" s="2"/>
    </row>
    <row r="1744" spans="81:81">
      <c r="CC1744" s="2"/>
    </row>
    <row r="1745" spans="81:81">
      <c r="CC1745" s="2"/>
    </row>
    <row r="1746" spans="81:81">
      <c r="CC1746" s="2"/>
    </row>
    <row r="1747" spans="81:81">
      <c r="CC1747" s="2"/>
    </row>
    <row r="1748" spans="81:81">
      <c r="CC1748" s="2"/>
    </row>
    <row r="1749" spans="81:81">
      <c r="CC1749" s="2"/>
    </row>
    <row r="1750" spans="81:81">
      <c r="CC1750" s="2"/>
    </row>
    <row r="1751" spans="81:81">
      <c r="CC1751" s="2"/>
    </row>
    <row r="1752" spans="81:81">
      <c r="CC1752" s="2"/>
    </row>
    <row r="1753" spans="81:81">
      <c r="CC1753" s="2"/>
    </row>
    <row r="1754" spans="81:81">
      <c r="CC1754" s="2"/>
    </row>
    <row r="1755" spans="81:81">
      <c r="CC1755" s="2"/>
    </row>
    <row r="1756" spans="81:81">
      <c r="CC1756" s="2"/>
    </row>
    <row r="1757" spans="81:81">
      <c r="CC1757" s="2"/>
    </row>
    <row r="1758" spans="81:81">
      <c r="CC1758" s="2"/>
    </row>
    <row r="1759" spans="81:81">
      <c r="CC1759" s="2"/>
    </row>
    <row r="1760" spans="81:81">
      <c r="CC1760" s="2"/>
    </row>
    <row r="1761" spans="81:81">
      <c r="CC1761" s="2"/>
    </row>
    <row r="1762" spans="81:81">
      <c r="CC1762" s="2"/>
    </row>
    <row r="1763" spans="81:81">
      <c r="CC1763" s="2"/>
    </row>
    <row r="1764" spans="81:81">
      <c r="CC1764" s="2"/>
    </row>
    <row r="1765" spans="81:81">
      <c r="CC1765" s="2"/>
    </row>
    <row r="1766" spans="81:81">
      <c r="CC1766" s="2"/>
    </row>
    <row r="1767" spans="81:81">
      <c r="CC1767" s="2"/>
    </row>
    <row r="1768" spans="81:81">
      <c r="CC1768" s="2"/>
    </row>
    <row r="1769" spans="81:81">
      <c r="CC1769" s="2"/>
    </row>
    <row r="1770" spans="81:81">
      <c r="CC1770" s="2"/>
    </row>
    <row r="1771" spans="81:81">
      <c r="CC1771" s="2"/>
    </row>
    <row r="1772" spans="81:81">
      <c r="CC1772" s="2"/>
    </row>
    <row r="1773" spans="81:81">
      <c r="CC1773" s="2"/>
    </row>
    <row r="1774" spans="81:81">
      <c r="CC1774" s="2"/>
    </row>
    <row r="1775" spans="81:81">
      <c r="CC1775" s="2"/>
    </row>
    <row r="1776" spans="81:81">
      <c r="CC1776" s="2"/>
    </row>
    <row r="1777" spans="81:81">
      <c r="CC1777" s="2"/>
    </row>
    <row r="1778" spans="81:81">
      <c r="CC1778" s="2"/>
    </row>
    <row r="1779" spans="81:81">
      <c r="CC1779" s="2"/>
    </row>
    <row r="1780" spans="81:81">
      <c r="CC1780" s="2"/>
    </row>
    <row r="1781" spans="81:81">
      <c r="CC1781" s="2"/>
    </row>
    <row r="1782" spans="81:81">
      <c r="CC1782" s="2"/>
    </row>
    <row r="1783" spans="81:81">
      <c r="CC1783" s="2"/>
    </row>
    <row r="1784" spans="81:81">
      <c r="CC1784" s="2"/>
    </row>
    <row r="1785" spans="81:81">
      <c r="CC1785" s="2"/>
    </row>
    <row r="1786" spans="81:81">
      <c r="CC1786" s="2"/>
    </row>
    <row r="1787" spans="81:81">
      <c r="CC1787" s="2"/>
    </row>
    <row r="1788" spans="81:81">
      <c r="CC1788" s="2"/>
    </row>
    <row r="1789" spans="81:81">
      <c r="CC1789" s="2"/>
    </row>
    <row r="1790" spans="81:81">
      <c r="CC1790" s="2"/>
    </row>
    <row r="1791" spans="81:81">
      <c r="CC1791" s="2"/>
    </row>
    <row r="1792" spans="81:81">
      <c r="CC1792" s="2"/>
    </row>
    <row r="1793" spans="81:81">
      <c r="CC1793" s="2"/>
    </row>
    <row r="1794" spans="81:81">
      <c r="CC1794" s="2"/>
    </row>
    <row r="1795" spans="81:81">
      <c r="CC1795" s="2"/>
    </row>
    <row r="1796" spans="81:81">
      <c r="CC1796" s="2"/>
    </row>
    <row r="1797" spans="81:81">
      <c r="CC1797" s="2"/>
    </row>
    <row r="1798" spans="81:81">
      <c r="CC1798" s="2"/>
    </row>
    <row r="1799" spans="81:81">
      <c r="CC1799" s="2"/>
    </row>
    <row r="1800" spans="81:81">
      <c r="CC1800" s="2"/>
    </row>
    <row r="1801" spans="81:81">
      <c r="CC1801" s="2"/>
    </row>
    <row r="1802" spans="81:81">
      <c r="CC1802" s="2"/>
    </row>
    <row r="1803" spans="81:81">
      <c r="CC1803" s="2"/>
    </row>
    <row r="1804" spans="81:81">
      <c r="CC1804" s="2"/>
    </row>
    <row r="1805" spans="81:81">
      <c r="CC1805" s="2"/>
    </row>
    <row r="1806" spans="81:81">
      <c r="CC1806" s="2"/>
    </row>
    <row r="1807" spans="81:81">
      <c r="CC1807" s="2"/>
    </row>
    <row r="1808" spans="81:81">
      <c r="CC1808" s="2"/>
    </row>
    <row r="1809" spans="81:81">
      <c r="CC1809" s="2"/>
    </row>
    <row r="1810" spans="81:81">
      <c r="CC1810" s="2"/>
    </row>
    <row r="1811" spans="81:81">
      <c r="CC1811" s="2"/>
    </row>
    <row r="1812" spans="81:81">
      <c r="CC1812" s="2"/>
    </row>
    <row r="1813" spans="81:81">
      <c r="CC1813" s="2"/>
    </row>
    <row r="1814" spans="81:81">
      <c r="CC1814" s="2"/>
    </row>
    <row r="1815" spans="81:81">
      <c r="CC1815" s="2"/>
    </row>
    <row r="1816" spans="81:81">
      <c r="CC1816" s="2"/>
    </row>
    <row r="1817" spans="81:81">
      <c r="CC1817" s="2"/>
    </row>
    <row r="1818" spans="81:81">
      <c r="CC1818" s="2"/>
    </row>
    <row r="1819" spans="81:81">
      <c r="CC1819" s="2"/>
    </row>
    <row r="1820" spans="81:81">
      <c r="CC1820" s="2"/>
    </row>
    <row r="1821" spans="81:81">
      <c r="CC1821" s="2"/>
    </row>
    <row r="1822" spans="81:81">
      <c r="CC1822" s="2"/>
    </row>
    <row r="1823" spans="81:81">
      <c r="CC1823" s="2"/>
    </row>
    <row r="1824" spans="81:81">
      <c r="CC1824" s="2"/>
    </row>
    <row r="1825" spans="81:81">
      <c r="CC1825" s="2"/>
    </row>
    <row r="1826" spans="81:81">
      <c r="CC1826" s="2"/>
    </row>
    <row r="1827" spans="81:81">
      <c r="CC1827" s="2"/>
    </row>
    <row r="1828" spans="81:81">
      <c r="CC1828" s="2"/>
    </row>
    <row r="1829" spans="81:81">
      <c r="CC1829" s="2"/>
    </row>
    <row r="1830" spans="81:81">
      <c r="CC1830" s="2"/>
    </row>
    <row r="1831" spans="81:81">
      <c r="CC1831" s="2"/>
    </row>
    <row r="1832" spans="81:81">
      <c r="CC1832" s="2"/>
    </row>
    <row r="1833" spans="81:81">
      <c r="CC1833" s="2"/>
    </row>
    <row r="1834" spans="81:81">
      <c r="CC1834" s="2"/>
    </row>
    <row r="1835" spans="81:81">
      <c r="CC1835" s="2"/>
    </row>
    <row r="1836" spans="81:81">
      <c r="CC1836" s="2"/>
    </row>
    <row r="1837" spans="81:81">
      <c r="CC1837" s="2"/>
    </row>
    <row r="1838" spans="81:81">
      <c r="CC1838" s="2"/>
    </row>
    <row r="1839" spans="81:81">
      <c r="CC1839" s="2"/>
    </row>
    <row r="1840" spans="81:81">
      <c r="CC1840" s="2"/>
    </row>
    <row r="1841" spans="81:81">
      <c r="CC1841" s="2"/>
    </row>
    <row r="1842" spans="81:81">
      <c r="CC1842" s="2"/>
    </row>
    <row r="1843" spans="81:81">
      <c r="CC1843" s="2"/>
    </row>
    <row r="1844" spans="81:81">
      <c r="CC1844" s="2"/>
    </row>
    <row r="1845" spans="81:81">
      <c r="CC1845" s="2"/>
    </row>
    <row r="1846" spans="81:81">
      <c r="CC1846" s="2"/>
    </row>
    <row r="1847" spans="81:81">
      <c r="CC1847" s="2"/>
    </row>
    <row r="1848" spans="81:81">
      <c r="CC1848" s="2"/>
    </row>
    <row r="1849" spans="81:81">
      <c r="CC1849" s="2"/>
    </row>
    <row r="1850" spans="81:81">
      <c r="CC1850" s="2"/>
    </row>
    <row r="1851" spans="81:81">
      <c r="CC1851" s="2"/>
    </row>
    <row r="1852" spans="81:81">
      <c r="CC1852" s="2"/>
    </row>
    <row r="1853" spans="81:81">
      <c r="CC1853" s="2"/>
    </row>
    <row r="1854" spans="81:81">
      <c r="CC1854" s="2"/>
    </row>
    <row r="1855" spans="81:81">
      <c r="CC1855" s="2"/>
    </row>
    <row r="1856" spans="81:81">
      <c r="CC1856" s="2"/>
    </row>
    <row r="1857" spans="81:81">
      <c r="CC1857" s="2"/>
    </row>
    <row r="1858" spans="81:81">
      <c r="CC1858" s="2"/>
    </row>
    <row r="1859" spans="81:81">
      <c r="CC1859" s="2"/>
    </row>
    <row r="1860" spans="81:81">
      <c r="CC1860" s="2"/>
    </row>
    <row r="1861" spans="81:81">
      <c r="CC1861" s="2"/>
    </row>
    <row r="1862" spans="81:81">
      <c r="CC1862" s="2"/>
    </row>
    <row r="1863" spans="81:81">
      <c r="CC1863" s="2"/>
    </row>
    <row r="1864" spans="81:81">
      <c r="CC1864" s="2"/>
    </row>
    <row r="1865" spans="81:81">
      <c r="CC1865" s="2"/>
    </row>
    <row r="1866" spans="81:81">
      <c r="CC1866" s="2"/>
    </row>
    <row r="1867" spans="81:81">
      <c r="CC1867" s="2"/>
    </row>
    <row r="1868" spans="81:81">
      <c r="CC1868" s="2"/>
    </row>
    <row r="1869" spans="81:81">
      <c r="CC1869" s="2"/>
    </row>
    <row r="1870" spans="81:81">
      <c r="CC1870" s="2"/>
    </row>
    <row r="1871" spans="81:81">
      <c r="CC1871" s="2"/>
    </row>
    <row r="1872" spans="81:81">
      <c r="CC1872" s="2"/>
    </row>
    <row r="1873" spans="81:81">
      <c r="CC1873" s="2"/>
    </row>
    <row r="1874" spans="81:81">
      <c r="CC1874" s="2"/>
    </row>
    <row r="1875" spans="81:81">
      <c r="CC1875" s="2"/>
    </row>
    <row r="1876" spans="81:81">
      <c r="CC1876" s="2"/>
    </row>
    <row r="1877" spans="81:81">
      <c r="CC1877" s="2"/>
    </row>
    <row r="1878" spans="81:81">
      <c r="CC1878" s="2"/>
    </row>
    <row r="1879" spans="81:81">
      <c r="CC1879" s="2"/>
    </row>
    <row r="1880" spans="81:81">
      <c r="CC1880" s="2"/>
    </row>
    <row r="1881" spans="81:81">
      <c r="CC1881" s="2"/>
    </row>
    <row r="1882" spans="81:81">
      <c r="CC1882" s="2"/>
    </row>
    <row r="1883" spans="81:81">
      <c r="CC1883" s="2"/>
    </row>
    <row r="1884" spans="81:81">
      <c r="CC1884" s="2"/>
    </row>
    <row r="1885" spans="81:81">
      <c r="CC1885" s="2"/>
    </row>
    <row r="1886" spans="81:81">
      <c r="CC1886" s="2"/>
    </row>
    <row r="1887" spans="81:81">
      <c r="CC1887" s="2"/>
    </row>
    <row r="1888" spans="81:81">
      <c r="CC1888" s="2"/>
    </row>
    <row r="1889" spans="81:81">
      <c r="CC1889" s="2"/>
    </row>
    <row r="1890" spans="81:81">
      <c r="CC1890" s="2"/>
    </row>
    <row r="1891" spans="81:81">
      <c r="CC1891" s="2"/>
    </row>
    <row r="1892" spans="81:81">
      <c r="CC1892" s="2"/>
    </row>
    <row r="1893" spans="81:81">
      <c r="CC1893" s="2"/>
    </row>
    <row r="1894" spans="81:81">
      <c r="CC1894" s="2"/>
    </row>
    <row r="1895" spans="81:81">
      <c r="CC1895" s="2"/>
    </row>
    <row r="1896" spans="81:81">
      <c r="CC1896" s="2"/>
    </row>
    <row r="1897" spans="81:81">
      <c r="CC1897" s="2"/>
    </row>
    <row r="1898" spans="81:81">
      <c r="CC1898" s="2"/>
    </row>
    <row r="1899" spans="81:81">
      <c r="CC1899" s="2"/>
    </row>
    <row r="1900" spans="81:81">
      <c r="CC1900" s="2"/>
    </row>
    <row r="1901" spans="81:81">
      <c r="CC1901" s="2"/>
    </row>
    <row r="1902" spans="81:81">
      <c r="CC1902" s="2"/>
    </row>
    <row r="1903" spans="81:81">
      <c r="CC1903" s="2"/>
    </row>
    <row r="1904" spans="81:81">
      <c r="CC1904" s="2"/>
    </row>
    <row r="1905" spans="81:81">
      <c r="CC1905" s="2"/>
    </row>
    <row r="1906" spans="81:81">
      <c r="CC1906" s="2"/>
    </row>
    <row r="1907" spans="81:81">
      <c r="CC1907" s="2"/>
    </row>
    <row r="1908" spans="81:81">
      <c r="CC1908" s="2"/>
    </row>
    <row r="1909" spans="81:81">
      <c r="CC1909" s="2"/>
    </row>
    <row r="1910" spans="81:81">
      <c r="CC1910" s="2"/>
    </row>
    <row r="1911" spans="81:81">
      <c r="CC1911" s="2"/>
    </row>
    <row r="1912" spans="81:81">
      <c r="CC1912" s="2"/>
    </row>
    <row r="1913" spans="81:81">
      <c r="CC1913" s="2"/>
    </row>
    <row r="1914" spans="81:81">
      <c r="CC1914" s="2"/>
    </row>
    <row r="1915" spans="81:81">
      <c r="CC1915" s="2"/>
    </row>
    <row r="1916" spans="81:81">
      <c r="CC1916" s="2"/>
    </row>
    <row r="1917" spans="81:81">
      <c r="CC1917" s="2"/>
    </row>
    <row r="1918" spans="81:81">
      <c r="CC1918" s="2"/>
    </row>
    <row r="1919" spans="81:81">
      <c r="CC1919" s="2"/>
    </row>
    <row r="1920" spans="81:81">
      <c r="CC1920" s="2"/>
    </row>
    <row r="1921" spans="81:81">
      <c r="CC1921" s="2"/>
    </row>
    <row r="1922" spans="81:81">
      <c r="CC1922" s="2"/>
    </row>
    <row r="1923" spans="81:81">
      <c r="CC1923" s="2"/>
    </row>
    <row r="1924" spans="81:81">
      <c r="CC1924" s="2"/>
    </row>
    <row r="1925" spans="81:81">
      <c r="CC1925" s="2"/>
    </row>
    <row r="1926" spans="81:81">
      <c r="CC1926" s="2"/>
    </row>
    <row r="1927" spans="81:81">
      <c r="CC1927" s="2"/>
    </row>
    <row r="1928" spans="81:81">
      <c r="CC1928" s="2"/>
    </row>
    <row r="1929" spans="81:81">
      <c r="CC1929" s="2"/>
    </row>
    <row r="1930" spans="81:81">
      <c r="CC1930" s="2"/>
    </row>
    <row r="1931" spans="81:81">
      <c r="CC1931" s="2"/>
    </row>
    <row r="1932" spans="81:81">
      <c r="CC1932" s="2"/>
    </row>
    <row r="1933" spans="81:81">
      <c r="CC1933" s="2"/>
    </row>
    <row r="1934" spans="81:81">
      <c r="CC1934" s="2"/>
    </row>
    <row r="1935" spans="81:81">
      <c r="CC1935" s="2"/>
    </row>
    <row r="1936" spans="81:81">
      <c r="CC1936" s="2"/>
    </row>
    <row r="1937" spans="81:81">
      <c r="CC1937" s="2"/>
    </row>
    <row r="1938" spans="81:81">
      <c r="CC1938" s="2"/>
    </row>
    <row r="1939" spans="81:81">
      <c r="CC1939" s="2"/>
    </row>
    <row r="1940" spans="81:81">
      <c r="CC1940" s="2"/>
    </row>
    <row r="1941" spans="81:81">
      <c r="CC1941" s="2"/>
    </row>
    <row r="1942" spans="81:81">
      <c r="CC1942" s="2"/>
    </row>
    <row r="1943" spans="81:81">
      <c r="CC1943" s="2"/>
    </row>
    <row r="1944" spans="81:81">
      <c r="CC1944" s="2"/>
    </row>
    <row r="1945" spans="81:81">
      <c r="CC1945" s="2"/>
    </row>
    <row r="1946" spans="81:81">
      <c r="CC1946" s="2"/>
    </row>
    <row r="1947" spans="81:81">
      <c r="CC1947" s="2"/>
    </row>
    <row r="1948" spans="81:81">
      <c r="CC1948" s="2"/>
    </row>
    <row r="1949" spans="81:81">
      <c r="CC1949" s="2"/>
    </row>
    <row r="1950" spans="81:81">
      <c r="CC1950" s="2"/>
    </row>
    <row r="1951" spans="81:81">
      <c r="CC1951" s="2"/>
    </row>
    <row r="1952" spans="81:81">
      <c r="CC1952" s="2"/>
    </row>
    <row r="1953" spans="81:81">
      <c r="CC1953" s="2"/>
    </row>
    <row r="1954" spans="81:81">
      <c r="CC1954" s="2"/>
    </row>
    <row r="1955" spans="81:81">
      <c r="CC1955" s="2"/>
    </row>
    <row r="1956" spans="81:81">
      <c r="CC1956" s="2"/>
    </row>
    <row r="1957" spans="81:81">
      <c r="CC1957" s="2"/>
    </row>
    <row r="1958" spans="81:81">
      <c r="CC1958" s="2"/>
    </row>
    <row r="1959" spans="81:81">
      <c r="CC1959" s="2"/>
    </row>
    <row r="1960" spans="81:81">
      <c r="CC1960" s="2"/>
    </row>
    <row r="1961" spans="81:81">
      <c r="CC1961" s="2"/>
    </row>
    <row r="1962" spans="81:81">
      <c r="CC1962" s="2"/>
    </row>
    <row r="1963" spans="81:81">
      <c r="CC1963" s="2"/>
    </row>
    <row r="1964" spans="81:81">
      <c r="CC1964" s="2"/>
    </row>
    <row r="1965" spans="81:81">
      <c r="CC1965" s="2"/>
    </row>
    <row r="1966" spans="81:81">
      <c r="CC1966" s="2"/>
    </row>
    <row r="1967" spans="81:81">
      <c r="CC1967" s="2"/>
    </row>
    <row r="1968" spans="81:81">
      <c r="CC1968" s="2"/>
    </row>
    <row r="1969" spans="81:81">
      <c r="CC1969" s="2"/>
    </row>
    <row r="1970" spans="81:81">
      <c r="CC1970" s="2"/>
    </row>
    <row r="1971" spans="81:81">
      <c r="CC1971" s="2"/>
    </row>
    <row r="1972" spans="81:81">
      <c r="CC1972" s="2"/>
    </row>
    <row r="1973" spans="81:81">
      <c r="CC1973" s="2"/>
    </row>
    <row r="1974" spans="81:81">
      <c r="CC1974" s="2"/>
    </row>
    <row r="1975" spans="81:81">
      <c r="CC1975" s="2"/>
    </row>
    <row r="1976" spans="81:81">
      <c r="CC1976" s="2"/>
    </row>
    <row r="1977" spans="81:81">
      <c r="CC1977" s="2"/>
    </row>
    <row r="1978" spans="81:81">
      <c r="CC1978" s="2"/>
    </row>
    <row r="1979" spans="81:81">
      <c r="CC1979" s="2"/>
    </row>
    <row r="1980" spans="81:81">
      <c r="CC1980" s="2"/>
    </row>
    <row r="1981" spans="81:81">
      <c r="CC1981" s="2"/>
    </row>
    <row r="1982" spans="81:81">
      <c r="CC1982" s="2"/>
    </row>
    <row r="1983" spans="81:81">
      <c r="CC1983" s="2"/>
    </row>
    <row r="1984" spans="81:81">
      <c r="CC1984" s="2"/>
    </row>
    <row r="1985" spans="81:81">
      <c r="CC1985" s="2"/>
    </row>
    <row r="1986" spans="81:81">
      <c r="CC1986" s="2"/>
    </row>
    <row r="1987" spans="81:81">
      <c r="CC1987" s="2"/>
    </row>
    <row r="1988" spans="81:81">
      <c r="CC1988" s="2"/>
    </row>
    <row r="1989" spans="81:81">
      <c r="CC1989" s="2"/>
    </row>
    <row r="1990" spans="81:81">
      <c r="CC1990" s="2"/>
    </row>
    <row r="1991" spans="81:81">
      <c r="CC1991" s="2"/>
    </row>
    <row r="1992" spans="81:81">
      <c r="CC1992" s="2"/>
    </row>
    <row r="1993" spans="81:81">
      <c r="CC1993" s="2"/>
    </row>
    <row r="1994" spans="81:81">
      <c r="CC1994" s="2"/>
    </row>
    <row r="1995" spans="81:81">
      <c r="CC1995" s="2"/>
    </row>
    <row r="1996" spans="81:81">
      <c r="CC1996" s="2"/>
    </row>
    <row r="1997" spans="81:81">
      <c r="CC1997" s="2"/>
    </row>
    <row r="1998" spans="81:81">
      <c r="CC1998" s="2"/>
    </row>
    <row r="1999" spans="81:81">
      <c r="CC1999" s="2"/>
    </row>
    <row r="2000" spans="81:81">
      <c r="CC2000" s="2"/>
    </row>
    <row r="2001" spans="81:81">
      <c r="CC2001" s="2"/>
    </row>
    <row r="2002" spans="81:81">
      <c r="CC2002" s="2"/>
    </row>
    <row r="2003" spans="81:81">
      <c r="CC2003" s="2"/>
    </row>
    <row r="2004" spans="81:81">
      <c r="CC2004" s="2"/>
    </row>
    <row r="2005" spans="81:81">
      <c r="CC2005" s="2"/>
    </row>
    <row r="2006" spans="81:81">
      <c r="CC2006" s="2"/>
    </row>
    <row r="2007" spans="81:81">
      <c r="CC2007" s="2"/>
    </row>
    <row r="2008" spans="81:81">
      <c r="CC2008" s="2"/>
    </row>
    <row r="2009" spans="81:81">
      <c r="CC2009" s="2"/>
    </row>
    <row r="2010" spans="81:81">
      <c r="CC2010" s="2"/>
    </row>
    <row r="2011" spans="81:81">
      <c r="CC2011" s="2"/>
    </row>
    <row r="2012" spans="81:81">
      <c r="CC2012" s="2"/>
    </row>
    <row r="2013" spans="81:81">
      <c r="CC2013" s="2"/>
    </row>
    <row r="2014" spans="81:81">
      <c r="CC2014" s="2"/>
    </row>
    <row r="2015" spans="81:81">
      <c r="CC2015" s="2"/>
    </row>
    <row r="2016" spans="81:81">
      <c r="CC2016" s="2"/>
    </row>
    <row r="2017" spans="81:81">
      <c r="CC2017" s="2"/>
    </row>
    <row r="2018" spans="81:81">
      <c r="CC2018" s="2"/>
    </row>
    <row r="2019" spans="81:81">
      <c r="CC2019" s="2"/>
    </row>
    <row r="2020" spans="81:81">
      <c r="CC2020" s="2"/>
    </row>
    <row r="2021" spans="81:81">
      <c r="CC2021" s="2"/>
    </row>
    <row r="2022" spans="81:81">
      <c r="CC2022" s="2"/>
    </row>
    <row r="2023" spans="81:81">
      <c r="CC2023" s="2"/>
    </row>
    <row r="2024" spans="81:81">
      <c r="CC2024" s="2"/>
    </row>
    <row r="2025" spans="81:81">
      <c r="CC2025" s="2"/>
    </row>
    <row r="2026" spans="81:81">
      <c r="CC2026" s="2"/>
    </row>
    <row r="2027" spans="81:81">
      <c r="CC2027" s="2"/>
    </row>
    <row r="2028" spans="81:81">
      <c r="CC2028" s="2"/>
    </row>
    <row r="2029" spans="81:81">
      <c r="CC2029" s="2"/>
    </row>
    <row r="2030" spans="81:81">
      <c r="CC2030" s="2"/>
    </row>
    <row r="2031" spans="81:81">
      <c r="CC2031" s="2"/>
    </row>
    <row r="2032" spans="81:81">
      <c r="CC2032" s="2"/>
    </row>
    <row r="2033" spans="81:81">
      <c r="CC2033" s="2"/>
    </row>
    <row r="2034" spans="81:81">
      <c r="CC2034" s="2"/>
    </row>
    <row r="2035" spans="81:81">
      <c r="CC2035" s="2"/>
    </row>
    <row r="2036" spans="81:81">
      <c r="CC2036" s="2"/>
    </row>
    <row r="2037" spans="81:81">
      <c r="CC2037" s="2"/>
    </row>
    <row r="2038" spans="81:81">
      <c r="CC2038" s="2"/>
    </row>
    <row r="2039" spans="81:81">
      <c r="CC2039" s="2"/>
    </row>
    <row r="2040" spans="81:81">
      <c r="CC2040" s="2"/>
    </row>
    <row r="2041" spans="81:81">
      <c r="CC2041" s="2"/>
    </row>
    <row r="2042" spans="81:81">
      <c r="CC2042" s="2"/>
    </row>
    <row r="2043" spans="81:81">
      <c r="CC2043" s="2"/>
    </row>
    <row r="2044" spans="81:81">
      <c r="CC2044" s="2"/>
    </row>
    <row r="2045" spans="81:81">
      <c r="CC2045" s="2"/>
    </row>
    <row r="2046" spans="81:81">
      <c r="CC2046" s="2"/>
    </row>
    <row r="2047" spans="81:81">
      <c r="CC2047" s="2"/>
    </row>
    <row r="2048" spans="81:81">
      <c r="CC2048" s="2"/>
    </row>
    <row r="2049" spans="81:81">
      <c r="CC2049" s="2"/>
    </row>
    <row r="2050" spans="81:81">
      <c r="CC2050" s="2"/>
    </row>
    <row r="2051" spans="81:81">
      <c r="CC2051" s="2"/>
    </row>
    <row r="2052" spans="81:81">
      <c r="CC2052" s="2"/>
    </row>
    <row r="2053" spans="81:81">
      <c r="CC2053" s="2"/>
    </row>
    <row r="2054" spans="81:81">
      <c r="CC2054" s="2"/>
    </row>
    <row r="2055" spans="81:81">
      <c r="CC2055" s="2"/>
    </row>
    <row r="2056" spans="81:81">
      <c r="CC2056" s="2"/>
    </row>
    <row r="2057" spans="81:81">
      <c r="CC2057" s="2"/>
    </row>
    <row r="2058" spans="81:81">
      <c r="CC2058" s="2"/>
    </row>
    <row r="2059" spans="81:81">
      <c r="CC2059" s="2"/>
    </row>
    <row r="2060" spans="81:81">
      <c r="CC2060" s="2"/>
    </row>
    <row r="2061" spans="81:81">
      <c r="CC2061" s="2"/>
    </row>
    <row r="2062" spans="81:81">
      <c r="CC2062" s="2"/>
    </row>
    <row r="2063" spans="81:81">
      <c r="CC2063" s="2"/>
    </row>
    <row r="2064" spans="81:81">
      <c r="CC2064" s="2"/>
    </row>
    <row r="2065" spans="81:81">
      <c r="CC2065" s="2"/>
    </row>
    <row r="2066" spans="81:81">
      <c r="CC2066" s="2"/>
    </row>
    <row r="2067" spans="81:81">
      <c r="CC2067" s="2"/>
    </row>
    <row r="2068" spans="81:81">
      <c r="CC2068" s="2"/>
    </row>
    <row r="2069" spans="81:81">
      <c r="CC2069" s="2"/>
    </row>
    <row r="2070" spans="81:81">
      <c r="CC2070" s="2"/>
    </row>
    <row r="2071" spans="81:81">
      <c r="CC2071" s="2"/>
    </row>
    <row r="2072" spans="81:81">
      <c r="CC2072" s="2"/>
    </row>
    <row r="2073" spans="81:81">
      <c r="CC2073" s="2"/>
    </row>
    <row r="2074" spans="81:81">
      <c r="CC2074" s="2"/>
    </row>
    <row r="2075" spans="81:81">
      <c r="CC2075" s="2"/>
    </row>
    <row r="2076" spans="81:81">
      <c r="CC2076" s="2"/>
    </row>
    <row r="2077" spans="81:81">
      <c r="CC2077" s="2"/>
    </row>
    <row r="2078" spans="81:81">
      <c r="CC2078" s="2"/>
    </row>
    <row r="2079" spans="81:81">
      <c r="CC2079" s="2"/>
    </row>
    <row r="2080" spans="81:81">
      <c r="CC2080" s="2"/>
    </row>
    <row r="2081" spans="81:81">
      <c r="CC2081" s="2"/>
    </row>
    <row r="2082" spans="81:81">
      <c r="CC2082" s="2"/>
    </row>
    <row r="2083" spans="81:81">
      <c r="CC2083" s="2"/>
    </row>
    <row r="2084" spans="81:81">
      <c r="CC2084" s="2"/>
    </row>
    <row r="2085" spans="81:81">
      <c r="CC2085" s="2"/>
    </row>
    <row r="2086" spans="81:81">
      <c r="CC2086" s="2"/>
    </row>
    <row r="2087" spans="81:81">
      <c r="CC2087" s="2"/>
    </row>
    <row r="2088" spans="81:81">
      <c r="CC2088" s="2"/>
    </row>
    <row r="2089" spans="81:81">
      <c r="CC2089" s="2"/>
    </row>
    <row r="2090" spans="81:81">
      <c r="CC2090" s="2"/>
    </row>
    <row r="2091" spans="81:81">
      <c r="CC2091" s="2"/>
    </row>
    <row r="2092" spans="81:81">
      <c r="CC2092" s="2"/>
    </row>
    <row r="2093" spans="81:81">
      <c r="CC2093" s="2"/>
    </row>
    <row r="2094" spans="81:81">
      <c r="CC2094" s="2"/>
    </row>
    <row r="2095" spans="81:81">
      <c r="CC2095" s="2"/>
    </row>
    <row r="2096" spans="81:81">
      <c r="CC2096" s="2"/>
    </row>
    <row r="2097" spans="81:81">
      <c r="CC2097" s="2"/>
    </row>
    <row r="2098" spans="81:81">
      <c r="CC2098" s="2"/>
    </row>
    <row r="2099" spans="81:81">
      <c r="CC2099" s="2"/>
    </row>
    <row r="2100" spans="81:81">
      <c r="CC2100" s="2"/>
    </row>
    <row r="2101" spans="81:81">
      <c r="CC2101" s="2"/>
    </row>
    <row r="2102" spans="81:81">
      <c r="CC2102" s="2"/>
    </row>
    <row r="2103" spans="81:81">
      <c r="CC2103" s="2"/>
    </row>
    <row r="2104" spans="81:81">
      <c r="CC2104" s="2"/>
    </row>
    <row r="2105" spans="81:81">
      <c r="CC2105" s="2"/>
    </row>
    <row r="2106" spans="81:81">
      <c r="CC2106" s="2"/>
    </row>
    <row r="2107" spans="81:81">
      <c r="CC2107" s="2"/>
    </row>
    <row r="2108" spans="81:81">
      <c r="CC2108" s="2"/>
    </row>
    <row r="2109" spans="81:81">
      <c r="CC2109" s="2"/>
    </row>
    <row r="2110" spans="81:81">
      <c r="CC2110" s="2"/>
    </row>
    <row r="2111" spans="81:81">
      <c r="CC2111" s="2"/>
    </row>
    <row r="2112" spans="81:81">
      <c r="CC2112" s="2"/>
    </row>
    <row r="2113" spans="81:81">
      <c r="CC2113" s="2"/>
    </row>
    <row r="2114" spans="81:81">
      <c r="CC2114" s="2"/>
    </row>
    <row r="2115" spans="81:81">
      <c r="CC2115" s="2"/>
    </row>
    <row r="2116" spans="81:81">
      <c r="CC2116" s="2"/>
    </row>
    <row r="2117" spans="81:81">
      <c r="CC2117" s="2"/>
    </row>
    <row r="2118" spans="81:81">
      <c r="CC2118" s="2"/>
    </row>
    <row r="2119" spans="81:81">
      <c r="CC2119" s="2"/>
    </row>
    <row r="2120" spans="81:81">
      <c r="CC2120" s="2"/>
    </row>
    <row r="2121" spans="81:81">
      <c r="CC2121" s="2"/>
    </row>
    <row r="2122" spans="81:81">
      <c r="CC2122" s="2"/>
    </row>
    <row r="2123" spans="81:81">
      <c r="CC2123" s="2"/>
    </row>
    <row r="2124" spans="81:81">
      <c r="CC2124" s="2"/>
    </row>
    <row r="2125" spans="81:81">
      <c r="CC2125" s="2"/>
    </row>
    <row r="2126" spans="81:81">
      <c r="CC2126" s="2"/>
    </row>
    <row r="2127" spans="81:81">
      <c r="CC2127" s="2"/>
    </row>
    <row r="2128" spans="81:81">
      <c r="CC2128" s="2"/>
    </row>
    <row r="2129" spans="81:81">
      <c r="CC2129" s="2"/>
    </row>
    <row r="2130" spans="81:81">
      <c r="CC2130" s="2"/>
    </row>
    <row r="2131" spans="81:81">
      <c r="CC2131" s="2"/>
    </row>
    <row r="2132" spans="81:81">
      <c r="CC2132" s="2"/>
    </row>
    <row r="2133" spans="81:81">
      <c r="CC2133" s="2"/>
    </row>
    <row r="2134" spans="81:81">
      <c r="CC2134" s="2"/>
    </row>
    <row r="2135" spans="81:81">
      <c r="CC2135" s="2"/>
    </row>
    <row r="2136" spans="81:81">
      <c r="CC2136" s="2"/>
    </row>
    <row r="2137" spans="81:81">
      <c r="CC2137" s="2"/>
    </row>
    <row r="2138" spans="81:81">
      <c r="CC2138" s="2"/>
    </row>
    <row r="2139" spans="81:81">
      <c r="CC2139" s="2"/>
    </row>
    <row r="2140" spans="81:81">
      <c r="CC2140" s="2"/>
    </row>
    <row r="2141" spans="81:81">
      <c r="CC2141" s="2"/>
    </row>
    <row r="2142" spans="81:81">
      <c r="CC2142" s="2"/>
    </row>
    <row r="2143" spans="81:81">
      <c r="CC2143" s="2"/>
    </row>
    <row r="2144" spans="81:81">
      <c r="CC2144" s="2"/>
    </row>
    <row r="2145" spans="81:81">
      <c r="CC2145" s="2"/>
    </row>
    <row r="2146" spans="81:81">
      <c r="CC2146" s="2"/>
    </row>
    <row r="2147" spans="81:81">
      <c r="CC2147" s="2"/>
    </row>
    <row r="2148" spans="81:81">
      <c r="CC2148" s="2"/>
    </row>
    <row r="2149" spans="81:81">
      <c r="CC2149" s="2"/>
    </row>
    <row r="2150" spans="81:81">
      <c r="CC2150" s="2"/>
    </row>
    <row r="2151" spans="81:81">
      <c r="CC2151" s="2"/>
    </row>
    <row r="2152" spans="81:81">
      <c r="CC2152" s="2"/>
    </row>
    <row r="2153" spans="81:81">
      <c r="CC2153" s="2"/>
    </row>
    <row r="2154" spans="81:81">
      <c r="CC2154" s="2"/>
    </row>
    <row r="2155" spans="81:81">
      <c r="CC2155" s="2"/>
    </row>
    <row r="2156" spans="81:81">
      <c r="CC2156" s="2"/>
    </row>
    <row r="2157" spans="81:81">
      <c r="CC2157" s="2"/>
    </row>
    <row r="2158" spans="81:81">
      <c r="CC2158" s="2"/>
    </row>
    <row r="2159" spans="81:81">
      <c r="CC2159" s="2"/>
    </row>
    <row r="2160" spans="81:81">
      <c r="CC2160" s="2"/>
    </row>
    <row r="2161" spans="81:81">
      <c r="CC2161" s="2"/>
    </row>
    <row r="2162" spans="81:81">
      <c r="CC2162" s="2"/>
    </row>
    <row r="2163" spans="81:81">
      <c r="CC2163" s="2"/>
    </row>
    <row r="2164" spans="81:81">
      <c r="CC2164" s="2"/>
    </row>
    <row r="2165" spans="81:81">
      <c r="CC2165" s="2"/>
    </row>
    <row r="2166" spans="81:81">
      <c r="CC2166" s="2"/>
    </row>
    <row r="2167" spans="81:81">
      <c r="CC2167" s="2"/>
    </row>
    <row r="2168" spans="81:81">
      <c r="CC2168" s="2"/>
    </row>
    <row r="2169" spans="81:81">
      <c r="CC2169" s="2"/>
    </row>
    <row r="2170" spans="81:81">
      <c r="CC2170" s="2"/>
    </row>
    <row r="2171" spans="81:81">
      <c r="CC2171" s="2"/>
    </row>
    <row r="2172" spans="81:81">
      <c r="CC2172" s="2"/>
    </row>
    <row r="2173" spans="81:81">
      <c r="CC2173" s="2"/>
    </row>
    <row r="2174" spans="81:81">
      <c r="CC2174" s="2"/>
    </row>
    <row r="2175" spans="81:81">
      <c r="CC2175" s="2"/>
    </row>
    <row r="2176" spans="81:81">
      <c r="CC2176" s="2"/>
    </row>
    <row r="2177" spans="81:81">
      <c r="CC2177" s="2"/>
    </row>
    <row r="2178" spans="81:81">
      <c r="CC2178" s="2"/>
    </row>
    <row r="2179" spans="81:81">
      <c r="CC2179" s="2"/>
    </row>
    <row r="2180" spans="81:81">
      <c r="CC2180" s="2"/>
    </row>
    <row r="2181" spans="81:81">
      <c r="CC2181" s="2"/>
    </row>
    <row r="2182" spans="81:81">
      <c r="CC2182" s="2"/>
    </row>
    <row r="2183" spans="81:81">
      <c r="CC2183" s="2"/>
    </row>
    <row r="2184" spans="81:81">
      <c r="CC2184" s="2"/>
    </row>
    <row r="2185" spans="81:81">
      <c r="CC2185" s="2"/>
    </row>
    <row r="2186" spans="81:81">
      <c r="CC2186" s="2"/>
    </row>
    <row r="2187" spans="81:81">
      <c r="CC2187" s="2"/>
    </row>
    <row r="2188" spans="81:81">
      <c r="CC2188" s="2"/>
    </row>
    <row r="2189" spans="81:81">
      <c r="CC2189" s="2"/>
    </row>
    <row r="2190" spans="81:81">
      <c r="CC2190" s="2"/>
    </row>
    <row r="2191" spans="81:81">
      <c r="CC2191" s="2"/>
    </row>
    <row r="2192" spans="81:81">
      <c r="CC2192" s="2"/>
    </row>
    <row r="2193" spans="81:81">
      <c r="CC2193" s="2"/>
    </row>
    <row r="2194" spans="81:81">
      <c r="CC2194" s="2"/>
    </row>
    <row r="2195" spans="81:81">
      <c r="CC2195" s="2"/>
    </row>
    <row r="2196" spans="81:81">
      <c r="CC2196" s="2"/>
    </row>
    <row r="2197" spans="81:81">
      <c r="CC2197" s="2"/>
    </row>
    <row r="2198" spans="81:81">
      <c r="CC2198" s="2"/>
    </row>
    <row r="2199" spans="81:81">
      <c r="CC2199" s="2"/>
    </row>
    <row r="2200" spans="81:81">
      <c r="CC2200" s="2"/>
    </row>
    <row r="2201" spans="81:81">
      <c r="CC2201" s="2"/>
    </row>
    <row r="2202" spans="81:81">
      <c r="CC2202" s="2"/>
    </row>
    <row r="2203" spans="81:81">
      <c r="CC2203" s="2"/>
    </row>
    <row r="2204" spans="81:81">
      <c r="CC2204" s="2"/>
    </row>
    <row r="2205" spans="81:81">
      <c r="CC2205" s="2"/>
    </row>
    <row r="2206" spans="81:81">
      <c r="CC2206" s="2"/>
    </row>
    <row r="2207" spans="81:81">
      <c r="CC2207" s="2"/>
    </row>
    <row r="2208" spans="81:81">
      <c r="CC2208" s="2"/>
    </row>
    <row r="2209" spans="81:81">
      <c r="CC2209" s="2"/>
    </row>
    <row r="2210" spans="81:81">
      <c r="CC2210" s="2"/>
    </row>
    <row r="2211" spans="81:81">
      <c r="CC2211" s="2"/>
    </row>
    <row r="2212" spans="81:81">
      <c r="CC2212" s="2"/>
    </row>
    <row r="2213" spans="81:81">
      <c r="CC2213" s="2"/>
    </row>
    <row r="2214" spans="81:81">
      <c r="CC2214" s="2"/>
    </row>
    <row r="2215" spans="81:81">
      <c r="CC2215" s="2"/>
    </row>
    <row r="2216" spans="81:81">
      <c r="CC2216" s="2"/>
    </row>
    <row r="2217" spans="81:81">
      <c r="CC2217" s="2"/>
    </row>
    <row r="2218" spans="81:81">
      <c r="CC2218" s="2"/>
    </row>
    <row r="2219" spans="81:81">
      <c r="CC2219" s="2"/>
    </row>
    <row r="2220" spans="81:81">
      <c r="CC2220" s="2"/>
    </row>
    <row r="2221" spans="81:81">
      <c r="CC2221" s="2"/>
    </row>
    <row r="2222" spans="81:81">
      <c r="CC2222" s="2"/>
    </row>
    <row r="2223" spans="81:81">
      <c r="CC2223" s="2"/>
    </row>
    <row r="2224" spans="81:81">
      <c r="CC2224" s="2"/>
    </row>
    <row r="2225" spans="81:81">
      <c r="CC2225" s="2"/>
    </row>
    <row r="2226" spans="81:81">
      <c r="CC2226" s="2"/>
    </row>
    <row r="2227" spans="81:81">
      <c r="CC2227" s="2"/>
    </row>
    <row r="2228" spans="81:81">
      <c r="CC2228" s="2"/>
    </row>
    <row r="2229" spans="81:81">
      <c r="CC2229" s="2"/>
    </row>
    <row r="2230" spans="81:81">
      <c r="CC2230" s="2"/>
    </row>
    <row r="2231" spans="81:81">
      <c r="CC2231" s="2"/>
    </row>
    <row r="2232" spans="81:81">
      <c r="CC2232" s="2"/>
    </row>
    <row r="2233" spans="81:81">
      <c r="CC2233" s="2"/>
    </row>
    <row r="2234" spans="81:81">
      <c r="CC2234" s="2"/>
    </row>
    <row r="2235" spans="81:81">
      <c r="CC2235" s="2"/>
    </row>
    <row r="2236" spans="81:81">
      <c r="CC2236" s="2"/>
    </row>
    <row r="2237" spans="81:81">
      <c r="CC2237" s="2"/>
    </row>
    <row r="2238" spans="81:81">
      <c r="CC2238" s="2"/>
    </row>
    <row r="2239" spans="81:81">
      <c r="CC2239" s="2"/>
    </row>
    <row r="2240" spans="81:81">
      <c r="CC2240" s="2"/>
    </row>
    <row r="2241" spans="81:81">
      <c r="CC2241" s="2"/>
    </row>
    <row r="2242" spans="81:81">
      <c r="CC2242" s="2"/>
    </row>
    <row r="2243" spans="81:81">
      <c r="CC2243" s="2"/>
    </row>
    <row r="2244" spans="81:81">
      <c r="CC2244" s="2"/>
    </row>
    <row r="2245" spans="81:81">
      <c r="CC2245" s="2"/>
    </row>
    <row r="2246" spans="81:81">
      <c r="CC2246" s="2"/>
    </row>
    <row r="2247" spans="81:81">
      <c r="CC2247" s="2"/>
    </row>
    <row r="2248" spans="81:81">
      <c r="CC2248" s="2"/>
    </row>
    <row r="2249" spans="81:81">
      <c r="CC2249" s="2"/>
    </row>
    <row r="2250" spans="81:81">
      <c r="CC2250" s="2"/>
    </row>
    <row r="2251" spans="81:81">
      <c r="CC2251" s="2"/>
    </row>
    <row r="2252" spans="81:81">
      <c r="CC2252" s="2"/>
    </row>
    <row r="2253" spans="81:81">
      <c r="CC2253" s="2"/>
    </row>
    <row r="2254" spans="81:81">
      <c r="CC2254" s="2"/>
    </row>
    <row r="2255" spans="81:81">
      <c r="CC2255" s="2"/>
    </row>
    <row r="2256" spans="81:81">
      <c r="CC2256" s="2"/>
    </row>
    <row r="2257" spans="81:81">
      <c r="CC2257" s="2"/>
    </row>
    <row r="2258" spans="81:81">
      <c r="CC2258" s="2"/>
    </row>
    <row r="2259" spans="81:81">
      <c r="CC2259" s="2"/>
    </row>
    <row r="2260" spans="81:81">
      <c r="CC2260" s="2"/>
    </row>
    <row r="2261" spans="81:81">
      <c r="CC2261" s="2"/>
    </row>
    <row r="2262" spans="81:81">
      <c r="CC2262" s="2"/>
    </row>
    <row r="2263" spans="81:81">
      <c r="CC2263" s="2"/>
    </row>
    <row r="2264" spans="81:81">
      <c r="CC2264" s="2"/>
    </row>
    <row r="2265" spans="81:81">
      <c r="CC2265" s="2"/>
    </row>
    <row r="2266" spans="81:81">
      <c r="CC2266" s="2"/>
    </row>
    <row r="2267" spans="81:81">
      <c r="CC2267" s="2"/>
    </row>
    <row r="2268" spans="81:81">
      <c r="CC2268" s="2"/>
    </row>
    <row r="2269" spans="81:81">
      <c r="CC2269" s="2"/>
    </row>
    <row r="2270" spans="81:81">
      <c r="CC2270" s="2"/>
    </row>
    <row r="2271" spans="81:81">
      <c r="CC2271" s="2"/>
    </row>
    <row r="2272" spans="81:81">
      <c r="CC2272" s="2"/>
    </row>
    <row r="2273" spans="81:81">
      <c r="CC2273" s="2"/>
    </row>
    <row r="2274" spans="81:81">
      <c r="CC2274" s="2"/>
    </row>
    <row r="2275" spans="81:81">
      <c r="CC2275" s="2"/>
    </row>
    <row r="2276" spans="81:81">
      <c r="CC2276" s="2"/>
    </row>
    <row r="2277" spans="81:81">
      <c r="CC2277" s="2"/>
    </row>
    <row r="2278" spans="81:81">
      <c r="CC2278" s="2"/>
    </row>
    <row r="2279" spans="81:81">
      <c r="CC2279" s="2"/>
    </row>
    <row r="2280" spans="81:81">
      <c r="CC2280" s="2"/>
    </row>
    <row r="2281" spans="81:81">
      <c r="CC2281" s="2"/>
    </row>
    <row r="2282" spans="81:81">
      <c r="CC2282" s="2"/>
    </row>
    <row r="2283" spans="81:81">
      <c r="CC2283" s="2"/>
    </row>
    <row r="2284" spans="81:81">
      <c r="CC2284" s="2"/>
    </row>
    <row r="2285" spans="81:81">
      <c r="CC2285" s="2"/>
    </row>
    <row r="2286" spans="81:81">
      <c r="CC2286" s="2"/>
    </row>
    <row r="2287" spans="81:81">
      <c r="CC2287" s="2"/>
    </row>
    <row r="2288" spans="81:81">
      <c r="CC2288" s="2"/>
    </row>
    <row r="2289" spans="81:81">
      <c r="CC2289" s="2"/>
    </row>
    <row r="2290" spans="81:81">
      <c r="CC2290" s="2"/>
    </row>
    <row r="2291" spans="81:81">
      <c r="CC2291" s="2"/>
    </row>
    <row r="2292" spans="81:81">
      <c r="CC2292" s="2"/>
    </row>
    <row r="2293" spans="81:81">
      <c r="CC2293" s="2"/>
    </row>
    <row r="2294" spans="81:81">
      <c r="CC2294" s="2"/>
    </row>
    <row r="2295" spans="81:81">
      <c r="CC2295" s="2"/>
    </row>
    <row r="2296" spans="81:81">
      <c r="CC2296" s="2"/>
    </row>
    <row r="2297" spans="81:81">
      <c r="CC2297" s="2"/>
    </row>
    <row r="2298" spans="81:81">
      <c r="CC2298" s="2"/>
    </row>
    <row r="2299" spans="81:81">
      <c r="CC2299" s="2"/>
    </row>
    <row r="2300" spans="81:81">
      <c r="CC2300" s="2"/>
    </row>
    <row r="2301" spans="81:81">
      <c r="CC2301" s="2"/>
    </row>
    <row r="2302" spans="81:81">
      <c r="CC2302" s="2"/>
    </row>
    <row r="2303" spans="81:81">
      <c r="CC2303" s="2"/>
    </row>
    <row r="2304" spans="81:81">
      <c r="CC2304" s="2"/>
    </row>
    <row r="2305" spans="81:81">
      <c r="CC2305" s="2"/>
    </row>
    <row r="2306" spans="81:81">
      <c r="CC2306" s="2"/>
    </row>
    <row r="2307" spans="81:81">
      <c r="CC2307" s="2"/>
    </row>
    <row r="2308" spans="81:81">
      <c r="CC2308" s="2"/>
    </row>
    <row r="2309" spans="81:81">
      <c r="CC2309" s="2"/>
    </row>
    <row r="2310" spans="81:81">
      <c r="CC2310" s="2"/>
    </row>
    <row r="2311" spans="81:81">
      <c r="CC2311" s="2"/>
    </row>
    <row r="2312" spans="81:81">
      <c r="CC2312" s="2"/>
    </row>
    <row r="2313" spans="81:81">
      <c r="CC2313" s="2"/>
    </row>
    <row r="2314" spans="81:81">
      <c r="CC2314" s="2"/>
    </row>
    <row r="2315" spans="81:81">
      <c r="CC2315" s="2"/>
    </row>
    <row r="2316" spans="81:81">
      <c r="CC2316" s="2"/>
    </row>
    <row r="2317" spans="81:81">
      <c r="CC2317" s="2"/>
    </row>
    <row r="2318" spans="81:81">
      <c r="CC2318" s="2"/>
    </row>
    <row r="2319" spans="81:81">
      <c r="CC2319" s="2"/>
    </row>
    <row r="2320" spans="81:81">
      <c r="CC2320" s="2"/>
    </row>
    <row r="2321" spans="81:81">
      <c r="CC2321" s="2"/>
    </row>
    <row r="2322" spans="81:81">
      <c r="CC2322" s="2"/>
    </row>
    <row r="2323" spans="81:81">
      <c r="CC2323" s="2"/>
    </row>
    <row r="2324" spans="81:81">
      <c r="CC2324" s="2"/>
    </row>
    <row r="2325" spans="81:81">
      <c r="CC2325" s="2"/>
    </row>
    <row r="2326" spans="81:81">
      <c r="CC2326" s="2"/>
    </row>
    <row r="2327" spans="81:81">
      <c r="CC2327" s="2"/>
    </row>
    <row r="2328" spans="81:81">
      <c r="CC2328" s="2"/>
    </row>
    <row r="2329" spans="81:81">
      <c r="CC2329" s="2"/>
    </row>
    <row r="2330" spans="81:81">
      <c r="CC2330" s="2"/>
    </row>
    <row r="2331" spans="81:81">
      <c r="CC2331" s="2"/>
    </row>
    <row r="2332" spans="81:81">
      <c r="CC2332" s="2"/>
    </row>
    <row r="2333" spans="81:81">
      <c r="CC2333" s="2"/>
    </row>
    <row r="2334" spans="81:81">
      <c r="CC2334" s="2"/>
    </row>
    <row r="2335" spans="81:81">
      <c r="CC2335" s="2"/>
    </row>
    <row r="2336" spans="81:81">
      <c r="CC2336" s="2"/>
    </row>
    <row r="2337" spans="81:81">
      <c r="CC2337" s="2"/>
    </row>
    <row r="2338" spans="81:81">
      <c r="CC2338" s="2"/>
    </row>
    <row r="2339" spans="81:81">
      <c r="CC2339" s="2"/>
    </row>
    <row r="2340" spans="81:81">
      <c r="CC2340" s="2"/>
    </row>
    <row r="2341" spans="81:81">
      <c r="CC2341" s="2"/>
    </row>
    <row r="2342" spans="81:81">
      <c r="CC2342" s="2"/>
    </row>
    <row r="2343" spans="81:81">
      <c r="CC2343" s="2"/>
    </row>
    <row r="2344" spans="81:81">
      <c r="CC2344" s="2"/>
    </row>
    <row r="2345" spans="81:81">
      <c r="CC2345" s="2"/>
    </row>
    <row r="2346" spans="81:81">
      <c r="CC2346" s="2"/>
    </row>
    <row r="2347" spans="81:81">
      <c r="CC2347" s="2"/>
    </row>
    <row r="2348" spans="81:81">
      <c r="CC2348" s="2"/>
    </row>
    <row r="2349" spans="81:81">
      <c r="CC2349" s="2"/>
    </row>
    <row r="2350" spans="81:81">
      <c r="CC2350" s="2"/>
    </row>
    <row r="2351" spans="81:81">
      <c r="CC2351" s="2"/>
    </row>
    <row r="2352" spans="81:81">
      <c r="CC2352" s="2"/>
    </row>
    <row r="2353" spans="81:81">
      <c r="CC2353" s="2"/>
    </row>
    <row r="2354" spans="81:81">
      <c r="CC2354" s="2"/>
    </row>
    <row r="2355" spans="81:81">
      <c r="CC2355" s="2"/>
    </row>
    <row r="2356" spans="81:81">
      <c r="CC2356" s="2"/>
    </row>
    <row r="2357" spans="81:81">
      <c r="CC2357" s="2"/>
    </row>
    <row r="2358" spans="81:81">
      <c r="CC2358" s="2"/>
    </row>
    <row r="2359" spans="81:81">
      <c r="CC2359" s="2"/>
    </row>
    <row r="2360" spans="81:81">
      <c r="CC2360" s="2"/>
    </row>
    <row r="2361" spans="81:81">
      <c r="CC2361" s="2"/>
    </row>
    <row r="2362" spans="81:81">
      <c r="CC2362" s="2"/>
    </row>
    <row r="2363" spans="81:81">
      <c r="CC2363" s="2"/>
    </row>
    <row r="2364" spans="81:81">
      <c r="CC2364" s="2"/>
    </row>
    <row r="2365" spans="81:81">
      <c r="CC2365" s="2"/>
    </row>
    <row r="2366" spans="81:81">
      <c r="CC2366" s="2"/>
    </row>
    <row r="2367" spans="81:81">
      <c r="CC2367" s="2"/>
    </row>
    <row r="2368" spans="81:81">
      <c r="CC2368" s="2"/>
    </row>
    <row r="2369" spans="81:81">
      <c r="CC2369" s="2"/>
    </row>
    <row r="2370" spans="81:81">
      <c r="CC2370" s="2"/>
    </row>
    <row r="2371" spans="81:81">
      <c r="CC2371" s="2"/>
    </row>
    <row r="2372" spans="81:81">
      <c r="CC2372" s="2"/>
    </row>
    <row r="2373" spans="81:81">
      <c r="CC2373" s="2"/>
    </row>
    <row r="2374" spans="81:81">
      <c r="CC2374" s="2"/>
    </row>
    <row r="2375" spans="81:81">
      <c r="CC2375" s="2"/>
    </row>
    <row r="2376" spans="81:81">
      <c r="CC2376" s="2"/>
    </row>
    <row r="2377" spans="81:81">
      <c r="CC2377" s="2"/>
    </row>
    <row r="2378" spans="81:81">
      <c r="CC2378" s="2"/>
    </row>
    <row r="2379" spans="81:81">
      <c r="CC2379" s="2"/>
    </row>
    <row r="2380" spans="81:81">
      <c r="CC2380" s="2"/>
    </row>
    <row r="2381" spans="81:81">
      <c r="CC2381" s="2"/>
    </row>
    <row r="2382" spans="81:81">
      <c r="CC2382" s="2"/>
    </row>
    <row r="2383" spans="81:81">
      <c r="CC2383" s="2"/>
    </row>
    <row r="2384" spans="81:81">
      <c r="CC2384" s="2"/>
    </row>
    <row r="2385" spans="81:81">
      <c r="CC2385" s="2"/>
    </row>
    <row r="2386" spans="81:81">
      <c r="CC2386" s="2"/>
    </row>
    <row r="2387" spans="81:81">
      <c r="CC2387" s="2"/>
    </row>
    <row r="2388" spans="81:81">
      <c r="CC2388" s="2"/>
    </row>
    <row r="2389" spans="81:81">
      <c r="CC2389" s="2"/>
    </row>
    <row r="2390" spans="81:81">
      <c r="CC2390" s="2"/>
    </row>
    <row r="2391" spans="81:81">
      <c r="CC2391" s="2"/>
    </row>
    <row r="2392" spans="81:81">
      <c r="CC2392" s="2"/>
    </row>
    <row r="2393" spans="81:81">
      <c r="CC2393" s="2"/>
    </row>
    <row r="2394" spans="81:81">
      <c r="CC2394" s="2"/>
    </row>
    <row r="2395" spans="81:81">
      <c r="CC2395" s="2"/>
    </row>
    <row r="2396" spans="81:81">
      <c r="CC2396" s="2"/>
    </row>
    <row r="2397" spans="81:81">
      <c r="CC2397" s="2"/>
    </row>
    <row r="2398" spans="81:81">
      <c r="CC2398" s="2"/>
    </row>
    <row r="2399" spans="81:81">
      <c r="CC2399" s="2"/>
    </row>
    <row r="2400" spans="81:81">
      <c r="CC2400" s="2"/>
    </row>
    <row r="2401" spans="81:81">
      <c r="CC2401" s="2"/>
    </row>
    <row r="2402" spans="81:81">
      <c r="CC2402" s="2"/>
    </row>
    <row r="2403" spans="81:81">
      <c r="CC2403" s="2"/>
    </row>
    <row r="2404" spans="81:81">
      <c r="CC2404" s="2"/>
    </row>
    <row r="2405" spans="81:81">
      <c r="CC2405" s="2"/>
    </row>
    <row r="2406" spans="81:81">
      <c r="CC2406" s="2"/>
    </row>
    <row r="2407" spans="81:81">
      <c r="CC2407" s="2"/>
    </row>
    <row r="2408" spans="81:81">
      <c r="CC2408" s="2"/>
    </row>
    <row r="2409" spans="81:81">
      <c r="CC2409" s="2"/>
    </row>
    <row r="2410" spans="81:81">
      <c r="CC2410" s="2"/>
    </row>
    <row r="2411" spans="81:81">
      <c r="CC2411" s="2"/>
    </row>
    <row r="2412" spans="81:81">
      <c r="CC2412" s="2"/>
    </row>
    <row r="2413" spans="81:81">
      <c r="CC2413" s="2"/>
    </row>
    <row r="2414" spans="81:81">
      <c r="CC2414" s="2"/>
    </row>
    <row r="2415" spans="81:81">
      <c r="CC2415" s="2"/>
    </row>
    <row r="2416" spans="81:81">
      <c r="CC2416" s="2"/>
    </row>
    <row r="2417" spans="81:81">
      <c r="CC2417" s="2"/>
    </row>
    <row r="2418" spans="81:81">
      <c r="CC2418" s="2"/>
    </row>
    <row r="2419" spans="81:81">
      <c r="CC2419" s="2"/>
    </row>
    <row r="2420" spans="81:81">
      <c r="CC2420" s="2"/>
    </row>
    <row r="2421" spans="81:81">
      <c r="CC2421" s="2"/>
    </row>
    <row r="2422" spans="81:81">
      <c r="CC2422" s="2"/>
    </row>
    <row r="2423" spans="81:81">
      <c r="CC2423" s="2"/>
    </row>
    <row r="2424" spans="81:81">
      <c r="CC2424" s="2"/>
    </row>
    <row r="2425" spans="81:81">
      <c r="CC2425" s="2"/>
    </row>
    <row r="2426" spans="81:81">
      <c r="CC2426" s="2"/>
    </row>
    <row r="2427" spans="81:81">
      <c r="CC2427" s="2"/>
    </row>
    <row r="2428" spans="81:81">
      <c r="CC2428" s="2"/>
    </row>
    <row r="2429" spans="81:81">
      <c r="CC2429" s="2"/>
    </row>
    <row r="2430" spans="81:81">
      <c r="CC2430" s="2"/>
    </row>
    <row r="2431" spans="81:81">
      <c r="CC2431" s="2"/>
    </row>
    <row r="2432" spans="81:81">
      <c r="CC2432" s="2"/>
    </row>
    <row r="2433" spans="81:81">
      <c r="CC2433" s="2"/>
    </row>
    <row r="2434" spans="81:81">
      <c r="CC2434" s="2"/>
    </row>
    <row r="2435" spans="81:81">
      <c r="CC2435" s="2"/>
    </row>
    <row r="2436" spans="81:81">
      <c r="CC2436" s="2"/>
    </row>
    <row r="2437" spans="81:81">
      <c r="CC2437" s="2"/>
    </row>
    <row r="2438" spans="81:81">
      <c r="CC2438" s="2"/>
    </row>
    <row r="2439" spans="81:81">
      <c r="CC2439" s="2"/>
    </row>
    <row r="2440" spans="81:81">
      <c r="CC2440" s="2"/>
    </row>
    <row r="2441" spans="81:81">
      <c r="CC2441" s="2"/>
    </row>
    <row r="2442" spans="81:81">
      <c r="CC2442" s="2"/>
    </row>
    <row r="2443" spans="81:81">
      <c r="CC2443" s="2"/>
    </row>
    <row r="2444" spans="81:81">
      <c r="CC2444" s="2"/>
    </row>
    <row r="2445" spans="81:81">
      <c r="CC2445" s="2"/>
    </row>
    <row r="2446" spans="81:81">
      <c r="CC2446" s="2"/>
    </row>
    <row r="2447" spans="81:81">
      <c r="CC2447" s="2"/>
    </row>
    <row r="2448" spans="81:81">
      <c r="CC2448" s="2"/>
    </row>
    <row r="2449" spans="81:81">
      <c r="CC2449" s="2"/>
    </row>
    <row r="2450" spans="81:81">
      <c r="CC2450" s="2"/>
    </row>
    <row r="2451" spans="81:81">
      <c r="CC2451" s="2"/>
    </row>
    <row r="2452" spans="81:81">
      <c r="CC2452" s="2"/>
    </row>
    <row r="2453" spans="81:81">
      <c r="CC2453" s="2"/>
    </row>
    <row r="2454" spans="81:81">
      <c r="CC2454" s="2"/>
    </row>
    <row r="2455" spans="81:81">
      <c r="CC2455" s="2"/>
    </row>
    <row r="2456" spans="81:81">
      <c r="CC2456" s="2"/>
    </row>
    <row r="2457" spans="81:81">
      <c r="CC2457" s="2"/>
    </row>
    <row r="2458" spans="81:81">
      <c r="CC2458" s="2"/>
    </row>
    <row r="2459" spans="81:81">
      <c r="CC2459" s="2"/>
    </row>
    <row r="2460" spans="81:81">
      <c r="CC2460" s="2"/>
    </row>
    <row r="2461" spans="81:81">
      <c r="CC2461" s="2"/>
    </row>
    <row r="2462" spans="81:81">
      <c r="CC2462" s="2"/>
    </row>
    <row r="2463" spans="81:81">
      <c r="CC2463" s="2"/>
    </row>
    <row r="2464" spans="81:81">
      <c r="CC2464" s="2"/>
    </row>
    <row r="2465" spans="81:81">
      <c r="CC2465" s="2"/>
    </row>
    <row r="2466" spans="81:81">
      <c r="CC2466" s="2"/>
    </row>
    <row r="2467" spans="81:81">
      <c r="CC2467" s="2"/>
    </row>
    <row r="2468" spans="81:81">
      <c r="CC2468" s="2"/>
    </row>
    <row r="2469" spans="81:81">
      <c r="CC2469" s="2"/>
    </row>
    <row r="2470" spans="81:81">
      <c r="CC2470" s="2"/>
    </row>
    <row r="2471" spans="81:81">
      <c r="CC2471" s="2"/>
    </row>
    <row r="2472" spans="81:81">
      <c r="CC2472" s="2"/>
    </row>
    <row r="2473" spans="81:81">
      <c r="CC2473" s="2"/>
    </row>
    <row r="2474" spans="81:81">
      <c r="CC2474" s="2"/>
    </row>
    <row r="2475" spans="81:81">
      <c r="CC2475" s="2"/>
    </row>
    <row r="2476" spans="81:81">
      <c r="CC2476" s="2"/>
    </row>
    <row r="2477" spans="81:81">
      <c r="CC2477" s="2"/>
    </row>
    <row r="2478" spans="81:81">
      <c r="CC2478" s="2"/>
    </row>
    <row r="2479" spans="81:81">
      <c r="CC2479" s="2"/>
    </row>
    <row r="2480" spans="81:81">
      <c r="CC2480" s="2"/>
    </row>
    <row r="2481" spans="81:81">
      <c r="CC2481" s="2"/>
    </row>
    <row r="2482" spans="81:81">
      <c r="CC2482" s="2"/>
    </row>
    <row r="2483" spans="81:81">
      <c r="CC2483" s="2"/>
    </row>
    <row r="2484" spans="81:81">
      <c r="CC2484" s="2"/>
    </row>
    <row r="2485" spans="81:81">
      <c r="CC2485" s="2"/>
    </row>
    <row r="2486" spans="81:81">
      <c r="CC2486" s="2"/>
    </row>
    <row r="2487" spans="81:81">
      <c r="CC2487" s="2"/>
    </row>
    <row r="2488" spans="81:81">
      <c r="CC2488" s="2"/>
    </row>
    <row r="2489" spans="81:81">
      <c r="CC2489" s="2"/>
    </row>
    <row r="2490" spans="81:81">
      <c r="CC2490" s="2"/>
    </row>
    <row r="2491" spans="81:81">
      <c r="CC2491" s="2"/>
    </row>
    <row r="2492" spans="81:81">
      <c r="CC2492" s="2"/>
    </row>
    <row r="2493" spans="81:81">
      <c r="CC2493" s="2"/>
    </row>
    <row r="2494" spans="81:81">
      <c r="CC2494" s="2"/>
    </row>
    <row r="2495" spans="81:81">
      <c r="CC2495" s="2"/>
    </row>
    <row r="2496" spans="81:81">
      <c r="CC2496" s="2"/>
    </row>
    <row r="2497" spans="81:81">
      <c r="CC2497" s="2"/>
    </row>
    <row r="2498" spans="81:81">
      <c r="CC2498" s="2"/>
    </row>
    <row r="2499" spans="81:81">
      <c r="CC2499" s="2"/>
    </row>
    <row r="2500" spans="81:81">
      <c r="CC2500" s="2"/>
    </row>
    <row r="2501" spans="81:81">
      <c r="CC2501" s="2"/>
    </row>
    <row r="2502" spans="81:81">
      <c r="CC2502" s="2"/>
    </row>
    <row r="2503" spans="81:81">
      <c r="CC2503" s="2"/>
    </row>
    <row r="2504" spans="81:81">
      <c r="CC2504" s="2"/>
    </row>
    <row r="2505" spans="81:81">
      <c r="CC2505" s="2"/>
    </row>
    <row r="2506" spans="81:81">
      <c r="CC2506" s="2"/>
    </row>
    <row r="2507" spans="81:81">
      <c r="CC2507" s="2"/>
    </row>
    <row r="2508" spans="81:81">
      <c r="CC2508" s="2"/>
    </row>
    <row r="2509" spans="81:81">
      <c r="CC2509" s="2"/>
    </row>
    <row r="2510" spans="81:81">
      <c r="CC2510" s="2"/>
    </row>
    <row r="2511" spans="81:81">
      <c r="CC2511" s="2"/>
    </row>
    <row r="2512" spans="81:81">
      <c r="CC2512" s="2"/>
    </row>
    <row r="2513" spans="81:81">
      <c r="CC2513" s="2"/>
    </row>
    <row r="2514" spans="81:81">
      <c r="CC2514" s="2"/>
    </row>
    <row r="2515" spans="81:81">
      <c r="CC2515" s="2"/>
    </row>
    <row r="2516" spans="81:81">
      <c r="CC2516" s="2"/>
    </row>
    <row r="2517" spans="81:81">
      <c r="CC2517" s="2"/>
    </row>
    <row r="2518" spans="81:81">
      <c r="CC2518" s="2"/>
    </row>
    <row r="2519" spans="81:81">
      <c r="CC2519" s="2"/>
    </row>
    <row r="2520" spans="81:81">
      <c r="CC2520" s="2"/>
    </row>
    <row r="2521" spans="81:81">
      <c r="CC2521" s="2"/>
    </row>
    <row r="2522" spans="81:81">
      <c r="CC2522" s="2"/>
    </row>
    <row r="2523" spans="81:81">
      <c r="CC2523" s="2"/>
    </row>
    <row r="2524" spans="81:81">
      <c r="CC2524" s="2"/>
    </row>
    <row r="2525" spans="81:81">
      <c r="CC2525" s="2"/>
    </row>
    <row r="2526" spans="81:81">
      <c r="CC2526" s="2"/>
    </row>
    <row r="2527" spans="81:81">
      <c r="CC2527" s="2"/>
    </row>
    <row r="2528" spans="81:81">
      <c r="CC2528" s="2"/>
    </row>
    <row r="2529" spans="81:81">
      <c r="CC2529" s="2"/>
    </row>
    <row r="2530" spans="81:81">
      <c r="CC2530" s="2"/>
    </row>
    <row r="2531" spans="81:81">
      <c r="CC2531" s="2"/>
    </row>
    <row r="2532" spans="81:81">
      <c r="CC2532" s="2"/>
    </row>
    <row r="2533" spans="81:81">
      <c r="CC2533" s="2"/>
    </row>
    <row r="2534" spans="81:81">
      <c r="CC2534" s="2"/>
    </row>
    <row r="2535" spans="81:81">
      <c r="CC2535" s="2"/>
    </row>
    <row r="2536" spans="81:81">
      <c r="CC2536" s="2"/>
    </row>
    <row r="2537" spans="81:81">
      <c r="CC2537" s="2"/>
    </row>
    <row r="2538" spans="81:81">
      <c r="CC2538" s="2"/>
    </row>
    <row r="2539" spans="81:81">
      <c r="CC2539" s="2"/>
    </row>
    <row r="2540" spans="81:81">
      <c r="CC2540" s="2"/>
    </row>
    <row r="2541" spans="81:81">
      <c r="CC2541" s="2"/>
    </row>
    <row r="2542" spans="81:81">
      <c r="CC2542" s="2"/>
    </row>
    <row r="2543" spans="81:81">
      <c r="CC2543" s="2"/>
    </row>
    <row r="2544" spans="81:81">
      <c r="CC2544" s="2"/>
    </row>
    <row r="2545" spans="81:81">
      <c r="CC2545" s="2"/>
    </row>
    <row r="2546" spans="81:81">
      <c r="CC2546" s="2"/>
    </row>
    <row r="2547" spans="81:81">
      <c r="CC2547" s="2"/>
    </row>
    <row r="2548" spans="81:81">
      <c r="CC2548" s="2"/>
    </row>
    <row r="2549" spans="81:81">
      <c r="CC2549" s="2"/>
    </row>
    <row r="2550" spans="81:81">
      <c r="CC2550" s="2"/>
    </row>
    <row r="2551" spans="81:81">
      <c r="CC2551" s="2"/>
    </row>
    <row r="2552" spans="81:81">
      <c r="CC2552" s="2"/>
    </row>
    <row r="2553" spans="81:81">
      <c r="CC2553" s="2"/>
    </row>
    <row r="2554" spans="81:81">
      <c r="CC2554" s="2"/>
    </row>
    <row r="2555" spans="81:81">
      <c r="CC2555" s="2"/>
    </row>
    <row r="2556" spans="81:81">
      <c r="CC2556" s="2"/>
    </row>
    <row r="2557" spans="81:81">
      <c r="CC2557" s="2"/>
    </row>
    <row r="2558" spans="81:81">
      <c r="CC2558" s="2"/>
    </row>
    <row r="2559" spans="81:81">
      <c r="CC2559" s="2"/>
    </row>
    <row r="2560" spans="81:81">
      <c r="CC2560" s="2"/>
    </row>
    <row r="2561" spans="81:81">
      <c r="CC2561" s="2"/>
    </row>
    <row r="2562" spans="81:81">
      <c r="CC2562" s="2"/>
    </row>
    <row r="2563" spans="81:81">
      <c r="CC2563" s="2"/>
    </row>
    <row r="2564" spans="81:81">
      <c r="CC2564" s="2"/>
    </row>
    <row r="2565" spans="81:81">
      <c r="CC2565" s="2"/>
    </row>
    <row r="2566" spans="81:81">
      <c r="CC2566" s="2"/>
    </row>
    <row r="2567" spans="81:81">
      <c r="CC2567" s="2"/>
    </row>
    <row r="2568" spans="81:81">
      <c r="CC2568" s="2"/>
    </row>
    <row r="2569" spans="81:81">
      <c r="CC2569" s="2"/>
    </row>
    <row r="2570" spans="81:81">
      <c r="CC2570" s="2"/>
    </row>
    <row r="2571" spans="81:81">
      <c r="CC2571" s="2"/>
    </row>
    <row r="2572" spans="81:81">
      <c r="CC2572" s="2"/>
    </row>
    <row r="2573" spans="81:81">
      <c r="CC2573" s="2"/>
    </row>
    <row r="2574" spans="81:81">
      <c r="CC2574" s="2"/>
    </row>
    <row r="2575" spans="81:81">
      <c r="CC2575" s="2"/>
    </row>
    <row r="2576" spans="81:81">
      <c r="CC2576" s="2"/>
    </row>
    <row r="2577" spans="81:81">
      <c r="CC2577" s="2"/>
    </row>
    <row r="2578" spans="81:81">
      <c r="CC2578" s="2"/>
    </row>
    <row r="2579" spans="81:81">
      <c r="CC2579" s="2"/>
    </row>
    <row r="2580" spans="81:81">
      <c r="CC2580" s="2"/>
    </row>
    <row r="2581" spans="81:81">
      <c r="CC2581" s="2"/>
    </row>
    <row r="2582" spans="81:81">
      <c r="CC2582" s="2"/>
    </row>
    <row r="2583" spans="81:81">
      <c r="CC2583" s="2"/>
    </row>
    <row r="2584" spans="81:81">
      <c r="CC2584" s="2"/>
    </row>
    <row r="2585" spans="81:81">
      <c r="CC2585" s="2"/>
    </row>
    <row r="2586" spans="81:81">
      <c r="CC2586" s="2"/>
    </row>
    <row r="2587" spans="81:81">
      <c r="CC2587" s="2"/>
    </row>
    <row r="2588" spans="81:81">
      <c r="CC2588" s="2"/>
    </row>
    <row r="2589" spans="81:81">
      <c r="CC2589" s="2"/>
    </row>
    <row r="2590" spans="81:81">
      <c r="CC2590" s="2"/>
    </row>
    <row r="2591" spans="81:81">
      <c r="CC2591" s="2"/>
    </row>
    <row r="2592" spans="81:81">
      <c r="CC2592" s="2"/>
    </row>
    <row r="2593" spans="81:81">
      <c r="CC2593" s="2"/>
    </row>
    <row r="2594" spans="81:81">
      <c r="CC2594" s="2"/>
    </row>
    <row r="2595" spans="81:81">
      <c r="CC2595" s="2"/>
    </row>
    <row r="2596" spans="81:81">
      <c r="CC2596" s="2"/>
    </row>
    <row r="2597" spans="81:81">
      <c r="CC2597" s="2"/>
    </row>
    <row r="2598" spans="81:81">
      <c r="CC2598" s="2"/>
    </row>
    <row r="2599" spans="81:81">
      <c r="CC2599" s="2"/>
    </row>
    <row r="2600" spans="81:81">
      <c r="CC2600" s="2"/>
    </row>
    <row r="2601" spans="81:81">
      <c r="CC2601" s="2"/>
    </row>
    <row r="2602" spans="81:81">
      <c r="CC2602" s="2"/>
    </row>
    <row r="2603" spans="81:81">
      <c r="CC2603" s="2"/>
    </row>
    <row r="2604" spans="81:81">
      <c r="CC2604" s="2"/>
    </row>
    <row r="2605" spans="81:81">
      <c r="CC2605" s="2"/>
    </row>
    <row r="2606" spans="81:81">
      <c r="CC2606" s="2"/>
    </row>
    <row r="2607" spans="81:81">
      <c r="CC2607" s="2"/>
    </row>
    <row r="2608" spans="81:81">
      <c r="CC2608" s="2"/>
    </row>
    <row r="2609" spans="81:81">
      <c r="CC2609" s="2"/>
    </row>
    <row r="2610" spans="81:81">
      <c r="CC2610" s="2"/>
    </row>
    <row r="2611" spans="81:81">
      <c r="CC2611" s="2"/>
    </row>
    <row r="2612" spans="81:81">
      <c r="CC2612" s="2"/>
    </row>
    <row r="2613" spans="81:81">
      <c r="CC2613" s="2"/>
    </row>
    <row r="2614" spans="81:81">
      <c r="CC2614" s="2"/>
    </row>
    <row r="2615" spans="81:81">
      <c r="CC2615" s="2"/>
    </row>
    <row r="2616" spans="81:81">
      <c r="CC2616" s="2"/>
    </row>
    <row r="2617" spans="81:81">
      <c r="CC2617" s="2"/>
    </row>
    <row r="2618" spans="81:81">
      <c r="CC2618" s="2"/>
    </row>
    <row r="2619" spans="81:81">
      <c r="CC2619" s="2"/>
    </row>
    <row r="2620" spans="81:81">
      <c r="CC2620" s="2"/>
    </row>
    <row r="2621" spans="81:81">
      <c r="CC2621" s="2"/>
    </row>
    <row r="2622" spans="81:81">
      <c r="CC2622" s="2"/>
    </row>
    <row r="2623" spans="81:81">
      <c r="CC2623" s="2"/>
    </row>
    <row r="2624" spans="81:81">
      <c r="CC2624" s="2"/>
    </row>
    <row r="2625" spans="81:81">
      <c r="CC2625" s="2"/>
    </row>
    <row r="2626" spans="81:81">
      <c r="CC2626" s="2"/>
    </row>
    <row r="2627" spans="81:81">
      <c r="CC2627" s="2"/>
    </row>
    <row r="2628" spans="81:81">
      <c r="CC2628" s="2"/>
    </row>
    <row r="2629" spans="81:81">
      <c r="CC2629" s="2"/>
    </row>
    <row r="2630" spans="81:81">
      <c r="CC2630" s="2"/>
    </row>
    <row r="2631" spans="81:81">
      <c r="CC2631" s="2"/>
    </row>
    <row r="2632" spans="81:81">
      <c r="CC2632" s="2"/>
    </row>
    <row r="2633" spans="81:81">
      <c r="CC2633" s="2"/>
    </row>
    <row r="2634" spans="81:81">
      <c r="CC2634" s="2"/>
    </row>
    <row r="2635" spans="81:81">
      <c r="CC2635" s="2"/>
    </row>
    <row r="2636" spans="81:81">
      <c r="CC2636" s="2"/>
    </row>
    <row r="2637" spans="81:81">
      <c r="CC2637" s="2"/>
    </row>
    <row r="2638" spans="81:81">
      <c r="CC2638" s="2"/>
    </row>
    <row r="2639" spans="81:81">
      <c r="CC2639" s="2"/>
    </row>
    <row r="2640" spans="81:81">
      <c r="CC2640" s="2"/>
    </row>
    <row r="2641" spans="81:81">
      <c r="CC2641" s="2"/>
    </row>
    <row r="2642" spans="81:81">
      <c r="CC2642" s="2"/>
    </row>
    <row r="2643" spans="81:81">
      <c r="CC2643" s="2"/>
    </row>
    <row r="2644" spans="81:81">
      <c r="CC2644" s="2"/>
    </row>
    <row r="2645" spans="81:81">
      <c r="CC2645" s="2"/>
    </row>
    <row r="2646" spans="81:81">
      <c r="CC2646" s="2"/>
    </row>
    <row r="2647" spans="81:81">
      <c r="CC2647" s="2"/>
    </row>
    <row r="2648" spans="81:81">
      <c r="CC2648" s="2"/>
    </row>
    <row r="2649" spans="81:81">
      <c r="CC2649" s="2"/>
    </row>
    <row r="2650" spans="81:81">
      <c r="CC2650" s="2"/>
    </row>
    <row r="2651" spans="81:81">
      <c r="CC2651" s="2"/>
    </row>
    <row r="2652" spans="81:81">
      <c r="CC2652" s="2"/>
    </row>
    <row r="2653" spans="81:81">
      <c r="CC2653" s="2"/>
    </row>
    <row r="2654" spans="81:81">
      <c r="CC2654" s="2"/>
    </row>
    <row r="2655" spans="81:81">
      <c r="CC2655" s="2"/>
    </row>
    <row r="2656" spans="81:81">
      <c r="CC2656" s="2"/>
    </row>
    <row r="2657" spans="81:81">
      <c r="CC2657" s="2"/>
    </row>
    <row r="2658" spans="81:81">
      <c r="CC2658" s="2"/>
    </row>
    <row r="2659" spans="81:81">
      <c r="CC2659" s="2"/>
    </row>
    <row r="2660" spans="81:81">
      <c r="CC2660" s="2"/>
    </row>
    <row r="2661" spans="81:81">
      <c r="CC2661" s="2"/>
    </row>
    <row r="2662" spans="81:81">
      <c r="CC2662" s="2"/>
    </row>
    <row r="2663" spans="81:81">
      <c r="CC2663" s="2"/>
    </row>
    <row r="2664" spans="81:81">
      <c r="CC2664" s="2"/>
    </row>
    <row r="2665" spans="81:81">
      <c r="CC2665" s="2"/>
    </row>
    <row r="2666" spans="81:81">
      <c r="CC2666" s="2"/>
    </row>
    <row r="2667" spans="81:81">
      <c r="CC2667" s="2"/>
    </row>
    <row r="2668" spans="81:81">
      <c r="CC2668" s="2"/>
    </row>
    <row r="2669" spans="81:81">
      <c r="CC2669" s="2"/>
    </row>
    <row r="2670" spans="81:81">
      <c r="CC2670" s="2"/>
    </row>
    <row r="2671" spans="81:81">
      <c r="CC2671" s="2"/>
    </row>
    <row r="2672" spans="81:81">
      <c r="CC2672" s="2"/>
    </row>
    <row r="2673" spans="81:81">
      <c r="CC2673" s="2"/>
    </row>
    <row r="2674" spans="81:81">
      <c r="CC2674" s="2"/>
    </row>
    <row r="2675" spans="81:81">
      <c r="CC2675" s="2"/>
    </row>
    <row r="2676" spans="81:81">
      <c r="CC2676" s="2"/>
    </row>
    <row r="2677" spans="81:81">
      <c r="CC2677" s="2"/>
    </row>
    <row r="2678" spans="81:81">
      <c r="CC2678" s="2"/>
    </row>
    <row r="2679" spans="81:81">
      <c r="CC2679" s="2"/>
    </row>
    <row r="2680" spans="81:81">
      <c r="CC2680" s="2"/>
    </row>
    <row r="2681" spans="81:81">
      <c r="CC2681" s="2"/>
    </row>
    <row r="2682" spans="81:81">
      <c r="CC2682" s="2"/>
    </row>
    <row r="2683" spans="81:81">
      <c r="CC2683" s="2"/>
    </row>
    <row r="2684" spans="81:81">
      <c r="CC2684" s="2"/>
    </row>
    <row r="2685" spans="81:81">
      <c r="CC2685" s="2"/>
    </row>
    <row r="2686" spans="81:81">
      <c r="CC2686" s="2"/>
    </row>
    <row r="2687" spans="81:81">
      <c r="CC2687" s="2"/>
    </row>
    <row r="2688" spans="81:81">
      <c r="CC2688" s="2"/>
    </row>
    <row r="2689" spans="81:81">
      <c r="CC2689" s="2"/>
    </row>
    <row r="2690" spans="81:81">
      <c r="CC2690" s="2"/>
    </row>
    <row r="2691" spans="81:81">
      <c r="CC2691" s="2"/>
    </row>
    <row r="2692" spans="81:81">
      <c r="CC2692" s="2"/>
    </row>
    <row r="2693" spans="81:81">
      <c r="CC2693" s="2"/>
    </row>
    <row r="2694" spans="81:81">
      <c r="CC2694" s="2"/>
    </row>
    <row r="2695" spans="81:81">
      <c r="CC2695" s="2"/>
    </row>
    <row r="2696" spans="81:81">
      <c r="CC2696" s="2"/>
    </row>
    <row r="2697" spans="81:81">
      <c r="CC2697" s="2"/>
    </row>
    <row r="2698" spans="81:81">
      <c r="CC2698" s="2"/>
    </row>
    <row r="2699" spans="81:81">
      <c r="CC2699" s="2"/>
    </row>
    <row r="2700" spans="81:81">
      <c r="CC2700" s="2"/>
    </row>
    <row r="2701" spans="81:81">
      <c r="CC2701" s="2"/>
    </row>
    <row r="2702" spans="81:81">
      <c r="CC2702" s="2"/>
    </row>
    <row r="2703" spans="81:81">
      <c r="CC2703" s="2"/>
    </row>
    <row r="2704" spans="81:81">
      <c r="CC2704" s="2"/>
    </row>
    <row r="2705" spans="81:81">
      <c r="CC2705" s="2"/>
    </row>
    <row r="2706" spans="81:81">
      <c r="CC2706" s="2"/>
    </row>
    <row r="2707" spans="81:81">
      <c r="CC2707" s="2"/>
    </row>
    <row r="2708" spans="81:81">
      <c r="CC2708" s="2"/>
    </row>
    <row r="2709" spans="81:81">
      <c r="CC2709" s="2"/>
    </row>
    <row r="2710" spans="81:81">
      <c r="CC2710" s="2"/>
    </row>
    <row r="2711" spans="81:81">
      <c r="CC2711" s="2"/>
    </row>
    <row r="2712" spans="81:81">
      <c r="CC2712" s="2"/>
    </row>
    <row r="2713" spans="81:81">
      <c r="CC2713" s="2"/>
    </row>
    <row r="2714" spans="81:81">
      <c r="CC2714" s="2"/>
    </row>
    <row r="2715" spans="81:81">
      <c r="CC2715" s="2"/>
    </row>
    <row r="2716" spans="81:81">
      <c r="CC2716" s="2"/>
    </row>
    <row r="2717" spans="81:81">
      <c r="CC2717" s="2"/>
    </row>
    <row r="2718" spans="81:81">
      <c r="CC2718" s="2"/>
    </row>
    <row r="2719" spans="81:81">
      <c r="CC2719" s="2"/>
    </row>
    <row r="2720" spans="81:81">
      <c r="CC2720" s="2"/>
    </row>
    <row r="2721" spans="81:81">
      <c r="CC2721" s="2"/>
    </row>
    <row r="2722" spans="81:81">
      <c r="CC2722" s="2"/>
    </row>
    <row r="2723" spans="81:81">
      <c r="CC2723" s="2"/>
    </row>
    <row r="2724" spans="81:81">
      <c r="CC2724" s="2"/>
    </row>
    <row r="2725" spans="81:81">
      <c r="CC2725" s="2"/>
    </row>
    <row r="2726" spans="81:81">
      <c r="CC2726" s="2"/>
    </row>
    <row r="2727" spans="81:81">
      <c r="CC2727" s="2"/>
    </row>
    <row r="2728" spans="81:81">
      <c r="CC2728" s="2"/>
    </row>
    <row r="2729" spans="81:81">
      <c r="CC2729" s="2"/>
    </row>
    <row r="2730" spans="81:81">
      <c r="CC2730" s="2"/>
    </row>
    <row r="2731" spans="81:81">
      <c r="CC2731" s="2"/>
    </row>
    <row r="2732" spans="81:81">
      <c r="CC2732" s="2"/>
    </row>
    <row r="2733" spans="81:81">
      <c r="CC2733" s="2"/>
    </row>
    <row r="2734" spans="81:81">
      <c r="CC2734" s="2"/>
    </row>
    <row r="2735" spans="81:81">
      <c r="CC2735" s="2"/>
    </row>
    <row r="2736" spans="81:81">
      <c r="CC2736" s="2"/>
    </row>
    <row r="2737" spans="81:81">
      <c r="CC2737" s="2"/>
    </row>
    <row r="2738" spans="81:81">
      <c r="CC2738" s="2"/>
    </row>
    <row r="2739" spans="81:81">
      <c r="CC2739" s="2"/>
    </row>
    <row r="2740" spans="81:81">
      <c r="CC2740" s="2"/>
    </row>
    <row r="2741" spans="81:81">
      <c r="CC2741" s="2"/>
    </row>
    <row r="2742" spans="81:81">
      <c r="CC2742" s="2"/>
    </row>
    <row r="2743" spans="81:81">
      <c r="CC2743" s="2"/>
    </row>
    <row r="2744" spans="81:81">
      <c r="CC2744" s="2"/>
    </row>
    <row r="2745" spans="81:81">
      <c r="CC2745" s="2"/>
    </row>
    <row r="2746" spans="81:81">
      <c r="CC2746" s="2"/>
    </row>
    <row r="2747" spans="81:81">
      <c r="CC2747" s="2"/>
    </row>
    <row r="2748" spans="81:81">
      <c r="CC2748" s="2"/>
    </row>
    <row r="2749" spans="81:81">
      <c r="CC2749" s="2"/>
    </row>
    <row r="2750" spans="81:81">
      <c r="CC2750" s="2"/>
    </row>
    <row r="2751" spans="81:81">
      <c r="CC2751" s="2"/>
    </row>
    <row r="2752" spans="81:81">
      <c r="CC2752" s="2"/>
    </row>
    <row r="2753" spans="81:81">
      <c r="CC2753" s="2"/>
    </row>
    <row r="2754" spans="81:81">
      <c r="CC2754" s="2"/>
    </row>
    <row r="2755" spans="81:81">
      <c r="CC2755" s="2"/>
    </row>
    <row r="2756" spans="81:81">
      <c r="CC2756" s="2"/>
    </row>
    <row r="2757" spans="81:81">
      <c r="CC2757" s="2"/>
    </row>
    <row r="2758" spans="81:81">
      <c r="CC2758" s="2"/>
    </row>
    <row r="2759" spans="81:81">
      <c r="CC2759" s="2"/>
    </row>
    <row r="2760" spans="81:81">
      <c r="CC2760" s="2"/>
    </row>
    <row r="2761" spans="81:81">
      <c r="CC2761" s="2"/>
    </row>
    <row r="2762" spans="81:81">
      <c r="CC2762" s="2"/>
    </row>
    <row r="2763" spans="81:81">
      <c r="CC2763" s="2"/>
    </row>
    <row r="2764" spans="81:81">
      <c r="CC2764" s="2"/>
    </row>
    <row r="2765" spans="81:81">
      <c r="CC2765" s="2"/>
    </row>
    <row r="2766" spans="81:81">
      <c r="CC2766" s="2"/>
    </row>
    <row r="2767" spans="81:81">
      <c r="CC2767" s="2"/>
    </row>
    <row r="2768" spans="81:81">
      <c r="CC2768" s="2"/>
    </row>
    <row r="2769" spans="81:81">
      <c r="CC2769" s="2"/>
    </row>
    <row r="2770" spans="81:81">
      <c r="CC2770" s="2"/>
    </row>
    <row r="2771" spans="81:81">
      <c r="CC2771" s="2"/>
    </row>
    <row r="2772" spans="81:81">
      <c r="CC2772" s="2"/>
    </row>
    <row r="2773" spans="81:81">
      <c r="CC2773" s="2"/>
    </row>
    <row r="2774" spans="81:81">
      <c r="CC2774" s="2"/>
    </row>
    <row r="2775" spans="81:81">
      <c r="CC2775" s="2"/>
    </row>
    <row r="2776" spans="81:81">
      <c r="CC2776" s="2"/>
    </row>
    <row r="2777" spans="81:81">
      <c r="CC2777" s="2"/>
    </row>
    <row r="2778" spans="81:81">
      <c r="CC2778" s="2"/>
    </row>
    <row r="2779" spans="81:81">
      <c r="CC2779" s="2"/>
    </row>
    <row r="2780" spans="81:81">
      <c r="CC2780" s="2"/>
    </row>
    <row r="2781" spans="81:81">
      <c r="CC2781" s="2"/>
    </row>
    <row r="2782" spans="81:81">
      <c r="CC2782" s="2"/>
    </row>
    <row r="2783" spans="81:81">
      <c r="CC2783" s="2"/>
    </row>
    <row r="2784" spans="81:81">
      <c r="CC2784" s="2"/>
    </row>
    <row r="2785" spans="81:81">
      <c r="CC2785" s="2"/>
    </row>
    <row r="2786" spans="81:81">
      <c r="CC2786" s="2"/>
    </row>
    <row r="2787" spans="81:81">
      <c r="CC2787" s="2"/>
    </row>
    <row r="2788" spans="81:81">
      <c r="CC2788" s="2"/>
    </row>
    <row r="2789" spans="81:81">
      <c r="CC2789" s="2"/>
    </row>
    <row r="2790" spans="81:81">
      <c r="CC2790" s="2"/>
    </row>
    <row r="2791" spans="81:81">
      <c r="CC2791" s="2"/>
    </row>
    <row r="2792" spans="81:81">
      <c r="CC2792" s="2"/>
    </row>
    <row r="2793" spans="81:81">
      <c r="CC2793" s="2"/>
    </row>
    <row r="2794" spans="81:81">
      <c r="CC2794" s="2"/>
    </row>
    <row r="2795" spans="81:81">
      <c r="CC2795" s="2"/>
    </row>
    <row r="2796" spans="81:81">
      <c r="CC2796" s="2"/>
    </row>
    <row r="2797" spans="81:81">
      <c r="CC2797" s="2"/>
    </row>
    <row r="2798" spans="81:81">
      <c r="CC2798" s="2"/>
    </row>
    <row r="2799" spans="81:81">
      <c r="CC2799" s="2"/>
    </row>
    <row r="2800" spans="81:81">
      <c r="CC2800" s="2"/>
    </row>
    <row r="2801" spans="81:81">
      <c r="CC2801" s="2"/>
    </row>
    <row r="2802" spans="81:81">
      <c r="CC2802" s="2"/>
    </row>
    <row r="2803" spans="81:81">
      <c r="CC2803" s="2"/>
    </row>
    <row r="2804" spans="81:81">
      <c r="CC2804" s="2"/>
    </row>
    <row r="2805" spans="81:81">
      <c r="CC2805" s="2"/>
    </row>
    <row r="2806" spans="81:81">
      <c r="CC2806" s="2"/>
    </row>
    <row r="2807" spans="81:81">
      <c r="CC2807" s="2"/>
    </row>
    <row r="2808" spans="81:81">
      <c r="CC2808" s="2"/>
    </row>
    <row r="2809" spans="81:81">
      <c r="CC2809" s="2"/>
    </row>
    <row r="2810" spans="81:81">
      <c r="CC2810" s="2"/>
    </row>
    <row r="2811" spans="81:81">
      <c r="CC2811" s="2"/>
    </row>
    <row r="2812" spans="81:81">
      <c r="CC2812" s="2"/>
    </row>
    <row r="2813" spans="81:81">
      <c r="CC2813" s="2"/>
    </row>
    <row r="2814" spans="81:81">
      <c r="CC2814" s="2"/>
    </row>
    <row r="2815" spans="81:81">
      <c r="CC2815" s="2"/>
    </row>
    <row r="2816" spans="81:81">
      <c r="CC2816" s="2"/>
    </row>
    <row r="2817" spans="81:81">
      <c r="CC2817" s="2"/>
    </row>
    <row r="2818" spans="81:81">
      <c r="CC2818" s="2"/>
    </row>
    <row r="2819" spans="81:81">
      <c r="CC2819" s="2"/>
    </row>
    <row r="2820" spans="81:81">
      <c r="CC2820" s="2"/>
    </row>
    <row r="2821" spans="81:81">
      <c r="CC2821" s="2"/>
    </row>
    <row r="2822" spans="81:81">
      <c r="CC2822" s="2"/>
    </row>
    <row r="2823" spans="81:81">
      <c r="CC2823" s="2"/>
    </row>
    <row r="2824" spans="81:81">
      <c r="CC2824" s="2"/>
    </row>
    <row r="2825" spans="81:81">
      <c r="CC2825" s="2"/>
    </row>
    <row r="2826" spans="81:81">
      <c r="CC2826" s="2"/>
    </row>
    <row r="2827" spans="81:81">
      <c r="CC2827" s="2"/>
    </row>
    <row r="2828" spans="81:81">
      <c r="CC2828" s="2"/>
    </row>
    <row r="2829" spans="81:81">
      <c r="CC2829" s="2"/>
    </row>
    <row r="2830" spans="81:81">
      <c r="CC2830" s="2"/>
    </row>
    <row r="2831" spans="81:81">
      <c r="CC2831" s="2"/>
    </row>
    <row r="2832" spans="81:81">
      <c r="CC2832" s="2"/>
    </row>
    <row r="2833" spans="81:81">
      <c r="CC2833" s="2"/>
    </row>
    <row r="2834" spans="81:81">
      <c r="CC2834" s="2"/>
    </row>
    <row r="2835" spans="81:81">
      <c r="CC2835" s="2"/>
    </row>
    <row r="2836" spans="81:81">
      <c r="CC2836" s="2"/>
    </row>
    <row r="2837" spans="81:81">
      <c r="CC2837" s="2"/>
    </row>
    <row r="2838" spans="81:81">
      <c r="CC2838" s="2"/>
    </row>
    <row r="2839" spans="81:81">
      <c r="CC2839" s="2"/>
    </row>
    <row r="2840" spans="81:81">
      <c r="CC2840" s="2"/>
    </row>
    <row r="2841" spans="81:81">
      <c r="CC2841" s="2"/>
    </row>
    <row r="2842" spans="81:81">
      <c r="CC2842" s="2"/>
    </row>
    <row r="2843" spans="81:81">
      <c r="CC2843" s="2"/>
    </row>
    <row r="2844" spans="81:81">
      <c r="CC2844" s="2"/>
    </row>
    <row r="2845" spans="81:81">
      <c r="CC2845" s="2"/>
    </row>
    <row r="2846" spans="81:81">
      <c r="CC2846" s="2"/>
    </row>
    <row r="2847" spans="81:81">
      <c r="CC2847" s="2"/>
    </row>
    <row r="2848" spans="81:81">
      <c r="CC2848" s="2"/>
    </row>
    <row r="2849" spans="81:81">
      <c r="CC2849" s="2"/>
    </row>
    <row r="2850" spans="81:81">
      <c r="CC2850" s="2"/>
    </row>
    <row r="2851" spans="81:81">
      <c r="CC2851" s="2"/>
    </row>
    <row r="2852" spans="81:81">
      <c r="CC2852" s="2"/>
    </row>
    <row r="2853" spans="81:81">
      <c r="CC2853" s="2"/>
    </row>
    <row r="2854" spans="81:81">
      <c r="CC2854" s="2"/>
    </row>
    <row r="2855" spans="81:81">
      <c r="CC2855" s="2"/>
    </row>
    <row r="2856" spans="81:81">
      <c r="CC2856" s="2"/>
    </row>
    <row r="2857" spans="81:81">
      <c r="CC2857" s="2"/>
    </row>
    <row r="2858" spans="81:81">
      <c r="CC2858" s="2"/>
    </row>
    <row r="2859" spans="81:81">
      <c r="CC2859" s="2"/>
    </row>
    <row r="2860" spans="81:81">
      <c r="CC2860" s="2"/>
    </row>
    <row r="2861" spans="81:81">
      <c r="CC2861" s="2"/>
    </row>
    <row r="2862" spans="81:81">
      <c r="CC2862" s="2"/>
    </row>
    <row r="2863" spans="81:81">
      <c r="CC2863" s="2"/>
    </row>
    <row r="2864" spans="81:81">
      <c r="CC2864" s="2"/>
    </row>
    <row r="2865" spans="81:81">
      <c r="CC2865" s="2"/>
    </row>
    <row r="2866" spans="81:81">
      <c r="CC2866" s="2"/>
    </row>
    <row r="2867" spans="81:81">
      <c r="CC2867" s="2"/>
    </row>
    <row r="2868" spans="81:81">
      <c r="CC2868" s="2"/>
    </row>
    <row r="2869" spans="81:81">
      <c r="CC2869" s="2"/>
    </row>
    <row r="2870" spans="81:81">
      <c r="CC2870" s="2"/>
    </row>
    <row r="2871" spans="81:81">
      <c r="CC2871" s="2"/>
    </row>
    <row r="2872" spans="81:81">
      <c r="CC2872" s="2"/>
    </row>
    <row r="2873" spans="81:81">
      <c r="CC2873" s="2"/>
    </row>
    <row r="2874" spans="81:81">
      <c r="CC2874" s="2"/>
    </row>
    <row r="2875" spans="81:81">
      <c r="CC2875" s="2"/>
    </row>
    <row r="2876" spans="81:81">
      <c r="CC2876" s="2"/>
    </row>
    <row r="2877" spans="81:81">
      <c r="CC2877" s="2"/>
    </row>
    <row r="2878" spans="81:81">
      <c r="CC2878" s="2"/>
    </row>
    <row r="2879" spans="81:81">
      <c r="CC2879" s="2"/>
    </row>
    <row r="2880" spans="81:81">
      <c r="CC2880" s="2"/>
    </row>
    <row r="2881" spans="81:81">
      <c r="CC2881" s="2"/>
    </row>
    <row r="2882" spans="81:81">
      <c r="CC2882" s="2"/>
    </row>
    <row r="2883" spans="81:81">
      <c r="CC2883" s="2"/>
    </row>
    <row r="2884" spans="81:81">
      <c r="CC2884" s="2"/>
    </row>
    <row r="2885" spans="81:81">
      <c r="CC2885" s="2"/>
    </row>
    <row r="2886" spans="81:81">
      <c r="CC2886" s="2"/>
    </row>
    <row r="2887" spans="81:81">
      <c r="CC2887" s="2"/>
    </row>
    <row r="2888" spans="81:81">
      <c r="CC2888" s="2"/>
    </row>
    <row r="2889" spans="81:81">
      <c r="CC2889" s="2"/>
    </row>
    <row r="2890" spans="81:81">
      <c r="CC2890" s="2"/>
    </row>
    <row r="2891" spans="81:81">
      <c r="CC2891" s="2"/>
    </row>
    <row r="2892" spans="81:81">
      <c r="CC2892" s="2"/>
    </row>
    <row r="2893" spans="81:81">
      <c r="CC2893" s="2"/>
    </row>
    <row r="2894" spans="81:81">
      <c r="CC2894" s="2"/>
    </row>
    <row r="2895" spans="81:81">
      <c r="CC2895" s="2"/>
    </row>
    <row r="2896" spans="81:81">
      <c r="CC2896" s="2"/>
    </row>
    <row r="2897" spans="81:81">
      <c r="CC2897" s="2"/>
    </row>
    <row r="2898" spans="81:81">
      <c r="CC2898" s="2"/>
    </row>
    <row r="2899" spans="81:81">
      <c r="CC2899" s="2"/>
    </row>
    <row r="2900" spans="81:81">
      <c r="CC2900" s="2"/>
    </row>
    <row r="2901" spans="81:81">
      <c r="CC2901" s="2"/>
    </row>
    <row r="2902" spans="81:81">
      <c r="CC2902" s="2"/>
    </row>
    <row r="2903" spans="81:81">
      <c r="CC2903" s="2"/>
    </row>
    <row r="2904" spans="81:81">
      <c r="CC2904" s="2"/>
    </row>
    <row r="2905" spans="81:81">
      <c r="CC2905" s="2"/>
    </row>
    <row r="2906" spans="81:81">
      <c r="CC2906" s="2"/>
    </row>
    <row r="2907" spans="81:81">
      <c r="CC2907" s="2"/>
    </row>
    <row r="2908" spans="81:81">
      <c r="CC2908" s="2"/>
    </row>
    <row r="2909" spans="81:81">
      <c r="CC2909" s="2"/>
    </row>
    <row r="2910" spans="81:81">
      <c r="CC2910" s="2"/>
    </row>
    <row r="2911" spans="81:81">
      <c r="CC2911" s="2"/>
    </row>
    <row r="2912" spans="81:81">
      <c r="CC2912" s="2"/>
    </row>
    <row r="2913" spans="81:81">
      <c r="CC2913" s="2"/>
    </row>
    <row r="2914" spans="81:81">
      <c r="CC2914" s="2"/>
    </row>
    <row r="2915" spans="81:81">
      <c r="CC2915" s="2"/>
    </row>
    <row r="2916" spans="81:81">
      <c r="CC2916" s="2"/>
    </row>
    <row r="2917" spans="81:81">
      <c r="CC2917" s="2"/>
    </row>
    <row r="2918" spans="81:81">
      <c r="CC2918" s="2"/>
    </row>
    <row r="2919" spans="81:81">
      <c r="CC2919" s="2"/>
    </row>
    <row r="2920" spans="81:81">
      <c r="CC2920" s="2"/>
    </row>
    <row r="2921" spans="81:81">
      <c r="CC2921" s="2"/>
    </row>
    <row r="2922" spans="81:81">
      <c r="CC2922" s="2"/>
    </row>
    <row r="2923" spans="81:81">
      <c r="CC2923" s="2"/>
    </row>
    <row r="2924" spans="81:81">
      <c r="CC2924" s="2"/>
    </row>
    <row r="2925" spans="81:81">
      <c r="CC2925" s="2"/>
    </row>
    <row r="2926" spans="81:81">
      <c r="CC2926" s="2"/>
    </row>
    <row r="2927" spans="81:81">
      <c r="CC2927" s="2"/>
    </row>
    <row r="2928" spans="81:81">
      <c r="CC2928" s="2"/>
    </row>
    <row r="2929" spans="81:81">
      <c r="CC2929" s="2"/>
    </row>
    <row r="2930" spans="81:81">
      <c r="CC2930" s="2"/>
    </row>
    <row r="2931" spans="81:81">
      <c r="CC2931" s="2"/>
    </row>
    <row r="2932" spans="81:81">
      <c r="CC2932" s="2"/>
    </row>
    <row r="2933" spans="81:81">
      <c r="CC2933" s="2"/>
    </row>
    <row r="2934" spans="81:81">
      <c r="CC2934" s="2"/>
    </row>
    <row r="2935" spans="81:81">
      <c r="CC2935" s="2"/>
    </row>
    <row r="2936" spans="81:81">
      <c r="CC2936" s="2"/>
    </row>
    <row r="2937" spans="81:81">
      <c r="CC2937" s="2"/>
    </row>
    <row r="2938" spans="81:81">
      <c r="CC2938" s="2"/>
    </row>
    <row r="2939" spans="81:81">
      <c r="CC2939" s="2"/>
    </row>
    <row r="2940" spans="81:81">
      <c r="CC2940" s="2"/>
    </row>
    <row r="2941" spans="81:81">
      <c r="CC2941" s="2"/>
    </row>
    <row r="2942" spans="81:81">
      <c r="CC2942" s="2"/>
    </row>
    <row r="2943" spans="81:81">
      <c r="CC2943" s="2"/>
    </row>
    <row r="2944" spans="81:81">
      <c r="CC2944" s="2"/>
    </row>
    <row r="2945" spans="81:81">
      <c r="CC2945" s="2"/>
    </row>
    <row r="2946" spans="81:81">
      <c r="CC2946" s="2"/>
    </row>
    <row r="2947" spans="81:81">
      <c r="CC2947" s="2"/>
    </row>
    <row r="2948" spans="81:81">
      <c r="CC2948" s="2"/>
    </row>
    <row r="2949" spans="81:81">
      <c r="CC2949" s="2"/>
    </row>
    <row r="2950" spans="81:81">
      <c r="CC2950" s="2"/>
    </row>
    <row r="2951" spans="81:81">
      <c r="CC2951" s="2"/>
    </row>
    <row r="2952" spans="81:81">
      <c r="CC2952" s="2"/>
    </row>
    <row r="2953" spans="81:81">
      <c r="CC2953" s="2"/>
    </row>
    <row r="2954" spans="81:81">
      <c r="CC2954" s="2"/>
    </row>
    <row r="2955" spans="81:81">
      <c r="CC2955" s="2"/>
    </row>
    <row r="2956" spans="81:81">
      <c r="CC2956" s="2"/>
    </row>
    <row r="2957" spans="81:81">
      <c r="CC2957" s="2"/>
    </row>
    <row r="2958" spans="81:81">
      <c r="CC2958" s="2"/>
    </row>
    <row r="2959" spans="81:81">
      <c r="CC2959" s="2"/>
    </row>
    <row r="2960" spans="81:81">
      <c r="CC2960" s="2"/>
    </row>
    <row r="2961" spans="81:81">
      <c r="CC2961" s="2"/>
    </row>
    <row r="2962" spans="81:81">
      <c r="CC2962" s="2"/>
    </row>
    <row r="2963" spans="81:81">
      <c r="CC2963" s="2"/>
    </row>
    <row r="2964" spans="81:81">
      <c r="CC2964" s="2"/>
    </row>
    <row r="2965" spans="81:81">
      <c r="CC2965" s="2"/>
    </row>
    <row r="2966" spans="81:81">
      <c r="CC2966" s="2"/>
    </row>
    <row r="2967" spans="81:81">
      <c r="CC2967" s="2"/>
    </row>
    <row r="2968" spans="81:81">
      <c r="CC2968" s="2"/>
    </row>
    <row r="2969" spans="81:81">
      <c r="CC2969" s="2"/>
    </row>
    <row r="2970" spans="81:81">
      <c r="CC2970" s="2"/>
    </row>
    <row r="2971" spans="81:81">
      <c r="CC2971" s="2"/>
    </row>
    <row r="2972" spans="81:81">
      <c r="CC2972" s="2"/>
    </row>
    <row r="2973" spans="81:81">
      <c r="CC2973" s="2"/>
    </row>
    <row r="2974" spans="81:81">
      <c r="CC2974" s="2"/>
    </row>
    <row r="2975" spans="81:81">
      <c r="CC2975" s="2"/>
    </row>
    <row r="2976" spans="81:81">
      <c r="CC2976" s="2"/>
    </row>
    <row r="2977" spans="81:81">
      <c r="CC2977" s="2"/>
    </row>
    <row r="2978" spans="81:81">
      <c r="CC2978" s="2"/>
    </row>
    <row r="2979" spans="81:81">
      <c r="CC2979" s="2"/>
    </row>
    <row r="2980" spans="81:81">
      <c r="CC2980" s="2"/>
    </row>
    <row r="2981" spans="81:81">
      <c r="CC2981" s="2"/>
    </row>
    <row r="2982" spans="81:81">
      <c r="CC2982" s="2"/>
    </row>
    <row r="2983" spans="81:81">
      <c r="CC2983" s="2"/>
    </row>
    <row r="2984" spans="81:81">
      <c r="CC2984" s="2"/>
    </row>
    <row r="2985" spans="81:81">
      <c r="CC2985" s="2"/>
    </row>
    <row r="2986" spans="81:81">
      <c r="CC2986" s="2"/>
    </row>
    <row r="2987" spans="81:81">
      <c r="CC2987" s="2"/>
    </row>
    <row r="2988" spans="81:81">
      <c r="CC2988" s="2"/>
    </row>
    <row r="2989" spans="81:81">
      <c r="CC2989" s="2"/>
    </row>
    <row r="2990" spans="81:81">
      <c r="CC2990" s="2"/>
    </row>
    <row r="2991" spans="81:81">
      <c r="CC2991" s="2"/>
    </row>
    <row r="2992" spans="81:81">
      <c r="CC2992" s="2"/>
    </row>
    <row r="2993" spans="81:81">
      <c r="CC2993" s="2"/>
    </row>
    <row r="2994" spans="81:81">
      <c r="CC2994" s="2"/>
    </row>
    <row r="2995" spans="81:81">
      <c r="CC2995" s="2"/>
    </row>
    <row r="2996" spans="81:81">
      <c r="CC2996" s="2"/>
    </row>
    <row r="2997" spans="81:81">
      <c r="CC2997" s="2"/>
    </row>
    <row r="2998" spans="81:81">
      <c r="CC2998" s="2"/>
    </row>
    <row r="2999" spans="81:81">
      <c r="CC2999" s="2"/>
    </row>
    <row r="3000" spans="81:81">
      <c r="CC3000" s="2"/>
    </row>
    <row r="3001" spans="81:81">
      <c r="CC3001" s="2"/>
    </row>
    <row r="3002" spans="81:81">
      <c r="CC3002" s="2"/>
    </row>
    <row r="3003" spans="81:81">
      <c r="CC3003" s="2"/>
    </row>
    <row r="3004" spans="81:81">
      <c r="CC3004" s="2"/>
    </row>
    <row r="3005" spans="81:81">
      <c r="CC3005" s="2"/>
    </row>
    <row r="3006" spans="81:81">
      <c r="CC3006" s="2"/>
    </row>
    <row r="3007" spans="81:81">
      <c r="CC3007" s="2"/>
    </row>
    <row r="3008" spans="81:81">
      <c r="CC3008" s="2"/>
    </row>
    <row r="3009" spans="81:81">
      <c r="CC3009" s="2"/>
    </row>
    <row r="3010" spans="81:81">
      <c r="CC3010" s="2"/>
    </row>
    <row r="3011" spans="81:81">
      <c r="CC3011" s="2"/>
    </row>
    <row r="3012" spans="81:81">
      <c r="CC3012" s="2"/>
    </row>
    <row r="3013" spans="81:81">
      <c r="CC3013" s="2"/>
    </row>
    <row r="3014" spans="81:81">
      <c r="CC3014" s="2"/>
    </row>
    <row r="3015" spans="81:81">
      <c r="CC3015" s="2"/>
    </row>
    <row r="3016" spans="81:81">
      <c r="CC3016" s="2"/>
    </row>
    <row r="3017" spans="81:81">
      <c r="CC3017" s="2"/>
    </row>
    <row r="3018" spans="81:81">
      <c r="CC3018" s="2"/>
    </row>
    <row r="3019" spans="81:81">
      <c r="CC3019" s="2"/>
    </row>
    <row r="3020" spans="81:81">
      <c r="CC3020" s="2"/>
    </row>
    <row r="3021" spans="81:81">
      <c r="CC3021" s="2"/>
    </row>
    <row r="3022" spans="81:81">
      <c r="CC3022" s="2"/>
    </row>
    <row r="3023" spans="81:81">
      <c r="CC3023" s="2"/>
    </row>
    <row r="3024" spans="81:81">
      <c r="CC3024" s="2"/>
    </row>
    <row r="3025" spans="81:81">
      <c r="CC3025" s="2"/>
    </row>
    <row r="3026" spans="81:81">
      <c r="CC3026" s="2"/>
    </row>
    <row r="3027" spans="81:81">
      <c r="CC3027" s="2"/>
    </row>
    <row r="3028" spans="81:81">
      <c r="CC3028" s="2"/>
    </row>
    <row r="3029" spans="81:81">
      <c r="CC3029" s="2"/>
    </row>
    <row r="3030" spans="81:81">
      <c r="CC3030" s="2"/>
    </row>
    <row r="3031" spans="81:81">
      <c r="CC3031" s="2"/>
    </row>
    <row r="3032" spans="81:81">
      <c r="CC3032" s="2"/>
    </row>
    <row r="3033" spans="81:81">
      <c r="CC3033" s="2"/>
    </row>
    <row r="3034" spans="81:81">
      <c r="CC3034" s="2"/>
    </row>
    <row r="3035" spans="81:81">
      <c r="CC3035" s="2"/>
    </row>
    <row r="3036" spans="81:81">
      <c r="CC3036" s="2"/>
    </row>
    <row r="3037" spans="81:81">
      <c r="CC3037" s="2"/>
    </row>
    <row r="3038" spans="81:81">
      <c r="CC3038" s="2"/>
    </row>
    <row r="3039" spans="81:81">
      <c r="CC3039" s="2"/>
    </row>
    <row r="3040" spans="81:81">
      <c r="CC3040" s="2"/>
    </row>
    <row r="3041" spans="81:81">
      <c r="CC3041" s="2"/>
    </row>
    <row r="3042" spans="81:81">
      <c r="CC3042" s="2"/>
    </row>
    <row r="3043" spans="81:81">
      <c r="CC3043" s="2"/>
    </row>
    <row r="3044" spans="81:81">
      <c r="CC3044" s="2"/>
    </row>
    <row r="3045" spans="81:81">
      <c r="CC3045" s="2"/>
    </row>
    <row r="3046" spans="81:81">
      <c r="CC3046" s="2"/>
    </row>
    <row r="3047" spans="81:81">
      <c r="CC3047" s="2"/>
    </row>
    <row r="3048" spans="81:81">
      <c r="CC3048" s="2"/>
    </row>
    <row r="3049" spans="81:81">
      <c r="CC3049" s="2"/>
    </row>
    <row r="3050" spans="81:81">
      <c r="CC3050" s="2"/>
    </row>
    <row r="3051" spans="81:81">
      <c r="CC3051" s="2"/>
    </row>
    <row r="3052" spans="81:81">
      <c r="CC3052" s="2"/>
    </row>
    <row r="3053" spans="81:81">
      <c r="CC3053" s="2"/>
    </row>
    <row r="3054" spans="81:81">
      <c r="CC3054" s="2"/>
    </row>
    <row r="3055" spans="81:81">
      <c r="CC3055" s="2"/>
    </row>
    <row r="3056" spans="81:81">
      <c r="CC3056" s="2"/>
    </row>
    <row r="3057" spans="81:81">
      <c r="CC3057" s="2"/>
    </row>
    <row r="3058" spans="81:81">
      <c r="CC3058" s="2"/>
    </row>
    <row r="3059" spans="81:81">
      <c r="CC3059" s="2"/>
    </row>
    <row r="3060" spans="81:81">
      <c r="CC3060" s="2"/>
    </row>
    <row r="3061" spans="81:81">
      <c r="CC3061" s="2"/>
    </row>
    <row r="3062" spans="81:81">
      <c r="CC3062" s="2"/>
    </row>
    <row r="3063" spans="81:81">
      <c r="CC3063" s="2"/>
    </row>
    <row r="3064" spans="81:81">
      <c r="CC3064" s="2"/>
    </row>
    <row r="3065" spans="81:81">
      <c r="CC3065" s="2"/>
    </row>
    <row r="3066" spans="81:81">
      <c r="CC3066" s="2"/>
    </row>
    <row r="3067" spans="81:81">
      <c r="CC3067" s="2"/>
    </row>
    <row r="3068" spans="81:81">
      <c r="CC3068" s="2"/>
    </row>
    <row r="3069" spans="81:81">
      <c r="CC3069" s="2"/>
    </row>
    <row r="3070" spans="81:81">
      <c r="CC3070" s="2"/>
    </row>
    <row r="3071" spans="81:81">
      <c r="CC3071" s="2"/>
    </row>
    <row r="3072" spans="81:81">
      <c r="CC3072" s="2"/>
    </row>
    <row r="3073" spans="81:81">
      <c r="CC3073" s="2"/>
    </row>
    <row r="3074" spans="81:81">
      <c r="CC3074" s="2"/>
    </row>
    <row r="3075" spans="81:81">
      <c r="CC3075" s="2"/>
    </row>
    <row r="3076" spans="81:81">
      <c r="CC3076" s="2"/>
    </row>
    <row r="3077" spans="81:81">
      <c r="CC3077" s="2"/>
    </row>
    <row r="3078" spans="81:81">
      <c r="CC3078" s="2"/>
    </row>
    <row r="3079" spans="81:81">
      <c r="CC3079" s="2"/>
    </row>
    <row r="3080" spans="81:81">
      <c r="CC3080" s="2"/>
    </row>
    <row r="3081" spans="81:81">
      <c r="CC3081" s="2"/>
    </row>
    <row r="3082" spans="81:81">
      <c r="CC3082" s="2"/>
    </row>
    <row r="3083" spans="81:81">
      <c r="CC3083" s="2"/>
    </row>
    <row r="3084" spans="81:81">
      <c r="CC3084" s="2"/>
    </row>
    <row r="3085" spans="81:81">
      <c r="CC3085" s="2"/>
    </row>
    <row r="3086" spans="81:81">
      <c r="CC3086" s="2"/>
    </row>
    <row r="3087" spans="81:81">
      <c r="CC3087" s="2"/>
    </row>
    <row r="3088" spans="81:81">
      <c r="CC3088" s="2"/>
    </row>
    <row r="3089" spans="81:81">
      <c r="CC3089" s="2"/>
    </row>
    <row r="3090" spans="81:81">
      <c r="CC3090" s="2"/>
    </row>
    <row r="3091" spans="81:81">
      <c r="CC3091" s="2"/>
    </row>
    <row r="3092" spans="81:81">
      <c r="CC3092" s="2"/>
    </row>
    <row r="3093" spans="81:81">
      <c r="CC3093" s="2"/>
    </row>
    <row r="3094" spans="81:81">
      <c r="CC3094" s="2"/>
    </row>
    <row r="3095" spans="81:81">
      <c r="CC3095" s="2"/>
    </row>
    <row r="3096" spans="81:81">
      <c r="CC3096" s="2"/>
    </row>
    <row r="3097" spans="81:81">
      <c r="CC3097" s="2"/>
    </row>
    <row r="3098" spans="81:81">
      <c r="CC3098" s="2"/>
    </row>
    <row r="3099" spans="81:81">
      <c r="CC3099" s="2"/>
    </row>
    <row r="3100" spans="81:81">
      <c r="CC3100" s="2"/>
    </row>
    <row r="3101" spans="81:81">
      <c r="CC3101" s="2"/>
    </row>
    <row r="3102" spans="81:81">
      <c r="CC3102" s="2"/>
    </row>
    <row r="3103" spans="81:81">
      <c r="CC3103" s="2"/>
    </row>
    <row r="3104" spans="81:81">
      <c r="CC3104" s="2"/>
    </row>
    <row r="3105" spans="81:81">
      <c r="CC3105" s="2"/>
    </row>
    <row r="3106" spans="81:81">
      <c r="CC3106" s="2"/>
    </row>
    <row r="3107" spans="81:81">
      <c r="CC3107" s="2"/>
    </row>
    <row r="3108" spans="81:81">
      <c r="CC3108" s="2"/>
    </row>
    <row r="3109" spans="81:81">
      <c r="CC3109" s="2"/>
    </row>
    <row r="3110" spans="81:81">
      <c r="CC3110" s="2"/>
    </row>
    <row r="3111" spans="81:81">
      <c r="CC3111" s="2"/>
    </row>
    <row r="3112" spans="81:81">
      <c r="CC3112" s="2"/>
    </row>
    <row r="3113" spans="81:81">
      <c r="CC3113" s="2"/>
    </row>
    <row r="3114" spans="81:81">
      <c r="CC3114" s="2"/>
    </row>
    <row r="3115" spans="81:81">
      <c r="CC3115" s="2"/>
    </row>
    <row r="3116" spans="81:81">
      <c r="CC3116" s="2"/>
    </row>
    <row r="3117" spans="81:81">
      <c r="CC3117" s="2"/>
    </row>
    <row r="3118" spans="81:81">
      <c r="CC3118" s="2"/>
    </row>
    <row r="3119" spans="81:81">
      <c r="CC3119" s="2"/>
    </row>
    <row r="3120" spans="81:81">
      <c r="CC3120" s="2"/>
    </row>
    <row r="3121" spans="81:81">
      <c r="CC3121" s="2"/>
    </row>
    <row r="3122" spans="81:81">
      <c r="CC3122" s="2"/>
    </row>
    <row r="3123" spans="81:81">
      <c r="CC3123" s="2"/>
    </row>
    <row r="3124" spans="81:81">
      <c r="CC3124" s="2"/>
    </row>
    <row r="3125" spans="81:81">
      <c r="CC3125" s="2"/>
    </row>
    <row r="3126" spans="81:81">
      <c r="CC3126" s="2"/>
    </row>
    <row r="3127" spans="81:81">
      <c r="CC3127" s="2"/>
    </row>
    <row r="3128" spans="81:81">
      <c r="CC3128" s="2"/>
    </row>
    <row r="3129" spans="81:81">
      <c r="CC3129" s="2"/>
    </row>
    <row r="3130" spans="81:81">
      <c r="CC3130" s="2"/>
    </row>
    <row r="3131" spans="81:81">
      <c r="CC3131" s="2"/>
    </row>
    <row r="3132" spans="81:81">
      <c r="CC3132" s="2"/>
    </row>
    <row r="3133" spans="81:81">
      <c r="CC3133" s="2"/>
    </row>
    <row r="3134" spans="81:81">
      <c r="CC3134" s="2"/>
    </row>
    <row r="3135" spans="81:81">
      <c r="CC3135" s="2"/>
    </row>
    <row r="3136" spans="81:81">
      <c r="CC3136" s="2"/>
    </row>
    <row r="3137" spans="81:81">
      <c r="CC3137" s="2"/>
    </row>
    <row r="3138" spans="81:81">
      <c r="CC3138" s="2"/>
    </row>
    <row r="3139" spans="81:81">
      <c r="CC3139" s="2"/>
    </row>
    <row r="3140" spans="81:81">
      <c r="CC3140" s="2"/>
    </row>
    <row r="3141" spans="81:81">
      <c r="CC3141" s="2"/>
    </row>
    <row r="3142" spans="81:81">
      <c r="CC3142" s="2"/>
    </row>
    <row r="3143" spans="81:81">
      <c r="CC3143" s="2"/>
    </row>
    <row r="3144" spans="81:81">
      <c r="CC3144" s="2"/>
    </row>
    <row r="3145" spans="81:81">
      <c r="CC3145" s="2"/>
    </row>
    <row r="3146" spans="81:81">
      <c r="CC3146" s="2"/>
    </row>
    <row r="3147" spans="81:81">
      <c r="CC3147" s="2"/>
    </row>
    <row r="3148" spans="81:81">
      <c r="CC3148" s="2"/>
    </row>
    <row r="3149" spans="81:81">
      <c r="CC3149" s="2"/>
    </row>
    <row r="3150" spans="81:81">
      <c r="CC3150" s="2"/>
    </row>
    <row r="3151" spans="81:81">
      <c r="CC3151" s="2"/>
    </row>
    <row r="3152" spans="81:81">
      <c r="CC3152" s="2"/>
    </row>
    <row r="3153" spans="81:81">
      <c r="CC3153" s="2"/>
    </row>
    <row r="3154" spans="81:81">
      <c r="CC3154" s="2"/>
    </row>
    <row r="3155" spans="81:81">
      <c r="CC3155" s="2"/>
    </row>
    <row r="3156" spans="81:81">
      <c r="CC3156" s="2"/>
    </row>
    <row r="3157" spans="81:81">
      <c r="CC3157" s="2"/>
    </row>
    <row r="3158" spans="81:81">
      <c r="CC3158" s="2"/>
    </row>
    <row r="3159" spans="81:81">
      <c r="CC3159" s="2"/>
    </row>
    <row r="3160" spans="81:81">
      <c r="CC3160" s="2"/>
    </row>
    <row r="3161" spans="81:81">
      <c r="CC3161" s="2"/>
    </row>
    <row r="3162" spans="81:81">
      <c r="CC3162" s="2"/>
    </row>
    <row r="3163" spans="81:81">
      <c r="CC3163" s="2"/>
    </row>
    <row r="3164" spans="81:81">
      <c r="CC3164" s="2"/>
    </row>
    <row r="3165" spans="81:81">
      <c r="CC3165" s="2"/>
    </row>
    <row r="3166" spans="81:81">
      <c r="CC3166" s="2"/>
    </row>
    <row r="3167" spans="81:81">
      <c r="CC3167" s="2"/>
    </row>
    <row r="3168" spans="81:81">
      <c r="CC3168" s="2"/>
    </row>
    <row r="3169" spans="81:81">
      <c r="CC3169" s="2"/>
    </row>
    <row r="3170" spans="81:81">
      <c r="CC3170" s="2"/>
    </row>
    <row r="3171" spans="81:81">
      <c r="CC3171" s="2"/>
    </row>
    <row r="3172" spans="81:81">
      <c r="CC3172" s="2"/>
    </row>
    <row r="3173" spans="81:81">
      <c r="CC3173" s="2"/>
    </row>
    <row r="3174" spans="81:81">
      <c r="CC3174" s="2"/>
    </row>
    <row r="3175" spans="81:81">
      <c r="CC3175" s="2"/>
    </row>
    <row r="3176" spans="81:81">
      <c r="CC3176" s="2"/>
    </row>
    <row r="3177" spans="81:81">
      <c r="CC3177" s="2"/>
    </row>
    <row r="3178" spans="81:81">
      <c r="CC3178" s="2"/>
    </row>
    <row r="3179" spans="81:81">
      <c r="CC3179" s="2"/>
    </row>
    <row r="3180" spans="81:81">
      <c r="CC3180" s="2"/>
    </row>
    <row r="3181" spans="81:81">
      <c r="CC3181" s="2"/>
    </row>
    <row r="3182" spans="81:81">
      <c r="CC3182" s="2"/>
    </row>
    <row r="3183" spans="81:81">
      <c r="CC3183" s="2"/>
    </row>
    <row r="3184" spans="81:81">
      <c r="CC3184" s="2"/>
    </row>
    <row r="3185" spans="81:81">
      <c r="CC3185" s="2"/>
    </row>
    <row r="3186" spans="81:81">
      <c r="CC3186" s="2"/>
    </row>
    <row r="3187" spans="81:81">
      <c r="CC3187" s="2"/>
    </row>
    <row r="3188" spans="81:81">
      <c r="CC3188" s="2"/>
    </row>
    <row r="3189" spans="81:81">
      <c r="CC3189" s="2"/>
    </row>
    <row r="3190" spans="81:81">
      <c r="CC3190" s="2"/>
    </row>
    <row r="3191" spans="81:81">
      <c r="CC3191" s="2"/>
    </row>
    <row r="3192" spans="81:81">
      <c r="CC3192" s="2"/>
    </row>
    <row r="3193" spans="81:81">
      <c r="CC3193" s="2"/>
    </row>
    <row r="3194" spans="81:81">
      <c r="CC3194" s="2"/>
    </row>
    <row r="3195" spans="81:81">
      <c r="CC3195" s="2"/>
    </row>
    <row r="3196" spans="81:81">
      <c r="CC3196" s="2"/>
    </row>
    <row r="3197" spans="81:81">
      <c r="CC3197" s="2"/>
    </row>
    <row r="3198" spans="81:81">
      <c r="CC3198" s="2"/>
    </row>
    <row r="3199" spans="81:81">
      <c r="CC3199" s="2"/>
    </row>
    <row r="3200" spans="81:81">
      <c r="CC3200" s="2"/>
    </row>
    <row r="3201" spans="81:81">
      <c r="CC3201" s="2"/>
    </row>
    <row r="3202" spans="81:81">
      <c r="CC3202" s="2"/>
    </row>
    <row r="3203" spans="81:81">
      <c r="CC3203" s="2"/>
    </row>
    <row r="3204" spans="81:81">
      <c r="CC3204" s="2"/>
    </row>
    <row r="3205" spans="81:81">
      <c r="CC3205" s="2"/>
    </row>
    <row r="3206" spans="81:81">
      <c r="CC3206" s="2"/>
    </row>
    <row r="3207" spans="81:81">
      <c r="CC3207" s="2"/>
    </row>
    <row r="3208" spans="81:81">
      <c r="CC3208" s="2"/>
    </row>
    <row r="3209" spans="81:81">
      <c r="CC3209" s="2"/>
    </row>
    <row r="3210" spans="81:81">
      <c r="CC3210" s="2"/>
    </row>
    <row r="3211" spans="81:81">
      <c r="CC3211" s="2"/>
    </row>
    <row r="3212" spans="81:81">
      <c r="CC3212" s="2"/>
    </row>
    <row r="3213" spans="81:81">
      <c r="CC3213" s="2"/>
    </row>
    <row r="3214" spans="81:81">
      <c r="CC3214" s="2"/>
    </row>
    <row r="3215" spans="81:81">
      <c r="CC3215" s="2"/>
    </row>
    <row r="3216" spans="81:81">
      <c r="CC3216" s="2"/>
    </row>
    <row r="3217" spans="81:81">
      <c r="CC3217" s="2"/>
    </row>
    <row r="3218" spans="81:81">
      <c r="CC3218" s="2"/>
    </row>
    <row r="3219" spans="81:81">
      <c r="CC3219" s="2"/>
    </row>
    <row r="3220" spans="81:81">
      <c r="CC3220" s="2"/>
    </row>
    <row r="3221" spans="81:81">
      <c r="CC3221" s="2"/>
    </row>
    <row r="3222" spans="81:81">
      <c r="CC3222" s="2"/>
    </row>
    <row r="3223" spans="81:81">
      <c r="CC3223" s="2"/>
    </row>
    <row r="3224" spans="81:81">
      <c r="CC3224" s="2"/>
    </row>
    <row r="3225" spans="81:81">
      <c r="CC3225" s="2"/>
    </row>
    <row r="3226" spans="81:81">
      <c r="CC3226" s="2"/>
    </row>
    <row r="3227" spans="81:81">
      <c r="CC3227" s="2"/>
    </row>
    <row r="3228" spans="81:81">
      <c r="CC3228" s="2"/>
    </row>
    <row r="3229" spans="81:81">
      <c r="CC3229" s="2"/>
    </row>
    <row r="3230" spans="81:81">
      <c r="CC3230" s="2"/>
    </row>
    <row r="3231" spans="81:81">
      <c r="CC3231" s="2"/>
    </row>
    <row r="3232" spans="81:81">
      <c r="CC3232" s="2"/>
    </row>
    <row r="3233" spans="81:81">
      <c r="CC3233" s="2"/>
    </row>
    <row r="3234" spans="81:81">
      <c r="CC3234" s="2"/>
    </row>
    <row r="3235" spans="81:81">
      <c r="CC3235" s="2"/>
    </row>
    <row r="3236" spans="81:81">
      <c r="CC3236" s="2"/>
    </row>
    <row r="3237" spans="81:81">
      <c r="CC3237" s="2"/>
    </row>
    <row r="3238" spans="81:81">
      <c r="CC3238" s="2"/>
    </row>
    <row r="3239" spans="81:81">
      <c r="CC3239" s="2"/>
    </row>
    <row r="3240" spans="81:81">
      <c r="CC3240" s="2"/>
    </row>
    <row r="3241" spans="81:81">
      <c r="CC3241" s="2"/>
    </row>
    <row r="3242" spans="81:81">
      <c r="CC3242" s="2"/>
    </row>
    <row r="3243" spans="81:81">
      <c r="CC3243" s="2"/>
    </row>
    <row r="3244" spans="81:81">
      <c r="CC3244" s="2"/>
    </row>
    <row r="3245" spans="81:81">
      <c r="CC3245" s="2"/>
    </row>
    <row r="3246" spans="81:81">
      <c r="CC3246" s="2"/>
    </row>
    <row r="3247" spans="81:81">
      <c r="CC3247" s="2"/>
    </row>
    <row r="3248" spans="81:81">
      <c r="CC3248" s="2"/>
    </row>
    <row r="3249" spans="81:81">
      <c r="CC3249" s="2"/>
    </row>
    <row r="3250" spans="81:81">
      <c r="CC3250" s="2"/>
    </row>
    <row r="3251" spans="81:81">
      <c r="CC3251" s="2"/>
    </row>
    <row r="3252" spans="81:81">
      <c r="CC3252" s="2"/>
    </row>
    <row r="3253" spans="81:81">
      <c r="CC3253" s="2"/>
    </row>
    <row r="3254" spans="81:81">
      <c r="CC3254" s="2"/>
    </row>
    <row r="3255" spans="81:81">
      <c r="CC3255" s="2"/>
    </row>
    <row r="3256" spans="81:81">
      <c r="CC3256" s="2"/>
    </row>
    <row r="3257" spans="81:81">
      <c r="CC3257" s="2"/>
    </row>
    <row r="3258" spans="81:81">
      <c r="CC3258" s="2"/>
    </row>
    <row r="3259" spans="81:81">
      <c r="CC3259" s="2"/>
    </row>
    <row r="3260" spans="81:81">
      <c r="CC3260" s="2"/>
    </row>
    <row r="3261" spans="81:81">
      <c r="CC3261" s="2"/>
    </row>
    <row r="3262" spans="81:81">
      <c r="CC3262" s="2"/>
    </row>
    <row r="3263" spans="81:81">
      <c r="CC3263" s="2"/>
    </row>
    <row r="3264" spans="81:81">
      <c r="CC3264" s="2"/>
    </row>
    <row r="3265" spans="81:81">
      <c r="CC3265" s="2"/>
    </row>
    <row r="3266" spans="81:81">
      <c r="CC3266" s="2"/>
    </row>
    <row r="3267" spans="81:81">
      <c r="CC3267" s="2"/>
    </row>
    <row r="3268" spans="81:81">
      <c r="CC3268" s="2"/>
    </row>
    <row r="3269" spans="81:81">
      <c r="CC3269" s="2"/>
    </row>
    <row r="3270" spans="81:81">
      <c r="CC3270" s="2"/>
    </row>
    <row r="3271" spans="81:81">
      <c r="CC3271" s="2"/>
    </row>
    <row r="3272" spans="81:81">
      <c r="CC3272" s="2"/>
    </row>
    <row r="3273" spans="81:81">
      <c r="CC3273" s="2"/>
    </row>
    <row r="3274" spans="81:81">
      <c r="CC3274" s="2"/>
    </row>
    <row r="3275" spans="81:81">
      <c r="CC3275" s="2"/>
    </row>
    <row r="3276" spans="81:81">
      <c r="CC3276" s="2"/>
    </row>
    <row r="3277" spans="81:81">
      <c r="CC3277" s="2"/>
    </row>
    <row r="3278" spans="81:81">
      <c r="CC3278" s="2"/>
    </row>
    <row r="3279" spans="81:81">
      <c r="CC3279" s="2"/>
    </row>
    <row r="3280" spans="81:81">
      <c r="CC3280" s="2"/>
    </row>
    <row r="3281" spans="81:81">
      <c r="CC3281" s="2"/>
    </row>
    <row r="3282" spans="81:81">
      <c r="CC3282" s="2"/>
    </row>
    <row r="3283" spans="81:81">
      <c r="CC3283" s="2"/>
    </row>
    <row r="3284" spans="81:81">
      <c r="CC3284" s="2"/>
    </row>
    <row r="3285" spans="81:81">
      <c r="CC3285" s="2"/>
    </row>
    <row r="3286" spans="81:81">
      <c r="CC3286" s="2"/>
    </row>
    <row r="3287" spans="81:81">
      <c r="CC3287" s="2"/>
    </row>
    <row r="3288" spans="81:81">
      <c r="CC3288" s="2"/>
    </row>
    <row r="3289" spans="81:81">
      <c r="CC3289" s="2"/>
    </row>
    <row r="3290" spans="81:81">
      <c r="CC3290" s="2"/>
    </row>
    <row r="3291" spans="81:81">
      <c r="CC3291" s="2"/>
    </row>
    <row r="3292" spans="81:81">
      <c r="CC3292" s="2"/>
    </row>
    <row r="3293" spans="81:81">
      <c r="CC3293" s="2"/>
    </row>
    <row r="3294" spans="81:81">
      <c r="CC3294" s="2"/>
    </row>
    <row r="3295" spans="81:81">
      <c r="CC3295" s="2"/>
    </row>
    <row r="3296" spans="81:81">
      <c r="CC3296" s="2"/>
    </row>
    <row r="3297" spans="81:81">
      <c r="CC3297" s="2"/>
    </row>
    <row r="3298" spans="81:81">
      <c r="CC3298" s="2"/>
    </row>
    <row r="3299" spans="81:81">
      <c r="CC3299" s="2"/>
    </row>
    <row r="3300" spans="81:81">
      <c r="CC3300" s="2"/>
    </row>
    <row r="3301" spans="81:81">
      <c r="CC3301" s="2"/>
    </row>
    <row r="3302" spans="81:81">
      <c r="CC3302" s="2"/>
    </row>
    <row r="3303" spans="81:81">
      <c r="CC3303" s="2"/>
    </row>
    <row r="3304" spans="81:81">
      <c r="CC3304" s="2"/>
    </row>
    <row r="3305" spans="81:81">
      <c r="CC3305" s="2"/>
    </row>
    <row r="3306" spans="81:81">
      <c r="CC3306" s="2"/>
    </row>
    <row r="3307" spans="81:81">
      <c r="CC3307" s="2"/>
    </row>
    <row r="3308" spans="81:81">
      <c r="CC3308" s="2"/>
    </row>
    <row r="3309" spans="81:81">
      <c r="CC3309" s="2"/>
    </row>
    <row r="3310" spans="81:81">
      <c r="CC3310" s="2"/>
    </row>
    <row r="3311" spans="81:81">
      <c r="CC3311" s="2"/>
    </row>
    <row r="3312" spans="81:81">
      <c r="CC3312" s="2"/>
    </row>
    <row r="3313" spans="81:81">
      <c r="CC3313" s="2"/>
    </row>
    <row r="3314" spans="81:81">
      <c r="CC3314" s="2"/>
    </row>
    <row r="3315" spans="81:81">
      <c r="CC3315" s="2"/>
    </row>
    <row r="3316" spans="81:81">
      <c r="CC3316" s="2"/>
    </row>
    <row r="3317" spans="81:81">
      <c r="CC3317" s="2"/>
    </row>
    <row r="3318" spans="81:81">
      <c r="CC3318" s="2"/>
    </row>
    <row r="3319" spans="81:81">
      <c r="CC3319" s="2"/>
    </row>
    <row r="3320" spans="81:81">
      <c r="CC3320" s="2"/>
    </row>
    <row r="3321" spans="81:81">
      <c r="CC3321" s="2"/>
    </row>
    <row r="3322" spans="81:81">
      <c r="CC3322" s="2"/>
    </row>
    <row r="3323" spans="81:81">
      <c r="CC3323" s="2"/>
    </row>
    <row r="3324" spans="81:81">
      <c r="CC3324" s="2"/>
    </row>
    <row r="3325" spans="81:81">
      <c r="CC3325" s="2"/>
    </row>
    <row r="3326" spans="81:81">
      <c r="CC3326" s="2"/>
    </row>
    <row r="3327" spans="81:81">
      <c r="CC3327" s="2"/>
    </row>
    <row r="3328" spans="81:81">
      <c r="CC3328" s="2"/>
    </row>
    <row r="3329" spans="81:81">
      <c r="CC3329" s="2"/>
    </row>
    <row r="3330" spans="81:81">
      <c r="CC3330" s="2"/>
    </row>
    <row r="3331" spans="81:81">
      <c r="CC3331" s="2"/>
    </row>
    <row r="3332" spans="81:81">
      <c r="CC3332" s="2"/>
    </row>
    <row r="3333" spans="81:81">
      <c r="CC3333" s="2"/>
    </row>
    <row r="3334" spans="81:81">
      <c r="CC3334" s="2"/>
    </row>
    <row r="3335" spans="81:81">
      <c r="CC3335" s="2"/>
    </row>
    <row r="3336" spans="81:81">
      <c r="CC3336" s="2"/>
    </row>
    <row r="3337" spans="81:81">
      <c r="CC3337" s="2"/>
    </row>
    <row r="3338" spans="81:81">
      <c r="CC3338" s="2"/>
    </row>
    <row r="3339" spans="81:81">
      <c r="CC3339" s="2"/>
    </row>
    <row r="3340" spans="81:81">
      <c r="CC3340" s="2"/>
    </row>
    <row r="3341" spans="81:81">
      <c r="CC3341" s="2"/>
    </row>
    <row r="3342" spans="81:81">
      <c r="CC3342" s="2"/>
    </row>
    <row r="3343" spans="81:81">
      <c r="CC3343" s="2"/>
    </row>
    <row r="3344" spans="81:81">
      <c r="CC3344" s="2"/>
    </row>
    <row r="3345" spans="81:81">
      <c r="CC3345" s="2"/>
    </row>
    <row r="3346" spans="81:81">
      <c r="CC3346" s="2"/>
    </row>
    <row r="3347" spans="81:81">
      <c r="CC3347" s="2"/>
    </row>
    <row r="3348" spans="81:81">
      <c r="CC3348" s="2"/>
    </row>
    <row r="3349" spans="81:81">
      <c r="CC3349" s="2"/>
    </row>
    <row r="3350" spans="81:81">
      <c r="CC3350" s="2"/>
    </row>
    <row r="3351" spans="81:81">
      <c r="CC3351" s="2"/>
    </row>
    <row r="3352" spans="81:81">
      <c r="CC3352" s="2"/>
    </row>
    <row r="3353" spans="81:81">
      <c r="CC3353" s="2"/>
    </row>
    <row r="3354" spans="81:81">
      <c r="CC3354" s="2"/>
    </row>
    <row r="3355" spans="81:81">
      <c r="CC3355" s="2"/>
    </row>
    <row r="3356" spans="81:81">
      <c r="CC3356" s="2"/>
    </row>
    <row r="3357" spans="81:81">
      <c r="CC3357" s="2"/>
    </row>
    <row r="3358" spans="81:81">
      <c r="CC3358" s="2"/>
    </row>
    <row r="3359" spans="81:81">
      <c r="CC3359" s="2"/>
    </row>
    <row r="3360" spans="81:81">
      <c r="CC3360" s="2"/>
    </row>
    <row r="3361" spans="81:81">
      <c r="CC3361" s="2"/>
    </row>
    <row r="3362" spans="81:81">
      <c r="CC3362" s="2"/>
    </row>
    <row r="3363" spans="81:81">
      <c r="CC3363" s="2"/>
    </row>
    <row r="3364" spans="81:81">
      <c r="CC3364" s="2"/>
    </row>
    <row r="3365" spans="81:81">
      <c r="CC3365" s="2"/>
    </row>
    <row r="3366" spans="81:81">
      <c r="CC3366" s="2"/>
    </row>
    <row r="3367" spans="81:81">
      <c r="CC3367" s="2"/>
    </row>
    <row r="3368" spans="81:81">
      <c r="CC3368" s="2"/>
    </row>
    <row r="3369" spans="81:81">
      <c r="CC3369" s="2"/>
    </row>
    <row r="3370" spans="81:81">
      <c r="CC3370" s="2"/>
    </row>
    <row r="3371" spans="81:81">
      <c r="CC3371" s="2"/>
    </row>
    <row r="3372" spans="81:81">
      <c r="CC3372" s="2"/>
    </row>
    <row r="3373" spans="81:81">
      <c r="CC3373" s="2"/>
    </row>
    <row r="3374" spans="81:81">
      <c r="CC3374" s="2"/>
    </row>
    <row r="3375" spans="81:81">
      <c r="CC3375" s="2"/>
    </row>
    <row r="3376" spans="81:81">
      <c r="CC3376" s="2"/>
    </row>
    <row r="3377" spans="81:81">
      <c r="CC3377" s="2"/>
    </row>
    <row r="3378" spans="81:81">
      <c r="CC3378" s="2"/>
    </row>
    <row r="3379" spans="81:81">
      <c r="CC3379" s="2"/>
    </row>
    <row r="3380" spans="81:81">
      <c r="CC3380" s="2"/>
    </row>
    <row r="3381" spans="81:81">
      <c r="CC3381" s="2"/>
    </row>
    <row r="3382" spans="81:81">
      <c r="CC3382" s="2"/>
    </row>
    <row r="3383" spans="81:81">
      <c r="CC3383" s="2"/>
    </row>
    <row r="3384" spans="81:81">
      <c r="CC3384" s="2"/>
    </row>
    <row r="3385" spans="81:81">
      <c r="CC3385" s="2"/>
    </row>
    <row r="3386" spans="81:81">
      <c r="CC3386" s="2"/>
    </row>
    <row r="3387" spans="81:81">
      <c r="CC3387" s="2"/>
    </row>
    <row r="3388" spans="81:81">
      <c r="CC3388" s="2"/>
    </row>
    <row r="3389" spans="81:81">
      <c r="CC3389" s="2"/>
    </row>
    <row r="3390" spans="81:81">
      <c r="CC3390" s="2"/>
    </row>
    <row r="3391" spans="81:81">
      <c r="CC3391" s="2"/>
    </row>
    <row r="3392" spans="81:81">
      <c r="CC3392" s="2"/>
    </row>
    <row r="3393" spans="81:81">
      <c r="CC3393" s="2"/>
    </row>
    <row r="3394" spans="81:81">
      <c r="CC3394" s="2"/>
    </row>
    <row r="3395" spans="81:81">
      <c r="CC3395" s="2"/>
    </row>
    <row r="3396" spans="81:81">
      <c r="CC3396" s="2"/>
    </row>
    <row r="3397" spans="81:81">
      <c r="CC3397" s="2"/>
    </row>
    <row r="3398" spans="81:81">
      <c r="CC3398" s="2"/>
    </row>
    <row r="3399" spans="81:81">
      <c r="CC3399" s="2"/>
    </row>
    <row r="3400" spans="81:81">
      <c r="CC3400" s="2"/>
    </row>
    <row r="3401" spans="81:81">
      <c r="CC3401" s="2"/>
    </row>
    <row r="3402" spans="81:81">
      <c r="CC3402" s="2"/>
    </row>
    <row r="3403" spans="81:81">
      <c r="CC3403" s="2"/>
    </row>
    <row r="3404" spans="81:81">
      <c r="CC3404" s="2"/>
    </row>
    <row r="3405" spans="81:81">
      <c r="CC3405" s="2"/>
    </row>
    <row r="3406" spans="81:81">
      <c r="CC3406" s="2"/>
    </row>
    <row r="3407" spans="81:81">
      <c r="CC3407" s="2"/>
    </row>
    <row r="3408" spans="81:81">
      <c r="CC3408" s="2"/>
    </row>
    <row r="3409" spans="81:81">
      <c r="CC3409" s="2"/>
    </row>
    <row r="3410" spans="81:81">
      <c r="CC3410" s="2"/>
    </row>
    <row r="3411" spans="81:81">
      <c r="CC3411" s="2"/>
    </row>
    <row r="3412" spans="81:81">
      <c r="CC3412" s="2"/>
    </row>
    <row r="3413" spans="81:81">
      <c r="CC3413" s="2"/>
    </row>
    <row r="3414" spans="81:81">
      <c r="CC3414" s="2"/>
    </row>
    <row r="3415" spans="81:81">
      <c r="CC3415" s="2"/>
    </row>
    <row r="3416" spans="81:81">
      <c r="CC3416" s="2"/>
    </row>
    <row r="3417" spans="81:81">
      <c r="CC3417" s="2"/>
    </row>
    <row r="3418" spans="81:81">
      <c r="CC3418" s="2"/>
    </row>
    <row r="3419" spans="81:81">
      <c r="CC3419" s="2"/>
    </row>
    <row r="3420" spans="81:81">
      <c r="CC3420" s="2"/>
    </row>
    <row r="3421" spans="81:81">
      <c r="CC3421" s="2"/>
    </row>
    <row r="3422" spans="81:81">
      <c r="CC3422" s="2"/>
    </row>
    <row r="3423" spans="81:81">
      <c r="CC3423" s="2"/>
    </row>
    <row r="3424" spans="81:81">
      <c r="CC3424" s="2"/>
    </row>
    <row r="3425" spans="81:81">
      <c r="CC3425" s="2"/>
    </row>
    <row r="3426" spans="81:81">
      <c r="CC3426" s="2"/>
    </row>
    <row r="3427" spans="81:81">
      <c r="CC3427" s="2"/>
    </row>
    <row r="3428" spans="81:81">
      <c r="CC3428" s="2"/>
    </row>
    <row r="3429" spans="81:81">
      <c r="CC3429" s="2"/>
    </row>
    <row r="3430" spans="81:81">
      <c r="CC3430" s="2"/>
    </row>
    <row r="3431" spans="81:81">
      <c r="CC3431" s="2"/>
    </row>
    <row r="3432" spans="81:81">
      <c r="CC3432" s="2"/>
    </row>
    <row r="3433" spans="81:81">
      <c r="CC3433" s="2"/>
    </row>
    <row r="3434" spans="81:81">
      <c r="CC3434" s="2"/>
    </row>
    <row r="3435" spans="81:81">
      <c r="CC3435" s="2"/>
    </row>
    <row r="3436" spans="81:81">
      <c r="CC3436" s="2"/>
    </row>
    <row r="3437" spans="81:81">
      <c r="CC3437" s="2"/>
    </row>
    <row r="3438" spans="81:81">
      <c r="CC3438" s="2"/>
    </row>
    <row r="3439" spans="81:81">
      <c r="CC3439" s="2"/>
    </row>
    <row r="3440" spans="81:81">
      <c r="CC3440" s="2"/>
    </row>
    <row r="3441" spans="81:81">
      <c r="CC3441" s="2"/>
    </row>
    <row r="3442" spans="81:81">
      <c r="CC3442" s="2"/>
    </row>
    <row r="3443" spans="81:81">
      <c r="CC3443" s="2"/>
    </row>
    <row r="3444" spans="81:81">
      <c r="CC3444" s="2"/>
    </row>
    <row r="3445" spans="81:81">
      <c r="CC3445" s="2"/>
    </row>
    <row r="3446" spans="81:81">
      <c r="CC3446" s="2"/>
    </row>
    <row r="3447" spans="81:81">
      <c r="CC3447" s="2"/>
    </row>
    <row r="3448" spans="81:81">
      <c r="CC3448" s="2"/>
    </row>
    <row r="3449" spans="81:81">
      <c r="CC3449" s="2"/>
    </row>
    <row r="3450" spans="81:81">
      <c r="CC3450" s="2"/>
    </row>
    <row r="3451" spans="81:81">
      <c r="CC3451" s="2"/>
    </row>
    <row r="3452" spans="81:81">
      <c r="CC3452" s="2"/>
    </row>
    <row r="3453" spans="81:81">
      <c r="CC3453" s="2"/>
    </row>
    <row r="3454" spans="81:81">
      <c r="CC3454" s="2"/>
    </row>
    <row r="3455" spans="81:81">
      <c r="CC3455" s="2"/>
    </row>
    <row r="3456" spans="81:81">
      <c r="CC3456" s="2"/>
    </row>
    <row r="3457" spans="81:81">
      <c r="CC3457" s="2"/>
    </row>
    <row r="3458" spans="81:81">
      <c r="CC3458" s="2"/>
    </row>
    <row r="3459" spans="81:81">
      <c r="CC3459" s="2"/>
    </row>
    <row r="3460" spans="81:81">
      <c r="CC3460" s="2"/>
    </row>
    <row r="3461" spans="81:81">
      <c r="CC3461" s="2"/>
    </row>
    <row r="3462" spans="81:81">
      <c r="CC3462" s="2"/>
    </row>
    <row r="3463" spans="81:81">
      <c r="CC3463" s="2"/>
    </row>
    <row r="3464" spans="81:81">
      <c r="CC3464" s="2"/>
    </row>
    <row r="3465" spans="81:81">
      <c r="CC3465" s="2"/>
    </row>
    <row r="3466" spans="81:81">
      <c r="CC3466" s="2"/>
    </row>
    <row r="3467" spans="81:81">
      <c r="CC3467" s="2"/>
    </row>
    <row r="3468" spans="81:81">
      <c r="CC3468" s="2"/>
    </row>
    <row r="3469" spans="81:81">
      <c r="CC3469" s="2"/>
    </row>
    <row r="3470" spans="81:81">
      <c r="CC3470" s="2"/>
    </row>
    <row r="3471" spans="81:81">
      <c r="CC3471" s="2"/>
    </row>
    <row r="3472" spans="81:81">
      <c r="CC3472" s="2"/>
    </row>
    <row r="3473" spans="81:81">
      <c r="CC3473" s="2"/>
    </row>
    <row r="3474" spans="81:81">
      <c r="CC3474" s="2"/>
    </row>
    <row r="3475" spans="81:81">
      <c r="CC3475" s="2"/>
    </row>
    <row r="3476" spans="81:81">
      <c r="CC3476" s="2"/>
    </row>
    <row r="3477" spans="81:81">
      <c r="CC3477" s="2"/>
    </row>
    <row r="3478" spans="81:81">
      <c r="CC3478" s="2"/>
    </row>
    <row r="3479" spans="81:81">
      <c r="CC3479" s="2"/>
    </row>
    <row r="3480" spans="81:81">
      <c r="CC3480" s="2"/>
    </row>
    <row r="3481" spans="81:81">
      <c r="CC3481" s="2"/>
    </row>
    <row r="3482" spans="81:81">
      <c r="CC3482" s="2"/>
    </row>
    <row r="3483" spans="81:81">
      <c r="CC3483" s="2"/>
    </row>
    <row r="3484" spans="81:81">
      <c r="CC3484" s="2"/>
    </row>
    <row r="3485" spans="81:81">
      <c r="CC3485" s="2"/>
    </row>
    <row r="3486" spans="81:81">
      <c r="CC3486" s="2"/>
    </row>
    <row r="3487" spans="81:81">
      <c r="CC3487" s="2"/>
    </row>
    <row r="3488" spans="81:81">
      <c r="CC3488" s="2"/>
    </row>
    <row r="3489" spans="81:81">
      <c r="CC3489" s="2"/>
    </row>
    <row r="3490" spans="81:81">
      <c r="CC3490" s="2"/>
    </row>
    <row r="3491" spans="81:81">
      <c r="CC3491" s="2"/>
    </row>
    <row r="3492" spans="81:81">
      <c r="CC3492" s="2"/>
    </row>
    <row r="3493" spans="81:81">
      <c r="CC3493" s="2"/>
    </row>
    <row r="3494" spans="81:81">
      <c r="CC3494" s="2"/>
    </row>
    <row r="3495" spans="81:81">
      <c r="CC3495" s="2"/>
    </row>
    <row r="3496" spans="81:81">
      <c r="CC3496" s="2"/>
    </row>
    <row r="3497" spans="81:81">
      <c r="CC3497" s="2"/>
    </row>
    <row r="3498" spans="81:81">
      <c r="CC3498" s="2"/>
    </row>
    <row r="3499" spans="81:81">
      <c r="CC3499" s="2"/>
    </row>
    <row r="3500" spans="81:81">
      <c r="CC3500" s="2"/>
    </row>
    <row r="3501" spans="81:81">
      <c r="CC3501" s="2"/>
    </row>
    <row r="3502" spans="81:81">
      <c r="CC3502" s="2"/>
    </row>
    <row r="3503" spans="81:81">
      <c r="CC3503" s="2"/>
    </row>
    <row r="3504" spans="81:81">
      <c r="CC3504" s="2"/>
    </row>
    <row r="3505" spans="81:81">
      <c r="CC3505" s="2"/>
    </row>
    <row r="3506" spans="81:81">
      <c r="CC3506" s="2"/>
    </row>
    <row r="3507" spans="81:81">
      <c r="CC3507" s="2"/>
    </row>
    <row r="3508" spans="81:81">
      <c r="CC3508" s="2"/>
    </row>
    <row r="3509" spans="81:81">
      <c r="CC3509" s="2"/>
    </row>
    <row r="3510" spans="81:81">
      <c r="CC3510" s="2"/>
    </row>
    <row r="3511" spans="81:81">
      <c r="CC3511" s="2"/>
    </row>
    <row r="3512" spans="81:81">
      <c r="CC3512" s="2"/>
    </row>
    <row r="3513" spans="81:81">
      <c r="CC3513" s="2"/>
    </row>
    <row r="3514" spans="81:81">
      <c r="CC3514" s="2"/>
    </row>
    <row r="3515" spans="81:81">
      <c r="CC3515" s="2"/>
    </row>
    <row r="3516" spans="81:81">
      <c r="CC3516" s="2"/>
    </row>
    <row r="3517" spans="81:81">
      <c r="CC3517" s="2"/>
    </row>
    <row r="3518" spans="81:81">
      <c r="CC3518" s="2"/>
    </row>
    <row r="3519" spans="81:81">
      <c r="CC3519" s="2"/>
    </row>
    <row r="3520" spans="81:81">
      <c r="CC3520" s="2"/>
    </row>
    <row r="3521" spans="81:81">
      <c r="CC3521" s="2"/>
    </row>
    <row r="3522" spans="81:81">
      <c r="CC3522" s="2"/>
    </row>
    <row r="3523" spans="81:81">
      <c r="CC3523" s="2"/>
    </row>
    <row r="3524" spans="81:81">
      <c r="CC3524" s="2"/>
    </row>
    <row r="3525" spans="81:81">
      <c r="CC3525" s="2"/>
    </row>
    <row r="3526" spans="81:81">
      <c r="CC3526" s="2"/>
    </row>
    <row r="3527" spans="81:81">
      <c r="CC3527" s="2"/>
    </row>
    <row r="3528" spans="81:81">
      <c r="CC3528" s="2"/>
    </row>
    <row r="3529" spans="81:81">
      <c r="CC3529" s="2"/>
    </row>
    <row r="3530" spans="81:81">
      <c r="CC3530" s="2"/>
    </row>
    <row r="3531" spans="81:81">
      <c r="CC3531" s="2"/>
    </row>
    <row r="3532" spans="81:81">
      <c r="CC3532" s="2"/>
    </row>
    <row r="3533" spans="81:81">
      <c r="CC3533" s="2"/>
    </row>
    <row r="3534" spans="81:81">
      <c r="CC3534" s="2"/>
    </row>
    <row r="3535" spans="81:81">
      <c r="CC3535" s="2"/>
    </row>
    <row r="3536" spans="81:81">
      <c r="CC3536" s="2"/>
    </row>
    <row r="3537" spans="81:81">
      <c r="CC3537" s="2"/>
    </row>
    <row r="3538" spans="81:81">
      <c r="CC3538" s="2"/>
    </row>
    <row r="3539" spans="81:81">
      <c r="CC3539" s="2"/>
    </row>
    <row r="3540" spans="81:81">
      <c r="CC3540" s="2"/>
    </row>
    <row r="3541" spans="81:81">
      <c r="CC3541" s="2"/>
    </row>
    <row r="3542" spans="81:81">
      <c r="CC3542" s="2"/>
    </row>
    <row r="3543" spans="81:81">
      <c r="CC3543" s="2"/>
    </row>
    <row r="3544" spans="81:81">
      <c r="CC3544" s="2"/>
    </row>
    <row r="3545" spans="81:81">
      <c r="CC3545" s="2"/>
    </row>
    <row r="3546" spans="81:81">
      <c r="CC3546" s="2"/>
    </row>
    <row r="3547" spans="81:81">
      <c r="CC3547" s="2"/>
    </row>
    <row r="3548" spans="81:81">
      <c r="CC3548" s="2"/>
    </row>
    <row r="3549" spans="81:81">
      <c r="CC3549" s="2"/>
    </row>
    <row r="3550" spans="81:81">
      <c r="CC3550" s="2"/>
    </row>
    <row r="3551" spans="81:81">
      <c r="CC3551" s="2"/>
    </row>
    <row r="3552" spans="81:81">
      <c r="CC3552" s="2"/>
    </row>
    <row r="3553" spans="81:81">
      <c r="CC3553" s="2"/>
    </row>
    <row r="3554" spans="81:81">
      <c r="CC3554" s="2"/>
    </row>
    <row r="3555" spans="81:81">
      <c r="CC3555" s="2"/>
    </row>
    <row r="3556" spans="81:81">
      <c r="CC3556" s="2"/>
    </row>
    <row r="3557" spans="81:81">
      <c r="CC3557" s="2"/>
    </row>
    <row r="3558" spans="81:81">
      <c r="CC3558" s="2"/>
    </row>
    <row r="3559" spans="81:81">
      <c r="CC3559" s="2"/>
    </row>
    <row r="3560" spans="81:81">
      <c r="CC3560" s="2"/>
    </row>
    <row r="3561" spans="81:81">
      <c r="CC3561" s="2"/>
    </row>
    <row r="3562" spans="81:81">
      <c r="CC3562" s="2"/>
    </row>
    <row r="3563" spans="81:81">
      <c r="CC3563" s="2"/>
    </row>
    <row r="3564" spans="81:81">
      <c r="CC3564" s="2"/>
    </row>
    <row r="3565" spans="81:81">
      <c r="CC3565" s="2"/>
    </row>
    <row r="3566" spans="81:81">
      <c r="CC3566" s="2"/>
    </row>
    <row r="3567" spans="81:81">
      <c r="CC3567" s="2"/>
    </row>
    <row r="3568" spans="81:81">
      <c r="CC3568" s="2"/>
    </row>
    <row r="3569" spans="81:81">
      <c r="CC3569" s="2"/>
    </row>
    <row r="3570" spans="81:81">
      <c r="CC3570" s="2"/>
    </row>
    <row r="3571" spans="81:81">
      <c r="CC3571" s="2"/>
    </row>
    <row r="3572" spans="81:81">
      <c r="CC3572" s="2"/>
    </row>
    <row r="3573" spans="81:81">
      <c r="CC3573" s="2"/>
    </row>
    <row r="3574" spans="81:81">
      <c r="CC3574" s="2"/>
    </row>
    <row r="3575" spans="81:81">
      <c r="CC3575" s="2"/>
    </row>
    <row r="3576" spans="81:81">
      <c r="CC3576" s="2"/>
    </row>
    <row r="3577" spans="81:81">
      <c r="CC3577" s="2"/>
    </row>
    <row r="3578" spans="81:81">
      <c r="CC3578" s="2"/>
    </row>
    <row r="3579" spans="81:81">
      <c r="CC3579" s="2"/>
    </row>
    <row r="3580" spans="81:81">
      <c r="CC3580" s="2"/>
    </row>
    <row r="3581" spans="81:81">
      <c r="CC3581" s="2"/>
    </row>
    <row r="3582" spans="81:81">
      <c r="CC3582" s="2"/>
    </row>
    <row r="3583" spans="81:81">
      <c r="CC3583" s="2"/>
    </row>
    <row r="3584" spans="81:81">
      <c r="CC3584" s="2"/>
    </row>
    <row r="3585" spans="81:81">
      <c r="CC3585" s="2"/>
    </row>
    <row r="3586" spans="81:81">
      <c r="CC3586" s="2"/>
    </row>
    <row r="3587" spans="81:81">
      <c r="CC3587" s="2"/>
    </row>
    <row r="3588" spans="81:81">
      <c r="CC3588" s="2"/>
    </row>
    <row r="3589" spans="81:81">
      <c r="CC3589" s="2"/>
    </row>
    <row r="3590" spans="81:81">
      <c r="CC3590" s="2"/>
    </row>
    <row r="3591" spans="81:81">
      <c r="CC3591" s="2"/>
    </row>
    <row r="3592" spans="81:81">
      <c r="CC3592" s="2"/>
    </row>
    <row r="3593" spans="81:81">
      <c r="CC3593" s="2"/>
    </row>
    <row r="3594" spans="81:81">
      <c r="CC3594" s="2"/>
    </row>
    <row r="3595" spans="81:81">
      <c r="CC3595" s="2"/>
    </row>
    <row r="3596" spans="81:81">
      <c r="CC3596" s="2"/>
    </row>
    <row r="3597" spans="81:81">
      <c r="CC3597" s="2"/>
    </row>
    <row r="3598" spans="81:81">
      <c r="CC3598" s="2"/>
    </row>
    <row r="3599" spans="81:81">
      <c r="CC3599" s="2"/>
    </row>
    <row r="3600" spans="81:81">
      <c r="CC3600" s="2"/>
    </row>
    <row r="3601" spans="81:81">
      <c r="CC3601" s="2"/>
    </row>
    <row r="3602" spans="81:81">
      <c r="CC3602" s="2"/>
    </row>
    <row r="3603" spans="81:81">
      <c r="CC3603" s="2"/>
    </row>
    <row r="3604" spans="81:81">
      <c r="CC3604" s="2"/>
    </row>
    <row r="3605" spans="81:81">
      <c r="CC3605" s="2"/>
    </row>
    <row r="3606" spans="81:81">
      <c r="CC3606" s="2"/>
    </row>
    <row r="3607" spans="81:81">
      <c r="CC3607" s="2"/>
    </row>
    <row r="3608" spans="81:81">
      <c r="CC3608" s="2"/>
    </row>
    <row r="3609" spans="81:81">
      <c r="CC3609" s="2"/>
    </row>
    <row r="3610" spans="81:81">
      <c r="CC3610" s="2"/>
    </row>
    <row r="3611" spans="81:81">
      <c r="CC3611" s="2"/>
    </row>
    <row r="3612" spans="81:81">
      <c r="CC3612" s="2"/>
    </row>
    <row r="3613" spans="81:81">
      <c r="CC3613" s="2"/>
    </row>
    <row r="3614" spans="81:81">
      <c r="CC3614" s="2"/>
    </row>
    <row r="3615" spans="81:81">
      <c r="CC3615" s="2"/>
    </row>
    <row r="3616" spans="81:81">
      <c r="CC3616" s="2"/>
    </row>
    <row r="3617" spans="81:81">
      <c r="CC3617" s="2"/>
    </row>
    <row r="3618" spans="81:81">
      <c r="CC3618" s="2"/>
    </row>
    <row r="3619" spans="81:81">
      <c r="CC3619" s="2"/>
    </row>
    <row r="3620" spans="81:81">
      <c r="CC3620" s="2"/>
    </row>
    <row r="3621" spans="81:81">
      <c r="CC3621" s="2"/>
    </row>
    <row r="3622" spans="81:81">
      <c r="CC3622" s="2"/>
    </row>
    <row r="3623" spans="81:81">
      <c r="CC3623" s="2"/>
    </row>
    <row r="3624" spans="81:81">
      <c r="CC3624" s="2"/>
    </row>
    <row r="3625" spans="81:81">
      <c r="CC3625" s="2"/>
    </row>
    <row r="3626" spans="81:81">
      <c r="CC3626" s="2"/>
    </row>
    <row r="3627" spans="81:81">
      <c r="CC3627" s="2"/>
    </row>
    <row r="3628" spans="81:81">
      <c r="CC3628" s="2"/>
    </row>
    <row r="3629" spans="81:81">
      <c r="CC3629" s="2"/>
    </row>
    <row r="3630" spans="81:81">
      <c r="CC3630" s="2"/>
    </row>
    <row r="3631" spans="81:81">
      <c r="CC3631" s="2"/>
    </row>
    <row r="3632" spans="81:81">
      <c r="CC3632" s="2"/>
    </row>
    <row r="3633" spans="81:81">
      <c r="CC3633" s="2"/>
    </row>
    <row r="3634" spans="81:81">
      <c r="CC3634" s="2"/>
    </row>
    <row r="3635" spans="81:81">
      <c r="CC3635" s="2"/>
    </row>
    <row r="3636" spans="81:81">
      <c r="CC3636" s="2"/>
    </row>
    <row r="3637" spans="81:81">
      <c r="CC3637" s="2"/>
    </row>
    <row r="3638" spans="81:81">
      <c r="CC3638" s="2"/>
    </row>
    <row r="3639" spans="81:81">
      <c r="CC3639" s="2"/>
    </row>
    <row r="3640" spans="81:81">
      <c r="CC3640" s="2"/>
    </row>
    <row r="3641" spans="81:81">
      <c r="CC3641" s="2"/>
    </row>
    <row r="3642" spans="81:81">
      <c r="CC3642" s="2"/>
    </row>
    <row r="3643" spans="81:81">
      <c r="CC3643" s="2"/>
    </row>
    <row r="3644" spans="81:81">
      <c r="CC3644" s="2"/>
    </row>
    <row r="3645" spans="81:81">
      <c r="CC3645" s="2"/>
    </row>
    <row r="3646" spans="81:81">
      <c r="CC3646" s="2"/>
    </row>
    <row r="3647" spans="81:81">
      <c r="CC3647" s="2"/>
    </row>
    <row r="3648" spans="81:81">
      <c r="CC3648" s="2"/>
    </row>
    <row r="3649" spans="81:81">
      <c r="CC3649" s="2"/>
    </row>
    <row r="3650" spans="81:81">
      <c r="CC3650" s="2"/>
    </row>
    <row r="3651" spans="81:81">
      <c r="CC3651" s="2"/>
    </row>
    <row r="3652" spans="81:81">
      <c r="CC3652" s="2"/>
    </row>
    <row r="3653" spans="81:81">
      <c r="CC3653" s="2"/>
    </row>
    <row r="3654" spans="81:81">
      <c r="CC3654" s="2"/>
    </row>
    <row r="3655" spans="81:81">
      <c r="CC3655" s="2"/>
    </row>
    <row r="3656" spans="81:81">
      <c r="CC3656" s="2"/>
    </row>
    <row r="3657" spans="81:81">
      <c r="CC3657" s="2"/>
    </row>
    <row r="3658" spans="81:81">
      <c r="CC3658" s="2"/>
    </row>
    <row r="3659" spans="81:81">
      <c r="CC3659" s="2"/>
    </row>
    <row r="3660" spans="81:81">
      <c r="CC3660" s="2"/>
    </row>
    <row r="3661" spans="81:81">
      <c r="CC3661" s="2"/>
    </row>
    <row r="3662" spans="81:81">
      <c r="CC3662" s="2"/>
    </row>
    <row r="3663" spans="81:81">
      <c r="CC3663" s="2"/>
    </row>
    <row r="3664" spans="81:81">
      <c r="CC3664" s="2"/>
    </row>
    <row r="3665" spans="81:81">
      <c r="CC3665" s="2"/>
    </row>
    <row r="3666" spans="81:81">
      <c r="CC3666" s="2"/>
    </row>
    <row r="3667" spans="81:81">
      <c r="CC3667" s="2"/>
    </row>
    <row r="3668" spans="81:81">
      <c r="CC3668" s="2"/>
    </row>
    <row r="3669" spans="81:81">
      <c r="CC3669" s="2"/>
    </row>
    <row r="3670" spans="81:81">
      <c r="CC3670" s="2"/>
    </row>
    <row r="3671" spans="81:81">
      <c r="CC3671" s="2"/>
    </row>
    <row r="3672" spans="81:81">
      <c r="CC3672" s="2"/>
    </row>
    <row r="3673" spans="81:81">
      <c r="CC3673" s="2"/>
    </row>
    <row r="3674" spans="81:81">
      <c r="CC3674" s="2"/>
    </row>
    <row r="3675" spans="81:81">
      <c r="CC3675" s="2"/>
    </row>
    <row r="3676" spans="81:81">
      <c r="CC3676" s="2"/>
    </row>
    <row r="3677" spans="81:81">
      <c r="CC3677" s="2"/>
    </row>
    <row r="3678" spans="81:81">
      <c r="CC3678" s="2"/>
    </row>
    <row r="3679" spans="81:81">
      <c r="CC3679" s="2"/>
    </row>
    <row r="3680" spans="81:81">
      <c r="CC3680" s="2"/>
    </row>
    <row r="3681" spans="81:81">
      <c r="CC3681" s="2"/>
    </row>
    <row r="3682" spans="81:81">
      <c r="CC3682" s="2"/>
    </row>
    <row r="3683" spans="81:81">
      <c r="CC3683" s="2"/>
    </row>
    <row r="3684" spans="81:81">
      <c r="CC3684" s="2"/>
    </row>
    <row r="3685" spans="81:81">
      <c r="CC3685" s="2"/>
    </row>
    <row r="3686" spans="81:81">
      <c r="CC3686" s="2"/>
    </row>
    <row r="3687" spans="81:81">
      <c r="CC3687" s="2"/>
    </row>
    <row r="3688" spans="81:81">
      <c r="CC3688" s="2"/>
    </row>
    <row r="3689" spans="81:81">
      <c r="CC3689" s="2"/>
    </row>
    <row r="3690" spans="81:81">
      <c r="CC3690" s="2"/>
    </row>
    <row r="3691" spans="81:81">
      <c r="CC3691" s="2"/>
    </row>
    <row r="3692" spans="81:81">
      <c r="CC3692" s="2"/>
    </row>
    <row r="3693" spans="81:81">
      <c r="CC3693" s="2"/>
    </row>
    <row r="3694" spans="81:81">
      <c r="CC3694" s="2"/>
    </row>
    <row r="3695" spans="81:81">
      <c r="CC3695" s="2"/>
    </row>
    <row r="3696" spans="81:81">
      <c r="CC3696" s="2"/>
    </row>
    <row r="3697" spans="81:81">
      <c r="CC3697" s="2"/>
    </row>
    <row r="3698" spans="81:81">
      <c r="CC3698" s="2"/>
    </row>
    <row r="3699" spans="81:81">
      <c r="CC3699" s="2"/>
    </row>
    <row r="3700" spans="81:81">
      <c r="CC3700" s="2"/>
    </row>
    <row r="3701" spans="81:81">
      <c r="CC3701" s="2"/>
    </row>
    <row r="3702" spans="81:81">
      <c r="CC3702" s="2"/>
    </row>
    <row r="3703" spans="81:81">
      <c r="CC3703" s="2"/>
    </row>
    <row r="3704" spans="81:81">
      <c r="CC3704" s="2"/>
    </row>
    <row r="3705" spans="81:81">
      <c r="CC3705" s="2"/>
    </row>
    <row r="3706" spans="81:81">
      <c r="CC3706" s="2"/>
    </row>
    <row r="3707" spans="81:81">
      <c r="CC3707" s="2"/>
    </row>
    <row r="3708" spans="81:81">
      <c r="CC3708" s="2"/>
    </row>
    <row r="3709" spans="81:81">
      <c r="CC3709" s="2"/>
    </row>
    <row r="3710" spans="81:81">
      <c r="CC3710" s="2"/>
    </row>
    <row r="3711" spans="81:81">
      <c r="CC3711" s="2"/>
    </row>
    <row r="3712" spans="81:81">
      <c r="CC3712" s="2"/>
    </row>
    <row r="3713" spans="81:81">
      <c r="CC3713" s="2"/>
    </row>
    <row r="3714" spans="81:81">
      <c r="CC3714" s="2"/>
    </row>
    <row r="3715" spans="81:81">
      <c r="CC3715" s="2"/>
    </row>
    <row r="3716" spans="81:81">
      <c r="CC3716" s="2"/>
    </row>
    <row r="3717" spans="81:81">
      <c r="CC3717" s="2"/>
    </row>
    <row r="3718" spans="81:81">
      <c r="CC3718" s="2"/>
    </row>
    <row r="3719" spans="81:81">
      <c r="CC3719" s="2"/>
    </row>
    <row r="3720" spans="81:81">
      <c r="CC3720" s="2"/>
    </row>
    <row r="3721" spans="81:81">
      <c r="CC3721" s="2"/>
    </row>
    <row r="3722" spans="81:81">
      <c r="CC3722" s="2"/>
    </row>
    <row r="3723" spans="81:81">
      <c r="CC3723" s="2"/>
    </row>
    <row r="3724" spans="81:81">
      <c r="CC3724" s="2"/>
    </row>
    <row r="3725" spans="81:81">
      <c r="CC3725" s="2"/>
    </row>
    <row r="3726" spans="81:81">
      <c r="CC3726" s="2"/>
    </row>
    <row r="3727" spans="81:81">
      <c r="CC3727" s="2"/>
    </row>
    <row r="3728" spans="81:81">
      <c r="CC3728" s="2"/>
    </row>
    <row r="3729" spans="81:81">
      <c r="CC3729" s="2"/>
    </row>
    <row r="3730" spans="81:81">
      <c r="CC3730" s="2"/>
    </row>
    <row r="3731" spans="81:81">
      <c r="CC3731" s="2"/>
    </row>
    <row r="3732" spans="81:81">
      <c r="CC3732" s="2"/>
    </row>
    <row r="3733" spans="81:81">
      <c r="CC3733" s="2"/>
    </row>
    <row r="3734" spans="81:81">
      <c r="CC3734" s="2"/>
    </row>
    <row r="3735" spans="81:81">
      <c r="CC3735" s="2"/>
    </row>
    <row r="3736" spans="81:81">
      <c r="CC3736" s="2"/>
    </row>
    <row r="3737" spans="81:81">
      <c r="CC3737" s="2"/>
    </row>
    <row r="3738" spans="81:81">
      <c r="CC3738" s="2"/>
    </row>
    <row r="3739" spans="81:81">
      <c r="CC3739" s="2"/>
    </row>
    <row r="3740" spans="81:81">
      <c r="CC3740" s="2"/>
    </row>
    <row r="3741" spans="81:81">
      <c r="CC3741" s="2"/>
    </row>
    <row r="3742" spans="81:81">
      <c r="CC3742" s="2"/>
    </row>
    <row r="3743" spans="81:81">
      <c r="CC3743" s="2"/>
    </row>
    <row r="3744" spans="81:81">
      <c r="CC3744" s="2"/>
    </row>
    <row r="3745" spans="81:81">
      <c r="CC3745" s="2"/>
    </row>
    <row r="3746" spans="81:81">
      <c r="CC3746" s="2"/>
    </row>
    <row r="3747" spans="81:81">
      <c r="CC3747" s="2"/>
    </row>
    <row r="3748" spans="81:81">
      <c r="CC3748" s="2"/>
    </row>
    <row r="3749" spans="81:81">
      <c r="CC3749" s="2"/>
    </row>
    <row r="3750" spans="81:81">
      <c r="CC3750" s="2"/>
    </row>
    <row r="3751" spans="81:81">
      <c r="CC3751" s="2"/>
    </row>
    <row r="3752" spans="81:81">
      <c r="CC3752" s="2"/>
    </row>
    <row r="3753" spans="81:81">
      <c r="CC3753" s="2"/>
    </row>
    <row r="3754" spans="81:81">
      <c r="CC3754" s="2"/>
    </row>
    <row r="3755" spans="81:81">
      <c r="CC3755" s="2"/>
    </row>
    <row r="3756" spans="81:81">
      <c r="CC3756" s="2"/>
    </row>
    <row r="3757" spans="81:81">
      <c r="CC3757" s="2"/>
    </row>
    <row r="3758" spans="81:81">
      <c r="CC3758" s="2"/>
    </row>
    <row r="3759" spans="81:81">
      <c r="CC3759" s="2"/>
    </row>
    <row r="3760" spans="81:81">
      <c r="CC3760" s="2"/>
    </row>
    <row r="3761" spans="81:81">
      <c r="CC3761" s="2"/>
    </row>
    <row r="3762" spans="81:81">
      <c r="CC3762" s="2"/>
    </row>
    <row r="3763" spans="81:81">
      <c r="CC3763" s="2"/>
    </row>
    <row r="3764" spans="81:81">
      <c r="CC3764" s="2"/>
    </row>
    <row r="3765" spans="81:81">
      <c r="CC3765" s="2"/>
    </row>
    <row r="3766" spans="81:81">
      <c r="CC3766" s="2"/>
    </row>
    <row r="3767" spans="81:81">
      <c r="CC3767" s="2"/>
    </row>
    <row r="3768" spans="81:81">
      <c r="CC3768" s="2"/>
    </row>
    <row r="3769" spans="81:81">
      <c r="CC3769" s="2"/>
    </row>
    <row r="3770" spans="81:81">
      <c r="CC3770" s="2"/>
    </row>
    <row r="3771" spans="81:81">
      <c r="CC3771" s="2"/>
    </row>
    <row r="3772" spans="81:81">
      <c r="CC3772" s="2"/>
    </row>
    <row r="3773" spans="81:81">
      <c r="CC3773" s="2"/>
    </row>
    <row r="3774" spans="81:81">
      <c r="CC3774" s="2"/>
    </row>
    <row r="3775" spans="81:81">
      <c r="CC3775" s="2"/>
    </row>
    <row r="3776" spans="81:81">
      <c r="CC3776" s="2"/>
    </row>
    <row r="3777" spans="81:81">
      <c r="CC3777" s="2"/>
    </row>
    <row r="3778" spans="81:81">
      <c r="CC3778" s="2"/>
    </row>
    <row r="3779" spans="81:81">
      <c r="CC3779" s="2"/>
    </row>
    <row r="3780" spans="81:81">
      <c r="CC3780" s="2"/>
    </row>
    <row r="3781" spans="81:81">
      <c r="CC3781" s="2"/>
    </row>
    <row r="3782" spans="81:81">
      <c r="CC3782" s="2"/>
    </row>
    <row r="3783" spans="81:81">
      <c r="CC3783" s="2"/>
    </row>
    <row r="3784" spans="81:81">
      <c r="CC3784" s="2"/>
    </row>
    <row r="3785" spans="81:81">
      <c r="CC3785" s="2"/>
    </row>
    <row r="3786" spans="81:81">
      <c r="CC3786" s="2"/>
    </row>
    <row r="3787" spans="81:81">
      <c r="CC3787" s="2"/>
    </row>
    <row r="3788" spans="81:81">
      <c r="CC3788" s="2"/>
    </row>
    <row r="3789" spans="81:81">
      <c r="CC3789" s="2"/>
    </row>
    <row r="3790" spans="81:81">
      <c r="CC3790" s="2"/>
    </row>
    <row r="3791" spans="81:81">
      <c r="CC3791" s="2"/>
    </row>
    <row r="3792" spans="81:81">
      <c r="CC3792" s="2"/>
    </row>
    <row r="3793" spans="81:81">
      <c r="CC3793" s="2"/>
    </row>
    <row r="3794" spans="81:81">
      <c r="CC3794" s="2"/>
    </row>
    <row r="3795" spans="81:81">
      <c r="CC3795" s="2"/>
    </row>
    <row r="3796" spans="81:81">
      <c r="CC3796" s="2"/>
    </row>
    <row r="3797" spans="81:81">
      <c r="CC3797" s="2"/>
    </row>
    <row r="3798" spans="81:81">
      <c r="CC3798" s="2"/>
    </row>
    <row r="3799" spans="81:81">
      <c r="CC3799" s="2"/>
    </row>
    <row r="3800" spans="81:81">
      <c r="CC3800" s="2"/>
    </row>
    <row r="3801" spans="81:81">
      <c r="CC3801" s="2"/>
    </row>
    <row r="3802" spans="81:81">
      <c r="CC3802" s="2"/>
    </row>
    <row r="3803" spans="81:81">
      <c r="CC3803" s="2"/>
    </row>
    <row r="3804" spans="81:81">
      <c r="CC3804" s="2"/>
    </row>
    <row r="3805" spans="81:81">
      <c r="CC3805" s="2"/>
    </row>
    <row r="3806" spans="81:81">
      <c r="CC3806" s="2"/>
    </row>
    <row r="3807" spans="81:81">
      <c r="CC3807" s="2"/>
    </row>
    <row r="3808" spans="81:81">
      <c r="CC3808" s="2"/>
    </row>
    <row r="3809" spans="81:81">
      <c r="CC3809" s="2"/>
    </row>
    <row r="3810" spans="81:81">
      <c r="CC3810" s="2"/>
    </row>
    <row r="3811" spans="81:81">
      <c r="CC3811" s="2"/>
    </row>
    <row r="3812" spans="81:81">
      <c r="CC3812" s="2"/>
    </row>
    <row r="3813" spans="81:81">
      <c r="CC3813" s="2"/>
    </row>
    <row r="3814" spans="81:81">
      <c r="CC3814" s="2"/>
    </row>
    <row r="3815" spans="81:81">
      <c r="CC3815" s="2"/>
    </row>
    <row r="3816" spans="81:81">
      <c r="CC3816" s="2"/>
    </row>
    <row r="3817" spans="81:81">
      <c r="CC3817" s="2"/>
    </row>
    <row r="3818" spans="81:81">
      <c r="CC3818" s="2"/>
    </row>
    <row r="3819" spans="81:81">
      <c r="CC3819" s="2"/>
    </row>
    <row r="3820" spans="81:81">
      <c r="CC3820" s="2"/>
    </row>
    <row r="3821" spans="81:81">
      <c r="CC3821" s="2"/>
    </row>
    <row r="3822" spans="81:81">
      <c r="CC3822" s="2"/>
    </row>
    <row r="3823" spans="81:81">
      <c r="CC3823" s="2"/>
    </row>
    <row r="3824" spans="81:81">
      <c r="CC3824" s="2"/>
    </row>
    <row r="3825" spans="81:81">
      <c r="CC3825" s="2"/>
    </row>
    <row r="3826" spans="81:81">
      <c r="CC3826" s="2"/>
    </row>
    <row r="3827" spans="81:81">
      <c r="CC3827" s="2"/>
    </row>
    <row r="3828" spans="81:81">
      <c r="CC3828" s="2"/>
    </row>
    <row r="3829" spans="81:81">
      <c r="CC3829" s="2"/>
    </row>
    <row r="3830" spans="81:81">
      <c r="CC3830" s="2"/>
    </row>
    <row r="3831" spans="81:81">
      <c r="CC3831" s="2"/>
    </row>
    <row r="3832" spans="81:81">
      <c r="CC3832" s="2"/>
    </row>
    <row r="3833" spans="81:81">
      <c r="CC3833" s="2"/>
    </row>
    <row r="3834" spans="81:81">
      <c r="CC3834" s="2"/>
    </row>
    <row r="3835" spans="81:81">
      <c r="CC3835" s="2"/>
    </row>
    <row r="3836" spans="81:81">
      <c r="CC3836" s="2"/>
    </row>
    <row r="3837" spans="81:81">
      <c r="CC3837" s="2"/>
    </row>
    <row r="3838" spans="81:81">
      <c r="CC3838" s="2"/>
    </row>
    <row r="3839" spans="81:81">
      <c r="CC3839" s="2"/>
    </row>
    <row r="3840" spans="81:81">
      <c r="CC3840" s="2"/>
    </row>
    <row r="3841" spans="81:81">
      <c r="CC3841" s="2"/>
    </row>
    <row r="3842" spans="81:81">
      <c r="CC3842" s="2"/>
    </row>
    <row r="3843" spans="81:81">
      <c r="CC3843" s="2"/>
    </row>
    <row r="3844" spans="81:81">
      <c r="CC3844" s="2"/>
    </row>
    <row r="3845" spans="81:81">
      <c r="CC3845" s="2"/>
    </row>
    <row r="3846" spans="81:81">
      <c r="CC3846" s="2"/>
    </row>
    <row r="3847" spans="81:81">
      <c r="CC3847" s="2"/>
    </row>
    <row r="3848" spans="81:81">
      <c r="CC3848" s="2"/>
    </row>
    <row r="3849" spans="81:81">
      <c r="CC3849" s="2"/>
    </row>
    <row r="3850" spans="81:81">
      <c r="CC3850" s="2"/>
    </row>
    <row r="3851" spans="81:81">
      <c r="CC3851" s="2"/>
    </row>
    <row r="3852" spans="81:81">
      <c r="CC3852" s="2"/>
    </row>
    <row r="3853" spans="81:81">
      <c r="CC3853" s="2"/>
    </row>
    <row r="3854" spans="81:81">
      <c r="CC3854" s="2"/>
    </row>
    <row r="3855" spans="81:81">
      <c r="CC3855" s="2"/>
    </row>
    <row r="3856" spans="81:81">
      <c r="CC3856" s="2"/>
    </row>
    <row r="3857" spans="81:81">
      <c r="CC3857" s="2"/>
    </row>
    <row r="3858" spans="81:81">
      <c r="CC3858" s="2"/>
    </row>
    <row r="3859" spans="81:81">
      <c r="CC3859" s="2"/>
    </row>
    <row r="3860" spans="81:81">
      <c r="CC3860" s="2"/>
    </row>
    <row r="3861" spans="81:81">
      <c r="CC3861" s="2"/>
    </row>
    <row r="3862" spans="81:81">
      <c r="CC3862" s="2"/>
    </row>
    <row r="3863" spans="81:81">
      <c r="CC3863" s="2"/>
    </row>
    <row r="3864" spans="81:81">
      <c r="CC3864" s="2"/>
    </row>
    <row r="3865" spans="81:81">
      <c r="CC3865" s="2"/>
    </row>
    <row r="3866" spans="81:81">
      <c r="CC3866" s="2"/>
    </row>
    <row r="3867" spans="81:81">
      <c r="CC3867" s="2"/>
    </row>
    <row r="3868" spans="81:81">
      <c r="CC3868" s="2"/>
    </row>
    <row r="3869" spans="81:81">
      <c r="CC3869" s="2"/>
    </row>
    <row r="3870" spans="81:81">
      <c r="CC3870" s="2"/>
    </row>
    <row r="3871" spans="81:81">
      <c r="CC3871" s="2"/>
    </row>
    <row r="3872" spans="81:81">
      <c r="CC3872" s="2"/>
    </row>
    <row r="3873" spans="81:81">
      <c r="CC3873" s="2"/>
    </row>
    <row r="3874" spans="81:81">
      <c r="CC3874" s="2"/>
    </row>
    <row r="3875" spans="81:81">
      <c r="CC3875" s="2"/>
    </row>
    <row r="3876" spans="81:81">
      <c r="CC3876" s="2"/>
    </row>
    <row r="3877" spans="81:81">
      <c r="CC3877" s="2"/>
    </row>
    <row r="3878" spans="81:81">
      <c r="CC3878" s="2"/>
    </row>
    <row r="3879" spans="81:81">
      <c r="CC3879" s="2"/>
    </row>
    <row r="3880" spans="81:81">
      <c r="CC3880" s="2"/>
    </row>
    <row r="3881" spans="81:81">
      <c r="CC3881" s="2"/>
    </row>
    <row r="3882" spans="81:81">
      <c r="CC3882" s="2"/>
    </row>
    <row r="3883" spans="81:81">
      <c r="CC3883" s="2"/>
    </row>
    <row r="3884" spans="81:81">
      <c r="CC3884" s="2"/>
    </row>
    <row r="3885" spans="81:81">
      <c r="CC3885" s="2"/>
    </row>
    <row r="3886" spans="81:81">
      <c r="CC3886" s="2"/>
    </row>
    <row r="3887" spans="81:81">
      <c r="CC3887" s="2"/>
    </row>
    <row r="3888" spans="81:81">
      <c r="CC3888" s="2"/>
    </row>
    <row r="3889" spans="81:81">
      <c r="CC3889" s="2"/>
    </row>
    <row r="3890" spans="81:81">
      <c r="CC3890" s="2"/>
    </row>
    <row r="3891" spans="81:81">
      <c r="CC3891" s="2"/>
    </row>
    <row r="3892" spans="81:81">
      <c r="CC3892" s="2"/>
    </row>
    <row r="3893" spans="81:81">
      <c r="CC3893" s="2"/>
    </row>
    <row r="3894" spans="81:81">
      <c r="CC3894" s="2"/>
    </row>
    <row r="3895" spans="81:81">
      <c r="CC3895" s="2"/>
    </row>
    <row r="3896" spans="81:81">
      <c r="CC3896" s="2"/>
    </row>
    <row r="3897" spans="81:81">
      <c r="CC3897" s="2"/>
    </row>
    <row r="3898" spans="81:81">
      <c r="CC3898" s="2"/>
    </row>
    <row r="3899" spans="81:81">
      <c r="CC3899" s="2"/>
    </row>
    <row r="3900" spans="81:81">
      <c r="CC3900" s="2"/>
    </row>
    <row r="3901" spans="81:81">
      <c r="CC3901" s="2"/>
    </row>
    <row r="3902" spans="81:81">
      <c r="CC3902" s="2"/>
    </row>
    <row r="3903" spans="81:81">
      <c r="CC3903" s="2"/>
    </row>
    <row r="3904" spans="81:81">
      <c r="CC3904" s="2"/>
    </row>
    <row r="3905" spans="81:81">
      <c r="CC3905" s="2"/>
    </row>
    <row r="3906" spans="81:81">
      <c r="CC3906" s="2"/>
    </row>
    <row r="3907" spans="81:81">
      <c r="CC3907" s="2"/>
    </row>
    <row r="3908" spans="81:81">
      <c r="CC3908" s="2"/>
    </row>
    <row r="3909" spans="81:81">
      <c r="CC3909" s="2"/>
    </row>
    <row r="3910" spans="81:81">
      <c r="CC3910" s="2"/>
    </row>
    <row r="3911" spans="81:81">
      <c r="CC3911" s="2"/>
    </row>
    <row r="3912" spans="81:81">
      <c r="CC3912" s="2"/>
    </row>
    <row r="3913" spans="81:81">
      <c r="CC3913" s="2"/>
    </row>
    <row r="3914" spans="81:81">
      <c r="CC3914" s="2"/>
    </row>
    <row r="3915" spans="81:81">
      <c r="CC3915" s="2"/>
    </row>
    <row r="3916" spans="81:81">
      <c r="CC3916" s="2"/>
    </row>
    <row r="3917" spans="81:81">
      <c r="CC3917" s="2"/>
    </row>
    <row r="3918" spans="81:81">
      <c r="CC3918" s="2"/>
    </row>
    <row r="3919" spans="81:81">
      <c r="CC3919" s="2"/>
    </row>
    <row r="3920" spans="81:81">
      <c r="CC3920" s="2"/>
    </row>
    <row r="3921" spans="81:81">
      <c r="CC3921" s="2"/>
    </row>
    <row r="3922" spans="81:81">
      <c r="CC3922" s="2"/>
    </row>
    <row r="3923" spans="81:81">
      <c r="CC3923" s="2"/>
    </row>
    <row r="3924" spans="81:81">
      <c r="CC3924" s="2"/>
    </row>
    <row r="3925" spans="81:81">
      <c r="CC3925" s="2"/>
    </row>
    <row r="3926" spans="81:81">
      <c r="CC3926" s="2"/>
    </row>
    <row r="3927" spans="81:81">
      <c r="CC3927" s="2"/>
    </row>
    <row r="3928" spans="81:81">
      <c r="CC3928" s="2"/>
    </row>
    <row r="3929" spans="81:81">
      <c r="CC3929" s="2"/>
    </row>
    <row r="3930" spans="81:81">
      <c r="CC3930" s="2"/>
    </row>
    <row r="3931" spans="81:81">
      <c r="CC3931" s="2"/>
    </row>
    <row r="3932" spans="81:81">
      <c r="CC3932" s="2"/>
    </row>
    <row r="3933" spans="81:81">
      <c r="CC3933" s="2"/>
    </row>
    <row r="3934" spans="81:81">
      <c r="CC3934" s="2"/>
    </row>
    <row r="3935" spans="81:81">
      <c r="CC3935" s="2"/>
    </row>
    <row r="3936" spans="81:81">
      <c r="CC3936" s="2"/>
    </row>
    <row r="3937" spans="81:81">
      <c r="CC3937" s="2"/>
    </row>
    <row r="3938" spans="81:81">
      <c r="CC3938" s="2"/>
    </row>
    <row r="3939" spans="81:81">
      <c r="CC3939" s="2"/>
    </row>
    <row r="3940" spans="81:81">
      <c r="CC3940" s="2"/>
    </row>
    <row r="3941" spans="81:81">
      <c r="CC3941" s="2"/>
    </row>
    <row r="3942" spans="81:81">
      <c r="CC3942" s="2"/>
    </row>
    <row r="3943" spans="81:81">
      <c r="CC3943" s="2"/>
    </row>
    <row r="3944" spans="81:81">
      <c r="CC3944" s="2"/>
    </row>
    <row r="3945" spans="81:81">
      <c r="CC3945" s="2"/>
    </row>
    <row r="3946" spans="81:81">
      <c r="CC3946" s="2"/>
    </row>
    <row r="3947" spans="81:81">
      <c r="CC3947" s="2"/>
    </row>
    <row r="3948" spans="81:81">
      <c r="CC3948" s="2"/>
    </row>
    <row r="3949" spans="81:81">
      <c r="CC3949" s="2"/>
    </row>
    <row r="3950" spans="81:81">
      <c r="CC3950" s="2"/>
    </row>
    <row r="3951" spans="81:81">
      <c r="CC3951" s="2"/>
    </row>
    <row r="3952" spans="81:81">
      <c r="CC3952" s="2"/>
    </row>
    <row r="3953" spans="81:81">
      <c r="CC3953" s="2"/>
    </row>
    <row r="3954" spans="81:81">
      <c r="CC3954" s="2"/>
    </row>
    <row r="3955" spans="81:81">
      <c r="CC3955" s="2"/>
    </row>
    <row r="3956" spans="81:81">
      <c r="CC3956" s="2"/>
    </row>
    <row r="3957" spans="81:81">
      <c r="CC3957" s="2"/>
    </row>
    <row r="3958" spans="81:81">
      <c r="CC3958" s="2"/>
    </row>
    <row r="3959" spans="81:81">
      <c r="CC3959" s="2"/>
    </row>
    <row r="3960" spans="81:81">
      <c r="CC3960" s="2"/>
    </row>
    <row r="3961" spans="81:81">
      <c r="CC3961" s="2"/>
    </row>
    <row r="3962" spans="81:81">
      <c r="CC3962" s="2"/>
    </row>
    <row r="3963" spans="81:81">
      <c r="CC3963" s="2"/>
    </row>
    <row r="3964" spans="81:81">
      <c r="CC3964" s="2"/>
    </row>
    <row r="3965" spans="81:81">
      <c r="CC3965" s="2"/>
    </row>
    <row r="3966" spans="81:81">
      <c r="CC3966" s="2"/>
    </row>
    <row r="3967" spans="81:81">
      <c r="CC3967" s="2"/>
    </row>
    <row r="3968" spans="81:81">
      <c r="CC3968" s="2"/>
    </row>
    <row r="3969" spans="81:81">
      <c r="CC3969" s="2"/>
    </row>
    <row r="3970" spans="81:81">
      <c r="CC3970" s="2"/>
    </row>
    <row r="3971" spans="81:81">
      <c r="CC3971" s="2"/>
    </row>
    <row r="3972" spans="81:81">
      <c r="CC3972" s="2"/>
    </row>
    <row r="3973" spans="81:81">
      <c r="CC3973" s="2"/>
    </row>
    <row r="3974" spans="81:81">
      <c r="CC3974" s="2"/>
    </row>
    <row r="3975" spans="81:81">
      <c r="CC3975" s="2"/>
    </row>
    <row r="3976" spans="81:81">
      <c r="CC3976" s="2"/>
    </row>
    <row r="3977" spans="81:81">
      <c r="CC3977" s="2"/>
    </row>
    <row r="3978" spans="81:81">
      <c r="CC3978" s="2"/>
    </row>
    <row r="3979" spans="81:81">
      <c r="CC3979" s="2"/>
    </row>
    <row r="3980" spans="81:81">
      <c r="CC3980" s="2"/>
    </row>
    <row r="3981" spans="81:81">
      <c r="CC3981" s="2"/>
    </row>
    <row r="3982" spans="81:81">
      <c r="CC3982" s="2"/>
    </row>
    <row r="3983" spans="81:81">
      <c r="CC3983" s="2"/>
    </row>
    <row r="3984" spans="81:81">
      <c r="CC3984" s="2"/>
    </row>
    <row r="3985" spans="81:81">
      <c r="CC3985" s="2"/>
    </row>
    <row r="3986" spans="81:81">
      <c r="CC3986" s="2"/>
    </row>
    <row r="3987" spans="81:81">
      <c r="CC3987" s="2"/>
    </row>
    <row r="3988" spans="81:81">
      <c r="CC3988" s="2"/>
    </row>
    <row r="3989" spans="81:81">
      <c r="CC3989" s="2"/>
    </row>
    <row r="3990" spans="81:81">
      <c r="CC3990" s="2"/>
    </row>
    <row r="3991" spans="81:81">
      <c r="CC3991" s="2"/>
    </row>
    <row r="3992" spans="81:81">
      <c r="CC3992" s="2"/>
    </row>
    <row r="3993" spans="81:81">
      <c r="CC3993" s="2"/>
    </row>
    <row r="3994" spans="81:81">
      <c r="CC3994" s="2"/>
    </row>
    <row r="3995" spans="81:81">
      <c r="CC3995" s="2"/>
    </row>
    <row r="3996" spans="81:81">
      <c r="CC3996" s="2"/>
    </row>
    <row r="3997" spans="81:81">
      <c r="CC3997" s="2"/>
    </row>
    <row r="3998" spans="81:81">
      <c r="CC3998" s="2"/>
    </row>
    <row r="3999" spans="81:81">
      <c r="CC3999" s="2"/>
    </row>
    <row r="4000" spans="81:81">
      <c r="CC4000" s="2"/>
    </row>
    <row r="4001" spans="81:81">
      <c r="CC4001" s="2"/>
    </row>
    <row r="4002" spans="81:81">
      <c r="CC4002" s="2"/>
    </row>
    <row r="4003" spans="81:81">
      <c r="CC4003" s="2"/>
    </row>
    <row r="4004" spans="81:81">
      <c r="CC4004" s="2"/>
    </row>
    <row r="4005" spans="81:81">
      <c r="CC4005" s="2"/>
    </row>
    <row r="4006" spans="81:81">
      <c r="CC4006" s="2"/>
    </row>
    <row r="4007" spans="81:81">
      <c r="CC4007" s="2"/>
    </row>
    <row r="4008" spans="81:81">
      <c r="CC4008" s="2"/>
    </row>
    <row r="4009" spans="81:81">
      <c r="CC4009" s="2"/>
    </row>
    <row r="4010" spans="81:81">
      <c r="CC4010" s="2"/>
    </row>
    <row r="4011" spans="81:81">
      <c r="CC4011" s="2"/>
    </row>
    <row r="4012" spans="81:81">
      <c r="CC4012" s="2"/>
    </row>
    <row r="4013" spans="81:81">
      <c r="CC4013" s="2"/>
    </row>
    <row r="4014" spans="81:81">
      <c r="CC4014" s="2"/>
    </row>
    <row r="4015" spans="81:81">
      <c r="CC4015" s="2"/>
    </row>
    <row r="4016" spans="81:81">
      <c r="CC4016" s="2"/>
    </row>
    <row r="4017" spans="81:81">
      <c r="CC4017" s="2"/>
    </row>
    <row r="4018" spans="81:81">
      <c r="CC4018" s="2"/>
    </row>
    <row r="4019" spans="81:81">
      <c r="CC4019" s="2"/>
    </row>
    <row r="4020" spans="81:81">
      <c r="CC4020" s="2"/>
    </row>
    <row r="4021" spans="81:81">
      <c r="CC4021" s="2"/>
    </row>
    <row r="4022" spans="81:81">
      <c r="CC4022" s="2"/>
    </row>
    <row r="4023" spans="81:81">
      <c r="CC4023" s="2"/>
    </row>
    <row r="4024" spans="81:81">
      <c r="CC4024" s="2"/>
    </row>
    <row r="4025" spans="81:81">
      <c r="CC4025" s="2"/>
    </row>
    <row r="4026" spans="81:81">
      <c r="CC4026" s="2"/>
    </row>
    <row r="4027" spans="81:81">
      <c r="CC4027" s="2"/>
    </row>
    <row r="4028" spans="81:81">
      <c r="CC4028" s="2"/>
    </row>
    <row r="4029" spans="81:81">
      <c r="CC4029" s="2"/>
    </row>
    <row r="4030" spans="81:81">
      <c r="CC4030" s="2"/>
    </row>
    <row r="4031" spans="81:81">
      <c r="CC4031" s="2"/>
    </row>
    <row r="4032" spans="81:81">
      <c r="CC4032" s="2"/>
    </row>
    <row r="4033" spans="81:81">
      <c r="CC4033" s="2"/>
    </row>
    <row r="4034" spans="81:81">
      <c r="CC4034" s="2"/>
    </row>
    <row r="4035" spans="81:81">
      <c r="CC4035" s="2"/>
    </row>
    <row r="4036" spans="81:81">
      <c r="CC4036" s="2"/>
    </row>
    <row r="4037" spans="81:81">
      <c r="CC4037" s="2"/>
    </row>
    <row r="4038" spans="81:81">
      <c r="CC4038" s="2"/>
    </row>
    <row r="4039" spans="81:81">
      <c r="CC4039" s="2"/>
    </row>
    <row r="4040" spans="81:81">
      <c r="CC4040" s="2"/>
    </row>
    <row r="4041" spans="81:81">
      <c r="CC4041" s="2"/>
    </row>
    <row r="4042" spans="81:81">
      <c r="CC4042" s="2"/>
    </row>
    <row r="4043" spans="81:81">
      <c r="CC4043" s="2"/>
    </row>
    <row r="4044" spans="81:81">
      <c r="CC4044" s="2"/>
    </row>
    <row r="4045" spans="81:81">
      <c r="CC4045" s="2"/>
    </row>
    <row r="4046" spans="81:81">
      <c r="CC4046" s="2"/>
    </row>
    <row r="4047" spans="81:81">
      <c r="CC4047" s="2"/>
    </row>
    <row r="4048" spans="81:81">
      <c r="CC4048" s="2"/>
    </row>
    <row r="4049" spans="81:81">
      <c r="CC4049" s="2"/>
    </row>
    <row r="4050" spans="81:81">
      <c r="CC4050" s="2"/>
    </row>
    <row r="4051" spans="81:81">
      <c r="CC4051" s="2"/>
    </row>
    <row r="4052" spans="81:81">
      <c r="CC4052" s="2"/>
    </row>
    <row r="4053" spans="81:81">
      <c r="CC4053" s="2"/>
    </row>
    <row r="4054" spans="81:81">
      <c r="CC4054" s="2"/>
    </row>
    <row r="4055" spans="81:81">
      <c r="CC4055" s="2"/>
    </row>
    <row r="4056" spans="81:81">
      <c r="CC4056" s="2"/>
    </row>
    <row r="4057" spans="81:81">
      <c r="CC4057" s="2"/>
    </row>
    <row r="4058" spans="81:81">
      <c r="CC4058" s="2"/>
    </row>
    <row r="4059" spans="81:81">
      <c r="CC4059" s="2"/>
    </row>
    <row r="4060" spans="81:81">
      <c r="CC4060" s="2"/>
    </row>
    <row r="4061" spans="81:81">
      <c r="CC4061" s="2"/>
    </row>
    <row r="4062" spans="81:81">
      <c r="CC4062" s="2"/>
    </row>
    <row r="4063" spans="81:81">
      <c r="CC4063" s="2"/>
    </row>
    <row r="4064" spans="81:81">
      <c r="CC4064" s="2"/>
    </row>
    <row r="4065" spans="81:81">
      <c r="CC4065" s="2"/>
    </row>
    <row r="4066" spans="81:81">
      <c r="CC4066" s="2"/>
    </row>
    <row r="4067" spans="81:81">
      <c r="CC4067" s="2"/>
    </row>
    <row r="4068" spans="81:81">
      <c r="CC4068" s="2"/>
    </row>
    <row r="4069" spans="81:81">
      <c r="CC4069" s="2"/>
    </row>
    <row r="4070" spans="81:81">
      <c r="CC4070" s="2"/>
    </row>
    <row r="4071" spans="81:81">
      <c r="CC4071" s="2"/>
    </row>
    <row r="4072" spans="81:81">
      <c r="CC4072" s="2"/>
    </row>
    <row r="4073" spans="81:81">
      <c r="CC4073" s="2"/>
    </row>
    <row r="4074" spans="81:81">
      <c r="CC4074" s="2"/>
    </row>
    <row r="4075" spans="81:81">
      <c r="CC4075" s="2"/>
    </row>
    <row r="4076" spans="81:81">
      <c r="CC4076" s="2"/>
    </row>
    <row r="4077" spans="81:81">
      <c r="CC4077" s="2"/>
    </row>
    <row r="4078" spans="81:81">
      <c r="CC4078" s="2"/>
    </row>
    <row r="4079" spans="81:81">
      <c r="CC4079" s="2"/>
    </row>
    <row r="4080" spans="81:81">
      <c r="CC4080" s="2"/>
    </row>
    <row r="4081" spans="81:81">
      <c r="CC4081" s="2"/>
    </row>
    <row r="4082" spans="81:81">
      <c r="CC4082" s="2"/>
    </row>
    <row r="4083" spans="81:81">
      <c r="CC4083" s="2"/>
    </row>
    <row r="4084" spans="81:81">
      <c r="CC4084" s="2"/>
    </row>
    <row r="4085" spans="81:81">
      <c r="CC4085" s="2"/>
    </row>
    <row r="4086" spans="81:81">
      <c r="CC4086" s="2"/>
    </row>
    <row r="4087" spans="81:81">
      <c r="CC4087" s="2"/>
    </row>
    <row r="4088" spans="81:81">
      <c r="CC4088" s="2"/>
    </row>
    <row r="4089" spans="81:81">
      <c r="CC4089" s="2"/>
    </row>
    <row r="4090" spans="81:81">
      <c r="CC4090" s="2"/>
    </row>
    <row r="4091" spans="81:81">
      <c r="CC4091" s="2"/>
    </row>
    <row r="4092" spans="81:81">
      <c r="CC4092" s="2"/>
    </row>
    <row r="4093" spans="81:81">
      <c r="CC4093" s="2"/>
    </row>
    <row r="4094" spans="81:81">
      <c r="CC4094" s="2"/>
    </row>
    <row r="4095" spans="81:81">
      <c r="CC4095" s="2"/>
    </row>
    <row r="4096" spans="81:81">
      <c r="CC4096" s="2"/>
    </row>
    <row r="4097" spans="81:81">
      <c r="CC4097" s="2"/>
    </row>
    <row r="4098" spans="81:81">
      <c r="CC4098" s="2"/>
    </row>
    <row r="4099" spans="81:81">
      <c r="CC4099" s="2"/>
    </row>
    <row r="4100" spans="81:81">
      <c r="CC4100" s="2"/>
    </row>
    <row r="4101" spans="81:81">
      <c r="CC4101" s="2"/>
    </row>
    <row r="4102" spans="81:81">
      <c r="CC4102" s="2"/>
    </row>
    <row r="4103" spans="81:81">
      <c r="CC4103" s="2"/>
    </row>
    <row r="4104" spans="81:81">
      <c r="CC4104" s="2"/>
    </row>
    <row r="4105" spans="81:81">
      <c r="CC4105" s="2"/>
    </row>
    <row r="4106" spans="81:81">
      <c r="CC4106" s="2"/>
    </row>
    <row r="4107" spans="81:81">
      <c r="CC4107" s="2"/>
    </row>
    <row r="4108" spans="81:81">
      <c r="CC4108" s="2"/>
    </row>
    <row r="4109" spans="81:81">
      <c r="CC4109" s="2"/>
    </row>
    <row r="4110" spans="81:81">
      <c r="CC4110" s="2"/>
    </row>
    <row r="4111" spans="81:81">
      <c r="CC4111" s="2"/>
    </row>
    <row r="4112" spans="81:81">
      <c r="CC4112" s="2"/>
    </row>
    <row r="4113" spans="81:81">
      <c r="CC4113" s="2"/>
    </row>
    <row r="4114" spans="81:81">
      <c r="CC4114" s="2"/>
    </row>
    <row r="4115" spans="81:81">
      <c r="CC4115" s="2"/>
    </row>
    <row r="4116" spans="81:81">
      <c r="CC4116" s="2"/>
    </row>
    <row r="4117" spans="81:81">
      <c r="CC4117" s="2"/>
    </row>
    <row r="4118" spans="81:81">
      <c r="CC4118" s="2"/>
    </row>
    <row r="4119" spans="81:81">
      <c r="CC4119" s="2"/>
    </row>
    <row r="4120" spans="81:81">
      <c r="CC4120" s="2"/>
    </row>
    <row r="4121" spans="81:81">
      <c r="CC4121" s="2"/>
    </row>
    <row r="4122" spans="81:81">
      <c r="CC4122" s="2"/>
    </row>
    <row r="4123" spans="81:81">
      <c r="CC4123" s="2"/>
    </row>
    <row r="4124" spans="81:81">
      <c r="CC4124" s="2"/>
    </row>
    <row r="4125" spans="81:81">
      <c r="CC4125" s="2"/>
    </row>
    <row r="4126" spans="81:81">
      <c r="CC4126" s="2"/>
    </row>
    <row r="4127" spans="81:81">
      <c r="CC4127" s="2"/>
    </row>
    <row r="4128" spans="81:81">
      <c r="CC4128" s="2"/>
    </row>
    <row r="4129" spans="81:81">
      <c r="CC4129" s="2"/>
    </row>
    <row r="4130" spans="81:81">
      <c r="CC4130" s="2"/>
    </row>
    <row r="4131" spans="81:81">
      <c r="CC4131" s="2"/>
    </row>
    <row r="4132" spans="81:81">
      <c r="CC4132" s="2"/>
    </row>
    <row r="4133" spans="81:81">
      <c r="CC4133" s="2"/>
    </row>
    <row r="4134" spans="81:81">
      <c r="CC4134" s="2"/>
    </row>
    <row r="4135" spans="81:81">
      <c r="CC4135" s="2"/>
    </row>
    <row r="4136" spans="81:81">
      <c r="CC4136" s="2"/>
    </row>
    <row r="4137" spans="81:81">
      <c r="CC4137" s="2"/>
    </row>
    <row r="4138" spans="81:81">
      <c r="CC4138" s="2"/>
    </row>
    <row r="4139" spans="81:81">
      <c r="CC4139" s="2"/>
    </row>
    <row r="4140" spans="81:81">
      <c r="CC4140" s="2"/>
    </row>
    <row r="4141" spans="81:81">
      <c r="CC4141" s="2"/>
    </row>
    <row r="4142" spans="81:81">
      <c r="CC4142" s="2"/>
    </row>
    <row r="4143" spans="81:81">
      <c r="CC4143" s="2"/>
    </row>
    <row r="4144" spans="81:81">
      <c r="CC4144" s="2"/>
    </row>
    <row r="4145" spans="81:81">
      <c r="CC4145" s="2"/>
    </row>
    <row r="4146" spans="81:81">
      <c r="CC4146" s="2"/>
    </row>
    <row r="4147" spans="81:81">
      <c r="CC4147" s="2"/>
    </row>
    <row r="4148" spans="81:81">
      <c r="CC4148" s="2"/>
    </row>
    <row r="4149" spans="81:81">
      <c r="CC4149" s="2"/>
    </row>
    <row r="4150" spans="81:81">
      <c r="CC4150" s="2"/>
    </row>
    <row r="4151" spans="81:81">
      <c r="CC4151" s="2"/>
    </row>
    <row r="4152" spans="81:81">
      <c r="CC4152" s="2"/>
    </row>
    <row r="4153" spans="81:81">
      <c r="CC4153" s="2"/>
    </row>
    <row r="4154" spans="81:81">
      <c r="CC4154" s="2"/>
    </row>
    <row r="4155" spans="81:81">
      <c r="CC4155" s="2"/>
    </row>
    <row r="4156" spans="81:81">
      <c r="CC4156" s="2"/>
    </row>
    <row r="4157" spans="81:81">
      <c r="CC4157" s="2"/>
    </row>
    <row r="4158" spans="81:81">
      <c r="CC4158" s="2"/>
    </row>
    <row r="4159" spans="81:81">
      <c r="CC4159" s="2"/>
    </row>
    <row r="4160" spans="81:81">
      <c r="CC4160" s="2"/>
    </row>
    <row r="4161" spans="81:81">
      <c r="CC4161" s="2"/>
    </row>
    <row r="4162" spans="81:81">
      <c r="CC4162" s="2"/>
    </row>
    <row r="4163" spans="81:81">
      <c r="CC4163" s="2"/>
    </row>
    <row r="4164" spans="81:81">
      <c r="CC4164" s="2"/>
    </row>
    <row r="4165" spans="81:81">
      <c r="CC4165" s="2"/>
    </row>
    <row r="4166" spans="81:81">
      <c r="CC4166" s="2"/>
    </row>
    <row r="4167" spans="81:81">
      <c r="CC4167" s="2"/>
    </row>
    <row r="4168" spans="81:81">
      <c r="CC4168" s="2"/>
    </row>
    <row r="4169" spans="81:81">
      <c r="CC4169" s="2"/>
    </row>
    <row r="4170" spans="81:81">
      <c r="CC4170" s="2"/>
    </row>
    <row r="4171" spans="81:81">
      <c r="CC4171" s="2"/>
    </row>
    <row r="4172" spans="81:81">
      <c r="CC4172" s="2"/>
    </row>
    <row r="4173" spans="81:81">
      <c r="CC4173" s="2"/>
    </row>
    <row r="4174" spans="81:81">
      <c r="CC4174" s="2"/>
    </row>
    <row r="4175" spans="81:81">
      <c r="CC4175" s="2"/>
    </row>
    <row r="4176" spans="81:81">
      <c r="CC4176" s="2"/>
    </row>
    <row r="4177" spans="81:81">
      <c r="CC4177" s="2"/>
    </row>
    <row r="4178" spans="81:81">
      <c r="CC4178" s="2"/>
    </row>
    <row r="4179" spans="81:81">
      <c r="CC4179" s="2"/>
    </row>
    <row r="4180" spans="81:81">
      <c r="CC4180" s="2"/>
    </row>
    <row r="4181" spans="81:81">
      <c r="CC4181" s="2"/>
    </row>
    <row r="4182" spans="81:81">
      <c r="CC4182" s="2"/>
    </row>
    <row r="4183" spans="81:81">
      <c r="CC4183" s="2"/>
    </row>
    <row r="4184" spans="81:81">
      <c r="CC4184" s="2"/>
    </row>
    <row r="4185" spans="81:81">
      <c r="CC4185" s="2"/>
    </row>
    <row r="4186" spans="81:81">
      <c r="CC4186" s="2"/>
    </row>
    <row r="4187" spans="81:81">
      <c r="CC4187" s="2"/>
    </row>
    <row r="4188" spans="81:81">
      <c r="CC4188" s="2"/>
    </row>
    <row r="4189" spans="81:81">
      <c r="CC4189" s="2"/>
    </row>
    <row r="4190" spans="81:81">
      <c r="CC4190" s="2"/>
    </row>
    <row r="4191" spans="81:81">
      <c r="CC4191" s="2"/>
    </row>
    <row r="4192" spans="81:81">
      <c r="CC4192" s="2"/>
    </row>
    <row r="4193" spans="81:81">
      <c r="CC4193" s="2"/>
    </row>
    <row r="4194" spans="81:81">
      <c r="CC4194" s="2"/>
    </row>
    <row r="4195" spans="81:81">
      <c r="CC4195" s="2"/>
    </row>
    <row r="4196" spans="81:81">
      <c r="CC4196" s="2"/>
    </row>
    <row r="4197" spans="81:81">
      <c r="CC4197" s="2"/>
    </row>
    <row r="4198" spans="81:81">
      <c r="CC4198" s="2"/>
    </row>
    <row r="4199" spans="81:81">
      <c r="CC4199" s="2"/>
    </row>
    <row r="4200" spans="81:81">
      <c r="CC4200" s="2"/>
    </row>
    <row r="4201" spans="81:81">
      <c r="CC4201" s="2"/>
    </row>
    <row r="4202" spans="81:81">
      <c r="CC4202" s="2"/>
    </row>
    <row r="4203" spans="81:81">
      <c r="CC4203" s="2"/>
    </row>
    <row r="4204" spans="81:81">
      <c r="CC4204" s="2"/>
    </row>
    <row r="4205" spans="81:81">
      <c r="CC4205" s="2"/>
    </row>
    <row r="4206" spans="81:81">
      <c r="CC4206" s="2"/>
    </row>
    <row r="4207" spans="81:81">
      <c r="CC4207" s="2"/>
    </row>
    <row r="4208" spans="81:81">
      <c r="CC4208" s="2"/>
    </row>
    <row r="4209" spans="81:81">
      <c r="CC4209" s="2"/>
    </row>
    <row r="4210" spans="81:81">
      <c r="CC4210" s="2"/>
    </row>
    <row r="4211" spans="81:81">
      <c r="CC4211" s="2"/>
    </row>
    <row r="4212" spans="81:81">
      <c r="CC4212" s="2"/>
    </row>
    <row r="4213" spans="81:81">
      <c r="CC4213" s="2"/>
    </row>
    <row r="4214" spans="81:81">
      <c r="CC4214" s="2"/>
    </row>
    <row r="4215" spans="81:81">
      <c r="CC4215" s="2"/>
    </row>
    <row r="4216" spans="81:81">
      <c r="CC4216" s="2"/>
    </row>
    <row r="4217" spans="81:81">
      <c r="CC4217" s="2"/>
    </row>
    <row r="4218" spans="81:81">
      <c r="CC4218" s="2"/>
    </row>
    <row r="4219" spans="81:81">
      <c r="CC4219" s="2"/>
    </row>
    <row r="4220" spans="81:81">
      <c r="CC4220" s="2"/>
    </row>
    <row r="4221" spans="81:81">
      <c r="CC4221" s="2"/>
    </row>
    <row r="4222" spans="81:81">
      <c r="CC4222" s="2"/>
    </row>
    <row r="4223" spans="81:81">
      <c r="CC4223" s="2"/>
    </row>
    <row r="4224" spans="81:81">
      <c r="CC4224" s="2"/>
    </row>
    <row r="4225" spans="81:81">
      <c r="CC4225" s="2"/>
    </row>
    <row r="4226" spans="81:81">
      <c r="CC4226" s="2"/>
    </row>
    <row r="4227" spans="81:81">
      <c r="CC4227" s="2"/>
    </row>
    <row r="4228" spans="81:81">
      <c r="CC4228" s="2"/>
    </row>
    <row r="4229" spans="81:81">
      <c r="CC4229" s="2"/>
    </row>
    <row r="4230" spans="81:81">
      <c r="CC4230" s="2"/>
    </row>
    <row r="4231" spans="81:81">
      <c r="CC4231" s="2"/>
    </row>
    <row r="4232" spans="81:81">
      <c r="CC4232" s="2"/>
    </row>
    <row r="4233" spans="81:81">
      <c r="CC4233" s="2"/>
    </row>
    <row r="4234" spans="81:81">
      <c r="CC4234" s="2"/>
    </row>
    <row r="4235" spans="81:81">
      <c r="CC4235" s="2"/>
    </row>
    <row r="4236" spans="81:81">
      <c r="CC4236" s="2"/>
    </row>
    <row r="4237" spans="81:81">
      <c r="CC4237" s="2"/>
    </row>
    <row r="4238" spans="81:81">
      <c r="CC4238" s="2"/>
    </row>
    <row r="4239" spans="81:81">
      <c r="CC4239" s="2"/>
    </row>
    <row r="4240" spans="81:81">
      <c r="CC4240" s="2"/>
    </row>
    <row r="4241" spans="81:81">
      <c r="CC4241" s="2"/>
    </row>
    <row r="4242" spans="81:81">
      <c r="CC4242" s="2"/>
    </row>
    <row r="4243" spans="81:81">
      <c r="CC4243" s="2"/>
    </row>
    <row r="4244" spans="81:81">
      <c r="CC4244" s="2"/>
    </row>
    <row r="4245" spans="81:81">
      <c r="CC4245" s="2"/>
    </row>
    <row r="4246" spans="81:81">
      <c r="CC4246" s="2"/>
    </row>
    <row r="4247" spans="81:81">
      <c r="CC4247" s="2"/>
    </row>
    <row r="4248" spans="81:81">
      <c r="CC4248" s="2"/>
    </row>
    <row r="4249" spans="81:81">
      <c r="CC4249" s="2"/>
    </row>
    <row r="4250" spans="81:81">
      <c r="CC4250" s="2"/>
    </row>
    <row r="4251" spans="81:81">
      <c r="CC4251" s="2"/>
    </row>
    <row r="4252" spans="81:81">
      <c r="CC4252" s="2"/>
    </row>
    <row r="4253" spans="81:81">
      <c r="CC4253" s="2"/>
    </row>
    <row r="4254" spans="81:81">
      <c r="CC4254" s="2"/>
    </row>
    <row r="4255" spans="81:81">
      <c r="CC4255" s="2"/>
    </row>
    <row r="4256" spans="81:81">
      <c r="CC4256" s="2"/>
    </row>
    <row r="4257" spans="81:81">
      <c r="CC4257" s="2"/>
    </row>
    <row r="4258" spans="81:81">
      <c r="CC4258" s="2"/>
    </row>
    <row r="4259" spans="81:81">
      <c r="CC4259" s="2"/>
    </row>
    <row r="4260" spans="81:81">
      <c r="CC4260" s="2"/>
    </row>
    <row r="4261" spans="81:81">
      <c r="CC4261" s="2"/>
    </row>
    <row r="4262" spans="81:81">
      <c r="CC4262" s="2"/>
    </row>
    <row r="4263" spans="81:81">
      <c r="CC4263" s="2"/>
    </row>
    <row r="4264" spans="81:81">
      <c r="CC4264" s="2"/>
    </row>
    <row r="4265" spans="81:81">
      <c r="CC4265" s="2"/>
    </row>
    <row r="4266" spans="81:81">
      <c r="CC4266" s="2"/>
    </row>
    <row r="4267" spans="81:81">
      <c r="CC4267" s="2"/>
    </row>
    <row r="4268" spans="81:81">
      <c r="CC4268" s="2"/>
    </row>
    <row r="4269" spans="81:81">
      <c r="CC4269" s="2"/>
    </row>
    <row r="4270" spans="81:81">
      <c r="CC4270" s="2"/>
    </row>
    <row r="4271" spans="81:81">
      <c r="CC4271" s="2"/>
    </row>
    <row r="4272" spans="81:81">
      <c r="CC4272" s="2"/>
    </row>
    <row r="4273" spans="81:81">
      <c r="CC4273" s="2"/>
    </row>
    <row r="4274" spans="81:81">
      <c r="CC4274" s="2"/>
    </row>
    <row r="4275" spans="81:81">
      <c r="CC4275" s="2"/>
    </row>
    <row r="4276" spans="81:81">
      <c r="CC4276" s="2"/>
    </row>
    <row r="4277" spans="81:81">
      <c r="CC4277" s="2"/>
    </row>
    <row r="4278" spans="81:81">
      <c r="CC4278" s="2"/>
    </row>
    <row r="4279" spans="81:81">
      <c r="CC4279" s="2"/>
    </row>
    <row r="4280" spans="81:81">
      <c r="CC4280" s="2"/>
    </row>
    <row r="4281" spans="81:81">
      <c r="CC4281" s="2"/>
    </row>
    <row r="4282" spans="81:81">
      <c r="CC4282" s="2"/>
    </row>
    <row r="4283" spans="81:81">
      <c r="CC4283" s="2"/>
    </row>
    <row r="4284" spans="81:81">
      <c r="CC4284" s="2"/>
    </row>
    <row r="4285" spans="81:81">
      <c r="CC4285" s="2"/>
    </row>
    <row r="4286" spans="81:81">
      <c r="CC4286" s="2"/>
    </row>
    <row r="4287" spans="81:81">
      <c r="CC4287" s="2"/>
    </row>
    <row r="4288" spans="81:81">
      <c r="CC4288" s="2"/>
    </row>
    <row r="4289" spans="81:81">
      <c r="CC4289" s="2"/>
    </row>
    <row r="4290" spans="81:81">
      <c r="CC4290" s="2"/>
    </row>
    <row r="4291" spans="81:81">
      <c r="CC4291" s="2"/>
    </row>
    <row r="4292" spans="81:81">
      <c r="CC4292" s="2"/>
    </row>
    <row r="4293" spans="81:81">
      <c r="CC4293" s="2"/>
    </row>
    <row r="4294" spans="81:81">
      <c r="CC4294" s="2"/>
    </row>
    <row r="4295" spans="81:81">
      <c r="CC4295" s="2"/>
    </row>
    <row r="4296" spans="81:81">
      <c r="CC4296" s="2"/>
    </row>
    <row r="4297" spans="81:81">
      <c r="CC4297" s="2"/>
    </row>
    <row r="4298" spans="81:81">
      <c r="CC4298" s="2"/>
    </row>
    <row r="4299" spans="81:81">
      <c r="CC4299" s="2"/>
    </row>
    <row r="4300" spans="81:81">
      <c r="CC4300" s="2"/>
    </row>
    <row r="4301" spans="81:81">
      <c r="CC4301" s="2"/>
    </row>
    <row r="4302" spans="81:81">
      <c r="CC4302" s="2"/>
    </row>
    <row r="4303" spans="81:81">
      <c r="CC4303" s="2"/>
    </row>
    <row r="4304" spans="81:81">
      <c r="CC4304" s="2"/>
    </row>
    <row r="4305" spans="81:81">
      <c r="CC4305" s="2"/>
    </row>
    <row r="4306" spans="81:81">
      <c r="CC4306" s="2"/>
    </row>
    <row r="4307" spans="81:81">
      <c r="CC4307" s="2"/>
    </row>
    <row r="4308" spans="81:81">
      <c r="CC4308" s="2"/>
    </row>
    <row r="4309" spans="81:81">
      <c r="CC4309" s="2"/>
    </row>
    <row r="4310" spans="81:81">
      <c r="CC4310" s="2"/>
    </row>
    <row r="4311" spans="81:81">
      <c r="CC4311" s="2"/>
    </row>
    <row r="4312" spans="81:81">
      <c r="CC4312" s="2"/>
    </row>
    <row r="4313" spans="81:81">
      <c r="CC4313" s="2"/>
    </row>
    <row r="4314" spans="81:81">
      <c r="CC4314" s="2"/>
    </row>
    <row r="4315" spans="81:81">
      <c r="CC4315" s="2"/>
    </row>
    <row r="4316" spans="81:81">
      <c r="CC4316" s="2"/>
    </row>
    <row r="4317" spans="81:81">
      <c r="CC4317" s="2"/>
    </row>
    <row r="4318" spans="81:81">
      <c r="CC4318" s="2"/>
    </row>
    <row r="4319" spans="81:81">
      <c r="CC4319" s="2"/>
    </row>
    <row r="4320" spans="81:81">
      <c r="CC4320" s="2"/>
    </row>
    <row r="4321" spans="81:81">
      <c r="CC4321" s="2"/>
    </row>
    <row r="4322" spans="81:81">
      <c r="CC4322" s="2"/>
    </row>
    <row r="4323" spans="81:81">
      <c r="CC4323" s="2"/>
    </row>
    <row r="4324" spans="81:81">
      <c r="CC4324" s="2"/>
    </row>
    <row r="4325" spans="81:81">
      <c r="CC4325" s="2"/>
    </row>
    <row r="4326" spans="81:81">
      <c r="CC4326" s="2"/>
    </row>
    <row r="4327" spans="81:81">
      <c r="CC4327" s="2"/>
    </row>
    <row r="4328" spans="81:81">
      <c r="CC4328" s="2"/>
    </row>
    <row r="4329" spans="81:81">
      <c r="CC4329" s="2"/>
    </row>
    <row r="4330" spans="81:81">
      <c r="CC4330" s="2"/>
    </row>
    <row r="4331" spans="81:81">
      <c r="CC4331" s="2"/>
    </row>
    <row r="4332" spans="81:81">
      <c r="CC4332" s="2"/>
    </row>
    <row r="4333" spans="81:81">
      <c r="CC4333" s="2"/>
    </row>
    <row r="4334" spans="81:81">
      <c r="CC4334" s="2"/>
    </row>
    <row r="4335" spans="81:81">
      <c r="CC4335" s="2"/>
    </row>
    <row r="4336" spans="81:81">
      <c r="CC4336" s="2"/>
    </row>
    <row r="4337" spans="81:81">
      <c r="CC4337" s="2"/>
    </row>
    <row r="4338" spans="81:81">
      <c r="CC4338" s="2"/>
    </row>
    <row r="4339" spans="81:81">
      <c r="CC4339" s="2"/>
    </row>
    <row r="4340" spans="81:81">
      <c r="CC4340" s="2"/>
    </row>
    <row r="4341" spans="81:81">
      <c r="CC4341" s="2"/>
    </row>
    <row r="4342" spans="81:81">
      <c r="CC4342" s="2"/>
    </row>
    <row r="4343" spans="81:81">
      <c r="CC4343" s="2"/>
    </row>
    <row r="4344" spans="81:81">
      <c r="CC4344" s="2"/>
    </row>
    <row r="4345" spans="81:81">
      <c r="CC4345" s="2"/>
    </row>
    <row r="4346" spans="81:81">
      <c r="CC4346" s="2"/>
    </row>
    <row r="4347" spans="81:81">
      <c r="CC4347" s="2"/>
    </row>
    <row r="4348" spans="81:81">
      <c r="CC4348" s="2"/>
    </row>
    <row r="4349" spans="81:81">
      <c r="CC4349" s="2"/>
    </row>
    <row r="4350" spans="81:81">
      <c r="CC4350" s="2"/>
    </row>
    <row r="4351" spans="81:81">
      <c r="CC4351" s="2"/>
    </row>
    <row r="4352" spans="81:81">
      <c r="CC4352" s="2"/>
    </row>
    <row r="4353" spans="81:81">
      <c r="CC4353" s="2"/>
    </row>
    <row r="4354" spans="81:81">
      <c r="CC4354" s="2"/>
    </row>
    <row r="4355" spans="81:81">
      <c r="CC4355" s="2"/>
    </row>
    <row r="4356" spans="81:81">
      <c r="CC4356" s="2"/>
    </row>
    <row r="4357" spans="81:81">
      <c r="CC4357" s="2"/>
    </row>
    <row r="4358" spans="81:81">
      <c r="CC4358" s="2"/>
    </row>
    <row r="4359" spans="81:81">
      <c r="CC4359" s="2"/>
    </row>
    <row r="4360" spans="81:81">
      <c r="CC4360" s="2"/>
    </row>
    <row r="4361" spans="81:81">
      <c r="CC4361" s="2"/>
    </row>
    <row r="4362" spans="81:81">
      <c r="CC4362" s="2"/>
    </row>
    <row r="4363" spans="81:81">
      <c r="CC4363" s="2"/>
    </row>
    <row r="4364" spans="81:81">
      <c r="CC4364" s="2"/>
    </row>
    <row r="4365" spans="81:81">
      <c r="CC4365" s="2"/>
    </row>
    <row r="4366" spans="81:81">
      <c r="CC4366" s="2"/>
    </row>
    <row r="4367" spans="81:81">
      <c r="CC4367" s="2"/>
    </row>
    <row r="4368" spans="81:81">
      <c r="CC4368" s="2"/>
    </row>
    <row r="4369" spans="81:81">
      <c r="CC4369" s="2"/>
    </row>
    <row r="4370" spans="81:81">
      <c r="CC4370" s="2"/>
    </row>
    <row r="4371" spans="81:81">
      <c r="CC4371" s="2"/>
    </row>
    <row r="4372" spans="81:81">
      <c r="CC4372" s="2"/>
    </row>
    <row r="4373" spans="81:81">
      <c r="CC4373" s="2"/>
    </row>
    <row r="4374" spans="81:81">
      <c r="CC4374" s="2"/>
    </row>
    <row r="4375" spans="81:81">
      <c r="CC4375" s="2"/>
    </row>
    <row r="4376" spans="81:81">
      <c r="CC4376" s="2"/>
    </row>
    <row r="4377" spans="81:81">
      <c r="CC4377" s="2"/>
    </row>
    <row r="4378" spans="81:81">
      <c r="CC4378" s="2"/>
    </row>
    <row r="4379" spans="81:81">
      <c r="CC4379" s="2"/>
    </row>
    <row r="4380" spans="81:81">
      <c r="CC4380" s="2"/>
    </row>
    <row r="4381" spans="81:81">
      <c r="CC4381" s="2"/>
    </row>
    <row r="4382" spans="81:81">
      <c r="CC4382" s="2"/>
    </row>
    <row r="4383" spans="81:81">
      <c r="CC4383" s="2"/>
    </row>
    <row r="4384" spans="81:81">
      <c r="CC4384" s="2"/>
    </row>
    <row r="4385" spans="81:81">
      <c r="CC4385" s="2"/>
    </row>
    <row r="4386" spans="81:81">
      <c r="CC4386" s="2"/>
    </row>
    <row r="4387" spans="81:81">
      <c r="CC4387" s="2"/>
    </row>
    <row r="4388" spans="81:81">
      <c r="CC4388" s="2"/>
    </row>
    <row r="4389" spans="81:81">
      <c r="CC4389" s="2"/>
    </row>
    <row r="4390" spans="81:81">
      <c r="CC4390" s="2"/>
    </row>
    <row r="4391" spans="81:81">
      <c r="CC4391" s="2"/>
    </row>
    <row r="4392" spans="81:81">
      <c r="CC4392" s="2"/>
    </row>
    <row r="4393" spans="81:81">
      <c r="CC4393" s="2"/>
    </row>
    <row r="4394" spans="81:81">
      <c r="CC4394" s="2"/>
    </row>
    <row r="4395" spans="81:81">
      <c r="CC4395" s="2"/>
    </row>
    <row r="4396" spans="81:81">
      <c r="CC4396" s="2"/>
    </row>
    <row r="4397" spans="81:81">
      <c r="CC4397" s="2"/>
    </row>
    <row r="4398" spans="81:81">
      <c r="CC4398" s="2"/>
    </row>
    <row r="4399" spans="81:81">
      <c r="CC4399" s="2"/>
    </row>
    <row r="4400" spans="81:81">
      <c r="CC4400" s="2"/>
    </row>
    <row r="4401" spans="81:81">
      <c r="CC4401" s="2"/>
    </row>
    <row r="4402" spans="81:81">
      <c r="CC4402" s="2"/>
    </row>
    <row r="4403" spans="81:81">
      <c r="CC4403" s="2"/>
    </row>
    <row r="4404" spans="81:81">
      <c r="CC4404" s="2"/>
    </row>
    <row r="4405" spans="81:81">
      <c r="CC4405" s="2"/>
    </row>
    <row r="4406" spans="81:81">
      <c r="CC4406" s="2"/>
    </row>
    <row r="4407" spans="81:81">
      <c r="CC4407" s="2"/>
    </row>
    <row r="4408" spans="81:81">
      <c r="CC4408" s="2"/>
    </row>
    <row r="4409" spans="81:81">
      <c r="CC4409" s="2"/>
    </row>
    <row r="4410" spans="81:81">
      <c r="CC4410" s="2"/>
    </row>
    <row r="4411" spans="81:81">
      <c r="CC4411" s="2"/>
    </row>
    <row r="4412" spans="81:81">
      <c r="CC4412" s="2"/>
    </row>
    <row r="4413" spans="81:81">
      <c r="CC4413" s="2"/>
    </row>
    <row r="4414" spans="81:81">
      <c r="CC4414" s="2"/>
    </row>
    <row r="4415" spans="81:81">
      <c r="CC4415" s="2"/>
    </row>
    <row r="4416" spans="81:81">
      <c r="CC4416" s="2"/>
    </row>
    <row r="4417" spans="81:81">
      <c r="CC4417" s="2"/>
    </row>
    <row r="4418" spans="81:81">
      <c r="CC4418" s="2"/>
    </row>
    <row r="4419" spans="81:81">
      <c r="CC4419" s="2"/>
    </row>
    <row r="4420" spans="81:81">
      <c r="CC4420" s="2"/>
    </row>
    <row r="4421" spans="81:81">
      <c r="CC4421" s="2"/>
    </row>
    <row r="4422" spans="81:81">
      <c r="CC4422" s="2"/>
    </row>
    <row r="4423" spans="81:81">
      <c r="CC4423" s="2"/>
    </row>
    <row r="4424" spans="81:81">
      <c r="CC4424" s="2"/>
    </row>
    <row r="4425" spans="81:81">
      <c r="CC4425" s="2"/>
    </row>
    <row r="4426" spans="81:81">
      <c r="CC4426" s="2"/>
    </row>
    <row r="4427" spans="81:81">
      <c r="CC4427" s="2"/>
    </row>
    <row r="4428" spans="81:81">
      <c r="CC4428" s="2"/>
    </row>
    <row r="4429" spans="81:81">
      <c r="CC4429" s="2"/>
    </row>
    <row r="4430" spans="81:81">
      <c r="CC4430" s="2"/>
    </row>
    <row r="4431" spans="81:81">
      <c r="CC4431" s="2"/>
    </row>
    <row r="4432" spans="81:81">
      <c r="CC4432" s="2"/>
    </row>
    <row r="4433" spans="81:81">
      <c r="CC4433" s="2"/>
    </row>
    <row r="4434" spans="81:81">
      <c r="CC4434" s="2"/>
    </row>
    <row r="4435" spans="81:81">
      <c r="CC4435" s="2"/>
    </row>
    <row r="4436" spans="81:81">
      <c r="CC4436" s="2"/>
    </row>
    <row r="4437" spans="81:81">
      <c r="CC4437" s="2"/>
    </row>
    <row r="4438" spans="81:81">
      <c r="CC4438" s="2"/>
    </row>
    <row r="4439" spans="81:81">
      <c r="CC4439" s="2"/>
    </row>
    <row r="4440" spans="81:81">
      <c r="CC4440" s="2"/>
    </row>
    <row r="4441" spans="81:81">
      <c r="CC4441" s="2"/>
    </row>
    <row r="4442" spans="81:81">
      <c r="CC4442" s="2"/>
    </row>
    <row r="4443" spans="81:81">
      <c r="CC4443" s="2"/>
    </row>
    <row r="4444" spans="81:81">
      <c r="CC4444" s="2"/>
    </row>
    <row r="4445" spans="81:81">
      <c r="CC4445" s="2"/>
    </row>
    <row r="4446" spans="81:81">
      <c r="CC4446" s="2"/>
    </row>
    <row r="4447" spans="81:81">
      <c r="CC4447" s="2"/>
    </row>
    <row r="4448" spans="81:81">
      <c r="CC4448" s="2"/>
    </row>
    <row r="4449" spans="81:81">
      <c r="CC4449" s="2"/>
    </row>
    <row r="4450" spans="81:81">
      <c r="CC4450" s="2"/>
    </row>
    <row r="4451" spans="81:81">
      <c r="CC4451" s="2"/>
    </row>
    <row r="4452" spans="81:81">
      <c r="CC4452" s="2"/>
    </row>
    <row r="4453" spans="81:81">
      <c r="CC4453" s="2"/>
    </row>
    <row r="4454" spans="81:81">
      <c r="CC4454" s="2"/>
    </row>
    <row r="4455" spans="81:81">
      <c r="CC4455" s="2"/>
    </row>
    <row r="4456" spans="81:81">
      <c r="CC4456" s="2"/>
    </row>
    <row r="4457" spans="81:81">
      <c r="CC4457" s="2"/>
    </row>
    <row r="4458" spans="81:81">
      <c r="CC4458" s="2"/>
    </row>
    <row r="4459" spans="81:81">
      <c r="CC4459" s="2"/>
    </row>
    <row r="4460" spans="81:81">
      <c r="CC4460" s="2"/>
    </row>
    <row r="4461" spans="81:81">
      <c r="CC4461" s="2"/>
    </row>
    <row r="4462" spans="81:81">
      <c r="CC4462" s="2"/>
    </row>
    <row r="4463" spans="81:81">
      <c r="CC4463" s="2"/>
    </row>
    <row r="4464" spans="81:81">
      <c r="CC4464" s="2"/>
    </row>
    <row r="4465" spans="81:81">
      <c r="CC4465" s="2"/>
    </row>
    <row r="4466" spans="81:81">
      <c r="CC4466" s="2"/>
    </row>
    <row r="4467" spans="81:81">
      <c r="CC4467" s="2"/>
    </row>
    <row r="4468" spans="81:81">
      <c r="CC4468" s="2"/>
    </row>
    <row r="4469" spans="81:81">
      <c r="CC4469" s="2"/>
    </row>
    <row r="4470" spans="81:81">
      <c r="CC4470" s="2"/>
    </row>
    <row r="4471" spans="81:81">
      <c r="CC4471" s="2"/>
    </row>
    <row r="4472" spans="81:81">
      <c r="CC4472" s="2"/>
    </row>
    <row r="4473" spans="81:81">
      <c r="CC4473" s="2"/>
    </row>
    <row r="4474" spans="81:81">
      <c r="CC4474" s="2"/>
    </row>
    <row r="4475" spans="81:81">
      <c r="CC4475" s="2"/>
    </row>
    <row r="4476" spans="81:81">
      <c r="CC4476" s="2"/>
    </row>
    <row r="4477" spans="81:81">
      <c r="CC4477" s="2"/>
    </row>
    <row r="4478" spans="81:81">
      <c r="CC4478" s="2"/>
    </row>
    <row r="4479" spans="81:81">
      <c r="CC4479" s="2"/>
    </row>
    <row r="4480" spans="81:81">
      <c r="CC4480" s="2"/>
    </row>
    <row r="4481" spans="81:81">
      <c r="CC4481" s="2"/>
    </row>
    <row r="4482" spans="81:81">
      <c r="CC4482" s="2"/>
    </row>
    <row r="4483" spans="81:81">
      <c r="CC4483" s="2"/>
    </row>
    <row r="4484" spans="81:81">
      <c r="CC4484" s="2"/>
    </row>
    <row r="4485" spans="81:81">
      <c r="CC4485" s="2"/>
    </row>
    <row r="4486" spans="81:81">
      <c r="CC4486" s="2"/>
    </row>
    <row r="4487" spans="81:81">
      <c r="CC4487" s="2"/>
    </row>
    <row r="4488" spans="81:81">
      <c r="CC4488" s="2"/>
    </row>
    <row r="4489" spans="81:81">
      <c r="CC4489" s="2"/>
    </row>
    <row r="4490" spans="81:81">
      <c r="CC4490" s="2"/>
    </row>
    <row r="4491" spans="81:81">
      <c r="CC4491" s="2"/>
    </row>
    <row r="4492" spans="81:81">
      <c r="CC4492" s="2"/>
    </row>
    <row r="4493" spans="81:81">
      <c r="CC4493" s="2"/>
    </row>
    <row r="4494" spans="81:81">
      <c r="CC4494" s="2"/>
    </row>
    <row r="4495" spans="81:81">
      <c r="CC4495" s="2"/>
    </row>
    <row r="4496" spans="81:81">
      <c r="CC4496" s="2"/>
    </row>
    <row r="4497" spans="81:81">
      <c r="CC4497" s="2"/>
    </row>
    <row r="4498" spans="81:81">
      <c r="CC4498" s="2"/>
    </row>
    <row r="4499" spans="81:81">
      <c r="CC4499" s="2"/>
    </row>
    <row r="4500" spans="81:81">
      <c r="CC4500" s="2"/>
    </row>
    <row r="4501" spans="81:81">
      <c r="CC4501" s="2"/>
    </row>
    <row r="4502" spans="81:81">
      <c r="CC4502" s="2"/>
    </row>
    <row r="4503" spans="81:81">
      <c r="CC4503" s="2"/>
    </row>
    <row r="4504" spans="81:81">
      <c r="CC4504" s="2"/>
    </row>
    <row r="4505" spans="81:81">
      <c r="CC4505" s="2"/>
    </row>
    <row r="4506" spans="81:81">
      <c r="CC4506" s="2"/>
    </row>
    <row r="4507" spans="81:81">
      <c r="CC4507" s="2"/>
    </row>
    <row r="4508" spans="81:81">
      <c r="CC4508" s="2"/>
    </row>
    <row r="4509" spans="81:81">
      <c r="CC4509" s="2"/>
    </row>
    <row r="4510" spans="81:81">
      <c r="CC4510" s="2"/>
    </row>
    <row r="4511" spans="81:81">
      <c r="CC4511" s="2"/>
    </row>
    <row r="4512" spans="81:81">
      <c r="CC4512" s="2"/>
    </row>
    <row r="4513" spans="81:81">
      <c r="CC4513" s="2"/>
    </row>
    <row r="4514" spans="81:81">
      <c r="CC4514" s="2"/>
    </row>
    <row r="4515" spans="81:81">
      <c r="CC4515" s="2"/>
    </row>
    <row r="4516" spans="81:81">
      <c r="CC4516" s="2"/>
    </row>
    <row r="4517" spans="81:81">
      <c r="CC4517" s="2"/>
    </row>
    <row r="4518" spans="81:81">
      <c r="CC4518" s="2"/>
    </row>
    <row r="4519" spans="81:81">
      <c r="CC4519" s="2"/>
    </row>
    <row r="4520" spans="81:81">
      <c r="CC4520" s="2"/>
    </row>
    <row r="4521" spans="81:81">
      <c r="CC4521" s="2"/>
    </row>
    <row r="4522" spans="81:81">
      <c r="CC4522" s="2"/>
    </row>
    <row r="4523" spans="81:81">
      <c r="CC4523" s="2"/>
    </row>
    <row r="4524" spans="81:81">
      <c r="CC4524" s="2"/>
    </row>
    <row r="4525" spans="81:81">
      <c r="CC4525" s="2"/>
    </row>
    <row r="4526" spans="81:81">
      <c r="CC4526" s="2"/>
    </row>
    <row r="4527" spans="81:81">
      <c r="CC4527" s="2"/>
    </row>
    <row r="4528" spans="81:81">
      <c r="CC4528" s="2"/>
    </row>
    <row r="4529" spans="81:81">
      <c r="CC4529" s="2"/>
    </row>
    <row r="4530" spans="81:81">
      <c r="CC4530" s="2"/>
    </row>
    <row r="4531" spans="81:81">
      <c r="CC4531" s="2"/>
    </row>
    <row r="4532" spans="81:81">
      <c r="CC4532" s="2"/>
    </row>
    <row r="4533" spans="81:81">
      <c r="CC4533" s="2"/>
    </row>
    <row r="4534" spans="81:81">
      <c r="CC4534" s="2"/>
    </row>
    <row r="4535" spans="81:81">
      <c r="CC4535" s="2"/>
    </row>
    <row r="4536" spans="81:81">
      <c r="CC4536" s="2"/>
    </row>
    <row r="4537" spans="81:81">
      <c r="CC4537" s="2"/>
    </row>
    <row r="4538" spans="81:81">
      <c r="CC4538" s="2"/>
    </row>
    <row r="4539" spans="81:81">
      <c r="CC4539" s="2"/>
    </row>
    <row r="4540" spans="81:81">
      <c r="CC4540" s="2"/>
    </row>
    <row r="4541" spans="81:81">
      <c r="CC4541" s="2"/>
    </row>
    <row r="4542" spans="81:81">
      <c r="CC4542" s="2"/>
    </row>
    <row r="4543" spans="81:81">
      <c r="CC4543" s="2"/>
    </row>
    <row r="4544" spans="81:81">
      <c r="CC4544" s="2"/>
    </row>
    <row r="4545" spans="81:81">
      <c r="CC4545" s="2"/>
    </row>
    <row r="4546" spans="81:81">
      <c r="CC4546" s="2"/>
    </row>
    <row r="4547" spans="81:81">
      <c r="CC4547" s="2"/>
    </row>
    <row r="4548" spans="81:81">
      <c r="CC4548" s="2"/>
    </row>
    <row r="4549" spans="81:81">
      <c r="CC4549" s="2"/>
    </row>
    <row r="4550" spans="81:81">
      <c r="CC4550" s="2"/>
    </row>
    <row r="4551" spans="81:81">
      <c r="CC4551" s="2"/>
    </row>
    <row r="4552" spans="81:81">
      <c r="CC4552" s="2"/>
    </row>
    <row r="4553" spans="81:81">
      <c r="CC4553" s="2"/>
    </row>
    <row r="4554" spans="81:81">
      <c r="CC4554" s="2"/>
    </row>
    <row r="4555" spans="81:81">
      <c r="CC4555" s="2"/>
    </row>
    <row r="4556" spans="81:81">
      <c r="CC4556" s="2"/>
    </row>
    <row r="4557" spans="81:81">
      <c r="CC4557" s="2"/>
    </row>
    <row r="4558" spans="81:81">
      <c r="CC4558" s="2"/>
    </row>
    <row r="4559" spans="81:81">
      <c r="CC4559" s="2"/>
    </row>
    <row r="4560" spans="81:81">
      <c r="CC4560" s="2"/>
    </row>
    <row r="4561" spans="81:81">
      <c r="CC4561" s="2"/>
    </row>
    <row r="4562" spans="81:81">
      <c r="CC4562" s="2"/>
    </row>
    <row r="4563" spans="81:81">
      <c r="CC4563" s="2"/>
    </row>
    <row r="4564" spans="81:81">
      <c r="CC4564" s="2"/>
    </row>
    <row r="4565" spans="81:81">
      <c r="CC4565" s="2"/>
    </row>
    <row r="4566" spans="81:81">
      <c r="CC4566" s="2"/>
    </row>
    <row r="4567" spans="81:81">
      <c r="CC4567" s="2"/>
    </row>
    <row r="4568" spans="81:81">
      <c r="CC4568" s="2"/>
    </row>
    <row r="4569" spans="81:81">
      <c r="CC4569" s="2"/>
    </row>
    <row r="4570" spans="81:81">
      <c r="CC4570" s="2"/>
    </row>
    <row r="4571" spans="81:81">
      <c r="CC4571" s="2"/>
    </row>
    <row r="4572" spans="81:81">
      <c r="CC4572" s="2"/>
    </row>
    <row r="4573" spans="81:81">
      <c r="CC4573" s="2"/>
    </row>
    <row r="4574" spans="81:81">
      <c r="CC4574" s="2"/>
    </row>
    <row r="4575" spans="81:81">
      <c r="CC4575" s="2"/>
    </row>
    <row r="4576" spans="81:81">
      <c r="CC4576" s="2"/>
    </row>
    <row r="4577" spans="81:81">
      <c r="CC4577" s="2"/>
    </row>
    <row r="4578" spans="81:81">
      <c r="CC4578" s="2"/>
    </row>
    <row r="4579" spans="81:81">
      <c r="CC4579" s="2"/>
    </row>
    <row r="4580" spans="81:81">
      <c r="CC4580" s="2"/>
    </row>
    <row r="4581" spans="81:81">
      <c r="CC4581" s="2"/>
    </row>
    <row r="4582" spans="81:81">
      <c r="CC4582" s="2"/>
    </row>
    <row r="4583" spans="81:81">
      <c r="CC4583" s="2"/>
    </row>
    <row r="4584" spans="81:81">
      <c r="CC4584" s="2"/>
    </row>
    <row r="4585" spans="81:81">
      <c r="CC4585" s="2"/>
    </row>
    <row r="4586" spans="81:81">
      <c r="CC4586" s="2"/>
    </row>
    <row r="4587" spans="81:81">
      <c r="CC4587" s="2"/>
    </row>
    <row r="4588" spans="81:81">
      <c r="CC4588" s="2"/>
    </row>
    <row r="4589" spans="81:81">
      <c r="CC4589" s="2"/>
    </row>
    <row r="4590" spans="81:81">
      <c r="CC4590" s="2"/>
    </row>
    <row r="4591" spans="81:81">
      <c r="CC4591" s="2"/>
    </row>
    <row r="4592" spans="81:81">
      <c r="CC4592" s="2"/>
    </row>
    <row r="4593" spans="81:81">
      <c r="CC4593" s="2"/>
    </row>
    <row r="4594" spans="81:81">
      <c r="CC4594" s="2"/>
    </row>
    <row r="4595" spans="81:81">
      <c r="CC4595" s="2"/>
    </row>
    <row r="4596" spans="81:81">
      <c r="CC4596" s="2"/>
    </row>
    <row r="4597" spans="81:81">
      <c r="CC4597" s="2"/>
    </row>
    <row r="4598" spans="81:81">
      <c r="CC4598" s="2"/>
    </row>
    <row r="4599" spans="81:81">
      <c r="CC4599" s="2"/>
    </row>
    <row r="4600" spans="81:81">
      <c r="CC4600" s="2"/>
    </row>
    <row r="4601" spans="81:81">
      <c r="CC4601" s="2"/>
    </row>
    <row r="4602" spans="81:81">
      <c r="CC4602" s="2"/>
    </row>
    <row r="4603" spans="81:81">
      <c r="CC4603" s="2"/>
    </row>
    <row r="4604" spans="81:81">
      <c r="CC4604" s="2"/>
    </row>
    <row r="4605" spans="81:81">
      <c r="CC4605" s="2"/>
    </row>
    <row r="4606" spans="81:81">
      <c r="CC4606" s="2"/>
    </row>
    <row r="4607" spans="81:81">
      <c r="CC4607" s="2"/>
    </row>
    <row r="4608" spans="81:81">
      <c r="CC4608" s="2"/>
    </row>
    <row r="4609" spans="81:81">
      <c r="CC4609" s="2"/>
    </row>
    <row r="4610" spans="81:81">
      <c r="CC4610" s="2"/>
    </row>
    <row r="4611" spans="81:81">
      <c r="CC4611" s="2"/>
    </row>
    <row r="4612" spans="81:81">
      <c r="CC4612" s="2"/>
    </row>
    <row r="4613" spans="81:81">
      <c r="CC4613" s="2"/>
    </row>
    <row r="4614" spans="81:81">
      <c r="CC4614" s="2"/>
    </row>
    <row r="4615" spans="81:81">
      <c r="CC4615" s="2"/>
    </row>
    <row r="4616" spans="81:81">
      <c r="CC4616" s="2"/>
    </row>
    <row r="4617" spans="81:81">
      <c r="CC4617" s="2"/>
    </row>
    <row r="4618" spans="81:81">
      <c r="CC4618" s="2"/>
    </row>
    <row r="4619" spans="81:81">
      <c r="CC4619" s="2"/>
    </row>
    <row r="4620" spans="81:81">
      <c r="CC4620" s="2"/>
    </row>
    <row r="4621" spans="81:81">
      <c r="CC4621" s="2"/>
    </row>
    <row r="4622" spans="81:81">
      <c r="CC4622" s="2"/>
    </row>
    <row r="4623" spans="81:81">
      <c r="CC4623" s="2"/>
    </row>
    <row r="4624" spans="81:81">
      <c r="CC4624" s="2"/>
    </row>
    <row r="4625" spans="81:81">
      <c r="CC4625" s="2"/>
    </row>
    <row r="4626" spans="81:81">
      <c r="CC4626" s="2"/>
    </row>
    <row r="4627" spans="81:81">
      <c r="CC4627" s="2"/>
    </row>
    <row r="4628" spans="81:81">
      <c r="CC4628" s="2"/>
    </row>
    <row r="4629" spans="81:81">
      <c r="CC4629" s="2"/>
    </row>
    <row r="4630" spans="81:81">
      <c r="CC4630" s="2"/>
    </row>
    <row r="4631" spans="81:81">
      <c r="CC4631" s="2"/>
    </row>
    <row r="4632" spans="81:81">
      <c r="CC4632" s="2"/>
    </row>
    <row r="4633" spans="81:81">
      <c r="CC4633" s="2"/>
    </row>
    <row r="4634" spans="81:81">
      <c r="CC4634" s="2"/>
    </row>
    <row r="4635" spans="81:81">
      <c r="CC4635" s="2"/>
    </row>
    <row r="4636" spans="81:81">
      <c r="CC4636" s="2"/>
    </row>
    <row r="4637" spans="81:81">
      <c r="CC4637" s="2"/>
    </row>
    <row r="4638" spans="81:81">
      <c r="CC4638" s="2"/>
    </row>
    <row r="4639" spans="81:81">
      <c r="CC4639" s="2"/>
    </row>
    <row r="4640" spans="81:81">
      <c r="CC4640" s="2"/>
    </row>
    <row r="4641" spans="81:81">
      <c r="CC4641" s="2"/>
    </row>
    <row r="4642" spans="81:81">
      <c r="CC4642" s="2"/>
    </row>
    <row r="4643" spans="81:81">
      <c r="CC4643" s="2"/>
    </row>
    <row r="4644" spans="81:81">
      <c r="CC4644" s="2"/>
    </row>
    <row r="4645" spans="81:81">
      <c r="CC4645" s="2"/>
    </row>
    <row r="4646" spans="81:81">
      <c r="CC4646" s="2"/>
    </row>
    <row r="4647" spans="81:81">
      <c r="CC4647" s="2"/>
    </row>
    <row r="4648" spans="81:81">
      <c r="CC4648" s="2"/>
    </row>
    <row r="4649" spans="81:81">
      <c r="CC4649" s="2"/>
    </row>
    <row r="4650" spans="81:81">
      <c r="CC4650" s="2"/>
    </row>
    <row r="4651" spans="81:81">
      <c r="CC4651" s="2"/>
    </row>
    <row r="4652" spans="81:81">
      <c r="CC4652" s="2"/>
    </row>
    <row r="4653" spans="81:81">
      <c r="CC4653" s="2"/>
    </row>
    <row r="4654" spans="81:81">
      <c r="CC4654" s="2"/>
    </row>
    <row r="4655" spans="81:81">
      <c r="CC4655" s="2"/>
    </row>
    <row r="4656" spans="81:81">
      <c r="CC4656" s="2"/>
    </row>
    <row r="4657" spans="81:81">
      <c r="CC4657" s="2"/>
    </row>
    <row r="4658" spans="81:81">
      <c r="CC4658" s="2"/>
    </row>
    <row r="4659" spans="81:81">
      <c r="CC4659" s="2"/>
    </row>
    <row r="4660" spans="81:81">
      <c r="CC4660" s="2"/>
    </row>
    <row r="4661" spans="81:81">
      <c r="CC4661" s="2"/>
    </row>
    <row r="4662" spans="81:81">
      <c r="CC4662" s="2"/>
    </row>
    <row r="4663" spans="81:81">
      <c r="CC4663" s="2"/>
    </row>
    <row r="4664" spans="81:81">
      <c r="CC4664" s="2"/>
    </row>
    <row r="4665" spans="81:81">
      <c r="CC4665" s="2"/>
    </row>
    <row r="4666" spans="81:81">
      <c r="CC4666" s="2"/>
    </row>
    <row r="4667" spans="81:81">
      <c r="CC4667" s="2"/>
    </row>
    <row r="4668" spans="81:81">
      <c r="CC4668" s="2"/>
    </row>
    <row r="4669" spans="81:81">
      <c r="CC4669" s="2"/>
    </row>
    <row r="4670" spans="81:81">
      <c r="CC4670" s="2"/>
    </row>
    <row r="4671" spans="81:81">
      <c r="CC4671" s="2"/>
    </row>
    <row r="4672" spans="81:81">
      <c r="CC4672" s="2"/>
    </row>
    <row r="4673" spans="81:81">
      <c r="CC4673" s="2"/>
    </row>
    <row r="4674" spans="81:81">
      <c r="CC4674" s="2"/>
    </row>
    <row r="4675" spans="81:81">
      <c r="CC4675" s="2"/>
    </row>
    <row r="4676" spans="81:81">
      <c r="CC4676" s="2"/>
    </row>
    <row r="4677" spans="81:81">
      <c r="CC4677" s="2"/>
    </row>
    <row r="4678" spans="81:81">
      <c r="CC4678" s="2"/>
    </row>
    <row r="4679" spans="81:81">
      <c r="CC4679" s="2"/>
    </row>
    <row r="4680" spans="81:81">
      <c r="CC4680" s="2"/>
    </row>
    <row r="4681" spans="81:81">
      <c r="CC4681" s="2"/>
    </row>
    <row r="4682" spans="81:81">
      <c r="CC4682" s="2"/>
    </row>
    <row r="4683" spans="81:81">
      <c r="CC4683" s="2"/>
    </row>
    <row r="4684" spans="81:81">
      <c r="CC4684" s="2"/>
    </row>
    <row r="4685" spans="81:81">
      <c r="CC4685" s="2"/>
    </row>
    <row r="4686" spans="81:81">
      <c r="CC4686" s="2"/>
    </row>
    <row r="4687" spans="81:81">
      <c r="CC4687" s="2"/>
    </row>
    <row r="4688" spans="81:81">
      <c r="CC4688" s="2"/>
    </row>
    <row r="4689" spans="81:81">
      <c r="CC4689" s="2"/>
    </row>
    <row r="4690" spans="81:81">
      <c r="CC4690" s="2"/>
    </row>
    <row r="4691" spans="81:81">
      <c r="CC4691" s="2"/>
    </row>
    <row r="4692" spans="81:81">
      <c r="CC4692" s="2"/>
    </row>
    <row r="4693" spans="81:81">
      <c r="CC4693" s="2"/>
    </row>
    <row r="4694" spans="81:81">
      <c r="CC4694" s="2"/>
    </row>
    <row r="4695" spans="81:81">
      <c r="CC4695" s="2"/>
    </row>
    <row r="4696" spans="81:81">
      <c r="CC4696" s="2"/>
    </row>
    <row r="4697" spans="81:81">
      <c r="CC4697" s="2"/>
    </row>
    <row r="4698" spans="81:81">
      <c r="CC4698" s="2"/>
    </row>
    <row r="4699" spans="81:81">
      <c r="CC4699" s="2"/>
    </row>
    <row r="4700" spans="81:81">
      <c r="CC4700" s="2"/>
    </row>
    <row r="4701" spans="81:81">
      <c r="CC4701" s="2"/>
    </row>
    <row r="4702" spans="81:81">
      <c r="CC4702" s="2"/>
    </row>
    <row r="4703" spans="81:81">
      <c r="CC4703" s="2"/>
    </row>
    <row r="4704" spans="81:81">
      <c r="CC4704" s="2"/>
    </row>
    <row r="4705" spans="81:81">
      <c r="CC4705" s="2"/>
    </row>
    <row r="4706" spans="81:81">
      <c r="CC4706" s="2"/>
    </row>
    <row r="4707" spans="81:81">
      <c r="CC4707" s="2"/>
    </row>
    <row r="4708" spans="81:81">
      <c r="CC4708" s="2"/>
    </row>
    <row r="4709" spans="81:81">
      <c r="CC4709" s="2"/>
    </row>
    <row r="4710" spans="81:81">
      <c r="CC4710" s="2"/>
    </row>
    <row r="4711" spans="81:81">
      <c r="CC4711" s="2"/>
    </row>
    <row r="4712" spans="81:81">
      <c r="CC4712" s="2"/>
    </row>
    <row r="4713" spans="81:81">
      <c r="CC4713" s="2"/>
    </row>
    <row r="4714" spans="81:81">
      <c r="CC4714" s="2"/>
    </row>
    <row r="4715" spans="81:81">
      <c r="CC4715" s="2"/>
    </row>
    <row r="4716" spans="81:81">
      <c r="CC4716" s="2"/>
    </row>
    <row r="4717" spans="81:81">
      <c r="CC4717" s="2"/>
    </row>
    <row r="4718" spans="81:81">
      <c r="CC4718" s="2"/>
    </row>
    <row r="4719" spans="81:81">
      <c r="CC4719" s="2"/>
    </row>
    <row r="4720" spans="81:81">
      <c r="CC4720" s="2"/>
    </row>
    <row r="4721" spans="81:81">
      <c r="CC4721" s="2"/>
    </row>
    <row r="4722" spans="81:81">
      <c r="CC4722" s="2"/>
    </row>
    <row r="4723" spans="81:81">
      <c r="CC4723" s="2"/>
    </row>
    <row r="4724" spans="81:81">
      <c r="CC4724" s="2"/>
    </row>
    <row r="4725" spans="81:81">
      <c r="CC4725" s="2"/>
    </row>
    <row r="4726" spans="81:81">
      <c r="CC4726" s="2"/>
    </row>
    <row r="4727" spans="81:81">
      <c r="CC4727" s="2"/>
    </row>
    <row r="4728" spans="81:81">
      <c r="CC4728" s="2"/>
    </row>
    <row r="4729" spans="81:81">
      <c r="CC4729" s="2"/>
    </row>
    <row r="4730" spans="81:81">
      <c r="CC4730" s="2"/>
    </row>
    <row r="4731" spans="81:81">
      <c r="CC4731" s="2"/>
    </row>
    <row r="4732" spans="81:81">
      <c r="CC4732" s="2"/>
    </row>
    <row r="4733" spans="81:81">
      <c r="CC4733" s="2"/>
    </row>
    <row r="4734" spans="81:81">
      <c r="CC4734" s="2"/>
    </row>
    <row r="4735" spans="81:81">
      <c r="CC4735" s="2"/>
    </row>
    <row r="4736" spans="81:81">
      <c r="CC4736" s="2"/>
    </row>
    <row r="4737" spans="81:81">
      <c r="CC4737" s="2"/>
    </row>
    <row r="4738" spans="81:81">
      <c r="CC4738" s="2"/>
    </row>
    <row r="4739" spans="81:81">
      <c r="CC4739" s="2"/>
    </row>
    <row r="4740" spans="81:81">
      <c r="CC4740" s="2"/>
    </row>
    <row r="4741" spans="81:81">
      <c r="CC4741" s="2"/>
    </row>
    <row r="4742" spans="81:81">
      <c r="CC4742" s="2"/>
    </row>
    <row r="4743" spans="81:81">
      <c r="CC4743" s="2"/>
    </row>
    <row r="4744" spans="81:81">
      <c r="CC4744" s="2"/>
    </row>
    <row r="4745" spans="81:81">
      <c r="CC4745" s="2"/>
    </row>
    <row r="4746" spans="81:81">
      <c r="CC4746" s="2"/>
    </row>
    <row r="4747" spans="81:81">
      <c r="CC4747" s="2"/>
    </row>
    <row r="4748" spans="81:81">
      <c r="CC4748" s="2"/>
    </row>
    <row r="4749" spans="81:81">
      <c r="CC4749" s="2"/>
    </row>
    <row r="4750" spans="81:81">
      <c r="CC4750" s="2"/>
    </row>
    <row r="4751" spans="81:81">
      <c r="CC4751" s="2"/>
    </row>
    <row r="4752" spans="81:81">
      <c r="CC4752" s="2"/>
    </row>
    <row r="4753" spans="81:81">
      <c r="CC4753" s="2"/>
    </row>
    <row r="4754" spans="81:81">
      <c r="CC4754" s="2"/>
    </row>
    <row r="4755" spans="81:81">
      <c r="CC4755" s="2"/>
    </row>
    <row r="4756" spans="81:81">
      <c r="CC4756" s="2"/>
    </row>
    <row r="4757" spans="81:81">
      <c r="CC4757" s="2"/>
    </row>
    <row r="4758" spans="81:81">
      <c r="CC4758" s="2"/>
    </row>
    <row r="4759" spans="81:81">
      <c r="CC4759" s="2"/>
    </row>
    <row r="4760" spans="81:81">
      <c r="CC4760" s="2"/>
    </row>
    <row r="4761" spans="81:81">
      <c r="CC4761" s="2"/>
    </row>
    <row r="4762" spans="81:81">
      <c r="CC4762" s="2"/>
    </row>
    <row r="4763" spans="81:81">
      <c r="CC4763" s="2"/>
    </row>
    <row r="4764" spans="81:81">
      <c r="CC4764" s="2"/>
    </row>
    <row r="4765" spans="81:81">
      <c r="CC4765" s="2"/>
    </row>
    <row r="4766" spans="81:81">
      <c r="CC4766" s="2"/>
    </row>
    <row r="4767" spans="81:81">
      <c r="CC4767" s="2"/>
    </row>
    <row r="4768" spans="81:81">
      <c r="CC4768" s="2"/>
    </row>
    <row r="4769" spans="81:81">
      <c r="CC4769" s="2"/>
    </row>
    <row r="4770" spans="81:81">
      <c r="CC4770" s="2"/>
    </row>
    <row r="4771" spans="81:81">
      <c r="CC4771" s="2"/>
    </row>
    <row r="4772" spans="81:81">
      <c r="CC4772" s="2"/>
    </row>
    <row r="4773" spans="81:81">
      <c r="CC4773" s="2"/>
    </row>
    <row r="4774" spans="81:81">
      <c r="CC4774" s="2"/>
    </row>
    <row r="4775" spans="81:81">
      <c r="CC4775" s="2"/>
    </row>
    <row r="4776" spans="81:81">
      <c r="CC4776" s="2"/>
    </row>
    <row r="4777" spans="81:81">
      <c r="CC4777" s="2"/>
    </row>
    <row r="4778" spans="81:81">
      <c r="CC4778" s="2"/>
    </row>
    <row r="4779" spans="81:81">
      <c r="CC4779" s="2"/>
    </row>
    <row r="4780" spans="81:81">
      <c r="CC4780" s="2"/>
    </row>
    <row r="4781" spans="81:81">
      <c r="CC4781" s="2"/>
    </row>
    <row r="4782" spans="81:81">
      <c r="CC4782" s="2"/>
    </row>
    <row r="4783" spans="81:81">
      <c r="CC4783" s="2"/>
    </row>
    <row r="4784" spans="81:81">
      <c r="CC4784" s="2"/>
    </row>
    <row r="4785" spans="81:81">
      <c r="CC4785" s="2"/>
    </row>
    <row r="4786" spans="81:81">
      <c r="CC4786" s="2"/>
    </row>
    <row r="4787" spans="81:81">
      <c r="CC4787" s="2"/>
    </row>
    <row r="4788" spans="81:81">
      <c r="CC4788" s="2"/>
    </row>
    <row r="4789" spans="81:81">
      <c r="CC4789" s="2"/>
    </row>
    <row r="4790" spans="81:81">
      <c r="CC4790" s="2"/>
    </row>
    <row r="4791" spans="81:81">
      <c r="CC4791" s="2"/>
    </row>
    <row r="4792" spans="81:81">
      <c r="CC4792" s="2"/>
    </row>
    <row r="4793" spans="81:81">
      <c r="CC4793" s="2"/>
    </row>
    <row r="4794" spans="81:81">
      <c r="CC4794" s="2"/>
    </row>
    <row r="4795" spans="81:81">
      <c r="CC4795" s="2"/>
    </row>
    <row r="4796" spans="81:81">
      <c r="CC4796" s="2"/>
    </row>
    <row r="4797" spans="81:81">
      <c r="CC4797" s="2"/>
    </row>
    <row r="4798" spans="81:81">
      <c r="CC4798" s="2"/>
    </row>
    <row r="4799" spans="81:81">
      <c r="CC4799" s="2"/>
    </row>
    <row r="4800" spans="81:81">
      <c r="CC4800" s="2"/>
    </row>
    <row r="4801" spans="81:81">
      <c r="CC4801" s="2"/>
    </row>
    <row r="4802" spans="81:81">
      <c r="CC4802" s="2"/>
    </row>
    <row r="4803" spans="81:81">
      <c r="CC4803" s="2"/>
    </row>
    <row r="4804" spans="81:81">
      <c r="CC4804" s="2"/>
    </row>
    <row r="4805" spans="81:81">
      <c r="CC4805" s="2"/>
    </row>
    <row r="4806" spans="81:81">
      <c r="CC4806" s="2"/>
    </row>
    <row r="4807" spans="81:81">
      <c r="CC4807" s="2"/>
    </row>
    <row r="4808" spans="81:81">
      <c r="CC4808" s="2"/>
    </row>
    <row r="4809" spans="81:81">
      <c r="CC4809" s="2"/>
    </row>
    <row r="4810" spans="81:81">
      <c r="CC4810" s="2"/>
    </row>
    <row r="4811" spans="81:81">
      <c r="CC4811" s="2"/>
    </row>
    <row r="4812" spans="81:81">
      <c r="CC4812" s="2"/>
    </row>
    <row r="4813" spans="81:81">
      <c r="CC4813" s="2"/>
    </row>
    <row r="4814" spans="81:81">
      <c r="CC4814" s="2"/>
    </row>
    <row r="4815" spans="81:81">
      <c r="CC4815" s="2"/>
    </row>
    <row r="4816" spans="81:81">
      <c r="CC4816" s="2"/>
    </row>
    <row r="4817" spans="81:81">
      <c r="CC4817" s="2"/>
    </row>
    <row r="4818" spans="81:81">
      <c r="CC4818" s="2"/>
    </row>
    <row r="4819" spans="81:81">
      <c r="CC4819" s="2"/>
    </row>
    <row r="4820" spans="81:81">
      <c r="CC4820" s="2"/>
    </row>
    <row r="4821" spans="81:81">
      <c r="CC4821" s="2"/>
    </row>
    <row r="4822" spans="81:81">
      <c r="CC4822" s="2"/>
    </row>
    <row r="4823" spans="81:81">
      <c r="CC4823" s="2"/>
    </row>
    <row r="4824" spans="81:81">
      <c r="CC4824" s="2"/>
    </row>
    <row r="4825" spans="81:81">
      <c r="CC4825" s="2"/>
    </row>
    <row r="4826" spans="81:81">
      <c r="CC4826" s="2"/>
    </row>
    <row r="4827" spans="81:81">
      <c r="CC4827" s="2"/>
    </row>
    <row r="4828" spans="81:81">
      <c r="CC4828" s="2"/>
    </row>
    <row r="4829" spans="81:81">
      <c r="CC4829" s="2"/>
    </row>
    <row r="4830" spans="81:81">
      <c r="CC4830" s="2"/>
    </row>
    <row r="4831" spans="81:81">
      <c r="CC4831" s="2"/>
    </row>
    <row r="4832" spans="81:81">
      <c r="CC4832" s="2"/>
    </row>
    <row r="4833" spans="81:81">
      <c r="CC4833" s="2"/>
    </row>
    <row r="4834" spans="81:81">
      <c r="CC4834" s="2"/>
    </row>
    <row r="4835" spans="81:81">
      <c r="CC4835" s="2"/>
    </row>
    <row r="4836" spans="81:81">
      <c r="CC4836" s="2"/>
    </row>
    <row r="4837" spans="81:81">
      <c r="CC4837" s="2"/>
    </row>
    <row r="4838" spans="81:81">
      <c r="CC4838" s="2"/>
    </row>
    <row r="4839" spans="81:81">
      <c r="CC4839" s="2"/>
    </row>
    <row r="4840" spans="81:81">
      <c r="CC4840" s="2"/>
    </row>
    <row r="4841" spans="81:81">
      <c r="CC4841" s="2"/>
    </row>
    <row r="4842" spans="81:81">
      <c r="CC4842" s="2"/>
    </row>
    <row r="4843" spans="81:81">
      <c r="CC4843" s="2"/>
    </row>
    <row r="4844" spans="81:81">
      <c r="CC4844" s="2"/>
    </row>
    <row r="4845" spans="81:81">
      <c r="CC4845" s="2"/>
    </row>
    <row r="4846" spans="81:81">
      <c r="CC4846" s="2"/>
    </row>
    <row r="4847" spans="81:81">
      <c r="CC4847" s="2"/>
    </row>
    <row r="4848" spans="81:81">
      <c r="CC4848" s="2"/>
    </row>
    <row r="4849" spans="81:81">
      <c r="CC4849" s="2"/>
    </row>
    <row r="4850" spans="81:81">
      <c r="CC4850" s="2"/>
    </row>
    <row r="4851" spans="81:81">
      <c r="CC4851" s="2"/>
    </row>
    <row r="4852" spans="81:81">
      <c r="CC4852" s="2"/>
    </row>
    <row r="4853" spans="81:81">
      <c r="CC4853" s="2"/>
    </row>
    <row r="4854" spans="81:81">
      <c r="CC4854" s="2"/>
    </row>
    <row r="4855" spans="81:81">
      <c r="CC4855" s="2"/>
    </row>
    <row r="4856" spans="81:81">
      <c r="CC4856" s="2"/>
    </row>
    <row r="4857" spans="81:81">
      <c r="CC4857" s="2"/>
    </row>
    <row r="4858" spans="81:81">
      <c r="CC4858" s="2"/>
    </row>
    <row r="4859" spans="81:81">
      <c r="CC4859" s="2"/>
    </row>
    <row r="4860" spans="81:81">
      <c r="CC4860" s="2"/>
    </row>
    <row r="4861" spans="81:81">
      <c r="CC4861" s="2"/>
    </row>
    <row r="4862" spans="81:81">
      <c r="CC4862" s="2"/>
    </row>
    <row r="4863" spans="81:81">
      <c r="CC4863" s="2"/>
    </row>
    <row r="4864" spans="81:81">
      <c r="CC4864" s="2"/>
    </row>
    <row r="4865" spans="81:81">
      <c r="CC4865" s="2"/>
    </row>
    <row r="4866" spans="81:81">
      <c r="CC4866" s="2"/>
    </row>
    <row r="4867" spans="81:81">
      <c r="CC4867" s="2"/>
    </row>
    <row r="4868" spans="81:81">
      <c r="CC4868" s="2"/>
    </row>
    <row r="4869" spans="81:81">
      <c r="CC4869" s="2"/>
    </row>
    <row r="4870" spans="81:81">
      <c r="CC4870" s="2"/>
    </row>
    <row r="4871" spans="81:81">
      <c r="CC4871" s="2"/>
    </row>
    <row r="4872" spans="81:81">
      <c r="CC4872" s="2"/>
    </row>
    <row r="4873" spans="81:81">
      <c r="CC4873" s="2"/>
    </row>
    <row r="4874" spans="81:81">
      <c r="CC4874" s="2"/>
    </row>
    <row r="4875" spans="81:81">
      <c r="CC4875" s="2"/>
    </row>
    <row r="4876" spans="81:81">
      <c r="CC4876" s="2"/>
    </row>
    <row r="4877" spans="81:81">
      <c r="CC4877" s="2"/>
    </row>
    <row r="4878" spans="81:81">
      <c r="CC4878" s="2"/>
    </row>
    <row r="4879" spans="81:81">
      <c r="CC4879" s="2"/>
    </row>
    <row r="4880" spans="81:81">
      <c r="CC4880" s="2"/>
    </row>
    <row r="4881" spans="81:81">
      <c r="CC4881" s="2"/>
    </row>
    <row r="4882" spans="81:81">
      <c r="CC4882" s="2"/>
    </row>
    <row r="4883" spans="81:81">
      <c r="CC4883" s="2"/>
    </row>
    <row r="4884" spans="81:81">
      <c r="CC4884" s="2"/>
    </row>
    <row r="4885" spans="81:81">
      <c r="CC4885" s="2"/>
    </row>
    <row r="4886" spans="81:81">
      <c r="CC4886" s="2"/>
    </row>
    <row r="4887" spans="81:81">
      <c r="CC4887" s="2"/>
    </row>
    <row r="4888" spans="81:81">
      <c r="CC4888" s="2"/>
    </row>
    <row r="4889" spans="81:81">
      <c r="CC4889" s="2"/>
    </row>
    <row r="4890" spans="81:81">
      <c r="CC4890" s="2"/>
    </row>
    <row r="4891" spans="81:81">
      <c r="CC4891" s="2"/>
    </row>
    <row r="4892" spans="81:81">
      <c r="CC4892" s="2"/>
    </row>
    <row r="4893" spans="81:81">
      <c r="CC4893" s="2"/>
    </row>
    <row r="4894" spans="81:81">
      <c r="CC4894" s="2"/>
    </row>
    <row r="4895" spans="81:81">
      <c r="CC4895" s="2"/>
    </row>
    <row r="4896" spans="81:81">
      <c r="CC4896" s="2"/>
    </row>
    <row r="4897" spans="81:81">
      <c r="CC4897" s="2"/>
    </row>
    <row r="4898" spans="81:81">
      <c r="CC4898" s="2"/>
    </row>
    <row r="4899" spans="81:81">
      <c r="CC4899" s="2"/>
    </row>
    <row r="4900" spans="81:81">
      <c r="CC4900" s="2"/>
    </row>
    <row r="4901" spans="81:81">
      <c r="CC4901" s="2"/>
    </row>
    <row r="4902" spans="81:81">
      <c r="CC4902" s="2"/>
    </row>
    <row r="4903" spans="81:81">
      <c r="CC4903" s="2"/>
    </row>
    <row r="4904" spans="81:81">
      <c r="CC4904" s="2"/>
    </row>
    <row r="4905" spans="81:81">
      <c r="CC4905" s="2"/>
    </row>
    <row r="4906" spans="81:81">
      <c r="CC4906" s="2"/>
    </row>
    <row r="4907" spans="81:81">
      <c r="CC4907" s="2"/>
    </row>
    <row r="4908" spans="81:81">
      <c r="CC4908" s="2"/>
    </row>
    <row r="4909" spans="81:81">
      <c r="CC4909" s="2"/>
    </row>
    <row r="4910" spans="81:81">
      <c r="CC4910" s="2"/>
    </row>
    <row r="4911" spans="81:81">
      <c r="CC4911" s="2"/>
    </row>
    <row r="4912" spans="81:81">
      <c r="CC4912" s="2"/>
    </row>
    <row r="4913" spans="81:81">
      <c r="CC4913" s="2"/>
    </row>
    <row r="4914" spans="81:81">
      <c r="CC4914" s="2"/>
    </row>
    <row r="4915" spans="81:81">
      <c r="CC4915" s="2"/>
    </row>
    <row r="4916" spans="81:81">
      <c r="CC4916" s="2"/>
    </row>
    <row r="4917" spans="81:81">
      <c r="CC4917" s="2"/>
    </row>
    <row r="4918" spans="81:81">
      <c r="CC4918" s="2"/>
    </row>
    <row r="4919" spans="81:81">
      <c r="CC4919" s="2"/>
    </row>
    <row r="4920" spans="81:81">
      <c r="CC4920" s="2"/>
    </row>
    <row r="4921" spans="81:81">
      <c r="CC4921" s="2"/>
    </row>
    <row r="4922" spans="81:81">
      <c r="CC4922" s="2"/>
    </row>
    <row r="4923" spans="81:81">
      <c r="CC4923" s="2"/>
    </row>
    <row r="4924" spans="81:81">
      <c r="CC4924" s="2"/>
    </row>
    <row r="4925" spans="81:81">
      <c r="CC4925" s="2"/>
    </row>
    <row r="4926" spans="81:81">
      <c r="CC4926" s="2"/>
    </row>
    <row r="4927" spans="81:81">
      <c r="CC4927" s="2"/>
    </row>
    <row r="4928" spans="81:81">
      <c r="CC4928" s="2"/>
    </row>
    <row r="4929" spans="81:81">
      <c r="CC4929" s="2"/>
    </row>
    <row r="4930" spans="81:81">
      <c r="CC4930" s="2"/>
    </row>
    <row r="4931" spans="81:81">
      <c r="CC4931" s="2"/>
    </row>
    <row r="4932" spans="81:81">
      <c r="CC4932" s="2"/>
    </row>
    <row r="4933" spans="81:81">
      <c r="CC4933" s="2"/>
    </row>
    <row r="4934" spans="81:81">
      <c r="CC4934" s="2"/>
    </row>
    <row r="4935" spans="81:81">
      <c r="CC4935" s="2"/>
    </row>
    <row r="4936" spans="81:81">
      <c r="CC4936" s="2"/>
    </row>
    <row r="4937" spans="81:81">
      <c r="CC4937" s="2"/>
    </row>
    <row r="4938" spans="81:81">
      <c r="CC4938" s="2"/>
    </row>
    <row r="4939" spans="81:81">
      <c r="CC4939" s="2"/>
    </row>
    <row r="4940" spans="81:81">
      <c r="CC4940" s="2"/>
    </row>
    <row r="4941" spans="81:81">
      <c r="CC4941" s="2"/>
    </row>
    <row r="4942" spans="81:81">
      <c r="CC4942" s="2"/>
    </row>
    <row r="4943" spans="81:81">
      <c r="CC4943" s="2"/>
    </row>
    <row r="4944" spans="81:81">
      <c r="CC4944" s="2"/>
    </row>
    <row r="4945" spans="81:81">
      <c r="CC4945" s="2"/>
    </row>
    <row r="4946" spans="81:81">
      <c r="CC4946" s="2"/>
    </row>
    <row r="4947" spans="81:81">
      <c r="CC4947" s="2"/>
    </row>
    <row r="4948" spans="81:81">
      <c r="CC4948" s="2"/>
    </row>
    <row r="4949" spans="81:81">
      <c r="CC4949" s="2"/>
    </row>
    <row r="4950" spans="81:81">
      <c r="CC4950" s="2"/>
    </row>
    <row r="4951" spans="81:81">
      <c r="CC4951" s="2"/>
    </row>
    <row r="4952" spans="81:81">
      <c r="CC4952" s="2"/>
    </row>
    <row r="4953" spans="81:81">
      <c r="CC4953" s="2"/>
    </row>
    <row r="4954" spans="81:81">
      <c r="CC4954" s="2"/>
    </row>
    <row r="4955" spans="81:81">
      <c r="CC4955" s="2"/>
    </row>
    <row r="4956" spans="81:81">
      <c r="CC4956" s="2"/>
    </row>
    <row r="4957" spans="81:81">
      <c r="CC4957" s="2"/>
    </row>
    <row r="4958" spans="81:81">
      <c r="CC4958" s="2"/>
    </row>
    <row r="4959" spans="81:81">
      <c r="CC4959" s="2"/>
    </row>
    <row r="4960" spans="81:81">
      <c r="CC4960" s="2"/>
    </row>
    <row r="4961" spans="81:81">
      <c r="CC4961" s="2"/>
    </row>
    <row r="4962" spans="81:81">
      <c r="CC4962" s="2"/>
    </row>
    <row r="4963" spans="81:81">
      <c r="CC4963" s="2"/>
    </row>
    <row r="4964" spans="81:81">
      <c r="CC4964" s="2"/>
    </row>
    <row r="4965" spans="81:81">
      <c r="CC4965" s="2"/>
    </row>
    <row r="4966" spans="81:81">
      <c r="CC4966" s="2"/>
    </row>
    <row r="4967" spans="81:81">
      <c r="CC4967" s="2"/>
    </row>
    <row r="4968" spans="81:81">
      <c r="CC4968" s="2"/>
    </row>
    <row r="4969" spans="81:81">
      <c r="CC4969" s="2"/>
    </row>
    <row r="4970" spans="81:81">
      <c r="CC4970" s="2"/>
    </row>
    <row r="4971" spans="81:81">
      <c r="CC4971" s="2"/>
    </row>
    <row r="4972" spans="81:81">
      <c r="CC4972" s="2"/>
    </row>
    <row r="4973" spans="81:81">
      <c r="CC4973" s="2"/>
    </row>
    <row r="4974" spans="81:81">
      <c r="CC4974" s="2"/>
    </row>
    <row r="4975" spans="81:81">
      <c r="CC4975" s="2"/>
    </row>
    <row r="4976" spans="81:81">
      <c r="CC4976" s="2"/>
    </row>
    <row r="4977" spans="81:81">
      <c r="CC4977" s="2"/>
    </row>
    <row r="4978" spans="81:81">
      <c r="CC4978" s="2"/>
    </row>
    <row r="4979" spans="81:81">
      <c r="CC4979" s="2"/>
    </row>
    <row r="4980" spans="81:81">
      <c r="CC4980" s="2"/>
    </row>
    <row r="4981" spans="81:81">
      <c r="CC4981" s="2"/>
    </row>
    <row r="4982" spans="81:81">
      <c r="CC4982" s="2"/>
    </row>
    <row r="4983" spans="81:81">
      <c r="CC4983" s="2"/>
    </row>
    <row r="4984" spans="81:81">
      <c r="CC4984" s="2"/>
    </row>
    <row r="4985" spans="81:81">
      <c r="CC4985" s="2"/>
    </row>
    <row r="4986" spans="81:81">
      <c r="CC4986" s="2"/>
    </row>
    <row r="4987" spans="81:81">
      <c r="CC4987" s="2"/>
    </row>
    <row r="4988" spans="81:81">
      <c r="CC4988" s="2"/>
    </row>
    <row r="4989" spans="81:81">
      <c r="CC4989" s="2"/>
    </row>
    <row r="4990" spans="81:81">
      <c r="CC4990" s="2"/>
    </row>
    <row r="4991" spans="81:81">
      <c r="CC4991" s="2"/>
    </row>
    <row r="4992" spans="81:81">
      <c r="CC4992" s="2"/>
    </row>
    <row r="4993" spans="81:81">
      <c r="CC4993" s="2"/>
    </row>
    <row r="4994" spans="81:81">
      <c r="CC4994" s="2"/>
    </row>
    <row r="4995" spans="81:81">
      <c r="CC4995" s="2"/>
    </row>
    <row r="4996" spans="81:81">
      <c r="CC4996" s="2"/>
    </row>
    <row r="4997" spans="81:81">
      <c r="CC4997" s="2"/>
    </row>
    <row r="4998" spans="81:81">
      <c r="CC4998" s="2"/>
    </row>
    <row r="4999" spans="81:81">
      <c r="CC4999" s="2"/>
    </row>
    <row r="5000" spans="81:81">
      <c r="CC5000" s="2"/>
    </row>
    <row r="5001" spans="81:81">
      <c r="CC5001" s="2"/>
    </row>
    <row r="5002" spans="81:81">
      <c r="CC5002" s="2"/>
    </row>
    <row r="5003" spans="81:81">
      <c r="CC5003" s="2"/>
    </row>
    <row r="5004" spans="81:81">
      <c r="CC5004" s="2"/>
    </row>
    <row r="5005" spans="81:81">
      <c r="CC5005" s="2"/>
    </row>
    <row r="5006" spans="81:81">
      <c r="CC5006" s="2"/>
    </row>
    <row r="5007" spans="81:81">
      <c r="CC5007" s="2"/>
    </row>
    <row r="5008" spans="81:81">
      <c r="CC5008" s="2"/>
    </row>
    <row r="5009" spans="81:81">
      <c r="CC5009" s="2"/>
    </row>
    <row r="5010" spans="81:81">
      <c r="CC5010" s="2"/>
    </row>
    <row r="5011" spans="81:81">
      <c r="CC5011" s="2"/>
    </row>
    <row r="5012" spans="81:81">
      <c r="CC5012" s="2"/>
    </row>
    <row r="5013" spans="81:81">
      <c r="CC5013" s="2"/>
    </row>
    <row r="5014" spans="81:81">
      <c r="CC5014" s="2"/>
    </row>
    <row r="5015" spans="81:81">
      <c r="CC5015" s="2"/>
    </row>
    <row r="5016" spans="81:81">
      <c r="CC5016" s="2"/>
    </row>
    <row r="5017" spans="81:81">
      <c r="CC5017" s="2"/>
    </row>
    <row r="5018" spans="81:81">
      <c r="CC5018" s="2"/>
    </row>
    <row r="5019" spans="81:81">
      <c r="CC5019" s="2"/>
    </row>
    <row r="5020" spans="81:81">
      <c r="CC5020" s="2"/>
    </row>
    <row r="5021" spans="81:81">
      <c r="CC5021" s="2"/>
    </row>
    <row r="5022" spans="81:81">
      <c r="CC5022" s="2"/>
    </row>
    <row r="5023" spans="81:81">
      <c r="CC5023" s="2"/>
    </row>
    <row r="5024" spans="81:81">
      <c r="CC5024" s="2"/>
    </row>
    <row r="5025" spans="81:81">
      <c r="CC5025" s="2"/>
    </row>
    <row r="5026" spans="81:81">
      <c r="CC5026" s="2"/>
    </row>
    <row r="5027" spans="81:81">
      <c r="CC5027" s="2"/>
    </row>
    <row r="5028" spans="81:81">
      <c r="CC5028" s="2"/>
    </row>
    <row r="5029" spans="81:81">
      <c r="CC5029" s="2"/>
    </row>
    <row r="5030" spans="81:81">
      <c r="CC5030" s="2"/>
    </row>
    <row r="5031" spans="81:81">
      <c r="CC5031" s="2"/>
    </row>
    <row r="5032" spans="81:81">
      <c r="CC5032" s="2"/>
    </row>
    <row r="5033" spans="81:81">
      <c r="CC5033" s="2"/>
    </row>
    <row r="5034" spans="81:81">
      <c r="CC5034" s="2"/>
    </row>
    <row r="5035" spans="81:81">
      <c r="CC5035" s="2"/>
    </row>
    <row r="5036" spans="81:81">
      <c r="CC5036" s="2"/>
    </row>
    <row r="5037" spans="81:81">
      <c r="CC5037" s="2"/>
    </row>
    <row r="5038" spans="81:81">
      <c r="CC5038" s="2"/>
    </row>
    <row r="5039" spans="81:81">
      <c r="CC5039" s="2"/>
    </row>
    <row r="5040" spans="81:81">
      <c r="CC5040" s="2"/>
    </row>
    <row r="5041" spans="81:81">
      <c r="CC5041" s="2"/>
    </row>
    <row r="5042" spans="81:81">
      <c r="CC5042" s="2"/>
    </row>
    <row r="5043" spans="81:81">
      <c r="CC5043" s="2"/>
    </row>
    <row r="5044" spans="81:81">
      <c r="CC5044" s="2"/>
    </row>
    <row r="5045" spans="81:81">
      <c r="CC5045" s="2"/>
    </row>
    <row r="5046" spans="81:81">
      <c r="CC5046" s="2"/>
    </row>
    <row r="5047" spans="81:81">
      <c r="CC5047" s="2"/>
    </row>
    <row r="5048" spans="81:81">
      <c r="CC5048" s="2"/>
    </row>
    <row r="5049" spans="81:81">
      <c r="CC5049" s="2"/>
    </row>
    <row r="5050" spans="81:81">
      <c r="CC5050" s="2"/>
    </row>
    <row r="5051" spans="81:81">
      <c r="CC5051" s="2"/>
    </row>
    <row r="5052" spans="81:81">
      <c r="CC5052" s="2"/>
    </row>
    <row r="5053" spans="81:81">
      <c r="CC5053" s="2"/>
    </row>
    <row r="5054" spans="81:81">
      <c r="CC5054" s="2"/>
    </row>
    <row r="5055" spans="81:81">
      <c r="CC5055" s="2"/>
    </row>
    <row r="5056" spans="81:81">
      <c r="CC5056" s="2"/>
    </row>
    <row r="5057" spans="81:81">
      <c r="CC5057" s="2"/>
    </row>
    <row r="5058" spans="81:81">
      <c r="CC5058" s="2"/>
    </row>
    <row r="5059" spans="81:81">
      <c r="CC5059" s="2"/>
    </row>
    <row r="5060" spans="81:81">
      <c r="CC5060" s="2"/>
    </row>
    <row r="5061" spans="81:81">
      <c r="CC5061" s="2"/>
    </row>
    <row r="5062" spans="81:81">
      <c r="CC5062" s="2"/>
    </row>
    <row r="5063" spans="81:81">
      <c r="CC5063" s="2"/>
    </row>
    <row r="5064" spans="81:81">
      <c r="CC5064" s="2"/>
    </row>
    <row r="5065" spans="81:81">
      <c r="CC5065" s="2"/>
    </row>
    <row r="5066" spans="81:81">
      <c r="CC5066" s="2"/>
    </row>
    <row r="5067" spans="81:81">
      <c r="CC5067" s="2"/>
    </row>
    <row r="5068" spans="81:81">
      <c r="CC5068" s="2"/>
    </row>
    <row r="5069" spans="81:81">
      <c r="CC5069" s="2"/>
    </row>
    <row r="5070" spans="81:81">
      <c r="CC5070" s="2"/>
    </row>
    <row r="5071" spans="81:81">
      <c r="CC5071" s="2"/>
    </row>
    <row r="5072" spans="81:81">
      <c r="CC5072" s="2"/>
    </row>
    <row r="5073" spans="81:81">
      <c r="CC5073" s="2"/>
    </row>
    <row r="5074" spans="81:81">
      <c r="CC5074" s="2"/>
    </row>
    <row r="5075" spans="81:81">
      <c r="CC5075" s="2"/>
    </row>
    <row r="5076" spans="81:81">
      <c r="CC5076" s="2"/>
    </row>
    <row r="5077" spans="81:81">
      <c r="CC5077" s="2"/>
    </row>
    <row r="5078" spans="81:81">
      <c r="CC5078" s="2"/>
    </row>
    <row r="5079" spans="81:81">
      <c r="CC5079" s="2"/>
    </row>
    <row r="5080" spans="81:81">
      <c r="CC5080" s="2"/>
    </row>
    <row r="5081" spans="81:81">
      <c r="CC5081" s="2"/>
    </row>
    <row r="5082" spans="81:81">
      <c r="CC5082" s="2"/>
    </row>
    <row r="5083" spans="81:81">
      <c r="CC5083" s="2"/>
    </row>
    <row r="5084" spans="81:81">
      <c r="CC5084" s="2"/>
    </row>
    <row r="5085" spans="81:81">
      <c r="CC5085" s="2"/>
    </row>
    <row r="5086" spans="81:81">
      <c r="CC5086" s="2"/>
    </row>
    <row r="5087" spans="81:81">
      <c r="CC5087" s="2"/>
    </row>
    <row r="5088" spans="81:81">
      <c r="CC5088" s="2"/>
    </row>
    <row r="5089" spans="81:81">
      <c r="CC5089" s="2"/>
    </row>
    <row r="5090" spans="81:81">
      <c r="CC5090" s="2"/>
    </row>
    <row r="5091" spans="81:81">
      <c r="CC5091" s="2"/>
    </row>
    <row r="5092" spans="81:81">
      <c r="CC5092" s="2"/>
    </row>
    <row r="5093" spans="81:81">
      <c r="CC5093" s="2"/>
    </row>
    <row r="5094" spans="81:81">
      <c r="CC5094" s="2"/>
    </row>
    <row r="5095" spans="81:81">
      <c r="CC5095" s="2"/>
    </row>
    <row r="5096" spans="81:81">
      <c r="CC5096" s="2"/>
    </row>
    <row r="5097" spans="81:81">
      <c r="CC5097" s="2"/>
    </row>
    <row r="5098" spans="81:81">
      <c r="CC5098" s="2"/>
    </row>
    <row r="5099" spans="81:81">
      <c r="CC5099" s="2"/>
    </row>
    <row r="5100" spans="81:81">
      <c r="CC5100" s="2"/>
    </row>
    <row r="5101" spans="81:81">
      <c r="CC5101" s="2"/>
    </row>
    <row r="5102" spans="81:81">
      <c r="CC5102" s="2"/>
    </row>
    <row r="5103" spans="81:81">
      <c r="CC5103" s="2"/>
    </row>
    <row r="5104" spans="81:81">
      <c r="CC5104" s="2"/>
    </row>
    <row r="5105" spans="81:81">
      <c r="CC5105" s="2"/>
    </row>
    <row r="5106" spans="81:81">
      <c r="CC5106" s="2"/>
    </row>
    <row r="5107" spans="81:81">
      <c r="CC5107" s="2"/>
    </row>
    <row r="5108" spans="81:81">
      <c r="CC5108" s="2"/>
    </row>
    <row r="5109" spans="81:81">
      <c r="CC5109" s="2"/>
    </row>
    <row r="5110" spans="81:81">
      <c r="CC5110" s="2"/>
    </row>
    <row r="5111" spans="81:81">
      <c r="CC5111" s="2"/>
    </row>
    <row r="5112" spans="81:81">
      <c r="CC5112" s="2"/>
    </row>
    <row r="5113" spans="81:81">
      <c r="CC5113" s="2"/>
    </row>
    <row r="5114" spans="81:81">
      <c r="CC5114" s="2"/>
    </row>
    <row r="5115" spans="81:81">
      <c r="CC5115" s="2"/>
    </row>
    <row r="5116" spans="81:81">
      <c r="CC5116" s="2"/>
    </row>
    <row r="5117" spans="81:81">
      <c r="CC5117" s="2"/>
    </row>
    <row r="5118" spans="81:81">
      <c r="CC5118" s="2"/>
    </row>
    <row r="5119" spans="81:81">
      <c r="CC5119" s="2"/>
    </row>
    <row r="5120" spans="81:81">
      <c r="CC5120" s="2"/>
    </row>
    <row r="5121" spans="81:81">
      <c r="CC5121" s="2"/>
    </row>
    <row r="5122" spans="81:81">
      <c r="CC5122" s="2"/>
    </row>
    <row r="5123" spans="81:81">
      <c r="CC5123" s="2"/>
    </row>
    <row r="5124" spans="81:81">
      <c r="CC5124" s="2"/>
    </row>
    <row r="5125" spans="81:81">
      <c r="CC5125" s="2"/>
    </row>
    <row r="5126" spans="81:81">
      <c r="CC5126" s="2"/>
    </row>
    <row r="5127" spans="81:81">
      <c r="CC5127" s="2"/>
    </row>
    <row r="5128" spans="81:81">
      <c r="CC5128" s="2"/>
    </row>
    <row r="5129" spans="81:81">
      <c r="CC5129" s="2"/>
    </row>
    <row r="5130" spans="81:81">
      <c r="CC5130" s="2"/>
    </row>
    <row r="5131" spans="81:81">
      <c r="CC5131" s="2"/>
    </row>
    <row r="5132" spans="81:81">
      <c r="CC5132" s="2"/>
    </row>
    <row r="5133" spans="81:81">
      <c r="CC5133" s="2"/>
    </row>
    <row r="5134" spans="81:81">
      <c r="CC5134" s="2"/>
    </row>
    <row r="5135" spans="81:81">
      <c r="CC5135" s="2"/>
    </row>
    <row r="5136" spans="81:81">
      <c r="CC5136" s="2"/>
    </row>
    <row r="5137" spans="81:81">
      <c r="CC5137" s="2"/>
    </row>
    <row r="5138" spans="81:81">
      <c r="CC5138" s="2"/>
    </row>
    <row r="5139" spans="81:81">
      <c r="CC5139" s="2"/>
    </row>
    <row r="5140" spans="81:81">
      <c r="CC5140" s="2"/>
    </row>
    <row r="5141" spans="81:81">
      <c r="CC5141" s="2"/>
    </row>
    <row r="5142" spans="81:81">
      <c r="CC5142" s="2"/>
    </row>
    <row r="5143" spans="81:81">
      <c r="CC5143" s="2"/>
    </row>
    <row r="5144" spans="81:81">
      <c r="CC5144" s="2"/>
    </row>
    <row r="5145" spans="81:81">
      <c r="CC5145" s="2"/>
    </row>
    <row r="5146" spans="81:81">
      <c r="CC5146" s="2"/>
    </row>
    <row r="5147" spans="81:81">
      <c r="CC5147" s="2"/>
    </row>
    <row r="5148" spans="81:81">
      <c r="CC5148" s="2"/>
    </row>
    <row r="5149" spans="81:81">
      <c r="CC5149" s="2"/>
    </row>
    <row r="5150" spans="81:81">
      <c r="CC5150" s="2"/>
    </row>
    <row r="5151" spans="81:81">
      <c r="CC5151" s="2"/>
    </row>
    <row r="5152" spans="81:81">
      <c r="CC5152" s="2"/>
    </row>
    <row r="5153" spans="81:81">
      <c r="CC5153" s="2"/>
    </row>
    <row r="5154" spans="81:81">
      <c r="CC5154" s="2"/>
    </row>
    <row r="5155" spans="81:81">
      <c r="CC5155" s="2"/>
    </row>
    <row r="5156" spans="81:81">
      <c r="CC5156" s="2"/>
    </row>
    <row r="5157" spans="81:81">
      <c r="CC5157" s="2"/>
    </row>
    <row r="5158" spans="81:81">
      <c r="CC5158" s="2"/>
    </row>
    <row r="5159" spans="81:81">
      <c r="CC5159" s="2"/>
    </row>
    <row r="5160" spans="81:81">
      <c r="CC5160" s="2"/>
    </row>
    <row r="5161" spans="81:81">
      <c r="CC5161" s="2"/>
    </row>
    <row r="5162" spans="81:81">
      <c r="CC5162" s="2"/>
    </row>
    <row r="5163" spans="81:81">
      <c r="CC5163" s="2"/>
    </row>
    <row r="5164" spans="81:81">
      <c r="CC5164" s="2"/>
    </row>
    <row r="5165" spans="81:81">
      <c r="CC5165" s="2"/>
    </row>
    <row r="5166" spans="81:81">
      <c r="CC5166" s="2"/>
    </row>
    <row r="5167" spans="81:81">
      <c r="CC5167" s="2"/>
    </row>
    <row r="5168" spans="81:81">
      <c r="CC5168" s="2"/>
    </row>
    <row r="5169" spans="81:81">
      <c r="CC5169" s="2"/>
    </row>
    <row r="5170" spans="81:81">
      <c r="CC5170" s="2"/>
    </row>
    <row r="5171" spans="81:81">
      <c r="CC5171" s="2"/>
    </row>
    <row r="5172" spans="81:81">
      <c r="CC5172" s="2"/>
    </row>
    <row r="5173" spans="81:81">
      <c r="CC5173" s="2"/>
    </row>
    <row r="5174" spans="81:81">
      <c r="CC5174" s="2"/>
    </row>
    <row r="5175" spans="81:81">
      <c r="CC5175" s="2"/>
    </row>
    <row r="5176" spans="81:81">
      <c r="CC5176" s="2"/>
    </row>
    <row r="5177" spans="81:81">
      <c r="CC5177" s="2"/>
    </row>
    <row r="5178" spans="81:81">
      <c r="CC5178" s="2"/>
    </row>
    <row r="5179" spans="81:81">
      <c r="CC5179" s="2"/>
    </row>
    <row r="5180" spans="81:81">
      <c r="CC5180" s="2"/>
    </row>
    <row r="5181" spans="81:81">
      <c r="CC5181" s="2"/>
    </row>
    <row r="5182" spans="81:81">
      <c r="CC5182" s="2"/>
    </row>
    <row r="5183" spans="81:81">
      <c r="CC5183" s="2"/>
    </row>
    <row r="5184" spans="81:81">
      <c r="CC5184" s="2"/>
    </row>
    <row r="5185" spans="81:81">
      <c r="CC5185" s="2"/>
    </row>
    <row r="5186" spans="81:81">
      <c r="CC5186" s="2"/>
    </row>
    <row r="5187" spans="81:81">
      <c r="CC5187" s="2"/>
    </row>
    <row r="5188" spans="81:81">
      <c r="CC5188" s="2"/>
    </row>
    <row r="5189" spans="81:81">
      <c r="CC5189" s="2"/>
    </row>
    <row r="5190" spans="81:81">
      <c r="CC5190" s="2"/>
    </row>
    <row r="5191" spans="81:81">
      <c r="CC5191" s="2"/>
    </row>
    <row r="5192" spans="81:81">
      <c r="CC5192" s="2"/>
    </row>
    <row r="5193" spans="81:81">
      <c r="CC5193" s="2"/>
    </row>
    <row r="5194" spans="81:81">
      <c r="CC5194" s="2"/>
    </row>
    <row r="5195" spans="81:81">
      <c r="CC5195" s="2"/>
    </row>
    <row r="5196" spans="81:81">
      <c r="CC5196" s="2"/>
    </row>
    <row r="5197" spans="81:81">
      <c r="CC5197" s="2"/>
    </row>
    <row r="5198" spans="81:81">
      <c r="CC5198" s="2"/>
    </row>
    <row r="5199" spans="81:81">
      <c r="CC5199" s="2"/>
    </row>
    <row r="5200" spans="81:81">
      <c r="CC5200" s="2"/>
    </row>
    <row r="5201" spans="81:81">
      <c r="CC5201" s="2"/>
    </row>
    <row r="5202" spans="81:81">
      <c r="CC5202" s="2"/>
    </row>
    <row r="5203" spans="81:81">
      <c r="CC5203" s="2"/>
    </row>
    <row r="5204" spans="81:81">
      <c r="CC5204" s="2"/>
    </row>
    <row r="5205" spans="81:81">
      <c r="CC5205" s="2"/>
    </row>
    <row r="5206" spans="81:81">
      <c r="CC5206" s="2"/>
    </row>
    <row r="5207" spans="81:81">
      <c r="CC5207" s="2"/>
    </row>
    <row r="5208" spans="81:81">
      <c r="CC5208" s="2"/>
    </row>
    <row r="5209" spans="81:81">
      <c r="CC5209" s="2"/>
    </row>
    <row r="5210" spans="81:81">
      <c r="CC5210" s="2"/>
    </row>
    <row r="5211" spans="81:81">
      <c r="CC5211" s="2"/>
    </row>
    <row r="5212" spans="81:81">
      <c r="CC5212" s="2"/>
    </row>
    <row r="5213" spans="81:81">
      <c r="CC5213" s="2"/>
    </row>
    <row r="5214" spans="81:81">
      <c r="CC5214" s="2"/>
    </row>
    <row r="5215" spans="81:81">
      <c r="CC5215" s="2"/>
    </row>
    <row r="5216" spans="81:81">
      <c r="CC5216" s="2"/>
    </row>
    <row r="5217" spans="81:81">
      <c r="CC5217" s="2"/>
    </row>
    <row r="5218" spans="81:81">
      <c r="CC5218" s="2"/>
    </row>
    <row r="5219" spans="81:81">
      <c r="CC5219" s="2"/>
    </row>
    <row r="5220" spans="81:81">
      <c r="CC5220" s="2"/>
    </row>
    <row r="5221" spans="81:81">
      <c r="CC5221" s="2"/>
    </row>
    <row r="5222" spans="81:81">
      <c r="CC5222" s="2"/>
    </row>
    <row r="5223" spans="81:81">
      <c r="CC5223" s="2"/>
    </row>
    <row r="5224" spans="81:81">
      <c r="CC5224" s="2"/>
    </row>
    <row r="5225" spans="81:81">
      <c r="CC5225" s="2"/>
    </row>
    <row r="5226" spans="81:81">
      <c r="CC5226" s="2"/>
    </row>
    <row r="5227" spans="81:81">
      <c r="CC5227" s="2"/>
    </row>
    <row r="5228" spans="81:81">
      <c r="CC5228" s="2"/>
    </row>
    <row r="5229" spans="81:81">
      <c r="CC5229" s="2"/>
    </row>
    <row r="5230" spans="81:81">
      <c r="CC5230" s="2"/>
    </row>
    <row r="5231" spans="81:81">
      <c r="CC5231" s="2"/>
    </row>
    <row r="5232" spans="81:81">
      <c r="CC5232" s="2"/>
    </row>
    <row r="5233" spans="81:81">
      <c r="CC5233" s="2"/>
    </row>
    <row r="5234" spans="81:81">
      <c r="CC5234" s="2"/>
    </row>
    <row r="5235" spans="81:81">
      <c r="CC5235" s="2"/>
    </row>
    <row r="5236" spans="81:81">
      <c r="CC5236" s="2"/>
    </row>
    <row r="5237" spans="81:81">
      <c r="CC5237" s="2"/>
    </row>
    <row r="5238" spans="81:81">
      <c r="CC5238" s="2"/>
    </row>
    <row r="5239" spans="81:81">
      <c r="CC5239" s="2"/>
    </row>
    <row r="5240" spans="81:81">
      <c r="CC5240" s="2"/>
    </row>
    <row r="5241" spans="81:81">
      <c r="CC5241" s="2"/>
    </row>
    <row r="5242" spans="81:81">
      <c r="CC5242" s="2"/>
    </row>
    <row r="5243" spans="81:81">
      <c r="CC5243" s="2"/>
    </row>
    <row r="5244" spans="81:81">
      <c r="CC5244" s="2"/>
    </row>
    <row r="5245" spans="81:81">
      <c r="CC5245" s="2"/>
    </row>
    <row r="5246" spans="81:81">
      <c r="CC5246" s="2"/>
    </row>
    <row r="5247" spans="81:81">
      <c r="CC5247" s="2"/>
    </row>
    <row r="5248" spans="81:81">
      <c r="CC5248" s="2"/>
    </row>
    <row r="5249" spans="81:81">
      <c r="CC5249" s="2"/>
    </row>
    <row r="5250" spans="81:81">
      <c r="CC5250" s="2"/>
    </row>
    <row r="5251" spans="81:81">
      <c r="CC5251" s="2"/>
    </row>
    <row r="5252" spans="81:81">
      <c r="CC5252" s="2"/>
    </row>
    <row r="5253" spans="81:81">
      <c r="CC5253" s="2"/>
    </row>
    <row r="5254" spans="81:81">
      <c r="CC5254" s="2"/>
    </row>
    <row r="5255" spans="81:81">
      <c r="CC5255" s="2"/>
    </row>
    <row r="5256" spans="81:81">
      <c r="CC5256" s="2"/>
    </row>
    <row r="5257" spans="81:81">
      <c r="CC5257" s="2"/>
    </row>
    <row r="5258" spans="81:81">
      <c r="CC5258" s="2"/>
    </row>
    <row r="5259" spans="81:81">
      <c r="CC5259" s="2"/>
    </row>
    <row r="5260" spans="81:81">
      <c r="CC5260" s="2"/>
    </row>
    <row r="5261" spans="81:81">
      <c r="CC5261" s="2"/>
    </row>
    <row r="5262" spans="81:81">
      <c r="CC5262" s="2"/>
    </row>
    <row r="5263" spans="81:81">
      <c r="CC5263" s="2"/>
    </row>
    <row r="5264" spans="81:81">
      <c r="CC5264" s="2"/>
    </row>
    <row r="5265" spans="81:81">
      <c r="CC5265" s="2"/>
    </row>
    <row r="5266" spans="81:81">
      <c r="CC5266" s="2"/>
    </row>
    <row r="5267" spans="81:81">
      <c r="CC5267" s="2"/>
    </row>
    <row r="5268" spans="81:81">
      <c r="CC5268" s="2"/>
    </row>
    <row r="5269" spans="81:81">
      <c r="CC5269" s="2"/>
    </row>
    <row r="5270" spans="81:81">
      <c r="CC5270" s="2"/>
    </row>
    <row r="5271" spans="81:81">
      <c r="CC5271" s="2"/>
    </row>
    <row r="5272" spans="81:81">
      <c r="CC5272" s="2"/>
    </row>
    <row r="5273" spans="81:81">
      <c r="CC5273" s="2"/>
    </row>
    <row r="5274" spans="81:81">
      <c r="CC5274" s="2"/>
    </row>
    <row r="5275" spans="81:81">
      <c r="CC5275" s="2"/>
    </row>
    <row r="5276" spans="81:81">
      <c r="CC5276" s="2"/>
    </row>
    <row r="5277" spans="81:81">
      <c r="CC5277" s="2"/>
    </row>
    <row r="5278" spans="81:81">
      <c r="CC5278" s="2"/>
    </row>
    <row r="5279" spans="81:81">
      <c r="CC5279" s="2"/>
    </row>
    <row r="5280" spans="81:81">
      <c r="CC5280" s="2"/>
    </row>
    <row r="5281" spans="81:81">
      <c r="CC5281" s="2"/>
    </row>
    <row r="5282" spans="81:81">
      <c r="CC5282" s="2"/>
    </row>
    <row r="5283" spans="81:81">
      <c r="CC5283" s="2"/>
    </row>
    <row r="5284" spans="81:81">
      <c r="CC5284" s="2"/>
    </row>
    <row r="5285" spans="81:81">
      <c r="CC5285" s="2"/>
    </row>
    <row r="5286" spans="81:81">
      <c r="CC5286" s="2"/>
    </row>
    <row r="5287" spans="81:81">
      <c r="CC5287" s="2"/>
    </row>
    <row r="5288" spans="81:81">
      <c r="CC5288" s="2"/>
    </row>
    <row r="5289" spans="81:81">
      <c r="CC5289" s="2"/>
    </row>
    <row r="5290" spans="81:81">
      <c r="CC5290" s="2"/>
    </row>
    <row r="5291" spans="81:81">
      <c r="CC5291" s="2"/>
    </row>
    <row r="5292" spans="81:81">
      <c r="CC5292" s="2"/>
    </row>
    <row r="5293" spans="81:81">
      <c r="CC5293" s="2"/>
    </row>
    <row r="5294" spans="81:81">
      <c r="CC5294" s="2"/>
    </row>
    <row r="5295" spans="81:81">
      <c r="CC5295" s="2"/>
    </row>
    <row r="5296" spans="81:81">
      <c r="CC5296" s="2"/>
    </row>
    <row r="5297" spans="81:81">
      <c r="CC5297" s="2"/>
    </row>
    <row r="5298" spans="81:81">
      <c r="CC5298" s="2"/>
    </row>
    <row r="5299" spans="81:81">
      <c r="CC5299" s="2"/>
    </row>
    <row r="5300" spans="81:81">
      <c r="CC5300" s="2"/>
    </row>
    <row r="5301" spans="81:81">
      <c r="CC5301" s="2"/>
    </row>
    <row r="5302" spans="81:81">
      <c r="CC5302" s="2"/>
    </row>
    <row r="5303" spans="81:81">
      <c r="CC5303" s="2"/>
    </row>
    <row r="5304" spans="81:81">
      <c r="CC5304" s="2"/>
    </row>
    <row r="5305" spans="81:81">
      <c r="CC5305" s="2"/>
    </row>
    <row r="5306" spans="81:81">
      <c r="CC5306" s="2"/>
    </row>
    <row r="5307" spans="81:81">
      <c r="CC5307" s="2"/>
    </row>
    <row r="5308" spans="81:81">
      <c r="CC5308" s="2"/>
    </row>
    <row r="5309" spans="81:81">
      <c r="CC5309" s="2"/>
    </row>
    <row r="5310" spans="81:81">
      <c r="CC5310" s="2"/>
    </row>
    <row r="5311" spans="81:81">
      <c r="CC5311" s="2"/>
    </row>
    <row r="5312" spans="81:81">
      <c r="CC5312" s="2"/>
    </row>
    <row r="5313" spans="81:81">
      <c r="CC5313" s="2"/>
    </row>
    <row r="5314" spans="81:81">
      <c r="CC5314" s="2"/>
    </row>
    <row r="5315" spans="81:81">
      <c r="CC5315" s="2"/>
    </row>
    <row r="5316" spans="81:81">
      <c r="CC5316" s="2"/>
    </row>
    <row r="5317" spans="81:81">
      <c r="CC5317" s="2"/>
    </row>
    <row r="5318" spans="81:81">
      <c r="CC5318" s="2"/>
    </row>
    <row r="5319" spans="81:81">
      <c r="CC5319" s="2"/>
    </row>
    <row r="5320" spans="81:81">
      <c r="CC5320" s="2"/>
    </row>
    <row r="5321" spans="81:81">
      <c r="CC5321" s="2"/>
    </row>
    <row r="5322" spans="81:81">
      <c r="CC5322" s="2"/>
    </row>
    <row r="5323" spans="81:81">
      <c r="CC5323" s="2"/>
    </row>
    <row r="5324" spans="81:81">
      <c r="CC5324" s="2"/>
    </row>
    <row r="5325" spans="81:81">
      <c r="CC5325" s="2"/>
    </row>
    <row r="5326" spans="81:81">
      <c r="CC5326" s="2"/>
    </row>
    <row r="5327" spans="81:81">
      <c r="CC5327" s="2"/>
    </row>
    <row r="5328" spans="81:81">
      <c r="CC5328" s="2"/>
    </row>
    <row r="5329" spans="81:81">
      <c r="CC5329" s="2"/>
    </row>
    <row r="5330" spans="81:81">
      <c r="CC5330" s="2"/>
    </row>
    <row r="5331" spans="81:81">
      <c r="CC5331" s="2"/>
    </row>
    <row r="5332" spans="81:81">
      <c r="CC5332" s="2"/>
    </row>
    <row r="5333" spans="81:81">
      <c r="CC5333" s="2"/>
    </row>
    <row r="5334" spans="81:81">
      <c r="CC5334" s="2"/>
    </row>
    <row r="5335" spans="81:81">
      <c r="CC5335" s="2"/>
    </row>
    <row r="5336" spans="81:81">
      <c r="CC5336" s="2"/>
    </row>
    <row r="5337" spans="81:81">
      <c r="CC5337" s="2"/>
    </row>
    <row r="5338" spans="81:81">
      <c r="CC5338" s="2"/>
    </row>
    <row r="5339" spans="81:81">
      <c r="CC5339" s="2"/>
    </row>
    <row r="5340" spans="81:81">
      <c r="CC5340" s="2"/>
    </row>
    <row r="5341" spans="81:81">
      <c r="CC5341" s="2"/>
    </row>
    <row r="5342" spans="81:81">
      <c r="CC5342" s="2"/>
    </row>
    <row r="5343" spans="81:81">
      <c r="CC5343" s="2"/>
    </row>
    <row r="5344" spans="81:81">
      <c r="CC5344" s="2"/>
    </row>
    <row r="5345" spans="81:81">
      <c r="CC5345" s="2"/>
    </row>
    <row r="5346" spans="81:81">
      <c r="CC5346" s="2"/>
    </row>
    <row r="5347" spans="81:81">
      <c r="CC5347" s="2"/>
    </row>
    <row r="5348" spans="81:81">
      <c r="CC5348" s="2"/>
    </row>
    <row r="5349" spans="81:81">
      <c r="CC5349" s="2"/>
    </row>
    <row r="5350" spans="81:81">
      <c r="CC5350" s="2"/>
    </row>
    <row r="5351" spans="81:81">
      <c r="CC5351" s="2"/>
    </row>
    <row r="5352" spans="81:81">
      <c r="CC5352" s="2"/>
    </row>
    <row r="5353" spans="81:81">
      <c r="CC5353" s="2"/>
    </row>
    <row r="5354" spans="81:81">
      <c r="CC5354" s="2"/>
    </row>
    <row r="5355" spans="81:81">
      <c r="CC5355" s="2"/>
    </row>
    <row r="5356" spans="81:81">
      <c r="CC5356" s="2"/>
    </row>
    <row r="5357" spans="81:81">
      <c r="CC5357" s="2"/>
    </row>
    <row r="5358" spans="81:81">
      <c r="CC5358" s="2"/>
    </row>
    <row r="5359" spans="81:81">
      <c r="CC5359" s="2"/>
    </row>
    <row r="5360" spans="81:81">
      <c r="CC5360" s="2"/>
    </row>
    <row r="5361" spans="81:81">
      <c r="CC5361" s="2"/>
    </row>
    <row r="5362" spans="81:81">
      <c r="CC5362" s="2"/>
    </row>
    <row r="5363" spans="81:81">
      <c r="CC5363" s="2"/>
    </row>
    <row r="5364" spans="81:81">
      <c r="CC5364" s="2"/>
    </row>
    <row r="5365" spans="81:81">
      <c r="CC5365" s="2"/>
    </row>
    <row r="5366" spans="81:81">
      <c r="CC5366" s="2"/>
    </row>
    <row r="5367" spans="81:81">
      <c r="CC5367" s="2"/>
    </row>
    <row r="5368" spans="81:81">
      <c r="CC5368" s="2"/>
    </row>
    <row r="5369" spans="81:81">
      <c r="CC5369" s="2"/>
    </row>
    <row r="5370" spans="81:81">
      <c r="CC5370" s="2"/>
    </row>
    <row r="5371" spans="81:81">
      <c r="CC5371" s="2"/>
    </row>
    <row r="5372" spans="81:81">
      <c r="CC5372" s="2"/>
    </row>
    <row r="5373" spans="81:81">
      <c r="CC5373" s="2"/>
    </row>
    <row r="5374" spans="81:81">
      <c r="CC5374" s="2"/>
    </row>
    <row r="5375" spans="81:81">
      <c r="CC5375" s="2"/>
    </row>
    <row r="5376" spans="81:81">
      <c r="CC5376" s="2"/>
    </row>
    <row r="5377" spans="81:81">
      <c r="CC5377" s="2"/>
    </row>
    <row r="5378" spans="81:81">
      <c r="CC5378" s="2"/>
    </row>
    <row r="5379" spans="81:81">
      <c r="CC5379" s="2"/>
    </row>
    <row r="5380" spans="81:81">
      <c r="CC5380" s="2"/>
    </row>
    <row r="5381" spans="81:81">
      <c r="CC5381" s="2"/>
    </row>
    <row r="5382" spans="81:81">
      <c r="CC5382" s="2"/>
    </row>
    <row r="5383" spans="81:81">
      <c r="CC5383" s="2"/>
    </row>
    <row r="5384" spans="81:81">
      <c r="CC5384" s="2"/>
    </row>
    <row r="5385" spans="81:81">
      <c r="CC5385" s="2"/>
    </row>
    <row r="5386" spans="81:81">
      <c r="CC5386" s="2"/>
    </row>
    <row r="5387" spans="81:81">
      <c r="CC5387" s="2"/>
    </row>
    <row r="5388" spans="81:81">
      <c r="CC5388" s="2"/>
    </row>
    <row r="5389" spans="81:81">
      <c r="CC5389" s="2"/>
    </row>
    <row r="5390" spans="81:81">
      <c r="CC5390" s="2"/>
    </row>
    <row r="5391" spans="81:81">
      <c r="CC5391" s="2"/>
    </row>
    <row r="5392" spans="81:81">
      <c r="CC5392" s="2"/>
    </row>
    <row r="5393" spans="81:81">
      <c r="CC5393" s="2"/>
    </row>
    <row r="5394" spans="81:81">
      <c r="CC5394" s="2"/>
    </row>
    <row r="5395" spans="81:81">
      <c r="CC5395" s="2"/>
    </row>
    <row r="5396" spans="81:81">
      <c r="CC5396" s="2"/>
    </row>
    <row r="5397" spans="81:81">
      <c r="CC5397" s="2"/>
    </row>
    <row r="5398" spans="81:81">
      <c r="CC5398" s="2"/>
    </row>
    <row r="5399" spans="81:81">
      <c r="CC5399" s="2"/>
    </row>
    <row r="5400" spans="81:81">
      <c r="CC5400" s="2"/>
    </row>
    <row r="5401" spans="81:81">
      <c r="CC5401" s="2"/>
    </row>
    <row r="5402" spans="81:81">
      <c r="CC5402" s="2"/>
    </row>
    <row r="5403" spans="81:81">
      <c r="CC5403" s="2"/>
    </row>
    <row r="5404" spans="81:81">
      <c r="CC5404" s="2"/>
    </row>
    <row r="5405" spans="81:81">
      <c r="CC5405" s="2"/>
    </row>
    <row r="5406" spans="81:81">
      <c r="CC5406" s="2"/>
    </row>
    <row r="5407" spans="81:81">
      <c r="CC5407" s="2"/>
    </row>
    <row r="5408" spans="81:81">
      <c r="CC5408" s="2"/>
    </row>
    <row r="5409" spans="81:81">
      <c r="CC5409" s="2"/>
    </row>
    <row r="5410" spans="81:81">
      <c r="CC5410" s="2"/>
    </row>
    <row r="5411" spans="81:81">
      <c r="CC5411" s="2"/>
    </row>
    <row r="5412" spans="81:81">
      <c r="CC5412" s="2"/>
    </row>
    <row r="5413" spans="81:81">
      <c r="CC5413" s="2"/>
    </row>
    <row r="5414" spans="81:81">
      <c r="CC5414" s="2"/>
    </row>
    <row r="5415" spans="81:81">
      <c r="CC5415" s="2"/>
    </row>
    <row r="5416" spans="81:81">
      <c r="CC5416" s="2"/>
    </row>
    <row r="5417" spans="81:81">
      <c r="CC5417" s="2"/>
    </row>
    <row r="5418" spans="81:81">
      <c r="CC5418" s="2"/>
    </row>
    <row r="5419" spans="81:81">
      <c r="CC5419" s="2"/>
    </row>
    <row r="5420" spans="81:81">
      <c r="CC5420" s="2"/>
    </row>
    <row r="5421" spans="81:81">
      <c r="CC5421" s="2"/>
    </row>
    <row r="5422" spans="81:81">
      <c r="CC5422" s="2"/>
    </row>
    <row r="5423" spans="81:81">
      <c r="CC5423" s="2"/>
    </row>
    <row r="5424" spans="81:81">
      <c r="CC5424" s="2"/>
    </row>
    <row r="5425" spans="81:81">
      <c r="CC5425" s="2"/>
    </row>
    <row r="5426" spans="81:81">
      <c r="CC5426" s="2"/>
    </row>
    <row r="5427" spans="81:81">
      <c r="CC5427" s="2"/>
    </row>
    <row r="5428" spans="81:81">
      <c r="CC5428" s="2"/>
    </row>
    <row r="5429" spans="81:81">
      <c r="CC5429" s="2"/>
    </row>
    <row r="5430" spans="81:81">
      <c r="CC5430" s="2"/>
    </row>
    <row r="5431" spans="81:81">
      <c r="CC5431" s="2"/>
    </row>
    <row r="5432" spans="81:81">
      <c r="CC5432" s="2"/>
    </row>
    <row r="5433" spans="81:81">
      <c r="CC5433" s="2"/>
    </row>
    <row r="5434" spans="81:81">
      <c r="CC5434" s="2"/>
    </row>
    <row r="5435" spans="81:81">
      <c r="CC5435" s="2"/>
    </row>
    <row r="5436" spans="81:81">
      <c r="CC5436" s="2"/>
    </row>
    <row r="5437" spans="81:81">
      <c r="CC5437" s="2"/>
    </row>
    <row r="5438" spans="81:81">
      <c r="CC5438" s="2"/>
    </row>
    <row r="5439" spans="81:81">
      <c r="CC5439" s="2"/>
    </row>
    <row r="5440" spans="81:81">
      <c r="CC5440" s="2"/>
    </row>
    <row r="5441" spans="81:81">
      <c r="CC5441" s="2"/>
    </row>
    <row r="5442" spans="81:81">
      <c r="CC5442" s="2"/>
    </row>
    <row r="5443" spans="81:81">
      <c r="CC5443" s="2"/>
    </row>
    <row r="5444" spans="81:81">
      <c r="CC5444" s="2"/>
    </row>
    <row r="5445" spans="81:81">
      <c r="CC5445" s="2"/>
    </row>
    <row r="5446" spans="81:81">
      <c r="CC5446" s="2"/>
    </row>
    <row r="5447" spans="81:81">
      <c r="CC5447" s="2"/>
    </row>
    <row r="5448" spans="81:81">
      <c r="CC5448" s="2"/>
    </row>
    <row r="5449" spans="81:81">
      <c r="CC5449" s="2"/>
    </row>
    <row r="5450" spans="81:81">
      <c r="CC5450" s="2"/>
    </row>
    <row r="5451" spans="81:81">
      <c r="CC5451" s="2"/>
    </row>
    <row r="5452" spans="81:81">
      <c r="CC5452" s="2"/>
    </row>
    <row r="5453" spans="81:81">
      <c r="CC5453" s="2"/>
    </row>
    <row r="5454" spans="81:81">
      <c r="CC5454" s="2"/>
    </row>
    <row r="5455" spans="81:81">
      <c r="CC5455" s="2"/>
    </row>
    <row r="5456" spans="81:81">
      <c r="CC5456" s="2"/>
    </row>
    <row r="5457" spans="81:81">
      <c r="CC5457" s="2"/>
    </row>
    <row r="5458" spans="81:81">
      <c r="CC5458" s="2"/>
    </row>
    <row r="5459" spans="81:81">
      <c r="CC5459" s="2"/>
    </row>
    <row r="5460" spans="81:81">
      <c r="CC5460" s="2"/>
    </row>
    <row r="5461" spans="81:81">
      <c r="CC5461" s="2"/>
    </row>
    <row r="5462" spans="81:81">
      <c r="CC5462" s="2"/>
    </row>
    <row r="5463" spans="81:81">
      <c r="CC5463" s="2"/>
    </row>
    <row r="5464" spans="81:81">
      <c r="CC5464" s="2"/>
    </row>
    <row r="5465" spans="81:81">
      <c r="CC5465" s="2"/>
    </row>
    <row r="5466" spans="81:81">
      <c r="CC5466" s="2"/>
    </row>
    <row r="5467" spans="81:81">
      <c r="CC5467" s="2"/>
    </row>
    <row r="5468" spans="81:81">
      <c r="CC5468" s="2"/>
    </row>
    <row r="5469" spans="81:81">
      <c r="CC5469" s="2"/>
    </row>
    <row r="5470" spans="81:81">
      <c r="CC5470" s="2"/>
    </row>
    <row r="5471" spans="81:81">
      <c r="CC5471" s="2"/>
    </row>
    <row r="5472" spans="81:81">
      <c r="CC5472" s="2"/>
    </row>
    <row r="5473" spans="81:81">
      <c r="CC5473" s="2"/>
    </row>
    <row r="5474" spans="81:81">
      <c r="CC5474" s="2"/>
    </row>
    <row r="5475" spans="81:81">
      <c r="CC5475" s="2"/>
    </row>
    <row r="5476" spans="81:81">
      <c r="CC5476" s="2"/>
    </row>
    <row r="5477" spans="81:81">
      <c r="CC5477" s="2"/>
    </row>
    <row r="5478" spans="81:81">
      <c r="CC5478" s="2"/>
    </row>
    <row r="5479" spans="81:81">
      <c r="CC5479" s="2"/>
    </row>
    <row r="5480" spans="81:81">
      <c r="CC5480" s="2"/>
    </row>
    <row r="5481" spans="81:81">
      <c r="CC5481" s="2"/>
    </row>
    <row r="5482" spans="81:81">
      <c r="CC5482" s="2"/>
    </row>
    <row r="5483" spans="81:81">
      <c r="CC5483" s="2"/>
    </row>
    <row r="5484" spans="81:81">
      <c r="CC5484" s="2"/>
    </row>
    <row r="5485" spans="81:81">
      <c r="CC5485" s="2"/>
    </row>
    <row r="5486" spans="81:81">
      <c r="CC5486" s="2"/>
    </row>
    <row r="5487" spans="81:81">
      <c r="CC5487" s="2"/>
    </row>
    <row r="5488" spans="81:81">
      <c r="CC5488" s="2"/>
    </row>
    <row r="5489" spans="81:81">
      <c r="CC5489" s="2"/>
    </row>
    <row r="5490" spans="81:81">
      <c r="CC5490" s="2"/>
    </row>
    <row r="5491" spans="81:81">
      <c r="CC5491" s="2"/>
    </row>
    <row r="5492" spans="81:81">
      <c r="CC5492" s="2"/>
    </row>
    <row r="5493" spans="81:81">
      <c r="CC5493" s="2"/>
    </row>
    <row r="5494" spans="81:81">
      <c r="CC5494" s="2"/>
    </row>
    <row r="5495" spans="81:81">
      <c r="CC5495" s="2"/>
    </row>
    <row r="5496" spans="81:81">
      <c r="CC5496" s="2"/>
    </row>
    <row r="5497" spans="81:81">
      <c r="CC5497" s="2"/>
    </row>
    <row r="5498" spans="81:81">
      <c r="CC5498" s="2"/>
    </row>
    <row r="5499" spans="81:81">
      <c r="CC5499" s="2"/>
    </row>
    <row r="5500" spans="81:81">
      <c r="CC5500" s="2"/>
    </row>
    <row r="5501" spans="81:81">
      <c r="CC5501" s="2"/>
    </row>
    <row r="5502" spans="81:81">
      <c r="CC5502" s="2"/>
    </row>
    <row r="5503" spans="81:81">
      <c r="CC5503" s="2"/>
    </row>
    <row r="5504" spans="81:81">
      <c r="CC5504" s="2"/>
    </row>
    <row r="5505" spans="81:81">
      <c r="CC5505" s="2"/>
    </row>
    <row r="5506" spans="81:81">
      <c r="CC5506" s="2"/>
    </row>
    <row r="5507" spans="81:81">
      <c r="CC5507" s="2"/>
    </row>
    <row r="5508" spans="81:81">
      <c r="CC5508" s="2"/>
    </row>
    <row r="5509" spans="81:81">
      <c r="CC5509" s="2"/>
    </row>
    <row r="5510" spans="81:81">
      <c r="CC5510" s="2"/>
    </row>
    <row r="5511" spans="81:81">
      <c r="CC5511" s="2"/>
    </row>
    <row r="5512" spans="81:81">
      <c r="CC5512" s="2"/>
    </row>
    <row r="5513" spans="81:81">
      <c r="CC5513" s="2"/>
    </row>
    <row r="5514" spans="81:81">
      <c r="CC5514" s="2"/>
    </row>
    <row r="5515" spans="81:81">
      <c r="CC5515" s="2"/>
    </row>
    <row r="5516" spans="81:81">
      <c r="CC5516" s="2"/>
    </row>
    <row r="5517" spans="81:81">
      <c r="CC5517" s="2"/>
    </row>
    <row r="5518" spans="81:81">
      <c r="CC5518" s="2"/>
    </row>
    <row r="5519" spans="81:81">
      <c r="CC5519" s="2"/>
    </row>
    <row r="5520" spans="81:81">
      <c r="CC5520" s="2"/>
    </row>
    <row r="5521" spans="81:81">
      <c r="CC5521" s="2"/>
    </row>
    <row r="5522" spans="81:81">
      <c r="CC5522" s="2"/>
    </row>
    <row r="5523" spans="81:81">
      <c r="CC5523" s="2"/>
    </row>
    <row r="5524" spans="81:81">
      <c r="CC5524" s="2"/>
    </row>
    <row r="5525" spans="81:81">
      <c r="CC5525" s="2"/>
    </row>
    <row r="5526" spans="81:81">
      <c r="CC5526" s="2"/>
    </row>
    <row r="5527" spans="81:81">
      <c r="CC5527" s="2"/>
    </row>
    <row r="5528" spans="81:81">
      <c r="CC5528" s="2"/>
    </row>
    <row r="5529" spans="81:81">
      <c r="CC5529" s="2"/>
    </row>
    <row r="5530" spans="81:81">
      <c r="CC5530" s="2"/>
    </row>
    <row r="5531" spans="81:81">
      <c r="CC5531" s="2"/>
    </row>
    <row r="5532" spans="81:81">
      <c r="CC5532" s="2"/>
    </row>
    <row r="5533" spans="81:81">
      <c r="CC5533" s="2"/>
    </row>
    <row r="5534" spans="81:81">
      <c r="CC5534" s="2"/>
    </row>
    <row r="5535" spans="81:81">
      <c r="CC5535" s="2"/>
    </row>
    <row r="5536" spans="81:81">
      <c r="CC5536" s="2"/>
    </row>
    <row r="5537" spans="81:81">
      <c r="CC5537" s="2"/>
    </row>
    <row r="5538" spans="81:81">
      <c r="CC5538" s="2"/>
    </row>
    <row r="5539" spans="81:81">
      <c r="CC5539" s="2"/>
    </row>
    <row r="5540" spans="81:81">
      <c r="CC5540" s="2"/>
    </row>
    <row r="5541" spans="81:81">
      <c r="CC5541" s="2"/>
    </row>
    <row r="5542" spans="81:81">
      <c r="CC5542" s="2"/>
    </row>
    <row r="5543" spans="81:81">
      <c r="CC5543" s="2"/>
    </row>
    <row r="5544" spans="81:81">
      <c r="CC5544" s="2"/>
    </row>
    <row r="5545" spans="81:81">
      <c r="CC5545" s="2"/>
    </row>
    <row r="5546" spans="81:81">
      <c r="CC5546" s="2"/>
    </row>
    <row r="5547" spans="81:81">
      <c r="CC5547" s="2"/>
    </row>
    <row r="5548" spans="81:81">
      <c r="CC5548" s="2"/>
    </row>
    <row r="5549" spans="81:81">
      <c r="CC5549" s="2"/>
    </row>
    <row r="5550" spans="81:81">
      <c r="CC5550" s="2"/>
    </row>
    <row r="5551" spans="81:81">
      <c r="CC5551" s="2"/>
    </row>
    <row r="5552" spans="81:81">
      <c r="CC5552" s="2"/>
    </row>
    <row r="5553" spans="81:81">
      <c r="CC5553" s="2"/>
    </row>
    <row r="5554" spans="81:81">
      <c r="CC5554" s="2"/>
    </row>
    <row r="5555" spans="81:81">
      <c r="CC5555" s="2"/>
    </row>
    <row r="5556" spans="81:81">
      <c r="CC5556" s="2"/>
    </row>
    <row r="5557" spans="81:81">
      <c r="CC5557" s="2"/>
    </row>
    <row r="5558" spans="81:81">
      <c r="CC5558" s="2"/>
    </row>
    <row r="5559" spans="81:81">
      <c r="CC5559" s="2"/>
    </row>
    <row r="5560" spans="81:81">
      <c r="CC5560" s="2"/>
    </row>
    <row r="5561" spans="81:81">
      <c r="CC5561" s="2"/>
    </row>
    <row r="5562" spans="81:81">
      <c r="CC5562" s="2"/>
    </row>
    <row r="5563" spans="81:81">
      <c r="CC5563" s="2"/>
    </row>
    <row r="5564" spans="81:81">
      <c r="CC5564" s="2"/>
    </row>
    <row r="5565" spans="81:81">
      <c r="CC5565" s="2"/>
    </row>
    <row r="5566" spans="81:81">
      <c r="CC5566" s="2"/>
    </row>
    <row r="5567" spans="81:81">
      <c r="CC5567" s="2"/>
    </row>
    <row r="5568" spans="81:81">
      <c r="CC5568" s="2"/>
    </row>
    <row r="5569" spans="81:81">
      <c r="CC5569" s="2"/>
    </row>
    <row r="5570" spans="81:81">
      <c r="CC5570" s="2"/>
    </row>
    <row r="5571" spans="81:81">
      <c r="CC5571" s="2"/>
    </row>
    <row r="5572" spans="81:81">
      <c r="CC5572" s="2"/>
    </row>
    <row r="5573" spans="81:81">
      <c r="CC5573" s="2"/>
    </row>
    <row r="5574" spans="81:81">
      <c r="CC5574" s="2"/>
    </row>
    <row r="5575" spans="81:81">
      <c r="CC5575" s="2"/>
    </row>
    <row r="5576" spans="81:81">
      <c r="CC5576" s="2"/>
    </row>
    <row r="5577" spans="81:81">
      <c r="CC5577" s="2"/>
    </row>
    <row r="5578" spans="81:81">
      <c r="CC5578" s="2"/>
    </row>
    <row r="5579" spans="81:81">
      <c r="CC5579" s="2"/>
    </row>
    <row r="5580" spans="81:81">
      <c r="CC5580" s="2"/>
    </row>
    <row r="5581" spans="81:81">
      <c r="CC5581" s="2"/>
    </row>
    <row r="5582" spans="81:81">
      <c r="CC5582" s="2"/>
    </row>
    <row r="5583" spans="81:81">
      <c r="CC5583" s="2"/>
    </row>
    <row r="5584" spans="81:81">
      <c r="CC5584" s="2"/>
    </row>
    <row r="5585" spans="81:81">
      <c r="CC5585" s="2"/>
    </row>
    <row r="5586" spans="81:81">
      <c r="CC5586" s="2"/>
    </row>
    <row r="5587" spans="81:81">
      <c r="CC5587" s="2"/>
    </row>
    <row r="5588" spans="81:81">
      <c r="CC5588" s="2"/>
    </row>
    <row r="5589" spans="81:81">
      <c r="CC5589" s="2"/>
    </row>
    <row r="5590" spans="81:81">
      <c r="CC5590" s="2"/>
    </row>
    <row r="5591" spans="81:81">
      <c r="CC5591" s="2"/>
    </row>
    <row r="5592" spans="81:81">
      <c r="CC5592" s="2"/>
    </row>
    <row r="5593" spans="81:81">
      <c r="CC5593" s="2"/>
    </row>
    <row r="5594" spans="81:81">
      <c r="CC5594" s="2"/>
    </row>
    <row r="5595" spans="81:81">
      <c r="CC5595" s="2"/>
    </row>
    <row r="5596" spans="81:81">
      <c r="CC5596" s="2"/>
    </row>
    <row r="5597" spans="81:81">
      <c r="CC5597" s="2"/>
    </row>
    <row r="5598" spans="81:81">
      <c r="CC5598" s="2"/>
    </row>
    <row r="5599" spans="81:81">
      <c r="CC5599" s="2"/>
    </row>
    <row r="5600" spans="81:81">
      <c r="CC5600" s="2"/>
    </row>
    <row r="5601" spans="81:81">
      <c r="CC5601" s="2"/>
    </row>
    <row r="5602" spans="81:81">
      <c r="CC5602" s="2"/>
    </row>
    <row r="5603" spans="81:81">
      <c r="CC5603" s="2"/>
    </row>
    <row r="5604" spans="81:81">
      <c r="CC5604" s="2"/>
    </row>
    <row r="5605" spans="81:81">
      <c r="CC5605" s="2"/>
    </row>
    <row r="5606" spans="81:81">
      <c r="CC5606" s="2"/>
    </row>
    <row r="5607" spans="81:81">
      <c r="CC5607" s="2"/>
    </row>
    <row r="5608" spans="81:81">
      <c r="CC5608" s="2"/>
    </row>
    <row r="5609" spans="81:81">
      <c r="CC5609" s="2"/>
    </row>
    <row r="5610" spans="81:81">
      <c r="CC5610" s="2"/>
    </row>
    <row r="5611" spans="81:81">
      <c r="CC5611" s="2"/>
    </row>
    <row r="5612" spans="81:81">
      <c r="CC5612" s="2"/>
    </row>
    <row r="5613" spans="81:81">
      <c r="CC5613" s="2"/>
    </row>
    <row r="5614" spans="81:81">
      <c r="CC5614" s="2"/>
    </row>
    <row r="5615" spans="81:81">
      <c r="CC5615" s="2"/>
    </row>
    <row r="5616" spans="81:81">
      <c r="CC5616" s="2"/>
    </row>
    <row r="5617" spans="81:81">
      <c r="CC5617" s="2"/>
    </row>
    <row r="5618" spans="81:81">
      <c r="CC5618" s="2"/>
    </row>
    <row r="5619" spans="81:81">
      <c r="CC5619" s="2"/>
    </row>
    <row r="5620" spans="81:81">
      <c r="CC5620" s="2"/>
    </row>
    <row r="5621" spans="81:81">
      <c r="CC5621" s="2"/>
    </row>
    <row r="5622" spans="81:81">
      <c r="CC5622" s="2"/>
    </row>
    <row r="5623" spans="81:81">
      <c r="CC5623" s="2"/>
    </row>
    <row r="5624" spans="81:81">
      <c r="CC5624" s="2"/>
    </row>
    <row r="5625" spans="81:81">
      <c r="CC5625" s="2"/>
    </row>
    <row r="5626" spans="81:81">
      <c r="CC5626" s="2"/>
    </row>
    <row r="5627" spans="81:81">
      <c r="CC5627" s="2"/>
    </row>
    <row r="5628" spans="81:81">
      <c r="CC5628" s="2"/>
    </row>
    <row r="5629" spans="81:81">
      <c r="CC5629" s="2"/>
    </row>
    <row r="5630" spans="81:81">
      <c r="CC5630" s="2"/>
    </row>
    <row r="5631" spans="81:81">
      <c r="CC5631" s="2"/>
    </row>
    <row r="5632" spans="81:81">
      <c r="CC5632" s="2"/>
    </row>
    <row r="5633" spans="81:81">
      <c r="CC5633" s="2"/>
    </row>
    <row r="5634" spans="81:81">
      <c r="CC5634" s="2"/>
    </row>
    <row r="5635" spans="81:81">
      <c r="CC5635" s="2"/>
    </row>
    <row r="5636" spans="81:81">
      <c r="CC5636" s="2"/>
    </row>
    <row r="5637" spans="81:81">
      <c r="CC5637" s="2"/>
    </row>
    <row r="5638" spans="81:81">
      <c r="CC5638" s="2"/>
    </row>
    <row r="5639" spans="81:81">
      <c r="CC5639" s="2"/>
    </row>
    <row r="5640" spans="81:81">
      <c r="CC5640" s="2"/>
    </row>
    <row r="5641" spans="81:81">
      <c r="CC5641" s="2"/>
    </row>
    <row r="5642" spans="81:81">
      <c r="CC5642" s="2"/>
    </row>
    <row r="5643" spans="81:81">
      <c r="CC5643" s="2"/>
    </row>
    <row r="5644" spans="81:81">
      <c r="CC5644" s="2"/>
    </row>
    <row r="5645" spans="81:81">
      <c r="CC5645" s="2"/>
    </row>
    <row r="5646" spans="81:81">
      <c r="CC5646" s="2"/>
    </row>
    <row r="5647" spans="81:81">
      <c r="CC5647" s="2"/>
    </row>
    <row r="5648" spans="81:81">
      <c r="CC5648" s="2"/>
    </row>
    <row r="5649" spans="81:81">
      <c r="CC5649" s="2"/>
    </row>
    <row r="5650" spans="81:81">
      <c r="CC5650" s="2"/>
    </row>
    <row r="5651" spans="81:81">
      <c r="CC5651" s="2"/>
    </row>
    <row r="5652" spans="81:81">
      <c r="CC5652" s="2"/>
    </row>
    <row r="5653" spans="81:81">
      <c r="CC5653" s="2"/>
    </row>
    <row r="5654" spans="81:81">
      <c r="CC5654" s="2"/>
    </row>
    <row r="5655" spans="81:81">
      <c r="CC5655" s="2"/>
    </row>
    <row r="5656" spans="81:81">
      <c r="CC5656" s="2"/>
    </row>
    <row r="5657" spans="81:81">
      <c r="CC5657" s="2"/>
    </row>
    <row r="5658" spans="81:81">
      <c r="CC5658" s="2"/>
    </row>
    <row r="5659" spans="81:81">
      <c r="CC5659" s="2"/>
    </row>
    <row r="5660" spans="81:81">
      <c r="CC5660" s="2"/>
    </row>
    <row r="5661" spans="81:81">
      <c r="CC5661" s="2"/>
    </row>
    <row r="5662" spans="81:81">
      <c r="CC5662" s="2"/>
    </row>
    <row r="5663" spans="81:81">
      <c r="CC5663" s="2"/>
    </row>
    <row r="5664" spans="81:81">
      <c r="CC5664" s="2"/>
    </row>
    <row r="5665" spans="81:81">
      <c r="CC5665" s="2"/>
    </row>
    <row r="5666" spans="81:81">
      <c r="CC5666" s="2"/>
    </row>
    <row r="5667" spans="81:81">
      <c r="CC5667" s="2"/>
    </row>
    <row r="5668" spans="81:81">
      <c r="CC5668" s="2"/>
    </row>
    <row r="5669" spans="81:81">
      <c r="CC5669" s="2"/>
    </row>
    <row r="5670" spans="81:81">
      <c r="CC5670" s="2"/>
    </row>
    <row r="5671" spans="81:81">
      <c r="CC5671" s="2"/>
    </row>
    <row r="5672" spans="81:81">
      <c r="CC5672" s="2"/>
    </row>
    <row r="5673" spans="81:81">
      <c r="CC5673" s="2"/>
    </row>
    <row r="5674" spans="81:81">
      <c r="CC5674" s="2"/>
    </row>
    <row r="5675" spans="81:81">
      <c r="CC5675" s="2"/>
    </row>
    <row r="5676" spans="81:81">
      <c r="CC5676" s="2"/>
    </row>
    <row r="5677" spans="81:81">
      <c r="CC5677" s="2"/>
    </row>
    <row r="5678" spans="81:81">
      <c r="CC5678" s="2"/>
    </row>
    <row r="5679" spans="81:81">
      <c r="CC5679" s="2"/>
    </row>
    <row r="5680" spans="81:81">
      <c r="CC5680" s="2"/>
    </row>
    <row r="5681" spans="81:81">
      <c r="CC5681" s="2"/>
    </row>
    <row r="5682" spans="81:81">
      <c r="CC5682" s="2"/>
    </row>
    <row r="5683" spans="81:81">
      <c r="CC5683" s="2"/>
    </row>
    <row r="5684" spans="81:81">
      <c r="CC5684" s="2"/>
    </row>
    <row r="5685" spans="81:81">
      <c r="CC5685" s="2"/>
    </row>
    <row r="5686" spans="81:81">
      <c r="CC5686" s="2"/>
    </row>
    <row r="5687" spans="81:81">
      <c r="CC5687" s="2"/>
    </row>
    <row r="5688" spans="81:81">
      <c r="CC5688" s="2"/>
    </row>
    <row r="5689" spans="81:81">
      <c r="CC5689" s="2"/>
    </row>
    <row r="5690" spans="81:81">
      <c r="CC5690" s="2"/>
    </row>
    <row r="5691" spans="81:81">
      <c r="CC5691" s="2"/>
    </row>
    <row r="5692" spans="81:81">
      <c r="CC5692" s="2"/>
    </row>
    <row r="5693" spans="81:81">
      <c r="CC5693" s="2"/>
    </row>
    <row r="5694" spans="81:81">
      <c r="CC5694" s="2"/>
    </row>
    <row r="5695" spans="81:81">
      <c r="CC5695" s="2"/>
    </row>
    <row r="5696" spans="81:81">
      <c r="CC5696" s="2"/>
    </row>
    <row r="5697" spans="81:81">
      <c r="CC5697" s="2"/>
    </row>
    <row r="5698" spans="81:81">
      <c r="CC5698" s="2"/>
    </row>
    <row r="5699" spans="81:81">
      <c r="CC5699" s="2"/>
    </row>
    <row r="5700" spans="81:81">
      <c r="CC5700" s="2"/>
    </row>
    <row r="5701" spans="81:81">
      <c r="CC5701" s="2"/>
    </row>
    <row r="5702" spans="81:81">
      <c r="CC5702" s="2"/>
    </row>
    <row r="5703" spans="81:81">
      <c r="CC5703" s="2"/>
    </row>
    <row r="5704" spans="81:81">
      <c r="CC5704" s="2"/>
    </row>
    <row r="5705" spans="81:81">
      <c r="CC5705" s="2"/>
    </row>
    <row r="5706" spans="81:81">
      <c r="CC5706" s="2"/>
    </row>
    <row r="5707" spans="81:81">
      <c r="CC5707" s="2"/>
    </row>
    <row r="5708" spans="81:81">
      <c r="CC5708" s="2"/>
    </row>
    <row r="5709" spans="81:81">
      <c r="CC5709" s="2"/>
    </row>
    <row r="5710" spans="81:81">
      <c r="CC5710" s="2"/>
    </row>
    <row r="5711" spans="81:81">
      <c r="CC5711" s="2"/>
    </row>
    <row r="5712" spans="81:81">
      <c r="CC5712" s="2"/>
    </row>
    <row r="5713" spans="81:81">
      <c r="CC5713" s="2"/>
    </row>
    <row r="5714" spans="81:81">
      <c r="CC5714" s="2"/>
    </row>
    <row r="5715" spans="81:81">
      <c r="CC5715" s="2"/>
    </row>
    <row r="5716" spans="81:81">
      <c r="CC5716" s="2"/>
    </row>
    <row r="5717" spans="81:81">
      <c r="CC5717" s="2"/>
    </row>
    <row r="5718" spans="81:81">
      <c r="CC5718" s="2"/>
    </row>
    <row r="5719" spans="81:81">
      <c r="CC5719" s="2"/>
    </row>
    <row r="5720" spans="81:81">
      <c r="CC5720" s="2"/>
    </row>
    <row r="5721" spans="81:81">
      <c r="CC5721" s="2"/>
    </row>
    <row r="5722" spans="81:81">
      <c r="CC5722" s="2"/>
    </row>
    <row r="5723" spans="81:81">
      <c r="CC5723" s="2"/>
    </row>
    <row r="5724" spans="81:81">
      <c r="CC5724" s="2"/>
    </row>
    <row r="5725" spans="81:81">
      <c r="CC5725" s="2"/>
    </row>
    <row r="5726" spans="81:81">
      <c r="CC5726" s="2"/>
    </row>
    <row r="5727" spans="81:81">
      <c r="CC5727" s="2"/>
    </row>
    <row r="5728" spans="81:81">
      <c r="CC5728" s="2"/>
    </row>
    <row r="5729" spans="81:81">
      <c r="CC5729" s="2"/>
    </row>
    <row r="5730" spans="81:81">
      <c r="CC5730" s="2"/>
    </row>
    <row r="5731" spans="81:81">
      <c r="CC5731" s="2"/>
    </row>
    <row r="5732" spans="81:81">
      <c r="CC5732" s="2"/>
    </row>
    <row r="5733" spans="81:81">
      <c r="CC5733" s="2"/>
    </row>
    <row r="5734" spans="81:81">
      <c r="CC5734" s="2"/>
    </row>
    <row r="5735" spans="81:81">
      <c r="CC5735" s="2"/>
    </row>
    <row r="5736" spans="81:81">
      <c r="CC5736" s="2"/>
    </row>
    <row r="5737" spans="81:81">
      <c r="CC5737" s="2"/>
    </row>
    <row r="5738" spans="81:81">
      <c r="CC5738" s="2"/>
    </row>
    <row r="5739" spans="81:81">
      <c r="CC5739" s="2"/>
    </row>
    <row r="5740" spans="81:81">
      <c r="CC5740" s="2"/>
    </row>
    <row r="5741" spans="81:81">
      <c r="CC5741" s="2"/>
    </row>
    <row r="5742" spans="81:81">
      <c r="CC5742" s="2"/>
    </row>
    <row r="5743" spans="81:81">
      <c r="CC5743" s="2"/>
    </row>
    <row r="5744" spans="81:81">
      <c r="CC5744" s="2"/>
    </row>
    <row r="5745" spans="81:81">
      <c r="CC5745" s="2"/>
    </row>
    <row r="5746" spans="81:81">
      <c r="CC5746" s="2"/>
    </row>
    <row r="5747" spans="81:81">
      <c r="CC5747" s="2"/>
    </row>
    <row r="5748" spans="81:81">
      <c r="CC5748" s="2"/>
    </row>
    <row r="5749" spans="81:81">
      <c r="CC5749" s="2"/>
    </row>
    <row r="5750" spans="81:81">
      <c r="CC5750" s="2"/>
    </row>
    <row r="5751" spans="81:81">
      <c r="CC5751" s="2"/>
    </row>
    <row r="5752" spans="81:81">
      <c r="CC5752" s="2"/>
    </row>
    <row r="5753" spans="81:81">
      <c r="CC5753" s="2"/>
    </row>
    <row r="5754" spans="81:81">
      <c r="CC5754" s="2"/>
    </row>
    <row r="5755" spans="81:81">
      <c r="CC5755" s="2"/>
    </row>
    <row r="5756" spans="81:81">
      <c r="CC5756" s="2"/>
    </row>
    <row r="5757" spans="81:81">
      <c r="CC5757" s="2"/>
    </row>
    <row r="5758" spans="81:81">
      <c r="CC5758" s="2"/>
    </row>
    <row r="5759" spans="81:81">
      <c r="CC5759" s="2"/>
    </row>
    <row r="5760" spans="81:81">
      <c r="CC5760" s="2"/>
    </row>
    <row r="5761" spans="81:81">
      <c r="CC5761" s="2"/>
    </row>
    <row r="5762" spans="81:81">
      <c r="CC5762" s="2"/>
    </row>
    <row r="5763" spans="81:81">
      <c r="CC5763" s="2"/>
    </row>
    <row r="5764" spans="81:81">
      <c r="CC5764" s="2"/>
    </row>
    <row r="5765" spans="81:81">
      <c r="CC5765" s="2"/>
    </row>
    <row r="5766" spans="81:81">
      <c r="CC5766" s="2"/>
    </row>
    <row r="5767" spans="81:81">
      <c r="CC5767" s="2"/>
    </row>
    <row r="5768" spans="81:81">
      <c r="CC5768" s="2"/>
    </row>
    <row r="5769" spans="81:81">
      <c r="CC5769" s="2"/>
    </row>
    <row r="5770" spans="81:81">
      <c r="CC5770" s="2"/>
    </row>
    <row r="5771" spans="81:81">
      <c r="CC5771" s="2"/>
    </row>
    <row r="5772" spans="81:81">
      <c r="CC5772" s="2"/>
    </row>
    <row r="5773" spans="81:81">
      <c r="CC5773" s="2"/>
    </row>
    <row r="5774" spans="81:81">
      <c r="CC5774" s="2"/>
    </row>
    <row r="5775" spans="81:81">
      <c r="CC5775" s="2"/>
    </row>
    <row r="5776" spans="81:81">
      <c r="CC5776" s="2"/>
    </row>
    <row r="5777" spans="81:81">
      <c r="CC5777" s="2"/>
    </row>
    <row r="5778" spans="81:81">
      <c r="CC5778" s="2"/>
    </row>
    <row r="5779" spans="81:81">
      <c r="CC5779" s="2"/>
    </row>
    <row r="5780" spans="81:81">
      <c r="CC5780" s="2"/>
    </row>
    <row r="5781" spans="81:81">
      <c r="CC5781" s="2"/>
    </row>
    <row r="5782" spans="81:81">
      <c r="CC5782" s="2"/>
    </row>
    <row r="5783" spans="81:81">
      <c r="CC5783" s="2"/>
    </row>
    <row r="5784" spans="81:81">
      <c r="CC5784" s="2"/>
    </row>
    <row r="5785" spans="81:81">
      <c r="CC5785" s="2"/>
    </row>
    <row r="5786" spans="81:81">
      <c r="CC5786" s="2"/>
    </row>
    <row r="5787" spans="81:81">
      <c r="CC5787" s="2"/>
    </row>
    <row r="5788" spans="81:81">
      <c r="CC5788" s="2"/>
    </row>
    <row r="5789" spans="81:81">
      <c r="CC5789" s="2"/>
    </row>
    <row r="5790" spans="81:81">
      <c r="CC5790" s="2"/>
    </row>
    <row r="5791" spans="81:81">
      <c r="CC5791" s="2"/>
    </row>
    <row r="5792" spans="81:81">
      <c r="CC5792" s="2"/>
    </row>
    <row r="5793" spans="81:81">
      <c r="CC5793" s="2"/>
    </row>
    <row r="5794" spans="81:81">
      <c r="CC5794" s="2"/>
    </row>
    <row r="5795" spans="81:81">
      <c r="CC5795" s="2"/>
    </row>
    <row r="5796" spans="81:81">
      <c r="CC5796" s="2"/>
    </row>
    <row r="5797" spans="81:81">
      <c r="CC5797" s="2"/>
    </row>
    <row r="5798" spans="81:81">
      <c r="CC5798" s="2"/>
    </row>
    <row r="5799" spans="81:81">
      <c r="CC5799" s="2"/>
    </row>
    <row r="5800" spans="81:81">
      <c r="CC5800" s="2"/>
    </row>
    <row r="5801" spans="81:81">
      <c r="CC5801" s="2"/>
    </row>
    <row r="5802" spans="81:81">
      <c r="CC5802" s="2"/>
    </row>
    <row r="5803" spans="81:81">
      <c r="CC5803" s="2"/>
    </row>
    <row r="5804" spans="81:81">
      <c r="CC5804" s="2"/>
    </row>
    <row r="5805" spans="81:81">
      <c r="CC5805" s="2"/>
    </row>
    <row r="5806" spans="81:81">
      <c r="CC5806" s="2"/>
    </row>
    <row r="5807" spans="81:81">
      <c r="CC5807" s="2"/>
    </row>
    <row r="5808" spans="81:81">
      <c r="CC5808" s="2"/>
    </row>
    <row r="5809" spans="81:81">
      <c r="CC5809" s="2"/>
    </row>
    <row r="5810" spans="81:81">
      <c r="CC5810" s="2"/>
    </row>
    <row r="5811" spans="81:81">
      <c r="CC5811" s="2"/>
    </row>
    <row r="5812" spans="81:81">
      <c r="CC5812" s="2"/>
    </row>
    <row r="5813" spans="81:81">
      <c r="CC5813" s="2"/>
    </row>
    <row r="5814" spans="81:81">
      <c r="CC5814" s="2"/>
    </row>
    <row r="5815" spans="81:81">
      <c r="CC5815" s="2"/>
    </row>
    <row r="5816" spans="81:81">
      <c r="CC5816" s="2"/>
    </row>
    <row r="5817" spans="81:81">
      <c r="CC5817" s="2"/>
    </row>
    <row r="5818" spans="81:81">
      <c r="CC5818" s="2"/>
    </row>
    <row r="5819" spans="81:81">
      <c r="CC5819" s="2"/>
    </row>
    <row r="5820" spans="81:81">
      <c r="CC5820" s="2"/>
    </row>
    <row r="5821" spans="81:81">
      <c r="CC5821" s="2"/>
    </row>
    <row r="5822" spans="81:81">
      <c r="CC5822" s="2"/>
    </row>
    <row r="5823" spans="81:81">
      <c r="CC5823" s="2"/>
    </row>
    <row r="5824" spans="81:81">
      <c r="CC5824" s="2"/>
    </row>
    <row r="5825" spans="81:81">
      <c r="CC5825" s="2"/>
    </row>
    <row r="5826" spans="81:81">
      <c r="CC5826" s="2"/>
    </row>
    <row r="5827" spans="81:81">
      <c r="CC5827" s="2"/>
    </row>
    <row r="5828" spans="81:81">
      <c r="CC5828" s="2"/>
    </row>
    <row r="5829" spans="81:81">
      <c r="CC5829" s="2"/>
    </row>
    <row r="5830" spans="81:81">
      <c r="CC5830" s="2"/>
    </row>
    <row r="5831" spans="81:81">
      <c r="CC5831" s="2"/>
    </row>
    <row r="5832" spans="81:81">
      <c r="CC5832" s="2"/>
    </row>
    <row r="5833" spans="81:81">
      <c r="CC5833" s="2"/>
    </row>
    <row r="5834" spans="81:81">
      <c r="CC5834" s="2"/>
    </row>
    <row r="5835" spans="81:81">
      <c r="CC5835" s="2"/>
    </row>
    <row r="5836" spans="81:81">
      <c r="CC5836" s="2"/>
    </row>
    <row r="5837" spans="81:81">
      <c r="CC5837" s="2"/>
    </row>
    <row r="5838" spans="81:81">
      <c r="CC5838" s="2"/>
    </row>
    <row r="5839" spans="81:81">
      <c r="CC5839" s="2"/>
    </row>
    <row r="5840" spans="81:81">
      <c r="CC5840" s="2"/>
    </row>
    <row r="5841" spans="81:81">
      <c r="CC5841" s="2"/>
    </row>
    <row r="5842" spans="81:81">
      <c r="CC5842" s="2"/>
    </row>
    <row r="5843" spans="81:81">
      <c r="CC5843" s="2"/>
    </row>
    <row r="5844" spans="81:81">
      <c r="CC5844" s="2"/>
    </row>
    <row r="5845" spans="81:81">
      <c r="CC5845" s="2"/>
    </row>
    <row r="5846" spans="81:81">
      <c r="CC5846" s="2"/>
    </row>
    <row r="5847" spans="81:81">
      <c r="CC5847" s="2"/>
    </row>
    <row r="5848" spans="81:81">
      <c r="CC5848" s="2"/>
    </row>
    <row r="5849" spans="81:81">
      <c r="CC5849" s="2"/>
    </row>
    <row r="5850" spans="81:81">
      <c r="CC5850" s="2"/>
    </row>
    <row r="5851" spans="81:81">
      <c r="CC5851" s="2"/>
    </row>
    <row r="5852" spans="81:81">
      <c r="CC5852" s="2"/>
    </row>
    <row r="5853" spans="81:81">
      <c r="CC5853" s="2"/>
    </row>
    <row r="5854" spans="81:81">
      <c r="CC5854" s="2"/>
    </row>
    <row r="5855" spans="81:81">
      <c r="CC5855" s="2"/>
    </row>
    <row r="5856" spans="81:81">
      <c r="CC5856" s="2"/>
    </row>
    <row r="5857" spans="81:81">
      <c r="CC5857" s="2"/>
    </row>
    <row r="5858" spans="81:81">
      <c r="CC5858" s="2"/>
    </row>
    <row r="5859" spans="81:81">
      <c r="CC5859" s="2"/>
    </row>
    <row r="5860" spans="81:81">
      <c r="CC5860" s="2"/>
    </row>
    <row r="5861" spans="81:81">
      <c r="CC5861" s="2"/>
    </row>
    <row r="5862" spans="81:81">
      <c r="CC5862" s="2"/>
    </row>
    <row r="5863" spans="81:81">
      <c r="CC5863" s="2"/>
    </row>
    <row r="5864" spans="81:81">
      <c r="CC5864" s="2"/>
    </row>
    <row r="5865" spans="81:81">
      <c r="CC5865" s="2"/>
    </row>
    <row r="5866" spans="81:81">
      <c r="CC5866" s="2"/>
    </row>
    <row r="5867" spans="81:81">
      <c r="CC5867" s="2"/>
    </row>
    <row r="5868" spans="81:81">
      <c r="CC5868" s="2"/>
    </row>
    <row r="5869" spans="81:81">
      <c r="CC5869" s="2"/>
    </row>
    <row r="5870" spans="81:81">
      <c r="CC5870" s="2"/>
    </row>
    <row r="5871" spans="81:81">
      <c r="CC5871" s="2"/>
    </row>
    <row r="5872" spans="81:81">
      <c r="CC5872" s="2"/>
    </row>
    <row r="5873" spans="81:81">
      <c r="CC5873" s="2"/>
    </row>
    <row r="5874" spans="81:81">
      <c r="CC5874" s="2"/>
    </row>
    <row r="5875" spans="81:81">
      <c r="CC5875" s="2"/>
    </row>
    <row r="5876" spans="81:81">
      <c r="CC5876" s="2"/>
    </row>
    <row r="5877" spans="81:81">
      <c r="CC5877" s="2"/>
    </row>
    <row r="5878" spans="81:81">
      <c r="CC5878" s="2"/>
    </row>
    <row r="5879" spans="81:81">
      <c r="CC5879" s="2"/>
    </row>
    <row r="5880" spans="81:81">
      <c r="CC5880" s="2"/>
    </row>
    <row r="5881" spans="81:81">
      <c r="CC5881" s="2"/>
    </row>
    <row r="5882" spans="81:81">
      <c r="CC5882" s="2"/>
    </row>
    <row r="5883" spans="81:81">
      <c r="CC5883" s="2"/>
    </row>
    <row r="5884" spans="81:81">
      <c r="CC5884" s="2"/>
    </row>
    <row r="5885" spans="81:81">
      <c r="CC5885" s="2"/>
    </row>
    <row r="5886" spans="81:81">
      <c r="CC5886" s="2"/>
    </row>
    <row r="5887" spans="81:81">
      <c r="CC5887" s="2"/>
    </row>
    <row r="5888" spans="81:81">
      <c r="CC5888" s="2"/>
    </row>
    <row r="5889" spans="81:81">
      <c r="CC5889" s="2"/>
    </row>
    <row r="5890" spans="81:81">
      <c r="CC5890" s="2"/>
    </row>
    <row r="5891" spans="81:81">
      <c r="CC5891" s="2"/>
    </row>
    <row r="5892" spans="81:81">
      <c r="CC5892" s="2"/>
    </row>
    <row r="5893" spans="81:81">
      <c r="CC5893" s="2"/>
    </row>
    <row r="5894" spans="81:81">
      <c r="CC5894" s="2"/>
    </row>
    <row r="5895" spans="81:81">
      <c r="CC5895" s="2"/>
    </row>
    <row r="5896" spans="81:81">
      <c r="CC5896" s="2"/>
    </row>
    <row r="5897" spans="81:81">
      <c r="CC5897" s="2"/>
    </row>
    <row r="5898" spans="81:81">
      <c r="CC5898" s="2"/>
    </row>
    <row r="5899" spans="81:81">
      <c r="CC5899" s="2"/>
    </row>
    <row r="5900" spans="81:81">
      <c r="CC5900" s="2"/>
    </row>
    <row r="5901" spans="81:81">
      <c r="CC5901" s="2"/>
    </row>
    <row r="5902" spans="81:81">
      <c r="CC5902" s="2"/>
    </row>
    <row r="5903" spans="81:81">
      <c r="CC5903" s="2"/>
    </row>
    <row r="5904" spans="81:81">
      <c r="CC5904" s="2"/>
    </row>
    <row r="5905" spans="81:81">
      <c r="CC5905" s="2"/>
    </row>
    <row r="5906" spans="81:81">
      <c r="CC5906" s="2"/>
    </row>
    <row r="5907" spans="81:81">
      <c r="CC5907" s="2"/>
    </row>
    <row r="5908" spans="81:81">
      <c r="CC5908" s="2"/>
    </row>
    <row r="5909" spans="81:81">
      <c r="CC5909" s="2"/>
    </row>
    <row r="5910" spans="81:81">
      <c r="CC5910" s="2"/>
    </row>
    <row r="5911" spans="81:81">
      <c r="CC5911" s="2"/>
    </row>
    <row r="5912" spans="81:81">
      <c r="CC5912" s="2"/>
    </row>
    <row r="5913" spans="81:81">
      <c r="CC5913" s="2"/>
    </row>
    <row r="5914" spans="81:81">
      <c r="CC5914" s="2"/>
    </row>
    <row r="5915" spans="81:81">
      <c r="CC5915" s="2"/>
    </row>
    <row r="5916" spans="81:81">
      <c r="CC5916" s="2"/>
    </row>
    <row r="5917" spans="81:81">
      <c r="CC5917" s="2"/>
    </row>
    <row r="5918" spans="81:81">
      <c r="CC5918" s="2"/>
    </row>
    <row r="5919" spans="81:81">
      <c r="CC5919" s="2"/>
    </row>
    <row r="5920" spans="81:81">
      <c r="CC5920" s="2"/>
    </row>
    <row r="5921" spans="81:81">
      <c r="CC5921" s="2"/>
    </row>
    <row r="5922" spans="81:81">
      <c r="CC5922" s="2"/>
    </row>
    <row r="5923" spans="81:81">
      <c r="CC5923" s="2"/>
    </row>
    <row r="5924" spans="81:81">
      <c r="CC5924" s="2"/>
    </row>
    <row r="5925" spans="81:81">
      <c r="CC5925" s="2"/>
    </row>
    <row r="5926" spans="81:81">
      <c r="CC5926" s="2"/>
    </row>
    <row r="5927" spans="81:81">
      <c r="CC5927" s="2"/>
    </row>
    <row r="5928" spans="81:81">
      <c r="CC5928" s="2"/>
    </row>
    <row r="5929" spans="81:81">
      <c r="CC5929" s="2"/>
    </row>
    <row r="5930" spans="81:81">
      <c r="CC5930" s="2"/>
    </row>
    <row r="5931" spans="81:81">
      <c r="CC5931" s="2"/>
    </row>
    <row r="5932" spans="81:81">
      <c r="CC5932" s="2"/>
    </row>
    <row r="5933" spans="81:81">
      <c r="CC5933" s="2"/>
    </row>
    <row r="5934" spans="81:81">
      <c r="CC5934" s="2"/>
    </row>
    <row r="5935" spans="81:81">
      <c r="CC5935" s="2"/>
    </row>
    <row r="5936" spans="81:81">
      <c r="CC5936" s="2"/>
    </row>
    <row r="5937" spans="81:81">
      <c r="CC5937" s="2"/>
    </row>
    <row r="5938" spans="81:81">
      <c r="CC5938" s="2"/>
    </row>
    <row r="5939" spans="81:81">
      <c r="CC5939" s="2"/>
    </row>
    <row r="5940" spans="81:81">
      <c r="CC5940" s="2"/>
    </row>
    <row r="5941" spans="81:81">
      <c r="CC5941" s="2"/>
    </row>
    <row r="5942" spans="81:81">
      <c r="CC5942" s="2"/>
    </row>
    <row r="5943" spans="81:81">
      <c r="CC5943" s="2"/>
    </row>
    <row r="5944" spans="81:81">
      <c r="CC5944" s="2"/>
    </row>
    <row r="5945" spans="81:81">
      <c r="CC5945" s="2"/>
    </row>
    <row r="5946" spans="81:81">
      <c r="CC5946" s="2"/>
    </row>
    <row r="5947" spans="81:81">
      <c r="CC5947" s="2"/>
    </row>
    <row r="5948" spans="81:81">
      <c r="CC5948" s="2"/>
    </row>
    <row r="5949" spans="81:81">
      <c r="CC5949" s="2"/>
    </row>
    <row r="5950" spans="81:81">
      <c r="CC5950" s="2"/>
    </row>
    <row r="5951" spans="81:81">
      <c r="CC5951" s="2"/>
    </row>
    <row r="5952" spans="81:81">
      <c r="CC5952" s="2"/>
    </row>
    <row r="5953" spans="81:81">
      <c r="CC5953" s="2"/>
    </row>
    <row r="5954" spans="81:81">
      <c r="CC5954" s="2"/>
    </row>
    <row r="5955" spans="81:81">
      <c r="CC5955" s="2"/>
    </row>
    <row r="5956" spans="81:81">
      <c r="CC5956" s="2"/>
    </row>
    <row r="5957" spans="81:81">
      <c r="CC5957" s="2"/>
    </row>
    <row r="5958" spans="81:81">
      <c r="CC5958" s="2"/>
    </row>
    <row r="5959" spans="81:81">
      <c r="CC5959" s="2"/>
    </row>
    <row r="5960" spans="81:81">
      <c r="CC5960" s="2"/>
    </row>
    <row r="5961" spans="81:81">
      <c r="CC5961" s="2"/>
    </row>
    <row r="5962" spans="81:81">
      <c r="CC5962" s="2"/>
    </row>
    <row r="5963" spans="81:81">
      <c r="CC5963" s="2"/>
    </row>
    <row r="5964" spans="81:81">
      <c r="CC5964" s="2"/>
    </row>
    <row r="5965" spans="81:81">
      <c r="CC5965" s="2"/>
    </row>
    <row r="5966" spans="81:81">
      <c r="CC5966" s="2"/>
    </row>
    <row r="5967" spans="81:81">
      <c r="CC5967" s="2"/>
    </row>
    <row r="5968" spans="81:81">
      <c r="CC5968" s="2"/>
    </row>
    <row r="5969" spans="81:81">
      <c r="CC5969" s="2"/>
    </row>
    <row r="5970" spans="81:81">
      <c r="CC5970" s="2"/>
    </row>
    <row r="5971" spans="81:81">
      <c r="CC5971" s="2"/>
    </row>
    <row r="5972" spans="81:81">
      <c r="CC5972" s="2"/>
    </row>
    <row r="5973" spans="81:81">
      <c r="CC5973" s="2"/>
    </row>
    <row r="5974" spans="81:81">
      <c r="CC5974" s="2"/>
    </row>
    <row r="5975" spans="81:81">
      <c r="CC5975" s="2"/>
    </row>
    <row r="5976" spans="81:81">
      <c r="CC5976" s="2"/>
    </row>
    <row r="5977" spans="81:81">
      <c r="CC5977" s="2"/>
    </row>
    <row r="5978" spans="81:81">
      <c r="CC5978" s="2"/>
    </row>
    <row r="5979" spans="81:81">
      <c r="CC5979" s="2"/>
    </row>
    <row r="5980" spans="81:81">
      <c r="CC5980" s="2"/>
    </row>
    <row r="5981" spans="81:81">
      <c r="CC5981" s="2"/>
    </row>
    <row r="5982" spans="81:81">
      <c r="CC5982" s="2"/>
    </row>
    <row r="5983" spans="81:81">
      <c r="CC5983" s="2"/>
    </row>
    <row r="5984" spans="81:81">
      <c r="CC5984" s="2"/>
    </row>
    <row r="5985" spans="81:81">
      <c r="CC5985" s="2"/>
    </row>
    <row r="5986" spans="81:81">
      <c r="CC5986" s="2"/>
    </row>
    <row r="5987" spans="81:81">
      <c r="CC5987" s="2"/>
    </row>
    <row r="5988" spans="81:81">
      <c r="CC5988" s="2"/>
    </row>
    <row r="5989" spans="81:81">
      <c r="CC5989" s="2"/>
    </row>
    <row r="5990" spans="81:81">
      <c r="CC5990" s="2"/>
    </row>
    <row r="5991" spans="81:81">
      <c r="CC5991" s="2"/>
    </row>
    <row r="5992" spans="81:81">
      <c r="CC5992" s="2"/>
    </row>
    <row r="5993" spans="81:81">
      <c r="CC5993" s="2"/>
    </row>
    <row r="5994" spans="81:81">
      <c r="CC5994" s="2"/>
    </row>
    <row r="5995" spans="81:81">
      <c r="CC5995" s="2"/>
    </row>
    <row r="5996" spans="81:81">
      <c r="CC5996" s="2"/>
    </row>
    <row r="5997" spans="81:81">
      <c r="CC5997" s="2"/>
    </row>
    <row r="5998" spans="81:81">
      <c r="CC5998" s="2"/>
    </row>
    <row r="5999" spans="81:81">
      <c r="CC5999" s="2"/>
    </row>
    <row r="6000" spans="81:81">
      <c r="CC6000" s="2"/>
    </row>
    <row r="6001" spans="81:81">
      <c r="CC6001" s="2"/>
    </row>
    <row r="6002" spans="81:81">
      <c r="CC6002" s="2"/>
    </row>
    <row r="6003" spans="81:81">
      <c r="CC6003" s="2"/>
    </row>
    <row r="6004" spans="81:81">
      <c r="CC6004" s="2"/>
    </row>
    <row r="6005" spans="81:81">
      <c r="CC6005" s="2"/>
    </row>
    <row r="6006" spans="81:81">
      <c r="CC6006" s="2"/>
    </row>
    <row r="6007" spans="81:81">
      <c r="CC6007" s="2"/>
    </row>
    <row r="6008" spans="81:81">
      <c r="CC6008" s="2"/>
    </row>
    <row r="6009" spans="81:81">
      <c r="CC6009" s="2"/>
    </row>
    <row r="6010" spans="81:81">
      <c r="CC6010" s="2"/>
    </row>
    <row r="6011" spans="81:81">
      <c r="CC6011" s="2"/>
    </row>
    <row r="6012" spans="81:81">
      <c r="CC6012" s="2"/>
    </row>
    <row r="6013" spans="81:81">
      <c r="CC6013" s="2"/>
    </row>
    <row r="6014" spans="81:81">
      <c r="CC6014" s="2"/>
    </row>
    <row r="6015" spans="81:81">
      <c r="CC6015" s="2"/>
    </row>
    <row r="6016" spans="81:81">
      <c r="CC6016" s="2"/>
    </row>
    <row r="6017" spans="81:81">
      <c r="CC6017" s="2"/>
    </row>
    <row r="6018" spans="81:81">
      <c r="CC6018" s="2"/>
    </row>
    <row r="6019" spans="81:81">
      <c r="CC6019" s="2"/>
    </row>
    <row r="6020" spans="81:81">
      <c r="CC6020" s="2"/>
    </row>
    <row r="6021" spans="81:81">
      <c r="CC6021" s="2"/>
    </row>
    <row r="6022" spans="81:81">
      <c r="CC6022" s="2"/>
    </row>
    <row r="6023" spans="81:81">
      <c r="CC6023" s="2"/>
    </row>
    <row r="6024" spans="81:81">
      <c r="CC6024" s="2"/>
    </row>
    <row r="6025" spans="81:81">
      <c r="CC6025" s="2"/>
    </row>
    <row r="6026" spans="81:81">
      <c r="CC6026" s="2"/>
    </row>
    <row r="6027" spans="81:81">
      <c r="CC6027" s="2"/>
    </row>
    <row r="6028" spans="81:81">
      <c r="CC6028" s="2"/>
    </row>
    <row r="6029" spans="81:81">
      <c r="CC6029" s="2"/>
    </row>
    <row r="6030" spans="81:81">
      <c r="CC6030" s="2"/>
    </row>
    <row r="6031" spans="81:81">
      <c r="CC6031" s="2"/>
    </row>
    <row r="6032" spans="81:81">
      <c r="CC6032" s="2"/>
    </row>
    <row r="6033" spans="81:81">
      <c r="CC6033" s="2"/>
    </row>
    <row r="6034" spans="81:81">
      <c r="CC6034" s="2"/>
    </row>
    <row r="6035" spans="81:81">
      <c r="CC6035" s="2"/>
    </row>
    <row r="6036" spans="81:81">
      <c r="CC6036" s="2"/>
    </row>
    <row r="6037" spans="81:81">
      <c r="CC6037" s="2"/>
    </row>
    <row r="6038" spans="81:81">
      <c r="CC6038" s="2"/>
    </row>
    <row r="6039" spans="81:81">
      <c r="CC6039" s="2"/>
    </row>
    <row r="6040" spans="81:81">
      <c r="CC6040" s="2"/>
    </row>
    <row r="6041" spans="81:81">
      <c r="CC6041" s="2"/>
    </row>
    <row r="6042" spans="81:81">
      <c r="CC6042" s="2"/>
    </row>
    <row r="6043" spans="81:81">
      <c r="CC6043" s="2"/>
    </row>
    <row r="6044" spans="81:81">
      <c r="CC6044" s="2"/>
    </row>
    <row r="6045" spans="81:81">
      <c r="CC6045" s="2"/>
    </row>
    <row r="6046" spans="81:81">
      <c r="CC6046" s="2"/>
    </row>
    <row r="6047" spans="81:81">
      <c r="CC6047" s="2"/>
    </row>
    <row r="6048" spans="81:81">
      <c r="CC6048" s="2"/>
    </row>
    <row r="6049" spans="81:81">
      <c r="CC6049" s="2"/>
    </row>
    <row r="6050" spans="81:81">
      <c r="CC6050" s="2"/>
    </row>
    <row r="6051" spans="81:81">
      <c r="CC6051" s="2"/>
    </row>
    <row r="6052" spans="81:81">
      <c r="CC6052" s="2"/>
    </row>
    <row r="6053" spans="81:81">
      <c r="CC6053" s="2"/>
    </row>
    <row r="6054" spans="81:81">
      <c r="CC6054" s="2"/>
    </row>
    <row r="6055" spans="81:81">
      <c r="CC6055" s="2"/>
    </row>
    <row r="6056" spans="81:81">
      <c r="CC6056" s="2"/>
    </row>
    <row r="6057" spans="81:81">
      <c r="CC6057" s="2"/>
    </row>
    <row r="6058" spans="81:81">
      <c r="CC6058" s="2"/>
    </row>
    <row r="6059" spans="81:81">
      <c r="CC6059" s="2"/>
    </row>
    <row r="6060" spans="81:81">
      <c r="CC6060" s="2"/>
    </row>
    <row r="6061" spans="81:81">
      <c r="CC6061" s="2"/>
    </row>
    <row r="6062" spans="81:81">
      <c r="CC6062" s="2"/>
    </row>
    <row r="6063" spans="81:81">
      <c r="CC6063" s="2"/>
    </row>
    <row r="6064" spans="81:81">
      <c r="CC6064" s="2"/>
    </row>
    <row r="6065" spans="81:81">
      <c r="CC6065" s="2"/>
    </row>
    <row r="6066" spans="81:81">
      <c r="CC6066" s="2"/>
    </row>
    <row r="6067" spans="81:81">
      <c r="CC6067" s="2"/>
    </row>
    <row r="6068" spans="81:81">
      <c r="CC6068" s="2"/>
    </row>
    <row r="6069" spans="81:81">
      <c r="CC6069" s="2"/>
    </row>
    <row r="6070" spans="81:81">
      <c r="CC6070" s="2"/>
    </row>
    <row r="6071" spans="81:81">
      <c r="CC6071" s="2"/>
    </row>
    <row r="6072" spans="81:81">
      <c r="CC6072" s="2"/>
    </row>
    <row r="6073" spans="81:81">
      <c r="CC6073" s="2"/>
    </row>
    <row r="6074" spans="81:81">
      <c r="CC6074" s="2"/>
    </row>
    <row r="6075" spans="81:81">
      <c r="CC6075" s="2"/>
    </row>
    <row r="6076" spans="81:81">
      <c r="CC6076" s="2"/>
    </row>
    <row r="6077" spans="81:81">
      <c r="CC6077" s="2"/>
    </row>
    <row r="6078" spans="81:81">
      <c r="CC6078" s="2"/>
    </row>
    <row r="6079" spans="81:81">
      <c r="CC6079" s="2"/>
    </row>
    <row r="6080" spans="81:81">
      <c r="CC6080" s="2"/>
    </row>
    <row r="6081" spans="81:81">
      <c r="CC6081" s="2"/>
    </row>
    <row r="6082" spans="81:81">
      <c r="CC6082" s="2"/>
    </row>
    <row r="6083" spans="81:81">
      <c r="CC6083" s="2"/>
    </row>
    <row r="6084" spans="81:81">
      <c r="CC6084" s="2"/>
    </row>
    <row r="6085" spans="81:81">
      <c r="CC6085" s="2"/>
    </row>
    <row r="6086" spans="81:81">
      <c r="CC6086" s="2"/>
    </row>
    <row r="6087" spans="81:81">
      <c r="CC6087" s="2"/>
    </row>
    <row r="6088" spans="81:81">
      <c r="CC6088" s="2"/>
    </row>
    <row r="6089" spans="81:81">
      <c r="CC6089" s="2"/>
    </row>
    <row r="6090" spans="81:81">
      <c r="CC6090" s="2"/>
    </row>
    <row r="6091" spans="81:81">
      <c r="CC6091" s="2"/>
    </row>
    <row r="6092" spans="81:81">
      <c r="CC6092" s="2"/>
    </row>
    <row r="6093" spans="81:81">
      <c r="CC6093" s="2"/>
    </row>
    <row r="6094" spans="81:81">
      <c r="CC6094" s="2"/>
    </row>
    <row r="6095" spans="81:81">
      <c r="CC6095" s="2"/>
    </row>
    <row r="6096" spans="81:81">
      <c r="CC6096" s="2"/>
    </row>
    <row r="6097" spans="81:81">
      <c r="CC6097" s="2"/>
    </row>
    <row r="6098" spans="81:81">
      <c r="CC6098" s="2"/>
    </row>
    <row r="6099" spans="81:81">
      <c r="CC6099" s="2"/>
    </row>
    <row r="6100" spans="81:81">
      <c r="CC6100" s="2"/>
    </row>
    <row r="6101" spans="81:81">
      <c r="CC6101" s="2"/>
    </row>
    <row r="6102" spans="81:81">
      <c r="CC6102" s="2"/>
    </row>
    <row r="6103" spans="81:81">
      <c r="CC6103" s="2"/>
    </row>
    <row r="6104" spans="81:81">
      <c r="CC6104" s="2"/>
    </row>
    <row r="6105" spans="81:81">
      <c r="CC6105" s="2"/>
    </row>
    <row r="6106" spans="81:81">
      <c r="CC6106" s="2"/>
    </row>
    <row r="6107" spans="81:81">
      <c r="CC6107" s="2"/>
    </row>
    <row r="6108" spans="81:81">
      <c r="CC6108" s="2"/>
    </row>
    <row r="6109" spans="81:81">
      <c r="CC6109" s="2"/>
    </row>
    <row r="6110" spans="81:81">
      <c r="CC6110" s="2"/>
    </row>
    <row r="6111" spans="81:81">
      <c r="CC6111" s="2"/>
    </row>
    <row r="6112" spans="81:81">
      <c r="CC6112" s="2"/>
    </row>
    <row r="6113" spans="81:81">
      <c r="CC6113" s="2"/>
    </row>
    <row r="6114" spans="81:81">
      <c r="CC6114" s="2"/>
    </row>
    <row r="6115" spans="81:81">
      <c r="CC6115" s="2"/>
    </row>
    <row r="6116" spans="81:81">
      <c r="CC6116" s="2"/>
    </row>
    <row r="6117" spans="81:81">
      <c r="CC6117" s="2"/>
    </row>
    <row r="6118" spans="81:81">
      <c r="CC6118" s="2"/>
    </row>
    <row r="6119" spans="81:81">
      <c r="CC6119" s="2"/>
    </row>
    <row r="6120" spans="81:81">
      <c r="CC6120" s="2"/>
    </row>
    <row r="6121" spans="81:81">
      <c r="CC6121" s="2"/>
    </row>
    <row r="6122" spans="81:81">
      <c r="CC6122" s="2"/>
    </row>
    <row r="6123" spans="81:81">
      <c r="CC6123" s="2"/>
    </row>
    <row r="6124" spans="81:81">
      <c r="CC6124" s="2"/>
    </row>
    <row r="6125" spans="81:81">
      <c r="CC6125" s="2"/>
    </row>
    <row r="6126" spans="81:81">
      <c r="CC6126" s="2"/>
    </row>
    <row r="6127" spans="81:81">
      <c r="CC6127" s="2"/>
    </row>
    <row r="6128" spans="81:81">
      <c r="CC6128" s="2"/>
    </row>
    <row r="6129" spans="81:81">
      <c r="CC6129" s="2"/>
    </row>
    <row r="6130" spans="81:81">
      <c r="CC6130" s="2"/>
    </row>
    <row r="6131" spans="81:81">
      <c r="CC6131" s="2"/>
    </row>
    <row r="6132" spans="81:81">
      <c r="CC6132" s="2"/>
    </row>
    <row r="6133" spans="81:81">
      <c r="CC6133" s="2"/>
    </row>
    <row r="6134" spans="81:81">
      <c r="CC6134" s="2"/>
    </row>
    <row r="6135" spans="81:81">
      <c r="CC6135" s="2"/>
    </row>
    <row r="6136" spans="81:81">
      <c r="CC6136" s="2"/>
    </row>
    <row r="6137" spans="81:81">
      <c r="CC6137" s="2"/>
    </row>
    <row r="6138" spans="81:81">
      <c r="CC6138" s="2"/>
    </row>
    <row r="6139" spans="81:81">
      <c r="CC6139" s="2"/>
    </row>
    <row r="6140" spans="81:81">
      <c r="CC6140" s="2"/>
    </row>
    <row r="6141" spans="81:81">
      <c r="CC6141" s="2"/>
    </row>
    <row r="6142" spans="81:81">
      <c r="CC6142" s="2"/>
    </row>
    <row r="6143" spans="81:81">
      <c r="CC6143" s="2"/>
    </row>
    <row r="6144" spans="81:81">
      <c r="CC6144" s="2"/>
    </row>
    <row r="6145" spans="81:81">
      <c r="CC6145" s="2"/>
    </row>
    <row r="6146" spans="81:81">
      <c r="CC6146" s="2"/>
    </row>
    <row r="6147" spans="81:81">
      <c r="CC6147" s="2"/>
    </row>
    <row r="6148" spans="81:81">
      <c r="CC6148" s="2"/>
    </row>
    <row r="6149" spans="81:81">
      <c r="CC6149" s="2"/>
    </row>
    <row r="6150" spans="81:81">
      <c r="CC6150" s="2"/>
    </row>
    <row r="6151" spans="81:81">
      <c r="CC6151" s="2"/>
    </row>
    <row r="6152" spans="81:81">
      <c r="CC6152" s="2"/>
    </row>
    <row r="6153" spans="81:81">
      <c r="CC6153" s="2"/>
    </row>
    <row r="6154" spans="81:81">
      <c r="CC6154" s="2"/>
    </row>
    <row r="6155" spans="81:81">
      <c r="CC6155" s="2"/>
    </row>
    <row r="6156" spans="81:81">
      <c r="CC6156" s="2"/>
    </row>
    <row r="6157" spans="81:81">
      <c r="CC6157" s="2"/>
    </row>
    <row r="6158" spans="81:81">
      <c r="CC6158" s="2"/>
    </row>
    <row r="6159" spans="81:81">
      <c r="CC6159" s="2"/>
    </row>
    <row r="6160" spans="81:81">
      <c r="CC6160" s="2"/>
    </row>
    <row r="6161" spans="81:81">
      <c r="CC6161" s="2"/>
    </row>
    <row r="6162" spans="81:81">
      <c r="CC6162" s="2"/>
    </row>
    <row r="6163" spans="81:81">
      <c r="CC6163" s="2"/>
    </row>
    <row r="6164" spans="81:81">
      <c r="CC6164" s="2"/>
    </row>
    <row r="6165" spans="81:81">
      <c r="CC6165" s="2"/>
    </row>
    <row r="6166" spans="81:81">
      <c r="CC6166" s="2"/>
    </row>
    <row r="6167" spans="81:81">
      <c r="CC6167" s="2"/>
    </row>
    <row r="6168" spans="81:81">
      <c r="CC6168" s="2"/>
    </row>
    <row r="6169" spans="81:81">
      <c r="CC6169" s="2"/>
    </row>
    <row r="6170" spans="81:81">
      <c r="CC6170" s="2"/>
    </row>
    <row r="6171" spans="81:81">
      <c r="CC6171" s="2"/>
    </row>
    <row r="6172" spans="81:81">
      <c r="CC6172" s="2"/>
    </row>
    <row r="6173" spans="81:81">
      <c r="CC6173" s="2"/>
    </row>
    <row r="6174" spans="81:81">
      <c r="CC6174" s="2"/>
    </row>
    <row r="6175" spans="81:81">
      <c r="CC6175" s="2"/>
    </row>
    <row r="6176" spans="81:81">
      <c r="CC6176" s="2"/>
    </row>
    <row r="6177" spans="81:81">
      <c r="CC6177" s="2"/>
    </row>
    <row r="6178" spans="81:81">
      <c r="CC6178" s="2"/>
    </row>
    <row r="6179" spans="81:81">
      <c r="CC6179" s="2"/>
    </row>
    <row r="6180" spans="81:81">
      <c r="CC6180" s="2"/>
    </row>
    <row r="6181" spans="81:81">
      <c r="CC6181" s="2"/>
    </row>
    <row r="6182" spans="81:81">
      <c r="CC6182" s="2"/>
    </row>
    <row r="6183" spans="81:81">
      <c r="CC6183" s="2"/>
    </row>
    <row r="6184" spans="81:81">
      <c r="CC6184" s="2"/>
    </row>
    <row r="6185" spans="81:81">
      <c r="CC6185" s="2"/>
    </row>
    <row r="6186" spans="81:81">
      <c r="CC6186" s="2"/>
    </row>
    <row r="6187" spans="81:81">
      <c r="CC6187" s="2"/>
    </row>
    <row r="6188" spans="81:81">
      <c r="CC6188" s="2"/>
    </row>
    <row r="6189" spans="81:81">
      <c r="CC6189" s="2"/>
    </row>
    <row r="6190" spans="81:81">
      <c r="CC6190" s="2"/>
    </row>
    <row r="6191" spans="81:81">
      <c r="CC6191" s="2"/>
    </row>
    <row r="6192" spans="81:81">
      <c r="CC6192" s="2"/>
    </row>
    <row r="6193" spans="81:81">
      <c r="CC6193" s="2"/>
    </row>
    <row r="6194" spans="81:81">
      <c r="CC6194" s="2"/>
    </row>
    <row r="6195" spans="81:81">
      <c r="CC6195" s="2"/>
    </row>
    <row r="6196" spans="81:81">
      <c r="CC6196" s="2"/>
    </row>
    <row r="6197" spans="81:81">
      <c r="CC6197" s="2"/>
    </row>
    <row r="6198" spans="81:81">
      <c r="CC6198" s="2"/>
    </row>
    <row r="6199" spans="81:81">
      <c r="CC6199" s="2"/>
    </row>
    <row r="6200" spans="81:81">
      <c r="CC6200" s="2"/>
    </row>
    <row r="6201" spans="81:81">
      <c r="CC6201" s="2"/>
    </row>
    <row r="6202" spans="81:81">
      <c r="CC6202" s="2"/>
    </row>
    <row r="6203" spans="81:81">
      <c r="CC6203" s="2"/>
    </row>
    <row r="6204" spans="81:81">
      <c r="CC6204" s="2"/>
    </row>
    <row r="6205" spans="81:81">
      <c r="CC6205" s="2"/>
    </row>
    <row r="6206" spans="81:81">
      <c r="CC6206" s="2"/>
    </row>
    <row r="6207" spans="81:81">
      <c r="CC6207" s="2"/>
    </row>
    <row r="6208" spans="81:81">
      <c r="CC6208" s="2"/>
    </row>
    <row r="6209" spans="81:81">
      <c r="CC6209" s="2"/>
    </row>
    <row r="6210" spans="81:81">
      <c r="CC6210" s="2"/>
    </row>
    <row r="6211" spans="81:81">
      <c r="CC6211" s="2"/>
    </row>
    <row r="6212" spans="81:81">
      <c r="CC6212" s="2"/>
    </row>
    <row r="6213" spans="81:81">
      <c r="CC6213" s="2"/>
    </row>
    <row r="6214" spans="81:81">
      <c r="CC6214" s="2"/>
    </row>
    <row r="6215" spans="81:81">
      <c r="CC6215" s="2"/>
    </row>
    <row r="6216" spans="81:81">
      <c r="CC6216" s="2"/>
    </row>
    <row r="6217" spans="81:81">
      <c r="CC6217" s="2"/>
    </row>
    <row r="6218" spans="81:81">
      <c r="CC6218" s="2"/>
    </row>
    <row r="6219" spans="81:81">
      <c r="CC6219" s="2"/>
    </row>
    <row r="6220" spans="81:81">
      <c r="CC6220" s="2"/>
    </row>
    <row r="6221" spans="81:81">
      <c r="CC6221" s="2"/>
    </row>
    <row r="6222" spans="81:81">
      <c r="CC6222" s="2"/>
    </row>
    <row r="6223" spans="81:81">
      <c r="CC6223" s="2"/>
    </row>
    <row r="6224" spans="81:81">
      <c r="CC6224" s="2"/>
    </row>
    <row r="6225" spans="81:81">
      <c r="CC6225" s="2"/>
    </row>
    <row r="6226" spans="81:81">
      <c r="CC6226" s="2"/>
    </row>
    <row r="6227" spans="81:81">
      <c r="CC6227" s="2"/>
    </row>
    <row r="6228" spans="81:81">
      <c r="CC6228" s="2"/>
    </row>
    <row r="6229" spans="81:81">
      <c r="CC6229" s="2"/>
    </row>
    <row r="6230" spans="81:81">
      <c r="CC6230" s="2"/>
    </row>
    <row r="6231" spans="81:81">
      <c r="CC6231" s="2"/>
    </row>
    <row r="6232" spans="81:81">
      <c r="CC6232" s="2"/>
    </row>
    <row r="6233" spans="81:81">
      <c r="CC6233" s="2"/>
    </row>
    <row r="6234" spans="81:81">
      <c r="CC6234" s="2"/>
    </row>
    <row r="6235" spans="81:81">
      <c r="CC6235" s="2"/>
    </row>
    <row r="6236" spans="81:81">
      <c r="CC6236" s="2"/>
    </row>
    <row r="6237" spans="81:81">
      <c r="CC6237" s="2"/>
    </row>
    <row r="6238" spans="81:81">
      <c r="CC6238" s="2"/>
    </row>
    <row r="6239" spans="81:81">
      <c r="CC6239" s="2"/>
    </row>
    <row r="6240" spans="81:81">
      <c r="CC6240" s="2"/>
    </row>
    <row r="6241" spans="81:81">
      <c r="CC6241" s="2"/>
    </row>
    <row r="6242" spans="81:81">
      <c r="CC6242" s="2"/>
    </row>
    <row r="6243" spans="81:81">
      <c r="CC6243" s="2"/>
    </row>
    <row r="6244" spans="81:81">
      <c r="CC6244" s="2"/>
    </row>
    <row r="6245" spans="81:81">
      <c r="CC6245" s="2"/>
    </row>
    <row r="6246" spans="81:81">
      <c r="CC6246" s="2"/>
    </row>
    <row r="6247" spans="81:81">
      <c r="CC6247" s="2"/>
    </row>
    <row r="6248" spans="81:81">
      <c r="CC6248" s="2"/>
    </row>
    <row r="6249" spans="81:81">
      <c r="CC6249" s="2"/>
    </row>
    <row r="6250" spans="81:81">
      <c r="CC6250" s="2"/>
    </row>
    <row r="6251" spans="81:81">
      <c r="CC6251" s="2"/>
    </row>
    <row r="6252" spans="81:81">
      <c r="CC6252" s="2"/>
    </row>
    <row r="6253" spans="81:81">
      <c r="CC6253" s="2"/>
    </row>
    <row r="6254" spans="81:81">
      <c r="CC6254" s="2"/>
    </row>
    <row r="6255" spans="81:81">
      <c r="CC6255" s="2"/>
    </row>
    <row r="6256" spans="81:81">
      <c r="CC6256" s="2"/>
    </row>
    <row r="6257" spans="81:81">
      <c r="CC6257" s="2"/>
    </row>
    <row r="6258" spans="81:81">
      <c r="CC6258" s="2"/>
    </row>
    <row r="6259" spans="81:81">
      <c r="CC6259" s="2"/>
    </row>
    <row r="6260" spans="81:81">
      <c r="CC6260" s="2"/>
    </row>
    <row r="6261" spans="81:81">
      <c r="CC6261" s="2"/>
    </row>
    <row r="6262" spans="81:81">
      <c r="CC6262" s="2"/>
    </row>
    <row r="6263" spans="81:81">
      <c r="CC6263" s="2"/>
    </row>
    <row r="6264" spans="81:81">
      <c r="CC6264" s="2"/>
    </row>
    <row r="6265" spans="81:81">
      <c r="CC6265" s="2"/>
    </row>
    <row r="6266" spans="81:81">
      <c r="CC6266" s="2"/>
    </row>
    <row r="6267" spans="81:81">
      <c r="CC6267" s="2"/>
    </row>
    <row r="6268" spans="81:81">
      <c r="CC6268" s="2"/>
    </row>
    <row r="6269" spans="81:81">
      <c r="CC6269" s="2"/>
    </row>
    <row r="6270" spans="81:81">
      <c r="CC6270" s="2"/>
    </row>
    <row r="6271" spans="81:81">
      <c r="CC6271" s="2"/>
    </row>
    <row r="6272" spans="81:81">
      <c r="CC6272" s="2"/>
    </row>
    <row r="6273" spans="81:81">
      <c r="CC6273" s="2"/>
    </row>
    <row r="6274" spans="81:81">
      <c r="CC6274" s="2"/>
    </row>
    <row r="6275" spans="81:81">
      <c r="CC6275" s="2"/>
    </row>
    <row r="6276" spans="81:81">
      <c r="CC6276" s="2"/>
    </row>
    <row r="6277" spans="81:81">
      <c r="CC6277" s="2"/>
    </row>
    <row r="6278" spans="81:81">
      <c r="CC6278" s="2"/>
    </row>
    <row r="6279" spans="81:81">
      <c r="CC6279" s="2"/>
    </row>
    <row r="6280" spans="81:81">
      <c r="CC6280" s="2"/>
    </row>
    <row r="6281" spans="81:81">
      <c r="CC6281" s="2"/>
    </row>
    <row r="6282" spans="81:81">
      <c r="CC6282" s="2"/>
    </row>
    <row r="6283" spans="81:81">
      <c r="CC6283" s="2"/>
    </row>
    <row r="6284" spans="81:81">
      <c r="CC6284" s="2"/>
    </row>
    <row r="6285" spans="81:81">
      <c r="CC6285" s="2"/>
    </row>
    <row r="6286" spans="81:81">
      <c r="CC6286" s="2"/>
    </row>
    <row r="6287" spans="81:81">
      <c r="CC6287" s="2"/>
    </row>
    <row r="6288" spans="81:81">
      <c r="CC6288" s="2"/>
    </row>
    <row r="6289" spans="81:81">
      <c r="CC6289" s="2"/>
    </row>
    <row r="6290" spans="81:81">
      <c r="CC6290" s="2"/>
    </row>
    <row r="6291" spans="81:81">
      <c r="CC6291" s="2"/>
    </row>
    <row r="6292" spans="81:81">
      <c r="CC6292" s="2"/>
    </row>
    <row r="6293" spans="81:81">
      <c r="CC6293" s="2"/>
    </row>
    <row r="6294" spans="81:81">
      <c r="CC6294" s="2"/>
    </row>
    <row r="6295" spans="81:81">
      <c r="CC6295" s="2"/>
    </row>
    <row r="6296" spans="81:81">
      <c r="CC6296" s="2"/>
    </row>
    <row r="6297" spans="81:81">
      <c r="CC6297" s="2"/>
    </row>
    <row r="6298" spans="81:81">
      <c r="CC6298" s="2"/>
    </row>
    <row r="6299" spans="81:81">
      <c r="CC6299" s="2"/>
    </row>
    <row r="6300" spans="81:81">
      <c r="CC6300" s="2"/>
    </row>
    <row r="6301" spans="81:81">
      <c r="CC6301" s="2"/>
    </row>
    <row r="6302" spans="81:81">
      <c r="CC6302" s="2"/>
    </row>
    <row r="6303" spans="81:81">
      <c r="CC6303" s="2"/>
    </row>
    <row r="6304" spans="81:81">
      <c r="CC6304" s="2"/>
    </row>
    <row r="6305" spans="81:81">
      <c r="CC6305" s="2"/>
    </row>
    <row r="6306" spans="81:81">
      <c r="CC6306" s="2"/>
    </row>
    <row r="6307" spans="81:81">
      <c r="CC6307" s="2"/>
    </row>
    <row r="6308" spans="81:81">
      <c r="CC6308" s="2"/>
    </row>
    <row r="6309" spans="81:81">
      <c r="CC6309" s="2"/>
    </row>
    <row r="6310" spans="81:81">
      <c r="CC6310" s="2"/>
    </row>
    <row r="6311" spans="81:81">
      <c r="CC6311" s="2"/>
    </row>
    <row r="6312" spans="81:81">
      <c r="CC6312" s="2"/>
    </row>
    <row r="6313" spans="81:81">
      <c r="CC6313" s="2"/>
    </row>
    <row r="6314" spans="81:81">
      <c r="CC6314" s="2"/>
    </row>
    <row r="6315" spans="81:81">
      <c r="CC6315" s="2"/>
    </row>
    <row r="6316" spans="81:81">
      <c r="CC6316" s="2"/>
    </row>
    <row r="6317" spans="81:81">
      <c r="CC6317" s="2"/>
    </row>
    <row r="6318" spans="81:81">
      <c r="CC6318" s="2"/>
    </row>
    <row r="6319" spans="81:81">
      <c r="CC6319" s="2"/>
    </row>
    <row r="6320" spans="81:81">
      <c r="CC6320" s="2"/>
    </row>
    <row r="6321" spans="81:81">
      <c r="CC6321" s="2"/>
    </row>
    <row r="6322" spans="81:81">
      <c r="CC6322" s="2"/>
    </row>
    <row r="6323" spans="81:81">
      <c r="CC6323" s="2"/>
    </row>
    <row r="6324" spans="81:81">
      <c r="CC6324" s="2"/>
    </row>
    <row r="6325" spans="81:81">
      <c r="CC6325" s="2"/>
    </row>
    <row r="6326" spans="81:81">
      <c r="CC6326" s="2"/>
    </row>
    <row r="6327" spans="81:81">
      <c r="CC6327" s="2"/>
    </row>
    <row r="6328" spans="81:81">
      <c r="CC6328" s="2"/>
    </row>
    <row r="6329" spans="81:81">
      <c r="CC6329" s="2"/>
    </row>
    <row r="6330" spans="81:81">
      <c r="CC6330" s="2"/>
    </row>
    <row r="6331" spans="81:81">
      <c r="CC6331" s="2"/>
    </row>
    <row r="6332" spans="81:81">
      <c r="CC6332" s="2"/>
    </row>
    <row r="6333" spans="81:81">
      <c r="CC6333" s="2"/>
    </row>
    <row r="6334" spans="81:81">
      <c r="CC6334" s="2"/>
    </row>
    <row r="6335" spans="81:81">
      <c r="CC6335" s="2"/>
    </row>
    <row r="6336" spans="81:81">
      <c r="CC6336" s="2"/>
    </row>
    <row r="6337" spans="81:81">
      <c r="CC6337" s="2"/>
    </row>
    <row r="6338" spans="81:81">
      <c r="CC6338" s="2"/>
    </row>
    <row r="6339" spans="81:81">
      <c r="CC6339" s="2"/>
    </row>
    <row r="6340" spans="81:81">
      <c r="CC6340" s="2"/>
    </row>
    <row r="6341" spans="81:81">
      <c r="CC6341" s="2"/>
    </row>
    <row r="6342" spans="81:81">
      <c r="CC6342" s="2"/>
    </row>
    <row r="6343" spans="81:81">
      <c r="CC6343" s="2"/>
    </row>
    <row r="6344" spans="81:81">
      <c r="CC6344" s="2"/>
    </row>
    <row r="6345" spans="81:81">
      <c r="CC6345" s="2"/>
    </row>
    <row r="6346" spans="81:81">
      <c r="CC6346" s="2"/>
    </row>
    <row r="6347" spans="81:81">
      <c r="CC6347" s="2"/>
    </row>
    <row r="6348" spans="81:81">
      <c r="CC6348" s="2"/>
    </row>
    <row r="6349" spans="81:81">
      <c r="CC6349" s="2"/>
    </row>
    <row r="6350" spans="81:81">
      <c r="CC6350" s="2"/>
    </row>
    <row r="6351" spans="81:81">
      <c r="CC6351" s="2"/>
    </row>
    <row r="6352" spans="81:81">
      <c r="CC6352" s="2"/>
    </row>
    <row r="6353" spans="81:81">
      <c r="CC6353" s="2"/>
    </row>
    <row r="6354" spans="81:81">
      <c r="CC6354" s="2"/>
    </row>
    <row r="6355" spans="81:81">
      <c r="CC6355" s="2"/>
    </row>
    <row r="6356" spans="81:81">
      <c r="CC6356" s="2"/>
    </row>
    <row r="6357" spans="81:81">
      <c r="CC6357" s="2"/>
    </row>
    <row r="6358" spans="81:81">
      <c r="CC6358" s="2"/>
    </row>
    <row r="6359" spans="81:81">
      <c r="CC6359" s="2"/>
    </row>
    <row r="6360" spans="81:81">
      <c r="CC6360" s="2"/>
    </row>
    <row r="6361" spans="81:81">
      <c r="CC6361" s="2"/>
    </row>
    <row r="6362" spans="81:81">
      <c r="CC6362" s="2"/>
    </row>
    <row r="6363" spans="81:81">
      <c r="CC6363" s="2"/>
    </row>
    <row r="6364" spans="81:81">
      <c r="CC6364" s="2"/>
    </row>
    <row r="6365" spans="81:81">
      <c r="CC6365" s="2"/>
    </row>
    <row r="6366" spans="81:81">
      <c r="CC6366" s="2"/>
    </row>
    <row r="6367" spans="81:81">
      <c r="CC6367" s="2"/>
    </row>
    <row r="6368" spans="81:81">
      <c r="CC6368" s="2"/>
    </row>
    <row r="6369" spans="81:81">
      <c r="CC6369" s="2"/>
    </row>
    <row r="6370" spans="81:81">
      <c r="CC6370" s="2"/>
    </row>
    <row r="6371" spans="81:81">
      <c r="CC6371" s="2"/>
    </row>
    <row r="6372" spans="81:81">
      <c r="CC6372" s="2"/>
    </row>
    <row r="6373" spans="81:81">
      <c r="CC6373" s="2"/>
    </row>
    <row r="6374" spans="81:81">
      <c r="CC6374" s="2"/>
    </row>
    <row r="6375" spans="81:81">
      <c r="CC6375" s="2"/>
    </row>
    <row r="6376" spans="81:81">
      <c r="CC6376" s="2"/>
    </row>
    <row r="6377" spans="81:81">
      <c r="CC6377" s="2"/>
    </row>
    <row r="6378" spans="81:81">
      <c r="CC6378" s="2"/>
    </row>
    <row r="6379" spans="81:81">
      <c r="CC6379" s="2"/>
    </row>
    <row r="6380" spans="81:81">
      <c r="CC6380" s="2"/>
    </row>
    <row r="6381" spans="81:81">
      <c r="CC6381" s="2"/>
    </row>
    <row r="6382" spans="81:81">
      <c r="CC6382" s="2"/>
    </row>
    <row r="6383" spans="81:81">
      <c r="CC6383" s="2"/>
    </row>
    <row r="6384" spans="81:81">
      <c r="CC6384" s="2"/>
    </row>
    <row r="6385" spans="81:81">
      <c r="CC6385" s="2"/>
    </row>
    <row r="6386" spans="81:81">
      <c r="CC6386" s="2"/>
    </row>
    <row r="6387" spans="81:81">
      <c r="CC6387" s="2"/>
    </row>
    <row r="6388" spans="81:81">
      <c r="CC6388" s="2"/>
    </row>
    <row r="6389" spans="81:81">
      <c r="CC6389" s="2"/>
    </row>
    <row r="6390" spans="81:81">
      <c r="CC6390" s="2"/>
    </row>
    <row r="6391" spans="81:81">
      <c r="CC6391" s="2"/>
    </row>
    <row r="6392" spans="81:81">
      <c r="CC6392" s="2"/>
    </row>
    <row r="6393" spans="81:81">
      <c r="CC6393" s="2"/>
    </row>
    <row r="6394" spans="81:81">
      <c r="CC6394" s="2"/>
    </row>
    <row r="6395" spans="81:81">
      <c r="CC6395" s="2"/>
    </row>
    <row r="6396" spans="81:81">
      <c r="CC6396" s="2"/>
    </row>
    <row r="6397" spans="81:81">
      <c r="CC6397" s="2"/>
    </row>
    <row r="6398" spans="81:81">
      <c r="CC6398" s="2"/>
    </row>
    <row r="6399" spans="81:81">
      <c r="CC6399" s="2"/>
    </row>
    <row r="6400" spans="81:81">
      <c r="CC6400" s="2"/>
    </row>
    <row r="6401" spans="81:81">
      <c r="CC6401" s="2"/>
    </row>
    <row r="6402" spans="81:81">
      <c r="CC6402" s="2"/>
    </row>
    <row r="6403" spans="81:81">
      <c r="CC6403" s="2"/>
    </row>
    <row r="6404" spans="81:81">
      <c r="CC6404" s="2"/>
    </row>
    <row r="6405" spans="81:81">
      <c r="CC6405" s="2"/>
    </row>
    <row r="6406" spans="81:81">
      <c r="CC6406" s="2"/>
    </row>
    <row r="6407" spans="81:81">
      <c r="CC6407" s="2"/>
    </row>
    <row r="6408" spans="81:81">
      <c r="CC6408" s="2"/>
    </row>
    <row r="6409" spans="81:81">
      <c r="CC6409" s="2"/>
    </row>
    <row r="6410" spans="81:81">
      <c r="CC6410" s="2"/>
    </row>
    <row r="6411" spans="81:81">
      <c r="CC6411" s="2"/>
    </row>
    <row r="6412" spans="81:81">
      <c r="CC6412" s="2"/>
    </row>
    <row r="6413" spans="81:81">
      <c r="CC6413" s="2"/>
    </row>
    <row r="6414" spans="81:81">
      <c r="CC6414" s="2"/>
    </row>
    <row r="6415" spans="81:81">
      <c r="CC6415" s="2"/>
    </row>
    <row r="6416" spans="81:81">
      <c r="CC6416" s="2"/>
    </row>
    <row r="6417" spans="81:81">
      <c r="CC6417" s="2"/>
    </row>
    <row r="6418" spans="81:81">
      <c r="CC6418" s="2"/>
    </row>
    <row r="6419" spans="81:81">
      <c r="CC6419" s="2"/>
    </row>
    <row r="6420" spans="81:81">
      <c r="CC6420" s="2"/>
    </row>
    <row r="6421" spans="81:81">
      <c r="CC6421" s="2"/>
    </row>
    <row r="6422" spans="81:81">
      <c r="CC6422" s="2"/>
    </row>
    <row r="6423" spans="81:81">
      <c r="CC6423" s="2"/>
    </row>
    <row r="6424" spans="81:81">
      <c r="CC6424" s="2"/>
    </row>
    <row r="6425" spans="81:81">
      <c r="CC6425" s="2"/>
    </row>
    <row r="6426" spans="81:81">
      <c r="CC6426" s="2"/>
    </row>
    <row r="6427" spans="81:81">
      <c r="CC6427" s="2"/>
    </row>
    <row r="6428" spans="81:81">
      <c r="CC6428" s="2"/>
    </row>
    <row r="6429" spans="81:81">
      <c r="CC6429" s="2"/>
    </row>
    <row r="6430" spans="81:81">
      <c r="CC6430" s="2"/>
    </row>
    <row r="6431" spans="81:81">
      <c r="CC6431" s="2"/>
    </row>
    <row r="6432" spans="81:81">
      <c r="CC6432" s="2"/>
    </row>
    <row r="6433" spans="81:81">
      <c r="CC6433" s="2"/>
    </row>
    <row r="6434" spans="81:81">
      <c r="CC6434" s="2"/>
    </row>
    <row r="6435" spans="81:81">
      <c r="CC6435" s="2"/>
    </row>
    <row r="6436" spans="81:81">
      <c r="CC6436" s="2"/>
    </row>
    <row r="6437" spans="81:81">
      <c r="CC6437" s="2"/>
    </row>
    <row r="6438" spans="81:81">
      <c r="CC6438" s="2"/>
    </row>
    <row r="6439" spans="81:81">
      <c r="CC6439" s="2"/>
    </row>
    <row r="6440" spans="81:81">
      <c r="CC6440" s="2"/>
    </row>
    <row r="6441" spans="81:81">
      <c r="CC6441" s="2"/>
    </row>
    <row r="6442" spans="81:81">
      <c r="CC6442" s="2"/>
    </row>
    <row r="6443" spans="81:81">
      <c r="CC6443" s="2"/>
    </row>
    <row r="6444" spans="81:81">
      <c r="CC6444" s="2"/>
    </row>
    <row r="6445" spans="81:81">
      <c r="CC6445" s="2"/>
    </row>
    <row r="6446" spans="81:81">
      <c r="CC6446" s="2"/>
    </row>
    <row r="6447" spans="81:81">
      <c r="CC6447" s="2"/>
    </row>
    <row r="6448" spans="81:81">
      <c r="CC6448" s="2"/>
    </row>
    <row r="6449" spans="81:81">
      <c r="CC6449" s="2"/>
    </row>
    <row r="6450" spans="81:81">
      <c r="CC6450" s="2"/>
    </row>
    <row r="6451" spans="81:81">
      <c r="CC6451" s="2"/>
    </row>
    <row r="6452" spans="81:81">
      <c r="CC6452" s="2"/>
    </row>
    <row r="6453" spans="81:81">
      <c r="CC6453" s="2"/>
    </row>
    <row r="6454" spans="81:81">
      <c r="CC6454" s="2"/>
    </row>
    <row r="6455" spans="81:81">
      <c r="CC6455" s="2"/>
    </row>
    <row r="6456" spans="81:81">
      <c r="CC6456" s="2"/>
    </row>
    <row r="6457" spans="81:81">
      <c r="CC6457" s="2"/>
    </row>
    <row r="6458" spans="81:81">
      <c r="CC6458" s="2"/>
    </row>
    <row r="6459" spans="81:81">
      <c r="CC6459" s="2"/>
    </row>
    <row r="6460" spans="81:81">
      <c r="CC6460" s="2"/>
    </row>
    <row r="6461" spans="81:81">
      <c r="CC6461" s="2"/>
    </row>
    <row r="6462" spans="81:81">
      <c r="CC6462" s="2"/>
    </row>
    <row r="6463" spans="81:81">
      <c r="CC6463" s="2"/>
    </row>
    <row r="6464" spans="81:81">
      <c r="CC6464" s="2"/>
    </row>
    <row r="6465" spans="81:81">
      <c r="CC6465" s="2"/>
    </row>
    <row r="6466" spans="81:81">
      <c r="CC6466" s="2"/>
    </row>
    <row r="6467" spans="81:81">
      <c r="CC6467" s="2"/>
    </row>
    <row r="6468" spans="81:81">
      <c r="CC6468" s="2"/>
    </row>
    <row r="6469" spans="81:81">
      <c r="CC6469" s="2"/>
    </row>
    <row r="6470" spans="81:81">
      <c r="CC6470" s="2"/>
    </row>
    <row r="6471" spans="81:81">
      <c r="CC6471" s="2"/>
    </row>
    <row r="6472" spans="81:81">
      <c r="CC6472" s="2"/>
    </row>
    <row r="6473" spans="81:81">
      <c r="CC6473" s="2"/>
    </row>
    <row r="6474" spans="81:81">
      <c r="CC6474" s="2"/>
    </row>
    <row r="6475" spans="81:81">
      <c r="CC6475" s="2"/>
    </row>
    <row r="6476" spans="81:81">
      <c r="CC6476" s="2"/>
    </row>
    <row r="6477" spans="81:81">
      <c r="CC6477" s="2"/>
    </row>
    <row r="6478" spans="81:81">
      <c r="CC6478" s="2"/>
    </row>
    <row r="6479" spans="81:81">
      <c r="CC6479" s="2"/>
    </row>
    <row r="6480" spans="81:81">
      <c r="CC6480" s="2"/>
    </row>
    <row r="6481" spans="81:81">
      <c r="CC6481" s="2"/>
    </row>
    <row r="6482" spans="81:81">
      <c r="CC6482" s="2"/>
    </row>
    <row r="6483" spans="81:81">
      <c r="CC6483" s="2"/>
    </row>
    <row r="6484" spans="81:81">
      <c r="CC6484" s="2"/>
    </row>
    <row r="6485" spans="81:81">
      <c r="CC6485" s="2"/>
    </row>
    <row r="6486" spans="81:81">
      <c r="CC6486" s="2"/>
    </row>
    <row r="6487" spans="81:81">
      <c r="CC6487" s="2"/>
    </row>
    <row r="6488" spans="81:81">
      <c r="CC6488" s="2"/>
    </row>
    <row r="6489" spans="81:81">
      <c r="CC6489" s="2"/>
    </row>
    <row r="6490" spans="81:81">
      <c r="CC6490" s="2"/>
    </row>
    <row r="6491" spans="81:81">
      <c r="CC6491" s="2"/>
    </row>
    <row r="6492" spans="81:81">
      <c r="CC6492" s="2"/>
    </row>
    <row r="6493" spans="81:81">
      <c r="CC6493" s="2"/>
    </row>
    <row r="6494" spans="81:81">
      <c r="CC6494" s="2"/>
    </row>
    <row r="6495" spans="81:81">
      <c r="CC6495" s="2"/>
    </row>
    <row r="6496" spans="81:81">
      <c r="CC6496" s="2"/>
    </row>
    <row r="6497" spans="81:81">
      <c r="CC6497" s="2"/>
    </row>
    <row r="6498" spans="81:81">
      <c r="CC6498" s="2"/>
    </row>
    <row r="6499" spans="81:81">
      <c r="CC6499" s="2"/>
    </row>
    <row r="6500" spans="81:81">
      <c r="CC6500" s="2"/>
    </row>
    <row r="6501" spans="81:81">
      <c r="CC6501" s="2"/>
    </row>
    <row r="6502" spans="81:81">
      <c r="CC6502" s="2"/>
    </row>
    <row r="6503" spans="81:81">
      <c r="CC6503" s="2"/>
    </row>
    <row r="6504" spans="81:81">
      <c r="CC6504" s="2"/>
    </row>
    <row r="6505" spans="81:81">
      <c r="CC6505" s="2"/>
    </row>
    <row r="6506" spans="81:81">
      <c r="CC6506" s="2"/>
    </row>
    <row r="6507" spans="81:81">
      <c r="CC6507" s="2"/>
    </row>
    <row r="6508" spans="81:81">
      <c r="CC6508" s="2"/>
    </row>
    <row r="6509" spans="81:81">
      <c r="CC6509" s="2"/>
    </row>
    <row r="6510" spans="81:81">
      <c r="CC6510" s="2"/>
    </row>
    <row r="6511" spans="81:81">
      <c r="CC6511" s="2"/>
    </row>
    <row r="6512" spans="81:81">
      <c r="CC6512" s="2"/>
    </row>
    <row r="6513" spans="81:81">
      <c r="CC6513" s="2"/>
    </row>
    <row r="6514" spans="81:81">
      <c r="CC6514" s="2"/>
    </row>
    <row r="6515" spans="81:81">
      <c r="CC6515" s="2"/>
    </row>
    <row r="6516" spans="81:81">
      <c r="CC6516" s="2"/>
    </row>
    <row r="6517" spans="81:81">
      <c r="CC6517" s="2"/>
    </row>
    <row r="6518" spans="81:81">
      <c r="CC6518" s="2"/>
    </row>
    <row r="6519" spans="81:81">
      <c r="CC6519" s="2"/>
    </row>
    <row r="6520" spans="81:81">
      <c r="CC6520" s="2"/>
    </row>
    <row r="6521" spans="81:81">
      <c r="CC6521" s="2"/>
    </row>
    <row r="6522" spans="81:81">
      <c r="CC6522" s="2"/>
    </row>
    <row r="6523" spans="81:81">
      <c r="CC6523" s="2"/>
    </row>
    <row r="6524" spans="81:81">
      <c r="CC6524" s="2"/>
    </row>
    <row r="6525" spans="81:81">
      <c r="CC6525" s="2"/>
    </row>
    <row r="6526" spans="81:81">
      <c r="CC6526" s="2"/>
    </row>
    <row r="6527" spans="81:81">
      <c r="CC6527" s="2"/>
    </row>
    <row r="6528" spans="81:81">
      <c r="CC6528" s="2"/>
    </row>
    <row r="6529" spans="81:81">
      <c r="CC6529" s="2"/>
    </row>
    <row r="6530" spans="81:81">
      <c r="CC6530" s="2"/>
    </row>
    <row r="6531" spans="81:81">
      <c r="CC6531" s="2"/>
    </row>
    <row r="6532" spans="81:81">
      <c r="CC6532" s="2"/>
    </row>
    <row r="6533" spans="81:81">
      <c r="CC6533" s="2"/>
    </row>
    <row r="6534" spans="81:81">
      <c r="CC6534" s="2"/>
    </row>
    <row r="6535" spans="81:81">
      <c r="CC6535" s="2"/>
    </row>
    <row r="6536" spans="81:81">
      <c r="CC6536" s="2"/>
    </row>
    <row r="6537" spans="81:81">
      <c r="CC6537" s="2"/>
    </row>
    <row r="6538" spans="81:81">
      <c r="CC6538" s="2"/>
    </row>
    <row r="6539" spans="81:81">
      <c r="CC6539" s="2"/>
    </row>
    <row r="6540" spans="81:81">
      <c r="CC6540" s="2"/>
    </row>
    <row r="6541" spans="81:81">
      <c r="CC6541" s="2"/>
    </row>
    <row r="6542" spans="81:81">
      <c r="CC6542" s="2"/>
    </row>
    <row r="6543" spans="81:81">
      <c r="CC6543" s="2"/>
    </row>
    <row r="6544" spans="81:81">
      <c r="CC6544" s="2"/>
    </row>
    <row r="6545" spans="81:81">
      <c r="CC6545" s="2"/>
    </row>
    <row r="6546" spans="81:81">
      <c r="CC6546" s="2"/>
    </row>
    <row r="6547" spans="81:81">
      <c r="CC6547" s="2"/>
    </row>
    <row r="6548" spans="81:81">
      <c r="CC6548" s="2"/>
    </row>
    <row r="6549" spans="81:81">
      <c r="CC6549" s="2"/>
    </row>
    <row r="6550" spans="81:81">
      <c r="CC6550" s="2"/>
    </row>
    <row r="6551" spans="81:81">
      <c r="CC6551" s="2"/>
    </row>
    <row r="6552" spans="81:81">
      <c r="CC6552" s="2"/>
    </row>
    <row r="6553" spans="81:81">
      <c r="CC6553" s="2"/>
    </row>
    <row r="6554" spans="81:81">
      <c r="CC6554" s="2"/>
    </row>
    <row r="6555" spans="81:81">
      <c r="CC6555" s="2"/>
    </row>
    <row r="6556" spans="81:81">
      <c r="CC6556" s="2"/>
    </row>
    <row r="6557" spans="81:81">
      <c r="CC6557" s="2"/>
    </row>
    <row r="6558" spans="81:81">
      <c r="CC6558" s="2"/>
    </row>
    <row r="6559" spans="81:81">
      <c r="CC6559" s="2"/>
    </row>
    <row r="6560" spans="81:81">
      <c r="CC6560" s="2"/>
    </row>
    <row r="6561" spans="81:81">
      <c r="CC6561" s="2"/>
    </row>
    <row r="6562" spans="81:81">
      <c r="CC6562" s="2"/>
    </row>
    <row r="6563" spans="81:81">
      <c r="CC6563" s="2"/>
    </row>
    <row r="6564" spans="81:81">
      <c r="CC6564" s="2"/>
    </row>
    <row r="6565" spans="81:81">
      <c r="CC6565" s="2"/>
    </row>
    <row r="6566" spans="81:81">
      <c r="CC6566" s="2"/>
    </row>
    <row r="6567" spans="81:81">
      <c r="CC6567" s="2"/>
    </row>
    <row r="6568" spans="81:81">
      <c r="CC6568" s="2"/>
    </row>
    <row r="6569" spans="81:81">
      <c r="CC6569" s="2"/>
    </row>
    <row r="6570" spans="81:81">
      <c r="CC6570" s="2"/>
    </row>
    <row r="6571" spans="81:81">
      <c r="CC6571" s="2"/>
    </row>
    <row r="6572" spans="81:81">
      <c r="CC6572" s="2"/>
    </row>
    <row r="6573" spans="81:81">
      <c r="CC6573" s="2"/>
    </row>
    <row r="6574" spans="81:81">
      <c r="CC6574" s="2"/>
    </row>
    <row r="6575" spans="81:81">
      <c r="CC6575" s="2"/>
    </row>
    <row r="6576" spans="81:81">
      <c r="CC6576" s="2"/>
    </row>
    <row r="6577" spans="81:81">
      <c r="CC6577" s="2"/>
    </row>
    <row r="6578" spans="81:81">
      <c r="CC6578" s="2"/>
    </row>
    <row r="6579" spans="81:81">
      <c r="CC6579" s="2"/>
    </row>
    <row r="6580" spans="81:81">
      <c r="CC6580" s="2"/>
    </row>
    <row r="6581" spans="81:81">
      <c r="CC6581" s="2"/>
    </row>
    <row r="6582" spans="81:81">
      <c r="CC6582" s="2"/>
    </row>
    <row r="6583" spans="81:81">
      <c r="CC6583" s="2"/>
    </row>
    <row r="6584" spans="81:81">
      <c r="CC6584" s="2"/>
    </row>
    <row r="6585" spans="81:81">
      <c r="CC6585" s="2"/>
    </row>
    <row r="6586" spans="81:81">
      <c r="CC6586" s="2"/>
    </row>
    <row r="6587" spans="81:81">
      <c r="CC6587" s="2"/>
    </row>
    <row r="6588" spans="81:81">
      <c r="CC6588" s="2"/>
    </row>
    <row r="6589" spans="81:81">
      <c r="CC6589" s="2"/>
    </row>
    <row r="6590" spans="81:81">
      <c r="CC6590" s="2"/>
    </row>
    <row r="6591" spans="81:81">
      <c r="CC6591" s="2"/>
    </row>
    <row r="6592" spans="81:81">
      <c r="CC6592" s="2"/>
    </row>
    <row r="6593" spans="81:81">
      <c r="CC6593" s="2"/>
    </row>
    <row r="6594" spans="81:81">
      <c r="CC6594" s="2"/>
    </row>
    <row r="6595" spans="81:81">
      <c r="CC6595" s="2"/>
    </row>
    <row r="6596" spans="81:81">
      <c r="CC6596" s="2"/>
    </row>
    <row r="6597" spans="81:81">
      <c r="CC6597" s="2"/>
    </row>
    <row r="6598" spans="81:81">
      <c r="CC6598" s="2"/>
    </row>
    <row r="6599" spans="81:81">
      <c r="CC6599" s="2"/>
    </row>
    <row r="6600" spans="81:81">
      <c r="CC6600" s="2"/>
    </row>
    <row r="6601" spans="81:81">
      <c r="CC6601" s="2"/>
    </row>
    <row r="6602" spans="81:81">
      <c r="CC6602" s="2"/>
    </row>
    <row r="6603" spans="81:81">
      <c r="CC6603" s="2"/>
    </row>
    <row r="6604" spans="81:81">
      <c r="CC6604" s="2"/>
    </row>
    <row r="6605" spans="81:81">
      <c r="CC6605" s="2"/>
    </row>
    <row r="6606" spans="81:81">
      <c r="CC6606" s="2"/>
    </row>
    <row r="6607" spans="81:81">
      <c r="CC6607" s="2"/>
    </row>
    <row r="6608" spans="81:81">
      <c r="CC6608" s="2"/>
    </row>
    <row r="6609" spans="81:81">
      <c r="CC6609" s="2"/>
    </row>
    <row r="6610" spans="81:81">
      <c r="CC6610" s="2"/>
    </row>
    <row r="6611" spans="81:81">
      <c r="CC6611" s="2"/>
    </row>
    <row r="6612" spans="81:81">
      <c r="CC6612" s="2"/>
    </row>
    <row r="6613" spans="81:81">
      <c r="CC6613" s="2"/>
    </row>
    <row r="6614" spans="81:81">
      <c r="CC6614" s="2"/>
    </row>
    <row r="6615" spans="81:81">
      <c r="CC6615" s="2"/>
    </row>
    <row r="6616" spans="81:81">
      <c r="CC6616" s="2"/>
    </row>
    <row r="6617" spans="81:81">
      <c r="CC6617" s="2"/>
    </row>
    <row r="6618" spans="81:81">
      <c r="CC6618" s="2"/>
    </row>
    <row r="6619" spans="81:81">
      <c r="CC6619" s="2"/>
    </row>
    <row r="6620" spans="81:81">
      <c r="CC6620" s="2"/>
    </row>
    <row r="6621" spans="81:81">
      <c r="CC6621" s="2"/>
    </row>
    <row r="6622" spans="81:81">
      <c r="CC6622" s="2"/>
    </row>
    <row r="6623" spans="81:81">
      <c r="CC6623" s="2"/>
    </row>
    <row r="6624" spans="81:81">
      <c r="CC6624" s="2"/>
    </row>
    <row r="6625" spans="81:81">
      <c r="CC6625" s="2"/>
    </row>
    <row r="6626" spans="81:81">
      <c r="CC6626" s="2"/>
    </row>
    <row r="6627" spans="81:81">
      <c r="CC6627" s="2"/>
    </row>
    <row r="6628" spans="81:81">
      <c r="CC6628" s="2"/>
    </row>
    <row r="6629" spans="81:81">
      <c r="CC6629" s="2"/>
    </row>
    <row r="6630" spans="81:81">
      <c r="CC6630" s="2"/>
    </row>
    <row r="6631" spans="81:81">
      <c r="CC6631" s="2"/>
    </row>
    <row r="6632" spans="81:81">
      <c r="CC6632" s="2"/>
    </row>
    <row r="6633" spans="81:81">
      <c r="CC6633" s="2"/>
    </row>
    <row r="6634" spans="81:81">
      <c r="CC6634" s="2"/>
    </row>
    <row r="6635" spans="81:81">
      <c r="CC6635" s="2"/>
    </row>
    <row r="6636" spans="81:81">
      <c r="CC6636" s="2"/>
    </row>
    <row r="6637" spans="81:81">
      <c r="CC6637" s="2"/>
    </row>
    <row r="6638" spans="81:81">
      <c r="CC6638" s="2"/>
    </row>
    <row r="6639" spans="81:81">
      <c r="CC6639" s="2"/>
    </row>
    <row r="6640" spans="81:81">
      <c r="CC6640" s="2"/>
    </row>
    <row r="6641" spans="81:81">
      <c r="CC6641" s="2"/>
    </row>
    <row r="6642" spans="81:81">
      <c r="CC6642" s="2"/>
    </row>
    <row r="6643" spans="81:81">
      <c r="CC6643" s="2"/>
    </row>
    <row r="6644" spans="81:81">
      <c r="CC6644" s="2"/>
    </row>
    <row r="6645" spans="81:81">
      <c r="CC6645" s="2"/>
    </row>
    <row r="6646" spans="81:81">
      <c r="CC6646" s="2"/>
    </row>
    <row r="6647" spans="81:81">
      <c r="CC6647" s="2"/>
    </row>
    <row r="6648" spans="81:81">
      <c r="CC6648" s="2"/>
    </row>
    <row r="6649" spans="81:81">
      <c r="CC6649" s="2"/>
    </row>
    <row r="6650" spans="81:81">
      <c r="CC6650" s="2"/>
    </row>
    <row r="6651" spans="81:81">
      <c r="CC6651" s="2"/>
    </row>
    <row r="6652" spans="81:81">
      <c r="CC6652" s="2"/>
    </row>
    <row r="6653" spans="81:81">
      <c r="CC6653" s="2"/>
    </row>
    <row r="6654" spans="81:81">
      <c r="CC6654" s="2"/>
    </row>
    <row r="6655" spans="81:81">
      <c r="CC6655" s="2"/>
    </row>
    <row r="6656" spans="81:81">
      <c r="CC6656" s="2"/>
    </row>
    <row r="6657" spans="81:81">
      <c r="CC6657" s="2"/>
    </row>
    <row r="6658" spans="81:81">
      <c r="CC6658" s="2"/>
    </row>
    <row r="6659" spans="81:81">
      <c r="CC6659" s="2"/>
    </row>
    <row r="6660" spans="81:81">
      <c r="CC6660" s="2"/>
    </row>
    <row r="6661" spans="81:81">
      <c r="CC6661" s="2"/>
    </row>
    <row r="6662" spans="81:81">
      <c r="CC6662" s="2"/>
    </row>
    <row r="6663" spans="81:81">
      <c r="CC6663" s="2"/>
    </row>
    <row r="6664" spans="81:81">
      <c r="CC6664" s="2"/>
    </row>
    <row r="6665" spans="81:81">
      <c r="CC6665" s="2"/>
    </row>
    <row r="6666" spans="81:81">
      <c r="CC6666" s="2"/>
    </row>
    <row r="6667" spans="81:81">
      <c r="CC6667" s="2"/>
    </row>
    <row r="6668" spans="81:81">
      <c r="CC6668" s="2"/>
    </row>
    <row r="6669" spans="81:81">
      <c r="CC6669" s="2"/>
    </row>
    <row r="6670" spans="81:81">
      <c r="CC6670" s="2"/>
    </row>
    <row r="6671" spans="81:81">
      <c r="CC6671" s="2"/>
    </row>
    <row r="6672" spans="81:81">
      <c r="CC6672" s="2"/>
    </row>
    <row r="6673" spans="81:81">
      <c r="CC6673" s="2"/>
    </row>
    <row r="6674" spans="81:81">
      <c r="CC6674" s="2"/>
    </row>
    <row r="6675" spans="81:81">
      <c r="CC6675" s="2"/>
    </row>
    <row r="6676" spans="81:81">
      <c r="CC6676" s="2"/>
    </row>
    <row r="6677" spans="81:81">
      <c r="CC6677" s="2"/>
    </row>
    <row r="6678" spans="81:81">
      <c r="CC6678" s="2"/>
    </row>
    <row r="6679" spans="81:81">
      <c r="CC6679" s="2"/>
    </row>
    <row r="6680" spans="81:81">
      <c r="CC6680" s="2"/>
    </row>
    <row r="6681" spans="81:81">
      <c r="CC6681" s="2"/>
    </row>
    <row r="6682" spans="81:81">
      <c r="CC6682" s="2"/>
    </row>
    <row r="6683" spans="81:81">
      <c r="CC6683" s="2"/>
    </row>
    <row r="6684" spans="81:81">
      <c r="CC6684" s="2"/>
    </row>
    <row r="6685" spans="81:81">
      <c r="CC6685" s="2"/>
    </row>
    <row r="6686" spans="81:81">
      <c r="CC6686" s="2"/>
    </row>
    <row r="6687" spans="81:81">
      <c r="CC6687" s="2"/>
    </row>
    <row r="6688" spans="81:81">
      <c r="CC6688" s="2"/>
    </row>
    <row r="6689" spans="81:81">
      <c r="CC6689" s="2"/>
    </row>
    <row r="6690" spans="81:81">
      <c r="CC6690" s="2"/>
    </row>
    <row r="6691" spans="81:81">
      <c r="CC6691" s="2"/>
    </row>
    <row r="6692" spans="81:81">
      <c r="CC6692" s="2"/>
    </row>
    <row r="6693" spans="81:81">
      <c r="CC6693" s="2"/>
    </row>
    <row r="6694" spans="81:81">
      <c r="CC6694" s="2"/>
    </row>
    <row r="6695" spans="81:81">
      <c r="CC6695" s="2"/>
    </row>
    <row r="6696" spans="81:81">
      <c r="CC6696" s="2"/>
    </row>
    <row r="6697" spans="81:81">
      <c r="CC6697" s="2"/>
    </row>
    <row r="6698" spans="81:81">
      <c r="CC6698" s="2"/>
    </row>
    <row r="6699" spans="81:81">
      <c r="CC6699" s="2"/>
    </row>
    <row r="6700" spans="81:81">
      <c r="CC6700" s="2"/>
    </row>
    <row r="6701" spans="81:81">
      <c r="CC6701" s="2"/>
    </row>
    <row r="6702" spans="81:81">
      <c r="CC6702" s="2"/>
    </row>
    <row r="6703" spans="81:81">
      <c r="CC6703" s="2"/>
    </row>
    <row r="6704" spans="81:81">
      <c r="CC6704" s="2"/>
    </row>
    <row r="6705" spans="81:81">
      <c r="CC6705" s="2"/>
    </row>
    <row r="6706" spans="81:81">
      <c r="CC6706" s="2"/>
    </row>
    <row r="6707" spans="81:81">
      <c r="CC6707" s="2"/>
    </row>
    <row r="6708" spans="81:81">
      <c r="CC6708" s="2"/>
    </row>
    <row r="6709" spans="81:81">
      <c r="CC6709" s="2"/>
    </row>
    <row r="6710" spans="81:81">
      <c r="CC6710" s="2"/>
    </row>
    <row r="6711" spans="81:81">
      <c r="CC6711" s="2"/>
    </row>
    <row r="6712" spans="81:81">
      <c r="CC6712" s="2"/>
    </row>
    <row r="6713" spans="81:81">
      <c r="CC6713" s="2"/>
    </row>
    <row r="6714" spans="81:81">
      <c r="CC6714" s="2"/>
    </row>
    <row r="6715" spans="81:81">
      <c r="CC6715" s="2"/>
    </row>
    <row r="6716" spans="81:81">
      <c r="CC6716" s="2"/>
    </row>
    <row r="6717" spans="81:81">
      <c r="CC6717" s="2"/>
    </row>
    <row r="6718" spans="81:81">
      <c r="CC6718" s="2"/>
    </row>
    <row r="6719" spans="81:81">
      <c r="CC6719" s="2"/>
    </row>
    <row r="6720" spans="81:81">
      <c r="CC6720" s="2"/>
    </row>
    <row r="6721" spans="81:81">
      <c r="CC6721" s="2"/>
    </row>
    <row r="6722" spans="81:81">
      <c r="CC6722" s="2"/>
    </row>
    <row r="6723" spans="81:81">
      <c r="CC6723" s="2"/>
    </row>
    <row r="6724" spans="81:81">
      <c r="CC6724" s="2"/>
    </row>
    <row r="6725" spans="81:81">
      <c r="CC6725" s="2"/>
    </row>
    <row r="6726" spans="81:81">
      <c r="CC6726" s="2"/>
    </row>
    <row r="6727" spans="81:81">
      <c r="CC6727" s="2"/>
    </row>
    <row r="6728" spans="81:81">
      <c r="CC6728" s="2"/>
    </row>
    <row r="6729" spans="81:81">
      <c r="CC6729" s="2"/>
    </row>
    <row r="6730" spans="81:81">
      <c r="CC6730" s="2"/>
    </row>
    <row r="6731" spans="81:81">
      <c r="CC6731" s="2"/>
    </row>
    <row r="6732" spans="81:81">
      <c r="CC6732" s="2"/>
    </row>
    <row r="6733" spans="81:81">
      <c r="CC6733" s="2"/>
    </row>
    <row r="6734" spans="81:81">
      <c r="CC6734" s="2"/>
    </row>
    <row r="6735" spans="81:81">
      <c r="CC6735" s="2"/>
    </row>
    <row r="6736" spans="81:81">
      <c r="CC6736" s="2"/>
    </row>
    <row r="6737" spans="81:81">
      <c r="CC6737" s="2"/>
    </row>
    <row r="6738" spans="81:81">
      <c r="CC6738" s="2"/>
    </row>
    <row r="6739" spans="81:81">
      <c r="CC6739" s="2"/>
    </row>
    <row r="6740" spans="81:81">
      <c r="CC6740" s="2"/>
    </row>
    <row r="6741" spans="81:81">
      <c r="CC6741" s="2"/>
    </row>
    <row r="6742" spans="81:81">
      <c r="CC6742" s="2"/>
    </row>
    <row r="6743" spans="81:81">
      <c r="CC6743" s="2"/>
    </row>
    <row r="6744" spans="81:81">
      <c r="CC6744" s="2"/>
    </row>
    <row r="6745" spans="81:81">
      <c r="CC6745" s="2"/>
    </row>
    <row r="6746" spans="81:81">
      <c r="CC6746" s="2"/>
    </row>
    <row r="6747" spans="81:81">
      <c r="CC6747" s="2"/>
    </row>
    <row r="6748" spans="81:81">
      <c r="CC6748" s="2"/>
    </row>
    <row r="6749" spans="81:81">
      <c r="CC6749" s="2"/>
    </row>
    <row r="6750" spans="81:81">
      <c r="CC6750" s="2"/>
    </row>
    <row r="6751" spans="81:81">
      <c r="CC6751" s="2"/>
    </row>
    <row r="6752" spans="81:81">
      <c r="CC6752" s="2"/>
    </row>
    <row r="6753" spans="81:81">
      <c r="CC6753" s="2"/>
    </row>
    <row r="6754" spans="81:81">
      <c r="CC6754" s="2"/>
    </row>
    <row r="6755" spans="81:81">
      <c r="CC6755" s="2"/>
    </row>
    <row r="6756" spans="81:81">
      <c r="CC6756" s="2"/>
    </row>
    <row r="6757" spans="81:81">
      <c r="CC6757" s="2"/>
    </row>
    <row r="6758" spans="81:81">
      <c r="CC6758" s="2"/>
    </row>
    <row r="6759" spans="81:81">
      <c r="CC6759" s="2"/>
    </row>
    <row r="6760" spans="81:81">
      <c r="CC6760" s="2"/>
    </row>
    <row r="6761" spans="81:81">
      <c r="CC6761" s="2"/>
    </row>
    <row r="6762" spans="81:81">
      <c r="CC6762" s="2"/>
    </row>
    <row r="6763" spans="81:81">
      <c r="CC6763" s="2"/>
    </row>
    <row r="6764" spans="81:81">
      <c r="CC6764" s="2"/>
    </row>
    <row r="6765" spans="81:81">
      <c r="CC6765" s="2"/>
    </row>
    <row r="6766" spans="81:81">
      <c r="CC6766" s="2"/>
    </row>
    <row r="6767" spans="81:81">
      <c r="CC6767" s="2"/>
    </row>
    <row r="6768" spans="81:81">
      <c r="CC6768" s="2"/>
    </row>
    <row r="6769" spans="81:81">
      <c r="CC6769" s="2"/>
    </row>
    <row r="6770" spans="81:81">
      <c r="CC6770" s="2"/>
    </row>
    <row r="6771" spans="81:81">
      <c r="CC6771" s="2"/>
    </row>
    <row r="6772" spans="81:81">
      <c r="CC6772" s="2"/>
    </row>
    <row r="6773" spans="81:81">
      <c r="CC6773" s="2"/>
    </row>
    <row r="6774" spans="81:81">
      <c r="CC6774" s="2"/>
    </row>
    <row r="6775" spans="81:81">
      <c r="CC6775" s="2"/>
    </row>
    <row r="6776" spans="81:81">
      <c r="CC6776" s="2"/>
    </row>
    <row r="6777" spans="81:81">
      <c r="CC6777" s="2"/>
    </row>
    <row r="6778" spans="81:81">
      <c r="CC6778" s="2"/>
    </row>
    <row r="6779" spans="81:81">
      <c r="CC6779" s="2"/>
    </row>
    <row r="6780" spans="81:81">
      <c r="CC6780" s="2"/>
    </row>
    <row r="6781" spans="81:81">
      <c r="CC6781" s="2"/>
    </row>
    <row r="6782" spans="81:81">
      <c r="CC6782" s="2"/>
    </row>
    <row r="6783" spans="81:81">
      <c r="CC6783" s="2"/>
    </row>
    <row r="6784" spans="81:81">
      <c r="CC6784" s="2"/>
    </row>
    <row r="6785" spans="81:81">
      <c r="CC6785" s="2"/>
    </row>
    <row r="6786" spans="81:81">
      <c r="CC6786" s="2"/>
    </row>
    <row r="6787" spans="81:81">
      <c r="CC6787" s="2"/>
    </row>
    <row r="6788" spans="81:81">
      <c r="CC6788" s="2"/>
    </row>
    <row r="6789" spans="81:81">
      <c r="CC6789" s="2"/>
    </row>
    <row r="6790" spans="81:81">
      <c r="CC6790" s="2"/>
    </row>
    <row r="6791" spans="81:81">
      <c r="CC6791" s="2"/>
    </row>
    <row r="6792" spans="81:81">
      <c r="CC6792" s="2"/>
    </row>
    <row r="6793" spans="81:81">
      <c r="CC6793" s="2"/>
    </row>
    <row r="6794" spans="81:81">
      <c r="CC6794" s="2"/>
    </row>
    <row r="6795" spans="81:81">
      <c r="CC6795" s="2"/>
    </row>
    <row r="6796" spans="81:81">
      <c r="CC6796" s="2"/>
    </row>
    <row r="6797" spans="81:81">
      <c r="CC6797" s="2"/>
    </row>
    <row r="6798" spans="81:81">
      <c r="CC6798" s="2"/>
    </row>
    <row r="6799" spans="81:81">
      <c r="CC6799" s="2"/>
    </row>
    <row r="6800" spans="81:81">
      <c r="CC6800" s="2"/>
    </row>
    <row r="6801" spans="81:81">
      <c r="CC6801" s="2"/>
    </row>
    <row r="6802" spans="81:81">
      <c r="CC6802" s="2"/>
    </row>
    <row r="6803" spans="81:81">
      <c r="CC6803" s="2"/>
    </row>
    <row r="6804" spans="81:81">
      <c r="CC6804" s="2"/>
    </row>
    <row r="6805" spans="81:81">
      <c r="CC6805" s="2"/>
    </row>
    <row r="6806" spans="81:81">
      <c r="CC6806" s="2"/>
    </row>
    <row r="6807" spans="81:81">
      <c r="CC6807" s="2"/>
    </row>
    <row r="6808" spans="81:81">
      <c r="CC6808" s="2"/>
    </row>
    <row r="6809" spans="81:81">
      <c r="CC6809" s="2"/>
    </row>
    <row r="6810" spans="81:81">
      <c r="CC6810" s="2"/>
    </row>
    <row r="6811" spans="81:81">
      <c r="CC6811" s="2"/>
    </row>
    <row r="6812" spans="81:81">
      <c r="CC6812" s="2"/>
    </row>
    <row r="6813" spans="81:81">
      <c r="CC6813" s="2"/>
    </row>
    <row r="6814" spans="81:81">
      <c r="CC6814" s="2"/>
    </row>
    <row r="6815" spans="81:81">
      <c r="CC6815" s="2"/>
    </row>
    <row r="6816" spans="81:81">
      <c r="CC6816" s="2"/>
    </row>
    <row r="6817" spans="81:81">
      <c r="CC6817" s="2"/>
    </row>
    <row r="6818" spans="81:81">
      <c r="CC6818" s="2"/>
    </row>
    <row r="6819" spans="81:81">
      <c r="CC6819" s="2"/>
    </row>
    <row r="6820" spans="81:81">
      <c r="CC6820" s="2"/>
    </row>
    <row r="6821" spans="81:81">
      <c r="CC6821" s="2"/>
    </row>
    <row r="6822" spans="81:81">
      <c r="CC6822" s="2"/>
    </row>
    <row r="6823" spans="81:81">
      <c r="CC6823" s="2"/>
    </row>
    <row r="6824" spans="81:81">
      <c r="CC6824" s="2"/>
    </row>
    <row r="6825" spans="81:81">
      <c r="CC6825" s="2"/>
    </row>
    <row r="6826" spans="81:81">
      <c r="CC6826" s="2"/>
    </row>
    <row r="6827" spans="81:81">
      <c r="CC6827" s="2"/>
    </row>
    <row r="6828" spans="81:81">
      <c r="CC6828" s="2"/>
    </row>
    <row r="6829" spans="81:81">
      <c r="CC6829" s="2"/>
    </row>
    <row r="6830" spans="81:81">
      <c r="CC6830" s="2"/>
    </row>
    <row r="6831" spans="81:81">
      <c r="CC6831" s="2"/>
    </row>
    <row r="6832" spans="81:81">
      <c r="CC6832" s="2"/>
    </row>
    <row r="6833" spans="81:81">
      <c r="CC6833" s="2"/>
    </row>
    <row r="6834" spans="81:81">
      <c r="CC6834" s="2"/>
    </row>
    <row r="6835" spans="81:81">
      <c r="CC6835" s="2"/>
    </row>
    <row r="6836" spans="81:81">
      <c r="CC6836" s="2"/>
    </row>
    <row r="6837" spans="81:81">
      <c r="CC6837" s="2"/>
    </row>
    <row r="6838" spans="81:81">
      <c r="CC6838" s="2"/>
    </row>
    <row r="6839" spans="81:81">
      <c r="CC6839" s="2"/>
    </row>
    <row r="6840" spans="81:81">
      <c r="CC6840" s="2"/>
    </row>
    <row r="6841" spans="81:81">
      <c r="CC6841" s="2"/>
    </row>
    <row r="6842" spans="81:81">
      <c r="CC6842" s="2"/>
    </row>
    <row r="6843" spans="81:81">
      <c r="CC6843" s="2"/>
    </row>
    <row r="6844" spans="81:81">
      <c r="CC6844" s="2"/>
    </row>
    <row r="6845" spans="81:81">
      <c r="CC6845" s="2"/>
    </row>
    <row r="6846" spans="81:81">
      <c r="CC6846" s="2"/>
    </row>
    <row r="6847" spans="81:81">
      <c r="CC6847" s="2"/>
    </row>
    <row r="6848" spans="81:81">
      <c r="CC6848" s="2"/>
    </row>
    <row r="6849" spans="81:81">
      <c r="CC6849" s="2"/>
    </row>
    <row r="6850" spans="81:81">
      <c r="CC6850" s="2"/>
    </row>
    <row r="6851" spans="81:81">
      <c r="CC6851" s="2"/>
    </row>
    <row r="6852" spans="81:81">
      <c r="CC6852" s="2"/>
    </row>
    <row r="6853" spans="81:81">
      <c r="CC6853" s="2"/>
    </row>
    <row r="6854" spans="81:81">
      <c r="CC6854" s="2"/>
    </row>
    <row r="6855" spans="81:81">
      <c r="CC6855" s="2"/>
    </row>
    <row r="6856" spans="81:81">
      <c r="CC6856" s="2"/>
    </row>
    <row r="6857" spans="81:81">
      <c r="CC6857" s="2"/>
    </row>
    <row r="6858" spans="81:81">
      <c r="CC6858" s="2"/>
    </row>
    <row r="6859" spans="81:81">
      <c r="CC6859" s="2"/>
    </row>
    <row r="6860" spans="81:81">
      <c r="CC6860" s="2"/>
    </row>
    <row r="6861" spans="81:81">
      <c r="CC6861" s="2"/>
    </row>
    <row r="6862" spans="81:81">
      <c r="CC6862" s="2"/>
    </row>
    <row r="6863" spans="81:81">
      <c r="CC6863" s="2"/>
    </row>
    <row r="6864" spans="81:81">
      <c r="CC6864" s="2"/>
    </row>
    <row r="6865" spans="81:81">
      <c r="CC6865" s="2"/>
    </row>
    <row r="6866" spans="81:81">
      <c r="CC6866" s="2"/>
    </row>
    <row r="6867" spans="81:81">
      <c r="CC6867" s="2"/>
    </row>
    <row r="6868" spans="81:81">
      <c r="CC6868" s="2"/>
    </row>
    <row r="6869" spans="81:81">
      <c r="CC6869" s="2"/>
    </row>
    <row r="6870" spans="81:81">
      <c r="CC6870" s="2"/>
    </row>
    <row r="6871" spans="81:81">
      <c r="CC6871" s="2"/>
    </row>
    <row r="6872" spans="81:81">
      <c r="CC6872" s="2"/>
    </row>
    <row r="6873" spans="81:81">
      <c r="CC6873" s="2"/>
    </row>
    <row r="6874" spans="81:81">
      <c r="CC6874" s="2"/>
    </row>
    <row r="6875" spans="81:81">
      <c r="CC6875" s="2"/>
    </row>
    <row r="6876" spans="81:81">
      <c r="CC6876" s="2"/>
    </row>
    <row r="6877" spans="81:81">
      <c r="CC6877" s="2"/>
    </row>
    <row r="6878" spans="81:81">
      <c r="CC6878" s="2"/>
    </row>
    <row r="6879" spans="81:81">
      <c r="CC6879" s="2"/>
    </row>
    <row r="6880" spans="81:81">
      <c r="CC6880" s="2"/>
    </row>
    <row r="6881" spans="81:81">
      <c r="CC6881" s="2"/>
    </row>
    <row r="6882" spans="81:81">
      <c r="CC6882" s="2"/>
    </row>
    <row r="6883" spans="81:81">
      <c r="CC6883" s="2"/>
    </row>
    <row r="6884" spans="81:81">
      <c r="CC6884" s="2"/>
    </row>
    <row r="6885" spans="81:81">
      <c r="CC6885" s="2"/>
    </row>
    <row r="6886" spans="81:81">
      <c r="CC6886" s="2"/>
    </row>
    <row r="6887" spans="81:81">
      <c r="CC6887" s="2"/>
    </row>
    <row r="6888" spans="81:81">
      <c r="CC6888" s="2"/>
    </row>
    <row r="6889" spans="81:81">
      <c r="CC6889" s="2"/>
    </row>
    <row r="6890" spans="81:81">
      <c r="CC6890" s="2"/>
    </row>
    <row r="6891" spans="81:81">
      <c r="CC6891" s="2"/>
    </row>
    <row r="6892" spans="81:81">
      <c r="CC6892" s="2"/>
    </row>
    <row r="6893" spans="81:81">
      <c r="CC6893" s="2"/>
    </row>
    <row r="6894" spans="81:81">
      <c r="CC6894" s="2"/>
    </row>
    <row r="6895" spans="81:81">
      <c r="CC6895" s="2"/>
    </row>
    <row r="6896" spans="81:81">
      <c r="CC6896" s="2"/>
    </row>
    <row r="6897" spans="81:81">
      <c r="CC6897" s="2"/>
    </row>
    <row r="6898" spans="81:81">
      <c r="CC6898" s="2"/>
    </row>
    <row r="6899" spans="81:81">
      <c r="CC6899" s="2"/>
    </row>
    <row r="6900" spans="81:81">
      <c r="CC6900" s="2"/>
    </row>
    <row r="6901" spans="81:81">
      <c r="CC6901" s="2"/>
    </row>
    <row r="6902" spans="81:81">
      <c r="CC6902" s="2"/>
    </row>
    <row r="6903" spans="81:81">
      <c r="CC6903" s="2"/>
    </row>
    <row r="6904" spans="81:81">
      <c r="CC6904" s="2"/>
    </row>
    <row r="6905" spans="81:81">
      <c r="CC6905" s="2"/>
    </row>
    <row r="6906" spans="81:81">
      <c r="CC6906" s="2"/>
    </row>
    <row r="6907" spans="81:81">
      <c r="CC6907" s="2"/>
    </row>
    <row r="6908" spans="81:81">
      <c r="CC6908" s="2"/>
    </row>
    <row r="6909" spans="81:81">
      <c r="CC6909" s="2"/>
    </row>
    <row r="6910" spans="81:81">
      <c r="CC6910" s="2"/>
    </row>
    <row r="6911" spans="81:81">
      <c r="CC6911" s="2"/>
    </row>
    <row r="6912" spans="81:81">
      <c r="CC6912" s="2"/>
    </row>
    <row r="6913" spans="81:81">
      <c r="CC6913" s="2"/>
    </row>
    <row r="6914" spans="81:81">
      <c r="CC6914" s="2"/>
    </row>
    <row r="6915" spans="81:81">
      <c r="CC6915" s="2"/>
    </row>
    <row r="6916" spans="81:81">
      <c r="CC6916" s="2"/>
    </row>
    <row r="6917" spans="81:81">
      <c r="CC6917" s="2"/>
    </row>
    <row r="6918" spans="81:81">
      <c r="CC6918" s="2"/>
    </row>
    <row r="6919" spans="81:81">
      <c r="CC6919" s="2"/>
    </row>
    <row r="6920" spans="81:81">
      <c r="CC6920" s="2"/>
    </row>
    <row r="6921" spans="81:81">
      <c r="CC6921" s="2"/>
    </row>
    <row r="6922" spans="81:81">
      <c r="CC6922" s="2"/>
    </row>
    <row r="6923" spans="81:81">
      <c r="CC6923" s="2"/>
    </row>
    <row r="6924" spans="81:81">
      <c r="CC6924" s="2"/>
    </row>
    <row r="6925" spans="81:81">
      <c r="CC6925" s="2"/>
    </row>
    <row r="6926" spans="81:81">
      <c r="CC6926" s="2"/>
    </row>
    <row r="6927" spans="81:81">
      <c r="CC6927" s="2"/>
    </row>
    <row r="6928" spans="81:81">
      <c r="CC6928" s="2"/>
    </row>
    <row r="6929" spans="81:81">
      <c r="CC6929" s="2"/>
    </row>
    <row r="6930" spans="81:81">
      <c r="CC6930" s="2"/>
    </row>
    <row r="6931" spans="81:81">
      <c r="CC6931" s="2"/>
    </row>
    <row r="6932" spans="81:81">
      <c r="CC6932" s="2"/>
    </row>
    <row r="6933" spans="81:81">
      <c r="CC6933" s="2"/>
    </row>
    <row r="6934" spans="81:81">
      <c r="CC6934" s="2"/>
    </row>
    <row r="6935" spans="81:81">
      <c r="CC6935" s="2"/>
    </row>
    <row r="6936" spans="81:81">
      <c r="CC6936" s="2"/>
    </row>
    <row r="6937" spans="81:81">
      <c r="CC6937" s="2"/>
    </row>
    <row r="6938" spans="81:81">
      <c r="CC6938" s="2"/>
    </row>
    <row r="6939" spans="81:81">
      <c r="CC6939" s="2"/>
    </row>
    <row r="6940" spans="81:81">
      <c r="CC6940" s="2"/>
    </row>
    <row r="6941" spans="81:81">
      <c r="CC6941" s="2"/>
    </row>
    <row r="6942" spans="81:81">
      <c r="CC6942" s="2"/>
    </row>
    <row r="6943" spans="81:81">
      <c r="CC6943" s="2"/>
    </row>
    <row r="6944" spans="81:81">
      <c r="CC6944" s="2"/>
    </row>
    <row r="6945" spans="81:81">
      <c r="CC6945" s="2"/>
    </row>
    <row r="6946" spans="81:81">
      <c r="CC6946" s="2"/>
    </row>
    <row r="6947" spans="81:81">
      <c r="CC6947" s="2"/>
    </row>
    <row r="6948" spans="81:81">
      <c r="CC6948" s="2"/>
    </row>
    <row r="6949" spans="81:81">
      <c r="CC6949" s="2"/>
    </row>
    <row r="6950" spans="81:81">
      <c r="CC6950" s="2"/>
    </row>
    <row r="6951" spans="81:81">
      <c r="CC6951" s="2"/>
    </row>
    <row r="6952" spans="81:81">
      <c r="CC6952" s="2"/>
    </row>
    <row r="6953" spans="81:81">
      <c r="CC6953" s="2"/>
    </row>
    <row r="6954" spans="81:81">
      <c r="CC6954" s="2"/>
    </row>
    <row r="6955" spans="81:81">
      <c r="CC6955" s="2"/>
    </row>
    <row r="6956" spans="81:81">
      <c r="CC6956" s="2"/>
    </row>
    <row r="6957" spans="81:81">
      <c r="CC6957" s="2"/>
    </row>
    <row r="6958" spans="81:81">
      <c r="CC6958" s="2"/>
    </row>
    <row r="6959" spans="81:81">
      <c r="CC6959" s="2"/>
    </row>
    <row r="6960" spans="81:81">
      <c r="CC6960" s="2"/>
    </row>
    <row r="6961" spans="81:81">
      <c r="CC6961" s="2"/>
    </row>
    <row r="6962" spans="81:81">
      <c r="CC6962" s="2"/>
    </row>
    <row r="6963" spans="81:81">
      <c r="CC6963" s="2"/>
    </row>
    <row r="6964" spans="81:81">
      <c r="CC6964" s="2"/>
    </row>
    <row r="6965" spans="81:81">
      <c r="CC6965" s="2"/>
    </row>
    <row r="6966" spans="81:81">
      <c r="CC6966" s="2"/>
    </row>
    <row r="6967" spans="81:81">
      <c r="CC6967" s="2"/>
    </row>
    <row r="6968" spans="81:81">
      <c r="CC6968" s="2"/>
    </row>
    <row r="6969" spans="81:81">
      <c r="CC6969" s="2"/>
    </row>
    <row r="6970" spans="81:81">
      <c r="CC6970" s="2"/>
    </row>
    <row r="6971" spans="81:81">
      <c r="CC6971" s="2"/>
    </row>
    <row r="6972" spans="81:81">
      <c r="CC6972" s="2"/>
    </row>
    <row r="6973" spans="81:81">
      <c r="CC6973" s="2"/>
    </row>
    <row r="6974" spans="81:81">
      <c r="CC6974" s="2"/>
    </row>
    <row r="6975" spans="81:81">
      <c r="CC6975" s="2"/>
    </row>
    <row r="6976" spans="81:81">
      <c r="CC6976" s="2"/>
    </row>
    <row r="6977" spans="81:81">
      <c r="CC6977" s="2"/>
    </row>
    <row r="6978" spans="81:81">
      <c r="CC6978" s="2"/>
    </row>
    <row r="6979" spans="81:81">
      <c r="CC6979" s="2"/>
    </row>
    <row r="6980" spans="81:81">
      <c r="CC6980" s="2"/>
    </row>
    <row r="6981" spans="81:81">
      <c r="CC6981" s="2"/>
    </row>
    <row r="6982" spans="81:81">
      <c r="CC6982" s="2"/>
    </row>
    <row r="6983" spans="81:81">
      <c r="CC6983" s="2"/>
    </row>
    <row r="6984" spans="81:81">
      <c r="CC6984" s="2"/>
    </row>
    <row r="6985" spans="81:81">
      <c r="CC6985" s="2"/>
    </row>
    <row r="6986" spans="81:81">
      <c r="CC6986" s="2"/>
    </row>
    <row r="6987" spans="81:81">
      <c r="CC6987" s="2"/>
    </row>
    <row r="6988" spans="81:81">
      <c r="CC6988" s="2"/>
    </row>
    <row r="6989" spans="81:81">
      <c r="CC6989" s="2"/>
    </row>
    <row r="6990" spans="81:81">
      <c r="CC6990" s="2"/>
    </row>
    <row r="6991" spans="81:81">
      <c r="CC6991" s="2"/>
    </row>
    <row r="6992" spans="81:81">
      <c r="CC6992" s="2"/>
    </row>
    <row r="6993" spans="81:81">
      <c r="CC6993" s="2"/>
    </row>
    <row r="6994" spans="81:81">
      <c r="CC6994" s="2"/>
    </row>
    <row r="6995" spans="81:81">
      <c r="CC6995" s="2"/>
    </row>
    <row r="6996" spans="81:81">
      <c r="CC6996" s="2"/>
    </row>
    <row r="6997" spans="81:81">
      <c r="CC6997" s="2"/>
    </row>
    <row r="6998" spans="81:81">
      <c r="CC6998" s="2"/>
    </row>
    <row r="6999" spans="81:81">
      <c r="CC6999" s="2"/>
    </row>
    <row r="7000" spans="81:81">
      <c r="CC7000" s="2"/>
    </row>
    <row r="7001" spans="81:81">
      <c r="CC7001" s="2"/>
    </row>
    <row r="7002" spans="81:81">
      <c r="CC7002" s="2"/>
    </row>
    <row r="7003" spans="81:81">
      <c r="CC7003" s="2"/>
    </row>
    <row r="7004" spans="81:81">
      <c r="CC7004" s="2"/>
    </row>
    <row r="7005" spans="81:81">
      <c r="CC7005" s="2"/>
    </row>
    <row r="7006" spans="81:81">
      <c r="CC7006" s="2"/>
    </row>
    <row r="7007" spans="81:81">
      <c r="CC7007" s="2"/>
    </row>
    <row r="7008" spans="81:81">
      <c r="CC7008" s="2"/>
    </row>
    <row r="7009" spans="81:81">
      <c r="CC7009" s="2"/>
    </row>
    <row r="7010" spans="81:81">
      <c r="CC7010" s="2"/>
    </row>
    <row r="7011" spans="81:81">
      <c r="CC7011" s="2"/>
    </row>
    <row r="7012" spans="81:81">
      <c r="CC7012" s="2"/>
    </row>
    <row r="7013" spans="81:81">
      <c r="CC7013" s="2"/>
    </row>
    <row r="7014" spans="81:81">
      <c r="CC7014" s="2"/>
    </row>
    <row r="7015" spans="81:81">
      <c r="CC7015" s="2"/>
    </row>
    <row r="7016" spans="81:81">
      <c r="CC7016" s="2"/>
    </row>
    <row r="7017" spans="81:81">
      <c r="CC7017" s="2"/>
    </row>
    <row r="7018" spans="81:81">
      <c r="CC7018" s="2"/>
    </row>
    <row r="7019" spans="81:81">
      <c r="CC7019" s="2"/>
    </row>
    <row r="7020" spans="81:81">
      <c r="CC7020" s="2"/>
    </row>
    <row r="7021" spans="81:81">
      <c r="CC7021" s="2"/>
    </row>
    <row r="7022" spans="81:81">
      <c r="CC7022" s="2"/>
    </row>
    <row r="7023" spans="81:81">
      <c r="CC7023" s="2"/>
    </row>
    <row r="7024" spans="81:81">
      <c r="CC7024" s="2"/>
    </row>
    <row r="7025" spans="81:81">
      <c r="CC7025" s="2"/>
    </row>
    <row r="7026" spans="81:81">
      <c r="CC7026" s="2"/>
    </row>
    <row r="7027" spans="81:81">
      <c r="CC7027" s="2"/>
    </row>
    <row r="7028" spans="81:81">
      <c r="CC7028" s="2"/>
    </row>
    <row r="7029" spans="81:81">
      <c r="CC7029" s="2"/>
    </row>
    <row r="7030" spans="81:81">
      <c r="CC7030" s="2"/>
    </row>
    <row r="7031" spans="81:81">
      <c r="CC7031" s="2"/>
    </row>
    <row r="7032" spans="81:81">
      <c r="CC7032" s="2"/>
    </row>
    <row r="7033" spans="81:81">
      <c r="CC7033" s="2"/>
    </row>
    <row r="7034" spans="81:81">
      <c r="CC7034" s="2"/>
    </row>
    <row r="7035" spans="81:81">
      <c r="CC7035" s="2"/>
    </row>
    <row r="7036" spans="81:81">
      <c r="CC7036" s="2"/>
    </row>
    <row r="7037" spans="81:81">
      <c r="CC7037" s="2"/>
    </row>
    <row r="7038" spans="81:81">
      <c r="CC7038" s="2"/>
    </row>
    <row r="7039" spans="81:81">
      <c r="CC7039" s="2"/>
    </row>
    <row r="7040" spans="81:81">
      <c r="CC7040" s="2"/>
    </row>
    <row r="7041" spans="81:81">
      <c r="CC7041" s="2"/>
    </row>
    <row r="7042" spans="81:81">
      <c r="CC7042" s="2"/>
    </row>
    <row r="7043" spans="81:81">
      <c r="CC7043" s="2"/>
    </row>
    <row r="7044" spans="81:81">
      <c r="CC7044" s="2"/>
    </row>
    <row r="7045" spans="81:81">
      <c r="CC7045" s="2"/>
    </row>
    <row r="7046" spans="81:81">
      <c r="CC7046" s="2"/>
    </row>
    <row r="7047" spans="81:81">
      <c r="CC7047" s="2"/>
    </row>
    <row r="7048" spans="81:81">
      <c r="CC7048" s="2"/>
    </row>
    <row r="7049" spans="81:81">
      <c r="CC7049" s="2"/>
    </row>
    <row r="7050" spans="81:81">
      <c r="CC7050" s="2"/>
    </row>
    <row r="7051" spans="81:81">
      <c r="CC7051" s="2"/>
    </row>
    <row r="7052" spans="81:81">
      <c r="CC7052" s="2"/>
    </row>
    <row r="7053" spans="81:81">
      <c r="CC7053" s="2"/>
    </row>
    <row r="7054" spans="81:81">
      <c r="CC7054" s="2"/>
    </row>
    <row r="7055" spans="81:81">
      <c r="CC7055" s="2"/>
    </row>
    <row r="7056" spans="81:81">
      <c r="CC7056" s="2"/>
    </row>
    <row r="7057" spans="81:81">
      <c r="CC7057" s="2"/>
    </row>
    <row r="7058" spans="81:81">
      <c r="CC7058" s="2"/>
    </row>
    <row r="7059" spans="81:81">
      <c r="CC7059" s="2"/>
    </row>
    <row r="7060" spans="81:81">
      <c r="CC7060" s="2"/>
    </row>
    <row r="7061" spans="81:81">
      <c r="CC7061" s="2"/>
    </row>
    <row r="7062" spans="81:81">
      <c r="CC7062" s="2"/>
    </row>
    <row r="7063" spans="81:81">
      <c r="CC7063" s="2"/>
    </row>
    <row r="7064" spans="81:81">
      <c r="CC7064" s="2"/>
    </row>
    <row r="7065" spans="81:81">
      <c r="CC7065" s="2"/>
    </row>
    <row r="7066" spans="81:81">
      <c r="CC7066" s="2"/>
    </row>
    <row r="7067" spans="81:81">
      <c r="CC7067" s="2"/>
    </row>
    <row r="7068" spans="81:81">
      <c r="CC7068" s="2"/>
    </row>
    <row r="7069" spans="81:81">
      <c r="CC7069" s="2"/>
    </row>
    <row r="7070" spans="81:81">
      <c r="CC7070" s="2"/>
    </row>
    <row r="7071" spans="81:81">
      <c r="CC7071" s="2"/>
    </row>
    <row r="7072" spans="81:81">
      <c r="CC7072" s="2"/>
    </row>
    <row r="7073" spans="81:81">
      <c r="CC7073" s="2"/>
    </row>
    <row r="7074" spans="81:81">
      <c r="CC7074" s="2"/>
    </row>
    <row r="7075" spans="81:81">
      <c r="CC7075" s="2"/>
    </row>
    <row r="7076" spans="81:81">
      <c r="CC7076" s="2"/>
    </row>
    <row r="7077" spans="81:81">
      <c r="CC7077" s="2"/>
    </row>
    <row r="7078" spans="81:81">
      <c r="CC7078" s="2"/>
    </row>
    <row r="7079" spans="81:81">
      <c r="CC7079" s="2"/>
    </row>
    <row r="7080" spans="81:81">
      <c r="CC7080" s="2"/>
    </row>
    <row r="7081" spans="81:81">
      <c r="CC7081" s="2"/>
    </row>
    <row r="7082" spans="81:81">
      <c r="CC7082" s="2"/>
    </row>
    <row r="7083" spans="81:81">
      <c r="CC7083" s="2"/>
    </row>
    <row r="7084" spans="81:81">
      <c r="CC7084" s="2"/>
    </row>
    <row r="7085" spans="81:81">
      <c r="CC7085" s="2"/>
    </row>
    <row r="7086" spans="81:81">
      <c r="CC7086" s="2"/>
    </row>
    <row r="7087" spans="81:81">
      <c r="CC7087" s="2"/>
    </row>
    <row r="7088" spans="81:81">
      <c r="CC7088" s="2"/>
    </row>
    <row r="7089" spans="81:81">
      <c r="CC7089" s="2"/>
    </row>
    <row r="7090" spans="81:81">
      <c r="CC7090" s="2"/>
    </row>
    <row r="7091" spans="81:81">
      <c r="CC7091" s="2"/>
    </row>
    <row r="7092" spans="81:81">
      <c r="CC7092" s="2"/>
    </row>
    <row r="7093" spans="81:81">
      <c r="CC7093" s="2"/>
    </row>
    <row r="7094" spans="81:81">
      <c r="CC7094" s="2"/>
    </row>
    <row r="7095" spans="81:81">
      <c r="CC7095" s="2"/>
    </row>
    <row r="7096" spans="81:81">
      <c r="CC7096" s="2"/>
    </row>
    <row r="7097" spans="81:81">
      <c r="CC7097" s="2"/>
    </row>
    <row r="7098" spans="81:81">
      <c r="CC7098" s="2"/>
    </row>
    <row r="7099" spans="81:81">
      <c r="CC7099" s="2"/>
    </row>
    <row r="7100" spans="81:81">
      <c r="CC7100" s="2"/>
    </row>
    <row r="7101" spans="81:81">
      <c r="CC7101" s="2"/>
    </row>
    <row r="7102" spans="81:81">
      <c r="CC7102" s="2"/>
    </row>
    <row r="7103" spans="81:81">
      <c r="CC7103" s="2"/>
    </row>
    <row r="7104" spans="81:81">
      <c r="CC7104" s="2"/>
    </row>
    <row r="7105" spans="81:81">
      <c r="CC7105" s="2"/>
    </row>
    <row r="7106" spans="81:81">
      <c r="CC7106" s="2"/>
    </row>
    <row r="7107" spans="81:81">
      <c r="CC7107" s="2"/>
    </row>
    <row r="7108" spans="81:81">
      <c r="CC7108" s="2"/>
    </row>
    <row r="7109" spans="81:81">
      <c r="CC7109" s="2"/>
    </row>
    <row r="7110" spans="81:81">
      <c r="CC7110" s="2"/>
    </row>
    <row r="7111" spans="81:81">
      <c r="CC7111" s="2"/>
    </row>
    <row r="7112" spans="81:81">
      <c r="CC7112" s="2"/>
    </row>
    <row r="7113" spans="81:81">
      <c r="CC7113" s="2"/>
    </row>
    <row r="7114" spans="81:81">
      <c r="CC7114" s="2"/>
    </row>
    <row r="7115" spans="81:81">
      <c r="CC7115" s="2"/>
    </row>
    <row r="7116" spans="81:81">
      <c r="CC7116" s="2"/>
    </row>
    <row r="7117" spans="81:81">
      <c r="CC7117" s="2"/>
    </row>
    <row r="7118" spans="81:81">
      <c r="CC7118" s="2"/>
    </row>
    <row r="7119" spans="81:81">
      <c r="CC7119" s="2"/>
    </row>
    <row r="7120" spans="81:81">
      <c r="CC7120" s="2"/>
    </row>
    <row r="7121" spans="81:81">
      <c r="CC7121" s="2"/>
    </row>
    <row r="7122" spans="81:81">
      <c r="CC7122" s="2"/>
    </row>
    <row r="7123" spans="81:81">
      <c r="CC7123" s="2"/>
    </row>
    <row r="7124" spans="81:81">
      <c r="CC7124" s="2"/>
    </row>
    <row r="7125" spans="81:81">
      <c r="CC7125" s="2"/>
    </row>
    <row r="7126" spans="81:81">
      <c r="CC7126" s="2"/>
    </row>
    <row r="7127" spans="81:81">
      <c r="CC7127" s="2"/>
    </row>
    <row r="7128" spans="81:81">
      <c r="CC7128" s="2"/>
    </row>
    <row r="7129" spans="81:81">
      <c r="CC7129" s="2"/>
    </row>
    <row r="7130" spans="81:81">
      <c r="CC7130" s="2"/>
    </row>
    <row r="7131" spans="81:81">
      <c r="CC7131" s="2"/>
    </row>
    <row r="7132" spans="81:81">
      <c r="CC7132" s="2"/>
    </row>
    <row r="7133" spans="81:81">
      <c r="CC7133" s="2"/>
    </row>
    <row r="7134" spans="81:81">
      <c r="CC7134" s="2"/>
    </row>
    <row r="7135" spans="81:81">
      <c r="CC7135" s="2"/>
    </row>
    <row r="7136" spans="81:81">
      <c r="CC7136" s="2"/>
    </row>
    <row r="7137" spans="81:81">
      <c r="CC7137" s="2"/>
    </row>
    <row r="7138" spans="81:81">
      <c r="CC7138" s="2"/>
    </row>
    <row r="7139" spans="81:81">
      <c r="CC7139" s="2"/>
    </row>
    <row r="7140" spans="81:81">
      <c r="CC7140" s="2"/>
    </row>
    <row r="7141" spans="81:81">
      <c r="CC7141" s="2"/>
    </row>
    <row r="7142" spans="81:81">
      <c r="CC7142" s="2"/>
    </row>
    <row r="7143" spans="81:81">
      <c r="CC7143" s="2"/>
    </row>
    <row r="7144" spans="81:81">
      <c r="CC7144" s="2"/>
    </row>
    <row r="7145" spans="81:81">
      <c r="CC7145" s="2"/>
    </row>
    <row r="7146" spans="81:81">
      <c r="CC7146" s="2"/>
    </row>
    <row r="7147" spans="81:81">
      <c r="CC7147" s="2"/>
    </row>
    <row r="7148" spans="81:81">
      <c r="CC7148" s="2"/>
    </row>
    <row r="7149" spans="81:81">
      <c r="CC7149" s="2"/>
    </row>
    <row r="7150" spans="81:81">
      <c r="CC7150" s="2"/>
    </row>
    <row r="7151" spans="81:81">
      <c r="CC7151" s="2"/>
    </row>
    <row r="7152" spans="81:81">
      <c r="CC7152" s="2"/>
    </row>
    <row r="7153" spans="81:81">
      <c r="CC7153" s="2"/>
    </row>
    <row r="7154" spans="81:81">
      <c r="CC7154" s="2"/>
    </row>
    <row r="7155" spans="81:81">
      <c r="CC7155" s="2"/>
    </row>
    <row r="7156" spans="81:81">
      <c r="CC7156" s="2"/>
    </row>
    <row r="7157" spans="81:81">
      <c r="CC7157" s="2"/>
    </row>
    <row r="7158" spans="81:81">
      <c r="CC7158" s="2"/>
    </row>
    <row r="7159" spans="81:81">
      <c r="CC7159" s="2"/>
    </row>
    <row r="7160" spans="81:81">
      <c r="CC7160" s="2"/>
    </row>
    <row r="7161" spans="81:81">
      <c r="CC7161" s="2"/>
    </row>
    <row r="7162" spans="81:81">
      <c r="CC7162" s="2"/>
    </row>
    <row r="7163" spans="81:81">
      <c r="CC7163" s="2"/>
    </row>
    <row r="7164" spans="81:81">
      <c r="CC7164" s="2"/>
    </row>
    <row r="7165" spans="81:81">
      <c r="CC7165" s="2"/>
    </row>
    <row r="7166" spans="81:81">
      <c r="CC7166" s="2"/>
    </row>
    <row r="7167" spans="81:81">
      <c r="CC7167" s="2"/>
    </row>
    <row r="7168" spans="81:81">
      <c r="CC7168" s="2"/>
    </row>
    <row r="7169" spans="81:81">
      <c r="CC7169" s="2"/>
    </row>
    <row r="7170" spans="81:81">
      <c r="CC7170" s="2"/>
    </row>
    <row r="7171" spans="81:81">
      <c r="CC7171" s="2"/>
    </row>
    <row r="7172" spans="81:81">
      <c r="CC7172" s="2"/>
    </row>
    <row r="7173" spans="81:81">
      <c r="CC7173" s="2"/>
    </row>
    <row r="7174" spans="81:81">
      <c r="CC7174" s="2"/>
    </row>
    <row r="7175" spans="81:81">
      <c r="CC7175" s="2"/>
    </row>
    <row r="7176" spans="81:81">
      <c r="CC7176" s="2"/>
    </row>
    <row r="7177" spans="81:81">
      <c r="CC7177" s="2"/>
    </row>
    <row r="7178" spans="81:81">
      <c r="CC7178" s="2"/>
    </row>
    <row r="7179" spans="81:81">
      <c r="CC7179" s="2"/>
    </row>
    <row r="7180" spans="81:81">
      <c r="CC7180" s="2"/>
    </row>
    <row r="7181" spans="81:81">
      <c r="CC7181" s="2"/>
    </row>
    <row r="7182" spans="81:81">
      <c r="CC7182" s="2"/>
    </row>
    <row r="7183" spans="81:81">
      <c r="CC7183" s="2"/>
    </row>
    <row r="7184" spans="81:81">
      <c r="CC7184" s="2"/>
    </row>
    <row r="7185" spans="81:81">
      <c r="CC7185" s="2"/>
    </row>
    <row r="7186" spans="81:81">
      <c r="CC7186" s="2"/>
    </row>
    <row r="7187" spans="81:81">
      <c r="CC7187" s="2"/>
    </row>
    <row r="7188" spans="81:81">
      <c r="CC7188" s="2"/>
    </row>
    <row r="7189" spans="81:81">
      <c r="CC7189" s="2"/>
    </row>
    <row r="7190" spans="81:81">
      <c r="CC7190" s="2"/>
    </row>
    <row r="7191" spans="81:81">
      <c r="CC7191" s="2"/>
    </row>
    <row r="7192" spans="81:81">
      <c r="CC7192" s="2"/>
    </row>
    <row r="7193" spans="81:81">
      <c r="CC7193" s="2"/>
    </row>
    <row r="7194" spans="81:81">
      <c r="CC7194" s="2"/>
    </row>
    <row r="7195" spans="81:81">
      <c r="CC7195" s="2"/>
    </row>
    <row r="7196" spans="81:81">
      <c r="CC7196" s="2"/>
    </row>
    <row r="7197" spans="81:81">
      <c r="CC7197" s="2"/>
    </row>
    <row r="7198" spans="81:81">
      <c r="CC7198" s="2"/>
    </row>
    <row r="7199" spans="81:81">
      <c r="CC7199" s="2"/>
    </row>
    <row r="7200" spans="81:81">
      <c r="CC7200" s="2"/>
    </row>
    <row r="7201" spans="81:81">
      <c r="CC7201" s="2"/>
    </row>
    <row r="7202" spans="81:81">
      <c r="CC7202" s="2"/>
    </row>
    <row r="7203" spans="81:81">
      <c r="CC7203" s="2"/>
    </row>
    <row r="7204" spans="81:81">
      <c r="CC7204" s="2"/>
    </row>
    <row r="7205" spans="81:81">
      <c r="CC7205" s="2"/>
    </row>
    <row r="7206" spans="81:81">
      <c r="CC7206" s="2"/>
    </row>
    <row r="7207" spans="81:81">
      <c r="CC7207" s="2"/>
    </row>
    <row r="7208" spans="81:81">
      <c r="CC7208" s="2"/>
    </row>
    <row r="7209" spans="81:81">
      <c r="CC7209" s="2"/>
    </row>
    <row r="7210" spans="81:81">
      <c r="CC7210" s="2"/>
    </row>
    <row r="7211" spans="81:81">
      <c r="CC7211" s="2"/>
    </row>
    <row r="7212" spans="81:81">
      <c r="CC7212" s="2"/>
    </row>
    <row r="7213" spans="81:81">
      <c r="CC7213" s="2"/>
    </row>
    <row r="7214" spans="81:81">
      <c r="CC7214" s="2"/>
    </row>
    <row r="7215" spans="81:81">
      <c r="CC7215" s="2"/>
    </row>
    <row r="7216" spans="81:81">
      <c r="CC7216" s="2"/>
    </row>
    <row r="7217" spans="81:81">
      <c r="CC7217" s="2"/>
    </row>
    <row r="7218" spans="81:81">
      <c r="CC7218" s="2"/>
    </row>
    <row r="7219" spans="81:81">
      <c r="CC7219" s="2"/>
    </row>
    <row r="7220" spans="81:81">
      <c r="CC7220" s="2"/>
    </row>
    <row r="7221" spans="81:81">
      <c r="CC7221" s="2"/>
    </row>
    <row r="7222" spans="81:81">
      <c r="CC7222" s="2"/>
    </row>
    <row r="7223" spans="81:81">
      <c r="CC7223" s="2"/>
    </row>
    <row r="7224" spans="81:81">
      <c r="CC7224" s="2"/>
    </row>
    <row r="7225" spans="81:81">
      <c r="CC7225" s="2"/>
    </row>
    <row r="7226" spans="81:81">
      <c r="CC7226" s="2"/>
    </row>
    <row r="7227" spans="81:81">
      <c r="CC7227" s="2"/>
    </row>
    <row r="7228" spans="81:81">
      <c r="CC7228" s="2"/>
    </row>
    <row r="7229" spans="81:81">
      <c r="CC7229" s="2"/>
    </row>
    <row r="7230" spans="81:81">
      <c r="CC7230" s="2"/>
    </row>
    <row r="7231" spans="81:81">
      <c r="CC7231" s="2"/>
    </row>
    <row r="7232" spans="81:81">
      <c r="CC7232" s="2"/>
    </row>
    <row r="7233" spans="81:81">
      <c r="CC7233" s="2"/>
    </row>
    <row r="7234" spans="81:81">
      <c r="CC7234" s="2"/>
    </row>
    <row r="7235" spans="81:81">
      <c r="CC7235" s="2"/>
    </row>
    <row r="7236" spans="81:81">
      <c r="CC7236" s="2"/>
    </row>
    <row r="7237" spans="81:81">
      <c r="CC7237" s="2"/>
    </row>
    <row r="7238" spans="81:81">
      <c r="CC7238" s="2"/>
    </row>
    <row r="7239" spans="81:81">
      <c r="CC7239" s="2"/>
    </row>
    <row r="7240" spans="81:81">
      <c r="CC7240" s="2"/>
    </row>
    <row r="7241" spans="81:81">
      <c r="CC7241" s="2"/>
    </row>
    <row r="7242" spans="81:81">
      <c r="CC7242" s="2"/>
    </row>
    <row r="7243" spans="81:81">
      <c r="CC7243" s="2"/>
    </row>
    <row r="7244" spans="81:81">
      <c r="CC7244" s="2"/>
    </row>
    <row r="7245" spans="81:81">
      <c r="CC7245" s="2"/>
    </row>
    <row r="7246" spans="81:81">
      <c r="CC7246" s="2"/>
    </row>
    <row r="7247" spans="81:81">
      <c r="CC7247" s="2"/>
    </row>
    <row r="7248" spans="81:81">
      <c r="CC7248" s="2"/>
    </row>
    <row r="7249" spans="81:81">
      <c r="CC7249" s="2"/>
    </row>
    <row r="7250" spans="81:81">
      <c r="CC7250" s="2"/>
    </row>
    <row r="7251" spans="81:81">
      <c r="CC7251" s="2"/>
    </row>
    <row r="7252" spans="81:81">
      <c r="CC7252" s="2"/>
    </row>
    <row r="7253" spans="81:81">
      <c r="CC7253" s="2"/>
    </row>
    <row r="7254" spans="81:81">
      <c r="CC7254" s="2"/>
    </row>
    <row r="7255" spans="81:81">
      <c r="CC7255" s="2"/>
    </row>
    <row r="7256" spans="81:81">
      <c r="CC7256" s="2"/>
    </row>
    <row r="7257" spans="81:81">
      <c r="CC7257" s="2"/>
    </row>
    <row r="7258" spans="81:81">
      <c r="CC7258" s="2"/>
    </row>
    <row r="7259" spans="81:81">
      <c r="CC7259" s="2"/>
    </row>
    <row r="7260" spans="81:81">
      <c r="CC7260" s="2"/>
    </row>
    <row r="7261" spans="81:81">
      <c r="CC7261" s="2"/>
    </row>
    <row r="7262" spans="81:81">
      <c r="CC7262" s="2"/>
    </row>
    <row r="7263" spans="81:81">
      <c r="CC7263" s="2"/>
    </row>
    <row r="7264" spans="81:81">
      <c r="CC7264" s="2"/>
    </row>
    <row r="7265" spans="81:81">
      <c r="CC7265" s="2"/>
    </row>
    <row r="7266" spans="81:81">
      <c r="CC7266" s="2"/>
    </row>
    <row r="7267" spans="81:81">
      <c r="CC7267" s="2"/>
    </row>
    <row r="7268" spans="81:81">
      <c r="CC7268" s="2"/>
    </row>
    <row r="7269" spans="81:81">
      <c r="CC7269" s="2"/>
    </row>
    <row r="7270" spans="81:81">
      <c r="CC7270" s="2"/>
    </row>
    <row r="7271" spans="81:81">
      <c r="CC7271" s="2"/>
    </row>
    <row r="7272" spans="81:81">
      <c r="CC7272" s="2"/>
    </row>
    <row r="7273" spans="81:81">
      <c r="CC7273" s="2"/>
    </row>
    <row r="7274" spans="81:81">
      <c r="CC7274" s="2"/>
    </row>
    <row r="7275" spans="81:81">
      <c r="CC7275" s="2"/>
    </row>
    <row r="7276" spans="81:81">
      <c r="CC7276" s="2"/>
    </row>
    <row r="7277" spans="81:81">
      <c r="CC7277" s="2"/>
    </row>
    <row r="7278" spans="81:81">
      <c r="CC7278" s="2"/>
    </row>
    <row r="7279" spans="81:81">
      <c r="CC7279" s="2"/>
    </row>
    <row r="7280" spans="81:81">
      <c r="CC7280" s="2"/>
    </row>
    <row r="7281" spans="81:81">
      <c r="CC7281" s="2"/>
    </row>
    <row r="7282" spans="81:81">
      <c r="CC7282" s="2"/>
    </row>
    <row r="7283" spans="81:81">
      <c r="CC7283" s="2"/>
    </row>
    <row r="7284" spans="81:81">
      <c r="CC7284" s="2"/>
    </row>
    <row r="7285" spans="81:81">
      <c r="CC7285" s="2"/>
    </row>
    <row r="7286" spans="81:81">
      <c r="CC7286" s="2"/>
    </row>
    <row r="7287" spans="81:81">
      <c r="CC7287" s="2"/>
    </row>
    <row r="7288" spans="81:81">
      <c r="CC7288" s="2"/>
    </row>
    <row r="7289" spans="81:81">
      <c r="CC7289" s="2"/>
    </row>
    <row r="7290" spans="81:81">
      <c r="CC7290" s="2"/>
    </row>
    <row r="7291" spans="81:81">
      <c r="CC7291" s="2"/>
    </row>
    <row r="7292" spans="81:81">
      <c r="CC7292" s="2"/>
    </row>
    <row r="7293" spans="81:81">
      <c r="CC7293" s="2"/>
    </row>
    <row r="7294" spans="81:81">
      <c r="CC7294" s="2"/>
    </row>
    <row r="7295" spans="81:81">
      <c r="CC7295" s="2"/>
    </row>
    <row r="7296" spans="81:81">
      <c r="CC7296" s="2"/>
    </row>
    <row r="7297" spans="81:81">
      <c r="CC7297" s="2"/>
    </row>
    <row r="7298" spans="81:81">
      <c r="CC7298" s="2"/>
    </row>
    <row r="7299" spans="81:81">
      <c r="CC7299" s="2"/>
    </row>
    <row r="7300" spans="81:81">
      <c r="CC7300" s="2"/>
    </row>
    <row r="7301" spans="81:81">
      <c r="CC7301" s="2"/>
    </row>
    <row r="7302" spans="81:81">
      <c r="CC7302" s="2"/>
    </row>
    <row r="7303" spans="81:81">
      <c r="CC7303" s="2"/>
    </row>
    <row r="7304" spans="81:81">
      <c r="CC7304" s="2"/>
    </row>
    <row r="7305" spans="81:81">
      <c r="CC7305" s="2"/>
    </row>
    <row r="7306" spans="81:81">
      <c r="CC7306" s="2"/>
    </row>
    <row r="7307" spans="81:81">
      <c r="CC7307" s="2"/>
    </row>
    <row r="7308" spans="81:81">
      <c r="CC7308" s="2"/>
    </row>
    <row r="7309" spans="81:81">
      <c r="CC7309" s="2"/>
    </row>
    <row r="7310" spans="81:81">
      <c r="CC7310" s="2"/>
    </row>
    <row r="7311" spans="81:81">
      <c r="CC7311" s="2"/>
    </row>
    <row r="7312" spans="81:81">
      <c r="CC7312" s="2"/>
    </row>
    <row r="7313" spans="81:81">
      <c r="CC7313" s="2"/>
    </row>
    <row r="7314" spans="81:81">
      <c r="CC7314" s="2"/>
    </row>
    <row r="7315" spans="81:81">
      <c r="CC7315" s="2"/>
    </row>
    <row r="7316" spans="81:81">
      <c r="CC7316" s="2"/>
    </row>
    <row r="7317" spans="81:81">
      <c r="CC7317" s="2"/>
    </row>
    <row r="7318" spans="81:81">
      <c r="CC7318" s="2"/>
    </row>
    <row r="7319" spans="81:81">
      <c r="CC7319" s="2"/>
    </row>
    <row r="7320" spans="81:81">
      <c r="CC7320" s="2"/>
    </row>
    <row r="7321" spans="81:81">
      <c r="CC7321" s="2"/>
    </row>
    <row r="7322" spans="81:81">
      <c r="CC7322" s="2"/>
    </row>
    <row r="7323" spans="81:81">
      <c r="CC7323" s="2"/>
    </row>
    <row r="7324" spans="81:81">
      <c r="CC7324" s="2"/>
    </row>
    <row r="7325" spans="81:81">
      <c r="CC7325" s="2"/>
    </row>
    <row r="7326" spans="81:81">
      <c r="CC7326" s="2"/>
    </row>
    <row r="7327" spans="81:81">
      <c r="CC7327" s="2"/>
    </row>
    <row r="7328" spans="81:81">
      <c r="CC7328" s="2"/>
    </row>
    <row r="7329" spans="81:81">
      <c r="CC7329" s="2"/>
    </row>
    <row r="7330" spans="81:81">
      <c r="CC7330" s="2"/>
    </row>
    <row r="7331" spans="81:81">
      <c r="CC7331" s="2"/>
    </row>
    <row r="7332" spans="81:81">
      <c r="CC7332" s="2"/>
    </row>
    <row r="7333" spans="81:81">
      <c r="CC7333" s="2"/>
    </row>
    <row r="7334" spans="81:81">
      <c r="CC7334" s="2"/>
    </row>
    <row r="7335" spans="81:81">
      <c r="CC7335" s="2"/>
    </row>
    <row r="7336" spans="81:81">
      <c r="CC7336" s="2"/>
    </row>
    <row r="7337" spans="81:81">
      <c r="CC7337" s="2"/>
    </row>
    <row r="7338" spans="81:81">
      <c r="CC7338" s="2"/>
    </row>
    <row r="7339" spans="81:81">
      <c r="CC7339" s="2"/>
    </row>
    <row r="7340" spans="81:81">
      <c r="CC7340" s="2"/>
    </row>
    <row r="7341" spans="81:81">
      <c r="CC7341" s="2"/>
    </row>
    <row r="7342" spans="81:81">
      <c r="CC7342" s="2"/>
    </row>
    <row r="7343" spans="81:81">
      <c r="CC7343" s="2"/>
    </row>
    <row r="7344" spans="81:81">
      <c r="CC7344" s="2"/>
    </row>
    <row r="7345" spans="81:81">
      <c r="CC7345" s="2"/>
    </row>
    <row r="7346" spans="81:81">
      <c r="CC7346" s="2"/>
    </row>
    <row r="7347" spans="81:81">
      <c r="CC7347" s="2"/>
    </row>
    <row r="7348" spans="81:81">
      <c r="CC7348" s="2"/>
    </row>
    <row r="7349" spans="81:81">
      <c r="CC7349" s="2"/>
    </row>
    <row r="7350" spans="81:81">
      <c r="CC7350" s="2"/>
    </row>
    <row r="7351" spans="81:81">
      <c r="CC7351" s="2"/>
    </row>
    <row r="7352" spans="81:81">
      <c r="CC7352" s="2"/>
    </row>
    <row r="7353" spans="81:81">
      <c r="CC7353" s="2"/>
    </row>
    <row r="7354" spans="81:81">
      <c r="CC7354" s="2"/>
    </row>
    <row r="7355" spans="81:81">
      <c r="CC7355" s="2"/>
    </row>
    <row r="7356" spans="81:81">
      <c r="CC7356" s="2"/>
    </row>
    <row r="7357" spans="81:81">
      <c r="CC7357" s="2"/>
    </row>
    <row r="7358" spans="81:81">
      <c r="CC7358" s="2"/>
    </row>
    <row r="7359" spans="81:81">
      <c r="CC7359" s="2"/>
    </row>
    <row r="7360" spans="81:81">
      <c r="CC7360" s="2"/>
    </row>
    <row r="7361" spans="81:81">
      <c r="CC7361" s="2"/>
    </row>
    <row r="7362" spans="81:81">
      <c r="CC7362" s="2"/>
    </row>
    <row r="7363" spans="81:81">
      <c r="CC7363" s="2"/>
    </row>
    <row r="7364" spans="81:81">
      <c r="CC7364" s="2"/>
    </row>
    <row r="7365" spans="81:81">
      <c r="CC7365" s="2"/>
    </row>
    <row r="7366" spans="81:81">
      <c r="CC7366" s="2"/>
    </row>
    <row r="7367" spans="81:81">
      <c r="CC7367" s="2"/>
    </row>
    <row r="7368" spans="81:81">
      <c r="CC7368" s="2"/>
    </row>
    <row r="7369" spans="81:81">
      <c r="CC7369" s="2"/>
    </row>
    <row r="7370" spans="81:81">
      <c r="CC7370" s="2"/>
    </row>
    <row r="7371" spans="81:81">
      <c r="CC7371" s="2"/>
    </row>
    <row r="7372" spans="81:81">
      <c r="CC7372" s="2"/>
    </row>
    <row r="7373" spans="81:81">
      <c r="CC7373" s="2"/>
    </row>
    <row r="7374" spans="81:81">
      <c r="CC7374" s="2"/>
    </row>
    <row r="7375" spans="81:81">
      <c r="CC7375" s="2"/>
    </row>
    <row r="7376" spans="81:81">
      <c r="CC7376" s="2"/>
    </row>
    <row r="7377" spans="81:81">
      <c r="CC7377" s="2"/>
    </row>
    <row r="7378" spans="81:81">
      <c r="CC7378" s="2"/>
    </row>
    <row r="7379" spans="81:81">
      <c r="CC7379" s="2"/>
    </row>
    <row r="7380" spans="81:81">
      <c r="CC7380" s="2"/>
    </row>
    <row r="7381" spans="81:81">
      <c r="CC7381" s="2"/>
    </row>
    <row r="7382" spans="81:81">
      <c r="CC7382" s="2"/>
    </row>
    <row r="7383" spans="81:81">
      <c r="CC7383" s="2"/>
    </row>
    <row r="7384" spans="81:81">
      <c r="CC7384" s="2"/>
    </row>
    <row r="7385" spans="81:81">
      <c r="CC7385" s="2"/>
    </row>
    <row r="7386" spans="81:81">
      <c r="CC7386" s="2"/>
    </row>
    <row r="7387" spans="81:81">
      <c r="CC7387" s="2"/>
    </row>
    <row r="7388" spans="81:81">
      <c r="CC7388" s="2"/>
    </row>
    <row r="7389" spans="81:81">
      <c r="CC7389" s="2"/>
    </row>
    <row r="7390" spans="81:81">
      <c r="CC7390" s="2"/>
    </row>
    <row r="7391" spans="81:81">
      <c r="CC7391" s="2"/>
    </row>
    <row r="7392" spans="81:81">
      <c r="CC7392" s="2"/>
    </row>
    <row r="7393" spans="81:81">
      <c r="CC7393" s="2"/>
    </row>
    <row r="7394" spans="81:81">
      <c r="CC7394" s="2"/>
    </row>
    <row r="7395" spans="81:81">
      <c r="CC7395" s="2"/>
    </row>
    <row r="7396" spans="81:81">
      <c r="CC7396" s="2"/>
    </row>
    <row r="7397" spans="81:81">
      <c r="CC7397" s="2"/>
    </row>
    <row r="7398" spans="81:81">
      <c r="CC7398" s="2"/>
    </row>
    <row r="7399" spans="81:81">
      <c r="CC7399" s="2"/>
    </row>
    <row r="7400" spans="81:81">
      <c r="CC7400" s="2"/>
    </row>
    <row r="7401" spans="81:81">
      <c r="CC7401" s="2"/>
    </row>
    <row r="7402" spans="81:81">
      <c r="CC7402" s="2"/>
    </row>
    <row r="7403" spans="81:81">
      <c r="CC7403" s="2"/>
    </row>
    <row r="7404" spans="81:81">
      <c r="CC7404" s="2"/>
    </row>
    <row r="7405" spans="81:81">
      <c r="CC7405" s="2"/>
    </row>
    <row r="7406" spans="81:81">
      <c r="CC7406" s="2"/>
    </row>
    <row r="7407" spans="81:81">
      <c r="CC7407" s="2"/>
    </row>
    <row r="7408" spans="81:81">
      <c r="CC7408" s="2"/>
    </row>
    <row r="7409" spans="81:81">
      <c r="CC7409" s="2"/>
    </row>
    <row r="7410" spans="81:81">
      <c r="CC7410" s="2"/>
    </row>
    <row r="7411" spans="81:81">
      <c r="CC7411" s="2"/>
    </row>
    <row r="7412" spans="81:81">
      <c r="CC7412" s="2"/>
    </row>
    <row r="7413" spans="81:81">
      <c r="CC7413" s="2"/>
    </row>
    <row r="7414" spans="81:81">
      <c r="CC7414" s="2"/>
    </row>
    <row r="7415" spans="81:81">
      <c r="CC7415" s="2"/>
    </row>
    <row r="7416" spans="81:81">
      <c r="CC7416" s="2"/>
    </row>
    <row r="7417" spans="81:81">
      <c r="CC7417" s="2"/>
    </row>
    <row r="7418" spans="81:81">
      <c r="CC7418" s="2"/>
    </row>
    <row r="7419" spans="81:81">
      <c r="CC7419" s="2"/>
    </row>
    <row r="7420" spans="81:81">
      <c r="CC7420" s="2"/>
    </row>
    <row r="7421" spans="81:81">
      <c r="CC7421" s="2"/>
    </row>
    <row r="7422" spans="81:81">
      <c r="CC7422" s="2"/>
    </row>
    <row r="7423" spans="81:81">
      <c r="CC7423" s="2"/>
    </row>
    <row r="7424" spans="81:81">
      <c r="CC7424" s="2"/>
    </row>
    <row r="7425" spans="81:81">
      <c r="CC7425" s="2"/>
    </row>
    <row r="7426" spans="81:81">
      <c r="CC7426" s="2"/>
    </row>
    <row r="7427" spans="81:81">
      <c r="CC7427" s="2"/>
    </row>
    <row r="7428" spans="81:81">
      <c r="CC7428" s="2"/>
    </row>
    <row r="7429" spans="81:81">
      <c r="CC7429" s="2"/>
    </row>
    <row r="7430" spans="81:81">
      <c r="CC7430" s="2"/>
    </row>
    <row r="7431" spans="81:81">
      <c r="CC7431" s="2"/>
    </row>
    <row r="7432" spans="81:81">
      <c r="CC7432" s="2"/>
    </row>
    <row r="7433" spans="81:81">
      <c r="CC7433" s="2"/>
    </row>
    <row r="7434" spans="81:81">
      <c r="CC7434" s="2"/>
    </row>
    <row r="7435" spans="81:81">
      <c r="CC7435" s="2"/>
    </row>
    <row r="7436" spans="81:81">
      <c r="CC7436" s="2"/>
    </row>
    <row r="7437" spans="81:81">
      <c r="CC7437" s="2"/>
    </row>
    <row r="7438" spans="81:81">
      <c r="CC7438" s="2"/>
    </row>
    <row r="7439" spans="81:81">
      <c r="CC7439" s="2"/>
    </row>
    <row r="7440" spans="81:81">
      <c r="CC7440" s="2"/>
    </row>
    <row r="7441" spans="81:81">
      <c r="CC7441" s="2"/>
    </row>
    <row r="7442" spans="81:81">
      <c r="CC7442" s="2"/>
    </row>
    <row r="7443" spans="81:81">
      <c r="CC7443" s="2"/>
    </row>
    <row r="7444" spans="81:81">
      <c r="CC7444" s="2"/>
    </row>
    <row r="7445" spans="81:81">
      <c r="CC7445" s="2"/>
    </row>
    <row r="7446" spans="81:81">
      <c r="CC7446" s="2"/>
    </row>
    <row r="7447" spans="81:81">
      <c r="CC7447" s="2"/>
    </row>
    <row r="7448" spans="81:81">
      <c r="CC7448" s="2"/>
    </row>
    <row r="7449" spans="81:81">
      <c r="CC7449" s="2"/>
    </row>
    <row r="7450" spans="81:81">
      <c r="CC7450" s="2"/>
    </row>
    <row r="7451" spans="81:81">
      <c r="CC7451" s="2"/>
    </row>
    <row r="7452" spans="81:81">
      <c r="CC7452" s="2"/>
    </row>
    <row r="7453" spans="81:81">
      <c r="CC7453" s="2"/>
    </row>
    <row r="7454" spans="81:81">
      <c r="CC7454" s="2"/>
    </row>
    <row r="7455" spans="81:81">
      <c r="CC7455" s="2"/>
    </row>
    <row r="7456" spans="81:81">
      <c r="CC7456" s="2"/>
    </row>
    <row r="7457" spans="81:81">
      <c r="CC7457" s="2"/>
    </row>
    <row r="7458" spans="81:81">
      <c r="CC7458" s="2"/>
    </row>
    <row r="7459" spans="81:81">
      <c r="CC7459" s="2"/>
    </row>
    <row r="7460" spans="81:81">
      <c r="CC7460" s="2"/>
    </row>
    <row r="7461" spans="81:81">
      <c r="CC7461" s="2"/>
    </row>
    <row r="7462" spans="81:81">
      <c r="CC7462" s="2"/>
    </row>
    <row r="7463" spans="81:81">
      <c r="CC7463" s="2"/>
    </row>
    <row r="7464" spans="81:81">
      <c r="CC7464" s="2"/>
    </row>
    <row r="7465" spans="81:81">
      <c r="CC7465" s="2"/>
    </row>
    <row r="7466" spans="81:81">
      <c r="CC7466" s="2"/>
    </row>
    <row r="7467" spans="81:81">
      <c r="CC7467" s="2"/>
    </row>
    <row r="7468" spans="81:81">
      <c r="CC7468" s="2"/>
    </row>
    <row r="7469" spans="81:81">
      <c r="CC7469" s="2"/>
    </row>
    <row r="7470" spans="81:81">
      <c r="CC7470" s="2"/>
    </row>
    <row r="7471" spans="81:81">
      <c r="CC7471" s="2"/>
    </row>
    <row r="7472" spans="81:81">
      <c r="CC7472" s="2"/>
    </row>
    <row r="7473" spans="81:81">
      <c r="CC7473" s="2"/>
    </row>
    <row r="7474" spans="81:81">
      <c r="CC7474" s="2"/>
    </row>
    <row r="7475" spans="81:81">
      <c r="CC7475" s="2"/>
    </row>
    <row r="7476" spans="81:81">
      <c r="CC7476" s="2"/>
    </row>
    <row r="7477" spans="81:81">
      <c r="CC7477" s="2"/>
    </row>
    <row r="7478" spans="81:81">
      <c r="CC7478" s="2"/>
    </row>
    <row r="7479" spans="81:81">
      <c r="CC7479" s="2"/>
    </row>
    <row r="7480" spans="81:81">
      <c r="CC7480" s="2"/>
    </row>
    <row r="7481" spans="81:81">
      <c r="CC7481" s="2"/>
    </row>
    <row r="7482" spans="81:81">
      <c r="CC7482" s="2"/>
    </row>
    <row r="7483" spans="81:81">
      <c r="CC7483" s="2"/>
    </row>
    <row r="7484" spans="81:81">
      <c r="CC7484" s="2"/>
    </row>
    <row r="7485" spans="81:81">
      <c r="CC7485" s="2"/>
    </row>
    <row r="7486" spans="81:81">
      <c r="CC7486" s="2"/>
    </row>
    <row r="7487" spans="81:81">
      <c r="CC7487" s="2"/>
    </row>
    <row r="7488" spans="81:81">
      <c r="CC7488" s="2"/>
    </row>
    <row r="7489" spans="81:81">
      <c r="CC7489" s="2"/>
    </row>
    <row r="7490" spans="81:81">
      <c r="CC7490" s="2"/>
    </row>
    <row r="7491" spans="81:81">
      <c r="CC7491" s="2"/>
    </row>
    <row r="7492" spans="81:81">
      <c r="CC7492" s="2"/>
    </row>
    <row r="7493" spans="81:81">
      <c r="CC7493" s="2"/>
    </row>
    <row r="7494" spans="81:81">
      <c r="CC7494" s="2"/>
    </row>
    <row r="7495" spans="81:81">
      <c r="CC7495" s="2"/>
    </row>
    <row r="7496" spans="81:81">
      <c r="CC7496" s="2"/>
    </row>
    <row r="7497" spans="81:81">
      <c r="CC7497" s="2"/>
    </row>
    <row r="7498" spans="81:81">
      <c r="CC7498" s="2"/>
    </row>
    <row r="7499" spans="81:81">
      <c r="CC7499" s="2"/>
    </row>
    <row r="7500" spans="81:81">
      <c r="CC7500" s="2"/>
    </row>
    <row r="7501" spans="81:81">
      <c r="CC7501" s="2"/>
    </row>
    <row r="7502" spans="81:81">
      <c r="CC7502" s="2"/>
    </row>
    <row r="7503" spans="81:81">
      <c r="CC7503" s="2"/>
    </row>
    <row r="7504" spans="81:81">
      <c r="CC7504" s="2"/>
    </row>
    <row r="7505" spans="81:81">
      <c r="CC7505" s="2"/>
    </row>
    <row r="7506" spans="81:81">
      <c r="CC7506" s="2"/>
    </row>
    <row r="7507" spans="81:81">
      <c r="CC7507" s="2"/>
    </row>
    <row r="7508" spans="81:81">
      <c r="CC7508" s="2"/>
    </row>
    <row r="7509" spans="81:81">
      <c r="CC7509" s="2"/>
    </row>
    <row r="7510" spans="81:81">
      <c r="CC7510" s="2"/>
    </row>
    <row r="7511" spans="81:81">
      <c r="CC7511" s="2"/>
    </row>
    <row r="7512" spans="81:81">
      <c r="CC7512" s="2"/>
    </row>
    <row r="7513" spans="81:81">
      <c r="CC7513" s="2"/>
    </row>
    <row r="7514" spans="81:81">
      <c r="CC7514" s="2"/>
    </row>
    <row r="7515" spans="81:81">
      <c r="CC7515" s="2"/>
    </row>
    <row r="7516" spans="81:81">
      <c r="CC7516" s="2"/>
    </row>
    <row r="7517" spans="81:81">
      <c r="CC7517" s="2"/>
    </row>
    <row r="7518" spans="81:81">
      <c r="CC7518" s="2"/>
    </row>
    <row r="7519" spans="81:81">
      <c r="CC7519" s="2"/>
    </row>
    <row r="7520" spans="81:81">
      <c r="CC7520" s="2"/>
    </row>
    <row r="7521" spans="81:81">
      <c r="CC7521" s="2"/>
    </row>
    <row r="7522" spans="81:81">
      <c r="CC7522" s="2"/>
    </row>
    <row r="7523" spans="81:81">
      <c r="CC7523" s="2"/>
    </row>
    <row r="7524" spans="81:81">
      <c r="CC7524" s="2"/>
    </row>
    <row r="7525" spans="81:81">
      <c r="CC7525" s="2"/>
    </row>
    <row r="7526" spans="81:81">
      <c r="CC7526" s="2"/>
    </row>
    <row r="7527" spans="81:81">
      <c r="CC7527" s="2"/>
    </row>
    <row r="7528" spans="81:81">
      <c r="CC7528" s="2"/>
    </row>
    <row r="7529" spans="81:81">
      <c r="CC7529" s="2"/>
    </row>
    <row r="7530" spans="81:81">
      <c r="CC7530" s="2"/>
    </row>
    <row r="7531" spans="81:81">
      <c r="CC7531" s="2"/>
    </row>
    <row r="7532" spans="81:81">
      <c r="CC7532" s="2"/>
    </row>
    <row r="7533" spans="81:81">
      <c r="CC7533" s="2"/>
    </row>
    <row r="7534" spans="81:81">
      <c r="CC7534" s="2"/>
    </row>
    <row r="7535" spans="81:81">
      <c r="CC7535" s="2"/>
    </row>
    <row r="7536" spans="81:81">
      <c r="CC7536" s="2"/>
    </row>
    <row r="7537" spans="81:81">
      <c r="CC7537" s="2"/>
    </row>
    <row r="7538" spans="81:81">
      <c r="CC7538" s="2"/>
    </row>
    <row r="7539" spans="81:81">
      <c r="CC7539" s="2"/>
    </row>
    <row r="7540" spans="81:81">
      <c r="CC7540" s="2"/>
    </row>
    <row r="7541" spans="81:81">
      <c r="CC7541" s="2"/>
    </row>
    <row r="7542" spans="81:81">
      <c r="CC7542" s="2"/>
    </row>
    <row r="7543" spans="81:81">
      <c r="CC7543" s="2"/>
    </row>
    <row r="7544" spans="81:81">
      <c r="CC7544" s="2"/>
    </row>
    <row r="7545" spans="81:81">
      <c r="CC7545" s="2"/>
    </row>
    <row r="7546" spans="81:81">
      <c r="CC7546" s="2"/>
    </row>
    <row r="7547" spans="81:81">
      <c r="CC7547" s="2"/>
    </row>
    <row r="7548" spans="81:81">
      <c r="CC7548" s="2"/>
    </row>
    <row r="7549" spans="81:81">
      <c r="CC7549" s="2"/>
    </row>
    <row r="7550" spans="81:81">
      <c r="CC7550" s="2"/>
    </row>
    <row r="7551" spans="81:81">
      <c r="CC7551" s="2"/>
    </row>
    <row r="7552" spans="81:81">
      <c r="CC7552" s="2"/>
    </row>
    <row r="7553" spans="81:81">
      <c r="CC7553" s="2"/>
    </row>
    <row r="7554" spans="81:81">
      <c r="CC7554" s="2"/>
    </row>
    <row r="7555" spans="81:81">
      <c r="CC7555" s="2"/>
    </row>
    <row r="7556" spans="81:81">
      <c r="CC7556" s="2"/>
    </row>
    <row r="7557" spans="81:81">
      <c r="CC7557" s="2"/>
    </row>
    <row r="7558" spans="81:81">
      <c r="CC7558" s="2"/>
    </row>
    <row r="7559" spans="81:81">
      <c r="CC7559" s="2"/>
    </row>
    <row r="7560" spans="81:81">
      <c r="CC7560" s="2"/>
    </row>
    <row r="7561" spans="81:81">
      <c r="CC7561" s="2"/>
    </row>
    <row r="7562" spans="81:81">
      <c r="CC7562" s="2"/>
    </row>
    <row r="7563" spans="81:81">
      <c r="CC7563" s="2"/>
    </row>
    <row r="7564" spans="81:81">
      <c r="CC7564" s="2"/>
    </row>
    <row r="7565" spans="81:81">
      <c r="CC7565" s="2"/>
    </row>
    <row r="7566" spans="81:81">
      <c r="CC7566" s="2"/>
    </row>
    <row r="7567" spans="81:81">
      <c r="CC7567" s="2"/>
    </row>
    <row r="7568" spans="81:81">
      <c r="CC7568" s="2"/>
    </row>
    <row r="7569" spans="81:81">
      <c r="CC7569" s="2"/>
    </row>
    <row r="7570" spans="81:81">
      <c r="CC7570" s="2"/>
    </row>
    <row r="7571" spans="81:81">
      <c r="CC7571" s="2"/>
    </row>
    <row r="7572" spans="81:81">
      <c r="CC7572" s="2"/>
    </row>
    <row r="7573" spans="81:81">
      <c r="CC7573" s="2"/>
    </row>
    <row r="7574" spans="81:81">
      <c r="CC7574" s="2"/>
    </row>
    <row r="7575" spans="81:81">
      <c r="CC7575" s="2"/>
    </row>
    <row r="7576" spans="81:81">
      <c r="CC7576" s="2"/>
    </row>
    <row r="7577" spans="81:81">
      <c r="CC7577" s="2"/>
    </row>
    <row r="7578" spans="81:81">
      <c r="CC7578" s="2"/>
    </row>
    <row r="7579" spans="81:81">
      <c r="CC7579" s="2"/>
    </row>
    <row r="7580" spans="81:81">
      <c r="CC7580" s="2"/>
    </row>
    <row r="7581" spans="81:81">
      <c r="CC7581" s="2"/>
    </row>
    <row r="7582" spans="81:81">
      <c r="CC7582" s="2"/>
    </row>
    <row r="7583" spans="81:81">
      <c r="CC7583" s="2"/>
    </row>
    <row r="7584" spans="81:81">
      <c r="CC7584" s="2"/>
    </row>
    <row r="7585" spans="81:81">
      <c r="CC7585" s="2"/>
    </row>
    <row r="7586" spans="81:81">
      <c r="CC7586" s="2"/>
    </row>
    <row r="7587" spans="81:81">
      <c r="CC7587" s="2"/>
    </row>
    <row r="7588" spans="81:81">
      <c r="CC7588" s="2"/>
    </row>
    <row r="7589" spans="81:81">
      <c r="CC7589" s="2"/>
    </row>
    <row r="7590" spans="81:81">
      <c r="CC7590" s="2"/>
    </row>
    <row r="7591" spans="81:81">
      <c r="CC7591" s="2"/>
    </row>
    <row r="7592" spans="81:81">
      <c r="CC7592" s="2"/>
    </row>
    <row r="7593" spans="81:81">
      <c r="CC7593" s="2"/>
    </row>
    <row r="7594" spans="81:81">
      <c r="CC7594" s="2"/>
    </row>
    <row r="7595" spans="81:81">
      <c r="CC7595" s="2"/>
    </row>
    <row r="7596" spans="81:81">
      <c r="CC7596" s="2"/>
    </row>
    <row r="7597" spans="81:81">
      <c r="CC7597" s="2"/>
    </row>
    <row r="7598" spans="81:81">
      <c r="CC7598" s="2"/>
    </row>
    <row r="7599" spans="81:81">
      <c r="CC7599" s="2"/>
    </row>
    <row r="7600" spans="81:81">
      <c r="CC7600" s="2"/>
    </row>
    <row r="7601" spans="81:81">
      <c r="CC7601" s="2"/>
    </row>
    <row r="7602" spans="81:81">
      <c r="CC7602" s="2"/>
    </row>
    <row r="7603" spans="81:81">
      <c r="CC7603" s="2"/>
    </row>
    <row r="7604" spans="81:81">
      <c r="CC7604" s="2"/>
    </row>
    <row r="7605" spans="81:81">
      <c r="CC7605" s="2"/>
    </row>
    <row r="7606" spans="81:81">
      <c r="CC7606" s="2"/>
    </row>
    <row r="7607" spans="81:81">
      <c r="CC7607" s="2"/>
    </row>
    <row r="7608" spans="81:81">
      <c r="CC7608" s="2"/>
    </row>
    <row r="7609" spans="81:81">
      <c r="CC7609" s="2"/>
    </row>
    <row r="7610" spans="81:81">
      <c r="CC7610" s="2"/>
    </row>
    <row r="7611" spans="81:81">
      <c r="CC7611" s="2"/>
    </row>
    <row r="7612" spans="81:81">
      <c r="CC7612" s="2"/>
    </row>
    <row r="7613" spans="81:81">
      <c r="CC7613" s="2"/>
    </row>
    <row r="7614" spans="81:81">
      <c r="CC7614" s="2"/>
    </row>
    <row r="7615" spans="81:81">
      <c r="CC7615" s="2"/>
    </row>
    <row r="7616" spans="81:81">
      <c r="CC7616" s="2"/>
    </row>
    <row r="7617" spans="81:81">
      <c r="CC7617" s="2"/>
    </row>
    <row r="7618" spans="81:81">
      <c r="CC7618" s="2"/>
    </row>
    <row r="7619" spans="81:81">
      <c r="CC7619" s="2"/>
    </row>
    <row r="7620" spans="81:81">
      <c r="CC7620" s="2"/>
    </row>
    <row r="7621" spans="81:81">
      <c r="CC7621" s="2"/>
    </row>
    <row r="7622" spans="81:81">
      <c r="CC7622" s="2"/>
    </row>
    <row r="7623" spans="81:81">
      <c r="CC7623" s="2"/>
    </row>
    <row r="7624" spans="81:81">
      <c r="CC7624" s="2"/>
    </row>
    <row r="7625" spans="81:81">
      <c r="CC7625" s="2"/>
    </row>
    <row r="7626" spans="81:81">
      <c r="CC7626" s="2"/>
    </row>
    <row r="7627" spans="81:81">
      <c r="CC7627" s="2"/>
    </row>
    <row r="7628" spans="81:81">
      <c r="CC7628" s="2"/>
    </row>
    <row r="7629" spans="81:81">
      <c r="CC7629" s="2"/>
    </row>
    <row r="7630" spans="81:81">
      <c r="CC7630" s="2"/>
    </row>
    <row r="7631" spans="81:81">
      <c r="CC7631" s="2"/>
    </row>
    <row r="7632" spans="81:81">
      <c r="CC7632" s="2"/>
    </row>
    <row r="7633" spans="81:81">
      <c r="CC7633" s="2"/>
    </row>
    <row r="7634" spans="81:81">
      <c r="CC7634" s="2"/>
    </row>
    <row r="7635" spans="81:81">
      <c r="CC7635" s="2"/>
    </row>
    <row r="7636" spans="81:81">
      <c r="CC7636" s="2"/>
    </row>
    <row r="7637" spans="81:81">
      <c r="CC7637" s="2"/>
    </row>
    <row r="7638" spans="81:81">
      <c r="CC7638" s="2"/>
    </row>
    <row r="7639" spans="81:81">
      <c r="CC7639" s="2"/>
    </row>
    <row r="7640" spans="81:81">
      <c r="CC7640" s="2"/>
    </row>
    <row r="7641" spans="81:81">
      <c r="CC7641" s="2"/>
    </row>
    <row r="7642" spans="81:81">
      <c r="CC7642" s="2"/>
    </row>
    <row r="7643" spans="81:81">
      <c r="CC7643" s="2"/>
    </row>
    <row r="7644" spans="81:81">
      <c r="CC7644" s="2"/>
    </row>
    <row r="7645" spans="81:81">
      <c r="CC7645" s="2"/>
    </row>
    <row r="7646" spans="81:81">
      <c r="CC7646" s="2"/>
    </row>
    <row r="7647" spans="81:81">
      <c r="CC7647" s="2"/>
    </row>
    <row r="7648" spans="81:81">
      <c r="CC7648" s="2"/>
    </row>
    <row r="7649" spans="81:81">
      <c r="CC7649" s="2"/>
    </row>
    <row r="7650" spans="81:81">
      <c r="CC7650" s="2"/>
    </row>
    <row r="7651" spans="81:81">
      <c r="CC7651" s="2"/>
    </row>
    <row r="7652" spans="81:81">
      <c r="CC7652" s="2"/>
    </row>
    <row r="7653" spans="81:81">
      <c r="CC7653" s="2"/>
    </row>
    <row r="7654" spans="81:81">
      <c r="CC7654" s="2"/>
    </row>
    <row r="7655" spans="81:81">
      <c r="CC7655" s="2"/>
    </row>
    <row r="7656" spans="81:81">
      <c r="CC7656" s="2"/>
    </row>
    <row r="7657" spans="81:81">
      <c r="CC7657" s="2"/>
    </row>
    <row r="7658" spans="81:81">
      <c r="CC7658" s="2"/>
    </row>
    <row r="7659" spans="81:81">
      <c r="CC7659" s="2"/>
    </row>
    <row r="7660" spans="81:81">
      <c r="CC7660" s="2"/>
    </row>
    <row r="7661" spans="81:81">
      <c r="CC7661" s="2"/>
    </row>
    <row r="7662" spans="81:81">
      <c r="CC7662" s="2"/>
    </row>
    <row r="7663" spans="81:81">
      <c r="CC7663" s="2"/>
    </row>
    <row r="7664" spans="81:81">
      <c r="CC7664" s="2"/>
    </row>
    <row r="7665" spans="81:81">
      <c r="CC7665" s="2"/>
    </row>
    <row r="7666" spans="81:81">
      <c r="CC7666" s="2"/>
    </row>
    <row r="7667" spans="81:81">
      <c r="CC7667" s="2"/>
    </row>
    <row r="7668" spans="81:81">
      <c r="CC7668" s="2"/>
    </row>
    <row r="7669" spans="81:81">
      <c r="CC7669" s="2"/>
    </row>
    <row r="7670" spans="81:81">
      <c r="CC7670" s="2"/>
    </row>
    <row r="7671" spans="81:81">
      <c r="CC7671" s="2"/>
    </row>
    <row r="7672" spans="81:81">
      <c r="CC7672" s="2"/>
    </row>
    <row r="7673" spans="81:81">
      <c r="CC7673" s="2"/>
    </row>
    <row r="7674" spans="81:81">
      <c r="CC7674" s="2"/>
    </row>
    <row r="7675" spans="81:81">
      <c r="CC7675" s="2"/>
    </row>
    <row r="7676" spans="81:81">
      <c r="CC7676" s="2"/>
    </row>
    <row r="7677" spans="81:81">
      <c r="CC7677" s="2"/>
    </row>
    <row r="7678" spans="81:81">
      <c r="CC7678" s="2"/>
    </row>
    <row r="7679" spans="81:81">
      <c r="CC7679" s="2"/>
    </row>
    <row r="7680" spans="81:81">
      <c r="CC7680" s="2"/>
    </row>
    <row r="7681" spans="81:81">
      <c r="CC7681" s="2"/>
    </row>
    <row r="7682" spans="81:81">
      <c r="CC7682" s="2"/>
    </row>
    <row r="7683" spans="81:81">
      <c r="CC7683" s="2"/>
    </row>
    <row r="7684" spans="81:81">
      <c r="CC7684" s="2"/>
    </row>
    <row r="7685" spans="81:81">
      <c r="CC7685" s="2"/>
    </row>
    <row r="7686" spans="81:81">
      <c r="CC7686" s="2"/>
    </row>
    <row r="7687" spans="81:81">
      <c r="CC7687" s="2"/>
    </row>
    <row r="7688" spans="81:81">
      <c r="CC7688" s="2"/>
    </row>
    <row r="7689" spans="81:81">
      <c r="CC7689" s="2"/>
    </row>
    <row r="7690" spans="81:81">
      <c r="CC7690" s="2"/>
    </row>
    <row r="7691" spans="81:81">
      <c r="CC7691" s="2"/>
    </row>
    <row r="7692" spans="81:81">
      <c r="CC7692" s="2"/>
    </row>
    <row r="7693" spans="81:81">
      <c r="CC7693" s="2"/>
    </row>
    <row r="7694" spans="81:81">
      <c r="CC7694" s="2"/>
    </row>
    <row r="7695" spans="81:81">
      <c r="CC7695" s="2"/>
    </row>
    <row r="7696" spans="81:81">
      <c r="CC7696" s="2"/>
    </row>
    <row r="7697" spans="81:81">
      <c r="CC7697" s="2"/>
    </row>
    <row r="7698" spans="81:81">
      <c r="CC7698" s="2"/>
    </row>
    <row r="7699" spans="81:81">
      <c r="CC7699" s="2"/>
    </row>
    <row r="7700" spans="81:81">
      <c r="CC7700" s="2"/>
    </row>
    <row r="7701" spans="81:81">
      <c r="CC7701" s="2"/>
    </row>
    <row r="7702" spans="81:81">
      <c r="CC7702" s="2"/>
    </row>
    <row r="7703" spans="81:81">
      <c r="CC7703" s="2"/>
    </row>
    <row r="7704" spans="81:81">
      <c r="CC7704" s="2"/>
    </row>
    <row r="7705" spans="81:81">
      <c r="CC7705" s="2"/>
    </row>
    <row r="7706" spans="81:81">
      <c r="CC7706" s="2"/>
    </row>
    <row r="7707" spans="81:81">
      <c r="CC7707" s="2"/>
    </row>
    <row r="7708" spans="81:81">
      <c r="CC7708" s="2"/>
    </row>
    <row r="7709" spans="81:81">
      <c r="CC7709" s="2"/>
    </row>
    <row r="7710" spans="81:81">
      <c r="CC7710" s="2"/>
    </row>
    <row r="7711" spans="81:81">
      <c r="CC7711" s="2"/>
    </row>
    <row r="7712" spans="81:81">
      <c r="CC7712" s="2"/>
    </row>
    <row r="7713" spans="81:81">
      <c r="CC7713" s="2"/>
    </row>
    <row r="7714" spans="81:81">
      <c r="CC7714" s="2"/>
    </row>
    <row r="7715" spans="81:81">
      <c r="CC7715" s="2"/>
    </row>
    <row r="7716" spans="81:81">
      <c r="CC7716" s="2"/>
    </row>
    <row r="7717" spans="81:81">
      <c r="CC7717" s="2"/>
    </row>
    <row r="7718" spans="81:81">
      <c r="CC7718" s="2"/>
    </row>
    <row r="7719" spans="81:81">
      <c r="CC7719" s="2"/>
    </row>
    <row r="7720" spans="81:81">
      <c r="CC7720" s="2"/>
    </row>
    <row r="7721" spans="81:81">
      <c r="CC7721" s="2"/>
    </row>
    <row r="7722" spans="81:81">
      <c r="CC7722" s="2"/>
    </row>
    <row r="7723" spans="81:81">
      <c r="CC7723" s="2"/>
    </row>
    <row r="7724" spans="81:81">
      <c r="CC7724" s="2"/>
    </row>
    <row r="7725" spans="81:81">
      <c r="CC7725" s="2"/>
    </row>
    <row r="7726" spans="81:81">
      <c r="CC7726" s="2"/>
    </row>
    <row r="7727" spans="81:81">
      <c r="CC7727" s="2"/>
    </row>
    <row r="7728" spans="81:81">
      <c r="CC7728" s="2"/>
    </row>
    <row r="7729" spans="81:81">
      <c r="CC7729" s="2"/>
    </row>
    <row r="7730" spans="81:81">
      <c r="CC7730" s="2"/>
    </row>
    <row r="7731" spans="81:81">
      <c r="CC7731" s="2"/>
    </row>
    <row r="7732" spans="81:81">
      <c r="CC7732" s="2"/>
    </row>
    <row r="7733" spans="81:81">
      <c r="CC7733" s="2"/>
    </row>
    <row r="7734" spans="81:81">
      <c r="CC7734" s="2"/>
    </row>
    <row r="7735" spans="81:81">
      <c r="CC7735" s="2"/>
    </row>
    <row r="7736" spans="81:81">
      <c r="CC7736" s="2"/>
    </row>
    <row r="7737" spans="81:81">
      <c r="CC7737" s="2"/>
    </row>
    <row r="7738" spans="81:81">
      <c r="CC7738" s="2"/>
    </row>
    <row r="7739" spans="81:81">
      <c r="CC7739" s="2"/>
    </row>
    <row r="7740" spans="81:81">
      <c r="CC7740" s="2"/>
    </row>
    <row r="7741" spans="81:81">
      <c r="CC7741" s="2"/>
    </row>
    <row r="7742" spans="81:81">
      <c r="CC7742" s="2"/>
    </row>
    <row r="7743" spans="81:81">
      <c r="CC7743" s="2"/>
    </row>
    <row r="7744" spans="81:81">
      <c r="CC7744" s="2"/>
    </row>
    <row r="7745" spans="81:81">
      <c r="CC7745" s="2"/>
    </row>
    <row r="7746" spans="81:81">
      <c r="CC7746" s="2"/>
    </row>
    <row r="7747" spans="81:81">
      <c r="CC7747" s="2"/>
    </row>
    <row r="7748" spans="81:81">
      <c r="CC7748" s="2"/>
    </row>
    <row r="7749" spans="81:81">
      <c r="CC7749" s="2"/>
    </row>
    <row r="7750" spans="81:81">
      <c r="CC7750" s="2"/>
    </row>
    <row r="7751" spans="81:81">
      <c r="CC7751" s="2"/>
    </row>
    <row r="7752" spans="81:81">
      <c r="CC7752" s="2"/>
    </row>
    <row r="7753" spans="81:81">
      <c r="CC7753" s="2"/>
    </row>
    <row r="7754" spans="81:81">
      <c r="CC7754" s="2"/>
    </row>
    <row r="7755" spans="81:81">
      <c r="CC7755" s="2"/>
    </row>
    <row r="7756" spans="81:81">
      <c r="CC7756" s="2"/>
    </row>
    <row r="7757" spans="81:81">
      <c r="CC7757" s="2"/>
    </row>
    <row r="7758" spans="81:81">
      <c r="CC7758" s="2"/>
    </row>
    <row r="7759" spans="81:81">
      <c r="CC7759" s="2"/>
    </row>
    <row r="7760" spans="81:81">
      <c r="CC7760" s="2"/>
    </row>
    <row r="7761" spans="81:81">
      <c r="CC7761" s="2"/>
    </row>
    <row r="7762" spans="81:81">
      <c r="CC7762" s="2"/>
    </row>
    <row r="7763" spans="81:81">
      <c r="CC7763" s="2"/>
    </row>
    <row r="7764" spans="81:81">
      <c r="CC7764" s="2"/>
    </row>
    <row r="7765" spans="81:81">
      <c r="CC7765" s="2"/>
    </row>
    <row r="7766" spans="81:81">
      <c r="CC7766" s="2"/>
    </row>
    <row r="7767" spans="81:81">
      <c r="CC7767" s="2"/>
    </row>
    <row r="7768" spans="81:81">
      <c r="CC7768" s="2"/>
    </row>
    <row r="7769" spans="81:81">
      <c r="CC7769" s="2"/>
    </row>
    <row r="7770" spans="81:81">
      <c r="CC7770" s="2"/>
    </row>
    <row r="7771" spans="81:81">
      <c r="CC7771" s="2"/>
    </row>
    <row r="7772" spans="81:81">
      <c r="CC7772" s="2"/>
    </row>
    <row r="7773" spans="81:81">
      <c r="CC7773" s="2"/>
    </row>
    <row r="7774" spans="81:81">
      <c r="CC7774" s="2"/>
    </row>
    <row r="7775" spans="81:81">
      <c r="CC7775" s="2"/>
    </row>
    <row r="7776" spans="81:81">
      <c r="CC7776" s="2"/>
    </row>
    <row r="7777" spans="81:81">
      <c r="CC7777" s="2"/>
    </row>
    <row r="7778" spans="81:81">
      <c r="CC7778" s="2"/>
    </row>
    <row r="7779" spans="81:81">
      <c r="CC7779" s="2"/>
    </row>
    <row r="7780" spans="81:81">
      <c r="CC7780" s="2"/>
    </row>
    <row r="7781" spans="81:81">
      <c r="CC7781" s="2"/>
    </row>
    <row r="7782" spans="81:81">
      <c r="CC7782" s="2"/>
    </row>
    <row r="7783" spans="81:81">
      <c r="CC7783" s="2"/>
    </row>
    <row r="7784" spans="81:81">
      <c r="CC7784" s="2"/>
    </row>
    <row r="7785" spans="81:81">
      <c r="CC7785" s="2"/>
    </row>
    <row r="7786" spans="81:81">
      <c r="CC7786" s="2"/>
    </row>
    <row r="7787" spans="81:81">
      <c r="CC7787" s="2"/>
    </row>
    <row r="7788" spans="81:81">
      <c r="CC7788" s="2"/>
    </row>
    <row r="7789" spans="81:81">
      <c r="CC7789" s="2"/>
    </row>
    <row r="7790" spans="81:81">
      <c r="CC7790" s="2"/>
    </row>
    <row r="7791" spans="81:81">
      <c r="CC7791" s="2"/>
    </row>
    <row r="7792" spans="81:81">
      <c r="CC7792" s="2"/>
    </row>
    <row r="7793" spans="81:81">
      <c r="CC7793" s="2"/>
    </row>
    <row r="7794" spans="81:81">
      <c r="CC7794" s="2"/>
    </row>
    <row r="7795" spans="81:81">
      <c r="CC7795" s="2"/>
    </row>
    <row r="7796" spans="81:81">
      <c r="CC7796" s="2"/>
    </row>
    <row r="7797" spans="81:81">
      <c r="CC7797" s="2"/>
    </row>
    <row r="7798" spans="81:81">
      <c r="CC7798" s="2"/>
    </row>
    <row r="7799" spans="81:81">
      <c r="CC7799" s="2"/>
    </row>
    <row r="7800" spans="81:81">
      <c r="CC7800" s="2"/>
    </row>
    <row r="7801" spans="81:81">
      <c r="CC7801" s="2"/>
    </row>
    <row r="7802" spans="81:81">
      <c r="CC7802" s="2"/>
    </row>
    <row r="7803" spans="81:81">
      <c r="CC7803" s="2"/>
    </row>
    <row r="7804" spans="81:81">
      <c r="CC7804" s="2"/>
    </row>
    <row r="7805" spans="81:81">
      <c r="CC7805" s="2"/>
    </row>
    <row r="7806" spans="81:81">
      <c r="CC7806" s="2"/>
    </row>
    <row r="7807" spans="81:81">
      <c r="CC7807" s="2"/>
    </row>
    <row r="7808" spans="81:81">
      <c r="CC7808" s="2"/>
    </row>
    <row r="7809" spans="81:81">
      <c r="CC7809" s="2"/>
    </row>
    <row r="7810" spans="81:81">
      <c r="CC7810" s="2"/>
    </row>
    <row r="7811" spans="81:81">
      <c r="CC7811" s="2"/>
    </row>
    <row r="7812" spans="81:81">
      <c r="CC7812" s="2"/>
    </row>
    <row r="7813" spans="81:81">
      <c r="CC7813" s="2"/>
    </row>
    <row r="7814" spans="81:81">
      <c r="CC7814" s="2"/>
    </row>
    <row r="7815" spans="81:81">
      <c r="CC7815" s="2"/>
    </row>
    <row r="7816" spans="81:81">
      <c r="CC7816" s="2"/>
    </row>
    <row r="7817" spans="81:81">
      <c r="CC7817" s="2"/>
    </row>
    <row r="7818" spans="81:81">
      <c r="CC7818" s="2"/>
    </row>
    <row r="7819" spans="81:81">
      <c r="CC7819" s="2"/>
    </row>
    <row r="7820" spans="81:81">
      <c r="CC7820" s="2"/>
    </row>
    <row r="7821" spans="81:81">
      <c r="CC7821" s="2"/>
    </row>
    <row r="7822" spans="81:81">
      <c r="CC7822" s="2"/>
    </row>
    <row r="7823" spans="81:81">
      <c r="CC7823" s="2"/>
    </row>
    <row r="7824" spans="81:81">
      <c r="CC7824" s="2"/>
    </row>
    <row r="7825" spans="81:81">
      <c r="CC7825" s="2"/>
    </row>
    <row r="7826" spans="81:81">
      <c r="CC7826" s="2"/>
    </row>
    <row r="7827" spans="81:81">
      <c r="CC7827" s="2"/>
    </row>
    <row r="7828" spans="81:81">
      <c r="CC7828" s="2"/>
    </row>
    <row r="7829" spans="81:81">
      <c r="CC7829" s="2"/>
    </row>
    <row r="7830" spans="81:81">
      <c r="CC7830" s="2"/>
    </row>
    <row r="7831" spans="81:81">
      <c r="CC7831" s="2"/>
    </row>
    <row r="7832" spans="81:81">
      <c r="CC7832" s="2"/>
    </row>
    <row r="7833" spans="81:81">
      <c r="CC7833" s="2"/>
    </row>
    <row r="7834" spans="81:81">
      <c r="CC7834" s="2"/>
    </row>
    <row r="7835" spans="81:81">
      <c r="CC7835" s="2"/>
    </row>
    <row r="7836" spans="81:81">
      <c r="CC7836" s="2"/>
    </row>
    <row r="7837" spans="81:81">
      <c r="CC7837" s="2"/>
    </row>
    <row r="7838" spans="81:81">
      <c r="CC7838" s="2"/>
    </row>
    <row r="7839" spans="81:81">
      <c r="CC7839" s="2"/>
    </row>
    <row r="7840" spans="81:81">
      <c r="CC7840" s="2"/>
    </row>
    <row r="7841" spans="81:81">
      <c r="CC7841" s="2"/>
    </row>
    <row r="7842" spans="81:81">
      <c r="CC7842" s="2"/>
    </row>
    <row r="7843" spans="81:81">
      <c r="CC7843" s="2"/>
    </row>
    <row r="7844" spans="81:81">
      <c r="CC7844" s="2"/>
    </row>
    <row r="7845" spans="81:81">
      <c r="CC7845" s="2"/>
    </row>
    <row r="7846" spans="81:81">
      <c r="CC7846" s="2"/>
    </row>
    <row r="7847" spans="81:81">
      <c r="CC7847" s="2"/>
    </row>
    <row r="7848" spans="81:81">
      <c r="CC7848" s="2"/>
    </row>
    <row r="7849" spans="81:81">
      <c r="CC7849" s="2"/>
    </row>
    <row r="7850" spans="81:81">
      <c r="CC7850" s="2"/>
    </row>
    <row r="7851" spans="81:81">
      <c r="CC7851" s="2"/>
    </row>
    <row r="7852" spans="81:81">
      <c r="CC7852" s="2"/>
    </row>
    <row r="7853" spans="81:81">
      <c r="CC7853" s="2"/>
    </row>
    <row r="7854" spans="81:81">
      <c r="CC7854" s="2"/>
    </row>
    <row r="7855" spans="81:81">
      <c r="CC7855" s="2"/>
    </row>
    <row r="7856" spans="81:81">
      <c r="CC7856" s="2"/>
    </row>
    <row r="7857" spans="81:81">
      <c r="CC7857" s="2"/>
    </row>
    <row r="7858" spans="81:81">
      <c r="CC7858" s="2"/>
    </row>
    <row r="7859" spans="81:81">
      <c r="CC7859" s="2"/>
    </row>
    <row r="7860" spans="81:81">
      <c r="CC7860" s="2"/>
    </row>
    <row r="7861" spans="81:81">
      <c r="CC7861" s="2"/>
    </row>
    <row r="7862" spans="81:81">
      <c r="CC7862" s="2"/>
    </row>
    <row r="7863" spans="81:81">
      <c r="CC7863" s="2"/>
    </row>
    <row r="7864" spans="81:81">
      <c r="CC7864" s="2"/>
    </row>
    <row r="7865" spans="81:81">
      <c r="CC7865" s="2"/>
    </row>
    <row r="7866" spans="81:81">
      <c r="CC7866" s="2"/>
    </row>
    <row r="7867" spans="81:81">
      <c r="CC7867" s="2"/>
    </row>
    <row r="7868" spans="81:81">
      <c r="CC7868" s="2"/>
    </row>
    <row r="7869" spans="81:81">
      <c r="CC7869" s="2"/>
    </row>
    <row r="7870" spans="81:81">
      <c r="CC7870" s="2"/>
    </row>
    <row r="7871" spans="81:81">
      <c r="CC7871" s="2"/>
    </row>
    <row r="7872" spans="81:81">
      <c r="CC7872" s="2"/>
    </row>
    <row r="7873" spans="81:81">
      <c r="CC7873" s="2"/>
    </row>
    <row r="7874" spans="81:81">
      <c r="CC7874" s="2"/>
    </row>
    <row r="7875" spans="81:81">
      <c r="CC7875" s="2"/>
    </row>
    <row r="7876" spans="81:81">
      <c r="CC7876" s="2"/>
    </row>
    <row r="7877" spans="81:81">
      <c r="CC7877" s="2"/>
    </row>
    <row r="7878" spans="81:81">
      <c r="CC7878" s="2"/>
    </row>
    <row r="7879" spans="81:81">
      <c r="CC7879" s="2"/>
    </row>
    <row r="7880" spans="81:81">
      <c r="CC7880" s="2"/>
    </row>
    <row r="7881" spans="81:81">
      <c r="CC7881" s="2"/>
    </row>
    <row r="7882" spans="81:81">
      <c r="CC7882" s="2"/>
    </row>
    <row r="7883" spans="81:81">
      <c r="CC7883" s="2"/>
    </row>
    <row r="7884" spans="81:81">
      <c r="CC7884" s="2"/>
    </row>
    <row r="7885" spans="81:81">
      <c r="CC7885" s="2"/>
    </row>
    <row r="7886" spans="81:81">
      <c r="CC7886" s="2"/>
    </row>
    <row r="7887" spans="81:81">
      <c r="CC7887" s="2"/>
    </row>
    <row r="7888" spans="81:81">
      <c r="CC7888" s="2"/>
    </row>
    <row r="7889" spans="81:81">
      <c r="CC7889" s="2"/>
    </row>
    <row r="7890" spans="81:81">
      <c r="CC7890" s="2"/>
    </row>
    <row r="7891" spans="81:81">
      <c r="CC7891" s="2"/>
    </row>
    <row r="7892" spans="81:81">
      <c r="CC7892" s="2"/>
    </row>
    <row r="7893" spans="81:81">
      <c r="CC7893" s="2"/>
    </row>
    <row r="7894" spans="81:81">
      <c r="CC7894" s="2"/>
    </row>
    <row r="7895" spans="81:81">
      <c r="CC7895" s="2"/>
    </row>
    <row r="7896" spans="81:81">
      <c r="CC7896" s="2"/>
    </row>
    <row r="7897" spans="81:81">
      <c r="CC7897" s="2"/>
    </row>
    <row r="7898" spans="81:81">
      <c r="CC7898" s="2"/>
    </row>
    <row r="7899" spans="81:81">
      <c r="CC7899" s="2"/>
    </row>
    <row r="7900" spans="81:81">
      <c r="CC7900" s="2"/>
    </row>
    <row r="7901" spans="81:81">
      <c r="CC7901" s="2"/>
    </row>
    <row r="7902" spans="81:81">
      <c r="CC7902" s="2"/>
    </row>
    <row r="7903" spans="81:81">
      <c r="CC7903" s="2"/>
    </row>
    <row r="7904" spans="81:81">
      <c r="CC7904" s="2"/>
    </row>
    <row r="7905" spans="81:81">
      <c r="CC7905" s="2"/>
    </row>
    <row r="7906" spans="81:81">
      <c r="CC7906" s="2"/>
    </row>
    <row r="7907" spans="81:81">
      <c r="CC7907" s="2"/>
    </row>
    <row r="7908" spans="81:81">
      <c r="CC7908" s="2"/>
    </row>
    <row r="7909" spans="81:81">
      <c r="CC7909" s="2"/>
    </row>
    <row r="7910" spans="81:81">
      <c r="CC7910" s="2"/>
    </row>
    <row r="7911" spans="81:81">
      <c r="CC7911" s="2"/>
    </row>
    <row r="7912" spans="81:81">
      <c r="CC7912" s="2"/>
    </row>
    <row r="7913" spans="81:81">
      <c r="CC7913" s="2"/>
    </row>
    <row r="7914" spans="81:81">
      <c r="CC7914" s="2"/>
    </row>
    <row r="7915" spans="81:81">
      <c r="CC7915" s="2"/>
    </row>
    <row r="7916" spans="81:81">
      <c r="CC7916" s="2"/>
    </row>
    <row r="7917" spans="81:81">
      <c r="CC7917" s="2"/>
    </row>
    <row r="7918" spans="81:81">
      <c r="CC7918" s="2"/>
    </row>
    <row r="7919" spans="81:81">
      <c r="CC7919" s="2"/>
    </row>
    <row r="7920" spans="81:81">
      <c r="CC7920" s="2"/>
    </row>
    <row r="7921" spans="81:81">
      <c r="CC7921" s="2"/>
    </row>
    <row r="7922" spans="81:81">
      <c r="CC7922" s="2"/>
    </row>
    <row r="7923" spans="81:81">
      <c r="CC7923" s="2"/>
    </row>
    <row r="7924" spans="81:81">
      <c r="CC7924" s="2"/>
    </row>
    <row r="7925" spans="81:81">
      <c r="CC7925" s="2"/>
    </row>
    <row r="7926" spans="81:81">
      <c r="CC7926" s="2"/>
    </row>
    <row r="7927" spans="81:81">
      <c r="CC7927" s="2"/>
    </row>
    <row r="7928" spans="81:81">
      <c r="CC7928" s="2"/>
    </row>
    <row r="7929" spans="81:81">
      <c r="CC7929" s="2"/>
    </row>
    <row r="7930" spans="81:81">
      <c r="CC7930" s="2"/>
    </row>
    <row r="7931" spans="81:81">
      <c r="CC7931" s="2"/>
    </row>
    <row r="7932" spans="81:81">
      <c r="CC7932" s="2"/>
    </row>
    <row r="7933" spans="81:81">
      <c r="CC7933" s="2"/>
    </row>
    <row r="7934" spans="81:81">
      <c r="CC7934" s="2"/>
    </row>
    <row r="7935" spans="81:81">
      <c r="CC7935" s="2"/>
    </row>
    <row r="7936" spans="81:81">
      <c r="CC7936" s="2"/>
    </row>
    <row r="7937" spans="81:81">
      <c r="CC7937" s="2"/>
    </row>
    <row r="7938" spans="81:81">
      <c r="CC7938" s="2"/>
    </row>
    <row r="7939" spans="81:81">
      <c r="CC7939" s="2"/>
    </row>
    <row r="7940" spans="81:81">
      <c r="CC7940" s="2"/>
    </row>
    <row r="7941" spans="81:81">
      <c r="CC7941" s="2"/>
    </row>
    <row r="7942" spans="81:81">
      <c r="CC7942" s="2"/>
    </row>
    <row r="7943" spans="81:81">
      <c r="CC7943" s="2"/>
    </row>
    <row r="7944" spans="81:81">
      <c r="CC7944" s="2"/>
    </row>
    <row r="7945" spans="81:81">
      <c r="CC7945" s="2"/>
    </row>
    <row r="7946" spans="81:81">
      <c r="CC7946" s="2"/>
    </row>
    <row r="7947" spans="81:81">
      <c r="CC7947" s="2"/>
    </row>
    <row r="7948" spans="81:81">
      <c r="CC7948" s="2"/>
    </row>
    <row r="7949" spans="81:81">
      <c r="CC7949" s="2"/>
    </row>
    <row r="7950" spans="81:81">
      <c r="CC7950" s="2"/>
    </row>
    <row r="7951" spans="81:81">
      <c r="CC7951" s="2"/>
    </row>
    <row r="7952" spans="81:81">
      <c r="CC7952" s="2"/>
    </row>
    <row r="7953" spans="81:81">
      <c r="CC7953" s="2"/>
    </row>
    <row r="7954" spans="81:81">
      <c r="CC7954" s="2"/>
    </row>
    <row r="7955" spans="81:81">
      <c r="CC7955" s="2"/>
    </row>
    <row r="7956" spans="81:81">
      <c r="CC7956" s="2"/>
    </row>
    <row r="7957" spans="81:81">
      <c r="CC7957" s="2"/>
    </row>
    <row r="7958" spans="81:81">
      <c r="CC7958" s="2"/>
    </row>
    <row r="7959" spans="81:81">
      <c r="CC7959" s="2"/>
    </row>
    <row r="7960" spans="81:81">
      <c r="CC7960" s="2"/>
    </row>
    <row r="7961" spans="81:81">
      <c r="CC7961" s="2"/>
    </row>
    <row r="7962" spans="81:81">
      <c r="CC7962" s="2"/>
    </row>
    <row r="7963" spans="81:81">
      <c r="CC7963" s="2"/>
    </row>
    <row r="7964" spans="81:81">
      <c r="CC7964" s="2"/>
    </row>
    <row r="7965" spans="81:81">
      <c r="CC7965" s="2"/>
    </row>
    <row r="7966" spans="81:81">
      <c r="CC7966" s="2"/>
    </row>
    <row r="7967" spans="81:81">
      <c r="CC7967" s="2"/>
    </row>
    <row r="7968" spans="81:81">
      <c r="CC7968" s="2"/>
    </row>
    <row r="7969" spans="81:81">
      <c r="CC7969" s="2"/>
    </row>
    <row r="7970" spans="81:81">
      <c r="CC7970" s="2"/>
    </row>
    <row r="7971" spans="81:81">
      <c r="CC7971" s="2"/>
    </row>
    <row r="7972" spans="81:81">
      <c r="CC7972" s="2"/>
    </row>
    <row r="7973" spans="81:81">
      <c r="CC7973" s="2"/>
    </row>
    <row r="7974" spans="81:81">
      <c r="CC7974" s="2"/>
    </row>
    <row r="7975" spans="81:81">
      <c r="CC7975" s="2"/>
    </row>
    <row r="7976" spans="81:81">
      <c r="CC7976" s="2"/>
    </row>
    <row r="7977" spans="81:81">
      <c r="CC7977" s="2"/>
    </row>
    <row r="7978" spans="81:81">
      <c r="CC7978" s="2"/>
    </row>
    <row r="7979" spans="81:81">
      <c r="CC7979" s="2"/>
    </row>
    <row r="7980" spans="81:81">
      <c r="CC7980" s="2"/>
    </row>
    <row r="7981" spans="81:81">
      <c r="CC7981" s="2"/>
    </row>
    <row r="7982" spans="81:81">
      <c r="CC7982" s="2"/>
    </row>
    <row r="7983" spans="81:81">
      <c r="CC7983" s="2"/>
    </row>
    <row r="7984" spans="81:81">
      <c r="CC7984" s="2"/>
    </row>
    <row r="7985" spans="81:81">
      <c r="CC7985" s="2"/>
    </row>
    <row r="7986" spans="81:81">
      <c r="CC7986" s="2"/>
    </row>
    <row r="7987" spans="81:81">
      <c r="CC7987" s="2"/>
    </row>
    <row r="7988" spans="81:81">
      <c r="CC7988" s="2"/>
    </row>
    <row r="7989" spans="81:81">
      <c r="CC7989" s="2"/>
    </row>
    <row r="7990" spans="81:81">
      <c r="CC7990" s="2"/>
    </row>
    <row r="7991" spans="81:81">
      <c r="CC7991" s="2"/>
    </row>
    <row r="7992" spans="81:81">
      <c r="CC7992" s="2"/>
    </row>
    <row r="7993" spans="81:81">
      <c r="CC7993" s="2"/>
    </row>
    <row r="7994" spans="81:81">
      <c r="CC7994" s="2"/>
    </row>
    <row r="7995" spans="81:81">
      <c r="CC7995" s="2"/>
    </row>
    <row r="7996" spans="81:81">
      <c r="CC7996" s="2"/>
    </row>
    <row r="7997" spans="81:81">
      <c r="CC7997" s="2"/>
    </row>
    <row r="7998" spans="81:81">
      <c r="CC7998" s="2"/>
    </row>
    <row r="7999" spans="81:81">
      <c r="CC7999" s="2"/>
    </row>
    <row r="8000" spans="81:81">
      <c r="CC8000" s="2"/>
    </row>
    <row r="8001" spans="81:81">
      <c r="CC8001" s="2"/>
    </row>
    <row r="8002" spans="81:81">
      <c r="CC8002" s="2"/>
    </row>
    <row r="8003" spans="81:81">
      <c r="CC8003" s="2"/>
    </row>
    <row r="8004" spans="81:81">
      <c r="CC8004" s="2"/>
    </row>
    <row r="8005" spans="81:81">
      <c r="CC8005" s="2"/>
    </row>
    <row r="8006" spans="81:81">
      <c r="CC8006" s="2"/>
    </row>
    <row r="8007" spans="81:81">
      <c r="CC8007" s="2"/>
    </row>
    <row r="8008" spans="81:81">
      <c r="CC8008" s="2"/>
    </row>
    <row r="8009" spans="81:81">
      <c r="CC8009" s="2"/>
    </row>
    <row r="8010" spans="81:81">
      <c r="CC8010" s="2"/>
    </row>
    <row r="8011" spans="81:81">
      <c r="CC8011" s="2"/>
    </row>
    <row r="8012" spans="81:81">
      <c r="CC8012" s="2"/>
    </row>
    <row r="8013" spans="81:81">
      <c r="CC8013" s="2"/>
    </row>
    <row r="8014" spans="81:81">
      <c r="CC8014" s="2"/>
    </row>
    <row r="8015" spans="81:81">
      <c r="CC8015" s="2"/>
    </row>
    <row r="8016" spans="81:81">
      <c r="CC8016" s="2"/>
    </row>
    <row r="8017" spans="81:81">
      <c r="CC8017" s="2"/>
    </row>
    <row r="8018" spans="81:81">
      <c r="CC8018" s="2"/>
    </row>
    <row r="8019" spans="81:81">
      <c r="CC8019" s="2"/>
    </row>
    <row r="8020" spans="81:81">
      <c r="CC8020" s="2"/>
    </row>
    <row r="8021" spans="81:81">
      <c r="CC8021" s="2"/>
    </row>
    <row r="8022" spans="81:81">
      <c r="CC8022" s="2"/>
    </row>
    <row r="8023" spans="81:81">
      <c r="CC8023" s="2"/>
    </row>
    <row r="8024" spans="81:81">
      <c r="CC8024" s="2"/>
    </row>
    <row r="8025" spans="81:81">
      <c r="CC8025" s="2"/>
    </row>
    <row r="8026" spans="81:81">
      <c r="CC8026" s="2"/>
    </row>
    <row r="8027" spans="81:81">
      <c r="CC8027" s="2"/>
    </row>
    <row r="8028" spans="81:81">
      <c r="CC8028" s="2"/>
    </row>
    <row r="8029" spans="81:81">
      <c r="CC8029" s="2"/>
    </row>
    <row r="8030" spans="81:81">
      <c r="CC8030" s="2"/>
    </row>
    <row r="8031" spans="81:81">
      <c r="CC8031" s="2"/>
    </row>
    <row r="8032" spans="81:81">
      <c r="CC8032" s="2"/>
    </row>
    <row r="8033" spans="81:81">
      <c r="CC8033" s="2"/>
    </row>
    <row r="8034" spans="81:81">
      <c r="CC8034" s="2"/>
    </row>
    <row r="8035" spans="81:81">
      <c r="CC8035" s="2"/>
    </row>
    <row r="8036" spans="81:81">
      <c r="CC8036" s="2"/>
    </row>
    <row r="8037" spans="81:81">
      <c r="CC8037" s="2"/>
    </row>
    <row r="8038" spans="81:81">
      <c r="CC8038" s="2"/>
    </row>
    <row r="8039" spans="81:81">
      <c r="CC8039" s="2"/>
    </row>
    <row r="8040" spans="81:81">
      <c r="CC8040" s="2"/>
    </row>
    <row r="8041" spans="81:81">
      <c r="CC8041" s="2"/>
    </row>
    <row r="8042" spans="81:81">
      <c r="CC8042" s="2"/>
    </row>
    <row r="8043" spans="81:81">
      <c r="CC8043" s="2"/>
    </row>
    <row r="8044" spans="81:81">
      <c r="CC8044" s="2"/>
    </row>
    <row r="8045" spans="81:81">
      <c r="CC8045" s="2"/>
    </row>
    <row r="8046" spans="81:81">
      <c r="CC8046" s="2"/>
    </row>
    <row r="8047" spans="81:81">
      <c r="CC8047" s="2"/>
    </row>
    <row r="8048" spans="81:81">
      <c r="CC8048" s="2"/>
    </row>
    <row r="8049" spans="81:81">
      <c r="CC8049" s="2"/>
    </row>
    <row r="8050" spans="81:81">
      <c r="CC8050" s="2"/>
    </row>
    <row r="8051" spans="81:81">
      <c r="CC8051" s="2"/>
    </row>
    <row r="8052" spans="81:81">
      <c r="CC8052" s="2"/>
    </row>
    <row r="8053" spans="81:81">
      <c r="CC8053" s="2"/>
    </row>
    <row r="8054" spans="81:81">
      <c r="CC8054" s="2"/>
    </row>
    <row r="8055" spans="81:81">
      <c r="CC8055" s="2"/>
    </row>
    <row r="8056" spans="81:81">
      <c r="CC8056" s="2"/>
    </row>
    <row r="8057" spans="81:81">
      <c r="CC8057" s="2"/>
    </row>
    <row r="8058" spans="81:81">
      <c r="CC8058" s="2"/>
    </row>
    <row r="8059" spans="81:81">
      <c r="CC8059" s="2"/>
    </row>
    <row r="8060" spans="81:81">
      <c r="CC8060" s="2"/>
    </row>
    <row r="8061" spans="81:81">
      <c r="CC8061" s="2"/>
    </row>
    <row r="8062" spans="81:81">
      <c r="CC8062" s="2"/>
    </row>
    <row r="8063" spans="81:81">
      <c r="CC8063" s="2"/>
    </row>
    <row r="8064" spans="81:81">
      <c r="CC8064" s="2"/>
    </row>
    <row r="8065" spans="81:81">
      <c r="CC8065" s="2"/>
    </row>
    <row r="8066" spans="81:81">
      <c r="CC8066" s="2"/>
    </row>
    <row r="8067" spans="81:81">
      <c r="CC8067" s="2"/>
    </row>
    <row r="8068" spans="81:81">
      <c r="CC8068" s="2"/>
    </row>
    <row r="8069" spans="81:81">
      <c r="CC8069" s="2"/>
    </row>
    <row r="8070" spans="81:81">
      <c r="CC8070" s="2"/>
    </row>
    <row r="8071" spans="81:81">
      <c r="CC8071" s="2"/>
    </row>
    <row r="8072" spans="81:81">
      <c r="CC8072" s="2"/>
    </row>
    <row r="8073" spans="81:81">
      <c r="CC8073" s="2"/>
    </row>
    <row r="8074" spans="81:81">
      <c r="CC8074" s="2"/>
    </row>
    <row r="8075" spans="81:81">
      <c r="CC8075" s="2"/>
    </row>
    <row r="8076" spans="81:81">
      <c r="CC8076" s="2"/>
    </row>
    <row r="8077" spans="81:81">
      <c r="CC8077" s="2"/>
    </row>
    <row r="8078" spans="81:81">
      <c r="CC8078" s="2"/>
    </row>
    <row r="8079" spans="81:81">
      <c r="CC8079" s="2"/>
    </row>
    <row r="8080" spans="81:81">
      <c r="CC8080" s="2"/>
    </row>
    <row r="8081" spans="81:81">
      <c r="CC8081" s="2"/>
    </row>
    <row r="8082" spans="81:81">
      <c r="CC8082" s="2"/>
    </row>
    <row r="8083" spans="81:81">
      <c r="CC8083" s="2"/>
    </row>
    <row r="8084" spans="81:81">
      <c r="CC8084" s="2"/>
    </row>
    <row r="8085" spans="81:81">
      <c r="CC8085" s="2"/>
    </row>
    <row r="8086" spans="81:81">
      <c r="CC8086" s="2"/>
    </row>
    <row r="8087" spans="81:81">
      <c r="CC8087" s="2"/>
    </row>
    <row r="8088" spans="81:81">
      <c r="CC8088" s="2"/>
    </row>
    <row r="8089" spans="81:81">
      <c r="CC8089" s="2"/>
    </row>
    <row r="8090" spans="81:81">
      <c r="CC8090" s="2"/>
    </row>
    <row r="8091" spans="81:81">
      <c r="CC8091" s="2"/>
    </row>
    <row r="8092" spans="81:81">
      <c r="CC8092" s="2"/>
    </row>
    <row r="8093" spans="81:81">
      <c r="CC8093" s="2"/>
    </row>
    <row r="8094" spans="81:81">
      <c r="CC8094" s="2"/>
    </row>
    <row r="8095" spans="81:81">
      <c r="CC8095" s="2"/>
    </row>
    <row r="8096" spans="81:81">
      <c r="CC8096" s="2"/>
    </row>
    <row r="8097" spans="81:81">
      <c r="CC8097" s="2"/>
    </row>
    <row r="8098" spans="81:81">
      <c r="CC8098" s="2"/>
    </row>
    <row r="8099" spans="81:81">
      <c r="CC8099" s="2"/>
    </row>
    <row r="8100" spans="81:81">
      <c r="CC8100" s="2"/>
    </row>
    <row r="8101" spans="81:81">
      <c r="CC8101" s="2"/>
    </row>
    <row r="8102" spans="81:81">
      <c r="CC8102" s="2"/>
    </row>
    <row r="8103" spans="81:81">
      <c r="CC8103" s="2"/>
    </row>
    <row r="8104" spans="81:81">
      <c r="CC8104" s="2"/>
    </row>
    <row r="8105" spans="81:81">
      <c r="CC8105" s="2"/>
    </row>
    <row r="8106" spans="81:81">
      <c r="CC8106" s="2"/>
    </row>
    <row r="8107" spans="81:81">
      <c r="CC8107" s="2"/>
    </row>
    <row r="8108" spans="81:81">
      <c r="CC8108" s="2"/>
    </row>
    <row r="8109" spans="81:81">
      <c r="CC8109" s="2"/>
    </row>
    <row r="8110" spans="81:81">
      <c r="CC8110" s="2"/>
    </row>
    <row r="8111" spans="81:81">
      <c r="CC8111" s="2"/>
    </row>
    <row r="8112" spans="81:81">
      <c r="CC8112" s="2"/>
    </row>
    <row r="8113" spans="81:81">
      <c r="CC8113" s="2"/>
    </row>
    <row r="8114" spans="81:81">
      <c r="CC8114" s="2"/>
    </row>
    <row r="8115" spans="81:81">
      <c r="CC8115" s="2"/>
    </row>
    <row r="8116" spans="81:81">
      <c r="CC8116" s="2"/>
    </row>
    <row r="8117" spans="81:81">
      <c r="CC8117" s="2"/>
    </row>
    <row r="8118" spans="81:81">
      <c r="CC8118" s="2"/>
    </row>
    <row r="8119" spans="81:81">
      <c r="CC8119" s="2"/>
    </row>
    <row r="8120" spans="81:81">
      <c r="CC8120" s="2"/>
    </row>
    <row r="8121" spans="81:81">
      <c r="CC8121" s="2"/>
    </row>
    <row r="8122" spans="81:81">
      <c r="CC8122" s="2"/>
    </row>
    <row r="8123" spans="81:81">
      <c r="CC8123" s="2"/>
    </row>
    <row r="8124" spans="81:81">
      <c r="CC8124" s="2"/>
    </row>
    <row r="8125" spans="81:81">
      <c r="CC8125" s="2"/>
    </row>
    <row r="8126" spans="81:81">
      <c r="CC8126" s="2"/>
    </row>
    <row r="8127" spans="81:81">
      <c r="CC8127" s="2"/>
    </row>
    <row r="8128" spans="81:81">
      <c r="CC8128" s="2"/>
    </row>
    <row r="8129" spans="81:81">
      <c r="CC8129" s="2"/>
    </row>
    <row r="8130" spans="81:81">
      <c r="CC8130" s="2"/>
    </row>
    <row r="8131" spans="81:81">
      <c r="CC8131" s="2"/>
    </row>
    <row r="8132" spans="81:81">
      <c r="CC8132" s="2"/>
    </row>
    <row r="8133" spans="81:81">
      <c r="CC8133" s="2"/>
    </row>
    <row r="8134" spans="81:81">
      <c r="CC8134" s="2"/>
    </row>
    <row r="8135" spans="81:81">
      <c r="CC8135" s="2"/>
    </row>
    <row r="8136" spans="81:81">
      <c r="CC8136" s="2"/>
    </row>
    <row r="8137" spans="81:81">
      <c r="CC8137" s="2"/>
    </row>
    <row r="8138" spans="81:81">
      <c r="CC8138" s="2"/>
    </row>
    <row r="8139" spans="81:81">
      <c r="CC8139" s="2"/>
    </row>
    <row r="8140" spans="81:81">
      <c r="CC8140" s="2"/>
    </row>
    <row r="8141" spans="81:81">
      <c r="CC8141" s="2"/>
    </row>
    <row r="8142" spans="81:81">
      <c r="CC8142" s="2"/>
    </row>
    <row r="8143" spans="81:81">
      <c r="CC8143" s="2"/>
    </row>
    <row r="8144" spans="81:81">
      <c r="CC8144" s="2"/>
    </row>
    <row r="8145" spans="81:81">
      <c r="CC8145" s="2"/>
    </row>
    <row r="8146" spans="81:81">
      <c r="CC8146" s="2"/>
    </row>
    <row r="8147" spans="81:81">
      <c r="CC8147" s="2"/>
    </row>
    <row r="8148" spans="81:81">
      <c r="CC8148" s="2"/>
    </row>
    <row r="8149" spans="81:81">
      <c r="CC8149" s="2"/>
    </row>
    <row r="8150" spans="81:81">
      <c r="CC8150" s="2"/>
    </row>
    <row r="8151" spans="81:81">
      <c r="CC8151" s="2"/>
    </row>
    <row r="8152" spans="81:81">
      <c r="CC8152" s="2"/>
    </row>
    <row r="8153" spans="81:81">
      <c r="CC8153" s="2"/>
    </row>
    <row r="8154" spans="81:81">
      <c r="CC8154" s="2"/>
    </row>
    <row r="8155" spans="81:81">
      <c r="CC8155" s="2"/>
    </row>
    <row r="8156" spans="81:81">
      <c r="CC8156" s="2"/>
    </row>
    <row r="8157" spans="81:81">
      <c r="CC8157" s="2"/>
    </row>
    <row r="8158" spans="81:81">
      <c r="CC8158" s="2"/>
    </row>
    <row r="8159" spans="81:81">
      <c r="CC8159" s="2"/>
    </row>
    <row r="8160" spans="81:81">
      <c r="CC8160" s="2"/>
    </row>
    <row r="8161" spans="81:81">
      <c r="CC8161" s="2"/>
    </row>
    <row r="8162" spans="81:81">
      <c r="CC8162" s="2"/>
    </row>
    <row r="8163" spans="81:81">
      <c r="CC8163" s="2"/>
    </row>
    <row r="8164" spans="81:81">
      <c r="CC8164" s="2"/>
    </row>
    <row r="8165" spans="81:81">
      <c r="CC8165" s="2"/>
    </row>
    <row r="8166" spans="81:81">
      <c r="CC8166" s="2"/>
    </row>
    <row r="8167" spans="81:81">
      <c r="CC8167" s="2"/>
    </row>
    <row r="8168" spans="81:81">
      <c r="CC8168" s="2"/>
    </row>
    <row r="8169" spans="81:81">
      <c r="CC8169" s="2"/>
    </row>
    <row r="8170" spans="81:81">
      <c r="CC8170" s="2"/>
    </row>
    <row r="8171" spans="81:81">
      <c r="CC8171" s="2"/>
    </row>
    <row r="8172" spans="81:81">
      <c r="CC8172" s="2"/>
    </row>
    <row r="8173" spans="81:81">
      <c r="CC8173" s="2"/>
    </row>
    <row r="8174" spans="81:81">
      <c r="CC8174" s="2"/>
    </row>
    <row r="8175" spans="81:81">
      <c r="CC8175" s="2"/>
    </row>
    <row r="8176" spans="81:81">
      <c r="CC8176" s="2"/>
    </row>
    <row r="8177" spans="81:81">
      <c r="CC8177" s="2"/>
    </row>
    <row r="8178" spans="81:81">
      <c r="CC8178" s="2"/>
    </row>
    <row r="8179" spans="81:81">
      <c r="CC8179" s="2"/>
    </row>
    <row r="8180" spans="81:81">
      <c r="CC8180" s="2"/>
    </row>
    <row r="8181" spans="81:81">
      <c r="CC8181" s="2"/>
    </row>
    <row r="8182" spans="81:81">
      <c r="CC8182" s="2"/>
    </row>
    <row r="8183" spans="81:81">
      <c r="CC8183" s="2"/>
    </row>
    <row r="8184" spans="81:81">
      <c r="CC8184" s="2"/>
    </row>
    <row r="8185" spans="81:81">
      <c r="CC8185" s="2"/>
    </row>
    <row r="8186" spans="81:81">
      <c r="CC8186" s="2"/>
    </row>
    <row r="8187" spans="81:81">
      <c r="CC8187" s="2"/>
    </row>
    <row r="8188" spans="81:81">
      <c r="CC8188" s="2"/>
    </row>
    <row r="8189" spans="81:81">
      <c r="CC8189" s="2"/>
    </row>
    <row r="8190" spans="81:81">
      <c r="CC8190" s="2"/>
    </row>
    <row r="8191" spans="81:81">
      <c r="CC8191" s="2"/>
    </row>
    <row r="8192" spans="81:81">
      <c r="CC8192" s="2"/>
    </row>
    <row r="8193" spans="81:81">
      <c r="CC8193" s="2"/>
    </row>
    <row r="8194" spans="81:81">
      <c r="CC8194" s="2"/>
    </row>
    <row r="8195" spans="81:81">
      <c r="CC8195" s="2"/>
    </row>
    <row r="8196" spans="81:81">
      <c r="CC8196" s="2"/>
    </row>
    <row r="8197" spans="81:81">
      <c r="CC8197" s="2"/>
    </row>
    <row r="8198" spans="81:81">
      <c r="CC8198" s="2"/>
    </row>
    <row r="8199" spans="81:81">
      <c r="CC8199" s="2"/>
    </row>
    <row r="8200" spans="81:81">
      <c r="CC8200" s="2"/>
    </row>
    <row r="8201" spans="81:81">
      <c r="CC8201" s="2"/>
    </row>
    <row r="8202" spans="81:81">
      <c r="CC8202" s="2"/>
    </row>
    <row r="8203" spans="81:81">
      <c r="CC8203" s="2"/>
    </row>
    <row r="8204" spans="81:81">
      <c r="CC8204" s="2"/>
    </row>
    <row r="8205" spans="81:81">
      <c r="CC8205" s="2"/>
    </row>
    <row r="8206" spans="81:81">
      <c r="CC8206" s="2"/>
    </row>
    <row r="8207" spans="81:81">
      <c r="CC8207" s="2"/>
    </row>
    <row r="8208" spans="81:81">
      <c r="CC8208" s="2"/>
    </row>
    <row r="8209" spans="81:81">
      <c r="CC8209" s="2"/>
    </row>
    <row r="8210" spans="81:81">
      <c r="CC8210" s="2"/>
    </row>
    <row r="8211" spans="81:81">
      <c r="CC8211" s="2"/>
    </row>
    <row r="8212" spans="81:81">
      <c r="CC8212" s="2"/>
    </row>
    <row r="8213" spans="81:81">
      <c r="CC8213" s="2"/>
    </row>
    <row r="8214" spans="81:81">
      <c r="CC8214" s="2"/>
    </row>
    <row r="8215" spans="81:81">
      <c r="CC8215" s="2"/>
    </row>
    <row r="8216" spans="81:81">
      <c r="CC8216" s="2"/>
    </row>
    <row r="8217" spans="81:81">
      <c r="CC8217" s="2"/>
    </row>
    <row r="8218" spans="81:81">
      <c r="CC8218" s="2"/>
    </row>
    <row r="8219" spans="81:81">
      <c r="CC8219" s="2"/>
    </row>
    <row r="8220" spans="81:81">
      <c r="CC8220" s="2"/>
    </row>
    <row r="8221" spans="81:81">
      <c r="CC8221" s="2"/>
    </row>
    <row r="8222" spans="81:81">
      <c r="CC8222" s="2"/>
    </row>
    <row r="8223" spans="81:81">
      <c r="CC8223" s="2"/>
    </row>
    <row r="8224" spans="81:81">
      <c r="CC8224" s="2"/>
    </row>
    <row r="8225" spans="81:81">
      <c r="CC8225" s="2"/>
    </row>
    <row r="8226" spans="81:81">
      <c r="CC8226" s="2"/>
    </row>
    <row r="8227" spans="81:81">
      <c r="CC8227" s="2"/>
    </row>
    <row r="8228" spans="81:81">
      <c r="CC8228" s="2"/>
    </row>
    <row r="8229" spans="81:81">
      <c r="CC8229" s="2"/>
    </row>
    <row r="8230" spans="81:81">
      <c r="CC8230" s="2"/>
    </row>
    <row r="8231" spans="81:81">
      <c r="CC8231" s="2"/>
    </row>
    <row r="8232" spans="81:81">
      <c r="CC8232" s="2"/>
    </row>
    <row r="8233" spans="81:81">
      <c r="CC8233" s="2"/>
    </row>
    <row r="8234" spans="81:81">
      <c r="CC8234" s="2"/>
    </row>
    <row r="8235" spans="81:81">
      <c r="CC8235" s="2"/>
    </row>
    <row r="8236" spans="81:81">
      <c r="CC8236" s="2"/>
    </row>
    <row r="8237" spans="81:81">
      <c r="CC8237" s="2"/>
    </row>
    <row r="8238" spans="81:81">
      <c r="CC8238" s="2"/>
    </row>
    <row r="8239" spans="81:81">
      <c r="CC8239" s="2"/>
    </row>
    <row r="8240" spans="81:81">
      <c r="CC8240" s="2"/>
    </row>
    <row r="8241" spans="81:81">
      <c r="CC8241" s="2"/>
    </row>
    <row r="8242" spans="81:81">
      <c r="CC8242" s="2"/>
    </row>
    <row r="8243" spans="81:81">
      <c r="CC8243" s="2"/>
    </row>
    <row r="8244" spans="81:81">
      <c r="CC8244" s="2"/>
    </row>
    <row r="8245" spans="81:81">
      <c r="CC8245" s="2"/>
    </row>
    <row r="8246" spans="81:81">
      <c r="CC8246" s="2"/>
    </row>
    <row r="8247" spans="81:81">
      <c r="CC8247" s="2"/>
    </row>
    <row r="8248" spans="81:81">
      <c r="CC8248" s="2"/>
    </row>
    <row r="8249" spans="81:81">
      <c r="CC8249" s="2"/>
    </row>
    <row r="8250" spans="81:81">
      <c r="CC8250" s="2"/>
    </row>
    <row r="8251" spans="81:81">
      <c r="CC8251" s="2"/>
    </row>
    <row r="8252" spans="81:81">
      <c r="CC8252" s="2"/>
    </row>
    <row r="8253" spans="81:81">
      <c r="CC8253" s="2"/>
    </row>
    <row r="8254" spans="81:81">
      <c r="CC8254" s="2"/>
    </row>
    <row r="8255" spans="81:81">
      <c r="CC8255" s="2"/>
    </row>
    <row r="8256" spans="81:81">
      <c r="CC8256" s="2"/>
    </row>
    <row r="8257" spans="81:81">
      <c r="CC8257" s="2"/>
    </row>
    <row r="8258" spans="81:81">
      <c r="CC8258" s="2"/>
    </row>
    <row r="8259" spans="81:81">
      <c r="CC8259" s="2"/>
    </row>
    <row r="8260" spans="81:81">
      <c r="CC8260" s="2"/>
    </row>
    <row r="8261" spans="81:81">
      <c r="CC8261" s="2"/>
    </row>
    <row r="8262" spans="81:81">
      <c r="CC8262" s="2"/>
    </row>
    <row r="8263" spans="81:81">
      <c r="CC8263" s="2"/>
    </row>
    <row r="8264" spans="81:81">
      <c r="CC8264" s="2"/>
    </row>
    <row r="8265" spans="81:81">
      <c r="CC8265" s="2"/>
    </row>
    <row r="8266" spans="81:81">
      <c r="CC8266" s="2"/>
    </row>
    <row r="8267" spans="81:81">
      <c r="CC8267" s="2"/>
    </row>
    <row r="8268" spans="81:81">
      <c r="CC8268" s="2"/>
    </row>
    <row r="8269" spans="81:81">
      <c r="CC8269" s="2"/>
    </row>
    <row r="8270" spans="81:81">
      <c r="CC8270" s="2"/>
    </row>
    <row r="8271" spans="81:81">
      <c r="CC8271" s="2"/>
    </row>
    <row r="8272" spans="81:81">
      <c r="CC8272" s="2"/>
    </row>
    <row r="8273" spans="81:81">
      <c r="CC8273" s="2"/>
    </row>
    <row r="8274" spans="81:81">
      <c r="CC8274" s="2"/>
    </row>
    <row r="8275" spans="81:81">
      <c r="CC8275" s="2"/>
    </row>
    <row r="8276" spans="81:81">
      <c r="CC8276" s="2"/>
    </row>
    <row r="8277" spans="81:81">
      <c r="CC8277" s="2"/>
    </row>
    <row r="8278" spans="81:81">
      <c r="CC8278" s="2"/>
    </row>
    <row r="8279" spans="81:81">
      <c r="CC8279" s="2"/>
    </row>
    <row r="8280" spans="81:81">
      <c r="CC8280" s="2"/>
    </row>
    <row r="8281" spans="81:81">
      <c r="CC8281" s="2"/>
    </row>
    <row r="8282" spans="81:81">
      <c r="CC8282" s="2"/>
    </row>
    <row r="8283" spans="81:81">
      <c r="CC8283" s="2"/>
    </row>
    <row r="8284" spans="81:81">
      <c r="CC8284" s="2"/>
    </row>
    <row r="8285" spans="81:81">
      <c r="CC8285" s="2"/>
    </row>
    <row r="8286" spans="81:81">
      <c r="CC8286" s="2"/>
    </row>
    <row r="8287" spans="81:81">
      <c r="CC8287" s="2"/>
    </row>
    <row r="8288" spans="81:81">
      <c r="CC8288" s="2"/>
    </row>
    <row r="8289" spans="81:81">
      <c r="CC8289" s="2"/>
    </row>
    <row r="8290" spans="81:81">
      <c r="CC8290" s="2"/>
    </row>
    <row r="8291" spans="81:81">
      <c r="CC8291" s="2"/>
    </row>
    <row r="8292" spans="81:81">
      <c r="CC8292" s="2"/>
    </row>
    <row r="8293" spans="81:81">
      <c r="CC8293" s="2"/>
    </row>
    <row r="8294" spans="81:81">
      <c r="CC8294" s="2"/>
    </row>
    <row r="8295" spans="81:81">
      <c r="CC8295" s="2"/>
    </row>
    <row r="8296" spans="81:81">
      <c r="CC8296" s="2"/>
    </row>
    <row r="8297" spans="81:81">
      <c r="CC8297" s="2"/>
    </row>
    <row r="8298" spans="81:81">
      <c r="CC8298" s="2"/>
    </row>
    <row r="8299" spans="81:81">
      <c r="CC8299" s="2"/>
    </row>
    <row r="8300" spans="81:81">
      <c r="CC8300" s="2"/>
    </row>
    <row r="8301" spans="81:81">
      <c r="CC8301" s="2"/>
    </row>
    <row r="8302" spans="81:81">
      <c r="CC8302" s="2"/>
    </row>
    <row r="8303" spans="81:81">
      <c r="CC8303" s="2"/>
    </row>
    <row r="8304" spans="81:81">
      <c r="CC8304" s="2"/>
    </row>
    <row r="8305" spans="81:81">
      <c r="CC8305" s="2"/>
    </row>
    <row r="8306" spans="81:81">
      <c r="CC8306" s="2"/>
    </row>
    <row r="8307" spans="81:81">
      <c r="CC8307" s="2"/>
    </row>
    <row r="8308" spans="81:81">
      <c r="CC8308" s="2"/>
    </row>
    <row r="8309" spans="81:81">
      <c r="CC8309" s="2"/>
    </row>
    <row r="8310" spans="81:81">
      <c r="CC8310" s="2"/>
    </row>
    <row r="8311" spans="81:81">
      <c r="CC8311" s="2"/>
    </row>
    <row r="8312" spans="81:81">
      <c r="CC8312" s="2"/>
    </row>
    <row r="8313" spans="81:81">
      <c r="CC8313" s="2"/>
    </row>
    <row r="8314" spans="81:81">
      <c r="CC8314" s="2"/>
    </row>
    <row r="8315" spans="81:81">
      <c r="CC8315" s="2"/>
    </row>
    <row r="8316" spans="81:81">
      <c r="CC8316" s="2"/>
    </row>
    <row r="8317" spans="81:81">
      <c r="CC8317" s="2"/>
    </row>
    <row r="8318" spans="81:81">
      <c r="CC8318" s="2"/>
    </row>
    <row r="8319" spans="81:81">
      <c r="CC8319" s="2"/>
    </row>
    <row r="8320" spans="81:81">
      <c r="CC8320" s="2"/>
    </row>
    <row r="8321" spans="81:81">
      <c r="CC8321" s="2"/>
    </row>
    <row r="8322" spans="81:81">
      <c r="CC8322" s="2"/>
    </row>
    <row r="8323" spans="81:81">
      <c r="CC8323" s="2"/>
    </row>
    <row r="8324" spans="81:81">
      <c r="CC8324" s="2"/>
    </row>
    <row r="8325" spans="81:81">
      <c r="CC8325" s="2"/>
    </row>
    <row r="8326" spans="81:81">
      <c r="CC8326" s="2"/>
    </row>
    <row r="8327" spans="81:81">
      <c r="CC8327" s="2"/>
    </row>
    <row r="8328" spans="81:81">
      <c r="CC8328" s="2"/>
    </row>
    <row r="8329" spans="81:81">
      <c r="CC8329" s="2"/>
    </row>
    <row r="8330" spans="81:81">
      <c r="CC8330" s="2"/>
    </row>
    <row r="8331" spans="81:81">
      <c r="CC8331" s="2"/>
    </row>
    <row r="8332" spans="81:81">
      <c r="CC8332" s="2"/>
    </row>
    <row r="8333" spans="81:81">
      <c r="CC8333" s="2"/>
    </row>
    <row r="8334" spans="81:81">
      <c r="CC8334" s="2"/>
    </row>
    <row r="8335" spans="81:81">
      <c r="CC8335" s="2"/>
    </row>
    <row r="8336" spans="81:81">
      <c r="CC8336" s="2"/>
    </row>
    <row r="8337" spans="81:81">
      <c r="CC8337" s="2"/>
    </row>
    <row r="8338" spans="81:81">
      <c r="CC8338" s="2"/>
    </row>
    <row r="8339" spans="81:81">
      <c r="CC8339" s="2"/>
    </row>
    <row r="8340" spans="81:81">
      <c r="CC8340" s="2"/>
    </row>
    <row r="8341" spans="81:81">
      <c r="CC8341" s="2"/>
    </row>
    <row r="8342" spans="81:81">
      <c r="CC8342" s="2"/>
    </row>
    <row r="8343" spans="81:81">
      <c r="CC8343" s="2"/>
    </row>
    <row r="8344" spans="81:81">
      <c r="CC8344" s="2"/>
    </row>
    <row r="8345" spans="81:81">
      <c r="CC8345" s="2"/>
    </row>
    <row r="8346" spans="81:81">
      <c r="CC8346" s="2"/>
    </row>
    <row r="8347" spans="81:81">
      <c r="CC8347" s="2"/>
    </row>
    <row r="8348" spans="81:81">
      <c r="CC8348" s="2"/>
    </row>
    <row r="8349" spans="81:81">
      <c r="CC8349" s="2"/>
    </row>
    <row r="8350" spans="81:81">
      <c r="CC8350" s="2"/>
    </row>
    <row r="8351" spans="81:81">
      <c r="CC8351" s="2"/>
    </row>
    <row r="8352" spans="81:81">
      <c r="CC8352" s="2"/>
    </row>
    <row r="8353" spans="81:81">
      <c r="CC8353" s="2"/>
    </row>
    <row r="8354" spans="81:81">
      <c r="CC8354" s="2"/>
    </row>
    <row r="8355" spans="81:81">
      <c r="CC8355" s="2"/>
    </row>
    <row r="8356" spans="81:81">
      <c r="CC8356" s="2"/>
    </row>
    <row r="8357" spans="81:81">
      <c r="CC8357" s="2"/>
    </row>
    <row r="8358" spans="81:81">
      <c r="CC8358" s="2"/>
    </row>
    <row r="8359" spans="81:81">
      <c r="CC8359" s="2"/>
    </row>
    <row r="8360" spans="81:81">
      <c r="CC8360" s="2"/>
    </row>
    <row r="8361" spans="81:81">
      <c r="CC8361" s="2"/>
    </row>
    <row r="8362" spans="81:81">
      <c r="CC8362" s="2"/>
    </row>
    <row r="8363" spans="81:81">
      <c r="CC8363" s="2"/>
    </row>
    <row r="8364" spans="81:81">
      <c r="CC8364" s="2"/>
    </row>
    <row r="8365" spans="81:81">
      <c r="CC8365" s="2"/>
    </row>
    <row r="8366" spans="81:81">
      <c r="CC8366" s="2"/>
    </row>
    <row r="8367" spans="81:81">
      <c r="CC8367" s="2"/>
    </row>
    <row r="8368" spans="81:81">
      <c r="CC8368" s="2"/>
    </row>
    <row r="8369" spans="81:81">
      <c r="CC8369" s="2"/>
    </row>
    <row r="8370" spans="81:81">
      <c r="CC8370" s="2"/>
    </row>
    <row r="8371" spans="81:81">
      <c r="CC8371" s="2"/>
    </row>
    <row r="8372" spans="81:81">
      <c r="CC8372" s="2"/>
    </row>
    <row r="8373" spans="81:81">
      <c r="CC8373" s="2"/>
    </row>
    <row r="8374" spans="81:81">
      <c r="CC8374" s="2"/>
    </row>
    <row r="8375" spans="81:81">
      <c r="CC8375" s="2"/>
    </row>
    <row r="8376" spans="81:81">
      <c r="CC8376" s="2"/>
    </row>
    <row r="8377" spans="81:81">
      <c r="CC8377" s="2"/>
    </row>
    <row r="8378" spans="81:81">
      <c r="CC8378" s="2"/>
    </row>
    <row r="8379" spans="81:81">
      <c r="CC8379" s="2"/>
    </row>
    <row r="8380" spans="81:81">
      <c r="CC8380" s="2"/>
    </row>
    <row r="8381" spans="81:81">
      <c r="CC8381" s="2"/>
    </row>
    <row r="8382" spans="81:81">
      <c r="CC8382" s="2"/>
    </row>
    <row r="8383" spans="81:81">
      <c r="CC8383" s="2"/>
    </row>
    <row r="8384" spans="81:81">
      <c r="CC8384" s="2"/>
    </row>
    <row r="8385" spans="81:81">
      <c r="CC8385" s="2"/>
    </row>
    <row r="8386" spans="81:81">
      <c r="CC8386" s="2"/>
    </row>
    <row r="8387" spans="81:81">
      <c r="CC8387" s="2"/>
    </row>
    <row r="8388" spans="81:81">
      <c r="CC8388" s="2"/>
    </row>
    <row r="8389" spans="81:81">
      <c r="CC8389" s="2"/>
    </row>
    <row r="8390" spans="81:81">
      <c r="CC8390" s="2"/>
    </row>
    <row r="8391" spans="81:81">
      <c r="CC8391" s="2"/>
    </row>
    <row r="8392" spans="81:81">
      <c r="CC8392" s="2"/>
    </row>
    <row r="8393" spans="81:81">
      <c r="CC8393" s="2"/>
    </row>
    <row r="8394" spans="81:81">
      <c r="CC8394" s="2"/>
    </row>
    <row r="8395" spans="81:81">
      <c r="CC8395" s="2"/>
    </row>
    <row r="8396" spans="81:81">
      <c r="CC8396" s="2"/>
    </row>
    <row r="8397" spans="81:81">
      <c r="CC8397" s="2"/>
    </row>
    <row r="8398" spans="81:81">
      <c r="CC8398" s="2"/>
    </row>
    <row r="8399" spans="81:81">
      <c r="CC8399" s="2"/>
    </row>
    <row r="8400" spans="81:81">
      <c r="CC8400" s="2"/>
    </row>
    <row r="8401" spans="81:81">
      <c r="CC8401" s="2"/>
    </row>
    <row r="8402" spans="81:81">
      <c r="CC8402" s="2"/>
    </row>
    <row r="8403" spans="81:81">
      <c r="CC8403" s="2"/>
    </row>
    <row r="8404" spans="81:81">
      <c r="CC8404" s="2"/>
    </row>
    <row r="8405" spans="81:81">
      <c r="CC8405" s="2"/>
    </row>
    <row r="8406" spans="81:81">
      <c r="CC8406" s="2"/>
    </row>
    <row r="8407" spans="81:81">
      <c r="CC8407" s="2"/>
    </row>
    <row r="8408" spans="81:81">
      <c r="CC8408" s="2"/>
    </row>
    <row r="8409" spans="81:81">
      <c r="CC8409" s="2"/>
    </row>
    <row r="8410" spans="81:81">
      <c r="CC8410" s="2"/>
    </row>
    <row r="8411" spans="81:81">
      <c r="CC8411" s="2"/>
    </row>
    <row r="8412" spans="81:81">
      <c r="CC8412" s="2"/>
    </row>
    <row r="8413" spans="81:81">
      <c r="CC8413" s="2"/>
    </row>
    <row r="8414" spans="81:81">
      <c r="CC8414" s="2"/>
    </row>
    <row r="8415" spans="81:81">
      <c r="CC8415" s="2"/>
    </row>
    <row r="8416" spans="81:81">
      <c r="CC8416" s="2"/>
    </row>
    <row r="8417" spans="81:81">
      <c r="CC8417" s="2"/>
    </row>
    <row r="8418" spans="81:81">
      <c r="CC8418" s="2"/>
    </row>
    <row r="8419" spans="81:81">
      <c r="CC8419" s="2"/>
    </row>
    <row r="8420" spans="81:81">
      <c r="CC8420" s="2"/>
    </row>
    <row r="8421" spans="81:81">
      <c r="CC8421" s="2"/>
    </row>
    <row r="8422" spans="81:81">
      <c r="CC8422" s="2"/>
    </row>
    <row r="8423" spans="81:81">
      <c r="CC8423" s="2"/>
    </row>
    <row r="8424" spans="81:81">
      <c r="CC8424" s="2"/>
    </row>
    <row r="8425" spans="81:81">
      <c r="CC8425" s="2"/>
    </row>
    <row r="8426" spans="81:81">
      <c r="CC8426" s="2"/>
    </row>
    <row r="8427" spans="81:81">
      <c r="CC8427" s="2"/>
    </row>
    <row r="8428" spans="81:81">
      <c r="CC8428" s="2"/>
    </row>
    <row r="8429" spans="81:81">
      <c r="CC8429" s="2"/>
    </row>
    <row r="8430" spans="81:81">
      <c r="CC8430" s="2"/>
    </row>
    <row r="8431" spans="81:81">
      <c r="CC8431" s="2"/>
    </row>
    <row r="8432" spans="81:81">
      <c r="CC8432" s="2"/>
    </row>
    <row r="8433" spans="81:81">
      <c r="CC8433" s="2"/>
    </row>
    <row r="8434" spans="81:81">
      <c r="CC8434" s="2"/>
    </row>
    <row r="8435" spans="81:81">
      <c r="CC8435" s="2"/>
    </row>
    <row r="8436" spans="81:81">
      <c r="CC8436" s="2"/>
    </row>
    <row r="8437" spans="81:81">
      <c r="CC8437" s="2"/>
    </row>
    <row r="8438" spans="81:81">
      <c r="CC8438" s="2"/>
    </row>
    <row r="8439" spans="81:81">
      <c r="CC8439" s="2"/>
    </row>
    <row r="8440" spans="81:81">
      <c r="CC8440" s="2"/>
    </row>
    <row r="8441" spans="81:81">
      <c r="CC8441" s="2"/>
    </row>
    <row r="8442" spans="81:81">
      <c r="CC8442" s="2"/>
    </row>
    <row r="8443" spans="81:81">
      <c r="CC8443" s="2"/>
    </row>
    <row r="8444" spans="81:81">
      <c r="CC8444" s="2"/>
    </row>
    <row r="8445" spans="81:81">
      <c r="CC8445" s="2"/>
    </row>
    <row r="8446" spans="81:81">
      <c r="CC8446" s="2"/>
    </row>
    <row r="8447" spans="81:81">
      <c r="CC8447" s="2"/>
    </row>
    <row r="8448" spans="81:81">
      <c r="CC8448" s="2"/>
    </row>
    <row r="8449" spans="81:81">
      <c r="CC8449" s="2"/>
    </row>
    <row r="8450" spans="81:81">
      <c r="CC8450" s="2"/>
    </row>
    <row r="8451" spans="81:81">
      <c r="CC8451" s="2"/>
    </row>
    <row r="8452" spans="81:81">
      <c r="CC8452" s="2"/>
    </row>
    <row r="8453" spans="81:81">
      <c r="CC8453" s="2"/>
    </row>
    <row r="8454" spans="81:81">
      <c r="CC8454" s="2"/>
    </row>
    <row r="8455" spans="81:81">
      <c r="CC8455" s="2"/>
    </row>
    <row r="8456" spans="81:81">
      <c r="CC8456" s="2"/>
    </row>
    <row r="8457" spans="81:81">
      <c r="CC8457" s="2"/>
    </row>
    <row r="8458" spans="81:81">
      <c r="CC8458" s="2"/>
    </row>
    <row r="8459" spans="81:81">
      <c r="CC8459" s="2"/>
    </row>
    <row r="8460" spans="81:81">
      <c r="CC8460" s="2"/>
    </row>
    <row r="8461" spans="81:81">
      <c r="CC8461" s="2"/>
    </row>
    <row r="8462" spans="81:81">
      <c r="CC8462" s="2"/>
    </row>
    <row r="8463" spans="81:81">
      <c r="CC8463" s="2"/>
    </row>
    <row r="8464" spans="81:81">
      <c r="CC8464" s="2"/>
    </row>
    <row r="8465" spans="81:81">
      <c r="CC8465" s="2"/>
    </row>
    <row r="8466" spans="81:81">
      <c r="CC8466" s="2"/>
    </row>
    <row r="8467" spans="81:81">
      <c r="CC8467" s="2"/>
    </row>
    <row r="8468" spans="81:81">
      <c r="CC8468" s="2"/>
    </row>
    <row r="8469" spans="81:81">
      <c r="CC8469" s="2"/>
    </row>
    <row r="8470" spans="81:81">
      <c r="CC8470" s="2"/>
    </row>
    <row r="8471" spans="81:81">
      <c r="CC8471" s="2"/>
    </row>
    <row r="8472" spans="81:81">
      <c r="CC8472" s="2"/>
    </row>
    <row r="8473" spans="81:81">
      <c r="CC8473" s="2"/>
    </row>
    <row r="8474" spans="81:81">
      <c r="CC8474" s="2"/>
    </row>
    <row r="8475" spans="81:81">
      <c r="CC8475" s="2"/>
    </row>
    <row r="8476" spans="81:81">
      <c r="CC8476" s="2"/>
    </row>
    <row r="8477" spans="81:81">
      <c r="CC8477" s="2"/>
    </row>
    <row r="8478" spans="81:81">
      <c r="CC8478" s="2"/>
    </row>
    <row r="8479" spans="81:81">
      <c r="CC8479" s="2"/>
    </row>
    <row r="8480" spans="81:81">
      <c r="CC8480" s="2"/>
    </row>
    <row r="8481" spans="81:81">
      <c r="CC8481" s="2"/>
    </row>
    <row r="8482" spans="81:81">
      <c r="CC8482" s="2"/>
    </row>
    <row r="8483" spans="81:81">
      <c r="CC8483" s="2"/>
    </row>
    <row r="8484" spans="81:81">
      <c r="CC8484" s="2"/>
    </row>
    <row r="8485" spans="81:81">
      <c r="CC8485" s="2"/>
    </row>
    <row r="8486" spans="81:81">
      <c r="CC8486" s="2"/>
    </row>
    <row r="8487" spans="81:81">
      <c r="CC8487" s="2"/>
    </row>
    <row r="8488" spans="81:81">
      <c r="CC8488" s="2"/>
    </row>
    <row r="8489" spans="81:81">
      <c r="CC8489" s="2"/>
    </row>
    <row r="8490" spans="81:81">
      <c r="CC8490" s="2"/>
    </row>
    <row r="8491" spans="81:81">
      <c r="CC8491" s="2"/>
    </row>
    <row r="8492" spans="81:81">
      <c r="CC8492" s="2"/>
    </row>
    <row r="8493" spans="81:81">
      <c r="CC8493" s="2"/>
    </row>
    <row r="8494" spans="81:81">
      <c r="CC8494" s="2"/>
    </row>
    <row r="8495" spans="81:81">
      <c r="CC8495" s="2"/>
    </row>
    <row r="8496" spans="81:81">
      <c r="CC8496" s="2"/>
    </row>
    <row r="8497" spans="81:81">
      <c r="CC8497" s="2"/>
    </row>
    <row r="8498" spans="81:81">
      <c r="CC8498" s="2"/>
    </row>
    <row r="8499" spans="81:81">
      <c r="CC8499" s="2"/>
    </row>
    <row r="8500" spans="81:81">
      <c r="CC8500" s="2"/>
    </row>
    <row r="8501" spans="81:81">
      <c r="CC8501" s="2"/>
    </row>
    <row r="8502" spans="81:81">
      <c r="CC8502" s="2"/>
    </row>
    <row r="8503" spans="81:81">
      <c r="CC8503" s="2"/>
    </row>
    <row r="8504" spans="81:81">
      <c r="CC8504" s="2"/>
    </row>
    <row r="8505" spans="81:81">
      <c r="CC8505" s="2"/>
    </row>
    <row r="8506" spans="81:81">
      <c r="CC8506" s="2"/>
    </row>
    <row r="8507" spans="81:81">
      <c r="CC8507" s="2"/>
    </row>
    <row r="8508" spans="81:81">
      <c r="CC8508" s="2"/>
    </row>
    <row r="8509" spans="81:81">
      <c r="CC8509" s="2"/>
    </row>
    <row r="8510" spans="81:81">
      <c r="CC8510" s="2"/>
    </row>
    <row r="8511" spans="81:81">
      <c r="CC8511" s="2"/>
    </row>
    <row r="8512" spans="81:81">
      <c r="CC8512" s="2"/>
    </row>
    <row r="8513" spans="81:81">
      <c r="CC8513" s="2"/>
    </row>
    <row r="8514" spans="81:81">
      <c r="CC8514" s="2"/>
    </row>
    <row r="8515" spans="81:81">
      <c r="CC8515" s="2"/>
    </row>
    <row r="8516" spans="81:81">
      <c r="CC8516" s="2"/>
    </row>
    <row r="8517" spans="81:81">
      <c r="CC8517" s="2"/>
    </row>
    <row r="8518" spans="81:81">
      <c r="CC8518" s="2"/>
    </row>
    <row r="8519" spans="81:81">
      <c r="CC8519" s="2"/>
    </row>
    <row r="8520" spans="81:81">
      <c r="CC8520" s="2"/>
    </row>
    <row r="8521" spans="81:81">
      <c r="CC8521" s="2"/>
    </row>
    <row r="8522" spans="81:81">
      <c r="CC8522" s="2"/>
    </row>
    <row r="8523" spans="81:81">
      <c r="CC8523" s="2"/>
    </row>
    <row r="8524" spans="81:81">
      <c r="CC8524" s="2"/>
    </row>
    <row r="8525" spans="81:81">
      <c r="CC8525" s="2"/>
    </row>
    <row r="8526" spans="81:81">
      <c r="CC8526" s="2"/>
    </row>
    <row r="8527" spans="81:81">
      <c r="CC8527" s="2"/>
    </row>
    <row r="8528" spans="81:81">
      <c r="CC8528" s="2"/>
    </row>
    <row r="8529" spans="81:81">
      <c r="CC8529" s="2"/>
    </row>
    <row r="8530" spans="81:81">
      <c r="CC8530" s="2"/>
    </row>
    <row r="8531" spans="81:81">
      <c r="CC8531" s="2"/>
    </row>
    <row r="8532" spans="81:81">
      <c r="CC8532" s="2"/>
    </row>
    <row r="8533" spans="81:81">
      <c r="CC8533" s="2"/>
    </row>
    <row r="8534" spans="81:81">
      <c r="CC8534" s="2"/>
    </row>
    <row r="8535" spans="81:81">
      <c r="CC8535" s="2"/>
    </row>
    <row r="8536" spans="81:81">
      <c r="CC8536" s="2"/>
    </row>
    <row r="8537" spans="81:81">
      <c r="CC8537" s="2"/>
    </row>
    <row r="8538" spans="81:81">
      <c r="CC8538" s="2"/>
    </row>
    <row r="8539" spans="81:81">
      <c r="CC8539" s="2"/>
    </row>
    <row r="8540" spans="81:81">
      <c r="CC8540" s="2"/>
    </row>
    <row r="8541" spans="81:81">
      <c r="CC8541" s="2"/>
    </row>
    <row r="8542" spans="81:81">
      <c r="CC8542" s="2"/>
    </row>
    <row r="8543" spans="81:81">
      <c r="CC8543" s="2"/>
    </row>
    <row r="8544" spans="81:81">
      <c r="CC8544" s="2"/>
    </row>
    <row r="8545" spans="81:81">
      <c r="CC8545" s="2"/>
    </row>
    <row r="8546" spans="81:81">
      <c r="CC8546" s="2"/>
    </row>
    <row r="8547" spans="81:81">
      <c r="CC8547" s="2"/>
    </row>
    <row r="8548" spans="81:81">
      <c r="CC8548" s="2"/>
    </row>
    <row r="8549" spans="81:81">
      <c r="CC8549" s="2"/>
    </row>
    <row r="8550" spans="81:81">
      <c r="CC8550" s="2"/>
    </row>
    <row r="8551" spans="81:81">
      <c r="CC8551" s="2"/>
    </row>
    <row r="8552" spans="81:81">
      <c r="CC8552" s="2"/>
    </row>
    <row r="8553" spans="81:81">
      <c r="CC8553" s="2"/>
    </row>
    <row r="8554" spans="81:81">
      <c r="CC8554" s="2"/>
    </row>
    <row r="8555" spans="81:81">
      <c r="CC8555" s="2"/>
    </row>
    <row r="8556" spans="81:81">
      <c r="CC8556" s="2"/>
    </row>
    <row r="8557" spans="81:81">
      <c r="CC8557" s="2"/>
    </row>
    <row r="8558" spans="81:81">
      <c r="CC8558" s="2"/>
    </row>
    <row r="8559" spans="81:81">
      <c r="CC8559" s="2"/>
    </row>
    <row r="8560" spans="81:81">
      <c r="CC8560" s="2"/>
    </row>
    <row r="8561" spans="81:81">
      <c r="CC8561" s="2"/>
    </row>
    <row r="8562" spans="81:81">
      <c r="CC8562" s="2"/>
    </row>
    <row r="8563" spans="81:81">
      <c r="CC8563" s="2"/>
    </row>
    <row r="8564" spans="81:81">
      <c r="CC8564" s="2"/>
    </row>
    <row r="8565" spans="81:81">
      <c r="CC8565" s="2"/>
    </row>
    <row r="8566" spans="81:81">
      <c r="CC8566" s="2"/>
    </row>
    <row r="8567" spans="81:81">
      <c r="CC8567" s="2"/>
    </row>
    <row r="8568" spans="81:81">
      <c r="CC8568" s="2"/>
    </row>
    <row r="8569" spans="81:81">
      <c r="CC8569" s="2"/>
    </row>
    <row r="8570" spans="81:81">
      <c r="CC8570" s="2"/>
    </row>
    <row r="8571" spans="81:81">
      <c r="CC8571" s="2"/>
    </row>
    <row r="8572" spans="81:81">
      <c r="CC8572" s="2"/>
    </row>
    <row r="8573" spans="81:81">
      <c r="CC8573" s="2"/>
    </row>
    <row r="8574" spans="81:81">
      <c r="CC8574" s="2"/>
    </row>
    <row r="8575" spans="81:81">
      <c r="CC8575" s="2"/>
    </row>
    <row r="8576" spans="81:81">
      <c r="CC8576" s="2"/>
    </row>
    <row r="8577" spans="81:81">
      <c r="CC8577" s="2"/>
    </row>
    <row r="8578" spans="81:81">
      <c r="CC8578" s="2"/>
    </row>
    <row r="8579" spans="81:81">
      <c r="CC8579" s="2"/>
    </row>
    <row r="8580" spans="81:81">
      <c r="CC8580" s="2"/>
    </row>
    <row r="8581" spans="81:81">
      <c r="CC8581" s="2"/>
    </row>
    <row r="8582" spans="81:81">
      <c r="CC8582" s="2"/>
    </row>
    <row r="8583" spans="81:81">
      <c r="CC8583" s="2"/>
    </row>
    <row r="8584" spans="81:81">
      <c r="CC8584" s="2"/>
    </row>
    <row r="8585" spans="81:81">
      <c r="CC8585" s="2"/>
    </row>
    <row r="8586" spans="81:81">
      <c r="CC8586" s="2"/>
    </row>
    <row r="8587" spans="81:81">
      <c r="CC8587" s="2"/>
    </row>
    <row r="8588" spans="81:81">
      <c r="CC8588" s="2"/>
    </row>
    <row r="8589" spans="81:81">
      <c r="CC8589" s="2"/>
    </row>
    <row r="8590" spans="81:81">
      <c r="CC8590" s="2"/>
    </row>
    <row r="8591" spans="81:81">
      <c r="CC8591" s="2"/>
    </row>
    <row r="8592" spans="81:81">
      <c r="CC8592" s="2"/>
    </row>
    <row r="8593" spans="81:81">
      <c r="CC8593" s="2"/>
    </row>
    <row r="8594" spans="81:81">
      <c r="CC8594" s="2"/>
    </row>
    <row r="8595" spans="81:81">
      <c r="CC8595" s="2"/>
    </row>
    <row r="8596" spans="81:81">
      <c r="CC8596" s="2"/>
    </row>
    <row r="8597" spans="81:81">
      <c r="CC8597" s="2"/>
    </row>
    <row r="8598" spans="81:81">
      <c r="CC8598" s="2"/>
    </row>
    <row r="8599" spans="81:81">
      <c r="CC8599" s="2"/>
    </row>
    <row r="8600" spans="81:81">
      <c r="CC8600" s="2"/>
    </row>
    <row r="8601" spans="81:81">
      <c r="CC8601" s="2"/>
    </row>
    <row r="8602" spans="81:81">
      <c r="CC8602" s="2"/>
    </row>
    <row r="8603" spans="81:81">
      <c r="CC8603" s="2"/>
    </row>
    <row r="8604" spans="81:81">
      <c r="CC8604" s="2"/>
    </row>
    <row r="8605" spans="81:81">
      <c r="CC8605" s="2"/>
    </row>
    <row r="8606" spans="81:81">
      <c r="CC8606" s="2"/>
    </row>
    <row r="8607" spans="81:81">
      <c r="CC8607" s="2"/>
    </row>
    <row r="8608" spans="81:81">
      <c r="CC8608" s="2"/>
    </row>
    <row r="8609" spans="81:81">
      <c r="CC8609" s="2"/>
    </row>
    <row r="8610" spans="81:81">
      <c r="CC8610" s="2"/>
    </row>
    <row r="8611" spans="81:81">
      <c r="CC8611" s="2"/>
    </row>
    <row r="8612" spans="81:81">
      <c r="CC8612" s="2"/>
    </row>
    <row r="8613" spans="81:81">
      <c r="CC8613" s="2"/>
    </row>
    <row r="8614" spans="81:81">
      <c r="CC8614" s="2"/>
    </row>
    <row r="8615" spans="81:81">
      <c r="CC8615" s="2"/>
    </row>
    <row r="8616" spans="81:81">
      <c r="CC8616" s="2"/>
    </row>
    <row r="8617" spans="81:81">
      <c r="CC8617" s="2"/>
    </row>
    <row r="8618" spans="81:81">
      <c r="CC8618" s="2"/>
    </row>
    <row r="8619" spans="81:81">
      <c r="CC8619" s="2"/>
    </row>
    <row r="8620" spans="81:81">
      <c r="CC8620" s="2"/>
    </row>
    <row r="8621" spans="81:81">
      <c r="CC8621" s="2"/>
    </row>
    <row r="8622" spans="81:81">
      <c r="CC8622" s="2"/>
    </row>
    <row r="8623" spans="81:81">
      <c r="CC8623" s="2"/>
    </row>
    <row r="8624" spans="81:81">
      <c r="CC8624" s="2"/>
    </row>
    <row r="8625" spans="81:81">
      <c r="CC8625" s="2"/>
    </row>
    <row r="8626" spans="81:81">
      <c r="CC8626" s="2"/>
    </row>
    <row r="8627" spans="81:81">
      <c r="CC8627" s="2"/>
    </row>
    <row r="8628" spans="81:81">
      <c r="CC8628" s="2"/>
    </row>
    <row r="8629" spans="81:81">
      <c r="CC8629" s="2"/>
    </row>
    <row r="8630" spans="81:81">
      <c r="CC8630" s="2"/>
    </row>
    <row r="8631" spans="81:81">
      <c r="CC8631" s="2"/>
    </row>
    <row r="8632" spans="81:81">
      <c r="CC8632" s="2"/>
    </row>
    <row r="8633" spans="81:81">
      <c r="CC8633" s="2"/>
    </row>
    <row r="8634" spans="81:81">
      <c r="CC8634" s="2"/>
    </row>
    <row r="8635" spans="81:81">
      <c r="CC8635" s="2"/>
    </row>
    <row r="8636" spans="81:81">
      <c r="CC8636" s="2"/>
    </row>
    <row r="8637" spans="81:81">
      <c r="CC8637" s="2"/>
    </row>
    <row r="8638" spans="81:81">
      <c r="CC8638" s="2"/>
    </row>
    <row r="8639" spans="81:81">
      <c r="CC8639" s="2"/>
    </row>
    <row r="8640" spans="81:81">
      <c r="CC8640" s="2"/>
    </row>
    <row r="8641" spans="81:81">
      <c r="CC8641" s="2"/>
    </row>
    <row r="8642" spans="81:81">
      <c r="CC8642" s="2"/>
    </row>
    <row r="8643" spans="81:81">
      <c r="CC8643" s="2"/>
    </row>
    <row r="8644" spans="81:81">
      <c r="CC8644" s="2"/>
    </row>
    <row r="8645" spans="81:81">
      <c r="CC8645" s="2"/>
    </row>
    <row r="8646" spans="81:81">
      <c r="CC8646" s="2"/>
    </row>
    <row r="8647" spans="81:81">
      <c r="CC8647" s="2"/>
    </row>
    <row r="8648" spans="81:81">
      <c r="CC8648" s="2"/>
    </row>
    <row r="8649" spans="81:81">
      <c r="CC8649" s="2"/>
    </row>
    <row r="8650" spans="81:81">
      <c r="CC8650" s="2"/>
    </row>
    <row r="8651" spans="81:81">
      <c r="CC8651" s="2"/>
    </row>
    <row r="8652" spans="81:81">
      <c r="CC8652" s="2"/>
    </row>
    <row r="8653" spans="81:81">
      <c r="CC8653" s="2"/>
    </row>
    <row r="8654" spans="81:81">
      <c r="CC8654" s="2"/>
    </row>
    <row r="8655" spans="81:81">
      <c r="CC8655" s="2"/>
    </row>
    <row r="8656" spans="81:81">
      <c r="CC8656" s="2"/>
    </row>
    <row r="8657" spans="81:81">
      <c r="CC8657" s="2"/>
    </row>
    <row r="8658" spans="81:81">
      <c r="CC8658" s="2"/>
    </row>
    <row r="8659" spans="81:81">
      <c r="CC8659" s="2"/>
    </row>
    <row r="8660" spans="81:81">
      <c r="CC8660" s="2"/>
    </row>
    <row r="8661" spans="81:81">
      <c r="CC8661" s="2"/>
    </row>
    <row r="8662" spans="81:81">
      <c r="CC8662" s="2"/>
    </row>
    <row r="8663" spans="81:81">
      <c r="CC8663" s="2"/>
    </row>
    <row r="8664" spans="81:81">
      <c r="CC8664" s="2"/>
    </row>
    <row r="8665" spans="81:81">
      <c r="CC8665" s="2"/>
    </row>
    <row r="8666" spans="81:81">
      <c r="CC8666" s="2"/>
    </row>
    <row r="8667" spans="81:81">
      <c r="CC8667" s="2"/>
    </row>
    <row r="8668" spans="81:81">
      <c r="CC8668" s="2"/>
    </row>
    <row r="8669" spans="81:81">
      <c r="CC8669" s="2"/>
    </row>
    <row r="8670" spans="81:81">
      <c r="CC8670" s="2"/>
    </row>
    <row r="8671" spans="81:81">
      <c r="CC8671" s="2"/>
    </row>
    <row r="8672" spans="81:81">
      <c r="CC8672" s="2"/>
    </row>
    <row r="8673" spans="81:81">
      <c r="CC8673" s="2"/>
    </row>
    <row r="8674" spans="81:81">
      <c r="CC8674" s="2"/>
    </row>
    <row r="8675" spans="81:81">
      <c r="CC8675" s="2"/>
    </row>
    <row r="8676" spans="81:81">
      <c r="CC8676" s="2"/>
    </row>
    <row r="8677" spans="81:81">
      <c r="CC8677" s="2"/>
    </row>
    <row r="8678" spans="81:81">
      <c r="CC8678" s="2"/>
    </row>
    <row r="8679" spans="81:81">
      <c r="CC8679" s="2"/>
    </row>
    <row r="8680" spans="81:81">
      <c r="CC8680" s="2"/>
    </row>
    <row r="8681" spans="81:81">
      <c r="CC8681" s="2"/>
    </row>
    <row r="8682" spans="81:81">
      <c r="CC8682" s="2"/>
    </row>
    <row r="8683" spans="81:81">
      <c r="CC8683" s="2"/>
    </row>
    <row r="8684" spans="81:81">
      <c r="CC8684" s="2"/>
    </row>
    <row r="8685" spans="81:81">
      <c r="CC8685" s="2"/>
    </row>
    <row r="8686" spans="81:81">
      <c r="CC8686" s="2"/>
    </row>
    <row r="8687" spans="81:81">
      <c r="CC8687" s="2"/>
    </row>
    <row r="8688" spans="81:81">
      <c r="CC8688" s="2"/>
    </row>
    <row r="8689" spans="81:81">
      <c r="CC8689" s="2"/>
    </row>
    <row r="8690" spans="81:81">
      <c r="CC8690" s="2"/>
    </row>
    <row r="8691" spans="81:81">
      <c r="CC8691" s="2"/>
    </row>
    <row r="8692" spans="81:81">
      <c r="CC8692" s="2"/>
    </row>
    <row r="8693" spans="81:81">
      <c r="CC8693" s="2"/>
    </row>
    <row r="8694" spans="81:81">
      <c r="CC8694" s="2"/>
    </row>
    <row r="8695" spans="81:81">
      <c r="CC8695" s="2"/>
    </row>
    <row r="8696" spans="81:81">
      <c r="CC8696" s="2"/>
    </row>
    <row r="8697" spans="81:81">
      <c r="CC8697" s="2"/>
    </row>
    <row r="8698" spans="81:81">
      <c r="CC8698" s="2"/>
    </row>
    <row r="8699" spans="81:81">
      <c r="CC8699" s="2"/>
    </row>
    <row r="8700" spans="81:81">
      <c r="CC8700" s="2"/>
    </row>
    <row r="8701" spans="81:81">
      <c r="CC8701" s="2"/>
    </row>
    <row r="8702" spans="81:81">
      <c r="CC8702" s="2"/>
    </row>
    <row r="8703" spans="81:81">
      <c r="CC8703" s="2"/>
    </row>
    <row r="8704" spans="81:81">
      <c r="CC8704" s="2"/>
    </row>
    <row r="8705" spans="81:81">
      <c r="CC8705" s="2"/>
    </row>
    <row r="8706" spans="81:81">
      <c r="CC8706" s="2"/>
    </row>
    <row r="8707" spans="81:81">
      <c r="CC8707" s="2"/>
    </row>
    <row r="8708" spans="81:81">
      <c r="CC8708" s="2"/>
    </row>
    <row r="8709" spans="81:81">
      <c r="CC8709" s="2"/>
    </row>
    <row r="8710" spans="81:81">
      <c r="CC8710" s="2"/>
    </row>
    <row r="8711" spans="81:81">
      <c r="CC8711" s="2"/>
    </row>
    <row r="8712" spans="81:81">
      <c r="CC8712" s="2"/>
    </row>
    <row r="8713" spans="81:81">
      <c r="CC8713" s="2"/>
    </row>
    <row r="8714" spans="81:81">
      <c r="CC8714" s="2"/>
    </row>
    <row r="8715" spans="81:81">
      <c r="CC8715" s="2"/>
    </row>
    <row r="8716" spans="81:81">
      <c r="CC8716" s="2"/>
    </row>
    <row r="8717" spans="81:81">
      <c r="CC8717" s="2"/>
    </row>
    <row r="8718" spans="81:81">
      <c r="CC8718" s="2"/>
    </row>
    <row r="8719" spans="81:81">
      <c r="CC8719" s="2"/>
    </row>
    <row r="8720" spans="81:81">
      <c r="CC8720" s="2"/>
    </row>
    <row r="8721" spans="81:81">
      <c r="CC8721" s="2"/>
    </row>
    <row r="8722" spans="81:81">
      <c r="CC8722" s="2"/>
    </row>
    <row r="8723" spans="81:81">
      <c r="CC8723" s="2"/>
    </row>
    <row r="8724" spans="81:81">
      <c r="CC8724" s="2"/>
    </row>
    <row r="8725" spans="81:81">
      <c r="CC8725" s="2"/>
    </row>
    <row r="8726" spans="81:81">
      <c r="CC8726" s="2"/>
    </row>
    <row r="8727" spans="81:81">
      <c r="CC8727" s="2"/>
    </row>
    <row r="8728" spans="81:81">
      <c r="CC8728" s="2"/>
    </row>
    <row r="8729" spans="81:81">
      <c r="CC8729" s="2"/>
    </row>
    <row r="8730" spans="81:81">
      <c r="CC8730" s="2"/>
    </row>
    <row r="8731" spans="81:81">
      <c r="CC8731" s="2"/>
    </row>
    <row r="8732" spans="81:81">
      <c r="CC8732" s="2"/>
    </row>
    <row r="8733" spans="81:81">
      <c r="CC8733" s="2"/>
    </row>
    <row r="8734" spans="81:81">
      <c r="CC8734" s="2"/>
    </row>
    <row r="8735" spans="81:81">
      <c r="CC8735" s="2"/>
    </row>
    <row r="8736" spans="81:81">
      <c r="CC8736" s="2"/>
    </row>
    <row r="8737" spans="81:81">
      <c r="CC8737" s="2"/>
    </row>
    <row r="8738" spans="81:81">
      <c r="CC8738" s="2"/>
    </row>
    <row r="8739" spans="81:81">
      <c r="CC8739" s="2"/>
    </row>
    <row r="8740" spans="81:81">
      <c r="CC8740" s="2"/>
    </row>
    <row r="8741" spans="81:81">
      <c r="CC8741" s="2"/>
    </row>
    <row r="8742" spans="81:81">
      <c r="CC8742" s="2"/>
    </row>
    <row r="8743" spans="81:81">
      <c r="CC8743" s="2"/>
    </row>
    <row r="8744" spans="81:81">
      <c r="CC8744" s="2"/>
    </row>
    <row r="8745" spans="81:81">
      <c r="CC8745" s="2"/>
    </row>
    <row r="8746" spans="81:81">
      <c r="CC8746" s="2"/>
    </row>
    <row r="8747" spans="81:81">
      <c r="CC8747" s="2"/>
    </row>
    <row r="8748" spans="81:81">
      <c r="CC8748" s="2"/>
    </row>
    <row r="8749" spans="81:81">
      <c r="CC8749" s="2"/>
    </row>
    <row r="8750" spans="81:81">
      <c r="CC8750" s="2"/>
    </row>
    <row r="8751" spans="81:81">
      <c r="CC8751" s="2"/>
    </row>
    <row r="8752" spans="81:81">
      <c r="CC8752" s="2"/>
    </row>
    <row r="8753" spans="81:81">
      <c r="CC8753" s="2"/>
    </row>
    <row r="8754" spans="81:81">
      <c r="CC8754" s="2"/>
    </row>
    <row r="8755" spans="81:81">
      <c r="CC8755" s="2"/>
    </row>
    <row r="8756" spans="81:81">
      <c r="CC8756" s="2"/>
    </row>
    <row r="8757" spans="81:81">
      <c r="CC8757" s="2"/>
    </row>
    <row r="8758" spans="81:81">
      <c r="CC8758" s="2"/>
    </row>
    <row r="8759" spans="81:81">
      <c r="CC8759" s="2"/>
    </row>
    <row r="8760" spans="81:81">
      <c r="CC8760" s="2"/>
    </row>
    <row r="8761" spans="81:81">
      <c r="CC8761" s="2"/>
    </row>
    <row r="8762" spans="81:81">
      <c r="CC8762" s="2"/>
    </row>
    <row r="8763" spans="81:81">
      <c r="CC8763" s="2"/>
    </row>
    <row r="8764" spans="81:81">
      <c r="CC8764" s="2"/>
    </row>
    <row r="8765" spans="81:81">
      <c r="CC8765" s="2"/>
    </row>
    <row r="8766" spans="81:81">
      <c r="CC8766" s="2"/>
    </row>
    <row r="8767" spans="81:81">
      <c r="CC8767" s="2"/>
    </row>
    <row r="8768" spans="81:81">
      <c r="CC8768" s="2"/>
    </row>
    <row r="8769" spans="81:81">
      <c r="CC8769" s="2"/>
    </row>
    <row r="8770" spans="81:81">
      <c r="CC8770" s="2"/>
    </row>
    <row r="8771" spans="81:81">
      <c r="CC8771" s="2"/>
    </row>
    <row r="8772" spans="81:81">
      <c r="CC8772" s="2"/>
    </row>
    <row r="8773" spans="81:81">
      <c r="CC8773" s="2"/>
    </row>
    <row r="8774" spans="81:81">
      <c r="CC8774" s="2"/>
    </row>
    <row r="8775" spans="81:81">
      <c r="CC8775" s="2"/>
    </row>
    <row r="8776" spans="81:81">
      <c r="CC8776" s="2"/>
    </row>
    <row r="8777" spans="81:81">
      <c r="CC8777" s="2"/>
    </row>
    <row r="8778" spans="81:81">
      <c r="CC8778" s="2"/>
    </row>
    <row r="8779" spans="81:81">
      <c r="CC8779" s="2"/>
    </row>
    <row r="8780" spans="81:81">
      <c r="CC8780" s="2"/>
    </row>
    <row r="8781" spans="81:81">
      <c r="CC8781" s="2"/>
    </row>
    <row r="8782" spans="81:81">
      <c r="CC8782" s="2"/>
    </row>
    <row r="8783" spans="81:81">
      <c r="CC8783" s="2"/>
    </row>
    <row r="8784" spans="81:81">
      <c r="CC8784" s="2"/>
    </row>
    <row r="8785" spans="81:81">
      <c r="CC8785" s="2"/>
    </row>
    <row r="8786" spans="81:81">
      <c r="CC8786" s="2"/>
    </row>
    <row r="8787" spans="81:81">
      <c r="CC8787" s="2"/>
    </row>
    <row r="8788" spans="81:81">
      <c r="CC8788" s="2"/>
    </row>
    <row r="8789" spans="81:81">
      <c r="CC8789" s="2"/>
    </row>
    <row r="8790" spans="81:81">
      <c r="CC8790" s="2"/>
    </row>
    <row r="8791" spans="81:81">
      <c r="CC8791" s="2"/>
    </row>
    <row r="8792" spans="81:81">
      <c r="CC8792" s="2"/>
    </row>
    <row r="8793" spans="81:81">
      <c r="CC8793" s="2"/>
    </row>
    <row r="8794" spans="81:81">
      <c r="CC8794" s="2"/>
    </row>
    <row r="8795" spans="81:81">
      <c r="CC8795" s="2"/>
    </row>
    <row r="8796" spans="81:81">
      <c r="CC8796" s="2"/>
    </row>
    <row r="8797" spans="81:81">
      <c r="CC8797" s="2"/>
    </row>
    <row r="8798" spans="81:81">
      <c r="CC8798" s="2"/>
    </row>
    <row r="8799" spans="81:81">
      <c r="CC8799" s="2"/>
    </row>
    <row r="8800" spans="81:81">
      <c r="CC8800" s="2"/>
    </row>
    <row r="8801" spans="81:81">
      <c r="CC8801" s="2"/>
    </row>
    <row r="8802" spans="81:81">
      <c r="CC8802" s="2"/>
    </row>
    <row r="8803" spans="81:81">
      <c r="CC8803" s="2"/>
    </row>
    <row r="8804" spans="81:81">
      <c r="CC8804" s="2"/>
    </row>
    <row r="8805" spans="81:81">
      <c r="CC8805" s="2"/>
    </row>
    <row r="8806" spans="81:81">
      <c r="CC8806" s="2"/>
    </row>
    <row r="8807" spans="81:81">
      <c r="CC8807" s="2"/>
    </row>
    <row r="8808" spans="81:81">
      <c r="CC8808" s="2"/>
    </row>
    <row r="8809" spans="81:81">
      <c r="CC8809" s="2"/>
    </row>
    <row r="8810" spans="81:81">
      <c r="CC8810" s="2"/>
    </row>
    <row r="8811" spans="81:81">
      <c r="CC8811" s="2"/>
    </row>
    <row r="8812" spans="81:81">
      <c r="CC8812" s="2"/>
    </row>
    <row r="8813" spans="81:81">
      <c r="CC8813" s="2"/>
    </row>
    <row r="8814" spans="81:81">
      <c r="CC8814" s="2"/>
    </row>
    <row r="8815" spans="81:81">
      <c r="CC8815" s="2"/>
    </row>
    <row r="8816" spans="81:81">
      <c r="CC8816" s="2"/>
    </row>
    <row r="8817" spans="81:81">
      <c r="CC8817" s="2"/>
    </row>
    <row r="8818" spans="81:81">
      <c r="CC8818" s="2"/>
    </row>
    <row r="8819" spans="81:81">
      <c r="CC8819" s="2"/>
    </row>
    <row r="8820" spans="81:81">
      <c r="CC8820" s="2"/>
    </row>
    <row r="8821" spans="81:81">
      <c r="CC8821" s="2"/>
    </row>
    <row r="8822" spans="81:81">
      <c r="CC8822" s="2"/>
    </row>
    <row r="8823" spans="81:81">
      <c r="CC8823" s="2"/>
    </row>
    <row r="8824" spans="81:81">
      <c r="CC8824" s="2"/>
    </row>
    <row r="8825" spans="81:81">
      <c r="CC8825" s="2"/>
    </row>
    <row r="8826" spans="81:81">
      <c r="CC8826" s="2"/>
    </row>
    <row r="8827" spans="81:81">
      <c r="CC8827" s="2"/>
    </row>
    <row r="8828" spans="81:81">
      <c r="CC8828" s="2"/>
    </row>
    <row r="8829" spans="81:81">
      <c r="CC8829" s="2"/>
    </row>
    <row r="8830" spans="81:81">
      <c r="CC8830" s="2"/>
    </row>
    <row r="8831" spans="81:81">
      <c r="CC8831" s="2"/>
    </row>
    <row r="8832" spans="81:81">
      <c r="CC8832" s="2"/>
    </row>
    <row r="8833" spans="81:81">
      <c r="CC8833" s="2"/>
    </row>
    <row r="8834" spans="81:81">
      <c r="CC8834" s="2"/>
    </row>
    <row r="8835" spans="81:81">
      <c r="CC8835" s="2"/>
    </row>
    <row r="8836" spans="81:81">
      <c r="CC8836" s="2"/>
    </row>
    <row r="8837" spans="81:81">
      <c r="CC8837" s="2"/>
    </row>
    <row r="8838" spans="81:81">
      <c r="CC8838" s="2"/>
    </row>
    <row r="8839" spans="81:81">
      <c r="CC8839" s="2"/>
    </row>
    <row r="8840" spans="81:81">
      <c r="CC8840" s="2"/>
    </row>
    <row r="8841" spans="81:81">
      <c r="CC8841" s="2"/>
    </row>
    <row r="8842" spans="81:81">
      <c r="CC8842" s="2"/>
    </row>
    <row r="8843" spans="81:81">
      <c r="CC8843" s="2"/>
    </row>
    <row r="8844" spans="81:81">
      <c r="CC8844" s="2"/>
    </row>
    <row r="8845" spans="81:81">
      <c r="CC8845" s="2"/>
    </row>
    <row r="8846" spans="81:81">
      <c r="CC8846" s="2"/>
    </row>
    <row r="8847" spans="81:81">
      <c r="CC8847" s="2"/>
    </row>
    <row r="8848" spans="81:81">
      <c r="CC8848" s="2"/>
    </row>
    <row r="8849" spans="81:81">
      <c r="CC8849" s="2"/>
    </row>
    <row r="8850" spans="81:81">
      <c r="CC8850" s="2"/>
    </row>
    <row r="8851" spans="81:81">
      <c r="CC8851" s="2"/>
    </row>
    <row r="8852" spans="81:81">
      <c r="CC8852" s="2"/>
    </row>
    <row r="8853" spans="81:81">
      <c r="CC8853" s="2"/>
    </row>
    <row r="8854" spans="81:81">
      <c r="CC8854" s="2"/>
    </row>
    <row r="8855" spans="81:81">
      <c r="CC8855" s="2"/>
    </row>
    <row r="8856" spans="81:81">
      <c r="CC8856" s="2"/>
    </row>
    <row r="8857" spans="81:81">
      <c r="CC8857" s="2"/>
    </row>
    <row r="8858" spans="81:81">
      <c r="CC8858" s="2"/>
    </row>
    <row r="8859" spans="81:81">
      <c r="CC8859" s="2"/>
    </row>
    <row r="8860" spans="81:81">
      <c r="CC8860" s="2"/>
    </row>
    <row r="8861" spans="81:81">
      <c r="CC8861" s="2"/>
    </row>
    <row r="8862" spans="81:81">
      <c r="CC8862" s="2"/>
    </row>
    <row r="8863" spans="81:81">
      <c r="CC8863" s="2"/>
    </row>
    <row r="8864" spans="81:81">
      <c r="CC8864" s="2"/>
    </row>
    <row r="8865" spans="81:81">
      <c r="CC8865" s="2"/>
    </row>
    <row r="8866" spans="81:81">
      <c r="CC8866" s="2"/>
    </row>
    <row r="8867" spans="81:81">
      <c r="CC8867" s="2"/>
    </row>
    <row r="8868" spans="81:81">
      <c r="CC8868" s="2"/>
    </row>
    <row r="8869" spans="81:81">
      <c r="CC8869" s="2"/>
    </row>
    <row r="8870" spans="81:81">
      <c r="CC8870" s="2"/>
    </row>
    <row r="8871" spans="81:81">
      <c r="CC8871" s="2"/>
    </row>
    <row r="8872" spans="81:81">
      <c r="CC8872" s="2"/>
    </row>
    <row r="8873" spans="81:81">
      <c r="CC8873" s="2"/>
    </row>
    <row r="8874" spans="81:81">
      <c r="CC8874" s="2"/>
    </row>
    <row r="8875" spans="81:81">
      <c r="CC8875" s="2"/>
    </row>
    <row r="8876" spans="81:81">
      <c r="CC8876" s="2"/>
    </row>
    <row r="8877" spans="81:81">
      <c r="CC8877" s="2"/>
    </row>
    <row r="8878" spans="81:81">
      <c r="CC8878" s="2"/>
    </row>
    <row r="8879" spans="81:81">
      <c r="CC8879" s="2"/>
    </row>
    <row r="8880" spans="81:81">
      <c r="CC8880" s="2"/>
    </row>
    <row r="8881" spans="81:81">
      <c r="CC8881" s="2"/>
    </row>
    <row r="8882" spans="81:81">
      <c r="CC8882" s="2"/>
    </row>
    <row r="8883" spans="81:81">
      <c r="CC8883" s="2"/>
    </row>
    <row r="8884" spans="81:81">
      <c r="CC8884" s="2"/>
    </row>
    <row r="8885" spans="81:81">
      <c r="CC8885" s="2"/>
    </row>
    <row r="8886" spans="81:81">
      <c r="CC8886" s="2"/>
    </row>
    <row r="8887" spans="81:81">
      <c r="CC8887" s="2"/>
    </row>
    <row r="8888" spans="81:81">
      <c r="CC8888" s="2"/>
    </row>
    <row r="8889" spans="81:81">
      <c r="CC8889" s="2"/>
    </row>
    <row r="8890" spans="81:81">
      <c r="CC8890" s="2"/>
    </row>
    <row r="8891" spans="81:81">
      <c r="CC8891" s="2"/>
    </row>
    <row r="8892" spans="81:81">
      <c r="CC8892" s="2"/>
    </row>
    <row r="8893" spans="81:81">
      <c r="CC8893" s="2"/>
    </row>
    <row r="8894" spans="81:81">
      <c r="CC8894" s="2"/>
    </row>
    <row r="8895" spans="81:81">
      <c r="CC8895" s="2"/>
    </row>
    <row r="8896" spans="81:81">
      <c r="CC8896" s="2"/>
    </row>
    <row r="8897" spans="81:81">
      <c r="CC8897" s="2"/>
    </row>
    <row r="8898" spans="81:81">
      <c r="CC8898" s="2"/>
    </row>
    <row r="8899" spans="81:81">
      <c r="CC8899" s="2"/>
    </row>
    <row r="8900" spans="81:81">
      <c r="CC8900" s="2"/>
    </row>
    <row r="8901" spans="81:81">
      <c r="CC8901" s="2"/>
    </row>
    <row r="8902" spans="81:81">
      <c r="CC8902" s="2"/>
    </row>
    <row r="8903" spans="81:81">
      <c r="CC8903" s="2"/>
    </row>
    <row r="8904" spans="81:81">
      <c r="CC8904" s="2"/>
    </row>
    <row r="8905" spans="81:81">
      <c r="CC8905" s="2"/>
    </row>
    <row r="8906" spans="81:81">
      <c r="CC8906" s="2"/>
    </row>
    <row r="8907" spans="81:81">
      <c r="CC8907" s="2"/>
    </row>
    <row r="8908" spans="81:81">
      <c r="CC8908" s="2"/>
    </row>
    <row r="8909" spans="81:81">
      <c r="CC8909" s="2"/>
    </row>
    <row r="8910" spans="81:81">
      <c r="CC8910" s="2"/>
    </row>
    <row r="8911" spans="81:81">
      <c r="CC8911" s="2"/>
    </row>
    <row r="8912" spans="81:81">
      <c r="CC8912" s="2"/>
    </row>
    <row r="8913" spans="81:81">
      <c r="CC8913" s="2"/>
    </row>
    <row r="8914" spans="81:81">
      <c r="CC8914" s="2"/>
    </row>
    <row r="8915" spans="81:81">
      <c r="CC8915" s="2"/>
    </row>
    <row r="8916" spans="81:81">
      <c r="CC8916" s="2"/>
    </row>
    <row r="8917" spans="81:81">
      <c r="CC8917" s="2"/>
    </row>
    <row r="8918" spans="81:81">
      <c r="CC8918" s="2"/>
    </row>
    <row r="8919" spans="81:81">
      <c r="CC8919" s="2"/>
    </row>
    <row r="8920" spans="81:81">
      <c r="CC8920" s="2"/>
    </row>
    <row r="8921" spans="81:81">
      <c r="CC8921" s="2"/>
    </row>
    <row r="8922" spans="81:81">
      <c r="CC8922" s="2"/>
    </row>
    <row r="8923" spans="81:81">
      <c r="CC8923" s="2"/>
    </row>
    <row r="8924" spans="81:81">
      <c r="CC8924" s="2"/>
    </row>
    <row r="8925" spans="81:81">
      <c r="CC8925" s="2"/>
    </row>
    <row r="8926" spans="81:81">
      <c r="CC8926" s="2"/>
    </row>
    <row r="8927" spans="81:81">
      <c r="CC8927" s="2"/>
    </row>
    <row r="8928" spans="81:81">
      <c r="CC8928" s="2"/>
    </row>
    <row r="8929" spans="81:81">
      <c r="CC8929" s="2"/>
    </row>
    <row r="8930" spans="81:81">
      <c r="CC8930" s="2"/>
    </row>
    <row r="8931" spans="81:81">
      <c r="CC8931" s="2"/>
    </row>
    <row r="8932" spans="81:81">
      <c r="CC8932" s="2"/>
    </row>
    <row r="8933" spans="81:81">
      <c r="CC8933" s="2"/>
    </row>
    <row r="8934" spans="81:81">
      <c r="CC8934" s="2"/>
    </row>
    <row r="8935" spans="81:81">
      <c r="CC8935" s="2"/>
    </row>
    <row r="8936" spans="81:81">
      <c r="CC8936" s="2"/>
    </row>
    <row r="8937" spans="81:81">
      <c r="CC8937" s="2"/>
    </row>
    <row r="8938" spans="81:81">
      <c r="CC8938" s="2"/>
    </row>
    <row r="8939" spans="81:81">
      <c r="CC8939" s="2"/>
    </row>
    <row r="8940" spans="81:81">
      <c r="CC8940" s="2"/>
    </row>
    <row r="8941" spans="81:81">
      <c r="CC8941" s="2"/>
    </row>
    <row r="8942" spans="81:81">
      <c r="CC8942" s="2"/>
    </row>
    <row r="8943" spans="81:81">
      <c r="CC8943" s="2"/>
    </row>
    <row r="8944" spans="81:81">
      <c r="CC8944" s="2"/>
    </row>
    <row r="8945" spans="81:81">
      <c r="CC8945" s="2"/>
    </row>
    <row r="8946" spans="81:81">
      <c r="CC8946" s="2"/>
    </row>
    <row r="8947" spans="81:81">
      <c r="CC8947" s="2"/>
    </row>
    <row r="8948" spans="81:81">
      <c r="CC8948" s="2"/>
    </row>
    <row r="8949" spans="81:81">
      <c r="CC8949" s="2"/>
    </row>
    <row r="8950" spans="81:81">
      <c r="CC8950" s="2"/>
    </row>
    <row r="8951" spans="81:81">
      <c r="CC8951" s="2"/>
    </row>
    <row r="8952" spans="81:81">
      <c r="CC8952" s="2"/>
    </row>
    <row r="8953" spans="81:81">
      <c r="CC8953" s="2"/>
    </row>
    <row r="8954" spans="81:81">
      <c r="CC8954" s="2"/>
    </row>
    <row r="8955" spans="81:81">
      <c r="CC8955" s="2"/>
    </row>
    <row r="8956" spans="81:81">
      <c r="CC8956" s="2"/>
    </row>
    <row r="8957" spans="81:81">
      <c r="CC8957" s="2"/>
    </row>
    <row r="8958" spans="81:81">
      <c r="CC8958" s="2"/>
    </row>
    <row r="8959" spans="81:81">
      <c r="CC8959" s="2"/>
    </row>
    <row r="8960" spans="81:81">
      <c r="CC8960" s="2"/>
    </row>
    <row r="8961" spans="81:81">
      <c r="CC8961" s="2"/>
    </row>
    <row r="8962" spans="81:81">
      <c r="CC8962" s="2"/>
    </row>
    <row r="8963" spans="81:81">
      <c r="CC8963" s="2"/>
    </row>
    <row r="8964" spans="81:81">
      <c r="CC8964" s="2"/>
    </row>
    <row r="8965" spans="81:81">
      <c r="CC8965" s="2"/>
    </row>
    <row r="8966" spans="81:81">
      <c r="CC8966" s="2"/>
    </row>
    <row r="8967" spans="81:81">
      <c r="CC8967" s="2"/>
    </row>
    <row r="8968" spans="81:81">
      <c r="CC8968" s="2"/>
    </row>
    <row r="8969" spans="81:81">
      <c r="CC8969" s="2"/>
    </row>
    <row r="8970" spans="81:81">
      <c r="CC8970" s="2"/>
    </row>
    <row r="8971" spans="81:81">
      <c r="CC8971" s="2"/>
    </row>
    <row r="8972" spans="81:81">
      <c r="CC8972" s="2"/>
    </row>
    <row r="8973" spans="81:81">
      <c r="CC8973" s="2"/>
    </row>
    <row r="8974" spans="81:81">
      <c r="CC8974" s="2"/>
    </row>
    <row r="8975" spans="81:81">
      <c r="CC8975" s="2"/>
    </row>
    <row r="8976" spans="81:81">
      <c r="CC8976" s="2"/>
    </row>
    <row r="8977" spans="81:81">
      <c r="CC8977" s="2"/>
    </row>
    <row r="8978" spans="81:81">
      <c r="CC8978" s="2"/>
    </row>
    <row r="8979" spans="81:81">
      <c r="CC8979" s="2"/>
    </row>
    <row r="8980" spans="81:81">
      <c r="CC8980" s="2"/>
    </row>
    <row r="8981" spans="81:81">
      <c r="CC8981" s="2"/>
    </row>
    <row r="8982" spans="81:81">
      <c r="CC8982" s="2"/>
    </row>
    <row r="8983" spans="81:81">
      <c r="CC8983" s="2"/>
    </row>
    <row r="8984" spans="81:81">
      <c r="CC8984" s="2"/>
    </row>
    <row r="8985" spans="81:81">
      <c r="CC8985" s="2"/>
    </row>
    <row r="8986" spans="81:81">
      <c r="CC8986" s="2"/>
    </row>
    <row r="8987" spans="81:81">
      <c r="CC8987" s="2"/>
    </row>
    <row r="8988" spans="81:81">
      <c r="CC8988" s="2"/>
    </row>
    <row r="8989" spans="81:81">
      <c r="CC8989" s="2"/>
    </row>
    <row r="8990" spans="81:81">
      <c r="CC8990" s="2"/>
    </row>
    <row r="8991" spans="81:81">
      <c r="CC8991" s="2"/>
    </row>
    <row r="8992" spans="81:81">
      <c r="CC8992" s="2"/>
    </row>
    <row r="8993" spans="81:81">
      <c r="CC8993" s="2"/>
    </row>
    <row r="8994" spans="81:81">
      <c r="CC8994" s="2"/>
    </row>
    <row r="8995" spans="81:81">
      <c r="CC8995" s="2"/>
    </row>
    <row r="8996" spans="81:81">
      <c r="CC8996" s="2"/>
    </row>
    <row r="8997" spans="81:81">
      <c r="CC8997" s="2"/>
    </row>
    <row r="8998" spans="81:81">
      <c r="CC8998" s="2"/>
    </row>
    <row r="8999" spans="81:81">
      <c r="CC8999" s="2"/>
    </row>
    <row r="9000" spans="81:81">
      <c r="CC9000" s="2"/>
    </row>
    <row r="9001" spans="81:81">
      <c r="CC9001" s="2"/>
    </row>
    <row r="9002" spans="81:81">
      <c r="CC9002" s="2"/>
    </row>
    <row r="9003" spans="81:81">
      <c r="CC9003" s="2"/>
    </row>
    <row r="9004" spans="81:81">
      <c r="CC9004" s="2"/>
    </row>
    <row r="9005" spans="81:81">
      <c r="CC9005" s="2"/>
    </row>
    <row r="9006" spans="81:81">
      <c r="CC9006" s="2"/>
    </row>
    <row r="9007" spans="81:81">
      <c r="CC9007" s="2"/>
    </row>
    <row r="9008" spans="81:81">
      <c r="CC9008" s="2"/>
    </row>
    <row r="9009" spans="81:81">
      <c r="CC9009" s="2"/>
    </row>
    <row r="9010" spans="81:81">
      <c r="CC9010" s="2"/>
    </row>
    <row r="9011" spans="81:81">
      <c r="CC9011" s="2"/>
    </row>
    <row r="9012" spans="81:81">
      <c r="CC9012" s="2"/>
    </row>
    <row r="9013" spans="81:81">
      <c r="CC9013" s="2"/>
    </row>
    <row r="9014" spans="81:81">
      <c r="CC9014" s="2"/>
    </row>
    <row r="9015" spans="81:81">
      <c r="CC9015" s="2"/>
    </row>
    <row r="9016" spans="81:81">
      <c r="CC9016" s="2"/>
    </row>
    <row r="9017" spans="81:81">
      <c r="CC9017" s="2"/>
    </row>
    <row r="9018" spans="81:81">
      <c r="CC9018" s="2"/>
    </row>
    <row r="9019" spans="81:81">
      <c r="CC9019" s="2"/>
    </row>
    <row r="9020" spans="81:81">
      <c r="CC9020" s="2"/>
    </row>
    <row r="9021" spans="81:81">
      <c r="CC9021" s="2"/>
    </row>
    <row r="9022" spans="81:81">
      <c r="CC9022" s="2"/>
    </row>
    <row r="9023" spans="81:81">
      <c r="CC9023" s="2"/>
    </row>
    <row r="9024" spans="81:81">
      <c r="CC9024" s="2"/>
    </row>
    <row r="9025" spans="81:81">
      <c r="CC9025" s="2"/>
    </row>
    <row r="9026" spans="81:81">
      <c r="CC9026" s="2"/>
    </row>
    <row r="9027" spans="81:81">
      <c r="CC9027" s="2"/>
    </row>
    <row r="9028" spans="81:81">
      <c r="CC9028" s="2"/>
    </row>
    <row r="9029" spans="81:81">
      <c r="CC9029" s="2"/>
    </row>
    <row r="9030" spans="81:81">
      <c r="CC9030" s="2"/>
    </row>
    <row r="9031" spans="81:81">
      <c r="CC9031" s="2"/>
    </row>
    <row r="9032" spans="81:81">
      <c r="CC9032" s="2"/>
    </row>
    <row r="9033" spans="81:81">
      <c r="CC9033" s="2"/>
    </row>
    <row r="9034" spans="81:81">
      <c r="CC9034" s="2"/>
    </row>
    <row r="9035" spans="81:81">
      <c r="CC9035" s="2"/>
    </row>
    <row r="9036" spans="81:81">
      <c r="CC9036" s="2"/>
    </row>
    <row r="9037" spans="81:81">
      <c r="CC9037" s="2"/>
    </row>
    <row r="9038" spans="81:81">
      <c r="CC9038" s="2"/>
    </row>
    <row r="9039" spans="81:81">
      <c r="CC9039" s="2"/>
    </row>
    <row r="9040" spans="81:81">
      <c r="CC9040" s="2"/>
    </row>
    <row r="9041" spans="81:81">
      <c r="CC9041" s="2"/>
    </row>
    <row r="9042" spans="81:81">
      <c r="CC9042" s="2"/>
    </row>
    <row r="9043" spans="81:81">
      <c r="CC9043" s="2"/>
    </row>
    <row r="9044" spans="81:81">
      <c r="CC9044" s="2"/>
    </row>
    <row r="9045" spans="81:81">
      <c r="CC9045" s="2"/>
    </row>
    <row r="9046" spans="81:81">
      <c r="CC9046" s="2"/>
    </row>
    <row r="9047" spans="81:81">
      <c r="CC9047" s="2"/>
    </row>
    <row r="9048" spans="81:81">
      <c r="CC9048" s="2"/>
    </row>
    <row r="9049" spans="81:81">
      <c r="CC9049" s="2"/>
    </row>
    <row r="9050" spans="81:81">
      <c r="CC9050" s="2"/>
    </row>
    <row r="9051" spans="81:81">
      <c r="CC9051" s="2"/>
    </row>
    <row r="9052" spans="81:81">
      <c r="CC9052" s="2"/>
    </row>
    <row r="9053" spans="81:81">
      <c r="CC9053" s="2"/>
    </row>
    <row r="9054" spans="81:81">
      <c r="CC9054" s="2"/>
    </row>
    <row r="9055" spans="81:81">
      <c r="CC9055" s="2"/>
    </row>
    <row r="9056" spans="81:81">
      <c r="CC9056" s="2"/>
    </row>
    <row r="9057" spans="81:81">
      <c r="CC9057" s="2"/>
    </row>
    <row r="9058" spans="81:81">
      <c r="CC9058" s="2"/>
    </row>
    <row r="9059" spans="81:81">
      <c r="CC9059" s="2"/>
    </row>
    <row r="9060" spans="81:81">
      <c r="CC9060" s="2"/>
    </row>
    <row r="9061" spans="81:81">
      <c r="CC9061" s="2"/>
    </row>
    <row r="9062" spans="81:81">
      <c r="CC9062" s="2"/>
    </row>
    <row r="9063" spans="81:81">
      <c r="CC9063" s="2"/>
    </row>
    <row r="9064" spans="81:81">
      <c r="CC9064" s="2"/>
    </row>
    <row r="9065" spans="81:81">
      <c r="CC9065" s="2"/>
    </row>
    <row r="9066" spans="81:81">
      <c r="CC9066" s="2"/>
    </row>
    <row r="9067" spans="81:81">
      <c r="CC9067" s="2"/>
    </row>
    <row r="9068" spans="81:81">
      <c r="CC9068" s="2"/>
    </row>
    <row r="9069" spans="81:81">
      <c r="CC9069" s="2"/>
    </row>
    <row r="9070" spans="81:81">
      <c r="CC9070" s="2"/>
    </row>
    <row r="9071" spans="81:81">
      <c r="CC9071" s="2"/>
    </row>
    <row r="9072" spans="81:81">
      <c r="CC9072" s="2"/>
    </row>
    <row r="9073" spans="81:81">
      <c r="CC9073" s="2"/>
    </row>
    <row r="9074" spans="81:81">
      <c r="CC9074" s="2"/>
    </row>
    <row r="9075" spans="81:81">
      <c r="CC9075" s="2"/>
    </row>
    <row r="9076" spans="81:81">
      <c r="CC9076" s="2"/>
    </row>
    <row r="9077" spans="81:81">
      <c r="CC9077" s="2"/>
    </row>
    <row r="9078" spans="81:81">
      <c r="CC9078" s="2"/>
    </row>
    <row r="9079" spans="81:81">
      <c r="CC9079" s="2"/>
    </row>
    <row r="9080" spans="81:81">
      <c r="CC9080" s="2"/>
    </row>
    <row r="9081" spans="81:81">
      <c r="CC9081" s="2"/>
    </row>
    <row r="9082" spans="81:81">
      <c r="CC9082" s="2"/>
    </row>
    <row r="9083" spans="81:81">
      <c r="CC9083" s="2"/>
    </row>
    <row r="9084" spans="81:81">
      <c r="CC9084" s="2"/>
    </row>
    <row r="9085" spans="81:81">
      <c r="CC9085" s="2"/>
    </row>
    <row r="9086" spans="81:81">
      <c r="CC9086" s="2"/>
    </row>
    <row r="9087" spans="81:81">
      <c r="CC9087" s="2"/>
    </row>
    <row r="9088" spans="81:81">
      <c r="CC9088" s="2"/>
    </row>
    <row r="9089" spans="81:81">
      <c r="CC9089" s="2"/>
    </row>
    <row r="9090" spans="81:81">
      <c r="CC9090" s="2"/>
    </row>
    <row r="9091" spans="81:81">
      <c r="CC9091" s="2"/>
    </row>
    <row r="9092" spans="81:81">
      <c r="CC9092" s="2"/>
    </row>
    <row r="9093" spans="81:81">
      <c r="CC9093" s="2"/>
    </row>
    <row r="9094" spans="81:81">
      <c r="CC9094" s="2"/>
    </row>
    <row r="9095" spans="81:81">
      <c r="CC9095" s="2"/>
    </row>
    <row r="9096" spans="81:81">
      <c r="CC9096" s="2"/>
    </row>
    <row r="9097" spans="81:81">
      <c r="CC9097" s="2"/>
    </row>
    <row r="9098" spans="81:81">
      <c r="CC9098" s="2"/>
    </row>
    <row r="9099" spans="81:81">
      <c r="CC9099" s="2"/>
    </row>
    <row r="9100" spans="81:81">
      <c r="CC9100" s="2"/>
    </row>
    <row r="9101" spans="81:81">
      <c r="CC9101" s="2"/>
    </row>
    <row r="9102" spans="81:81">
      <c r="CC9102" s="2"/>
    </row>
    <row r="9103" spans="81:81">
      <c r="CC9103" s="2"/>
    </row>
    <row r="9104" spans="81:81">
      <c r="CC9104" s="2"/>
    </row>
    <row r="9105" spans="81:81">
      <c r="CC9105" s="2"/>
    </row>
    <row r="9106" spans="81:81">
      <c r="CC9106" s="2"/>
    </row>
    <row r="9107" spans="81:81">
      <c r="CC9107" s="2"/>
    </row>
    <row r="9108" spans="81:81">
      <c r="CC9108" s="2"/>
    </row>
    <row r="9109" spans="81:81">
      <c r="CC9109" s="2"/>
    </row>
    <row r="9110" spans="81:81">
      <c r="CC9110" s="2"/>
    </row>
    <row r="9111" spans="81:81">
      <c r="CC9111" s="2"/>
    </row>
    <row r="9112" spans="81:81">
      <c r="CC9112" s="2"/>
    </row>
    <row r="9113" spans="81:81">
      <c r="CC9113" s="2"/>
    </row>
    <row r="9114" spans="81:81">
      <c r="CC9114" s="2"/>
    </row>
    <row r="9115" spans="81:81">
      <c r="CC9115" s="2"/>
    </row>
    <row r="9116" spans="81:81">
      <c r="CC9116" s="2"/>
    </row>
    <row r="9117" spans="81:81">
      <c r="CC9117" s="2"/>
    </row>
    <row r="9118" spans="81:81">
      <c r="CC9118" s="2"/>
    </row>
    <row r="9119" spans="81:81">
      <c r="CC9119" s="2"/>
    </row>
    <row r="9120" spans="81:81">
      <c r="CC9120" s="2"/>
    </row>
    <row r="9121" spans="81:81">
      <c r="CC9121" s="2"/>
    </row>
    <row r="9122" spans="81:81">
      <c r="CC9122" s="2"/>
    </row>
    <row r="9123" spans="81:81">
      <c r="CC9123" s="2"/>
    </row>
    <row r="9124" spans="81:81">
      <c r="CC9124" s="2"/>
    </row>
    <row r="9125" spans="81:81">
      <c r="CC9125" s="2"/>
    </row>
    <row r="9126" spans="81:81">
      <c r="CC9126" s="2"/>
    </row>
    <row r="9127" spans="81:81">
      <c r="CC9127" s="2"/>
    </row>
    <row r="9128" spans="81:81">
      <c r="CC9128" s="2"/>
    </row>
    <row r="9129" spans="81:81">
      <c r="CC9129" s="2"/>
    </row>
    <row r="9130" spans="81:81">
      <c r="CC9130" s="2"/>
    </row>
    <row r="9131" spans="81:81">
      <c r="CC9131" s="2"/>
    </row>
    <row r="9132" spans="81:81">
      <c r="CC9132" s="2"/>
    </row>
    <row r="9133" spans="81:81">
      <c r="CC9133" s="2"/>
    </row>
    <row r="9134" spans="81:81">
      <c r="CC9134" s="2"/>
    </row>
    <row r="9135" spans="81:81">
      <c r="CC9135" s="2"/>
    </row>
    <row r="9136" spans="81:81">
      <c r="CC9136" s="2"/>
    </row>
    <row r="9137" spans="81:81">
      <c r="CC9137" s="2"/>
    </row>
    <row r="9138" spans="81:81">
      <c r="CC9138" s="2"/>
    </row>
    <row r="9139" spans="81:81">
      <c r="CC9139" s="2"/>
    </row>
    <row r="9140" spans="81:81">
      <c r="CC9140" s="2"/>
    </row>
    <row r="9141" spans="81:81">
      <c r="CC9141" s="2"/>
    </row>
    <row r="9142" spans="81:81">
      <c r="CC9142" s="2"/>
    </row>
    <row r="9143" spans="81:81">
      <c r="CC9143" s="2"/>
    </row>
    <row r="9144" spans="81:81">
      <c r="CC9144" s="2"/>
    </row>
    <row r="9145" spans="81:81">
      <c r="CC9145" s="2"/>
    </row>
    <row r="9146" spans="81:81">
      <c r="CC9146" s="2"/>
    </row>
    <row r="9147" spans="81:81">
      <c r="CC9147" s="2"/>
    </row>
    <row r="9148" spans="81:81">
      <c r="CC9148" s="2"/>
    </row>
    <row r="9149" spans="81:81">
      <c r="CC9149" s="2"/>
    </row>
    <row r="9150" spans="81:81">
      <c r="CC9150" s="2"/>
    </row>
    <row r="9151" spans="81:81">
      <c r="CC9151" s="2"/>
    </row>
    <row r="9152" spans="81:81">
      <c r="CC9152" s="2"/>
    </row>
    <row r="9153" spans="81:81">
      <c r="CC9153" s="2"/>
    </row>
    <row r="9154" spans="81:81">
      <c r="CC9154" s="2"/>
    </row>
    <row r="9155" spans="81:81">
      <c r="CC9155" s="2"/>
    </row>
    <row r="9156" spans="81:81">
      <c r="CC9156" s="2"/>
    </row>
    <row r="9157" spans="81:81">
      <c r="CC9157" s="2"/>
    </row>
    <row r="9158" spans="81:81">
      <c r="CC9158" s="2"/>
    </row>
    <row r="9159" spans="81:81">
      <c r="CC9159" s="2"/>
    </row>
    <row r="9160" spans="81:81">
      <c r="CC9160" s="2"/>
    </row>
    <row r="9161" spans="81:81">
      <c r="CC9161" s="2"/>
    </row>
    <row r="9162" spans="81:81">
      <c r="CC9162" s="2"/>
    </row>
    <row r="9163" spans="81:81">
      <c r="CC9163" s="2"/>
    </row>
    <row r="9164" spans="81:81">
      <c r="CC9164" s="2"/>
    </row>
    <row r="9165" spans="81:81">
      <c r="CC9165" s="2"/>
    </row>
    <row r="9166" spans="81:81">
      <c r="CC9166" s="2"/>
    </row>
    <row r="9167" spans="81:81">
      <c r="CC9167" s="2"/>
    </row>
    <row r="9168" spans="81:81">
      <c r="CC9168" s="2"/>
    </row>
    <row r="9169" spans="81:81">
      <c r="CC9169" s="2"/>
    </row>
    <row r="9170" spans="81:81">
      <c r="CC9170" s="2"/>
    </row>
    <row r="9171" spans="81:81">
      <c r="CC9171" s="2"/>
    </row>
    <row r="9172" spans="81:81">
      <c r="CC9172" s="2"/>
    </row>
    <row r="9173" spans="81:81">
      <c r="CC9173" s="2"/>
    </row>
    <row r="9174" spans="81:81">
      <c r="CC9174" s="2"/>
    </row>
    <row r="9175" spans="81:81">
      <c r="CC9175" s="2"/>
    </row>
    <row r="9176" spans="81:81">
      <c r="CC9176" s="2"/>
    </row>
    <row r="9177" spans="81:81">
      <c r="CC9177" s="2"/>
    </row>
    <row r="9178" spans="81:81">
      <c r="CC9178" s="2"/>
    </row>
    <row r="9179" spans="81:81">
      <c r="CC9179" s="2"/>
    </row>
    <row r="9180" spans="81:81">
      <c r="CC9180" s="2"/>
    </row>
    <row r="9181" spans="81:81">
      <c r="CC9181" s="2"/>
    </row>
    <row r="9182" spans="81:81">
      <c r="CC9182" s="2"/>
    </row>
    <row r="9183" spans="81:81">
      <c r="CC9183" s="2"/>
    </row>
    <row r="9184" spans="81:81">
      <c r="CC9184" s="2"/>
    </row>
    <row r="9185" spans="81:81">
      <c r="CC9185" s="2"/>
    </row>
    <row r="9186" spans="81:81">
      <c r="CC9186" s="2"/>
    </row>
    <row r="9187" spans="81:81">
      <c r="CC9187" s="2"/>
    </row>
    <row r="9188" spans="81:81">
      <c r="CC9188" s="2"/>
    </row>
    <row r="9189" spans="81:81">
      <c r="CC9189" s="2"/>
    </row>
    <row r="9190" spans="81:81">
      <c r="CC9190" s="2"/>
    </row>
    <row r="9191" spans="81:81">
      <c r="CC9191" s="2"/>
    </row>
    <row r="9192" spans="81:81">
      <c r="CC9192" s="2"/>
    </row>
    <row r="9193" spans="81:81">
      <c r="CC9193" s="2"/>
    </row>
    <row r="9194" spans="81:81">
      <c r="CC9194" s="2"/>
    </row>
    <row r="9195" spans="81:81">
      <c r="CC9195" s="2"/>
    </row>
    <row r="9196" spans="81:81">
      <c r="CC9196" s="2"/>
    </row>
    <row r="9197" spans="81:81">
      <c r="CC9197" s="2"/>
    </row>
    <row r="9198" spans="81:81">
      <c r="CC9198" s="2"/>
    </row>
    <row r="9199" spans="81:81">
      <c r="CC9199" s="2"/>
    </row>
    <row r="9200" spans="81:81">
      <c r="CC9200" s="2"/>
    </row>
    <row r="9201" spans="81:81">
      <c r="CC9201" s="2"/>
    </row>
    <row r="9202" spans="81:81">
      <c r="CC9202" s="2"/>
    </row>
    <row r="9203" spans="81:81">
      <c r="CC9203" s="2"/>
    </row>
    <row r="9204" spans="81:81">
      <c r="CC9204" s="2"/>
    </row>
    <row r="9205" spans="81:81">
      <c r="CC9205" s="2"/>
    </row>
    <row r="9206" spans="81:81">
      <c r="CC9206" s="2"/>
    </row>
    <row r="9207" spans="81:81">
      <c r="CC9207" s="2"/>
    </row>
    <row r="9208" spans="81:81">
      <c r="CC9208" s="2"/>
    </row>
    <row r="9209" spans="81:81">
      <c r="CC9209" s="2"/>
    </row>
    <row r="9210" spans="81:81">
      <c r="CC9210" s="2"/>
    </row>
    <row r="9211" spans="81:81">
      <c r="CC9211" s="2"/>
    </row>
    <row r="9212" spans="81:81">
      <c r="CC9212" s="2"/>
    </row>
    <row r="9213" spans="81:81">
      <c r="CC9213" s="2"/>
    </row>
    <row r="9214" spans="81:81">
      <c r="CC9214" s="2"/>
    </row>
    <row r="9215" spans="81:81">
      <c r="CC9215" s="2"/>
    </row>
    <row r="9216" spans="81:81">
      <c r="CC9216" s="2"/>
    </row>
    <row r="9217" spans="81:81">
      <c r="CC9217" s="2"/>
    </row>
    <row r="9218" spans="81:81">
      <c r="CC9218" s="2"/>
    </row>
    <row r="9219" spans="81:81">
      <c r="CC9219" s="2"/>
    </row>
    <row r="9220" spans="81:81">
      <c r="CC9220" s="2"/>
    </row>
    <row r="9221" spans="81:81">
      <c r="CC9221" s="2"/>
    </row>
    <row r="9222" spans="81:81">
      <c r="CC9222" s="2"/>
    </row>
    <row r="9223" spans="81:81">
      <c r="CC9223" s="2"/>
    </row>
    <row r="9224" spans="81:81">
      <c r="CC9224" s="2"/>
    </row>
    <row r="9225" spans="81:81">
      <c r="CC9225" s="2"/>
    </row>
    <row r="9226" spans="81:81">
      <c r="CC9226" s="2"/>
    </row>
    <row r="9227" spans="81:81">
      <c r="CC9227" s="2"/>
    </row>
    <row r="9228" spans="81:81">
      <c r="CC9228" s="2"/>
    </row>
    <row r="9229" spans="81:81">
      <c r="CC9229" s="2"/>
    </row>
    <row r="9230" spans="81:81">
      <c r="CC9230" s="2"/>
    </row>
    <row r="9231" spans="81:81">
      <c r="CC9231" s="2"/>
    </row>
    <row r="9232" spans="81:81">
      <c r="CC9232" s="2"/>
    </row>
    <row r="9233" spans="81:81">
      <c r="CC9233" s="2"/>
    </row>
    <row r="9234" spans="81:81">
      <c r="CC9234" s="2"/>
    </row>
    <row r="9235" spans="81:81">
      <c r="CC9235" s="2"/>
    </row>
    <row r="9236" spans="81:81">
      <c r="CC9236" s="2"/>
    </row>
    <row r="9237" spans="81:81">
      <c r="CC9237" s="2"/>
    </row>
    <row r="9238" spans="81:81">
      <c r="CC9238" s="2"/>
    </row>
    <row r="9239" spans="81:81">
      <c r="CC9239" s="2"/>
    </row>
    <row r="9240" spans="81:81">
      <c r="CC9240" s="2"/>
    </row>
    <row r="9241" spans="81:81">
      <c r="CC9241" s="2"/>
    </row>
    <row r="9242" spans="81:81">
      <c r="CC9242" s="2"/>
    </row>
    <row r="9243" spans="81:81">
      <c r="CC9243" s="2"/>
    </row>
    <row r="9244" spans="81:81">
      <c r="CC9244" s="2"/>
    </row>
    <row r="9245" spans="81:81">
      <c r="CC9245" s="2"/>
    </row>
    <row r="9246" spans="81:81">
      <c r="CC9246" s="2"/>
    </row>
    <row r="9247" spans="81:81">
      <c r="CC9247" s="2"/>
    </row>
    <row r="9248" spans="81:81">
      <c r="CC9248" s="2"/>
    </row>
    <row r="9249" spans="81:81">
      <c r="CC9249" s="2"/>
    </row>
    <row r="9250" spans="81:81">
      <c r="CC9250" s="2"/>
    </row>
    <row r="9251" spans="81:81">
      <c r="CC9251" s="2"/>
    </row>
    <row r="9252" spans="81:81">
      <c r="CC9252" s="2"/>
    </row>
    <row r="9253" spans="81:81">
      <c r="CC9253" s="2"/>
    </row>
    <row r="9254" spans="81:81">
      <c r="CC9254" s="2"/>
    </row>
    <row r="9255" spans="81:81">
      <c r="CC9255" s="2"/>
    </row>
    <row r="9256" spans="81:81">
      <c r="CC9256" s="2"/>
    </row>
    <row r="9257" spans="81:81">
      <c r="CC9257" s="2"/>
    </row>
    <row r="9258" spans="81:81">
      <c r="CC9258" s="2"/>
    </row>
    <row r="9259" spans="81:81">
      <c r="CC9259" s="2"/>
    </row>
    <row r="9260" spans="81:81">
      <c r="CC9260" s="2"/>
    </row>
    <row r="9261" spans="81:81">
      <c r="CC9261" s="2"/>
    </row>
    <row r="9262" spans="81:81">
      <c r="CC9262" s="2"/>
    </row>
    <row r="9263" spans="81:81">
      <c r="CC9263" s="2"/>
    </row>
    <row r="9264" spans="81:81">
      <c r="CC9264" s="2"/>
    </row>
    <row r="9265" spans="81:81">
      <c r="CC9265" s="2"/>
    </row>
    <row r="9266" spans="81:81">
      <c r="CC9266" s="2"/>
    </row>
    <row r="9267" spans="81:81">
      <c r="CC9267" s="2"/>
    </row>
    <row r="9268" spans="81:81">
      <c r="CC9268" s="2"/>
    </row>
    <row r="9269" spans="81:81">
      <c r="CC9269" s="2"/>
    </row>
    <row r="9270" spans="81:81">
      <c r="CC9270" s="2"/>
    </row>
    <row r="9271" spans="81:81">
      <c r="CC9271" s="2"/>
    </row>
    <row r="9272" spans="81:81">
      <c r="CC9272" s="2"/>
    </row>
    <row r="9273" spans="81:81">
      <c r="CC9273" s="2"/>
    </row>
    <row r="9274" spans="81:81">
      <c r="CC9274" s="2"/>
    </row>
    <row r="9275" spans="81:81">
      <c r="CC9275" s="2"/>
    </row>
    <row r="9276" spans="81:81">
      <c r="CC9276" s="2"/>
    </row>
    <row r="9277" spans="81:81">
      <c r="CC9277" s="2"/>
    </row>
    <row r="9278" spans="81:81">
      <c r="CC9278" s="2"/>
    </row>
    <row r="9279" spans="81:81">
      <c r="CC9279" s="2"/>
    </row>
    <row r="9280" spans="81:81">
      <c r="CC9280" s="2"/>
    </row>
    <row r="9281" spans="81:81">
      <c r="CC9281" s="2"/>
    </row>
    <row r="9282" spans="81:81">
      <c r="CC9282" s="2"/>
    </row>
    <row r="9283" spans="81:81">
      <c r="CC9283" s="2"/>
    </row>
    <row r="9284" spans="81:81">
      <c r="CC9284" s="2"/>
    </row>
    <row r="9285" spans="81:81">
      <c r="CC9285" s="2"/>
    </row>
    <row r="9286" spans="81:81">
      <c r="CC9286" s="2"/>
    </row>
    <row r="9287" spans="81:81">
      <c r="CC9287" s="2"/>
    </row>
    <row r="9288" spans="81:81">
      <c r="CC9288" s="2"/>
    </row>
    <row r="9289" spans="81:81">
      <c r="CC9289" s="2"/>
    </row>
    <row r="9290" spans="81:81">
      <c r="CC9290" s="2"/>
    </row>
    <row r="9291" spans="81:81">
      <c r="CC9291" s="2"/>
    </row>
    <row r="9292" spans="81:81">
      <c r="CC9292" s="2"/>
    </row>
    <row r="9293" spans="81:81">
      <c r="CC9293" s="2"/>
    </row>
    <row r="9294" spans="81:81">
      <c r="CC9294" s="2"/>
    </row>
    <row r="9295" spans="81:81">
      <c r="CC9295" s="2"/>
    </row>
    <row r="9296" spans="81:81">
      <c r="CC9296" s="2"/>
    </row>
    <row r="9297" spans="81:81">
      <c r="CC9297" s="2"/>
    </row>
    <row r="9298" spans="81:81">
      <c r="CC9298" s="2"/>
    </row>
    <row r="9299" spans="81:81">
      <c r="CC9299" s="2"/>
    </row>
    <row r="9300" spans="81:81">
      <c r="CC9300" s="2"/>
    </row>
    <row r="9301" spans="81:81">
      <c r="CC9301" s="2"/>
    </row>
    <row r="9302" spans="81:81">
      <c r="CC9302" s="2"/>
    </row>
    <row r="9303" spans="81:81">
      <c r="CC9303" s="2"/>
    </row>
    <row r="9304" spans="81:81">
      <c r="CC9304" s="2"/>
    </row>
    <row r="9305" spans="81:81">
      <c r="CC9305" s="2"/>
    </row>
    <row r="9306" spans="81:81">
      <c r="CC9306" s="2"/>
    </row>
    <row r="9307" spans="81:81">
      <c r="CC9307" s="2"/>
    </row>
    <row r="9308" spans="81:81">
      <c r="CC9308" s="2"/>
    </row>
    <row r="9309" spans="81:81">
      <c r="CC9309" s="2"/>
    </row>
    <row r="9310" spans="81:81">
      <c r="CC9310" s="2"/>
    </row>
    <row r="9311" spans="81:81">
      <c r="CC9311" s="2"/>
    </row>
    <row r="9312" spans="81:81">
      <c r="CC9312" s="2"/>
    </row>
    <row r="9313" spans="81:81">
      <c r="CC9313" s="2"/>
    </row>
    <row r="9314" spans="81:81">
      <c r="CC9314" s="2"/>
    </row>
    <row r="9315" spans="81:81">
      <c r="CC9315" s="2"/>
    </row>
    <row r="9316" spans="81:81">
      <c r="CC9316" s="2"/>
    </row>
    <row r="9317" spans="81:81">
      <c r="CC9317" s="2"/>
    </row>
    <row r="9318" spans="81:81">
      <c r="CC9318" s="2"/>
    </row>
    <row r="9319" spans="81:81">
      <c r="CC9319" s="2"/>
    </row>
    <row r="9320" spans="81:81">
      <c r="CC9320" s="2"/>
    </row>
    <row r="9321" spans="81:81">
      <c r="CC9321" s="2"/>
    </row>
    <row r="9322" spans="81:81">
      <c r="CC9322" s="2"/>
    </row>
    <row r="9323" spans="81:81">
      <c r="CC9323" s="2"/>
    </row>
    <row r="9324" spans="81:81">
      <c r="CC9324" s="2"/>
    </row>
    <row r="9325" spans="81:81">
      <c r="CC9325" s="2"/>
    </row>
    <row r="9326" spans="81:81">
      <c r="CC9326" s="2"/>
    </row>
    <row r="9327" spans="81:81">
      <c r="CC9327" s="2"/>
    </row>
    <row r="9328" spans="81:81">
      <c r="CC9328" s="2"/>
    </row>
    <row r="9329" spans="81:81">
      <c r="CC9329" s="2"/>
    </row>
    <row r="9330" spans="81:81">
      <c r="CC9330" s="2"/>
    </row>
    <row r="9331" spans="81:81">
      <c r="CC9331" s="2"/>
    </row>
    <row r="9332" spans="81:81">
      <c r="CC9332" s="2"/>
    </row>
    <row r="9333" spans="81:81">
      <c r="CC9333" s="2"/>
    </row>
    <row r="9334" spans="81:81">
      <c r="CC9334" s="2"/>
    </row>
    <row r="9335" spans="81:81">
      <c r="CC9335" s="2"/>
    </row>
    <row r="9336" spans="81:81">
      <c r="CC9336" s="2"/>
    </row>
    <row r="9337" spans="81:81">
      <c r="CC9337" s="2"/>
    </row>
    <row r="9338" spans="81:81">
      <c r="CC9338" s="2"/>
    </row>
    <row r="9339" spans="81:81">
      <c r="CC9339" s="2"/>
    </row>
    <row r="9340" spans="81:81">
      <c r="CC9340" s="2"/>
    </row>
    <row r="9341" spans="81:81">
      <c r="CC9341" s="2"/>
    </row>
    <row r="9342" spans="81:81">
      <c r="CC9342" s="2"/>
    </row>
    <row r="9343" spans="81:81">
      <c r="CC9343" s="2"/>
    </row>
    <row r="9344" spans="81:81">
      <c r="CC9344" s="2"/>
    </row>
    <row r="9345" spans="81:81">
      <c r="CC9345" s="2"/>
    </row>
    <row r="9346" spans="81:81">
      <c r="CC9346" s="2"/>
    </row>
    <row r="9347" spans="81:81">
      <c r="CC9347" s="2"/>
    </row>
    <row r="9348" spans="81:81">
      <c r="CC9348" s="2"/>
    </row>
    <row r="9349" spans="81:81">
      <c r="CC9349" s="2"/>
    </row>
    <row r="9350" spans="81:81">
      <c r="CC9350" s="2"/>
    </row>
    <row r="9351" spans="81:81">
      <c r="CC9351" s="2"/>
    </row>
    <row r="9352" spans="81:81">
      <c r="CC9352" s="2"/>
    </row>
    <row r="9353" spans="81:81">
      <c r="CC9353" s="2"/>
    </row>
    <row r="9354" spans="81:81">
      <c r="CC9354" s="2"/>
    </row>
    <row r="9355" spans="81:81">
      <c r="CC9355" s="2"/>
    </row>
    <row r="9356" spans="81:81">
      <c r="CC9356" s="2"/>
    </row>
    <row r="9357" spans="81:81">
      <c r="CC9357" s="2"/>
    </row>
    <row r="9358" spans="81:81">
      <c r="CC9358" s="2"/>
    </row>
    <row r="9359" spans="81:81">
      <c r="CC9359" s="2"/>
    </row>
    <row r="9360" spans="81:81">
      <c r="CC9360" s="2"/>
    </row>
    <row r="9361" spans="81:81">
      <c r="CC9361" s="2"/>
    </row>
    <row r="9362" spans="81:81">
      <c r="CC9362" s="2"/>
    </row>
    <row r="9363" spans="81:81">
      <c r="CC9363" s="2"/>
    </row>
    <row r="9364" spans="81:81">
      <c r="CC9364" s="2"/>
    </row>
    <row r="9365" spans="81:81">
      <c r="CC9365" s="2"/>
    </row>
    <row r="9366" spans="81:81">
      <c r="CC9366" s="2"/>
    </row>
    <row r="9367" spans="81:81">
      <c r="CC9367" s="2"/>
    </row>
    <row r="9368" spans="81:81">
      <c r="CC9368" s="2"/>
    </row>
    <row r="9369" spans="81:81">
      <c r="CC9369" s="2"/>
    </row>
    <row r="9370" spans="81:81">
      <c r="CC9370" s="2"/>
    </row>
    <row r="9371" spans="81:81">
      <c r="CC9371" s="2"/>
    </row>
    <row r="9372" spans="81:81">
      <c r="CC9372" s="2"/>
    </row>
    <row r="9373" spans="81:81">
      <c r="CC9373" s="2"/>
    </row>
    <row r="9374" spans="81:81">
      <c r="CC9374" s="2"/>
    </row>
    <row r="9375" spans="81:81">
      <c r="CC9375" s="2"/>
    </row>
    <row r="9376" spans="81:81">
      <c r="CC9376" s="2"/>
    </row>
    <row r="9377" spans="81:81">
      <c r="CC9377" s="2"/>
    </row>
    <row r="9378" spans="81:81">
      <c r="CC9378" s="2"/>
    </row>
    <row r="9379" spans="81:81">
      <c r="CC9379" s="2"/>
    </row>
    <row r="9380" spans="81:81">
      <c r="CC9380" s="2"/>
    </row>
    <row r="9381" spans="81:81">
      <c r="CC9381" s="2"/>
    </row>
    <row r="9382" spans="81:81">
      <c r="CC9382" s="2"/>
    </row>
    <row r="9383" spans="81:81">
      <c r="CC9383" s="2"/>
    </row>
    <row r="9384" spans="81:81">
      <c r="CC9384" s="2"/>
    </row>
    <row r="9385" spans="81:81">
      <c r="CC9385" s="2"/>
    </row>
    <row r="9386" spans="81:81">
      <c r="CC9386" s="2"/>
    </row>
    <row r="9387" spans="81:81">
      <c r="CC9387" s="2"/>
    </row>
    <row r="9388" spans="81:81">
      <c r="CC9388" s="2"/>
    </row>
    <row r="9389" spans="81:81">
      <c r="CC9389" s="2"/>
    </row>
    <row r="9390" spans="81:81">
      <c r="CC9390" s="2"/>
    </row>
    <row r="9391" spans="81:81">
      <c r="CC9391" s="2"/>
    </row>
    <row r="9392" spans="81:81">
      <c r="CC9392" s="2"/>
    </row>
    <row r="9393" spans="81:81">
      <c r="CC9393" s="2"/>
    </row>
    <row r="9394" spans="81:81">
      <c r="CC9394" s="2"/>
    </row>
    <row r="9395" spans="81:81">
      <c r="CC9395" s="2"/>
    </row>
    <row r="9396" spans="81:81">
      <c r="CC9396" s="2"/>
    </row>
    <row r="9397" spans="81:81">
      <c r="CC9397" s="2"/>
    </row>
    <row r="9398" spans="81:81">
      <c r="CC9398" s="2"/>
    </row>
    <row r="9399" spans="81:81">
      <c r="CC9399" s="2"/>
    </row>
    <row r="9400" spans="81:81">
      <c r="CC9400" s="2"/>
    </row>
    <row r="9401" spans="81:81">
      <c r="CC9401" s="2"/>
    </row>
    <row r="9402" spans="81:81">
      <c r="CC9402" s="2"/>
    </row>
    <row r="9403" spans="81:81">
      <c r="CC9403" s="2"/>
    </row>
    <row r="9404" spans="81:81">
      <c r="CC9404" s="2"/>
    </row>
    <row r="9405" spans="81:81">
      <c r="CC9405" s="2"/>
    </row>
    <row r="9406" spans="81:81">
      <c r="CC9406" s="2"/>
    </row>
    <row r="9407" spans="81:81">
      <c r="CC9407" s="2"/>
    </row>
    <row r="9408" spans="81:81">
      <c r="CC9408" s="2"/>
    </row>
    <row r="9409" spans="81:81">
      <c r="CC9409" s="2"/>
    </row>
    <row r="9410" spans="81:81">
      <c r="CC9410" s="2"/>
    </row>
    <row r="9411" spans="81:81">
      <c r="CC9411" s="2"/>
    </row>
    <row r="9412" spans="81:81">
      <c r="CC9412" s="2"/>
    </row>
    <row r="9413" spans="81:81">
      <c r="CC9413" s="2"/>
    </row>
    <row r="9414" spans="81:81">
      <c r="CC9414" s="2"/>
    </row>
    <row r="9415" spans="81:81">
      <c r="CC9415" s="2"/>
    </row>
    <row r="9416" spans="81:81">
      <c r="CC9416" s="2"/>
    </row>
    <row r="9417" spans="81:81">
      <c r="CC9417" s="2"/>
    </row>
    <row r="9418" spans="81:81">
      <c r="CC9418" s="2"/>
    </row>
    <row r="9419" spans="81:81">
      <c r="CC9419" s="2"/>
    </row>
    <row r="9420" spans="81:81">
      <c r="CC9420" s="2"/>
    </row>
    <row r="9421" spans="81:81">
      <c r="CC9421" s="2"/>
    </row>
    <row r="9422" spans="81:81">
      <c r="CC9422" s="2"/>
    </row>
    <row r="9423" spans="81:81">
      <c r="CC9423" s="2"/>
    </row>
    <row r="9424" spans="81:81">
      <c r="CC9424" s="2"/>
    </row>
    <row r="9425" spans="81:81">
      <c r="CC9425" s="2"/>
    </row>
    <row r="9426" spans="81:81">
      <c r="CC9426" s="2"/>
    </row>
    <row r="9427" spans="81:81">
      <c r="CC9427" s="2"/>
    </row>
    <row r="9428" spans="81:81">
      <c r="CC9428" s="2"/>
    </row>
    <row r="9429" spans="81:81">
      <c r="CC9429" s="2"/>
    </row>
    <row r="9430" spans="81:81">
      <c r="CC9430" s="2"/>
    </row>
    <row r="9431" spans="81:81">
      <c r="CC9431" s="2"/>
    </row>
    <row r="9432" spans="81:81">
      <c r="CC9432" s="2"/>
    </row>
    <row r="9433" spans="81:81">
      <c r="CC9433" s="2"/>
    </row>
    <row r="9434" spans="81:81">
      <c r="CC9434" s="2"/>
    </row>
    <row r="9435" spans="81:81">
      <c r="CC9435" s="2"/>
    </row>
    <row r="9436" spans="81:81">
      <c r="CC9436" s="2"/>
    </row>
    <row r="9437" spans="81:81">
      <c r="CC9437" s="2"/>
    </row>
    <row r="9438" spans="81:81">
      <c r="CC9438" s="2"/>
    </row>
    <row r="9439" spans="81:81">
      <c r="CC9439" s="2"/>
    </row>
    <row r="9440" spans="81:81">
      <c r="CC9440" s="2"/>
    </row>
    <row r="9441" spans="81:81">
      <c r="CC9441" s="2"/>
    </row>
    <row r="9442" spans="81:81">
      <c r="CC9442" s="2"/>
    </row>
    <row r="9443" spans="81:81">
      <c r="CC9443" s="2"/>
    </row>
    <row r="9444" spans="81:81">
      <c r="CC9444" s="2"/>
    </row>
    <row r="9445" spans="81:81">
      <c r="CC9445" s="2"/>
    </row>
    <row r="9446" spans="81:81">
      <c r="CC9446" s="2"/>
    </row>
    <row r="9447" spans="81:81">
      <c r="CC9447" s="2"/>
    </row>
    <row r="9448" spans="81:81">
      <c r="CC9448" s="2"/>
    </row>
    <row r="9449" spans="81:81">
      <c r="CC9449" s="2"/>
    </row>
    <row r="9450" spans="81:81">
      <c r="CC9450" s="2"/>
    </row>
    <row r="9451" spans="81:81">
      <c r="CC9451" s="2"/>
    </row>
    <row r="9452" spans="81:81">
      <c r="CC9452" s="2"/>
    </row>
    <row r="9453" spans="81:81">
      <c r="CC9453" s="2"/>
    </row>
    <row r="9454" spans="81:81">
      <c r="CC9454" s="2"/>
    </row>
    <row r="9455" spans="81:81">
      <c r="CC9455" s="2"/>
    </row>
    <row r="9456" spans="81:81">
      <c r="CC9456" s="2"/>
    </row>
    <row r="9457" spans="81:81">
      <c r="CC9457" s="2"/>
    </row>
    <row r="9458" spans="81:81">
      <c r="CC9458" s="2"/>
    </row>
    <row r="9459" spans="81:81">
      <c r="CC9459" s="2"/>
    </row>
    <row r="9460" spans="81:81">
      <c r="CC9460" s="2"/>
    </row>
    <row r="9461" spans="81:81">
      <c r="CC9461" s="2"/>
    </row>
    <row r="9462" spans="81:81">
      <c r="CC9462" s="2"/>
    </row>
    <row r="9463" spans="81:81">
      <c r="CC9463" s="2"/>
    </row>
    <row r="9464" spans="81:81">
      <c r="CC9464" s="2"/>
    </row>
    <row r="9465" spans="81:81">
      <c r="CC9465" s="2"/>
    </row>
    <row r="9466" spans="81:81">
      <c r="CC9466" s="2"/>
    </row>
    <row r="9467" spans="81:81">
      <c r="CC9467" s="2"/>
    </row>
    <row r="9468" spans="81:81">
      <c r="CC9468" s="2"/>
    </row>
    <row r="9469" spans="81:81">
      <c r="CC9469" s="2"/>
    </row>
    <row r="9470" spans="81:81">
      <c r="CC9470" s="2"/>
    </row>
    <row r="9471" spans="81:81">
      <c r="CC9471" s="2"/>
    </row>
    <row r="9472" spans="81:81">
      <c r="CC9472" s="2"/>
    </row>
    <row r="9473" spans="81:81">
      <c r="CC9473" s="2"/>
    </row>
    <row r="9474" spans="81:81">
      <c r="CC9474" s="2"/>
    </row>
    <row r="9475" spans="81:81">
      <c r="CC9475" s="2"/>
    </row>
    <row r="9476" spans="81:81">
      <c r="CC9476" s="2"/>
    </row>
    <row r="9477" spans="81:81">
      <c r="CC9477" s="2"/>
    </row>
    <row r="9478" spans="81:81">
      <c r="CC9478" s="2"/>
    </row>
    <row r="9479" spans="81:81">
      <c r="CC9479" s="2"/>
    </row>
    <row r="9480" spans="81:81">
      <c r="CC9480" s="2"/>
    </row>
    <row r="9481" spans="81:81">
      <c r="CC9481" s="2"/>
    </row>
    <row r="9482" spans="81:81">
      <c r="CC9482" s="2"/>
    </row>
    <row r="9483" spans="81:81">
      <c r="CC9483" s="2"/>
    </row>
    <row r="9484" spans="81:81">
      <c r="CC9484" s="2"/>
    </row>
    <row r="9485" spans="81:81">
      <c r="CC9485" s="2"/>
    </row>
    <row r="9486" spans="81:81">
      <c r="CC9486" s="2"/>
    </row>
    <row r="9487" spans="81:81">
      <c r="CC9487" s="2"/>
    </row>
    <row r="9488" spans="81:81">
      <c r="CC9488" s="2"/>
    </row>
    <row r="9489" spans="81:81">
      <c r="CC9489" s="2"/>
    </row>
    <row r="9490" spans="81:81">
      <c r="CC9490" s="2"/>
    </row>
    <row r="9491" spans="81:81">
      <c r="CC9491" s="2"/>
    </row>
    <row r="9492" spans="81:81">
      <c r="CC9492" s="2"/>
    </row>
    <row r="9493" spans="81:81">
      <c r="CC9493" s="2"/>
    </row>
    <row r="9494" spans="81:81">
      <c r="CC9494" s="2"/>
    </row>
    <row r="9495" spans="81:81">
      <c r="CC9495" s="2"/>
    </row>
    <row r="9496" spans="81:81">
      <c r="CC9496" s="2"/>
    </row>
    <row r="9497" spans="81:81">
      <c r="CC9497" s="2"/>
    </row>
    <row r="9498" spans="81:81">
      <c r="CC9498" s="2"/>
    </row>
    <row r="9499" spans="81:81">
      <c r="CC9499" s="2"/>
    </row>
    <row r="9500" spans="81:81">
      <c r="CC9500" s="2"/>
    </row>
    <row r="9501" spans="81:81">
      <c r="CC9501" s="2"/>
    </row>
    <row r="9502" spans="81:81">
      <c r="CC9502" s="2"/>
    </row>
    <row r="9503" spans="81:81">
      <c r="CC9503" s="2"/>
    </row>
    <row r="9504" spans="81:81">
      <c r="CC9504" s="2"/>
    </row>
    <row r="9505" spans="81:81">
      <c r="CC9505" s="2"/>
    </row>
    <row r="9506" spans="81:81">
      <c r="CC9506" s="2"/>
    </row>
    <row r="9507" spans="81:81">
      <c r="CC9507" s="2"/>
    </row>
    <row r="9508" spans="81:81">
      <c r="CC9508" s="2"/>
    </row>
    <row r="9509" spans="81:81">
      <c r="CC9509" s="2"/>
    </row>
    <row r="9510" spans="81:81">
      <c r="CC9510" s="2"/>
    </row>
    <row r="9511" spans="81:81">
      <c r="CC9511" s="2"/>
    </row>
    <row r="9512" spans="81:81">
      <c r="CC9512" s="2"/>
    </row>
    <row r="9513" spans="81:81">
      <c r="CC9513" s="2"/>
    </row>
    <row r="9514" spans="81:81">
      <c r="CC9514" s="2"/>
    </row>
    <row r="9515" spans="81:81">
      <c r="CC9515" s="2"/>
    </row>
    <row r="9516" spans="81:81">
      <c r="CC9516" s="2"/>
    </row>
    <row r="9517" spans="81:81">
      <c r="CC9517" s="2"/>
    </row>
    <row r="9518" spans="81:81">
      <c r="CC9518" s="2"/>
    </row>
    <row r="9519" spans="81:81">
      <c r="CC9519" s="2"/>
    </row>
    <row r="9520" spans="81:81">
      <c r="CC9520" s="2"/>
    </row>
    <row r="9521" spans="81:81">
      <c r="CC9521" s="2"/>
    </row>
    <row r="9522" spans="81:81">
      <c r="CC9522" s="2"/>
    </row>
    <row r="9523" spans="81:81">
      <c r="CC9523" s="2"/>
    </row>
    <row r="9524" spans="81:81">
      <c r="CC9524" s="2"/>
    </row>
    <row r="9525" spans="81:81">
      <c r="CC9525" s="2"/>
    </row>
    <row r="9526" spans="81:81">
      <c r="CC9526" s="2"/>
    </row>
    <row r="9527" spans="81:81">
      <c r="CC9527" s="2"/>
    </row>
    <row r="9528" spans="81:81">
      <c r="CC9528" s="2"/>
    </row>
    <row r="9529" spans="81:81">
      <c r="CC9529" s="2"/>
    </row>
    <row r="9530" spans="81:81">
      <c r="CC9530" s="2"/>
    </row>
    <row r="9531" spans="81:81">
      <c r="CC9531" s="2"/>
    </row>
    <row r="9532" spans="81:81">
      <c r="CC9532" s="2"/>
    </row>
    <row r="9533" spans="81:81">
      <c r="CC9533" s="2"/>
    </row>
    <row r="9534" spans="81:81">
      <c r="CC9534" s="2"/>
    </row>
    <row r="9535" spans="81:81">
      <c r="CC9535" s="2"/>
    </row>
    <row r="9536" spans="81:81">
      <c r="CC9536" s="2"/>
    </row>
    <row r="9537" spans="81:81">
      <c r="CC9537" s="2"/>
    </row>
    <row r="9538" spans="81:81">
      <c r="CC9538" s="2"/>
    </row>
    <row r="9539" spans="81:81">
      <c r="CC9539" s="2"/>
    </row>
    <row r="9540" spans="81:81">
      <c r="CC9540" s="2"/>
    </row>
    <row r="9541" spans="81:81">
      <c r="CC9541" s="2"/>
    </row>
    <row r="9542" spans="81:81">
      <c r="CC9542" s="2"/>
    </row>
    <row r="9543" spans="81:81">
      <c r="CC9543" s="2"/>
    </row>
    <row r="9544" spans="81:81">
      <c r="CC9544" s="2"/>
    </row>
    <row r="9545" spans="81:81">
      <c r="CC9545" s="2"/>
    </row>
    <row r="9546" spans="81:81">
      <c r="CC9546" s="2"/>
    </row>
    <row r="9547" spans="81:81">
      <c r="CC9547" s="2"/>
    </row>
    <row r="9548" spans="81:81">
      <c r="CC9548" s="2"/>
    </row>
    <row r="9549" spans="81:81">
      <c r="CC9549" s="2"/>
    </row>
    <row r="9550" spans="81:81">
      <c r="CC9550" s="2"/>
    </row>
    <row r="9551" spans="81:81">
      <c r="CC9551" s="2"/>
    </row>
    <row r="9552" spans="81:81">
      <c r="CC9552" s="2"/>
    </row>
    <row r="9553" spans="81:81">
      <c r="CC9553" s="2"/>
    </row>
    <row r="9554" spans="81:81">
      <c r="CC9554" s="2"/>
    </row>
    <row r="9555" spans="81:81">
      <c r="CC9555" s="2"/>
    </row>
    <row r="9556" spans="81:81">
      <c r="CC9556" s="2"/>
    </row>
    <row r="9557" spans="81:81">
      <c r="CC9557" s="2"/>
    </row>
    <row r="9558" spans="81:81">
      <c r="CC9558" s="2"/>
    </row>
    <row r="9559" spans="81:81">
      <c r="CC9559" s="2"/>
    </row>
    <row r="9560" spans="81:81">
      <c r="CC9560" s="2"/>
    </row>
    <row r="9561" spans="81:81">
      <c r="CC9561" s="2"/>
    </row>
    <row r="9562" spans="81:81">
      <c r="CC9562" s="2"/>
    </row>
    <row r="9563" spans="81:81">
      <c r="CC9563" s="2"/>
    </row>
    <row r="9564" spans="81:81">
      <c r="CC9564" s="2"/>
    </row>
    <row r="9565" spans="81:81">
      <c r="CC9565" s="2"/>
    </row>
    <row r="9566" spans="81:81">
      <c r="CC9566" s="2"/>
    </row>
    <row r="9567" spans="81:81">
      <c r="CC9567" s="2"/>
    </row>
    <row r="9568" spans="81:81">
      <c r="CC9568" s="2"/>
    </row>
    <row r="9569" spans="81:81">
      <c r="CC9569" s="2"/>
    </row>
    <row r="9570" spans="81:81">
      <c r="CC9570" s="2"/>
    </row>
    <row r="9571" spans="81:81">
      <c r="CC9571" s="2"/>
    </row>
    <row r="9572" spans="81:81">
      <c r="CC9572" s="2"/>
    </row>
    <row r="9573" spans="81:81">
      <c r="CC9573" s="2"/>
    </row>
    <row r="9574" spans="81:81">
      <c r="CC9574" s="2"/>
    </row>
    <row r="9575" spans="81:81">
      <c r="CC9575" s="2"/>
    </row>
    <row r="9576" spans="81:81">
      <c r="CC9576" s="2"/>
    </row>
    <row r="9577" spans="81:81">
      <c r="CC9577" s="2"/>
    </row>
    <row r="9578" spans="81:81">
      <c r="CC9578" s="2"/>
    </row>
    <row r="9579" spans="81:81">
      <c r="CC9579" s="2"/>
    </row>
    <row r="9580" spans="81:81">
      <c r="CC9580" s="2"/>
    </row>
    <row r="9581" spans="81:81">
      <c r="CC9581" s="2"/>
    </row>
    <row r="9582" spans="81:81">
      <c r="CC9582" s="2"/>
    </row>
    <row r="9583" spans="81:81">
      <c r="CC9583" s="2"/>
    </row>
    <row r="9584" spans="81:81">
      <c r="CC9584" s="2"/>
    </row>
    <row r="9585" spans="81:81">
      <c r="CC9585" s="2"/>
    </row>
    <row r="9586" spans="81:81">
      <c r="CC9586" s="2"/>
    </row>
    <row r="9587" spans="81:81">
      <c r="CC9587" s="2"/>
    </row>
    <row r="9588" spans="81:81">
      <c r="CC9588" s="2"/>
    </row>
    <row r="9589" spans="81:81">
      <c r="CC9589" s="2"/>
    </row>
    <row r="9590" spans="81:81">
      <c r="CC9590" s="2"/>
    </row>
    <row r="9591" spans="81:81">
      <c r="CC9591" s="2"/>
    </row>
    <row r="9592" spans="81:81">
      <c r="CC9592" s="2"/>
    </row>
    <row r="9593" spans="81:81">
      <c r="CC9593" s="2"/>
    </row>
    <row r="9594" spans="81:81">
      <c r="CC9594" s="2"/>
    </row>
    <row r="9595" spans="81:81">
      <c r="CC9595" s="2"/>
    </row>
    <row r="9596" spans="81:81">
      <c r="CC9596" s="2"/>
    </row>
    <row r="9597" spans="81:81">
      <c r="CC9597" s="2"/>
    </row>
    <row r="9598" spans="81:81">
      <c r="CC9598" s="2"/>
    </row>
    <row r="9599" spans="81:81">
      <c r="CC9599" s="2"/>
    </row>
    <row r="9600" spans="81:81">
      <c r="CC9600" s="2"/>
    </row>
    <row r="9601" spans="81:81">
      <c r="CC9601" s="2"/>
    </row>
    <row r="9602" spans="81:81">
      <c r="CC9602" s="2"/>
    </row>
    <row r="9603" spans="81:81">
      <c r="CC9603" s="2"/>
    </row>
    <row r="9604" spans="81:81">
      <c r="CC9604" s="2"/>
    </row>
    <row r="9605" spans="81:81">
      <c r="CC9605" s="2"/>
    </row>
    <row r="9606" spans="81:81">
      <c r="CC9606" s="2"/>
    </row>
    <row r="9607" spans="81:81">
      <c r="CC9607" s="2"/>
    </row>
    <row r="9608" spans="81:81">
      <c r="CC9608" s="2"/>
    </row>
    <row r="9609" spans="81:81">
      <c r="CC9609" s="2"/>
    </row>
    <row r="9610" spans="81:81">
      <c r="CC9610" s="2"/>
    </row>
    <row r="9611" spans="81:81">
      <c r="CC9611" s="2"/>
    </row>
    <row r="9612" spans="81:81">
      <c r="CC9612" s="2"/>
    </row>
    <row r="9613" spans="81:81">
      <c r="CC9613" s="2"/>
    </row>
    <row r="9614" spans="81:81">
      <c r="CC9614" s="2"/>
    </row>
    <row r="9615" spans="81:81">
      <c r="CC9615" s="2"/>
    </row>
    <row r="9616" spans="81:81">
      <c r="CC9616" s="2"/>
    </row>
    <row r="9617" spans="81:81">
      <c r="CC9617" s="2"/>
    </row>
    <row r="9618" spans="81:81">
      <c r="CC9618" s="2"/>
    </row>
    <row r="9619" spans="81:81">
      <c r="CC9619" s="2"/>
    </row>
    <row r="9620" spans="81:81">
      <c r="CC9620" s="2"/>
    </row>
    <row r="9621" spans="81:81">
      <c r="CC9621" s="2"/>
    </row>
    <row r="9622" spans="81:81">
      <c r="CC9622" s="2"/>
    </row>
    <row r="9623" spans="81:81">
      <c r="CC9623" s="2"/>
    </row>
    <row r="9624" spans="81:81">
      <c r="CC9624" s="2"/>
    </row>
    <row r="9625" spans="81:81">
      <c r="CC9625" s="2"/>
    </row>
    <row r="9626" spans="81:81">
      <c r="CC9626" s="2"/>
    </row>
    <row r="9627" spans="81:81">
      <c r="CC9627" s="2"/>
    </row>
    <row r="9628" spans="81:81">
      <c r="CC9628" s="2"/>
    </row>
    <row r="9629" spans="81:81">
      <c r="CC9629" s="2"/>
    </row>
    <row r="9630" spans="81:81">
      <c r="CC9630" s="2"/>
    </row>
    <row r="9631" spans="81:81">
      <c r="CC9631" s="2"/>
    </row>
    <row r="9632" spans="81:81">
      <c r="CC9632" s="2"/>
    </row>
    <row r="9633" spans="81:81">
      <c r="CC9633" s="2"/>
    </row>
    <row r="9634" spans="81:81">
      <c r="CC9634" s="2"/>
    </row>
    <row r="9635" spans="81:81">
      <c r="CC9635" s="2"/>
    </row>
    <row r="9636" spans="81:81">
      <c r="CC9636" s="2"/>
    </row>
    <row r="9637" spans="81:81">
      <c r="CC9637" s="2"/>
    </row>
    <row r="9638" spans="81:81">
      <c r="CC9638" s="2"/>
    </row>
    <row r="9639" spans="81:81">
      <c r="CC9639" s="2"/>
    </row>
    <row r="9640" spans="81:81">
      <c r="CC9640" s="2"/>
    </row>
    <row r="9641" spans="81:81">
      <c r="CC9641" s="2"/>
    </row>
    <row r="9642" spans="81:81">
      <c r="CC9642" s="2"/>
    </row>
    <row r="9643" spans="81:81">
      <c r="CC9643" s="2"/>
    </row>
    <row r="9644" spans="81:81">
      <c r="CC9644" s="2"/>
    </row>
    <row r="9645" spans="81:81">
      <c r="CC9645" s="2"/>
    </row>
    <row r="9646" spans="81:81">
      <c r="CC9646" s="2"/>
    </row>
    <row r="9647" spans="81:81">
      <c r="CC9647" s="2"/>
    </row>
    <row r="9648" spans="81:81">
      <c r="CC9648" s="2"/>
    </row>
    <row r="9649" spans="81:81">
      <c r="CC9649" s="2"/>
    </row>
    <row r="9650" spans="81:81">
      <c r="CC9650" s="2"/>
    </row>
    <row r="9651" spans="81:81">
      <c r="CC9651" s="2"/>
    </row>
    <row r="9652" spans="81:81">
      <c r="CC9652" s="2"/>
    </row>
    <row r="9653" spans="81:81">
      <c r="CC9653" s="2"/>
    </row>
    <row r="9654" spans="81:81">
      <c r="CC9654" s="2"/>
    </row>
    <row r="9655" spans="81:81">
      <c r="CC9655" s="2"/>
    </row>
    <row r="9656" spans="81:81">
      <c r="CC9656" s="2"/>
    </row>
    <row r="9657" spans="81:81">
      <c r="CC9657" s="2"/>
    </row>
    <row r="9658" spans="81:81">
      <c r="CC9658" s="2"/>
    </row>
    <row r="9659" spans="81:81">
      <c r="CC9659" s="2"/>
    </row>
    <row r="9660" spans="81:81">
      <c r="CC9660" s="2"/>
    </row>
    <row r="9661" spans="81:81">
      <c r="CC9661" s="2"/>
    </row>
    <row r="9662" spans="81:81">
      <c r="CC9662" s="2"/>
    </row>
    <row r="9663" spans="81:81">
      <c r="CC9663" s="2"/>
    </row>
    <row r="9664" spans="81:81">
      <c r="CC9664" s="2"/>
    </row>
    <row r="9665" spans="81:81">
      <c r="CC9665" s="2"/>
    </row>
    <row r="9666" spans="81:81">
      <c r="CC9666" s="2"/>
    </row>
    <row r="9667" spans="81:81">
      <c r="CC9667" s="2"/>
    </row>
    <row r="9668" spans="81:81">
      <c r="CC9668" s="2"/>
    </row>
    <row r="9669" spans="81:81">
      <c r="CC9669" s="2"/>
    </row>
    <row r="9670" spans="81:81">
      <c r="CC9670" s="2"/>
    </row>
    <row r="9671" spans="81:81">
      <c r="CC9671" s="2"/>
    </row>
    <row r="9672" spans="81:81">
      <c r="CC9672" s="2"/>
    </row>
    <row r="9673" spans="81:81">
      <c r="CC9673" s="2"/>
    </row>
    <row r="9674" spans="81:81">
      <c r="CC9674" s="2"/>
    </row>
    <row r="9675" spans="81:81">
      <c r="CC9675" s="2"/>
    </row>
    <row r="9676" spans="81:81">
      <c r="CC9676" s="2"/>
    </row>
    <row r="9677" spans="81:81">
      <c r="CC9677" s="2"/>
    </row>
    <row r="9678" spans="81:81">
      <c r="CC9678" s="2"/>
    </row>
    <row r="9679" spans="81:81">
      <c r="CC9679" s="2"/>
    </row>
    <row r="9680" spans="81:81">
      <c r="CC9680" s="2"/>
    </row>
    <row r="9681" spans="81:81">
      <c r="CC9681" s="2"/>
    </row>
    <row r="9682" spans="81:81">
      <c r="CC9682" s="2"/>
    </row>
    <row r="9683" spans="81:81">
      <c r="CC9683" s="2"/>
    </row>
    <row r="9684" spans="81:81">
      <c r="CC9684" s="2"/>
    </row>
    <row r="9685" spans="81:81">
      <c r="CC9685" s="2"/>
    </row>
    <row r="9686" spans="81:81">
      <c r="CC9686" s="2"/>
    </row>
    <row r="9687" spans="81:81">
      <c r="CC9687" s="2"/>
    </row>
    <row r="9688" spans="81:81">
      <c r="CC9688" s="2"/>
    </row>
    <row r="9689" spans="81:81">
      <c r="CC9689" s="2"/>
    </row>
    <row r="9690" spans="81:81">
      <c r="CC9690" s="2"/>
    </row>
    <row r="9691" spans="81:81">
      <c r="CC9691" s="2"/>
    </row>
    <row r="9692" spans="81:81">
      <c r="CC9692" s="2"/>
    </row>
    <row r="9693" spans="81:81">
      <c r="CC9693" s="2"/>
    </row>
    <row r="9694" spans="81:81">
      <c r="CC9694" s="2"/>
    </row>
    <row r="9695" spans="81:81">
      <c r="CC9695" s="2"/>
    </row>
    <row r="9696" spans="81:81">
      <c r="CC9696" s="2"/>
    </row>
    <row r="9697" spans="81:81">
      <c r="CC9697" s="2"/>
    </row>
    <row r="9698" spans="81:81">
      <c r="CC9698" s="2"/>
    </row>
    <row r="9699" spans="81:81">
      <c r="CC9699" s="2"/>
    </row>
    <row r="9700" spans="81:81">
      <c r="CC9700" s="2"/>
    </row>
    <row r="9701" spans="81:81">
      <c r="CC9701" s="2"/>
    </row>
    <row r="9702" spans="81:81">
      <c r="CC9702" s="2"/>
    </row>
    <row r="9703" spans="81:81">
      <c r="CC9703" s="2"/>
    </row>
    <row r="9704" spans="81:81">
      <c r="CC9704" s="2"/>
    </row>
    <row r="9705" spans="81:81">
      <c r="CC9705" s="2"/>
    </row>
    <row r="9706" spans="81:81">
      <c r="CC9706" s="2"/>
    </row>
    <row r="9707" spans="81:81">
      <c r="CC9707" s="2"/>
    </row>
    <row r="9708" spans="81:81">
      <c r="CC9708" s="2"/>
    </row>
    <row r="9709" spans="81:81">
      <c r="CC9709" s="2"/>
    </row>
    <row r="9710" spans="81:81">
      <c r="CC9710" s="2"/>
    </row>
    <row r="9711" spans="81:81">
      <c r="CC9711" s="2"/>
    </row>
    <row r="9712" spans="81:81">
      <c r="CC9712" s="2"/>
    </row>
    <row r="9713" spans="81:81">
      <c r="CC9713" s="2"/>
    </row>
    <row r="9714" spans="81:81">
      <c r="CC9714" s="2"/>
    </row>
    <row r="9715" spans="81:81">
      <c r="CC9715" s="2"/>
    </row>
    <row r="9716" spans="81:81">
      <c r="CC9716" s="2"/>
    </row>
    <row r="9717" spans="81:81">
      <c r="CC9717" s="2"/>
    </row>
    <row r="9718" spans="81:81">
      <c r="CC9718" s="2"/>
    </row>
    <row r="9719" spans="81:81">
      <c r="CC9719" s="2"/>
    </row>
    <row r="9720" spans="81:81">
      <c r="CC9720" s="2"/>
    </row>
    <row r="9721" spans="81:81">
      <c r="CC9721" s="2"/>
    </row>
    <row r="9722" spans="81:81">
      <c r="CC9722" s="2"/>
    </row>
    <row r="9723" spans="81:81">
      <c r="CC9723" s="2"/>
    </row>
    <row r="9724" spans="81:81">
      <c r="CC9724" s="2"/>
    </row>
    <row r="9725" spans="81:81">
      <c r="CC9725" s="2"/>
    </row>
    <row r="9726" spans="81:81">
      <c r="CC9726" s="2"/>
    </row>
    <row r="9727" spans="81:81">
      <c r="CC9727" s="2"/>
    </row>
    <row r="9728" spans="81:81">
      <c r="CC9728" s="2"/>
    </row>
    <row r="9729" spans="81:81">
      <c r="CC9729" s="2"/>
    </row>
    <row r="9730" spans="81:81">
      <c r="CC9730" s="2"/>
    </row>
    <row r="9731" spans="81:81">
      <c r="CC9731" s="2"/>
    </row>
    <row r="9732" spans="81:81">
      <c r="CC9732" s="2"/>
    </row>
    <row r="9733" spans="81:81">
      <c r="CC9733" s="2"/>
    </row>
    <row r="9734" spans="81:81">
      <c r="CC9734" s="2"/>
    </row>
    <row r="9735" spans="81:81">
      <c r="CC9735" s="2"/>
    </row>
    <row r="9736" spans="81:81">
      <c r="CC9736" s="2"/>
    </row>
    <row r="9737" spans="81:81">
      <c r="CC9737" s="2"/>
    </row>
    <row r="9738" spans="81:81">
      <c r="CC9738" s="2"/>
    </row>
    <row r="9739" spans="81:81">
      <c r="CC9739" s="2"/>
    </row>
    <row r="9740" spans="81:81">
      <c r="CC9740" s="2"/>
    </row>
    <row r="9741" spans="81:81">
      <c r="CC9741" s="2"/>
    </row>
    <row r="9742" spans="81:81">
      <c r="CC9742" s="2"/>
    </row>
    <row r="9743" spans="81:81">
      <c r="CC9743" s="2"/>
    </row>
    <row r="9744" spans="81:81">
      <c r="CC9744" s="2"/>
    </row>
    <row r="9745" spans="81:81">
      <c r="CC9745" s="2"/>
    </row>
    <row r="9746" spans="81:81">
      <c r="CC9746" s="2"/>
    </row>
    <row r="9747" spans="81:81">
      <c r="CC9747" s="2"/>
    </row>
    <row r="9748" spans="81:81">
      <c r="CC9748" s="2"/>
    </row>
    <row r="9749" spans="81:81">
      <c r="CC9749" s="2"/>
    </row>
    <row r="9750" spans="81:81">
      <c r="CC9750" s="2"/>
    </row>
    <row r="9751" spans="81:81">
      <c r="CC9751" s="2"/>
    </row>
    <row r="9752" spans="81:81">
      <c r="CC9752" s="2"/>
    </row>
    <row r="9753" spans="81:81">
      <c r="CC9753" s="2"/>
    </row>
    <row r="9754" spans="81:81">
      <c r="CC9754" s="2"/>
    </row>
    <row r="9755" spans="81:81">
      <c r="CC9755" s="2"/>
    </row>
    <row r="9756" spans="81:81">
      <c r="CC9756" s="2"/>
    </row>
    <row r="9757" spans="81:81">
      <c r="CC9757" s="2"/>
    </row>
    <row r="9758" spans="81:81">
      <c r="CC9758" s="2"/>
    </row>
    <row r="9759" spans="81:81">
      <c r="CC9759" s="2"/>
    </row>
    <row r="9760" spans="81:81">
      <c r="CC9760" s="2"/>
    </row>
    <row r="9761" spans="81:81">
      <c r="CC9761" s="2"/>
    </row>
    <row r="9762" spans="81:81">
      <c r="CC9762" s="2"/>
    </row>
    <row r="9763" spans="81:81">
      <c r="CC9763" s="2"/>
    </row>
    <row r="9764" spans="81:81">
      <c r="CC9764" s="2"/>
    </row>
    <row r="9765" spans="81:81">
      <c r="CC9765" s="2"/>
    </row>
    <row r="9766" spans="81:81">
      <c r="CC9766" s="2"/>
    </row>
    <row r="9767" spans="81:81">
      <c r="CC9767" s="2"/>
    </row>
    <row r="9768" spans="81:81">
      <c r="CC9768" s="2"/>
    </row>
    <row r="9769" spans="81:81">
      <c r="CC9769" s="2"/>
    </row>
    <row r="9770" spans="81:81">
      <c r="CC9770" s="2"/>
    </row>
    <row r="9771" spans="81:81">
      <c r="CC9771" s="2"/>
    </row>
    <row r="9772" spans="81:81">
      <c r="CC9772" s="2"/>
    </row>
    <row r="9773" spans="81:81">
      <c r="CC9773" s="2"/>
    </row>
    <row r="9774" spans="81:81">
      <c r="CC9774" s="2"/>
    </row>
    <row r="9775" spans="81:81">
      <c r="CC9775" s="2"/>
    </row>
    <row r="9776" spans="81:81">
      <c r="CC9776" s="2"/>
    </row>
    <row r="9777" spans="81:81">
      <c r="CC9777" s="2"/>
    </row>
    <row r="9778" spans="81:81">
      <c r="CC9778" s="2"/>
    </row>
    <row r="9779" spans="81:81">
      <c r="CC9779" s="2"/>
    </row>
    <row r="9780" spans="81:81">
      <c r="CC9780" s="2"/>
    </row>
    <row r="9781" spans="81:81">
      <c r="CC9781" s="2"/>
    </row>
    <row r="9782" spans="81:81">
      <c r="CC9782" s="2"/>
    </row>
    <row r="9783" spans="81:81">
      <c r="CC9783" s="2"/>
    </row>
    <row r="9784" spans="81:81">
      <c r="CC9784" s="2"/>
    </row>
    <row r="9785" spans="81:81">
      <c r="CC9785" s="2"/>
    </row>
    <row r="9786" spans="81:81">
      <c r="CC9786" s="2"/>
    </row>
    <row r="9787" spans="81:81">
      <c r="CC9787" s="2"/>
    </row>
    <row r="9788" spans="81:81">
      <c r="CC9788" s="2"/>
    </row>
    <row r="9789" spans="81:81">
      <c r="CC9789" s="2"/>
    </row>
    <row r="9790" spans="81:81">
      <c r="CC9790" s="2"/>
    </row>
    <row r="9791" spans="81:81">
      <c r="CC9791" s="2"/>
    </row>
    <row r="9792" spans="81:81">
      <c r="CC9792" s="2"/>
    </row>
    <row r="9793" spans="81:81">
      <c r="CC9793" s="2"/>
    </row>
    <row r="9794" spans="81:81">
      <c r="CC9794" s="2"/>
    </row>
    <row r="9795" spans="81:81">
      <c r="CC9795" s="2"/>
    </row>
    <row r="9796" spans="81:81">
      <c r="CC9796" s="2"/>
    </row>
    <row r="9797" spans="81:81">
      <c r="CC9797" s="2"/>
    </row>
    <row r="9798" spans="81:81">
      <c r="CC9798" s="2"/>
    </row>
    <row r="9799" spans="81:81">
      <c r="CC9799" s="2"/>
    </row>
    <row r="9800" spans="81:81">
      <c r="CC9800" s="2"/>
    </row>
    <row r="9801" spans="81:81">
      <c r="CC9801" s="2"/>
    </row>
    <row r="9802" spans="81:81">
      <c r="CC9802" s="2"/>
    </row>
    <row r="9803" spans="81:81">
      <c r="CC9803" s="2"/>
    </row>
    <row r="9804" spans="81:81">
      <c r="CC9804" s="2"/>
    </row>
    <row r="9805" spans="81:81">
      <c r="CC9805" s="2"/>
    </row>
    <row r="9806" spans="81:81">
      <c r="CC9806" s="2"/>
    </row>
    <row r="9807" spans="81:81">
      <c r="CC9807" s="2"/>
    </row>
    <row r="9808" spans="81:81">
      <c r="CC9808" s="2"/>
    </row>
    <row r="9809" spans="81:81">
      <c r="CC9809" s="2"/>
    </row>
    <row r="9810" spans="81:81">
      <c r="CC9810" s="2"/>
    </row>
    <row r="9811" spans="81:81">
      <c r="CC9811" s="2"/>
    </row>
    <row r="9812" spans="81:81">
      <c r="CC9812" s="2"/>
    </row>
    <row r="9813" spans="81:81">
      <c r="CC9813" s="2"/>
    </row>
    <row r="9814" spans="81:81">
      <c r="CC9814" s="2"/>
    </row>
    <row r="9815" spans="81:81">
      <c r="CC9815" s="2"/>
    </row>
    <row r="9816" spans="81:81">
      <c r="CC9816" s="2"/>
    </row>
    <row r="9817" spans="81:81">
      <c r="CC9817" s="2"/>
    </row>
    <row r="9818" spans="81:81">
      <c r="CC9818" s="2"/>
    </row>
    <row r="9819" spans="81:81">
      <c r="CC9819" s="2"/>
    </row>
    <row r="9820" spans="81:81">
      <c r="CC9820" s="2"/>
    </row>
    <row r="9821" spans="81:81">
      <c r="CC9821" s="2"/>
    </row>
    <row r="9822" spans="81:81">
      <c r="CC9822" s="2"/>
    </row>
    <row r="9823" spans="81:81">
      <c r="CC9823" s="2"/>
    </row>
    <row r="9824" spans="81:81">
      <c r="CC9824" s="2"/>
    </row>
    <row r="9825" spans="81:81">
      <c r="CC9825" s="2"/>
    </row>
    <row r="9826" spans="81:81">
      <c r="CC9826" s="2"/>
    </row>
    <row r="9827" spans="81:81">
      <c r="CC9827" s="2"/>
    </row>
    <row r="9828" spans="81:81">
      <c r="CC9828" s="2"/>
    </row>
    <row r="9829" spans="81:81">
      <c r="CC9829" s="2"/>
    </row>
    <row r="9830" spans="81:81">
      <c r="CC9830" s="2"/>
    </row>
    <row r="9831" spans="81:81">
      <c r="CC9831" s="2"/>
    </row>
    <row r="9832" spans="81:81">
      <c r="CC9832" s="2"/>
    </row>
    <row r="9833" spans="81:81">
      <c r="CC9833" s="2"/>
    </row>
    <row r="9834" spans="81:81">
      <c r="CC9834" s="2"/>
    </row>
    <row r="9835" spans="81:81">
      <c r="CC9835" s="2"/>
    </row>
    <row r="9836" spans="81:81">
      <c r="CC9836" s="2"/>
    </row>
    <row r="9837" spans="81:81">
      <c r="CC9837" s="2"/>
    </row>
    <row r="9838" spans="81:81">
      <c r="CC9838" s="2"/>
    </row>
    <row r="9839" spans="81:81">
      <c r="CC9839" s="2"/>
    </row>
    <row r="9840" spans="81:81">
      <c r="CC9840" s="2"/>
    </row>
    <row r="9841" spans="81:81">
      <c r="CC9841" s="2"/>
    </row>
    <row r="9842" spans="81:81">
      <c r="CC9842" s="2"/>
    </row>
    <row r="9843" spans="81:81">
      <c r="CC9843" s="2"/>
    </row>
    <row r="9844" spans="81:81">
      <c r="CC9844" s="2"/>
    </row>
    <row r="9845" spans="81:81">
      <c r="CC9845" s="2"/>
    </row>
    <row r="9846" spans="81:81">
      <c r="CC9846" s="2"/>
    </row>
    <row r="9847" spans="81:81">
      <c r="CC9847" s="2"/>
    </row>
    <row r="9848" spans="81:81">
      <c r="CC9848" s="2"/>
    </row>
    <row r="9849" spans="81:81">
      <c r="CC9849" s="2"/>
    </row>
    <row r="9850" spans="81:81">
      <c r="CC9850" s="2"/>
    </row>
    <row r="9851" spans="81:81">
      <c r="CC9851" s="2"/>
    </row>
    <row r="9852" spans="81:81">
      <c r="CC9852" s="2"/>
    </row>
    <row r="9853" spans="81:81">
      <c r="CC9853" s="2"/>
    </row>
    <row r="9854" spans="81:81">
      <c r="CC9854" s="2"/>
    </row>
    <row r="9855" spans="81:81">
      <c r="CC9855" s="2"/>
    </row>
    <row r="9856" spans="81:81">
      <c r="CC9856" s="2"/>
    </row>
    <row r="9857" spans="81:81">
      <c r="CC9857" s="2"/>
    </row>
    <row r="9858" spans="81:81">
      <c r="CC9858" s="2"/>
    </row>
    <row r="9859" spans="81:81">
      <c r="CC9859" s="2"/>
    </row>
    <row r="9860" spans="81:81">
      <c r="CC9860" s="2"/>
    </row>
    <row r="9861" spans="81:81">
      <c r="CC9861" s="2"/>
    </row>
    <row r="9862" spans="81:81">
      <c r="CC9862" s="2"/>
    </row>
    <row r="9863" spans="81:81">
      <c r="CC9863" s="2"/>
    </row>
    <row r="9864" spans="81:81">
      <c r="CC9864" s="2"/>
    </row>
    <row r="9865" spans="81:81">
      <c r="CC9865" s="2"/>
    </row>
    <row r="9866" spans="81:81">
      <c r="CC9866" s="2"/>
    </row>
    <row r="9867" spans="81:81">
      <c r="CC9867" s="2"/>
    </row>
    <row r="9868" spans="81:81">
      <c r="CC9868" s="2"/>
    </row>
    <row r="9869" spans="81:81">
      <c r="CC9869" s="2"/>
    </row>
    <row r="9870" spans="81:81">
      <c r="CC9870" s="2"/>
    </row>
    <row r="9871" spans="81:81">
      <c r="CC9871" s="2"/>
    </row>
    <row r="9872" spans="81:81">
      <c r="CC9872" s="2"/>
    </row>
    <row r="9873" spans="81:81">
      <c r="CC9873" s="2"/>
    </row>
    <row r="9874" spans="81:81">
      <c r="CC9874" s="2"/>
    </row>
    <row r="9875" spans="81:81">
      <c r="CC9875" s="2"/>
    </row>
    <row r="9876" spans="81:81">
      <c r="CC9876" s="2"/>
    </row>
    <row r="9877" spans="81:81">
      <c r="CC9877" s="2"/>
    </row>
    <row r="9878" spans="81:81">
      <c r="CC9878" s="2"/>
    </row>
    <row r="9879" spans="81:81">
      <c r="CC9879" s="2"/>
    </row>
    <row r="9880" spans="81:81">
      <c r="CC9880" s="2"/>
    </row>
    <row r="9881" spans="81:81">
      <c r="CC9881" s="2"/>
    </row>
    <row r="9882" spans="81:81">
      <c r="CC9882" s="2"/>
    </row>
    <row r="9883" spans="81:81">
      <c r="CC9883" s="2"/>
    </row>
    <row r="9884" spans="81:81">
      <c r="CC9884" s="2"/>
    </row>
    <row r="9885" spans="81:81">
      <c r="CC9885" s="2"/>
    </row>
    <row r="9886" spans="81:81">
      <c r="CC9886" s="2"/>
    </row>
    <row r="9887" spans="81:81">
      <c r="CC9887" s="2"/>
    </row>
    <row r="9888" spans="81:81">
      <c r="CC9888" s="2"/>
    </row>
    <row r="9889" spans="81:81">
      <c r="CC9889" s="2"/>
    </row>
    <row r="9890" spans="81:81">
      <c r="CC9890" s="2"/>
    </row>
    <row r="9891" spans="81:81">
      <c r="CC9891" s="2"/>
    </row>
    <row r="9892" spans="81:81">
      <c r="CC9892" s="2"/>
    </row>
    <row r="9893" spans="81:81">
      <c r="CC9893" s="2"/>
    </row>
    <row r="9894" spans="81:81">
      <c r="CC9894" s="2"/>
    </row>
    <row r="9895" spans="81:81">
      <c r="CC9895" s="2"/>
    </row>
    <row r="9896" spans="81:81">
      <c r="CC9896" s="2"/>
    </row>
    <row r="9897" spans="81:81">
      <c r="CC9897" s="2"/>
    </row>
    <row r="9898" spans="81:81">
      <c r="CC9898" s="2"/>
    </row>
    <row r="9899" spans="81:81">
      <c r="CC9899" s="2"/>
    </row>
    <row r="9900" spans="81:81">
      <c r="CC9900" s="2"/>
    </row>
    <row r="9901" spans="81:81">
      <c r="CC9901" s="2"/>
    </row>
    <row r="9902" spans="81:81">
      <c r="CC9902" s="2"/>
    </row>
    <row r="9903" spans="81:81">
      <c r="CC9903" s="2"/>
    </row>
    <row r="9904" spans="81:81">
      <c r="CC9904" s="2"/>
    </row>
    <row r="9905" spans="81:81">
      <c r="CC9905" s="2"/>
    </row>
    <row r="9906" spans="81:81">
      <c r="CC9906" s="2"/>
    </row>
    <row r="9907" spans="81:81">
      <c r="CC9907" s="2"/>
    </row>
    <row r="9908" spans="81:81">
      <c r="CC9908" s="2"/>
    </row>
    <row r="9909" spans="81:81">
      <c r="CC9909" s="2"/>
    </row>
    <row r="9910" spans="81:81">
      <c r="CC9910" s="2"/>
    </row>
    <row r="9911" spans="81:81">
      <c r="CC9911" s="2"/>
    </row>
    <row r="9912" spans="81:81">
      <c r="CC9912" s="2"/>
    </row>
    <row r="9913" spans="81:81">
      <c r="CC9913" s="2"/>
    </row>
    <row r="9914" spans="81:81">
      <c r="CC9914" s="2"/>
    </row>
    <row r="9915" spans="81:81">
      <c r="CC9915" s="2"/>
    </row>
    <row r="9916" spans="81:81">
      <c r="CC9916" s="2"/>
    </row>
    <row r="9917" spans="81:81">
      <c r="CC9917" s="2"/>
    </row>
    <row r="9918" spans="81:81">
      <c r="CC9918" s="2"/>
    </row>
    <row r="9919" spans="81:81">
      <c r="CC9919" s="2"/>
    </row>
    <row r="9920" spans="81:81">
      <c r="CC9920" s="2"/>
    </row>
    <row r="9921" spans="81:81">
      <c r="CC9921" s="2"/>
    </row>
    <row r="9922" spans="81:81">
      <c r="CC9922" s="2"/>
    </row>
    <row r="9923" spans="81:81">
      <c r="CC9923" s="2"/>
    </row>
    <row r="9924" spans="81:81">
      <c r="CC9924" s="2"/>
    </row>
    <row r="9925" spans="81:81">
      <c r="CC9925" s="2"/>
    </row>
    <row r="9926" spans="81:81">
      <c r="CC9926" s="2"/>
    </row>
    <row r="9927" spans="81:81">
      <c r="CC9927" s="2"/>
    </row>
    <row r="9928" spans="81:81">
      <c r="CC9928" s="2"/>
    </row>
    <row r="9929" spans="81:81">
      <c r="CC9929" s="2"/>
    </row>
    <row r="9930" spans="81:81">
      <c r="CC9930" s="2"/>
    </row>
    <row r="9931" spans="81:81">
      <c r="CC9931" s="2"/>
    </row>
    <row r="9932" spans="81:81">
      <c r="CC9932" s="2"/>
    </row>
    <row r="9933" spans="81:81">
      <c r="CC9933" s="2"/>
    </row>
    <row r="9934" spans="81:81">
      <c r="CC9934" s="2"/>
    </row>
    <row r="9935" spans="81:81">
      <c r="CC9935" s="2"/>
    </row>
    <row r="9936" spans="81:81">
      <c r="CC9936" s="2"/>
    </row>
    <row r="9937" spans="81:81">
      <c r="CC9937" s="2"/>
    </row>
    <row r="9938" spans="81:81">
      <c r="CC9938" s="2"/>
    </row>
    <row r="9939" spans="81:81">
      <c r="CC9939" s="2"/>
    </row>
    <row r="9940" spans="81:81">
      <c r="CC9940" s="2"/>
    </row>
    <row r="9941" spans="81:81">
      <c r="CC9941" s="2"/>
    </row>
    <row r="9942" spans="81:81">
      <c r="CC9942" s="2"/>
    </row>
    <row r="9943" spans="81:81">
      <c r="CC9943" s="2"/>
    </row>
    <row r="9944" spans="81:81">
      <c r="CC9944" s="2"/>
    </row>
    <row r="9945" spans="81:81">
      <c r="CC9945" s="2"/>
    </row>
    <row r="9946" spans="81:81">
      <c r="CC9946" s="2"/>
    </row>
    <row r="9947" spans="81:81">
      <c r="CC9947" s="2"/>
    </row>
    <row r="9948" spans="81:81">
      <c r="CC9948" s="2"/>
    </row>
    <row r="9949" spans="81:81">
      <c r="CC9949" s="2"/>
    </row>
    <row r="9950" spans="81:81">
      <c r="CC9950" s="2"/>
    </row>
    <row r="9951" spans="81:81">
      <c r="CC9951" s="2"/>
    </row>
    <row r="9952" spans="81:81">
      <c r="CC9952" s="2"/>
    </row>
    <row r="9953" spans="81:81">
      <c r="CC9953" s="2"/>
    </row>
    <row r="9954" spans="81:81">
      <c r="CC9954" s="2"/>
    </row>
    <row r="9955" spans="81:81">
      <c r="CC9955" s="2"/>
    </row>
    <row r="9956" spans="81:81">
      <c r="CC9956" s="2"/>
    </row>
    <row r="9957" spans="81:81">
      <c r="CC9957" s="2"/>
    </row>
    <row r="9958" spans="81:81">
      <c r="CC9958" s="2"/>
    </row>
    <row r="9959" spans="81:81">
      <c r="CC9959" s="2"/>
    </row>
    <row r="9960" spans="81:81">
      <c r="CC9960" s="2"/>
    </row>
    <row r="9961" spans="81:81">
      <c r="CC9961" s="2"/>
    </row>
    <row r="9962" spans="81:81">
      <c r="CC9962" s="2"/>
    </row>
    <row r="9963" spans="81:81">
      <c r="CC9963" s="2"/>
    </row>
    <row r="9964" spans="81:81">
      <c r="CC9964" s="2"/>
    </row>
    <row r="9965" spans="81:81">
      <c r="CC9965" s="2"/>
    </row>
    <row r="9966" spans="81:81">
      <c r="CC9966" s="2"/>
    </row>
    <row r="9967" spans="81:81">
      <c r="CC9967" s="2"/>
    </row>
    <row r="9968" spans="81:81">
      <c r="CC9968" s="2"/>
    </row>
    <row r="9969" spans="81:81">
      <c r="CC9969" s="2"/>
    </row>
    <row r="9970" spans="81:81">
      <c r="CC9970" s="2"/>
    </row>
    <row r="9971" spans="81:81">
      <c r="CC9971" s="2"/>
    </row>
    <row r="9972" spans="81:81">
      <c r="CC9972" s="2"/>
    </row>
    <row r="9973" spans="81:81">
      <c r="CC9973" s="2"/>
    </row>
    <row r="9974" spans="81:81">
      <c r="CC9974" s="2"/>
    </row>
    <row r="9975" spans="81:81">
      <c r="CC9975" s="2"/>
    </row>
    <row r="9976" spans="81:81">
      <c r="CC9976" s="2"/>
    </row>
    <row r="9977" spans="81:81">
      <c r="CC9977" s="2"/>
    </row>
    <row r="9978" spans="81:81">
      <c r="CC9978" s="2"/>
    </row>
    <row r="9979" spans="81:81">
      <c r="CC9979" s="2"/>
    </row>
    <row r="9980" spans="81:81">
      <c r="CC9980" s="2"/>
    </row>
    <row r="9981" spans="81:81">
      <c r="CC9981" s="2"/>
    </row>
    <row r="9982" spans="81:81">
      <c r="CC9982" s="2"/>
    </row>
    <row r="9983" spans="81:81">
      <c r="CC9983" s="2"/>
    </row>
    <row r="9984" spans="81:81">
      <c r="CC9984" s="2"/>
    </row>
    <row r="9985" spans="81:81">
      <c r="CC9985" s="2"/>
    </row>
    <row r="9986" spans="81:81">
      <c r="CC9986" s="2"/>
    </row>
    <row r="9987" spans="81:81">
      <c r="CC9987" s="2"/>
    </row>
    <row r="9988" spans="81:81">
      <c r="CC9988" s="2"/>
    </row>
    <row r="9989" spans="81:81">
      <c r="CC9989" s="2"/>
    </row>
    <row r="9990" spans="81:81">
      <c r="CC9990" s="2"/>
    </row>
    <row r="9991" spans="81:81">
      <c r="CC9991" s="2"/>
    </row>
    <row r="9992" spans="81:81">
      <c r="CC9992" s="2"/>
    </row>
    <row r="9993" spans="81:81">
      <c r="CC9993" s="2"/>
    </row>
    <row r="9994" spans="81:81">
      <c r="CC9994" s="2"/>
    </row>
    <row r="9995" spans="81:81">
      <c r="CC9995" s="2"/>
    </row>
    <row r="9996" spans="81:81">
      <c r="CC9996" s="2"/>
    </row>
    <row r="9997" spans="81:81">
      <c r="CC9997" s="2"/>
    </row>
    <row r="9998" spans="81:81">
      <c r="CC9998" s="2"/>
    </row>
    <row r="9999" spans="81:81">
      <c r="CC9999" s="2"/>
    </row>
    <row r="10000" spans="81:81">
      <c r="CC10000" s="2"/>
    </row>
    <row r="10001" spans="81:81">
      <c r="CC10001" s="2"/>
    </row>
    <row r="10002" spans="81:81">
      <c r="CC10002" s="2"/>
    </row>
    <row r="10003" spans="81:81">
      <c r="CC10003" s="2"/>
    </row>
    <row r="10004" spans="81:81">
      <c r="CC10004" s="2"/>
    </row>
    <row r="10005" spans="81:81">
      <c r="CC10005" s="2"/>
    </row>
    <row r="10006" spans="81:81">
      <c r="CC10006" s="2"/>
    </row>
    <row r="10007" spans="81:81">
      <c r="CC10007" s="2"/>
    </row>
    <row r="10008" spans="81:81">
      <c r="CC10008" s="2"/>
    </row>
    <row r="10009" spans="81:81">
      <c r="CC10009" s="2"/>
    </row>
    <row r="10010" spans="81:81">
      <c r="CC10010" s="2"/>
    </row>
    <row r="10011" spans="81:81">
      <c r="CC10011" s="2"/>
    </row>
    <row r="10012" spans="81:81">
      <c r="CC10012" s="2"/>
    </row>
    <row r="10013" spans="81:81">
      <c r="CC10013" s="2"/>
    </row>
    <row r="10014" spans="81:81">
      <c r="CC10014" s="2"/>
    </row>
    <row r="10015" spans="81:81">
      <c r="CC10015" s="2"/>
    </row>
    <row r="10016" spans="81:81">
      <c r="CC10016" s="2"/>
    </row>
    <row r="10017" spans="81:81">
      <c r="CC10017" s="2"/>
    </row>
    <row r="10018" spans="81:81">
      <c r="CC10018" s="2"/>
    </row>
    <row r="10019" spans="81:81">
      <c r="CC10019" s="2"/>
    </row>
    <row r="10020" spans="81:81">
      <c r="CC10020" s="2"/>
    </row>
    <row r="10021" spans="81:81">
      <c r="CC10021" s="2"/>
    </row>
    <row r="10022" spans="81:81">
      <c r="CC10022" s="2"/>
    </row>
    <row r="10023" spans="81:81">
      <c r="CC10023" s="2"/>
    </row>
    <row r="10024" spans="81:81">
      <c r="CC10024" s="2"/>
    </row>
    <row r="10025" spans="81:81">
      <c r="CC10025" s="2"/>
    </row>
    <row r="10026" spans="81:81">
      <c r="CC10026" s="2"/>
    </row>
    <row r="10027" spans="81:81">
      <c r="CC10027" s="2"/>
    </row>
    <row r="10028" spans="81:81">
      <c r="CC10028" s="2"/>
    </row>
    <row r="10029" spans="81:81">
      <c r="CC10029" s="2"/>
    </row>
    <row r="10030" spans="81:81">
      <c r="CC10030" s="2"/>
    </row>
    <row r="10031" spans="81:81">
      <c r="CC10031" s="2"/>
    </row>
    <row r="10032" spans="81:81">
      <c r="CC10032" s="2"/>
    </row>
    <row r="10033" spans="81:81">
      <c r="CC10033" s="2"/>
    </row>
    <row r="10034" spans="81:81">
      <c r="CC10034" s="2"/>
    </row>
    <row r="10035" spans="81:81">
      <c r="CC10035" s="2"/>
    </row>
    <row r="10036" spans="81:81">
      <c r="CC10036" s="2"/>
    </row>
    <row r="10037" spans="81:81">
      <c r="CC10037" s="2"/>
    </row>
    <row r="10038" spans="81:81">
      <c r="CC10038" s="2"/>
    </row>
    <row r="10039" spans="81:81">
      <c r="CC10039" s="2"/>
    </row>
    <row r="10040" spans="81:81">
      <c r="CC10040" s="2"/>
    </row>
    <row r="10041" spans="81:81">
      <c r="CC10041" s="2"/>
    </row>
    <row r="10042" spans="81:81">
      <c r="CC10042" s="2"/>
    </row>
    <row r="10043" spans="81:81">
      <c r="CC10043" s="2"/>
    </row>
    <row r="10044" spans="81:81">
      <c r="CC10044" s="2"/>
    </row>
    <row r="10045" spans="81:81">
      <c r="CC10045" s="2"/>
    </row>
    <row r="10046" spans="81:81">
      <c r="CC10046" s="2"/>
    </row>
    <row r="10047" spans="81:81">
      <c r="CC10047" s="2"/>
    </row>
    <row r="10048" spans="81:81">
      <c r="CC10048" s="2"/>
    </row>
    <row r="10049" spans="81:81">
      <c r="CC10049" s="2"/>
    </row>
    <row r="10050" spans="81:81">
      <c r="CC10050" s="2"/>
    </row>
    <row r="10051" spans="81:81">
      <c r="CC10051" s="2"/>
    </row>
    <row r="10052" spans="81:81">
      <c r="CC10052" s="2"/>
    </row>
    <row r="10053" spans="81:81">
      <c r="CC10053" s="2"/>
    </row>
    <row r="10054" spans="81:81">
      <c r="CC10054" s="2"/>
    </row>
    <row r="10055" spans="81:81">
      <c r="CC10055" s="2"/>
    </row>
    <row r="10056" spans="81:81">
      <c r="CC10056" s="2"/>
    </row>
    <row r="10057" spans="81:81">
      <c r="CC10057" s="2"/>
    </row>
    <row r="10058" spans="81:81">
      <c r="CC10058" s="2"/>
    </row>
    <row r="10059" spans="81:81">
      <c r="CC10059" s="2"/>
    </row>
    <row r="10060" spans="81:81">
      <c r="CC10060" s="2"/>
    </row>
    <row r="10061" spans="81:81">
      <c r="CC10061" s="2"/>
    </row>
    <row r="10062" spans="81:81">
      <c r="CC10062" s="2"/>
    </row>
    <row r="10063" spans="81:81">
      <c r="CC10063" s="2"/>
    </row>
    <row r="10064" spans="81:81">
      <c r="CC10064" s="2"/>
    </row>
    <row r="10065" spans="81:81">
      <c r="CC10065" s="2"/>
    </row>
    <row r="10066" spans="81:81">
      <c r="CC10066" s="2"/>
    </row>
    <row r="10067" spans="81:81">
      <c r="CC10067" s="2"/>
    </row>
    <row r="10068" spans="81:81">
      <c r="CC10068" s="2"/>
    </row>
    <row r="10069" spans="81:81">
      <c r="CC10069" s="2"/>
    </row>
    <row r="10070" spans="81:81">
      <c r="CC10070" s="2"/>
    </row>
    <row r="10071" spans="81:81">
      <c r="CC10071" s="2"/>
    </row>
    <row r="10072" spans="81:81">
      <c r="CC10072" s="2"/>
    </row>
    <row r="10073" spans="81:81">
      <c r="CC10073" s="2"/>
    </row>
    <row r="10074" spans="81:81">
      <c r="CC10074" s="2"/>
    </row>
    <row r="10075" spans="81:81">
      <c r="CC10075" s="2"/>
    </row>
    <row r="10076" spans="81:81">
      <c r="CC10076" s="2"/>
    </row>
    <row r="10077" spans="81:81">
      <c r="CC10077" s="2"/>
    </row>
    <row r="10078" spans="81:81">
      <c r="CC10078" s="2"/>
    </row>
    <row r="10079" spans="81:81">
      <c r="CC10079" s="2"/>
    </row>
    <row r="10080" spans="81:81">
      <c r="CC10080" s="2"/>
    </row>
    <row r="10081" spans="81:81">
      <c r="CC10081" s="2"/>
    </row>
    <row r="10082" spans="81:81">
      <c r="CC10082" s="2"/>
    </row>
    <row r="10083" spans="81:81">
      <c r="CC10083" s="2"/>
    </row>
    <row r="10084" spans="81:81">
      <c r="CC10084" s="2"/>
    </row>
    <row r="10085" spans="81:81">
      <c r="CC10085" s="2"/>
    </row>
    <row r="10086" spans="81:81">
      <c r="CC10086" s="2"/>
    </row>
    <row r="10087" spans="81:81">
      <c r="CC10087" s="2"/>
    </row>
    <row r="10088" spans="81:81">
      <c r="CC10088" s="2"/>
    </row>
    <row r="10089" spans="81:81">
      <c r="CC10089" s="2"/>
    </row>
    <row r="10090" spans="81:81">
      <c r="CC10090" s="2"/>
    </row>
    <row r="10091" spans="81:81">
      <c r="CC10091" s="2"/>
    </row>
    <row r="10092" spans="81:81">
      <c r="CC10092" s="2"/>
    </row>
    <row r="10093" spans="81:81">
      <c r="CC10093" s="2"/>
    </row>
    <row r="10094" spans="81:81">
      <c r="CC10094" s="2"/>
    </row>
    <row r="10095" spans="81:81">
      <c r="CC10095" s="2"/>
    </row>
    <row r="10096" spans="81:81">
      <c r="CC10096" s="2"/>
    </row>
    <row r="10097" spans="81:81">
      <c r="CC10097" s="2"/>
    </row>
    <row r="10098" spans="81:81">
      <c r="CC10098" s="2"/>
    </row>
    <row r="10099" spans="81:81">
      <c r="CC10099" s="2"/>
    </row>
    <row r="10100" spans="81:81">
      <c r="CC10100" s="2"/>
    </row>
    <row r="10101" spans="81:81">
      <c r="CC10101" s="2"/>
    </row>
    <row r="10102" spans="81:81">
      <c r="CC10102" s="2"/>
    </row>
    <row r="10103" spans="81:81">
      <c r="CC10103" s="2"/>
    </row>
    <row r="10104" spans="81:81">
      <c r="CC10104" s="2"/>
    </row>
    <row r="10105" spans="81:81">
      <c r="CC10105" s="2"/>
    </row>
    <row r="10106" spans="81:81">
      <c r="CC10106" s="2"/>
    </row>
    <row r="10107" spans="81:81">
      <c r="CC10107" s="2"/>
    </row>
    <row r="10108" spans="81:81">
      <c r="CC10108" s="2"/>
    </row>
    <row r="10109" spans="81:81">
      <c r="CC10109" s="2"/>
    </row>
    <row r="10110" spans="81:81">
      <c r="CC10110" s="2"/>
    </row>
    <row r="10111" spans="81:81">
      <c r="CC10111" s="2"/>
    </row>
    <row r="10112" spans="81:81">
      <c r="CC10112" s="2"/>
    </row>
    <row r="10113" spans="81:81">
      <c r="CC10113" s="2"/>
    </row>
    <row r="10114" spans="81:81">
      <c r="CC10114" s="2"/>
    </row>
    <row r="10115" spans="81:81">
      <c r="CC10115" s="2"/>
    </row>
    <row r="10116" spans="81:81">
      <c r="CC10116" s="2"/>
    </row>
    <row r="10117" spans="81:81">
      <c r="CC10117" s="2"/>
    </row>
    <row r="10118" spans="81:81">
      <c r="CC10118" s="2"/>
    </row>
    <row r="10119" spans="81:81">
      <c r="CC10119" s="2"/>
    </row>
    <row r="10120" spans="81:81">
      <c r="CC10120" s="2"/>
    </row>
    <row r="10121" spans="81:81">
      <c r="CC10121" s="2"/>
    </row>
    <row r="10122" spans="81:81">
      <c r="CC10122" s="2"/>
    </row>
    <row r="10123" spans="81:81">
      <c r="CC10123" s="2"/>
    </row>
    <row r="10124" spans="81:81">
      <c r="CC10124" s="2"/>
    </row>
    <row r="10125" spans="81:81">
      <c r="CC10125" s="2"/>
    </row>
    <row r="10126" spans="81:81">
      <c r="CC10126" s="2"/>
    </row>
    <row r="10127" spans="81:81">
      <c r="CC10127" s="2"/>
    </row>
    <row r="10128" spans="81:81">
      <c r="CC10128" s="2"/>
    </row>
    <row r="10129" spans="81:81">
      <c r="CC10129" s="2"/>
    </row>
    <row r="10130" spans="81:81">
      <c r="CC10130" s="2"/>
    </row>
    <row r="10131" spans="81:81">
      <c r="CC10131" s="2"/>
    </row>
    <row r="10132" spans="81:81">
      <c r="CC10132" s="2"/>
    </row>
    <row r="10133" spans="81:81">
      <c r="CC10133" s="2"/>
    </row>
    <row r="10134" spans="81:81">
      <c r="CC10134" s="2"/>
    </row>
    <row r="10135" spans="81:81">
      <c r="CC10135" s="2"/>
    </row>
    <row r="10136" spans="81:81">
      <c r="CC10136" s="2"/>
    </row>
    <row r="10137" spans="81:81">
      <c r="CC10137" s="2"/>
    </row>
    <row r="10138" spans="81:81">
      <c r="CC10138" s="2"/>
    </row>
    <row r="10139" spans="81:81">
      <c r="CC10139" s="2"/>
    </row>
    <row r="10140" spans="81:81">
      <c r="CC10140" s="2"/>
    </row>
    <row r="10141" spans="81:81">
      <c r="CC10141" s="2"/>
    </row>
    <row r="10142" spans="81:81">
      <c r="CC10142" s="2"/>
    </row>
    <row r="10143" spans="81:81">
      <c r="CC10143" s="2"/>
    </row>
    <row r="10144" spans="81:81">
      <c r="CC10144" s="2"/>
    </row>
    <row r="10145" spans="81:81">
      <c r="CC10145" s="2"/>
    </row>
    <row r="10146" spans="81:81">
      <c r="CC10146" s="2"/>
    </row>
    <row r="10147" spans="81:81">
      <c r="CC10147" s="2"/>
    </row>
    <row r="10148" spans="81:81">
      <c r="CC10148" s="2"/>
    </row>
    <row r="10149" spans="81:81">
      <c r="CC10149" s="2"/>
    </row>
    <row r="10150" spans="81:81">
      <c r="CC10150" s="2"/>
    </row>
    <row r="10151" spans="81:81">
      <c r="CC10151" s="2"/>
    </row>
    <row r="10152" spans="81:81">
      <c r="CC10152" s="2"/>
    </row>
    <row r="10153" spans="81:81">
      <c r="CC10153" s="2"/>
    </row>
    <row r="10154" spans="81:81">
      <c r="CC10154" s="2"/>
    </row>
    <row r="10155" spans="81:81">
      <c r="CC10155" s="2"/>
    </row>
    <row r="10156" spans="81:81">
      <c r="CC10156" s="2"/>
    </row>
    <row r="10157" spans="81:81">
      <c r="CC10157" s="2"/>
    </row>
    <row r="10158" spans="81:81">
      <c r="CC10158" s="2"/>
    </row>
    <row r="10159" spans="81:81">
      <c r="CC10159" s="2"/>
    </row>
    <row r="10160" spans="81:81">
      <c r="CC10160" s="2"/>
    </row>
    <row r="10161" spans="81:81">
      <c r="CC10161" s="2"/>
    </row>
    <row r="10162" spans="81:81">
      <c r="CC10162" s="2"/>
    </row>
    <row r="10163" spans="81:81">
      <c r="CC10163" s="2"/>
    </row>
    <row r="10164" spans="81:81">
      <c r="CC10164" s="2"/>
    </row>
    <row r="10165" spans="81:81">
      <c r="CC10165" s="2"/>
    </row>
    <row r="10166" spans="81:81">
      <c r="CC10166" s="2"/>
    </row>
    <row r="10167" spans="81:81">
      <c r="CC10167" s="2"/>
    </row>
    <row r="10168" spans="81:81">
      <c r="CC10168" s="2"/>
    </row>
    <row r="10169" spans="81:81">
      <c r="CC10169" s="2"/>
    </row>
    <row r="10170" spans="81:81">
      <c r="CC10170" s="2"/>
    </row>
    <row r="10171" spans="81:81">
      <c r="CC10171" s="2"/>
    </row>
    <row r="10172" spans="81:81">
      <c r="CC10172" s="2"/>
    </row>
    <row r="10173" spans="81:81">
      <c r="CC10173" s="2"/>
    </row>
    <row r="10174" spans="81:81">
      <c r="CC10174" s="2"/>
    </row>
    <row r="10175" spans="81:81">
      <c r="CC10175" s="2"/>
    </row>
    <row r="10176" spans="81:81">
      <c r="CC10176" s="2"/>
    </row>
    <row r="10177" spans="81:81">
      <c r="CC10177" s="2"/>
    </row>
    <row r="10178" spans="81:81">
      <c r="CC10178" s="2"/>
    </row>
    <row r="10179" spans="81:81">
      <c r="CC10179" s="2"/>
    </row>
    <row r="10180" spans="81:81">
      <c r="CC10180" s="2"/>
    </row>
    <row r="10181" spans="81:81">
      <c r="CC10181" s="2"/>
    </row>
    <row r="10182" spans="81:81">
      <c r="CC10182" s="2"/>
    </row>
    <row r="10183" spans="81:81">
      <c r="CC10183" s="2"/>
    </row>
    <row r="10184" spans="81:81">
      <c r="CC10184" s="2"/>
    </row>
    <row r="10185" spans="81:81">
      <c r="CC10185" s="2"/>
    </row>
    <row r="10186" spans="81:81">
      <c r="CC10186" s="2"/>
    </row>
    <row r="10187" spans="81:81">
      <c r="CC10187" s="2"/>
    </row>
    <row r="10188" spans="81:81">
      <c r="CC10188" s="2"/>
    </row>
    <row r="10189" spans="81:81">
      <c r="CC10189" s="2"/>
    </row>
    <row r="10190" spans="81:81">
      <c r="CC10190" s="2"/>
    </row>
    <row r="10191" spans="81:81">
      <c r="CC10191" s="2"/>
    </row>
    <row r="10192" spans="81:81">
      <c r="CC10192" s="2"/>
    </row>
    <row r="10193" spans="81:81">
      <c r="CC10193" s="2"/>
    </row>
    <row r="10194" spans="81:81">
      <c r="CC10194" s="2"/>
    </row>
    <row r="10195" spans="81:81">
      <c r="CC10195" s="2"/>
    </row>
    <row r="10196" spans="81:81">
      <c r="CC10196" s="2"/>
    </row>
    <row r="10197" spans="81:81">
      <c r="CC10197" s="2"/>
    </row>
    <row r="10198" spans="81:81">
      <c r="CC10198" s="2"/>
    </row>
    <row r="10199" spans="81:81">
      <c r="CC10199" s="2"/>
    </row>
    <row r="10200" spans="81:81">
      <c r="CC10200" s="2"/>
    </row>
    <row r="10201" spans="81:81">
      <c r="CC10201" s="2"/>
    </row>
    <row r="10202" spans="81:81">
      <c r="CC10202" s="2"/>
    </row>
    <row r="10203" spans="81:81">
      <c r="CC10203" s="2"/>
    </row>
    <row r="10204" spans="81:81">
      <c r="CC10204" s="2"/>
    </row>
    <row r="10205" spans="81:81">
      <c r="CC10205" s="2"/>
    </row>
    <row r="10206" spans="81:81">
      <c r="CC10206" s="2"/>
    </row>
    <row r="10207" spans="81:81">
      <c r="CC10207" s="2"/>
    </row>
    <row r="10208" spans="81:81">
      <c r="CC10208" s="2"/>
    </row>
    <row r="10209" spans="81:81">
      <c r="CC10209" s="2"/>
    </row>
    <row r="10210" spans="81:81">
      <c r="CC10210" s="2"/>
    </row>
    <row r="10211" spans="81:81">
      <c r="CC10211" s="2"/>
    </row>
    <row r="10212" spans="81:81">
      <c r="CC10212" s="2"/>
    </row>
    <row r="10213" spans="81:81">
      <c r="CC10213" s="2"/>
    </row>
    <row r="10214" spans="81:81">
      <c r="CC10214" s="2"/>
    </row>
    <row r="10215" spans="81:81">
      <c r="CC10215" s="2"/>
    </row>
    <row r="10216" spans="81:81">
      <c r="CC10216" s="2"/>
    </row>
    <row r="10217" spans="81:81">
      <c r="CC10217" s="2"/>
    </row>
    <row r="10218" spans="81:81">
      <c r="CC10218" s="2"/>
    </row>
    <row r="10219" spans="81:81">
      <c r="CC10219" s="2"/>
    </row>
    <row r="10220" spans="81:81">
      <c r="CC10220" s="2"/>
    </row>
    <row r="10221" spans="81:81">
      <c r="CC10221" s="2"/>
    </row>
    <row r="10222" spans="81:81">
      <c r="CC10222" s="2"/>
    </row>
    <row r="10223" spans="81:81">
      <c r="CC10223" s="2"/>
    </row>
    <row r="10224" spans="81:81">
      <c r="CC10224" s="2"/>
    </row>
    <row r="10225" spans="81:81">
      <c r="CC10225" s="2"/>
    </row>
    <row r="10226" spans="81:81">
      <c r="CC10226" s="2"/>
    </row>
    <row r="10227" spans="81:81">
      <c r="CC10227" s="2"/>
    </row>
    <row r="10228" spans="81:81">
      <c r="CC10228" s="2"/>
    </row>
    <row r="10229" spans="81:81">
      <c r="CC10229" s="2"/>
    </row>
    <row r="10230" spans="81:81">
      <c r="CC10230" s="2"/>
    </row>
    <row r="10231" spans="81:81">
      <c r="CC10231" s="2"/>
    </row>
    <row r="10232" spans="81:81">
      <c r="CC10232" s="2"/>
    </row>
    <row r="10233" spans="81:81">
      <c r="CC10233" s="2"/>
    </row>
    <row r="10234" spans="81:81">
      <c r="CC10234" s="2"/>
    </row>
    <row r="10235" spans="81:81">
      <c r="CC10235" s="2"/>
    </row>
    <row r="10236" spans="81:81">
      <c r="CC10236" s="2"/>
    </row>
    <row r="10237" spans="81:81">
      <c r="CC10237" s="2"/>
    </row>
    <row r="10238" spans="81:81">
      <c r="CC10238" s="2"/>
    </row>
    <row r="10239" spans="81:81">
      <c r="CC10239" s="2"/>
    </row>
    <row r="10240" spans="81:81">
      <c r="CC10240" s="2"/>
    </row>
    <row r="10241" spans="81:81">
      <c r="CC10241" s="2"/>
    </row>
    <row r="10242" spans="81:81">
      <c r="CC10242" s="2"/>
    </row>
    <row r="10243" spans="81:81">
      <c r="CC10243" s="2"/>
    </row>
    <row r="10244" spans="81:81">
      <c r="CC10244" s="2"/>
    </row>
    <row r="10245" spans="81:81">
      <c r="CC10245" s="2"/>
    </row>
    <row r="10246" spans="81:81">
      <c r="CC10246" s="2"/>
    </row>
    <row r="10247" spans="81:81">
      <c r="CC10247" s="2"/>
    </row>
    <row r="10248" spans="81:81">
      <c r="CC10248" s="2"/>
    </row>
    <row r="10249" spans="81:81">
      <c r="CC10249" s="2"/>
    </row>
    <row r="10250" spans="81:81">
      <c r="CC10250" s="2"/>
    </row>
    <row r="10251" spans="81:81">
      <c r="CC10251" s="2"/>
    </row>
    <row r="10252" spans="81:81">
      <c r="CC10252" s="2"/>
    </row>
    <row r="10253" spans="81:81">
      <c r="CC10253" s="2"/>
    </row>
    <row r="10254" spans="81:81">
      <c r="CC10254" s="2"/>
    </row>
    <row r="10255" spans="81:81">
      <c r="CC10255" s="2"/>
    </row>
    <row r="10256" spans="81:81">
      <c r="CC10256" s="2"/>
    </row>
    <row r="10257" spans="81:81">
      <c r="CC10257" s="2"/>
    </row>
    <row r="10258" spans="81:81">
      <c r="CC10258" s="2"/>
    </row>
    <row r="10259" spans="81:81">
      <c r="CC10259" s="2"/>
    </row>
    <row r="10260" spans="81:81">
      <c r="CC10260" s="2"/>
    </row>
    <row r="10261" spans="81:81">
      <c r="CC10261" s="2"/>
    </row>
    <row r="10262" spans="81:81">
      <c r="CC10262" s="2"/>
    </row>
    <row r="10263" spans="81:81">
      <c r="CC10263" s="2"/>
    </row>
    <row r="10264" spans="81:81">
      <c r="CC10264" s="2"/>
    </row>
    <row r="10265" spans="81:81">
      <c r="CC10265" s="2"/>
    </row>
    <row r="10266" spans="81:81">
      <c r="CC10266" s="2"/>
    </row>
    <row r="10267" spans="81:81">
      <c r="CC10267" s="2"/>
    </row>
    <row r="10268" spans="81:81">
      <c r="CC10268" s="2"/>
    </row>
    <row r="10269" spans="81:81">
      <c r="CC10269" s="2"/>
    </row>
    <row r="10270" spans="81:81">
      <c r="CC10270" s="2"/>
    </row>
    <row r="10271" spans="81:81">
      <c r="CC10271" s="2"/>
    </row>
    <row r="10272" spans="81:81">
      <c r="CC10272" s="2"/>
    </row>
    <row r="10273" spans="81:81">
      <c r="CC10273" s="2"/>
    </row>
    <row r="10274" spans="81:81">
      <c r="CC10274" s="2"/>
    </row>
    <row r="10275" spans="81:81">
      <c r="CC10275" s="2"/>
    </row>
    <row r="10276" spans="81:81">
      <c r="CC10276" s="2"/>
    </row>
    <row r="10277" spans="81:81">
      <c r="CC10277" s="2"/>
    </row>
    <row r="10278" spans="81:81">
      <c r="CC10278" s="2"/>
    </row>
    <row r="10279" spans="81:81">
      <c r="CC10279" s="2"/>
    </row>
    <row r="10280" spans="81:81">
      <c r="CC10280" s="2"/>
    </row>
    <row r="10281" spans="81:81">
      <c r="CC10281" s="2"/>
    </row>
    <row r="10282" spans="81:81">
      <c r="CC10282" s="2"/>
    </row>
    <row r="10283" spans="81:81">
      <c r="CC10283" s="2"/>
    </row>
    <row r="10284" spans="81:81">
      <c r="CC10284" s="2"/>
    </row>
    <row r="10285" spans="81:81">
      <c r="CC10285" s="2"/>
    </row>
    <row r="10286" spans="81:81">
      <c r="CC10286" s="2"/>
    </row>
    <row r="10287" spans="81:81">
      <c r="CC10287" s="2"/>
    </row>
    <row r="10288" spans="81:81">
      <c r="CC10288" s="2"/>
    </row>
    <row r="10289" spans="81:81">
      <c r="CC10289" s="2"/>
    </row>
    <row r="10290" spans="81:81">
      <c r="CC10290" s="2"/>
    </row>
    <row r="10291" spans="81:81">
      <c r="CC10291" s="2"/>
    </row>
    <row r="10292" spans="81:81">
      <c r="CC10292" s="2"/>
    </row>
    <row r="10293" spans="81:81">
      <c r="CC10293" s="2"/>
    </row>
    <row r="10294" spans="81:81">
      <c r="CC10294" s="2"/>
    </row>
    <row r="10295" spans="81:81">
      <c r="CC10295" s="2"/>
    </row>
    <row r="10296" spans="81:81">
      <c r="CC10296" s="2"/>
    </row>
    <row r="10297" spans="81:81">
      <c r="CC10297" s="2"/>
    </row>
    <row r="10298" spans="81:81">
      <c r="CC10298" s="2"/>
    </row>
    <row r="10299" spans="81:81">
      <c r="CC10299" s="2"/>
    </row>
    <row r="10300" spans="81:81">
      <c r="CC10300" s="2"/>
    </row>
    <row r="10301" spans="81:81">
      <c r="CC10301" s="2"/>
    </row>
    <row r="10302" spans="81:81">
      <c r="CC10302" s="2"/>
    </row>
    <row r="10303" spans="81:81">
      <c r="CC10303" s="2"/>
    </row>
    <row r="10304" spans="81:81">
      <c r="CC10304" s="2"/>
    </row>
    <row r="10305" spans="81:81">
      <c r="CC10305" s="2"/>
    </row>
    <row r="10306" spans="81:81">
      <c r="CC10306" s="2"/>
    </row>
    <row r="10307" spans="81:81">
      <c r="CC10307" s="2"/>
    </row>
    <row r="10308" spans="81:81">
      <c r="CC10308" s="2"/>
    </row>
    <row r="10309" spans="81:81">
      <c r="CC10309" s="2"/>
    </row>
    <row r="10310" spans="81:81">
      <c r="CC10310" s="2"/>
    </row>
    <row r="10311" spans="81:81">
      <c r="CC10311" s="2"/>
    </row>
    <row r="10312" spans="81:81">
      <c r="CC10312" s="2"/>
    </row>
    <row r="10313" spans="81:81">
      <c r="CC10313" s="2"/>
    </row>
    <row r="10314" spans="81:81">
      <c r="CC10314" s="2"/>
    </row>
    <row r="10315" spans="81:81">
      <c r="CC10315" s="2"/>
    </row>
    <row r="10316" spans="81:81">
      <c r="CC10316" s="2"/>
    </row>
    <row r="10317" spans="81:81">
      <c r="CC10317" s="2"/>
    </row>
    <row r="10318" spans="81:81">
      <c r="CC10318" s="2"/>
    </row>
    <row r="10319" spans="81:81">
      <c r="CC10319" s="2"/>
    </row>
    <row r="10320" spans="81:81">
      <c r="CC10320" s="2"/>
    </row>
    <row r="10321" spans="81:81">
      <c r="CC10321" s="2"/>
    </row>
    <row r="10322" spans="81:81">
      <c r="CC10322" s="2"/>
    </row>
    <row r="10323" spans="81:81">
      <c r="CC10323" s="2"/>
    </row>
    <row r="10324" spans="81:81">
      <c r="CC10324" s="2"/>
    </row>
    <row r="10325" spans="81:81">
      <c r="CC10325" s="2"/>
    </row>
    <row r="10326" spans="81:81">
      <c r="CC10326" s="2"/>
    </row>
    <row r="10327" spans="81:81">
      <c r="CC10327" s="2"/>
    </row>
    <row r="10328" spans="81:81">
      <c r="CC10328" s="2"/>
    </row>
    <row r="10329" spans="81:81">
      <c r="CC10329" s="2"/>
    </row>
    <row r="10330" spans="81:81">
      <c r="CC10330" s="2"/>
    </row>
    <row r="10331" spans="81:81">
      <c r="CC10331" s="2"/>
    </row>
    <row r="10332" spans="81:81">
      <c r="CC10332" s="2"/>
    </row>
    <row r="10333" spans="81:81">
      <c r="CC10333" s="2"/>
    </row>
    <row r="10334" spans="81:81">
      <c r="CC10334" s="2"/>
    </row>
    <row r="10335" spans="81:81">
      <c r="CC10335" s="2"/>
    </row>
    <row r="10336" spans="81:81">
      <c r="CC10336" s="2"/>
    </row>
    <row r="10337" spans="81:81">
      <c r="CC10337" s="2"/>
    </row>
    <row r="10338" spans="81:81">
      <c r="CC10338" s="2"/>
    </row>
    <row r="10339" spans="81:81">
      <c r="CC10339" s="2"/>
    </row>
    <row r="10340" spans="81:81">
      <c r="CC10340" s="2"/>
    </row>
    <row r="10341" spans="81:81">
      <c r="CC10341" s="2"/>
    </row>
    <row r="10342" spans="81:81">
      <c r="CC10342" s="2"/>
    </row>
    <row r="10343" spans="81:81">
      <c r="CC10343" s="2"/>
    </row>
    <row r="10344" spans="81:81">
      <c r="CC10344" s="2"/>
    </row>
    <row r="10345" spans="81:81">
      <c r="CC10345" s="2"/>
    </row>
    <row r="10346" spans="81:81">
      <c r="CC10346" s="2"/>
    </row>
    <row r="10347" spans="81:81">
      <c r="CC10347" s="2"/>
    </row>
    <row r="10348" spans="81:81">
      <c r="CC10348" s="2"/>
    </row>
    <row r="10349" spans="81:81">
      <c r="CC10349" s="2"/>
    </row>
    <row r="10350" spans="81:81">
      <c r="CC10350" s="2"/>
    </row>
    <row r="10351" spans="81:81">
      <c r="CC10351" s="2"/>
    </row>
    <row r="10352" spans="81:81">
      <c r="CC10352" s="2"/>
    </row>
    <row r="10353" spans="81:81">
      <c r="CC10353" s="2"/>
    </row>
    <row r="10354" spans="81:81">
      <c r="CC10354" s="2"/>
    </row>
    <row r="10355" spans="81:81">
      <c r="CC10355" s="2"/>
    </row>
    <row r="10356" spans="81:81">
      <c r="CC10356" s="2"/>
    </row>
    <row r="10357" spans="81:81">
      <c r="CC10357" s="2"/>
    </row>
    <row r="10358" spans="81:81">
      <c r="CC10358" s="2"/>
    </row>
    <row r="10359" spans="81:81">
      <c r="CC10359" s="2"/>
    </row>
    <row r="10360" spans="81:81">
      <c r="CC10360" s="2"/>
    </row>
    <row r="10361" spans="81:81">
      <c r="CC10361" s="2"/>
    </row>
    <row r="10362" spans="81:81">
      <c r="CC10362" s="2"/>
    </row>
    <row r="10363" spans="81:81">
      <c r="CC10363" s="2"/>
    </row>
    <row r="10364" spans="81:81">
      <c r="CC10364" s="2"/>
    </row>
    <row r="10365" spans="81:81">
      <c r="CC10365" s="2"/>
    </row>
    <row r="10366" spans="81:81">
      <c r="CC10366" s="2"/>
    </row>
    <row r="10367" spans="81:81">
      <c r="CC10367" s="2"/>
    </row>
    <row r="10368" spans="81:81">
      <c r="CC10368" s="2"/>
    </row>
    <row r="10369" spans="81:81">
      <c r="CC10369" s="2"/>
    </row>
    <row r="10370" spans="81:81">
      <c r="CC10370" s="2"/>
    </row>
    <row r="10371" spans="81:81">
      <c r="CC10371" s="2"/>
    </row>
    <row r="10372" spans="81:81">
      <c r="CC10372" s="2"/>
    </row>
    <row r="10373" spans="81:81">
      <c r="CC10373" s="2"/>
    </row>
    <row r="10374" spans="81:81">
      <c r="CC10374" s="2"/>
    </row>
    <row r="10375" spans="81:81">
      <c r="CC10375" s="2"/>
    </row>
    <row r="10376" spans="81:81">
      <c r="CC10376" s="2"/>
    </row>
    <row r="10377" spans="81:81">
      <c r="CC10377" s="2"/>
    </row>
    <row r="10378" spans="81:81">
      <c r="CC10378" s="2"/>
    </row>
    <row r="10379" spans="81:81">
      <c r="CC10379" s="2"/>
    </row>
    <row r="10380" spans="81:81">
      <c r="CC10380" s="2"/>
    </row>
    <row r="10381" spans="81:81">
      <c r="CC10381" s="2"/>
    </row>
    <row r="10382" spans="81:81">
      <c r="CC10382" s="2"/>
    </row>
    <row r="10383" spans="81:81">
      <c r="CC10383" s="2"/>
    </row>
    <row r="10384" spans="81:81">
      <c r="CC10384" s="2"/>
    </row>
    <row r="10385" spans="81:81">
      <c r="CC10385" s="2"/>
    </row>
    <row r="10386" spans="81:81">
      <c r="CC10386" s="2"/>
    </row>
    <row r="10387" spans="81:81">
      <c r="CC10387" s="2"/>
    </row>
    <row r="10388" spans="81:81">
      <c r="CC10388" s="2"/>
    </row>
    <row r="10389" spans="81:81">
      <c r="CC10389" s="2"/>
    </row>
    <row r="10390" spans="81:81">
      <c r="CC10390" s="2"/>
    </row>
    <row r="10391" spans="81:81">
      <c r="CC10391" s="2"/>
    </row>
    <row r="10392" spans="81:81">
      <c r="CC10392" s="2"/>
    </row>
    <row r="10393" spans="81:81">
      <c r="CC10393" s="2"/>
    </row>
    <row r="10394" spans="81:81">
      <c r="CC10394" s="2"/>
    </row>
    <row r="10395" spans="81:81">
      <c r="CC10395" s="2"/>
    </row>
    <row r="10396" spans="81:81">
      <c r="CC10396" s="2"/>
    </row>
    <row r="10397" spans="81:81">
      <c r="CC10397" s="2"/>
    </row>
    <row r="10398" spans="81:81">
      <c r="CC10398" s="2"/>
    </row>
    <row r="10399" spans="81:81">
      <c r="CC10399" s="2"/>
    </row>
    <row r="10400" spans="81:81">
      <c r="CC10400" s="2"/>
    </row>
    <row r="10401" spans="81:81">
      <c r="CC10401" s="2"/>
    </row>
    <row r="10402" spans="81:81">
      <c r="CC10402" s="2"/>
    </row>
    <row r="10403" spans="81:81">
      <c r="CC10403" s="2"/>
    </row>
    <row r="10404" spans="81:81">
      <c r="CC10404" s="2"/>
    </row>
    <row r="10405" spans="81:81">
      <c r="CC10405" s="2"/>
    </row>
    <row r="10406" spans="81:81">
      <c r="CC10406" s="2"/>
    </row>
    <row r="10407" spans="81:81">
      <c r="CC10407" s="2"/>
    </row>
    <row r="10408" spans="81:81">
      <c r="CC10408" s="2"/>
    </row>
    <row r="10409" spans="81:81">
      <c r="CC10409" s="2"/>
    </row>
    <row r="10410" spans="81:81">
      <c r="CC10410" s="2"/>
    </row>
    <row r="10411" spans="81:81">
      <c r="CC10411" s="2"/>
    </row>
    <row r="10412" spans="81:81">
      <c r="CC10412" s="2"/>
    </row>
    <row r="10413" spans="81:81">
      <c r="CC10413" s="2"/>
    </row>
    <row r="10414" spans="81:81">
      <c r="CC10414" s="2"/>
    </row>
    <row r="10415" spans="81:81">
      <c r="CC10415" s="2"/>
    </row>
    <row r="10416" spans="81:81">
      <c r="CC10416" s="2"/>
    </row>
    <row r="10417" spans="81:81">
      <c r="CC10417" s="2"/>
    </row>
    <row r="10418" spans="81:81">
      <c r="CC10418" s="2"/>
    </row>
    <row r="10419" spans="81:81">
      <c r="CC10419" s="2"/>
    </row>
    <row r="10420" spans="81:81">
      <c r="CC10420" s="2"/>
    </row>
    <row r="10421" spans="81:81">
      <c r="CC10421" s="2"/>
    </row>
    <row r="10422" spans="81:81">
      <c r="CC10422" s="2"/>
    </row>
    <row r="10423" spans="81:81">
      <c r="CC10423" s="2"/>
    </row>
    <row r="10424" spans="81:81">
      <c r="CC10424" s="2"/>
    </row>
    <row r="10425" spans="81:81">
      <c r="CC10425" s="2"/>
    </row>
    <row r="10426" spans="81:81">
      <c r="CC10426" s="2"/>
    </row>
    <row r="10427" spans="81:81">
      <c r="CC10427" s="2"/>
    </row>
    <row r="10428" spans="81:81">
      <c r="CC10428" s="2"/>
    </row>
    <row r="10429" spans="81:81">
      <c r="CC10429" s="2"/>
    </row>
    <row r="10430" spans="81:81">
      <c r="CC10430" s="2"/>
    </row>
    <row r="10431" spans="81:81">
      <c r="CC10431" s="2"/>
    </row>
    <row r="10432" spans="81:81">
      <c r="CC10432" s="2"/>
    </row>
    <row r="10433" spans="81:81">
      <c r="CC10433" s="2"/>
    </row>
    <row r="10434" spans="81:81">
      <c r="CC10434" s="2"/>
    </row>
    <row r="10435" spans="81:81">
      <c r="CC10435" s="2"/>
    </row>
    <row r="10436" spans="81:81">
      <c r="CC10436" s="2"/>
    </row>
    <row r="10437" spans="81:81">
      <c r="CC10437" s="2"/>
    </row>
    <row r="10438" spans="81:81">
      <c r="CC10438" s="2"/>
    </row>
    <row r="10439" spans="81:81">
      <c r="CC10439" s="2"/>
    </row>
    <row r="10440" spans="81:81">
      <c r="CC10440" s="2"/>
    </row>
    <row r="10441" spans="81:81">
      <c r="CC10441" s="2"/>
    </row>
    <row r="10442" spans="81:81">
      <c r="CC10442" s="2"/>
    </row>
    <row r="10443" spans="81:81">
      <c r="CC10443" s="2"/>
    </row>
    <row r="10444" spans="81:81">
      <c r="CC10444" s="2"/>
    </row>
    <row r="10445" spans="81:81">
      <c r="CC10445" s="2"/>
    </row>
    <row r="10446" spans="81:81">
      <c r="CC10446" s="2"/>
    </row>
    <row r="10447" spans="81:81">
      <c r="CC10447" s="2"/>
    </row>
    <row r="10448" spans="81:81">
      <c r="CC10448" s="2"/>
    </row>
    <row r="10449" spans="81:81">
      <c r="CC10449" s="2"/>
    </row>
    <row r="10450" spans="81:81">
      <c r="CC10450" s="2"/>
    </row>
    <row r="10451" spans="81:81">
      <c r="CC10451" s="2"/>
    </row>
    <row r="10452" spans="81:81">
      <c r="CC10452" s="2"/>
    </row>
    <row r="10453" spans="81:81">
      <c r="CC10453" s="2"/>
    </row>
    <row r="10454" spans="81:81">
      <c r="CC10454" s="2"/>
    </row>
    <row r="10455" spans="81:81">
      <c r="CC10455" s="2"/>
    </row>
    <row r="10456" spans="81:81">
      <c r="CC10456" s="2"/>
    </row>
    <row r="10457" spans="81:81">
      <c r="CC10457" s="2"/>
    </row>
    <row r="10458" spans="81:81">
      <c r="CC10458" s="2"/>
    </row>
    <row r="10459" spans="81:81">
      <c r="CC10459" s="2"/>
    </row>
    <row r="10460" spans="81:81">
      <c r="CC10460" s="2"/>
    </row>
    <row r="10461" spans="81:81">
      <c r="CC10461" s="2"/>
    </row>
    <row r="10462" spans="81:81">
      <c r="CC10462" s="2"/>
    </row>
    <row r="10463" spans="81:81">
      <c r="CC10463" s="2"/>
    </row>
    <row r="10464" spans="81:81">
      <c r="CC10464" s="2"/>
    </row>
    <row r="10465" spans="81:81">
      <c r="CC10465" s="2"/>
    </row>
    <row r="10466" spans="81:81">
      <c r="CC10466" s="2"/>
    </row>
    <row r="10467" spans="81:81">
      <c r="CC10467" s="2"/>
    </row>
    <row r="10468" spans="81:81">
      <c r="CC10468" s="2"/>
    </row>
    <row r="10469" spans="81:81">
      <c r="CC10469" s="2"/>
    </row>
    <row r="10470" spans="81:81">
      <c r="CC10470" s="2"/>
    </row>
    <row r="10471" spans="81:81">
      <c r="CC10471" s="2"/>
    </row>
    <row r="10472" spans="81:81">
      <c r="CC10472" s="2"/>
    </row>
    <row r="10473" spans="81:81">
      <c r="CC10473" s="2"/>
    </row>
    <row r="10474" spans="81:81">
      <c r="CC10474" s="2"/>
    </row>
    <row r="10475" spans="81:81">
      <c r="CC10475" s="2"/>
    </row>
    <row r="10476" spans="81:81">
      <c r="CC10476" s="2"/>
    </row>
    <row r="10477" spans="81:81">
      <c r="CC10477" s="2"/>
    </row>
    <row r="10478" spans="81:81">
      <c r="CC10478" s="2"/>
    </row>
    <row r="10479" spans="81:81">
      <c r="CC10479" s="2"/>
    </row>
    <row r="10480" spans="81:81">
      <c r="CC10480" s="2"/>
    </row>
    <row r="10481" spans="81:81">
      <c r="CC10481" s="2"/>
    </row>
    <row r="10482" spans="81:81">
      <c r="CC10482" s="2"/>
    </row>
    <row r="10483" spans="81:81">
      <c r="CC10483" s="2"/>
    </row>
    <row r="10484" spans="81:81">
      <c r="CC10484" s="2"/>
    </row>
    <row r="10485" spans="81:81">
      <c r="CC10485" s="2"/>
    </row>
    <row r="10486" spans="81:81">
      <c r="CC10486" s="2"/>
    </row>
    <row r="10487" spans="81:81">
      <c r="CC10487" s="2"/>
    </row>
    <row r="10488" spans="81:81">
      <c r="CC10488" s="2"/>
    </row>
    <row r="10489" spans="81:81">
      <c r="CC10489" s="2"/>
    </row>
    <row r="10490" spans="81:81">
      <c r="CC10490" s="2"/>
    </row>
    <row r="10491" spans="81:81">
      <c r="CC10491" s="2"/>
    </row>
    <row r="10492" spans="81:81">
      <c r="CC10492" s="2"/>
    </row>
    <row r="10493" spans="81:81">
      <c r="CC10493" s="2"/>
    </row>
    <row r="10494" spans="81:81">
      <c r="CC10494" s="2"/>
    </row>
    <row r="10495" spans="81:81">
      <c r="CC10495" s="2"/>
    </row>
    <row r="10496" spans="81:81">
      <c r="CC10496" s="2"/>
    </row>
    <row r="10497" spans="81:81">
      <c r="CC10497" s="2"/>
    </row>
    <row r="10498" spans="81:81">
      <c r="CC10498" s="2"/>
    </row>
    <row r="10499" spans="81:81">
      <c r="CC10499" s="2"/>
    </row>
    <row r="10500" spans="81:81">
      <c r="CC10500" s="2"/>
    </row>
    <row r="10501" spans="81:81">
      <c r="CC10501" s="2"/>
    </row>
    <row r="10502" spans="81:81">
      <c r="CC10502" s="2"/>
    </row>
    <row r="10503" spans="81:81">
      <c r="CC10503" s="2"/>
    </row>
    <row r="10504" spans="81:81">
      <c r="CC10504" s="2"/>
    </row>
    <row r="10505" spans="81:81">
      <c r="CC10505" s="2"/>
    </row>
    <row r="10506" spans="81:81">
      <c r="CC10506" s="2"/>
    </row>
    <row r="10507" spans="81:81">
      <c r="CC10507" s="2"/>
    </row>
    <row r="10508" spans="81:81">
      <c r="CC10508" s="2"/>
    </row>
    <row r="10509" spans="81:81">
      <c r="CC10509" s="2"/>
    </row>
    <row r="10510" spans="81:81">
      <c r="CC10510" s="2"/>
    </row>
    <row r="10511" spans="81:81">
      <c r="CC10511" s="2"/>
    </row>
    <row r="10512" spans="81:81">
      <c r="CC10512" s="2"/>
    </row>
    <row r="10513" spans="81:81">
      <c r="CC10513" s="2"/>
    </row>
    <row r="10514" spans="81:81">
      <c r="CC10514" s="2"/>
    </row>
    <row r="10515" spans="81:81">
      <c r="CC10515" s="2"/>
    </row>
    <row r="10516" spans="81:81">
      <c r="CC10516" s="2"/>
    </row>
    <row r="10517" spans="81:81">
      <c r="CC10517" s="2"/>
    </row>
    <row r="10518" spans="81:81">
      <c r="CC10518" s="2"/>
    </row>
    <row r="10519" spans="81:81">
      <c r="CC10519" s="2"/>
    </row>
    <row r="10520" spans="81:81">
      <c r="CC10520" s="2"/>
    </row>
    <row r="10521" spans="81:81">
      <c r="CC10521" s="2"/>
    </row>
    <row r="10522" spans="81:81">
      <c r="CC10522" s="2"/>
    </row>
    <row r="10523" spans="81:81">
      <c r="CC10523" s="2"/>
    </row>
    <row r="10524" spans="81:81">
      <c r="CC10524" s="2"/>
    </row>
    <row r="10525" spans="81:81">
      <c r="CC10525" s="2"/>
    </row>
    <row r="10526" spans="81:81">
      <c r="CC10526" s="2"/>
    </row>
    <row r="10527" spans="81:81">
      <c r="CC10527" s="2"/>
    </row>
    <row r="10528" spans="81:81">
      <c r="CC10528" s="2"/>
    </row>
    <row r="10529" spans="81:81">
      <c r="CC10529" s="2"/>
    </row>
    <row r="10530" spans="81:81">
      <c r="CC10530" s="2"/>
    </row>
    <row r="10531" spans="81:81">
      <c r="CC10531" s="2"/>
    </row>
    <row r="10532" spans="81:81">
      <c r="CC10532" s="2"/>
    </row>
    <row r="10533" spans="81:81">
      <c r="CC10533" s="2"/>
    </row>
    <row r="10534" spans="81:81">
      <c r="CC10534" s="2"/>
    </row>
    <row r="10535" spans="81:81">
      <c r="CC10535" s="2"/>
    </row>
    <row r="10536" spans="81:81">
      <c r="CC10536" s="2"/>
    </row>
    <row r="10537" spans="81:81">
      <c r="CC10537" s="2"/>
    </row>
    <row r="10538" spans="81:81">
      <c r="CC10538" s="2"/>
    </row>
    <row r="10539" spans="81:81">
      <c r="CC10539" s="2"/>
    </row>
    <row r="10540" spans="81:81">
      <c r="CC10540" s="2"/>
    </row>
    <row r="10541" spans="81:81">
      <c r="CC10541" s="2"/>
    </row>
    <row r="10542" spans="81:81">
      <c r="CC10542" s="2"/>
    </row>
    <row r="10543" spans="81:81">
      <c r="CC10543" s="2"/>
    </row>
    <row r="10544" spans="81:81">
      <c r="CC10544" s="2"/>
    </row>
    <row r="10545" spans="81:81">
      <c r="CC10545" s="2"/>
    </row>
    <row r="10546" spans="81:81">
      <c r="CC10546" s="2"/>
    </row>
    <row r="10547" spans="81:81">
      <c r="CC10547" s="2"/>
    </row>
    <row r="10548" spans="81:81">
      <c r="CC10548" s="2"/>
    </row>
    <row r="10549" spans="81:81">
      <c r="CC10549" s="2"/>
    </row>
    <row r="10550" spans="81:81">
      <c r="CC10550" s="2"/>
    </row>
    <row r="10551" spans="81:81">
      <c r="CC10551" s="2"/>
    </row>
    <row r="10552" spans="81:81">
      <c r="CC10552" s="2"/>
    </row>
    <row r="10553" spans="81:81">
      <c r="CC10553" s="2"/>
    </row>
    <row r="10554" spans="81:81">
      <c r="CC10554" s="2"/>
    </row>
    <row r="10555" spans="81:81">
      <c r="CC10555" s="2"/>
    </row>
    <row r="10556" spans="81:81">
      <c r="CC10556" s="2"/>
    </row>
    <row r="10557" spans="81:81">
      <c r="CC10557" s="2"/>
    </row>
    <row r="10558" spans="81:81">
      <c r="CC10558" s="2"/>
    </row>
    <row r="10559" spans="81:81">
      <c r="CC10559" s="2"/>
    </row>
    <row r="10560" spans="81:81">
      <c r="CC10560" s="2"/>
    </row>
    <row r="10561" spans="81:81">
      <c r="CC10561" s="2"/>
    </row>
    <row r="10562" spans="81:81">
      <c r="CC10562" s="2"/>
    </row>
    <row r="10563" spans="81:81">
      <c r="CC10563" s="2"/>
    </row>
    <row r="10564" spans="81:81">
      <c r="CC10564" s="2"/>
    </row>
    <row r="10565" spans="81:81">
      <c r="CC10565" s="2"/>
    </row>
    <row r="10566" spans="81:81">
      <c r="CC10566" s="2"/>
    </row>
    <row r="10567" spans="81:81">
      <c r="CC10567" s="2"/>
    </row>
    <row r="10568" spans="81:81">
      <c r="CC10568" s="2"/>
    </row>
    <row r="10569" spans="81:81">
      <c r="CC10569" s="2"/>
    </row>
    <row r="10570" spans="81:81">
      <c r="CC10570" s="2"/>
    </row>
    <row r="10571" spans="81:81">
      <c r="CC10571" s="2"/>
    </row>
    <row r="10572" spans="81:81">
      <c r="CC10572" s="2"/>
    </row>
    <row r="10573" spans="81:81">
      <c r="CC10573" s="2"/>
    </row>
    <row r="10574" spans="81:81">
      <c r="CC10574" s="2"/>
    </row>
    <row r="10575" spans="81:81">
      <c r="CC10575" s="2"/>
    </row>
    <row r="10576" spans="81:81">
      <c r="CC10576" s="2"/>
    </row>
    <row r="10577" spans="81:81">
      <c r="CC10577" s="2"/>
    </row>
    <row r="10578" spans="81:81">
      <c r="CC10578" s="2"/>
    </row>
    <row r="10579" spans="81:81">
      <c r="CC10579" s="2"/>
    </row>
    <row r="10580" spans="81:81">
      <c r="CC10580" s="2"/>
    </row>
    <row r="10581" spans="81:81">
      <c r="CC10581" s="2"/>
    </row>
    <row r="10582" spans="81:81">
      <c r="CC10582" s="2"/>
    </row>
    <row r="10583" spans="81:81">
      <c r="CC10583" s="2"/>
    </row>
    <row r="10584" spans="81:81">
      <c r="CC10584" s="2"/>
    </row>
    <row r="10585" spans="81:81">
      <c r="CC10585" s="2"/>
    </row>
    <row r="10586" spans="81:81">
      <c r="CC10586" s="2"/>
    </row>
    <row r="10587" spans="81:81">
      <c r="CC10587" s="2"/>
    </row>
    <row r="10588" spans="81:81">
      <c r="CC10588" s="2"/>
    </row>
    <row r="10589" spans="81:81">
      <c r="CC10589" s="2"/>
    </row>
    <row r="10590" spans="81:81">
      <c r="CC10590" s="2"/>
    </row>
    <row r="10591" spans="81:81">
      <c r="CC10591" s="2"/>
    </row>
    <row r="10592" spans="81:81">
      <c r="CC10592" s="2"/>
    </row>
    <row r="10593" spans="81:81">
      <c r="CC10593" s="2"/>
    </row>
    <row r="10594" spans="81:81">
      <c r="CC10594" s="2"/>
    </row>
    <row r="10595" spans="81:81">
      <c r="CC10595" s="2"/>
    </row>
    <row r="10596" spans="81:81">
      <c r="CC10596" s="2"/>
    </row>
    <row r="10597" spans="81:81">
      <c r="CC10597" s="2"/>
    </row>
    <row r="10598" spans="81:81">
      <c r="CC10598" s="2"/>
    </row>
    <row r="10599" spans="81:81">
      <c r="CC10599" s="2"/>
    </row>
    <row r="10600" spans="81:81">
      <c r="CC10600" s="2"/>
    </row>
    <row r="10601" spans="81:81">
      <c r="CC10601" s="2"/>
    </row>
    <row r="10602" spans="81:81">
      <c r="CC10602" s="2"/>
    </row>
    <row r="10603" spans="81:81">
      <c r="CC10603" s="2"/>
    </row>
    <row r="10604" spans="81:81">
      <c r="CC10604" s="2"/>
    </row>
    <row r="10605" spans="81:81">
      <c r="CC10605" s="2"/>
    </row>
    <row r="10606" spans="81:81">
      <c r="CC10606" s="2"/>
    </row>
    <row r="10607" spans="81:81">
      <c r="CC10607" s="2"/>
    </row>
    <row r="10608" spans="81:81">
      <c r="CC10608" s="2"/>
    </row>
    <row r="10609" spans="81:81">
      <c r="CC10609" s="2"/>
    </row>
    <row r="10610" spans="81:81">
      <c r="CC10610" s="2"/>
    </row>
    <row r="10611" spans="81:81">
      <c r="CC10611" s="2"/>
    </row>
    <row r="10612" spans="81:81">
      <c r="CC10612" s="2"/>
    </row>
    <row r="10613" spans="81:81">
      <c r="CC10613" s="2"/>
    </row>
    <row r="10614" spans="81:81">
      <c r="CC10614" s="2"/>
    </row>
    <row r="10615" spans="81:81">
      <c r="CC10615" s="2"/>
    </row>
    <row r="10616" spans="81:81">
      <c r="CC10616" s="2"/>
    </row>
    <row r="10617" spans="81:81">
      <c r="CC10617" s="2"/>
    </row>
    <row r="10618" spans="81:81">
      <c r="CC10618" s="2"/>
    </row>
    <row r="10619" spans="81:81">
      <c r="CC10619" s="2"/>
    </row>
    <row r="10620" spans="81:81">
      <c r="CC10620" s="2"/>
    </row>
    <row r="10621" spans="81:81">
      <c r="CC10621" s="2"/>
    </row>
    <row r="10622" spans="81:81">
      <c r="CC10622" s="2"/>
    </row>
    <row r="10623" spans="81:81">
      <c r="CC10623" s="2"/>
    </row>
    <row r="10624" spans="81:81">
      <c r="CC10624" s="2"/>
    </row>
    <row r="10625" spans="81:81">
      <c r="CC10625" s="2"/>
    </row>
    <row r="10626" spans="81:81">
      <c r="CC10626" s="2"/>
    </row>
    <row r="10627" spans="81:81">
      <c r="CC10627" s="2"/>
    </row>
    <row r="10628" spans="81:81">
      <c r="CC10628" s="2"/>
    </row>
    <row r="10629" spans="81:81">
      <c r="CC10629" s="2"/>
    </row>
    <row r="10630" spans="81:81">
      <c r="CC10630" s="2"/>
    </row>
    <row r="10631" spans="81:81">
      <c r="CC10631" s="2"/>
    </row>
    <row r="10632" spans="81:81">
      <c r="CC10632" s="2"/>
    </row>
    <row r="10633" spans="81:81">
      <c r="CC10633" s="2"/>
    </row>
    <row r="10634" spans="81:81">
      <c r="CC10634" s="2"/>
    </row>
    <row r="10635" spans="81:81">
      <c r="CC10635" s="2"/>
    </row>
    <row r="10636" spans="81:81">
      <c r="CC10636" s="2"/>
    </row>
    <row r="10637" spans="81:81">
      <c r="CC10637" s="2"/>
    </row>
    <row r="10638" spans="81:81">
      <c r="CC10638" s="2"/>
    </row>
    <row r="10639" spans="81:81">
      <c r="CC10639" s="2"/>
    </row>
    <row r="10640" spans="81:81">
      <c r="CC10640" s="2"/>
    </row>
    <row r="10641" spans="81:81">
      <c r="CC10641" s="2"/>
    </row>
    <row r="10642" spans="81:81">
      <c r="CC10642" s="2"/>
    </row>
    <row r="10643" spans="81:81">
      <c r="CC10643" s="2"/>
    </row>
    <row r="10644" spans="81:81">
      <c r="CC10644" s="2"/>
    </row>
    <row r="10645" spans="81:81">
      <c r="CC10645" s="2"/>
    </row>
    <row r="10646" spans="81:81">
      <c r="CC10646" s="2"/>
    </row>
    <row r="10647" spans="81:81">
      <c r="CC10647" s="2"/>
    </row>
    <row r="10648" spans="81:81">
      <c r="CC10648" s="2"/>
    </row>
    <row r="10649" spans="81:81">
      <c r="CC10649" s="2"/>
    </row>
    <row r="10650" spans="81:81">
      <c r="CC10650" s="2"/>
    </row>
    <row r="10651" spans="81:81">
      <c r="CC10651" s="2"/>
    </row>
    <row r="10652" spans="81:81">
      <c r="CC10652" s="2"/>
    </row>
    <row r="10653" spans="81:81">
      <c r="CC10653" s="2"/>
    </row>
    <row r="10654" spans="81:81">
      <c r="CC10654" s="2"/>
    </row>
    <row r="10655" spans="81:81">
      <c r="CC10655" s="2"/>
    </row>
    <row r="10656" spans="81:81">
      <c r="CC10656" s="2"/>
    </row>
    <row r="10657" spans="81:81">
      <c r="CC10657" s="2"/>
    </row>
    <row r="10658" spans="81:81">
      <c r="CC10658" s="2"/>
    </row>
    <row r="10659" spans="81:81">
      <c r="CC10659" s="2"/>
    </row>
    <row r="10660" spans="81:81">
      <c r="CC10660" s="2"/>
    </row>
    <row r="10661" spans="81:81">
      <c r="CC10661" s="2"/>
    </row>
    <row r="10662" spans="81:81">
      <c r="CC10662" s="2"/>
    </row>
    <row r="10663" spans="81:81">
      <c r="CC10663" s="2"/>
    </row>
    <row r="10664" spans="81:81">
      <c r="CC10664" s="2"/>
    </row>
    <row r="10665" spans="81:81">
      <c r="CC10665" s="2"/>
    </row>
    <row r="10666" spans="81:81">
      <c r="CC10666" s="2"/>
    </row>
    <row r="10667" spans="81:81">
      <c r="CC10667" s="2"/>
    </row>
    <row r="10668" spans="81:81">
      <c r="CC10668" s="2"/>
    </row>
    <row r="10669" spans="81:81">
      <c r="CC10669" s="2"/>
    </row>
    <row r="10670" spans="81:81">
      <c r="CC10670" s="2"/>
    </row>
    <row r="10671" spans="81:81">
      <c r="CC10671" s="2"/>
    </row>
    <row r="10672" spans="81:81">
      <c r="CC10672" s="2"/>
    </row>
    <row r="10673" spans="81:81">
      <c r="CC10673" s="2"/>
    </row>
    <row r="10674" spans="81:81">
      <c r="CC10674" s="2"/>
    </row>
    <row r="10675" spans="81:81">
      <c r="CC10675" s="2"/>
    </row>
    <row r="10676" spans="81:81">
      <c r="CC10676" s="2"/>
    </row>
    <row r="10677" spans="81:81">
      <c r="CC10677" s="2"/>
    </row>
    <row r="10678" spans="81:81">
      <c r="CC10678" s="2"/>
    </row>
    <row r="10679" spans="81:81">
      <c r="CC10679" s="2"/>
    </row>
    <row r="10680" spans="81:81">
      <c r="CC10680" s="2"/>
    </row>
    <row r="10681" spans="81:81">
      <c r="CC10681" s="2"/>
    </row>
    <row r="10682" spans="81:81">
      <c r="CC10682" s="2"/>
    </row>
    <row r="10683" spans="81:81">
      <c r="CC10683" s="2"/>
    </row>
    <row r="10684" spans="81:81">
      <c r="CC10684" s="2"/>
    </row>
    <row r="10685" spans="81:81">
      <c r="CC10685" s="2"/>
    </row>
    <row r="10686" spans="81:81">
      <c r="CC10686" s="2"/>
    </row>
    <row r="10687" spans="81:81">
      <c r="CC10687" s="2"/>
    </row>
    <row r="10688" spans="81:81">
      <c r="CC10688" s="2"/>
    </row>
    <row r="10689" spans="81:81">
      <c r="CC10689" s="2"/>
    </row>
    <row r="10690" spans="81:81">
      <c r="CC10690" s="2"/>
    </row>
    <row r="10691" spans="81:81">
      <c r="CC10691" s="2"/>
    </row>
    <row r="10692" spans="81:81">
      <c r="CC10692" s="2"/>
    </row>
    <row r="10693" spans="81:81">
      <c r="CC10693" s="2"/>
    </row>
    <row r="10694" spans="81:81">
      <c r="CC10694" s="2"/>
    </row>
    <row r="10695" spans="81:81">
      <c r="CC10695" s="2"/>
    </row>
    <row r="10696" spans="81:81">
      <c r="CC10696" s="2"/>
    </row>
    <row r="10697" spans="81:81">
      <c r="CC10697" s="2"/>
    </row>
    <row r="10698" spans="81:81">
      <c r="CC10698" s="2"/>
    </row>
    <row r="10699" spans="81:81">
      <c r="CC10699" s="2"/>
    </row>
    <row r="10700" spans="81:81">
      <c r="CC10700" s="2"/>
    </row>
    <row r="10701" spans="81:81">
      <c r="CC10701" s="2"/>
    </row>
    <row r="10702" spans="81:81">
      <c r="CC10702" s="2"/>
    </row>
    <row r="10703" spans="81:81">
      <c r="CC10703" s="2"/>
    </row>
    <row r="10704" spans="81:81">
      <c r="CC10704" s="2"/>
    </row>
    <row r="10705" spans="81:81">
      <c r="CC10705" s="2"/>
    </row>
    <row r="10706" spans="81:81">
      <c r="CC10706" s="2"/>
    </row>
    <row r="10707" spans="81:81">
      <c r="CC10707" s="2"/>
    </row>
    <row r="10708" spans="81:81">
      <c r="CC10708" s="2"/>
    </row>
    <row r="10709" spans="81:81">
      <c r="CC10709" s="2"/>
    </row>
    <row r="10710" spans="81:81">
      <c r="CC10710" s="2"/>
    </row>
    <row r="10711" spans="81:81">
      <c r="CC10711" s="2"/>
    </row>
    <row r="10712" spans="81:81">
      <c r="CC10712" s="2"/>
    </row>
    <row r="10713" spans="81:81">
      <c r="CC10713" s="2"/>
    </row>
    <row r="10714" spans="81:81">
      <c r="CC10714" s="2"/>
    </row>
    <row r="10715" spans="81:81">
      <c r="CC10715" s="2"/>
    </row>
    <row r="10716" spans="81:81">
      <c r="CC10716" s="2"/>
    </row>
    <row r="10717" spans="81:81">
      <c r="CC10717" s="2"/>
    </row>
    <row r="10718" spans="81:81">
      <c r="CC10718" s="2"/>
    </row>
    <row r="10719" spans="81:81">
      <c r="CC10719" s="2"/>
    </row>
    <row r="10720" spans="81:81">
      <c r="CC10720" s="2"/>
    </row>
    <row r="10721" spans="81:81">
      <c r="CC10721" s="2"/>
    </row>
    <row r="10722" spans="81:81">
      <c r="CC10722" s="2"/>
    </row>
    <row r="10723" spans="81:81">
      <c r="CC10723" s="2"/>
    </row>
    <row r="10724" spans="81:81">
      <c r="CC10724" s="2"/>
    </row>
    <row r="10725" spans="81:81">
      <c r="CC10725" s="2"/>
    </row>
    <row r="10726" spans="81:81">
      <c r="CC10726" s="2"/>
    </row>
    <row r="10727" spans="81:81">
      <c r="CC10727" s="2"/>
    </row>
    <row r="10728" spans="81:81">
      <c r="CC10728" s="2"/>
    </row>
    <row r="10729" spans="81:81">
      <c r="CC10729" s="2"/>
    </row>
    <row r="10730" spans="81:81">
      <c r="CC10730" s="2"/>
    </row>
    <row r="10731" spans="81:81">
      <c r="CC10731" s="2"/>
    </row>
    <row r="10732" spans="81:81">
      <c r="CC10732" s="2"/>
    </row>
    <row r="10733" spans="81:81">
      <c r="CC10733" s="2"/>
    </row>
    <row r="10734" spans="81:81">
      <c r="CC10734" s="2"/>
    </row>
    <row r="10735" spans="81:81">
      <c r="CC10735" s="2"/>
    </row>
    <row r="10736" spans="81:81">
      <c r="CC10736" s="2"/>
    </row>
    <row r="10737" spans="81:81">
      <c r="CC10737" s="2"/>
    </row>
    <row r="10738" spans="81:81">
      <c r="CC10738" s="2"/>
    </row>
    <row r="10739" spans="81:81">
      <c r="CC10739" s="2"/>
    </row>
    <row r="10740" spans="81:81">
      <c r="CC10740" s="2"/>
    </row>
    <row r="10741" spans="81:81">
      <c r="CC10741" s="2"/>
    </row>
    <row r="10742" spans="81:81">
      <c r="CC10742" s="2"/>
    </row>
    <row r="10743" spans="81:81">
      <c r="CC10743" s="2"/>
    </row>
    <row r="10744" spans="81:81">
      <c r="CC10744" s="2"/>
    </row>
    <row r="10745" spans="81:81">
      <c r="CC10745" s="2"/>
    </row>
    <row r="10746" spans="81:81">
      <c r="CC10746" s="2"/>
    </row>
    <row r="10747" spans="81:81">
      <c r="CC10747" s="2"/>
    </row>
    <row r="10748" spans="81:81">
      <c r="CC10748" s="2"/>
    </row>
    <row r="10749" spans="81:81">
      <c r="CC10749" s="2"/>
    </row>
    <row r="10750" spans="81:81">
      <c r="CC10750" s="2"/>
    </row>
    <row r="10751" spans="81:81">
      <c r="CC10751" s="2"/>
    </row>
    <row r="10752" spans="81:81">
      <c r="CC10752" s="2"/>
    </row>
    <row r="10753" spans="81:81">
      <c r="CC10753" s="2"/>
    </row>
    <row r="10754" spans="81:81">
      <c r="CC10754" s="2"/>
    </row>
    <row r="10755" spans="81:81">
      <c r="CC10755" s="2"/>
    </row>
    <row r="10756" spans="81:81">
      <c r="CC10756" s="2"/>
    </row>
    <row r="10757" spans="81:81">
      <c r="CC10757" s="2"/>
    </row>
    <row r="10758" spans="81:81">
      <c r="CC10758" s="2"/>
    </row>
    <row r="10759" spans="81:81">
      <c r="CC10759" s="2"/>
    </row>
    <row r="10760" spans="81:81">
      <c r="CC10760" s="2"/>
    </row>
    <row r="10761" spans="81:81">
      <c r="CC10761" s="2"/>
    </row>
    <row r="10762" spans="81:81">
      <c r="CC10762" s="2"/>
    </row>
    <row r="10763" spans="81:81">
      <c r="CC10763" s="2"/>
    </row>
    <row r="10764" spans="81:81">
      <c r="CC10764" s="2"/>
    </row>
    <row r="10765" spans="81:81">
      <c r="CC10765" s="2"/>
    </row>
    <row r="10766" spans="81:81">
      <c r="CC10766" s="2"/>
    </row>
    <row r="10767" spans="81:81">
      <c r="CC10767" s="2"/>
    </row>
    <row r="10768" spans="81:81">
      <c r="CC10768" s="2"/>
    </row>
    <row r="10769" spans="81:81">
      <c r="CC10769" s="2"/>
    </row>
    <row r="10770" spans="81:81">
      <c r="CC10770" s="2"/>
    </row>
    <row r="10771" spans="81:81">
      <c r="CC10771" s="2"/>
    </row>
    <row r="10772" spans="81:81">
      <c r="CC10772" s="2"/>
    </row>
    <row r="10773" spans="81:81">
      <c r="CC10773" s="2"/>
    </row>
    <row r="10774" spans="81:81">
      <c r="CC10774" s="2"/>
    </row>
    <row r="10775" spans="81:81">
      <c r="CC10775" s="2"/>
    </row>
    <row r="10776" spans="81:81">
      <c r="CC10776" s="2"/>
    </row>
    <row r="10777" spans="81:81">
      <c r="CC10777" s="2"/>
    </row>
    <row r="10778" spans="81:81">
      <c r="CC10778" s="2"/>
    </row>
    <row r="10779" spans="81:81">
      <c r="CC10779" s="2"/>
    </row>
    <row r="10780" spans="81:81">
      <c r="CC10780" s="2"/>
    </row>
    <row r="10781" spans="81:81">
      <c r="CC10781" s="2"/>
    </row>
    <row r="10782" spans="81:81">
      <c r="CC10782" s="2"/>
    </row>
    <row r="10783" spans="81:81">
      <c r="CC10783" s="2"/>
    </row>
    <row r="10784" spans="81:81">
      <c r="CC10784" s="2"/>
    </row>
    <row r="10785" spans="81:81">
      <c r="CC10785" s="2"/>
    </row>
    <row r="10786" spans="81:81">
      <c r="CC10786" s="2"/>
    </row>
    <row r="10787" spans="81:81">
      <c r="CC10787" s="2"/>
    </row>
    <row r="10788" spans="81:81">
      <c r="CC10788" s="2"/>
    </row>
    <row r="10789" spans="81:81">
      <c r="CC10789" s="2"/>
    </row>
    <row r="10790" spans="81:81">
      <c r="CC10790" s="2"/>
    </row>
    <row r="10791" spans="81:81">
      <c r="CC10791" s="2"/>
    </row>
    <row r="10792" spans="81:81">
      <c r="CC10792" s="2"/>
    </row>
    <row r="10793" spans="81:81">
      <c r="CC10793" s="2"/>
    </row>
    <row r="10794" spans="81:81">
      <c r="CC10794" s="2"/>
    </row>
    <row r="10795" spans="81:81">
      <c r="CC10795" s="2"/>
    </row>
    <row r="10796" spans="81:81">
      <c r="CC10796" s="2"/>
    </row>
    <row r="10797" spans="81:81">
      <c r="CC10797" s="2"/>
    </row>
    <row r="10798" spans="81:81">
      <c r="CC10798" s="2"/>
    </row>
    <row r="10799" spans="81:81">
      <c r="CC10799" s="2"/>
    </row>
    <row r="10800" spans="81:81">
      <c r="CC10800" s="2"/>
    </row>
    <row r="10801" spans="81:81">
      <c r="CC10801" s="2"/>
    </row>
    <row r="10802" spans="81:81">
      <c r="CC10802" s="2"/>
    </row>
    <row r="10803" spans="81:81">
      <c r="CC10803" s="2"/>
    </row>
    <row r="10804" spans="81:81">
      <c r="CC10804" s="2"/>
    </row>
    <row r="10805" spans="81:81">
      <c r="CC10805" s="2"/>
    </row>
    <row r="10806" spans="81:81">
      <c r="CC10806" s="2"/>
    </row>
    <row r="10807" spans="81:81">
      <c r="CC10807" s="2"/>
    </row>
    <row r="10808" spans="81:81">
      <c r="CC10808" s="2"/>
    </row>
    <row r="10809" spans="81:81">
      <c r="CC10809" s="2"/>
    </row>
    <row r="10810" spans="81:81">
      <c r="CC10810" s="2"/>
    </row>
    <row r="10811" spans="81:81">
      <c r="CC10811" s="2"/>
    </row>
    <row r="10812" spans="81:81">
      <c r="CC10812" s="2"/>
    </row>
    <row r="10813" spans="81:81">
      <c r="CC10813" s="2"/>
    </row>
    <row r="10814" spans="81:81">
      <c r="CC10814" s="2"/>
    </row>
    <row r="10815" spans="81:81">
      <c r="CC10815" s="2"/>
    </row>
    <row r="10816" spans="81:81">
      <c r="CC10816" s="2"/>
    </row>
    <row r="10817" spans="81:81">
      <c r="CC10817" s="2"/>
    </row>
    <row r="10818" spans="81:81">
      <c r="CC10818" s="2"/>
    </row>
    <row r="10819" spans="81:81">
      <c r="CC10819" s="2"/>
    </row>
    <row r="10820" spans="81:81">
      <c r="CC10820" s="2"/>
    </row>
    <row r="10821" spans="81:81">
      <c r="CC10821" s="2"/>
    </row>
    <row r="10822" spans="81:81">
      <c r="CC10822" s="2"/>
    </row>
    <row r="10823" spans="81:81">
      <c r="CC10823" s="2"/>
    </row>
    <row r="10824" spans="81:81">
      <c r="CC10824" s="2"/>
    </row>
    <row r="10825" spans="81:81">
      <c r="CC10825" s="2"/>
    </row>
    <row r="10826" spans="81:81">
      <c r="CC10826" s="2"/>
    </row>
    <row r="10827" spans="81:81">
      <c r="CC10827" s="2"/>
    </row>
    <row r="10828" spans="81:81">
      <c r="CC10828" s="2"/>
    </row>
    <row r="10829" spans="81:81">
      <c r="CC10829" s="2"/>
    </row>
    <row r="10830" spans="81:81">
      <c r="CC10830" s="2"/>
    </row>
    <row r="10831" spans="81:81">
      <c r="CC10831" s="2"/>
    </row>
    <row r="10832" spans="81:81">
      <c r="CC10832" s="2"/>
    </row>
    <row r="10833" spans="81:81">
      <c r="CC10833" s="2"/>
    </row>
    <row r="10834" spans="81:81">
      <c r="CC10834" s="2"/>
    </row>
    <row r="10835" spans="81:81">
      <c r="CC10835" s="2"/>
    </row>
    <row r="10836" spans="81:81">
      <c r="CC10836" s="2"/>
    </row>
    <row r="10837" spans="81:81">
      <c r="CC10837" s="2"/>
    </row>
    <row r="10838" spans="81:81">
      <c r="CC10838" s="2"/>
    </row>
    <row r="10839" spans="81:81">
      <c r="CC10839" s="2"/>
    </row>
    <row r="10840" spans="81:81">
      <c r="CC10840" s="2"/>
    </row>
    <row r="10841" spans="81:81">
      <c r="CC10841" s="2"/>
    </row>
    <row r="10842" spans="81:81">
      <c r="CC10842" s="2"/>
    </row>
    <row r="10843" spans="81:81">
      <c r="CC10843" s="2"/>
    </row>
    <row r="10844" spans="81:81">
      <c r="CC10844" s="2"/>
    </row>
    <row r="10845" spans="81:81">
      <c r="CC10845" s="2"/>
    </row>
    <row r="10846" spans="81:81">
      <c r="CC10846" s="2"/>
    </row>
    <row r="10847" spans="81:81">
      <c r="CC10847" s="2"/>
    </row>
    <row r="10848" spans="81:81">
      <c r="CC10848" s="2"/>
    </row>
    <row r="10849" spans="81:81">
      <c r="CC10849" s="2"/>
    </row>
    <row r="10850" spans="81:81">
      <c r="CC10850" s="2"/>
    </row>
    <row r="10851" spans="81:81">
      <c r="CC10851" s="2"/>
    </row>
    <row r="10852" spans="81:81">
      <c r="CC10852" s="2"/>
    </row>
    <row r="10853" spans="81:81">
      <c r="CC10853" s="2"/>
    </row>
    <row r="10854" spans="81:81">
      <c r="CC10854" s="2"/>
    </row>
    <row r="10855" spans="81:81">
      <c r="CC10855" s="2"/>
    </row>
    <row r="10856" spans="81:81">
      <c r="CC10856" s="2"/>
    </row>
    <row r="10857" spans="81:81">
      <c r="CC10857" s="2"/>
    </row>
    <row r="10858" spans="81:81">
      <c r="CC10858" s="2"/>
    </row>
    <row r="10859" spans="81:81">
      <c r="CC10859" s="2"/>
    </row>
    <row r="10860" spans="81:81">
      <c r="CC10860" s="2"/>
    </row>
    <row r="10861" spans="81:81">
      <c r="CC10861" s="2"/>
    </row>
    <row r="10862" spans="81:81">
      <c r="CC10862" s="2"/>
    </row>
    <row r="10863" spans="81:81">
      <c r="CC10863" s="2"/>
    </row>
    <row r="10864" spans="81:81">
      <c r="CC10864" s="2"/>
    </row>
    <row r="10865" spans="81:81">
      <c r="CC10865" s="2"/>
    </row>
    <row r="10866" spans="81:81">
      <c r="CC10866" s="2"/>
    </row>
    <row r="10867" spans="81:81">
      <c r="CC10867" s="2"/>
    </row>
    <row r="10868" spans="81:81">
      <c r="CC10868" s="2"/>
    </row>
    <row r="10869" spans="81:81">
      <c r="CC10869" s="2"/>
    </row>
    <row r="10870" spans="81:81">
      <c r="CC10870" s="2"/>
    </row>
    <row r="10871" spans="81:81">
      <c r="CC10871" s="2"/>
    </row>
    <row r="10872" spans="81:81">
      <c r="CC10872" s="2"/>
    </row>
    <row r="10873" spans="81:81">
      <c r="CC10873" s="2"/>
    </row>
    <row r="10874" spans="81:81">
      <c r="CC10874" s="2"/>
    </row>
    <row r="10875" spans="81:81">
      <c r="CC10875" s="2"/>
    </row>
    <row r="10876" spans="81:81">
      <c r="CC10876" s="2"/>
    </row>
    <row r="10877" spans="81:81">
      <c r="CC10877" s="2"/>
    </row>
    <row r="10878" spans="81:81">
      <c r="CC10878" s="2"/>
    </row>
    <row r="10879" spans="81:81">
      <c r="CC10879" s="2"/>
    </row>
    <row r="10880" spans="81:81">
      <c r="CC10880" s="2"/>
    </row>
    <row r="10881" spans="81:81">
      <c r="CC10881" s="2"/>
    </row>
    <row r="10882" spans="81:81">
      <c r="CC10882" s="2"/>
    </row>
    <row r="10883" spans="81:81">
      <c r="CC10883" s="2"/>
    </row>
    <row r="10884" spans="81:81">
      <c r="CC10884" s="2"/>
    </row>
    <row r="10885" spans="81:81">
      <c r="CC10885" s="2"/>
    </row>
    <row r="10886" spans="81:81">
      <c r="CC10886" s="2"/>
    </row>
    <row r="10887" spans="81:81">
      <c r="CC10887" s="2"/>
    </row>
    <row r="10888" spans="81:81">
      <c r="CC10888" s="2"/>
    </row>
    <row r="10889" spans="81:81">
      <c r="CC10889" s="2"/>
    </row>
    <row r="10890" spans="81:81">
      <c r="CC10890" s="2"/>
    </row>
    <row r="10891" spans="81:81">
      <c r="CC10891" s="2"/>
    </row>
    <row r="10892" spans="81:81">
      <c r="CC10892" s="2"/>
    </row>
    <row r="10893" spans="81:81">
      <c r="CC10893" s="2"/>
    </row>
    <row r="10894" spans="81:81">
      <c r="CC10894" s="2"/>
    </row>
    <row r="10895" spans="81:81">
      <c r="CC10895" s="2"/>
    </row>
    <row r="10896" spans="81:81">
      <c r="CC10896" s="2"/>
    </row>
    <row r="10897" spans="81:81">
      <c r="CC10897" s="2"/>
    </row>
    <row r="10898" spans="81:81">
      <c r="CC10898" s="2"/>
    </row>
    <row r="10899" spans="81:81">
      <c r="CC10899" s="2"/>
    </row>
    <row r="10900" spans="81:81">
      <c r="CC10900" s="2"/>
    </row>
    <row r="10901" spans="81:81">
      <c r="CC10901" s="2"/>
    </row>
    <row r="10902" spans="81:81">
      <c r="CC10902" s="2"/>
    </row>
    <row r="10903" spans="81:81">
      <c r="CC10903" s="2"/>
    </row>
    <row r="10904" spans="81:81">
      <c r="CC10904" s="2"/>
    </row>
    <row r="10905" spans="81:81">
      <c r="CC10905" s="2"/>
    </row>
    <row r="10906" spans="81:81">
      <c r="CC10906" s="2"/>
    </row>
    <row r="10907" spans="81:81">
      <c r="CC10907" s="2"/>
    </row>
    <row r="10908" spans="81:81">
      <c r="CC10908" s="2"/>
    </row>
    <row r="10909" spans="81:81">
      <c r="CC10909" s="2"/>
    </row>
    <row r="10910" spans="81:81">
      <c r="CC10910" s="2"/>
    </row>
    <row r="10911" spans="81:81">
      <c r="CC10911" s="2"/>
    </row>
    <row r="10912" spans="81:81">
      <c r="CC10912" s="2"/>
    </row>
    <row r="10913" spans="81:81">
      <c r="CC10913" s="2"/>
    </row>
    <row r="10914" spans="81:81">
      <c r="CC10914" s="2"/>
    </row>
    <row r="10915" spans="81:81">
      <c r="CC10915" s="2"/>
    </row>
    <row r="10916" spans="81:81">
      <c r="CC10916" s="2"/>
    </row>
    <row r="10917" spans="81:81">
      <c r="CC10917" s="2"/>
    </row>
    <row r="10918" spans="81:81">
      <c r="CC10918" s="2"/>
    </row>
    <row r="10919" spans="81:81">
      <c r="CC10919" s="2"/>
    </row>
    <row r="10920" spans="81:81">
      <c r="CC10920" s="2"/>
    </row>
    <row r="10921" spans="81:81">
      <c r="CC10921" s="2"/>
    </row>
    <row r="10922" spans="81:81">
      <c r="CC10922" s="2"/>
    </row>
    <row r="10923" spans="81:81">
      <c r="CC10923" s="2"/>
    </row>
    <row r="10924" spans="81:81">
      <c r="CC10924" s="2"/>
    </row>
    <row r="10925" spans="81:81">
      <c r="CC10925" s="2"/>
    </row>
    <row r="10926" spans="81:81">
      <c r="CC10926" s="2"/>
    </row>
    <row r="10927" spans="81:81">
      <c r="CC10927" s="2"/>
    </row>
    <row r="10928" spans="81:81">
      <c r="CC10928" s="2"/>
    </row>
    <row r="10929" spans="81:81">
      <c r="CC10929" s="2"/>
    </row>
    <row r="10930" spans="81:81">
      <c r="CC10930" s="2"/>
    </row>
    <row r="10931" spans="81:81">
      <c r="CC10931" s="2"/>
    </row>
    <row r="10932" spans="81:81">
      <c r="CC10932" s="2"/>
    </row>
    <row r="10933" spans="81:81">
      <c r="CC10933" s="2"/>
    </row>
    <row r="10934" spans="81:81">
      <c r="CC10934" s="2"/>
    </row>
    <row r="10935" spans="81:81">
      <c r="CC10935" s="2"/>
    </row>
    <row r="10936" spans="81:81">
      <c r="CC10936" s="2"/>
    </row>
    <row r="10937" spans="81:81">
      <c r="CC10937" s="2"/>
    </row>
    <row r="10938" spans="81:81">
      <c r="CC10938" s="2"/>
    </row>
    <row r="10939" spans="81:81">
      <c r="CC10939" s="2"/>
    </row>
    <row r="10940" spans="81:81">
      <c r="CC10940" s="2"/>
    </row>
    <row r="10941" spans="81:81">
      <c r="CC10941" s="2"/>
    </row>
    <row r="10942" spans="81:81">
      <c r="CC10942" s="2"/>
    </row>
    <row r="10943" spans="81:81">
      <c r="CC10943" s="2"/>
    </row>
    <row r="10944" spans="81:81">
      <c r="CC10944" s="2"/>
    </row>
    <row r="10945" spans="81:81">
      <c r="CC10945" s="2"/>
    </row>
    <row r="10946" spans="81:81">
      <c r="CC10946" s="2"/>
    </row>
    <row r="10947" spans="81:81">
      <c r="CC10947" s="2"/>
    </row>
    <row r="10948" spans="81:81">
      <c r="CC10948" s="2"/>
    </row>
    <row r="10949" spans="81:81">
      <c r="CC10949" s="2"/>
    </row>
    <row r="10950" spans="81:81">
      <c r="CC10950" s="2"/>
    </row>
    <row r="10951" spans="81:81">
      <c r="CC10951" s="2"/>
    </row>
    <row r="10952" spans="81:81">
      <c r="CC10952" s="2"/>
    </row>
    <row r="10953" spans="81:81">
      <c r="CC10953" s="2"/>
    </row>
    <row r="10954" spans="81:81">
      <c r="CC10954" s="2"/>
    </row>
    <row r="10955" spans="81:81">
      <c r="CC10955" s="2"/>
    </row>
    <row r="10956" spans="81:81">
      <c r="CC10956" s="2"/>
    </row>
    <row r="10957" spans="81:81">
      <c r="CC10957" s="2"/>
    </row>
    <row r="10958" spans="81:81">
      <c r="CC10958" s="2"/>
    </row>
    <row r="10959" spans="81:81">
      <c r="CC10959" s="2"/>
    </row>
    <row r="10960" spans="81:81">
      <c r="CC10960" s="2"/>
    </row>
    <row r="10961" spans="81:81">
      <c r="CC10961" s="2"/>
    </row>
    <row r="10962" spans="81:81">
      <c r="CC10962" s="2"/>
    </row>
    <row r="10963" spans="81:81">
      <c r="CC10963" s="2"/>
    </row>
    <row r="10964" spans="81:81">
      <c r="CC10964" s="2"/>
    </row>
    <row r="10965" spans="81:81">
      <c r="CC10965" s="2"/>
    </row>
    <row r="10966" spans="81:81">
      <c r="CC10966" s="2"/>
    </row>
    <row r="10967" spans="81:81">
      <c r="CC10967" s="2"/>
    </row>
    <row r="10968" spans="81:81">
      <c r="CC10968" s="2"/>
    </row>
    <row r="10969" spans="81:81">
      <c r="CC10969" s="2"/>
    </row>
    <row r="10970" spans="81:81">
      <c r="CC10970" s="2"/>
    </row>
    <row r="10971" spans="81:81">
      <c r="CC10971" s="2"/>
    </row>
    <row r="10972" spans="81:81">
      <c r="CC10972" s="2"/>
    </row>
    <row r="10973" spans="81:81">
      <c r="CC10973" s="2"/>
    </row>
    <row r="10974" spans="81:81">
      <c r="CC10974" s="2"/>
    </row>
    <row r="10975" spans="81:81">
      <c r="CC10975" s="2"/>
    </row>
    <row r="10976" spans="81:81">
      <c r="CC10976" s="2"/>
    </row>
    <row r="10977" spans="81:81">
      <c r="CC10977" s="2"/>
    </row>
    <row r="10978" spans="81:81">
      <c r="CC10978" s="2"/>
    </row>
    <row r="10979" spans="81:81">
      <c r="CC10979" s="2"/>
    </row>
    <row r="10980" spans="81:81">
      <c r="CC10980" s="2"/>
    </row>
    <row r="10981" spans="81:81">
      <c r="CC10981" s="2"/>
    </row>
    <row r="10982" spans="81:81">
      <c r="CC10982" s="2"/>
    </row>
    <row r="10983" spans="81:81">
      <c r="CC10983" s="2"/>
    </row>
    <row r="10984" spans="81:81">
      <c r="CC10984" s="2"/>
    </row>
    <row r="10985" spans="81:81">
      <c r="CC10985" s="2"/>
    </row>
    <row r="10986" spans="81:81">
      <c r="CC10986" s="2"/>
    </row>
    <row r="10987" spans="81:81">
      <c r="CC10987" s="2"/>
    </row>
    <row r="10988" spans="81:81">
      <c r="CC10988" s="2"/>
    </row>
    <row r="10989" spans="81:81">
      <c r="CC10989" s="2"/>
    </row>
    <row r="10990" spans="81:81">
      <c r="CC10990" s="2"/>
    </row>
    <row r="10991" spans="81:81">
      <c r="CC10991" s="2"/>
    </row>
    <row r="10992" spans="81:81">
      <c r="CC10992" s="2"/>
    </row>
    <row r="10993" spans="81:81">
      <c r="CC10993" s="2"/>
    </row>
    <row r="10994" spans="81:81">
      <c r="CC10994" s="2"/>
    </row>
    <row r="10995" spans="81:81">
      <c r="CC10995" s="2"/>
    </row>
    <row r="10996" spans="81:81">
      <c r="CC10996" s="2"/>
    </row>
    <row r="10997" spans="81:81">
      <c r="CC10997" s="2"/>
    </row>
    <row r="10998" spans="81:81">
      <c r="CC10998" s="2"/>
    </row>
    <row r="10999" spans="81:81">
      <c r="CC10999" s="2"/>
    </row>
    <row r="11000" spans="81:81">
      <c r="CC11000" s="2"/>
    </row>
    <row r="11001" spans="81:81">
      <c r="CC11001" s="2"/>
    </row>
    <row r="11002" spans="81:81">
      <c r="CC11002" s="2"/>
    </row>
    <row r="11003" spans="81:81">
      <c r="CC11003" s="2"/>
    </row>
    <row r="11004" spans="81:81">
      <c r="CC11004" s="2"/>
    </row>
    <row r="11005" spans="81:81">
      <c r="CC11005" s="2"/>
    </row>
    <row r="11006" spans="81:81">
      <c r="CC11006" s="2"/>
    </row>
    <row r="11007" spans="81:81">
      <c r="CC11007" s="2"/>
    </row>
    <row r="11008" spans="81:81">
      <c r="CC11008" s="2"/>
    </row>
    <row r="11009" spans="81:81">
      <c r="CC11009" s="2"/>
    </row>
    <row r="11010" spans="81:81">
      <c r="CC11010" s="2"/>
    </row>
    <row r="11011" spans="81:81">
      <c r="CC11011" s="2"/>
    </row>
    <row r="11012" spans="81:81">
      <c r="CC11012" s="2"/>
    </row>
    <row r="11013" spans="81:81">
      <c r="CC11013" s="2"/>
    </row>
    <row r="11014" spans="81:81">
      <c r="CC11014" s="2"/>
    </row>
    <row r="11015" spans="81:81">
      <c r="CC11015" s="2"/>
    </row>
    <row r="11016" spans="81:81">
      <c r="CC11016" s="2"/>
    </row>
    <row r="11017" spans="81:81">
      <c r="CC11017" s="2"/>
    </row>
    <row r="11018" spans="81:81">
      <c r="CC11018" s="2"/>
    </row>
    <row r="11019" spans="81:81">
      <c r="CC11019" s="2"/>
    </row>
    <row r="11020" spans="81:81">
      <c r="CC11020" s="2"/>
    </row>
    <row r="11021" spans="81:81">
      <c r="CC11021" s="2"/>
    </row>
    <row r="11022" spans="81:81">
      <c r="CC11022" s="2"/>
    </row>
    <row r="11023" spans="81:81">
      <c r="CC11023" s="2"/>
    </row>
    <row r="11024" spans="81:81">
      <c r="CC11024" s="2"/>
    </row>
    <row r="11025" spans="81:81">
      <c r="CC11025" s="2"/>
    </row>
    <row r="11026" spans="81:81">
      <c r="CC11026" s="2"/>
    </row>
    <row r="11027" spans="81:81">
      <c r="CC11027" s="2"/>
    </row>
    <row r="11028" spans="81:81">
      <c r="CC11028" s="2"/>
    </row>
    <row r="11029" spans="81:81">
      <c r="CC11029" s="2"/>
    </row>
    <row r="11030" spans="81:81">
      <c r="CC11030" s="2"/>
    </row>
    <row r="11031" spans="81:81">
      <c r="CC11031" s="2"/>
    </row>
    <row r="11032" spans="81:81">
      <c r="CC11032" s="2"/>
    </row>
    <row r="11033" spans="81:81">
      <c r="CC11033" s="2"/>
    </row>
    <row r="11034" spans="81:81">
      <c r="CC11034" s="2"/>
    </row>
    <row r="11035" spans="81:81">
      <c r="CC11035" s="2"/>
    </row>
    <row r="11036" spans="81:81">
      <c r="CC11036" s="2"/>
    </row>
    <row r="11037" spans="81:81">
      <c r="CC11037" s="2"/>
    </row>
    <row r="11038" spans="81:81">
      <c r="CC11038" s="2"/>
    </row>
    <row r="11039" spans="81:81">
      <c r="CC11039" s="2"/>
    </row>
    <row r="11040" spans="81:81">
      <c r="CC11040" s="2"/>
    </row>
    <row r="11041" spans="81:81">
      <c r="CC11041" s="2"/>
    </row>
    <row r="11042" spans="81:81">
      <c r="CC11042" s="2"/>
    </row>
    <row r="11043" spans="81:81">
      <c r="CC11043" s="2"/>
    </row>
    <row r="11044" spans="81:81">
      <c r="CC11044" s="2"/>
    </row>
    <row r="11045" spans="81:81">
      <c r="CC11045" s="2"/>
    </row>
    <row r="11046" spans="81:81">
      <c r="CC11046" s="2"/>
    </row>
    <row r="11047" spans="81:81">
      <c r="CC11047" s="2"/>
    </row>
    <row r="11048" spans="81:81">
      <c r="CC11048" s="2"/>
    </row>
    <row r="11049" spans="81:81">
      <c r="CC11049" s="2"/>
    </row>
    <row r="11050" spans="81:81">
      <c r="CC11050" s="2"/>
    </row>
    <row r="11051" spans="81:81">
      <c r="CC11051" s="2"/>
    </row>
    <row r="11052" spans="81:81">
      <c r="CC11052" s="2"/>
    </row>
    <row r="11053" spans="81:81">
      <c r="CC11053" s="2"/>
    </row>
    <row r="11054" spans="81:81">
      <c r="CC11054" s="2"/>
    </row>
    <row r="11055" spans="81:81">
      <c r="CC11055" s="2"/>
    </row>
    <row r="11056" spans="81:81">
      <c r="CC11056" s="2"/>
    </row>
    <row r="11057" spans="81:81">
      <c r="CC11057" s="2"/>
    </row>
    <row r="11058" spans="81:81">
      <c r="CC11058" s="2"/>
    </row>
    <row r="11059" spans="81:81">
      <c r="CC11059" s="2"/>
    </row>
    <row r="11060" spans="81:81">
      <c r="CC11060" s="2"/>
    </row>
    <row r="11061" spans="81:81">
      <c r="CC11061" s="2"/>
    </row>
    <row r="11062" spans="81:81">
      <c r="CC11062" s="2"/>
    </row>
    <row r="11063" spans="81:81">
      <c r="CC11063" s="2"/>
    </row>
    <row r="11064" spans="81:81">
      <c r="CC11064" s="2"/>
    </row>
    <row r="11065" spans="81:81">
      <c r="CC11065" s="2"/>
    </row>
    <row r="11066" spans="81:81">
      <c r="CC11066" s="2"/>
    </row>
    <row r="11067" spans="81:81">
      <c r="CC11067" s="2"/>
    </row>
    <row r="11068" spans="81:81">
      <c r="CC11068" s="2"/>
    </row>
    <row r="11069" spans="81:81">
      <c r="CC11069" s="2"/>
    </row>
    <row r="11070" spans="81:81">
      <c r="CC11070" s="2"/>
    </row>
    <row r="11071" spans="81:81">
      <c r="CC11071" s="2"/>
    </row>
    <row r="11072" spans="81:81">
      <c r="CC11072" s="2"/>
    </row>
    <row r="11073" spans="81:81">
      <c r="CC11073" s="2"/>
    </row>
    <row r="11074" spans="81:81">
      <c r="CC11074" s="2"/>
    </row>
    <row r="11075" spans="81:81">
      <c r="CC11075" s="2"/>
    </row>
    <row r="11076" spans="81:81">
      <c r="CC11076" s="2"/>
    </row>
    <row r="11077" spans="81:81">
      <c r="CC11077" s="2"/>
    </row>
    <row r="11078" spans="81:81">
      <c r="CC11078" s="2"/>
    </row>
    <row r="11079" spans="81:81">
      <c r="CC11079" s="2"/>
    </row>
    <row r="11080" spans="81:81">
      <c r="CC11080" s="2"/>
    </row>
    <row r="11081" spans="81:81">
      <c r="CC11081" s="2"/>
    </row>
    <row r="11082" spans="81:81">
      <c r="CC11082" s="2"/>
    </row>
    <row r="11083" spans="81:81">
      <c r="CC11083" s="2"/>
    </row>
    <row r="11084" spans="81:81">
      <c r="CC11084" s="2"/>
    </row>
    <row r="11085" spans="81:81">
      <c r="CC11085" s="2"/>
    </row>
    <row r="11086" spans="81:81">
      <c r="CC11086" s="2"/>
    </row>
    <row r="11087" spans="81:81">
      <c r="CC11087" s="2"/>
    </row>
    <row r="11088" spans="81:81">
      <c r="CC11088" s="2"/>
    </row>
    <row r="11089" spans="81:81">
      <c r="CC11089" s="2"/>
    </row>
    <row r="11090" spans="81:81">
      <c r="CC11090" s="2"/>
    </row>
    <row r="11091" spans="81:81">
      <c r="CC11091" s="2"/>
    </row>
    <row r="11092" spans="81:81">
      <c r="CC11092" s="2"/>
    </row>
    <row r="11093" spans="81:81">
      <c r="CC11093" s="2"/>
    </row>
    <row r="11094" spans="81:81">
      <c r="CC11094" s="2"/>
    </row>
    <row r="11095" spans="81:81">
      <c r="CC11095" s="2"/>
    </row>
    <row r="11096" spans="81:81">
      <c r="CC11096" s="2"/>
    </row>
    <row r="11097" spans="81:81">
      <c r="CC11097" s="2"/>
    </row>
    <row r="11098" spans="81:81">
      <c r="CC11098" s="2"/>
    </row>
    <row r="11099" spans="81:81">
      <c r="CC11099" s="2"/>
    </row>
    <row r="11100" spans="81:81">
      <c r="CC11100" s="2"/>
    </row>
    <row r="11101" spans="81:81">
      <c r="CC11101" s="2"/>
    </row>
    <row r="11102" spans="81:81">
      <c r="CC11102" s="2"/>
    </row>
    <row r="11103" spans="81:81">
      <c r="CC11103" s="2"/>
    </row>
    <row r="11104" spans="81:81">
      <c r="CC11104" s="2"/>
    </row>
    <row r="11105" spans="81:81">
      <c r="CC11105" s="2"/>
    </row>
    <row r="11106" spans="81:81">
      <c r="CC11106" s="2"/>
    </row>
    <row r="11107" spans="81:81">
      <c r="CC11107" s="2"/>
    </row>
    <row r="11108" spans="81:81">
      <c r="CC11108" s="2"/>
    </row>
    <row r="11109" spans="81:81">
      <c r="CC11109" s="2"/>
    </row>
    <row r="11110" spans="81:81">
      <c r="CC11110" s="2"/>
    </row>
    <row r="11111" spans="81:81">
      <c r="CC11111" s="2"/>
    </row>
    <row r="11112" spans="81:81">
      <c r="CC11112" s="2"/>
    </row>
    <row r="11113" spans="81:81">
      <c r="CC11113" s="2"/>
    </row>
    <row r="11114" spans="81:81">
      <c r="CC11114" s="2"/>
    </row>
    <row r="11115" spans="81:81">
      <c r="CC11115" s="2"/>
    </row>
    <row r="11116" spans="81:81">
      <c r="CC11116" s="2"/>
    </row>
    <row r="11117" spans="81:81">
      <c r="CC11117" s="2"/>
    </row>
    <row r="11118" spans="81:81">
      <c r="CC11118" s="2"/>
    </row>
    <row r="11119" spans="81:81">
      <c r="CC11119" s="2"/>
    </row>
    <row r="11120" spans="81:81">
      <c r="CC11120" s="2"/>
    </row>
    <row r="11121" spans="81:81">
      <c r="CC11121" s="2"/>
    </row>
    <row r="11122" spans="81:81">
      <c r="CC11122" s="2"/>
    </row>
    <row r="11123" spans="81:81">
      <c r="CC11123" s="2"/>
    </row>
    <row r="11124" spans="81:81">
      <c r="CC11124" s="2"/>
    </row>
    <row r="11125" spans="81:81">
      <c r="CC11125" s="2"/>
    </row>
    <row r="11126" spans="81:81">
      <c r="CC11126" s="2"/>
    </row>
    <row r="11127" spans="81:81">
      <c r="CC11127" s="2"/>
    </row>
    <row r="11128" spans="81:81">
      <c r="CC11128" s="2"/>
    </row>
    <row r="11129" spans="81:81">
      <c r="CC11129" s="2"/>
    </row>
    <row r="11130" spans="81:81">
      <c r="CC11130" s="2"/>
    </row>
    <row r="11131" spans="81:81">
      <c r="CC11131" s="2"/>
    </row>
    <row r="11132" spans="81:81">
      <c r="CC11132" s="2"/>
    </row>
    <row r="11133" spans="81:81">
      <c r="CC11133" s="2"/>
    </row>
    <row r="11134" spans="81:81">
      <c r="CC11134" s="2"/>
    </row>
    <row r="11135" spans="81:81">
      <c r="CC11135" s="2"/>
    </row>
    <row r="11136" spans="81:81">
      <c r="CC11136" s="2"/>
    </row>
    <row r="11137" spans="81:81">
      <c r="CC11137" s="2"/>
    </row>
    <row r="11138" spans="81:81">
      <c r="CC11138" s="2"/>
    </row>
    <row r="11139" spans="81:81">
      <c r="CC11139" s="2"/>
    </row>
    <row r="11140" spans="81:81">
      <c r="CC11140" s="2"/>
    </row>
    <row r="11141" spans="81:81">
      <c r="CC11141" s="2"/>
    </row>
    <row r="11142" spans="81:81">
      <c r="CC11142" s="2"/>
    </row>
    <row r="11143" spans="81:81">
      <c r="CC11143" s="2"/>
    </row>
    <row r="11144" spans="81:81">
      <c r="CC11144" s="2"/>
    </row>
    <row r="11145" spans="81:81">
      <c r="CC11145" s="2"/>
    </row>
    <row r="11146" spans="81:81">
      <c r="CC11146" s="2"/>
    </row>
    <row r="11147" spans="81:81">
      <c r="CC11147" s="2"/>
    </row>
    <row r="11148" spans="81:81">
      <c r="CC11148" s="2"/>
    </row>
    <row r="11149" spans="81:81">
      <c r="CC11149" s="2"/>
    </row>
    <row r="11150" spans="81:81">
      <c r="CC11150" s="2"/>
    </row>
    <row r="11151" spans="81:81">
      <c r="CC11151" s="2"/>
    </row>
    <row r="11152" spans="81:81">
      <c r="CC11152" s="2"/>
    </row>
    <row r="11153" spans="81:81">
      <c r="CC11153" s="2"/>
    </row>
    <row r="11154" spans="81:81">
      <c r="CC11154" s="2"/>
    </row>
    <row r="11155" spans="81:81">
      <c r="CC11155" s="2"/>
    </row>
    <row r="11156" spans="81:81">
      <c r="CC11156" s="2"/>
    </row>
    <row r="11157" spans="81:81">
      <c r="CC11157" s="2"/>
    </row>
    <row r="11158" spans="81:81">
      <c r="CC11158" s="2"/>
    </row>
    <row r="11159" spans="81:81">
      <c r="CC11159" s="2"/>
    </row>
    <row r="11160" spans="81:81">
      <c r="CC11160" s="2"/>
    </row>
    <row r="11161" spans="81:81">
      <c r="CC11161" s="2"/>
    </row>
    <row r="11162" spans="81:81">
      <c r="CC11162" s="2"/>
    </row>
    <row r="11163" spans="81:81">
      <c r="CC11163" s="2"/>
    </row>
    <row r="11164" spans="81:81">
      <c r="CC11164" s="2"/>
    </row>
    <row r="11165" spans="81:81">
      <c r="CC11165" s="2"/>
    </row>
    <row r="11166" spans="81:81">
      <c r="CC11166" s="2"/>
    </row>
    <row r="11167" spans="81:81">
      <c r="CC11167" s="2"/>
    </row>
    <row r="11168" spans="81:81">
      <c r="CC11168" s="2"/>
    </row>
    <row r="11169" spans="81:81">
      <c r="CC11169" s="2"/>
    </row>
    <row r="11170" spans="81:81">
      <c r="CC11170" s="2"/>
    </row>
    <row r="11171" spans="81:81">
      <c r="CC11171" s="2"/>
    </row>
    <row r="11172" spans="81:81">
      <c r="CC11172" s="2"/>
    </row>
    <row r="11173" spans="81:81">
      <c r="CC11173" s="2"/>
    </row>
    <row r="11174" spans="81:81">
      <c r="CC11174" s="2"/>
    </row>
    <row r="11175" spans="81:81">
      <c r="CC11175" s="2"/>
    </row>
    <row r="11176" spans="81:81">
      <c r="CC11176" s="2"/>
    </row>
    <row r="11177" spans="81:81">
      <c r="CC11177" s="2"/>
    </row>
    <row r="11178" spans="81:81">
      <c r="CC11178" s="2"/>
    </row>
    <row r="11179" spans="81:81">
      <c r="CC11179" s="2"/>
    </row>
    <row r="11180" spans="81:81">
      <c r="CC11180" s="2"/>
    </row>
    <row r="11181" spans="81:81">
      <c r="CC11181" s="2"/>
    </row>
    <row r="11182" spans="81:81">
      <c r="CC11182" s="2"/>
    </row>
    <row r="11183" spans="81:81">
      <c r="CC11183" s="2"/>
    </row>
    <row r="11184" spans="81:81">
      <c r="CC11184" s="2"/>
    </row>
    <row r="11185" spans="81:81">
      <c r="CC11185" s="2"/>
    </row>
    <row r="11186" spans="81:81">
      <c r="CC11186" s="2"/>
    </row>
    <row r="11187" spans="81:81">
      <c r="CC11187" s="2"/>
    </row>
    <row r="11188" spans="81:81">
      <c r="CC11188" s="2"/>
    </row>
    <row r="11189" spans="81:81">
      <c r="CC11189" s="2"/>
    </row>
    <row r="11190" spans="81:81">
      <c r="CC11190" s="2"/>
    </row>
    <row r="11191" spans="81:81">
      <c r="CC11191" s="2"/>
    </row>
    <row r="11192" spans="81:81">
      <c r="CC11192" s="2"/>
    </row>
    <row r="11193" spans="81:81">
      <c r="CC11193" s="2"/>
    </row>
    <row r="11194" spans="81:81">
      <c r="CC11194" s="2"/>
    </row>
    <row r="11195" spans="81:81">
      <c r="CC11195" s="2"/>
    </row>
    <row r="11196" spans="81:81">
      <c r="CC11196" s="2"/>
    </row>
    <row r="11197" spans="81:81">
      <c r="CC11197" s="2"/>
    </row>
    <row r="11198" spans="81:81">
      <c r="CC11198" s="2"/>
    </row>
    <row r="11199" spans="81:81">
      <c r="CC11199" s="2"/>
    </row>
    <row r="11200" spans="81:81">
      <c r="CC11200" s="2"/>
    </row>
    <row r="11201" spans="81:81">
      <c r="CC11201" s="2"/>
    </row>
    <row r="11202" spans="81:81">
      <c r="CC11202" s="2"/>
    </row>
    <row r="11203" spans="81:81">
      <c r="CC11203" s="2"/>
    </row>
    <row r="11204" spans="81:81">
      <c r="CC11204" s="2"/>
    </row>
    <row r="11205" spans="81:81">
      <c r="CC11205" s="2"/>
    </row>
    <row r="11206" spans="81:81">
      <c r="CC11206" s="2"/>
    </row>
    <row r="11207" spans="81:81">
      <c r="CC11207" s="2"/>
    </row>
    <row r="11208" spans="81:81">
      <c r="CC11208" s="2"/>
    </row>
    <row r="11209" spans="81:81">
      <c r="CC11209" s="2"/>
    </row>
    <row r="11210" spans="81:81">
      <c r="CC11210" s="2"/>
    </row>
    <row r="11211" spans="81:81">
      <c r="CC11211" s="2"/>
    </row>
    <row r="11212" spans="81:81">
      <c r="CC11212" s="2"/>
    </row>
    <row r="11213" spans="81:81">
      <c r="CC11213" s="2"/>
    </row>
    <row r="11214" spans="81:81">
      <c r="CC11214" s="2"/>
    </row>
    <row r="11215" spans="81:81">
      <c r="CC11215" s="2"/>
    </row>
    <row r="11216" spans="81:81">
      <c r="CC11216" s="2"/>
    </row>
    <row r="11217" spans="81:81">
      <c r="CC11217" s="2"/>
    </row>
    <row r="11218" spans="81:81">
      <c r="CC11218" s="2"/>
    </row>
    <row r="11219" spans="81:81">
      <c r="CC11219" s="2"/>
    </row>
    <row r="11220" spans="81:81">
      <c r="CC11220" s="2"/>
    </row>
    <row r="11221" spans="81:81">
      <c r="CC11221" s="2"/>
    </row>
    <row r="11222" spans="81:81">
      <c r="CC11222" s="2"/>
    </row>
    <row r="11223" spans="81:81">
      <c r="CC11223" s="2"/>
    </row>
    <row r="11224" spans="81:81">
      <c r="CC11224" s="2"/>
    </row>
    <row r="11225" spans="81:81">
      <c r="CC11225" s="2"/>
    </row>
    <row r="11226" spans="81:81">
      <c r="CC11226" s="2"/>
    </row>
    <row r="11227" spans="81:81">
      <c r="CC11227" s="2"/>
    </row>
    <row r="11228" spans="81:81">
      <c r="CC11228" s="2"/>
    </row>
    <row r="11229" spans="81:81">
      <c r="CC11229" s="2"/>
    </row>
    <row r="11230" spans="81:81">
      <c r="CC11230" s="2"/>
    </row>
    <row r="11231" spans="81:81">
      <c r="CC11231" s="2"/>
    </row>
    <row r="11232" spans="81:81">
      <c r="CC11232" s="2"/>
    </row>
    <row r="11233" spans="81:81">
      <c r="CC11233" s="2"/>
    </row>
    <row r="11234" spans="81:81">
      <c r="CC11234" s="2"/>
    </row>
    <row r="11235" spans="81:81">
      <c r="CC11235" s="2"/>
    </row>
    <row r="11236" spans="81:81">
      <c r="CC11236" s="2"/>
    </row>
    <row r="11237" spans="81:81">
      <c r="CC11237" s="2"/>
    </row>
    <row r="11238" spans="81:81">
      <c r="CC11238" s="2"/>
    </row>
    <row r="11239" spans="81:81">
      <c r="CC11239" s="2"/>
    </row>
    <row r="11240" spans="81:81">
      <c r="CC11240" s="2"/>
    </row>
    <row r="11241" spans="81:81">
      <c r="CC11241" s="2"/>
    </row>
    <row r="11242" spans="81:81">
      <c r="CC11242" s="2"/>
    </row>
    <row r="11243" spans="81:81">
      <c r="CC11243" s="2"/>
    </row>
    <row r="11244" spans="81:81">
      <c r="CC11244" s="2"/>
    </row>
    <row r="11245" spans="81:81">
      <c r="CC11245" s="2"/>
    </row>
    <row r="11246" spans="81:81">
      <c r="CC11246" s="2"/>
    </row>
    <row r="11247" spans="81:81">
      <c r="CC11247" s="2"/>
    </row>
    <row r="11248" spans="81:81">
      <c r="CC11248" s="2"/>
    </row>
    <row r="11249" spans="81:81">
      <c r="CC11249" s="2"/>
    </row>
    <row r="11250" spans="81:81">
      <c r="CC11250" s="2"/>
    </row>
    <row r="11251" spans="81:81">
      <c r="CC11251" s="2"/>
    </row>
    <row r="11252" spans="81:81">
      <c r="CC11252" s="2"/>
    </row>
    <row r="11253" spans="81:81">
      <c r="CC11253" s="2"/>
    </row>
    <row r="11254" spans="81:81">
      <c r="CC11254" s="2"/>
    </row>
    <row r="11255" spans="81:81">
      <c r="CC11255" s="2"/>
    </row>
    <row r="11256" spans="81:81">
      <c r="CC11256" s="2"/>
    </row>
    <row r="11257" spans="81:81">
      <c r="CC11257" s="2"/>
    </row>
    <row r="11258" spans="81:81">
      <c r="CC11258" s="2"/>
    </row>
    <row r="11259" spans="81:81">
      <c r="CC11259" s="2"/>
    </row>
    <row r="11260" spans="81:81">
      <c r="CC11260" s="2"/>
    </row>
    <row r="11261" spans="81:81">
      <c r="CC11261" s="2"/>
    </row>
    <row r="11262" spans="81:81">
      <c r="CC11262" s="2"/>
    </row>
    <row r="11263" spans="81:81">
      <c r="CC11263" s="2"/>
    </row>
    <row r="11264" spans="81:81">
      <c r="CC11264" s="2"/>
    </row>
    <row r="11265" spans="81:81">
      <c r="CC11265" s="2"/>
    </row>
    <row r="11266" spans="81:81">
      <c r="CC11266" s="2"/>
    </row>
    <row r="11267" spans="81:81">
      <c r="CC11267" s="2"/>
    </row>
    <row r="11268" spans="81:81">
      <c r="CC11268" s="2"/>
    </row>
    <row r="11269" spans="81:81">
      <c r="CC11269" s="2"/>
    </row>
    <row r="11270" spans="81:81">
      <c r="CC11270" s="2"/>
    </row>
    <row r="11271" spans="81:81">
      <c r="CC11271" s="2"/>
    </row>
    <row r="11272" spans="81:81">
      <c r="CC11272" s="2"/>
    </row>
    <row r="11273" spans="81:81">
      <c r="CC11273" s="2"/>
    </row>
    <row r="11274" spans="81:81">
      <c r="CC11274" s="2"/>
    </row>
    <row r="11275" spans="81:81">
      <c r="CC11275" s="2"/>
    </row>
    <row r="11276" spans="81:81">
      <c r="CC11276" s="2"/>
    </row>
    <row r="11277" spans="81:81">
      <c r="CC11277" s="2"/>
    </row>
    <row r="11278" spans="81:81">
      <c r="CC11278" s="2"/>
    </row>
    <row r="11279" spans="81:81">
      <c r="CC11279" s="2"/>
    </row>
    <row r="11280" spans="81:81">
      <c r="CC11280" s="2"/>
    </row>
    <row r="11281" spans="81:81">
      <c r="CC11281" s="2"/>
    </row>
    <row r="11282" spans="81:81">
      <c r="CC11282" s="2"/>
    </row>
    <row r="11283" spans="81:81">
      <c r="CC11283" s="2"/>
    </row>
    <row r="11284" spans="81:81">
      <c r="CC11284" s="2"/>
    </row>
    <row r="11285" spans="81:81">
      <c r="CC11285" s="2"/>
    </row>
    <row r="11286" spans="81:81">
      <c r="CC11286" s="2"/>
    </row>
    <row r="11287" spans="81:81">
      <c r="CC11287" s="2"/>
    </row>
    <row r="11288" spans="81:81">
      <c r="CC11288" s="2"/>
    </row>
    <row r="11289" spans="81:81">
      <c r="CC11289" s="2"/>
    </row>
    <row r="11290" spans="81:81">
      <c r="CC11290" s="2"/>
    </row>
    <row r="11291" spans="81:81">
      <c r="CC11291" s="2"/>
    </row>
    <row r="11292" spans="81:81">
      <c r="CC11292" s="2"/>
    </row>
    <row r="11293" spans="81:81">
      <c r="CC11293" s="2"/>
    </row>
    <row r="11294" spans="81:81">
      <c r="CC11294" s="2"/>
    </row>
    <row r="11295" spans="81:81">
      <c r="CC11295" s="2"/>
    </row>
    <row r="11296" spans="81:81">
      <c r="CC11296" s="2"/>
    </row>
    <row r="11297" spans="81:81">
      <c r="CC11297" s="2"/>
    </row>
    <row r="11298" spans="81:81">
      <c r="CC11298" s="2"/>
    </row>
    <row r="11299" spans="81:81">
      <c r="CC11299" s="2"/>
    </row>
    <row r="11300" spans="81:81">
      <c r="CC11300" s="2"/>
    </row>
    <row r="11301" spans="81:81">
      <c r="CC11301" s="2"/>
    </row>
    <row r="11302" spans="81:81">
      <c r="CC11302" s="2"/>
    </row>
    <row r="11303" spans="81:81">
      <c r="CC11303" s="2"/>
    </row>
    <row r="11304" spans="81:81">
      <c r="CC11304" s="2"/>
    </row>
    <row r="11305" spans="81:81">
      <c r="CC11305" s="2"/>
    </row>
    <row r="11306" spans="81:81">
      <c r="CC11306" s="2"/>
    </row>
    <row r="11307" spans="81:81">
      <c r="CC11307" s="2"/>
    </row>
    <row r="11308" spans="81:81">
      <c r="CC11308" s="2"/>
    </row>
    <row r="11309" spans="81:81">
      <c r="CC11309" s="2"/>
    </row>
    <row r="11310" spans="81:81">
      <c r="CC11310" s="2"/>
    </row>
    <row r="11311" spans="81:81">
      <c r="CC11311" s="2"/>
    </row>
    <row r="11312" spans="81:81">
      <c r="CC11312" s="2"/>
    </row>
    <row r="11313" spans="81:81">
      <c r="CC11313" s="2"/>
    </row>
    <row r="11314" spans="81:81">
      <c r="CC11314" s="2"/>
    </row>
    <row r="11315" spans="81:81">
      <c r="CC11315" s="2"/>
    </row>
    <row r="11316" spans="81:81">
      <c r="CC11316" s="2"/>
    </row>
    <row r="11317" spans="81:81">
      <c r="CC11317" s="2"/>
    </row>
    <row r="11318" spans="81:81">
      <c r="CC11318" s="2"/>
    </row>
    <row r="11319" spans="81:81">
      <c r="CC11319" s="2"/>
    </row>
    <row r="11320" spans="81:81">
      <c r="CC11320" s="2"/>
    </row>
    <row r="11321" spans="81:81">
      <c r="CC11321" s="2"/>
    </row>
    <row r="11322" spans="81:81">
      <c r="CC11322" s="2"/>
    </row>
    <row r="11323" spans="81:81">
      <c r="CC11323" s="2"/>
    </row>
    <row r="11324" spans="81:81">
      <c r="CC11324" s="2"/>
    </row>
    <row r="11325" spans="81:81">
      <c r="CC11325" s="2"/>
    </row>
    <row r="11326" spans="81:81">
      <c r="CC11326" s="2"/>
    </row>
    <row r="11327" spans="81:81">
      <c r="CC11327" s="2"/>
    </row>
    <row r="11328" spans="81:81">
      <c r="CC11328" s="2"/>
    </row>
    <row r="11329" spans="81:81">
      <c r="CC11329" s="2"/>
    </row>
    <row r="11330" spans="81:81">
      <c r="CC11330" s="2"/>
    </row>
    <row r="11331" spans="81:81">
      <c r="CC11331" s="2"/>
    </row>
    <row r="11332" spans="81:81">
      <c r="CC11332" s="2"/>
    </row>
    <row r="11333" spans="81:81">
      <c r="CC11333" s="2"/>
    </row>
    <row r="11334" spans="81:81">
      <c r="CC11334" s="2"/>
    </row>
    <row r="11335" spans="81:81">
      <c r="CC11335" s="2"/>
    </row>
    <row r="11336" spans="81:81">
      <c r="CC11336" s="2"/>
    </row>
    <row r="11337" spans="81:81">
      <c r="CC11337" s="2"/>
    </row>
    <row r="11338" spans="81:81">
      <c r="CC11338" s="2"/>
    </row>
    <row r="11339" spans="81:81">
      <c r="CC11339" s="2"/>
    </row>
    <row r="11340" spans="81:81">
      <c r="CC11340" s="2"/>
    </row>
    <row r="11341" spans="81:81">
      <c r="CC11341" s="2"/>
    </row>
    <row r="11342" spans="81:81">
      <c r="CC11342" s="2"/>
    </row>
    <row r="11343" spans="81:81">
      <c r="CC11343" s="2"/>
    </row>
    <row r="11344" spans="81:81">
      <c r="CC11344" s="2"/>
    </row>
    <row r="11345" spans="81:81">
      <c r="CC11345" s="2"/>
    </row>
    <row r="11346" spans="81:81">
      <c r="CC11346" s="2"/>
    </row>
    <row r="11347" spans="81:81">
      <c r="CC11347" s="2"/>
    </row>
    <row r="11348" spans="81:81">
      <c r="CC11348" s="2"/>
    </row>
    <row r="11349" spans="81:81">
      <c r="CC11349" s="2"/>
    </row>
    <row r="11350" spans="81:81">
      <c r="CC11350" s="2"/>
    </row>
    <row r="11351" spans="81:81">
      <c r="CC11351" s="2"/>
    </row>
    <row r="11352" spans="81:81">
      <c r="CC11352" s="2"/>
    </row>
    <row r="11353" spans="81:81">
      <c r="CC11353" s="2"/>
    </row>
    <row r="11354" spans="81:81">
      <c r="CC11354" s="2"/>
    </row>
    <row r="11355" spans="81:81">
      <c r="CC11355" s="2"/>
    </row>
    <row r="11356" spans="81:81">
      <c r="CC11356" s="2"/>
    </row>
    <row r="11357" spans="81:81">
      <c r="CC11357" s="2"/>
    </row>
    <row r="11358" spans="81:81">
      <c r="CC11358" s="2"/>
    </row>
    <row r="11359" spans="81:81">
      <c r="CC11359" s="2"/>
    </row>
    <row r="11360" spans="81:81">
      <c r="CC11360" s="2"/>
    </row>
    <row r="11361" spans="81:81">
      <c r="CC11361" s="2"/>
    </row>
    <row r="11362" spans="81:81">
      <c r="CC11362" s="2"/>
    </row>
    <row r="11363" spans="81:81">
      <c r="CC11363" s="2"/>
    </row>
    <row r="11364" spans="81:81">
      <c r="CC11364" s="2"/>
    </row>
    <row r="11365" spans="81:81">
      <c r="CC11365" s="2"/>
    </row>
    <row r="11366" spans="81:81">
      <c r="CC11366" s="2"/>
    </row>
    <row r="11367" spans="81:81">
      <c r="CC11367" s="2"/>
    </row>
    <row r="11368" spans="81:81">
      <c r="CC11368" s="2"/>
    </row>
    <row r="11369" spans="81:81">
      <c r="CC11369" s="2"/>
    </row>
    <row r="11370" spans="81:81">
      <c r="CC11370" s="2"/>
    </row>
    <row r="11371" spans="81:81">
      <c r="CC11371" s="2"/>
    </row>
    <row r="11372" spans="81:81">
      <c r="CC11372" s="2"/>
    </row>
    <row r="11373" spans="81:81">
      <c r="CC11373" s="2"/>
    </row>
    <row r="11374" spans="81:81">
      <c r="CC11374" s="2"/>
    </row>
    <row r="11375" spans="81:81">
      <c r="CC11375" s="2"/>
    </row>
    <row r="11376" spans="81:81">
      <c r="CC11376" s="2"/>
    </row>
    <row r="11377" spans="81:81">
      <c r="CC11377" s="2"/>
    </row>
    <row r="11378" spans="81:81">
      <c r="CC11378" s="2"/>
    </row>
    <row r="11379" spans="81:81">
      <c r="CC11379" s="2"/>
    </row>
    <row r="11380" spans="81:81">
      <c r="CC11380" s="2"/>
    </row>
    <row r="11381" spans="81:81">
      <c r="CC11381" s="2"/>
    </row>
    <row r="11382" spans="81:81">
      <c r="CC11382" s="2"/>
    </row>
    <row r="11383" spans="81:81">
      <c r="CC11383" s="2"/>
    </row>
    <row r="11384" spans="81:81">
      <c r="CC11384" s="2"/>
    </row>
    <row r="11385" spans="81:81">
      <c r="CC11385" s="2"/>
    </row>
    <row r="11386" spans="81:81">
      <c r="CC11386" s="2"/>
    </row>
    <row r="11387" spans="81:81">
      <c r="CC11387" s="2"/>
    </row>
    <row r="11388" spans="81:81">
      <c r="CC11388" s="2"/>
    </row>
    <row r="11389" spans="81:81">
      <c r="CC11389" s="2"/>
    </row>
    <row r="11390" spans="81:81">
      <c r="CC11390" s="2"/>
    </row>
    <row r="11391" spans="81:81">
      <c r="CC11391" s="2"/>
    </row>
    <row r="11392" spans="81:81">
      <c r="CC11392" s="2"/>
    </row>
    <row r="11393" spans="81:81">
      <c r="CC11393" s="2"/>
    </row>
    <row r="11394" spans="81:81">
      <c r="CC11394" s="2"/>
    </row>
    <row r="11395" spans="81:81">
      <c r="CC11395" s="2"/>
    </row>
    <row r="11396" spans="81:81">
      <c r="CC11396" s="2"/>
    </row>
    <row r="11397" spans="81:81">
      <c r="CC11397" s="2"/>
    </row>
    <row r="11398" spans="81:81">
      <c r="CC11398" s="2"/>
    </row>
    <row r="11399" spans="81:81">
      <c r="CC11399" s="2"/>
    </row>
    <row r="11400" spans="81:81">
      <c r="CC11400" s="2"/>
    </row>
    <row r="11401" spans="81:81">
      <c r="CC11401" s="2"/>
    </row>
    <row r="11402" spans="81:81">
      <c r="CC11402" s="2"/>
    </row>
    <row r="11403" spans="81:81">
      <c r="CC11403" s="2"/>
    </row>
    <row r="11404" spans="81:81">
      <c r="CC11404" s="2"/>
    </row>
    <row r="11405" spans="81:81">
      <c r="CC11405" s="2"/>
    </row>
    <row r="11406" spans="81:81">
      <c r="CC11406" s="2"/>
    </row>
    <row r="11407" spans="81:81">
      <c r="CC11407" s="2"/>
    </row>
    <row r="11408" spans="81:81">
      <c r="CC11408" s="2"/>
    </row>
    <row r="11409" spans="81:81">
      <c r="CC11409" s="2"/>
    </row>
    <row r="11410" spans="81:81">
      <c r="CC11410" s="2"/>
    </row>
    <row r="11411" spans="81:81">
      <c r="CC11411" s="2"/>
    </row>
    <row r="11412" spans="81:81">
      <c r="CC11412" s="2"/>
    </row>
    <row r="11413" spans="81:81">
      <c r="CC11413" s="2"/>
    </row>
    <row r="11414" spans="81:81">
      <c r="CC11414" s="2"/>
    </row>
    <row r="11415" spans="81:81">
      <c r="CC11415" s="2"/>
    </row>
    <row r="11416" spans="81:81">
      <c r="CC11416" s="2"/>
    </row>
    <row r="11417" spans="81:81">
      <c r="CC11417" s="2"/>
    </row>
    <row r="11418" spans="81:81">
      <c r="CC11418" s="2"/>
    </row>
    <row r="11419" spans="81:81">
      <c r="CC11419" s="2"/>
    </row>
    <row r="11420" spans="81:81">
      <c r="CC11420" s="2"/>
    </row>
    <row r="11421" spans="81:81">
      <c r="CC11421" s="2"/>
    </row>
    <row r="11422" spans="81:81">
      <c r="CC11422" s="2"/>
    </row>
    <row r="11423" spans="81:81">
      <c r="CC11423" s="2"/>
    </row>
    <row r="11424" spans="81:81">
      <c r="CC11424" s="2"/>
    </row>
    <row r="11425" spans="81:81">
      <c r="CC11425" s="2"/>
    </row>
    <row r="11426" spans="81:81">
      <c r="CC11426" s="2"/>
    </row>
    <row r="11427" spans="81:81">
      <c r="CC11427" s="2"/>
    </row>
    <row r="11428" spans="81:81">
      <c r="CC11428" s="2"/>
    </row>
    <row r="11429" spans="81:81">
      <c r="CC11429" s="2"/>
    </row>
    <row r="11430" spans="81:81">
      <c r="CC11430" s="2"/>
    </row>
    <row r="11431" spans="81:81">
      <c r="CC11431" s="2"/>
    </row>
    <row r="11432" spans="81:81">
      <c r="CC11432" s="2"/>
    </row>
    <row r="11433" spans="81:81">
      <c r="CC11433" s="2"/>
    </row>
    <row r="11434" spans="81:81">
      <c r="CC11434" s="2"/>
    </row>
    <row r="11435" spans="81:81">
      <c r="CC11435" s="2"/>
    </row>
    <row r="11436" spans="81:81">
      <c r="CC11436" s="2"/>
    </row>
    <row r="11437" spans="81:81">
      <c r="CC11437" s="2"/>
    </row>
    <row r="11438" spans="81:81">
      <c r="CC11438" s="2"/>
    </row>
    <row r="11439" spans="81:81">
      <c r="CC11439" s="2"/>
    </row>
    <row r="11440" spans="81:81">
      <c r="CC11440" s="2"/>
    </row>
    <row r="11441" spans="81:81">
      <c r="CC11441" s="2"/>
    </row>
    <row r="11442" spans="81:81">
      <c r="CC11442" s="2"/>
    </row>
    <row r="11443" spans="81:81">
      <c r="CC11443" s="2"/>
    </row>
    <row r="11444" spans="81:81">
      <c r="CC11444" s="2"/>
    </row>
    <row r="11445" spans="81:81">
      <c r="CC11445" s="2"/>
    </row>
    <row r="11446" spans="81:81">
      <c r="CC11446" s="2"/>
    </row>
    <row r="11447" spans="81:81">
      <c r="CC11447" s="2"/>
    </row>
    <row r="11448" spans="81:81">
      <c r="CC11448" s="2"/>
    </row>
    <row r="11449" spans="81:81">
      <c r="CC11449" s="2"/>
    </row>
    <row r="11450" spans="81:81">
      <c r="CC11450" s="2"/>
    </row>
    <row r="11451" spans="81:81">
      <c r="CC11451" s="2"/>
    </row>
    <row r="11452" spans="81:81">
      <c r="CC11452" s="2"/>
    </row>
    <row r="11453" spans="81:81">
      <c r="CC11453" s="2"/>
    </row>
    <row r="11454" spans="81:81">
      <c r="CC11454" s="2"/>
    </row>
    <row r="11455" spans="81:81">
      <c r="CC11455" s="2"/>
    </row>
    <row r="11456" spans="81:81">
      <c r="CC11456" s="2"/>
    </row>
    <row r="11457" spans="81:81">
      <c r="CC11457" s="2"/>
    </row>
    <row r="11458" spans="81:81">
      <c r="CC11458" s="2"/>
    </row>
    <row r="11459" spans="81:81">
      <c r="CC11459" s="2"/>
    </row>
    <row r="11460" spans="81:81">
      <c r="CC11460" s="2"/>
    </row>
    <row r="11461" spans="81:81">
      <c r="CC11461" s="2"/>
    </row>
    <row r="11462" spans="81:81">
      <c r="CC11462" s="2"/>
    </row>
    <row r="11463" spans="81:81">
      <c r="CC11463" s="2"/>
    </row>
    <row r="11464" spans="81:81">
      <c r="CC11464" s="2"/>
    </row>
    <row r="11465" spans="81:81">
      <c r="CC11465" s="2"/>
    </row>
    <row r="11466" spans="81:81">
      <c r="CC11466" s="2"/>
    </row>
    <row r="11467" spans="81:81">
      <c r="CC11467" s="2"/>
    </row>
    <row r="11468" spans="81:81">
      <c r="CC11468" s="2"/>
    </row>
    <row r="11469" spans="81:81">
      <c r="CC11469" s="2"/>
    </row>
    <row r="11470" spans="81:81">
      <c r="CC11470" s="2"/>
    </row>
    <row r="11471" spans="81:81">
      <c r="CC11471" s="2"/>
    </row>
    <row r="11472" spans="81:81">
      <c r="CC11472" s="2"/>
    </row>
    <row r="11473" spans="81:81">
      <c r="CC11473" s="2"/>
    </row>
    <row r="11474" spans="81:81">
      <c r="CC11474" s="2"/>
    </row>
    <row r="11475" spans="81:81">
      <c r="CC11475" s="2"/>
    </row>
    <row r="11476" spans="81:81">
      <c r="CC11476" s="2"/>
    </row>
    <row r="11477" spans="81:81">
      <c r="CC11477" s="2"/>
    </row>
    <row r="11478" spans="81:81">
      <c r="CC11478" s="2"/>
    </row>
    <row r="11479" spans="81:81">
      <c r="CC11479" s="2"/>
    </row>
    <row r="11480" spans="81:81">
      <c r="CC11480" s="2"/>
    </row>
    <row r="11481" spans="81:81">
      <c r="CC11481" s="2"/>
    </row>
    <row r="11482" spans="81:81">
      <c r="CC11482" s="2"/>
    </row>
    <row r="11483" spans="81:81">
      <c r="CC11483" s="2"/>
    </row>
    <row r="11484" spans="81:81">
      <c r="CC11484" s="2"/>
    </row>
    <row r="11485" spans="81:81">
      <c r="CC11485" s="2"/>
    </row>
    <row r="11486" spans="81:81">
      <c r="CC11486" s="2"/>
    </row>
    <row r="11487" spans="81:81">
      <c r="CC11487" s="2"/>
    </row>
    <row r="11488" spans="81:81">
      <c r="CC11488" s="2"/>
    </row>
    <row r="11489" spans="81:81">
      <c r="CC11489" s="2"/>
    </row>
    <row r="11490" spans="81:81">
      <c r="CC11490" s="2"/>
    </row>
    <row r="11491" spans="81:81">
      <c r="CC11491" s="2"/>
    </row>
    <row r="11492" spans="81:81">
      <c r="CC11492" s="2"/>
    </row>
    <row r="11493" spans="81:81">
      <c r="CC11493" s="2"/>
    </row>
    <row r="11494" spans="81:81">
      <c r="CC11494" s="2"/>
    </row>
    <row r="11495" spans="81:81">
      <c r="CC11495" s="2"/>
    </row>
    <row r="11496" spans="81:81">
      <c r="CC11496" s="2"/>
    </row>
    <row r="11497" spans="81:81">
      <c r="CC11497" s="2"/>
    </row>
    <row r="11498" spans="81:81">
      <c r="CC11498" s="2"/>
    </row>
    <row r="11499" spans="81:81">
      <c r="CC11499" s="2"/>
    </row>
    <row r="11500" spans="81:81">
      <c r="CC11500" s="2"/>
    </row>
    <row r="11501" spans="81:81">
      <c r="CC11501" s="2"/>
    </row>
    <row r="11502" spans="81:81">
      <c r="CC11502" s="2"/>
    </row>
    <row r="11503" spans="81:81">
      <c r="CC11503" s="2"/>
    </row>
    <row r="11504" spans="81:81">
      <c r="CC11504" s="2"/>
    </row>
    <row r="11505" spans="81:81">
      <c r="CC11505" s="2"/>
    </row>
    <row r="11506" spans="81:81">
      <c r="CC11506" s="2"/>
    </row>
    <row r="11507" spans="81:81">
      <c r="CC11507" s="2"/>
    </row>
    <row r="11508" spans="81:81">
      <c r="CC11508" s="2"/>
    </row>
    <row r="11509" spans="81:81">
      <c r="CC11509" s="2"/>
    </row>
    <row r="11510" spans="81:81">
      <c r="CC11510" s="2"/>
    </row>
    <row r="11511" spans="81:81">
      <c r="CC11511" s="2"/>
    </row>
    <row r="11512" spans="81:81">
      <c r="CC11512" s="2"/>
    </row>
    <row r="11513" spans="81:81">
      <c r="CC11513" s="2"/>
    </row>
    <row r="11514" spans="81:81">
      <c r="CC11514" s="2"/>
    </row>
    <row r="11515" spans="81:81">
      <c r="CC11515" s="2"/>
    </row>
    <row r="11516" spans="81:81">
      <c r="CC11516" s="2"/>
    </row>
    <row r="11517" spans="81:81">
      <c r="CC11517" s="2"/>
    </row>
    <row r="11518" spans="81:81">
      <c r="CC11518" s="2"/>
    </row>
    <row r="11519" spans="81:81">
      <c r="CC11519" s="2"/>
    </row>
    <row r="11520" spans="81:81">
      <c r="CC11520" s="2"/>
    </row>
    <row r="11521" spans="81:81">
      <c r="CC11521" s="2"/>
    </row>
    <row r="11522" spans="81:81">
      <c r="CC11522" s="2"/>
    </row>
    <row r="11523" spans="81:81">
      <c r="CC11523" s="2"/>
    </row>
    <row r="11524" spans="81:81">
      <c r="CC11524" s="2"/>
    </row>
    <row r="11525" spans="81:81">
      <c r="CC11525" s="2"/>
    </row>
    <row r="11526" spans="81:81">
      <c r="CC11526" s="2"/>
    </row>
    <row r="11527" spans="81:81">
      <c r="CC11527" s="2"/>
    </row>
    <row r="11528" spans="81:81">
      <c r="CC11528" s="2"/>
    </row>
    <row r="11529" spans="81:81">
      <c r="CC11529" s="2"/>
    </row>
    <row r="11530" spans="81:81">
      <c r="CC11530" s="2"/>
    </row>
    <row r="11531" spans="81:81">
      <c r="CC11531" s="2"/>
    </row>
    <row r="11532" spans="81:81">
      <c r="CC11532" s="2"/>
    </row>
    <row r="11533" spans="81:81">
      <c r="CC11533" s="2"/>
    </row>
    <row r="11534" spans="81:81">
      <c r="CC11534" s="2"/>
    </row>
    <row r="11535" spans="81:81">
      <c r="CC11535" s="2"/>
    </row>
    <row r="11536" spans="81:81">
      <c r="CC11536" s="2"/>
    </row>
    <row r="11537" spans="81:81">
      <c r="CC11537" s="2"/>
    </row>
    <row r="11538" spans="81:81">
      <c r="CC11538" s="2"/>
    </row>
    <row r="11539" spans="81:81">
      <c r="CC11539" s="2"/>
    </row>
    <row r="11540" spans="81:81">
      <c r="CC11540" s="2"/>
    </row>
    <row r="11541" spans="81:81">
      <c r="CC11541" s="2"/>
    </row>
    <row r="11542" spans="81:81">
      <c r="CC11542" s="2"/>
    </row>
    <row r="11543" spans="81:81">
      <c r="CC11543" s="2"/>
    </row>
    <row r="11544" spans="81:81">
      <c r="CC11544" s="2"/>
    </row>
    <row r="11545" spans="81:81">
      <c r="CC11545" s="2"/>
    </row>
    <row r="11546" spans="81:81">
      <c r="CC11546" s="2"/>
    </row>
    <row r="11547" spans="81:81">
      <c r="CC11547" s="2"/>
    </row>
    <row r="11548" spans="81:81">
      <c r="CC11548" s="2"/>
    </row>
    <row r="11549" spans="81:81">
      <c r="CC11549" s="2"/>
    </row>
    <row r="11550" spans="81:81">
      <c r="CC11550" s="2"/>
    </row>
    <row r="11551" spans="81:81">
      <c r="CC11551" s="2"/>
    </row>
    <row r="11552" spans="81:81">
      <c r="CC11552" s="2"/>
    </row>
    <row r="11553" spans="81:81">
      <c r="CC11553" s="2"/>
    </row>
    <row r="11554" spans="81:81">
      <c r="CC11554" s="2"/>
    </row>
    <row r="11555" spans="81:81">
      <c r="CC11555" s="2"/>
    </row>
    <row r="11556" spans="81:81">
      <c r="CC11556" s="2"/>
    </row>
    <row r="11557" spans="81:81">
      <c r="CC11557" s="2"/>
    </row>
    <row r="11558" spans="81:81">
      <c r="CC11558" s="2"/>
    </row>
    <row r="11559" spans="81:81">
      <c r="CC11559" s="2"/>
    </row>
    <row r="11560" spans="81:81">
      <c r="CC11560" s="2"/>
    </row>
    <row r="11561" spans="81:81">
      <c r="CC11561" s="2"/>
    </row>
    <row r="11562" spans="81:81">
      <c r="CC11562" s="2"/>
    </row>
    <row r="11563" spans="81:81">
      <c r="CC11563" s="2"/>
    </row>
    <row r="11564" spans="81:81">
      <c r="CC11564" s="2"/>
    </row>
    <row r="11565" spans="81:81">
      <c r="CC11565" s="2"/>
    </row>
    <row r="11566" spans="81:81">
      <c r="CC11566" s="2"/>
    </row>
    <row r="11567" spans="81:81">
      <c r="CC11567" s="2"/>
    </row>
    <row r="11568" spans="81:81">
      <c r="CC11568" s="2"/>
    </row>
    <row r="11569" spans="81:81">
      <c r="CC11569" s="2"/>
    </row>
    <row r="11570" spans="81:81">
      <c r="CC11570" s="2"/>
    </row>
    <row r="11571" spans="81:81">
      <c r="CC11571" s="2"/>
    </row>
    <row r="11572" spans="81:81">
      <c r="CC11572" s="2"/>
    </row>
    <row r="11573" spans="81:81">
      <c r="CC11573" s="2"/>
    </row>
    <row r="11574" spans="81:81">
      <c r="CC11574" s="2"/>
    </row>
    <row r="11575" spans="81:81">
      <c r="CC11575" s="2"/>
    </row>
    <row r="11576" spans="81:81">
      <c r="CC11576" s="2"/>
    </row>
    <row r="11577" spans="81:81">
      <c r="CC11577" s="2"/>
    </row>
    <row r="11578" spans="81:81">
      <c r="CC11578" s="2"/>
    </row>
    <row r="11579" spans="81:81">
      <c r="CC11579" s="2"/>
    </row>
    <row r="11580" spans="81:81">
      <c r="CC11580" s="2"/>
    </row>
    <row r="11581" spans="81:81">
      <c r="CC11581" s="2"/>
    </row>
    <row r="11582" spans="81:81">
      <c r="CC11582" s="2"/>
    </row>
    <row r="11583" spans="81:81">
      <c r="CC11583" s="2"/>
    </row>
    <row r="11584" spans="81:81">
      <c r="CC11584" s="2"/>
    </row>
    <row r="11585" spans="81:81">
      <c r="CC11585" s="2"/>
    </row>
    <row r="11586" spans="81:81">
      <c r="CC11586" s="2"/>
    </row>
    <row r="11587" spans="81:81">
      <c r="CC11587" s="2"/>
    </row>
    <row r="11588" spans="81:81">
      <c r="CC11588" s="2"/>
    </row>
    <row r="11589" spans="81:81">
      <c r="CC11589" s="2"/>
    </row>
    <row r="11590" spans="81:81">
      <c r="CC11590" s="2"/>
    </row>
    <row r="11591" spans="81:81">
      <c r="CC11591" s="2"/>
    </row>
    <row r="11592" spans="81:81">
      <c r="CC11592" s="2"/>
    </row>
    <row r="11593" spans="81:81">
      <c r="CC11593" s="2"/>
    </row>
    <row r="11594" spans="81:81">
      <c r="CC11594" s="2"/>
    </row>
    <row r="11595" spans="81:81">
      <c r="CC11595" s="2"/>
    </row>
    <row r="11596" spans="81:81">
      <c r="CC11596" s="2"/>
    </row>
    <row r="11597" spans="81:81">
      <c r="CC11597" s="2"/>
    </row>
    <row r="11598" spans="81:81">
      <c r="CC11598" s="2"/>
    </row>
    <row r="11599" spans="81:81">
      <c r="CC11599" s="2"/>
    </row>
    <row r="11600" spans="81:81">
      <c r="CC11600" s="2"/>
    </row>
    <row r="11601" spans="81:81">
      <c r="CC11601" s="2"/>
    </row>
    <row r="11602" spans="81:81">
      <c r="CC11602" s="2"/>
    </row>
    <row r="11603" spans="81:81">
      <c r="CC11603" s="2"/>
    </row>
    <row r="11604" spans="81:81">
      <c r="CC11604" s="2"/>
    </row>
    <row r="11605" spans="81:81">
      <c r="CC11605" s="2"/>
    </row>
    <row r="11606" spans="81:81">
      <c r="CC11606" s="2"/>
    </row>
    <row r="11607" spans="81:81">
      <c r="CC11607" s="2"/>
    </row>
    <row r="11608" spans="81:81">
      <c r="CC11608" s="2"/>
    </row>
    <row r="11609" spans="81:81">
      <c r="CC11609" s="2"/>
    </row>
    <row r="11610" spans="81:81">
      <c r="CC11610" s="2"/>
    </row>
    <row r="11611" spans="81:81">
      <c r="CC11611" s="2"/>
    </row>
    <row r="11612" spans="81:81">
      <c r="CC11612" s="2"/>
    </row>
    <row r="11613" spans="81:81">
      <c r="CC11613" s="2"/>
    </row>
    <row r="11614" spans="81:81">
      <c r="CC11614" s="2"/>
    </row>
    <row r="11615" spans="81:81">
      <c r="CC11615" s="2"/>
    </row>
    <row r="11616" spans="81:81">
      <c r="CC11616" s="2"/>
    </row>
    <row r="11617" spans="81:81">
      <c r="CC11617" s="2"/>
    </row>
    <row r="11618" spans="81:81">
      <c r="CC11618" s="2"/>
    </row>
    <row r="11619" spans="81:81">
      <c r="CC11619" s="2"/>
    </row>
    <row r="11620" spans="81:81">
      <c r="CC11620" s="2"/>
    </row>
    <row r="11621" spans="81:81">
      <c r="CC11621" s="2"/>
    </row>
    <row r="11622" spans="81:81">
      <c r="CC11622" s="2"/>
    </row>
    <row r="11623" spans="81:81">
      <c r="CC11623" s="2"/>
    </row>
    <row r="11624" spans="81:81">
      <c r="CC11624" s="2"/>
    </row>
    <row r="11625" spans="81:81">
      <c r="CC11625" s="2"/>
    </row>
    <row r="11626" spans="81:81">
      <c r="CC11626" s="2"/>
    </row>
    <row r="11627" spans="81:81">
      <c r="CC11627" s="2"/>
    </row>
    <row r="11628" spans="81:81">
      <c r="CC11628" s="2"/>
    </row>
    <row r="11629" spans="81:81">
      <c r="CC11629" s="2"/>
    </row>
    <row r="11630" spans="81:81">
      <c r="CC11630" s="2"/>
    </row>
    <row r="11631" spans="81:81">
      <c r="CC11631" s="2"/>
    </row>
    <row r="11632" spans="81:81">
      <c r="CC11632" s="2"/>
    </row>
    <row r="11633" spans="81:81">
      <c r="CC11633" s="2"/>
    </row>
    <row r="11634" spans="81:81">
      <c r="CC11634" s="2"/>
    </row>
    <row r="11635" spans="81:81">
      <c r="CC11635" s="2"/>
    </row>
    <row r="11636" spans="81:81">
      <c r="CC11636" s="2"/>
    </row>
    <row r="11637" spans="81:81">
      <c r="CC11637" s="2"/>
    </row>
    <row r="11638" spans="81:81">
      <c r="CC11638" s="2"/>
    </row>
    <row r="11639" spans="81:81">
      <c r="CC11639" s="2"/>
    </row>
    <row r="11640" spans="81:81">
      <c r="CC11640" s="2"/>
    </row>
    <row r="11641" spans="81:81">
      <c r="CC11641" s="2"/>
    </row>
    <row r="11642" spans="81:81">
      <c r="CC11642" s="2"/>
    </row>
    <row r="11643" spans="81:81">
      <c r="CC11643" s="2"/>
    </row>
    <row r="11644" spans="81:81">
      <c r="CC11644" s="2"/>
    </row>
    <row r="11645" spans="81:81">
      <c r="CC11645" s="2"/>
    </row>
    <row r="11646" spans="81:81">
      <c r="CC11646" s="2"/>
    </row>
    <row r="11647" spans="81:81">
      <c r="CC11647" s="2"/>
    </row>
    <row r="11648" spans="81:81">
      <c r="CC11648" s="2"/>
    </row>
    <row r="11649" spans="81:81">
      <c r="CC11649" s="2"/>
    </row>
    <row r="11650" spans="81:81">
      <c r="CC11650" s="2"/>
    </row>
    <row r="11651" spans="81:81">
      <c r="CC11651" s="2"/>
    </row>
    <row r="11652" spans="81:81">
      <c r="CC11652" s="2"/>
    </row>
    <row r="11653" spans="81:81">
      <c r="CC11653" s="2"/>
    </row>
    <row r="11654" spans="81:81">
      <c r="CC11654" s="2"/>
    </row>
    <row r="11655" spans="81:81">
      <c r="CC11655" s="2"/>
    </row>
    <row r="11656" spans="81:81">
      <c r="CC11656" s="2"/>
    </row>
    <row r="11657" spans="81:81">
      <c r="CC11657" s="2"/>
    </row>
    <row r="11658" spans="81:81">
      <c r="CC11658" s="2"/>
    </row>
    <row r="11659" spans="81:81">
      <c r="CC11659" s="2"/>
    </row>
    <row r="11660" spans="81:81">
      <c r="CC11660" s="2"/>
    </row>
    <row r="11661" spans="81:81">
      <c r="CC11661" s="2"/>
    </row>
    <row r="11662" spans="81:81">
      <c r="CC11662" s="2"/>
    </row>
    <row r="11663" spans="81:81">
      <c r="CC11663" s="2"/>
    </row>
    <row r="11664" spans="81:81">
      <c r="CC11664" s="2"/>
    </row>
    <row r="11665" spans="81:81">
      <c r="CC11665" s="2"/>
    </row>
    <row r="11666" spans="81:81">
      <c r="CC11666" s="2"/>
    </row>
    <row r="11667" spans="81:81">
      <c r="CC11667" s="2"/>
    </row>
    <row r="11668" spans="81:81">
      <c r="CC11668" s="2"/>
    </row>
    <row r="11669" spans="81:81">
      <c r="CC11669" s="2"/>
    </row>
    <row r="11670" spans="81:81">
      <c r="CC11670" s="2"/>
    </row>
    <row r="11671" spans="81:81">
      <c r="CC11671" s="2"/>
    </row>
    <row r="11672" spans="81:81">
      <c r="CC11672" s="2"/>
    </row>
    <row r="11673" spans="81:81">
      <c r="CC11673" s="2"/>
    </row>
    <row r="11674" spans="81:81">
      <c r="CC11674" s="2"/>
    </row>
    <row r="11675" spans="81:81">
      <c r="CC11675" s="2"/>
    </row>
    <row r="11676" spans="81:81">
      <c r="CC11676" s="2"/>
    </row>
    <row r="11677" spans="81:81">
      <c r="CC11677" s="2"/>
    </row>
    <row r="11678" spans="81:81">
      <c r="CC11678" s="2"/>
    </row>
    <row r="11679" spans="81:81">
      <c r="CC11679" s="2"/>
    </row>
    <row r="11680" spans="81:81">
      <c r="CC11680" s="2"/>
    </row>
    <row r="11681" spans="81:81">
      <c r="CC11681" s="2"/>
    </row>
    <row r="11682" spans="81:81">
      <c r="CC11682" s="2"/>
    </row>
    <row r="11683" spans="81:81">
      <c r="CC11683" s="2"/>
    </row>
    <row r="11684" spans="81:81">
      <c r="CC11684" s="2"/>
    </row>
    <row r="11685" spans="81:81">
      <c r="CC11685" s="2"/>
    </row>
    <row r="11686" spans="81:81">
      <c r="CC11686" s="2"/>
    </row>
    <row r="11687" spans="81:81">
      <c r="CC11687" s="2"/>
    </row>
    <row r="11688" spans="81:81">
      <c r="CC11688" s="2"/>
    </row>
    <row r="11689" spans="81:81">
      <c r="CC11689" s="2"/>
    </row>
    <row r="11690" spans="81:81">
      <c r="CC11690" s="2"/>
    </row>
    <row r="11691" spans="81:81">
      <c r="CC11691" s="2"/>
    </row>
    <row r="11692" spans="81:81">
      <c r="CC11692" s="2"/>
    </row>
    <row r="11693" spans="81:81">
      <c r="CC11693" s="2"/>
    </row>
    <row r="11694" spans="81:81">
      <c r="CC11694" s="2"/>
    </row>
    <row r="11695" spans="81:81">
      <c r="CC11695" s="2"/>
    </row>
    <row r="11696" spans="81:81">
      <c r="CC11696" s="2"/>
    </row>
    <row r="11697" spans="81:81">
      <c r="CC11697" s="2"/>
    </row>
    <row r="11698" spans="81:81">
      <c r="CC11698" s="2"/>
    </row>
    <row r="11699" spans="81:81">
      <c r="CC11699" s="2"/>
    </row>
    <row r="11700" spans="81:81">
      <c r="CC11700" s="2"/>
    </row>
    <row r="11701" spans="81:81">
      <c r="CC11701" s="2"/>
    </row>
    <row r="11702" spans="81:81">
      <c r="CC11702" s="2"/>
    </row>
    <row r="11703" spans="81:81">
      <c r="CC11703" s="2"/>
    </row>
    <row r="11704" spans="81:81">
      <c r="CC11704" s="2"/>
    </row>
    <row r="11705" spans="81:81">
      <c r="CC11705" s="2"/>
    </row>
    <row r="11706" spans="81:81">
      <c r="CC11706" s="2"/>
    </row>
    <row r="11707" spans="81:81">
      <c r="CC11707" s="2"/>
    </row>
    <row r="11708" spans="81:81">
      <c r="CC11708" s="2"/>
    </row>
    <row r="11709" spans="81:81">
      <c r="CC11709" s="2"/>
    </row>
    <row r="11710" spans="81:81">
      <c r="CC11710" s="2"/>
    </row>
    <row r="11711" spans="81:81">
      <c r="CC11711" s="2"/>
    </row>
    <row r="11712" spans="81:81">
      <c r="CC11712" s="2"/>
    </row>
    <row r="11713" spans="81:81">
      <c r="CC11713" s="2"/>
    </row>
    <row r="11714" spans="81:81">
      <c r="CC11714" s="2"/>
    </row>
    <row r="11715" spans="81:81">
      <c r="CC11715" s="2"/>
    </row>
    <row r="11716" spans="81:81">
      <c r="CC11716" s="2"/>
    </row>
    <row r="11717" spans="81:81">
      <c r="CC11717" s="2"/>
    </row>
    <row r="11718" spans="81:81">
      <c r="CC11718" s="2"/>
    </row>
    <row r="11719" spans="81:81">
      <c r="CC11719" s="2"/>
    </row>
    <row r="11720" spans="81:81">
      <c r="CC11720" s="2"/>
    </row>
    <row r="11721" spans="81:81">
      <c r="CC11721" s="2"/>
    </row>
    <row r="11722" spans="81:81">
      <c r="CC11722" s="2"/>
    </row>
    <row r="11723" spans="81:81">
      <c r="CC11723" s="2"/>
    </row>
    <row r="11724" spans="81:81">
      <c r="CC11724" s="2"/>
    </row>
    <row r="11725" spans="81:81">
      <c r="CC11725" s="2"/>
    </row>
    <row r="11726" spans="81:81">
      <c r="CC11726" s="2"/>
    </row>
    <row r="11727" spans="81:81">
      <c r="CC11727" s="2"/>
    </row>
    <row r="11728" spans="81:81">
      <c r="CC11728" s="2"/>
    </row>
    <row r="11729" spans="81:81">
      <c r="CC11729" s="2"/>
    </row>
    <row r="11730" spans="81:81">
      <c r="CC11730" s="2"/>
    </row>
    <row r="11731" spans="81:81">
      <c r="CC11731" s="2"/>
    </row>
    <row r="11732" spans="81:81">
      <c r="CC11732" s="2"/>
    </row>
    <row r="11733" spans="81:81">
      <c r="CC11733" s="2"/>
    </row>
    <row r="11734" spans="81:81">
      <c r="CC11734" s="2"/>
    </row>
    <row r="11735" spans="81:81">
      <c r="CC11735" s="2"/>
    </row>
    <row r="11736" spans="81:81">
      <c r="CC11736" s="2"/>
    </row>
    <row r="11737" spans="81:81">
      <c r="CC11737" s="2"/>
    </row>
    <row r="11738" spans="81:81">
      <c r="CC11738" s="2"/>
    </row>
    <row r="11739" spans="81:81">
      <c r="CC11739" s="2"/>
    </row>
    <row r="11740" spans="81:81">
      <c r="CC11740" s="2"/>
    </row>
    <row r="11741" spans="81:81">
      <c r="CC11741" s="2"/>
    </row>
    <row r="11742" spans="81:81">
      <c r="CC11742" s="2"/>
    </row>
    <row r="11743" spans="81:81">
      <c r="CC11743" s="2"/>
    </row>
    <row r="11744" spans="81:81">
      <c r="CC11744" s="2"/>
    </row>
    <row r="11745" spans="81:81">
      <c r="CC11745" s="2"/>
    </row>
    <row r="11746" spans="81:81">
      <c r="CC11746" s="2"/>
    </row>
    <row r="11747" spans="81:81">
      <c r="CC11747" s="2"/>
    </row>
    <row r="11748" spans="81:81">
      <c r="CC11748" s="2"/>
    </row>
    <row r="11749" spans="81:81">
      <c r="CC11749" s="2"/>
    </row>
    <row r="11750" spans="81:81">
      <c r="CC11750" s="2"/>
    </row>
    <row r="11751" spans="81:81">
      <c r="CC11751" s="2"/>
    </row>
    <row r="11752" spans="81:81">
      <c r="CC11752" s="2"/>
    </row>
    <row r="11753" spans="81:81">
      <c r="CC11753" s="2"/>
    </row>
    <row r="11754" spans="81:81">
      <c r="CC11754" s="2"/>
    </row>
    <row r="11755" spans="81:81">
      <c r="CC11755" s="2"/>
    </row>
    <row r="11756" spans="81:81">
      <c r="CC11756" s="2"/>
    </row>
    <row r="11757" spans="81:81">
      <c r="CC11757" s="2"/>
    </row>
    <row r="11758" spans="81:81">
      <c r="CC11758" s="2"/>
    </row>
    <row r="11759" spans="81:81">
      <c r="CC11759" s="2"/>
    </row>
    <row r="11760" spans="81:81">
      <c r="CC11760" s="2"/>
    </row>
    <row r="11761" spans="81:81">
      <c r="CC11761" s="2"/>
    </row>
    <row r="11762" spans="81:81">
      <c r="CC11762" s="2"/>
    </row>
    <row r="11763" spans="81:81">
      <c r="CC11763" s="2"/>
    </row>
    <row r="11764" spans="81:81">
      <c r="CC11764" s="2"/>
    </row>
    <row r="11765" spans="81:81">
      <c r="CC11765" s="2"/>
    </row>
    <row r="11766" spans="81:81">
      <c r="CC11766" s="2"/>
    </row>
    <row r="11767" spans="81:81">
      <c r="CC11767" s="2"/>
    </row>
    <row r="11768" spans="81:81">
      <c r="CC11768" s="2"/>
    </row>
    <row r="11769" spans="81:81">
      <c r="CC11769" s="2"/>
    </row>
    <row r="11770" spans="81:81">
      <c r="CC11770" s="2"/>
    </row>
    <row r="11771" spans="81:81">
      <c r="CC11771" s="2"/>
    </row>
    <row r="11772" spans="81:81">
      <c r="CC11772" s="2"/>
    </row>
    <row r="11773" spans="81:81">
      <c r="CC11773" s="2"/>
    </row>
    <row r="11774" spans="81:81">
      <c r="CC11774" s="2"/>
    </row>
    <row r="11775" spans="81:81">
      <c r="CC11775" s="2"/>
    </row>
    <row r="11776" spans="81:81">
      <c r="CC11776" s="2"/>
    </row>
    <row r="11777" spans="81:81">
      <c r="CC11777" s="2"/>
    </row>
    <row r="11778" spans="81:81">
      <c r="CC11778" s="2"/>
    </row>
    <row r="11779" spans="81:81">
      <c r="CC11779" s="2"/>
    </row>
    <row r="11780" spans="81:81">
      <c r="CC11780" s="2"/>
    </row>
    <row r="11781" spans="81:81">
      <c r="CC11781" s="2"/>
    </row>
    <row r="11782" spans="81:81">
      <c r="CC11782" s="2"/>
    </row>
    <row r="11783" spans="81:81">
      <c r="CC11783" s="2"/>
    </row>
    <row r="11784" spans="81:81">
      <c r="CC11784" s="2"/>
    </row>
    <row r="11785" spans="81:81">
      <c r="CC11785" s="2"/>
    </row>
    <row r="11786" spans="81:81">
      <c r="CC11786" s="2"/>
    </row>
    <row r="11787" spans="81:81">
      <c r="CC11787" s="2"/>
    </row>
    <row r="11788" spans="81:81">
      <c r="CC11788" s="2"/>
    </row>
    <row r="11789" spans="81:81">
      <c r="CC11789" s="2"/>
    </row>
    <row r="11790" spans="81:81">
      <c r="CC11790" s="2"/>
    </row>
    <row r="11791" spans="81:81">
      <c r="CC11791" s="2"/>
    </row>
    <row r="11792" spans="81:81">
      <c r="CC11792" s="2"/>
    </row>
    <row r="11793" spans="81:81">
      <c r="CC11793" s="2"/>
    </row>
    <row r="11794" spans="81:81">
      <c r="CC11794" s="2"/>
    </row>
    <row r="11795" spans="81:81">
      <c r="CC11795" s="2"/>
    </row>
    <row r="11796" spans="81:81">
      <c r="CC11796" s="2"/>
    </row>
    <row r="11797" spans="81:81">
      <c r="CC11797" s="2"/>
    </row>
    <row r="11798" spans="81:81">
      <c r="CC11798" s="2"/>
    </row>
    <row r="11799" spans="81:81">
      <c r="CC11799" s="2"/>
    </row>
    <row r="11800" spans="81:81">
      <c r="CC11800" s="2"/>
    </row>
    <row r="11801" spans="81:81">
      <c r="CC11801" s="2"/>
    </row>
    <row r="11802" spans="81:81">
      <c r="CC11802" s="2"/>
    </row>
    <row r="11803" spans="81:81">
      <c r="CC11803" s="2"/>
    </row>
    <row r="11804" spans="81:81">
      <c r="CC11804" s="2"/>
    </row>
    <row r="11805" spans="81:81">
      <c r="CC11805" s="2"/>
    </row>
    <row r="11806" spans="81:81">
      <c r="CC11806" s="2"/>
    </row>
    <row r="11807" spans="81:81">
      <c r="CC11807" s="2"/>
    </row>
    <row r="11808" spans="81:81">
      <c r="CC11808" s="2"/>
    </row>
    <row r="11809" spans="81:81">
      <c r="CC11809" s="2"/>
    </row>
    <row r="11810" spans="81:81">
      <c r="CC11810" s="2"/>
    </row>
    <row r="11811" spans="81:81">
      <c r="CC11811" s="2"/>
    </row>
    <row r="11812" spans="81:81">
      <c r="CC11812" s="2"/>
    </row>
    <row r="11813" spans="81:81">
      <c r="CC11813" s="2"/>
    </row>
    <row r="11814" spans="81:81">
      <c r="CC11814" s="2"/>
    </row>
    <row r="11815" spans="81:81">
      <c r="CC11815" s="2"/>
    </row>
    <row r="11816" spans="81:81">
      <c r="CC11816" s="2"/>
    </row>
    <row r="11817" spans="81:81">
      <c r="CC11817" s="2"/>
    </row>
    <row r="11818" spans="81:81">
      <c r="CC11818" s="2"/>
    </row>
    <row r="11819" spans="81:81">
      <c r="CC11819" s="2"/>
    </row>
    <row r="11820" spans="81:81">
      <c r="CC11820" s="2"/>
    </row>
    <row r="11821" spans="81:81">
      <c r="CC11821" s="2"/>
    </row>
    <row r="11822" spans="81:81">
      <c r="CC11822" s="2"/>
    </row>
    <row r="11823" spans="81:81">
      <c r="CC11823" s="2"/>
    </row>
    <row r="11824" spans="81:81">
      <c r="CC11824" s="2"/>
    </row>
    <row r="11825" spans="81:81">
      <c r="CC11825" s="2"/>
    </row>
    <row r="11826" spans="81:81">
      <c r="CC11826" s="2"/>
    </row>
    <row r="11827" spans="81:81">
      <c r="CC11827" s="2"/>
    </row>
    <row r="11828" spans="81:81">
      <c r="CC11828" s="2"/>
    </row>
    <row r="11829" spans="81:81">
      <c r="CC11829" s="2"/>
    </row>
    <row r="11830" spans="81:81">
      <c r="CC11830" s="2"/>
    </row>
    <row r="11831" spans="81:81">
      <c r="CC11831" s="2"/>
    </row>
    <row r="11832" spans="81:81">
      <c r="CC11832" s="2"/>
    </row>
    <row r="11833" spans="81:81">
      <c r="CC11833" s="2"/>
    </row>
    <row r="11834" spans="81:81">
      <c r="CC11834" s="2"/>
    </row>
    <row r="11835" spans="81:81">
      <c r="CC11835" s="2"/>
    </row>
    <row r="11836" spans="81:81">
      <c r="CC11836" s="2"/>
    </row>
    <row r="11837" spans="81:81">
      <c r="CC11837" s="2"/>
    </row>
    <row r="11838" spans="81:81">
      <c r="CC11838" s="2"/>
    </row>
    <row r="11839" spans="81:81">
      <c r="CC11839" s="2"/>
    </row>
    <row r="11840" spans="81:81">
      <c r="CC11840" s="2"/>
    </row>
    <row r="11841" spans="81:81">
      <c r="CC11841" s="2"/>
    </row>
    <row r="11842" spans="81:81">
      <c r="CC11842" s="2"/>
    </row>
    <row r="11843" spans="81:81">
      <c r="CC11843" s="2"/>
    </row>
    <row r="11844" spans="81:81">
      <c r="CC11844" s="2"/>
    </row>
    <row r="11845" spans="81:81">
      <c r="CC11845" s="2"/>
    </row>
    <row r="11846" spans="81:81">
      <c r="CC11846" s="2"/>
    </row>
    <row r="11847" spans="81:81">
      <c r="CC11847" s="2"/>
    </row>
    <row r="11848" spans="81:81">
      <c r="CC11848" s="2"/>
    </row>
    <row r="11849" spans="81:81">
      <c r="CC11849" s="2"/>
    </row>
    <row r="11850" spans="81:81">
      <c r="CC11850" s="2"/>
    </row>
    <row r="11851" spans="81:81">
      <c r="CC11851" s="2"/>
    </row>
    <row r="11852" spans="81:81">
      <c r="CC11852" s="2"/>
    </row>
    <row r="11853" spans="81:81">
      <c r="CC11853" s="2"/>
    </row>
    <row r="11854" spans="81:81">
      <c r="CC11854" s="2"/>
    </row>
    <row r="11855" spans="81:81">
      <c r="CC11855" s="2"/>
    </row>
    <row r="11856" spans="81:81">
      <c r="CC11856" s="2"/>
    </row>
    <row r="11857" spans="81:81">
      <c r="CC11857" s="2"/>
    </row>
    <row r="11858" spans="81:81">
      <c r="CC11858" s="2"/>
    </row>
    <row r="11859" spans="81:81">
      <c r="CC11859" s="2"/>
    </row>
    <row r="11860" spans="81:81">
      <c r="CC11860" s="2"/>
    </row>
    <row r="11861" spans="81:81">
      <c r="CC11861" s="2"/>
    </row>
    <row r="11862" spans="81:81">
      <c r="CC11862" s="2"/>
    </row>
    <row r="11863" spans="81:81">
      <c r="CC11863" s="2"/>
    </row>
    <row r="11864" spans="81:81">
      <c r="CC11864" s="2"/>
    </row>
    <row r="11865" spans="81:81">
      <c r="CC11865" s="2"/>
    </row>
    <row r="11866" spans="81:81">
      <c r="CC11866" s="2"/>
    </row>
    <row r="11867" spans="81:81">
      <c r="CC11867" s="2"/>
    </row>
    <row r="11868" spans="81:81">
      <c r="CC11868" s="2"/>
    </row>
    <row r="11869" spans="81:81">
      <c r="CC11869" s="2"/>
    </row>
    <row r="11870" spans="81:81">
      <c r="CC11870" s="2"/>
    </row>
    <row r="11871" spans="81:81">
      <c r="CC11871" s="2"/>
    </row>
    <row r="11872" spans="81:81">
      <c r="CC11872" s="2"/>
    </row>
    <row r="11873" spans="81:81">
      <c r="CC11873" s="2"/>
    </row>
    <row r="11874" spans="81:81">
      <c r="CC11874" s="2"/>
    </row>
    <row r="11875" spans="81:81">
      <c r="CC11875" s="2"/>
    </row>
    <row r="11876" spans="81:81">
      <c r="CC11876" s="2"/>
    </row>
    <row r="11877" spans="81:81">
      <c r="CC11877" s="2"/>
    </row>
    <row r="11878" spans="81:81">
      <c r="CC11878" s="2"/>
    </row>
    <row r="11879" spans="81:81">
      <c r="CC11879" s="2"/>
    </row>
    <row r="11880" spans="81:81">
      <c r="CC11880" s="2"/>
    </row>
    <row r="11881" spans="81:81">
      <c r="CC11881" s="2"/>
    </row>
    <row r="11882" spans="81:81">
      <c r="CC11882" s="2"/>
    </row>
    <row r="11883" spans="81:81">
      <c r="CC11883" s="2"/>
    </row>
    <row r="11884" spans="81:81">
      <c r="CC11884" s="2"/>
    </row>
    <row r="11885" spans="81:81">
      <c r="CC11885" s="2"/>
    </row>
    <row r="11886" spans="81:81">
      <c r="CC11886" s="2"/>
    </row>
    <row r="11887" spans="81:81">
      <c r="CC11887" s="2"/>
    </row>
    <row r="11888" spans="81:81">
      <c r="CC11888" s="2"/>
    </row>
    <row r="11889" spans="81:81">
      <c r="CC11889" s="2"/>
    </row>
    <row r="11890" spans="81:81">
      <c r="CC11890" s="2"/>
    </row>
    <row r="11891" spans="81:81">
      <c r="CC11891" s="2"/>
    </row>
    <row r="11892" spans="81:81">
      <c r="CC11892" s="2"/>
    </row>
    <row r="11893" spans="81:81">
      <c r="CC11893" s="2"/>
    </row>
    <row r="11894" spans="81:81">
      <c r="CC11894" s="2"/>
    </row>
    <row r="11895" spans="81:81">
      <c r="CC11895" s="2"/>
    </row>
    <row r="11896" spans="81:81">
      <c r="CC11896" s="2"/>
    </row>
    <row r="11897" spans="81:81">
      <c r="CC11897" s="2"/>
    </row>
    <row r="11898" spans="81:81">
      <c r="CC11898" s="2"/>
    </row>
    <row r="11899" spans="81:81">
      <c r="CC11899" s="2"/>
    </row>
    <row r="11900" spans="81:81">
      <c r="CC11900" s="2"/>
    </row>
    <row r="11901" spans="81:81">
      <c r="CC11901" s="2"/>
    </row>
    <row r="11902" spans="81:81">
      <c r="CC11902" s="2"/>
    </row>
    <row r="11903" spans="81:81">
      <c r="CC11903" s="2"/>
    </row>
    <row r="11904" spans="81:81">
      <c r="CC11904" s="2"/>
    </row>
    <row r="11905" spans="81:81">
      <c r="CC11905" s="2"/>
    </row>
    <row r="11906" spans="81:81">
      <c r="CC11906" s="2"/>
    </row>
    <row r="11907" spans="81:81">
      <c r="CC11907" s="2"/>
    </row>
    <row r="11908" spans="81:81">
      <c r="CC11908" s="2"/>
    </row>
    <row r="11909" spans="81:81">
      <c r="CC11909" s="2"/>
    </row>
    <row r="11910" spans="81:81">
      <c r="CC11910" s="2"/>
    </row>
    <row r="11911" spans="81:81">
      <c r="CC11911" s="2"/>
    </row>
    <row r="11912" spans="81:81">
      <c r="CC11912" s="2"/>
    </row>
    <row r="11913" spans="81:81">
      <c r="CC11913" s="2"/>
    </row>
    <row r="11914" spans="81:81">
      <c r="CC11914" s="2"/>
    </row>
    <row r="11915" spans="81:81">
      <c r="CC11915" s="2"/>
    </row>
    <row r="11916" spans="81:81">
      <c r="CC11916" s="2"/>
    </row>
    <row r="11917" spans="81:81">
      <c r="CC11917" s="2"/>
    </row>
    <row r="11918" spans="81:81">
      <c r="CC11918" s="2"/>
    </row>
    <row r="11919" spans="81:81">
      <c r="CC11919" s="2"/>
    </row>
    <row r="11920" spans="81:81">
      <c r="CC11920" s="2"/>
    </row>
    <row r="11921" spans="81:81">
      <c r="CC11921" s="2"/>
    </row>
    <row r="11922" spans="81:81">
      <c r="CC11922" s="2"/>
    </row>
    <row r="11923" spans="81:81">
      <c r="CC11923" s="2"/>
    </row>
    <row r="11924" spans="81:81">
      <c r="CC11924" s="2"/>
    </row>
    <row r="11925" spans="81:81">
      <c r="CC11925" s="2"/>
    </row>
    <row r="11926" spans="81:81">
      <c r="CC11926" s="2"/>
    </row>
    <row r="11927" spans="81:81">
      <c r="CC11927" s="2"/>
    </row>
    <row r="11928" spans="81:81">
      <c r="CC11928" s="2"/>
    </row>
    <row r="11929" spans="81:81">
      <c r="CC11929" s="2"/>
    </row>
    <row r="11930" spans="81:81">
      <c r="CC11930" s="2"/>
    </row>
    <row r="11931" spans="81:81">
      <c r="CC11931" s="2"/>
    </row>
    <row r="11932" spans="81:81">
      <c r="CC11932" s="2"/>
    </row>
    <row r="11933" spans="81:81">
      <c r="CC11933" s="2"/>
    </row>
    <row r="11934" spans="81:81">
      <c r="CC11934" s="2"/>
    </row>
    <row r="11935" spans="81:81">
      <c r="CC11935" s="2"/>
    </row>
    <row r="11936" spans="81:81">
      <c r="CC11936" s="2"/>
    </row>
    <row r="11937" spans="81:81">
      <c r="CC11937" s="2"/>
    </row>
    <row r="11938" spans="81:81">
      <c r="CC11938" s="2"/>
    </row>
    <row r="11939" spans="81:81">
      <c r="CC11939" s="2"/>
    </row>
    <row r="11940" spans="81:81">
      <c r="CC11940" s="2"/>
    </row>
    <row r="11941" spans="81:81">
      <c r="CC11941" s="2"/>
    </row>
    <row r="11942" spans="81:81">
      <c r="CC11942" s="2"/>
    </row>
    <row r="11943" spans="81:81">
      <c r="CC11943" s="2"/>
    </row>
    <row r="11944" spans="81:81">
      <c r="CC11944" s="2"/>
    </row>
    <row r="11945" spans="81:81">
      <c r="CC11945" s="2"/>
    </row>
    <row r="11946" spans="81:81">
      <c r="CC11946" s="2"/>
    </row>
    <row r="11947" spans="81:81">
      <c r="CC11947" s="2"/>
    </row>
    <row r="11948" spans="81:81">
      <c r="CC11948" s="2"/>
    </row>
    <row r="11949" spans="81:81">
      <c r="CC11949" s="2"/>
    </row>
    <row r="11950" spans="81:81">
      <c r="CC11950" s="2"/>
    </row>
    <row r="11951" spans="81:81">
      <c r="CC11951" s="2"/>
    </row>
    <row r="11952" spans="81:81">
      <c r="CC11952" s="2"/>
    </row>
    <row r="11953" spans="81:81">
      <c r="CC11953" s="2"/>
    </row>
    <row r="11954" spans="81:81">
      <c r="CC11954" s="2"/>
    </row>
    <row r="11955" spans="81:81">
      <c r="CC11955" s="2"/>
    </row>
    <row r="11956" spans="81:81">
      <c r="CC11956" s="2"/>
    </row>
    <row r="11957" spans="81:81">
      <c r="CC11957" s="2"/>
    </row>
    <row r="11958" spans="81:81">
      <c r="CC11958" s="2"/>
    </row>
    <row r="11959" spans="81:81">
      <c r="CC11959" s="2"/>
    </row>
    <row r="11960" spans="81:81">
      <c r="CC11960" s="2"/>
    </row>
    <row r="11961" spans="81:81">
      <c r="CC11961" s="2"/>
    </row>
    <row r="11962" spans="81:81">
      <c r="CC11962" s="2"/>
    </row>
    <row r="11963" spans="81:81">
      <c r="CC11963" s="2"/>
    </row>
    <row r="11964" spans="81:81">
      <c r="CC11964" s="2"/>
    </row>
    <row r="11965" spans="81:81">
      <c r="CC11965" s="2"/>
    </row>
    <row r="11966" spans="81:81">
      <c r="CC11966" s="2"/>
    </row>
    <row r="11967" spans="81:81">
      <c r="CC11967" s="2"/>
    </row>
    <row r="11968" spans="81:81">
      <c r="CC11968" s="2"/>
    </row>
    <row r="11969" spans="81:81">
      <c r="CC11969" s="2"/>
    </row>
    <row r="11970" spans="81:81">
      <c r="CC11970" s="2"/>
    </row>
    <row r="11971" spans="81:81">
      <c r="CC11971" s="2"/>
    </row>
    <row r="11972" spans="81:81">
      <c r="CC11972" s="2"/>
    </row>
    <row r="11973" spans="81:81">
      <c r="CC11973" s="2"/>
    </row>
    <row r="11974" spans="81:81">
      <c r="CC11974" s="2"/>
    </row>
    <row r="11975" spans="81:81">
      <c r="CC11975" s="2"/>
    </row>
    <row r="11976" spans="81:81">
      <c r="CC11976" s="2"/>
    </row>
    <row r="11977" spans="81:81">
      <c r="CC11977" s="2"/>
    </row>
    <row r="11978" spans="81:81">
      <c r="CC11978" s="2"/>
    </row>
    <row r="11979" spans="81:81">
      <c r="CC11979" s="2"/>
    </row>
    <row r="11980" spans="81:81">
      <c r="CC11980" s="2"/>
    </row>
    <row r="11981" spans="81:81">
      <c r="CC11981" s="2"/>
    </row>
    <row r="11982" spans="81:81">
      <c r="CC11982" s="2"/>
    </row>
    <row r="11983" spans="81:81">
      <c r="CC11983" s="2"/>
    </row>
    <row r="11984" spans="81:81">
      <c r="CC11984" s="2"/>
    </row>
    <row r="11985" spans="81:81">
      <c r="CC11985" s="2"/>
    </row>
    <row r="11986" spans="81:81">
      <c r="CC11986" s="2"/>
    </row>
    <row r="11987" spans="81:81">
      <c r="CC11987" s="2"/>
    </row>
    <row r="11988" spans="81:81">
      <c r="CC11988" s="2"/>
    </row>
    <row r="11989" spans="81:81">
      <c r="CC11989" s="2"/>
    </row>
    <row r="11990" spans="81:81">
      <c r="CC11990" s="2"/>
    </row>
    <row r="11991" spans="81:81">
      <c r="CC11991" s="2"/>
    </row>
    <row r="11992" spans="81:81">
      <c r="CC11992" s="2"/>
    </row>
    <row r="11993" spans="81:81">
      <c r="CC11993" s="2"/>
    </row>
    <row r="11994" spans="81:81">
      <c r="CC11994" s="2"/>
    </row>
    <row r="11995" spans="81:81">
      <c r="CC11995" s="2"/>
    </row>
    <row r="11996" spans="81:81">
      <c r="CC11996" s="2"/>
    </row>
    <row r="11997" spans="81:81">
      <c r="CC11997" s="2"/>
    </row>
    <row r="11998" spans="81:81">
      <c r="CC11998" s="2"/>
    </row>
    <row r="11999" spans="81:81">
      <c r="CC11999" s="2"/>
    </row>
    <row r="12000" spans="81:81">
      <c r="CC12000" s="2"/>
    </row>
    <row r="12001" spans="81:81">
      <c r="CC12001" s="2"/>
    </row>
    <row r="12002" spans="81:81">
      <c r="CC12002" s="2"/>
    </row>
    <row r="12003" spans="81:81">
      <c r="CC12003" s="2"/>
    </row>
    <row r="12004" spans="81:81">
      <c r="CC12004" s="2"/>
    </row>
    <row r="12005" spans="81:81">
      <c r="CC12005" s="2"/>
    </row>
    <row r="12006" spans="81:81">
      <c r="CC12006" s="2"/>
    </row>
    <row r="12007" spans="81:81">
      <c r="CC12007" s="2"/>
    </row>
    <row r="12008" spans="81:81">
      <c r="CC12008" s="2"/>
    </row>
    <row r="12009" spans="81:81">
      <c r="CC12009" s="2"/>
    </row>
    <row r="12010" spans="81:81">
      <c r="CC12010" s="2"/>
    </row>
    <row r="12011" spans="81:81">
      <c r="CC12011" s="2"/>
    </row>
    <row r="12012" spans="81:81">
      <c r="CC12012" s="2"/>
    </row>
    <row r="12013" spans="81:81">
      <c r="CC12013" s="2"/>
    </row>
    <row r="12014" spans="81:81">
      <c r="CC12014" s="2"/>
    </row>
    <row r="12015" spans="81:81">
      <c r="CC12015" s="2"/>
    </row>
    <row r="12016" spans="81:81">
      <c r="CC12016" s="2"/>
    </row>
    <row r="12017" spans="81:81">
      <c r="CC12017" s="2"/>
    </row>
    <row r="12018" spans="81:81">
      <c r="CC12018" s="2"/>
    </row>
    <row r="12019" spans="81:81">
      <c r="CC12019" s="2"/>
    </row>
    <row r="12020" spans="81:81">
      <c r="CC12020" s="2"/>
    </row>
    <row r="12021" spans="81:81">
      <c r="CC12021" s="2"/>
    </row>
    <row r="12022" spans="81:81">
      <c r="CC12022" s="2"/>
    </row>
    <row r="12023" spans="81:81">
      <c r="CC12023" s="2"/>
    </row>
    <row r="12024" spans="81:81">
      <c r="CC12024" s="2"/>
    </row>
    <row r="12025" spans="81:81">
      <c r="CC12025" s="2"/>
    </row>
    <row r="12026" spans="81:81">
      <c r="CC12026" s="2"/>
    </row>
    <row r="12027" spans="81:81">
      <c r="CC12027" s="2"/>
    </row>
    <row r="12028" spans="81:81">
      <c r="CC12028" s="2"/>
    </row>
    <row r="12029" spans="81:81">
      <c r="CC12029" s="2"/>
    </row>
    <row r="12030" spans="81:81">
      <c r="CC12030" s="2"/>
    </row>
    <row r="12031" spans="81:81">
      <c r="CC12031" s="2"/>
    </row>
    <row r="12032" spans="81:81">
      <c r="CC12032" s="2"/>
    </row>
    <row r="12033" spans="81:81">
      <c r="CC12033" s="2"/>
    </row>
    <row r="12034" spans="81:81">
      <c r="CC12034" s="2"/>
    </row>
    <row r="12035" spans="81:81">
      <c r="CC12035" s="2"/>
    </row>
    <row r="12036" spans="81:81">
      <c r="CC12036" s="2"/>
    </row>
    <row r="12037" spans="81:81">
      <c r="CC12037" s="2"/>
    </row>
    <row r="12038" spans="81:81">
      <c r="CC12038" s="2"/>
    </row>
    <row r="12039" spans="81:81">
      <c r="CC12039" s="2"/>
    </row>
    <row r="12040" spans="81:81">
      <c r="CC12040" s="2"/>
    </row>
    <row r="12041" spans="81:81">
      <c r="CC12041" s="2"/>
    </row>
    <row r="12042" spans="81:81">
      <c r="CC12042" s="2"/>
    </row>
    <row r="12043" spans="81:81">
      <c r="CC12043" s="2"/>
    </row>
    <row r="12044" spans="81:81">
      <c r="CC12044" s="2"/>
    </row>
    <row r="12045" spans="81:81">
      <c r="CC12045" s="2"/>
    </row>
    <row r="12046" spans="81:81">
      <c r="CC12046" s="2"/>
    </row>
    <row r="12047" spans="81:81">
      <c r="CC12047" s="2"/>
    </row>
    <row r="12048" spans="81:81">
      <c r="CC12048" s="2"/>
    </row>
    <row r="12049" spans="81:81">
      <c r="CC12049" s="2"/>
    </row>
    <row r="12050" spans="81:81">
      <c r="CC12050" s="2"/>
    </row>
    <row r="12051" spans="81:81">
      <c r="CC12051" s="2"/>
    </row>
    <row r="12052" spans="81:81">
      <c r="CC12052" s="2"/>
    </row>
    <row r="12053" spans="81:81">
      <c r="CC12053" s="2"/>
    </row>
    <row r="12054" spans="81:81">
      <c r="CC12054" s="2"/>
    </row>
    <row r="12055" spans="81:81">
      <c r="CC12055" s="2"/>
    </row>
    <row r="12056" spans="81:81">
      <c r="CC12056" s="2"/>
    </row>
    <row r="12057" spans="81:81">
      <c r="CC12057" s="2"/>
    </row>
    <row r="12058" spans="81:81">
      <c r="CC12058" s="2"/>
    </row>
    <row r="12059" spans="81:81">
      <c r="CC12059" s="2"/>
    </row>
    <row r="12060" spans="81:81">
      <c r="CC12060" s="2"/>
    </row>
    <row r="12061" spans="81:81">
      <c r="CC12061" s="2"/>
    </row>
    <row r="12062" spans="81:81">
      <c r="CC12062" s="2"/>
    </row>
    <row r="12063" spans="81:81">
      <c r="CC12063" s="2"/>
    </row>
    <row r="12064" spans="81:81">
      <c r="CC12064" s="2"/>
    </row>
    <row r="12065" spans="81:81">
      <c r="CC12065" s="2"/>
    </row>
    <row r="12066" spans="81:81">
      <c r="CC12066" s="2"/>
    </row>
    <row r="12067" spans="81:81">
      <c r="CC12067" s="2"/>
    </row>
    <row r="12068" spans="81:81">
      <c r="CC12068" s="2"/>
    </row>
    <row r="12069" spans="81:81">
      <c r="CC12069" s="2"/>
    </row>
    <row r="12070" spans="81:81">
      <c r="CC12070" s="2"/>
    </row>
    <row r="12071" spans="81:81">
      <c r="CC12071" s="2"/>
    </row>
    <row r="12072" spans="81:81">
      <c r="CC12072" s="2"/>
    </row>
    <row r="12073" spans="81:81">
      <c r="CC12073" s="2"/>
    </row>
    <row r="12074" spans="81:81">
      <c r="CC12074" s="2"/>
    </row>
    <row r="12075" spans="81:81">
      <c r="CC12075" s="2"/>
    </row>
    <row r="12076" spans="81:81">
      <c r="CC12076" s="2"/>
    </row>
    <row r="12077" spans="81:81">
      <c r="CC12077" s="2"/>
    </row>
    <row r="12078" spans="81:81">
      <c r="CC12078" s="2"/>
    </row>
    <row r="12079" spans="81:81">
      <c r="CC12079" s="2"/>
    </row>
    <row r="12080" spans="81:81">
      <c r="CC12080" s="2"/>
    </row>
    <row r="12081" spans="81:81">
      <c r="CC12081" s="2"/>
    </row>
    <row r="12082" spans="81:81">
      <c r="CC12082" s="2"/>
    </row>
    <row r="12083" spans="81:81">
      <c r="CC12083" s="2"/>
    </row>
    <row r="12084" spans="81:81">
      <c r="CC12084" s="2"/>
    </row>
    <row r="12085" spans="81:81">
      <c r="CC12085" s="2"/>
    </row>
    <row r="12086" spans="81:81">
      <c r="CC12086" s="2"/>
    </row>
    <row r="12087" spans="81:81">
      <c r="CC12087" s="2"/>
    </row>
    <row r="12088" spans="81:81">
      <c r="CC12088" s="2"/>
    </row>
    <row r="12089" spans="81:81">
      <c r="CC12089" s="2"/>
    </row>
    <row r="12090" spans="81:81">
      <c r="CC12090" s="2"/>
    </row>
    <row r="12091" spans="81:81">
      <c r="CC12091" s="2"/>
    </row>
    <row r="12092" spans="81:81">
      <c r="CC12092" s="2"/>
    </row>
    <row r="12093" spans="81:81">
      <c r="CC12093" s="2"/>
    </row>
    <row r="12094" spans="81:81">
      <c r="CC12094" s="2"/>
    </row>
    <row r="12095" spans="81:81">
      <c r="CC12095" s="2"/>
    </row>
    <row r="12096" spans="81:81">
      <c r="CC12096" s="2"/>
    </row>
    <row r="12097" spans="81:81">
      <c r="CC12097" s="2"/>
    </row>
    <row r="12098" spans="81:81">
      <c r="CC12098" s="2"/>
    </row>
    <row r="12099" spans="81:81">
      <c r="CC12099" s="2"/>
    </row>
    <row r="12100" spans="81:81">
      <c r="CC12100" s="2"/>
    </row>
    <row r="12101" spans="81:81">
      <c r="CC12101" s="2"/>
    </row>
    <row r="12102" spans="81:81">
      <c r="CC12102" s="2"/>
    </row>
    <row r="12103" spans="81:81">
      <c r="CC12103" s="2"/>
    </row>
    <row r="12104" spans="81:81">
      <c r="CC12104" s="2"/>
    </row>
    <row r="12105" spans="81:81">
      <c r="CC12105" s="2"/>
    </row>
    <row r="12106" spans="81:81">
      <c r="CC12106" s="2"/>
    </row>
    <row r="12107" spans="81:81">
      <c r="CC12107" s="2"/>
    </row>
    <row r="12108" spans="81:81">
      <c r="CC12108" s="2"/>
    </row>
    <row r="12109" spans="81:81">
      <c r="CC12109" s="2"/>
    </row>
    <row r="12110" spans="81:81">
      <c r="CC12110" s="2"/>
    </row>
    <row r="12111" spans="81:81">
      <c r="CC12111" s="2"/>
    </row>
    <row r="12112" spans="81:81">
      <c r="CC12112" s="2"/>
    </row>
    <row r="12113" spans="81:81">
      <c r="CC12113" s="2"/>
    </row>
    <row r="12114" spans="81:81">
      <c r="CC12114" s="2"/>
    </row>
    <row r="12115" spans="81:81">
      <c r="CC12115" s="2"/>
    </row>
    <row r="12116" spans="81:81">
      <c r="CC12116" s="2"/>
    </row>
    <row r="12117" spans="81:81">
      <c r="CC12117" s="2"/>
    </row>
    <row r="12118" spans="81:81">
      <c r="CC12118" s="2"/>
    </row>
    <row r="12119" spans="81:81">
      <c r="CC12119" s="2"/>
    </row>
    <row r="12120" spans="81:81">
      <c r="CC12120" s="2"/>
    </row>
    <row r="12121" spans="81:81">
      <c r="CC12121" s="2"/>
    </row>
    <row r="12122" spans="81:81">
      <c r="CC12122" s="2"/>
    </row>
    <row r="12123" spans="81:81">
      <c r="CC12123" s="2"/>
    </row>
    <row r="12124" spans="81:81">
      <c r="CC12124" s="2"/>
    </row>
    <row r="12125" spans="81:81">
      <c r="CC12125" s="2"/>
    </row>
    <row r="12126" spans="81:81">
      <c r="CC12126" s="2"/>
    </row>
    <row r="12127" spans="81:81">
      <c r="CC12127" s="2"/>
    </row>
    <row r="12128" spans="81:81">
      <c r="CC12128" s="2"/>
    </row>
    <row r="12129" spans="81:81">
      <c r="CC12129" s="2"/>
    </row>
    <row r="12130" spans="81:81">
      <c r="CC12130" s="2"/>
    </row>
    <row r="12131" spans="81:81">
      <c r="CC12131" s="2"/>
    </row>
    <row r="12132" spans="81:81">
      <c r="CC12132" s="2"/>
    </row>
    <row r="12133" spans="81:81">
      <c r="CC12133" s="2"/>
    </row>
    <row r="12134" spans="81:81">
      <c r="CC12134" s="2"/>
    </row>
    <row r="12135" spans="81:81">
      <c r="CC12135" s="2"/>
    </row>
    <row r="12136" spans="81:81">
      <c r="CC12136" s="2"/>
    </row>
    <row r="12137" spans="81:81">
      <c r="CC12137" s="2"/>
    </row>
    <row r="12138" spans="81:81">
      <c r="CC12138" s="2"/>
    </row>
    <row r="12139" spans="81:81">
      <c r="CC12139" s="2"/>
    </row>
    <row r="12140" spans="81:81">
      <c r="CC12140" s="2"/>
    </row>
    <row r="12141" spans="81:81">
      <c r="CC12141" s="2"/>
    </row>
    <row r="12142" spans="81:81">
      <c r="CC12142" s="2"/>
    </row>
    <row r="12143" spans="81:81">
      <c r="CC12143" s="2"/>
    </row>
    <row r="12144" spans="81:81">
      <c r="CC12144" s="2"/>
    </row>
    <row r="12145" spans="81:81">
      <c r="CC12145" s="2"/>
    </row>
    <row r="12146" spans="81:81">
      <c r="CC12146" s="2"/>
    </row>
    <row r="12147" spans="81:81">
      <c r="CC12147" s="2"/>
    </row>
    <row r="12148" spans="81:81">
      <c r="CC12148" s="2"/>
    </row>
    <row r="12149" spans="81:81">
      <c r="CC12149" s="2"/>
    </row>
    <row r="12150" spans="81:81">
      <c r="CC12150" s="2"/>
    </row>
    <row r="12151" spans="81:81">
      <c r="CC12151" s="2"/>
    </row>
    <row r="12152" spans="81:81">
      <c r="CC12152" s="2"/>
    </row>
    <row r="12153" spans="81:81">
      <c r="CC12153" s="2"/>
    </row>
    <row r="12154" spans="81:81">
      <c r="CC12154" s="2"/>
    </row>
    <row r="12155" spans="81:81">
      <c r="CC12155" s="2"/>
    </row>
    <row r="12156" spans="81:81">
      <c r="CC12156" s="2"/>
    </row>
    <row r="12157" spans="81:81">
      <c r="CC12157" s="2"/>
    </row>
    <row r="12158" spans="81:81">
      <c r="CC12158" s="2"/>
    </row>
    <row r="12159" spans="81:81">
      <c r="CC12159" s="2"/>
    </row>
    <row r="12160" spans="81:81">
      <c r="CC12160" s="2"/>
    </row>
    <row r="12161" spans="81:81">
      <c r="CC12161" s="2"/>
    </row>
    <row r="12162" spans="81:81">
      <c r="CC12162" s="2"/>
    </row>
    <row r="12163" spans="81:81">
      <c r="CC12163" s="2"/>
    </row>
    <row r="12164" spans="81:81">
      <c r="CC12164" s="2"/>
    </row>
    <row r="12165" spans="81:81">
      <c r="CC12165" s="2"/>
    </row>
    <row r="12166" spans="81:81">
      <c r="CC12166" s="2"/>
    </row>
    <row r="12167" spans="81:81">
      <c r="CC12167" s="2"/>
    </row>
    <row r="12168" spans="81:81">
      <c r="CC12168" s="2"/>
    </row>
    <row r="12169" spans="81:81">
      <c r="CC12169" s="2"/>
    </row>
    <row r="12170" spans="81:81">
      <c r="CC12170" s="2"/>
    </row>
    <row r="12171" spans="81:81">
      <c r="CC12171" s="2"/>
    </row>
    <row r="12172" spans="81:81">
      <c r="CC12172" s="2"/>
    </row>
    <row r="12173" spans="81:81">
      <c r="CC12173" s="2"/>
    </row>
    <row r="12174" spans="81:81">
      <c r="CC12174" s="2"/>
    </row>
    <row r="12175" spans="81:81">
      <c r="CC12175" s="2"/>
    </row>
    <row r="12176" spans="81:81">
      <c r="CC12176" s="2"/>
    </row>
    <row r="12177" spans="81:81">
      <c r="CC12177" s="2"/>
    </row>
    <row r="12178" spans="81:81">
      <c r="CC12178" s="2"/>
    </row>
    <row r="12179" spans="81:81">
      <c r="CC12179" s="2"/>
    </row>
    <row r="12180" spans="81:81">
      <c r="CC12180" s="2"/>
    </row>
    <row r="12181" spans="81:81">
      <c r="CC12181" s="2"/>
    </row>
    <row r="12182" spans="81:81">
      <c r="CC12182" s="2"/>
    </row>
    <row r="12183" spans="81:81">
      <c r="CC12183" s="2"/>
    </row>
    <row r="12184" spans="81:81">
      <c r="CC12184" s="2"/>
    </row>
    <row r="12185" spans="81:81">
      <c r="CC12185" s="2"/>
    </row>
    <row r="12186" spans="81:81">
      <c r="CC12186" s="2"/>
    </row>
    <row r="12187" spans="81:81">
      <c r="CC12187" s="2"/>
    </row>
    <row r="12188" spans="81:81">
      <c r="CC12188" s="2"/>
    </row>
    <row r="12189" spans="81:81">
      <c r="CC12189" s="2"/>
    </row>
    <row r="12190" spans="81:81">
      <c r="CC12190" s="2"/>
    </row>
    <row r="12191" spans="81:81">
      <c r="CC12191" s="2"/>
    </row>
    <row r="12192" spans="81:81">
      <c r="CC12192" s="2"/>
    </row>
    <row r="12193" spans="81:81">
      <c r="CC12193" s="2"/>
    </row>
    <row r="12194" spans="81:81">
      <c r="CC12194" s="2"/>
    </row>
    <row r="12195" spans="81:81">
      <c r="CC12195" s="2"/>
    </row>
    <row r="12196" spans="81:81">
      <c r="CC12196" s="2"/>
    </row>
    <row r="12197" spans="81:81">
      <c r="CC12197" s="2"/>
    </row>
    <row r="12198" spans="81:81">
      <c r="CC12198" s="2"/>
    </row>
    <row r="12199" spans="81:81">
      <c r="CC12199" s="2"/>
    </row>
    <row r="12200" spans="81:81">
      <c r="CC12200" s="2"/>
    </row>
    <row r="12201" spans="81:81">
      <c r="CC12201" s="2"/>
    </row>
    <row r="12202" spans="81:81">
      <c r="CC12202" s="2"/>
    </row>
    <row r="12203" spans="81:81">
      <c r="CC12203" s="2"/>
    </row>
    <row r="12204" spans="81:81">
      <c r="CC12204" s="2"/>
    </row>
    <row r="12205" spans="81:81">
      <c r="CC12205" s="2"/>
    </row>
    <row r="12206" spans="81:81">
      <c r="CC12206" s="2"/>
    </row>
    <row r="12207" spans="81:81">
      <c r="CC12207" s="2"/>
    </row>
    <row r="12208" spans="81:81">
      <c r="CC12208" s="2"/>
    </row>
    <row r="12209" spans="81:81">
      <c r="CC12209" s="2"/>
    </row>
    <row r="12210" spans="81:81">
      <c r="CC12210" s="2"/>
    </row>
    <row r="12211" spans="81:81">
      <c r="CC12211" s="2"/>
    </row>
    <row r="12212" spans="81:81">
      <c r="CC12212" s="2"/>
    </row>
    <row r="12213" spans="81:81">
      <c r="CC12213" s="2"/>
    </row>
    <row r="12214" spans="81:81">
      <c r="CC12214" s="2"/>
    </row>
    <row r="12215" spans="81:81">
      <c r="CC12215" s="2"/>
    </row>
    <row r="12216" spans="81:81">
      <c r="CC12216" s="2"/>
    </row>
    <row r="12217" spans="81:81">
      <c r="CC12217" s="2"/>
    </row>
    <row r="12218" spans="81:81">
      <c r="CC12218" s="2"/>
    </row>
    <row r="12219" spans="81:81">
      <c r="CC12219" s="2"/>
    </row>
    <row r="12220" spans="81:81">
      <c r="CC12220" s="2"/>
    </row>
    <row r="12221" spans="81:81">
      <c r="CC12221" s="2"/>
    </row>
    <row r="12222" spans="81:81">
      <c r="CC12222" s="2"/>
    </row>
    <row r="12223" spans="81:81">
      <c r="CC12223" s="2"/>
    </row>
    <row r="12224" spans="81:81">
      <c r="CC12224" s="2"/>
    </row>
    <row r="12225" spans="81:81">
      <c r="CC12225" s="2"/>
    </row>
    <row r="12226" spans="81:81">
      <c r="CC12226" s="2"/>
    </row>
    <row r="12227" spans="81:81">
      <c r="CC12227" s="2"/>
    </row>
    <row r="12228" spans="81:81">
      <c r="CC12228" s="2"/>
    </row>
    <row r="12229" spans="81:81">
      <c r="CC12229" s="2"/>
    </row>
    <row r="12230" spans="81:81">
      <c r="CC12230" s="2"/>
    </row>
    <row r="12231" spans="81:81">
      <c r="CC12231" s="2"/>
    </row>
    <row r="12232" spans="81:81">
      <c r="CC12232" s="2"/>
    </row>
    <row r="12233" spans="81:81">
      <c r="CC12233" s="2"/>
    </row>
    <row r="12234" spans="81:81">
      <c r="CC12234" s="2"/>
    </row>
    <row r="12235" spans="81:81">
      <c r="CC12235" s="2"/>
    </row>
    <row r="12236" spans="81:81">
      <c r="CC12236" s="2"/>
    </row>
    <row r="12237" spans="81:81">
      <c r="CC12237" s="2"/>
    </row>
    <row r="12238" spans="81:81">
      <c r="CC12238" s="2"/>
    </row>
    <row r="12239" spans="81:81">
      <c r="CC12239" s="2"/>
    </row>
    <row r="12240" spans="81:81">
      <c r="CC12240" s="2"/>
    </row>
    <row r="12241" spans="81:81">
      <c r="CC12241" s="2"/>
    </row>
    <row r="12242" spans="81:81">
      <c r="CC12242" s="2"/>
    </row>
    <row r="12243" spans="81:81">
      <c r="CC12243" s="2"/>
    </row>
    <row r="12244" spans="81:81">
      <c r="CC12244" s="2"/>
    </row>
    <row r="12245" spans="81:81">
      <c r="CC12245" s="2"/>
    </row>
    <row r="12246" spans="81:81">
      <c r="CC12246" s="2"/>
    </row>
    <row r="12247" spans="81:81">
      <c r="CC12247" s="2"/>
    </row>
    <row r="12248" spans="81:81">
      <c r="CC12248" s="2"/>
    </row>
    <row r="12249" spans="81:81">
      <c r="CC12249" s="2"/>
    </row>
    <row r="12250" spans="81:81">
      <c r="CC12250" s="2"/>
    </row>
    <row r="12251" spans="81:81">
      <c r="CC12251" s="2"/>
    </row>
    <row r="12252" spans="81:81">
      <c r="CC12252" s="2"/>
    </row>
    <row r="12253" spans="81:81">
      <c r="CC12253" s="2"/>
    </row>
    <row r="12254" spans="81:81">
      <c r="CC12254" s="2"/>
    </row>
    <row r="12255" spans="81:81">
      <c r="CC12255" s="2"/>
    </row>
    <row r="12256" spans="81:81">
      <c r="CC12256" s="2"/>
    </row>
    <row r="12257" spans="81:81">
      <c r="CC12257" s="2"/>
    </row>
    <row r="12258" spans="81:81">
      <c r="CC12258" s="2"/>
    </row>
    <row r="12259" spans="81:81">
      <c r="CC12259" s="2"/>
    </row>
    <row r="12260" spans="81:81">
      <c r="CC12260" s="2"/>
    </row>
    <row r="12261" spans="81:81">
      <c r="CC12261" s="2"/>
    </row>
    <row r="12262" spans="81:81">
      <c r="CC12262" s="2"/>
    </row>
    <row r="12263" spans="81:81">
      <c r="CC12263" s="2"/>
    </row>
    <row r="12264" spans="81:81">
      <c r="CC12264" s="2"/>
    </row>
    <row r="12265" spans="81:81">
      <c r="CC12265" s="2"/>
    </row>
    <row r="12266" spans="81:81">
      <c r="CC12266" s="2"/>
    </row>
    <row r="12267" spans="81:81">
      <c r="CC12267" s="2"/>
    </row>
    <row r="12268" spans="81:81">
      <c r="CC12268" s="2"/>
    </row>
    <row r="12269" spans="81:81">
      <c r="CC12269" s="2"/>
    </row>
    <row r="12270" spans="81:81">
      <c r="CC12270" s="2"/>
    </row>
    <row r="12271" spans="81:81">
      <c r="CC12271" s="2"/>
    </row>
    <row r="12272" spans="81:81">
      <c r="CC12272" s="2"/>
    </row>
    <row r="12273" spans="81:81">
      <c r="CC12273" s="2"/>
    </row>
    <row r="12274" spans="81:81">
      <c r="CC12274" s="2"/>
    </row>
    <row r="12275" spans="81:81">
      <c r="CC12275" s="2"/>
    </row>
    <row r="12276" spans="81:81">
      <c r="CC12276" s="2"/>
    </row>
    <row r="12277" spans="81:81">
      <c r="CC12277" s="2"/>
    </row>
    <row r="12278" spans="81:81">
      <c r="CC12278" s="2"/>
    </row>
    <row r="12279" spans="81:81">
      <c r="CC12279" s="2"/>
    </row>
    <row r="12280" spans="81:81">
      <c r="CC12280" s="2"/>
    </row>
    <row r="12281" spans="81:81">
      <c r="CC12281" s="2"/>
    </row>
    <row r="12282" spans="81:81">
      <c r="CC12282" s="2"/>
    </row>
    <row r="12283" spans="81:81">
      <c r="CC12283" s="2"/>
    </row>
    <row r="12284" spans="81:81">
      <c r="CC12284" s="2"/>
    </row>
    <row r="12285" spans="81:81">
      <c r="CC12285" s="2"/>
    </row>
    <row r="12286" spans="81:81">
      <c r="CC12286" s="2"/>
    </row>
    <row r="12287" spans="81:81">
      <c r="CC12287" s="2"/>
    </row>
    <row r="12288" spans="81:81">
      <c r="CC12288" s="2"/>
    </row>
    <row r="12289" spans="81:81">
      <c r="CC12289" s="2"/>
    </row>
    <row r="12290" spans="81:81">
      <c r="CC12290" s="2"/>
    </row>
    <row r="12291" spans="81:81">
      <c r="CC12291" s="2"/>
    </row>
    <row r="12292" spans="81:81">
      <c r="CC12292" s="2"/>
    </row>
    <row r="12293" spans="81:81">
      <c r="CC12293" s="2"/>
    </row>
    <row r="12294" spans="81:81">
      <c r="CC12294" s="2"/>
    </row>
    <row r="12295" spans="81:81">
      <c r="CC12295" s="2"/>
    </row>
    <row r="12296" spans="81:81">
      <c r="CC12296" s="2"/>
    </row>
    <row r="12297" spans="81:81">
      <c r="CC12297" s="2"/>
    </row>
    <row r="12298" spans="81:81">
      <c r="CC12298" s="2"/>
    </row>
    <row r="12299" spans="81:81">
      <c r="CC12299" s="2"/>
    </row>
    <row r="12300" spans="81:81">
      <c r="CC12300" s="2"/>
    </row>
    <row r="12301" spans="81:81">
      <c r="CC12301" s="2"/>
    </row>
    <row r="12302" spans="81:81">
      <c r="CC12302" s="2"/>
    </row>
    <row r="12303" spans="81:81">
      <c r="CC12303" s="2"/>
    </row>
    <row r="12304" spans="81:81">
      <c r="CC12304" s="2"/>
    </row>
    <row r="12305" spans="81:81">
      <c r="CC12305" s="2"/>
    </row>
    <row r="12306" spans="81:81">
      <c r="CC12306" s="2"/>
    </row>
    <row r="12307" spans="81:81">
      <c r="CC12307" s="2"/>
    </row>
    <row r="12308" spans="81:81">
      <c r="CC12308" s="2"/>
    </row>
    <row r="12309" spans="81:81">
      <c r="CC12309" s="2"/>
    </row>
    <row r="12310" spans="81:81">
      <c r="CC12310" s="2"/>
    </row>
    <row r="12311" spans="81:81">
      <c r="CC12311" s="2"/>
    </row>
    <row r="12312" spans="81:81">
      <c r="CC12312" s="2"/>
    </row>
    <row r="12313" spans="81:81">
      <c r="CC12313" s="2"/>
    </row>
    <row r="12314" spans="81:81">
      <c r="CC12314" s="2"/>
    </row>
    <row r="12315" spans="81:81">
      <c r="CC12315" s="2"/>
    </row>
    <row r="12316" spans="81:81">
      <c r="CC12316" s="2"/>
    </row>
    <row r="12317" spans="81:81">
      <c r="CC12317" s="2"/>
    </row>
    <row r="12318" spans="81:81">
      <c r="CC12318" s="2"/>
    </row>
    <row r="12319" spans="81:81">
      <c r="CC12319" s="2"/>
    </row>
    <row r="12320" spans="81:81">
      <c r="CC12320" s="2"/>
    </row>
    <row r="12321" spans="81:81">
      <c r="CC12321" s="2"/>
    </row>
    <row r="12322" spans="81:81">
      <c r="CC12322" s="2"/>
    </row>
    <row r="12323" spans="81:81">
      <c r="CC12323" s="2"/>
    </row>
    <row r="12324" spans="81:81">
      <c r="CC12324" s="2"/>
    </row>
    <row r="12325" spans="81:81">
      <c r="CC12325" s="2"/>
    </row>
    <row r="12326" spans="81:81">
      <c r="CC12326" s="2"/>
    </row>
    <row r="12327" spans="81:81">
      <c r="CC12327" s="2"/>
    </row>
    <row r="12328" spans="81:81">
      <c r="CC12328" s="2"/>
    </row>
    <row r="12329" spans="81:81">
      <c r="CC12329" s="2"/>
    </row>
    <row r="12330" spans="81:81">
      <c r="CC12330" s="2"/>
    </row>
    <row r="12331" spans="81:81">
      <c r="CC12331" s="2"/>
    </row>
    <row r="12332" spans="81:81">
      <c r="CC12332" s="2"/>
    </row>
    <row r="12333" spans="81:81">
      <c r="CC12333" s="2"/>
    </row>
    <row r="12334" spans="81:81">
      <c r="CC12334" s="2"/>
    </row>
    <row r="12335" spans="81:81">
      <c r="CC12335" s="2"/>
    </row>
    <row r="12336" spans="81:81">
      <c r="CC12336" s="2"/>
    </row>
    <row r="12337" spans="81:81">
      <c r="CC12337" s="2"/>
    </row>
    <row r="12338" spans="81:81">
      <c r="CC12338" s="2"/>
    </row>
    <row r="12339" spans="81:81">
      <c r="CC12339" s="2"/>
    </row>
    <row r="12340" spans="81:81">
      <c r="CC12340" s="2"/>
    </row>
    <row r="12341" spans="81:81">
      <c r="CC12341" s="2"/>
    </row>
    <row r="12342" spans="81:81">
      <c r="CC12342" s="2"/>
    </row>
    <row r="12343" spans="81:81">
      <c r="CC12343" s="2"/>
    </row>
    <row r="12344" spans="81:81">
      <c r="CC12344" s="2"/>
    </row>
    <row r="12345" spans="81:81">
      <c r="CC12345" s="2"/>
    </row>
    <row r="12346" spans="81:81">
      <c r="CC12346" s="2"/>
    </row>
    <row r="12347" spans="81:81">
      <c r="CC12347" s="2"/>
    </row>
    <row r="12348" spans="81:81">
      <c r="CC12348" s="2"/>
    </row>
    <row r="12349" spans="81:81">
      <c r="CC12349" s="2"/>
    </row>
    <row r="12350" spans="81:81">
      <c r="CC12350" s="2"/>
    </row>
    <row r="12351" spans="81:81">
      <c r="CC12351" s="2"/>
    </row>
    <row r="12352" spans="81:81">
      <c r="CC12352" s="2"/>
    </row>
    <row r="12353" spans="81:81">
      <c r="CC12353" s="2"/>
    </row>
    <row r="12354" spans="81:81">
      <c r="CC12354" s="2"/>
    </row>
    <row r="12355" spans="81:81">
      <c r="CC12355" s="2"/>
    </row>
    <row r="12356" spans="81:81">
      <c r="CC12356" s="2"/>
    </row>
    <row r="12357" spans="81:81">
      <c r="CC12357" s="2"/>
    </row>
    <row r="12358" spans="81:81">
      <c r="CC12358" s="2"/>
    </row>
    <row r="12359" spans="81:81">
      <c r="CC12359" s="2"/>
    </row>
    <row r="12360" spans="81:81">
      <c r="CC12360" s="2"/>
    </row>
    <row r="12361" spans="81:81">
      <c r="CC12361" s="2"/>
    </row>
    <row r="12362" spans="81:81">
      <c r="CC12362" s="2"/>
    </row>
    <row r="12363" spans="81:81">
      <c r="CC12363" s="2"/>
    </row>
    <row r="12364" spans="81:81">
      <c r="CC12364" s="2"/>
    </row>
    <row r="12365" spans="81:81">
      <c r="CC12365" s="2"/>
    </row>
    <row r="12366" spans="81:81">
      <c r="CC12366" s="2"/>
    </row>
    <row r="12367" spans="81:81">
      <c r="CC12367" s="2"/>
    </row>
    <row r="12368" spans="81:81">
      <c r="CC12368" s="2"/>
    </row>
    <row r="12369" spans="81:81">
      <c r="CC12369" s="2"/>
    </row>
    <row r="12370" spans="81:81">
      <c r="CC12370" s="2"/>
    </row>
    <row r="12371" spans="81:81">
      <c r="CC12371" s="2"/>
    </row>
    <row r="12372" spans="81:81">
      <c r="CC12372" s="2"/>
    </row>
    <row r="12373" spans="81:81">
      <c r="CC12373" s="2"/>
    </row>
    <row r="12374" spans="81:81">
      <c r="CC12374" s="2"/>
    </row>
    <row r="12375" spans="81:81">
      <c r="CC12375" s="2"/>
    </row>
    <row r="12376" spans="81:81">
      <c r="CC12376" s="2"/>
    </row>
    <row r="12377" spans="81:81">
      <c r="CC12377" s="2"/>
    </row>
    <row r="12378" spans="81:81">
      <c r="CC12378" s="2"/>
    </row>
    <row r="12379" spans="81:81">
      <c r="CC12379" s="2"/>
    </row>
    <row r="12380" spans="81:81">
      <c r="CC12380" s="2"/>
    </row>
    <row r="12381" spans="81:81">
      <c r="CC12381" s="2"/>
    </row>
    <row r="12382" spans="81:81">
      <c r="CC12382" s="2"/>
    </row>
    <row r="12383" spans="81:81">
      <c r="CC12383" s="2"/>
    </row>
    <row r="12384" spans="81:81">
      <c r="CC12384" s="2"/>
    </row>
    <row r="12385" spans="81:81">
      <c r="CC12385" s="2"/>
    </row>
    <row r="12386" spans="81:81">
      <c r="CC12386" s="2"/>
    </row>
    <row r="12387" spans="81:81">
      <c r="CC12387" s="2"/>
    </row>
    <row r="12388" spans="81:81">
      <c r="CC12388" s="2"/>
    </row>
    <row r="12389" spans="81:81">
      <c r="CC12389" s="2"/>
    </row>
    <row r="12390" spans="81:81">
      <c r="CC12390" s="2"/>
    </row>
    <row r="12391" spans="81:81">
      <c r="CC12391" s="2"/>
    </row>
    <row r="12392" spans="81:81">
      <c r="CC12392" s="2"/>
    </row>
    <row r="12393" spans="81:81">
      <c r="CC12393" s="2"/>
    </row>
    <row r="12394" spans="81:81">
      <c r="CC12394" s="2"/>
    </row>
    <row r="12395" spans="81:81">
      <c r="CC12395" s="2"/>
    </row>
    <row r="12396" spans="81:81">
      <c r="CC12396" s="2"/>
    </row>
    <row r="12397" spans="81:81">
      <c r="CC12397" s="2"/>
    </row>
    <row r="12398" spans="81:81">
      <c r="CC12398" s="2"/>
    </row>
    <row r="12399" spans="81:81">
      <c r="CC12399" s="2"/>
    </row>
    <row r="12400" spans="81:81">
      <c r="CC12400" s="2"/>
    </row>
    <row r="12401" spans="81:81">
      <c r="CC12401" s="2"/>
    </row>
    <row r="12402" spans="81:81">
      <c r="CC12402" s="2"/>
    </row>
    <row r="12403" spans="81:81">
      <c r="CC12403" s="2"/>
    </row>
    <row r="12404" spans="81:81">
      <c r="CC12404" s="2"/>
    </row>
    <row r="12405" spans="81:81">
      <c r="CC12405" s="2"/>
    </row>
    <row r="12406" spans="81:81">
      <c r="CC12406" s="2"/>
    </row>
    <row r="12407" spans="81:81">
      <c r="CC12407" s="2"/>
    </row>
    <row r="12408" spans="81:81">
      <c r="CC12408" s="2"/>
    </row>
    <row r="12409" spans="81:81">
      <c r="CC12409" s="2"/>
    </row>
    <row r="12410" spans="81:81">
      <c r="CC12410" s="2"/>
    </row>
    <row r="12411" spans="81:81">
      <c r="CC12411" s="2"/>
    </row>
    <row r="12412" spans="81:81">
      <c r="CC12412" s="2"/>
    </row>
    <row r="12413" spans="81:81">
      <c r="CC12413" s="2"/>
    </row>
    <row r="12414" spans="81:81">
      <c r="CC12414" s="2"/>
    </row>
    <row r="12415" spans="81:81">
      <c r="CC12415" s="2"/>
    </row>
    <row r="12416" spans="81:81">
      <c r="CC12416" s="2"/>
    </row>
    <row r="12417" spans="81:81">
      <c r="CC12417" s="2"/>
    </row>
    <row r="12418" spans="81:81">
      <c r="CC12418" s="2"/>
    </row>
    <row r="12419" spans="81:81">
      <c r="CC12419" s="2"/>
    </row>
    <row r="12420" spans="81:81">
      <c r="CC12420" s="2"/>
    </row>
    <row r="12421" spans="81:81">
      <c r="CC12421" s="2"/>
    </row>
    <row r="12422" spans="81:81">
      <c r="CC12422" s="2"/>
    </row>
    <row r="12423" spans="81:81">
      <c r="CC12423" s="2"/>
    </row>
    <row r="12424" spans="81:81">
      <c r="CC12424" s="2"/>
    </row>
    <row r="12425" spans="81:81">
      <c r="CC12425" s="2"/>
    </row>
    <row r="12426" spans="81:81">
      <c r="CC12426" s="2"/>
    </row>
    <row r="12427" spans="81:81">
      <c r="CC12427" s="2"/>
    </row>
    <row r="12428" spans="81:81">
      <c r="CC12428" s="2"/>
    </row>
    <row r="12429" spans="81:81">
      <c r="CC12429" s="2"/>
    </row>
    <row r="12430" spans="81:81">
      <c r="CC12430" s="2"/>
    </row>
    <row r="12431" spans="81:81">
      <c r="CC12431" s="2"/>
    </row>
    <row r="12432" spans="81:81">
      <c r="CC12432" s="2"/>
    </row>
    <row r="12433" spans="81:81">
      <c r="CC12433" s="2"/>
    </row>
    <row r="12434" spans="81:81">
      <c r="CC12434" s="2"/>
    </row>
    <row r="12435" spans="81:81">
      <c r="CC12435" s="2"/>
    </row>
    <row r="12436" spans="81:81">
      <c r="CC12436" s="2"/>
    </row>
    <row r="12437" spans="81:81">
      <c r="CC12437" s="2"/>
    </row>
    <row r="12438" spans="81:81">
      <c r="CC12438" s="2"/>
    </row>
    <row r="12439" spans="81:81">
      <c r="CC12439" s="2"/>
    </row>
    <row r="12440" spans="81:81">
      <c r="CC12440" s="2"/>
    </row>
    <row r="12441" spans="81:81">
      <c r="CC12441" s="2"/>
    </row>
    <row r="12442" spans="81:81">
      <c r="CC12442" s="2"/>
    </row>
    <row r="12443" spans="81:81">
      <c r="CC12443" s="2"/>
    </row>
    <row r="12444" spans="81:81">
      <c r="CC12444" s="2"/>
    </row>
    <row r="12445" spans="81:81">
      <c r="CC12445" s="2"/>
    </row>
    <row r="12446" spans="81:81">
      <c r="CC12446" s="2"/>
    </row>
    <row r="12447" spans="81:81">
      <c r="CC12447" s="2"/>
    </row>
    <row r="12448" spans="81:81">
      <c r="CC12448" s="2"/>
    </row>
    <row r="12449" spans="81:81">
      <c r="CC12449" s="2"/>
    </row>
    <row r="12450" spans="81:81">
      <c r="CC12450" s="2"/>
    </row>
    <row r="12451" spans="81:81">
      <c r="CC12451" s="2"/>
    </row>
    <row r="12452" spans="81:81">
      <c r="CC12452" s="2"/>
    </row>
    <row r="12453" spans="81:81">
      <c r="CC12453" s="2"/>
    </row>
    <row r="12454" spans="81:81">
      <c r="CC12454" s="2"/>
    </row>
    <row r="12455" spans="81:81">
      <c r="CC12455" s="2"/>
    </row>
    <row r="12456" spans="81:81">
      <c r="CC12456" s="2"/>
    </row>
    <row r="12457" spans="81:81">
      <c r="CC12457" s="2"/>
    </row>
    <row r="12458" spans="81:81">
      <c r="CC12458" s="2"/>
    </row>
    <row r="12459" spans="81:81">
      <c r="CC12459" s="2"/>
    </row>
    <row r="12460" spans="81:81">
      <c r="CC12460" s="2"/>
    </row>
    <row r="12461" spans="81:81">
      <c r="CC12461" s="2"/>
    </row>
    <row r="12462" spans="81:81">
      <c r="CC12462" s="2"/>
    </row>
    <row r="12463" spans="81:81">
      <c r="CC12463" s="2"/>
    </row>
    <row r="12464" spans="81:81">
      <c r="CC12464" s="2"/>
    </row>
    <row r="12465" spans="81:81">
      <c r="CC12465" s="2"/>
    </row>
    <row r="12466" spans="81:81">
      <c r="CC12466" s="2"/>
    </row>
    <row r="12467" spans="81:81">
      <c r="CC12467" s="2"/>
    </row>
    <row r="12468" spans="81:81">
      <c r="CC12468" s="2"/>
    </row>
    <row r="12469" spans="81:81">
      <c r="CC12469" s="2"/>
    </row>
    <row r="12470" spans="81:81">
      <c r="CC12470" s="2"/>
    </row>
    <row r="12471" spans="81:81">
      <c r="CC12471" s="2"/>
    </row>
    <row r="12472" spans="81:81">
      <c r="CC12472" s="2"/>
    </row>
    <row r="12473" spans="81:81">
      <c r="CC12473" s="2"/>
    </row>
    <row r="12474" spans="81:81">
      <c r="CC12474" s="2"/>
    </row>
    <row r="12475" spans="81:81">
      <c r="CC12475" s="2"/>
    </row>
    <row r="12476" spans="81:81">
      <c r="CC12476" s="2"/>
    </row>
    <row r="12477" spans="81:81">
      <c r="CC12477" s="2"/>
    </row>
    <row r="12478" spans="81:81">
      <c r="CC12478" s="2"/>
    </row>
    <row r="12479" spans="81:81">
      <c r="CC12479" s="2"/>
    </row>
    <row r="12480" spans="81:81">
      <c r="CC12480" s="2"/>
    </row>
    <row r="12481" spans="81:81">
      <c r="CC12481" s="2"/>
    </row>
    <row r="12482" spans="81:81">
      <c r="CC12482" s="2"/>
    </row>
    <row r="12483" spans="81:81">
      <c r="CC12483" s="2"/>
    </row>
    <row r="12484" spans="81:81">
      <c r="CC12484" s="2"/>
    </row>
    <row r="12485" spans="81:81">
      <c r="CC12485" s="2"/>
    </row>
    <row r="12486" spans="81:81">
      <c r="CC12486" s="2"/>
    </row>
    <row r="12487" spans="81:81">
      <c r="CC12487" s="2"/>
    </row>
    <row r="12488" spans="81:81">
      <c r="CC12488" s="2"/>
    </row>
    <row r="12489" spans="81:81">
      <c r="CC12489" s="2"/>
    </row>
    <row r="12490" spans="81:81">
      <c r="CC12490" s="2"/>
    </row>
    <row r="12491" spans="81:81">
      <c r="CC12491" s="2"/>
    </row>
    <row r="12492" spans="81:81">
      <c r="CC12492" s="2"/>
    </row>
    <row r="12493" spans="81:81">
      <c r="CC12493" s="2"/>
    </row>
    <row r="12494" spans="81:81">
      <c r="CC12494" s="2"/>
    </row>
    <row r="12495" spans="81:81">
      <c r="CC12495" s="2"/>
    </row>
    <row r="12496" spans="81:81">
      <c r="CC12496" s="2"/>
    </row>
    <row r="12497" spans="81:81">
      <c r="CC12497" s="2"/>
    </row>
    <row r="12498" spans="81:81">
      <c r="CC12498" s="2"/>
    </row>
    <row r="12499" spans="81:81">
      <c r="CC12499" s="2"/>
    </row>
    <row r="12500" spans="81:81">
      <c r="CC12500" s="2"/>
    </row>
    <row r="12501" spans="81:81">
      <c r="CC12501" s="2"/>
    </row>
    <row r="12502" spans="81:81">
      <c r="CC12502" s="2"/>
    </row>
    <row r="12503" spans="81:81">
      <c r="CC12503" s="2"/>
    </row>
    <row r="12504" spans="81:81">
      <c r="CC12504" s="2"/>
    </row>
    <row r="12505" spans="81:81">
      <c r="CC12505" s="2"/>
    </row>
    <row r="12506" spans="81:81">
      <c r="CC12506" s="2"/>
    </row>
    <row r="12507" spans="81:81">
      <c r="CC12507" s="2"/>
    </row>
    <row r="12508" spans="81:81">
      <c r="CC12508" s="2"/>
    </row>
    <row r="12509" spans="81:81">
      <c r="CC12509" s="2"/>
    </row>
    <row r="12510" spans="81:81">
      <c r="CC12510" s="2"/>
    </row>
    <row r="12511" spans="81:81">
      <c r="CC12511" s="2"/>
    </row>
    <row r="12512" spans="81:81">
      <c r="CC12512" s="2"/>
    </row>
    <row r="12513" spans="81:81">
      <c r="CC12513" s="2"/>
    </row>
    <row r="12514" spans="81:81">
      <c r="CC12514" s="2"/>
    </row>
    <row r="12515" spans="81:81">
      <c r="CC12515" s="2"/>
    </row>
    <row r="12516" spans="81:81">
      <c r="CC12516" s="2"/>
    </row>
    <row r="12517" spans="81:81">
      <c r="CC12517" s="2"/>
    </row>
    <row r="12518" spans="81:81">
      <c r="CC12518" s="2"/>
    </row>
    <row r="12519" spans="81:81">
      <c r="CC12519" s="2"/>
    </row>
    <row r="12520" spans="81:81">
      <c r="CC12520" s="2"/>
    </row>
    <row r="12521" spans="81:81">
      <c r="CC12521" s="2"/>
    </row>
    <row r="12522" spans="81:81">
      <c r="CC12522" s="2"/>
    </row>
    <row r="12523" spans="81:81">
      <c r="CC12523" s="2"/>
    </row>
    <row r="12524" spans="81:81">
      <c r="CC12524" s="2"/>
    </row>
    <row r="12525" spans="81:81">
      <c r="CC12525" s="2"/>
    </row>
    <row r="12526" spans="81:81">
      <c r="CC12526" s="2"/>
    </row>
    <row r="12527" spans="81:81">
      <c r="CC12527" s="2"/>
    </row>
    <row r="12528" spans="81:81">
      <c r="CC12528" s="2"/>
    </row>
    <row r="12529" spans="81:81">
      <c r="CC12529" s="2"/>
    </row>
    <row r="12530" spans="81:81">
      <c r="CC12530" s="2"/>
    </row>
    <row r="12531" spans="81:81">
      <c r="CC12531" s="2"/>
    </row>
    <row r="12532" spans="81:81">
      <c r="CC12532" s="2"/>
    </row>
    <row r="12533" spans="81:81">
      <c r="CC12533" s="2"/>
    </row>
    <row r="12534" spans="81:81">
      <c r="CC12534" s="2"/>
    </row>
    <row r="12535" spans="81:81">
      <c r="CC12535" s="2"/>
    </row>
    <row r="12536" spans="81:81">
      <c r="CC12536" s="2"/>
    </row>
    <row r="12537" spans="81:81">
      <c r="CC12537" s="2"/>
    </row>
    <row r="12538" spans="81:81">
      <c r="CC12538" s="2"/>
    </row>
    <row r="12539" spans="81:81">
      <c r="CC12539" s="2"/>
    </row>
    <row r="12540" spans="81:81">
      <c r="CC12540" s="2"/>
    </row>
    <row r="12541" spans="81:81">
      <c r="CC12541" s="2"/>
    </row>
    <row r="12542" spans="81:81">
      <c r="CC12542" s="2"/>
    </row>
    <row r="12543" spans="81:81">
      <c r="CC12543" s="2"/>
    </row>
    <row r="12544" spans="81:81">
      <c r="CC12544" s="2"/>
    </row>
    <row r="12545" spans="81:81">
      <c r="CC12545" s="2"/>
    </row>
    <row r="12546" spans="81:81">
      <c r="CC12546" s="2"/>
    </row>
    <row r="12547" spans="81:81">
      <c r="CC12547" s="2"/>
    </row>
    <row r="12548" spans="81:81">
      <c r="CC12548" s="2"/>
    </row>
    <row r="12549" spans="81:81">
      <c r="CC12549" s="2"/>
    </row>
    <row r="12550" spans="81:81">
      <c r="CC12550" s="2"/>
    </row>
    <row r="12551" spans="81:81">
      <c r="CC12551" s="2"/>
    </row>
    <row r="12552" spans="81:81">
      <c r="CC12552" s="2"/>
    </row>
    <row r="12553" spans="81:81">
      <c r="CC12553" s="2"/>
    </row>
    <row r="12554" spans="81:81">
      <c r="CC12554" s="2"/>
    </row>
    <row r="12555" spans="81:81">
      <c r="CC12555" s="2"/>
    </row>
    <row r="12556" spans="81:81">
      <c r="CC12556" s="2"/>
    </row>
    <row r="12557" spans="81:81">
      <c r="CC12557" s="2"/>
    </row>
    <row r="12558" spans="81:81">
      <c r="CC12558" s="2"/>
    </row>
    <row r="12559" spans="81:81">
      <c r="CC12559" s="2"/>
    </row>
    <row r="12560" spans="81:81">
      <c r="CC12560" s="2"/>
    </row>
    <row r="12561" spans="81:81">
      <c r="CC12561" s="2"/>
    </row>
    <row r="12562" spans="81:81">
      <c r="CC12562" s="2"/>
    </row>
    <row r="12563" spans="81:81">
      <c r="CC12563" s="2"/>
    </row>
    <row r="12564" spans="81:81">
      <c r="CC12564" s="2"/>
    </row>
    <row r="12565" spans="81:81">
      <c r="CC12565" s="2"/>
    </row>
    <row r="12566" spans="81:81">
      <c r="CC12566" s="2"/>
    </row>
    <row r="12567" spans="81:81">
      <c r="CC12567" s="2"/>
    </row>
    <row r="12568" spans="81:81">
      <c r="CC12568" s="2"/>
    </row>
    <row r="12569" spans="81:81">
      <c r="CC12569" s="2"/>
    </row>
    <row r="12570" spans="81:81">
      <c r="CC12570" s="2"/>
    </row>
    <row r="12571" spans="81:81">
      <c r="CC12571" s="2"/>
    </row>
    <row r="12572" spans="81:81">
      <c r="CC12572" s="2"/>
    </row>
    <row r="12573" spans="81:81">
      <c r="CC12573" s="2"/>
    </row>
    <row r="12574" spans="81:81">
      <c r="CC12574" s="2"/>
    </row>
    <row r="12575" spans="81:81">
      <c r="CC12575" s="2"/>
    </row>
    <row r="12576" spans="81:81">
      <c r="CC12576" s="2"/>
    </row>
    <row r="12577" spans="81:81">
      <c r="CC12577" s="2"/>
    </row>
    <row r="12578" spans="81:81">
      <c r="CC12578" s="2"/>
    </row>
    <row r="12579" spans="81:81">
      <c r="CC12579" s="2"/>
    </row>
    <row r="12580" spans="81:81">
      <c r="CC12580" s="2"/>
    </row>
    <row r="12581" spans="81:81">
      <c r="CC12581" s="2"/>
    </row>
    <row r="12582" spans="81:81">
      <c r="CC12582" s="2"/>
    </row>
    <row r="12583" spans="81:81">
      <c r="CC12583" s="2"/>
    </row>
    <row r="12584" spans="81:81">
      <c r="CC12584" s="2"/>
    </row>
    <row r="12585" spans="81:81">
      <c r="CC12585" s="2"/>
    </row>
    <row r="12586" spans="81:81">
      <c r="CC12586" s="2"/>
    </row>
    <row r="12587" spans="81:81">
      <c r="CC12587" s="2"/>
    </row>
    <row r="12588" spans="81:81">
      <c r="CC12588" s="2"/>
    </row>
    <row r="12589" spans="81:81">
      <c r="CC12589" s="2"/>
    </row>
    <row r="12590" spans="81:81">
      <c r="CC12590" s="2"/>
    </row>
    <row r="12591" spans="81:81">
      <c r="CC12591" s="2"/>
    </row>
    <row r="12592" spans="81:81">
      <c r="CC12592" s="2"/>
    </row>
    <row r="12593" spans="81:81">
      <c r="CC12593" s="2"/>
    </row>
    <row r="12594" spans="81:81">
      <c r="CC12594" s="2"/>
    </row>
    <row r="12595" spans="81:81">
      <c r="CC12595" s="2"/>
    </row>
    <row r="12596" spans="81:81">
      <c r="CC12596" s="2"/>
    </row>
    <row r="12597" spans="81:81">
      <c r="CC12597" s="2"/>
    </row>
    <row r="12598" spans="81:81">
      <c r="CC12598" s="2"/>
    </row>
    <row r="12599" spans="81:81">
      <c r="CC12599" s="2"/>
    </row>
    <row r="12600" spans="81:81">
      <c r="CC12600" s="2"/>
    </row>
    <row r="12601" spans="81:81">
      <c r="CC12601" s="2"/>
    </row>
    <row r="12602" spans="81:81">
      <c r="CC12602" s="2"/>
    </row>
    <row r="12603" spans="81:81">
      <c r="CC12603" s="2"/>
    </row>
    <row r="12604" spans="81:81">
      <c r="CC12604" s="2"/>
    </row>
    <row r="12605" spans="81:81">
      <c r="CC12605" s="2"/>
    </row>
    <row r="12606" spans="81:81">
      <c r="CC12606" s="2"/>
    </row>
    <row r="12607" spans="81:81">
      <c r="CC12607" s="2"/>
    </row>
    <row r="12608" spans="81:81">
      <c r="CC12608" s="2"/>
    </row>
    <row r="12609" spans="81:81">
      <c r="CC12609" s="2"/>
    </row>
    <row r="12610" spans="81:81">
      <c r="CC12610" s="2"/>
    </row>
    <row r="12611" spans="81:81">
      <c r="CC12611" s="2"/>
    </row>
    <row r="12612" spans="81:81">
      <c r="CC12612" s="2"/>
    </row>
    <row r="12613" spans="81:81">
      <c r="CC12613" s="2"/>
    </row>
    <row r="12614" spans="81:81">
      <c r="CC12614" s="2"/>
    </row>
    <row r="12615" spans="81:81">
      <c r="CC12615" s="2"/>
    </row>
    <row r="12616" spans="81:81">
      <c r="CC12616" s="2"/>
    </row>
    <row r="12617" spans="81:81">
      <c r="CC12617" s="2"/>
    </row>
    <row r="12618" spans="81:81">
      <c r="CC12618" s="2"/>
    </row>
    <row r="12619" spans="81:81">
      <c r="CC12619" s="2"/>
    </row>
    <row r="12620" spans="81:81">
      <c r="CC12620" s="2"/>
    </row>
    <row r="12621" spans="81:81">
      <c r="CC12621" s="2"/>
    </row>
    <row r="12622" spans="81:81">
      <c r="CC12622" s="2"/>
    </row>
    <row r="12623" spans="81:81">
      <c r="CC12623" s="2"/>
    </row>
    <row r="12624" spans="81:81">
      <c r="CC12624" s="2"/>
    </row>
    <row r="12625" spans="81:81">
      <c r="CC12625" s="2"/>
    </row>
    <row r="12626" spans="81:81">
      <c r="CC12626" s="2"/>
    </row>
    <row r="12627" spans="81:81">
      <c r="CC12627" s="2"/>
    </row>
    <row r="12628" spans="81:81">
      <c r="CC12628" s="2"/>
    </row>
    <row r="12629" spans="81:81">
      <c r="CC12629" s="2"/>
    </row>
    <row r="12630" spans="81:81">
      <c r="CC12630" s="2"/>
    </row>
    <row r="12631" spans="81:81">
      <c r="CC12631" s="2"/>
    </row>
    <row r="12632" spans="81:81">
      <c r="CC12632" s="2"/>
    </row>
    <row r="12633" spans="81:81">
      <c r="CC12633" s="2"/>
    </row>
    <row r="12634" spans="81:81">
      <c r="CC12634" s="2"/>
    </row>
    <row r="12635" spans="81:81">
      <c r="CC12635" s="2"/>
    </row>
    <row r="12636" spans="81:81">
      <c r="CC12636" s="2"/>
    </row>
    <row r="12637" spans="81:81">
      <c r="CC12637" s="2"/>
    </row>
    <row r="12638" spans="81:81">
      <c r="CC12638" s="2"/>
    </row>
    <row r="12639" spans="81:81">
      <c r="CC12639" s="2"/>
    </row>
    <row r="12640" spans="81:81">
      <c r="CC12640" s="2"/>
    </row>
    <row r="12641" spans="81:81">
      <c r="CC12641" s="2"/>
    </row>
    <row r="12642" spans="81:81">
      <c r="CC12642" s="2"/>
    </row>
    <row r="12643" spans="81:81">
      <c r="CC12643" s="2"/>
    </row>
    <row r="12644" spans="81:81">
      <c r="CC12644" s="2"/>
    </row>
    <row r="12645" spans="81:81">
      <c r="CC12645" s="2"/>
    </row>
    <row r="12646" spans="81:81">
      <c r="CC12646" s="2"/>
    </row>
    <row r="12647" spans="81:81">
      <c r="CC12647" s="2"/>
    </row>
    <row r="12648" spans="81:81">
      <c r="CC12648" s="2"/>
    </row>
    <row r="12649" spans="81:81">
      <c r="CC12649" s="2"/>
    </row>
    <row r="12650" spans="81:81">
      <c r="CC12650" s="2"/>
    </row>
    <row r="12651" spans="81:81">
      <c r="CC12651" s="2"/>
    </row>
    <row r="12652" spans="81:81">
      <c r="CC12652" s="2"/>
    </row>
    <row r="12653" spans="81:81">
      <c r="CC12653" s="2"/>
    </row>
    <row r="12654" spans="81:81">
      <c r="CC12654" s="2"/>
    </row>
    <row r="12655" spans="81:81">
      <c r="CC12655" s="2"/>
    </row>
    <row r="12656" spans="81:81">
      <c r="CC12656" s="2"/>
    </row>
    <row r="12657" spans="81:81">
      <c r="CC12657" s="2"/>
    </row>
    <row r="12658" spans="81:81">
      <c r="CC12658" s="2"/>
    </row>
    <row r="12659" spans="81:81">
      <c r="CC12659" s="2"/>
    </row>
    <row r="12660" spans="81:81">
      <c r="CC12660" s="2"/>
    </row>
    <row r="12661" spans="81:81">
      <c r="CC12661" s="2"/>
    </row>
    <row r="12662" spans="81:81">
      <c r="CC12662" s="2"/>
    </row>
    <row r="12663" spans="81:81">
      <c r="CC12663" s="2"/>
    </row>
    <row r="12664" spans="81:81">
      <c r="CC12664" s="2"/>
    </row>
    <row r="12665" spans="81:81">
      <c r="CC12665" s="2"/>
    </row>
    <row r="12666" spans="81:81">
      <c r="CC12666" s="2"/>
    </row>
    <row r="12667" spans="81:81">
      <c r="CC12667" s="2"/>
    </row>
    <row r="12668" spans="81:81">
      <c r="CC12668" s="2"/>
    </row>
    <row r="12669" spans="81:81">
      <c r="CC12669" s="2"/>
    </row>
    <row r="12670" spans="81:81">
      <c r="CC12670" s="2"/>
    </row>
    <row r="12671" spans="81:81">
      <c r="CC12671" s="2"/>
    </row>
    <row r="12672" spans="81:81">
      <c r="CC12672" s="2"/>
    </row>
    <row r="12673" spans="81:81">
      <c r="CC12673" s="2"/>
    </row>
    <row r="12674" spans="81:81">
      <c r="CC12674" s="2"/>
    </row>
    <row r="12675" spans="81:81">
      <c r="CC12675" s="2"/>
    </row>
    <row r="12676" spans="81:81">
      <c r="CC12676" s="2"/>
    </row>
    <row r="12677" spans="81:81">
      <c r="CC12677" s="2"/>
    </row>
    <row r="12678" spans="81:81">
      <c r="CC12678" s="2"/>
    </row>
    <row r="12679" spans="81:81">
      <c r="CC12679" s="2"/>
    </row>
    <row r="12680" spans="81:81">
      <c r="CC12680" s="2"/>
    </row>
    <row r="12681" spans="81:81">
      <c r="CC12681" s="2"/>
    </row>
    <row r="12682" spans="81:81">
      <c r="CC12682" s="2"/>
    </row>
    <row r="12683" spans="81:81">
      <c r="CC12683" s="2"/>
    </row>
    <row r="12684" spans="81:81">
      <c r="CC12684" s="2"/>
    </row>
    <row r="12685" spans="81:81">
      <c r="CC12685" s="2"/>
    </row>
    <row r="12686" spans="81:81">
      <c r="CC12686" s="2"/>
    </row>
    <row r="12687" spans="81:81">
      <c r="CC12687" s="2"/>
    </row>
    <row r="12688" spans="81:81">
      <c r="CC12688" s="2"/>
    </row>
    <row r="12689" spans="81:81">
      <c r="CC12689" s="2"/>
    </row>
    <row r="12690" spans="81:81">
      <c r="CC12690" s="2"/>
    </row>
    <row r="12691" spans="81:81">
      <c r="CC12691" s="2"/>
    </row>
    <row r="12692" spans="81:81">
      <c r="CC12692" s="2"/>
    </row>
    <row r="12693" spans="81:81">
      <c r="CC12693" s="2"/>
    </row>
    <row r="12694" spans="81:81">
      <c r="CC12694" s="2"/>
    </row>
    <row r="12695" spans="81:81">
      <c r="CC12695" s="2"/>
    </row>
    <row r="12696" spans="81:81">
      <c r="CC12696" s="2"/>
    </row>
    <row r="12697" spans="81:81">
      <c r="CC12697" s="2"/>
    </row>
    <row r="12698" spans="81:81">
      <c r="CC12698" s="2"/>
    </row>
    <row r="12699" spans="81:81">
      <c r="CC12699" s="2"/>
    </row>
    <row r="12700" spans="81:81">
      <c r="CC12700" s="2"/>
    </row>
    <row r="12701" spans="81:81">
      <c r="CC12701" s="2"/>
    </row>
    <row r="12702" spans="81:81">
      <c r="CC12702" s="2"/>
    </row>
    <row r="12703" spans="81:81">
      <c r="CC12703" s="2"/>
    </row>
    <row r="12704" spans="81:81">
      <c r="CC12704" s="2"/>
    </row>
    <row r="12705" spans="81:81">
      <c r="CC12705" s="2"/>
    </row>
    <row r="12706" spans="81:81">
      <c r="CC12706" s="2"/>
    </row>
    <row r="12707" spans="81:81">
      <c r="CC12707" s="2"/>
    </row>
    <row r="12708" spans="81:81">
      <c r="CC12708" s="2"/>
    </row>
    <row r="12709" spans="81:81">
      <c r="CC12709" s="2"/>
    </row>
    <row r="12710" spans="81:81">
      <c r="CC12710" s="2"/>
    </row>
    <row r="12711" spans="81:81">
      <c r="CC12711" s="2"/>
    </row>
    <row r="12712" spans="81:81">
      <c r="CC12712" s="2"/>
    </row>
    <row r="12713" spans="81:81">
      <c r="CC12713" s="2"/>
    </row>
    <row r="12714" spans="81:81">
      <c r="CC12714" s="2"/>
    </row>
    <row r="12715" spans="81:81">
      <c r="CC12715" s="2"/>
    </row>
    <row r="12716" spans="81:81">
      <c r="CC12716" s="2"/>
    </row>
    <row r="12717" spans="81:81">
      <c r="CC12717" s="2"/>
    </row>
    <row r="12718" spans="81:81">
      <c r="CC12718" s="2"/>
    </row>
    <row r="12719" spans="81:81">
      <c r="CC12719" s="2"/>
    </row>
    <row r="12720" spans="81:81">
      <c r="CC12720" s="2"/>
    </row>
    <row r="12721" spans="81:81">
      <c r="CC12721" s="2"/>
    </row>
    <row r="12722" spans="81:81">
      <c r="CC12722" s="2"/>
    </row>
    <row r="12723" spans="81:81">
      <c r="CC12723" s="2"/>
    </row>
    <row r="12724" spans="81:81">
      <c r="CC12724" s="2"/>
    </row>
    <row r="12725" spans="81:81">
      <c r="CC12725" s="2"/>
    </row>
    <row r="12726" spans="81:81">
      <c r="CC12726" s="2"/>
    </row>
    <row r="12727" spans="81:81">
      <c r="CC12727" s="2"/>
    </row>
    <row r="12728" spans="81:81">
      <c r="CC12728" s="2"/>
    </row>
    <row r="12729" spans="81:81">
      <c r="CC12729" s="2"/>
    </row>
    <row r="12730" spans="81:81">
      <c r="CC12730" s="2"/>
    </row>
    <row r="12731" spans="81:81">
      <c r="CC12731" s="2"/>
    </row>
    <row r="12732" spans="81:81">
      <c r="CC12732" s="2"/>
    </row>
    <row r="12733" spans="81:81">
      <c r="CC12733" s="2"/>
    </row>
    <row r="12734" spans="81:81">
      <c r="CC12734" s="2"/>
    </row>
    <row r="12735" spans="81:81">
      <c r="CC12735" s="2"/>
    </row>
    <row r="12736" spans="81:81">
      <c r="CC12736" s="2"/>
    </row>
    <row r="12737" spans="81:81">
      <c r="CC12737" s="2"/>
    </row>
    <row r="12738" spans="81:81">
      <c r="CC12738" s="2"/>
    </row>
    <row r="12739" spans="81:81">
      <c r="CC12739" s="2"/>
    </row>
    <row r="12740" spans="81:81">
      <c r="CC12740" s="2"/>
    </row>
    <row r="12741" spans="81:81">
      <c r="CC12741" s="2"/>
    </row>
    <row r="12742" spans="81:81">
      <c r="CC12742" s="2"/>
    </row>
    <row r="12743" spans="81:81">
      <c r="CC12743" s="2"/>
    </row>
    <row r="12744" spans="81:81">
      <c r="CC12744" s="2"/>
    </row>
    <row r="12745" spans="81:81">
      <c r="CC12745" s="2"/>
    </row>
    <row r="12746" spans="81:81">
      <c r="CC12746" s="2"/>
    </row>
    <row r="12747" spans="81:81">
      <c r="CC12747" s="2"/>
    </row>
    <row r="12748" spans="81:81">
      <c r="CC12748" s="2"/>
    </row>
    <row r="12749" spans="81:81">
      <c r="CC12749" s="2"/>
    </row>
    <row r="12750" spans="81:81">
      <c r="CC12750" s="2"/>
    </row>
    <row r="12751" spans="81:81">
      <c r="CC12751" s="2"/>
    </row>
    <row r="12752" spans="81:81">
      <c r="CC12752" s="2"/>
    </row>
    <row r="12753" spans="81:81">
      <c r="CC12753" s="2"/>
    </row>
    <row r="12754" spans="81:81">
      <c r="CC12754" s="2"/>
    </row>
    <row r="12755" spans="81:81">
      <c r="CC12755" s="2"/>
    </row>
    <row r="12756" spans="81:81">
      <c r="CC12756" s="2"/>
    </row>
    <row r="12757" spans="81:81">
      <c r="CC12757" s="2"/>
    </row>
    <row r="12758" spans="81:81">
      <c r="CC12758" s="2"/>
    </row>
    <row r="12759" spans="81:81">
      <c r="CC12759" s="2"/>
    </row>
    <row r="12760" spans="81:81">
      <c r="CC12760" s="2"/>
    </row>
    <row r="12761" spans="81:81">
      <c r="CC12761" s="2"/>
    </row>
    <row r="12762" spans="81:81">
      <c r="CC12762" s="2"/>
    </row>
    <row r="12763" spans="81:81">
      <c r="CC12763" s="2"/>
    </row>
    <row r="12764" spans="81:81">
      <c r="CC12764" s="2"/>
    </row>
    <row r="12765" spans="81:81">
      <c r="CC12765" s="2"/>
    </row>
    <row r="12766" spans="81:81">
      <c r="CC12766" s="2"/>
    </row>
    <row r="12767" spans="81:81">
      <c r="CC12767" s="2"/>
    </row>
    <row r="12768" spans="81:81">
      <c r="CC12768" s="2"/>
    </row>
    <row r="12769" spans="81:81">
      <c r="CC12769" s="2"/>
    </row>
    <row r="12770" spans="81:81">
      <c r="CC12770" s="2"/>
    </row>
    <row r="12771" spans="81:81">
      <c r="CC12771" s="2"/>
    </row>
    <row r="12772" spans="81:81">
      <c r="CC12772" s="2"/>
    </row>
    <row r="12773" spans="81:81">
      <c r="CC12773" s="2"/>
    </row>
    <row r="12774" spans="81:81">
      <c r="CC12774" s="2"/>
    </row>
    <row r="12775" spans="81:81">
      <c r="CC12775" s="2"/>
    </row>
    <row r="12776" spans="81:81">
      <c r="CC12776" s="2"/>
    </row>
    <row r="12777" spans="81:81">
      <c r="CC12777" s="2"/>
    </row>
    <row r="12778" spans="81:81">
      <c r="CC12778" s="2"/>
    </row>
    <row r="12779" spans="81:81">
      <c r="CC12779" s="2"/>
    </row>
    <row r="12780" spans="81:81">
      <c r="CC12780" s="2"/>
    </row>
    <row r="12781" spans="81:81">
      <c r="CC12781" s="2"/>
    </row>
    <row r="12782" spans="81:81">
      <c r="CC12782" s="2"/>
    </row>
    <row r="12783" spans="81:81">
      <c r="CC12783" s="2"/>
    </row>
    <row r="12784" spans="81:81">
      <c r="CC12784" s="2"/>
    </row>
    <row r="12785" spans="81:81">
      <c r="CC12785" s="2"/>
    </row>
    <row r="12786" spans="81:81">
      <c r="CC12786" s="2"/>
    </row>
    <row r="12787" spans="81:81">
      <c r="CC12787" s="2"/>
    </row>
    <row r="12788" spans="81:81">
      <c r="CC12788" s="2"/>
    </row>
    <row r="12789" spans="81:81">
      <c r="CC12789" s="2"/>
    </row>
    <row r="12790" spans="81:81">
      <c r="CC12790" s="2"/>
    </row>
    <row r="12791" spans="81:81">
      <c r="CC12791" s="2"/>
    </row>
    <row r="12792" spans="81:81">
      <c r="CC12792" s="2"/>
    </row>
    <row r="12793" spans="81:81">
      <c r="CC12793" s="2"/>
    </row>
    <row r="12794" spans="81:81">
      <c r="CC12794" s="2"/>
    </row>
    <row r="12795" spans="81:81">
      <c r="CC12795" s="2"/>
    </row>
    <row r="12796" spans="81:81">
      <c r="CC12796" s="2"/>
    </row>
    <row r="12797" spans="81:81">
      <c r="CC12797" s="2"/>
    </row>
    <row r="12798" spans="81:81">
      <c r="CC12798" s="2"/>
    </row>
    <row r="12799" spans="81:81">
      <c r="CC12799" s="2"/>
    </row>
    <row r="12800" spans="81:81">
      <c r="CC12800" s="2"/>
    </row>
    <row r="12801" spans="81:81">
      <c r="CC12801" s="2"/>
    </row>
    <row r="12802" spans="81:81">
      <c r="CC12802" s="2"/>
    </row>
    <row r="12803" spans="81:81">
      <c r="CC12803" s="2"/>
    </row>
    <row r="12804" spans="81:81">
      <c r="CC12804" s="2"/>
    </row>
    <row r="12805" spans="81:81">
      <c r="CC12805" s="2"/>
    </row>
    <row r="12806" spans="81:81">
      <c r="CC12806" s="2"/>
    </row>
    <row r="12807" spans="81:81">
      <c r="CC12807" s="2"/>
    </row>
    <row r="12808" spans="81:81">
      <c r="CC12808" s="2"/>
    </row>
    <row r="12809" spans="81:81">
      <c r="CC12809" s="2"/>
    </row>
    <row r="12810" spans="81:81">
      <c r="CC12810" s="2"/>
    </row>
    <row r="12811" spans="81:81">
      <c r="CC12811" s="2"/>
    </row>
    <row r="12812" spans="81:81">
      <c r="CC12812" s="2"/>
    </row>
    <row r="12813" spans="81:81">
      <c r="CC12813" s="2"/>
    </row>
    <row r="12814" spans="81:81">
      <c r="CC12814" s="2"/>
    </row>
    <row r="12815" spans="81:81">
      <c r="CC12815" s="2"/>
    </row>
    <row r="12816" spans="81:81">
      <c r="CC12816" s="2"/>
    </row>
    <row r="12817" spans="81:81">
      <c r="CC12817" s="2"/>
    </row>
    <row r="12818" spans="81:81">
      <c r="CC12818" s="2"/>
    </row>
    <row r="12819" spans="81:81">
      <c r="CC12819" s="2"/>
    </row>
    <row r="12820" spans="81:81">
      <c r="CC12820" s="2"/>
    </row>
    <row r="12821" spans="81:81">
      <c r="CC12821" s="2"/>
    </row>
    <row r="12822" spans="81:81">
      <c r="CC12822" s="2"/>
    </row>
    <row r="12823" spans="81:81">
      <c r="CC12823" s="2"/>
    </row>
    <row r="12824" spans="81:81">
      <c r="CC12824" s="2"/>
    </row>
    <row r="12825" spans="81:81">
      <c r="CC12825" s="2"/>
    </row>
    <row r="12826" spans="81:81">
      <c r="CC12826" s="2"/>
    </row>
    <row r="12827" spans="81:81">
      <c r="CC12827" s="2"/>
    </row>
    <row r="12828" spans="81:81">
      <c r="CC12828" s="2"/>
    </row>
    <row r="12829" spans="81:81">
      <c r="CC12829" s="2"/>
    </row>
    <row r="12830" spans="81:81">
      <c r="CC12830" s="2"/>
    </row>
    <row r="12831" spans="81:81">
      <c r="CC12831" s="2"/>
    </row>
    <row r="12832" spans="81:81">
      <c r="CC12832" s="2"/>
    </row>
    <row r="12833" spans="81:81">
      <c r="CC12833" s="2"/>
    </row>
    <row r="12834" spans="81:81">
      <c r="CC12834" s="2"/>
    </row>
    <row r="12835" spans="81:81">
      <c r="CC12835" s="2"/>
    </row>
    <row r="12836" spans="81:81">
      <c r="CC12836" s="2"/>
    </row>
    <row r="12837" spans="81:81">
      <c r="CC12837" s="2"/>
    </row>
    <row r="12838" spans="81:81">
      <c r="CC12838" s="2"/>
    </row>
    <row r="12839" spans="81:81">
      <c r="CC12839" s="2"/>
    </row>
    <row r="12840" spans="81:81">
      <c r="CC12840" s="2"/>
    </row>
    <row r="12841" spans="81:81">
      <c r="CC12841" s="2"/>
    </row>
    <row r="12842" spans="81:81">
      <c r="CC12842" s="2"/>
    </row>
    <row r="12843" spans="81:81">
      <c r="CC12843" s="2"/>
    </row>
    <row r="12844" spans="81:81">
      <c r="CC12844" s="2"/>
    </row>
    <row r="12845" spans="81:81">
      <c r="CC12845" s="2"/>
    </row>
    <row r="12846" spans="81:81">
      <c r="CC12846" s="2"/>
    </row>
    <row r="12847" spans="81:81">
      <c r="CC12847" s="2"/>
    </row>
    <row r="12848" spans="81:81">
      <c r="CC12848" s="2"/>
    </row>
    <row r="12849" spans="81:81">
      <c r="CC12849" s="2"/>
    </row>
    <row r="12850" spans="81:81">
      <c r="CC12850" s="2"/>
    </row>
    <row r="12851" spans="81:81">
      <c r="CC12851" s="2"/>
    </row>
    <row r="12852" spans="81:81">
      <c r="CC12852" s="2"/>
    </row>
    <row r="12853" spans="81:81">
      <c r="CC12853" s="2"/>
    </row>
    <row r="12854" spans="81:81">
      <c r="CC12854" s="2"/>
    </row>
    <row r="12855" spans="81:81">
      <c r="CC12855" s="2"/>
    </row>
    <row r="12856" spans="81:81">
      <c r="CC12856" s="2"/>
    </row>
    <row r="12857" spans="81:81">
      <c r="CC12857" s="2"/>
    </row>
    <row r="12858" spans="81:81">
      <c r="CC12858" s="2"/>
    </row>
    <row r="12859" spans="81:81">
      <c r="CC12859" s="2"/>
    </row>
    <row r="12860" spans="81:81">
      <c r="CC12860" s="2"/>
    </row>
    <row r="12861" spans="81:81">
      <c r="CC12861" s="2"/>
    </row>
    <row r="12862" spans="81:81">
      <c r="CC12862" s="2"/>
    </row>
    <row r="12863" spans="81:81">
      <c r="CC12863" s="2"/>
    </row>
    <row r="12864" spans="81:81">
      <c r="CC12864" s="2"/>
    </row>
    <row r="12865" spans="81:81">
      <c r="CC12865" s="2"/>
    </row>
    <row r="12866" spans="81:81">
      <c r="CC12866" s="2"/>
    </row>
    <row r="12867" spans="81:81">
      <c r="CC12867" s="2"/>
    </row>
    <row r="12868" spans="81:81">
      <c r="CC12868" s="2"/>
    </row>
    <row r="12869" spans="81:81">
      <c r="CC12869" s="2"/>
    </row>
    <row r="12870" spans="81:81">
      <c r="CC12870" s="2"/>
    </row>
    <row r="12871" spans="81:81">
      <c r="CC12871" s="2"/>
    </row>
    <row r="12872" spans="81:81">
      <c r="CC12872" s="2"/>
    </row>
    <row r="12873" spans="81:81">
      <c r="CC12873" s="2"/>
    </row>
    <row r="12874" spans="81:81">
      <c r="CC12874" s="2"/>
    </row>
    <row r="12875" spans="81:81">
      <c r="CC12875" s="2"/>
    </row>
    <row r="12876" spans="81:81">
      <c r="CC12876" s="2"/>
    </row>
    <row r="12877" spans="81:81">
      <c r="CC12877" s="2"/>
    </row>
    <row r="12878" spans="81:81">
      <c r="CC12878" s="2"/>
    </row>
    <row r="12879" spans="81:81">
      <c r="CC12879" s="2"/>
    </row>
    <row r="12880" spans="81:81">
      <c r="CC12880" s="2"/>
    </row>
    <row r="12881" spans="81:81">
      <c r="CC12881" s="2"/>
    </row>
    <row r="12882" spans="81:81">
      <c r="CC12882" s="2"/>
    </row>
    <row r="12883" spans="81:81">
      <c r="CC12883" s="2"/>
    </row>
    <row r="12884" spans="81:81">
      <c r="CC12884" s="2"/>
    </row>
    <row r="12885" spans="81:81">
      <c r="CC12885" s="2"/>
    </row>
    <row r="12886" spans="81:81">
      <c r="CC12886" s="2"/>
    </row>
    <row r="12887" spans="81:81">
      <c r="CC12887" s="2"/>
    </row>
    <row r="12888" spans="81:81">
      <c r="CC12888" s="2"/>
    </row>
    <row r="12889" spans="81:81">
      <c r="CC12889" s="2"/>
    </row>
    <row r="12890" spans="81:81">
      <c r="CC12890" s="2"/>
    </row>
    <row r="12891" spans="81:81">
      <c r="CC12891" s="2"/>
    </row>
    <row r="12892" spans="81:81">
      <c r="CC12892" s="2"/>
    </row>
    <row r="12893" spans="81:81">
      <c r="CC12893" s="2"/>
    </row>
    <row r="12894" spans="81:81">
      <c r="CC12894" s="2"/>
    </row>
    <row r="12895" spans="81:81">
      <c r="CC12895" s="2"/>
    </row>
    <row r="12896" spans="81:81">
      <c r="CC12896" s="2"/>
    </row>
    <row r="12897" spans="81:81">
      <c r="CC12897" s="2"/>
    </row>
    <row r="12898" spans="81:81">
      <c r="CC12898" s="2"/>
    </row>
    <row r="12899" spans="81:81">
      <c r="CC12899" s="2"/>
    </row>
    <row r="12900" spans="81:81">
      <c r="CC12900" s="2"/>
    </row>
    <row r="12901" spans="81:81">
      <c r="CC12901" s="2"/>
    </row>
    <row r="12902" spans="81:81">
      <c r="CC12902" s="2"/>
    </row>
    <row r="12903" spans="81:81">
      <c r="CC12903" s="2"/>
    </row>
    <row r="12904" spans="81:81">
      <c r="CC12904" s="2"/>
    </row>
    <row r="12905" spans="81:81">
      <c r="CC12905" s="2"/>
    </row>
    <row r="12906" spans="81:81">
      <c r="CC12906" s="2"/>
    </row>
    <row r="12907" spans="81:81">
      <c r="CC12907" s="2"/>
    </row>
    <row r="12908" spans="81:81">
      <c r="CC12908" s="2"/>
    </row>
    <row r="12909" spans="81:81">
      <c r="CC12909" s="2"/>
    </row>
    <row r="12910" spans="81:81">
      <c r="CC12910" s="2"/>
    </row>
    <row r="12911" spans="81:81">
      <c r="CC12911" s="2"/>
    </row>
    <row r="12912" spans="81:81">
      <c r="CC12912" s="2"/>
    </row>
    <row r="12913" spans="81:81">
      <c r="CC12913" s="2"/>
    </row>
    <row r="12914" spans="81:81">
      <c r="CC12914" s="2"/>
    </row>
    <row r="12915" spans="81:81">
      <c r="CC12915" s="2"/>
    </row>
    <row r="12916" spans="81:81">
      <c r="CC12916" s="2"/>
    </row>
    <row r="12917" spans="81:81">
      <c r="CC12917" s="2"/>
    </row>
    <row r="12918" spans="81:81">
      <c r="CC12918" s="2"/>
    </row>
    <row r="12919" spans="81:81">
      <c r="CC12919" s="2"/>
    </row>
    <row r="12920" spans="81:81">
      <c r="CC12920" s="2"/>
    </row>
    <row r="12921" spans="81:81">
      <c r="CC12921" s="2"/>
    </row>
    <row r="12922" spans="81:81">
      <c r="CC12922" s="2"/>
    </row>
    <row r="12923" spans="81:81">
      <c r="CC12923" s="2"/>
    </row>
    <row r="12924" spans="81:81">
      <c r="CC12924" s="2"/>
    </row>
    <row r="12925" spans="81:81">
      <c r="CC12925" s="2"/>
    </row>
    <row r="12926" spans="81:81">
      <c r="CC12926" s="2"/>
    </row>
    <row r="12927" spans="81:81">
      <c r="CC12927" s="2"/>
    </row>
    <row r="12928" spans="81:81">
      <c r="CC12928" s="2"/>
    </row>
    <row r="12929" spans="81:81">
      <c r="CC12929" s="2"/>
    </row>
    <row r="12930" spans="81:81">
      <c r="CC12930" s="2"/>
    </row>
    <row r="12931" spans="81:81">
      <c r="CC12931" s="2"/>
    </row>
    <row r="12932" spans="81:81">
      <c r="CC12932" s="2"/>
    </row>
    <row r="12933" spans="81:81">
      <c r="CC12933" s="2"/>
    </row>
    <row r="12934" spans="81:81">
      <c r="CC12934" s="2"/>
    </row>
    <row r="12935" spans="81:81">
      <c r="CC12935" s="2"/>
    </row>
    <row r="12936" spans="81:81">
      <c r="CC12936" s="2"/>
    </row>
    <row r="12937" spans="81:81">
      <c r="CC12937" s="2"/>
    </row>
    <row r="12938" spans="81:81">
      <c r="CC12938" s="2"/>
    </row>
    <row r="12939" spans="81:81">
      <c r="CC12939" s="2"/>
    </row>
    <row r="12940" spans="81:81">
      <c r="CC12940" s="2"/>
    </row>
    <row r="12941" spans="81:81">
      <c r="CC12941" s="2"/>
    </row>
    <row r="12942" spans="81:81">
      <c r="CC12942" s="2"/>
    </row>
    <row r="12943" spans="81:81">
      <c r="CC12943" s="2"/>
    </row>
    <row r="12944" spans="81:81">
      <c r="CC12944" s="2"/>
    </row>
    <row r="12945" spans="81:81">
      <c r="CC12945" s="2"/>
    </row>
    <row r="12946" spans="81:81">
      <c r="CC12946" s="2"/>
    </row>
    <row r="12947" spans="81:81">
      <c r="CC12947" s="2"/>
    </row>
    <row r="12948" spans="81:81">
      <c r="CC12948" s="2"/>
    </row>
    <row r="12949" spans="81:81">
      <c r="CC12949" s="2"/>
    </row>
    <row r="12950" spans="81:81">
      <c r="CC12950" s="2"/>
    </row>
    <row r="12951" spans="81:81">
      <c r="CC12951" s="2"/>
    </row>
    <row r="12952" spans="81:81">
      <c r="CC12952" s="2"/>
    </row>
    <row r="12953" spans="81:81">
      <c r="CC12953" s="2"/>
    </row>
    <row r="12954" spans="81:81">
      <c r="CC12954" s="2"/>
    </row>
    <row r="12955" spans="81:81">
      <c r="CC12955" s="2"/>
    </row>
    <row r="12956" spans="81:81">
      <c r="CC12956" s="2"/>
    </row>
    <row r="12957" spans="81:81">
      <c r="CC12957" s="2"/>
    </row>
    <row r="12958" spans="81:81">
      <c r="CC12958" s="2"/>
    </row>
    <row r="12959" spans="81:81">
      <c r="CC12959" s="2"/>
    </row>
    <row r="12960" spans="81:81">
      <c r="CC12960" s="2"/>
    </row>
    <row r="12961" spans="81:81">
      <c r="CC12961" s="2"/>
    </row>
    <row r="12962" spans="81:81">
      <c r="CC12962" s="2"/>
    </row>
    <row r="12963" spans="81:81">
      <c r="CC12963" s="2"/>
    </row>
    <row r="12964" spans="81:81">
      <c r="CC12964" s="2"/>
    </row>
    <row r="12965" spans="81:81">
      <c r="CC12965" s="2"/>
    </row>
    <row r="12966" spans="81:81">
      <c r="CC12966" s="2"/>
    </row>
    <row r="12967" spans="81:81">
      <c r="CC12967" s="2"/>
    </row>
    <row r="12968" spans="81:81">
      <c r="CC12968" s="2"/>
    </row>
    <row r="12969" spans="81:81">
      <c r="CC12969" s="2"/>
    </row>
    <row r="12970" spans="81:81">
      <c r="CC12970" s="2"/>
    </row>
    <row r="12971" spans="81:81">
      <c r="CC12971" s="2"/>
    </row>
    <row r="12972" spans="81:81">
      <c r="CC12972" s="2"/>
    </row>
    <row r="12973" spans="81:81">
      <c r="CC12973" s="2"/>
    </row>
    <row r="12974" spans="81:81">
      <c r="CC12974" s="2"/>
    </row>
    <row r="12975" spans="81:81">
      <c r="CC12975" s="2"/>
    </row>
    <row r="12976" spans="81:81">
      <c r="CC12976" s="2"/>
    </row>
    <row r="12977" spans="81:81">
      <c r="CC12977" s="2"/>
    </row>
    <row r="12978" spans="81:81">
      <c r="CC12978" s="2"/>
    </row>
    <row r="12979" spans="81:81">
      <c r="CC12979" s="2"/>
    </row>
    <row r="12980" spans="81:81">
      <c r="CC12980" s="2"/>
    </row>
    <row r="12981" spans="81:81">
      <c r="CC12981" s="2"/>
    </row>
    <row r="12982" spans="81:81">
      <c r="CC12982" s="2"/>
    </row>
    <row r="12983" spans="81:81">
      <c r="CC12983" s="2"/>
    </row>
    <row r="12984" spans="81:81">
      <c r="CC12984" s="2"/>
    </row>
    <row r="12985" spans="81:81">
      <c r="CC12985" s="2"/>
    </row>
    <row r="12986" spans="81:81">
      <c r="CC12986" s="2"/>
    </row>
    <row r="12987" spans="81:81">
      <c r="CC12987" s="2"/>
    </row>
    <row r="12988" spans="81:81">
      <c r="CC12988" s="2"/>
    </row>
    <row r="12989" spans="81:81">
      <c r="CC12989" s="2"/>
    </row>
    <row r="12990" spans="81:81">
      <c r="CC12990" s="2"/>
    </row>
    <row r="12991" spans="81:81">
      <c r="CC12991" s="2"/>
    </row>
    <row r="12992" spans="81:81">
      <c r="CC12992" s="2"/>
    </row>
    <row r="12993" spans="81:81">
      <c r="CC12993" s="2"/>
    </row>
    <row r="12994" spans="81:81">
      <c r="CC12994" s="2"/>
    </row>
    <row r="12995" spans="81:81">
      <c r="CC12995" s="2"/>
    </row>
    <row r="12996" spans="81:81">
      <c r="CC12996" s="2"/>
    </row>
    <row r="12997" spans="81:81">
      <c r="CC12997" s="2"/>
    </row>
    <row r="12998" spans="81:81">
      <c r="CC12998" s="2"/>
    </row>
    <row r="12999" spans="81:81">
      <c r="CC12999" s="2"/>
    </row>
    <row r="13000" spans="81:81">
      <c r="CC13000" s="2"/>
    </row>
    <row r="13001" spans="81:81">
      <c r="CC13001" s="2"/>
    </row>
    <row r="13002" spans="81:81">
      <c r="CC13002" s="2"/>
    </row>
    <row r="13003" spans="81:81">
      <c r="CC13003" s="2"/>
    </row>
    <row r="13004" spans="81:81">
      <c r="CC13004" s="2"/>
    </row>
    <row r="13005" spans="81:81">
      <c r="CC13005" s="2"/>
    </row>
    <row r="13006" spans="81:81">
      <c r="CC13006" s="2"/>
    </row>
    <row r="13007" spans="81:81">
      <c r="CC13007" s="2"/>
    </row>
    <row r="13008" spans="81:81">
      <c r="CC13008" s="2"/>
    </row>
    <row r="13009" spans="81:81">
      <c r="CC13009" s="2"/>
    </row>
    <row r="13010" spans="81:81">
      <c r="CC13010" s="2"/>
    </row>
    <row r="13011" spans="81:81">
      <c r="CC13011" s="2"/>
    </row>
    <row r="13012" spans="81:81">
      <c r="CC13012" s="2"/>
    </row>
    <row r="13013" spans="81:81">
      <c r="CC13013" s="2"/>
    </row>
    <row r="13014" spans="81:81">
      <c r="CC13014" s="2"/>
    </row>
    <row r="13015" spans="81:81">
      <c r="CC13015" s="2"/>
    </row>
    <row r="13016" spans="81:81">
      <c r="CC13016" s="2"/>
    </row>
    <row r="13017" spans="81:81">
      <c r="CC13017" s="2"/>
    </row>
    <row r="13018" spans="81:81">
      <c r="CC13018" s="2"/>
    </row>
    <row r="13019" spans="81:81">
      <c r="CC13019" s="2"/>
    </row>
    <row r="13020" spans="81:81">
      <c r="CC13020" s="2"/>
    </row>
    <row r="13021" spans="81:81">
      <c r="CC13021" s="2"/>
    </row>
    <row r="13022" spans="81:81">
      <c r="CC13022" s="2"/>
    </row>
    <row r="13023" spans="81:81">
      <c r="CC13023" s="2"/>
    </row>
    <row r="13024" spans="81:81">
      <c r="CC13024" s="2"/>
    </row>
    <row r="13025" spans="81:81">
      <c r="CC13025" s="2"/>
    </row>
    <row r="13026" spans="81:81">
      <c r="CC13026" s="2"/>
    </row>
    <row r="13027" spans="81:81">
      <c r="CC13027" s="2"/>
    </row>
    <row r="13028" spans="81:81">
      <c r="CC13028" s="2"/>
    </row>
    <row r="13029" spans="81:81">
      <c r="CC13029" s="2"/>
    </row>
    <row r="13030" spans="81:81">
      <c r="CC13030" s="2"/>
    </row>
    <row r="13031" spans="81:81">
      <c r="CC13031" s="2"/>
    </row>
    <row r="13032" spans="81:81">
      <c r="CC13032" s="2"/>
    </row>
    <row r="13033" spans="81:81">
      <c r="CC13033" s="2"/>
    </row>
    <row r="13034" spans="81:81">
      <c r="CC13034" s="2"/>
    </row>
    <row r="13035" spans="81:81">
      <c r="CC13035" s="2"/>
    </row>
    <row r="13036" spans="81:81">
      <c r="CC13036" s="2"/>
    </row>
    <row r="13037" spans="81:81">
      <c r="CC13037" s="2"/>
    </row>
    <row r="13038" spans="81:81">
      <c r="CC13038" s="2"/>
    </row>
    <row r="13039" spans="81:81">
      <c r="CC13039" s="2"/>
    </row>
    <row r="13040" spans="81:81">
      <c r="CC13040" s="2"/>
    </row>
    <row r="13041" spans="81:81">
      <c r="CC13041" s="2"/>
    </row>
    <row r="13042" spans="81:81">
      <c r="CC13042" s="2"/>
    </row>
    <row r="13043" spans="81:81">
      <c r="CC13043" s="2"/>
    </row>
    <row r="13044" spans="81:81">
      <c r="CC13044" s="2"/>
    </row>
    <row r="13045" spans="81:81">
      <c r="CC13045" s="2"/>
    </row>
    <row r="13046" spans="81:81">
      <c r="CC13046" s="2"/>
    </row>
    <row r="13047" spans="81:81">
      <c r="CC13047" s="2"/>
    </row>
    <row r="13048" spans="81:81">
      <c r="CC13048" s="2"/>
    </row>
    <row r="13049" spans="81:81">
      <c r="CC13049" s="2"/>
    </row>
    <row r="13050" spans="81:81">
      <c r="CC13050" s="2"/>
    </row>
    <row r="13051" spans="81:81">
      <c r="CC13051" s="2"/>
    </row>
    <row r="13052" spans="81:81">
      <c r="CC13052" s="2"/>
    </row>
    <row r="13053" spans="81:81">
      <c r="CC13053" s="2"/>
    </row>
    <row r="13054" spans="81:81">
      <c r="CC13054" s="2"/>
    </row>
    <row r="13055" spans="81:81">
      <c r="CC13055" s="2"/>
    </row>
    <row r="13056" spans="81:81">
      <c r="CC13056" s="2"/>
    </row>
    <row r="13057" spans="81:81">
      <c r="CC13057" s="2"/>
    </row>
    <row r="13058" spans="81:81">
      <c r="CC13058" s="2"/>
    </row>
    <row r="13059" spans="81:81">
      <c r="CC13059" s="2"/>
    </row>
    <row r="13060" spans="81:81">
      <c r="CC13060" s="2"/>
    </row>
    <row r="13061" spans="81:81">
      <c r="CC13061" s="2"/>
    </row>
    <row r="13062" spans="81:81">
      <c r="CC13062" s="2"/>
    </row>
    <row r="13063" spans="81:81">
      <c r="CC13063" s="2"/>
    </row>
    <row r="13064" spans="81:81">
      <c r="CC13064" s="2"/>
    </row>
    <row r="13065" spans="81:81">
      <c r="CC13065" s="2"/>
    </row>
    <row r="13066" spans="81:81">
      <c r="CC13066" s="2"/>
    </row>
    <row r="13067" spans="81:81">
      <c r="CC13067" s="2"/>
    </row>
    <row r="13068" spans="81:81">
      <c r="CC13068" s="2"/>
    </row>
    <row r="13069" spans="81:81">
      <c r="CC13069" s="2"/>
    </row>
    <row r="13070" spans="81:81">
      <c r="CC13070" s="2"/>
    </row>
    <row r="13071" spans="81:81">
      <c r="CC13071" s="2"/>
    </row>
    <row r="13072" spans="81:81">
      <c r="CC13072" s="2"/>
    </row>
    <row r="13073" spans="81:81">
      <c r="CC13073" s="2"/>
    </row>
    <row r="13074" spans="81:81">
      <c r="CC13074" s="2"/>
    </row>
    <row r="13075" spans="81:81">
      <c r="CC13075" s="2"/>
    </row>
    <row r="13076" spans="81:81">
      <c r="CC13076" s="2"/>
    </row>
    <row r="13077" spans="81:81">
      <c r="CC13077" s="2"/>
    </row>
    <row r="13078" spans="81:81">
      <c r="CC13078" s="2"/>
    </row>
    <row r="13079" spans="81:81">
      <c r="CC13079" s="2"/>
    </row>
    <row r="13080" spans="81:81">
      <c r="CC13080" s="2"/>
    </row>
    <row r="13081" spans="81:81">
      <c r="CC13081" s="2"/>
    </row>
    <row r="13082" spans="81:81">
      <c r="CC13082" s="2"/>
    </row>
    <row r="13083" spans="81:81">
      <c r="CC13083" s="2"/>
    </row>
    <row r="13084" spans="81:81">
      <c r="CC13084" s="2"/>
    </row>
    <row r="13085" spans="81:81">
      <c r="CC13085" s="2"/>
    </row>
    <row r="13086" spans="81:81">
      <c r="CC13086" s="2"/>
    </row>
    <row r="13087" spans="81:81">
      <c r="CC13087" s="2"/>
    </row>
    <row r="13088" spans="81:81">
      <c r="CC13088" s="2"/>
    </row>
    <row r="13089" spans="81:81">
      <c r="CC13089" s="2"/>
    </row>
    <row r="13090" spans="81:81">
      <c r="CC13090" s="2"/>
    </row>
    <row r="13091" spans="81:81">
      <c r="CC13091" s="2"/>
    </row>
    <row r="13092" spans="81:81">
      <c r="CC13092" s="2"/>
    </row>
    <row r="13093" spans="81:81">
      <c r="CC13093" s="2"/>
    </row>
    <row r="13094" spans="81:81">
      <c r="CC13094" s="2"/>
    </row>
    <row r="13095" spans="81:81">
      <c r="CC13095" s="2"/>
    </row>
    <row r="13096" spans="81:81">
      <c r="CC13096" s="2"/>
    </row>
    <row r="13097" spans="81:81">
      <c r="CC13097" s="2"/>
    </row>
    <row r="13098" spans="81:81">
      <c r="CC13098" s="2"/>
    </row>
    <row r="13099" spans="81:81">
      <c r="CC13099" s="2"/>
    </row>
    <row r="13100" spans="81:81">
      <c r="CC13100" s="2"/>
    </row>
    <row r="13101" spans="81:81">
      <c r="CC13101" s="2"/>
    </row>
    <row r="13102" spans="81:81">
      <c r="CC13102" s="2"/>
    </row>
    <row r="13103" spans="81:81">
      <c r="CC13103" s="2"/>
    </row>
    <row r="13104" spans="81:81">
      <c r="CC13104" s="2"/>
    </row>
    <row r="13105" spans="81:81">
      <c r="CC13105" s="2"/>
    </row>
    <row r="13106" spans="81:81">
      <c r="CC13106" s="2"/>
    </row>
    <row r="13107" spans="81:81">
      <c r="CC13107" s="2"/>
    </row>
    <row r="13108" spans="81:81">
      <c r="CC13108" s="2"/>
    </row>
    <row r="13109" spans="81:81">
      <c r="CC13109" s="2"/>
    </row>
    <row r="13110" spans="81:81">
      <c r="CC13110" s="2"/>
    </row>
    <row r="13111" spans="81:81">
      <c r="CC13111" s="2"/>
    </row>
    <row r="13112" spans="81:81">
      <c r="CC13112" s="2"/>
    </row>
    <row r="13113" spans="81:81">
      <c r="CC13113" s="2"/>
    </row>
    <row r="13114" spans="81:81">
      <c r="CC13114" s="2"/>
    </row>
    <row r="13115" spans="81:81">
      <c r="CC13115" s="2"/>
    </row>
    <row r="13116" spans="81:81">
      <c r="CC13116" s="2"/>
    </row>
    <row r="13117" spans="81:81">
      <c r="CC13117" s="2"/>
    </row>
    <row r="13118" spans="81:81">
      <c r="CC13118" s="2"/>
    </row>
    <row r="13119" spans="81:81">
      <c r="CC13119" s="2"/>
    </row>
    <row r="13120" spans="81:81">
      <c r="CC13120" s="2"/>
    </row>
    <row r="13121" spans="81:81">
      <c r="CC13121" s="2"/>
    </row>
    <row r="13122" spans="81:81">
      <c r="CC13122" s="2"/>
    </row>
    <row r="13123" spans="81:81">
      <c r="CC13123" s="2"/>
    </row>
    <row r="13124" spans="81:81">
      <c r="CC13124" s="2"/>
    </row>
    <row r="13125" spans="81:81">
      <c r="CC13125" s="2"/>
    </row>
    <row r="13126" spans="81:81">
      <c r="CC13126" s="2"/>
    </row>
    <row r="13127" spans="81:81">
      <c r="CC13127" s="2"/>
    </row>
    <row r="13128" spans="81:81">
      <c r="CC13128" s="2"/>
    </row>
    <row r="13129" spans="81:81">
      <c r="CC13129" s="2"/>
    </row>
    <row r="13130" spans="81:81">
      <c r="CC13130" s="2"/>
    </row>
    <row r="13131" spans="81:81">
      <c r="CC13131" s="2"/>
    </row>
    <row r="13132" spans="81:81">
      <c r="CC13132" s="2"/>
    </row>
    <row r="13133" spans="81:81">
      <c r="CC13133" s="2"/>
    </row>
    <row r="13134" spans="81:81">
      <c r="CC13134" s="2"/>
    </row>
    <row r="13135" spans="81:81">
      <c r="CC13135" s="2"/>
    </row>
    <row r="13136" spans="81:81">
      <c r="CC13136" s="2"/>
    </row>
    <row r="13137" spans="81:81">
      <c r="CC13137" s="2"/>
    </row>
    <row r="13138" spans="81:81">
      <c r="CC13138" s="2"/>
    </row>
    <row r="13139" spans="81:81">
      <c r="CC13139" s="2"/>
    </row>
    <row r="13140" spans="81:81">
      <c r="CC13140" s="2"/>
    </row>
    <row r="13141" spans="81:81">
      <c r="CC13141" s="2"/>
    </row>
    <row r="13142" spans="81:81">
      <c r="CC13142" s="2"/>
    </row>
    <row r="13143" spans="81:81">
      <c r="CC13143" s="2"/>
    </row>
    <row r="13144" spans="81:81">
      <c r="CC13144" s="2"/>
    </row>
    <row r="13145" spans="81:81">
      <c r="CC13145" s="2"/>
    </row>
    <row r="13146" spans="81:81">
      <c r="CC13146" s="2"/>
    </row>
    <row r="13147" spans="81:81">
      <c r="CC13147" s="2"/>
    </row>
    <row r="13148" spans="81:81">
      <c r="CC13148" s="2"/>
    </row>
    <row r="13149" spans="81:81">
      <c r="CC13149" s="2"/>
    </row>
    <row r="13150" spans="81:81">
      <c r="CC13150" s="2"/>
    </row>
    <row r="13151" spans="81:81">
      <c r="CC13151" s="2"/>
    </row>
    <row r="13152" spans="81:81">
      <c r="CC13152" s="2"/>
    </row>
    <row r="13153" spans="81:81">
      <c r="CC13153" s="2"/>
    </row>
    <row r="13154" spans="81:81">
      <c r="CC13154" s="2"/>
    </row>
    <row r="13155" spans="81:81">
      <c r="CC13155" s="2"/>
    </row>
    <row r="13156" spans="81:81">
      <c r="CC13156" s="2"/>
    </row>
    <row r="13157" spans="81:81">
      <c r="CC13157" s="2"/>
    </row>
    <row r="13158" spans="81:81">
      <c r="CC13158" s="2"/>
    </row>
    <row r="13159" spans="81:81">
      <c r="CC13159" s="2"/>
    </row>
    <row r="13160" spans="81:81">
      <c r="CC13160" s="2"/>
    </row>
    <row r="13161" spans="81:81">
      <c r="CC13161" s="2"/>
    </row>
    <row r="13162" spans="81:81">
      <c r="CC13162" s="2"/>
    </row>
    <row r="13163" spans="81:81">
      <c r="CC13163" s="2"/>
    </row>
    <row r="13164" spans="81:81">
      <c r="CC13164" s="2"/>
    </row>
    <row r="13165" spans="81:81">
      <c r="CC13165" s="2"/>
    </row>
    <row r="13166" spans="81:81">
      <c r="CC13166" s="2"/>
    </row>
    <row r="13167" spans="81:81">
      <c r="CC13167" s="2"/>
    </row>
    <row r="13168" spans="81:81">
      <c r="CC13168" s="2"/>
    </row>
    <row r="13169" spans="81:81">
      <c r="CC13169" s="2"/>
    </row>
    <row r="13170" spans="81:81">
      <c r="CC13170" s="2"/>
    </row>
    <row r="13171" spans="81:81">
      <c r="CC13171" s="2"/>
    </row>
    <row r="13172" spans="81:81">
      <c r="CC13172" s="2"/>
    </row>
    <row r="13173" spans="81:81">
      <c r="CC13173" s="2"/>
    </row>
    <row r="13174" spans="81:81">
      <c r="CC13174" s="2"/>
    </row>
    <row r="13175" spans="81:81">
      <c r="CC13175" s="2"/>
    </row>
    <row r="13176" spans="81:81">
      <c r="CC13176" s="2"/>
    </row>
    <row r="13177" spans="81:81">
      <c r="CC13177" s="2"/>
    </row>
    <row r="13178" spans="81:81">
      <c r="CC13178" s="2"/>
    </row>
    <row r="13179" spans="81:81">
      <c r="CC13179" s="2"/>
    </row>
    <row r="13180" spans="81:81">
      <c r="CC13180" s="2"/>
    </row>
    <row r="13181" spans="81:81">
      <c r="CC13181" s="2"/>
    </row>
    <row r="13182" spans="81:81">
      <c r="CC13182" s="2"/>
    </row>
    <row r="13183" spans="81:81">
      <c r="CC13183" s="2"/>
    </row>
    <row r="13184" spans="81:81">
      <c r="CC13184" s="2"/>
    </row>
    <row r="13185" spans="81:81">
      <c r="CC13185" s="2"/>
    </row>
    <row r="13186" spans="81:81">
      <c r="CC13186" s="2"/>
    </row>
    <row r="13187" spans="81:81">
      <c r="CC13187" s="2"/>
    </row>
    <row r="13188" spans="81:81">
      <c r="CC13188" s="2"/>
    </row>
    <row r="13189" spans="81:81">
      <c r="CC13189" s="2"/>
    </row>
    <row r="13190" spans="81:81">
      <c r="CC13190" s="2"/>
    </row>
    <row r="13191" spans="81:81">
      <c r="CC13191" s="2"/>
    </row>
    <row r="13192" spans="81:81">
      <c r="CC13192" s="2"/>
    </row>
    <row r="13193" spans="81:81">
      <c r="CC13193" s="2"/>
    </row>
    <row r="13194" spans="81:81">
      <c r="CC13194" s="2"/>
    </row>
    <row r="13195" spans="81:81">
      <c r="CC13195" s="2"/>
    </row>
    <row r="13196" spans="81:81">
      <c r="CC13196" s="2"/>
    </row>
    <row r="13197" spans="81:81">
      <c r="CC13197" s="2"/>
    </row>
    <row r="13198" spans="81:81">
      <c r="CC13198" s="2"/>
    </row>
    <row r="13199" spans="81:81">
      <c r="CC13199" s="2"/>
    </row>
    <row r="13200" spans="81:81">
      <c r="CC13200" s="2"/>
    </row>
    <row r="13201" spans="81:81">
      <c r="CC13201" s="2"/>
    </row>
    <row r="13202" spans="81:81">
      <c r="CC13202" s="2"/>
    </row>
    <row r="13203" spans="81:81">
      <c r="CC13203" s="2"/>
    </row>
    <row r="13204" spans="81:81">
      <c r="CC13204" s="2"/>
    </row>
    <row r="13205" spans="81:81">
      <c r="CC13205" s="2"/>
    </row>
    <row r="13206" spans="81:81">
      <c r="CC13206" s="2"/>
    </row>
    <row r="13207" spans="81:81">
      <c r="CC13207" s="2"/>
    </row>
    <row r="13208" spans="81:81">
      <c r="CC13208" s="2"/>
    </row>
    <row r="13209" spans="81:81">
      <c r="CC13209" s="2"/>
    </row>
    <row r="13210" spans="81:81">
      <c r="CC13210" s="2"/>
    </row>
    <row r="13211" spans="81:81">
      <c r="CC13211" s="2"/>
    </row>
    <row r="13212" spans="81:81">
      <c r="CC13212" s="2"/>
    </row>
    <row r="13213" spans="81:81">
      <c r="CC13213" s="2"/>
    </row>
    <row r="13214" spans="81:81">
      <c r="CC13214" s="2"/>
    </row>
    <row r="13215" spans="81:81">
      <c r="CC13215" s="2"/>
    </row>
    <row r="13216" spans="81:81">
      <c r="CC13216" s="2"/>
    </row>
    <row r="13217" spans="81:81">
      <c r="CC13217" s="2"/>
    </row>
    <row r="13218" spans="81:81">
      <c r="CC13218" s="2"/>
    </row>
    <row r="13219" spans="81:81">
      <c r="CC13219" s="2"/>
    </row>
    <row r="13220" spans="81:81">
      <c r="CC13220" s="2"/>
    </row>
    <row r="13221" spans="81:81">
      <c r="CC13221" s="2"/>
    </row>
    <row r="13222" spans="81:81">
      <c r="CC13222" s="2"/>
    </row>
    <row r="13223" spans="81:81">
      <c r="CC13223" s="2"/>
    </row>
    <row r="13224" spans="81:81">
      <c r="CC13224" s="2"/>
    </row>
    <row r="13225" spans="81:81">
      <c r="CC13225" s="2"/>
    </row>
    <row r="13226" spans="81:81">
      <c r="CC13226" s="2"/>
    </row>
    <row r="13227" spans="81:81">
      <c r="CC13227" s="2"/>
    </row>
    <row r="13228" spans="81:81">
      <c r="CC13228" s="2"/>
    </row>
    <row r="13229" spans="81:81">
      <c r="CC13229" s="2"/>
    </row>
    <row r="13230" spans="81:81">
      <c r="CC13230" s="2"/>
    </row>
    <row r="13231" spans="81:81">
      <c r="CC13231" s="2"/>
    </row>
    <row r="13232" spans="81:81">
      <c r="CC13232" s="2"/>
    </row>
    <row r="13233" spans="81:81">
      <c r="CC13233" s="2"/>
    </row>
    <row r="13234" spans="81:81">
      <c r="CC13234" s="2"/>
    </row>
    <row r="13235" spans="81:81">
      <c r="CC13235" s="2"/>
    </row>
    <row r="13236" spans="81:81">
      <c r="CC13236" s="2"/>
    </row>
    <row r="13237" spans="81:81">
      <c r="CC13237" s="2"/>
    </row>
    <row r="13238" spans="81:81">
      <c r="CC13238" s="2"/>
    </row>
    <row r="13239" spans="81:81">
      <c r="CC13239" s="2"/>
    </row>
    <row r="13240" spans="81:81">
      <c r="CC13240" s="2"/>
    </row>
    <row r="13241" spans="81:81">
      <c r="CC13241" s="2"/>
    </row>
    <row r="13242" spans="81:81">
      <c r="CC13242" s="2"/>
    </row>
    <row r="13243" spans="81:81">
      <c r="CC13243" s="2"/>
    </row>
    <row r="13244" spans="81:81">
      <c r="CC13244" s="2"/>
    </row>
    <row r="13245" spans="81:81">
      <c r="CC13245" s="2"/>
    </row>
    <row r="13246" spans="81:81">
      <c r="CC13246" s="2"/>
    </row>
    <row r="13247" spans="81:81">
      <c r="CC13247" s="2"/>
    </row>
    <row r="13248" spans="81:81">
      <c r="CC13248" s="2"/>
    </row>
    <row r="13249" spans="81:81">
      <c r="CC13249" s="2"/>
    </row>
    <row r="13250" spans="81:81">
      <c r="CC13250" s="2"/>
    </row>
    <row r="13251" spans="81:81">
      <c r="CC13251" s="2"/>
    </row>
    <row r="13252" spans="81:81">
      <c r="CC13252" s="2"/>
    </row>
    <row r="13253" spans="81:81">
      <c r="CC13253" s="2"/>
    </row>
    <row r="13254" spans="81:81">
      <c r="CC13254" s="2"/>
    </row>
    <row r="13255" spans="81:81">
      <c r="CC13255" s="2"/>
    </row>
    <row r="13256" spans="81:81">
      <c r="CC13256" s="2"/>
    </row>
    <row r="13257" spans="81:81">
      <c r="CC13257" s="2"/>
    </row>
    <row r="13258" spans="81:81">
      <c r="CC13258" s="2"/>
    </row>
    <row r="13259" spans="81:81">
      <c r="CC13259" s="2"/>
    </row>
    <row r="13260" spans="81:81">
      <c r="CC13260" s="2"/>
    </row>
    <row r="13261" spans="81:81">
      <c r="CC13261" s="2"/>
    </row>
    <row r="13262" spans="81:81">
      <c r="CC13262" s="2"/>
    </row>
    <row r="13263" spans="81:81">
      <c r="CC13263" s="2"/>
    </row>
    <row r="13264" spans="81:81">
      <c r="CC13264" s="2"/>
    </row>
    <row r="13265" spans="81:81">
      <c r="CC13265" s="2"/>
    </row>
    <row r="13266" spans="81:81">
      <c r="CC13266" s="2"/>
    </row>
    <row r="13267" spans="81:81">
      <c r="CC13267" s="2"/>
    </row>
    <row r="13268" spans="81:81">
      <c r="CC13268" s="2"/>
    </row>
    <row r="13269" spans="81:81">
      <c r="CC13269" s="2"/>
    </row>
    <row r="13270" spans="81:81">
      <c r="CC13270" s="2"/>
    </row>
    <row r="13271" spans="81:81">
      <c r="CC13271" s="2"/>
    </row>
    <row r="13272" spans="81:81">
      <c r="CC13272" s="2"/>
    </row>
    <row r="13273" spans="81:81">
      <c r="CC13273" s="2"/>
    </row>
    <row r="13274" spans="81:81">
      <c r="CC13274" s="2"/>
    </row>
    <row r="13275" spans="81:81">
      <c r="CC13275" s="2"/>
    </row>
    <row r="13276" spans="81:81">
      <c r="CC13276" s="2"/>
    </row>
    <row r="13277" spans="81:81">
      <c r="CC13277" s="2"/>
    </row>
    <row r="13278" spans="81:81">
      <c r="CC13278" s="2"/>
    </row>
    <row r="13279" spans="81:81">
      <c r="CC13279" s="2"/>
    </row>
    <row r="13280" spans="81:81">
      <c r="CC13280" s="2"/>
    </row>
    <row r="13281" spans="81:81">
      <c r="CC13281" s="2"/>
    </row>
    <row r="13282" spans="81:81">
      <c r="CC13282" s="2"/>
    </row>
    <row r="13283" spans="81:81">
      <c r="CC13283" s="2"/>
    </row>
    <row r="13284" spans="81:81">
      <c r="CC13284" s="2"/>
    </row>
    <row r="13285" spans="81:81">
      <c r="CC13285" s="2"/>
    </row>
    <row r="13286" spans="81:81">
      <c r="CC13286" s="2"/>
    </row>
    <row r="13287" spans="81:81">
      <c r="CC13287" s="2"/>
    </row>
    <row r="13288" spans="81:81">
      <c r="CC13288" s="2"/>
    </row>
    <row r="13289" spans="81:81">
      <c r="CC13289" s="2"/>
    </row>
    <row r="13290" spans="81:81">
      <c r="CC13290" s="2"/>
    </row>
    <row r="13291" spans="81:81">
      <c r="CC13291" s="2"/>
    </row>
    <row r="13292" spans="81:81">
      <c r="CC13292" s="2"/>
    </row>
    <row r="13293" spans="81:81">
      <c r="CC13293" s="2"/>
    </row>
    <row r="13294" spans="81:81">
      <c r="CC13294" s="2"/>
    </row>
    <row r="13295" spans="81:81">
      <c r="CC13295" s="2"/>
    </row>
    <row r="13296" spans="81:81">
      <c r="CC13296" s="2"/>
    </row>
    <row r="13297" spans="81:81">
      <c r="CC13297" s="2"/>
    </row>
    <row r="13298" spans="81:81">
      <c r="CC13298" s="2"/>
    </row>
    <row r="13299" spans="81:81">
      <c r="CC13299" s="2"/>
    </row>
    <row r="13300" spans="81:81">
      <c r="CC13300" s="2"/>
    </row>
    <row r="13301" spans="81:81">
      <c r="CC13301" s="2"/>
    </row>
    <row r="13302" spans="81:81">
      <c r="CC13302" s="2"/>
    </row>
    <row r="13303" spans="81:81">
      <c r="CC13303" s="2"/>
    </row>
    <row r="13304" spans="81:81">
      <c r="CC13304" s="2"/>
    </row>
    <row r="13305" spans="81:81">
      <c r="CC13305" s="2"/>
    </row>
    <row r="13306" spans="81:81">
      <c r="CC13306" s="2"/>
    </row>
    <row r="13307" spans="81:81">
      <c r="CC13307" s="2"/>
    </row>
    <row r="13308" spans="81:81">
      <c r="CC13308" s="2"/>
    </row>
    <row r="13309" spans="81:81">
      <c r="CC13309" s="2"/>
    </row>
    <row r="13310" spans="81:81">
      <c r="CC13310" s="2"/>
    </row>
    <row r="13311" spans="81:81">
      <c r="CC13311" s="2"/>
    </row>
    <row r="13312" spans="81:81">
      <c r="CC13312" s="2"/>
    </row>
    <row r="13313" spans="81:81">
      <c r="CC13313" s="2"/>
    </row>
    <row r="13314" spans="81:81">
      <c r="CC13314" s="2"/>
    </row>
    <row r="13315" spans="81:81">
      <c r="CC13315" s="2"/>
    </row>
    <row r="13316" spans="81:81">
      <c r="CC13316" s="2"/>
    </row>
    <row r="13317" spans="81:81">
      <c r="CC13317" s="2"/>
    </row>
    <row r="13318" spans="81:81">
      <c r="CC13318" s="2"/>
    </row>
    <row r="13319" spans="81:81">
      <c r="CC13319" s="2"/>
    </row>
    <row r="13320" spans="81:81">
      <c r="CC13320" s="2"/>
    </row>
    <row r="13321" spans="81:81">
      <c r="CC13321" s="2"/>
    </row>
    <row r="13322" spans="81:81">
      <c r="CC13322" s="2"/>
    </row>
    <row r="13323" spans="81:81">
      <c r="CC13323" s="2"/>
    </row>
    <row r="13324" spans="81:81">
      <c r="CC13324" s="2"/>
    </row>
    <row r="13325" spans="81:81">
      <c r="CC13325" s="2"/>
    </row>
    <row r="13326" spans="81:81">
      <c r="CC13326" s="2"/>
    </row>
    <row r="13327" spans="81:81">
      <c r="CC13327" s="2"/>
    </row>
    <row r="13328" spans="81:81">
      <c r="CC13328" s="2"/>
    </row>
    <row r="13329" spans="81:81">
      <c r="CC13329" s="2"/>
    </row>
    <row r="13330" spans="81:81">
      <c r="CC13330" s="2"/>
    </row>
    <row r="13331" spans="81:81">
      <c r="CC13331" s="2"/>
    </row>
    <row r="13332" spans="81:81">
      <c r="CC13332" s="2"/>
    </row>
    <row r="13333" spans="81:81">
      <c r="CC13333" s="2"/>
    </row>
    <row r="13334" spans="81:81">
      <c r="CC13334" s="2"/>
    </row>
    <row r="13335" spans="81:81">
      <c r="CC13335" s="2"/>
    </row>
    <row r="13336" spans="81:81">
      <c r="CC13336" s="2"/>
    </row>
    <row r="13337" spans="81:81">
      <c r="CC13337" s="2"/>
    </row>
    <row r="13338" spans="81:81">
      <c r="CC13338" s="2"/>
    </row>
    <row r="13339" spans="81:81">
      <c r="CC13339" s="2"/>
    </row>
    <row r="13340" spans="81:81">
      <c r="CC13340" s="2"/>
    </row>
    <row r="13341" spans="81:81">
      <c r="CC13341" s="2"/>
    </row>
    <row r="13342" spans="81:81">
      <c r="CC13342" s="2"/>
    </row>
    <row r="13343" spans="81:81">
      <c r="CC13343" s="2"/>
    </row>
    <row r="13344" spans="81:81">
      <c r="CC13344" s="2"/>
    </row>
    <row r="13345" spans="81:81">
      <c r="CC13345" s="2"/>
    </row>
    <row r="13346" spans="81:81">
      <c r="CC13346" s="2"/>
    </row>
    <row r="13347" spans="81:81">
      <c r="CC13347" s="2"/>
    </row>
    <row r="13348" spans="81:81">
      <c r="CC13348" s="2"/>
    </row>
    <row r="13349" spans="81:81">
      <c r="CC13349" s="2"/>
    </row>
    <row r="13350" spans="81:81">
      <c r="CC13350" s="2"/>
    </row>
    <row r="13351" spans="81:81">
      <c r="CC13351" s="2"/>
    </row>
    <row r="13352" spans="81:81">
      <c r="CC13352" s="2"/>
    </row>
    <row r="13353" spans="81:81">
      <c r="CC13353" s="2"/>
    </row>
    <row r="13354" spans="81:81">
      <c r="CC13354" s="2"/>
    </row>
    <row r="13355" spans="81:81">
      <c r="CC13355" s="2"/>
    </row>
    <row r="13356" spans="81:81">
      <c r="CC13356" s="2"/>
    </row>
    <row r="13357" spans="81:81">
      <c r="CC13357" s="2"/>
    </row>
    <row r="13358" spans="81:81">
      <c r="CC13358" s="2"/>
    </row>
    <row r="13359" spans="81:81">
      <c r="CC13359" s="2"/>
    </row>
    <row r="13360" spans="81:81">
      <c r="CC13360" s="2"/>
    </row>
    <row r="13361" spans="81:81">
      <c r="CC13361" s="2"/>
    </row>
    <row r="13362" spans="81:81">
      <c r="CC13362" s="2"/>
    </row>
    <row r="13363" spans="81:81">
      <c r="CC13363" s="2"/>
    </row>
    <row r="13364" spans="81:81">
      <c r="CC13364" s="2"/>
    </row>
    <row r="13365" spans="81:81">
      <c r="CC13365" s="2"/>
    </row>
    <row r="13366" spans="81:81">
      <c r="CC13366" s="2"/>
    </row>
    <row r="13367" spans="81:81">
      <c r="CC13367" s="2"/>
    </row>
    <row r="13368" spans="81:81">
      <c r="CC13368" s="2"/>
    </row>
    <row r="13369" spans="81:81">
      <c r="CC13369" s="2"/>
    </row>
    <row r="13370" spans="81:81">
      <c r="CC13370" s="2"/>
    </row>
    <row r="13371" spans="81:81">
      <c r="CC13371" s="2"/>
    </row>
    <row r="13372" spans="81:81">
      <c r="CC13372" s="2"/>
    </row>
    <row r="13373" spans="81:81">
      <c r="CC13373" s="2"/>
    </row>
    <row r="13374" spans="81:81">
      <c r="CC13374" s="2"/>
    </row>
    <row r="13375" spans="81:81">
      <c r="CC13375" s="2"/>
    </row>
    <row r="13376" spans="81:81">
      <c r="CC13376" s="2"/>
    </row>
    <row r="13377" spans="81:81">
      <c r="CC13377" s="2"/>
    </row>
    <row r="13378" spans="81:81">
      <c r="CC13378" s="2"/>
    </row>
    <row r="13379" spans="81:81">
      <c r="CC13379" s="2"/>
    </row>
    <row r="13380" spans="81:81">
      <c r="CC13380" s="2"/>
    </row>
    <row r="13381" spans="81:81">
      <c r="CC13381" s="2"/>
    </row>
    <row r="13382" spans="81:81">
      <c r="CC13382" s="2"/>
    </row>
    <row r="13383" spans="81:81">
      <c r="CC13383" s="2"/>
    </row>
    <row r="13384" spans="81:81">
      <c r="CC13384" s="2"/>
    </row>
    <row r="13385" spans="81:81">
      <c r="CC13385" s="2"/>
    </row>
    <row r="13386" spans="81:81">
      <c r="CC13386" s="2"/>
    </row>
    <row r="13387" spans="81:81">
      <c r="CC13387" s="2"/>
    </row>
    <row r="13388" spans="81:81">
      <c r="CC13388" s="2"/>
    </row>
    <row r="13389" spans="81:81">
      <c r="CC13389" s="2"/>
    </row>
    <row r="13390" spans="81:81">
      <c r="CC13390" s="2"/>
    </row>
    <row r="13391" spans="81:81">
      <c r="CC13391" s="2"/>
    </row>
    <row r="13392" spans="81:81">
      <c r="CC13392" s="2"/>
    </row>
    <row r="13393" spans="81:81">
      <c r="CC13393" s="2"/>
    </row>
    <row r="13394" spans="81:81">
      <c r="CC13394" s="2"/>
    </row>
    <row r="13395" spans="81:81">
      <c r="CC13395" s="2"/>
    </row>
    <row r="13396" spans="81:81">
      <c r="CC13396" s="2"/>
    </row>
    <row r="13397" spans="81:81">
      <c r="CC13397" s="2"/>
    </row>
    <row r="13398" spans="81:81">
      <c r="CC13398" s="2"/>
    </row>
    <row r="13399" spans="81:81">
      <c r="CC13399" s="2"/>
    </row>
    <row r="13400" spans="81:81">
      <c r="CC13400" s="2"/>
    </row>
    <row r="13401" spans="81:81">
      <c r="CC13401" s="2"/>
    </row>
    <row r="13402" spans="81:81">
      <c r="CC13402" s="2"/>
    </row>
    <row r="13403" spans="81:81">
      <c r="CC13403" s="2"/>
    </row>
    <row r="13404" spans="81:81">
      <c r="CC13404" s="2"/>
    </row>
    <row r="13405" spans="81:81">
      <c r="CC13405" s="2"/>
    </row>
    <row r="13406" spans="81:81">
      <c r="CC13406" s="2"/>
    </row>
    <row r="13407" spans="81:81">
      <c r="CC13407" s="2"/>
    </row>
    <row r="13408" spans="81:81">
      <c r="CC13408" s="2"/>
    </row>
    <row r="13409" spans="81:81">
      <c r="CC13409" s="2"/>
    </row>
    <row r="13410" spans="81:81">
      <c r="CC13410" s="2"/>
    </row>
    <row r="13411" spans="81:81">
      <c r="CC13411" s="2"/>
    </row>
    <row r="13412" spans="81:81">
      <c r="CC13412" s="2"/>
    </row>
    <row r="13413" spans="81:81">
      <c r="CC13413" s="2"/>
    </row>
    <row r="13414" spans="81:81">
      <c r="CC13414" s="2"/>
    </row>
    <row r="13415" spans="81:81">
      <c r="CC13415" s="2"/>
    </row>
    <row r="13416" spans="81:81">
      <c r="CC13416" s="2"/>
    </row>
    <row r="13417" spans="81:81">
      <c r="CC13417" s="2"/>
    </row>
    <row r="13418" spans="81:81">
      <c r="CC13418" s="2"/>
    </row>
    <row r="13419" spans="81:81">
      <c r="CC13419" s="2"/>
    </row>
    <row r="13420" spans="81:81">
      <c r="CC13420" s="2"/>
    </row>
    <row r="13421" spans="81:81">
      <c r="CC13421" s="2"/>
    </row>
    <row r="13422" spans="81:81">
      <c r="CC13422" s="2"/>
    </row>
    <row r="13423" spans="81:81">
      <c r="CC13423" s="2"/>
    </row>
    <row r="13424" spans="81:81">
      <c r="CC13424" s="2"/>
    </row>
    <row r="13425" spans="81:81">
      <c r="CC13425" s="2"/>
    </row>
    <row r="13426" spans="81:81">
      <c r="CC13426" s="2"/>
    </row>
    <row r="13427" spans="81:81">
      <c r="CC13427" s="2"/>
    </row>
    <row r="13428" spans="81:81">
      <c r="CC13428" s="2"/>
    </row>
    <row r="13429" spans="81:81">
      <c r="CC13429" s="2"/>
    </row>
    <row r="13430" spans="81:81">
      <c r="CC13430" s="2"/>
    </row>
    <row r="13431" spans="81:81">
      <c r="CC13431" s="2"/>
    </row>
    <row r="13432" spans="81:81">
      <c r="CC13432" s="2"/>
    </row>
    <row r="13433" spans="81:81">
      <c r="CC13433" s="2"/>
    </row>
    <row r="13434" spans="81:81">
      <c r="CC13434" s="2"/>
    </row>
    <row r="13435" spans="81:81">
      <c r="CC13435" s="2"/>
    </row>
    <row r="13436" spans="81:81">
      <c r="CC13436" s="2"/>
    </row>
    <row r="13437" spans="81:81">
      <c r="CC13437" s="2"/>
    </row>
    <row r="13438" spans="81:81">
      <c r="CC13438" s="2"/>
    </row>
    <row r="13439" spans="81:81">
      <c r="CC13439" s="2"/>
    </row>
    <row r="13440" spans="81:81">
      <c r="CC13440" s="2"/>
    </row>
    <row r="13441" spans="81:81">
      <c r="CC13441" s="2"/>
    </row>
    <row r="13442" spans="81:81">
      <c r="CC13442" s="2"/>
    </row>
    <row r="13443" spans="81:81">
      <c r="CC13443" s="2"/>
    </row>
    <row r="13444" spans="81:81">
      <c r="CC13444" s="2"/>
    </row>
    <row r="13445" spans="81:81">
      <c r="CC13445" s="2"/>
    </row>
    <row r="13446" spans="81:81">
      <c r="CC13446" s="2"/>
    </row>
    <row r="13447" spans="81:81">
      <c r="CC13447" s="2"/>
    </row>
    <row r="13448" spans="81:81">
      <c r="CC13448" s="2"/>
    </row>
    <row r="13449" spans="81:81">
      <c r="CC13449" s="2"/>
    </row>
    <row r="13450" spans="81:81">
      <c r="CC13450" s="2"/>
    </row>
    <row r="13451" spans="81:81">
      <c r="CC13451" s="2"/>
    </row>
    <row r="13452" spans="81:81">
      <c r="CC13452" s="2"/>
    </row>
    <row r="13453" spans="81:81">
      <c r="CC13453" s="2"/>
    </row>
    <row r="13454" spans="81:81">
      <c r="CC13454" s="2"/>
    </row>
    <row r="13455" spans="81:81">
      <c r="CC13455" s="2"/>
    </row>
    <row r="13456" spans="81:81">
      <c r="CC13456" s="2"/>
    </row>
    <row r="13457" spans="81:81">
      <c r="CC13457" s="2"/>
    </row>
    <row r="13458" spans="81:81">
      <c r="CC13458" s="2"/>
    </row>
    <row r="13459" spans="81:81">
      <c r="CC13459" s="2"/>
    </row>
    <row r="13460" spans="81:81">
      <c r="CC13460" s="2"/>
    </row>
    <row r="13461" spans="81:81">
      <c r="CC13461" s="2"/>
    </row>
    <row r="13462" spans="81:81">
      <c r="CC13462" s="2"/>
    </row>
    <row r="13463" spans="81:81">
      <c r="CC13463" s="2"/>
    </row>
    <row r="13464" spans="81:81">
      <c r="CC13464" s="2"/>
    </row>
    <row r="13465" spans="81:81">
      <c r="CC13465" s="2"/>
    </row>
    <row r="13466" spans="81:81">
      <c r="CC13466" s="2"/>
    </row>
    <row r="13467" spans="81:81">
      <c r="CC13467" s="2"/>
    </row>
    <row r="13468" spans="81:81">
      <c r="CC13468" s="2"/>
    </row>
    <row r="13469" spans="81:81">
      <c r="CC13469" s="2"/>
    </row>
    <row r="13470" spans="81:81">
      <c r="CC13470" s="2"/>
    </row>
    <row r="13471" spans="81:81">
      <c r="CC13471" s="2"/>
    </row>
    <row r="13472" spans="81:81">
      <c r="CC13472" s="2"/>
    </row>
    <row r="13473" spans="81:81">
      <c r="CC13473" s="2"/>
    </row>
    <row r="13474" spans="81:81">
      <c r="CC13474" s="2"/>
    </row>
    <row r="13475" spans="81:81">
      <c r="CC13475" s="2"/>
    </row>
    <row r="13476" spans="81:81">
      <c r="CC13476" s="2"/>
    </row>
    <row r="13477" spans="81:81">
      <c r="CC13477" s="2"/>
    </row>
    <row r="13478" spans="81:81">
      <c r="CC13478" s="2"/>
    </row>
    <row r="13479" spans="81:81">
      <c r="CC13479" s="2"/>
    </row>
    <row r="13480" spans="81:81">
      <c r="CC13480" s="2"/>
    </row>
    <row r="13481" spans="81:81">
      <c r="CC13481" s="2"/>
    </row>
    <row r="13482" spans="81:81">
      <c r="CC13482" s="2"/>
    </row>
    <row r="13483" spans="81:81">
      <c r="CC13483" s="2"/>
    </row>
    <row r="13484" spans="81:81">
      <c r="CC13484" s="2"/>
    </row>
    <row r="13485" spans="81:81">
      <c r="CC13485" s="2"/>
    </row>
    <row r="13486" spans="81:81">
      <c r="CC13486" s="2"/>
    </row>
    <row r="13487" spans="81:81">
      <c r="CC13487" s="2"/>
    </row>
    <row r="13488" spans="81:81">
      <c r="CC13488" s="2"/>
    </row>
    <row r="13489" spans="81:81">
      <c r="CC13489" s="2"/>
    </row>
    <row r="13490" spans="81:81">
      <c r="CC13490" s="2"/>
    </row>
    <row r="13491" spans="81:81">
      <c r="CC13491" s="2"/>
    </row>
    <row r="13492" spans="81:81">
      <c r="CC13492" s="2"/>
    </row>
    <row r="13493" spans="81:81">
      <c r="CC13493" s="2"/>
    </row>
    <row r="13494" spans="81:81">
      <c r="CC13494" s="2"/>
    </row>
    <row r="13495" spans="81:81">
      <c r="CC13495" s="2"/>
    </row>
    <row r="13496" spans="81:81">
      <c r="CC13496" s="2"/>
    </row>
    <row r="13497" spans="81:81">
      <c r="CC13497" s="2"/>
    </row>
    <row r="13498" spans="81:81">
      <c r="CC13498" s="2"/>
    </row>
    <row r="13499" spans="81:81">
      <c r="CC13499" s="2"/>
    </row>
    <row r="13500" spans="81:81">
      <c r="CC13500" s="2"/>
    </row>
    <row r="13501" spans="81:81">
      <c r="CC13501" s="2"/>
    </row>
    <row r="13502" spans="81:81">
      <c r="CC13502" s="2"/>
    </row>
    <row r="13503" spans="81:81">
      <c r="CC13503" s="2"/>
    </row>
    <row r="13504" spans="81:81">
      <c r="CC13504" s="2"/>
    </row>
    <row r="13505" spans="81:81">
      <c r="CC13505" s="2"/>
    </row>
    <row r="13506" spans="81:81">
      <c r="CC13506" s="2"/>
    </row>
    <row r="13507" spans="81:81">
      <c r="CC13507" s="2"/>
    </row>
    <row r="13508" spans="81:81">
      <c r="CC13508" s="2"/>
    </row>
    <row r="13509" spans="81:81">
      <c r="CC13509" s="2"/>
    </row>
    <row r="13510" spans="81:81">
      <c r="CC13510" s="2"/>
    </row>
    <row r="13511" spans="81:81">
      <c r="CC13511" s="2"/>
    </row>
    <row r="13512" spans="81:81">
      <c r="CC13512" s="2"/>
    </row>
    <row r="13513" spans="81:81">
      <c r="CC13513" s="2"/>
    </row>
    <row r="13514" spans="81:81">
      <c r="CC13514" s="2"/>
    </row>
    <row r="13515" spans="81:81">
      <c r="CC13515" s="2"/>
    </row>
    <row r="13516" spans="81:81">
      <c r="CC13516" s="2"/>
    </row>
    <row r="13517" spans="81:81">
      <c r="CC13517" s="2"/>
    </row>
    <row r="13518" spans="81:81">
      <c r="CC13518" s="2"/>
    </row>
    <row r="13519" spans="81:81">
      <c r="CC13519" s="2"/>
    </row>
    <row r="13520" spans="81:81">
      <c r="CC13520" s="2"/>
    </row>
    <row r="13521" spans="81:81">
      <c r="CC13521" s="2"/>
    </row>
    <row r="13522" spans="81:81">
      <c r="CC13522" s="2"/>
    </row>
    <row r="13523" spans="81:81">
      <c r="CC13523" s="2"/>
    </row>
    <row r="13524" spans="81:81">
      <c r="CC13524" s="2"/>
    </row>
    <row r="13525" spans="81:81">
      <c r="CC13525" s="2"/>
    </row>
    <row r="13526" spans="81:81">
      <c r="CC13526" s="2"/>
    </row>
    <row r="13527" spans="81:81">
      <c r="CC13527" s="2"/>
    </row>
    <row r="13528" spans="81:81">
      <c r="CC13528" s="2"/>
    </row>
    <row r="13529" spans="81:81">
      <c r="CC13529" s="2"/>
    </row>
    <row r="13530" spans="81:81">
      <c r="CC13530" s="2"/>
    </row>
    <row r="13531" spans="81:81">
      <c r="CC13531" s="2"/>
    </row>
    <row r="13532" spans="81:81">
      <c r="CC13532" s="2"/>
    </row>
    <row r="13533" spans="81:81">
      <c r="CC13533" s="2"/>
    </row>
    <row r="13534" spans="81:81">
      <c r="CC13534" s="2"/>
    </row>
    <row r="13535" spans="81:81">
      <c r="CC13535" s="2"/>
    </row>
    <row r="13536" spans="81:81">
      <c r="CC13536" s="2"/>
    </row>
    <row r="13537" spans="81:81">
      <c r="CC13537" s="2"/>
    </row>
    <row r="13538" spans="81:81">
      <c r="CC13538" s="2"/>
    </row>
    <row r="13539" spans="81:81">
      <c r="CC13539" s="2"/>
    </row>
    <row r="13540" spans="81:81">
      <c r="CC13540" s="2"/>
    </row>
    <row r="13541" spans="81:81">
      <c r="CC13541" s="2"/>
    </row>
    <row r="13542" spans="81:81">
      <c r="CC13542" s="2"/>
    </row>
    <row r="13543" spans="81:81">
      <c r="CC13543" s="2"/>
    </row>
    <row r="13544" spans="81:81">
      <c r="CC13544" s="2"/>
    </row>
    <row r="13545" spans="81:81">
      <c r="CC13545" s="2"/>
    </row>
    <row r="13546" spans="81:81">
      <c r="CC13546" s="2"/>
    </row>
    <row r="13547" spans="81:81">
      <c r="CC13547" s="2"/>
    </row>
    <row r="13548" spans="81:81">
      <c r="CC13548" s="2"/>
    </row>
    <row r="13549" spans="81:81">
      <c r="CC13549" s="2"/>
    </row>
    <row r="13550" spans="81:81">
      <c r="CC13550" s="2"/>
    </row>
    <row r="13551" spans="81:81">
      <c r="CC13551" s="2"/>
    </row>
    <row r="13552" spans="81:81">
      <c r="CC13552" s="2"/>
    </row>
    <row r="13553" spans="81:81">
      <c r="CC13553" s="2"/>
    </row>
    <row r="13554" spans="81:81">
      <c r="CC13554" s="2"/>
    </row>
    <row r="13555" spans="81:81">
      <c r="CC13555" s="2"/>
    </row>
    <row r="13556" spans="81:81">
      <c r="CC13556" s="2"/>
    </row>
    <row r="13557" spans="81:81">
      <c r="CC13557" s="2"/>
    </row>
    <row r="13558" spans="81:81">
      <c r="CC13558" s="2"/>
    </row>
    <row r="13559" spans="81:81">
      <c r="CC13559" s="2"/>
    </row>
    <row r="13560" spans="81:81">
      <c r="CC13560" s="2"/>
    </row>
    <row r="13561" spans="81:81">
      <c r="CC13561" s="2"/>
    </row>
    <row r="13562" spans="81:81">
      <c r="CC13562" s="2"/>
    </row>
    <row r="13563" spans="81:81">
      <c r="CC13563" s="2"/>
    </row>
    <row r="13564" spans="81:81">
      <c r="CC13564" s="2"/>
    </row>
    <row r="13565" spans="81:81">
      <c r="CC13565" s="2"/>
    </row>
    <row r="13566" spans="81:81">
      <c r="CC13566" s="2"/>
    </row>
    <row r="13567" spans="81:81">
      <c r="CC13567" s="2"/>
    </row>
    <row r="13568" spans="81:81">
      <c r="CC13568" s="2"/>
    </row>
    <row r="13569" spans="81:81">
      <c r="CC13569" s="2"/>
    </row>
    <row r="13570" spans="81:81">
      <c r="CC13570" s="2"/>
    </row>
    <row r="13571" spans="81:81">
      <c r="CC13571" s="2"/>
    </row>
    <row r="13572" spans="81:81">
      <c r="CC13572" s="2"/>
    </row>
    <row r="13573" spans="81:81">
      <c r="CC13573" s="2"/>
    </row>
    <row r="13574" spans="81:81">
      <c r="CC13574" s="2"/>
    </row>
    <row r="13575" spans="81:81">
      <c r="CC13575" s="2"/>
    </row>
    <row r="13576" spans="81:81">
      <c r="CC13576" s="2"/>
    </row>
    <row r="13577" spans="81:81">
      <c r="CC13577" s="2"/>
    </row>
    <row r="13578" spans="81:81">
      <c r="CC13578" s="2"/>
    </row>
    <row r="13579" spans="81:81">
      <c r="CC13579" s="2"/>
    </row>
    <row r="13580" spans="81:81">
      <c r="CC13580" s="2"/>
    </row>
    <row r="13581" spans="81:81">
      <c r="CC13581" s="2"/>
    </row>
    <row r="13582" spans="81:81">
      <c r="CC13582" s="2"/>
    </row>
    <row r="13583" spans="81:81">
      <c r="CC13583" s="2"/>
    </row>
    <row r="13584" spans="81:81">
      <c r="CC13584" s="2"/>
    </row>
    <row r="13585" spans="81:81">
      <c r="CC13585" s="2"/>
    </row>
    <row r="13586" spans="81:81">
      <c r="CC13586" s="2"/>
    </row>
    <row r="13587" spans="81:81">
      <c r="CC13587" s="2"/>
    </row>
    <row r="13588" spans="81:81">
      <c r="CC13588" s="2"/>
    </row>
    <row r="13589" spans="81:81">
      <c r="CC13589" s="2"/>
    </row>
    <row r="13590" spans="81:81">
      <c r="CC13590" s="2"/>
    </row>
    <row r="13591" spans="81:81">
      <c r="CC13591" s="2"/>
    </row>
    <row r="13592" spans="81:81">
      <c r="CC13592" s="2"/>
    </row>
    <row r="13593" spans="81:81">
      <c r="CC13593" s="2"/>
    </row>
    <row r="13594" spans="81:81">
      <c r="CC13594" s="2"/>
    </row>
    <row r="13595" spans="81:81">
      <c r="CC13595" s="2"/>
    </row>
    <row r="13596" spans="81:81">
      <c r="CC13596" s="2"/>
    </row>
    <row r="13597" spans="81:81">
      <c r="CC13597" s="2"/>
    </row>
    <row r="13598" spans="81:81">
      <c r="CC13598" s="2"/>
    </row>
    <row r="13599" spans="81:81">
      <c r="CC13599" s="2"/>
    </row>
    <row r="13600" spans="81:81">
      <c r="CC13600" s="2"/>
    </row>
    <row r="13601" spans="81:81">
      <c r="CC13601" s="2"/>
    </row>
    <row r="13602" spans="81:81">
      <c r="CC13602" s="2"/>
    </row>
    <row r="13603" spans="81:81">
      <c r="CC13603" s="2"/>
    </row>
    <row r="13604" spans="81:81">
      <c r="CC13604" s="2"/>
    </row>
    <row r="13605" spans="81:81">
      <c r="CC13605" s="2"/>
    </row>
    <row r="13606" spans="81:81">
      <c r="CC13606" s="2"/>
    </row>
    <row r="13607" spans="81:81">
      <c r="CC13607" s="2"/>
    </row>
    <row r="13608" spans="81:81">
      <c r="CC13608" s="2"/>
    </row>
    <row r="13609" spans="81:81">
      <c r="CC13609" s="2"/>
    </row>
    <row r="13610" spans="81:81">
      <c r="CC13610" s="2"/>
    </row>
    <row r="13611" spans="81:81">
      <c r="CC13611" s="2"/>
    </row>
    <row r="13612" spans="81:81">
      <c r="CC13612" s="2"/>
    </row>
    <row r="13613" spans="81:81">
      <c r="CC13613" s="2"/>
    </row>
    <row r="13614" spans="81:81">
      <c r="CC13614" s="2"/>
    </row>
    <row r="13615" spans="81:81">
      <c r="CC13615" s="2"/>
    </row>
    <row r="13616" spans="81:81">
      <c r="CC13616" s="2"/>
    </row>
    <row r="13617" spans="81:81">
      <c r="CC13617" s="2"/>
    </row>
    <row r="13618" spans="81:81">
      <c r="CC13618" s="2"/>
    </row>
    <row r="13619" spans="81:81">
      <c r="CC13619" s="2"/>
    </row>
    <row r="13620" spans="81:81">
      <c r="CC13620" s="2"/>
    </row>
    <row r="13621" spans="81:81">
      <c r="CC13621" s="2"/>
    </row>
    <row r="13622" spans="81:81">
      <c r="CC13622" s="2"/>
    </row>
    <row r="13623" spans="81:81">
      <c r="CC13623" s="2"/>
    </row>
    <row r="13624" spans="81:81">
      <c r="CC13624" s="2"/>
    </row>
    <row r="13625" spans="81:81">
      <c r="CC13625" s="2"/>
    </row>
    <row r="13626" spans="81:81">
      <c r="CC13626" s="2"/>
    </row>
    <row r="13627" spans="81:81">
      <c r="CC13627" s="2"/>
    </row>
    <row r="13628" spans="81:81">
      <c r="CC13628" s="2"/>
    </row>
    <row r="13629" spans="81:81">
      <c r="CC13629" s="2"/>
    </row>
    <row r="13630" spans="81:81">
      <c r="CC13630" s="2"/>
    </row>
    <row r="13631" spans="81:81">
      <c r="CC13631" s="2"/>
    </row>
    <row r="13632" spans="81:81">
      <c r="CC13632" s="2"/>
    </row>
    <row r="13633" spans="81:81">
      <c r="CC13633" s="2"/>
    </row>
    <row r="13634" spans="81:81">
      <c r="CC13634" s="2"/>
    </row>
    <row r="13635" spans="81:81">
      <c r="CC13635" s="2"/>
    </row>
    <row r="13636" spans="81:81">
      <c r="CC13636" s="2"/>
    </row>
    <row r="13637" spans="81:81">
      <c r="CC13637" s="2"/>
    </row>
    <row r="13638" spans="81:81">
      <c r="CC13638" s="2"/>
    </row>
    <row r="13639" spans="81:81">
      <c r="CC13639" s="2"/>
    </row>
    <row r="13640" spans="81:81">
      <c r="CC13640" s="2"/>
    </row>
    <row r="13641" spans="81:81">
      <c r="CC13641" s="2"/>
    </row>
    <row r="13642" spans="81:81">
      <c r="CC13642" s="2"/>
    </row>
    <row r="13643" spans="81:81">
      <c r="CC13643" s="2"/>
    </row>
    <row r="13644" spans="81:81">
      <c r="CC13644" s="2"/>
    </row>
    <row r="13645" spans="81:81">
      <c r="CC13645" s="2"/>
    </row>
    <row r="13646" spans="81:81">
      <c r="CC13646" s="2"/>
    </row>
    <row r="13647" spans="81:81">
      <c r="CC13647" s="2"/>
    </row>
    <row r="13648" spans="81:81">
      <c r="CC13648" s="2"/>
    </row>
    <row r="13649" spans="81:81">
      <c r="CC13649" s="2"/>
    </row>
    <row r="13650" spans="81:81">
      <c r="CC13650" s="2"/>
    </row>
    <row r="13651" spans="81:81">
      <c r="CC13651" s="2"/>
    </row>
    <row r="13652" spans="81:81">
      <c r="CC13652" s="2"/>
    </row>
    <row r="13653" spans="81:81">
      <c r="CC13653" s="2"/>
    </row>
    <row r="13654" spans="81:81">
      <c r="CC13654" s="2"/>
    </row>
    <row r="13655" spans="81:81">
      <c r="CC13655" s="2"/>
    </row>
    <row r="13656" spans="81:81">
      <c r="CC13656" s="2"/>
    </row>
    <row r="13657" spans="81:81">
      <c r="CC13657" s="2"/>
    </row>
    <row r="13658" spans="81:81">
      <c r="CC13658" s="2"/>
    </row>
    <row r="13659" spans="81:81">
      <c r="CC13659" s="2"/>
    </row>
    <row r="13660" spans="81:81">
      <c r="CC13660" s="2"/>
    </row>
    <row r="13661" spans="81:81">
      <c r="CC13661" s="2"/>
    </row>
    <row r="13662" spans="81:81">
      <c r="CC13662" s="2"/>
    </row>
    <row r="13663" spans="81:81">
      <c r="CC13663" s="2"/>
    </row>
    <row r="13664" spans="81:81">
      <c r="CC13664" s="2"/>
    </row>
    <row r="13665" spans="81:81">
      <c r="CC13665" s="2"/>
    </row>
    <row r="13666" spans="81:81">
      <c r="CC13666" s="2"/>
    </row>
    <row r="13667" spans="81:81">
      <c r="CC13667" s="2"/>
    </row>
    <row r="13668" spans="81:81">
      <c r="CC13668" s="2"/>
    </row>
    <row r="13669" spans="81:81">
      <c r="CC13669" s="2"/>
    </row>
    <row r="13670" spans="81:81">
      <c r="CC13670" s="2"/>
    </row>
    <row r="13671" spans="81:81">
      <c r="CC13671" s="2"/>
    </row>
    <row r="13672" spans="81:81">
      <c r="CC13672" s="2"/>
    </row>
    <row r="13673" spans="81:81">
      <c r="CC13673" s="2"/>
    </row>
    <row r="13674" spans="81:81">
      <c r="CC13674" s="2"/>
    </row>
    <row r="13675" spans="81:81">
      <c r="CC13675" s="2"/>
    </row>
    <row r="13676" spans="81:81">
      <c r="CC13676" s="2"/>
    </row>
    <row r="13677" spans="81:81">
      <c r="CC13677" s="2"/>
    </row>
    <row r="13678" spans="81:81">
      <c r="CC13678" s="2"/>
    </row>
    <row r="13679" spans="81:81">
      <c r="CC13679" s="2"/>
    </row>
    <row r="13680" spans="81:81">
      <c r="CC13680" s="2"/>
    </row>
    <row r="13681" spans="81:81">
      <c r="CC13681" s="2"/>
    </row>
    <row r="13682" spans="81:81">
      <c r="CC13682" s="2"/>
    </row>
    <row r="13683" spans="81:81">
      <c r="CC13683" s="2"/>
    </row>
    <row r="13684" spans="81:81">
      <c r="CC13684" s="2"/>
    </row>
    <row r="13685" spans="81:81">
      <c r="CC13685" s="2"/>
    </row>
    <row r="13686" spans="81:81">
      <c r="CC13686" s="2"/>
    </row>
    <row r="13687" spans="81:81">
      <c r="CC13687" s="2"/>
    </row>
    <row r="13688" spans="81:81">
      <c r="CC13688" s="2"/>
    </row>
    <row r="13689" spans="81:81">
      <c r="CC13689" s="2"/>
    </row>
    <row r="13690" spans="81:81">
      <c r="CC13690" s="2"/>
    </row>
    <row r="13691" spans="81:81">
      <c r="CC13691" s="2"/>
    </row>
    <row r="13692" spans="81:81">
      <c r="CC13692" s="2"/>
    </row>
    <row r="13693" spans="81:81">
      <c r="CC13693" s="2"/>
    </row>
    <row r="13694" spans="81:81">
      <c r="CC13694" s="2"/>
    </row>
    <row r="13695" spans="81:81">
      <c r="CC13695" s="2"/>
    </row>
    <row r="13696" spans="81:81">
      <c r="CC13696" s="2"/>
    </row>
    <row r="13697" spans="81:81">
      <c r="CC13697" s="2"/>
    </row>
    <row r="13698" spans="81:81">
      <c r="CC13698" s="2"/>
    </row>
    <row r="13699" spans="81:81">
      <c r="CC13699" s="2"/>
    </row>
    <row r="13700" spans="81:81">
      <c r="CC13700" s="2"/>
    </row>
    <row r="13701" spans="81:81">
      <c r="CC13701" s="2"/>
    </row>
    <row r="13702" spans="81:81">
      <c r="CC13702" s="2"/>
    </row>
    <row r="13703" spans="81:81">
      <c r="CC13703" s="2"/>
    </row>
    <row r="13704" spans="81:81">
      <c r="CC13704" s="2"/>
    </row>
    <row r="13705" spans="81:81">
      <c r="CC13705" s="2"/>
    </row>
    <row r="13706" spans="81:81">
      <c r="CC13706" s="2"/>
    </row>
    <row r="13707" spans="81:81">
      <c r="CC13707" s="2"/>
    </row>
    <row r="13708" spans="81:81">
      <c r="CC13708" s="2"/>
    </row>
    <row r="13709" spans="81:81">
      <c r="CC13709" s="2"/>
    </row>
    <row r="13710" spans="81:81">
      <c r="CC13710" s="2"/>
    </row>
    <row r="13711" spans="81:81">
      <c r="CC13711" s="2"/>
    </row>
    <row r="13712" spans="81:81">
      <c r="CC13712" s="2"/>
    </row>
    <row r="13713" spans="81:81">
      <c r="CC13713" s="2"/>
    </row>
    <row r="13714" spans="81:81">
      <c r="CC13714" s="2"/>
    </row>
    <row r="13715" spans="81:81">
      <c r="CC13715" s="2"/>
    </row>
    <row r="13716" spans="81:81">
      <c r="CC13716" s="2"/>
    </row>
    <row r="13717" spans="81:81">
      <c r="CC13717" s="2"/>
    </row>
    <row r="13718" spans="81:81">
      <c r="CC13718" s="2"/>
    </row>
    <row r="13719" spans="81:81">
      <c r="CC13719" s="2"/>
    </row>
    <row r="13720" spans="81:81">
      <c r="CC13720" s="2"/>
    </row>
    <row r="13721" spans="81:81">
      <c r="CC13721" s="2"/>
    </row>
    <row r="13722" spans="81:81">
      <c r="CC13722" s="2"/>
    </row>
    <row r="13723" spans="81:81">
      <c r="CC13723" s="2"/>
    </row>
    <row r="13724" spans="81:81">
      <c r="CC13724" s="2"/>
    </row>
    <row r="13725" spans="81:81">
      <c r="CC13725" s="2"/>
    </row>
    <row r="13726" spans="81:81">
      <c r="CC13726" s="2"/>
    </row>
    <row r="13727" spans="81:81">
      <c r="CC13727" s="2"/>
    </row>
    <row r="13728" spans="81:81">
      <c r="CC13728" s="2"/>
    </row>
    <row r="13729" spans="81:81">
      <c r="CC13729" s="2"/>
    </row>
    <row r="13730" spans="81:81">
      <c r="CC13730" s="2"/>
    </row>
    <row r="13731" spans="81:81">
      <c r="CC13731" s="2"/>
    </row>
    <row r="13732" spans="81:81">
      <c r="CC13732" s="2"/>
    </row>
    <row r="13733" spans="81:81">
      <c r="CC13733" s="2"/>
    </row>
    <row r="13734" spans="81:81">
      <c r="CC13734" s="2"/>
    </row>
    <row r="13735" spans="81:81">
      <c r="CC13735" s="2"/>
    </row>
    <row r="13736" spans="81:81">
      <c r="CC13736" s="2"/>
    </row>
    <row r="13737" spans="81:81">
      <c r="CC13737" s="2"/>
    </row>
    <row r="13738" spans="81:81">
      <c r="CC13738" s="2"/>
    </row>
    <row r="13739" spans="81:81">
      <c r="CC13739" s="2"/>
    </row>
    <row r="13740" spans="81:81">
      <c r="CC13740" s="2"/>
    </row>
    <row r="13741" spans="81:81">
      <c r="CC13741" s="2"/>
    </row>
    <row r="13742" spans="81:81">
      <c r="CC13742" s="2"/>
    </row>
    <row r="13743" spans="81:81">
      <c r="CC13743" s="2"/>
    </row>
    <row r="13744" spans="81:81">
      <c r="CC13744" s="2"/>
    </row>
    <row r="13745" spans="81:81">
      <c r="CC13745" s="2"/>
    </row>
    <row r="13746" spans="81:81">
      <c r="CC13746" s="2"/>
    </row>
    <row r="13747" spans="81:81">
      <c r="CC13747" s="2"/>
    </row>
    <row r="13748" spans="81:81">
      <c r="CC13748" s="2"/>
    </row>
    <row r="13749" spans="81:81">
      <c r="CC13749" s="2"/>
    </row>
    <row r="13750" spans="81:81">
      <c r="CC13750" s="2"/>
    </row>
    <row r="13751" spans="81:81">
      <c r="CC13751" s="2"/>
    </row>
    <row r="13752" spans="81:81">
      <c r="CC13752" s="2"/>
    </row>
    <row r="13753" spans="81:81">
      <c r="CC13753" s="2"/>
    </row>
    <row r="13754" spans="81:81">
      <c r="CC13754" s="2"/>
    </row>
    <row r="13755" spans="81:81">
      <c r="CC13755" s="2"/>
    </row>
    <row r="13756" spans="81:81">
      <c r="CC13756" s="2"/>
    </row>
    <row r="13757" spans="81:81">
      <c r="CC13757" s="2"/>
    </row>
    <row r="13758" spans="81:81">
      <c r="CC13758" s="2"/>
    </row>
    <row r="13759" spans="81:81">
      <c r="CC13759" s="2"/>
    </row>
    <row r="13760" spans="81:81">
      <c r="CC13760" s="2"/>
    </row>
    <row r="13761" spans="81:81">
      <c r="CC13761" s="2"/>
    </row>
    <row r="13762" spans="81:81">
      <c r="CC13762" s="2"/>
    </row>
    <row r="13763" spans="81:81">
      <c r="CC13763" s="2"/>
    </row>
    <row r="13764" spans="81:81">
      <c r="CC13764" s="2"/>
    </row>
    <row r="13765" spans="81:81">
      <c r="CC13765" s="2"/>
    </row>
    <row r="13766" spans="81:81">
      <c r="CC13766" s="2"/>
    </row>
    <row r="13767" spans="81:81">
      <c r="CC13767" s="2"/>
    </row>
    <row r="13768" spans="81:81">
      <c r="CC13768" s="2"/>
    </row>
    <row r="13769" spans="81:81">
      <c r="CC13769" s="2"/>
    </row>
    <row r="13770" spans="81:81">
      <c r="CC13770" s="2"/>
    </row>
    <row r="13771" spans="81:81">
      <c r="CC13771" s="2"/>
    </row>
    <row r="13772" spans="81:81">
      <c r="CC13772" s="2"/>
    </row>
    <row r="13773" spans="81:81">
      <c r="CC13773" s="2"/>
    </row>
    <row r="13774" spans="81:81">
      <c r="CC13774" s="2"/>
    </row>
    <row r="13775" spans="81:81">
      <c r="CC13775" s="2"/>
    </row>
    <row r="13776" spans="81:81">
      <c r="CC13776" s="2"/>
    </row>
    <row r="13777" spans="81:81">
      <c r="CC13777" s="2"/>
    </row>
    <row r="13778" spans="81:81">
      <c r="CC13778" s="2"/>
    </row>
    <row r="13779" spans="81:81">
      <c r="CC13779" s="2"/>
    </row>
    <row r="13780" spans="81:81">
      <c r="CC13780" s="2"/>
    </row>
    <row r="13781" spans="81:81">
      <c r="CC13781" s="2"/>
    </row>
    <row r="13782" spans="81:81">
      <c r="CC13782" s="2"/>
    </row>
    <row r="13783" spans="81:81">
      <c r="CC13783" s="2"/>
    </row>
    <row r="13784" spans="81:81">
      <c r="CC13784" s="2"/>
    </row>
    <row r="13785" spans="81:81">
      <c r="CC13785" s="2"/>
    </row>
    <row r="13786" spans="81:81">
      <c r="CC13786" s="2"/>
    </row>
    <row r="13787" spans="81:81">
      <c r="CC13787" s="2"/>
    </row>
    <row r="13788" spans="81:81">
      <c r="CC13788" s="2"/>
    </row>
    <row r="13789" spans="81:81">
      <c r="CC13789" s="2"/>
    </row>
    <row r="13790" spans="81:81">
      <c r="CC13790" s="2"/>
    </row>
    <row r="13791" spans="81:81">
      <c r="CC13791" s="2"/>
    </row>
    <row r="13792" spans="81:81">
      <c r="CC13792" s="2"/>
    </row>
    <row r="13793" spans="81:81">
      <c r="CC13793" s="2"/>
    </row>
    <row r="13794" spans="81:81">
      <c r="CC13794" s="2"/>
    </row>
    <row r="13795" spans="81:81">
      <c r="CC13795" s="2"/>
    </row>
    <row r="13796" spans="81:81">
      <c r="CC13796" s="2"/>
    </row>
    <row r="13797" spans="81:81">
      <c r="CC13797" s="2"/>
    </row>
    <row r="13798" spans="81:81">
      <c r="CC13798" s="2"/>
    </row>
    <row r="13799" spans="81:81">
      <c r="CC13799" s="2"/>
    </row>
    <row r="13800" spans="81:81">
      <c r="CC13800" s="2"/>
    </row>
    <row r="13801" spans="81:81">
      <c r="CC13801" s="2"/>
    </row>
    <row r="13802" spans="81:81">
      <c r="CC13802" s="2"/>
    </row>
    <row r="13803" spans="81:81">
      <c r="CC13803" s="2"/>
    </row>
    <row r="13804" spans="81:81">
      <c r="CC13804" s="2"/>
    </row>
    <row r="13805" spans="81:81">
      <c r="CC13805" s="2"/>
    </row>
    <row r="13806" spans="81:81">
      <c r="CC13806" s="2"/>
    </row>
    <row r="13807" spans="81:81">
      <c r="CC13807" s="2"/>
    </row>
    <row r="13808" spans="81:81">
      <c r="CC13808" s="2"/>
    </row>
    <row r="13809" spans="81:81">
      <c r="CC13809" s="2"/>
    </row>
    <row r="13810" spans="81:81">
      <c r="CC13810" s="2"/>
    </row>
    <row r="13811" spans="81:81">
      <c r="CC13811" s="2"/>
    </row>
    <row r="13812" spans="81:81">
      <c r="CC13812" s="2"/>
    </row>
    <row r="13813" spans="81:81">
      <c r="CC13813" s="2"/>
    </row>
    <row r="13814" spans="81:81">
      <c r="CC13814" s="2"/>
    </row>
    <row r="13815" spans="81:81">
      <c r="CC13815" s="2"/>
    </row>
    <row r="13816" spans="81:81">
      <c r="CC13816" s="2"/>
    </row>
    <row r="13817" spans="81:81">
      <c r="CC13817" s="2"/>
    </row>
    <row r="13818" spans="81:81">
      <c r="CC13818" s="2"/>
    </row>
    <row r="13819" spans="81:81">
      <c r="CC13819" s="2"/>
    </row>
    <row r="13820" spans="81:81">
      <c r="CC13820" s="2"/>
    </row>
    <row r="13821" spans="81:81">
      <c r="CC13821" s="2"/>
    </row>
    <row r="13822" spans="81:81">
      <c r="CC13822" s="2"/>
    </row>
    <row r="13823" spans="81:81">
      <c r="CC13823" s="2"/>
    </row>
    <row r="13824" spans="81:81">
      <c r="CC13824" s="2"/>
    </row>
    <row r="13825" spans="81:81">
      <c r="CC13825" s="2"/>
    </row>
    <row r="13826" spans="81:81">
      <c r="CC13826" s="2"/>
    </row>
    <row r="13827" spans="81:81">
      <c r="CC13827" s="2"/>
    </row>
    <row r="13828" spans="81:81">
      <c r="CC13828" s="2"/>
    </row>
    <row r="13829" spans="81:81">
      <c r="CC13829" s="2"/>
    </row>
    <row r="13830" spans="81:81">
      <c r="CC13830" s="2"/>
    </row>
    <row r="13831" spans="81:81">
      <c r="CC13831" s="2"/>
    </row>
    <row r="13832" spans="81:81">
      <c r="CC13832" s="2"/>
    </row>
    <row r="13833" spans="81:81">
      <c r="CC13833" s="2"/>
    </row>
    <row r="13834" spans="81:81">
      <c r="CC13834" s="2"/>
    </row>
    <row r="13835" spans="81:81">
      <c r="CC13835" s="2"/>
    </row>
    <row r="13836" spans="81:81">
      <c r="CC13836" s="2"/>
    </row>
    <row r="13837" spans="81:81">
      <c r="CC13837" s="2"/>
    </row>
    <row r="13838" spans="81:81">
      <c r="CC13838" s="2"/>
    </row>
    <row r="13839" spans="81:81">
      <c r="CC13839" s="2"/>
    </row>
    <row r="13840" spans="81:81">
      <c r="CC13840" s="2"/>
    </row>
    <row r="13841" spans="81:81">
      <c r="CC13841" s="2"/>
    </row>
    <row r="13842" spans="81:81">
      <c r="CC13842" s="2"/>
    </row>
    <row r="13843" spans="81:81">
      <c r="CC13843" s="2"/>
    </row>
    <row r="13844" spans="81:81">
      <c r="CC13844" s="2"/>
    </row>
    <row r="13845" spans="81:81">
      <c r="CC13845" s="2"/>
    </row>
    <row r="13846" spans="81:81">
      <c r="CC13846" s="2"/>
    </row>
    <row r="13847" spans="81:81">
      <c r="CC13847" s="2"/>
    </row>
    <row r="13848" spans="81:81">
      <c r="CC13848" s="2"/>
    </row>
    <row r="13849" spans="81:81">
      <c r="CC13849" s="2"/>
    </row>
    <row r="13850" spans="81:81">
      <c r="CC13850" s="2"/>
    </row>
    <row r="13851" spans="81:81">
      <c r="CC13851" s="2"/>
    </row>
    <row r="13852" spans="81:81">
      <c r="CC13852" s="2"/>
    </row>
    <row r="13853" spans="81:81">
      <c r="CC13853" s="2"/>
    </row>
    <row r="13854" spans="81:81">
      <c r="CC13854" s="2"/>
    </row>
    <row r="13855" spans="81:81">
      <c r="CC13855" s="2"/>
    </row>
    <row r="13856" spans="81:81">
      <c r="CC13856" s="2"/>
    </row>
    <row r="13857" spans="81:81">
      <c r="CC13857" s="2"/>
    </row>
    <row r="13858" spans="81:81">
      <c r="CC13858" s="2"/>
    </row>
    <row r="13859" spans="81:81">
      <c r="CC13859" s="2"/>
    </row>
    <row r="13860" spans="81:81">
      <c r="CC13860" s="2"/>
    </row>
    <row r="13861" spans="81:81">
      <c r="CC13861" s="2"/>
    </row>
    <row r="13862" spans="81:81">
      <c r="CC13862" s="2"/>
    </row>
    <row r="13863" spans="81:81">
      <c r="CC13863" s="2"/>
    </row>
    <row r="13864" spans="81:81">
      <c r="CC13864" s="2"/>
    </row>
    <row r="13865" spans="81:81">
      <c r="CC13865" s="2"/>
    </row>
    <row r="13866" spans="81:81">
      <c r="CC13866" s="2"/>
    </row>
    <row r="13867" spans="81:81">
      <c r="CC13867" s="2"/>
    </row>
    <row r="13868" spans="81:81">
      <c r="CC13868" s="2"/>
    </row>
    <row r="13869" spans="81:81">
      <c r="CC13869" s="2"/>
    </row>
    <row r="13870" spans="81:81">
      <c r="CC13870" s="2"/>
    </row>
    <row r="13871" spans="81:81">
      <c r="CC13871" s="2"/>
    </row>
    <row r="13872" spans="81:81">
      <c r="CC13872" s="2"/>
    </row>
    <row r="13873" spans="81:81">
      <c r="CC13873" s="2"/>
    </row>
    <row r="13874" spans="81:81">
      <c r="CC13874" s="2"/>
    </row>
    <row r="13875" spans="81:81">
      <c r="CC13875" s="2"/>
    </row>
    <row r="13876" spans="81:81">
      <c r="CC13876" s="2"/>
    </row>
    <row r="13877" spans="81:81">
      <c r="CC13877" s="2"/>
    </row>
    <row r="13878" spans="81:81">
      <c r="CC13878" s="2"/>
    </row>
    <row r="13879" spans="81:81">
      <c r="CC13879" s="2"/>
    </row>
    <row r="13880" spans="81:81">
      <c r="CC13880" s="2"/>
    </row>
    <row r="13881" spans="81:81">
      <c r="CC13881" s="2"/>
    </row>
    <row r="13882" spans="81:81">
      <c r="CC13882" s="2"/>
    </row>
    <row r="13883" spans="81:81">
      <c r="CC13883" s="2"/>
    </row>
    <row r="13884" spans="81:81">
      <c r="CC13884" s="2"/>
    </row>
    <row r="13885" spans="81:81">
      <c r="CC13885" s="2"/>
    </row>
    <row r="13886" spans="81:81">
      <c r="CC13886" s="2"/>
    </row>
    <row r="13887" spans="81:81">
      <c r="CC13887" s="2"/>
    </row>
    <row r="13888" spans="81:81">
      <c r="CC13888" s="2"/>
    </row>
    <row r="13889" spans="81:81">
      <c r="CC13889" s="2"/>
    </row>
    <row r="13890" spans="81:81">
      <c r="CC13890" s="2"/>
    </row>
    <row r="13891" spans="81:81">
      <c r="CC13891" s="2"/>
    </row>
    <row r="13892" spans="81:81">
      <c r="CC13892" s="2"/>
    </row>
    <row r="13893" spans="81:81">
      <c r="CC13893" s="2"/>
    </row>
    <row r="13894" spans="81:81">
      <c r="CC13894" s="2"/>
    </row>
    <row r="13895" spans="81:81">
      <c r="CC13895" s="2"/>
    </row>
    <row r="13896" spans="81:81">
      <c r="CC13896" s="2"/>
    </row>
    <row r="13897" spans="81:81">
      <c r="CC13897" s="2"/>
    </row>
    <row r="13898" spans="81:81">
      <c r="CC13898" s="2"/>
    </row>
    <row r="13899" spans="81:81">
      <c r="CC13899" s="2"/>
    </row>
    <row r="13900" spans="81:81">
      <c r="CC13900" s="2"/>
    </row>
    <row r="13901" spans="81:81">
      <c r="CC13901" s="2"/>
    </row>
    <row r="13902" spans="81:81">
      <c r="CC13902" s="2"/>
    </row>
    <row r="13903" spans="81:81">
      <c r="CC13903" s="2"/>
    </row>
    <row r="13904" spans="81:81">
      <c r="CC13904" s="2"/>
    </row>
    <row r="13905" spans="81:81">
      <c r="CC13905" s="2"/>
    </row>
    <row r="13906" spans="81:81">
      <c r="CC13906" s="2"/>
    </row>
    <row r="13907" spans="81:81">
      <c r="CC13907" s="2"/>
    </row>
    <row r="13908" spans="81:81">
      <c r="CC13908" s="2"/>
    </row>
    <row r="13909" spans="81:81">
      <c r="CC13909" s="2"/>
    </row>
    <row r="13910" spans="81:81">
      <c r="CC13910" s="2"/>
    </row>
    <row r="13911" spans="81:81">
      <c r="CC13911" s="2"/>
    </row>
    <row r="13912" spans="81:81">
      <c r="CC13912" s="2"/>
    </row>
    <row r="13913" spans="81:81">
      <c r="CC13913" s="2"/>
    </row>
    <row r="13914" spans="81:81">
      <c r="CC13914" s="2"/>
    </row>
    <row r="13915" spans="81:81">
      <c r="CC13915" s="2"/>
    </row>
    <row r="13916" spans="81:81">
      <c r="CC13916" s="2"/>
    </row>
    <row r="13917" spans="81:81">
      <c r="CC13917" s="2"/>
    </row>
    <row r="13918" spans="81:81">
      <c r="CC13918" s="2"/>
    </row>
    <row r="13919" spans="81:81">
      <c r="CC13919" s="2"/>
    </row>
    <row r="13920" spans="81:81">
      <c r="CC13920" s="2"/>
    </row>
    <row r="13921" spans="81:81">
      <c r="CC13921" s="2"/>
    </row>
    <row r="13922" spans="81:81">
      <c r="CC13922" s="2"/>
    </row>
    <row r="13923" spans="81:81">
      <c r="CC13923" s="2"/>
    </row>
    <row r="13924" spans="81:81">
      <c r="CC13924" s="2"/>
    </row>
    <row r="13925" spans="81:81">
      <c r="CC13925" s="2"/>
    </row>
    <row r="13926" spans="81:81">
      <c r="CC13926" s="2"/>
    </row>
    <row r="13927" spans="81:81">
      <c r="CC13927" s="2"/>
    </row>
    <row r="13928" spans="81:81">
      <c r="CC13928" s="2"/>
    </row>
    <row r="13929" spans="81:81">
      <c r="CC13929" s="2"/>
    </row>
    <row r="13930" spans="81:81">
      <c r="CC13930" s="2"/>
    </row>
    <row r="13931" spans="81:81">
      <c r="CC13931" s="2"/>
    </row>
    <row r="13932" spans="81:81">
      <c r="CC13932" s="2"/>
    </row>
    <row r="13933" spans="81:81">
      <c r="CC13933" s="2"/>
    </row>
    <row r="13934" spans="81:81">
      <c r="CC13934" s="2"/>
    </row>
    <row r="13935" spans="81:81">
      <c r="CC13935" s="2"/>
    </row>
    <row r="13936" spans="81:81">
      <c r="CC13936" s="2"/>
    </row>
    <row r="13937" spans="81:81">
      <c r="CC13937" s="2"/>
    </row>
    <row r="13938" spans="81:81">
      <c r="CC13938" s="2"/>
    </row>
    <row r="13939" spans="81:81">
      <c r="CC13939" s="2"/>
    </row>
    <row r="13940" spans="81:81">
      <c r="CC13940" s="2"/>
    </row>
    <row r="13941" spans="81:81">
      <c r="CC13941" s="2"/>
    </row>
    <row r="13942" spans="81:81">
      <c r="CC13942" s="2"/>
    </row>
    <row r="13943" spans="81:81">
      <c r="CC13943" s="2"/>
    </row>
    <row r="13944" spans="81:81">
      <c r="CC13944" s="2"/>
    </row>
    <row r="13945" spans="81:81">
      <c r="CC13945" s="2"/>
    </row>
    <row r="13946" spans="81:81">
      <c r="CC13946" s="2"/>
    </row>
    <row r="13947" spans="81:81">
      <c r="CC13947" s="2"/>
    </row>
    <row r="13948" spans="81:81">
      <c r="CC13948" s="2"/>
    </row>
    <row r="13949" spans="81:81">
      <c r="CC13949" s="2"/>
    </row>
    <row r="13950" spans="81:81">
      <c r="CC13950" s="2"/>
    </row>
    <row r="13951" spans="81:81">
      <c r="CC13951" s="2"/>
    </row>
    <row r="13952" spans="81:81">
      <c r="CC13952" s="2"/>
    </row>
    <row r="13953" spans="81:81">
      <c r="CC13953" s="2"/>
    </row>
    <row r="13954" spans="81:81">
      <c r="CC13954" s="2"/>
    </row>
    <row r="13955" spans="81:81">
      <c r="CC13955" s="2"/>
    </row>
    <row r="13956" spans="81:81">
      <c r="CC13956" s="2"/>
    </row>
    <row r="13957" spans="81:81">
      <c r="CC13957" s="2"/>
    </row>
    <row r="13958" spans="81:81">
      <c r="CC13958" s="2"/>
    </row>
    <row r="13959" spans="81:81">
      <c r="CC13959" s="2"/>
    </row>
    <row r="13960" spans="81:81">
      <c r="CC13960" s="2"/>
    </row>
    <row r="13961" spans="81:81">
      <c r="CC13961" s="2"/>
    </row>
    <row r="13962" spans="81:81">
      <c r="CC13962" s="2"/>
    </row>
    <row r="13963" spans="81:81">
      <c r="CC13963" s="2"/>
    </row>
    <row r="13964" spans="81:81">
      <c r="CC13964" s="2"/>
    </row>
    <row r="13965" spans="81:81">
      <c r="CC13965" s="2"/>
    </row>
    <row r="13966" spans="81:81">
      <c r="CC13966" s="2"/>
    </row>
    <row r="13967" spans="81:81">
      <c r="CC13967" s="2"/>
    </row>
    <row r="13968" spans="81:81">
      <c r="CC13968" s="2"/>
    </row>
    <row r="13969" spans="81:81">
      <c r="CC13969" s="2"/>
    </row>
    <row r="13970" spans="81:81">
      <c r="CC13970" s="2"/>
    </row>
    <row r="13971" spans="81:81">
      <c r="CC13971" s="2"/>
    </row>
    <row r="13972" spans="81:81">
      <c r="CC13972" s="2"/>
    </row>
    <row r="13973" spans="81:81">
      <c r="CC13973" s="2"/>
    </row>
    <row r="13974" spans="81:81">
      <c r="CC13974" s="2"/>
    </row>
    <row r="13975" spans="81:81">
      <c r="CC13975" s="2"/>
    </row>
    <row r="13976" spans="81:81">
      <c r="CC13976" s="2"/>
    </row>
    <row r="13977" spans="81:81">
      <c r="CC13977" s="2"/>
    </row>
    <row r="13978" spans="81:81">
      <c r="CC13978" s="2"/>
    </row>
    <row r="13979" spans="81:81">
      <c r="CC13979" s="2"/>
    </row>
    <row r="13980" spans="81:81">
      <c r="CC13980" s="2"/>
    </row>
    <row r="13981" spans="81:81">
      <c r="CC13981" s="2"/>
    </row>
    <row r="13982" spans="81:81">
      <c r="CC13982" s="2"/>
    </row>
    <row r="13983" spans="81:81">
      <c r="CC13983" s="2"/>
    </row>
    <row r="13984" spans="81:81">
      <c r="CC13984" s="2"/>
    </row>
    <row r="13985" spans="81:81">
      <c r="CC13985" s="2"/>
    </row>
    <row r="13986" spans="81:81">
      <c r="CC13986" s="2"/>
    </row>
    <row r="13987" spans="81:81">
      <c r="CC13987" s="2"/>
    </row>
    <row r="13988" spans="81:81">
      <c r="CC13988" s="2"/>
    </row>
    <row r="13989" spans="81:81">
      <c r="CC13989" s="2"/>
    </row>
    <row r="13990" spans="81:81">
      <c r="CC13990" s="2"/>
    </row>
    <row r="13991" spans="81:81">
      <c r="CC13991" s="2"/>
    </row>
    <row r="13992" spans="81:81">
      <c r="CC13992" s="2"/>
    </row>
    <row r="13993" spans="81:81">
      <c r="CC13993" s="2"/>
    </row>
    <row r="13994" spans="81:81">
      <c r="CC13994" s="2"/>
    </row>
    <row r="13995" spans="81:81">
      <c r="CC13995" s="2"/>
    </row>
    <row r="13996" spans="81:81">
      <c r="CC13996" s="2"/>
    </row>
    <row r="13997" spans="81:81">
      <c r="CC13997" s="2"/>
    </row>
    <row r="13998" spans="81:81">
      <c r="CC13998" s="2"/>
    </row>
    <row r="13999" spans="81:81">
      <c r="CC13999" s="2"/>
    </row>
    <row r="14000" spans="81:81">
      <c r="CC14000" s="2"/>
    </row>
    <row r="14001" spans="81:81">
      <c r="CC14001" s="2"/>
    </row>
    <row r="14002" spans="81:81">
      <c r="CC14002" s="2"/>
    </row>
    <row r="14003" spans="81:81">
      <c r="CC14003" s="2"/>
    </row>
    <row r="14004" spans="81:81">
      <c r="CC14004" s="2"/>
    </row>
    <row r="14005" spans="81:81">
      <c r="CC14005" s="2"/>
    </row>
    <row r="14006" spans="81:81">
      <c r="CC14006" s="2"/>
    </row>
    <row r="14007" spans="81:81">
      <c r="CC14007" s="2"/>
    </row>
    <row r="14008" spans="81:81">
      <c r="CC14008" s="2"/>
    </row>
    <row r="14009" spans="81:81">
      <c r="CC14009" s="2"/>
    </row>
    <row r="14010" spans="81:81">
      <c r="CC14010" s="2"/>
    </row>
    <row r="14011" spans="81:81">
      <c r="CC14011" s="2"/>
    </row>
    <row r="14012" spans="81:81">
      <c r="CC14012" s="2"/>
    </row>
    <row r="14013" spans="81:81">
      <c r="CC14013" s="2"/>
    </row>
    <row r="14014" spans="81:81">
      <c r="CC14014" s="2"/>
    </row>
    <row r="14015" spans="81:81">
      <c r="CC14015" s="2"/>
    </row>
    <row r="14016" spans="81:81">
      <c r="CC14016" s="2"/>
    </row>
    <row r="14017" spans="81:81">
      <c r="CC14017" s="2"/>
    </row>
    <row r="14018" spans="81:81">
      <c r="CC14018" s="2"/>
    </row>
    <row r="14019" spans="81:81">
      <c r="CC14019" s="2"/>
    </row>
    <row r="14020" spans="81:81">
      <c r="CC14020" s="2"/>
    </row>
    <row r="14021" spans="81:81">
      <c r="CC14021" s="2"/>
    </row>
    <row r="14022" spans="81:81">
      <c r="CC14022" s="2"/>
    </row>
    <row r="14023" spans="81:81">
      <c r="CC14023" s="2"/>
    </row>
    <row r="14024" spans="81:81">
      <c r="CC14024" s="2"/>
    </row>
    <row r="14025" spans="81:81">
      <c r="CC14025" s="2"/>
    </row>
    <row r="14026" spans="81:81">
      <c r="CC14026" s="2"/>
    </row>
    <row r="14027" spans="81:81">
      <c r="CC14027" s="2"/>
    </row>
    <row r="14028" spans="81:81">
      <c r="CC14028" s="2"/>
    </row>
    <row r="14029" spans="81:81">
      <c r="CC14029" s="2"/>
    </row>
    <row r="14030" spans="81:81">
      <c r="CC14030" s="2"/>
    </row>
    <row r="14031" spans="81:81">
      <c r="CC14031" s="2"/>
    </row>
    <row r="14032" spans="81:81">
      <c r="CC14032" s="2"/>
    </row>
    <row r="14033" spans="81:81">
      <c r="CC14033" s="2"/>
    </row>
    <row r="14034" spans="81:81">
      <c r="CC14034" s="2"/>
    </row>
    <row r="14035" spans="81:81">
      <c r="CC14035" s="2"/>
    </row>
    <row r="14036" spans="81:81">
      <c r="CC14036" s="2"/>
    </row>
    <row r="14037" spans="81:81">
      <c r="CC14037" s="2"/>
    </row>
    <row r="14038" spans="81:81">
      <c r="CC14038" s="2"/>
    </row>
    <row r="14039" spans="81:81">
      <c r="CC14039" s="2"/>
    </row>
    <row r="14040" spans="81:81">
      <c r="CC14040" s="2"/>
    </row>
    <row r="14041" spans="81:81">
      <c r="CC14041" s="2"/>
    </row>
    <row r="14042" spans="81:81">
      <c r="CC14042" s="2"/>
    </row>
    <row r="14043" spans="81:81">
      <c r="CC14043" s="2"/>
    </row>
    <row r="14044" spans="81:81">
      <c r="CC14044" s="2"/>
    </row>
    <row r="14045" spans="81:81">
      <c r="CC14045" s="2"/>
    </row>
    <row r="14046" spans="81:81">
      <c r="CC14046" s="2"/>
    </row>
    <row r="14047" spans="81:81">
      <c r="CC14047" s="2"/>
    </row>
    <row r="14048" spans="81:81">
      <c r="CC14048" s="2"/>
    </row>
    <row r="14049" spans="81:81">
      <c r="CC14049" s="2"/>
    </row>
    <row r="14050" spans="81:81">
      <c r="CC14050" s="2"/>
    </row>
    <row r="14051" spans="81:81">
      <c r="CC14051" s="2"/>
    </row>
    <row r="14052" spans="81:81">
      <c r="CC14052" s="2"/>
    </row>
    <row r="14053" spans="81:81">
      <c r="CC14053" s="2"/>
    </row>
    <row r="14054" spans="81:81">
      <c r="CC14054" s="2"/>
    </row>
    <row r="14055" spans="81:81">
      <c r="CC14055" s="2"/>
    </row>
    <row r="14056" spans="81:81">
      <c r="CC14056" s="2"/>
    </row>
    <row r="14057" spans="81:81">
      <c r="CC14057" s="2"/>
    </row>
    <row r="14058" spans="81:81">
      <c r="CC14058" s="2"/>
    </row>
    <row r="14059" spans="81:81">
      <c r="CC14059" s="2"/>
    </row>
    <row r="14060" spans="81:81">
      <c r="CC14060" s="2"/>
    </row>
    <row r="14061" spans="81:81">
      <c r="CC14061" s="2"/>
    </row>
    <row r="14062" spans="81:81">
      <c r="CC14062" s="2"/>
    </row>
    <row r="14063" spans="81:81">
      <c r="CC14063" s="2"/>
    </row>
    <row r="14064" spans="81:81">
      <c r="CC14064" s="2"/>
    </row>
    <row r="14065" spans="81:81">
      <c r="CC14065" s="2"/>
    </row>
    <row r="14066" spans="81:81">
      <c r="CC14066" s="2"/>
    </row>
    <row r="14067" spans="81:81">
      <c r="CC14067" s="2"/>
    </row>
    <row r="14068" spans="81:81">
      <c r="CC14068" s="2"/>
    </row>
    <row r="14069" spans="81:81">
      <c r="CC14069" s="2"/>
    </row>
    <row r="14070" spans="81:81">
      <c r="CC14070" s="2"/>
    </row>
    <row r="14071" spans="81:81">
      <c r="CC14071" s="2"/>
    </row>
    <row r="14072" spans="81:81">
      <c r="CC14072" s="2"/>
    </row>
    <row r="14073" spans="81:81">
      <c r="CC14073" s="2"/>
    </row>
    <row r="14074" spans="81:81">
      <c r="CC14074" s="2"/>
    </row>
    <row r="14075" spans="81:81">
      <c r="CC14075" s="2"/>
    </row>
    <row r="14076" spans="81:81">
      <c r="CC14076" s="2"/>
    </row>
    <row r="14077" spans="81:81">
      <c r="CC14077" s="2"/>
    </row>
    <row r="14078" spans="81:81">
      <c r="CC14078" s="2"/>
    </row>
    <row r="14079" spans="81:81">
      <c r="CC14079" s="2"/>
    </row>
    <row r="14080" spans="81:81">
      <c r="CC14080" s="2"/>
    </row>
    <row r="14081" spans="81:81">
      <c r="CC14081" s="2"/>
    </row>
    <row r="14082" spans="81:81">
      <c r="CC14082" s="2"/>
    </row>
    <row r="14083" spans="81:81">
      <c r="CC14083" s="2"/>
    </row>
    <row r="14084" spans="81:81">
      <c r="CC14084" s="2"/>
    </row>
    <row r="14085" spans="81:81">
      <c r="CC14085" s="2"/>
    </row>
    <row r="14086" spans="81:81">
      <c r="CC14086" s="2"/>
    </row>
    <row r="14087" spans="81:81">
      <c r="CC14087" s="2"/>
    </row>
    <row r="14088" spans="81:81">
      <c r="CC14088" s="2"/>
    </row>
    <row r="14089" spans="81:81">
      <c r="CC14089" s="2"/>
    </row>
    <row r="14090" spans="81:81">
      <c r="CC14090" s="2"/>
    </row>
    <row r="14091" spans="81:81">
      <c r="CC14091" s="2"/>
    </row>
    <row r="14092" spans="81:81">
      <c r="CC14092" s="2"/>
    </row>
    <row r="14093" spans="81:81">
      <c r="CC14093" s="2"/>
    </row>
    <row r="14094" spans="81:81">
      <c r="CC14094" s="2"/>
    </row>
    <row r="14095" spans="81:81">
      <c r="CC14095" s="2"/>
    </row>
    <row r="14096" spans="81:81">
      <c r="CC14096" s="2"/>
    </row>
    <row r="14097" spans="81:81">
      <c r="CC14097" s="2"/>
    </row>
    <row r="14098" spans="81:81">
      <c r="CC14098" s="2"/>
    </row>
    <row r="14099" spans="81:81">
      <c r="CC14099" s="2"/>
    </row>
    <row r="14100" spans="81:81">
      <c r="CC14100" s="2"/>
    </row>
    <row r="14101" spans="81:81">
      <c r="CC14101" s="2"/>
    </row>
    <row r="14102" spans="81:81">
      <c r="CC14102" s="2"/>
    </row>
    <row r="14103" spans="81:81">
      <c r="CC14103" s="2"/>
    </row>
    <row r="14104" spans="81:81">
      <c r="CC14104" s="2"/>
    </row>
    <row r="14105" spans="81:81">
      <c r="CC14105" s="2"/>
    </row>
    <row r="14106" spans="81:81">
      <c r="CC14106" s="2"/>
    </row>
    <row r="14107" spans="81:81">
      <c r="CC14107" s="2"/>
    </row>
    <row r="14108" spans="81:81">
      <c r="CC14108" s="2"/>
    </row>
    <row r="14109" spans="81:81">
      <c r="CC14109" s="2"/>
    </row>
    <row r="14110" spans="81:81">
      <c r="CC14110" s="2"/>
    </row>
    <row r="14111" spans="81:81">
      <c r="CC14111" s="2"/>
    </row>
    <row r="14112" spans="81:81">
      <c r="CC14112" s="2"/>
    </row>
    <row r="14113" spans="81:81">
      <c r="CC14113" s="2"/>
    </row>
    <row r="14114" spans="81:81">
      <c r="CC14114" s="2"/>
    </row>
    <row r="14115" spans="81:81">
      <c r="CC14115" s="2"/>
    </row>
    <row r="14116" spans="81:81">
      <c r="CC14116" s="2"/>
    </row>
    <row r="14117" spans="81:81">
      <c r="CC14117" s="2"/>
    </row>
    <row r="14118" spans="81:81">
      <c r="CC14118" s="2"/>
    </row>
    <row r="14119" spans="81:81">
      <c r="CC14119" s="2"/>
    </row>
    <row r="14120" spans="81:81">
      <c r="CC14120" s="2"/>
    </row>
    <row r="14121" spans="81:81">
      <c r="CC14121" s="2"/>
    </row>
    <row r="14122" spans="81:81">
      <c r="CC14122" s="2"/>
    </row>
    <row r="14123" spans="81:81">
      <c r="CC14123" s="2"/>
    </row>
    <row r="14124" spans="81:81">
      <c r="CC14124" s="2"/>
    </row>
    <row r="14125" spans="81:81">
      <c r="CC14125" s="2"/>
    </row>
    <row r="14126" spans="81:81">
      <c r="CC14126" s="2"/>
    </row>
    <row r="14127" spans="81:81">
      <c r="CC14127" s="2"/>
    </row>
    <row r="14128" spans="81:81">
      <c r="CC14128" s="2"/>
    </row>
    <row r="14129" spans="81:81">
      <c r="CC14129" s="2"/>
    </row>
    <row r="14130" spans="81:81">
      <c r="CC14130" s="2"/>
    </row>
    <row r="14131" spans="81:81">
      <c r="CC14131" s="2"/>
    </row>
    <row r="14132" spans="81:81">
      <c r="CC14132" s="2"/>
    </row>
    <row r="14133" spans="81:81">
      <c r="CC14133" s="2"/>
    </row>
    <row r="14134" spans="81:81">
      <c r="CC14134" s="2"/>
    </row>
    <row r="14135" spans="81:81">
      <c r="CC14135" s="2"/>
    </row>
    <row r="14136" spans="81:81">
      <c r="CC14136" s="2"/>
    </row>
    <row r="14137" spans="81:81">
      <c r="CC14137" s="2"/>
    </row>
    <row r="14138" spans="81:81">
      <c r="CC14138" s="2"/>
    </row>
    <row r="14139" spans="81:81">
      <c r="CC14139" s="2"/>
    </row>
    <row r="14140" spans="81:81">
      <c r="CC14140" s="2"/>
    </row>
    <row r="14141" spans="81:81">
      <c r="CC14141" s="2"/>
    </row>
    <row r="14142" spans="81:81">
      <c r="CC14142" s="2"/>
    </row>
    <row r="14143" spans="81:81">
      <c r="CC14143" s="2"/>
    </row>
    <row r="14144" spans="81:81">
      <c r="CC14144" s="2"/>
    </row>
    <row r="14145" spans="81:81">
      <c r="CC14145" s="2"/>
    </row>
    <row r="14146" spans="81:81">
      <c r="CC14146" s="2"/>
    </row>
    <row r="14147" spans="81:81">
      <c r="CC14147" s="2"/>
    </row>
    <row r="14148" spans="81:81">
      <c r="CC14148" s="2"/>
    </row>
    <row r="14149" spans="81:81">
      <c r="CC14149" s="2"/>
    </row>
    <row r="14150" spans="81:81">
      <c r="CC14150" s="2"/>
    </row>
    <row r="14151" spans="81:81">
      <c r="CC14151" s="2"/>
    </row>
    <row r="14152" spans="81:81">
      <c r="CC14152" s="2"/>
    </row>
    <row r="14153" spans="81:81">
      <c r="CC14153" s="2"/>
    </row>
    <row r="14154" spans="81:81">
      <c r="CC14154" s="2"/>
    </row>
    <row r="14155" spans="81:81">
      <c r="CC14155" s="2"/>
    </row>
    <row r="14156" spans="81:81">
      <c r="CC14156" s="2"/>
    </row>
    <row r="14157" spans="81:81">
      <c r="CC14157" s="2"/>
    </row>
    <row r="14158" spans="81:81">
      <c r="CC14158" s="2"/>
    </row>
    <row r="14159" spans="81:81">
      <c r="CC14159" s="2"/>
    </row>
    <row r="14160" spans="81:81">
      <c r="CC14160" s="2"/>
    </row>
    <row r="14161" spans="81:81">
      <c r="CC14161" s="2"/>
    </row>
    <row r="14162" spans="81:81">
      <c r="CC14162" s="2"/>
    </row>
    <row r="14163" spans="81:81">
      <c r="CC14163" s="2"/>
    </row>
    <row r="14164" spans="81:81">
      <c r="CC14164" s="2"/>
    </row>
    <row r="14165" spans="81:81">
      <c r="CC14165" s="2"/>
    </row>
    <row r="14166" spans="81:81">
      <c r="CC14166" s="2"/>
    </row>
    <row r="14167" spans="81:81">
      <c r="CC14167" s="2"/>
    </row>
    <row r="14168" spans="81:81">
      <c r="CC14168" s="2"/>
    </row>
    <row r="14169" spans="81:81">
      <c r="CC14169" s="2"/>
    </row>
    <row r="14170" spans="81:81">
      <c r="CC14170" s="2"/>
    </row>
    <row r="14171" spans="81:81">
      <c r="CC14171" s="2"/>
    </row>
    <row r="14172" spans="81:81">
      <c r="CC14172" s="2"/>
    </row>
    <row r="14173" spans="81:81">
      <c r="CC14173" s="2"/>
    </row>
    <row r="14174" spans="81:81">
      <c r="CC14174" s="2"/>
    </row>
    <row r="14175" spans="81:81">
      <c r="CC14175" s="2"/>
    </row>
    <row r="14176" spans="81:81">
      <c r="CC14176" s="2"/>
    </row>
    <row r="14177" spans="81:81">
      <c r="CC14177" s="2"/>
    </row>
    <row r="14178" spans="81:81">
      <c r="CC14178" s="2"/>
    </row>
    <row r="14179" spans="81:81">
      <c r="CC14179" s="2"/>
    </row>
    <row r="14180" spans="81:81">
      <c r="CC14180" s="2"/>
    </row>
    <row r="14181" spans="81:81">
      <c r="CC14181" s="2"/>
    </row>
    <row r="14182" spans="81:81">
      <c r="CC14182" s="2"/>
    </row>
    <row r="14183" spans="81:81">
      <c r="CC14183" s="2"/>
    </row>
    <row r="14184" spans="81:81">
      <c r="CC14184" s="2"/>
    </row>
    <row r="14185" spans="81:81">
      <c r="CC14185" s="2"/>
    </row>
    <row r="14186" spans="81:81">
      <c r="CC14186" s="2"/>
    </row>
    <row r="14187" spans="81:81">
      <c r="CC14187" s="2"/>
    </row>
    <row r="14188" spans="81:81">
      <c r="CC14188" s="2"/>
    </row>
    <row r="14189" spans="81:81">
      <c r="CC14189" s="2"/>
    </row>
    <row r="14190" spans="81:81">
      <c r="CC14190" s="2"/>
    </row>
    <row r="14191" spans="81:81">
      <c r="CC14191" s="2"/>
    </row>
    <row r="14192" spans="81:81">
      <c r="CC14192" s="2"/>
    </row>
    <row r="14193" spans="81:81">
      <c r="CC14193" s="2"/>
    </row>
    <row r="14194" spans="81:81">
      <c r="CC14194" s="2"/>
    </row>
    <row r="14195" spans="81:81">
      <c r="CC14195" s="2"/>
    </row>
    <row r="14196" spans="81:81">
      <c r="CC14196" s="2"/>
    </row>
    <row r="14197" spans="81:81">
      <c r="CC14197" s="2"/>
    </row>
    <row r="14198" spans="81:81">
      <c r="CC14198" s="2"/>
    </row>
    <row r="14199" spans="81:81">
      <c r="CC14199" s="2"/>
    </row>
    <row r="14200" spans="81:81">
      <c r="CC14200" s="2"/>
    </row>
    <row r="14201" spans="81:81">
      <c r="CC14201" s="2"/>
    </row>
    <row r="14202" spans="81:81">
      <c r="CC14202" s="2"/>
    </row>
    <row r="14203" spans="81:81">
      <c r="CC14203" s="2"/>
    </row>
    <row r="14204" spans="81:81">
      <c r="CC14204" s="2"/>
    </row>
    <row r="14205" spans="81:81">
      <c r="CC14205" s="2"/>
    </row>
    <row r="14206" spans="81:81">
      <c r="CC14206" s="2"/>
    </row>
    <row r="14207" spans="81:81">
      <c r="CC14207" s="2"/>
    </row>
    <row r="14208" spans="81:81">
      <c r="CC14208" s="2"/>
    </row>
    <row r="14209" spans="81:81">
      <c r="CC14209" s="2"/>
    </row>
    <row r="14210" spans="81:81">
      <c r="CC14210" s="2"/>
    </row>
    <row r="14211" spans="81:81">
      <c r="CC14211" s="2"/>
    </row>
    <row r="14212" spans="81:81">
      <c r="CC14212" s="2"/>
    </row>
    <row r="14213" spans="81:81">
      <c r="CC14213" s="2"/>
    </row>
    <row r="14214" spans="81:81">
      <c r="CC14214" s="2"/>
    </row>
    <row r="14215" spans="81:81">
      <c r="CC14215" s="2"/>
    </row>
    <row r="14216" spans="81:81">
      <c r="CC14216" s="2"/>
    </row>
    <row r="14217" spans="81:81">
      <c r="CC14217" s="2"/>
    </row>
    <row r="14218" spans="81:81">
      <c r="CC14218" s="2"/>
    </row>
    <row r="14219" spans="81:81">
      <c r="CC14219" s="2"/>
    </row>
    <row r="14220" spans="81:81">
      <c r="CC14220" s="2"/>
    </row>
    <row r="14221" spans="81:81">
      <c r="CC14221" s="2"/>
    </row>
    <row r="14222" spans="81:81">
      <c r="CC14222" s="2"/>
    </row>
    <row r="14223" spans="81:81">
      <c r="CC14223" s="2"/>
    </row>
    <row r="14224" spans="81:81">
      <c r="CC14224" s="2"/>
    </row>
    <row r="14225" spans="81:81">
      <c r="CC14225" s="2"/>
    </row>
    <row r="14226" spans="81:81">
      <c r="CC14226" s="2"/>
    </row>
    <row r="14227" spans="81:81">
      <c r="CC14227" s="2"/>
    </row>
    <row r="14228" spans="81:81">
      <c r="CC14228" s="2"/>
    </row>
    <row r="14229" spans="81:81">
      <c r="CC14229" s="2"/>
    </row>
    <row r="14230" spans="81:81">
      <c r="CC14230" s="2"/>
    </row>
    <row r="14231" spans="81:81">
      <c r="CC14231" s="2"/>
    </row>
    <row r="14232" spans="81:81">
      <c r="CC14232" s="2"/>
    </row>
    <row r="14233" spans="81:81">
      <c r="CC14233" s="2"/>
    </row>
    <row r="14234" spans="81:81">
      <c r="CC14234" s="2"/>
    </row>
    <row r="14235" spans="81:81">
      <c r="CC14235" s="2"/>
    </row>
    <row r="14236" spans="81:81">
      <c r="CC14236" s="2"/>
    </row>
    <row r="14237" spans="81:81">
      <c r="CC14237" s="2"/>
    </row>
    <row r="14238" spans="81:81">
      <c r="CC14238" s="2"/>
    </row>
    <row r="14239" spans="81:81">
      <c r="CC14239" s="2"/>
    </row>
    <row r="14240" spans="81:81">
      <c r="CC14240" s="2"/>
    </row>
    <row r="14241" spans="81:81">
      <c r="CC14241" s="2"/>
    </row>
    <row r="14242" spans="81:81">
      <c r="CC14242" s="2"/>
    </row>
    <row r="14243" spans="81:81">
      <c r="CC14243" s="2"/>
    </row>
    <row r="14244" spans="81:81">
      <c r="CC14244" s="2"/>
    </row>
    <row r="14245" spans="81:81">
      <c r="CC14245" s="2"/>
    </row>
    <row r="14246" spans="81:81">
      <c r="CC14246" s="2"/>
    </row>
    <row r="14247" spans="81:81">
      <c r="CC14247" s="2"/>
    </row>
    <row r="14248" spans="81:81">
      <c r="CC14248" s="2"/>
    </row>
    <row r="14249" spans="81:81">
      <c r="CC14249" s="2"/>
    </row>
    <row r="14250" spans="81:81">
      <c r="CC14250" s="2"/>
    </row>
    <row r="14251" spans="81:81">
      <c r="CC14251" s="2"/>
    </row>
    <row r="14252" spans="81:81">
      <c r="CC14252" s="2"/>
    </row>
    <row r="14253" spans="81:81">
      <c r="CC14253" s="2"/>
    </row>
    <row r="14254" spans="81:81">
      <c r="CC14254" s="2"/>
    </row>
    <row r="14255" spans="81:81">
      <c r="CC14255" s="2"/>
    </row>
    <row r="14256" spans="81:81">
      <c r="CC14256" s="2"/>
    </row>
    <row r="14257" spans="81:81">
      <c r="CC14257" s="2"/>
    </row>
    <row r="14258" spans="81:81">
      <c r="CC14258" s="2"/>
    </row>
    <row r="14259" spans="81:81">
      <c r="CC14259" s="2"/>
    </row>
    <row r="14260" spans="81:81">
      <c r="CC14260" s="2"/>
    </row>
    <row r="14261" spans="81:81">
      <c r="CC14261" s="2"/>
    </row>
    <row r="14262" spans="81:81">
      <c r="CC14262" s="2"/>
    </row>
    <row r="14263" spans="81:81">
      <c r="CC14263" s="2"/>
    </row>
    <row r="14264" spans="81:81">
      <c r="CC14264" s="2"/>
    </row>
    <row r="14265" spans="81:81">
      <c r="CC14265" s="2"/>
    </row>
    <row r="14266" spans="81:81">
      <c r="CC14266" s="2"/>
    </row>
    <row r="14267" spans="81:81">
      <c r="CC14267" s="2"/>
    </row>
    <row r="14268" spans="81:81">
      <c r="CC14268" s="2"/>
    </row>
    <row r="14269" spans="81:81">
      <c r="CC14269" s="2"/>
    </row>
    <row r="14270" spans="81:81">
      <c r="CC14270" s="2"/>
    </row>
    <row r="14271" spans="81:81">
      <c r="CC14271" s="2"/>
    </row>
    <row r="14272" spans="81:81">
      <c r="CC14272" s="2"/>
    </row>
    <row r="14273" spans="81:81">
      <c r="CC14273" s="2"/>
    </row>
    <row r="14274" spans="81:81">
      <c r="CC14274" s="2"/>
    </row>
    <row r="14275" spans="81:81">
      <c r="CC14275" s="2"/>
    </row>
    <row r="14276" spans="81:81">
      <c r="CC14276" s="2"/>
    </row>
    <row r="14277" spans="81:81">
      <c r="CC14277" s="2"/>
    </row>
    <row r="14278" spans="81:81">
      <c r="CC14278" s="2"/>
    </row>
    <row r="14279" spans="81:81">
      <c r="CC14279" s="2"/>
    </row>
    <row r="14280" spans="81:81">
      <c r="CC14280" s="2"/>
    </row>
    <row r="14281" spans="81:81">
      <c r="CC14281" s="2"/>
    </row>
    <row r="14282" spans="81:81">
      <c r="CC14282" s="2"/>
    </row>
    <row r="14283" spans="81:81">
      <c r="CC14283" s="2"/>
    </row>
    <row r="14284" spans="81:81">
      <c r="CC14284" s="2"/>
    </row>
    <row r="14285" spans="81:81">
      <c r="CC14285" s="2"/>
    </row>
    <row r="14286" spans="81:81">
      <c r="CC14286" s="2"/>
    </row>
    <row r="14287" spans="81:81">
      <c r="CC14287" s="2"/>
    </row>
    <row r="14288" spans="81:81">
      <c r="CC14288" s="2"/>
    </row>
    <row r="14289" spans="81:81">
      <c r="CC14289" s="2"/>
    </row>
    <row r="14290" spans="81:81">
      <c r="CC14290" s="2"/>
    </row>
    <row r="14291" spans="81:81">
      <c r="CC14291" s="2"/>
    </row>
    <row r="14292" spans="81:81">
      <c r="CC14292" s="2"/>
    </row>
    <row r="14293" spans="81:81">
      <c r="CC14293" s="2"/>
    </row>
    <row r="14294" spans="81:81">
      <c r="CC14294" s="2"/>
    </row>
    <row r="14295" spans="81:81">
      <c r="CC14295" s="2"/>
    </row>
    <row r="14296" spans="81:81">
      <c r="CC14296" s="2"/>
    </row>
    <row r="14297" spans="81:81">
      <c r="CC14297" s="2"/>
    </row>
    <row r="14298" spans="81:81">
      <c r="CC14298" s="2"/>
    </row>
    <row r="14299" spans="81:81">
      <c r="CC14299" s="2"/>
    </row>
    <row r="14300" spans="81:81">
      <c r="CC14300" s="2"/>
    </row>
    <row r="14301" spans="81:81">
      <c r="CC14301" s="2"/>
    </row>
    <row r="14302" spans="81:81">
      <c r="CC14302" s="2"/>
    </row>
    <row r="14303" spans="81:81">
      <c r="CC14303" s="2"/>
    </row>
    <row r="14304" spans="81:81">
      <c r="CC14304" s="2"/>
    </row>
    <row r="14305" spans="81:81">
      <c r="CC14305" s="2"/>
    </row>
    <row r="14306" spans="81:81">
      <c r="CC14306" s="2"/>
    </row>
    <row r="14307" spans="81:81">
      <c r="CC14307" s="2"/>
    </row>
    <row r="14308" spans="81:81">
      <c r="CC14308" s="2"/>
    </row>
    <row r="14309" spans="81:81">
      <c r="CC14309" s="2"/>
    </row>
    <row r="14310" spans="81:81">
      <c r="CC14310" s="2"/>
    </row>
    <row r="14311" spans="81:81">
      <c r="CC14311" s="2"/>
    </row>
    <row r="14312" spans="81:81">
      <c r="CC14312" s="2"/>
    </row>
    <row r="14313" spans="81:81">
      <c r="CC14313" s="2"/>
    </row>
    <row r="14314" spans="81:81">
      <c r="CC14314" s="2"/>
    </row>
    <row r="14315" spans="81:81">
      <c r="CC14315" s="2"/>
    </row>
    <row r="14316" spans="81:81">
      <c r="CC14316" s="2"/>
    </row>
    <row r="14317" spans="81:81">
      <c r="CC14317" s="2"/>
    </row>
    <row r="14318" spans="81:81">
      <c r="CC14318" s="2"/>
    </row>
    <row r="14319" spans="81:81">
      <c r="CC14319" s="2"/>
    </row>
    <row r="14320" spans="81:81">
      <c r="CC14320" s="2"/>
    </row>
    <row r="14321" spans="81:81">
      <c r="CC14321" s="2"/>
    </row>
    <row r="14322" spans="81:81">
      <c r="CC14322" s="2"/>
    </row>
    <row r="14323" spans="81:81">
      <c r="CC14323" s="2"/>
    </row>
    <row r="14324" spans="81:81">
      <c r="CC14324" s="2"/>
    </row>
    <row r="14325" spans="81:81">
      <c r="CC14325" s="2"/>
    </row>
    <row r="14326" spans="81:81">
      <c r="CC14326" s="2"/>
    </row>
    <row r="14327" spans="81:81">
      <c r="CC14327" s="2"/>
    </row>
    <row r="14328" spans="81:81">
      <c r="CC14328" s="2"/>
    </row>
    <row r="14329" spans="81:81">
      <c r="CC14329" s="2"/>
    </row>
    <row r="14330" spans="81:81">
      <c r="CC14330" s="2"/>
    </row>
    <row r="14331" spans="81:81">
      <c r="CC14331" s="2"/>
    </row>
    <row r="14332" spans="81:81">
      <c r="CC14332" s="2"/>
    </row>
    <row r="14333" spans="81:81">
      <c r="CC14333" s="2"/>
    </row>
    <row r="14334" spans="81:81">
      <c r="CC14334" s="2"/>
    </row>
    <row r="14335" spans="81:81">
      <c r="CC14335" s="2"/>
    </row>
    <row r="14336" spans="81:81">
      <c r="CC14336" s="2"/>
    </row>
    <row r="14337" spans="81:81">
      <c r="CC14337" s="2"/>
    </row>
    <row r="14338" spans="81:81">
      <c r="CC14338" s="2"/>
    </row>
    <row r="14339" spans="81:81">
      <c r="CC14339" s="2"/>
    </row>
    <row r="14340" spans="81:81">
      <c r="CC14340" s="2"/>
    </row>
    <row r="14341" spans="81:81">
      <c r="CC14341" s="2"/>
    </row>
    <row r="14342" spans="81:81">
      <c r="CC14342" s="2"/>
    </row>
    <row r="14343" spans="81:81">
      <c r="CC14343" s="2"/>
    </row>
    <row r="14344" spans="81:81">
      <c r="CC14344" s="2"/>
    </row>
    <row r="14345" spans="81:81">
      <c r="CC14345" s="2"/>
    </row>
    <row r="14346" spans="81:81">
      <c r="CC14346" s="2"/>
    </row>
    <row r="14347" spans="81:81">
      <c r="CC14347" s="2"/>
    </row>
    <row r="14348" spans="81:81">
      <c r="CC14348" s="2"/>
    </row>
    <row r="14349" spans="81:81">
      <c r="CC14349" s="2"/>
    </row>
    <row r="14350" spans="81:81">
      <c r="CC14350" s="2"/>
    </row>
    <row r="14351" spans="81:81">
      <c r="CC14351" s="2"/>
    </row>
    <row r="14352" spans="81:81">
      <c r="CC14352" s="2"/>
    </row>
    <row r="14353" spans="81:81">
      <c r="CC14353" s="2"/>
    </row>
    <row r="14354" spans="81:81">
      <c r="CC14354" s="2"/>
    </row>
    <row r="14355" spans="81:81">
      <c r="CC14355" s="2"/>
    </row>
    <row r="14356" spans="81:81">
      <c r="CC14356" s="2"/>
    </row>
    <row r="14357" spans="81:81">
      <c r="CC14357" s="2"/>
    </row>
    <row r="14358" spans="81:81">
      <c r="CC14358" s="2"/>
    </row>
    <row r="14359" spans="81:81">
      <c r="CC14359" s="2"/>
    </row>
    <row r="14360" spans="81:81">
      <c r="CC14360" s="2"/>
    </row>
    <row r="14361" spans="81:81">
      <c r="CC14361" s="2"/>
    </row>
    <row r="14362" spans="81:81">
      <c r="CC14362" s="2"/>
    </row>
    <row r="14363" spans="81:81">
      <c r="CC14363" s="2"/>
    </row>
    <row r="14364" spans="81:81">
      <c r="CC14364" s="2"/>
    </row>
    <row r="14365" spans="81:81">
      <c r="CC14365" s="2"/>
    </row>
    <row r="14366" spans="81:81">
      <c r="CC14366" s="2"/>
    </row>
    <row r="14367" spans="81:81">
      <c r="CC14367" s="2"/>
    </row>
    <row r="14368" spans="81:81">
      <c r="CC14368" s="2"/>
    </row>
    <row r="14369" spans="81:81">
      <c r="CC14369" s="2"/>
    </row>
    <row r="14370" spans="81:81">
      <c r="CC14370" s="2"/>
    </row>
    <row r="14371" spans="81:81">
      <c r="CC14371" s="2"/>
    </row>
    <row r="14372" spans="81:81">
      <c r="CC14372" s="2"/>
    </row>
    <row r="14373" spans="81:81">
      <c r="CC14373" s="2"/>
    </row>
    <row r="14374" spans="81:81">
      <c r="CC14374" s="2"/>
    </row>
    <row r="14375" spans="81:81">
      <c r="CC14375" s="2"/>
    </row>
    <row r="14376" spans="81:81">
      <c r="CC14376" s="2"/>
    </row>
    <row r="14377" spans="81:81">
      <c r="CC14377" s="2"/>
    </row>
    <row r="14378" spans="81:81">
      <c r="CC14378" s="2"/>
    </row>
    <row r="14379" spans="81:81">
      <c r="CC14379" s="2"/>
    </row>
    <row r="14380" spans="81:81">
      <c r="CC14380" s="2"/>
    </row>
    <row r="14381" spans="81:81">
      <c r="CC14381" s="2"/>
    </row>
    <row r="14382" spans="81:81">
      <c r="CC14382" s="2"/>
    </row>
    <row r="14383" spans="81:81">
      <c r="CC14383" s="2"/>
    </row>
    <row r="14384" spans="81:81">
      <c r="CC14384" s="2"/>
    </row>
    <row r="14385" spans="81:81">
      <c r="CC14385" s="2"/>
    </row>
    <row r="14386" spans="81:81">
      <c r="CC14386" s="2"/>
    </row>
    <row r="14387" spans="81:81">
      <c r="CC14387" s="2"/>
    </row>
    <row r="14388" spans="81:81">
      <c r="CC14388" s="2"/>
    </row>
    <row r="14389" spans="81:81">
      <c r="CC14389" s="2"/>
    </row>
    <row r="14390" spans="81:81">
      <c r="CC14390" s="2"/>
    </row>
    <row r="14391" spans="81:81">
      <c r="CC14391" s="2"/>
    </row>
    <row r="14392" spans="81:81">
      <c r="CC14392" s="2"/>
    </row>
    <row r="14393" spans="81:81">
      <c r="CC14393" s="2"/>
    </row>
    <row r="14394" spans="81:81">
      <c r="CC14394" s="2"/>
    </row>
    <row r="14395" spans="81:81">
      <c r="CC14395" s="2"/>
    </row>
    <row r="14396" spans="81:81">
      <c r="CC14396" s="2"/>
    </row>
    <row r="14397" spans="81:81">
      <c r="CC14397" s="2"/>
    </row>
    <row r="14398" spans="81:81">
      <c r="CC14398" s="2"/>
    </row>
    <row r="14399" spans="81:81">
      <c r="CC14399" s="2"/>
    </row>
    <row r="14400" spans="81:81">
      <c r="CC14400" s="2"/>
    </row>
    <row r="14401" spans="81:81">
      <c r="CC14401" s="2"/>
    </row>
    <row r="14402" spans="81:81">
      <c r="CC14402" s="2"/>
    </row>
    <row r="14403" spans="81:81">
      <c r="CC14403" s="2"/>
    </row>
    <row r="14404" spans="81:81">
      <c r="CC14404" s="2"/>
    </row>
    <row r="14405" spans="81:81">
      <c r="CC14405" s="2"/>
    </row>
    <row r="14406" spans="81:81">
      <c r="CC14406" s="2"/>
    </row>
    <row r="14407" spans="81:81">
      <c r="CC14407" s="2"/>
    </row>
    <row r="14408" spans="81:81">
      <c r="CC14408" s="2"/>
    </row>
    <row r="14409" spans="81:81">
      <c r="CC14409" s="2"/>
    </row>
    <row r="14410" spans="81:81">
      <c r="CC14410" s="2"/>
    </row>
    <row r="14411" spans="81:81">
      <c r="CC14411" s="2"/>
    </row>
    <row r="14412" spans="81:81">
      <c r="CC14412" s="2"/>
    </row>
    <row r="14413" spans="81:81">
      <c r="CC14413" s="2"/>
    </row>
    <row r="14414" spans="81:81">
      <c r="CC14414" s="2"/>
    </row>
    <row r="14415" spans="81:81">
      <c r="CC14415" s="2"/>
    </row>
    <row r="14416" spans="81:81">
      <c r="CC14416" s="2"/>
    </row>
    <row r="14417" spans="81:81">
      <c r="CC14417" s="2"/>
    </row>
    <row r="14418" spans="81:81">
      <c r="CC14418" s="2"/>
    </row>
    <row r="14419" spans="81:81">
      <c r="CC14419" s="2"/>
    </row>
    <row r="14420" spans="81:81">
      <c r="CC14420" s="2"/>
    </row>
    <row r="14421" spans="81:81">
      <c r="CC14421" s="2"/>
    </row>
    <row r="14422" spans="81:81">
      <c r="CC14422" s="2"/>
    </row>
    <row r="14423" spans="81:81">
      <c r="CC14423" s="2"/>
    </row>
    <row r="14424" spans="81:81">
      <c r="CC14424" s="2"/>
    </row>
    <row r="14425" spans="81:81">
      <c r="CC14425" s="2"/>
    </row>
    <row r="14426" spans="81:81">
      <c r="CC14426" s="2"/>
    </row>
    <row r="14427" spans="81:81">
      <c r="CC14427" s="2"/>
    </row>
    <row r="14428" spans="81:81">
      <c r="CC14428" s="2"/>
    </row>
    <row r="14429" spans="81:81">
      <c r="CC14429" s="2"/>
    </row>
    <row r="14430" spans="81:81">
      <c r="CC14430" s="2"/>
    </row>
    <row r="14431" spans="81:81">
      <c r="CC14431" s="2"/>
    </row>
    <row r="14432" spans="81:81">
      <c r="CC14432" s="2"/>
    </row>
    <row r="14433" spans="81:81">
      <c r="CC14433" s="2"/>
    </row>
    <row r="14434" spans="81:81">
      <c r="CC14434" s="2"/>
    </row>
    <row r="14435" spans="81:81">
      <c r="CC14435" s="2"/>
    </row>
    <row r="14436" spans="81:81">
      <c r="CC14436" s="2"/>
    </row>
    <row r="14437" spans="81:81">
      <c r="CC14437" s="2"/>
    </row>
    <row r="14438" spans="81:81">
      <c r="CC14438" s="2"/>
    </row>
    <row r="14439" spans="81:81">
      <c r="CC14439" s="2"/>
    </row>
    <row r="14440" spans="81:81">
      <c r="CC14440" s="2"/>
    </row>
    <row r="14441" spans="81:81">
      <c r="CC14441" s="2"/>
    </row>
    <row r="14442" spans="81:81">
      <c r="CC14442" s="2"/>
    </row>
    <row r="14443" spans="81:81">
      <c r="CC14443" s="2"/>
    </row>
    <row r="14444" spans="81:81">
      <c r="CC14444" s="2"/>
    </row>
    <row r="14445" spans="81:81">
      <c r="CC14445" s="2"/>
    </row>
    <row r="14446" spans="81:81">
      <c r="CC14446" s="2"/>
    </row>
    <row r="14447" spans="81:81">
      <c r="CC14447" s="2"/>
    </row>
    <row r="14448" spans="81:81">
      <c r="CC14448" s="2"/>
    </row>
    <row r="14449" spans="81:81">
      <c r="CC14449" s="2"/>
    </row>
    <row r="14450" spans="81:81">
      <c r="CC14450" s="2"/>
    </row>
    <row r="14451" spans="81:81">
      <c r="CC14451" s="2"/>
    </row>
    <row r="14452" spans="81:81">
      <c r="CC14452" s="2"/>
    </row>
    <row r="14453" spans="81:81">
      <c r="CC14453" s="2"/>
    </row>
    <row r="14454" spans="81:81">
      <c r="CC14454" s="2"/>
    </row>
    <row r="14455" spans="81:81">
      <c r="CC14455" s="2"/>
    </row>
    <row r="14456" spans="81:81">
      <c r="CC14456" s="2"/>
    </row>
    <row r="14457" spans="81:81">
      <c r="CC14457" s="2"/>
    </row>
    <row r="14458" spans="81:81">
      <c r="CC14458" s="2"/>
    </row>
    <row r="14459" spans="81:81">
      <c r="CC14459" s="2"/>
    </row>
    <row r="14460" spans="81:81">
      <c r="CC14460" s="2"/>
    </row>
    <row r="14461" spans="81:81">
      <c r="CC14461" s="2"/>
    </row>
    <row r="14462" spans="81:81">
      <c r="CC14462" s="2"/>
    </row>
    <row r="14463" spans="81:81">
      <c r="CC14463" s="2"/>
    </row>
    <row r="14464" spans="81:81">
      <c r="CC14464" s="2"/>
    </row>
    <row r="14465" spans="81:81">
      <c r="CC14465" s="2"/>
    </row>
    <row r="14466" spans="81:81">
      <c r="CC14466" s="2"/>
    </row>
    <row r="14467" spans="81:81">
      <c r="CC14467" s="2"/>
    </row>
    <row r="14468" spans="81:81">
      <c r="CC14468" s="2"/>
    </row>
    <row r="14469" spans="81:81">
      <c r="CC14469" s="2"/>
    </row>
    <row r="14470" spans="81:81">
      <c r="CC14470" s="2"/>
    </row>
    <row r="14471" spans="81:81">
      <c r="CC14471" s="2"/>
    </row>
    <row r="14472" spans="81:81">
      <c r="CC14472" s="2"/>
    </row>
    <row r="14473" spans="81:81">
      <c r="CC14473" s="2"/>
    </row>
    <row r="14474" spans="81:81">
      <c r="CC14474" s="2"/>
    </row>
    <row r="14475" spans="81:81">
      <c r="CC14475" s="2"/>
    </row>
    <row r="14476" spans="81:81">
      <c r="CC14476" s="2"/>
    </row>
    <row r="14477" spans="81:81">
      <c r="CC14477" s="2"/>
    </row>
    <row r="14478" spans="81:81">
      <c r="CC14478" s="2"/>
    </row>
    <row r="14479" spans="81:81">
      <c r="CC14479" s="2"/>
    </row>
    <row r="14480" spans="81:81">
      <c r="CC14480" s="2"/>
    </row>
    <row r="14481" spans="81:81">
      <c r="CC14481" s="2"/>
    </row>
    <row r="14482" spans="81:81">
      <c r="CC14482" s="2"/>
    </row>
    <row r="14483" spans="81:81">
      <c r="CC14483" s="2"/>
    </row>
    <row r="14484" spans="81:81">
      <c r="CC14484" s="2"/>
    </row>
    <row r="14485" spans="81:81">
      <c r="CC14485" s="2"/>
    </row>
    <row r="14486" spans="81:81">
      <c r="CC14486" s="2"/>
    </row>
    <row r="14487" spans="81:81">
      <c r="CC14487" s="2"/>
    </row>
    <row r="14488" spans="81:81">
      <c r="CC14488" s="2"/>
    </row>
    <row r="14489" spans="81:81">
      <c r="CC14489" s="2"/>
    </row>
    <row r="14490" spans="81:81">
      <c r="CC14490" s="2"/>
    </row>
    <row r="14491" spans="81:81">
      <c r="CC14491" s="2"/>
    </row>
    <row r="14492" spans="81:81">
      <c r="CC14492" s="2"/>
    </row>
    <row r="14493" spans="81:81">
      <c r="CC14493" s="2"/>
    </row>
    <row r="14494" spans="81:81">
      <c r="CC14494" s="2"/>
    </row>
    <row r="14495" spans="81:81">
      <c r="CC14495" s="2"/>
    </row>
    <row r="14496" spans="81:81">
      <c r="CC14496" s="2"/>
    </row>
    <row r="14497" spans="81:81">
      <c r="CC14497" s="2"/>
    </row>
    <row r="14498" spans="81:81">
      <c r="CC14498" s="2"/>
    </row>
    <row r="14499" spans="81:81">
      <c r="CC14499" s="2"/>
    </row>
    <row r="14500" spans="81:81">
      <c r="CC14500" s="2"/>
    </row>
    <row r="14501" spans="81:81">
      <c r="CC14501" s="2"/>
    </row>
    <row r="14502" spans="81:81">
      <c r="CC14502" s="2"/>
    </row>
    <row r="14503" spans="81:81">
      <c r="CC14503" s="2"/>
    </row>
    <row r="14504" spans="81:81">
      <c r="CC14504" s="2"/>
    </row>
    <row r="14505" spans="81:81">
      <c r="CC14505" s="2"/>
    </row>
    <row r="14506" spans="81:81">
      <c r="CC14506" s="2"/>
    </row>
    <row r="14507" spans="81:81">
      <c r="CC14507" s="2"/>
    </row>
    <row r="14508" spans="81:81">
      <c r="CC14508" s="2"/>
    </row>
    <row r="14509" spans="81:81">
      <c r="CC14509" s="2"/>
    </row>
    <row r="14510" spans="81:81">
      <c r="CC14510" s="2"/>
    </row>
    <row r="14511" spans="81:81">
      <c r="CC14511" s="2"/>
    </row>
    <row r="14512" spans="81:81">
      <c r="CC14512" s="2"/>
    </row>
    <row r="14513" spans="81:81">
      <c r="CC14513" s="2"/>
    </row>
    <row r="14514" spans="81:81">
      <c r="CC14514" s="2"/>
    </row>
    <row r="14515" spans="81:81">
      <c r="CC14515" s="2"/>
    </row>
    <row r="14516" spans="81:81">
      <c r="CC14516" s="2"/>
    </row>
    <row r="14517" spans="81:81">
      <c r="CC14517" s="2"/>
    </row>
    <row r="14518" spans="81:81">
      <c r="CC14518" s="2"/>
    </row>
    <row r="14519" spans="81:81">
      <c r="CC14519" s="2"/>
    </row>
    <row r="14520" spans="81:81">
      <c r="CC14520" s="2"/>
    </row>
    <row r="14521" spans="81:81">
      <c r="CC14521" s="2"/>
    </row>
    <row r="14522" spans="81:81">
      <c r="CC14522" s="2"/>
    </row>
    <row r="14523" spans="81:81">
      <c r="CC14523" s="2"/>
    </row>
    <row r="14524" spans="81:81">
      <c r="CC14524" s="2"/>
    </row>
    <row r="14525" spans="81:81">
      <c r="CC14525" s="2"/>
    </row>
    <row r="14526" spans="81:81">
      <c r="CC14526" s="2"/>
    </row>
    <row r="14527" spans="81:81">
      <c r="CC14527" s="2"/>
    </row>
    <row r="14528" spans="81:81">
      <c r="CC14528" s="2"/>
    </row>
    <row r="14529" spans="81:81">
      <c r="CC14529" s="2"/>
    </row>
    <row r="14530" spans="81:81">
      <c r="CC14530" s="2"/>
    </row>
    <row r="14531" spans="81:81">
      <c r="CC14531" s="2"/>
    </row>
    <row r="14532" spans="81:81">
      <c r="CC14532" s="2"/>
    </row>
    <row r="14533" spans="81:81">
      <c r="CC14533" s="2"/>
    </row>
    <row r="14534" spans="81:81">
      <c r="CC14534" s="2"/>
    </row>
    <row r="14535" spans="81:81">
      <c r="CC14535" s="2"/>
    </row>
    <row r="14536" spans="81:81">
      <c r="CC14536" s="2"/>
    </row>
    <row r="14537" spans="81:81">
      <c r="CC14537" s="2"/>
    </row>
    <row r="14538" spans="81:81">
      <c r="CC14538" s="2"/>
    </row>
    <row r="14539" spans="81:81">
      <c r="CC14539" s="2"/>
    </row>
    <row r="14540" spans="81:81">
      <c r="CC14540" s="2"/>
    </row>
    <row r="14541" spans="81:81">
      <c r="CC14541" s="2"/>
    </row>
    <row r="14542" spans="81:81">
      <c r="CC14542" s="2"/>
    </row>
    <row r="14543" spans="81:81">
      <c r="CC14543" s="2"/>
    </row>
    <row r="14544" spans="81:81">
      <c r="CC14544" s="2"/>
    </row>
    <row r="14545" spans="81:81">
      <c r="CC14545" s="2"/>
    </row>
    <row r="14546" spans="81:81">
      <c r="CC14546" s="2"/>
    </row>
    <row r="14547" spans="81:81">
      <c r="CC14547" s="2"/>
    </row>
    <row r="14548" spans="81:81">
      <c r="CC14548" s="2"/>
    </row>
    <row r="14549" spans="81:81">
      <c r="CC14549" s="2"/>
    </row>
    <row r="14550" spans="81:81">
      <c r="CC14550" s="2"/>
    </row>
    <row r="14551" spans="81:81">
      <c r="CC14551" s="2"/>
    </row>
    <row r="14552" spans="81:81">
      <c r="CC14552" s="2"/>
    </row>
    <row r="14553" spans="81:81">
      <c r="CC14553" s="2"/>
    </row>
    <row r="14554" spans="81:81">
      <c r="CC14554" s="2"/>
    </row>
    <row r="14555" spans="81:81">
      <c r="CC14555" s="2"/>
    </row>
    <row r="14556" spans="81:81">
      <c r="CC14556" s="2"/>
    </row>
    <row r="14557" spans="81:81">
      <c r="CC14557" s="2"/>
    </row>
    <row r="14558" spans="81:81">
      <c r="CC14558" s="2"/>
    </row>
    <row r="14559" spans="81:81">
      <c r="CC14559" s="2"/>
    </row>
    <row r="14560" spans="81:81">
      <c r="CC14560" s="2"/>
    </row>
    <row r="14561" spans="81:81">
      <c r="CC14561" s="2"/>
    </row>
    <row r="14562" spans="81:81">
      <c r="CC14562" s="2"/>
    </row>
    <row r="14563" spans="81:81">
      <c r="CC14563" s="2"/>
    </row>
    <row r="14564" spans="81:81">
      <c r="CC14564" s="2"/>
    </row>
    <row r="14565" spans="81:81">
      <c r="CC14565" s="2"/>
    </row>
    <row r="14566" spans="81:81">
      <c r="CC14566" s="2"/>
    </row>
    <row r="14567" spans="81:81">
      <c r="CC14567" s="2"/>
    </row>
    <row r="14568" spans="81:81">
      <c r="CC14568" s="2"/>
    </row>
    <row r="14569" spans="81:81">
      <c r="CC14569" s="2"/>
    </row>
    <row r="14570" spans="81:81">
      <c r="CC14570" s="2"/>
    </row>
    <row r="14571" spans="81:81">
      <c r="CC14571" s="2"/>
    </row>
    <row r="14572" spans="81:81">
      <c r="CC14572" s="2"/>
    </row>
    <row r="14573" spans="81:81">
      <c r="CC14573" s="2"/>
    </row>
    <row r="14574" spans="81:81">
      <c r="CC14574" s="2"/>
    </row>
    <row r="14575" spans="81:81">
      <c r="CC14575" s="2"/>
    </row>
    <row r="14576" spans="81:81">
      <c r="CC14576" s="2"/>
    </row>
    <row r="14577" spans="81:81">
      <c r="CC14577" s="2"/>
    </row>
    <row r="14578" spans="81:81">
      <c r="CC14578" s="2"/>
    </row>
    <row r="14579" spans="81:81">
      <c r="CC14579" s="2"/>
    </row>
    <row r="14580" spans="81:81">
      <c r="CC14580" s="2"/>
    </row>
    <row r="14581" spans="81:81">
      <c r="CC14581" s="2"/>
    </row>
    <row r="14582" spans="81:81">
      <c r="CC14582" s="2"/>
    </row>
    <row r="14583" spans="81:81">
      <c r="CC14583" s="2"/>
    </row>
    <row r="14584" spans="81:81">
      <c r="CC14584" s="2"/>
    </row>
    <row r="14585" spans="81:81">
      <c r="CC14585" s="2"/>
    </row>
    <row r="14586" spans="81:81">
      <c r="CC14586" s="2"/>
    </row>
    <row r="14587" spans="81:81">
      <c r="CC14587" s="2"/>
    </row>
    <row r="14588" spans="81:81">
      <c r="CC14588" s="2"/>
    </row>
    <row r="14589" spans="81:81">
      <c r="CC14589" s="2"/>
    </row>
    <row r="14590" spans="81:81">
      <c r="CC14590" s="2"/>
    </row>
    <row r="14591" spans="81:81">
      <c r="CC14591" s="2"/>
    </row>
    <row r="14592" spans="81:81">
      <c r="CC14592" s="2"/>
    </row>
    <row r="14593" spans="81:81">
      <c r="CC14593" s="2"/>
    </row>
    <row r="14594" spans="81:81">
      <c r="CC14594" s="2"/>
    </row>
    <row r="14595" spans="81:81">
      <c r="CC14595" s="2"/>
    </row>
    <row r="14596" spans="81:81">
      <c r="CC14596" s="2"/>
    </row>
    <row r="14597" spans="81:81">
      <c r="CC14597" s="2"/>
    </row>
    <row r="14598" spans="81:81">
      <c r="CC14598" s="2"/>
    </row>
    <row r="14599" spans="81:81">
      <c r="CC14599" s="2"/>
    </row>
    <row r="14600" spans="81:81">
      <c r="CC14600" s="2"/>
    </row>
    <row r="14601" spans="81:81">
      <c r="CC14601" s="2"/>
    </row>
    <row r="14602" spans="81:81">
      <c r="CC14602" s="2"/>
    </row>
    <row r="14603" spans="81:81">
      <c r="CC14603" s="2"/>
    </row>
    <row r="14604" spans="81:81">
      <c r="CC14604" s="2"/>
    </row>
    <row r="14605" spans="81:81">
      <c r="CC14605" s="2"/>
    </row>
    <row r="14606" spans="81:81">
      <c r="CC14606" s="2"/>
    </row>
    <row r="14607" spans="81:81">
      <c r="CC14607" s="2"/>
    </row>
    <row r="14608" spans="81:81">
      <c r="CC14608" s="2"/>
    </row>
    <row r="14609" spans="81:81">
      <c r="CC14609" s="2"/>
    </row>
    <row r="14610" spans="81:81">
      <c r="CC14610" s="2"/>
    </row>
    <row r="14611" spans="81:81">
      <c r="CC14611" s="2"/>
    </row>
    <row r="14612" spans="81:81">
      <c r="CC14612" s="2"/>
    </row>
    <row r="14613" spans="81:81">
      <c r="CC14613" s="2"/>
    </row>
    <row r="14614" spans="81:81">
      <c r="CC14614" s="2"/>
    </row>
    <row r="14615" spans="81:81">
      <c r="CC14615" s="2"/>
    </row>
    <row r="14616" spans="81:81">
      <c r="CC14616" s="2"/>
    </row>
    <row r="14617" spans="81:81">
      <c r="CC14617" s="2"/>
    </row>
    <row r="14618" spans="81:81">
      <c r="CC14618" s="2"/>
    </row>
    <row r="14619" spans="81:81">
      <c r="CC14619" s="2"/>
    </row>
    <row r="14620" spans="81:81">
      <c r="CC14620" s="2"/>
    </row>
    <row r="14621" spans="81:81">
      <c r="CC14621" s="2"/>
    </row>
    <row r="14622" spans="81:81">
      <c r="CC14622" s="2"/>
    </row>
    <row r="14623" spans="81:81">
      <c r="CC14623" s="2"/>
    </row>
    <row r="14624" spans="81:81">
      <c r="CC14624" s="2"/>
    </row>
    <row r="14625" spans="81:81">
      <c r="CC14625" s="2"/>
    </row>
    <row r="14626" spans="81:81">
      <c r="CC14626" s="2"/>
    </row>
    <row r="14627" spans="81:81">
      <c r="CC14627" s="2"/>
    </row>
    <row r="14628" spans="81:81">
      <c r="CC14628" s="2"/>
    </row>
    <row r="14629" spans="81:81">
      <c r="CC14629" s="2"/>
    </row>
    <row r="14630" spans="81:81">
      <c r="CC14630" s="2"/>
    </row>
    <row r="14631" spans="81:81">
      <c r="CC14631" s="2"/>
    </row>
    <row r="14632" spans="81:81">
      <c r="CC14632" s="2"/>
    </row>
    <row r="14633" spans="81:81">
      <c r="CC14633" s="2"/>
    </row>
    <row r="14634" spans="81:81">
      <c r="CC14634" s="2"/>
    </row>
    <row r="14635" spans="81:81">
      <c r="CC14635" s="2"/>
    </row>
    <row r="14636" spans="81:81">
      <c r="CC14636" s="2"/>
    </row>
    <row r="14637" spans="81:81">
      <c r="CC14637" s="2"/>
    </row>
    <row r="14638" spans="81:81">
      <c r="CC14638" s="2"/>
    </row>
    <row r="14639" spans="81:81">
      <c r="CC14639" s="2"/>
    </row>
    <row r="14640" spans="81:81">
      <c r="CC14640" s="2"/>
    </row>
    <row r="14641" spans="81:81">
      <c r="CC14641" s="2"/>
    </row>
    <row r="14642" spans="81:81">
      <c r="CC14642" s="2"/>
    </row>
    <row r="14643" spans="81:81">
      <c r="CC14643" s="2"/>
    </row>
    <row r="14644" spans="81:81">
      <c r="CC14644" s="2"/>
    </row>
    <row r="14645" spans="81:81">
      <c r="CC14645" s="2"/>
    </row>
    <row r="14646" spans="81:81">
      <c r="CC14646" s="2"/>
    </row>
    <row r="14647" spans="81:81">
      <c r="CC14647" s="2"/>
    </row>
    <row r="14648" spans="81:81">
      <c r="CC14648" s="2"/>
    </row>
    <row r="14649" spans="81:81">
      <c r="CC14649" s="2"/>
    </row>
    <row r="14650" spans="81:81">
      <c r="CC14650" s="2"/>
    </row>
    <row r="14651" spans="81:81">
      <c r="CC14651" s="2"/>
    </row>
    <row r="14652" spans="81:81">
      <c r="CC14652" s="2"/>
    </row>
    <row r="14653" spans="81:81">
      <c r="CC14653" s="2"/>
    </row>
    <row r="14654" spans="81:81">
      <c r="CC14654" s="2"/>
    </row>
    <row r="14655" spans="81:81">
      <c r="CC14655" s="2"/>
    </row>
    <row r="14656" spans="81:81">
      <c r="CC14656" s="2"/>
    </row>
    <row r="14657" spans="81:81">
      <c r="CC14657" s="2"/>
    </row>
    <row r="14658" spans="81:81">
      <c r="CC14658" s="2"/>
    </row>
    <row r="14659" spans="81:81">
      <c r="CC14659" s="2"/>
    </row>
    <row r="14660" spans="81:81">
      <c r="CC14660" s="2"/>
    </row>
    <row r="14661" spans="81:81">
      <c r="CC14661" s="2"/>
    </row>
    <row r="14662" spans="81:81">
      <c r="CC14662" s="2"/>
    </row>
    <row r="14663" spans="81:81">
      <c r="CC14663" s="2"/>
    </row>
    <row r="14664" spans="81:81">
      <c r="CC14664" s="2"/>
    </row>
    <row r="14665" spans="81:81">
      <c r="CC14665" s="2"/>
    </row>
    <row r="14666" spans="81:81">
      <c r="CC14666" s="2"/>
    </row>
    <row r="14667" spans="81:81">
      <c r="CC14667" s="2"/>
    </row>
    <row r="14668" spans="81:81">
      <c r="CC14668" s="2"/>
    </row>
    <row r="14669" spans="81:81">
      <c r="CC14669" s="2"/>
    </row>
    <row r="14670" spans="81:81">
      <c r="CC14670" s="2"/>
    </row>
    <row r="14671" spans="81:81">
      <c r="CC14671" s="2"/>
    </row>
    <row r="14672" spans="81:81">
      <c r="CC14672" s="2"/>
    </row>
    <row r="14673" spans="81:81">
      <c r="CC14673" s="2"/>
    </row>
    <row r="14674" spans="81:81">
      <c r="CC14674" s="2"/>
    </row>
    <row r="14675" spans="81:81">
      <c r="CC14675" s="2"/>
    </row>
    <row r="14676" spans="81:81">
      <c r="CC14676" s="2"/>
    </row>
    <row r="14677" spans="81:81">
      <c r="CC14677" s="2"/>
    </row>
    <row r="14678" spans="81:81">
      <c r="CC14678" s="2"/>
    </row>
    <row r="14679" spans="81:81">
      <c r="CC14679" s="2"/>
    </row>
    <row r="14680" spans="81:81">
      <c r="CC14680" s="2"/>
    </row>
    <row r="14681" spans="81:81">
      <c r="CC14681" s="2"/>
    </row>
    <row r="14682" spans="81:81">
      <c r="CC14682" s="2"/>
    </row>
    <row r="14683" spans="81:81">
      <c r="CC14683" s="2"/>
    </row>
    <row r="14684" spans="81:81">
      <c r="CC14684" s="2"/>
    </row>
    <row r="14685" spans="81:81">
      <c r="CC14685" s="2"/>
    </row>
    <row r="14686" spans="81:81">
      <c r="CC14686" s="2"/>
    </row>
    <row r="14687" spans="81:81">
      <c r="CC14687" s="2"/>
    </row>
    <row r="14688" spans="81:81">
      <c r="CC14688" s="2"/>
    </row>
    <row r="14689" spans="81:81">
      <c r="CC14689" s="2"/>
    </row>
    <row r="14690" spans="81:81">
      <c r="CC14690" s="2"/>
    </row>
    <row r="14691" spans="81:81">
      <c r="CC14691" s="2"/>
    </row>
    <row r="14692" spans="81:81">
      <c r="CC14692" s="2"/>
    </row>
    <row r="14693" spans="81:81">
      <c r="CC14693" s="2"/>
    </row>
    <row r="14694" spans="81:81">
      <c r="CC14694" s="2"/>
    </row>
    <row r="14695" spans="81:81">
      <c r="CC14695" s="2"/>
    </row>
    <row r="14696" spans="81:81">
      <c r="CC14696" s="2"/>
    </row>
    <row r="14697" spans="81:81">
      <c r="CC14697" s="2"/>
    </row>
    <row r="14698" spans="81:81">
      <c r="CC14698" s="2"/>
    </row>
    <row r="14699" spans="81:81">
      <c r="CC14699" s="2"/>
    </row>
    <row r="14700" spans="81:81">
      <c r="CC14700" s="2"/>
    </row>
    <row r="14701" spans="81:81">
      <c r="CC14701" s="2"/>
    </row>
    <row r="14702" spans="81:81">
      <c r="CC14702" s="2"/>
    </row>
    <row r="14703" spans="81:81">
      <c r="CC14703" s="2"/>
    </row>
    <row r="14704" spans="81:81">
      <c r="CC14704" s="2"/>
    </row>
    <row r="14705" spans="81:81">
      <c r="CC14705" s="2"/>
    </row>
    <row r="14706" spans="81:81">
      <c r="CC14706" s="2"/>
    </row>
    <row r="14707" spans="81:81">
      <c r="CC14707" s="2"/>
    </row>
    <row r="14708" spans="81:81">
      <c r="CC14708" s="2"/>
    </row>
    <row r="14709" spans="81:81">
      <c r="CC14709" s="2"/>
    </row>
    <row r="14710" spans="81:81">
      <c r="CC14710" s="2"/>
    </row>
    <row r="14711" spans="81:81">
      <c r="CC14711" s="2"/>
    </row>
    <row r="14712" spans="81:81">
      <c r="CC14712" s="2"/>
    </row>
    <row r="14713" spans="81:81">
      <c r="CC14713" s="2"/>
    </row>
    <row r="14714" spans="81:81">
      <c r="CC14714" s="2"/>
    </row>
    <row r="14715" spans="81:81">
      <c r="CC14715" s="2"/>
    </row>
    <row r="14716" spans="81:81">
      <c r="CC14716" s="2"/>
    </row>
    <row r="14717" spans="81:81">
      <c r="CC14717" s="2"/>
    </row>
    <row r="14718" spans="81:81">
      <c r="CC14718" s="2"/>
    </row>
    <row r="14719" spans="81:81">
      <c r="CC14719" s="2"/>
    </row>
    <row r="14720" spans="81:81">
      <c r="CC14720" s="2"/>
    </row>
    <row r="14721" spans="81:81">
      <c r="CC14721" s="2"/>
    </row>
    <row r="14722" spans="81:81">
      <c r="CC14722" s="2"/>
    </row>
    <row r="14723" spans="81:81">
      <c r="CC14723" s="2"/>
    </row>
    <row r="14724" spans="81:81">
      <c r="CC14724" s="2"/>
    </row>
    <row r="14725" spans="81:81">
      <c r="CC14725" s="2"/>
    </row>
    <row r="14726" spans="81:81">
      <c r="CC14726" s="2"/>
    </row>
    <row r="14727" spans="81:81">
      <c r="CC14727" s="2"/>
    </row>
    <row r="14728" spans="81:81">
      <c r="CC14728" s="2"/>
    </row>
    <row r="14729" spans="81:81">
      <c r="CC14729" s="2"/>
    </row>
    <row r="14730" spans="81:81">
      <c r="CC14730" s="2"/>
    </row>
    <row r="14731" spans="81:81">
      <c r="CC14731" s="2"/>
    </row>
    <row r="14732" spans="81:81">
      <c r="CC14732" s="2"/>
    </row>
    <row r="14733" spans="81:81">
      <c r="CC14733" s="2"/>
    </row>
    <row r="14734" spans="81:81">
      <c r="CC14734" s="2"/>
    </row>
    <row r="14735" spans="81:81">
      <c r="CC14735" s="2"/>
    </row>
    <row r="14736" spans="81:81">
      <c r="CC14736" s="2"/>
    </row>
    <row r="14737" spans="81:81">
      <c r="CC14737" s="2"/>
    </row>
    <row r="14738" spans="81:81">
      <c r="CC14738" s="2"/>
    </row>
    <row r="14739" spans="81:81">
      <c r="CC14739" s="2"/>
    </row>
    <row r="14740" spans="81:81">
      <c r="CC14740" s="2"/>
    </row>
    <row r="14741" spans="81:81">
      <c r="CC14741" s="2"/>
    </row>
    <row r="14742" spans="81:81">
      <c r="CC14742" s="2"/>
    </row>
    <row r="14743" spans="81:81">
      <c r="CC14743" s="2"/>
    </row>
    <row r="14744" spans="81:81">
      <c r="CC14744" s="2"/>
    </row>
    <row r="14745" spans="81:81">
      <c r="CC14745" s="2"/>
    </row>
    <row r="14746" spans="81:81">
      <c r="CC14746" s="2"/>
    </row>
    <row r="14747" spans="81:81">
      <c r="CC14747" s="2"/>
    </row>
    <row r="14748" spans="81:81">
      <c r="CC14748" s="2"/>
    </row>
    <row r="14749" spans="81:81">
      <c r="CC14749" s="2"/>
    </row>
    <row r="14750" spans="81:81">
      <c r="CC14750" s="2"/>
    </row>
    <row r="14751" spans="81:81">
      <c r="CC14751" s="2"/>
    </row>
    <row r="14752" spans="81:81">
      <c r="CC14752" s="2"/>
    </row>
    <row r="14753" spans="81:81">
      <c r="CC14753" s="2"/>
    </row>
    <row r="14754" spans="81:81">
      <c r="CC14754" s="2"/>
    </row>
    <row r="14755" spans="81:81">
      <c r="CC14755" s="2"/>
    </row>
    <row r="14756" spans="81:81">
      <c r="CC14756" s="2"/>
    </row>
    <row r="14757" spans="81:81">
      <c r="CC14757" s="2"/>
    </row>
    <row r="14758" spans="81:81">
      <c r="CC14758" s="2"/>
    </row>
    <row r="14759" spans="81:81">
      <c r="CC14759" s="2"/>
    </row>
    <row r="14760" spans="81:81">
      <c r="CC14760" s="2"/>
    </row>
    <row r="14761" spans="81:81">
      <c r="CC14761" s="2"/>
    </row>
    <row r="14762" spans="81:81">
      <c r="CC14762" s="2"/>
    </row>
    <row r="14763" spans="81:81">
      <c r="CC14763" s="2"/>
    </row>
    <row r="14764" spans="81:81">
      <c r="CC14764" s="2"/>
    </row>
    <row r="14765" spans="81:81">
      <c r="CC14765" s="2"/>
    </row>
    <row r="14766" spans="81:81">
      <c r="CC14766" s="2"/>
    </row>
    <row r="14767" spans="81:81">
      <c r="CC14767" s="2"/>
    </row>
    <row r="14768" spans="81:81">
      <c r="CC14768" s="2"/>
    </row>
    <row r="14769" spans="81:81">
      <c r="CC14769" s="2"/>
    </row>
    <row r="14770" spans="81:81">
      <c r="CC14770" s="2"/>
    </row>
    <row r="14771" spans="81:81">
      <c r="CC14771" s="2"/>
    </row>
    <row r="14772" spans="81:81">
      <c r="CC14772" s="2"/>
    </row>
    <row r="14773" spans="81:81">
      <c r="CC14773" s="2"/>
    </row>
    <row r="14774" spans="81:81">
      <c r="CC14774" s="2"/>
    </row>
    <row r="14775" spans="81:81">
      <c r="CC14775" s="2"/>
    </row>
    <row r="14776" spans="81:81">
      <c r="CC14776" s="2"/>
    </row>
    <row r="14777" spans="81:81">
      <c r="CC14777" s="2"/>
    </row>
    <row r="14778" spans="81:81">
      <c r="CC14778" s="2"/>
    </row>
    <row r="14779" spans="81:81">
      <c r="CC14779" s="2"/>
    </row>
    <row r="14780" spans="81:81">
      <c r="CC14780" s="2"/>
    </row>
    <row r="14781" spans="81:81">
      <c r="CC14781" s="2"/>
    </row>
    <row r="14782" spans="81:81">
      <c r="CC14782" s="2"/>
    </row>
    <row r="14783" spans="81:81">
      <c r="CC14783" s="2"/>
    </row>
    <row r="14784" spans="81:81">
      <c r="CC14784" s="2"/>
    </row>
    <row r="14785" spans="81:81">
      <c r="CC14785" s="2"/>
    </row>
    <row r="14786" spans="81:81">
      <c r="CC14786" s="2"/>
    </row>
    <row r="14787" spans="81:81">
      <c r="CC14787" s="2"/>
    </row>
    <row r="14788" spans="81:81">
      <c r="CC14788" s="2"/>
    </row>
    <row r="14789" spans="81:81">
      <c r="CC14789" s="2"/>
    </row>
    <row r="14790" spans="81:81">
      <c r="CC14790" s="2"/>
    </row>
    <row r="14791" spans="81:81">
      <c r="CC14791" s="2"/>
    </row>
    <row r="14792" spans="81:81">
      <c r="CC14792" s="2"/>
    </row>
    <row r="14793" spans="81:81">
      <c r="CC14793" s="2"/>
    </row>
    <row r="14794" spans="81:81">
      <c r="CC14794" s="2"/>
    </row>
    <row r="14795" spans="81:81">
      <c r="CC14795" s="2"/>
    </row>
    <row r="14796" spans="81:81">
      <c r="CC14796" s="2"/>
    </row>
    <row r="14797" spans="81:81">
      <c r="CC14797" s="2"/>
    </row>
    <row r="14798" spans="81:81">
      <c r="CC14798" s="2"/>
    </row>
    <row r="14799" spans="81:81">
      <c r="CC14799" s="2"/>
    </row>
    <row r="14800" spans="81:81">
      <c r="CC14800" s="2"/>
    </row>
    <row r="14801" spans="81:81">
      <c r="CC14801" s="2"/>
    </row>
    <row r="14802" spans="81:81">
      <c r="CC14802" s="2"/>
    </row>
    <row r="14803" spans="81:81">
      <c r="CC14803" s="2"/>
    </row>
    <row r="14804" spans="81:81">
      <c r="CC14804" s="2"/>
    </row>
    <row r="14805" spans="81:81">
      <c r="CC14805" s="2"/>
    </row>
    <row r="14806" spans="81:81">
      <c r="CC14806" s="2"/>
    </row>
    <row r="14807" spans="81:81">
      <c r="CC14807" s="2"/>
    </row>
    <row r="14808" spans="81:81">
      <c r="CC14808" s="2"/>
    </row>
    <row r="14809" spans="81:81">
      <c r="CC14809" s="2"/>
    </row>
    <row r="14810" spans="81:81">
      <c r="CC14810" s="2"/>
    </row>
    <row r="14811" spans="81:81">
      <c r="CC14811" s="2"/>
    </row>
    <row r="14812" spans="81:81">
      <c r="CC14812" s="2"/>
    </row>
    <row r="14813" spans="81:81">
      <c r="CC14813" s="2"/>
    </row>
    <row r="14814" spans="81:81">
      <c r="CC14814" s="2"/>
    </row>
    <row r="14815" spans="81:81">
      <c r="CC14815" s="2"/>
    </row>
    <row r="14816" spans="81:81">
      <c r="CC14816" s="2"/>
    </row>
    <row r="14817" spans="81:81">
      <c r="CC14817" s="2"/>
    </row>
    <row r="14818" spans="81:81">
      <c r="CC14818" s="2"/>
    </row>
    <row r="14819" spans="81:81">
      <c r="CC14819" s="2"/>
    </row>
    <row r="14820" spans="81:81">
      <c r="CC14820" s="2"/>
    </row>
    <row r="14821" spans="81:81">
      <c r="CC14821" s="2"/>
    </row>
    <row r="14822" spans="81:81">
      <c r="CC14822" s="2"/>
    </row>
    <row r="14823" spans="81:81">
      <c r="CC14823" s="2"/>
    </row>
    <row r="14824" spans="81:81">
      <c r="CC14824" s="2"/>
    </row>
    <row r="14825" spans="81:81">
      <c r="CC14825" s="2"/>
    </row>
    <row r="14826" spans="81:81">
      <c r="CC14826" s="2"/>
    </row>
    <row r="14827" spans="81:81">
      <c r="CC14827" s="2"/>
    </row>
    <row r="14828" spans="81:81">
      <c r="CC14828" s="2"/>
    </row>
    <row r="14829" spans="81:81">
      <c r="CC14829" s="2"/>
    </row>
    <row r="14830" spans="81:81">
      <c r="CC14830" s="2"/>
    </row>
    <row r="14831" spans="81:81">
      <c r="CC14831" s="2"/>
    </row>
    <row r="14832" spans="81:81">
      <c r="CC14832" s="2"/>
    </row>
    <row r="14833" spans="81:81">
      <c r="CC14833" s="2"/>
    </row>
    <row r="14834" spans="81:81">
      <c r="CC14834" s="2"/>
    </row>
    <row r="14835" spans="81:81">
      <c r="CC14835" s="2"/>
    </row>
    <row r="14836" spans="81:81">
      <c r="CC14836" s="2"/>
    </row>
    <row r="14837" spans="81:81">
      <c r="CC14837" s="2"/>
    </row>
    <row r="14838" spans="81:81">
      <c r="CC14838" s="2"/>
    </row>
    <row r="14839" spans="81:81">
      <c r="CC14839" s="2"/>
    </row>
    <row r="14840" spans="81:81">
      <c r="CC14840" s="2"/>
    </row>
    <row r="14841" spans="81:81">
      <c r="CC14841" s="2"/>
    </row>
    <row r="14842" spans="81:81">
      <c r="CC14842" s="2"/>
    </row>
    <row r="14843" spans="81:81">
      <c r="CC14843" s="2"/>
    </row>
    <row r="14844" spans="81:81">
      <c r="CC14844" s="2"/>
    </row>
    <row r="14845" spans="81:81">
      <c r="CC14845" s="2"/>
    </row>
    <row r="14846" spans="81:81">
      <c r="CC14846" s="2"/>
    </row>
    <row r="14847" spans="81:81">
      <c r="CC14847" s="2"/>
    </row>
    <row r="14848" spans="81:81">
      <c r="CC14848" s="2"/>
    </row>
    <row r="14849" spans="81:81">
      <c r="CC14849" s="2"/>
    </row>
    <row r="14850" spans="81:81">
      <c r="CC14850" s="2"/>
    </row>
    <row r="14851" spans="81:81">
      <c r="CC14851" s="2"/>
    </row>
    <row r="14852" spans="81:81">
      <c r="CC14852" s="2"/>
    </row>
    <row r="14853" spans="81:81">
      <c r="CC14853" s="2"/>
    </row>
    <row r="14854" spans="81:81">
      <c r="CC14854" s="2"/>
    </row>
    <row r="14855" spans="81:81">
      <c r="CC14855" s="2"/>
    </row>
    <row r="14856" spans="81:81">
      <c r="CC14856" s="2"/>
    </row>
    <row r="14857" spans="81:81">
      <c r="CC14857" s="2"/>
    </row>
    <row r="14858" spans="81:81">
      <c r="CC14858" s="2"/>
    </row>
    <row r="14859" spans="81:81">
      <c r="CC14859" s="2"/>
    </row>
    <row r="14860" spans="81:81">
      <c r="CC14860" s="2"/>
    </row>
    <row r="14861" spans="81:81">
      <c r="CC14861" s="2"/>
    </row>
    <row r="14862" spans="81:81">
      <c r="CC14862" s="2"/>
    </row>
    <row r="14863" spans="81:81">
      <c r="CC14863" s="2"/>
    </row>
    <row r="14864" spans="81:81">
      <c r="CC14864" s="2"/>
    </row>
    <row r="14865" spans="81:81">
      <c r="CC14865" s="2"/>
    </row>
    <row r="14866" spans="81:81">
      <c r="CC14866" s="2"/>
    </row>
    <row r="14867" spans="81:81">
      <c r="CC14867" s="2"/>
    </row>
    <row r="14868" spans="81:81">
      <c r="CC14868" s="2"/>
    </row>
    <row r="14869" spans="81:81">
      <c r="CC14869" s="2"/>
    </row>
    <row r="14870" spans="81:81">
      <c r="CC14870" s="2"/>
    </row>
    <row r="14871" spans="81:81">
      <c r="CC14871" s="2"/>
    </row>
    <row r="14872" spans="81:81">
      <c r="CC14872" s="2"/>
    </row>
    <row r="14873" spans="81:81">
      <c r="CC14873" s="2"/>
    </row>
    <row r="14874" spans="81:81">
      <c r="CC14874" s="2"/>
    </row>
    <row r="14875" spans="81:81">
      <c r="CC14875" s="2"/>
    </row>
    <row r="14876" spans="81:81">
      <c r="CC14876" s="2"/>
    </row>
    <row r="14877" spans="81:81">
      <c r="CC14877" s="2"/>
    </row>
    <row r="14878" spans="81:81">
      <c r="CC14878" s="2"/>
    </row>
    <row r="14879" spans="81:81">
      <c r="CC14879" s="2"/>
    </row>
    <row r="14880" spans="81:81">
      <c r="CC14880" s="2"/>
    </row>
    <row r="14881" spans="81:81">
      <c r="CC14881" s="2"/>
    </row>
    <row r="14882" spans="81:81">
      <c r="CC14882" s="2"/>
    </row>
    <row r="14883" spans="81:81">
      <c r="CC14883" s="2"/>
    </row>
    <row r="14884" spans="81:81">
      <c r="CC14884" s="2"/>
    </row>
    <row r="14885" spans="81:81">
      <c r="CC14885" s="2"/>
    </row>
    <row r="14886" spans="81:81">
      <c r="CC14886" s="2"/>
    </row>
    <row r="14887" spans="81:81">
      <c r="CC14887" s="2"/>
    </row>
    <row r="14888" spans="81:81">
      <c r="CC14888" s="2"/>
    </row>
    <row r="14889" spans="81:81">
      <c r="CC14889" s="2"/>
    </row>
    <row r="14890" spans="81:81">
      <c r="CC14890" s="2"/>
    </row>
    <row r="14891" spans="81:81">
      <c r="CC14891" s="2"/>
    </row>
    <row r="14892" spans="81:81">
      <c r="CC14892" s="2"/>
    </row>
    <row r="14893" spans="81:81">
      <c r="CC14893" s="2"/>
    </row>
    <row r="14894" spans="81:81">
      <c r="CC14894" s="2"/>
    </row>
    <row r="14895" spans="81:81">
      <c r="CC14895" s="2"/>
    </row>
    <row r="14896" spans="81:81">
      <c r="CC14896" s="2"/>
    </row>
    <row r="14897" spans="81:81">
      <c r="CC14897" s="2"/>
    </row>
    <row r="14898" spans="81:81">
      <c r="CC14898" s="2"/>
    </row>
    <row r="14899" spans="81:81">
      <c r="CC14899" s="2"/>
    </row>
    <row r="14900" spans="81:81">
      <c r="CC14900" s="2"/>
    </row>
    <row r="14901" spans="81:81">
      <c r="CC14901" s="2"/>
    </row>
    <row r="14902" spans="81:81">
      <c r="CC14902" s="2"/>
    </row>
    <row r="14903" spans="81:81">
      <c r="CC14903" s="2"/>
    </row>
    <row r="14904" spans="81:81">
      <c r="CC14904" s="2"/>
    </row>
    <row r="14905" spans="81:81">
      <c r="CC14905" s="2"/>
    </row>
    <row r="14906" spans="81:81">
      <c r="CC14906" s="2"/>
    </row>
    <row r="14907" spans="81:81">
      <c r="CC14907" s="2"/>
    </row>
    <row r="14908" spans="81:81">
      <c r="CC14908" s="2"/>
    </row>
    <row r="14909" spans="81:81">
      <c r="CC14909" s="2"/>
    </row>
    <row r="14910" spans="81:81">
      <c r="CC14910" s="2"/>
    </row>
    <row r="14911" spans="81:81">
      <c r="CC14911" s="2"/>
    </row>
    <row r="14912" spans="81:81">
      <c r="CC14912" s="2"/>
    </row>
    <row r="14913" spans="81:81">
      <c r="CC14913" s="2"/>
    </row>
    <row r="14914" spans="81:81">
      <c r="CC14914" s="2"/>
    </row>
    <row r="14915" spans="81:81">
      <c r="CC14915" s="2"/>
    </row>
    <row r="14916" spans="81:81">
      <c r="CC14916" s="2"/>
    </row>
    <row r="14917" spans="81:81">
      <c r="CC14917" s="2"/>
    </row>
    <row r="14918" spans="81:81">
      <c r="CC14918" s="2"/>
    </row>
    <row r="14919" spans="81:81">
      <c r="CC14919" s="2"/>
    </row>
    <row r="14920" spans="81:81">
      <c r="CC14920" s="2"/>
    </row>
    <row r="14921" spans="81:81">
      <c r="CC14921" s="2"/>
    </row>
    <row r="14922" spans="81:81">
      <c r="CC14922" s="2"/>
    </row>
    <row r="14923" spans="81:81">
      <c r="CC14923" s="2"/>
    </row>
    <row r="14924" spans="81:81">
      <c r="CC14924" s="2"/>
    </row>
    <row r="14925" spans="81:81">
      <c r="CC14925" s="2"/>
    </row>
    <row r="14926" spans="81:81">
      <c r="CC14926" s="2"/>
    </row>
    <row r="14927" spans="81:81">
      <c r="CC14927" s="2"/>
    </row>
    <row r="14928" spans="81:81">
      <c r="CC14928" s="2"/>
    </row>
    <row r="14929" spans="81:81">
      <c r="CC14929" s="2"/>
    </row>
    <row r="14930" spans="81:81">
      <c r="CC14930" s="2"/>
    </row>
    <row r="14931" spans="81:81">
      <c r="CC14931" s="2"/>
    </row>
    <row r="14932" spans="81:81">
      <c r="CC14932" s="2"/>
    </row>
    <row r="14933" spans="81:81">
      <c r="CC14933" s="2"/>
    </row>
    <row r="14934" spans="81:81">
      <c r="CC14934" s="2"/>
    </row>
    <row r="14935" spans="81:81">
      <c r="CC14935" s="2"/>
    </row>
    <row r="14936" spans="81:81">
      <c r="CC14936" s="2"/>
    </row>
    <row r="14937" spans="81:81">
      <c r="CC14937" s="2"/>
    </row>
    <row r="14938" spans="81:81">
      <c r="CC14938" s="2"/>
    </row>
    <row r="14939" spans="81:81">
      <c r="CC14939" s="2"/>
    </row>
    <row r="14940" spans="81:81">
      <c r="CC14940" s="2"/>
    </row>
    <row r="14941" spans="81:81">
      <c r="CC14941" s="2"/>
    </row>
    <row r="14942" spans="81:81">
      <c r="CC14942" s="2"/>
    </row>
    <row r="14943" spans="81:81">
      <c r="CC14943" s="2"/>
    </row>
    <row r="14944" spans="81:81">
      <c r="CC14944" s="2"/>
    </row>
    <row r="14945" spans="81:81">
      <c r="CC14945" s="2"/>
    </row>
    <row r="14946" spans="81:81">
      <c r="CC14946" s="2"/>
    </row>
    <row r="14947" spans="81:81">
      <c r="CC14947" s="2"/>
    </row>
    <row r="14948" spans="81:81">
      <c r="CC14948" s="2"/>
    </row>
    <row r="14949" spans="81:81">
      <c r="CC14949" s="2"/>
    </row>
    <row r="14950" spans="81:81">
      <c r="CC14950" s="2"/>
    </row>
    <row r="14951" spans="81:81">
      <c r="CC14951" s="2"/>
    </row>
    <row r="14952" spans="81:81">
      <c r="CC14952" s="2"/>
    </row>
    <row r="14953" spans="81:81">
      <c r="CC14953" s="2"/>
    </row>
    <row r="14954" spans="81:81">
      <c r="CC14954" s="2"/>
    </row>
    <row r="14955" spans="81:81">
      <c r="CC14955" s="2"/>
    </row>
    <row r="14956" spans="81:81">
      <c r="CC14956" s="2"/>
    </row>
    <row r="14957" spans="81:81">
      <c r="CC14957" s="2"/>
    </row>
    <row r="14958" spans="81:81">
      <c r="CC14958" s="2"/>
    </row>
    <row r="14959" spans="81:81">
      <c r="CC14959" s="2"/>
    </row>
    <row r="14960" spans="81:81">
      <c r="CC14960" s="2"/>
    </row>
    <row r="14961" spans="81:81">
      <c r="CC14961" s="2"/>
    </row>
    <row r="14962" spans="81:81">
      <c r="CC14962" s="2"/>
    </row>
    <row r="14963" spans="81:81">
      <c r="CC14963" s="2"/>
    </row>
    <row r="14964" spans="81:81">
      <c r="CC14964" s="2"/>
    </row>
    <row r="14965" spans="81:81">
      <c r="CC14965" s="2"/>
    </row>
    <row r="14966" spans="81:81">
      <c r="CC14966" s="2"/>
    </row>
    <row r="14967" spans="81:81">
      <c r="CC14967" s="2"/>
    </row>
    <row r="14968" spans="81:81">
      <c r="CC14968" s="2"/>
    </row>
    <row r="14969" spans="81:81">
      <c r="CC14969" s="2"/>
    </row>
    <row r="14970" spans="81:81">
      <c r="CC14970" s="2"/>
    </row>
    <row r="14971" spans="81:81">
      <c r="CC14971" s="2"/>
    </row>
    <row r="14972" spans="81:81">
      <c r="CC14972" s="2"/>
    </row>
    <row r="14973" spans="81:81">
      <c r="CC14973" s="2"/>
    </row>
    <row r="14974" spans="81:81">
      <c r="CC14974" s="2"/>
    </row>
    <row r="14975" spans="81:81">
      <c r="CC14975" s="2"/>
    </row>
    <row r="14976" spans="81:81">
      <c r="CC14976" s="2"/>
    </row>
    <row r="14977" spans="81:81">
      <c r="CC14977" s="2"/>
    </row>
    <row r="14978" spans="81:81">
      <c r="CC14978" s="2"/>
    </row>
    <row r="14979" spans="81:81">
      <c r="CC14979" s="2"/>
    </row>
    <row r="14980" spans="81:81">
      <c r="CC14980" s="2"/>
    </row>
    <row r="14981" spans="81:81">
      <c r="CC14981" s="2"/>
    </row>
    <row r="14982" spans="81:81">
      <c r="CC14982" s="2"/>
    </row>
    <row r="14983" spans="81:81">
      <c r="CC14983" s="2"/>
    </row>
    <row r="14984" spans="81:81">
      <c r="CC14984" s="2"/>
    </row>
    <row r="14985" spans="81:81">
      <c r="CC14985" s="2"/>
    </row>
    <row r="14986" spans="81:81">
      <c r="CC14986" s="2"/>
    </row>
    <row r="14987" spans="81:81">
      <c r="CC14987" s="2"/>
    </row>
    <row r="14988" spans="81:81">
      <c r="CC14988" s="2"/>
    </row>
    <row r="14989" spans="81:81">
      <c r="CC14989" s="2"/>
    </row>
    <row r="14990" spans="81:81">
      <c r="CC14990" s="2"/>
    </row>
    <row r="14991" spans="81:81">
      <c r="CC14991" s="2"/>
    </row>
    <row r="14992" spans="81:81">
      <c r="CC14992" s="2"/>
    </row>
    <row r="14993" spans="81:81">
      <c r="CC14993" s="2"/>
    </row>
    <row r="14994" spans="81:81">
      <c r="CC14994" s="2"/>
    </row>
    <row r="14995" spans="81:81">
      <c r="CC14995" s="2"/>
    </row>
    <row r="14996" spans="81:81">
      <c r="CC14996" s="2"/>
    </row>
    <row r="14997" spans="81:81">
      <c r="CC14997" s="2"/>
    </row>
    <row r="14998" spans="81:81">
      <c r="CC14998" s="2"/>
    </row>
    <row r="14999" spans="81:81">
      <c r="CC14999" s="2"/>
    </row>
    <row r="15000" spans="81:81">
      <c r="CC15000" s="2"/>
    </row>
    <row r="15001" spans="81:81">
      <c r="CC15001" s="2"/>
    </row>
    <row r="15002" spans="81:81">
      <c r="CC15002" s="2"/>
    </row>
    <row r="15003" spans="81:81">
      <c r="CC15003" s="2"/>
    </row>
    <row r="15004" spans="81:81">
      <c r="CC15004" s="2"/>
    </row>
    <row r="15005" spans="81:81">
      <c r="CC15005" s="2"/>
    </row>
    <row r="15006" spans="81:81">
      <c r="CC15006" s="2"/>
    </row>
    <row r="15007" spans="81:81">
      <c r="CC15007" s="2"/>
    </row>
    <row r="15008" spans="81:81">
      <c r="CC15008" s="2"/>
    </row>
    <row r="15009" spans="81:81">
      <c r="CC15009" s="2"/>
    </row>
    <row r="15010" spans="81:81">
      <c r="CC15010" s="2"/>
    </row>
    <row r="15011" spans="81:81">
      <c r="CC15011" s="2"/>
    </row>
    <row r="15012" spans="81:81">
      <c r="CC15012" s="2"/>
    </row>
    <row r="15013" spans="81:81">
      <c r="CC15013" s="2"/>
    </row>
    <row r="15014" spans="81:81">
      <c r="CC15014" s="2"/>
    </row>
    <row r="15015" spans="81:81">
      <c r="CC15015" s="2"/>
    </row>
    <row r="15016" spans="81:81">
      <c r="CC15016" s="2"/>
    </row>
    <row r="15017" spans="81:81">
      <c r="CC15017" s="2"/>
    </row>
    <row r="15018" spans="81:81">
      <c r="CC15018" s="2"/>
    </row>
    <row r="15019" spans="81:81">
      <c r="CC15019" s="2"/>
    </row>
    <row r="15020" spans="81:81">
      <c r="CC15020" s="2"/>
    </row>
    <row r="15021" spans="81:81">
      <c r="CC15021" s="2"/>
    </row>
    <row r="15022" spans="81:81">
      <c r="CC15022" s="2"/>
    </row>
    <row r="15023" spans="81:81">
      <c r="CC15023" s="2"/>
    </row>
    <row r="15024" spans="81:81">
      <c r="CC15024" s="2"/>
    </row>
    <row r="15025" spans="81:81">
      <c r="CC15025" s="2"/>
    </row>
    <row r="15026" spans="81:81">
      <c r="CC15026" s="2"/>
    </row>
    <row r="15027" spans="81:81">
      <c r="CC15027" s="2"/>
    </row>
    <row r="15028" spans="81:81">
      <c r="CC15028" s="2"/>
    </row>
    <row r="15029" spans="81:81">
      <c r="CC15029" s="2"/>
    </row>
    <row r="15030" spans="81:81">
      <c r="CC15030" s="2"/>
    </row>
    <row r="15031" spans="81:81">
      <c r="CC15031" s="2"/>
    </row>
    <row r="15032" spans="81:81">
      <c r="CC15032" s="2"/>
    </row>
    <row r="15033" spans="81:81">
      <c r="CC15033" s="2"/>
    </row>
    <row r="15034" spans="81:81">
      <c r="CC15034" s="2"/>
    </row>
    <row r="15035" spans="81:81">
      <c r="CC15035" s="2"/>
    </row>
    <row r="15036" spans="81:81">
      <c r="CC15036" s="2"/>
    </row>
    <row r="15037" spans="81:81">
      <c r="CC15037" s="2"/>
    </row>
    <row r="15038" spans="81:81">
      <c r="CC15038" s="2"/>
    </row>
    <row r="15039" spans="81:81">
      <c r="CC15039" s="2"/>
    </row>
    <row r="15040" spans="81:81">
      <c r="CC15040" s="2"/>
    </row>
    <row r="15041" spans="81:81">
      <c r="CC15041" s="2"/>
    </row>
    <row r="15042" spans="81:81">
      <c r="CC15042" s="2"/>
    </row>
    <row r="15043" spans="81:81">
      <c r="CC15043" s="2"/>
    </row>
    <row r="15044" spans="81:81">
      <c r="CC15044" s="2"/>
    </row>
    <row r="15045" spans="81:81">
      <c r="CC15045" s="2"/>
    </row>
    <row r="15046" spans="81:81">
      <c r="CC15046" s="2"/>
    </row>
    <row r="15047" spans="81:81">
      <c r="CC15047" s="2"/>
    </row>
    <row r="15048" spans="81:81">
      <c r="CC15048" s="2"/>
    </row>
    <row r="15049" spans="81:81">
      <c r="CC15049" s="2"/>
    </row>
    <row r="15050" spans="81:81">
      <c r="CC15050" s="2"/>
    </row>
    <row r="15051" spans="81:81">
      <c r="CC15051" s="2"/>
    </row>
    <row r="15052" spans="81:81">
      <c r="CC15052" s="2"/>
    </row>
    <row r="15053" spans="81:81">
      <c r="CC15053" s="2"/>
    </row>
    <row r="15054" spans="81:81">
      <c r="CC15054" s="2"/>
    </row>
    <row r="15055" spans="81:81">
      <c r="CC15055" s="2"/>
    </row>
    <row r="15056" spans="81:81">
      <c r="CC15056" s="2"/>
    </row>
    <row r="15057" spans="81:81">
      <c r="CC15057" s="2"/>
    </row>
    <row r="15058" spans="81:81">
      <c r="CC15058" s="2"/>
    </row>
    <row r="15059" spans="81:81">
      <c r="CC15059" s="2"/>
    </row>
    <row r="15060" spans="81:81">
      <c r="CC15060" s="2"/>
    </row>
    <row r="15061" spans="81:81">
      <c r="CC15061" s="2"/>
    </row>
    <row r="15062" spans="81:81">
      <c r="CC15062" s="2"/>
    </row>
    <row r="15063" spans="81:81">
      <c r="CC15063" s="2"/>
    </row>
    <row r="15064" spans="81:81">
      <c r="CC15064" s="2"/>
    </row>
    <row r="15065" spans="81:81">
      <c r="CC15065" s="2"/>
    </row>
    <row r="15066" spans="81:81">
      <c r="CC15066" s="2"/>
    </row>
    <row r="15067" spans="81:81">
      <c r="CC15067" s="2"/>
    </row>
    <row r="15068" spans="81:81">
      <c r="CC15068" s="2"/>
    </row>
    <row r="15069" spans="81:81">
      <c r="CC15069" s="2"/>
    </row>
    <row r="15070" spans="81:81">
      <c r="CC15070" s="2"/>
    </row>
    <row r="15071" spans="81:81">
      <c r="CC15071" s="2"/>
    </row>
    <row r="15072" spans="81:81">
      <c r="CC15072" s="2"/>
    </row>
    <row r="15073" spans="81:81">
      <c r="CC15073" s="2"/>
    </row>
    <row r="15074" spans="81:81">
      <c r="CC15074" s="2"/>
    </row>
    <row r="15075" spans="81:81">
      <c r="CC15075" s="2"/>
    </row>
    <row r="15076" spans="81:81">
      <c r="CC15076" s="2"/>
    </row>
    <row r="15077" spans="81:81">
      <c r="CC15077" s="2"/>
    </row>
    <row r="15078" spans="81:81">
      <c r="CC15078" s="2"/>
    </row>
    <row r="15079" spans="81:81">
      <c r="CC15079" s="2"/>
    </row>
    <row r="15080" spans="81:81">
      <c r="CC15080" s="2"/>
    </row>
    <row r="15081" spans="81:81">
      <c r="CC15081" s="2"/>
    </row>
    <row r="15082" spans="81:81">
      <c r="CC15082" s="2"/>
    </row>
    <row r="15083" spans="81:81">
      <c r="CC15083" s="2"/>
    </row>
    <row r="15084" spans="81:81">
      <c r="CC15084" s="2"/>
    </row>
    <row r="15085" spans="81:81">
      <c r="CC15085" s="2"/>
    </row>
    <row r="15086" spans="81:81">
      <c r="CC15086" s="2"/>
    </row>
    <row r="15087" spans="81:81">
      <c r="CC15087" s="2"/>
    </row>
    <row r="15088" spans="81:81">
      <c r="CC15088" s="2"/>
    </row>
    <row r="15089" spans="81:81">
      <c r="CC15089" s="2"/>
    </row>
    <row r="15090" spans="81:81">
      <c r="CC15090" s="2"/>
    </row>
    <row r="15091" spans="81:81">
      <c r="CC15091" s="2"/>
    </row>
    <row r="15092" spans="81:81">
      <c r="CC15092" s="2"/>
    </row>
    <row r="15093" spans="81:81">
      <c r="CC15093" s="2"/>
    </row>
    <row r="15094" spans="81:81">
      <c r="CC15094" s="2"/>
    </row>
    <row r="15095" spans="81:81">
      <c r="CC15095" s="2"/>
    </row>
    <row r="15096" spans="81:81">
      <c r="CC15096" s="2"/>
    </row>
    <row r="15097" spans="81:81">
      <c r="CC15097" s="2"/>
    </row>
    <row r="15098" spans="81:81">
      <c r="CC15098" s="2"/>
    </row>
    <row r="15099" spans="81:81">
      <c r="CC15099" s="2"/>
    </row>
    <row r="15100" spans="81:81">
      <c r="CC15100" s="2"/>
    </row>
    <row r="15101" spans="81:81">
      <c r="CC15101" s="2"/>
    </row>
    <row r="15102" spans="81:81">
      <c r="CC15102" s="2"/>
    </row>
    <row r="15103" spans="81:81">
      <c r="CC15103" s="2"/>
    </row>
    <row r="15104" spans="81:81">
      <c r="CC15104" s="2"/>
    </row>
    <row r="15105" spans="81:81">
      <c r="CC15105" s="2"/>
    </row>
    <row r="15106" spans="81:81">
      <c r="CC15106" s="2"/>
    </row>
    <row r="15107" spans="81:81">
      <c r="CC15107" s="2"/>
    </row>
    <row r="15108" spans="81:81">
      <c r="CC15108" s="2"/>
    </row>
    <row r="15109" spans="81:81">
      <c r="CC15109" s="2"/>
    </row>
    <row r="15110" spans="81:81">
      <c r="CC15110" s="2"/>
    </row>
    <row r="15111" spans="81:81">
      <c r="CC15111" s="2"/>
    </row>
    <row r="15112" spans="81:81">
      <c r="CC15112" s="2"/>
    </row>
    <row r="15113" spans="81:81">
      <c r="CC15113" s="2"/>
    </row>
    <row r="15114" spans="81:81">
      <c r="CC15114" s="2"/>
    </row>
    <row r="15115" spans="81:81">
      <c r="CC15115" s="2"/>
    </row>
    <row r="15116" spans="81:81">
      <c r="CC15116" s="2"/>
    </row>
    <row r="15117" spans="81:81">
      <c r="CC15117" s="2"/>
    </row>
    <row r="15118" spans="81:81">
      <c r="CC15118" s="2"/>
    </row>
    <row r="15119" spans="81:81">
      <c r="CC15119" s="2"/>
    </row>
    <row r="15120" spans="81:81">
      <c r="CC15120" s="2"/>
    </row>
    <row r="15121" spans="81:81">
      <c r="CC15121" s="2"/>
    </row>
    <row r="15122" spans="81:81">
      <c r="CC15122" s="2"/>
    </row>
    <row r="15123" spans="81:81">
      <c r="CC15123" s="2"/>
    </row>
    <row r="15124" spans="81:81">
      <c r="CC15124" s="2"/>
    </row>
    <row r="15125" spans="81:81">
      <c r="CC15125" s="2"/>
    </row>
    <row r="15126" spans="81:81">
      <c r="CC15126" s="2"/>
    </row>
    <row r="15127" spans="81:81">
      <c r="CC15127" s="2"/>
    </row>
    <row r="15128" spans="81:81">
      <c r="CC15128" s="2"/>
    </row>
    <row r="15129" spans="81:81">
      <c r="CC15129" s="2"/>
    </row>
    <row r="15130" spans="81:81">
      <c r="CC15130" s="2"/>
    </row>
    <row r="15131" spans="81:81">
      <c r="CC15131" s="2"/>
    </row>
    <row r="15132" spans="81:81">
      <c r="CC15132" s="2"/>
    </row>
    <row r="15133" spans="81:81">
      <c r="CC15133" s="2"/>
    </row>
    <row r="15134" spans="81:81">
      <c r="CC15134" s="2"/>
    </row>
    <row r="15135" spans="81:81">
      <c r="CC15135" s="2"/>
    </row>
    <row r="15136" spans="81:81">
      <c r="CC15136" s="2"/>
    </row>
    <row r="15137" spans="81:81">
      <c r="CC15137" s="2"/>
    </row>
    <row r="15138" spans="81:81">
      <c r="CC15138" s="2"/>
    </row>
    <row r="15139" spans="81:81">
      <c r="CC15139" s="2"/>
    </row>
    <row r="15140" spans="81:81">
      <c r="CC15140" s="2"/>
    </row>
    <row r="15141" spans="81:81">
      <c r="CC15141" s="2"/>
    </row>
    <row r="15142" spans="81:81">
      <c r="CC15142" s="2"/>
    </row>
    <row r="15143" spans="81:81">
      <c r="CC15143" s="2"/>
    </row>
    <row r="15144" spans="81:81">
      <c r="CC15144" s="2"/>
    </row>
    <row r="15145" spans="81:81">
      <c r="CC15145" s="2"/>
    </row>
    <row r="15146" spans="81:81">
      <c r="CC15146" s="2"/>
    </row>
    <row r="15147" spans="81:81">
      <c r="CC15147" s="2"/>
    </row>
    <row r="15148" spans="81:81">
      <c r="CC15148" s="2"/>
    </row>
    <row r="15149" spans="81:81">
      <c r="CC15149" s="2"/>
    </row>
    <row r="15150" spans="81:81">
      <c r="CC15150" s="2"/>
    </row>
    <row r="15151" spans="81:81">
      <c r="CC15151" s="2"/>
    </row>
    <row r="15152" spans="81:81">
      <c r="CC15152" s="2"/>
    </row>
    <row r="15153" spans="81:81">
      <c r="CC15153" s="2"/>
    </row>
    <row r="15154" spans="81:81">
      <c r="CC15154" s="2"/>
    </row>
    <row r="15155" spans="81:81">
      <c r="CC15155" s="2"/>
    </row>
    <row r="15156" spans="81:81">
      <c r="CC15156" s="2"/>
    </row>
    <row r="15157" spans="81:81">
      <c r="CC15157" s="2"/>
    </row>
    <row r="15158" spans="81:81">
      <c r="CC15158" s="2"/>
    </row>
    <row r="15159" spans="81:81">
      <c r="CC15159" s="2"/>
    </row>
    <row r="15160" spans="81:81">
      <c r="CC15160" s="2"/>
    </row>
    <row r="15161" spans="81:81">
      <c r="CC15161" s="2"/>
    </row>
    <row r="15162" spans="81:81">
      <c r="CC15162" s="2"/>
    </row>
    <row r="15163" spans="81:81">
      <c r="CC15163" s="2"/>
    </row>
    <row r="15164" spans="81:81">
      <c r="CC15164" s="2"/>
    </row>
    <row r="15165" spans="81:81">
      <c r="CC15165" s="2"/>
    </row>
    <row r="15166" spans="81:81">
      <c r="CC15166" s="2"/>
    </row>
    <row r="15167" spans="81:81">
      <c r="CC15167" s="2"/>
    </row>
    <row r="15168" spans="81:81">
      <c r="CC15168" s="2"/>
    </row>
    <row r="15169" spans="81:81">
      <c r="CC15169" s="2"/>
    </row>
    <row r="15170" spans="81:81">
      <c r="CC15170" s="2"/>
    </row>
    <row r="15171" spans="81:81">
      <c r="CC15171" s="2"/>
    </row>
    <row r="15172" spans="81:81">
      <c r="CC15172" s="2"/>
    </row>
    <row r="15173" spans="81:81">
      <c r="CC15173" s="2"/>
    </row>
    <row r="15174" spans="81:81">
      <c r="CC15174" s="2"/>
    </row>
    <row r="15175" spans="81:81">
      <c r="CC15175" s="2"/>
    </row>
    <row r="15176" spans="81:81">
      <c r="CC15176" s="2"/>
    </row>
    <row r="15177" spans="81:81">
      <c r="CC15177" s="2"/>
    </row>
    <row r="15178" spans="81:81">
      <c r="CC15178" s="2"/>
    </row>
    <row r="15179" spans="81:81">
      <c r="CC15179" s="2"/>
    </row>
    <row r="15180" spans="81:81">
      <c r="CC15180" s="2"/>
    </row>
    <row r="15181" spans="81:81">
      <c r="CC15181" s="2"/>
    </row>
    <row r="15182" spans="81:81">
      <c r="CC15182" s="2"/>
    </row>
    <row r="15183" spans="81:81">
      <c r="CC15183" s="2"/>
    </row>
    <row r="15184" spans="81:81">
      <c r="CC15184" s="2"/>
    </row>
    <row r="15185" spans="81:81">
      <c r="CC15185" s="2"/>
    </row>
    <row r="15186" spans="81:81">
      <c r="CC15186" s="2"/>
    </row>
    <row r="15187" spans="81:81">
      <c r="CC15187" s="2"/>
    </row>
    <row r="15188" spans="81:81">
      <c r="CC15188" s="2"/>
    </row>
    <row r="15189" spans="81:81">
      <c r="CC15189" s="2"/>
    </row>
    <row r="15190" spans="81:81">
      <c r="CC15190" s="2"/>
    </row>
    <row r="15191" spans="81:81">
      <c r="CC15191" s="2"/>
    </row>
    <row r="15192" spans="81:81">
      <c r="CC15192" s="2"/>
    </row>
    <row r="15193" spans="81:81">
      <c r="CC15193" s="2"/>
    </row>
    <row r="15194" spans="81:81">
      <c r="CC15194" s="2"/>
    </row>
    <row r="15195" spans="81:81">
      <c r="CC15195" s="2"/>
    </row>
    <row r="15196" spans="81:81">
      <c r="CC15196" s="2"/>
    </row>
    <row r="15197" spans="81:81">
      <c r="CC15197" s="2"/>
    </row>
    <row r="15198" spans="81:81">
      <c r="CC15198" s="2"/>
    </row>
    <row r="15199" spans="81:81">
      <c r="CC15199" s="2"/>
    </row>
    <row r="15200" spans="81:81">
      <c r="CC15200" s="2"/>
    </row>
    <row r="15201" spans="81:81">
      <c r="CC15201" s="2"/>
    </row>
    <row r="15202" spans="81:81">
      <c r="CC15202" s="2"/>
    </row>
    <row r="15203" spans="81:81">
      <c r="CC15203" s="2"/>
    </row>
    <row r="15204" spans="81:81">
      <c r="CC15204" s="2"/>
    </row>
    <row r="15205" spans="81:81">
      <c r="CC15205" s="2"/>
    </row>
    <row r="15206" spans="81:81">
      <c r="CC15206" s="2"/>
    </row>
    <row r="15207" spans="81:81">
      <c r="CC15207" s="2"/>
    </row>
    <row r="15208" spans="81:81">
      <c r="CC15208" s="2"/>
    </row>
    <row r="15209" spans="81:81">
      <c r="CC15209" s="2"/>
    </row>
    <row r="15210" spans="81:81">
      <c r="CC15210" s="2"/>
    </row>
    <row r="15211" spans="81:81">
      <c r="CC15211" s="2"/>
    </row>
    <row r="15212" spans="81:81">
      <c r="CC15212" s="2"/>
    </row>
    <row r="15213" spans="81:81">
      <c r="CC15213" s="2"/>
    </row>
    <row r="15214" spans="81:81">
      <c r="CC15214" s="2"/>
    </row>
    <row r="15215" spans="81:81">
      <c r="CC15215" s="2"/>
    </row>
    <row r="15216" spans="81:81">
      <c r="CC15216" s="2"/>
    </row>
    <row r="15217" spans="81:81">
      <c r="CC15217" s="2"/>
    </row>
    <row r="15218" spans="81:81">
      <c r="CC15218" s="2"/>
    </row>
    <row r="15219" spans="81:81">
      <c r="CC15219" s="2"/>
    </row>
    <row r="15220" spans="81:81">
      <c r="CC15220" s="2"/>
    </row>
    <row r="15221" spans="81:81">
      <c r="CC15221" s="2"/>
    </row>
    <row r="15222" spans="81:81">
      <c r="CC15222" s="2"/>
    </row>
    <row r="15223" spans="81:81">
      <c r="CC15223" s="2"/>
    </row>
    <row r="15224" spans="81:81">
      <c r="CC15224" s="2"/>
    </row>
    <row r="15225" spans="81:81">
      <c r="CC15225" s="2"/>
    </row>
    <row r="15226" spans="81:81">
      <c r="CC15226" s="2"/>
    </row>
    <row r="15227" spans="81:81">
      <c r="CC15227" s="2"/>
    </row>
    <row r="15228" spans="81:81">
      <c r="CC15228" s="2"/>
    </row>
    <row r="15229" spans="81:81">
      <c r="CC15229" s="2"/>
    </row>
    <row r="15230" spans="81:81">
      <c r="CC15230" s="2"/>
    </row>
    <row r="15231" spans="81:81">
      <c r="CC15231" s="2"/>
    </row>
    <row r="15232" spans="81:81">
      <c r="CC15232" s="2"/>
    </row>
    <row r="15233" spans="81:81">
      <c r="CC15233" s="2"/>
    </row>
    <row r="15234" spans="81:81">
      <c r="CC15234" s="2"/>
    </row>
    <row r="15235" spans="81:81">
      <c r="CC15235" s="2"/>
    </row>
    <row r="15236" spans="81:81">
      <c r="CC15236" s="2"/>
    </row>
    <row r="15237" spans="81:81">
      <c r="CC15237" s="2"/>
    </row>
    <row r="15238" spans="81:81">
      <c r="CC15238" s="2"/>
    </row>
    <row r="15239" spans="81:81">
      <c r="CC15239" s="2"/>
    </row>
    <row r="15240" spans="81:81">
      <c r="CC15240" s="2"/>
    </row>
    <row r="15241" spans="81:81">
      <c r="CC15241" s="2"/>
    </row>
    <row r="15242" spans="81:81">
      <c r="CC15242" s="2"/>
    </row>
    <row r="15243" spans="81:81">
      <c r="CC15243" s="2"/>
    </row>
    <row r="15244" spans="81:81">
      <c r="CC15244" s="2"/>
    </row>
    <row r="15245" spans="81:81">
      <c r="CC15245" s="2"/>
    </row>
    <row r="15246" spans="81:81">
      <c r="CC15246" s="2"/>
    </row>
    <row r="15247" spans="81:81">
      <c r="CC15247" s="2"/>
    </row>
    <row r="15248" spans="81:81">
      <c r="CC15248" s="2"/>
    </row>
    <row r="15249" spans="81:81">
      <c r="CC15249" s="2"/>
    </row>
    <row r="15250" spans="81:81">
      <c r="CC15250" s="2"/>
    </row>
    <row r="15251" spans="81:81">
      <c r="CC15251" s="2"/>
    </row>
    <row r="15252" spans="81:81">
      <c r="CC15252" s="2"/>
    </row>
    <row r="15253" spans="81:81">
      <c r="CC15253" s="2"/>
    </row>
    <row r="15254" spans="81:81">
      <c r="CC15254" s="2"/>
    </row>
    <row r="15255" spans="81:81">
      <c r="CC15255" s="2"/>
    </row>
    <row r="15256" spans="81:81">
      <c r="CC15256" s="2"/>
    </row>
    <row r="15257" spans="81:81">
      <c r="CC15257" s="2"/>
    </row>
    <row r="15258" spans="81:81">
      <c r="CC15258" s="2"/>
    </row>
    <row r="15259" spans="81:81">
      <c r="CC15259" s="2"/>
    </row>
    <row r="15260" spans="81:81">
      <c r="CC15260" s="2"/>
    </row>
    <row r="15261" spans="81:81">
      <c r="CC15261" s="2"/>
    </row>
    <row r="15262" spans="81:81">
      <c r="CC15262" s="2"/>
    </row>
    <row r="15263" spans="81:81">
      <c r="CC15263" s="2"/>
    </row>
    <row r="15264" spans="81:81">
      <c r="CC15264" s="2"/>
    </row>
    <row r="15265" spans="81:81">
      <c r="CC15265" s="2"/>
    </row>
    <row r="15266" spans="81:81">
      <c r="CC15266" s="2"/>
    </row>
    <row r="15267" spans="81:81">
      <c r="CC15267" s="2"/>
    </row>
    <row r="15268" spans="81:81">
      <c r="CC15268" s="2"/>
    </row>
    <row r="15269" spans="81:81">
      <c r="CC15269" s="2"/>
    </row>
    <row r="15270" spans="81:81">
      <c r="CC15270" s="2"/>
    </row>
    <row r="15271" spans="81:81">
      <c r="CC15271" s="2"/>
    </row>
    <row r="15272" spans="81:81">
      <c r="CC15272" s="2"/>
    </row>
    <row r="15273" spans="81:81">
      <c r="CC15273" s="2"/>
    </row>
    <row r="15274" spans="81:81">
      <c r="CC15274" s="2"/>
    </row>
    <row r="15275" spans="81:81">
      <c r="CC15275" s="2"/>
    </row>
    <row r="15276" spans="81:81">
      <c r="CC15276" s="2"/>
    </row>
    <row r="15277" spans="81:81">
      <c r="CC15277" s="2"/>
    </row>
    <row r="15278" spans="81:81">
      <c r="CC15278" s="2"/>
    </row>
    <row r="15279" spans="81:81">
      <c r="CC15279" s="2"/>
    </row>
    <row r="15280" spans="81:81">
      <c r="CC15280" s="2"/>
    </row>
    <row r="15281" spans="81:81">
      <c r="CC15281" s="2"/>
    </row>
    <row r="15282" spans="81:81">
      <c r="CC15282" s="2"/>
    </row>
    <row r="15283" spans="81:81">
      <c r="CC15283" s="2"/>
    </row>
    <row r="15284" spans="81:81">
      <c r="CC15284" s="2"/>
    </row>
    <row r="15285" spans="81:81">
      <c r="CC15285" s="2"/>
    </row>
    <row r="15286" spans="81:81">
      <c r="CC15286" s="2"/>
    </row>
    <row r="15287" spans="81:81">
      <c r="CC15287" s="2"/>
    </row>
    <row r="15288" spans="81:81">
      <c r="CC15288" s="2"/>
    </row>
    <row r="15289" spans="81:81">
      <c r="CC15289" s="2"/>
    </row>
    <row r="15290" spans="81:81">
      <c r="CC15290" s="2"/>
    </row>
    <row r="15291" spans="81:81">
      <c r="CC15291" s="2"/>
    </row>
    <row r="15292" spans="81:81">
      <c r="CC15292" s="2"/>
    </row>
    <row r="15293" spans="81:81">
      <c r="CC15293" s="2"/>
    </row>
    <row r="15294" spans="81:81">
      <c r="CC15294" s="2"/>
    </row>
    <row r="15295" spans="81:81">
      <c r="CC15295" s="2"/>
    </row>
    <row r="15296" spans="81:81">
      <c r="CC15296" s="2"/>
    </row>
    <row r="15297" spans="81:81">
      <c r="CC15297" s="2"/>
    </row>
    <row r="15298" spans="81:81">
      <c r="CC15298" s="2"/>
    </row>
    <row r="15299" spans="81:81">
      <c r="CC15299" s="2"/>
    </row>
    <row r="15300" spans="81:81">
      <c r="CC15300" s="2"/>
    </row>
    <row r="15301" spans="81:81">
      <c r="CC15301" s="2"/>
    </row>
    <row r="15302" spans="81:81">
      <c r="CC15302" s="2"/>
    </row>
    <row r="15303" spans="81:81">
      <c r="CC15303" s="2"/>
    </row>
    <row r="15304" spans="81:81">
      <c r="CC15304" s="2"/>
    </row>
    <row r="15305" spans="81:81">
      <c r="CC15305" s="2"/>
    </row>
    <row r="15306" spans="81:81">
      <c r="CC15306" s="2"/>
    </row>
    <row r="15307" spans="81:81">
      <c r="CC15307" s="2"/>
    </row>
    <row r="15308" spans="81:81">
      <c r="CC15308" s="2"/>
    </row>
    <row r="15309" spans="81:81">
      <c r="CC15309" s="2"/>
    </row>
    <row r="15310" spans="81:81">
      <c r="CC15310" s="2"/>
    </row>
    <row r="15311" spans="81:81">
      <c r="CC15311" s="2"/>
    </row>
    <row r="15312" spans="81:81">
      <c r="CC15312" s="2"/>
    </row>
    <row r="15313" spans="81:81">
      <c r="CC15313" s="2"/>
    </row>
    <row r="15314" spans="81:81">
      <c r="CC15314" s="2"/>
    </row>
    <row r="15315" spans="81:81">
      <c r="CC15315" s="2"/>
    </row>
    <row r="15316" spans="81:81">
      <c r="CC15316" s="2"/>
    </row>
    <row r="15317" spans="81:81">
      <c r="CC15317" s="2"/>
    </row>
    <row r="15318" spans="81:81">
      <c r="CC15318" s="2"/>
    </row>
    <row r="15319" spans="81:81">
      <c r="CC15319" s="2"/>
    </row>
    <row r="15320" spans="81:81">
      <c r="CC15320" s="2"/>
    </row>
    <row r="15321" spans="81:81">
      <c r="CC15321" s="2"/>
    </row>
    <row r="15322" spans="81:81">
      <c r="CC15322" s="2"/>
    </row>
    <row r="15323" spans="81:81">
      <c r="CC15323" s="2"/>
    </row>
    <row r="15324" spans="81:81">
      <c r="CC15324" s="2"/>
    </row>
    <row r="15325" spans="81:81">
      <c r="CC15325" s="2"/>
    </row>
    <row r="15326" spans="81:81">
      <c r="CC15326" s="2"/>
    </row>
    <row r="15327" spans="81:81">
      <c r="CC15327" s="2"/>
    </row>
    <row r="15328" spans="81:81">
      <c r="CC15328" s="2"/>
    </row>
    <row r="15329" spans="81:81">
      <c r="CC15329" s="2"/>
    </row>
    <row r="15330" spans="81:81">
      <c r="CC15330" s="2"/>
    </row>
    <row r="15331" spans="81:81">
      <c r="CC15331" s="2"/>
    </row>
    <row r="15332" spans="81:81">
      <c r="CC15332" s="2"/>
    </row>
    <row r="15333" spans="81:81">
      <c r="CC15333" s="2"/>
    </row>
    <row r="15334" spans="81:81">
      <c r="CC15334" s="2"/>
    </row>
    <row r="15335" spans="81:81">
      <c r="CC15335" s="2"/>
    </row>
    <row r="15336" spans="81:81">
      <c r="CC15336" s="2"/>
    </row>
    <row r="15337" spans="81:81">
      <c r="CC15337" s="2"/>
    </row>
    <row r="15338" spans="81:81">
      <c r="CC15338" s="2"/>
    </row>
    <row r="15339" spans="81:81">
      <c r="CC15339" s="2"/>
    </row>
    <row r="15340" spans="81:81">
      <c r="CC15340" s="2"/>
    </row>
    <row r="15341" spans="81:81">
      <c r="CC15341" s="2"/>
    </row>
    <row r="15342" spans="81:81">
      <c r="CC15342" s="2"/>
    </row>
    <row r="15343" spans="81:81">
      <c r="CC15343" s="2"/>
    </row>
    <row r="15344" spans="81:81">
      <c r="CC15344" s="2"/>
    </row>
    <row r="15345" spans="81:81">
      <c r="CC15345" s="2"/>
    </row>
    <row r="15346" spans="81:81">
      <c r="CC15346" s="2"/>
    </row>
    <row r="15347" spans="81:81">
      <c r="CC15347" s="2"/>
    </row>
    <row r="15348" spans="81:81">
      <c r="CC15348" s="2"/>
    </row>
    <row r="15349" spans="81:81">
      <c r="CC15349" s="2"/>
    </row>
    <row r="15350" spans="81:81">
      <c r="CC15350" s="2"/>
    </row>
    <row r="15351" spans="81:81">
      <c r="CC15351" s="2"/>
    </row>
    <row r="15352" spans="81:81">
      <c r="CC15352" s="2"/>
    </row>
    <row r="15353" spans="81:81">
      <c r="CC15353" s="2"/>
    </row>
    <row r="15354" spans="81:81">
      <c r="CC15354" s="2"/>
    </row>
    <row r="15355" spans="81:81">
      <c r="CC15355" s="2"/>
    </row>
    <row r="15356" spans="81:81">
      <c r="CC15356" s="2"/>
    </row>
    <row r="15357" spans="81:81">
      <c r="CC15357" s="2"/>
    </row>
    <row r="15358" spans="81:81">
      <c r="CC15358" s="2"/>
    </row>
    <row r="15359" spans="81:81">
      <c r="CC15359" s="2"/>
    </row>
    <row r="15360" spans="81:81">
      <c r="CC15360" s="2"/>
    </row>
    <row r="15361" spans="81:81">
      <c r="CC15361" s="2"/>
    </row>
    <row r="15362" spans="81:81">
      <c r="CC15362" s="2"/>
    </row>
    <row r="15363" spans="81:81">
      <c r="CC15363" s="2"/>
    </row>
    <row r="15364" spans="81:81">
      <c r="CC15364" s="2"/>
    </row>
    <row r="15365" spans="81:81">
      <c r="CC15365" s="2"/>
    </row>
    <row r="15366" spans="81:81">
      <c r="CC15366" s="2"/>
    </row>
    <row r="15367" spans="81:81">
      <c r="CC15367" s="2"/>
    </row>
    <row r="15368" spans="81:81">
      <c r="CC15368" s="2"/>
    </row>
    <row r="15369" spans="81:81">
      <c r="CC15369" s="2"/>
    </row>
    <row r="15370" spans="81:81">
      <c r="CC15370" s="2"/>
    </row>
    <row r="15371" spans="81:81">
      <c r="CC15371" s="2"/>
    </row>
    <row r="15372" spans="81:81">
      <c r="CC15372" s="2"/>
    </row>
    <row r="15373" spans="81:81">
      <c r="CC15373" s="2"/>
    </row>
    <row r="15374" spans="81:81">
      <c r="CC15374" s="2"/>
    </row>
    <row r="15375" spans="81:81">
      <c r="CC15375" s="2"/>
    </row>
    <row r="15376" spans="81:81">
      <c r="CC15376" s="2"/>
    </row>
    <row r="15377" spans="81:81">
      <c r="CC15377" s="2"/>
    </row>
    <row r="15378" spans="81:81">
      <c r="CC15378" s="2"/>
    </row>
    <row r="15379" spans="81:81">
      <c r="CC15379" s="2"/>
    </row>
    <row r="15380" spans="81:81">
      <c r="CC15380" s="2"/>
    </row>
    <row r="15381" spans="81:81">
      <c r="CC15381" s="2"/>
    </row>
    <row r="15382" spans="81:81">
      <c r="CC15382" s="2"/>
    </row>
    <row r="15383" spans="81:81">
      <c r="CC15383" s="2"/>
    </row>
    <row r="15384" spans="81:81">
      <c r="CC15384" s="2"/>
    </row>
    <row r="15385" spans="81:81">
      <c r="CC15385" s="2"/>
    </row>
    <row r="15386" spans="81:81">
      <c r="CC15386" s="2"/>
    </row>
    <row r="15387" spans="81:81">
      <c r="CC15387" s="2"/>
    </row>
    <row r="15388" spans="81:81">
      <c r="CC15388" s="2"/>
    </row>
    <row r="15389" spans="81:81">
      <c r="CC15389" s="2"/>
    </row>
    <row r="15390" spans="81:81">
      <c r="CC15390" s="2"/>
    </row>
    <row r="15391" spans="81:81">
      <c r="CC15391" s="2"/>
    </row>
    <row r="15392" spans="81:81">
      <c r="CC15392" s="2"/>
    </row>
    <row r="15393" spans="81:81">
      <c r="CC15393" s="2"/>
    </row>
    <row r="15394" spans="81:81">
      <c r="CC15394" s="2"/>
    </row>
    <row r="15395" spans="81:81">
      <c r="CC15395" s="2"/>
    </row>
    <row r="15396" spans="81:81">
      <c r="CC15396" s="2"/>
    </row>
    <row r="15397" spans="81:81">
      <c r="CC15397" s="2"/>
    </row>
    <row r="15398" spans="81:81">
      <c r="CC15398" s="2"/>
    </row>
    <row r="15399" spans="81:81">
      <c r="CC15399" s="2"/>
    </row>
    <row r="15400" spans="81:81">
      <c r="CC15400" s="2"/>
    </row>
    <row r="15401" spans="81:81">
      <c r="CC15401" s="2"/>
    </row>
    <row r="15402" spans="81:81">
      <c r="CC15402" s="2"/>
    </row>
    <row r="15403" spans="81:81">
      <c r="CC15403" s="2"/>
    </row>
    <row r="15404" spans="81:81">
      <c r="CC15404" s="2"/>
    </row>
    <row r="15405" spans="81:81">
      <c r="CC15405" s="2"/>
    </row>
    <row r="15406" spans="81:81">
      <c r="CC15406" s="2"/>
    </row>
    <row r="15407" spans="81:81">
      <c r="CC15407" s="2"/>
    </row>
    <row r="15408" spans="81:81">
      <c r="CC15408" s="2"/>
    </row>
    <row r="15409" spans="81:81">
      <c r="CC15409" s="2"/>
    </row>
    <row r="15410" spans="81:81">
      <c r="CC15410" s="2"/>
    </row>
    <row r="15411" spans="81:81">
      <c r="CC15411" s="2"/>
    </row>
    <row r="15412" spans="81:81">
      <c r="CC15412" s="2"/>
    </row>
    <row r="15413" spans="81:81">
      <c r="CC15413" s="2"/>
    </row>
    <row r="15414" spans="81:81">
      <c r="CC15414" s="2"/>
    </row>
    <row r="15415" spans="81:81">
      <c r="CC15415" s="2"/>
    </row>
    <row r="15416" spans="81:81">
      <c r="CC15416" s="2"/>
    </row>
    <row r="15417" spans="81:81">
      <c r="CC15417" s="2"/>
    </row>
    <row r="15418" spans="81:81">
      <c r="CC15418" s="2"/>
    </row>
    <row r="15419" spans="81:81">
      <c r="CC15419" s="2"/>
    </row>
    <row r="15420" spans="81:81">
      <c r="CC15420" s="2"/>
    </row>
    <row r="15421" spans="81:81">
      <c r="CC15421" s="2"/>
    </row>
    <row r="15422" spans="81:81">
      <c r="CC15422" s="2"/>
    </row>
    <row r="15423" spans="81:81">
      <c r="CC15423" s="2"/>
    </row>
    <row r="15424" spans="81:81">
      <c r="CC15424" s="2"/>
    </row>
    <row r="15425" spans="81:81">
      <c r="CC15425" s="2"/>
    </row>
    <row r="15426" spans="81:81">
      <c r="CC15426" s="2"/>
    </row>
    <row r="15427" spans="81:81">
      <c r="CC15427" s="2"/>
    </row>
    <row r="15428" spans="81:81">
      <c r="CC15428" s="2"/>
    </row>
    <row r="15429" spans="81:81">
      <c r="CC15429" s="2"/>
    </row>
    <row r="15430" spans="81:81">
      <c r="CC15430" s="2"/>
    </row>
    <row r="15431" spans="81:81">
      <c r="CC15431" s="2"/>
    </row>
    <row r="15432" spans="81:81">
      <c r="CC15432" s="2"/>
    </row>
    <row r="15433" spans="81:81">
      <c r="CC15433" s="2"/>
    </row>
    <row r="15434" spans="81:81">
      <c r="CC15434" s="2"/>
    </row>
    <row r="15435" spans="81:81">
      <c r="CC15435" s="2"/>
    </row>
    <row r="15436" spans="81:81">
      <c r="CC15436" s="2"/>
    </row>
    <row r="15437" spans="81:81">
      <c r="CC15437" s="2"/>
    </row>
    <row r="15438" spans="81:81">
      <c r="CC15438" s="2"/>
    </row>
    <row r="15439" spans="81:81">
      <c r="CC15439" s="2"/>
    </row>
    <row r="15440" spans="81:81">
      <c r="CC15440" s="2"/>
    </row>
    <row r="15441" spans="81:81">
      <c r="CC15441" s="2"/>
    </row>
    <row r="15442" spans="81:81">
      <c r="CC15442" s="2"/>
    </row>
    <row r="15443" spans="81:81">
      <c r="CC15443" s="2"/>
    </row>
    <row r="15444" spans="81:81">
      <c r="CC15444" s="2"/>
    </row>
    <row r="15445" spans="81:81">
      <c r="CC15445" s="2"/>
    </row>
    <row r="15446" spans="81:81">
      <c r="CC15446" s="2"/>
    </row>
    <row r="15447" spans="81:81">
      <c r="CC15447" s="2"/>
    </row>
    <row r="15448" spans="81:81">
      <c r="CC15448" s="2"/>
    </row>
    <row r="15449" spans="81:81">
      <c r="CC15449" s="2"/>
    </row>
    <row r="15450" spans="81:81">
      <c r="CC15450" s="2"/>
    </row>
    <row r="15451" spans="81:81">
      <c r="CC15451" s="2"/>
    </row>
    <row r="15452" spans="81:81">
      <c r="CC15452" s="2"/>
    </row>
    <row r="15453" spans="81:81">
      <c r="CC15453" s="2"/>
    </row>
    <row r="15454" spans="81:81">
      <c r="CC15454" s="2"/>
    </row>
    <row r="15455" spans="81:81">
      <c r="CC15455" s="2"/>
    </row>
    <row r="15456" spans="81:81">
      <c r="CC15456" s="2"/>
    </row>
    <row r="15457" spans="81:81">
      <c r="CC15457" s="2"/>
    </row>
    <row r="15458" spans="81:81">
      <c r="CC15458" s="2"/>
    </row>
    <row r="15459" spans="81:81">
      <c r="CC15459" s="2"/>
    </row>
    <row r="15460" spans="81:81">
      <c r="CC15460" s="2"/>
    </row>
    <row r="15461" spans="81:81">
      <c r="CC15461" s="2"/>
    </row>
    <row r="15462" spans="81:81">
      <c r="CC15462" s="2"/>
    </row>
    <row r="15463" spans="81:81">
      <c r="CC15463" s="2"/>
    </row>
    <row r="15464" spans="81:81">
      <c r="CC15464" s="2"/>
    </row>
    <row r="15465" spans="81:81">
      <c r="CC15465" s="2"/>
    </row>
    <row r="15466" spans="81:81">
      <c r="CC15466" s="2"/>
    </row>
    <row r="15467" spans="81:81">
      <c r="CC15467" s="2"/>
    </row>
    <row r="15468" spans="81:81">
      <c r="CC15468" s="2"/>
    </row>
    <row r="15469" spans="81:81">
      <c r="CC15469" s="2"/>
    </row>
    <row r="15470" spans="81:81">
      <c r="CC15470" s="2"/>
    </row>
    <row r="15471" spans="81:81">
      <c r="CC15471" s="2"/>
    </row>
    <row r="15472" spans="81:81">
      <c r="CC15472" s="2"/>
    </row>
    <row r="15473" spans="81:81">
      <c r="CC15473" s="2"/>
    </row>
    <row r="15474" spans="81:81">
      <c r="CC15474" s="2"/>
    </row>
    <row r="15475" spans="81:81">
      <c r="CC15475" s="2"/>
    </row>
    <row r="15476" spans="81:81">
      <c r="CC15476" s="2"/>
    </row>
    <row r="15477" spans="81:81">
      <c r="CC15477" s="2"/>
    </row>
    <row r="15478" spans="81:81">
      <c r="CC15478" s="2"/>
    </row>
    <row r="15479" spans="81:81">
      <c r="CC15479" s="2"/>
    </row>
    <row r="15480" spans="81:81">
      <c r="CC15480" s="2"/>
    </row>
    <row r="15481" spans="81:81">
      <c r="CC15481" s="2"/>
    </row>
    <row r="15482" spans="81:81">
      <c r="CC15482" s="2"/>
    </row>
    <row r="15483" spans="81:81">
      <c r="CC15483" s="2"/>
    </row>
    <row r="15484" spans="81:81">
      <c r="CC15484" s="2"/>
    </row>
    <row r="15485" spans="81:81">
      <c r="CC15485" s="2"/>
    </row>
    <row r="15486" spans="81:81">
      <c r="CC15486" s="2"/>
    </row>
    <row r="15487" spans="81:81">
      <c r="CC15487" s="2"/>
    </row>
    <row r="15488" spans="81:81">
      <c r="CC15488" s="2"/>
    </row>
    <row r="15489" spans="81:81">
      <c r="CC15489" s="2"/>
    </row>
    <row r="15490" spans="81:81">
      <c r="CC15490" s="2"/>
    </row>
    <row r="15491" spans="81:81">
      <c r="CC15491" s="2"/>
    </row>
    <row r="15492" spans="81:81">
      <c r="CC15492" s="2"/>
    </row>
    <row r="15493" spans="81:81">
      <c r="CC15493" s="2"/>
    </row>
    <row r="15494" spans="81:81">
      <c r="CC15494" s="2"/>
    </row>
    <row r="15495" spans="81:81">
      <c r="CC15495" s="2"/>
    </row>
    <row r="15496" spans="81:81">
      <c r="CC15496" s="2"/>
    </row>
    <row r="15497" spans="81:81">
      <c r="CC15497" s="2"/>
    </row>
    <row r="15498" spans="81:81">
      <c r="CC15498" s="2"/>
    </row>
    <row r="15499" spans="81:81">
      <c r="CC15499" s="2"/>
    </row>
    <row r="15500" spans="81:81">
      <c r="CC15500" s="2"/>
    </row>
    <row r="15501" spans="81:81">
      <c r="CC15501" s="2"/>
    </row>
    <row r="15502" spans="81:81">
      <c r="CC15502" s="2"/>
    </row>
    <row r="15503" spans="81:81">
      <c r="CC15503" s="2"/>
    </row>
    <row r="15504" spans="81:81">
      <c r="CC15504" s="2"/>
    </row>
    <row r="15505" spans="81:81">
      <c r="CC15505" s="2"/>
    </row>
    <row r="15506" spans="81:81">
      <c r="CC15506" s="2"/>
    </row>
    <row r="15507" spans="81:81">
      <c r="CC15507" s="2"/>
    </row>
    <row r="15508" spans="81:81">
      <c r="CC15508" s="2"/>
    </row>
    <row r="15509" spans="81:81">
      <c r="CC15509" s="2"/>
    </row>
    <row r="15510" spans="81:81">
      <c r="CC15510" s="2"/>
    </row>
    <row r="15511" spans="81:81">
      <c r="CC15511" s="2"/>
    </row>
    <row r="15512" spans="81:81">
      <c r="CC15512" s="2"/>
    </row>
    <row r="15513" spans="81:81">
      <c r="CC15513" s="2"/>
    </row>
    <row r="15514" spans="81:81">
      <c r="CC15514" s="2"/>
    </row>
    <row r="15515" spans="81:81">
      <c r="CC15515" s="2"/>
    </row>
    <row r="15516" spans="81:81">
      <c r="CC15516" s="2"/>
    </row>
    <row r="15517" spans="81:81">
      <c r="CC15517" s="2"/>
    </row>
    <row r="15518" spans="81:81">
      <c r="CC15518" s="2"/>
    </row>
    <row r="15519" spans="81:81">
      <c r="CC15519" s="2"/>
    </row>
    <row r="15520" spans="81:81">
      <c r="CC15520" s="2"/>
    </row>
    <row r="15521" spans="81:81">
      <c r="CC15521" s="2"/>
    </row>
    <row r="15522" spans="81:81">
      <c r="CC15522" s="2"/>
    </row>
    <row r="15523" spans="81:81">
      <c r="CC15523" s="2"/>
    </row>
    <row r="15524" spans="81:81">
      <c r="CC15524" s="2"/>
    </row>
    <row r="15525" spans="81:81">
      <c r="CC15525" s="2"/>
    </row>
    <row r="15526" spans="81:81">
      <c r="CC15526" s="2"/>
    </row>
    <row r="15527" spans="81:81">
      <c r="CC15527" s="2"/>
    </row>
    <row r="15528" spans="81:81">
      <c r="CC15528" s="2"/>
    </row>
    <row r="15529" spans="81:81">
      <c r="CC15529" s="2"/>
    </row>
    <row r="15530" spans="81:81">
      <c r="CC15530" s="2"/>
    </row>
    <row r="15531" spans="81:81">
      <c r="CC15531" s="2"/>
    </row>
    <row r="15532" spans="81:81">
      <c r="CC15532" s="2"/>
    </row>
    <row r="15533" spans="81:81">
      <c r="CC15533" s="2"/>
    </row>
    <row r="15534" spans="81:81">
      <c r="CC15534" s="2"/>
    </row>
    <row r="15535" spans="81:81">
      <c r="CC15535" s="2"/>
    </row>
    <row r="15536" spans="81:81">
      <c r="CC15536" s="2"/>
    </row>
    <row r="15537" spans="81:81">
      <c r="CC15537" s="2"/>
    </row>
    <row r="15538" spans="81:81">
      <c r="CC15538" s="2"/>
    </row>
    <row r="15539" spans="81:81">
      <c r="CC15539" s="2"/>
    </row>
    <row r="15540" spans="81:81">
      <c r="CC15540" s="2"/>
    </row>
    <row r="15541" spans="81:81">
      <c r="CC15541" s="2"/>
    </row>
    <row r="15542" spans="81:81">
      <c r="CC15542" s="2"/>
    </row>
    <row r="15543" spans="81:81">
      <c r="CC15543" s="2"/>
    </row>
    <row r="15544" spans="81:81">
      <c r="CC15544" s="2"/>
    </row>
    <row r="15545" spans="81:81">
      <c r="CC15545" s="2"/>
    </row>
    <row r="15546" spans="81:81">
      <c r="CC15546" s="2"/>
    </row>
    <row r="15547" spans="81:81">
      <c r="CC15547" s="2"/>
    </row>
    <row r="15548" spans="81:81">
      <c r="CC15548" s="2"/>
    </row>
    <row r="15549" spans="81:81">
      <c r="CC15549" s="2"/>
    </row>
    <row r="15550" spans="81:81">
      <c r="CC15550" s="2"/>
    </row>
    <row r="15551" spans="81:81">
      <c r="CC15551" s="2"/>
    </row>
    <row r="15552" spans="81:81">
      <c r="CC15552" s="2"/>
    </row>
    <row r="15553" spans="81:81">
      <c r="CC15553" s="2"/>
    </row>
    <row r="15554" spans="81:81">
      <c r="CC15554" s="2"/>
    </row>
    <row r="15555" spans="81:81">
      <c r="CC15555" s="2"/>
    </row>
    <row r="15556" spans="81:81">
      <c r="CC15556" s="2"/>
    </row>
    <row r="15557" spans="81:81">
      <c r="CC15557" s="2"/>
    </row>
    <row r="15558" spans="81:81">
      <c r="CC15558" s="2"/>
    </row>
    <row r="15559" spans="81:81">
      <c r="CC15559" s="2"/>
    </row>
    <row r="15560" spans="81:81">
      <c r="CC15560" s="2"/>
    </row>
    <row r="15561" spans="81:81">
      <c r="CC15561" s="2"/>
    </row>
    <row r="15562" spans="81:81">
      <c r="CC15562" s="2"/>
    </row>
    <row r="15563" spans="81:81">
      <c r="CC15563" s="2"/>
    </row>
    <row r="15564" spans="81:81">
      <c r="CC15564" s="2"/>
    </row>
    <row r="15565" spans="81:81">
      <c r="CC15565" s="2"/>
    </row>
    <row r="15566" spans="81:81">
      <c r="CC15566" s="2"/>
    </row>
    <row r="15567" spans="81:81">
      <c r="CC15567" s="2"/>
    </row>
    <row r="15568" spans="81:81">
      <c r="CC15568" s="2"/>
    </row>
    <row r="15569" spans="81:81">
      <c r="CC15569" s="2"/>
    </row>
    <row r="15570" spans="81:81">
      <c r="CC15570" s="2"/>
    </row>
    <row r="15571" spans="81:81">
      <c r="CC15571" s="2"/>
    </row>
    <row r="15572" spans="81:81">
      <c r="CC15572" s="2"/>
    </row>
    <row r="15573" spans="81:81">
      <c r="CC15573" s="2"/>
    </row>
    <row r="15574" spans="81:81">
      <c r="CC15574" s="2"/>
    </row>
    <row r="15575" spans="81:81">
      <c r="CC15575" s="2"/>
    </row>
    <row r="15576" spans="81:81">
      <c r="CC15576" s="2"/>
    </row>
    <row r="15577" spans="81:81">
      <c r="CC15577" s="2"/>
    </row>
    <row r="15578" spans="81:81">
      <c r="CC15578" s="2"/>
    </row>
    <row r="15579" spans="81:81">
      <c r="CC15579" s="2"/>
    </row>
    <row r="15580" spans="81:81">
      <c r="CC15580" s="2"/>
    </row>
    <row r="15581" spans="81:81">
      <c r="CC15581" s="2"/>
    </row>
    <row r="15582" spans="81:81">
      <c r="CC15582" s="2"/>
    </row>
    <row r="15583" spans="81:81">
      <c r="CC15583" s="2"/>
    </row>
    <row r="15584" spans="81:81">
      <c r="CC15584" s="2"/>
    </row>
    <row r="15585" spans="81:81">
      <c r="CC15585" s="2"/>
    </row>
    <row r="15586" spans="81:81">
      <c r="CC15586" s="2"/>
    </row>
    <row r="15587" spans="81:81">
      <c r="CC15587" s="2"/>
    </row>
    <row r="15588" spans="81:81">
      <c r="CC15588" s="2"/>
    </row>
    <row r="15589" spans="81:81">
      <c r="CC15589" s="2"/>
    </row>
    <row r="15590" spans="81:81">
      <c r="CC15590" s="2"/>
    </row>
    <row r="15591" spans="81:81">
      <c r="CC15591" s="2"/>
    </row>
    <row r="15592" spans="81:81">
      <c r="CC15592" s="2"/>
    </row>
    <row r="15593" spans="81:81">
      <c r="CC15593" s="2"/>
    </row>
    <row r="15594" spans="81:81">
      <c r="CC15594" s="2"/>
    </row>
    <row r="15595" spans="81:81">
      <c r="CC15595" s="2"/>
    </row>
    <row r="15596" spans="81:81">
      <c r="CC15596" s="2"/>
    </row>
    <row r="15597" spans="81:81">
      <c r="CC15597" s="2"/>
    </row>
    <row r="15598" spans="81:81">
      <c r="CC15598" s="2"/>
    </row>
    <row r="15599" spans="81:81">
      <c r="CC15599" s="2"/>
    </row>
    <row r="15600" spans="81:81">
      <c r="CC15600" s="2"/>
    </row>
    <row r="15601" spans="81:81">
      <c r="CC15601" s="2"/>
    </row>
    <row r="15602" spans="81:81">
      <c r="CC15602" s="2"/>
    </row>
    <row r="15603" spans="81:81">
      <c r="CC15603" s="2"/>
    </row>
    <row r="15604" spans="81:81">
      <c r="CC15604" s="2"/>
    </row>
    <row r="15605" spans="81:81">
      <c r="CC15605" s="2"/>
    </row>
    <row r="15606" spans="81:81">
      <c r="CC15606" s="2"/>
    </row>
    <row r="15607" spans="81:81">
      <c r="CC15607" s="2"/>
    </row>
    <row r="15608" spans="81:81">
      <c r="CC15608" s="2"/>
    </row>
    <row r="15609" spans="81:81">
      <c r="CC15609" s="2"/>
    </row>
    <row r="15610" spans="81:81">
      <c r="CC15610" s="2"/>
    </row>
    <row r="15611" spans="81:81">
      <c r="CC15611" s="2"/>
    </row>
    <row r="15612" spans="81:81">
      <c r="CC15612" s="2"/>
    </row>
    <row r="15613" spans="81:81">
      <c r="CC15613" s="2"/>
    </row>
    <row r="15614" spans="81:81">
      <c r="CC15614" s="2"/>
    </row>
    <row r="15615" spans="81:81">
      <c r="CC15615" s="2"/>
    </row>
    <row r="15616" spans="81:81">
      <c r="CC15616" s="2"/>
    </row>
    <row r="15617" spans="81:81">
      <c r="CC15617" s="2"/>
    </row>
    <row r="15618" spans="81:81">
      <c r="CC15618" s="2"/>
    </row>
    <row r="15619" spans="81:81">
      <c r="CC15619" s="2"/>
    </row>
    <row r="15620" spans="81:81">
      <c r="CC15620" s="2"/>
    </row>
    <row r="15621" spans="81:81">
      <c r="CC15621" s="2"/>
    </row>
    <row r="15622" spans="81:81">
      <c r="CC15622" s="2"/>
    </row>
    <row r="15623" spans="81:81">
      <c r="CC15623" s="2"/>
    </row>
    <row r="15624" spans="81:81">
      <c r="CC15624" s="2"/>
    </row>
    <row r="15625" spans="81:81">
      <c r="CC15625" s="2"/>
    </row>
    <row r="15626" spans="81:81">
      <c r="CC15626" s="2"/>
    </row>
    <row r="15627" spans="81:81">
      <c r="CC15627" s="2"/>
    </row>
    <row r="15628" spans="81:81">
      <c r="CC15628" s="2"/>
    </row>
    <row r="15629" spans="81:81">
      <c r="CC15629" s="2"/>
    </row>
    <row r="15630" spans="81:81">
      <c r="CC15630" s="2"/>
    </row>
    <row r="15631" spans="81:81">
      <c r="CC15631" s="2"/>
    </row>
    <row r="15632" spans="81:81">
      <c r="CC15632" s="2"/>
    </row>
    <row r="15633" spans="81:81">
      <c r="CC15633" s="2"/>
    </row>
    <row r="15634" spans="81:81">
      <c r="CC15634" s="2"/>
    </row>
    <row r="15635" spans="81:81">
      <c r="CC15635" s="2"/>
    </row>
    <row r="15636" spans="81:81">
      <c r="CC15636" s="2"/>
    </row>
    <row r="15637" spans="81:81">
      <c r="CC15637" s="2"/>
    </row>
    <row r="15638" spans="81:81">
      <c r="CC15638" s="2"/>
    </row>
    <row r="15639" spans="81:81">
      <c r="CC15639" s="2"/>
    </row>
    <row r="15640" spans="81:81">
      <c r="CC15640" s="2"/>
    </row>
    <row r="15641" spans="81:81">
      <c r="CC15641" s="2"/>
    </row>
    <row r="15642" spans="81:81">
      <c r="CC15642" s="2"/>
    </row>
    <row r="15643" spans="81:81">
      <c r="CC15643" s="2"/>
    </row>
    <row r="15644" spans="81:81">
      <c r="CC15644" s="2"/>
    </row>
    <row r="15645" spans="81:81">
      <c r="CC15645" s="2"/>
    </row>
    <row r="15646" spans="81:81">
      <c r="CC15646" s="2"/>
    </row>
    <row r="15647" spans="81:81">
      <c r="CC15647" s="2"/>
    </row>
    <row r="15648" spans="81:81">
      <c r="CC15648" s="2"/>
    </row>
    <row r="15649" spans="81:81">
      <c r="CC15649" s="2"/>
    </row>
    <row r="15650" spans="81:81">
      <c r="CC15650" s="2"/>
    </row>
    <row r="15651" spans="81:81">
      <c r="CC15651" s="2"/>
    </row>
    <row r="15652" spans="81:81">
      <c r="CC15652" s="2"/>
    </row>
    <row r="15653" spans="81:81">
      <c r="CC15653" s="2"/>
    </row>
    <row r="15654" spans="81:81">
      <c r="CC15654" s="2"/>
    </row>
    <row r="15655" spans="81:81">
      <c r="CC15655" s="2"/>
    </row>
    <row r="15656" spans="81:81">
      <c r="CC15656" s="2"/>
    </row>
    <row r="15657" spans="81:81">
      <c r="CC15657" s="2"/>
    </row>
    <row r="15658" spans="81:81">
      <c r="CC15658" s="2"/>
    </row>
    <row r="15659" spans="81:81">
      <c r="CC15659" s="2"/>
    </row>
    <row r="15660" spans="81:81">
      <c r="CC15660" s="2"/>
    </row>
    <row r="15661" spans="81:81">
      <c r="CC15661" s="2"/>
    </row>
    <row r="15662" spans="81:81">
      <c r="CC15662" s="2"/>
    </row>
    <row r="15663" spans="81:81">
      <c r="CC15663" s="2"/>
    </row>
    <row r="15664" spans="81:81">
      <c r="CC15664" s="2"/>
    </row>
    <row r="15665" spans="81:81">
      <c r="CC15665" s="2"/>
    </row>
    <row r="15666" spans="81:81">
      <c r="CC15666" s="2"/>
    </row>
    <row r="15667" spans="81:81">
      <c r="CC15667" s="2"/>
    </row>
    <row r="15668" spans="81:81">
      <c r="CC15668" s="2"/>
    </row>
    <row r="15669" spans="81:81">
      <c r="CC15669" s="2"/>
    </row>
    <row r="15670" spans="81:81">
      <c r="CC15670" s="2"/>
    </row>
    <row r="15671" spans="81:81">
      <c r="CC15671" s="2"/>
    </row>
    <row r="15672" spans="81:81">
      <c r="CC15672" s="2"/>
    </row>
    <row r="15673" spans="81:81">
      <c r="CC15673" s="2"/>
    </row>
    <row r="15674" spans="81:81">
      <c r="CC15674" s="2"/>
    </row>
    <row r="15675" spans="81:81">
      <c r="CC15675" s="2"/>
    </row>
    <row r="15676" spans="81:81">
      <c r="CC15676" s="2"/>
    </row>
    <row r="15677" spans="81:81">
      <c r="CC15677" s="2"/>
    </row>
    <row r="15678" spans="81:81">
      <c r="CC15678" s="2"/>
    </row>
    <row r="15679" spans="81:81">
      <c r="CC15679" s="2"/>
    </row>
    <row r="15680" spans="81:81">
      <c r="CC15680" s="2"/>
    </row>
    <row r="15681" spans="81:81">
      <c r="CC15681" s="2"/>
    </row>
    <row r="15682" spans="81:81">
      <c r="CC15682" s="2"/>
    </row>
    <row r="15683" spans="81:81">
      <c r="CC15683" s="2"/>
    </row>
    <row r="15684" spans="81:81">
      <c r="CC15684" s="2"/>
    </row>
    <row r="15685" spans="81:81">
      <c r="CC15685" s="2"/>
    </row>
    <row r="15686" spans="81:81">
      <c r="CC15686" s="2"/>
    </row>
    <row r="15687" spans="81:81">
      <c r="CC15687" s="2"/>
    </row>
    <row r="15688" spans="81:81">
      <c r="CC15688" s="2"/>
    </row>
    <row r="15689" spans="81:81">
      <c r="CC15689" s="2"/>
    </row>
    <row r="15690" spans="81:81">
      <c r="CC15690" s="2"/>
    </row>
    <row r="15691" spans="81:81">
      <c r="CC15691" s="2"/>
    </row>
    <row r="15692" spans="81:81">
      <c r="CC15692" s="2"/>
    </row>
    <row r="15693" spans="81:81">
      <c r="CC15693" s="2"/>
    </row>
    <row r="15694" spans="81:81">
      <c r="CC15694" s="2"/>
    </row>
    <row r="15695" spans="81:81">
      <c r="CC15695" s="2"/>
    </row>
    <row r="15696" spans="81:81">
      <c r="CC15696" s="2"/>
    </row>
    <row r="15697" spans="81:81">
      <c r="CC15697" s="2"/>
    </row>
    <row r="15698" spans="81:81">
      <c r="CC15698" s="2"/>
    </row>
    <row r="15699" spans="81:81">
      <c r="CC15699" s="2"/>
    </row>
    <row r="15700" spans="81:81">
      <c r="CC15700" s="2"/>
    </row>
    <row r="15701" spans="81:81">
      <c r="CC15701" s="2"/>
    </row>
    <row r="15702" spans="81:81">
      <c r="CC15702" s="2"/>
    </row>
    <row r="15703" spans="81:81">
      <c r="CC15703" s="2"/>
    </row>
    <row r="15704" spans="81:81">
      <c r="CC15704" s="2"/>
    </row>
    <row r="15705" spans="81:81">
      <c r="CC15705" s="2"/>
    </row>
    <row r="15706" spans="81:81">
      <c r="CC15706" s="2"/>
    </row>
    <row r="15707" spans="81:81">
      <c r="CC15707" s="2"/>
    </row>
    <row r="15708" spans="81:81">
      <c r="CC15708" s="2"/>
    </row>
    <row r="15709" spans="81:81">
      <c r="CC15709" s="2"/>
    </row>
    <row r="15710" spans="81:81">
      <c r="CC15710" s="2"/>
    </row>
    <row r="15711" spans="81:81">
      <c r="CC15711" s="2"/>
    </row>
    <row r="15712" spans="81:81">
      <c r="CC15712" s="2"/>
    </row>
    <row r="15713" spans="81:81">
      <c r="CC15713" s="2"/>
    </row>
    <row r="15714" spans="81:81">
      <c r="CC15714" s="2"/>
    </row>
    <row r="15715" spans="81:81">
      <c r="CC15715" s="2"/>
    </row>
    <row r="15716" spans="81:81">
      <c r="CC15716" s="2"/>
    </row>
    <row r="15717" spans="81:81">
      <c r="CC15717" s="2"/>
    </row>
    <row r="15718" spans="81:81">
      <c r="CC15718" s="2"/>
    </row>
    <row r="15719" spans="81:81">
      <c r="CC15719" s="2"/>
    </row>
    <row r="15720" spans="81:81">
      <c r="CC15720" s="2"/>
    </row>
    <row r="15721" spans="81:81">
      <c r="CC15721" s="2"/>
    </row>
    <row r="15722" spans="81:81">
      <c r="CC15722" s="2"/>
    </row>
    <row r="15723" spans="81:81">
      <c r="CC15723" s="2"/>
    </row>
    <row r="15724" spans="81:81">
      <c r="CC15724" s="2"/>
    </row>
    <row r="15725" spans="81:81">
      <c r="CC15725" s="2"/>
    </row>
    <row r="15726" spans="81:81">
      <c r="CC15726" s="2"/>
    </row>
    <row r="15727" spans="81:81">
      <c r="CC15727" s="2"/>
    </row>
    <row r="15728" spans="81:81">
      <c r="CC15728" s="2"/>
    </row>
    <row r="15729" spans="81:81">
      <c r="CC15729" s="2"/>
    </row>
    <row r="15730" spans="81:81">
      <c r="CC15730" s="2"/>
    </row>
    <row r="15731" spans="81:81">
      <c r="CC15731" s="2"/>
    </row>
    <row r="15732" spans="81:81">
      <c r="CC15732" s="2"/>
    </row>
    <row r="15733" spans="81:81">
      <c r="CC15733" s="2"/>
    </row>
    <row r="15734" spans="81:81">
      <c r="CC15734" s="2"/>
    </row>
    <row r="15735" spans="81:81">
      <c r="CC15735" s="2"/>
    </row>
    <row r="15736" spans="81:81">
      <c r="CC15736" s="2"/>
    </row>
    <row r="15737" spans="81:81">
      <c r="CC15737" s="2"/>
    </row>
    <row r="15738" spans="81:81">
      <c r="CC15738" s="2"/>
    </row>
    <row r="15739" spans="81:81">
      <c r="CC15739" s="2"/>
    </row>
    <row r="15740" spans="81:81">
      <c r="CC15740" s="2"/>
    </row>
    <row r="15741" spans="81:81">
      <c r="CC15741" s="2"/>
    </row>
    <row r="15742" spans="81:81">
      <c r="CC15742" s="2"/>
    </row>
    <row r="15743" spans="81:81">
      <c r="CC15743" s="2"/>
    </row>
    <row r="15744" spans="81:81">
      <c r="CC15744" s="2"/>
    </row>
    <row r="15745" spans="81:81">
      <c r="CC15745" s="2"/>
    </row>
    <row r="15746" spans="81:81">
      <c r="CC15746" s="2"/>
    </row>
    <row r="15747" spans="81:81">
      <c r="CC15747" s="2"/>
    </row>
    <row r="15748" spans="81:81">
      <c r="CC15748" s="2"/>
    </row>
    <row r="15749" spans="81:81">
      <c r="CC15749" s="2"/>
    </row>
    <row r="15750" spans="81:81">
      <c r="CC15750" s="2"/>
    </row>
    <row r="15751" spans="81:81">
      <c r="CC15751" s="2"/>
    </row>
    <row r="15752" spans="81:81">
      <c r="CC15752" s="2"/>
    </row>
    <row r="15753" spans="81:81">
      <c r="CC15753" s="2"/>
    </row>
    <row r="15754" spans="81:81">
      <c r="CC15754" s="2"/>
    </row>
    <row r="15755" spans="81:81">
      <c r="CC15755" s="2"/>
    </row>
    <row r="15756" spans="81:81">
      <c r="CC15756" s="2"/>
    </row>
    <row r="15757" spans="81:81">
      <c r="CC15757" s="2"/>
    </row>
    <row r="15758" spans="81:81">
      <c r="CC15758" s="2"/>
    </row>
    <row r="15759" spans="81:81">
      <c r="CC15759" s="2"/>
    </row>
    <row r="15760" spans="81:81">
      <c r="CC15760" s="2"/>
    </row>
    <row r="15761" spans="81:81">
      <c r="CC15761" s="2"/>
    </row>
    <row r="15762" spans="81:81">
      <c r="CC15762" s="2"/>
    </row>
    <row r="15763" spans="81:81">
      <c r="CC15763" s="2"/>
    </row>
    <row r="15764" spans="81:81">
      <c r="CC15764" s="2"/>
    </row>
    <row r="15765" spans="81:81">
      <c r="CC15765" s="2"/>
    </row>
    <row r="15766" spans="81:81">
      <c r="CC15766" s="2"/>
    </row>
    <row r="15767" spans="81:81">
      <c r="CC15767" s="2"/>
    </row>
    <row r="15768" spans="81:81">
      <c r="CC15768" s="2"/>
    </row>
    <row r="15769" spans="81:81">
      <c r="CC15769" s="2"/>
    </row>
    <row r="15770" spans="81:81">
      <c r="CC15770" s="2"/>
    </row>
    <row r="15771" spans="81:81">
      <c r="CC15771" s="2"/>
    </row>
    <row r="15772" spans="81:81">
      <c r="CC15772" s="2"/>
    </row>
    <row r="15773" spans="81:81">
      <c r="CC15773" s="2"/>
    </row>
    <row r="15774" spans="81:81">
      <c r="CC15774" s="2"/>
    </row>
    <row r="15775" spans="81:81">
      <c r="CC15775" s="2"/>
    </row>
    <row r="15776" spans="81:81">
      <c r="CC15776" s="2"/>
    </row>
    <row r="15777" spans="81:81">
      <c r="CC15777" s="2"/>
    </row>
    <row r="15778" spans="81:81">
      <c r="CC15778" s="2"/>
    </row>
    <row r="15779" spans="81:81">
      <c r="CC15779" s="2"/>
    </row>
    <row r="15780" spans="81:81">
      <c r="CC15780" s="2"/>
    </row>
    <row r="15781" spans="81:81">
      <c r="CC15781" s="2"/>
    </row>
    <row r="15782" spans="81:81">
      <c r="CC15782" s="2"/>
    </row>
    <row r="15783" spans="81:81">
      <c r="CC15783" s="2"/>
    </row>
    <row r="15784" spans="81:81">
      <c r="CC15784" s="2"/>
    </row>
    <row r="15785" spans="81:81">
      <c r="CC15785" s="2"/>
    </row>
    <row r="15786" spans="81:81">
      <c r="CC15786" s="2"/>
    </row>
    <row r="15787" spans="81:81">
      <c r="CC15787" s="2"/>
    </row>
    <row r="15788" spans="81:81">
      <c r="CC15788" s="2"/>
    </row>
    <row r="15789" spans="81:81">
      <c r="CC15789" s="2"/>
    </row>
    <row r="15790" spans="81:81">
      <c r="CC15790" s="2"/>
    </row>
    <row r="15791" spans="81:81">
      <c r="CC15791" s="2"/>
    </row>
    <row r="15792" spans="81:81">
      <c r="CC15792" s="2"/>
    </row>
    <row r="15793" spans="81:81">
      <c r="CC15793" s="2"/>
    </row>
    <row r="15794" spans="81:81">
      <c r="CC15794" s="2"/>
    </row>
    <row r="15795" spans="81:81">
      <c r="CC15795" s="2"/>
    </row>
    <row r="15796" spans="81:81">
      <c r="CC15796" s="2"/>
    </row>
    <row r="15797" spans="81:81">
      <c r="CC15797" s="2"/>
    </row>
    <row r="15798" spans="81:81">
      <c r="CC15798" s="2"/>
    </row>
    <row r="15799" spans="81:81">
      <c r="CC15799" s="2"/>
    </row>
    <row r="15800" spans="81:81">
      <c r="CC15800" s="2"/>
    </row>
    <row r="15801" spans="81:81">
      <c r="CC15801" s="2"/>
    </row>
    <row r="15802" spans="81:81">
      <c r="CC15802" s="2"/>
    </row>
    <row r="15803" spans="81:81">
      <c r="CC15803" s="2"/>
    </row>
    <row r="15804" spans="81:81">
      <c r="CC15804" s="2"/>
    </row>
    <row r="15805" spans="81:81">
      <c r="CC15805" s="2"/>
    </row>
    <row r="15806" spans="81:81">
      <c r="CC15806" s="2"/>
    </row>
    <row r="15807" spans="81:81">
      <c r="CC15807" s="2"/>
    </row>
    <row r="15808" spans="81:81">
      <c r="CC15808" s="2"/>
    </row>
    <row r="15809" spans="81:81">
      <c r="CC15809" s="2"/>
    </row>
    <row r="15810" spans="81:81">
      <c r="CC15810" s="2"/>
    </row>
    <row r="15811" spans="81:81">
      <c r="CC15811" s="2"/>
    </row>
    <row r="15812" spans="81:81">
      <c r="CC15812" s="2"/>
    </row>
    <row r="15813" spans="81:81">
      <c r="CC15813" s="2"/>
    </row>
    <row r="15814" spans="81:81">
      <c r="CC15814" s="2"/>
    </row>
    <row r="15815" spans="81:81">
      <c r="CC15815" s="2"/>
    </row>
    <row r="15816" spans="81:81">
      <c r="CC15816" s="2"/>
    </row>
    <row r="15817" spans="81:81">
      <c r="CC15817" s="2"/>
    </row>
    <row r="15818" spans="81:81">
      <c r="CC15818" s="2"/>
    </row>
    <row r="15819" spans="81:81">
      <c r="CC15819" s="2"/>
    </row>
    <row r="15820" spans="81:81">
      <c r="CC15820" s="2"/>
    </row>
    <row r="15821" spans="81:81">
      <c r="CC15821" s="2"/>
    </row>
    <row r="15822" spans="81:81">
      <c r="CC15822" s="2"/>
    </row>
    <row r="15823" spans="81:81">
      <c r="CC15823" s="2"/>
    </row>
    <row r="15824" spans="81:81">
      <c r="CC15824" s="2"/>
    </row>
    <row r="15825" spans="81:81">
      <c r="CC15825" s="2"/>
    </row>
    <row r="15826" spans="81:81">
      <c r="CC15826" s="2"/>
    </row>
    <row r="15827" spans="81:81">
      <c r="CC15827" s="2"/>
    </row>
    <row r="15828" spans="81:81">
      <c r="CC15828" s="2"/>
    </row>
    <row r="15829" spans="81:81">
      <c r="CC15829" s="2"/>
    </row>
    <row r="15830" spans="81:81">
      <c r="CC15830" s="2"/>
    </row>
    <row r="15831" spans="81:81">
      <c r="CC15831" s="2"/>
    </row>
    <row r="15832" spans="81:81">
      <c r="CC15832" s="2"/>
    </row>
    <row r="15833" spans="81:81">
      <c r="CC15833" s="2"/>
    </row>
    <row r="15834" spans="81:81">
      <c r="CC15834" s="2"/>
    </row>
    <row r="15835" spans="81:81">
      <c r="CC15835" s="2"/>
    </row>
    <row r="15836" spans="81:81">
      <c r="CC15836" s="2"/>
    </row>
    <row r="15837" spans="81:81">
      <c r="CC15837" s="2"/>
    </row>
    <row r="15838" spans="81:81">
      <c r="CC15838" s="2"/>
    </row>
    <row r="15839" spans="81:81">
      <c r="CC15839" s="2"/>
    </row>
    <row r="15840" spans="81:81">
      <c r="CC15840" s="2"/>
    </row>
    <row r="15841" spans="81:81">
      <c r="CC15841" s="2"/>
    </row>
    <row r="15842" spans="81:81">
      <c r="CC15842" s="2"/>
    </row>
    <row r="15843" spans="81:81">
      <c r="CC15843" s="2"/>
    </row>
    <row r="15844" spans="81:81">
      <c r="CC15844" s="2"/>
    </row>
    <row r="15845" spans="81:81">
      <c r="CC15845" s="2"/>
    </row>
    <row r="15846" spans="81:81">
      <c r="CC15846" s="2"/>
    </row>
    <row r="15847" spans="81:81">
      <c r="CC15847" s="2"/>
    </row>
    <row r="15848" spans="81:81">
      <c r="CC15848" s="2"/>
    </row>
    <row r="15849" spans="81:81">
      <c r="CC15849" s="2"/>
    </row>
    <row r="15850" spans="81:81">
      <c r="CC15850" s="2"/>
    </row>
    <row r="15851" spans="81:81">
      <c r="CC15851" s="2"/>
    </row>
    <row r="15852" spans="81:81">
      <c r="CC15852" s="2"/>
    </row>
    <row r="15853" spans="81:81">
      <c r="CC15853" s="2"/>
    </row>
    <row r="15854" spans="81:81">
      <c r="CC15854" s="2"/>
    </row>
    <row r="15855" spans="81:81">
      <c r="CC15855" s="2"/>
    </row>
    <row r="15856" spans="81:81">
      <c r="CC15856" s="2"/>
    </row>
    <row r="15857" spans="81:81">
      <c r="CC15857" s="2"/>
    </row>
    <row r="15858" spans="81:81">
      <c r="CC15858" s="2"/>
    </row>
    <row r="15859" spans="81:81">
      <c r="CC15859" s="2"/>
    </row>
    <row r="15860" spans="81:81">
      <c r="CC15860" s="2"/>
    </row>
    <row r="15861" spans="81:81">
      <c r="CC15861" s="2"/>
    </row>
    <row r="15862" spans="81:81">
      <c r="CC15862" s="2"/>
    </row>
    <row r="15863" spans="81:81">
      <c r="CC15863" s="2"/>
    </row>
    <row r="15864" spans="81:81">
      <c r="CC15864" s="2"/>
    </row>
    <row r="15865" spans="81:81">
      <c r="CC15865" s="2"/>
    </row>
    <row r="15866" spans="81:81">
      <c r="CC15866" s="2"/>
    </row>
    <row r="15867" spans="81:81">
      <c r="CC15867" s="2"/>
    </row>
    <row r="15868" spans="81:81">
      <c r="CC15868" s="2"/>
    </row>
    <row r="15869" spans="81:81">
      <c r="CC15869" s="2"/>
    </row>
    <row r="15870" spans="81:81">
      <c r="CC15870" s="2"/>
    </row>
    <row r="15871" spans="81:81">
      <c r="CC15871" s="2"/>
    </row>
    <row r="15872" spans="81:81">
      <c r="CC15872" s="2"/>
    </row>
    <row r="15873" spans="81:81">
      <c r="CC15873" s="2"/>
    </row>
    <row r="15874" spans="81:81">
      <c r="CC15874" s="2"/>
    </row>
    <row r="15875" spans="81:81">
      <c r="CC15875" s="2"/>
    </row>
    <row r="15876" spans="81:81">
      <c r="CC15876" s="2"/>
    </row>
    <row r="15877" spans="81:81">
      <c r="CC15877" s="2"/>
    </row>
    <row r="15878" spans="81:81">
      <c r="CC15878" s="2"/>
    </row>
    <row r="15879" spans="81:81">
      <c r="CC15879" s="2"/>
    </row>
    <row r="15880" spans="81:81">
      <c r="CC15880" s="2"/>
    </row>
    <row r="15881" spans="81:81">
      <c r="CC15881" s="2"/>
    </row>
    <row r="15882" spans="81:81">
      <c r="CC15882" s="2"/>
    </row>
    <row r="15883" spans="81:81">
      <c r="CC15883" s="2"/>
    </row>
    <row r="15884" spans="81:81">
      <c r="CC15884" s="2"/>
    </row>
    <row r="15885" spans="81:81">
      <c r="CC15885" s="2"/>
    </row>
    <row r="15886" spans="81:81">
      <c r="CC15886" s="2"/>
    </row>
    <row r="15887" spans="81:81">
      <c r="CC15887" s="2"/>
    </row>
    <row r="15888" spans="81:81">
      <c r="CC15888" s="2"/>
    </row>
    <row r="15889" spans="81:81">
      <c r="CC15889" s="2"/>
    </row>
    <row r="15890" spans="81:81">
      <c r="CC15890" s="2"/>
    </row>
    <row r="15891" spans="81:81">
      <c r="CC15891" s="2"/>
    </row>
    <row r="15892" spans="81:81">
      <c r="CC15892" s="2"/>
    </row>
    <row r="15893" spans="81:81">
      <c r="CC15893" s="2"/>
    </row>
    <row r="15894" spans="81:81">
      <c r="CC15894" s="2"/>
    </row>
    <row r="15895" spans="81:81">
      <c r="CC15895" s="2"/>
    </row>
    <row r="15896" spans="81:81">
      <c r="CC15896" s="2"/>
    </row>
    <row r="15897" spans="81:81">
      <c r="CC15897" s="2"/>
    </row>
    <row r="15898" spans="81:81">
      <c r="CC15898" s="2"/>
    </row>
    <row r="15899" spans="81:81">
      <c r="CC15899" s="2"/>
    </row>
    <row r="15900" spans="81:81">
      <c r="CC15900" s="2"/>
    </row>
    <row r="15901" spans="81:81">
      <c r="CC15901" s="2"/>
    </row>
    <row r="15902" spans="81:81">
      <c r="CC15902" s="2"/>
    </row>
    <row r="15903" spans="81:81">
      <c r="CC15903" s="2"/>
    </row>
    <row r="15904" spans="81:81">
      <c r="CC15904" s="2"/>
    </row>
    <row r="15905" spans="81:81">
      <c r="CC15905" s="2"/>
    </row>
    <row r="15906" spans="81:81">
      <c r="CC15906" s="2"/>
    </row>
    <row r="15907" spans="81:81">
      <c r="CC15907" s="2"/>
    </row>
    <row r="15908" spans="81:81">
      <c r="CC15908" s="2"/>
    </row>
    <row r="15909" spans="81:81">
      <c r="CC15909" s="2"/>
    </row>
    <row r="15910" spans="81:81">
      <c r="CC15910" s="2"/>
    </row>
    <row r="15911" spans="81:81">
      <c r="CC15911" s="2"/>
    </row>
    <row r="15912" spans="81:81">
      <c r="CC15912" s="2"/>
    </row>
    <row r="15913" spans="81:81">
      <c r="CC15913" s="2"/>
    </row>
    <row r="15914" spans="81:81">
      <c r="CC15914" s="2"/>
    </row>
    <row r="15915" spans="81:81">
      <c r="CC15915" s="2"/>
    </row>
    <row r="15916" spans="81:81">
      <c r="CC15916" s="2"/>
    </row>
    <row r="15917" spans="81:81">
      <c r="CC15917" s="2"/>
    </row>
    <row r="15918" spans="81:81">
      <c r="CC15918" s="2"/>
    </row>
    <row r="15919" spans="81:81">
      <c r="CC15919" s="2"/>
    </row>
    <row r="15920" spans="81:81">
      <c r="CC15920" s="2"/>
    </row>
    <row r="15921" spans="81:81">
      <c r="CC15921" s="2"/>
    </row>
    <row r="15922" spans="81:81">
      <c r="CC15922" s="2"/>
    </row>
    <row r="15923" spans="81:81">
      <c r="CC15923" s="2"/>
    </row>
    <row r="15924" spans="81:81">
      <c r="CC15924" s="2"/>
    </row>
    <row r="15925" spans="81:81">
      <c r="CC15925" s="2"/>
    </row>
    <row r="15926" spans="81:81">
      <c r="CC15926" s="2"/>
    </row>
    <row r="15927" spans="81:81">
      <c r="CC15927" s="2"/>
    </row>
    <row r="15928" spans="81:81">
      <c r="CC15928" s="2"/>
    </row>
    <row r="15929" spans="81:81">
      <c r="CC15929" s="2"/>
    </row>
    <row r="15930" spans="81:81">
      <c r="CC15930" s="2"/>
    </row>
    <row r="15931" spans="81:81">
      <c r="CC15931" s="2"/>
    </row>
    <row r="15932" spans="81:81">
      <c r="CC15932" s="2"/>
    </row>
    <row r="15933" spans="81:81">
      <c r="CC15933" s="2"/>
    </row>
    <row r="15934" spans="81:81">
      <c r="CC15934" s="2"/>
    </row>
    <row r="15935" spans="81:81">
      <c r="CC15935" s="2"/>
    </row>
    <row r="15936" spans="81:81">
      <c r="CC15936" s="2"/>
    </row>
    <row r="15937" spans="81:81">
      <c r="CC15937" s="2"/>
    </row>
    <row r="15938" spans="81:81">
      <c r="CC15938" s="2"/>
    </row>
    <row r="15939" spans="81:81">
      <c r="CC15939" s="2"/>
    </row>
    <row r="15940" spans="81:81">
      <c r="CC15940" s="2"/>
    </row>
    <row r="15941" spans="81:81">
      <c r="CC15941" s="2"/>
    </row>
    <row r="15942" spans="81:81">
      <c r="CC15942" s="2"/>
    </row>
    <row r="15943" spans="81:81">
      <c r="CC15943" s="2"/>
    </row>
    <row r="15944" spans="81:81">
      <c r="CC15944" s="2"/>
    </row>
    <row r="15945" spans="81:81">
      <c r="CC15945" s="2"/>
    </row>
    <row r="15946" spans="81:81">
      <c r="CC15946" s="2"/>
    </row>
    <row r="15947" spans="81:81">
      <c r="CC15947" s="2"/>
    </row>
    <row r="15948" spans="81:81">
      <c r="CC15948" s="2"/>
    </row>
    <row r="15949" spans="81:81">
      <c r="CC15949" s="2"/>
    </row>
    <row r="15950" spans="81:81">
      <c r="CC15950" s="2"/>
    </row>
    <row r="15951" spans="81:81">
      <c r="CC15951" s="2"/>
    </row>
    <row r="15952" spans="81:81">
      <c r="CC15952" s="2"/>
    </row>
    <row r="15953" spans="81:81">
      <c r="CC15953" s="2"/>
    </row>
    <row r="15954" spans="81:81">
      <c r="CC15954" s="2"/>
    </row>
    <row r="15955" spans="81:81">
      <c r="CC15955" s="2"/>
    </row>
    <row r="15956" spans="81:81">
      <c r="CC15956" s="2"/>
    </row>
    <row r="15957" spans="81:81">
      <c r="CC15957" s="2"/>
    </row>
    <row r="15958" spans="81:81">
      <c r="CC15958" s="2"/>
    </row>
    <row r="15959" spans="81:81">
      <c r="CC15959" s="2"/>
    </row>
    <row r="15960" spans="81:81">
      <c r="CC15960" s="2"/>
    </row>
    <row r="15961" spans="81:81">
      <c r="CC15961" s="2"/>
    </row>
    <row r="15962" spans="81:81">
      <c r="CC15962" s="2"/>
    </row>
    <row r="15963" spans="81:81">
      <c r="CC15963" s="2"/>
    </row>
    <row r="15964" spans="81:81">
      <c r="CC15964" s="2"/>
    </row>
    <row r="15965" spans="81:81">
      <c r="CC15965" s="2"/>
    </row>
    <row r="15966" spans="81:81">
      <c r="CC15966" s="2"/>
    </row>
    <row r="15967" spans="81:81">
      <c r="CC15967" s="2"/>
    </row>
    <row r="15968" spans="81:81">
      <c r="CC15968" s="2"/>
    </row>
    <row r="15969" spans="81:81">
      <c r="CC15969" s="2"/>
    </row>
    <row r="15970" spans="81:81">
      <c r="CC15970" s="2"/>
    </row>
    <row r="15971" spans="81:81">
      <c r="CC15971" s="2"/>
    </row>
    <row r="15972" spans="81:81">
      <c r="CC15972" s="2"/>
    </row>
    <row r="15973" spans="81:81">
      <c r="CC15973" s="2"/>
    </row>
    <row r="15974" spans="81:81">
      <c r="CC15974" s="2"/>
    </row>
    <row r="15975" spans="81:81">
      <c r="CC15975" s="2"/>
    </row>
    <row r="15976" spans="81:81">
      <c r="CC15976" s="2"/>
    </row>
    <row r="15977" spans="81:81">
      <c r="CC15977" s="2"/>
    </row>
    <row r="15978" spans="81:81">
      <c r="CC15978" s="2"/>
    </row>
    <row r="15979" spans="81:81">
      <c r="CC15979" s="2"/>
    </row>
    <row r="15980" spans="81:81">
      <c r="CC15980" s="2"/>
    </row>
    <row r="15981" spans="81:81">
      <c r="CC15981" s="2"/>
    </row>
    <row r="15982" spans="81:81">
      <c r="CC15982" s="2"/>
    </row>
    <row r="15983" spans="81:81">
      <c r="CC15983" s="2"/>
    </row>
    <row r="15984" spans="81:81">
      <c r="CC15984" s="2"/>
    </row>
    <row r="15985" spans="81:81">
      <c r="CC15985" s="2"/>
    </row>
    <row r="15986" spans="81:81">
      <c r="CC15986" s="2"/>
    </row>
    <row r="15987" spans="81:81">
      <c r="CC15987" s="2"/>
    </row>
    <row r="15988" spans="81:81">
      <c r="CC15988" s="2"/>
    </row>
    <row r="15989" spans="81:81">
      <c r="CC15989" s="2"/>
    </row>
    <row r="15990" spans="81:81">
      <c r="CC15990" s="2"/>
    </row>
    <row r="15991" spans="81:81">
      <c r="CC15991" s="2"/>
    </row>
    <row r="15992" spans="81:81">
      <c r="CC15992" s="2"/>
    </row>
    <row r="15993" spans="81:81">
      <c r="CC15993" s="2"/>
    </row>
    <row r="15994" spans="81:81">
      <c r="CC15994" s="2"/>
    </row>
    <row r="15995" spans="81:81">
      <c r="CC15995" s="2"/>
    </row>
    <row r="15996" spans="81:81">
      <c r="CC15996" s="2"/>
    </row>
    <row r="15997" spans="81:81">
      <c r="CC15997" s="2"/>
    </row>
    <row r="15998" spans="81:81">
      <c r="CC15998" s="2"/>
    </row>
    <row r="15999" spans="81:81">
      <c r="CC15999" s="2"/>
    </row>
    <row r="16000" spans="81:81">
      <c r="CC16000" s="2"/>
    </row>
    <row r="16001" spans="81:81">
      <c r="CC16001" s="2"/>
    </row>
    <row r="16002" spans="81:81">
      <c r="CC16002" s="2"/>
    </row>
    <row r="16003" spans="81:81">
      <c r="CC16003" s="2"/>
    </row>
    <row r="16004" spans="81:81">
      <c r="CC16004" s="2"/>
    </row>
    <row r="16005" spans="81:81">
      <c r="CC16005" s="2"/>
    </row>
    <row r="16006" spans="81:81">
      <c r="CC16006" s="2"/>
    </row>
    <row r="16007" spans="81:81">
      <c r="CC16007" s="2"/>
    </row>
    <row r="16008" spans="81:81">
      <c r="CC16008" s="2"/>
    </row>
    <row r="16009" spans="81:81">
      <c r="CC16009" s="2"/>
    </row>
    <row r="16010" spans="81:81">
      <c r="CC16010" s="2"/>
    </row>
    <row r="16011" spans="81:81">
      <c r="CC16011" s="2"/>
    </row>
    <row r="16012" spans="81:81">
      <c r="CC16012" s="2"/>
    </row>
    <row r="16013" spans="81:81">
      <c r="CC16013" s="2"/>
    </row>
    <row r="16014" spans="81:81">
      <c r="CC16014" s="2"/>
    </row>
    <row r="16015" spans="81:81">
      <c r="CC16015" s="2"/>
    </row>
    <row r="16016" spans="81:81">
      <c r="CC16016" s="2"/>
    </row>
    <row r="16017" spans="81:81">
      <c r="CC16017" s="2"/>
    </row>
    <row r="16018" spans="81:81">
      <c r="CC16018" s="2"/>
    </row>
    <row r="16019" spans="81:81">
      <c r="CC16019" s="2"/>
    </row>
    <row r="16020" spans="81:81">
      <c r="CC16020" s="2"/>
    </row>
    <row r="16021" spans="81:81">
      <c r="CC16021" s="2"/>
    </row>
    <row r="16022" spans="81:81">
      <c r="CC16022" s="2"/>
    </row>
    <row r="16023" spans="81:81">
      <c r="CC16023" s="2"/>
    </row>
    <row r="16024" spans="81:81">
      <c r="CC16024" s="2"/>
    </row>
    <row r="16025" spans="81:81">
      <c r="CC16025" s="2"/>
    </row>
    <row r="16026" spans="81:81">
      <c r="CC16026" s="2"/>
    </row>
    <row r="16027" spans="81:81">
      <c r="CC16027" s="2"/>
    </row>
    <row r="16028" spans="81:81">
      <c r="CC16028" s="2"/>
    </row>
    <row r="16029" spans="81:81">
      <c r="CC16029" s="2"/>
    </row>
    <row r="16030" spans="81:81">
      <c r="CC16030" s="2"/>
    </row>
    <row r="16031" spans="81:81">
      <c r="CC16031" s="2"/>
    </row>
    <row r="16032" spans="81:81">
      <c r="CC16032" s="2"/>
    </row>
    <row r="16033" spans="81:81">
      <c r="CC16033" s="2"/>
    </row>
    <row r="16034" spans="81:81">
      <c r="CC16034" s="2"/>
    </row>
    <row r="16035" spans="81:81">
      <c r="CC16035" s="2"/>
    </row>
    <row r="16036" spans="81:81">
      <c r="CC16036" s="2"/>
    </row>
    <row r="16037" spans="81:81">
      <c r="CC16037" s="2"/>
    </row>
    <row r="16038" spans="81:81">
      <c r="CC16038" s="2"/>
    </row>
    <row r="16039" spans="81:81">
      <c r="CC16039" s="2"/>
    </row>
    <row r="16040" spans="81:81">
      <c r="CC16040" s="2"/>
    </row>
    <row r="16041" spans="81:81">
      <c r="CC16041" s="2"/>
    </row>
    <row r="16042" spans="81:81">
      <c r="CC16042" s="2"/>
    </row>
    <row r="16043" spans="81:81">
      <c r="CC16043" s="2"/>
    </row>
    <row r="16044" spans="81:81">
      <c r="CC16044" s="2"/>
    </row>
    <row r="16045" spans="81:81">
      <c r="CC16045" s="2"/>
    </row>
    <row r="16046" spans="81:81">
      <c r="CC16046" s="2"/>
    </row>
    <row r="16047" spans="81:81">
      <c r="CC16047" s="2"/>
    </row>
    <row r="16048" spans="81:81">
      <c r="CC16048" s="2"/>
    </row>
    <row r="16049" spans="81:81">
      <c r="CC16049" s="2"/>
    </row>
    <row r="16050" spans="81:81">
      <c r="CC16050" s="2"/>
    </row>
    <row r="16051" spans="81:81">
      <c r="CC16051" s="2"/>
    </row>
    <row r="16052" spans="81:81">
      <c r="CC16052" s="2"/>
    </row>
    <row r="16053" spans="81:81">
      <c r="CC16053" s="2"/>
    </row>
    <row r="16054" spans="81:81">
      <c r="CC16054" s="2"/>
    </row>
    <row r="16055" spans="81:81">
      <c r="CC16055" s="2"/>
    </row>
    <row r="16056" spans="81:81">
      <c r="CC16056" s="2"/>
    </row>
    <row r="16057" spans="81:81">
      <c r="CC16057" s="2"/>
    </row>
    <row r="16058" spans="81:81">
      <c r="CC16058" s="2"/>
    </row>
    <row r="16059" spans="81:81">
      <c r="CC16059" s="2"/>
    </row>
    <row r="16060" spans="81:81">
      <c r="CC16060" s="2"/>
    </row>
    <row r="16061" spans="81:81">
      <c r="CC16061" s="2"/>
    </row>
    <row r="16062" spans="81:81">
      <c r="CC16062" s="2"/>
    </row>
    <row r="16063" spans="81:81">
      <c r="CC16063" s="2"/>
    </row>
    <row r="16064" spans="81:81">
      <c r="CC16064" s="2"/>
    </row>
    <row r="16065" spans="81:81">
      <c r="CC16065" s="2"/>
    </row>
    <row r="16066" spans="81:81">
      <c r="CC16066" s="2"/>
    </row>
    <row r="16067" spans="81:81">
      <c r="CC16067" s="2"/>
    </row>
    <row r="16068" spans="81:81">
      <c r="CC16068" s="2"/>
    </row>
    <row r="16069" spans="81:81">
      <c r="CC16069" s="2"/>
    </row>
    <row r="16070" spans="81:81">
      <c r="CC16070" s="2"/>
    </row>
    <row r="16071" spans="81:81">
      <c r="CC16071" s="2"/>
    </row>
    <row r="16072" spans="81:81">
      <c r="CC16072" s="2"/>
    </row>
    <row r="16073" spans="81:81">
      <c r="CC16073" s="2"/>
    </row>
    <row r="16074" spans="81:81">
      <c r="CC16074" s="2"/>
    </row>
    <row r="16075" spans="81:81">
      <c r="CC16075" s="2"/>
    </row>
    <row r="16076" spans="81:81">
      <c r="CC16076" s="2"/>
    </row>
    <row r="16077" spans="81:81">
      <c r="CC16077" s="2"/>
    </row>
    <row r="16078" spans="81:81">
      <c r="CC16078" s="2"/>
    </row>
    <row r="16079" spans="81:81">
      <c r="CC16079" s="2"/>
    </row>
    <row r="16080" spans="81:81">
      <c r="CC16080" s="2"/>
    </row>
    <row r="16081" spans="81:81">
      <c r="CC16081" s="2"/>
    </row>
    <row r="16082" spans="81:81">
      <c r="CC16082" s="2"/>
    </row>
    <row r="16083" spans="81:81">
      <c r="CC16083" s="2"/>
    </row>
    <row r="16084" spans="81:81">
      <c r="CC16084" s="2"/>
    </row>
    <row r="16085" spans="81:81">
      <c r="CC16085" s="2"/>
    </row>
    <row r="16086" spans="81:81">
      <c r="CC16086" s="2"/>
    </row>
    <row r="16087" spans="81:81">
      <c r="CC16087" s="2"/>
    </row>
    <row r="16088" spans="81:81">
      <c r="CC16088" s="2"/>
    </row>
    <row r="16089" spans="81:81">
      <c r="CC16089" s="2"/>
    </row>
    <row r="16090" spans="81:81">
      <c r="CC16090" s="2"/>
    </row>
    <row r="16091" spans="81:81">
      <c r="CC16091" s="2"/>
    </row>
    <row r="16092" spans="81:81">
      <c r="CC16092" s="2"/>
    </row>
    <row r="16093" spans="81:81">
      <c r="CC16093" s="2"/>
    </row>
    <row r="16094" spans="81:81">
      <c r="CC16094" s="2"/>
    </row>
    <row r="16095" spans="81:81">
      <c r="CC16095" s="2"/>
    </row>
    <row r="16096" spans="81:81">
      <c r="CC16096" s="2"/>
    </row>
    <row r="16097" spans="81:81">
      <c r="CC16097" s="2"/>
    </row>
    <row r="16098" spans="81:81">
      <c r="CC16098" s="2"/>
    </row>
    <row r="16099" spans="81:81">
      <c r="CC16099" s="2"/>
    </row>
    <row r="16100" spans="81:81">
      <c r="CC16100" s="2"/>
    </row>
    <row r="16101" spans="81:81">
      <c r="CC16101" s="2"/>
    </row>
    <row r="16102" spans="81:81">
      <c r="CC16102" s="2"/>
    </row>
    <row r="16103" spans="81:81">
      <c r="CC16103" s="2"/>
    </row>
    <row r="16104" spans="81:81">
      <c r="CC16104" s="2"/>
    </row>
    <row r="16105" spans="81:81">
      <c r="CC16105" s="2"/>
    </row>
    <row r="16106" spans="81:81">
      <c r="CC16106" s="2"/>
    </row>
    <row r="16107" spans="81:81">
      <c r="CC16107" s="2"/>
    </row>
    <row r="16108" spans="81:81">
      <c r="CC16108" s="2"/>
    </row>
    <row r="16109" spans="81:81">
      <c r="CC16109" s="2"/>
    </row>
    <row r="16110" spans="81:81">
      <c r="CC16110" s="2"/>
    </row>
    <row r="16111" spans="81:81">
      <c r="CC16111" s="2"/>
    </row>
    <row r="16112" spans="81:81">
      <c r="CC16112" s="2"/>
    </row>
    <row r="16113" spans="81:81">
      <c r="CC16113" s="2"/>
    </row>
    <row r="16114" spans="81:81">
      <c r="CC16114" s="2"/>
    </row>
    <row r="16115" spans="81:81">
      <c r="CC16115" s="2"/>
    </row>
    <row r="16116" spans="81:81">
      <c r="CC16116" s="2"/>
    </row>
    <row r="16117" spans="81:81">
      <c r="CC16117" s="2"/>
    </row>
    <row r="16118" spans="81:81">
      <c r="CC16118" s="2"/>
    </row>
    <row r="16119" spans="81:81">
      <c r="CC16119" s="2"/>
    </row>
    <row r="16120" spans="81:81">
      <c r="CC16120" s="2"/>
    </row>
    <row r="16121" spans="81:81">
      <c r="CC16121" s="2"/>
    </row>
    <row r="16122" spans="81:81">
      <c r="CC16122" s="2"/>
    </row>
    <row r="16123" spans="81:81">
      <c r="CC16123" s="2"/>
    </row>
    <row r="16124" spans="81:81">
      <c r="CC16124" s="2"/>
    </row>
    <row r="16125" spans="81:81">
      <c r="CC16125" s="2"/>
    </row>
    <row r="16126" spans="81:81">
      <c r="CC16126" s="2"/>
    </row>
    <row r="16127" spans="81:81">
      <c r="CC16127" s="2"/>
    </row>
    <row r="16128" spans="81:81">
      <c r="CC16128" s="2"/>
    </row>
    <row r="16129" spans="81:81">
      <c r="CC16129" s="2"/>
    </row>
    <row r="16130" spans="81:81">
      <c r="CC16130" s="2"/>
    </row>
    <row r="16131" spans="81:81">
      <c r="CC16131" s="2"/>
    </row>
    <row r="16132" spans="81:81">
      <c r="CC16132" s="2"/>
    </row>
    <row r="16133" spans="81:81">
      <c r="CC16133" s="2"/>
    </row>
    <row r="16134" spans="81:81">
      <c r="CC16134" s="2"/>
    </row>
    <row r="16135" spans="81:81">
      <c r="CC16135" s="2"/>
    </row>
    <row r="16136" spans="81:81">
      <c r="CC16136" s="2"/>
    </row>
    <row r="16137" spans="81:81">
      <c r="CC16137" s="2"/>
    </row>
    <row r="16138" spans="81:81">
      <c r="CC16138" s="2"/>
    </row>
    <row r="16139" spans="81:81">
      <c r="CC16139" s="2"/>
    </row>
    <row r="16140" spans="81:81">
      <c r="CC16140" s="2"/>
    </row>
    <row r="16141" spans="81:81">
      <c r="CC16141" s="2"/>
    </row>
    <row r="16142" spans="81:81">
      <c r="CC16142" s="2"/>
    </row>
    <row r="16143" spans="81:81">
      <c r="CC16143" s="2"/>
    </row>
    <row r="16144" spans="81:81">
      <c r="CC16144" s="2"/>
    </row>
    <row r="16145" spans="81:81">
      <c r="CC16145" s="2"/>
    </row>
    <row r="16146" spans="81:81">
      <c r="CC16146" s="2"/>
    </row>
    <row r="16147" spans="81:81">
      <c r="CC16147" s="2"/>
    </row>
    <row r="16148" spans="81:81">
      <c r="CC16148" s="2"/>
    </row>
    <row r="16149" spans="81:81">
      <c r="CC16149" s="2"/>
    </row>
    <row r="16150" spans="81:81">
      <c r="CC16150" s="2"/>
    </row>
    <row r="16151" spans="81:81">
      <c r="CC16151" s="2"/>
    </row>
    <row r="16152" spans="81:81">
      <c r="CC16152" s="2"/>
    </row>
    <row r="16153" spans="81:81">
      <c r="CC16153" s="2"/>
    </row>
    <row r="16154" spans="81:81">
      <c r="CC16154" s="2"/>
    </row>
    <row r="16155" spans="81:81">
      <c r="CC16155" s="2"/>
    </row>
    <row r="16156" spans="81:81">
      <c r="CC16156" s="2"/>
    </row>
    <row r="16157" spans="81:81">
      <c r="CC16157" s="2"/>
    </row>
    <row r="16158" spans="81:81">
      <c r="CC16158" s="2"/>
    </row>
    <row r="16159" spans="81:81">
      <c r="CC16159" s="2"/>
    </row>
    <row r="16160" spans="81:81">
      <c r="CC16160" s="2"/>
    </row>
    <row r="16161" spans="81:81">
      <c r="CC16161" s="2"/>
    </row>
    <row r="16162" spans="81:81">
      <c r="CC16162" s="2"/>
    </row>
    <row r="16163" spans="81:81">
      <c r="CC16163" s="2"/>
    </row>
    <row r="16164" spans="81:81">
      <c r="CC16164" s="2"/>
    </row>
    <row r="16165" spans="81:81">
      <c r="CC16165" s="2"/>
    </row>
    <row r="16166" spans="81:81">
      <c r="CC16166" s="2"/>
    </row>
    <row r="16167" spans="81:81">
      <c r="CC16167" s="2"/>
    </row>
    <row r="16168" spans="81:81">
      <c r="CC16168" s="2"/>
    </row>
    <row r="16169" spans="81:81">
      <c r="CC16169" s="2"/>
    </row>
    <row r="16170" spans="81:81">
      <c r="CC16170" s="2"/>
    </row>
    <row r="16171" spans="81:81">
      <c r="CC16171" s="2"/>
    </row>
    <row r="16172" spans="81:81">
      <c r="CC16172" s="2"/>
    </row>
    <row r="16173" spans="81:81">
      <c r="CC16173" s="2"/>
    </row>
    <row r="16174" spans="81:81">
      <c r="CC16174" s="2"/>
    </row>
    <row r="16175" spans="81:81">
      <c r="CC16175" s="2"/>
    </row>
    <row r="16176" spans="81:81">
      <c r="CC16176" s="2"/>
    </row>
    <row r="16177" spans="81:81">
      <c r="CC16177" s="2"/>
    </row>
    <row r="16178" spans="81:81">
      <c r="CC16178" s="2"/>
    </row>
    <row r="16179" spans="81:81">
      <c r="CC16179" s="2"/>
    </row>
    <row r="16180" spans="81:81">
      <c r="CC16180" s="2"/>
    </row>
    <row r="16181" spans="81:81">
      <c r="CC16181" s="2"/>
    </row>
    <row r="16182" spans="81:81">
      <c r="CC16182" s="2"/>
    </row>
    <row r="16183" spans="81:81">
      <c r="CC16183" s="2"/>
    </row>
    <row r="16184" spans="81:81">
      <c r="CC16184" s="2"/>
    </row>
    <row r="16185" spans="81:81">
      <c r="CC16185" s="2"/>
    </row>
    <row r="16186" spans="81:81">
      <c r="CC16186" s="2"/>
    </row>
    <row r="16187" spans="81:81">
      <c r="CC16187" s="2"/>
    </row>
    <row r="16188" spans="81:81">
      <c r="CC16188" s="2"/>
    </row>
    <row r="16189" spans="81:81">
      <c r="CC16189" s="2"/>
    </row>
    <row r="16190" spans="81:81">
      <c r="CC16190" s="2"/>
    </row>
    <row r="16191" spans="81:81">
      <c r="CC16191" s="2"/>
    </row>
    <row r="16192" spans="81:81">
      <c r="CC16192" s="2"/>
    </row>
    <row r="16193" spans="81:81">
      <c r="CC16193" s="2"/>
    </row>
    <row r="16194" spans="81:81">
      <c r="CC16194" s="2"/>
    </row>
    <row r="16195" spans="81:81">
      <c r="CC16195" s="2"/>
    </row>
    <row r="16196" spans="81:81">
      <c r="CC16196" s="2"/>
    </row>
    <row r="16197" spans="81:81">
      <c r="CC16197" s="2"/>
    </row>
    <row r="16198" spans="81:81">
      <c r="CC16198" s="2"/>
    </row>
    <row r="16199" spans="81:81">
      <c r="CC16199" s="2"/>
    </row>
    <row r="16200" spans="81:81">
      <c r="CC16200" s="2"/>
    </row>
    <row r="16201" spans="81:81">
      <c r="CC16201" s="2"/>
    </row>
    <row r="16202" spans="81:81">
      <c r="CC16202" s="2"/>
    </row>
    <row r="16203" spans="81:81">
      <c r="CC16203" s="2"/>
    </row>
    <row r="16204" spans="81:81">
      <c r="CC16204" s="2"/>
    </row>
    <row r="16205" spans="81:81">
      <c r="CC16205" s="2"/>
    </row>
    <row r="16206" spans="81:81">
      <c r="CC16206" s="2"/>
    </row>
    <row r="16207" spans="81:81">
      <c r="CC16207" s="2"/>
    </row>
    <row r="16208" spans="81:81">
      <c r="CC16208" s="2"/>
    </row>
    <row r="16209" spans="81:81">
      <c r="CC16209" s="2"/>
    </row>
    <row r="16210" spans="81:81">
      <c r="CC16210" s="2"/>
    </row>
    <row r="16211" spans="81:81">
      <c r="CC16211" s="2"/>
    </row>
    <row r="16212" spans="81:81">
      <c r="CC16212" s="2"/>
    </row>
    <row r="16213" spans="81:81">
      <c r="CC16213" s="2"/>
    </row>
    <row r="16214" spans="81:81">
      <c r="CC16214" s="2"/>
    </row>
    <row r="16215" spans="81:81">
      <c r="CC16215" s="2"/>
    </row>
    <row r="16216" spans="81:81">
      <c r="CC16216" s="2"/>
    </row>
    <row r="16217" spans="81:81">
      <c r="CC16217" s="2"/>
    </row>
    <row r="16218" spans="81:81">
      <c r="CC16218" s="2"/>
    </row>
    <row r="16219" spans="81:81">
      <c r="CC16219" s="2"/>
    </row>
    <row r="16220" spans="81:81">
      <c r="CC16220" s="2"/>
    </row>
    <row r="16221" spans="81:81">
      <c r="CC16221" s="2"/>
    </row>
    <row r="16222" spans="81:81">
      <c r="CC16222" s="2"/>
    </row>
    <row r="16223" spans="81:81">
      <c r="CC16223" s="2"/>
    </row>
    <row r="16224" spans="81:81">
      <c r="CC16224" s="2"/>
    </row>
    <row r="16225" spans="81:81">
      <c r="CC16225" s="2"/>
    </row>
    <row r="16226" spans="81:81">
      <c r="CC16226" s="2"/>
    </row>
    <row r="16227" spans="81:81">
      <c r="CC16227" s="2"/>
    </row>
    <row r="16228" spans="81:81">
      <c r="CC16228" s="2"/>
    </row>
    <row r="16229" spans="81:81">
      <c r="CC16229" s="2"/>
    </row>
    <row r="16230" spans="81:81">
      <c r="CC16230" s="2"/>
    </row>
    <row r="16231" spans="81:81">
      <c r="CC16231" s="2"/>
    </row>
    <row r="16232" spans="81:81">
      <c r="CC16232" s="2"/>
    </row>
    <row r="16233" spans="81:81">
      <c r="CC16233" s="2"/>
    </row>
    <row r="16234" spans="81:81">
      <c r="CC16234" s="2"/>
    </row>
    <row r="16235" spans="81:81">
      <c r="CC16235" s="2"/>
    </row>
    <row r="16236" spans="81:81">
      <c r="CC16236" s="2"/>
    </row>
    <row r="16237" spans="81:81">
      <c r="CC16237" s="2"/>
    </row>
    <row r="16238" spans="81:81">
      <c r="CC16238" s="2"/>
    </row>
    <row r="16239" spans="81:81">
      <c r="CC16239" s="2"/>
    </row>
    <row r="16240" spans="81:81">
      <c r="CC16240" s="2"/>
    </row>
    <row r="16241" spans="81:81">
      <c r="CC16241" s="2"/>
    </row>
    <row r="16242" spans="81:81">
      <c r="CC16242" s="2"/>
    </row>
    <row r="16243" spans="81:81">
      <c r="CC16243" s="2"/>
    </row>
    <row r="16244" spans="81:81">
      <c r="CC16244" s="2"/>
    </row>
    <row r="16245" spans="81:81">
      <c r="CC16245" s="2"/>
    </row>
    <row r="16246" spans="81:81">
      <c r="CC16246" s="2"/>
    </row>
    <row r="16247" spans="81:81">
      <c r="CC16247" s="2"/>
    </row>
    <row r="16248" spans="81:81">
      <c r="CC16248" s="2"/>
    </row>
    <row r="16249" spans="81:81">
      <c r="CC16249" s="2"/>
    </row>
    <row r="16250" spans="81:81">
      <c r="CC16250" s="2"/>
    </row>
    <row r="16251" spans="81:81">
      <c r="CC16251" s="2"/>
    </row>
    <row r="16252" spans="81:81">
      <c r="CC16252" s="2"/>
    </row>
    <row r="16253" spans="81:81">
      <c r="CC16253" s="2"/>
    </row>
    <row r="16254" spans="81:81">
      <c r="CC16254" s="2"/>
    </row>
    <row r="16255" spans="81:81">
      <c r="CC16255" s="2"/>
    </row>
    <row r="16256" spans="81:81">
      <c r="CC16256" s="2"/>
    </row>
    <row r="16257" spans="81:81">
      <c r="CC16257" s="2"/>
    </row>
    <row r="16258" spans="81:81">
      <c r="CC16258" s="2"/>
    </row>
    <row r="16259" spans="81:81">
      <c r="CC16259" s="2"/>
    </row>
    <row r="16260" spans="81:81">
      <c r="CC16260" s="2"/>
    </row>
    <row r="16261" spans="81:81">
      <c r="CC16261" s="2"/>
    </row>
    <row r="16262" spans="81:81">
      <c r="CC16262" s="2"/>
    </row>
    <row r="16263" spans="81:81">
      <c r="CC16263" s="2"/>
    </row>
    <row r="16264" spans="81:81">
      <c r="CC16264" s="2"/>
    </row>
    <row r="16265" spans="81:81">
      <c r="CC16265" s="2"/>
    </row>
    <row r="16266" spans="81:81">
      <c r="CC16266" s="2"/>
    </row>
    <row r="16267" spans="81:81">
      <c r="CC16267" s="2"/>
    </row>
    <row r="16268" spans="81:81">
      <c r="CC16268" s="2"/>
    </row>
    <row r="16269" spans="81:81">
      <c r="CC16269" s="2"/>
    </row>
    <row r="16270" spans="81:81">
      <c r="CC16270" s="2"/>
    </row>
    <row r="16271" spans="81:81">
      <c r="CC16271" s="2"/>
    </row>
    <row r="16272" spans="81:81">
      <c r="CC16272" s="2"/>
    </row>
    <row r="16273" spans="81:81">
      <c r="CC16273" s="2"/>
    </row>
    <row r="16274" spans="81:81">
      <c r="CC16274" s="2"/>
    </row>
    <row r="16275" spans="81:81">
      <c r="CC16275" s="2"/>
    </row>
    <row r="16276" spans="81:81">
      <c r="CC16276" s="2"/>
    </row>
    <row r="16277" spans="81:81">
      <c r="CC16277" s="2"/>
    </row>
    <row r="16278" spans="81:81">
      <c r="CC16278" s="2"/>
    </row>
    <row r="16279" spans="81:81">
      <c r="CC16279" s="2"/>
    </row>
    <row r="16280" spans="81:81">
      <c r="CC16280" s="2"/>
    </row>
    <row r="16281" spans="81:81">
      <c r="CC16281" s="2"/>
    </row>
    <row r="16282" spans="81:81">
      <c r="CC16282" s="2"/>
    </row>
    <row r="16283" spans="81:81">
      <c r="CC16283" s="2"/>
    </row>
    <row r="16284" spans="81:81">
      <c r="CC16284" s="2"/>
    </row>
    <row r="16285" spans="81:81">
      <c r="CC16285" s="2"/>
    </row>
    <row r="16286" spans="81:81">
      <c r="CC16286" s="2"/>
    </row>
    <row r="16287" spans="81:81">
      <c r="CC16287" s="2"/>
    </row>
    <row r="16288" spans="81:81">
      <c r="CC16288" s="2"/>
    </row>
    <row r="16289" spans="81:81">
      <c r="CC16289" s="2"/>
    </row>
    <row r="16290" spans="81:81">
      <c r="CC16290" s="2"/>
    </row>
    <row r="16291" spans="81:81">
      <c r="CC16291" s="2"/>
    </row>
    <row r="16292" spans="81:81">
      <c r="CC16292" s="2"/>
    </row>
    <row r="16293" spans="81:81">
      <c r="CC16293" s="2"/>
    </row>
    <row r="16294" spans="81:81">
      <c r="CC16294" s="2"/>
    </row>
    <row r="16295" spans="81:81">
      <c r="CC16295" s="2"/>
    </row>
    <row r="16296" spans="81:81">
      <c r="CC16296" s="2"/>
    </row>
    <row r="16297" spans="81:81">
      <c r="CC16297" s="2"/>
    </row>
    <row r="16298" spans="81:81">
      <c r="CC16298" s="2"/>
    </row>
    <row r="16299" spans="81:81">
      <c r="CC16299" s="2"/>
    </row>
    <row r="16300" spans="81:81">
      <c r="CC16300" s="2"/>
    </row>
    <row r="16301" spans="81:81">
      <c r="CC16301" s="2"/>
    </row>
    <row r="16302" spans="81:81">
      <c r="CC16302" s="2"/>
    </row>
    <row r="16303" spans="81:81">
      <c r="CC16303" s="2"/>
    </row>
    <row r="16304" spans="81:81">
      <c r="CC16304" s="2"/>
    </row>
    <row r="16305" spans="81:81">
      <c r="CC16305" s="2"/>
    </row>
    <row r="16306" spans="81:81">
      <c r="CC16306" s="2"/>
    </row>
    <row r="16307" spans="81:81">
      <c r="CC16307" s="2"/>
    </row>
    <row r="16308" spans="81:81">
      <c r="CC16308" s="2"/>
    </row>
    <row r="16309" spans="81:81">
      <c r="CC16309" s="2"/>
    </row>
    <row r="16310" spans="81:81">
      <c r="CC16310" s="2"/>
    </row>
    <row r="16311" spans="81:81">
      <c r="CC16311" s="2"/>
    </row>
    <row r="16312" spans="81:81">
      <c r="CC16312" s="2"/>
    </row>
    <row r="16313" spans="81:81">
      <c r="CC16313" s="2"/>
    </row>
    <row r="16314" spans="81:81">
      <c r="CC16314" s="2"/>
    </row>
    <row r="16315" spans="81:81">
      <c r="CC16315" s="2"/>
    </row>
    <row r="16316" spans="81:81">
      <c r="CC16316" s="2"/>
    </row>
    <row r="16317" spans="81:81">
      <c r="CC16317" s="2"/>
    </row>
    <row r="16318" spans="81:81">
      <c r="CC16318" s="2"/>
    </row>
    <row r="16319" spans="81:81">
      <c r="CC16319" s="2"/>
    </row>
    <row r="16320" spans="81:81">
      <c r="CC16320" s="2"/>
    </row>
    <row r="16321" spans="81:81">
      <c r="CC16321" s="2"/>
    </row>
    <row r="16322" spans="81:81">
      <c r="CC16322" s="2"/>
    </row>
    <row r="16323" spans="81:81">
      <c r="CC16323" s="2"/>
    </row>
    <row r="16324" spans="81:81">
      <c r="CC16324" s="2"/>
    </row>
    <row r="16325" spans="81:81">
      <c r="CC16325" s="2"/>
    </row>
    <row r="16326" spans="81:81">
      <c r="CC16326" s="2"/>
    </row>
    <row r="16327" spans="81:81">
      <c r="CC16327" s="2"/>
    </row>
    <row r="16328" spans="81:81">
      <c r="CC16328" s="2"/>
    </row>
    <row r="16329" spans="81:81">
      <c r="CC16329" s="2"/>
    </row>
    <row r="16330" spans="81:81">
      <c r="CC16330" s="2"/>
    </row>
    <row r="16331" spans="81:81">
      <c r="CC16331" s="2"/>
    </row>
    <row r="16332" spans="81:81">
      <c r="CC16332" s="2"/>
    </row>
    <row r="16333" spans="81:81">
      <c r="CC16333" s="2"/>
    </row>
    <row r="16334" spans="81:81">
      <c r="CC16334" s="2"/>
    </row>
    <row r="16335" spans="81:81">
      <c r="CC16335" s="2"/>
    </row>
    <row r="16336" spans="81:81">
      <c r="CC16336" s="2"/>
    </row>
    <row r="16337" spans="81:81">
      <c r="CC16337" s="2"/>
    </row>
    <row r="16338" spans="81:81">
      <c r="CC16338" s="2"/>
    </row>
    <row r="16339" spans="81:81">
      <c r="CC16339" s="2"/>
    </row>
    <row r="16340" spans="81:81">
      <c r="CC16340" s="2"/>
    </row>
    <row r="16341" spans="81:81">
      <c r="CC16341" s="2"/>
    </row>
    <row r="16342" spans="81:81">
      <c r="CC16342" s="2"/>
    </row>
    <row r="16343" spans="81:81">
      <c r="CC16343" s="2"/>
    </row>
    <row r="16344" spans="81:81">
      <c r="CC16344" s="2"/>
    </row>
    <row r="16345" spans="81:81">
      <c r="CC16345" s="2"/>
    </row>
    <row r="16346" spans="81:81">
      <c r="CC16346" s="2"/>
    </row>
    <row r="16347" spans="81:81">
      <c r="CC16347" s="2"/>
    </row>
    <row r="16348" spans="81:81">
      <c r="CC16348" s="2"/>
    </row>
    <row r="16349" spans="81:81">
      <c r="CC16349" s="2"/>
    </row>
    <row r="16350" spans="81:81">
      <c r="CC16350" s="2"/>
    </row>
    <row r="16351" spans="81:81">
      <c r="CC16351" s="2"/>
    </row>
    <row r="16352" spans="81:81">
      <c r="CC16352" s="2"/>
    </row>
    <row r="16353" spans="81:81">
      <c r="CC16353" s="2"/>
    </row>
    <row r="16354" spans="81:81">
      <c r="CC16354" s="2"/>
    </row>
    <row r="16355" spans="81:81">
      <c r="CC16355" s="2"/>
    </row>
    <row r="16356" spans="81:81">
      <c r="CC16356" s="2"/>
    </row>
    <row r="16357" spans="81:81">
      <c r="CC16357" s="2"/>
    </row>
    <row r="16358" spans="81:81">
      <c r="CC16358" s="2"/>
    </row>
    <row r="16359" spans="81:81">
      <c r="CC16359" s="2"/>
    </row>
    <row r="16360" spans="81:81">
      <c r="CC16360" s="2"/>
    </row>
    <row r="16361" spans="81:81">
      <c r="CC16361" s="2"/>
    </row>
    <row r="16362" spans="81:81">
      <c r="CC16362" s="2"/>
    </row>
    <row r="16363" spans="81:81">
      <c r="CC16363" s="2"/>
    </row>
    <row r="16364" spans="81:81">
      <c r="CC16364" s="2"/>
    </row>
    <row r="16365" spans="81:81">
      <c r="CC16365" s="2"/>
    </row>
    <row r="16366" spans="81:81">
      <c r="CC16366" s="2"/>
    </row>
    <row r="16367" spans="81:81">
      <c r="CC16367" s="2"/>
    </row>
    <row r="16368" spans="81:81">
      <c r="CC16368" s="2"/>
    </row>
    <row r="16369" spans="81:81">
      <c r="CC16369" s="2"/>
    </row>
    <row r="16370" spans="81:81">
      <c r="CC16370" s="2"/>
    </row>
    <row r="16371" spans="81:81">
      <c r="CC16371" s="2"/>
    </row>
    <row r="16372" spans="81:81">
      <c r="CC16372" s="2"/>
    </row>
    <row r="16373" spans="81:81">
      <c r="CC16373" s="2"/>
    </row>
    <row r="16374" spans="81:81">
      <c r="CC16374" s="2"/>
    </row>
    <row r="16375" spans="81:81">
      <c r="CC16375" s="2"/>
    </row>
    <row r="16376" spans="81:81">
      <c r="CC16376" s="2"/>
    </row>
    <row r="16377" spans="81:81">
      <c r="CC16377" s="2"/>
    </row>
    <row r="16378" spans="81:81">
      <c r="CC16378" s="2"/>
    </row>
    <row r="16379" spans="81:81">
      <c r="CC16379" s="2"/>
    </row>
    <row r="16380" spans="81:81">
      <c r="CC16380" s="2"/>
    </row>
    <row r="16381" spans="81:81">
      <c r="CC16381" s="2"/>
    </row>
    <row r="16382" spans="81:81">
      <c r="CC16382" s="2"/>
    </row>
    <row r="16383" spans="81:81">
      <c r="CC16383" s="2"/>
    </row>
    <row r="16384" spans="81:81">
      <c r="CC16384" s="2"/>
    </row>
    <row r="16385" spans="81:81">
      <c r="CC16385" s="2"/>
    </row>
    <row r="16386" spans="81:81">
      <c r="CC16386" s="2"/>
    </row>
    <row r="16387" spans="81:81">
      <c r="CC16387" s="2"/>
    </row>
    <row r="16388" spans="81:81">
      <c r="CC16388" s="2"/>
    </row>
    <row r="16389" spans="81:81">
      <c r="CC16389" s="2"/>
    </row>
    <row r="16390" spans="81:81">
      <c r="CC16390" s="2"/>
    </row>
    <row r="16391" spans="81:81">
      <c r="CC16391" s="2"/>
    </row>
    <row r="16392" spans="81:81">
      <c r="CC16392" s="2"/>
    </row>
    <row r="16393" spans="81:81">
      <c r="CC16393" s="2"/>
    </row>
    <row r="16394" spans="81:81">
      <c r="CC16394" s="2"/>
    </row>
    <row r="16395" spans="81:81">
      <c r="CC16395" s="2"/>
    </row>
    <row r="16396" spans="81:81">
      <c r="CC16396" s="2"/>
    </row>
    <row r="16397" spans="81:81">
      <c r="CC16397" s="2"/>
    </row>
    <row r="16398" spans="81:81">
      <c r="CC16398" s="2"/>
    </row>
    <row r="16399" spans="81:81">
      <c r="CC16399" s="2"/>
    </row>
    <row r="16400" spans="81:81">
      <c r="CC16400" s="2"/>
    </row>
    <row r="16401" spans="81:81">
      <c r="CC16401" s="2"/>
    </row>
    <row r="16402" spans="81:81">
      <c r="CC16402" s="2"/>
    </row>
    <row r="16403" spans="81:81">
      <c r="CC16403" s="2"/>
    </row>
    <row r="16404" spans="81:81">
      <c r="CC16404" s="2"/>
    </row>
    <row r="16405" spans="81:81">
      <c r="CC16405" s="2"/>
    </row>
    <row r="16406" spans="81:81">
      <c r="CC16406" s="2"/>
    </row>
    <row r="16407" spans="81:81">
      <c r="CC16407" s="2"/>
    </row>
    <row r="16408" spans="81:81">
      <c r="CC16408" s="2"/>
    </row>
    <row r="16409" spans="81:81">
      <c r="CC16409" s="2"/>
    </row>
    <row r="16410" spans="81:81">
      <c r="CC16410" s="2"/>
    </row>
    <row r="16411" spans="81:81">
      <c r="CC16411" s="2"/>
    </row>
    <row r="16412" spans="81:81">
      <c r="CC16412" s="2"/>
    </row>
    <row r="16413" spans="81:81">
      <c r="CC16413" s="2"/>
    </row>
    <row r="16414" spans="81:81">
      <c r="CC16414" s="2"/>
    </row>
    <row r="16415" spans="81:81">
      <c r="CC16415" s="2"/>
    </row>
    <row r="16416" spans="81:81">
      <c r="CC16416" s="2"/>
    </row>
    <row r="16417" spans="81:81">
      <c r="CC16417" s="2"/>
    </row>
    <row r="16418" spans="81:81">
      <c r="CC16418" s="2"/>
    </row>
    <row r="16419" spans="81:81">
      <c r="CC16419" s="2"/>
    </row>
    <row r="16420" spans="81:81">
      <c r="CC16420" s="2"/>
    </row>
    <row r="16421" spans="81:81">
      <c r="CC16421" s="2"/>
    </row>
    <row r="16422" spans="81:81">
      <c r="CC16422" s="2"/>
    </row>
    <row r="16423" spans="81:81">
      <c r="CC16423" s="2"/>
    </row>
    <row r="16424" spans="81:81">
      <c r="CC16424" s="2"/>
    </row>
    <row r="16425" spans="81:81">
      <c r="CC16425" s="2"/>
    </row>
    <row r="16426" spans="81:81">
      <c r="CC16426" s="2"/>
    </row>
    <row r="16427" spans="81:81">
      <c r="CC16427" s="2"/>
    </row>
    <row r="16428" spans="81:81">
      <c r="CC16428" s="2"/>
    </row>
    <row r="16429" spans="81:81">
      <c r="CC16429" s="2"/>
    </row>
    <row r="16430" spans="81:81">
      <c r="CC16430" s="2"/>
    </row>
    <row r="16431" spans="81:81">
      <c r="CC16431" s="2"/>
    </row>
    <row r="16432" spans="81:81">
      <c r="CC16432" s="2"/>
    </row>
    <row r="16433" spans="81:81">
      <c r="CC16433" s="2"/>
    </row>
    <row r="16434" spans="81:81">
      <c r="CC16434" s="2"/>
    </row>
    <row r="16435" spans="81:81">
      <c r="CC16435" s="2"/>
    </row>
    <row r="16436" spans="81:81">
      <c r="CC16436" s="2"/>
    </row>
    <row r="16437" spans="81:81">
      <c r="CC16437" s="2"/>
    </row>
    <row r="16438" spans="81:81">
      <c r="CC16438" s="2"/>
    </row>
    <row r="16439" spans="81:81">
      <c r="CC16439" s="2"/>
    </row>
    <row r="16440" spans="81:81">
      <c r="CC16440" s="2"/>
    </row>
    <row r="16441" spans="81:81">
      <c r="CC16441" s="2"/>
    </row>
    <row r="16442" spans="81:81">
      <c r="CC16442" s="2"/>
    </row>
    <row r="16443" spans="81:81">
      <c r="CC16443" s="2"/>
    </row>
    <row r="16444" spans="81:81">
      <c r="CC16444" s="2"/>
    </row>
    <row r="16445" spans="81:81">
      <c r="CC16445" s="2"/>
    </row>
    <row r="16446" spans="81:81">
      <c r="CC16446" s="2"/>
    </row>
    <row r="16447" spans="81:81">
      <c r="CC16447" s="2"/>
    </row>
    <row r="16448" spans="81:81">
      <c r="CC16448" s="2"/>
    </row>
    <row r="16449" spans="81:81">
      <c r="CC16449" s="2"/>
    </row>
    <row r="16450" spans="81:81">
      <c r="CC16450" s="2"/>
    </row>
    <row r="16451" spans="81:81">
      <c r="CC16451" s="2"/>
    </row>
    <row r="16452" spans="81:81">
      <c r="CC16452" s="2"/>
    </row>
    <row r="16453" spans="81:81">
      <c r="CC16453" s="2"/>
    </row>
    <row r="16454" spans="81:81">
      <c r="CC16454" s="2"/>
    </row>
    <row r="16455" spans="81:81">
      <c r="CC16455" s="2"/>
    </row>
    <row r="16456" spans="81:81">
      <c r="CC16456" s="2"/>
    </row>
    <row r="16457" spans="81:81">
      <c r="CC16457" s="2"/>
    </row>
    <row r="16458" spans="81:81">
      <c r="CC16458" s="2"/>
    </row>
    <row r="16459" spans="81:81">
      <c r="CC16459" s="2"/>
    </row>
    <row r="16460" spans="81:81">
      <c r="CC16460" s="2"/>
    </row>
    <row r="16461" spans="81:81">
      <c r="CC16461" s="2"/>
    </row>
    <row r="16462" spans="81:81">
      <c r="CC16462" s="2"/>
    </row>
    <row r="16463" spans="81:81">
      <c r="CC16463" s="2"/>
    </row>
    <row r="16464" spans="81:81">
      <c r="CC16464" s="2"/>
    </row>
    <row r="16465" spans="81:81">
      <c r="CC16465" s="2"/>
    </row>
    <row r="16466" spans="81:81">
      <c r="CC16466" s="2"/>
    </row>
    <row r="16467" spans="81:81">
      <c r="CC16467" s="2"/>
    </row>
    <row r="16468" spans="81:81">
      <c r="CC16468" s="2"/>
    </row>
    <row r="16469" spans="81:81">
      <c r="CC16469" s="2"/>
    </row>
    <row r="16470" spans="81:81">
      <c r="CC16470" s="2"/>
    </row>
    <row r="16471" spans="81:81">
      <c r="CC16471" s="2"/>
    </row>
    <row r="16472" spans="81:81">
      <c r="CC16472" s="2"/>
    </row>
    <row r="16473" spans="81:81">
      <c r="CC16473" s="2"/>
    </row>
    <row r="16474" spans="81:81">
      <c r="CC16474" s="2"/>
    </row>
    <row r="16475" spans="81:81">
      <c r="CC16475" s="2"/>
    </row>
    <row r="16476" spans="81:81">
      <c r="CC16476" s="2"/>
    </row>
    <row r="16477" spans="81:81">
      <c r="CC16477" s="2"/>
    </row>
    <row r="16478" spans="81:81">
      <c r="CC16478" s="2"/>
    </row>
    <row r="16479" spans="81:81">
      <c r="CC16479" s="2"/>
    </row>
    <row r="16480" spans="81:81">
      <c r="CC16480" s="2"/>
    </row>
    <row r="16481" spans="81:81">
      <c r="CC16481" s="2"/>
    </row>
    <row r="16482" spans="81:81">
      <c r="CC16482" s="2"/>
    </row>
    <row r="16483" spans="81:81">
      <c r="CC16483" s="2"/>
    </row>
    <row r="16484" spans="81:81">
      <c r="CC16484" s="2"/>
    </row>
    <row r="16485" spans="81:81">
      <c r="CC16485" s="2"/>
    </row>
    <row r="16486" spans="81:81">
      <c r="CC16486" s="2"/>
    </row>
    <row r="16487" spans="81:81">
      <c r="CC16487" s="2"/>
    </row>
    <row r="16488" spans="81:81">
      <c r="CC16488" s="2"/>
    </row>
    <row r="16489" spans="81:81">
      <c r="CC16489" s="2"/>
    </row>
    <row r="16490" spans="81:81">
      <c r="CC16490" s="2"/>
    </row>
    <row r="16491" spans="81:81">
      <c r="CC16491" s="2"/>
    </row>
    <row r="16492" spans="81:81">
      <c r="CC16492" s="2"/>
    </row>
    <row r="16493" spans="81:81">
      <c r="CC16493" s="2"/>
    </row>
    <row r="16494" spans="81:81">
      <c r="CC16494" s="2"/>
    </row>
    <row r="16495" spans="81:81">
      <c r="CC16495" s="2"/>
    </row>
    <row r="16496" spans="81:81">
      <c r="CC16496" s="2"/>
    </row>
    <row r="16497" spans="81:81">
      <c r="CC16497" s="2"/>
    </row>
    <row r="16498" spans="81:81">
      <c r="CC16498" s="2"/>
    </row>
    <row r="16499" spans="81:81">
      <c r="CC16499" s="2"/>
    </row>
    <row r="16500" spans="81:81">
      <c r="CC16500" s="2"/>
    </row>
    <row r="16501" spans="81:81">
      <c r="CC16501" s="2"/>
    </row>
    <row r="16502" spans="81:81">
      <c r="CC16502" s="2"/>
    </row>
    <row r="16503" spans="81:81">
      <c r="CC16503" s="2"/>
    </row>
    <row r="16504" spans="81:81">
      <c r="CC16504" s="2"/>
    </row>
    <row r="16505" spans="81:81">
      <c r="CC16505" s="2"/>
    </row>
    <row r="16506" spans="81:81">
      <c r="CC16506" s="2"/>
    </row>
    <row r="16507" spans="81:81">
      <c r="CC16507" s="2"/>
    </row>
    <row r="16508" spans="81:81">
      <c r="CC16508" s="2"/>
    </row>
    <row r="16509" spans="81:81">
      <c r="CC16509" s="2"/>
    </row>
    <row r="16510" spans="81:81">
      <c r="CC16510" s="2"/>
    </row>
    <row r="16511" spans="81:81">
      <c r="CC16511" s="2"/>
    </row>
    <row r="16512" spans="81:81">
      <c r="CC16512" s="2"/>
    </row>
    <row r="16513" spans="81:81">
      <c r="CC16513" s="2"/>
    </row>
    <row r="16514" spans="81:81">
      <c r="CC16514" s="2"/>
    </row>
    <row r="16515" spans="81:81">
      <c r="CC16515" s="2"/>
    </row>
    <row r="16516" spans="81:81">
      <c r="CC16516" s="2"/>
    </row>
    <row r="16517" spans="81:81">
      <c r="CC16517" s="2"/>
    </row>
    <row r="16518" spans="81:81">
      <c r="CC16518" s="2"/>
    </row>
    <row r="16519" spans="81:81">
      <c r="CC16519" s="2"/>
    </row>
    <row r="16520" spans="81:81">
      <c r="CC16520" s="2"/>
    </row>
    <row r="16521" spans="81:81">
      <c r="CC16521" s="2"/>
    </row>
    <row r="16522" spans="81:81">
      <c r="CC16522" s="2"/>
    </row>
    <row r="16523" spans="81:81">
      <c r="CC16523" s="2"/>
    </row>
    <row r="16524" spans="81:81">
      <c r="CC16524" s="2"/>
    </row>
    <row r="16525" spans="81:81">
      <c r="CC16525" s="2"/>
    </row>
    <row r="16526" spans="81:81">
      <c r="CC16526" s="2"/>
    </row>
    <row r="16527" spans="81:81">
      <c r="CC16527" s="2"/>
    </row>
    <row r="16528" spans="81:81">
      <c r="CC16528" s="2"/>
    </row>
    <row r="16529" spans="81:81">
      <c r="CC16529" s="2"/>
    </row>
    <row r="16530" spans="81:81">
      <c r="CC16530" s="2"/>
    </row>
    <row r="16531" spans="81:81">
      <c r="CC16531" s="2"/>
    </row>
    <row r="16532" spans="81:81">
      <c r="CC16532" s="2"/>
    </row>
    <row r="16533" spans="81:81">
      <c r="CC16533" s="2"/>
    </row>
    <row r="16534" spans="81:81">
      <c r="CC16534" s="2"/>
    </row>
    <row r="16535" spans="81:81">
      <c r="CC16535" s="2"/>
    </row>
    <row r="16536" spans="81:81">
      <c r="CC16536" s="2"/>
    </row>
    <row r="16537" spans="81:81">
      <c r="CC16537" s="2"/>
    </row>
    <row r="16538" spans="81:81">
      <c r="CC16538" s="2"/>
    </row>
    <row r="16539" spans="81:81">
      <c r="CC16539" s="2"/>
    </row>
    <row r="16540" spans="81:81">
      <c r="CC16540" s="2"/>
    </row>
    <row r="16541" spans="81:81">
      <c r="CC16541" s="2"/>
    </row>
    <row r="16542" spans="81:81">
      <c r="CC16542" s="2"/>
    </row>
    <row r="16543" spans="81:81">
      <c r="CC16543" s="2"/>
    </row>
    <row r="16544" spans="81:81">
      <c r="CC16544" s="2"/>
    </row>
    <row r="16545" spans="81:81">
      <c r="CC16545" s="2"/>
    </row>
    <row r="16546" spans="81:81">
      <c r="CC16546" s="2"/>
    </row>
    <row r="16547" spans="81:81">
      <c r="CC16547" s="2"/>
    </row>
    <row r="16548" spans="81:81">
      <c r="CC16548" s="2"/>
    </row>
    <row r="16549" spans="81:81">
      <c r="CC16549" s="2"/>
    </row>
    <row r="16550" spans="81:81">
      <c r="CC16550" s="2"/>
    </row>
    <row r="16551" spans="81:81">
      <c r="CC16551" s="2"/>
    </row>
    <row r="16552" spans="81:81">
      <c r="CC16552" s="2"/>
    </row>
    <row r="16553" spans="81:81">
      <c r="CC16553" s="2"/>
    </row>
    <row r="16554" spans="81:81">
      <c r="CC16554" s="2"/>
    </row>
    <row r="16555" spans="81:81">
      <c r="CC16555" s="2"/>
    </row>
    <row r="16556" spans="81:81">
      <c r="CC16556" s="2"/>
    </row>
    <row r="16557" spans="81:81">
      <c r="CC16557" s="2"/>
    </row>
    <row r="16558" spans="81:81">
      <c r="CC16558" s="2"/>
    </row>
    <row r="16559" spans="81:81">
      <c r="CC16559" s="2"/>
    </row>
    <row r="16560" spans="81:81">
      <c r="CC16560" s="2"/>
    </row>
    <row r="16561" spans="81:81">
      <c r="CC16561" s="2"/>
    </row>
    <row r="16562" spans="81:81">
      <c r="CC16562" s="2"/>
    </row>
    <row r="16563" spans="81:81">
      <c r="CC16563" s="2"/>
    </row>
    <row r="16564" spans="81:81">
      <c r="CC16564" s="2"/>
    </row>
    <row r="16565" spans="81:81">
      <c r="CC16565" s="2"/>
    </row>
    <row r="16566" spans="81:81">
      <c r="CC16566" s="2"/>
    </row>
    <row r="16567" spans="81:81">
      <c r="CC16567" s="2"/>
    </row>
    <row r="16568" spans="81:81">
      <c r="CC16568" s="2"/>
    </row>
    <row r="16569" spans="81:81">
      <c r="CC16569" s="2"/>
    </row>
    <row r="16570" spans="81:81">
      <c r="CC16570" s="2"/>
    </row>
    <row r="16571" spans="81:81">
      <c r="CC16571" s="2"/>
    </row>
    <row r="16572" spans="81:81">
      <c r="CC16572" s="2"/>
    </row>
    <row r="16573" spans="81:81">
      <c r="CC16573" s="2"/>
    </row>
    <row r="16574" spans="81:81">
      <c r="CC16574" s="2"/>
    </row>
    <row r="16575" spans="81:81">
      <c r="CC16575" s="2"/>
    </row>
    <row r="16576" spans="81:81">
      <c r="CC16576" s="2"/>
    </row>
    <row r="16577" spans="81:81">
      <c r="CC16577" s="2"/>
    </row>
    <row r="16578" spans="81:81">
      <c r="CC16578" s="2"/>
    </row>
    <row r="16579" spans="81:81">
      <c r="CC16579" s="2"/>
    </row>
    <row r="16580" spans="81:81">
      <c r="CC16580" s="2"/>
    </row>
    <row r="16581" spans="81:81">
      <c r="CC16581" s="2"/>
    </row>
    <row r="16582" spans="81:81">
      <c r="CC16582" s="2"/>
    </row>
    <row r="16583" spans="81:81">
      <c r="CC16583" s="2"/>
    </row>
    <row r="16584" spans="81:81">
      <c r="CC16584" s="2"/>
    </row>
    <row r="16585" spans="81:81">
      <c r="CC16585" s="2"/>
    </row>
    <row r="16586" spans="81:81">
      <c r="CC16586" s="2"/>
    </row>
    <row r="16587" spans="81:81">
      <c r="CC16587" s="2"/>
    </row>
    <row r="16588" spans="81:81">
      <c r="CC16588" s="2"/>
    </row>
    <row r="16589" spans="81:81">
      <c r="CC16589" s="2"/>
    </row>
    <row r="16590" spans="81:81">
      <c r="CC16590" s="2"/>
    </row>
    <row r="16591" spans="81:81">
      <c r="CC16591" s="2"/>
    </row>
    <row r="16592" spans="81:81">
      <c r="CC16592" s="2"/>
    </row>
    <row r="16593" spans="81:81">
      <c r="CC16593" s="2"/>
    </row>
    <row r="16594" spans="81:81">
      <c r="CC16594" s="2"/>
    </row>
    <row r="16595" spans="81:81">
      <c r="CC16595" s="2"/>
    </row>
    <row r="16596" spans="81:81">
      <c r="CC16596" s="2"/>
    </row>
    <row r="16597" spans="81:81">
      <c r="CC16597" s="2"/>
    </row>
    <row r="16598" spans="81:81">
      <c r="CC16598" s="2"/>
    </row>
    <row r="16599" spans="81:81">
      <c r="CC16599" s="2"/>
    </row>
    <row r="16600" spans="81:81">
      <c r="CC16600" s="2"/>
    </row>
    <row r="16601" spans="81:81">
      <c r="CC16601" s="2"/>
    </row>
    <row r="16602" spans="81:81">
      <c r="CC16602" s="2"/>
    </row>
    <row r="16603" spans="81:81">
      <c r="CC16603" s="2"/>
    </row>
    <row r="16604" spans="81:81">
      <c r="CC16604" s="2"/>
    </row>
    <row r="16605" spans="81:81">
      <c r="CC16605" s="2"/>
    </row>
    <row r="16606" spans="81:81">
      <c r="CC16606" s="2"/>
    </row>
    <row r="16607" spans="81:81">
      <c r="CC16607" s="2"/>
    </row>
    <row r="16608" spans="81:81">
      <c r="CC16608" s="2"/>
    </row>
    <row r="16609" spans="81:81">
      <c r="CC16609" s="2"/>
    </row>
    <row r="16610" spans="81:81">
      <c r="CC16610" s="2"/>
    </row>
    <row r="16611" spans="81:81">
      <c r="CC16611" s="2"/>
    </row>
    <row r="16612" spans="81:81">
      <c r="CC16612" s="2"/>
    </row>
    <row r="16613" spans="81:81">
      <c r="CC16613" s="2"/>
    </row>
    <row r="16614" spans="81:81">
      <c r="CC16614" s="2"/>
    </row>
    <row r="16615" spans="81:81">
      <c r="CC16615" s="2"/>
    </row>
    <row r="16616" spans="81:81">
      <c r="CC16616" s="2"/>
    </row>
    <row r="16617" spans="81:81">
      <c r="CC16617" s="2"/>
    </row>
    <row r="16618" spans="81:81">
      <c r="CC16618" s="2"/>
    </row>
    <row r="16619" spans="81:81">
      <c r="CC16619" s="2"/>
    </row>
    <row r="16620" spans="81:81">
      <c r="CC16620" s="2"/>
    </row>
    <row r="16621" spans="81:81">
      <c r="CC16621" s="2"/>
    </row>
    <row r="16622" spans="81:81">
      <c r="CC16622" s="2"/>
    </row>
    <row r="16623" spans="81:81">
      <c r="CC16623" s="2"/>
    </row>
    <row r="16624" spans="81:81">
      <c r="CC16624" s="2"/>
    </row>
    <row r="16625" spans="81:81">
      <c r="CC16625" s="2"/>
    </row>
    <row r="16626" spans="81:81">
      <c r="CC16626" s="2"/>
    </row>
    <row r="16627" spans="81:81">
      <c r="CC16627" s="2"/>
    </row>
    <row r="16628" spans="81:81">
      <c r="CC16628" s="2"/>
    </row>
    <row r="16629" spans="81:81">
      <c r="CC16629" s="2"/>
    </row>
    <row r="16630" spans="81:81">
      <c r="CC16630" s="2"/>
    </row>
    <row r="16631" spans="81:81">
      <c r="CC16631" s="2"/>
    </row>
    <row r="16632" spans="81:81">
      <c r="CC16632" s="2"/>
    </row>
    <row r="16633" spans="81:81">
      <c r="CC16633" s="2"/>
    </row>
    <row r="16634" spans="81:81">
      <c r="CC16634" s="2"/>
    </row>
    <row r="16635" spans="81:81">
      <c r="CC16635" s="2"/>
    </row>
    <row r="16636" spans="81:81">
      <c r="CC16636" s="2"/>
    </row>
    <row r="16637" spans="81:81">
      <c r="CC16637" s="2"/>
    </row>
    <row r="16638" spans="81:81">
      <c r="CC16638" s="2"/>
    </row>
    <row r="16639" spans="81:81">
      <c r="CC16639" s="2"/>
    </row>
    <row r="16640" spans="81:81">
      <c r="CC16640" s="2"/>
    </row>
    <row r="16641" spans="81:81">
      <c r="CC16641" s="2"/>
    </row>
    <row r="16642" spans="81:81">
      <c r="CC16642" s="2"/>
    </row>
    <row r="16643" spans="81:81">
      <c r="CC16643" s="2"/>
    </row>
    <row r="16644" spans="81:81">
      <c r="CC16644" s="2"/>
    </row>
    <row r="16645" spans="81:81">
      <c r="CC16645" s="2"/>
    </row>
    <row r="16646" spans="81:81">
      <c r="CC16646" s="2"/>
    </row>
    <row r="16647" spans="81:81">
      <c r="CC16647" s="2"/>
    </row>
    <row r="16648" spans="81:81">
      <c r="CC16648" s="2"/>
    </row>
    <row r="16649" spans="81:81">
      <c r="CC16649" s="2"/>
    </row>
    <row r="16650" spans="81:81">
      <c r="CC16650" s="2"/>
    </row>
    <row r="16651" spans="81:81">
      <c r="CC16651" s="2"/>
    </row>
    <row r="16652" spans="81:81">
      <c r="CC16652" s="2"/>
    </row>
    <row r="16653" spans="81:81">
      <c r="CC16653" s="2"/>
    </row>
    <row r="16654" spans="81:81">
      <c r="CC16654" s="2"/>
    </row>
    <row r="16655" spans="81:81">
      <c r="CC16655" s="2"/>
    </row>
    <row r="16656" spans="81:81">
      <c r="CC16656" s="2"/>
    </row>
    <row r="16657" spans="81:81">
      <c r="CC16657" s="2"/>
    </row>
    <row r="16658" spans="81:81">
      <c r="CC16658" s="2"/>
    </row>
    <row r="16659" spans="81:81">
      <c r="CC16659" s="2"/>
    </row>
    <row r="16660" spans="81:81">
      <c r="CC16660" s="2"/>
    </row>
    <row r="16661" spans="81:81">
      <c r="CC16661" s="2"/>
    </row>
    <row r="16662" spans="81:81">
      <c r="CC16662" s="2"/>
    </row>
    <row r="16663" spans="81:81">
      <c r="CC16663" s="2"/>
    </row>
    <row r="16664" spans="81:81">
      <c r="CC16664" s="2"/>
    </row>
    <row r="16665" spans="81:81">
      <c r="CC16665" s="2"/>
    </row>
    <row r="16666" spans="81:81">
      <c r="CC16666" s="2"/>
    </row>
    <row r="16667" spans="81:81">
      <c r="CC16667" s="2"/>
    </row>
    <row r="16668" spans="81:81">
      <c r="CC16668" s="2"/>
    </row>
    <row r="16669" spans="81:81">
      <c r="CC16669" s="2"/>
    </row>
    <row r="16670" spans="81:81">
      <c r="CC16670" s="2"/>
    </row>
    <row r="16671" spans="81:81">
      <c r="CC16671" s="2"/>
    </row>
    <row r="16672" spans="81:81">
      <c r="CC16672" s="2"/>
    </row>
    <row r="16673" spans="81:81">
      <c r="CC16673" s="2"/>
    </row>
    <row r="16674" spans="81:81">
      <c r="CC16674" s="2"/>
    </row>
    <row r="16675" spans="81:81">
      <c r="CC16675" s="2"/>
    </row>
    <row r="16676" spans="81:81">
      <c r="CC16676" s="2"/>
    </row>
    <row r="16677" spans="81:81">
      <c r="CC16677" s="2"/>
    </row>
    <row r="16678" spans="81:81">
      <c r="CC16678" s="2"/>
    </row>
    <row r="16679" spans="81:81">
      <c r="CC16679" s="2"/>
    </row>
    <row r="16680" spans="81:81">
      <c r="CC16680" s="2"/>
    </row>
    <row r="16681" spans="81:81">
      <c r="CC16681" s="2"/>
    </row>
    <row r="16682" spans="81:81">
      <c r="CC16682" s="2"/>
    </row>
    <row r="16683" spans="81:81">
      <c r="CC16683" s="2"/>
    </row>
    <row r="16684" spans="81:81">
      <c r="CC16684" s="2"/>
    </row>
    <row r="16685" spans="81:81">
      <c r="CC16685" s="2"/>
    </row>
    <row r="16686" spans="81:81">
      <c r="CC16686" s="2"/>
    </row>
    <row r="16687" spans="81:81">
      <c r="CC16687" s="2"/>
    </row>
    <row r="16688" spans="81:81">
      <c r="CC16688" s="2"/>
    </row>
    <row r="16689" spans="81:81">
      <c r="CC16689" s="2"/>
    </row>
    <row r="16690" spans="81:81">
      <c r="CC16690" s="2"/>
    </row>
    <row r="16691" spans="81:81">
      <c r="CC16691" s="2"/>
    </row>
    <row r="16692" spans="81:81">
      <c r="CC16692" s="2"/>
    </row>
    <row r="16693" spans="81:81">
      <c r="CC16693" s="2"/>
    </row>
    <row r="16694" spans="81:81">
      <c r="CC16694" s="2"/>
    </row>
    <row r="16695" spans="81:81">
      <c r="CC16695" s="2"/>
    </row>
    <row r="16696" spans="81:81">
      <c r="CC16696" s="2"/>
    </row>
    <row r="16697" spans="81:81">
      <c r="CC16697" s="2"/>
    </row>
    <row r="16698" spans="81:81">
      <c r="CC16698" s="2"/>
    </row>
    <row r="16699" spans="81:81">
      <c r="CC16699" s="2"/>
    </row>
    <row r="16700" spans="81:81">
      <c r="CC16700" s="2"/>
    </row>
    <row r="16701" spans="81:81">
      <c r="CC16701" s="2"/>
    </row>
    <row r="16702" spans="81:81">
      <c r="CC16702" s="2"/>
    </row>
    <row r="16703" spans="81:81">
      <c r="CC16703" s="2"/>
    </row>
    <row r="16704" spans="81:81">
      <c r="CC16704" s="2"/>
    </row>
    <row r="16705" spans="81:81">
      <c r="CC16705" s="2"/>
    </row>
    <row r="16706" spans="81:81">
      <c r="CC16706" s="2"/>
    </row>
    <row r="16707" spans="81:81">
      <c r="CC16707" s="2"/>
    </row>
    <row r="16708" spans="81:81">
      <c r="CC16708" s="2"/>
    </row>
    <row r="16709" spans="81:81">
      <c r="CC16709" s="2"/>
    </row>
    <row r="16710" spans="81:81">
      <c r="CC16710" s="2"/>
    </row>
    <row r="16711" spans="81:81">
      <c r="CC16711" s="2"/>
    </row>
    <row r="16712" spans="81:81">
      <c r="CC16712" s="2"/>
    </row>
    <row r="16713" spans="81:81">
      <c r="CC16713" s="2"/>
    </row>
    <row r="16714" spans="81:81">
      <c r="CC16714" s="2"/>
    </row>
    <row r="16715" spans="81:81">
      <c r="CC16715" s="2"/>
    </row>
    <row r="16716" spans="81:81">
      <c r="CC16716" s="2"/>
    </row>
    <row r="16717" spans="81:81">
      <c r="CC16717" s="2"/>
    </row>
    <row r="16718" spans="81:81">
      <c r="CC16718" s="2"/>
    </row>
    <row r="16719" spans="81:81">
      <c r="CC16719" s="2"/>
    </row>
    <row r="16720" spans="81:81">
      <c r="CC16720" s="2"/>
    </row>
    <row r="16721" spans="81:81">
      <c r="CC16721" s="2"/>
    </row>
    <row r="16722" spans="81:81">
      <c r="CC16722" s="2"/>
    </row>
    <row r="16723" spans="81:81">
      <c r="CC16723" s="2"/>
    </row>
    <row r="16724" spans="81:81">
      <c r="CC16724" s="2"/>
    </row>
    <row r="16725" spans="81:81">
      <c r="CC16725" s="2"/>
    </row>
    <row r="16726" spans="81:81">
      <c r="CC16726" s="2"/>
    </row>
    <row r="16727" spans="81:81">
      <c r="CC16727" s="2"/>
    </row>
    <row r="16728" spans="81:81">
      <c r="CC16728" s="2"/>
    </row>
    <row r="16729" spans="81:81">
      <c r="CC16729" s="2"/>
    </row>
    <row r="16730" spans="81:81">
      <c r="CC16730" s="2"/>
    </row>
    <row r="16731" spans="81:81">
      <c r="CC16731" s="2"/>
    </row>
    <row r="16732" spans="81:81">
      <c r="CC16732" s="2"/>
    </row>
    <row r="16733" spans="81:81">
      <c r="CC16733" s="2"/>
    </row>
    <row r="16734" spans="81:81">
      <c r="CC16734" s="2"/>
    </row>
    <row r="16735" spans="81:81">
      <c r="CC16735" s="2"/>
    </row>
    <row r="16736" spans="81:81">
      <c r="CC16736" s="2"/>
    </row>
    <row r="16737" spans="81:81">
      <c r="CC16737" s="2"/>
    </row>
    <row r="16738" spans="81:81">
      <c r="CC16738" s="2"/>
    </row>
    <row r="16739" spans="81:81">
      <c r="CC16739" s="2"/>
    </row>
    <row r="16740" spans="81:81">
      <c r="CC16740" s="2"/>
    </row>
    <row r="16741" spans="81:81">
      <c r="CC16741" s="2"/>
    </row>
    <row r="16742" spans="81:81">
      <c r="CC16742" s="2"/>
    </row>
    <row r="16743" spans="81:81">
      <c r="CC16743" s="2"/>
    </row>
    <row r="16744" spans="81:81">
      <c r="CC16744" s="2"/>
    </row>
    <row r="16745" spans="81:81">
      <c r="CC16745" s="2"/>
    </row>
    <row r="16746" spans="81:81">
      <c r="CC16746" s="2"/>
    </row>
    <row r="16747" spans="81:81">
      <c r="CC16747" s="2"/>
    </row>
    <row r="16748" spans="81:81">
      <c r="CC16748" s="2"/>
    </row>
    <row r="16749" spans="81:81">
      <c r="CC16749" s="2"/>
    </row>
    <row r="16750" spans="81:81">
      <c r="CC16750" s="2"/>
    </row>
    <row r="16751" spans="81:81">
      <c r="CC16751" s="2"/>
    </row>
    <row r="16752" spans="81:81">
      <c r="CC16752" s="2"/>
    </row>
    <row r="16753" spans="81:81">
      <c r="CC16753" s="2"/>
    </row>
    <row r="16754" spans="81:81">
      <c r="CC16754" s="2"/>
    </row>
    <row r="16755" spans="81:81">
      <c r="CC16755" s="2"/>
    </row>
    <row r="16756" spans="81:81">
      <c r="CC16756" s="2"/>
    </row>
    <row r="16757" spans="81:81">
      <c r="CC16757" s="2"/>
    </row>
    <row r="16758" spans="81:81">
      <c r="CC16758" s="2"/>
    </row>
    <row r="16759" spans="81:81">
      <c r="CC16759" s="2"/>
    </row>
    <row r="16760" spans="81:81">
      <c r="CC16760" s="2"/>
    </row>
    <row r="16761" spans="81:81">
      <c r="CC16761" s="2"/>
    </row>
    <row r="16762" spans="81:81">
      <c r="CC16762" s="2"/>
    </row>
    <row r="16763" spans="81:81">
      <c r="CC16763" s="2"/>
    </row>
    <row r="16764" spans="81:81">
      <c r="CC16764" s="2"/>
    </row>
    <row r="16765" spans="81:81">
      <c r="CC16765" s="2"/>
    </row>
    <row r="16766" spans="81:81">
      <c r="CC16766" s="2"/>
    </row>
    <row r="16767" spans="81:81">
      <c r="CC16767" s="2"/>
    </row>
    <row r="16768" spans="81:81">
      <c r="CC16768" s="2"/>
    </row>
    <row r="16769" spans="81:81">
      <c r="CC16769" s="2"/>
    </row>
    <row r="16770" spans="81:81">
      <c r="CC16770" s="2"/>
    </row>
    <row r="16771" spans="81:81">
      <c r="CC16771" s="2"/>
    </row>
    <row r="16772" spans="81:81">
      <c r="CC16772" s="2"/>
    </row>
    <row r="16773" spans="81:81">
      <c r="CC16773" s="2"/>
    </row>
    <row r="16774" spans="81:81">
      <c r="CC16774" s="2"/>
    </row>
    <row r="16775" spans="81:81">
      <c r="CC16775" s="2"/>
    </row>
    <row r="16776" spans="81:81">
      <c r="CC16776" s="2"/>
    </row>
    <row r="16777" spans="81:81">
      <c r="CC16777" s="2"/>
    </row>
    <row r="16778" spans="81:81">
      <c r="CC16778" s="2"/>
    </row>
    <row r="16779" spans="81:81">
      <c r="CC16779" s="2"/>
    </row>
    <row r="16780" spans="81:81">
      <c r="CC16780" s="2"/>
    </row>
    <row r="16781" spans="81:81">
      <c r="CC16781" s="2"/>
    </row>
    <row r="16782" spans="81:81">
      <c r="CC16782" s="2"/>
    </row>
    <row r="16783" spans="81:81">
      <c r="CC16783" s="2"/>
    </row>
    <row r="16784" spans="81:81">
      <c r="CC16784" s="2"/>
    </row>
    <row r="16785" spans="81:81">
      <c r="CC16785" s="2"/>
    </row>
    <row r="16786" spans="81:81">
      <c r="CC16786" s="2"/>
    </row>
    <row r="16787" spans="81:81">
      <c r="CC16787" s="2"/>
    </row>
    <row r="16788" spans="81:81">
      <c r="CC16788" s="2"/>
    </row>
    <row r="16789" spans="81:81">
      <c r="CC16789" s="2"/>
    </row>
    <row r="16790" spans="81:81">
      <c r="CC16790" s="2"/>
    </row>
    <row r="16791" spans="81:81">
      <c r="CC16791" s="2"/>
    </row>
    <row r="16792" spans="81:81">
      <c r="CC16792" s="2"/>
    </row>
    <row r="16793" spans="81:81">
      <c r="CC16793" s="2"/>
    </row>
    <row r="16794" spans="81:81">
      <c r="CC16794" s="2"/>
    </row>
    <row r="16795" spans="81:81">
      <c r="CC16795" s="2"/>
    </row>
    <row r="16796" spans="81:81">
      <c r="CC16796" s="2"/>
    </row>
    <row r="16797" spans="81:81">
      <c r="CC16797" s="2"/>
    </row>
    <row r="16798" spans="81:81">
      <c r="CC16798" s="2"/>
    </row>
    <row r="16799" spans="81:81">
      <c r="CC16799" s="2"/>
    </row>
    <row r="16800" spans="81:81">
      <c r="CC16800" s="2"/>
    </row>
    <row r="16801" spans="81:81">
      <c r="CC16801" s="2"/>
    </row>
    <row r="16802" spans="81:81">
      <c r="CC16802" s="2"/>
    </row>
    <row r="16803" spans="81:81">
      <c r="CC16803" s="2"/>
    </row>
    <row r="16804" spans="81:81">
      <c r="CC16804" s="2"/>
    </row>
    <row r="16805" spans="81:81">
      <c r="CC16805" s="2"/>
    </row>
    <row r="16806" spans="81:81">
      <c r="CC16806" s="2"/>
    </row>
    <row r="16807" spans="81:81">
      <c r="CC16807" s="2"/>
    </row>
    <row r="16808" spans="81:81">
      <c r="CC16808" s="2"/>
    </row>
    <row r="16809" spans="81:81">
      <c r="CC16809" s="2"/>
    </row>
    <row r="16810" spans="81:81">
      <c r="CC16810" s="2"/>
    </row>
    <row r="16811" spans="81:81">
      <c r="CC16811" s="2"/>
    </row>
    <row r="16812" spans="81:81">
      <c r="CC16812" s="2"/>
    </row>
    <row r="16813" spans="81:81">
      <c r="CC16813" s="2"/>
    </row>
    <row r="16814" spans="81:81">
      <c r="CC16814" s="2"/>
    </row>
    <row r="16815" spans="81:81">
      <c r="CC16815" s="2"/>
    </row>
    <row r="16816" spans="81:81">
      <c r="CC16816" s="2"/>
    </row>
    <row r="16817" spans="81:81">
      <c r="CC16817" s="2"/>
    </row>
    <row r="16818" spans="81:81">
      <c r="CC16818" s="2"/>
    </row>
    <row r="16819" spans="81:81">
      <c r="CC16819" s="2"/>
    </row>
    <row r="16820" spans="81:81">
      <c r="CC16820" s="2"/>
    </row>
    <row r="16821" spans="81:81">
      <c r="CC16821" s="2"/>
    </row>
    <row r="16822" spans="81:81">
      <c r="CC16822" s="2"/>
    </row>
    <row r="16823" spans="81:81">
      <c r="CC16823" s="2"/>
    </row>
    <row r="16824" spans="81:81">
      <c r="CC16824" s="2"/>
    </row>
    <row r="16825" spans="81:81">
      <c r="CC16825" s="2"/>
    </row>
    <row r="16826" spans="81:81">
      <c r="CC16826" s="2"/>
    </row>
    <row r="16827" spans="81:81">
      <c r="CC16827" s="2"/>
    </row>
    <row r="16828" spans="81:81">
      <c r="CC16828" s="2"/>
    </row>
    <row r="16829" spans="81:81">
      <c r="CC16829" s="2"/>
    </row>
    <row r="16830" spans="81:81">
      <c r="CC16830" s="2"/>
    </row>
    <row r="16831" spans="81:81">
      <c r="CC16831" s="2"/>
    </row>
    <row r="16832" spans="81:81">
      <c r="CC16832" s="2"/>
    </row>
    <row r="16833" spans="81:81">
      <c r="CC16833" s="2"/>
    </row>
    <row r="16834" spans="81:81">
      <c r="CC16834" s="2"/>
    </row>
    <row r="16835" spans="81:81">
      <c r="CC16835" s="2"/>
    </row>
    <row r="16836" spans="81:81">
      <c r="CC16836" s="2"/>
    </row>
    <row r="16837" spans="81:81">
      <c r="CC16837" s="2"/>
    </row>
    <row r="16838" spans="81:81">
      <c r="CC16838" s="2"/>
    </row>
    <row r="16839" spans="81:81">
      <c r="CC16839" s="2"/>
    </row>
    <row r="16840" spans="81:81">
      <c r="CC16840" s="2"/>
    </row>
    <row r="16841" spans="81:81">
      <c r="CC16841" s="2"/>
    </row>
    <row r="16842" spans="81:81">
      <c r="CC16842" s="2"/>
    </row>
    <row r="16843" spans="81:81">
      <c r="CC16843" s="2"/>
    </row>
    <row r="16844" spans="81:81">
      <c r="CC16844" s="2"/>
    </row>
    <row r="16845" spans="81:81">
      <c r="CC16845" s="2"/>
    </row>
    <row r="16846" spans="81:81">
      <c r="CC16846" s="2"/>
    </row>
    <row r="16847" spans="81:81">
      <c r="CC16847" s="2"/>
    </row>
    <row r="16848" spans="81:81">
      <c r="CC16848" s="2"/>
    </row>
    <row r="16849" spans="81:81">
      <c r="CC16849" s="2"/>
    </row>
    <row r="16850" spans="81:81">
      <c r="CC16850" s="2"/>
    </row>
    <row r="16851" spans="81:81">
      <c r="CC16851" s="2"/>
    </row>
    <row r="16852" spans="81:81">
      <c r="CC16852" s="2"/>
    </row>
    <row r="16853" spans="81:81">
      <c r="CC16853" s="2"/>
    </row>
    <row r="16854" spans="81:81">
      <c r="CC16854" s="2"/>
    </row>
    <row r="16855" spans="81:81">
      <c r="CC16855" s="2"/>
    </row>
    <row r="16856" spans="81:81">
      <c r="CC16856" s="2"/>
    </row>
    <row r="16857" spans="81:81">
      <c r="CC16857" s="2"/>
    </row>
    <row r="16858" spans="81:81">
      <c r="CC16858" s="2"/>
    </row>
    <row r="16859" spans="81:81">
      <c r="CC16859" s="2"/>
    </row>
    <row r="16860" spans="81:81">
      <c r="CC16860" s="2"/>
    </row>
    <row r="16861" spans="81:81">
      <c r="CC16861" s="2"/>
    </row>
    <row r="16862" spans="81:81">
      <c r="CC16862" s="2"/>
    </row>
    <row r="16863" spans="81:81">
      <c r="CC16863" s="2"/>
    </row>
    <row r="16864" spans="81:81">
      <c r="CC16864" s="2"/>
    </row>
    <row r="16865" spans="81:81">
      <c r="CC16865" s="2"/>
    </row>
    <row r="16866" spans="81:81">
      <c r="CC16866" s="2"/>
    </row>
    <row r="16867" spans="81:81">
      <c r="CC16867" s="2"/>
    </row>
    <row r="16868" spans="81:81">
      <c r="CC16868" s="2"/>
    </row>
    <row r="16869" spans="81:81">
      <c r="CC16869" s="2"/>
    </row>
    <row r="16870" spans="81:81">
      <c r="CC16870" s="2"/>
    </row>
    <row r="16871" spans="81:81">
      <c r="CC16871" s="2"/>
    </row>
    <row r="16872" spans="81:81">
      <c r="CC16872" s="2"/>
    </row>
    <row r="16873" spans="81:81">
      <c r="CC16873" s="2"/>
    </row>
    <row r="16874" spans="81:81">
      <c r="CC16874" s="2"/>
    </row>
    <row r="16875" spans="81:81">
      <c r="CC16875" s="2"/>
    </row>
    <row r="16876" spans="81:81">
      <c r="CC16876" s="2"/>
    </row>
    <row r="16877" spans="81:81">
      <c r="CC16877" s="2"/>
    </row>
    <row r="16878" spans="81:81">
      <c r="CC16878" s="2"/>
    </row>
    <row r="16879" spans="81:81">
      <c r="CC16879" s="2"/>
    </row>
    <row r="16880" spans="81:81">
      <c r="CC16880" s="2"/>
    </row>
    <row r="16881" spans="81:81">
      <c r="CC16881" s="2"/>
    </row>
    <row r="16882" spans="81:81">
      <c r="CC16882" s="2"/>
    </row>
    <row r="16883" spans="81:81">
      <c r="CC16883" s="2"/>
    </row>
    <row r="16884" spans="81:81">
      <c r="CC16884" s="2"/>
    </row>
    <row r="16885" spans="81:81">
      <c r="CC16885" s="2"/>
    </row>
    <row r="16886" spans="81:81">
      <c r="CC16886" s="2"/>
    </row>
    <row r="16887" spans="81:81">
      <c r="CC16887" s="2"/>
    </row>
    <row r="16888" spans="81:81">
      <c r="CC16888" s="2"/>
    </row>
    <row r="16889" spans="81:81">
      <c r="CC16889" s="2"/>
    </row>
    <row r="16890" spans="81:81">
      <c r="CC16890" s="2"/>
    </row>
    <row r="16891" spans="81:81">
      <c r="CC16891" s="2"/>
    </row>
    <row r="16892" spans="81:81">
      <c r="CC16892" s="2"/>
    </row>
    <row r="16893" spans="81:81">
      <c r="CC16893" s="2"/>
    </row>
    <row r="16894" spans="81:81">
      <c r="CC16894" s="2"/>
    </row>
    <row r="16895" spans="81:81">
      <c r="CC16895" s="2"/>
    </row>
    <row r="16896" spans="81:81">
      <c r="CC16896" s="2"/>
    </row>
    <row r="16897" spans="81:81">
      <c r="CC16897" s="2"/>
    </row>
    <row r="16898" spans="81:81">
      <c r="CC16898" s="2"/>
    </row>
    <row r="16899" spans="81:81">
      <c r="CC16899" s="2"/>
    </row>
    <row r="16900" spans="81:81">
      <c r="CC16900" s="2"/>
    </row>
    <row r="16901" spans="81:81">
      <c r="CC16901" s="2"/>
    </row>
    <row r="16902" spans="81:81">
      <c r="CC16902" s="2"/>
    </row>
    <row r="16903" spans="81:81">
      <c r="CC16903" s="2"/>
    </row>
    <row r="16904" spans="81:81">
      <c r="CC16904" s="2"/>
    </row>
    <row r="16905" spans="81:81">
      <c r="CC16905" s="2"/>
    </row>
    <row r="16906" spans="81:81">
      <c r="CC16906" s="2"/>
    </row>
    <row r="16907" spans="81:81">
      <c r="CC16907" s="2"/>
    </row>
    <row r="16908" spans="81:81">
      <c r="CC16908" s="2"/>
    </row>
    <row r="16909" spans="81:81">
      <c r="CC16909" s="2"/>
    </row>
    <row r="16910" spans="81:81">
      <c r="CC16910" s="2"/>
    </row>
    <row r="16911" spans="81:81">
      <c r="CC16911" s="2"/>
    </row>
    <row r="16912" spans="81:81">
      <c r="CC16912" s="2"/>
    </row>
    <row r="16913" spans="81:81">
      <c r="CC16913" s="2"/>
    </row>
    <row r="16914" spans="81:81">
      <c r="CC16914" s="2"/>
    </row>
    <row r="16915" spans="81:81">
      <c r="CC16915" s="2"/>
    </row>
    <row r="16916" spans="81:81">
      <c r="CC16916" s="2"/>
    </row>
    <row r="16917" spans="81:81">
      <c r="CC16917" s="2"/>
    </row>
    <row r="16918" spans="81:81">
      <c r="CC16918" s="2"/>
    </row>
    <row r="16919" spans="81:81">
      <c r="CC16919" s="2"/>
    </row>
    <row r="16920" spans="81:81">
      <c r="CC16920" s="2"/>
    </row>
    <row r="16921" spans="81:81">
      <c r="CC16921" s="2"/>
    </row>
    <row r="16922" spans="81:81">
      <c r="CC16922" s="2"/>
    </row>
    <row r="16923" spans="81:81">
      <c r="CC16923" s="2"/>
    </row>
    <row r="16924" spans="81:81">
      <c r="CC16924" s="2"/>
    </row>
    <row r="16925" spans="81:81">
      <c r="CC16925" s="2"/>
    </row>
    <row r="16926" spans="81:81">
      <c r="CC16926" s="2"/>
    </row>
    <row r="16927" spans="81:81">
      <c r="CC16927" s="2"/>
    </row>
    <row r="16928" spans="81:81">
      <c r="CC16928" s="2"/>
    </row>
    <row r="16929" spans="81:81">
      <c r="CC16929" s="2"/>
    </row>
    <row r="16930" spans="81:81">
      <c r="CC16930" s="2"/>
    </row>
    <row r="16931" spans="81:81">
      <c r="CC16931" s="2"/>
    </row>
    <row r="16932" spans="81:81">
      <c r="CC16932" s="2"/>
    </row>
    <row r="16933" spans="81:81">
      <c r="CC16933" s="2"/>
    </row>
    <row r="16934" spans="81:81">
      <c r="CC16934" s="2"/>
    </row>
    <row r="16935" spans="81:81">
      <c r="CC16935" s="2"/>
    </row>
    <row r="16936" spans="81:81">
      <c r="CC16936" s="2"/>
    </row>
    <row r="16937" spans="81:81">
      <c r="CC16937" s="2"/>
    </row>
    <row r="16938" spans="81:81">
      <c r="CC16938" s="2"/>
    </row>
    <row r="16939" spans="81:81">
      <c r="CC16939" s="2"/>
    </row>
    <row r="16940" spans="81:81">
      <c r="CC16940" s="2"/>
    </row>
    <row r="16941" spans="81:81">
      <c r="CC16941" s="2"/>
    </row>
    <row r="16942" spans="81:81">
      <c r="CC16942" s="2"/>
    </row>
    <row r="16943" spans="81:81">
      <c r="CC16943" s="2"/>
    </row>
    <row r="16944" spans="81:81">
      <c r="CC16944" s="2"/>
    </row>
    <row r="16945" spans="81:81">
      <c r="CC16945" s="2"/>
    </row>
    <row r="16946" spans="81:81">
      <c r="CC16946" s="2"/>
    </row>
    <row r="16947" spans="81:81">
      <c r="CC16947" s="2"/>
    </row>
    <row r="16948" spans="81:81">
      <c r="CC16948" s="2"/>
    </row>
    <row r="16949" spans="81:81">
      <c r="CC16949" s="2"/>
    </row>
    <row r="16950" spans="81:81">
      <c r="CC16950" s="2"/>
    </row>
    <row r="16951" spans="81:81">
      <c r="CC16951" s="2"/>
    </row>
    <row r="16952" spans="81:81">
      <c r="CC16952" s="2"/>
    </row>
    <row r="16953" spans="81:81">
      <c r="CC16953" s="2"/>
    </row>
    <row r="16954" spans="81:81">
      <c r="CC16954" s="2"/>
    </row>
    <row r="16955" spans="81:81">
      <c r="CC16955" s="2"/>
    </row>
    <row r="16956" spans="81:81">
      <c r="CC16956" s="2"/>
    </row>
    <row r="16957" spans="81:81">
      <c r="CC16957" s="2"/>
    </row>
    <row r="16958" spans="81:81">
      <c r="CC16958" s="2"/>
    </row>
    <row r="16959" spans="81:81">
      <c r="CC16959" s="2"/>
    </row>
    <row r="16960" spans="81:81">
      <c r="CC16960" s="2"/>
    </row>
    <row r="16961" spans="81:81">
      <c r="CC16961" s="2"/>
    </row>
    <row r="16962" spans="81:81">
      <c r="CC16962" s="2"/>
    </row>
    <row r="16963" spans="81:81">
      <c r="CC16963" s="2"/>
    </row>
    <row r="16964" spans="81:81">
      <c r="CC16964" s="2"/>
    </row>
    <row r="16965" spans="81:81">
      <c r="CC16965" s="2"/>
    </row>
    <row r="16966" spans="81:81">
      <c r="CC16966" s="2"/>
    </row>
    <row r="16967" spans="81:81">
      <c r="CC16967" s="2"/>
    </row>
    <row r="16968" spans="81:81">
      <c r="CC16968" s="2"/>
    </row>
    <row r="16969" spans="81:81">
      <c r="CC16969" s="2"/>
    </row>
    <row r="16970" spans="81:81">
      <c r="CC16970" s="2"/>
    </row>
    <row r="16971" spans="81:81">
      <c r="CC16971" s="2"/>
    </row>
    <row r="16972" spans="81:81">
      <c r="CC16972" s="2"/>
    </row>
    <row r="16973" spans="81:81">
      <c r="CC16973" s="2"/>
    </row>
    <row r="16974" spans="81:81">
      <c r="CC16974" s="2"/>
    </row>
    <row r="16975" spans="81:81">
      <c r="CC16975" s="2"/>
    </row>
    <row r="16976" spans="81:81">
      <c r="CC16976" s="2"/>
    </row>
    <row r="16977" spans="81:81">
      <c r="CC16977" s="2"/>
    </row>
    <row r="16978" spans="81:81">
      <c r="CC16978" s="2"/>
    </row>
    <row r="16979" spans="81:81">
      <c r="CC16979" s="2"/>
    </row>
    <row r="16980" spans="81:81">
      <c r="CC16980" s="2"/>
    </row>
    <row r="16981" spans="81:81">
      <c r="CC16981" s="2"/>
    </row>
    <row r="16982" spans="81:81">
      <c r="CC16982" s="2"/>
    </row>
    <row r="16983" spans="81:81">
      <c r="CC16983" s="2"/>
    </row>
    <row r="16984" spans="81:81">
      <c r="CC16984" s="2"/>
    </row>
    <row r="16985" spans="81:81">
      <c r="CC16985" s="2"/>
    </row>
    <row r="16986" spans="81:81">
      <c r="CC16986" s="2"/>
    </row>
    <row r="16987" spans="81:81">
      <c r="CC16987" s="2"/>
    </row>
    <row r="16988" spans="81:81">
      <c r="CC16988" s="2"/>
    </row>
    <row r="16989" spans="81:81">
      <c r="CC16989" s="2"/>
    </row>
    <row r="16990" spans="81:81">
      <c r="CC16990" s="2"/>
    </row>
    <row r="16991" spans="81:81">
      <c r="CC16991" s="2"/>
    </row>
    <row r="16992" spans="81:81">
      <c r="CC16992" s="2"/>
    </row>
    <row r="16993" spans="81:81">
      <c r="CC16993" s="2"/>
    </row>
    <row r="16994" spans="81:81">
      <c r="CC16994" s="2"/>
    </row>
    <row r="16995" spans="81:81">
      <c r="CC16995" s="2"/>
    </row>
    <row r="16996" spans="81:81">
      <c r="CC16996" s="2"/>
    </row>
    <row r="16997" spans="81:81">
      <c r="CC16997" s="2"/>
    </row>
    <row r="16998" spans="81:81">
      <c r="CC16998" s="2"/>
    </row>
    <row r="16999" spans="81:81">
      <c r="CC16999" s="2"/>
    </row>
    <row r="17000" spans="81:81">
      <c r="CC17000" s="2"/>
    </row>
    <row r="17001" spans="81:81">
      <c r="CC17001" s="2"/>
    </row>
    <row r="17002" spans="81:81">
      <c r="CC17002" s="2"/>
    </row>
    <row r="17003" spans="81:81">
      <c r="CC17003" s="2"/>
    </row>
    <row r="17004" spans="81:81">
      <c r="CC17004" s="2"/>
    </row>
    <row r="17005" spans="81:81">
      <c r="CC17005" s="2"/>
    </row>
    <row r="17006" spans="81:81">
      <c r="CC17006" s="2"/>
    </row>
    <row r="17007" spans="81:81">
      <c r="CC17007" s="2"/>
    </row>
    <row r="17008" spans="81:81">
      <c r="CC17008" s="2"/>
    </row>
    <row r="17009" spans="81:81">
      <c r="CC17009" s="2"/>
    </row>
    <row r="17010" spans="81:81">
      <c r="CC17010" s="2"/>
    </row>
    <row r="17011" spans="81:81">
      <c r="CC17011" s="2"/>
    </row>
    <row r="17012" spans="81:81">
      <c r="CC17012" s="2"/>
    </row>
    <row r="17013" spans="81:81">
      <c r="CC17013" s="2"/>
    </row>
    <row r="17014" spans="81:81">
      <c r="CC17014" s="2"/>
    </row>
    <row r="17015" spans="81:81">
      <c r="CC17015" s="2"/>
    </row>
    <row r="17016" spans="81:81">
      <c r="CC17016" s="2"/>
    </row>
    <row r="17017" spans="81:81">
      <c r="CC17017" s="2"/>
    </row>
    <row r="17018" spans="81:81">
      <c r="CC17018" s="2"/>
    </row>
    <row r="17019" spans="81:81">
      <c r="CC17019" s="2"/>
    </row>
    <row r="17020" spans="81:81">
      <c r="CC17020" s="2"/>
    </row>
    <row r="17021" spans="81:81">
      <c r="CC17021" s="2"/>
    </row>
    <row r="17022" spans="81:81">
      <c r="CC17022" s="2"/>
    </row>
    <row r="17023" spans="81:81">
      <c r="CC17023" s="2"/>
    </row>
    <row r="17024" spans="81:81">
      <c r="CC17024" s="2"/>
    </row>
    <row r="17025" spans="81:81">
      <c r="CC17025" s="2"/>
    </row>
    <row r="17026" spans="81:81">
      <c r="CC17026" s="2"/>
    </row>
    <row r="17027" spans="81:81">
      <c r="CC17027" s="2"/>
    </row>
    <row r="17028" spans="81:81">
      <c r="CC17028" s="2"/>
    </row>
    <row r="17029" spans="81:81">
      <c r="CC17029" s="2"/>
    </row>
    <row r="17030" spans="81:81">
      <c r="CC17030" s="2"/>
    </row>
    <row r="17031" spans="81:81">
      <c r="CC17031" s="2"/>
    </row>
    <row r="17032" spans="81:81">
      <c r="CC17032" s="2"/>
    </row>
    <row r="17033" spans="81:81">
      <c r="CC17033" s="2"/>
    </row>
    <row r="17034" spans="81:81">
      <c r="CC17034" s="2"/>
    </row>
    <row r="17035" spans="81:81">
      <c r="CC17035" s="2"/>
    </row>
    <row r="17036" spans="81:81">
      <c r="CC17036" s="2"/>
    </row>
    <row r="17037" spans="81:81">
      <c r="CC17037" s="2"/>
    </row>
    <row r="17038" spans="81:81">
      <c r="CC17038" s="2"/>
    </row>
    <row r="17039" spans="81:81">
      <c r="CC17039" s="2"/>
    </row>
    <row r="17040" spans="81:81">
      <c r="CC17040" s="2"/>
    </row>
    <row r="17041" spans="81:81">
      <c r="CC17041" s="2"/>
    </row>
    <row r="17042" spans="81:81">
      <c r="CC17042" s="2"/>
    </row>
    <row r="17043" spans="81:81">
      <c r="CC17043" s="2"/>
    </row>
    <row r="17044" spans="81:81">
      <c r="CC17044" s="2"/>
    </row>
    <row r="17045" spans="81:81">
      <c r="CC17045" s="2"/>
    </row>
    <row r="17046" spans="81:81">
      <c r="CC17046" s="2"/>
    </row>
    <row r="17047" spans="81:81">
      <c r="CC17047" s="2"/>
    </row>
    <row r="17048" spans="81:81">
      <c r="CC17048" s="2"/>
    </row>
    <row r="17049" spans="81:81">
      <c r="CC17049" s="2"/>
    </row>
    <row r="17050" spans="81:81">
      <c r="CC17050" s="2"/>
    </row>
    <row r="17051" spans="81:81">
      <c r="CC17051" s="2"/>
    </row>
    <row r="17052" spans="81:81">
      <c r="CC17052" s="2"/>
    </row>
    <row r="17053" spans="81:81">
      <c r="CC17053" s="2"/>
    </row>
    <row r="17054" spans="81:81">
      <c r="CC17054" s="2"/>
    </row>
    <row r="17055" spans="81:81">
      <c r="CC17055" s="2"/>
    </row>
    <row r="17056" spans="81:81">
      <c r="CC17056" s="2"/>
    </row>
    <row r="17057" spans="81:81">
      <c r="CC17057" s="2"/>
    </row>
    <row r="17058" spans="81:81">
      <c r="CC17058" s="2"/>
    </row>
    <row r="17059" spans="81:81">
      <c r="CC17059" s="2"/>
    </row>
    <row r="17060" spans="81:81">
      <c r="CC17060" s="2"/>
    </row>
    <row r="17061" spans="81:81">
      <c r="CC17061" s="2"/>
    </row>
    <row r="17062" spans="81:81">
      <c r="CC17062" s="2"/>
    </row>
    <row r="17063" spans="81:81">
      <c r="CC17063" s="2"/>
    </row>
    <row r="17064" spans="81:81">
      <c r="CC17064" s="2"/>
    </row>
    <row r="17065" spans="81:81">
      <c r="CC17065" s="2"/>
    </row>
    <row r="17066" spans="81:81">
      <c r="CC17066" s="2"/>
    </row>
    <row r="17067" spans="81:81">
      <c r="CC17067" s="2"/>
    </row>
    <row r="17068" spans="81:81">
      <c r="CC17068" s="2"/>
    </row>
    <row r="17069" spans="81:81">
      <c r="CC17069" s="2"/>
    </row>
    <row r="17070" spans="81:81">
      <c r="CC17070" s="2"/>
    </row>
    <row r="17071" spans="81:81">
      <c r="CC17071" s="2"/>
    </row>
    <row r="17072" spans="81:81">
      <c r="CC17072" s="2"/>
    </row>
    <row r="17073" spans="81:81">
      <c r="CC17073" s="2"/>
    </row>
    <row r="17074" spans="81:81">
      <c r="CC17074" s="2"/>
    </row>
    <row r="17075" spans="81:81">
      <c r="CC17075" s="2"/>
    </row>
    <row r="17076" spans="81:81">
      <c r="CC17076" s="2"/>
    </row>
    <row r="17077" spans="81:81">
      <c r="CC17077" s="2"/>
    </row>
    <row r="17078" spans="81:81">
      <c r="CC17078" s="2"/>
    </row>
    <row r="17079" spans="81:81">
      <c r="CC17079" s="2"/>
    </row>
    <row r="17080" spans="81:81">
      <c r="CC17080" s="2"/>
    </row>
    <row r="17081" spans="81:81">
      <c r="CC17081" s="2"/>
    </row>
    <row r="17082" spans="81:81">
      <c r="CC17082" s="2"/>
    </row>
    <row r="17083" spans="81:81">
      <c r="CC17083" s="2"/>
    </row>
    <row r="17084" spans="81:81">
      <c r="CC17084" s="2"/>
    </row>
    <row r="17085" spans="81:81">
      <c r="CC17085" s="2"/>
    </row>
    <row r="17086" spans="81:81">
      <c r="CC17086" s="2"/>
    </row>
    <row r="17087" spans="81:81">
      <c r="CC17087" s="2"/>
    </row>
    <row r="17088" spans="81:81">
      <c r="CC17088" s="2"/>
    </row>
    <row r="17089" spans="81:81">
      <c r="CC17089" s="2"/>
    </row>
    <row r="17090" spans="81:81">
      <c r="CC17090" s="2"/>
    </row>
    <row r="17091" spans="81:81">
      <c r="CC17091" s="2"/>
    </row>
    <row r="17092" spans="81:81">
      <c r="CC17092" s="2"/>
    </row>
    <row r="17093" spans="81:81">
      <c r="CC17093" s="2"/>
    </row>
    <row r="17094" spans="81:81">
      <c r="CC17094" s="2"/>
    </row>
    <row r="17095" spans="81:81">
      <c r="CC17095" s="2"/>
    </row>
    <row r="17096" spans="81:81">
      <c r="CC17096" s="2"/>
    </row>
    <row r="17097" spans="81:81">
      <c r="CC17097" s="2"/>
    </row>
    <row r="17098" spans="81:81">
      <c r="CC17098" s="2"/>
    </row>
    <row r="17099" spans="81:81">
      <c r="CC17099" s="2"/>
    </row>
    <row r="17100" spans="81:81">
      <c r="CC17100" s="2"/>
    </row>
    <row r="17101" spans="81:81">
      <c r="CC17101" s="2"/>
    </row>
    <row r="17102" spans="81:81">
      <c r="CC17102" s="2"/>
    </row>
    <row r="17103" spans="81:81">
      <c r="CC17103" s="2"/>
    </row>
    <row r="17104" spans="81:81">
      <c r="CC17104" s="2"/>
    </row>
    <row r="17105" spans="81:81">
      <c r="CC17105" s="2"/>
    </row>
    <row r="17106" spans="81:81">
      <c r="CC17106" s="2"/>
    </row>
    <row r="17107" spans="81:81">
      <c r="CC17107" s="2"/>
    </row>
    <row r="17108" spans="81:81">
      <c r="CC17108" s="2"/>
    </row>
    <row r="17109" spans="81:81">
      <c r="CC17109" s="2"/>
    </row>
    <row r="17110" spans="81:81">
      <c r="CC17110" s="2"/>
    </row>
    <row r="17111" spans="81:81">
      <c r="CC17111" s="2"/>
    </row>
    <row r="17112" spans="81:81">
      <c r="CC17112" s="2"/>
    </row>
    <row r="17113" spans="81:81">
      <c r="CC17113" s="2"/>
    </row>
    <row r="17114" spans="81:81">
      <c r="CC17114" s="2"/>
    </row>
    <row r="17115" spans="81:81">
      <c r="CC17115" s="2"/>
    </row>
    <row r="17116" spans="81:81">
      <c r="CC17116" s="2"/>
    </row>
    <row r="17117" spans="81:81">
      <c r="CC17117" s="2"/>
    </row>
    <row r="17118" spans="81:81">
      <c r="CC17118" s="2"/>
    </row>
    <row r="17119" spans="81:81">
      <c r="CC17119" s="2"/>
    </row>
    <row r="17120" spans="81:81">
      <c r="CC17120" s="2"/>
    </row>
    <row r="17121" spans="81:81">
      <c r="CC17121" s="2"/>
    </row>
    <row r="17122" spans="81:81">
      <c r="CC17122" s="2"/>
    </row>
    <row r="17123" spans="81:81">
      <c r="CC17123" s="2"/>
    </row>
    <row r="17124" spans="81:81">
      <c r="CC17124" s="2"/>
    </row>
    <row r="17125" spans="81:81">
      <c r="CC17125" s="2"/>
    </row>
    <row r="17126" spans="81:81">
      <c r="CC17126" s="2"/>
    </row>
    <row r="17127" spans="81:81">
      <c r="CC17127" s="2"/>
    </row>
    <row r="17128" spans="81:81">
      <c r="CC17128" s="2"/>
    </row>
    <row r="17129" spans="81:81">
      <c r="CC17129" s="2"/>
    </row>
    <row r="17130" spans="81:81">
      <c r="CC17130" s="2"/>
    </row>
    <row r="17131" spans="81:81">
      <c r="CC17131" s="2"/>
    </row>
    <row r="17132" spans="81:81">
      <c r="CC17132" s="2"/>
    </row>
    <row r="17133" spans="81:81">
      <c r="CC17133" s="2"/>
    </row>
    <row r="17134" spans="81:81">
      <c r="CC17134" s="2"/>
    </row>
    <row r="17135" spans="81:81">
      <c r="CC17135" s="2"/>
    </row>
    <row r="17136" spans="81:81">
      <c r="CC17136" s="2"/>
    </row>
    <row r="17137" spans="81:81">
      <c r="CC17137" s="2"/>
    </row>
    <row r="17138" spans="81:81">
      <c r="CC17138" s="2"/>
    </row>
    <row r="17139" spans="81:81">
      <c r="CC17139" s="2"/>
    </row>
    <row r="17140" spans="81:81">
      <c r="CC17140" s="2"/>
    </row>
    <row r="17141" spans="81:81">
      <c r="CC17141" s="2"/>
    </row>
    <row r="17142" spans="81:81">
      <c r="CC17142" s="2"/>
    </row>
    <row r="17143" spans="81:81">
      <c r="CC17143" s="2"/>
    </row>
    <row r="17144" spans="81:81">
      <c r="CC17144" s="2"/>
    </row>
    <row r="17145" spans="81:81">
      <c r="CC17145" s="2"/>
    </row>
    <row r="17146" spans="81:81">
      <c r="CC17146" s="2"/>
    </row>
    <row r="17147" spans="81:81">
      <c r="CC17147" s="2"/>
    </row>
    <row r="17148" spans="81:81">
      <c r="CC17148" s="2"/>
    </row>
    <row r="17149" spans="81:81">
      <c r="CC17149" s="2"/>
    </row>
    <row r="17150" spans="81:81">
      <c r="CC17150" s="2"/>
    </row>
    <row r="17151" spans="81:81">
      <c r="CC17151" s="2"/>
    </row>
    <row r="17152" spans="81:81">
      <c r="CC17152" s="2"/>
    </row>
    <row r="17153" spans="81:81">
      <c r="CC17153" s="2"/>
    </row>
    <row r="17154" spans="81:81">
      <c r="CC17154" s="2"/>
    </row>
    <row r="17155" spans="81:81">
      <c r="CC17155" s="2"/>
    </row>
    <row r="17156" spans="81:81">
      <c r="CC17156" s="2"/>
    </row>
    <row r="17157" spans="81:81">
      <c r="CC17157" s="2"/>
    </row>
    <row r="17158" spans="81:81">
      <c r="CC17158" s="2"/>
    </row>
    <row r="17159" spans="81:81">
      <c r="CC17159" s="2"/>
    </row>
    <row r="17160" spans="81:81">
      <c r="CC17160" s="2"/>
    </row>
    <row r="17161" spans="81:81">
      <c r="CC17161" s="2"/>
    </row>
    <row r="17162" spans="81:81">
      <c r="CC17162" s="2"/>
    </row>
    <row r="17163" spans="81:81">
      <c r="CC17163" s="2"/>
    </row>
    <row r="17164" spans="81:81">
      <c r="CC17164" s="2"/>
    </row>
    <row r="17165" spans="81:81">
      <c r="CC17165" s="2"/>
    </row>
    <row r="17166" spans="81:81">
      <c r="CC17166" s="2"/>
    </row>
    <row r="17167" spans="81:81">
      <c r="CC17167" s="2"/>
    </row>
    <row r="17168" spans="81:81">
      <c r="CC17168" s="2"/>
    </row>
    <row r="17169" spans="81:81">
      <c r="CC17169" s="2"/>
    </row>
    <row r="17170" spans="81:81">
      <c r="CC17170" s="2"/>
    </row>
    <row r="17171" spans="81:81">
      <c r="CC17171" s="2"/>
    </row>
    <row r="17172" spans="81:81">
      <c r="CC17172" s="2"/>
    </row>
    <row r="17173" spans="81:81">
      <c r="CC17173" s="2"/>
    </row>
    <row r="17174" spans="81:81">
      <c r="CC17174" s="2"/>
    </row>
    <row r="17175" spans="81:81">
      <c r="CC17175" s="2"/>
    </row>
    <row r="17176" spans="81:81">
      <c r="CC17176" s="2"/>
    </row>
    <row r="17177" spans="81:81">
      <c r="CC17177" s="2"/>
    </row>
    <row r="17178" spans="81:81">
      <c r="CC17178" s="2"/>
    </row>
    <row r="17179" spans="81:81">
      <c r="CC17179" s="2"/>
    </row>
    <row r="17180" spans="81:81">
      <c r="CC17180" s="2"/>
    </row>
    <row r="17181" spans="81:81">
      <c r="CC17181" s="2"/>
    </row>
    <row r="17182" spans="81:81">
      <c r="CC17182" s="2"/>
    </row>
    <row r="17183" spans="81:81">
      <c r="CC17183" s="2"/>
    </row>
    <row r="17184" spans="81:81">
      <c r="CC17184" s="2"/>
    </row>
    <row r="17185" spans="81:81">
      <c r="CC17185" s="2"/>
    </row>
    <row r="17186" spans="81:81">
      <c r="CC17186" s="2"/>
    </row>
    <row r="17187" spans="81:81">
      <c r="CC17187" s="2"/>
    </row>
    <row r="17188" spans="81:81">
      <c r="CC17188" s="2"/>
    </row>
    <row r="17189" spans="81:81">
      <c r="CC17189" s="2"/>
    </row>
    <row r="17190" spans="81:81">
      <c r="CC17190" s="2"/>
    </row>
    <row r="17191" spans="81:81">
      <c r="CC17191" s="2"/>
    </row>
    <row r="17192" spans="81:81">
      <c r="CC17192" s="2"/>
    </row>
    <row r="17193" spans="81:81">
      <c r="CC17193" s="2"/>
    </row>
    <row r="17194" spans="81:81">
      <c r="CC17194" s="2"/>
    </row>
    <row r="17195" spans="81:81">
      <c r="CC17195" s="2"/>
    </row>
    <row r="17196" spans="81:81">
      <c r="CC17196" s="2"/>
    </row>
    <row r="17197" spans="81:81">
      <c r="CC17197" s="2"/>
    </row>
    <row r="17198" spans="81:81">
      <c r="CC17198" s="2"/>
    </row>
    <row r="17199" spans="81:81">
      <c r="CC17199" s="2"/>
    </row>
    <row r="17200" spans="81:81">
      <c r="CC17200" s="2"/>
    </row>
    <row r="17201" spans="81:81">
      <c r="CC17201" s="2"/>
    </row>
    <row r="17202" spans="81:81">
      <c r="CC17202" s="2"/>
    </row>
    <row r="17203" spans="81:81">
      <c r="CC17203" s="2"/>
    </row>
    <row r="17204" spans="81:81">
      <c r="CC17204" s="2"/>
    </row>
    <row r="17205" spans="81:81">
      <c r="CC17205" s="2"/>
    </row>
    <row r="17206" spans="81:81">
      <c r="CC17206" s="2"/>
    </row>
    <row r="17207" spans="81:81">
      <c r="CC17207" s="2"/>
    </row>
    <row r="17208" spans="81:81">
      <c r="CC17208" s="2"/>
    </row>
    <row r="17209" spans="81:81">
      <c r="CC17209" s="2"/>
    </row>
    <row r="17210" spans="81:81">
      <c r="CC17210" s="2"/>
    </row>
    <row r="17211" spans="81:81">
      <c r="CC17211" s="2"/>
    </row>
    <row r="17212" spans="81:81">
      <c r="CC17212" s="2"/>
    </row>
    <row r="17213" spans="81:81">
      <c r="CC17213" s="2"/>
    </row>
    <row r="17214" spans="81:81">
      <c r="CC17214" s="2"/>
    </row>
    <row r="17215" spans="81:81">
      <c r="CC17215" s="2"/>
    </row>
    <row r="17216" spans="81:81">
      <c r="CC17216" s="2"/>
    </row>
    <row r="17217" spans="81:81">
      <c r="CC17217" s="2"/>
    </row>
    <row r="17218" spans="81:81">
      <c r="CC17218" s="2"/>
    </row>
    <row r="17219" spans="81:81">
      <c r="CC17219" s="2"/>
    </row>
    <row r="17220" spans="81:81">
      <c r="CC17220" s="2"/>
    </row>
    <row r="17221" spans="81:81">
      <c r="CC17221" s="2"/>
    </row>
    <row r="17222" spans="81:81">
      <c r="CC17222" s="2"/>
    </row>
    <row r="17223" spans="81:81">
      <c r="CC17223" s="2"/>
    </row>
    <row r="17224" spans="81:81">
      <c r="CC17224" s="2"/>
    </row>
    <row r="17225" spans="81:81">
      <c r="CC17225" s="2"/>
    </row>
    <row r="17226" spans="81:81">
      <c r="CC17226" s="2"/>
    </row>
    <row r="17227" spans="81:81">
      <c r="CC17227" s="2"/>
    </row>
    <row r="17228" spans="81:81">
      <c r="CC17228" s="2"/>
    </row>
    <row r="17229" spans="81:81">
      <c r="CC17229" s="2"/>
    </row>
    <row r="17230" spans="81:81">
      <c r="CC17230" s="2"/>
    </row>
    <row r="17231" spans="81:81">
      <c r="CC17231" s="2"/>
    </row>
    <row r="17232" spans="81:81">
      <c r="CC17232" s="2"/>
    </row>
    <row r="17233" spans="81:81">
      <c r="CC17233" s="2"/>
    </row>
    <row r="17234" spans="81:81">
      <c r="CC17234" s="2"/>
    </row>
    <row r="17235" spans="81:81">
      <c r="CC17235" s="2"/>
    </row>
    <row r="17236" spans="81:81">
      <c r="CC17236" s="2"/>
    </row>
    <row r="17237" spans="81:81">
      <c r="CC17237" s="2"/>
    </row>
    <row r="17238" spans="81:81">
      <c r="CC17238" s="2"/>
    </row>
    <row r="17239" spans="81:81">
      <c r="CC17239" s="2"/>
    </row>
    <row r="17240" spans="81:81">
      <c r="CC17240" s="2"/>
    </row>
    <row r="17241" spans="81:81">
      <c r="CC17241" s="2"/>
    </row>
    <row r="17242" spans="81:81">
      <c r="CC17242" s="2"/>
    </row>
    <row r="17243" spans="81:81">
      <c r="CC17243" s="2"/>
    </row>
    <row r="17244" spans="81:81">
      <c r="CC17244" s="2"/>
    </row>
    <row r="17245" spans="81:81">
      <c r="CC17245" s="2"/>
    </row>
    <row r="17246" spans="81:81">
      <c r="CC17246" s="2"/>
    </row>
    <row r="17247" spans="81:81">
      <c r="CC17247" s="2"/>
    </row>
    <row r="17248" spans="81:81">
      <c r="CC17248" s="2"/>
    </row>
    <row r="17249" spans="81:81">
      <c r="CC17249" s="2"/>
    </row>
    <row r="17250" spans="81:81">
      <c r="CC17250" s="2"/>
    </row>
    <row r="17251" spans="81:81">
      <c r="CC17251" s="2"/>
    </row>
    <row r="17252" spans="81:81">
      <c r="CC17252" s="2"/>
    </row>
    <row r="17253" spans="81:81">
      <c r="CC17253" s="2"/>
    </row>
    <row r="17254" spans="81:81">
      <c r="CC17254" s="2"/>
    </row>
    <row r="17255" spans="81:81">
      <c r="CC17255" s="2"/>
    </row>
    <row r="17256" spans="81:81">
      <c r="CC17256" s="2"/>
    </row>
    <row r="17257" spans="81:81">
      <c r="CC17257" s="2"/>
    </row>
    <row r="17258" spans="81:81">
      <c r="CC17258" s="2"/>
    </row>
    <row r="17259" spans="81:81">
      <c r="CC17259" s="2"/>
    </row>
    <row r="17260" spans="81:81">
      <c r="CC17260" s="2"/>
    </row>
    <row r="17261" spans="81:81">
      <c r="CC17261" s="2"/>
    </row>
    <row r="17262" spans="81:81">
      <c r="CC17262" s="2"/>
    </row>
    <row r="17263" spans="81:81">
      <c r="CC17263" s="2"/>
    </row>
    <row r="17264" spans="81:81">
      <c r="CC17264" s="2"/>
    </row>
    <row r="17265" spans="81:81">
      <c r="CC17265" s="2"/>
    </row>
    <row r="17266" spans="81:81">
      <c r="CC17266" s="2"/>
    </row>
    <row r="17267" spans="81:81">
      <c r="CC17267" s="2"/>
    </row>
    <row r="17268" spans="81:81">
      <c r="CC17268" s="2"/>
    </row>
    <row r="17269" spans="81:81">
      <c r="CC17269" s="2"/>
    </row>
    <row r="17270" spans="81:81">
      <c r="CC17270" s="2"/>
    </row>
    <row r="17271" spans="81:81">
      <c r="CC17271" s="2"/>
    </row>
    <row r="17272" spans="81:81">
      <c r="CC17272" s="2"/>
    </row>
    <row r="17273" spans="81:81">
      <c r="CC17273" s="2"/>
    </row>
    <row r="17274" spans="81:81">
      <c r="CC17274" s="2"/>
    </row>
    <row r="17275" spans="81:81">
      <c r="CC17275" s="2"/>
    </row>
    <row r="17276" spans="81:81">
      <c r="CC17276" s="2"/>
    </row>
    <row r="17277" spans="81:81">
      <c r="CC17277" s="2"/>
    </row>
    <row r="17278" spans="81:81">
      <c r="CC17278" s="2"/>
    </row>
    <row r="17279" spans="81:81">
      <c r="CC17279" s="2"/>
    </row>
    <row r="17280" spans="81:81">
      <c r="CC17280" s="2"/>
    </row>
    <row r="17281" spans="81:81">
      <c r="CC17281" s="2"/>
    </row>
    <row r="17282" spans="81:81">
      <c r="CC17282" s="2"/>
    </row>
    <row r="17283" spans="81:81">
      <c r="CC17283" s="2"/>
    </row>
    <row r="17284" spans="81:81">
      <c r="CC17284" s="2"/>
    </row>
    <row r="17285" spans="81:81">
      <c r="CC17285" s="2"/>
    </row>
    <row r="17286" spans="81:81">
      <c r="CC17286" s="2"/>
    </row>
    <row r="17287" spans="81:81">
      <c r="CC17287" s="2"/>
    </row>
    <row r="17288" spans="81:81">
      <c r="CC17288" s="2"/>
    </row>
    <row r="17289" spans="81:81">
      <c r="CC17289" s="2"/>
    </row>
    <row r="17290" spans="81:81">
      <c r="CC17290" s="2"/>
    </row>
    <row r="17291" spans="81:81">
      <c r="CC17291" s="2"/>
    </row>
    <row r="17292" spans="81:81">
      <c r="CC17292" s="2"/>
    </row>
    <row r="17293" spans="81:81">
      <c r="CC17293" s="2"/>
    </row>
    <row r="17294" spans="81:81">
      <c r="CC17294" s="2"/>
    </row>
    <row r="17295" spans="81:81">
      <c r="CC17295" s="2"/>
    </row>
    <row r="17296" spans="81:81">
      <c r="CC17296" s="2"/>
    </row>
    <row r="17297" spans="81:81">
      <c r="CC17297" s="2"/>
    </row>
    <row r="17298" spans="81:81">
      <c r="CC17298" s="2"/>
    </row>
    <row r="17299" spans="81:81">
      <c r="CC17299" s="2"/>
    </row>
    <row r="17300" spans="81:81">
      <c r="CC17300" s="2"/>
    </row>
    <row r="17301" spans="81:81">
      <c r="CC17301" s="2"/>
    </row>
    <row r="17302" spans="81:81">
      <c r="CC17302" s="2"/>
    </row>
    <row r="17303" spans="81:81">
      <c r="CC17303" s="2"/>
    </row>
    <row r="17304" spans="81:81">
      <c r="CC17304" s="2"/>
    </row>
    <row r="17305" spans="81:81">
      <c r="CC17305" s="2"/>
    </row>
    <row r="17306" spans="81:81">
      <c r="CC17306" s="2"/>
    </row>
    <row r="17307" spans="81:81">
      <c r="CC17307" s="2"/>
    </row>
    <row r="17308" spans="81:81">
      <c r="CC17308" s="2"/>
    </row>
    <row r="17309" spans="81:81">
      <c r="CC17309" s="2"/>
    </row>
    <row r="17310" spans="81:81">
      <c r="CC17310" s="2"/>
    </row>
    <row r="17311" spans="81:81">
      <c r="CC17311" s="2"/>
    </row>
    <row r="17312" spans="81:81">
      <c r="CC17312" s="2"/>
    </row>
    <row r="17313" spans="81:81">
      <c r="CC17313" s="2"/>
    </row>
    <row r="17314" spans="81:81">
      <c r="CC17314" s="2"/>
    </row>
    <row r="17315" spans="81:81">
      <c r="CC17315" s="2"/>
    </row>
    <row r="17316" spans="81:81">
      <c r="CC17316" s="2"/>
    </row>
    <row r="17317" spans="81:81">
      <c r="CC17317" s="2"/>
    </row>
    <row r="17318" spans="81:81">
      <c r="CC17318" s="2"/>
    </row>
    <row r="17319" spans="81:81">
      <c r="CC17319" s="2"/>
    </row>
    <row r="17320" spans="81:81">
      <c r="CC17320" s="2"/>
    </row>
    <row r="17321" spans="81:81">
      <c r="CC17321" s="2"/>
    </row>
    <row r="17322" spans="81:81">
      <c r="CC17322" s="2"/>
    </row>
    <row r="17323" spans="81:81">
      <c r="CC17323" s="2"/>
    </row>
    <row r="17324" spans="81:81">
      <c r="CC17324" s="2"/>
    </row>
    <row r="17325" spans="81:81">
      <c r="CC17325" s="2"/>
    </row>
    <row r="17326" spans="81:81">
      <c r="CC17326" s="2"/>
    </row>
    <row r="17327" spans="81:81">
      <c r="CC17327" s="2"/>
    </row>
    <row r="17328" spans="81:81">
      <c r="CC17328" s="2"/>
    </row>
    <row r="17329" spans="81:81">
      <c r="CC17329" s="2"/>
    </row>
    <row r="17330" spans="81:81">
      <c r="CC17330" s="2"/>
    </row>
    <row r="17331" spans="81:81">
      <c r="CC17331" s="2"/>
    </row>
    <row r="17332" spans="81:81">
      <c r="CC17332" s="2"/>
    </row>
    <row r="17333" spans="81:81">
      <c r="CC17333" s="2"/>
    </row>
    <row r="17334" spans="81:81">
      <c r="CC17334" s="2"/>
    </row>
    <row r="17335" spans="81:81">
      <c r="CC17335" s="2"/>
    </row>
    <row r="17336" spans="81:81">
      <c r="CC17336" s="2"/>
    </row>
    <row r="17337" spans="81:81">
      <c r="CC17337" s="2"/>
    </row>
    <row r="17338" spans="81:81">
      <c r="CC17338" s="2"/>
    </row>
    <row r="17339" spans="81:81">
      <c r="CC17339" s="2"/>
    </row>
    <row r="17340" spans="81:81">
      <c r="CC17340" s="2"/>
    </row>
    <row r="17341" spans="81:81">
      <c r="CC17341" s="2"/>
    </row>
    <row r="17342" spans="81:81">
      <c r="CC17342" s="2"/>
    </row>
    <row r="17343" spans="81:81">
      <c r="CC17343" s="2"/>
    </row>
    <row r="17344" spans="81:81">
      <c r="CC17344" s="2"/>
    </row>
    <row r="17345" spans="81:81">
      <c r="CC17345" s="2"/>
    </row>
    <row r="17346" spans="81:81">
      <c r="CC17346" s="2"/>
    </row>
    <row r="17347" spans="81:81">
      <c r="CC17347" s="2"/>
    </row>
    <row r="17348" spans="81:81">
      <c r="CC17348" s="2"/>
    </row>
    <row r="17349" spans="81:81">
      <c r="CC17349" s="2"/>
    </row>
    <row r="17350" spans="81:81">
      <c r="CC17350" s="2"/>
    </row>
    <row r="17351" spans="81:81">
      <c r="CC17351" s="2"/>
    </row>
    <row r="17352" spans="81:81">
      <c r="CC17352" s="2"/>
    </row>
    <row r="17353" spans="81:81">
      <c r="CC17353" s="2"/>
    </row>
    <row r="17354" spans="81:81">
      <c r="CC17354" s="2"/>
    </row>
    <row r="17355" spans="81:81">
      <c r="CC17355" s="2"/>
    </row>
    <row r="17356" spans="81:81">
      <c r="CC17356" s="2"/>
    </row>
    <row r="17357" spans="81:81">
      <c r="CC17357" s="2"/>
    </row>
    <row r="17358" spans="81:81">
      <c r="CC17358" s="2"/>
    </row>
    <row r="17359" spans="81:81">
      <c r="CC17359" s="2"/>
    </row>
    <row r="17360" spans="81:81">
      <c r="CC17360" s="2"/>
    </row>
    <row r="17361" spans="81:81">
      <c r="CC17361" s="2"/>
    </row>
    <row r="17362" spans="81:81">
      <c r="CC17362" s="2"/>
    </row>
    <row r="17363" spans="81:81">
      <c r="CC17363" s="2"/>
    </row>
    <row r="17364" spans="81:81">
      <c r="CC17364" s="2"/>
    </row>
    <row r="17365" spans="81:81">
      <c r="CC17365" s="2"/>
    </row>
    <row r="17366" spans="81:81">
      <c r="CC17366" s="2"/>
    </row>
    <row r="17367" spans="81:81">
      <c r="CC17367" s="2"/>
    </row>
    <row r="17368" spans="81:81">
      <c r="CC17368" s="2"/>
    </row>
    <row r="17369" spans="81:81">
      <c r="CC17369" s="2"/>
    </row>
    <row r="17370" spans="81:81">
      <c r="CC17370" s="2"/>
    </row>
    <row r="17371" spans="81:81">
      <c r="CC17371" s="2"/>
    </row>
    <row r="17372" spans="81:81">
      <c r="CC17372" s="2"/>
    </row>
    <row r="17373" spans="81:81">
      <c r="CC17373" s="2"/>
    </row>
    <row r="17374" spans="81:81">
      <c r="CC17374" s="2"/>
    </row>
    <row r="17375" spans="81:81">
      <c r="CC17375" s="2"/>
    </row>
    <row r="17376" spans="81:81">
      <c r="CC17376" s="2"/>
    </row>
    <row r="17377" spans="81:81">
      <c r="CC17377" s="2"/>
    </row>
    <row r="17378" spans="81:81">
      <c r="CC17378" s="2"/>
    </row>
    <row r="17379" spans="81:81">
      <c r="CC17379" s="2"/>
    </row>
    <row r="17380" spans="81:81">
      <c r="CC17380" s="2"/>
    </row>
    <row r="17381" spans="81:81">
      <c r="CC17381" s="2"/>
    </row>
    <row r="17382" spans="81:81">
      <c r="CC17382" s="2"/>
    </row>
    <row r="17383" spans="81:81">
      <c r="CC17383" s="2"/>
    </row>
    <row r="17384" spans="81:81">
      <c r="CC17384" s="2"/>
    </row>
    <row r="17385" spans="81:81">
      <c r="CC17385" s="2"/>
    </row>
    <row r="17386" spans="81:81">
      <c r="CC17386" s="2"/>
    </row>
    <row r="17387" spans="81:81">
      <c r="CC17387" s="2"/>
    </row>
    <row r="17388" spans="81:81">
      <c r="CC17388" s="2"/>
    </row>
    <row r="17389" spans="81:81">
      <c r="CC17389" s="2"/>
    </row>
    <row r="17390" spans="81:81">
      <c r="CC17390" s="2"/>
    </row>
    <row r="17391" spans="81:81">
      <c r="CC17391" s="2"/>
    </row>
    <row r="17392" spans="81:81">
      <c r="CC17392" s="2"/>
    </row>
    <row r="17393" spans="81:81">
      <c r="CC17393" s="2"/>
    </row>
    <row r="17394" spans="81:81">
      <c r="CC17394" s="2"/>
    </row>
    <row r="17395" spans="81:81">
      <c r="CC17395" s="2"/>
    </row>
    <row r="17396" spans="81:81">
      <c r="CC17396" s="2"/>
    </row>
    <row r="17397" spans="81:81">
      <c r="CC17397" s="2"/>
    </row>
    <row r="17398" spans="81:81">
      <c r="CC17398" s="2"/>
    </row>
    <row r="17399" spans="81:81">
      <c r="CC17399" s="2"/>
    </row>
    <row r="17400" spans="81:81">
      <c r="CC17400" s="2"/>
    </row>
    <row r="17401" spans="81:81">
      <c r="CC17401" s="2"/>
    </row>
    <row r="17402" spans="81:81">
      <c r="CC17402" s="2"/>
    </row>
    <row r="17403" spans="81:81">
      <c r="CC17403" s="2"/>
    </row>
    <row r="17404" spans="81:81">
      <c r="CC17404" s="2"/>
    </row>
    <row r="17405" spans="81:81">
      <c r="CC17405" s="2"/>
    </row>
    <row r="17406" spans="81:81">
      <c r="CC17406" s="2"/>
    </row>
    <row r="17407" spans="81:81">
      <c r="CC17407" s="2"/>
    </row>
    <row r="17408" spans="81:81">
      <c r="CC17408" s="2"/>
    </row>
    <row r="17409" spans="81:81">
      <c r="CC17409" s="2"/>
    </row>
    <row r="17410" spans="81:81">
      <c r="CC17410" s="2"/>
    </row>
    <row r="17411" spans="81:81">
      <c r="CC17411" s="2"/>
    </row>
    <row r="17412" spans="81:81">
      <c r="CC17412" s="2"/>
    </row>
    <row r="17413" spans="81:81">
      <c r="CC17413" s="2"/>
    </row>
    <row r="17414" spans="81:81">
      <c r="CC17414" s="2"/>
    </row>
    <row r="17415" spans="81:81">
      <c r="CC17415" s="2"/>
    </row>
    <row r="17416" spans="81:81">
      <c r="CC17416" s="2"/>
    </row>
    <row r="17417" spans="81:81">
      <c r="CC17417" s="2"/>
    </row>
    <row r="17418" spans="81:81">
      <c r="CC17418" s="2"/>
    </row>
    <row r="17419" spans="81:81">
      <c r="CC17419" s="2"/>
    </row>
    <row r="17420" spans="81:81">
      <c r="CC17420" s="2"/>
    </row>
    <row r="17421" spans="81:81">
      <c r="CC17421" s="2"/>
    </row>
    <row r="17422" spans="81:81">
      <c r="CC17422" s="2"/>
    </row>
    <row r="17423" spans="81:81">
      <c r="CC17423" s="2"/>
    </row>
    <row r="17424" spans="81:81">
      <c r="CC17424" s="2"/>
    </row>
    <row r="17425" spans="81:81">
      <c r="CC17425" s="2"/>
    </row>
    <row r="17426" spans="81:81">
      <c r="CC17426" s="2"/>
    </row>
    <row r="17427" spans="81:81">
      <c r="CC17427" s="2"/>
    </row>
    <row r="17428" spans="81:81">
      <c r="CC17428" s="2"/>
    </row>
    <row r="17429" spans="81:81">
      <c r="CC17429" s="2"/>
    </row>
    <row r="17430" spans="81:81">
      <c r="CC17430" s="2"/>
    </row>
    <row r="17431" spans="81:81">
      <c r="CC17431" s="2"/>
    </row>
    <row r="17432" spans="81:81">
      <c r="CC17432" s="2"/>
    </row>
    <row r="17433" spans="81:81">
      <c r="CC17433" s="2"/>
    </row>
    <row r="17434" spans="81:81">
      <c r="CC17434" s="2"/>
    </row>
    <row r="17435" spans="81:81">
      <c r="CC17435" s="2"/>
    </row>
    <row r="17436" spans="81:81">
      <c r="CC17436" s="2"/>
    </row>
    <row r="17437" spans="81:81">
      <c r="CC17437" s="2"/>
    </row>
    <row r="17438" spans="81:81">
      <c r="CC17438" s="2"/>
    </row>
    <row r="17439" spans="81:81">
      <c r="CC17439" s="2"/>
    </row>
    <row r="17440" spans="81:81">
      <c r="CC17440" s="2"/>
    </row>
    <row r="17441" spans="81:81">
      <c r="CC17441" s="2"/>
    </row>
    <row r="17442" spans="81:81">
      <c r="CC17442" s="2"/>
    </row>
    <row r="17443" spans="81:81">
      <c r="CC17443" s="2"/>
    </row>
    <row r="17444" spans="81:81">
      <c r="CC17444" s="2"/>
    </row>
    <row r="17445" spans="81:81">
      <c r="CC17445" s="2"/>
    </row>
    <row r="17446" spans="81:81">
      <c r="CC17446" s="2"/>
    </row>
    <row r="17447" spans="81:81">
      <c r="CC17447" s="2"/>
    </row>
    <row r="17448" spans="81:81">
      <c r="CC17448" s="2"/>
    </row>
    <row r="17449" spans="81:81">
      <c r="CC17449" s="2"/>
    </row>
    <row r="17450" spans="81:81">
      <c r="CC17450" s="2"/>
    </row>
    <row r="17451" spans="81:81">
      <c r="CC17451" s="2"/>
    </row>
    <row r="17452" spans="81:81">
      <c r="CC17452" s="2"/>
    </row>
    <row r="17453" spans="81:81">
      <c r="CC17453" s="2"/>
    </row>
    <row r="17454" spans="81:81">
      <c r="CC17454" s="2"/>
    </row>
    <row r="17455" spans="81:81">
      <c r="CC17455" s="2"/>
    </row>
    <row r="17456" spans="81:81">
      <c r="CC17456" s="2"/>
    </row>
    <row r="17457" spans="81:81">
      <c r="CC17457" s="2"/>
    </row>
    <row r="17458" spans="81:81">
      <c r="CC17458" s="2"/>
    </row>
    <row r="17459" spans="81:81">
      <c r="CC17459" s="2"/>
    </row>
    <row r="17460" spans="81:81">
      <c r="CC17460" s="2"/>
    </row>
    <row r="17461" spans="81:81">
      <c r="CC17461" s="2"/>
    </row>
    <row r="17462" spans="81:81">
      <c r="CC17462" s="2"/>
    </row>
    <row r="17463" spans="81:81">
      <c r="CC17463" s="2"/>
    </row>
    <row r="17464" spans="81:81">
      <c r="CC17464" s="2"/>
    </row>
    <row r="17465" spans="81:81">
      <c r="CC17465" s="2"/>
    </row>
    <row r="17466" spans="81:81">
      <c r="CC17466" s="2"/>
    </row>
    <row r="17467" spans="81:81">
      <c r="CC17467" s="2"/>
    </row>
    <row r="17468" spans="81:81">
      <c r="CC17468" s="2"/>
    </row>
    <row r="17469" spans="81:81">
      <c r="CC17469" s="2"/>
    </row>
    <row r="17470" spans="81:81">
      <c r="CC17470" s="2"/>
    </row>
    <row r="17471" spans="81:81">
      <c r="CC17471" s="2"/>
    </row>
    <row r="17472" spans="81:81">
      <c r="CC17472" s="2"/>
    </row>
    <row r="17473" spans="81:81">
      <c r="CC17473" s="2"/>
    </row>
    <row r="17474" spans="81:81">
      <c r="CC17474" s="2"/>
    </row>
    <row r="17475" spans="81:81">
      <c r="CC17475" s="2"/>
    </row>
    <row r="17476" spans="81:81">
      <c r="CC17476" s="2"/>
    </row>
    <row r="17477" spans="81:81">
      <c r="CC17477" s="2"/>
    </row>
    <row r="17478" spans="81:81">
      <c r="CC17478" s="2"/>
    </row>
    <row r="17479" spans="81:81">
      <c r="CC17479" s="2"/>
    </row>
    <row r="17480" spans="81:81">
      <c r="CC17480" s="2"/>
    </row>
    <row r="17481" spans="81:81">
      <c r="CC17481" s="2"/>
    </row>
    <row r="17482" spans="81:81">
      <c r="CC17482" s="2"/>
    </row>
    <row r="17483" spans="81:81">
      <c r="CC17483" s="2"/>
    </row>
    <row r="17484" spans="81:81">
      <c r="CC17484" s="2"/>
    </row>
    <row r="17485" spans="81:81">
      <c r="CC17485" s="2"/>
    </row>
    <row r="17486" spans="81:81">
      <c r="CC17486" s="2"/>
    </row>
    <row r="17487" spans="81:81">
      <c r="CC17487" s="2"/>
    </row>
    <row r="17488" spans="81:81">
      <c r="CC17488" s="2"/>
    </row>
    <row r="17489" spans="81:81">
      <c r="CC17489" s="2"/>
    </row>
    <row r="17490" spans="81:81">
      <c r="CC17490" s="2"/>
    </row>
    <row r="17491" spans="81:81">
      <c r="CC17491" s="2"/>
    </row>
    <row r="17492" spans="81:81">
      <c r="CC17492" s="2"/>
    </row>
    <row r="17493" spans="81:81">
      <c r="CC17493" s="2"/>
    </row>
    <row r="17494" spans="81:81">
      <c r="CC17494" s="2"/>
    </row>
    <row r="17495" spans="81:81">
      <c r="CC17495" s="2"/>
    </row>
    <row r="17496" spans="81:81">
      <c r="CC17496" s="2"/>
    </row>
    <row r="17497" spans="81:81">
      <c r="CC17497" s="2"/>
    </row>
    <row r="17498" spans="81:81">
      <c r="CC17498" s="2"/>
    </row>
    <row r="17499" spans="81:81">
      <c r="CC17499" s="2"/>
    </row>
    <row r="17500" spans="81:81">
      <c r="CC17500" s="2"/>
    </row>
    <row r="17501" spans="81:81">
      <c r="CC17501" s="2"/>
    </row>
    <row r="17502" spans="81:81">
      <c r="CC17502" s="2"/>
    </row>
    <row r="17503" spans="81:81">
      <c r="CC17503" s="2"/>
    </row>
    <row r="17504" spans="81:81">
      <c r="CC17504" s="2"/>
    </row>
    <row r="17505" spans="81:81">
      <c r="CC17505" s="2"/>
    </row>
    <row r="17506" spans="81:81">
      <c r="CC17506" s="2"/>
    </row>
    <row r="17507" spans="81:81">
      <c r="CC17507" s="2"/>
    </row>
    <row r="17508" spans="81:81">
      <c r="CC17508" s="2"/>
    </row>
    <row r="17509" spans="81:81">
      <c r="CC17509" s="2"/>
    </row>
    <row r="17510" spans="81:81">
      <c r="CC17510" s="2"/>
    </row>
    <row r="17511" spans="81:81">
      <c r="CC17511" s="2"/>
    </row>
    <row r="17512" spans="81:81">
      <c r="CC17512" s="2"/>
    </row>
    <row r="17513" spans="81:81">
      <c r="CC17513" s="2"/>
    </row>
    <row r="17514" spans="81:81">
      <c r="CC17514" s="2"/>
    </row>
    <row r="17515" spans="81:81">
      <c r="CC17515" s="2"/>
    </row>
    <row r="17516" spans="81:81">
      <c r="CC17516" s="2"/>
    </row>
    <row r="17517" spans="81:81">
      <c r="CC17517" s="2"/>
    </row>
    <row r="17518" spans="81:81">
      <c r="CC17518" s="2"/>
    </row>
    <row r="17519" spans="81:81">
      <c r="CC17519" s="2"/>
    </row>
    <row r="17520" spans="81:81">
      <c r="CC17520" s="2"/>
    </row>
    <row r="17521" spans="81:81">
      <c r="CC17521" s="2"/>
    </row>
    <row r="17522" spans="81:81">
      <c r="CC17522" s="2"/>
    </row>
    <row r="17523" spans="81:81">
      <c r="CC17523" s="2"/>
    </row>
    <row r="17524" spans="81:81">
      <c r="CC17524" s="2"/>
    </row>
    <row r="17525" spans="81:81">
      <c r="CC17525" s="2"/>
    </row>
    <row r="17526" spans="81:81">
      <c r="CC17526" s="2"/>
    </row>
    <row r="17527" spans="81:81">
      <c r="CC17527" s="2"/>
    </row>
    <row r="17528" spans="81:81">
      <c r="CC17528" s="2"/>
    </row>
    <row r="17529" spans="81:81">
      <c r="CC17529" s="2"/>
    </row>
    <row r="17530" spans="81:81">
      <c r="CC17530" s="2"/>
    </row>
    <row r="17531" spans="81:81">
      <c r="CC17531" s="2"/>
    </row>
    <row r="17532" spans="81:81">
      <c r="CC17532" s="2"/>
    </row>
    <row r="17533" spans="81:81">
      <c r="CC17533" s="2"/>
    </row>
    <row r="17534" spans="81:81">
      <c r="CC17534" s="2"/>
    </row>
    <row r="17535" spans="81:81">
      <c r="CC17535" s="2"/>
    </row>
    <row r="17536" spans="81:81">
      <c r="CC17536" s="2"/>
    </row>
    <row r="17537" spans="81:81">
      <c r="CC17537" s="2"/>
    </row>
    <row r="17538" spans="81:81">
      <c r="CC17538" s="2"/>
    </row>
    <row r="17539" spans="81:81">
      <c r="CC17539" s="2"/>
    </row>
    <row r="17540" spans="81:81">
      <c r="CC17540" s="2"/>
    </row>
    <row r="17541" spans="81:81">
      <c r="CC17541" s="2"/>
    </row>
    <row r="17542" spans="81:81">
      <c r="CC17542" s="2"/>
    </row>
    <row r="17543" spans="81:81">
      <c r="CC17543" s="2"/>
    </row>
    <row r="17544" spans="81:81">
      <c r="CC17544" s="2"/>
    </row>
    <row r="17545" spans="81:81">
      <c r="CC17545" s="2"/>
    </row>
    <row r="17546" spans="81:81">
      <c r="CC17546" s="2"/>
    </row>
    <row r="17547" spans="81:81">
      <c r="CC17547" s="2"/>
    </row>
    <row r="17548" spans="81:81">
      <c r="CC17548" s="2"/>
    </row>
    <row r="17549" spans="81:81">
      <c r="CC17549" s="2"/>
    </row>
    <row r="17550" spans="81:81">
      <c r="CC17550" s="2"/>
    </row>
    <row r="17551" spans="81:81">
      <c r="CC17551" s="2"/>
    </row>
    <row r="17552" spans="81:81">
      <c r="CC17552" s="2"/>
    </row>
    <row r="17553" spans="81:81">
      <c r="CC17553" s="2"/>
    </row>
    <row r="17554" spans="81:81">
      <c r="CC17554" s="2"/>
    </row>
    <row r="17555" spans="81:81">
      <c r="CC17555" s="2"/>
    </row>
    <row r="17556" spans="81:81">
      <c r="CC17556" s="2"/>
    </row>
    <row r="17557" spans="81:81">
      <c r="CC17557" s="2"/>
    </row>
    <row r="17558" spans="81:81">
      <c r="CC17558" s="2"/>
    </row>
    <row r="17559" spans="81:81">
      <c r="CC17559" s="2"/>
    </row>
    <row r="17560" spans="81:81">
      <c r="CC17560" s="2"/>
    </row>
    <row r="17561" spans="81:81">
      <c r="CC17561" s="2"/>
    </row>
    <row r="17562" spans="81:81">
      <c r="CC17562" s="2"/>
    </row>
    <row r="17563" spans="81:81">
      <c r="CC17563" s="2"/>
    </row>
    <row r="17564" spans="81:81">
      <c r="CC17564" s="2"/>
    </row>
    <row r="17565" spans="81:81">
      <c r="CC17565" s="2"/>
    </row>
    <row r="17566" spans="81:81">
      <c r="CC17566" s="2"/>
    </row>
    <row r="17567" spans="81:81">
      <c r="CC17567" s="2"/>
    </row>
    <row r="17568" spans="81:81">
      <c r="CC17568" s="2"/>
    </row>
    <row r="17569" spans="81:81">
      <c r="CC17569" s="2"/>
    </row>
    <row r="17570" spans="81:81">
      <c r="CC17570" s="2"/>
    </row>
    <row r="17571" spans="81:81">
      <c r="CC17571" s="2"/>
    </row>
    <row r="17572" spans="81:81">
      <c r="CC17572" s="2"/>
    </row>
    <row r="17573" spans="81:81">
      <c r="CC17573" s="2"/>
    </row>
    <row r="17574" spans="81:81">
      <c r="CC17574" s="2"/>
    </row>
    <row r="17575" spans="81:81">
      <c r="CC17575" s="2"/>
    </row>
    <row r="17576" spans="81:81">
      <c r="CC17576" s="2"/>
    </row>
    <row r="17577" spans="81:81">
      <c r="CC17577" s="2"/>
    </row>
    <row r="17578" spans="81:81">
      <c r="CC17578" s="2"/>
    </row>
    <row r="17579" spans="81:81">
      <c r="CC17579" s="2"/>
    </row>
    <row r="17580" spans="81:81">
      <c r="CC17580" s="2"/>
    </row>
    <row r="17581" spans="81:81">
      <c r="CC17581" s="2"/>
    </row>
    <row r="17582" spans="81:81">
      <c r="CC17582" s="2"/>
    </row>
    <row r="17583" spans="81:81">
      <c r="CC17583" s="2"/>
    </row>
    <row r="17584" spans="81:81">
      <c r="CC17584" s="2"/>
    </row>
    <row r="17585" spans="81:81">
      <c r="CC17585" s="2"/>
    </row>
    <row r="17586" spans="81:81">
      <c r="CC17586" s="2"/>
    </row>
    <row r="17587" spans="81:81">
      <c r="CC17587" s="2"/>
    </row>
    <row r="17588" spans="81:81">
      <c r="CC17588" s="2"/>
    </row>
    <row r="17589" spans="81:81">
      <c r="CC17589" s="2"/>
    </row>
    <row r="17590" spans="81:81">
      <c r="CC17590" s="2"/>
    </row>
    <row r="17591" spans="81:81">
      <c r="CC17591" s="2"/>
    </row>
    <row r="17592" spans="81:81">
      <c r="CC17592" s="2"/>
    </row>
    <row r="17593" spans="81:81">
      <c r="CC17593" s="2"/>
    </row>
    <row r="17594" spans="81:81">
      <c r="CC17594" s="2"/>
    </row>
    <row r="17595" spans="81:81">
      <c r="CC17595" s="2"/>
    </row>
    <row r="17596" spans="81:81">
      <c r="CC17596" s="2"/>
    </row>
    <row r="17597" spans="81:81">
      <c r="CC17597" s="2"/>
    </row>
    <row r="17598" spans="81:81">
      <c r="CC17598" s="2"/>
    </row>
    <row r="17599" spans="81:81">
      <c r="CC17599" s="2"/>
    </row>
    <row r="17600" spans="81:81">
      <c r="CC17600" s="2"/>
    </row>
    <row r="17601" spans="81:81">
      <c r="CC17601" s="2"/>
    </row>
    <row r="17602" spans="81:81">
      <c r="CC17602" s="2"/>
    </row>
    <row r="17603" spans="81:81">
      <c r="CC17603" s="2"/>
    </row>
    <row r="17604" spans="81:81">
      <c r="CC17604" s="2"/>
    </row>
    <row r="17605" spans="81:81">
      <c r="CC17605" s="2"/>
    </row>
    <row r="17606" spans="81:81">
      <c r="CC17606" s="2"/>
    </row>
    <row r="17607" spans="81:81">
      <c r="CC17607" s="2"/>
    </row>
    <row r="17608" spans="81:81">
      <c r="CC17608" s="2"/>
    </row>
    <row r="17609" spans="81:81">
      <c r="CC17609" s="2"/>
    </row>
    <row r="17610" spans="81:81">
      <c r="CC17610" s="2"/>
    </row>
    <row r="17611" spans="81:81">
      <c r="CC17611" s="2"/>
    </row>
    <row r="17612" spans="81:81">
      <c r="CC17612" s="2"/>
    </row>
    <row r="17613" spans="81:81">
      <c r="CC17613" s="2"/>
    </row>
    <row r="17614" spans="81:81">
      <c r="CC17614" s="2"/>
    </row>
    <row r="17615" spans="81:81">
      <c r="CC17615" s="2"/>
    </row>
    <row r="17616" spans="81:81">
      <c r="CC17616" s="2"/>
    </row>
    <row r="17617" spans="81:81">
      <c r="CC17617" s="2"/>
    </row>
    <row r="17618" spans="81:81">
      <c r="CC17618" s="2"/>
    </row>
    <row r="17619" spans="81:81">
      <c r="CC17619" s="2"/>
    </row>
    <row r="17620" spans="81:81">
      <c r="CC17620" s="2"/>
    </row>
    <row r="17621" spans="81:81">
      <c r="CC17621" s="2"/>
    </row>
    <row r="17622" spans="81:81">
      <c r="CC17622" s="2"/>
    </row>
    <row r="17623" spans="81:81">
      <c r="CC17623" s="2"/>
    </row>
    <row r="17624" spans="81:81">
      <c r="CC17624" s="2"/>
    </row>
    <row r="17625" spans="81:81">
      <c r="CC17625" s="2"/>
    </row>
    <row r="17626" spans="81:81">
      <c r="CC17626" s="2"/>
    </row>
    <row r="17627" spans="81:81">
      <c r="CC17627" s="2"/>
    </row>
    <row r="17628" spans="81:81">
      <c r="CC17628" s="2"/>
    </row>
    <row r="17629" spans="81:81">
      <c r="CC17629" s="2"/>
    </row>
    <row r="17630" spans="81:81">
      <c r="CC17630" s="2"/>
    </row>
    <row r="17631" spans="81:81">
      <c r="CC17631" s="2"/>
    </row>
    <row r="17632" spans="81:81">
      <c r="CC17632" s="2"/>
    </row>
    <row r="17633" spans="81:81">
      <c r="CC17633" s="2"/>
    </row>
    <row r="17634" spans="81:81">
      <c r="CC17634" s="2"/>
    </row>
    <row r="17635" spans="81:81">
      <c r="CC17635" s="2"/>
    </row>
    <row r="17636" spans="81:81">
      <c r="CC17636" s="2"/>
    </row>
    <row r="17637" spans="81:81">
      <c r="CC17637" s="2"/>
    </row>
    <row r="17638" spans="81:81">
      <c r="CC17638" s="2"/>
    </row>
    <row r="17639" spans="81:81">
      <c r="CC17639" s="2"/>
    </row>
    <row r="17640" spans="81:81">
      <c r="CC17640" s="2"/>
    </row>
    <row r="17641" spans="81:81">
      <c r="CC17641" s="2"/>
    </row>
    <row r="17642" spans="81:81">
      <c r="CC17642" s="2"/>
    </row>
    <row r="17643" spans="81:81">
      <c r="CC17643" s="2"/>
    </row>
    <row r="17644" spans="81:81">
      <c r="CC17644" s="2"/>
    </row>
    <row r="17645" spans="81:81">
      <c r="CC17645" s="2"/>
    </row>
    <row r="17646" spans="81:81">
      <c r="CC17646" s="2"/>
    </row>
    <row r="17647" spans="81:81">
      <c r="CC17647" s="2"/>
    </row>
    <row r="17648" spans="81:81">
      <c r="CC17648" s="2"/>
    </row>
    <row r="17649" spans="81:81">
      <c r="CC17649" s="2"/>
    </row>
    <row r="17650" spans="81:81">
      <c r="CC17650" s="2"/>
    </row>
    <row r="17651" spans="81:81">
      <c r="CC17651" s="2"/>
    </row>
    <row r="17652" spans="81:81">
      <c r="CC17652" s="2"/>
    </row>
    <row r="17653" spans="81:81">
      <c r="CC17653" s="2"/>
    </row>
    <row r="17654" spans="81:81">
      <c r="CC17654" s="2"/>
    </row>
    <row r="17655" spans="81:81">
      <c r="CC17655" s="2"/>
    </row>
    <row r="17656" spans="81:81">
      <c r="CC17656" s="2"/>
    </row>
    <row r="17657" spans="81:81">
      <c r="CC17657" s="2"/>
    </row>
    <row r="17658" spans="81:81">
      <c r="CC17658" s="2"/>
    </row>
    <row r="17659" spans="81:81">
      <c r="CC17659" s="2"/>
    </row>
    <row r="17660" spans="81:81">
      <c r="CC17660" s="2"/>
    </row>
    <row r="17661" spans="81:81">
      <c r="CC17661" s="2"/>
    </row>
    <row r="17662" spans="81:81">
      <c r="CC17662" s="2"/>
    </row>
    <row r="17663" spans="81:81">
      <c r="CC17663" s="2"/>
    </row>
    <row r="17664" spans="81:81">
      <c r="CC17664" s="2"/>
    </row>
    <row r="17665" spans="81:81">
      <c r="CC17665" s="2"/>
    </row>
    <row r="17666" spans="81:81">
      <c r="CC17666" s="2"/>
    </row>
    <row r="17667" spans="81:81">
      <c r="CC17667" s="2"/>
    </row>
    <row r="17668" spans="81:81">
      <c r="CC17668" s="2"/>
    </row>
    <row r="17669" spans="81:81">
      <c r="CC17669" s="2"/>
    </row>
    <row r="17670" spans="81:81">
      <c r="CC17670" s="2"/>
    </row>
    <row r="17671" spans="81:81">
      <c r="CC17671" s="2"/>
    </row>
    <row r="17672" spans="81:81">
      <c r="CC17672" s="2"/>
    </row>
    <row r="17673" spans="81:81">
      <c r="CC17673" s="2"/>
    </row>
    <row r="17674" spans="81:81">
      <c r="CC17674" s="2"/>
    </row>
    <row r="17675" spans="81:81">
      <c r="CC17675" s="2"/>
    </row>
    <row r="17676" spans="81:81">
      <c r="CC17676" s="2"/>
    </row>
    <row r="17677" spans="81:81">
      <c r="CC17677" s="2"/>
    </row>
    <row r="17678" spans="81:81">
      <c r="CC17678" s="2"/>
    </row>
    <row r="17679" spans="81:81">
      <c r="CC17679" s="2"/>
    </row>
    <row r="17680" spans="81:81">
      <c r="CC17680" s="2"/>
    </row>
    <row r="17681" spans="81:81">
      <c r="CC17681" s="2"/>
    </row>
    <row r="17682" spans="81:81">
      <c r="CC17682" s="2"/>
    </row>
    <row r="17683" spans="81:81">
      <c r="CC17683" s="2"/>
    </row>
    <row r="17684" spans="81:81">
      <c r="CC17684" s="2"/>
    </row>
    <row r="17685" spans="81:81">
      <c r="CC17685" s="2"/>
    </row>
    <row r="17686" spans="81:81">
      <c r="CC17686" s="2"/>
    </row>
    <row r="17687" spans="81:81">
      <c r="CC17687" s="2"/>
    </row>
    <row r="17688" spans="81:81">
      <c r="CC17688" s="2"/>
    </row>
    <row r="17689" spans="81:81">
      <c r="CC17689" s="2"/>
    </row>
    <row r="17690" spans="81:81">
      <c r="CC17690" s="2"/>
    </row>
    <row r="17691" spans="81:81">
      <c r="CC17691" s="2"/>
    </row>
    <row r="17692" spans="81:81">
      <c r="CC17692" s="2"/>
    </row>
    <row r="17693" spans="81:81">
      <c r="CC17693" s="2"/>
    </row>
    <row r="17694" spans="81:81">
      <c r="CC17694" s="2"/>
    </row>
    <row r="17695" spans="81:81">
      <c r="CC17695" s="2"/>
    </row>
    <row r="17696" spans="81:81">
      <c r="CC17696" s="2"/>
    </row>
    <row r="17697" spans="81:81">
      <c r="CC17697" s="2"/>
    </row>
    <row r="17698" spans="81:81">
      <c r="CC17698" s="2"/>
    </row>
    <row r="17699" spans="81:81">
      <c r="CC17699" s="2"/>
    </row>
    <row r="17700" spans="81:81">
      <c r="CC17700" s="2"/>
    </row>
    <row r="17701" spans="81:81">
      <c r="CC17701" s="2"/>
    </row>
    <row r="17702" spans="81:81">
      <c r="CC17702" s="2"/>
    </row>
    <row r="17703" spans="81:81">
      <c r="CC17703" s="2"/>
    </row>
    <row r="17704" spans="81:81">
      <c r="CC17704" s="2"/>
    </row>
    <row r="17705" spans="81:81">
      <c r="CC17705" s="2"/>
    </row>
    <row r="17706" spans="81:81">
      <c r="CC17706" s="2"/>
    </row>
    <row r="17707" spans="81:81">
      <c r="CC17707" s="2"/>
    </row>
    <row r="17708" spans="81:81">
      <c r="CC17708" s="2"/>
    </row>
    <row r="17709" spans="81:81">
      <c r="CC17709" s="2"/>
    </row>
    <row r="17710" spans="81:81">
      <c r="CC17710" s="2"/>
    </row>
    <row r="17711" spans="81:81">
      <c r="CC17711" s="2"/>
    </row>
    <row r="17712" spans="81:81">
      <c r="CC17712" s="2"/>
    </row>
    <row r="17713" spans="81:81">
      <c r="CC17713" s="2"/>
    </row>
    <row r="17714" spans="81:81">
      <c r="CC17714" s="2"/>
    </row>
    <row r="17715" spans="81:81">
      <c r="CC17715" s="2"/>
    </row>
    <row r="17716" spans="81:81">
      <c r="CC17716" s="2"/>
    </row>
    <row r="17717" spans="81:81">
      <c r="CC17717" s="2"/>
    </row>
    <row r="17718" spans="81:81">
      <c r="CC17718" s="2"/>
    </row>
    <row r="17719" spans="81:81">
      <c r="CC17719" s="2"/>
    </row>
    <row r="17720" spans="81:81">
      <c r="CC17720" s="2"/>
    </row>
    <row r="17721" spans="81:81">
      <c r="CC17721" s="2"/>
    </row>
    <row r="17722" spans="81:81">
      <c r="CC17722" s="2"/>
    </row>
    <row r="17723" spans="81:81">
      <c r="CC17723" s="2"/>
    </row>
    <row r="17724" spans="81:81">
      <c r="CC17724" s="2"/>
    </row>
    <row r="17725" spans="81:81">
      <c r="CC17725" s="2"/>
    </row>
    <row r="17726" spans="81:81">
      <c r="CC17726" s="2"/>
    </row>
    <row r="17727" spans="81:81">
      <c r="CC17727" s="2"/>
    </row>
    <row r="17728" spans="81:81">
      <c r="CC17728" s="2"/>
    </row>
    <row r="17729" spans="81:81">
      <c r="CC17729" s="2"/>
    </row>
    <row r="17730" spans="81:81">
      <c r="CC17730" s="2"/>
    </row>
    <row r="17731" spans="81:81">
      <c r="CC17731" s="2"/>
    </row>
    <row r="17732" spans="81:81">
      <c r="CC17732" s="2"/>
    </row>
    <row r="17733" spans="81:81">
      <c r="CC17733" s="2"/>
    </row>
    <row r="17734" spans="81:81">
      <c r="CC17734" s="2"/>
    </row>
    <row r="17735" spans="81:81">
      <c r="CC17735" s="2"/>
    </row>
    <row r="17736" spans="81:81">
      <c r="CC17736" s="2"/>
    </row>
    <row r="17737" spans="81:81">
      <c r="CC17737" s="2"/>
    </row>
    <row r="17738" spans="81:81">
      <c r="CC17738" s="2"/>
    </row>
    <row r="17739" spans="81:81">
      <c r="CC17739" s="2"/>
    </row>
    <row r="17740" spans="81:81">
      <c r="CC17740" s="2"/>
    </row>
    <row r="17741" spans="81:81">
      <c r="CC17741" s="2"/>
    </row>
    <row r="17742" spans="81:81">
      <c r="CC17742" s="2"/>
    </row>
    <row r="17743" spans="81:81">
      <c r="CC17743" s="2"/>
    </row>
    <row r="17744" spans="81:81">
      <c r="CC17744" s="2"/>
    </row>
    <row r="17745" spans="81:81">
      <c r="CC17745" s="2"/>
    </row>
    <row r="17746" spans="81:81">
      <c r="CC17746" s="2"/>
    </row>
    <row r="17747" spans="81:81">
      <c r="CC17747" s="2"/>
    </row>
    <row r="17748" spans="81:81">
      <c r="CC17748" s="2"/>
    </row>
    <row r="17749" spans="81:81">
      <c r="CC17749" s="2"/>
    </row>
    <row r="17750" spans="81:81">
      <c r="CC17750" s="2"/>
    </row>
    <row r="17751" spans="81:81">
      <c r="CC17751" s="2"/>
    </row>
    <row r="17752" spans="81:81">
      <c r="CC17752" s="2"/>
    </row>
    <row r="17753" spans="81:81">
      <c r="CC17753" s="2"/>
    </row>
    <row r="17754" spans="81:81">
      <c r="CC17754" s="2"/>
    </row>
    <row r="17755" spans="81:81">
      <c r="CC17755" s="2"/>
    </row>
    <row r="17756" spans="81:81">
      <c r="CC17756" s="2"/>
    </row>
    <row r="17757" spans="81:81">
      <c r="CC17757" s="2"/>
    </row>
    <row r="17758" spans="81:81">
      <c r="CC17758" s="2"/>
    </row>
    <row r="17759" spans="81:81">
      <c r="CC17759" s="2"/>
    </row>
    <row r="17760" spans="81:81">
      <c r="CC17760" s="2"/>
    </row>
    <row r="17761" spans="81:81">
      <c r="CC17761" s="2"/>
    </row>
    <row r="17762" spans="81:81">
      <c r="CC17762" s="2"/>
    </row>
    <row r="17763" spans="81:81">
      <c r="CC17763" s="2"/>
    </row>
    <row r="17764" spans="81:81">
      <c r="CC17764" s="2"/>
    </row>
    <row r="17765" spans="81:81">
      <c r="CC17765" s="2"/>
    </row>
    <row r="17766" spans="81:81">
      <c r="CC17766" s="2"/>
    </row>
    <row r="17767" spans="81:81">
      <c r="CC17767" s="2"/>
    </row>
    <row r="17768" spans="81:81">
      <c r="CC17768" s="2"/>
    </row>
    <row r="17769" spans="81:81">
      <c r="CC17769" s="2"/>
    </row>
    <row r="17770" spans="81:81">
      <c r="CC17770" s="2"/>
    </row>
    <row r="17771" spans="81:81">
      <c r="CC17771" s="2"/>
    </row>
    <row r="17772" spans="81:81">
      <c r="CC17772" s="2"/>
    </row>
    <row r="17773" spans="81:81">
      <c r="CC17773" s="2"/>
    </row>
    <row r="17774" spans="81:81">
      <c r="CC17774" s="2"/>
    </row>
    <row r="17775" spans="81:81">
      <c r="CC17775" s="2"/>
    </row>
    <row r="17776" spans="81:81">
      <c r="CC17776" s="2"/>
    </row>
    <row r="17777" spans="81:81">
      <c r="CC17777" s="2"/>
    </row>
    <row r="17778" spans="81:81">
      <c r="CC17778" s="2"/>
    </row>
    <row r="17779" spans="81:81">
      <c r="CC17779" s="2"/>
    </row>
    <row r="17780" spans="81:81">
      <c r="CC17780" s="2"/>
    </row>
    <row r="17781" spans="81:81">
      <c r="CC17781" s="2"/>
    </row>
    <row r="17782" spans="81:81">
      <c r="CC17782" s="2"/>
    </row>
    <row r="17783" spans="81:81">
      <c r="CC17783" s="2"/>
    </row>
    <row r="17784" spans="81:81">
      <c r="CC17784" s="2"/>
    </row>
    <row r="17785" spans="81:81">
      <c r="CC17785" s="2"/>
    </row>
    <row r="17786" spans="81:81">
      <c r="CC17786" s="2"/>
    </row>
    <row r="17787" spans="81:81">
      <c r="CC17787" s="2"/>
    </row>
    <row r="17788" spans="81:81">
      <c r="CC17788" s="2"/>
    </row>
    <row r="17789" spans="81:81">
      <c r="CC17789" s="2"/>
    </row>
    <row r="17790" spans="81:81">
      <c r="CC17790" s="2"/>
    </row>
    <row r="17791" spans="81:81">
      <c r="CC17791" s="2"/>
    </row>
    <row r="17792" spans="81:81">
      <c r="CC17792" s="2"/>
    </row>
    <row r="17793" spans="81:81">
      <c r="CC17793" s="2"/>
    </row>
    <row r="17794" spans="81:81">
      <c r="CC17794" s="2"/>
    </row>
    <row r="17795" spans="81:81">
      <c r="CC17795" s="2"/>
    </row>
    <row r="17796" spans="81:81">
      <c r="CC17796" s="2"/>
    </row>
    <row r="17797" spans="81:81">
      <c r="CC17797" s="2"/>
    </row>
    <row r="17798" spans="81:81">
      <c r="CC17798" s="2"/>
    </row>
    <row r="17799" spans="81:81">
      <c r="CC17799" s="2"/>
    </row>
    <row r="17800" spans="81:81">
      <c r="CC17800" s="2"/>
    </row>
    <row r="17801" spans="81:81">
      <c r="CC17801" s="2"/>
    </row>
    <row r="17802" spans="81:81">
      <c r="CC17802" s="2"/>
    </row>
    <row r="17803" spans="81:81">
      <c r="CC17803" s="2"/>
    </row>
    <row r="17804" spans="81:81">
      <c r="CC17804" s="2"/>
    </row>
    <row r="17805" spans="81:81">
      <c r="CC17805" s="2"/>
    </row>
    <row r="17806" spans="81:81">
      <c r="CC17806" s="2"/>
    </row>
    <row r="17807" spans="81:81">
      <c r="CC17807" s="2"/>
    </row>
    <row r="17808" spans="81:81">
      <c r="CC17808" s="2"/>
    </row>
    <row r="17809" spans="81:81">
      <c r="CC17809" s="2"/>
    </row>
    <row r="17810" spans="81:81">
      <c r="CC17810" s="2"/>
    </row>
    <row r="17811" spans="81:81">
      <c r="CC17811" s="2"/>
    </row>
    <row r="17812" spans="81:81">
      <c r="CC17812" s="2"/>
    </row>
    <row r="17813" spans="81:81">
      <c r="CC17813" s="2"/>
    </row>
    <row r="17814" spans="81:81">
      <c r="CC17814" s="2"/>
    </row>
    <row r="17815" spans="81:81">
      <c r="CC17815" s="2"/>
    </row>
    <row r="17816" spans="81:81">
      <c r="CC17816" s="2"/>
    </row>
    <row r="17817" spans="81:81">
      <c r="CC17817" s="2"/>
    </row>
    <row r="17818" spans="81:81">
      <c r="CC17818" s="2"/>
    </row>
    <row r="17819" spans="81:81">
      <c r="CC17819" s="2"/>
    </row>
    <row r="17820" spans="81:81">
      <c r="CC17820" s="2"/>
    </row>
    <row r="17821" spans="81:81">
      <c r="CC17821" s="2"/>
    </row>
    <row r="17822" spans="81:81">
      <c r="CC17822" s="2"/>
    </row>
    <row r="17823" spans="81:81">
      <c r="CC17823" s="2"/>
    </row>
    <row r="17824" spans="81:81">
      <c r="CC17824" s="2"/>
    </row>
    <row r="17825" spans="81:81">
      <c r="CC17825" s="2"/>
    </row>
    <row r="17826" spans="81:81">
      <c r="CC17826" s="2"/>
    </row>
    <row r="17827" spans="81:81">
      <c r="CC17827" s="2"/>
    </row>
    <row r="17828" spans="81:81">
      <c r="CC17828" s="2"/>
    </row>
    <row r="17829" spans="81:81">
      <c r="CC17829" s="2"/>
    </row>
    <row r="17830" spans="81:81">
      <c r="CC17830" s="2"/>
    </row>
    <row r="17831" spans="81:81">
      <c r="CC17831" s="2"/>
    </row>
    <row r="17832" spans="81:81">
      <c r="CC17832" s="2"/>
    </row>
    <row r="17833" spans="81:81">
      <c r="CC17833" s="2"/>
    </row>
    <row r="17834" spans="81:81">
      <c r="CC17834" s="2"/>
    </row>
    <row r="17835" spans="81:81">
      <c r="CC17835" s="2"/>
    </row>
    <row r="17836" spans="81:81">
      <c r="CC17836" s="2"/>
    </row>
    <row r="17837" spans="81:81">
      <c r="CC17837" s="2"/>
    </row>
    <row r="17838" spans="81:81">
      <c r="CC17838" s="2"/>
    </row>
    <row r="17839" spans="81:81">
      <c r="CC17839" s="2"/>
    </row>
    <row r="17840" spans="81:81">
      <c r="CC17840" s="2"/>
    </row>
    <row r="17841" spans="81:81">
      <c r="CC17841" s="2"/>
    </row>
    <row r="17842" spans="81:81">
      <c r="CC17842" s="2"/>
    </row>
    <row r="17843" spans="81:81">
      <c r="CC17843" s="2"/>
    </row>
    <row r="17844" spans="81:81">
      <c r="CC17844" s="2"/>
    </row>
    <row r="17845" spans="81:81">
      <c r="CC17845" s="2"/>
    </row>
    <row r="17846" spans="81:81">
      <c r="CC17846" s="2"/>
    </row>
    <row r="17847" spans="81:81">
      <c r="CC17847" s="2"/>
    </row>
    <row r="17848" spans="81:81">
      <c r="CC17848" s="2"/>
    </row>
    <row r="17849" spans="81:81">
      <c r="CC17849" s="2"/>
    </row>
    <row r="17850" spans="81:81">
      <c r="CC17850" s="2"/>
    </row>
    <row r="17851" spans="81:81">
      <c r="CC17851" s="2"/>
    </row>
    <row r="17852" spans="81:81">
      <c r="CC17852" s="2"/>
    </row>
    <row r="17853" spans="81:81">
      <c r="CC17853" s="2"/>
    </row>
    <row r="17854" spans="81:81">
      <c r="CC17854" s="2"/>
    </row>
    <row r="17855" spans="81:81">
      <c r="CC17855" s="2"/>
    </row>
    <row r="17856" spans="81:81">
      <c r="CC17856" s="2"/>
    </row>
    <row r="17857" spans="81:81">
      <c r="CC17857" s="2"/>
    </row>
    <row r="17858" spans="81:81">
      <c r="CC17858" s="2"/>
    </row>
    <row r="17859" spans="81:81">
      <c r="CC17859" s="2"/>
    </row>
    <row r="17860" spans="81:81">
      <c r="CC17860" s="2"/>
    </row>
    <row r="17861" spans="81:81">
      <c r="CC17861" s="2"/>
    </row>
    <row r="17862" spans="81:81">
      <c r="CC17862" s="2"/>
    </row>
    <row r="17863" spans="81:81">
      <c r="CC17863" s="2"/>
    </row>
    <row r="17864" spans="81:81">
      <c r="CC17864" s="2"/>
    </row>
    <row r="17865" spans="81:81">
      <c r="CC17865" s="2"/>
    </row>
    <row r="17866" spans="81:81">
      <c r="CC17866" s="2"/>
    </row>
    <row r="17867" spans="81:81">
      <c r="CC17867" s="2"/>
    </row>
    <row r="17868" spans="81:81">
      <c r="CC17868" s="2"/>
    </row>
    <row r="17869" spans="81:81">
      <c r="CC17869" s="2"/>
    </row>
    <row r="17870" spans="81:81">
      <c r="CC17870" s="2"/>
    </row>
    <row r="17871" spans="81:81">
      <c r="CC17871" s="2"/>
    </row>
    <row r="17872" spans="81:81">
      <c r="CC17872" s="2"/>
    </row>
    <row r="17873" spans="81:81">
      <c r="CC17873" s="2"/>
    </row>
    <row r="17874" spans="81:81">
      <c r="CC17874" s="2"/>
    </row>
    <row r="17875" spans="81:81">
      <c r="CC17875" s="2"/>
    </row>
    <row r="17876" spans="81:81">
      <c r="CC17876" s="2"/>
    </row>
    <row r="17877" spans="81:81">
      <c r="CC17877" s="2"/>
    </row>
    <row r="17878" spans="81:81">
      <c r="CC17878" s="2"/>
    </row>
    <row r="17879" spans="81:81">
      <c r="CC17879" s="2"/>
    </row>
    <row r="17880" spans="81:81">
      <c r="CC17880" s="2"/>
    </row>
    <row r="17881" spans="81:81">
      <c r="CC17881" s="2"/>
    </row>
    <row r="17882" spans="81:81">
      <c r="CC17882" s="2"/>
    </row>
    <row r="17883" spans="81:81">
      <c r="CC17883" s="2"/>
    </row>
    <row r="17884" spans="81:81">
      <c r="CC17884" s="2"/>
    </row>
    <row r="17885" spans="81:81">
      <c r="CC17885" s="2"/>
    </row>
    <row r="17886" spans="81:81">
      <c r="CC17886" s="2"/>
    </row>
    <row r="17887" spans="81:81">
      <c r="CC17887" s="2"/>
    </row>
    <row r="17888" spans="81:81">
      <c r="CC17888" s="2"/>
    </row>
    <row r="17889" spans="81:81">
      <c r="CC17889" s="2"/>
    </row>
    <row r="17890" spans="81:81">
      <c r="CC17890" s="2"/>
    </row>
    <row r="17891" spans="81:81">
      <c r="CC17891" s="2"/>
    </row>
    <row r="17892" spans="81:81">
      <c r="CC17892" s="2"/>
    </row>
    <row r="17893" spans="81:81">
      <c r="CC17893" s="2"/>
    </row>
    <row r="17894" spans="81:81">
      <c r="CC17894" s="2"/>
    </row>
    <row r="17895" spans="81:81">
      <c r="CC17895" s="2"/>
    </row>
    <row r="17896" spans="81:81">
      <c r="CC17896" s="2"/>
    </row>
    <row r="17897" spans="81:81">
      <c r="CC17897" s="2"/>
    </row>
    <row r="17898" spans="81:81">
      <c r="CC17898" s="2"/>
    </row>
    <row r="17899" spans="81:81">
      <c r="CC17899" s="2"/>
    </row>
    <row r="17900" spans="81:81">
      <c r="CC17900" s="2"/>
    </row>
    <row r="17901" spans="81:81">
      <c r="CC17901" s="2"/>
    </row>
    <row r="17902" spans="81:81">
      <c r="CC17902" s="2"/>
    </row>
    <row r="17903" spans="81:81">
      <c r="CC17903" s="2"/>
    </row>
    <row r="17904" spans="81:81">
      <c r="CC17904" s="2"/>
    </row>
    <row r="17905" spans="81:81">
      <c r="CC17905" s="2"/>
    </row>
    <row r="17906" spans="81:81">
      <c r="CC17906" s="2"/>
    </row>
    <row r="17907" spans="81:81">
      <c r="CC17907" s="2"/>
    </row>
    <row r="17908" spans="81:81">
      <c r="CC17908" s="2"/>
    </row>
    <row r="17909" spans="81:81">
      <c r="CC17909" s="2"/>
    </row>
    <row r="17910" spans="81:81">
      <c r="CC17910" s="2"/>
    </row>
    <row r="17911" spans="81:81">
      <c r="CC17911" s="2"/>
    </row>
    <row r="17912" spans="81:81">
      <c r="CC17912" s="2"/>
    </row>
    <row r="17913" spans="81:81">
      <c r="CC17913" s="2"/>
    </row>
    <row r="17914" spans="81:81">
      <c r="CC17914" s="2"/>
    </row>
    <row r="17915" spans="81:81">
      <c r="CC17915" s="2"/>
    </row>
    <row r="17916" spans="81:81">
      <c r="CC17916" s="2"/>
    </row>
    <row r="17917" spans="81:81">
      <c r="CC17917" s="2"/>
    </row>
    <row r="17918" spans="81:81">
      <c r="CC17918" s="2"/>
    </row>
    <row r="17919" spans="81:81">
      <c r="CC17919" s="2"/>
    </row>
    <row r="17920" spans="81:81">
      <c r="CC17920" s="2"/>
    </row>
    <row r="17921" spans="81:81">
      <c r="CC17921" s="2"/>
    </row>
    <row r="17922" spans="81:81">
      <c r="CC17922" s="2"/>
    </row>
    <row r="17923" spans="81:81">
      <c r="CC17923" s="2"/>
    </row>
    <row r="17924" spans="81:81">
      <c r="CC17924" s="2"/>
    </row>
    <row r="17925" spans="81:81">
      <c r="CC17925" s="2"/>
    </row>
    <row r="17926" spans="81:81">
      <c r="CC17926" s="2"/>
    </row>
    <row r="17927" spans="81:81">
      <c r="CC17927" s="2"/>
    </row>
    <row r="17928" spans="81:81">
      <c r="CC17928" s="2"/>
    </row>
    <row r="17929" spans="81:81">
      <c r="CC17929" s="2"/>
    </row>
    <row r="17930" spans="81:81">
      <c r="CC17930" s="2"/>
    </row>
    <row r="17931" spans="81:81">
      <c r="CC17931" s="2"/>
    </row>
    <row r="17932" spans="81:81">
      <c r="CC17932" s="2"/>
    </row>
    <row r="17933" spans="81:81">
      <c r="CC17933" s="2"/>
    </row>
    <row r="17934" spans="81:81">
      <c r="CC17934" s="2"/>
    </row>
    <row r="17935" spans="81:81">
      <c r="CC17935" s="2"/>
    </row>
    <row r="17936" spans="81:81">
      <c r="CC17936" s="2"/>
    </row>
    <row r="17937" spans="81:81">
      <c r="CC17937" s="2"/>
    </row>
    <row r="17938" spans="81:81">
      <c r="CC17938" s="2"/>
    </row>
    <row r="17939" spans="81:81">
      <c r="CC17939" s="2"/>
    </row>
    <row r="17940" spans="81:81">
      <c r="CC17940" s="2"/>
    </row>
    <row r="17941" spans="81:81">
      <c r="CC17941" s="2"/>
    </row>
    <row r="17942" spans="81:81">
      <c r="CC17942" s="2"/>
    </row>
    <row r="17943" spans="81:81">
      <c r="CC17943" s="2"/>
    </row>
    <row r="17944" spans="81:81">
      <c r="CC17944" s="2"/>
    </row>
    <row r="17945" spans="81:81">
      <c r="CC17945" s="2"/>
    </row>
    <row r="17946" spans="81:81">
      <c r="CC17946" s="2"/>
    </row>
    <row r="17947" spans="81:81">
      <c r="CC17947" s="2"/>
    </row>
    <row r="17948" spans="81:81">
      <c r="CC17948" s="2"/>
    </row>
    <row r="17949" spans="81:81">
      <c r="CC17949" s="2"/>
    </row>
    <row r="17950" spans="81:81">
      <c r="CC17950" s="2"/>
    </row>
    <row r="17951" spans="81:81">
      <c r="CC17951" s="2"/>
    </row>
    <row r="17952" spans="81:81">
      <c r="CC17952" s="2"/>
    </row>
    <row r="17953" spans="81:81">
      <c r="CC17953" s="2"/>
    </row>
    <row r="17954" spans="81:81">
      <c r="CC17954" s="2"/>
    </row>
    <row r="17955" spans="81:81">
      <c r="CC17955" s="2"/>
    </row>
    <row r="17956" spans="81:81">
      <c r="CC17956" s="2"/>
    </row>
    <row r="17957" spans="81:81">
      <c r="CC17957" s="2"/>
    </row>
    <row r="17958" spans="81:81">
      <c r="CC17958" s="2"/>
    </row>
    <row r="17959" spans="81:81">
      <c r="CC17959" s="2"/>
    </row>
    <row r="17960" spans="81:81">
      <c r="CC17960" s="2"/>
    </row>
    <row r="17961" spans="81:81">
      <c r="CC17961" s="2"/>
    </row>
    <row r="17962" spans="81:81">
      <c r="CC17962" s="2"/>
    </row>
    <row r="17963" spans="81:81">
      <c r="CC17963" s="2"/>
    </row>
    <row r="17964" spans="81:81">
      <c r="CC17964" s="2"/>
    </row>
    <row r="17965" spans="81:81">
      <c r="CC17965" s="2"/>
    </row>
    <row r="17966" spans="81:81">
      <c r="CC17966" s="2"/>
    </row>
    <row r="17967" spans="81:81">
      <c r="CC17967" s="2"/>
    </row>
    <row r="17968" spans="81:81">
      <c r="CC17968" s="2"/>
    </row>
    <row r="17969" spans="81:81">
      <c r="CC17969" s="2"/>
    </row>
    <row r="17970" spans="81:81">
      <c r="CC17970" s="2"/>
    </row>
    <row r="17971" spans="81:81">
      <c r="CC17971" s="2"/>
    </row>
    <row r="17972" spans="81:81">
      <c r="CC17972" s="2"/>
    </row>
    <row r="17973" spans="81:81">
      <c r="CC17973" s="2"/>
    </row>
    <row r="17974" spans="81:81">
      <c r="CC17974" s="2"/>
    </row>
    <row r="17975" spans="81:81">
      <c r="CC17975" s="2"/>
    </row>
    <row r="17976" spans="81:81">
      <c r="CC17976" s="2"/>
    </row>
    <row r="17977" spans="81:81">
      <c r="CC17977" s="2"/>
    </row>
    <row r="17978" spans="81:81">
      <c r="CC17978" s="2"/>
    </row>
    <row r="17979" spans="81:81">
      <c r="CC17979" s="2"/>
    </row>
    <row r="17980" spans="81:81">
      <c r="CC17980" s="2"/>
    </row>
    <row r="17981" spans="81:81">
      <c r="CC17981" s="2"/>
    </row>
    <row r="17982" spans="81:81">
      <c r="CC17982" s="2"/>
    </row>
    <row r="17983" spans="81:81">
      <c r="CC17983" s="2"/>
    </row>
    <row r="17984" spans="81:81">
      <c r="CC17984" s="2"/>
    </row>
    <row r="17985" spans="81:81">
      <c r="CC17985" s="2"/>
    </row>
    <row r="17986" spans="81:81">
      <c r="CC17986" s="2"/>
    </row>
    <row r="17987" spans="81:81">
      <c r="CC17987" s="2"/>
    </row>
    <row r="17988" spans="81:81">
      <c r="CC17988" s="2"/>
    </row>
    <row r="17989" spans="81:81">
      <c r="CC17989" s="2"/>
    </row>
    <row r="17990" spans="81:81">
      <c r="CC17990" s="2"/>
    </row>
    <row r="17991" spans="81:81">
      <c r="CC17991" s="2"/>
    </row>
    <row r="17992" spans="81:81">
      <c r="CC17992" s="2"/>
    </row>
    <row r="17993" spans="81:81">
      <c r="CC17993" s="2"/>
    </row>
    <row r="17994" spans="81:81">
      <c r="CC17994" s="2"/>
    </row>
    <row r="17995" spans="81:81">
      <c r="CC17995" s="2"/>
    </row>
    <row r="17996" spans="81:81">
      <c r="CC17996" s="2"/>
    </row>
    <row r="17997" spans="81:81">
      <c r="CC17997" s="2"/>
    </row>
    <row r="17998" spans="81:81">
      <c r="CC17998" s="2"/>
    </row>
    <row r="17999" spans="81:81">
      <c r="CC17999" s="2"/>
    </row>
    <row r="18000" spans="81:81">
      <c r="CC18000" s="2"/>
    </row>
    <row r="18001" spans="81:81">
      <c r="CC18001" s="2"/>
    </row>
    <row r="18002" spans="81:81">
      <c r="CC18002" s="2"/>
    </row>
    <row r="18003" spans="81:81">
      <c r="CC18003" s="2"/>
    </row>
    <row r="18004" spans="81:81">
      <c r="CC18004" s="2"/>
    </row>
    <row r="18005" spans="81:81">
      <c r="CC18005" s="2"/>
    </row>
    <row r="18006" spans="81:81">
      <c r="CC18006" s="2"/>
    </row>
    <row r="18007" spans="81:81">
      <c r="CC18007" s="2"/>
    </row>
    <row r="18008" spans="81:81">
      <c r="CC18008" s="2"/>
    </row>
    <row r="18009" spans="81:81">
      <c r="CC18009" s="2"/>
    </row>
    <row r="18010" spans="81:81">
      <c r="CC18010" s="2"/>
    </row>
    <row r="18011" spans="81:81">
      <c r="CC18011" s="2"/>
    </row>
    <row r="18012" spans="81:81">
      <c r="CC18012" s="2"/>
    </row>
    <row r="18013" spans="81:81">
      <c r="CC18013" s="2"/>
    </row>
    <row r="18014" spans="81:81">
      <c r="CC18014" s="2"/>
    </row>
    <row r="18015" spans="81:81">
      <c r="CC18015" s="2"/>
    </row>
    <row r="18016" spans="81:81">
      <c r="CC18016" s="2"/>
    </row>
    <row r="18017" spans="81:81">
      <c r="CC18017" s="2"/>
    </row>
    <row r="18018" spans="81:81">
      <c r="CC18018" s="2"/>
    </row>
    <row r="18019" spans="81:81">
      <c r="CC18019" s="2"/>
    </row>
    <row r="18020" spans="81:81">
      <c r="CC18020" s="2"/>
    </row>
    <row r="18021" spans="81:81">
      <c r="CC18021" s="2"/>
    </row>
    <row r="18022" spans="81:81">
      <c r="CC18022" s="2"/>
    </row>
    <row r="18023" spans="81:81">
      <c r="CC18023" s="2"/>
    </row>
    <row r="18024" spans="81:81">
      <c r="CC18024" s="2"/>
    </row>
    <row r="18025" spans="81:81">
      <c r="CC18025" s="2"/>
    </row>
    <row r="18026" spans="81:81">
      <c r="CC18026" s="2"/>
    </row>
    <row r="18027" spans="81:81">
      <c r="CC18027" s="2"/>
    </row>
    <row r="18028" spans="81:81">
      <c r="CC18028" s="2"/>
    </row>
    <row r="18029" spans="81:81">
      <c r="CC18029" s="2"/>
    </row>
    <row r="18030" spans="81:81">
      <c r="CC18030" s="2"/>
    </row>
    <row r="18031" spans="81:81">
      <c r="CC18031" s="2"/>
    </row>
    <row r="18032" spans="81:81">
      <c r="CC18032" s="2"/>
    </row>
    <row r="18033" spans="81:81">
      <c r="CC18033" s="2"/>
    </row>
    <row r="18034" spans="81:81">
      <c r="CC18034" s="2"/>
    </row>
    <row r="18035" spans="81:81">
      <c r="CC18035" s="2"/>
    </row>
    <row r="18036" spans="81:81">
      <c r="CC18036" s="2"/>
    </row>
    <row r="18037" spans="81:81">
      <c r="CC18037" s="2"/>
    </row>
    <row r="18038" spans="81:81">
      <c r="CC18038" s="2"/>
    </row>
    <row r="18039" spans="81:81">
      <c r="CC18039" s="2"/>
    </row>
    <row r="18040" spans="81:81">
      <c r="CC18040" s="2"/>
    </row>
    <row r="18041" spans="81:81">
      <c r="CC18041" s="2"/>
    </row>
    <row r="18042" spans="81:81">
      <c r="CC18042" s="2"/>
    </row>
    <row r="18043" spans="81:81">
      <c r="CC18043" s="2"/>
    </row>
    <row r="18044" spans="81:81">
      <c r="CC18044" s="2"/>
    </row>
    <row r="18045" spans="81:81">
      <c r="CC18045" s="2"/>
    </row>
    <row r="18046" spans="81:81">
      <c r="CC18046" s="2"/>
    </row>
    <row r="18047" spans="81:81">
      <c r="CC18047" s="2"/>
    </row>
    <row r="18048" spans="81:81">
      <c r="CC18048" s="2"/>
    </row>
    <row r="18049" spans="81:81">
      <c r="CC18049" s="2"/>
    </row>
    <row r="18050" spans="81:81">
      <c r="CC18050" s="2"/>
    </row>
    <row r="18051" spans="81:81">
      <c r="CC18051" s="2"/>
    </row>
    <row r="18052" spans="81:81">
      <c r="CC18052" s="2"/>
    </row>
    <row r="18053" spans="81:81">
      <c r="CC18053" s="2"/>
    </row>
    <row r="18054" spans="81:81">
      <c r="CC18054" s="2"/>
    </row>
    <row r="18055" spans="81:81">
      <c r="CC18055" s="2"/>
    </row>
    <row r="18056" spans="81:81">
      <c r="CC18056" s="2"/>
    </row>
    <row r="18057" spans="81:81">
      <c r="CC18057" s="2"/>
    </row>
    <row r="18058" spans="81:81">
      <c r="CC18058" s="2"/>
    </row>
    <row r="18059" spans="81:81">
      <c r="CC18059" s="2"/>
    </row>
    <row r="18060" spans="81:81">
      <c r="CC18060" s="2"/>
    </row>
    <row r="18061" spans="81:81">
      <c r="CC18061" s="2"/>
    </row>
    <row r="18062" spans="81:81">
      <c r="CC18062" s="2"/>
    </row>
    <row r="18063" spans="81:81">
      <c r="CC18063" s="2"/>
    </row>
    <row r="18064" spans="81:81">
      <c r="CC18064" s="2"/>
    </row>
    <row r="18065" spans="81:81">
      <c r="CC18065" s="2"/>
    </row>
    <row r="18066" spans="81:81">
      <c r="CC18066" s="2"/>
    </row>
    <row r="18067" spans="81:81">
      <c r="CC18067" s="2"/>
    </row>
    <row r="18068" spans="81:81">
      <c r="CC18068" s="2"/>
    </row>
    <row r="18069" spans="81:81">
      <c r="CC18069" s="2"/>
    </row>
    <row r="18070" spans="81:81">
      <c r="CC18070" s="2"/>
    </row>
    <row r="18071" spans="81:81">
      <c r="CC18071" s="2"/>
    </row>
    <row r="18072" spans="81:81">
      <c r="CC18072" s="2"/>
    </row>
    <row r="18073" spans="81:81">
      <c r="CC18073" s="2"/>
    </row>
    <row r="18074" spans="81:81">
      <c r="CC18074" s="2"/>
    </row>
    <row r="18075" spans="81:81">
      <c r="CC18075" s="2"/>
    </row>
    <row r="18076" spans="81:81">
      <c r="CC18076" s="2"/>
    </row>
    <row r="18077" spans="81:81">
      <c r="CC18077" s="2"/>
    </row>
    <row r="18078" spans="81:81">
      <c r="CC18078" s="2"/>
    </row>
    <row r="18079" spans="81:81">
      <c r="CC18079" s="2"/>
    </row>
    <row r="18080" spans="81:81">
      <c r="CC18080" s="2"/>
    </row>
    <row r="18081" spans="81:81">
      <c r="CC18081" s="2"/>
    </row>
    <row r="18082" spans="81:81">
      <c r="CC18082" s="2"/>
    </row>
    <row r="18083" spans="81:81">
      <c r="CC18083" s="2"/>
    </row>
    <row r="18084" spans="81:81">
      <c r="CC18084" s="2"/>
    </row>
    <row r="18085" spans="81:81">
      <c r="CC18085" s="2"/>
    </row>
    <row r="18086" spans="81:81">
      <c r="CC18086" s="2"/>
    </row>
    <row r="18087" spans="81:81">
      <c r="CC18087" s="2"/>
    </row>
    <row r="18088" spans="81:81">
      <c r="CC18088" s="2"/>
    </row>
    <row r="18089" spans="81:81">
      <c r="CC18089" s="2"/>
    </row>
    <row r="18090" spans="81:81">
      <c r="CC18090" s="2"/>
    </row>
    <row r="18091" spans="81:81">
      <c r="CC18091" s="2"/>
    </row>
    <row r="18092" spans="81:81">
      <c r="CC18092" s="2"/>
    </row>
    <row r="18093" spans="81:81">
      <c r="CC18093" s="2"/>
    </row>
    <row r="18094" spans="81:81">
      <c r="CC18094" s="2"/>
    </row>
    <row r="18095" spans="81:81">
      <c r="CC18095" s="2"/>
    </row>
    <row r="18096" spans="81:81">
      <c r="CC18096" s="2"/>
    </row>
    <row r="18097" spans="81:81">
      <c r="CC18097" s="2"/>
    </row>
    <row r="18098" spans="81:81">
      <c r="CC18098" s="2"/>
    </row>
    <row r="18099" spans="81:81">
      <c r="CC18099" s="2"/>
    </row>
    <row r="18100" spans="81:81">
      <c r="CC18100" s="2"/>
    </row>
    <row r="18101" spans="81:81">
      <c r="CC18101" s="2"/>
    </row>
    <row r="18102" spans="81:81">
      <c r="CC18102" s="2"/>
    </row>
    <row r="18103" spans="81:81">
      <c r="CC18103" s="2"/>
    </row>
    <row r="18104" spans="81:81">
      <c r="CC18104" s="2"/>
    </row>
    <row r="18105" spans="81:81">
      <c r="CC18105" s="2"/>
    </row>
    <row r="18106" spans="81:81">
      <c r="CC18106" s="2"/>
    </row>
    <row r="18107" spans="81:81">
      <c r="CC18107" s="2"/>
    </row>
    <row r="18108" spans="81:81">
      <c r="CC18108" s="2"/>
    </row>
    <row r="18109" spans="81:81">
      <c r="CC18109" s="2"/>
    </row>
    <row r="18110" spans="81:81">
      <c r="CC18110" s="2"/>
    </row>
    <row r="18111" spans="81:81">
      <c r="CC18111" s="2"/>
    </row>
    <row r="18112" spans="81:81">
      <c r="CC18112" s="2"/>
    </row>
    <row r="18113" spans="81:81">
      <c r="CC18113" s="2"/>
    </row>
    <row r="18114" spans="81:81">
      <c r="CC18114" s="2"/>
    </row>
    <row r="18115" spans="81:81">
      <c r="CC18115" s="2"/>
    </row>
    <row r="18116" spans="81:81">
      <c r="CC18116" s="2"/>
    </row>
    <row r="18117" spans="81:81">
      <c r="CC18117" s="2"/>
    </row>
    <row r="18118" spans="81:81">
      <c r="CC18118" s="2"/>
    </row>
    <row r="18119" spans="81:81">
      <c r="CC18119" s="2"/>
    </row>
    <row r="18120" spans="81:81">
      <c r="CC18120" s="2"/>
    </row>
    <row r="18121" spans="81:81">
      <c r="CC18121" s="2"/>
    </row>
    <row r="18122" spans="81:81">
      <c r="CC18122" s="2"/>
    </row>
    <row r="18123" spans="81:81">
      <c r="CC18123" s="2"/>
    </row>
    <row r="18124" spans="81:81">
      <c r="CC18124" s="2"/>
    </row>
    <row r="18125" spans="81:81">
      <c r="CC18125" s="2"/>
    </row>
    <row r="18126" spans="81:81">
      <c r="CC18126" s="2"/>
    </row>
    <row r="18127" spans="81:81">
      <c r="CC18127" s="2"/>
    </row>
    <row r="18128" spans="81:81">
      <c r="CC18128" s="2"/>
    </row>
    <row r="18129" spans="81:81">
      <c r="CC18129" s="2"/>
    </row>
    <row r="18130" spans="81:81">
      <c r="CC18130" s="2"/>
    </row>
    <row r="18131" spans="81:81">
      <c r="CC18131" s="2"/>
    </row>
    <row r="18132" spans="81:81">
      <c r="CC18132" s="2"/>
    </row>
    <row r="18133" spans="81:81">
      <c r="CC18133" s="2"/>
    </row>
    <row r="18134" spans="81:81">
      <c r="CC18134" s="2"/>
    </row>
    <row r="18135" spans="81:81">
      <c r="CC18135" s="2"/>
    </row>
    <row r="18136" spans="81:81">
      <c r="CC18136" s="2"/>
    </row>
    <row r="18137" spans="81:81">
      <c r="CC18137" s="2"/>
    </row>
    <row r="18138" spans="81:81">
      <c r="CC18138" s="2"/>
    </row>
    <row r="18139" spans="81:81">
      <c r="CC18139" s="2"/>
    </row>
    <row r="18140" spans="81:81">
      <c r="CC18140" s="2"/>
    </row>
    <row r="18141" spans="81:81">
      <c r="CC18141" s="2"/>
    </row>
    <row r="18142" spans="81:81">
      <c r="CC18142" s="2"/>
    </row>
    <row r="18143" spans="81:81">
      <c r="CC18143" s="2"/>
    </row>
    <row r="18144" spans="81:81">
      <c r="CC18144" s="2"/>
    </row>
    <row r="18145" spans="81:81">
      <c r="CC18145" s="2"/>
    </row>
    <row r="18146" spans="81:81">
      <c r="CC18146" s="2"/>
    </row>
    <row r="18147" spans="81:81">
      <c r="CC18147" s="2"/>
    </row>
    <row r="18148" spans="81:81">
      <c r="CC18148" s="2"/>
    </row>
    <row r="18149" spans="81:81">
      <c r="CC18149" s="2"/>
    </row>
    <row r="18150" spans="81:81">
      <c r="CC18150" s="2"/>
    </row>
    <row r="18151" spans="81:81">
      <c r="CC18151" s="2"/>
    </row>
    <row r="18152" spans="81:81">
      <c r="CC18152" s="2"/>
    </row>
    <row r="18153" spans="81:81">
      <c r="CC18153" s="2"/>
    </row>
    <row r="18154" spans="81:81">
      <c r="CC18154" s="2"/>
    </row>
    <row r="18155" spans="81:81">
      <c r="CC18155" s="2"/>
    </row>
    <row r="18156" spans="81:81">
      <c r="CC18156" s="2"/>
    </row>
    <row r="18157" spans="81:81">
      <c r="CC18157" s="2"/>
    </row>
    <row r="18158" spans="81:81">
      <c r="CC18158" s="2"/>
    </row>
    <row r="18159" spans="81:81">
      <c r="CC18159" s="2"/>
    </row>
    <row r="18160" spans="81:81">
      <c r="CC18160" s="2"/>
    </row>
    <row r="18161" spans="81:81">
      <c r="CC18161" s="2"/>
    </row>
    <row r="18162" spans="81:81">
      <c r="CC18162" s="2"/>
    </row>
    <row r="18163" spans="81:81">
      <c r="CC18163" s="2"/>
    </row>
    <row r="18164" spans="81:81">
      <c r="CC18164" s="2"/>
    </row>
    <row r="18165" spans="81:81">
      <c r="CC18165" s="2"/>
    </row>
    <row r="18166" spans="81:81">
      <c r="CC18166" s="2"/>
    </row>
    <row r="18167" spans="81:81">
      <c r="CC18167" s="2"/>
    </row>
    <row r="18168" spans="81:81">
      <c r="CC18168" s="2"/>
    </row>
    <row r="18169" spans="81:81">
      <c r="CC18169" s="2"/>
    </row>
    <row r="18170" spans="81:81">
      <c r="CC18170" s="2"/>
    </row>
    <row r="18171" spans="81:81">
      <c r="CC18171" s="2"/>
    </row>
    <row r="18172" spans="81:81">
      <c r="CC18172" s="2"/>
    </row>
    <row r="18173" spans="81:81">
      <c r="CC18173" s="2"/>
    </row>
    <row r="18174" spans="81:81">
      <c r="CC18174" s="2"/>
    </row>
    <row r="18175" spans="81:81">
      <c r="CC18175" s="2"/>
    </row>
    <row r="18176" spans="81:81">
      <c r="CC18176" s="2"/>
    </row>
    <row r="18177" spans="81:81">
      <c r="CC18177" s="2"/>
    </row>
    <row r="18178" spans="81:81">
      <c r="CC18178" s="2"/>
    </row>
    <row r="18179" spans="81:81">
      <c r="CC18179" s="2"/>
    </row>
    <row r="18180" spans="81:81">
      <c r="CC18180" s="2"/>
    </row>
    <row r="18181" spans="81:81">
      <c r="CC18181" s="2"/>
    </row>
    <row r="18182" spans="81:81">
      <c r="CC18182" s="2"/>
    </row>
    <row r="18183" spans="81:81">
      <c r="CC18183" s="2"/>
    </row>
    <row r="18184" spans="81:81">
      <c r="CC18184" s="2"/>
    </row>
    <row r="18185" spans="81:81">
      <c r="CC18185" s="2"/>
    </row>
    <row r="18186" spans="81:81">
      <c r="CC18186" s="2"/>
    </row>
    <row r="18187" spans="81:81">
      <c r="CC18187" s="2"/>
    </row>
    <row r="18188" spans="81:81">
      <c r="CC18188" s="2"/>
    </row>
    <row r="18189" spans="81:81">
      <c r="CC18189" s="2"/>
    </row>
    <row r="18190" spans="81:81">
      <c r="CC18190" s="2"/>
    </row>
    <row r="18191" spans="81:81">
      <c r="CC18191" s="2"/>
    </row>
    <row r="18192" spans="81:81">
      <c r="CC18192" s="2"/>
    </row>
    <row r="18193" spans="81:81">
      <c r="CC18193" s="2"/>
    </row>
    <row r="18194" spans="81:81">
      <c r="CC18194" s="2"/>
    </row>
    <row r="18195" spans="81:81">
      <c r="CC18195" s="2"/>
    </row>
    <row r="18196" spans="81:81">
      <c r="CC18196" s="2"/>
    </row>
    <row r="18197" spans="81:81">
      <c r="CC18197" s="2"/>
    </row>
    <row r="18198" spans="81:81">
      <c r="CC18198" s="2"/>
    </row>
    <row r="18199" spans="81:81">
      <c r="CC18199" s="2"/>
    </row>
    <row r="18200" spans="81:81">
      <c r="CC18200" s="2"/>
    </row>
    <row r="18201" spans="81:81">
      <c r="CC18201" s="2"/>
    </row>
    <row r="18202" spans="81:81">
      <c r="CC18202" s="2"/>
    </row>
    <row r="18203" spans="81:81">
      <c r="CC18203" s="2"/>
    </row>
    <row r="18204" spans="81:81">
      <c r="CC18204" s="2"/>
    </row>
    <row r="18205" spans="81:81">
      <c r="CC18205" s="2"/>
    </row>
    <row r="18206" spans="81:81">
      <c r="CC18206" s="2"/>
    </row>
    <row r="18207" spans="81:81">
      <c r="CC18207" s="2"/>
    </row>
    <row r="18208" spans="81:81">
      <c r="CC18208" s="2"/>
    </row>
    <row r="18209" spans="81:81">
      <c r="CC18209" s="2"/>
    </row>
    <row r="18210" spans="81:81">
      <c r="CC18210" s="2"/>
    </row>
    <row r="18211" spans="81:81">
      <c r="CC18211" s="2"/>
    </row>
    <row r="18212" spans="81:81">
      <c r="CC18212" s="2"/>
    </row>
    <row r="18213" spans="81:81">
      <c r="CC18213" s="2"/>
    </row>
    <row r="18214" spans="81:81">
      <c r="CC18214" s="2"/>
    </row>
    <row r="18215" spans="81:81">
      <c r="CC18215" s="2"/>
    </row>
    <row r="18216" spans="81:81">
      <c r="CC18216" s="2"/>
    </row>
    <row r="18217" spans="81:81">
      <c r="CC18217" s="2"/>
    </row>
    <row r="18218" spans="81:81">
      <c r="CC18218" s="2"/>
    </row>
    <row r="18219" spans="81:81">
      <c r="CC18219" s="2"/>
    </row>
    <row r="18220" spans="81:81">
      <c r="CC18220" s="2"/>
    </row>
    <row r="18221" spans="81:81">
      <c r="CC18221" s="2"/>
    </row>
    <row r="18222" spans="81:81">
      <c r="CC18222" s="2"/>
    </row>
    <row r="18223" spans="81:81">
      <c r="CC18223" s="2"/>
    </row>
    <row r="18224" spans="81:81">
      <c r="CC18224" s="2"/>
    </row>
    <row r="18225" spans="81:81">
      <c r="CC18225" s="2"/>
    </row>
    <row r="18226" spans="81:81">
      <c r="CC18226" s="2"/>
    </row>
    <row r="18227" spans="81:81">
      <c r="CC18227" s="2"/>
    </row>
    <row r="18228" spans="81:81">
      <c r="CC18228" s="2"/>
    </row>
    <row r="18229" spans="81:81">
      <c r="CC18229" s="2"/>
    </row>
    <row r="18230" spans="81:81">
      <c r="CC18230" s="2"/>
    </row>
    <row r="18231" spans="81:81">
      <c r="CC18231" s="2"/>
    </row>
    <row r="18232" spans="81:81">
      <c r="CC18232" s="2"/>
    </row>
    <row r="18233" spans="81:81">
      <c r="CC18233" s="2"/>
    </row>
    <row r="18234" spans="81:81">
      <c r="CC18234" s="2"/>
    </row>
    <row r="18235" spans="81:81">
      <c r="CC18235" s="2"/>
    </row>
    <row r="18236" spans="81:81">
      <c r="CC18236" s="2"/>
    </row>
    <row r="18237" spans="81:81">
      <c r="CC18237" s="2"/>
    </row>
    <row r="18238" spans="81:81">
      <c r="CC18238" s="2"/>
    </row>
    <row r="18239" spans="81:81">
      <c r="CC18239" s="2"/>
    </row>
    <row r="18240" spans="81:81">
      <c r="CC18240" s="2"/>
    </row>
    <row r="18241" spans="81:81">
      <c r="CC18241" s="2"/>
    </row>
    <row r="18242" spans="81:81">
      <c r="CC18242" s="2"/>
    </row>
    <row r="18243" spans="81:81">
      <c r="CC18243" s="2"/>
    </row>
    <row r="18244" spans="81:81">
      <c r="CC18244" s="2"/>
    </row>
    <row r="18245" spans="81:81">
      <c r="CC18245" s="2"/>
    </row>
    <row r="18246" spans="81:81">
      <c r="CC18246" s="2"/>
    </row>
    <row r="18247" spans="81:81">
      <c r="CC18247" s="2"/>
    </row>
    <row r="18248" spans="81:81">
      <c r="CC18248" s="2"/>
    </row>
    <row r="18249" spans="81:81">
      <c r="CC18249" s="2"/>
    </row>
    <row r="18250" spans="81:81">
      <c r="CC18250" s="2"/>
    </row>
    <row r="18251" spans="81:81">
      <c r="CC18251" s="2"/>
    </row>
    <row r="18252" spans="81:81">
      <c r="CC18252" s="2"/>
    </row>
    <row r="18253" spans="81:81">
      <c r="CC18253" s="2"/>
    </row>
    <row r="18254" spans="81:81">
      <c r="CC18254" s="2"/>
    </row>
    <row r="18255" spans="81:81">
      <c r="CC18255" s="2"/>
    </row>
    <row r="18256" spans="81:81">
      <c r="CC18256" s="2"/>
    </row>
    <row r="18257" spans="81:81">
      <c r="CC18257" s="2"/>
    </row>
    <row r="18258" spans="81:81">
      <c r="CC18258" s="2"/>
    </row>
    <row r="18259" spans="81:81">
      <c r="CC18259" s="2"/>
    </row>
    <row r="18260" spans="81:81">
      <c r="CC18260" s="2"/>
    </row>
    <row r="18261" spans="81:81">
      <c r="CC18261" s="2"/>
    </row>
    <row r="18262" spans="81:81">
      <c r="CC18262" s="2"/>
    </row>
    <row r="18263" spans="81:81">
      <c r="CC18263" s="2"/>
    </row>
    <row r="18264" spans="81:81">
      <c r="CC18264" s="2"/>
    </row>
    <row r="18265" spans="81:81">
      <c r="CC18265" s="2"/>
    </row>
    <row r="18266" spans="81:81">
      <c r="CC18266" s="2"/>
    </row>
    <row r="18267" spans="81:81">
      <c r="CC18267" s="2"/>
    </row>
    <row r="18268" spans="81:81">
      <c r="CC18268" s="2"/>
    </row>
    <row r="18269" spans="81:81">
      <c r="CC18269" s="2"/>
    </row>
    <row r="18270" spans="81:81">
      <c r="CC18270" s="2"/>
    </row>
    <row r="18271" spans="81:81">
      <c r="CC18271" s="2"/>
    </row>
    <row r="18272" spans="81:81">
      <c r="CC18272" s="2"/>
    </row>
    <row r="18273" spans="81:81">
      <c r="CC18273" s="2"/>
    </row>
    <row r="18274" spans="81:81">
      <c r="CC18274" s="2"/>
    </row>
    <row r="18275" spans="81:81">
      <c r="CC18275" s="2"/>
    </row>
    <row r="18276" spans="81:81">
      <c r="CC18276" s="2"/>
    </row>
    <row r="18277" spans="81:81">
      <c r="CC18277" s="2"/>
    </row>
    <row r="18278" spans="81:81">
      <c r="CC18278" s="2"/>
    </row>
    <row r="18279" spans="81:81">
      <c r="CC18279" s="2"/>
    </row>
    <row r="18280" spans="81:81">
      <c r="CC18280" s="2"/>
    </row>
    <row r="18281" spans="81:81">
      <c r="CC18281" s="2"/>
    </row>
    <row r="18282" spans="81:81">
      <c r="CC18282" s="2"/>
    </row>
    <row r="18283" spans="81:81">
      <c r="CC18283" s="2"/>
    </row>
    <row r="18284" spans="81:81">
      <c r="CC18284" s="2"/>
    </row>
    <row r="18285" spans="81:81">
      <c r="CC18285" s="2"/>
    </row>
    <row r="18286" spans="81:81">
      <c r="CC18286" s="2"/>
    </row>
    <row r="18287" spans="81:81">
      <c r="CC18287" s="2"/>
    </row>
    <row r="18288" spans="81:81">
      <c r="CC18288" s="2"/>
    </row>
    <row r="18289" spans="81:81">
      <c r="CC18289" s="2"/>
    </row>
    <row r="18290" spans="81:81">
      <c r="CC18290" s="2"/>
    </row>
    <row r="18291" spans="81:81">
      <c r="CC18291" s="2"/>
    </row>
    <row r="18292" spans="81:81">
      <c r="CC18292" s="2"/>
    </row>
    <row r="18293" spans="81:81">
      <c r="CC18293" s="2"/>
    </row>
    <row r="18294" spans="81:81">
      <c r="CC18294" s="2"/>
    </row>
    <row r="18295" spans="81:81">
      <c r="CC18295" s="2"/>
    </row>
    <row r="18296" spans="81:81">
      <c r="CC18296" s="2"/>
    </row>
    <row r="18297" spans="81:81">
      <c r="CC18297" s="2"/>
    </row>
    <row r="18298" spans="81:81">
      <c r="CC18298" s="2"/>
    </row>
    <row r="18299" spans="81:81">
      <c r="CC18299" s="2"/>
    </row>
    <row r="18300" spans="81:81">
      <c r="CC18300" s="2"/>
    </row>
    <row r="18301" spans="81:81">
      <c r="CC18301" s="2"/>
    </row>
    <row r="18302" spans="81:81">
      <c r="CC18302" s="2"/>
    </row>
    <row r="18303" spans="81:81">
      <c r="CC18303" s="2"/>
    </row>
    <row r="18304" spans="81:81">
      <c r="CC18304" s="2"/>
    </row>
    <row r="18305" spans="81:81">
      <c r="CC18305" s="2"/>
    </row>
    <row r="18306" spans="81:81">
      <c r="CC18306" s="2"/>
    </row>
    <row r="18307" spans="81:81">
      <c r="CC18307" s="2"/>
    </row>
    <row r="18308" spans="81:81">
      <c r="CC18308" s="2"/>
    </row>
    <row r="18309" spans="81:81">
      <c r="CC18309" s="2"/>
    </row>
    <row r="18310" spans="81:81">
      <c r="CC18310" s="2"/>
    </row>
    <row r="18311" spans="81:81">
      <c r="CC18311" s="2"/>
    </row>
    <row r="18312" spans="81:81">
      <c r="CC18312" s="2"/>
    </row>
    <row r="18313" spans="81:81">
      <c r="CC18313" s="2"/>
    </row>
    <row r="18314" spans="81:81">
      <c r="CC18314" s="2"/>
    </row>
    <row r="18315" spans="81:81">
      <c r="CC18315" s="2"/>
    </row>
    <row r="18316" spans="81:81">
      <c r="CC18316" s="2"/>
    </row>
    <row r="18317" spans="81:81">
      <c r="CC18317" s="2"/>
    </row>
    <row r="18318" spans="81:81">
      <c r="CC18318" s="2"/>
    </row>
    <row r="18319" spans="81:81">
      <c r="CC18319" s="2"/>
    </row>
    <row r="18320" spans="81:81">
      <c r="CC18320" s="2"/>
    </row>
    <row r="18321" spans="81:81">
      <c r="CC18321" s="2"/>
    </row>
    <row r="18322" spans="81:81">
      <c r="CC18322" s="2"/>
    </row>
    <row r="18323" spans="81:81">
      <c r="CC18323" s="2"/>
    </row>
    <row r="18324" spans="81:81">
      <c r="CC18324" s="2"/>
    </row>
    <row r="18325" spans="81:81">
      <c r="CC18325" s="2"/>
    </row>
    <row r="18326" spans="81:81">
      <c r="CC18326" s="2"/>
    </row>
    <row r="18327" spans="81:81">
      <c r="CC18327" s="2"/>
    </row>
    <row r="18328" spans="81:81">
      <c r="CC18328" s="2"/>
    </row>
    <row r="18329" spans="81:81">
      <c r="CC18329" s="2"/>
    </row>
    <row r="18330" spans="81:81">
      <c r="CC18330" s="2"/>
    </row>
    <row r="18331" spans="81:81">
      <c r="CC18331" s="2"/>
    </row>
    <row r="18332" spans="81:81">
      <c r="CC18332" s="2"/>
    </row>
    <row r="18333" spans="81:81">
      <c r="CC18333" s="2"/>
    </row>
    <row r="18334" spans="81:81">
      <c r="CC18334" s="2"/>
    </row>
    <row r="18335" spans="81:81">
      <c r="CC18335" s="2"/>
    </row>
    <row r="18336" spans="81:81">
      <c r="CC18336" s="2"/>
    </row>
    <row r="18337" spans="81:81">
      <c r="CC18337" s="2"/>
    </row>
    <row r="18338" spans="81:81">
      <c r="CC18338" s="2"/>
    </row>
    <row r="18339" spans="81:81">
      <c r="CC18339" s="2"/>
    </row>
    <row r="18340" spans="81:81">
      <c r="CC18340" s="2"/>
    </row>
    <row r="18341" spans="81:81">
      <c r="CC18341" s="2"/>
    </row>
    <row r="18342" spans="81:81">
      <c r="CC18342" s="2"/>
    </row>
    <row r="18343" spans="81:81">
      <c r="CC18343" s="2"/>
    </row>
    <row r="18344" spans="81:81">
      <c r="CC18344" s="2"/>
    </row>
    <row r="18345" spans="81:81">
      <c r="CC18345" s="2"/>
    </row>
    <row r="18346" spans="81:81">
      <c r="CC18346" s="2"/>
    </row>
    <row r="18347" spans="81:81">
      <c r="CC18347" s="2"/>
    </row>
    <row r="18348" spans="81:81">
      <c r="CC18348" s="2"/>
    </row>
    <row r="18349" spans="81:81">
      <c r="CC18349" s="2"/>
    </row>
    <row r="18350" spans="81:81">
      <c r="CC18350" s="2"/>
    </row>
    <row r="18351" spans="81:81">
      <c r="CC18351" s="2"/>
    </row>
    <row r="18352" spans="81:81">
      <c r="CC18352" s="2"/>
    </row>
    <row r="18353" spans="81:81">
      <c r="CC18353" s="2"/>
    </row>
    <row r="18354" spans="81:81">
      <c r="CC18354" s="2"/>
    </row>
    <row r="18355" spans="81:81">
      <c r="CC18355" s="2"/>
    </row>
    <row r="18356" spans="81:81">
      <c r="CC18356" s="2"/>
    </row>
    <row r="18357" spans="81:81">
      <c r="CC18357" s="2"/>
    </row>
    <row r="18358" spans="81:81">
      <c r="CC18358" s="2"/>
    </row>
    <row r="18359" spans="81:81">
      <c r="CC18359" s="2"/>
    </row>
    <row r="18360" spans="81:81">
      <c r="CC18360" s="2"/>
    </row>
    <row r="18361" spans="81:81">
      <c r="CC18361" s="2"/>
    </row>
    <row r="18362" spans="81:81">
      <c r="CC18362" s="2"/>
    </row>
    <row r="18363" spans="81:81">
      <c r="CC18363" s="2"/>
    </row>
    <row r="18364" spans="81:81">
      <c r="CC18364" s="2"/>
    </row>
    <row r="18365" spans="81:81">
      <c r="CC18365" s="2"/>
    </row>
    <row r="18366" spans="81:81">
      <c r="CC18366" s="2"/>
    </row>
    <row r="18367" spans="81:81">
      <c r="CC18367" s="2"/>
    </row>
    <row r="18368" spans="81:81">
      <c r="CC18368" s="2"/>
    </row>
    <row r="18369" spans="81:81">
      <c r="CC18369" s="2"/>
    </row>
    <row r="18370" spans="81:81">
      <c r="CC18370" s="2"/>
    </row>
    <row r="18371" spans="81:81">
      <c r="CC18371" s="2"/>
    </row>
    <row r="18372" spans="81:81">
      <c r="CC18372" s="2"/>
    </row>
    <row r="18373" spans="81:81">
      <c r="CC18373" s="2"/>
    </row>
    <row r="18374" spans="81:81">
      <c r="CC18374" s="2"/>
    </row>
    <row r="18375" spans="81:81">
      <c r="CC18375" s="2"/>
    </row>
    <row r="18376" spans="81:81">
      <c r="CC18376" s="2"/>
    </row>
    <row r="18377" spans="81:81">
      <c r="CC18377" s="2"/>
    </row>
    <row r="18378" spans="81:81">
      <c r="CC18378" s="2"/>
    </row>
    <row r="18379" spans="81:81">
      <c r="CC18379" s="2"/>
    </row>
    <row r="18380" spans="81:81">
      <c r="CC18380" s="2"/>
    </row>
    <row r="18381" spans="81:81">
      <c r="CC18381" s="2"/>
    </row>
    <row r="18382" spans="81:81">
      <c r="CC18382" s="2"/>
    </row>
    <row r="18383" spans="81:81">
      <c r="CC18383" s="2"/>
    </row>
    <row r="18384" spans="81:81">
      <c r="CC18384" s="2"/>
    </row>
    <row r="18385" spans="81:81">
      <c r="CC18385" s="2"/>
    </row>
    <row r="18386" spans="81:81">
      <c r="CC18386" s="2"/>
    </row>
    <row r="18387" spans="81:81">
      <c r="CC18387" s="2"/>
    </row>
    <row r="18388" spans="81:81">
      <c r="CC18388" s="2"/>
    </row>
    <row r="18389" spans="81:81">
      <c r="CC18389" s="2"/>
    </row>
    <row r="18390" spans="81:81">
      <c r="CC18390" s="2"/>
    </row>
    <row r="18391" spans="81:81">
      <c r="CC18391" s="2"/>
    </row>
    <row r="18392" spans="81:81">
      <c r="CC18392" s="2"/>
    </row>
    <row r="18393" spans="81:81">
      <c r="CC18393" s="2"/>
    </row>
    <row r="18394" spans="81:81">
      <c r="CC18394" s="2"/>
    </row>
    <row r="18395" spans="81:81">
      <c r="CC18395" s="2"/>
    </row>
    <row r="18396" spans="81:81">
      <c r="CC18396" s="2"/>
    </row>
    <row r="18397" spans="81:81">
      <c r="CC18397" s="2"/>
    </row>
    <row r="18398" spans="81:81">
      <c r="CC18398" s="2"/>
    </row>
    <row r="18399" spans="81:81">
      <c r="CC18399" s="2"/>
    </row>
    <row r="18400" spans="81:81">
      <c r="CC18400" s="2"/>
    </row>
    <row r="18401" spans="81:81">
      <c r="CC18401" s="2"/>
    </row>
    <row r="18402" spans="81:81">
      <c r="CC18402" s="2"/>
    </row>
    <row r="18403" spans="81:81">
      <c r="CC18403" s="2"/>
    </row>
    <row r="18404" spans="81:81">
      <c r="CC18404" s="2"/>
    </row>
    <row r="18405" spans="81:81">
      <c r="CC18405" s="2"/>
    </row>
    <row r="18406" spans="81:81">
      <c r="CC18406" s="2"/>
    </row>
    <row r="18407" spans="81:81">
      <c r="CC18407" s="2"/>
    </row>
    <row r="18408" spans="81:81">
      <c r="CC18408" s="2"/>
    </row>
    <row r="18409" spans="81:81">
      <c r="CC18409" s="2"/>
    </row>
    <row r="18410" spans="81:81">
      <c r="CC18410" s="2"/>
    </row>
    <row r="18411" spans="81:81">
      <c r="CC18411" s="2"/>
    </row>
    <row r="18412" spans="81:81">
      <c r="CC18412" s="2"/>
    </row>
    <row r="18413" spans="81:81">
      <c r="CC18413" s="2"/>
    </row>
    <row r="18414" spans="81:81">
      <c r="CC18414" s="2"/>
    </row>
    <row r="18415" spans="81:81">
      <c r="CC18415" s="2"/>
    </row>
    <row r="18416" spans="81:81">
      <c r="CC18416" s="2"/>
    </row>
    <row r="18417" spans="81:81">
      <c r="CC18417" s="2"/>
    </row>
    <row r="18418" spans="81:81">
      <c r="CC18418" s="2"/>
    </row>
    <row r="18419" spans="81:81">
      <c r="CC18419" s="2"/>
    </row>
    <row r="18420" spans="81:81">
      <c r="CC18420" s="2"/>
    </row>
    <row r="18421" spans="81:81">
      <c r="CC18421" s="2"/>
    </row>
    <row r="18422" spans="81:81">
      <c r="CC18422" s="2"/>
    </row>
    <row r="18423" spans="81:81">
      <c r="CC18423" s="2"/>
    </row>
    <row r="18424" spans="81:81">
      <c r="CC18424" s="2"/>
    </row>
    <row r="18425" spans="81:81">
      <c r="CC18425" s="2"/>
    </row>
    <row r="18426" spans="81:81">
      <c r="CC18426" s="2"/>
    </row>
    <row r="18427" spans="81:81">
      <c r="CC18427" s="2"/>
    </row>
    <row r="18428" spans="81:81">
      <c r="CC18428" s="2"/>
    </row>
    <row r="18429" spans="81:81">
      <c r="CC18429" s="2"/>
    </row>
    <row r="18430" spans="81:81">
      <c r="CC18430" s="2"/>
    </row>
    <row r="18431" spans="81:81">
      <c r="CC18431" s="2"/>
    </row>
    <row r="18432" spans="81:81">
      <c r="CC18432" s="2"/>
    </row>
    <row r="18433" spans="81:81">
      <c r="CC18433" s="2"/>
    </row>
    <row r="18434" spans="81:81">
      <c r="CC18434" s="2"/>
    </row>
    <row r="18435" spans="81:81">
      <c r="CC18435" s="2"/>
    </row>
    <row r="18436" spans="81:81">
      <c r="CC18436" s="2"/>
    </row>
    <row r="18437" spans="81:81">
      <c r="CC18437" s="2"/>
    </row>
    <row r="18438" spans="81:81">
      <c r="CC18438" s="2"/>
    </row>
    <row r="18439" spans="81:81">
      <c r="CC18439" s="2"/>
    </row>
    <row r="18440" spans="81:81">
      <c r="CC18440" s="2"/>
    </row>
    <row r="18441" spans="81:81">
      <c r="CC18441" s="2"/>
    </row>
    <row r="18442" spans="81:81">
      <c r="CC18442" s="2"/>
    </row>
    <row r="18443" spans="81:81">
      <c r="CC18443" s="2"/>
    </row>
    <row r="18444" spans="81:81">
      <c r="CC18444" s="2"/>
    </row>
    <row r="18445" spans="81:81">
      <c r="CC18445" s="2"/>
    </row>
    <row r="18446" spans="81:81">
      <c r="CC18446" s="2"/>
    </row>
    <row r="18447" spans="81:81">
      <c r="CC18447" s="2"/>
    </row>
    <row r="18448" spans="81:81">
      <c r="CC18448" s="2"/>
    </row>
    <row r="18449" spans="81:81">
      <c r="CC18449" s="2"/>
    </row>
    <row r="18450" spans="81:81">
      <c r="CC18450" s="2"/>
    </row>
    <row r="18451" spans="81:81">
      <c r="CC18451" s="2"/>
    </row>
    <row r="18452" spans="81:81">
      <c r="CC18452" s="2"/>
    </row>
    <row r="18453" spans="81:81">
      <c r="CC18453" s="2"/>
    </row>
    <row r="18454" spans="81:81">
      <c r="CC18454" s="2"/>
    </row>
    <row r="18455" spans="81:81">
      <c r="CC18455" s="2"/>
    </row>
    <row r="18456" spans="81:81">
      <c r="CC18456" s="2"/>
    </row>
    <row r="18457" spans="81:81">
      <c r="CC18457" s="2"/>
    </row>
    <row r="18458" spans="81:81">
      <c r="CC18458" s="2"/>
    </row>
    <row r="18459" spans="81:81">
      <c r="CC18459" s="2"/>
    </row>
    <row r="18460" spans="81:81">
      <c r="CC18460" s="2"/>
    </row>
    <row r="18461" spans="81:81">
      <c r="CC18461" s="2"/>
    </row>
    <row r="18462" spans="81:81">
      <c r="CC18462" s="2"/>
    </row>
    <row r="18463" spans="81:81">
      <c r="CC18463" s="2"/>
    </row>
    <row r="18464" spans="81:81">
      <c r="CC18464" s="2"/>
    </row>
    <row r="18465" spans="81:81">
      <c r="CC18465" s="2"/>
    </row>
    <row r="18466" spans="81:81">
      <c r="CC18466" s="2"/>
    </row>
    <row r="18467" spans="81:81">
      <c r="CC18467" s="2"/>
    </row>
    <row r="18468" spans="81:81">
      <c r="CC18468" s="2"/>
    </row>
    <row r="18469" spans="81:81">
      <c r="CC18469" s="2"/>
    </row>
    <row r="18470" spans="81:81">
      <c r="CC18470" s="2"/>
    </row>
    <row r="18471" spans="81:81">
      <c r="CC18471" s="2"/>
    </row>
    <row r="18472" spans="81:81">
      <c r="CC18472" s="2"/>
    </row>
    <row r="18473" spans="81:81">
      <c r="CC18473" s="2"/>
    </row>
    <row r="18474" spans="81:81">
      <c r="CC18474" s="2"/>
    </row>
    <row r="18475" spans="81:81">
      <c r="CC18475" s="2"/>
    </row>
    <row r="18476" spans="81:81">
      <c r="CC18476" s="2"/>
    </row>
    <row r="18477" spans="81:81">
      <c r="CC18477" s="2"/>
    </row>
    <row r="18478" spans="81:81">
      <c r="CC18478" s="2"/>
    </row>
    <row r="18479" spans="81:81">
      <c r="CC18479" s="2"/>
    </row>
    <row r="18480" spans="81:81">
      <c r="CC18480" s="2"/>
    </row>
    <row r="18481" spans="81:81">
      <c r="CC18481" s="2"/>
    </row>
    <row r="18482" spans="81:81">
      <c r="CC18482" s="2"/>
    </row>
    <row r="18483" spans="81:81">
      <c r="CC18483" s="2"/>
    </row>
    <row r="18484" spans="81:81">
      <c r="CC18484" s="2"/>
    </row>
    <row r="18485" spans="81:81">
      <c r="CC18485" s="2"/>
    </row>
    <row r="18486" spans="81:81">
      <c r="CC18486" s="2"/>
    </row>
    <row r="18487" spans="81:81">
      <c r="CC18487" s="2"/>
    </row>
    <row r="18488" spans="81:81">
      <c r="CC18488" s="2"/>
    </row>
    <row r="18489" spans="81:81">
      <c r="CC18489" s="2"/>
    </row>
    <row r="18490" spans="81:81">
      <c r="CC18490" s="2"/>
    </row>
    <row r="18491" spans="81:81">
      <c r="CC18491" s="2"/>
    </row>
    <row r="18492" spans="81:81">
      <c r="CC18492" s="2"/>
    </row>
    <row r="18493" spans="81:81">
      <c r="CC18493" s="2"/>
    </row>
    <row r="18494" spans="81:81">
      <c r="CC18494" s="2"/>
    </row>
    <row r="18495" spans="81:81">
      <c r="CC18495" s="2"/>
    </row>
    <row r="18496" spans="81:81">
      <c r="CC18496" s="2"/>
    </row>
    <row r="18497" spans="81:81">
      <c r="CC18497" s="2"/>
    </row>
    <row r="18498" spans="81:81">
      <c r="CC18498" s="2"/>
    </row>
    <row r="18499" spans="81:81">
      <c r="CC18499" s="2"/>
    </row>
    <row r="18500" spans="81:81">
      <c r="CC18500" s="2"/>
    </row>
    <row r="18501" spans="81:81">
      <c r="CC18501" s="2"/>
    </row>
    <row r="18502" spans="81:81">
      <c r="CC18502" s="2"/>
    </row>
    <row r="18503" spans="81:81">
      <c r="CC18503" s="2"/>
    </row>
    <row r="18504" spans="81:81">
      <c r="CC18504" s="2"/>
    </row>
    <row r="18505" spans="81:81">
      <c r="CC18505" s="2"/>
    </row>
    <row r="18506" spans="81:81">
      <c r="CC18506" s="2"/>
    </row>
    <row r="18507" spans="81:81">
      <c r="CC18507" s="2"/>
    </row>
    <row r="18508" spans="81:81">
      <c r="CC18508" s="2"/>
    </row>
    <row r="18509" spans="81:81">
      <c r="CC18509" s="2"/>
    </row>
    <row r="18510" spans="81:81">
      <c r="CC18510" s="2"/>
    </row>
    <row r="18511" spans="81:81">
      <c r="CC18511" s="2"/>
    </row>
    <row r="18512" spans="81:81">
      <c r="CC18512" s="2"/>
    </row>
    <row r="18513" spans="81:81">
      <c r="CC18513" s="2"/>
    </row>
    <row r="18514" spans="81:81">
      <c r="CC18514" s="2"/>
    </row>
    <row r="18515" spans="81:81">
      <c r="CC18515" s="2"/>
    </row>
    <row r="18516" spans="81:81">
      <c r="CC18516" s="2"/>
    </row>
    <row r="18517" spans="81:81">
      <c r="CC18517" s="2"/>
    </row>
    <row r="18518" spans="81:81">
      <c r="CC18518" s="2"/>
    </row>
    <row r="18519" spans="81:81">
      <c r="CC18519" s="2"/>
    </row>
    <row r="18520" spans="81:81">
      <c r="CC18520" s="2"/>
    </row>
    <row r="18521" spans="81:81">
      <c r="CC18521" s="2"/>
    </row>
    <row r="18522" spans="81:81">
      <c r="CC18522" s="2"/>
    </row>
    <row r="18523" spans="81:81">
      <c r="CC18523" s="2"/>
    </row>
    <row r="18524" spans="81:81">
      <c r="CC18524" s="2"/>
    </row>
    <row r="18525" spans="81:81">
      <c r="CC18525" s="2"/>
    </row>
    <row r="18526" spans="81:81">
      <c r="CC18526" s="2"/>
    </row>
    <row r="18527" spans="81:81">
      <c r="CC18527" s="2"/>
    </row>
    <row r="18528" spans="81:81">
      <c r="CC18528" s="2"/>
    </row>
    <row r="18529" spans="81:81">
      <c r="CC18529" s="2"/>
    </row>
    <row r="18530" spans="81:81">
      <c r="CC18530" s="2"/>
    </row>
    <row r="18531" spans="81:81">
      <c r="CC18531" s="2"/>
    </row>
    <row r="18532" spans="81:81">
      <c r="CC18532" s="2"/>
    </row>
    <row r="18533" spans="81:81">
      <c r="CC18533" s="2"/>
    </row>
    <row r="18534" spans="81:81">
      <c r="CC18534" s="2"/>
    </row>
    <row r="18535" spans="81:81">
      <c r="CC18535" s="2"/>
    </row>
    <row r="18536" spans="81:81">
      <c r="CC18536" s="2"/>
    </row>
    <row r="18537" spans="81:81">
      <c r="CC18537" s="2"/>
    </row>
    <row r="18538" spans="81:81">
      <c r="CC18538" s="2"/>
    </row>
    <row r="18539" spans="81:81">
      <c r="CC18539" s="2"/>
    </row>
    <row r="18540" spans="81:81">
      <c r="CC18540" s="2"/>
    </row>
    <row r="18541" spans="81:81">
      <c r="CC18541" s="2"/>
    </row>
    <row r="18542" spans="81:81">
      <c r="CC18542" s="2"/>
    </row>
    <row r="18543" spans="81:81">
      <c r="CC18543" s="2"/>
    </row>
    <row r="18544" spans="81:81">
      <c r="CC18544" s="2"/>
    </row>
    <row r="18545" spans="81:81">
      <c r="CC18545" s="2"/>
    </row>
    <row r="18546" spans="81:81">
      <c r="CC18546" s="2"/>
    </row>
    <row r="18547" spans="81:81">
      <c r="CC18547" s="2"/>
    </row>
    <row r="18548" spans="81:81">
      <c r="CC18548" s="2"/>
    </row>
    <row r="18549" spans="81:81">
      <c r="CC18549" s="2"/>
    </row>
    <row r="18550" spans="81:81">
      <c r="CC18550" s="2"/>
    </row>
    <row r="18551" spans="81:81">
      <c r="CC18551" s="2"/>
    </row>
    <row r="18552" spans="81:81">
      <c r="CC18552" s="2"/>
    </row>
    <row r="18553" spans="81:81">
      <c r="CC18553" s="2"/>
    </row>
    <row r="18554" spans="81:81">
      <c r="CC18554" s="2"/>
    </row>
    <row r="18555" spans="81:81">
      <c r="CC18555" s="2"/>
    </row>
    <row r="18556" spans="81:81">
      <c r="CC18556" s="2"/>
    </row>
    <row r="18557" spans="81:81">
      <c r="CC18557" s="2"/>
    </row>
    <row r="18558" spans="81:81">
      <c r="CC18558" s="2"/>
    </row>
    <row r="18559" spans="81:81">
      <c r="CC18559" s="2"/>
    </row>
    <row r="18560" spans="81:81">
      <c r="CC18560" s="2"/>
    </row>
    <row r="18561" spans="81:81">
      <c r="CC18561" s="2"/>
    </row>
    <row r="18562" spans="81:81">
      <c r="CC18562" s="2"/>
    </row>
    <row r="18563" spans="81:81">
      <c r="CC18563" s="2"/>
    </row>
    <row r="18564" spans="81:81">
      <c r="CC18564" s="2"/>
    </row>
    <row r="18565" spans="81:81">
      <c r="CC18565" s="2"/>
    </row>
    <row r="18566" spans="81:81">
      <c r="CC18566" s="2"/>
    </row>
    <row r="18567" spans="81:81">
      <c r="CC18567" s="2"/>
    </row>
    <row r="18568" spans="81:81">
      <c r="CC18568" s="2"/>
    </row>
    <row r="18569" spans="81:81">
      <c r="CC18569" s="2"/>
    </row>
    <row r="18570" spans="81:81">
      <c r="CC18570" s="2"/>
    </row>
    <row r="18571" spans="81:81">
      <c r="CC18571" s="2"/>
    </row>
    <row r="18572" spans="81:81">
      <c r="CC18572" s="2"/>
    </row>
    <row r="18573" spans="81:81">
      <c r="CC18573" s="2"/>
    </row>
    <row r="18574" spans="81:81">
      <c r="CC18574" s="2"/>
    </row>
    <row r="18575" spans="81:81">
      <c r="CC18575" s="2"/>
    </row>
    <row r="18576" spans="81:81">
      <c r="CC18576" s="2"/>
    </row>
    <row r="18577" spans="81:81">
      <c r="CC18577" s="2"/>
    </row>
    <row r="18578" spans="81:81">
      <c r="CC18578" s="2"/>
    </row>
    <row r="18579" spans="81:81">
      <c r="CC18579" s="2"/>
    </row>
    <row r="18580" spans="81:81">
      <c r="CC18580" s="2"/>
    </row>
    <row r="18581" spans="81:81">
      <c r="CC18581" s="2"/>
    </row>
    <row r="18582" spans="81:81">
      <c r="CC18582" s="2"/>
    </row>
    <row r="18583" spans="81:81">
      <c r="CC18583" s="2"/>
    </row>
    <row r="18584" spans="81:81">
      <c r="CC18584" s="2"/>
    </row>
    <row r="18585" spans="81:81">
      <c r="CC18585" s="2"/>
    </row>
    <row r="18586" spans="81:81">
      <c r="CC18586" s="2"/>
    </row>
    <row r="18587" spans="81:81">
      <c r="CC18587" s="2"/>
    </row>
    <row r="18588" spans="81:81">
      <c r="CC18588" s="2"/>
    </row>
    <row r="18589" spans="81:81">
      <c r="CC18589" s="2"/>
    </row>
    <row r="18590" spans="81:81">
      <c r="CC18590" s="2"/>
    </row>
    <row r="18591" spans="81:81">
      <c r="CC18591" s="2"/>
    </row>
    <row r="18592" spans="81:81">
      <c r="CC18592" s="2"/>
    </row>
    <row r="18593" spans="81:81">
      <c r="CC18593" s="2"/>
    </row>
    <row r="18594" spans="81:81">
      <c r="CC18594" s="2"/>
    </row>
    <row r="18595" spans="81:81">
      <c r="CC18595" s="2"/>
    </row>
    <row r="18596" spans="81:81">
      <c r="CC18596" s="2"/>
    </row>
    <row r="18597" spans="81:81">
      <c r="CC18597" s="2"/>
    </row>
    <row r="18598" spans="81:81">
      <c r="CC18598" s="2"/>
    </row>
    <row r="18599" spans="81:81">
      <c r="CC18599" s="2"/>
    </row>
    <row r="18600" spans="81:81">
      <c r="CC18600" s="2"/>
    </row>
    <row r="18601" spans="81:81">
      <c r="CC18601" s="2"/>
    </row>
    <row r="18602" spans="81:81">
      <c r="CC18602" s="2"/>
    </row>
    <row r="18603" spans="81:81">
      <c r="CC18603" s="2"/>
    </row>
    <row r="18604" spans="81:81">
      <c r="CC18604" s="2"/>
    </row>
    <row r="18605" spans="81:81">
      <c r="CC18605" s="2"/>
    </row>
    <row r="18606" spans="81:81">
      <c r="CC18606" s="2"/>
    </row>
    <row r="18607" spans="81:81">
      <c r="CC18607" s="2"/>
    </row>
    <row r="18608" spans="81:81">
      <c r="CC18608" s="2"/>
    </row>
    <row r="18609" spans="81:81">
      <c r="CC18609" s="2"/>
    </row>
    <row r="18610" spans="81:81">
      <c r="CC18610" s="2"/>
    </row>
    <row r="18611" spans="81:81">
      <c r="CC18611" s="2"/>
    </row>
    <row r="18612" spans="81:81">
      <c r="CC18612" s="2"/>
    </row>
    <row r="18613" spans="81:81">
      <c r="CC18613" s="2"/>
    </row>
    <row r="18614" spans="81:81">
      <c r="CC18614" s="2"/>
    </row>
    <row r="18615" spans="81:81">
      <c r="CC18615" s="2"/>
    </row>
    <row r="18616" spans="81:81">
      <c r="CC18616" s="2"/>
    </row>
    <row r="18617" spans="81:81">
      <c r="CC18617" s="2"/>
    </row>
    <row r="18618" spans="81:81">
      <c r="CC18618" s="2"/>
    </row>
    <row r="18619" spans="81:81">
      <c r="CC18619" s="2"/>
    </row>
    <row r="18620" spans="81:81">
      <c r="CC18620" s="2"/>
    </row>
    <row r="18621" spans="81:81">
      <c r="CC18621" s="2"/>
    </row>
    <row r="18622" spans="81:81">
      <c r="CC18622" s="2"/>
    </row>
    <row r="18623" spans="81:81">
      <c r="CC18623" s="2"/>
    </row>
    <row r="18624" spans="81:81">
      <c r="CC18624" s="2"/>
    </row>
    <row r="18625" spans="81:81">
      <c r="CC18625" s="2"/>
    </row>
    <row r="18626" spans="81:81">
      <c r="CC18626" s="2"/>
    </row>
    <row r="18627" spans="81:81">
      <c r="CC18627" s="2"/>
    </row>
    <row r="18628" spans="81:81">
      <c r="CC18628" s="2"/>
    </row>
    <row r="18629" spans="81:81">
      <c r="CC18629" s="2"/>
    </row>
    <row r="18630" spans="81:81">
      <c r="CC18630" s="2"/>
    </row>
    <row r="18631" spans="81:81">
      <c r="CC18631" s="2"/>
    </row>
    <row r="18632" spans="81:81">
      <c r="CC18632" s="2"/>
    </row>
    <row r="18633" spans="81:81">
      <c r="CC18633" s="2"/>
    </row>
    <row r="18634" spans="81:81">
      <c r="CC18634" s="2"/>
    </row>
    <row r="18635" spans="81:81">
      <c r="CC18635" s="2"/>
    </row>
    <row r="18636" spans="81:81">
      <c r="CC18636" s="2"/>
    </row>
    <row r="18637" spans="81:81">
      <c r="CC18637" s="2"/>
    </row>
    <row r="18638" spans="81:81">
      <c r="CC18638" s="2"/>
    </row>
    <row r="18639" spans="81:81">
      <c r="CC18639" s="2"/>
    </row>
    <row r="18640" spans="81:81">
      <c r="CC18640" s="2"/>
    </row>
    <row r="18641" spans="81:81">
      <c r="CC18641" s="2"/>
    </row>
    <row r="18642" spans="81:81">
      <c r="CC18642" s="2"/>
    </row>
    <row r="18643" spans="81:81">
      <c r="CC18643" s="2"/>
    </row>
    <row r="18644" spans="81:81">
      <c r="CC18644" s="2"/>
    </row>
    <row r="18645" spans="81:81">
      <c r="CC18645" s="2"/>
    </row>
    <row r="18646" spans="81:81">
      <c r="CC18646" s="2"/>
    </row>
    <row r="18647" spans="81:81">
      <c r="CC18647" s="2"/>
    </row>
    <row r="18648" spans="81:81">
      <c r="CC18648" s="2"/>
    </row>
    <row r="18649" spans="81:81">
      <c r="CC18649" s="2"/>
    </row>
    <row r="18650" spans="81:81">
      <c r="CC18650" s="2"/>
    </row>
    <row r="18651" spans="81:81">
      <c r="CC18651" s="2"/>
    </row>
    <row r="18652" spans="81:81">
      <c r="CC18652" s="2"/>
    </row>
    <row r="18653" spans="81:81">
      <c r="CC18653" s="2"/>
    </row>
    <row r="18654" spans="81:81">
      <c r="CC18654" s="2"/>
    </row>
    <row r="18655" spans="81:81">
      <c r="CC18655" s="2"/>
    </row>
    <row r="18656" spans="81:81">
      <c r="CC18656" s="2"/>
    </row>
    <row r="18657" spans="81:81">
      <c r="CC18657" s="2"/>
    </row>
    <row r="18658" spans="81:81">
      <c r="CC18658" s="2"/>
    </row>
    <row r="18659" spans="81:81">
      <c r="CC18659" s="2"/>
    </row>
    <row r="18660" spans="81:81">
      <c r="CC18660" s="2"/>
    </row>
    <row r="18661" spans="81:81">
      <c r="CC18661" s="2"/>
    </row>
    <row r="18662" spans="81:81">
      <c r="CC18662" s="2"/>
    </row>
    <row r="18663" spans="81:81">
      <c r="CC18663" s="2"/>
    </row>
    <row r="18664" spans="81:81">
      <c r="CC18664" s="2"/>
    </row>
    <row r="18665" spans="81:81">
      <c r="CC18665" s="2"/>
    </row>
    <row r="18666" spans="81:81">
      <c r="CC18666" s="2"/>
    </row>
    <row r="18667" spans="81:81">
      <c r="CC18667" s="2"/>
    </row>
    <row r="18668" spans="81:81">
      <c r="CC18668" s="2"/>
    </row>
    <row r="18669" spans="81:81">
      <c r="CC18669" s="2"/>
    </row>
    <row r="18670" spans="81:81">
      <c r="CC18670" s="2"/>
    </row>
    <row r="18671" spans="81:81">
      <c r="CC18671" s="2"/>
    </row>
    <row r="18672" spans="81:81">
      <c r="CC18672" s="2"/>
    </row>
    <row r="18673" spans="81:81">
      <c r="CC18673" s="2"/>
    </row>
    <row r="18674" spans="81:81">
      <c r="CC18674" s="2"/>
    </row>
    <row r="18675" spans="81:81">
      <c r="CC18675" s="2"/>
    </row>
    <row r="18676" spans="81:81">
      <c r="CC18676" s="2"/>
    </row>
    <row r="18677" spans="81:81">
      <c r="CC18677" s="2"/>
    </row>
    <row r="18678" spans="81:81">
      <c r="CC18678" s="2"/>
    </row>
    <row r="18679" spans="81:81">
      <c r="CC18679" s="2"/>
    </row>
    <row r="18680" spans="81:81">
      <c r="CC18680" s="2"/>
    </row>
    <row r="18681" spans="81:81">
      <c r="CC18681" s="2"/>
    </row>
    <row r="18682" spans="81:81">
      <c r="CC18682" s="2"/>
    </row>
    <row r="18683" spans="81:81">
      <c r="CC18683" s="2"/>
    </row>
    <row r="18684" spans="81:81">
      <c r="CC18684" s="2"/>
    </row>
    <row r="18685" spans="81:81">
      <c r="CC18685" s="2"/>
    </row>
    <row r="18686" spans="81:81">
      <c r="CC18686" s="2"/>
    </row>
    <row r="18687" spans="81:81">
      <c r="CC18687" s="2"/>
    </row>
    <row r="18688" spans="81:81">
      <c r="CC18688" s="2"/>
    </row>
    <row r="18689" spans="81:81">
      <c r="CC18689" s="2"/>
    </row>
    <row r="18690" spans="81:81">
      <c r="CC18690" s="2"/>
    </row>
    <row r="18691" spans="81:81">
      <c r="CC18691" s="2"/>
    </row>
    <row r="18692" spans="81:81">
      <c r="CC18692" s="2"/>
    </row>
    <row r="18693" spans="81:81">
      <c r="CC18693" s="2"/>
    </row>
    <row r="18694" spans="81:81">
      <c r="CC18694" s="2"/>
    </row>
    <row r="18695" spans="81:81">
      <c r="CC18695" s="2"/>
    </row>
    <row r="18696" spans="81:81">
      <c r="CC18696" s="2"/>
    </row>
    <row r="18697" spans="81:81">
      <c r="CC18697" s="2"/>
    </row>
    <row r="18698" spans="81:81">
      <c r="CC18698" s="2"/>
    </row>
    <row r="18699" spans="81:81">
      <c r="CC18699" s="2"/>
    </row>
    <row r="18700" spans="81:81">
      <c r="CC18700" s="2"/>
    </row>
    <row r="18701" spans="81:81">
      <c r="CC18701" s="2"/>
    </row>
    <row r="18702" spans="81:81">
      <c r="CC18702" s="2"/>
    </row>
    <row r="18703" spans="81:81">
      <c r="CC18703" s="2"/>
    </row>
    <row r="18704" spans="81:81">
      <c r="CC18704" s="2"/>
    </row>
    <row r="18705" spans="81:81">
      <c r="CC18705" s="2"/>
    </row>
    <row r="18706" spans="81:81">
      <c r="CC18706" s="2"/>
    </row>
    <row r="18707" spans="81:81">
      <c r="CC18707" s="2"/>
    </row>
    <row r="18708" spans="81:81">
      <c r="CC18708" s="2"/>
    </row>
    <row r="18709" spans="81:81">
      <c r="CC18709" s="2"/>
    </row>
    <row r="18710" spans="81:81">
      <c r="CC18710" s="2"/>
    </row>
    <row r="18711" spans="81:81">
      <c r="CC18711" s="2"/>
    </row>
    <row r="18712" spans="81:81">
      <c r="CC18712" s="2"/>
    </row>
    <row r="18713" spans="81:81">
      <c r="CC18713" s="2"/>
    </row>
    <row r="18714" spans="81:81">
      <c r="CC18714" s="2"/>
    </row>
    <row r="18715" spans="81:81">
      <c r="CC18715" s="2"/>
    </row>
    <row r="18716" spans="81:81">
      <c r="CC18716" s="2"/>
    </row>
    <row r="18717" spans="81:81">
      <c r="CC18717" s="2"/>
    </row>
    <row r="18718" spans="81:81">
      <c r="CC18718" s="2"/>
    </row>
    <row r="18719" spans="81:81">
      <c r="CC18719" s="2"/>
    </row>
    <row r="18720" spans="81:81">
      <c r="CC18720" s="2"/>
    </row>
    <row r="18721" spans="81:81">
      <c r="CC18721" s="2"/>
    </row>
    <row r="18722" spans="81:81">
      <c r="CC18722" s="2"/>
    </row>
    <row r="18723" spans="81:81">
      <c r="CC18723" s="2"/>
    </row>
    <row r="18724" spans="81:81">
      <c r="CC18724" s="2"/>
    </row>
    <row r="18725" spans="81:81">
      <c r="CC18725" s="2"/>
    </row>
    <row r="18726" spans="81:81">
      <c r="CC18726" s="2"/>
    </row>
    <row r="18727" spans="81:81">
      <c r="CC18727" s="2"/>
    </row>
    <row r="18728" spans="81:81">
      <c r="CC18728" s="2"/>
    </row>
    <row r="18729" spans="81:81">
      <c r="CC18729" s="2"/>
    </row>
    <row r="18730" spans="81:81">
      <c r="CC18730" s="2"/>
    </row>
    <row r="18731" spans="81:81">
      <c r="CC18731" s="2"/>
    </row>
    <row r="18732" spans="81:81">
      <c r="CC18732" s="2"/>
    </row>
    <row r="18733" spans="81:81">
      <c r="CC18733" s="2"/>
    </row>
    <row r="18734" spans="81:81">
      <c r="CC18734" s="2"/>
    </row>
    <row r="18735" spans="81:81">
      <c r="CC18735" s="2"/>
    </row>
    <row r="18736" spans="81:81">
      <c r="CC18736" s="2"/>
    </row>
    <row r="18737" spans="81:81">
      <c r="CC18737" s="2"/>
    </row>
    <row r="18738" spans="81:81">
      <c r="CC18738" s="2"/>
    </row>
    <row r="18739" spans="81:81">
      <c r="CC18739" s="2"/>
    </row>
    <row r="18740" spans="81:81">
      <c r="CC18740" s="2"/>
    </row>
    <row r="18741" spans="81:81">
      <c r="CC18741" s="2"/>
    </row>
    <row r="18742" spans="81:81">
      <c r="CC18742" s="2"/>
    </row>
    <row r="18743" spans="81:81">
      <c r="CC18743" s="2"/>
    </row>
    <row r="18744" spans="81:81">
      <c r="CC18744" s="2"/>
    </row>
    <row r="18745" spans="81:81">
      <c r="CC18745" s="2"/>
    </row>
    <row r="18746" spans="81:81">
      <c r="CC18746" s="2"/>
    </row>
    <row r="18747" spans="81:81">
      <c r="CC18747" s="2"/>
    </row>
    <row r="18748" spans="81:81">
      <c r="CC18748" s="2"/>
    </row>
    <row r="18749" spans="81:81">
      <c r="CC18749" s="2"/>
    </row>
    <row r="18750" spans="81:81">
      <c r="CC18750" s="2"/>
    </row>
    <row r="18751" spans="81:81">
      <c r="CC18751" s="2"/>
    </row>
    <row r="18752" spans="81:81">
      <c r="CC18752" s="2"/>
    </row>
    <row r="18753" spans="81:81">
      <c r="CC18753" s="2"/>
    </row>
    <row r="18754" spans="81:81">
      <c r="CC18754" s="2"/>
    </row>
    <row r="18755" spans="81:81">
      <c r="CC18755" s="2"/>
    </row>
    <row r="18756" spans="81:81">
      <c r="CC18756" s="2"/>
    </row>
    <row r="18757" spans="81:81">
      <c r="CC18757" s="2"/>
    </row>
    <row r="18758" spans="81:81">
      <c r="CC18758" s="2"/>
    </row>
    <row r="18759" spans="81:81">
      <c r="CC18759" s="2"/>
    </row>
    <row r="18760" spans="81:81">
      <c r="CC18760" s="2"/>
    </row>
    <row r="18761" spans="81:81">
      <c r="CC18761" s="2"/>
    </row>
    <row r="18762" spans="81:81">
      <c r="CC18762" s="2"/>
    </row>
    <row r="18763" spans="81:81">
      <c r="CC18763" s="2"/>
    </row>
    <row r="18764" spans="81:81">
      <c r="CC18764" s="2"/>
    </row>
    <row r="18765" spans="81:81">
      <c r="CC18765" s="2"/>
    </row>
    <row r="18766" spans="81:81">
      <c r="CC18766" s="2"/>
    </row>
    <row r="18767" spans="81:81">
      <c r="CC18767" s="2"/>
    </row>
    <row r="18768" spans="81:81">
      <c r="CC18768" s="2"/>
    </row>
    <row r="18769" spans="81:81">
      <c r="CC18769" s="2"/>
    </row>
    <row r="18770" spans="81:81">
      <c r="CC18770" s="2"/>
    </row>
    <row r="18771" spans="81:81">
      <c r="CC18771" s="2"/>
    </row>
    <row r="18772" spans="81:81">
      <c r="CC18772" s="2"/>
    </row>
    <row r="18773" spans="81:81">
      <c r="CC18773" s="2"/>
    </row>
    <row r="18774" spans="81:81">
      <c r="CC18774" s="2"/>
    </row>
    <row r="18775" spans="81:81">
      <c r="CC18775" s="2"/>
    </row>
    <row r="18776" spans="81:81">
      <c r="CC18776" s="2"/>
    </row>
    <row r="18777" spans="81:81">
      <c r="CC18777" s="2"/>
    </row>
    <row r="18778" spans="81:81">
      <c r="CC18778" s="2"/>
    </row>
    <row r="18779" spans="81:81">
      <c r="CC18779" s="2"/>
    </row>
    <row r="18780" spans="81:81">
      <c r="CC18780" s="2"/>
    </row>
    <row r="18781" spans="81:81">
      <c r="CC18781" s="2"/>
    </row>
    <row r="18782" spans="81:81">
      <c r="CC18782" s="2"/>
    </row>
    <row r="18783" spans="81:81">
      <c r="CC18783" s="2"/>
    </row>
    <row r="18784" spans="81:81">
      <c r="CC18784" s="2"/>
    </row>
    <row r="18785" spans="81:81">
      <c r="CC18785" s="2"/>
    </row>
    <row r="18786" spans="81:81">
      <c r="CC18786" s="2"/>
    </row>
    <row r="18787" spans="81:81">
      <c r="CC18787" s="2"/>
    </row>
    <row r="18788" spans="81:81">
      <c r="CC18788" s="2"/>
    </row>
    <row r="18789" spans="81:81">
      <c r="CC18789" s="2"/>
    </row>
    <row r="18790" spans="81:81">
      <c r="CC18790" s="2"/>
    </row>
    <row r="18791" spans="81:81">
      <c r="CC18791" s="2"/>
    </row>
    <row r="18792" spans="81:81">
      <c r="CC18792" s="2"/>
    </row>
    <row r="18793" spans="81:81">
      <c r="CC18793" s="2"/>
    </row>
    <row r="18794" spans="81:81">
      <c r="CC18794" s="2"/>
    </row>
    <row r="18795" spans="81:81">
      <c r="CC18795" s="2"/>
    </row>
    <row r="18796" spans="81:81">
      <c r="CC18796" s="2"/>
    </row>
    <row r="18797" spans="81:81">
      <c r="CC18797" s="2"/>
    </row>
    <row r="18798" spans="81:81">
      <c r="CC18798" s="2"/>
    </row>
    <row r="18799" spans="81:81">
      <c r="CC18799" s="2"/>
    </row>
    <row r="18800" spans="81:81">
      <c r="CC18800" s="2"/>
    </row>
    <row r="18801" spans="81:81">
      <c r="CC18801" s="2"/>
    </row>
    <row r="18802" spans="81:81">
      <c r="CC18802" s="2"/>
    </row>
    <row r="18803" spans="81:81">
      <c r="CC18803" s="2"/>
    </row>
    <row r="18804" spans="81:81">
      <c r="CC18804" s="2"/>
    </row>
    <row r="18805" spans="81:81">
      <c r="CC18805" s="2"/>
    </row>
    <row r="18806" spans="81:81">
      <c r="CC18806" s="2"/>
    </row>
    <row r="18807" spans="81:81">
      <c r="CC18807" s="2"/>
    </row>
    <row r="18808" spans="81:81">
      <c r="CC18808" s="2"/>
    </row>
    <row r="18809" spans="81:81">
      <c r="CC18809" s="2"/>
    </row>
    <row r="18810" spans="81:81">
      <c r="CC18810" s="2"/>
    </row>
    <row r="18811" spans="81:81">
      <c r="CC18811" s="2"/>
    </row>
    <row r="18812" spans="81:81">
      <c r="CC18812" s="2"/>
    </row>
    <row r="18813" spans="81:81">
      <c r="CC18813" s="2"/>
    </row>
    <row r="18814" spans="81:81">
      <c r="CC18814" s="2"/>
    </row>
    <row r="18815" spans="81:81">
      <c r="CC18815" s="2"/>
    </row>
    <row r="18816" spans="81:81">
      <c r="CC18816" s="2"/>
    </row>
    <row r="18817" spans="81:81">
      <c r="CC18817" s="2"/>
    </row>
    <row r="18818" spans="81:81">
      <c r="CC18818" s="2"/>
    </row>
    <row r="18819" spans="81:81">
      <c r="CC18819" s="2"/>
    </row>
    <row r="18820" spans="81:81">
      <c r="CC18820" s="2"/>
    </row>
    <row r="18821" spans="81:81">
      <c r="CC18821" s="2"/>
    </row>
    <row r="18822" spans="81:81">
      <c r="CC18822" s="2"/>
    </row>
    <row r="18823" spans="81:81">
      <c r="CC18823" s="2"/>
    </row>
    <row r="18824" spans="81:81">
      <c r="CC18824" s="2"/>
    </row>
    <row r="18825" spans="81:81">
      <c r="CC18825" s="2"/>
    </row>
    <row r="18826" spans="81:81">
      <c r="CC18826" s="2"/>
    </row>
    <row r="18827" spans="81:81">
      <c r="CC18827" s="2"/>
    </row>
    <row r="18828" spans="81:81">
      <c r="CC18828" s="2"/>
    </row>
    <row r="18829" spans="81:81">
      <c r="CC18829" s="2"/>
    </row>
    <row r="18830" spans="81:81">
      <c r="CC18830" s="2"/>
    </row>
    <row r="18831" spans="81:81">
      <c r="CC18831" s="2"/>
    </row>
    <row r="18832" spans="81:81">
      <c r="CC18832" s="2"/>
    </row>
    <row r="18833" spans="81:81">
      <c r="CC18833" s="2"/>
    </row>
    <row r="18834" spans="81:81">
      <c r="CC18834" s="2"/>
    </row>
    <row r="18835" spans="81:81">
      <c r="CC18835" s="2"/>
    </row>
    <row r="18836" spans="81:81">
      <c r="CC18836" s="2"/>
    </row>
    <row r="18837" spans="81:81">
      <c r="CC18837" s="2"/>
    </row>
    <row r="18838" spans="81:81">
      <c r="CC18838" s="2"/>
    </row>
    <row r="18839" spans="81:81">
      <c r="CC18839" s="2"/>
    </row>
    <row r="18840" spans="81:81">
      <c r="CC18840" s="2"/>
    </row>
    <row r="18841" spans="81:81">
      <c r="CC18841" s="2"/>
    </row>
    <row r="18842" spans="81:81">
      <c r="CC18842" s="2"/>
    </row>
    <row r="18843" spans="81:81">
      <c r="CC18843" s="2"/>
    </row>
    <row r="18844" spans="81:81">
      <c r="CC18844" s="2"/>
    </row>
    <row r="18845" spans="81:81">
      <c r="CC18845" s="2"/>
    </row>
    <row r="18846" spans="81:81">
      <c r="CC18846" s="2"/>
    </row>
    <row r="18847" spans="81:81">
      <c r="CC18847" s="2"/>
    </row>
    <row r="18848" spans="81:81">
      <c r="CC18848" s="2"/>
    </row>
    <row r="18849" spans="81:81">
      <c r="CC18849" s="2"/>
    </row>
    <row r="18850" spans="81:81">
      <c r="CC18850" s="2"/>
    </row>
    <row r="18851" spans="81:81">
      <c r="CC18851" s="2"/>
    </row>
    <row r="18852" spans="81:81">
      <c r="CC18852" s="2"/>
    </row>
    <row r="18853" spans="81:81">
      <c r="CC18853" s="2"/>
    </row>
    <row r="18854" spans="81:81">
      <c r="CC18854" s="2"/>
    </row>
    <row r="18855" spans="81:81">
      <c r="CC18855" s="2"/>
    </row>
    <row r="18856" spans="81:81">
      <c r="CC18856" s="2"/>
    </row>
    <row r="18857" spans="81:81">
      <c r="CC18857" s="2"/>
    </row>
    <row r="18858" spans="81:81">
      <c r="CC18858" s="2"/>
    </row>
    <row r="18859" spans="81:81">
      <c r="CC18859" s="2"/>
    </row>
    <row r="18860" spans="81:81">
      <c r="CC18860" s="2"/>
    </row>
    <row r="18861" spans="81:81">
      <c r="CC18861" s="2"/>
    </row>
    <row r="18862" spans="81:81">
      <c r="CC18862" s="2"/>
    </row>
    <row r="18863" spans="81:81">
      <c r="CC18863" s="2"/>
    </row>
    <row r="18864" spans="81:81">
      <c r="CC18864" s="2"/>
    </row>
    <row r="18865" spans="81:81">
      <c r="CC18865" s="2"/>
    </row>
    <row r="18866" spans="81:81">
      <c r="CC18866" s="2"/>
    </row>
    <row r="18867" spans="81:81">
      <c r="CC18867" s="2"/>
    </row>
    <row r="18868" spans="81:81">
      <c r="CC18868" s="2"/>
    </row>
    <row r="18869" spans="81:81">
      <c r="CC18869" s="2"/>
    </row>
    <row r="18870" spans="81:81">
      <c r="CC18870" s="2"/>
    </row>
    <row r="18871" spans="81:81">
      <c r="CC18871" s="2"/>
    </row>
    <row r="18872" spans="81:81">
      <c r="CC18872" s="2"/>
    </row>
    <row r="18873" spans="81:81">
      <c r="CC18873" s="2"/>
    </row>
    <row r="18874" spans="81:81">
      <c r="CC18874" s="2"/>
    </row>
    <row r="18875" spans="81:81">
      <c r="CC18875" s="2"/>
    </row>
    <row r="18876" spans="81:81">
      <c r="CC18876" s="2"/>
    </row>
    <row r="18877" spans="81:81">
      <c r="CC18877" s="2"/>
    </row>
    <row r="18878" spans="81:81">
      <c r="CC18878" s="2"/>
    </row>
    <row r="18879" spans="81:81">
      <c r="CC18879" s="2"/>
    </row>
    <row r="18880" spans="81:81">
      <c r="CC18880" s="2"/>
    </row>
    <row r="18881" spans="81:81">
      <c r="CC18881" s="2"/>
    </row>
    <row r="18882" spans="81:81">
      <c r="CC18882" s="2"/>
    </row>
    <row r="18883" spans="81:81">
      <c r="CC18883" s="2"/>
    </row>
    <row r="18884" spans="81:81">
      <c r="CC18884" s="2"/>
    </row>
    <row r="18885" spans="81:81">
      <c r="CC18885" s="2"/>
    </row>
    <row r="18886" spans="81:81">
      <c r="CC18886" s="2"/>
    </row>
    <row r="18887" spans="81:81">
      <c r="CC18887" s="2"/>
    </row>
    <row r="18888" spans="81:81">
      <c r="CC18888" s="2"/>
    </row>
    <row r="18889" spans="81:81">
      <c r="CC18889" s="2"/>
    </row>
    <row r="18890" spans="81:81">
      <c r="CC18890" s="2"/>
    </row>
    <row r="18891" spans="81:81">
      <c r="CC18891" s="2"/>
    </row>
    <row r="18892" spans="81:81">
      <c r="CC18892" s="2"/>
    </row>
    <row r="18893" spans="81:81">
      <c r="CC18893" s="2"/>
    </row>
    <row r="18894" spans="81:81">
      <c r="CC18894" s="2"/>
    </row>
    <row r="18895" spans="81:81">
      <c r="CC18895" s="2"/>
    </row>
    <row r="18896" spans="81:81">
      <c r="CC18896" s="2"/>
    </row>
    <row r="18897" spans="81:81">
      <c r="CC18897" s="2"/>
    </row>
    <row r="18898" spans="81:81">
      <c r="CC18898" s="2"/>
    </row>
    <row r="18899" spans="81:81">
      <c r="CC18899" s="2"/>
    </row>
    <row r="18900" spans="81:81">
      <c r="CC18900" s="2"/>
    </row>
    <row r="18901" spans="81:81">
      <c r="CC18901" s="2"/>
    </row>
    <row r="18902" spans="81:81">
      <c r="CC18902" s="2"/>
    </row>
    <row r="18903" spans="81:81">
      <c r="CC18903" s="2"/>
    </row>
    <row r="18904" spans="81:81">
      <c r="CC18904" s="2"/>
    </row>
    <row r="18905" spans="81:81">
      <c r="CC18905" s="2"/>
    </row>
    <row r="18906" spans="81:81">
      <c r="CC18906" s="2"/>
    </row>
    <row r="18907" spans="81:81">
      <c r="CC18907" s="2"/>
    </row>
    <row r="18908" spans="81:81">
      <c r="CC18908" s="2"/>
    </row>
    <row r="18909" spans="81:81">
      <c r="CC18909" s="2"/>
    </row>
    <row r="18910" spans="81:81">
      <c r="CC18910" s="2"/>
    </row>
    <row r="18911" spans="81:81">
      <c r="CC18911" s="2"/>
    </row>
    <row r="18912" spans="81:81">
      <c r="CC18912" s="2"/>
    </row>
    <row r="18913" spans="81:81">
      <c r="CC18913" s="2"/>
    </row>
    <row r="18914" spans="81:81">
      <c r="CC18914" s="2"/>
    </row>
    <row r="18915" spans="81:81">
      <c r="CC18915" s="2"/>
    </row>
    <row r="18916" spans="81:81">
      <c r="CC18916" s="2"/>
    </row>
    <row r="18917" spans="81:81">
      <c r="CC18917" s="2"/>
    </row>
    <row r="18918" spans="81:81">
      <c r="CC18918" s="2"/>
    </row>
    <row r="18919" spans="81:81">
      <c r="CC18919" s="2"/>
    </row>
    <row r="18920" spans="81:81">
      <c r="CC18920" s="2"/>
    </row>
    <row r="18921" spans="81:81">
      <c r="CC18921" s="2"/>
    </row>
    <row r="18922" spans="81:81">
      <c r="CC18922" s="2"/>
    </row>
    <row r="18923" spans="81:81">
      <c r="CC18923" s="2"/>
    </row>
    <row r="18924" spans="81:81">
      <c r="CC18924" s="2"/>
    </row>
    <row r="18925" spans="81:81">
      <c r="CC18925" s="2"/>
    </row>
    <row r="18926" spans="81:81">
      <c r="CC18926" s="2"/>
    </row>
    <row r="18927" spans="81:81">
      <c r="CC18927" s="2"/>
    </row>
    <row r="18928" spans="81:81">
      <c r="CC18928" s="2"/>
    </row>
    <row r="18929" spans="81:81">
      <c r="CC18929" s="2"/>
    </row>
    <row r="18930" spans="81:81">
      <c r="CC18930" s="2"/>
    </row>
    <row r="18931" spans="81:81">
      <c r="CC18931" s="2"/>
    </row>
    <row r="18932" spans="81:81">
      <c r="CC18932" s="2"/>
    </row>
    <row r="18933" spans="81:81">
      <c r="CC18933" s="2"/>
    </row>
    <row r="18934" spans="81:81">
      <c r="CC18934" s="2"/>
    </row>
    <row r="18935" spans="81:81">
      <c r="CC18935" s="2"/>
    </row>
    <row r="18936" spans="81:81">
      <c r="CC18936" s="2"/>
    </row>
    <row r="18937" spans="81:81">
      <c r="CC18937" s="2"/>
    </row>
    <row r="18938" spans="81:81">
      <c r="CC18938" s="2"/>
    </row>
    <row r="18939" spans="81:81">
      <c r="CC18939" s="2"/>
    </row>
    <row r="18940" spans="81:81">
      <c r="CC18940" s="2"/>
    </row>
    <row r="18941" spans="81:81">
      <c r="CC18941" s="2"/>
    </row>
    <row r="18942" spans="81:81">
      <c r="CC18942" s="2"/>
    </row>
    <row r="18943" spans="81:81">
      <c r="CC18943" s="2"/>
    </row>
    <row r="18944" spans="81:81">
      <c r="CC18944" s="2"/>
    </row>
    <row r="18945" spans="81:81">
      <c r="CC18945" s="2"/>
    </row>
    <row r="18946" spans="81:81">
      <c r="CC18946" s="2"/>
    </row>
    <row r="18947" spans="81:81">
      <c r="CC18947" s="2"/>
    </row>
    <row r="18948" spans="81:81">
      <c r="CC18948" s="2"/>
    </row>
    <row r="18949" spans="81:81">
      <c r="CC18949" s="2"/>
    </row>
    <row r="18950" spans="81:81">
      <c r="CC18950" s="2"/>
    </row>
    <row r="18951" spans="81:81">
      <c r="CC18951" s="2"/>
    </row>
    <row r="18952" spans="81:81">
      <c r="CC18952" s="2"/>
    </row>
    <row r="18953" spans="81:81">
      <c r="CC18953" s="2"/>
    </row>
    <row r="18954" spans="81:81">
      <c r="CC18954" s="2"/>
    </row>
    <row r="18955" spans="81:81">
      <c r="CC18955" s="2"/>
    </row>
    <row r="18956" spans="81:81">
      <c r="CC18956" s="2"/>
    </row>
    <row r="18957" spans="81:81">
      <c r="CC18957" s="2"/>
    </row>
    <row r="18958" spans="81:81">
      <c r="CC18958" s="2"/>
    </row>
    <row r="18959" spans="81:81">
      <c r="CC18959" s="2"/>
    </row>
    <row r="18960" spans="81:81">
      <c r="CC18960" s="2"/>
    </row>
    <row r="18961" spans="81:81">
      <c r="CC18961" s="2"/>
    </row>
    <row r="18962" spans="81:81">
      <c r="CC18962" s="2"/>
    </row>
    <row r="18963" spans="81:81">
      <c r="CC18963" s="2"/>
    </row>
    <row r="18964" spans="81:81">
      <c r="CC18964" s="2"/>
    </row>
    <row r="18965" spans="81:81">
      <c r="CC18965" s="2"/>
    </row>
    <row r="18966" spans="81:81">
      <c r="CC18966" s="2"/>
    </row>
    <row r="18967" spans="81:81">
      <c r="CC18967" s="2"/>
    </row>
    <row r="18968" spans="81:81">
      <c r="CC18968" s="2"/>
    </row>
    <row r="18969" spans="81:81">
      <c r="CC18969" s="2"/>
    </row>
    <row r="18970" spans="81:81">
      <c r="CC18970" s="2"/>
    </row>
    <row r="18971" spans="81:81">
      <c r="CC18971" s="2"/>
    </row>
    <row r="18972" spans="81:81">
      <c r="CC18972" s="2"/>
    </row>
    <row r="18973" spans="81:81">
      <c r="CC18973" s="2"/>
    </row>
    <row r="18974" spans="81:81">
      <c r="CC18974" s="2"/>
    </row>
    <row r="18975" spans="81:81">
      <c r="CC18975" s="2"/>
    </row>
    <row r="18976" spans="81:81">
      <c r="CC18976" s="2"/>
    </row>
    <row r="18977" spans="81:81">
      <c r="CC18977" s="2"/>
    </row>
    <row r="18978" spans="81:81">
      <c r="CC18978" s="2"/>
    </row>
    <row r="18979" spans="81:81">
      <c r="CC18979" s="2"/>
    </row>
    <row r="18980" spans="81:81">
      <c r="CC18980" s="2"/>
    </row>
    <row r="18981" spans="81:81">
      <c r="CC18981" s="2"/>
    </row>
    <row r="18982" spans="81:81">
      <c r="CC18982" s="2"/>
    </row>
    <row r="18983" spans="81:81">
      <c r="CC18983" s="2"/>
    </row>
    <row r="18984" spans="81:81">
      <c r="CC18984" s="2"/>
    </row>
    <row r="18985" spans="81:81">
      <c r="CC18985" s="2"/>
    </row>
    <row r="18986" spans="81:81">
      <c r="CC18986" s="2"/>
    </row>
    <row r="18987" spans="81:81">
      <c r="CC18987" s="2"/>
    </row>
    <row r="18988" spans="81:81">
      <c r="CC18988" s="2"/>
    </row>
    <row r="18989" spans="81:81">
      <c r="CC18989" s="2"/>
    </row>
    <row r="18990" spans="81:81">
      <c r="CC18990" s="2"/>
    </row>
    <row r="18991" spans="81:81">
      <c r="CC18991" s="2"/>
    </row>
    <row r="18992" spans="81:81">
      <c r="CC18992" s="2"/>
    </row>
    <row r="18993" spans="81:81">
      <c r="CC18993" s="2"/>
    </row>
    <row r="18994" spans="81:81">
      <c r="CC18994" s="2"/>
    </row>
    <row r="18995" spans="81:81">
      <c r="CC18995" s="2"/>
    </row>
    <row r="18996" spans="81:81">
      <c r="CC18996" s="2"/>
    </row>
    <row r="18997" spans="81:81">
      <c r="CC18997" s="2"/>
    </row>
    <row r="18998" spans="81:81">
      <c r="CC18998" s="2"/>
    </row>
    <row r="18999" spans="81:81">
      <c r="CC18999" s="2"/>
    </row>
    <row r="19000" spans="81:81">
      <c r="CC19000" s="2"/>
    </row>
    <row r="19001" spans="81:81">
      <c r="CC19001" s="2"/>
    </row>
    <row r="19002" spans="81:81">
      <c r="CC19002" s="2"/>
    </row>
    <row r="19003" spans="81:81">
      <c r="CC19003" s="2"/>
    </row>
    <row r="19004" spans="81:81">
      <c r="CC19004" s="2"/>
    </row>
    <row r="19005" spans="81:81">
      <c r="CC19005" s="2"/>
    </row>
    <row r="19006" spans="81:81">
      <c r="CC19006" s="2"/>
    </row>
    <row r="19007" spans="81:81">
      <c r="CC19007" s="2"/>
    </row>
    <row r="19008" spans="81:81">
      <c r="CC19008" s="2"/>
    </row>
    <row r="19009" spans="81:81">
      <c r="CC19009" s="2"/>
    </row>
    <row r="19010" spans="81:81">
      <c r="CC19010" s="2"/>
    </row>
    <row r="19011" spans="81:81">
      <c r="CC19011" s="2"/>
    </row>
    <row r="19012" spans="81:81">
      <c r="CC19012" s="2"/>
    </row>
    <row r="19013" spans="81:81">
      <c r="CC19013" s="2"/>
    </row>
    <row r="19014" spans="81:81">
      <c r="CC19014" s="2"/>
    </row>
    <row r="19015" spans="81:81">
      <c r="CC19015" s="2"/>
    </row>
    <row r="19016" spans="81:81">
      <c r="CC19016" s="2"/>
    </row>
    <row r="19017" spans="81:81">
      <c r="CC19017" s="2"/>
    </row>
    <row r="19018" spans="81:81">
      <c r="CC19018" s="2"/>
    </row>
    <row r="19019" spans="81:81">
      <c r="CC19019" s="2"/>
    </row>
    <row r="19020" spans="81:81">
      <c r="CC19020" s="2"/>
    </row>
    <row r="19021" spans="81:81">
      <c r="CC19021" s="2"/>
    </row>
    <row r="19022" spans="81:81">
      <c r="CC19022" s="2"/>
    </row>
    <row r="19023" spans="81:81">
      <c r="CC19023" s="2"/>
    </row>
    <row r="19024" spans="81:81">
      <c r="CC19024" s="2"/>
    </row>
    <row r="19025" spans="81:81">
      <c r="CC19025" s="2"/>
    </row>
    <row r="19026" spans="81:81">
      <c r="CC19026" s="2"/>
    </row>
    <row r="19027" spans="81:81">
      <c r="CC19027" s="2"/>
    </row>
    <row r="19028" spans="81:81">
      <c r="CC19028" s="2"/>
    </row>
    <row r="19029" spans="81:81">
      <c r="CC19029" s="2"/>
    </row>
    <row r="19030" spans="81:81">
      <c r="CC19030" s="2"/>
    </row>
    <row r="19031" spans="81:81">
      <c r="CC19031" s="2"/>
    </row>
    <row r="19032" spans="81:81">
      <c r="CC19032" s="2"/>
    </row>
    <row r="19033" spans="81:81">
      <c r="CC19033" s="2"/>
    </row>
    <row r="19034" spans="81:81">
      <c r="CC19034" s="2"/>
    </row>
    <row r="19035" spans="81:81">
      <c r="CC19035" s="2"/>
    </row>
    <row r="19036" spans="81:81">
      <c r="CC19036" s="2"/>
    </row>
    <row r="19037" spans="81:81">
      <c r="CC19037" s="2"/>
    </row>
    <row r="19038" spans="81:81">
      <c r="CC19038" s="2"/>
    </row>
    <row r="19039" spans="81:81">
      <c r="CC19039" s="2"/>
    </row>
    <row r="19040" spans="81:81">
      <c r="CC19040" s="2"/>
    </row>
    <row r="19041" spans="81:81">
      <c r="CC19041" s="2"/>
    </row>
    <row r="19042" spans="81:81">
      <c r="CC19042" s="2"/>
    </row>
    <row r="19043" spans="81:81">
      <c r="CC19043" s="2"/>
    </row>
    <row r="19044" spans="81:81">
      <c r="CC19044" s="2"/>
    </row>
    <row r="19045" spans="81:81">
      <c r="CC19045" s="2"/>
    </row>
    <row r="19046" spans="81:81">
      <c r="CC19046" s="2"/>
    </row>
    <row r="19047" spans="81:81">
      <c r="CC19047" s="2"/>
    </row>
    <row r="19048" spans="81:81">
      <c r="CC19048" s="2"/>
    </row>
    <row r="19049" spans="81:81">
      <c r="CC19049" s="2"/>
    </row>
    <row r="19050" spans="81:81">
      <c r="CC19050" s="2"/>
    </row>
    <row r="19051" spans="81:81">
      <c r="CC19051" s="2"/>
    </row>
    <row r="19052" spans="81:81">
      <c r="CC19052" s="2"/>
    </row>
    <row r="19053" spans="81:81">
      <c r="CC19053" s="2"/>
    </row>
    <row r="19054" spans="81:81">
      <c r="CC19054" s="2"/>
    </row>
    <row r="19055" spans="81:81">
      <c r="CC19055" s="2"/>
    </row>
    <row r="19056" spans="81:81">
      <c r="CC19056" s="2"/>
    </row>
    <row r="19057" spans="81:81">
      <c r="CC19057" s="2"/>
    </row>
    <row r="19058" spans="81:81">
      <c r="CC19058" s="2"/>
    </row>
    <row r="19059" spans="81:81">
      <c r="CC19059" s="2"/>
    </row>
    <row r="19060" spans="81:81">
      <c r="CC19060" s="2"/>
    </row>
    <row r="19061" spans="81:81">
      <c r="CC19061" s="2"/>
    </row>
    <row r="19062" spans="81:81">
      <c r="CC19062" s="2"/>
    </row>
    <row r="19063" spans="81:81">
      <c r="CC19063" s="2"/>
    </row>
    <row r="19064" spans="81:81">
      <c r="CC19064" s="2"/>
    </row>
    <row r="19065" spans="81:81">
      <c r="CC19065" s="2"/>
    </row>
    <row r="19066" spans="81:81">
      <c r="CC19066" s="2"/>
    </row>
    <row r="19067" spans="81:81">
      <c r="CC19067" s="2"/>
    </row>
    <row r="19068" spans="81:81">
      <c r="CC19068" s="2"/>
    </row>
    <row r="19069" spans="81:81">
      <c r="CC19069" s="2"/>
    </row>
    <row r="19070" spans="81:81">
      <c r="CC19070" s="2"/>
    </row>
    <row r="19071" spans="81:81">
      <c r="CC19071" s="2"/>
    </row>
    <row r="19072" spans="81:81">
      <c r="CC19072" s="2"/>
    </row>
    <row r="19073" spans="81:81">
      <c r="CC19073" s="2"/>
    </row>
    <row r="19074" spans="81:81">
      <c r="CC19074" s="2"/>
    </row>
    <row r="19075" spans="81:81">
      <c r="CC19075" s="2"/>
    </row>
    <row r="19076" spans="81:81">
      <c r="CC19076" s="2"/>
    </row>
    <row r="19077" spans="81:81">
      <c r="CC19077" s="2"/>
    </row>
    <row r="19078" spans="81:81">
      <c r="CC19078" s="2"/>
    </row>
    <row r="19079" spans="81:81">
      <c r="CC19079" s="2"/>
    </row>
    <row r="19080" spans="81:81">
      <c r="CC19080" s="2"/>
    </row>
    <row r="19081" spans="81:81">
      <c r="CC19081" s="2"/>
    </row>
    <row r="19082" spans="81:81">
      <c r="CC19082" s="2"/>
    </row>
    <row r="19083" spans="81:81">
      <c r="CC19083" s="2"/>
    </row>
    <row r="19084" spans="81:81">
      <c r="CC19084" s="2"/>
    </row>
    <row r="19085" spans="81:81">
      <c r="CC19085" s="2"/>
    </row>
    <row r="19086" spans="81:81">
      <c r="CC19086" s="2"/>
    </row>
    <row r="19087" spans="81:81">
      <c r="CC19087" s="2"/>
    </row>
    <row r="19088" spans="81:81">
      <c r="CC19088" s="2"/>
    </row>
    <row r="19089" spans="81:81">
      <c r="CC19089" s="2"/>
    </row>
    <row r="19090" spans="81:81">
      <c r="CC19090" s="2"/>
    </row>
    <row r="19091" spans="81:81">
      <c r="CC19091" s="2"/>
    </row>
    <row r="19092" spans="81:81">
      <c r="CC19092" s="2"/>
    </row>
    <row r="19093" spans="81:81">
      <c r="CC19093" s="2"/>
    </row>
    <row r="19094" spans="81:81">
      <c r="CC19094" s="2"/>
    </row>
    <row r="19095" spans="81:81">
      <c r="CC19095" s="2"/>
    </row>
    <row r="19096" spans="81:81">
      <c r="CC19096" s="2"/>
    </row>
    <row r="19097" spans="81:81">
      <c r="CC19097" s="2"/>
    </row>
    <row r="19098" spans="81:81">
      <c r="CC19098" s="2"/>
    </row>
    <row r="19099" spans="81:81">
      <c r="CC19099" s="2"/>
    </row>
    <row r="19100" spans="81:81">
      <c r="CC19100" s="2"/>
    </row>
    <row r="19101" spans="81:81">
      <c r="CC19101" s="2"/>
    </row>
    <row r="19102" spans="81:81">
      <c r="CC19102" s="2"/>
    </row>
    <row r="19103" spans="81:81">
      <c r="CC19103" s="2"/>
    </row>
    <row r="19104" spans="81:81">
      <c r="CC19104" s="2"/>
    </row>
    <row r="19105" spans="81:81">
      <c r="CC19105" s="2"/>
    </row>
    <row r="19106" spans="81:81">
      <c r="CC19106" s="2"/>
    </row>
    <row r="19107" spans="81:81">
      <c r="CC19107" s="2"/>
    </row>
    <row r="19108" spans="81:81">
      <c r="CC19108" s="2"/>
    </row>
    <row r="19109" spans="81:81">
      <c r="CC19109" s="2"/>
    </row>
    <row r="19110" spans="81:81">
      <c r="CC19110" s="2"/>
    </row>
    <row r="19111" spans="81:81">
      <c r="CC19111" s="2"/>
    </row>
    <row r="19112" spans="81:81">
      <c r="CC19112" s="2"/>
    </row>
    <row r="19113" spans="81:81">
      <c r="CC19113" s="2"/>
    </row>
    <row r="19114" spans="81:81">
      <c r="CC19114" s="2"/>
    </row>
    <row r="19115" spans="81:81">
      <c r="CC19115" s="2"/>
    </row>
    <row r="19116" spans="81:81">
      <c r="CC19116" s="2"/>
    </row>
    <row r="19117" spans="81:81">
      <c r="CC19117" s="2"/>
    </row>
    <row r="19118" spans="81:81">
      <c r="CC19118" s="2"/>
    </row>
    <row r="19119" spans="81:81">
      <c r="CC19119" s="2"/>
    </row>
    <row r="19120" spans="81:81">
      <c r="CC19120" s="2"/>
    </row>
    <row r="19121" spans="81:81">
      <c r="CC19121" s="2"/>
    </row>
    <row r="19122" spans="81:81">
      <c r="CC19122" s="2"/>
    </row>
    <row r="19123" spans="81:81">
      <c r="CC19123" s="2"/>
    </row>
    <row r="19124" spans="81:81">
      <c r="CC19124" s="2"/>
    </row>
    <row r="19125" spans="81:81">
      <c r="CC19125" s="2"/>
    </row>
    <row r="19126" spans="81:81">
      <c r="CC19126" s="2"/>
    </row>
    <row r="19127" spans="81:81">
      <c r="CC19127" s="2"/>
    </row>
    <row r="19128" spans="81:81">
      <c r="CC19128" s="2"/>
    </row>
    <row r="19129" spans="81:81">
      <c r="CC19129" s="2"/>
    </row>
    <row r="19130" spans="81:81">
      <c r="CC19130" s="2"/>
    </row>
    <row r="19131" spans="81:81">
      <c r="CC19131" s="2"/>
    </row>
    <row r="19132" spans="81:81">
      <c r="CC19132" s="2"/>
    </row>
    <row r="19133" spans="81:81">
      <c r="CC19133" s="2"/>
    </row>
    <row r="19134" spans="81:81">
      <c r="CC19134" s="2"/>
    </row>
    <row r="19135" spans="81:81">
      <c r="CC19135" s="2"/>
    </row>
    <row r="19136" spans="81:81">
      <c r="CC19136" s="2"/>
    </row>
    <row r="19137" spans="81:81">
      <c r="CC19137" s="2"/>
    </row>
    <row r="19138" spans="81:81">
      <c r="CC19138" s="2"/>
    </row>
    <row r="19139" spans="81:81">
      <c r="CC19139" s="2"/>
    </row>
    <row r="19140" spans="81:81">
      <c r="CC19140" s="2"/>
    </row>
    <row r="19141" spans="81:81">
      <c r="CC19141" s="2"/>
    </row>
    <row r="19142" spans="81:81">
      <c r="CC19142" s="2"/>
    </row>
    <row r="19143" spans="81:81">
      <c r="CC19143" s="2"/>
    </row>
    <row r="19144" spans="81:81">
      <c r="CC19144" s="2"/>
    </row>
    <row r="19145" spans="81:81">
      <c r="CC19145" s="2"/>
    </row>
    <row r="19146" spans="81:81">
      <c r="CC19146" s="2"/>
    </row>
    <row r="19147" spans="81:81">
      <c r="CC19147" s="2"/>
    </row>
    <row r="19148" spans="81:81">
      <c r="CC19148" s="2"/>
    </row>
    <row r="19149" spans="81:81">
      <c r="CC19149" s="2"/>
    </row>
    <row r="19150" spans="81:81">
      <c r="CC19150" s="2"/>
    </row>
    <row r="19151" spans="81:81">
      <c r="CC19151" s="2"/>
    </row>
    <row r="19152" spans="81:81">
      <c r="CC19152" s="2"/>
    </row>
    <row r="19153" spans="81:81">
      <c r="CC19153" s="2"/>
    </row>
    <row r="19154" spans="81:81">
      <c r="CC19154" s="2"/>
    </row>
    <row r="19155" spans="81:81">
      <c r="CC19155" s="2"/>
    </row>
    <row r="19156" spans="81:81">
      <c r="CC19156" s="2"/>
    </row>
    <row r="19157" spans="81:81">
      <c r="CC19157" s="2"/>
    </row>
    <row r="19158" spans="81:81">
      <c r="CC19158" s="2"/>
    </row>
    <row r="19159" spans="81:81">
      <c r="CC19159" s="2"/>
    </row>
    <row r="19160" spans="81:81">
      <c r="CC19160" s="2"/>
    </row>
    <row r="19161" spans="81:81">
      <c r="CC19161" s="2"/>
    </row>
    <row r="19162" spans="81:81">
      <c r="CC19162" s="2"/>
    </row>
    <row r="19163" spans="81:81">
      <c r="CC19163" s="2"/>
    </row>
    <row r="19164" spans="81:81">
      <c r="CC19164" s="2"/>
    </row>
    <row r="19165" spans="81:81">
      <c r="CC19165" s="2"/>
    </row>
    <row r="19166" spans="81:81">
      <c r="CC19166" s="2"/>
    </row>
    <row r="19167" spans="81:81">
      <c r="CC19167" s="2"/>
    </row>
    <row r="19168" spans="81:81">
      <c r="CC19168" s="2"/>
    </row>
    <row r="19169" spans="81:81">
      <c r="CC19169" s="2"/>
    </row>
    <row r="19170" spans="81:81">
      <c r="CC19170" s="2"/>
    </row>
    <row r="19171" spans="81:81">
      <c r="CC19171" s="2"/>
    </row>
    <row r="19172" spans="81:81">
      <c r="CC19172" s="2"/>
    </row>
    <row r="19173" spans="81:81">
      <c r="CC19173" s="2"/>
    </row>
    <row r="19174" spans="81:81">
      <c r="CC19174" s="2"/>
    </row>
    <row r="19175" spans="81:81">
      <c r="CC19175" s="2"/>
    </row>
    <row r="19176" spans="81:81">
      <c r="CC19176" s="2"/>
    </row>
    <row r="19177" spans="81:81">
      <c r="CC19177" s="2"/>
    </row>
    <row r="19178" spans="81:81">
      <c r="CC19178" s="2"/>
    </row>
    <row r="19179" spans="81:81">
      <c r="CC19179" s="2"/>
    </row>
    <row r="19180" spans="81:81">
      <c r="CC19180" s="2"/>
    </row>
    <row r="19181" spans="81:81">
      <c r="CC19181" s="2"/>
    </row>
    <row r="19182" spans="81:81">
      <c r="CC19182" s="2"/>
    </row>
    <row r="19183" spans="81:81">
      <c r="CC19183" s="2"/>
    </row>
    <row r="19184" spans="81:81">
      <c r="CC19184" s="2"/>
    </row>
    <row r="19185" spans="81:81">
      <c r="CC19185" s="2"/>
    </row>
    <row r="19186" spans="81:81">
      <c r="CC19186" s="2"/>
    </row>
    <row r="19187" spans="81:81">
      <c r="CC19187" s="2"/>
    </row>
    <row r="19188" spans="81:81">
      <c r="CC19188" s="2"/>
    </row>
    <row r="19189" spans="81:81">
      <c r="CC19189" s="2"/>
    </row>
    <row r="19190" spans="81:81">
      <c r="CC19190" s="2"/>
    </row>
    <row r="19191" spans="81:81">
      <c r="CC19191" s="2"/>
    </row>
    <row r="19192" spans="81:81">
      <c r="CC19192" s="2"/>
    </row>
    <row r="19193" spans="81:81">
      <c r="CC19193" s="2"/>
    </row>
    <row r="19194" spans="81:81">
      <c r="CC19194" s="2"/>
    </row>
    <row r="19195" spans="81:81">
      <c r="CC19195" s="2"/>
    </row>
    <row r="19196" spans="81:81">
      <c r="CC19196" s="2"/>
    </row>
    <row r="19197" spans="81:81">
      <c r="CC19197" s="2"/>
    </row>
    <row r="19198" spans="81:81">
      <c r="CC19198" s="2"/>
    </row>
    <row r="19199" spans="81:81">
      <c r="CC19199" s="2"/>
    </row>
    <row r="19200" spans="81:81">
      <c r="CC19200" s="2"/>
    </row>
    <row r="19201" spans="81:81">
      <c r="CC19201" s="2"/>
    </row>
    <row r="19202" spans="81:81">
      <c r="CC19202" s="2"/>
    </row>
    <row r="19203" spans="81:81">
      <c r="CC19203" s="2"/>
    </row>
    <row r="19204" spans="81:81">
      <c r="CC19204" s="2"/>
    </row>
    <row r="19205" spans="81:81">
      <c r="CC19205" s="2"/>
    </row>
    <row r="19206" spans="81:81">
      <c r="CC19206" s="2"/>
    </row>
    <row r="19207" spans="81:81">
      <c r="CC19207" s="2"/>
    </row>
    <row r="19208" spans="81:81">
      <c r="CC19208" s="2"/>
    </row>
    <row r="19209" spans="81:81">
      <c r="CC19209" s="2"/>
    </row>
    <row r="19210" spans="81:81">
      <c r="CC19210" s="2"/>
    </row>
    <row r="19211" spans="81:81">
      <c r="CC19211" s="2"/>
    </row>
    <row r="19212" spans="81:81">
      <c r="CC19212" s="2"/>
    </row>
    <row r="19213" spans="81:81">
      <c r="CC19213" s="2"/>
    </row>
    <row r="19214" spans="81:81">
      <c r="CC19214" s="2"/>
    </row>
    <row r="19215" spans="81:81">
      <c r="CC19215" s="2"/>
    </row>
    <row r="19216" spans="81:81">
      <c r="CC19216" s="2"/>
    </row>
    <row r="19217" spans="81:81">
      <c r="CC19217" s="2"/>
    </row>
    <row r="19218" spans="81:81">
      <c r="CC19218" s="2"/>
    </row>
    <row r="19219" spans="81:81">
      <c r="CC19219" s="2"/>
    </row>
    <row r="19220" spans="81:81">
      <c r="CC19220" s="2"/>
    </row>
    <row r="19221" spans="81:81">
      <c r="CC19221" s="2"/>
    </row>
    <row r="19222" spans="81:81">
      <c r="CC19222" s="2"/>
    </row>
    <row r="19223" spans="81:81">
      <c r="CC19223" s="2"/>
    </row>
    <row r="19224" spans="81:81">
      <c r="CC19224" s="2"/>
    </row>
    <row r="19225" spans="81:81">
      <c r="CC19225" s="2"/>
    </row>
    <row r="19226" spans="81:81">
      <c r="CC19226" s="2"/>
    </row>
    <row r="19227" spans="81:81">
      <c r="CC19227" s="2"/>
    </row>
    <row r="19228" spans="81:81">
      <c r="CC19228" s="2"/>
    </row>
    <row r="19229" spans="81:81">
      <c r="CC19229" s="2"/>
    </row>
    <row r="19230" spans="81:81">
      <c r="CC19230" s="2"/>
    </row>
    <row r="19231" spans="81:81">
      <c r="CC19231" s="2"/>
    </row>
    <row r="19232" spans="81:81">
      <c r="CC19232" s="2"/>
    </row>
    <row r="19233" spans="81:81">
      <c r="CC19233" s="2"/>
    </row>
    <row r="19234" spans="81:81">
      <c r="CC19234" s="2"/>
    </row>
    <row r="19235" spans="81:81">
      <c r="CC19235" s="2"/>
    </row>
    <row r="19236" spans="81:81">
      <c r="CC19236" s="2"/>
    </row>
    <row r="19237" spans="81:81">
      <c r="CC19237" s="2"/>
    </row>
    <row r="19238" spans="81:81">
      <c r="CC19238" s="2"/>
    </row>
    <row r="19239" spans="81:81">
      <c r="CC19239" s="2"/>
    </row>
    <row r="19240" spans="81:81">
      <c r="CC19240" s="2"/>
    </row>
    <row r="19241" spans="81:81">
      <c r="CC19241" s="2"/>
    </row>
    <row r="19242" spans="81:81">
      <c r="CC19242" s="2"/>
    </row>
    <row r="19243" spans="81:81">
      <c r="CC19243" s="2"/>
    </row>
    <row r="19244" spans="81:81">
      <c r="CC19244" s="2"/>
    </row>
    <row r="19245" spans="81:81">
      <c r="CC19245" s="2"/>
    </row>
    <row r="19246" spans="81:81">
      <c r="CC19246" s="2"/>
    </row>
    <row r="19247" spans="81:81">
      <c r="CC19247" s="2"/>
    </row>
    <row r="19248" spans="81:81">
      <c r="CC19248" s="2"/>
    </row>
    <row r="19249" spans="81:81">
      <c r="CC19249" s="2"/>
    </row>
    <row r="19250" spans="81:81">
      <c r="CC19250" s="2"/>
    </row>
    <row r="19251" spans="81:81">
      <c r="CC19251" s="2"/>
    </row>
    <row r="19252" spans="81:81">
      <c r="CC19252" s="2"/>
    </row>
    <row r="19253" spans="81:81">
      <c r="CC19253" s="2"/>
    </row>
    <row r="19254" spans="81:81">
      <c r="CC19254" s="2"/>
    </row>
    <row r="19255" spans="81:81">
      <c r="CC19255" s="2"/>
    </row>
    <row r="19256" spans="81:81">
      <c r="CC19256" s="2"/>
    </row>
    <row r="19257" spans="81:81">
      <c r="CC19257" s="2"/>
    </row>
    <row r="19258" spans="81:81">
      <c r="CC19258" s="2"/>
    </row>
    <row r="19259" spans="81:81">
      <c r="CC19259" s="2"/>
    </row>
    <row r="19260" spans="81:81">
      <c r="CC19260" s="2"/>
    </row>
    <row r="19261" spans="81:81">
      <c r="CC19261" s="2"/>
    </row>
    <row r="19262" spans="81:81">
      <c r="CC19262" s="2"/>
    </row>
    <row r="19263" spans="81:81">
      <c r="CC19263" s="2"/>
    </row>
    <row r="19264" spans="81:81">
      <c r="CC19264" s="2"/>
    </row>
    <row r="19265" spans="81:81">
      <c r="CC19265" s="2"/>
    </row>
    <row r="19266" spans="81:81">
      <c r="CC19266" s="2"/>
    </row>
    <row r="19267" spans="81:81">
      <c r="CC19267" s="2"/>
    </row>
    <row r="19268" spans="81:81">
      <c r="CC19268" s="2"/>
    </row>
    <row r="19269" spans="81:81">
      <c r="CC19269" s="2"/>
    </row>
    <row r="19270" spans="81:81">
      <c r="CC19270" s="2"/>
    </row>
    <row r="19271" spans="81:81">
      <c r="CC19271" s="2"/>
    </row>
    <row r="19272" spans="81:81">
      <c r="CC19272" s="2"/>
    </row>
    <row r="19273" spans="81:81">
      <c r="CC19273" s="2"/>
    </row>
    <row r="19274" spans="81:81">
      <c r="CC19274" s="2"/>
    </row>
    <row r="19275" spans="81:81">
      <c r="CC19275" s="2"/>
    </row>
    <row r="19276" spans="81:81">
      <c r="CC19276" s="2"/>
    </row>
    <row r="19277" spans="81:81">
      <c r="CC19277" s="2"/>
    </row>
    <row r="19278" spans="81:81">
      <c r="CC19278" s="2"/>
    </row>
    <row r="19279" spans="81:81">
      <c r="CC19279" s="2"/>
    </row>
    <row r="19280" spans="81:81">
      <c r="CC19280" s="2"/>
    </row>
    <row r="19281" spans="81:81">
      <c r="CC19281" s="2"/>
    </row>
    <row r="19282" spans="81:81">
      <c r="CC19282" s="2"/>
    </row>
    <row r="19283" spans="81:81">
      <c r="CC19283" s="2"/>
    </row>
    <row r="19284" spans="81:81">
      <c r="CC19284" s="2"/>
    </row>
    <row r="19285" spans="81:81">
      <c r="CC19285" s="2"/>
    </row>
    <row r="19286" spans="81:81">
      <c r="CC19286" s="2"/>
    </row>
    <row r="19287" spans="81:81">
      <c r="CC19287" s="2"/>
    </row>
    <row r="19288" spans="81:81">
      <c r="CC19288" s="2"/>
    </row>
    <row r="19289" spans="81:81">
      <c r="CC19289" s="2"/>
    </row>
    <row r="19290" spans="81:81">
      <c r="CC19290" s="2"/>
    </row>
    <row r="19291" spans="81:81">
      <c r="CC19291" s="2"/>
    </row>
    <row r="19292" spans="81:81">
      <c r="CC19292" s="2"/>
    </row>
    <row r="19293" spans="81:81">
      <c r="CC19293" s="2"/>
    </row>
    <row r="19294" spans="81:81">
      <c r="CC19294" s="2"/>
    </row>
    <row r="19295" spans="81:81">
      <c r="CC19295" s="2"/>
    </row>
    <row r="19296" spans="81:81">
      <c r="CC19296" s="2"/>
    </row>
    <row r="19297" spans="81:81">
      <c r="CC19297" s="2"/>
    </row>
    <row r="19298" spans="81:81">
      <c r="CC19298" s="2"/>
    </row>
    <row r="19299" spans="81:81">
      <c r="CC19299" s="2"/>
    </row>
    <row r="19300" spans="81:81">
      <c r="CC19300" s="2"/>
    </row>
    <row r="19301" spans="81:81">
      <c r="CC19301" s="2"/>
    </row>
    <row r="19302" spans="81:81">
      <c r="CC19302" s="2"/>
    </row>
    <row r="19303" spans="81:81">
      <c r="CC19303" s="2"/>
    </row>
    <row r="19304" spans="81:81">
      <c r="CC19304" s="2"/>
    </row>
    <row r="19305" spans="81:81">
      <c r="CC19305" s="2"/>
    </row>
    <row r="19306" spans="81:81">
      <c r="CC19306" s="2"/>
    </row>
    <row r="19307" spans="81:81">
      <c r="CC19307" s="2"/>
    </row>
    <row r="19308" spans="81:81">
      <c r="CC19308" s="2"/>
    </row>
    <row r="19309" spans="81:81">
      <c r="CC19309" s="2"/>
    </row>
    <row r="19310" spans="81:81">
      <c r="CC19310" s="2"/>
    </row>
    <row r="19311" spans="81:81">
      <c r="CC19311" s="2"/>
    </row>
    <row r="19312" spans="81:81">
      <c r="CC19312" s="2"/>
    </row>
    <row r="19313" spans="81:81">
      <c r="CC19313" s="2"/>
    </row>
    <row r="19314" spans="81:81">
      <c r="CC19314" s="2"/>
    </row>
    <row r="19315" spans="81:81">
      <c r="CC19315" s="2"/>
    </row>
    <row r="19316" spans="81:81">
      <c r="CC19316" s="2"/>
    </row>
    <row r="19317" spans="81:81">
      <c r="CC19317" s="2"/>
    </row>
    <row r="19318" spans="81:81">
      <c r="CC19318" s="2"/>
    </row>
    <row r="19319" spans="81:81">
      <c r="CC19319" s="2"/>
    </row>
    <row r="19320" spans="81:81">
      <c r="CC19320" s="2"/>
    </row>
    <row r="19321" spans="81:81">
      <c r="CC19321" s="2"/>
    </row>
    <row r="19322" spans="81:81">
      <c r="CC19322" s="2"/>
    </row>
    <row r="19323" spans="81:81">
      <c r="CC19323" s="2"/>
    </row>
    <row r="19324" spans="81:81">
      <c r="CC19324" s="2"/>
    </row>
    <row r="19325" spans="81:81">
      <c r="CC19325" s="2"/>
    </row>
    <row r="19326" spans="81:81">
      <c r="CC19326" s="2"/>
    </row>
    <row r="19327" spans="81:81">
      <c r="CC19327" s="2"/>
    </row>
    <row r="19328" spans="81:81">
      <c r="CC19328" s="2"/>
    </row>
    <row r="19329" spans="81:81">
      <c r="CC19329" s="2"/>
    </row>
    <row r="19330" spans="81:81">
      <c r="CC19330" s="2"/>
    </row>
    <row r="19331" spans="81:81">
      <c r="CC19331" s="2"/>
    </row>
    <row r="19332" spans="81:81">
      <c r="CC19332" s="2"/>
    </row>
    <row r="19333" spans="81:81">
      <c r="CC19333" s="2"/>
    </row>
    <row r="19334" spans="81:81">
      <c r="CC19334" s="2"/>
    </row>
    <row r="19335" spans="81:81">
      <c r="CC19335" s="2"/>
    </row>
    <row r="19336" spans="81:81">
      <c r="CC19336" s="2"/>
    </row>
    <row r="19337" spans="81:81">
      <c r="CC19337" s="2"/>
    </row>
    <row r="19338" spans="81:81">
      <c r="CC19338" s="2"/>
    </row>
    <row r="19339" spans="81:81">
      <c r="CC19339" s="2"/>
    </row>
    <row r="19340" spans="81:81">
      <c r="CC19340" s="2"/>
    </row>
    <row r="19341" spans="81:81">
      <c r="CC19341" s="2"/>
    </row>
    <row r="19342" spans="81:81">
      <c r="CC19342" s="2"/>
    </row>
    <row r="19343" spans="81:81">
      <c r="CC19343" s="2"/>
    </row>
    <row r="19344" spans="81:81">
      <c r="CC19344" s="2"/>
    </row>
    <row r="19345" spans="81:81">
      <c r="CC19345" s="2"/>
    </row>
    <row r="19346" spans="81:81">
      <c r="CC19346" s="2"/>
    </row>
    <row r="19347" spans="81:81">
      <c r="CC19347" s="2"/>
    </row>
    <row r="19348" spans="81:81">
      <c r="CC19348" s="2"/>
    </row>
    <row r="19349" spans="81:81">
      <c r="CC19349" s="2"/>
    </row>
    <row r="19350" spans="81:81">
      <c r="CC19350" s="2"/>
    </row>
    <row r="19351" spans="81:81">
      <c r="CC19351" s="2"/>
    </row>
    <row r="19352" spans="81:81">
      <c r="CC19352" s="2"/>
    </row>
    <row r="19353" spans="81:81">
      <c r="CC19353" s="2"/>
    </row>
    <row r="19354" spans="81:81">
      <c r="CC19354" s="2"/>
    </row>
    <row r="19355" spans="81:81">
      <c r="CC19355" s="2"/>
    </row>
    <row r="19356" spans="81:81">
      <c r="CC19356" s="2"/>
    </row>
    <row r="19357" spans="81:81">
      <c r="CC19357" s="2"/>
    </row>
    <row r="19358" spans="81:81">
      <c r="CC19358" s="2"/>
    </row>
    <row r="19359" spans="81:81">
      <c r="CC19359" s="2"/>
    </row>
    <row r="19360" spans="81:81">
      <c r="CC19360" s="2"/>
    </row>
    <row r="19361" spans="81:81">
      <c r="CC19361" s="2"/>
    </row>
    <row r="19362" spans="81:81">
      <c r="CC19362" s="2"/>
    </row>
    <row r="19363" spans="81:81">
      <c r="CC19363" s="2"/>
    </row>
    <row r="19364" spans="81:81">
      <c r="CC19364" s="2"/>
    </row>
    <row r="19365" spans="81:81">
      <c r="CC19365" s="2"/>
    </row>
    <row r="19366" spans="81:81">
      <c r="CC19366" s="2"/>
    </row>
    <row r="19367" spans="81:81">
      <c r="CC19367" s="2"/>
    </row>
    <row r="19368" spans="81:81">
      <c r="CC19368" s="2"/>
    </row>
    <row r="19369" spans="81:81">
      <c r="CC19369" s="2"/>
    </row>
    <row r="19370" spans="81:81">
      <c r="CC19370" s="2"/>
    </row>
    <row r="19371" spans="81:81">
      <c r="CC19371" s="2"/>
    </row>
    <row r="19372" spans="81:81">
      <c r="CC19372" s="2"/>
    </row>
    <row r="19373" spans="81:81">
      <c r="CC19373" s="2"/>
    </row>
    <row r="19374" spans="81:81">
      <c r="CC19374" s="2"/>
    </row>
    <row r="19375" spans="81:81">
      <c r="CC19375" s="2"/>
    </row>
    <row r="19376" spans="81:81">
      <c r="CC19376" s="2"/>
    </row>
    <row r="19377" spans="81:81">
      <c r="CC19377" s="2"/>
    </row>
    <row r="19378" spans="81:81">
      <c r="CC19378" s="2"/>
    </row>
    <row r="19379" spans="81:81">
      <c r="CC19379" s="2"/>
    </row>
    <row r="19380" spans="81:81">
      <c r="CC19380" s="2"/>
    </row>
    <row r="19381" spans="81:81">
      <c r="CC19381" s="2"/>
    </row>
    <row r="19382" spans="81:81">
      <c r="CC19382" s="2"/>
    </row>
    <row r="19383" spans="81:81">
      <c r="CC19383" s="2"/>
    </row>
    <row r="19384" spans="81:81">
      <c r="CC19384" s="2"/>
    </row>
    <row r="19385" spans="81:81">
      <c r="CC19385" s="2"/>
    </row>
    <row r="19386" spans="81:81">
      <c r="CC19386" s="2"/>
    </row>
    <row r="19387" spans="81:81">
      <c r="CC19387" s="2"/>
    </row>
    <row r="19388" spans="81:81">
      <c r="CC19388" s="2"/>
    </row>
    <row r="19389" spans="81:81">
      <c r="CC19389" s="2"/>
    </row>
    <row r="19390" spans="81:81">
      <c r="CC19390" s="2"/>
    </row>
    <row r="19391" spans="81:81">
      <c r="CC19391" s="2"/>
    </row>
    <row r="19392" spans="81:81">
      <c r="CC19392" s="2"/>
    </row>
    <row r="19393" spans="81:81">
      <c r="CC19393" s="2"/>
    </row>
    <row r="19394" spans="81:81">
      <c r="CC19394" s="2"/>
    </row>
    <row r="19395" spans="81:81">
      <c r="CC19395" s="2"/>
    </row>
    <row r="19396" spans="81:81">
      <c r="CC19396" s="2"/>
    </row>
    <row r="19397" spans="81:81">
      <c r="CC19397" s="2"/>
    </row>
    <row r="19398" spans="81:81">
      <c r="CC19398" s="2"/>
    </row>
    <row r="19399" spans="81:81">
      <c r="CC19399" s="2"/>
    </row>
    <row r="19400" spans="81:81">
      <c r="CC19400" s="2"/>
    </row>
    <row r="19401" spans="81:81">
      <c r="CC19401" s="2"/>
    </row>
    <row r="19402" spans="81:81">
      <c r="CC19402" s="2"/>
    </row>
    <row r="19403" spans="81:81">
      <c r="CC19403" s="2"/>
    </row>
    <row r="19404" spans="81:81">
      <c r="CC19404" s="2"/>
    </row>
    <row r="19405" spans="81:81">
      <c r="CC19405" s="2"/>
    </row>
    <row r="19406" spans="81:81">
      <c r="CC19406" s="2"/>
    </row>
    <row r="19407" spans="81:81">
      <c r="CC19407" s="2"/>
    </row>
    <row r="19408" spans="81:81">
      <c r="CC19408" s="2"/>
    </row>
    <row r="19409" spans="81:81">
      <c r="CC19409" s="2"/>
    </row>
    <row r="19410" spans="81:81">
      <c r="CC19410" s="2"/>
    </row>
    <row r="19411" spans="81:81">
      <c r="CC19411" s="2"/>
    </row>
    <row r="19412" spans="81:81">
      <c r="CC19412" s="2"/>
    </row>
    <row r="19413" spans="81:81">
      <c r="CC19413" s="2"/>
    </row>
    <row r="19414" spans="81:81">
      <c r="CC19414" s="2"/>
    </row>
    <row r="19415" spans="81:81">
      <c r="CC19415" s="2"/>
    </row>
    <row r="19416" spans="81:81">
      <c r="CC19416" s="2"/>
    </row>
    <row r="19417" spans="81:81">
      <c r="CC19417" s="2"/>
    </row>
    <row r="19418" spans="81:81">
      <c r="CC19418" s="2"/>
    </row>
    <row r="19419" spans="81:81">
      <c r="CC19419" s="2"/>
    </row>
    <row r="19420" spans="81:81">
      <c r="CC19420" s="2"/>
    </row>
    <row r="19421" spans="81:81">
      <c r="CC19421" s="2"/>
    </row>
    <row r="19422" spans="81:81">
      <c r="CC19422" s="2"/>
    </row>
    <row r="19423" spans="81:81">
      <c r="CC19423" s="2"/>
    </row>
    <row r="19424" spans="81:81">
      <c r="CC19424" s="2"/>
    </row>
    <row r="19425" spans="81:81">
      <c r="CC19425" s="2"/>
    </row>
    <row r="19426" spans="81:81">
      <c r="CC19426" s="2"/>
    </row>
    <row r="19427" spans="81:81">
      <c r="CC19427" s="2"/>
    </row>
    <row r="19428" spans="81:81">
      <c r="CC19428" s="2"/>
    </row>
    <row r="19429" spans="81:81">
      <c r="CC19429" s="2"/>
    </row>
    <row r="19430" spans="81:81">
      <c r="CC19430" s="2"/>
    </row>
    <row r="19431" spans="81:81">
      <c r="CC19431" s="2"/>
    </row>
    <row r="19432" spans="81:81">
      <c r="CC19432" s="2"/>
    </row>
    <row r="19433" spans="81:81">
      <c r="CC19433" s="2"/>
    </row>
    <row r="19434" spans="81:81">
      <c r="CC19434" s="2"/>
    </row>
    <row r="19435" spans="81:81">
      <c r="CC19435" s="2"/>
    </row>
    <row r="19436" spans="81:81">
      <c r="CC19436" s="2"/>
    </row>
    <row r="19437" spans="81:81">
      <c r="CC19437" s="2"/>
    </row>
    <row r="19438" spans="81:81">
      <c r="CC19438" s="2"/>
    </row>
    <row r="19439" spans="81:81">
      <c r="CC19439" s="2"/>
    </row>
    <row r="19440" spans="81:81">
      <c r="CC19440" s="2"/>
    </row>
    <row r="19441" spans="81:81">
      <c r="CC19441" s="2"/>
    </row>
    <row r="19442" spans="81:81">
      <c r="CC19442" s="2"/>
    </row>
    <row r="19443" spans="81:81">
      <c r="CC19443" s="2"/>
    </row>
    <row r="19444" spans="81:81">
      <c r="CC19444" s="2"/>
    </row>
    <row r="19445" spans="81:81">
      <c r="CC19445" s="2"/>
    </row>
    <row r="19446" spans="81:81">
      <c r="CC19446" s="2"/>
    </row>
    <row r="19447" spans="81:81">
      <c r="CC19447" s="2"/>
    </row>
    <row r="19448" spans="81:81">
      <c r="CC19448" s="2"/>
    </row>
    <row r="19449" spans="81:81">
      <c r="CC19449" s="2"/>
    </row>
    <row r="19450" spans="81:81">
      <c r="CC19450" s="2"/>
    </row>
    <row r="19451" spans="81:81">
      <c r="CC19451" s="2"/>
    </row>
    <row r="19452" spans="81:81">
      <c r="CC19452" s="2"/>
    </row>
    <row r="19453" spans="81:81">
      <c r="CC19453" s="2"/>
    </row>
    <row r="19454" spans="81:81">
      <c r="CC19454" s="2"/>
    </row>
    <row r="19455" spans="81:81">
      <c r="CC19455" s="2"/>
    </row>
    <row r="19456" spans="81:81">
      <c r="CC19456" s="2"/>
    </row>
    <row r="19457" spans="81:81">
      <c r="CC19457" s="2"/>
    </row>
    <row r="19458" spans="81:81">
      <c r="CC19458" s="2"/>
    </row>
    <row r="19459" spans="81:81">
      <c r="CC19459" s="2"/>
    </row>
    <row r="19460" spans="81:81">
      <c r="CC19460" s="2"/>
    </row>
    <row r="19461" spans="81:81">
      <c r="CC19461" s="2"/>
    </row>
    <row r="19462" spans="81:81">
      <c r="CC19462" s="2"/>
    </row>
    <row r="19463" spans="81:81">
      <c r="CC19463" s="2"/>
    </row>
    <row r="19464" spans="81:81">
      <c r="CC19464" s="2"/>
    </row>
    <row r="19465" spans="81:81">
      <c r="CC19465" s="2"/>
    </row>
    <row r="19466" spans="81:81">
      <c r="CC19466" s="2"/>
    </row>
    <row r="19467" spans="81:81">
      <c r="CC19467" s="2"/>
    </row>
    <row r="19468" spans="81:81">
      <c r="CC19468" s="2"/>
    </row>
    <row r="19469" spans="81:81">
      <c r="CC19469" s="2"/>
    </row>
    <row r="19470" spans="81:81">
      <c r="CC19470" s="2"/>
    </row>
    <row r="19471" spans="81:81">
      <c r="CC19471" s="2"/>
    </row>
    <row r="19472" spans="81:81">
      <c r="CC19472" s="2"/>
    </row>
    <row r="19473" spans="81:81">
      <c r="CC19473" s="2"/>
    </row>
    <row r="19474" spans="81:81">
      <c r="CC19474" s="2"/>
    </row>
    <row r="19475" spans="81:81">
      <c r="CC19475" s="2"/>
    </row>
    <row r="19476" spans="81:81">
      <c r="CC19476" s="2"/>
    </row>
    <row r="19477" spans="81:81">
      <c r="CC19477" s="2"/>
    </row>
    <row r="19478" spans="81:81">
      <c r="CC19478" s="2"/>
    </row>
    <row r="19479" spans="81:81">
      <c r="CC19479" s="2"/>
    </row>
    <row r="19480" spans="81:81">
      <c r="CC19480" s="2"/>
    </row>
    <row r="19481" spans="81:81">
      <c r="CC19481" s="2"/>
    </row>
    <row r="19482" spans="81:81">
      <c r="CC19482" s="2"/>
    </row>
    <row r="19483" spans="81:81">
      <c r="CC19483" s="2"/>
    </row>
    <row r="19484" spans="81:81">
      <c r="CC19484" s="2"/>
    </row>
    <row r="19485" spans="81:81">
      <c r="CC19485" s="2"/>
    </row>
    <row r="19486" spans="81:81">
      <c r="CC19486" s="2"/>
    </row>
    <row r="19487" spans="81:81">
      <c r="CC19487" s="2"/>
    </row>
    <row r="19488" spans="81:81">
      <c r="CC19488" s="2"/>
    </row>
    <row r="19489" spans="81:81">
      <c r="CC19489" s="2"/>
    </row>
    <row r="19490" spans="81:81">
      <c r="CC19490" s="2"/>
    </row>
    <row r="19491" spans="81:81">
      <c r="CC19491" s="2"/>
    </row>
    <row r="19492" spans="81:81">
      <c r="CC19492" s="2"/>
    </row>
    <row r="19493" spans="81:81">
      <c r="CC19493" s="2"/>
    </row>
    <row r="19494" spans="81:81">
      <c r="CC19494" s="2"/>
    </row>
    <row r="19495" spans="81:81">
      <c r="CC19495" s="2"/>
    </row>
    <row r="19496" spans="81:81">
      <c r="CC19496" s="2"/>
    </row>
    <row r="19497" spans="81:81">
      <c r="CC19497" s="2"/>
    </row>
    <row r="19498" spans="81:81">
      <c r="CC19498" s="2"/>
    </row>
    <row r="19499" spans="81:81">
      <c r="CC19499" s="2"/>
    </row>
    <row r="19500" spans="81:81">
      <c r="CC19500" s="2"/>
    </row>
    <row r="19501" spans="81:81">
      <c r="CC19501" s="2"/>
    </row>
    <row r="19502" spans="81:81">
      <c r="CC19502" s="2"/>
    </row>
    <row r="19503" spans="81:81">
      <c r="CC19503" s="2"/>
    </row>
    <row r="19504" spans="81:81">
      <c r="CC19504" s="2"/>
    </row>
    <row r="19505" spans="81:81">
      <c r="CC19505" s="2"/>
    </row>
    <row r="19506" spans="81:81">
      <c r="CC19506" s="2"/>
    </row>
    <row r="19507" spans="81:81">
      <c r="CC19507" s="2"/>
    </row>
    <row r="19508" spans="81:81">
      <c r="CC19508" s="2"/>
    </row>
    <row r="19509" spans="81:81">
      <c r="CC19509" s="2"/>
    </row>
    <row r="19510" spans="81:81">
      <c r="CC19510" s="2"/>
    </row>
    <row r="19511" spans="81:81">
      <c r="CC19511" s="2"/>
    </row>
    <row r="19512" spans="81:81">
      <c r="CC19512" s="2"/>
    </row>
    <row r="19513" spans="81:81">
      <c r="CC19513" s="2"/>
    </row>
    <row r="19514" spans="81:81">
      <c r="CC19514" s="2"/>
    </row>
    <row r="19515" spans="81:81">
      <c r="CC19515" s="2"/>
    </row>
    <row r="19516" spans="81:81">
      <c r="CC19516" s="2"/>
    </row>
    <row r="19517" spans="81:81">
      <c r="CC19517" s="2"/>
    </row>
    <row r="19518" spans="81:81">
      <c r="CC19518" s="2"/>
    </row>
    <row r="19519" spans="81:81">
      <c r="CC19519" s="2"/>
    </row>
    <row r="19520" spans="81:81">
      <c r="CC19520" s="2"/>
    </row>
    <row r="19521" spans="81:81">
      <c r="CC19521" s="2"/>
    </row>
    <row r="19522" spans="81:81">
      <c r="CC19522" s="2"/>
    </row>
    <row r="19523" spans="81:81">
      <c r="CC19523" s="2"/>
    </row>
    <row r="19524" spans="81:81">
      <c r="CC19524" s="2"/>
    </row>
    <row r="19525" spans="81:81">
      <c r="CC19525" s="2"/>
    </row>
    <row r="19526" spans="81:81">
      <c r="CC19526" s="2"/>
    </row>
    <row r="19527" spans="81:81">
      <c r="CC19527" s="2"/>
    </row>
    <row r="19528" spans="81:81">
      <c r="CC19528" s="2"/>
    </row>
    <row r="19529" spans="81:81">
      <c r="CC19529" s="2"/>
    </row>
    <row r="19530" spans="81:81">
      <c r="CC19530" s="2"/>
    </row>
    <row r="19531" spans="81:81">
      <c r="CC19531" s="2"/>
    </row>
    <row r="19532" spans="81:81">
      <c r="CC19532" s="2"/>
    </row>
    <row r="19533" spans="81:81">
      <c r="CC19533" s="2"/>
    </row>
    <row r="19534" spans="81:81">
      <c r="CC19534" s="2"/>
    </row>
    <row r="19535" spans="81:81">
      <c r="CC19535" s="2"/>
    </row>
    <row r="19536" spans="81:81">
      <c r="CC19536" s="2"/>
    </row>
    <row r="19537" spans="81:81">
      <c r="CC19537" s="2"/>
    </row>
    <row r="19538" spans="81:81">
      <c r="CC19538" s="2"/>
    </row>
    <row r="19539" spans="81:81">
      <c r="CC19539" s="2"/>
    </row>
    <row r="19540" spans="81:81">
      <c r="CC19540" s="2"/>
    </row>
    <row r="19541" spans="81:81">
      <c r="CC19541" s="2"/>
    </row>
    <row r="19542" spans="81:81">
      <c r="CC19542" s="2"/>
    </row>
    <row r="19543" spans="81:81">
      <c r="CC19543" s="2"/>
    </row>
    <row r="19544" spans="81:81">
      <c r="CC19544" s="2"/>
    </row>
    <row r="19545" spans="81:81">
      <c r="CC19545" s="2"/>
    </row>
    <row r="19546" spans="81:81">
      <c r="CC19546" s="2"/>
    </row>
    <row r="19547" spans="81:81">
      <c r="CC19547" s="2"/>
    </row>
    <row r="19548" spans="81:81">
      <c r="CC19548" s="2"/>
    </row>
    <row r="19549" spans="81:81">
      <c r="CC19549" s="2"/>
    </row>
    <row r="19550" spans="81:81">
      <c r="CC19550" s="2"/>
    </row>
    <row r="19551" spans="81:81">
      <c r="CC19551" s="2"/>
    </row>
    <row r="19552" spans="81:81">
      <c r="CC19552" s="2"/>
    </row>
    <row r="19553" spans="81:81">
      <c r="CC19553" s="2"/>
    </row>
    <row r="19554" spans="81:81">
      <c r="CC19554" s="2"/>
    </row>
    <row r="19555" spans="81:81">
      <c r="CC19555" s="2"/>
    </row>
    <row r="19556" spans="81:81">
      <c r="CC19556" s="2"/>
    </row>
    <row r="19557" spans="81:81">
      <c r="CC19557" s="2"/>
    </row>
    <row r="19558" spans="81:81">
      <c r="CC19558" s="2"/>
    </row>
    <row r="19559" spans="81:81">
      <c r="CC19559" s="2"/>
    </row>
    <row r="19560" spans="81:81">
      <c r="CC19560" s="2"/>
    </row>
    <row r="19561" spans="81:81">
      <c r="CC19561" s="2"/>
    </row>
    <row r="19562" spans="81:81">
      <c r="CC19562" s="2"/>
    </row>
    <row r="19563" spans="81:81">
      <c r="CC19563" s="2"/>
    </row>
    <row r="19564" spans="81:81">
      <c r="CC19564" s="2"/>
    </row>
    <row r="19565" spans="81:81">
      <c r="CC19565" s="2"/>
    </row>
    <row r="19566" spans="81:81">
      <c r="CC19566" s="2"/>
    </row>
    <row r="19567" spans="81:81">
      <c r="CC19567" s="2"/>
    </row>
    <row r="19568" spans="81:81">
      <c r="CC19568" s="2"/>
    </row>
    <row r="19569" spans="81:81">
      <c r="CC19569" s="2"/>
    </row>
    <row r="19570" spans="81:81">
      <c r="CC19570" s="2"/>
    </row>
    <row r="19571" spans="81:81">
      <c r="CC19571" s="2"/>
    </row>
    <row r="19572" spans="81:81">
      <c r="CC19572" s="2"/>
    </row>
    <row r="19573" spans="81:81">
      <c r="CC19573" s="2"/>
    </row>
    <row r="19574" spans="81:81">
      <c r="CC19574" s="2"/>
    </row>
    <row r="19575" spans="81:81">
      <c r="CC19575" s="2"/>
    </row>
    <row r="19576" spans="81:81">
      <c r="CC19576" s="2"/>
    </row>
    <row r="19577" spans="81:81">
      <c r="CC19577" s="2"/>
    </row>
    <row r="19578" spans="81:81">
      <c r="CC19578" s="2"/>
    </row>
    <row r="19579" spans="81:81">
      <c r="CC19579" s="2"/>
    </row>
    <row r="19580" spans="81:81">
      <c r="CC19580" s="2"/>
    </row>
    <row r="19581" spans="81:81">
      <c r="CC19581" s="2"/>
    </row>
    <row r="19582" spans="81:81">
      <c r="CC19582" s="2"/>
    </row>
    <row r="19583" spans="81:81">
      <c r="CC19583" s="2"/>
    </row>
    <row r="19584" spans="81:81">
      <c r="CC19584" s="2"/>
    </row>
    <row r="19585" spans="81:81">
      <c r="CC19585" s="2"/>
    </row>
    <row r="19586" spans="81:81">
      <c r="CC19586" s="2"/>
    </row>
    <row r="19587" spans="81:81">
      <c r="CC19587" s="2"/>
    </row>
    <row r="19588" spans="81:81">
      <c r="CC19588" s="2"/>
    </row>
    <row r="19589" spans="81:81">
      <c r="CC19589" s="2"/>
    </row>
    <row r="19590" spans="81:81">
      <c r="CC19590" s="2"/>
    </row>
    <row r="19591" spans="81:81">
      <c r="CC19591" s="2"/>
    </row>
    <row r="19592" spans="81:81">
      <c r="CC19592" s="2"/>
    </row>
    <row r="19593" spans="81:81">
      <c r="CC19593" s="2"/>
    </row>
    <row r="19594" spans="81:81">
      <c r="CC19594" s="2"/>
    </row>
    <row r="19595" spans="81:81">
      <c r="CC19595" s="2"/>
    </row>
    <row r="19596" spans="81:81">
      <c r="CC19596" s="2"/>
    </row>
    <row r="19597" spans="81:81">
      <c r="CC19597" s="2"/>
    </row>
    <row r="19598" spans="81:81">
      <c r="CC19598" s="2"/>
    </row>
    <row r="19599" spans="81:81">
      <c r="CC19599" s="2"/>
    </row>
    <row r="19600" spans="81:81">
      <c r="CC19600" s="2"/>
    </row>
    <row r="19601" spans="81:81">
      <c r="CC19601" s="2"/>
    </row>
    <row r="19602" spans="81:81">
      <c r="CC19602" s="2"/>
    </row>
    <row r="19603" spans="81:81">
      <c r="CC19603" s="2"/>
    </row>
    <row r="19604" spans="81:81">
      <c r="CC19604" s="2"/>
    </row>
    <row r="19605" spans="81:81">
      <c r="CC19605" s="2"/>
    </row>
    <row r="19606" spans="81:81">
      <c r="CC19606" s="2"/>
    </row>
    <row r="19607" spans="81:81">
      <c r="CC19607" s="2"/>
    </row>
    <row r="19608" spans="81:81">
      <c r="CC19608" s="2"/>
    </row>
    <row r="19609" spans="81:81">
      <c r="CC19609" s="2"/>
    </row>
    <row r="19610" spans="81:81">
      <c r="CC19610" s="2"/>
    </row>
    <row r="19611" spans="81:81">
      <c r="CC19611" s="2"/>
    </row>
    <row r="19612" spans="81:81">
      <c r="CC19612" s="2"/>
    </row>
    <row r="19613" spans="81:81">
      <c r="CC19613" s="2"/>
    </row>
    <row r="19614" spans="81:81">
      <c r="CC19614" s="2"/>
    </row>
    <row r="19615" spans="81:81">
      <c r="CC19615" s="2"/>
    </row>
    <row r="19616" spans="81:81">
      <c r="CC19616" s="2"/>
    </row>
    <row r="19617" spans="81:81">
      <c r="CC19617" s="2"/>
    </row>
    <row r="19618" spans="81:81">
      <c r="CC19618" s="2"/>
    </row>
    <row r="19619" spans="81:81">
      <c r="CC19619" s="2"/>
    </row>
    <row r="19620" spans="81:81">
      <c r="CC19620" s="2"/>
    </row>
    <row r="19621" spans="81:81">
      <c r="CC19621" s="2"/>
    </row>
    <row r="19622" spans="81:81">
      <c r="CC19622" s="2"/>
    </row>
    <row r="19623" spans="81:81">
      <c r="CC19623" s="2"/>
    </row>
    <row r="19624" spans="81:81">
      <c r="CC19624" s="2"/>
    </row>
    <row r="19625" spans="81:81">
      <c r="CC19625" s="2"/>
    </row>
    <row r="19626" spans="81:81">
      <c r="CC19626" s="2"/>
    </row>
    <row r="19627" spans="81:81">
      <c r="CC19627" s="2"/>
    </row>
    <row r="19628" spans="81:81">
      <c r="CC19628" s="2"/>
    </row>
    <row r="19629" spans="81:81">
      <c r="CC19629" s="2"/>
    </row>
    <row r="19630" spans="81:81">
      <c r="CC19630" s="2"/>
    </row>
    <row r="19631" spans="81:81">
      <c r="CC19631" s="2"/>
    </row>
    <row r="19632" spans="81:81">
      <c r="CC19632" s="2"/>
    </row>
    <row r="19633" spans="81:81">
      <c r="CC19633" s="2"/>
    </row>
    <row r="19634" spans="81:81">
      <c r="CC19634" s="2"/>
    </row>
    <row r="19635" spans="81:81">
      <c r="CC19635" s="2"/>
    </row>
    <row r="19636" spans="81:81">
      <c r="CC19636" s="2"/>
    </row>
    <row r="19637" spans="81:81">
      <c r="CC19637" s="2"/>
    </row>
    <row r="19638" spans="81:81">
      <c r="CC19638" s="2"/>
    </row>
    <row r="19639" spans="81:81">
      <c r="CC19639" s="2"/>
    </row>
    <row r="19640" spans="81:81">
      <c r="CC19640" s="2"/>
    </row>
    <row r="19641" spans="81:81">
      <c r="CC19641" s="2"/>
    </row>
    <row r="19642" spans="81:81">
      <c r="CC19642" s="2"/>
    </row>
    <row r="19643" spans="81:81">
      <c r="CC19643" s="2"/>
    </row>
    <row r="19644" spans="81:81">
      <c r="CC19644" s="2"/>
    </row>
    <row r="19645" spans="81:81">
      <c r="CC19645" s="2"/>
    </row>
    <row r="19646" spans="81:81">
      <c r="CC19646" s="2"/>
    </row>
    <row r="19647" spans="81:81">
      <c r="CC19647" s="2"/>
    </row>
    <row r="19648" spans="81:81">
      <c r="CC19648" s="2"/>
    </row>
    <row r="19649" spans="81:81">
      <c r="CC19649" s="2"/>
    </row>
    <row r="19650" spans="81:81">
      <c r="CC19650" s="2"/>
    </row>
    <row r="19651" spans="81:81">
      <c r="CC19651" s="2"/>
    </row>
    <row r="19652" spans="81:81">
      <c r="CC19652" s="2"/>
    </row>
    <row r="19653" spans="81:81">
      <c r="CC19653" s="2"/>
    </row>
    <row r="19654" spans="81:81">
      <c r="CC19654" s="2"/>
    </row>
    <row r="19655" spans="81:81">
      <c r="CC19655" s="2"/>
    </row>
    <row r="19656" spans="81:81">
      <c r="CC19656" s="2"/>
    </row>
    <row r="19657" spans="81:81">
      <c r="CC19657" s="2"/>
    </row>
    <row r="19658" spans="81:81">
      <c r="CC19658" s="2"/>
    </row>
    <row r="19659" spans="81:81">
      <c r="CC19659" s="2"/>
    </row>
    <row r="19660" spans="81:81">
      <c r="CC19660" s="2"/>
    </row>
    <row r="19661" spans="81:81">
      <c r="CC19661" s="2"/>
    </row>
    <row r="19662" spans="81:81">
      <c r="CC19662" s="2"/>
    </row>
    <row r="19663" spans="81:81">
      <c r="CC19663" s="2"/>
    </row>
    <row r="19664" spans="81:81">
      <c r="CC19664" s="2"/>
    </row>
    <row r="19665" spans="81:81">
      <c r="CC19665" s="2"/>
    </row>
    <row r="19666" spans="81:81">
      <c r="CC19666" s="2"/>
    </row>
    <row r="19667" spans="81:81">
      <c r="CC19667" s="2"/>
    </row>
    <row r="19668" spans="81:81">
      <c r="CC19668" s="2"/>
    </row>
    <row r="19669" spans="81:81">
      <c r="CC19669" s="2"/>
    </row>
    <row r="19670" spans="81:81">
      <c r="CC19670" s="2"/>
    </row>
    <row r="19671" spans="81:81">
      <c r="CC19671" s="2"/>
    </row>
    <row r="19672" spans="81:81">
      <c r="CC19672" s="2"/>
    </row>
    <row r="19673" spans="81:81">
      <c r="CC19673" s="2"/>
    </row>
    <row r="19674" spans="81:81">
      <c r="CC19674" s="2"/>
    </row>
    <row r="19675" spans="81:81">
      <c r="CC19675" s="2"/>
    </row>
    <row r="19676" spans="81:81">
      <c r="CC19676" s="2"/>
    </row>
    <row r="19677" spans="81:81">
      <c r="CC19677" s="2"/>
    </row>
    <row r="19678" spans="81:81">
      <c r="CC19678" s="2"/>
    </row>
    <row r="19679" spans="81:81">
      <c r="CC19679" s="2"/>
    </row>
    <row r="19680" spans="81:81">
      <c r="CC19680" s="2"/>
    </row>
    <row r="19681" spans="81:81">
      <c r="CC19681" s="2"/>
    </row>
    <row r="19682" spans="81:81">
      <c r="CC19682" s="2"/>
    </row>
    <row r="19683" spans="81:81">
      <c r="CC19683" s="2"/>
    </row>
    <row r="19684" spans="81:81">
      <c r="CC19684" s="2"/>
    </row>
    <row r="19685" spans="81:81">
      <c r="CC19685" s="2"/>
    </row>
    <row r="19686" spans="81:81">
      <c r="CC19686" s="2"/>
    </row>
    <row r="19687" spans="81:81">
      <c r="CC19687" s="2"/>
    </row>
    <row r="19688" spans="81:81">
      <c r="CC19688" s="2"/>
    </row>
    <row r="19689" spans="81:81">
      <c r="CC19689" s="2"/>
    </row>
    <row r="19690" spans="81:81">
      <c r="CC19690" s="2"/>
    </row>
    <row r="19691" spans="81:81">
      <c r="CC19691" s="2"/>
    </row>
    <row r="19692" spans="81:81">
      <c r="CC19692" s="2"/>
    </row>
    <row r="19693" spans="81:81">
      <c r="CC19693" s="2"/>
    </row>
    <row r="19694" spans="81:81">
      <c r="CC19694" s="2"/>
    </row>
    <row r="19695" spans="81:81">
      <c r="CC19695" s="2"/>
    </row>
    <row r="19696" spans="81:81">
      <c r="CC19696" s="2"/>
    </row>
    <row r="19697" spans="81:81">
      <c r="CC19697" s="2"/>
    </row>
    <row r="19698" spans="81:81">
      <c r="CC19698" s="2"/>
    </row>
    <row r="19699" spans="81:81">
      <c r="CC19699" s="2"/>
    </row>
    <row r="19700" spans="81:81">
      <c r="CC19700" s="2"/>
    </row>
    <row r="19701" spans="81:81">
      <c r="CC19701" s="2"/>
    </row>
    <row r="19702" spans="81:81">
      <c r="CC19702" s="2"/>
    </row>
    <row r="19703" spans="81:81">
      <c r="CC19703" s="2"/>
    </row>
    <row r="19704" spans="81:81">
      <c r="CC19704" s="2"/>
    </row>
    <row r="19705" spans="81:81">
      <c r="CC19705" s="2"/>
    </row>
    <row r="19706" spans="81:81">
      <c r="CC19706" s="2"/>
    </row>
    <row r="19707" spans="81:81">
      <c r="CC19707" s="2"/>
    </row>
    <row r="19708" spans="81:81">
      <c r="CC19708" s="2"/>
    </row>
    <row r="19709" spans="81:81">
      <c r="CC19709" s="2"/>
    </row>
    <row r="19710" spans="81:81">
      <c r="CC19710" s="2"/>
    </row>
    <row r="19711" spans="81:81">
      <c r="CC19711" s="2"/>
    </row>
    <row r="19712" spans="81:81">
      <c r="CC19712" s="2"/>
    </row>
    <row r="19713" spans="81:81">
      <c r="CC19713" s="2"/>
    </row>
    <row r="19714" spans="81:81">
      <c r="CC19714" s="2"/>
    </row>
    <row r="19715" spans="81:81">
      <c r="CC19715" s="2"/>
    </row>
    <row r="19716" spans="81:81">
      <c r="CC19716" s="2"/>
    </row>
    <row r="19717" spans="81:81">
      <c r="CC19717" s="2"/>
    </row>
    <row r="19718" spans="81:81">
      <c r="CC19718" s="2"/>
    </row>
    <row r="19719" spans="81:81">
      <c r="CC19719" s="2"/>
    </row>
    <row r="19720" spans="81:81">
      <c r="CC19720" s="2"/>
    </row>
    <row r="19721" spans="81:81">
      <c r="CC19721" s="2"/>
    </row>
    <row r="19722" spans="81:81">
      <c r="CC19722" s="2"/>
    </row>
    <row r="19723" spans="81:81">
      <c r="CC19723" s="2"/>
    </row>
    <row r="19724" spans="81:81">
      <c r="CC19724" s="2"/>
    </row>
    <row r="19725" spans="81:81">
      <c r="CC19725" s="2"/>
    </row>
    <row r="19726" spans="81:81">
      <c r="CC19726" s="2"/>
    </row>
    <row r="19727" spans="81:81">
      <c r="CC19727" s="2"/>
    </row>
    <row r="19728" spans="81:81">
      <c r="CC19728" s="2"/>
    </row>
    <row r="19729" spans="81:81">
      <c r="CC19729" s="2"/>
    </row>
    <row r="19730" spans="81:81">
      <c r="CC19730" s="2"/>
    </row>
    <row r="19731" spans="81:81">
      <c r="CC19731" s="2"/>
    </row>
    <row r="19732" spans="81:81">
      <c r="CC19732" s="2"/>
    </row>
    <row r="19733" spans="81:81">
      <c r="CC19733" s="2"/>
    </row>
    <row r="19734" spans="81:81">
      <c r="CC19734" s="2"/>
    </row>
    <row r="19735" spans="81:81">
      <c r="CC19735" s="2"/>
    </row>
    <row r="19736" spans="81:81">
      <c r="CC19736" s="2"/>
    </row>
    <row r="19737" spans="81:81">
      <c r="CC19737" s="2"/>
    </row>
    <row r="19738" spans="81:81">
      <c r="CC19738" s="2"/>
    </row>
    <row r="19739" spans="81:81">
      <c r="CC19739" s="2"/>
    </row>
    <row r="19740" spans="81:81">
      <c r="CC19740" s="2"/>
    </row>
    <row r="19741" spans="81:81">
      <c r="CC19741" s="2"/>
    </row>
    <row r="19742" spans="81:81">
      <c r="CC19742" s="2"/>
    </row>
    <row r="19743" spans="81:81">
      <c r="CC19743" s="2"/>
    </row>
    <row r="19744" spans="81:81">
      <c r="CC19744" s="2"/>
    </row>
    <row r="19745" spans="81:81">
      <c r="CC19745" s="2"/>
    </row>
    <row r="19746" spans="81:81">
      <c r="CC19746" s="2"/>
    </row>
    <row r="19747" spans="81:81">
      <c r="CC19747" s="2"/>
    </row>
    <row r="19748" spans="81:81">
      <c r="CC19748" s="2"/>
    </row>
    <row r="19749" spans="81:81">
      <c r="CC19749" s="2"/>
    </row>
    <row r="19750" spans="81:81">
      <c r="CC19750" s="2"/>
    </row>
    <row r="19751" spans="81:81">
      <c r="CC19751" s="2"/>
    </row>
    <row r="19752" spans="81:81">
      <c r="CC19752" s="2"/>
    </row>
    <row r="19753" spans="81:81">
      <c r="CC19753" s="2"/>
    </row>
    <row r="19754" spans="81:81">
      <c r="CC19754" s="2"/>
    </row>
    <row r="19755" spans="81:81">
      <c r="CC19755" s="2"/>
    </row>
    <row r="19756" spans="81:81">
      <c r="CC19756" s="2"/>
    </row>
    <row r="19757" spans="81:81">
      <c r="CC19757" s="2"/>
    </row>
    <row r="19758" spans="81:81">
      <c r="CC19758" s="2"/>
    </row>
    <row r="19759" spans="81:81">
      <c r="CC19759" s="2"/>
    </row>
    <row r="19760" spans="81:81">
      <c r="CC19760" s="2"/>
    </row>
    <row r="19761" spans="81:81">
      <c r="CC19761" s="2"/>
    </row>
    <row r="19762" spans="81:81">
      <c r="CC19762" s="2"/>
    </row>
    <row r="19763" spans="81:81">
      <c r="CC19763" s="2"/>
    </row>
    <row r="19764" spans="81:81">
      <c r="CC19764" s="2"/>
    </row>
    <row r="19765" spans="81:81">
      <c r="CC19765" s="2"/>
    </row>
    <row r="19766" spans="81:81">
      <c r="CC19766" s="2"/>
    </row>
    <row r="19767" spans="81:81">
      <c r="CC19767" s="2"/>
    </row>
    <row r="19768" spans="81:81">
      <c r="CC19768" s="2"/>
    </row>
    <row r="19769" spans="81:81">
      <c r="CC19769" s="2"/>
    </row>
    <row r="19770" spans="81:81">
      <c r="CC19770" s="2"/>
    </row>
    <row r="19771" spans="81:81">
      <c r="CC19771" s="2"/>
    </row>
    <row r="19772" spans="81:81">
      <c r="CC19772" s="2"/>
    </row>
    <row r="19773" spans="81:81">
      <c r="CC19773" s="2"/>
    </row>
    <row r="19774" spans="81:81">
      <c r="CC19774" s="2"/>
    </row>
    <row r="19775" spans="81:81">
      <c r="CC19775" s="2"/>
    </row>
    <row r="19776" spans="81:81">
      <c r="CC19776" s="2"/>
    </row>
    <row r="19777" spans="81:81">
      <c r="CC19777" s="2"/>
    </row>
    <row r="19778" spans="81:81">
      <c r="CC19778" s="2"/>
    </row>
    <row r="19779" spans="81:81">
      <c r="CC19779" s="2"/>
    </row>
    <row r="19780" spans="81:81">
      <c r="CC19780" s="2"/>
    </row>
    <row r="19781" spans="81:81">
      <c r="CC19781" s="2"/>
    </row>
    <row r="19782" spans="81:81">
      <c r="CC19782" s="2"/>
    </row>
    <row r="19783" spans="81:81">
      <c r="CC19783" s="2"/>
    </row>
    <row r="19784" spans="81:81">
      <c r="CC19784" s="2"/>
    </row>
    <row r="19785" spans="81:81">
      <c r="CC19785" s="2"/>
    </row>
    <row r="19786" spans="81:81">
      <c r="CC19786" s="2"/>
    </row>
    <row r="19787" spans="81:81">
      <c r="CC19787" s="2"/>
    </row>
    <row r="19788" spans="81:81">
      <c r="CC19788" s="2"/>
    </row>
    <row r="19789" spans="81:81">
      <c r="CC19789" s="2"/>
    </row>
    <row r="19790" spans="81:81">
      <c r="CC19790" s="2"/>
    </row>
    <row r="19791" spans="81:81">
      <c r="CC19791" s="2"/>
    </row>
    <row r="19792" spans="81:81">
      <c r="CC19792" s="2"/>
    </row>
    <row r="19793" spans="81:81">
      <c r="CC19793" s="2"/>
    </row>
    <row r="19794" spans="81:81">
      <c r="CC19794" s="2"/>
    </row>
    <row r="19795" spans="81:81">
      <c r="CC19795" s="2"/>
    </row>
    <row r="19796" spans="81:81">
      <c r="CC19796" s="2"/>
    </row>
    <row r="19797" spans="81:81">
      <c r="CC19797" s="2"/>
    </row>
    <row r="19798" spans="81:81">
      <c r="CC19798" s="2"/>
    </row>
    <row r="19799" spans="81:81">
      <c r="CC19799" s="2"/>
    </row>
    <row r="19800" spans="81:81">
      <c r="CC19800" s="2"/>
    </row>
    <row r="19801" spans="81:81">
      <c r="CC19801" s="2"/>
    </row>
    <row r="19802" spans="81:81">
      <c r="CC19802" s="2"/>
    </row>
    <row r="19803" spans="81:81">
      <c r="CC19803" s="2"/>
    </row>
    <row r="19804" spans="81:81">
      <c r="CC19804" s="2"/>
    </row>
    <row r="19805" spans="81:81">
      <c r="CC19805" s="2"/>
    </row>
    <row r="19806" spans="81:81">
      <c r="CC19806" s="2"/>
    </row>
    <row r="19807" spans="81:81">
      <c r="CC19807" s="2"/>
    </row>
    <row r="19808" spans="81:81">
      <c r="CC19808" s="2"/>
    </row>
    <row r="19809" spans="81:81">
      <c r="CC19809" s="2"/>
    </row>
    <row r="19810" spans="81:81">
      <c r="CC19810" s="2"/>
    </row>
    <row r="19811" spans="81:81">
      <c r="CC19811" s="2"/>
    </row>
    <row r="19812" spans="81:81">
      <c r="CC19812" s="2"/>
    </row>
    <row r="19813" spans="81:81">
      <c r="CC19813" s="2"/>
    </row>
    <row r="19814" spans="81:81">
      <c r="CC19814" s="2"/>
    </row>
    <row r="19815" spans="81:81">
      <c r="CC19815" s="2"/>
    </row>
    <row r="19816" spans="81:81">
      <c r="CC19816" s="2"/>
    </row>
    <row r="19817" spans="81:81">
      <c r="CC19817" s="2"/>
    </row>
    <row r="19818" spans="81:81">
      <c r="CC19818" s="2"/>
    </row>
    <row r="19819" spans="81:81">
      <c r="CC19819" s="2"/>
    </row>
    <row r="19820" spans="81:81">
      <c r="CC19820" s="2"/>
    </row>
    <row r="19821" spans="81:81">
      <c r="CC19821" s="2"/>
    </row>
    <row r="19822" spans="81:81">
      <c r="CC19822" s="2"/>
    </row>
    <row r="19823" spans="81:81">
      <c r="CC19823" s="2"/>
    </row>
    <row r="19824" spans="81:81">
      <c r="CC19824" s="2"/>
    </row>
    <row r="19825" spans="81:81">
      <c r="CC19825" s="2"/>
    </row>
    <row r="19826" spans="81:81">
      <c r="CC19826" s="2"/>
    </row>
    <row r="19827" spans="81:81">
      <c r="CC19827" s="2"/>
    </row>
    <row r="19828" spans="81:81">
      <c r="CC19828" s="2"/>
    </row>
    <row r="19829" spans="81:81">
      <c r="CC19829" s="2"/>
    </row>
    <row r="19830" spans="81:81">
      <c r="CC19830" s="2"/>
    </row>
    <row r="19831" spans="81:81">
      <c r="CC19831" s="2"/>
    </row>
    <row r="19832" spans="81:81">
      <c r="CC19832" s="2"/>
    </row>
    <row r="19833" spans="81:81">
      <c r="CC19833" s="2"/>
    </row>
    <row r="19834" spans="81:81">
      <c r="CC19834" s="2"/>
    </row>
    <row r="19835" spans="81:81">
      <c r="CC19835" s="2"/>
    </row>
    <row r="19836" spans="81:81">
      <c r="CC19836" s="2"/>
    </row>
    <row r="19837" spans="81:81">
      <c r="CC19837" s="2"/>
    </row>
    <row r="19838" spans="81:81">
      <c r="CC19838" s="2"/>
    </row>
    <row r="19839" spans="81:81">
      <c r="CC19839" s="2"/>
    </row>
    <row r="19840" spans="81:81">
      <c r="CC19840" s="2"/>
    </row>
    <row r="19841" spans="81:81">
      <c r="CC19841" s="2"/>
    </row>
    <row r="19842" spans="81:81">
      <c r="CC19842" s="2"/>
    </row>
    <row r="19843" spans="81:81">
      <c r="CC19843" s="2"/>
    </row>
    <row r="19844" spans="81:81">
      <c r="CC19844" s="2"/>
    </row>
    <row r="19845" spans="81:81">
      <c r="CC19845" s="2"/>
    </row>
    <row r="19846" spans="81:81">
      <c r="CC19846" s="2"/>
    </row>
    <row r="19847" spans="81:81">
      <c r="CC19847" s="2"/>
    </row>
    <row r="19848" spans="81:81">
      <c r="CC19848" s="2"/>
    </row>
    <row r="19849" spans="81:81">
      <c r="CC19849" s="2"/>
    </row>
    <row r="19850" spans="81:81">
      <c r="CC19850" s="2"/>
    </row>
    <row r="19851" spans="81:81">
      <c r="CC19851" s="2"/>
    </row>
    <row r="19852" spans="81:81">
      <c r="CC19852" s="2"/>
    </row>
    <row r="19853" spans="81:81">
      <c r="CC19853" s="2"/>
    </row>
    <row r="19854" spans="81:81">
      <c r="CC19854" s="2"/>
    </row>
    <row r="19855" spans="81:81">
      <c r="CC19855" s="2"/>
    </row>
    <row r="19856" spans="81:81">
      <c r="CC19856" s="2"/>
    </row>
    <row r="19857" spans="81:81">
      <c r="CC19857" s="2"/>
    </row>
    <row r="19858" spans="81:81">
      <c r="CC19858" s="2"/>
    </row>
    <row r="19859" spans="81:81">
      <c r="CC19859" s="2"/>
    </row>
    <row r="19860" spans="81:81">
      <c r="CC19860" s="2"/>
    </row>
    <row r="19861" spans="81:81">
      <c r="CC19861" s="2"/>
    </row>
    <row r="19862" spans="81:81">
      <c r="CC19862" s="2"/>
    </row>
    <row r="19863" spans="81:81">
      <c r="CC19863" s="2"/>
    </row>
    <row r="19864" spans="81:81">
      <c r="CC19864" s="2"/>
    </row>
    <row r="19865" spans="81:81">
      <c r="CC19865" s="2"/>
    </row>
    <row r="19866" spans="81:81">
      <c r="CC19866" s="2"/>
    </row>
    <row r="19867" spans="81:81">
      <c r="CC19867" s="2"/>
    </row>
    <row r="19868" spans="81:81">
      <c r="CC19868" s="2"/>
    </row>
    <row r="19869" spans="81:81">
      <c r="CC19869" s="2"/>
    </row>
    <row r="19870" spans="81:81">
      <c r="CC19870" s="2"/>
    </row>
    <row r="19871" spans="81:81">
      <c r="CC19871" s="2"/>
    </row>
    <row r="19872" spans="81:81">
      <c r="CC19872" s="2"/>
    </row>
    <row r="19873" spans="81:81">
      <c r="CC19873" s="2"/>
    </row>
    <row r="19874" spans="81:81">
      <c r="CC19874" s="2"/>
    </row>
    <row r="19875" spans="81:81">
      <c r="CC19875" s="2"/>
    </row>
    <row r="19876" spans="81:81">
      <c r="CC19876" s="2"/>
    </row>
    <row r="19877" spans="81:81">
      <c r="CC19877" s="2"/>
    </row>
    <row r="19878" spans="81:81">
      <c r="CC19878" s="2"/>
    </row>
    <row r="19879" spans="81:81">
      <c r="CC19879" s="2"/>
    </row>
    <row r="19880" spans="81:81">
      <c r="CC19880" s="2"/>
    </row>
    <row r="19881" spans="81:81">
      <c r="CC19881" s="2"/>
    </row>
    <row r="19882" spans="81:81">
      <c r="CC19882" s="2"/>
    </row>
    <row r="19883" spans="81:81">
      <c r="CC19883" s="2"/>
    </row>
    <row r="19884" spans="81:81">
      <c r="CC19884" s="2"/>
    </row>
    <row r="19885" spans="81:81">
      <c r="CC19885" s="2"/>
    </row>
    <row r="19886" spans="81:81">
      <c r="CC19886" s="2"/>
    </row>
    <row r="19887" spans="81:81">
      <c r="CC19887" s="2"/>
    </row>
    <row r="19888" spans="81:81">
      <c r="CC19888" s="2"/>
    </row>
    <row r="19889" spans="81:81">
      <c r="CC19889" s="2"/>
    </row>
    <row r="19890" spans="81:81">
      <c r="CC19890" s="2"/>
    </row>
    <row r="19891" spans="81:81">
      <c r="CC19891" s="2"/>
    </row>
    <row r="19892" spans="81:81">
      <c r="CC19892" s="2"/>
    </row>
    <row r="19893" spans="81:81">
      <c r="CC19893" s="2"/>
    </row>
    <row r="19894" spans="81:81">
      <c r="CC19894" s="2"/>
    </row>
    <row r="19895" spans="81:81">
      <c r="CC19895" s="2"/>
    </row>
    <row r="19896" spans="81:81">
      <c r="CC19896" s="2"/>
    </row>
    <row r="19897" spans="81:81">
      <c r="CC19897" s="2"/>
    </row>
    <row r="19898" spans="81:81">
      <c r="CC19898" s="2"/>
    </row>
    <row r="19899" spans="81:81">
      <c r="CC19899" s="2"/>
    </row>
    <row r="19900" spans="81:81">
      <c r="CC19900" s="2"/>
    </row>
    <row r="19901" spans="81:81">
      <c r="CC19901" s="2"/>
    </row>
    <row r="19902" spans="81:81">
      <c r="CC19902" s="2"/>
    </row>
    <row r="19903" spans="81:81">
      <c r="CC19903" s="2"/>
    </row>
    <row r="19904" spans="81:81">
      <c r="CC19904" s="2"/>
    </row>
    <row r="19905" spans="81:81">
      <c r="CC19905" s="2"/>
    </row>
    <row r="19906" spans="81:81">
      <c r="CC19906" s="2"/>
    </row>
    <row r="19907" spans="81:81">
      <c r="CC19907" s="2"/>
    </row>
    <row r="19908" spans="81:81">
      <c r="CC19908" s="2"/>
    </row>
    <row r="19909" spans="81:81">
      <c r="CC19909" s="2"/>
    </row>
    <row r="19910" spans="81:81">
      <c r="CC19910" s="2"/>
    </row>
    <row r="19911" spans="81:81">
      <c r="CC19911" s="2"/>
    </row>
    <row r="19912" spans="81:81">
      <c r="CC19912" s="2"/>
    </row>
    <row r="19913" spans="81:81">
      <c r="CC19913" s="2"/>
    </row>
    <row r="19914" spans="81:81">
      <c r="CC19914" s="2"/>
    </row>
    <row r="19915" spans="81:81">
      <c r="CC19915" s="2"/>
    </row>
    <row r="19916" spans="81:81">
      <c r="CC19916" s="2"/>
    </row>
    <row r="19917" spans="81:81">
      <c r="CC19917" s="2"/>
    </row>
    <row r="19918" spans="81:81">
      <c r="CC19918" s="2"/>
    </row>
    <row r="19919" spans="81:81">
      <c r="CC19919" s="2"/>
    </row>
    <row r="19920" spans="81:81">
      <c r="CC19920" s="2"/>
    </row>
    <row r="19921" spans="81:81">
      <c r="CC19921" s="2"/>
    </row>
    <row r="19922" spans="81:81">
      <c r="CC19922" s="2"/>
    </row>
    <row r="19923" spans="81:81">
      <c r="CC19923" s="2"/>
    </row>
    <row r="19924" spans="81:81">
      <c r="CC19924" s="2"/>
    </row>
    <row r="19925" spans="81:81">
      <c r="CC19925" s="2"/>
    </row>
    <row r="19926" spans="81:81">
      <c r="CC19926" s="2"/>
    </row>
    <row r="19927" spans="81:81">
      <c r="CC19927" s="2"/>
    </row>
    <row r="19928" spans="81:81">
      <c r="CC19928" s="2"/>
    </row>
    <row r="19929" spans="81:81">
      <c r="CC19929" s="2"/>
    </row>
    <row r="19930" spans="81:81">
      <c r="CC19930" s="2"/>
    </row>
    <row r="19931" spans="81:81">
      <c r="CC19931" s="2"/>
    </row>
    <row r="19932" spans="81:81">
      <c r="CC19932" s="2"/>
    </row>
    <row r="19933" spans="81:81">
      <c r="CC19933" s="2"/>
    </row>
    <row r="19934" spans="81:81">
      <c r="CC19934" s="2"/>
    </row>
    <row r="19935" spans="81:81">
      <c r="CC19935" s="2"/>
    </row>
    <row r="19936" spans="81:81">
      <c r="CC19936" s="2"/>
    </row>
    <row r="19937" spans="81:81">
      <c r="CC19937" s="2"/>
    </row>
    <row r="19938" spans="81:81">
      <c r="CC19938" s="2"/>
    </row>
    <row r="19939" spans="81:81">
      <c r="CC19939" s="2"/>
    </row>
    <row r="19940" spans="81:81">
      <c r="CC19940" s="2"/>
    </row>
    <row r="19941" spans="81:81">
      <c r="CC19941" s="2"/>
    </row>
    <row r="19942" spans="81:81">
      <c r="CC19942" s="2"/>
    </row>
    <row r="19943" spans="81:81">
      <c r="CC19943" s="2"/>
    </row>
    <row r="19944" spans="81:81">
      <c r="CC19944" s="2"/>
    </row>
    <row r="19945" spans="81:81">
      <c r="CC19945" s="2"/>
    </row>
    <row r="19946" spans="81:81">
      <c r="CC19946" s="2"/>
    </row>
    <row r="19947" spans="81:81">
      <c r="CC19947" s="2"/>
    </row>
    <row r="19948" spans="81:81">
      <c r="CC19948" s="2"/>
    </row>
    <row r="19949" spans="81:81">
      <c r="CC19949" s="2"/>
    </row>
    <row r="19950" spans="81:81">
      <c r="CC19950" s="2"/>
    </row>
    <row r="19951" spans="81:81">
      <c r="CC19951" s="2"/>
    </row>
    <row r="19952" spans="81:81">
      <c r="CC19952" s="2"/>
    </row>
    <row r="19953" spans="81:81">
      <c r="CC19953" s="2"/>
    </row>
    <row r="19954" spans="81:81">
      <c r="CC19954" s="2"/>
    </row>
    <row r="19955" spans="81:81">
      <c r="CC19955" s="2"/>
    </row>
    <row r="19956" spans="81:81">
      <c r="CC19956" s="2"/>
    </row>
    <row r="19957" spans="81:81">
      <c r="CC19957" s="2"/>
    </row>
    <row r="19958" spans="81:81">
      <c r="CC19958" s="2"/>
    </row>
    <row r="19959" spans="81:81">
      <c r="CC19959" s="2"/>
    </row>
    <row r="19960" spans="81:81">
      <c r="CC19960" s="2"/>
    </row>
    <row r="19961" spans="81:81">
      <c r="CC19961" s="2"/>
    </row>
    <row r="19962" spans="81:81">
      <c r="CC19962" s="2"/>
    </row>
    <row r="19963" spans="81:81">
      <c r="CC19963" s="2"/>
    </row>
    <row r="19964" spans="81:81">
      <c r="CC19964" s="2"/>
    </row>
    <row r="19965" spans="81:81">
      <c r="CC19965" s="2"/>
    </row>
    <row r="19966" spans="81:81">
      <c r="CC19966" s="2"/>
    </row>
    <row r="19967" spans="81:81">
      <c r="CC19967" s="2"/>
    </row>
    <row r="19968" spans="81:81">
      <c r="CC19968" s="2"/>
    </row>
    <row r="19969" spans="81:81">
      <c r="CC19969" s="2"/>
    </row>
    <row r="19970" spans="81:81">
      <c r="CC19970" s="2"/>
    </row>
    <row r="19971" spans="81:81">
      <c r="CC19971" s="2"/>
    </row>
    <row r="19972" spans="81:81">
      <c r="CC19972" s="2"/>
    </row>
    <row r="19973" spans="81:81">
      <c r="CC19973" s="2"/>
    </row>
    <row r="19974" spans="81:81">
      <c r="CC19974" s="2"/>
    </row>
    <row r="19975" spans="81:81">
      <c r="CC19975" s="2"/>
    </row>
    <row r="19976" spans="81:81">
      <c r="CC19976" s="2"/>
    </row>
    <row r="19977" spans="81:81">
      <c r="CC19977" s="2"/>
    </row>
    <row r="19978" spans="81:81">
      <c r="CC19978" s="2"/>
    </row>
    <row r="19979" spans="81:81">
      <c r="CC19979" s="2"/>
    </row>
    <row r="19980" spans="81:81">
      <c r="CC19980" s="2"/>
    </row>
    <row r="19981" spans="81:81">
      <c r="CC19981" s="2"/>
    </row>
    <row r="19982" spans="81:81">
      <c r="CC19982" s="2"/>
    </row>
    <row r="19983" spans="81:81">
      <c r="CC19983" s="2"/>
    </row>
    <row r="19984" spans="81:81">
      <c r="CC19984" s="2"/>
    </row>
    <row r="19985" spans="81:81">
      <c r="CC19985" s="2"/>
    </row>
    <row r="19986" spans="81:81">
      <c r="CC19986" s="2"/>
    </row>
    <row r="19987" spans="81:81">
      <c r="CC19987" s="2"/>
    </row>
    <row r="19988" spans="81:81">
      <c r="CC19988" s="2"/>
    </row>
    <row r="19989" spans="81:81">
      <c r="CC19989" s="2"/>
    </row>
    <row r="19990" spans="81:81">
      <c r="CC19990" s="2"/>
    </row>
    <row r="19991" spans="81:81">
      <c r="CC19991" s="2"/>
    </row>
    <row r="19992" spans="81:81">
      <c r="CC19992" s="2"/>
    </row>
    <row r="19993" spans="81:81">
      <c r="CC19993" s="2"/>
    </row>
    <row r="19994" spans="81:81">
      <c r="CC19994" s="2"/>
    </row>
    <row r="19995" spans="81:81">
      <c r="CC19995" s="2"/>
    </row>
    <row r="19996" spans="81:81">
      <c r="CC19996" s="2"/>
    </row>
    <row r="19997" spans="81:81">
      <c r="CC19997" s="2"/>
    </row>
    <row r="19998" spans="81:81">
      <c r="CC19998" s="2"/>
    </row>
    <row r="19999" spans="81:81">
      <c r="CC19999" s="2"/>
    </row>
    <row r="20000" spans="81:81">
      <c r="CC20000" s="2"/>
    </row>
    <row r="20001" spans="81:81">
      <c r="CC20001" s="2"/>
    </row>
    <row r="20002" spans="81:81">
      <c r="CC20002" s="2"/>
    </row>
    <row r="20003" spans="81:81">
      <c r="CC20003" s="2"/>
    </row>
    <row r="20004" spans="81:81">
      <c r="CC20004" s="2"/>
    </row>
    <row r="20005" spans="81:81">
      <c r="CC20005" s="2"/>
    </row>
    <row r="20006" spans="81:81">
      <c r="CC20006" s="2"/>
    </row>
    <row r="20007" spans="81:81">
      <c r="CC20007" s="2"/>
    </row>
    <row r="20008" spans="81:81">
      <c r="CC20008" s="2"/>
    </row>
    <row r="20009" spans="81:81">
      <c r="CC20009" s="2"/>
    </row>
    <row r="20010" spans="81:81">
      <c r="CC20010" s="2"/>
    </row>
    <row r="20011" spans="81:81">
      <c r="CC20011" s="2"/>
    </row>
    <row r="20012" spans="81:81">
      <c r="CC20012" s="2"/>
    </row>
    <row r="20013" spans="81:81">
      <c r="CC20013" s="2"/>
    </row>
    <row r="20014" spans="81:81">
      <c r="CC20014" s="2"/>
    </row>
    <row r="20015" spans="81:81">
      <c r="CC20015" s="2"/>
    </row>
    <row r="20016" spans="81:81">
      <c r="CC20016" s="2"/>
    </row>
    <row r="20017" spans="81:81">
      <c r="CC20017" s="2"/>
    </row>
    <row r="20018" spans="81:81">
      <c r="CC20018" s="2"/>
    </row>
    <row r="20019" spans="81:81">
      <c r="CC20019" s="2"/>
    </row>
    <row r="20020" spans="81:81">
      <c r="CC20020" s="2"/>
    </row>
    <row r="20021" spans="81:81">
      <c r="CC20021" s="2"/>
    </row>
    <row r="20022" spans="81:81">
      <c r="CC20022" s="2"/>
    </row>
    <row r="20023" spans="81:81">
      <c r="CC20023" s="2"/>
    </row>
    <row r="20024" spans="81:81">
      <c r="CC20024" s="2"/>
    </row>
    <row r="20025" spans="81:81">
      <c r="CC20025" s="2"/>
    </row>
    <row r="20026" spans="81:81">
      <c r="CC20026" s="2"/>
    </row>
    <row r="20027" spans="81:81">
      <c r="CC20027" s="2"/>
    </row>
    <row r="20028" spans="81:81">
      <c r="CC20028" s="2"/>
    </row>
    <row r="20029" spans="81:81">
      <c r="CC20029" s="2"/>
    </row>
    <row r="20030" spans="81:81">
      <c r="CC20030" s="2"/>
    </row>
    <row r="20031" spans="81:81">
      <c r="CC20031" s="2"/>
    </row>
    <row r="20032" spans="81:81">
      <c r="CC20032" s="2"/>
    </row>
    <row r="20033" spans="81:81">
      <c r="CC20033" s="2"/>
    </row>
    <row r="20034" spans="81:81">
      <c r="CC20034" s="2"/>
    </row>
    <row r="20035" spans="81:81">
      <c r="CC20035" s="2"/>
    </row>
    <row r="20036" spans="81:81">
      <c r="CC20036" s="2"/>
    </row>
    <row r="20037" spans="81:81">
      <c r="CC20037" s="2"/>
    </row>
    <row r="20038" spans="81:81">
      <c r="CC20038" s="2"/>
    </row>
    <row r="20039" spans="81:81">
      <c r="CC20039" s="2"/>
    </row>
    <row r="20040" spans="81:81">
      <c r="CC20040" s="2"/>
    </row>
    <row r="20041" spans="81:81">
      <c r="CC20041" s="2"/>
    </row>
    <row r="20042" spans="81:81">
      <c r="CC20042" s="2"/>
    </row>
    <row r="20043" spans="81:81">
      <c r="CC20043" s="2"/>
    </row>
    <row r="20044" spans="81:81">
      <c r="CC20044" s="2"/>
    </row>
    <row r="20045" spans="81:81">
      <c r="CC20045" s="2"/>
    </row>
    <row r="20046" spans="81:81">
      <c r="CC20046" s="2"/>
    </row>
    <row r="20047" spans="81:81">
      <c r="CC20047" s="2"/>
    </row>
    <row r="20048" spans="81:81">
      <c r="CC20048" s="2"/>
    </row>
    <row r="20049" spans="81:81">
      <c r="CC20049" s="2"/>
    </row>
    <row r="20050" spans="81:81">
      <c r="CC20050" s="2"/>
    </row>
    <row r="20051" spans="81:81">
      <c r="CC20051" s="2"/>
    </row>
    <row r="20052" spans="81:81">
      <c r="CC20052" s="2"/>
    </row>
    <row r="20053" spans="81:81">
      <c r="CC20053" s="2"/>
    </row>
    <row r="20054" spans="81:81">
      <c r="CC20054" s="2"/>
    </row>
    <row r="20055" spans="81:81">
      <c r="CC20055" s="2"/>
    </row>
    <row r="20056" spans="81:81">
      <c r="CC20056" s="2"/>
    </row>
    <row r="20057" spans="81:81">
      <c r="CC20057" s="2"/>
    </row>
    <row r="20058" spans="81:81">
      <c r="CC20058" s="2"/>
    </row>
    <row r="20059" spans="81:81">
      <c r="CC20059" s="2"/>
    </row>
    <row r="20060" spans="81:81">
      <c r="CC20060" s="2"/>
    </row>
    <row r="20061" spans="81:81">
      <c r="CC20061" s="2"/>
    </row>
    <row r="20062" spans="81:81">
      <c r="CC20062" s="2"/>
    </row>
    <row r="20063" spans="81:81">
      <c r="CC20063" s="2"/>
    </row>
    <row r="20064" spans="81:81">
      <c r="CC20064" s="2"/>
    </row>
    <row r="20065" spans="81:81">
      <c r="CC20065" s="2"/>
    </row>
    <row r="20066" spans="81:81">
      <c r="CC20066" s="2"/>
    </row>
    <row r="20067" spans="81:81">
      <c r="CC20067" s="2"/>
    </row>
    <row r="20068" spans="81:81">
      <c r="CC20068" s="2"/>
    </row>
    <row r="20069" spans="81:81">
      <c r="CC20069" s="2"/>
    </row>
    <row r="20070" spans="81:81">
      <c r="CC20070" s="2"/>
    </row>
    <row r="20071" spans="81:81">
      <c r="CC20071" s="2"/>
    </row>
    <row r="20072" spans="81:81">
      <c r="CC20072" s="2"/>
    </row>
    <row r="20073" spans="81:81">
      <c r="CC20073" s="2"/>
    </row>
    <row r="20074" spans="81:81">
      <c r="CC20074" s="2"/>
    </row>
    <row r="20075" spans="81:81">
      <c r="CC20075" s="2"/>
    </row>
    <row r="20076" spans="81:81">
      <c r="CC20076" s="2"/>
    </row>
    <row r="20077" spans="81:81">
      <c r="CC20077" s="2"/>
    </row>
    <row r="20078" spans="81:81">
      <c r="CC20078" s="2"/>
    </row>
    <row r="20079" spans="81:81">
      <c r="CC20079" s="2"/>
    </row>
    <row r="20080" spans="81:81">
      <c r="CC20080" s="2"/>
    </row>
    <row r="20081" spans="81:81">
      <c r="CC20081" s="2"/>
    </row>
    <row r="20082" spans="81:81">
      <c r="CC20082" s="2"/>
    </row>
    <row r="20083" spans="81:81">
      <c r="CC20083" s="2"/>
    </row>
    <row r="20084" spans="81:81">
      <c r="CC20084" s="2"/>
    </row>
    <row r="20085" spans="81:81">
      <c r="CC20085" s="2"/>
    </row>
    <row r="20086" spans="81:81">
      <c r="CC20086" s="2"/>
    </row>
    <row r="20087" spans="81:81">
      <c r="CC20087" s="2"/>
    </row>
    <row r="20088" spans="81:81">
      <c r="CC20088" s="2"/>
    </row>
    <row r="20089" spans="81:81">
      <c r="CC20089" s="2"/>
    </row>
    <row r="20090" spans="81:81">
      <c r="CC20090" s="2"/>
    </row>
    <row r="20091" spans="81:81">
      <c r="CC20091" s="2"/>
    </row>
    <row r="20092" spans="81:81">
      <c r="CC20092" s="2"/>
    </row>
    <row r="20093" spans="81:81">
      <c r="CC20093" s="2"/>
    </row>
    <row r="20094" spans="81:81">
      <c r="CC20094" s="2"/>
    </row>
    <row r="20095" spans="81:81">
      <c r="CC20095" s="2"/>
    </row>
    <row r="20096" spans="81:81">
      <c r="CC20096" s="2"/>
    </row>
    <row r="20097" spans="81:81">
      <c r="CC20097" s="2"/>
    </row>
    <row r="20098" spans="81:81">
      <c r="CC20098" s="2"/>
    </row>
    <row r="20099" spans="81:81">
      <c r="CC20099" s="2"/>
    </row>
    <row r="20100" spans="81:81">
      <c r="CC20100" s="2"/>
    </row>
    <row r="20101" spans="81:81">
      <c r="CC20101" s="2"/>
    </row>
    <row r="20102" spans="81:81">
      <c r="CC20102" s="2"/>
    </row>
    <row r="20103" spans="81:81">
      <c r="CC20103" s="2"/>
    </row>
    <row r="20104" spans="81:81">
      <c r="CC20104" s="2"/>
    </row>
    <row r="20105" spans="81:81">
      <c r="CC20105" s="2"/>
    </row>
    <row r="20106" spans="81:81">
      <c r="CC20106" s="2"/>
    </row>
    <row r="20107" spans="81:81">
      <c r="CC20107" s="2"/>
    </row>
    <row r="20108" spans="81:81">
      <c r="CC20108" s="2"/>
    </row>
    <row r="20109" spans="81:81">
      <c r="CC20109" s="2"/>
    </row>
    <row r="20110" spans="81:81">
      <c r="CC20110" s="2"/>
    </row>
    <row r="20111" spans="81:81">
      <c r="CC20111" s="2"/>
    </row>
    <row r="20112" spans="81:81">
      <c r="CC20112" s="2"/>
    </row>
    <row r="20113" spans="81:81">
      <c r="CC20113" s="2"/>
    </row>
    <row r="20114" spans="81:81">
      <c r="CC20114" s="2"/>
    </row>
    <row r="20115" spans="81:81">
      <c r="CC20115" s="2"/>
    </row>
    <row r="20116" spans="81:81">
      <c r="CC20116" s="2"/>
    </row>
    <row r="20117" spans="81:81">
      <c r="CC20117" s="2"/>
    </row>
    <row r="20118" spans="81:81">
      <c r="CC20118" s="2"/>
    </row>
    <row r="20119" spans="81:81">
      <c r="CC20119" s="2"/>
    </row>
    <row r="20120" spans="81:81">
      <c r="CC20120" s="2"/>
    </row>
    <row r="20121" spans="81:81">
      <c r="CC20121" s="2"/>
    </row>
    <row r="20122" spans="81:81">
      <c r="CC20122" s="2"/>
    </row>
    <row r="20123" spans="81:81">
      <c r="CC20123" s="2"/>
    </row>
    <row r="20124" spans="81:81">
      <c r="CC20124" s="2"/>
    </row>
    <row r="20125" spans="81:81">
      <c r="CC20125" s="2"/>
    </row>
    <row r="20126" spans="81:81">
      <c r="CC20126" s="2"/>
    </row>
    <row r="20127" spans="81:81">
      <c r="CC20127" s="2"/>
    </row>
    <row r="20128" spans="81:81">
      <c r="CC20128" s="2"/>
    </row>
    <row r="20129" spans="81:81">
      <c r="CC20129" s="2"/>
    </row>
    <row r="20130" spans="81:81">
      <c r="CC20130" s="2"/>
    </row>
    <row r="20131" spans="81:81">
      <c r="CC20131" s="2"/>
    </row>
    <row r="20132" spans="81:81">
      <c r="CC20132" s="2"/>
    </row>
    <row r="20133" spans="81:81">
      <c r="CC20133" s="2"/>
    </row>
    <row r="20134" spans="81:81">
      <c r="CC20134" s="2"/>
    </row>
    <row r="20135" spans="81:81">
      <c r="CC20135" s="2"/>
    </row>
    <row r="20136" spans="81:81">
      <c r="CC20136" s="2"/>
    </row>
    <row r="20137" spans="81:81">
      <c r="CC20137" s="2"/>
    </row>
    <row r="20138" spans="81:81">
      <c r="CC20138" s="2"/>
    </row>
    <row r="20139" spans="81:81">
      <c r="CC20139" s="2"/>
    </row>
    <row r="20140" spans="81:81">
      <c r="CC20140" s="2"/>
    </row>
    <row r="20141" spans="81:81">
      <c r="CC20141" s="2"/>
    </row>
    <row r="20142" spans="81:81">
      <c r="CC20142" s="2"/>
    </row>
    <row r="20143" spans="81:81">
      <c r="CC20143" s="2"/>
    </row>
    <row r="20144" spans="81:81">
      <c r="CC20144" s="2"/>
    </row>
    <row r="20145" spans="81:81">
      <c r="CC20145" s="2"/>
    </row>
    <row r="20146" spans="81:81">
      <c r="CC20146" s="2"/>
    </row>
    <row r="20147" spans="81:81">
      <c r="CC20147" s="2"/>
    </row>
    <row r="20148" spans="81:81">
      <c r="CC20148" s="2"/>
    </row>
    <row r="20149" spans="81:81">
      <c r="CC20149" s="2"/>
    </row>
    <row r="20150" spans="81:81">
      <c r="CC20150" s="2"/>
    </row>
    <row r="20151" spans="81:81">
      <c r="CC20151" s="2"/>
    </row>
    <row r="20152" spans="81:81">
      <c r="CC20152" s="2"/>
    </row>
    <row r="20153" spans="81:81">
      <c r="CC20153" s="2"/>
    </row>
    <row r="20154" spans="81:81">
      <c r="CC20154" s="2"/>
    </row>
    <row r="20155" spans="81:81">
      <c r="CC20155" s="2"/>
    </row>
    <row r="20156" spans="81:81">
      <c r="CC20156" s="2"/>
    </row>
    <row r="20157" spans="81:81">
      <c r="CC20157" s="2"/>
    </row>
    <row r="20158" spans="81:81">
      <c r="CC20158" s="2"/>
    </row>
    <row r="20159" spans="81:81">
      <c r="CC20159" s="2"/>
    </row>
    <row r="20160" spans="81:81">
      <c r="CC20160" s="2"/>
    </row>
    <row r="20161" spans="81:81">
      <c r="CC20161" s="2"/>
    </row>
    <row r="20162" spans="81:81">
      <c r="CC20162" s="2"/>
    </row>
    <row r="20163" spans="81:81">
      <c r="CC20163" s="2"/>
    </row>
    <row r="20164" spans="81:81">
      <c r="CC20164" s="2"/>
    </row>
    <row r="20165" spans="81:81">
      <c r="CC20165" s="2"/>
    </row>
    <row r="20166" spans="81:81">
      <c r="CC20166" s="2"/>
    </row>
    <row r="20167" spans="81:81">
      <c r="CC20167" s="2"/>
    </row>
    <row r="20168" spans="81:81">
      <c r="CC20168" s="2"/>
    </row>
    <row r="20169" spans="81:81">
      <c r="CC20169" s="2"/>
    </row>
    <row r="20170" spans="81:81">
      <c r="CC20170" s="2"/>
    </row>
    <row r="20171" spans="81:81">
      <c r="CC20171" s="2"/>
    </row>
    <row r="20172" spans="81:81">
      <c r="CC20172" s="2"/>
    </row>
    <row r="20173" spans="81:81">
      <c r="CC20173" s="2"/>
    </row>
    <row r="20174" spans="81:81">
      <c r="CC20174" s="2"/>
    </row>
    <row r="20175" spans="81:81">
      <c r="CC20175" s="2"/>
    </row>
    <row r="20176" spans="81:81">
      <c r="CC20176" s="2"/>
    </row>
    <row r="20177" spans="81:81">
      <c r="CC20177" s="2"/>
    </row>
    <row r="20178" spans="81:81">
      <c r="CC20178" s="2"/>
    </row>
    <row r="20179" spans="81:81">
      <c r="CC20179" s="2"/>
    </row>
    <row r="20180" spans="81:81">
      <c r="CC20180" s="2"/>
    </row>
    <row r="20181" spans="81:81">
      <c r="CC20181" s="2"/>
    </row>
    <row r="20182" spans="81:81">
      <c r="CC20182" s="2"/>
    </row>
    <row r="20183" spans="81:81">
      <c r="CC20183" s="2"/>
    </row>
    <row r="20184" spans="81:81">
      <c r="CC20184" s="2"/>
    </row>
    <row r="20185" spans="81:81">
      <c r="CC20185" s="2"/>
    </row>
    <row r="20186" spans="81:81">
      <c r="CC20186" s="2"/>
    </row>
    <row r="20187" spans="81:81">
      <c r="CC20187" s="2"/>
    </row>
    <row r="20188" spans="81:81">
      <c r="CC20188" s="2"/>
    </row>
    <row r="20189" spans="81:81">
      <c r="CC20189" s="2"/>
    </row>
    <row r="20190" spans="81:81">
      <c r="CC20190" s="2"/>
    </row>
    <row r="20191" spans="81:81">
      <c r="CC20191" s="2"/>
    </row>
    <row r="20192" spans="81:81">
      <c r="CC20192" s="2"/>
    </row>
    <row r="20193" spans="81:81">
      <c r="CC20193" s="2"/>
    </row>
    <row r="20194" spans="81:81">
      <c r="CC20194" s="2"/>
    </row>
    <row r="20195" spans="81:81">
      <c r="CC20195" s="2"/>
    </row>
    <row r="20196" spans="81:81">
      <c r="CC20196" s="2"/>
    </row>
    <row r="20197" spans="81:81">
      <c r="CC20197" s="2"/>
    </row>
    <row r="20198" spans="81:81">
      <c r="CC20198" s="2"/>
    </row>
    <row r="20199" spans="81:81">
      <c r="CC20199" s="2"/>
    </row>
    <row r="20200" spans="81:81">
      <c r="CC20200" s="2"/>
    </row>
    <row r="20201" spans="81:81">
      <c r="CC20201" s="2"/>
    </row>
    <row r="20202" spans="81:81">
      <c r="CC20202" s="2"/>
    </row>
    <row r="20203" spans="81:81">
      <c r="CC20203" s="2"/>
    </row>
    <row r="20204" spans="81:81">
      <c r="CC20204" s="2"/>
    </row>
    <row r="20205" spans="81:81">
      <c r="CC20205" s="2"/>
    </row>
    <row r="20206" spans="81:81">
      <c r="CC20206" s="2"/>
    </row>
    <row r="20207" spans="81:81">
      <c r="CC20207" s="2"/>
    </row>
    <row r="20208" spans="81:81">
      <c r="CC20208" s="2"/>
    </row>
    <row r="20209" spans="81:81">
      <c r="CC20209" s="2"/>
    </row>
    <row r="20210" spans="81:81">
      <c r="CC20210" s="2"/>
    </row>
    <row r="20211" spans="81:81">
      <c r="CC20211" s="2"/>
    </row>
    <row r="20212" spans="81:81">
      <c r="CC20212" s="2"/>
    </row>
    <row r="20213" spans="81:81">
      <c r="CC20213" s="2"/>
    </row>
    <row r="20214" spans="81:81">
      <c r="CC20214" s="2"/>
    </row>
    <row r="20215" spans="81:81">
      <c r="CC20215" s="2"/>
    </row>
    <row r="20216" spans="81:81">
      <c r="CC20216" s="2"/>
    </row>
    <row r="20217" spans="81:81">
      <c r="CC20217" s="2"/>
    </row>
    <row r="20218" spans="81:81">
      <c r="CC20218" s="2"/>
    </row>
    <row r="20219" spans="81:81">
      <c r="CC20219" s="2"/>
    </row>
    <row r="20220" spans="81:81">
      <c r="CC20220" s="2"/>
    </row>
    <row r="20221" spans="81:81">
      <c r="CC20221" s="2"/>
    </row>
    <row r="20222" spans="81:81">
      <c r="CC20222" s="2"/>
    </row>
    <row r="20223" spans="81:81">
      <c r="CC20223" s="2"/>
    </row>
    <row r="20224" spans="81:81">
      <c r="CC20224" s="2"/>
    </row>
    <row r="20225" spans="81:81">
      <c r="CC20225" s="2"/>
    </row>
    <row r="20226" spans="81:81">
      <c r="CC20226" s="2"/>
    </row>
    <row r="20227" spans="81:81">
      <c r="CC20227" s="2"/>
    </row>
    <row r="20228" spans="81:81">
      <c r="CC20228" s="2"/>
    </row>
    <row r="20229" spans="81:81">
      <c r="CC20229" s="2"/>
    </row>
    <row r="20230" spans="81:81">
      <c r="CC20230" s="2"/>
    </row>
    <row r="20231" spans="81:81">
      <c r="CC20231" s="2"/>
    </row>
    <row r="20232" spans="81:81">
      <c r="CC20232" s="2"/>
    </row>
    <row r="20233" spans="81:81">
      <c r="CC20233" s="2"/>
    </row>
    <row r="20234" spans="81:81">
      <c r="CC20234" s="2"/>
    </row>
    <row r="20235" spans="81:81">
      <c r="CC20235" s="2"/>
    </row>
    <row r="20236" spans="81:81">
      <c r="CC20236" s="2"/>
    </row>
    <row r="20237" spans="81:81">
      <c r="CC20237" s="2"/>
    </row>
    <row r="20238" spans="81:81">
      <c r="CC20238" s="2"/>
    </row>
    <row r="20239" spans="81:81">
      <c r="CC20239" s="2"/>
    </row>
    <row r="20240" spans="81:81">
      <c r="CC20240" s="2"/>
    </row>
    <row r="20241" spans="81:81">
      <c r="CC20241" s="2"/>
    </row>
    <row r="20242" spans="81:81">
      <c r="CC20242" s="2"/>
    </row>
    <row r="20243" spans="81:81">
      <c r="CC20243" s="2"/>
    </row>
    <row r="20244" spans="81:81">
      <c r="CC20244" s="2"/>
    </row>
    <row r="20245" spans="81:81">
      <c r="CC20245" s="2"/>
    </row>
    <row r="20246" spans="81:81">
      <c r="CC20246" s="2"/>
    </row>
    <row r="20247" spans="81:81">
      <c r="CC20247" s="2"/>
    </row>
    <row r="20248" spans="81:81">
      <c r="CC20248" s="2"/>
    </row>
    <row r="20249" spans="81:81">
      <c r="CC20249" s="2"/>
    </row>
    <row r="20250" spans="81:81">
      <c r="CC20250" s="2"/>
    </row>
    <row r="20251" spans="81:81">
      <c r="CC20251" s="2"/>
    </row>
    <row r="20252" spans="81:81">
      <c r="CC20252" s="2"/>
    </row>
    <row r="20253" spans="81:81">
      <c r="CC20253" s="2"/>
    </row>
    <row r="20254" spans="81:81">
      <c r="CC20254" s="2"/>
    </row>
    <row r="20255" spans="81:81">
      <c r="CC20255" s="2"/>
    </row>
    <row r="20256" spans="81:81">
      <c r="CC20256" s="2"/>
    </row>
    <row r="20257" spans="81:81">
      <c r="CC20257" s="2"/>
    </row>
    <row r="20258" spans="81:81">
      <c r="CC20258" s="2"/>
    </row>
    <row r="20259" spans="81:81">
      <c r="CC20259" s="2"/>
    </row>
    <row r="20260" spans="81:81">
      <c r="CC20260" s="2"/>
    </row>
    <row r="20261" spans="81:81">
      <c r="CC20261" s="2"/>
    </row>
    <row r="20262" spans="81:81">
      <c r="CC20262" s="2"/>
    </row>
    <row r="20263" spans="81:81">
      <c r="CC20263" s="2"/>
    </row>
    <row r="20264" spans="81:81">
      <c r="CC20264" s="2"/>
    </row>
    <row r="20265" spans="81:81">
      <c r="CC20265" s="2"/>
    </row>
    <row r="20266" spans="81:81">
      <c r="CC20266" s="2"/>
    </row>
    <row r="20267" spans="81:81">
      <c r="CC20267" s="2"/>
    </row>
    <row r="20268" spans="81:81">
      <c r="CC20268" s="2"/>
    </row>
    <row r="20269" spans="81:81">
      <c r="CC20269" s="2"/>
    </row>
    <row r="20270" spans="81:81">
      <c r="CC20270" s="2"/>
    </row>
    <row r="20271" spans="81:81">
      <c r="CC20271" s="2"/>
    </row>
    <row r="20272" spans="81:81">
      <c r="CC20272" s="2"/>
    </row>
    <row r="20273" spans="81:81">
      <c r="CC20273" s="2"/>
    </row>
    <row r="20274" spans="81:81">
      <c r="CC20274" s="2"/>
    </row>
    <row r="20275" spans="81:81">
      <c r="CC20275" s="2"/>
    </row>
    <row r="20276" spans="81:81">
      <c r="CC20276" s="2"/>
    </row>
    <row r="20277" spans="81:81">
      <c r="CC20277" s="2"/>
    </row>
    <row r="20278" spans="81:81">
      <c r="CC20278" s="2"/>
    </row>
    <row r="20279" spans="81:81">
      <c r="CC20279" s="2"/>
    </row>
    <row r="20280" spans="81:81">
      <c r="CC20280" s="2"/>
    </row>
    <row r="20281" spans="81:81">
      <c r="CC20281" s="2"/>
    </row>
    <row r="20282" spans="81:81">
      <c r="CC20282" s="2"/>
    </row>
    <row r="20283" spans="81:81">
      <c r="CC20283" s="2"/>
    </row>
    <row r="20284" spans="81:81">
      <c r="CC20284" s="2"/>
    </row>
    <row r="20285" spans="81:81">
      <c r="CC20285" s="2"/>
    </row>
    <row r="20286" spans="81:81">
      <c r="CC20286" s="2"/>
    </row>
    <row r="20287" spans="81:81">
      <c r="CC20287" s="2"/>
    </row>
    <row r="20288" spans="81:81">
      <c r="CC20288" s="2"/>
    </row>
    <row r="20289" spans="81:81">
      <c r="CC20289" s="2"/>
    </row>
    <row r="20290" spans="81:81">
      <c r="CC20290" s="2"/>
    </row>
    <row r="20291" spans="81:81">
      <c r="CC20291" s="2"/>
    </row>
    <row r="20292" spans="81:81">
      <c r="CC20292" s="2"/>
    </row>
    <row r="20293" spans="81:81">
      <c r="CC20293" s="2"/>
    </row>
    <row r="20294" spans="81:81">
      <c r="CC20294" s="2"/>
    </row>
    <row r="20295" spans="81:81">
      <c r="CC20295" s="2"/>
    </row>
    <row r="20296" spans="81:81">
      <c r="CC20296" s="2"/>
    </row>
    <row r="20297" spans="81:81">
      <c r="CC20297" s="2"/>
    </row>
    <row r="20298" spans="81:81">
      <c r="CC20298" s="2"/>
    </row>
    <row r="20299" spans="81:81">
      <c r="CC20299" s="2"/>
    </row>
    <row r="20300" spans="81:81">
      <c r="CC20300" s="2"/>
    </row>
    <row r="20301" spans="81:81">
      <c r="CC20301" s="2"/>
    </row>
    <row r="20302" spans="81:81">
      <c r="CC20302" s="2"/>
    </row>
    <row r="20303" spans="81:81">
      <c r="CC20303" s="2"/>
    </row>
    <row r="20304" spans="81:81">
      <c r="CC20304" s="2"/>
    </row>
    <row r="20305" spans="81:81">
      <c r="CC20305" s="2"/>
    </row>
    <row r="20306" spans="81:81">
      <c r="CC20306" s="2"/>
    </row>
    <row r="20307" spans="81:81">
      <c r="CC20307" s="2"/>
    </row>
    <row r="20308" spans="81:81">
      <c r="CC20308" s="2"/>
    </row>
    <row r="20309" spans="81:81">
      <c r="CC20309" s="2"/>
    </row>
    <row r="20310" spans="81:81">
      <c r="CC20310" s="2"/>
    </row>
    <row r="20311" spans="81:81">
      <c r="CC20311" s="2"/>
    </row>
    <row r="20312" spans="81:81">
      <c r="CC20312" s="2"/>
    </row>
    <row r="20313" spans="81:81">
      <c r="CC20313" s="2"/>
    </row>
    <row r="20314" spans="81:81">
      <c r="CC20314" s="2"/>
    </row>
    <row r="20315" spans="81:81">
      <c r="CC20315" s="2"/>
    </row>
    <row r="20316" spans="81:81">
      <c r="CC20316" s="2"/>
    </row>
    <row r="20317" spans="81:81">
      <c r="CC20317" s="2"/>
    </row>
    <row r="20318" spans="81:81">
      <c r="CC20318" s="2"/>
    </row>
    <row r="20319" spans="81:81">
      <c r="CC20319" s="2"/>
    </row>
    <row r="20320" spans="81:81">
      <c r="CC20320" s="2"/>
    </row>
    <row r="20321" spans="81:81">
      <c r="CC20321" s="2"/>
    </row>
    <row r="20322" spans="81:81">
      <c r="CC20322" s="2"/>
    </row>
    <row r="20323" spans="81:81">
      <c r="CC20323" s="2"/>
    </row>
    <row r="20324" spans="81:81">
      <c r="CC20324" s="2"/>
    </row>
    <row r="20325" spans="81:81">
      <c r="CC20325" s="2"/>
    </row>
    <row r="20326" spans="81:81">
      <c r="CC20326" s="2"/>
    </row>
    <row r="20327" spans="81:81">
      <c r="CC20327" s="2"/>
    </row>
    <row r="20328" spans="81:81">
      <c r="CC20328" s="2"/>
    </row>
    <row r="20329" spans="81:81">
      <c r="CC20329" s="2"/>
    </row>
    <row r="20330" spans="81:81">
      <c r="CC20330" s="2"/>
    </row>
    <row r="20331" spans="81:81">
      <c r="CC20331" s="2"/>
    </row>
    <row r="20332" spans="81:81">
      <c r="CC20332" s="2"/>
    </row>
    <row r="20333" spans="81:81">
      <c r="CC20333" s="2"/>
    </row>
    <row r="20334" spans="81:81">
      <c r="CC20334" s="2"/>
    </row>
    <row r="20335" spans="81:81">
      <c r="CC20335" s="2"/>
    </row>
    <row r="20336" spans="81:81">
      <c r="CC20336" s="2"/>
    </row>
    <row r="20337" spans="81:81">
      <c r="CC20337" s="2"/>
    </row>
    <row r="20338" spans="81:81">
      <c r="CC20338" s="2"/>
    </row>
    <row r="20339" spans="81:81">
      <c r="CC20339" s="2"/>
    </row>
    <row r="20340" spans="81:81">
      <c r="CC20340" s="2"/>
    </row>
    <row r="20341" spans="81:81">
      <c r="CC20341" s="2"/>
    </row>
    <row r="20342" spans="81:81">
      <c r="CC20342" s="2"/>
    </row>
    <row r="20343" spans="81:81">
      <c r="CC20343" s="2"/>
    </row>
    <row r="20344" spans="81:81">
      <c r="CC20344" s="2"/>
    </row>
    <row r="20345" spans="81:81">
      <c r="CC20345" s="2"/>
    </row>
    <row r="20346" spans="81:81">
      <c r="CC20346" s="2"/>
    </row>
    <row r="20347" spans="81:81">
      <c r="CC20347" s="2"/>
    </row>
    <row r="20348" spans="81:81">
      <c r="CC20348" s="2"/>
    </row>
    <row r="20349" spans="81:81">
      <c r="CC20349" s="2"/>
    </row>
    <row r="20350" spans="81:81">
      <c r="CC20350" s="2"/>
    </row>
    <row r="20351" spans="81:81">
      <c r="CC20351" s="2"/>
    </row>
    <row r="20352" spans="81:81">
      <c r="CC20352" s="2"/>
    </row>
    <row r="20353" spans="81:81">
      <c r="CC20353" s="2"/>
    </row>
    <row r="20354" spans="81:81">
      <c r="CC20354" s="2"/>
    </row>
    <row r="20355" spans="81:81">
      <c r="CC20355" s="2"/>
    </row>
    <row r="20356" spans="81:81">
      <c r="CC20356" s="2"/>
    </row>
    <row r="20357" spans="81:81">
      <c r="CC20357" s="2"/>
    </row>
    <row r="20358" spans="81:81">
      <c r="CC20358" s="2"/>
    </row>
    <row r="20359" spans="81:81">
      <c r="CC20359" s="2"/>
    </row>
    <row r="20360" spans="81:81">
      <c r="CC20360" s="2"/>
    </row>
    <row r="20361" spans="81:81">
      <c r="CC20361" s="2"/>
    </row>
    <row r="20362" spans="81:81">
      <c r="CC20362" s="2"/>
    </row>
    <row r="20363" spans="81:81">
      <c r="CC20363" s="2"/>
    </row>
    <row r="20364" spans="81:81">
      <c r="CC20364" s="2"/>
    </row>
    <row r="20365" spans="81:81">
      <c r="CC20365" s="2"/>
    </row>
    <row r="20366" spans="81:81">
      <c r="CC20366" s="2"/>
    </row>
    <row r="20367" spans="81:81">
      <c r="CC20367" s="2"/>
    </row>
    <row r="20368" spans="81:81">
      <c r="CC20368" s="2"/>
    </row>
    <row r="20369" spans="81:81">
      <c r="CC20369" s="2"/>
    </row>
    <row r="20370" spans="81:81">
      <c r="CC20370" s="2"/>
    </row>
    <row r="20371" spans="81:81">
      <c r="CC20371" s="2"/>
    </row>
    <row r="20372" spans="81:81">
      <c r="CC20372" s="2"/>
    </row>
    <row r="20373" spans="81:81">
      <c r="CC20373" s="2"/>
    </row>
    <row r="20374" spans="81:81">
      <c r="CC20374" s="2"/>
    </row>
    <row r="20375" spans="81:81">
      <c r="CC20375" s="2"/>
    </row>
    <row r="20376" spans="81:81">
      <c r="CC20376" s="2"/>
    </row>
    <row r="20377" spans="81:81">
      <c r="CC20377" s="2"/>
    </row>
    <row r="20378" spans="81:81">
      <c r="CC20378" s="2"/>
    </row>
    <row r="20379" spans="81:81">
      <c r="CC20379" s="2"/>
    </row>
    <row r="20380" spans="81:81">
      <c r="CC20380" s="2"/>
    </row>
    <row r="20381" spans="81:81">
      <c r="CC20381" s="2"/>
    </row>
    <row r="20382" spans="81:81">
      <c r="CC20382" s="2"/>
    </row>
    <row r="20383" spans="81:81">
      <c r="CC20383" s="2"/>
    </row>
    <row r="20384" spans="81:81">
      <c r="CC20384" s="2"/>
    </row>
    <row r="20385" spans="81:81">
      <c r="CC20385" s="2"/>
    </row>
    <row r="20386" spans="81:81">
      <c r="CC20386" s="2"/>
    </row>
    <row r="20387" spans="81:81">
      <c r="CC20387" s="2"/>
    </row>
    <row r="20388" spans="81:81">
      <c r="CC20388" s="2"/>
    </row>
    <row r="20389" spans="81:81">
      <c r="CC20389" s="2"/>
    </row>
    <row r="20390" spans="81:81">
      <c r="CC20390" s="2"/>
    </row>
    <row r="20391" spans="81:81">
      <c r="CC20391" s="2"/>
    </row>
    <row r="20392" spans="81:81">
      <c r="CC20392" s="2"/>
    </row>
    <row r="20393" spans="81:81">
      <c r="CC20393" s="2"/>
    </row>
    <row r="20394" spans="81:81">
      <c r="CC20394" s="2"/>
    </row>
    <row r="20395" spans="81:81">
      <c r="CC20395" s="2"/>
    </row>
    <row r="20396" spans="81:81">
      <c r="CC20396" s="2"/>
    </row>
    <row r="20397" spans="81:81">
      <c r="CC20397" s="2"/>
    </row>
    <row r="20398" spans="81:81">
      <c r="CC20398" s="2"/>
    </row>
    <row r="20399" spans="81:81">
      <c r="CC20399" s="2"/>
    </row>
    <row r="20400" spans="81:81">
      <c r="CC20400" s="2"/>
    </row>
    <row r="20401" spans="81:81">
      <c r="CC20401" s="2"/>
    </row>
    <row r="20402" spans="81:81">
      <c r="CC20402" s="2"/>
    </row>
    <row r="20403" spans="81:81">
      <c r="CC20403" s="2"/>
    </row>
    <row r="20404" spans="81:81">
      <c r="CC20404" s="2"/>
    </row>
    <row r="20405" spans="81:81">
      <c r="CC20405" s="2"/>
    </row>
    <row r="20406" spans="81:81">
      <c r="CC20406" s="2"/>
    </row>
    <row r="20407" spans="81:81">
      <c r="CC20407" s="2"/>
    </row>
    <row r="20408" spans="81:81">
      <c r="CC20408" s="2"/>
    </row>
    <row r="20409" spans="81:81">
      <c r="CC20409" s="2"/>
    </row>
    <row r="20410" spans="81:81">
      <c r="CC20410" s="2"/>
    </row>
    <row r="20411" spans="81:81">
      <c r="CC20411" s="2"/>
    </row>
    <row r="20412" spans="81:81">
      <c r="CC20412" s="2"/>
    </row>
    <row r="20413" spans="81:81">
      <c r="CC20413" s="2"/>
    </row>
    <row r="20414" spans="81:81">
      <c r="CC20414" s="2"/>
    </row>
    <row r="20415" spans="81:81">
      <c r="CC20415" s="2"/>
    </row>
    <row r="20416" spans="81:81">
      <c r="CC20416" s="2"/>
    </row>
    <row r="20417" spans="81:81">
      <c r="CC20417" s="2"/>
    </row>
    <row r="20418" spans="81:81">
      <c r="CC20418" s="2"/>
    </row>
    <row r="20419" spans="81:81">
      <c r="CC20419" s="2"/>
    </row>
    <row r="20420" spans="81:81">
      <c r="CC20420" s="2"/>
    </row>
    <row r="20421" spans="81:81">
      <c r="CC20421" s="2"/>
    </row>
    <row r="20422" spans="81:81">
      <c r="CC20422" s="2"/>
    </row>
    <row r="20423" spans="81:81">
      <c r="CC20423" s="2"/>
    </row>
    <row r="20424" spans="81:81">
      <c r="CC20424" s="2"/>
    </row>
    <row r="20425" spans="81:81">
      <c r="CC20425" s="2"/>
    </row>
    <row r="20426" spans="81:81">
      <c r="CC20426" s="2"/>
    </row>
    <row r="20427" spans="81:81">
      <c r="CC20427" s="2"/>
    </row>
    <row r="20428" spans="81:81">
      <c r="CC20428" s="2"/>
    </row>
    <row r="20429" spans="81:81">
      <c r="CC20429" s="2"/>
    </row>
    <row r="20430" spans="81:81">
      <c r="CC20430" s="2"/>
    </row>
    <row r="20431" spans="81:81">
      <c r="CC20431" s="2"/>
    </row>
    <row r="20432" spans="81:81">
      <c r="CC20432" s="2"/>
    </row>
    <row r="20433" spans="81:81">
      <c r="CC20433" s="2"/>
    </row>
    <row r="20434" spans="81:81">
      <c r="CC20434" s="2"/>
    </row>
    <row r="20435" spans="81:81">
      <c r="CC20435" s="2"/>
    </row>
    <row r="20436" spans="81:81">
      <c r="CC20436" s="2"/>
    </row>
    <row r="20437" spans="81:81">
      <c r="CC20437" s="2"/>
    </row>
    <row r="20438" spans="81:81">
      <c r="CC20438" s="2"/>
    </row>
    <row r="20439" spans="81:81">
      <c r="CC20439" s="2"/>
    </row>
    <row r="20440" spans="81:81">
      <c r="CC20440" s="2"/>
    </row>
    <row r="20441" spans="81:81">
      <c r="CC20441" s="2"/>
    </row>
    <row r="20442" spans="81:81">
      <c r="CC20442" s="2"/>
    </row>
    <row r="20443" spans="81:81">
      <c r="CC20443" s="2"/>
    </row>
    <row r="20444" spans="81:81">
      <c r="CC20444" s="2"/>
    </row>
    <row r="20445" spans="81:81">
      <c r="CC20445" s="2"/>
    </row>
    <row r="20446" spans="81:81">
      <c r="CC20446" s="2"/>
    </row>
    <row r="20447" spans="81:81">
      <c r="CC20447" s="2"/>
    </row>
    <row r="20448" spans="81:81">
      <c r="CC20448" s="2"/>
    </row>
    <row r="20449" spans="81:81">
      <c r="CC20449" s="2"/>
    </row>
    <row r="20450" spans="81:81">
      <c r="CC20450" s="2"/>
    </row>
    <row r="20451" spans="81:81">
      <c r="CC20451" s="2"/>
    </row>
    <row r="20452" spans="81:81">
      <c r="CC20452" s="2"/>
    </row>
    <row r="20453" spans="81:81">
      <c r="CC20453" s="2"/>
    </row>
    <row r="20454" spans="81:81">
      <c r="CC20454" s="2"/>
    </row>
    <row r="20455" spans="81:81">
      <c r="CC20455" s="2"/>
    </row>
    <row r="20456" spans="81:81">
      <c r="CC20456" s="2"/>
    </row>
    <row r="20457" spans="81:81">
      <c r="CC20457" s="2"/>
    </row>
    <row r="20458" spans="81:81">
      <c r="CC20458" s="2"/>
    </row>
    <row r="20459" spans="81:81">
      <c r="CC20459" s="2"/>
    </row>
    <row r="20460" spans="81:81">
      <c r="CC20460" s="2"/>
    </row>
    <row r="20461" spans="81:81">
      <c r="CC20461" s="2"/>
    </row>
    <row r="20462" spans="81:81">
      <c r="CC20462" s="2"/>
    </row>
    <row r="20463" spans="81:81">
      <c r="CC20463" s="2"/>
    </row>
    <row r="20464" spans="81:81">
      <c r="CC20464" s="2"/>
    </row>
    <row r="20465" spans="81:81">
      <c r="CC20465" s="2"/>
    </row>
    <row r="20466" spans="81:81">
      <c r="CC20466" s="2"/>
    </row>
    <row r="20467" spans="81:81">
      <c r="CC20467" s="2"/>
    </row>
    <row r="20468" spans="81:81">
      <c r="CC20468" s="2"/>
    </row>
    <row r="20469" spans="81:81">
      <c r="CC20469" s="2"/>
    </row>
    <row r="20470" spans="81:81">
      <c r="CC20470" s="2"/>
    </row>
    <row r="20471" spans="81:81">
      <c r="CC20471" s="2"/>
    </row>
    <row r="20472" spans="81:81">
      <c r="CC20472" s="2"/>
    </row>
    <row r="20473" spans="81:81">
      <c r="CC20473" s="2"/>
    </row>
    <row r="20474" spans="81:81">
      <c r="CC20474" s="2"/>
    </row>
    <row r="20475" spans="81:81">
      <c r="CC20475" s="2"/>
    </row>
    <row r="20476" spans="81:81">
      <c r="CC20476" s="2"/>
    </row>
    <row r="20477" spans="81:81">
      <c r="CC20477" s="2"/>
    </row>
    <row r="20478" spans="81:81">
      <c r="CC20478" s="2"/>
    </row>
    <row r="20479" spans="81:81">
      <c r="CC20479" s="2"/>
    </row>
    <row r="20480" spans="81:81">
      <c r="CC20480" s="2"/>
    </row>
    <row r="20481" spans="81:81">
      <c r="CC20481" s="2"/>
    </row>
    <row r="20482" spans="81:81">
      <c r="CC20482" s="2"/>
    </row>
    <row r="20483" spans="81:81">
      <c r="CC20483" s="2"/>
    </row>
    <row r="20484" spans="81:81">
      <c r="CC20484" s="2"/>
    </row>
    <row r="20485" spans="81:81">
      <c r="CC20485" s="2"/>
    </row>
    <row r="20486" spans="81:81">
      <c r="CC20486" s="2"/>
    </row>
    <row r="20487" spans="81:81">
      <c r="CC20487" s="2"/>
    </row>
    <row r="20488" spans="81:81">
      <c r="CC20488" s="2"/>
    </row>
    <row r="20489" spans="81:81">
      <c r="CC20489" s="2"/>
    </row>
    <row r="20490" spans="81:81">
      <c r="CC20490" s="2"/>
    </row>
    <row r="20491" spans="81:81">
      <c r="CC20491" s="2"/>
    </row>
    <row r="20492" spans="81:81">
      <c r="CC20492" s="2"/>
    </row>
    <row r="20493" spans="81:81">
      <c r="CC20493" s="2"/>
    </row>
    <row r="20494" spans="81:81">
      <c r="CC20494" s="2"/>
    </row>
    <row r="20495" spans="81:81">
      <c r="CC20495" s="2"/>
    </row>
    <row r="20496" spans="81:81">
      <c r="CC20496" s="2"/>
    </row>
    <row r="20497" spans="81:81">
      <c r="CC20497" s="2"/>
    </row>
    <row r="20498" spans="81:81">
      <c r="CC20498" s="2"/>
    </row>
    <row r="20499" spans="81:81">
      <c r="CC20499" s="2"/>
    </row>
    <row r="20500" spans="81:81">
      <c r="CC20500" s="2"/>
    </row>
    <row r="20501" spans="81:81">
      <c r="CC20501" s="2"/>
    </row>
    <row r="20502" spans="81:81">
      <c r="CC20502" s="2"/>
    </row>
    <row r="20503" spans="81:81">
      <c r="CC20503" s="2"/>
    </row>
    <row r="20504" spans="81:81">
      <c r="CC20504" s="2"/>
    </row>
    <row r="20505" spans="81:81">
      <c r="CC20505" s="2"/>
    </row>
    <row r="20506" spans="81:81">
      <c r="CC20506" s="2"/>
    </row>
    <row r="20507" spans="81:81">
      <c r="CC20507" s="2"/>
    </row>
    <row r="20508" spans="81:81">
      <c r="CC20508" s="2"/>
    </row>
    <row r="20509" spans="81:81">
      <c r="CC20509" s="2"/>
    </row>
    <row r="20510" spans="81:81">
      <c r="CC20510" s="2"/>
    </row>
    <row r="20511" spans="81:81">
      <c r="CC20511" s="2"/>
    </row>
    <row r="20512" spans="81:81">
      <c r="CC20512" s="2"/>
    </row>
    <row r="20513" spans="81:81">
      <c r="CC20513" s="2"/>
    </row>
    <row r="20514" spans="81:81">
      <c r="CC20514" s="2"/>
    </row>
    <row r="20515" spans="81:81">
      <c r="CC20515" s="2"/>
    </row>
    <row r="20516" spans="81:81">
      <c r="CC20516" s="2"/>
    </row>
    <row r="20517" spans="81:81">
      <c r="CC20517" s="2"/>
    </row>
    <row r="20518" spans="81:81">
      <c r="CC20518" s="2"/>
    </row>
    <row r="20519" spans="81:81">
      <c r="CC20519" s="2"/>
    </row>
    <row r="20520" spans="81:81">
      <c r="CC20520" s="2"/>
    </row>
    <row r="20521" spans="81:81">
      <c r="CC20521" s="2"/>
    </row>
    <row r="20522" spans="81:81">
      <c r="CC20522" s="2"/>
    </row>
    <row r="20523" spans="81:81">
      <c r="CC20523" s="2"/>
    </row>
    <row r="20524" spans="81:81">
      <c r="CC20524" s="2"/>
    </row>
    <row r="20525" spans="81:81">
      <c r="CC20525" s="2"/>
    </row>
    <row r="20526" spans="81:81">
      <c r="CC20526" s="2"/>
    </row>
    <row r="20527" spans="81:81">
      <c r="CC20527" s="2"/>
    </row>
    <row r="20528" spans="81:81">
      <c r="CC20528" s="2"/>
    </row>
    <row r="20529" spans="81:81">
      <c r="CC20529" s="2"/>
    </row>
    <row r="20530" spans="81:81">
      <c r="CC20530" s="2"/>
    </row>
    <row r="20531" spans="81:81">
      <c r="CC20531" s="2"/>
    </row>
    <row r="20532" spans="81:81">
      <c r="CC20532" s="2"/>
    </row>
    <row r="20533" spans="81:81">
      <c r="CC20533" s="2"/>
    </row>
    <row r="20534" spans="81:81">
      <c r="CC20534" s="2"/>
    </row>
    <row r="20535" spans="81:81">
      <c r="CC20535" s="2"/>
    </row>
    <row r="20536" spans="81:81">
      <c r="CC20536" s="2"/>
    </row>
    <row r="20537" spans="81:81">
      <c r="CC20537" s="2"/>
    </row>
    <row r="20538" spans="81:81">
      <c r="CC20538" s="2"/>
    </row>
    <row r="20539" spans="81:81">
      <c r="CC20539" s="2"/>
    </row>
    <row r="20540" spans="81:81">
      <c r="CC20540" s="2"/>
    </row>
    <row r="20541" spans="81:81">
      <c r="CC20541" s="2"/>
    </row>
    <row r="20542" spans="81:81">
      <c r="CC20542" s="2"/>
    </row>
    <row r="20543" spans="81:81">
      <c r="CC20543" s="2"/>
    </row>
    <row r="20544" spans="81:81">
      <c r="CC20544" s="2"/>
    </row>
    <row r="20545" spans="81:81">
      <c r="CC20545" s="2"/>
    </row>
    <row r="20546" spans="81:81">
      <c r="CC20546" s="2"/>
    </row>
    <row r="20547" spans="81:81">
      <c r="CC20547" s="2"/>
    </row>
    <row r="20548" spans="81:81">
      <c r="CC20548" s="2"/>
    </row>
    <row r="20549" spans="81:81">
      <c r="CC20549" s="2"/>
    </row>
    <row r="20550" spans="81:81">
      <c r="CC20550" s="2"/>
    </row>
    <row r="20551" spans="81:81">
      <c r="CC20551" s="2"/>
    </row>
    <row r="20552" spans="81:81">
      <c r="CC20552" s="2"/>
    </row>
    <row r="20553" spans="81:81">
      <c r="CC20553" s="2"/>
    </row>
    <row r="20554" spans="81:81">
      <c r="CC20554" s="2"/>
    </row>
    <row r="20555" spans="81:81">
      <c r="CC20555" s="2"/>
    </row>
    <row r="20556" spans="81:81">
      <c r="CC20556" s="2"/>
    </row>
    <row r="20557" spans="81:81">
      <c r="CC20557" s="2"/>
    </row>
    <row r="20558" spans="81:81">
      <c r="CC20558" s="2"/>
    </row>
    <row r="20559" spans="81:81">
      <c r="CC20559" s="2"/>
    </row>
    <row r="20560" spans="81:81">
      <c r="CC20560" s="2"/>
    </row>
    <row r="20561" spans="81:81">
      <c r="CC20561" s="2"/>
    </row>
    <row r="20562" spans="81:81">
      <c r="CC20562" s="2"/>
    </row>
    <row r="20563" spans="81:81">
      <c r="CC20563" s="2"/>
    </row>
    <row r="20564" spans="81:81">
      <c r="CC20564" s="2"/>
    </row>
    <row r="20565" spans="81:81">
      <c r="CC20565" s="2"/>
    </row>
    <row r="20566" spans="81:81">
      <c r="CC20566" s="2"/>
    </row>
    <row r="20567" spans="81:81">
      <c r="CC20567" s="2"/>
    </row>
    <row r="20568" spans="81:81">
      <c r="CC20568" s="2"/>
    </row>
    <row r="20569" spans="81:81">
      <c r="CC20569" s="2"/>
    </row>
    <row r="20570" spans="81:81">
      <c r="CC20570" s="2"/>
    </row>
    <row r="20571" spans="81:81">
      <c r="CC20571" s="2"/>
    </row>
    <row r="20572" spans="81:81">
      <c r="CC20572" s="2"/>
    </row>
    <row r="20573" spans="81:81">
      <c r="CC20573" s="2"/>
    </row>
    <row r="20574" spans="81:81">
      <c r="CC20574" s="2"/>
    </row>
    <row r="20575" spans="81:81">
      <c r="CC20575" s="2"/>
    </row>
    <row r="20576" spans="81:81">
      <c r="CC20576" s="2"/>
    </row>
    <row r="20577" spans="81:81">
      <c r="CC20577" s="2"/>
    </row>
    <row r="20578" spans="81:81">
      <c r="CC20578" s="2"/>
    </row>
    <row r="20579" spans="81:81">
      <c r="CC20579" s="2"/>
    </row>
    <row r="20580" spans="81:81">
      <c r="CC20580" s="2"/>
    </row>
    <row r="20581" spans="81:81">
      <c r="CC20581" s="2"/>
    </row>
    <row r="20582" spans="81:81">
      <c r="CC20582" s="2"/>
    </row>
    <row r="20583" spans="81:81">
      <c r="CC20583" s="2"/>
    </row>
    <row r="20584" spans="81:81">
      <c r="CC20584" s="2"/>
    </row>
    <row r="20585" spans="81:81">
      <c r="CC20585" s="2"/>
    </row>
    <row r="20586" spans="81:81">
      <c r="CC20586" s="2"/>
    </row>
    <row r="20587" spans="81:81">
      <c r="CC20587" s="2"/>
    </row>
    <row r="20588" spans="81:81">
      <c r="CC20588" s="2"/>
    </row>
    <row r="20589" spans="81:81">
      <c r="CC20589" s="2"/>
    </row>
    <row r="20590" spans="81:81">
      <c r="CC20590" s="2"/>
    </row>
    <row r="20591" spans="81:81">
      <c r="CC20591" s="2"/>
    </row>
    <row r="20592" spans="81:81">
      <c r="CC20592" s="2"/>
    </row>
    <row r="20593" spans="81:81">
      <c r="CC20593" s="2"/>
    </row>
    <row r="20594" spans="81:81">
      <c r="CC20594" s="2"/>
    </row>
    <row r="20595" spans="81:81">
      <c r="CC20595" s="2"/>
    </row>
    <row r="20596" spans="81:81">
      <c r="CC20596" s="2"/>
    </row>
    <row r="20597" spans="81:81">
      <c r="CC20597" s="2"/>
    </row>
    <row r="20598" spans="81:81">
      <c r="CC20598" s="2"/>
    </row>
    <row r="20599" spans="81:81">
      <c r="CC20599" s="2"/>
    </row>
    <row r="20600" spans="81:81">
      <c r="CC20600" s="2"/>
    </row>
    <row r="20601" spans="81:81">
      <c r="CC20601" s="2"/>
    </row>
    <row r="20602" spans="81:81">
      <c r="CC20602" s="2"/>
    </row>
    <row r="20603" spans="81:81">
      <c r="CC20603" s="2"/>
    </row>
    <row r="20604" spans="81:81">
      <c r="CC20604" s="2"/>
    </row>
    <row r="20605" spans="81:81">
      <c r="CC20605" s="2"/>
    </row>
    <row r="20606" spans="81:81">
      <c r="CC20606" s="2"/>
    </row>
    <row r="20607" spans="81:81">
      <c r="CC20607" s="2"/>
    </row>
    <row r="20608" spans="81:81">
      <c r="CC20608" s="2"/>
    </row>
    <row r="20609" spans="81:81">
      <c r="CC20609" s="2"/>
    </row>
    <row r="20610" spans="81:81">
      <c r="CC20610" s="2"/>
    </row>
    <row r="20611" spans="81:81">
      <c r="CC20611" s="2"/>
    </row>
    <row r="20612" spans="81:81">
      <c r="CC20612" s="2"/>
    </row>
    <row r="20613" spans="81:81">
      <c r="CC20613" s="2"/>
    </row>
    <row r="20614" spans="81:81">
      <c r="CC20614" s="2"/>
    </row>
    <row r="20615" spans="81:81">
      <c r="CC20615" s="2"/>
    </row>
    <row r="20616" spans="81:81">
      <c r="CC20616" s="2"/>
    </row>
    <row r="20617" spans="81:81">
      <c r="CC20617" s="2"/>
    </row>
    <row r="20618" spans="81:81">
      <c r="CC20618" s="2"/>
    </row>
    <row r="20619" spans="81:81">
      <c r="CC20619" s="2"/>
    </row>
    <row r="20620" spans="81:81">
      <c r="CC20620" s="2"/>
    </row>
    <row r="20621" spans="81:81">
      <c r="CC20621" s="2"/>
    </row>
    <row r="20622" spans="81:81">
      <c r="CC20622" s="2"/>
    </row>
    <row r="20623" spans="81:81">
      <c r="CC20623" s="2"/>
    </row>
    <row r="20624" spans="81:81">
      <c r="CC20624" s="2"/>
    </row>
    <row r="20625" spans="81:81">
      <c r="CC20625" s="2"/>
    </row>
    <row r="20626" spans="81:81">
      <c r="CC20626" s="2"/>
    </row>
    <row r="20627" spans="81:81">
      <c r="CC20627" s="2"/>
    </row>
    <row r="20628" spans="81:81">
      <c r="CC20628" s="2"/>
    </row>
    <row r="20629" spans="81:81">
      <c r="CC20629" s="2"/>
    </row>
    <row r="20630" spans="81:81">
      <c r="CC20630" s="2"/>
    </row>
    <row r="20631" spans="81:81">
      <c r="CC20631" s="2"/>
    </row>
    <row r="20632" spans="81:81">
      <c r="CC20632" s="2"/>
    </row>
    <row r="20633" spans="81:81">
      <c r="CC20633" s="2"/>
    </row>
    <row r="20634" spans="81:81">
      <c r="CC20634" s="2"/>
    </row>
    <row r="20635" spans="81:81">
      <c r="CC20635" s="2"/>
    </row>
    <row r="20636" spans="81:81">
      <c r="CC20636" s="2"/>
    </row>
    <row r="20637" spans="81:81">
      <c r="CC20637" s="2"/>
    </row>
    <row r="20638" spans="81:81">
      <c r="CC20638" s="2"/>
    </row>
    <row r="20639" spans="81:81">
      <c r="CC20639" s="2"/>
    </row>
    <row r="20640" spans="81:81">
      <c r="CC20640" s="2"/>
    </row>
    <row r="20641" spans="81:81">
      <c r="CC20641" s="2"/>
    </row>
    <row r="20642" spans="81:81">
      <c r="CC20642" s="2"/>
    </row>
    <row r="20643" spans="81:81">
      <c r="CC20643" s="2"/>
    </row>
    <row r="20644" spans="81:81">
      <c r="CC20644" s="2"/>
    </row>
    <row r="20645" spans="81:81">
      <c r="CC20645" s="2"/>
    </row>
    <row r="20646" spans="81:81">
      <c r="CC20646" s="2"/>
    </row>
    <row r="20647" spans="81:81">
      <c r="CC20647" s="2"/>
    </row>
    <row r="20648" spans="81:81">
      <c r="CC20648" s="2"/>
    </row>
    <row r="20649" spans="81:81">
      <c r="CC20649" s="2"/>
    </row>
    <row r="20650" spans="81:81">
      <c r="CC20650" s="2"/>
    </row>
    <row r="20651" spans="81:81">
      <c r="CC20651" s="2"/>
    </row>
    <row r="20652" spans="81:81">
      <c r="CC20652" s="2"/>
    </row>
    <row r="20653" spans="81:81">
      <c r="CC20653" s="2"/>
    </row>
    <row r="20654" spans="81:81">
      <c r="CC20654" s="2"/>
    </row>
    <row r="20655" spans="81:81">
      <c r="CC20655" s="2"/>
    </row>
    <row r="20656" spans="81:81">
      <c r="CC20656" s="2"/>
    </row>
    <row r="20657" spans="81:81">
      <c r="CC20657" s="2"/>
    </row>
    <row r="20658" spans="81:81">
      <c r="CC20658" s="2"/>
    </row>
    <row r="20659" spans="81:81">
      <c r="CC20659" s="2"/>
    </row>
    <row r="20660" spans="81:81">
      <c r="CC20660" s="2"/>
    </row>
    <row r="20661" spans="81:81">
      <c r="CC20661" s="2"/>
    </row>
    <row r="20662" spans="81:81">
      <c r="CC20662" s="2"/>
    </row>
    <row r="20663" spans="81:81">
      <c r="CC20663" s="2"/>
    </row>
    <row r="20664" spans="81:81">
      <c r="CC20664" s="2"/>
    </row>
    <row r="20665" spans="81:81">
      <c r="CC20665" s="2"/>
    </row>
    <row r="20666" spans="81:81">
      <c r="CC20666" s="2"/>
    </row>
    <row r="20667" spans="81:81">
      <c r="CC20667" s="2"/>
    </row>
    <row r="20668" spans="81:81">
      <c r="CC20668" s="2"/>
    </row>
    <row r="20669" spans="81:81">
      <c r="CC20669" s="2"/>
    </row>
    <row r="20670" spans="81:81">
      <c r="CC20670" s="2"/>
    </row>
    <row r="20671" spans="81:81">
      <c r="CC20671" s="2"/>
    </row>
    <row r="20672" spans="81:81">
      <c r="CC20672" s="2"/>
    </row>
    <row r="20673" spans="81:81">
      <c r="CC20673" s="2"/>
    </row>
    <row r="20674" spans="81:81">
      <c r="CC20674" s="2"/>
    </row>
    <row r="20675" spans="81:81">
      <c r="CC20675" s="2"/>
    </row>
    <row r="20676" spans="81:81">
      <c r="CC20676" s="2"/>
    </row>
    <row r="20677" spans="81:81">
      <c r="CC20677" s="2"/>
    </row>
    <row r="20678" spans="81:81">
      <c r="CC20678" s="2"/>
    </row>
    <row r="20679" spans="81:81">
      <c r="CC20679" s="2"/>
    </row>
    <row r="20680" spans="81:81">
      <c r="CC20680" s="2"/>
    </row>
    <row r="20681" spans="81:81">
      <c r="CC20681" s="2"/>
    </row>
    <row r="20682" spans="81:81">
      <c r="CC20682" s="2"/>
    </row>
    <row r="20683" spans="81:81">
      <c r="CC20683" s="2"/>
    </row>
    <row r="20684" spans="81:81">
      <c r="CC20684" s="2"/>
    </row>
    <row r="20685" spans="81:81">
      <c r="CC20685" s="2"/>
    </row>
    <row r="20686" spans="81:81">
      <c r="CC20686" s="2"/>
    </row>
    <row r="20687" spans="81:81">
      <c r="CC20687" s="2"/>
    </row>
    <row r="20688" spans="81:81">
      <c r="CC20688" s="2"/>
    </row>
    <row r="20689" spans="81:81">
      <c r="CC20689" s="2"/>
    </row>
    <row r="20690" spans="81:81">
      <c r="CC20690" s="2"/>
    </row>
    <row r="20691" spans="81:81">
      <c r="CC20691" s="2"/>
    </row>
    <row r="20692" spans="81:81">
      <c r="CC20692" s="2"/>
    </row>
    <row r="20693" spans="81:81">
      <c r="CC20693" s="2"/>
    </row>
    <row r="20694" spans="81:81">
      <c r="CC20694" s="2"/>
    </row>
    <row r="20695" spans="81:81">
      <c r="CC20695" s="2"/>
    </row>
    <row r="20696" spans="81:81">
      <c r="CC20696" s="2"/>
    </row>
    <row r="20697" spans="81:81">
      <c r="CC20697" s="2"/>
    </row>
    <row r="20698" spans="81:81">
      <c r="CC20698" s="2"/>
    </row>
    <row r="20699" spans="81:81">
      <c r="CC20699" s="2"/>
    </row>
    <row r="20700" spans="81:81">
      <c r="CC20700" s="2"/>
    </row>
    <row r="20701" spans="81:81">
      <c r="CC20701" s="2"/>
    </row>
    <row r="20702" spans="81:81">
      <c r="CC20702" s="2"/>
    </row>
    <row r="20703" spans="81:81">
      <c r="CC20703" s="2"/>
    </row>
    <row r="20704" spans="81:81">
      <c r="CC20704" s="2"/>
    </row>
    <row r="20705" spans="81:81">
      <c r="CC20705" s="2"/>
    </row>
    <row r="20706" spans="81:81">
      <c r="CC20706" s="2"/>
    </row>
    <row r="20707" spans="81:81">
      <c r="CC20707" s="2"/>
    </row>
    <row r="20708" spans="81:81">
      <c r="CC20708" s="2"/>
    </row>
    <row r="20709" spans="81:81">
      <c r="CC20709" s="2"/>
    </row>
    <row r="20710" spans="81:81">
      <c r="CC20710" s="2"/>
    </row>
    <row r="20711" spans="81:81">
      <c r="CC20711" s="2"/>
    </row>
    <row r="20712" spans="81:81">
      <c r="CC20712" s="2"/>
    </row>
    <row r="20713" spans="81:81">
      <c r="CC20713" s="2"/>
    </row>
    <row r="20714" spans="81:81">
      <c r="CC20714" s="2"/>
    </row>
    <row r="20715" spans="81:81">
      <c r="CC20715" s="2"/>
    </row>
    <row r="20716" spans="81:81">
      <c r="CC20716" s="2"/>
    </row>
    <row r="20717" spans="81:81">
      <c r="CC20717" s="2"/>
    </row>
    <row r="20718" spans="81:81">
      <c r="CC20718" s="2"/>
    </row>
    <row r="20719" spans="81:81">
      <c r="CC20719" s="2"/>
    </row>
    <row r="20720" spans="81:81">
      <c r="CC20720" s="2"/>
    </row>
    <row r="20721" spans="81:81">
      <c r="CC20721" s="2"/>
    </row>
    <row r="20722" spans="81:81">
      <c r="CC20722" s="2"/>
    </row>
    <row r="20723" spans="81:81">
      <c r="CC20723" s="2"/>
    </row>
    <row r="20724" spans="81:81">
      <c r="CC20724" s="2"/>
    </row>
    <row r="20725" spans="81:81">
      <c r="CC20725" s="2"/>
    </row>
    <row r="20726" spans="81:81">
      <c r="CC20726" s="2"/>
    </row>
    <row r="20727" spans="81:81">
      <c r="CC20727" s="2"/>
    </row>
    <row r="20728" spans="81:81">
      <c r="CC20728" s="2"/>
    </row>
    <row r="20729" spans="81:81">
      <c r="CC20729" s="2"/>
    </row>
    <row r="20730" spans="81:81">
      <c r="CC20730" s="2"/>
    </row>
    <row r="20731" spans="81:81">
      <c r="CC20731" s="2"/>
    </row>
    <row r="20732" spans="81:81">
      <c r="CC20732" s="2"/>
    </row>
    <row r="20733" spans="81:81">
      <c r="CC20733" s="2"/>
    </row>
    <row r="20734" spans="81:81">
      <c r="CC20734" s="2"/>
    </row>
    <row r="20735" spans="81:81">
      <c r="CC20735" s="2"/>
    </row>
    <row r="20736" spans="81:81">
      <c r="CC20736" s="2"/>
    </row>
    <row r="20737" spans="81:81">
      <c r="CC20737" s="2"/>
    </row>
    <row r="20738" spans="81:81">
      <c r="CC20738" s="2"/>
    </row>
    <row r="20739" spans="81:81">
      <c r="CC20739" s="2"/>
    </row>
    <row r="20740" spans="81:81">
      <c r="CC20740" s="2"/>
    </row>
    <row r="20741" spans="81:81">
      <c r="CC20741" s="2"/>
    </row>
    <row r="20742" spans="81:81">
      <c r="CC20742" s="2"/>
    </row>
    <row r="20743" spans="81:81">
      <c r="CC20743" s="2"/>
    </row>
    <row r="20744" spans="81:81">
      <c r="CC20744" s="2"/>
    </row>
    <row r="20745" spans="81:81">
      <c r="CC20745" s="2"/>
    </row>
    <row r="20746" spans="81:81">
      <c r="CC20746" s="2"/>
    </row>
    <row r="20747" spans="81:81">
      <c r="CC20747" s="2"/>
    </row>
    <row r="20748" spans="81:81">
      <c r="CC20748" s="2"/>
    </row>
    <row r="20749" spans="81:81">
      <c r="CC20749" s="2"/>
    </row>
    <row r="20750" spans="81:81">
      <c r="CC20750" s="2"/>
    </row>
    <row r="20751" spans="81:81">
      <c r="CC20751" s="2"/>
    </row>
    <row r="20752" spans="81:81">
      <c r="CC20752" s="2"/>
    </row>
    <row r="20753" spans="81:81">
      <c r="CC20753" s="2"/>
    </row>
    <row r="20754" spans="81:81">
      <c r="CC20754" s="2"/>
    </row>
    <row r="20755" spans="81:81">
      <c r="CC20755" s="2"/>
    </row>
    <row r="20756" spans="81:81">
      <c r="CC20756" s="2"/>
    </row>
    <row r="20757" spans="81:81">
      <c r="CC20757" s="2"/>
    </row>
    <row r="20758" spans="81:81">
      <c r="CC20758" s="2"/>
    </row>
    <row r="20759" spans="81:81">
      <c r="CC20759" s="2"/>
    </row>
    <row r="20760" spans="81:81">
      <c r="CC20760" s="2"/>
    </row>
    <row r="20761" spans="81:81">
      <c r="CC20761" s="2"/>
    </row>
    <row r="20762" spans="81:81">
      <c r="CC20762" s="2"/>
    </row>
    <row r="20763" spans="81:81">
      <c r="CC20763" s="2"/>
    </row>
    <row r="20764" spans="81:81">
      <c r="CC20764" s="2"/>
    </row>
    <row r="20765" spans="81:81">
      <c r="CC20765" s="2"/>
    </row>
    <row r="20766" spans="81:81">
      <c r="CC20766" s="2"/>
    </row>
    <row r="20767" spans="81:81">
      <c r="CC20767" s="2"/>
    </row>
    <row r="20768" spans="81:81">
      <c r="CC20768" s="2"/>
    </row>
    <row r="20769" spans="81:81">
      <c r="CC20769" s="2"/>
    </row>
    <row r="20770" spans="81:81">
      <c r="CC20770" s="2"/>
    </row>
    <row r="20771" spans="81:81">
      <c r="CC20771" s="2"/>
    </row>
    <row r="20772" spans="81:81">
      <c r="CC20772" s="2"/>
    </row>
    <row r="20773" spans="81:81">
      <c r="CC20773" s="2"/>
    </row>
    <row r="20774" spans="81:81">
      <c r="CC20774" s="2"/>
    </row>
    <row r="20775" spans="81:81">
      <c r="CC20775" s="2"/>
    </row>
    <row r="20776" spans="81:81">
      <c r="CC20776" s="2"/>
    </row>
    <row r="20777" spans="81:81">
      <c r="CC20777" s="2"/>
    </row>
    <row r="20778" spans="81:81">
      <c r="CC20778" s="2"/>
    </row>
    <row r="20779" spans="81:81">
      <c r="CC20779" s="2"/>
    </row>
    <row r="20780" spans="81:81">
      <c r="CC20780" s="2"/>
    </row>
    <row r="20781" spans="81:81">
      <c r="CC20781" s="2"/>
    </row>
    <row r="20782" spans="81:81">
      <c r="CC20782" s="2"/>
    </row>
    <row r="20783" spans="81:81">
      <c r="CC20783" s="2"/>
    </row>
    <row r="20784" spans="81:81">
      <c r="CC20784" s="2"/>
    </row>
    <row r="20785" spans="81:81">
      <c r="CC20785" s="2"/>
    </row>
    <row r="20786" spans="81:81">
      <c r="CC20786" s="2"/>
    </row>
    <row r="20787" spans="81:81">
      <c r="CC20787" s="2"/>
    </row>
    <row r="20788" spans="81:81">
      <c r="CC20788" s="2"/>
    </row>
    <row r="20789" spans="81:81">
      <c r="CC20789" s="2"/>
    </row>
    <row r="20790" spans="81:81">
      <c r="CC20790" s="2"/>
    </row>
    <row r="20791" spans="81:81">
      <c r="CC20791" s="2"/>
    </row>
    <row r="20792" spans="81:81">
      <c r="CC20792" s="2"/>
    </row>
    <row r="20793" spans="81:81">
      <c r="CC20793" s="2"/>
    </row>
    <row r="20794" spans="81:81">
      <c r="CC20794" s="2"/>
    </row>
    <row r="20795" spans="81:81">
      <c r="CC20795" s="2"/>
    </row>
    <row r="20796" spans="81:81">
      <c r="CC20796" s="2"/>
    </row>
    <row r="20797" spans="81:81">
      <c r="CC20797" s="2"/>
    </row>
    <row r="20798" spans="81:81">
      <c r="CC20798" s="2"/>
    </row>
    <row r="20799" spans="81:81">
      <c r="CC20799" s="2"/>
    </row>
    <row r="20800" spans="81:81">
      <c r="CC20800" s="2"/>
    </row>
    <row r="20801" spans="81:81">
      <c r="CC20801" s="2"/>
    </row>
    <row r="20802" spans="81:81">
      <c r="CC20802" s="2"/>
    </row>
    <row r="20803" spans="81:81">
      <c r="CC20803" s="2"/>
    </row>
    <row r="20804" spans="81:81">
      <c r="CC20804" s="2"/>
    </row>
    <row r="20805" spans="81:81">
      <c r="CC20805" s="2"/>
    </row>
    <row r="20806" spans="81:81">
      <c r="CC20806" s="2"/>
    </row>
    <row r="20807" spans="81:81">
      <c r="CC20807" s="2"/>
    </row>
    <row r="20808" spans="81:81">
      <c r="CC20808" s="2"/>
    </row>
    <row r="20809" spans="81:81">
      <c r="CC20809" s="2"/>
    </row>
    <row r="20810" spans="81:81">
      <c r="CC20810" s="2"/>
    </row>
    <row r="20811" spans="81:81">
      <c r="CC20811" s="2"/>
    </row>
    <row r="20812" spans="81:81">
      <c r="CC20812" s="2"/>
    </row>
    <row r="20813" spans="81:81">
      <c r="CC20813" s="2"/>
    </row>
    <row r="20814" spans="81:81">
      <c r="CC20814" s="2"/>
    </row>
    <row r="20815" spans="81:81">
      <c r="CC20815" s="2"/>
    </row>
    <row r="20816" spans="81:81">
      <c r="CC20816" s="2"/>
    </row>
    <row r="20817" spans="81:81">
      <c r="CC20817" s="2"/>
    </row>
    <row r="20818" spans="81:81">
      <c r="CC20818" s="2"/>
    </row>
    <row r="20819" spans="81:81">
      <c r="CC20819" s="2"/>
    </row>
    <row r="20820" spans="81:81">
      <c r="CC20820" s="2"/>
    </row>
    <row r="20821" spans="81:81">
      <c r="CC20821" s="2"/>
    </row>
    <row r="20822" spans="81:81">
      <c r="CC20822" s="2"/>
    </row>
    <row r="20823" spans="81:81">
      <c r="CC20823" s="2"/>
    </row>
    <row r="20824" spans="81:81">
      <c r="CC20824" s="2"/>
    </row>
    <row r="20825" spans="81:81">
      <c r="CC20825" s="2"/>
    </row>
    <row r="20826" spans="81:81">
      <c r="CC20826" s="2"/>
    </row>
    <row r="20827" spans="81:81">
      <c r="CC20827" s="2"/>
    </row>
    <row r="20828" spans="81:81">
      <c r="CC20828" s="2"/>
    </row>
    <row r="20829" spans="81:81">
      <c r="CC20829" s="2"/>
    </row>
    <row r="20830" spans="81:81">
      <c r="CC20830" s="2"/>
    </row>
    <row r="20831" spans="81:81">
      <c r="CC20831" s="2"/>
    </row>
    <row r="20832" spans="81:81">
      <c r="CC20832" s="2"/>
    </row>
    <row r="20833" spans="81:81">
      <c r="CC20833" s="2"/>
    </row>
    <row r="20834" spans="81:81">
      <c r="CC20834" s="2"/>
    </row>
    <row r="20835" spans="81:81">
      <c r="CC20835" s="2"/>
    </row>
    <row r="20836" spans="81:81">
      <c r="CC20836" s="2"/>
    </row>
    <row r="20837" spans="81:81">
      <c r="CC20837" s="2"/>
    </row>
    <row r="20838" spans="81:81">
      <c r="CC20838" s="2"/>
    </row>
    <row r="20839" spans="81:81">
      <c r="CC20839" s="2"/>
    </row>
    <row r="20840" spans="81:81">
      <c r="CC20840" s="2"/>
    </row>
    <row r="20841" spans="81:81">
      <c r="CC20841" s="2"/>
    </row>
    <row r="20842" spans="81:81">
      <c r="CC20842" s="2"/>
    </row>
    <row r="20843" spans="81:81">
      <c r="CC20843" s="2"/>
    </row>
    <row r="20844" spans="81:81">
      <c r="CC20844" s="2"/>
    </row>
    <row r="20845" spans="81:81">
      <c r="CC20845" s="2"/>
    </row>
    <row r="20846" spans="81:81">
      <c r="CC20846" s="2"/>
    </row>
    <row r="20847" spans="81:81">
      <c r="CC20847" s="2"/>
    </row>
    <row r="20848" spans="81:81">
      <c r="CC20848" s="2"/>
    </row>
    <row r="20849" spans="81:81">
      <c r="CC20849" s="2"/>
    </row>
    <row r="20850" spans="81:81">
      <c r="CC20850" s="2"/>
    </row>
    <row r="20851" spans="81:81">
      <c r="CC20851" s="2"/>
    </row>
    <row r="20852" spans="81:81">
      <c r="CC20852" s="2"/>
    </row>
    <row r="20853" spans="81:81">
      <c r="CC20853" s="2"/>
    </row>
    <row r="20854" spans="81:81">
      <c r="CC20854" s="2"/>
    </row>
    <row r="20855" spans="81:81">
      <c r="CC20855" s="2"/>
    </row>
    <row r="20856" spans="81:81">
      <c r="CC20856" s="2"/>
    </row>
    <row r="20857" spans="81:81">
      <c r="CC20857" s="2"/>
    </row>
    <row r="20858" spans="81:81">
      <c r="CC20858" s="2"/>
    </row>
    <row r="20859" spans="81:81">
      <c r="CC20859" s="2"/>
    </row>
    <row r="20860" spans="81:81">
      <c r="CC20860" s="2"/>
    </row>
    <row r="20861" spans="81:81">
      <c r="CC20861" s="2"/>
    </row>
    <row r="20862" spans="81:81">
      <c r="CC20862" s="2"/>
    </row>
    <row r="20863" spans="81:81">
      <c r="CC20863" s="2"/>
    </row>
    <row r="20864" spans="81:81">
      <c r="CC20864" s="2"/>
    </row>
    <row r="20865" spans="81:81">
      <c r="CC20865" s="2"/>
    </row>
    <row r="20866" spans="81:81">
      <c r="CC20866" s="2"/>
    </row>
    <row r="20867" spans="81:81">
      <c r="CC20867" s="2"/>
    </row>
    <row r="20868" spans="81:81">
      <c r="CC20868" s="2"/>
    </row>
    <row r="20869" spans="81:81">
      <c r="CC20869" s="2"/>
    </row>
    <row r="20870" spans="81:81">
      <c r="CC20870" s="2"/>
    </row>
    <row r="20871" spans="81:81">
      <c r="CC20871" s="2"/>
    </row>
    <row r="20872" spans="81:81">
      <c r="CC20872" s="2"/>
    </row>
    <row r="20873" spans="81:81">
      <c r="CC20873" s="2"/>
    </row>
    <row r="20874" spans="81:81">
      <c r="CC20874" s="2"/>
    </row>
    <row r="20875" spans="81:81">
      <c r="CC20875" s="2"/>
    </row>
    <row r="20876" spans="81:81">
      <c r="CC20876" s="2"/>
    </row>
    <row r="20877" spans="81:81">
      <c r="CC20877" s="2"/>
    </row>
    <row r="20878" spans="81:81">
      <c r="CC20878" s="2"/>
    </row>
    <row r="20879" spans="81:81">
      <c r="CC20879" s="2"/>
    </row>
    <row r="20880" spans="81:81">
      <c r="CC20880" s="2"/>
    </row>
    <row r="20881" spans="81:81">
      <c r="CC20881" s="2"/>
    </row>
    <row r="20882" spans="81:81">
      <c r="CC20882" s="2"/>
    </row>
    <row r="20883" spans="81:81">
      <c r="CC20883" s="2"/>
    </row>
    <row r="20884" spans="81:81">
      <c r="CC20884" s="2"/>
    </row>
    <row r="20885" spans="81:81">
      <c r="CC20885" s="2"/>
    </row>
    <row r="20886" spans="81:81">
      <c r="CC20886" s="2"/>
    </row>
    <row r="20887" spans="81:81">
      <c r="CC20887" s="2"/>
    </row>
    <row r="20888" spans="81:81">
      <c r="CC20888" s="2"/>
    </row>
    <row r="20889" spans="81:81">
      <c r="CC20889" s="2"/>
    </row>
    <row r="20890" spans="81:81">
      <c r="CC20890" s="2"/>
    </row>
    <row r="20891" spans="81:81">
      <c r="CC20891" s="2"/>
    </row>
    <row r="20892" spans="81:81">
      <c r="CC20892" s="2"/>
    </row>
    <row r="20893" spans="81:81">
      <c r="CC20893" s="2"/>
    </row>
    <row r="20894" spans="81:81">
      <c r="CC20894" s="2"/>
    </row>
    <row r="20895" spans="81:81">
      <c r="CC20895" s="2"/>
    </row>
    <row r="20896" spans="81:81">
      <c r="CC20896" s="2"/>
    </row>
    <row r="20897" spans="81:81">
      <c r="CC20897" s="2"/>
    </row>
    <row r="20898" spans="81:81">
      <c r="CC20898" s="2"/>
    </row>
    <row r="20899" spans="81:81">
      <c r="CC20899" s="2"/>
    </row>
    <row r="20900" spans="81:81">
      <c r="CC20900" s="2"/>
    </row>
    <row r="20901" spans="81:81">
      <c r="CC20901" s="2"/>
    </row>
    <row r="20902" spans="81:81">
      <c r="CC20902" s="2"/>
    </row>
    <row r="20903" spans="81:81">
      <c r="CC20903" s="2"/>
    </row>
    <row r="20904" spans="81:81">
      <c r="CC20904" s="2"/>
    </row>
    <row r="20905" spans="81:81">
      <c r="CC20905" s="2"/>
    </row>
    <row r="20906" spans="81:81">
      <c r="CC20906" s="2"/>
    </row>
    <row r="20907" spans="81:81">
      <c r="CC20907" s="2"/>
    </row>
    <row r="20908" spans="81:81">
      <c r="CC20908" s="2"/>
    </row>
    <row r="20909" spans="81:81">
      <c r="CC20909" s="2"/>
    </row>
    <row r="20910" spans="81:81">
      <c r="CC20910" s="2"/>
    </row>
    <row r="20911" spans="81:81">
      <c r="CC20911" s="2"/>
    </row>
    <row r="20912" spans="81:81">
      <c r="CC20912" s="2"/>
    </row>
    <row r="20913" spans="81:81">
      <c r="CC20913" s="2"/>
    </row>
    <row r="20914" spans="81:81">
      <c r="CC20914" s="2"/>
    </row>
    <row r="20915" spans="81:81">
      <c r="CC20915" s="2"/>
    </row>
    <row r="20916" spans="81:81">
      <c r="CC20916" s="2"/>
    </row>
    <row r="20917" spans="81:81">
      <c r="CC20917" s="2"/>
    </row>
    <row r="20918" spans="81:81">
      <c r="CC20918" s="2"/>
    </row>
    <row r="20919" spans="81:81">
      <c r="CC20919" s="2"/>
    </row>
    <row r="20920" spans="81:81">
      <c r="CC20920" s="2"/>
    </row>
    <row r="20921" spans="81:81">
      <c r="CC20921" s="2"/>
    </row>
    <row r="20922" spans="81:81">
      <c r="CC20922" s="2"/>
    </row>
    <row r="20923" spans="81:81">
      <c r="CC20923" s="2"/>
    </row>
    <row r="20924" spans="81:81">
      <c r="CC20924" s="2"/>
    </row>
    <row r="20925" spans="81:81">
      <c r="CC20925" s="2"/>
    </row>
    <row r="20926" spans="81:81">
      <c r="CC20926" s="2"/>
    </row>
    <row r="20927" spans="81:81">
      <c r="CC20927" s="2"/>
    </row>
    <row r="20928" spans="81:81">
      <c r="CC20928" s="2"/>
    </row>
    <row r="20929" spans="81:81">
      <c r="CC20929" s="2"/>
    </row>
    <row r="20930" spans="81:81">
      <c r="CC20930" s="2"/>
    </row>
    <row r="20931" spans="81:81">
      <c r="CC20931" s="2"/>
    </row>
    <row r="20932" spans="81:81">
      <c r="CC20932" s="2"/>
    </row>
    <row r="20933" spans="81:81">
      <c r="CC20933" s="2"/>
    </row>
    <row r="20934" spans="81:81">
      <c r="CC20934" s="2"/>
    </row>
    <row r="20935" spans="81:81">
      <c r="CC20935" s="2"/>
    </row>
    <row r="20936" spans="81:81">
      <c r="CC20936" s="2"/>
    </row>
    <row r="20937" spans="81:81">
      <c r="CC20937" s="2"/>
    </row>
    <row r="20938" spans="81:81">
      <c r="CC20938" s="2"/>
    </row>
    <row r="20939" spans="81:81">
      <c r="CC20939" s="2"/>
    </row>
    <row r="20940" spans="81:81">
      <c r="CC20940" s="2"/>
    </row>
    <row r="20941" spans="81:81">
      <c r="CC20941" s="2"/>
    </row>
    <row r="20942" spans="81:81">
      <c r="CC20942" s="2"/>
    </row>
    <row r="20943" spans="81:81">
      <c r="CC20943" s="2"/>
    </row>
    <row r="20944" spans="81:81">
      <c r="CC20944" s="2"/>
    </row>
    <row r="20945" spans="81:81">
      <c r="CC20945" s="2"/>
    </row>
    <row r="20946" spans="81:81">
      <c r="CC20946" s="2"/>
    </row>
    <row r="20947" spans="81:81">
      <c r="CC20947" s="2"/>
    </row>
    <row r="20948" spans="81:81">
      <c r="CC20948" s="2"/>
    </row>
    <row r="20949" spans="81:81">
      <c r="CC20949" s="2"/>
    </row>
    <row r="20950" spans="81:81">
      <c r="CC20950" s="2"/>
    </row>
    <row r="20951" spans="81:81">
      <c r="CC20951" s="2"/>
    </row>
    <row r="20952" spans="81:81">
      <c r="CC20952" s="2"/>
    </row>
    <row r="20953" spans="81:81">
      <c r="CC20953" s="2"/>
    </row>
    <row r="20954" spans="81:81">
      <c r="CC20954" s="2"/>
    </row>
    <row r="20955" spans="81:81">
      <c r="CC20955" s="2"/>
    </row>
    <row r="20956" spans="81:81">
      <c r="CC20956" s="2"/>
    </row>
    <row r="20957" spans="81:81">
      <c r="CC20957" s="2"/>
    </row>
    <row r="20958" spans="81:81">
      <c r="CC20958" s="2"/>
    </row>
    <row r="20959" spans="81:81">
      <c r="CC20959" s="2"/>
    </row>
    <row r="20960" spans="81:81">
      <c r="CC20960" s="2"/>
    </row>
    <row r="20961" spans="81:81">
      <c r="CC20961" s="2"/>
    </row>
    <row r="20962" spans="81:81">
      <c r="CC20962" s="2"/>
    </row>
    <row r="20963" spans="81:81">
      <c r="CC20963" s="2"/>
    </row>
    <row r="20964" spans="81:81">
      <c r="CC20964" s="2"/>
    </row>
    <row r="20965" spans="81:81">
      <c r="CC20965" s="2"/>
    </row>
    <row r="20966" spans="81:81">
      <c r="CC20966" s="2"/>
    </row>
    <row r="20967" spans="81:81">
      <c r="CC20967" s="2"/>
    </row>
    <row r="20968" spans="81:81">
      <c r="CC20968" s="2"/>
    </row>
    <row r="20969" spans="81:81">
      <c r="CC20969" s="2"/>
    </row>
    <row r="20970" spans="81:81">
      <c r="CC20970" s="2"/>
    </row>
    <row r="20971" spans="81:81">
      <c r="CC20971" s="2"/>
    </row>
    <row r="20972" spans="81:81">
      <c r="CC20972" s="2"/>
    </row>
    <row r="20973" spans="81:81">
      <c r="CC20973" s="2"/>
    </row>
    <row r="20974" spans="81:81">
      <c r="CC20974" s="2"/>
    </row>
    <row r="20975" spans="81:81">
      <c r="CC20975" s="2"/>
    </row>
    <row r="20976" spans="81:81">
      <c r="CC20976" s="2"/>
    </row>
    <row r="20977" spans="81:81">
      <c r="CC20977" s="2"/>
    </row>
    <row r="20978" spans="81:81">
      <c r="CC20978" s="2"/>
    </row>
    <row r="20979" spans="81:81">
      <c r="CC20979" s="2"/>
    </row>
    <row r="20980" spans="81:81">
      <c r="CC20980" s="2"/>
    </row>
    <row r="20981" spans="81:81">
      <c r="CC20981" s="2"/>
    </row>
    <row r="20982" spans="81:81">
      <c r="CC20982" s="2"/>
    </row>
    <row r="20983" spans="81:81">
      <c r="CC20983" s="2"/>
    </row>
    <row r="20984" spans="81:81">
      <c r="CC20984" s="2"/>
    </row>
    <row r="20985" spans="81:81">
      <c r="CC20985" s="2"/>
    </row>
    <row r="20986" spans="81:81">
      <c r="CC20986" s="2"/>
    </row>
    <row r="20987" spans="81:81">
      <c r="CC20987" s="2"/>
    </row>
    <row r="20988" spans="81:81">
      <c r="CC20988" s="2"/>
    </row>
    <row r="20989" spans="81:81">
      <c r="CC20989" s="2"/>
    </row>
    <row r="20990" spans="81:81">
      <c r="CC20990" s="2"/>
    </row>
    <row r="20991" spans="81:81">
      <c r="CC20991" s="2"/>
    </row>
    <row r="20992" spans="81:81">
      <c r="CC20992" s="2"/>
    </row>
    <row r="20993" spans="81:81">
      <c r="CC20993" s="2"/>
    </row>
    <row r="20994" spans="81:81">
      <c r="CC20994" s="2"/>
    </row>
    <row r="20995" spans="81:81">
      <c r="CC20995" s="2"/>
    </row>
    <row r="20996" spans="81:81">
      <c r="CC20996" s="2"/>
    </row>
    <row r="20997" spans="81:81">
      <c r="CC20997" s="2"/>
    </row>
    <row r="20998" spans="81:81">
      <c r="CC20998" s="2"/>
    </row>
    <row r="20999" spans="81:81">
      <c r="CC20999" s="2"/>
    </row>
    <row r="21000" spans="81:81">
      <c r="CC21000" s="2"/>
    </row>
    <row r="21001" spans="81:81">
      <c r="CC21001" s="2"/>
    </row>
    <row r="21002" spans="81:81">
      <c r="CC21002" s="2"/>
    </row>
    <row r="21003" spans="81:81">
      <c r="CC21003" s="2"/>
    </row>
    <row r="21004" spans="81:81">
      <c r="CC21004" s="2"/>
    </row>
    <row r="21005" spans="81:81">
      <c r="CC21005" s="2"/>
    </row>
    <row r="21006" spans="81:81">
      <c r="CC21006" s="2"/>
    </row>
    <row r="21007" spans="81:81">
      <c r="CC21007" s="2"/>
    </row>
    <row r="21008" spans="81:81">
      <c r="CC21008" s="2"/>
    </row>
    <row r="21009" spans="81:81">
      <c r="CC21009" s="2"/>
    </row>
    <row r="21010" spans="81:81">
      <c r="CC21010" s="2"/>
    </row>
    <row r="21011" spans="81:81">
      <c r="CC21011" s="2"/>
    </row>
    <row r="21012" spans="81:81">
      <c r="CC21012" s="2"/>
    </row>
    <row r="21013" spans="81:81">
      <c r="CC21013" s="2"/>
    </row>
    <row r="21014" spans="81:81">
      <c r="CC21014" s="2"/>
    </row>
    <row r="21015" spans="81:81">
      <c r="CC21015" s="2"/>
    </row>
    <row r="21016" spans="81:81">
      <c r="CC21016" s="2"/>
    </row>
    <row r="21017" spans="81:81">
      <c r="CC21017" s="2"/>
    </row>
    <row r="21018" spans="81:81">
      <c r="CC21018" s="2"/>
    </row>
    <row r="21019" spans="81:81">
      <c r="CC21019" s="2"/>
    </row>
    <row r="21020" spans="81:81">
      <c r="CC21020" s="2"/>
    </row>
    <row r="21021" spans="81:81">
      <c r="CC21021" s="2"/>
    </row>
    <row r="21022" spans="81:81">
      <c r="CC21022" s="2"/>
    </row>
    <row r="21023" spans="81:81">
      <c r="CC21023" s="2"/>
    </row>
    <row r="21024" spans="81:81">
      <c r="CC21024" s="2"/>
    </row>
    <row r="21025" spans="81:81">
      <c r="CC21025" s="2"/>
    </row>
    <row r="21026" spans="81:81">
      <c r="CC21026" s="2"/>
    </row>
    <row r="21027" spans="81:81">
      <c r="CC21027" s="2"/>
    </row>
    <row r="21028" spans="81:81">
      <c r="CC21028" s="2"/>
    </row>
    <row r="21029" spans="81:81">
      <c r="CC21029" s="2"/>
    </row>
    <row r="21030" spans="81:81">
      <c r="CC21030" s="2"/>
    </row>
    <row r="21031" spans="81:81">
      <c r="CC21031" s="2"/>
    </row>
    <row r="21032" spans="81:81">
      <c r="CC21032" s="2"/>
    </row>
    <row r="21033" spans="81:81">
      <c r="CC21033" s="2"/>
    </row>
    <row r="21034" spans="81:81">
      <c r="CC21034" s="2"/>
    </row>
    <row r="21035" spans="81:81">
      <c r="CC21035" s="2"/>
    </row>
    <row r="21036" spans="81:81">
      <c r="CC21036" s="2"/>
    </row>
    <row r="21037" spans="81:81">
      <c r="CC21037" s="2"/>
    </row>
    <row r="21038" spans="81:81">
      <c r="CC21038" s="2"/>
    </row>
    <row r="21039" spans="81:81">
      <c r="CC21039" s="2"/>
    </row>
    <row r="21040" spans="81:81">
      <c r="CC21040" s="2"/>
    </row>
    <row r="21041" spans="81:81">
      <c r="CC21041" s="2"/>
    </row>
    <row r="21042" spans="81:81">
      <c r="CC21042" s="2"/>
    </row>
    <row r="21043" spans="81:81">
      <c r="CC21043" s="2"/>
    </row>
    <row r="21044" spans="81:81">
      <c r="CC21044" s="2"/>
    </row>
    <row r="21045" spans="81:81">
      <c r="CC21045" s="2"/>
    </row>
    <row r="21046" spans="81:81">
      <c r="CC21046" s="2"/>
    </row>
    <row r="21047" spans="81:81">
      <c r="CC21047" s="2"/>
    </row>
    <row r="21048" spans="81:81">
      <c r="CC21048" s="2"/>
    </row>
    <row r="21049" spans="81:81">
      <c r="CC21049" s="2"/>
    </row>
    <row r="21050" spans="81:81">
      <c r="CC21050" s="2"/>
    </row>
    <row r="21051" spans="81:81">
      <c r="CC21051" s="2"/>
    </row>
    <row r="21052" spans="81:81">
      <c r="CC21052" s="2"/>
    </row>
    <row r="21053" spans="81:81">
      <c r="CC21053" s="2"/>
    </row>
    <row r="21054" spans="81:81">
      <c r="CC21054" s="2"/>
    </row>
    <row r="21055" spans="81:81">
      <c r="CC21055" s="2"/>
    </row>
    <row r="21056" spans="81:81">
      <c r="CC21056" s="2"/>
    </row>
    <row r="21057" spans="81:81">
      <c r="CC21057" s="2"/>
    </row>
    <row r="21058" spans="81:81">
      <c r="CC21058" s="2"/>
    </row>
    <row r="21059" spans="81:81">
      <c r="CC21059" s="2"/>
    </row>
    <row r="21060" spans="81:81">
      <c r="CC21060" s="2"/>
    </row>
    <row r="21061" spans="81:81">
      <c r="CC21061" s="2"/>
    </row>
    <row r="21062" spans="81:81">
      <c r="CC21062" s="2"/>
    </row>
    <row r="21063" spans="81:81">
      <c r="CC21063" s="2"/>
    </row>
    <row r="21064" spans="81:81">
      <c r="CC21064" s="2"/>
    </row>
    <row r="21065" spans="81:81">
      <c r="CC21065" s="2"/>
    </row>
    <row r="21066" spans="81:81">
      <c r="CC21066" s="2"/>
    </row>
    <row r="21067" spans="81:81">
      <c r="CC21067" s="2"/>
    </row>
    <row r="21068" spans="81:81">
      <c r="CC21068" s="2"/>
    </row>
    <row r="21069" spans="81:81">
      <c r="CC21069" s="2"/>
    </row>
    <row r="21070" spans="81:81">
      <c r="CC21070" s="2"/>
    </row>
    <row r="21071" spans="81:81">
      <c r="CC21071" s="2"/>
    </row>
    <row r="21072" spans="81:81">
      <c r="CC21072" s="2"/>
    </row>
    <row r="21073" spans="81:81">
      <c r="CC21073" s="2"/>
    </row>
    <row r="21074" spans="81:81">
      <c r="CC21074" s="2"/>
    </row>
    <row r="21075" spans="81:81">
      <c r="CC21075" s="2"/>
    </row>
    <row r="21076" spans="81:81">
      <c r="CC21076" s="2"/>
    </row>
    <row r="21077" spans="81:81">
      <c r="CC21077" s="2"/>
    </row>
    <row r="21078" spans="81:81">
      <c r="CC21078" s="2"/>
    </row>
    <row r="21079" spans="81:81">
      <c r="CC21079" s="2"/>
    </row>
    <row r="21080" spans="81:81">
      <c r="CC21080" s="2"/>
    </row>
    <row r="21081" spans="81:81">
      <c r="CC21081" s="2"/>
    </row>
    <row r="21082" spans="81:81">
      <c r="CC21082" s="2"/>
    </row>
    <row r="21083" spans="81:81">
      <c r="CC21083" s="2"/>
    </row>
    <row r="21084" spans="81:81">
      <c r="CC21084" s="2"/>
    </row>
    <row r="21085" spans="81:81">
      <c r="CC21085" s="2"/>
    </row>
    <row r="21086" spans="81:81">
      <c r="CC21086" s="2"/>
    </row>
    <row r="21087" spans="81:81">
      <c r="CC21087" s="2"/>
    </row>
    <row r="21088" spans="81:81">
      <c r="CC21088" s="2"/>
    </row>
    <row r="21089" spans="81:81">
      <c r="CC21089" s="2"/>
    </row>
    <row r="21090" spans="81:81">
      <c r="CC21090" s="2"/>
    </row>
    <row r="21091" spans="81:81">
      <c r="CC21091" s="2"/>
    </row>
    <row r="21092" spans="81:81">
      <c r="CC21092" s="2"/>
    </row>
    <row r="21093" spans="81:81">
      <c r="CC21093" s="2"/>
    </row>
    <row r="21094" spans="81:81">
      <c r="CC21094" s="2"/>
    </row>
    <row r="21095" spans="81:81">
      <c r="CC21095" s="2"/>
    </row>
    <row r="21096" spans="81:81">
      <c r="CC21096" s="2"/>
    </row>
    <row r="21097" spans="81:81">
      <c r="CC21097" s="2"/>
    </row>
    <row r="21098" spans="81:81">
      <c r="CC21098" s="2"/>
    </row>
    <row r="21099" spans="81:81">
      <c r="CC21099" s="2"/>
    </row>
    <row r="21100" spans="81:81">
      <c r="CC21100" s="2"/>
    </row>
    <row r="21101" spans="81:81">
      <c r="CC21101" s="2"/>
    </row>
    <row r="21102" spans="81:81">
      <c r="CC21102" s="2"/>
    </row>
    <row r="21103" spans="81:81">
      <c r="CC21103" s="2"/>
    </row>
    <row r="21104" spans="81:81">
      <c r="CC21104" s="2"/>
    </row>
    <row r="21105" spans="81:81">
      <c r="CC21105" s="2"/>
    </row>
    <row r="21106" spans="81:81">
      <c r="CC21106" s="2"/>
    </row>
    <row r="21107" spans="81:81">
      <c r="CC21107" s="2"/>
    </row>
    <row r="21108" spans="81:81">
      <c r="CC21108" s="2"/>
    </row>
    <row r="21109" spans="81:81">
      <c r="CC21109" s="2"/>
    </row>
    <row r="21110" spans="81:81">
      <c r="CC21110" s="2"/>
    </row>
    <row r="21111" spans="81:81">
      <c r="CC21111" s="2"/>
    </row>
    <row r="21112" spans="81:81">
      <c r="CC21112" s="2"/>
    </row>
    <row r="21113" spans="81:81">
      <c r="CC21113" s="2"/>
    </row>
    <row r="21114" spans="81:81">
      <c r="CC21114" s="2"/>
    </row>
    <row r="21115" spans="81:81">
      <c r="CC21115" s="2"/>
    </row>
    <row r="21116" spans="81:81">
      <c r="CC21116" s="2"/>
    </row>
    <row r="21117" spans="81:81">
      <c r="CC21117" s="2"/>
    </row>
    <row r="21118" spans="81:81">
      <c r="CC21118" s="2"/>
    </row>
    <row r="21119" spans="81:81">
      <c r="CC21119" s="2"/>
    </row>
    <row r="21120" spans="81:81">
      <c r="CC21120" s="2"/>
    </row>
    <row r="21121" spans="81:81">
      <c r="CC21121" s="2"/>
    </row>
    <row r="21122" spans="81:81">
      <c r="CC21122" s="2"/>
    </row>
    <row r="21123" spans="81:81">
      <c r="CC21123" s="2"/>
    </row>
    <row r="21124" spans="81:81">
      <c r="CC21124" s="2"/>
    </row>
    <row r="21125" spans="81:81">
      <c r="CC21125" s="2"/>
    </row>
    <row r="21126" spans="81:81">
      <c r="CC21126" s="2"/>
    </row>
    <row r="21127" spans="81:81">
      <c r="CC21127" s="2"/>
    </row>
    <row r="21128" spans="81:81">
      <c r="CC21128" s="2"/>
    </row>
    <row r="21129" spans="81:81">
      <c r="CC21129" s="2"/>
    </row>
    <row r="21130" spans="81:81">
      <c r="CC21130" s="2"/>
    </row>
    <row r="21131" spans="81:81">
      <c r="CC21131" s="2"/>
    </row>
    <row r="21132" spans="81:81">
      <c r="CC21132" s="2"/>
    </row>
    <row r="21133" spans="81:81">
      <c r="CC21133" s="2"/>
    </row>
    <row r="21134" spans="81:81">
      <c r="CC21134" s="2"/>
    </row>
    <row r="21135" spans="81:81">
      <c r="CC21135" s="2"/>
    </row>
    <row r="21136" spans="81:81">
      <c r="CC21136" s="2"/>
    </row>
    <row r="21137" spans="81:81">
      <c r="CC21137" s="2"/>
    </row>
    <row r="21138" spans="81:81">
      <c r="CC21138" s="2"/>
    </row>
    <row r="21139" spans="81:81">
      <c r="CC21139" s="2"/>
    </row>
    <row r="21140" spans="81:81">
      <c r="CC21140" s="2"/>
    </row>
    <row r="21141" spans="81:81">
      <c r="CC21141" s="2"/>
    </row>
    <row r="21142" spans="81:81">
      <c r="CC21142" s="2"/>
    </row>
    <row r="21143" spans="81:81">
      <c r="CC21143" s="2"/>
    </row>
    <row r="21144" spans="81:81">
      <c r="CC21144" s="2"/>
    </row>
    <row r="21145" spans="81:81">
      <c r="CC21145" s="2"/>
    </row>
    <row r="21146" spans="81:81">
      <c r="CC21146" s="2"/>
    </row>
    <row r="21147" spans="81:81">
      <c r="CC21147" s="2"/>
    </row>
    <row r="21148" spans="81:81">
      <c r="CC21148" s="2"/>
    </row>
    <row r="21149" spans="81:81">
      <c r="CC21149" s="2"/>
    </row>
    <row r="21150" spans="81:81">
      <c r="CC21150" s="2"/>
    </row>
    <row r="21151" spans="81:81">
      <c r="CC21151" s="2"/>
    </row>
    <row r="21152" spans="81:81">
      <c r="CC21152" s="2"/>
    </row>
    <row r="21153" spans="81:81">
      <c r="CC21153" s="2"/>
    </row>
    <row r="21154" spans="81:81">
      <c r="CC21154" s="2"/>
    </row>
    <row r="21155" spans="81:81">
      <c r="CC21155" s="2"/>
    </row>
    <row r="21156" spans="81:81">
      <c r="CC21156" s="2"/>
    </row>
    <row r="21157" spans="81:81">
      <c r="CC21157" s="2"/>
    </row>
    <row r="21158" spans="81:81">
      <c r="CC21158" s="2"/>
    </row>
    <row r="21159" spans="81:81">
      <c r="CC21159" s="2"/>
    </row>
    <row r="21160" spans="81:81">
      <c r="CC21160" s="2"/>
    </row>
    <row r="21161" spans="81:81">
      <c r="CC21161" s="2"/>
    </row>
    <row r="21162" spans="81:81">
      <c r="CC21162" s="2"/>
    </row>
    <row r="21163" spans="81:81">
      <c r="CC21163" s="2"/>
    </row>
    <row r="21164" spans="81:81">
      <c r="CC21164" s="2"/>
    </row>
    <row r="21165" spans="81:81">
      <c r="CC21165" s="2"/>
    </row>
    <row r="21166" spans="81:81">
      <c r="CC21166" s="2"/>
    </row>
    <row r="21167" spans="81:81">
      <c r="CC21167" s="2"/>
    </row>
    <row r="21168" spans="81:81">
      <c r="CC21168" s="2"/>
    </row>
    <row r="21169" spans="81:81">
      <c r="CC21169" s="2"/>
    </row>
    <row r="21170" spans="81:81">
      <c r="CC21170" s="2"/>
    </row>
    <row r="21171" spans="81:81">
      <c r="CC21171" s="2"/>
    </row>
    <row r="21172" spans="81:81">
      <c r="CC21172" s="2"/>
    </row>
    <row r="21173" spans="81:81">
      <c r="CC21173" s="2"/>
    </row>
    <row r="21174" spans="81:81">
      <c r="CC21174" s="2"/>
    </row>
    <row r="21175" spans="81:81">
      <c r="CC21175" s="2"/>
    </row>
    <row r="21176" spans="81:81">
      <c r="CC21176" s="2"/>
    </row>
    <row r="21177" spans="81:81">
      <c r="CC21177" s="2"/>
    </row>
    <row r="21178" spans="81:81">
      <c r="CC21178" s="2"/>
    </row>
    <row r="21179" spans="81:81">
      <c r="CC21179" s="2"/>
    </row>
    <row r="21180" spans="81:81">
      <c r="CC21180" s="2"/>
    </row>
    <row r="21181" spans="81:81">
      <c r="CC21181" s="2"/>
    </row>
    <row r="21182" spans="81:81">
      <c r="CC21182" s="2"/>
    </row>
    <row r="21183" spans="81:81">
      <c r="CC21183" s="2"/>
    </row>
    <row r="21184" spans="81:81">
      <c r="CC21184" s="2"/>
    </row>
    <row r="21185" spans="81:81">
      <c r="CC21185" s="2"/>
    </row>
    <row r="21186" spans="81:81">
      <c r="CC21186" s="2"/>
    </row>
    <row r="21187" spans="81:81">
      <c r="CC21187" s="2"/>
    </row>
    <row r="21188" spans="81:81">
      <c r="CC21188" s="2"/>
    </row>
    <row r="21189" spans="81:81">
      <c r="CC21189" s="2"/>
    </row>
    <row r="21190" spans="81:81">
      <c r="CC21190" s="2"/>
    </row>
    <row r="21191" spans="81:81">
      <c r="CC21191" s="2"/>
    </row>
    <row r="21192" spans="81:81">
      <c r="CC21192" s="2"/>
    </row>
    <row r="21193" spans="81:81">
      <c r="CC21193" s="2"/>
    </row>
    <row r="21194" spans="81:81">
      <c r="CC21194" s="2"/>
    </row>
    <row r="21195" spans="81:81">
      <c r="CC21195" s="2"/>
    </row>
    <row r="21196" spans="81:81">
      <c r="CC21196" s="2"/>
    </row>
    <row r="21197" spans="81:81">
      <c r="CC21197" s="2"/>
    </row>
    <row r="21198" spans="81:81">
      <c r="CC21198" s="2"/>
    </row>
    <row r="21199" spans="81:81">
      <c r="CC21199" s="2"/>
    </row>
    <row r="21200" spans="81:81">
      <c r="CC21200" s="2"/>
    </row>
    <row r="21201" spans="81:81">
      <c r="CC21201" s="2"/>
    </row>
    <row r="21202" spans="81:81">
      <c r="CC21202" s="2"/>
    </row>
    <row r="21203" spans="81:81">
      <c r="CC21203" s="2"/>
    </row>
    <row r="21204" spans="81:81">
      <c r="CC21204" s="2"/>
    </row>
    <row r="21205" spans="81:81">
      <c r="CC21205" s="2"/>
    </row>
    <row r="21206" spans="81:81">
      <c r="CC21206" s="2"/>
    </row>
    <row r="21207" spans="81:81">
      <c r="CC21207" s="2"/>
    </row>
    <row r="21208" spans="81:81">
      <c r="CC21208" s="2"/>
    </row>
    <row r="21209" spans="81:81">
      <c r="CC21209" s="2"/>
    </row>
    <row r="21210" spans="81:81">
      <c r="CC21210" s="2"/>
    </row>
    <row r="21211" spans="81:81">
      <c r="CC21211" s="2"/>
    </row>
    <row r="21212" spans="81:81">
      <c r="CC21212" s="2"/>
    </row>
    <row r="21213" spans="81:81">
      <c r="CC21213" s="2"/>
    </row>
    <row r="21214" spans="81:81">
      <c r="CC21214" s="2"/>
    </row>
    <row r="21215" spans="81:81">
      <c r="CC21215" s="2"/>
    </row>
    <row r="21216" spans="81:81">
      <c r="CC21216" s="2"/>
    </row>
    <row r="21217" spans="81:81">
      <c r="CC21217" s="2"/>
    </row>
    <row r="21218" spans="81:81">
      <c r="CC21218" s="2"/>
    </row>
    <row r="21219" spans="81:81">
      <c r="CC21219" s="2"/>
    </row>
    <row r="21220" spans="81:81">
      <c r="CC21220" s="2"/>
    </row>
    <row r="21221" spans="81:81">
      <c r="CC21221" s="2"/>
    </row>
    <row r="21222" spans="81:81">
      <c r="CC21222" s="2"/>
    </row>
    <row r="21223" spans="81:81">
      <c r="CC21223" s="2"/>
    </row>
    <row r="21224" spans="81:81">
      <c r="CC21224" s="2"/>
    </row>
    <row r="21225" spans="81:81">
      <c r="CC21225" s="2"/>
    </row>
    <row r="21226" spans="81:81">
      <c r="CC21226" s="2"/>
    </row>
    <row r="21227" spans="81:81">
      <c r="CC21227" s="2"/>
    </row>
    <row r="21228" spans="81:81">
      <c r="CC21228" s="2"/>
    </row>
    <row r="21229" spans="81:81">
      <c r="CC21229" s="2"/>
    </row>
    <row r="21230" spans="81:81">
      <c r="CC21230" s="2"/>
    </row>
    <row r="21231" spans="81:81">
      <c r="CC21231" s="2"/>
    </row>
    <row r="21232" spans="81:81">
      <c r="CC21232" s="2"/>
    </row>
    <row r="21233" spans="81:81">
      <c r="CC21233" s="2"/>
    </row>
    <row r="21234" spans="81:81">
      <c r="CC21234" s="2"/>
    </row>
    <row r="21235" spans="81:81">
      <c r="CC21235" s="2"/>
    </row>
    <row r="21236" spans="81:81">
      <c r="CC21236" s="2"/>
    </row>
    <row r="21237" spans="81:81">
      <c r="CC21237" s="2"/>
    </row>
    <row r="21238" spans="81:81">
      <c r="CC21238" s="2"/>
    </row>
    <row r="21239" spans="81:81">
      <c r="CC21239" s="2"/>
    </row>
    <row r="21240" spans="81:81">
      <c r="CC21240" s="2"/>
    </row>
    <row r="21241" spans="81:81">
      <c r="CC21241" s="2"/>
    </row>
    <row r="21242" spans="81:81">
      <c r="CC21242" s="2"/>
    </row>
    <row r="21243" spans="81:81">
      <c r="CC21243" s="2"/>
    </row>
    <row r="21244" spans="81:81">
      <c r="CC21244" s="2"/>
    </row>
    <row r="21245" spans="81:81">
      <c r="CC21245" s="2"/>
    </row>
    <row r="21246" spans="81:81">
      <c r="CC21246" s="2"/>
    </row>
    <row r="21247" spans="81:81">
      <c r="CC21247" s="2"/>
    </row>
    <row r="21248" spans="81:81">
      <c r="CC21248" s="2"/>
    </row>
    <row r="21249" spans="81:81">
      <c r="CC21249" s="2"/>
    </row>
    <row r="21250" spans="81:81">
      <c r="CC21250" s="2"/>
    </row>
    <row r="21251" spans="81:81">
      <c r="CC21251" s="2"/>
    </row>
    <row r="21252" spans="81:81">
      <c r="CC21252" s="2"/>
    </row>
    <row r="21253" spans="81:81">
      <c r="CC21253" s="2"/>
    </row>
    <row r="21254" spans="81:81">
      <c r="CC21254" s="2"/>
    </row>
    <row r="21255" spans="81:81">
      <c r="CC21255" s="2"/>
    </row>
    <row r="21256" spans="81:81">
      <c r="CC21256" s="2"/>
    </row>
    <row r="21257" spans="81:81">
      <c r="CC21257" s="2"/>
    </row>
    <row r="21258" spans="81:81">
      <c r="CC21258" s="2"/>
    </row>
    <row r="21259" spans="81:81">
      <c r="CC21259" s="2"/>
    </row>
    <row r="21260" spans="81:81">
      <c r="CC21260" s="2"/>
    </row>
    <row r="21261" spans="81:81">
      <c r="CC21261" s="2"/>
    </row>
    <row r="21262" spans="81:81">
      <c r="CC21262" s="2"/>
    </row>
    <row r="21263" spans="81:81">
      <c r="CC21263" s="2"/>
    </row>
    <row r="21264" spans="81:81">
      <c r="CC21264" s="2"/>
    </row>
    <row r="21265" spans="81:81">
      <c r="CC21265" s="2"/>
    </row>
    <row r="21266" spans="81:81">
      <c r="CC21266" s="2"/>
    </row>
    <row r="21267" spans="81:81">
      <c r="CC21267" s="2"/>
    </row>
    <row r="21268" spans="81:81">
      <c r="CC21268" s="2"/>
    </row>
    <row r="21269" spans="81:81">
      <c r="CC21269" s="2"/>
    </row>
    <row r="21270" spans="81:81">
      <c r="CC21270" s="2"/>
    </row>
    <row r="21271" spans="81:81">
      <c r="CC21271" s="2"/>
    </row>
    <row r="21272" spans="81:81">
      <c r="CC21272" s="2"/>
    </row>
    <row r="21273" spans="81:81">
      <c r="CC21273" s="2"/>
    </row>
    <row r="21274" spans="81:81">
      <c r="CC21274" s="2"/>
    </row>
    <row r="21275" spans="81:81">
      <c r="CC21275" s="2"/>
    </row>
    <row r="21276" spans="81:81">
      <c r="CC21276" s="2"/>
    </row>
    <row r="21277" spans="81:81">
      <c r="CC21277" s="2"/>
    </row>
    <row r="21278" spans="81:81">
      <c r="CC21278" s="2"/>
    </row>
    <row r="21279" spans="81:81">
      <c r="CC21279" s="2"/>
    </row>
    <row r="21280" spans="81:81">
      <c r="CC21280" s="2"/>
    </row>
    <row r="21281" spans="81:81">
      <c r="CC21281" s="2"/>
    </row>
    <row r="21282" spans="81:81">
      <c r="CC21282" s="2"/>
    </row>
    <row r="21283" spans="81:81">
      <c r="CC21283" s="2"/>
    </row>
    <row r="21284" spans="81:81">
      <c r="CC21284" s="2"/>
    </row>
    <row r="21285" spans="81:81">
      <c r="CC21285" s="2"/>
    </row>
    <row r="21286" spans="81:81">
      <c r="CC21286" s="2"/>
    </row>
    <row r="21287" spans="81:81">
      <c r="CC21287" s="2"/>
    </row>
    <row r="21288" spans="81:81">
      <c r="CC21288" s="2"/>
    </row>
    <row r="21289" spans="81:81">
      <c r="CC21289" s="2"/>
    </row>
    <row r="21290" spans="81:81">
      <c r="CC21290" s="2"/>
    </row>
    <row r="21291" spans="81:81">
      <c r="CC21291" s="2"/>
    </row>
    <row r="21292" spans="81:81">
      <c r="CC21292" s="2"/>
    </row>
    <row r="21293" spans="81:81">
      <c r="CC21293" s="2"/>
    </row>
    <row r="21294" spans="81:81">
      <c r="CC21294" s="2"/>
    </row>
    <row r="21295" spans="81:81">
      <c r="CC21295" s="2"/>
    </row>
    <row r="21296" spans="81:81">
      <c r="CC21296" s="2"/>
    </row>
    <row r="21297" spans="81:81">
      <c r="CC21297" s="2"/>
    </row>
    <row r="21298" spans="81:81">
      <c r="CC21298" s="2"/>
    </row>
    <row r="21299" spans="81:81">
      <c r="CC21299" s="2"/>
    </row>
    <row r="21300" spans="81:81">
      <c r="CC21300" s="2"/>
    </row>
    <row r="21301" spans="81:81">
      <c r="CC21301" s="2"/>
    </row>
    <row r="21302" spans="81:81">
      <c r="CC21302" s="2"/>
    </row>
    <row r="21303" spans="81:81">
      <c r="CC21303" s="2"/>
    </row>
    <row r="21304" spans="81:81">
      <c r="CC21304" s="2"/>
    </row>
    <row r="21305" spans="81:81">
      <c r="CC21305" s="2"/>
    </row>
    <row r="21306" spans="81:81">
      <c r="CC21306" s="2"/>
    </row>
    <row r="21307" spans="81:81">
      <c r="CC21307" s="2"/>
    </row>
    <row r="21308" spans="81:81">
      <c r="CC21308" s="2"/>
    </row>
    <row r="21309" spans="81:81">
      <c r="CC21309" s="2"/>
    </row>
    <row r="21310" spans="81:81">
      <c r="CC21310" s="2"/>
    </row>
    <row r="21311" spans="81:81">
      <c r="CC21311" s="2"/>
    </row>
    <row r="21312" spans="81:81">
      <c r="CC21312" s="2"/>
    </row>
    <row r="21313" spans="81:81">
      <c r="CC21313" s="2"/>
    </row>
    <row r="21314" spans="81:81">
      <c r="CC21314" s="2"/>
    </row>
    <row r="21315" spans="81:81">
      <c r="CC21315" s="2"/>
    </row>
    <row r="21316" spans="81:81">
      <c r="CC21316" s="2"/>
    </row>
    <row r="21317" spans="81:81">
      <c r="CC21317" s="2"/>
    </row>
    <row r="21318" spans="81:81">
      <c r="CC21318" s="2"/>
    </row>
    <row r="21319" spans="81:81">
      <c r="CC21319" s="2"/>
    </row>
    <row r="21320" spans="81:81">
      <c r="CC21320" s="2"/>
    </row>
    <row r="21321" spans="81:81">
      <c r="CC21321" s="2"/>
    </row>
    <row r="21322" spans="81:81">
      <c r="CC21322" s="2"/>
    </row>
    <row r="21323" spans="81:81">
      <c r="CC21323" s="2"/>
    </row>
    <row r="21324" spans="81:81">
      <c r="CC21324" s="2"/>
    </row>
    <row r="21325" spans="81:81">
      <c r="CC21325" s="2"/>
    </row>
    <row r="21326" spans="81:81">
      <c r="CC21326" s="2"/>
    </row>
    <row r="21327" spans="81:81">
      <c r="CC21327" s="2"/>
    </row>
    <row r="21328" spans="81:81">
      <c r="CC21328" s="2"/>
    </row>
    <row r="21329" spans="81:81">
      <c r="CC21329" s="2"/>
    </row>
    <row r="21330" spans="81:81">
      <c r="CC21330" s="2"/>
    </row>
    <row r="21331" spans="81:81">
      <c r="CC21331" s="2"/>
    </row>
    <row r="21332" spans="81:81">
      <c r="CC21332" s="2"/>
    </row>
    <row r="21333" spans="81:81">
      <c r="CC21333" s="2"/>
    </row>
    <row r="21334" spans="81:81">
      <c r="CC21334" s="2"/>
    </row>
    <row r="21335" spans="81:81">
      <c r="CC21335" s="2"/>
    </row>
    <row r="21336" spans="81:81">
      <c r="CC21336" s="2"/>
    </row>
    <row r="21337" spans="81:81">
      <c r="CC21337" s="2"/>
    </row>
    <row r="21338" spans="81:81">
      <c r="CC21338" s="2"/>
    </row>
    <row r="21339" spans="81:81">
      <c r="CC21339" s="2"/>
    </row>
    <row r="21340" spans="81:81">
      <c r="CC21340" s="2"/>
    </row>
    <row r="21341" spans="81:81">
      <c r="CC21341" s="2"/>
    </row>
    <row r="21342" spans="81:81">
      <c r="CC21342" s="2"/>
    </row>
    <row r="21343" spans="81:81">
      <c r="CC21343" s="2"/>
    </row>
    <row r="21344" spans="81:81">
      <c r="CC21344" s="2"/>
    </row>
    <row r="21345" spans="81:81">
      <c r="CC21345" s="2"/>
    </row>
    <row r="21346" spans="81:81">
      <c r="CC21346" s="2"/>
    </row>
    <row r="21347" spans="81:81">
      <c r="CC21347" s="2"/>
    </row>
    <row r="21348" spans="81:81">
      <c r="CC21348" s="2"/>
    </row>
    <row r="21349" spans="81:81">
      <c r="CC21349" s="2"/>
    </row>
    <row r="21350" spans="81:81">
      <c r="CC21350" s="2"/>
    </row>
    <row r="21351" spans="81:81">
      <c r="CC21351" s="2"/>
    </row>
    <row r="21352" spans="81:81">
      <c r="CC21352" s="2"/>
    </row>
    <row r="21353" spans="81:81">
      <c r="CC21353" s="2"/>
    </row>
    <row r="21354" spans="81:81">
      <c r="CC21354" s="2"/>
    </row>
    <row r="21355" spans="81:81">
      <c r="CC21355" s="2"/>
    </row>
    <row r="21356" spans="81:81">
      <c r="CC21356" s="2"/>
    </row>
    <row r="21357" spans="81:81">
      <c r="CC21357" s="2"/>
    </row>
    <row r="21358" spans="81:81">
      <c r="CC21358" s="2"/>
    </row>
    <row r="21359" spans="81:81">
      <c r="CC21359" s="2"/>
    </row>
    <row r="21360" spans="81:81">
      <c r="CC21360" s="2"/>
    </row>
    <row r="21361" spans="81:81">
      <c r="CC21361" s="2"/>
    </row>
    <row r="21362" spans="81:81">
      <c r="CC21362" s="2"/>
    </row>
    <row r="21363" spans="81:81">
      <c r="CC21363" s="2"/>
    </row>
    <row r="21364" spans="81:81">
      <c r="CC21364" s="2"/>
    </row>
    <row r="21365" spans="81:81">
      <c r="CC21365" s="2"/>
    </row>
    <row r="21366" spans="81:81">
      <c r="CC21366" s="2"/>
    </row>
    <row r="21367" spans="81:81">
      <c r="CC21367" s="2"/>
    </row>
    <row r="21368" spans="81:81">
      <c r="CC21368" s="2"/>
    </row>
    <row r="21369" spans="81:81">
      <c r="CC21369" s="2"/>
    </row>
    <row r="21370" spans="81:81">
      <c r="CC21370" s="2"/>
    </row>
    <row r="21371" spans="81:81">
      <c r="CC21371" s="2"/>
    </row>
    <row r="21372" spans="81:81">
      <c r="CC21372" s="2"/>
    </row>
    <row r="21373" spans="81:81">
      <c r="CC21373" s="2"/>
    </row>
    <row r="21374" spans="81:81">
      <c r="CC21374" s="2"/>
    </row>
    <row r="21375" spans="81:81">
      <c r="CC21375" s="2"/>
    </row>
    <row r="21376" spans="81:81">
      <c r="CC21376" s="2"/>
    </row>
    <row r="21377" spans="81:81">
      <c r="CC21377" s="2"/>
    </row>
    <row r="21378" spans="81:81">
      <c r="CC21378" s="2"/>
    </row>
    <row r="21379" spans="81:81">
      <c r="CC21379" s="2"/>
    </row>
    <row r="21380" spans="81:81">
      <c r="CC21380" s="2"/>
    </row>
    <row r="21381" spans="81:81">
      <c r="CC21381" s="2"/>
    </row>
    <row r="21382" spans="81:81">
      <c r="CC21382" s="2"/>
    </row>
    <row r="21383" spans="81:81">
      <c r="CC21383" s="2"/>
    </row>
    <row r="21384" spans="81:81">
      <c r="CC21384" s="2"/>
    </row>
    <row r="21385" spans="81:81">
      <c r="CC21385" s="2"/>
    </row>
    <row r="21386" spans="81:81">
      <c r="CC21386" s="2"/>
    </row>
    <row r="21387" spans="81:81">
      <c r="CC21387" s="2"/>
    </row>
    <row r="21388" spans="81:81">
      <c r="CC21388" s="2"/>
    </row>
    <row r="21389" spans="81:81">
      <c r="CC21389" s="2"/>
    </row>
    <row r="21390" spans="81:81">
      <c r="CC21390" s="2"/>
    </row>
    <row r="21391" spans="81:81">
      <c r="CC21391" s="2"/>
    </row>
    <row r="21392" spans="81:81">
      <c r="CC21392" s="2"/>
    </row>
    <row r="21393" spans="81:81">
      <c r="CC21393" s="2"/>
    </row>
    <row r="21394" spans="81:81">
      <c r="CC21394" s="2"/>
    </row>
    <row r="21395" spans="81:81">
      <c r="CC21395" s="2"/>
    </row>
    <row r="21396" spans="81:81">
      <c r="CC21396" s="2"/>
    </row>
    <row r="21397" spans="81:81">
      <c r="CC21397" s="2"/>
    </row>
    <row r="21398" spans="81:81">
      <c r="CC21398" s="2"/>
    </row>
    <row r="21399" spans="81:81">
      <c r="CC21399" s="2"/>
    </row>
    <row r="21400" spans="81:81">
      <c r="CC21400" s="2"/>
    </row>
    <row r="21401" spans="81:81">
      <c r="CC21401" s="2"/>
    </row>
    <row r="21402" spans="81:81">
      <c r="CC21402" s="2"/>
    </row>
    <row r="21403" spans="81:81">
      <c r="CC21403" s="2"/>
    </row>
    <row r="21404" spans="81:81">
      <c r="CC21404" s="2"/>
    </row>
    <row r="21405" spans="81:81">
      <c r="CC21405" s="2"/>
    </row>
    <row r="21406" spans="81:81">
      <c r="CC21406" s="2"/>
    </row>
    <row r="21407" spans="81:81">
      <c r="CC21407" s="2"/>
    </row>
    <row r="21408" spans="81:81">
      <c r="CC21408" s="2"/>
    </row>
    <row r="21409" spans="81:81">
      <c r="CC21409" s="2"/>
    </row>
    <row r="21410" spans="81:81">
      <c r="CC21410" s="2"/>
    </row>
    <row r="21411" spans="81:81">
      <c r="CC21411" s="2"/>
    </row>
    <row r="21412" spans="81:81">
      <c r="CC21412" s="2"/>
    </row>
    <row r="21413" spans="81:81">
      <c r="CC21413" s="2"/>
    </row>
    <row r="21414" spans="81:81">
      <c r="CC21414" s="2"/>
    </row>
    <row r="21415" spans="81:81">
      <c r="CC21415" s="2"/>
    </row>
    <row r="21416" spans="81:81">
      <c r="CC21416" s="2"/>
    </row>
    <row r="21417" spans="81:81">
      <c r="CC21417" s="2"/>
    </row>
    <row r="21418" spans="81:81">
      <c r="CC21418" s="2"/>
    </row>
    <row r="21419" spans="81:81">
      <c r="CC21419" s="2"/>
    </row>
    <row r="21420" spans="81:81">
      <c r="CC21420" s="2"/>
    </row>
    <row r="21421" spans="81:81">
      <c r="CC21421" s="2"/>
    </row>
    <row r="21422" spans="81:81">
      <c r="CC21422" s="2"/>
    </row>
    <row r="21423" spans="81:81">
      <c r="CC21423" s="2"/>
    </row>
    <row r="21424" spans="81:81">
      <c r="CC21424" s="2"/>
    </row>
    <row r="21425" spans="81:81">
      <c r="CC21425" s="2"/>
    </row>
    <row r="21426" spans="81:81">
      <c r="CC21426" s="2"/>
    </row>
    <row r="21427" spans="81:81">
      <c r="CC21427" s="2"/>
    </row>
    <row r="21428" spans="81:81">
      <c r="CC21428" s="2"/>
    </row>
    <row r="21429" spans="81:81">
      <c r="CC21429" s="2"/>
    </row>
    <row r="21430" spans="81:81">
      <c r="CC21430" s="2"/>
    </row>
    <row r="21431" spans="81:81">
      <c r="CC21431" s="2"/>
    </row>
    <row r="21432" spans="81:81">
      <c r="CC21432" s="2"/>
    </row>
    <row r="21433" spans="81:81">
      <c r="CC21433" s="2"/>
    </row>
    <row r="21434" spans="81:81">
      <c r="CC21434" s="2"/>
    </row>
    <row r="21435" spans="81:81">
      <c r="CC21435" s="2"/>
    </row>
    <row r="21436" spans="81:81">
      <c r="CC21436" s="2"/>
    </row>
    <row r="21437" spans="81:81">
      <c r="CC21437" s="2"/>
    </row>
    <row r="21438" spans="81:81">
      <c r="CC21438" s="2"/>
    </row>
    <row r="21439" spans="81:81">
      <c r="CC21439" s="2"/>
    </row>
    <row r="21440" spans="81:81">
      <c r="CC21440" s="2"/>
    </row>
    <row r="21441" spans="81:81">
      <c r="CC21441" s="2"/>
    </row>
    <row r="21442" spans="81:81">
      <c r="CC21442" s="2"/>
    </row>
    <row r="21443" spans="81:81">
      <c r="CC21443" s="2"/>
    </row>
    <row r="21444" spans="81:81">
      <c r="CC21444" s="2"/>
    </row>
    <row r="21445" spans="81:81">
      <c r="CC21445" s="2"/>
    </row>
    <row r="21446" spans="81:81">
      <c r="CC21446" s="2"/>
    </row>
    <row r="21447" spans="81:81">
      <c r="CC21447" s="2"/>
    </row>
    <row r="21448" spans="81:81">
      <c r="CC21448" s="2"/>
    </row>
    <row r="21449" spans="81:81">
      <c r="CC21449" s="2"/>
    </row>
    <row r="21450" spans="81:81">
      <c r="CC21450" s="2"/>
    </row>
    <row r="21451" spans="81:81">
      <c r="CC21451" s="2"/>
    </row>
    <row r="21452" spans="81:81">
      <c r="CC21452" s="2"/>
    </row>
    <row r="21453" spans="81:81">
      <c r="CC21453" s="2"/>
    </row>
    <row r="21454" spans="81:81">
      <c r="CC21454" s="2"/>
    </row>
    <row r="21455" spans="81:81">
      <c r="CC21455" s="2"/>
    </row>
    <row r="21456" spans="81:81">
      <c r="CC21456" s="2"/>
    </row>
    <row r="21457" spans="81:81">
      <c r="CC21457" s="2"/>
    </row>
    <row r="21458" spans="81:81">
      <c r="CC21458" s="2"/>
    </row>
    <row r="21459" spans="81:81">
      <c r="CC21459" s="2"/>
    </row>
    <row r="21460" spans="81:81">
      <c r="CC21460" s="2"/>
    </row>
    <row r="21461" spans="81:81">
      <c r="CC21461" s="2"/>
    </row>
    <row r="21462" spans="81:81">
      <c r="CC21462" s="2"/>
    </row>
    <row r="21463" spans="81:81">
      <c r="CC21463" s="2"/>
    </row>
    <row r="21464" spans="81:81">
      <c r="CC21464" s="2"/>
    </row>
    <row r="21465" spans="81:81">
      <c r="CC21465" s="2"/>
    </row>
    <row r="21466" spans="81:81">
      <c r="CC21466" s="2"/>
    </row>
    <row r="21467" spans="81:81">
      <c r="CC21467" s="2"/>
    </row>
    <row r="21468" spans="81:81">
      <c r="CC21468" s="2"/>
    </row>
    <row r="21469" spans="81:81">
      <c r="CC21469" s="2"/>
    </row>
    <row r="21470" spans="81:81">
      <c r="CC21470" s="2"/>
    </row>
    <row r="21471" spans="81:81">
      <c r="CC21471" s="2"/>
    </row>
    <row r="21472" spans="81:81">
      <c r="CC21472" s="2"/>
    </row>
    <row r="21473" spans="81:81">
      <c r="CC21473" s="2"/>
    </row>
    <row r="21474" spans="81:81">
      <c r="CC21474" s="2"/>
    </row>
    <row r="21475" spans="81:81">
      <c r="CC21475" s="2"/>
    </row>
    <row r="21476" spans="81:81">
      <c r="CC21476" s="2"/>
    </row>
    <row r="21477" spans="81:81">
      <c r="CC21477" s="2"/>
    </row>
    <row r="21478" spans="81:81">
      <c r="CC21478" s="2"/>
    </row>
    <row r="21479" spans="81:81">
      <c r="CC21479" s="2"/>
    </row>
    <row r="21480" spans="81:81">
      <c r="CC21480" s="2"/>
    </row>
    <row r="21481" spans="81:81">
      <c r="CC21481" s="2"/>
    </row>
    <row r="21482" spans="81:81">
      <c r="CC21482" s="2"/>
    </row>
    <row r="21483" spans="81:81">
      <c r="CC21483" s="2"/>
    </row>
    <row r="21484" spans="81:81">
      <c r="CC21484" s="2"/>
    </row>
    <row r="21485" spans="81:81">
      <c r="CC21485" s="2"/>
    </row>
    <row r="21486" spans="81:81">
      <c r="CC21486" s="2"/>
    </row>
    <row r="21487" spans="81:81">
      <c r="CC21487" s="2"/>
    </row>
    <row r="21488" spans="81:81">
      <c r="CC21488" s="2"/>
    </row>
    <row r="21489" spans="81:81">
      <c r="CC21489" s="2"/>
    </row>
    <row r="21490" spans="81:81">
      <c r="CC21490" s="2"/>
    </row>
    <row r="21491" spans="81:81">
      <c r="CC21491" s="2"/>
    </row>
    <row r="21492" spans="81:81">
      <c r="CC21492" s="2"/>
    </row>
    <row r="21493" spans="81:81">
      <c r="CC21493" s="2"/>
    </row>
    <row r="21494" spans="81:81">
      <c r="CC21494" s="2"/>
    </row>
    <row r="21495" spans="81:81">
      <c r="CC21495" s="2"/>
    </row>
    <row r="21496" spans="81:81">
      <c r="CC21496" s="2"/>
    </row>
    <row r="21497" spans="81:81">
      <c r="CC21497" s="2"/>
    </row>
    <row r="21498" spans="81:81">
      <c r="CC21498" s="2"/>
    </row>
    <row r="21499" spans="81:81">
      <c r="CC21499" s="2"/>
    </row>
    <row r="21500" spans="81:81">
      <c r="CC21500" s="2"/>
    </row>
    <row r="21501" spans="81:81">
      <c r="CC21501" s="2"/>
    </row>
    <row r="21502" spans="81:81">
      <c r="CC21502" s="2"/>
    </row>
    <row r="21503" spans="81:81">
      <c r="CC21503" s="2"/>
    </row>
    <row r="21504" spans="81:81">
      <c r="CC21504" s="2"/>
    </row>
    <row r="21505" spans="81:81">
      <c r="CC21505" s="2"/>
    </row>
    <row r="21506" spans="81:81">
      <c r="CC21506" s="2"/>
    </row>
    <row r="21507" spans="81:81">
      <c r="CC21507" s="2"/>
    </row>
    <row r="21508" spans="81:81">
      <c r="CC21508" s="2"/>
    </row>
    <row r="21509" spans="81:81">
      <c r="CC21509" s="2"/>
    </row>
    <row r="21510" spans="81:81">
      <c r="CC21510" s="2"/>
    </row>
    <row r="21511" spans="81:81">
      <c r="CC21511" s="2"/>
    </row>
    <row r="21512" spans="81:81">
      <c r="CC21512" s="2"/>
    </row>
    <row r="21513" spans="81:81">
      <c r="CC21513" s="2"/>
    </row>
    <row r="21514" spans="81:81">
      <c r="CC21514" s="2"/>
    </row>
    <row r="21515" spans="81:81">
      <c r="CC21515" s="2"/>
    </row>
    <row r="21516" spans="81:81">
      <c r="CC21516" s="2"/>
    </row>
    <row r="21517" spans="81:81">
      <c r="CC21517" s="2"/>
    </row>
    <row r="21518" spans="81:81">
      <c r="CC21518" s="2"/>
    </row>
    <row r="21519" spans="81:81">
      <c r="CC21519" s="2"/>
    </row>
    <row r="21520" spans="81:81">
      <c r="CC21520" s="2"/>
    </row>
    <row r="21521" spans="81:81">
      <c r="CC21521" s="2"/>
    </row>
    <row r="21522" spans="81:81">
      <c r="CC21522" s="2"/>
    </row>
    <row r="21523" spans="81:81">
      <c r="CC21523" s="2"/>
    </row>
    <row r="21524" spans="81:81">
      <c r="CC21524" s="2"/>
    </row>
    <row r="21525" spans="81:81">
      <c r="CC21525" s="2"/>
    </row>
    <row r="21526" spans="81:81">
      <c r="CC21526" s="2"/>
    </row>
    <row r="21527" spans="81:81">
      <c r="CC21527" s="2"/>
    </row>
    <row r="21528" spans="81:81">
      <c r="CC21528" s="2"/>
    </row>
    <row r="21529" spans="81:81">
      <c r="CC21529" s="2"/>
    </row>
    <row r="21530" spans="81:81">
      <c r="CC21530" s="2"/>
    </row>
    <row r="21531" spans="81:81">
      <c r="CC21531" s="2"/>
    </row>
    <row r="21532" spans="81:81">
      <c r="CC21532" s="2"/>
    </row>
    <row r="21533" spans="81:81">
      <c r="CC21533" s="2"/>
    </row>
    <row r="21534" spans="81:81">
      <c r="CC21534" s="2"/>
    </row>
    <row r="21535" spans="81:81">
      <c r="CC21535" s="2"/>
    </row>
    <row r="21536" spans="81:81">
      <c r="CC21536" s="2"/>
    </row>
    <row r="21537" spans="81:81">
      <c r="CC21537" s="2"/>
    </row>
    <row r="21538" spans="81:81">
      <c r="CC21538" s="2"/>
    </row>
    <row r="21539" spans="81:81">
      <c r="CC21539" s="2"/>
    </row>
    <row r="21540" spans="81:81">
      <c r="CC21540" s="2"/>
    </row>
    <row r="21541" spans="81:81">
      <c r="CC21541" s="2"/>
    </row>
    <row r="21542" spans="81:81">
      <c r="CC21542" s="2"/>
    </row>
    <row r="21543" spans="81:81">
      <c r="CC21543" s="2"/>
    </row>
    <row r="21544" spans="81:81">
      <c r="CC21544" s="2"/>
    </row>
    <row r="21545" spans="81:81">
      <c r="CC21545" s="2"/>
    </row>
    <row r="21546" spans="81:81">
      <c r="CC21546" s="2"/>
    </row>
    <row r="21547" spans="81:81">
      <c r="CC21547" s="2"/>
    </row>
    <row r="21548" spans="81:81">
      <c r="CC21548" s="2"/>
    </row>
    <row r="21549" spans="81:81">
      <c r="CC21549" s="2"/>
    </row>
    <row r="21550" spans="81:81">
      <c r="CC21550" s="2"/>
    </row>
    <row r="21551" spans="81:81">
      <c r="CC21551" s="2"/>
    </row>
    <row r="21552" spans="81:81">
      <c r="CC21552" s="2"/>
    </row>
    <row r="21553" spans="81:81">
      <c r="CC21553" s="2"/>
    </row>
    <row r="21554" spans="81:81">
      <c r="CC21554" s="2"/>
    </row>
    <row r="21555" spans="81:81">
      <c r="CC21555" s="2"/>
    </row>
    <row r="21556" spans="81:81">
      <c r="CC21556" s="2"/>
    </row>
    <row r="21557" spans="81:81">
      <c r="CC21557" s="2"/>
    </row>
    <row r="21558" spans="81:81">
      <c r="CC21558" s="2"/>
    </row>
    <row r="21559" spans="81:81">
      <c r="CC21559" s="2"/>
    </row>
    <row r="21560" spans="81:81">
      <c r="CC21560" s="2"/>
    </row>
    <row r="21561" spans="81:81">
      <c r="CC21561" s="2"/>
    </row>
    <row r="21562" spans="81:81">
      <c r="CC21562" s="2"/>
    </row>
    <row r="21563" spans="81:81">
      <c r="CC21563" s="2"/>
    </row>
    <row r="21564" spans="81:81">
      <c r="CC21564" s="2"/>
    </row>
    <row r="21565" spans="81:81">
      <c r="CC21565" s="2"/>
    </row>
    <row r="21566" spans="81:81">
      <c r="CC21566" s="2"/>
    </row>
    <row r="21567" spans="81:81">
      <c r="CC21567" s="2"/>
    </row>
    <row r="21568" spans="81:81">
      <c r="CC21568" s="2"/>
    </row>
    <row r="21569" spans="81:81">
      <c r="CC21569" s="2"/>
    </row>
    <row r="21570" spans="81:81">
      <c r="CC21570" s="2"/>
    </row>
    <row r="21571" spans="81:81">
      <c r="CC21571" s="2"/>
    </row>
    <row r="21572" spans="81:81">
      <c r="CC21572" s="2"/>
    </row>
    <row r="21573" spans="81:81">
      <c r="CC21573" s="2"/>
    </row>
    <row r="21574" spans="81:81">
      <c r="CC21574" s="2"/>
    </row>
    <row r="21575" spans="81:81">
      <c r="CC21575" s="2"/>
    </row>
    <row r="21576" spans="81:81">
      <c r="CC21576" s="2"/>
    </row>
    <row r="21577" spans="81:81">
      <c r="CC21577" s="2"/>
    </row>
    <row r="21578" spans="81:81">
      <c r="CC21578" s="2"/>
    </row>
    <row r="21579" spans="81:81">
      <c r="CC21579" s="2"/>
    </row>
    <row r="21580" spans="81:81">
      <c r="CC21580" s="2"/>
    </row>
    <row r="21581" spans="81:81">
      <c r="CC21581" s="2"/>
    </row>
    <row r="21582" spans="81:81">
      <c r="CC21582" s="2"/>
    </row>
    <row r="21583" spans="81:81">
      <c r="CC21583" s="2"/>
    </row>
    <row r="21584" spans="81:81">
      <c r="CC21584" s="2"/>
    </row>
    <row r="21585" spans="81:81">
      <c r="CC21585" s="2"/>
    </row>
    <row r="21586" spans="81:81">
      <c r="CC21586" s="2"/>
    </row>
    <row r="21587" spans="81:81">
      <c r="CC21587" s="2"/>
    </row>
    <row r="21588" spans="81:81">
      <c r="CC21588" s="2"/>
    </row>
    <row r="21589" spans="81:81">
      <c r="CC21589" s="2"/>
    </row>
    <row r="21590" spans="81:81">
      <c r="CC21590" s="2"/>
    </row>
    <row r="21591" spans="81:81">
      <c r="CC21591" s="2"/>
    </row>
    <row r="21592" spans="81:81">
      <c r="CC21592" s="2"/>
    </row>
    <row r="21593" spans="81:81">
      <c r="CC21593" s="2"/>
    </row>
    <row r="21594" spans="81:81">
      <c r="CC21594" s="2"/>
    </row>
    <row r="21595" spans="81:81">
      <c r="CC21595" s="2"/>
    </row>
    <row r="21596" spans="81:81">
      <c r="CC21596" s="2"/>
    </row>
    <row r="21597" spans="81:81">
      <c r="CC21597" s="2"/>
    </row>
    <row r="21598" spans="81:81">
      <c r="CC21598" s="2"/>
    </row>
    <row r="21599" spans="81:81">
      <c r="CC21599" s="2"/>
    </row>
    <row r="21600" spans="81:81">
      <c r="CC21600" s="2"/>
    </row>
    <row r="21601" spans="81:81">
      <c r="CC21601" s="2"/>
    </row>
    <row r="21602" spans="81:81">
      <c r="CC21602" s="2"/>
    </row>
    <row r="21603" spans="81:81">
      <c r="CC21603" s="2"/>
    </row>
    <row r="21604" spans="81:81">
      <c r="CC21604" s="2"/>
    </row>
    <row r="21605" spans="81:81">
      <c r="CC21605" s="2"/>
    </row>
    <row r="21606" spans="81:81">
      <c r="CC21606" s="2"/>
    </row>
    <row r="21607" spans="81:81">
      <c r="CC21607" s="2"/>
    </row>
    <row r="21608" spans="81:81">
      <c r="CC21608" s="2"/>
    </row>
    <row r="21609" spans="81:81">
      <c r="CC21609" s="2"/>
    </row>
    <row r="21610" spans="81:81">
      <c r="CC21610" s="2"/>
    </row>
    <row r="21611" spans="81:81">
      <c r="CC21611" s="2"/>
    </row>
    <row r="21612" spans="81:81">
      <c r="CC21612" s="2"/>
    </row>
    <row r="21613" spans="81:81">
      <c r="CC21613" s="2"/>
    </row>
    <row r="21614" spans="81:81">
      <c r="CC21614" s="2"/>
    </row>
    <row r="21615" spans="81:81">
      <c r="CC21615" s="2"/>
    </row>
    <row r="21616" spans="81:81">
      <c r="CC21616" s="2"/>
    </row>
    <row r="21617" spans="81:81">
      <c r="CC21617" s="2"/>
    </row>
    <row r="21618" spans="81:81">
      <c r="CC21618" s="2"/>
    </row>
    <row r="21619" spans="81:81">
      <c r="CC21619" s="2"/>
    </row>
    <row r="21620" spans="81:81">
      <c r="CC21620" s="2"/>
    </row>
    <row r="21621" spans="81:81">
      <c r="CC21621" s="2"/>
    </row>
    <row r="21622" spans="81:81">
      <c r="CC21622" s="2"/>
    </row>
    <row r="21623" spans="81:81">
      <c r="CC21623" s="2"/>
    </row>
    <row r="21624" spans="81:81">
      <c r="CC21624" s="2"/>
    </row>
    <row r="21625" spans="81:81">
      <c r="CC21625" s="2"/>
    </row>
    <row r="21626" spans="81:81">
      <c r="CC21626" s="2"/>
    </row>
    <row r="21627" spans="81:81">
      <c r="CC21627" s="2"/>
    </row>
    <row r="21628" spans="81:81">
      <c r="CC21628" s="2"/>
    </row>
    <row r="21629" spans="81:81">
      <c r="CC21629" s="2"/>
    </row>
    <row r="21630" spans="81:81">
      <c r="CC21630" s="2"/>
    </row>
    <row r="21631" spans="81:81">
      <c r="CC21631" s="2"/>
    </row>
    <row r="21632" spans="81:81">
      <c r="CC21632" s="2"/>
    </row>
    <row r="21633" spans="81:81">
      <c r="CC21633" s="2"/>
    </row>
    <row r="21634" spans="81:81">
      <c r="CC21634" s="2"/>
    </row>
    <row r="21635" spans="81:81">
      <c r="CC21635" s="2"/>
    </row>
    <row r="21636" spans="81:81">
      <c r="CC21636" s="2"/>
    </row>
    <row r="21637" spans="81:81">
      <c r="CC21637" s="2"/>
    </row>
    <row r="21638" spans="81:81">
      <c r="CC21638" s="2"/>
    </row>
    <row r="21639" spans="81:81">
      <c r="CC21639" s="2"/>
    </row>
    <row r="21640" spans="81:81">
      <c r="CC21640" s="2"/>
    </row>
    <row r="21641" spans="81:81">
      <c r="CC21641" s="2"/>
    </row>
    <row r="21642" spans="81:81">
      <c r="CC21642" s="2"/>
    </row>
    <row r="21643" spans="81:81">
      <c r="CC21643" s="2"/>
    </row>
    <row r="21644" spans="81:81">
      <c r="CC21644" s="2"/>
    </row>
    <row r="21645" spans="81:81">
      <c r="CC21645" s="2"/>
    </row>
    <row r="21646" spans="81:81">
      <c r="CC21646" s="2"/>
    </row>
    <row r="21647" spans="81:81">
      <c r="CC21647" s="2"/>
    </row>
    <row r="21648" spans="81:81">
      <c r="CC21648" s="2"/>
    </row>
    <row r="21649" spans="81:81">
      <c r="CC21649" s="2"/>
    </row>
    <row r="21650" spans="81:81">
      <c r="CC21650" s="2"/>
    </row>
    <row r="21651" spans="81:81">
      <c r="CC21651" s="2"/>
    </row>
    <row r="21652" spans="81:81">
      <c r="CC21652" s="2"/>
    </row>
    <row r="21653" spans="81:81">
      <c r="CC21653" s="2"/>
    </row>
    <row r="21654" spans="81:81">
      <c r="CC21654" s="2"/>
    </row>
    <row r="21655" spans="81:81">
      <c r="CC21655" s="2"/>
    </row>
    <row r="21656" spans="81:81">
      <c r="CC21656" s="2"/>
    </row>
    <row r="21657" spans="81:81">
      <c r="CC21657" s="2"/>
    </row>
    <row r="21658" spans="81:81">
      <c r="CC21658" s="2"/>
    </row>
    <row r="21659" spans="81:81">
      <c r="CC21659" s="2"/>
    </row>
    <row r="21660" spans="81:81">
      <c r="CC21660" s="2"/>
    </row>
    <row r="21661" spans="81:81">
      <c r="CC21661" s="2"/>
    </row>
    <row r="21662" spans="81:81">
      <c r="CC21662" s="2"/>
    </row>
    <row r="21663" spans="81:81">
      <c r="CC21663" s="2"/>
    </row>
    <row r="21664" spans="81:81">
      <c r="CC21664" s="2"/>
    </row>
    <row r="21665" spans="81:81">
      <c r="CC21665" s="2"/>
    </row>
    <row r="21666" spans="81:81">
      <c r="CC21666" s="2"/>
    </row>
    <row r="21667" spans="81:81">
      <c r="CC21667" s="2"/>
    </row>
    <row r="21668" spans="81:81">
      <c r="CC21668" s="2"/>
    </row>
    <row r="21669" spans="81:81">
      <c r="CC21669" s="2"/>
    </row>
    <row r="21670" spans="81:81">
      <c r="CC21670" s="2"/>
    </row>
    <row r="21671" spans="81:81">
      <c r="CC21671" s="2"/>
    </row>
    <row r="21672" spans="81:81">
      <c r="CC21672" s="2"/>
    </row>
    <row r="21673" spans="81:81">
      <c r="CC21673" s="2"/>
    </row>
    <row r="21674" spans="81:81">
      <c r="CC21674" s="2"/>
    </row>
    <row r="21675" spans="81:81">
      <c r="CC21675" s="2"/>
    </row>
    <row r="21676" spans="81:81">
      <c r="CC21676" s="2"/>
    </row>
    <row r="21677" spans="81:81">
      <c r="CC21677" s="2"/>
    </row>
    <row r="21678" spans="81:81">
      <c r="CC21678" s="2"/>
    </row>
    <row r="21679" spans="81:81">
      <c r="CC21679" s="2"/>
    </row>
    <row r="21680" spans="81:81">
      <c r="CC21680" s="2"/>
    </row>
    <row r="21681" spans="81:81">
      <c r="CC21681" s="2"/>
    </row>
    <row r="21682" spans="81:81">
      <c r="CC21682" s="2"/>
    </row>
    <row r="21683" spans="81:81">
      <c r="CC21683" s="2"/>
    </row>
    <row r="21684" spans="81:81">
      <c r="CC21684" s="2"/>
    </row>
    <row r="21685" spans="81:81">
      <c r="CC21685" s="2"/>
    </row>
    <row r="21686" spans="81:81">
      <c r="CC21686" s="2"/>
    </row>
    <row r="21687" spans="81:81">
      <c r="CC21687" s="2"/>
    </row>
    <row r="21688" spans="81:81">
      <c r="CC21688" s="2"/>
    </row>
    <row r="21689" spans="81:81">
      <c r="CC21689" s="2"/>
    </row>
    <row r="21690" spans="81:81">
      <c r="CC21690" s="2"/>
    </row>
    <row r="21691" spans="81:81">
      <c r="CC21691" s="2"/>
    </row>
    <row r="21692" spans="81:81">
      <c r="CC21692" s="2"/>
    </row>
    <row r="21693" spans="81:81">
      <c r="CC21693" s="2"/>
    </row>
    <row r="21694" spans="81:81">
      <c r="CC21694" s="2"/>
    </row>
    <row r="21695" spans="81:81">
      <c r="CC21695" s="2"/>
    </row>
    <row r="21696" spans="81:81">
      <c r="CC21696" s="2"/>
    </row>
    <row r="21697" spans="81:81">
      <c r="CC21697" s="2"/>
    </row>
    <row r="21698" spans="81:81">
      <c r="CC21698" s="2"/>
    </row>
    <row r="21699" spans="81:81">
      <c r="CC21699" s="2"/>
    </row>
    <row r="21700" spans="81:81">
      <c r="CC21700" s="2"/>
    </row>
    <row r="21701" spans="81:81">
      <c r="CC21701" s="2"/>
    </row>
    <row r="21702" spans="81:81">
      <c r="CC21702" s="2"/>
    </row>
    <row r="21703" spans="81:81">
      <c r="CC21703" s="2"/>
    </row>
    <row r="21704" spans="81:81">
      <c r="CC21704" s="2"/>
    </row>
    <row r="21705" spans="81:81">
      <c r="CC21705" s="2"/>
    </row>
    <row r="21706" spans="81:81">
      <c r="CC21706" s="2"/>
    </row>
    <row r="21707" spans="81:81">
      <c r="CC21707" s="2"/>
    </row>
    <row r="21708" spans="81:81">
      <c r="CC21708" s="2"/>
    </row>
    <row r="21709" spans="81:81">
      <c r="CC21709" s="2"/>
    </row>
    <row r="21710" spans="81:81">
      <c r="CC21710" s="2"/>
    </row>
    <row r="21711" spans="81:81">
      <c r="CC21711" s="2"/>
    </row>
    <row r="21712" spans="81:81">
      <c r="CC21712" s="2"/>
    </row>
    <row r="21713" spans="81:81">
      <c r="CC21713" s="2"/>
    </row>
    <row r="21714" spans="81:81">
      <c r="CC21714" s="2"/>
    </row>
    <row r="21715" spans="81:81">
      <c r="CC21715" s="2"/>
    </row>
    <row r="21716" spans="81:81">
      <c r="CC21716" s="2"/>
    </row>
    <row r="21717" spans="81:81">
      <c r="CC21717" s="2"/>
    </row>
    <row r="21718" spans="81:81">
      <c r="CC21718" s="2"/>
    </row>
    <row r="21719" spans="81:81">
      <c r="CC21719" s="2"/>
    </row>
    <row r="21720" spans="81:81">
      <c r="CC21720" s="2"/>
    </row>
    <row r="21721" spans="81:81">
      <c r="CC21721" s="2"/>
    </row>
    <row r="21722" spans="81:81">
      <c r="CC21722" s="2"/>
    </row>
    <row r="21723" spans="81:81">
      <c r="CC21723" s="2"/>
    </row>
    <row r="21724" spans="81:81">
      <c r="CC21724" s="2"/>
    </row>
    <row r="21725" spans="81:81">
      <c r="CC21725" s="2"/>
    </row>
    <row r="21726" spans="81:81">
      <c r="CC21726" s="2"/>
    </row>
    <row r="21727" spans="81:81">
      <c r="CC21727" s="2"/>
    </row>
    <row r="21728" spans="81:81">
      <c r="CC21728" s="2"/>
    </row>
    <row r="21729" spans="81:81">
      <c r="CC21729" s="2"/>
    </row>
    <row r="21730" spans="81:81">
      <c r="CC21730" s="2"/>
    </row>
    <row r="21731" spans="81:81">
      <c r="CC21731" s="2"/>
    </row>
    <row r="21732" spans="81:81">
      <c r="CC21732" s="2"/>
    </row>
    <row r="21733" spans="81:81">
      <c r="CC21733" s="2"/>
    </row>
    <row r="21734" spans="81:81">
      <c r="CC21734" s="2"/>
    </row>
    <row r="21735" spans="81:81">
      <c r="CC21735" s="2"/>
    </row>
    <row r="21736" spans="81:81">
      <c r="CC21736" s="2"/>
    </row>
    <row r="21737" spans="81:81">
      <c r="CC21737" s="2"/>
    </row>
    <row r="21738" spans="81:81">
      <c r="CC21738" s="2"/>
    </row>
    <row r="21739" spans="81:81">
      <c r="CC21739" s="2"/>
    </row>
    <row r="21740" spans="81:81">
      <c r="CC21740" s="2"/>
    </row>
    <row r="21741" spans="81:81">
      <c r="CC21741" s="2"/>
    </row>
    <row r="21742" spans="81:81">
      <c r="CC21742" s="2"/>
    </row>
    <row r="21743" spans="81:81">
      <c r="CC21743" s="2"/>
    </row>
    <row r="21744" spans="81:81">
      <c r="CC21744" s="2"/>
    </row>
    <row r="21745" spans="81:81">
      <c r="CC21745" s="2"/>
    </row>
    <row r="21746" spans="81:81">
      <c r="CC21746" s="2"/>
    </row>
    <row r="21747" spans="81:81">
      <c r="CC21747" s="2"/>
    </row>
    <row r="21748" spans="81:81">
      <c r="CC21748" s="2"/>
    </row>
    <row r="21749" spans="81:81">
      <c r="CC21749" s="2"/>
    </row>
    <row r="21750" spans="81:81">
      <c r="CC21750" s="2"/>
    </row>
    <row r="21751" spans="81:81">
      <c r="CC21751" s="2"/>
    </row>
    <row r="21752" spans="81:81">
      <c r="CC21752" s="2"/>
    </row>
    <row r="21753" spans="81:81">
      <c r="CC21753" s="2"/>
    </row>
    <row r="21754" spans="81:81">
      <c r="CC21754" s="2"/>
    </row>
    <row r="21755" spans="81:81">
      <c r="CC21755" s="2"/>
    </row>
    <row r="21756" spans="81:81">
      <c r="CC21756" s="2"/>
    </row>
    <row r="21757" spans="81:81">
      <c r="CC21757" s="2"/>
    </row>
    <row r="21758" spans="81:81">
      <c r="CC21758" s="2"/>
    </row>
    <row r="21759" spans="81:81">
      <c r="CC21759" s="2"/>
    </row>
    <row r="21760" spans="81:81">
      <c r="CC21760" s="2"/>
    </row>
    <row r="21761" spans="81:81">
      <c r="CC21761" s="2"/>
    </row>
    <row r="21762" spans="81:81">
      <c r="CC21762" s="2"/>
    </row>
    <row r="21763" spans="81:81">
      <c r="CC21763" s="2"/>
    </row>
    <row r="21764" spans="81:81">
      <c r="CC21764" s="2"/>
    </row>
    <row r="21765" spans="81:81">
      <c r="CC21765" s="2"/>
    </row>
    <row r="21766" spans="81:81">
      <c r="CC21766" s="2"/>
    </row>
    <row r="21767" spans="81:81">
      <c r="CC21767" s="2"/>
    </row>
    <row r="21768" spans="81:81">
      <c r="CC21768" s="2"/>
    </row>
    <row r="21769" spans="81:81">
      <c r="CC21769" s="2"/>
    </row>
    <row r="21770" spans="81:81">
      <c r="CC21770" s="2"/>
    </row>
    <row r="21771" spans="81:81">
      <c r="CC21771" s="2"/>
    </row>
    <row r="21772" spans="81:81">
      <c r="CC21772" s="2"/>
    </row>
    <row r="21773" spans="81:81">
      <c r="CC21773" s="2"/>
    </row>
    <row r="21774" spans="81:81">
      <c r="CC21774" s="2"/>
    </row>
    <row r="21775" spans="81:81">
      <c r="CC21775" s="2"/>
    </row>
    <row r="21776" spans="81:81">
      <c r="CC21776" s="2"/>
    </row>
    <row r="21777" spans="81:81">
      <c r="CC21777" s="2"/>
    </row>
    <row r="21778" spans="81:81">
      <c r="CC21778" s="2"/>
    </row>
    <row r="21779" spans="81:81">
      <c r="CC21779" s="2"/>
    </row>
    <row r="21780" spans="81:81">
      <c r="CC21780" s="2"/>
    </row>
    <row r="21781" spans="81:81">
      <c r="CC21781" s="2"/>
    </row>
    <row r="21782" spans="81:81">
      <c r="CC21782" s="2"/>
    </row>
    <row r="21783" spans="81:81">
      <c r="CC21783" s="2"/>
    </row>
    <row r="21784" spans="81:81">
      <c r="CC21784" s="2"/>
    </row>
    <row r="21785" spans="81:81">
      <c r="CC21785" s="2"/>
    </row>
    <row r="21786" spans="81:81">
      <c r="CC21786" s="2"/>
    </row>
    <row r="21787" spans="81:81">
      <c r="CC21787" s="2"/>
    </row>
    <row r="21788" spans="81:81">
      <c r="CC21788" s="2"/>
    </row>
    <row r="21789" spans="81:81">
      <c r="CC21789" s="2"/>
    </row>
    <row r="21790" spans="81:81">
      <c r="CC21790" s="2"/>
    </row>
    <row r="21791" spans="81:81">
      <c r="CC21791" s="2"/>
    </row>
    <row r="21792" spans="81:81">
      <c r="CC21792" s="2"/>
    </row>
    <row r="21793" spans="81:81">
      <c r="CC21793" s="2"/>
    </row>
    <row r="21794" spans="81:81">
      <c r="CC21794" s="2"/>
    </row>
    <row r="21795" spans="81:81">
      <c r="CC21795" s="2"/>
    </row>
    <row r="21796" spans="81:81">
      <c r="CC21796" s="2"/>
    </row>
    <row r="21797" spans="81:81">
      <c r="CC21797" s="2"/>
    </row>
    <row r="21798" spans="81:81">
      <c r="CC21798" s="2"/>
    </row>
    <row r="21799" spans="81:81">
      <c r="CC21799" s="2"/>
    </row>
    <row r="21800" spans="81:81">
      <c r="CC21800" s="2"/>
    </row>
    <row r="21801" spans="81:81">
      <c r="CC21801" s="2"/>
    </row>
    <row r="21802" spans="81:81">
      <c r="CC21802" s="2"/>
    </row>
    <row r="21803" spans="81:81">
      <c r="CC21803" s="2"/>
    </row>
    <row r="21804" spans="81:81">
      <c r="CC21804" s="2"/>
    </row>
    <row r="21805" spans="81:81">
      <c r="CC21805" s="2"/>
    </row>
    <row r="21806" spans="81:81">
      <c r="CC21806" s="2"/>
    </row>
    <row r="21807" spans="81:81">
      <c r="CC21807" s="2"/>
    </row>
    <row r="21808" spans="81:81">
      <c r="CC21808" s="2"/>
    </row>
    <row r="21809" spans="81:81">
      <c r="CC21809" s="2"/>
    </row>
    <row r="21810" spans="81:81">
      <c r="CC21810" s="2"/>
    </row>
    <row r="21811" spans="81:81">
      <c r="CC21811" s="2"/>
    </row>
    <row r="21812" spans="81:81">
      <c r="CC21812" s="2"/>
    </row>
    <row r="21813" spans="81:81">
      <c r="CC21813" s="2"/>
    </row>
    <row r="21814" spans="81:81">
      <c r="CC21814" s="2"/>
    </row>
    <row r="21815" spans="81:81">
      <c r="CC21815" s="2"/>
    </row>
    <row r="21816" spans="81:81">
      <c r="CC21816" s="2"/>
    </row>
    <row r="21817" spans="81:81">
      <c r="CC21817" s="2"/>
    </row>
    <row r="21818" spans="81:81">
      <c r="CC21818" s="2"/>
    </row>
    <row r="21819" spans="81:81">
      <c r="CC21819" s="2"/>
    </row>
    <row r="21820" spans="81:81">
      <c r="CC21820" s="2"/>
    </row>
    <row r="21821" spans="81:81">
      <c r="CC21821" s="2"/>
    </row>
    <row r="21822" spans="81:81">
      <c r="CC21822" s="2"/>
    </row>
    <row r="21823" spans="81:81">
      <c r="CC21823" s="2"/>
    </row>
    <row r="21824" spans="81:81">
      <c r="CC21824" s="2"/>
    </row>
    <row r="21825" spans="81:81">
      <c r="CC21825" s="2"/>
    </row>
    <row r="21826" spans="81:81">
      <c r="CC21826" s="2"/>
    </row>
    <row r="21827" spans="81:81">
      <c r="CC21827" s="2"/>
    </row>
    <row r="21828" spans="81:81">
      <c r="CC21828" s="2"/>
    </row>
    <row r="21829" spans="81:81">
      <c r="CC21829" s="2"/>
    </row>
    <row r="21830" spans="81:81">
      <c r="CC21830" s="2"/>
    </row>
    <row r="21831" spans="81:81">
      <c r="CC21831" s="2"/>
    </row>
    <row r="21832" spans="81:81">
      <c r="CC21832" s="2"/>
    </row>
    <row r="21833" spans="81:81">
      <c r="CC21833" s="2"/>
    </row>
    <row r="21834" spans="81:81">
      <c r="CC21834" s="2"/>
    </row>
    <row r="21835" spans="81:81">
      <c r="CC21835" s="2"/>
    </row>
    <row r="21836" spans="81:81">
      <c r="CC21836" s="2"/>
    </row>
    <row r="21837" spans="81:81">
      <c r="CC21837" s="2"/>
    </row>
    <row r="21838" spans="81:81">
      <c r="CC21838" s="2"/>
    </row>
    <row r="21839" spans="81:81">
      <c r="CC21839" s="2"/>
    </row>
    <row r="21840" spans="81:81">
      <c r="CC21840" s="2"/>
    </row>
    <row r="21841" spans="81:81">
      <c r="CC21841" s="2"/>
    </row>
    <row r="21842" spans="81:81">
      <c r="CC21842" s="2"/>
    </row>
    <row r="21843" spans="81:81">
      <c r="CC21843" s="2"/>
    </row>
    <row r="21844" spans="81:81">
      <c r="CC21844" s="2"/>
    </row>
    <row r="21845" spans="81:81">
      <c r="CC21845" s="2"/>
    </row>
    <row r="21846" spans="81:81">
      <c r="CC21846" s="2"/>
    </row>
    <row r="21847" spans="81:81">
      <c r="CC21847" s="2"/>
    </row>
    <row r="21848" spans="81:81">
      <c r="CC21848" s="2"/>
    </row>
    <row r="21849" spans="81:81">
      <c r="CC21849" s="2"/>
    </row>
    <row r="21850" spans="81:81">
      <c r="CC21850" s="2"/>
    </row>
    <row r="21851" spans="81:81">
      <c r="CC21851" s="2"/>
    </row>
    <row r="21852" spans="81:81">
      <c r="CC21852" s="2"/>
    </row>
    <row r="21853" spans="81:81">
      <c r="CC21853" s="2"/>
    </row>
    <row r="21854" spans="81:81">
      <c r="CC21854" s="2"/>
    </row>
    <row r="21855" spans="81:81">
      <c r="CC21855" s="2"/>
    </row>
    <row r="21856" spans="81:81">
      <c r="CC21856" s="2"/>
    </row>
    <row r="21857" spans="81:81">
      <c r="CC21857" s="2"/>
    </row>
    <row r="21858" spans="81:81">
      <c r="CC21858" s="2"/>
    </row>
    <row r="21859" spans="81:81">
      <c r="CC21859" s="2"/>
    </row>
    <row r="21860" spans="81:81">
      <c r="CC21860" s="2"/>
    </row>
    <row r="21861" spans="81:81">
      <c r="CC21861" s="2"/>
    </row>
    <row r="21862" spans="81:81">
      <c r="CC21862" s="2"/>
    </row>
    <row r="21863" spans="81:81">
      <c r="CC21863" s="2"/>
    </row>
    <row r="21864" spans="81:81">
      <c r="CC21864" s="2"/>
    </row>
    <row r="21865" spans="81:81">
      <c r="CC21865" s="2"/>
    </row>
    <row r="21866" spans="81:81">
      <c r="CC21866" s="2"/>
    </row>
    <row r="21867" spans="81:81">
      <c r="CC21867" s="2"/>
    </row>
    <row r="21868" spans="81:81">
      <c r="CC21868" s="2"/>
    </row>
    <row r="21869" spans="81:81">
      <c r="CC21869" s="2"/>
    </row>
    <row r="21870" spans="81:81">
      <c r="CC21870" s="2"/>
    </row>
    <row r="21871" spans="81:81">
      <c r="CC21871" s="2"/>
    </row>
    <row r="21872" spans="81:81">
      <c r="CC21872" s="2"/>
    </row>
    <row r="21873" spans="81:81">
      <c r="CC21873" s="2"/>
    </row>
    <row r="21874" spans="81:81">
      <c r="CC21874" s="2"/>
    </row>
    <row r="21875" spans="81:81">
      <c r="CC21875" s="2"/>
    </row>
    <row r="21876" spans="81:81">
      <c r="CC21876" s="2"/>
    </row>
    <row r="21877" spans="81:81">
      <c r="CC21877" s="2"/>
    </row>
    <row r="21878" spans="81:81">
      <c r="CC21878" s="2"/>
    </row>
    <row r="21879" spans="81:81">
      <c r="CC21879" s="2"/>
    </row>
    <row r="21880" spans="81:81">
      <c r="CC21880" s="2"/>
    </row>
    <row r="21881" spans="81:81">
      <c r="CC21881" s="2"/>
    </row>
    <row r="21882" spans="81:81">
      <c r="CC21882" s="2"/>
    </row>
    <row r="21883" spans="81:81">
      <c r="CC21883" s="2"/>
    </row>
    <row r="21884" spans="81:81">
      <c r="CC21884" s="2"/>
    </row>
    <row r="21885" spans="81:81">
      <c r="CC21885" s="2"/>
    </row>
    <row r="21886" spans="81:81">
      <c r="CC21886" s="2"/>
    </row>
    <row r="21887" spans="81:81">
      <c r="CC21887" s="2"/>
    </row>
    <row r="21888" spans="81:81">
      <c r="CC21888" s="2"/>
    </row>
    <row r="21889" spans="81:81">
      <c r="CC21889" s="2"/>
    </row>
    <row r="21890" spans="81:81">
      <c r="CC21890" s="2"/>
    </row>
    <row r="21891" spans="81:81">
      <c r="CC21891" s="2"/>
    </row>
    <row r="21892" spans="81:81">
      <c r="CC21892" s="2"/>
    </row>
    <row r="21893" spans="81:81">
      <c r="CC21893" s="2"/>
    </row>
    <row r="21894" spans="81:81">
      <c r="CC21894" s="2"/>
    </row>
    <row r="21895" spans="81:81">
      <c r="CC21895" s="2"/>
    </row>
    <row r="21896" spans="81:81">
      <c r="CC21896" s="2"/>
    </row>
    <row r="21897" spans="81:81">
      <c r="CC21897" s="2"/>
    </row>
    <row r="21898" spans="81:81">
      <c r="CC21898" s="2"/>
    </row>
    <row r="21899" spans="81:81">
      <c r="CC21899" s="2"/>
    </row>
    <row r="21900" spans="81:81">
      <c r="CC21900" s="2"/>
    </row>
    <row r="21901" spans="81:81">
      <c r="CC21901" s="2"/>
    </row>
    <row r="21902" spans="81:81">
      <c r="CC21902" s="2"/>
    </row>
    <row r="21903" spans="81:81">
      <c r="CC21903" s="2"/>
    </row>
    <row r="21904" spans="81:81">
      <c r="CC21904" s="2"/>
    </row>
    <row r="21905" spans="81:81">
      <c r="CC21905" s="2"/>
    </row>
    <row r="21906" spans="81:81">
      <c r="CC21906" s="2"/>
    </row>
    <row r="21907" spans="81:81">
      <c r="CC21907" s="2"/>
    </row>
    <row r="21908" spans="81:81">
      <c r="CC21908" s="2"/>
    </row>
    <row r="21909" spans="81:81">
      <c r="CC21909" s="2"/>
    </row>
    <row r="21910" spans="81:81">
      <c r="CC21910" s="2"/>
    </row>
    <row r="21911" spans="81:81">
      <c r="CC21911" s="2"/>
    </row>
    <row r="21912" spans="81:81">
      <c r="CC21912" s="2"/>
    </row>
    <row r="21913" spans="81:81">
      <c r="CC21913" s="2"/>
    </row>
    <row r="21914" spans="81:81">
      <c r="CC21914" s="2"/>
    </row>
    <row r="21915" spans="81:81">
      <c r="CC21915" s="2"/>
    </row>
    <row r="21916" spans="81:81">
      <c r="CC21916" s="2"/>
    </row>
    <row r="21917" spans="81:81">
      <c r="CC21917" s="2"/>
    </row>
    <row r="21918" spans="81:81">
      <c r="CC21918" s="2"/>
    </row>
    <row r="21919" spans="81:81">
      <c r="CC21919" s="2"/>
    </row>
    <row r="21920" spans="81:81">
      <c r="CC21920" s="2"/>
    </row>
    <row r="21921" spans="81:81">
      <c r="CC21921" s="2"/>
    </row>
    <row r="21922" spans="81:81">
      <c r="CC21922" s="2"/>
    </row>
    <row r="21923" spans="81:81">
      <c r="CC21923" s="2"/>
    </row>
    <row r="21924" spans="81:81">
      <c r="CC21924" s="2"/>
    </row>
    <row r="21925" spans="81:81">
      <c r="CC21925" s="2"/>
    </row>
    <row r="21926" spans="81:81">
      <c r="CC21926" s="2"/>
    </row>
    <row r="21927" spans="81:81">
      <c r="CC21927" s="2"/>
    </row>
    <row r="21928" spans="81:81">
      <c r="CC21928" s="2"/>
    </row>
    <row r="21929" spans="81:81">
      <c r="CC21929" s="2"/>
    </row>
    <row r="21930" spans="81:81">
      <c r="CC21930" s="2"/>
    </row>
    <row r="21931" spans="81:81">
      <c r="CC21931" s="2"/>
    </row>
    <row r="21932" spans="81:81">
      <c r="CC21932" s="2"/>
    </row>
    <row r="21933" spans="81:81">
      <c r="CC21933" s="2"/>
    </row>
    <row r="21934" spans="81:81">
      <c r="CC21934" s="2"/>
    </row>
    <row r="21935" spans="81:81">
      <c r="CC21935" s="2"/>
    </row>
    <row r="21936" spans="81:81">
      <c r="CC21936" s="2"/>
    </row>
    <row r="21937" spans="81:81">
      <c r="CC21937" s="2"/>
    </row>
    <row r="21938" spans="81:81">
      <c r="CC21938" s="2"/>
    </row>
    <row r="21939" spans="81:81">
      <c r="CC21939" s="2"/>
    </row>
    <row r="21940" spans="81:81">
      <c r="CC21940" s="2"/>
    </row>
    <row r="21941" spans="81:81">
      <c r="CC21941" s="2"/>
    </row>
    <row r="21942" spans="81:81">
      <c r="CC21942" s="2"/>
    </row>
    <row r="21943" spans="81:81">
      <c r="CC21943" s="2"/>
    </row>
    <row r="21944" spans="81:81">
      <c r="CC21944" s="2"/>
    </row>
    <row r="21945" spans="81:81">
      <c r="CC21945" s="2"/>
    </row>
    <row r="21946" spans="81:81">
      <c r="CC21946" s="2"/>
    </row>
    <row r="21947" spans="81:81">
      <c r="CC21947" s="2"/>
    </row>
    <row r="21948" spans="81:81">
      <c r="CC21948" s="2"/>
    </row>
    <row r="21949" spans="81:81">
      <c r="CC21949" s="2"/>
    </row>
    <row r="21950" spans="81:81">
      <c r="CC21950" s="2"/>
    </row>
    <row r="21951" spans="81:81">
      <c r="CC21951" s="2"/>
    </row>
    <row r="21952" spans="81:81">
      <c r="CC21952" s="2"/>
    </row>
    <row r="21953" spans="81:81">
      <c r="CC21953" s="2"/>
    </row>
    <row r="21954" spans="81:81">
      <c r="CC21954" s="2"/>
    </row>
    <row r="21955" spans="81:81">
      <c r="CC21955" s="2"/>
    </row>
    <row r="21956" spans="81:81">
      <c r="CC21956" s="2"/>
    </row>
    <row r="21957" spans="81:81">
      <c r="CC21957" s="2"/>
    </row>
    <row r="21958" spans="81:81">
      <c r="CC21958" s="2"/>
    </row>
    <row r="21959" spans="81:81">
      <c r="CC21959" s="2"/>
    </row>
    <row r="21960" spans="81:81">
      <c r="CC21960" s="2"/>
    </row>
    <row r="21961" spans="81:81">
      <c r="CC21961" s="2"/>
    </row>
    <row r="21962" spans="81:81">
      <c r="CC21962" s="2"/>
    </row>
    <row r="21963" spans="81:81">
      <c r="CC21963" s="2"/>
    </row>
    <row r="21964" spans="81:81">
      <c r="CC21964" s="2"/>
    </row>
    <row r="21965" spans="81:81">
      <c r="CC21965" s="2"/>
    </row>
    <row r="21966" spans="81:81">
      <c r="CC21966" s="2"/>
    </row>
    <row r="21967" spans="81:81">
      <c r="CC21967" s="2"/>
    </row>
    <row r="21968" spans="81:81">
      <c r="CC21968" s="2"/>
    </row>
    <row r="21969" spans="81:81">
      <c r="CC21969" s="2"/>
    </row>
    <row r="21970" spans="81:81">
      <c r="CC21970" s="2"/>
    </row>
    <row r="21971" spans="81:81">
      <c r="CC21971" s="2"/>
    </row>
    <row r="21972" spans="81:81">
      <c r="CC21972" s="2"/>
    </row>
    <row r="21973" spans="81:81">
      <c r="CC21973" s="2"/>
    </row>
    <row r="21974" spans="81:81">
      <c r="CC21974" s="2"/>
    </row>
    <row r="21975" spans="81:81">
      <c r="CC21975" s="2"/>
    </row>
    <row r="21976" spans="81:81">
      <c r="CC21976" s="2"/>
    </row>
    <row r="21977" spans="81:81">
      <c r="CC21977" s="2"/>
    </row>
    <row r="21978" spans="81:81">
      <c r="CC21978" s="2"/>
    </row>
    <row r="21979" spans="81:81">
      <c r="CC21979" s="2"/>
    </row>
    <row r="21980" spans="81:81">
      <c r="CC21980" s="2"/>
    </row>
    <row r="21981" spans="81:81">
      <c r="CC21981" s="2"/>
    </row>
    <row r="21982" spans="81:81">
      <c r="CC21982" s="2"/>
    </row>
    <row r="21983" spans="81:81">
      <c r="CC21983" s="2"/>
    </row>
    <row r="21984" spans="81:81">
      <c r="CC21984" s="2"/>
    </row>
    <row r="21985" spans="81:81">
      <c r="CC21985" s="2"/>
    </row>
    <row r="21986" spans="81:81">
      <c r="CC21986" s="2"/>
    </row>
    <row r="21987" spans="81:81">
      <c r="CC21987" s="2"/>
    </row>
    <row r="21988" spans="81:81">
      <c r="CC21988" s="2"/>
    </row>
    <row r="21989" spans="81:81">
      <c r="CC21989" s="2"/>
    </row>
    <row r="21990" spans="81:81">
      <c r="CC21990" s="2"/>
    </row>
    <row r="21991" spans="81:81">
      <c r="CC21991" s="2"/>
    </row>
    <row r="21992" spans="81:81">
      <c r="CC21992" s="2"/>
    </row>
    <row r="21993" spans="81:81">
      <c r="CC21993" s="2"/>
    </row>
    <row r="21994" spans="81:81">
      <c r="CC21994" s="2"/>
    </row>
    <row r="21995" spans="81:81">
      <c r="CC21995" s="2"/>
    </row>
    <row r="21996" spans="81:81">
      <c r="CC21996" s="2"/>
    </row>
    <row r="21997" spans="81:81">
      <c r="CC21997" s="2"/>
    </row>
    <row r="21998" spans="81:81">
      <c r="CC21998" s="2"/>
    </row>
    <row r="21999" spans="81:81">
      <c r="CC21999" s="2"/>
    </row>
    <row r="22000" spans="81:81">
      <c r="CC22000" s="2"/>
    </row>
    <row r="22001" spans="81:81">
      <c r="CC22001" s="2"/>
    </row>
    <row r="22002" spans="81:81">
      <c r="CC22002" s="2"/>
    </row>
    <row r="22003" spans="81:81">
      <c r="CC22003" s="2"/>
    </row>
    <row r="22004" spans="81:81">
      <c r="CC22004" s="2"/>
    </row>
    <row r="22005" spans="81:81">
      <c r="CC22005" s="2"/>
    </row>
    <row r="22006" spans="81:81">
      <c r="CC22006" s="2"/>
    </row>
    <row r="22007" spans="81:81">
      <c r="CC22007" s="2"/>
    </row>
    <row r="22008" spans="81:81">
      <c r="CC22008" s="2"/>
    </row>
    <row r="22009" spans="81:81">
      <c r="CC22009" s="2"/>
    </row>
    <row r="22010" spans="81:81">
      <c r="CC22010" s="2"/>
    </row>
    <row r="22011" spans="81:81">
      <c r="CC22011" s="2"/>
    </row>
    <row r="22012" spans="81:81">
      <c r="CC22012" s="2"/>
    </row>
    <row r="22013" spans="81:81">
      <c r="CC22013" s="2"/>
    </row>
    <row r="22014" spans="81:81">
      <c r="CC22014" s="2"/>
    </row>
    <row r="22015" spans="81:81">
      <c r="CC22015" s="2"/>
    </row>
    <row r="22016" spans="81:81">
      <c r="CC22016" s="2"/>
    </row>
    <row r="22017" spans="81:81">
      <c r="CC22017" s="2"/>
    </row>
    <row r="22018" spans="81:81">
      <c r="CC22018" s="2"/>
    </row>
    <row r="22019" spans="81:81">
      <c r="CC22019" s="2"/>
    </row>
    <row r="22020" spans="81:81">
      <c r="CC22020" s="2"/>
    </row>
    <row r="22021" spans="81:81">
      <c r="CC22021" s="2"/>
    </row>
    <row r="22022" spans="81:81">
      <c r="CC22022" s="2"/>
    </row>
    <row r="22023" spans="81:81">
      <c r="CC22023" s="2"/>
    </row>
    <row r="22024" spans="81:81">
      <c r="CC22024" s="2"/>
    </row>
    <row r="22025" spans="81:81">
      <c r="CC22025" s="2"/>
    </row>
    <row r="22026" spans="81:81">
      <c r="CC22026" s="2"/>
    </row>
    <row r="22027" spans="81:81">
      <c r="CC22027" s="2"/>
    </row>
    <row r="22028" spans="81:81">
      <c r="CC22028" s="2"/>
    </row>
    <row r="22029" spans="81:81">
      <c r="CC22029" s="2"/>
    </row>
    <row r="22030" spans="81:81">
      <c r="CC22030" s="2"/>
    </row>
    <row r="22031" spans="81:81">
      <c r="CC22031" s="2"/>
    </row>
    <row r="22032" spans="81:81">
      <c r="CC22032" s="2"/>
    </row>
    <row r="22033" spans="81:81">
      <c r="CC22033" s="2"/>
    </row>
    <row r="22034" spans="81:81">
      <c r="CC22034" s="2"/>
    </row>
    <row r="22035" spans="81:81">
      <c r="CC22035" s="2"/>
    </row>
    <row r="22036" spans="81:81">
      <c r="CC22036" s="2"/>
    </row>
    <row r="22037" spans="81:81">
      <c r="CC22037" s="2"/>
    </row>
    <row r="22038" spans="81:81">
      <c r="CC22038" s="2"/>
    </row>
    <row r="22039" spans="81:81">
      <c r="CC22039" s="2"/>
    </row>
    <row r="22040" spans="81:81">
      <c r="CC22040" s="2"/>
    </row>
    <row r="22041" spans="81:81">
      <c r="CC22041" s="2"/>
    </row>
    <row r="22042" spans="81:81">
      <c r="CC22042" s="2"/>
    </row>
    <row r="22043" spans="81:81">
      <c r="CC22043" s="2"/>
    </row>
    <row r="22044" spans="81:81">
      <c r="CC22044" s="2"/>
    </row>
    <row r="22045" spans="81:81">
      <c r="CC22045" s="2"/>
    </row>
    <row r="22046" spans="81:81">
      <c r="CC22046" s="2"/>
    </row>
    <row r="22047" spans="81:81">
      <c r="CC22047" s="2"/>
    </row>
    <row r="22048" spans="81:81">
      <c r="CC22048" s="2"/>
    </row>
    <row r="22049" spans="81:81">
      <c r="CC22049" s="2"/>
    </row>
    <row r="22050" spans="81:81">
      <c r="CC22050" s="2"/>
    </row>
    <row r="22051" spans="81:81">
      <c r="CC22051" s="2"/>
    </row>
    <row r="22052" spans="81:81">
      <c r="CC22052" s="2"/>
    </row>
    <row r="22053" spans="81:81">
      <c r="CC22053" s="2"/>
    </row>
    <row r="22054" spans="81:81">
      <c r="CC22054" s="2"/>
    </row>
    <row r="22055" spans="81:81">
      <c r="CC22055" s="2"/>
    </row>
    <row r="22056" spans="81:81">
      <c r="CC22056" s="2"/>
    </row>
    <row r="22057" spans="81:81">
      <c r="CC22057" s="2"/>
    </row>
    <row r="22058" spans="81:81">
      <c r="CC22058" s="2"/>
    </row>
    <row r="22059" spans="81:81">
      <c r="CC22059" s="2"/>
    </row>
    <row r="22060" spans="81:81">
      <c r="CC22060" s="2"/>
    </row>
    <row r="22061" spans="81:81">
      <c r="CC22061" s="2"/>
    </row>
    <row r="22062" spans="81:81">
      <c r="CC22062" s="2"/>
    </row>
    <row r="22063" spans="81:81">
      <c r="CC22063" s="2"/>
    </row>
    <row r="22064" spans="81:81">
      <c r="CC22064" s="2"/>
    </row>
    <row r="22065" spans="81:81">
      <c r="CC22065" s="2"/>
    </row>
    <row r="22066" spans="81:81">
      <c r="CC22066" s="2"/>
    </row>
    <row r="22067" spans="81:81">
      <c r="CC22067" s="2"/>
    </row>
    <row r="22068" spans="81:81">
      <c r="CC22068" s="2"/>
    </row>
    <row r="22069" spans="81:81">
      <c r="CC22069" s="2"/>
    </row>
    <row r="22070" spans="81:81">
      <c r="CC22070" s="2"/>
    </row>
    <row r="22071" spans="81:81">
      <c r="CC22071" s="2"/>
    </row>
    <row r="22072" spans="81:81">
      <c r="CC22072" s="2"/>
    </row>
    <row r="22073" spans="81:81">
      <c r="CC22073" s="2"/>
    </row>
    <row r="22074" spans="81:81">
      <c r="CC22074" s="2"/>
    </row>
    <row r="22075" spans="81:81">
      <c r="CC22075" s="2"/>
    </row>
    <row r="22076" spans="81:81">
      <c r="CC22076" s="2"/>
    </row>
    <row r="22077" spans="81:81">
      <c r="CC22077" s="2"/>
    </row>
    <row r="22078" spans="81:81">
      <c r="CC22078" s="2"/>
    </row>
    <row r="22079" spans="81:81">
      <c r="CC22079" s="2"/>
    </row>
    <row r="22080" spans="81:81">
      <c r="CC22080" s="2"/>
    </row>
    <row r="22081" spans="81:81">
      <c r="CC22081" s="2"/>
    </row>
    <row r="22082" spans="81:81">
      <c r="CC22082" s="2"/>
    </row>
    <row r="22083" spans="81:81">
      <c r="CC22083" s="2"/>
    </row>
    <row r="22084" spans="81:81">
      <c r="CC22084" s="2"/>
    </row>
    <row r="22085" spans="81:81">
      <c r="CC22085" s="2"/>
    </row>
    <row r="22086" spans="81:81">
      <c r="CC22086" s="2"/>
    </row>
    <row r="22087" spans="81:81">
      <c r="CC22087" s="2"/>
    </row>
    <row r="22088" spans="81:81">
      <c r="CC22088" s="2"/>
    </row>
    <row r="22089" spans="81:81">
      <c r="CC22089" s="2"/>
    </row>
    <row r="22090" spans="81:81">
      <c r="CC22090" s="2"/>
    </row>
    <row r="22091" spans="81:81">
      <c r="CC22091" s="2"/>
    </row>
    <row r="22092" spans="81:81">
      <c r="CC22092" s="2"/>
    </row>
    <row r="22093" spans="81:81">
      <c r="CC22093" s="2"/>
    </row>
    <row r="22094" spans="81:81">
      <c r="CC22094" s="2"/>
    </row>
    <row r="22095" spans="81:81">
      <c r="CC22095" s="2"/>
    </row>
    <row r="22096" spans="81:81">
      <c r="CC22096" s="2"/>
    </row>
    <row r="22097" spans="81:81">
      <c r="CC22097" s="2"/>
    </row>
    <row r="22098" spans="81:81">
      <c r="CC22098" s="2"/>
    </row>
    <row r="22099" spans="81:81">
      <c r="CC22099" s="2"/>
    </row>
    <row r="22100" spans="81:81">
      <c r="CC22100" s="2"/>
    </row>
    <row r="22101" spans="81:81">
      <c r="CC22101" s="2"/>
    </row>
    <row r="22102" spans="81:81">
      <c r="CC22102" s="2"/>
    </row>
    <row r="22103" spans="81:81">
      <c r="CC22103" s="2"/>
    </row>
    <row r="22104" spans="81:81">
      <c r="CC22104" s="2"/>
    </row>
    <row r="22105" spans="81:81">
      <c r="CC22105" s="2"/>
    </row>
    <row r="22106" spans="81:81">
      <c r="CC22106" s="2"/>
    </row>
    <row r="22107" spans="81:81">
      <c r="CC22107" s="2"/>
    </row>
    <row r="22108" spans="81:81">
      <c r="CC22108" s="2"/>
    </row>
    <row r="22109" spans="81:81">
      <c r="CC22109" s="2"/>
    </row>
    <row r="22110" spans="81:81">
      <c r="CC22110" s="2"/>
    </row>
    <row r="22111" spans="81:81">
      <c r="CC22111" s="2"/>
    </row>
    <row r="22112" spans="81:81">
      <c r="CC22112" s="2"/>
    </row>
    <row r="22113" spans="81:81">
      <c r="CC22113" s="2"/>
    </row>
    <row r="22114" spans="81:81">
      <c r="CC22114" s="2"/>
    </row>
    <row r="22115" spans="81:81">
      <c r="CC22115" s="2"/>
    </row>
    <row r="22116" spans="81:81">
      <c r="CC22116" s="2"/>
    </row>
    <row r="22117" spans="81:81">
      <c r="CC22117" s="2"/>
    </row>
    <row r="22118" spans="81:81">
      <c r="CC22118" s="2"/>
    </row>
    <row r="22119" spans="81:81">
      <c r="CC22119" s="2"/>
    </row>
    <row r="22120" spans="81:81">
      <c r="CC22120" s="2"/>
    </row>
    <row r="22121" spans="81:81">
      <c r="CC22121" s="2"/>
    </row>
    <row r="22122" spans="81:81">
      <c r="CC22122" s="2"/>
    </row>
    <row r="22123" spans="81:81">
      <c r="CC22123" s="2"/>
    </row>
    <row r="22124" spans="81:81">
      <c r="CC22124" s="2"/>
    </row>
    <row r="22125" spans="81:81">
      <c r="CC22125" s="2"/>
    </row>
    <row r="22126" spans="81:81">
      <c r="CC22126" s="2"/>
    </row>
    <row r="22127" spans="81:81">
      <c r="CC22127" s="2"/>
    </row>
    <row r="22128" spans="81:81">
      <c r="CC22128" s="2"/>
    </row>
    <row r="22129" spans="81:81">
      <c r="CC22129" s="2"/>
    </row>
    <row r="22130" spans="81:81">
      <c r="CC22130" s="2"/>
    </row>
    <row r="22131" spans="81:81">
      <c r="CC22131" s="2"/>
    </row>
    <row r="22132" spans="81:81">
      <c r="CC22132" s="2"/>
    </row>
    <row r="22133" spans="81:81">
      <c r="CC22133" s="2"/>
    </row>
    <row r="22134" spans="81:81">
      <c r="CC22134" s="2"/>
    </row>
    <row r="22135" spans="81:81">
      <c r="CC22135" s="2"/>
    </row>
    <row r="22136" spans="81:81">
      <c r="CC22136" s="2"/>
    </row>
    <row r="22137" spans="81:81">
      <c r="CC22137" s="2"/>
    </row>
    <row r="22138" spans="81:81">
      <c r="CC22138" s="2"/>
    </row>
    <row r="22139" spans="81:81">
      <c r="CC22139" s="2"/>
    </row>
    <row r="22140" spans="81:81">
      <c r="CC22140" s="2"/>
    </row>
    <row r="22141" spans="81:81">
      <c r="CC22141" s="2"/>
    </row>
    <row r="22142" spans="81:81">
      <c r="CC22142" s="2"/>
    </row>
    <row r="22143" spans="81:81">
      <c r="CC22143" s="2"/>
    </row>
    <row r="22144" spans="81:81">
      <c r="CC22144" s="2"/>
    </row>
    <row r="22145" spans="81:81">
      <c r="CC22145" s="2"/>
    </row>
    <row r="22146" spans="81:81">
      <c r="CC22146" s="2"/>
    </row>
    <row r="22147" spans="81:81">
      <c r="CC22147" s="2"/>
    </row>
    <row r="22148" spans="81:81">
      <c r="CC22148" s="2"/>
    </row>
    <row r="22149" spans="81:81">
      <c r="CC22149" s="2"/>
    </row>
    <row r="22150" spans="81:81">
      <c r="CC22150" s="2"/>
    </row>
    <row r="22151" spans="81:81">
      <c r="CC22151" s="2"/>
    </row>
    <row r="22152" spans="81:81">
      <c r="CC22152" s="2"/>
    </row>
    <row r="22153" spans="81:81">
      <c r="CC22153" s="2"/>
    </row>
    <row r="22154" spans="81:81">
      <c r="CC22154" s="2"/>
    </row>
    <row r="22155" spans="81:81">
      <c r="CC22155" s="2"/>
    </row>
    <row r="22156" spans="81:81">
      <c r="CC22156" s="2"/>
    </row>
    <row r="22157" spans="81:81">
      <c r="CC22157" s="2"/>
    </row>
    <row r="22158" spans="81:81">
      <c r="CC22158" s="2"/>
    </row>
    <row r="22159" spans="81:81">
      <c r="CC22159" s="2"/>
    </row>
    <row r="22160" spans="81:81">
      <c r="CC22160" s="2"/>
    </row>
    <row r="22161" spans="81:81">
      <c r="CC22161" s="2"/>
    </row>
    <row r="22162" spans="81:81">
      <c r="CC22162" s="2"/>
    </row>
    <row r="22163" spans="81:81">
      <c r="CC22163" s="2"/>
    </row>
    <row r="22164" spans="81:81">
      <c r="CC22164" s="2"/>
    </row>
    <row r="22165" spans="81:81">
      <c r="CC22165" s="2"/>
    </row>
    <row r="22166" spans="81:81">
      <c r="CC22166" s="2"/>
    </row>
    <row r="22167" spans="81:81">
      <c r="CC22167" s="2"/>
    </row>
    <row r="22168" spans="81:81">
      <c r="CC22168" s="2"/>
    </row>
    <row r="22169" spans="81:81">
      <c r="CC22169" s="2"/>
    </row>
    <row r="22170" spans="81:81">
      <c r="CC22170" s="2"/>
    </row>
    <row r="22171" spans="81:81">
      <c r="CC22171" s="2"/>
    </row>
    <row r="22172" spans="81:81">
      <c r="CC22172" s="2"/>
    </row>
    <row r="22173" spans="81:81">
      <c r="CC22173" s="2"/>
    </row>
    <row r="22174" spans="81:81">
      <c r="CC22174" s="2"/>
    </row>
    <row r="22175" spans="81:81">
      <c r="CC22175" s="2"/>
    </row>
    <row r="22176" spans="81:81">
      <c r="CC22176" s="2"/>
    </row>
    <row r="22177" spans="81:81">
      <c r="CC22177" s="2"/>
    </row>
    <row r="22178" spans="81:81">
      <c r="CC22178" s="2"/>
    </row>
    <row r="22179" spans="81:81">
      <c r="CC22179" s="2"/>
    </row>
    <row r="22180" spans="81:81">
      <c r="CC22180" s="2"/>
    </row>
    <row r="22181" spans="81:81">
      <c r="CC22181" s="2"/>
    </row>
    <row r="22182" spans="81:81">
      <c r="CC22182" s="2"/>
    </row>
    <row r="22183" spans="81:81">
      <c r="CC22183" s="2"/>
    </row>
    <row r="22184" spans="81:81">
      <c r="CC22184" s="2"/>
    </row>
    <row r="22185" spans="81:81">
      <c r="CC22185" s="2"/>
    </row>
    <row r="22186" spans="81:81">
      <c r="CC22186" s="2"/>
    </row>
    <row r="22187" spans="81:81">
      <c r="CC22187" s="2"/>
    </row>
    <row r="22188" spans="81:81">
      <c r="CC22188" s="2"/>
    </row>
    <row r="22189" spans="81:81">
      <c r="CC22189" s="2"/>
    </row>
    <row r="22190" spans="81:81">
      <c r="CC22190" s="2"/>
    </row>
    <row r="22191" spans="81:81">
      <c r="CC22191" s="2"/>
    </row>
    <row r="22192" spans="81:81">
      <c r="CC22192" s="2"/>
    </row>
    <row r="22193" spans="81:81">
      <c r="CC22193" s="2"/>
    </row>
    <row r="22194" spans="81:81">
      <c r="CC22194" s="2"/>
    </row>
    <row r="22195" spans="81:81">
      <c r="CC22195" s="2"/>
    </row>
    <row r="22196" spans="81:81">
      <c r="CC22196" s="2"/>
    </row>
    <row r="22197" spans="81:81">
      <c r="CC22197" s="2"/>
    </row>
    <row r="22198" spans="81:81">
      <c r="CC22198" s="2"/>
    </row>
    <row r="22199" spans="81:81">
      <c r="CC22199" s="2"/>
    </row>
    <row r="22200" spans="81:81">
      <c r="CC22200" s="2"/>
    </row>
    <row r="22201" spans="81:81">
      <c r="CC22201" s="2"/>
    </row>
    <row r="22202" spans="81:81">
      <c r="CC22202" s="2"/>
    </row>
    <row r="22203" spans="81:81">
      <c r="CC22203" s="2"/>
    </row>
    <row r="22204" spans="81:81">
      <c r="CC22204" s="2"/>
    </row>
    <row r="22205" spans="81:81">
      <c r="CC22205" s="2"/>
    </row>
    <row r="22206" spans="81:81">
      <c r="CC22206" s="2"/>
    </row>
    <row r="22207" spans="81:81">
      <c r="CC22207" s="2"/>
    </row>
    <row r="22208" spans="81:81">
      <c r="CC22208" s="2"/>
    </row>
    <row r="22209" spans="81:81">
      <c r="CC22209" s="2"/>
    </row>
    <row r="22210" spans="81:81">
      <c r="CC22210" s="2"/>
    </row>
    <row r="22211" spans="81:81">
      <c r="CC22211" s="2"/>
    </row>
    <row r="22212" spans="81:81">
      <c r="CC22212" s="2"/>
    </row>
    <row r="22213" spans="81:81">
      <c r="CC22213" s="2"/>
    </row>
    <row r="22214" spans="81:81">
      <c r="CC22214" s="2"/>
    </row>
    <row r="22215" spans="81:81">
      <c r="CC22215" s="2"/>
    </row>
    <row r="22216" spans="81:81">
      <c r="CC22216" s="2"/>
    </row>
    <row r="22217" spans="81:81">
      <c r="CC22217" s="2"/>
    </row>
    <row r="22218" spans="81:81">
      <c r="CC22218" s="2"/>
    </row>
    <row r="22219" spans="81:81">
      <c r="CC22219" s="2"/>
    </row>
    <row r="22220" spans="81:81">
      <c r="CC22220" s="2"/>
    </row>
    <row r="22221" spans="81:81">
      <c r="CC22221" s="2"/>
    </row>
    <row r="22222" spans="81:81">
      <c r="CC22222" s="2"/>
    </row>
    <row r="22223" spans="81:81">
      <c r="CC22223" s="2"/>
    </row>
    <row r="22224" spans="81:81">
      <c r="CC22224" s="2"/>
    </row>
    <row r="22225" spans="81:81">
      <c r="CC22225" s="2"/>
    </row>
    <row r="22226" spans="81:81">
      <c r="CC22226" s="2"/>
    </row>
    <row r="22227" spans="81:81">
      <c r="CC22227" s="2"/>
    </row>
    <row r="22228" spans="81:81">
      <c r="CC22228" s="2"/>
    </row>
    <row r="22229" spans="81:81">
      <c r="CC22229" s="2"/>
    </row>
    <row r="22230" spans="81:81">
      <c r="CC22230" s="2"/>
    </row>
    <row r="22231" spans="81:81">
      <c r="CC22231" s="2"/>
    </row>
    <row r="22232" spans="81:81">
      <c r="CC22232" s="2"/>
    </row>
    <row r="22233" spans="81:81">
      <c r="CC22233" s="2"/>
    </row>
    <row r="22234" spans="81:81">
      <c r="CC22234" s="2"/>
    </row>
    <row r="22235" spans="81:81">
      <c r="CC22235" s="2"/>
    </row>
    <row r="22236" spans="81:81">
      <c r="CC22236" s="2"/>
    </row>
    <row r="22237" spans="81:81">
      <c r="CC22237" s="2"/>
    </row>
    <row r="22238" spans="81:81">
      <c r="CC22238" s="2"/>
    </row>
    <row r="22239" spans="81:81">
      <c r="CC22239" s="2"/>
    </row>
    <row r="22240" spans="81:81">
      <c r="CC22240" s="2"/>
    </row>
    <row r="22241" spans="81:81">
      <c r="CC22241" s="2"/>
    </row>
    <row r="22242" spans="81:81">
      <c r="CC22242" s="2"/>
    </row>
    <row r="22243" spans="81:81">
      <c r="CC22243" s="2"/>
    </row>
    <row r="22244" spans="81:81">
      <c r="CC22244" s="2"/>
    </row>
    <row r="22245" spans="81:81">
      <c r="CC22245" s="2"/>
    </row>
    <row r="22246" spans="81:81">
      <c r="CC22246" s="2"/>
    </row>
    <row r="22247" spans="81:81">
      <c r="CC22247" s="2"/>
    </row>
    <row r="22248" spans="81:81">
      <c r="CC22248" s="2"/>
    </row>
    <row r="22249" spans="81:81">
      <c r="CC22249" s="2"/>
    </row>
    <row r="22250" spans="81:81">
      <c r="CC22250" s="2"/>
    </row>
    <row r="22251" spans="81:81">
      <c r="CC22251" s="2"/>
    </row>
    <row r="22252" spans="81:81">
      <c r="CC22252" s="2"/>
    </row>
    <row r="22253" spans="81:81">
      <c r="CC22253" s="2"/>
    </row>
    <row r="22254" spans="81:81">
      <c r="CC22254" s="2"/>
    </row>
    <row r="22255" spans="81:81">
      <c r="CC22255" s="2"/>
    </row>
    <row r="22256" spans="81:81">
      <c r="CC22256" s="2"/>
    </row>
    <row r="22257" spans="81:81">
      <c r="CC22257" s="2"/>
    </row>
    <row r="22258" spans="81:81">
      <c r="CC22258" s="2"/>
    </row>
    <row r="22259" spans="81:81">
      <c r="CC22259" s="2"/>
    </row>
    <row r="22260" spans="81:81">
      <c r="CC22260" s="2"/>
    </row>
    <row r="22261" spans="81:81">
      <c r="CC22261" s="2"/>
    </row>
    <row r="22262" spans="81:81">
      <c r="CC22262" s="2"/>
    </row>
    <row r="22263" spans="81:81">
      <c r="CC22263" s="2"/>
    </row>
    <row r="22264" spans="81:81">
      <c r="CC22264" s="2"/>
    </row>
    <row r="22265" spans="81:81">
      <c r="CC22265" s="2"/>
    </row>
    <row r="22266" spans="81:81">
      <c r="CC22266" s="2"/>
    </row>
    <row r="22267" spans="81:81">
      <c r="CC22267" s="2"/>
    </row>
    <row r="22268" spans="81:81">
      <c r="CC22268" s="2"/>
    </row>
    <row r="22269" spans="81:81">
      <c r="CC22269" s="2"/>
    </row>
    <row r="22270" spans="81:81">
      <c r="CC22270" s="2"/>
    </row>
    <row r="22271" spans="81:81">
      <c r="CC22271" s="2"/>
    </row>
    <row r="22272" spans="81:81">
      <c r="CC22272" s="2"/>
    </row>
    <row r="22273" spans="81:81">
      <c r="CC22273" s="2"/>
    </row>
    <row r="22274" spans="81:81">
      <c r="CC22274" s="2"/>
    </row>
    <row r="22275" spans="81:81">
      <c r="CC22275" s="2"/>
    </row>
    <row r="22276" spans="81:81">
      <c r="CC22276" s="2"/>
    </row>
    <row r="22277" spans="81:81">
      <c r="CC22277" s="2"/>
    </row>
    <row r="22278" spans="81:81">
      <c r="CC22278" s="2"/>
    </row>
    <row r="22279" spans="81:81">
      <c r="CC22279" s="2"/>
    </row>
    <row r="22280" spans="81:81">
      <c r="CC22280" s="2"/>
    </row>
    <row r="22281" spans="81:81">
      <c r="CC22281" s="2"/>
    </row>
    <row r="22282" spans="81:81">
      <c r="CC22282" s="2"/>
    </row>
    <row r="22283" spans="81:81">
      <c r="CC22283" s="2"/>
    </row>
    <row r="22284" spans="81:81">
      <c r="CC22284" s="2"/>
    </row>
    <row r="22285" spans="81:81">
      <c r="CC22285" s="2"/>
    </row>
    <row r="22286" spans="81:81">
      <c r="CC22286" s="2"/>
    </row>
    <row r="22287" spans="81:81">
      <c r="CC22287" s="2"/>
    </row>
    <row r="22288" spans="81:81">
      <c r="CC22288" s="2"/>
    </row>
    <row r="22289" spans="81:81">
      <c r="CC22289" s="2"/>
    </row>
    <row r="22290" spans="81:81">
      <c r="CC22290" s="2"/>
    </row>
    <row r="22291" spans="81:81">
      <c r="CC22291" s="2"/>
    </row>
    <row r="22292" spans="81:81">
      <c r="CC22292" s="2"/>
    </row>
    <row r="22293" spans="81:81">
      <c r="CC22293" s="2"/>
    </row>
    <row r="22294" spans="81:81">
      <c r="CC22294" s="2"/>
    </row>
    <row r="22295" spans="81:81">
      <c r="CC22295" s="2"/>
    </row>
    <row r="22296" spans="81:81">
      <c r="CC22296" s="2"/>
    </row>
    <row r="22297" spans="81:81">
      <c r="CC22297" s="2"/>
    </row>
    <row r="22298" spans="81:81">
      <c r="CC22298" s="2"/>
    </row>
    <row r="22299" spans="81:81">
      <c r="CC22299" s="2"/>
    </row>
    <row r="22300" spans="81:81">
      <c r="CC22300" s="2"/>
    </row>
    <row r="22301" spans="81:81">
      <c r="CC22301" s="2"/>
    </row>
    <row r="22302" spans="81:81">
      <c r="CC22302" s="2"/>
    </row>
    <row r="22303" spans="81:81">
      <c r="CC22303" s="2"/>
    </row>
    <row r="22304" spans="81:81">
      <c r="CC22304" s="2"/>
    </row>
    <row r="22305" spans="81:81">
      <c r="CC22305" s="2"/>
    </row>
    <row r="22306" spans="81:81">
      <c r="CC22306" s="2"/>
    </row>
    <row r="22307" spans="81:81">
      <c r="CC22307" s="2"/>
    </row>
    <row r="22308" spans="81:81">
      <c r="CC22308" s="2"/>
    </row>
    <row r="22309" spans="81:81">
      <c r="CC22309" s="2"/>
    </row>
    <row r="22310" spans="81:81">
      <c r="CC22310" s="2"/>
    </row>
    <row r="22311" spans="81:81">
      <c r="CC22311" s="2"/>
    </row>
    <row r="22312" spans="81:81">
      <c r="CC22312" s="2"/>
    </row>
    <row r="22313" spans="81:81">
      <c r="CC22313" s="2"/>
    </row>
    <row r="22314" spans="81:81">
      <c r="CC22314" s="2"/>
    </row>
    <row r="22315" spans="81:81">
      <c r="CC22315" s="2"/>
    </row>
    <row r="22316" spans="81:81">
      <c r="CC22316" s="2"/>
    </row>
    <row r="22317" spans="81:81">
      <c r="CC22317" s="2"/>
    </row>
    <row r="22318" spans="81:81">
      <c r="CC22318" s="2"/>
    </row>
    <row r="22319" spans="81:81">
      <c r="CC22319" s="2"/>
    </row>
    <row r="22320" spans="81:81">
      <c r="CC22320" s="2"/>
    </row>
    <row r="22321" spans="81:81">
      <c r="CC22321" s="2"/>
    </row>
    <row r="22322" spans="81:81">
      <c r="CC22322" s="2"/>
    </row>
    <row r="22323" spans="81:81">
      <c r="CC22323" s="2"/>
    </row>
    <row r="22324" spans="81:81">
      <c r="CC22324" s="2"/>
    </row>
    <row r="22325" spans="81:81">
      <c r="CC22325" s="2"/>
    </row>
    <row r="22326" spans="81:81">
      <c r="CC22326" s="2"/>
    </row>
    <row r="22327" spans="81:81">
      <c r="CC22327" s="2"/>
    </row>
    <row r="22328" spans="81:81">
      <c r="CC22328" s="2"/>
    </row>
    <row r="22329" spans="81:81">
      <c r="CC22329" s="2"/>
    </row>
    <row r="22330" spans="81:81">
      <c r="CC22330" s="2"/>
    </row>
    <row r="22331" spans="81:81">
      <c r="CC22331" s="2"/>
    </row>
    <row r="22332" spans="81:81">
      <c r="CC22332" s="2"/>
    </row>
    <row r="22333" spans="81:81">
      <c r="CC22333" s="2"/>
    </row>
    <row r="22334" spans="81:81">
      <c r="CC22334" s="2"/>
    </row>
    <row r="22335" spans="81:81">
      <c r="CC22335" s="2"/>
    </row>
    <row r="22336" spans="81:81">
      <c r="CC22336" s="2"/>
    </row>
    <row r="22337" spans="81:81">
      <c r="CC22337" s="2"/>
    </row>
    <row r="22338" spans="81:81">
      <c r="CC22338" s="2"/>
    </row>
    <row r="22339" spans="81:81">
      <c r="CC22339" s="2"/>
    </row>
    <row r="22340" spans="81:81">
      <c r="CC22340" s="2"/>
    </row>
    <row r="22341" spans="81:81">
      <c r="CC22341" s="2"/>
    </row>
    <row r="22342" spans="81:81">
      <c r="CC22342" s="2"/>
    </row>
    <row r="22343" spans="81:81">
      <c r="CC22343" s="2"/>
    </row>
    <row r="22344" spans="81:81">
      <c r="CC22344" s="2"/>
    </row>
    <row r="22345" spans="81:81">
      <c r="CC22345" s="2"/>
    </row>
    <row r="22346" spans="81:81">
      <c r="CC22346" s="2"/>
    </row>
    <row r="22347" spans="81:81">
      <c r="CC22347" s="2"/>
    </row>
    <row r="22348" spans="81:81">
      <c r="CC22348" s="2"/>
    </row>
    <row r="22349" spans="81:81">
      <c r="CC22349" s="2"/>
    </row>
    <row r="22350" spans="81:81">
      <c r="CC22350" s="2"/>
    </row>
    <row r="22351" spans="81:81">
      <c r="CC22351" s="2"/>
    </row>
    <row r="22352" spans="81:81">
      <c r="CC22352" s="2"/>
    </row>
    <row r="22353" spans="81:81">
      <c r="CC22353" s="2"/>
    </row>
    <row r="22354" spans="81:81">
      <c r="CC22354" s="2"/>
    </row>
    <row r="22355" spans="81:81">
      <c r="CC22355" s="2"/>
    </row>
    <row r="22356" spans="81:81">
      <c r="CC22356" s="2"/>
    </row>
    <row r="22357" spans="81:81">
      <c r="CC22357" s="2"/>
    </row>
    <row r="22358" spans="81:81">
      <c r="CC22358" s="2"/>
    </row>
    <row r="22359" spans="81:81">
      <c r="CC22359" s="2"/>
    </row>
    <row r="22360" spans="81:81">
      <c r="CC22360" s="2"/>
    </row>
    <row r="22361" spans="81:81">
      <c r="CC22361" s="2"/>
    </row>
    <row r="22362" spans="81:81">
      <c r="CC22362" s="2"/>
    </row>
    <row r="22363" spans="81:81">
      <c r="CC22363" s="2"/>
    </row>
    <row r="22364" spans="81:81">
      <c r="CC22364" s="2"/>
    </row>
    <row r="22365" spans="81:81">
      <c r="CC22365" s="2"/>
    </row>
    <row r="22366" spans="81:81">
      <c r="CC22366" s="2"/>
    </row>
    <row r="22367" spans="81:81">
      <c r="CC22367" s="2"/>
    </row>
    <row r="22368" spans="81:81">
      <c r="CC22368" s="2"/>
    </row>
    <row r="22369" spans="81:81">
      <c r="CC22369" s="2"/>
    </row>
    <row r="22370" spans="81:81">
      <c r="CC22370" s="2"/>
    </row>
    <row r="22371" spans="81:81">
      <c r="CC22371" s="2"/>
    </row>
    <row r="22372" spans="81:81">
      <c r="CC22372" s="2"/>
    </row>
    <row r="22373" spans="81:81">
      <c r="CC22373" s="2"/>
    </row>
    <row r="22374" spans="81:81">
      <c r="CC22374" s="2"/>
    </row>
    <row r="22375" spans="81:81">
      <c r="CC22375" s="2"/>
    </row>
    <row r="22376" spans="81:81">
      <c r="CC22376" s="2"/>
    </row>
    <row r="22377" spans="81:81">
      <c r="CC22377" s="2"/>
    </row>
    <row r="22378" spans="81:81">
      <c r="CC22378" s="2"/>
    </row>
    <row r="22379" spans="81:81">
      <c r="CC22379" s="2"/>
    </row>
    <row r="22380" spans="81:81">
      <c r="CC22380" s="2"/>
    </row>
    <row r="22381" spans="81:81">
      <c r="CC22381" s="2"/>
    </row>
    <row r="22382" spans="81:81">
      <c r="CC22382" s="2"/>
    </row>
    <row r="22383" spans="81:81">
      <c r="CC22383" s="2"/>
    </row>
    <row r="22384" spans="81:81">
      <c r="CC22384" s="2"/>
    </row>
    <row r="22385" spans="81:81">
      <c r="CC22385" s="2"/>
    </row>
    <row r="22386" spans="81:81">
      <c r="CC22386" s="2"/>
    </row>
    <row r="22387" spans="81:81">
      <c r="CC22387" s="2"/>
    </row>
    <row r="22388" spans="81:81">
      <c r="CC22388" s="2"/>
    </row>
    <row r="22389" spans="81:81">
      <c r="CC22389" s="2"/>
    </row>
    <row r="22390" spans="81:81">
      <c r="CC22390" s="2"/>
    </row>
    <row r="22391" spans="81:81">
      <c r="CC22391" s="2"/>
    </row>
    <row r="22392" spans="81:81">
      <c r="CC22392" s="2"/>
    </row>
    <row r="22393" spans="81:81">
      <c r="CC22393" s="2"/>
    </row>
    <row r="22394" spans="81:81">
      <c r="CC22394" s="2"/>
    </row>
    <row r="22395" spans="81:81">
      <c r="CC22395" s="2"/>
    </row>
    <row r="22396" spans="81:81">
      <c r="CC22396" s="2"/>
    </row>
    <row r="22397" spans="81:81">
      <c r="CC22397" s="2"/>
    </row>
    <row r="22398" spans="81:81">
      <c r="CC22398" s="2"/>
    </row>
    <row r="22399" spans="81:81">
      <c r="CC22399" s="2"/>
    </row>
    <row r="22400" spans="81:81">
      <c r="CC22400" s="2"/>
    </row>
    <row r="22401" spans="81:81">
      <c r="CC22401" s="2"/>
    </row>
    <row r="22402" spans="81:81">
      <c r="CC22402" s="2"/>
    </row>
    <row r="22403" spans="81:81">
      <c r="CC22403" s="2"/>
    </row>
    <row r="22404" spans="81:81">
      <c r="CC22404" s="2"/>
    </row>
    <row r="22405" spans="81:81">
      <c r="CC22405" s="2"/>
    </row>
    <row r="22406" spans="81:81">
      <c r="CC22406" s="2"/>
    </row>
    <row r="22407" spans="81:81">
      <c r="CC22407" s="2"/>
    </row>
    <row r="22408" spans="81:81">
      <c r="CC22408" s="2"/>
    </row>
    <row r="22409" spans="81:81">
      <c r="CC22409" s="2"/>
    </row>
    <row r="22410" spans="81:81">
      <c r="CC22410" s="2"/>
    </row>
    <row r="22411" spans="81:81">
      <c r="CC22411" s="2"/>
    </row>
    <row r="22412" spans="81:81">
      <c r="CC22412" s="2"/>
    </row>
    <row r="22413" spans="81:81">
      <c r="CC22413" s="2"/>
    </row>
    <row r="22414" spans="81:81">
      <c r="CC22414" s="2"/>
    </row>
    <row r="22415" spans="81:81">
      <c r="CC22415" s="2"/>
    </row>
    <row r="22416" spans="81:81">
      <c r="CC22416" s="2"/>
    </row>
    <row r="22417" spans="81:81">
      <c r="CC22417" s="2"/>
    </row>
    <row r="22418" spans="81:81">
      <c r="CC22418" s="2"/>
    </row>
    <row r="22419" spans="81:81">
      <c r="CC22419" s="2"/>
    </row>
    <row r="22420" spans="81:81">
      <c r="CC22420" s="2"/>
    </row>
    <row r="22421" spans="81:81">
      <c r="CC22421" s="2"/>
    </row>
    <row r="22422" spans="81:81">
      <c r="CC22422" s="2"/>
    </row>
    <row r="22423" spans="81:81">
      <c r="CC22423" s="2"/>
    </row>
    <row r="22424" spans="81:81">
      <c r="CC22424" s="2"/>
    </row>
    <row r="22425" spans="81:81">
      <c r="CC22425" s="2"/>
    </row>
    <row r="22426" spans="81:81">
      <c r="CC22426" s="2"/>
    </row>
    <row r="22427" spans="81:81">
      <c r="CC22427" s="2"/>
    </row>
    <row r="22428" spans="81:81">
      <c r="CC22428" s="2"/>
    </row>
    <row r="22429" spans="81:81">
      <c r="CC22429" s="2"/>
    </row>
    <row r="22430" spans="81:81">
      <c r="CC22430" s="2"/>
    </row>
    <row r="22431" spans="81:81">
      <c r="CC22431" s="2"/>
    </row>
    <row r="22432" spans="81:81">
      <c r="CC22432" s="2"/>
    </row>
    <row r="22433" spans="81:81">
      <c r="CC22433" s="2"/>
    </row>
    <row r="22434" spans="81:81">
      <c r="CC22434" s="2"/>
    </row>
    <row r="22435" spans="81:81">
      <c r="CC22435" s="2"/>
    </row>
    <row r="22436" spans="81:81">
      <c r="CC22436" s="2"/>
    </row>
    <row r="22437" spans="81:81">
      <c r="CC22437" s="2"/>
    </row>
    <row r="22438" spans="81:81">
      <c r="CC22438" s="2"/>
    </row>
    <row r="22439" spans="81:81">
      <c r="CC22439" s="2"/>
    </row>
    <row r="22440" spans="81:81">
      <c r="CC22440" s="2"/>
    </row>
    <row r="22441" spans="81:81">
      <c r="CC22441" s="2"/>
    </row>
    <row r="22442" spans="81:81">
      <c r="CC22442" s="2"/>
    </row>
    <row r="22443" spans="81:81">
      <c r="CC22443" s="2"/>
    </row>
    <row r="22444" spans="81:81">
      <c r="CC22444" s="2"/>
    </row>
    <row r="22445" spans="81:81">
      <c r="CC22445" s="2"/>
    </row>
    <row r="22446" spans="81:81">
      <c r="CC22446" s="2"/>
    </row>
    <row r="22447" spans="81:81">
      <c r="CC22447" s="2"/>
    </row>
    <row r="22448" spans="81:81">
      <c r="CC22448" s="2"/>
    </row>
    <row r="22449" spans="81:81">
      <c r="CC22449" s="2"/>
    </row>
    <row r="22450" spans="81:81">
      <c r="CC22450" s="2"/>
    </row>
    <row r="22451" spans="81:81">
      <c r="CC22451" s="2"/>
    </row>
    <row r="22452" spans="81:81">
      <c r="CC22452" s="2"/>
    </row>
    <row r="22453" spans="81:81">
      <c r="CC22453" s="2"/>
    </row>
    <row r="22454" spans="81:81">
      <c r="CC22454" s="2"/>
    </row>
    <row r="22455" spans="81:81">
      <c r="CC22455" s="2"/>
    </row>
    <row r="22456" spans="81:81">
      <c r="CC22456" s="2"/>
    </row>
    <row r="22457" spans="81:81">
      <c r="CC22457" s="2"/>
    </row>
    <row r="22458" spans="81:81">
      <c r="CC22458" s="2"/>
    </row>
    <row r="22459" spans="81:81">
      <c r="CC22459" s="2"/>
    </row>
    <row r="22460" spans="81:81">
      <c r="CC22460" s="2"/>
    </row>
    <row r="22461" spans="81:81">
      <c r="CC22461" s="2"/>
    </row>
    <row r="22462" spans="81:81">
      <c r="CC22462" s="2"/>
    </row>
    <row r="22463" spans="81:81">
      <c r="CC22463" s="2"/>
    </row>
    <row r="22464" spans="81:81">
      <c r="CC22464" s="2"/>
    </row>
    <row r="22465" spans="81:81">
      <c r="CC22465" s="2"/>
    </row>
    <row r="22466" spans="81:81">
      <c r="CC22466" s="2"/>
    </row>
    <row r="22467" spans="81:81">
      <c r="CC22467" s="2"/>
    </row>
    <row r="22468" spans="81:81">
      <c r="CC22468" s="2"/>
    </row>
    <row r="22469" spans="81:81">
      <c r="CC22469" s="2"/>
    </row>
    <row r="22470" spans="81:81">
      <c r="CC22470" s="2"/>
    </row>
    <row r="22471" spans="81:81">
      <c r="CC22471" s="2"/>
    </row>
    <row r="22472" spans="81:81">
      <c r="CC22472" s="2"/>
    </row>
    <row r="22473" spans="81:81">
      <c r="CC22473" s="2"/>
    </row>
    <row r="22474" spans="81:81">
      <c r="CC22474" s="2"/>
    </row>
    <row r="22475" spans="81:81">
      <c r="CC22475" s="2"/>
    </row>
    <row r="22476" spans="81:81">
      <c r="CC22476" s="2"/>
    </row>
    <row r="22477" spans="81:81">
      <c r="CC22477" s="2"/>
    </row>
    <row r="22478" spans="81:81">
      <c r="CC22478" s="2"/>
    </row>
    <row r="22479" spans="81:81">
      <c r="CC22479" s="2"/>
    </row>
    <row r="22480" spans="81:81">
      <c r="CC22480" s="2"/>
    </row>
    <row r="22481" spans="81:81">
      <c r="CC22481" s="2"/>
    </row>
    <row r="22482" spans="81:81">
      <c r="CC22482" s="2"/>
    </row>
    <row r="22483" spans="81:81">
      <c r="CC22483" s="2"/>
    </row>
    <row r="22484" spans="81:81">
      <c r="CC22484" s="2"/>
    </row>
    <row r="22485" spans="81:81">
      <c r="CC22485" s="2"/>
    </row>
    <row r="22486" spans="81:81">
      <c r="CC22486" s="2"/>
    </row>
    <row r="22487" spans="81:81">
      <c r="CC22487" s="2"/>
    </row>
    <row r="22488" spans="81:81">
      <c r="CC22488" s="2"/>
    </row>
    <row r="22489" spans="81:81">
      <c r="CC22489" s="2"/>
    </row>
    <row r="22490" spans="81:81">
      <c r="CC22490" s="2"/>
    </row>
    <row r="22491" spans="81:81">
      <c r="CC22491" s="2"/>
    </row>
    <row r="22492" spans="81:81">
      <c r="CC22492" s="2"/>
    </row>
    <row r="22493" spans="81:81">
      <c r="CC22493" s="2"/>
    </row>
    <row r="22494" spans="81:81">
      <c r="CC22494" s="2"/>
    </row>
    <row r="22495" spans="81:81">
      <c r="CC22495" s="2"/>
    </row>
    <row r="22496" spans="81:81">
      <c r="CC22496" s="2"/>
    </row>
    <row r="22497" spans="81:81">
      <c r="CC22497" s="2"/>
    </row>
    <row r="22498" spans="81:81">
      <c r="CC22498" s="2"/>
    </row>
    <row r="22499" spans="81:81">
      <c r="CC22499" s="2"/>
    </row>
    <row r="22500" spans="81:81">
      <c r="CC22500" s="2"/>
    </row>
    <row r="22501" spans="81:81">
      <c r="CC22501" s="2"/>
    </row>
    <row r="22502" spans="81:81">
      <c r="CC22502" s="2"/>
    </row>
    <row r="22503" spans="81:81">
      <c r="CC22503" s="2"/>
    </row>
    <row r="22504" spans="81:81">
      <c r="CC22504" s="2"/>
    </row>
    <row r="22505" spans="81:81">
      <c r="CC22505" s="2"/>
    </row>
    <row r="22506" spans="81:81">
      <c r="CC22506" s="2"/>
    </row>
    <row r="22507" spans="81:81">
      <c r="CC22507" s="2"/>
    </row>
    <row r="22508" spans="81:81">
      <c r="CC22508" s="2"/>
    </row>
    <row r="22509" spans="81:81">
      <c r="CC22509" s="2"/>
    </row>
    <row r="22510" spans="81:81">
      <c r="CC22510" s="2"/>
    </row>
    <row r="22511" spans="81:81">
      <c r="CC22511" s="2"/>
    </row>
    <row r="22512" spans="81:81">
      <c r="CC22512" s="2"/>
    </row>
    <row r="22513" spans="81:81">
      <c r="CC22513" s="2"/>
    </row>
    <row r="22514" spans="81:81">
      <c r="CC22514" s="2"/>
    </row>
    <row r="22515" spans="81:81">
      <c r="CC22515" s="2"/>
    </row>
    <row r="22516" spans="81:81">
      <c r="CC22516" s="2"/>
    </row>
    <row r="22517" spans="81:81">
      <c r="CC22517" s="2"/>
    </row>
    <row r="22518" spans="81:81">
      <c r="CC22518" s="2"/>
    </row>
    <row r="22519" spans="81:81">
      <c r="CC22519" s="2"/>
    </row>
    <row r="22520" spans="81:81">
      <c r="CC22520" s="2"/>
    </row>
    <row r="22521" spans="81:81">
      <c r="CC22521" s="2"/>
    </row>
    <row r="22522" spans="81:81">
      <c r="CC22522" s="2"/>
    </row>
    <row r="22523" spans="81:81">
      <c r="CC22523" s="2"/>
    </row>
    <row r="22524" spans="81:81">
      <c r="CC22524" s="2"/>
    </row>
    <row r="22525" spans="81:81">
      <c r="CC22525" s="2"/>
    </row>
    <row r="22526" spans="81:81">
      <c r="CC22526" s="2"/>
    </row>
    <row r="22527" spans="81:81">
      <c r="CC22527" s="2"/>
    </row>
    <row r="22528" spans="81:81">
      <c r="CC22528" s="2"/>
    </row>
    <row r="22529" spans="81:81">
      <c r="CC22529" s="2"/>
    </row>
    <row r="22530" spans="81:81">
      <c r="CC22530" s="2"/>
    </row>
    <row r="22531" spans="81:81">
      <c r="CC22531" s="2"/>
    </row>
    <row r="22532" spans="81:81">
      <c r="CC22532" s="2"/>
    </row>
    <row r="22533" spans="81:81">
      <c r="CC22533" s="2"/>
    </row>
    <row r="22534" spans="81:81">
      <c r="CC22534" s="2"/>
    </row>
    <row r="22535" spans="81:81">
      <c r="CC22535" s="2"/>
    </row>
    <row r="22536" spans="81:81">
      <c r="CC22536" s="2"/>
    </row>
    <row r="22537" spans="81:81">
      <c r="CC22537" s="2"/>
    </row>
    <row r="22538" spans="81:81">
      <c r="CC22538" s="2"/>
    </row>
    <row r="22539" spans="81:81">
      <c r="CC22539" s="2"/>
    </row>
    <row r="22540" spans="81:81">
      <c r="CC22540" s="2"/>
    </row>
    <row r="22541" spans="81:81">
      <c r="CC22541" s="2"/>
    </row>
    <row r="22542" spans="81:81">
      <c r="CC22542" s="2"/>
    </row>
    <row r="22543" spans="81:81">
      <c r="CC22543" s="2"/>
    </row>
    <row r="22544" spans="81:81">
      <c r="CC22544" s="2"/>
    </row>
    <row r="22545" spans="81:81">
      <c r="CC22545" s="2"/>
    </row>
    <row r="22546" spans="81:81">
      <c r="CC22546" s="2"/>
    </row>
    <row r="22547" spans="81:81">
      <c r="CC22547" s="2"/>
    </row>
    <row r="22548" spans="81:81">
      <c r="CC22548" s="2"/>
    </row>
    <row r="22549" spans="81:81">
      <c r="CC22549" s="2"/>
    </row>
    <row r="22550" spans="81:81">
      <c r="CC22550" s="2"/>
    </row>
    <row r="22551" spans="81:81">
      <c r="CC22551" s="2"/>
    </row>
    <row r="22552" spans="81:81">
      <c r="CC22552" s="2"/>
    </row>
    <row r="22553" spans="81:81">
      <c r="CC22553" s="2"/>
    </row>
    <row r="22554" spans="81:81">
      <c r="CC22554" s="2"/>
    </row>
    <row r="22555" spans="81:81">
      <c r="CC22555" s="2"/>
    </row>
    <row r="22556" spans="81:81">
      <c r="CC22556" s="2"/>
    </row>
    <row r="22557" spans="81:81">
      <c r="CC22557" s="2"/>
    </row>
    <row r="22558" spans="81:81">
      <c r="CC22558" s="2"/>
    </row>
    <row r="22559" spans="81:81">
      <c r="CC22559" s="2"/>
    </row>
    <row r="22560" spans="81:81">
      <c r="CC22560" s="2"/>
    </row>
    <row r="22561" spans="81:81">
      <c r="CC22561" s="2"/>
    </row>
    <row r="22562" spans="81:81">
      <c r="CC22562" s="2"/>
    </row>
    <row r="22563" spans="81:81">
      <c r="CC22563" s="2"/>
    </row>
    <row r="22564" spans="81:81">
      <c r="CC22564" s="2"/>
    </row>
    <row r="22565" spans="81:81">
      <c r="CC22565" s="2"/>
    </row>
    <row r="22566" spans="81:81">
      <c r="CC22566" s="2"/>
    </row>
    <row r="22567" spans="81:81">
      <c r="CC22567" s="2"/>
    </row>
    <row r="22568" spans="81:81">
      <c r="CC22568" s="2"/>
    </row>
    <row r="22569" spans="81:81">
      <c r="CC22569" s="2"/>
    </row>
    <row r="22570" spans="81:81">
      <c r="CC22570" s="2"/>
    </row>
    <row r="22571" spans="81:81">
      <c r="CC22571" s="2"/>
    </row>
    <row r="22572" spans="81:81">
      <c r="CC22572" s="2"/>
    </row>
    <row r="22573" spans="81:81">
      <c r="CC22573" s="2"/>
    </row>
    <row r="22574" spans="81:81">
      <c r="CC22574" s="2"/>
    </row>
    <row r="22575" spans="81:81">
      <c r="CC22575" s="2"/>
    </row>
    <row r="22576" spans="81:81">
      <c r="CC22576" s="2"/>
    </row>
    <row r="22577" spans="81:81">
      <c r="CC22577" s="2"/>
    </row>
    <row r="22578" spans="81:81">
      <c r="CC22578" s="2"/>
    </row>
    <row r="22579" spans="81:81">
      <c r="CC22579" s="2"/>
    </row>
    <row r="22580" spans="81:81">
      <c r="CC22580" s="2"/>
    </row>
    <row r="22581" spans="81:81">
      <c r="CC22581" s="2"/>
    </row>
    <row r="22582" spans="81:81">
      <c r="CC22582" s="2"/>
    </row>
    <row r="22583" spans="81:81">
      <c r="CC22583" s="2"/>
    </row>
    <row r="22584" spans="81:81">
      <c r="CC22584" s="2"/>
    </row>
    <row r="22585" spans="81:81">
      <c r="CC22585" s="2"/>
    </row>
    <row r="22586" spans="81:81">
      <c r="CC22586" s="2"/>
    </row>
    <row r="22587" spans="81:81">
      <c r="CC22587" s="2"/>
    </row>
    <row r="22588" spans="81:81">
      <c r="CC22588" s="2"/>
    </row>
    <row r="22589" spans="81:81">
      <c r="CC22589" s="2"/>
    </row>
    <row r="22590" spans="81:81">
      <c r="CC22590" s="2"/>
    </row>
    <row r="22591" spans="81:81">
      <c r="CC22591" s="2"/>
    </row>
    <row r="22592" spans="81:81">
      <c r="CC22592" s="2"/>
    </row>
    <row r="22593" spans="81:81">
      <c r="CC22593" s="2"/>
    </row>
    <row r="22594" spans="81:81">
      <c r="CC22594" s="2"/>
    </row>
    <row r="22595" spans="81:81">
      <c r="CC22595" s="2"/>
    </row>
    <row r="22596" spans="81:81">
      <c r="CC22596" s="2"/>
    </row>
    <row r="22597" spans="81:81">
      <c r="CC22597" s="2"/>
    </row>
    <row r="22598" spans="81:81">
      <c r="CC22598" s="2"/>
    </row>
    <row r="22599" spans="81:81">
      <c r="CC22599" s="2"/>
    </row>
    <row r="22600" spans="81:81">
      <c r="CC22600" s="2"/>
    </row>
    <row r="22601" spans="81:81">
      <c r="CC22601" s="2"/>
    </row>
    <row r="22602" spans="81:81">
      <c r="CC22602" s="2"/>
    </row>
    <row r="22603" spans="81:81">
      <c r="CC22603" s="2"/>
    </row>
    <row r="22604" spans="81:81">
      <c r="CC22604" s="2"/>
    </row>
    <row r="22605" spans="81:81">
      <c r="CC22605" s="2"/>
    </row>
    <row r="22606" spans="81:81">
      <c r="CC22606" s="2"/>
    </row>
    <row r="22607" spans="81:81">
      <c r="CC22607" s="2"/>
    </row>
    <row r="22608" spans="81:81">
      <c r="CC22608" s="2"/>
    </row>
    <row r="22609" spans="81:81">
      <c r="CC22609" s="2"/>
    </row>
    <row r="22610" spans="81:81">
      <c r="CC22610" s="2"/>
    </row>
    <row r="22611" spans="81:81">
      <c r="CC22611" s="2"/>
    </row>
    <row r="22612" spans="81:81">
      <c r="CC22612" s="2"/>
    </row>
    <row r="22613" spans="81:81">
      <c r="CC22613" s="2"/>
    </row>
    <row r="22614" spans="81:81">
      <c r="CC22614" s="2"/>
    </row>
    <row r="22615" spans="81:81">
      <c r="CC22615" s="2"/>
    </row>
    <row r="22616" spans="81:81">
      <c r="CC22616" s="2"/>
    </row>
    <row r="22617" spans="81:81">
      <c r="CC22617" s="2"/>
    </row>
    <row r="22618" spans="81:81">
      <c r="CC22618" s="2"/>
    </row>
    <row r="22619" spans="81:81">
      <c r="CC22619" s="2"/>
    </row>
    <row r="22620" spans="81:81">
      <c r="CC22620" s="2"/>
    </row>
    <row r="22621" spans="81:81">
      <c r="CC22621" s="2"/>
    </row>
    <row r="22622" spans="81:81">
      <c r="CC22622" s="2"/>
    </row>
    <row r="22623" spans="81:81">
      <c r="CC22623" s="2"/>
    </row>
    <row r="22624" spans="81:81">
      <c r="CC22624" s="2"/>
    </row>
    <row r="22625" spans="81:81">
      <c r="CC22625" s="2"/>
    </row>
    <row r="22626" spans="81:81">
      <c r="CC22626" s="2"/>
    </row>
    <row r="22627" spans="81:81">
      <c r="CC22627" s="2"/>
    </row>
    <row r="22628" spans="81:81">
      <c r="CC22628" s="2"/>
    </row>
    <row r="22629" spans="81:81">
      <c r="CC22629" s="2"/>
    </row>
    <row r="22630" spans="81:81">
      <c r="CC22630" s="2"/>
    </row>
    <row r="22631" spans="81:81">
      <c r="CC22631" s="2"/>
    </row>
    <row r="22632" spans="81:81">
      <c r="CC22632" s="2"/>
    </row>
    <row r="22633" spans="81:81">
      <c r="CC22633" s="2"/>
    </row>
    <row r="22634" spans="81:81">
      <c r="CC22634" s="2"/>
    </row>
    <row r="22635" spans="81:81">
      <c r="CC22635" s="2"/>
    </row>
    <row r="22636" spans="81:81">
      <c r="CC22636" s="2"/>
    </row>
    <row r="22637" spans="81:81">
      <c r="CC22637" s="2"/>
    </row>
    <row r="22638" spans="81:81">
      <c r="CC22638" s="2"/>
    </row>
    <row r="22639" spans="81:81">
      <c r="CC22639" s="2"/>
    </row>
    <row r="22640" spans="81:81">
      <c r="CC22640" s="2"/>
    </row>
    <row r="22641" spans="81:81">
      <c r="CC22641" s="2"/>
    </row>
    <row r="22642" spans="81:81">
      <c r="CC22642" s="2"/>
    </row>
    <row r="22643" spans="81:81">
      <c r="CC22643" s="2"/>
    </row>
    <row r="22644" spans="81:81">
      <c r="CC22644" s="2"/>
    </row>
    <row r="22645" spans="81:81">
      <c r="CC22645" s="2"/>
    </row>
    <row r="22646" spans="81:81">
      <c r="CC22646" s="2"/>
    </row>
    <row r="22647" spans="81:81">
      <c r="CC22647" s="2"/>
    </row>
    <row r="22648" spans="81:81">
      <c r="CC22648" s="2"/>
    </row>
    <row r="22649" spans="81:81">
      <c r="CC22649" s="2"/>
    </row>
    <row r="22650" spans="81:81">
      <c r="CC22650" s="2"/>
    </row>
    <row r="22651" spans="81:81">
      <c r="CC22651" s="2"/>
    </row>
    <row r="22652" spans="81:81">
      <c r="CC22652" s="2"/>
    </row>
    <row r="22653" spans="81:81">
      <c r="CC22653" s="2"/>
    </row>
    <row r="22654" spans="81:81">
      <c r="CC22654" s="2"/>
    </row>
    <row r="22655" spans="81:81">
      <c r="CC22655" s="2"/>
    </row>
    <row r="22656" spans="81:81">
      <c r="CC22656" s="2"/>
    </row>
    <row r="22657" spans="81:81">
      <c r="CC22657" s="2"/>
    </row>
    <row r="22658" spans="81:81">
      <c r="CC22658" s="2"/>
    </row>
    <row r="22659" spans="81:81">
      <c r="CC22659" s="2"/>
    </row>
    <row r="22660" spans="81:81">
      <c r="CC22660" s="2"/>
    </row>
    <row r="22661" spans="81:81">
      <c r="CC22661" s="2"/>
    </row>
    <row r="22662" spans="81:81">
      <c r="CC22662" s="2"/>
    </row>
    <row r="22663" spans="81:81">
      <c r="CC22663" s="2"/>
    </row>
    <row r="22664" spans="81:81">
      <c r="CC22664" s="2"/>
    </row>
    <row r="22665" spans="81:81">
      <c r="CC22665" s="2"/>
    </row>
    <row r="22666" spans="81:81">
      <c r="CC22666" s="2"/>
    </row>
    <row r="22667" spans="81:81">
      <c r="CC22667" s="2"/>
    </row>
    <row r="22668" spans="81:81">
      <c r="CC22668" s="2"/>
    </row>
    <row r="22669" spans="81:81">
      <c r="CC22669" s="2"/>
    </row>
    <row r="22670" spans="81:81">
      <c r="CC22670" s="2"/>
    </row>
    <row r="22671" spans="81:81">
      <c r="CC22671" s="2"/>
    </row>
    <row r="22672" spans="81:81">
      <c r="CC22672" s="2"/>
    </row>
    <row r="22673" spans="81:81">
      <c r="CC22673" s="2"/>
    </row>
    <row r="22674" spans="81:81">
      <c r="CC22674" s="2"/>
    </row>
    <row r="22675" spans="81:81">
      <c r="CC22675" s="2"/>
    </row>
    <row r="22676" spans="81:81">
      <c r="CC22676" s="2"/>
    </row>
    <row r="22677" spans="81:81">
      <c r="CC22677" s="2"/>
    </row>
    <row r="22678" spans="81:81">
      <c r="CC22678" s="2"/>
    </row>
    <row r="22679" spans="81:81">
      <c r="CC22679" s="2"/>
    </row>
    <row r="22680" spans="81:81">
      <c r="CC22680" s="2"/>
    </row>
    <row r="22681" spans="81:81">
      <c r="CC22681" s="2"/>
    </row>
    <row r="22682" spans="81:81">
      <c r="CC22682" s="2"/>
    </row>
    <row r="22683" spans="81:81">
      <c r="CC22683" s="2"/>
    </row>
    <row r="22684" spans="81:81">
      <c r="CC22684" s="2"/>
    </row>
    <row r="22685" spans="81:81">
      <c r="CC22685" s="2"/>
    </row>
    <row r="22686" spans="81:81">
      <c r="CC22686" s="2"/>
    </row>
    <row r="22687" spans="81:81">
      <c r="CC22687" s="2"/>
    </row>
    <row r="22688" spans="81:81">
      <c r="CC22688" s="2"/>
    </row>
    <row r="22689" spans="81:81">
      <c r="CC22689" s="2"/>
    </row>
    <row r="22690" spans="81:81">
      <c r="CC22690" s="2"/>
    </row>
    <row r="22691" spans="81:81">
      <c r="CC22691" s="2"/>
    </row>
    <row r="22692" spans="81:81">
      <c r="CC22692" s="2"/>
    </row>
    <row r="22693" spans="81:81">
      <c r="CC22693" s="2"/>
    </row>
    <row r="22694" spans="81:81">
      <c r="CC22694" s="2"/>
    </row>
    <row r="22695" spans="81:81">
      <c r="CC22695" s="2"/>
    </row>
    <row r="22696" spans="81:81">
      <c r="CC22696" s="2"/>
    </row>
    <row r="22697" spans="81:81">
      <c r="CC22697" s="2"/>
    </row>
    <row r="22698" spans="81:81">
      <c r="CC22698" s="2"/>
    </row>
    <row r="22699" spans="81:81">
      <c r="CC22699" s="2"/>
    </row>
    <row r="22700" spans="81:81">
      <c r="CC22700" s="2"/>
    </row>
    <row r="22701" spans="81:81">
      <c r="CC22701" s="2"/>
    </row>
    <row r="22702" spans="81:81">
      <c r="CC22702" s="2"/>
    </row>
    <row r="22703" spans="81:81">
      <c r="CC22703" s="2"/>
    </row>
    <row r="22704" spans="81:81">
      <c r="CC22704" s="2"/>
    </row>
    <row r="22705" spans="81:81">
      <c r="CC22705" s="2"/>
    </row>
    <row r="22706" spans="81:81">
      <c r="CC22706" s="2"/>
    </row>
    <row r="22707" spans="81:81">
      <c r="CC22707" s="2"/>
    </row>
    <row r="22708" spans="81:81">
      <c r="CC22708" s="2"/>
    </row>
    <row r="22709" spans="81:81">
      <c r="CC22709" s="2"/>
    </row>
    <row r="22710" spans="81:81">
      <c r="CC22710" s="2"/>
    </row>
    <row r="22711" spans="81:81">
      <c r="CC22711" s="2"/>
    </row>
    <row r="22712" spans="81:81">
      <c r="CC22712" s="2"/>
    </row>
    <row r="22713" spans="81:81">
      <c r="CC22713" s="2"/>
    </row>
    <row r="22714" spans="81:81">
      <c r="CC22714" s="2"/>
    </row>
    <row r="22715" spans="81:81">
      <c r="CC22715" s="2"/>
    </row>
    <row r="22716" spans="81:81">
      <c r="CC22716" s="2"/>
    </row>
    <row r="22717" spans="81:81">
      <c r="CC22717" s="2"/>
    </row>
    <row r="22718" spans="81:81">
      <c r="CC22718" s="2"/>
    </row>
    <row r="22719" spans="81:81">
      <c r="CC22719" s="2"/>
    </row>
    <row r="22720" spans="81:81">
      <c r="CC22720" s="2"/>
    </row>
    <row r="22721" spans="81:81">
      <c r="CC22721" s="2"/>
    </row>
    <row r="22722" spans="81:81">
      <c r="CC22722" s="2"/>
    </row>
    <row r="22723" spans="81:81">
      <c r="CC22723" s="2"/>
    </row>
    <row r="22724" spans="81:81">
      <c r="CC22724" s="2"/>
    </row>
    <row r="22725" spans="81:81">
      <c r="CC22725" s="2"/>
    </row>
    <row r="22726" spans="81:81">
      <c r="CC22726" s="2"/>
    </row>
    <row r="22727" spans="81:81">
      <c r="CC22727" s="2"/>
    </row>
    <row r="22728" spans="81:81">
      <c r="CC22728" s="2"/>
    </row>
    <row r="22729" spans="81:81">
      <c r="CC22729" s="2"/>
    </row>
    <row r="22730" spans="81:81">
      <c r="CC22730" s="2"/>
    </row>
    <row r="22731" spans="81:81">
      <c r="CC22731" s="2"/>
    </row>
    <row r="22732" spans="81:81">
      <c r="CC22732" s="2"/>
    </row>
    <row r="22733" spans="81:81">
      <c r="CC22733" s="2"/>
    </row>
    <row r="22734" spans="81:81">
      <c r="CC22734" s="2"/>
    </row>
    <row r="22735" spans="81:81">
      <c r="CC22735" s="2"/>
    </row>
    <row r="22736" spans="81:81">
      <c r="CC22736" s="2"/>
    </row>
    <row r="22737" spans="81:81">
      <c r="CC22737" s="2"/>
    </row>
    <row r="22738" spans="81:81">
      <c r="CC22738" s="2"/>
    </row>
    <row r="22739" spans="81:81">
      <c r="CC22739" s="2"/>
    </row>
    <row r="22740" spans="81:81">
      <c r="CC22740" s="2"/>
    </row>
    <row r="22741" spans="81:81">
      <c r="CC22741" s="2"/>
    </row>
    <row r="22742" spans="81:81">
      <c r="CC22742" s="2"/>
    </row>
    <row r="22743" spans="81:81">
      <c r="CC22743" s="2"/>
    </row>
    <row r="22744" spans="81:81">
      <c r="CC22744" s="2"/>
    </row>
    <row r="22745" spans="81:81">
      <c r="CC22745" s="2"/>
    </row>
    <row r="22746" spans="81:81">
      <c r="CC22746" s="2"/>
    </row>
    <row r="22747" spans="81:81">
      <c r="CC22747" s="2"/>
    </row>
    <row r="22748" spans="81:81">
      <c r="CC22748" s="2"/>
    </row>
    <row r="22749" spans="81:81">
      <c r="CC22749" s="2"/>
    </row>
    <row r="22750" spans="81:81">
      <c r="CC22750" s="2"/>
    </row>
    <row r="22751" spans="81:81">
      <c r="CC22751" s="2"/>
    </row>
    <row r="22752" spans="81:81">
      <c r="CC22752" s="2"/>
    </row>
    <row r="22753" spans="81:81">
      <c r="CC22753" s="2"/>
    </row>
    <row r="22754" spans="81:81">
      <c r="CC22754" s="2"/>
    </row>
    <row r="22755" spans="81:81">
      <c r="CC22755" s="2"/>
    </row>
    <row r="22756" spans="81:81">
      <c r="CC22756" s="2"/>
    </row>
    <row r="22757" spans="81:81">
      <c r="CC22757" s="2"/>
    </row>
    <row r="22758" spans="81:81">
      <c r="CC22758" s="2"/>
    </row>
    <row r="22759" spans="81:81">
      <c r="CC22759" s="2"/>
    </row>
    <row r="22760" spans="81:81">
      <c r="CC22760" s="2"/>
    </row>
    <row r="22761" spans="81:81">
      <c r="CC22761" s="2"/>
    </row>
    <row r="22762" spans="81:81">
      <c r="CC22762" s="2"/>
    </row>
    <row r="22763" spans="81:81">
      <c r="CC22763" s="2"/>
    </row>
    <row r="22764" spans="81:81">
      <c r="CC22764" s="2"/>
    </row>
    <row r="22765" spans="81:81">
      <c r="CC22765" s="2"/>
    </row>
    <row r="22766" spans="81:81">
      <c r="CC22766" s="2"/>
    </row>
    <row r="22767" spans="81:81">
      <c r="CC22767" s="2"/>
    </row>
    <row r="22768" spans="81:81">
      <c r="CC22768" s="2"/>
    </row>
    <row r="22769" spans="81:81">
      <c r="CC22769" s="2"/>
    </row>
    <row r="22770" spans="81:81">
      <c r="CC22770" s="2"/>
    </row>
    <row r="22771" spans="81:81">
      <c r="CC22771" s="2"/>
    </row>
    <row r="22772" spans="81:81">
      <c r="CC22772" s="2"/>
    </row>
    <row r="22773" spans="81:81">
      <c r="CC22773" s="2"/>
    </row>
    <row r="22774" spans="81:81">
      <c r="CC22774" s="2"/>
    </row>
    <row r="22775" spans="81:81">
      <c r="CC22775" s="2"/>
    </row>
    <row r="22776" spans="81:81">
      <c r="CC22776" s="2"/>
    </row>
    <row r="22777" spans="81:81">
      <c r="CC22777" s="2"/>
    </row>
    <row r="22778" spans="81:81">
      <c r="CC22778" s="2"/>
    </row>
    <row r="22779" spans="81:81">
      <c r="CC22779" s="2"/>
    </row>
    <row r="22780" spans="81:81">
      <c r="CC22780" s="2"/>
    </row>
    <row r="22781" spans="81:81">
      <c r="CC22781" s="2"/>
    </row>
    <row r="22782" spans="81:81">
      <c r="CC22782" s="2"/>
    </row>
    <row r="22783" spans="81:81">
      <c r="CC22783" s="2"/>
    </row>
    <row r="22784" spans="81:81">
      <c r="CC22784" s="2"/>
    </row>
    <row r="22785" spans="81:81">
      <c r="CC22785" s="2"/>
    </row>
    <row r="22786" spans="81:81">
      <c r="CC22786" s="2"/>
    </row>
    <row r="22787" spans="81:81">
      <c r="CC22787" s="2"/>
    </row>
    <row r="22788" spans="81:81">
      <c r="CC22788" s="2"/>
    </row>
    <row r="22789" spans="81:81">
      <c r="CC22789" s="2"/>
    </row>
    <row r="22790" spans="81:81">
      <c r="CC22790" s="2"/>
    </row>
    <row r="22791" spans="81:81">
      <c r="CC22791" s="2"/>
    </row>
    <row r="22792" spans="81:81">
      <c r="CC22792" s="2"/>
    </row>
    <row r="22793" spans="81:81">
      <c r="CC22793" s="2"/>
    </row>
    <row r="22794" spans="81:81">
      <c r="CC22794" s="2"/>
    </row>
    <row r="22795" spans="81:81">
      <c r="CC22795" s="2"/>
    </row>
    <row r="22796" spans="81:81">
      <c r="CC22796" s="2"/>
    </row>
    <row r="22797" spans="81:81">
      <c r="CC22797" s="2"/>
    </row>
    <row r="22798" spans="81:81">
      <c r="CC22798" s="2"/>
    </row>
    <row r="22799" spans="81:81">
      <c r="CC22799" s="2"/>
    </row>
    <row r="22800" spans="81:81">
      <c r="CC22800" s="2"/>
    </row>
    <row r="22801" spans="81:81">
      <c r="CC22801" s="2"/>
    </row>
    <row r="22802" spans="81:81">
      <c r="CC22802" s="2"/>
    </row>
    <row r="22803" spans="81:81">
      <c r="CC22803" s="2"/>
    </row>
    <row r="22804" spans="81:81">
      <c r="CC22804" s="2"/>
    </row>
    <row r="22805" spans="81:81">
      <c r="CC22805" s="2"/>
    </row>
    <row r="22806" spans="81:81">
      <c r="CC22806" s="2"/>
    </row>
    <row r="22807" spans="81:81">
      <c r="CC22807" s="2"/>
    </row>
    <row r="22808" spans="81:81">
      <c r="CC22808" s="2"/>
    </row>
    <row r="22809" spans="81:81">
      <c r="CC22809" s="2"/>
    </row>
    <row r="22810" spans="81:81">
      <c r="CC22810" s="2"/>
    </row>
    <row r="22811" spans="81:81">
      <c r="CC22811" s="2"/>
    </row>
    <row r="22812" spans="81:81">
      <c r="CC22812" s="2"/>
    </row>
    <row r="22813" spans="81:81">
      <c r="CC22813" s="2"/>
    </row>
    <row r="22814" spans="81:81">
      <c r="CC22814" s="2"/>
    </row>
    <row r="22815" spans="81:81">
      <c r="CC22815" s="2"/>
    </row>
    <row r="22816" spans="81:81">
      <c r="CC22816" s="2"/>
    </row>
    <row r="22817" spans="81:81">
      <c r="CC22817" s="2"/>
    </row>
    <row r="22818" spans="81:81">
      <c r="CC22818" s="2"/>
    </row>
    <row r="22819" spans="81:81">
      <c r="CC22819" s="2"/>
    </row>
    <row r="22820" spans="81:81">
      <c r="CC22820" s="2"/>
    </row>
    <row r="22821" spans="81:81">
      <c r="CC22821" s="2"/>
    </row>
    <row r="22822" spans="81:81">
      <c r="CC22822" s="2"/>
    </row>
    <row r="22823" spans="81:81">
      <c r="CC22823" s="2"/>
    </row>
    <row r="22824" spans="81:81">
      <c r="CC22824" s="2"/>
    </row>
    <row r="22825" spans="81:81">
      <c r="CC22825" s="2"/>
    </row>
    <row r="22826" spans="81:81">
      <c r="CC22826" s="2"/>
    </row>
    <row r="22827" spans="81:81">
      <c r="CC22827" s="2"/>
    </row>
    <row r="22828" spans="81:81">
      <c r="CC22828" s="2"/>
    </row>
    <row r="22829" spans="81:81">
      <c r="CC22829" s="2"/>
    </row>
    <row r="22830" spans="81:81">
      <c r="CC22830" s="2"/>
    </row>
    <row r="22831" spans="81:81">
      <c r="CC22831" s="2"/>
    </row>
    <row r="22832" spans="81:81">
      <c r="CC22832" s="2"/>
    </row>
    <row r="22833" spans="81:81">
      <c r="CC22833" s="2"/>
    </row>
    <row r="22834" spans="81:81">
      <c r="CC22834" s="2"/>
    </row>
    <row r="22835" spans="81:81">
      <c r="CC22835" s="2"/>
    </row>
    <row r="22836" spans="81:81">
      <c r="CC22836" s="2"/>
    </row>
    <row r="22837" spans="81:81">
      <c r="CC22837" s="2"/>
    </row>
    <row r="22838" spans="81:81">
      <c r="CC22838" s="2"/>
    </row>
    <row r="22839" spans="81:81">
      <c r="CC22839" s="2"/>
    </row>
    <row r="22840" spans="81:81">
      <c r="CC22840" s="2"/>
    </row>
    <row r="22841" spans="81:81">
      <c r="CC22841" s="2"/>
    </row>
    <row r="22842" spans="81:81">
      <c r="CC22842" s="2"/>
    </row>
    <row r="22843" spans="81:81">
      <c r="CC22843" s="2"/>
    </row>
    <row r="22844" spans="81:81">
      <c r="CC22844" s="2"/>
    </row>
    <row r="22845" spans="81:81">
      <c r="CC22845" s="2"/>
    </row>
    <row r="22846" spans="81:81">
      <c r="CC22846" s="2"/>
    </row>
    <row r="22847" spans="81:81">
      <c r="CC22847" s="2"/>
    </row>
    <row r="22848" spans="81:81">
      <c r="CC22848" s="2"/>
    </row>
    <row r="22849" spans="81:81">
      <c r="CC22849" s="2"/>
    </row>
    <row r="22850" spans="81:81">
      <c r="CC22850" s="2"/>
    </row>
    <row r="22851" spans="81:81">
      <c r="CC22851" s="2"/>
    </row>
    <row r="22852" spans="81:81">
      <c r="CC22852" s="2"/>
    </row>
    <row r="22853" spans="81:81">
      <c r="CC22853" s="2"/>
    </row>
    <row r="22854" spans="81:81">
      <c r="CC22854" s="2"/>
    </row>
    <row r="22855" spans="81:81">
      <c r="CC22855" s="2"/>
    </row>
    <row r="22856" spans="81:81">
      <c r="CC22856" s="2"/>
    </row>
    <row r="22857" spans="81:81">
      <c r="CC22857" s="2"/>
    </row>
    <row r="22858" spans="81:81">
      <c r="CC22858" s="2"/>
    </row>
    <row r="22859" spans="81:81">
      <c r="CC22859" s="2"/>
    </row>
    <row r="22860" spans="81:81">
      <c r="CC22860" s="2"/>
    </row>
    <row r="22861" spans="81:81">
      <c r="CC22861" s="2"/>
    </row>
    <row r="22862" spans="81:81">
      <c r="CC22862" s="2"/>
    </row>
    <row r="22863" spans="81:81">
      <c r="CC22863" s="2"/>
    </row>
    <row r="22864" spans="81:81">
      <c r="CC22864" s="2"/>
    </row>
    <row r="22865" spans="81:81">
      <c r="CC22865" s="2"/>
    </row>
    <row r="22866" spans="81:81">
      <c r="CC22866" s="2"/>
    </row>
    <row r="22867" spans="81:81">
      <c r="CC22867" s="2"/>
    </row>
    <row r="22868" spans="81:81">
      <c r="CC22868" s="2"/>
    </row>
    <row r="22869" spans="81:81">
      <c r="CC22869" s="2"/>
    </row>
    <row r="22870" spans="81:81">
      <c r="CC22870" s="2"/>
    </row>
    <row r="22871" spans="81:81">
      <c r="CC22871" s="2"/>
    </row>
    <row r="22872" spans="81:81">
      <c r="CC22872" s="2"/>
    </row>
    <row r="22873" spans="81:81">
      <c r="CC22873" s="2"/>
    </row>
    <row r="22874" spans="81:81">
      <c r="CC22874" s="2"/>
    </row>
    <row r="22875" spans="81:81">
      <c r="CC22875" s="2"/>
    </row>
    <row r="22876" spans="81:81">
      <c r="CC22876" s="2"/>
    </row>
    <row r="22877" spans="81:81">
      <c r="CC22877" s="2"/>
    </row>
    <row r="22878" spans="81:81">
      <c r="CC22878" s="2"/>
    </row>
    <row r="22879" spans="81:81">
      <c r="CC22879" s="2"/>
    </row>
    <row r="22880" spans="81:81">
      <c r="CC22880" s="2"/>
    </row>
    <row r="22881" spans="81:81">
      <c r="CC22881" s="2"/>
    </row>
    <row r="22882" spans="81:81">
      <c r="CC22882" s="2"/>
    </row>
    <row r="22883" spans="81:81">
      <c r="CC22883" s="2"/>
    </row>
    <row r="22884" spans="81:81">
      <c r="CC22884" s="2"/>
    </row>
    <row r="22885" spans="81:81">
      <c r="CC22885" s="2"/>
    </row>
    <row r="22886" spans="81:81">
      <c r="CC22886" s="2"/>
    </row>
    <row r="22887" spans="81:81">
      <c r="CC22887" s="2"/>
    </row>
    <row r="22888" spans="81:81">
      <c r="CC22888" s="2"/>
    </row>
    <row r="22889" spans="81:81">
      <c r="CC22889" s="2"/>
    </row>
    <row r="22890" spans="81:81">
      <c r="CC22890" s="2"/>
    </row>
    <row r="22891" spans="81:81">
      <c r="CC22891" s="2"/>
    </row>
    <row r="22892" spans="81:81">
      <c r="CC22892" s="2"/>
    </row>
    <row r="22893" spans="81:81">
      <c r="CC22893" s="2"/>
    </row>
    <row r="22894" spans="81:81">
      <c r="CC22894" s="2"/>
    </row>
    <row r="22895" spans="81:81">
      <c r="CC22895" s="2"/>
    </row>
    <row r="22896" spans="81:81">
      <c r="CC22896" s="2"/>
    </row>
    <row r="22897" spans="81:81">
      <c r="CC22897" s="2"/>
    </row>
    <row r="22898" spans="81:81">
      <c r="CC22898" s="2"/>
    </row>
    <row r="22899" spans="81:81">
      <c r="CC22899" s="2"/>
    </row>
    <row r="22900" spans="81:81">
      <c r="CC22900" s="2"/>
    </row>
    <row r="22901" spans="81:81">
      <c r="CC22901" s="2"/>
    </row>
    <row r="22902" spans="81:81">
      <c r="CC22902" s="2"/>
    </row>
    <row r="22903" spans="81:81">
      <c r="CC22903" s="2"/>
    </row>
    <row r="22904" spans="81:81">
      <c r="CC22904" s="2"/>
    </row>
    <row r="22905" spans="81:81">
      <c r="CC22905" s="2"/>
    </row>
    <row r="22906" spans="81:81">
      <c r="CC22906" s="2"/>
    </row>
    <row r="22907" spans="81:81">
      <c r="CC22907" s="2"/>
    </row>
    <row r="22908" spans="81:81">
      <c r="CC22908" s="2"/>
    </row>
    <row r="22909" spans="81:81">
      <c r="CC22909" s="2"/>
    </row>
    <row r="22910" spans="81:81">
      <c r="CC22910" s="2"/>
    </row>
    <row r="22911" spans="81:81">
      <c r="CC22911" s="2"/>
    </row>
    <row r="22912" spans="81:81">
      <c r="CC22912" s="2"/>
    </row>
    <row r="22913" spans="81:81">
      <c r="CC22913" s="2"/>
    </row>
    <row r="22914" spans="81:81">
      <c r="CC22914" s="2"/>
    </row>
    <row r="22915" spans="81:81">
      <c r="CC22915" s="2"/>
    </row>
    <row r="22916" spans="81:81">
      <c r="CC22916" s="2"/>
    </row>
    <row r="22917" spans="81:81">
      <c r="CC22917" s="2"/>
    </row>
    <row r="22918" spans="81:81">
      <c r="CC22918" s="2"/>
    </row>
    <row r="22919" spans="81:81">
      <c r="CC22919" s="2"/>
    </row>
    <row r="22920" spans="81:81">
      <c r="CC22920" s="2"/>
    </row>
    <row r="22921" spans="81:81">
      <c r="CC22921" s="2"/>
    </row>
    <row r="22922" spans="81:81">
      <c r="CC22922" s="2"/>
    </row>
    <row r="22923" spans="81:81">
      <c r="CC22923" s="2"/>
    </row>
    <row r="22924" spans="81:81">
      <c r="CC22924" s="2"/>
    </row>
    <row r="22925" spans="81:81">
      <c r="CC22925" s="2"/>
    </row>
    <row r="22926" spans="81:81">
      <c r="CC22926" s="2"/>
    </row>
    <row r="22927" spans="81:81">
      <c r="CC22927" s="2"/>
    </row>
    <row r="22928" spans="81:81">
      <c r="CC22928" s="2"/>
    </row>
    <row r="22929" spans="81:81">
      <c r="CC22929" s="2"/>
    </row>
    <row r="22930" spans="81:81">
      <c r="CC22930" s="2"/>
    </row>
    <row r="22931" spans="81:81">
      <c r="CC22931" s="2"/>
    </row>
    <row r="22932" spans="81:81">
      <c r="CC22932" s="2"/>
    </row>
    <row r="22933" spans="81:81">
      <c r="CC22933" s="2"/>
    </row>
    <row r="22934" spans="81:81">
      <c r="CC22934" s="2"/>
    </row>
    <row r="22935" spans="81:81">
      <c r="CC22935" s="2"/>
    </row>
    <row r="22936" spans="81:81">
      <c r="CC22936" s="2"/>
    </row>
    <row r="22937" spans="81:81">
      <c r="CC22937" s="2"/>
    </row>
    <row r="22938" spans="81:81">
      <c r="CC22938" s="2"/>
    </row>
    <row r="22939" spans="81:81">
      <c r="CC22939" s="2"/>
    </row>
    <row r="22940" spans="81:81">
      <c r="CC22940" s="2"/>
    </row>
    <row r="22941" spans="81:81">
      <c r="CC22941" s="2"/>
    </row>
    <row r="22942" spans="81:81">
      <c r="CC22942" s="2"/>
    </row>
    <row r="22943" spans="81:81">
      <c r="CC22943" s="2"/>
    </row>
    <row r="22944" spans="81:81">
      <c r="CC22944" s="2"/>
    </row>
    <row r="22945" spans="81:81">
      <c r="CC22945" s="2"/>
    </row>
    <row r="22946" spans="81:81">
      <c r="CC22946" s="2"/>
    </row>
    <row r="22947" spans="81:81">
      <c r="CC22947" s="2"/>
    </row>
    <row r="22948" spans="81:81">
      <c r="CC22948" s="2"/>
    </row>
    <row r="22949" spans="81:81">
      <c r="CC22949" s="2"/>
    </row>
    <row r="22950" spans="81:81">
      <c r="CC22950" s="2"/>
    </row>
    <row r="22951" spans="81:81">
      <c r="CC22951" s="2"/>
    </row>
    <row r="22952" spans="81:81">
      <c r="CC22952" s="2"/>
    </row>
    <row r="22953" spans="81:81">
      <c r="CC22953" s="2"/>
    </row>
    <row r="22954" spans="81:81">
      <c r="CC22954" s="2"/>
    </row>
    <row r="22955" spans="81:81">
      <c r="CC22955" s="2"/>
    </row>
    <row r="22956" spans="81:81">
      <c r="CC22956" s="2"/>
    </row>
    <row r="22957" spans="81:81">
      <c r="CC22957" s="2"/>
    </row>
    <row r="22958" spans="81:81">
      <c r="CC22958" s="2"/>
    </row>
    <row r="22959" spans="81:81">
      <c r="CC22959" s="2"/>
    </row>
    <row r="22960" spans="81:81">
      <c r="CC22960" s="2"/>
    </row>
    <row r="22961" spans="81:81">
      <c r="CC22961" s="2"/>
    </row>
    <row r="22962" spans="81:81">
      <c r="CC22962" s="2"/>
    </row>
    <row r="22963" spans="81:81">
      <c r="CC22963" s="2"/>
    </row>
    <row r="22964" spans="81:81">
      <c r="CC22964" s="2"/>
    </row>
    <row r="22965" spans="81:81">
      <c r="CC22965" s="2"/>
    </row>
    <row r="22966" spans="81:81">
      <c r="CC22966" s="2"/>
    </row>
    <row r="22967" spans="81:81">
      <c r="CC22967" s="2"/>
    </row>
    <row r="22968" spans="81:81">
      <c r="CC22968" s="2"/>
    </row>
    <row r="22969" spans="81:81">
      <c r="CC22969" s="2"/>
    </row>
    <row r="22970" spans="81:81">
      <c r="CC22970" s="2"/>
    </row>
    <row r="22971" spans="81:81">
      <c r="CC22971" s="2"/>
    </row>
    <row r="22972" spans="81:81">
      <c r="CC22972" s="2"/>
    </row>
    <row r="22973" spans="81:81">
      <c r="CC22973" s="2"/>
    </row>
    <row r="22974" spans="81:81">
      <c r="CC22974" s="2"/>
    </row>
    <row r="22975" spans="81:81">
      <c r="CC22975" s="2"/>
    </row>
    <row r="22976" spans="81:81">
      <c r="CC22976" s="2"/>
    </row>
    <row r="22977" spans="81:81">
      <c r="CC22977" s="2"/>
    </row>
    <row r="22978" spans="81:81">
      <c r="CC22978" s="2"/>
    </row>
    <row r="22979" spans="81:81">
      <c r="CC22979" s="2"/>
    </row>
    <row r="22980" spans="81:81">
      <c r="CC22980" s="2"/>
    </row>
    <row r="22981" spans="81:81">
      <c r="CC22981" s="2"/>
    </row>
    <row r="22982" spans="81:81">
      <c r="CC22982" s="2"/>
    </row>
    <row r="22983" spans="81:81">
      <c r="CC22983" s="2"/>
    </row>
    <row r="22984" spans="81:81">
      <c r="CC22984" s="2"/>
    </row>
    <row r="22985" spans="81:81">
      <c r="CC22985" s="2"/>
    </row>
    <row r="22986" spans="81:81">
      <c r="CC22986" s="2"/>
    </row>
    <row r="22987" spans="81:81">
      <c r="CC22987" s="2"/>
    </row>
    <row r="22988" spans="81:81">
      <c r="CC22988" s="2"/>
    </row>
    <row r="22989" spans="81:81">
      <c r="CC22989" s="2"/>
    </row>
    <row r="22990" spans="81:81">
      <c r="CC22990" s="2"/>
    </row>
    <row r="22991" spans="81:81">
      <c r="CC22991" s="2"/>
    </row>
    <row r="22992" spans="81:81">
      <c r="CC22992" s="2"/>
    </row>
    <row r="22993" spans="81:81">
      <c r="CC22993" s="2"/>
    </row>
    <row r="22994" spans="81:81">
      <c r="CC22994" s="2"/>
    </row>
    <row r="22995" spans="81:81">
      <c r="CC22995" s="2"/>
    </row>
    <row r="22996" spans="81:81">
      <c r="CC22996" s="2"/>
    </row>
    <row r="22997" spans="81:81">
      <c r="CC22997" s="2"/>
    </row>
    <row r="22998" spans="81:81">
      <c r="CC22998" s="2"/>
    </row>
    <row r="22999" spans="81:81">
      <c r="CC22999" s="2"/>
    </row>
    <row r="23000" spans="81:81">
      <c r="CC23000" s="2"/>
    </row>
    <row r="23001" spans="81:81">
      <c r="CC23001" s="2"/>
    </row>
    <row r="23002" spans="81:81">
      <c r="CC23002" s="2"/>
    </row>
    <row r="23003" spans="81:81">
      <c r="CC23003" s="2"/>
    </row>
    <row r="23004" spans="81:81">
      <c r="CC23004" s="2"/>
    </row>
    <row r="23005" spans="81:81">
      <c r="CC23005" s="2"/>
    </row>
    <row r="23006" spans="81:81">
      <c r="CC23006" s="2"/>
    </row>
    <row r="23007" spans="81:81">
      <c r="CC23007" s="2"/>
    </row>
    <row r="23008" spans="81:81">
      <c r="CC23008" s="2"/>
    </row>
    <row r="23009" spans="81:81">
      <c r="CC23009" s="2"/>
    </row>
    <row r="23010" spans="81:81">
      <c r="CC23010" s="2"/>
    </row>
    <row r="23011" spans="81:81">
      <c r="CC23011" s="2"/>
    </row>
    <row r="23012" spans="81:81">
      <c r="CC23012" s="2"/>
    </row>
    <row r="23013" spans="81:81">
      <c r="CC23013" s="2"/>
    </row>
    <row r="23014" spans="81:81">
      <c r="CC23014" s="2"/>
    </row>
    <row r="23015" spans="81:81">
      <c r="CC23015" s="2"/>
    </row>
    <row r="23016" spans="81:81">
      <c r="CC23016" s="2"/>
    </row>
    <row r="23017" spans="81:81">
      <c r="CC23017" s="2"/>
    </row>
    <row r="23018" spans="81:81">
      <c r="CC23018" s="2"/>
    </row>
    <row r="23019" spans="81:81">
      <c r="CC23019" s="2"/>
    </row>
    <row r="23020" spans="81:81">
      <c r="CC23020" s="2"/>
    </row>
    <row r="23021" spans="81:81">
      <c r="CC23021" s="2"/>
    </row>
    <row r="23022" spans="81:81">
      <c r="CC23022" s="2"/>
    </row>
    <row r="23023" spans="81:81">
      <c r="CC23023" s="2"/>
    </row>
    <row r="23024" spans="81:81">
      <c r="CC23024" s="2"/>
    </row>
    <row r="23025" spans="81:81">
      <c r="CC23025" s="2"/>
    </row>
    <row r="23026" spans="81:81">
      <c r="CC23026" s="2"/>
    </row>
    <row r="23027" spans="81:81">
      <c r="CC23027" s="2"/>
    </row>
    <row r="23028" spans="81:81">
      <c r="CC23028" s="2"/>
    </row>
    <row r="23029" spans="81:81">
      <c r="CC23029" s="2"/>
    </row>
    <row r="23030" spans="81:81">
      <c r="CC23030" s="2"/>
    </row>
    <row r="23031" spans="81:81">
      <c r="CC23031" s="2"/>
    </row>
    <row r="23032" spans="81:81">
      <c r="CC23032" s="2"/>
    </row>
    <row r="23033" spans="81:81">
      <c r="CC23033" s="2"/>
    </row>
    <row r="23034" spans="81:81">
      <c r="CC23034" s="2"/>
    </row>
    <row r="23035" spans="81:81">
      <c r="CC23035" s="2"/>
    </row>
    <row r="23036" spans="81:81">
      <c r="CC23036" s="2"/>
    </row>
    <row r="23037" spans="81:81">
      <c r="CC23037" s="2"/>
    </row>
    <row r="23038" spans="81:81">
      <c r="CC23038" s="2"/>
    </row>
    <row r="23039" spans="81:81">
      <c r="CC23039" s="2"/>
    </row>
    <row r="23040" spans="81:81">
      <c r="CC23040" s="2"/>
    </row>
    <row r="23041" spans="81:81">
      <c r="CC23041" s="2"/>
    </row>
    <row r="23042" spans="81:81">
      <c r="CC23042" s="2"/>
    </row>
    <row r="23043" spans="81:81">
      <c r="CC23043" s="2"/>
    </row>
    <row r="23044" spans="81:81">
      <c r="CC23044" s="2"/>
    </row>
    <row r="23045" spans="81:81">
      <c r="CC23045" s="2"/>
    </row>
    <row r="23046" spans="81:81">
      <c r="CC23046" s="2"/>
    </row>
    <row r="23047" spans="81:81">
      <c r="CC23047" s="2"/>
    </row>
    <row r="23048" spans="81:81">
      <c r="CC23048" s="2"/>
    </row>
    <row r="23049" spans="81:81">
      <c r="CC23049" s="2"/>
    </row>
    <row r="23050" spans="81:81">
      <c r="CC23050" s="2"/>
    </row>
    <row r="23051" spans="81:81">
      <c r="CC23051" s="2"/>
    </row>
    <row r="23052" spans="81:81">
      <c r="CC23052" s="2"/>
    </row>
    <row r="23053" spans="81:81">
      <c r="CC23053" s="2"/>
    </row>
    <row r="23054" spans="81:81">
      <c r="CC23054" s="2"/>
    </row>
    <row r="23055" spans="81:81">
      <c r="CC23055" s="2"/>
    </row>
    <row r="23056" spans="81:81">
      <c r="CC23056" s="2"/>
    </row>
    <row r="23057" spans="81:81">
      <c r="CC23057" s="2"/>
    </row>
    <row r="23058" spans="81:81">
      <c r="CC23058" s="2"/>
    </row>
    <row r="23059" spans="81:81">
      <c r="CC23059" s="2"/>
    </row>
    <row r="23060" spans="81:81">
      <c r="CC23060" s="2"/>
    </row>
    <row r="23061" spans="81:81">
      <c r="CC23061" s="2"/>
    </row>
    <row r="23062" spans="81:81">
      <c r="CC23062" s="2"/>
    </row>
    <row r="23063" spans="81:81">
      <c r="CC23063" s="2"/>
    </row>
    <row r="23064" spans="81:81">
      <c r="CC23064" s="2"/>
    </row>
    <row r="23065" spans="81:81">
      <c r="CC23065" s="2"/>
    </row>
    <row r="23066" spans="81:81">
      <c r="CC23066" s="2"/>
    </row>
    <row r="23067" spans="81:81">
      <c r="CC23067" s="2"/>
    </row>
    <row r="23068" spans="81:81">
      <c r="CC23068" s="2"/>
    </row>
    <row r="23069" spans="81:81">
      <c r="CC23069" s="2"/>
    </row>
    <row r="23070" spans="81:81">
      <c r="CC23070" s="2"/>
    </row>
    <row r="23071" spans="81:81">
      <c r="CC23071" s="2"/>
    </row>
    <row r="23072" spans="81:81">
      <c r="CC23072" s="2"/>
    </row>
    <row r="23073" spans="81:81">
      <c r="CC23073" s="2"/>
    </row>
    <row r="23074" spans="81:81">
      <c r="CC23074" s="2"/>
    </row>
    <row r="23075" spans="81:81">
      <c r="CC23075" s="2"/>
    </row>
    <row r="23076" spans="81:81">
      <c r="CC23076" s="2"/>
    </row>
    <row r="23077" spans="81:81">
      <c r="CC23077" s="2"/>
    </row>
    <row r="23078" spans="81:81">
      <c r="CC23078" s="2"/>
    </row>
    <row r="23079" spans="81:81">
      <c r="CC23079" s="2"/>
    </row>
    <row r="23080" spans="81:81">
      <c r="CC23080" s="2"/>
    </row>
    <row r="23081" spans="81:81">
      <c r="CC23081" s="2"/>
    </row>
    <row r="23082" spans="81:81">
      <c r="CC23082" s="2"/>
    </row>
    <row r="23083" spans="81:81">
      <c r="CC23083" s="2"/>
    </row>
    <row r="23084" spans="81:81">
      <c r="CC23084" s="2"/>
    </row>
    <row r="23085" spans="81:81">
      <c r="CC23085" s="2"/>
    </row>
    <row r="23086" spans="81:81">
      <c r="CC23086" s="2"/>
    </row>
    <row r="23087" spans="81:81">
      <c r="CC23087" s="2"/>
    </row>
    <row r="23088" spans="81:81">
      <c r="CC23088" s="2"/>
    </row>
    <row r="23089" spans="81:81">
      <c r="CC23089" s="2"/>
    </row>
    <row r="23090" spans="81:81">
      <c r="CC23090" s="2"/>
    </row>
    <row r="23091" spans="81:81">
      <c r="CC23091" s="2"/>
    </row>
    <row r="23092" spans="81:81">
      <c r="CC23092" s="2"/>
    </row>
    <row r="23093" spans="81:81">
      <c r="CC23093" s="2"/>
    </row>
    <row r="23094" spans="81:81">
      <c r="CC23094" s="2"/>
    </row>
    <row r="23095" spans="81:81">
      <c r="CC23095" s="2"/>
    </row>
    <row r="23096" spans="81:81">
      <c r="CC23096" s="2"/>
    </row>
    <row r="23097" spans="81:81">
      <c r="CC23097" s="2"/>
    </row>
    <row r="23098" spans="81:81">
      <c r="CC23098" s="2"/>
    </row>
    <row r="23099" spans="81:81">
      <c r="CC23099" s="2"/>
    </row>
    <row r="23100" spans="81:81">
      <c r="CC23100" s="2"/>
    </row>
    <row r="23101" spans="81:81">
      <c r="CC23101" s="2"/>
    </row>
    <row r="23102" spans="81:81">
      <c r="CC23102" s="2"/>
    </row>
    <row r="23103" spans="81:81">
      <c r="CC23103" s="2"/>
    </row>
    <row r="23104" spans="81:81">
      <c r="CC23104" s="2"/>
    </row>
    <row r="23105" spans="81:81">
      <c r="CC23105" s="2"/>
    </row>
    <row r="23106" spans="81:81">
      <c r="CC23106" s="2"/>
    </row>
    <row r="23107" spans="81:81">
      <c r="CC23107" s="2"/>
    </row>
    <row r="23108" spans="81:81">
      <c r="CC23108" s="2"/>
    </row>
    <row r="23109" spans="81:81">
      <c r="CC23109" s="2"/>
    </row>
    <row r="23110" spans="81:81">
      <c r="CC23110" s="2"/>
    </row>
    <row r="23111" spans="81:81">
      <c r="CC23111" s="2"/>
    </row>
    <row r="23112" spans="81:81">
      <c r="CC23112" s="2"/>
    </row>
    <row r="23113" spans="81:81">
      <c r="CC23113" s="2"/>
    </row>
    <row r="23114" spans="81:81">
      <c r="CC23114" s="2"/>
    </row>
    <row r="23115" spans="81:81">
      <c r="CC23115" s="2"/>
    </row>
    <row r="23116" spans="81:81">
      <c r="CC23116" s="2"/>
    </row>
    <row r="23117" spans="81:81">
      <c r="CC23117" s="2"/>
    </row>
    <row r="23118" spans="81:81">
      <c r="CC23118" s="2"/>
    </row>
    <row r="23119" spans="81:81">
      <c r="CC23119" s="2"/>
    </row>
    <row r="23120" spans="81:81">
      <c r="CC23120" s="2"/>
    </row>
    <row r="23121" spans="81:81">
      <c r="CC23121" s="2"/>
    </row>
    <row r="23122" spans="81:81">
      <c r="CC23122" s="2"/>
    </row>
    <row r="23123" spans="81:81">
      <c r="CC23123" s="2"/>
    </row>
    <row r="23124" spans="81:81">
      <c r="CC23124" s="2"/>
    </row>
    <row r="23125" spans="81:81">
      <c r="CC23125" s="2"/>
    </row>
    <row r="23126" spans="81:81">
      <c r="CC23126" s="2"/>
    </row>
    <row r="23127" spans="81:81">
      <c r="CC23127" s="2"/>
    </row>
    <row r="23128" spans="81:81">
      <c r="CC23128" s="2"/>
    </row>
    <row r="23129" spans="81:81">
      <c r="CC23129" s="2"/>
    </row>
    <row r="23130" spans="81:81">
      <c r="CC23130" s="2"/>
    </row>
    <row r="23131" spans="81:81">
      <c r="CC23131" s="2"/>
    </row>
    <row r="23132" spans="81:81">
      <c r="CC23132" s="2"/>
    </row>
    <row r="23133" spans="81:81">
      <c r="CC23133" s="2"/>
    </row>
    <row r="23134" spans="81:81">
      <c r="CC23134" s="2"/>
    </row>
    <row r="23135" spans="81:81">
      <c r="CC23135" s="2"/>
    </row>
    <row r="23136" spans="81:81">
      <c r="CC23136" s="2"/>
    </row>
    <row r="23137" spans="81:81">
      <c r="CC23137" s="2"/>
    </row>
    <row r="23138" spans="81:81">
      <c r="CC23138" s="2"/>
    </row>
    <row r="23139" spans="81:81">
      <c r="CC23139" s="2"/>
    </row>
    <row r="23140" spans="81:81">
      <c r="CC23140" s="2"/>
    </row>
    <row r="23141" spans="81:81">
      <c r="CC23141" s="2"/>
    </row>
    <row r="23142" spans="81:81">
      <c r="CC23142" s="2"/>
    </row>
    <row r="23143" spans="81:81">
      <c r="CC23143" s="2"/>
    </row>
    <row r="23144" spans="81:81">
      <c r="CC23144" s="2"/>
    </row>
    <row r="23145" spans="81:81">
      <c r="CC23145" s="2"/>
    </row>
    <row r="23146" spans="81:81">
      <c r="CC23146" s="2"/>
    </row>
    <row r="23147" spans="81:81">
      <c r="CC23147" s="2"/>
    </row>
    <row r="23148" spans="81:81">
      <c r="CC23148" s="2"/>
    </row>
    <row r="23149" spans="81:81">
      <c r="CC23149" s="2"/>
    </row>
    <row r="23150" spans="81:81">
      <c r="CC23150" s="2"/>
    </row>
    <row r="23151" spans="81:81">
      <c r="CC23151" s="2"/>
    </row>
    <row r="23152" spans="81:81">
      <c r="CC23152" s="2"/>
    </row>
    <row r="23153" spans="81:81">
      <c r="CC23153" s="2"/>
    </row>
    <row r="23154" spans="81:81">
      <c r="CC23154" s="2"/>
    </row>
    <row r="23155" spans="81:81">
      <c r="CC23155" s="2"/>
    </row>
    <row r="23156" spans="81:81">
      <c r="CC23156" s="2"/>
    </row>
    <row r="23157" spans="81:81">
      <c r="CC23157" s="2"/>
    </row>
    <row r="23158" spans="81:81">
      <c r="CC23158" s="2"/>
    </row>
    <row r="23159" spans="81:81">
      <c r="CC23159" s="2"/>
    </row>
    <row r="23160" spans="81:81">
      <c r="CC23160" s="2"/>
    </row>
    <row r="23161" spans="81:81">
      <c r="CC23161" s="2"/>
    </row>
    <row r="23162" spans="81:81">
      <c r="CC23162" s="2"/>
    </row>
    <row r="23163" spans="81:81">
      <c r="CC23163" s="2"/>
    </row>
    <row r="23164" spans="81:81">
      <c r="CC23164" s="2"/>
    </row>
    <row r="23165" spans="81:81">
      <c r="CC23165" s="2"/>
    </row>
    <row r="23166" spans="81:81">
      <c r="CC23166" s="2"/>
    </row>
    <row r="23167" spans="81:81">
      <c r="CC23167" s="2"/>
    </row>
    <row r="23168" spans="81:81">
      <c r="CC23168" s="2"/>
    </row>
    <row r="23169" spans="81:81">
      <c r="CC23169" s="2"/>
    </row>
    <row r="23170" spans="81:81">
      <c r="CC23170" s="2"/>
    </row>
    <row r="23171" spans="81:81">
      <c r="CC23171" s="2"/>
    </row>
    <row r="23172" spans="81:81">
      <c r="CC23172" s="2"/>
    </row>
    <row r="23173" spans="81:81">
      <c r="CC23173" s="2"/>
    </row>
    <row r="23174" spans="81:81">
      <c r="CC23174" s="2"/>
    </row>
    <row r="23175" spans="81:81">
      <c r="CC23175" s="2"/>
    </row>
    <row r="23176" spans="81:81">
      <c r="CC23176" s="2"/>
    </row>
    <row r="23177" spans="81:81">
      <c r="CC23177" s="2"/>
    </row>
    <row r="23178" spans="81:81">
      <c r="CC23178" s="2"/>
    </row>
    <row r="23179" spans="81:81">
      <c r="CC23179" s="2"/>
    </row>
    <row r="23180" spans="81:81">
      <c r="CC23180" s="2"/>
    </row>
    <row r="23181" spans="81:81">
      <c r="CC23181" s="2"/>
    </row>
    <row r="23182" spans="81:81">
      <c r="CC23182" s="2"/>
    </row>
    <row r="23183" spans="81:81">
      <c r="CC23183" s="2"/>
    </row>
    <row r="23184" spans="81:81">
      <c r="CC23184" s="2"/>
    </row>
    <row r="23185" spans="81:81">
      <c r="CC23185" s="2"/>
    </row>
    <row r="23186" spans="81:81">
      <c r="CC23186" s="2"/>
    </row>
    <row r="23187" spans="81:81">
      <c r="CC23187" s="2"/>
    </row>
    <row r="23188" spans="81:81">
      <c r="CC23188" s="2"/>
    </row>
    <row r="23189" spans="81:81">
      <c r="CC23189" s="2"/>
    </row>
    <row r="23190" spans="81:81">
      <c r="CC23190" s="2"/>
    </row>
    <row r="23191" spans="81:81">
      <c r="CC23191" s="2"/>
    </row>
    <row r="23192" spans="81:81">
      <c r="CC23192" s="2"/>
    </row>
    <row r="23193" spans="81:81">
      <c r="CC23193" s="2"/>
    </row>
    <row r="23194" spans="81:81">
      <c r="CC23194" s="2"/>
    </row>
    <row r="23195" spans="81:81">
      <c r="CC23195" s="2"/>
    </row>
    <row r="23196" spans="81:81">
      <c r="CC23196" s="2"/>
    </row>
    <row r="23197" spans="81:81">
      <c r="CC23197" s="2"/>
    </row>
    <row r="23198" spans="81:81">
      <c r="CC23198" s="2"/>
    </row>
    <row r="23199" spans="81:81">
      <c r="CC23199" s="2"/>
    </row>
    <row r="23200" spans="81:81">
      <c r="CC23200" s="2"/>
    </row>
    <row r="23201" spans="81:81">
      <c r="CC23201" s="2"/>
    </row>
    <row r="23202" spans="81:81">
      <c r="CC23202" s="2"/>
    </row>
    <row r="23203" spans="81:81">
      <c r="CC23203" s="2"/>
    </row>
    <row r="23204" spans="81:81">
      <c r="CC23204" s="2"/>
    </row>
    <row r="23205" spans="81:81">
      <c r="CC23205" s="2"/>
    </row>
    <row r="23206" spans="81:81">
      <c r="CC23206" s="2"/>
    </row>
    <row r="23207" spans="81:81">
      <c r="CC23207" s="2"/>
    </row>
    <row r="23208" spans="81:81">
      <c r="CC23208" s="2"/>
    </row>
    <row r="23209" spans="81:81">
      <c r="CC23209" s="2"/>
    </row>
    <row r="23210" spans="81:81">
      <c r="CC23210" s="2"/>
    </row>
    <row r="23211" spans="81:81">
      <c r="CC23211" s="2"/>
    </row>
    <row r="23212" spans="81:81">
      <c r="CC23212" s="2"/>
    </row>
    <row r="23213" spans="81:81">
      <c r="CC23213" s="2"/>
    </row>
    <row r="23214" spans="81:81">
      <c r="CC23214" s="2"/>
    </row>
    <row r="23215" spans="81:81">
      <c r="CC23215" s="2"/>
    </row>
    <row r="23216" spans="81:81">
      <c r="CC23216" s="2"/>
    </row>
    <row r="23217" spans="81:81">
      <c r="CC23217" s="2"/>
    </row>
    <row r="23218" spans="81:81">
      <c r="CC23218" s="2"/>
    </row>
    <row r="23219" spans="81:81">
      <c r="CC23219" s="2"/>
    </row>
    <row r="23220" spans="81:81">
      <c r="CC23220" s="2"/>
    </row>
    <row r="23221" spans="81:81">
      <c r="CC23221" s="2"/>
    </row>
    <row r="23222" spans="81:81">
      <c r="CC23222" s="2"/>
    </row>
    <row r="23223" spans="81:81">
      <c r="CC23223" s="2"/>
    </row>
    <row r="23224" spans="81:81">
      <c r="CC23224" s="2"/>
    </row>
    <row r="23225" spans="81:81">
      <c r="CC23225" s="2"/>
    </row>
    <row r="23226" spans="81:81">
      <c r="CC23226" s="2"/>
    </row>
    <row r="23227" spans="81:81">
      <c r="CC23227" s="2"/>
    </row>
    <row r="23228" spans="81:81">
      <c r="CC23228" s="2"/>
    </row>
    <row r="23229" spans="81:81">
      <c r="CC23229" s="2"/>
    </row>
    <row r="23230" spans="81:81">
      <c r="CC23230" s="2"/>
    </row>
    <row r="23231" spans="81:81">
      <c r="CC23231" s="2"/>
    </row>
    <row r="23232" spans="81:81">
      <c r="CC23232" s="2"/>
    </row>
    <row r="23233" spans="81:81">
      <c r="CC23233" s="2"/>
    </row>
    <row r="23234" spans="81:81">
      <c r="CC23234" s="2"/>
    </row>
    <row r="23235" spans="81:81">
      <c r="CC23235" s="2"/>
    </row>
    <row r="23236" spans="81:81">
      <c r="CC23236" s="2"/>
    </row>
    <row r="23237" spans="81:81">
      <c r="CC23237" s="2"/>
    </row>
    <row r="23238" spans="81:81">
      <c r="CC23238" s="2"/>
    </row>
    <row r="23239" spans="81:81">
      <c r="CC23239" s="2"/>
    </row>
    <row r="23240" spans="81:81">
      <c r="CC23240" s="2"/>
    </row>
    <row r="23241" spans="81:81">
      <c r="CC23241" s="2"/>
    </row>
    <row r="23242" spans="81:81">
      <c r="CC23242" s="2"/>
    </row>
    <row r="23243" spans="81:81">
      <c r="CC23243" s="2"/>
    </row>
    <row r="23244" spans="81:81">
      <c r="CC23244" s="2"/>
    </row>
    <row r="23245" spans="81:81">
      <c r="CC23245" s="2"/>
    </row>
    <row r="23246" spans="81:81">
      <c r="CC23246" s="2"/>
    </row>
    <row r="23247" spans="81:81">
      <c r="CC23247" s="2"/>
    </row>
    <row r="23248" spans="81:81">
      <c r="CC23248" s="2"/>
    </row>
    <row r="23249" spans="81:81">
      <c r="CC23249" s="2"/>
    </row>
    <row r="23250" spans="81:81">
      <c r="CC23250" s="2"/>
    </row>
    <row r="23251" spans="81:81">
      <c r="CC23251" s="2"/>
    </row>
    <row r="23252" spans="81:81">
      <c r="CC23252" s="2"/>
    </row>
    <row r="23253" spans="81:81">
      <c r="CC23253" s="2"/>
    </row>
    <row r="23254" spans="81:81">
      <c r="CC23254" s="2"/>
    </row>
    <row r="23255" spans="81:81">
      <c r="CC23255" s="2"/>
    </row>
    <row r="23256" spans="81:81">
      <c r="CC23256" s="2"/>
    </row>
    <row r="23257" spans="81:81">
      <c r="CC23257" s="2"/>
    </row>
    <row r="23258" spans="81:81">
      <c r="CC23258" s="2"/>
    </row>
    <row r="23259" spans="81:81">
      <c r="CC23259" s="2"/>
    </row>
    <row r="23260" spans="81:81">
      <c r="CC23260" s="2"/>
    </row>
    <row r="23261" spans="81:81">
      <c r="CC23261" s="2"/>
    </row>
    <row r="23262" spans="81:81">
      <c r="CC23262" s="2"/>
    </row>
    <row r="23263" spans="81:81">
      <c r="CC23263" s="2"/>
    </row>
    <row r="23264" spans="81:81">
      <c r="CC23264" s="2"/>
    </row>
    <row r="23265" spans="81:81">
      <c r="CC23265" s="2"/>
    </row>
    <row r="23266" spans="81:81">
      <c r="CC23266" s="2"/>
    </row>
    <row r="23267" spans="81:81">
      <c r="CC23267" s="2"/>
    </row>
    <row r="23268" spans="81:81">
      <c r="CC23268" s="2"/>
    </row>
    <row r="23269" spans="81:81">
      <c r="CC23269" s="2"/>
    </row>
    <row r="23270" spans="81:81">
      <c r="CC23270" s="2"/>
    </row>
    <row r="23271" spans="81:81">
      <c r="CC23271" s="2"/>
    </row>
    <row r="23272" spans="81:81">
      <c r="CC23272" s="2"/>
    </row>
    <row r="23273" spans="81:81">
      <c r="CC23273" s="2"/>
    </row>
    <row r="23274" spans="81:81">
      <c r="CC23274" s="2"/>
    </row>
    <row r="23275" spans="81:81">
      <c r="CC23275" s="2"/>
    </row>
    <row r="23276" spans="81:81">
      <c r="CC23276" s="2"/>
    </row>
    <row r="23277" spans="81:81">
      <c r="CC23277" s="2"/>
    </row>
    <row r="23278" spans="81:81">
      <c r="CC23278" s="2"/>
    </row>
    <row r="23279" spans="81:81">
      <c r="CC23279" s="2"/>
    </row>
    <row r="23280" spans="81:81">
      <c r="CC23280" s="2"/>
    </row>
    <row r="23281" spans="81:81">
      <c r="CC23281" s="2"/>
    </row>
    <row r="23282" spans="81:81">
      <c r="CC23282" s="2"/>
    </row>
    <row r="23283" spans="81:81">
      <c r="CC23283" s="2"/>
    </row>
    <row r="23284" spans="81:81">
      <c r="CC23284" s="2"/>
    </row>
    <row r="23285" spans="81:81">
      <c r="CC23285" s="2"/>
    </row>
    <row r="23286" spans="81:81">
      <c r="CC23286" s="2"/>
    </row>
    <row r="23287" spans="81:81">
      <c r="CC23287" s="2"/>
    </row>
    <row r="23288" spans="81:81">
      <c r="CC23288" s="2"/>
    </row>
    <row r="23289" spans="81:81">
      <c r="CC23289" s="2"/>
    </row>
    <row r="23290" spans="81:81">
      <c r="CC23290" s="2"/>
    </row>
    <row r="23291" spans="81:81">
      <c r="CC23291" s="2"/>
    </row>
    <row r="23292" spans="81:81">
      <c r="CC23292" s="2"/>
    </row>
    <row r="23293" spans="81:81">
      <c r="CC23293" s="2"/>
    </row>
    <row r="23294" spans="81:81">
      <c r="CC23294" s="2"/>
    </row>
    <row r="23295" spans="81:81">
      <c r="CC23295" s="2"/>
    </row>
    <row r="23296" spans="81:81">
      <c r="CC23296" s="2"/>
    </row>
    <row r="23297" spans="81:81">
      <c r="CC23297" s="2"/>
    </row>
    <row r="23298" spans="81:81">
      <c r="CC23298" s="2"/>
    </row>
    <row r="23299" spans="81:81">
      <c r="CC23299" s="2"/>
    </row>
    <row r="23300" spans="81:81">
      <c r="CC23300" s="2"/>
    </row>
    <row r="23301" spans="81:81">
      <c r="CC23301" s="2"/>
    </row>
    <row r="23302" spans="81:81">
      <c r="CC23302" s="2"/>
    </row>
    <row r="23303" spans="81:81">
      <c r="CC23303" s="2"/>
    </row>
    <row r="23304" spans="81:81">
      <c r="CC23304" s="2"/>
    </row>
    <row r="23305" spans="81:81">
      <c r="CC23305" s="2"/>
    </row>
    <row r="23306" spans="81:81">
      <c r="CC23306" s="2"/>
    </row>
    <row r="23307" spans="81:81">
      <c r="CC23307" s="2"/>
    </row>
    <row r="23308" spans="81:81">
      <c r="CC23308" s="2"/>
    </row>
    <row r="23309" spans="81:81">
      <c r="CC23309" s="2"/>
    </row>
    <row r="23310" spans="81:81">
      <c r="CC23310" s="2"/>
    </row>
    <row r="23311" spans="81:81">
      <c r="CC23311" s="2"/>
    </row>
    <row r="23312" spans="81:81">
      <c r="CC23312" s="2"/>
    </row>
    <row r="23313" spans="81:81">
      <c r="CC23313" s="2"/>
    </row>
    <row r="23314" spans="81:81">
      <c r="CC23314" s="2"/>
    </row>
    <row r="23315" spans="81:81">
      <c r="CC23315" s="2"/>
    </row>
    <row r="23316" spans="81:81">
      <c r="CC23316" s="2"/>
    </row>
    <row r="23317" spans="81:81">
      <c r="CC23317" s="2"/>
    </row>
    <row r="23318" spans="81:81">
      <c r="CC23318" s="2"/>
    </row>
    <row r="23319" spans="81:81">
      <c r="CC23319" s="2"/>
    </row>
    <row r="23320" spans="81:81">
      <c r="CC23320" s="2"/>
    </row>
    <row r="23321" spans="81:81">
      <c r="CC23321" s="2"/>
    </row>
    <row r="23322" spans="81:81">
      <c r="CC23322" s="2"/>
    </row>
    <row r="23323" spans="81:81">
      <c r="CC23323" s="2"/>
    </row>
    <row r="23324" spans="81:81">
      <c r="CC23324" s="2"/>
    </row>
    <row r="23325" spans="81:81">
      <c r="CC23325" s="2"/>
    </row>
    <row r="23326" spans="81:81">
      <c r="CC23326" s="2"/>
    </row>
    <row r="23327" spans="81:81">
      <c r="CC23327" s="2"/>
    </row>
    <row r="23328" spans="81:81">
      <c r="CC23328" s="2"/>
    </row>
    <row r="23329" spans="81:81">
      <c r="CC23329" s="2"/>
    </row>
    <row r="23330" spans="81:81">
      <c r="CC23330" s="2"/>
    </row>
    <row r="23331" spans="81:81">
      <c r="CC23331" s="2"/>
    </row>
    <row r="23332" spans="81:81">
      <c r="CC23332" s="2"/>
    </row>
    <row r="23333" spans="81:81">
      <c r="CC23333" s="2"/>
    </row>
    <row r="23334" spans="81:81">
      <c r="CC23334" s="2"/>
    </row>
    <row r="23335" spans="81:81">
      <c r="CC23335" s="2"/>
    </row>
    <row r="23336" spans="81:81">
      <c r="CC23336" s="2"/>
    </row>
    <row r="23337" spans="81:81">
      <c r="CC23337" s="2"/>
    </row>
    <row r="23338" spans="81:81">
      <c r="CC23338" s="2"/>
    </row>
    <row r="23339" spans="81:81">
      <c r="CC23339" s="2"/>
    </row>
    <row r="23340" spans="81:81">
      <c r="CC23340" s="2"/>
    </row>
    <row r="23341" spans="81:81">
      <c r="CC23341" s="2"/>
    </row>
    <row r="23342" spans="81:81">
      <c r="CC23342" s="2"/>
    </row>
    <row r="23343" spans="81:81">
      <c r="CC23343" s="2"/>
    </row>
    <row r="23344" spans="81:81">
      <c r="CC23344" s="2"/>
    </row>
    <row r="23345" spans="81:81">
      <c r="CC23345" s="2"/>
    </row>
    <row r="23346" spans="81:81">
      <c r="CC23346" s="2"/>
    </row>
    <row r="23347" spans="81:81">
      <c r="CC23347" s="2"/>
    </row>
    <row r="23348" spans="81:81">
      <c r="CC23348" s="2"/>
    </row>
    <row r="23349" spans="81:81">
      <c r="CC23349" s="2"/>
    </row>
    <row r="23350" spans="81:81">
      <c r="CC23350" s="2"/>
    </row>
    <row r="23351" spans="81:81">
      <c r="CC23351" s="2"/>
    </row>
    <row r="23352" spans="81:81">
      <c r="CC23352" s="2"/>
    </row>
    <row r="23353" spans="81:81">
      <c r="CC23353" s="2"/>
    </row>
    <row r="23354" spans="81:81">
      <c r="CC23354" s="2"/>
    </row>
    <row r="23355" spans="81:81">
      <c r="CC23355" s="2"/>
    </row>
    <row r="23356" spans="81:81">
      <c r="CC23356" s="2"/>
    </row>
    <row r="23357" spans="81:81">
      <c r="CC23357" s="2"/>
    </row>
    <row r="23358" spans="81:81">
      <c r="CC23358" s="2"/>
    </row>
    <row r="23359" spans="81:81">
      <c r="CC23359" s="2"/>
    </row>
    <row r="23360" spans="81:81">
      <c r="CC23360" s="2"/>
    </row>
    <row r="23361" spans="81:81">
      <c r="CC23361" s="2"/>
    </row>
    <row r="23362" spans="81:81">
      <c r="CC23362" s="2"/>
    </row>
    <row r="23363" spans="81:81">
      <c r="CC23363" s="2"/>
    </row>
    <row r="23364" spans="81:81">
      <c r="CC23364" s="2"/>
    </row>
    <row r="23365" spans="81:81">
      <c r="CC23365" s="2"/>
    </row>
    <row r="23366" spans="81:81">
      <c r="CC23366" s="2"/>
    </row>
    <row r="23367" spans="81:81">
      <c r="CC23367" s="2"/>
    </row>
    <row r="23368" spans="81:81">
      <c r="CC23368" s="2"/>
    </row>
    <row r="23369" spans="81:81">
      <c r="CC23369" s="2"/>
    </row>
    <row r="23370" spans="81:81">
      <c r="CC23370" s="2"/>
    </row>
    <row r="23371" spans="81:81">
      <c r="CC23371" s="2"/>
    </row>
    <row r="23372" spans="81:81">
      <c r="CC23372" s="2"/>
    </row>
    <row r="23373" spans="81:81">
      <c r="CC23373" s="2"/>
    </row>
    <row r="23374" spans="81:81">
      <c r="CC23374" s="2"/>
    </row>
    <row r="23375" spans="81:81">
      <c r="CC23375" s="2"/>
    </row>
    <row r="23376" spans="81:81">
      <c r="CC23376" s="2"/>
    </row>
    <row r="23377" spans="81:81">
      <c r="CC23377" s="2"/>
    </row>
    <row r="23378" spans="81:81">
      <c r="CC23378" s="2"/>
    </row>
    <row r="23379" spans="81:81">
      <c r="CC23379" s="2"/>
    </row>
    <row r="23380" spans="81:81">
      <c r="CC23380" s="2"/>
    </row>
    <row r="23381" spans="81:81">
      <c r="CC23381" s="2"/>
    </row>
    <row r="23382" spans="81:81">
      <c r="CC23382" s="2"/>
    </row>
    <row r="23383" spans="81:81">
      <c r="CC23383" s="2"/>
    </row>
    <row r="23384" spans="81:81">
      <c r="CC23384" s="2"/>
    </row>
    <row r="23385" spans="81:81">
      <c r="CC23385" s="2"/>
    </row>
    <row r="23386" spans="81:81">
      <c r="CC23386" s="2"/>
    </row>
    <row r="23387" spans="81:81">
      <c r="CC23387" s="2"/>
    </row>
    <row r="23388" spans="81:81">
      <c r="CC23388" s="2"/>
    </row>
    <row r="23389" spans="81:81">
      <c r="CC23389" s="2"/>
    </row>
    <row r="23390" spans="81:81">
      <c r="CC23390" s="2"/>
    </row>
    <row r="23391" spans="81:81">
      <c r="CC23391" s="2"/>
    </row>
    <row r="23392" spans="81:81">
      <c r="CC23392" s="2"/>
    </row>
    <row r="23393" spans="81:81">
      <c r="CC23393" s="2"/>
    </row>
    <row r="23394" spans="81:81">
      <c r="CC23394" s="2"/>
    </row>
    <row r="23395" spans="81:81">
      <c r="CC23395" s="2"/>
    </row>
    <row r="23396" spans="81:81">
      <c r="CC23396" s="2"/>
    </row>
    <row r="23397" spans="81:81">
      <c r="CC23397" s="2"/>
    </row>
    <row r="23398" spans="81:81">
      <c r="CC23398" s="2"/>
    </row>
    <row r="23399" spans="81:81">
      <c r="CC23399" s="2"/>
    </row>
    <row r="23400" spans="81:81">
      <c r="CC23400" s="2"/>
    </row>
    <row r="23401" spans="81:81">
      <c r="CC23401" s="2"/>
    </row>
    <row r="23402" spans="81:81">
      <c r="CC23402" s="2"/>
    </row>
    <row r="23403" spans="81:81">
      <c r="CC23403" s="2"/>
    </row>
    <row r="23404" spans="81:81">
      <c r="CC23404" s="2"/>
    </row>
    <row r="23405" spans="81:81">
      <c r="CC23405" s="2"/>
    </row>
    <row r="23406" spans="81:81">
      <c r="CC23406" s="2"/>
    </row>
    <row r="23407" spans="81:81">
      <c r="CC23407" s="2"/>
    </row>
    <row r="23408" spans="81:81">
      <c r="CC23408" s="2"/>
    </row>
    <row r="23409" spans="81:81">
      <c r="CC23409" s="2"/>
    </row>
    <row r="23410" spans="81:81">
      <c r="CC23410" s="2"/>
    </row>
    <row r="23411" spans="81:81">
      <c r="CC23411" s="2"/>
    </row>
    <row r="23412" spans="81:81">
      <c r="CC23412" s="2"/>
    </row>
    <row r="23413" spans="81:81">
      <c r="CC23413" s="2"/>
    </row>
    <row r="23414" spans="81:81">
      <c r="CC23414" s="2"/>
    </row>
    <row r="23415" spans="81:81">
      <c r="CC23415" s="2"/>
    </row>
    <row r="23416" spans="81:81">
      <c r="CC23416" s="2"/>
    </row>
    <row r="23417" spans="81:81">
      <c r="CC23417" s="2"/>
    </row>
    <row r="23418" spans="81:81">
      <c r="CC23418" s="2"/>
    </row>
    <row r="23419" spans="81:81">
      <c r="CC23419" s="2"/>
    </row>
    <row r="23420" spans="81:81">
      <c r="CC23420" s="2"/>
    </row>
    <row r="23421" spans="81:81">
      <c r="CC23421" s="2"/>
    </row>
    <row r="23422" spans="81:81">
      <c r="CC23422" s="2"/>
    </row>
    <row r="23423" spans="81:81">
      <c r="CC23423" s="2"/>
    </row>
    <row r="23424" spans="81:81">
      <c r="CC23424" s="2"/>
    </row>
    <row r="23425" spans="81:81">
      <c r="CC23425" s="2"/>
    </row>
    <row r="23426" spans="81:81">
      <c r="CC23426" s="2"/>
    </row>
    <row r="23427" spans="81:81">
      <c r="CC23427" s="2"/>
    </row>
    <row r="23428" spans="81:81">
      <c r="CC23428" s="2"/>
    </row>
    <row r="23429" spans="81:81">
      <c r="CC23429" s="2"/>
    </row>
    <row r="23430" spans="81:81">
      <c r="CC23430" s="2"/>
    </row>
    <row r="23431" spans="81:81">
      <c r="CC23431" s="2"/>
    </row>
    <row r="23432" spans="81:81">
      <c r="CC23432" s="2"/>
    </row>
    <row r="23433" spans="81:81">
      <c r="CC23433" s="2"/>
    </row>
    <row r="23434" spans="81:81">
      <c r="CC23434" s="2"/>
    </row>
    <row r="23435" spans="81:81">
      <c r="CC23435" s="2"/>
    </row>
    <row r="23436" spans="81:81">
      <c r="CC23436" s="2"/>
    </row>
    <row r="23437" spans="81:81">
      <c r="CC23437" s="2"/>
    </row>
    <row r="23438" spans="81:81">
      <c r="CC23438" s="2"/>
    </row>
    <row r="23439" spans="81:81">
      <c r="CC23439" s="2"/>
    </row>
    <row r="23440" spans="81:81">
      <c r="CC23440" s="2"/>
    </row>
    <row r="23441" spans="81:81">
      <c r="CC23441" s="2"/>
    </row>
    <row r="23442" spans="81:81">
      <c r="CC23442" s="2"/>
    </row>
    <row r="23443" spans="81:81">
      <c r="CC23443" s="2"/>
    </row>
    <row r="23444" spans="81:81">
      <c r="CC23444" s="2"/>
    </row>
    <row r="23445" spans="81:81">
      <c r="CC23445" s="2"/>
    </row>
    <row r="23446" spans="81:81">
      <c r="CC23446" s="2"/>
    </row>
    <row r="23447" spans="81:81">
      <c r="CC23447" s="2"/>
    </row>
    <row r="23448" spans="81:81">
      <c r="CC23448" s="2"/>
    </row>
    <row r="23449" spans="81:81">
      <c r="CC23449" s="2"/>
    </row>
    <row r="23450" spans="81:81">
      <c r="CC23450" s="2"/>
    </row>
    <row r="23451" spans="81:81">
      <c r="CC23451" s="2"/>
    </row>
    <row r="23452" spans="81:81">
      <c r="CC23452" s="2"/>
    </row>
    <row r="23453" spans="81:81">
      <c r="CC23453" s="2"/>
    </row>
    <row r="23454" spans="81:81">
      <c r="CC23454" s="2"/>
    </row>
    <row r="23455" spans="81:81">
      <c r="CC23455" s="2"/>
    </row>
    <row r="23456" spans="81:81">
      <c r="CC23456" s="2"/>
    </row>
    <row r="23457" spans="81:81">
      <c r="CC23457" s="2"/>
    </row>
    <row r="23458" spans="81:81">
      <c r="CC23458" s="2"/>
    </row>
    <row r="23459" spans="81:81">
      <c r="CC23459" s="2"/>
    </row>
    <row r="23460" spans="81:81">
      <c r="CC23460" s="2"/>
    </row>
    <row r="23461" spans="81:81">
      <c r="CC23461" s="2"/>
    </row>
    <row r="23462" spans="81:81">
      <c r="CC23462" s="2"/>
    </row>
    <row r="23463" spans="81:81">
      <c r="CC23463" s="2"/>
    </row>
    <row r="23464" spans="81:81">
      <c r="CC23464" s="2"/>
    </row>
    <row r="23465" spans="81:81">
      <c r="CC23465" s="2"/>
    </row>
    <row r="23466" spans="81:81">
      <c r="CC23466" s="2"/>
    </row>
    <row r="23467" spans="81:81">
      <c r="CC23467" s="2"/>
    </row>
    <row r="23468" spans="81:81">
      <c r="CC23468" s="2"/>
    </row>
    <row r="23469" spans="81:81">
      <c r="CC23469" s="2"/>
    </row>
    <row r="23470" spans="81:81">
      <c r="CC23470" s="2"/>
    </row>
    <row r="23471" spans="81:81">
      <c r="CC23471" s="2"/>
    </row>
    <row r="23472" spans="81:81">
      <c r="CC23472" s="2"/>
    </row>
    <row r="23473" spans="81:81">
      <c r="CC23473" s="2"/>
    </row>
    <row r="23474" spans="81:81">
      <c r="CC23474" s="2"/>
    </row>
    <row r="23475" spans="81:81">
      <c r="CC23475" s="2"/>
    </row>
    <row r="23476" spans="81:81">
      <c r="CC23476" s="2"/>
    </row>
    <row r="23477" spans="81:81">
      <c r="CC23477" s="2"/>
    </row>
    <row r="23478" spans="81:81">
      <c r="CC23478" s="2"/>
    </row>
    <row r="23479" spans="81:81">
      <c r="CC23479" s="2"/>
    </row>
    <row r="23480" spans="81:81">
      <c r="CC23480" s="2"/>
    </row>
    <row r="23481" spans="81:81">
      <c r="CC23481" s="2"/>
    </row>
    <row r="23482" spans="81:81">
      <c r="CC23482" s="2"/>
    </row>
    <row r="23483" spans="81:81">
      <c r="CC23483" s="2"/>
    </row>
    <row r="23484" spans="81:81">
      <c r="CC23484" s="2"/>
    </row>
    <row r="23485" spans="81:81">
      <c r="CC23485" s="2"/>
    </row>
    <row r="23486" spans="81:81">
      <c r="CC23486" s="2"/>
    </row>
    <row r="23487" spans="81:81">
      <c r="CC23487" s="2"/>
    </row>
    <row r="23488" spans="81:81">
      <c r="CC23488" s="2"/>
    </row>
    <row r="23489" spans="81:81">
      <c r="CC23489" s="2"/>
    </row>
    <row r="23490" spans="81:81">
      <c r="CC23490" s="2"/>
    </row>
    <row r="23491" spans="81:81">
      <c r="CC23491" s="2"/>
    </row>
    <row r="23492" spans="81:81">
      <c r="CC23492" s="2"/>
    </row>
    <row r="23493" spans="81:81">
      <c r="CC23493" s="2"/>
    </row>
    <row r="23494" spans="81:81">
      <c r="CC23494" s="2"/>
    </row>
    <row r="23495" spans="81:81">
      <c r="CC23495" s="2"/>
    </row>
    <row r="23496" spans="81:81">
      <c r="CC23496" s="2"/>
    </row>
    <row r="23497" spans="81:81">
      <c r="CC23497" s="2"/>
    </row>
    <row r="23498" spans="81:81">
      <c r="CC23498" s="2"/>
    </row>
    <row r="23499" spans="81:81">
      <c r="CC23499" s="2"/>
    </row>
    <row r="23500" spans="81:81">
      <c r="CC23500" s="2"/>
    </row>
    <row r="23501" spans="81:81">
      <c r="CC23501" s="2"/>
    </row>
    <row r="23502" spans="81:81">
      <c r="CC23502" s="2"/>
    </row>
    <row r="23503" spans="81:81">
      <c r="CC23503" s="2"/>
    </row>
    <row r="23504" spans="81:81">
      <c r="CC23504" s="2"/>
    </row>
    <row r="23505" spans="81:81">
      <c r="CC23505" s="2"/>
    </row>
    <row r="23506" spans="81:81">
      <c r="CC23506" s="2"/>
    </row>
    <row r="23507" spans="81:81">
      <c r="CC23507" s="2"/>
    </row>
    <row r="23508" spans="81:81">
      <c r="CC23508" s="2"/>
    </row>
    <row r="23509" spans="81:81">
      <c r="CC23509" s="2"/>
    </row>
    <row r="23510" spans="81:81">
      <c r="CC23510" s="2"/>
    </row>
    <row r="23511" spans="81:81">
      <c r="CC23511" s="2"/>
    </row>
    <row r="23512" spans="81:81">
      <c r="CC23512" s="2"/>
    </row>
    <row r="23513" spans="81:81">
      <c r="CC23513" s="2"/>
    </row>
    <row r="23514" spans="81:81">
      <c r="CC23514" s="2"/>
    </row>
    <row r="23515" spans="81:81">
      <c r="CC23515" s="2"/>
    </row>
    <row r="23516" spans="81:81">
      <c r="CC23516" s="2"/>
    </row>
    <row r="23517" spans="81:81">
      <c r="CC23517" s="2"/>
    </row>
    <row r="23518" spans="81:81">
      <c r="CC23518" s="2"/>
    </row>
    <row r="23519" spans="81:81">
      <c r="CC23519" s="2"/>
    </row>
    <row r="23520" spans="81:81">
      <c r="CC23520" s="2"/>
    </row>
    <row r="23521" spans="81:81">
      <c r="CC23521" s="2"/>
    </row>
    <row r="23522" spans="81:81">
      <c r="CC23522" s="2"/>
    </row>
    <row r="23523" spans="81:81">
      <c r="CC23523" s="2"/>
    </row>
    <row r="23524" spans="81:81">
      <c r="CC23524" s="2"/>
    </row>
    <row r="23525" spans="81:81">
      <c r="CC23525" s="2"/>
    </row>
    <row r="23526" spans="81:81">
      <c r="CC23526" s="2"/>
    </row>
    <row r="23527" spans="81:81">
      <c r="CC23527" s="2"/>
    </row>
    <row r="23528" spans="81:81">
      <c r="CC23528" s="2"/>
    </row>
    <row r="23529" spans="81:81">
      <c r="CC23529" s="2"/>
    </row>
    <row r="23530" spans="81:81">
      <c r="CC23530" s="2"/>
    </row>
    <row r="23531" spans="81:81">
      <c r="CC23531" s="2"/>
    </row>
    <row r="23532" spans="81:81">
      <c r="CC23532" s="2"/>
    </row>
    <row r="23533" spans="81:81">
      <c r="CC23533" s="2"/>
    </row>
    <row r="23534" spans="81:81">
      <c r="CC23534" s="2"/>
    </row>
    <row r="23535" spans="81:81">
      <c r="CC23535" s="2"/>
    </row>
    <row r="23536" spans="81:81">
      <c r="CC23536" s="2"/>
    </row>
    <row r="23537" spans="81:81">
      <c r="CC23537" s="2"/>
    </row>
    <row r="23538" spans="81:81">
      <c r="CC23538" s="2"/>
    </row>
    <row r="23539" spans="81:81">
      <c r="CC23539" s="2"/>
    </row>
    <row r="23540" spans="81:81">
      <c r="CC23540" s="2"/>
    </row>
    <row r="23541" spans="81:81">
      <c r="CC23541" s="2"/>
    </row>
    <row r="23542" spans="81:81">
      <c r="CC23542" s="2"/>
    </row>
    <row r="23543" spans="81:81">
      <c r="CC23543" s="2"/>
    </row>
    <row r="23544" spans="81:81">
      <c r="CC23544" s="2"/>
    </row>
    <row r="23545" spans="81:81">
      <c r="CC23545" s="2"/>
    </row>
    <row r="23546" spans="81:81">
      <c r="CC23546" s="2"/>
    </row>
    <row r="23547" spans="81:81">
      <c r="CC23547" s="2"/>
    </row>
    <row r="23548" spans="81:81">
      <c r="CC23548" s="2"/>
    </row>
    <row r="23549" spans="81:81">
      <c r="CC23549" s="2"/>
    </row>
    <row r="23550" spans="81:81">
      <c r="CC23550" s="2"/>
    </row>
    <row r="23551" spans="81:81">
      <c r="CC23551" s="2"/>
    </row>
    <row r="23552" spans="81:81">
      <c r="CC23552" s="2"/>
    </row>
    <row r="23553" spans="81:81">
      <c r="CC23553" s="2"/>
    </row>
    <row r="23554" spans="81:81">
      <c r="CC23554" s="2"/>
    </row>
    <row r="23555" spans="81:81">
      <c r="CC23555" s="2"/>
    </row>
    <row r="23556" spans="81:81">
      <c r="CC23556" s="2"/>
    </row>
    <row r="23557" spans="81:81">
      <c r="CC23557" s="2"/>
    </row>
    <row r="23558" spans="81:81">
      <c r="CC23558" s="2"/>
    </row>
    <row r="23559" spans="81:81">
      <c r="CC23559" s="2"/>
    </row>
    <row r="23560" spans="81:81">
      <c r="CC23560" s="2"/>
    </row>
    <row r="23561" spans="81:81">
      <c r="CC23561" s="2"/>
    </row>
    <row r="23562" spans="81:81">
      <c r="CC23562" s="2"/>
    </row>
    <row r="23563" spans="81:81">
      <c r="CC23563" s="2"/>
    </row>
    <row r="23564" spans="81:81">
      <c r="CC23564" s="2"/>
    </row>
    <row r="23565" spans="81:81">
      <c r="CC23565" s="2"/>
    </row>
    <row r="23566" spans="81:81">
      <c r="CC23566" s="2"/>
    </row>
    <row r="23567" spans="81:81">
      <c r="CC23567" s="2"/>
    </row>
    <row r="23568" spans="81:81">
      <c r="CC23568" s="2"/>
    </row>
    <row r="23569" spans="81:81">
      <c r="CC23569" s="2"/>
    </row>
    <row r="23570" spans="81:81">
      <c r="CC23570" s="2"/>
    </row>
    <row r="23571" spans="81:81">
      <c r="CC23571" s="2"/>
    </row>
    <row r="23572" spans="81:81">
      <c r="CC23572" s="2"/>
    </row>
    <row r="23573" spans="81:81">
      <c r="CC23573" s="2"/>
    </row>
    <row r="23574" spans="81:81">
      <c r="CC23574" s="2"/>
    </row>
    <row r="23575" spans="81:81">
      <c r="CC23575" s="2"/>
    </row>
    <row r="23576" spans="81:81">
      <c r="CC23576" s="2"/>
    </row>
    <row r="23577" spans="81:81">
      <c r="CC23577" s="2"/>
    </row>
    <row r="23578" spans="81:81">
      <c r="CC23578" s="2"/>
    </row>
    <row r="23579" spans="81:81">
      <c r="CC23579" s="2"/>
    </row>
    <row r="23580" spans="81:81">
      <c r="CC23580" s="2"/>
    </row>
    <row r="23581" spans="81:81">
      <c r="CC23581" s="2"/>
    </row>
    <row r="23582" spans="81:81">
      <c r="CC23582" s="2"/>
    </row>
    <row r="23583" spans="81:81">
      <c r="CC23583" s="2"/>
    </row>
    <row r="23584" spans="81:81">
      <c r="CC23584" s="2"/>
    </row>
    <row r="23585" spans="81:81">
      <c r="CC23585" s="2"/>
    </row>
    <row r="23586" spans="81:81">
      <c r="CC23586" s="2"/>
    </row>
    <row r="23587" spans="81:81">
      <c r="CC23587" s="2"/>
    </row>
    <row r="23588" spans="81:81">
      <c r="CC23588" s="2"/>
    </row>
    <row r="23589" spans="81:81">
      <c r="CC23589" s="2"/>
    </row>
    <row r="23590" spans="81:81">
      <c r="CC23590" s="2"/>
    </row>
    <row r="23591" spans="81:81">
      <c r="CC23591" s="2"/>
    </row>
    <row r="23592" spans="81:81">
      <c r="CC23592" s="2"/>
    </row>
    <row r="23593" spans="81:81">
      <c r="CC23593" s="2"/>
    </row>
    <row r="23594" spans="81:81">
      <c r="CC23594" s="2"/>
    </row>
    <row r="23595" spans="81:81">
      <c r="CC23595" s="2"/>
    </row>
    <row r="23596" spans="81:81">
      <c r="CC23596" s="2"/>
    </row>
    <row r="23597" spans="81:81">
      <c r="CC23597" s="2"/>
    </row>
    <row r="23598" spans="81:81">
      <c r="CC23598" s="2"/>
    </row>
    <row r="23599" spans="81:81">
      <c r="CC23599" s="2"/>
    </row>
    <row r="23600" spans="81:81">
      <c r="CC23600" s="2"/>
    </row>
    <row r="23601" spans="81:81">
      <c r="CC23601" s="2"/>
    </row>
    <row r="23602" spans="81:81">
      <c r="CC23602" s="2"/>
    </row>
    <row r="23603" spans="81:81">
      <c r="CC23603" s="2"/>
    </row>
    <row r="23604" spans="81:81">
      <c r="CC23604" s="2"/>
    </row>
    <row r="23605" spans="81:81">
      <c r="CC23605" s="2"/>
    </row>
    <row r="23606" spans="81:81">
      <c r="CC23606" s="2"/>
    </row>
    <row r="23607" spans="81:81">
      <c r="CC23607" s="2"/>
    </row>
    <row r="23608" spans="81:81">
      <c r="CC23608" s="2"/>
    </row>
    <row r="23609" spans="81:81">
      <c r="CC23609" s="2"/>
    </row>
    <row r="23610" spans="81:81">
      <c r="CC23610" s="2"/>
    </row>
    <row r="23611" spans="81:81">
      <c r="CC23611" s="2"/>
    </row>
    <row r="23612" spans="81:81">
      <c r="CC23612" s="2"/>
    </row>
    <row r="23613" spans="81:81">
      <c r="CC23613" s="2"/>
    </row>
    <row r="23614" spans="81:81">
      <c r="CC23614" s="2"/>
    </row>
    <row r="23615" spans="81:81">
      <c r="CC23615" s="2"/>
    </row>
    <row r="23616" spans="81:81">
      <c r="CC23616" s="2"/>
    </row>
    <row r="23617" spans="81:81">
      <c r="CC23617" s="2"/>
    </row>
    <row r="23618" spans="81:81">
      <c r="CC23618" s="2"/>
    </row>
    <row r="23619" spans="81:81">
      <c r="CC23619" s="2"/>
    </row>
    <row r="23620" spans="81:81">
      <c r="CC23620" s="2"/>
    </row>
    <row r="23621" spans="81:81">
      <c r="CC23621" s="2"/>
    </row>
    <row r="23622" spans="81:81">
      <c r="CC23622" s="2"/>
    </row>
    <row r="23623" spans="81:81">
      <c r="CC23623" s="2"/>
    </row>
    <row r="23624" spans="81:81">
      <c r="CC23624" s="2"/>
    </row>
    <row r="23625" spans="81:81">
      <c r="CC23625" s="2"/>
    </row>
    <row r="23626" spans="81:81">
      <c r="CC23626" s="2"/>
    </row>
    <row r="23627" spans="81:81">
      <c r="CC23627" s="2"/>
    </row>
    <row r="23628" spans="81:81">
      <c r="CC23628" s="2"/>
    </row>
    <row r="23629" spans="81:81">
      <c r="CC23629" s="2"/>
    </row>
    <row r="23630" spans="81:81">
      <c r="CC23630" s="2"/>
    </row>
    <row r="23631" spans="81:81">
      <c r="CC23631" s="2"/>
    </row>
    <row r="23632" spans="81:81">
      <c r="CC23632" s="2"/>
    </row>
    <row r="23633" spans="81:81">
      <c r="CC23633" s="2"/>
    </row>
    <row r="23634" spans="81:81">
      <c r="CC23634" s="2"/>
    </row>
    <row r="23635" spans="81:81">
      <c r="CC23635" s="2"/>
    </row>
    <row r="23636" spans="81:81">
      <c r="CC23636" s="2"/>
    </row>
    <row r="23637" spans="81:81">
      <c r="CC23637" s="2"/>
    </row>
    <row r="23638" spans="81:81">
      <c r="CC23638" s="2"/>
    </row>
    <row r="23639" spans="81:81">
      <c r="CC23639" s="2"/>
    </row>
    <row r="23640" spans="81:81">
      <c r="CC23640" s="2"/>
    </row>
    <row r="23641" spans="81:81">
      <c r="CC23641" s="2"/>
    </row>
    <row r="23642" spans="81:81">
      <c r="CC23642" s="2"/>
    </row>
    <row r="23643" spans="81:81">
      <c r="CC23643" s="2"/>
    </row>
    <row r="23644" spans="81:81">
      <c r="CC23644" s="2"/>
    </row>
    <row r="23645" spans="81:81">
      <c r="CC23645" s="2"/>
    </row>
    <row r="23646" spans="81:81">
      <c r="CC23646" s="2"/>
    </row>
    <row r="23647" spans="81:81">
      <c r="CC23647" s="2"/>
    </row>
    <row r="23648" spans="81:81">
      <c r="CC23648" s="2"/>
    </row>
    <row r="23649" spans="81:81">
      <c r="CC23649" s="2"/>
    </row>
    <row r="23650" spans="81:81">
      <c r="CC23650" s="2"/>
    </row>
    <row r="23651" spans="81:81">
      <c r="CC23651" s="2"/>
    </row>
    <row r="23652" spans="81:81">
      <c r="CC23652" s="2"/>
    </row>
    <row r="23653" spans="81:81">
      <c r="CC23653" s="2"/>
    </row>
    <row r="23654" spans="81:81">
      <c r="CC23654" s="2"/>
    </row>
    <row r="23655" spans="81:81">
      <c r="CC23655" s="2"/>
    </row>
    <row r="23656" spans="81:81">
      <c r="CC23656" s="2"/>
    </row>
    <row r="23657" spans="81:81">
      <c r="CC23657" s="2"/>
    </row>
    <row r="23658" spans="81:81">
      <c r="CC23658" s="2"/>
    </row>
    <row r="23659" spans="81:81">
      <c r="CC23659" s="2"/>
    </row>
    <row r="23660" spans="81:81">
      <c r="CC23660" s="2"/>
    </row>
    <row r="23661" spans="81:81">
      <c r="CC23661" s="2"/>
    </row>
    <row r="23662" spans="81:81">
      <c r="CC23662" s="2"/>
    </row>
    <row r="23663" spans="81:81">
      <c r="CC23663" s="2"/>
    </row>
    <row r="23664" spans="81:81">
      <c r="CC23664" s="2"/>
    </row>
    <row r="23665" spans="81:81">
      <c r="CC23665" s="2"/>
    </row>
    <row r="23666" spans="81:81">
      <c r="CC23666" s="2"/>
    </row>
    <row r="23667" spans="81:81">
      <c r="CC23667" s="2"/>
    </row>
    <row r="23668" spans="81:81">
      <c r="CC23668" s="2"/>
    </row>
    <row r="23669" spans="81:81">
      <c r="CC23669" s="2"/>
    </row>
    <row r="23670" spans="81:81">
      <c r="CC23670" s="2"/>
    </row>
    <row r="23671" spans="81:81">
      <c r="CC23671" s="2"/>
    </row>
    <row r="23672" spans="81:81">
      <c r="CC23672" s="2"/>
    </row>
    <row r="23673" spans="81:81">
      <c r="CC23673" s="2"/>
    </row>
    <row r="23674" spans="81:81">
      <c r="CC23674" s="2"/>
    </row>
    <row r="23675" spans="81:81">
      <c r="CC23675" s="2"/>
    </row>
    <row r="23676" spans="81:81">
      <c r="CC23676" s="2"/>
    </row>
    <row r="23677" spans="81:81">
      <c r="CC23677" s="2"/>
    </row>
    <row r="23678" spans="81:81">
      <c r="CC23678" s="2"/>
    </row>
    <row r="23679" spans="81:81">
      <c r="CC23679" s="2"/>
    </row>
    <row r="23680" spans="81:81">
      <c r="CC23680" s="2"/>
    </row>
    <row r="23681" spans="81:81">
      <c r="CC23681" s="2"/>
    </row>
    <row r="23682" spans="81:81">
      <c r="CC23682" s="2"/>
    </row>
    <row r="23683" spans="81:81">
      <c r="CC23683" s="2"/>
    </row>
    <row r="23684" spans="81:81">
      <c r="CC23684" s="2"/>
    </row>
    <row r="23685" spans="81:81">
      <c r="CC23685" s="2"/>
    </row>
    <row r="23686" spans="81:81">
      <c r="CC23686" s="2"/>
    </row>
    <row r="23687" spans="81:81">
      <c r="CC23687" s="2"/>
    </row>
    <row r="23688" spans="81:81">
      <c r="CC23688" s="2"/>
    </row>
    <row r="23689" spans="81:81">
      <c r="CC23689" s="2"/>
    </row>
    <row r="23690" spans="81:81">
      <c r="CC23690" s="2"/>
    </row>
    <row r="23691" spans="81:81">
      <c r="CC23691" s="2"/>
    </row>
    <row r="23692" spans="81:81">
      <c r="CC23692" s="2"/>
    </row>
    <row r="23693" spans="81:81">
      <c r="CC23693" s="2"/>
    </row>
    <row r="23694" spans="81:81">
      <c r="CC23694" s="2"/>
    </row>
    <row r="23695" spans="81:81">
      <c r="CC23695" s="2"/>
    </row>
    <row r="23696" spans="81:81">
      <c r="CC23696" s="2"/>
    </row>
    <row r="23697" spans="81:81">
      <c r="CC23697" s="2"/>
    </row>
    <row r="23698" spans="81:81">
      <c r="CC23698" s="2"/>
    </row>
    <row r="23699" spans="81:81">
      <c r="CC23699" s="2"/>
    </row>
    <row r="23700" spans="81:81">
      <c r="CC23700" s="2"/>
    </row>
    <row r="23701" spans="81:81">
      <c r="CC23701" s="2"/>
    </row>
    <row r="23702" spans="81:81">
      <c r="CC23702" s="2"/>
    </row>
    <row r="23703" spans="81:81">
      <c r="CC23703" s="2"/>
    </row>
    <row r="23704" spans="81:81">
      <c r="CC23704" s="2"/>
    </row>
    <row r="23705" spans="81:81">
      <c r="CC23705" s="2"/>
    </row>
    <row r="23706" spans="81:81">
      <c r="CC23706" s="2"/>
    </row>
    <row r="23707" spans="81:81">
      <c r="CC23707" s="2"/>
    </row>
    <row r="23708" spans="81:81">
      <c r="CC23708" s="2"/>
    </row>
    <row r="23709" spans="81:81">
      <c r="CC23709" s="2"/>
    </row>
    <row r="23710" spans="81:81">
      <c r="CC23710" s="2"/>
    </row>
    <row r="23711" spans="81:81">
      <c r="CC23711" s="2"/>
    </row>
    <row r="23712" spans="81:81">
      <c r="CC23712" s="2"/>
    </row>
    <row r="23713" spans="81:81">
      <c r="CC23713" s="2"/>
    </row>
    <row r="23714" spans="81:81">
      <c r="CC23714" s="2"/>
    </row>
    <row r="23715" spans="81:81">
      <c r="CC23715" s="2"/>
    </row>
    <row r="23716" spans="81:81">
      <c r="CC23716" s="2"/>
    </row>
    <row r="23717" spans="81:81">
      <c r="CC23717" s="2"/>
    </row>
    <row r="23718" spans="81:81">
      <c r="CC23718" s="2"/>
    </row>
    <row r="23719" spans="81:81">
      <c r="CC23719" s="2"/>
    </row>
    <row r="23720" spans="81:81">
      <c r="CC23720" s="2"/>
    </row>
    <row r="23721" spans="81:81">
      <c r="CC23721" s="2"/>
    </row>
    <row r="23722" spans="81:81">
      <c r="CC23722" s="2"/>
    </row>
    <row r="23723" spans="81:81">
      <c r="CC23723" s="2"/>
    </row>
    <row r="23724" spans="81:81">
      <c r="CC23724" s="2"/>
    </row>
    <row r="23725" spans="81:81">
      <c r="CC23725" s="2"/>
    </row>
    <row r="23726" spans="81:81">
      <c r="CC23726" s="2"/>
    </row>
    <row r="23727" spans="81:81">
      <c r="CC23727" s="2"/>
    </row>
    <row r="23728" spans="81:81">
      <c r="CC23728" s="2"/>
    </row>
    <row r="23729" spans="81:81">
      <c r="CC23729" s="2"/>
    </row>
    <row r="23730" spans="81:81">
      <c r="CC23730" s="2"/>
    </row>
    <row r="23731" spans="81:81">
      <c r="CC23731" s="2"/>
    </row>
    <row r="23732" spans="81:81">
      <c r="CC23732" s="2"/>
    </row>
    <row r="23733" spans="81:81">
      <c r="CC23733" s="2"/>
    </row>
    <row r="23734" spans="81:81">
      <c r="CC23734" s="2"/>
    </row>
    <row r="23735" spans="81:81">
      <c r="CC23735" s="2"/>
    </row>
    <row r="23736" spans="81:81">
      <c r="CC23736" s="2"/>
    </row>
    <row r="23737" spans="81:81">
      <c r="CC23737" s="2"/>
    </row>
    <row r="23738" spans="81:81">
      <c r="CC23738" s="2"/>
    </row>
    <row r="23739" spans="81:81">
      <c r="CC23739" s="2"/>
    </row>
    <row r="23740" spans="81:81">
      <c r="CC23740" s="2"/>
    </row>
    <row r="23741" spans="81:81">
      <c r="CC23741" s="2"/>
    </row>
    <row r="23742" spans="81:81">
      <c r="CC23742" s="2"/>
    </row>
    <row r="23743" spans="81:81">
      <c r="CC23743" s="2"/>
    </row>
    <row r="23744" spans="81:81">
      <c r="CC23744" s="2"/>
    </row>
    <row r="23745" spans="81:81">
      <c r="CC23745" s="2"/>
    </row>
    <row r="23746" spans="81:81">
      <c r="CC23746" s="2"/>
    </row>
    <row r="23747" spans="81:81">
      <c r="CC23747" s="2"/>
    </row>
    <row r="23748" spans="81:81">
      <c r="CC23748" s="2"/>
    </row>
    <row r="23749" spans="81:81">
      <c r="CC23749" s="2"/>
    </row>
    <row r="23750" spans="81:81">
      <c r="CC23750" s="2"/>
    </row>
    <row r="23751" spans="81:81">
      <c r="CC23751" s="2"/>
    </row>
    <row r="23752" spans="81:81">
      <c r="CC23752" s="2"/>
    </row>
    <row r="23753" spans="81:81">
      <c r="CC23753" s="2"/>
    </row>
    <row r="23754" spans="81:81">
      <c r="CC23754" s="2"/>
    </row>
    <row r="23755" spans="81:81">
      <c r="CC23755" s="2"/>
    </row>
    <row r="23756" spans="81:81">
      <c r="CC23756" s="2"/>
    </row>
    <row r="23757" spans="81:81">
      <c r="CC23757" s="2"/>
    </row>
    <row r="23758" spans="81:81">
      <c r="CC23758" s="2"/>
    </row>
    <row r="23759" spans="81:81">
      <c r="CC23759" s="2"/>
    </row>
    <row r="23760" spans="81:81">
      <c r="CC23760" s="2"/>
    </row>
    <row r="23761" spans="81:81">
      <c r="CC23761" s="2"/>
    </row>
    <row r="23762" spans="81:81">
      <c r="CC23762" s="2"/>
    </row>
    <row r="23763" spans="81:81">
      <c r="CC23763" s="2"/>
    </row>
    <row r="23764" spans="81:81">
      <c r="CC23764" s="2"/>
    </row>
    <row r="23765" spans="81:81">
      <c r="CC23765" s="2"/>
    </row>
    <row r="23766" spans="81:81">
      <c r="CC23766" s="2"/>
    </row>
    <row r="23767" spans="81:81">
      <c r="CC23767" s="2"/>
    </row>
    <row r="23768" spans="81:81">
      <c r="CC23768" s="2"/>
    </row>
    <row r="23769" spans="81:81">
      <c r="CC23769" s="2"/>
    </row>
    <row r="23770" spans="81:81">
      <c r="CC23770" s="2"/>
    </row>
    <row r="23771" spans="81:81">
      <c r="CC23771" s="2"/>
    </row>
    <row r="23772" spans="81:81">
      <c r="CC23772" s="2"/>
    </row>
    <row r="23773" spans="81:81">
      <c r="CC23773" s="2"/>
    </row>
    <row r="23774" spans="81:81">
      <c r="CC23774" s="2"/>
    </row>
    <row r="23775" spans="81:81">
      <c r="CC23775" s="2"/>
    </row>
    <row r="23776" spans="81:81">
      <c r="CC23776" s="2"/>
    </row>
    <row r="23777" spans="81:81">
      <c r="CC23777" s="2"/>
    </row>
    <row r="23778" spans="81:81">
      <c r="CC23778" s="2"/>
    </row>
    <row r="23779" spans="81:81">
      <c r="CC23779" s="2"/>
    </row>
    <row r="23780" spans="81:81">
      <c r="CC23780" s="2"/>
    </row>
    <row r="23781" spans="81:81">
      <c r="CC23781" s="2"/>
    </row>
    <row r="23782" spans="81:81">
      <c r="CC23782" s="2"/>
    </row>
    <row r="23783" spans="81:81">
      <c r="CC23783" s="2"/>
    </row>
    <row r="23784" spans="81:81">
      <c r="CC23784" s="2"/>
    </row>
    <row r="23785" spans="81:81">
      <c r="CC23785" s="2"/>
    </row>
    <row r="23786" spans="81:81">
      <c r="CC23786" s="2"/>
    </row>
    <row r="23787" spans="81:81">
      <c r="CC23787" s="2"/>
    </row>
    <row r="23788" spans="81:81">
      <c r="CC23788" s="2"/>
    </row>
    <row r="23789" spans="81:81">
      <c r="CC23789" s="2"/>
    </row>
    <row r="23790" spans="81:81">
      <c r="CC23790" s="2"/>
    </row>
    <row r="23791" spans="81:81">
      <c r="CC23791" s="2"/>
    </row>
    <row r="23792" spans="81:81">
      <c r="CC23792" s="2"/>
    </row>
    <row r="23793" spans="81:81">
      <c r="CC23793" s="2"/>
    </row>
    <row r="23794" spans="81:81">
      <c r="CC23794" s="2"/>
    </row>
    <row r="23795" spans="81:81">
      <c r="CC23795" s="2"/>
    </row>
    <row r="23796" spans="81:81">
      <c r="CC23796" s="2"/>
    </row>
    <row r="23797" spans="81:81">
      <c r="CC23797" s="2"/>
    </row>
    <row r="23798" spans="81:81">
      <c r="CC23798" s="2"/>
    </row>
    <row r="23799" spans="81:81">
      <c r="CC23799" s="2"/>
    </row>
    <row r="23800" spans="81:81">
      <c r="CC23800" s="2"/>
    </row>
    <row r="23801" spans="81:81">
      <c r="CC23801" s="2"/>
    </row>
    <row r="23802" spans="81:81">
      <c r="CC23802" s="2"/>
    </row>
    <row r="23803" spans="81:81">
      <c r="CC23803" s="2"/>
    </row>
    <row r="23804" spans="81:81">
      <c r="CC23804" s="2"/>
    </row>
    <row r="23805" spans="81:81">
      <c r="CC23805" s="2"/>
    </row>
    <row r="23806" spans="81:81">
      <c r="CC23806" s="2"/>
    </row>
    <row r="23807" spans="81:81">
      <c r="CC23807" s="2"/>
    </row>
    <row r="23808" spans="81:81">
      <c r="CC23808" s="2"/>
    </row>
    <row r="23809" spans="81:81">
      <c r="CC23809" s="2"/>
    </row>
    <row r="23810" spans="81:81">
      <c r="CC23810" s="2"/>
    </row>
    <row r="23811" spans="81:81">
      <c r="CC23811" s="2"/>
    </row>
    <row r="23812" spans="81:81">
      <c r="CC23812" s="2"/>
    </row>
    <row r="23813" spans="81:81">
      <c r="CC23813" s="2"/>
    </row>
    <row r="23814" spans="81:81">
      <c r="CC23814" s="2"/>
    </row>
    <row r="23815" spans="81:81">
      <c r="CC23815" s="2"/>
    </row>
    <row r="23816" spans="81:81">
      <c r="CC23816" s="2"/>
    </row>
    <row r="23817" spans="81:81">
      <c r="CC23817" s="2"/>
    </row>
    <row r="23818" spans="81:81">
      <c r="CC23818" s="2"/>
    </row>
    <row r="23819" spans="81:81">
      <c r="CC23819" s="2"/>
    </row>
    <row r="23820" spans="81:81">
      <c r="CC23820" s="2"/>
    </row>
    <row r="23821" spans="81:81">
      <c r="CC23821" s="2"/>
    </row>
    <row r="23822" spans="81:81">
      <c r="CC23822" s="2"/>
    </row>
    <row r="23823" spans="81:81">
      <c r="CC23823" s="2"/>
    </row>
    <row r="23824" spans="81:81">
      <c r="CC23824" s="2"/>
    </row>
    <row r="23825" spans="81:81">
      <c r="CC23825" s="2"/>
    </row>
    <row r="23826" spans="81:81">
      <c r="CC23826" s="2"/>
    </row>
    <row r="23827" spans="81:81">
      <c r="CC23827" s="2"/>
    </row>
    <row r="23828" spans="81:81">
      <c r="CC23828" s="2"/>
    </row>
    <row r="23829" spans="81:81">
      <c r="CC23829" s="2"/>
    </row>
    <row r="23830" spans="81:81">
      <c r="CC23830" s="2"/>
    </row>
    <row r="23831" spans="81:81">
      <c r="CC23831" s="2"/>
    </row>
    <row r="23832" spans="81:81">
      <c r="CC23832" s="2"/>
    </row>
    <row r="23833" spans="81:81">
      <c r="CC23833" s="2"/>
    </row>
    <row r="23834" spans="81:81">
      <c r="CC23834" s="2"/>
    </row>
    <row r="23835" spans="81:81">
      <c r="CC23835" s="2"/>
    </row>
    <row r="23836" spans="81:81">
      <c r="CC23836" s="2"/>
    </row>
    <row r="23837" spans="81:81">
      <c r="CC23837" s="2"/>
    </row>
    <row r="23838" spans="81:81">
      <c r="CC23838" s="2"/>
    </row>
    <row r="23839" spans="81:81">
      <c r="CC23839" s="2"/>
    </row>
    <row r="23840" spans="81:81">
      <c r="CC23840" s="2"/>
    </row>
    <row r="23841" spans="81:81">
      <c r="CC23841" s="2"/>
    </row>
    <row r="23842" spans="81:81">
      <c r="CC23842" s="2"/>
    </row>
    <row r="23843" spans="81:81">
      <c r="CC23843" s="2"/>
    </row>
    <row r="23844" spans="81:81">
      <c r="CC23844" s="2"/>
    </row>
    <row r="23845" spans="81:81">
      <c r="CC23845" s="2"/>
    </row>
    <row r="23846" spans="81:81">
      <c r="CC23846" s="2"/>
    </row>
    <row r="23847" spans="81:81">
      <c r="CC23847" s="2"/>
    </row>
    <row r="23848" spans="81:81">
      <c r="CC23848" s="2"/>
    </row>
    <row r="23849" spans="81:81">
      <c r="CC23849" s="2"/>
    </row>
    <row r="23850" spans="81:81">
      <c r="CC23850" s="2"/>
    </row>
    <row r="23851" spans="81:81">
      <c r="CC23851" s="2"/>
    </row>
    <row r="23852" spans="81:81">
      <c r="CC23852" s="2"/>
    </row>
    <row r="23853" spans="81:81">
      <c r="CC23853" s="2"/>
    </row>
    <row r="23854" spans="81:81">
      <c r="CC23854" s="2"/>
    </row>
    <row r="23855" spans="81:81">
      <c r="CC23855" s="2"/>
    </row>
    <row r="23856" spans="81:81">
      <c r="CC23856" s="2"/>
    </row>
    <row r="23857" spans="81:81">
      <c r="CC23857" s="2"/>
    </row>
    <row r="23858" spans="81:81">
      <c r="CC23858" s="2"/>
    </row>
    <row r="23859" spans="81:81">
      <c r="CC23859" s="2"/>
    </row>
    <row r="23860" spans="81:81">
      <c r="CC23860" s="2"/>
    </row>
    <row r="23861" spans="81:81">
      <c r="CC23861" s="2"/>
    </row>
    <row r="23862" spans="81:81">
      <c r="CC23862" s="2"/>
    </row>
    <row r="23863" spans="81:81">
      <c r="CC23863" s="2"/>
    </row>
    <row r="23864" spans="81:81">
      <c r="CC23864" s="2"/>
    </row>
    <row r="23865" spans="81:81">
      <c r="CC23865" s="2"/>
    </row>
    <row r="23866" spans="81:81">
      <c r="CC23866" s="2"/>
    </row>
    <row r="23867" spans="81:81">
      <c r="CC23867" s="2"/>
    </row>
    <row r="23868" spans="81:81">
      <c r="CC23868" s="2"/>
    </row>
    <row r="23869" spans="81:81">
      <c r="CC23869" s="2"/>
    </row>
    <row r="23870" spans="81:81">
      <c r="CC23870" s="2"/>
    </row>
    <row r="23871" spans="81:81">
      <c r="CC23871" s="2"/>
    </row>
    <row r="23872" spans="81:81">
      <c r="CC23872" s="2"/>
    </row>
    <row r="23873" spans="81:81">
      <c r="CC23873" s="2"/>
    </row>
    <row r="23874" spans="81:81">
      <c r="CC23874" s="2"/>
    </row>
    <row r="23875" spans="81:81">
      <c r="CC23875" s="2"/>
    </row>
    <row r="23876" spans="81:81">
      <c r="CC23876" s="2"/>
    </row>
    <row r="23877" spans="81:81">
      <c r="CC23877" s="2"/>
    </row>
    <row r="23878" spans="81:81">
      <c r="CC23878" s="2"/>
    </row>
    <row r="23879" spans="81:81">
      <c r="CC23879" s="2"/>
    </row>
    <row r="23880" spans="81:81">
      <c r="CC23880" s="2"/>
    </row>
    <row r="23881" spans="81:81">
      <c r="CC23881" s="2"/>
    </row>
    <row r="23882" spans="81:81">
      <c r="CC23882" s="2"/>
    </row>
    <row r="23883" spans="81:81">
      <c r="CC23883" s="2"/>
    </row>
    <row r="23884" spans="81:81">
      <c r="CC23884" s="2"/>
    </row>
    <row r="23885" spans="81:81">
      <c r="CC23885" s="2"/>
    </row>
    <row r="23886" spans="81:81">
      <c r="CC23886" s="2"/>
    </row>
    <row r="23887" spans="81:81">
      <c r="CC23887" s="2"/>
    </row>
    <row r="23888" spans="81:81">
      <c r="CC23888" s="2"/>
    </row>
    <row r="23889" spans="81:81">
      <c r="CC23889" s="2"/>
    </row>
    <row r="23890" spans="81:81">
      <c r="CC23890" s="2"/>
    </row>
    <row r="23891" spans="81:81">
      <c r="CC23891" s="2"/>
    </row>
    <row r="23892" spans="81:81">
      <c r="CC23892" s="2"/>
    </row>
    <row r="23893" spans="81:81">
      <c r="CC23893" s="2"/>
    </row>
    <row r="23894" spans="81:81">
      <c r="CC23894" s="2"/>
    </row>
    <row r="23895" spans="81:81">
      <c r="CC23895" s="2"/>
    </row>
    <row r="23896" spans="81:81">
      <c r="CC23896" s="2"/>
    </row>
    <row r="23897" spans="81:81">
      <c r="CC23897" s="2"/>
    </row>
    <row r="23898" spans="81:81">
      <c r="CC23898" s="2"/>
    </row>
    <row r="23899" spans="81:81">
      <c r="CC23899" s="2"/>
    </row>
    <row r="23900" spans="81:81">
      <c r="CC23900" s="2"/>
    </row>
    <row r="23901" spans="81:81">
      <c r="CC23901" s="2"/>
    </row>
    <row r="23902" spans="81:81">
      <c r="CC23902" s="2"/>
    </row>
    <row r="23903" spans="81:81">
      <c r="CC23903" s="2"/>
    </row>
    <row r="23904" spans="81:81">
      <c r="CC23904" s="2"/>
    </row>
    <row r="23905" spans="81:81">
      <c r="CC23905" s="2"/>
    </row>
    <row r="23906" spans="81:81">
      <c r="CC23906" s="2"/>
    </row>
    <row r="23907" spans="81:81">
      <c r="CC23907" s="2"/>
    </row>
    <row r="23908" spans="81:81">
      <c r="CC23908" s="2"/>
    </row>
    <row r="23909" spans="81:81">
      <c r="CC23909" s="2"/>
    </row>
    <row r="23910" spans="81:81">
      <c r="CC23910" s="2"/>
    </row>
    <row r="23911" spans="81:81">
      <c r="CC23911" s="2"/>
    </row>
    <row r="23912" spans="81:81">
      <c r="CC23912" s="2"/>
    </row>
    <row r="23913" spans="81:81">
      <c r="CC23913" s="2"/>
    </row>
    <row r="23914" spans="81:81">
      <c r="CC23914" s="2"/>
    </row>
    <row r="23915" spans="81:81">
      <c r="CC23915" s="2"/>
    </row>
    <row r="23916" spans="81:81">
      <c r="CC23916" s="2"/>
    </row>
    <row r="23917" spans="81:81">
      <c r="CC23917" s="2"/>
    </row>
    <row r="23918" spans="81:81">
      <c r="CC23918" s="2"/>
    </row>
    <row r="23919" spans="81:81">
      <c r="CC23919" s="2"/>
    </row>
    <row r="23920" spans="81:81">
      <c r="CC23920" s="2"/>
    </row>
    <row r="23921" spans="81:81">
      <c r="CC23921" s="2"/>
    </row>
    <row r="23922" spans="81:81">
      <c r="CC23922" s="2"/>
    </row>
    <row r="23923" spans="81:81">
      <c r="CC23923" s="2"/>
    </row>
    <row r="23924" spans="81:81">
      <c r="CC23924" s="2"/>
    </row>
    <row r="23925" spans="81:81">
      <c r="CC23925" s="2"/>
    </row>
    <row r="23926" spans="81:81">
      <c r="CC23926" s="2"/>
    </row>
    <row r="23927" spans="81:81">
      <c r="CC23927" s="2"/>
    </row>
    <row r="23928" spans="81:81">
      <c r="CC23928" s="2"/>
    </row>
    <row r="23929" spans="81:81">
      <c r="CC23929" s="2"/>
    </row>
    <row r="23930" spans="81:81">
      <c r="CC23930" s="2"/>
    </row>
    <row r="23931" spans="81:81">
      <c r="CC23931" s="2"/>
    </row>
    <row r="23932" spans="81:81">
      <c r="CC23932" s="2"/>
    </row>
    <row r="23933" spans="81:81">
      <c r="CC23933" s="2"/>
    </row>
    <row r="23934" spans="81:81">
      <c r="CC23934" s="2"/>
    </row>
    <row r="23935" spans="81:81">
      <c r="CC23935" s="2"/>
    </row>
    <row r="23936" spans="81:81">
      <c r="CC23936" s="2"/>
    </row>
    <row r="23937" spans="81:81">
      <c r="CC23937" s="2"/>
    </row>
    <row r="23938" spans="81:81">
      <c r="CC23938" s="2"/>
    </row>
    <row r="23939" spans="81:81">
      <c r="CC23939" s="2"/>
    </row>
    <row r="23940" spans="81:81">
      <c r="CC23940" s="2"/>
    </row>
    <row r="23941" spans="81:81">
      <c r="CC23941" s="2"/>
    </row>
    <row r="23942" spans="81:81">
      <c r="CC23942" s="2"/>
    </row>
    <row r="23943" spans="81:81">
      <c r="CC23943" s="2"/>
    </row>
    <row r="23944" spans="81:81">
      <c r="CC23944" s="2"/>
    </row>
    <row r="23945" spans="81:81">
      <c r="CC23945" s="2"/>
    </row>
    <row r="23946" spans="81:81">
      <c r="CC23946" s="2"/>
    </row>
    <row r="23947" spans="81:81">
      <c r="CC23947" s="2"/>
    </row>
    <row r="23948" spans="81:81">
      <c r="CC23948" s="2"/>
    </row>
    <row r="23949" spans="81:81">
      <c r="CC23949" s="2"/>
    </row>
    <row r="23950" spans="81:81">
      <c r="CC23950" s="2"/>
    </row>
    <row r="23951" spans="81:81">
      <c r="CC23951" s="2"/>
    </row>
    <row r="23952" spans="81:81">
      <c r="CC23952" s="2"/>
    </row>
    <row r="23953" spans="81:81">
      <c r="CC23953" s="2"/>
    </row>
    <row r="23954" spans="81:81">
      <c r="CC23954" s="2"/>
    </row>
    <row r="23955" spans="81:81">
      <c r="CC23955" s="2"/>
    </row>
    <row r="23956" spans="81:81">
      <c r="CC23956" s="2"/>
    </row>
    <row r="23957" spans="81:81">
      <c r="CC23957" s="2"/>
    </row>
    <row r="23958" spans="81:81">
      <c r="CC23958" s="2"/>
    </row>
    <row r="23959" spans="81:81">
      <c r="CC23959" s="2"/>
    </row>
    <row r="23960" spans="81:81">
      <c r="CC23960" s="2"/>
    </row>
    <row r="23961" spans="81:81">
      <c r="CC23961" s="2"/>
    </row>
    <row r="23962" spans="81:81">
      <c r="CC23962" s="2"/>
    </row>
    <row r="23963" spans="81:81">
      <c r="CC23963" s="2"/>
    </row>
    <row r="23964" spans="81:81">
      <c r="CC23964" s="2"/>
    </row>
    <row r="23965" spans="81:81">
      <c r="CC23965" s="2"/>
    </row>
    <row r="23966" spans="81:81">
      <c r="CC23966" s="2"/>
    </row>
    <row r="23967" spans="81:81">
      <c r="CC23967" s="2"/>
    </row>
    <row r="23968" spans="81:81">
      <c r="CC23968" s="2"/>
    </row>
    <row r="23969" spans="81:81">
      <c r="CC23969" s="2"/>
    </row>
    <row r="23970" spans="81:81">
      <c r="CC23970" s="2"/>
    </row>
    <row r="23971" spans="81:81">
      <c r="CC23971" s="2"/>
    </row>
    <row r="23972" spans="81:81">
      <c r="CC23972" s="2"/>
    </row>
    <row r="23973" spans="81:81">
      <c r="CC23973" s="2"/>
    </row>
    <row r="23974" spans="81:81">
      <c r="CC23974" s="2"/>
    </row>
    <row r="23975" spans="81:81">
      <c r="CC23975" s="2"/>
    </row>
    <row r="23976" spans="81:81">
      <c r="CC23976" s="2"/>
    </row>
    <row r="23977" spans="81:81">
      <c r="CC23977" s="2"/>
    </row>
    <row r="23978" spans="81:81">
      <c r="CC23978" s="2"/>
    </row>
    <row r="23979" spans="81:81">
      <c r="CC23979" s="2"/>
    </row>
    <row r="23980" spans="81:81">
      <c r="CC23980" s="2"/>
    </row>
    <row r="23981" spans="81:81">
      <c r="CC23981" s="2"/>
    </row>
    <row r="23982" spans="81:81">
      <c r="CC23982" s="2"/>
    </row>
    <row r="23983" spans="81:81">
      <c r="CC23983" s="2"/>
    </row>
    <row r="23984" spans="81:81">
      <c r="CC23984" s="2"/>
    </row>
    <row r="23985" spans="81:81">
      <c r="CC23985" s="2"/>
    </row>
    <row r="23986" spans="81:81">
      <c r="CC23986" s="2"/>
    </row>
    <row r="23987" spans="81:81">
      <c r="CC23987" s="2"/>
    </row>
    <row r="23988" spans="81:81">
      <c r="CC23988" s="2"/>
    </row>
    <row r="23989" spans="81:81">
      <c r="CC23989" s="2"/>
    </row>
    <row r="23990" spans="81:81">
      <c r="CC23990" s="2"/>
    </row>
    <row r="23991" spans="81:81">
      <c r="CC23991" s="2"/>
    </row>
    <row r="23992" spans="81:81">
      <c r="CC23992" s="2"/>
    </row>
    <row r="23993" spans="81:81">
      <c r="CC23993" s="2"/>
    </row>
    <row r="23994" spans="81:81">
      <c r="CC23994" s="2"/>
    </row>
    <row r="23995" spans="81:81">
      <c r="CC23995" s="2"/>
    </row>
    <row r="23996" spans="81:81">
      <c r="CC23996" s="2"/>
    </row>
    <row r="23997" spans="81:81">
      <c r="CC23997" s="2"/>
    </row>
    <row r="23998" spans="81:81">
      <c r="CC23998" s="2"/>
    </row>
    <row r="23999" spans="81:81">
      <c r="CC23999" s="2"/>
    </row>
    <row r="24000" spans="81:81">
      <c r="CC24000" s="2"/>
    </row>
    <row r="24001" spans="81:81">
      <c r="CC24001" s="2"/>
    </row>
    <row r="24002" spans="81:81">
      <c r="CC24002" s="2"/>
    </row>
    <row r="24003" spans="81:81">
      <c r="CC24003" s="2"/>
    </row>
    <row r="24004" spans="81:81">
      <c r="CC24004" s="2"/>
    </row>
    <row r="24005" spans="81:81">
      <c r="CC24005" s="2"/>
    </row>
    <row r="24006" spans="81:81">
      <c r="CC24006" s="2"/>
    </row>
    <row r="24007" spans="81:81">
      <c r="CC24007" s="2"/>
    </row>
    <row r="24008" spans="81:81">
      <c r="CC24008" s="2"/>
    </row>
    <row r="24009" spans="81:81">
      <c r="CC24009" s="2"/>
    </row>
    <row r="24010" spans="81:81">
      <c r="CC24010" s="2"/>
    </row>
    <row r="24011" spans="81:81">
      <c r="CC24011" s="2"/>
    </row>
    <row r="24012" spans="81:81">
      <c r="CC24012" s="2"/>
    </row>
    <row r="24013" spans="81:81">
      <c r="CC24013" s="2"/>
    </row>
    <row r="24014" spans="81:81">
      <c r="CC24014" s="2"/>
    </row>
    <row r="24015" spans="81:81">
      <c r="CC24015" s="2"/>
    </row>
    <row r="24016" spans="81:81">
      <c r="CC24016" s="2"/>
    </row>
    <row r="24017" spans="81:81">
      <c r="CC24017" s="2"/>
    </row>
    <row r="24018" spans="81:81">
      <c r="CC24018" s="2"/>
    </row>
    <row r="24019" spans="81:81">
      <c r="CC24019" s="2"/>
    </row>
    <row r="24020" spans="81:81">
      <c r="CC24020" s="2"/>
    </row>
    <row r="24021" spans="81:81">
      <c r="CC24021" s="2"/>
    </row>
    <row r="24022" spans="81:81">
      <c r="CC24022" s="2"/>
    </row>
    <row r="24023" spans="81:81">
      <c r="CC24023" s="2"/>
    </row>
    <row r="24024" spans="81:81">
      <c r="CC24024" s="2"/>
    </row>
    <row r="24025" spans="81:81">
      <c r="CC24025" s="2"/>
    </row>
    <row r="24026" spans="81:81">
      <c r="CC24026" s="2"/>
    </row>
    <row r="24027" spans="81:81">
      <c r="CC24027" s="2"/>
    </row>
    <row r="24028" spans="81:81">
      <c r="CC24028" s="2"/>
    </row>
    <row r="24029" spans="81:81">
      <c r="CC24029" s="2"/>
    </row>
    <row r="24030" spans="81:81">
      <c r="CC24030" s="2"/>
    </row>
    <row r="24031" spans="81:81">
      <c r="CC24031" s="2"/>
    </row>
    <row r="24032" spans="81:81">
      <c r="CC24032" s="2"/>
    </row>
    <row r="24033" spans="81:81">
      <c r="CC24033" s="2"/>
    </row>
    <row r="24034" spans="81:81">
      <c r="CC24034" s="2"/>
    </row>
    <row r="24035" spans="81:81">
      <c r="CC24035" s="2"/>
    </row>
    <row r="24036" spans="81:81">
      <c r="CC24036" s="2"/>
    </row>
    <row r="24037" spans="81:81">
      <c r="CC24037" s="2"/>
    </row>
    <row r="24038" spans="81:81">
      <c r="CC24038" s="2"/>
    </row>
    <row r="24039" spans="81:81">
      <c r="CC24039" s="2"/>
    </row>
    <row r="24040" spans="81:81">
      <c r="CC24040" s="2"/>
    </row>
    <row r="24041" spans="81:81">
      <c r="CC24041" s="2"/>
    </row>
    <row r="24042" spans="81:81">
      <c r="CC24042" s="2"/>
    </row>
    <row r="24043" spans="81:81">
      <c r="CC24043" s="2"/>
    </row>
    <row r="24044" spans="81:81">
      <c r="CC24044" s="2"/>
    </row>
    <row r="24045" spans="81:81">
      <c r="CC24045" s="2"/>
    </row>
    <row r="24046" spans="81:81">
      <c r="CC24046" s="2"/>
    </row>
    <row r="24047" spans="81:81">
      <c r="CC24047" s="2"/>
    </row>
    <row r="24048" spans="81:81">
      <c r="CC24048" s="2"/>
    </row>
    <row r="24049" spans="81:81">
      <c r="CC24049" s="2"/>
    </row>
    <row r="24050" spans="81:81">
      <c r="CC24050" s="2"/>
    </row>
    <row r="24051" spans="81:81">
      <c r="CC24051" s="2"/>
    </row>
    <row r="24052" spans="81:81">
      <c r="CC24052" s="2"/>
    </row>
    <row r="24053" spans="81:81">
      <c r="CC24053" s="2"/>
    </row>
    <row r="24054" spans="81:81">
      <c r="CC24054" s="2"/>
    </row>
    <row r="24055" spans="81:81">
      <c r="CC24055" s="2"/>
    </row>
    <row r="24056" spans="81:81">
      <c r="CC24056" s="2"/>
    </row>
    <row r="24057" spans="81:81">
      <c r="CC24057" s="2"/>
    </row>
    <row r="24058" spans="81:81">
      <c r="CC24058" s="2"/>
    </row>
    <row r="24059" spans="81:81">
      <c r="CC24059" s="2"/>
    </row>
    <row r="24060" spans="81:81">
      <c r="CC24060" s="2"/>
    </row>
    <row r="24061" spans="81:81">
      <c r="CC24061" s="2"/>
    </row>
    <row r="24062" spans="81:81">
      <c r="CC24062" s="2"/>
    </row>
    <row r="24063" spans="81:81">
      <c r="CC24063" s="2"/>
    </row>
    <row r="24064" spans="81:81">
      <c r="CC24064" s="2"/>
    </row>
    <row r="24065" spans="81:81">
      <c r="CC24065" s="2"/>
    </row>
    <row r="24066" spans="81:81">
      <c r="CC24066" s="2"/>
    </row>
    <row r="24067" spans="81:81">
      <c r="CC24067" s="2"/>
    </row>
    <row r="24068" spans="81:81">
      <c r="CC24068" s="2"/>
    </row>
    <row r="24069" spans="81:81">
      <c r="CC24069" s="2"/>
    </row>
    <row r="24070" spans="81:81">
      <c r="CC24070" s="2"/>
    </row>
    <row r="24071" spans="81:81">
      <c r="CC24071" s="2"/>
    </row>
    <row r="24072" spans="81:81">
      <c r="CC24072" s="2"/>
    </row>
    <row r="24073" spans="81:81">
      <c r="CC24073" s="2"/>
    </row>
    <row r="24074" spans="81:81">
      <c r="CC24074" s="2"/>
    </row>
    <row r="24075" spans="81:81">
      <c r="CC24075" s="2"/>
    </row>
    <row r="24076" spans="81:81">
      <c r="CC24076" s="2"/>
    </row>
    <row r="24077" spans="81:81">
      <c r="CC24077" s="2"/>
    </row>
    <row r="24078" spans="81:81">
      <c r="CC24078" s="2"/>
    </row>
    <row r="24079" spans="81:81">
      <c r="CC24079" s="2"/>
    </row>
    <row r="24080" spans="81:81">
      <c r="CC24080" s="2"/>
    </row>
    <row r="24081" spans="81:81">
      <c r="CC24081" s="2"/>
    </row>
    <row r="24082" spans="81:81">
      <c r="CC24082" s="2"/>
    </row>
    <row r="24083" spans="81:81">
      <c r="CC24083" s="2"/>
    </row>
    <row r="24084" spans="81:81">
      <c r="CC24084" s="2"/>
    </row>
    <row r="24085" spans="81:81">
      <c r="CC24085" s="2"/>
    </row>
    <row r="24086" spans="81:81">
      <c r="CC24086" s="2"/>
    </row>
    <row r="24087" spans="81:81">
      <c r="CC24087" s="2"/>
    </row>
    <row r="24088" spans="81:81">
      <c r="CC24088" s="2"/>
    </row>
    <row r="24089" spans="81:81">
      <c r="CC24089" s="2"/>
    </row>
    <row r="24090" spans="81:81">
      <c r="CC24090" s="2"/>
    </row>
    <row r="24091" spans="81:81">
      <c r="CC24091" s="2"/>
    </row>
    <row r="24092" spans="81:81">
      <c r="CC24092" s="2"/>
    </row>
    <row r="24093" spans="81:81">
      <c r="CC24093" s="2"/>
    </row>
    <row r="24094" spans="81:81">
      <c r="CC24094" s="2"/>
    </row>
    <row r="24095" spans="81:81">
      <c r="CC24095" s="2"/>
    </row>
    <row r="24096" spans="81:81">
      <c r="CC24096" s="2"/>
    </row>
    <row r="24097" spans="81:81">
      <c r="CC24097" s="2"/>
    </row>
    <row r="24098" spans="81:81">
      <c r="CC24098" s="2"/>
    </row>
    <row r="24099" spans="81:81">
      <c r="CC24099" s="2"/>
    </row>
    <row r="24100" spans="81:81">
      <c r="CC24100" s="2"/>
    </row>
    <row r="24101" spans="81:81">
      <c r="CC24101" s="2"/>
    </row>
    <row r="24102" spans="81:81">
      <c r="CC24102" s="2"/>
    </row>
    <row r="24103" spans="81:81">
      <c r="CC24103" s="2"/>
    </row>
    <row r="24104" spans="81:81">
      <c r="CC24104" s="2"/>
    </row>
    <row r="24105" spans="81:81">
      <c r="CC24105" s="2"/>
    </row>
    <row r="24106" spans="81:81">
      <c r="CC24106" s="2"/>
    </row>
    <row r="24107" spans="81:81">
      <c r="CC24107" s="2"/>
    </row>
    <row r="24108" spans="81:81">
      <c r="CC24108" s="2"/>
    </row>
    <row r="24109" spans="81:81">
      <c r="CC24109" s="2"/>
    </row>
    <row r="24110" spans="81:81">
      <c r="CC24110" s="2"/>
    </row>
    <row r="24111" spans="81:81">
      <c r="CC24111" s="2"/>
    </row>
    <row r="24112" spans="81:81">
      <c r="CC24112" s="2"/>
    </row>
    <row r="24113" spans="81:81">
      <c r="CC24113" s="2"/>
    </row>
    <row r="24114" spans="81:81">
      <c r="CC24114" s="2"/>
    </row>
    <row r="24115" spans="81:81">
      <c r="CC24115" s="2"/>
    </row>
    <row r="24116" spans="81:81">
      <c r="CC24116" s="2"/>
    </row>
    <row r="24117" spans="81:81">
      <c r="CC24117" s="2"/>
    </row>
    <row r="24118" spans="81:81">
      <c r="CC24118" s="2"/>
    </row>
    <row r="24119" spans="81:81">
      <c r="CC24119" s="2"/>
    </row>
    <row r="24120" spans="81:81">
      <c r="CC24120" s="2"/>
    </row>
    <row r="24121" spans="81:81">
      <c r="CC24121" s="2"/>
    </row>
    <row r="24122" spans="81:81">
      <c r="CC24122" s="2"/>
    </row>
    <row r="24123" spans="81:81">
      <c r="CC24123" s="2"/>
    </row>
    <row r="24124" spans="81:81">
      <c r="CC24124" s="2"/>
    </row>
    <row r="24125" spans="81:81">
      <c r="CC24125" s="2"/>
    </row>
    <row r="24126" spans="81:81">
      <c r="CC24126" s="2"/>
    </row>
    <row r="24127" spans="81:81">
      <c r="CC24127" s="2"/>
    </row>
    <row r="24128" spans="81:81">
      <c r="CC24128" s="2"/>
    </row>
    <row r="24129" spans="81:81">
      <c r="CC24129" s="2"/>
    </row>
    <row r="24130" spans="81:81">
      <c r="CC24130" s="2"/>
    </row>
    <row r="24131" spans="81:81">
      <c r="CC24131" s="2"/>
    </row>
    <row r="24132" spans="81:81">
      <c r="CC24132" s="2"/>
    </row>
    <row r="24133" spans="81:81">
      <c r="CC24133" s="2"/>
    </row>
    <row r="24134" spans="81:81">
      <c r="CC24134" s="2"/>
    </row>
    <row r="24135" spans="81:81">
      <c r="CC24135" s="2"/>
    </row>
    <row r="24136" spans="81:81">
      <c r="CC24136" s="2"/>
    </row>
    <row r="24137" spans="81:81">
      <c r="CC24137" s="2"/>
    </row>
    <row r="24138" spans="81:81">
      <c r="CC24138" s="2"/>
    </row>
    <row r="24139" spans="81:81">
      <c r="CC24139" s="2"/>
    </row>
    <row r="24140" spans="81:81">
      <c r="CC24140" s="2"/>
    </row>
    <row r="24141" spans="81:81">
      <c r="CC24141" s="2"/>
    </row>
    <row r="24142" spans="81:81">
      <c r="CC24142" s="2"/>
    </row>
    <row r="24143" spans="81:81">
      <c r="CC24143" s="2"/>
    </row>
    <row r="24144" spans="81:81">
      <c r="CC24144" s="2"/>
    </row>
    <row r="24145" spans="81:81">
      <c r="CC24145" s="2"/>
    </row>
    <row r="24146" spans="81:81">
      <c r="CC24146" s="2"/>
    </row>
    <row r="24147" spans="81:81">
      <c r="CC24147" s="2"/>
    </row>
    <row r="24148" spans="81:81">
      <c r="CC24148" s="2"/>
    </row>
    <row r="24149" spans="81:81">
      <c r="CC24149" s="2"/>
    </row>
    <row r="24150" spans="81:81">
      <c r="CC24150" s="2"/>
    </row>
    <row r="24151" spans="81:81">
      <c r="CC24151" s="2"/>
    </row>
    <row r="24152" spans="81:81">
      <c r="CC24152" s="2"/>
    </row>
    <row r="24153" spans="81:81">
      <c r="CC24153" s="2"/>
    </row>
    <row r="24154" spans="81:81">
      <c r="CC24154" s="2"/>
    </row>
    <row r="24155" spans="81:81">
      <c r="CC24155" s="2"/>
    </row>
    <row r="24156" spans="81:81">
      <c r="CC24156" s="2"/>
    </row>
    <row r="24157" spans="81:81">
      <c r="CC24157" s="2"/>
    </row>
    <row r="24158" spans="81:81">
      <c r="CC24158" s="2"/>
    </row>
    <row r="24159" spans="81:81">
      <c r="CC24159" s="2"/>
    </row>
    <row r="24160" spans="81:81">
      <c r="CC24160" s="2"/>
    </row>
    <row r="24161" spans="81:81">
      <c r="CC24161" s="2"/>
    </row>
    <row r="24162" spans="81:81">
      <c r="CC24162" s="2"/>
    </row>
    <row r="24163" spans="81:81">
      <c r="CC24163" s="2"/>
    </row>
    <row r="24164" spans="81:81">
      <c r="CC24164" s="2"/>
    </row>
    <row r="24165" spans="81:81">
      <c r="CC24165" s="2"/>
    </row>
    <row r="24166" spans="81:81">
      <c r="CC24166" s="2"/>
    </row>
    <row r="24167" spans="81:81">
      <c r="CC24167" s="2"/>
    </row>
    <row r="24168" spans="81:81">
      <c r="CC24168" s="2"/>
    </row>
    <row r="24169" spans="81:81">
      <c r="CC24169" s="2"/>
    </row>
    <row r="24170" spans="81:81">
      <c r="CC24170" s="2"/>
    </row>
    <row r="24171" spans="81:81">
      <c r="CC24171" s="2"/>
    </row>
    <row r="24172" spans="81:81">
      <c r="CC24172" s="2"/>
    </row>
    <row r="24173" spans="81:81">
      <c r="CC24173" s="2"/>
    </row>
    <row r="24174" spans="81:81">
      <c r="CC24174" s="2"/>
    </row>
    <row r="24175" spans="81:81">
      <c r="CC24175" s="2"/>
    </row>
    <row r="24176" spans="81:81">
      <c r="CC24176" s="2"/>
    </row>
    <row r="24177" spans="81:81">
      <c r="CC24177" s="2"/>
    </row>
    <row r="24178" spans="81:81">
      <c r="CC24178" s="2"/>
    </row>
    <row r="24179" spans="81:81">
      <c r="CC24179" s="2"/>
    </row>
    <row r="24180" spans="81:81">
      <c r="CC24180" s="2"/>
    </row>
    <row r="24181" spans="81:81">
      <c r="CC24181" s="2"/>
    </row>
    <row r="24182" spans="81:81">
      <c r="CC24182" s="2"/>
    </row>
    <row r="24183" spans="81:81">
      <c r="CC24183" s="2"/>
    </row>
    <row r="24184" spans="81:81">
      <c r="CC24184" s="2"/>
    </row>
    <row r="24185" spans="81:81">
      <c r="CC24185" s="2"/>
    </row>
    <row r="24186" spans="81:81">
      <c r="CC24186" s="2"/>
    </row>
    <row r="24187" spans="81:81">
      <c r="CC24187" s="2"/>
    </row>
    <row r="24188" spans="81:81">
      <c r="CC24188" s="2"/>
    </row>
    <row r="24189" spans="81:81">
      <c r="CC24189" s="2"/>
    </row>
    <row r="24190" spans="81:81">
      <c r="CC24190" s="2"/>
    </row>
    <row r="24191" spans="81:81">
      <c r="CC24191" s="2"/>
    </row>
    <row r="24192" spans="81:81">
      <c r="CC24192" s="2"/>
    </row>
    <row r="24193" spans="81:81">
      <c r="CC24193" s="2"/>
    </row>
    <row r="24194" spans="81:81">
      <c r="CC24194" s="2"/>
    </row>
    <row r="24195" spans="81:81">
      <c r="CC24195" s="2"/>
    </row>
    <row r="24196" spans="81:81">
      <c r="CC24196" s="2"/>
    </row>
    <row r="24197" spans="81:81">
      <c r="CC24197" s="2"/>
    </row>
    <row r="24198" spans="81:81">
      <c r="CC24198" s="2"/>
    </row>
    <row r="24199" spans="81:81">
      <c r="CC24199" s="2"/>
    </row>
    <row r="24200" spans="81:81">
      <c r="CC24200" s="2"/>
    </row>
    <row r="24201" spans="81:81">
      <c r="CC24201" s="2"/>
    </row>
    <row r="24202" spans="81:81">
      <c r="CC24202" s="2"/>
    </row>
    <row r="24203" spans="81:81">
      <c r="CC24203" s="2"/>
    </row>
    <row r="24204" spans="81:81">
      <c r="CC24204" s="2"/>
    </row>
    <row r="24205" spans="81:81">
      <c r="CC24205" s="2"/>
    </row>
    <row r="24206" spans="81:81">
      <c r="CC24206" s="2"/>
    </row>
    <row r="24207" spans="81:81">
      <c r="CC24207" s="2"/>
    </row>
    <row r="24208" spans="81:81">
      <c r="CC24208" s="2"/>
    </row>
    <row r="24209" spans="81:81">
      <c r="CC24209" s="2"/>
    </row>
    <row r="24210" spans="81:81">
      <c r="CC24210" s="2"/>
    </row>
    <row r="24211" spans="81:81">
      <c r="CC24211" s="2"/>
    </row>
    <row r="24212" spans="81:81">
      <c r="CC24212" s="2"/>
    </row>
    <row r="24213" spans="81:81">
      <c r="CC24213" s="2"/>
    </row>
    <row r="24214" spans="81:81">
      <c r="CC24214" s="2"/>
    </row>
    <row r="24215" spans="81:81">
      <c r="CC24215" s="2"/>
    </row>
    <row r="24216" spans="81:81">
      <c r="CC24216" s="2"/>
    </row>
    <row r="24217" spans="81:81">
      <c r="CC24217" s="2"/>
    </row>
    <row r="24218" spans="81:81">
      <c r="CC24218" s="2"/>
    </row>
    <row r="24219" spans="81:81">
      <c r="CC24219" s="2"/>
    </row>
    <row r="24220" spans="81:81">
      <c r="CC24220" s="2"/>
    </row>
    <row r="24221" spans="81:81">
      <c r="CC24221" s="2"/>
    </row>
    <row r="24222" spans="81:81">
      <c r="CC24222" s="2"/>
    </row>
    <row r="24223" spans="81:81">
      <c r="CC24223" s="2"/>
    </row>
    <row r="24224" spans="81:81">
      <c r="CC24224" s="2"/>
    </row>
    <row r="24225" spans="81:81">
      <c r="CC24225" s="2"/>
    </row>
    <row r="24226" spans="81:81">
      <c r="CC24226" s="2"/>
    </row>
    <row r="24227" spans="81:81">
      <c r="CC24227" s="2"/>
    </row>
    <row r="24228" spans="81:81">
      <c r="CC24228" s="2"/>
    </row>
    <row r="24229" spans="81:81">
      <c r="CC24229" s="2"/>
    </row>
    <row r="24230" spans="81:81">
      <c r="CC24230" s="2"/>
    </row>
    <row r="24231" spans="81:81">
      <c r="CC24231" s="2"/>
    </row>
    <row r="24232" spans="81:81">
      <c r="CC24232" s="2"/>
    </row>
    <row r="24233" spans="81:81">
      <c r="CC24233" s="2"/>
    </row>
    <row r="24234" spans="81:81">
      <c r="CC24234" s="2"/>
    </row>
    <row r="24235" spans="81:81">
      <c r="CC24235" s="2"/>
    </row>
    <row r="24236" spans="81:81">
      <c r="CC24236" s="2"/>
    </row>
    <row r="24237" spans="81:81">
      <c r="CC24237" s="2"/>
    </row>
    <row r="24238" spans="81:81">
      <c r="CC24238" s="2"/>
    </row>
    <row r="24239" spans="81:81">
      <c r="CC24239" s="2"/>
    </row>
    <row r="24240" spans="81:81">
      <c r="CC24240" s="2"/>
    </row>
    <row r="24241" spans="81:81">
      <c r="CC24241" s="2"/>
    </row>
    <row r="24242" spans="81:81">
      <c r="CC24242" s="2"/>
    </row>
    <row r="24243" spans="81:81">
      <c r="CC24243" s="2"/>
    </row>
    <row r="24244" spans="81:81">
      <c r="CC24244" s="2"/>
    </row>
    <row r="24245" spans="81:81">
      <c r="CC24245" s="2"/>
    </row>
    <row r="24246" spans="81:81">
      <c r="CC24246" s="2"/>
    </row>
    <row r="24247" spans="81:81">
      <c r="CC24247" s="2"/>
    </row>
    <row r="24248" spans="81:81">
      <c r="CC24248" s="2"/>
    </row>
    <row r="24249" spans="81:81">
      <c r="CC24249" s="2"/>
    </row>
    <row r="24250" spans="81:81">
      <c r="CC24250" s="2"/>
    </row>
    <row r="24251" spans="81:81">
      <c r="CC24251" s="2"/>
    </row>
    <row r="24252" spans="81:81">
      <c r="CC24252" s="2"/>
    </row>
    <row r="24253" spans="81:81">
      <c r="CC24253" s="2"/>
    </row>
    <row r="24254" spans="81:81">
      <c r="CC24254" s="2"/>
    </row>
    <row r="24255" spans="81:81">
      <c r="CC24255" s="2"/>
    </row>
    <row r="24256" spans="81:81">
      <c r="CC24256" s="2"/>
    </row>
    <row r="24257" spans="81:81">
      <c r="CC24257" s="2"/>
    </row>
    <row r="24258" spans="81:81">
      <c r="CC24258" s="2"/>
    </row>
    <row r="24259" spans="81:81">
      <c r="CC24259" s="2"/>
    </row>
    <row r="24260" spans="81:81">
      <c r="CC24260" s="2"/>
    </row>
    <row r="24261" spans="81:81">
      <c r="CC24261" s="2"/>
    </row>
    <row r="24262" spans="81:81">
      <c r="CC24262" s="2"/>
    </row>
    <row r="24263" spans="81:81">
      <c r="CC24263" s="2"/>
    </row>
    <row r="24264" spans="81:81">
      <c r="CC24264" s="2"/>
    </row>
    <row r="24265" spans="81:81">
      <c r="CC24265" s="2"/>
    </row>
    <row r="24266" spans="81:81">
      <c r="CC24266" s="2"/>
    </row>
    <row r="24267" spans="81:81">
      <c r="CC24267" s="2"/>
    </row>
    <row r="24268" spans="81:81">
      <c r="CC24268" s="2"/>
    </row>
    <row r="24269" spans="81:81">
      <c r="CC24269" s="2"/>
    </row>
    <row r="24270" spans="81:81">
      <c r="CC24270" s="2"/>
    </row>
    <row r="24271" spans="81:81">
      <c r="CC24271" s="2"/>
    </row>
    <row r="24272" spans="81:81">
      <c r="CC24272" s="2"/>
    </row>
    <row r="24273" spans="81:81">
      <c r="CC24273" s="2"/>
    </row>
    <row r="24274" spans="81:81">
      <c r="CC24274" s="2"/>
    </row>
    <row r="24275" spans="81:81">
      <c r="CC24275" s="2"/>
    </row>
    <row r="24276" spans="81:81">
      <c r="CC24276" s="2"/>
    </row>
    <row r="24277" spans="81:81">
      <c r="CC24277" s="2"/>
    </row>
    <row r="24278" spans="81:81">
      <c r="CC24278" s="2"/>
    </row>
    <row r="24279" spans="81:81">
      <c r="CC24279" s="2"/>
    </row>
    <row r="24280" spans="81:81">
      <c r="CC24280" s="2"/>
    </row>
    <row r="24281" spans="81:81">
      <c r="CC24281" s="2"/>
    </row>
    <row r="24282" spans="81:81">
      <c r="CC24282" s="2"/>
    </row>
    <row r="24283" spans="81:81">
      <c r="CC24283" s="2"/>
    </row>
    <row r="24284" spans="81:81">
      <c r="CC24284" s="2"/>
    </row>
    <row r="24285" spans="81:81">
      <c r="CC24285" s="2"/>
    </row>
    <row r="24286" spans="81:81">
      <c r="CC24286" s="2"/>
    </row>
    <row r="24287" spans="81:81">
      <c r="CC24287" s="2"/>
    </row>
    <row r="24288" spans="81:81">
      <c r="CC24288" s="2"/>
    </row>
    <row r="24289" spans="81:81">
      <c r="CC24289" s="2"/>
    </row>
    <row r="24290" spans="81:81">
      <c r="CC24290" s="2"/>
    </row>
    <row r="24291" spans="81:81">
      <c r="CC24291" s="2"/>
    </row>
    <row r="24292" spans="81:81">
      <c r="CC24292" s="2"/>
    </row>
    <row r="24293" spans="81:81">
      <c r="CC24293" s="2"/>
    </row>
    <row r="24294" spans="81:81">
      <c r="CC24294" s="2"/>
    </row>
    <row r="24295" spans="81:81">
      <c r="CC24295" s="2"/>
    </row>
    <row r="24296" spans="81:81">
      <c r="CC24296" s="2"/>
    </row>
    <row r="24297" spans="81:81">
      <c r="CC24297" s="2"/>
    </row>
    <row r="24298" spans="81:81">
      <c r="CC24298" s="2"/>
    </row>
    <row r="24299" spans="81:81">
      <c r="CC24299" s="2"/>
    </row>
    <row r="24300" spans="81:81">
      <c r="CC24300" s="2"/>
    </row>
    <row r="24301" spans="81:81">
      <c r="CC24301" s="2"/>
    </row>
    <row r="24302" spans="81:81">
      <c r="CC24302" s="2"/>
    </row>
    <row r="24303" spans="81:81">
      <c r="CC24303" s="2"/>
    </row>
    <row r="24304" spans="81:81">
      <c r="CC24304" s="2"/>
    </row>
    <row r="24305" spans="81:81">
      <c r="CC24305" s="2"/>
    </row>
    <row r="24306" spans="81:81">
      <c r="CC24306" s="2"/>
    </row>
    <row r="24307" spans="81:81">
      <c r="CC24307" s="2"/>
    </row>
    <row r="24308" spans="81:81">
      <c r="CC24308" s="2"/>
    </row>
    <row r="24309" spans="81:81">
      <c r="CC24309" s="2"/>
    </row>
    <row r="24310" spans="81:81">
      <c r="CC24310" s="2"/>
    </row>
    <row r="24311" spans="81:81">
      <c r="CC24311" s="2"/>
    </row>
    <row r="24312" spans="81:81">
      <c r="CC24312" s="2"/>
    </row>
    <row r="24313" spans="81:81">
      <c r="CC24313" s="2"/>
    </row>
    <row r="24314" spans="81:81">
      <c r="CC24314" s="2"/>
    </row>
    <row r="24315" spans="81:81">
      <c r="CC24315" s="2"/>
    </row>
    <row r="24316" spans="81:81">
      <c r="CC24316" s="2"/>
    </row>
    <row r="24317" spans="81:81">
      <c r="CC24317" s="2"/>
    </row>
    <row r="24318" spans="81:81">
      <c r="CC24318" s="2"/>
    </row>
    <row r="24319" spans="81:81">
      <c r="CC24319" s="2"/>
    </row>
    <row r="24320" spans="81:81">
      <c r="CC24320" s="2"/>
    </row>
    <row r="24321" spans="81:81">
      <c r="CC24321" s="2"/>
    </row>
    <row r="24322" spans="81:81">
      <c r="CC24322" s="2"/>
    </row>
    <row r="24323" spans="81:81">
      <c r="CC24323" s="2"/>
    </row>
    <row r="24324" spans="81:81">
      <c r="CC24324" s="2"/>
    </row>
    <row r="24325" spans="81:81">
      <c r="CC24325" s="2"/>
    </row>
    <row r="24326" spans="81:81">
      <c r="CC24326" s="2"/>
    </row>
    <row r="24327" spans="81:81">
      <c r="CC24327" s="2"/>
    </row>
    <row r="24328" spans="81:81">
      <c r="CC24328" s="2"/>
    </row>
    <row r="24329" spans="81:81">
      <c r="CC24329" s="2"/>
    </row>
    <row r="24330" spans="81:81">
      <c r="CC24330" s="2"/>
    </row>
    <row r="24331" spans="81:81">
      <c r="CC24331" s="2"/>
    </row>
    <row r="24332" spans="81:81">
      <c r="CC24332" s="2"/>
    </row>
    <row r="24333" spans="81:81">
      <c r="CC24333" s="2"/>
    </row>
    <row r="24334" spans="81:81">
      <c r="CC24334" s="2"/>
    </row>
    <row r="24335" spans="81:81">
      <c r="CC24335" s="2"/>
    </row>
    <row r="24336" spans="81:81">
      <c r="CC24336" s="2"/>
    </row>
    <row r="24337" spans="81:81">
      <c r="CC24337" s="2"/>
    </row>
    <row r="24338" spans="81:81">
      <c r="CC24338" s="2"/>
    </row>
    <row r="24339" spans="81:81">
      <c r="CC24339" s="2"/>
    </row>
    <row r="24340" spans="81:81">
      <c r="CC24340" s="2"/>
    </row>
    <row r="24341" spans="81:81">
      <c r="CC24341" s="2"/>
    </row>
    <row r="24342" spans="81:81">
      <c r="CC24342" s="2"/>
    </row>
    <row r="24343" spans="81:81">
      <c r="CC24343" s="2"/>
    </row>
    <row r="24344" spans="81:81">
      <c r="CC24344" s="2"/>
    </row>
    <row r="24345" spans="81:81">
      <c r="CC24345" s="2"/>
    </row>
    <row r="24346" spans="81:81">
      <c r="CC24346" s="2"/>
    </row>
    <row r="24347" spans="81:81">
      <c r="CC24347" s="2"/>
    </row>
    <row r="24348" spans="81:81">
      <c r="CC24348" s="2"/>
    </row>
    <row r="24349" spans="81:81">
      <c r="CC24349" s="2"/>
    </row>
    <row r="24350" spans="81:81">
      <c r="CC24350" s="2"/>
    </row>
    <row r="24351" spans="81:81">
      <c r="CC24351" s="2"/>
    </row>
    <row r="24352" spans="81:81">
      <c r="CC24352" s="2"/>
    </row>
    <row r="24353" spans="81:81">
      <c r="CC24353" s="2"/>
    </row>
    <row r="24354" spans="81:81">
      <c r="CC24354" s="2"/>
    </row>
    <row r="24355" spans="81:81">
      <c r="CC24355" s="2"/>
    </row>
    <row r="24356" spans="81:81">
      <c r="CC24356" s="2"/>
    </row>
    <row r="24357" spans="81:81">
      <c r="CC24357" s="2"/>
    </row>
    <row r="24358" spans="81:81">
      <c r="CC24358" s="2"/>
    </row>
    <row r="24359" spans="81:81">
      <c r="CC24359" s="2"/>
    </row>
    <row r="24360" spans="81:81">
      <c r="CC24360" s="2"/>
    </row>
    <row r="24361" spans="81:81">
      <c r="CC24361" s="2"/>
    </row>
    <row r="24362" spans="81:81">
      <c r="CC24362" s="2"/>
    </row>
    <row r="24363" spans="81:81">
      <c r="CC24363" s="2"/>
    </row>
    <row r="24364" spans="81:81">
      <c r="CC24364" s="2"/>
    </row>
    <row r="24365" spans="81:81">
      <c r="CC24365" s="2"/>
    </row>
    <row r="24366" spans="81:81">
      <c r="CC24366" s="2"/>
    </row>
    <row r="24367" spans="81:81">
      <c r="CC24367" s="2"/>
    </row>
    <row r="24368" spans="81:81">
      <c r="CC24368" s="2"/>
    </row>
    <row r="24369" spans="81:81">
      <c r="CC24369" s="2"/>
    </row>
    <row r="24370" spans="81:81">
      <c r="CC24370" s="2"/>
    </row>
    <row r="24371" spans="81:81">
      <c r="CC24371" s="2"/>
    </row>
    <row r="24372" spans="81:81">
      <c r="CC24372" s="2"/>
    </row>
    <row r="24373" spans="81:81">
      <c r="CC24373" s="2"/>
    </row>
    <row r="24374" spans="81:81">
      <c r="CC24374" s="2"/>
    </row>
    <row r="24375" spans="81:81">
      <c r="CC24375" s="2"/>
    </row>
    <row r="24376" spans="81:81">
      <c r="CC24376" s="2"/>
    </row>
    <row r="24377" spans="81:81">
      <c r="CC24377" s="2"/>
    </row>
    <row r="24378" spans="81:81">
      <c r="CC24378" s="2"/>
    </row>
    <row r="24379" spans="81:81">
      <c r="CC24379" s="2"/>
    </row>
    <row r="24380" spans="81:81">
      <c r="CC24380" s="2"/>
    </row>
    <row r="24381" spans="81:81">
      <c r="CC24381" s="2"/>
    </row>
    <row r="24382" spans="81:81">
      <c r="CC24382" s="2"/>
    </row>
    <row r="24383" spans="81:81">
      <c r="CC24383" s="2"/>
    </row>
    <row r="24384" spans="81:81">
      <c r="CC24384" s="2"/>
    </row>
    <row r="24385" spans="81:81">
      <c r="CC24385" s="2"/>
    </row>
    <row r="24386" spans="81:81">
      <c r="CC24386" s="2"/>
    </row>
    <row r="24387" spans="81:81">
      <c r="CC24387" s="2"/>
    </row>
    <row r="24388" spans="81:81">
      <c r="CC24388" s="2"/>
    </row>
    <row r="24389" spans="81:81">
      <c r="CC24389" s="2"/>
    </row>
    <row r="24390" spans="81:81">
      <c r="CC24390" s="2"/>
    </row>
    <row r="24391" spans="81:81">
      <c r="CC24391" s="2"/>
    </row>
    <row r="24392" spans="81:81">
      <c r="CC24392" s="2"/>
    </row>
    <row r="24393" spans="81:81">
      <c r="CC24393" s="2"/>
    </row>
    <row r="24394" spans="81:81">
      <c r="CC24394" s="2"/>
    </row>
    <row r="24395" spans="81:81">
      <c r="CC24395" s="2"/>
    </row>
    <row r="24396" spans="81:81">
      <c r="CC24396" s="2"/>
    </row>
    <row r="24397" spans="81:81">
      <c r="CC24397" s="2"/>
    </row>
    <row r="24398" spans="81:81">
      <c r="CC24398" s="2"/>
    </row>
    <row r="24399" spans="81:81">
      <c r="CC24399" s="2"/>
    </row>
    <row r="24400" spans="81:81">
      <c r="CC24400" s="2"/>
    </row>
    <row r="24401" spans="81:81">
      <c r="CC24401" s="2"/>
    </row>
    <row r="24402" spans="81:81">
      <c r="CC24402" s="2"/>
    </row>
    <row r="24403" spans="81:81">
      <c r="CC24403" s="2"/>
    </row>
    <row r="24404" spans="81:81">
      <c r="CC24404" s="2"/>
    </row>
    <row r="24405" spans="81:81">
      <c r="CC24405" s="2"/>
    </row>
    <row r="24406" spans="81:81">
      <c r="CC24406" s="2"/>
    </row>
    <row r="24407" spans="81:81">
      <c r="CC24407" s="2"/>
    </row>
    <row r="24408" spans="81:81">
      <c r="CC24408" s="2"/>
    </row>
    <row r="24409" spans="81:81">
      <c r="CC24409" s="2"/>
    </row>
    <row r="24410" spans="81:81">
      <c r="CC24410" s="2"/>
    </row>
    <row r="24411" spans="81:81">
      <c r="CC24411" s="2"/>
    </row>
    <row r="24412" spans="81:81">
      <c r="CC24412" s="2"/>
    </row>
    <row r="24413" spans="81:81">
      <c r="CC24413" s="2"/>
    </row>
    <row r="24414" spans="81:81">
      <c r="CC24414" s="2"/>
    </row>
    <row r="24415" spans="81:81">
      <c r="CC24415" s="2"/>
    </row>
    <row r="24416" spans="81:81">
      <c r="CC24416" s="2"/>
    </row>
    <row r="24417" spans="81:81">
      <c r="CC24417" s="2"/>
    </row>
    <row r="24418" spans="81:81">
      <c r="CC24418" s="2"/>
    </row>
    <row r="24419" spans="81:81">
      <c r="CC24419" s="2"/>
    </row>
    <row r="24420" spans="81:81">
      <c r="CC24420" s="2"/>
    </row>
    <row r="24421" spans="81:81">
      <c r="CC24421" s="2"/>
    </row>
    <row r="24422" spans="81:81">
      <c r="CC24422" s="2"/>
    </row>
    <row r="24423" spans="81:81">
      <c r="CC24423" s="2"/>
    </row>
    <row r="24424" spans="81:81">
      <c r="CC24424" s="2"/>
    </row>
    <row r="24425" spans="81:81">
      <c r="CC24425" s="2"/>
    </row>
    <row r="24426" spans="81:81">
      <c r="CC24426" s="2"/>
    </row>
    <row r="24427" spans="81:81">
      <c r="CC24427" s="2"/>
    </row>
    <row r="24428" spans="81:81">
      <c r="CC24428" s="2"/>
    </row>
    <row r="24429" spans="81:81">
      <c r="CC24429" s="2"/>
    </row>
    <row r="24430" spans="81:81">
      <c r="CC24430" s="2"/>
    </row>
    <row r="24431" spans="81:81">
      <c r="CC24431" s="2"/>
    </row>
    <row r="24432" spans="81:81">
      <c r="CC24432" s="2"/>
    </row>
    <row r="24433" spans="81:81">
      <c r="CC24433" s="2"/>
    </row>
    <row r="24434" spans="81:81">
      <c r="CC24434" s="2"/>
    </row>
    <row r="24435" spans="81:81">
      <c r="CC24435" s="2"/>
    </row>
    <row r="24436" spans="81:81">
      <c r="CC24436" s="2"/>
    </row>
    <row r="24437" spans="81:81">
      <c r="CC24437" s="2"/>
    </row>
    <row r="24438" spans="81:81">
      <c r="CC24438" s="2"/>
    </row>
    <row r="24439" spans="81:81">
      <c r="CC24439" s="2"/>
    </row>
    <row r="24440" spans="81:81">
      <c r="CC24440" s="2"/>
    </row>
    <row r="24441" spans="81:81">
      <c r="CC24441" s="2"/>
    </row>
    <row r="24442" spans="81:81">
      <c r="CC24442" s="2"/>
    </row>
    <row r="24443" spans="81:81">
      <c r="CC24443" s="2"/>
    </row>
    <row r="24444" spans="81:81">
      <c r="CC24444" s="2"/>
    </row>
    <row r="24445" spans="81:81">
      <c r="CC24445" s="2"/>
    </row>
    <row r="24446" spans="81:81">
      <c r="CC24446" s="2"/>
    </row>
    <row r="24447" spans="81:81">
      <c r="CC24447" s="2"/>
    </row>
    <row r="24448" spans="81:81">
      <c r="CC24448" s="2"/>
    </row>
    <row r="24449" spans="81:81">
      <c r="CC24449" s="2"/>
    </row>
    <row r="24450" spans="81:81">
      <c r="CC24450" s="2"/>
    </row>
    <row r="24451" spans="81:81">
      <c r="CC24451" s="2"/>
    </row>
    <row r="24452" spans="81:81">
      <c r="CC24452" s="2"/>
    </row>
    <row r="24453" spans="81:81">
      <c r="CC24453" s="2"/>
    </row>
    <row r="24454" spans="81:81">
      <c r="CC24454" s="2"/>
    </row>
    <row r="24455" spans="81:81">
      <c r="CC24455" s="2"/>
    </row>
    <row r="24456" spans="81:81">
      <c r="CC24456" s="2"/>
    </row>
    <row r="24457" spans="81:81">
      <c r="CC24457" s="2"/>
    </row>
    <row r="24458" spans="81:81">
      <c r="CC24458" s="2"/>
    </row>
    <row r="24459" spans="81:81">
      <c r="CC24459" s="2"/>
    </row>
    <row r="24460" spans="81:81">
      <c r="CC24460" s="2"/>
    </row>
    <row r="24461" spans="81:81">
      <c r="CC24461" s="2"/>
    </row>
    <row r="24462" spans="81:81">
      <c r="CC24462" s="2"/>
    </row>
    <row r="24463" spans="81:81">
      <c r="CC24463" s="2"/>
    </row>
    <row r="24464" spans="81:81">
      <c r="CC24464" s="2"/>
    </row>
    <row r="24465" spans="81:81">
      <c r="CC24465" s="2"/>
    </row>
    <row r="24466" spans="81:81">
      <c r="CC24466" s="2"/>
    </row>
    <row r="24467" spans="81:81">
      <c r="CC24467" s="2"/>
    </row>
    <row r="24468" spans="81:81">
      <c r="CC24468" s="2"/>
    </row>
    <row r="24469" spans="81:81">
      <c r="CC24469" s="2"/>
    </row>
    <row r="24470" spans="81:81">
      <c r="CC24470" s="2"/>
    </row>
    <row r="24471" spans="81:81">
      <c r="CC24471" s="2"/>
    </row>
    <row r="24472" spans="81:81">
      <c r="CC24472" s="2"/>
    </row>
    <row r="24473" spans="81:81">
      <c r="CC24473" s="2"/>
    </row>
    <row r="24474" spans="81:81">
      <c r="CC24474" s="2"/>
    </row>
    <row r="24475" spans="81:81">
      <c r="CC24475" s="2"/>
    </row>
    <row r="24476" spans="81:81">
      <c r="CC24476" s="2"/>
    </row>
    <row r="24477" spans="81:81">
      <c r="CC24477" s="2"/>
    </row>
    <row r="24478" spans="81:81">
      <c r="CC24478" s="2"/>
    </row>
    <row r="24479" spans="81:81">
      <c r="CC24479" s="2"/>
    </row>
    <row r="24480" spans="81:81">
      <c r="CC24480" s="2"/>
    </row>
    <row r="24481" spans="81:81">
      <c r="CC24481" s="2"/>
    </row>
    <row r="24482" spans="81:81">
      <c r="CC24482" s="2"/>
    </row>
    <row r="24483" spans="81:81">
      <c r="CC24483" s="2"/>
    </row>
    <row r="24484" spans="81:81">
      <c r="CC24484" s="2"/>
    </row>
    <row r="24485" spans="81:81">
      <c r="CC24485" s="2"/>
    </row>
    <row r="24486" spans="81:81">
      <c r="CC24486" s="2"/>
    </row>
    <row r="24487" spans="81:81">
      <c r="CC24487" s="2"/>
    </row>
    <row r="24488" spans="81:81">
      <c r="CC24488" s="2"/>
    </row>
    <row r="24489" spans="81:81">
      <c r="CC24489" s="2"/>
    </row>
    <row r="24490" spans="81:81">
      <c r="CC24490" s="2"/>
    </row>
    <row r="24491" spans="81:81">
      <c r="CC24491" s="2"/>
    </row>
    <row r="24492" spans="81:81">
      <c r="CC24492" s="2"/>
    </row>
    <row r="24493" spans="81:81">
      <c r="CC24493" s="2"/>
    </row>
    <row r="24494" spans="81:81">
      <c r="CC24494" s="2"/>
    </row>
    <row r="24495" spans="81:81">
      <c r="CC24495" s="2"/>
    </row>
    <row r="24496" spans="81:81">
      <c r="CC24496" s="2"/>
    </row>
    <row r="24497" spans="81:81">
      <c r="CC24497" s="2"/>
    </row>
    <row r="24498" spans="81:81">
      <c r="CC24498" s="2"/>
    </row>
    <row r="24499" spans="81:81">
      <c r="CC24499" s="2"/>
    </row>
    <row r="24500" spans="81:81">
      <c r="CC24500" s="2"/>
    </row>
    <row r="24501" spans="81:81">
      <c r="CC24501" s="2"/>
    </row>
    <row r="24502" spans="81:81">
      <c r="CC24502" s="2"/>
    </row>
    <row r="24503" spans="81:81">
      <c r="CC24503" s="2"/>
    </row>
    <row r="24504" spans="81:81">
      <c r="CC24504" s="2"/>
    </row>
    <row r="24505" spans="81:81">
      <c r="CC24505" s="2"/>
    </row>
    <row r="24506" spans="81:81">
      <c r="CC24506" s="2"/>
    </row>
    <row r="24507" spans="81:81">
      <c r="CC24507" s="2"/>
    </row>
    <row r="24508" spans="81:81">
      <c r="CC24508" s="2"/>
    </row>
    <row r="24509" spans="81:81">
      <c r="CC24509" s="2"/>
    </row>
    <row r="24510" spans="81:81">
      <c r="CC24510" s="2"/>
    </row>
    <row r="24511" spans="81:81">
      <c r="CC24511" s="2"/>
    </row>
    <row r="24512" spans="81:81">
      <c r="CC24512" s="2"/>
    </row>
    <row r="24513" spans="81:81">
      <c r="CC24513" s="2"/>
    </row>
    <row r="24514" spans="81:81">
      <c r="CC24514" s="2"/>
    </row>
    <row r="24515" spans="81:81">
      <c r="CC24515" s="2"/>
    </row>
    <row r="24516" spans="81:81">
      <c r="CC24516" s="2"/>
    </row>
    <row r="24517" spans="81:81">
      <c r="CC24517" s="2"/>
    </row>
    <row r="24518" spans="81:81">
      <c r="CC24518" s="2"/>
    </row>
    <row r="24519" spans="81:81">
      <c r="CC24519" s="2"/>
    </row>
    <row r="24520" spans="81:81">
      <c r="CC24520" s="2"/>
    </row>
    <row r="24521" spans="81:81">
      <c r="CC24521" s="2"/>
    </row>
    <row r="24522" spans="81:81">
      <c r="CC24522" s="2"/>
    </row>
    <row r="24523" spans="81:81">
      <c r="CC24523" s="2"/>
    </row>
    <row r="24524" spans="81:81">
      <c r="CC24524" s="2"/>
    </row>
    <row r="24525" spans="81:81">
      <c r="CC24525" s="2"/>
    </row>
    <row r="24526" spans="81:81">
      <c r="CC24526" s="2"/>
    </row>
    <row r="24527" spans="81:81">
      <c r="CC24527" s="2"/>
    </row>
    <row r="24528" spans="81:81">
      <c r="CC24528" s="2"/>
    </row>
    <row r="24529" spans="81:81">
      <c r="CC24529" s="2"/>
    </row>
    <row r="24530" spans="81:81">
      <c r="CC24530" s="2"/>
    </row>
    <row r="24531" spans="81:81">
      <c r="CC24531" s="2"/>
    </row>
    <row r="24532" spans="81:81">
      <c r="CC24532" s="2"/>
    </row>
    <row r="24533" spans="81:81">
      <c r="CC24533" s="2"/>
    </row>
    <row r="24534" spans="81:81">
      <c r="CC24534" s="2"/>
    </row>
    <row r="24535" spans="81:81">
      <c r="CC24535" s="2"/>
    </row>
    <row r="24536" spans="81:81">
      <c r="CC24536" s="2"/>
    </row>
    <row r="24537" spans="81:81">
      <c r="CC24537" s="2"/>
    </row>
    <row r="24538" spans="81:81">
      <c r="CC24538" s="2"/>
    </row>
    <row r="24539" spans="81:81">
      <c r="CC24539" s="2"/>
    </row>
    <row r="24540" spans="81:81">
      <c r="CC24540" s="2"/>
    </row>
    <row r="24541" spans="81:81">
      <c r="CC24541" s="2"/>
    </row>
    <row r="24542" spans="81:81">
      <c r="CC24542" s="2"/>
    </row>
    <row r="24543" spans="81:81">
      <c r="CC24543" s="2"/>
    </row>
    <row r="24544" spans="81:81">
      <c r="CC24544" s="2"/>
    </row>
    <row r="24545" spans="81:81">
      <c r="CC24545" s="2"/>
    </row>
    <row r="24546" spans="81:81">
      <c r="CC24546" s="2"/>
    </row>
    <row r="24547" spans="81:81">
      <c r="CC24547" s="2"/>
    </row>
    <row r="24548" spans="81:81">
      <c r="CC24548" s="2"/>
    </row>
    <row r="24549" spans="81:81">
      <c r="CC24549" s="2"/>
    </row>
    <row r="24550" spans="81:81">
      <c r="CC24550" s="2"/>
    </row>
    <row r="24551" spans="81:81">
      <c r="CC24551" s="2"/>
    </row>
    <row r="24552" spans="81:81">
      <c r="CC24552" s="2"/>
    </row>
    <row r="24553" spans="81:81">
      <c r="CC24553" s="2"/>
    </row>
    <row r="24554" spans="81:81">
      <c r="CC24554" s="2"/>
    </row>
    <row r="24555" spans="81:81">
      <c r="CC24555" s="2"/>
    </row>
    <row r="24556" spans="81:81">
      <c r="CC24556" s="2"/>
    </row>
    <row r="24557" spans="81:81">
      <c r="CC24557" s="2"/>
    </row>
    <row r="24558" spans="81:81">
      <c r="CC24558" s="2"/>
    </row>
    <row r="24559" spans="81:81">
      <c r="CC24559" s="2"/>
    </row>
    <row r="24560" spans="81:81">
      <c r="CC24560" s="2"/>
    </row>
    <row r="24561" spans="81:81">
      <c r="CC24561" s="2"/>
    </row>
    <row r="24562" spans="81:81">
      <c r="CC24562" s="2"/>
    </row>
    <row r="24563" spans="81:81">
      <c r="CC24563" s="2"/>
    </row>
    <row r="24564" spans="81:81">
      <c r="CC24564" s="2"/>
    </row>
    <row r="24565" spans="81:81">
      <c r="CC24565" s="2"/>
    </row>
    <row r="24566" spans="81:81">
      <c r="CC24566" s="2"/>
    </row>
    <row r="24567" spans="81:81">
      <c r="CC24567" s="2"/>
    </row>
    <row r="24568" spans="81:81">
      <c r="CC24568" s="2"/>
    </row>
    <row r="24569" spans="81:81">
      <c r="CC24569" s="2"/>
    </row>
    <row r="24570" spans="81:81">
      <c r="CC24570" s="2"/>
    </row>
    <row r="24571" spans="81:81">
      <c r="CC24571" s="2"/>
    </row>
    <row r="24572" spans="81:81">
      <c r="CC24572" s="2"/>
    </row>
    <row r="24573" spans="81:81">
      <c r="CC24573" s="2"/>
    </row>
    <row r="24574" spans="81:81">
      <c r="CC24574" s="2"/>
    </row>
    <row r="24575" spans="81:81">
      <c r="CC24575" s="2"/>
    </row>
    <row r="24576" spans="81:81">
      <c r="CC24576" s="2"/>
    </row>
    <row r="24577" spans="81:81">
      <c r="CC24577" s="2"/>
    </row>
    <row r="24578" spans="81:81">
      <c r="CC24578" s="2"/>
    </row>
    <row r="24579" spans="81:81">
      <c r="CC24579" s="2"/>
    </row>
    <row r="24580" spans="81:81">
      <c r="CC24580" s="2"/>
    </row>
    <row r="24581" spans="81:81">
      <c r="CC24581" s="2"/>
    </row>
    <row r="24582" spans="81:81">
      <c r="CC24582" s="2"/>
    </row>
    <row r="24583" spans="81:81">
      <c r="CC24583" s="2"/>
    </row>
    <row r="24584" spans="81:81">
      <c r="CC24584" s="2"/>
    </row>
    <row r="24585" spans="81:81">
      <c r="CC24585" s="2"/>
    </row>
    <row r="24586" spans="81:81">
      <c r="CC24586" s="2"/>
    </row>
    <row r="24587" spans="81:81">
      <c r="CC24587" s="2"/>
    </row>
    <row r="24588" spans="81:81">
      <c r="CC24588" s="2"/>
    </row>
    <row r="24589" spans="81:81">
      <c r="CC24589" s="2"/>
    </row>
    <row r="24590" spans="81:81">
      <c r="CC24590" s="2"/>
    </row>
    <row r="24591" spans="81:81">
      <c r="CC24591" s="2"/>
    </row>
    <row r="24592" spans="81:81">
      <c r="CC24592" s="2"/>
    </row>
    <row r="24593" spans="81:81">
      <c r="CC24593" s="2"/>
    </row>
    <row r="24594" spans="81:81">
      <c r="CC24594" s="2"/>
    </row>
    <row r="24595" spans="81:81">
      <c r="CC24595" s="2"/>
    </row>
    <row r="24596" spans="81:81">
      <c r="CC24596" s="2"/>
    </row>
    <row r="24597" spans="81:81">
      <c r="CC24597" s="2"/>
    </row>
    <row r="24598" spans="81:81">
      <c r="CC24598" s="2"/>
    </row>
    <row r="24599" spans="81:81">
      <c r="CC24599" s="2"/>
    </row>
    <row r="24600" spans="81:81">
      <c r="CC24600" s="2"/>
    </row>
    <row r="24601" spans="81:81">
      <c r="CC24601" s="2"/>
    </row>
    <row r="24602" spans="81:81">
      <c r="CC24602" s="2"/>
    </row>
    <row r="24603" spans="81:81">
      <c r="CC24603" s="2"/>
    </row>
    <row r="24604" spans="81:81">
      <c r="CC24604" s="2"/>
    </row>
    <row r="24605" spans="81:81">
      <c r="CC24605" s="2"/>
    </row>
    <row r="24606" spans="81:81">
      <c r="CC24606" s="2"/>
    </row>
    <row r="24607" spans="81:81">
      <c r="CC24607" s="2"/>
    </row>
    <row r="24608" spans="81:81">
      <c r="CC24608" s="2"/>
    </row>
    <row r="24609" spans="81:81">
      <c r="CC24609" s="2"/>
    </row>
    <row r="24610" spans="81:81">
      <c r="CC24610" s="2"/>
    </row>
    <row r="24611" spans="81:81">
      <c r="CC24611" s="2"/>
    </row>
    <row r="24612" spans="81:81">
      <c r="CC24612" s="2"/>
    </row>
    <row r="24613" spans="81:81">
      <c r="CC24613" s="2"/>
    </row>
    <row r="24614" spans="81:81">
      <c r="CC24614" s="2"/>
    </row>
    <row r="24615" spans="81:81">
      <c r="CC24615" s="2"/>
    </row>
    <row r="24616" spans="81:81">
      <c r="CC24616" s="2"/>
    </row>
    <row r="24617" spans="81:81">
      <c r="CC24617" s="2"/>
    </row>
    <row r="24618" spans="81:81">
      <c r="CC24618" s="2"/>
    </row>
    <row r="24619" spans="81:81">
      <c r="CC24619" s="2"/>
    </row>
    <row r="24620" spans="81:81">
      <c r="CC24620" s="2"/>
    </row>
    <row r="24621" spans="81:81">
      <c r="CC24621" s="2"/>
    </row>
    <row r="24622" spans="81:81">
      <c r="CC24622" s="2"/>
    </row>
    <row r="24623" spans="81:81">
      <c r="CC24623" s="2"/>
    </row>
    <row r="24624" spans="81:81">
      <c r="CC24624" s="2"/>
    </row>
    <row r="24625" spans="81:81">
      <c r="CC24625" s="2"/>
    </row>
    <row r="24626" spans="81:81">
      <c r="CC24626" s="2"/>
    </row>
    <row r="24627" spans="81:81">
      <c r="CC24627" s="2"/>
    </row>
    <row r="24628" spans="81:81">
      <c r="CC24628" s="2"/>
    </row>
    <row r="24629" spans="81:81">
      <c r="CC24629" s="2"/>
    </row>
    <row r="24630" spans="81:81">
      <c r="CC24630" s="2"/>
    </row>
    <row r="24631" spans="81:81">
      <c r="CC24631" s="2"/>
    </row>
    <row r="24632" spans="81:81">
      <c r="CC24632" s="2"/>
    </row>
    <row r="24633" spans="81:81">
      <c r="CC24633" s="2"/>
    </row>
    <row r="24634" spans="81:81">
      <c r="CC24634" s="2"/>
    </row>
    <row r="24635" spans="81:81">
      <c r="CC24635" s="2"/>
    </row>
    <row r="24636" spans="81:81">
      <c r="CC24636" s="2"/>
    </row>
    <row r="24637" spans="81:81">
      <c r="CC24637" s="2"/>
    </row>
    <row r="24638" spans="81:81">
      <c r="CC24638" s="2"/>
    </row>
    <row r="24639" spans="81:81">
      <c r="CC24639" s="2"/>
    </row>
    <row r="24640" spans="81:81">
      <c r="CC24640" s="2"/>
    </row>
    <row r="24641" spans="81:81">
      <c r="CC24641" s="2"/>
    </row>
    <row r="24642" spans="81:81">
      <c r="CC24642" s="2"/>
    </row>
    <row r="24643" spans="81:81">
      <c r="CC24643" s="2"/>
    </row>
    <row r="24644" spans="81:81">
      <c r="CC24644" s="2"/>
    </row>
    <row r="24645" spans="81:81">
      <c r="CC24645" s="2"/>
    </row>
    <row r="24646" spans="81:81">
      <c r="CC24646" s="2"/>
    </row>
    <row r="24647" spans="81:81">
      <c r="CC24647" s="2"/>
    </row>
    <row r="24648" spans="81:81">
      <c r="CC24648" s="2"/>
    </row>
    <row r="24649" spans="81:81">
      <c r="CC24649" s="2"/>
    </row>
    <row r="24650" spans="81:81">
      <c r="CC24650" s="2"/>
    </row>
    <row r="24651" spans="81:81">
      <c r="CC24651" s="2"/>
    </row>
    <row r="24652" spans="81:81">
      <c r="CC24652" s="2"/>
    </row>
    <row r="24653" spans="81:81">
      <c r="CC24653" s="2"/>
    </row>
    <row r="24654" spans="81:81">
      <c r="CC24654" s="2"/>
    </row>
    <row r="24655" spans="81:81">
      <c r="CC24655" s="2"/>
    </row>
    <row r="24656" spans="81:81">
      <c r="CC24656" s="2"/>
    </row>
    <row r="24657" spans="81:81">
      <c r="CC24657" s="2"/>
    </row>
    <row r="24658" spans="81:81">
      <c r="CC24658" s="2"/>
    </row>
    <row r="24659" spans="81:81">
      <c r="CC24659" s="2"/>
    </row>
    <row r="24660" spans="81:81">
      <c r="CC24660" s="2"/>
    </row>
    <row r="24661" spans="81:81">
      <c r="CC24661" s="2"/>
    </row>
    <row r="24662" spans="81:81">
      <c r="CC24662" s="2"/>
    </row>
    <row r="24663" spans="81:81">
      <c r="CC24663" s="2"/>
    </row>
    <row r="24664" spans="81:81">
      <c r="CC24664" s="2"/>
    </row>
    <row r="24665" spans="81:81">
      <c r="CC24665" s="2"/>
    </row>
    <row r="24666" spans="81:81">
      <c r="CC24666" s="2"/>
    </row>
    <row r="24667" spans="81:81">
      <c r="CC24667" s="2"/>
    </row>
    <row r="24668" spans="81:81">
      <c r="CC24668" s="2"/>
    </row>
    <row r="24669" spans="81:81">
      <c r="CC24669" s="2"/>
    </row>
    <row r="24670" spans="81:81">
      <c r="CC24670" s="2"/>
    </row>
    <row r="24671" spans="81:81">
      <c r="CC24671" s="2"/>
    </row>
    <row r="24672" spans="81:81">
      <c r="CC24672" s="2"/>
    </row>
    <row r="24673" spans="81:81">
      <c r="CC24673" s="2"/>
    </row>
    <row r="24674" spans="81:81">
      <c r="CC24674" s="2"/>
    </row>
    <row r="24675" spans="81:81">
      <c r="CC24675" s="2"/>
    </row>
    <row r="24676" spans="81:81">
      <c r="CC24676" s="2"/>
    </row>
    <row r="24677" spans="81:81">
      <c r="CC24677" s="2"/>
    </row>
    <row r="24678" spans="81:81">
      <c r="CC24678" s="2"/>
    </row>
    <row r="24679" spans="81:81">
      <c r="CC24679" s="2"/>
    </row>
    <row r="24680" spans="81:81">
      <c r="CC24680" s="2"/>
    </row>
    <row r="24681" spans="81:81">
      <c r="CC24681" s="2"/>
    </row>
    <row r="24682" spans="81:81">
      <c r="CC24682" s="2"/>
    </row>
    <row r="24683" spans="81:81">
      <c r="CC24683" s="2"/>
    </row>
    <row r="24684" spans="81:81">
      <c r="CC24684" s="2"/>
    </row>
    <row r="24685" spans="81:81">
      <c r="CC24685" s="2"/>
    </row>
    <row r="24686" spans="81:81">
      <c r="CC24686" s="2"/>
    </row>
    <row r="24687" spans="81:81">
      <c r="CC24687" s="2"/>
    </row>
    <row r="24688" spans="81:81">
      <c r="CC24688" s="2"/>
    </row>
    <row r="24689" spans="81:81">
      <c r="CC24689" s="2"/>
    </row>
    <row r="24690" spans="81:81">
      <c r="CC24690" s="2"/>
    </row>
    <row r="24691" spans="81:81">
      <c r="CC24691" s="2"/>
    </row>
    <row r="24692" spans="81:81">
      <c r="CC24692" s="2"/>
    </row>
    <row r="24693" spans="81:81">
      <c r="CC24693" s="2"/>
    </row>
    <row r="24694" spans="81:81">
      <c r="CC24694" s="2"/>
    </row>
    <row r="24695" spans="81:81">
      <c r="CC24695" s="2"/>
    </row>
    <row r="24696" spans="81:81">
      <c r="CC24696" s="2"/>
    </row>
    <row r="24697" spans="81:81">
      <c r="CC24697" s="2"/>
    </row>
    <row r="24698" spans="81:81">
      <c r="CC24698" s="2"/>
    </row>
    <row r="24699" spans="81:81">
      <c r="CC24699" s="2"/>
    </row>
    <row r="24700" spans="81:81">
      <c r="CC24700" s="2"/>
    </row>
    <row r="24701" spans="81:81">
      <c r="CC24701" s="2"/>
    </row>
    <row r="24702" spans="81:81">
      <c r="CC24702" s="2"/>
    </row>
    <row r="24703" spans="81:81">
      <c r="CC24703" s="2"/>
    </row>
    <row r="24704" spans="81:81">
      <c r="CC24704" s="2"/>
    </row>
    <row r="24705" spans="81:81">
      <c r="CC24705" s="2"/>
    </row>
    <row r="24706" spans="81:81">
      <c r="CC24706" s="2"/>
    </row>
    <row r="24707" spans="81:81">
      <c r="CC24707" s="2"/>
    </row>
    <row r="24708" spans="81:81">
      <c r="CC24708" s="2"/>
    </row>
    <row r="24709" spans="81:81">
      <c r="CC24709" s="2"/>
    </row>
    <row r="24710" spans="81:81">
      <c r="CC24710" s="2"/>
    </row>
    <row r="24711" spans="81:81">
      <c r="CC24711" s="2"/>
    </row>
    <row r="24712" spans="81:81">
      <c r="CC24712" s="2"/>
    </row>
    <row r="24713" spans="81:81">
      <c r="CC24713" s="2"/>
    </row>
    <row r="24714" spans="81:81">
      <c r="CC24714" s="2"/>
    </row>
    <row r="24715" spans="81:81">
      <c r="CC24715" s="2"/>
    </row>
    <row r="24716" spans="81:81">
      <c r="CC24716" s="2"/>
    </row>
    <row r="24717" spans="81:81">
      <c r="CC24717" s="2"/>
    </row>
    <row r="24718" spans="81:81">
      <c r="CC24718" s="2"/>
    </row>
    <row r="24719" spans="81:81">
      <c r="CC24719" s="2"/>
    </row>
    <row r="24720" spans="81:81">
      <c r="CC24720" s="2"/>
    </row>
    <row r="24721" spans="81:81">
      <c r="CC24721" s="2"/>
    </row>
    <row r="24722" spans="81:81">
      <c r="CC24722" s="2"/>
    </row>
    <row r="24723" spans="81:81">
      <c r="CC24723" s="2"/>
    </row>
    <row r="24724" spans="81:81">
      <c r="CC24724" s="2"/>
    </row>
    <row r="24725" spans="81:81">
      <c r="CC24725" s="2"/>
    </row>
    <row r="24726" spans="81:81">
      <c r="CC24726" s="2"/>
    </row>
    <row r="24727" spans="81:81">
      <c r="CC24727" s="2"/>
    </row>
    <row r="24728" spans="81:81">
      <c r="CC24728" s="2"/>
    </row>
    <row r="24729" spans="81:81">
      <c r="CC24729" s="2"/>
    </row>
    <row r="24730" spans="81:81">
      <c r="CC24730" s="2"/>
    </row>
    <row r="24731" spans="81:81">
      <c r="CC24731" s="2"/>
    </row>
    <row r="24732" spans="81:81">
      <c r="CC24732" s="2"/>
    </row>
    <row r="24733" spans="81:81">
      <c r="CC24733" s="2"/>
    </row>
    <row r="24734" spans="81:81">
      <c r="CC24734" s="2"/>
    </row>
    <row r="24735" spans="81:81">
      <c r="CC24735" s="2"/>
    </row>
    <row r="24736" spans="81:81">
      <c r="CC24736" s="2"/>
    </row>
    <row r="24737" spans="81:81">
      <c r="CC24737" s="2"/>
    </row>
    <row r="24738" spans="81:81">
      <c r="CC24738" s="2"/>
    </row>
    <row r="24739" spans="81:81">
      <c r="CC24739" s="2"/>
    </row>
    <row r="24740" spans="81:81">
      <c r="CC24740" s="2"/>
    </row>
    <row r="24741" spans="81:81">
      <c r="CC24741" s="2"/>
    </row>
    <row r="24742" spans="81:81">
      <c r="CC24742" s="2"/>
    </row>
    <row r="24743" spans="81:81">
      <c r="CC24743" s="2"/>
    </row>
    <row r="24744" spans="81:81">
      <c r="CC24744" s="2"/>
    </row>
    <row r="24745" spans="81:81">
      <c r="CC24745" s="2"/>
    </row>
    <row r="24746" spans="81:81">
      <c r="CC24746" s="2"/>
    </row>
    <row r="24747" spans="81:81">
      <c r="CC24747" s="2"/>
    </row>
    <row r="24748" spans="81:81">
      <c r="CC24748" s="2"/>
    </row>
    <row r="24749" spans="81:81">
      <c r="CC24749" s="2"/>
    </row>
    <row r="24750" spans="81:81">
      <c r="CC24750" s="2"/>
    </row>
    <row r="24751" spans="81:81">
      <c r="CC24751" s="2"/>
    </row>
    <row r="24752" spans="81:81">
      <c r="CC24752" s="2"/>
    </row>
    <row r="24753" spans="81:81">
      <c r="CC24753" s="2"/>
    </row>
    <row r="24754" spans="81:81">
      <c r="CC24754" s="2"/>
    </row>
    <row r="24755" spans="81:81">
      <c r="CC24755" s="2"/>
    </row>
    <row r="24756" spans="81:81">
      <c r="CC24756" s="2"/>
    </row>
    <row r="24757" spans="81:81">
      <c r="CC24757" s="2"/>
    </row>
    <row r="24758" spans="81:81">
      <c r="CC24758" s="2"/>
    </row>
    <row r="24759" spans="81:81">
      <c r="CC24759" s="2"/>
    </row>
    <row r="24760" spans="81:81">
      <c r="CC24760" s="2"/>
    </row>
    <row r="24761" spans="81:81">
      <c r="CC24761" s="2"/>
    </row>
    <row r="24762" spans="81:81">
      <c r="CC24762" s="2"/>
    </row>
    <row r="24763" spans="81:81">
      <c r="CC24763" s="2"/>
    </row>
    <row r="24764" spans="81:81">
      <c r="CC24764" s="2"/>
    </row>
    <row r="24765" spans="81:81">
      <c r="CC24765" s="2"/>
    </row>
    <row r="24766" spans="81:81">
      <c r="CC24766" s="2"/>
    </row>
    <row r="24767" spans="81:81">
      <c r="CC24767" s="2"/>
    </row>
    <row r="24768" spans="81:81">
      <c r="CC24768" s="2"/>
    </row>
    <row r="24769" spans="81:81">
      <c r="CC24769" s="2"/>
    </row>
    <row r="24770" spans="81:81">
      <c r="CC24770" s="2"/>
    </row>
    <row r="24771" spans="81:81">
      <c r="CC24771" s="2"/>
    </row>
    <row r="24772" spans="81:81">
      <c r="CC24772" s="2"/>
    </row>
    <row r="24773" spans="81:81">
      <c r="CC24773" s="2"/>
    </row>
    <row r="24774" spans="81:81">
      <c r="CC24774" s="2"/>
    </row>
    <row r="24775" spans="81:81">
      <c r="CC24775" s="2"/>
    </row>
    <row r="24776" spans="81:81">
      <c r="CC24776" s="2"/>
    </row>
    <row r="24777" spans="81:81">
      <c r="CC24777" s="2"/>
    </row>
    <row r="24778" spans="81:81">
      <c r="CC24778" s="2"/>
    </row>
    <row r="24779" spans="81:81">
      <c r="CC24779" s="2"/>
    </row>
    <row r="24780" spans="81:81">
      <c r="CC24780" s="2"/>
    </row>
    <row r="24781" spans="81:81">
      <c r="CC24781" s="2"/>
    </row>
    <row r="24782" spans="81:81">
      <c r="CC24782" s="2"/>
    </row>
    <row r="24783" spans="81:81">
      <c r="CC24783" s="2"/>
    </row>
    <row r="24784" spans="81:81">
      <c r="CC24784" s="2"/>
    </row>
    <row r="24785" spans="81:81">
      <c r="CC24785" s="2"/>
    </row>
    <row r="24786" spans="81:81">
      <c r="CC24786" s="2"/>
    </row>
    <row r="24787" spans="81:81">
      <c r="CC24787" s="2"/>
    </row>
    <row r="24788" spans="81:81">
      <c r="CC24788" s="2"/>
    </row>
    <row r="24789" spans="81:81">
      <c r="CC24789" s="2"/>
    </row>
    <row r="24790" spans="81:81">
      <c r="CC24790" s="2"/>
    </row>
    <row r="24791" spans="81:81">
      <c r="CC24791" s="2"/>
    </row>
    <row r="24792" spans="81:81">
      <c r="CC24792" s="2"/>
    </row>
    <row r="24793" spans="81:81">
      <c r="CC24793" s="2"/>
    </row>
    <row r="24794" spans="81:81">
      <c r="CC24794" s="2"/>
    </row>
    <row r="24795" spans="81:81">
      <c r="CC24795" s="2"/>
    </row>
    <row r="24796" spans="81:81">
      <c r="CC24796" s="2"/>
    </row>
    <row r="24797" spans="81:81">
      <c r="CC24797" s="2"/>
    </row>
    <row r="24798" spans="81:81">
      <c r="CC24798" s="2"/>
    </row>
    <row r="24799" spans="81:81">
      <c r="CC24799" s="2"/>
    </row>
    <row r="24800" spans="81:81">
      <c r="CC24800" s="2"/>
    </row>
    <row r="24801" spans="81:81">
      <c r="CC24801" s="2"/>
    </row>
    <row r="24802" spans="81:81">
      <c r="CC24802" s="2"/>
    </row>
    <row r="24803" spans="81:81">
      <c r="CC24803" s="2"/>
    </row>
    <row r="24804" spans="81:81">
      <c r="CC24804" s="2"/>
    </row>
    <row r="24805" spans="81:81">
      <c r="CC24805" s="2"/>
    </row>
    <row r="24806" spans="81:81">
      <c r="CC24806" s="2"/>
    </row>
    <row r="24807" spans="81:81">
      <c r="CC24807" s="2"/>
    </row>
    <row r="24808" spans="81:81">
      <c r="CC24808" s="2"/>
    </row>
    <row r="24809" spans="81:81">
      <c r="CC24809" s="2"/>
    </row>
    <row r="24810" spans="81:81">
      <c r="CC24810" s="2"/>
    </row>
    <row r="24811" spans="81:81">
      <c r="CC24811" s="2"/>
    </row>
    <row r="24812" spans="81:81">
      <c r="CC24812" s="2"/>
    </row>
    <row r="24813" spans="81:81">
      <c r="CC24813" s="2"/>
    </row>
    <row r="24814" spans="81:81">
      <c r="CC24814" s="2"/>
    </row>
    <row r="24815" spans="81:81">
      <c r="CC24815" s="2"/>
    </row>
    <row r="24816" spans="81:81">
      <c r="CC24816" s="2"/>
    </row>
    <row r="24817" spans="81:81">
      <c r="CC24817" s="2"/>
    </row>
    <row r="24818" spans="81:81">
      <c r="CC24818" s="2"/>
    </row>
    <row r="24819" spans="81:81">
      <c r="CC24819" s="2"/>
    </row>
    <row r="24820" spans="81:81">
      <c r="CC24820" s="2"/>
    </row>
    <row r="24821" spans="81:81">
      <c r="CC24821" s="2"/>
    </row>
    <row r="24822" spans="81:81">
      <c r="CC24822" s="2"/>
    </row>
    <row r="24823" spans="81:81">
      <c r="CC24823" s="2"/>
    </row>
    <row r="24824" spans="81:81">
      <c r="CC24824" s="2"/>
    </row>
    <row r="24825" spans="81:81">
      <c r="CC24825" s="2"/>
    </row>
    <row r="24826" spans="81:81">
      <c r="CC24826" s="2"/>
    </row>
    <row r="24827" spans="81:81">
      <c r="CC24827" s="2"/>
    </row>
    <row r="24828" spans="81:81">
      <c r="CC24828" s="2"/>
    </row>
    <row r="24829" spans="81:81">
      <c r="CC24829" s="2"/>
    </row>
    <row r="24830" spans="81:81">
      <c r="CC24830" s="2"/>
    </row>
    <row r="24831" spans="81:81">
      <c r="CC24831" s="2"/>
    </row>
    <row r="24832" spans="81:81">
      <c r="CC24832" s="2"/>
    </row>
    <row r="24833" spans="81:81">
      <c r="CC24833" s="2"/>
    </row>
    <row r="24834" spans="81:81">
      <c r="CC24834" s="2"/>
    </row>
    <row r="24835" spans="81:81">
      <c r="CC24835" s="2"/>
    </row>
    <row r="24836" spans="81:81">
      <c r="CC24836" s="2"/>
    </row>
    <row r="24837" spans="81:81">
      <c r="CC24837" s="2"/>
    </row>
    <row r="24838" spans="81:81">
      <c r="CC24838" s="2"/>
    </row>
    <row r="24839" spans="81:81">
      <c r="CC24839" s="2"/>
    </row>
    <row r="24840" spans="81:81">
      <c r="CC24840" s="2"/>
    </row>
    <row r="24841" spans="81:81">
      <c r="CC24841" s="2"/>
    </row>
    <row r="24842" spans="81:81">
      <c r="CC24842" s="2"/>
    </row>
    <row r="24843" spans="81:81">
      <c r="CC24843" s="2"/>
    </row>
    <row r="24844" spans="81:81">
      <c r="CC24844" s="2"/>
    </row>
    <row r="24845" spans="81:81">
      <c r="CC24845" s="2"/>
    </row>
    <row r="24846" spans="81:81">
      <c r="CC24846" s="2"/>
    </row>
    <row r="24847" spans="81:81">
      <c r="CC24847" s="2"/>
    </row>
    <row r="24848" spans="81:81">
      <c r="CC24848" s="2"/>
    </row>
    <row r="24849" spans="81:81">
      <c r="CC24849" s="2"/>
    </row>
    <row r="24850" spans="81:81">
      <c r="CC24850" s="2"/>
    </row>
    <row r="24851" spans="81:81">
      <c r="CC24851" s="2"/>
    </row>
    <row r="24852" spans="81:81">
      <c r="CC24852" s="2"/>
    </row>
    <row r="24853" spans="81:81">
      <c r="CC24853" s="2"/>
    </row>
    <row r="24854" spans="81:81">
      <c r="CC24854" s="2"/>
    </row>
    <row r="24855" spans="81:81">
      <c r="CC24855" s="2"/>
    </row>
    <row r="24856" spans="81:81">
      <c r="CC24856" s="2"/>
    </row>
    <row r="24857" spans="81:81">
      <c r="CC24857" s="2"/>
    </row>
    <row r="24858" spans="81:81">
      <c r="CC24858" s="2"/>
    </row>
    <row r="24859" spans="81:81">
      <c r="CC24859" s="2"/>
    </row>
    <row r="24860" spans="81:81">
      <c r="CC24860" s="2"/>
    </row>
    <row r="24861" spans="81:81">
      <c r="CC24861" s="2"/>
    </row>
    <row r="24862" spans="81:81">
      <c r="CC24862" s="2"/>
    </row>
    <row r="24863" spans="81:81">
      <c r="CC24863" s="2"/>
    </row>
    <row r="24864" spans="81:81">
      <c r="CC24864" s="2"/>
    </row>
    <row r="24865" spans="81:81">
      <c r="CC24865" s="2"/>
    </row>
    <row r="24866" spans="81:81">
      <c r="CC24866" s="2"/>
    </row>
    <row r="24867" spans="81:81">
      <c r="CC24867" s="2"/>
    </row>
    <row r="24868" spans="81:81">
      <c r="CC24868" s="2"/>
    </row>
    <row r="24869" spans="81:81">
      <c r="CC24869" s="2"/>
    </row>
    <row r="24870" spans="81:81">
      <c r="CC24870" s="2"/>
    </row>
    <row r="24871" spans="81:81">
      <c r="CC24871" s="2"/>
    </row>
    <row r="24872" spans="81:81">
      <c r="CC24872" s="2"/>
    </row>
    <row r="24873" spans="81:81">
      <c r="CC24873" s="2"/>
    </row>
    <row r="24874" spans="81:81">
      <c r="CC24874" s="2"/>
    </row>
    <row r="24875" spans="81:81">
      <c r="CC24875" s="2"/>
    </row>
    <row r="24876" spans="81:81">
      <c r="CC24876" s="2"/>
    </row>
    <row r="24877" spans="81:81">
      <c r="CC24877" s="2"/>
    </row>
    <row r="24878" spans="81:81">
      <c r="CC24878" s="2"/>
    </row>
    <row r="24879" spans="81:81">
      <c r="CC24879" s="2"/>
    </row>
    <row r="24880" spans="81:81">
      <c r="CC24880" s="2"/>
    </row>
    <row r="24881" spans="81:81">
      <c r="CC24881" s="2"/>
    </row>
    <row r="24882" spans="81:81">
      <c r="CC24882" s="2"/>
    </row>
    <row r="24883" spans="81:81">
      <c r="CC24883" s="2"/>
    </row>
    <row r="24884" spans="81:81">
      <c r="CC24884" s="2"/>
    </row>
    <row r="24885" spans="81:81">
      <c r="CC24885" s="2"/>
    </row>
    <row r="24886" spans="81:81">
      <c r="CC24886" s="2"/>
    </row>
    <row r="24887" spans="81:81">
      <c r="CC24887" s="2"/>
    </row>
    <row r="24888" spans="81:81">
      <c r="CC24888" s="2"/>
    </row>
    <row r="24889" spans="81:81">
      <c r="CC24889" s="2"/>
    </row>
    <row r="24890" spans="81:81">
      <c r="CC24890" s="2"/>
    </row>
    <row r="24891" spans="81:81">
      <c r="CC24891" s="2"/>
    </row>
    <row r="24892" spans="81:81">
      <c r="CC24892" s="2"/>
    </row>
    <row r="24893" spans="81:81">
      <c r="CC24893" s="2"/>
    </row>
    <row r="24894" spans="81:81">
      <c r="CC24894" s="2"/>
    </row>
    <row r="24895" spans="81:81">
      <c r="CC24895" s="2"/>
    </row>
    <row r="24896" spans="81:81">
      <c r="CC24896" s="2"/>
    </row>
    <row r="24897" spans="81:81">
      <c r="CC24897" s="2"/>
    </row>
    <row r="24898" spans="81:81">
      <c r="CC24898" s="2"/>
    </row>
    <row r="24899" spans="81:81">
      <c r="CC24899" s="2"/>
    </row>
    <row r="24900" spans="81:81">
      <c r="CC24900" s="2"/>
    </row>
    <row r="24901" spans="81:81">
      <c r="CC24901" s="2"/>
    </row>
    <row r="24902" spans="81:81">
      <c r="CC24902" s="2"/>
    </row>
    <row r="24903" spans="81:81">
      <c r="CC24903" s="2"/>
    </row>
    <row r="24904" spans="81:81">
      <c r="CC24904" s="2"/>
    </row>
    <row r="24905" spans="81:81">
      <c r="CC24905" s="2"/>
    </row>
    <row r="24906" spans="81:81">
      <c r="CC24906" s="2"/>
    </row>
    <row r="24907" spans="81:81">
      <c r="CC24907" s="2"/>
    </row>
    <row r="24908" spans="81:81">
      <c r="CC24908" s="2"/>
    </row>
    <row r="24909" spans="81:81">
      <c r="CC24909" s="2"/>
    </row>
    <row r="24910" spans="81:81">
      <c r="CC24910" s="2"/>
    </row>
    <row r="24911" spans="81:81">
      <c r="CC24911" s="2"/>
    </row>
    <row r="24912" spans="81:81">
      <c r="CC24912" s="2"/>
    </row>
    <row r="24913" spans="81:81">
      <c r="CC24913" s="2"/>
    </row>
    <row r="24914" spans="81:81">
      <c r="CC24914" s="2"/>
    </row>
    <row r="24915" spans="81:81">
      <c r="CC24915" s="2"/>
    </row>
    <row r="24916" spans="81:81">
      <c r="CC24916" s="2"/>
    </row>
    <row r="24917" spans="81:81">
      <c r="CC24917" s="2"/>
    </row>
    <row r="24918" spans="81:81">
      <c r="CC24918" s="2"/>
    </row>
    <row r="24919" spans="81:81">
      <c r="CC24919" s="2"/>
    </row>
    <row r="24920" spans="81:81">
      <c r="CC24920" s="2"/>
    </row>
    <row r="24921" spans="81:81">
      <c r="CC24921" s="2"/>
    </row>
    <row r="24922" spans="81:81">
      <c r="CC24922" s="2"/>
    </row>
    <row r="24923" spans="81:81">
      <c r="CC24923" s="2"/>
    </row>
    <row r="24924" spans="81:81">
      <c r="CC24924" s="2"/>
    </row>
    <row r="24925" spans="81:81">
      <c r="CC24925" s="2"/>
    </row>
    <row r="24926" spans="81:81">
      <c r="CC24926" s="2"/>
    </row>
    <row r="24927" spans="81:81">
      <c r="CC24927" s="2"/>
    </row>
    <row r="24928" spans="81:81">
      <c r="CC24928" s="2"/>
    </row>
    <row r="24929" spans="81:81">
      <c r="CC24929" s="2"/>
    </row>
    <row r="24930" spans="81:81">
      <c r="CC24930" s="2"/>
    </row>
    <row r="24931" spans="81:81">
      <c r="CC24931" s="2"/>
    </row>
    <row r="24932" spans="81:81">
      <c r="CC24932" s="2"/>
    </row>
    <row r="24933" spans="81:81">
      <c r="CC24933" s="2"/>
    </row>
    <row r="24934" spans="81:81">
      <c r="CC24934" s="2"/>
    </row>
    <row r="24935" spans="81:81">
      <c r="CC24935" s="2"/>
    </row>
    <row r="24936" spans="81:81">
      <c r="CC24936" s="2"/>
    </row>
    <row r="24937" spans="81:81">
      <c r="CC24937" s="2"/>
    </row>
    <row r="24938" spans="81:81">
      <c r="CC24938" s="2"/>
    </row>
    <row r="24939" spans="81:81">
      <c r="CC24939" s="2"/>
    </row>
    <row r="24940" spans="81:81">
      <c r="CC24940" s="2"/>
    </row>
    <row r="24941" spans="81:81">
      <c r="CC24941" s="2"/>
    </row>
    <row r="24942" spans="81:81">
      <c r="CC24942" s="2"/>
    </row>
    <row r="24943" spans="81:81">
      <c r="CC24943" s="2"/>
    </row>
    <row r="24944" spans="81:81">
      <c r="CC24944" s="2"/>
    </row>
    <row r="24945" spans="81:81">
      <c r="CC24945" s="2"/>
    </row>
    <row r="24946" spans="81:81">
      <c r="CC24946" s="2"/>
    </row>
    <row r="24947" spans="81:81">
      <c r="CC24947" s="2"/>
    </row>
    <row r="24948" spans="81:81">
      <c r="CC24948" s="2"/>
    </row>
    <row r="24949" spans="81:81">
      <c r="CC24949" s="2"/>
    </row>
    <row r="24950" spans="81:81">
      <c r="CC24950" s="2"/>
    </row>
    <row r="24951" spans="81:81">
      <c r="CC24951" s="2"/>
    </row>
    <row r="24952" spans="81:81">
      <c r="CC24952" s="2"/>
    </row>
    <row r="24953" spans="81:81">
      <c r="CC24953" s="2"/>
    </row>
    <row r="24954" spans="81:81">
      <c r="CC24954" s="2"/>
    </row>
    <row r="24955" spans="81:81">
      <c r="CC24955" s="2"/>
    </row>
    <row r="24956" spans="81:81">
      <c r="CC24956" s="2"/>
    </row>
    <row r="24957" spans="81:81">
      <c r="CC24957" s="2"/>
    </row>
    <row r="24958" spans="81:81">
      <c r="CC24958" s="2"/>
    </row>
    <row r="24959" spans="81:81">
      <c r="CC24959" s="2"/>
    </row>
    <row r="24960" spans="81:81">
      <c r="CC24960" s="2"/>
    </row>
    <row r="24961" spans="81:81">
      <c r="CC24961" s="2"/>
    </row>
    <row r="24962" spans="81:81">
      <c r="CC24962" s="2"/>
    </row>
    <row r="24963" spans="81:81">
      <c r="CC24963" s="2"/>
    </row>
    <row r="24964" spans="81:81">
      <c r="CC24964" s="2"/>
    </row>
    <row r="24965" spans="81:81">
      <c r="CC24965" s="2"/>
    </row>
    <row r="24966" spans="81:81">
      <c r="CC24966" s="2"/>
    </row>
    <row r="24967" spans="81:81">
      <c r="CC24967" s="2"/>
    </row>
    <row r="24968" spans="81:81">
      <c r="CC24968" s="2"/>
    </row>
    <row r="24969" spans="81:81">
      <c r="CC24969" s="2"/>
    </row>
    <row r="24970" spans="81:81">
      <c r="CC24970" s="2"/>
    </row>
    <row r="24971" spans="81:81">
      <c r="CC24971" s="2"/>
    </row>
    <row r="24972" spans="81:81">
      <c r="CC24972" s="2"/>
    </row>
    <row r="24973" spans="81:81">
      <c r="CC24973" s="2"/>
    </row>
    <row r="24974" spans="81:81">
      <c r="CC24974" s="2"/>
    </row>
    <row r="24975" spans="81:81">
      <c r="CC24975" s="2"/>
    </row>
    <row r="24976" spans="81:81">
      <c r="CC24976" s="2"/>
    </row>
    <row r="24977" spans="81:81">
      <c r="CC24977" s="2"/>
    </row>
    <row r="24978" spans="81:81">
      <c r="CC24978" s="2"/>
    </row>
    <row r="24979" spans="81:81">
      <c r="CC24979" s="2"/>
    </row>
    <row r="24980" spans="81:81">
      <c r="CC24980" s="2"/>
    </row>
    <row r="24981" spans="81:81">
      <c r="CC24981" s="2"/>
    </row>
    <row r="24982" spans="81:81">
      <c r="CC24982" s="2"/>
    </row>
    <row r="24983" spans="81:81">
      <c r="CC24983" s="2"/>
    </row>
    <row r="24984" spans="81:81">
      <c r="CC24984" s="2"/>
    </row>
    <row r="24985" spans="81:81">
      <c r="CC24985" s="2"/>
    </row>
    <row r="24986" spans="81:81">
      <c r="CC24986" s="2"/>
    </row>
    <row r="24987" spans="81:81">
      <c r="CC24987" s="2"/>
    </row>
    <row r="24988" spans="81:81">
      <c r="CC24988" s="2"/>
    </row>
    <row r="24989" spans="81:81">
      <c r="CC24989" s="2"/>
    </row>
    <row r="24990" spans="81:81">
      <c r="CC24990" s="2"/>
    </row>
    <row r="24991" spans="81:81">
      <c r="CC24991" s="2"/>
    </row>
    <row r="24992" spans="81:81">
      <c r="CC24992" s="2"/>
    </row>
    <row r="24993" spans="81:81">
      <c r="CC24993" s="2"/>
    </row>
    <row r="24994" spans="81:81">
      <c r="CC24994" s="2"/>
    </row>
    <row r="24995" spans="81:81">
      <c r="CC24995" s="2"/>
    </row>
    <row r="24996" spans="81:81">
      <c r="CC24996" s="2"/>
    </row>
    <row r="24997" spans="81:81">
      <c r="CC24997" s="2"/>
    </row>
    <row r="24998" spans="81:81">
      <c r="CC24998" s="2"/>
    </row>
    <row r="24999" spans="81:81">
      <c r="CC24999" s="2"/>
    </row>
    <row r="25000" spans="81:81">
      <c r="CC25000" s="2"/>
    </row>
    <row r="25001" spans="81:81">
      <c r="CC25001" s="2"/>
    </row>
    <row r="25002" spans="81:81">
      <c r="CC25002" s="2"/>
    </row>
    <row r="25003" spans="81:81">
      <c r="CC25003" s="2"/>
    </row>
    <row r="25004" spans="81:81">
      <c r="CC25004" s="2"/>
    </row>
    <row r="25005" spans="81:81">
      <c r="CC25005" s="2"/>
    </row>
    <row r="25006" spans="81:81">
      <c r="CC25006" s="2"/>
    </row>
    <row r="25007" spans="81:81">
      <c r="CC25007" s="2"/>
    </row>
    <row r="25008" spans="81:81">
      <c r="CC25008" s="2"/>
    </row>
    <row r="25009" spans="81:81">
      <c r="CC25009" s="2"/>
    </row>
    <row r="25010" spans="81:81">
      <c r="CC25010" s="2"/>
    </row>
    <row r="25011" spans="81:81">
      <c r="CC25011" s="2"/>
    </row>
    <row r="25012" spans="81:81">
      <c r="CC25012" s="2"/>
    </row>
    <row r="25013" spans="81:81">
      <c r="CC25013" s="2"/>
    </row>
    <row r="25014" spans="81:81">
      <c r="CC25014" s="2"/>
    </row>
    <row r="25015" spans="81:81">
      <c r="CC25015" s="2"/>
    </row>
    <row r="25016" spans="81:81">
      <c r="CC25016" s="2"/>
    </row>
    <row r="25017" spans="81:81">
      <c r="CC25017" s="2"/>
    </row>
    <row r="25018" spans="81:81">
      <c r="CC25018" s="2"/>
    </row>
    <row r="25019" spans="81:81">
      <c r="CC25019" s="2"/>
    </row>
    <row r="25020" spans="81:81">
      <c r="CC25020" s="2"/>
    </row>
    <row r="25021" spans="81:81">
      <c r="CC25021" s="2"/>
    </row>
    <row r="25022" spans="81:81">
      <c r="CC25022" s="2"/>
    </row>
    <row r="25023" spans="81:81">
      <c r="CC25023" s="2"/>
    </row>
    <row r="25024" spans="81:81">
      <c r="CC25024" s="2"/>
    </row>
    <row r="25025" spans="81:81">
      <c r="CC25025" s="2"/>
    </row>
    <row r="25026" spans="81:81">
      <c r="CC25026" s="2"/>
    </row>
    <row r="25027" spans="81:81">
      <c r="CC25027" s="2"/>
    </row>
    <row r="25028" spans="81:81">
      <c r="CC25028" s="2"/>
    </row>
    <row r="25029" spans="81:81">
      <c r="CC25029" s="2"/>
    </row>
    <row r="25030" spans="81:81">
      <c r="CC25030" s="2"/>
    </row>
    <row r="25031" spans="81:81">
      <c r="CC25031" s="2"/>
    </row>
    <row r="25032" spans="81:81">
      <c r="CC25032" s="2"/>
    </row>
    <row r="25033" spans="81:81">
      <c r="CC25033" s="2"/>
    </row>
    <row r="25034" spans="81:81">
      <c r="CC25034" s="2"/>
    </row>
    <row r="25035" spans="81:81">
      <c r="CC25035" s="2"/>
    </row>
    <row r="25036" spans="81:81">
      <c r="CC25036" s="2"/>
    </row>
    <row r="25037" spans="81:81">
      <c r="CC25037" s="2"/>
    </row>
    <row r="25038" spans="81:81">
      <c r="CC25038" s="2"/>
    </row>
    <row r="25039" spans="81:81">
      <c r="CC25039" s="2"/>
    </row>
    <row r="25040" spans="81:81">
      <c r="CC25040" s="2"/>
    </row>
    <row r="25041" spans="81:81">
      <c r="CC25041" s="2"/>
    </row>
    <row r="25042" spans="81:81">
      <c r="CC25042" s="2"/>
    </row>
    <row r="25043" spans="81:81">
      <c r="CC25043" s="2"/>
    </row>
    <row r="25044" spans="81:81">
      <c r="CC25044" s="2"/>
    </row>
    <row r="25045" spans="81:81">
      <c r="CC25045" s="2"/>
    </row>
    <row r="25046" spans="81:81">
      <c r="CC25046" s="2"/>
    </row>
    <row r="25047" spans="81:81">
      <c r="CC25047" s="2"/>
    </row>
    <row r="25048" spans="81:81">
      <c r="CC25048" s="2"/>
    </row>
    <row r="25049" spans="81:81">
      <c r="CC25049" s="2"/>
    </row>
    <row r="25050" spans="81:81">
      <c r="CC25050" s="2"/>
    </row>
    <row r="25051" spans="81:81">
      <c r="CC25051" s="2"/>
    </row>
    <row r="25052" spans="81:81">
      <c r="CC25052" s="2"/>
    </row>
    <row r="25053" spans="81:81">
      <c r="CC25053" s="2"/>
    </row>
    <row r="25054" spans="81:81">
      <c r="CC25054" s="2"/>
    </row>
    <row r="25055" spans="81:81">
      <c r="CC25055" s="2"/>
    </row>
    <row r="25056" spans="81:81">
      <c r="CC25056" s="2"/>
    </row>
    <row r="25057" spans="81:81">
      <c r="CC25057" s="2"/>
    </row>
    <row r="25058" spans="81:81">
      <c r="CC25058" s="2"/>
    </row>
    <row r="25059" spans="81:81">
      <c r="CC25059" s="2"/>
    </row>
    <row r="25060" spans="81:81">
      <c r="CC25060" s="2"/>
    </row>
    <row r="25061" spans="81:81">
      <c r="CC25061" s="2"/>
    </row>
    <row r="25062" spans="81:81">
      <c r="CC25062" s="2"/>
    </row>
    <row r="25063" spans="81:81">
      <c r="CC25063" s="2"/>
    </row>
    <row r="25064" spans="81:81">
      <c r="CC25064" s="2"/>
    </row>
    <row r="25065" spans="81:81">
      <c r="CC25065" s="2"/>
    </row>
    <row r="25066" spans="81:81">
      <c r="CC25066" s="2"/>
    </row>
    <row r="25067" spans="81:81">
      <c r="CC25067" s="2"/>
    </row>
    <row r="25068" spans="81:81">
      <c r="CC25068" s="2"/>
    </row>
    <row r="25069" spans="81:81">
      <c r="CC25069" s="2"/>
    </row>
    <row r="25070" spans="81:81">
      <c r="CC25070" s="2"/>
    </row>
    <row r="25071" spans="81:81">
      <c r="CC25071" s="2"/>
    </row>
    <row r="25072" spans="81:81">
      <c r="CC25072" s="2"/>
    </row>
    <row r="25073" spans="81:81">
      <c r="CC25073" s="2"/>
    </row>
    <row r="25074" spans="81:81">
      <c r="CC25074" s="2"/>
    </row>
    <row r="25075" spans="81:81">
      <c r="CC25075" s="2"/>
    </row>
    <row r="25076" spans="81:81">
      <c r="CC25076" s="2"/>
    </row>
    <row r="25077" spans="81:81">
      <c r="CC25077" s="2"/>
    </row>
    <row r="25078" spans="81:81">
      <c r="CC25078" s="2"/>
    </row>
    <row r="25079" spans="81:81">
      <c r="CC25079" s="2"/>
    </row>
    <row r="25080" spans="81:81">
      <c r="CC25080" s="2"/>
    </row>
    <row r="25081" spans="81:81">
      <c r="CC25081" s="2"/>
    </row>
    <row r="25082" spans="81:81">
      <c r="CC25082" s="2"/>
    </row>
    <row r="25083" spans="81:81">
      <c r="CC25083" s="2"/>
    </row>
    <row r="25084" spans="81:81">
      <c r="CC25084" s="2"/>
    </row>
    <row r="25085" spans="81:81">
      <c r="CC25085" s="2"/>
    </row>
    <row r="25086" spans="81:81">
      <c r="CC25086" s="2"/>
    </row>
    <row r="25087" spans="81:81">
      <c r="CC25087" s="2"/>
    </row>
    <row r="25088" spans="81:81">
      <c r="CC25088" s="2"/>
    </row>
    <row r="25089" spans="81:81">
      <c r="CC25089" s="2"/>
    </row>
    <row r="25090" spans="81:81">
      <c r="CC25090" s="2"/>
    </row>
    <row r="25091" spans="81:81">
      <c r="CC25091" s="2"/>
    </row>
    <row r="25092" spans="81:81">
      <c r="CC25092" s="2"/>
    </row>
    <row r="25093" spans="81:81">
      <c r="CC25093" s="2"/>
    </row>
    <row r="25094" spans="81:81">
      <c r="CC25094" s="2"/>
    </row>
    <row r="25095" spans="81:81">
      <c r="CC25095" s="2"/>
    </row>
    <row r="25096" spans="81:81">
      <c r="CC25096" s="2"/>
    </row>
    <row r="25097" spans="81:81">
      <c r="CC25097" s="2"/>
    </row>
    <row r="25098" spans="81:81">
      <c r="CC25098" s="2"/>
    </row>
    <row r="25099" spans="81:81">
      <c r="CC25099" s="2"/>
    </row>
    <row r="25100" spans="81:81">
      <c r="CC25100" s="2"/>
    </row>
    <row r="25101" spans="81:81">
      <c r="CC25101" s="2"/>
    </row>
    <row r="25102" spans="81:81">
      <c r="CC25102" s="2"/>
    </row>
    <row r="25103" spans="81:81">
      <c r="CC25103" s="2"/>
    </row>
    <row r="25104" spans="81:81">
      <c r="CC25104" s="2"/>
    </row>
    <row r="25105" spans="81:81">
      <c r="CC25105" s="2"/>
    </row>
    <row r="25106" spans="81:81">
      <c r="CC25106" s="2"/>
    </row>
    <row r="25107" spans="81:81">
      <c r="CC25107" s="2"/>
    </row>
    <row r="25108" spans="81:81">
      <c r="CC25108" s="2"/>
    </row>
    <row r="25109" spans="81:81">
      <c r="CC25109" s="2"/>
    </row>
    <row r="25110" spans="81:81">
      <c r="CC25110" s="2"/>
    </row>
    <row r="25111" spans="81:81">
      <c r="CC25111" s="2"/>
    </row>
    <row r="25112" spans="81:81">
      <c r="CC25112" s="2"/>
    </row>
    <row r="25113" spans="81:81">
      <c r="CC25113" s="2"/>
    </row>
    <row r="25114" spans="81:81">
      <c r="CC25114" s="2"/>
    </row>
    <row r="25115" spans="81:81">
      <c r="CC25115" s="2"/>
    </row>
    <row r="25116" spans="81:81">
      <c r="CC25116" s="2"/>
    </row>
    <row r="25117" spans="81:81">
      <c r="CC25117" s="2"/>
    </row>
    <row r="25118" spans="81:81">
      <c r="CC25118" s="2"/>
    </row>
    <row r="25119" spans="81:81">
      <c r="CC25119" s="2"/>
    </row>
    <row r="25120" spans="81:81">
      <c r="CC25120" s="2"/>
    </row>
    <row r="25121" spans="81:81">
      <c r="CC25121" s="2"/>
    </row>
    <row r="25122" spans="81:81">
      <c r="CC25122" s="2"/>
    </row>
    <row r="25123" spans="81:81">
      <c r="CC25123" s="2"/>
    </row>
    <row r="25124" spans="81:81">
      <c r="CC25124" s="2"/>
    </row>
    <row r="25125" spans="81:81">
      <c r="CC25125" s="2"/>
    </row>
    <row r="25126" spans="81:81">
      <c r="CC25126" s="2"/>
    </row>
    <row r="25127" spans="81:81">
      <c r="CC25127" s="2"/>
    </row>
    <row r="25128" spans="81:81">
      <c r="CC25128" s="2"/>
    </row>
    <row r="25129" spans="81:81">
      <c r="CC25129" s="2"/>
    </row>
    <row r="25130" spans="81:81">
      <c r="CC25130" s="2"/>
    </row>
    <row r="25131" spans="81:81">
      <c r="CC25131" s="2"/>
    </row>
    <row r="25132" spans="81:81">
      <c r="CC25132" s="2"/>
    </row>
    <row r="25133" spans="81:81">
      <c r="CC25133" s="2"/>
    </row>
    <row r="25134" spans="81:81">
      <c r="CC25134" s="2"/>
    </row>
    <row r="25135" spans="81:81">
      <c r="CC25135" s="2"/>
    </row>
    <row r="25136" spans="81:81">
      <c r="CC25136" s="2"/>
    </row>
    <row r="25137" spans="81:81">
      <c r="CC25137" s="2"/>
    </row>
    <row r="25138" spans="81:81">
      <c r="CC25138" s="2"/>
    </row>
    <row r="25139" spans="81:81">
      <c r="CC25139" s="2"/>
    </row>
    <row r="25140" spans="81:81">
      <c r="CC25140" s="2"/>
    </row>
    <row r="25141" spans="81:81">
      <c r="CC25141" s="2"/>
    </row>
    <row r="25142" spans="81:81">
      <c r="CC25142" s="2"/>
    </row>
    <row r="25143" spans="81:81">
      <c r="CC25143" s="2"/>
    </row>
    <row r="25144" spans="81:81">
      <c r="CC25144" s="2"/>
    </row>
    <row r="25145" spans="81:81">
      <c r="CC25145" s="2"/>
    </row>
    <row r="25146" spans="81:81">
      <c r="CC25146" s="2"/>
    </row>
    <row r="25147" spans="81:81">
      <c r="CC25147" s="2"/>
    </row>
    <row r="25148" spans="81:81">
      <c r="CC25148" s="2"/>
    </row>
    <row r="25149" spans="81:81">
      <c r="CC25149" s="2"/>
    </row>
    <row r="25150" spans="81:81">
      <c r="CC25150" s="2"/>
    </row>
    <row r="25151" spans="81:81">
      <c r="CC25151" s="2"/>
    </row>
    <row r="25152" spans="81:81">
      <c r="CC25152" s="2"/>
    </row>
    <row r="25153" spans="81:81">
      <c r="CC25153" s="2"/>
    </row>
    <row r="25154" spans="81:81">
      <c r="CC25154" s="2"/>
    </row>
    <row r="25155" spans="81:81">
      <c r="CC25155" s="2"/>
    </row>
    <row r="25156" spans="81:81">
      <c r="CC25156" s="2"/>
    </row>
    <row r="25157" spans="81:81">
      <c r="CC25157" s="2"/>
    </row>
    <row r="25158" spans="81:81">
      <c r="CC25158" s="2"/>
    </row>
    <row r="25159" spans="81:81">
      <c r="CC25159" s="2"/>
    </row>
    <row r="25160" spans="81:81">
      <c r="CC25160" s="2"/>
    </row>
    <row r="25161" spans="81:81">
      <c r="CC25161" s="2"/>
    </row>
    <row r="25162" spans="81:81">
      <c r="CC25162" s="2"/>
    </row>
    <row r="25163" spans="81:81">
      <c r="CC25163" s="2"/>
    </row>
    <row r="25164" spans="81:81">
      <c r="CC25164" s="2"/>
    </row>
    <row r="25165" spans="81:81">
      <c r="CC25165" s="2"/>
    </row>
    <row r="25166" spans="81:81">
      <c r="CC25166" s="2"/>
    </row>
    <row r="25167" spans="81:81">
      <c r="CC25167" s="2"/>
    </row>
    <row r="25168" spans="81:81">
      <c r="CC25168" s="2"/>
    </row>
    <row r="25169" spans="81:81">
      <c r="CC25169" s="2"/>
    </row>
    <row r="25170" spans="81:81">
      <c r="CC25170" s="2"/>
    </row>
    <row r="25171" spans="81:81">
      <c r="CC25171" s="2"/>
    </row>
    <row r="25172" spans="81:81">
      <c r="CC25172" s="2"/>
    </row>
    <row r="25173" spans="81:81">
      <c r="CC25173" s="2"/>
    </row>
    <row r="25174" spans="81:81">
      <c r="CC25174" s="2"/>
    </row>
    <row r="25175" spans="81:81">
      <c r="CC25175" s="2"/>
    </row>
    <row r="25176" spans="81:81">
      <c r="CC25176" s="2"/>
    </row>
    <row r="25177" spans="81:81">
      <c r="CC25177" s="2"/>
    </row>
    <row r="25178" spans="81:81">
      <c r="CC25178" s="2"/>
    </row>
    <row r="25179" spans="81:81">
      <c r="CC25179" s="2"/>
    </row>
    <row r="25180" spans="81:81">
      <c r="CC25180" s="2"/>
    </row>
    <row r="25181" spans="81:81">
      <c r="CC25181" s="2"/>
    </row>
    <row r="25182" spans="81:81">
      <c r="CC25182" s="2"/>
    </row>
    <row r="25183" spans="81:81">
      <c r="CC25183" s="2"/>
    </row>
    <row r="25184" spans="81:81">
      <c r="CC25184" s="2"/>
    </row>
    <row r="25185" spans="81:81">
      <c r="CC25185" s="2"/>
    </row>
    <row r="25186" spans="81:81">
      <c r="CC25186" s="2"/>
    </row>
    <row r="25187" spans="81:81">
      <c r="CC25187" s="2"/>
    </row>
    <row r="25188" spans="81:81">
      <c r="CC25188" s="2"/>
    </row>
    <row r="25189" spans="81:81">
      <c r="CC25189" s="2"/>
    </row>
    <row r="25190" spans="81:81">
      <c r="CC25190" s="2"/>
    </row>
    <row r="25191" spans="81:81">
      <c r="CC25191" s="2"/>
    </row>
    <row r="25192" spans="81:81">
      <c r="CC25192" s="2"/>
    </row>
    <row r="25193" spans="81:81">
      <c r="CC25193" s="2"/>
    </row>
    <row r="25194" spans="81:81">
      <c r="CC25194" s="2"/>
    </row>
    <row r="25195" spans="81:81">
      <c r="CC25195" s="2"/>
    </row>
    <row r="25196" spans="81:81">
      <c r="CC25196" s="2"/>
    </row>
    <row r="25197" spans="81:81">
      <c r="CC25197" s="2"/>
    </row>
    <row r="25198" spans="81:81">
      <c r="CC25198" s="2"/>
    </row>
    <row r="25199" spans="81:81">
      <c r="CC25199" s="2"/>
    </row>
    <row r="25200" spans="81:81">
      <c r="CC25200" s="2"/>
    </row>
    <row r="25201" spans="81:81">
      <c r="CC25201" s="2"/>
    </row>
    <row r="25202" spans="81:81">
      <c r="CC25202" s="2"/>
    </row>
    <row r="25203" spans="81:81">
      <c r="CC25203" s="2"/>
    </row>
    <row r="25204" spans="81:81">
      <c r="CC25204" s="2"/>
    </row>
    <row r="25205" spans="81:81">
      <c r="CC25205" s="2"/>
    </row>
    <row r="25206" spans="81:81">
      <c r="CC25206" s="2"/>
    </row>
    <row r="25207" spans="81:81">
      <c r="CC25207" s="2"/>
    </row>
    <row r="25208" spans="81:81">
      <c r="CC25208" s="2"/>
    </row>
    <row r="25209" spans="81:81">
      <c r="CC25209" s="2"/>
    </row>
    <row r="25210" spans="81:81">
      <c r="CC25210" s="2"/>
    </row>
    <row r="25211" spans="81:81">
      <c r="CC25211" s="2"/>
    </row>
    <row r="25212" spans="81:81">
      <c r="CC25212" s="2"/>
    </row>
    <row r="25213" spans="81:81">
      <c r="CC25213" s="2"/>
    </row>
    <row r="25214" spans="81:81">
      <c r="CC25214" s="2"/>
    </row>
    <row r="25215" spans="81:81">
      <c r="CC25215" s="2"/>
    </row>
    <row r="25216" spans="81:81">
      <c r="CC25216" s="2"/>
    </row>
    <row r="25217" spans="81:81">
      <c r="CC25217" s="2"/>
    </row>
    <row r="25218" spans="81:81">
      <c r="CC25218" s="2"/>
    </row>
    <row r="25219" spans="81:81">
      <c r="CC25219" s="2"/>
    </row>
    <row r="25220" spans="81:81">
      <c r="CC25220" s="2"/>
    </row>
    <row r="25221" spans="81:81">
      <c r="CC25221" s="2"/>
    </row>
    <row r="25222" spans="81:81">
      <c r="CC25222" s="2"/>
    </row>
    <row r="25223" spans="81:81">
      <c r="CC25223" s="2"/>
    </row>
    <row r="25224" spans="81:81">
      <c r="CC25224" s="2"/>
    </row>
    <row r="25225" spans="81:81">
      <c r="CC25225" s="2"/>
    </row>
    <row r="25226" spans="81:81">
      <c r="CC25226" s="2"/>
    </row>
    <row r="25227" spans="81:81">
      <c r="CC25227" s="2"/>
    </row>
    <row r="25228" spans="81:81">
      <c r="CC25228" s="2"/>
    </row>
    <row r="25229" spans="81:81">
      <c r="CC25229" s="2"/>
    </row>
    <row r="25230" spans="81:81">
      <c r="CC25230" s="2"/>
    </row>
    <row r="25231" spans="81:81">
      <c r="CC25231" s="2"/>
    </row>
    <row r="25232" spans="81:81">
      <c r="CC25232" s="2"/>
    </row>
    <row r="25233" spans="81:81">
      <c r="CC25233" s="2"/>
    </row>
    <row r="25234" spans="81:81">
      <c r="CC25234" s="2"/>
    </row>
    <row r="25235" spans="81:81">
      <c r="CC25235" s="2"/>
    </row>
    <row r="25236" spans="81:81">
      <c r="CC25236" s="2"/>
    </row>
    <row r="25237" spans="81:81">
      <c r="CC25237" s="2"/>
    </row>
    <row r="25238" spans="81:81">
      <c r="CC25238" s="2"/>
    </row>
    <row r="25239" spans="81:81">
      <c r="CC25239" s="2"/>
    </row>
    <row r="25240" spans="81:81">
      <c r="CC25240" s="2"/>
    </row>
    <row r="25241" spans="81:81">
      <c r="CC25241" s="2"/>
    </row>
    <row r="25242" spans="81:81">
      <c r="CC25242" s="2"/>
    </row>
    <row r="25243" spans="81:81">
      <c r="CC25243" s="2"/>
    </row>
    <row r="25244" spans="81:81">
      <c r="CC25244" s="2"/>
    </row>
    <row r="25245" spans="81:81">
      <c r="CC25245" s="2"/>
    </row>
    <row r="25246" spans="81:81">
      <c r="CC25246" s="2"/>
    </row>
    <row r="25247" spans="81:81">
      <c r="CC25247" s="2"/>
    </row>
    <row r="25248" spans="81:81">
      <c r="CC25248" s="2"/>
    </row>
    <row r="25249" spans="81:81">
      <c r="CC25249" s="2"/>
    </row>
    <row r="25250" spans="81:81">
      <c r="CC25250" s="2"/>
    </row>
    <row r="25251" spans="81:81">
      <c r="CC25251" s="2"/>
    </row>
    <row r="25252" spans="81:81">
      <c r="CC25252" s="2"/>
    </row>
    <row r="25253" spans="81:81">
      <c r="CC25253" s="2"/>
    </row>
    <row r="25254" spans="81:81">
      <c r="CC25254" s="2"/>
    </row>
    <row r="25255" spans="81:81">
      <c r="CC25255" s="2"/>
    </row>
    <row r="25256" spans="81:81">
      <c r="CC25256" s="2"/>
    </row>
    <row r="25257" spans="81:81">
      <c r="CC25257" s="2"/>
    </row>
    <row r="25258" spans="81:81">
      <c r="CC25258" s="2"/>
    </row>
    <row r="25259" spans="81:81">
      <c r="CC25259" s="2"/>
    </row>
    <row r="25260" spans="81:81">
      <c r="CC25260" s="2"/>
    </row>
    <row r="25261" spans="81:81">
      <c r="CC25261" s="2"/>
    </row>
    <row r="25262" spans="81:81">
      <c r="CC25262" s="2"/>
    </row>
    <row r="25263" spans="81:81">
      <c r="CC25263" s="2"/>
    </row>
    <row r="25264" spans="81:81">
      <c r="CC25264" s="2"/>
    </row>
    <row r="25265" spans="81:81">
      <c r="CC25265" s="2"/>
    </row>
    <row r="25266" spans="81:81">
      <c r="CC25266" s="2"/>
    </row>
    <row r="25267" spans="81:81">
      <c r="CC25267" s="2"/>
    </row>
    <row r="25268" spans="81:81">
      <c r="CC25268" s="2"/>
    </row>
    <row r="25269" spans="81:81">
      <c r="CC25269" s="2"/>
    </row>
    <row r="25270" spans="81:81">
      <c r="CC25270" s="2"/>
    </row>
    <row r="25271" spans="81:81">
      <c r="CC25271" s="2"/>
    </row>
    <row r="25272" spans="81:81">
      <c r="CC25272" s="2"/>
    </row>
    <row r="25273" spans="81:81">
      <c r="CC25273" s="2"/>
    </row>
    <row r="25274" spans="81:81">
      <c r="CC25274" s="2"/>
    </row>
    <row r="25275" spans="81:81">
      <c r="CC25275" s="2"/>
    </row>
    <row r="25276" spans="81:81">
      <c r="CC25276" s="2"/>
    </row>
    <row r="25277" spans="81:81">
      <c r="CC25277" s="2"/>
    </row>
    <row r="25278" spans="81:81">
      <c r="CC25278" s="2"/>
    </row>
    <row r="25279" spans="81:81">
      <c r="CC25279" s="2"/>
    </row>
    <row r="25280" spans="81:81">
      <c r="CC25280" s="2"/>
    </row>
    <row r="25281" spans="81:81">
      <c r="CC25281" s="2"/>
    </row>
    <row r="25282" spans="81:81">
      <c r="CC25282" s="2"/>
    </row>
    <row r="25283" spans="81:81">
      <c r="CC25283" s="2"/>
    </row>
    <row r="25284" spans="81:81">
      <c r="CC25284" s="2"/>
    </row>
    <row r="25285" spans="81:81">
      <c r="CC25285" s="2"/>
    </row>
    <row r="25286" spans="81:81">
      <c r="CC25286" s="2"/>
    </row>
    <row r="25287" spans="81:81">
      <c r="CC25287" s="2"/>
    </row>
    <row r="25288" spans="81:81">
      <c r="CC25288" s="2"/>
    </row>
    <row r="25289" spans="81:81">
      <c r="CC25289" s="2"/>
    </row>
    <row r="25290" spans="81:81">
      <c r="CC25290" s="2"/>
    </row>
    <row r="25291" spans="81:81">
      <c r="CC25291" s="2"/>
    </row>
    <row r="25292" spans="81:81">
      <c r="CC25292" s="2"/>
    </row>
    <row r="25293" spans="81:81">
      <c r="CC25293" s="2"/>
    </row>
    <row r="25294" spans="81:81">
      <c r="CC25294" s="2"/>
    </row>
    <row r="25295" spans="81:81">
      <c r="CC25295" s="2"/>
    </row>
    <row r="25296" spans="81:81">
      <c r="CC25296" s="2"/>
    </row>
    <row r="25297" spans="81:81">
      <c r="CC25297" s="2"/>
    </row>
    <row r="25298" spans="81:81">
      <c r="CC25298" s="2"/>
    </row>
    <row r="25299" spans="81:81">
      <c r="CC25299" s="2"/>
    </row>
    <row r="25300" spans="81:81">
      <c r="CC25300" s="2"/>
    </row>
    <row r="25301" spans="81:81">
      <c r="CC25301" s="2"/>
    </row>
    <row r="25302" spans="81:81">
      <c r="CC25302" s="2"/>
    </row>
    <row r="25303" spans="81:81">
      <c r="CC25303" s="2"/>
    </row>
    <row r="25304" spans="81:81">
      <c r="CC25304" s="2"/>
    </row>
    <row r="25305" spans="81:81">
      <c r="CC25305" s="2"/>
    </row>
    <row r="25306" spans="81:81">
      <c r="CC25306" s="2"/>
    </row>
    <row r="25307" spans="81:81">
      <c r="CC25307" s="2"/>
    </row>
    <row r="25308" spans="81:81">
      <c r="CC25308" s="2"/>
    </row>
    <row r="25309" spans="81:81">
      <c r="CC25309" s="2"/>
    </row>
    <row r="25310" spans="81:81">
      <c r="CC25310" s="2"/>
    </row>
    <row r="25311" spans="81:81">
      <c r="CC25311" s="2"/>
    </row>
    <row r="25312" spans="81:81">
      <c r="CC25312" s="2"/>
    </row>
    <row r="25313" spans="81:81">
      <c r="CC25313" s="2"/>
    </row>
    <row r="25314" spans="81:81">
      <c r="CC25314" s="2"/>
    </row>
    <row r="25315" spans="81:81">
      <c r="CC25315" s="2"/>
    </row>
    <row r="25316" spans="81:81">
      <c r="CC25316" s="2"/>
    </row>
    <row r="25317" spans="81:81">
      <c r="CC25317" s="2"/>
    </row>
    <row r="25318" spans="81:81">
      <c r="CC25318" s="2"/>
    </row>
    <row r="25319" spans="81:81">
      <c r="CC25319" s="2"/>
    </row>
    <row r="25320" spans="81:81">
      <c r="CC25320" s="2"/>
    </row>
    <row r="25321" spans="81:81">
      <c r="CC25321" s="2"/>
    </row>
    <row r="25322" spans="81:81">
      <c r="CC25322" s="2"/>
    </row>
    <row r="25323" spans="81:81">
      <c r="CC25323" s="2"/>
    </row>
    <row r="25324" spans="81:81">
      <c r="CC25324" s="2"/>
    </row>
    <row r="25325" spans="81:81">
      <c r="CC25325" s="2"/>
    </row>
    <row r="25326" spans="81:81">
      <c r="CC25326" s="2"/>
    </row>
    <row r="25327" spans="81:81">
      <c r="CC25327" s="2"/>
    </row>
    <row r="25328" spans="81:81">
      <c r="CC25328" s="2"/>
    </row>
    <row r="25329" spans="81:81">
      <c r="CC25329" s="2"/>
    </row>
    <row r="25330" spans="81:81">
      <c r="CC25330" s="2"/>
    </row>
    <row r="25331" spans="81:81">
      <c r="CC25331" s="2"/>
    </row>
    <row r="25332" spans="81:81">
      <c r="CC25332" s="2"/>
    </row>
    <row r="25333" spans="81:81">
      <c r="CC25333" s="2"/>
    </row>
    <row r="25334" spans="81:81">
      <c r="CC25334" s="2"/>
    </row>
    <row r="25335" spans="81:81">
      <c r="CC25335" s="2"/>
    </row>
    <row r="25336" spans="81:81">
      <c r="CC25336" s="2"/>
    </row>
    <row r="25337" spans="81:81">
      <c r="CC25337" s="2"/>
    </row>
    <row r="25338" spans="81:81">
      <c r="CC25338" s="2"/>
    </row>
    <row r="25339" spans="81:81">
      <c r="CC25339" s="2"/>
    </row>
    <row r="25340" spans="81:81">
      <c r="CC25340" s="2"/>
    </row>
    <row r="25341" spans="81:81">
      <c r="CC25341" s="2"/>
    </row>
    <row r="25342" spans="81:81">
      <c r="CC25342" s="2"/>
    </row>
    <row r="25343" spans="81:81">
      <c r="CC25343" s="2"/>
    </row>
    <row r="25344" spans="81:81">
      <c r="CC25344" s="2"/>
    </row>
    <row r="25345" spans="81:81">
      <c r="CC25345" s="2"/>
    </row>
    <row r="25346" spans="81:81">
      <c r="CC25346" s="2"/>
    </row>
    <row r="25347" spans="81:81">
      <c r="CC25347" s="2"/>
    </row>
    <row r="25348" spans="81:81">
      <c r="CC25348" s="2"/>
    </row>
    <row r="25349" spans="81:81">
      <c r="CC25349" s="2"/>
    </row>
    <row r="25350" spans="81:81">
      <c r="CC25350" s="2"/>
    </row>
    <row r="25351" spans="81:81">
      <c r="CC25351" s="2"/>
    </row>
    <row r="25352" spans="81:81">
      <c r="CC25352" s="2"/>
    </row>
    <row r="25353" spans="81:81">
      <c r="CC25353" s="2"/>
    </row>
    <row r="25354" spans="81:81">
      <c r="CC25354" s="2"/>
    </row>
    <row r="25355" spans="81:81">
      <c r="CC25355" s="2"/>
    </row>
    <row r="25356" spans="81:81">
      <c r="CC25356" s="2"/>
    </row>
    <row r="25357" spans="81:81">
      <c r="CC25357" s="2"/>
    </row>
    <row r="25358" spans="81:81">
      <c r="CC25358" s="2"/>
    </row>
    <row r="25359" spans="81:81">
      <c r="CC25359" s="2"/>
    </row>
    <row r="25360" spans="81:81">
      <c r="CC25360" s="2"/>
    </row>
    <row r="25361" spans="81:81">
      <c r="CC25361" s="2"/>
    </row>
    <row r="25362" spans="81:81">
      <c r="CC25362" s="2"/>
    </row>
    <row r="25363" spans="81:81">
      <c r="CC25363" s="2"/>
    </row>
    <row r="25364" spans="81:81">
      <c r="CC25364" s="2"/>
    </row>
    <row r="25365" spans="81:81">
      <c r="CC25365" s="2"/>
    </row>
    <row r="25366" spans="81:81">
      <c r="CC25366" s="2"/>
    </row>
    <row r="25367" spans="81:81">
      <c r="CC25367" s="2"/>
    </row>
    <row r="25368" spans="81:81">
      <c r="CC25368" s="2"/>
    </row>
    <row r="25369" spans="81:81">
      <c r="CC25369" s="2"/>
    </row>
    <row r="25370" spans="81:81">
      <c r="CC25370" s="2"/>
    </row>
    <row r="25371" spans="81:81">
      <c r="CC25371" s="2"/>
    </row>
    <row r="25372" spans="81:81">
      <c r="CC25372" s="2"/>
    </row>
    <row r="25373" spans="81:81">
      <c r="CC25373" s="2"/>
    </row>
    <row r="25374" spans="81:81">
      <c r="CC25374" s="2"/>
    </row>
    <row r="25375" spans="81:81">
      <c r="CC25375" s="2"/>
    </row>
    <row r="25376" spans="81:81">
      <c r="CC25376" s="2"/>
    </row>
    <row r="25377" spans="81:81">
      <c r="CC25377" s="2"/>
    </row>
    <row r="25378" spans="81:81">
      <c r="CC25378" s="2"/>
    </row>
    <row r="25379" spans="81:81">
      <c r="CC25379" s="2"/>
    </row>
    <row r="25380" spans="81:81">
      <c r="CC25380" s="2"/>
    </row>
    <row r="25381" spans="81:81">
      <c r="CC25381" s="2"/>
    </row>
    <row r="25382" spans="81:81">
      <c r="CC25382" s="2"/>
    </row>
    <row r="25383" spans="81:81">
      <c r="CC25383" s="2"/>
    </row>
    <row r="25384" spans="81:81">
      <c r="CC25384" s="2"/>
    </row>
    <row r="25385" spans="81:81">
      <c r="CC25385" s="2"/>
    </row>
    <row r="25386" spans="81:81">
      <c r="CC25386" s="2"/>
    </row>
    <row r="25387" spans="81:81">
      <c r="CC25387" s="2"/>
    </row>
    <row r="25388" spans="81:81">
      <c r="CC25388" s="2"/>
    </row>
    <row r="25389" spans="81:81">
      <c r="CC25389" s="2"/>
    </row>
    <row r="25390" spans="81:81">
      <c r="CC25390" s="2"/>
    </row>
    <row r="25391" spans="81:81">
      <c r="CC25391" s="2"/>
    </row>
    <row r="25392" spans="81:81">
      <c r="CC25392" s="2"/>
    </row>
    <row r="25393" spans="81:81">
      <c r="CC25393" s="2"/>
    </row>
    <row r="25394" spans="81:81">
      <c r="CC25394" s="2"/>
    </row>
    <row r="25395" spans="81:81">
      <c r="CC25395" s="2"/>
    </row>
    <row r="25396" spans="81:81">
      <c r="CC25396" s="2"/>
    </row>
    <row r="25397" spans="81:81">
      <c r="CC25397" s="2"/>
    </row>
    <row r="25398" spans="81:81">
      <c r="CC25398" s="2"/>
    </row>
    <row r="25399" spans="81:81">
      <c r="CC25399" s="2"/>
    </row>
    <row r="25400" spans="81:81">
      <c r="CC25400" s="2"/>
    </row>
    <row r="25401" spans="81:81">
      <c r="CC25401" s="2"/>
    </row>
    <row r="25402" spans="81:81">
      <c r="CC25402" s="2"/>
    </row>
    <row r="25403" spans="81:81">
      <c r="CC25403" s="2"/>
    </row>
    <row r="25404" spans="81:81">
      <c r="CC25404" s="2"/>
    </row>
    <row r="25405" spans="81:81">
      <c r="CC25405" s="2"/>
    </row>
    <row r="25406" spans="81:81">
      <c r="CC25406" s="2"/>
    </row>
    <row r="25407" spans="81:81">
      <c r="CC25407" s="2"/>
    </row>
    <row r="25408" spans="81:81">
      <c r="CC25408" s="2"/>
    </row>
    <row r="25409" spans="81:81">
      <c r="CC25409" s="2"/>
    </row>
    <row r="25410" spans="81:81">
      <c r="CC25410" s="2"/>
    </row>
    <row r="25411" spans="81:81">
      <c r="CC25411" s="2"/>
    </row>
    <row r="25412" spans="81:81">
      <c r="CC25412" s="2"/>
    </row>
    <row r="25413" spans="81:81">
      <c r="CC25413" s="2"/>
    </row>
    <row r="25414" spans="81:81">
      <c r="CC25414" s="2"/>
    </row>
    <row r="25415" spans="81:81">
      <c r="CC25415" s="2"/>
    </row>
    <row r="25416" spans="81:81">
      <c r="CC25416" s="2"/>
    </row>
    <row r="25417" spans="81:81">
      <c r="CC25417" s="2"/>
    </row>
    <row r="25418" spans="81:81">
      <c r="CC25418" s="2"/>
    </row>
    <row r="25419" spans="81:81">
      <c r="CC25419" s="2"/>
    </row>
    <row r="25420" spans="81:81">
      <c r="CC25420" s="2"/>
    </row>
    <row r="25421" spans="81:81">
      <c r="CC25421" s="2"/>
    </row>
    <row r="25422" spans="81:81">
      <c r="CC25422" s="2"/>
    </row>
    <row r="25423" spans="81:81">
      <c r="CC25423" s="2"/>
    </row>
    <row r="25424" spans="81:81">
      <c r="CC25424" s="2"/>
    </row>
    <row r="25425" spans="81:81">
      <c r="CC25425" s="2"/>
    </row>
    <row r="25426" spans="81:81">
      <c r="CC25426" s="2"/>
    </row>
    <row r="25427" spans="81:81">
      <c r="CC25427" s="2"/>
    </row>
    <row r="25428" spans="81:81">
      <c r="CC25428" s="2"/>
    </row>
    <row r="25429" spans="81:81">
      <c r="CC25429" s="2"/>
    </row>
    <row r="25430" spans="81:81">
      <c r="CC25430" s="2"/>
    </row>
    <row r="25431" spans="81:81">
      <c r="CC25431" s="2"/>
    </row>
    <row r="25432" spans="81:81">
      <c r="CC25432" s="2"/>
    </row>
    <row r="25433" spans="81:81">
      <c r="CC25433" s="2"/>
    </row>
    <row r="25434" spans="81:81">
      <c r="CC25434" s="2"/>
    </row>
    <row r="25435" spans="81:81">
      <c r="CC25435" s="2"/>
    </row>
    <row r="25436" spans="81:81">
      <c r="CC25436" s="2"/>
    </row>
    <row r="25437" spans="81:81">
      <c r="CC25437" s="2"/>
    </row>
    <row r="25438" spans="81:81">
      <c r="CC25438" s="2"/>
    </row>
    <row r="25439" spans="81:81">
      <c r="CC25439" s="2"/>
    </row>
    <row r="25440" spans="81:81">
      <c r="CC25440" s="2"/>
    </row>
    <row r="25441" spans="81:81">
      <c r="CC25441" s="2"/>
    </row>
    <row r="25442" spans="81:81">
      <c r="CC25442" s="2"/>
    </row>
    <row r="25443" spans="81:81">
      <c r="CC25443" s="2"/>
    </row>
    <row r="25444" spans="81:81">
      <c r="CC25444" s="2"/>
    </row>
    <row r="25445" spans="81:81">
      <c r="CC25445" s="2"/>
    </row>
    <row r="25446" spans="81:81">
      <c r="CC25446" s="2"/>
    </row>
    <row r="25447" spans="81:81">
      <c r="CC25447" s="2"/>
    </row>
    <row r="25448" spans="81:81">
      <c r="CC25448" s="2"/>
    </row>
    <row r="25449" spans="81:81">
      <c r="CC25449" s="2"/>
    </row>
    <row r="25450" spans="81:81">
      <c r="CC25450" s="2"/>
    </row>
    <row r="25451" spans="81:81">
      <c r="CC25451" s="2"/>
    </row>
    <row r="25452" spans="81:81">
      <c r="CC25452" s="2"/>
    </row>
    <row r="25453" spans="81:81">
      <c r="CC25453" s="2"/>
    </row>
    <row r="25454" spans="81:81">
      <c r="CC25454" s="2"/>
    </row>
    <row r="25455" spans="81:81">
      <c r="CC25455" s="2"/>
    </row>
    <row r="25456" spans="81:81">
      <c r="CC25456" s="2"/>
    </row>
    <row r="25457" spans="81:81">
      <c r="CC25457" s="2"/>
    </row>
    <row r="25458" spans="81:81">
      <c r="CC25458" s="2"/>
    </row>
    <row r="25459" spans="81:81">
      <c r="CC25459" s="2"/>
    </row>
    <row r="25460" spans="81:81">
      <c r="CC25460" s="2"/>
    </row>
    <row r="25461" spans="81:81">
      <c r="CC25461" s="2"/>
    </row>
    <row r="25462" spans="81:81">
      <c r="CC25462" s="2"/>
    </row>
    <row r="25463" spans="81:81">
      <c r="CC25463" s="2"/>
    </row>
    <row r="25464" spans="81:81">
      <c r="CC25464" s="2"/>
    </row>
    <row r="25465" spans="81:81">
      <c r="CC25465" s="2"/>
    </row>
    <row r="25466" spans="81:81">
      <c r="CC25466" s="2"/>
    </row>
    <row r="25467" spans="81:81">
      <c r="CC25467" s="2"/>
    </row>
    <row r="25468" spans="81:81">
      <c r="CC25468" s="2"/>
    </row>
    <row r="25469" spans="81:81">
      <c r="CC25469" s="2"/>
    </row>
    <row r="25470" spans="81:81">
      <c r="CC25470" s="2"/>
    </row>
    <row r="25471" spans="81:81">
      <c r="CC25471" s="2"/>
    </row>
    <row r="25472" spans="81:81">
      <c r="CC25472" s="2"/>
    </row>
    <row r="25473" spans="81:81">
      <c r="CC25473" s="2"/>
    </row>
    <row r="25474" spans="81:81">
      <c r="CC25474" s="2"/>
    </row>
    <row r="25475" spans="81:81">
      <c r="CC25475" s="2"/>
    </row>
    <row r="25476" spans="81:81">
      <c r="CC25476" s="2"/>
    </row>
    <row r="25477" spans="81:81">
      <c r="CC25477" s="2"/>
    </row>
    <row r="25478" spans="81:81">
      <c r="CC25478" s="2"/>
    </row>
    <row r="25479" spans="81:81">
      <c r="CC25479" s="2"/>
    </row>
    <row r="25480" spans="81:81">
      <c r="CC25480" s="2"/>
    </row>
    <row r="25481" spans="81:81">
      <c r="CC25481" s="2"/>
    </row>
    <row r="25482" spans="81:81">
      <c r="CC25482" s="2"/>
    </row>
    <row r="25483" spans="81:81">
      <c r="CC25483" s="2"/>
    </row>
    <row r="25484" spans="81:81">
      <c r="CC25484" s="2"/>
    </row>
    <row r="25485" spans="81:81">
      <c r="CC25485" s="2"/>
    </row>
    <row r="25486" spans="81:81">
      <c r="CC25486" s="2"/>
    </row>
    <row r="25487" spans="81:81">
      <c r="CC25487" s="2"/>
    </row>
    <row r="25488" spans="81:81">
      <c r="CC25488" s="2"/>
    </row>
    <row r="25489" spans="81:81">
      <c r="CC25489" s="2"/>
    </row>
    <row r="25490" spans="81:81">
      <c r="CC25490" s="2"/>
    </row>
    <row r="25491" spans="81:81">
      <c r="CC25491" s="2"/>
    </row>
    <row r="25492" spans="81:81">
      <c r="CC25492" s="2"/>
    </row>
    <row r="25493" spans="81:81">
      <c r="CC25493" s="2"/>
    </row>
    <row r="25494" spans="81:81">
      <c r="CC25494" s="2"/>
    </row>
    <row r="25495" spans="81:81">
      <c r="CC25495" s="2"/>
    </row>
    <row r="25496" spans="81:81">
      <c r="CC25496" s="2"/>
    </row>
    <row r="25497" spans="81:81">
      <c r="CC25497" s="2"/>
    </row>
    <row r="25498" spans="81:81">
      <c r="CC25498" s="2"/>
    </row>
    <row r="25499" spans="81:81">
      <c r="CC25499" s="2"/>
    </row>
    <row r="25500" spans="81:81">
      <c r="CC25500" s="2"/>
    </row>
    <row r="25501" spans="81:81">
      <c r="CC25501" s="2"/>
    </row>
    <row r="25502" spans="81:81">
      <c r="CC25502" s="2"/>
    </row>
    <row r="25503" spans="81:81">
      <c r="CC25503" s="2"/>
    </row>
    <row r="25504" spans="81:81">
      <c r="CC25504" s="2"/>
    </row>
    <row r="25505" spans="81:81">
      <c r="CC25505" s="2"/>
    </row>
    <row r="25506" spans="81:81">
      <c r="CC25506" s="2"/>
    </row>
    <row r="25507" spans="81:81">
      <c r="CC25507" s="2"/>
    </row>
    <row r="25508" spans="81:81">
      <c r="CC25508" s="2"/>
    </row>
    <row r="25509" spans="81:81">
      <c r="CC25509" s="2"/>
    </row>
    <row r="25510" spans="81:81">
      <c r="CC25510" s="2"/>
    </row>
    <row r="25511" spans="81:81">
      <c r="CC25511" s="2"/>
    </row>
    <row r="25512" spans="81:81">
      <c r="CC25512" s="2"/>
    </row>
    <row r="25513" spans="81:81">
      <c r="CC25513" s="2"/>
    </row>
    <row r="25514" spans="81:81">
      <c r="CC25514" s="2"/>
    </row>
    <row r="25515" spans="81:81">
      <c r="CC25515" s="2"/>
    </row>
    <row r="25516" spans="81:81">
      <c r="CC25516" s="2"/>
    </row>
    <row r="25517" spans="81:81">
      <c r="CC25517" s="2"/>
    </row>
    <row r="25518" spans="81:81">
      <c r="CC25518" s="2"/>
    </row>
    <row r="25519" spans="81:81">
      <c r="CC25519" s="2"/>
    </row>
    <row r="25520" spans="81:81">
      <c r="CC25520" s="2"/>
    </row>
    <row r="25521" spans="81:81">
      <c r="CC25521" s="2"/>
    </row>
    <row r="25522" spans="81:81">
      <c r="CC25522" s="2"/>
    </row>
    <row r="25523" spans="81:81">
      <c r="CC25523" s="2"/>
    </row>
    <row r="25524" spans="81:81">
      <c r="CC25524" s="2"/>
    </row>
    <row r="25525" spans="81:81">
      <c r="CC25525" s="2"/>
    </row>
    <row r="25526" spans="81:81">
      <c r="CC25526" s="2"/>
    </row>
    <row r="25527" spans="81:81">
      <c r="CC25527" s="2"/>
    </row>
    <row r="25528" spans="81:81">
      <c r="CC25528" s="2"/>
    </row>
    <row r="25529" spans="81:81">
      <c r="CC25529" s="2"/>
    </row>
    <row r="25530" spans="81:81">
      <c r="CC25530" s="2"/>
    </row>
    <row r="25531" spans="81:81">
      <c r="CC25531" s="2"/>
    </row>
    <row r="25532" spans="81:81">
      <c r="CC25532" s="2"/>
    </row>
    <row r="25533" spans="81:81">
      <c r="CC25533" s="2"/>
    </row>
    <row r="25534" spans="81:81">
      <c r="CC25534" s="2"/>
    </row>
    <row r="25535" spans="81:81">
      <c r="CC25535" s="2"/>
    </row>
    <row r="25536" spans="81:81">
      <c r="CC25536" s="2"/>
    </row>
    <row r="25537" spans="81:81">
      <c r="CC25537" s="2"/>
    </row>
    <row r="25538" spans="81:81">
      <c r="CC25538" s="2"/>
    </row>
    <row r="25539" spans="81:81">
      <c r="CC25539" s="2"/>
    </row>
    <row r="25540" spans="81:81">
      <c r="CC25540" s="2"/>
    </row>
    <row r="25541" spans="81:81">
      <c r="CC25541" s="2"/>
    </row>
    <row r="25542" spans="81:81">
      <c r="CC25542" s="2"/>
    </row>
    <row r="25543" spans="81:81">
      <c r="CC25543" s="2"/>
    </row>
    <row r="25544" spans="81:81">
      <c r="CC25544" s="2"/>
    </row>
    <row r="25545" spans="81:81">
      <c r="CC25545" s="2"/>
    </row>
    <row r="25546" spans="81:81">
      <c r="CC25546" s="2"/>
    </row>
    <row r="25547" spans="81:81">
      <c r="CC25547" s="2"/>
    </row>
    <row r="25548" spans="81:81">
      <c r="CC25548" s="2"/>
    </row>
    <row r="25549" spans="81:81">
      <c r="CC25549" s="2"/>
    </row>
    <row r="25550" spans="81:81">
      <c r="CC25550" s="2"/>
    </row>
    <row r="25551" spans="81:81">
      <c r="CC25551" s="2"/>
    </row>
    <row r="25552" spans="81:81">
      <c r="CC25552" s="2"/>
    </row>
    <row r="25553" spans="81:81">
      <c r="CC25553" s="2"/>
    </row>
    <row r="25554" spans="81:81">
      <c r="CC25554" s="2"/>
    </row>
    <row r="25555" spans="81:81">
      <c r="CC25555" s="2"/>
    </row>
    <row r="25556" spans="81:81">
      <c r="CC25556" s="2"/>
    </row>
    <row r="25557" spans="81:81">
      <c r="CC25557" s="2"/>
    </row>
    <row r="25558" spans="81:81">
      <c r="CC25558" s="2"/>
    </row>
    <row r="25559" spans="81:81">
      <c r="CC25559" s="2"/>
    </row>
    <row r="25560" spans="81:81">
      <c r="CC25560" s="2"/>
    </row>
    <row r="25561" spans="81:81">
      <c r="CC25561" s="2"/>
    </row>
    <row r="25562" spans="81:81">
      <c r="CC25562" s="2"/>
    </row>
    <row r="25563" spans="81:81">
      <c r="CC25563" s="2"/>
    </row>
    <row r="25564" spans="81:81">
      <c r="CC25564" s="2"/>
    </row>
    <row r="25565" spans="81:81">
      <c r="CC25565" s="2"/>
    </row>
    <row r="25566" spans="81:81">
      <c r="CC25566" s="2"/>
    </row>
    <row r="25567" spans="81:81">
      <c r="CC25567" s="2"/>
    </row>
    <row r="25568" spans="81:81">
      <c r="CC25568" s="2"/>
    </row>
    <row r="25569" spans="81:81">
      <c r="CC25569" s="2"/>
    </row>
    <row r="25570" spans="81:81">
      <c r="CC25570" s="2"/>
    </row>
    <row r="25571" spans="81:81">
      <c r="CC25571" s="2"/>
    </row>
    <row r="25572" spans="81:81">
      <c r="CC25572" s="2"/>
    </row>
    <row r="25573" spans="81:81">
      <c r="CC25573" s="2"/>
    </row>
    <row r="25574" spans="81:81">
      <c r="CC25574" s="2"/>
    </row>
    <row r="25575" spans="81:81">
      <c r="CC25575" s="2"/>
    </row>
    <row r="25576" spans="81:81">
      <c r="CC25576" s="2"/>
    </row>
    <row r="25577" spans="81:81">
      <c r="CC25577" s="2"/>
    </row>
    <row r="25578" spans="81:81">
      <c r="CC25578" s="2"/>
    </row>
    <row r="25579" spans="81:81">
      <c r="CC25579" s="2"/>
    </row>
    <row r="25580" spans="81:81">
      <c r="CC25580" s="2"/>
    </row>
    <row r="25581" spans="81:81">
      <c r="CC25581" s="2"/>
    </row>
    <row r="25582" spans="81:81">
      <c r="CC25582" s="2"/>
    </row>
    <row r="25583" spans="81:81">
      <c r="CC25583" s="2"/>
    </row>
    <row r="25584" spans="81:81">
      <c r="CC25584" s="2"/>
    </row>
    <row r="25585" spans="81:81">
      <c r="CC25585" s="2"/>
    </row>
    <row r="25586" spans="81:81">
      <c r="CC25586" s="2"/>
    </row>
    <row r="25587" spans="81:81">
      <c r="CC25587" s="2"/>
    </row>
    <row r="25588" spans="81:81">
      <c r="CC25588" s="2"/>
    </row>
    <row r="25589" spans="81:81">
      <c r="CC25589" s="2"/>
    </row>
    <row r="25590" spans="81:81">
      <c r="CC25590" s="2"/>
    </row>
    <row r="25591" spans="81:81">
      <c r="CC25591" s="2"/>
    </row>
    <row r="25592" spans="81:81">
      <c r="CC25592" s="2"/>
    </row>
    <row r="25593" spans="81:81">
      <c r="CC25593" s="2"/>
    </row>
    <row r="25594" spans="81:81">
      <c r="CC25594" s="2"/>
    </row>
    <row r="25595" spans="81:81">
      <c r="CC25595" s="2"/>
    </row>
    <row r="25596" spans="81:81">
      <c r="CC25596" s="2"/>
    </row>
    <row r="25597" spans="81:81">
      <c r="CC25597" s="2"/>
    </row>
    <row r="25598" spans="81:81">
      <c r="CC25598" s="2"/>
    </row>
    <row r="25599" spans="81:81">
      <c r="CC25599" s="2"/>
    </row>
    <row r="25600" spans="81:81">
      <c r="CC25600" s="2"/>
    </row>
    <row r="25601" spans="81:81">
      <c r="CC25601" s="2"/>
    </row>
    <row r="25602" spans="81:81">
      <c r="CC25602" s="2"/>
    </row>
    <row r="25603" spans="81:81">
      <c r="CC25603" s="2"/>
    </row>
    <row r="25604" spans="81:81">
      <c r="CC25604" s="2"/>
    </row>
    <row r="25605" spans="81:81">
      <c r="CC25605" s="2"/>
    </row>
    <row r="25606" spans="81:81">
      <c r="CC25606" s="2"/>
    </row>
    <row r="25607" spans="81:81">
      <c r="CC25607" s="2"/>
    </row>
    <row r="25608" spans="81:81">
      <c r="CC25608" s="2"/>
    </row>
    <row r="25609" spans="81:81">
      <c r="CC25609" s="2"/>
    </row>
    <row r="25610" spans="81:81">
      <c r="CC25610" s="2"/>
    </row>
    <row r="25611" spans="81:81">
      <c r="CC25611" s="2"/>
    </row>
    <row r="25612" spans="81:81">
      <c r="CC25612" s="2"/>
    </row>
    <row r="25613" spans="81:81">
      <c r="CC25613" s="2"/>
    </row>
    <row r="25614" spans="81:81">
      <c r="CC25614" s="2"/>
    </row>
    <row r="25615" spans="81:81">
      <c r="CC25615" s="2"/>
    </row>
    <row r="25616" spans="81:81">
      <c r="CC25616" s="2"/>
    </row>
    <row r="25617" spans="81:81">
      <c r="CC25617" s="2"/>
    </row>
    <row r="25618" spans="81:81">
      <c r="CC25618" s="2"/>
    </row>
    <row r="25619" spans="81:81">
      <c r="CC25619" s="2"/>
    </row>
    <row r="25620" spans="81:81">
      <c r="CC25620" s="2"/>
    </row>
    <row r="25621" spans="81:81">
      <c r="CC25621" s="2"/>
    </row>
    <row r="25622" spans="81:81">
      <c r="CC25622" s="2"/>
    </row>
    <row r="25623" spans="81:81">
      <c r="CC25623" s="2"/>
    </row>
    <row r="25624" spans="81:81">
      <c r="CC25624" s="2"/>
    </row>
    <row r="25625" spans="81:81">
      <c r="CC25625" s="2"/>
    </row>
    <row r="25626" spans="81:81">
      <c r="CC25626" s="2"/>
    </row>
    <row r="25627" spans="81:81">
      <c r="CC25627" s="2"/>
    </row>
    <row r="25628" spans="81:81">
      <c r="CC25628" s="2"/>
    </row>
    <row r="25629" spans="81:81">
      <c r="CC25629" s="2"/>
    </row>
    <row r="25630" spans="81:81">
      <c r="CC25630" s="2"/>
    </row>
    <row r="25631" spans="81:81">
      <c r="CC25631" s="2"/>
    </row>
    <row r="25632" spans="81:81">
      <c r="CC25632" s="2"/>
    </row>
    <row r="25633" spans="81:81">
      <c r="CC25633" s="2"/>
    </row>
    <row r="25634" spans="81:81">
      <c r="CC25634" s="2"/>
    </row>
    <row r="25635" spans="81:81">
      <c r="CC25635" s="2"/>
    </row>
    <row r="25636" spans="81:81">
      <c r="CC25636" s="2"/>
    </row>
    <row r="25637" spans="81:81">
      <c r="CC25637" s="2"/>
    </row>
    <row r="25638" spans="81:81">
      <c r="CC25638" s="2"/>
    </row>
    <row r="25639" spans="81:81">
      <c r="CC25639" s="2"/>
    </row>
    <row r="25640" spans="81:81">
      <c r="CC25640" s="2"/>
    </row>
    <row r="25641" spans="81:81">
      <c r="CC25641" s="2"/>
    </row>
    <row r="25642" spans="81:81">
      <c r="CC25642" s="2"/>
    </row>
    <row r="25643" spans="81:81">
      <c r="CC25643" s="2"/>
    </row>
    <row r="25644" spans="81:81">
      <c r="CC25644" s="2"/>
    </row>
    <row r="25645" spans="81:81">
      <c r="CC25645" s="2"/>
    </row>
    <row r="25646" spans="81:81">
      <c r="CC25646" s="2"/>
    </row>
    <row r="25647" spans="81:81">
      <c r="CC25647" s="2"/>
    </row>
    <row r="25648" spans="81:81">
      <c r="CC25648" s="2"/>
    </row>
    <row r="25649" spans="81:81">
      <c r="CC25649" s="2"/>
    </row>
    <row r="25650" spans="81:81">
      <c r="CC25650" s="2"/>
    </row>
    <row r="25651" spans="81:81">
      <c r="CC25651" s="2"/>
    </row>
    <row r="25652" spans="81:81">
      <c r="CC25652" s="2"/>
    </row>
    <row r="25653" spans="81:81">
      <c r="CC25653" s="2"/>
    </row>
    <row r="25654" spans="81:81">
      <c r="CC25654" s="2"/>
    </row>
    <row r="25655" spans="81:81">
      <c r="CC25655" s="2"/>
    </row>
    <row r="25656" spans="81:81">
      <c r="CC25656" s="2"/>
    </row>
    <row r="25657" spans="81:81">
      <c r="CC25657" s="2"/>
    </row>
    <row r="25658" spans="81:81">
      <c r="CC25658" s="2"/>
    </row>
    <row r="25659" spans="81:81">
      <c r="CC25659" s="2"/>
    </row>
    <row r="25660" spans="81:81">
      <c r="CC25660" s="2"/>
    </row>
    <row r="25661" spans="81:81">
      <c r="CC25661" s="2"/>
    </row>
    <row r="25662" spans="81:81">
      <c r="CC25662" s="2"/>
    </row>
    <row r="25663" spans="81:81">
      <c r="CC25663" s="2"/>
    </row>
    <row r="25664" spans="81:81">
      <c r="CC25664" s="2"/>
    </row>
    <row r="25665" spans="81:81">
      <c r="CC25665" s="2"/>
    </row>
    <row r="25666" spans="81:81">
      <c r="CC25666" s="2"/>
    </row>
    <row r="25667" spans="81:81">
      <c r="CC25667" s="2"/>
    </row>
    <row r="25668" spans="81:81">
      <c r="CC25668" s="2"/>
    </row>
    <row r="25669" spans="81:81">
      <c r="CC25669" s="2"/>
    </row>
    <row r="25670" spans="81:81">
      <c r="CC25670" s="2"/>
    </row>
    <row r="25671" spans="81:81">
      <c r="CC25671" s="2"/>
    </row>
    <row r="25672" spans="81:81">
      <c r="CC25672" s="2"/>
    </row>
    <row r="25673" spans="81:81">
      <c r="CC25673" s="2"/>
    </row>
    <row r="25674" spans="81:81">
      <c r="CC25674" s="2"/>
    </row>
    <row r="25675" spans="81:81">
      <c r="CC25675" s="2"/>
    </row>
    <row r="25676" spans="81:81">
      <c r="CC25676" s="2"/>
    </row>
    <row r="25677" spans="81:81">
      <c r="CC25677" s="2"/>
    </row>
    <row r="25678" spans="81:81">
      <c r="CC25678" s="2"/>
    </row>
    <row r="25679" spans="81:81">
      <c r="CC25679" s="2"/>
    </row>
    <row r="25680" spans="81:81">
      <c r="CC25680" s="2"/>
    </row>
    <row r="25681" spans="81:81">
      <c r="CC25681" s="2"/>
    </row>
    <row r="25682" spans="81:81">
      <c r="CC25682" s="2"/>
    </row>
    <row r="25683" spans="81:81">
      <c r="CC25683" s="2"/>
    </row>
    <row r="25684" spans="81:81">
      <c r="CC25684" s="2"/>
    </row>
    <row r="25685" spans="81:81">
      <c r="CC25685" s="2"/>
    </row>
    <row r="25686" spans="81:81">
      <c r="CC25686" s="2"/>
    </row>
    <row r="25687" spans="81:81">
      <c r="CC25687" s="2"/>
    </row>
    <row r="25688" spans="81:81">
      <c r="CC25688" s="2"/>
    </row>
    <row r="25689" spans="81:81">
      <c r="CC25689" s="2"/>
    </row>
    <row r="25690" spans="81:81">
      <c r="CC25690" s="2"/>
    </row>
    <row r="25691" spans="81:81">
      <c r="CC25691" s="2"/>
    </row>
    <row r="25692" spans="81:81">
      <c r="CC25692" s="2"/>
    </row>
    <row r="25693" spans="81:81">
      <c r="CC25693" s="2"/>
    </row>
    <row r="25694" spans="81:81">
      <c r="CC25694" s="2"/>
    </row>
    <row r="25695" spans="81:81">
      <c r="CC25695" s="2"/>
    </row>
    <row r="25696" spans="81:81">
      <c r="CC25696" s="2"/>
    </row>
    <row r="25697" spans="81:81">
      <c r="CC25697" s="2"/>
    </row>
    <row r="25698" spans="81:81">
      <c r="CC25698" s="2"/>
    </row>
    <row r="25699" spans="81:81">
      <c r="CC25699" s="2"/>
    </row>
    <row r="25700" spans="81:81">
      <c r="CC25700" s="2"/>
    </row>
    <row r="25701" spans="81:81">
      <c r="CC25701" s="2"/>
    </row>
    <row r="25702" spans="81:81">
      <c r="CC25702" s="2"/>
    </row>
    <row r="25703" spans="81:81">
      <c r="CC25703" s="2"/>
    </row>
    <row r="25704" spans="81:81">
      <c r="CC25704" s="2"/>
    </row>
    <row r="25705" spans="81:81">
      <c r="CC25705" s="2"/>
    </row>
    <row r="25706" spans="81:81">
      <c r="CC25706" s="2"/>
    </row>
    <row r="25707" spans="81:81">
      <c r="CC25707" s="2"/>
    </row>
    <row r="25708" spans="81:81">
      <c r="CC25708" s="2"/>
    </row>
    <row r="25709" spans="81:81">
      <c r="CC25709" s="2"/>
    </row>
    <row r="25710" spans="81:81">
      <c r="CC25710" s="2"/>
    </row>
    <row r="25711" spans="81:81">
      <c r="CC25711" s="2"/>
    </row>
    <row r="25712" spans="81:81">
      <c r="CC25712" s="2"/>
    </row>
    <row r="25713" spans="81:81">
      <c r="CC25713" s="2"/>
    </row>
    <row r="25714" spans="81:81">
      <c r="CC25714" s="2"/>
    </row>
    <row r="25715" spans="81:81">
      <c r="CC25715" s="2"/>
    </row>
    <row r="25716" spans="81:81">
      <c r="CC25716" s="2"/>
    </row>
    <row r="25717" spans="81:81">
      <c r="CC25717" s="2"/>
    </row>
    <row r="25718" spans="81:81">
      <c r="CC25718" s="2"/>
    </row>
    <row r="25719" spans="81:81">
      <c r="CC25719" s="2"/>
    </row>
    <row r="25720" spans="81:81">
      <c r="CC25720" s="2"/>
    </row>
    <row r="25721" spans="81:81">
      <c r="CC25721" s="2"/>
    </row>
    <row r="25722" spans="81:81">
      <c r="CC25722" s="2"/>
    </row>
    <row r="25723" spans="81:81">
      <c r="CC25723" s="2"/>
    </row>
    <row r="25724" spans="81:81">
      <c r="CC25724" s="2"/>
    </row>
    <row r="25725" spans="81:81">
      <c r="CC25725" s="2"/>
    </row>
    <row r="25726" spans="81:81">
      <c r="CC25726" s="2"/>
    </row>
    <row r="25727" spans="81:81">
      <c r="CC25727" s="2"/>
    </row>
    <row r="25728" spans="81:81">
      <c r="CC25728" s="2"/>
    </row>
    <row r="25729" spans="81:81">
      <c r="CC25729" s="2"/>
    </row>
    <row r="25730" spans="81:81">
      <c r="CC25730" s="2"/>
    </row>
    <row r="25731" spans="81:81">
      <c r="CC25731" s="2"/>
    </row>
    <row r="25732" spans="81:81">
      <c r="CC25732" s="2"/>
    </row>
    <row r="25733" spans="81:81">
      <c r="CC25733" s="2"/>
    </row>
    <row r="25734" spans="81:81">
      <c r="CC25734" s="2"/>
    </row>
    <row r="25735" spans="81:81">
      <c r="CC25735" s="2"/>
    </row>
    <row r="25736" spans="81:81">
      <c r="CC25736" s="2"/>
    </row>
    <row r="25737" spans="81:81">
      <c r="CC25737" s="2"/>
    </row>
    <row r="25738" spans="81:81">
      <c r="CC25738" s="2"/>
    </row>
    <row r="25739" spans="81:81">
      <c r="CC25739" s="2"/>
    </row>
    <row r="25740" spans="81:81">
      <c r="CC25740" s="2"/>
    </row>
    <row r="25741" spans="81:81">
      <c r="CC25741" s="2"/>
    </row>
    <row r="25742" spans="81:81">
      <c r="CC25742" s="2"/>
    </row>
    <row r="25743" spans="81:81">
      <c r="CC25743" s="2"/>
    </row>
    <row r="25744" spans="81:81">
      <c r="CC25744" s="2"/>
    </row>
    <row r="25745" spans="81:81">
      <c r="CC25745" s="2"/>
    </row>
    <row r="25746" spans="81:81">
      <c r="CC25746" s="2"/>
    </row>
    <row r="25747" spans="81:81">
      <c r="CC25747" s="2"/>
    </row>
    <row r="25748" spans="81:81">
      <c r="CC25748" s="2"/>
    </row>
    <row r="25749" spans="81:81">
      <c r="CC25749" s="2"/>
    </row>
    <row r="25750" spans="81:81">
      <c r="CC25750" s="2"/>
    </row>
    <row r="25751" spans="81:81">
      <c r="CC25751" s="2"/>
    </row>
    <row r="25752" spans="81:81">
      <c r="CC25752" s="2"/>
    </row>
    <row r="25753" spans="81:81">
      <c r="CC25753" s="2"/>
    </row>
    <row r="25754" spans="81:81">
      <c r="CC25754" s="2"/>
    </row>
    <row r="25755" spans="81:81">
      <c r="CC25755" s="2"/>
    </row>
    <row r="25756" spans="81:81">
      <c r="CC25756" s="2"/>
    </row>
    <row r="25757" spans="81:81">
      <c r="CC25757" s="2"/>
    </row>
    <row r="25758" spans="81:81">
      <c r="CC25758" s="2"/>
    </row>
    <row r="25759" spans="81:81">
      <c r="CC25759" s="2"/>
    </row>
    <row r="25760" spans="81:81">
      <c r="CC25760" s="2"/>
    </row>
    <row r="25761" spans="81:81">
      <c r="CC25761" s="2"/>
    </row>
    <row r="25762" spans="81:81">
      <c r="CC25762" s="2"/>
    </row>
    <row r="25763" spans="81:81">
      <c r="CC25763" s="2"/>
    </row>
    <row r="25764" spans="81:81">
      <c r="CC25764" s="2"/>
    </row>
    <row r="25765" spans="81:81">
      <c r="CC25765" s="2"/>
    </row>
    <row r="25766" spans="81:81">
      <c r="CC25766" s="2"/>
    </row>
    <row r="25767" spans="81:81">
      <c r="CC25767" s="2"/>
    </row>
    <row r="25768" spans="81:81">
      <c r="CC25768" s="2"/>
    </row>
    <row r="25769" spans="81:81">
      <c r="CC25769" s="2"/>
    </row>
    <row r="25770" spans="81:81">
      <c r="CC25770" s="2"/>
    </row>
    <row r="25771" spans="81:81">
      <c r="CC25771" s="2"/>
    </row>
    <row r="25772" spans="81:81">
      <c r="CC25772" s="2"/>
    </row>
    <row r="25773" spans="81:81">
      <c r="CC25773" s="2"/>
    </row>
    <row r="25774" spans="81:81">
      <c r="CC25774" s="2"/>
    </row>
    <row r="25775" spans="81:81">
      <c r="CC25775" s="2"/>
    </row>
    <row r="25776" spans="81:81">
      <c r="CC25776" s="2"/>
    </row>
    <row r="25777" spans="81:81">
      <c r="CC25777" s="2"/>
    </row>
    <row r="25778" spans="81:81">
      <c r="CC25778" s="2"/>
    </row>
    <row r="25779" spans="81:81">
      <c r="CC25779" s="2"/>
    </row>
    <row r="25780" spans="81:81">
      <c r="CC25780" s="2"/>
    </row>
    <row r="25781" spans="81:81">
      <c r="CC25781" s="2"/>
    </row>
    <row r="25782" spans="81:81">
      <c r="CC25782" s="2"/>
    </row>
    <row r="25783" spans="81:81">
      <c r="CC25783" s="2"/>
    </row>
    <row r="25784" spans="81:81">
      <c r="CC25784" s="2"/>
    </row>
    <row r="25785" spans="81:81">
      <c r="CC25785" s="2"/>
    </row>
    <row r="25786" spans="81:81">
      <c r="CC25786" s="2"/>
    </row>
    <row r="25787" spans="81:81">
      <c r="CC25787" s="2"/>
    </row>
    <row r="25788" spans="81:81">
      <c r="CC25788" s="2"/>
    </row>
    <row r="25789" spans="81:81">
      <c r="CC25789" s="2"/>
    </row>
    <row r="25790" spans="81:81">
      <c r="CC25790" s="2"/>
    </row>
    <row r="25791" spans="81:81">
      <c r="CC25791" s="2"/>
    </row>
    <row r="25792" spans="81:81">
      <c r="CC25792" s="2"/>
    </row>
    <row r="25793" spans="81:81">
      <c r="CC25793" s="2"/>
    </row>
    <row r="25794" spans="81:81">
      <c r="CC25794" s="2"/>
    </row>
    <row r="25795" spans="81:81">
      <c r="CC25795" s="2"/>
    </row>
    <row r="25796" spans="81:81">
      <c r="CC25796" s="2"/>
    </row>
    <row r="25797" spans="81:81">
      <c r="CC25797" s="2"/>
    </row>
    <row r="25798" spans="81:81">
      <c r="CC25798" s="2"/>
    </row>
    <row r="25799" spans="81:81">
      <c r="CC25799" s="2"/>
    </row>
    <row r="25800" spans="81:81">
      <c r="CC25800" s="2"/>
    </row>
    <row r="25801" spans="81:81">
      <c r="CC25801" s="2"/>
    </row>
    <row r="25802" spans="81:81">
      <c r="CC25802" s="2"/>
    </row>
    <row r="25803" spans="81:81">
      <c r="CC25803" s="2"/>
    </row>
    <row r="25804" spans="81:81">
      <c r="CC25804" s="2"/>
    </row>
    <row r="25805" spans="81:81">
      <c r="CC25805" s="2"/>
    </row>
    <row r="25806" spans="81:81">
      <c r="CC25806" s="2"/>
    </row>
    <row r="25807" spans="81:81">
      <c r="CC25807" s="2"/>
    </row>
    <row r="25808" spans="81:81">
      <c r="CC25808" s="2"/>
    </row>
    <row r="25809" spans="81:81">
      <c r="CC25809" s="2"/>
    </row>
    <row r="25810" spans="81:81">
      <c r="CC25810" s="2"/>
    </row>
    <row r="25811" spans="81:81">
      <c r="CC25811" s="2"/>
    </row>
    <row r="25812" spans="81:81">
      <c r="CC25812" s="2"/>
    </row>
    <row r="25813" spans="81:81">
      <c r="CC25813" s="2"/>
    </row>
    <row r="25814" spans="81:81">
      <c r="CC25814" s="2"/>
    </row>
    <row r="25815" spans="81:81">
      <c r="CC25815" s="2"/>
    </row>
    <row r="25816" spans="81:81">
      <c r="CC25816" s="2"/>
    </row>
    <row r="25817" spans="81:81">
      <c r="CC25817" s="2"/>
    </row>
    <row r="25818" spans="81:81">
      <c r="CC25818" s="2"/>
    </row>
    <row r="25819" spans="81:81">
      <c r="CC25819" s="2"/>
    </row>
    <row r="25820" spans="81:81">
      <c r="CC25820" s="2"/>
    </row>
    <row r="25821" spans="81:81">
      <c r="CC25821" s="2"/>
    </row>
    <row r="25822" spans="81:81">
      <c r="CC25822" s="2"/>
    </row>
    <row r="25823" spans="81:81">
      <c r="CC25823" s="2"/>
    </row>
    <row r="25824" spans="81:81">
      <c r="CC25824" s="2"/>
    </row>
    <row r="25825" spans="81:81">
      <c r="CC25825" s="2"/>
    </row>
    <row r="25826" spans="81:81">
      <c r="CC25826" s="2"/>
    </row>
    <row r="25827" spans="81:81">
      <c r="CC25827" s="2"/>
    </row>
    <row r="25828" spans="81:81">
      <c r="CC25828" s="2"/>
    </row>
    <row r="25829" spans="81:81">
      <c r="CC25829" s="2"/>
    </row>
    <row r="25830" spans="81:81">
      <c r="CC25830" s="2"/>
    </row>
    <row r="25831" spans="81:81">
      <c r="CC25831" s="2"/>
    </row>
    <row r="25832" spans="81:81">
      <c r="CC25832" s="2"/>
    </row>
    <row r="25833" spans="81:81">
      <c r="CC25833" s="2"/>
    </row>
    <row r="25834" spans="81:81">
      <c r="CC25834" s="2"/>
    </row>
    <row r="25835" spans="81:81">
      <c r="CC25835" s="2"/>
    </row>
    <row r="25836" spans="81:81">
      <c r="CC25836" s="2"/>
    </row>
    <row r="25837" spans="81:81">
      <c r="CC25837" s="2"/>
    </row>
    <row r="25838" spans="81:81">
      <c r="CC25838" s="2"/>
    </row>
    <row r="25839" spans="81:81">
      <c r="CC25839" s="2"/>
    </row>
    <row r="25840" spans="81:81">
      <c r="CC25840" s="2"/>
    </row>
    <row r="25841" spans="81:81">
      <c r="CC25841" s="2"/>
    </row>
    <row r="25842" spans="81:81">
      <c r="CC25842" s="2"/>
    </row>
    <row r="25843" spans="81:81">
      <c r="CC25843" s="2"/>
    </row>
    <row r="25844" spans="81:81">
      <c r="CC25844" s="2"/>
    </row>
    <row r="25845" spans="81:81">
      <c r="CC25845" s="2"/>
    </row>
    <row r="25846" spans="81:81">
      <c r="CC25846" s="2"/>
    </row>
    <row r="25847" spans="81:81">
      <c r="CC25847" s="2"/>
    </row>
    <row r="25848" spans="81:81">
      <c r="CC25848" s="2"/>
    </row>
    <row r="25849" spans="81:81">
      <c r="CC25849" s="2"/>
    </row>
    <row r="25850" spans="81:81">
      <c r="CC25850" s="2"/>
    </row>
    <row r="25851" spans="81:81">
      <c r="CC25851" s="2"/>
    </row>
    <row r="25852" spans="81:81">
      <c r="CC25852" s="2"/>
    </row>
    <row r="25853" spans="81:81">
      <c r="CC25853" s="2"/>
    </row>
    <row r="25854" spans="81:81">
      <c r="CC25854" s="2"/>
    </row>
    <row r="25855" spans="81:81">
      <c r="CC25855" s="2"/>
    </row>
    <row r="25856" spans="81:81">
      <c r="CC25856" s="2"/>
    </row>
    <row r="25857" spans="81:81">
      <c r="CC25857" s="2"/>
    </row>
    <row r="25858" spans="81:81">
      <c r="CC25858" s="2"/>
    </row>
    <row r="25859" spans="81:81">
      <c r="CC25859" s="2"/>
    </row>
    <row r="25860" spans="81:81">
      <c r="CC25860" s="2"/>
    </row>
    <row r="25861" spans="81:81">
      <c r="CC25861" s="2"/>
    </row>
    <row r="25862" spans="81:81">
      <c r="CC25862" s="2"/>
    </row>
    <row r="25863" spans="81:81">
      <c r="CC25863" s="2"/>
    </row>
    <row r="25864" spans="81:81">
      <c r="CC25864" s="2"/>
    </row>
    <row r="25865" spans="81:81">
      <c r="CC25865" s="2"/>
    </row>
    <row r="25866" spans="81:81">
      <c r="CC25866" s="2"/>
    </row>
    <row r="25867" spans="81:81">
      <c r="CC25867" s="2"/>
    </row>
    <row r="25868" spans="81:81">
      <c r="CC25868" s="2"/>
    </row>
    <row r="25869" spans="81:81">
      <c r="CC25869" s="2"/>
    </row>
    <row r="25870" spans="81:81">
      <c r="CC25870" s="2"/>
    </row>
    <row r="25871" spans="81:81">
      <c r="CC25871" s="2"/>
    </row>
    <row r="25872" spans="81:81">
      <c r="CC25872" s="2"/>
    </row>
    <row r="25873" spans="81:81">
      <c r="CC25873" s="2"/>
    </row>
    <row r="25874" spans="81:81">
      <c r="CC25874" s="2"/>
    </row>
    <row r="25875" spans="81:81">
      <c r="CC25875" s="2"/>
    </row>
    <row r="25876" spans="81:81">
      <c r="CC25876" s="2"/>
    </row>
    <row r="25877" spans="81:81">
      <c r="CC25877" s="2"/>
    </row>
    <row r="25878" spans="81:81">
      <c r="CC25878" s="2"/>
    </row>
    <row r="25879" spans="81:81">
      <c r="CC25879" s="2"/>
    </row>
    <row r="25880" spans="81:81">
      <c r="CC25880" s="2"/>
    </row>
    <row r="25881" spans="81:81">
      <c r="CC25881" s="2"/>
    </row>
    <row r="25882" spans="81:81">
      <c r="CC25882" s="2"/>
    </row>
    <row r="25883" spans="81:81">
      <c r="CC25883" s="2"/>
    </row>
    <row r="25884" spans="81:81">
      <c r="CC25884" s="2"/>
    </row>
    <row r="25885" spans="81:81">
      <c r="CC25885" s="2"/>
    </row>
    <row r="25886" spans="81:81">
      <c r="CC25886" s="2"/>
    </row>
    <row r="25887" spans="81:81">
      <c r="CC25887" s="2"/>
    </row>
    <row r="25888" spans="81:81">
      <c r="CC25888" s="2"/>
    </row>
    <row r="25889" spans="81:81">
      <c r="CC25889" s="2"/>
    </row>
    <row r="25890" spans="81:81">
      <c r="CC25890" s="2"/>
    </row>
    <row r="25891" spans="81:81">
      <c r="CC25891" s="2"/>
    </row>
    <row r="25892" spans="81:81">
      <c r="CC25892" s="2"/>
    </row>
    <row r="25893" spans="81:81">
      <c r="CC25893" s="2"/>
    </row>
    <row r="25894" spans="81:81">
      <c r="CC25894" s="2"/>
    </row>
    <row r="25895" spans="81:81">
      <c r="CC25895" s="2"/>
    </row>
    <row r="25896" spans="81:81">
      <c r="CC25896" s="2"/>
    </row>
    <row r="25897" spans="81:81">
      <c r="CC25897" s="2"/>
    </row>
    <row r="25898" spans="81:81">
      <c r="CC25898" s="2"/>
    </row>
    <row r="25899" spans="81:81">
      <c r="CC25899" s="2"/>
    </row>
    <row r="25900" spans="81:81">
      <c r="CC25900" s="2"/>
    </row>
    <row r="25901" spans="81:81">
      <c r="CC25901" s="2"/>
    </row>
    <row r="25902" spans="81:81">
      <c r="CC25902" s="2"/>
    </row>
    <row r="25903" spans="81:81">
      <c r="CC25903" s="2"/>
    </row>
    <row r="25904" spans="81:81">
      <c r="CC25904" s="2"/>
    </row>
    <row r="25905" spans="81:81">
      <c r="CC25905" s="2"/>
    </row>
    <row r="25906" spans="81:81">
      <c r="CC25906" s="2"/>
    </row>
    <row r="25907" spans="81:81">
      <c r="CC25907" s="2"/>
    </row>
    <row r="25908" spans="81:81">
      <c r="CC25908" s="2"/>
    </row>
    <row r="25909" spans="81:81">
      <c r="CC25909" s="2"/>
    </row>
    <row r="25910" spans="81:81">
      <c r="CC25910" s="2"/>
    </row>
    <row r="25911" spans="81:81">
      <c r="CC25911" s="2"/>
    </row>
    <row r="25912" spans="81:81">
      <c r="CC25912" s="2"/>
    </row>
    <row r="25913" spans="81:81">
      <c r="CC25913" s="2"/>
    </row>
    <row r="25914" spans="81:81">
      <c r="CC25914" s="2"/>
    </row>
    <row r="25915" spans="81:81">
      <c r="CC25915" s="2"/>
    </row>
    <row r="25916" spans="81:81">
      <c r="CC25916" s="2"/>
    </row>
    <row r="25917" spans="81:81">
      <c r="CC25917" s="2"/>
    </row>
    <row r="25918" spans="81:81">
      <c r="CC25918" s="2"/>
    </row>
    <row r="25919" spans="81:81">
      <c r="CC25919" s="2"/>
    </row>
    <row r="25920" spans="81:81">
      <c r="CC25920" s="2"/>
    </row>
    <row r="25921" spans="81:81">
      <c r="CC25921" s="2"/>
    </row>
    <row r="25922" spans="81:81">
      <c r="CC25922" s="2"/>
    </row>
    <row r="25923" spans="81:81">
      <c r="CC25923" s="2"/>
    </row>
    <row r="25924" spans="81:81">
      <c r="CC25924" s="2"/>
    </row>
    <row r="25925" spans="81:81">
      <c r="CC25925" s="2"/>
    </row>
    <row r="25926" spans="81:81">
      <c r="CC25926" s="2"/>
    </row>
    <row r="25927" spans="81:81">
      <c r="CC25927" s="2"/>
    </row>
    <row r="25928" spans="81:81">
      <c r="CC25928" s="2"/>
    </row>
    <row r="25929" spans="81:81">
      <c r="CC25929" s="2"/>
    </row>
    <row r="25930" spans="81:81">
      <c r="CC25930" s="2"/>
    </row>
    <row r="25931" spans="81:81">
      <c r="CC25931" s="2"/>
    </row>
    <row r="25932" spans="81:81">
      <c r="CC25932" s="2"/>
    </row>
    <row r="25933" spans="81:81">
      <c r="CC25933" s="2"/>
    </row>
    <row r="25934" spans="81:81">
      <c r="CC25934" s="2"/>
    </row>
    <row r="25935" spans="81:81">
      <c r="CC25935" s="2"/>
    </row>
    <row r="25936" spans="81:81">
      <c r="CC25936" s="2"/>
    </row>
    <row r="25937" spans="81:81">
      <c r="CC25937" s="2"/>
    </row>
    <row r="25938" spans="81:81">
      <c r="CC25938" s="2"/>
    </row>
    <row r="25939" spans="81:81">
      <c r="CC25939" s="2"/>
    </row>
    <row r="25940" spans="81:81">
      <c r="CC25940" s="2"/>
    </row>
    <row r="25941" spans="81:81">
      <c r="CC25941" s="2"/>
    </row>
    <row r="25942" spans="81:81">
      <c r="CC25942" s="2"/>
    </row>
    <row r="25943" spans="81:81">
      <c r="CC25943" s="2"/>
    </row>
    <row r="25944" spans="81:81">
      <c r="CC25944" s="2"/>
    </row>
    <row r="25945" spans="81:81">
      <c r="CC25945" s="2"/>
    </row>
    <row r="25946" spans="81:81">
      <c r="CC25946" s="2"/>
    </row>
    <row r="25947" spans="81:81">
      <c r="CC25947" s="2"/>
    </row>
    <row r="25948" spans="81:81">
      <c r="CC25948" s="2"/>
    </row>
    <row r="25949" spans="81:81">
      <c r="CC25949" s="2"/>
    </row>
    <row r="25950" spans="81:81">
      <c r="CC25950" s="2"/>
    </row>
    <row r="25951" spans="81:81">
      <c r="CC25951" s="2"/>
    </row>
    <row r="25952" spans="81:81">
      <c r="CC25952" s="2"/>
    </row>
    <row r="25953" spans="81:81">
      <c r="CC25953" s="2"/>
    </row>
    <row r="25954" spans="81:81">
      <c r="CC25954" s="2"/>
    </row>
    <row r="25955" spans="81:81">
      <c r="CC25955" s="2"/>
    </row>
    <row r="25956" spans="81:81">
      <c r="CC25956" s="2"/>
    </row>
    <row r="25957" spans="81:81">
      <c r="CC25957" s="2"/>
    </row>
    <row r="25958" spans="81:81">
      <c r="CC25958" s="2"/>
    </row>
    <row r="25959" spans="81:81">
      <c r="CC25959" s="2"/>
    </row>
    <row r="25960" spans="81:81">
      <c r="CC25960" s="2"/>
    </row>
    <row r="25961" spans="81:81">
      <c r="CC25961" s="2"/>
    </row>
    <row r="25962" spans="81:81">
      <c r="CC25962" s="2"/>
    </row>
    <row r="25963" spans="81:81">
      <c r="CC25963" s="2"/>
    </row>
    <row r="25964" spans="81:81">
      <c r="CC25964" s="2"/>
    </row>
    <row r="25965" spans="81:81">
      <c r="CC25965" s="2"/>
    </row>
    <row r="25966" spans="81:81">
      <c r="CC25966" s="2"/>
    </row>
    <row r="25967" spans="81:81">
      <c r="CC25967" s="2"/>
    </row>
    <row r="25968" spans="81:81">
      <c r="CC25968" s="2"/>
    </row>
    <row r="25969" spans="81:81">
      <c r="CC25969" s="2"/>
    </row>
    <row r="25970" spans="81:81">
      <c r="CC25970" s="2"/>
    </row>
    <row r="25971" spans="81:81">
      <c r="CC25971" s="2"/>
    </row>
    <row r="25972" spans="81:81">
      <c r="CC25972" s="2"/>
    </row>
    <row r="25973" spans="81:81">
      <c r="CC25973" s="2"/>
    </row>
    <row r="25974" spans="81:81">
      <c r="CC25974" s="2"/>
    </row>
    <row r="25975" spans="81:81">
      <c r="CC25975" s="2"/>
    </row>
    <row r="25976" spans="81:81">
      <c r="CC25976" s="2"/>
    </row>
    <row r="25977" spans="81:81">
      <c r="CC25977" s="2"/>
    </row>
    <row r="25978" spans="81:81">
      <c r="CC25978" s="2"/>
    </row>
    <row r="25979" spans="81:81">
      <c r="CC25979" s="2"/>
    </row>
    <row r="25980" spans="81:81">
      <c r="CC25980" s="2"/>
    </row>
    <row r="25981" spans="81:81">
      <c r="CC25981" s="2"/>
    </row>
    <row r="25982" spans="81:81">
      <c r="CC25982" s="2"/>
    </row>
    <row r="25983" spans="81:81">
      <c r="CC25983" s="2"/>
    </row>
    <row r="25984" spans="81:81">
      <c r="CC25984" s="2"/>
    </row>
    <row r="25985" spans="81:81">
      <c r="CC25985" s="2"/>
    </row>
    <row r="25986" spans="81:81">
      <c r="CC25986" s="2"/>
    </row>
    <row r="25987" spans="81:81">
      <c r="CC25987" s="2"/>
    </row>
    <row r="25988" spans="81:81">
      <c r="CC25988" s="2"/>
    </row>
    <row r="25989" spans="81:81">
      <c r="CC25989" s="2"/>
    </row>
    <row r="25990" spans="81:81">
      <c r="CC25990" s="2"/>
    </row>
    <row r="25991" spans="81:81">
      <c r="CC25991" s="2"/>
    </row>
    <row r="25992" spans="81:81">
      <c r="CC25992" s="2"/>
    </row>
    <row r="25993" spans="81:81">
      <c r="CC25993" s="2"/>
    </row>
    <row r="25994" spans="81:81">
      <c r="CC25994" s="2"/>
    </row>
    <row r="25995" spans="81:81">
      <c r="CC25995" s="2"/>
    </row>
    <row r="25996" spans="81:81">
      <c r="CC25996" s="2"/>
    </row>
    <row r="25997" spans="81:81">
      <c r="CC25997" s="2"/>
    </row>
    <row r="25998" spans="81:81">
      <c r="CC25998" s="2"/>
    </row>
    <row r="25999" spans="81:81">
      <c r="CC25999" s="2"/>
    </row>
    <row r="26000" spans="81:81">
      <c r="CC26000" s="2"/>
    </row>
    <row r="26001" spans="81:81">
      <c r="CC26001" s="2"/>
    </row>
    <row r="26002" spans="81:81">
      <c r="CC26002" s="2"/>
    </row>
    <row r="26003" spans="81:81">
      <c r="CC26003" s="2"/>
    </row>
    <row r="26004" spans="81:81">
      <c r="CC26004" s="2"/>
    </row>
    <row r="26005" spans="81:81">
      <c r="CC26005" s="2"/>
    </row>
    <row r="26006" spans="81:81">
      <c r="CC26006" s="2"/>
    </row>
    <row r="26007" spans="81:81">
      <c r="CC26007" s="2"/>
    </row>
    <row r="26008" spans="81:81">
      <c r="CC26008" s="2"/>
    </row>
    <row r="26009" spans="81:81">
      <c r="CC26009" s="2"/>
    </row>
    <row r="26010" spans="81:81">
      <c r="CC26010" s="2"/>
    </row>
    <row r="26011" spans="81:81">
      <c r="CC26011" s="2"/>
    </row>
    <row r="26012" spans="81:81">
      <c r="CC26012" s="2"/>
    </row>
    <row r="26013" spans="81:81">
      <c r="CC26013" s="2"/>
    </row>
    <row r="26014" spans="81:81">
      <c r="CC26014" s="2"/>
    </row>
    <row r="26015" spans="81:81">
      <c r="CC26015" s="2"/>
    </row>
    <row r="26016" spans="81:81">
      <c r="CC26016" s="2"/>
    </row>
    <row r="26017" spans="81:81">
      <c r="CC26017" s="2"/>
    </row>
    <row r="26018" spans="81:81">
      <c r="CC26018" s="2"/>
    </row>
    <row r="26019" spans="81:81">
      <c r="CC26019" s="2"/>
    </row>
    <row r="26020" spans="81:81">
      <c r="CC26020" s="2"/>
    </row>
    <row r="26021" spans="81:81">
      <c r="CC26021" s="2"/>
    </row>
    <row r="26022" spans="81:81">
      <c r="CC26022" s="2"/>
    </row>
    <row r="26023" spans="81:81">
      <c r="CC26023" s="2"/>
    </row>
    <row r="26024" spans="81:81">
      <c r="CC26024" s="2"/>
    </row>
    <row r="26025" spans="81:81">
      <c r="CC26025" s="2"/>
    </row>
    <row r="26026" spans="81:81">
      <c r="CC26026" s="2"/>
    </row>
    <row r="26027" spans="81:81">
      <c r="CC26027" s="2"/>
    </row>
    <row r="26028" spans="81:81">
      <c r="CC26028" s="2"/>
    </row>
    <row r="26029" spans="81:81">
      <c r="CC26029" s="2"/>
    </row>
    <row r="26030" spans="81:81">
      <c r="CC26030" s="2"/>
    </row>
    <row r="26031" spans="81:81">
      <c r="CC26031" s="2"/>
    </row>
    <row r="26032" spans="81:81">
      <c r="CC26032" s="2"/>
    </row>
    <row r="26033" spans="81:81">
      <c r="CC26033" s="2"/>
    </row>
    <row r="26034" spans="81:81">
      <c r="CC26034" s="2"/>
    </row>
    <row r="26035" spans="81:81">
      <c r="CC26035" s="2"/>
    </row>
    <row r="26036" spans="81:81">
      <c r="CC26036" s="2"/>
    </row>
    <row r="26037" spans="81:81">
      <c r="CC26037" s="2"/>
    </row>
    <row r="26038" spans="81:81">
      <c r="CC26038" s="2"/>
    </row>
    <row r="26039" spans="81:81">
      <c r="CC26039" s="2"/>
    </row>
    <row r="26040" spans="81:81">
      <c r="CC26040" s="2"/>
    </row>
    <row r="26041" spans="81:81">
      <c r="CC26041" s="2"/>
    </row>
    <row r="26042" spans="81:81">
      <c r="CC26042" s="2"/>
    </row>
    <row r="26043" spans="81:81">
      <c r="CC26043" s="2"/>
    </row>
    <row r="26044" spans="81:81">
      <c r="CC26044" s="2"/>
    </row>
    <row r="26045" spans="81:81">
      <c r="CC26045" s="2"/>
    </row>
    <row r="26046" spans="81:81">
      <c r="CC26046" s="2"/>
    </row>
    <row r="26047" spans="81:81">
      <c r="CC26047" s="2"/>
    </row>
    <row r="26048" spans="81:81">
      <c r="CC26048" s="2"/>
    </row>
    <row r="26049" spans="81:81">
      <c r="CC26049" s="2"/>
    </row>
    <row r="26050" spans="81:81">
      <c r="CC26050" s="2"/>
    </row>
    <row r="26051" spans="81:81">
      <c r="CC26051" s="2"/>
    </row>
    <row r="26052" spans="81:81">
      <c r="CC26052" s="2"/>
    </row>
    <row r="26053" spans="81:81">
      <c r="CC26053" s="2"/>
    </row>
    <row r="26054" spans="81:81">
      <c r="CC26054" s="2"/>
    </row>
    <row r="26055" spans="81:81">
      <c r="CC26055" s="2"/>
    </row>
    <row r="26056" spans="81:81">
      <c r="CC26056" s="2"/>
    </row>
    <row r="26057" spans="81:81">
      <c r="CC26057" s="2"/>
    </row>
    <row r="26058" spans="81:81">
      <c r="CC26058" s="2"/>
    </row>
    <row r="26059" spans="81:81">
      <c r="CC26059" s="2"/>
    </row>
    <row r="26060" spans="81:81">
      <c r="CC26060" s="2"/>
    </row>
    <row r="26061" spans="81:81">
      <c r="CC26061" s="2"/>
    </row>
    <row r="26062" spans="81:81">
      <c r="CC26062" s="2"/>
    </row>
    <row r="26063" spans="81:81">
      <c r="CC26063" s="2"/>
    </row>
    <row r="26064" spans="81:81">
      <c r="CC26064" s="2"/>
    </row>
    <row r="26065" spans="81:81">
      <c r="CC26065" s="2"/>
    </row>
    <row r="26066" spans="81:81">
      <c r="CC26066" s="2"/>
    </row>
    <row r="26067" spans="81:81">
      <c r="CC26067" s="2"/>
    </row>
    <row r="26068" spans="81:81">
      <c r="CC26068" s="2"/>
    </row>
    <row r="26069" spans="81:81">
      <c r="CC26069" s="2"/>
    </row>
    <row r="26070" spans="81:81">
      <c r="CC26070" s="2"/>
    </row>
    <row r="26071" spans="81:81">
      <c r="CC26071" s="2"/>
    </row>
    <row r="26072" spans="81:81">
      <c r="CC26072" s="2"/>
    </row>
    <row r="26073" spans="81:81">
      <c r="CC26073" s="2"/>
    </row>
    <row r="26074" spans="81:81">
      <c r="CC26074" s="2"/>
    </row>
    <row r="26075" spans="81:81">
      <c r="CC26075" s="2"/>
    </row>
    <row r="26076" spans="81:81">
      <c r="CC26076" s="2"/>
    </row>
    <row r="26077" spans="81:81">
      <c r="CC26077" s="2"/>
    </row>
    <row r="26078" spans="81:81">
      <c r="CC26078" s="2"/>
    </row>
    <row r="26079" spans="81:81">
      <c r="CC26079" s="2"/>
    </row>
    <row r="26080" spans="81:81">
      <c r="CC26080" s="2"/>
    </row>
    <row r="26081" spans="81:81">
      <c r="CC26081" s="2"/>
    </row>
    <row r="26082" spans="81:81">
      <c r="CC26082" s="2"/>
    </row>
    <row r="26083" spans="81:81">
      <c r="CC26083" s="2"/>
    </row>
    <row r="26084" spans="81:81">
      <c r="CC26084" s="2"/>
    </row>
    <row r="26085" spans="81:81">
      <c r="CC26085" s="2"/>
    </row>
    <row r="26086" spans="81:81">
      <c r="CC26086" s="2"/>
    </row>
    <row r="26087" spans="81:81">
      <c r="CC26087" s="2"/>
    </row>
    <row r="26088" spans="81:81">
      <c r="CC26088" s="2"/>
    </row>
    <row r="26089" spans="81:81">
      <c r="CC26089" s="2"/>
    </row>
    <row r="26090" spans="81:81">
      <c r="CC26090" s="2"/>
    </row>
    <row r="26091" spans="81:81">
      <c r="CC26091" s="2"/>
    </row>
    <row r="26092" spans="81:81">
      <c r="CC26092" s="2"/>
    </row>
    <row r="26093" spans="81:81">
      <c r="CC26093" s="2"/>
    </row>
    <row r="26094" spans="81:81">
      <c r="CC26094" s="2"/>
    </row>
    <row r="26095" spans="81:81">
      <c r="CC26095" s="2"/>
    </row>
    <row r="26096" spans="81:81">
      <c r="CC26096" s="2"/>
    </row>
    <row r="26097" spans="81:81">
      <c r="CC26097" s="2"/>
    </row>
    <row r="26098" spans="81:81">
      <c r="CC26098" s="2"/>
    </row>
    <row r="26099" spans="81:81">
      <c r="CC26099" s="2"/>
    </row>
    <row r="26100" spans="81:81">
      <c r="CC26100" s="2"/>
    </row>
    <row r="26101" spans="81:81">
      <c r="CC26101" s="2"/>
    </row>
    <row r="26102" spans="81:81">
      <c r="CC26102" s="2"/>
    </row>
    <row r="26103" spans="81:81">
      <c r="CC26103" s="2"/>
    </row>
    <row r="26104" spans="81:81">
      <c r="CC26104" s="2"/>
    </row>
    <row r="26105" spans="81:81">
      <c r="CC26105" s="2"/>
    </row>
    <row r="26106" spans="81:81">
      <c r="CC26106" s="2"/>
    </row>
    <row r="26107" spans="81:81">
      <c r="CC26107" s="2"/>
    </row>
    <row r="26108" spans="81:81">
      <c r="CC26108" s="2"/>
    </row>
    <row r="26109" spans="81:81">
      <c r="CC26109" s="2"/>
    </row>
    <row r="26110" spans="81:81">
      <c r="CC26110" s="2"/>
    </row>
    <row r="26111" spans="81:81">
      <c r="CC26111" s="2"/>
    </row>
    <row r="26112" spans="81:81">
      <c r="CC26112" s="2"/>
    </row>
    <row r="26113" spans="81:81">
      <c r="CC26113" s="2"/>
    </row>
    <row r="26114" spans="81:81">
      <c r="CC26114" s="2"/>
    </row>
    <row r="26115" spans="81:81">
      <c r="CC26115" s="2"/>
    </row>
    <row r="26116" spans="81:81">
      <c r="CC26116" s="2"/>
    </row>
    <row r="26117" spans="81:81">
      <c r="CC26117" s="2"/>
    </row>
    <row r="26118" spans="81:81">
      <c r="CC26118" s="2"/>
    </row>
    <row r="26119" spans="81:81">
      <c r="CC26119" s="2"/>
    </row>
    <row r="26120" spans="81:81">
      <c r="CC26120" s="2"/>
    </row>
    <row r="26121" spans="81:81">
      <c r="CC26121" s="2"/>
    </row>
    <row r="26122" spans="81:81">
      <c r="CC26122" s="2"/>
    </row>
    <row r="26123" spans="81:81">
      <c r="CC26123" s="2"/>
    </row>
    <row r="26124" spans="81:81">
      <c r="CC26124" s="2"/>
    </row>
    <row r="26125" spans="81:81">
      <c r="CC26125" s="2"/>
    </row>
    <row r="26126" spans="81:81">
      <c r="CC26126" s="2"/>
    </row>
    <row r="26127" spans="81:81">
      <c r="CC26127" s="2"/>
    </row>
    <row r="26128" spans="81:81">
      <c r="CC26128" s="2"/>
    </row>
    <row r="26129" spans="81:81">
      <c r="CC26129" s="2"/>
    </row>
    <row r="26130" spans="81:81">
      <c r="CC26130" s="2"/>
    </row>
    <row r="26131" spans="81:81">
      <c r="CC26131" s="2"/>
    </row>
    <row r="26132" spans="81:81">
      <c r="CC26132" s="2"/>
    </row>
    <row r="26133" spans="81:81">
      <c r="CC26133" s="2"/>
    </row>
    <row r="26134" spans="81:81">
      <c r="CC26134" s="2"/>
    </row>
    <row r="26135" spans="81:81">
      <c r="CC26135" s="2"/>
    </row>
    <row r="26136" spans="81:81">
      <c r="CC26136" s="2"/>
    </row>
    <row r="26137" spans="81:81">
      <c r="CC26137" s="2"/>
    </row>
    <row r="26138" spans="81:81">
      <c r="CC26138" s="2"/>
    </row>
    <row r="26139" spans="81:81">
      <c r="CC26139" s="2"/>
    </row>
    <row r="26140" spans="81:81">
      <c r="CC26140" s="2"/>
    </row>
    <row r="26141" spans="81:81">
      <c r="CC26141" s="2"/>
    </row>
    <row r="26142" spans="81:81">
      <c r="CC26142" s="2"/>
    </row>
    <row r="26143" spans="81:81">
      <c r="CC26143" s="2"/>
    </row>
    <row r="26144" spans="81:81">
      <c r="CC26144" s="2"/>
    </row>
    <row r="26145" spans="81:81">
      <c r="CC26145" s="2"/>
    </row>
    <row r="26146" spans="81:81">
      <c r="CC26146" s="2"/>
    </row>
    <row r="26147" spans="81:81">
      <c r="CC26147" s="2"/>
    </row>
    <row r="26148" spans="81:81">
      <c r="CC26148" s="2"/>
    </row>
    <row r="26149" spans="81:81">
      <c r="CC26149" s="2"/>
    </row>
    <row r="26150" spans="81:81">
      <c r="CC26150" s="2"/>
    </row>
    <row r="26151" spans="81:81">
      <c r="CC26151" s="2"/>
    </row>
    <row r="26152" spans="81:81">
      <c r="CC26152" s="2"/>
    </row>
    <row r="26153" spans="81:81">
      <c r="CC26153" s="2"/>
    </row>
    <row r="26154" spans="81:81">
      <c r="CC26154" s="2"/>
    </row>
    <row r="26155" spans="81:81">
      <c r="CC26155" s="2"/>
    </row>
    <row r="26156" spans="81:81">
      <c r="CC26156" s="2"/>
    </row>
    <row r="26157" spans="81:81">
      <c r="CC26157" s="2"/>
    </row>
    <row r="26158" spans="81:81">
      <c r="CC26158" s="2"/>
    </row>
    <row r="26159" spans="81:81">
      <c r="CC26159" s="2"/>
    </row>
    <row r="26160" spans="81:81">
      <c r="CC26160" s="2"/>
    </row>
    <row r="26161" spans="81:81">
      <c r="CC26161" s="2"/>
    </row>
    <row r="26162" spans="81:81">
      <c r="CC26162" s="2"/>
    </row>
    <row r="26163" spans="81:81">
      <c r="CC26163" s="2"/>
    </row>
    <row r="26164" spans="81:81">
      <c r="CC26164" s="2"/>
    </row>
    <row r="26165" spans="81:81">
      <c r="CC26165" s="2"/>
    </row>
    <row r="26166" spans="81:81">
      <c r="CC26166" s="2"/>
    </row>
    <row r="26167" spans="81:81">
      <c r="CC26167" s="2"/>
    </row>
    <row r="26168" spans="81:81">
      <c r="CC26168" s="2"/>
    </row>
    <row r="26169" spans="81:81">
      <c r="CC26169" s="2"/>
    </row>
    <row r="26170" spans="81:81">
      <c r="CC26170" s="2"/>
    </row>
    <row r="26171" spans="81:81">
      <c r="CC26171" s="2"/>
    </row>
    <row r="26172" spans="81:81">
      <c r="CC26172" s="2"/>
    </row>
    <row r="26173" spans="81:81">
      <c r="CC26173" s="2"/>
    </row>
    <row r="26174" spans="81:81">
      <c r="CC26174" s="2"/>
    </row>
    <row r="26175" spans="81:81">
      <c r="CC26175" s="2"/>
    </row>
    <row r="26176" spans="81:81">
      <c r="CC26176" s="2"/>
    </row>
    <row r="26177" spans="81:81">
      <c r="CC26177" s="2"/>
    </row>
    <row r="26178" spans="81:81">
      <c r="CC26178" s="2"/>
    </row>
    <row r="26179" spans="81:81">
      <c r="CC26179" s="2"/>
    </row>
    <row r="26180" spans="81:81">
      <c r="CC26180" s="2"/>
    </row>
    <row r="26181" spans="81:81">
      <c r="CC26181" s="2"/>
    </row>
    <row r="26182" spans="81:81">
      <c r="CC26182" s="2"/>
    </row>
    <row r="26183" spans="81:81">
      <c r="CC26183" s="2"/>
    </row>
    <row r="26184" spans="81:81">
      <c r="CC26184" s="2"/>
    </row>
    <row r="26185" spans="81:81">
      <c r="CC26185" s="2"/>
    </row>
    <row r="26186" spans="81:81">
      <c r="CC26186" s="2"/>
    </row>
    <row r="26187" spans="81:81">
      <c r="CC26187" s="2"/>
    </row>
    <row r="26188" spans="81:81">
      <c r="CC26188" s="2"/>
    </row>
    <row r="26189" spans="81:81">
      <c r="CC26189" s="2"/>
    </row>
    <row r="26190" spans="81:81">
      <c r="CC26190" s="2"/>
    </row>
    <row r="26191" spans="81:81">
      <c r="CC26191" s="2"/>
    </row>
    <row r="26192" spans="81:81">
      <c r="CC26192" s="2"/>
    </row>
    <row r="26193" spans="81:81">
      <c r="CC26193" s="2"/>
    </row>
    <row r="26194" spans="81:81">
      <c r="CC26194" s="2"/>
    </row>
    <row r="26195" spans="81:81">
      <c r="CC26195" s="2"/>
    </row>
    <row r="26196" spans="81:81">
      <c r="CC26196" s="2"/>
    </row>
    <row r="26197" spans="81:81">
      <c r="CC26197" s="2"/>
    </row>
    <row r="26198" spans="81:81">
      <c r="CC26198" s="2"/>
    </row>
    <row r="26199" spans="81:81">
      <c r="CC26199" s="2"/>
    </row>
    <row r="26200" spans="81:81">
      <c r="CC26200" s="2"/>
    </row>
    <row r="26201" spans="81:81">
      <c r="CC26201" s="2"/>
    </row>
    <row r="26202" spans="81:81">
      <c r="CC26202" s="2"/>
    </row>
    <row r="26203" spans="81:81">
      <c r="CC26203" s="2"/>
    </row>
    <row r="26204" spans="81:81">
      <c r="CC26204" s="2"/>
    </row>
    <row r="26205" spans="81:81">
      <c r="CC26205" s="2"/>
    </row>
    <row r="26206" spans="81:81">
      <c r="CC26206" s="2"/>
    </row>
    <row r="26207" spans="81:81">
      <c r="CC26207" s="2"/>
    </row>
    <row r="26208" spans="81:81">
      <c r="CC26208" s="2"/>
    </row>
    <row r="26209" spans="81:81">
      <c r="CC26209" s="2"/>
    </row>
    <row r="26210" spans="81:81">
      <c r="CC26210" s="2"/>
    </row>
    <row r="26211" spans="81:81">
      <c r="CC26211" s="2"/>
    </row>
    <row r="26212" spans="81:81">
      <c r="CC26212" s="2"/>
    </row>
    <row r="26213" spans="81:81">
      <c r="CC26213" s="2"/>
    </row>
    <row r="26214" spans="81:81">
      <c r="CC26214" s="2"/>
    </row>
    <row r="26215" spans="81:81">
      <c r="CC26215" s="2"/>
    </row>
    <row r="26216" spans="81:81">
      <c r="CC26216" s="2"/>
    </row>
    <row r="26217" spans="81:81">
      <c r="CC26217" s="2"/>
    </row>
    <row r="26218" spans="81:81">
      <c r="CC26218" s="2"/>
    </row>
    <row r="26219" spans="81:81">
      <c r="CC26219" s="2"/>
    </row>
    <row r="26220" spans="81:81">
      <c r="CC26220" s="2"/>
    </row>
    <row r="26221" spans="81:81">
      <c r="CC26221" s="2"/>
    </row>
    <row r="26222" spans="81:81">
      <c r="CC26222" s="2"/>
    </row>
    <row r="26223" spans="81:81">
      <c r="CC26223" s="2"/>
    </row>
    <row r="26224" spans="81:81">
      <c r="CC26224" s="2"/>
    </row>
    <row r="26225" spans="81:81">
      <c r="CC26225" s="2"/>
    </row>
    <row r="26226" spans="81:81">
      <c r="CC26226" s="2"/>
    </row>
    <row r="26227" spans="81:81">
      <c r="CC26227" s="2"/>
    </row>
    <row r="26228" spans="81:81">
      <c r="CC26228" s="2"/>
    </row>
    <row r="26229" spans="81:81">
      <c r="CC26229" s="2"/>
    </row>
    <row r="26230" spans="81:81">
      <c r="CC26230" s="2"/>
    </row>
    <row r="26231" spans="81:81">
      <c r="CC26231" s="2"/>
    </row>
    <row r="26232" spans="81:81">
      <c r="CC26232" s="2"/>
    </row>
    <row r="26233" spans="81:81">
      <c r="CC26233" s="2"/>
    </row>
    <row r="26234" spans="81:81">
      <c r="CC26234" s="2"/>
    </row>
    <row r="26235" spans="81:81">
      <c r="CC26235" s="2"/>
    </row>
    <row r="26236" spans="81:81">
      <c r="CC26236" s="2"/>
    </row>
    <row r="26237" spans="81:81">
      <c r="CC26237" s="2"/>
    </row>
    <row r="26238" spans="81:81">
      <c r="CC26238" s="2"/>
    </row>
    <row r="26239" spans="81:81">
      <c r="CC26239" s="2"/>
    </row>
    <row r="26240" spans="81:81">
      <c r="CC26240" s="2"/>
    </row>
    <row r="26241" spans="81:81">
      <c r="CC26241" s="2"/>
    </row>
    <row r="26242" spans="81:81">
      <c r="CC26242" s="2"/>
    </row>
    <row r="26243" spans="81:81">
      <c r="CC26243" s="2"/>
    </row>
    <row r="26244" spans="81:81">
      <c r="CC26244" s="2"/>
    </row>
    <row r="26245" spans="81:81">
      <c r="CC26245" s="2"/>
    </row>
    <row r="26246" spans="81:81">
      <c r="CC26246" s="2"/>
    </row>
    <row r="26247" spans="81:81">
      <c r="CC26247" s="2"/>
    </row>
    <row r="26248" spans="81:81">
      <c r="CC26248" s="2"/>
    </row>
    <row r="26249" spans="81:81">
      <c r="CC26249" s="2"/>
    </row>
    <row r="26250" spans="81:81">
      <c r="CC26250" s="2"/>
    </row>
    <row r="26251" spans="81:81">
      <c r="CC26251" s="2"/>
    </row>
    <row r="26252" spans="81:81">
      <c r="CC26252" s="2"/>
    </row>
    <row r="26253" spans="81:81">
      <c r="CC26253" s="2"/>
    </row>
    <row r="26254" spans="81:81">
      <c r="CC26254" s="2"/>
    </row>
    <row r="26255" spans="81:81">
      <c r="CC26255" s="2"/>
    </row>
    <row r="26256" spans="81:81">
      <c r="CC26256" s="2"/>
    </row>
    <row r="26257" spans="81:81">
      <c r="CC26257" s="2"/>
    </row>
    <row r="26258" spans="81:81">
      <c r="CC26258" s="2"/>
    </row>
    <row r="26259" spans="81:81">
      <c r="CC26259" s="2"/>
    </row>
    <row r="26260" spans="81:81">
      <c r="CC26260" s="2"/>
    </row>
    <row r="26261" spans="81:81">
      <c r="CC26261" s="2"/>
    </row>
    <row r="26262" spans="81:81">
      <c r="CC26262" s="2"/>
    </row>
    <row r="26263" spans="81:81">
      <c r="CC26263" s="2"/>
    </row>
    <row r="26264" spans="81:81">
      <c r="CC26264" s="2"/>
    </row>
    <row r="26265" spans="81:81">
      <c r="CC26265" s="2"/>
    </row>
    <row r="26266" spans="81:81">
      <c r="CC26266" s="2"/>
    </row>
    <row r="26267" spans="81:81">
      <c r="CC26267" s="2"/>
    </row>
    <row r="26268" spans="81:81">
      <c r="CC26268" s="2"/>
    </row>
    <row r="26269" spans="81:81">
      <c r="CC26269" s="2"/>
    </row>
    <row r="26270" spans="81:81">
      <c r="CC26270" s="2"/>
    </row>
    <row r="26271" spans="81:81">
      <c r="CC26271" s="2"/>
    </row>
    <row r="26272" spans="81:81">
      <c r="CC26272" s="2"/>
    </row>
    <row r="26273" spans="81:81">
      <c r="CC26273" s="2"/>
    </row>
    <row r="26274" spans="81:81">
      <c r="CC26274" s="2"/>
    </row>
    <row r="26275" spans="81:81">
      <c r="CC26275" s="2"/>
    </row>
    <row r="26276" spans="81:81">
      <c r="CC26276" s="2"/>
    </row>
    <row r="26277" spans="81:81">
      <c r="CC26277" s="2"/>
    </row>
    <row r="26278" spans="81:81">
      <c r="CC26278" s="2"/>
    </row>
    <row r="26279" spans="81:81">
      <c r="CC26279" s="2"/>
    </row>
    <row r="26280" spans="81:81">
      <c r="CC26280" s="2"/>
    </row>
    <row r="26281" spans="81:81">
      <c r="CC26281" s="2"/>
    </row>
    <row r="26282" spans="81:81">
      <c r="CC26282" s="2"/>
    </row>
    <row r="26283" spans="81:81">
      <c r="CC26283" s="2"/>
    </row>
    <row r="26284" spans="81:81">
      <c r="CC26284" s="2"/>
    </row>
    <row r="26285" spans="81:81">
      <c r="CC26285" s="2"/>
    </row>
    <row r="26286" spans="81:81">
      <c r="CC26286" s="2"/>
    </row>
    <row r="26287" spans="81:81">
      <c r="CC26287" s="2"/>
    </row>
    <row r="26288" spans="81:81">
      <c r="CC26288" s="2"/>
    </row>
    <row r="26289" spans="81:81">
      <c r="CC26289" s="2"/>
    </row>
    <row r="26290" spans="81:81">
      <c r="CC26290" s="2"/>
    </row>
    <row r="26291" spans="81:81">
      <c r="CC26291" s="2"/>
    </row>
    <row r="26292" spans="81:81">
      <c r="CC26292" s="2"/>
    </row>
    <row r="26293" spans="81:81">
      <c r="CC26293" s="2"/>
    </row>
    <row r="26294" spans="81:81">
      <c r="CC26294" s="2"/>
    </row>
    <row r="26295" spans="81:81">
      <c r="CC26295" s="2"/>
    </row>
    <row r="26296" spans="81:81">
      <c r="CC26296" s="2"/>
    </row>
    <row r="26297" spans="81:81">
      <c r="CC26297" s="2"/>
    </row>
    <row r="26298" spans="81:81">
      <c r="CC26298" s="2"/>
    </row>
    <row r="26299" spans="81:81">
      <c r="CC26299" s="2"/>
    </row>
    <row r="26300" spans="81:81">
      <c r="CC26300" s="2"/>
    </row>
    <row r="26301" spans="81:81">
      <c r="CC26301" s="2"/>
    </row>
    <row r="26302" spans="81:81">
      <c r="CC26302" s="2"/>
    </row>
    <row r="26303" spans="81:81">
      <c r="CC26303" s="2"/>
    </row>
    <row r="26304" spans="81:81">
      <c r="CC26304" s="2"/>
    </row>
    <row r="26305" spans="81:81">
      <c r="CC26305" s="2"/>
    </row>
    <row r="26306" spans="81:81">
      <c r="CC26306" s="2"/>
    </row>
    <row r="26307" spans="81:81">
      <c r="CC26307" s="2"/>
    </row>
    <row r="26308" spans="81:81">
      <c r="CC26308" s="2"/>
    </row>
    <row r="26309" spans="81:81">
      <c r="CC26309" s="2"/>
    </row>
    <row r="26310" spans="81:81">
      <c r="CC26310" s="2"/>
    </row>
    <row r="26311" spans="81:81">
      <c r="CC26311" s="2"/>
    </row>
    <row r="26312" spans="81:81">
      <c r="CC26312" s="2"/>
    </row>
    <row r="26313" spans="81:81">
      <c r="CC26313" s="2"/>
    </row>
    <row r="26314" spans="81:81">
      <c r="CC26314" s="2"/>
    </row>
    <row r="26315" spans="81:81">
      <c r="CC26315" s="2"/>
    </row>
    <row r="26316" spans="81:81">
      <c r="CC26316" s="2"/>
    </row>
    <row r="26317" spans="81:81">
      <c r="CC26317" s="2"/>
    </row>
    <row r="26318" spans="81:81">
      <c r="CC26318" s="2"/>
    </row>
    <row r="26319" spans="81:81">
      <c r="CC26319" s="2"/>
    </row>
    <row r="26320" spans="81:81">
      <c r="CC26320" s="2"/>
    </row>
    <row r="26321" spans="81:81">
      <c r="CC26321" s="2"/>
    </row>
    <row r="26322" spans="81:81">
      <c r="CC26322" s="2"/>
    </row>
    <row r="26323" spans="81:81">
      <c r="CC26323" s="2"/>
    </row>
    <row r="26324" spans="81:81">
      <c r="CC26324" s="2"/>
    </row>
    <row r="26325" spans="81:81">
      <c r="CC26325" s="2"/>
    </row>
    <row r="26326" spans="81:81">
      <c r="CC26326" s="2"/>
    </row>
    <row r="26327" spans="81:81">
      <c r="CC26327" s="2"/>
    </row>
    <row r="26328" spans="81:81">
      <c r="CC26328" s="2"/>
    </row>
    <row r="26329" spans="81:81">
      <c r="CC26329" s="2"/>
    </row>
    <row r="26330" spans="81:81">
      <c r="CC26330" s="2"/>
    </row>
    <row r="26331" spans="81:81">
      <c r="CC26331" s="2"/>
    </row>
    <row r="26332" spans="81:81">
      <c r="CC26332" s="2"/>
    </row>
    <row r="26333" spans="81:81">
      <c r="CC26333" s="2"/>
    </row>
    <row r="26334" spans="81:81">
      <c r="CC26334" s="2"/>
    </row>
    <row r="26335" spans="81:81">
      <c r="CC26335" s="2"/>
    </row>
    <row r="26336" spans="81:81">
      <c r="CC26336" s="2"/>
    </row>
    <row r="26337" spans="81:81">
      <c r="CC26337" s="2"/>
    </row>
    <row r="26338" spans="81:81">
      <c r="CC26338" s="2"/>
    </row>
    <row r="26339" spans="81:81">
      <c r="CC26339" s="2"/>
    </row>
    <row r="26340" spans="81:81">
      <c r="CC26340" s="2"/>
    </row>
    <row r="26341" spans="81:81">
      <c r="CC26341" s="2"/>
    </row>
    <row r="26342" spans="81:81">
      <c r="CC26342" s="2"/>
    </row>
    <row r="26343" spans="81:81">
      <c r="CC26343" s="2"/>
    </row>
    <row r="26344" spans="81:81">
      <c r="CC26344" s="2"/>
    </row>
    <row r="26345" spans="81:81">
      <c r="CC26345" s="2"/>
    </row>
    <row r="26346" spans="81:81">
      <c r="CC26346" s="2"/>
    </row>
    <row r="26347" spans="81:81">
      <c r="CC26347" s="2"/>
    </row>
    <row r="26348" spans="81:81">
      <c r="CC26348" s="2"/>
    </row>
    <row r="26349" spans="81:81">
      <c r="CC26349" s="2"/>
    </row>
    <row r="26350" spans="81:81">
      <c r="CC26350" s="2"/>
    </row>
    <row r="26351" spans="81:81">
      <c r="CC26351" s="2"/>
    </row>
    <row r="26352" spans="81:81">
      <c r="CC26352" s="2"/>
    </row>
    <row r="26353" spans="81:81">
      <c r="CC26353" s="2"/>
    </row>
    <row r="26354" spans="81:81">
      <c r="CC26354" s="2"/>
    </row>
    <row r="26355" spans="81:81">
      <c r="CC26355" s="2"/>
    </row>
    <row r="26356" spans="81:81">
      <c r="CC26356" s="2"/>
    </row>
    <row r="26357" spans="81:81">
      <c r="CC26357" s="2"/>
    </row>
    <row r="26358" spans="81:81">
      <c r="CC26358" s="2"/>
    </row>
    <row r="26359" spans="81:81">
      <c r="CC26359" s="2"/>
    </row>
    <row r="26360" spans="81:81">
      <c r="CC26360" s="2"/>
    </row>
    <row r="26361" spans="81:81">
      <c r="CC26361" s="2"/>
    </row>
    <row r="26362" spans="81:81">
      <c r="CC26362" s="2"/>
    </row>
    <row r="26363" spans="81:81">
      <c r="CC26363" s="2"/>
    </row>
    <row r="26364" spans="81:81">
      <c r="CC26364" s="2"/>
    </row>
    <row r="26365" spans="81:81">
      <c r="CC26365" s="2"/>
    </row>
    <row r="26366" spans="81:81">
      <c r="CC26366" s="2"/>
    </row>
    <row r="26367" spans="81:81">
      <c r="CC26367" s="2"/>
    </row>
    <row r="26368" spans="81:81">
      <c r="CC26368" s="2"/>
    </row>
    <row r="26369" spans="81:81">
      <c r="CC26369" s="2"/>
    </row>
    <row r="26370" spans="81:81">
      <c r="CC26370" s="2"/>
    </row>
    <row r="26371" spans="81:81">
      <c r="CC26371" s="2"/>
    </row>
    <row r="26372" spans="81:81">
      <c r="CC26372" s="2"/>
    </row>
    <row r="26373" spans="81:81">
      <c r="CC26373" s="2"/>
    </row>
    <row r="26374" spans="81:81">
      <c r="CC26374" s="2"/>
    </row>
    <row r="26375" spans="81:81">
      <c r="CC26375" s="2"/>
    </row>
    <row r="26376" spans="81:81">
      <c r="CC26376" s="2"/>
    </row>
    <row r="26377" spans="81:81">
      <c r="CC26377" s="2"/>
    </row>
    <row r="26378" spans="81:81">
      <c r="CC26378" s="2"/>
    </row>
    <row r="26379" spans="81:81">
      <c r="CC26379" s="2"/>
    </row>
    <row r="26380" spans="81:81">
      <c r="CC26380" s="2"/>
    </row>
    <row r="26381" spans="81:81">
      <c r="CC26381" s="2"/>
    </row>
    <row r="26382" spans="81:81">
      <c r="CC26382" s="2"/>
    </row>
    <row r="26383" spans="81:81">
      <c r="CC26383" s="2"/>
    </row>
    <row r="26384" spans="81:81">
      <c r="CC26384" s="2"/>
    </row>
    <row r="26385" spans="81:81">
      <c r="CC26385" s="2"/>
    </row>
    <row r="26386" spans="81:81">
      <c r="CC26386" s="2"/>
    </row>
    <row r="26387" spans="81:81">
      <c r="CC26387" s="2"/>
    </row>
    <row r="26388" spans="81:81">
      <c r="CC26388" s="2"/>
    </row>
    <row r="26389" spans="81:81">
      <c r="CC26389" s="2"/>
    </row>
    <row r="26390" spans="81:81">
      <c r="CC26390" s="2"/>
    </row>
    <row r="26391" spans="81:81">
      <c r="CC26391" s="2"/>
    </row>
    <row r="26392" spans="81:81">
      <c r="CC26392" s="2"/>
    </row>
    <row r="26393" spans="81:81">
      <c r="CC26393" s="2"/>
    </row>
    <row r="26394" spans="81:81">
      <c r="CC26394" s="2"/>
    </row>
    <row r="26395" spans="81:81">
      <c r="CC26395" s="2"/>
    </row>
    <row r="26396" spans="81:81">
      <c r="CC26396" s="2"/>
    </row>
    <row r="26397" spans="81:81">
      <c r="CC26397" s="2"/>
    </row>
    <row r="26398" spans="81:81">
      <c r="CC26398" s="2"/>
    </row>
    <row r="26399" spans="81:81">
      <c r="CC26399" s="2"/>
    </row>
    <row r="26400" spans="81:81">
      <c r="CC26400" s="2"/>
    </row>
    <row r="26401" spans="81:81">
      <c r="CC26401" s="2"/>
    </row>
    <row r="26402" spans="81:81">
      <c r="CC26402" s="2"/>
    </row>
    <row r="26403" spans="81:81">
      <c r="CC26403" s="2"/>
    </row>
    <row r="26404" spans="81:81">
      <c r="CC26404" s="2"/>
    </row>
    <row r="26405" spans="81:81">
      <c r="CC26405" s="2"/>
    </row>
    <row r="26406" spans="81:81">
      <c r="CC26406" s="2"/>
    </row>
    <row r="26407" spans="81:81">
      <c r="CC26407" s="2"/>
    </row>
    <row r="26408" spans="81:81">
      <c r="CC26408" s="2"/>
    </row>
    <row r="26409" spans="81:81">
      <c r="CC26409" s="2"/>
    </row>
    <row r="26410" spans="81:81">
      <c r="CC26410" s="2"/>
    </row>
    <row r="26411" spans="81:81">
      <c r="CC26411" s="2"/>
    </row>
    <row r="26412" spans="81:81">
      <c r="CC26412" s="2"/>
    </row>
    <row r="26413" spans="81:81">
      <c r="CC26413" s="2"/>
    </row>
    <row r="26414" spans="81:81">
      <c r="CC26414" s="2"/>
    </row>
    <row r="26415" spans="81:81">
      <c r="CC26415" s="2"/>
    </row>
    <row r="26416" spans="81:81">
      <c r="CC26416" s="2"/>
    </row>
    <row r="26417" spans="81:81">
      <c r="CC26417" s="2"/>
    </row>
    <row r="26418" spans="81:81">
      <c r="CC26418" s="2"/>
    </row>
    <row r="26419" spans="81:81">
      <c r="CC26419" s="2"/>
    </row>
    <row r="26420" spans="81:81">
      <c r="CC26420" s="2"/>
    </row>
    <row r="26421" spans="81:81">
      <c r="CC26421" s="2"/>
    </row>
    <row r="26422" spans="81:81">
      <c r="CC26422" s="2"/>
    </row>
    <row r="26423" spans="81:81">
      <c r="CC26423" s="2"/>
    </row>
    <row r="26424" spans="81:81">
      <c r="CC26424" s="2"/>
    </row>
    <row r="26425" spans="81:81">
      <c r="CC26425" s="2"/>
    </row>
    <row r="26426" spans="81:81">
      <c r="CC26426" s="2"/>
    </row>
    <row r="26427" spans="81:81">
      <c r="CC26427" s="2"/>
    </row>
    <row r="26428" spans="81:81">
      <c r="CC26428" s="2"/>
    </row>
    <row r="26429" spans="81:81">
      <c r="CC26429" s="2"/>
    </row>
    <row r="26430" spans="81:81">
      <c r="CC26430" s="2"/>
    </row>
    <row r="26431" spans="81:81">
      <c r="CC26431" s="2"/>
    </row>
    <row r="26432" spans="81:81">
      <c r="CC26432" s="2"/>
    </row>
    <row r="26433" spans="81:81">
      <c r="CC26433" s="2"/>
    </row>
    <row r="26434" spans="81:81">
      <c r="CC26434" s="2"/>
    </row>
    <row r="26435" spans="81:81">
      <c r="CC26435" s="2"/>
    </row>
    <row r="26436" spans="81:81">
      <c r="CC26436" s="2"/>
    </row>
    <row r="26437" spans="81:81">
      <c r="CC26437" s="2"/>
    </row>
    <row r="26438" spans="81:81">
      <c r="CC26438" s="2"/>
    </row>
    <row r="26439" spans="81:81">
      <c r="CC26439" s="2"/>
    </row>
    <row r="26440" spans="81:81">
      <c r="CC26440" s="2"/>
    </row>
    <row r="26441" spans="81:81">
      <c r="CC26441" s="2"/>
    </row>
    <row r="26442" spans="81:81">
      <c r="CC26442" s="2"/>
    </row>
    <row r="26443" spans="81:81">
      <c r="CC26443" s="2"/>
    </row>
    <row r="26444" spans="81:81">
      <c r="CC26444" s="2"/>
    </row>
    <row r="26445" spans="81:81">
      <c r="CC26445" s="2"/>
    </row>
    <row r="26446" spans="81:81">
      <c r="CC26446" s="2"/>
    </row>
    <row r="26447" spans="81:81">
      <c r="CC26447" s="2"/>
    </row>
    <row r="26448" spans="81:81">
      <c r="CC26448" s="2"/>
    </row>
    <row r="26449" spans="81:81">
      <c r="CC26449" s="2"/>
    </row>
    <row r="26450" spans="81:81">
      <c r="CC26450" s="2"/>
    </row>
    <row r="26451" spans="81:81">
      <c r="CC26451" s="2"/>
    </row>
    <row r="26452" spans="81:81">
      <c r="CC26452" s="2"/>
    </row>
    <row r="26453" spans="81:81">
      <c r="CC26453" s="2"/>
    </row>
    <row r="26454" spans="81:81">
      <c r="CC26454" s="2"/>
    </row>
    <row r="26455" spans="81:81">
      <c r="CC26455" s="2"/>
    </row>
    <row r="26456" spans="81:81">
      <c r="CC26456" s="2"/>
    </row>
    <row r="26457" spans="81:81">
      <c r="CC26457" s="2"/>
    </row>
    <row r="26458" spans="81:81">
      <c r="CC26458" s="2"/>
    </row>
    <row r="26459" spans="81:81">
      <c r="CC26459" s="2"/>
    </row>
    <row r="26460" spans="81:81">
      <c r="CC26460" s="2"/>
    </row>
    <row r="26461" spans="81:81">
      <c r="CC26461" s="2"/>
    </row>
    <row r="26462" spans="81:81">
      <c r="CC26462" s="2"/>
    </row>
    <row r="26463" spans="81:81">
      <c r="CC26463" s="2"/>
    </row>
    <row r="26464" spans="81:81">
      <c r="CC26464" s="2"/>
    </row>
    <row r="26465" spans="81:81">
      <c r="CC26465" s="2"/>
    </row>
    <row r="26466" spans="81:81">
      <c r="CC26466" s="2"/>
    </row>
    <row r="26467" spans="81:81">
      <c r="CC26467" s="2"/>
    </row>
    <row r="26468" spans="81:81">
      <c r="CC26468" s="2"/>
    </row>
    <row r="26469" spans="81:81">
      <c r="CC26469" s="2"/>
    </row>
    <row r="26470" spans="81:81">
      <c r="CC26470" s="2"/>
    </row>
    <row r="26471" spans="81:81">
      <c r="CC26471" s="2"/>
    </row>
    <row r="26472" spans="81:81">
      <c r="CC26472" s="2"/>
    </row>
    <row r="26473" spans="81:81">
      <c r="CC26473" s="2"/>
    </row>
    <row r="26474" spans="81:81">
      <c r="CC26474" s="2"/>
    </row>
    <row r="26475" spans="81:81">
      <c r="CC26475" s="2"/>
    </row>
    <row r="26476" spans="81:81">
      <c r="CC26476" s="2"/>
    </row>
    <row r="26477" spans="81:81">
      <c r="CC26477" s="2"/>
    </row>
    <row r="26478" spans="81:81">
      <c r="CC26478" s="2"/>
    </row>
    <row r="26479" spans="81:81">
      <c r="CC26479" s="2"/>
    </row>
    <row r="26480" spans="81:81">
      <c r="CC26480" s="2"/>
    </row>
    <row r="26481" spans="81:81">
      <c r="CC26481" s="2"/>
    </row>
    <row r="26482" spans="81:81">
      <c r="CC26482" s="2"/>
    </row>
    <row r="26483" spans="81:81">
      <c r="CC26483" s="2"/>
    </row>
    <row r="26484" spans="81:81">
      <c r="CC26484" s="2"/>
    </row>
    <row r="26485" spans="81:81">
      <c r="CC26485" s="2"/>
    </row>
    <row r="26486" spans="81:81">
      <c r="CC26486" s="2"/>
    </row>
    <row r="26487" spans="81:81">
      <c r="CC26487" s="2"/>
    </row>
    <row r="26488" spans="81:81">
      <c r="CC26488" s="2"/>
    </row>
    <row r="26489" spans="81:81">
      <c r="CC26489" s="2"/>
    </row>
    <row r="26490" spans="81:81">
      <c r="CC26490" s="2"/>
    </row>
    <row r="26491" spans="81:81">
      <c r="CC26491" s="2"/>
    </row>
    <row r="26492" spans="81:81">
      <c r="CC26492" s="2"/>
    </row>
    <row r="26493" spans="81:81">
      <c r="CC26493" s="2"/>
    </row>
    <row r="26494" spans="81:81">
      <c r="CC26494" s="2"/>
    </row>
    <row r="26495" spans="81:81">
      <c r="CC26495" s="2"/>
    </row>
    <row r="26496" spans="81:81">
      <c r="CC26496" s="2"/>
    </row>
    <row r="26497" spans="81:81">
      <c r="CC26497" s="2"/>
    </row>
    <row r="26498" spans="81:81">
      <c r="CC26498" s="2"/>
    </row>
    <row r="26499" spans="81:81">
      <c r="CC26499" s="2"/>
    </row>
    <row r="26500" spans="81:81">
      <c r="CC26500" s="2"/>
    </row>
    <row r="26501" spans="81:81">
      <c r="CC26501" s="2"/>
    </row>
    <row r="26502" spans="81:81">
      <c r="CC26502" s="2"/>
    </row>
    <row r="26503" spans="81:81">
      <c r="CC26503" s="2"/>
    </row>
    <row r="26504" spans="81:81">
      <c r="CC26504" s="2"/>
    </row>
    <row r="26505" spans="81:81">
      <c r="CC26505" s="2"/>
    </row>
    <row r="26506" spans="81:81">
      <c r="CC26506" s="2"/>
    </row>
    <row r="26507" spans="81:81">
      <c r="CC26507" s="2"/>
    </row>
    <row r="26508" spans="81:81">
      <c r="CC26508" s="2"/>
    </row>
    <row r="26509" spans="81:81">
      <c r="CC26509" s="2"/>
    </row>
    <row r="26510" spans="81:81">
      <c r="CC26510" s="2"/>
    </row>
    <row r="26511" spans="81:81">
      <c r="CC26511" s="2"/>
    </row>
    <row r="26512" spans="81:81">
      <c r="CC26512" s="2"/>
    </row>
    <row r="26513" spans="81:81">
      <c r="CC26513" s="2"/>
    </row>
    <row r="26514" spans="81:81">
      <c r="CC26514" s="2"/>
    </row>
    <row r="26515" spans="81:81">
      <c r="CC26515" s="2"/>
    </row>
    <row r="26516" spans="81:81">
      <c r="CC26516" s="2"/>
    </row>
    <row r="26517" spans="81:81">
      <c r="CC26517" s="2"/>
    </row>
    <row r="26518" spans="81:81">
      <c r="CC26518" s="2"/>
    </row>
    <row r="26519" spans="81:81">
      <c r="CC26519" s="2"/>
    </row>
    <row r="26520" spans="81:81">
      <c r="CC26520" s="2"/>
    </row>
    <row r="26521" spans="81:81">
      <c r="CC26521" s="2"/>
    </row>
    <row r="26522" spans="81:81">
      <c r="CC26522" s="2"/>
    </row>
    <row r="26523" spans="81:81">
      <c r="CC26523" s="2"/>
    </row>
    <row r="26524" spans="81:81">
      <c r="CC26524" s="2"/>
    </row>
    <row r="26525" spans="81:81">
      <c r="CC26525" s="2"/>
    </row>
    <row r="26526" spans="81:81">
      <c r="CC26526" s="2"/>
    </row>
    <row r="26527" spans="81:81">
      <c r="CC26527" s="2"/>
    </row>
    <row r="26528" spans="81:81">
      <c r="CC26528" s="2"/>
    </row>
    <row r="26529" spans="81:81">
      <c r="CC26529" s="2"/>
    </row>
    <row r="26530" spans="81:81">
      <c r="CC26530" s="2"/>
    </row>
    <row r="26531" spans="81:81">
      <c r="CC26531" s="2"/>
    </row>
    <row r="26532" spans="81:81">
      <c r="CC26532" s="2"/>
    </row>
    <row r="26533" spans="81:81">
      <c r="CC26533" s="2"/>
    </row>
    <row r="26534" spans="81:81">
      <c r="CC26534" s="2"/>
    </row>
    <row r="26535" spans="81:81">
      <c r="CC26535" s="2"/>
    </row>
    <row r="26536" spans="81:81">
      <c r="CC26536" s="2"/>
    </row>
    <row r="26537" spans="81:81">
      <c r="CC26537" s="2"/>
    </row>
    <row r="26538" spans="81:81">
      <c r="CC26538" s="2"/>
    </row>
    <row r="26539" spans="81:81">
      <c r="CC26539" s="2"/>
    </row>
    <row r="26540" spans="81:81">
      <c r="CC26540" s="2"/>
    </row>
    <row r="26541" spans="81:81">
      <c r="CC26541" s="2"/>
    </row>
    <row r="26542" spans="81:81">
      <c r="CC26542" s="2"/>
    </row>
    <row r="26543" spans="81:81">
      <c r="CC26543" s="2"/>
    </row>
    <row r="26544" spans="81:81">
      <c r="CC26544" s="2"/>
    </row>
    <row r="26545" spans="81:81">
      <c r="CC26545" s="2"/>
    </row>
    <row r="26546" spans="81:81">
      <c r="CC26546" s="2"/>
    </row>
    <row r="26547" spans="81:81">
      <c r="CC26547" s="2"/>
    </row>
    <row r="26548" spans="81:81">
      <c r="CC26548" s="2"/>
    </row>
    <row r="26549" spans="81:81">
      <c r="CC26549" s="2"/>
    </row>
    <row r="26550" spans="81:81">
      <c r="CC26550" s="2"/>
    </row>
    <row r="26551" spans="81:81">
      <c r="CC26551" s="2"/>
    </row>
    <row r="26552" spans="81:81">
      <c r="CC26552" s="2"/>
    </row>
    <row r="26553" spans="81:81">
      <c r="CC26553" s="2"/>
    </row>
    <row r="26554" spans="81:81">
      <c r="CC26554" s="2"/>
    </row>
    <row r="26555" spans="81:81">
      <c r="CC26555" s="2"/>
    </row>
    <row r="26556" spans="81:81">
      <c r="CC26556" s="2"/>
    </row>
    <row r="26557" spans="81:81">
      <c r="CC26557" s="2"/>
    </row>
    <row r="26558" spans="81:81">
      <c r="CC26558" s="2"/>
    </row>
    <row r="26559" spans="81:81">
      <c r="CC26559" s="2"/>
    </row>
    <row r="26560" spans="81:81">
      <c r="CC26560" s="2"/>
    </row>
    <row r="26561" spans="81:81">
      <c r="CC26561" s="2"/>
    </row>
    <row r="26562" spans="81:81">
      <c r="CC26562" s="2"/>
    </row>
    <row r="26563" spans="81:81">
      <c r="CC26563" s="2"/>
    </row>
    <row r="26564" spans="81:81">
      <c r="CC26564" s="2"/>
    </row>
    <row r="26565" spans="81:81">
      <c r="CC26565" s="2"/>
    </row>
    <row r="26566" spans="81:81">
      <c r="CC26566" s="2"/>
    </row>
    <row r="26567" spans="81:81">
      <c r="CC26567" s="2"/>
    </row>
    <row r="26568" spans="81:81">
      <c r="CC26568" s="2"/>
    </row>
    <row r="26569" spans="81:81">
      <c r="CC26569" s="2"/>
    </row>
    <row r="26570" spans="81:81">
      <c r="CC26570" s="2"/>
    </row>
    <row r="26571" spans="81:81">
      <c r="CC26571" s="2"/>
    </row>
    <row r="26572" spans="81:81">
      <c r="CC26572" s="2"/>
    </row>
    <row r="26573" spans="81:81">
      <c r="CC26573" s="2"/>
    </row>
    <row r="26574" spans="81:81">
      <c r="CC26574" s="2"/>
    </row>
    <row r="26575" spans="81:81">
      <c r="CC26575" s="2"/>
    </row>
    <row r="26576" spans="81:81">
      <c r="CC26576" s="2"/>
    </row>
    <row r="26577" spans="81:81">
      <c r="CC26577" s="2"/>
    </row>
    <row r="26578" spans="81:81">
      <c r="CC26578" s="2"/>
    </row>
    <row r="26579" spans="81:81">
      <c r="CC26579" s="2"/>
    </row>
    <row r="26580" spans="81:81">
      <c r="CC26580" s="2"/>
    </row>
    <row r="26581" spans="81:81">
      <c r="CC26581" s="2"/>
    </row>
    <row r="26582" spans="81:81">
      <c r="CC26582" s="2"/>
    </row>
    <row r="26583" spans="81:81">
      <c r="CC26583" s="2"/>
    </row>
    <row r="26584" spans="81:81">
      <c r="CC26584" s="2"/>
    </row>
    <row r="26585" spans="81:81">
      <c r="CC26585" s="2"/>
    </row>
    <row r="26586" spans="81:81">
      <c r="CC26586" s="2"/>
    </row>
    <row r="26587" spans="81:81">
      <c r="CC26587" s="2"/>
    </row>
    <row r="26588" spans="81:81">
      <c r="CC26588" s="2"/>
    </row>
    <row r="26589" spans="81:81">
      <c r="CC26589" s="2"/>
    </row>
    <row r="26590" spans="81:81">
      <c r="CC26590" s="2"/>
    </row>
    <row r="26591" spans="81:81">
      <c r="CC26591" s="2"/>
    </row>
    <row r="26592" spans="81:81">
      <c r="CC26592" s="2"/>
    </row>
    <row r="26593" spans="81:81">
      <c r="CC26593" s="2"/>
    </row>
    <row r="26594" spans="81:81">
      <c r="CC26594" s="2"/>
    </row>
    <row r="26595" spans="81:81">
      <c r="CC26595" s="2"/>
    </row>
    <row r="26596" spans="81:81">
      <c r="CC26596" s="2"/>
    </row>
    <row r="26597" spans="81:81">
      <c r="CC26597" s="2"/>
    </row>
    <row r="26598" spans="81:81">
      <c r="CC26598" s="2"/>
    </row>
    <row r="26599" spans="81:81">
      <c r="CC26599" s="2"/>
    </row>
    <row r="26600" spans="81:81">
      <c r="CC26600" s="2"/>
    </row>
    <row r="26601" spans="81:81">
      <c r="CC26601" s="2"/>
    </row>
    <row r="26602" spans="81:81">
      <c r="CC26602" s="2"/>
    </row>
    <row r="26603" spans="81:81">
      <c r="CC26603" s="2"/>
    </row>
    <row r="26604" spans="81:81">
      <c r="CC26604" s="2"/>
    </row>
    <row r="26605" spans="81:81">
      <c r="CC26605" s="2"/>
    </row>
    <row r="26606" spans="81:81">
      <c r="CC26606" s="2"/>
    </row>
    <row r="26607" spans="81:81">
      <c r="CC26607" s="2"/>
    </row>
    <row r="26608" spans="81:81">
      <c r="CC26608" s="2"/>
    </row>
    <row r="26609" spans="81:81">
      <c r="CC26609" s="2"/>
    </row>
    <row r="26610" spans="81:81">
      <c r="CC26610" s="2"/>
    </row>
    <row r="26611" spans="81:81">
      <c r="CC26611" s="2"/>
    </row>
    <row r="26612" spans="81:81">
      <c r="CC26612" s="2"/>
    </row>
    <row r="26613" spans="81:81">
      <c r="CC26613" s="2"/>
    </row>
    <row r="26614" spans="81:81">
      <c r="CC26614" s="2"/>
    </row>
    <row r="26615" spans="81:81">
      <c r="CC26615" s="2"/>
    </row>
    <row r="26616" spans="81:81">
      <c r="CC26616" s="2"/>
    </row>
    <row r="26617" spans="81:81">
      <c r="CC26617" s="2"/>
    </row>
    <row r="26618" spans="81:81">
      <c r="CC26618" s="2"/>
    </row>
    <row r="26619" spans="81:81">
      <c r="CC26619" s="2"/>
    </row>
    <row r="26620" spans="81:81">
      <c r="CC26620" s="2"/>
    </row>
    <row r="26621" spans="81:81">
      <c r="CC26621" s="2"/>
    </row>
    <row r="26622" spans="81:81">
      <c r="CC26622" s="2"/>
    </row>
    <row r="26623" spans="81:81">
      <c r="CC26623" s="2"/>
    </row>
    <row r="26624" spans="81:81">
      <c r="CC26624" s="2"/>
    </row>
    <row r="26625" spans="81:81">
      <c r="CC26625" s="2"/>
    </row>
    <row r="26626" spans="81:81">
      <c r="CC26626" s="2"/>
    </row>
    <row r="26627" spans="81:81">
      <c r="CC26627" s="2"/>
    </row>
    <row r="26628" spans="81:81">
      <c r="CC26628" s="2"/>
    </row>
    <row r="26629" spans="81:81">
      <c r="CC26629" s="2"/>
    </row>
    <row r="26630" spans="81:81">
      <c r="CC26630" s="2"/>
    </row>
    <row r="26631" spans="81:81">
      <c r="CC26631" s="2"/>
    </row>
    <row r="26632" spans="81:81">
      <c r="CC26632" s="2"/>
    </row>
    <row r="26633" spans="81:81">
      <c r="CC26633" s="2"/>
    </row>
    <row r="26634" spans="81:81">
      <c r="CC26634" s="2"/>
    </row>
    <row r="26635" spans="81:81">
      <c r="CC26635" s="2"/>
    </row>
    <row r="26636" spans="81:81">
      <c r="CC26636" s="2"/>
    </row>
    <row r="26637" spans="81:81">
      <c r="CC26637" s="2"/>
    </row>
    <row r="26638" spans="81:81">
      <c r="CC26638" s="2"/>
    </row>
    <row r="26639" spans="81:81">
      <c r="CC26639" s="2"/>
    </row>
    <row r="26640" spans="81:81">
      <c r="CC26640" s="2"/>
    </row>
    <row r="26641" spans="81:81">
      <c r="CC26641" s="2"/>
    </row>
    <row r="26642" spans="81:81">
      <c r="CC26642" s="2"/>
    </row>
    <row r="26643" spans="81:81">
      <c r="CC26643" s="2"/>
    </row>
    <row r="26644" spans="81:81">
      <c r="CC26644" s="2"/>
    </row>
    <row r="26645" spans="81:81">
      <c r="CC26645" s="2"/>
    </row>
    <row r="26646" spans="81:81">
      <c r="CC26646" s="2"/>
    </row>
    <row r="26647" spans="81:81">
      <c r="CC26647" s="2"/>
    </row>
    <row r="26648" spans="81:81">
      <c r="CC26648" s="2"/>
    </row>
    <row r="26649" spans="81:81">
      <c r="CC26649" s="2"/>
    </row>
    <row r="26650" spans="81:81">
      <c r="CC26650" s="2"/>
    </row>
    <row r="26651" spans="81:81">
      <c r="CC26651" s="2"/>
    </row>
    <row r="26652" spans="81:81">
      <c r="CC26652" s="2"/>
    </row>
    <row r="26653" spans="81:81">
      <c r="CC26653" s="2"/>
    </row>
    <row r="26654" spans="81:81">
      <c r="CC26654" s="2"/>
    </row>
    <row r="26655" spans="81:81">
      <c r="CC26655" s="2"/>
    </row>
    <row r="26656" spans="81:81">
      <c r="CC26656" s="2"/>
    </row>
    <row r="26657" spans="81:81">
      <c r="CC26657" s="2"/>
    </row>
    <row r="26658" spans="81:81">
      <c r="CC26658" s="2"/>
    </row>
    <row r="26659" spans="81:81">
      <c r="CC26659" s="2"/>
    </row>
    <row r="26660" spans="81:81">
      <c r="CC26660" s="2"/>
    </row>
    <row r="26661" spans="81:81">
      <c r="CC26661" s="2"/>
    </row>
    <row r="26662" spans="81:81">
      <c r="CC26662" s="2"/>
    </row>
    <row r="26663" spans="81:81">
      <c r="CC26663" s="2"/>
    </row>
    <row r="26664" spans="81:81">
      <c r="CC26664" s="2"/>
    </row>
    <row r="26665" spans="81:81">
      <c r="CC26665" s="2"/>
    </row>
    <row r="26666" spans="81:81">
      <c r="CC26666" s="2"/>
    </row>
    <row r="26667" spans="81:81">
      <c r="CC26667" s="2"/>
    </row>
    <row r="26668" spans="81:81">
      <c r="CC26668" s="2"/>
    </row>
    <row r="26669" spans="81:81">
      <c r="CC26669" s="2"/>
    </row>
    <row r="26670" spans="81:81">
      <c r="CC26670" s="2"/>
    </row>
    <row r="26671" spans="81:81">
      <c r="CC26671" s="2"/>
    </row>
    <row r="26672" spans="81:81">
      <c r="CC26672" s="2"/>
    </row>
    <row r="26673" spans="81:81">
      <c r="CC26673" s="2"/>
    </row>
    <row r="26674" spans="81:81">
      <c r="CC26674" s="2"/>
    </row>
    <row r="26675" spans="81:81">
      <c r="CC26675" s="2"/>
    </row>
    <row r="26676" spans="81:81">
      <c r="CC26676" s="2"/>
    </row>
    <row r="26677" spans="81:81">
      <c r="CC26677" s="2"/>
    </row>
    <row r="26678" spans="81:81">
      <c r="CC26678" s="2"/>
    </row>
    <row r="26679" spans="81:81">
      <c r="CC26679" s="2"/>
    </row>
    <row r="26680" spans="81:81">
      <c r="CC26680" s="2"/>
    </row>
    <row r="26681" spans="81:81">
      <c r="CC26681" s="2"/>
    </row>
    <row r="26682" spans="81:81">
      <c r="CC26682" s="2"/>
    </row>
    <row r="26683" spans="81:81">
      <c r="CC26683" s="2"/>
    </row>
    <row r="26684" spans="81:81">
      <c r="CC26684" s="2"/>
    </row>
    <row r="26685" spans="81:81">
      <c r="CC26685" s="2"/>
    </row>
    <row r="26686" spans="81:81">
      <c r="CC26686" s="2"/>
    </row>
    <row r="26687" spans="81:81">
      <c r="CC26687" s="2"/>
    </row>
    <row r="26688" spans="81:81">
      <c r="CC26688" s="2"/>
    </row>
    <row r="26689" spans="81:81">
      <c r="CC26689" s="2"/>
    </row>
    <row r="26690" spans="81:81">
      <c r="CC26690" s="2"/>
    </row>
    <row r="26691" spans="81:81">
      <c r="CC26691" s="2"/>
    </row>
    <row r="26692" spans="81:81">
      <c r="CC26692" s="2"/>
    </row>
    <row r="26693" spans="81:81">
      <c r="CC26693" s="2"/>
    </row>
    <row r="26694" spans="81:81">
      <c r="CC26694" s="2"/>
    </row>
    <row r="26695" spans="81:81">
      <c r="CC26695" s="2"/>
    </row>
    <row r="26696" spans="81:81">
      <c r="CC26696" s="2"/>
    </row>
    <row r="26697" spans="81:81">
      <c r="CC26697" s="2"/>
    </row>
    <row r="26698" spans="81:81">
      <c r="CC26698" s="2"/>
    </row>
    <row r="26699" spans="81:81">
      <c r="CC26699" s="2"/>
    </row>
    <row r="26700" spans="81:81">
      <c r="CC26700" s="2"/>
    </row>
    <row r="26701" spans="81:81">
      <c r="CC26701" s="2"/>
    </row>
    <row r="26702" spans="81:81">
      <c r="CC26702" s="2"/>
    </row>
    <row r="26703" spans="81:81">
      <c r="CC26703" s="2"/>
    </row>
    <row r="26704" spans="81:81">
      <c r="CC26704" s="2"/>
    </row>
    <row r="26705" spans="81:81">
      <c r="CC26705" s="2"/>
    </row>
    <row r="26706" spans="81:81">
      <c r="CC26706" s="2"/>
    </row>
    <row r="26707" spans="81:81">
      <c r="CC26707" s="2"/>
    </row>
    <row r="26708" spans="81:81">
      <c r="CC26708" s="2"/>
    </row>
    <row r="26709" spans="81:81">
      <c r="CC26709" s="2"/>
    </row>
    <row r="26710" spans="81:81">
      <c r="CC26710" s="2"/>
    </row>
    <row r="26711" spans="81:81">
      <c r="CC26711" s="2"/>
    </row>
    <row r="26712" spans="81:81">
      <c r="CC26712" s="2"/>
    </row>
    <row r="26713" spans="81:81">
      <c r="CC26713" s="2"/>
    </row>
    <row r="26714" spans="81:81">
      <c r="CC26714" s="2"/>
    </row>
    <row r="26715" spans="81:81">
      <c r="CC26715" s="2"/>
    </row>
    <row r="26716" spans="81:81">
      <c r="CC26716" s="2"/>
    </row>
    <row r="26717" spans="81:81">
      <c r="CC26717" s="2"/>
    </row>
    <row r="26718" spans="81:81">
      <c r="CC26718" s="2"/>
    </row>
    <row r="26719" spans="81:81">
      <c r="CC26719" s="2"/>
    </row>
    <row r="26720" spans="81:81">
      <c r="CC26720" s="2"/>
    </row>
    <row r="26721" spans="81:81">
      <c r="CC26721" s="2"/>
    </row>
    <row r="26722" spans="81:81">
      <c r="CC26722" s="2"/>
    </row>
    <row r="26723" spans="81:81">
      <c r="CC26723" s="2"/>
    </row>
    <row r="26724" spans="81:81">
      <c r="CC26724" s="2"/>
    </row>
    <row r="26725" spans="81:81">
      <c r="CC26725" s="2"/>
    </row>
    <row r="26726" spans="81:81">
      <c r="CC26726" s="2"/>
    </row>
    <row r="26727" spans="81:81">
      <c r="CC26727" s="2"/>
    </row>
    <row r="26728" spans="81:81">
      <c r="CC26728" s="2"/>
    </row>
    <row r="26729" spans="81:81">
      <c r="CC26729" s="2"/>
    </row>
    <row r="26730" spans="81:81">
      <c r="CC26730" s="2"/>
    </row>
    <row r="26731" spans="81:81">
      <c r="CC26731" s="2"/>
    </row>
    <row r="26732" spans="81:81">
      <c r="CC26732" s="2"/>
    </row>
    <row r="26733" spans="81:81">
      <c r="CC26733" s="2"/>
    </row>
    <row r="26734" spans="81:81">
      <c r="CC26734" s="2"/>
    </row>
    <row r="26735" spans="81:81">
      <c r="CC26735" s="2"/>
    </row>
    <row r="26736" spans="81:81">
      <c r="CC26736" s="2"/>
    </row>
    <row r="26737" spans="81:81">
      <c r="CC26737" s="2"/>
    </row>
    <row r="26738" spans="81:81">
      <c r="CC26738" s="2"/>
    </row>
    <row r="26739" spans="81:81">
      <c r="CC26739" s="2"/>
    </row>
    <row r="26740" spans="81:81">
      <c r="CC26740" s="2"/>
    </row>
    <row r="26741" spans="81:81">
      <c r="CC26741" s="2"/>
    </row>
    <row r="26742" spans="81:81">
      <c r="CC26742" s="2"/>
    </row>
    <row r="26743" spans="81:81">
      <c r="CC26743" s="2"/>
    </row>
    <row r="26744" spans="81:81">
      <c r="CC26744" s="2"/>
    </row>
    <row r="26745" spans="81:81">
      <c r="CC26745" s="2"/>
    </row>
    <row r="26746" spans="81:81">
      <c r="CC26746" s="2"/>
    </row>
    <row r="26747" spans="81:81">
      <c r="CC26747" s="2"/>
    </row>
    <row r="26748" spans="81:81">
      <c r="CC26748" s="2"/>
    </row>
    <row r="26749" spans="81:81">
      <c r="CC26749" s="2"/>
    </row>
    <row r="26750" spans="81:81">
      <c r="CC26750" s="2"/>
    </row>
    <row r="26751" spans="81:81">
      <c r="CC26751" s="2"/>
    </row>
    <row r="26752" spans="81:81">
      <c r="CC26752" s="2"/>
    </row>
    <row r="26753" spans="81:81">
      <c r="CC26753" s="2"/>
    </row>
    <row r="26754" spans="81:81">
      <c r="CC26754" s="2"/>
    </row>
    <row r="26755" spans="81:81">
      <c r="CC26755" s="2"/>
    </row>
    <row r="26756" spans="81:81">
      <c r="CC26756" s="2"/>
    </row>
    <row r="26757" spans="81:81">
      <c r="CC26757" s="2"/>
    </row>
    <row r="26758" spans="81:81">
      <c r="CC26758" s="2"/>
    </row>
    <row r="26759" spans="81:81">
      <c r="CC26759" s="2"/>
    </row>
    <row r="26760" spans="81:81">
      <c r="CC26760" s="2"/>
    </row>
    <row r="26761" spans="81:81">
      <c r="CC26761" s="2"/>
    </row>
    <row r="26762" spans="81:81">
      <c r="CC26762" s="2"/>
    </row>
    <row r="26763" spans="81:81">
      <c r="CC26763" s="2"/>
    </row>
    <row r="26764" spans="81:81">
      <c r="CC26764" s="2"/>
    </row>
    <row r="26765" spans="81:81">
      <c r="CC26765" s="2"/>
    </row>
    <row r="26766" spans="81:81">
      <c r="CC26766" s="2"/>
    </row>
    <row r="26767" spans="81:81">
      <c r="CC26767" s="2"/>
    </row>
    <row r="26768" spans="81:81">
      <c r="CC26768" s="2"/>
    </row>
    <row r="26769" spans="81:81">
      <c r="CC26769" s="2"/>
    </row>
    <row r="26770" spans="81:81">
      <c r="CC26770" s="2"/>
    </row>
    <row r="26771" spans="81:81">
      <c r="CC26771" s="2"/>
    </row>
    <row r="26772" spans="81:81">
      <c r="CC26772" s="2"/>
    </row>
    <row r="26773" spans="81:81">
      <c r="CC26773" s="2"/>
    </row>
    <row r="26774" spans="81:81">
      <c r="CC26774" s="2"/>
    </row>
    <row r="26775" spans="81:81">
      <c r="CC26775" s="2"/>
    </row>
    <row r="26776" spans="81:81">
      <c r="CC26776" s="2"/>
    </row>
    <row r="26777" spans="81:81">
      <c r="CC26777" s="2"/>
    </row>
    <row r="26778" spans="81:81">
      <c r="CC26778" s="2"/>
    </row>
    <row r="26779" spans="81:81">
      <c r="CC26779" s="2"/>
    </row>
    <row r="26780" spans="81:81">
      <c r="CC26780" s="2"/>
    </row>
    <row r="26781" spans="81:81">
      <c r="CC26781" s="2"/>
    </row>
    <row r="26782" spans="81:81">
      <c r="CC26782" s="2"/>
    </row>
    <row r="26783" spans="81:81">
      <c r="CC26783" s="2"/>
    </row>
    <row r="26784" spans="81:81">
      <c r="CC26784" s="2"/>
    </row>
    <row r="26785" spans="81:81">
      <c r="CC26785" s="2"/>
    </row>
    <row r="26786" spans="81:81">
      <c r="CC26786" s="2"/>
    </row>
    <row r="26787" spans="81:81">
      <c r="CC26787" s="2"/>
    </row>
    <row r="26788" spans="81:81">
      <c r="CC26788" s="2"/>
    </row>
    <row r="26789" spans="81:81">
      <c r="CC26789" s="2"/>
    </row>
    <row r="26790" spans="81:81">
      <c r="CC26790" s="2"/>
    </row>
    <row r="26791" spans="81:81">
      <c r="CC26791" s="2"/>
    </row>
    <row r="26792" spans="81:81">
      <c r="CC26792" s="2"/>
    </row>
    <row r="26793" spans="81:81">
      <c r="CC26793" s="2"/>
    </row>
    <row r="26794" spans="81:81">
      <c r="CC26794" s="2"/>
    </row>
    <row r="26795" spans="81:81">
      <c r="CC26795" s="2"/>
    </row>
    <row r="26796" spans="81:81">
      <c r="CC26796" s="2"/>
    </row>
    <row r="26797" spans="81:81">
      <c r="CC26797" s="2"/>
    </row>
    <row r="26798" spans="81:81">
      <c r="CC26798" s="2"/>
    </row>
    <row r="26799" spans="81:81">
      <c r="CC26799" s="2"/>
    </row>
    <row r="26800" spans="81:81">
      <c r="CC26800" s="2"/>
    </row>
    <row r="26801" spans="81:81">
      <c r="CC26801" s="2"/>
    </row>
    <row r="26802" spans="81:81">
      <c r="CC26802" s="2"/>
    </row>
    <row r="26803" spans="81:81">
      <c r="CC26803" s="2"/>
    </row>
    <row r="26804" spans="81:81">
      <c r="CC26804" s="2"/>
    </row>
    <row r="26805" spans="81:81">
      <c r="CC26805" s="2"/>
    </row>
    <row r="26806" spans="81:81">
      <c r="CC26806" s="2"/>
    </row>
    <row r="26807" spans="81:81">
      <c r="CC26807" s="2"/>
    </row>
    <row r="26808" spans="81:81">
      <c r="CC26808" s="2"/>
    </row>
    <row r="26809" spans="81:81">
      <c r="CC26809" s="2"/>
    </row>
    <row r="26810" spans="81:81">
      <c r="CC26810" s="2"/>
    </row>
    <row r="26811" spans="81:81">
      <c r="CC26811" s="2"/>
    </row>
    <row r="26812" spans="81:81">
      <c r="CC26812" s="2"/>
    </row>
    <row r="26813" spans="81:81">
      <c r="CC26813" s="2"/>
    </row>
    <row r="26814" spans="81:81">
      <c r="CC26814" s="2"/>
    </row>
    <row r="26815" spans="81:81">
      <c r="CC26815" s="2"/>
    </row>
    <row r="26816" spans="81:81">
      <c r="CC26816" s="2"/>
    </row>
    <row r="26817" spans="81:81">
      <c r="CC26817" s="2"/>
    </row>
    <row r="26818" spans="81:81">
      <c r="CC26818" s="2"/>
    </row>
    <row r="26819" spans="81:81">
      <c r="CC26819" s="2"/>
    </row>
    <row r="26820" spans="81:81">
      <c r="CC26820" s="2"/>
    </row>
    <row r="26821" spans="81:81">
      <c r="CC26821" s="2"/>
    </row>
    <row r="26822" spans="81:81">
      <c r="CC26822" s="2"/>
    </row>
    <row r="26823" spans="81:81">
      <c r="CC26823" s="2"/>
    </row>
    <row r="26824" spans="81:81">
      <c r="CC26824" s="2"/>
    </row>
    <row r="26825" spans="81:81">
      <c r="CC26825" s="2"/>
    </row>
    <row r="26826" spans="81:81">
      <c r="CC26826" s="2"/>
    </row>
    <row r="26827" spans="81:81">
      <c r="CC26827" s="2"/>
    </row>
    <row r="26828" spans="81:81">
      <c r="CC26828" s="2"/>
    </row>
    <row r="26829" spans="81:81">
      <c r="CC26829" s="2"/>
    </row>
    <row r="26830" spans="81:81">
      <c r="CC26830" s="2"/>
    </row>
    <row r="26831" spans="81:81">
      <c r="CC26831" s="2"/>
    </row>
    <row r="26832" spans="81:81">
      <c r="CC26832" s="2"/>
    </row>
    <row r="26833" spans="81:81">
      <c r="CC26833" s="2"/>
    </row>
    <row r="26834" spans="81:81">
      <c r="CC26834" s="2"/>
    </row>
    <row r="26835" spans="81:81">
      <c r="CC26835" s="2"/>
    </row>
    <row r="26836" spans="81:81">
      <c r="CC26836" s="2"/>
    </row>
    <row r="26837" spans="81:81">
      <c r="CC26837" s="2"/>
    </row>
    <row r="26838" spans="81:81">
      <c r="CC26838" s="2"/>
    </row>
    <row r="26839" spans="81:81">
      <c r="CC26839" s="2"/>
    </row>
    <row r="26840" spans="81:81">
      <c r="CC26840" s="2"/>
    </row>
    <row r="26841" spans="81:81">
      <c r="CC26841" s="2"/>
    </row>
    <row r="26842" spans="81:81">
      <c r="CC26842" s="2"/>
    </row>
    <row r="26843" spans="81:81">
      <c r="CC26843" s="2"/>
    </row>
    <row r="26844" spans="81:81">
      <c r="CC26844" s="2"/>
    </row>
    <row r="26845" spans="81:81">
      <c r="CC26845" s="2"/>
    </row>
    <row r="26846" spans="81:81">
      <c r="CC26846" s="2"/>
    </row>
    <row r="26847" spans="81:81">
      <c r="CC26847" s="2"/>
    </row>
    <row r="26848" spans="81:81">
      <c r="CC26848" s="2"/>
    </row>
    <row r="26849" spans="81:81">
      <c r="CC26849" s="2"/>
    </row>
    <row r="26850" spans="81:81">
      <c r="CC26850" s="2"/>
    </row>
    <row r="26851" spans="81:81">
      <c r="CC26851" s="2"/>
    </row>
    <row r="26852" spans="81:81">
      <c r="CC26852" s="2"/>
    </row>
    <row r="26853" spans="81:81">
      <c r="CC26853" s="2"/>
    </row>
    <row r="26854" spans="81:81">
      <c r="CC26854" s="2"/>
    </row>
    <row r="26855" spans="81:81">
      <c r="CC26855" s="2"/>
    </row>
    <row r="26856" spans="81:81">
      <c r="CC26856" s="2"/>
    </row>
    <row r="26857" spans="81:81">
      <c r="CC26857" s="2"/>
    </row>
    <row r="26858" spans="81:81">
      <c r="CC26858" s="2"/>
    </row>
    <row r="26859" spans="81:81">
      <c r="CC26859" s="2"/>
    </row>
    <row r="26860" spans="81:81">
      <c r="CC26860" s="2"/>
    </row>
    <row r="26861" spans="81:81">
      <c r="CC26861" s="2"/>
    </row>
    <row r="26862" spans="81:81">
      <c r="CC26862" s="2"/>
    </row>
    <row r="26863" spans="81:81">
      <c r="CC26863" s="2"/>
    </row>
    <row r="26864" spans="81:81">
      <c r="CC26864" s="2"/>
    </row>
    <row r="26865" spans="81:81">
      <c r="CC26865" s="2"/>
    </row>
    <row r="26866" spans="81:81">
      <c r="CC26866" s="2"/>
    </row>
    <row r="26867" spans="81:81">
      <c r="CC26867" s="2"/>
    </row>
    <row r="26868" spans="81:81">
      <c r="CC26868" s="2"/>
    </row>
    <row r="26869" spans="81:81">
      <c r="CC26869" s="2"/>
    </row>
    <row r="26870" spans="81:81">
      <c r="CC26870" s="2"/>
    </row>
    <row r="26871" spans="81:81">
      <c r="CC26871" s="2"/>
    </row>
    <row r="26872" spans="81:81">
      <c r="CC26872" s="2"/>
    </row>
    <row r="26873" spans="81:81">
      <c r="CC26873" s="2"/>
    </row>
    <row r="26874" spans="81:81">
      <c r="CC26874" s="2"/>
    </row>
    <row r="26875" spans="81:81">
      <c r="CC26875" s="2"/>
    </row>
    <row r="26876" spans="81:81">
      <c r="CC26876" s="2"/>
    </row>
    <row r="26877" spans="81:81">
      <c r="CC26877" s="2"/>
    </row>
    <row r="26878" spans="81:81">
      <c r="CC26878" s="2"/>
    </row>
    <row r="26879" spans="81:81">
      <c r="CC26879" s="2"/>
    </row>
    <row r="26880" spans="81:81">
      <c r="CC26880" s="2"/>
    </row>
    <row r="26881" spans="81:81">
      <c r="CC26881" s="2"/>
    </row>
    <row r="26882" spans="81:81">
      <c r="CC26882" s="2"/>
    </row>
    <row r="26883" spans="81:81">
      <c r="CC26883" s="2"/>
    </row>
    <row r="26884" spans="81:81">
      <c r="CC26884" s="2"/>
    </row>
    <row r="26885" spans="81:81">
      <c r="CC26885" s="2"/>
    </row>
    <row r="26886" spans="81:81">
      <c r="CC26886" s="2"/>
    </row>
    <row r="26887" spans="81:81">
      <c r="CC26887" s="2"/>
    </row>
    <row r="26888" spans="81:81">
      <c r="CC26888" s="2"/>
    </row>
    <row r="26889" spans="81:81">
      <c r="CC26889" s="2"/>
    </row>
    <row r="26890" spans="81:81">
      <c r="CC26890" s="2"/>
    </row>
    <row r="26891" spans="81:81">
      <c r="CC26891" s="2"/>
    </row>
    <row r="26892" spans="81:81">
      <c r="CC26892" s="2"/>
    </row>
    <row r="26893" spans="81:81">
      <c r="CC26893" s="2"/>
    </row>
    <row r="26894" spans="81:81">
      <c r="CC26894" s="2"/>
    </row>
    <row r="26895" spans="81:81">
      <c r="CC26895" s="2"/>
    </row>
    <row r="26896" spans="81:81">
      <c r="CC26896" s="2"/>
    </row>
    <row r="26897" spans="81:81">
      <c r="CC26897" s="2"/>
    </row>
    <row r="26898" spans="81:81">
      <c r="CC26898" s="2"/>
    </row>
    <row r="26899" spans="81:81">
      <c r="CC26899" s="2"/>
    </row>
    <row r="26900" spans="81:81">
      <c r="CC26900" s="2"/>
    </row>
    <row r="26901" spans="81:81">
      <c r="CC26901" s="2"/>
    </row>
    <row r="26902" spans="81:81">
      <c r="CC26902" s="2"/>
    </row>
    <row r="26903" spans="81:81">
      <c r="CC26903" s="2"/>
    </row>
    <row r="26904" spans="81:81">
      <c r="CC26904" s="2"/>
    </row>
    <row r="26905" spans="81:81">
      <c r="CC26905" s="2"/>
    </row>
    <row r="26906" spans="81:81">
      <c r="CC26906" s="2"/>
    </row>
    <row r="26907" spans="81:81">
      <c r="CC26907" s="2"/>
    </row>
    <row r="26908" spans="81:81">
      <c r="CC26908" s="2"/>
    </row>
    <row r="26909" spans="81:81">
      <c r="CC26909" s="2"/>
    </row>
    <row r="26910" spans="81:81">
      <c r="CC26910" s="2"/>
    </row>
    <row r="26911" spans="81:81">
      <c r="CC26911" s="2"/>
    </row>
    <row r="26912" spans="81:81">
      <c r="CC26912" s="2"/>
    </row>
    <row r="26913" spans="81:81">
      <c r="CC26913" s="2"/>
    </row>
    <row r="26914" spans="81:81">
      <c r="CC26914" s="2"/>
    </row>
    <row r="26915" spans="81:81">
      <c r="CC26915" s="2"/>
    </row>
    <row r="26916" spans="81:81">
      <c r="CC26916" s="2"/>
    </row>
    <row r="26917" spans="81:81">
      <c r="CC26917" s="2"/>
    </row>
    <row r="26918" spans="81:81">
      <c r="CC26918" s="2"/>
    </row>
    <row r="26919" spans="81:81">
      <c r="CC26919" s="2"/>
    </row>
    <row r="26920" spans="81:81">
      <c r="CC26920" s="2"/>
    </row>
    <row r="26921" spans="81:81">
      <c r="CC26921" s="2"/>
    </row>
    <row r="26922" spans="81:81">
      <c r="CC26922" s="2"/>
    </row>
    <row r="26923" spans="81:81">
      <c r="CC26923" s="2"/>
    </row>
    <row r="26924" spans="81:81">
      <c r="CC26924" s="2"/>
    </row>
    <row r="26925" spans="81:81">
      <c r="CC26925" s="2"/>
    </row>
    <row r="26926" spans="81:81">
      <c r="CC26926" s="2"/>
    </row>
    <row r="26927" spans="81:81">
      <c r="CC26927" s="2"/>
    </row>
    <row r="26928" spans="81:81">
      <c r="CC26928" s="2"/>
    </row>
    <row r="26929" spans="81:81">
      <c r="CC26929" s="2"/>
    </row>
    <row r="26930" spans="81:81">
      <c r="CC26930" s="2"/>
    </row>
    <row r="26931" spans="81:81">
      <c r="CC26931" s="2"/>
    </row>
    <row r="26932" spans="81:81">
      <c r="CC26932" s="2"/>
    </row>
    <row r="26933" spans="81:81">
      <c r="CC26933" s="2"/>
    </row>
    <row r="26934" spans="81:81">
      <c r="CC26934" s="2"/>
    </row>
    <row r="26935" spans="81:81">
      <c r="CC26935" s="2"/>
    </row>
    <row r="26936" spans="81:81">
      <c r="CC26936" s="2"/>
    </row>
    <row r="26937" spans="81:81">
      <c r="CC26937" s="2"/>
    </row>
    <row r="26938" spans="81:81">
      <c r="CC26938" s="2"/>
    </row>
    <row r="26939" spans="81:81">
      <c r="CC26939" s="2"/>
    </row>
    <row r="26940" spans="81:81">
      <c r="CC26940" s="2"/>
    </row>
    <row r="26941" spans="81:81">
      <c r="CC26941" s="2"/>
    </row>
    <row r="26942" spans="81:81">
      <c r="CC26942" s="2"/>
    </row>
    <row r="26943" spans="81:81">
      <c r="CC26943" s="2"/>
    </row>
    <row r="26944" spans="81:81">
      <c r="CC26944" s="2"/>
    </row>
    <row r="26945" spans="81:81">
      <c r="CC26945" s="2"/>
    </row>
    <row r="26946" spans="81:81">
      <c r="CC26946" s="2"/>
    </row>
    <row r="26947" spans="81:81">
      <c r="CC26947" s="2"/>
    </row>
    <row r="26948" spans="81:81">
      <c r="CC26948" s="2"/>
    </row>
    <row r="26949" spans="81:81">
      <c r="CC26949" s="2"/>
    </row>
    <row r="26950" spans="81:81">
      <c r="CC26950" s="2"/>
    </row>
    <row r="26951" spans="81:81">
      <c r="CC26951" s="2"/>
    </row>
    <row r="26952" spans="81:81">
      <c r="CC26952" s="2"/>
    </row>
    <row r="26953" spans="81:81">
      <c r="CC26953" s="2"/>
    </row>
    <row r="26954" spans="81:81">
      <c r="CC26954" s="2"/>
    </row>
    <row r="26955" spans="81:81">
      <c r="CC26955" s="2"/>
    </row>
    <row r="26956" spans="81:81">
      <c r="CC26956" s="2"/>
    </row>
    <row r="26957" spans="81:81">
      <c r="CC26957" s="2"/>
    </row>
    <row r="26958" spans="81:81">
      <c r="CC26958" s="2"/>
    </row>
    <row r="26959" spans="81:81">
      <c r="CC26959" s="2"/>
    </row>
    <row r="26960" spans="81:81">
      <c r="CC26960" s="2"/>
    </row>
    <row r="26961" spans="81:81">
      <c r="CC26961" s="2"/>
    </row>
    <row r="26962" spans="81:81">
      <c r="CC26962" s="2"/>
    </row>
    <row r="26963" spans="81:81">
      <c r="CC26963" s="2"/>
    </row>
    <row r="26964" spans="81:81">
      <c r="CC26964" s="2"/>
    </row>
    <row r="26965" spans="81:81">
      <c r="CC26965" s="2"/>
    </row>
    <row r="26966" spans="81:81">
      <c r="CC26966" s="2"/>
    </row>
    <row r="26967" spans="81:81">
      <c r="CC26967" s="2"/>
    </row>
    <row r="26968" spans="81:81">
      <c r="CC26968" s="2"/>
    </row>
    <row r="26969" spans="81:81">
      <c r="CC26969" s="2"/>
    </row>
    <row r="26970" spans="81:81">
      <c r="CC26970" s="2"/>
    </row>
    <row r="26971" spans="81:81">
      <c r="CC26971" s="2"/>
    </row>
    <row r="26972" spans="81:81">
      <c r="CC26972" s="2"/>
    </row>
    <row r="26973" spans="81:81">
      <c r="CC26973" s="2"/>
    </row>
    <row r="26974" spans="81:81">
      <c r="CC26974" s="2"/>
    </row>
    <row r="26975" spans="81:81">
      <c r="CC26975" s="2"/>
    </row>
    <row r="26976" spans="81:81">
      <c r="CC26976" s="2"/>
    </row>
    <row r="26977" spans="81:81">
      <c r="CC26977" s="2"/>
    </row>
    <row r="26978" spans="81:81">
      <c r="CC26978" s="2"/>
    </row>
    <row r="26979" spans="81:81">
      <c r="CC26979" s="2"/>
    </row>
    <row r="26980" spans="81:81">
      <c r="CC26980" s="2"/>
    </row>
    <row r="26981" spans="81:81">
      <c r="CC26981" s="2"/>
    </row>
    <row r="26982" spans="81:81">
      <c r="CC26982" s="2"/>
    </row>
    <row r="26983" spans="81:81">
      <c r="CC26983" s="2"/>
    </row>
    <row r="26984" spans="81:81">
      <c r="CC26984" s="2"/>
    </row>
    <row r="26985" spans="81:81">
      <c r="CC26985" s="2"/>
    </row>
    <row r="26986" spans="81:81">
      <c r="CC26986" s="2"/>
    </row>
    <row r="26987" spans="81:81">
      <c r="CC26987" s="2"/>
    </row>
    <row r="26988" spans="81:81">
      <c r="CC26988" s="2"/>
    </row>
    <row r="26989" spans="81:81">
      <c r="CC26989" s="2"/>
    </row>
    <row r="26990" spans="81:81">
      <c r="CC26990" s="2"/>
    </row>
    <row r="26991" spans="81:81">
      <c r="CC26991" s="2"/>
    </row>
    <row r="26992" spans="81:81">
      <c r="CC26992" s="2"/>
    </row>
    <row r="26993" spans="81:81">
      <c r="CC26993" s="2"/>
    </row>
    <row r="26994" spans="81:81">
      <c r="CC26994" s="2"/>
    </row>
    <row r="26995" spans="81:81">
      <c r="CC26995" s="2"/>
    </row>
    <row r="26996" spans="81:81">
      <c r="CC26996" s="2"/>
    </row>
    <row r="26997" spans="81:81">
      <c r="CC26997" s="2"/>
    </row>
    <row r="26998" spans="81:81">
      <c r="CC26998" s="2"/>
    </row>
    <row r="26999" spans="81:81">
      <c r="CC26999" s="2"/>
    </row>
    <row r="27000" spans="81:81">
      <c r="CC27000" s="2"/>
    </row>
    <row r="27001" spans="81:81">
      <c r="CC27001" s="2"/>
    </row>
    <row r="27002" spans="81:81">
      <c r="CC27002" s="2"/>
    </row>
    <row r="27003" spans="81:81">
      <c r="CC27003" s="2"/>
    </row>
    <row r="27004" spans="81:81">
      <c r="CC27004" s="2"/>
    </row>
    <row r="27005" spans="81:81">
      <c r="CC27005" s="2"/>
    </row>
    <row r="27006" spans="81:81">
      <c r="CC27006" s="2"/>
    </row>
    <row r="27007" spans="81:81">
      <c r="CC27007" s="2"/>
    </row>
    <row r="27008" spans="81:81">
      <c r="CC27008" s="2"/>
    </row>
    <row r="27009" spans="81:81">
      <c r="CC27009" s="2"/>
    </row>
    <row r="27010" spans="81:81">
      <c r="CC27010" s="2"/>
    </row>
    <row r="27011" spans="81:81">
      <c r="CC27011" s="2"/>
    </row>
    <row r="27012" spans="81:81">
      <c r="CC27012" s="2"/>
    </row>
    <row r="27013" spans="81:81">
      <c r="CC27013" s="2"/>
    </row>
    <row r="27014" spans="81:81">
      <c r="CC27014" s="2"/>
    </row>
    <row r="27015" spans="81:81">
      <c r="CC27015" s="2"/>
    </row>
    <row r="27016" spans="81:81">
      <c r="CC27016" s="2"/>
    </row>
    <row r="27017" spans="81:81">
      <c r="CC27017" s="2"/>
    </row>
    <row r="27018" spans="81:81">
      <c r="CC27018" s="2"/>
    </row>
    <row r="27019" spans="81:81">
      <c r="CC27019" s="2"/>
    </row>
    <row r="27020" spans="81:81">
      <c r="CC27020" s="2"/>
    </row>
    <row r="27021" spans="81:81">
      <c r="CC27021" s="2"/>
    </row>
    <row r="27022" spans="81:81">
      <c r="CC27022" s="2"/>
    </row>
    <row r="27023" spans="81:81">
      <c r="CC27023" s="2"/>
    </row>
    <row r="27024" spans="81:81">
      <c r="CC27024" s="2"/>
    </row>
    <row r="27025" spans="81:81">
      <c r="CC27025" s="2"/>
    </row>
    <row r="27026" spans="81:81">
      <c r="CC27026" s="2"/>
    </row>
    <row r="27027" spans="81:81">
      <c r="CC27027" s="2"/>
    </row>
    <row r="27028" spans="81:81">
      <c r="CC27028" s="2"/>
    </row>
    <row r="27029" spans="81:81">
      <c r="CC27029" s="2"/>
    </row>
    <row r="27030" spans="81:81">
      <c r="CC27030" s="2"/>
    </row>
    <row r="27031" spans="81:81">
      <c r="CC27031" s="2"/>
    </row>
    <row r="27032" spans="81:81">
      <c r="CC27032" s="2"/>
    </row>
    <row r="27033" spans="81:81">
      <c r="CC27033" s="2"/>
    </row>
    <row r="27034" spans="81:81">
      <c r="CC27034" s="2"/>
    </row>
    <row r="27035" spans="81:81">
      <c r="CC27035" s="2"/>
    </row>
    <row r="27036" spans="81:81">
      <c r="CC27036" s="2"/>
    </row>
    <row r="27037" spans="81:81">
      <c r="CC27037" s="2"/>
    </row>
    <row r="27038" spans="81:81">
      <c r="CC27038" s="2"/>
    </row>
    <row r="27039" spans="81:81">
      <c r="CC27039" s="2"/>
    </row>
    <row r="27040" spans="81:81">
      <c r="CC27040" s="2"/>
    </row>
    <row r="27041" spans="81:81">
      <c r="CC27041" s="2"/>
    </row>
    <row r="27042" spans="81:81">
      <c r="CC27042" s="2"/>
    </row>
    <row r="27043" spans="81:81">
      <c r="CC27043" s="2"/>
    </row>
    <row r="27044" spans="81:81">
      <c r="CC27044" s="2"/>
    </row>
    <row r="27045" spans="81:81">
      <c r="CC27045" s="2"/>
    </row>
    <row r="27046" spans="81:81">
      <c r="CC27046" s="2"/>
    </row>
    <row r="27047" spans="81:81">
      <c r="CC27047" s="2"/>
    </row>
    <row r="27048" spans="81:81">
      <c r="CC27048" s="2"/>
    </row>
    <row r="27049" spans="81:81">
      <c r="CC27049" s="2"/>
    </row>
    <row r="27050" spans="81:81">
      <c r="CC27050" s="2"/>
    </row>
    <row r="27051" spans="81:81">
      <c r="CC27051" s="2"/>
    </row>
    <row r="27052" spans="81:81">
      <c r="CC27052" s="2"/>
    </row>
    <row r="27053" spans="81:81">
      <c r="CC27053" s="2"/>
    </row>
    <row r="27054" spans="81:81">
      <c r="CC27054" s="2"/>
    </row>
    <row r="27055" spans="81:81">
      <c r="CC27055" s="2"/>
    </row>
    <row r="27056" spans="81:81">
      <c r="CC27056" s="2"/>
    </row>
    <row r="27057" spans="81:81">
      <c r="CC27057" s="2"/>
    </row>
    <row r="27058" spans="81:81">
      <c r="CC27058" s="2"/>
    </row>
    <row r="27059" spans="81:81">
      <c r="CC27059" s="2"/>
    </row>
    <row r="27060" spans="81:81">
      <c r="CC27060" s="2"/>
    </row>
    <row r="27061" spans="81:81">
      <c r="CC27061" s="2"/>
    </row>
    <row r="27062" spans="81:81">
      <c r="CC27062" s="2"/>
    </row>
    <row r="27063" spans="81:81">
      <c r="CC27063" s="2"/>
    </row>
    <row r="27064" spans="81:81">
      <c r="CC27064" s="2"/>
    </row>
    <row r="27065" spans="81:81">
      <c r="CC27065" s="2"/>
    </row>
    <row r="27066" spans="81:81">
      <c r="CC27066" s="2"/>
    </row>
    <row r="27067" spans="81:81">
      <c r="CC27067" s="2"/>
    </row>
    <row r="27068" spans="81:81">
      <c r="CC27068" s="2"/>
    </row>
    <row r="27069" spans="81:81">
      <c r="CC27069" s="2"/>
    </row>
    <row r="27070" spans="81:81">
      <c r="CC27070" s="2"/>
    </row>
    <row r="27071" spans="81:81">
      <c r="CC27071" s="2"/>
    </row>
    <row r="27072" spans="81:81">
      <c r="CC27072" s="2"/>
    </row>
    <row r="27073" spans="81:81">
      <c r="CC27073" s="2"/>
    </row>
    <row r="27074" spans="81:81">
      <c r="CC27074" s="2"/>
    </row>
    <row r="27075" spans="81:81">
      <c r="CC27075" s="2"/>
    </row>
    <row r="27076" spans="81:81">
      <c r="CC27076" s="2"/>
    </row>
    <row r="27077" spans="81:81">
      <c r="CC27077" s="2"/>
    </row>
    <row r="27078" spans="81:81">
      <c r="CC27078" s="2"/>
    </row>
    <row r="27079" spans="81:81">
      <c r="CC27079" s="2"/>
    </row>
    <row r="27080" spans="81:81">
      <c r="CC27080" s="2"/>
    </row>
    <row r="27081" spans="81:81">
      <c r="CC27081" s="2"/>
    </row>
    <row r="27082" spans="81:81">
      <c r="CC27082" s="2"/>
    </row>
    <row r="27083" spans="81:81">
      <c r="CC27083" s="2"/>
    </row>
    <row r="27084" spans="81:81">
      <c r="CC27084" s="2"/>
    </row>
    <row r="27085" spans="81:81">
      <c r="CC27085" s="2"/>
    </row>
    <row r="27086" spans="81:81">
      <c r="CC27086" s="2"/>
    </row>
    <row r="27087" spans="81:81">
      <c r="CC27087" s="2"/>
    </row>
    <row r="27088" spans="81:81">
      <c r="CC27088" s="2"/>
    </row>
    <row r="27089" spans="81:81">
      <c r="CC27089" s="2"/>
    </row>
    <row r="27090" spans="81:81">
      <c r="CC27090" s="2"/>
    </row>
    <row r="27091" spans="81:81">
      <c r="CC27091" s="2"/>
    </row>
    <row r="27092" spans="81:81">
      <c r="CC27092" s="2"/>
    </row>
    <row r="27093" spans="81:81">
      <c r="CC27093" s="2"/>
    </row>
    <row r="27094" spans="81:81">
      <c r="CC27094" s="2"/>
    </row>
    <row r="27095" spans="81:81">
      <c r="CC27095" s="2"/>
    </row>
    <row r="27096" spans="81:81">
      <c r="CC27096" s="2"/>
    </row>
    <row r="27097" spans="81:81">
      <c r="CC27097" s="2"/>
    </row>
    <row r="27098" spans="81:81">
      <c r="CC27098" s="2"/>
    </row>
    <row r="27099" spans="81:81">
      <c r="CC27099" s="2"/>
    </row>
    <row r="27100" spans="81:81">
      <c r="CC27100" s="2"/>
    </row>
    <row r="27101" spans="81:81">
      <c r="CC27101" s="2"/>
    </row>
    <row r="27102" spans="81:81">
      <c r="CC27102" s="2"/>
    </row>
    <row r="27103" spans="81:81">
      <c r="CC27103" s="2"/>
    </row>
    <row r="27104" spans="81:81">
      <c r="CC27104" s="2"/>
    </row>
    <row r="27105" spans="81:81">
      <c r="CC27105" s="2"/>
    </row>
    <row r="27106" spans="81:81">
      <c r="CC27106" s="2"/>
    </row>
    <row r="27107" spans="81:81">
      <c r="CC27107" s="2"/>
    </row>
    <row r="27108" spans="81:81">
      <c r="CC27108" s="2"/>
    </row>
    <row r="27109" spans="81:81">
      <c r="CC27109" s="2"/>
    </row>
    <row r="27110" spans="81:81">
      <c r="CC27110" s="2"/>
    </row>
    <row r="27111" spans="81:81">
      <c r="CC27111" s="2"/>
    </row>
    <row r="27112" spans="81:81">
      <c r="CC27112" s="2"/>
    </row>
    <row r="27113" spans="81:81">
      <c r="CC27113" s="2"/>
    </row>
    <row r="27114" spans="81:81">
      <c r="CC27114" s="2"/>
    </row>
    <row r="27115" spans="81:81">
      <c r="CC27115" s="2"/>
    </row>
    <row r="27116" spans="81:81">
      <c r="CC27116" s="2"/>
    </row>
    <row r="27117" spans="81:81">
      <c r="CC27117" s="2"/>
    </row>
    <row r="27118" spans="81:81">
      <c r="CC27118" s="2"/>
    </row>
    <row r="27119" spans="81:81">
      <c r="CC27119" s="2"/>
    </row>
    <row r="27120" spans="81:81">
      <c r="CC27120" s="2"/>
    </row>
    <row r="27121" spans="81:81">
      <c r="CC27121" s="2"/>
    </row>
    <row r="27122" spans="81:81">
      <c r="CC27122" s="2"/>
    </row>
    <row r="27123" spans="81:81">
      <c r="CC27123" s="2"/>
    </row>
    <row r="27124" spans="81:81">
      <c r="CC27124" s="2"/>
    </row>
    <row r="27125" spans="81:81">
      <c r="CC27125" s="2"/>
    </row>
    <row r="27126" spans="81:81">
      <c r="CC27126" s="2"/>
    </row>
    <row r="27127" spans="81:81">
      <c r="CC27127" s="2"/>
    </row>
    <row r="27128" spans="81:81">
      <c r="CC27128" s="2"/>
    </row>
    <row r="27129" spans="81:81">
      <c r="CC27129" s="2"/>
    </row>
    <row r="27130" spans="81:81">
      <c r="CC27130" s="2"/>
    </row>
    <row r="27131" spans="81:81">
      <c r="CC27131" s="2"/>
    </row>
    <row r="27132" spans="81:81">
      <c r="CC27132" s="2"/>
    </row>
    <row r="27133" spans="81:81">
      <c r="CC27133" s="2"/>
    </row>
    <row r="27134" spans="81:81">
      <c r="CC27134" s="2"/>
    </row>
    <row r="27135" spans="81:81">
      <c r="CC27135" s="2"/>
    </row>
    <row r="27136" spans="81:81">
      <c r="CC27136" s="2"/>
    </row>
    <row r="27137" spans="81:81">
      <c r="CC27137" s="2"/>
    </row>
    <row r="27138" spans="81:81">
      <c r="CC27138" s="2"/>
    </row>
    <row r="27139" spans="81:81">
      <c r="CC27139" s="2"/>
    </row>
    <row r="27140" spans="81:81">
      <c r="CC27140" s="2"/>
    </row>
    <row r="27141" spans="81:81">
      <c r="CC27141" s="2"/>
    </row>
    <row r="27142" spans="81:81">
      <c r="CC27142" s="2"/>
    </row>
    <row r="27143" spans="81:81">
      <c r="CC27143" s="2"/>
    </row>
    <row r="27144" spans="81:81">
      <c r="CC27144" s="2"/>
    </row>
    <row r="27145" spans="81:81">
      <c r="CC27145" s="2"/>
    </row>
    <row r="27146" spans="81:81">
      <c r="CC27146" s="2"/>
    </row>
    <row r="27147" spans="81:81">
      <c r="CC27147" s="2"/>
    </row>
    <row r="27148" spans="81:81">
      <c r="CC27148" s="2"/>
    </row>
    <row r="27149" spans="81:81">
      <c r="CC27149" s="2"/>
    </row>
    <row r="27150" spans="81:81">
      <c r="CC27150" s="2"/>
    </row>
    <row r="27151" spans="81:81">
      <c r="CC27151" s="2"/>
    </row>
    <row r="27152" spans="81:81">
      <c r="CC27152" s="2"/>
    </row>
    <row r="27153" spans="81:81">
      <c r="CC27153" s="2"/>
    </row>
    <row r="27154" spans="81:81">
      <c r="CC27154" s="2"/>
    </row>
    <row r="27155" spans="81:81">
      <c r="CC27155" s="2"/>
    </row>
    <row r="27156" spans="81:81">
      <c r="CC27156" s="2"/>
    </row>
    <row r="27157" spans="81:81">
      <c r="CC27157" s="2"/>
    </row>
    <row r="27158" spans="81:81">
      <c r="CC27158" s="2"/>
    </row>
    <row r="27159" spans="81:81">
      <c r="CC27159" s="2"/>
    </row>
    <row r="27160" spans="81:81">
      <c r="CC27160" s="2"/>
    </row>
    <row r="27161" spans="81:81">
      <c r="CC27161" s="2"/>
    </row>
    <row r="27162" spans="81:81">
      <c r="CC27162" s="2"/>
    </row>
    <row r="27163" spans="81:81">
      <c r="CC27163" s="2"/>
    </row>
    <row r="27164" spans="81:81">
      <c r="CC27164" s="2"/>
    </row>
    <row r="27165" spans="81:81">
      <c r="CC27165" s="2"/>
    </row>
    <row r="27166" spans="81:81">
      <c r="CC27166" s="2"/>
    </row>
    <row r="27167" spans="81:81">
      <c r="CC27167" s="2"/>
    </row>
    <row r="27168" spans="81:81">
      <c r="CC27168" s="2"/>
    </row>
    <row r="27169" spans="81:81">
      <c r="CC27169" s="2"/>
    </row>
    <row r="27170" spans="81:81">
      <c r="CC27170" s="2"/>
    </row>
    <row r="27171" spans="81:81">
      <c r="CC27171" s="2"/>
    </row>
    <row r="27172" spans="81:81">
      <c r="CC27172" s="2"/>
    </row>
    <row r="27173" spans="81:81">
      <c r="CC27173" s="2"/>
    </row>
    <row r="27174" spans="81:81">
      <c r="CC27174" s="2"/>
    </row>
    <row r="27175" spans="81:81">
      <c r="CC27175" s="2"/>
    </row>
    <row r="27176" spans="81:81">
      <c r="CC27176" s="2"/>
    </row>
    <row r="27177" spans="81:81">
      <c r="CC27177" s="2"/>
    </row>
    <row r="27178" spans="81:81">
      <c r="CC27178" s="2"/>
    </row>
    <row r="27179" spans="81:81">
      <c r="CC27179" s="2"/>
    </row>
    <row r="27180" spans="81:81">
      <c r="CC27180" s="2"/>
    </row>
    <row r="27181" spans="81:81">
      <c r="CC27181" s="2"/>
    </row>
    <row r="27182" spans="81:81">
      <c r="CC27182" s="2"/>
    </row>
    <row r="27183" spans="81:81">
      <c r="CC27183" s="2"/>
    </row>
    <row r="27184" spans="81:81">
      <c r="CC27184" s="2"/>
    </row>
    <row r="27185" spans="81:81">
      <c r="CC27185" s="2"/>
    </row>
    <row r="27186" spans="81:81">
      <c r="CC27186" s="2"/>
    </row>
    <row r="27187" spans="81:81">
      <c r="CC27187" s="2"/>
    </row>
    <row r="27188" spans="81:81">
      <c r="CC27188" s="2"/>
    </row>
    <row r="27189" spans="81:81">
      <c r="CC27189" s="2"/>
    </row>
    <row r="27190" spans="81:81">
      <c r="CC27190" s="2"/>
    </row>
    <row r="27191" spans="81:81">
      <c r="CC27191" s="2"/>
    </row>
    <row r="27192" spans="81:81">
      <c r="CC27192" s="2"/>
    </row>
    <row r="27193" spans="81:81">
      <c r="CC27193" s="2"/>
    </row>
    <row r="27194" spans="81:81">
      <c r="CC27194" s="2"/>
    </row>
    <row r="27195" spans="81:81">
      <c r="CC27195" s="2"/>
    </row>
    <row r="27196" spans="81:81">
      <c r="CC27196" s="2"/>
    </row>
    <row r="27197" spans="81:81">
      <c r="CC27197" s="2"/>
    </row>
    <row r="27198" spans="81:81">
      <c r="CC27198" s="2"/>
    </row>
    <row r="27199" spans="81:81">
      <c r="CC27199" s="2"/>
    </row>
    <row r="27200" spans="81:81">
      <c r="CC27200" s="2"/>
    </row>
    <row r="27201" spans="81:81">
      <c r="CC27201" s="2"/>
    </row>
    <row r="27202" spans="81:81">
      <c r="CC27202" s="2"/>
    </row>
    <row r="27203" spans="81:81">
      <c r="CC27203" s="2"/>
    </row>
    <row r="27204" spans="81:81">
      <c r="CC27204" s="2"/>
    </row>
    <row r="27205" spans="81:81">
      <c r="CC27205" s="2"/>
    </row>
    <row r="27206" spans="81:81">
      <c r="CC27206" s="2"/>
    </row>
    <row r="27207" spans="81:81">
      <c r="CC27207" s="2"/>
    </row>
    <row r="27208" spans="81:81">
      <c r="CC27208" s="2"/>
    </row>
    <row r="27209" spans="81:81">
      <c r="CC27209" s="2"/>
    </row>
    <row r="27210" spans="81:81">
      <c r="CC27210" s="2"/>
    </row>
    <row r="27211" spans="81:81">
      <c r="CC27211" s="2"/>
    </row>
    <row r="27212" spans="81:81">
      <c r="CC27212" s="2"/>
    </row>
    <row r="27213" spans="81:81">
      <c r="CC27213" s="2"/>
    </row>
    <row r="27214" spans="81:81">
      <c r="CC27214" s="2"/>
    </row>
    <row r="27215" spans="81:81">
      <c r="CC27215" s="2"/>
    </row>
    <row r="27216" spans="81:81">
      <c r="CC27216" s="2"/>
    </row>
    <row r="27217" spans="81:81">
      <c r="CC27217" s="2"/>
    </row>
    <row r="27218" spans="81:81">
      <c r="CC27218" s="2"/>
    </row>
    <row r="27219" spans="81:81">
      <c r="CC27219" s="2"/>
    </row>
    <row r="27220" spans="81:81">
      <c r="CC27220" s="2"/>
    </row>
    <row r="27221" spans="81:81">
      <c r="CC27221" s="2"/>
    </row>
    <row r="27222" spans="81:81">
      <c r="CC27222" s="2"/>
    </row>
    <row r="27223" spans="81:81">
      <c r="CC27223" s="2"/>
    </row>
    <row r="27224" spans="81:81">
      <c r="CC27224" s="2"/>
    </row>
    <row r="27225" spans="81:81">
      <c r="CC27225" s="2"/>
    </row>
    <row r="27226" spans="81:81">
      <c r="CC27226" s="2"/>
    </row>
    <row r="27227" spans="81:81">
      <c r="CC27227" s="2"/>
    </row>
    <row r="27228" spans="81:81">
      <c r="CC27228" s="2"/>
    </row>
    <row r="27229" spans="81:81">
      <c r="CC27229" s="2"/>
    </row>
    <row r="27230" spans="81:81">
      <c r="CC27230" s="2"/>
    </row>
    <row r="27231" spans="81:81">
      <c r="CC27231" s="2"/>
    </row>
    <row r="27232" spans="81:81">
      <c r="CC27232" s="2"/>
    </row>
    <row r="27233" spans="81:81">
      <c r="CC27233" s="2"/>
    </row>
    <row r="27234" spans="81:81">
      <c r="CC27234" s="2"/>
    </row>
    <row r="27235" spans="81:81">
      <c r="CC27235" s="2"/>
    </row>
    <row r="27236" spans="81:81">
      <c r="CC27236" s="2"/>
    </row>
    <row r="27237" spans="81:81">
      <c r="CC27237" s="2"/>
    </row>
    <row r="27238" spans="81:81">
      <c r="CC27238" s="2"/>
    </row>
    <row r="27239" spans="81:81">
      <c r="CC27239" s="2"/>
    </row>
    <row r="27240" spans="81:81">
      <c r="CC27240" s="2"/>
    </row>
    <row r="27241" spans="81:81">
      <c r="CC27241" s="2"/>
    </row>
    <row r="27242" spans="81:81">
      <c r="CC27242" s="2"/>
    </row>
    <row r="27243" spans="81:81">
      <c r="CC27243" s="2"/>
    </row>
    <row r="27244" spans="81:81">
      <c r="CC27244" s="2"/>
    </row>
    <row r="27245" spans="81:81">
      <c r="CC27245" s="2"/>
    </row>
    <row r="27246" spans="81:81">
      <c r="CC27246" s="2"/>
    </row>
    <row r="27247" spans="81:81">
      <c r="CC27247" s="2"/>
    </row>
    <row r="27248" spans="81:81">
      <c r="CC27248" s="2"/>
    </row>
    <row r="27249" spans="81:81">
      <c r="CC27249" s="2"/>
    </row>
    <row r="27250" spans="81:81">
      <c r="CC27250" s="2"/>
    </row>
    <row r="27251" spans="81:81">
      <c r="CC27251" s="2"/>
    </row>
    <row r="27252" spans="81:81">
      <c r="CC27252" s="2"/>
    </row>
    <row r="27253" spans="81:81">
      <c r="CC27253" s="2"/>
    </row>
    <row r="27254" spans="81:81">
      <c r="CC27254" s="2"/>
    </row>
    <row r="27255" spans="81:81">
      <c r="CC27255" s="2"/>
    </row>
    <row r="27256" spans="81:81">
      <c r="CC27256" s="2"/>
    </row>
    <row r="27257" spans="81:81">
      <c r="CC27257" s="2"/>
    </row>
    <row r="27258" spans="81:81">
      <c r="CC27258" s="2"/>
    </row>
    <row r="27259" spans="81:81">
      <c r="CC27259" s="2"/>
    </row>
    <row r="27260" spans="81:81">
      <c r="CC27260" s="2"/>
    </row>
    <row r="27261" spans="81:81">
      <c r="CC27261" s="2"/>
    </row>
    <row r="27262" spans="81:81">
      <c r="CC27262" s="2"/>
    </row>
    <row r="27263" spans="81:81">
      <c r="CC27263" s="2"/>
    </row>
    <row r="27264" spans="81:81">
      <c r="CC27264" s="2"/>
    </row>
    <row r="27265" spans="81:81">
      <c r="CC27265" s="2"/>
    </row>
    <row r="27266" spans="81:81">
      <c r="CC27266" s="2"/>
    </row>
    <row r="27267" spans="81:81">
      <c r="CC27267" s="2"/>
    </row>
    <row r="27268" spans="81:81">
      <c r="CC27268" s="2"/>
    </row>
    <row r="27269" spans="81:81">
      <c r="CC27269" s="2"/>
    </row>
    <row r="27270" spans="81:81">
      <c r="CC27270" s="2"/>
    </row>
    <row r="27271" spans="81:81">
      <c r="CC27271" s="2"/>
    </row>
    <row r="27272" spans="81:81">
      <c r="CC27272" s="2"/>
    </row>
    <row r="27273" spans="81:81">
      <c r="CC27273" s="2"/>
    </row>
    <row r="27274" spans="81:81">
      <c r="CC27274" s="2"/>
    </row>
    <row r="27275" spans="81:81">
      <c r="CC27275" s="2"/>
    </row>
    <row r="27276" spans="81:81">
      <c r="CC27276" s="2"/>
    </row>
    <row r="27277" spans="81:81">
      <c r="CC27277" s="2"/>
    </row>
    <row r="27278" spans="81:81">
      <c r="CC27278" s="2"/>
    </row>
    <row r="27279" spans="81:81">
      <c r="CC27279" s="2"/>
    </row>
    <row r="27280" spans="81:81">
      <c r="CC27280" s="2"/>
    </row>
    <row r="27281" spans="81:81">
      <c r="CC27281" s="2"/>
    </row>
    <row r="27282" spans="81:81">
      <c r="CC27282" s="2"/>
    </row>
    <row r="27283" spans="81:81">
      <c r="CC27283" s="2"/>
    </row>
    <row r="27284" spans="81:81">
      <c r="CC27284" s="2"/>
    </row>
    <row r="27285" spans="81:81">
      <c r="CC27285" s="2"/>
    </row>
    <row r="27286" spans="81:81">
      <c r="CC27286" s="2"/>
    </row>
    <row r="27287" spans="81:81">
      <c r="CC27287" s="2"/>
    </row>
    <row r="27288" spans="81:81">
      <c r="CC27288" s="2"/>
    </row>
    <row r="27289" spans="81:81">
      <c r="CC27289" s="2"/>
    </row>
    <row r="27290" spans="81:81">
      <c r="CC27290" s="2"/>
    </row>
    <row r="27291" spans="81:81">
      <c r="CC27291" s="2"/>
    </row>
    <row r="27292" spans="81:81">
      <c r="CC27292" s="2"/>
    </row>
    <row r="27293" spans="81:81">
      <c r="CC27293" s="2"/>
    </row>
    <row r="27294" spans="81:81">
      <c r="CC27294" s="2"/>
    </row>
    <row r="27295" spans="81:81">
      <c r="CC27295" s="2"/>
    </row>
    <row r="27296" spans="81:81">
      <c r="CC27296" s="2"/>
    </row>
    <row r="27297" spans="81:81">
      <c r="CC27297" s="2"/>
    </row>
    <row r="27298" spans="81:81">
      <c r="CC27298" s="2"/>
    </row>
    <row r="27299" spans="81:81">
      <c r="CC27299" s="2"/>
    </row>
    <row r="27300" spans="81:81">
      <c r="CC27300" s="2"/>
    </row>
    <row r="27301" spans="81:81">
      <c r="CC27301" s="2"/>
    </row>
    <row r="27302" spans="81:81">
      <c r="CC27302" s="2"/>
    </row>
    <row r="27303" spans="81:81">
      <c r="CC27303" s="2"/>
    </row>
    <row r="27304" spans="81:81">
      <c r="CC27304" s="2"/>
    </row>
    <row r="27305" spans="81:81">
      <c r="CC27305" s="2"/>
    </row>
    <row r="27306" spans="81:81">
      <c r="CC27306" s="2"/>
    </row>
    <row r="27307" spans="81:81">
      <c r="CC27307" s="2"/>
    </row>
    <row r="27308" spans="81:81">
      <c r="CC27308" s="2"/>
    </row>
    <row r="27309" spans="81:81">
      <c r="CC27309" s="2"/>
    </row>
    <row r="27310" spans="81:81">
      <c r="CC27310" s="2"/>
    </row>
    <row r="27311" spans="81:81">
      <c r="CC27311" s="2"/>
    </row>
    <row r="27312" spans="81:81">
      <c r="CC27312" s="2"/>
    </row>
    <row r="27313" spans="81:81">
      <c r="CC27313" s="2"/>
    </row>
    <row r="27314" spans="81:81">
      <c r="CC27314" s="2"/>
    </row>
    <row r="27315" spans="81:81">
      <c r="CC27315" s="2"/>
    </row>
    <row r="27316" spans="81:81">
      <c r="CC27316" s="2"/>
    </row>
    <row r="27317" spans="81:81">
      <c r="CC27317" s="2"/>
    </row>
    <row r="27318" spans="81:81">
      <c r="CC27318" s="2"/>
    </row>
    <row r="27319" spans="81:81">
      <c r="CC27319" s="2"/>
    </row>
    <row r="27320" spans="81:81">
      <c r="CC27320" s="2"/>
    </row>
    <row r="27321" spans="81:81">
      <c r="CC27321" s="2"/>
    </row>
    <row r="27322" spans="81:81">
      <c r="CC27322" s="2"/>
    </row>
    <row r="27323" spans="81:81">
      <c r="CC27323" s="2"/>
    </row>
    <row r="27324" spans="81:81">
      <c r="CC27324" s="2"/>
    </row>
    <row r="27325" spans="81:81">
      <c r="CC27325" s="2"/>
    </row>
    <row r="27326" spans="81:81">
      <c r="CC27326" s="2"/>
    </row>
    <row r="27327" spans="81:81">
      <c r="CC27327" s="2"/>
    </row>
    <row r="27328" spans="81:81">
      <c r="CC27328" s="2"/>
    </row>
    <row r="27329" spans="81:81">
      <c r="CC27329" s="2"/>
    </row>
    <row r="27330" spans="81:81">
      <c r="CC27330" s="2"/>
    </row>
    <row r="27331" spans="81:81">
      <c r="CC27331" s="2"/>
    </row>
    <row r="27332" spans="81:81">
      <c r="CC27332" s="2"/>
    </row>
    <row r="27333" spans="81:81">
      <c r="CC27333" s="2"/>
    </row>
    <row r="27334" spans="81:81">
      <c r="CC27334" s="2"/>
    </row>
    <row r="27335" spans="81:81">
      <c r="CC27335" s="2"/>
    </row>
    <row r="27336" spans="81:81">
      <c r="CC27336" s="2"/>
    </row>
    <row r="27337" spans="81:81">
      <c r="CC27337" s="2"/>
    </row>
    <row r="27338" spans="81:81">
      <c r="CC27338" s="2"/>
    </row>
    <row r="27339" spans="81:81">
      <c r="CC27339" s="2"/>
    </row>
    <row r="27340" spans="81:81">
      <c r="CC27340" s="2"/>
    </row>
    <row r="27341" spans="81:81">
      <c r="CC27341" s="2"/>
    </row>
    <row r="27342" spans="81:81">
      <c r="CC27342" s="2"/>
    </row>
    <row r="27343" spans="81:81">
      <c r="CC27343" s="2"/>
    </row>
    <row r="27344" spans="81:81">
      <c r="CC27344" s="2"/>
    </row>
    <row r="27345" spans="81:81">
      <c r="CC27345" s="2"/>
    </row>
    <row r="27346" spans="81:81">
      <c r="CC27346" s="2"/>
    </row>
    <row r="27347" spans="81:81">
      <c r="CC27347" s="2"/>
    </row>
    <row r="27348" spans="81:81">
      <c r="CC27348" s="2"/>
    </row>
    <row r="27349" spans="81:81">
      <c r="CC27349" s="2"/>
    </row>
    <row r="27350" spans="81:81">
      <c r="CC27350" s="2"/>
    </row>
    <row r="27351" spans="81:81">
      <c r="CC27351" s="2"/>
    </row>
    <row r="27352" spans="81:81">
      <c r="CC27352" s="2"/>
    </row>
    <row r="27353" spans="81:81">
      <c r="CC27353" s="2"/>
    </row>
    <row r="27354" spans="81:81">
      <c r="CC27354" s="2"/>
    </row>
    <row r="27355" spans="81:81">
      <c r="CC27355" s="2"/>
    </row>
    <row r="27356" spans="81:81">
      <c r="CC27356" s="2"/>
    </row>
    <row r="27357" spans="81:81">
      <c r="CC27357" s="2"/>
    </row>
    <row r="27358" spans="81:81">
      <c r="CC27358" s="2"/>
    </row>
    <row r="27359" spans="81:81">
      <c r="CC27359" s="2"/>
    </row>
    <row r="27360" spans="81:81">
      <c r="CC27360" s="2"/>
    </row>
    <row r="27361" spans="81:81">
      <c r="CC27361" s="2"/>
    </row>
    <row r="27362" spans="81:81">
      <c r="CC27362" s="2"/>
    </row>
    <row r="27363" spans="81:81">
      <c r="CC27363" s="2"/>
    </row>
    <row r="27364" spans="81:81">
      <c r="CC27364" s="2"/>
    </row>
    <row r="27365" spans="81:81">
      <c r="CC27365" s="2"/>
    </row>
    <row r="27366" spans="81:81">
      <c r="CC27366" s="2"/>
    </row>
    <row r="27367" spans="81:81">
      <c r="CC27367" s="2"/>
    </row>
    <row r="27368" spans="81:81">
      <c r="CC27368" s="2"/>
    </row>
    <row r="27369" spans="81:81">
      <c r="CC27369" s="2"/>
    </row>
    <row r="27370" spans="81:81">
      <c r="CC27370" s="2"/>
    </row>
    <row r="27371" spans="81:81">
      <c r="CC27371" s="2"/>
    </row>
    <row r="27372" spans="81:81">
      <c r="CC27372" s="2"/>
    </row>
    <row r="27373" spans="81:81">
      <c r="CC27373" s="2"/>
    </row>
    <row r="27374" spans="81:81">
      <c r="CC27374" s="2"/>
    </row>
    <row r="27375" spans="81:81">
      <c r="CC27375" s="2"/>
    </row>
    <row r="27376" spans="81:81">
      <c r="CC27376" s="2"/>
    </row>
    <row r="27377" spans="81:81">
      <c r="CC27377" s="2"/>
    </row>
    <row r="27378" spans="81:81">
      <c r="CC27378" s="2"/>
    </row>
    <row r="27379" spans="81:81">
      <c r="CC27379" s="2"/>
    </row>
    <row r="27380" spans="81:81">
      <c r="CC27380" s="2"/>
    </row>
    <row r="27381" spans="81:81">
      <c r="CC27381" s="2"/>
    </row>
    <row r="27382" spans="81:81">
      <c r="CC27382" s="2"/>
    </row>
    <row r="27383" spans="81:81">
      <c r="CC27383" s="2"/>
    </row>
    <row r="27384" spans="81:81">
      <c r="CC27384" s="2"/>
    </row>
    <row r="27385" spans="81:81">
      <c r="CC27385" s="2"/>
    </row>
    <row r="27386" spans="81:81">
      <c r="CC27386" s="2"/>
    </row>
    <row r="27387" spans="81:81">
      <c r="CC27387" s="2"/>
    </row>
    <row r="27388" spans="81:81">
      <c r="CC27388" s="2"/>
    </row>
    <row r="27389" spans="81:81">
      <c r="CC27389" s="2"/>
    </row>
    <row r="27390" spans="81:81">
      <c r="CC27390" s="2"/>
    </row>
    <row r="27391" spans="81:81">
      <c r="CC27391" s="2"/>
    </row>
    <row r="27392" spans="81:81">
      <c r="CC27392" s="2"/>
    </row>
    <row r="27393" spans="81:81">
      <c r="CC27393" s="2"/>
    </row>
    <row r="27394" spans="81:81">
      <c r="CC27394" s="2"/>
    </row>
    <row r="27395" spans="81:81">
      <c r="CC27395" s="2"/>
    </row>
    <row r="27396" spans="81:81">
      <c r="CC27396" s="2"/>
    </row>
    <row r="27397" spans="81:81">
      <c r="CC27397" s="2"/>
    </row>
    <row r="27398" spans="81:81">
      <c r="CC27398" s="2"/>
    </row>
    <row r="27399" spans="81:81">
      <c r="CC27399" s="2"/>
    </row>
    <row r="27400" spans="81:81">
      <c r="CC27400" s="2"/>
    </row>
    <row r="27401" spans="81:81">
      <c r="CC27401" s="2"/>
    </row>
    <row r="27402" spans="81:81">
      <c r="CC27402" s="2"/>
    </row>
    <row r="27403" spans="81:81">
      <c r="CC27403" s="2"/>
    </row>
    <row r="27404" spans="81:81">
      <c r="CC27404" s="2"/>
    </row>
    <row r="27405" spans="81:81">
      <c r="CC27405" s="2"/>
    </row>
    <row r="27406" spans="81:81">
      <c r="CC27406" s="2"/>
    </row>
    <row r="27407" spans="81:81">
      <c r="CC27407" s="2"/>
    </row>
    <row r="27408" spans="81:81">
      <c r="CC27408" s="2"/>
    </row>
    <row r="27409" spans="81:81">
      <c r="CC27409" s="2"/>
    </row>
    <row r="27410" spans="81:81">
      <c r="CC27410" s="2"/>
    </row>
    <row r="27411" spans="81:81">
      <c r="CC27411" s="2"/>
    </row>
    <row r="27412" spans="81:81">
      <c r="CC27412" s="2"/>
    </row>
    <row r="27413" spans="81:81">
      <c r="CC27413" s="2"/>
    </row>
    <row r="27414" spans="81:81">
      <c r="CC27414" s="2"/>
    </row>
    <row r="27415" spans="81:81">
      <c r="CC27415" s="2"/>
    </row>
    <row r="27416" spans="81:81">
      <c r="CC27416" s="2"/>
    </row>
    <row r="27417" spans="81:81">
      <c r="CC27417" s="2"/>
    </row>
    <row r="27418" spans="81:81">
      <c r="CC27418" s="2"/>
    </row>
    <row r="27419" spans="81:81">
      <c r="CC27419" s="2"/>
    </row>
    <row r="27420" spans="81:81">
      <c r="CC27420" s="2"/>
    </row>
    <row r="27421" spans="81:81">
      <c r="CC27421" s="2"/>
    </row>
    <row r="27422" spans="81:81">
      <c r="CC27422" s="2"/>
    </row>
    <row r="27423" spans="81:81">
      <c r="CC27423" s="2"/>
    </row>
    <row r="27424" spans="81:81">
      <c r="CC27424" s="2"/>
    </row>
    <row r="27425" spans="81:81">
      <c r="CC27425" s="2"/>
    </row>
    <row r="27426" spans="81:81">
      <c r="CC27426" s="2"/>
    </row>
    <row r="27427" spans="81:81">
      <c r="CC27427" s="2"/>
    </row>
    <row r="27428" spans="81:81">
      <c r="CC27428" s="2"/>
    </row>
    <row r="27429" spans="81:81">
      <c r="CC27429" s="2"/>
    </row>
    <row r="27430" spans="81:81">
      <c r="CC27430" s="2"/>
    </row>
    <row r="27431" spans="81:81">
      <c r="CC27431" s="2"/>
    </row>
    <row r="27432" spans="81:81">
      <c r="CC27432" s="2"/>
    </row>
    <row r="27433" spans="81:81">
      <c r="CC27433" s="2"/>
    </row>
    <row r="27434" spans="81:81">
      <c r="CC27434" s="2"/>
    </row>
    <row r="27435" spans="81:81">
      <c r="CC27435" s="2"/>
    </row>
    <row r="27436" spans="81:81">
      <c r="CC27436" s="2"/>
    </row>
    <row r="27437" spans="81:81">
      <c r="CC27437" s="2"/>
    </row>
    <row r="27438" spans="81:81">
      <c r="CC27438" s="2"/>
    </row>
    <row r="27439" spans="81:81">
      <c r="CC27439" s="2"/>
    </row>
    <row r="27440" spans="81:81">
      <c r="CC27440" s="2"/>
    </row>
    <row r="27441" spans="81:81">
      <c r="CC27441" s="2"/>
    </row>
    <row r="27442" spans="81:81">
      <c r="CC27442" s="2"/>
    </row>
    <row r="27443" spans="81:81">
      <c r="CC27443" s="2"/>
    </row>
    <row r="27444" spans="81:81">
      <c r="CC27444" s="2"/>
    </row>
    <row r="27445" spans="81:81">
      <c r="CC27445" s="2"/>
    </row>
    <row r="27446" spans="81:81">
      <c r="CC27446" s="2"/>
    </row>
    <row r="27447" spans="81:81">
      <c r="CC27447" s="2"/>
    </row>
    <row r="27448" spans="81:81">
      <c r="CC27448" s="2"/>
    </row>
    <row r="27449" spans="81:81">
      <c r="CC27449" s="2"/>
    </row>
    <row r="27450" spans="81:81">
      <c r="CC27450" s="2"/>
    </row>
    <row r="27451" spans="81:81">
      <c r="CC27451" s="2"/>
    </row>
    <row r="27452" spans="81:81">
      <c r="CC27452" s="2"/>
    </row>
    <row r="27453" spans="81:81">
      <c r="CC27453" s="2"/>
    </row>
    <row r="27454" spans="81:81">
      <c r="CC27454" s="2"/>
    </row>
    <row r="27455" spans="81:81">
      <c r="CC27455" s="2"/>
    </row>
    <row r="27456" spans="81:81">
      <c r="CC27456" s="2"/>
    </row>
    <row r="27457" spans="81:81">
      <c r="CC27457" s="2"/>
    </row>
    <row r="27458" spans="81:81">
      <c r="CC27458" s="2"/>
    </row>
    <row r="27459" spans="81:81">
      <c r="CC27459" s="2"/>
    </row>
    <row r="27460" spans="81:81">
      <c r="CC27460" s="2"/>
    </row>
    <row r="27461" spans="81:81">
      <c r="CC27461" s="2"/>
    </row>
    <row r="27462" spans="81:81">
      <c r="CC27462" s="2"/>
    </row>
    <row r="27463" spans="81:81">
      <c r="CC27463" s="2"/>
    </row>
    <row r="27464" spans="81:81">
      <c r="CC27464" s="2"/>
    </row>
    <row r="27465" spans="81:81">
      <c r="CC27465" s="2"/>
    </row>
    <row r="27466" spans="81:81">
      <c r="CC27466" s="2"/>
    </row>
    <row r="27467" spans="81:81">
      <c r="CC27467" s="2"/>
    </row>
    <row r="27468" spans="81:81">
      <c r="CC27468" s="2"/>
    </row>
    <row r="27469" spans="81:81">
      <c r="CC27469" s="2"/>
    </row>
    <row r="27470" spans="81:81">
      <c r="CC27470" s="2"/>
    </row>
    <row r="27471" spans="81:81">
      <c r="CC27471" s="2"/>
    </row>
    <row r="27472" spans="81:81">
      <c r="CC27472" s="2"/>
    </row>
    <row r="27473" spans="81:81">
      <c r="CC27473" s="2"/>
    </row>
    <row r="27474" spans="81:81">
      <c r="CC27474" s="2"/>
    </row>
    <row r="27475" spans="81:81">
      <c r="CC27475" s="2"/>
    </row>
    <row r="27476" spans="81:81">
      <c r="CC27476" s="2"/>
    </row>
    <row r="27477" spans="81:81">
      <c r="CC27477" s="2"/>
    </row>
    <row r="27478" spans="81:81">
      <c r="CC27478" s="2"/>
    </row>
    <row r="27479" spans="81:81">
      <c r="CC27479" s="2"/>
    </row>
    <row r="27480" spans="81:81">
      <c r="CC27480" s="2"/>
    </row>
    <row r="27481" spans="81:81">
      <c r="CC27481" s="2"/>
    </row>
    <row r="27482" spans="81:81">
      <c r="CC27482" s="2"/>
    </row>
    <row r="27483" spans="81:81">
      <c r="CC27483" s="2"/>
    </row>
    <row r="27484" spans="81:81">
      <c r="CC27484" s="2"/>
    </row>
    <row r="27485" spans="81:81">
      <c r="CC27485" s="2"/>
    </row>
    <row r="27486" spans="81:81">
      <c r="CC27486" s="2"/>
    </row>
    <row r="27487" spans="81:81">
      <c r="CC27487" s="2"/>
    </row>
    <row r="27488" spans="81:81">
      <c r="CC27488" s="2"/>
    </row>
    <row r="27489" spans="81:81">
      <c r="CC27489" s="2"/>
    </row>
    <row r="27490" spans="81:81">
      <c r="CC27490" s="2"/>
    </row>
    <row r="27491" spans="81:81">
      <c r="CC27491" s="2"/>
    </row>
    <row r="27492" spans="81:81">
      <c r="CC27492" s="2"/>
    </row>
    <row r="27493" spans="81:81">
      <c r="CC27493" s="2"/>
    </row>
    <row r="27494" spans="81:81">
      <c r="CC27494" s="2"/>
    </row>
    <row r="27495" spans="81:81">
      <c r="CC27495" s="2"/>
    </row>
    <row r="27496" spans="81:81">
      <c r="CC27496" s="2"/>
    </row>
    <row r="27497" spans="81:81">
      <c r="CC27497" s="2"/>
    </row>
    <row r="27498" spans="81:81">
      <c r="CC27498" s="2"/>
    </row>
    <row r="27499" spans="81:81">
      <c r="CC27499" s="2"/>
    </row>
    <row r="27500" spans="81:81">
      <c r="CC27500" s="2"/>
    </row>
    <row r="27501" spans="81:81">
      <c r="CC27501" s="2"/>
    </row>
    <row r="27502" spans="81:81">
      <c r="CC27502" s="2"/>
    </row>
    <row r="27503" spans="81:81">
      <c r="CC27503" s="2"/>
    </row>
    <row r="27504" spans="81:81">
      <c r="CC27504" s="2"/>
    </row>
    <row r="27505" spans="81:81">
      <c r="CC27505" s="2"/>
    </row>
    <row r="27506" spans="81:81">
      <c r="CC27506" s="2"/>
    </row>
    <row r="27507" spans="81:81">
      <c r="CC27507" s="2"/>
    </row>
    <row r="27508" spans="81:81">
      <c r="CC27508" s="2"/>
    </row>
    <row r="27509" spans="81:81">
      <c r="CC27509" s="2"/>
    </row>
    <row r="27510" spans="81:81">
      <c r="CC27510" s="2"/>
    </row>
    <row r="27511" spans="81:81">
      <c r="CC27511" s="2"/>
    </row>
    <row r="27512" spans="81:81">
      <c r="CC27512" s="2"/>
    </row>
    <row r="27513" spans="81:81">
      <c r="CC27513" s="2"/>
    </row>
    <row r="27514" spans="81:81">
      <c r="CC27514" s="2"/>
    </row>
    <row r="27515" spans="81:81">
      <c r="CC27515" s="2"/>
    </row>
    <row r="27516" spans="81:81">
      <c r="CC27516" s="2"/>
    </row>
    <row r="27517" spans="81:81">
      <c r="CC27517" s="2"/>
    </row>
    <row r="27518" spans="81:81">
      <c r="CC27518" s="2"/>
    </row>
    <row r="27519" spans="81:81">
      <c r="CC27519" s="2"/>
    </row>
    <row r="27520" spans="81:81">
      <c r="CC27520" s="2"/>
    </row>
    <row r="27521" spans="81:81">
      <c r="CC27521" s="2"/>
    </row>
    <row r="27522" spans="81:81">
      <c r="CC27522" s="2"/>
    </row>
    <row r="27523" spans="81:81">
      <c r="CC27523" s="2"/>
    </row>
    <row r="27524" spans="81:81">
      <c r="CC27524" s="2"/>
    </row>
    <row r="27525" spans="81:81">
      <c r="CC27525" s="2"/>
    </row>
    <row r="27526" spans="81:81">
      <c r="CC27526" s="2"/>
    </row>
    <row r="27527" spans="81:81">
      <c r="CC27527" s="2"/>
    </row>
    <row r="27528" spans="81:81">
      <c r="CC27528" s="2"/>
    </row>
    <row r="27529" spans="81:81">
      <c r="CC27529" s="2"/>
    </row>
    <row r="27530" spans="81:81">
      <c r="CC27530" s="2"/>
    </row>
    <row r="27531" spans="81:81">
      <c r="CC27531" s="2"/>
    </row>
    <row r="27532" spans="81:81">
      <c r="CC27532" s="2"/>
    </row>
    <row r="27533" spans="81:81">
      <c r="CC27533" s="2"/>
    </row>
    <row r="27534" spans="81:81">
      <c r="CC27534" s="2"/>
    </row>
    <row r="27535" spans="81:81">
      <c r="CC27535" s="2"/>
    </row>
    <row r="27536" spans="81:81">
      <c r="CC27536" s="2"/>
    </row>
    <row r="27537" spans="81:81">
      <c r="CC27537" s="2"/>
    </row>
    <row r="27538" spans="81:81">
      <c r="CC27538" s="2"/>
    </row>
    <row r="27539" spans="81:81">
      <c r="CC27539" s="2"/>
    </row>
    <row r="27540" spans="81:81">
      <c r="CC27540" s="2"/>
    </row>
    <row r="27541" spans="81:81">
      <c r="CC27541" s="2"/>
    </row>
    <row r="27542" spans="81:81">
      <c r="CC27542" s="2"/>
    </row>
    <row r="27543" spans="81:81">
      <c r="CC27543" s="2"/>
    </row>
    <row r="27544" spans="81:81">
      <c r="CC27544" s="2"/>
    </row>
    <row r="27545" spans="81:81">
      <c r="CC27545" s="2"/>
    </row>
    <row r="27546" spans="81:81">
      <c r="CC27546" s="2"/>
    </row>
    <row r="27547" spans="81:81">
      <c r="CC27547" s="2"/>
    </row>
    <row r="27548" spans="81:81">
      <c r="CC27548" s="2"/>
    </row>
    <row r="27549" spans="81:81">
      <c r="CC27549" s="2"/>
    </row>
    <row r="27550" spans="81:81">
      <c r="CC27550" s="2"/>
    </row>
    <row r="27551" spans="81:81">
      <c r="CC27551" s="2"/>
    </row>
    <row r="27552" spans="81:81">
      <c r="CC27552" s="2"/>
    </row>
    <row r="27553" spans="81:81">
      <c r="CC27553" s="2"/>
    </row>
    <row r="27554" spans="81:81">
      <c r="CC27554" s="2"/>
    </row>
    <row r="27555" spans="81:81">
      <c r="CC27555" s="2"/>
    </row>
    <row r="27556" spans="81:81">
      <c r="CC27556" s="2"/>
    </row>
    <row r="27557" spans="81:81">
      <c r="CC27557" s="2"/>
    </row>
    <row r="27558" spans="81:81">
      <c r="CC27558" s="2"/>
    </row>
    <row r="27559" spans="81:81">
      <c r="CC27559" s="2"/>
    </row>
    <row r="27560" spans="81:81">
      <c r="CC27560" s="2"/>
    </row>
    <row r="27561" spans="81:81">
      <c r="CC27561" s="2"/>
    </row>
    <row r="27562" spans="81:81">
      <c r="CC27562" s="2"/>
    </row>
    <row r="27563" spans="81:81">
      <c r="CC27563" s="2"/>
    </row>
    <row r="27564" spans="81:81">
      <c r="CC27564" s="2"/>
    </row>
    <row r="27565" spans="81:81">
      <c r="CC27565" s="2"/>
    </row>
    <row r="27566" spans="81:81">
      <c r="CC27566" s="2"/>
    </row>
    <row r="27567" spans="81:81">
      <c r="CC27567" s="2"/>
    </row>
    <row r="27568" spans="81:81">
      <c r="CC27568" s="2"/>
    </row>
    <row r="27569" spans="81:81">
      <c r="CC27569" s="2"/>
    </row>
    <row r="27570" spans="81:81">
      <c r="CC27570" s="2"/>
    </row>
    <row r="27571" spans="81:81">
      <c r="CC27571" s="2"/>
    </row>
    <row r="27572" spans="81:81">
      <c r="CC27572" s="2"/>
    </row>
    <row r="27573" spans="81:81">
      <c r="CC27573" s="2"/>
    </row>
    <row r="27574" spans="81:81">
      <c r="CC27574" s="2"/>
    </row>
    <row r="27575" spans="81:81">
      <c r="CC27575" s="2"/>
    </row>
    <row r="27576" spans="81:81">
      <c r="CC27576" s="2"/>
    </row>
    <row r="27577" spans="81:81">
      <c r="CC27577" s="2"/>
    </row>
    <row r="27578" spans="81:81">
      <c r="CC27578" s="2"/>
    </row>
    <row r="27579" spans="81:81">
      <c r="CC27579" s="2"/>
    </row>
    <row r="27580" spans="81:81">
      <c r="CC27580" s="2"/>
    </row>
    <row r="27581" spans="81:81">
      <c r="CC27581" s="2"/>
    </row>
    <row r="27582" spans="81:81">
      <c r="CC27582" s="2"/>
    </row>
    <row r="27583" spans="81:81">
      <c r="CC27583" s="2"/>
    </row>
    <row r="27584" spans="81:81">
      <c r="CC27584" s="2"/>
    </row>
    <row r="27585" spans="81:81">
      <c r="CC27585" s="2"/>
    </row>
    <row r="27586" spans="81:81">
      <c r="CC27586" s="2"/>
    </row>
    <row r="27587" spans="81:81">
      <c r="CC27587" s="2"/>
    </row>
    <row r="27588" spans="81:81">
      <c r="CC27588" s="2"/>
    </row>
    <row r="27589" spans="81:81">
      <c r="CC27589" s="2"/>
    </row>
    <row r="27590" spans="81:81">
      <c r="CC27590" s="2"/>
    </row>
    <row r="27591" spans="81:81">
      <c r="CC27591" s="2"/>
    </row>
    <row r="27592" spans="81:81">
      <c r="CC27592" s="2"/>
    </row>
    <row r="27593" spans="81:81">
      <c r="CC27593" s="2"/>
    </row>
    <row r="27594" spans="81:81">
      <c r="CC27594" s="2"/>
    </row>
    <row r="27595" spans="81:81">
      <c r="CC27595" s="2"/>
    </row>
    <row r="27596" spans="81:81">
      <c r="CC27596" s="2"/>
    </row>
    <row r="27597" spans="81:81">
      <c r="CC27597" s="2"/>
    </row>
    <row r="27598" spans="81:81">
      <c r="CC27598" s="2"/>
    </row>
    <row r="27599" spans="81:81">
      <c r="CC27599" s="2"/>
    </row>
    <row r="27600" spans="81:81">
      <c r="CC27600" s="2"/>
    </row>
    <row r="27601" spans="81:81">
      <c r="CC27601" s="2"/>
    </row>
    <row r="27602" spans="81:81">
      <c r="CC27602" s="2"/>
    </row>
    <row r="27603" spans="81:81">
      <c r="CC27603" s="2"/>
    </row>
    <row r="27604" spans="81:81">
      <c r="CC27604" s="2"/>
    </row>
    <row r="27605" spans="81:81">
      <c r="CC27605" s="2"/>
    </row>
    <row r="27606" spans="81:81">
      <c r="CC27606" s="2"/>
    </row>
    <row r="27607" spans="81:81">
      <c r="CC27607" s="2"/>
    </row>
    <row r="27608" spans="81:81">
      <c r="CC27608" s="2"/>
    </row>
    <row r="27609" spans="81:81">
      <c r="CC27609" s="2"/>
    </row>
    <row r="27610" spans="81:81">
      <c r="CC27610" s="2"/>
    </row>
    <row r="27611" spans="81:81">
      <c r="CC27611" s="2"/>
    </row>
    <row r="27612" spans="81:81">
      <c r="CC27612" s="2"/>
    </row>
    <row r="27613" spans="81:81">
      <c r="CC27613" s="2"/>
    </row>
    <row r="27614" spans="81:81">
      <c r="CC27614" s="2"/>
    </row>
    <row r="27615" spans="81:81">
      <c r="CC27615" s="2"/>
    </row>
    <row r="27616" spans="81:81">
      <c r="CC27616" s="2"/>
    </row>
    <row r="27617" spans="81:81">
      <c r="CC27617" s="2"/>
    </row>
    <row r="27618" spans="81:81">
      <c r="CC27618" s="2"/>
    </row>
    <row r="27619" spans="81:81">
      <c r="CC27619" s="2"/>
    </row>
    <row r="27620" spans="81:81">
      <c r="CC27620" s="2"/>
    </row>
    <row r="27621" spans="81:81">
      <c r="CC27621" s="2"/>
    </row>
    <row r="27622" spans="81:81">
      <c r="CC27622" s="2"/>
    </row>
    <row r="27623" spans="81:81">
      <c r="CC27623" s="2"/>
    </row>
    <row r="27624" spans="81:81">
      <c r="CC27624" s="2"/>
    </row>
    <row r="27625" spans="81:81">
      <c r="CC27625" s="2"/>
    </row>
    <row r="27626" spans="81:81">
      <c r="CC27626" s="2"/>
    </row>
    <row r="27627" spans="81:81">
      <c r="CC27627" s="2"/>
    </row>
    <row r="27628" spans="81:81">
      <c r="CC27628" s="2"/>
    </row>
    <row r="27629" spans="81:81">
      <c r="CC27629" s="2"/>
    </row>
    <row r="27630" spans="81:81">
      <c r="CC27630" s="2"/>
    </row>
    <row r="27631" spans="81:81">
      <c r="CC27631" s="2"/>
    </row>
    <row r="27632" spans="81:81">
      <c r="CC27632" s="2"/>
    </row>
    <row r="27633" spans="81:81">
      <c r="CC27633" s="2"/>
    </row>
    <row r="27634" spans="81:81">
      <c r="CC27634" s="2"/>
    </row>
    <row r="27635" spans="81:81">
      <c r="CC27635" s="2"/>
    </row>
    <row r="27636" spans="81:81">
      <c r="CC27636" s="2"/>
    </row>
    <row r="27637" spans="81:81">
      <c r="CC27637" s="2"/>
    </row>
    <row r="27638" spans="81:81">
      <c r="CC27638" s="2"/>
    </row>
    <row r="27639" spans="81:81">
      <c r="CC27639" s="2"/>
    </row>
    <row r="27640" spans="81:81">
      <c r="CC27640" s="2"/>
    </row>
    <row r="27641" spans="81:81">
      <c r="CC27641" s="2"/>
    </row>
    <row r="27642" spans="81:81">
      <c r="CC27642" s="2"/>
    </row>
    <row r="27643" spans="81:81">
      <c r="CC27643" s="2"/>
    </row>
    <row r="27644" spans="81:81">
      <c r="CC27644" s="2"/>
    </row>
    <row r="27645" spans="81:81">
      <c r="CC27645" s="2"/>
    </row>
    <row r="27646" spans="81:81">
      <c r="CC27646" s="2"/>
    </row>
    <row r="27647" spans="81:81">
      <c r="CC27647" s="2"/>
    </row>
    <row r="27648" spans="81:81">
      <c r="CC27648" s="2"/>
    </row>
    <row r="27649" spans="81:81">
      <c r="CC27649" s="2"/>
    </row>
    <row r="27650" spans="81:81">
      <c r="CC27650" s="2"/>
    </row>
    <row r="27651" spans="81:81">
      <c r="CC27651" s="2"/>
    </row>
    <row r="27652" spans="81:81">
      <c r="CC27652" s="2"/>
    </row>
    <row r="27653" spans="81:81">
      <c r="CC27653" s="2"/>
    </row>
    <row r="27654" spans="81:81">
      <c r="CC27654" s="2"/>
    </row>
    <row r="27655" spans="81:81">
      <c r="CC27655" s="2"/>
    </row>
    <row r="27656" spans="81:81">
      <c r="CC27656" s="2"/>
    </row>
    <row r="27657" spans="81:81">
      <c r="CC27657" s="2"/>
    </row>
    <row r="27658" spans="81:81">
      <c r="CC27658" s="2"/>
    </row>
    <row r="27659" spans="81:81">
      <c r="CC27659" s="2"/>
    </row>
    <row r="27660" spans="81:81">
      <c r="CC27660" s="2"/>
    </row>
    <row r="27661" spans="81:81">
      <c r="CC27661" s="2"/>
    </row>
    <row r="27662" spans="81:81">
      <c r="CC27662" s="2"/>
    </row>
    <row r="27663" spans="81:81">
      <c r="CC27663" s="2"/>
    </row>
    <row r="27664" spans="81:81">
      <c r="CC27664" s="2"/>
    </row>
    <row r="27665" spans="81:81">
      <c r="CC27665" s="2"/>
    </row>
    <row r="27666" spans="81:81">
      <c r="CC27666" s="2"/>
    </row>
    <row r="27667" spans="81:81">
      <c r="CC27667" s="2"/>
    </row>
    <row r="27668" spans="81:81">
      <c r="CC27668" s="2"/>
    </row>
    <row r="27669" spans="81:81">
      <c r="CC27669" s="2"/>
    </row>
    <row r="27670" spans="81:81">
      <c r="CC27670" s="2"/>
    </row>
    <row r="27671" spans="81:81">
      <c r="CC27671" s="2"/>
    </row>
    <row r="27672" spans="81:81">
      <c r="CC27672" s="2"/>
    </row>
    <row r="27673" spans="81:81">
      <c r="CC27673" s="2"/>
    </row>
    <row r="27674" spans="81:81">
      <c r="CC27674" s="2"/>
    </row>
    <row r="27675" spans="81:81">
      <c r="CC27675" s="2"/>
    </row>
    <row r="27676" spans="81:81">
      <c r="CC27676" s="2"/>
    </row>
    <row r="27677" spans="81:81">
      <c r="CC27677" s="2"/>
    </row>
    <row r="27678" spans="81:81">
      <c r="CC27678" s="2"/>
    </row>
    <row r="27679" spans="81:81">
      <c r="CC27679" s="2"/>
    </row>
    <row r="27680" spans="81:81">
      <c r="CC27680" s="2"/>
    </row>
    <row r="27681" spans="81:81">
      <c r="CC27681" s="2"/>
    </row>
    <row r="27682" spans="81:81">
      <c r="CC27682" s="2"/>
    </row>
    <row r="27683" spans="81:81">
      <c r="CC27683" s="2"/>
    </row>
    <row r="27684" spans="81:81">
      <c r="CC27684" s="2"/>
    </row>
    <row r="27685" spans="81:81">
      <c r="CC27685" s="2"/>
    </row>
    <row r="27686" spans="81:81">
      <c r="CC27686" s="2"/>
    </row>
    <row r="27687" spans="81:81">
      <c r="CC27687" s="2"/>
    </row>
    <row r="27688" spans="81:81">
      <c r="CC27688" s="2"/>
    </row>
    <row r="27689" spans="81:81">
      <c r="CC27689" s="2"/>
    </row>
    <row r="27690" spans="81:81">
      <c r="CC27690" s="2"/>
    </row>
    <row r="27691" spans="81:81">
      <c r="CC27691" s="2"/>
    </row>
    <row r="27692" spans="81:81">
      <c r="CC27692" s="2"/>
    </row>
    <row r="27693" spans="81:81">
      <c r="CC27693" s="2"/>
    </row>
    <row r="27694" spans="81:81">
      <c r="CC27694" s="2"/>
    </row>
    <row r="27695" spans="81:81">
      <c r="CC27695" s="2"/>
    </row>
    <row r="27696" spans="81:81">
      <c r="CC27696" s="2"/>
    </row>
    <row r="27697" spans="81:81">
      <c r="CC27697" s="2"/>
    </row>
    <row r="27698" spans="81:81">
      <c r="CC27698" s="2"/>
    </row>
    <row r="27699" spans="81:81">
      <c r="CC27699" s="2"/>
    </row>
    <row r="27700" spans="81:81">
      <c r="CC27700" s="2"/>
    </row>
    <row r="27701" spans="81:81">
      <c r="CC27701" s="2"/>
    </row>
    <row r="27702" spans="81:81">
      <c r="CC27702" s="2"/>
    </row>
    <row r="27703" spans="81:81">
      <c r="CC27703" s="2"/>
    </row>
    <row r="27704" spans="81:81">
      <c r="CC27704" s="2"/>
    </row>
    <row r="27705" spans="81:81">
      <c r="CC27705" s="2"/>
    </row>
    <row r="27706" spans="81:81">
      <c r="CC27706" s="2"/>
    </row>
    <row r="27707" spans="81:81">
      <c r="CC27707" s="2"/>
    </row>
    <row r="27708" spans="81:81">
      <c r="CC27708" s="2"/>
    </row>
    <row r="27709" spans="81:81">
      <c r="CC27709" s="2"/>
    </row>
    <row r="27710" spans="81:81">
      <c r="CC27710" s="2"/>
    </row>
    <row r="27711" spans="81:81">
      <c r="CC27711" s="2"/>
    </row>
    <row r="27712" spans="81:81">
      <c r="CC27712" s="2"/>
    </row>
    <row r="27713" spans="81:81">
      <c r="CC27713" s="2"/>
    </row>
    <row r="27714" spans="81:81">
      <c r="CC27714" s="2"/>
    </row>
    <row r="27715" spans="81:81">
      <c r="CC27715" s="2"/>
    </row>
    <row r="27716" spans="81:81">
      <c r="CC27716" s="2"/>
    </row>
    <row r="27717" spans="81:81">
      <c r="CC27717" s="2"/>
    </row>
    <row r="27718" spans="81:81">
      <c r="CC27718" s="2"/>
    </row>
    <row r="27719" spans="81:81">
      <c r="CC27719" s="2"/>
    </row>
    <row r="27720" spans="81:81">
      <c r="CC27720" s="2"/>
    </row>
    <row r="27721" spans="81:81">
      <c r="CC27721" s="2"/>
    </row>
    <row r="27722" spans="81:81">
      <c r="CC27722" s="2"/>
    </row>
    <row r="27723" spans="81:81">
      <c r="CC27723" s="2"/>
    </row>
    <row r="27724" spans="81:81">
      <c r="CC27724" s="2"/>
    </row>
    <row r="27725" spans="81:81">
      <c r="CC27725" s="2"/>
    </row>
    <row r="27726" spans="81:81">
      <c r="CC27726" s="2"/>
    </row>
    <row r="27727" spans="81:81">
      <c r="CC27727" s="2"/>
    </row>
    <row r="27728" spans="81:81">
      <c r="CC27728" s="2"/>
    </row>
    <row r="27729" spans="81:81">
      <c r="CC27729" s="2"/>
    </row>
    <row r="27730" spans="81:81">
      <c r="CC27730" s="2"/>
    </row>
    <row r="27731" spans="81:81">
      <c r="CC27731" s="2"/>
    </row>
    <row r="27732" spans="81:81">
      <c r="CC27732" s="2"/>
    </row>
    <row r="27733" spans="81:81">
      <c r="CC27733" s="2"/>
    </row>
    <row r="27734" spans="81:81">
      <c r="CC27734" s="2"/>
    </row>
    <row r="27735" spans="81:81">
      <c r="CC27735" s="2"/>
    </row>
    <row r="27736" spans="81:81">
      <c r="CC27736" s="2"/>
    </row>
    <row r="27737" spans="81:81">
      <c r="CC27737" s="2"/>
    </row>
    <row r="27738" spans="81:81">
      <c r="CC27738" s="2"/>
    </row>
    <row r="27739" spans="81:81">
      <c r="CC27739" s="2"/>
    </row>
    <row r="27740" spans="81:81">
      <c r="CC27740" s="2"/>
    </row>
    <row r="27741" spans="81:81">
      <c r="CC27741" s="2"/>
    </row>
    <row r="27742" spans="81:81">
      <c r="CC27742" s="2"/>
    </row>
    <row r="27743" spans="81:81">
      <c r="CC27743" s="2"/>
    </row>
    <row r="27744" spans="81:81">
      <c r="CC27744" s="2"/>
    </row>
    <row r="27745" spans="81:81">
      <c r="CC27745" s="2"/>
    </row>
    <row r="27746" spans="81:81">
      <c r="CC27746" s="2"/>
    </row>
    <row r="27747" spans="81:81">
      <c r="CC27747" s="2"/>
    </row>
    <row r="27748" spans="81:81">
      <c r="CC27748" s="2"/>
    </row>
    <row r="27749" spans="81:81">
      <c r="CC27749" s="2"/>
    </row>
    <row r="27750" spans="81:81">
      <c r="CC27750" s="2"/>
    </row>
    <row r="27751" spans="81:81">
      <c r="CC27751" s="2"/>
    </row>
    <row r="27752" spans="81:81">
      <c r="CC27752" s="2"/>
    </row>
    <row r="27753" spans="81:81">
      <c r="CC27753" s="2"/>
    </row>
    <row r="27754" spans="81:81">
      <c r="CC27754" s="2"/>
    </row>
    <row r="27755" spans="81:81">
      <c r="CC27755" s="2"/>
    </row>
    <row r="27756" spans="81:81">
      <c r="CC27756" s="2"/>
    </row>
    <row r="27757" spans="81:81">
      <c r="CC27757" s="2"/>
    </row>
    <row r="27758" spans="81:81">
      <c r="CC27758" s="2"/>
    </row>
    <row r="27759" spans="81:81">
      <c r="CC27759" s="2"/>
    </row>
    <row r="27760" spans="81:81">
      <c r="CC27760" s="2"/>
    </row>
    <row r="27761" spans="81:81">
      <c r="CC27761" s="2"/>
    </row>
    <row r="27762" spans="81:81">
      <c r="CC27762" s="2"/>
    </row>
    <row r="27763" spans="81:81">
      <c r="CC27763" s="2"/>
    </row>
    <row r="27764" spans="81:81">
      <c r="CC27764" s="2"/>
    </row>
    <row r="27765" spans="81:81">
      <c r="CC27765" s="2"/>
    </row>
    <row r="27766" spans="81:81">
      <c r="CC27766" s="2"/>
    </row>
    <row r="27767" spans="81:81">
      <c r="CC27767" s="2"/>
    </row>
    <row r="27768" spans="81:81">
      <c r="CC27768" s="2"/>
    </row>
    <row r="27769" spans="81:81">
      <c r="CC27769" s="2"/>
    </row>
    <row r="27770" spans="81:81">
      <c r="CC27770" s="2"/>
    </row>
    <row r="27771" spans="81:81">
      <c r="CC27771" s="2"/>
    </row>
    <row r="27772" spans="81:81">
      <c r="CC27772" s="2"/>
    </row>
    <row r="27773" spans="81:81">
      <c r="CC27773" s="2"/>
    </row>
    <row r="27774" spans="81:81">
      <c r="CC27774" s="2"/>
    </row>
    <row r="27775" spans="81:81">
      <c r="CC27775" s="2"/>
    </row>
    <row r="27776" spans="81:81">
      <c r="CC27776" s="2"/>
    </row>
    <row r="27777" spans="81:81">
      <c r="CC27777" s="2"/>
    </row>
    <row r="27778" spans="81:81">
      <c r="CC27778" s="2"/>
    </row>
    <row r="27779" spans="81:81">
      <c r="CC27779" s="2"/>
    </row>
    <row r="27780" spans="81:81">
      <c r="CC27780" s="2"/>
    </row>
    <row r="27781" spans="81:81">
      <c r="CC27781" s="2"/>
    </row>
    <row r="27782" spans="81:81">
      <c r="CC27782" s="2"/>
    </row>
    <row r="27783" spans="81:81">
      <c r="CC27783" s="2"/>
    </row>
    <row r="27784" spans="81:81">
      <c r="CC27784" s="2"/>
    </row>
    <row r="27785" spans="81:81">
      <c r="CC27785" s="2"/>
    </row>
    <row r="27786" spans="81:81">
      <c r="CC27786" s="2"/>
    </row>
    <row r="27787" spans="81:81">
      <c r="CC27787" s="2"/>
    </row>
    <row r="27788" spans="81:81">
      <c r="CC27788" s="2"/>
    </row>
    <row r="27789" spans="81:81">
      <c r="CC27789" s="2"/>
    </row>
    <row r="27790" spans="81:81">
      <c r="CC27790" s="2"/>
    </row>
    <row r="27791" spans="81:81">
      <c r="CC27791" s="2"/>
    </row>
    <row r="27792" spans="81:81">
      <c r="CC27792" s="2"/>
    </row>
    <row r="27793" spans="81:81">
      <c r="CC27793" s="2"/>
    </row>
    <row r="27794" spans="81:81">
      <c r="CC27794" s="2"/>
    </row>
    <row r="27795" spans="81:81">
      <c r="CC27795" s="2"/>
    </row>
    <row r="27796" spans="81:81">
      <c r="CC27796" s="2"/>
    </row>
    <row r="27797" spans="81:81">
      <c r="CC27797" s="2"/>
    </row>
    <row r="27798" spans="81:81">
      <c r="CC27798" s="2"/>
    </row>
    <row r="27799" spans="81:81">
      <c r="CC27799" s="2"/>
    </row>
    <row r="27800" spans="81:81">
      <c r="CC27800" s="2"/>
    </row>
    <row r="27801" spans="81:81">
      <c r="CC27801" s="2"/>
    </row>
    <row r="27802" spans="81:81">
      <c r="CC27802" s="2"/>
    </row>
    <row r="27803" spans="81:81">
      <c r="CC27803" s="2"/>
    </row>
    <row r="27804" spans="81:81">
      <c r="CC27804" s="2"/>
    </row>
    <row r="27805" spans="81:81">
      <c r="CC27805" s="2"/>
    </row>
    <row r="27806" spans="81:81">
      <c r="CC27806" s="2"/>
    </row>
    <row r="27807" spans="81:81">
      <c r="CC27807" s="2"/>
    </row>
    <row r="27808" spans="81:81">
      <c r="CC27808" s="2"/>
    </row>
    <row r="27809" spans="81:81">
      <c r="CC27809" s="2"/>
    </row>
    <row r="27810" spans="81:81">
      <c r="CC27810" s="2"/>
    </row>
    <row r="27811" spans="81:81">
      <c r="CC27811" s="2"/>
    </row>
    <row r="27812" spans="81:81">
      <c r="CC27812" s="2"/>
    </row>
    <row r="27813" spans="81:81">
      <c r="CC27813" s="2"/>
    </row>
    <row r="27814" spans="81:81">
      <c r="CC27814" s="2"/>
    </row>
    <row r="27815" spans="81:81">
      <c r="CC27815" s="2"/>
    </row>
    <row r="27816" spans="81:81">
      <c r="CC27816" s="2"/>
    </row>
    <row r="27817" spans="81:81">
      <c r="CC27817" s="2"/>
    </row>
    <row r="27818" spans="81:81">
      <c r="CC27818" s="2"/>
    </row>
    <row r="27819" spans="81:81">
      <c r="CC27819" s="2"/>
    </row>
    <row r="27820" spans="81:81">
      <c r="CC27820" s="2"/>
    </row>
    <row r="27821" spans="81:81">
      <c r="CC27821" s="2"/>
    </row>
    <row r="27822" spans="81:81">
      <c r="CC27822" s="2"/>
    </row>
    <row r="27823" spans="81:81">
      <c r="CC27823" s="2"/>
    </row>
    <row r="27824" spans="81:81">
      <c r="CC27824" s="2"/>
    </row>
    <row r="27825" spans="81:81">
      <c r="CC27825" s="2"/>
    </row>
    <row r="27826" spans="81:81">
      <c r="CC27826" s="2"/>
    </row>
    <row r="27827" spans="81:81">
      <c r="CC27827" s="2"/>
    </row>
    <row r="27828" spans="81:81">
      <c r="CC27828" s="2"/>
    </row>
    <row r="27829" spans="81:81">
      <c r="CC27829" s="2"/>
    </row>
    <row r="27830" spans="81:81">
      <c r="CC27830" s="2"/>
    </row>
    <row r="27831" spans="81:81">
      <c r="CC27831" s="2"/>
    </row>
    <row r="27832" spans="81:81">
      <c r="CC27832" s="2"/>
    </row>
    <row r="27833" spans="81:81">
      <c r="CC27833" s="2"/>
    </row>
    <row r="27834" spans="81:81">
      <c r="CC27834" s="2"/>
    </row>
    <row r="27835" spans="81:81">
      <c r="CC27835" s="2"/>
    </row>
    <row r="27836" spans="81:81">
      <c r="CC27836" s="2"/>
    </row>
    <row r="27837" spans="81:81">
      <c r="CC27837" s="2"/>
    </row>
    <row r="27838" spans="81:81">
      <c r="CC27838" s="2"/>
    </row>
    <row r="27839" spans="81:81">
      <c r="CC27839" s="2"/>
    </row>
    <row r="27840" spans="81:81">
      <c r="CC27840" s="2"/>
    </row>
    <row r="27841" spans="81:81">
      <c r="CC27841" s="2"/>
    </row>
    <row r="27842" spans="81:81">
      <c r="CC27842" s="2"/>
    </row>
    <row r="27843" spans="81:81">
      <c r="CC27843" s="2"/>
    </row>
    <row r="27844" spans="81:81">
      <c r="CC27844" s="2"/>
    </row>
    <row r="27845" spans="81:81">
      <c r="CC27845" s="2"/>
    </row>
    <row r="27846" spans="81:81">
      <c r="CC27846" s="2"/>
    </row>
    <row r="27847" spans="81:81">
      <c r="CC27847" s="2"/>
    </row>
    <row r="27848" spans="81:81">
      <c r="CC27848" s="2"/>
    </row>
    <row r="27849" spans="81:81">
      <c r="CC27849" s="2"/>
    </row>
    <row r="27850" spans="81:81">
      <c r="CC27850" s="2"/>
    </row>
    <row r="27851" spans="81:81">
      <c r="CC27851" s="2"/>
    </row>
    <row r="27852" spans="81:81">
      <c r="CC27852" s="2"/>
    </row>
    <row r="27853" spans="81:81">
      <c r="CC27853" s="2"/>
    </row>
    <row r="27854" spans="81:81">
      <c r="CC27854" s="2"/>
    </row>
    <row r="27855" spans="81:81">
      <c r="CC27855" s="2"/>
    </row>
    <row r="27856" spans="81:81">
      <c r="CC27856" s="2"/>
    </row>
    <row r="27857" spans="81:81">
      <c r="CC27857" s="2"/>
    </row>
    <row r="27858" spans="81:81">
      <c r="CC27858" s="2"/>
    </row>
    <row r="27859" spans="81:81">
      <c r="CC27859" s="2"/>
    </row>
    <row r="27860" spans="81:81">
      <c r="CC27860" s="2"/>
    </row>
    <row r="27861" spans="81:81">
      <c r="CC27861" s="2"/>
    </row>
    <row r="27862" spans="81:81">
      <c r="CC27862" s="2"/>
    </row>
    <row r="27863" spans="81:81">
      <c r="CC27863" s="2"/>
    </row>
    <row r="27864" spans="81:81">
      <c r="CC27864" s="2"/>
    </row>
    <row r="27865" spans="81:81">
      <c r="CC27865" s="2"/>
    </row>
    <row r="27866" spans="81:81">
      <c r="CC27866" s="2"/>
    </row>
    <row r="27867" spans="81:81">
      <c r="CC27867" s="2"/>
    </row>
    <row r="27868" spans="81:81">
      <c r="CC27868" s="2"/>
    </row>
    <row r="27869" spans="81:81">
      <c r="CC27869" s="2"/>
    </row>
    <row r="27870" spans="81:81">
      <c r="CC27870" s="2"/>
    </row>
    <row r="27871" spans="81:81">
      <c r="CC27871" s="2"/>
    </row>
    <row r="27872" spans="81:81">
      <c r="CC27872" s="2"/>
    </row>
    <row r="27873" spans="81:81">
      <c r="CC27873" s="2"/>
    </row>
    <row r="27874" spans="81:81">
      <c r="CC27874" s="2"/>
    </row>
    <row r="27875" spans="81:81">
      <c r="CC27875" s="2"/>
    </row>
    <row r="27876" spans="81:81">
      <c r="CC27876" s="2"/>
    </row>
    <row r="27877" spans="81:81">
      <c r="CC27877" s="2"/>
    </row>
    <row r="27878" spans="81:81">
      <c r="CC27878" s="2"/>
    </row>
    <row r="27879" spans="81:81">
      <c r="CC27879" s="2"/>
    </row>
    <row r="27880" spans="81:81">
      <c r="CC27880" s="2"/>
    </row>
    <row r="27881" spans="81:81">
      <c r="CC27881" s="2"/>
    </row>
    <row r="27882" spans="81:81">
      <c r="CC27882" s="2"/>
    </row>
    <row r="27883" spans="81:81">
      <c r="CC27883" s="2"/>
    </row>
    <row r="27884" spans="81:81">
      <c r="CC27884" s="2"/>
    </row>
    <row r="27885" spans="81:81">
      <c r="CC27885" s="2"/>
    </row>
    <row r="27886" spans="81:81">
      <c r="CC27886" s="2"/>
    </row>
    <row r="27887" spans="81:81">
      <c r="CC27887" s="2"/>
    </row>
    <row r="27888" spans="81:81">
      <c r="CC27888" s="2"/>
    </row>
    <row r="27889" spans="81:81">
      <c r="CC27889" s="2"/>
    </row>
    <row r="27890" spans="81:81">
      <c r="CC27890" s="2"/>
    </row>
    <row r="27891" spans="81:81">
      <c r="CC27891" s="2"/>
    </row>
    <row r="27892" spans="81:81">
      <c r="CC27892" s="2"/>
    </row>
    <row r="27893" spans="81:81">
      <c r="CC27893" s="2"/>
    </row>
    <row r="27894" spans="81:81">
      <c r="CC27894" s="2"/>
    </row>
    <row r="27895" spans="81:81">
      <c r="CC27895" s="2"/>
    </row>
    <row r="27896" spans="81:81">
      <c r="CC27896" s="2"/>
    </row>
    <row r="27897" spans="81:81">
      <c r="CC27897" s="2"/>
    </row>
    <row r="27898" spans="81:81">
      <c r="CC27898" s="2"/>
    </row>
    <row r="27899" spans="81:81">
      <c r="CC27899" s="2"/>
    </row>
    <row r="27900" spans="81:81">
      <c r="CC27900" s="2"/>
    </row>
    <row r="27901" spans="81:81">
      <c r="CC27901" s="2"/>
    </row>
    <row r="27902" spans="81:81">
      <c r="CC27902" s="2"/>
    </row>
    <row r="27903" spans="81:81">
      <c r="CC27903" s="2"/>
    </row>
    <row r="27904" spans="81:81">
      <c r="CC27904" s="2"/>
    </row>
    <row r="27905" spans="81:81">
      <c r="CC27905" s="2"/>
    </row>
    <row r="27906" spans="81:81">
      <c r="CC27906" s="2"/>
    </row>
    <row r="27907" spans="81:81">
      <c r="CC27907" s="2"/>
    </row>
    <row r="27908" spans="81:81">
      <c r="CC27908" s="2"/>
    </row>
    <row r="27909" spans="81:81">
      <c r="CC27909" s="2"/>
    </row>
    <row r="27910" spans="81:81">
      <c r="CC27910" s="2"/>
    </row>
    <row r="27911" spans="81:81">
      <c r="CC27911" s="2"/>
    </row>
    <row r="27912" spans="81:81">
      <c r="CC27912" s="2"/>
    </row>
    <row r="27913" spans="81:81">
      <c r="CC27913" s="2"/>
    </row>
    <row r="27914" spans="81:81">
      <c r="CC27914" s="2"/>
    </row>
    <row r="27915" spans="81:81">
      <c r="CC27915" s="2"/>
    </row>
    <row r="27916" spans="81:81">
      <c r="CC27916" s="2"/>
    </row>
    <row r="27917" spans="81:81">
      <c r="CC27917" s="2"/>
    </row>
    <row r="27918" spans="81:81">
      <c r="CC27918" s="2"/>
    </row>
    <row r="27919" spans="81:81">
      <c r="CC27919" s="2"/>
    </row>
    <row r="27920" spans="81:81">
      <c r="CC27920" s="2"/>
    </row>
    <row r="27921" spans="81:81">
      <c r="CC27921" s="2"/>
    </row>
    <row r="27922" spans="81:81">
      <c r="CC27922" s="2"/>
    </row>
    <row r="27923" spans="81:81">
      <c r="CC27923" s="2"/>
    </row>
    <row r="27924" spans="81:81">
      <c r="CC27924" s="2"/>
    </row>
    <row r="27925" spans="81:81">
      <c r="CC27925" s="2"/>
    </row>
    <row r="27926" spans="81:81">
      <c r="CC27926" s="2"/>
    </row>
    <row r="27927" spans="81:81">
      <c r="CC27927" s="2"/>
    </row>
    <row r="27928" spans="81:81">
      <c r="CC27928" s="2"/>
    </row>
    <row r="27929" spans="81:81">
      <c r="CC27929" s="2"/>
    </row>
    <row r="27930" spans="81:81">
      <c r="CC27930" s="2"/>
    </row>
    <row r="27931" spans="81:81">
      <c r="CC27931" s="2"/>
    </row>
    <row r="27932" spans="81:81">
      <c r="CC27932" s="2"/>
    </row>
    <row r="27933" spans="81:81">
      <c r="CC27933" s="2"/>
    </row>
    <row r="27934" spans="81:81">
      <c r="CC27934" s="2"/>
    </row>
    <row r="27935" spans="81:81">
      <c r="CC27935" s="2"/>
    </row>
    <row r="27936" spans="81:81">
      <c r="CC27936" s="2"/>
    </row>
    <row r="27937" spans="81:81">
      <c r="CC27937" s="2"/>
    </row>
    <row r="27938" spans="81:81">
      <c r="CC27938" s="2"/>
    </row>
    <row r="27939" spans="81:81">
      <c r="CC27939" s="2"/>
    </row>
    <row r="27940" spans="81:81">
      <c r="CC27940" s="2"/>
    </row>
    <row r="27941" spans="81:81">
      <c r="CC27941" s="2"/>
    </row>
    <row r="27942" spans="81:81">
      <c r="CC27942" s="2"/>
    </row>
    <row r="27943" spans="81:81">
      <c r="CC27943" s="2"/>
    </row>
    <row r="27944" spans="81:81">
      <c r="CC27944" s="2"/>
    </row>
    <row r="27945" spans="81:81">
      <c r="CC27945" s="2"/>
    </row>
    <row r="27946" spans="81:81">
      <c r="CC27946" s="2"/>
    </row>
    <row r="27947" spans="81:81">
      <c r="CC27947" s="2"/>
    </row>
    <row r="27948" spans="81:81">
      <c r="CC27948" s="2"/>
    </row>
    <row r="27949" spans="81:81">
      <c r="CC27949" s="2"/>
    </row>
    <row r="27950" spans="81:81">
      <c r="CC27950" s="2"/>
    </row>
    <row r="27951" spans="81:81">
      <c r="CC27951" s="2"/>
    </row>
    <row r="27952" spans="81:81">
      <c r="CC27952" s="2"/>
    </row>
    <row r="27953" spans="81:81">
      <c r="CC27953" s="2"/>
    </row>
    <row r="27954" spans="81:81">
      <c r="CC27954" s="2"/>
    </row>
    <row r="27955" spans="81:81">
      <c r="CC27955" s="2"/>
    </row>
    <row r="27956" spans="81:81">
      <c r="CC27956" s="2"/>
    </row>
    <row r="27957" spans="81:81">
      <c r="CC27957" s="2"/>
    </row>
    <row r="27958" spans="81:81">
      <c r="CC27958" s="2"/>
    </row>
    <row r="27959" spans="81:81">
      <c r="CC27959" s="2"/>
    </row>
    <row r="27960" spans="81:81">
      <c r="CC27960" s="2"/>
    </row>
    <row r="27961" spans="81:81">
      <c r="CC27961" s="2"/>
    </row>
    <row r="27962" spans="81:81">
      <c r="CC27962" s="2"/>
    </row>
    <row r="27963" spans="81:81">
      <c r="CC27963" s="2"/>
    </row>
    <row r="27964" spans="81:81">
      <c r="CC27964" s="2"/>
    </row>
    <row r="27965" spans="81:81">
      <c r="CC27965" s="2"/>
    </row>
    <row r="27966" spans="81:81">
      <c r="CC27966" s="2"/>
    </row>
    <row r="27967" spans="81:81">
      <c r="CC27967" s="2"/>
    </row>
    <row r="27968" spans="81:81">
      <c r="CC27968" s="2"/>
    </row>
    <row r="27969" spans="81:81">
      <c r="CC27969" s="2"/>
    </row>
    <row r="27970" spans="81:81">
      <c r="CC27970" s="2"/>
    </row>
    <row r="27971" spans="81:81">
      <c r="CC27971" s="2"/>
    </row>
    <row r="27972" spans="81:81">
      <c r="CC27972" s="2"/>
    </row>
    <row r="27973" spans="81:81">
      <c r="CC27973" s="2"/>
    </row>
    <row r="27974" spans="81:81">
      <c r="CC27974" s="2"/>
    </row>
    <row r="27975" spans="81:81">
      <c r="CC27975" s="2"/>
    </row>
    <row r="27976" spans="81:81">
      <c r="CC27976" s="2"/>
    </row>
    <row r="27977" spans="81:81">
      <c r="CC27977" s="2"/>
    </row>
    <row r="27978" spans="81:81">
      <c r="CC27978" s="2"/>
    </row>
    <row r="27979" spans="81:81">
      <c r="CC27979" s="2"/>
    </row>
    <row r="27980" spans="81:81">
      <c r="CC27980" s="2"/>
    </row>
    <row r="27981" spans="81:81">
      <c r="CC27981" s="2"/>
    </row>
    <row r="27982" spans="81:81">
      <c r="CC27982" s="2"/>
    </row>
    <row r="27983" spans="81:81">
      <c r="CC27983" s="2"/>
    </row>
    <row r="27984" spans="81:81">
      <c r="CC27984" s="2"/>
    </row>
    <row r="27985" spans="81:81">
      <c r="CC27985" s="2"/>
    </row>
    <row r="27986" spans="81:81">
      <c r="CC27986" s="2"/>
    </row>
    <row r="27987" spans="81:81">
      <c r="CC27987" s="2"/>
    </row>
    <row r="27988" spans="81:81">
      <c r="CC27988" s="2"/>
    </row>
    <row r="27989" spans="81:81">
      <c r="CC27989" s="2"/>
    </row>
    <row r="27990" spans="81:81">
      <c r="CC27990" s="2"/>
    </row>
    <row r="27991" spans="81:81">
      <c r="CC27991" s="2"/>
    </row>
    <row r="27992" spans="81:81">
      <c r="CC27992" s="2"/>
    </row>
    <row r="27993" spans="81:81">
      <c r="CC27993" s="2"/>
    </row>
    <row r="27994" spans="81:81">
      <c r="CC27994" s="2"/>
    </row>
    <row r="27995" spans="81:81">
      <c r="CC27995" s="2"/>
    </row>
    <row r="27996" spans="81:81">
      <c r="CC27996" s="2"/>
    </row>
    <row r="27997" spans="81:81">
      <c r="CC27997" s="2"/>
    </row>
    <row r="27998" spans="81:81">
      <c r="CC27998" s="2"/>
    </row>
    <row r="27999" spans="81:81">
      <c r="CC27999" s="2"/>
    </row>
    <row r="28000" spans="81:81">
      <c r="CC28000" s="2"/>
    </row>
    <row r="28001" spans="81:81">
      <c r="CC28001" s="2"/>
    </row>
    <row r="28002" spans="81:81">
      <c r="CC28002" s="2"/>
    </row>
    <row r="28003" spans="81:81">
      <c r="CC28003" s="2"/>
    </row>
    <row r="28004" spans="81:81">
      <c r="CC28004" s="2"/>
    </row>
    <row r="28005" spans="81:81">
      <c r="CC28005" s="2"/>
    </row>
    <row r="28006" spans="81:81">
      <c r="CC28006" s="2"/>
    </row>
    <row r="28007" spans="81:81">
      <c r="CC28007" s="2"/>
    </row>
    <row r="28008" spans="81:81">
      <c r="CC28008" s="2"/>
    </row>
    <row r="28009" spans="81:81">
      <c r="CC28009" s="2"/>
    </row>
    <row r="28010" spans="81:81">
      <c r="CC28010" s="2"/>
    </row>
    <row r="28011" spans="81:81">
      <c r="CC28011" s="2"/>
    </row>
    <row r="28012" spans="81:81">
      <c r="CC28012" s="2"/>
    </row>
    <row r="28013" spans="81:81">
      <c r="CC28013" s="2"/>
    </row>
    <row r="28014" spans="81:81">
      <c r="CC28014" s="2"/>
    </row>
    <row r="28015" spans="81:81">
      <c r="CC28015" s="2"/>
    </row>
    <row r="28016" spans="81:81">
      <c r="CC28016" s="2"/>
    </row>
    <row r="28017" spans="81:81">
      <c r="CC28017" s="2"/>
    </row>
    <row r="28018" spans="81:81">
      <c r="CC28018" s="2"/>
    </row>
    <row r="28019" spans="81:81">
      <c r="CC28019" s="2"/>
    </row>
    <row r="28020" spans="81:81">
      <c r="CC28020" s="2"/>
    </row>
    <row r="28021" spans="81:81">
      <c r="CC28021" s="2"/>
    </row>
    <row r="28022" spans="81:81">
      <c r="CC28022" s="2"/>
    </row>
    <row r="28023" spans="81:81">
      <c r="CC28023" s="2"/>
    </row>
    <row r="28024" spans="81:81">
      <c r="CC28024" s="2"/>
    </row>
    <row r="28025" spans="81:81">
      <c r="CC28025" s="2"/>
    </row>
    <row r="28026" spans="81:81">
      <c r="CC28026" s="2"/>
    </row>
    <row r="28027" spans="81:81">
      <c r="CC28027" s="2"/>
    </row>
    <row r="28028" spans="81:81">
      <c r="CC28028" s="2"/>
    </row>
    <row r="28029" spans="81:81">
      <c r="CC28029" s="2"/>
    </row>
    <row r="28030" spans="81:81">
      <c r="CC28030" s="2"/>
    </row>
    <row r="28031" spans="81:81">
      <c r="CC28031" s="2"/>
    </row>
    <row r="28032" spans="81:81">
      <c r="CC28032" s="2"/>
    </row>
    <row r="28033" spans="81:81">
      <c r="CC28033" s="2"/>
    </row>
    <row r="28034" spans="81:81">
      <c r="CC28034" s="2"/>
    </row>
    <row r="28035" spans="81:81">
      <c r="CC28035" s="2"/>
    </row>
    <row r="28036" spans="81:81">
      <c r="CC28036" s="2"/>
    </row>
    <row r="28037" spans="81:81">
      <c r="CC28037" s="2"/>
    </row>
    <row r="28038" spans="81:81">
      <c r="CC28038" s="2"/>
    </row>
    <row r="28039" spans="81:81">
      <c r="CC28039" s="2"/>
    </row>
    <row r="28040" spans="81:81">
      <c r="CC28040" s="2"/>
    </row>
    <row r="28041" spans="81:81">
      <c r="CC28041" s="2"/>
    </row>
    <row r="28042" spans="81:81">
      <c r="CC28042" s="2"/>
    </row>
    <row r="28043" spans="81:81">
      <c r="CC28043" s="2"/>
    </row>
    <row r="28044" spans="81:81">
      <c r="CC28044" s="2"/>
    </row>
    <row r="28045" spans="81:81">
      <c r="CC28045" s="2"/>
    </row>
    <row r="28046" spans="81:81">
      <c r="CC28046" s="2"/>
    </row>
    <row r="28047" spans="81:81">
      <c r="CC28047" s="2"/>
    </row>
    <row r="28048" spans="81:81">
      <c r="CC28048" s="2"/>
    </row>
    <row r="28049" spans="81:81">
      <c r="CC28049" s="2"/>
    </row>
    <row r="28050" spans="81:81">
      <c r="CC28050" s="2"/>
    </row>
    <row r="28051" spans="81:81">
      <c r="CC28051" s="2"/>
    </row>
    <row r="28052" spans="81:81">
      <c r="CC28052" s="2"/>
    </row>
    <row r="28053" spans="81:81">
      <c r="CC28053" s="2"/>
    </row>
    <row r="28054" spans="81:81">
      <c r="CC28054" s="2"/>
    </row>
    <row r="28055" spans="81:81">
      <c r="CC28055" s="2"/>
    </row>
    <row r="28056" spans="81:81">
      <c r="CC28056" s="2"/>
    </row>
    <row r="28057" spans="81:81">
      <c r="CC28057" s="2"/>
    </row>
    <row r="28058" spans="81:81">
      <c r="CC28058" s="2"/>
    </row>
    <row r="28059" spans="81:81">
      <c r="CC28059" s="2"/>
    </row>
    <row r="28060" spans="81:81">
      <c r="CC28060" s="2"/>
    </row>
    <row r="28061" spans="81:81">
      <c r="CC28061" s="2"/>
    </row>
    <row r="28062" spans="81:81">
      <c r="CC28062" s="2"/>
    </row>
    <row r="28063" spans="81:81">
      <c r="CC28063" s="2"/>
    </row>
    <row r="28064" spans="81:81">
      <c r="CC28064" s="2"/>
    </row>
    <row r="28065" spans="81:81">
      <c r="CC28065" s="2"/>
    </row>
    <row r="28066" spans="81:81">
      <c r="CC28066" s="2"/>
    </row>
    <row r="28067" spans="81:81">
      <c r="CC28067" s="2"/>
    </row>
    <row r="28068" spans="81:81">
      <c r="CC28068" s="2"/>
    </row>
    <row r="28069" spans="81:81">
      <c r="CC28069" s="2"/>
    </row>
    <row r="28070" spans="81:81">
      <c r="CC28070" s="2"/>
    </row>
    <row r="28071" spans="81:81">
      <c r="CC28071" s="2"/>
    </row>
    <row r="28072" spans="81:81">
      <c r="CC28072" s="2"/>
    </row>
    <row r="28073" spans="81:81">
      <c r="CC28073" s="2"/>
    </row>
    <row r="28074" spans="81:81">
      <c r="CC28074" s="2"/>
    </row>
    <row r="28075" spans="81:81">
      <c r="CC28075" s="2"/>
    </row>
    <row r="28076" spans="81:81">
      <c r="CC28076" s="2"/>
    </row>
    <row r="28077" spans="81:81">
      <c r="CC28077" s="2"/>
    </row>
    <row r="28078" spans="81:81">
      <c r="CC28078" s="2"/>
    </row>
    <row r="28079" spans="81:81">
      <c r="CC28079" s="2"/>
    </row>
    <row r="28080" spans="81:81">
      <c r="CC28080" s="2"/>
    </row>
    <row r="28081" spans="81:81">
      <c r="CC28081" s="2"/>
    </row>
    <row r="28082" spans="81:81">
      <c r="CC28082" s="2"/>
    </row>
    <row r="28083" spans="81:81">
      <c r="CC28083" s="2"/>
    </row>
    <row r="28084" spans="81:81">
      <c r="CC28084" s="2"/>
    </row>
    <row r="28085" spans="81:81">
      <c r="CC28085" s="2"/>
    </row>
    <row r="28086" spans="81:81">
      <c r="CC28086" s="2"/>
    </row>
    <row r="28087" spans="81:81">
      <c r="CC28087" s="2"/>
    </row>
    <row r="28088" spans="81:81">
      <c r="CC28088" s="2"/>
    </row>
    <row r="28089" spans="81:81">
      <c r="CC28089" s="2"/>
    </row>
    <row r="28090" spans="81:81">
      <c r="CC28090" s="2"/>
    </row>
    <row r="28091" spans="81:81">
      <c r="CC28091" s="2"/>
    </row>
    <row r="28092" spans="81:81">
      <c r="CC28092" s="2"/>
    </row>
    <row r="28093" spans="81:81">
      <c r="CC28093" s="2"/>
    </row>
    <row r="28094" spans="81:81">
      <c r="CC28094" s="2"/>
    </row>
    <row r="28095" spans="81:81">
      <c r="CC28095" s="2"/>
    </row>
    <row r="28096" spans="81:81">
      <c r="CC28096" s="2"/>
    </row>
    <row r="28097" spans="81:81">
      <c r="CC28097" s="2"/>
    </row>
    <row r="28098" spans="81:81">
      <c r="CC28098" s="2"/>
    </row>
    <row r="28099" spans="81:81">
      <c r="CC28099" s="2"/>
    </row>
    <row r="28100" spans="81:81">
      <c r="CC28100" s="2"/>
    </row>
    <row r="28101" spans="81:81">
      <c r="CC28101" s="2"/>
    </row>
    <row r="28102" spans="81:81">
      <c r="CC28102" s="2"/>
    </row>
    <row r="28103" spans="81:81">
      <c r="CC28103" s="2"/>
    </row>
    <row r="28104" spans="81:81">
      <c r="CC28104" s="2"/>
    </row>
    <row r="28105" spans="81:81">
      <c r="CC28105" s="2"/>
    </row>
    <row r="28106" spans="81:81">
      <c r="CC28106" s="2"/>
    </row>
    <row r="28107" spans="81:81">
      <c r="CC28107" s="2"/>
    </row>
    <row r="28108" spans="81:81">
      <c r="CC28108" s="2"/>
    </row>
    <row r="28109" spans="81:81">
      <c r="CC28109" s="2"/>
    </row>
    <row r="28110" spans="81:81">
      <c r="CC28110" s="2"/>
    </row>
    <row r="28111" spans="81:81">
      <c r="CC28111" s="2"/>
    </row>
    <row r="28112" spans="81:81">
      <c r="CC28112" s="2"/>
    </row>
    <row r="28113" spans="81:81">
      <c r="CC28113" s="2"/>
    </row>
    <row r="28114" spans="81:81">
      <c r="CC28114" s="2"/>
    </row>
    <row r="28115" spans="81:81">
      <c r="CC28115" s="2"/>
    </row>
    <row r="28116" spans="81:81">
      <c r="CC28116" s="2"/>
    </row>
    <row r="28117" spans="81:81">
      <c r="CC28117" s="2"/>
    </row>
    <row r="28118" spans="81:81">
      <c r="CC28118" s="2"/>
    </row>
    <row r="28119" spans="81:81">
      <c r="CC28119" s="2"/>
    </row>
    <row r="28120" spans="81:81">
      <c r="CC28120" s="2"/>
    </row>
    <row r="28121" spans="81:81">
      <c r="CC28121" s="2"/>
    </row>
    <row r="28122" spans="81:81">
      <c r="CC28122" s="2"/>
    </row>
    <row r="28123" spans="81:81">
      <c r="CC28123" s="2"/>
    </row>
    <row r="28124" spans="81:81">
      <c r="CC28124" s="2"/>
    </row>
    <row r="28125" spans="81:81">
      <c r="CC28125" s="2"/>
    </row>
    <row r="28126" spans="81:81">
      <c r="CC28126" s="2"/>
    </row>
    <row r="28127" spans="81:81">
      <c r="CC28127" s="2"/>
    </row>
    <row r="28128" spans="81:81">
      <c r="CC28128" s="2"/>
    </row>
    <row r="28129" spans="81:81">
      <c r="CC28129" s="2"/>
    </row>
    <row r="28130" spans="81:81">
      <c r="CC28130" s="2"/>
    </row>
    <row r="28131" spans="81:81">
      <c r="CC28131" s="2"/>
    </row>
    <row r="28132" spans="81:81">
      <c r="CC28132" s="2"/>
    </row>
    <row r="28133" spans="81:81">
      <c r="CC28133" s="2"/>
    </row>
    <row r="28134" spans="81:81">
      <c r="CC28134" s="2"/>
    </row>
    <row r="28135" spans="81:81">
      <c r="CC28135" s="2"/>
    </row>
    <row r="28136" spans="81:81">
      <c r="CC28136" s="2"/>
    </row>
    <row r="28137" spans="81:81">
      <c r="CC28137" s="2"/>
    </row>
    <row r="28138" spans="81:81">
      <c r="CC28138" s="2"/>
    </row>
    <row r="28139" spans="81:81">
      <c r="CC28139" s="2"/>
    </row>
    <row r="28140" spans="81:81">
      <c r="CC28140" s="2"/>
    </row>
    <row r="28141" spans="81:81">
      <c r="CC28141" s="2"/>
    </row>
    <row r="28142" spans="81:81">
      <c r="CC28142" s="2"/>
    </row>
    <row r="28143" spans="81:81">
      <c r="CC28143" s="2"/>
    </row>
    <row r="28144" spans="81:81">
      <c r="CC28144" s="2"/>
    </row>
    <row r="28145" spans="81:81">
      <c r="CC28145" s="2"/>
    </row>
    <row r="28146" spans="81:81">
      <c r="CC28146" s="2"/>
    </row>
    <row r="28147" spans="81:81">
      <c r="CC28147" s="2"/>
    </row>
    <row r="28148" spans="81:81">
      <c r="CC28148" s="2"/>
    </row>
    <row r="28149" spans="81:81">
      <c r="CC28149" s="2"/>
    </row>
    <row r="28150" spans="81:81">
      <c r="CC28150" s="2"/>
    </row>
    <row r="28151" spans="81:81">
      <c r="CC28151" s="2"/>
    </row>
    <row r="28152" spans="81:81">
      <c r="CC28152" s="2"/>
    </row>
    <row r="28153" spans="81:81">
      <c r="CC28153" s="2"/>
    </row>
    <row r="28154" spans="81:81">
      <c r="CC28154" s="2"/>
    </row>
    <row r="28155" spans="81:81">
      <c r="CC28155" s="2"/>
    </row>
    <row r="28156" spans="81:81">
      <c r="CC28156" s="2"/>
    </row>
    <row r="28157" spans="81:81">
      <c r="CC28157" s="2"/>
    </row>
    <row r="28158" spans="81:81">
      <c r="CC28158" s="2"/>
    </row>
    <row r="28159" spans="81:81">
      <c r="CC28159" s="2"/>
    </row>
    <row r="28160" spans="81:81">
      <c r="CC28160" s="2"/>
    </row>
    <row r="28161" spans="81:81">
      <c r="CC28161" s="2"/>
    </row>
    <row r="28162" spans="81:81">
      <c r="CC28162" s="2"/>
    </row>
    <row r="28163" spans="81:81">
      <c r="CC28163" s="2"/>
    </row>
    <row r="28164" spans="81:81">
      <c r="CC28164" s="2"/>
    </row>
    <row r="28165" spans="81:81">
      <c r="CC28165" s="2"/>
    </row>
    <row r="28166" spans="81:81">
      <c r="CC28166" s="2"/>
    </row>
    <row r="28167" spans="81:81">
      <c r="CC28167" s="2"/>
    </row>
    <row r="28168" spans="81:81">
      <c r="CC28168" s="2"/>
    </row>
    <row r="28169" spans="81:81">
      <c r="CC28169" s="2"/>
    </row>
    <row r="28170" spans="81:81">
      <c r="CC28170" s="2"/>
    </row>
    <row r="28171" spans="81:81">
      <c r="CC28171" s="2"/>
    </row>
    <row r="28172" spans="81:81">
      <c r="CC28172" s="2"/>
    </row>
    <row r="28173" spans="81:81">
      <c r="CC28173" s="2"/>
    </row>
    <row r="28174" spans="81:81">
      <c r="CC28174" s="2"/>
    </row>
    <row r="28175" spans="81:81">
      <c r="CC28175" s="2"/>
    </row>
    <row r="28176" spans="81:81">
      <c r="CC28176" s="2"/>
    </row>
    <row r="28177" spans="81:81">
      <c r="CC28177" s="2"/>
    </row>
    <row r="28178" spans="81:81">
      <c r="CC28178" s="2"/>
    </row>
    <row r="28179" spans="81:81">
      <c r="CC28179" s="2"/>
    </row>
    <row r="28180" spans="81:81">
      <c r="CC28180" s="2"/>
    </row>
    <row r="28181" spans="81:81">
      <c r="CC28181" s="2"/>
    </row>
    <row r="28182" spans="81:81">
      <c r="CC28182" s="2"/>
    </row>
    <row r="28183" spans="81:81">
      <c r="CC28183" s="2"/>
    </row>
    <row r="28184" spans="81:81">
      <c r="CC28184" s="2"/>
    </row>
    <row r="28185" spans="81:81">
      <c r="CC28185" s="2"/>
    </row>
    <row r="28186" spans="81:81">
      <c r="CC28186" s="2"/>
    </row>
    <row r="28187" spans="81:81">
      <c r="CC28187" s="2"/>
    </row>
    <row r="28188" spans="81:81">
      <c r="CC28188" s="2"/>
    </row>
    <row r="28189" spans="81:81">
      <c r="CC28189" s="2"/>
    </row>
    <row r="28190" spans="81:81">
      <c r="CC28190" s="2"/>
    </row>
    <row r="28191" spans="81:81">
      <c r="CC28191" s="2"/>
    </row>
    <row r="28192" spans="81:81">
      <c r="CC28192" s="2"/>
    </row>
    <row r="28193" spans="81:81">
      <c r="CC28193" s="2"/>
    </row>
    <row r="28194" spans="81:81">
      <c r="CC28194" s="2"/>
    </row>
    <row r="28195" spans="81:81">
      <c r="CC28195" s="2"/>
    </row>
    <row r="28196" spans="81:81">
      <c r="CC28196" s="2"/>
    </row>
    <row r="28197" spans="81:81">
      <c r="CC28197" s="2"/>
    </row>
    <row r="28198" spans="81:81">
      <c r="CC28198" s="2"/>
    </row>
    <row r="28199" spans="81:81">
      <c r="CC28199" s="2"/>
    </row>
    <row r="28200" spans="81:81">
      <c r="CC28200" s="2"/>
    </row>
    <row r="28201" spans="81:81">
      <c r="CC28201" s="2"/>
    </row>
    <row r="28202" spans="81:81">
      <c r="CC28202" s="2"/>
    </row>
    <row r="28203" spans="81:81">
      <c r="CC28203" s="2"/>
    </row>
    <row r="28204" spans="81:81">
      <c r="CC28204" s="2"/>
    </row>
    <row r="28205" spans="81:81">
      <c r="CC28205" s="2"/>
    </row>
    <row r="28206" spans="81:81">
      <c r="CC28206" s="2"/>
    </row>
    <row r="28207" spans="81:81">
      <c r="CC28207" s="2"/>
    </row>
    <row r="28208" spans="81:81">
      <c r="CC28208" s="2"/>
    </row>
    <row r="28209" spans="81:81">
      <c r="CC28209" s="2"/>
    </row>
    <row r="28210" spans="81:81">
      <c r="CC28210" s="2"/>
    </row>
    <row r="28211" spans="81:81">
      <c r="CC28211" s="2"/>
    </row>
    <row r="28212" spans="81:81">
      <c r="CC28212" s="2"/>
    </row>
    <row r="28213" spans="81:81">
      <c r="CC28213" s="2"/>
    </row>
    <row r="28214" spans="81:81">
      <c r="CC28214" s="2"/>
    </row>
    <row r="28215" spans="81:81">
      <c r="CC28215" s="2"/>
    </row>
    <row r="28216" spans="81:81">
      <c r="CC28216" s="2"/>
    </row>
    <row r="28217" spans="81:81">
      <c r="CC28217" s="2"/>
    </row>
    <row r="28218" spans="81:81">
      <c r="CC28218" s="2"/>
    </row>
    <row r="28219" spans="81:81">
      <c r="CC28219" s="2"/>
    </row>
    <row r="28220" spans="81:81">
      <c r="CC28220" s="2"/>
    </row>
    <row r="28221" spans="81:81">
      <c r="CC28221" s="2"/>
    </row>
    <row r="28222" spans="81:81">
      <c r="CC28222" s="2"/>
    </row>
    <row r="28223" spans="81:81">
      <c r="CC28223" s="2"/>
    </row>
    <row r="28224" spans="81:81">
      <c r="CC28224" s="2"/>
    </row>
    <row r="28225" spans="81:81">
      <c r="CC28225" s="2"/>
    </row>
    <row r="28226" spans="81:81">
      <c r="CC28226" s="2"/>
    </row>
    <row r="28227" spans="81:81">
      <c r="CC28227" s="2"/>
    </row>
    <row r="28228" spans="81:81">
      <c r="CC28228" s="2"/>
    </row>
    <row r="28229" spans="81:81">
      <c r="CC28229" s="2"/>
    </row>
    <row r="28230" spans="81:81">
      <c r="CC28230" s="2"/>
    </row>
    <row r="28231" spans="81:81">
      <c r="CC28231" s="2"/>
    </row>
    <row r="28232" spans="81:81">
      <c r="CC28232" s="2"/>
    </row>
    <row r="28233" spans="81:81">
      <c r="CC28233" s="2"/>
    </row>
    <row r="28234" spans="81:81">
      <c r="CC28234" s="2"/>
    </row>
    <row r="28235" spans="81:81">
      <c r="CC28235" s="2"/>
    </row>
    <row r="28236" spans="81:81">
      <c r="CC28236" s="2"/>
    </row>
    <row r="28237" spans="81:81">
      <c r="CC28237" s="2"/>
    </row>
    <row r="28238" spans="81:81">
      <c r="CC28238" s="2"/>
    </row>
    <row r="28239" spans="81:81">
      <c r="CC28239" s="2"/>
    </row>
    <row r="28240" spans="81:81">
      <c r="CC28240" s="2"/>
    </row>
    <row r="28241" spans="81:81">
      <c r="CC28241" s="2"/>
    </row>
    <row r="28242" spans="81:81">
      <c r="CC28242" s="2"/>
    </row>
    <row r="28243" spans="81:81">
      <c r="CC28243" s="2"/>
    </row>
    <row r="28244" spans="81:81">
      <c r="CC28244" s="2"/>
    </row>
    <row r="28245" spans="81:81">
      <c r="CC28245" s="2"/>
    </row>
    <row r="28246" spans="81:81">
      <c r="CC28246" s="2"/>
    </row>
    <row r="28247" spans="81:81">
      <c r="CC28247" s="2"/>
    </row>
    <row r="28248" spans="81:81">
      <c r="CC28248" s="2"/>
    </row>
    <row r="28249" spans="81:81">
      <c r="CC28249" s="2"/>
    </row>
    <row r="28250" spans="81:81">
      <c r="CC28250" s="2"/>
    </row>
    <row r="28251" spans="81:81">
      <c r="CC28251" s="2"/>
    </row>
    <row r="28252" spans="81:81">
      <c r="CC28252" s="2"/>
    </row>
    <row r="28253" spans="81:81">
      <c r="CC28253" s="2"/>
    </row>
    <row r="28254" spans="81:81">
      <c r="CC28254" s="2"/>
    </row>
    <row r="28255" spans="81:81">
      <c r="CC28255" s="2"/>
    </row>
    <row r="28256" spans="81:81">
      <c r="CC28256" s="2"/>
    </row>
    <row r="28257" spans="81:81">
      <c r="CC28257" s="2"/>
    </row>
    <row r="28258" spans="81:81">
      <c r="CC28258" s="2"/>
    </row>
    <row r="28259" spans="81:81">
      <c r="CC28259" s="2"/>
    </row>
    <row r="28260" spans="81:81">
      <c r="CC28260" s="2"/>
    </row>
    <row r="28261" spans="81:81">
      <c r="CC28261" s="2"/>
    </row>
    <row r="28262" spans="81:81">
      <c r="CC28262" s="2"/>
    </row>
    <row r="28263" spans="81:81">
      <c r="CC28263" s="2"/>
    </row>
    <row r="28264" spans="81:81">
      <c r="CC28264" s="2"/>
    </row>
    <row r="28265" spans="81:81">
      <c r="CC28265" s="2"/>
    </row>
    <row r="28266" spans="81:81">
      <c r="CC28266" s="2"/>
    </row>
    <row r="28267" spans="81:81">
      <c r="CC28267" s="2"/>
    </row>
    <row r="28268" spans="81:81">
      <c r="CC28268" s="2"/>
    </row>
    <row r="28269" spans="81:81">
      <c r="CC28269" s="2"/>
    </row>
    <row r="28270" spans="81:81">
      <c r="CC28270" s="2"/>
    </row>
    <row r="28271" spans="81:81">
      <c r="CC28271" s="2"/>
    </row>
    <row r="28272" spans="81:81">
      <c r="CC28272" s="2"/>
    </row>
    <row r="28273" spans="81:81">
      <c r="CC28273" s="2"/>
    </row>
    <row r="28274" spans="81:81">
      <c r="CC28274" s="2"/>
    </row>
    <row r="28275" spans="81:81">
      <c r="CC28275" s="2"/>
    </row>
    <row r="28276" spans="81:81">
      <c r="CC28276" s="2"/>
    </row>
    <row r="28277" spans="81:81">
      <c r="CC28277" s="2"/>
    </row>
    <row r="28278" spans="81:81">
      <c r="CC28278" s="2"/>
    </row>
    <row r="28279" spans="81:81">
      <c r="CC28279" s="2"/>
    </row>
    <row r="28280" spans="81:81">
      <c r="CC28280" s="2"/>
    </row>
    <row r="28281" spans="81:81">
      <c r="CC28281" s="2"/>
    </row>
    <row r="28282" spans="81:81">
      <c r="CC28282" s="2"/>
    </row>
    <row r="28283" spans="81:81">
      <c r="CC28283" s="2"/>
    </row>
    <row r="28284" spans="81:81">
      <c r="CC28284" s="2"/>
    </row>
    <row r="28285" spans="81:81">
      <c r="CC28285" s="2"/>
    </row>
    <row r="28286" spans="81:81">
      <c r="CC28286" s="2"/>
    </row>
    <row r="28287" spans="81:81">
      <c r="CC28287" s="2"/>
    </row>
    <row r="28288" spans="81:81">
      <c r="CC28288" s="2"/>
    </row>
    <row r="28289" spans="81:81">
      <c r="CC28289" s="2"/>
    </row>
    <row r="28290" spans="81:81">
      <c r="CC28290" s="2"/>
    </row>
    <row r="28291" spans="81:81">
      <c r="CC28291" s="2"/>
    </row>
    <row r="28292" spans="81:81">
      <c r="CC28292" s="2"/>
    </row>
    <row r="28293" spans="81:81">
      <c r="CC28293" s="2"/>
    </row>
    <row r="28294" spans="81:81">
      <c r="CC28294" s="2"/>
    </row>
    <row r="28295" spans="81:81">
      <c r="CC28295" s="2"/>
    </row>
    <row r="28296" spans="81:81">
      <c r="CC28296" s="2"/>
    </row>
    <row r="28297" spans="81:81">
      <c r="CC28297" s="2"/>
    </row>
    <row r="28298" spans="81:81">
      <c r="CC28298" s="2"/>
    </row>
    <row r="28299" spans="81:81">
      <c r="CC28299" s="2"/>
    </row>
    <row r="28300" spans="81:81">
      <c r="CC28300" s="2"/>
    </row>
    <row r="28301" spans="81:81">
      <c r="CC28301" s="2"/>
    </row>
    <row r="28302" spans="81:81">
      <c r="CC28302" s="2"/>
    </row>
    <row r="28303" spans="81:81">
      <c r="CC28303" s="2"/>
    </row>
    <row r="28304" spans="81:81">
      <c r="CC28304" s="2"/>
    </row>
    <row r="28305" spans="81:81">
      <c r="CC28305" s="2"/>
    </row>
    <row r="28306" spans="81:81">
      <c r="CC28306" s="2"/>
    </row>
    <row r="28307" spans="81:81">
      <c r="CC28307" s="2"/>
    </row>
    <row r="28308" spans="81:81">
      <c r="CC28308" s="2"/>
    </row>
    <row r="28309" spans="81:81">
      <c r="CC28309" s="2"/>
    </row>
    <row r="28310" spans="81:81">
      <c r="CC28310" s="2"/>
    </row>
    <row r="28311" spans="81:81">
      <c r="CC28311" s="2"/>
    </row>
    <row r="28312" spans="81:81">
      <c r="CC28312" s="2"/>
    </row>
    <row r="28313" spans="81:81">
      <c r="CC28313" s="2"/>
    </row>
    <row r="28314" spans="81:81">
      <c r="CC28314" s="2"/>
    </row>
    <row r="28315" spans="81:81">
      <c r="CC28315" s="2"/>
    </row>
    <row r="28316" spans="81:81">
      <c r="CC28316" s="2"/>
    </row>
    <row r="28317" spans="81:81">
      <c r="CC28317" s="2"/>
    </row>
    <row r="28318" spans="81:81">
      <c r="CC28318" s="2"/>
    </row>
    <row r="28319" spans="81:81">
      <c r="CC28319" s="2"/>
    </row>
    <row r="28320" spans="81:81">
      <c r="CC28320" s="2"/>
    </row>
    <row r="28321" spans="81:81">
      <c r="CC28321" s="2"/>
    </row>
    <row r="28322" spans="81:81">
      <c r="CC28322" s="2"/>
    </row>
    <row r="28323" spans="81:81">
      <c r="CC28323" s="2"/>
    </row>
    <row r="28324" spans="81:81">
      <c r="CC28324" s="2"/>
    </row>
    <row r="28325" spans="81:81">
      <c r="CC28325" s="2"/>
    </row>
    <row r="28326" spans="81:81">
      <c r="CC28326" s="2"/>
    </row>
    <row r="28327" spans="81:81">
      <c r="CC28327" s="2"/>
    </row>
    <row r="28328" spans="81:81">
      <c r="CC28328" s="2"/>
    </row>
    <row r="28329" spans="81:81">
      <c r="CC28329" s="2"/>
    </row>
    <row r="28330" spans="81:81">
      <c r="CC28330" s="2"/>
    </row>
    <row r="28331" spans="81:81">
      <c r="CC28331" s="2"/>
    </row>
    <row r="28332" spans="81:81">
      <c r="CC28332" s="2"/>
    </row>
    <row r="28333" spans="81:81">
      <c r="CC28333" s="2"/>
    </row>
    <row r="28334" spans="81:81">
      <c r="CC28334" s="2"/>
    </row>
    <row r="28335" spans="81:81">
      <c r="CC28335" s="2"/>
    </row>
    <row r="28336" spans="81:81">
      <c r="CC28336" s="2"/>
    </row>
    <row r="28337" spans="81:81">
      <c r="CC28337" s="2"/>
    </row>
    <row r="28338" spans="81:81">
      <c r="CC28338" s="2"/>
    </row>
    <row r="28339" spans="81:81">
      <c r="CC28339" s="2"/>
    </row>
    <row r="28340" spans="81:81">
      <c r="CC28340" s="2"/>
    </row>
    <row r="28341" spans="81:81">
      <c r="CC28341" s="2"/>
    </row>
    <row r="28342" spans="81:81">
      <c r="CC28342" s="2"/>
    </row>
    <row r="28343" spans="81:81">
      <c r="CC28343" s="2"/>
    </row>
    <row r="28344" spans="81:81">
      <c r="CC28344" s="2"/>
    </row>
    <row r="28345" spans="81:81">
      <c r="CC28345" s="2"/>
    </row>
    <row r="28346" spans="81:81">
      <c r="CC28346" s="2"/>
    </row>
    <row r="28347" spans="81:81">
      <c r="CC28347" s="2"/>
    </row>
    <row r="28348" spans="81:81">
      <c r="CC28348" s="2"/>
    </row>
    <row r="28349" spans="81:81">
      <c r="CC28349" s="2"/>
    </row>
    <row r="28350" spans="81:81">
      <c r="CC28350" s="2"/>
    </row>
    <row r="28351" spans="81:81">
      <c r="CC28351" s="2"/>
    </row>
    <row r="28352" spans="81:81">
      <c r="CC28352" s="2"/>
    </row>
    <row r="28353" spans="81:81">
      <c r="CC28353" s="2"/>
    </row>
    <row r="28354" spans="81:81">
      <c r="CC28354" s="2"/>
    </row>
    <row r="28355" spans="81:81">
      <c r="CC28355" s="2"/>
    </row>
    <row r="28356" spans="81:81">
      <c r="CC28356" s="2"/>
    </row>
    <row r="28357" spans="81:81">
      <c r="CC28357" s="2"/>
    </row>
    <row r="28358" spans="81:81">
      <c r="CC28358" s="2"/>
    </row>
    <row r="28359" spans="81:81">
      <c r="CC28359" s="2"/>
    </row>
    <row r="28360" spans="81:81">
      <c r="CC28360" s="2"/>
    </row>
    <row r="28361" spans="81:81">
      <c r="CC28361" s="2"/>
    </row>
    <row r="28362" spans="81:81">
      <c r="CC28362" s="2"/>
    </row>
    <row r="28363" spans="81:81">
      <c r="CC28363" s="2"/>
    </row>
    <row r="28364" spans="81:81">
      <c r="CC28364" s="2"/>
    </row>
    <row r="28365" spans="81:81">
      <c r="CC28365" s="2"/>
    </row>
    <row r="28366" spans="81:81">
      <c r="CC28366" s="2"/>
    </row>
    <row r="28367" spans="81:81">
      <c r="CC28367" s="2"/>
    </row>
    <row r="28368" spans="81:81">
      <c r="CC28368" s="2"/>
    </row>
    <row r="28369" spans="81:81">
      <c r="CC28369" s="2"/>
    </row>
    <row r="28370" spans="81:81">
      <c r="CC28370" s="2"/>
    </row>
    <row r="28371" spans="81:81">
      <c r="CC28371" s="2"/>
    </row>
    <row r="28372" spans="81:81">
      <c r="CC28372" s="2"/>
    </row>
    <row r="28373" spans="81:81">
      <c r="CC28373" s="2"/>
    </row>
    <row r="28374" spans="81:81">
      <c r="CC28374" s="2"/>
    </row>
    <row r="28375" spans="81:81">
      <c r="CC28375" s="2"/>
    </row>
    <row r="28376" spans="81:81">
      <c r="CC28376" s="2"/>
    </row>
    <row r="28377" spans="81:81">
      <c r="CC28377" s="2"/>
    </row>
    <row r="28378" spans="81:81">
      <c r="CC28378" s="2"/>
    </row>
    <row r="28379" spans="81:81">
      <c r="CC28379" s="2"/>
    </row>
    <row r="28380" spans="81:81">
      <c r="CC28380" s="2"/>
    </row>
    <row r="28381" spans="81:81">
      <c r="CC28381" s="2"/>
    </row>
    <row r="28382" spans="81:81">
      <c r="CC28382" s="2"/>
    </row>
    <row r="28383" spans="81:81">
      <c r="CC28383" s="2"/>
    </row>
    <row r="28384" spans="81:81">
      <c r="CC28384" s="2"/>
    </row>
    <row r="28385" spans="81:81">
      <c r="CC28385" s="2"/>
    </row>
    <row r="28386" spans="81:81">
      <c r="CC28386" s="2"/>
    </row>
    <row r="28387" spans="81:81">
      <c r="CC28387" s="2"/>
    </row>
    <row r="28388" spans="81:81">
      <c r="CC28388" s="2"/>
    </row>
    <row r="28389" spans="81:81">
      <c r="CC28389" s="2"/>
    </row>
    <row r="28390" spans="81:81">
      <c r="CC28390" s="2"/>
    </row>
    <row r="28391" spans="81:81">
      <c r="CC28391" s="2"/>
    </row>
    <row r="28392" spans="81:81">
      <c r="CC28392" s="2"/>
    </row>
    <row r="28393" spans="81:81">
      <c r="CC28393" s="2"/>
    </row>
    <row r="28394" spans="81:81">
      <c r="CC28394" s="2"/>
    </row>
    <row r="28395" spans="81:81">
      <c r="CC28395" s="2"/>
    </row>
    <row r="28396" spans="81:81">
      <c r="CC28396" s="2"/>
    </row>
    <row r="28397" spans="81:81">
      <c r="CC28397" s="2"/>
    </row>
    <row r="28398" spans="81:81">
      <c r="CC28398" s="2"/>
    </row>
    <row r="28399" spans="81:81">
      <c r="CC28399" s="2"/>
    </row>
    <row r="28400" spans="81:81">
      <c r="CC28400" s="2"/>
    </row>
    <row r="28401" spans="81:81">
      <c r="CC28401" s="2"/>
    </row>
    <row r="28402" spans="81:81">
      <c r="CC28402" s="2"/>
    </row>
    <row r="28403" spans="81:81">
      <c r="CC28403" s="2"/>
    </row>
    <row r="28404" spans="81:81">
      <c r="CC28404" s="2"/>
    </row>
    <row r="28405" spans="81:81">
      <c r="CC28405" s="2"/>
    </row>
    <row r="28406" spans="81:81">
      <c r="CC28406" s="2"/>
    </row>
    <row r="28407" spans="81:81">
      <c r="CC28407" s="2"/>
    </row>
    <row r="28408" spans="81:81">
      <c r="CC28408" s="2"/>
    </row>
    <row r="28409" spans="81:81">
      <c r="CC28409" s="2"/>
    </row>
    <row r="28410" spans="81:81">
      <c r="CC28410" s="2"/>
    </row>
    <row r="28411" spans="81:81">
      <c r="CC28411" s="2"/>
    </row>
    <row r="28412" spans="81:81">
      <c r="CC28412" s="2"/>
    </row>
    <row r="28413" spans="81:81">
      <c r="CC28413" s="2"/>
    </row>
    <row r="28414" spans="81:81">
      <c r="CC28414" s="2"/>
    </row>
    <row r="28415" spans="81:81">
      <c r="CC28415" s="2"/>
    </row>
    <row r="28416" spans="81:81">
      <c r="CC28416" s="2"/>
    </row>
    <row r="28417" spans="81:81">
      <c r="CC28417" s="2"/>
    </row>
    <row r="28418" spans="81:81">
      <c r="CC28418" s="2"/>
    </row>
    <row r="28419" spans="81:81">
      <c r="CC28419" s="2"/>
    </row>
    <row r="28420" spans="81:81">
      <c r="CC28420" s="2"/>
    </row>
    <row r="28421" spans="81:81">
      <c r="CC28421" s="2"/>
    </row>
    <row r="28422" spans="81:81">
      <c r="CC28422" s="2"/>
    </row>
    <row r="28423" spans="81:81">
      <c r="CC28423" s="2"/>
    </row>
    <row r="28424" spans="81:81">
      <c r="CC28424" s="2"/>
    </row>
    <row r="28425" spans="81:81">
      <c r="CC28425" s="2"/>
    </row>
    <row r="28426" spans="81:81">
      <c r="CC28426" s="2"/>
    </row>
    <row r="28427" spans="81:81">
      <c r="CC28427" s="2"/>
    </row>
    <row r="28428" spans="81:81">
      <c r="CC28428" s="2"/>
    </row>
    <row r="28429" spans="81:81">
      <c r="CC28429" s="2"/>
    </row>
    <row r="28430" spans="81:81">
      <c r="CC28430" s="2"/>
    </row>
    <row r="28431" spans="81:81">
      <c r="CC28431" s="2"/>
    </row>
    <row r="28432" spans="81:81">
      <c r="CC28432" s="2"/>
    </row>
    <row r="28433" spans="81:81">
      <c r="CC28433" s="2"/>
    </row>
    <row r="28434" spans="81:81">
      <c r="CC28434" s="2"/>
    </row>
    <row r="28435" spans="81:81">
      <c r="CC28435" s="2"/>
    </row>
    <row r="28436" spans="81:81">
      <c r="CC28436" s="2"/>
    </row>
    <row r="28437" spans="81:81">
      <c r="CC28437" s="2"/>
    </row>
    <row r="28438" spans="81:81">
      <c r="CC28438" s="2"/>
    </row>
    <row r="28439" spans="81:81">
      <c r="CC28439" s="2"/>
    </row>
    <row r="28440" spans="81:81">
      <c r="CC28440" s="2"/>
    </row>
    <row r="28441" spans="81:81">
      <c r="CC28441" s="2"/>
    </row>
    <row r="28442" spans="81:81">
      <c r="CC28442" s="2"/>
    </row>
    <row r="28443" spans="81:81">
      <c r="CC28443" s="2"/>
    </row>
    <row r="28444" spans="81:81">
      <c r="CC28444" s="2"/>
    </row>
    <row r="28445" spans="81:81">
      <c r="CC28445" s="2"/>
    </row>
    <row r="28446" spans="81:81">
      <c r="CC28446" s="2"/>
    </row>
    <row r="28447" spans="81:81">
      <c r="CC28447" s="2"/>
    </row>
    <row r="28448" spans="81:81">
      <c r="CC28448" s="2"/>
    </row>
    <row r="28449" spans="81:81">
      <c r="CC28449" s="2"/>
    </row>
    <row r="28450" spans="81:81">
      <c r="CC28450" s="2"/>
    </row>
    <row r="28451" spans="81:81">
      <c r="CC28451" s="2"/>
    </row>
    <row r="28452" spans="81:81">
      <c r="CC28452" s="2"/>
    </row>
    <row r="28453" spans="81:81">
      <c r="CC28453" s="2"/>
    </row>
    <row r="28454" spans="81:81">
      <c r="CC28454" s="2"/>
    </row>
    <row r="28455" spans="81:81">
      <c r="CC28455" s="2"/>
    </row>
    <row r="28456" spans="81:81">
      <c r="CC28456" s="2"/>
    </row>
    <row r="28457" spans="81:81">
      <c r="CC28457" s="2"/>
    </row>
    <row r="28458" spans="81:81">
      <c r="CC28458" s="2"/>
    </row>
    <row r="28459" spans="81:81">
      <c r="CC28459" s="2"/>
    </row>
    <row r="28460" spans="81:81">
      <c r="CC28460" s="2"/>
    </row>
    <row r="28461" spans="81:81">
      <c r="CC28461" s="2"/>
    </row>
    <row r="28462" spans="81:81">
      <c r="CC28462" s="2"/>
    </row>
    <row r="28463" spans="81:81">
      <c r="CC28463" s="2"/>
    </row>
    <row r="28464" spans="81:81">
      <c r="CC28464" s="2"/>
    </row>
    <row r="28465" spans="81:81">
      <c r="CC28465" s="2"/>
    </row>
    <row r="28466" spans="81:81">
      <c r="CC28466" s="2"/>
    </row>
    <row r="28467" spans="81:81">
      <c r="CC28467" s="2"/>
    </row>
    <row r="28468" spans="81:81">
      <c r="CC28468" s="2"/>
    </row>
    <row r="28469" spans="81:81">
      <c r="CC28469" s="2"/>
    </row>
    <row r="28470" spans="81:81">
      <c r="CC28470" s="2"/>
    </row>
    <row r="28471" spans="81:81">
      <c r="CC28471" s="2"/>
    </row>
    <row r="28472" spans="81:81">
      <c r="CC28472" s="2"/>
    </row>
    <row r="28473" spans="81:81">
      <c r="CC28473" s="2"/>
    </row>
    <row r="28474" spans="81:81">
      <c r="CC28474" s="2"/>
    </row>
    <row r="28475" spans="81:81">
      <c r="CC28475" s="2"/>
    </row>
    <row r="28476" spans="81:81">
      <c r="CC28476" s="2"/>
    </row>
    <row r="28477" spans="81:81">
      <c r="CC28477" s="2"/>
    </row>
    <row r="28478" spans="81:81">
      <c r="CC28478" s="2"/>
    </row>
    <row r="28479" spans="81:81">
      <c r="CC28479" s="2"/>
    </row>
    <row r="28480" spans="81:81">
      <c r="CC28480" s="2"/>
    </row>
    <row r="28481" spans="81:81">
      <c r="CC28481" s="2"/>
    </row>
    <row r="28482" spans="81:81">
      <c r="CC28482" s="2"/>
    </row>
    <row r="28483" spans="81:81">
      <c r="CC28483" s="2"/>
    </row>
    <row r="28484" spans="81:81">
      <c r="CC28484" s="2"/>
    </row>
    <row r="28485" spans="81:81">
      <c r="CC28485" s="2"/>
    </row>
    <row r="28486" spans="81:81">
      <c r="CC28486" s="2"/>
    </row>
    <row r="28487" spans="81:81">
      <c r="CC28487" s="2"/>
    </row>
    <row r="28488" spans="81:81">
      <c r="CC28488" s="2"/>
    </row>
    <row r="28489" spans="81:81">
      <c r="CC28489" s="2"/>
    </row>
    <row r="28490" spans="81:81">
      <c r="CC28490" s="2"/>
    </row>
    <row r="28491" spans="81:81">
      <c r="CC28491" s="2"/>
    </row>
    <row r="28492" spans="81:81">
      <c r="CC28492" s="2"/>
    </row>
    <row r="28493" spans="81:81">
      <c r="CC28493" s="2"/>
    </row>
    <row r="28494" spans="81:81">
      <c r="CC28494" s="2"/>
    </row>
    <row r="28495" spans="81:81">
      <c r="CC28495" s="2"/>
    </row>
    <row r="28496" spans="81:81">
      <c r="CC28496" s="2"/>
    </row>
    <row r="28497" spans="81:81">
      <c r="CC28497" s="2"/>
    </row>
    <row r="28498" spans="81:81">
      <c r="CC28498" s="2"/>
    </row>
    <row r="28499" spans="81:81">
      <c r="CC28499" s="2"/>
    </row>
    <row r="28500" spans="81:81">
      <c r="CC28500" s="2"/>
    </row>
    <row r="28501" spans="81:81">
      <c r="CC28501" s="2"/>
    </row>
    <row r="28502" spans="81:81">
      <c r="CC28502" s="2"/>
    </row>
    <row r="28503" spans="81:81">
      <c r="CC28503" s="2"/>
    </row>
    <row r="28504" spans="81:81">
      <c r="CC28504" s="2"/>
    </row>
    <row r="28505" spans="81:81">
      <c r="CC28505" s="2"/>
    </row>
    <row r="28506" spans="81:81">
      <c r="CC28506" s="2"/>
    </row>
    <row r="28507" spans="81:81">
      <c r="CC28507" s="2"/>
    </row>
    <row r="28508" spans="81:81">
      <c r="CC28508" s="2"/>
    </row>
    <row r="28509" spans="81:81">
      <c r="CC28509" s="2"/>
    </row>
    <row r="28510" spans="81:81">
      <c r="CC28510" s="2"/>
    </row>
    <row r="28511" spans="81:81">
      <c r="CC28511" s="2"/>
    </row>
    <row r="28512" spans="81:81">
      <c r="CC28512" s="2"/>
    </row>
    <row r="28513" spans="81:81">
      <c r="CC28513" s="2"/>
    </row>
    <row r="28514" spans="81:81">
      <c r="CC28514" s="2"/>
    </row>
    <row r="28515" spans="81:81">
      <c r="CC28515" s="2"/>
    </row>
    <row r="28516" spans="81:81">
      <c r="CC28516" s="2"/>
    </row>
    <row r="28517" spans="81:81">
      <c r="CC28517" s="2"/>
    </row>
    <row r="28518" spans="81:81">
      <c r="CC28518" s="2"/>
    </row>
    <row r="28519" spans="81:81">
      <c r="CC28519" s="2"/>
    </row>
    <row r="28520" spans="81:81">
      <c r="CC28520" s="2"/>
    </row>
    <row r="28521" spans="81:81">
      <c r="CC28521" s="2"/>
    </row>
    <row r="28522" spans="81:81">
      <c r="CC28522" s="2"/>
    </row>
    <row r="28523" spans="81:81">
      <c r="CC28523" s="2"/>
    </row>
    <row r="28524" spans="81:81">
      <c r="CC28524" s="2"/>
    </row>
    <row r="28525" spans="81:81">
      <c r="CC28525" s="2"/>
    </row>
    <row r="28526" spans="81:81">
      <c r="CC28526" s="2"/>
    </row>
    <row r="28527" spans="81:81">
      <c r="CC28527" s="2"/>
    </row>
    <row r="28528" spans="81:81">
      <c r="CC28528" s="2"/>
    </row>
    <row r="28529" spans="81:81">
      <c r="CC28529" s="2"/>
    </row>
    <row r="28530" spans="81:81">
      <c r="CC28530" s="2"/>
    </row>
    <row r="28531" spans="81:81">
      <c r="CC28531" s="2"/>
    </row>
    <row r="28532" spans="81:81">
      <c r="CC28532" s="2"/>
    </row>
    <row r="28533" spans="81:81">
      <c r="CC28533" s="2"/>
    </row>
    <row r="28534" spans="81:81">
      <c r="CC28534" s="2"/>
    </row>
    <row r="28535" spans="81:81">
      <c r="CC28535" s="2"/>
    </row>
    <row r="28536" spans="81:81">
      <c r="CC28536" s="2"/>
    </row>
    <row r="28537" spans="81:81">
      <c r="CC28537" s="2"/>
    </row>
    <row r="28538" spans="81:81">
      <c r="CC28538" s="2"/>
    </row>
    <row r="28539" spans="81:81">
      <c r="CC28539" s="2"/>
    </row>
    <row r="28540" spans="81:81">
      <c r="CC28540" s="2"/>
    </row>
    <row r="28541" spans="81:81">
      <c r="CC28541" s="2"/>
    </row>
    <row r="28542" spans="81:81">
      <c r="CC28542" s="2"/>
    </row>
    <row r="28543" spans="81:81">
      <c r="CC28543" s="2"/>
    </row>
    <row r="28544" spans="81:81">
      <c r="CC28544" s="2"/>
    </row>
    <row r="28545" spans="81:81">
      <c r="CC28545" s="2"/>
    </row>
    <row r="28546" spans="81:81">
      <c r="CC28546" s="2"/>
    </row>
    <row r="28547" spans="81:81">
      <c r="CC28547" s="2"/>
    </row>
    <row r="28548" spans="81:81">
      <c r="CC28548" s="2"/>
    </row>
    <row r="28549" spans="81:81">
      <c r="CC28549" s="2"/>
    </row>
    <row r="28550" spans="81:81">
      <c r="CC28550" s="2"/>
    </row>
    <row r="28551" spans="81:81">
      <c r="CC28551" s="2"/>
    </row>
    <row r="28552" spans="81:81">
      <c r="CC28552" s="2"/>
    </row>
    <row r="28553" spans="81:81">
      <c r="CC28553" s="2"/>
    </row>
    <row r="28554" spans="81:81">
      <c r="CC28554" s="2"/>
    </row>
    <row r="28555" spans="81:81">
      <c r="CC28555" s="2"/>
    </row>
    <row r="28556" spans="81:81">
      <c r="CC28556" s="2"/>
    </row>
    <row r="28557" spans="81:81">
      <c r="CC28557" s="2"/>
    </row>
    <row r="28558" spans="81:81">
      <c r="CC28558" s="2"/>
    </row>
    <row r="28559" spans="81:81">
      <c r="CC28559" s="2"/>
    </row>
    <row r="28560" spans="81:81">
      <c r="CC28560" s="2"/>
    </row>
    <row r="28561" spans="81:81">
      <c r="CC28561" s="2"/>
    </row>
    <row r="28562" spans="81:81">
      <c r="CC28562" s="2"/>
    </row>
    <row r="28563" spans="81:81">
      <c r="CC28563" s="2"/>
    </row>
    <row r="28564" spans="81:81">
      <c r="CC28564" s="2"/>
    </row>
    <row r="28565" spans="81:81">
      <c r="CC28565" s="2"/>
    </row>
    <row r="28566" spans="81:81">
      <c r="CC28566" s="2"/>
    </row>
    <row r="28567" spans="81:81">
      <c r="CC28567" s="2"/>
    </row>
    <row r="28568" spans="81:81">
      <c r="CC28568" s="2"/>
    </row>
    <row r="28569" spans="81:81">
      <c r="CC28569" s="2"/>
    </row>
    <row r="28570" spans="81:81">
      <c r="CC28570" s="2"/>
    </row>
    <row r="28571" spans="81:81">
      <c r="CC28571" s="2"/>
    </row>
    <row r="28572" spans="81:81">
      <c r="CC28572" s="2"/>
    </row>
    <row r="28573" spans="81:81">
      <c r="CC28573" s="2"/>
    </row>
    <row r="28574" spans="81:81">
      <c r="CC28574" s="2"/>
    </row>
    <row r="28575" spans="81:81">
      <c r="CC28575" s="2"/>
    </row>
    <row r="28576" spans="81:81">
      <c r="CC28576" s="2"/>
    </row>
    <row r="28577" spans="81:81">
      <c r="CC28577" s="2"/>
    </row>
    <row r="28578" spans="81:81">
      <c r="CC28578" s="2"/>
    </row>
    <row r="28579" spans="81:81">
      <c r="CC28579" s="2"/>
    </row>
    <row r="28580" spans="81:81">
      <c r="CC28580" s="2"/>
    </row>
    <row r="28581" spans="81:81">
      <c r="CC28581" s="2"/>
    </row>
    <row r="28582" spans="81:81">
      <c r="CC28582" s="2"/>
    </row>
    <row r="28583" spans="81:81">
      <c r="CC28583" s="2"/>
    </row>
    <row r="28584" spans="81:81">
      <c r="CC28584" s="2"/>
    </row>
    <row r="28585" spans="81:81">
      <c r="CC28585" s="2"/>
    </row>
    <row r="28586" spans="81:81">
      <c r="CC28586" s="2"/>
    </row>
    <row r="28587" spans="81:81">
      <c r="CC28587" s="2"/>
    </row>
    <row r="28588" spans="81:81">
      <c r="CC28588" s="2"/>
    </row>
    <row r="28589" spans="81:81">
      <c r="CC28589" s="2"/>
    </row>
    <row r="28590" spans="81:81">
      <c r="CC28590" s="2"/>
    </row>
    <row r="28591" spans="81:81">
      <c r="CC28591" s="2"/>
    </row>
    <row r="28592" spans="81:81">
      <c r="CC28592" s="2"/>
    </row>
    <row r="28593" spans="81:81">
      <c r="CC28593" s="2"/>
    </row>
    <row r="28594" spans="81:81">
      <c r="CC28594" s="2"/>
    </row>
    <row r="28595" spans="81:81">
      <c r="CC28595" s="2"/>
    </row>
    <row r="28596" spans="81:81">
      <c r="CC28596" s="2"/>
    </row>
    <row r="28597" spans="81:81">
      <c r="CC28597" s="2"/>
    </row>
    <row r="28598" spans="81:81">
      <c r="CC28598" s="2"/>
    </row>
    <row r="28599" spans="81:81">
      <c r="CC28599" s="2"/>
    </row>
    <row r="28600" spans="81:81">
      <c r="CC28600" s="2"/>
    </row>
    <row r="28601" spans="81:81">
      <c r="CC28601" s="2"/>
    </row>
    <row r="28602" spans="81:81">
      <c r="CC28602" s="2"/>
    </row>
    <row r="28603" spans="81:81">
      <c r="CC28603" s="2"/>
    </row>
    <row r="28604" spans="81:81">
      <c r="CC28604" s="2"/>
    </row>
    <row r="28605" spans="81:81">
      <c r="CC28605" s="2"/>
    </row>
    <row r="28606" spans="81:81">
      <c r="CC28606" s="2"/>
    </row>
    <row r="28607" spans="81:81">
      <c r="CC28607" s="2"/>
    </row>
    <row r="28608" spans="81:81">
      <c r="CC28608" s="2"/>
    </row>
    <row r="28609" spans="81:81">
      <c r="CC28609" s="2"/>
    </row>
    <row r="28610" spans="81:81">
      <c r="CC28610" s="2"/>
    </row>
    <row r="28611" spans="81:81">
      <c r="CC28611" s="2"/>
    </row>
    <row r="28612" spans="81:81">
      <c r="CC28612" s="2"/>
    </row>
    <row r="28613" spans="81:81">
      <c r="CC28613" s="2"/>
    </row>
    <row r="28614" spans="81:81">
      <c r="CC28614" s="2"/>
    </row>
    <row r="28615" spans="81:81">
      <c r="CC28615" s="2"/>
    </row>
    <row r="28616" spans="81:81">
      <c r="CC28616" s="2"/>
    </row>
    <row r="28617" spans="81:81">
      <c r="CC28617" s="2"/>
    </row>
    <row r="28618" spans="81:81">
      <c r="CC28618" s="2"/>
    </row>
    <row r="28619" spans="81:81">
      <c r="CC28619" s="2"/>
    </row>
    <row r="28620" spans="81:81">
      <c r="CC28620" s="2"/>
    </row>
    <row r="28621" spans="81:81">
      <c r="CC28621" s="2"/>
    </row>
    <row r="28622" spans="81:81">
      <c r="CC28622" s="2"/>
    </row>
    <row r="28623" spans="81:81">
      <c r="CC28623" s="2"/>
    </row>
    <row r="28624" spans="81:81">
      <c r="CC28624" s="2"/>
    </row>
    <row r="28625" spans="81:81">
      <c r="CC28625" s="2"/>
    </row>
    <row r="28626" spans="81:81">
      <c r="CC28626" s="2"/>
    </row>
    <row r="28627" spans="81:81">
      <c r="CC28627" s="2"/>
    </row>
    <row r="28628" spans="81:81">
      <c r="CC28628" s="2"/>
    </row>
    <row r="28629" spans="81:81">
      <c r="CC28629" s="2"/>
    </row>
    <row r="28630" spans="81:81">
      <c r="CC28630" s="2"/>
    </row>
    <row r="28631" spans="81:81">
      <c r="CC28631" s="2"/>
    </row>
    <row r="28632" spans="81:81">
      <c r="CC28632" s="2"/>
    </row>
    <row r="28633" spans="81:81">
      <c r="CC28633" s="2"/>
    </row>
    <row r="28634" spans="81:81">
      <c r="CC28634" s="2"/>
    </row>
    <row r="28635" spans="81:81">
      <c r="CC28635" s="2"/>
    </row>
    <row r="28636" spans="81:81">
      <c r="CC28636" s="2"/>
    </row>
    <row r="28637" spans="81:81">
      <c r="CC28637" s="2"/>
    </row>
    <row r="28638" spans="81:81">
      <c r="CC28638" s="2"/>
    </row>
    <row r="28639" spans="81:81">
      <c r="CC28639" s="2"/>
    </row>
    <row r="28640" spans="81:81">
      <c r="CC28640" s="2"/>
    </row>
    <row r="28641" spans="81:81">
      <c r="CC28641" s="2"/>
    </row>
    <row r="28642" spans="81:81">
      <c r="CC28642" s="2"/>
    </row>
    <row r="28643" spans="81:81">
      <c r="CC28643" s="2"/>
    </row>
    <row r="28644" spans="81:81">
      <c r="CC28644" s="2"/>
    </row>
    <row r="28645" spans="81:81">
      <c r="CC28645" s="2"/>
    </row>
    <row r="28646" spans="81:81">
      <c r="CC28646" s="2"/>
    </row>
    <row r="28647" spans="81:81">
      <c r="CC28647" s="2"/>
    </row>
    <row r="28648" spans="81:81">
      <c r="CC28648" s="2"/>
    </row>
    <row r="28649" spans="81:81">
      <c r="CC28649" s="2"/>
    </row>
    <row r="28650" spans="81:81">
      <c r="CC28650" s="2"/>
    </row>
    <row r="28651" spans="81:81">
      <c r="CC28651" s="2"/>
    </row>
    <row r="28652" spans="81:81">
      <c r="CC28652" s="2"/>
    </row>
    <row r="28653" spans="81:81">
      <c r="CC28653" s="2"/>
    </row>
    <row r="28654" spans="81:81">
      <c r="CC28654" s="2"/>
    </row>
    <row r="28655" spans="81:81">
      <c r="CC28655" s="2"/>
    </row>
    <row r="28656" spans="81:81">
      <c r="CC28656" s="2"/>
    </row>
    <row r="28657" spans="81:81">
      <c r="CC28657" s="2"/>
    </row>
    <row r="28658" spans="81:81">
      <c r="CC28658" s="2"/>
    </row>
    <row r="28659" spans="81:81">
      <c r="CC28659" s="2"/>
    </row>
    <row r="28660" spans="81:81">
      <c r="CC28660" s="2"/>
    </row>
    <row r="28661" spans="81:81">
      <c r="CC28661" s="2"/>
    </row>
    <row r="28662" spans="81:81">
      <c r="CC28662" s="2"/>
    </row>
    <row r="28663" spans="81:81">
      <c r="CC28663" s="2"/>
    </row>
    <row r="28664" spans="81:81">
      <c r="CC28664" s="2"/>
    </row>
    <row r="28665" spans="81:81">
      <c r="CC28665" s="2"/>
    </row>
    <row r="28666" spans="81:81">
      <c r="CC28666" s="2"/>
    </row>
    <row r="28667" spans="81:81">
      <c r="CC28667" s="2"/>
    </row>
    <row r="28668" spans="81:81">
      <c r="CC28668" s="2"/>
    </row>
    <row r="28669" spans="81:81">
      <c r="CC28669" s="2"/>
    </row>
    <row r="28670" spans="81:81">
      <c r="CC28670" s="2"/>
    </row>
    <row r="28671" spans="81:81">
      <c r="CC28671" s="2"/>
    </row>
    <row r="28672" spans="81:81">
      <c r="CC28672" s="2"/>
    </row>
    <row r="28673" spans="81:81">
      <c r="CC28673" s="2"/>
    </row>
    <row r="28674" spans="81:81">
      <c r="CC28674" s="2"/>
    </row>
    <row r="28675" spans="81:81">
      <c r="CC28675" s="2"/>
    </row>
    <row r="28676" spans="81:81">
      <c r="CC28676" s="2"/>
    </row>
    <row r="28677" spans="81:81">
      <c r="CC28677" s="2"/>
    </row>
    <row r="28678" spans="81:81">
      <c r="CC28678" s="2"/>
    </row>
    <row r="28679" spans="81:81">
      <c r="CC28679" s="2"/>
    </row>
    <row r="28680" spans="81:81">
      <c r="CC28680" s="2"/>
    </row>
    <row r="28681" spans="81:81">
      <c r="CC28681" s="2"/>
    </row>
    <row r="28682" spans="81:81">
      <c r="CC28682" s="2"/>
    </row>
    <row r="28683" spans="81:81">
      <c r="CC28683" s="2"/>
    </row>
    <row r="28684" spans="81:81">
      <c r="CC28684" s="2"/>
    </row>
    <row r="28685" spans="81:81">
      <c r="CC28685" s="2"/>
    </row>
    <row r="28686" spans="81:81">
      <c r="CC28686" s="2"/>
    </row>
    <row r="28687" spans="81:81">
      <c r="CC28687" s="2"/>
    </row>
    <row r="28688" spans="81:81">
      <c r="CC28688" s="2"/>
    </row>
    <row r="28689" spans="81:81">
      <c r="CC28689" s="2"/>
    </row>
    <row r="28690" spans="81:81">
      <c r="CC28690" s="2"/>
    </row>
    <row r="28691" spans="81:81">
      <c r="CC28691" s="2"/>
    </row>
    <row r="28692" spans="81:81">
      <c r="CC28692" s="2"/>
    </row>
    <row r="28693" spans="81:81">
      <c r="CC28693" s="2"/>
    </row>
    <row r="28694" spans="81:81">
      <c r="CC28694" s="2"/>
    </row>
    <row r="28695" spans="81:81">
      <c r="CC28695" s="2"/>
    </row>
    <row r="28696" spans="81:81">
      <c r="CC28696" s="2"/>
    </row>
    <row r="28697" spans="81:81">
      <c r="CC28697" s="2"/>
    </row>
    <row r="28698" spans="81:81">
      <c r="CC28698" s="2"/>
    </row>
    <row r="28699" spans="81:81">
      <c r="CC28699" s="2"/>
    </row>
    <row r="28700" spans="81:81">
      <c r="CC28700" s="2"/>
    </row>
    <row r="28701" spans="81:81">
      <c r="CC28701" s="2"/>
    </row>
    <row r="28702" spans="81:81">
      <c r="CC28702" s="2"/>
    </row>
    <row r="28703" spans="81:81">
      <c r="CC28703" s="2"/>
    </row>
    <row r="28704" spans="81:81">
      <c r="CC28704" s="2"/>
    </row>
    <row r="28705" spans="81:81">
      <c r="CC28705" s="2"/>
    </row>
    <row r="28706" spans="81:81">
      <c r="CC28706" s="2"/>
    </row>
    <row r="28707" spans="81:81">
      <c r="CC28707" s="2"/>
    </row>
    <row r="28708" spans="81:81">
      <c r="CC28708" s="2"/>
    </row>
    <row r="28709" spans="81:81">
      <c r="CC28709" s="2"/>
    </row>
    <row r="28710" spans="81:81">
      <c r="CC28710" s="2"/>
    </row>
    <row r="28711" spans="81:81">
      <c r="CC28711" s="2"/>
    </row>
    <row r="28712" spans="81:81">
      <c r="CC28712" s="2"/>
    </row>
    <row r="28713" spans="81:81">
      <c r="CC28713" s="2"/>
    </row>
    <row r="28714" spans="81:81">
      <c r="CC28714" s="2"/>
    </row>
    <row r="28715" spans="81:81">
      <c r="CC28715" s="2"/>
    </row>
    <row r="28716" spans="81:81">
      <c r="CC28716" s="2"/>
    </row>
    <row r="28717" spans="81:81">
      <c r="CC28717" s="2"/>
    </row>
    <row r="28718" spans="81:81">
      <c r="CC28718" s="2"/>
    </row>
    <row r="28719" spans="81:81">
      <c r="CC28719" s="2"/>
    </row>
    <row r="28720" spans="81:81">
      <c r="CC28720" s="2"/>
    </row>
    <row r="28721" spans="81:81">
      <c r="CC28721" s="2"/>
    </row>
    <row r="28722" spans="81:81">
      <c r="CC28722" s="2"/>
    </row>
    <row r="28723" spans="81:81">
      <c r="CC28723" s="2"/>
    </row>
    <row r="28724" spans="81:81">
      <c r="CC28724" s="2"/>
    </row>
    <row r="28725" spans="81:81">
      <c r="CC28725" s="2"/>
    </row>
    <row r="28726" spans="81:81">
      <c r="CC28726" s="2"/>
    </row>
    <row r="28727" spans="81:81">
      <c r="CC28727" s="2"/>
    </row>
    <row r="28728" spans="81:81">
      <c r="CC28728" s="2"/>
    </row>
    <row r="28729" spans="81:81">
      <c r="CC28729" s="2"/>
    </row>
    <row r="28730" spans="81:81">
      <c r="CC28730" s="2"/>
    </row>
    <row r="28731" spans="81:81">
      <c r="CC28731" s="2"/>
    </row>
    <row r="28732" spans="81:81">
      <c r="CC28732" s="2"/>
    </row>
    <row r="28733" spans="81:81">
      <c r="CC28733" s="2"/>
    </row>
    <row r="28734" spans="81:81">
      <c r="CC28734" s="2"/>
    </row>
    <row r="28735" spans="81:81">
      <c r="CC28735" s="2"/>
    </row>
    <row r="28736" spans="81:81">
      <c r="CC28736" s="2"/>
    </row>
    <row r="28737" spans="81:81">
      <c r="CC28737" s="2"/>
    </row>
    <row r="28738" spans="81:81">
      <c r="CC28738" s="2"/>
    </row>
    <row r="28739" spans="81:81">
      <c r="CC28739" s="2"/>
    </row>
    <row r="28740" spans="81:81">
      <c r="CC28740" s="2"/>
    </row>
    <row r="28741" spans="81:81">
      <c r="CC28741" s="2"/>
    </row>
    <row r="28742" spans="81:81">
      <c r="CC28742" s="2"/>
    </row>
    <row r="28743" spans="81:81">
      <c r="CC28743" s="2"/>
    </row>
    <row r="28744" spans="81:81">
      <c r="CC28744" s="2"/>
    </row>
    <row r="28745" spans="81:81">
      <c r="CC28745" s="2"/>
    </row>
    <row r="28746" spans="81:81">
      <c r="CC28746" s="2"/>
    </row>
    <row r="28747" spans="81:81">
      <c r="CC28747" s="2"/>
    </row>
    <row r="28748" spans="81:81">
      <c r="CC28748" s="2"/>
    </row>
    <row r="28749" spans="81:81">
      <c r="CC28749" s="2"/>
    </row>
    <row r="28750" spans="81:81">
      <c r="CC28750" s="2"/>
    </row>
    <row r="28751" spans="81:81">
      <c r="CC28751" s="2"/>
    </row>
    <row r="28752" spans="81:81">
      <c r="CC28752" s="2"/>
    </row>
    <row r="28753" spans="81:81">
      <c r="CC28753" s="2"/>
    </row>
    <row r="28754" spans="81:81">
      <c r="CC28754" s="2"/>
    </row>
    <row r="28755" spans="81:81">
      <c r="CC28755" s="2"/>
    </row>
    <row r="28756" spans="81:81">
      <c r="CC28756" s="2"/>
    </row>
    <row r="28757" spans="81:81">
      <c r="CC28757" s="2"/>
    </row>
    <row r="28758" spans="81:81">
      <c r="CC28758" s="2"/>
    </row>
    <row r="28759" spans="81:81">
      <c r="CC28759" s="2"/>
    </row>
    <row r="28760" spans="81:81">
      <c r="CC28760" s="2"/>
    </row>
    <row r="28761" spans="81:81">
      <c r="CC28761" s="2"/>
    </row>
    <row r="28762" spans="81:81">
      <c r="CC28762" s="2"/>
    </row>
    <row r="28763" spans="81:81">
      <c r="CC28763" s="2"/>
    </row>
    <row r="28764" spans="81:81">
      <c r="CC28764" s="2"/>
    </row>
    <row r="28765" spans="81:81">
      <c r="CC28765" s="2"/>
    </row>
    <row r="28766" spans="81:81">
      <c r="CC28766" s="2"/>
    </row>
    <row r="28767" spans="81:81">
      <c r="CC28767" s="2"/>
    </row>
    <row r="28768" spans="81:81">
      <c r="CC28768" s="2"/>
    </row>
    <row r="28769" spans="81:81">
      <c r="CC28769" s="2"/>
    </row>
    <row r="28770" spans="81:81">
      <c r="CC28770" s="2"/>
    </row>
    <row r="28771" spans="81:81">
      <c r="CC28771" s="2"/>
    </row>
    <row r="28772" spans="81:81">
      <c r="CC28772" s="2"/>
    </row>
    <row r="28773" spans="81:81">
      <c r="CC28773" s="2"/>
    </row>
    <row r="28774" spans="81:81">
      <c r="CC28774" s="2"/>
    </row>
    <row r="28775" spans="81:81">
      <c r="CC28775" s="2"/>
    </row>
    <row r="28776" spans="81:81">
      <c r="CC28776" s="2"/>
    </row>
    <row r="28777" spans="81:81">
      <c r="CC28777" s="2"/>
    </row>
    <row r="28778" spans="81:81">
      <c r="CC28778" s="2"/>
    </row>
    <row r="28779" spans="81:81">
      <c r="CC28779" s="2"/>
    </row>
    <row r="28780" spans="81:81">
      <c r="CC28780" s="2"/>
    </row>
    <row r="28781" spans="81:81">
      <c r="CC28781" s="2"/>
    </row>
    <row r="28782" spans="81:81">
      <c r="CC28782" s="2"/>
    </row>
    <row r="28783" spans="81:81">
      <c r="CC28783" s="2"/>
    </row>
    <row r="28784" spans="81:81">
      <c r="CC28784" s="2"/>
    </row>
    <row r="28785" spans="81:81">
      <c r="CC28785" s="2"/>
    </row>
    <row r="28786" spans="81:81">
      <c r="CC28786" s="2"/>
    </row>
    <row r="28787" spans="81:81">
      <c r="CC28787" s="2"/>
    </row>
    <row r="28788" spans="81:81">
      <c r="CC28788" s="2"/>
    </row>
    <row r="28789" spans="81:81">
      <c r="CC28789" s="2"/>
    </row>
    <row r="28790" spans="81:81">
      <c r="CC28790" s="2"/>
    </row>
    <row r="28791" spans="81:81">
      <c r="CC28791" s="2"/>
    </row>
    <row r="28792" spans="81:81">
      <c r="CC28792" s="2"/>
    </row>
    <row r="28793" spans="81:81">
      <c r="CC28793" s="2"/>
    </row>
    <row r="28794" spans="81:81">
      <c r="CC28794" s="2"/>
    </row>
    <row r="28795" spans="81:81">
      <c r="CC28795" s="2"/>
    </row>
    <row r="28796" spans="81:81">
      <c r="CC28796" s="2"/>
    </row>
    <row r="28797" spans="81:81">
      <c r="CC28797" s="2"/>
    </row>
    <row r="28798" spans="81:81">
      <c r="CC28798" s="2"/>
    </row>
    <row r="28799" spans="81:81">
      <c r="CC28799" s="2"/>
    </row>
    <row r="28800" spans="81:81">
      <c r="CC28800" s="2"/>
    </row>
    <row r="28801" spans="81:81">
      <c r="CC28801" s="2"/>
    </row>
    <row r="28802" spans="81:81">
      <c r="CC28802" s="2"/>
    </row>
    <row r="28803" spans="81:81">
      <c r="CC28803" s="2"/>
    </row>
    <row r="28804" spans="81:81">
      <c r="CC28804" s="2"/>
    </row>
    <row r="28805" spans="81:81">
      <c r="CC28805" s="2"/>
    </row>
    <row r="28806" spans="81:81">
      <c r="CC28806" s="2"/>
    </row>
    <row r="28807" spans="81:81">
      <c r="CC28807" s="2"/>
    </row>
    <row r="28808" spans="81:81">
      <c r="CC28808" s="2"/>
    </row>
    <row r="28809" spans="81:81">
      <c r="CC28809" s="2"/>
    </row>
    <row r="28810" spans="81:81">
      <c r="CC28810" s="2"/>
    </row>
    <row r="28811" spans="81:81">
      <c r="CC28811" s="2"/>
    </row>
    <row r="28812" spans="81:81">
      <c r="CC28812" s="2"/>
    </row>
    <row r="28813" spans="81:81">
      <c r="CC28813" s="2"/>
    </row>
    <row r="28814" spans="81:81">
      <c r="CC28814" s="2"/>
    </row>
    <row r="28815" spans="81:81">
      <c r="CC28815" s="2"/>
    </row>
    <row r="28816" spans="81:81">
      <c r="CC28816" s="2"/>
    </row>
    <row r="28817" spans="81:81">
      <c r="CC28817" s="2"/>
    </row>
    <row r="28818" spans="81:81">
      <c r="CC28818" s="2"/>
    </row>
    <row r="28819" spans="81:81">
      <c r="CC28819" s="2"/>
    </row>
    <row r="28820" spans="81:81">
      <c r="CC28820" s="2"/>
    </row>
    <row r="28821" spans="81:81">
      <c r="CC28821" s="2"/>
    </row>
    <row r="28822" spans="81:81">
      <c r="CC28822" s="2"/>
    </row>
    <row r="28823" spans="81:81">
      <c r="CC28823" s="2"/>
    </row>
    <row r="28824" spans="81:81">
      <c r="CC28824" s="2"/>
    </row>
    <row r="28825" spans="81:81">
      <c r="CC28825" s="2"/>
    </row>
    <row r="28826" spans="81:81">
      <c r="CC28826" s="2"/>
    </row>
    <row r="28827" spans="81:81">
      <c r="CC28827" s="2"/>
    </row>
    <row r="28828" spans="81:81">
      <c r="CC28828" s="2"/>
    </row>
    <row r="28829" spans="81:81">
      <c r="CC28829" s="2"/>
    </row>
    <row r="28830" spans="81:81">
      <c r="CC28830" s="2"/>
    </row>
    <row r="28831" spans="81:81">
      <c r="CC28831" s="2"/>
    </row>
    <row r="28832" spans="81:81">
      <c r="CC28832" s="2"/>
    </row>
    <row r="28833" spans="81:81">
      <c r="CC28833" s="2"/>
    </row>
    <row r="28834" spans="81:81">
      <c r="CC28834" s="2"/>
    </row>
    <row r="28835" spans="81:81">
      <c r="CC28835" s="2"/>
    </row>
    <row r="28836" spans="81:81">
      <c r="CC28836" s="2"/>
    </row>
    <row r="28837" spans="81:81">
      <c r="CC28837" s="2"/>
    </row>
    <row r="28838" spans="81:81">
      <c r="CC28838" s="2"/>
    </row>
    <row r="28839" spans="81:81">
      <c r="CC28839" s="2"/>
    </row>
    <row r="28840" spans="81:81">
      <c r="CC28840" s="2"/>
    </row>
    <row r="28841" spans="81:81">
      <c r="CC28841" s="2"/>
    </row>
    <row r="28842" spans="81:81">
      <c r="CC28842" s="2"/>
    </row>
    <row r="28843" spans="81:81">
      <c r="CC28843" s="2"/>
    </row>
    <row r="28844" spans="81:81">
      <c r="CC28844" s="2"/>
    </row>
    <row r="28845" spans="81:81">
      <c r="CC28845" s="2"/>
    </row>
    <row r="28846" spans="81:81">
      <c r="CC28846" s="2"/>
    </row>
    <row r="28847" spans="81:81">
      <c r="CC28847" s="2"/>
    </row>
    <row r="28848" spans="81:81">
      <c r="CC28848" s="2"/>
    </row>
    <row r="28849" spans="81:81">
      <c r="CC28849" s="2"/>
    </row>
    <row r="28850" spans="81:81">
      <c r="CC28850" s="2"/>
    </row>
    <row r="28851" spans="81:81">
      <c r="CC28851" s="2"/>
    </row>
    <row r="28852" spans="81:81">
      <c r="CC28852" s="2"/>
    </row>
    <row r="28853" spans="81:81">
      <c r="CC28853" s="2"/>
    </row>
    <row r="28854" spans="81:81">
      <c r="CC28854" s="2"/>
    </row>
    <row r="28855" spans="81:81">
      <c r="CC28855" s="2"/>
    </row>
    <row r="28856" spans="81:81">
      <c r="CC28856" s="2"/>
    </row>
    <row r="28857" spans="81:81">
      <c r="CC28857" s="2"/>
    </row>
    <row r="28858" spans="81:81">
      <c r="CC28858" s="2"/>
    </row>
    <row r="28859" spans="81:81">
      <c r="CC28859" s="2"/>
    </row>
    <row r="28860" spans="81:81">
      <c r="CC28860" s="2"/>
    </row>
    <row r="28861" spans="81:81">
      <c r="CC28861" s="2"/>
    </row>
    <row r="28862" spans="81:81">
      <c r="CC28862" s="2"/>
    </row>
    <row r="28863" spans="81:81">
      <c r="CC28863" s="2"/>
    </row>
    <row r="28864" spans="81:81">
      <c r="CC28864" s="2"/>
    </row>
    <row r="28865" spans="81:81">
      <c r="CC28865" s="2"/>
    </row>
    <row r="28866" spans="81:81">
      <c r="CC28866" s="2"/>
    </row>
    <row r="28867" spans="81:81">
      <c r="CC28867" s="2"/>
    </row>
    <row r="28868" spans="81:81">
      <c r="CC28868" s="2"/>
    </row>
    <row r="28869" spans="81:81">
      <c r="CC28869" s="2"/>
    </row>
    <row r="28870" spans="81:81">
      <c r="CC28870" s="2"/>
    </row>
    <row r="28871" spans="81:81">
      <c r="CC28871" s="2"/>
    </row>
    <row r="28872" spans="81:81">
      <c r="CC28872" s="2"/>
    </row>
    <row r="28873" spans="81:81">
      <c r="CC28873" s="2"/>
    </row>
    <row r="28874" spans="81:81">
      <c r="CC28874" s="2"/>
    </row>
    <row r="28875" spans="81:81">
      <c r="CC28875" s="2"/>
    </row>
    <row r="28876" spans="81:81">
      <c r="CC28876" s="2"/>
    </row>
    <row r="28877" spans="81:81">
      <c r="CC28877" s="2"/>
    </row>
    <row r="28878" spans="81:81">
      <c r="CC28878" s="2"/>
    </row>
    <row r="28879" spans="81:81">
      <c r="CC28879" s="2"/>
    </row>
    <row r="28880" spans="81:81">
      <c r="CC28880" s="2"/>
    </row>
    <row r="28881" spans="81:81">
      <c r="CC28881" s="2"/>
    </row>
    <row r="28882" spans="81:81">
      <c r="CC28882" s="2"/>
    </row>
    <row r="28883" spans="81:81">
      <c r="CC28883" s="2"/>
    </row>
    <row r="28884" spans="81:81">
      <c r="CC28884" s="2"/>
    </row>
    <row r="28885" spans="81:81">
      <c r="CC28885" s="2"/>
    </row>
    <row r="28886" spans="81:81">
      <c r="CC28886" s="2"/>
    </row>
    <row r="28887" spans="81:81">
      <c r="CC28887" s="2"/>
    </row>
    <row r="28888" spans="81:81">
      <c r="CC28888" s="2"/>
    </row>
    <row r="28889" spans="81:81">
      <c r="CC28889" s="2"/>
    </row>
    <row r="28890" spans="81:81">
      <c r="CC28890" s="2"/>
    </row>
    <row r="28891" spans="81:81">
      <c r="CC28891" s="2"/>
    </row>
    <row r="28892" spans="81:81">
      <c r="CC28892" s="2"/>
    </row>
    <row r="28893" spans="81:81">
      <c r="CC28893" s="2"/>
    </row>
    <row r="28894" spans="81:81">
      <c r="CC28894" s="2"/>
    </row>
    <row r="28895" spans="81:81">
      <c r="CC28895" s="2"/>
    </row>
    <row r="28896" spans="81:81">
      <c r="CC28896" s="2"/>
    </row>
    <row r="28897" spans="81:81">
      <c r="CC28897" s="2"/>
    </row>
    <row r="28898" spans="81:81">
      <c r="CC28898" s="2"/>
    </row>
    <row r="28899" spans="81:81">
      <c r="CC28899" s="2"/>
    </row>
    <row r="28900" spans="81:81">
      <c r="CC28900" s="2"/>
    </row>
    <row r="28901" spans="81:81">
      <c r="CC28901" s="2"/>
    </row>
    <row r="28902" spans="81:81">
      <c r="CC28902" s="2"/>
    </row>
    <row r="28903" spans="81:81">
      <c r="CC28903" s="2"/>
    </row>
    <row r="28904" spans="81:81">
      <c r="CC28904" s="2"/>
    </row>
    <row r="28905" spans="81:81">
      <c r="CC28905" s="2"/>
    </row>
    <row r="28906" spans="81:81">
      <c r="CC28906" s="2"/>
    </row>
    <row r="28907" spans="81:81">
      <c r="CC28907" s="2"/>
    </row>
    <row r="28908" spans="81:81">
      <c r="CC28908" s="2"/>
    </row>
    <row r="28909" spans="81:81">
      <c r="CC28909" s="2"/>
    </row>
    <row r="28910" spans="81:81">
      <c r="CC28910" s="2"/>
    </row>
    <row r="28911" spans="81:81">
      <c r="CC28911" s="2"/>
    </row>
    <row r="28912" spans="81:81">
      <c r="CC28912" s="2"/>
    </row>
    <row r="28913" spans="81:81">
      <c r="CC28913" s="2"/>
    </row>
    <row r="28914" spans="81:81">
      <c r="CC28914" s="2"/>
    </row>
    <row r="28915" spans="81:81">
      <c r="CC28915" s="2"/>
    </row>
    <row r="28916" spans="81:81">
      <c r="CC28916" s="2"/>
    </row>
    <row r="28917" spans="81:81">
      <c r="CC28917" s="2"/>
    </row>
    <row r="28918" spans="81:81">
      <c r="CC28918" s="2"/>
    </row>
    <row r="28919" spans="81:81">
      <c r="CC28919" s="2"/>
    </row>
    <row r="28920" spans="81:81">
      <c r="CC28920" s="2"/>
    </row>
    <row r="28921" spans="81:81">
      <c r="CC28921" s="2"/>
    </row>
    <row r="28922" spans="81:81">
      <c r="CC28922" s="2"/>
    </row>
    <row r="28923" spans="81:81">
      <c r="CC28923" s="2"/>
    </row>
    <row r="28924" spans="81:81">
      <c r="CC28924" s="2"/>
    </row>
    <row r="28925" spans="81:81">
      <c r="CC28925" s="2"/>
    </row>
    <row r="28926" spans="81:81">
      <c r="CC28926" s="2"/>
    </row>
    <row r="28927" spans="81:81">
      <c r="CC28927" s="2"/>
    </row>
    <row r="28928" spans="81:81">
      <c r="CC28928" s="2"/>
    </row>
    <row r="28929" spans="81:81">
      <c r="CC28929" s="2"/>
    </row>
    <row r="28930" spans="81:81">
      <c r="CC28930" s="2"/>
    </row>
    <row r="28931" spans="81:81">
      <c r="CC28931" s="2"/>
    </row>
    <row r="28932" spans="81:81">
      <c r="CC28932" s="2"/>
    </row>
    <row r="28933" spans="81:81">
      <c r="CC28933" s="2"/>
    </row>
    <row r="28934" spans="81:81">
      <c r="CC28934" s="2"/>
    </row>
    <row r="28935" spans="81:81">
      <c r="CC28935" s="2"/>
    </row>
    <row r="28936" spans="81:81">
      <c r="CC28936" s="2"/>
    </row>
    <row r="28937" spans="81:81">
      <c r="CC28937" s="2"/>
    </row>
    <row r="28938" spans="81:81">
      <c r="CC28938" s="2"/>
    </row>
    <row r="28939" spans="81:81">
      <c r="CC28939" s="2"/>
    </row>
    <row r="28940" spans="81:81">
      <c r="CC28940" s="2"/>
    </row>
    <row r="28941" spans="81:81">
      <c r="CC28941" s="2"/>
    </row>
    <row r="28942" spans="81:81">
      <c r="CC28942" s="2"/>
    </row>
    <row r="28943" spans="81:81">
      <c r="CC28943" s="2"/>
    </row>
    <row r="28944" spans="81:81">
      <c r="CC28944" s="2"/>
    </row>
    <row r="28945" spans="81:81">
      <c r="CC28945" s="2"/>
    </row>
    <row r="28946" spans="81:81">
      <c r="CC28946" s="2"/>
    </row>
    <row r="28947" spans="81:81">
      <c r="CC28947" s="2"/>
    </row>
    <row r="28948" spans="81:81">
      <c r="CC28948" s="2"/>
    </row>
    <row r="28949" spans="81:81">
      <c r="CC28949" s="2"/>
    </row>
    <row r="28950" spans="81:81">
      <c r="CC28950" s="2"/>
    </row>
    <row r="28951" spans="81:81">
      <c r="CC28951" s="2"/>
    </row>
    <row r="28952" spans="81:81">
      <c r="CC28952" s="2"/>
    </row>
    <row r="28953" spans="81:81">
      <c r="CC28953" s="2"/>
    </row>
    <row r="28954" spans="81:81">
      <c r="CC28954" s="2"/>
    </row>
    <row r="28955" spans="81:81">
      <c r="CC28955" s="2"/>
    </row>
    <row r="28956" spans="81:81">
      <c r="CC28956" s="2"/>
    </row>
    <row r="28957" spans="81:81">
      <c r="CC28957" s="2"/>
    </row>
    <row r="28958" spans="81:81">
      <c r="CC28958" s="2"/>
    </row>
    <row r="28959" spans="81:81">
      <c r="CC28959" s="2"/>
    </row>
    <row r="28960" spans="81:81">
      <c r="CC28960" s="2"/>
    </row>
    <row r="28961" spans="81:81">
      <c r="CC28961" s="2"/>
    </row>
    <row r="28962" spans="81:81">
      <c r="CC28962" s="2"/>
    </row>
    <row r="28963" spans="81:81">
      <c r="CC28963" s="2"/>
    </row>
    <row r="28964" spans="81:81">
      <c r="CC28964" s="2"/>
    </row>
    <row r="28965" spans="81:81">
      <c r="CC28965" s="2"/>
    </row>
    <row r="28966" spans="81:81">
      <c r="CC28966" s="2"/>
    </row>
    <row r="28967" spans="81:81">
      <c r="CC28967" s="2"/>
    </row>
    <row r="28968" spans="81:81">
      <c r="CC28968" s="2"/>
    </row>
    <row r="28969" spans="81:81">
      <c r="CC28969" s="2"/>
    </row>
    <row r="28970" spans="81:81">
      <c r="CC28970" s="2"/>
    </row>
    <row r="28971" spans="81:81">
      <c r="CC28971" s="2"/>
    </row>
    <row r="28972" spans="81:81">
      <c r="CC28972" s="2"/>
    </row>
    <row r="28973" spans="81:81">
      <c r="CC28973" s="2"/>
    </row>
    <row r="28974" spans="81:81">
      <c r="CC28974" s="2"/>
    </row>
    <row r="28975" spans="81:81">
      <c r="CC28975" s="2"/>
    </row>
    <row r="28976" spans="81:81">
      <c r="CC28976" s="2"/>
    </row>
    <row r="28977" spans="81:81">
      <c r="CC28977" s="2"/>
    </row>
    <row r="28978" spans="81:81">
      <c r="CC28978" s="2"/>
    </row>
    <row r="28979" spans="81:81">
      <c r="CC28979" s="2"/>
    </row>
    <row r="28980" spans="81:81">
      <c r="CC28980" s="2"/>
    </row>
    <row r="28981" spans="81:81">
      <c r="CC28981" s="2"/>
    </row>
    <row r="28982" spans="81:81">
      <c r="CC28982" s="2"/>
    </row>
    <row r="28983" spans="81:81">
      <c r="CC28983" s="2"/>
    </row>
    <row r="28984" spans="81:81">
      <c r="CC28984" s="2"/>
    </row>
    <row r="28985" spans="81:81">
      <c r="CC28985" s="2"/>
    </row>
    <row r="28986" spans="81:81">
      <c r="CC28986" s="2"/>
    </row>
    <row r="28987" spans="81:81">
      <c r="CC28987" s="2"/>
    </row>
    <row r="28988" spans="81:81">
      <c r="CC28988" s="2"/>
    </row>
    <row r="28989" spans="81:81">
      <c r="CC28989" s="2"/>
    </row>
    <row r="28990" spans="81:81">
      <c r="CC28990" s="2"/>
    </row>
    <row r="28991" spans="81:81">
      <c r="CC28991" s="2"/>
    </row>
    <row r="28992" spans="81:81">
      <c r="CC28992" s="2"/>
    </row>
    <row r="28993" spans="81:81">
      <c r="CC28993" s="2"/>
    </row>
    <row r="28994" spans="81:81">
      <c r="CC28994" s="2"/>
    </row>
    <row r="28995" spans="81:81">
      <c r="CC28995" s="2"/>
    </row>
    <row r="28996" spans="81:81">
      <c r="CC28996" s="2"/>
    </row>
    <row r="28997" spans="81:81">
      <c r="CC28997" s="2"/>
    </row>
    <row r="28998" spans="81:81">
      <c r="CC28998" s="2"/>
    </row>
    <row r="28999" spans="81:81">
      <c r="CC28999" s="2"/>
    </row>
    <row r="29000" spans="81:81">
      <c r="CC29000" s="2"/>
    </row>
    <row r="29001" spans="81:81">
      <c r="CC29001" s="2"/>
    </row>
    <row r="29002" spans="81:81">
      <c r="CC29002" s="2"/>
    </row>
    <row r="29003" spans="81:81">
      <c r="CC29003" s="2"/>
    </row>
    <row r="29004" spans="81:81">
      <c r="CC29004" s="2"/>
    </row>
    <row r="29005" spans="81:81">
      <c r="CC29005" s="2"/>
    </row>
    <row r="29006" spans="81:81">
      <c r="CC29006" s="2"/>
    </row>
    <row r="29007" spans="81:81">
      <c r="CC29007" s="2"/>
    </row>
    <row r="29008" spans="81:81">
      <c r="CC29008" s="2"/>
    </row>
    <row r="29009" spans="81:81">
      <c r="CC29009" s="2"/>
    </row>
    <row r="29010" spans="81:81">
      <c r="CC29010" s="2"/>
    </row>
    <row r="29011" spans="81:81">
      <c r="CC29011" s="2"/>
    </row>
    <row r="29012" spans="81:81">
      <c r="CC29012" s="2"/>
    </row>
    <row r="29013" spans="81:81">
      <c r="CC29013" s="2"/>
    </row>
    <row r="29014" spans="81:81">
      <c r="CC29014" s="2"/>
    </row>
    <row r="29015" spans="81:81">
      <c r="CC29015" s="2"/>
    </row>
    <row r="29016" spans="81:81">
      <c r="CC29016" s="2"/>
    </row>
    <row r="29017" spans="81:81">
      <c r="CC29017" s="2"/>
    </row>
    <row r="29018" spans="81:81">
      <c r="CC29018" s="2"/>
    </row>
    <row r="29019" spans="81:81">
      <c r="CC29019" s="2"/>
    </row>
    <row r="29020" spans="81:81">
      <c r="CC29020" s="2"/>
    </row>
    <row r="29021" spans="81:81">
      <c r="CC29021" s="2"/>
    </row>
    <row r="29022" spans="81:81">
      <c r="CC29022" s="2"/>
    </row>
    <row r="29023" spans="81:81">
      <c r="CC29023" s="2"/>
    </row>
    <row r="29024" spans="81:81">
      <c r="CC29024" s="2"/>
    </row>
    <row r="29025" spans="81:81">
      <c r="CC29025" s="2"/>
    </row>
    <row r="29026" spans="81:81">
      <c r="CC29026" s="2"/>
    </row>
    <row r="29027" spans="81:81">
      <c r="CC29027" s="2"/>
    </row>
    <row r="29028" spans="81:81">
      <c r="CC29028" s="2"/>
    </row>
    <row r="29029" spans="81:81">
      <c r="CC29029" s="2"/>
    </row>
    <row r="29030" spans="81:81">
      <c r="CC29030" s="2"/>
    </row>
    <row r="29031" spans="81:81">
      <c r="CC29031" s="2"/>
    </row>
    <row r="29032" spans="81:81">
      <c r="CC29032" s="2"/>
    </row>
    <row r="29033" spans="81:81">
      <c r="CC29033" s="2"/>
    </row>
    <row r="29034" spans="81:81">
      <c r="CC29034" s="2"/>
    </row>
    <row r="29035" spans="81:81">
      <c r="CC29035" s="2"/>
    </row>
    <row r="29036" spans="81:81">
      <c r="CC29036" s="2"/>
    </row>
    <row r="29037" spans="81:81">
      <c r="CC29037" s="2"/>
    </row>
    <row r="29038" spans="81:81">
      <c r="CC29038" s="2"/>
    </row>
    <row r="29039" spans="81:81">
      <c r="CC29039" s="2"/>
    </row>
    <row r="29040" spans="81:81">
      <c r="CC29040" s="2"/>
    </row>
    <row r="29041" spans="81:81">
      <c r="CC29041" s="2"/>
    </row>
    <row r="29042" spans="81:81">
      <c r="CC29042" s="2"/>
    </row>
    <row r="29043" spans="81:81">
      <c r="CC29043" s="2"/>
    </row>
    <row r="29044" spans="81:81">
      <c r="CC29044" s="2"/>
    </row>
    <row r="29045" spans="81:81">
      <c r="CC29045" s="2"/>
    </row>
    <row r="29046" spans="81:81">
      <c r="CC29046" s="2"/>
    </row>
    <row r="29047" spans="81:81">
      <c r="CC29047" s="2"/>
    </row>
    <row r="29048" spans="81:81">
      <c r="CC29048" s="2"/>
    </row>
    <row r="29049" spans="81:81">
      <c r="CC29049" s="2"/>
    </row>
    <row r="29050" spans="81:81">
      <c r="CC29050" s="2"/>
    </row>
    <row r="29051" spans="81:81">
      <c r="CC29051" s="2"/>
    </row>
    <row r="29052" spans="81:81">
      <c r="CC29052" s="2"/>
    </row>
    <row r="29053" spans="81:81">
      <c r="CC29053" s="2"/>
    </row>
    <row r="29054" spans="81:81">
      <c r="CC29054" s="2"/>
    </row>
    <row r="29055" spans="81:81">
      <c r="CC29055" s="2"/>
    </row>
    <row r="29056" spans="81:81">
      <c r="CC29056" s="2"/>
    </row>
    <row r="29057" spans="81:81">
      <c r="CC29057" s="2"/>
    </row>
    <row r="29058" spans="81:81">
      <c r="CC29058" s="2"/>
    </row>
    <row r="29059" spans="81:81">
      <c r="CC29059" s="2"/>
    </row>
    <row r="29060" spans="81:81">
      <c r="CC29060" s="2"/>
    </row>
    <row r="29061" spans="81:81">
      <c r="CC29061" s="2"/>
    </row>
    <row r="29062" spans="81:81">
      <c r="CC29062" s="2"/>
    </row>
    <row r="29063" spans="81:81">
      <c r="CC29063" s="2"/>
    </row>
    <row r="29064" spans="81:81">
      <c r="CC29064" s="2"/>
    </row>
    <row r="29065" spans="81:81">
      <c r="CC29065" s="2"/>
    </row>
    <row r="29066" spans="81:81">
      <c r="CC29066" s="2"/>
    </row>
    <row r="29067" spans="81:81">
      <c r="CC29067" s="2"/>
    </row>
    <row r="29068" spans="81:81">
      <c r="CC29068" s="2"/>
    </row>
    <row r="29069" spans="81:81">
      <c r="CC29069" s="2"/>
    </row>
    <row r="29070" spans="81:81">
      <c r="CC29070" s="2"/>
    </row>
    <row r="29071" spans="81:81">
      <c r="CC29071" s="2"/>
    </row>
    <row r="29072" spans="81:81">
      <c r="CC29072" s="2"/>
    </row>
    <row r="29073" spans="81:81">
      <c r="CC29073" s="2"/>
    </row>
    <row r="29074" spans="81:81">
      <c r="CC29074" s="2"/>
    </row>
    <row r="29075" spans="81:81">
      <c r="CC29075" s="2"/>
    </row>
    <row r="29076" spans="81:81">
      <c r="CC29076" s="2"/>
    </row>
    <row r="29077" spans="81:81">
      <c r="CC29077" s="2"/>
    </row>
    <row r="29078" spans="81:81">
      <c r="CC29078" s="2"/>
    </row>
    <row r="29079" spans="81:81">
      <c r="CC29079" s="2"/>
    </row>
    <row r="29080" spans="81:81">
      <c r="CC29080" s="2"/>
    </row>
    <row r="29081" spans="81:81">
      <c r="CC29081" s="2"/>
    </row>
    <row r="29082" spans="81:81">
      <c r="CC29082" s="2"/>
    </row>
    <row r="29083" spans="81:81">
      <c r="CC29083" s="2"/>
    </row>
    <row r="29084" spans="81:81">
      <c r="CC29084" s="2"/>
    </row>
    <row r="29085" spans="81:81">
      <c r="CC29085" s="2"/>
    </row>
    <row r="29086" spans="81:81">
      <c r="CC29086" s="2"/>
    </row>
    <row r="29087" spans="81:81">
      <c r="CC29087" s="2"/>
    </row>
    <row r="29088" spans="81:81">
      <c r="CC29088" s="2"/>
    </row>
    <row r="29089" spans="81:81">
      <c r="CC29089" s="2"/>
    </row>
    <row r="29090" spans="81:81">
      <c r="CC29090" s="2"/>
    </row>
    <row r="29091" spans="81:81">
      <c r="CC29091" s="2"/>
    </row>
    <row r="29092" spans="81:81">
      <c r="CC29092" s="2"/>
    </row>
    <row r="29093" spans="81:81">
      <c r="CC29093" s="2"/>
    </row>
    <row r="29094" spans="81:81">
      <c r="CC29094" s="2"/>
    </row>
    <row r="29095" spans="81:81">
      <c r="CC29095" s="2"/>
    </row>
    <row r="29096" spans="81:81">
      <c r="CC29096" s="2"/>
    </row>
    <row r="29097" spans="81:81">
      <c r="CC29097" s="2"/>
    </row>
    <row r="29098" spans="81:81">
      <c r="CC29098" s="2"/>
    </row>
    <row r="29099" spans="81:81">
      <c r="CC29099" s="2"/>
    </row>
    <row r="29100" spans="81:81">
      <c r="CC29100" s="2"/>
    </row>
    <row r="29101" spans="81:81">
      <c r="CC29101" s="2"/>
    </row>
    <row r="29102" spans="81:81">
      <c r="CC29102" s="2"/>
    </row>
    <row r="29103" spans="81:81">
      <c r="CC29103" s="2"/>
    </row>
    <row r="29104" spans="81:81">
      <c r="CC29104" s="2"/>
    </row>
    <row r="29105" spans="81:81">
      <c r="CC29105" s="2"/>
    </row>
    <row r="29106" spans="81:81">
      <c r="CC29106" s="2"/>
    </row>
    <row r="29107" spans="81:81">
      <c r="CC29107" s="2"/>
    </row>
    <row r="29108" spans="81:81">
      <c r="CC29108" s="2"/>
    </row>
    <row r="29109" spans="81:81">
      <c r="CC29109" s="2"/>
    </row>
    <row r="29110" spans="81:81">
      <c r="CC29110" s="2"/>
    </row>
    <row r="29111" spans="81:81">
      <c r="CC29111" s="2"/>
    </row>
    <row r="29112" spans="81:81">
      <c r="CC29112" s="2"/>
    </row>
    <row r="29113" spans="81:81">
      <c r="CC29113" s="2"/>
    </row>
    <row r="29114" spans="81:81">
      <c r="CC29114" s="2"/>
    </row>
    <row r="29115" spans="81:81">
      <c r="CC29115" s="2"/>
    </row>
    <row r="29116" spans="81:81">
      <c r="CC29116" s="2"/>
    </row>
    <row r="29117" spans="81:81">
      <c r="CC29117" s="2"/>
    </row>
    <row r="29118" spans="81:81">
      <c r="CC29118" s="2"/>
    </row>
    <row r="29119" spans="81:81">
      <c r="CC29119" s="2"/>
    </row>
    <row r="29120" spans="81:81">
      <c r="CC29120" s="2"/>
    </row>
    <row r="29121" spans="81:81">
      <c r="CC29121" s="2"/>
    </row>
    <row r="29122" spans="81:81">
      <c r="CC29122" s="2"/>
    </row>
    <row r="29123" spans="81:81">
      <c r="CC29123" s="2"/>
    </row>
    <row r="29124" spans="81:81">
      <c r="CC29124" s="2"/>
    </row>
    <row r="29125" spans="81:81">
      <c r="CC29125" s="2"/>
    </row>
    <row r="29126" spans="81:81">
      <c r="CC29126" s="2"/>
    </row>
    <row r="29127" spans="81:81">
      <c r="CC29127" s="2"/>
    </row>
    <row r="29128" spans="81:81">
      <c r="CC29128" s="2"/>
    </row>
    <row r="29129" spans="81:81">
      <c r="CC29129" s="2"/>
    </row>
    <row r="29130" spans="81:81">
      <c r="CC29130" s="2"/>
    </row>
    <row r="29131" spans="81:81">
      <c r="CC29131" s="2"/>
    </row>
    <row r="29132" spans="81:81">
      <c r="CC29132" s="2"/>
    </row>
    <row r="29133" spans="81:81">
      <c r="CC29133" s="2"/>
    </row>
    <row r="29134" spans="81:81">
      <c r="CC29134" s="2"/>
    </row>
    <row r="29135" spans="81:81">
      <c r="CC29135" s="2"/>
    </row>
    <row r="29136" spans="81:81">
      <c r="CC29136" s="2"/>
    </row>
    <row r="29137" spans="81:81">
      <c r="CC29137" s="2"/>
    </row>
    <row r="29138" spans="81:81">
      <c r="CC29138" s="2"/>
    </row>
    <row r="29139" spans="81:81">
      <c r="CC29139" s="2"/>
    </row>
    <row r="29140" spans="81:81">
      <c r="CC29140" s="2"/>
    </row>
    <row r="29141" spans="81:81">
      <c r="CC29141" s="2"/>
    </row>
    <row r="29142" spans="81:81">
      <c r="CC29142" s="2"/>
    </row>
    <row r="29143" spans="81:81">
      <c r="CC29143" s="2"/>
    </row>
    <row r="29144" spans="81:81">
      <c r="CC29144" s="2"/>
    </row>
    <row r="29145" spans="81:81">
      <c r="CC29145" s="2"/>
    </row>
    <row r="29146" spans="81:81">
      <c r="CC29146" s="2"/>
    </row>
    <row r="29147" spans="81:81">
      <c r="CC29147" s="2"/>
    </row>
    <row r="29148" spans="81:81">
      <c r="CC29148" s="2"/>
    </row>
    <row r="29149" spans="81:81">
      <c r="CC29149" s="2"/>
    </row>
    <row r="29150" spans="81:81">
      <c r="CC29150" s="2"/>
    </row>
    <row r="29151" spans="81:81">
      <c r="CC29151" s="2"/>
    </row>
    <row r="29152" spans="81:81">
      <c r="CC29152" s="2"/>
    </row>
    <row r="29153" spans="81:81">
      <c r="CC29153" s="2"/>
    </row>
    <row r="29154" spans="81:81">
      <c r="CC29154" s="2"/>
    </row>
    <row r="29155" spans="81:81">
      <c r="CC29155" s="2"/>
    </row>
    <row r="29156" spans="81:81">
      <c r="CC29156" s="2"/>
    </row>
    <row r="29157" spans="81:81">
      <c r="CC29157" s="2"/>
    </row>
    <row r="29158" spans="81:81">
      <c r="CC29158" s="2"/>
    </row>
    <row r="29159" spans="81:81">
      <c r="CC29159" s="2"/>
    </row>
    <row r="29160" spans="81:81">
      <c r="CC29160" s="2"/>
    </row>
    <row r="29161" spans="81:81">
      <c r="CC29161" s="2"/>
    </row>
    <row r="29162" spans="81:81">
      <c r="CC29162" s="2"/>
    </row>
    <row r="29163" spans="81:81">
      <c r="CC29163" s="2"/>
    </row>
    <row r="29164" spans="81:81">
      <c r="CC29164" s="2"/>
    </row>
    <row r="29165" spans="81:81">
      <c r="CC29165" s="2"/>
    </row>
    <row r="29166" spans="81:81">
      <c r="CC29166" s="2"/>
    </row>
    <row r="29167" spans="81:81">
      <c r="CC29167" s="2"/>
    </row>
    <row r="29168" spans="81:81">
      <c r="CC29168" s="2"/>
    </row>
    <row r="29169" spans="81:81">
      <c r="CC29169" s="2"/>
    </row>
    <row r="29170" spans="81:81">
      <c r="CC29170" s="2"/>
    </row>
    <row r="29171" spans="81:81">
      <c r="CC29171" s="2"/>
    </row>
    <row r="29172" spans="81:81">
      <c r="CC29172" s="2"/>
    </row>
    <row r="29173" spans="81:81">
      <c r="CC29173" s="2"/>
    </row>
    <row r="29174" spans="81:81">
      <c r="CC29174" s="2"/>
    </row>
    <row r="29175" spans="81:81">
      <c r="CC29175" s="2"/>
    </row>
    <row r="29176" spans="81:81">
      <c r="CC29176" s="2"/>
    </row>
    <row r="29177" spans="81:81">
      <c r="CC29177" s="2"/>
    </row>
    <row r="29178" spans="81:81">
      <c r="CC29178" s="2"/>
    </row>
    <row r="29179" spans="81:81">
      <c r="CC29179" s="2"/>
    </row>
    <row r="29180" spans="81:81">
      <c r="CC29180" s="2"/>
    </row>
    <row r="29181" spans="81:81">
      <c r="CC29181" s="2"/>
    </row>
    <row r="29182" spans="81:81">
      <c r="CC29182" s="2"/>
    </row>
    <row r="29183" spans="81:81">
      <c r="CC29183" s="2"/>
    </row>
    <row r="29184" spans="81:81">
      <c r="CC29184" s="2"/>
    </row>
    <row r="29185" spans="81:81">
      <c r="CC29185" s="2"/>
    </row>
    <row r="29186" spans="81:81">
      <c r="CC29186" s="2"/>
    </row>
    <row r="29187" spans="81:81">
      <c r="CC29187" s="2"/>
    </row>
    <row r="29188" spans="81:81">
      <c r="CC29188" s="2"/>
    </row>
    <row r="29189" spans="81:81">
      <c r="CC29189" s="2"/>
    </row>
    <row r="29190" spans="81:81">
      <c r="CC29190" s="2"/>
    </row>
    <row r="29191" spans="81:81">
      <c r="CC29191" s="2"/>
    </row>
    <row r="29192" spans="81:81">
      <c r="CC29192" s="2"/>
    </row>
    <row r="29193" spans="81:81">
      <c r="CC29193" s="2"/>
    </row>
    <row r="29194" spans="81:81">
      <c r="CC29194" s="2"/>
    </row>
    <row r="29195" spans="81:81">
      <c r="CC29195" s="2"/>
    </row>
    <row r="29196" spans="81:81">
      <c r="CC29196" s="2"/>
    </row>
    <row r="29197" spans="81:81">
      <c r="CC29197" s="2"/>
    </row>
    <row r="29198" spans="81:81">
      <c r="CC29198" s="2"/>
    </row>
    <row r="29199" spans="81:81">
      <c r="CC29199" s="2"/>
    </row>
    <row r="29200" spans="81:81">
      <c r="CC29200" s="2"/>
    </row>
    <row r="29201" spans="81:81">
      <c r="CC29201" s="2"/>
    </row>
    <row r="29202" spans="81:81">
      <c r="CC29202" s="2"/>
    </row>
    <row r="29203" spans="81:81">
      <c r="CC29203" s="2"/>
    </row>
    <row r="29204" spans="81:81">
      <c r="CC29204" s="2"/>
    </row>
    <row r="29205" spans="81:81">
      <c r="CC29205" s="2"/>
    </row>
    <row r="29206" spans="81:81">
      <c r="CC29206" s="2"/>
    </row>
    <row r="29207" spans="81:81">
      <c r="CC29207" s="2"/>
    </row>
    <row r="29208" spans="81:81">
      <c r="CC29208" s="2"/>
    </row>
    <row r="29209" spans="81:81">
      <c r="CC29209" s="2"/>
    </row>
    <row r="29210" spans="81:81">
      <c r="CC29210" s="2"/>
    </row>
    <row r="29211" spans="81:81">
      <c r="CC29211" s="2"/>
    </row>
    <row r="29212" spans="81:81">
      <c r="CC29212" s="2"/>
    </row>
    <row r="29213" spans="81:81">
      <c r="CC29213" s="2"/>
    </row>
    <row r="29214" spans="81:81">
      <c r="CC29214" s="2"/>
    </row>
    <row r="29215" spans="81:81">
      <c r="CC29215" s="2"/>
    </row>
    <row r="29216" spans="81:81">
      <c r="CC29216" s="2"/>
    </row>
    <row r="29217" spans="81:81">
      <c r="CC29217" s="2"/>
    </row>
    <row r="29218" spans="81:81">
      <c r="CC29218" s="2"/>
    </row>
    <row r="29219" spans="81:81">
      <c r="CC29219" s="2"/>
    </row>
    <row r="29220" spans="81:81">
      <c r="CC29220" s="2"/>
    </row>
    <row r="29221" spans="81:81">
      <c r="CC29221" s="2"/>
    </row>
    <row r="29222" spans="81:81">
      <c r="CC29222" s="2"/>
    </row>
    <row r="29223" spans="81:81">
      <c r="CC29223" s="2"/>
    </row>
    <row r="29224" spans="81:81">
      <c r="CC29224" s="2"/>
    </row>
    <row r="29225" spans="81:81">
      <c r="CC29225" s="2"/>
    </row>
    <row r="29226" spans="81:81">
      <c r="CC29226" s="2"/>
    </row>
    <row r="29227" spans="81:81">
      <c r="CC29227" s="2"/>
    </row>
    <row r="29228" spans="81:81">
      <c r="CC29228" s="2"/>
    </row>
    <row r="29229" spans="81:81">
      <c r="CC29229" s="2"/>
    </row>
    <row r="29230" spans="81:81">
      <c r="CC29230" s="2"/>
    </row>
    <row r="29231" spans="81:81">
      <c r="CC29231" s="2"/>
    </row>
    <row r="29232" spans="81:81">
      <c r="CC29232" s="2"/>
    </row>
    <row r="29233" spans="81:81">
      <c r="CC29233" s="2"/>
    </row>
    <row r="29234" spans="81:81">
      <c r="CC29234" s="2"/>
    </row>
    <row r="29235" spans="81:81">
      <c r="CC29235" s="2"/>
    </row>
    <row r="29236" spans="81:81">
      <c r="CC29236" s="2"/>
    </row>
    <row r="29237" spans="81:81">
      <c r="CC29237" s="2"/>
    </row>
    <row r="29238" spans="81:81">
      <c r="CC29238" s="2"/>
    </row>
    <row r="29239" spans="81:81">
      <c r="CC29239" s="2"/>
    </row>
    <row r="29240" spans="81:81">
      <c r="CC29240" s="2"/>
    </row>
    <row r="29241" spans="81:81">
      <c r="CC29241" s="2"/>
    </row>
    <row r="29242" spans="81:81">
      <c r="CC29242" s="2"/>
    </row>
    <row r="29243" spans="81:81">
      <c r="CC29243" s="2"/>
    </row>
    <row r="29244" spans="81:81">
      <c r="CC29244" s="2"/>
    </row>
    <row r="29245" spans="81:81">
      <c r="CC29245" s="2"/>
    </row>
    <row r="29246" spans="81:81">
      <c r="CC29246" s="2"/>
    </row>
    <row r="29247" spans="81:81">
      <c r="CC29247" s="2"/>
    </row>
    <row r="29248" spans="81:81">
      <c r="CC29248" s="2"/>
    </row>
    <row r="29249" spans="81:81">
      <c r="CC29249" s="2"/>
    </row>
    <row r="29250" spans="81:81">
      <c r="CC29250" s="2"/>
    </row>
    <row r="29251" spans="81:81">
      <c r="CC29251" s="2"/>
    </row>
    <row r="29252" spans="81:81">
      <c r="CC29252" s="2"/>
    </row>
    <row r="29253" spans="81:81">
      <c r="CC29253" s="2"/>
    </row>
    <row r="29254" spans="81:81">
      <c r="CC29254" s="2"/>
    </row>
    <row r="29255" spans="81:81">
      <c r="CC29255" s="2"/>
    </row>
    <row r="29256" spans="81:81">
      <c r="CC29256" s="2"/>
    </row>
    <row r="29257" spans="81:81">
      <c r="CC29257" s="2"/>
    </row>
    <row r="29258" spans="81:81">
      <c r="CC29258" s="2"/>
    </row>
    <row r="29259" spans="81:81">
      <c r="CC29259" s="2"/>
    </row>
    <row r="29260" spans="81:81">
      <c r="CC29260" s="2"/>
    </row>
    <row r="29261" spans="81:81">
      <c r="CC29261" s="2"/>
    </row>
    <row r="29262" spans="81:81">
      <c r="CC29262" s="2"/>
    </row>
    <row r="29263" spans="81:81">
      <c r="CC29263" s="2"/>
    </row>
    <row r="29264" spans="81:81">
      <c r="CC29264" s="2"/>
    </row>
    <row r="29265" spans="81:81">
      <c r="CC29265" s="2"/>
    </row>
    <row r="29266" spans="81:81">
      <c r="CC29266" s="2"/>
    </row>
    <row r="29267" spans="81:81">
      <c r="CC29267" s="2"/>
    </row>
    <row r="29268" spans="81:81">
      <c r="CC29268" s="2"/>
    </row>
    <row r="29269" spans="81:81">
      <c r="CC29269" s="2"/>
    </row>
    <row r="29270" spans="81:81">
      <c r="CC29270" s="2"/>
    </row>
    <row r="29271" spans="81:81">
      <c r="CC29271" s="2"/>
    </row>
    <row r="29272" spans="81:81">
      <c r="CC29272" s="2"/>
    </row>
    <row r="29273" spans="81:81">
      <c r="CC29273" s="2"/>
    </row>
    <row r="29274" spans="81:81">
      <c r="CC29274" s="2"/>
    </row>
    <row r="29275" spans="81:81">
      <c r="CC29275" s="2"/>
    </row>
    <row r="29276" spans="81:81">
      <c r="CC29276" s="2"/>
    </row>
    <row r="29277" spans="81:81">
      <c r="CC29277" s="2"/>
    </row>
    <row r="29278" spans="81:81">
      <c r="CC29278" s="2"/>
    </row>
    <row r="29279" spans="81:81">
      <c r="CC29279" s="2"/>
    </row>
    <row r="29280" spans="81:81">
      <c r="CC29280" s="2"/>
    </row>
    <row r="29281" spans="81:81">
      <c r="CC29281" s="2"/>
    </row>
    <row r="29282" spans="81:81">
      <c r="CC29282" s="2"/>
    </row>
    <row r="29283" spans="81:81">
      <c r="CC29283" s="2"/>
    </row>
    <row r="29284" spans="81:81">
      <c r="CC29284" s="2"/>
    </row>
    <row r="29285" spans="81:81">
      <c r="CC29285" s="2"/>
    </row>
    <row r="29286" spans="81:81">
      <c r="CC29286" s="2"/>
    </row>
    <row r="29287" spans="81:81">
      <c r="CC29287" s="2"/>
    </row>
    <row r="29288" spans="81:81">
      <c r="CC29288" s="2"/>
    </row>
    <row r="29289" spans="81:81">
      <c r="CC29289" s="2"/>
    </row>
    <row r="29290" spans="81:81">
      <c r="CC29290" s="2"/>
    </row>
    <row r="29291" spans="81:81">
      <c r="CC29291" s="2"/>
    </row>
    <row r="29292" spans="81:81">
      <c r="CC29292" s="2"/>
    </row>
    <row r="29293" spans="81:81">
      <c r="CC29293" s="2"/>
    </row>
    <row r="29294" spans="81:81">
      <c r="CC29294" s="2"/>
    </row>
    <row r="29295" spans="81:81">
      <c r="CC29295" s="2"/>
    </row>
    <row r="29296" spans="81:81">
      <c r="CC29296" s="2"/>
    </row>
    <row r="29297" spans="81:81">
      <c r="CC29297" s="2"/>
    </row>
    <row r="29298" spans="81:81">
      <c r="CC29298" s="2"/>
    </row>
    <row r="29299" spans="81:81">
      <c r="CC29299" s="2"/>
    </row>
    <row r="29300" spans="81:81">
      <c r="CC29300" s="2"/>
    </row>
    <row r="29301" spans="81:81">
      <c r="CC29301" s="2"/>
    </row>
    <row r="29302" spans="81:81">
      <c r="CC29302" s="2"/>
    </row>
    <row r="29303" spans="81:81">
      <c r="CC29303" s="2"/>
    </row>
    <row r="29304" spans="81:81">
      <c r="CC29304" s="2"/>
    </row>
    <row r="29305" spans="81:81">
      <c r="CC29305" s="2"/>
    </row>
    <row r="29306" spans="81:81">
      <c r="CC29306" s="2"/>
    </row>
    <row r="29307" spans="81:81">
      <c r="CC29307" s="2"/>
    </row>
    <row r="29308" spans="81:81">
      <c r="CC29308" s="2"/>
    </row>
    <row r="29309" spans="81:81">
      <c r="CC29309" s="2"/>
    </row>
    <row r="29310" spans="81:81">
      <c r="CC29310" s="2"/>
    </row>
    <row r="29311" spans="81:81">
      <c r="CC29311" s="2"/>
    </row>
    <row r="29312" spans="81:81">
      <c r="CC29312" s="2"/>
    </row>
    <row r="29313" spans="81:81">
      <c r="CC29313" s="2"/>
    </row>
    <row r="29314" spans="81:81">
      <c r="CC29314" s="2"/>
    </row>
    <row r="29315" spans="81:81">
      <c r="CC29315" s="2"/>
    </row>
    <row r="29316" spans="81:81">
      <c r="CC29316" s="2"/>
    </row>
    <row r="29317" spans="81:81">
      <c r="CC29317" s="2"/>
    </row>
    <row r="29318" spans="81:81">
      <c r="CC29318" s="2"/>
    </row>
    <row r="29319" spans="81:81">
      <c r="CC29319" s="2"/>
    </row>
    <row r="29320" spans="81:81">
      <c r="CC29320" s="2"/>
    </row>
    <row r="29321" spans="81:81">
      <c r="CC29321" s="2"/>
    </row>
    <row r="29322" spans="81:81">
      <c r="CC29322" s="2"/>
    </row>
    <row r="29323" spans="81:81">
      <c r="CC29323" s="2"/>
    </row>
    <row r="29324" spans="81:81">
      <c r="CC29324" s="2"/>
    </row>
    <row r="29325" spans="81:81">
      <c r="CC29325" s="2"/>
    </row>
    <row r="29326" spans="81:81">
      <c r="CC29326" s="2"/>
    </row>
    <row r="29327" spans="81:81">
      <c r="CC29327" s="2"/>
    </row>
    <row r="29328" spans="81:81">
      <c r="CC29328" s="2"/>
    </row>
    <row r="29329" spans="81:81">
      <c r="CC29329" s="2"/>
    </row>
    <row r="29330" spans="81:81">
      <c r="CC29330" s="2"/>
    </row>
    <row r="29331" spans="81:81">
      <c r="CC29331" s="2"/>
    </row>
    <row r="29332" spans="81:81">
      <c r="CC29332" s="2"/>
    </row>
    <row r="29333" spans="81:81">
      <c r="CC29333" s="2"/>
    </row>
    <row r="29334" spans="81:81">
      <c r="CC29334" s="2"/>
    </row>
    <row r="29335" spans="81:81">
      <c r="CC29335" s="2"/>
    </row>
    <row r="29336" spans="81:81">
      <c r="CC29336" s="2"/>
    </row>
    <row r="29337" spans="81:81">
      <c r="CC29337" s="2"/>
    </row>
    <row r="29338" spans="81:81">
      <c r="CC29338" s="2"/>
    </row>
    <row r="29339" spans="81:81">
      <c r="CC29339" s="2"/>
    </row>
    <row r="29340" spans="81:81">
      <c r="CC29340" s="2"/>
    </row>
    <row r="29341" spans="81:81">
      <c r="CC29341" s="2"/>
    </row>
    <row r="29342" spans="81:81">
      <c r="CC29342" s="2"/>
    </row>
    <row r="29343" spans="81:81">
      <c r="CC29343" s="2"/>
    </row>
    <row r="29344" spans="81:81">
      <c r="CC29344" s="2"/>
    </row>
    <row r="29345" spans="81:81">
      <c r="CC29345" s="2"/>
    </row>
    <row r="29346" spans="81:81">
      <c r="CC29346" s="2"/>
    </row>
    <row r="29347" spans="81:81">
      <c r="CC29347" s="2"/>
    </row>
    <row r="29348" spans="81:81">
      <c r="CC29348" s="2"/>
    </row>
    <row r="29349" spans="81:81">
      <c r="CC29349" s="2"/>
    </row>
    <row r="29350" spans="81:81">
      <c r="CC29350" s="2"/>
    </row>
    <row r="29351" spans="81:81">
      <c r="CC29351" s="2"/>
    </row>
    <row r="29352" spans="81:81">
      <c r="CC29352" s="2"/>
    </row>
    <row r="29353" spans="81:81">
      <c r="CC29353" s="2"/>
    </row>
    <row r="29354" spans="81:81">
      <c r="CC29354" s="2"/>
    </row>
    <row r="29355" spans="81:81">
      <c r="CC29355" s="2"/>
    </row>
    <row r="29356" spans="81:81">
      <c r="CC29356" s="2"/>
    </row>
    <row r="29357" spans="81:81">
      <c r="CC29357" s="2"/>
    </row>
    <row r="29358" spans="81:81">
      <c r="CC29358" s="2"/>
    </row>
    <row r="29359" spans="81:81">
      <c r="CC29359" s="2"/>
    </row>
    <row r="29360" spans="81:81">
      <c r="CC29360" s="2"/>
    </row>
    <row r="29361" spans="81:81">
      <c r="CC29361" s="2"/>
    </row>
    <row r="29362" spans="81:81">
      <c r="CC29362" s="2"/>
    </row>
    <row r="29363" spans="81:81">
      <c r="CC29363" s="2"/>
    </row>
    <row r="29364" spans="81:81">
      <c r="CC29364" s="2"/>
    </row>
    <row r="29365" spans="81:81">
      <c r="CC29365" s="2"/>
    </row>
    <row r="29366" spans="81:81">
      <c r="CC29366" s="2"/>
    </row>
    <row r="29367" spans="81:81">
      <c r="CC29367" s="2"/>
    </row>
    <row r="29368" spans="81:81">
      <c r="CC29368" s="2"/>
    </row>
    <row r="29369" spans="81:81">
      <c r="CC29369" s="2"/>
    </row>
    <row r="29370" spans="81:81">
      <c r="CC29370" s="2"/>
    </row>
    <row r="29371" spans="81:81">
      <c r="CC29371" s="2"/>
    </row>
    <row r="29372" spans="81:81">
      <c r="CC29372" s="2"/>
    </row>
    <row r="29373" spans="81:81">
      <c r="CC29373" s="2"/>
    </row>
    <row r="29374" spans="81:81">
      <c r="CC29374" s="2"/>
    </row>
    <row r="29375" spans="81:81">
      <c r="CC29375" s="2"/>
    </row>
    <row r="29376" spans="81:81">
      <c r="CC29376" s="2"/>
    </row>
    <row r="29377" spans="81:81">
      <c r="CC29377" s="2"/>
    </row>
    <row r="29378" spans="81:81">
      <c r="CC29378" s="2"/>
    </row>
    <row r="29379" spans="81:81">
      <c r="CC29379" s="2"/>
    </row>
    <row r="29380" spans="81:81">
      <c r="CC29380" s="2"/>
    </row>
    <row r="29381" spans="81:81">
      <c r="CC29381" s="2"/>
    </row>
    <row r="29382" spans="81:81">
      <c r="CC29382" s="2"/>
    </row>
    <row r="29383" spans="81:81">
      <c r="CC29383" s="2"/>
    </row>
    <row r="29384" spans="81:81">
      <c r="CC29384" s="2"/>
    </row>
    <row r="29385" spans="81:81">
      <c r="CC29385" s="2"/>
    </row>
    <row r="29386" spans="81:81">
      <c r="CC29386" s="2"/>
    </row>
    <row r="29387" spans="81:81">
      <c r="CC29387" s="2"/>
    </row>
    <row r="29388" spans="81:81">
      <c r="CC29388" s="2"/>
    </row>
    <row r="29389" spans="81:81">
      <c r="CC29389" s="2"/>
    </row>
    <row r="29390" spans="81:81">
      <c r="CC29390" s="2"/>
    </row>
    <row r="29391" spans="81:81">
      <c r="CC29391" s="2"/>
    </row>
    <row r="29392" spans="81:81">
      <c r="CC29392" s="2"/>
    </row>
    <row r="29393" spans="81:81">
      <c r="CC29393" s="2"/>
    </row>
    <row r="29394" spans="81:81">
      <c r="CC29394" s="2"/>
    </row>
    <row r="29395" spans="81:81">
      <c r="CC29395" s="2"/>
    </row>
    <row r="29396" spans="81:81">
      <c r="CC29396" s="2"/>
    </row>
    <row r="29397" spans="81:81">
      <c r="CC29397" s="2"/>
    </row>
    <row r="29398" spans="81:81">
      <c r="CC29398" s="2"/>
    </row>
    <row r="29399" spans="81:81">
      <c r="CC29399" s="2"/>
    </row>
    <row r="29400" spans="81:81">
      <c r="CC29400" s="2"/>
    </row>
    <row r="29401" spans="81:81">
      <c r="CC29401" s="2"/>
    </row>
    <row r="29402" spans="81:81">
      <c r="CC29402" s="2"/>
    </row>
    <row r="29403" spans="81:81">
      <c r="CC29403" s="2"/>
    </row>
    <row r="29404" spans="81:81">
      <c r="CC29404" s="2"/>
    </row>
    <row r="29405" spans="81:81">
      <c r="CC29405" s="2"/>
    </row>
    <row r="29406" spans="81:81">
      <c r="CC29406" s="2"/>
    </row>
    <row r="29407" spans="81:81">
      <c r="CC29407" s="2"/>
    </row>
    <row r="29408" spans="81:81">
      <c r="CC29408" s="2"/>
    </row>
    <row r="29409" spans="81:81">
      <c r="CC29409" s="2"/>
    </row>
    <row r="29410" spans="81:81">
      <c r="CC29410" s="2"/>
    </row>
    <row r="29411" spans="81:81">
      <c r="CC29411" s="2"/>
    </row>
    <row r="29412" spans="81:81">
      <c r="CC29412" s="2"/>
    </row>
    <row r="29413" spans="81:81">
      <c r="CC29413" s="2"/>
    </row>
    <row r="29414" spans="81:81">
      <c r="CC29414" s="2"/>
    </row>
    <row r="29415" spans="81:81">
      <c r="CC29415" s="2"/>
    </row>
    <row r="29416" spans="81:81">
      <c r="CC29416" s="2"/>
    </row>
    <row r="29417" spans="81:81">
      <c r="CC29417" s="2"/>
    </row>
    <row r="29418" spans="81:81">
      <c r="CC29418" s="2"/>
    </row>
    <row r="29419" spans="81:81">
      <c r="CC29419" s="2"/>
    </row>
    <row r="29420" spans="81:81">
      <c r="CC29420" s="2"/>
    </row>
    <row r="29421" spans="81:81">
      <c r="CC29421" s="2"/>
    </row>
    <row r="29422" spans="81:81">
      <c r="CC29422" s="2"/>
    </row>
    <row r="29423" spans="81:81">
      <c r="CC29423" s="2"/>
    </row>
    <row r="29424" spans="81:81">
      <c r="CC29424" s="2"/>
    </row>
    <row r="29425" spans="81:81">
      <c r="CC29425" s="2"/>
    </row>
    <row r="29426" spans="81:81">
      <c r="CC29426" s="2"/>
    </row>
    <row r="29427" spans="81:81">
      <c r="CC29427" s="2"/>
    </row>
    <row r="29428" spans="81:81">
      <c r="CC29428" s="2"/>
    </row>
    <row r="29429" spans="81:81">
      <c r="CC29429" s="2"/>
    </row>
    <row r="29430" spans="81:81">
      <c r="CC29430" s="2"/>
    </row>
    <row r="29431" spans="81:81">
      <c r="CC29431" s="2"/>
    </row>
    <row r="29432" spans="81:81">
      <c r="CC29432" s="2"/>
    </row>
    <row r="29433" spans="81:81">
      <c r="CC29433" s="2"/>
    </row>
    <row r="29434" spans="81:81">
      <c r="CC29434" s="2"/>
    </row>
    <row r="29435" spans="81:81">
      <c r="CC29435" s="2"/>
    </row>
    <row r="29436" spans="81:81">
      <c r="CC29436" s="2"/>
    </row>
    <row r="29437" spans="81:81">
      <c r="CC29437" s="2"/>
    </row>
    <row r="29438" spans="81:81">
      <c r="CC29438" s="2"/>
    </row>
    <row r="29439" spans="81:81">
      <c r="CC29439" s="2"/>
    </row>
    <row r="29440" spans="81:81">
      <c r="CC29440" s="2"/>
    </row>
    <row r="29441" spans="81:81">
      <c r="CC29441" s="2"/>
    </row>
    <row r="29442" spans="81:81">
      <c r="CC29442" s="2"/>
    </row>
    <row r="29443" spans="81:81">
      <c r="CC29443" s="2"/>
    </row>
    <row r="29444" spans="81:81">
      <c r="CC29444" s="2"/>
    </row>
    <row r="29445" spans="81:81">
      <c r="CC29445" s="2"/>
    </row>
    <row r="29446" spans="81:81">
      <c r="CC29446" s="2"/>
    </row>
    <row r="29447" spans="81:81">
      <c r="CC29447" s="2"/>
    </row>
    <row r="29448" spans="81:81">
      <c r="CC29448" s="2"/>
    </row>
    <row r="29449" spans="81:81">
      <c r="CC29449" s="2"/>
    </row>
    <row r="29450" spans="81:81">
      <c r="CC29450" s="2"/>
    </row>
    <row r="29451" spans="81:81">
      <c r="CC29451" s="2"/>
    </row>
    <row r="29452" spans="81:81">
      <c r="CC29452" s="2"/>
    </row>
    <row r="29453" spans="81:81">
      <c r="CC29453" s="2"/>
    </row>
    <row r="29454" spans="81:81">
      <c r="CC29454" s="2"/>
    </row>
    <row r="29455" spans="81:81">
      <c r="CC29455" s="2"/>
    </row>
    <row r="29456" spans="81:81">
      <c r="CC29456" s="2"/>
    </row>
    <row r="29457" spans="81:81">
      <c r="CC29457" s="2"/>
    </row>
    <row r="29458" spans="81:81">
      <c r="CC29458" s="2"/>
    </row>
    <row r="29459" spans="81:81">
      <c r="CC29459" s="2"/>
    </row>
    <row r="29460" spans="81:81">
      <c r="CC29460" s="2"/>
    </row>
    <row r="29461" spans="81:81">
      <c r="CC29461" s="2"/>
    </row>
    <row r="29462" spans="81:81">
      <c r="CC29462" s="2"/>
    </row>
    <row r="29463" spans="81:81">
      <c r="CC29463" s="2"/>
    </row>
    <row r="29464" spans="81:81">
      <c r="CC29464" s="2"/>
    </row>
    <row r="29465" spans="81:81">
      <c r="CC29465" s="2"/>
    </row>
    <row r="29466" spans="81:81">
      <c r="CC29466" s="2"/>
    </row>
    <row r="29467" spans="81:81">
      <c r="CC29467" s="2"/>
    </row>
    <row r="29468" spans="81:81">
      <c r="CC29468" s="2"/>
    </row>
    <row r="29469" spans="81:81">
      <c r="CC29469" s="2"/>
    </row>
    <row r="29470" spans="81:81">
      <c r="CC29470" s="2"/>
    </row>
    <row r="29471" spans="81:81">
      <c r="CC29471" s="2"/>
    </row>
    <row r="29472" spans="81:81">
      <c r="CC29472" s="2"/>
    </row>
    <row r="29473" spans="81:81">
      <c r="CC29473" s="2"/>
    </row>
    <row r="29474" spans="81:81">
      <c r="CC29474" s="2"/>
    </row>
    <row r="29475" spans="81:81">
      <c r="CC29475" s="2"/>
    </row>
    <row r="29476" spans="81:81">
      <c r="CC29476" s="2"/>
    </row>
    <row r="29477" spans="81:81">
      <c r="CC29477" s="2"/>
    </row>
    <row r="29478" spans="81:81">
      <c r="CC29478" s="2"/>
    </row>
    <row r="29479" spans="81:81">
      <c r="CC29479" s="2"/>
    </row>
    <row r="29480" spans="81:81">
      <c r="CC29480" s="2"/>
    </row>
    <row r="29481" spans="81:81">
      <c r="CC29481" s="2"/>
    </row>
    <row r="29482" spans="81:81">
      <c r="CC29482" s="2"/>
    </row>
    <row r="29483" spans="81:81">
      <c r="CC29483" s="2"/>
    </row>
    <row r="29484" spans="81:81">
      <c r="CC29484" s="2"/>
    </row>
    <row r="29485" spans="81:81">
      <c r="CC29485" s="2"/>
    </row>
    <row r="29486" spans="81:81">
      <c r="CC29486" s="2"/>
    </row>
    <row r="29487" spans="81:81">
      <c r="CC29487" s="2"/>
    </row>
    <row r="29488" spans="81:81">
      <c r="CC29488" s="2"/>
    </row>
    <row r="29489" spans="81:81">
      <c r="CC29489" s="2"/>
    </row>
    <row r="29490" spans="81:81">
      <c r="CC29490" s="2"/>
    </row>
    <row r="29491" spans="81:81">
      <c r="CC29491" s="2"/>
    </row>
    <row r="29492" spans="81:81">
      <c r="CC29492" s="2"/>
    </row>
    <row r="29493" spans="81:81">
      <c r="CC29493" s="2"/>
    </row>
    <row r="29494" spans="81:81">
      <c r="CC29494" s="2"/>
    </row>
    <row r="29495" spans="81:81">
      <c r="CC29495" s="2"/>
    </row>
    <row r="29496" spans="81:81">
      <c r="CC29496" s="2"/>
    </row>
    <row r="29497" spans="81:81">
      <c r="CC29497" s="2"/>
    </row>
    <row r="29498" spans="81:81">
      <c r="CC29498" s="2"/>
    </row>
    <row r="29499" spans="81:81">
      <c r="CC29499" s="2"/>
    </row>
    <row r="29500" spans="81:81">
      <c r="CC29500" s="2"/>
    </row>
    <row r="29501" spans="81:81">
      <c r="CC29501" s="2"/>
    </row>
    <row r="29502" spans="81:81">
      <c r="CC29502" s="2"/>
    </row>
    <row r="29503" spans="81:81">
      <c r="CC29503" s="2"/>
    </row>
    <row r="29504" spans="81:81">
      <c r="CC29504" s="2"/>
    </row>
    <row r="29505" spans="81:81">
      <c r="CC29505" s="2"/>
    </row>
    <row r="29506" spans="81:81">
      <c r="CC29506" s="2"/>
    </row>
    <row r="29507" spans="81:81">
      <c r="CC29507" s="2"/>
    </row>
    <row r="29508" spans="81:81">
      <c r="CC29508" s="2"/>
    </row>
    <row r="29509" spans="81:81">
      <c r="CC29509" s="2"/>
    </row>
    <row r="29510" spans="81:81">
      <c r="CC29510" s="2"/>
    </row>
    <row r="29511" spans="81:81">
      <c r="CC29511" s="2"/>
    </row>
    <row r="29512" spans="81:81">
      <c r="CC29512" s="2"/>
    </row>
    <row r="29513" spans="81:81">
      <c r="CC29513" s="2"/>
    </row>
    <row r="29514" spans="81:81">
      <c r="CC29514" s="2"/>
    </row>
    <row r="29515" spans="81:81">
      <c r="CC29515" s="2"/>
    </row>
    <row r="29516" spans="81:81">
      <c r="CC29516" s="2"/>
    </row>
    <row r="29517" spans="81:81">
      <c r="CC29517" s="2"/>
    </row>
    <row r="29518" spans="81:81">
      <c r="CC29518" s="2"/>
    </row>
    <row r="29519" spans="81:81">
      <c r="CC29519" s="2"/>
    </row>
    <row r="29520" spans="81:81">
      <c r="CC29520" s="2"/>
    </row>
    <row r="29521" spans="81:81">
      <c r="CC29521" s="2"/>
    </row>
    <row r="29522" spans="81:81">
      <c r="CC29522" s="2"/>
    </row>
    <row r="29523" spans="81:81">
      <c r="CC29523" s="2"/>
    </row>
    <row r="29524" spans="81:81">
      <c r="CC29524" s="2"/>
    </row>
    <row r="29525" spans="81:81">
      <c r="CC29525" s="2"/>
    </row>
    <row r="29526" spans="81:81">
      <c r="CC29526" s="2"/>
    </row>
    <row r="29527" spans="81:81">
      <c r="CC29527" s="2"/>
    </row>
    <row r="29528" spans="81:81">
      <c r="CC29528" s="2"/>
    </row>
    <row r="29529" spans="81:81">
      <c r="CC29529" s="2"/>
    </row>
    <row r="29530" spans="81:81">
      <c r="CC29530" s="2"/>
    </row>
    <row r="29531" spans="81:81">
      <c r="CC29531" s="2"/>
    </row>
    <row r="29532" spans="81:81">
      <c r="CC29532" s="2"/>
    </row>
    <row r="29533" spans="81:81">
      <c r="CC29533" s="2"/>
    </row>
    <row r="29534" spans="81:81">
      <c r="CC29534" s="2"/>
    </row>
    <row r="29535" spans="81:81">
      <c r="CC29535" s="2"/>
    </row>
    <row r="29536" spans="81:81">
      <c r="CC29536" s="2"/>
    </row>
    <row r="29537" spans="81:81">
      <c r="CC29537" s="2"/>
    </row>
    <row r="29538" spans="81:81">
      <c r="CC29538" s="2"/>
    </row>
    <row r="29539" spans="81:81">
      <c r="CC29539" s="2"/>
    </row>
    <row r="29540" spans="81:81">
      <c r="CC29540" s="2"/>
    </row>
    <row r="29541" spans="81:81">
      <c r="CC29541" s="2"/>
    </row>
    <row r="29542" spans="81:81">
      <c r="CC29542" s="2"/>
    </row>
    <row r="29543" spans="81:81">
      <c r="CC29543" s="2"/>
    </row>
    <row r="29544" spans="81:81">
      <c r="CC29544" s="2"/>
    </row>
    <row r="29545" spans="81:81">
      <c r="CC29545" s="2"/>
    </row>
    <row r="29546" spans="81:81">
      <c r="CC29546" s="2"/>
    </row>
    <row r="29547" spans="81:81">
      <c r="CC29547" s="2"/>
    </row>
    <row r="29548" spans="81:81">
      <c r="CC29548" s="2"/>
    </row>
    <row r="29549" spans="81:81">
      <c r="CC29549" s="2"/>
    </row>
    <row r="29550" spans="81:81">
      <c r="CC29550" s="2"/>
    </row>
    <row r="29551" spans="81:81">
      <c r="CC29551" s="2"/>
    </row>
    <row r="29552" spans="81:81">
      <c r="CC29552" s="2"/>
    </row>
    <row r="29553" spans="81:81">
      <c r="CC29553" s="2"/>
    </row>
    <row r="29554" spans="81:81">
      <c r="CC29554" s="2"/>
    </row>
    <row r="29555" spans="81:81">
      <c r="CC29555" s="2"/>
    </row>
    <row r="29556" spans="81:81">
      <c r="CC29556" s="2"/>
    </row>
    <row r="29557" spans="81:81">
      <c r="CC29557" s="2"/>
    </row>
    <row r="29558" spans="81:81">
      <c r="CC29558" s="2"/>
    </row>
    <row r="29559" spans="81:81">
      <c r="CC29559" s="2"/>
    </row>
    <row r="29560" spans="81:81">
      <c r="CC29560" s="2"/>
    </row>
    <row r="29561" spans="81:81">
      <c r="CC29561" s="2"/>
    </row>
    <row r="29562" spans="81:81">
      <c r="CC29562" s="2"/>
    </row>
    <row r="29563" spans="81:81">
      <c r="CC29563" s="2"/>
    </row>
    <row r="29564" spans="81:81">
      <c r="CC29564" s="2"/>
    </row>
    <row r="29565" spans="81:81">
      <c r="CC29565" s="2"/>
    </row>
    <row r="29566" spans="81:81">
      <c r="CC29566" s="2"/>
    </row>
    <row r="29567" spans="81:81">
      <c r="CC29567" s="2"/>
    </row>
    <row r="29568" spans="81:81">
      <c r="CC29568" s="2"/>
    </row>
    <row r="29569" spans="81:81">
      <c r="CC29569" s="2"/>
    </row>
    <row r="29570" spans="81:81">
      <c r="CC29570" s="2"/>
    </row>
    <row r="29571" spans="81:81">
      <c r="CC29571" s="2"/>
    </row>
    <row r="29572" spans="81:81">
      <c r="CC29572" s="2"/>
    </row>
    <row r="29573" spans="81:81">
      <c r="CC29573" s="2"/>
    </row>
    <row r="29574" spans="81:81">
      <c r="CC29574" s="2"/>
    </row>
    <row r="29575" spans="81:81">
      <c r="CC29575" s="2"/>
    </row>
    <row r="29576" spans="81:81">
      <c r="CC29576" s="2"/>
    </row>
    <row r="29577" spans="81:81">
      <c r="CC29577" s="2"/>
    </row>
    <row r="29578" spans="81:81">
      <c r="CC29578" s="2"/>
    </row>
    <row r="29579" spans="81:81">
      <c r="CC29579" s="2"/>
    </row>
    <row r="29580" spans="81:81">
      <c r="CC29580" s="2"/>
    </row>
    <row r="29581" spans="81:81">
      <c r="CC29581" s="2"/>
    </row>
    <row r="29582" spans="81:81">
      <c r="CC29582" s="2"/>
    </row>
    <row r="29583" spans="81:81">
      <c r="CC29583" s="2"/>
    </row>
    <row r="29584" spans="81:81">
      <c r="CC29584" s="2"/>
    </row>
    <row r="29585" spans="81:81">
      <c r="CC29585" s="2"/>
    </row>
    <row r="29586" spans="81:81">
      <c r="CC29586" s="2"/>
    </row>
    <row r="29587" spans="81:81">
      <c r="CC29587" s="2"/>
    </row>
    <row r="29588" spans="81:81">
      <c r="CC29588" s="2"/>
    </row>
    <row r="29589" spans="81:81">
      <c r="CC29589" s="2"/>
    </row>
    <row r="29590" spans="81:81">
      <c r="CC29590" s="2"/>
    </row>
    <row r="29591" spans="81:81">
      <c r="CC29591" s="2"/>
    </row>
    <row r="29592" spans="81:81">
      <c r="CC29592" s="2"/>
    </row>
    <row r="29593" spans="81:81">
      <c r="CC29593" s="2"/>
    </row>
    <row r="29594" spans="81:81">
      <c r="CC29594" s="2"/>
    </row>
    <row r="29595" spans="81:81">
      <c r="CC29595" s="2"/>
    </row>
    <row r="29596" spans="81:81">
      <c r="CC29596" s="2"/>
    </row>
    <row r="29597" spans="81:81">
      <c r="CC29597" s="2"/>
    </row>
    <row r="29598" spans="81:81">
      <c r="CC29598" s="2"/>
    </row>
    <row r="29599" spans="81:81">
      <c r="CC29599" s="2"/>
    </row>
    <row r="29600" spans="81:81">
      <c r="CC29600" s="2"/>
    </row>
    <row r="29601" spans="81:81">
      <c r="CC29601" s="2"/>
    </row>
    <row r="29602" spans="81:81">
      <c r="CC29602" s="2"/>
    </row>
    <row r="29603" spans="81:81">
      <c r="CC29603" s="2"/>
    </row>
    <row r="29604" spans="81:81">
      <c r="CC29604" s="2"/>
    </row>
    <row r="29605" spans="81:81">
      <c r="CC29605" s="2"/>
    </row>
    <row r="29606" spans="81:81">
      <c r="CC29606" s="2"/>
    </row>
    <row r="29607" spans="81:81">
      <c r="CC29607" s="2"/>
    </row>
    <row r="29608" spans="81:81">
      <c r="CC29608" s="2"/>
    </row>
    <row r="29609" spans="81:81">
      <c r="CC29609" s="2"/>
    </row>
    <row r="29610" spans="81:81">
      <c r="CC29610" s="2"/>
    </row>
    <row r="29611" spans="81:81">
      <c r="CC29611" s="2"/>
    </row>
    <row r="29612" spans="81:81">
      <c r="CC29612" s="2"/>
    </row>
    <row r="29613" spans="81:81">
      <c r="CC29613" s="2"/>
    </row>
    <row r="29614" spans="81:81">
      <c r="CC29614" s="2"/>
    </row>
    <row r="29615" spans="81:81">
      <c r="CC29615" s="2"/>
    </row>
    <row r="29616" spans="81:81">
      <c r="CC29616" s="2"/>
    </row>
    <row r="29617" spans="81:81">
      <c r="CC29617" s="2"/>
    </row>
    <row r="29618" spans="81:81">
      <c r="CC29618" s="2"/>
    </row>
    <row r="29619" spans="81:81">
      <c r="CC29619" s="2"/>
    </row>
    <row r="29620" spans="81:81">
      <c r="CC29620" s="2"/>
    </row>
    <row r="29621" spans="81:81">
      <c r="CC29621" s="2"/>
    </row>
    <row r="29622" spans="81:81">
      <c r="CC29622" s="2"/>
    </row>
    <row r="29623" spans="81:81">
      <c r="CC29623" s="2"/>
    </row>
    <row r="29624" spans="81:81">
      <c r="CC29624" s="2"/>
    </row>
    <row r="29625" spans="81:81">
      <c r="CC29625" s="2"/>
    </row>
    <row r="29626" spans="81:81">
      <c r="CC29626" s="2"/>
    </row>
    <row r="29627" spans="81:81">
      <c r="CC29627" s="2"/>
    </row>
    <row r="29628" spans="81:81">
      <c r="CC29628" s="2"/>
    </row>
    <row r="29629" spans="81:81">
      <c r="CC29629" s="2"/>
    </row>
    <row r="29630" spans="81:81">
      <c r="CC29630" s="2"/>
    </row>
    <row r="29631" spans="81:81">
      <c r="CC29631" s="2"/>
    </row>
    <row r="29632" spans="81:81">
      <c r="CC29632" s="2"/>
    </row>
    <row r="29633" spans="81:81">
      <c r="CC29633" s="2"/>
    </row>
    <row r="29634" spans="81:81">
      <c r="CC29634" s="2"/>
    </row>
    <row r="29635" spans="81:81">
      <c r="CC29635" s="2"/>
    </row>
    <row r="29636" spans="81:81">
      <c r="CC29636" s="2"/>
    </row>
    <row r="29637" spans="81:81">
      <c r="CC29637" s="2"/>
    </row>
    <row r="29638" spans="81:81">
      <c r="CC29638" s="2"/>
    </row>
    <row r="29639" spans="81:81">
      <c r="CC29639" s="2"/>
    </row>
    <row r="29640" spans="81:81">
      <c r="CC29640" s="2"/>
    </row>
    <row r="29641" spans="81:81">
      <c r="CC29641" s="2"/>
    </row>
    <row r="29642" spans="81:81">
      <c r="CC29642" s="2"/>
    </row>
    <row r="29643" spans="81:81">
      <c r="CC29643" s="2"/>
    </row>
    <row r="29644" spans="81:81">
      <c r="CC29644" s="2"/>
    </row>
    <row r="29645" spans="81:81">
      <c r="CC29645" s="2"/>
    </row>
    <row r="29646" spans="81:81">
      <c r="CC29646" s="2"/>
    </row>
    <row r="29647" spans="81:81">
      <c r="CC29647" s="2"/>
    </row>
    <row r="29648" spans="81:81">
      <c r="CC29648" s="2"/>
    </row>
    <row r="29649" spans="81:81">
      <c r="CC29649" s="2"/>
    </row>
    <row r="29650" spans="81:81">
      <c r="CC29650" s="2"/>
    </row>
    <row r="29651" spans="81:81">
      <c r="CC29651" s="2"/>
    </row>
    <row r="29652" spans="81:81">
      <c r="CC29652" s="2"/>
    </row>
    <row r="29653" spans="81:81">
      <c r="CC29653" s="2"/>
    </row>
    <row r="29654" spans="81:81">
      <c r="CC29654" s="2"/>
    </row>
    <row r="29655" spans="81:81">
      <c r="CC29655" s="2"/>
    </row>
    <row r="29656" spans="81:81">
      <c r="CC29656" s="2"/>
    </row>
    <row r="29657" spans="81:81">
      <c r="CC29657" s="2"/>
    </row>
    <row r="29658" spans="81:81">
      <c r="CC29658" s="2"/>
    </row>
    <row r="29659" spans="81:81">
      <c r="CC29659" s="2"/>
    </row>
    <row r="29660" spans="81:81">
      <c r="CC29660" s="2"/>
    </row>
    <row r="29661" spans="81:81">
      <c r="CC29661" s="2"/>
    </row>
    <row r="29662" spans="81:81">
      <c r="CC29662" s="2"/>
    </row>
    <row r="29663" spans="81:81">
      <c r="CC29663" s="2"/>
    </row>
    <row r="29664" spans="81:81">
      <c r="CC29664" s="2"/>
    </row>
    <row r="29665" spans="81:81">
      <c r="CC29665" s="2"/>
    </row>
    <row r="29666" spans="81:81">
      <c r="CC29666" s="2"/>
    </row>
    <row r="29667" spans="81:81">
      <c r="CC29667" s="2"/>
    </row>
    <row r="29668" spans="81:81">
      <c r="CC29668" s="2"/>
    </row>
    <row r="29669" spans="81:81">
      <c r="CC29669" s="2"/>
    </row>
    <row r="29670" spans="81:81">
      <c r="CC29670" s="2"/>
    </row>
    <row r="29671" spans="81:81">
      <c r="CC29671" s="2"/>
    </row>
    <row r="29672" spans="81:81">
      <c r="CC29672" s="2"/>
    </row>
    <row r="29673" spans="81:81">
      <c r="CC29673" s="2"/>
    </row>
    <row r="29674" spans="81:81">
      <c r="CC29674" s="2"/>
    </row>
    <row r="29675" spans="81:81">
      <c r="CC29675" s="2"/>
    </row>
    <row r="29676" spans="81:81">
      <c r="CC29676" s="2"/>
    </row>
    <row r="29677" spans="81:81">
      <c r="CC29677" s="2"/>
    </row>
    <row r="29678" spans="81:81">
      <c r="CC29678" s="2"/>
    </row>
    <row r="29679" spans="81:81">
      <c r="CC29679" s="2"/>
    </row>
    <row r="29680" spans="81:81">
      <c r="CC29680" s="2"/>
    </row>
    <row r="29681" spans="81:81">
      <c r="CC29681" s="2"/>
    </row>
    <row r="29682" spans="81:81">
      <c r="CC29682" s="2"/>
    </row>
    <row r="29683" spans="81:81">
      <c r="CC29683" s="2"/>
    </row>
    <row r="29684" spans="81:81">
      <c r="CC29684" s="2"/>
    </row>
    <row r="29685" spans="81:81">
      <c r="CC29685" s="2"/>
    </row>
    <row r="29686" spans="81:81">
      <c r="CC29686" s="2"/>
    </row>
    <row r="29687" spans="81:81">
      <c r="CC29687" s="2"/>
    </row>
    <row r="29688" spans="81:81">
      <c r="CC29688" s="2"/>
    </row>
    <row r="29689" spans="81:81">
      <c r="CC29689" s="2"/>
    </row>
    <row r="29690" spans="81:81">
      <c r="CC29690" s="2"/>
    </row>
    <row r="29691" spans="81:81">
      <c r="CC29691" s="2"/>
    </row>
    <row r="29692" spans="81:81">
      <c r="CC29692" s="2"/>
    </row>
    <row r="29693" spans="81:81">
      <c r="CC29693" s="2"/>
    </row>
    <row r="29694" spans="81:81">
      <c r="CC29694" s="2"/>
    </row>
    <row r="29695" spans="81:81">
      <c r="CC29695" s="2"/>
    </row>
    <row r="29696" spans="81:81">
      <c r="CC29696" s="2"/>
    </row>
    <row r="29697" spans="81:81">
      <c r="CC29697" s="2"/>
    </row>
    <row r="29698" spans="81:81">
      <c r="CC29698" s="2"/>
    </row>
    <row r="29699" spans="81:81">
      <c r="CC29699" s="2"/>
    </row>
    <row r="29700" spans="81:81">
      <c r="CC29700" s="2"/>
    </row>
    <row r="29701" spans="81:81">
      <c r="CC29701" s="2"/>
    </row>
    <row r="29702" spans="81:81">
      <c r="CC29702" s="2"/>
    </row>
    <row r="29703" spans="81:81">
      <c r="CC29703" s="2"/>
    </row>
    <row r="29704" spans="81:81">
      <c r="CC29704" s="2"/>
    </row>
    <row r="29705" spans="81:81">
      <c r="CC29705" s="2"/>
    </row>
    <row r="29706" spans="81:81">
      <c r="CC29706" s="2"/>
    </row>
    <row r="29707" spans="81:81">
      <c r="CC29707" s="2"/>
    </row>
    <row r="29708" spans="81:81">
      <c r="CC29708" s="2"/>
    </row>
    <row r="29709" spans="81:81">
      <c r="CC29709" s="2"/>
    </row>
    <row r="29710" spans="81:81">
      <c r="CC29710" s="2"/>
    </row>
    <row r="29711" spans="81:81">
      <c r="CC29711" s="2"/>
    </row>
    <row r="29712" spans="81:81">
      <c r="CC29712" s="2"/>
    </row>
    <row r="29713" spans="81:81">
      <c r="CC29713" s="2"/>
    </row>
    <row r="29714" spans="81:81">
      <c r="CC29714" s="2"/>
    </row>
    <row r="29715" spans="81:81">
      <c r="CC29715" s="2"/>
    </row>
    <row r="29716" spans="81:81">
      <c r="CC29716" s="2"/>
    </row>
    <row r="29717" spans="81:81">
      <c r="CC29717" s="2"/>
    </row>
    <row r="29718" spans="81:81">
      <c r="CC29718" s="2"/>
    </row>
    <row r="29719" spans="81:81">
      <c r="CC29719" s="2"/>
    </row>
    <row r="29720" spans="81:81">
      <c r="CC29720" s="2"/>
    </row>
    <row r="29721" spans="81:81">
      <c r="CC29721" s="2"/>
    </row>
    <row r="29722" spans="81:81">
      <c r="CC29722" s="2"/>
    </row>
    <row r="29723" spans="81:81">
      <c r="CC29723" s="2"/>
    </row>
    <row r="29724" spans="81:81">
      <c r="CC29724" s="2"/>
    </row>
    <row r="29725" spans="81:81">
      <c r="CC29725" s="2"/>
    </row>
    <row r="29726" spans="81:81">
      <c r="CC29726" s="2"/>
    </row>
    <row r="29727" spans="81:81">
      <c r="CC29727" s="2"/>
    </row>
    <row r="29728" spans="81:81">
      <c r="CC29728" s="2"/>
    </row>
    <row r="29729" spans="81:81">
      <c r="CC29729" s="2"/>
    </row>
    <row r="29730" spans="81:81">
      <c r="CC29730" s="2"/>
    </row>
    <row r="29731" spans="81:81">
      <c r="CC29731" s="2"/>
    </row>
    <row r="29732" spans="81:81">
      <c r="CC29732" s="2"/>
    </row>
    <row r="29733" spans="81:81">
      <c r="CC29733" s="2"/>
    </row>
    <row r="29734" spans="81:81">
      <c r="CC29734" s="2"/>
    </row>
    <row r="29735" spans="81:81">
      <c r="CC29735" s="2"/>
    </row>
    <row r="29736" spans="81:81">
      <c r="CC29736" s="2"/>
    </row>
    <row r="29737" spans="81:81">
      <c r="CC29737" s="2"/>
    </row>
    <row r="29738" spans="81:81">
      <c r="CC29738" s="2"/>
    </row>
    <row r="29739" spans="81:81">
      <c r="CC29739" s="2"/>
    </row>
    <row r="29740" spans="81:81">
      <c r="CC29740" s="2"/>
    </row>
    <row r="29741" spans="81:81">
      <c r="CC29741" s="2"/>
    </row>
    <row r="29742" spans="81:81">
      <c r="CC29742" s="2"/>
    </row>
    <row r="29743" spans="81:81">
      <c r="CC29743" s="2"/>
    </row>
    <row r="29744" spans="81:81">
      <c r="CC29744" s="2"/>
    </row>
    <row r="29745" spans="81:81">
      <c r="CC29745" s="2"/>
    </row>
    <row r="29746" spans="81:81">
      <c r="CC29746" s="2"/>
    </row>
    <row r="29747" spans="81:81">
      <c r="CC29747" s="2"/>
    </row>
    <row r="29748" spans="81:81">
      <c r="CC29748" s="2"/>
    </row>
    <row r="29749" spans="81:81">
      <c r="CC29749" s="2"/>
    </row>
    <row r="29750" spans="81:81">
      <c r="CC29750" s="2"/>
    </row>
    <row r="29751" spans="81:81">
      <c r="CC29751" s="2"/>
    </row>
    <row r="29752" spans="81:81">
      <c r="CC29752" s="2"/>
    </row>
    <row r="29753" spans="81:81">
      <c r="CC29753" s="2"/>
    </row>
    <row r="29754" spans="81:81">
      <c r="CC29754" s="2"/>
    </row>
    <row r="29755" spans="81:81">
      <c r="CC29755" s="2"/>
    </row>
    <row r="29756" spans="81:81">
      <c r="CC29756" s="2"/>
    </row>
    <row r="29757" spans="81:81">
      <c r="CC29757" s="2"/>
    </row>
    <row r="29758" spans="81:81">
      <c r="CC29758" s="2"/>
    </row>
    <row r="29759" spans="81:81">
      <c r="CC29759" s="2"/>
    </row>
    <row r="29760" spans="81:81">
      <c r="CC29760" s="2"/>
    </row>
    <row r="29761" spans="81:81">
      <c r="CC29761" s="2"/>
    </row>
    <row r="29762" spans="81:81">
      <c r="CC29762" s="2"/>
    </row>
    <row r="29763" spans="81:81">
      <c r="CC29763" s="2"/>
    </row>
    <row r="29764" spans="81:81">
      <c r="CC29764" s="2"/>
    </row>
    <row r="29765" spans="81:81">
      <c r="CC29765" s="2"/>
    </row>
    <row r="29766" spans="81:81">
      <c r="CC29766" s="2"/>
    </row>
    <row r="29767" spans="81:81">
      <c r="CC29767" s="2"/>
    </row>
    <row r="29768" spans="81:81">
      <c r="CC29768" s="2"/>
    </row>
    <row r="29769" spans="81:81">
      <c r="CC29769" s="2"/>
    </row>
    <row r="29770" spans="81:81">
      <c r="CC29770" s="2"/>
    </row>
    <row r="29771" spans="81:81">
      <c r="CC29771" s="2"/>
    </row>
    <row r="29772" spans="81:81">
      <c r="CC29772" s="2"/>
    </row>
    <row r="29773" spans="81:81">
      <c r="CC29773" s="2"/>
    </row>
    <row r="29774" spans="81:81">
      <c r="CC29774" s="2"/>
    </row>
    <row r="29775" spans="81:81">
      <c r="CC29775" s="2"/>
    </row>
    <row r="29776" spans="81:81">
      <c r="CC29776" s="2"/>
    </row>
    <row r="29777" spans="81:81">
      <c r="CC29777" s="2"/>
    </row>
    <row r="29778" spans="81:81">
      <c r="CC29778" s="2"/>
    </row>
    <row r="29779" spans="81:81">
      <c r="CC29779" s="2"/>
    </row>
    <row r="29780" spans="81:81">
      <c r="CC29780" s="2"/>
    </row>
    <row r="29781" spans="81:81">
      <c r="CC29781" s="2"/>
    </row>
    <row r="29782" spans="81:81">
      <c r="CC29782" s="2"/>
    </row>
    <row r="29783" spans="81:81">
      <c r="CC29783" s="2"/>
    </row>
    <row r="29784" spans="81:81">
      <c r="CC29784" s="2"/>
    </row>
    <row r="29785" spans="81:81">
      <c r="CC29785" s="2"/>
    </row>
    <row r="29786" spans="81:81">
      <c r="CC29786" s="2"/>
    </row>
    <row r="29787" spans="81:81">
      <c r="CC29787" s="2"/>
    </row>
    <row r="29788" spans="81:81">
      <c r="CC29788" s="2"/>
    </row>
    <row r="29789" spans="81:81">
      <c r="CC29789" s="2"/>
    </row>
    <row r="29790" spans="81:81">
      <c r="CC29790" s="2"/>
    </row>
    <row r="29791" spans="81:81">
      <c r="CC29791" s="2"/>
    </row>
    <row r="29792" spans="81:81">
      <c r="CC29792" s="2"/>
    </row>
    <row r="29793" spans="81:81">
      <c r="CC29793" s="2"/>
    </row>
    <row r="29794" spans="81:81">
      <c r="CC29794" s="2"/>
    </row>
    <row r="29795" spans="81:81">
      <c r="CC29795" s="2"/>
    </row>
    <row r="29796" spans="81:81">
      <c r="CC29796" s="2"/>
    </row>
    <row r="29797" spans="81:81">
      <c r="CC29797" s="2"/>
    </row>
    <row r="29798" spans="81:81">
      <c r="CC29798" s="2"/>
    </row>
    <row r="29799" spans="81:81">
      <c r="CC29799" s="2"/>
    </row>
    <row r="29800" spans="81:81">
      <c r="CC29800" s="2"/>
    </row>
    <row r="29801" spans="81:81">
      <c r="CC29801" s="2"/>
    </row>
    <row r="29802" spans="81:81">
      <c r="CC29802" s="2"/>
    </row>
    <row r="29803" spans="81:81">
      <c r="CC29803" s="2"/>
    </row>
    <row r="29804" spans="81:81">
      <c r="CC29804" s="2"/>
    </row>
    <row r="29805" spans="81:81">
      <c r="CC29805" s="2"/>
    </row>
    <row r="29806" spans="81:81">
      <c r="CC29806" s="2"/>
    </row>
    <row r="29807" spans="81:81">
      <c r="CC29807" s="2"/>
    </row>
    <row r="29808" spans="81:81">
      <c r="CC29808" s="2"/>
    </row>
    <row r="29809" spans="81:81">
      <c r="CC29809" s="2"/>
    </row>
    <row r="29810" spans="81:81">
      <c r="CC29810" s="2"/>
    </row>
    <row r="29811" spans="81:81">
      <c r="CC29811" s="2"/>
    </row>
    <row r="29812" spans="81:81">
      <c r="CC29812" s="2"/>
    </row>
    <row r="29813" spans="81:81">
      <c r="CC29813" s="2"/>
    </row>
    <row r="29814" spans="81:81">
      <c r="CC29814" s="2"/>
    </row>
    <row r="29815" spans="81:81">
      <c r="CC29815" s="2"/>
    </row>
    <row r="29816" spans="81:81">
      <c r="CC29816" s="2"/>
    </row>
    <row r="29817" spans="81:81">
      <c r="CC29817" s="2"/>
    </row>
    <row r="29818" spans="81:81">
      <c r="CC29818" s="2"/>
    </row>
    <row r="29819" spans="81:81">
      <c r="CC29819" s="2"/>
    </row>
    <row r="29820" spans="81:81">
      <c r="CC29820" s="2"/>
    </row>
    <row r="29821" spans="81:81">
      <c r="CC29821" s="2"/>
    </row>
    <row r="29822" spans="81:81">
      <c r="CC29822" s="2"/>
    </row>
    <row r="29823" spans="81:81">
      <c r="CC29823" s="2"/>
    </row>
    <row r="29824" spans="81:81">
      <c r="CC29824" s="2"/>
    </row>
    <row r="29825" spans="81:81">
      <c r="CC29825" s="2"/>
    </row>
    <row r="29826" spans="81:81">
      <c r="CC29826" s="2"/>
    </row>
    <row r="29827" spans="81:81">
      <c r="CC29827" s="2"/>
    </row>
    <row r="29828" spans="81:81">
      <c r="CC29828" s="2"/>
    </row>
    <row r="29829" spans="81:81">
      <c r="CC29829" s="2"/>
    </row>
    <row r="29830" spans="81:81">
      <c r="CC29830" s="2"/>
    </row>
    <row r="29831" spans="81:81">
      <c r="CC29831" s="2"/>
    </row>
    <row r="29832" spans="81:81">
      <c r="CC29832" s="2"/>
    </row>
    <row r="29833" spans="81:81">
      <c r="CC29833" s="2"/>
    </row>
    <row r="29834" spans="81:81">
      <c r="CC29834" s="2"/>
    </row>
    <row r="29835" spans="81:81">
      <c r="CC29835" s="2"/>
    </row>
    <row r="29836" spans="81:81">
      <c r="CC29836" s="2"/>
    </row>
    <row r="29837" spans="81:81">
      <c r="CC29837" s="2"/>
    </row>
    <row r="29838" spans="81:81">
      <c r="CC29838" s="2"/>
    </row>
    <row r="29839" spans="81:81">
      <c r="CC29839" s="2"/>
    </row>
    <row r="29840" spans="81:81">
      <c r="CC29840" s="2"/>
    </row>
    <row r="29841" spans="81:81">
      <c r="CC29841" s="2"/>
    </row>
    <row r="29842" spans="81:81">
      <c r="CC29842" s="2"/>
    </row>
    <row r="29843" spans="81:81">
      <c r="CC29843" s="2"/>
    </row>
    <row r="29844" spans="81:81">
      <c r="CC29844" s="2"/>
    </row>
    <row r="29845" spans="81:81">
      <c r="CC29845" s="2"/>
    </row>
    <row r="29846" spans="81:81">
      <c r="CC29846" s="2"/>
    </row>
    <row r="29847" spans="81:81">
      <c r="CC29847" s="2"/>
    </row>
    <row r="29848" spans="81:81">
      <c r="CC29848" s="2"/>
    </row>
    <row r="29849" spans="81:81">
      <c r="CC29849" s="2"/>
    </row>
    <row r="29850" spans="81:81">
      <c r="CC29850" s="2"/>
    </row>
    <row r="29851" spans="81:81">
      <c r="CC29851" s="2"/>
    </row>
    <row r="29852" spans="81:81">
      <c r="CC29852" s="2"/>
    </row>
    <row r="29853" spans="81:81">
      <c r="CC29853" s="2"/>
    </row>
    <row r="29854" spans="81:81">
      <c r="CC29854" s="2"/>
    </row>
    <row r="29855" spans="81:81">
      <c r="CC29855" s="2"/>
    </row>
    <row r="29856" spans="81:81">
      <c r="CC29856" s="2"/>
    </row>
    <row r="29857" spans="81:81">
      <c r="CC29857" s="2"/>
    </row>
    <row r="29858" spans="81:81">
      <c r="CC29858" s="2"/>
    </row>
    <row r="29859" spans="81:81">
      <c r="CC29859" s="2"/>
    </row>
    <row r="29860" spans="81:81">
      <c r="CC29860" s="2"/>
    </row>
    <row r="29861" spans="81:81">
      <c r="CC29861" s="2"/>
    </row>
    <row r="29862" spans="81:81">
      <c r="CC29862" s="2"/>
    </row>
    <row r="29863" spans="81:81">
      <c r="CC29863" s="2"/>
    </row>
    <row r="29864" spans="81:81">
      <c r="CC29864" s="2"/>
    </row>
    <row r="29865" spans="81:81">
      <c r="CC29865" s="2"/>
    </row>
    <row r="29866" spans="81:81">
      <c r="CC29866" s="2"/>
    </row>
    <row r="29867" spans="81:81">
      <c r="CC29867" s="2"/>
    </row>
    <row r="29868" spans="81:81">
      <c r="CC29868" s="2"/>
    </row>
    <row r="29869" spans="81:81">
      <c r="CC29869" s="2"/>
    </row>
    <row r="29870" spans="81:81">
      <c r="CC29870" s="2"/>
    </row>
    <row r="29871" spans="81:81">
      <c r="CC29871" s="2"/>
    </row>
    <row r="29872" spans="81:81">
      <c r="CC29872" s="2"/>
    </row>
    <row r="29873" spans="81:81">
      <c r="CC29873" s="2"/>
    </row>
    <row r="29874" spans="81:81">
      <c r="CC29874" s="2"/>
    </row>
    <row r="29875" spans="81:81">
      <c r="CC29875" s="2"/>
    </row>
    <row r="29876" spans="81:81">
      <c r="CC29876" s="2"/>
    </row>
    <row r="29877" spans="81:81">
      <c r="CC29877" s="2"/>
    </row>
    <row r="29878" spans="81:81">
      <c r="CC29878" s="2"/>
    </row>
    <row r="29879" spans="81:81">
      <c r="CC29879" s="2"/>
    </row>
    <row r="29880" spans="81:81">
      <c r="CC29880" s="2"/>
    </row>
    <row r="29881" spans="81:81">
      <c r="CC29881" s="2"/>
    </row>
    <row r="29882" spans="81:81">
      <c r="CC29882" s="2"/>
    </row>
    <row r="29883" spans="81:81">
      <c r="CC29883" s="2"/>
    </row>
    <row r="29884" spans="81:81">
      <c r="CC29884" s="2"/>
    </row>
    <row r="29885" spans="81:81">
      <c r="CC29885" s="2"/>
    </row>
    <row r="29886" spans="81:81">
      <c r="CC29886" s="2"/>
    </row>
    <row r="29887" spans="81:81">
      <c r="CC29887" s="2"/>
    </row>
    <row r="29888" spans="81:81">
      <c r="CC29888" s="2"/>
    </row>
    <row r="29889" spans="81:81">
      <c r="CC29889" s="2"/>
    </row>
    <row r="29890" spans="81:81">
      <c r="CC29890" s="2"/>
    </row>
    <row r="29891" spans="81:81">
      <c r="CC29891" s="2"/>
    </row>
    <row r="29892" spans="81:81">
      <c r="CC29892" s="2"/>
    </row>
    <row r="29893" spans="81:81">
      <c r="CC29893" s="2"/>
    </row>
    <row r="29894" spans="81:81">
      <c r="CC29894" s="2"/>
    </row>
    <row r="29895" spans="81:81">
      <c r="CC29895" s="2"/>
    </row>
    <row r="29896" spans="81:81">
      <c r="CC29896" s="2"/>
    </row>
    <row r="29897" spans="81:81">
      <c r="CC29897" s="2"/>
    </row>
    <row r="29898" spans="81:81">
      <c r="CC29898" s="2"/>
    </row>
    <row r="29899" spans="81:81">
      <c r="CC29899" s="2"/>
    </row>
    <row r="29900" spans="81:81">
      <c r="CC29900" s="2"/>
    </row>
    <row r="29901" spans="81:81">
      <c r="CC29901" s="2"/>
    </row>
    <row r="29902" spans="81:81">
      <c r="CC29902" s="2"/>
    </row>
    <row r="29903" spans="81:81">
      <c r="CC29903" s="2"/>
    </row>
    <row r="29904" spans="81:81">
      <c r="CC29904" s="2"/>
    </row>
    <row r="29905" spans="81:81">
      <c r="CC29905" s="2"/>
    </row>
    <row r="29906" spans="81:81">
      <c r="CC29906" s="2"/>
    </row>
    <row r="29907" spans="81:81">
      <c r="CC29907" s="2"/>
    </row>
    <row r="29908" spans="81:81">
      <c r="CC29908" s="2"/>
    </row>
    <row r="29909" spans="81:81">
      <c r="CC29909" s="2"/>
    </row>
    <row r="29910" spans="81:81">
      <c r="CC29910" s="2"/>
    </row>
    <row r="29911" spans="81:81">
      <c r="CC29911" s="2"/>
    </row>
    <row r="29912" spans="81:81">
      <c r="CC29912" s="2"/>
    </row>
    <row r="29913" spans="81:81">
      <c r="CC29913" s="2"/>
    </row>
    <row r="29914" spans="81:81">
      <c r="CC29914" s="2"/>
    </row>
    <row r="29915" spans="81:81">
      <c r="CC29915" s="2"/>
    </row>
    <row r="29916" spans="81:81">
      <c r="CC29916" s="2"/>
    </row>
    <row r="29917" spans="81:81">
      <c r="CC29917" s="2"/>
    </row>
    <row r="29918" spans="81:81">
      <c r="CC29918" s="2"/>
    </row>
    <row r="29919" spans="81:81">
      <c r="CC29919" s="2"/>
    </row>
    <row r="29920" spans="81:81">
      <c r="CC29920" s="2"/>
    </row>
    <row r="29921" spans="81:81">
      <c r="CC29921" s="2"/>
    </row>
    <row r="29922" spans="81:81">
      <c r="CC29922" s="2"/>
    </row>
    <row r="29923" spans="81:81">
      <c r="CC29923" s="2"/>
    </row>
    <row r="29924" spans="81:81">
      <c r="CC29924" s="2"/>
    </row>
    <row r="29925" spans="81:81">
      <c r="CC29925" s="2"/>
    </row>
    <row r="29926" spans="81:81">
      <c r="CC29926" s="2"/>
    </row>
    <row r="29927" spans="81:81">
      <c r="CC29927" s="2"/>
    </row>
    <row r="29928" spans="81:81">
      <c r="CC29928" s="2"/>
    </row>
    <row r="29929" spans="81:81">
      <c r="CC29929" s="2"/>
    </row>
    <row r="29930" spans="81:81">
      <c r="CC29930" s="2"/>
    </row>
    <row r="29931" spans="81:81">
      <c r="CC29931" s="2"/>
    </row>
    <row r="29932" spans="81:81">
      <c r="CC29932" s="2"/>
    </row>
    <row r="29933" spans="81:81">
      <c r="CC29933" s="2"/>
    </row>
    <row r="29934" spans="81:81">
      <c r="CC29934" s="2"/>
    </row>
    <row r="29935" spans="81:81">
      <c r="CC29935" s="2"/>
    </row>
    <row r="29936" spans="81:81">
      <c r="CC29936" s="2"/>
    </row>
    <row r="29937" spans="81:81">
      <c r="CC29937" s="2"/>
    </row>
    <row r="29938" spans="81:81">
      <c r="CC29938" s="2"/>
    </row>
    <row r="29939" spans="81:81">
      <c r="CC29939" s="2"/>
    </row>
    <row r="29940" spans="81:81">
      <c r="CC29940" s="2"/>
    </row>
    <row r="29941" spans="81:81">
      <c r="CC29941" s="2"/>
    </row>
    <row r="29942" spans="81:81">
      <c r="CC29942" s="2"/>
    </row>
    <row r="29943" spans="81:81">
      <c r="CC29943" s="2"/>
    </row>
    <row r="29944" spans="81:81">
      <c r="CC29944" s="2"/>
    </row>
    <row r="29945" spans="81:81">
      <c r="CC29945" s="2"/>
    </row>
    <row r="29946" spans="81:81">
      <c r="CC29946" s="2"/>
    </row>
    <row r="29947" spans="81:81">
      <c r="CC29947" s="2"/>
    </row>
    <row r="29948" spans="81:81">
      <c r="CC29948" s="2"/>
    </row>
    <row r="29949" spans="81:81">
      <c r="CC29949" s="2"/>
    </row>
    <row r="29950" spans="81:81">
      <c r="CC29950" s="2"/>
    </row>
    <row r="29951" spans="81:81">
      <c r="CC29951" s="2"/>
    </row>
    <row r="29952" spans="81:81">
      <c r="CC29952" s="2"/>
    </row>
    <row r="29953" spans="81:81">
      <c r="CC29953" s="2"/>
    </row>
    <row r="29954" spans="81:81">
      <c r="CC29954" s="2"/>
    </row>
    <row r="29955" spans="81:81">
      <c r="CC29955" s="2"/>
    </row>
    <row r="29956" spans="81:81">
      <c r="CC29956" s="2"/>
    </row>
    <row r="29957" spans="81:81">
      <c r="CC29957" s="2"/>
    </row>
    <row r="29958" spans="81:81">
      <c r="CC29958" s="2"/>
    </row>
    <row r="29959" spans="81:81">
      <c r="CC29959" s="2"/>
    </row>
    <row r="29960" spans="81:81">
      <c r="CC29960" s="2"/>
    </row>
    <row r="29961" spans="81:81">
      <c r="CC29961" s="2"/>
    </row>
    <row r="29962" spans="81:81">
      <c r="CC29962" s="2"/>
    </row>
    <row r="29963" spans="81:81">
      <c r="CC29963" s="2"/>
    </row>
    <row r="29964" spans="81:81">
      <c r="CC29964" s="2"/>
    </row>
    <row r="29965" spans="81:81">
      <c r="CC29965" s="2"/>
    </row>
    <row r="29966" spans="81:81">
      <c r="CC29966" s="2"/>
    </row>
    <row r="29967" spans="81:81">
      <c r="CC29967" s="2"/>
    </row>
    <row r="29968" spans="81:81">
      <c r="CC29968" s="2"/>
    </row>
    <row r="29969" spans="81:81">
      <c r="CC29969" s="2"/>
    </row>
    <row r="29970" spans="81:81">
      <c r="CC29970" s="2"/>
    </row>
    <row r="29971" spans="81:81">
      <c r="CC29971" s="2"/>
    </row>
    <row r="29972" spans="81:81">
      <c r="CC29972" s="2"/>
    </row>
    <row r="29973" spans="81:81">
      <c r="CC29973" s="2"/>
    </row>
    <row r="29974" spans="81:81">
      <c r="CC29974" s="2"/>
    </row>
    <row r="29975" spans="81:81">
      <c r="CC29975" s="2"/>
    </row>
    <row r="29976" spans="81:81">
      <c r="CC29976" s="2"/>
    </row>
    <row r="29977" spans="81:81">
      <c r="CC29977" s="2"/>
    </row>
    <row r="29978" spans="81:81">
      <c r="CC29978" s="2"/>
    </row>
    <row r="29979" spans="81:81">
      <c r="CC29979" s="2"/>
    </row>
    <row r="29980" spans="81:81">
      <c r="CC29980" s="2"/>
    </row>
    <row r="29981" spans="81:81">
      <c r="CC29981" s="2"/>
    </row>
    <row r="29982" spans="81:81">
      <c r="CC29982" s="2"/>
    </row>
    <row r="29983" spans="81:81">
      <c r="CC29983" s="2"/>
    </row>
    <row r="29984" spans="81:81">
      <c r="CC29984" s="2"/>
    </row>
    <row r="29985" spans="81:81">
      <c r="CC29985" s="2"/>
    </row>
    <row r="29986" spans="81:81">
      <c r="CC29986" s="2"/>
    </row>
    <row r="29987" spans="81:81">
      <c r="CC29987" s="2"/>
    </row>
    <row r="29988" spans="81:81">
      <c r="CC29988" s="2"/>
    </row>
    <row r="29989" spans="81:81">
      <c r="CC29989" s="2"/>
    </row>
    <row r="29990" spans="81:81">
      <c r="CC29990" s="2"/>
    </row>
    <row r="29991" spans="81:81">
      <c r="CC29991" s="2"/>
    </row>
    <row r="29992" spans="81:81">
      <c r="CC29992" s="2"/>
    </row>
    <row r="29993" spans="81:81">
      <c r="CC29993" s="2"/>
    </row>
    <row r="29994" spans="81:81">
      <c r="CC29994" s="2"/>
    </row>
    <row r="29995" spans="81:81">
      <c r="CC29995" s="2"/>
    </row>
    <row r="29996" spans="81:81">
      <c r="CC29996" s="2"/>
    </row>
    <row r="29997" spans="81:81">
      <c r="CC29997" s="2"/>
    </row>
    <row r="29998" spans="81:81">
      <c r="CC29998" s="2"/>
    </row>
    <row r="29999" spans="81:81">
      <c r="CC29999" s="2"/>
    </row>
    <row r="30000" spans="81:81">
      <c r="CC30000" s="2"/>
    </row>
    <row r="30001" spans="81:81">
      <c r="CC30001" s="2"/>
    </row>
    <row r="30002" spans="81:81">
      <c r="CC30002" s="2"/>
    </row>
    <row r="30003" spans="81:81">
      <c r="CC30003" s="2"/>
    </row>
    <row r="30004" spans="81:81">
      <c r="CC30004" s="2"/>
    </row>
    <row r="30005" spans="81:81">
      <c r="CC30005" s="2"/>
    </row>
    <row r="30006" spans="81:81">
      <c r="CC30006" s="2"/>
    </row>
    <row r="30007" spans="81:81">
      <c r="CC30007" s="2"/>
    </row>
    <row r="30008" spans="81:81">
      <c r="CC30008" s="2"/>
    </row>
    <row r="30009" spans="81:81">
      <c r="CC30009" s="2"/>
    </row>
    <row r="30010" spans="81:81">
      <c r="CC30010" s="2"/>
    </row>
    <row r="30011" spans="81:81">
      <c r="CC30011" s="2"/>
    </row>
    <row r="30012" spans="81:81">
      <c r="CC30012" s="2"/>
    </row>
    <row r="30013" spans="81:81">
      <c r="CC30013" s="2"/>
    </row>
    <row r="30014" spans="81:81">
      <c r="CC30014" s="2"/>
    </row>
    <row r="30015" spans="81:81">
      <c r="CC30015" s="2"/>
    </row>
    <row r="30016" spans="81:81">
      <c r="CC30016" s="2"/>
    </row>
    <row r="30017" spans="81:81">
      <c r="CC30017" s="2"/>
    </row>
    <row r="30018" spans="81:81">
      <c r="CC30018" s="2"/>
    </row>
    <row r="30019" spans="81:81">
      <c r="CC30019" s="2"/>
    </row>
    <row r="30020" spans="81:81">
      <c r="CC30020" s="2"/>
    </row>
    <row r="30021" spans="81:81">
      <c r="CC30021" s="2"/>
    </row>
    <row r="30022" spans="81:81">
      <c r="CC30022" s="2"/>
    </row>
    <row r="30023" spans="81:81">
      <c r="CC30023" s="2"/>
    </row>
    <row r="30024" spans="81:81">
      <c r="CC30024" s="2"/>
    </row>
    <row r="30025" spans="81:81">
      <c r="CC30025" s="2"/>
    </row>
    <row r="30026" spans="81:81">
      <c r="CC30026" s="2"/>
    </row>
    <row r="30027" spans="81:81">
      <c r="CC30027" s="2"/>
    </row>
    <row r="30028" spans="81:81">
      <c r="CC30028" s="2"/>
    </row>
    <row r="30029" spans="81:81">
      <c r="CC30029" s="2"/>
    </row>
    <row r="30030" spans="81:81">
      <c r="CC30030" s="2"/>
    </row>
    <row r="30031" spans="81:81">
      <c r="CC30031" s="2"/>
    </row>
    <row r="30032" spans="81:81">
      <c r="CC30032" s="2"/>
    </row>
    <row r="30033" spans="81:81">
      <c r="CC30033" s="2"/>
    </row>
    <row r="30034" spans="81:81">
      <c r="CC30034" s="2"/>
    </row>
    <row r="30035" spans="81:81">
      <c r="CC30035" s="2"/>
    </row>
    <row r="30036" spans="81:81">
      <c r="CC30036" s="2"/>
    </row>
    <row r="30037" spans="81:81">
      <c r="CC30037" s="2"/>
    </row>
    <row r="30038" spans="81:81">
      <c r="CC30038" s="2"/>
    </row>
    <row r="30039" spans="81:81">
      <c r="CC30039" s="2"/>
    </row>
    <row r="30040" spans="81:81">
      <c r="CC30040" s="2"/>
    </row>
    <row r="30041" spans="81:81">
      <c r="CC30041" s="2"/>
    </row>
    <row r="30042" spans="81:81">
      <c r="CC30042" s="2"/>
    </row>
    <row r="30043" spans="81:81">
      <c r="CC30043" s="2"/>
    </row>
    <row r="30044" spans="81:81">
      <c r="CC30044" s="2"/>
    </row>
    <row r="30045" spans="81:81">
      <c r="CC30045" s="2"/>
    </row>
    <row r="30046" spans="81:81">
      <c r="CC30046" s="2"/>
    </row>
    <row r="30047" spans="81:81">
      <c r="CC30047" s="2"/>
    </row>
    <row r="30048" spans="81:81">
      <c r="CC30048" s="2"/>
    </row>
    <row r="30049" spans="81:81">
      <c r="CC30049" s="2"/>
    </row>
    <row r="30050" spans="81:81">
      <c r="CC30050" s="2"/>
    </row>
    <row r="30051" spans="81:81">
      <c r="CC30051" s="2"/>
    </row>
    <row r="30052" spans="81:81">
      <c r="CC30052" s="2"/>
    </row>
    <row r="30053" spans="81:81">
      <c r="CC30053" s="2"/>
    </row>
    <row r="30054" spans="81:81">
      <c r="CC30054" s="2"/>
    </row>
    <row r="30055" spans="81:81">
      <c r="CC30055" s="2"/>
    </row>
    <row r="30056" spans="81:81">
      <c r="CC30056" s="2"/>
    </row>
    <row r="30057" spans="81:81">
      <c r="CC30057" s="2"/>
    </row>
    <row r="30058" spans="81:81">
      <c r="CC30058" s="2"/>
    </row>
    <row r="30059" spans="81:81">
      <c r="CC30059" s="2"/>
    </row>
    <row r="30060" spans="81:81">
      <c r="CC30060" s="2"/>
    </row>
    <row r="30061" spans="81:81">
      <c r="CC30061" s="2"/>
    </row>
    <row r="30062" spans="81:81">
      <c r="CC30062" s="2"/>
    </row>
    <row r="30063" spans="81:81">
      <c r="CC30063" s="2"/>
    </row>
    <row r="30064" spans="81:81">
      <c r="CC30064" s="2"/>
    </row>
    <row r="30065" spans="81:81">
      <c r="CC30065" s="2"/>
    </row>
    <row r="30066" spans="81:81">
      <c r="CC30066" s="2"/>
    </row>
    <row r="30067" spans="81:81">
      <c r="CC30067" s="2"/>
    </row>
    <row r="30068" spans="81:81">
      <c r="CC30068" s="2"/>
    </row>
    <row r="30069" spans="81:81">
      <c r="CC30069" s="2"/>
    </row>
    <row r="30070" spans="81:81">
      <c r="CC30070" s="2"/>
    </row>
    <row r="30071" spans="81:81">
      <c r="CC30071" s="2"/>
    </row>
    <row r="30072" spans="81:81">
      <c r="CC30072" s="2"/>
    </row>
    <row r="30073" spans="81:81">
      <c r="CC30073" s="2"/>
    </row>
    <row r="30074" spans="81:81">
      <c r="CC30074" s="2"/>
    </row>
    <row r="30075" spans="81:81">
      <c r="CC30075" s="2"/>
    </row>
    <row r="30076" spans="81:81">
      <c r="CC30076" s="2"/>
    </row>
    <row r="30077" spans="81:81">
      <c r="CC30077" s="2"/>
    </row>
    <row r="30078" spans="81:81">
      <c r="CC30078" s="2"/>
    </row>
    <row r="30079" spans="81:81">
      <c r="CC30079" s="2"/>
    </row>
    <row r="30080" spans="81:81">
      <c r="CC30080" s="2"/>
    </row>
    <row r="30081" spans="81:81">
      <c r="CC30081" s="2"/>
    </row>
    <row r="30082" spans="81:81">
      <c r="CC30082" s="2"/>
    </row>
    <row r="30083" spans="81:81">
      <c r="CC30083" s="2"/>
    </row>
    <row r="30084" spans="81:81">
      <c r="CC30084" s="2"/>
    </row>
    <row r="30085" spans="81:81">
      <c r="CC30085" s="2"/>
    </row>
    <row r="30086" spans="81:81">
      <c r="CC30086" s="2"/>
    </row>
    <row r="30087" spans="81:81">
      <c r="CC30087" s="2"/>
    </row>
    <row r="30088" spans="81:81">
      <c r="CC30088" s="2"/>
    </row>
    <row r="30089" spans="81:81">
      <c r="CC30089" s="2"/>
    </row>
    <row r="30090" spans="81:81">
      <c r="CC30090" s="2"/>
    </row>
    <row r="30091" spans="81:81">
      <c r="CC30091" s="2"/>
    </row>
    <row r="30092" spans="81:81">
      <c r="CC30092" s="2"/>
    </row>
    <row r="30093" spans="81:81">
      <c r="CC30093" s="2"/>
    </row>
    <row r="30094" spans="81:81">
      <c r="CC30094" s="2"/>
    </row>
    <row r="30095" spans="81:81">
      <c r="CC30095" s="2"/>
    </row>
    <row r="30096" spans="81:81">
      <c r="CC30096" s="2"/>
    </row>
    <row r="30097" spans="81:81">
      <c r="CC30097" s="2"/>
    </row>
    <row r="30098" spans="81:81">
      <c r="CC30098" s="2"/>
    </row>
    <row r="30099" spans="81:81">
      <c r="CC30099" s="2"/>
    </row>
    <row r="30100" spans="81:81">
      <c r="CC30100" s="2"/>
    </row>
    <row r="30101" spans="81:81">
      <c r="CC30101" s="2"/>
    </row>
    <row r="30102" spans="81:81">
      <c r="CC30102" s="2"/>
    </row>
    <row r="30103" spans="81:81">
      <c r="CC30103" s="2"/>
    </row>
    <row r="30104" spans="81:81">
      <c r="CC30104" s="2"/>
    </row>
    <row r="30105" spans="81:81">
      <c r="CC30105" s="2"/>
    </row>
    <row r="30106" spans="81:81">
      <c r="CC30106" s="2"/>
    </row>
    <row r="30107" spans="81:81">
      <c r="CC30107" s="2"/>
    </row>
    <row r="30108" spans="81:81">
      <c r="CC30108" s="2"/>
    </row>
    <row r="30109" spans="81:81">
      <c r="CC30109" s="2"/>
    </row>
    <row r="30110" spans="81:81">
      <c r="CC30110" s="2"/>
    </row>
    <row r="30111" spans="81:81">
      <c r="CC30111" s="2"/>
    </row>
    <row r="30112" spans="81:81">
      <c r="CC30112" s="2"/>
    </row>
    <row r="30113" spans="81:81">
      <c r="CC30113" s="2"/>
    </row>
    <row r="30114" spans="81:81">
      <c r="CC30114" s="2"/>
    </row>
    <row r="30115" spans="81:81">
      <c r="CC30115" s="2"/>
    </row>
    <row r="30116" spans="81:81">
      <c r="CC30116" s="2"/>
    </row>
    <row r="30117" spans="81:81">
      <c r="CC30117" s="2"/>
    </row>
    <row r="30118" spans="81:81">
      <c r="CC30118" s="2"/>
    </row>
    <row r="30119" spans="81:81">
      <c r="CC30119" s="2"/>
    </row>
    <row r="30120" spans="81:81">
      <c r="CC30120" s="2"/>
    </row>
    <row r="30121" spans="81:81">
      <c r="CC30121" s="2"/>
    </row>
    <row r="30122" spans="81:81">
      <c r="CC30122" s="2"/>
    </row>
    <row r="30123" spans="81:81">
      <c r="CC30123" s="2"/>
    </row>
    <row r="30124" spans="81:81">
      <c r="CC30124" s="2"/>
    </row>
    <row r="30125" spans="81:81">
      <c r="CC30125" s="2"/>
    </row>
    <row r="30126" spans="81:81">
      <c r="CC30126" s="2"/>
    </row>
    <row r="30127" spans="81:81">
      <c r="CC30127" s="2"/>
    </row>
    <row r="30128" spans="81:81">
      <c r="CC30128" s="2"/>
    </row>
    <row r="30129" spans="81:81">
      <c r="CC30129" s="2"/>
    </row>
    <row r="30130" spans="81:81">
      <c r="CC30130" s="2"/>
    </row>
    <row r="30131" spans="81:81">
      <c r="CC30131" s="2"/>
    </row>
    <row r="30132" spans="81:81">
      <c r="CC30132" s="2"/>
    </row>
    <row r="30133" spans="81:81">
      <c r="CC30133" s="2"/>
    </row>
    <row r="30134" spans="81:81">
      <c r="CC30134" s="2"/>
    </row>
    <row r="30135" spans="81:81">
      <c r="CC30135" s="2"/>
    </row>
    <row r="30136" spans="81:81">
      <c r="CC30136" s="2"/>
    </row>
    <row r="30137" spans="81:81">
      <c r="CC30137" s="2"/>
    </row>
    <row r="30138" spans="81:81">
      <c r="CC30138" s="2"/>
    </row>
    <row r="30139" spans="81:81">
      <c r="CC30139" s="2"/>
    </row>
    <row r="30140" spans="81:81">
      <c r="CC30140" s="2"/>
    </row>
    <row r="30141" spans="81:81">
      <c r="CC30141" s="2"/>
    </row>
    <row r="30142" spans="81:81">
      <c r="CC30142" s="2"/>
    </row>
    <row r="30143" spans="81:81">
      <c r="CC30143" s="2"/>
    </row>
    <row r="30144" spans="81:81">
      <c r="CC30144" s="2"/>
    </row>
    <row r="30145" spans="81:81">
      <c r="CC30145" s="2"/>
    </row>
    <row r="30146" spans="81:81">
      <c r="CC30146" s="2"/>
    </row>
    <row r="30147" spans="81:81">
      <c r="CC30147" s="2"/>
    </row>
    <row r="30148" spans="81:81">
      <c r="CC30148" s="2"/>
    </row>
    <row r="30149" spans="81:81">
      <c r="CC30149" s="2"/>
    </row>
    <row r="30150" spans="81:81">
      <c r="CC30150" s="2"/>
    </row>
    <row r="30151" spans="81:81">
      <c r="CC30151" s="2"/>
    </row>
    <row r="30152" spans="81:81">
      <c r="CC30152" s="2"/>
    </row>
    <row r="30153" spans="81:81">
      <c r="CC30153" s="2"/>
    </row>
    <row r="30154" spans="81:81">
      <c r="CC30154" s="2"/>
    </row>
    <row r="30155" spans="81:81">
      <c r="CC30155" s="2"/>
    </row>
    <row r="30156" spans="81:81">
      <c r="CC30156" s="2"/>
    </row>
    <row r="30157" spans="81:81">
      <c r="CC30157" s="2"/>
    </row>
    <row r="30158" spans="81:81">
      <c r="CC30158" s="2"/>
    </row>
    <row r="30159" spans="81:81">
      <c r="CC30159" s="2"/>
    </row>
    <row r="30160" spans="81:81">
      <c r="CC30160" s="2"/>
    </row>
    <row r="30161" spans="81:81">
      <c r="CC30161" s="2"/>
    </row>
    <row r="30162" spans="81:81">
      <c r="CC30162" s="2"/>
    </row>
    <row r="30163" spans="81:81">
      <c r="CC30163" s="2"/>
    </row>
    <row r="30164" spans="81:81">
      <c r="CC30164" s="2"/>
    </row>
    <row r="30165" spans="81:81">
      <c r="CC30165" s="2"/>
    </row>
    <row r="30166" spans="81:81">
      <c r="CC30166" s="2"/>
    </row>
    <row r="30167" spans="81:81">
      <c r="CC30167" s="2"/>
    </row>
    <row r="30168" spans="81:81">
      <c r="CC30168" s="2"/>
    </row>
    <row r="30169" spans="81:81">
      <c r="CC30169" s="2"/>
    </row>
    <row r="30170" spans="81:81">
      <c r="CC30170" s="2"/>
    </row>
    <row r="30171" spans="81:81">
      <c r="CC30171" s="2"/>
    </row>
    <row r="30172" spans="81:81">
      <c r="CC30172" s="2"/>
    </row>
    <row r="30173" spans="81:81">
      <c r="CC30173" s="2"/>
    </row>
    <row r="30174" spans="81:81">
      <c r="CC30174" s="2"/>
    </row>
    <row r="30175" spans="81:81">
      <c r="CC30175" s="2"/>
    </row>
    <row r="30176" spans="81:81">
      <c r="CC30176" s="2"/>
    </row>
    <row r="30177" spans="81:81">
      <c r="CC30177" s="2"/>
    </row>
    <row r="30178" spans="81:81">
      <c r="CC30178" s="2"/>
    </row>
    <row r="30179" spans="81:81">
      <c r="CC30179" s="2"/>
    </row>
    <row r="30180" spans="81:81">
      <c r="CC30180" s="2"/>
    </row>
    <row r="30181" spans="81:81">
      <c r="CC30181" s="2"/>
    </row>
    <row r="30182" spans="81:81">
      <c r="CC30182" s="2"/>
    </row>
    <row r="30183" spans="81:81">
      <c r="CC30183" s="2"/>
    </row>
    <row r="30184" spans="81:81">
      <c r="CC30184" s="2"/>
    </row>
    <row r="30185" spans="81:81">
      <c r="CC30185" s="2"/>
    </row>
    <row r="30186" spans="81:81">
      <c r="CC30186" s="2"/>
    </row>
    <row r="30187" spans="81:81">
      <c r="CC30187" s="2"/>
    </row>
    <row r="30188" spans="81:81">
      <c r="CC30188" s="2"/>
    </row>
    <row r="30189" spans="81:81">
      <c r="CC30189" s="2"/>
    </row>
    <row r="30190" spans="81:81">
      <c r="CC30190" s="2"/>
    </row>
    <row r="30191" spans="81:81">
      <c r="CC30191" s="2"/>
    </row>
    <row r="30192" spans="81:81">
      <c r="CC30192" s="2"/>
    </row>
    <row r="30193" spans="81:81">
      <c r="CC30193" s="2"/>
    </row>
    <row r="30194" spans="81:81">
      <c r="CC30194" s="2"/>
    </row>
    <row r="30195" spans="81:81">
      <c r="CC30195" s="2"/>
    </row>
    <row r="30196" spans="81:81">
      <c r="CC30196" s="2"/>
    </row>
    <row r="30197" spans="81:81">
      <c r="CC30197" s="2"/>
    </row>
    <row r="30198" spans="81:81">
      <c r="CC30198" s="2"/>
    </row>
    <row r="30199" spans="81:81">
      <c r="CC30199" s="2"/>
    </row>
    <row r="30200" spans="81:81">
      <c r="CC30200" s="2"/>
    </row>
    <row r="30201" spans="81:81">
      <c r="CC30201" s="2"/>
    </row>
    <row r="30202" spans="81:81">
      <c r="CC30202" s="2"/>
    </row>
    <row r="30203" spans="81:81">
      <c r="CC30203" s="2"/>
    </row>
    <row r="30204" spans="81:81">
      <c r="CC30204" s="2"/>
    </row>
    <row r="30205" spans="81:81">
      <c r="CC30205" s="2"/>
    </row>
    <row r="30206" spans="81:81">
      <c r="CC30206" s="2"/>
    </row>
    <row r="30207" spans="81:81">
      <c r="CC30207" s="2"/>
    </row>
    <row r="30208" spans="81:81">
      <c r="CC30208" s="2"/>
    </row>
    <row r="30209" spans="81:81">
      <c r="CC30209" s="2"/>
    </row>
    <row r="30210" spans="81:81">
      <c r="CC30210" s="2"/>
    </row>
    <row r="30211" spans="81:81">
      <c r="CC30211" s="2"/>
    </row>
    <row r="30212" spans="81:81">
      <c r="CC30212" s="2"/>
    </row>
    <row r="30213" spans="81:81">
      <c r="CC30213" s="2"/>
    </row>
    <row r="30214" spans="81:81">
      <c r="CC30214" s="2"/>
    </row>
    <row r="30215" spans="81:81">
      <c r="CC30215" s="2"/>
    </row>
    <row r="30216" spans="81:81">
      <c r="CC30216" s="2"/>
    </row>
    <row r="30217" spans="81:81">
      <c r="CC30217" s="2"/>
    </row>
    <row r="30218" spans="81:81">
      <c r="CC30218" s="2"/>
    </row>
    <row r="30219" spans="81:81">
      <c r="CC30219" s="2"/>
    </row>
    <row r="30220" spans="81:81">
      <c r="CC30220" s="2"/>
    </row>
    <row r="30221" spans="81:81">
      <c r="CC30221" s="2"/>
    </row>
    <row r="30222" spans="81:81">
      <c r="CC30222" s="2"/>
    </row>
    <row r="30223" spans="81:81">
      <c r="CC30223" s="2"/>
    </row>
    <row r="30224" spans="81:81">
      <c r="CC30224" s="2"/>
    </row>
    <row r="30225" spans="81:81">
      <c r="CC30225" s="2"/>
    </row>
    <row r="30226" spans="81:81">
      <c r="CC30226" s="2"/>
    </row>
    <row r="30227" spans="81:81">
      <c r="CC30227" s="2"/>
    </row>
    <row r="30228" spans="81:81">
      <c r="CC30228" s="2"/>
    </row>
    <row r="30229" spans="81:81">
      <c r="CC30229" s="2"/>
    </row>
    <row r="30230" spans="81:81">
      <c r="CC30230" s="2"/>
    </row>
    <row r="30231" spans="81:81">
      <c r="CC30231" s="2"/>
    </row>
    <row r="30232" spans="81:81">
      <c r="CC30232" s="2"/>
    </row>
    <row r="30233" spans="81:81">
      <c r="CC30233" s="2"/>
    </row>
    <row r="30234" spans="81:81">
      <c r="CC30234" s="2"/>
    </row>
    <row r="30235" spans="81:81">
      <c r="CC30235" s="2"/>
    </row>
    <row r="30236" spans="81:81">
      <c r="CC30236" s="2"/>
    </row>
    <row r="30237" spans="81:81">
      <c r="CC30237" s="2"/>
    </row>
    <row r="30238" spans="81:81">
      <c r="CC30238" s="2"/>
    </row>
    <row r="30239" spans="81:81">
      <c r="CC30239" s="2"/>
    </row>
    <row r="30240" spans="81:81">
      <c r="CC30240" s="2"/>
    </row>
    <row r="30241" spans="81:81">
      <c r="CC30241" s="2"/>
    </row>
    <row r="30242" spans="81:81">
      <c r="CC30242" s="2"/>
    </row>
    <row r="30243" spans="81:81">
      <c r="CC30243" s="2"/>
    </row>
    <row r="30244" spans="81:81">
      <c r="CC30244" s="2"/>
    </row>
    <row r="30245" spans="81:81">
      <c r="CC30245" s="2"/>
    </row>
    <row r="30246" spans="81:81">
      <c r="CC30246" s="2"/>
    </row>
    <row r="30247" spans="81:81">
      <c r="CC30247" s="2"/>
    </row>
    <row r="30248" spans="81:81">
      <c r="CC30248" s="2"/>
    </row>
    <row r="30249" spans="81:81">
      <c r="CC30249" s="2"/>
    </row>
    <row r="30250" spans="81:81">
      <c r="CC30250" s="2"/>
    </row>
    <row r="30251" spans="81:81">
      <c r="CC30251" s="2"/>
    </row>
    <row r="30252" spans="81:81">
      <c r="CC30252" s="2"/>
    </row>
    <row r="30253" spans="81:81">
      <c r="CC30253" s="2"/>
    </row>
    <row r="30254" spans="81:81">
      <c r="CC30254" s="2"/>
    </row>
    <row r="30255" spans="81:81">
      <c r="CC30255" s="2"/>
    </row>
    <row r="30256" spans="81:81">
      <c r="CC30256" s="2"/>
    </row>
    <row r="30257" spans="81:81">
      <c r="CC30257" s="2"/>
    </row>
    <row r="30258" spans="81:81">
      <c r="CC30258" s="2"/>
    </row>
    <row r="30259" spans="81:81">
      <c r="CC30259" s="2"/>
    </row>
    <row r="30260" spans="81:81">
      <c r="CC30260" s="2"/>
    </row>
    <row r="30261" spans="81:81">
      <c r="CC30261" s="2"/>
    </row>
    <row r="30262" spans="81:81">
      <c r="CC30262" s="2"/>
    </row>
    <row r="30263" spans="81:81">
      <c r="CC30263" s="2"/>
    </row>
    <row r="30264" spans="81:81">
      <c r="CC30264" s="2"/>
    </row>
    <row r="30265" spans="81:81">
      <c r="CC30265" s="2"/>
    </row>
    <row r="30266" spans="81:81">
      <c r="CC30266" s="2"/>
    </row>
    <row r="30267" spans="81:81">
      <c r="CC30267" s="2"/>
    </row>
    <row r="30268" spans="81:81">
      <c r="CC30268" s="2"/>
    </row>
    <row r="30269" spans="81:81">
      <c r="CC30269" s="2"/>
    </row>
    <row r="30270" spans="81:81">
      <c r="CC30270" s="2"/>
    </row>
    <row r="30271" spans="81:81">
      <c r="CC30271" s="2"/>
    </row>
    <row r="30272" spans="81:81">
      <c r="CC30272" s="2"/>
    </row>
    <row r="30273" spans="81:81">
      <c r="CC30273" s="2"/>
    </row>
    <row r="30274" spans="81:81">
      <c r="CC30274" s="2"/>
    </row>
    <row r="30275" spans="81:81">
      <c r="CC30275" s="2"/>
    </row>
    <row r="30276" spans="81:81">
      <c r="CC30276" s="2"/>
    </row>
    <row r="30277" spans="81:81">
      <c r="CC30277" s="2"/>
    </row>
    <row r="30278" spans="81:81">
      <c r="CC30278" s="2"/>
    </row>
    <row r="30279" spans="81:81">
      <c r="CC30279" s="2"/>
    </row>
    <row r="30280" spans="81:81">
      <c r="CC30280" s="2"/>
    </row>
    <row r="30281" spans="81:81">
      <c r="CC30281" s="2"/>
    </row>
    <row r="30282" spans="81:81">
      <c r="CC30282" s="2"/>
    </row>
    <row r="30283" spans="81:81">
      <c r="CC30283" s="2"/>
    </row>
    <row r="30284" spans="81:81">
      <c r="CC30284" s="2"/>
    </row>
    <row r="30285" spans="81:81">
      <c r="CC30285" s="2"/>
    </row>
    <row r="30286" spans="81:81">
      <c r="CC30286" s="2"/>
    </row>
    <row r="30287" spans="81:81">
      <c r="CC30287" s="2"/>
    </row>
    <row r="30288" spans="81:81">
      <c r="CC30288" s="2"/>
    </row>
    <row r="30289" spans="81:81">
      <c r="CC30289" s="2"/>
    </row>
    <row r="30290" spans="81:81">
      <c r="CC30290" s="2"/>
    </row>
    <row r="30291" spans="81:81">
      <c r="CC30291" s="2"/>
    </row>
    <row r="30292" spans="81:81">
      <c r="CC30292" s="2"/>
    </row>
    <row r="30293" spans="81:81">
      <c r="CC30293" s="2"/>
    </row>
    <row r="30294" spans="81:81">
      <c r="CC30294" s="2"/>
    </row>
    <row r="30295" spans="81:81">
      <c r="CC30295" s="2"/>
    </row>
    <row r="30296" spans="81:81">
      <c r="CC30296" s="2"/>
    </row>
    <row r="30297" spans="81:81">
      <c r="CC30297" s="2"/>
    </row>
    <row r="30298" spans="81:81">
      <c r="CC30298" s="2"/>
    </row>
    <row r="30299" spans="81:81">
      <c r="CC30299" s="2"/>
    </row>
    <row r="30300" spans="81:81">
      <c r="CC30300" s="2"/>
    </row>
    <row r="30301" spans="81:81">
      <c r="CC30301" s="2"/>
    </row>
    <row r="30302" spans="81:81">
      <c r="CC30302" s="2"/>
    </row>
    <row r="30303" spans="81:81">
      <c r="CC30303" s="2"/>
    </row>
    <row r="30304" spans="81:81">
      <c r="CC30304" s="2"/>
    </row>
    <row r="30305" spans="81:81">
      <c r="CC30305" s="2"/>
    </row>
    <row r="30306" spans="81:81">
      <c r="CC30306" s="2"/>
    </row>
    <row r="30307" spans="81:81">
      <c r="CC30307" s="2"/>
    </row>
    <row r="30308" spans="81:81">
      <c r="CC30308" s="2"/>
    </row>
    <row r="30309" spans="81:81">
      <c r="CC30309" s="2"/>
    </row>
    <row r="30310" spans="81:81">
      <c r="CC30310" s="2"/>
    </row>
    <row r="30311" spans="81:81">
      <c r="CC30311" s="2"/>
    </row>
    <row r="30312" spans="81:81">
      <c r="CC30312" s="2"/>
    </row>
    <row r="30313" spans="81:81">
      <c r="CC30313" s="2"/>
    </row>
    <row r="30314" spans="81:81">
      <c r="CC30314" s="2"/>
    </row>
    <row r="30315" spans="81:81">
      <c r="CC30315" s="2"/>
    </row>
    <row r="30316" spans="81:81">
      <c r="CC30316" s="2"/>
    </row>
    <row r="30317" spans="81:81">
      <c r="CC30317" s="2"/>
    </row>
    <row r="30318" spans="81:81">
      <c r="CC30318" s="2"/>
    </row>
    <row r="30319" spans="81:81">
      <c r="CC30319" s="2"/>
    </row>
    <row r="30320" spans="81:81">
      <c r="CC30320" s="2"/>
    </row>
    <row r="30321" spans="81:81">
      <c r="CC30321" s="2"/>
    </row>
    <row r="30322" spans="81:81">
      <c r="CC30322" s="2"/>
    </row>
    <row r="30323" spans="81:81">
      <c r="CC30323" s="2"/>
    </row>
    <row r="30324" spans="81:81">
      <c r="CC30324" s="2"/>
    </row>
    <row r="30325" spans="81:81">
      <c r="CC30325" s="2"/>
    </row>
    <row r="30326" spans="81:81">
      <c r="CC30326" s="2"/>
    </row>
    <row r="30327" spans="81:81">
      <c r="CC30327" s="2"/>
    </row>
    <row r="30328" spans="81:81">
      <c r="CC30328" s="2"/>
    </row>
    <row r="30329" spans="81:81">
      <c r="CC30329" s="2"/>
    </row>
    <row r="30330" spans="81:81">
      <c r="CC30330" s="2"/>
    </row>
    <row r="30331" spans="81:81">
      <c r="CC30331" s="2"/>
    </row>
    <row r="30332" spans="81:81">
      <c r="CC30332" s="2"/>
    </row>
    <row r="30333" spans="81:81">
      <c r="CC30333" s="2"/>
    </row>
    <row r="30334" spans="81:81">
      <c r="CC30334" s="2"/>
    </row>
    <row r="30335" spans="81:81">
      <c r="CC30335" s="2"/>
    </row>
    <row r="30336" spans="81:81">
      <c r="CC30336" s="2"/>
    </row>
    <row r="30337" spans="81:81">
      <c r="CC30337" s="2"/>
    </row>
    <row r="30338" spans="81:81">
      <c r="CC30338" s="2"/>
    </row>
    <row r="30339" spans="81:81">
      <c r="CC30339" s="2"/>
    </row>
    <row r="30340" spans="81:81">
      <c r="CC30340" s="2"/>
    </row>
    <row r="30341" spans="81:81">
      <c r="CC30341" s="2"/>
    </row>
    <row r="30342" spans="81:81">
      <c r="CC30342" s="2"/>
    </row>
    <row r="30343" spans="81:81">
      <c r="CC30343" s="2"/>
    </row>
    <row r="30344" spans="81:81">
      <c r="CC30344" s="2"/>
    </row>
    <row r="30345" spans="81:81">
      <c r="CC30345" s="2"/>
    </row>
    <row r="30346" spans="81:81">
      <c r="CC30346" s="2"/>
    </row>
    <row r="30347" spans="81:81">
      <c r="CC30347" s="2"/>
    </row>
    <row r="30348" spans="81:81">
      <c r="CC30348" s="2"/>
    </row>
    <row r="30349" spans="81:81">
      <c r="CC30349" s="2"/>
    </row>
    <row r="30350" spans="81:81">
      <c r="CC30350" s="2"/>
    </row>
    <row r="30351" spans="81:81">
      <c r="CC30351" s="2"/>
    </row>
    <row r="30352" spans="81:81">
      <c r="CC30352" s="2"/>
    </row>
    <row r="30353" spans="81:81">
      <c r="CC30353" s="2"/>
    </row>
    <row r="30354" spans="81:81">
      <c r="CC30354" s="2"/>
    </row>
    <row r="30355" spans="81:81">
      <c r="CC30355" s="2"/>
    </row>
    <row r="30356" spans="81:81">
      <c r="CC30356" s="2"/>
    </row>
    <row r="30357" spans="81:81">
      <c r="CC30357" s="2"/>
    </row>
    <row r="30358" spans="81:81">
      <c r="CC30358" s="2"/>
    </row>
    <row r="30359" spans="81:81">
      <c r="CC30359" s="2"/>
    </row>
    <row r="30360" spans="81:81">
      <c r="CC30360" s="2"/>
    </row>
    <row r="30361" spans="81:81">
      <c r="CC30361" s="2"/>
    </row>
    <row r="30362" spans="81:81">
      <c r="CC30362" s="2"/>
    </row>
    <row r="30363" spans="81:81">
      <c r="CC30363" s="2"/>
    </row>
    <row r="30364" spans="81:81">
      <c r="CC30364" s="2"/>
    </row>
    <row r="30365" spans="81:81">
      <c r="CC30365" s="2"/>
    </row>
    <row r="30366" spans="81:81">
      <c r="CC30366" s="2"/>
    </row>
    <row r="30367" spans="81:81">
      <c r="CC30367" s="2"/>
    </row>
    <row r="30368" spans="81:81">
      <c r="CC30368" s="2"/>
    </row>
    <row r="30369" spans="81:81">
      <c r="CC30369" s="2"/>
    </row>
    <row r="30370" spans="81:81">
      <c r="CC30370" s="2"/>
    </row>
    <row r="30371" spans="81:81">
      <c r="CC30371" s="2"/>
    </row>
    <row r="30372" spans="81:81">
      <c r="CC30372" s="2"/>
    </row>
    <row r="30373" spans="81:81">
      <c r="CC30373" s="2"/>
    </row>
    <row r="30374" spans="81:81">
      <c r="CC30374" s="2"/>
    </row>
    <row r="30375" spans="81:81">
      <c r="CC30375" s="2"/>
    </row>
    <row r="30376" spans="81:81">
      <c r="CC30376" s="2"/>
    </row>
    <row r="30377" spans="81:81">
      <c r="CC30377" s="2"/>
    </row>
    <row r="30378" spans="81:81">
      <c r="CC30378" s="2"/>
    </row>
    <row r="30379" spans="81:81">
      <c r="CC30379" s="2"/>
    </row>
    <row r="30380" spans="81:81">
      <c r="CC30380" s="2"/>
    </row>
    <row r="30381" spans="81:81">
      <c r="CC30381" s="2"/>
    </row>
    <row r="30382" spans="81:81">
      <c r="CC30382" s="2"/>
    </row>
    <row r="30383" spans="81:81">
      <c r="CC30383" s="2"/>
    </row>
    <row r="30384" spans="81:81">
      <c r="CC30384" s="2"/>
    </row>
    <row r="30385" spans="81:81">
      <c r="CC30385" s="2"/>
    </row>
    <row r="30386" spans="81:81">
      <c r="CC30386" s="2"/>
    </row>
    <row r="30387" spans="81:81">
      <c r="CC30387" s="2"/>
    </row>
    <row r="30388" spans="81:81">
      <c r="CC30388" s="2"/>
    </row>
    <row r="30389" spans="81:81">
      <c r="CC30389" s="2"/>
    </row>
    <row r="30390" spans="81:81">
      <c r="CC30390" s="2"/>
    </row>
    <row r="30391" spans="81:81">
      <c r="CC30391" s="2"/>
    </row>
    <row r="30392" spans="81:81">
      <c r="CC30392" s="2"/>
    </row>
    <row r="30393" spans="81:81">
      <c r="CC30393" s="2"/>
    </row>
    <row r="30394" spans="81:81">
      <c r="CC30394" s="2"/>
    </row>
    <row r="30395" spans="81:81">
      <c r="CC30395" s="2"/>
    </row>
    <row r="30396" spans="81:81">
      <c r="CC30396" s="2"/>
    </row>
    <row r="30397" spans="81:81">
      <c r="CC30397" s="2"/>
    </row>
    <row r="30398" spans="81:81">
      <c r="CC30398" s="2"/>
    </row>
    <row r="30399" spans="81:81">
      <c r="CC30399" s="2"/>
    </row>
    <row r="30400" spans="81:81">
      <c r="CC30400" s="2"/>
    </row>
    <row r="30401" spans="81:81">
      <c r="CC30401" s="2"/>
    </row>
    <row r="30402" spans="81:81">
      <c r="CC30402" s="2"/>
    </row>
    <row r="30403" spans="81:81">
      <c r="CC30403" s="2"/>
    </row>
    <row r="30404" spans="81:81">
      <c r="CC30404" s="2"/>
    </row>
    <row r="30405" spans="81:81">
      <c r="CC30405" s="2"/>
    </row>
    <row r="30406" spans="81:81">
      <c r="CC30406" s="2"/>
    </row>
    <row r="30407" spans="81:81">
      <c r="CC30407" s="2"/>
    </row>
    <row r="30408" spans="81:81">
      <c r="CC30408" s="2"/>
    </row>
    <row r="30409" spans="81:81">
      <c r="CC30409" s="2"/>
    </row>
    <row r="30410" spans="81:81">
      <c r="CC30410" s="2"/>
    </row>
    <row r="30411" spans="81:81">
      <c r="CC30411" s="2"/>
    </row>
    <row r="30412" spans="81:81">
      <c r="CC30412" s="2"/>
    </row>
    <row r="30413" spans="81:81">
      <c r="CC30413" s="2"/>
    </row>
    <row r="30414" spans="81:81">
      <c r="CC30414" s="2"/>
    </row>
    <row r="30415" spans="81:81">
      <c r="CC30415" s="2"/>
    </row>
    <row r="30416" spans="81:81">
      <c r="CC30416" s="2"/>
    </row>
    <row r="30417" spans="81:81">
      <c r="CC30417" s="2"/>
    </row>
    <row r="30418" spans="81:81">
      <c r="CC30418" s="2"/>
    </row>
    <row r="30419" spans="81:81">
      <c r="CC30419" s="2"/>
    </row>
    <row r="30420" spans="81:81">
      <c r="CC30420" s="2"/>
    </row>
    <row r="30421" spans="81:81">
      <c r="CC30421" s="2"/>
    </row>
    <row r="30422" spans="81:81">
      <c r="CC30422" s="2"/>
    </row>
    <row r="30423" spans="81:81">
      <c r="CC30423" s="2"/>
    </row>
    <row r="30424" spans="81:81">
      <c r="CC30424" s="2"/>
    </row>
    <row r="30425" spans="81:81">
      <c r="CC30425" s="2"/>
    </row>
    <row r="30426" spans="81:81">
      <c r="CC30426" s="2"/>
    </row>
    <row r="30427" spans="81:81">
      <c r="CC30427" s="2"/>
    </row>
    <row r="30428" spans="81:81">
      <c r="CC30428" s="2"/>
    </row>
    <row r="30429" spans="81:81">
      <c r="CC30429" s="2"/>
    </row>
    <row r="30430" spans="81:81">
      <c r="CC30430" s="2"/>
    </row>
    <row r="30431" spans="81:81">
      <c r="CC30431" s="2"/>
    </row>
    <row r="30432" spans="81:81">
      <c r="CC30432" s="2"/>
    </row>
    <row r="30433" spans="81:81">
      <c r="CC30433" s="2"/>
    </row>
    <row r="30434" spans="81:81">
      <c r="CC30434" s="2"/>
    </row>
    <row r="30435" spans="81:81">
      <c r="CC30435" s="2"/>
    </row>
    <row r="30436" spans="81:81">
      <c r="CC30436" s="2"/>
    </row>
    <row r="30437" spans="81:81">
      <c r="CC30437" s="2"/>
    </row>
    <row r="30438" spans="81:81">
      <c r="CC30438" s="2"/>
    </row>
    <row r="30439" spans="81:81">
      <c r="CC30439" s="2"/>
    </row>
    <row r="30440" spans="81:81">
      <c r="CC30440" s="2"/>
    </row>
    <row r="30441" spans="81:81">
      <c r="CC30441" s="2"/>
    </row>
    <row r="30442" spans="81:81">
      <c r="CC30442" s="2"/>
    </row>
    <row r="30443" spans="81:81">
      <c r="CC30443" s="2"/>
    </row>
    <row r="30444" spans="81:81">
      <c r="CC30444" s="2"/>
    </row>
    <row r="30445" spans="81:81">
      <c r="CC30445" s="2"/>
    </row>
    <row r="30446" spans="81:81">
      <c r="CC30446" s="2"/>
    </row>
    <row r="30447" spans="81:81">
      <c r="CC30447" s="2"/>
    </row>
    <row r="30448" spans="81:81">
      <c r="CC30448" s="2"/>
    </row>
    <row r="30449" spans="81:81">
      <c r="CC30449" s="2"/>
    </row>
    <row r="30450" spans="81:81">
      <c r="CC30450" s="2"/>
    </row>
    <row r="30451" spans="81:81">
      <c r="CC30451" s="2"/>
    </row>
    <row r="30452" spans="81:81">
      <c r="CC30452" s="2"/>
    </row>
    <row r="30453" spans="81:81">
      <c r="CC30453" s="2"/>
    </row>
    <row r="30454" spans="81:81">
      <c r="CC30454" s="2"/>
    </row>
    <row r="30455" spans="81:81">
      <c r="CC30455" s="2"/>
    </row>
    <row r="30456" spans="81:81">
      <c r="CC30456" s="2"/>
    </row>
    <row r="30457" spans="81:81">
      <c r="CC30457" s="2"/>
    </row>
    <row r="30458" spans="81:81">
      <c r="CC30458" s="2"/>
    </row>
    <row r="30459" spans="81:81">
      <c r="CC30459" s="2"/>
    </row>
    <row r="30460" spans="81:81">
      <c r="CC30460" s="2"/>
    </row>
    <row r="30461" spans="81:81">
      <c r="CC30461" s="2"/>
    </row>
    <row r="30462" spans="81:81">
      <c r="CC30462" s="2"/>
    </row>
    <row r="30463" spans="81:81">
      <c r="CC30463" s="2"/>
    </row>
    <row r="30464" spans="81:81">
      <c r="CC30464" s="2"/>
    </row>
    <row r="30465" spans="81:81">
      <c r="CC30465" s="2"/>
    </row>
    <row r="30466" spans="81:81">
      <c r="CC30466" s="2"/>
    </row>
    <row r="30467" spans="81:81">
      <c r="CC30467" s="2"/>
    </row>
    <row r="30468" spans="81:81">
      <c r="CC30468" s="2"/>
    </row>
    <row r="30469" spans="81:81">
      <c r="CC30469" s="2"/>
    </row>
    <row r="30470" spans="81:81">
      <c r="CC30470" s="2"/>
    </row>
    <row r="30471" spans="81:81">
      <c r="CC30471" s="2"/>
    </row>
    <row r="30472" spans="81:81">
      <c r="CC30472" s="2"/>
    </row>
    <row r="30473" spans="81:81">
      <c r="CC30473" s="2"/>
    </row>
    <row r="30474" spans="81:81">
      <c r="CC30474" s="2"/>
    </row>
    <row r="30475" spans="81:81">
      <c r="CC30475" s="2"/>
    </row>
    <row r="30476" spans="81:81">
      <c r="CC30476" s="2"/>
    </row>
    <row r="30477" spans="81:81">
      <c r="CC30477" s="2"/>
    </row>
    <row r="30478" spans="81:81">
      <c r="CC30478" s="2"/>
    </row>
    <row r="30479" spans="81:81">
      <c r="CC30479" s="2"/>
    </row>
    <row r="30480" spans="81:81">
      <c r="CC30480" s="2"/>
    </row>
    <row r="30481" spans="81:81">
      <c r="CC30481" s="2"/>
    </row>
    <row r="30482" spans="81:81">
      <c r="CC30482" s="2"/>
    </row>
    <row r="30483" spans="81:81">
      <c r="CC30483" s="2"/>
    </row>
    <row r="30484" spans="81:81">
      <c r="CC30484" s="2"/>
    </row>
    <row r="30485" spans="81:81">
      <c r="CC30485" s="2"/>
    </row>
    <row r="30486" spans="81:81">
      <c r="CC30486" s="2"/>
    </row>
    <row r="30487" spans="81:81">
      <c r="CC30487" s="2"/>
    </row>
    <row r="30488" spans="81:81">
      <c r="CC30488" s="2"/>
    </row>
    <row r="30489" spans="81:81">
      <c r="CC30489" s="2"/>
    </row>
    <row r="30490" spans="81:81">
      <c r="CC30490" s="2"/>
    </row>
    <row r="30491" spans="81:81">
      <c r="CC30491" s="2"/>
    </row>
    <row r="30492" spans="81:81">
      <c r="CC30492" s="2"/>
    </row>
    <row r="30493" spans="81:81">
      <c r="CC30493" s="2"/>
    </row>
    <row r="30494" spans="81:81">
      <c r="CC30494" s="2"/>
    </row>
    <row r="30495" spans="81:81">
      <c r="CC30495" s="2"/>
    </row>
    <row r="30496" spans="81:81">
      <c r="CC30496" s="2"/>
    </row>
    <row r="30497" spans="81:81">
      <c r="CC30497" s="2"/>
    </row>
    <row r="30498" spans="81:81">
      <c r="CC30498" s="2"/>
    </row>
    <row r="30499" spans="81:81">
      <c r="CC30499" s="2"/>
    </row>
    <row r="30500" spans="81:81">
      <c r="CC30500" s="2"/>
    </row>
    <row r="30501" spans="81:81">
      <c r="CC30501" s="2"/>
    </row>
    <row r="30502" spans="81:81">
      <c r="CC30502" s="2"/>
    </row>
    <row r="30503" spans="81:81">
      <c r="CC30503" s="2"/>
    </row>
    <row r="30504" spans="81:81">
      <c r="CC30504" s="2"/>
    </row>
    <row r="30505" spans="81:81">
      <c r="CC30505" s="2"/>
    </row>
    <row r="30506" spans="81:81">
      <c r="CC30506" s="2"/>
    </row>
    <row r="30507" spans="81:81">
      <c r="CC30507" s="2"/>
    </row>
    <row r="30508" spans="81:81">
      <c r="CC30508" s="2"/>
    </row>
    <row r="30509" spans="81:81">
      <c r="CC30509" s="2"/>
    </row>
    <row r="30510" spans="81:81">
      <c r="CC30510" s="2"/>
    </row>
    <row r="30511" spans="81:81">
      <c r="CC30511" s="2"/>
    </row>
    <row r="30512" spans="81:81">
      <c r="CC30512" s="2"/>
    </row>
    <row r="30513" spans="81:81">
      <c r="CC30513" s="2"/>
    </row>
    <row r="30514" spans="81:81">
      <c r="CC30514" s="2"/>
    </row>
    <row r="30515" spans="81:81">
      <c r="CC30515" s="2"/>
    </row>
    <row r="30516" spans="81:81">
      <c r="CC30516" s="2"/>
    </row>
    <row r="30517" spans="81:81">
      <c r="CC30517" s="2"/>
    </row>
    <row r="30518" spans="81:81">
      <c r="CC30518" s="2"/>
    </row>
    <row r="30519" spans="81:81">
      <c r="CC30519" s="2"/>
    </row>
    <row r="30520" spans="81:81">
      <c r="CC30520" s="2"/>
    </row>
    <row r="30521" spans="81:81">
      <c r="CC30521" s="2"/>
    </row>
    <row r="30522" spans="81:81">
      <c r="CC30522" s="2"/>
    </row>
    <row r="30523" spans="81:81">
      <c r="CC30523" s="2"/>
    </row>
    <row r="30524" spans="81:81">
      <c r="CC30524" s="2"/>
    </row>
    <row r="30525" spans="81:81">
      <c r="CC30525" s="2"/>
    </row>
    <row r="30526" spans="81:81">
      <c r="CC30526" s="2"/>
    </row>
    <row r="30527" spans="81:81">
      <c r="CC30527" s="2"/>
    </row>
    <row r="30528" spans="81:81">
      <c r="CC30528" s="2"/>
    </row>
    <row r="30529" spans="81:81">
      <c r="CC30529" s="2"/>
    </row>
    <row r="30530" spans="81:81">
      <c r="CC30530" s="2"/>
    </row>
    <row r="30531" spans="81:81">
      <c r="CC30531" s="2"/>
    </row>
    <row r="30532" spans="81:81">
      <c r="CC30532" s="2"/>
    </row>
    <row r="30533" spans="81:81">
      <c r="CC30533" s="2"/>
    </row>
    <row r="30534" spans="81:81">
      <c r="CC30534" s="2"/>
    </row>
    <row r="30535" spans="81:81">
      <c r="CC30535" s="2"/>
    </row>
    <row r="30536" spans="81:81">
      <c r="CC30536" s="2"/>
    </row>
    <row r="30537" spans="81:81">
      <c r="CC30537" s="2"/>
    </row>
    <row r="30538" spans="81:81">
      <c r="CC30538" s="2"/>
    </row>
    <row r="30539" spans="81:81">
      <c r="CC30539" s="2"/>
    </row>
    <row r="30540" spans="81:81">
      <c r="CC30540" s="2"/>
    </row>
    <row r="30541" spans="81:81">
      <c r="CC30541" s="2"/>
    </row>
    <row r="30542" spans="81:81">
      <c r="CC30542" s="2"/>
    </row>
    <row r="30543" spans="81:81">
      <c r="CC30543" s="2"/>
    </row>
    <row r="30544" spans="81:81">
      <c r="CC30544" s="2"/>
    </row>
    <row r="30545" spans="81:81">
      <c r="CC30545" s="2"/>
    </row>
    <row r="30546" spans="81:81">
      <c r="CC30546" s="2"/>
    </row>
    <row r="30547" spans="81:81">
      <c r="CC30547" s="2"/>
    </row>
    <row r="30548" spans="81:81">
      <c r="CC30548" s="2"/>
    </row>
    <row r="30549" spans="81:81">
      <c r="CC30549" s="2"/>
    </row>
    <row r="30550" spans="81:81">
      <c r="CC30550" s="2"/>
    </row>
    <row r="30551" spans="81:81">
      <c r="CC30551" s="2"/>
    </row>
    <row r="30552" spans="81:81">
      <c r="CC30552" s="2"/>
    </row>
    <row r="30553" spans="81:81">
      <c r="CC30553" s="2"/>
    </row>
    <row r="30554" spans="81:81">
      <c r="CC30554" s="2"/>
    </row>
    <row r="30555" spans="81:81">
      <c r="CC30555" s="2"/>
    </row>
    <row r="30556" spans="81:81">
      <c r="CC30556" s="2"/>
    </row>
    <row r="30557" spans="81:81">
      <c r="CC30557" s="2"/>
    </row>
    <row r="30558" spans="81:81">
      <c r="CC30558" s="2"/>
    </row>
    <row r="30559" spans="81:81">
      <c r="CC30559" s="2"/>
    </row>
    <row r="30560" spans="81:81">
      <c r="CC30560" s="2"/>
    </row>
    <row r="30561" spans="81:81">
      <c r="CC30561" s="2"/>
    </row>
    <row r="30562" spans="81:81">
      <c r="CC30562" s="2"/>
    </row>
    <row r="30563" spans="81:81">
      <c r="CC30563" s="2"/>
    </row>
    <row r="30564" spans="81:81">
      <c r="CC30564" s="2"/>
    </row>
    <row r="30565" spans="81:81">
      <c r="CC30565" s="2"/>
    </row>
    <row r="30566" spans="81:81">
      <c r="CC30566" s="2"/>
    </row>
    <row r="30567" spans="81:81">
      <c r="CC30567" s="2"/>
    </row>
    <row r="30568" spans="81:81">
      <c r="CC30568" s="2"/>
    </row>
    <row r="30569" spans="81:81">
      <c r="CC30569" s="2"/>
    </row>
    <row r="30570" spans="81:81">
      <c r="CC30570" s="2"/>
    </row>
    <row r="30571" spans="81:81">
      <c r="CC30571" s="2"/>
    </row>
    <row r="30572" spans="81:81">
      <c r="CC30572" s="2"/>
    </row>
    <row r="30573" spans="81:81">
      <c r="CC30573" s="2"/>
    </row>
    <row r="30574" spans="81:81">
      <c r="CC30574" s="2"/>
    </row>
    <row r="30575" spans="81:81">
      <c r="CC30575" s="2"/>
    </row>
    <row r="30576" spans="81:81">
      <c r="CC30576" s="2"/>
    </row>
    <row r="30577" spans="81:81">
      <c r="CC30577" s="2"/>
    </row>
    <row r="30578" spans="81:81">
      <c r="CC30578" s="2"/>
    </row>
    <row r="30579" spans="81:81">
      <c r="CC30579" s="2"/>
    </row>
    <row r="30580" spans="81:81">
      <c r="CC30580" s="2"/>
    </row>
    <row r="30581" spans="81:81">
      <c r="CC30581" s="2"/>
    </row>
    <row r="30582" spans="81:81">
      <c r="CC30582" s="2"/>
    </row>
    <row r="30583" spans="81:81">
      <c r="CC30583" s="2"/>
    </row>
    <row r="30584" spans="81:81">
      <c r="CC30584" s="2"/>
    </row>
    <row r="30585" spans="81:81">
      <c r="CC30585" s="2"/>
    </row>
    <row r="30586" spans="81:81">
      <c r="CC30586" s="2"/>
    </row>
    <row r="30587" spans="81:81">
      <c r="CC30587" s="2"/>
    </row>
    <row r="30588" spans="81:81">
      <c r="CC30588" s="2"/>
    </row>
    <row r="30589" spans="81:81">
      <c r="CC30589" s="2"/>
    </row>
    <row r="30590" spans="81:81">
      <c r="CC30590" s="2"/>
    </row>
    <row r="30591" spans="81:81">
      <c r="CC30591" s="2"/>
    </row>
    <row r="30592" spans="81:81">
      <c r="CC30592" s="2"/>
    </row>
    <row r="30593" spans="81:81">
      <c r="CC30593" s="2"/>
    </row>
    <row r="30594" spans="81:81">
      <c r="CC30594" s="2"/>
    </row>
    <row r="30595" spans="81:81">
      <c r="CC30595" s="2"/>
    </row>
    <row r="30596" spans="81:81">
      <c r="CC30596" s="2"/>
    </row>
    <row r="30597" spans="81:81">
      <c r="CC30597" s="2"/>
    </row>
    <row r="30598" spans="81:81">
      <c r="CC30598" s="2"/>
    </row>
    <row r="30599" spans="81:81">
      <c r="CC30599" s="2"/>
    </row>
    <row r="30600" spans="81:81">
      <c r="CC30600" s="2"/>
    </row>
    <row r="30601" spans="81:81">
      <c r="CC30601" s="2"/>
    </row>
    <row r="30602" spans="81:81">
      <c r="CC30602" s="2"/>
    </row>
    <row r="30603" spans="81:81">
      <c r="CC30603" s="2"/>
    </row>
    <row r="30604" spans="81:81">
      <c r="CC30604" s="2"/>
    </row>
    <row r="30605" spans="81:81">
      <c r="CC30605" s="2"/>
    </row>
    <row r="30606" spans="81:81">
      <c r="CC30606" s="2"/>
    </row>
    <row r="30607" spans="81:81">
      <c r="CC30607" s="2"/>
    </row>
    <row r="30608" spans="81:81">
      <c r="CC30608" s="2"/>
    </row>
    <row r="30609" spans="81:81">
      <c r="CC30609" s="2"/>
    </row>
    <row r="30610" spans="81:81">
      <c r="CC30610" s="2"/>
    </row>
    <row r="30611" spans="81:81">
      <c r="CC30611" s="2"/>
    </row>
    <row r="30612" spans="81:81">
      <c r="CC30612" s="2"/>
    </row>
    <row r="30613" spans="81:81">
      <c r="CC30613" s="2"/>
    </row>
    <row r="30614" spans="81:81">
      <c r="CC30614" s="2"/>
    </row>
    <row r="30615" spans="81:81">
      <c r="CC30615" s="2"/>
    </row>
    <row r="30616" spans="81:81">
      <c r="CC30616" s="2"/>
    </row>
    <row r="30617" spans="81:81">
      <c r="CC30617" s="2"/>
    </row>
    <row r="30618" spans="81:81">
      <c r="CC30618" s="2"/>
    </row>
    <row r="30619" spans="81:81">
      <c r="CC30619" s="2"/>
    </row>
    <row r="30620" spans="81:81">
      <c r="CC30620" s="2"/>
    </row>
    <row r="30621" spans="81:81">
      <c r="CC30621" s="2"/>
    </row>
    <row r="30622" spans="81:81">
      <c r="CC30622" s="2"/>
    </row>
    <row r="30623" spans="81:81">
      <c r="CC30623" s="2"/>
    </row>
    <row r="30624" spans="81:81">
      <c r="CC30624" s="2"/>
    </row>
    <row r="30625" spans="81:81">
      <c r="CC30625" s="2"/>
    </row>
    <row r="30626" spans="81:81">
      <c r="CC30626" s="2"/>
    </row>
    <row r="30627" spans="81:81">
      <c r="CC30627" s="2"/>
    </row>
    <row r="30628" spans="81:81">
      <c r="CC30628" s="2"/>
    </row>
    <row r="30629" spans="81:81">
      <c r="CC30629" s="2"/>
    </row>
    <row r="30630" spans="81:81">
      <c r="CC30630" s="2"/>
    </row>
    <row r="30631" spans="81:81">
      <c r="CC30631" s="2"/>
    </row>
    <row r="30632" spans="81:81">
      <c r="CC30632" s="2"/>
    </row>
    <row r="30633" spans="81:81">
      <c r="CC30633" s="2"/>
    </row>
    <row r="30634" spans="81:81">
      <c r="CC30634" s="2"/>
    </row>
    <row r="30635" spans="81:81">
      <c r="CC30635" s="2"/>
    </row>
    <row r="30636" spans="81:81">
      <c r="CC30636" s="2"/>
    </row>
    <row r="30637" spans="81:81">
      <c r="CC30637" s="2"/>
    </row>
    <row r="30638" spans="81:81">
      <c r="CC30638" s="2"/>
    </row>
    <row r="30639" spans="81:81">
      <c r="CC30639" s="2"/>
    </row>
    <row r="30640" spans="81:81">
      <c r="CC30640" s="2"/>
    </row>
    <row r="30641" spans="81:81">
      <c r="CC30641" s="2"/>
    </row>
    <row r="30642" spans="81:81">
      <c r="CC30642" s="2"/>
    </row>
    <row r="30643" spans="81:81">
      <c r="CC30643" s="2"/>
    </row>
    <row r="30644" spans="81:81">
      <c r="CC30644" s="2"/>
    </row>
    <row r="30645" spans="81:81">
      <c r="CC30645" s="2"/>
    </row>
    <row r="30646" spans="81:81">
      <c r="CC30646" s="2"/>
    </row>
    <row r="30647" spans="81:81">
      <c r="CC30647" s="2"/>
    </row>
    <row r="30648" spans="81:81">
      <c r="CC30648" s="2"/>
    </row>
    <row r="30649" spans="81:81">
      <c r="CC30649" s="2"/>
    </row>
    <row r="30650" spans="81:81">
      <c r="CC30650" s="2"/>
    </row>
    <row r="30651" spans="81:81">
      <c r="CC30651" s="2"/>
    </row>
    <row r="30652" spans="81:81">
      <c r="CC30652" s="2"/>
    </row>
    <row r="30653" spans="81:81">
      <c r="CC30653" s="2"/>
    </row>
    <row r="30654" spans="81:81">
      <c r="CC30654" s="2"/>
    </row>
    <row r="30655" spans="81:81">
      <c r="CC30655" s="2"/>
    </row>
    <row r="30656" spans="81:81">
      <c r="CC30656" s="2"/>
    </row>
    <row r="30657" spans="81:81">
      <c r="CC30657" s="2"/>
    </row>
    <row r="30658" spans="81:81">
      <c r="CC30658" s="2"/>
    </row>
    <row r="30659" spans="81:81">
      <c r="CC30659" s="2"/>
    </row>
    <row r="30660" spans="81:81">
      <c r="CC30660" s="2"/>
    </row>
    <row r="30661" spans="81:81">
      <c r="CC30661" s="2"/>
    </row>
    <row r="30662" spans="81:81">
      <c r="CC30662" s="2"/>
    </row>
    <row r="30663" spans="81:81">
      <c r="CC30663" s="2"/>
    </row>
    <row r="30664" spans="81:81">
      <c r="CC30664" s="2"/>
    </row>
    <row r="30665" spans="81:81">
      <c r="CC30665" s="2"/>
    </row>
    <row r="30666" spans="81:81">
      <c r="CC30666" s="2"/>
    </row>
    <row r="30667" spans="81:81">
      <c r="CC30667" s="2"/>
    </row>
    <row r="30668" spans="81:81">
      <c r="CC30668" s="2"/>
    </row>
    <row r="30669" spans="81:81">
      <c r="CC30669" s="2"/>
    </row>
    <row r="30670" spans="81:81">
      <c r="CC30670" s="2"/>
    </row>
    <row r="30671" spans="81:81">
      <c r="CC30671" s="2"/>
    </row>
    <row r="30672" spans="81:81">
      <c r="CC30672" s="2"/>
    </row>
    <row r="30673" spans="81:81">
      <c r="CC30673" s="2"/>
    </row>
    <row r="30674" spans="81:81">
      <c r="CC30674" s="2"/>
    </row>
    <row r="30675" spans="81:81">
      <c r="CC30675" s="2"/>
    </row>
    <row r="30676" spans="81:81">
      <c r="CC30676" s="2"/>
    </row>
    <row r="30677" spans="81:81">
      <c r="CC30677" s="2"/>
    </row>
    <row r="30678" spans="81:81">
      <c r="CC30678" s="2"/>
    </row>
    <row r="30679" spans="81:81">
      <c r="CC30679" s="2"/>
    </row>
    <row r="30680" spans="81:81">
      <c r="CC30680" s="2"/>
    </row>
    <row r="30681" spans="81:81">
      <c r="CC30681" s="2"/>
    </row>
    <row r="30682" spans="81:81">
      <c r="CC30682" s="2"/>
    </row>
    <row r="30683" spans="81:81">
      <c r="CC30683" s="2"/>
    </row>
    <row r="30684" spans="81:81">
      <c r="CC30684" s="2"/>
    </row>
    <row r="30685" spans="81:81">
      <c r="CC30685" s="2"/>
    </row>
    <row r="30686" spans="81:81">
      <c r="CC30686" s="2"/>
    </row>
    <row r="30687" spans="81:81">
      <c r="CC30687" s="2"/>
    </row>
    <row r="30688" spans="81:81">
      <c r="CC30688" s="2"/>
    </row>
    <row r="30689" spans="81:81">
      <c r="CC30689" s="2"/>
    </row>
    <row r="30690" spans="81:81">
      <c r="CC30690" s="2"/>
    </row>
    <row r="30691" spans="81:81">
      <c r="CC30691" s="2"/>
    </row>
    <row r="30692" spans="81:81">
      <c r="CC30692" s="2"/>
    </row>
    <row r="30693" spans="81:81">
      <c r="CC30693" s="2"/>
    </row>
    <row r="30694" spans="81:81">
      <c r="CC30694" s="2"/>
    </row>
    <row r="30695" spans="81:81">
      <c r="CC30695" s="2"/>
    </row>
    <row r="30696" spans="81:81">
      <c r="CC30696" s="2"/>
    </row>
    <row r="30697" spans="81:81">
      <c r="CC30697" s="2"/>
    </row>
    <row r="30698" spans="81:81">
      <c r="CC30698" s="2"/>
    </row>
    <row r="30699" spans="81:81">
      <c r="CC30699" s="2"/>
    </row>
    <row r="30700" spans="81:81">
      <c r="CC30700" s="2"/>
    </row>
    <row r="30701" spans="81:81">
      <c r="CC30701" s="2"/>
    </row>
    <row r="30702" spans="81:81">
      <c r="CC30702" s="2"/>
    </row>
    <row r="30703" spans="81:81">
      <c r="CC30703" s="2"/>
    </row>
    <row r="30704" spans="81:81">
      <c r="CC30704" s="2"/>
    </row>
    <row r="30705" spans="81:81">
      <c r="CC30705" s="2"/>
    </row>
    <row r="30706" spans="81:81">
      <c r="CC30706" s="2"/>
    </row>
    <row r="30707" spans="81:81">
      <c r="CC30707" s="2"/>
    </row>
    <row r="30708" spans="81:81">
      <c r="CC30708" s="2"/>
    </row>
    <row r="30709" spans="81:81">
      <c r="CC30709" s="2"/>
    </row>
    <row r="30710" spans="81:81">
      <c r="CC30710" s="2"/>
    </row>
    <row r="30711" spans="81:81">
      <c r="CC30711" s="2"/>
    </row>
    <row r="30712" spans="81:81">
      <c r="CC30712" s="2"/>
    </row>
    <row r="30713" spans="81:81">
      <c r="CC30713" s="2"/>
    </row>
    <row r="30714" spans="81:81">
      <c r="CC30714" s="2"/>
    </row>
    <row r="30715" spans="81:81">
      <c r="CC30715" s="2"/>
    </row>
    <row r="30716" spans="81:81">
      <c r="CC30716" s="2"/>
    </row>
    <row r="30717" spans="81:81">
      <c r="CC30717" s="2"/>
    </row>
    <row r="30718" spans="81:81">
      <c r="CC30718" s="2"/>
    </row>
    <row r="30719" spans="81:81">
      <c r="CC30719" s="2"/>
    </row>
    <row r="30720" spans="81:81">
      <c r="CC30720" s="2"/>
    </row>
    <row r="30721" spans="81:81">
      <c r="CC30721" s="2"/>
    </row>
    <row r="30722" spans="81:81">
      <c r="CC30722" s="2"/>
    </row>
    <row r="30723" spans="81:81">
      <c r="CC30723" s="2"/>
    </row>
    <row r="30724" spans="81:81">
      <c r="CC30724" s="2"/>
    </row>
    <row r="30725" spans="81:81">
      <c r="CC30725" s="2"/>
    </row>
    <row r="30726" spans="81:81">
      <c r="CC30726" s="2"/>
    </row>
    <row r="30727" spans="81:81">
      <c r="CC30727" s="2"/>
    </row>
    <row r="30728" spans="81:81">
      <c r="CC30728" s="2"/>
    </row>
    <row r="30729" spans="81:81">
      <c r="CC30729" s="2"/>
    </row>
    <row r="30730" spans="81:81">
      <c r="CC30730" s="2"/>
    </row>
    <row r="30731" spans="81:81">
      <c r="CC30731" s="2"/>
    </row>
    <row r="30732" spans="81:81">
      <c r="CC30732" s="2"/>
    </row>
    <row r="30733" spans="81:81">
      <c r="CC30733" s="2"/>
    </row>
    <row r="30734" spans="81:81">
      <c r="CC30734" s="2"/>
    </row>
    <row r="30735" spans="81:81">
      <c r="CC30735" s="2"/>
    </row>
    <row r="30736" spans="81:81">
      <c r="CC30736" s="2"/>
    </row>
    <row r="30737" spans="81:81">
      <c r="CC30737" s="2"/>
    </row>
    <row r="30738" spans="81:81">
      <c r="CC30738" s="2"/>
    </row>
    <row r="30739" spans="81:81">
      <c r="CC30739" s="2"/>
    </row>
    <row r="30740" spans="81:81">
      <c r="CC30740" s="2"/>
    </row>
    <row r="30741" spans="81:81">
      <c r="CC30741" s="2"/>
    </row>
    <row r="30742" spans="81:81">
      <c r="CC30742" s="2"/>
    </row>
    <row r="30743" spans="81:81">
      <c r="CC30743" s="2"/>
    </row>
    <row r="30744" spans="81:81">
      <c r="CC30744" s="2"/>
    </row>
    <row r="30745" spans="81:81">
      <c r="CC30745" s="2"/>
    </row>
    <row r="30746" spans="81:81">
      <c r="CC30746" s="2"/>
    </row>
    <row r="30747" spans="81:81">
      <c r="CC30747" s="2"/>
    </row>
    <row r="30748" spans="81:81">
      <c r="CC30748" s="2"/>
    </row>
    <row r="30749" spans="81:81">
      <c r="CC30749" s="2"/>
    </row>
    <row r="30750" spans="81:81">
      <c r="CC30750" s="2"/>
    </row>
    <row r="30751" spans="81:81">
      <c r="CC30751" s="2"/>
    </row>
    <row r="30752" spans="81:81">
      <c r="CC30752" s="2"/>
    </row>
    <row r="30753" spans="81:81">
      <c r="CC30753" s="2"/>
    </row>
    <row r="30754" spans="81:81">
      <c r="CC30754" s="2"/>
    </row>
    <row r="30755" spans="81:81">
      <c r="CC30755" s="2"/>
    </row>
    <row r="30756" spans="81:81">
      <c r="CC30756" s="2"/>
    </row>
    <row r="30757" spans="81:81">
      <c r="CC30757" s="2"/>
    </row>
    <row r="30758" spans="81:81">
      <c r="CC30758" s="2"/>
    </row>
    <row r="30759" spans="81:81">
      <c r="CC30759" s="2"/>
    </row>
    <row r="30760" spans="81:81">
      <c r="CC30760" s="2"/>
    </row>
    <row r="30761" spans="81:81">
      <c r="CC30761" s="2"/>
    </row>
    <row r="30762" spans="81:81">
      <c r="CC30762" s="2"/>
    </row>
    <row r="30763" spans="81:81">
      <c r="CC30763" s="2"/>
    </row>
    <row r="30764" spans="81:81">
      <c r="CC30764" s="2"/>
    </row>
    <row r="30765" spans="81:81">
      <c r="CC30765" s="2"/>
    </row>
    <row r="30766" spans="81:81">
      <c r="CC30766" s="2"/>
    </row>
    <row r="30767" spans="81:81">
      <c r="CC30767" s="2"/>
    </row>
    <row r="30768" spans="81:81">
      <c r="CC30768" s="2"/>
    </row>
    <row r="30769" spans="81:81">
      <c r="CC30769" s="2"/>
    </row>
    <row r="30770" spans="81:81">
      <c r="CC30770" s="2"/>
    </row>
    <row r="30771" spans="81:81">
      <c r="CC30771" s="2"/>
    </row>
    <row r="30772" spans="81:81">
      <c r="CC30772" s="2"/>
    </row>
    <row r="30773" spans="81:81">
      <c r="CC30773" s="2"/>
    </row>
    <row r="30774" spans="81:81">
      <c r="CC30774" s="2"/>
    </row>
    <row r="30775" spans="81:81">
      <c r="CC30775" s="2"/>
    </row>
    <row r="30776" spans="81:81">
      <c r="CC30776" s="2"/>
    </row>
    <row r="30777" spans="81:81">
      <c r="CC30777" s="2"/>
    </row>
    <row r="30778" spans="81:81">
      <c r="CC30778" s="2"/>
    </row>
    <row r="30779" spans="81:81">
      <c r="CC30779" s="2"/>
    </row>
    <row r="30780" spans="81:81">
      <c r="CC30780" s="2"/>
    </row>
    <row r="30781" spans="81:81">
      <c r="CC30781" s="2"/>
    </row>
    <row r="30782" spans="81:81">
      <c r="CC30782" s="2"/>
    </row>
    <row r="30783" spans="81:81">
      <c r="CC30783" s="2"/>
    </row>
    <row r="30784" spans="81:81">
      <c r="CC30784" s="2"/>
    </row>
    <row r="30785" spans="81:81">
      <c r="CC30785" s="2"/>
    </row>
    <row r="30786" spans="81:81">
      <c r="CC30786" s="2"/>
    </row>
    <row r="30787" spans="81:81">
      <c r="CC30787" s="2"/>
    </row>
    <row r="30788" spans="81:81">
      <c r="CC30788" s="2"/>
    </row>
    <row r="30789" spans="81:81">
      <c r="CC30789" s="2"/>
    </row>
    <row r="30790" spans="81:81">
      <c r="CC30790" s="2"/>
    </row>
    <row r="30791" spans="81:81">
      <c r="CC30791" s="2"/>
    </row>
    <row r="30792" spans="81:81">
      <c r="CC30792" s="2"/>
    </row>
    <row r="30793" spans="81:81">
      <c r="CC30793" s="2"/>
    </row>
    <row r="30794" spans="81:81">
      <c r="CC30794" s="2"/>
    </row>
    <row r="30795" spans="81:81">
      <c r="CC30795" s="2"/>
    </row>
    <row r="30796" spans="81:81">
      <c r="CC30796" s="2"/>
    </row>
    <row r="30797" spans="81:81">
      <c r="CC30797" s="2"/>
    </row>
    <row r="30798" spans="81:81">
      <c r="CC30798" s="2"/>
    </row>
    <row r="30799" spans="81:81">
      <c r="CC30799" s="2"/>
    </row>
    <row r="30800" spans="81:81">
      <c r="CC30800" s="2"/>
    </row>
    <row r="30801" spans="81:81">
      <c r="CC30801" s="2"/>
    </row>
    <row r="30802" spans="81:81">
      <c r="CC30802" s="2"/>
    </row>
    <row r="30803" spans="81:81">
      <c r="CC30803" s="2"/>
    </row>
    <row r="30804" spans="81:81">
      <c r="CC30804" s="2"/>
    </row>
    <row r="30805" spans="81:81">
      <c r="CC30805" s="2"/>
    </row>
    <row r="30806" spans="81:81">
      <c r="CC30806" s="2"/>
    </row>
    <row r="30807" spans="81:81">
      <c r="CC30807" s="2"/>
    </row>
    <row r="30808" spans="81:81">
      <c r="CC30808" s="2"/>
    </row>
    <row r="30809" spans="81:81">
      <c r="CC30809" s="2"/>
    </row>
    <row r="30810" spans="81:81">
      <c r="CC30810" s="2"/>
    </row>
    <row r="30811" spans="81:81">
      <c r="CC30811" s="2"/>
    </row>
    <row r="30812" spans="81:81">
      <c r="CC30812" s="2"/>
    </row>
    <row r="30813" spans="81:81">
      <c r="CC30813" s="2"/>
    </row>
    <row r="30814" spans="81:81">
      <c r="CC30814" s="2"/>
    </row>
    <row r="30815" spans="81:81">
      <c r="CC30815" s="2"/>
    </row>
    <row r="30816" spans="81:81">
      <c r="CC30816" s="2"/>
    </row>
    <row r="30817" spans="81:81">
      <c r="CC30817" s="2"/>
    </row>
    <row r="30818" spans="81:81">
      <c r="CC30818" s="2"/>
    </row>
    <row r="30819" spans="81:81">
      <c r="CC30819" s="2"/>
    </row>
    <row r="30820" spans="81:81">
      <c r="CC30820" s="2"/>
    </row>
    <row r="30821" spans="81:81">
      <c r="CC30821" s="2"/>
    </row>
    <row r="30822" spans="81:81">
      <c r="CC30822" s="2"/>
    </row>
    <row r="30823" spans="81:81">
      <c r="CC30823" s="2"/>
    </row>
    <row r="30824" spans="81:81">
      <c r="CC30824" s="2"/>
    </row>
    <row r="30825" spans="81:81">
      <c r="CC30825" s="2"/>
    </row>
    <row r="30826" spans="81:81">
      <c r="CC30826" s="2"/>
    </row>
    <row r="30827" spans="81:81">
      <c r="CC30827" s="2"/>
    </row>
    <row r="30828" spans="81:81">
      <c r="CC30828" s="2"/>
    </row>
    <row r="30829" spans="81:81">
      <c r="CC30829" s="2"/>
    </row>
    <row r="30830" spans="81:81">
      <c r="CC30830" s="2"/>
    </row>
    <row r="30831" spans="81:81">
      <c r="CC30831" s="2"/>
    </row>
    <row r="30832" spans="81:81">
      <c r="CC30832" s="2"/>
    </row>
    <row r="30833" spans="81:81">
      <c r="CC30833" s="2"/>
    </row>
    <row r="30834" spans="81:81">
      <c r="CC30834" s="2"/>
    </row>
    <row r="30835" spans="81:81">
      <c r="CC30835" s="2"/>
    </row>
    <row r="30836" spans="81:81">
      <c r="CC30836" s="2"/>
    </row>
    <row r="30837" spans="81:81">
      <c r="CC30837" s="2"/>
    </row>
    <row r="30838" spans="81:81">
      <c r="CC30838" s="2"/>
    </row>
    <row r="30839" spans="81:81">
      <c r="CC30839" s="2"/>
    </row>
    <row r="30840" spans="81:81">
      <c r="CC30840" s="2"/>
    </row>
    <row r="30841" spans="81:81">
      <c r="CC30841" s="2"/>
    </row>
    <row r="30842" spans="81:81">
      <c r="CC30842" s="2"/>
    </row>
    <row r="30843" spans="81:81">
      <c r="CC30843" s="2"/>
    </row>
    <row r="30844" spans="81:81">
      <c r="CC30844" s="2"/>
    </row>
    <row r="30845" spans="81:81">
      <c r="CC30845" s="2"/>
    </row>
    <row r="30846" spans="81:81">
      <c r="CC30846" s="2"/>
    </row>
    <row r="30847" spans="81:81">
      <c r="CC30847" s="2"/>
    </row>
    <row r="30848" spans="81:81">
      <c r="CC30848" s="2"/>
    </row>
    <row r="30849" spans="81:81">
      <c r="CC30849" s="2"/>
    </row>
    <row r="30850" spans="81:81">
      <c r="CC30850" s="2"/>
    </row>
    <row r="30851" spans="81:81">
      <c r="CC30851" s="2"/>
    </row>
    <row r="30852" spans="81:81">
      <c r="CC30852" s="2"/>
    </row>
    <row r="30853" spans="81:81">
      <c r="CC30853" s="2"/>
    </row>
    <row r="30854" spans="81:81">
      <c r="CC30854" s="2"/>
    </row>
    <row r="30855" spans="81:81">
      <c r="CC30855" s="2"/>
    </row>
    <row r="30856" spans="81:81">
      <c r="CC30856" s="2"/>
    </row>
    <row r="30857" spans="81:81">
      <c r="CC30857" s="2"/>
    </row>
    <row r="30858" spans="81:81">
      <c r="CC30858" s="2"/>
    </row>
    <row r="30859" spans="81:81">
      <c r="CC30859" s="2"/>
    </row>
    <row r="30860" spans="81:81">
      <c r="CC30860" s="2"/>
    </row>
    <row r="30861" spans="81:81">
      <c r="CC30861" s="2"/>
    </row>
    <row r="30862" spans="81:81">
      <c r="CC30862" s="2"/>
    </row>
    <row r="30863" spans="81:81">
      <c r="CC30863" s="2"/>
    </row>
    <row r="30864" spans="81:81">
      <c r="CC30864" s="2"/>
    </row>
    <row r="30865" spans="81:81">
      <c r="CC30865" s="2"/>
    </row>
    <row r="30866" spans="81:81">
      <c r="CC30866" s="2"/>
    </row>
    <row r="30867" spans="81:81">
      <c r="CC30867" s="2"/>
    </row>
    <row r="30868" spans="81:81">
      <c r="CC30868" s="2"/>
    </row>
    <row r="30869" spans="81:81">
      <c r="CC30869" s="2"/>
    </row>
    <row r="30870" spans="81:81">
      <c r="CC30870" s="2"/>
    </row>
    <row r="30871" spans="81:81">
      <c r="CC30871" s="2"/>
    </row>
    <row r="30872" spans="81:81">
      <c r="CC30872" s="2"/>
    </row>
    <row r="30873" spans="81:81">
      <c r="CC30873" s="2"/>
    </row>
    <row r="30874" spans="81:81">
      <c r="CC30874" s="2"/>
    </row>
    <row r="30875" spans="81:81">
      <c r="CC30875" s="2"/>
    </row>
    <row r="30876" spans="81:81">
      <c r="CC30876" s="2"/>
    </row>
    <row r="30877" spans="81:81">
      <c r="CC30877" s="2"/>
    </row>
    <row r="30878" spans="81:81">
      <c r="CC30878" s="2"/>
    </row>
    <row r="30879" spans="81:81">
      <c r="CC30879" s="2"/>
    </row>
    <row r="30880" spans="81:81">
      <c r="CC30880" s="2"/>
    </row>
    <row r="30881" spans="81:81">
      <c r="CC30881" s="2"/>
    </row>
    <row r="30882" spans="81:81">
      <c r="CC30882" s="2"/>
    </row>
    <row r="30883" spans="81:81">
      <c r="CC30883" s="2"/>
    </row>
    <row r="30884" spans="81:81">
      <c r="CC30884" s="2"/>
    </row>
    <row r="30885" spans="81:81">
      <c r="CC30885" s="2"/>
    </row>
    <row r="30886" spans="81:81">
      <c r="CC30886" s="2"/>
    </row>
    <row r="30887" spans="81:81">
      <c r="CC30887" s="2"/>
    </row>
    <row r="30888" spans="81:81">
      <c r="CC30888" s="2"/>
    </row>
    <row r="30889" spans="81:81">
      <c r="CC30889" s="2"/>
    </row>
    <row r="30890" spans="81:81">
      <c r="CC30890" s="2"/>
    </row>
    <row r="30891" spans="81:81">
      <c r="CC30891" s="2"/>
    </row>
    <row r="30892" spans="81:81">
      <c r="CC30892" s="2"/>
    </row>
    <row r="30893" spans="81:81">
      <c r="CC30893" s="2"/>
    </row>
    <row r="30894" spans="81:81">
      <c r="CC30894" s="2"/>
    </row>
    <row r="30895" spans="81:81">
      <c r="CC30895" s="2"/>
    </row>
    <row r="30896" spans="81:81">
      <c r="CC30896" s="2"/>
    </row>
    <row r="30897" spans="81:81">
      <c r="CC30897" s="2"/>
    </row>
    <row r="30898" spans="81:81">
      <c r="CC30898" s="2"/>
    </row>
    <row r="30899" spans="81:81">
      <c r="CC30899" s="2"/>
    </row>
    <row r="30900" spans="81:81">
      <c r="CC30900" s="2"/>
    </row>
    <row r="30901" spans="81:81">
      <c r="CC30901" s="2"/>
    </row>
    <row r="30902" spans="81:81">
      <c r="CC30902" s="2"/>
    </row>
    <row r="30903" spans="81:81">
      <c r="CC30903" s="2"/>
    </row>
    <row r="30904" spans="81:81">
      <c r="CC30904" s="2"/>
    </row>
    <row r="30905" spans="81:81">
      <c r="CC30905" s="2"/>
    </row>
    <row r="30906" spans="81:81">
      <c r="CC30906" s="2"/>
    </row>
    <row r="30907" spans="81:81">
      <c r="CC30907" s="2"/>
    </row>
    <row r="30908" spans="81:81">
      <c r="CC30908" s="2"/>
    </row>
    <row r="30909" spans="81:81">
      <c r="CC30909" s="2"/>
    </row>
    <row r="30910" spans="81:81">
      <c r="CC30910" s="2"/>
    </row>
    <row r="30911" spans="81:81">
      <c r="CC30911" s="2"/>
    </row>
    <row r="30912" spans="81:81">
      <c r="CC30912" s="2"/>
    </row>
    <row r="30913" spans="81:81">
      <c r="CC30913" s="2"/>
    </row>
    <row r="30914" spans="81:81">
      <c r="CC30914" s="2"/>
    </row>
    <row r="30915" spans="81:81">
      <c r="CC30915" s="2"/>
    </row>
    <row r="30916" spans="81:81">
      <c r="CC30916" s="2"/>
    </row>
    <row r="30917" spans="81:81">
      <c r="CC30917" s="2"/>
    </row>
    <row r="30918" spans="81:81">
      <c r="CC30918" s="2"/>
    </row>
    <row r="30919" spans="81:81">
      <c r="CC30919" s="2"/>
    </row>
    <row r="30920" spans="81:81">
      <c r="CC30920" s="2"/>
    </row>
    <row r="30921" spans="81:81">
      <c r="CC30921" s="2"/>
    </row>
    <row r="30922" spans="81:81">
      <c r="CC30922" s="2"/>
    </row>
    <row r="30923" spans="81:81">
      <c r="CC30923" s="2"/>
    </row>
    <row r="30924" spans="81:81">
      <c r="CC30924" s="2"/>
    </row>
    <row r="30925" spans="81:81">
      <c r="CC30925" s="2"/>
    </row>
    <row r="30926" spans="81:81">
      <c r="CC30926" s="2"/>
    </row>
    <row r="30927" spans="81:81">
      <c r="CC30927" s="2"/>
    </row>
    <row r="30928" spans="81:81">
      <c r="CC30928" s="2"/>
    </row>
    <row r="30929" spans="81:81">
      <c r="CC30929" s="2"/>
    </row>
    <row r="30930" spans="81:81">
      <c r="CC30930" s="2"/>
    </row>
    <row r="30931" spans="81:81">
      <c r="CC30931" s="2"/>
    </row>
    <row r="30932" spans="81:81">
      <c r="CC30932" s="2"/>
    </row>
    <row r="30933" spans="81:81">
      <c r="CC30933" s="2"/>
    </row>
    <row r="30934" spans="81:81">
      <c r="CC30934" s="2"/>
    </row>
    <row r="30935" spans="81:81">
      <c r="CC30935" s="2"/>
    </row>
    <row r="30936" spans="81:81">
      <c r="CC30936" s="2"/>
    </row>
    <row r="30937" spans="81:81">
      <c r="CC30937" s="2"/>
    </row>
    <row r="30938" spans="81:81">
      <c r="CC30938" s="2"/>
    </row>
    <row r="30939" spans="81:81">
      <c r="CC30939" s="2"/>
    </row>
    <row r="30940" spans="81:81">
      <c r="CC30940" s="2"/>
    </row>
    <row r="30941" spans="81:81">
      <c r="CC30941" s="2"/>
    </row>
    <row r="30942" spans="81:81">
      <c r="CC30942" s="2"/>
    </row>
    <row r="30943" spans="81:81">
      <c r="CC30943" s="2"/>
    </row>
    <row r="30944" spans="81:81">
      <c r="CC30944" s="2"/>
    </row>
    <row r="30945" spans="81:81">
      <c r="CC30945" s="2"/>
    </row>
    <row r="30946" spans="81:81">
      <c r="CC30946" s="2"/>
    </row>
    <row r="30947" spans="81:81">
      <c r="CC30947" s="2"/>
    </row>
    <row r="30948" spans="81:81">
      <c r="CC30948" s="2"/>
    </row>
    <row r="30949" spans="81:81">
      <c r="CC30949" s="2"/>
    </row>
    <row r="30950" spans="81:81">
      <c r="CC30950" s="2"/>
    </row>
    <row r="30951" spans="81:81">
      <c r="CC30951" s="2"/>
    </row>
    <row r="30952" spans="81:81">
      <c r="CC30952" s="2"/>
    </row>
    <row r="30953" spans="81:81">
      <c r="CC30953" s="2"/>
    </row>
    <row r="30954" spans="81:81">
      <c r="CC30954" s="2"/>
    </row>
    <row r="30955" spans="81:81">
      <c r="CC30955" s="2"/>
    </row>
    <row r="30956" spans="81:81">
      <c r="CC30956" s="2"/>
    </row>
    <row r="30957" spans="81:81">
      <c r="CC30957" s="2"/>
    </row>
    <row r="30958" spans="81:81">
      <c r="CC30958" s="2"/>
    </row>
    <row r="30959" spans="81:81">
      <c r="CC30959" s="2"/>
    </row>
    <row r="30960" spans="81:81">
      <c r="CC30960" s="2"/>
    </row>
    <row r="30961" spans="81:81">
      <c r="CC30961" s="2"/>
    </row>
    <row r="30962" spans="81:81">
      <c r="CC30962" s="2"/>
    </row>
    <row r="30963" spans="81:81">
      <c r="CC30963" s="2"/>
    </row>
    <row r="30964" spans="81:81">
      <c r="CC30964" s="2"/>
    </row>
    <row r="30965" spans="81:81">
      <c r="CC30965" s="2"/>
    </row>
    <row r="30966" spans="81:81">
      <c r="CC30966" s="2"/>
    </row>
    <row r="30967" spans="81:81">
      <c r="CC30967" s="2"/>
    </row>
    <row r="30968" spans="81:81">
      <c r="CC30968" s="2"/>
    </row>
    <row r="30969" spans="81:81">
      <c r="CC30969" s="2"/>
    </row>
    <row r="30970" spans="81:81">
      <c r="CC30970" s="2"/>
    </row>
    <row r="30971" spans="81:81">
      <c r="CC30971" s="2"/>
    </row>
    <row r="30972" spans="81:81">
      <c r="CC30972" s="2"/>
    </row>
    <row r="30973" spans="81:81">
      <c r="CC30973" s="2"/>
    </row>
    <row r="30974" spans="81:81">
      <c r="CC30974" s="2"/>
    </row>
    <row r="30975" spans="81:81">
      <c r="CC30975" s="2"/>
    </row>
    <row r="30976" spans="81:81">
      <c r="CC30976" s="2"/>
    </row>
    <row r="30977" spans="81:81">
      <c r="CC30977" s="2"/>
    </row>
    <row r="30978" spans="81:81">
      <c r="CC30978" s="2"/>
    </row>
    <row r="30979" spans="81:81">
      <c r="CC30979" s="2"/>
    </row>
    <row r="30980" spans="81:81">
      <c r="CC30980" s="2"/>
    </row>
    <row r="30981" spans="81:81">
      <c r="CC30981" s="2"/>
    </row>
    <row r="30982" spans="81:81">
      <c r="CC30982" s="2"/>
    </row>
    <row r="30983" spans="81:81">
      <c r="CC30983" s="2"/>
    </row>
    <row r="30984" spans="81:81">
      <c r="CC30984" s="2"/>
    </row>
    <row r="30985" spans="81:81">
      <c r="CC30985" s="2"/>
    </row>
    <row r="30986" spans="81:81">
      <c r="CC30986" s="2"/>
    </row>
    <row r="30987" spans="81:81">
      <c r="CC30987" s="2"/>
    </row>
    <row r="30988" spans="81:81">
      <c r="CC30988" s="2"/>
    </row>
    <row r="30989" spans="81:81">
      <c r="CC30989" s="2"/>
    </row>
    <row r="30990" spans="81:81">
      <c r="CC30990" s="2"/>
    </row>
    <row r="30991" spans="81:81">
      <c r="CC30991" s="2"/>
    </row>
    <row r="30992" spans="81:81">
      <c r="CC30992" s="2"/>
    </row>
    <row r="30993" spans="81:81">
      <c r="CC30993" s="2"/>
    </row>
    <row r="30994" spans="81:81">
      <c r="CC30994" s="2"/>
    </row>
    <row r="30995" spans="81:81">
      <c r="CC30995" s="2"/>
    </row>
    <row r="30996" spans="81:81">
      <c r="CC30996" s="2"/>
    </row>
    <row r="30997" spans="81:81">
      <c r="CC30997" s="2"/>
    </row>
    <row r="30998" spans="81:81">
      <c r="CC30998" s="2"/>
    </row>
    <row r="30999" spans="81:81">
      <c r="CC30999" s="2"/>
    </row>
    <row r="31000" spans="81:81">
      <c r="CC31000" s="2"/>
    </row>
    <row r="31001" spans="81:81">
      <c r="CC31001" s="2"/>
    </row>
    <row r="31002" spans="81:81">
      <c r="CC31002" s="2"/>
    </row>
    <row r="31003" spans="81:81">
      <c r="CC31003" s="2"/>
    </row>
    <row r="31004" spans="81:81">
      <c r="CC31004" s="2"/>
    </row>
    <row r="31005" spans="81:81">
      <c r="CC31005" s="2"/>
    </row>
    <row r="31006" spans="81:81">
      <c r="CC31006" s="2"/>
    </row>
    <row r="31007" spans="81:81">
      <c r="CC31007" s="2"/>
    </row>
    <row r="31008" spans="81:81">
      <c r="CC31008" s="2"/>
    </row>
    <row r="31009" spans="81:81">
      <c r="CC31009" s="2"/>
    </row>
    <row r="31010" spans="81:81">
      <c r="CC31010" s="2"/>
    </row>
    <row r="31011" spans="81:81">
      <c r="CC31011" s="2"/>
    </row>
    <row r="31012" spans="81:81">
      <c r="CC31012" s="2"/>
    </row>
    <row r="31013" spans="81:81">
      <c r="CC31013" s="2"/>
    </row>
    <row r="31014" spans="81:81">
      <c r="CC31014" s="2"/>
    </row>
    <row r="31015" spans="81:81">
      <c r="CC31015" s="2"/>
    </row>
    <row r="31016" spans="81:81">
      <c r="CC31016" s="2"/>
    </row>
    <row r="31017" spans="81:81">
      <c r="CC31017" s="2"/>
    </row>
    <row r="31018" spans="81:81">
      <c r="CC31018" s="2"/>
    </row>
    <row r="31019" spans="81:81">
      <c r="CC31019" s="2"/>
    </row>
    <row r="31020" spans="81:81">
      <c r="CC31020" s="2"/>
    </row>
    <row r="31021" spans="81:81">
      <c r="CC31021" s="2"/>
    </row>
    <row r="31022" spans="81:81">
      <c r="CC31022" s="2"/>
    </row>
    <row r="31023" spans="81:81">
      <c r="CC31023" s="2"/>
    </row>
    <row r="31024" spans="81:81">
      <c r="CC31024" s="2"/>
    </row>
    <row r="31025" spans="81:81">
      <c r="CC31025" s="2"/>
    </row>
    <row r="31026" spans="81:81">
      <c r="CC31026" s="2"/>
    </row>
    <row r="31027" spans="81:81">
      <c r="CC31027" s="2"/>
    </row>
    <row r="31028" spans="81:81">
      <c r="CC31028" s="2"/>
    </row>
    <row r="31029" spans="81:81">
      <c r="CC31029" s="2"/>
    </row>
    <row r="31030" spans="81:81">
      <c r="CC31030" s="2"/>
    </row>
    <row r="31031" spans="81:81">
      <c r="CC31031" s="2"/>
    </row>
    <row r="31032" spans="81:81">
      <c r="CC31032" s="2"/>
    </row>
    <row r="31033" spans="81:81">
      <c r="CC31033" s="2"/>
    </row>
    <row r="31034" spans="81:81">
      <c r="CC31034" s="2"/>
    </row>
    <row r="31035" spans="81:81">
      <c r="CC31035" s="2"/>
    </row>
    <row r="31036" spans="81:81">
      <c r="CC31036" s="2"/>
    </row>
    <row r="31037" spans="81:81">
      <c r="CC31037" s="2"/>
    </row>
    <row r="31038" spans="81:81">
      <c r="CC31038" s="2"/>
    </row>
    <row r="31039" spans="81:81">
      <c r="CC31039" s="2"/>
    </row>
    <row r="31040" spans="81:81">
      <c r="CC31040" s="2"/>
    </row>
    <row r="31041" spans="81:81">
      <c r="CC31041" s="2"/>
    </row>
    <row r="31042" spans="81:81">
      <c r="CC31042" s="2"/>
    </row>
    <row r="31043" spans="81:81">
      <c r="CC31043" s="2"/>
    </row>
    <row r="31044" spans="81:81">
      <c r="CC31044" s="2"/>
    </row>
    <row r="31045" spans="81:81">
      <c r="CC31045" s="2"/>
    </row>
    <row r="31046" spans="81:81">
      <c r="CC31046" s="2"/>
    </row>
    <row r="31047" spans="81:81">
      <c r="CC31047" s="2"/>
    </row>
    <row r="31048" spans="81:81">
      <c r="CC31048" s="2"/>
    </row>
    <row r="31049" spans="81:81">
      <c r="CC31049" s="2"/>
    </row>
    <row r="31050" spans="81:81">
      <c r="CC31050" s="2"/>
    </row>
    <row r="31051" spans="81:81">
      <c r="CC31051" s="2"/>
    </row>
    <row r="31052" spans="81:81">
      <c r="CC31052" s="2"/>
    </row>
    <row r="31053" spans="81:81">
      <c r="CC31053" s="2"/>
    </row>
    <row r="31054" spans="81:81">
      <c r="CC31054" s="2"/>
    </row>
    <row r="31055" spans="81:81">
      <c r="CC31055" s="2"/>
    </row>
    <row r="31056" spans="81:81">
      <c r="CC31056" s="2"/>
    </row>
    <row r="31057" spans="81:81">
      <c r="CC31057" s="2"/>
    </row>
    <row r="31058" spans="81:81">
      <c r="CC31058" s="2"/>
    </row>
    <row r="31059" spans="81:81">
      <c r="CC31059" s="2"/>
    </row>
    <row r="31060" spans="81:81">
      <c r="CC31060" s="2"/>
    </row>
    <row r="31061" spans="81:81">
      <c r="CC31061" s="2"/>
    </row>
    <row r="31062" spans="81:81">
      <c r="CC31062" s="2"/>
    </row>
    <row r="31063" spans="81:81">
      <c r="CC31063" s="2"/>
    </row>
    <row r="31064" spans="81:81">
      <c r="CC31064" s="2"/>
    </row>
    <row r="31065" spans="81:81">
      <c r="CC31065" s="2"/>
    </row>
    <row r="31066" spans="81:81">
      <c r="CC31066" s="2"/>
    </row>
    <row r="31067" spans="81:81">
      <c r="CC31067" s="2"/>
    </row>
    <row r="31068" spans="81:81">
      <c r="CC31068" s="2"/>
    </row>
    <row r="31069" spans="81:81">
      <c r="CC31069" s="2"/>
    </row>
    <row r="31070" spans="81:81">
      <c r="CC31070" s="2"/>
    </row>
    <row r="31071" spans="81:81">
      <c r="CC31071" s="2"/>
    </row>
    <row r="31072" spans="81:81">
      <c r="CC31072" s="2"/>
    </row>
    <row r="31073" spans="81:81">
      <c r="CC31073" s="2"/>
    </row>
    <row r="31074" spans="81:81">
      <c r="CC31074" s="2"/>
    </row>
    <row r="31075" spans="81:81">
      <c r="CC31075" s="2"/>
    </row>
    <row r="31076" spans="81:81">
      <c r="CC31076" s="2"/>
    </row>
    <row r="31077" spans="81:81">
      <c r="CC31077" s="2"/>
    </row>
    <row r="31078" spans="81:81">
      <c r="CC31078" s="2"/>
    </row>
    <row r="31079" spans="81:81">
      <c r="CC31079" s="2"/>
    </row>
    <row r="31080" spans="81:81">
      <c r="CC31080" s="2"/>
    </row>
    <row r="31081" spans="81:81">
      <c r="CC31081" s="2"/>
    </row>
    <row r="31082" spans="81:81">
      <c r="CC31082" s="2"/>
    </row>
    <row r="31083" spans="81:81">
      <c r="CC31083" s="2"/>
    </row>
    <row r="31084" spans="81:81">
      <c r="CC31084" s="2"/>
    </row>
    <row r="31085" spans="81:81">
      <c r="CC31085" s="2"/>
    </row>
    <row r="31086" spans="81:81">
      <c r="CC31086" s="2"/>
    </row>
    <row r="31087" spans="81:81">
      <c r="CC31087" s="2"/>
    </row>
    <row r="31088" spans="81:81">
      <c r="CC31088" s="2"/>
    </row>
    <row r="31089" spans="81:81">
      <c r="CC31089" s="2"/>
    </row>
    <row r="31090" spans="81:81">
      <c r="CC31090" s="2"/>
    </row>
    <row r="31091" spans="81:81">
      <c r="CC31091" s="2"/>
    </row>
    <row r="31092" spans="81:81">
      <c r="CC31092" s="2"/>
    </row>
    <row r="31093" spans="81:81">
      <c r="CC31093" s="2"/>
    </row>
    <row r="31094" spans="81:81">
      <c r="CC31094" s="2"/>
    </row>
    <row r="31095" spans="81:81">
      <c r="CC31095" s="2"/>
    </row>
    <row r="31096" spans="81:81">
      <c r="CC31096" s="2"/>
    </row>
    <row r="31097" spans="81:81">
      <c r="CC31097" s="2"/>
    </row>
    <row r="31098" spans="81:81">
      <c r="CC31098" s="2"/>
    </row>
    <row r="31099" spans="81:81">
      <c r="CC31099" s="2"/>
    </row>
    <row r="31100" spans="81:81">
      <c r="CC31100" s="2"/>
    </row>
    <row r="31101" spans="81:81">
      <c r="CC31101" s="2"/>
    </row>
    <row r="31102" spans="81:81">
      <c r="CC31102" s="2"/>
    </row>
    <row r="31103" spans="81:81">
      <c r="CC31103" s="2"/>
    </row>
    <row r="31104" spans="81:81">
      <c r="CC31104" s="2"/>
    </row>
    <row r="31105" spans="81:81">
      <c r="CC31105" s="2"/>
    </row>
    <row r="31106" spans="81:81">
      <c r="CC31106" s="2"/>
    </row>
    <row r="31107" spans="81:81">
      <c r="CC31107" s="2"/>
    </row>
    <row r="31108" spans="81:81">
      <c r="CC31108" s="2"/>
    </row>
    <row r="31109" spans="81:81">
      <c r="CC31109" s="2"/>
    </row>
    <row r="31110" spans="81:81">
      <c r="CC31110" s="2"/>
    </row>
    <row r="31111" spans="81:81">
      <c r="CC31111" s="2"/>
    </row>
    <row r="31112" spans="81:81">
      <c r="CC31112" s="2"/>
    </row>
    <row r="31113" spans="81:81">
      <c r="CC31113" s="2"/>
    </row>
    <row r="31114" spans="81:81">
      <c r="CC31114" s="2"/>
    </row>
    <row r="31115" spans="81:81">
      <c r="CC31115" s="2"/>
    </row>
    <row r="31116" spans="81:81">
      <c r="CC31116" s="2"/>
    </row>
    <row r="31117" spans="81:81">
      <c r="CC31117" s="2"/>
    </row>
    <row r="31118" spans="81:81">
      <c r="CC31118" s="2"/>
    </row>
    <row r="31119" spans="81:81">
      <c r="CC31119" s="2"/>
    </row>
    <row r="31120" spans="81:81">
      <c r="CC31120" s="2"/>
    </row>
    <row r="31121" spans="81:81">
      <c r="CC31121" s="2"/>
    </row>
    <row r="31122" spans="81:81">
      <c r="CC31122" s="2"/>
    </row>
    <row r="31123" spans="81:81">
      <c r="CC31123" s="2"/>
    </row>
    <row r="31124" spans="81:81">
      <c r="CC31124" s="2"/>
    </row>
    <row r="31125" spans="81:81">
      <c r="CC31125" s="2"/>
    </row>
    <row r="31126" spans="81:81">
      <c r="CC31126" s="2"/>
    </row>
    <row r="31127" spans="81:81">
      <c r="CC31127" s="2"/>
    </row>
    <row r="31128" spans="81:81">
      <c r="CC31128" s="2"/>
    </row>
    <row r="31129" spans="81:81">
      <c r="CC31129" s="2"/>
    </row>
    <row r="31130" spans="81:81">
      <c r="CC31130" s="2"/>
    </row>
    <row r="31131" spans="81:81">
      <c r="CC31131" s="2"/>
    </row>
    <row r="31132" spans="81:81">
      <c r="CC31132" s="2"/>
    </row>
    <row r="31133" spans="81:81">
      <c r="CC31133" s="2"/>
    </row>
    <row r="31134" spans="81:81">
      <c r="CC31134" s="2"/>
    </row>
    <row r="31135" spans="81:81">
      <c r="CC31135" s="2"/>
    </row>
    <row r="31136" spans="81:81">
      <c r="CC31136" s="2"/>
    </row>
    <row r="31137" spans="81:81">
      <c r="CC31137" s="2"/>
    </row>
    <row r="31138" spans="81:81">
      <c r="CC31138" s="2"/>
    </row>
    <row r="31139" spans="81:81">
      <c r="CC31139" s="2"/>
    </row>
    <row r="31140" spans="81:81">
      <c r="CC31140" s="2"/>
    </row>
    <row r="31141" spans="81:81">
      <c r="CC31141" s="2"/>
    </row>
    <row r="31142" spans="81:81">
      <c r="CC31142" s="2"/>
    </row>
    <row r="31143" spans="81:81">
      <c r="CC31143" s="2"/>
    </row>
    <row r="31144" spans="81:81">
      <c r="CC31144" s="2"/>
    </row>
    <row r="31145" spans="81:81">
      <c r="CC31145" s="2"/>
    </row>
    <row r="31146" spans="81:81">
      <c r="CC31146" s="2"/>
    </row>
    <row r="31147" spans="81:81">
      <c r="CC31147" s="2"/>
    </row>
    <row r="31148" spans="81:81">
      <c r="CC31148" s="2"/>
    </row>
    <row r="31149" spans="81:81">
      <c r="CC31149" s="2"/>
    </row>
    <row r="31150" spans="81:81">
      <c r="CC31150" s="2"/>
    </row>
    <row r="31151" spans="81:81">
      <c r="CC31151" s="2"/>
    </row>
    <row r="31152" spans="81:81">
      <c r="CC31152" s="2"/>
    </row>
    <row r="31153" spans="81:81">
      <c r="CC31153" s="2"/>
    </row>
    <row r="31154" spans="81:81">
      <c r="CC31154" s="2"/>
    </row>
    <row r="31155" spans="81:81">
      <c r="CC31155" s="2"/>
    </row>
    <row r="31156" spans="81:81">
      <c r="CC31156" s="2"/>
    </row>
    <row r="31157" spans="81:81">
      <c r="CC31157" s="2"/>
    </row>
    <row r="31158" spans="81:81">
      <c r="CC31158" s="2"/>
    </row>
    <row r="31159" spans="81:81">
      <c r="CC31159" s="2"/>
    </row>
    <row r="31160" spans="81:81">
      <c r="CC31160" s="2"/>
    </row>
    <row r="31161" spans="81:81">
      <c r="CC31161" s="2"/>
    </row>
    <row r="31162" spans="81:81">
      <c r="CC31162" s="2"/>
    </row>
    <row r="31163" spans="81:81">
      <c r="CC31163" s="2"/>
    </row>
    <row r="31164" spans="81:81">
      <c r="CC31164" s="2"/>
    </row>
    <row r="31165" spans="81:81">
      <c r="CC31165" s="2"/>
    </row>
    <row r="31166" spans="81:81">
      <c r="CC31166" s="2"/>
    </row>
    <row r="31167" spans="81:81">
      <c r="CC31167" s="2"/>
    </row>
    <row r="31168" spans="81:81">
      <c r="CC31168" s="2"/>
    </row>
    <row r="31169" spans="81:81">
      <c r="CC31169" s="2"/>
    </row>
    <row r="31170" spans="81:81">
      <c r="CC31170" s="2"/>
    </row>
    <row r="31171" spans="81:81">
      <c r="CC31171" s="2"/>
    </row>
    <row r="31172" spans="81:81">
      <c r="CC31172" s="2"/>
    </row>
    <row r="31173" spans="81:81">
      <c r="CC31173" s="2"/>
    </row>
    <row r="31174" spans="81:81">
      <c r="CC31174" s="2"/>
    </row>
    <row r="31175" spans="81:81">
      <c r="CC31175" s="2"/>
    </row>
    <row r="31176" spans="81:81">
      <c r="CC31176" s="2"/>
    </row>
    <row r="31177" spans="81:81">
      <c r="CC31177" s="2"/>
    </row>
    <row r="31178" spans="81:81">
      <c r="CC31178" s="2"/>
    </row>
    <row r="31179" spans="81:81">
      <c r="CC31179" s="2"/>
    </row>
    <row r="31180" spans="81:81">
      <c r="CC31180" s="2"/>
    </row>
    <row r="31181" spans="81:81">
      <c r="CC31181" s="2"/>
    </row>
    <row r="31182" spans="81:81">
      <c r="CC31182" s="2"/>
    </row>
    <row r="31183" spans="81:81">
      <c r="CC31183" s="2"/>
    </row>
    <row r="31184" spans="81:81">
      <c r="CC31184" s="2"/>
    </row>
    <row r="31185" spans="81:81">
      <c r="CC31185" s="2"/>
    </row>
    <row r="31186" spans="81:81">
      <c r="CC31186" s="2"/>
    </row>
    <row r="31187" spans="81:81">
      <c r="CC31187" s="2"/>
    </row>
    <row r="31188" spans="81:81">
      <c r="CC31188" s="2"/>
    </row>
    <row r="31189" spans="81:81">
      <c r="CC31189" s="2"/>
    </row>
    <row r="31190" spans="81:81">
      <c r="CC31190" s="2"/>
    </row>
    <row r="31191" spans="81:81">
      <c r="CC31191" s="2"/>
    </row>
    <row r="31192" spans="81:81">
      <c r="CC31192" s="2"/>
    </row>
    <row r="31193" spans="81:81">
      <c r="CC31193" s="2"/>
    </row>
    <row r="31194" spans="81:81">
      <c r="CC31194" s="2"/>
    </row>
    <row r="31195" spans="81:81">
      <c r="CC31195" s="2"/>
    </row>
    <row r="31196" spans="81:81">
      <c r="CC31196" s="2"/>
    </row>
    <row r="31197" spans="81:81">
      <c r="CC31197" s="2"/>
    </row>
    <row r="31198" spans="81:81">
      <c r="CC31198" s="2"/>
    </row>
    <row r="31199" spans="81:81">
      <c r="CC31199" s="2"/>
    </row>
    <row r="31200" spans="81:81">
      <c r="CC31200" s="2"/>
    </row>
    <row r="31201" spans="81:81">
      <c r="CC31201" s="2"/>
    </row>
    <row r="31202" spans="81:81">
      <c r="CC31202" s="2"/>
    </row>
    <row r="31203" spans="81:81">
      <c r="CC31203" s="2"/>
    </row>
    <row r="31204" spans="81:81">
      <c r="CC31204" s="2"/>
    </row>
    <row r="31205" spans="81:81">
      <c r="CC31205" s="2"/>
    </row>
    <row r="31206" spans="81:81">
      <c r="CC31206" s="2"/>
    </row>
    <row r="31207" spans="81:81">
      <c r="CC31207" s="2"/>
    </row>
    <row r="31208" spans="81:81">
      <c r="CC31208" s="2"/>
    </row>
    <row r="31209" spans="81:81">
      <c r="CC31209" s="2"/>
    </row>
    <row r="31210" spans="81:81">
      <c r="CC31210" s="2"/>
    </row>
    <row r="31211" spans="81:81">
      <c r="CC31211" s="2"/>
    </row>
    <row r="31212" spans="81:81">
      <c r="CC31212" s="2"/>
    </row>
    <row r="31213" spans="81:81">
      <c r="CC31213" s="2"/>
    </row>
    <row r="31214" spans="81:81">
      <c r="CC31214" s="2"/>
    </row>
    <row r="31215" spans="81:81">
      <c r="CC31215" s="2"/>
    </row>
    <row r="31216" spans="81:81">
      <c r="CC31216" s="2"/>
    </row>
    <row r="31217" spans="81:81">
      <c r="CC31217" s="2"/>
    </row>
    <row r="31218" spans="81:81">
      <c r="CC31218" s="2"/>
    </row>
    <row r="31219" spans="81:81">
      <c r="CC31219" s="2"/>
    </row>
    <row r="31220" spans="81:81">
      <c r="CC31220" s="2"/>
    </row>
    <row r="31221" spans="81:81">
      <c r="CC31221" s="2"/>
    </row>
    <row r="31222" spans="81:81">
      <c r="CC31222" s="2"/>
    </row>
    <row r="31223" spans="81:81">
      <c r="CC31223" s="2"/>
    </row>
    <row r="31224" spans="81:81">
      <c r="CC31224" s="2"/>
    </row>
    <row r="31225" spans="81:81">
      <c r="CC31225" s="2"/>
    </row>
    <row r="31226" spans="81:81">
      <c r="CC31226" s="2"/>
    </row>
    <row r="31227" spans="81:81">
      <c r="CC31227" s="2"/>
    </row>
    <row r="31228" spans="81:81">
      <c r="CC31228" s="2"/>
    </row>
    <row r="31229" spans="81:81">
      <c r="CC31229" s="2"/>
    </row>
    <row r="31230" spans="81:81">
      <c r="CC31230" s="2"/>
    </row>
    <row r="31231" spans="81:81">
      <c r="CC31231" s="2"/>
    </row>
    <row r="31232" spans="81:81">
      <c r="CC31232" s="2"/>
    </row>
    <row r="31233" spans="81:81">
      <c r="CC31233" s="2"/>
    </row>
    <row r="31234" spans="81:81">
      <c r="CC31234" s="2"/>
    </row>
    <row r="31235" spans="81:81">
      <c r="CC31235" s="2"/>
    </row>
    <row r="31236" spans="81:81">
      <c r="CC31236" s="2"/>
    </row>
    <row r="31237" spans="81:81">
      <c r="CC31237" s="2"/>
    </row>
    <row r="31238" spans="81:81">
      <c r="CC31238" s="2"/>
    </row>
    <row r="31239" spans="81:81">
      <c r="CC31239" s="2"/>
    </row>
    <row r="31240" spans="81:81">
      <c r="CC31240" s="2"/>
    </row>
    <row r="31241" spans="81:81">
      <c r="CC31241" s="2"/>
    </row>
    <row r="31242" spans="81:81">
      <c r="CC31242" s="2"/>
    </row>
    <row r="31243" spans="81:81">
      <c r="CC31243" s="2"/>
    </row>
    <row r="31244" spans="81:81">
      <c r="CC31244" s="2"/>
    </row>
    <row r="31245" spans="81:81">
      <c r="CC31245" s="2"/>
    </row>
    <row r="31246" spans="81:81">
      <c r="CC31246" s="2"/>
    </row>
    <row r="31247" spans="81:81">
      <c r="CC31247" s="2"/>
    </row>
    <row r="31248" spans="81:81">
      <c r="CC31248" s="2"/>
    </row>
    <row r="31249" spans="81:81">
      <c r="CC31249" s="2"/>
    </row>
    <row r="31250" spans="81:81">
      <c r="CC31250" s="2"/>
    </row>
    <row r="31251" spans="81:81">
      <c r="CC31251" s="2"/>
    </row>
    <row r="31252" spans="81:81">
      <c r="CC31252" s="2"/>
    </row>
    <row r="31253" spans="81:81">
      <c r="CC31253" s="2"/>
    </row>
    <row r="31254" spans="81:81">
      <c r="CC31254" s="2"/>
    </row>
    <row r="31255" spans="81:81">
      <c r="CC31255" s="2"/>
    </row>
    <row r="31256" spans="81:81">
      <c r="CC31256" s="2"/>
    </row>
    <row r="31257" spans="81:81">
      <c r="CC31257" s="2"/>
    </row>
    <row r="31258" spans="81:81">
      <c r="CC31258" s="2"/>
    </row>
    <row r="31259" spans="81:81">
      <c r="CC31259" s="2"/>
    </row>
    <row r="31260" spans="81:81">
      <c r="CC31260" s="2"/>
    </row>
    <row r="31261" spans="81:81">
      <c r="CC31261" s="2"/>
    </row>
    <row r="31262" spans="81:81">
      <c r="CC31262" s="2"/>
    </row>
    <row r="31263" spans="81:81">
      <c r="CC31263" s="2"/>
    </row>
    <row r="31264" spans="81:81">
      <c r="CC31264" s="2"/>
    </row>
    <row r="31265" spans="81:81">
      <c r="CC31265" s="2"/>
    </row>
    <row r="31266" spans="81:81">
      <c r="CC31266" s="2"/>
    </row>
    <row r="31267" spans="81:81">
      <c r="CC31267" s="2"/>
    </row>
    <row r="31268" spans="81:81">
      <c r="CC31268" s="2"/>
    </row>
    <row r="31269" spans="81:81">
      <c r="CC31269" s="2"/>
    </row>
    <row r="31270" spans="81:81">
      <c r="CC31270" s="2"/>
    </row>
    <row r="31271" spans="81:81">
      <c r="CC31271" s="2"/>
    </row>
    <row r="31272" spans="81:81">
      <c r="CC31272" s="2"/>
    </row>
    <row r="31273" spans="81:81">
      <c r="CC31273" s="2"/>
    </row>
    <row r="31274" spans="81:81">
      <c r="CC31274" s="2"/>
    </row>
    <row r="31275" spans="81:81">
      <c r="CC31275" s="2"/>
    </row>
    <row r="31276" spans="81:81">
      <c r="CC31276" s="2"/>
    </row>
    <row r="31277" spans="81:81">
      <c r="CC31277" s="2"/>
    </row>
    <row r="31278" spans="81:81">
      <c r="CC31278" s="2"/>
    </row>
    <row r="31279" spans="81:81">
      <c r="CC31279" s="2"/>
    </row>
    <row r="31280" spans="81:81">
      <c r="CC31280" s="2"/>
    </row>
    <row r="31281" spans="81:81">
      <c r="CC31281" s="2"/>
    </row>
    <row r="31282" spans="81:81">
      <c r="CC31282" s="2"/>
    </row>
    <row r="31283" spans="81:81">
      <c r="CC31283" s="2"/>
    </row>
    <row r="31284" spans="81:81">
      <c r="CC31284" s="2"/>
    </row>
    <row r="31285" spans="81:81">
      <c r="CC31285" s="2"/>
    </row>
    <row r="31286" spans="81:81">
      <c r="CC31286" s="2"/>
    </row>
    <row r="31287" spans="81:81">
      <c r="CC31287" s="2"/>
    </row>
    <row r="31288" spans="81:81">
      <c r="CC31288" s="2"/>
    </row>
    <row r="31289" spans="81:81">
      <c r="CC31289" s="2"/>
    </row>
    <row r="31290" spans="81:81">
      <c r="CC31290" s="2"/>
    </row>
    <row r="31291" spans="81:81">
      <c r="CC31291" s="2"/>
    </row>
    <row r="31292" spans="81:81">
      <c r="CC31292" s="2"/>
    </row>
    <row r="31293" spans="81:81">
      <c r="CC31293" s="2"/>
    </row>
    <row r="31294" spans="81:81">
      <c r="CC31294" s="2"/>
    </row>
    <row r="31295" spans="81:81">
      <c r="CC31295" s="2"/>
    </row>
    <row r="31296" spans="81:81">
      <c r="CC31296" s="2"/>
    </row>
    <row r="31297" spans="81:81">
      <c r="CC31297" s="2"/>
    </row>
    <row r="31298" spans="81:81">
      <c r="CC31298" s="2"/>
    </row>
    <row r="31299" spans="81:81">
      <c r="CC31299" s="2"/>
    </row>
    <row r="31300" spans="81:81">
      <c r="CC31300" s="2"/>
    </row>
    <row r="31301" spans="81:81">
      <c r="CC31301" s="2"/>
    </row>
    <row r="31302" spans="81:81">
      <c r="CC31302" s="2"/>
    </row>
    <row r="31303" spans="81:81">
      <c r="CC31303" s="2"/>
    </row>
    <row r="31304" spans="81:81">
      <c r="CC31304" s="2"/>
    </row>
    <row r="31305" spans="81:81">
      <c r="CC31305" s="2"/>
    </row>
    <row r="31306" spans="81:81">
      <c r="CC31306" s="2"/>
    </row>
    <row r="31307" spans="81:81">
      <c r="CC31307" s="2"/>
    </row>
    <row r="31308" spans="81:81">
      <c r="CC31308" s="2"/>
    </row>
    <row r="31309" spans="81:81">
      <c r="CC31309" s="2"/>
    </row>
    <row r="31310" spans="81:81">
      <c r="CC31310" s="2"/>
    </row>
    <row r="31311" spans="81:81">
      <c r="CC31311" s="2"/>
    </row>
    <row r="31312" spans="81:81">
      <c r="CC31312" s="2"/>
    </row>
    <row r="31313" spans="81:81">
      <c r="CC31313" s="2"/>
    </row>
    <row r="31314" spans="81:81">
      <c r="CC31314" s="2"/>
    </row>
    <row r="31315" spans="81:81">
      <c r="CC31315" s="2"/>
    </row>
    <row r="31316" spans="81:81">
      <c r="CC31316" s="2"/>
    </row>
    <row r="31317" spans="81:81">
      <c r="CC31317" s="2"/>
    </row>
    <row r="31318" spans="81:81">
      <c r="CC31318" s="2"/>
    </row>
    <row r="31319" spans="81:81">
      <c r="CC31319" s="2"/>
    </row>
    <row r="31320" spans="81:81">
      <c r="CC31320" s="2"/>
    </row>
    <row r="31321" spans="81:81">
      <c r="CC31321" s="2"/>
    </row>
    <row r="31322" spans="81:81">
      <c r="CC31322" s="2"/>
    </row>
    <row r="31323" spans="81:81">
      <c r="CC31323" s="2"/>
    </row>
    <row r="31324" spans="81:81">
      <c r="CC31324" s="2"/>
    </row>
    <row r="31325" spans="81:81">
      <c r="CC31325" s="2"/>
    </row>
    <row r="31326" spans="81:81">
      <c r="CC31326" s="2"/>
    </row>
    <row r="31327" spans="81:81">
      <c r="CC31327" s="2"/>
    </row>
    <row r="31328" spans="81:81">
      <c r="CC31328" s="2"/>
    </row>
    <row r="31329" spans="81:81">
      <c r="CC31329" s="2"/>
    </row>
    <row r="31330" spans="81:81">
      <c r="CC31330" s="2"/>
    </row>
    <row r="31331" spans="81:81">
      <c r="CC31331" s="2"/>
    </row>
    <row r="31332" spans="81:81">
      <c r="CC31332" s="2"/>
    </row>
    <row r="31333" spans="81:81">
      <c r="CC31333" s="2"/>
    </row>
    <row r="31334" spans="81:81">
      <c r="CC31334" s="2"/>
    </row>
    <row r="31335" spans="81:81">
      <c r="CC31335" s="2"/>
    </row>
    <row r="31336" spans="81:81">
      <c r="CC31336" s="2"/>
    </row>
    <row r="31337" spans="81:81">
      <c r="CC31337" s="2"/>
    </row>
    <row r="31338" spans="81:81">
      <c r="CC31338" s="2"/>
    </row>
    <row r="31339" spans="81:81">
      <c r="CC31339" s="2"/>
    </row>
    <row r="31340" spans="81:81">
      <c r="CC31340" s="2"/>
    </row>
    <row r="31341" spans="81:81">
      <c r="CC31341" s="2"/>
    </row>
    <row r="31342" spans="81:81">
      <c r="CC31342" s="2"/>
    </row>
    <row r="31343" spans="81:81">
      <c r="CC31343" s="2"/>
    </row>
    <row r="31344" spans="81:81">
      <c r="CC31344" s="2"/>
    </row>
    <row r="31345" spans="81:81">
      <c r="CC31345" s="2"/>
    </row>
    <row r="31346" spans="81:81">
      <c r="CC31346" s="2"/>
    </row>
    <row r="31347" spans="81:81">
      <c r="CC31347" s="2"/>
    </row>
    <row r="31348" spans="81:81">
      <c r="CC31348" s="2"/>
    </row>
    <row r="31349" spans="81:81">
      <c r="CC31349" s="2"/>
    </row>
    <row r="31350" spans="81:81">
      <c r="CC31350" s="2"/>
    </row>
    <row r="31351" spans="81:81">
      <c r="CC31351" s="2"/>
    </row>
    <row r="31352" spans="81:81">
      <c r="CC31352" s="2"/>
    </row>
    <row r="31353" spans="81:81">
      <c r="CC31353" s="2"/>
    </row>
    <row r="31354" spans="81:81">
      <c r="CC31354" s="2"/>
    </row>
    <row r="31355" spans="81:81">
      <c r="CC31355" s="2"/>
    </row>
    <row r="31356" spans="81:81">
      <c r="CC31356" s="2"/>
    </row>
    <row r="31357" spans="81:81">
      <c r="CC31357" s="2"/>
    </row>
    <row r="31358" spans="81:81">
      <c r="CC31358" s="2"/>
    </row>
    <row r="31359" spans="81:81">
      <c r="CC31359" s="2"/>
    </row>
    <row r="31360" spans="81:81">
      <c r="CC31360" s="2"/>
    </row>
    <row r="31361" spans="81:81">
      <c r="CC31361" s="2"/>
    </row>
    <row r="31362" spans="81:81">
      <c r="CC31362" s="2"/>
    </row>
    <row r="31363" spans="81:81">
      <c r="CC31363" s="2"/>
    </row>
    <row r="31364" spans="81:81">
      <c r="CC31364" s="2"/>
    </row>
    <row r="31365" spans="81:81">
      <c r="CC31365" s="2"/>
    </row>
    <row r="31366" spans="81:81">
      <c r="CC31366" s="2"/>
    </row>
    <row r="31367" spans="81:81">
      <c r="CC31367" s="2"/>
    </row>
    <row r="31368" spans="81:81">
      <c r="CC31368" s="2"/>
    </row>
    <row r="31369" spans="81:81">
      <c r="CC31369" s="2"/>
    </row>
    <row r="31370" spans="81:81">
      <c r="CC31370" s="2"/>
    </row>
    <row r="31371" spans="81:81">
      <c r="CC31371" s="2"/>
    </row>
    <row r="31372" spans="81:81">
      <c r="CC31372" s="2"/>
    </row>
    <row r="31373" spans="81:81">
      <c r="CC31373" s="2"/>
    </row>
    <row r="31374" spans="81:81">
      <c r="CC31374" s="2"/>
    </row>
    <row r="31375" spans="81:81">
      <c r="CC31375" s="2"/>
    </row>
    <row r="31376" spans="81:81">
      <c r="CC31376" s="2"/>
    </row>
    <row r="31377" spans="81:81">
      <c r="CC31377" s="2"/>
    </row>
    <row r="31378" spans="81:81">
      <c r="CC31378" s="2"/>
    </row>
    <row r="31379" spans="81:81">
      <c r="CC31379" s="2"/>
    </row>
    <row r="31380" spans="81:81">
      <c r="CC31380" s="2"/>
    </row>
    <row r="31381" spans="81:81">
      <c r="CC31381" s="2"/>
    </row>
    <row r="31382" spans="81:81">
      <c r="CC31382" s="2"/>
    </row>
    <row r="31383" spans="81:81">
      <c r="CC31383" s="2"/>
    </row>
    <row r="31384" spans="81:81">
      <c r="CC31384" s="2"/>
    </row>
    <row r="31385" spans="81:81">
      <c r="CC31385" s="2"/>
    </row>
    <row r="31386" spans="81:81">
      <c r="CC31386" s="2"/>
    </row>
    <row r="31387" spans="81:81">
      <c r="CC31387" s="2"/>
    </row>
    <row r="31388" spans="81:81">
      <c r="CC31388" s="2"/>
    </row>
    <row r="31389" spans="81:81">
      <c r="CC31389" s="2"/>
    </row>
    <row r="31390" spans="81:81">
      <c r="CC31390" s="2"/>
    </row>
    <row r="31391" spans="81:81">
      <c r="CC31391" s="2"/>
    </row>
    <row r="31392" spans="81:81">
      <c r="CC31392" s="2"/>
    </row>
    <row r="31393" spans="81:81">
      <c r="CC31393" s="2"/>
    </row>
    <row r="31394" spans="81:81">
      <c r="CC31394" s="2"/>
    </row>
    <row r="31395" spans="81:81">
      <c r="CC31395" s="2"/>
    </row>
    <row r="31396" spans="81:81">
      <c r="CC31396" s="2"/>
    </row>
    <row r="31397" spans="81:81">
      <c r="CC31397" s="2"/>
    </row>
    <row r="31398" spans="81:81">
      <c r="CC31398" s="2"/>
    </row>
    <row r="31399" spans="81:81">
      <c r="CC31399" s="2"/>
    </row>
    <row r="31400" spans="81:81">
      <c r="CC31400" s="2"/>
    </row>
    <row r="31401" spans="81:81">
      <c r="CC31401" s="2"/>
    </row>
    <row r="31402" spans="81:81">
      <c r="CC31402" s="2"/>
    </row>
    <row r="31403" spans="81:81">
      <c r="CC31403" s="2"/>
    </row>
    <row r="31404" spans="81:81">
      <c r="CC31404" s="2"/>
    </row>
    <row r="31405" spans="81:81">
      <c r="CC31405" s="2"/>
    </row>
    <row r="31406" spans="81:81">
      <c r="CC31406" s="2"/>
    </row>
    <row r="31407" spans="81:81">
      <c r="CC31407" s="2"/>
    </row>
    <row r="31408" spans="81:81">
      <c r="CC31408" s="2"/>
    </row>
    <row r="31409" spans="81:81">
      <c r="CC31409" s="2"/>
    </row>
    <row r="31410" spans="81:81">
      <c r="CC31410" s="2"/>
    </row>
    <row r="31411" spans="81:81">
      <c r="CC31411" s="2"/>
    </row>
    <row r="31412" spans="81:81">
      <c r="CC31412" s="2"/>
    </row>
    <row r="31413" spans="81:81">
      <c r="CC31413" s="2"/>
    </row>
    <row r="31414" spans="81:81">
      <c r="CC31414" s="2"/>
    </row>
    <row r="31415" spans="81:81">
      <c r="CC31415" s="2"/>
    </row>
    <row r="31416" spans="81:81">
      <c r="CC31416" s="2"/>
    </row>
    <row r="31417" spans="81:81">
      <c r="CC31417" s="2"/>
    </row>
    <row r="31418" spans="81:81">
      <c r="CC31418" s="2"/>
    </row>
    <row r="31419" spans="81:81">
      <c r="CC31419" s="2"/>
    </row>
    <row r="31420" spans="81:81">
      <c r="CC31420" s="2"/>
    </row>
    <row r="31421" spans="81:81">
      <c r="CC31421" s="2"/>
    </row>
    <row r="31422" spans="81:81">
      <c r="CC31422" s="2"/>
    </row>
    <row r="31423" spans="81:81">
      <c r="CC31423" s="2"/>
    </row>
    <row r="31424" spans="81:81">
      <c r="CC31424" s="2"/>
    </row>
    <row r="31425" spans="81:81">
      <c r="CC31425" s="2"/>
    </row>
    <row r="31426" spans="81:81">
      <c r="CC31426" s="2"/>
    </row>
    <row r="31427" spans="81:81">
      <c r="CC31427" s="2"/>
    </row>
    <row r="31428" spans="81:81">
      <c r="CC31428" s="2"/>
    </row>
    <row r="31429" spans="81:81">
      <c r="CC31429" s="2"/>
    </row>
    <row r="31430" spans="81:81">
      <c r="CC31430" s="2"/>
    </row>
    <row r="31431" spans="81:81">
      <c r="CC31431" s="2"/>
    </row>
    <row r="31432" spans="81:81">
      <c r="CC31432" s="2"/>
    </row>
    <row r="31433" spans="81:81">
      <c r="CC31433" s="2"/>
    </row>
    <row r="31434" spans="81:81">
      <c r="CC31434" s="2"/>
    </row>
    <row r="31435" spans="81:81">
      <c r="CC31435" s="2"/>
    </row>
    <row r="31436" spans="81:81">
      <c r="CC31436" s="2"/>
    </row>
    <row r="31437" spans="81:81">
      <c r="CC31437" s="2"/>
    </row>
    <row r="31438" spans="81:81">
      <c r="CC31438" s="2"/>
    </row>
    <row r="31439" spans="81:81">
      <c r="CC31439" s="2"/>
    </row>
    <row r="31440" spans="81:81">
      <c r="CC31440" s="2"/>
    </row>
    <row r="31441" spans="81:81">
      <c r="CC31441" s="2"/>
    </row>
    <row r="31442" spans="81:81">
      <c r="CC31442" s="2"/>
    </row>
    <row r="31443" spans="81:81">
      <c r="CC31443" s="2"/>
    </row>
    <row r="31444" spans="81:81">
      <c r="CC31444" s="2"/>
    </row>
    <row r="31445" spans="81:81">
      <c r="CC31445" s="2"/>
    </row>
    <row r="31446" spans="81:81">
      <c r="CC31446" s="2"/>
    </row>
    <row r="31447" spans="81:81">
      <c r="CC31447" s="2"/>
    </row>
    <row r="31448" spans="81:81">
      <c r="CC31448" s="2"/>
    </row>
    <row r="31449" spans="81:81">
      <c r="CC31449" s="2"/>
    </row>
    <row r="31450" spans="81:81">
      <c r="CC31450" s="2"/>
    </row>
    <row r="31451" spans="81:81">
      <c r="CC31451" s="2"/>
    </row>
    <row r="31452" spans="81:81">
      <c r="CC31452" s="2"/>
    </row>
    <row r="31453" spans="81:81">
      <c r="CC31453" s="2"/>
    </row>
    <row r="31454" spans="81:81">
      <c r="CC31454" s="2"/>
    </row>
    <row r="31455" spans="81:81">
      <c r="CC31455" s="2"/>
    </row>
    <row r="31456" spans="81:81">
      <c r="CC31456" s="2"/>
    </row>
    <row r="31457" spans="81:81">
      <c r="CC31457" s="2"/>
    </row>
    <row r="31458" spans="81:81">
      <c r="CC31458" s="2"/>
    </row>
    <row r="31459" spans="81:81">
      <c r="CC31459" s="2"/>
    </row>
    <row r="31460" spans="81:81">
      <c r="CC31460" s="2"/>
    </row>
    <row r="31461" spans="81:81">
      <c r="CC31461" s="2"/>
    </row>
    <row r="31462" spans="81:81">
      <c r="CC31462" s="2"/>
    </row>
    <row r="31463" spans="81:81">
      <c r="CC31463" s="2"/>
    </row>
    <row r="31464" spans="81:81">
      <c r="CC31464" s="2"/>
    </row>
    <row r="31465" spans="81:81">
      <c r="CC31465" s="2"/>
    </row>
    <row r="31466" spans="81:81">
      <c r="CC31466" s="2"/>
    </row>
    <row r="31467" spans="81:81">
      <c r="CC31467" s="2"/>
    </row>
    <row r="31468" spans="81:81">
      <c r="CC31468" s="2"/>
    </row>
    <row r="31469" spans="81:81">
      <c r="CC31469" s="2"/>
    </row>
    <row r="31470" spans="81:81">
      <c r="CC31470" s="2"/>
    </row>
    <row r="31471" spans="81:81">
      <c r="CC31471" s="2"/>
    </row>
    <row r="31472" spans="81:81">
      <c r="CC31472" s="2"/>
    </row>
    <row r="31473" spans="81:81">
      <c r="CC31473" s="2"/>
    </row>
    <row r="31474" spans="81:81">
      <c r="CC31474" s="2"/>
    </row>
    <row r="31475" spans="81:81">
      <c r="CC31475" s="2"/>
    </row>
    <row r="31476" spans="81:81">
      <c r="CC31476" s="2"/>
    </row>
    <row r="31477" spans="81:81">
      <c r="CC31477" s="2"/>
    </row>
    <row r="31478" spans="81:81">
      <c r="CC31478" s="2"/>
    </row>
    <row r="31479" spans="81:81">
      <c r="CC31479" s="2"/>
    </row>
    <row r="31480" spans="81:81">
      <c r="CC31480" s="2"/>
    </row>
    <row r="31481" spans="81:81">
      <c r="CC31481" s="2"/>
    </row>
    <row r="31482" spans="81:81">
      <c r="CC31482" s="2"/>
    </row>
    <row r="31483" spans="81:81">
      <c r="CC31483" s="2"/>
    </row>
    <row r="31484" spans="81:81">
      <c r="CC31484" s="2"/>
    </row>
    <row r="31485" spans="81:81">
      <c r="CC31485" s="2"/>
    </row>
    <row r="31486" spans="81:81">
      <c r="CC31486" s="2"/>
    </row>
    <row r="31487" spans="81:81">
      <c r="CC31487" s="2"/>
    </row>
    <row r="31488" spans="81:81">
      <c r="CC31488" s="2"/>
    </row>
    <row r="31489" spans="81:81">
      <c r="CC31489" s="2"/>
    </row>
    <row r="31490" spans="81:81">
      <c r="CC31490" s="2"/>
    </row>
    <row r="31491" spans="81:81">
      <c r="CC31491" s="2"/>
    </row>
    <row r="31492" spans="81:81">
      <c r="CC31492" s="2"/>
    </row>
    <row r="31493" spans="81:81">
      <c r="CC31493" s="2"/>
    </row>
    <row r="31494" spans="81:81">
      <c r="CC31494" s="2"/>
    </row>
    <row r="31495" spans="81:81">
      <c r="CC31495" s="2"/>
    </row>
    <row r="31496" spans="81:81">
      <c r="CC31496" s="2"/>
    </row>
    <row r="31497" spans="81:81">
      <c r="CC31497" s="2"/>
    </row>
    <row r="31498" spans="81:81">
      <c r="CC31498" s="2"/>
    </row>
    <row r="31499" spans="81:81">
      <c r="CC31499" s="2"/>
    </row>
    <row r="31500" spans="81:81">
      <c r="CC31500" s="2"/>
    </row>
    <row r="31501" spans="81:81">
      <c r="CC31501" s="2"/>
    </row>
    <row r="31502" spans="81:81">
      <c r="CC31502" s="2"/>
    </row>
    <row r="31503" spans="81:81">
      <c r="CC31503" s="2"/>
    </row>
    <row r="31504" spans="81:81">
      <c r="CC31504" s="2"/>
    </row>
    <row r="31505" spans="81:81">
      <c r="CC31505" s="2"/>
    </row>
    <row r="31506" spans="81:81">
      <c r="CC31506" s="2"/>
    </row>
    <row r="31507" spans="81:81">
      <c r="CC31507" s="2"/>
    </row>
    <row r="31508" spans="81:81">
      <c r="CC31508" s="2"/>
    </row>
    <row r="31509" spans="81:81">
      <c r="CC31509" s="2"/>
    </row>
    <row r="31510" spans="81:81">
      <c r="CC31510" s="2"/>
    </row>
    <row r="31511" spans="81:81">
      <c r="CC31511" s="2"/>
    </row>
    <row r="31512" spans="81:81">
      <c r="CC31512" s="2"/>
    </row>
    <row r="31513" spans="81:81">
      <c r="CC31513" s="2"/>
    </row>
    <row r="31514" spans="81:81">
      <c r="CC31514" s="2"/>
    </row>
    <row r="31515" spans="81:81">
      <c r="CC31515" s="2"/>
    </row>
    <row r="31516" spans="81:81">
      <c r="CC31516" s="2"/>
    </row>
    <row r="31517" spans="81:81">
      <c r="CC31517" s="2"/>
    </row>
    <row r="31518" spans="81:81">
      <c r="CC31518" s="2"/>
    </row>
    <row r="31519" spans="81:81">
      <c r="CC31519" s="2"/>
    </row>
    <row r="31520" spans="81:81">
      <c r="CC31520" s="2"/>
    </row>
    <row r="31521" spans="81:81">
      <c r="CC31521" s="2"/>
    </row>
    <row r="31522" spans="81:81">
      <c r="CC31522" s="2"/>
    </row>
    <row r="31523" spans="81:81">
      <c r="CC31523" s="2"/>
    </row>
    <row r="31524" spans="81:81">
      <c r="CC31524" s="2"/>
    </row>
    <row r="31525" spans="81:81">
      <c r="CC31525" s="2"/>
    </row>
    <row r="31526" spans="81:81">
      <c r="CC31526" s="2"/>
    </row>
    <row r="31527" spans="81:81">
      <c r="CC31527" s="2"/>
    </row>
    <row r="31528" spans="81:81">
      <c r="CC31528" s="2"/>
    </row>
    <row r="31529" spans="81:81">
      <c r="CC31529" s="2"/>
    </row>
    <row r="31530" spans="81:81">
      <c r="CC31530" s="2"/>
    </row>
    <row r="31531" spans="81:81">
      <c r="CC31531" s="2"/>
    </row>
    <row r="31532" spans="81:81">
      <c r="CC31532" s="2"/>
    </row>
    <row r="31533" spans="81:81">
      <c r="CC31533" s="2"/>
    </row>
    <row r="31534" spans="81:81">
      <c r="CC31534" s="2"/>
    </row>
    <row r="31535" spans="81:81">
      <c r="CC31535" s="2"/>
    </row>
    <row r="31536" spans="81:81">
      <c r="CC31536" s="2"/>
    </row>
    <row r="31537" spans="81:81">
      <c r="CC31537" s="2"/>
    </row>
    <row r="31538" spans="81:81">
      <c r="CC31538" s="2"/>
    </row>
    <row r="31539" spans="81:81">
      <c r="CC31539" s="2"/>
    </row>
    <row r="31540" spans="81:81">
      <c r="CC31540" s="2"/>
    </row>
    <row r="31541" spans="81:81">
      <c r="CC31541" s="2"/>
    </row>
    <row r="31542" spans="81:81">
      <c r="CC31542" s="2"/>
    </row>
    <row r="31543" spans="81:81">
      <c r="CC31543" s="2"/>
    </row>
    <row r="31544" spans="81:81">
      <c r="CC31544" s="2"/>
    </row>
    <row r="31545" spans="81:81">
      <c r="CC31545" s="2"/>
    </row>
    <row r="31546" spans="81:81">
      <c r="CC31546" s="2"/>
    </row>
    <row r="31547" spans="81:81">
      <c r="CC31547" s="2"/>
    </row>
    <row r="31548" spans="81:81">
      <c r="CC31548" s="2"/>
    </row>
    <row r="31549" spans="81:81">
      <c r="CC31549" s="2"/>
    </row>
    <row r="31550" spans="81:81">
      <c r="CC31550" s="2"/>
    </row>
    <row r="31551" spans="81:81">
      <c r="CC31551" s="2"/>
    </row>
    <row r="31552" spans="81:81">
      <c r="CC31552" s="2"/>
    </row>
    <row r="31553" spans="81:81">
      <c r="CC31553" s="2"/>
    </row>
    <row r="31554" spans="81:81">
      <c r="CC31554" s="2"/>
    </row>
    <row r="31555" spans="81:81">
      <c r="CC31555" s="2"/>
    </row>
    <row r="31556" spans="81:81">
      <c r="CC31556" s="2"/>
    </row>
    <row r="31557" spans="81:81">
      <c r="CC31557" s="2"/>
    </row>
    <row r="31558" spans="81:81">
      <c r="CC31558" s="2"/>
    </row>
    <row r="31559" spans="81:81">
      <c r="CC31559" s="2"/>
    </row>
    <row r="31560" spans="81:81">
      <c r="CC31560" s="2"/>
    </row>
    <row r="31561" spans="81:81">
      <c r="CC31561" s="2"/>
    </row>
    <row r="31562" spans="81:81">
      <c r="CC31562" s="2"/>
    </row>
    <row r="31563" spans="81:81">
      <c r="CC31563" s="2"/>
    </row>
    <row r="31564" spans="81:81">
      <c r="CC31564" s="2"/>
    </row>
    <row r="31565" spans="81:81">
      <c r="CC31565" s="2"/>
    </row>
    <row r="31566" spans="81:81">
      <c r="CC31566" s="2"/>
    </row>
    <row r="31567" spans="81:81">
      <c r="CC31567" s="2"/>
    </row>
    <row r="31568" spans="81:81">
      <c r="CC31568" s="2"/>
    </row>
    <row r="31569" spans="81:81">
      <c r="CC31569" s="2"/>
    </row>
    <row r="31570" spans="81:81">
      <c r="CC31570" s="2"/>
    </row>
    <row r="31571" spans="81:81">
      <c r="CC31571" s="2"/>
    </row>
    <row r="31572" spans="81:81">
      <c r="CC31572" s="2"/>
    </row>
    <row r="31573" spans="81:81">
      <c r="CC31573" s="2"/>
    </row>
    <row r="31574" spans="81:81">
      <c r="CC31574" s="2"/>
    </row>
    <row r="31575" spans="81:81">
      <c r="CC31575" s="2"/>
    </row>
    <row r="31576" spans="81:81">
      <c r="CC31576" s="2"/>
    </row>
    <row r="31577" spans="81:81">
      <c r="CC31577" s="2"/>
    </row>
    <row r="31578" spans="81:81">
      <c r="CC31578" s="2"/>
    </row>
    <row r="31579" spans="81:81">
      <c r="CC31579" s="2"/>
    </row>
    <row r="31580" spans="81:81">
      <c r="CC31580" s="2"/>
    </row>
    <row r="31581" spans="81:81">
      <c r="CC31581" s="2"/>
    </row>
    <row r="31582" spans="81:81">
      <c r="CC31582" s="2"/>
    </row>
    <row r="31583" spans="81:81">
      <c r="CC31583" s="2"/>
    </row>
    <row r="31584" spans="81:81">
      <c r="CC31584" s="2"/>
    </row>
    <row r="31585" spans="81:81">
      <c r="CC31585" s="2"/>
    </row>
    <row r="31586" spans="81:81">
      <c r="CC31586" s="2"/>
    </row>
    <row r="31587" spans="81:81">
      <c r="CC31587" s="2"/>
    </row>
    <row r="31588" spans="81:81">
      <c r="CC31588" s="2"/>
    </row>
    <row r="31589" spans="81:81">
      <c r="CC31589" s="2"/>
    </row>
    <row r="31590" spans="81:81">
      <c r="CC31590" s="2"/>
    </row>
    <row r="31591" spans="81:81">
      <c r="CC31591" s="2"/>
    </row>
    <row r="31592" spans="81:81">
      <c r="CC31592" s="2"/>
    </row>
    <row r="31593" spans="81:81">
      <c r="CC31593" s="2"/>
    </row>
    <row r="31594" spans="81:81">
      <c r="CC31594" s="2"/>
    </row>
    <row r="31595" spans="81:81">
      <c r="CC31595" s="2"/>
    </row>
    <row r="31596" spans="81:81">
      <c r="CC31596" s="2"/>
    </row>
    <row r="31597" spans="81:81">
      <c r="CC31597" s="2"/>
    </row>
    <row r="31598" spans="81:81">
      <c r="CC31598" s="2"/>
    </row>
    <row r="31599" spans="81:81">
      <c r="CC31599" s="2"/>
    </row>
    <row r="31600" spans="81:81">
      <c r="CC31600" s="2"/>
    </row>
    <row r="31601" spans="81:81">
      <c r="CC31601" s="2"/>
    </row>
    <row r="31602" spans="81:81">
      <c r="CC31602" s="2"/>
    </row>
    <row r="31603" spans="81:81">
      <c r="CC31603" s="2"/>
    </row>
    <row r="31604" spans="81:81">
      <c r="CC31604" s="2"/>
    </row>
    <row r="31605" spans="81:81">
      <c r="CC31605" s="2"/>
    </row>
    <row r="31606" spans="81:81">
      <c r="CC31606" s="2"/>
    </row>
    <row r="31607" spans="81:81">
      <c r="CC31607" s="2"/>
    </row>
    <row r="31608" spans="81:81">
      <c r="CC31608" s="2"/>
    </row>
    <row r="31609" spans="81:81">
      <c r="CC31609" s="2"/>
    </row>
    <row r="31610" spans="81:81">
      <c r="CC31610" s="2"/>
    </row>
    <row r="31611" spans="81:81">
      <c r="CC31611" s="2"/>
    </row>
    <row r="31612" spans="81:81">
      <c r="CC31612" s="2"/>
    </row>
    <row r="31613" spans="81:81">
      <c r="CC31613" s="2"/>
    </row>
    <row r="31614" spans="81:81">
      <c r="CC31614" s="2"/>
    </row>
    <row r="31615" spans="81:81">
      <c r="CC31615" s="2"/>
    </row>
    <row r="31616" spans="81:81">
      <c r="CC31616" s="2"/>
    </row>
    <row r="31617" spans="81:81">
      <c r="CC31617" s="2"/>
    </row>
    <row r="31618" spans="81:81">
      <c r="CC31618" s="2"/>
    </row>
    <row r="31619" spans="81:81">
      <c r="CC31619" s="2"/>
    </row>
    <row r="31620" spans="81:81">
      <c r="CC31620" s="2"/>
    </row>
    <row r="31621" spans="81:81">
      <c r="CC31621" s="2"/>
    </row>
    <row r="31622" spans="81:81">
      <c r="CC31622" s="2"/>
    </row>
    <row r="31623" spans="81:81">
      <c r="CC31623" s="2"/>
    </row>
    <row r="31624" spans="81:81">
      <c r="CC31624" s="2"/>
    </row>
    <row r="31625" spans="81:81">
      <c r="CC31625" s="2"/>
    </row>
    <row r="31626" spans="81:81">
      <c r="CC31626" s="2"/>
    </row>
    <row r="31627" spans="81:81">
      <c r="CC31627" s="2"/>
    </row>
    <row r="31628" spans="81:81">
      <c r="CC31628" s="2"/>
    </row>
    <row r="31629" spans="81:81">
      <c r="CC31629" s="2"/>
    </row>
    <row r="31630" spans="81:81">
      <c r="CC31630" s="2"/>
    </row>
    <row r="31631" spans="81:81">
      <c r="CC31631" s="2"/>
    </row>
    <row r="31632" spans="81:81">
      <c r="CC31632" s="2"/>
    </row>
    <row r="31633" spans="81:81">
      <c r="CC31633" s="2"/>
    </row>
    <row r="31634" spans="81:81">
      <c r="CC31634" s="2"/>
    </row>
    <row r="31635" spans="81:81">
      <c r="CC31635" s="2"/>
    </row>
    <row r="31636" spans="81:81">
      <c r="CC31636" s="2"/>
    </row>
    <row r="31637" spans="81:81">
      <c r="CC31637" s="2"/>
    </row>
    <row r="31638" spans="81:81">
      <c r="CC31638" s="2"/>
    </row>
    <row r="31639" spans="81:81">
      <c r="CC31639" s="2"/>
    </row>
    <row r="31640" spans="81:81">
      <c r="CC31640" s="2"/>
    </row>
    <row r="31641" spans="81:81">
      <c r="CC31641" s="2"/>
    </row>
    <row r="31642" spans="81:81">
      <c r="CC31642" s="2"/>
    </row>
    <row r="31643" spans="81:81">
      <c r="CC31643" s="2"/>
    </row>
    <row r="31644" spans="81:81">
      <c r="CC31644" s="2"/>
    </row>
    <row r="31645" spans="81:81">
      <c r="CC31645" s="2"/>
    </row>
    <row r="31646" spans="81:81">
      <c r="CC31646" s="2"/>
    </row>
    <row r="31647" spans="81:81">
      <c r="CC31647" s="2"/>
    </row>
    <row r="31648" spans="81:81">
      <c r="CC31648" s="2"/>
    </row>
    <row r="31649" spans="81:81">
      <c r="CC31649" s="2"/>
    </row>
    <row r="31650" spans="81:81">
      <c r="CC31650" s="2"/>
    </row>
    <row r="31651" spans="81:81">
      <c r="CC31651" s="2"/>
    </row>
    <row r="31652" spans="81:81">
      <c r="CC31652" s="2"/>
    </row>
    <row r="31653" spans="81:81">
      <c r="CC31653" s="2"/>
    </row>
    <row r="31654" spans="81:81">
      <c r="CC31654" s="2"/>
    </row>
    <row r="31655" spans="81:81">
      <c r="CC31655" s="2"/>
    </row>
    <row r="31656" spans="81:81">
      <c r="CC31656" s="2"/>
    </row>
    <row r="31657" spans="81:81">
      <c r="CC31657" s="2"/>
    </row>
    <row r="31658" spans="81:81">
      <c r="CC31658" s="2"/>
    </row>
    <row r="31659" spans="81:81">
      <c r="CC31659" s="2"/>
    </row>
    <row r="31660" spans="81:81">
      <c r="CC31660" s="2"/>
    </row>
    <row r="31661" spans="81:81">
      <c r="CC31661" s="2"/>
    </row>
    <row r="31662" spans="81:81">
      <c r="CC31662" s="2"/>
    </row>
    <row r="31663" spans="81:81">
      <c r="CC31663" s="2"/>
    </row>
    <row r="31664" spans="81:81">
      <c r="CC31664" s="2"/>
    </row>
    <row r="31665" spans="81:81">
      <c r="CC31665" s="2"/>
    </row>
    <row r="31666" spans="81:81">
      <c r="CC31666" s="2"/>
    </row>
    <row r="31667" spans="81:81">
      <c r="CC31667" s="2"/>
    </row>
    <row r="31668" spans="81:81">
      <c r="CC31668" s="2"/>
    </row>
    <row r="31669" spans="81:81">
      <c r="CC31669" s="2"/>
    </row>
    <row r="31670" spans="81:81">
      <c r="CC31670" s="2"/>
    </row>
    <row r="31671" spans="81:81">
      <c r="CC31671" s="2"/>
    </row>
    <row r="31672" spans="81:81">
      <c r="CC31672" s="2"/>
    </row>
    <row r="31673" spans="81:81">
      <c r="CC31673" s="2"/>
    </row>
    <row r="31674" spans="81:81">
      <c r="CC31674" s="2"/>
    </row>
    <row r="31675" spans="81:81">
      <c r="CC31675" s="2"/>
    </row>
    <row r="31676" spans="81:81">
      <c r="CC31676" s="2"/>
    </row>
    <row r="31677" spans="81:81">
      <c r="CC31677" s="2"/>
    </row>
    <row r="31678" spans="81:81">
      <c r="CC31678" s="2"/>
    </row>
    <row r="31679" spans="81:81">
      <c r="CC31679" s="2"/>
    </row>
    <row r="31680" spans="81:81">
      <c r="CC31680" s="2"/>
    </row>
    <row r="31681" spans="81:81">
      <c r="CC31681" s="2"/>
    </row>
    <row r="31682" spans="81:81">
      <c r="CC31682" s="2"/>
    </row>
    <row r="31683" spans="81:81">
      <c r="CC31683" s="2"/>
    </row>
    <row r="31684" spans="81:81">
      <c r="CC31684" s="2"/>
    </row>
    <row r="31685" spans="81:81">
      <c r="CC31685" s="2"/>
    </row>
    <row r="31686" spans="81:81">
      <c r="CC31686" s="2"/>
    </row>
    <row r="31687" spans="81:81">
      <c r="CC31687" s="2"/>
    </row>
    <row r="31688" spans="81:81">
      <c r="CC31688" s="2"/>
    </row>
    <row r="31689" spans="81:81">
      <c r="CC31689" s="2"/>
    </row>
    <row r="31690" spans="81:81">
      <c r="CC31690" s="2"/>
    </row>
    <row r="31691" spans="81:81">
      <c r="CC31691" s="2"/>
    </row>
    <row r="31692" spans="81:81">
      <c r="CC31692" s="2"/>
    </row>
    <row r="31693" spans="81:81">
      <c r="CC31693" s="2"/>
    </row>
    <row r="31694" spans="81:81">
      <c r="CC31694" s="2"/>
    </row>
    <row r="31695" spans="81:81">
      <c r="CC31695" s="2"/>
    </row>
    <row r="31696" spans="81:81">
      <c r="CC31696" s="2"/>
    </row>
    <row r="31697" spans="81:81">
      <c r="CC31697" s="2"/>
    </row>
    <row r="31698" spans="81:81">
      <c r="CC31698" s="2"/>
    </row>
    <row r="31699" spans="81:81">
      <c r="CC31699" s="2"/>
    </row>
    <row r="31700" spans="81:81">
      <c r="CC31700" s="2"/>
    </row>
    <row r="31701" spans="81:81">
      <c r="CC31701" s="2"/>
    </row>
    <row r="31702" spans="81:81">
      <c r="CC31702" s="2"/>
    </row>
    <row r="31703" spans="81:81">
      <c r="CC31703" s="2"/>
    </row>
    <row r="31704" spans="81:81">
      <c r="CC31704" s="2"/>
    </row>
    <row r="31705" spans="81:81">
      <c r="CC31705" s="2"/>
    </row>
    <row r="31706" spans="81:81">
      <c r="CC31706" s="2"/>
    </row>
    <row r="31707" spans="81:81">
      <c r="CC31707" s="2"/>
    </row>
    <row r="31708" spans="81:81">
      <c r="CC31708" s="2"/>
    </row>
    <row r="31709" spans="81:81">
      <c r="CC31709" s="2"/>
    </row>
    <row r="31710" spans="81:81">
      <c r="CC31710" s="2"/>
    </row>
    <row r="31711" spans="81:81">
      <c r="CC31711" s="2"/>
    </row>
    <row r="31712" spans="81:81">
      <c r="CC31712" s="2"/>
    </row>
    <row r="31713" spans="81:81">
      <c r="CC31713" s="2"/>
    </row>
    <row r="31714" spans="81:81">
      <c r="CC31714" s="2"/>
    </row>
    <row r="31715" spans="81:81">
      <c r="CC31715" s="2"/>
    </row>
    <row r="31716" spans="81:81">
      <c r="CC31716" s="2"/>
    </row>
    <row r="31717" spans="81:81">
      <c r="CC31717" s="2"/>
    </row>
    <row r="31718" spans="81:81">
      <c r="CC31718" s="2"/>
    </row>
    <row r="31719" spans="81:81">
      <c r="CC31719" s="2"/>
    </row>
    <row r="31720" spans="81:81">
      <c r="CC31720" s="2"/>
    </row>
    <row r="31721" spans="81:81">
      <c r="CC31721" s="2"/>
    </row>
    <row r="31722" spans="81:81">
      <c r="CC31722" s="2"/>
    </row>
    <row r="31723" spans="81:81">
      <c r="CC31723" s="2"/>
    </row>
    <row r="31724" spans="81:81">
      <c r="CC31724" s="2"/>
    </row>
    <row r="31725" spans="81:81">
      <c r="CC31725" s="2"/>
    </row>
    <row r="31726" spans="81:81">
      <c r="CC31726" s="2"/>
    </row>
    <row r="31727" spans="81:81">
      <c r="CC31727" s="2"/>
    </row>
    <row r="31728" spans="81:81">
      <c r="CC31728" s="2"/>
    </row>
    <row r="31729" spans="81:81">
      <c r="CC31729" s="2"/>
    </row>
    <row r="31730" spans="81:81">
      <c r="CC31730" s="2"/>
    </row>
    <row r="31731" spans="81:81">
      <c r="CC31731" s="2"/>
    </row>
    <row r="31732" spans="81:81">
      <c r="CC31732" s="2"/>
    </row>
    <row r="31733" spans="81:81">
      <c r="CC31733" s="2"/>
    </row>
    <row r="31734" spans="81:81">
      <c r="CC31734" s="2"/>
    </row>
    <row r="31735" spans="81:81">
      <c r="CC31735" s="2"/>
    </row>
    <row r="31736" spans="81:81">
      <c r="CC31736" s="2"/>
    </row>
    <row r="31737" spans="81:81">
      <c r="CC31737" s="2"/>
    </row>
    <row r="31738" spans="81:81">
      <c r="CC31738" s="2"/>
    </row>
    <row r="31739" spans="81:81">
      <c r="CC31739" s="2"/>
    </row>
    <row r="31740" spans="81:81">
      <c r="CC31740" s="2"/>
    </row>
    <row r="31741" spans="81:81">
      <c r="CC31741" s="2"/>
    </row>
    <row r="31742" spans="81:81">
      <c r="CC31742" s="2"/>
    </row>
    <row r="31743" spans="81:81">
      <c r="CC31743" s="2"/>
    </row>
    <row r="31744" spans="81:81">
      <c r="CC31744" s="2"/>
    </row>
    <row r="31745" spans="81:81">
      <c r="CC31745" s="2"/>
    </row>
    <row r="31746" spans="81:81">
      <c r="CC31746" s="2"/>
    </row>
    <row r="31747" spans="81:81">
      <c r="CC31747" s="2"/>
    </row>
    <row r="31748" spans="81:81">
      <c r="CC31748" s="2"/>
    </row>
    <row r="31749" spans="81:81">
      <c r="CC31749" s="2"/>
    </row>
    <row r="31750" spans="81:81">
      <c r="CC31750" s="2"/>
    </row>
    <row r="31751" spans="81:81">
      <c r="CC31751" s="2"/>
    </row>
    <row r="31752" spans="81:81">
      <c r="CC31752" s="2"/>
    </row>
    <row r="31753" spans="81:81">
      <c r="CC31753" s="2"/>
    </row>
    <row r="31754" spans="81:81">
      <c r="CC31754" s="2"/>
    </row>
    <row r="31755" spans="81:81">
      <c r="CC31755" s="2"/>
    </row>
    <row r="31756" spans="81:81">
      <c r="CC31756" s="2"/>
    </row>
    <row r="31757" spans="81:81">
      <c r="CC31757" s="2"/>
    </row>
    <row r="31758" spans="81:81">
      <c r="CC31758" s="2"/>
    </row>
    <row r="31759" spans="81:81">
      <c r="CC31759" s="2"/>
    </row>
    <row r="31760" spans="81:81">
      <c r="CC31760" s="2"/>
    </row>
    <row r="31761" spans="81:81">
      <c r="CC31761" s="2"/>
    </row>
    <row r="31762" spans="81:81">
      <c r="CC31762" s="2"/>
    </row>
    <row r="31763" spans="81:81">
      <c r="CC31763" s="2"/>
    </row>
    <row r="31764" spans="81:81">
      <c r="CC31764" s="2"/>
    </row>
    <row r="31765" spans="81:81">
      <c r="CC31765" s="2"/>
    </row>
    <row r="31766" spans="81:81">
      <c r="CC31766" s="2"/>
    </row>
    <row r="31767" spans="81:81">
      <c r="CC31767" s="2"/>
    </row>
    <row r="31768" spans="81:81">
      <c r="CC31768" s="2"/>
    </row>
    <row r="31769" spans="81:81">
      <c r="CC31769" s="2"/>
    </row>
    <row r="31770" spans="81:81">
      <c r="CC31770" s="2"/>
    </row>
    <row r="31771" spans="81:81">
      <c r="CC31771" s="2"/>
    </row>
    <row r="31772" spans="81:81">
      <c r="CC31772" s="2"/>
    </row>
    <row r="31773" spans="81:81">
      <c r="CC31773" s="2"/>
    </row>
    <row r="31774" spans="81:81">
      <c r="CC31774" s="2"/>
    </row>
    <row r="31775" spans="81:81">
      <c r="CC31775" s="2"/>
    </row>
    <row r="31776" spans="81:81">
      <c r="CC31776" s="2"/>
    </row>
    <row r="31777" spans="81:81">
      <c r="CC31777" s="2"/>
    </row>
    <row r="31778" spans="81:81">
      <c r="CC31778" s="2"/>
    </row>
    <row r="31779" spans="81:81">
      <c r="CC31779" s="2"/>
    </row>
    <row r="31780" spans="81:81">
      <c r="CC31780" s="2"/>
    </row>
    <row r="31781" spans="81:81">
      <c r="CC31781" s="2"/>
    </row>
    <row r="31782" spans="81:81">
      <c r="CC31782" s="2"/>
    </row>
    <row r="31783" spans="81:81">
      <c r="CC31783" s="2"/>
    </row>
    <row r="31784" spans="81:81">
      <c r="CC31784" s="2"/>
    </row>
    <row r="31785" spans="81:81">
      <c r="CC31785" s="2"/>
    </row>
    <row r="31786" spans="81:81">
      <c r="CC31786" s="2"/>
    </row>
    <row r="31787" spans="81:81">
      <c r="CC31787" s="2"/>
    </row>
    <row r="31788" spans="81:81">
      <c r="CC31788" s="2"/>
    </row>
    <row r="31789" spans="81:81">
      <c r="CC31789" s="2"/>
    </row>
    <row r="31790" spans="81:81">
      <c r="CC31790" s="2"/>
    </row>
    <row r="31791" spans="81:81">
      <c r="CC31791" s="2"/>
    </row>
    <row r="31792" spans="81:81">
      <c r="CC31792" s="2"/>
    </row>
    <row r="31793" spans="81:81">
      <c r="CC31793" s="2"/>
    </row>
    <row r="31794" spans="81:81">
      <c r="CC31794" s="2"/>
    </row>
    <row r="31795" spans="81:81">
      <c r="CC31795" s="2"/>
    </row>
    <row r="31796" spans="81:81">
      <c r="CC31796" s="2"/>
    </row>
    <row r="31797" spans="81:81">
      <c r="CC31797" s="2"/>
    </row>
    <row r="31798" spans="81:81">
      <c r="CC31798" s="2"/>
    </row>
    <row r="31799" spans="81:81">
      <c r="CC31799" s="2"/>
    </row>
    <row r="31800" spans="81:81">
      <c r="CC31800" s="2"/>
    </row>
    <row r="31801" spans="81:81">
      <c r="CC31801" s="2"/>
    </row>
    <row r="31802" spans="81:81">
      <c r="CC31802" s="2"/>
    </row>
    <row r="31803" spans="81:81">
      <c r="CC31803" s="2"/>
    </row>
    <row r="31804" spans="81:81">
      <c r="CC31804" s="2"/>
    </row>
    <row r="31805" spans="81:81">
      <c r="CC31805" s="2"/>
    </row>
    <row r="31806" spans="81:81">
      <c r="CC31806" s="2"/>
    </row>
    <row r="31807" spans="81:81">
      <c r="CC31807" s="2"/>
    </row>
    <row r="31808" spans="81:81">
      <c r="CC31808" s="2"/>
    </row>
    <row r="31809" spans="81:81">
      <c r="CC31809" s="2"/>
    </row>
    <row r="31810" spans="81:81">
      <c r="CC31810" s="2"/>
    </row>
    <row r="31811" spans="81:81">
      <c r="CC31811" s="2"/>
    </row>
    <row r="31812" spans="81:81">
      <c r="CC31812" s="2"/>
    </row>
    <row r="31813" spans="81:81">
      <c r="CC31813" s="2"/>
    </row>
    <row r="31814" spans="81:81">
      <c r="CC31814" s="2"/>
    </row>
    <row r="31815" spans="81:81">
      <c r="CC31815" s="2"/>
    </row>
    <row r="31816" spans="81:81">
      <c r="CC31816" s="2"/>
    </row>
    <row r="31817" spans="81:81">
      <c r="CC31817" s="2"/>
    </row>
    <row r="31818" spans="81:81">
      <c r="CC31818" s="2"/>
    </row>
    <row r="31819" spans="81:81">
      <c r="CC31819" s="2"/>
    </row>
    <row r="31820" spans="81:81">
      <c r="CC31820" s="2"/>
    </row>
    <row r="31821" spans="81:81">
      <c r="CC31821" s="2"/>
    </row>
    <row r="31822" spans="81:81">
      <c r="CC31822" s="2"/>
    </row>
    <row r="31823" spans="81:81">
      <c r="CC31823" s="2"/>
    </row>
    <row r="31824" spans="81:81">
      <c r="CC31824" s="2"/>
    </row>
    <row r="31825" spans="81:81">
      <c r="CC31825" s="2"/>
    </row>
    <row r="31826" spans="81:81">
      <c r="CC31826" s="2"/>
    </row>
    <row r="31827" spans="81:81">
      <c r="CC31827" s="2"/>
    </row>
    <row r="31828" spans="81:81">
      <c r="CC31828" s="2"/>
    </row>
    <row r="31829" spans="81:81">
      <c r="CC31829" s="2"/>
    </row>
    <row r="31830" spans="81:81">
      <c r="CC31830" s="2"/>
    </row>
    <row r="31831" spans="81:81">
      <c r="CC31831" s="2"/>
    </row>
    <row r="31832" spans="81:81">
      <c r="CC31832" s="2"/>
    </row>
    <row r="31833" spans="81:81">
      <c r="CC31833" s="2"/>
    </row>
    <row r="31834" spans="81:81">
      <c r="CC31834" s="2"/>
    </row>
    <row r="31835" spans="81:81">
      <c r="CC31835" s="2"/>
    </row>
    <row r="31836" spans="81:81">
      <c r="CC31836" s="2"/>
    </row>
    <row r="31837" spans="81:81">
      <c r="CC31837" s="2"/>
    </row>
    <row r="31838" spans="81:81">
      <c r="CC31838" s="2"/>
    </row>
    <row r="31839" spans="81:81">
      <c r="CC31839" s="2"/>
    </row>
    <row r="31840" spans="81:81">
      <c r="CC31840" s="2"/>
    </row>
    <row r="31841" spans="81:81">
      <c r="CC31841" s="2"/>
    </row>
    <row r="31842" spans="81:81">
      <c r="CC31842" s="2"/>
    </row>
    <row r="31843" spans="81:81">
      <c r="CC31843" s="2"/>
    </row>
    <row r="31844" spans="81:81">
      <c r="CC31844" s="2"/>
    </row>
    <row r="31845" spans="81:81">
      <c r="CC31845" s="2"/>
    </row>
    <row r="31846" spans="81:81">
      <c r="CC31846" s="2"/>
    </row>
    <row r="31847" spans="81:81">
      <c r="CC31847" s="2"/>
    </row>
    <row r="31848" spans="81:81">
      <c r="CC31848" s="2"/>
    </row>
    <row r="31849" spans="81:81">
      <c r="CC31849" s="2"/>
    </row>
    <row r="31850" spans="81:81">
      <c r="CC31850" s="2"/>
    </row>
    <row r="31851" spans="81:81">
      <c r="CC31851" s="2"/>
    </row>
    <row r="31852" spans="81:81">
      <c r="CC31852" s="2"/>
    </row>
    <row r="31853" spans="81:81">
      <c r="CC31853" s="2"/>
    </row>
    <row r="31854" spans="81:81">
      <c r="CC31854" s="2"/>
    </row>
    <row r="31855" spans="81:81">
      <c r="CC31855" s="2"/>
    </row>
    <row r="31856" spans="81:81">
      <c r="CC31856" s="2"/>
    </row>
    <row r="31857" spans="81:81">
      <c r="CC31857" s="2"/>
    </row>
    <row r="31858" spans="81:81">
      <c r="CC31858" s="2"/>
    </row>
    <row r="31859" spans="81:81">
      <c r="CC31859" s="2"/>
    </row>
    <row r="31860" spans="81:81">
      <c r="CC31860" s="2"/>
    </row>
    <row r="31861" spans="81:81">
      <c r="CC31861" s="2"/>
    </row>
    <row r="31862" spans="81:81">
      <c r="CC31862" s="2"/>
    </row>
    <row r="31863" spans="81:81">
      <c r="CC31863" s="2"/>
    </row>
    <row r="31864" spans="81:81">
      <c r="CC31864" s="2"/>
    </row>
    <row r="31865" spans="81:81">
      <c r="CC31865" s="2"/>
    </row>
    <row r="31866" spans="81:81">
      <c r="CC31866" s="2"/>
    </row>
    <row r="31867" spans="81:81">
      <c r="CC31867" s="2"/>
    </row>
    <row r="31868" spans="81:81">
      <c r="CC31868" s="2"/>
    </row>
    <row r="31869" spans="81:81">
      <c r="CC31869" s="2"/>
    </row>
    <row r="31870" spans="81:81">
      <c r="CC31870" s="2"/>
    </row>
    <row r="31871" spans="81:81">
      <c r="CC31871" s="2"/>
    </row>
    <row r="31872" spans="81:81">
      <c r="CC31872" s="2"/>
    </row>
    <row r="31873" spans="81:81">
      <c r="CC31873" s="2"/>
    </row>
    <row r="31874" spans="81:81">
      <c r="CC31874" s="2"/>
    </row>
    <row r="31875" spans="81:81">
      <c r="CC31875" s="2"/>
    </row>
    <row r="31876" spans="81:81">
      <c r="CC31876" s="2"/>
    </row>
    <row r="31877" spans="81:81">
      <c r="CC31877" s="2"/>
    </row>
    <row r="31878" spans="81:81">
      <c r="CC31878" s="2"/>
    </row>
    <row r="31879" spans="81:81">
      <c r="CC31879" s="2"/>
    </row>
    <row r="31880" spans="81:81">
      <c r="CC31880" s="2"/>
    </row>
    <row r="31881" spans="81:81">
      <c r="CC31881" s="2"/>
    </row>
    <row r="31882" spans="81:81">
      <c r="CC31882" s="2"/>
    </row>
    <row r="31883" spans="81:81">
      <c r="CC31883" s="2"/>
    </row>
    <row r="31884" spans="81:81">
      <c r="CC31884" s="2"/>
    </row>
    <row r="31885" spans="81:81">
      <c r="CC31885" s="2"/>
    </row>
    <row r="31886" spans="81:81">
      <c r="CC31886" s="2"/>
    </row>
    <row r="31887" spans="81:81">
      <c r="CC31887" s="2"/>
    </row>
    <row r="31888" spans="81:81">
      <c r="CC31888" s="2"/>
    </row>
    <row r="31889" spans="81:81">
      <c r="CC31889" s="2"/>
    </row>
    <row r="31890" spans="81:81">
      <c r="CC31890" s="2"/>
    </row>
    <row r="31891" spans="81:81">
      <c r="CC31891" s="2"/>
    </row>
    <row r="31892" spans="81:81">
      <c r="CC31892" s="2"/>
    </row>
    <row r="31893" spans="81:81">
      <c r="CC31893" s="2"/>
    </row>
    <row r="31894" spans="81:81">
      <c r="CC31894" s="2"/>
    </row>
    <row r="31895" spans="81:81">
      <c r="CC31895" s="2"/>
    </row>
    <row r="31896" spans="81:81">
      <c r="CC31896" s="2"/>
    </row>
    <row r="31897" spans="81:81">
      <c r="CC31897" s="2"/>
    </row>
    <row r="31898" spans="81:81">
      <c r="CC31898" s="2"/>
    </row>
    <row r="31899" spans="81:81">
      <c r="CC31899" s="2"/>
    </row>
    <row r="31900" spans="81:81">
      <c r="CC31900" s="2"/>
    </row>
    <row r="31901" spans="81:81">
      <c r="CC31901" s="2"/>
    </row>
    <row r="31902" spans="81:81">
      <c r="CC31902" s="2"/>
    </row>
    <row r="31903" spans="81:81">
      <c r="CC31903" s="2"/>
    </row>
    <row r="31904" spans="81:81">
      <c r="CC31904" s="2"/>
    </row>
    <row r="31905" spans="81:81">
      <c r="CC31905" s="2"/>
    </row>
    <row r="31906" spans="81:81">
      <c r="CC31906" s="2"/>
    </row>
    <row r="31907" spans="81:81">
      <c r="CC31907" s="2"/>
    </row>
    <row r="31908" spans="81:81">
      <c r="CC31908" s="2"/>
    </row>
    <row r="31909" spans="81:81">
      <c r="CC31909" s="2"/>
    </row>
    <row r="31910" spans="81:81">
      <c r="CC31910" s="2"/>
    </row>
    <row r="31911" spans="81:81">
      <c r="CC31911" s="2"/>
    </row>
    <row r="31912" spans="81:81">
      <c r="CC31912" s="2"/>
    </row>
    <row r="31913" spans="81:81">
      <c r="CC31913" s="2"/>
    </row>
    <row r="31914" spans="81:81">
      <c r="CC31914" s="2"/>
    </row>
    <row r="31915" spans="81:81">
      <c r="CC31915" s="2"/>
    </row>
    <row r="31916" spans="81:81">
      <c r="CC31916" s="2"/>
    </row>
    <row r="31917" spans="81:81">
      <c r="CC31917" s="2"/>
    </row>
    <row r="31918" spans="81:81">
      <c r="CC31918" s="2"/>
    </row>
    <row r="31919" spans="81:81">
      <c r="CC31919" s="2"/>
    </row>
    <row r="31920" spans="81:81">
      <c r="CC31920" s="2"/>
    </row>
    <row r="31921" spans="81:81">
      <c r="CC31921" s="2"/>
    </row>
    <row r="31922" spans="81:81">
      <c r="CC31922" s="2"/>
    </row>
    <row r="31923" spans="81:81">
      <c r="CC31923" s="2"/>
    </row>
    <row r="31924" spans="81:81">
      <c r="CC31924" s="2"/>
    </row>
    <row r="31925" spans="81:81">
      <c r="CC31925" s="2"/>
    </row>
    <row r="31926" spans="81:81">
      <c r="CC31926" s="2"/>
    </row>
    <row r="31927" spans="81:81">
      <c r="CC31927" s="2"/>
    </row>
    <row r="31928" spans="81:81">
      <c r="CC31928" s="2"/>
    </row>
    <row r="31929" spans="81:81">
      <c r="CC31929" s="2"/>
    </row>
    <row r="31930" spans="81:81">
      <c r="CC31930" s="2"/>
    </row>
    <row r="31931" spans="81:81">
      <c r="CC31931" s="2"/>
    </row>
    <row r="31932" spans="81:81">
      <c r="CC31932" s="2"/>
    </row>
    <row r="31933" spans="81:81">
      <c r="CC31933" s="2"/>
    </row>
    <row r="31934" spans="81:81">
      <c r="CC31934" s="2"/>
    </row>
    <row r="31935" spans="81:81">
      <c r="CC31935" s="2"/>
    </row>
    <row r="31936" spans="81:81">
      <c r="CC31936" s="2"/>
    </row>
    <row r="31937" spans="81:81">
      <c r="CC31937" s="2"/>
    </row>
    <row r="31938" spans="81:81">
      <c r="CC31938" s="2"/>
    </row>
    <row r="31939" spans="81:81">
      <c r="CC31939" s="2"/>
    </row>
    <row r="31940" spans="81:81">
      <c r="CC31940" s="2"/>
    </row>
    <row r="31941" spans="81:81">
      <c r="CC31941" s="2"/>
    </row>
    <row r="31942" spans="81:81">
      <c r="CC31942" s="2"/>
    </row>
    <row r="31943" spans="81:81">
      <c r="CC31943" s="2"/>
    </row>
    <row r="31944" spans="81:81">
      <c r="CC31944" s="2"/>
    </row>
    <row r="31945" spans="81:81">
      <c r="CC31945" s="2"/>
    </row>
    <row r="31946" spans="81:81">
      <c r="CC31946" s="2"/>
    </row>
    <row r="31947" spans="81:81">
      <c r="CC31947" s="2"/>
    </row>
    <row r="31948" spans="81:81">
      <c r="CC31948" s="2"/>
    </row>
    <row r="31949" spans="81:81">
      <c r="CC31949" s="2"/>
    </row>
    <row r="31950" spans="81:81">
      <c r="CC31950" s="2"/>
    </row>
    <row r="31951" spans="81:81">
      <c r="CC31951" s="2"/>
    </row>
    <row r="31952" spans="81:81">
      <c r="CC31952" s="2"/>
    </row>
    <row r="31953" spans="81:81">
      <c r="CC31953" s="2"/>
    </row>
    <row r="31954" spans="81:81">
      <c r="CC31954" s="2"/>
    </row>
    <row r="31955" spans="81:81">
      <c r="CC31955" s="2"/>
    </row>
    <row r="31956" spans="81:81">
      <c r="CC31956" s="2"/>
    </row>
    <row r="31957" spans="81:81">
      <c r="CC31957" s="2"/>
    </row>
    <row r="31958" spans="81:81">
      <c r="CC31958" s="2"/>
    </row>
    <row r="31959" spans="81:81">
      <c r="CC31959" s="2"/>
    </row>
    <row r="31960" spans="81:81">
      <c r="CC31960" s="2"/>
    </row>
    <row r="31961" spans="81:81">
      <c r="CC31961" s="2"/>
    </row>
    <row r="31962" spans="81:81">
      <c r="CC31962" s="2"/>
    </row>
    <row r="31963" spans="81:81">
      <c r="CC31963" s="2"/>
    </row>
    <row r="31964" spans="81:81">
      <c r="CC31964" s="2"/>
    </row>
    <row r="31965" spans="81:81">
      <c r="CC31965" s="2"/>
    </row>
    <row r="31966" spans="81:81">
      <c r="CC31966" s="2"/>
    </row>
    <row r="31967" spans="81:81">
      <c r="CC31967" s="2"/>
    </row>
    <row r="31968" spans="81:81">
      <c r="CC31968" s="2"/>
    </row>
    <row r="31969" spans="81:81">
      <c r="CC31969" s="2"/>
    </row>
    <row r="31970" spans="81:81">
      <c r="CC31970" s="2"/>
    </row>
    <row r="31971" spans="81:81">
      <c r="CC31971" s="2"/>
    </row>
    <row r="31972" spans="81:81">
      <c r="CC31972" s="2"/>
    </row>
    <row r="31973" spans="81:81">
      <c r="CC31973" s="2"/>
    </row>
    <row r="31974" spans="81:81">
      <c r="CC31974" s="2"/>
    </row>
    <row r="31975" spans="81:81">
      <c r="CC31975" s="2"/>
    </row>
    <row r="31976" spans="81:81">
      <c r="CC31976" s="2"/>
    </row>
    <row r="31977" spans="81:81">
      <c r="CC31977" s="2"/>
    </row>
    <row r="31978" spans="81:81">
      <c r="CC31978" s="2"/>
    </row>
    <row r="31979" spans="81:81">
      <c r="CC31979" s="2"/>
    </row>
    <row r="31980" spans="81:81">
      <c r="CC31980" s="2"/>
    </row>
    <row r="31981" spans="81:81">
      <c r="CC31981" s="2"/>
    </row>
    <row r="31982" spans="81:81">
      <c r="CC31982" s="2"/>
    </row>
    <row r="31983" spans="81:81">
      <c r="CC31983" s="2"/>
    </row>
    <row r="31984" spans="81:81">
      <c r="CC31984" s="2"/>
    </row>
    <row r="31985" spans="81:81">
      <c r="CC31985" s="2"/>
    </row>
    <row r="31986" spans="81:81">
      <c r="CC31986" s="2"/>
    </row>
    <row r="31987" spans="81:81">
      <c r="CC31987" s="2"/>
    </row>
    <row r="31988" spans="81:81">
      <c r="CC31988" s="2"/>
    </row>
    <row r="31989" spans="81:81">
      <c r="CC31989" s="2"/>
    </row>
    <row r="31990" spans="81:81">
      <c r="CC31990" s="2"/>
    </row>
    <row r="31991" spans="81:81">
      <c r="CC31991" s="2"/>
    </row>
    <row r="31992" spans="81:81">
      <c r="CC31992" s="2"/>
    </row>
    <row r="31993" spans="81:81">
      <c r="CC31993" s="2"/>
    </row>
    <row r="31994" spans="81:81">
      <c r="CC31994" s="2"/>
    </row>
    <row r="31995" spans="81:81">
      <c r="CC31995" s="2"/>
    </row>
    <row r="31996" spans="81:81">
      <c r="CC31996" s="2"/>
    </row>
    <row r="31997" spans="81:81">
      <c r="CC31997" s="2"/>
    </row>
    <row r="31998" spans="81:81">
      <c r="CC31998" s="2"/>
    </row>
    <row r="31999" spans="81:81">
      <c r="CC31999" s="2"/>
    </row>
    <row r="32000" spans="81:81">
      <c r="CC32000" s="2"/>
    </row>
    <row r="32001" spans="81:81">
      <c r="CC32001" s="2"/>
    </row>
    <row r="32002" spans="81:81">
      <c r="CC32002" s="2"/>
    </row>
    <row r="32003" spans="81:81">
      <c r="CC32003" s="2"/>
    </row>
    <row r="32004" spans="81:81">
      <c r="CC32004" s="2"/>
    </row>
    <row r="32005" spans="81:81">
      <c r="CC32005" s="2"/>
    </row>
    <row r="32006" spans="81:81">
      <c r="CC32006" s="2"/>
    </row>
    <row r="32007" spans="81:81">
      <c r="CC32007" s="2"/>
    </row>
    <row r="32008" spans="81:81">
      <c r="CC32008" s="2"/>
    </row>
    <row r="32009" spans="81:81">
      <c r="CC32009" s="2"/>
    </row>
    <row r="32010" spans="81:81">
      <c r="CC32010" s="2"/>
    </row>
    <row r="32011" spans="81:81">
      <c r="CC32011" s="2"/>
    </row>
    <row r="32012" spans="81:81">
      <c r="CC32012" s="2"/>
    </row>
    <row r="32013" spans="81:81">
      <c r="CC32013" s="2"/>
    </row>
    <row r="32014" spans="81:81">
      <c r="CC32014" s="2"/>
    </row>
    <row r="32015" spans="81:81">
      <c r="CC32015" s="2"/>
    </row>
    <row r="32016" spans="81:81">
      <c r="CC32016" s="2"/>
    </row>
    <row r="32017" spans="81:81">
      <c r="CC32017" s="2"/>
    </row>
    <row r="32018" spans="81:81">
      <c r="CC32018" s="2"/>
    </row>
    <row r="32019" spans="81:81">
      <c r="CC32019" s="2"/>
    </row>
    <row r="32020" spans="81:81">
      <c r="CC32020" s="2"/>
    </row>
    <row r="32021" spans="81:81">
      <c r="CC32021" s="2"/>
    </row>
    <row r="32022" spans="81:81">
      <c r="CC32022" s="2"/>
    </row>
    <row r="32023" spans="81:81">
      <c r="CC32023" s="2"/>
    </row>
    <row r="32024" spans="81:81">
      <c r="CC32024" s="2"/>
    </row>
    <row r="32025" spans="81:81">
      <c r="CC32025" s="2"/>
    </row>
    <row r="32026" spans="81:81">
      <c r="CC32026" s="2"/>
    </row>
    <row r="32027" spans="81:81">
      <c r="CC32027" s="2"/>
    </row>
    <row r="32028" spans="81:81">
      <c r="CC32028" s="2"/>
    </row>
    <row r="32029" spans="81:81">
      <c r="CC32029" s="2"/>
    </row>
    <row r="32030" spans="81:81">
      <c r="CC32030" s="2"/>
    </row>
    <row r="32031" spans="81:81">
      <c r="CC32031" s="2"/>
    </row>
    <row r="32032" spans="81:81">
      <c r="CC32032" s="2"/>
    </row>
    <row r="32033" spans="81:81">
      <c r="CC32033" s="2"/>
    </row>
    <row r="32034" spans="81:81">
      <c r="CC32034" s="2"/>
    </row>
    <row r="32035" spans="81:81">
      <c r="CC32035" s="2"/>
    </row>
    <row r="32036" spans="81:81">
      <c r="CC32036" s="2"/>
    </row>
    <row r="32037" spans="81:81">
      <c r="CC32037" s="2"/>
    </row>
    <row r="32038" spans="81:81">
      <c r="CC32038" s="2"/>
    </row>
    <row r="32039" spans="81:81">
      <c r="CC32039" s="2"/>
    </row>
    <row r="32040" spans="81:81">
      <c r="CC32040" s="2"/>
    </row>
    <row r="32041" spans="81:81">
      <c r="CC32041" s="2"/>
    </row>
    <row r="32042" spans="81:81">
      <c r="CC32042" s="2"/>
    </row>
    <row r="32043" spans="81:81">
      <c r="CC32043" s="2"/>
    </row>
    <row r="32044" spans="81:81">
      <c r="CC32044" s="2"/>
    </row>
    <row r="32045" spans="81:81">
      <c r="CC32045" s="2"/>
    </row>
    <row r="32046" spans="81:81">
      <c r="CC32046" s="2"/>
    </row>
    <row r="32047" spans="81:81">
      <c r="CC32047" s="2"/>
    </row>
    <row r="32048" spans="81:81">
      <c r="CC32048" s="2"/>
    </row>
    <row r="32049" spans="81:81">
      <c r="CC32049" s="2"/>
    </row>
    <row r="32050" spans="81:81">
      <c r="CC32050" s="2"/>
    </row>
    <row r="32051" spans="81:81">
      <c r="CC32051" s="2"/>
    </row>
    <row r="32052" spans="81:81">
      <c r="CC32052" s="2"/>
    </row>
    <row r="32053" spans="81:81">
      <c r="CC32053" s="2"/>
    </row>
    <row r="32054" spans="81:81">
      <c r="CC32054" s="2"/>
    </row>
    <row r="32055" spans="81:81">
      <c r="CC32055" s="2"/>
    </row>
    <row r="32056" spans="81:81">
      <c r="CC32056" s="2"/>
    </row>
    <row r="32057" spans="81:81">
      <c r="CC32057" s="2"/>
    </row>
    <row r="32058" spans="81:81">
      <c r="CC32058" s="2"/>
    </row>
    <row r="32059" spans="81:81">
      <c r="CC32059" s="2"/>
    </row>
    <row r="32060" spans="81:81">
      <c r="CC32060" s="2"/>
    </row>
    <row r="32061" spans="81:81">
      <c r="CC32061" s="2"/>
    </row>
    <row r="32062" spans="81:81">
      <c r="CC32062" s="2"/>
    </row>
    <row r="32063" spans="81:81">
      <c r="CC32063" s="2"/>
    </row>
    <row r="32064" spans="81:81">
      <c r="CC32064" s="2"/>
    </row>
    <row r="32065" spans="81:81">
      <c r="CC32065" s="2"/>
    </row>
    <row r="32066" spans="81:81">
      <c r="CC32066" s="2"/>
    </row>
    <row r="32067" spans="81:81">
      <c r="CC32067" s="2"/>
    </row>
    <row r="32068" spans="81:81">
      <c r="CC32068" s="2"/>
    </row>
    <row r="32069" spans="81:81">
      <c r="CC32069" s="2"/>
    </row>
    <row r="32070" spans="81:81">
      <c r="CC32070" s="2"/>
    </row>
    <row r="32071" spans="81:81">
      <c r="CC32071" s="2"/>
    </row>
    <row r="32072" spans="81:81">
      <c r="CC32072" s="2"/>
    </row>
    <row r="32073" spans="81:81">
      <c r="CC32073" s="2"/>
    </row>
    <row r="32074" spans="81:81">
      <c r="CC32074" s="2"/>
    </row>
    <row r="32075" spans="81:81">
      <c r="CC32075" s="2"/>
    </row>
    <row r="32076" spans="81:81">
      <c r="CC32076" s="2"/>
    </row>
    <row r="32077" spans="81:81">
      <c r="CC32077" s="2"/>
    </row>
    <row r="32078" spans="81:81">
      <c r="CC32078" s="2"/>
    </row>
    <row r="32079" spans="81:81">
      <c r="CC32079" s="2"/>
    </row>
    <row r="32080" spans="81:81">
      <c r="CC32080" s="2"/>
    </row>
    <row r="32081" spans="81:81">
      <c r="CC32081" s="2"/>
    </row>
    <row r="32082" spans="81:81">
      <c r="CC32082" s="2"/>
    </row>
    <row r="32083" spans="81:81">
      <c r="CC32083" s="2"/>
    </row>
    <row r="32084" spans="81:81">
      <c r="CC32084" s="2"/>
    </row>
    <row r="32085" spans="81:81">
      <c r="CC32085" s="2"/>
    </row>
    <row r="32086" spans="81:81">
      <c r="CC32086" s="2"/>
    </row>
    <row r="32087" spans="81:81">
      <c r="CC32087" s="2"/>
    </row>
    <row r="32088" spans="81:81">
      <c r="CC32088" s="2"/>
    </row>
    <row r="32089" spans="81:81">
      <c r="CC32089" s="2"/>
    </row>
    <row r="32090" spans="81:81">
      <c r="CC32090" s="2"/>
    </row>
    <row r="32091" spans="81:81">
      <c r="CC32091" s="2"/>
    </row>
    <row r="32092" spans="81:81">
      <c r="CC32092" s="2"/>
    </row>
    <row r="32093" spans="81:81">
      <c r="CC32093" s="2"/>
    </row>
    <row r="32094" spans="81:81">
      <c r="CC32094" s="2"/>
    </row>
    <row r="32095" spans="81:81">
      <c r="CC32095" s="2"/>
    </row>
    <row r="32096" spans="81:81">
      <c r="CC32096" s="2"/>
    </row>
    <row r="32097" spans="81:81">
      <c r="CC32097" s="2"/>
    </row>
    <row r="32098" spans="81:81">
      <c r="CC32098" s="2"/>
    </row>
    <row r="32099" spans="81:81">
      <c r="CC32099" s="2"/>
    </row>
    <row r="32100" spans="81:81">
      <c r="CC32100" s="2"/>
    </row>
    <row r="32101" spans="81:81">
      <c r="CC32101" s="2"/>
    </row>
    <row r="32102" spans="81:81">
      <c r="CC32102" s="2"/>
    </row>
    <row r="32103" spans="81:81">
      <c r="CC32103" s="2"/>
    </row>
    <row r="32104" spans="81:81">
      <c r="CC32104" s="2"/>
    </row>
    <row r="32105" spans="81:81">
      <c r="CC32105" s="2"/>
    </row>
    <row r="32106" spans="81:81">
      <c r="CC32106" s="2"/>
    </row>
    <row r="32107" spans="81:81">
      <c r="CC32107" s="2"/>
    </row>
    <row r="32108" spans="81:81">
      <c r="CC32108" s="2"/>
    </row>
    <row r="32109" spans="81:81">
      <c r="CC32109" s="2"/>
    </row>
    <row r="32110" spans="81:81">
      <c r="CC32110" s="2"/>
    </row>
    <row r="32111" spans="81:81">
      <c r="CC32111" s="2"/>
    </row>
    <row r="32112" spans="81:81">
      <c r="CC32112" s="2"/>
    </row>
    <row r="32113" spans="81:81">
      <c r="CC32113" s="2"/>
    </row>
    <row r="32114" spans="81:81">
      <c r="CC32114" s="2"/>
    </row>
    <row r="32115" spans="81:81">
      <c r="CC32115" s="2"/>
    </row>
    <row r="32116" spans="81:81">
      <c r="CC32116" s="2"/>
    </row>
    <row r="32117" spans="81:81">
      <c r="CC32117" s="2"/>
    </row>
    <row r="32118" spans="81:81">
      <c r="CC32118" s="2"/>
    </row>
    <row r="32119" spans="81:81">
      <c r="CC32119" s="2"/>
    </row>
    <row r="32120" spans="81:81">
      <c r="CC32120" s="2"/>
    </row>
    <row r="32121" spans="81:81">
      <c r="CC32121" s="2"/>
    </row>
    <row r="32122" spans="81:81">
      <c r="CC32122" s="2"/>
    </row>
    <row r="32123" spans="81:81">
      <c r="CC32123" s="2"/>
    </row>
    <row r="32124" spans="81:81">
      <c r="CC32124" s="2"/>
    </row>
    <row r="32125" spans="81:81">
      <c r="CC32125" s="2"/>
    </row>
    <row r="32126" spans="81:81">
      <c r="CC32126" s="2"/>
    </row>
    <row r="32127" spans="81:81">
      <c r="CC32127" s="2"/>
    </row>
    <row r="32128" spans="81:81">
      <c r="CC32128" s="2"/>
    </row>
    <row r="32129" spans="81:81">
      <c r="CC32129" s="2"/>
    </row>
    <row r="32130" spans="81:81">
      <c r="CC32130" s="2"/>
    </row>
    <row r="32131" spans="81:81">
      <c r="CC32131" s="2"/>
    </row>
    <row r="32132" spans="81:81">
      <c r="CC32132" s="2"/>
    </row>
    <row r="32133" spans="81:81">
      <c r="CC32133" s="2"/>
    </row>
    <row r="32134" spans="81:81">
      <c r="CC32134" s="2"/>
    </row>
    <row r="32135" spans="81:81">
      <c r="CC32135" s="2"/>
    </row>
    <row r="32136" spans="81:81">
      <c r="CC32136" s="2"/>
    </row>
    <row r="32137" spans="81:81">
      <c r="CC32137" s="2"/>
    </row>
    <row r="32138" spans="81:81">
      <c r="CC32138" s="2"/>
    </row>
    <row r="32139" spans="81:81">
      <c r="CC32139" s="2"/>
    </row>
    <row r="32140" spans="81:81">
      <c r="CC32140" s="2"/>
    </row>
    <row r="32141" spans="81:81">
      <c r="CC32141" s="2"/>
    </row>
    <row r="32142" spans="81:81">
      <c r="CC32142" s="2"/>
    </row>
    <row r="32143" spans="81:81">
      <c r="CC32143" s="2"/>
    </row>
    <row r="32144" spans="81:81">
      <c r="CC32144" s="2"/>
    </row>
    <row r="32145" spans="81:81">
      <c r="CC32145" s="2"/>
    </row>
    <row r="32146" spans="81:81">
      <c r="CC32146" s="2"/>
    </row>
    <row r="32147" spans="81:81">
      <c r="CC32147" s="2"/>
    </row>
    <row r="32148" spans="81:81">
      <c r="CC32148" s="2"/>
    </row>
    <row r="32149" spans="81:81">
      <c r="CC32149" s="2"/>
    </row>
    <row r="32150" spans="81:81">
      <c r="CC32150" s="2"/>
    </row>
    <row r="32151" spans="81:81">
      <c r="CC32151" s="2"/>
    </row>
    <row r="32152" spans="81:81">
      <c r="CC32152" s="2"/>
    </row>
    <row r="32153" spans="81:81">
      <c r="CC32153" s="2"/>
    </row>
    <row r="32154" spans="81:81">
      <c r="CC32154" s="2"/>
    </row>
    <row r="32155" spans="81:81">
      <c r="CC32155" s="2"/>
    </row>
    <row r="32156" spans="81:81">
      <c r="CC32156" s="2"/>
    </row>
    <row r="32157" spans="81:81">
      <c r="CC32157" s="2"/>
    </row>
    <row r="32158" spans="81:81">
      <c r="CC32158" s="2"/>
    </row>
    <row r="32159" spans="81:81">
      <c r="CC32159" s="2"/>
    </row>
    <row r="32160" spans="81:81">
      <c r="CC32160" s="2"/>
    </row>
    <row r="32161" spans="81:81">
      <c r="CC32161" s="2"/>
    </row>
    <row r="32162" spans="81:81">
      <c r="CC32162" s="2"/>
    </row>
    <row r="32163" spans="81:81">
      <c r="CC32163" s="2"/>
    </row>
    <row r="32164" spans="81:81">
      <c r="CC32164" s="2"/>
    </row>
    <row r="32165" spans="81:81">
      <c r="CC32165" s="2"/>
    </row>
    <row r="32166" spans="81:81">
      <c r="CC32166" s="2"/>
    </row>
    <row r="32167" spans="81:81">
      <c r="CC32167" s="2"/>
    </row>
    <row r="32168" spans="81:81">
      <c r="CC32168" s="2"/>
    </row>
    <row r="32169" spans="81:81">
      <c r="CC32169" s="2"/>
    </row>
    <row r="32170" spans="81:81">
      <c r="CC32170" s="2"/>
    </row>
    <row r="32171" spans="81:81">
      <c r="CC32171" s="2"/>
    </row>
    <row r="32172" spans="81:81">
      <c r="CC32172" s="2"/>
    </row>
    <row r="32173" spans="81:81">
      <c r="CC32173" s="2"/>
    </row>
    <row r="32174" spans="81:81">
      <c r="CC32174" s="2"/>
    </row>
    <row r="32175" spans="81:81">
      <c r="CC32175" s="2"/>
    </row>
    <row r="32176" spans="81:81">
      <c r="CC32176" s="2"/>
    </row>
    <row r="32177" spans="81:81">
      <c r="CC32177" s="2"/>
    </row>
    <row r="32178" spans="81:81">
      <c r="CC32178" s="2"/>
    </row>
    <row r="32179" spans="81:81">
      <c r="CC32179" s="2"/>
    </row>
    <row r="32180" spans="81:81">
      <c r="CC32180" s="2"/>
    </row>
    <row r="32181" spans="81:81">
      <c r="CC32181" s="2"/>
    </row>
    <row r="32182" spans="81:81">
      <c r="CC32182" s="2"/>
    </row>
    <row r="32183" spans="81:81">
      <c r="CC32183" s="2"/>
    </row>
    <row r="32184" spans="81:81">
      <c r="CC32184" s="2"/>
    </row>
    <row r="32185" spans="81:81">
      <c r="CC32185" s="2"/>
    </row>
    <row r="32186" spans="81:81">
      <c r="CC32186" s="2"/>
    </row>
    <row r="32187" spans="81:81">
      <c r="CC32187" s="2"/>
    </row>
    <row r="32188" spans="81:81">
      <c r="CC32188" s="2"/>
    </row>
    <row r="32189" spans="81:81">
      <c r="CC32189" s="2"/>
    </row>
    <row r="32190" spans="81:81">
      <c r="CC32190" s="2"/>
    </row>
    <row r="32191" spans="81:81">
      <c r="CC32191" s="2"/>
    </row>
    <row r="32192" spans="81:81">
      <c r="CC32192" s="2"/>
    </row>
    <row r="32193" spans="81:81">
      <c r="CC32193" s="2"/>
    </row>
    <row r="32194" spans="81:81">
      <c r="CC32194" s="2"/>
    </row>
    <row r="32195" spans="81:81">
      <c r="CC32195" s="2"/>
    </row>
    <row r="32196" spans="81:81">
      <c r="CC32196" s="2"/>
    </row>
    <row r="32197" spans="81:81">
      <c r="CC32197" s="2"/>
    </row>
    <row r="32198" spans="81:81">
      <c r="CC32198" s="2"/>
    </row>
    <row r="32199" spans="81:81">
      <c r="CC32199" s="2"/>
    </row>
    <row r="32200" spans="81:81">
      <c r="CC32200" s="2"/>
    </row>
    <row r="32201" spans="81:81">
      <c r="CC32201" s="2"/>
    </row>
    <row r="32202" spans="81:81">
      <c r="CC32202" s="2"/>
    </row>
    <row r="32203" spans="81:81">
      <c r="CC32203" s="2"/>
    </row>
    <row r="32204" spans="81:81">
      <c r="CC32204" s="2"/>
    </row>
    <row r="32205" spans="81:81">
      <c r="CC32205" s="2"/>
    </row>
    <row r="32206" spans="81:81">
      <c r="CC32206" s="2"/>
    </row>
    <row r="32207" spans="81:81">
      <c r="CC32207" s="2"/>
    </row>
    <row r="32208" spans="81:81">
      <c r="CC32208" s="2"/>
    </row>
    <row r="32209" spans="81:81">
      <c r="CC32209" s="2"/>
    </row>
    <row r="32210" spans="81:81">
      <c r="CC32210" s="2"/>
    </row>
    <row r="32211" spans="81:81">
      <c r="CC32211" s="2"/>
    </row>
    <row r="32212" spans="81:81">
      <c r="CC32212" s="2"/>
    </row>
    <row r="32213" spans="81:81">
      <c r="CC32213" s="2"/>
    </row>
    <row r="32214" spans="81:81">
      <c r="CC32214" s="2"/>
    </row>
    <row r="32215" spans="81:81">
      <c r="CC32215" s="2"/>
    </row>
    <row r="32216" spans="81:81">
      <c r="CC32216" s="2"/>
    </row>
    <row r="32217" spans="81:81">
      <c r="CC32217" s="2"/>
    </row>
    <row r="32218" spans="81:81">
      <c r="CC32218" s="2"/>
    </row>
    <row r="32219" spans="81:81">
      <c r="CC32219" s="2"/>
    </row>
    <row r="32220" spans="81:81">
      <c r="CC32220" s="2"/>
    </row>
    <row r="32221" spans="81:81">
      <c r="CC32221" s="2"/>
    </row>
    <row r="32222" spans="81:81">
      <c r="CC32222" s="2"/>
    </row>
    <row r="32223" spans="81:81">
      <c r="CC32223" s="2"/>
    </row>
    <row r="32224" spans="81:81">
      <c r="CC32224" s="2"/>
    </row>
    <row r="32225" spans="81:81">
      <c r="CC32225" s="2"/>
    </row>
    <row r="32226" spans="81:81">
      <c r="CC32226" s="2"/>
    </row>
    <row r="32227" spans="81:81">
      <c r="CC32227" s="2"/>
    </row>
    <row r="32228" spans="81:81">
      <c r="CC32228" s="2"/>
    </row>
    <row r="32229" spans="81:81">
      <c r="CC32229" s="2"/>
    </row>
    <row r="32230" spans="81:81">
      <c r="CC32230" s="2"/>
    </row>
    <row r="32231" spans="81:81">
      <c r="CC32231" s="2"/>
    </row>
    <row r="32232" spans="81:81">
      <c r="CC32232" s="2"/>
    </row>
    <row r="32233" spans="81:81">
      <c r="CC32233" s="2"/>
    </row>
    <row r="32234" spans="81:81">
      <c r="CC32234" s="2"/>
    </row>
    <row r="32235" spans="81:81">
      <c r="CC32235" s="2"/>
    </row>
    <row r="32236" spans="81:81">
      <c r="CC32236" s="2"/>
    </row>
    <row r="32237" spans="81:81">
      <c r="CC32237" s="2"/>
    </row>
    <row r="32238" spans="81:81">
      <c r="CC32238" s="2"/>
    </row>
    <row r="32239" spans="81:81">
      <c r="CC32239" s="2"/>
    </row>
    <row r="32240" spans="81:81">
      <c r="CC32240" s="2"/>
    </row>
    <row r="32241" spans="81:81">
      <c r="CC32241" s="2"/>
    </row>
    <row r="32242" spans="81:81">
      <c r="CC32242" s="2"/>
    </row>
    <row r="32243" spans="81:81">
      <c r="CC32243" s="2"/>
    </row>
    <row r="32244" spans="81:81">
      <c r="CC32244" s="2"/>
    </row>
    <row r="32245" spans="81:81">
      <c r="CC32245" s="2"/>
    </row>
    <row r="32246" spans="81:81">
      <c r="CC32246" s="2"/>
    </row>
    <row r="32247" spans="81:81">
      <c r="CC32247" s="2"/>
    </row>
    <row r="32248" spans="81:81">
      <c r="CC32248" s="2"/>
    </row>
    <row r="32249" spans="81:81">
      <c r="CC32249" s="2"/>
    </row>
    <row r="32250" spans="81:81">
      <c r="CC32250" s="2"/>
    </row>
    <row r="32251" spans="81:81">
      <c r="CC32251" s="2"/>
    </row>
    <row r="32252" spans="81:81">
      <c r="CC32252" s="2"/>
    </row>
    <row r="32253" spans="81:81">
      <c r="CC32253" s="2"/>
    </row>
    <row r="32254" spans="81:81">
      <c r="CC32254" s="2"/>
    </row>
    <row r="32255" spans="81:81">
      <c r="CC32255" s="2"/>
    </row>
    <row r="32256" spans="81:81">
      <c r="CC32256" s="2"/>
    </row>
    <row r="32257" spans="81:81">
      <c r="CC32257" s="2"/>
    </row>
    <row r="32258" spans="81:81">
      <c r="CC32258" s="2"/>
    </row>
    <row r="32259" spans="81:81">
      <c r="CC32259" s="2"/>
    </row>
    <row r="32260" spans="81:81">
      <c r="CC32260" s="2"/>
    </row>
    <row r="32261" spans="81:81">
      <c r="CC32261" s="2"/>
    </row>
    <row r="32262" spans="81:81">
      <c r="CC32262" s="2"/>
    </row>
    <row r="32263" spans="81:81">
      <c r="CC32263" s="2"/>
    </row>
    <row r="32264" spans="81:81">
      <c r="CC32264" s="2"/>
    </row>
    <row r="32265" spans="81:81">
      <c r="CC32265" s="2"/>
    </row>
    <row r="32266" spans="81:81">
      <c r="CC32266" s="2"/>
    </row>
    <row r="32267" spans="81:81">
      <c r="CC32267" s="2"/>
    </row>
    <row r="32268" spans="81:81">
      <c r="CC32268" s="2"/>
    </row>
    <row r="32269" spans="81:81">
      <c r="CC32269" s="2"/>
    </row>
    <row r="32270" spans="81:81">
      <c r="CC32270" s="2"/>
    </row>
    <row r="32271" spans="81:81">
      <c r="CC32271" s="2"/>
    </row>
    <row r="32272" spans="81:81">
      <c r="CC32272" s="2"/>
    </row>
    <row r="32273" spans="81:81">
      <c r="CC32273" s="2"/>
    </row>
    <row r="32274" spans="81:81">
      <c r="CC32274" s="2"/>
    </row>
    <row r="32275" spans="81:81">
      <c r="CC32275" s="2"/>
    </row>
    <row r="32276" spans="81:81">
      <c r="CC32276" s="2"/>
    </row>
    <row r="32277" spans="81:81">
      <c r="CC32277" s="2"/>
    </row>
    <row r="32278" spans="81:81">
      <c r="CC32278" s="2"/>
    </row>
    <row r="32279" spans="81:81">
      <c r="CC32279" s="2"/>
    </row>
    <row r="32280" spans="81:81">
      <c r="CC32280" s="2"/>
    </row>
    <row r="32281" spans="81:81">
      <c r="CC32281" s="2"/>
    </row>
    <row r="32282" spans="81:81">
      <c r="CC32282" s="2"/>
    </row>
    <row r="32283" spans="81:81">
      <c r="CC32283" s="2"/>
    </row>
    <row r="32284" spans="81:81">
      <c r="CC32284" s="2"/>
    </row>
    <row r="32285" spans="81:81">
      <c r="CC32285" s="2"/>
    </row>
    <row r="32286" spans="81:81">
      <c r="CC32286" s="2"/>
    </row>
    <row r="32287" spans="81:81">
      <c r="CC32287" s="2"/>
    </row>
    <row r="32288" spans="81:81">
      <c r="CC32288" s="2"/>
    </row>
    <row r="32289" spans="81:81">
      <c r="CC32289" s="2"/>
    </row>
    <row r="32290" spans="81:81">
      <c r="CC32290" s="2"/>
    </row>
    <row r="32291" spans="81:81">
      <c r="CC32291" s="2"/>
    </row>
    <row r="32292" spans="81:81">
      <c r="CC32292" s="2"/>
    </row>
    <row r="32293" spans="81:81">
      <c r="CC32293" s="2"/>
    </row>
    <row r="32294" spans="81:81">
      <c r="CC32294" s="2"/>
    </row>
    <row r="32295" spans="81:81">
      <c r="CC32295" s="2"/>
    </row>
    <row r="32296" spans="81:81">
      <c r="CC32296" s="2"/>
    </row>
    <row r="32297" spans="81:81">
      <c r="CC32297" s="2"/>
    </row>
    <row r="32298" spans="81:81">
      <c r="CC32298" s="2"/>
    </row>
    <row r="32299" spans="81:81">
      <c r="CC32299" s="2"/>
    </row>
    <row r="32300" spans="81:81">
      <c r="CC32300" s="2"/>
    </row>
    <row r="32301" spans="81:81">
      <c r="CC32301" s="2"/>
    </row>
    <row r="32302" spans="81:81">
      <c r="CC32302" s="2"/>
    </row>
    <row r="32303" spans="81:81">
      <c r="CC32303" s="2"/>
    </row>
    <row r="32304" spans="81:81">
      <c r="CC32304" s="2"/>
    </row>
    <row r="32305" spans="81:81">
      <c r="CC32305" s="2"/>
    </row>
    <row r="32306" spans="81:81">
      <c r="CC32306" s="2"/>
    </row>
    <row r="32307" spans="81:81">
      <c r="CC32307" s="2"/>
    </row>
    <row r="32308" spans="81:81">
      <c r="CC32308" s="2"/>
    </row>
    <row r="32309" spans="81:81">
      <c r="CC32309" s="2"/>
    </row>
    <row r="32310" spans="81:81">
      <c r="CC32310" s="2"/>
    </row>
    <row r="32311" spans="81:81">
      <c r="CC32311" s="2"/>
    </row>
    <row r="32312" spans="81:81">
      <c r="CC32312" s="2"/>
    </row>
    <row r="32313" spans="81:81">
      <c r="CC32313" s="2"/>
    </row>
    <row r="32314" spans="81:81">
      <c r="CC32314" s="2"/>
    </row>
    <row r="32315" spans="81:81">
      <c r="CC32315" s="2"/>
    </row>
    <row r="32316" spans="81:81">
      <c r="CC32316" s="2"/>
    </row>
    <row r="32317" spans="81:81">
      <c r="CC32317" s="2"/>
    </row>
    <row r="32318" spans="81:81">
      <c r="CC32318" s="2"/>
    </row>
    <row r="32319" spans="81:81">
      <c r="CC32319" s="2"/>
    </row>
    <row r="32320" spans="81:81">
      <c r="CC32320" s="2"/>
    </row>
    <row r="32321" spans="81:81">
      <c r="CC32321" s="2"/>
    </row>
    <row r="32322" spans="81:81">
      <c r="CC32322" s="2"/>
    </row>
    <row r="32323" spans="81:81">
      <c r="CC32323" s="2"/>
    </row>
    <row r="32324" spans="81:81">
      <c r="CC32324" s="2"/>
    </row>
    <row r="32325" spans="81:81">
      <c r="CC32325" s="2"/>
    </row>
    <row r="32326" spans="81:81">
      <c r="CC32326" s="2"/>
    </row>
    <row r="32327" spans="81:81">
      <c r="CC32327" s="2"/>
    </row>
    <row r="32328" spans="81:81">
      <c r="CC32328" s="2"/>
    </row>
    <row r="32329" spans="81:81">
      <c r="CC32329" s="2"/>
    </row>
    <row r="32330" spans="81:81">
      <c r="CC32330" s="2"/>
    </row>
    <row r="32331" spans="81:81">
      <c r="CC32331" s="2"/>
    </row>
    <row r="32332" spans="81:81">
      <c r="CC32332" s="2"/>
    </row>
    <row r="32333" spans="81:81">
      <c r="CC32333" s="2"/>
    </row>
    <row r="32334" spans="81:81">
      <c r="CC32334" s="2"/>
    </row>
    <row r="32335" spans="81:81">
      <c r="CC32335" s="2"/>
    </row>
    <row r="32336" spans="81:81">
      <c r="CC32336" s="2"/>
    </row>
    <row r="32337" spans="81:81">
      <c r="CC32337" s="2"/>
    </row>
    <row r="32338" spans="81:81">
      <c r="CC32338" s="2"/>
    </row>
    <row r="32339" spans="81:81">
      <c r="CC32339" s="2"/>
    </row>
    <row r="32340" spans="81:81">
      <c r="CC32340" s="2"/>
    </row>
    <row r="32341" spans="81:81">
      <c r="CC32341" s="2"/>
    </row>
    <row r="32342" spans="81:81">
      <c r="CC32342" s="2"/>
    </row>
    <row r="32343" spans="81:81">
      <c r="CC32343" s="2"/>
    </row>
    <row r="32344" spans="81:81">
      <c r="CC32344" s="2"/>
    </row>
    <row r="32345" spans="81:81">
      <c r="CC32345" s="2"/>
    </row>
    <row r="32346" spans="81:81">
      <c r="CC32346" s="2"/>
    </row>
    <row r="32347" spans="81:81">
      <c r="CC32347" s="2"/>
    </row>
    <row r="32348" spans="81:81">
      <c r="CC32348" s="2"/>
    </row>
    <row r="32349" spans="81:81">
      <c r="CC32349" s="2"/>
    </row>
    <row r="32350" spans="81:81">
      <c r="CC32350" s="2"/>
    </row>
    <row r="32351" spans="81:81">
      <c r="CC32351" s="2"/>
    </row>
    <row r="32352" spans="81:81">
      <c r="CC32352" s="2"/>
    </row>
    <row r="32353" spans="81:81">
      <c r="CC32353" s="2"/>
    </row>
    <row r="32354" spans="81:81">
      <c r="CC32354" s="2"/>
    </row>
    <row r="32355" spans="81:81">
      <c r="CC32355" s="2"/>
    </row>
    <row r="32356" spans="81:81">
      <c r="CC32356" s="2"/>
    </row>
    <row r="32357" spans="81:81">
      <c r="CC32357" s="2"/>
    </row>
    <row r="32358" spans="81:81">
      <c r="CC32358" s="2"/>
    </row>
    <row r="32359" spans="81:81">
      <c r="CC32359" s="2"/>
    </row>
    <row r="32360" spans="81:81">
      <c r="CC32360" s="2"/>
    </row>
    <row r="32361" spans="81:81">
      <c r="CC32361" s="2"/>
    </row>
    <row r="32362" spans="81:81">
      <c r="CC32362" s="2"/>
    </row>
    <row r="32363" spans="81:81">
      <c r="CC32363" s="2"/>
    </row>
    <row r="32364" spans="81:81">
      <c r="CC32364" s="2"/>
    </row>
    <row r="32365" spans="81:81">
      <c r="CC32365" s="2"/>
    </row>
    <row r="32366" spans="81:81">
      <c r="CC32366" s="2"/>
    </row>
    <row r="32367" spans="81:81">
      <c r="CC32367" s="2"/>
    </row>
    <row r="32368" spans="81:81">
      <c r="CC32368" s="2"/>
    </row>
    <row r="32369" spans="81:81">
      <c r="CC32369" s="2"/>
    </row>
    <row r="32370" spans="81:81">
      <c r="CC32370" s="2"/>
    </row>
    <row r="32371" spans="81:81">
      <c r="CC32371" s="2"/>
    </row>
    <row r="32372" spans="81:81">
      <c r="CC32372" s="2"/>
    </row>
    <row r="32373" spans="81:81">
      <c r="CC32373" s="2"/>
    </row>
    <row r="32374" spans="81:81">
      <c r="CC32374" s="2"/>
    </row>
    <row r="32375" spans="81:81">
      <c r="CC32375" s="2"/>
    </row>
    <row r="32376" spans="81:81">
      <c r="CC32376" s="2"/>
    </row>
    <row r="32377" spans="81:81">
      <c r="CC32377" s="2"/>
    </row>
    <row r="32378" spans="81:81">
      <c r="CC32378" s="2"/>
    </row>
    <row r="32379" spans="81:81">
      <c r="CC32379" s="2"/>
    </row>
    <row r="32380" spans="81:81">
      <c r="CC32380" s="2"/>
    </row>
    <row r="32381" spans="81:81">
      <c r="CC32381" s="2"/>
    </row>
    <row r="32382" spans="81:81">
      <c r="CC32382" s="2"/>
    </row>
    <row r="32383" spans="81:81">
      <c r="CC32383" s="2"/>
    </row>
    <row r="32384" spans="81:81">
      <c r="CC32384" s="2"/>
    </row>
    <row r="32385" spans="81:81">
      <c r="CC32385" s="2"/>
    </row>
    <row r="32386" spans="81:81">
      <c r="CC32386" s="2"/>
    </row>
    <row r="32387" spans="81:81">
      <c r="CC32387" s="2"/>
    </row>
    <row r="32388" spans="81:81">
      <c r="CC32388" s="2"/>
    </row>
    <row r="32389" spans="81:81">
      <c r="CC32389" s="2"/>
    </row>
    <row r="32390" spans="81:81">
      <c r="CC32390" s="2"/>
    </row>
    <row r="32391" spans="81:81">
      <c r="CC32391" s="2"/>
    </row>
    <row r="32392" spans="81:81">
      <c r="CC32392" s="2"/>
    </row>
    <row r="32393" spans="81:81">
      <c r="CC32393" s="2"/>
    </row>
    <row r="32394" spans="81:81">
      <c r="CC32394" s="2"/>
    </row>
    <row r="32395" spans="81:81">
      <c r="CC32395" s="2"/>
    </row>
    <row r="32396" spans="81:81">
      <c r="CC32396" s="2"/>
    </row>
    <row r="32397" spans="81:81">
      <c r="CC32397" s="2"/>
    </row>
    <row r="32398" spans="81:81">
      <c r="CC32398" s="2"/>
    </row>
    <row r="32399" spans="81:81">
      <c r="CC32399" s="2"/>
    </row>
    <row r="32400" spans="81:81">
      <c r="CC32400" s="2"/>
    </row>
    <row r="32401" spans="81:81">
      <c r="CC32401" s="2"/>
    </row>
    <row r="32402" spans="81:81">
      <c r="CC32402" s="2"/>
    </row>
    <row r="32403" spans="81:81">
      <c r="CC32403" s="2"/>
    </row>
    <row r="32404" spans="81:81">
      <c r="CC32404" s="2"/>
    </row>
    <row r="32405" spans="81:81">
      <c r="CC32405" s="2"/>
    </row>
    <row r="32406" spans="81:81">
      <c r="CC32406" s="2"/>
    </row>
    <row r="32407" spans="81:81">
      <c r="CC32407" s="2"/>
    </row>
    <row r="32408" spans="81:81">
      <c r="CC32408" s="2"/>
    </row>
    <row r="32409" spans="81:81">
      <c r="CC32409" s="2"/>
    </row>
    <row r="32410" spans="81:81">
      <c r="CC32410" s="2"/>
    </row>
    <row r="32411" spans="81:81">
      <c r="CC32411" s="2"/>
    </row>
    <row r="32412" spans="81:81">
      <c r="CC32412" s="2"/>
    </row>
    <row r="32413" spans="81:81">
      <c r="CC32413" s="2"/>
    </row>
    <row r="32414" spans="81:81">
      <c r="CC32414" s="2"/>
    </row>
    <row r="32415" spans="81:81">
      <c r="CC32415" s="2"/>
    </row>
    <row r="32416" spans="81:81">
      <c r="CC32416" s="2"/>
    </row>
    <row r="32417" spans="81:81">
      <c r="CC32417" s="2"/>
    </row>
    <row r="32418" spans="81:81">
      <c r="CC32418" s="2"/>
    </row>
    <row r="32419" spans="81:81">
      <c r="CC32419" s="2"/>
    </row>
    <row r="32420" spans="81:81">
      <c r="CC32420" s="2"/>
    </row>
    <row r="32421" spans="81:81">
      <c r="CC32421" s="2"/>
    </row>
    <row r="32422" spans="81:81">
      <c r="CC32422" s="2"/>
    </row>
    <row r="32423" spans="81:81">
      <c r="CC32423" s="2"/>
    </row>
    <row r="32424" spans="81:81">
      <c r="CC32424" s="2"/>
    </row>
    <row r="32425" spans="81:81">
      <c r="CC32425" s="2"/>
    </row>
    <row r="32426" spans="81:81">
      <c r="CC32426" s="2"/>
    </row>
    <row r="32427" spans="81:81">
      <c r="CC32427" s="2"/>
    </row>
    <row r="32428" spans="81:81">
      <c r="CC32428" s="2"/>
    </row>
    <row r="32429" spans="81:81">
      <c r="CC32429" s="2"/>
    </row>
    <row r="32430" spans="81:81">
      <c r="CC32430" s="2"/>
    </row>
    <row r="32431" spans="81:81">
      <c r="CC32431" s="2"/>
    </row>
    <row r="32432" spans="81:81">
      <c r="CC32432" s="2"/>
    </row>
    <row r="32433" spans="81:81">
      <c r="CC32433" s="2"/>
    </row>
    <row r="32434" spans="81:81">
      <c r="CC32434" s="2"/>
    </row>
    <row r="32435" spans="81:81">
      <c r="CC32435" s="2"/>
    </row>
    <row r="32436" spans="81:81">
      <c r="CC32436" s="2"/>
    </row>
    <row r="32437" spans="81:81">
      <c r="CC32437" s="2"/>
    </row>
    <row r="32438" spans="81:81">
      <c r="CC32438" s="2"/>
    </row>
    <row r="32439" spans="81:81">
      <c r="CC32439" s="2"/>
    </row>
    <row r="32440" spans="81:81">
      <c r="CC32440" s="2"/>
    </row>
    <row r="32441" spans="81:81">
      <c r="CC32441" s="2"/>
    </row>
    <row r="32442" spans="81:81">
      <c r="CC32442" s="2"/>
    </row>
    <row r="32443" spans="81:81">
      <c r="CC32443" s="2"/>
    </row>
    <row r="32444" spans="81:81">
      <c r="CC32444" s="2"/>
    </row>
    <row r="32445" spans="81:81">
      <c r="CC32445" s="2"/>
    </row>
    <row r="32446" spans="81:81">
      <c r="CC32446" s="2"/>
    </row>
    <row r="32447" spans="81:81">
      <c r="CC32447" s="2"/>
    </row>
    <row r="32448" spans="81:81">
      <c r="CC32448" s="2"/>
    </row>
    <row r="32449" spans="81:81">
      <c r="CC32449" s="2"/>
    </row>
    <row r="32450" spans="81:81">
      <c r="CC32450" s="2"/>
    </row>
    <row r="32451" spans="81:81">
      <c r="CC32451" s="2"/>
    </row>
    <row r="32452" spans="81:81">
      <c r="CC32452" s="2"/>
    </row>
    <row r="32453" spans="81:81">
      <c r="CC32453" s="2"/>
    </row>
    <row r="32454" spans="81:81">
      <c r="CC32454" s="2"/>
    </row>
    <row r="32455" spans="81:81">
      <c r="CC32455" s="2"/>
    </row>
    <row r="32456" spans="81:81">
      <c r="CC32456" s="2"/>
    </row>
    <row r="32457" spans="81:81">
      <c r="CC32457" s="2"/>
    </row>
    <row r="32458" spans="81:81">
      <c r="CC32458" s="2"/>
    </row>
    <row r="32459" spans="81:81">
      <c r="CC32459" s="2"/>
    </row>
    <row r="32460" spans="81:81">
      <c r="CC32460" s="2"/>
    </row>
    <row r="32461" spans="81:81">
      <c r="CC32461" s="2"/>
    </row>
    <row r="32462" spans="81:81">
      <c r="CC32462" s="2"/>
    </row>
    <row r="32463" spans="81:81">
      <c r="CC32463" s="2"/>
    </row>
    <row r="32464" spans="81:81">
      <c r="CC32464" s="2"/>
    </row>
    <row r="32465" spans="81:81">
      <c r="CC32465" s="2"/>
    </row>
    <row r="32466" spans="81:81">
      <c r="CC32466" s="2"/>
    </row>
    <row r="32467" spans="81:81">
      <c r="CC32467" s="2"/>
    </row>
    <row r="32468" spans="81:81">
      <c r="CC32468" s="2"/>
    </row>
    <row r="32469" spans="81:81">
      <c r="CC32469" s="2"/>
    </row>
    <row r="32470" spans="81:81">
      <c r="CC32470" s="2"/>
    </row>
    <row r="32471" spans="81:81">
      <c r="CC32471" s="2"/>
    </row>
    <row r="32472" spans="81:81">
      <c r="CC32472" s="2"/>
    </row>
    <row r="32473" spans="81:81">
      <c r="CC32473" s="2"/>
    </row>
    <row r="32474" spans="81:81">
      <c r="CC32474" s="2"/>
    </row>
    <row r="32475" spans="81:81">
      <c r="CC32475" s="2"/>
    </row>
    <row r="32476" spans="81:81">
      <c r="CC32476" s="2"/>
    </row>
    <row r="32477" spans="81:81">
      <c r="CC32477" s="2"/>
    </row>
    <row r="32478" spans="81:81">
      <c r="CC32478" s="2"/>
    </row>
    <row r="32479" spans="81:81">
      <c r="CC32479" s="2"/>
    </row>
    <row r="32480" spans="81:81">
      <c r="CC32480" s="2"/>
    </row>
    <row r="32481" spans="81:81">
      <c r="CC32481" s="2"/>
    </row>
    <row r="32482" spans="81:81">
      <c r="CC32482" s="2"/>
    </row>
    <row r="32483" spans="81:81">
      <c r="CC32483" s="2"/>
    </row>
    <row r="32484" spans="81:81">
      <c r="CC32484" s="2"/>
    </row>
    <row r="32485" spans="81:81">
      <c r="CC32485" s="2"/>
    </row>
    <row r="32486" spans="81:81">
      <c r="CC32486" s="2"/>
    </row>
    <row r="32487" spans="81:81">
      <c r="CC32487" s="2"/>
    </row>
    <row r="32488" spans="81:81">
      <c r="CC32488" s="2"/>
    </row>
    <row r="32489" spans="81:81">
      <c r="CC32489" s="2"/>
    </row>
    <row r="32490" spans="81:81">
      <c r="CC32490" s="2"/>
    </row>
    <row r="32491" spans="81:81">
      <c r="CC32491" s="2"/>
    </row>
    <row r="32492" spans="81:81">
      <c r="CC32492" s="2"/>
    </row>
    <row r="32493" spans="81:81">
      <c r="CC32493" s="2"/>
    </row>
    <row r="32494" spans="81:81">
      <c r="CC32494" s="2"/>
    </row>
    <row r="32495" spans="81:81">
      <c r="CC32495" s="2"/>
    </row>
    <row r="32496" spans="81:81">
      <c r="CC32496" s="2"/>
    </row>
    <row r="32497" spans="81:81">
      <c r="CC32497" s="2"/>
    </row>
    <row r="32498" spans="81:81">
      <c r="CC32498" s="2"/>
    </row>
    <row r="32499" spans="81:81">
      <c r="CC32499" s="2"/>
    </row>
    <row r="32500" spans="81:81">
      <c r="CC32500" s="2"/>
    </row>
    <row r="32501" spans="81:81">
      <c r="CC32501" s="2"/>
    </row>
    <row r="32502" spans="81:81">
      <c r="CC32502" s="2"/>
    </row>
    <row r="32503" spans="81:81">
      <c r="CC32503" s="2"/>
    </row>
    <row r="32504" spans="81:81">
      <c r="CC32504" s="2"/>
    </row>
    <row r="32505" spans="81:81">
      <c r="CC32505" s="2"/>
    </row>
    <row r="32506" spans="81:81">
      <c r="CC32506" s="2"/>
    </row>
    <row r="32507" spans="81:81">
      <c r="CC32507" s="2"/>
    </row>
    <row r="32508" spans="81:81">
      <c r="CC32508" s="2"/>
    </row>
    <row r="32509" spans="81:81">
      <c r="CC32509" s="2"/>
    </row>
    <row r="32510" spans="81:81">
      <c r="CC32510" s="2"/>
    </row>
    <row r="32511" spans="81:81">
      <c r="CC32511" s="2"/>
    </row>
    <row r="32512" spans="81:81">
      <c r="CC32512" s="2"/>
    </row>
    <row r="32513" spans="81:81">
      <c r="CC32513" s="2"/>
    </row>
    <row r="32514" spans="81:81">
      <c r="CC32514" s="2"/>
    </row>
    <row r="32515" spans="81:81">
      <c r="CC32515" s="2"/>
    </row>
    <row r="32516" spans="81:81">
      <c r="CC32516" s="2"/>
    </row>
    <row r="32517" spans="81:81">
      <c r="CC32517" s="2"/>
    </row>
    <row r="32518" spans="81:81">
      <c r="CC32518" s="2"/>
    </row>
    <row r="32519" spans="81:81">
      <c r="CC32519" s="2"/>
    </row>
    <row r="32520" spans="81:81">
      <c r="CC32520" s="2"/>
    </row>
    <row r="32521" spans="81:81">
      <c r="CC32521" s="2"/>
    </row>
    <row r="32522" spans="81:81">
      <c r="CC32522" s="2"/>
    </row>
    <row r="32523" spans="81:81">
      <c r="CC32523" s="2"/>
    </row>
    <row r="32524" spans="81:81">
      <c r="CC32524" s="2"/>
    </row>
    <row r="32525" spans="81:81">
      <c r="CC32525" s="2"/>
    </row>
    <row r="32526" spans="81:81">
      <c r="CC32526" s="2"/>
    </row>
    <row r="32527" spans="81:81">
      <c r="CC32527" s="2"/>
    </row>
    <row r="32528" spans="81:81">
      <c r="CC32528" s="2"/>
    </row>
    <row r="32529" spans="81:81">
      <c r="CC32529" s="2"/>
    </row>
    <row r="32530" spans="81:81">
      <c r="CC32530" s="2"/>
    </row>
    <row r="32531" spans="81:81">
      <c r="CC32531" s="2"/>
    </row>
    <row r="32532" spans="81:81">
      <c r="CC32532" s="2"/>
    </row>
    <row r="32533" spans="81:81">
      <c r="CC32533" s="2"/>
    </row>
    <row r="32534" spans="81:81">
      <c r="CC32534" s="2"/>
    </row>
    <row r="32535" spans="81:81">
      <c r="CC32535" s="2"/>
    </row>
    <row r="32536" spans="81:81">
      <c r="CC32536" s="2"/>
    </row>
    <row r="32537" spans="81:81">
      <c r="CC32537" s="2"/>
    </row>
    <row r="32538" spans="81:81">
      <c r="CC32538" s="2"/>
    </row>
    <row r="32539" spans="81:81">
      <c r="CC32539" s="2"/>
    </row>
    <row r="32540" spans="81:81">
      <c r="CC32540" s="2"/>
    </row>
    <row r="32541" spans="81:81">
      <c r="CC32541" s="2"/>
    </row>
    <row r="32542" spans="81:81">
      <c r="CC32542" s="2"/>
    </row>
    <row r="32543" spans="81:81">
      <c r="CC32543" s="2"/>
    </row>
    <row r="32544" spans="81:81">
      <c r="CC32544" s="2"/>
    </row>
    <row r="32545" spans="81:81">
      <c r="CC32545" s="2"/>
    </row>
    <row r="32546" spans="81:81">
      <c r="CC32546" s="2"/>
    </row>
    <row r="32547" spans="81:81">
      <c r="CC32547" s="2"/>
    </row>
    <row r="32548" spans="81:81">
      <c r="CC32548" s="2"/>
    </row>
    <row r="32549" spans="81:81">
      <c r="CC32549" s="2"/>
    </row>
    <row r="32550" spans="81:81">
      <c r="CC32550" s="2"/>
    </row>
    <row r="32551" spans="81:81">
      <c r="CC32551" s="2"/>
    </row>
    <row r="32552" spans="81:81">
      <c r="CC32552" s="2"/>
    </row>
    <row r="32553" spans="81:81">
      <c r="CC32553" s="2"/>
    </row>
    <row r="32554" spans="81:81">
      <c r="CC32554" s="2"/>
    </row>
    <row r="32555" spans="81:81">
      <c r="CC32555" s="2"/>
    </row>
    <row r="32556" spans="81:81">
      <c r="CC32556" s="2"/>
    </row>
    <row r="32557" spans="81:81">
      <c r="CC32557" s="2"/>
    </row>
    <row r="32558" spans="81:81">
      <c r="CC32558" s="2"/>
    </row>
    <row r="32559" spans="81:81">
      <c r="CC32559" s="2"/>
    </row>
    <row r="32560" spans="81:81">
      <c r="CC32560" s="2"/>
    </row>
    <row r="32561" spans="81:81">
      <c r="CC32561" s="2"/>
    </row>
    <row r="32562" spans="81:81">
      <c r="CC32562" s="2"/>
    </row>
    <row r="32563" spans="81:81">
      <c r="CC32563" s="2"/>
    </row>
    <row r="32564" spans="81:81">
      <c r="CC32564" s="2"/>
    </row>
    <row r="32565" spans="81:81">
      <c r="CC32565" s="2"/>
    </row>
    <row r="32566" spans="81:81">
      <c r="CC32566" s="2"/>
    </row>
    <row r="32567" spans="81:81">
      <c r="CC32567" s="2"/>
    </row>
    <row r="32568" spans="81:81">
      <c r="CC32568" s="2"/>
    </row>
    <row r="32569" spans="81:81">
      <c r="CC32569" s="2"/>
    </row>
    <row r="32570" spans="81:81">
      <c r="CC32570" s="2"/>
    </row>
    <row r="32571" spans="81:81">
      <c r="CC32571" s="2"/>
    </row>
    <row r="32572" spans="81:81">
      <c r="CC32572" s="2"/>
    </row>
    <row r="32573" spans="81:81">
      <c r="CC32573" s="2"/>
    </row>
    <row r="32574" spans="81:81">
      <c r="CC32574" s="2"/>
    </row>
    <row r="32575" spans="81:81">
      <c r="CC32575" s="2"/>
    </row>
    <row r="32576" spans="81:81">
      <c r="CC32576" s="2"/>
    </row>
    <row r="32577" spans="81:81">
      <c r="CC32577" s="2"/>
    </row>
    <row r="32578" spans="81:81">
      <c r="CC32578" s="2"/>
    </row>
    <row r="32579" spans="81:81">
      <c r="CC32579" s="2"/>
    </row>
    <row r="32580" spans="81:81">
      <c r="CC32580" s="2"/>
    </row>
    <row r="32581" spans="81:81">
      <c r="CC32581" s="2"/>
    </row>
    <row r="32582" spans="81:81">
      <c r="CC32582" s="2"/>
    </row>
    <row r="32583" spans="81:81">
      <c r="CC32583" s="2"/>
    </row>
    <row r="32584" spans="81:81">
      <c r="CC32584" s="2"/>
    </row>
    <row r="32585" spans="81:81">
      <c r="CC32585" s="2"/>
    </row>
    <row r="32586" spans="81:81">
      <c r="CC32586" s="2"/>
    </row>
    <row r="32587" spans="81:81">
      <c r="CC32587" s="2"/>
    </row>
    <row r="32588" spans="81:81">
      <c r="CC32588" s="2"/>
    </row>
    <row r="32589" spans="81:81">
      <c r="CC32589" s="2"/>
    </row>
    <row r="32590" spans="81:81">
      <c r="CC32590" s="2"/>
    </row>
    <row r="32591" spans="81:81">
      <c r="CC32591" s="2"/>
    </row>
    <row r="32592" spans="81:81">
      <c r="CC32592" s="2"/>
    </row>
    <row r="32593" spans="81:81">
      <c r="CC32593" s="2"/>
    </row>
    <row r="32594" spans="81:81">
      <c r="CC32594" s="2"/>
    </row>
    <row r="32595" spans="81:81">
      <c r="CC32595" s="2"/>
    </row>
    <row r="32596" spans="81:81">
      <c r="CC32596" s="2"/>
    </row>
    <row r="32597" spans="81:81">
      <c r="CC32597" s="2"/>
    </row>
    <row r="32598" spans="81:81">
      <c r="CC32598" s="2"/>
    </row>
    <row r="32599" spans="81:81">
      <c r="CC32599" s="2"/>
    </row>
    <row r="32600" spans="81:81">
      <c r="CC32600" s="2"/>
    </row>
    <row r="32601" spans="81:81">
      <c r="CC32601" s="2"/>
    </row>
    <row r="32602" spans="81:81">
      <c r="CC32602" s="2"/>
    </row>
    <row r="32603" spans="81:81">
      <c r="CC32603" s="2"/>
    </row>
    <row r="32604" spans="81:81">
      <c r="CC32604" s="2"/>
    </row>
    <row r="32605" spans="81:81">
      <c r="CC32605" s="2"/>
    </row>
    <row r="32606" spans="81:81">
      <c r="CC32606" s="2"/>
    </row>
    <row r="32607" spans="81:81">
      <c r="CC32607" s="2"/>
    </row>
    <row r="32608" spans="81:81">
      <c r="CC32608" s="2"/>
    </row>
    <row r="32609" spans="81:81">
      <c r="CC32609" s="2"/>
    </row>
    <row r="32610" spans="81:81">
      <c r="CC32610" s="2"/>
    </row>
    <row r="32611" spans="81:81">
      <c r="CC32611" s="2"/>
    </row>
    <row r="32612" spans="81:81">
      <c r="CC32612" s="2"/>
    </row>
    <row r="32613" spans="81:81">
      <c r="CC32613" s="2"/>
    </row>
    <row r="32614" spans="81:81">
      <c r="CC32614" s="2"/>
    </row>
    <row r="32615" spans="81:81">
      <c r="CC32615" s="2"/>
    </row>
    <row r="32616" spans="81:81">
      <c r="CC32616" s="2"/>
    </row>
    <row r="32617" spans="81:81">
      <c r="CC32617" s="2"/>
    </row>
    <row r="32618" spans="81:81">
      <c r="CC32618" s="2"/>
    </row>
    <row r="32619" spans="81:81">
      <c r="CC32619" s="2"/>
    </row>
    <row r="32620" spans="81:81">
      <c r="CC32620" s="2"/>
    </row>
    <row r="32621" spans="81:81">
      <c r="CC32621" s="2"/>
    </row>
    <row r="32622" spans="81:81">
      <c r="CC32622" s="2"/>
    </row>
    <row r="32623" spans="81:81">
      <c r="CC32623" s="2"/>
    </row>
    <row r="32624" spans="81:81">
      <c r="CC32624" s="2"/>
    </row>
    <row r="32625" spans="81:81">
      <c r="CC32625" s="2"/>
    </row>
    <row r="32626" spans="81:81">
      <c r="CC32626" s="2"/>
    </row>
    <row r="32627" spans="81:81">
      <c r="CC32627" s="2"/>
    </row>
    <row r="32628" spans="81:81">
      <c r="CC32628" s="2"/>
    </row>
    <row r="32629" spans="81:81">
      <c r="CC32629" s="2"/>
    </row>
    <row r="32630" spans="81:81">
      <c r="CC32630" s="2"/>
    </row>
    <row r="32631" spans="81:81">
      <c r="CC32631" s="2"/>
    </row>
    <row r="32632" spans="81:81">
      <c r="CC32632" s="2"/>
    </row>
    <row r="32633" spans="81:81">
      <c r="CC32633" s="2"/>
    </row>
    <row r="32634" spans="81:81">
      <c r="CC32634" s="2"/>
    </row>
    <row r="32635" spans="81:81">
      <c r="CC32635" s="2"/>
    </row>
    <row r="32636" spans="81:81">
      <c r="CC32636" s="2"/>
    </row>
    <row r="32637" spans="81:81">
      <c r="CC32637" s="2"/>
    </row>
    <row r="32638" spans="81:81">
      <c r="CC32638" s="2"/>
    </row>
    <row r="32639" spans="81:81">
      <c r="CC32639" s="2"/>
    </row>
    <row r="32640" spans="81:81">
      <c r="CC32640" s="2"/>
    </row>
    <row r="32641" spans="81:81">
      <c r="CC32641" s="2"/>
    </row>
    <row r="32642" spans="81:81">
      <c r="CC32642" s="2"/>
    </row>
    <row r="32643" spans="81:81">
      <c r="CC32643" s="2"/>
    </row>
    <row r="32644" spans="81:81">
      <c r="CC32644" s="2"/>
    </row>
    <row r="32645" spans="81:81">
      <c r="CC32645" s="2"/>
    </row>
    <row r="32646" spans="81:81">
      <c r="CC32646" s="2"/>
    </row>
    <row r="32647" spans="81:81">
      <c r="CC32647" s="2"/>
    </row>
    <row r="32648" spans="81:81">
      <c r="CC32648" s="2"/>
    </row>
    <row r="32649" spans="81:81">
      <c r="CC32649" s="2"/>
    </row>
    <row r="32650" spans="81:81">
      <c r="CC32650" s="2"/>
    </row>
    <row r="32651" spans="81:81">
      <c r="CC32651" s="2"/>
    </row>
    <row r="32652" spans="81:81">
      <c r="CC32652" s="2"/>
    </row>
    <row r="32653" spans="81:81">
      <c r="CC32653" s="2"/>
    </row>
    <row r="32654" spans="81:81">
      <c r="CC32654" s="2"/>
    </row>
    <row r="32655" spans="81:81">
      <c r="CC32655" s="2"/>
    </row>
    <row r="32656" spans="81:81">
      <c r="CC32656" s="2"/>
    </row>
    <row r="32657" spans="81:81">
      <c r="CC32657" s="2"/>
    </row>
    <row r="32658" spans="81:81">
      <c r="CC32658" s="2"/>
    </row>
    <row r="32659" spans="81:81">
      <c r="CC32659" s="2"/>
    </row>
    <row r="32660" spans="81:81">
      <c r="CC32660" s="2"/>
    </row>
    <row r="32661" spans="81:81">
      <c r="CC32661" s="2"/>
    </row>
    <row r="32662" spans="81:81">
      <c r="CC32662" s="2"/>
    </row>
    <row r="32663" spans="81:81">
      <c r="CC32663" s="2"/>
    </row>
    <row r="32664" spans="81:81">
      <c r="CC32664" s="2"/>
    </row>
    <row r="32665" spans="81:81">
      <c r="CC32665" s="2"/>
    </row>
    <row r="32666" spans="81:81">
      <c r="CC32666" s="2"/>
    </row>
    <row r="32667" spans="81:81">
      <c r="CC32667" s="2"/>
    </row>
    <row r="32668" spans="81:81">
      <c r="CC32668" s="2"/>
    </row>
    <row r="32669" spans="81:81">
      <c r="CC32669" s="2"/>
    </row>
    <row r="32670" spans="81:81">
      <c r="CC32670" s="2"/>
    </row>
    <row r="32671" spans="81:81">
      <c r="CC32671" s="2"/>
    </row>
    <row r="32672" spans="81:81">
      <c r="CC32672" s="2"/>
    </row>
    <row r="32673" spans="81:81">
      <c r="CC32673" s="2"/>
    </row>
    <row r="32674" spans="81:81">
      <c r="CC32674" s="2"/>
    </row>
    <row r="32675" spans="81:81">
      <c r="CC32675" s="2"/>
    </row>
    <row r="32676" spans="81:81">
      <c r="CC32676" s="2"/>
    </row>
    <row r="32677" spans="81:81">
      <c r="CC32677" s="2"/>
    </row>
    <row r="32678" spans="81:81">
      <c r="CC32678" s="2"/>
    </row>
    <row r="32679" spans="81:81">
      <c r="CC32679" s="2"/>
    </row>
    <row r="32680" spans="81:81">
      <c r="CC32680" s="2"/>
    </row>
    <row r="32681" spans="81:81">
      <c r="CC32681" s="2"/>
    </row>
    <row r="32682" spans="81:81">
      <c r="CC32682" s="2"/>
    </row>
    <row r="32683" spans="81:81">
      <c r="CC32683" s="2"/>
    </row>
    <row r="32684" spans="81:81">
      <c r="CC32684" s="2"/>
    </row>
    <row r="32685" spans="81:81">
      <c r="CC32685" s="2"/>
    </row>
    <row r="32686" spans="81:81">
      <c r="CC32686" s="2"/>
    </row>
    <row r="32687" spans="81:81">
      <c r="CC32687" s="2"/>
    </row>
    <row r="32688" spans="81:81">
      <c r="CC32688" s="2"/>
    </row>
    <row r="32689" spans="81:81">
      <c r="CC32689" s="2"/>
    </row>
    <row r="32690" spans="81:81">
      <c r="CC32690" s="2"/>
    </row>
    <row r="32691" spans="81:81">
      <c r="CC32691" s="2"/>
    </row>
    <row r="32692" spans="81:81">
      <c r="CC32692" s="2"/>
    </row>
    <row r="32693" spans="81:81">
      <c r="CC32693" s="2"/>
    </row>
    <row r="32694" spans="81:81">
      <c r="CC32694" s="2"/>
    </row>
    <row r="32695" spans="81:81">
      <c r="CC32695" s="2"/>
    </row>
    <row r="32696" spans="81:81">
      <c r="CC32696" s="2"/>
    </row>
    <row r="32697" spans="81:81">
      <c r="CC32697" s="2"/>
    </row>
    <row r="32698" spans="81:81">
      <c r="CC32698" s="2"/>
    </row>
    <row r="32699" spans="81:81">
      <c r="CC32699" s="2"/>
    </row>
    <row r="32700" spans="81:81">
      <c r="CC32700" s="2"/>
    </row>
    <row r="32701" spans="81:81">
      <c r="CC32701" s="2"/>
    </row>
    <row r="32702" spans="81:81">
      <c r="CC32702" s="2"/>
    </row>
    <row r="32703" spans="81:81">
      <c r="CC32703" s="2"/>
    </row>
    <row r="32704" spans="81:81">
      <c r="CC32704" s="2"/>
    </row>
    <row r="32705" spans="81:81">
      <c r="CC32705" s="2"/>
    </row>
    <row r="32706" spans="81:81">
      <c r="CC32706" s="2"/>
    </row>
    <row r="32707" spans="81:81">
      <c r="CC32707" s="2"/>
    </row>
    <row r="32708" spans="81:81">
      <c r="CC32708" s="2"/>
    </row>
    <row r="32709" spans="81:81">
      <c r="CC32709" s="2"/>
    </row>
    <row r="32710" spans="81:81">
      <c r="CC32710" s="2"/>
    </row>
    <row r="32711" spans="81:81">
      <c r="CC32711" s="2"/>
    </row>
    <row r="32712" spans="81:81">
      <c r="CC32712" s="2"/>
    </row>
    <row r="32713" spans="81:81">
      <c r="CC32713" s="2"/>
    </row>
    <row r="32714" spans="81:81">
      <c r="CC32714" s="2"/>
    </row>
    <row r="32715" spans="81:81">
      <c r="CC32715" s="2"/>
    </row>
    <row r="32716" spans="81:81">
      <c r="CC32716" s="2"/>
    </row>
    <row r="32717" spans="81:81">
      <c r="CC32717" s="2"/>
    </row>
    <row r="32718" spans="81:81">
      <c r="CC32718" s="2"/>
    </row>
    <row r="32719" spans="81:81">
      <c r="CC32719" s="2"/>
    </row>
    <row r="32720" spans="81:81">
      <c r="CC32720" s="2"/>
    </row>
    <row r="32721" spans="81:81">
      <c r="CC32721" s="2"/>
    </row>
    <row r="32722" spans="81:81">
      <c r="CC32722" s="2"/>
    </row>
    <row r="32723" spans="81:81">
      <c r="CC32723" s="2"/>
    </row>
    <row r="32724" spans="81:81">
      <c r="CC32724" s="2"/>
    </row>
    <row r="32725" spans="81:81">
      <c r="CC32725" s="2"/>
    </row>
    <row r="32726" spans="81:81">
      <c r="CC32726" s="2"/>
    </row>
    <row r="32727" spans="81:81">
      <c r="CC32727" s="2"/>
    </row>
    <row r="32728" spans="81:81">
      <c r="CC32728" s="2"/>
    </row>
    <row r="32729" spans="81:81">
      <c r="CC32729" s="2"/>
    </row>
    <row r="32730" spans="81:81">
      <c r="CC32730" s="2"/>
    </row>
    <row r="32731" spans="81:81">
      <c r="CC32731" s="2"/>
    </row>
    <row r="32732" spans="81:81">
      <c r="CC32732" s="2"/>
    </row>
    <row r="32733" spans="81:81">
      <c r="CC32733" s="2"/>
    </row>
    <row r="32734" spans="81:81">
      <c r="CC32734" s="2"/>
    </row>
    <row r="32735" spans="81:81">
      <c r="CC32735" s="2"/>
    </row>
    <row r="32736" spans="81:81">
      <c r="CC32736" s="2"/>
    </row>
    <row r="32737" spans="81:81">
      <c r="CC32737" s="2"/>
    </row>
    <row r="32738" spans="81:81">
      <c r="CC32738" s="2"/>
    </row>
    <row r="32739" spans="81:81">
      <c r="CC32739" s="2"/>
    </row>
    <row r="32740" spans="81:81">
      <c r="CC32740" s="2"/>
    </row>
    <row r="32741" spans="81:81">
      <c r="CC32741" s="2"/>
    </row>
    <row r="32742" spans="81:81">
      <c r="CC32742" s="2"/>
    </row>
    <row r="32743" spans="81:81">
      <c r="CC32743" s="2"/>
    </row>
    <row r="32744" spans="81:81">
      <c r="CC32744" s="2"/>
    </row>
    <row r="32745" spans="81:81">
      <c r="CC32745" s="2"/>
    </row>
    <row r="32746" spans="81:81">
      <c r="CC32746" s="2"/>
    </row>
    <row r="32747" spans="81:81">
      <c r="CC32747" s="2"/>
    </row>
    <row r="32748" spans="81:81">
      <c r="CC32748" s="2"/>
    </row>
    <row r="32749" spans="81:81">
      <c r="CC32749" s="2"/>
    </row>
    <row r="32750" spans="81:81">
      <c r="CC32750" s="2"/>
    </row>
    <row r="32751" spans="81:81">
      <c r="CC32751" s="2"/>
    </row>
    <row r="32752" spans="81:81">
      <c r="CC32752" s="2"/>
    </row>
    <row r="32753" spans="81:81">
      <c r="CC32753" s="2"/>
    </row>
    <row r="32754" spans="81:81">
      <c r="CC32754" s="2"/>
    </row>
    <row r="32755" spans="81:81">
      <c r="CC32755" s="2"/>
    </row>
    <row r="32756" spans="81:81">
      <c r="CC32756" s="2"/>
    </row>
    <row r="32757" spans="81:81">
      <c r="CC32757" s="2"/>
    </row>
    <row r="32758" spans="81:81">
      <c r="CC32758" s="2"/>
    </row>
    <row r="32759" spans="81:81">
      <c r="CC32759" s="2"/>
    </row>
    <row r="32760" spans="81:81">
      <c r="CC32760" s="2"/>
    </row>
    <row r="32761" spans="81:81">
      <c r="CC32761" s="2"/>
    </row>
    <row r="32762" spans="81:81">
      <c r="CC32762" s="2"/>
    </row>
    <row r="32763" spans="81:81">
      <c r="CC32763" s="2"/>
    </row>
    <row r="32764" spans="81:81">
      <c r="CC32764" s="2"/>
    </row>
    <row r="32765" spans="81:81">
      <c r="CC32765" s="2"/>
    </row>
    <row r="32766" spans="81:81">
      <c r="CC32766" s="2"/>
    </row>
    <row r="32767" spans="81:81">
      <c r="CC32767" s="2"/>
    </row>
    <row r="32768" spans="81:81">
      <c r="CC32768" s="2"/>
    </row>
    <row r="32769" spans="81:81">
      <c r="CC32769" s="2"/>
    </row>
    <row r="32770" spans="81:81">
      <c r="CC32770" s="2"/>
    </row>
    <row r="32771" spans="81:81">
      <c r="CC32771" s="2"/>
    </row>
    <row r="32772" spans="81:81">
      <c r="CC32772" s="2"/>
    </row>
    <row r="32773" spans="81:81">
      <c r="CC32773" s="2"/>
    </row>
    <row r="32774" spans="81:81">
      <c r="CC32774" s="2"/>
    </row>
    <row r="32775" spans="81:81">
      <c r="CC32775" s="2"/>
    </row>
    <row r="32776" spans="81:81">
      <c r="CC32776" s="2"/>
    </row>
    <row r="32777" spans="81:81">
      <c r="CC32777" s="2"/>
    </row>
    <row r="32778" spans="81:81">
      <c r="CC32778" s="2"/>
    </row>
    <row r="32779" spans="81:81">
      <c r="CC32779" s="2"/>
    </row>
    <row r="32780" spans="81:81">
      <c r="CC32780" s="2"/>
    </row>
    <row r="32781" spans="81:81">
      <c r="CC32781" s="2"/>
    </row>
    <row r="32782" spans="81:81">
      <c r="CC32782" s="2"/>
    </row>
    <row r="32783" spans="81:81">
      <c r="CC32783" s="2"/>
    </row>
    <row r="32784" spans="81:81">
      <c r="CC32784" s="2"/>
    </row>
    <row r="32785" spans="81:81">
      <c r="CC32785" s="2"/>
    </row>
    <row r="32786" spans="81:81">
      <c r="CC32786" s="2"/>
    </row>
    <row r="32787" spans="81:81">
      <c r="CC32787" s="2"/>
    </row>
    <row r="32788" spans="81:81">
      <c r="CC32788" s="2"/>
    </row>
    <row r="32789" spans="81:81">
      <c r="CC32789" s="2"/>
    </row>
    <row r="32790" spans="81:81">
      <c r="CC32790" s="2"/>
    </row>
    <row r="32791" spans="81:81">
      <c r="CC32791" s="2"/>
    </row>
    <row r="32792" spans="81:81">
      <c r="CC32792" s="2"/>
    </row>
    <row r="32793" spans="81:81">
      <c r="CC32793" s="2"/>
    </row>
    <row r="32794" spans="81:81">
      <c r="CC32794" s="2"/>
    </row>
    <row r="32795" spans="81:81">
      <c r="CC32795" s="2"/>
    </row>
    <row r="32796" spans="81:81">
      <c r="CC32796" s="2"/>
    </row>
    <row r="32797" spans="81:81">
      <c r="CC32797" s="2"/>
    </row>
    <row r="32798" spans="81:81">
      <c r="CC32798" s="2"/>
    </row>
    <row r="32799" spans="81:81">
      <c r="CC32799" s="2"/>
    </row>
    <row r="32800" spans="81:81">
      <c r="CC32800" s="2"/>
    </row>
    <row r="32801" spans="81:81">
      <c r="CC32801" s="2"/>
    </row>
    <row r="32802" spans="81:81">
      <c r="CC32802" s="2"/>
    </row>
    <row r="32803" spans="81:81">
      <c r="CC32803" s="2"/>
    </row>
    <row r="32804" spans="81:81">
      <c r="CC32804" s="2"/>
    </row>
    <row r="32805" spans="81:81">
      <c r="CC32805" s="2"/>
    </row>
    <row r="32806" spans="81:81">
      <c r="CC32806" s="2"/>
    </row>
    <row r="32807" spans="81:81">
      <c r="CC32807" s="2"/>
    </row>
    <row r="32808" spans="81:81">
      <c r="CC32808" s="2"/>
    </row>
    <row r="32809" spans="81:81">
      <c r="CC32809" s="2"/>
    </row>
    <row r="32810" spans="81:81">
      <c r="CC32810" s="2"/>
    </row>
    <row r="32811" spans="81:81">
      <c r="CC32811" s="2"/>
    </row>
    <row r="32812" spans="81:81">
      <c r="CC32812" s="2"/>
    </row>
    <row r="32813" spans="81:81">
      <c r="CC32813" s="2"/>
    </row>
    <row r="32814" spans="81:81">
      <c r="CC32814" s="2"/>
    </row>
    <row r="32815" spans="81:81">
      <c r="CC32815" s="2"/>
    </row>
    <row r="32816" spans="81:81">
      <c r="CC32816" s="2"/>
    </row>
    <row r="32817" spans="81:81">
      <c r="CC32817" s="2"/>
    </row>
    <row r="32818" spans="81:81">
      <c r="CC32818" s="2"/>
    </row>
    <row r="32819" spans="81:81">
      <c r="CC32819" s="2"/>
    </row>
    <row r="32820" spans="81:81">
      <c r="CC32820" s="2"/>
    </row>
    <row r="32821" spans="81:81">
      <c r="CC32821" s="2"/>
    </row>
    <row r="32822" spans="81:81">
      <c r="CC32822" s="2"/>
    </row>
    <row r="32823" spans="81:81">
      <c r="CC32823" s="2"/>
    </row>
    <row r="32824" spans="81:81">
      <c r="CC32824" s="2"/>
    </row>
    <row r="32825" spans="81:81">
      <c r="CC32825" s="2"/>
    </row>
    <row r="32826" spans="81:81">
      <c r="CC32826" s="2"/>
    </row>
    <row r="32827" spans="81:81">
      <c r="CC32827" s="2"/>
    </row>
    <row r="32828" spans="81:81">
      <c r="CC32828" s="2"/>
    </row>
    <row r="32829" spans="81:81">
      <c r="CC32829" s="2"/>
    </row>
    <row r="32830" spans="81:81">
      <c r="CC32830" s="2"/>
    </row>
    <row r="32831" spans="81:81">
      <c r="CC32831" s="2"/>
    </row>
    <row r="32832" spans="81:81">
      <c r="CC32832" s="2"/>
    </row>
    <row r="32833" spans="81:81">
      <c r="CC32833" s="2"/>
    </row>
    <row r="32834" spans="81:81">
      <c r="CC32834" s="2"/>
    </row>
    <row r="32835" spans="81:81">
      <c r="CC32835" s="2"/>
    </row>
    <row r="32836" spans="81:81">
      <c r="CC32836" s="2"/>
    </row>
    <row r="32837" spans="81:81">
      <c r="CC32837" s="2"/>
    </row>
    <row r="32838" spans="81:81">
      <c r="CC32838" s="2"/>
    </row>
    <row r="32839" spans="81:81">
      <c r="CC32839" s="2"/>
    </row>
    <row r="32840" spans="81:81">
      <c r="CC32840" s="2"/>
    </row>
    <row r="32841" spans="81:81">
      <c r="CC32841" s="2"/>
    </row>
    <row r="32842" spans="81:81">
      <c r="CC32842" s="2"/>
    </row>
    <row r="32843" spans="81:81">
      <c r="CC32843" s="2"/>
    </row>
    <row r="32844" spans="81:81">
      <c r="CC32844" s="2"/>
    </row>
    <row r="32845" spans="81:81">
      <c r="CC32845" s="2"/>
    </row>
    <row r="32846" spans="81:81">
      <c r="CC32846" s="2"/>
    </row>
    <row r="32847" spans="81:81">
      <c r="CC32847" s="2"/>
    </row>
    <row r="32848" spans="81:81">
      <c r="CC32848" s="2"/>
    </row>
    <row r="32849" spans="81:81">
      <c r="CC32849" s="2"/>
    </row>
    <row r="32850" spans="81:81">
      <c r="CC32850" s="2"/>
    </row>
    <row r="32851" spans="81:81">
      <c r="CC32851" s="2"/>
    </row>
    <row r="32852" spans="81:81">
      <c r="CC32852" s="2"/>
    </row>
    <row r="32853" spans="81:81">
      <c r="CC32853" s="2"/>
    </row>
    <row r="32854" spans="81:81">
      <c r="CC32854" s="2"/>
    </row>
    <row r="32855" spans="81:81">
      <c r="CC32855" s="2"/>
    </row>
    <row r="32856" spans="81:81">
      <c r="CC32856" s="2"/>
    </row>
    <row r="32857" spans="81:81">
      <c r="CC32857" s="2"/>
    </row>
    <row r="32858" spans="81:81">
      <c r="CC32858" s="2"/>
    </row>
    <row r="32859" spans="81:81">
      <c r="CC32859" s="2"/>
    </row>
    <row r="32860" spans="81:81">
      <c r="CC32860" s="2"/>
    </row>
    <row r="32861" spans="81:81">
      <c r="CC32861" s="2"/>
    </row>
    <row r="32862" spans="81:81">
      <c r="CC32862" s="2"/>
    </row>
    <row r="32863" spans="81:81">
      <c r="CC32863" s="2"/>
    </row>
    <row r="32864" spans="81:81">
      <c r="CC32864" s="2"/>
    </row>
    <row r="32865" spans="81:81">
      <c r="CC32865" s="2"/>
    </row>
    <row r="32866" spans="81:81">
      <c r="CC32866" s="2"/>
    </row>
    <row r="32867" spans="81:81">
      <c r="CC32867" s="2"/>
    </row>
    <row r="32868" spans="81:81">
      <c r="CC32868" s="2"/>
    </row>
    <row r="32869" spans="81:81">
      <c r="CC32869" s="2"/>
    </row>
    <row r="32870" spans="81:81">
      <c r="CC32870" s="2"/>
    </row>
    <row r="32871" spans="81:81">
      <c r="CC32871" s="2"/>
    </row>
    <row r="32872" spans="81:81">
      <c r="CC32872" s="2"/>
    </row>
    <row r="32873" spans="81:81">
      <c r="CC32873" s="2"/>
    </row>
    <row r="32874" spans="81:81">
      <c r="CC32874" s="2"/>
    </row>
    <row r="32875" spans="81:81">
      <c r="CC32875" s="2"/>
    </row>
    <row r="32876" spans="81:81">
      <c r="CC32876" s="2"/>
    </row>
    <row r="32877" spans="81:81">
      <c r="CC32877" s="2"/>
    </row>
    <row r="32878" spans="81:81">
      <c r="CC32878" s="2"/>
    </row>
    <row r="32879" spans="81:81">
      <c r="CC32879" s="2"/>
    </row>
    <row r="32880" spans="81:81">
      <c r="CC32880" s="2"/>
    </row>
    <row r="32881" spans="81:81">
      <c r="CC32881" s="2"/>
    </row>
    <row r="32882" spans="81:81">
      <c r="CC32882" s="2"/>
    </row>
    <row r="32883" spans="81:81">
      <c r="CC32883" s="2"/>
    </row>
    <row r="32884" spans="81:81">
      <c r="CC32884" s="2"/>
    </row>
    <row r="32885" spans="81:81">
      <c r="CC32885" s="2"/>
    </row>
    <row r="32886" spans="81:81">
      <c r="CC32886" s="2"/>
    </row>
    <row r="32887" spans="81:81">
      <c r="CC32887" s="2"/>
    </row>
    <row r="32888" spans="81:81">
      <c r="CC32888" s="2"/>
    </row>
    <row r="32889" spans="81:81">
      <c r="CC32889" s="2"/>
    </row>
    <row r="32890" spans="81:81">
      <c r="CC32890" s="2"/>
    </row>
    <row r="32891" spans="81:81">
      <c r="CC32891" s="2"/>
    </row>
    <row r="32892" spans="81:81">
      <c r="CC32892" s="2"/>
    </row>
    <row r="32893" spans="81:81">
      <c r="CC32893" s="2"/>
    </row>
    <row r="32894" spans="81:81">
      <c r="CC32894" s="2"/>
    </row>
    <row r="32895" spans="81:81">
      <c r="CC32895" s="2"/>
    </row>
    <row r="32896" spans="81:81">
      <c r="CC32896" s="2"/>
    </row>
    <row r="32897" spans="81:81">
      <c r="CC32897" s="2"/>
    </row>
    <row r="32898" spans="81:81">
      <c r="CC32898" s="2"/>
    </row>
    <row r="32899" spans="81:81">
      <c r="CC32899" s="2"/>
    </row>
    <row r="32900" spans="81:81">
      <c r="CC32900" s="2"/>
    </row>
    <row r="32901" spans="81:81">
      <c r="CC32901" s="2"/>
    </row>
    <row r="32902" spans="81:81">
      <c r="CC32902" s="2"/>
    </row>
    <row r="32903" spans="81:81">
      <c r="CC32903" s="2"/>
    </row>
    <row r="32904" spans="81:81">
      <c r="CC32904" s="2"/>
    </row>
    <row r="32905" spans="81:81">
      <c r="CC32905" s="2"/>
    </row>
    <row r="32906" spans="81:81">
      <c r="CC32906" s="2"/>
    </row>
    <row r="32907" spans="81:81">
      <c r="CC32907" s="2"/>
    </row>
    <row r="32908" spans="81:81">
      <c r="CC32908" s="2"/>
    </row>
    <row r="32909" spans="81:81">
      <c r="CC32909" s="2"/>
    </row>
    <row r="32910" spans="81:81">
      <c r="CC32910" s="2"/>
    </row>
    <row r="32911" spans="81:81">
      <c r="CC32911" s="2"/>
    </row>
    <row r="32912" spans="81:81">
      <c r="CC32912" s="2"/>
    </row>
    <row r="32913" spans="81:81">
      <c r="CC32913" s="2"/>
    </row>
    <row r="32914" spans="81:81">
      <c r="CC32914" s="2"/>
    </row>
    <row r="32915" spans="81:81">
      <c r="CC32915" s="2"/>
    </row>
    <row r="32916" spans="81:81">
      <c r="CC32916" s="2"/>
    </row>
    <row r="32917" spans="81:81">
      <c r="CC32917" s="2"/>
    </row>
    <row r="32918" spans="81:81">
      <c r="CC32918" s="2"/>
    </row>
    <row r="32919" spans="81:81">
      <c r="CC32919" s="2"/>
    </row>
    <row r="32920" spans="81:81">
      <c r="CC32920" s="2"/>
    </row>
    <row r="32921" spans="81:81">
      <c r="CC32921" s="2"/>
    </row>
    <row r="32922" spans="81:81">
      <c r="CC32922" s="2"/>
    </row>
    <row r="32923" spans="81:81">
      <c r="CC32923" s="2"/>
    </row>
    <row r="32924" spans="81:81">
      <c r="CC32924" s="2"/>
    </row>
    <row r="32925" spans="81:81">
      <c r="CC32925" s="2"/>
    </row>
    <row r="32926" spans="81:81">
      <c r="CC32926" s="2"/>
    </row>
    <row r="32927" spans="81:81">
      <c r="CC32927" s="2"/>
    </row>
    <row r="32928" spans="81:81">
      <c r="CC32928" s="2"/>
    </row>
    <row r="32929" spans="81:81">
      <c r="CC32929" s="2"/>
    </row>
    <row r="32930" spans="81:81">
      <c r="CC32930" s="2"/>
    </row>
    <row r="32931" spans="81:81">
      <c r="CC32931" s="2"/>
    </row>
    <row r="32932" spans="81:81">
      <c r="CC32932" s="2"/>
    </row>
    <row r="32933" spans="81:81">
      <c r="CC32933" s="2"/>
    </row>
    <row r="32934" spans="81:81">
      <c r="CC32934" s="2"/>
    </row>
    <row r="32935" spans="81:81">
      <c r="CC32935" s="2"/>
    </row>
    <row r="32936" spans="81:81">
      <c r="CC32936" s="2"/>
    </row>
    <row r="32937" spans="81:81">
      <c r="CC32937" s="2"/>
    </row>
    <row r="32938" spans="81:81">
      <c r="CC32938" s="2"/>
    </row>
    <row r="32939" spans="81:81">
      <c r="CC32939" s="2"/>
    </row>
    <row r="32940" spans="81:81">
      <c r="CC32940" s="2"/>
    </row>
    <row r="32941" spans="81:81">
      <c r="CC32941" s="2"/>
    </row>
    <row r="32942" spans="81:81">
      <c r="CC32942" s="2"/>
    </row>
    <row r="32943" spans="81:81">
      <c r="CC32943" s="2"/>
    </row>
    <row r="32944" spans="81:81">
      <c r="CC32944" s="2"/>
    </row>
    <row r="32945" spans="81:81">
      <c r="CC32945" s="2"/>
    </row>
    <row r="32946" spans="81:81">
      <c r="CC32946" s="2"/>
    </row>
    <row r="32947" spans="81:81">
      <c r="CC32947" s="2"/>
    </row>
    <row r="32948" spans="81:81">
      <c r="CC32948" s="2"/>
    </row>
    <row r="32949" spans="81:81">
      <c r="CC32949" s="2"/>
    </row>
    <row r="32950" spans="81:81">
      <c r="CC32950" s="2"/>
    </row>
    <row r="32951" spans="81:81">
      <c r="CC32951" s="2"/>
    </row>
    <row r="32952" spans="81:81">
      <c r="CC32952" s="2"/>
    </row>
    <row r="32953" spans="81:81">
      <c r="CC32953" s="2"/>
    </row>
    <row r="32954" spans="81:81">
      <c r="CC32954" s="2"/>
    </row>
    <row r="32955" spans="81:81">
      <c r="CC32955" s="2"/>
    </row>
    <row r="32956" spans="81:81">
      <c r="CC32956" s="2"/>
    </row>
    <row r="32957" spans="81:81">
      <c r="CC32957" s="2"/>
    </row>
    <row r="32958" spans="81:81">
      <c r="CC32958" s="2"/>
    </row>
    <row r="32959" spans="81:81">
      <c r="CC32959" s="2"/>
    </row>
    <row r="32960" spans="81:81">
      <c r="CC32960" s="2"/>
    </row>
    <row r="32961" spans="81:81">
      <c r="CC32961" s="2"/>
    </row>
    <row r="32962" spans="81:81">
      <c r="CC32962" s="2"/>
    </row>
    <row r="32963" spans="81:81">
      <c r="CC32963" s="2"/>
    </row>
    <row r="32964" spans="81:81">
      <c r="CC32964" s="2"/>
    </row>
    <row r="32965" spans="81:81">
      <c r="CC32965" s="2"/>
    </row>
    <row r="32966" spans="81:81">
      <c r="CC32966" s="2"/>
    </row>
    <row r="32967" spans="81:81">
      <c r="CC32967" s="2"/>
    </row>
    <row r="32968" spans="81:81">
      <c r="CC32968" s="2"/>
    </row>
    <row r="32969" spans="81:81">
      <c r="CC32969" s="2"/>
    </row>
    <row r="32970" spans="81:81">
      <c r="CC32970" s="2"/>
    </row>
    <row r="32971" spans="81:81">
      <c r="CC32971" s="2"/>
    </row>
    <row r="32972" spans="81:81">
      <c r="CC32972" s="2"/>
    </row>
    <row r="32973" spans="81:81">
      <c r="CC32973" s="2"/>
    </row>
    <row r="32974" spans="81:81">
      <c r="CC32974" s="2"/>
    </row>
    <row r="32975" spans="81:81">
      <c r="CC32975" s="2"/>
    </row>
    <row r="32976" spans="81:81">
      <c r="CC32976" s="2"/>
    </row>
    <row r="32977" spans="81:81">
      <c r="CC32977" s="2"/>
    </row>
    <row r="32978" spans="81:81">
      <c r="CC32978" s="2"/>
    </row>
    <row r="32979" spans="81:81">
      <c r="CC32979" s="2"/>
    </row>
    <row r="32980" spans="81:81">
      <c r="CC32980" s="2"/>
    </row>
    <row r="32981" spans="81:81">
      <c r="CC32981" s="2"/>
    </row>
    <row r="32982" spans="81:81">
      <c r="CC32982" s="2"/>
    </row>
    <row r="32983" spans="81:81">
      <c r="CC32983" s="2"/>
    </row>
    <row r="32984" spans="81:81">
      <c r="CC32984" s="2"/>
    </row>
    <row r="32985" spans="81:81">
      <c r="CC32985" s="2"/>
    </row>
    <row r="32986" spans="81:81">
      <c r="CC32986" s="2"/>
    </row>
    <row r="32987" spans="81:81">
      <c r="CC32987" s="2"/>
    </row>
    <row r="32988" spans="81:81">
      <c r="CC32988" s="2"/>
    </row>
    <row r="32989" spans="81:81">
      <c r="CC32989" s="2"/>
    </row>
    <row r="32990" spans="81:81">
      <c r="CC32990" s="2"/>
    </row>
    <row r="32991" spans="81:81">
      <c r="CC32991" s="2"/>
    </row>
    <row r="32992" spans="81:81">
      <c r="CC32992" s="2"/>
    </row>
    <row r="32993" spans="81:81">
      <c r="CC32993" s="2"/>
    </row>
    <row r="32994" spans="81:81">
      <c r="CC32994" s="2"/>
    </row>
    <row r="32995" spans="81:81">
      <c r="CC32995" s="2"/>
    </row>
    <row r="32996" spans="81:81">
      <c r="CC32996" s="2"/>
    </row>
    <row r="32997" spans="81:81">
      <c r="CC32997" s="2"/>
    </row>
    <row r="32998" spans="81:81">
      <c r="CC32998" s="2"/>
    </row>
    <row r="32999" spans="81:81">
      <c r="CC32999" s="2"/>
    </row>
    <row r="33000" spans="81:81">
      <c r="CC33000" s="2"/>
    </row>
    <row r="33001" spans="81:81">
      <c r="CC33001" s="2"/>
    </row>
    <row r="33002" spans="81:81">
      <c r="CC33002" s="2"/>
    </row>
    <row r="33003" spans="81:81">
      <c r="CC33003" s="2"/>
    </row>
    <row r="33004" spans="81:81">
      <c r="CC33004" s="2"/>
    </row>
    <row r="33005" spans="81:81">
      <c r="CC33005" s="2"/>
    </row>
    <row r="33006" spans="81:81">
      <c r="CC33006" s="2"/>
    </row>
    <row r="33007" spans="81:81">
      <c r="CC33007" s="2"/>
    </row>
    <row r="33008" spans="81:81">
      <c r="CC33008" s="2"/>
    </row>
    <row r="33009" spans="81:81">
      <c r="CC33009" s="2"/>
    </row>
    <row r="33010" spans="81:81">
      <c r="CC33010" s="2"/>
    </row>
    <row r="33011" spans="81:81">
      <c r="CC33011" s="2"/>
    </row>
    <row r="33012" spans="81:81">
      <c r="CC33012" s="2"/>
    </row>
    <row r="33013" spans="81:81">
      <c r="CC33013" s="2"/>
    </row>
    <row r="33014" spans="81:81">
      <c r="CC33014" s="2"/>
    </row>
    <row r="33015" spans="81:81">
      <c r="CC33015" s="2"/>
    </row>
    <row r="33016" spans="81:81">
      <c r="CC33016" s="2"/>
    </row>
    <row r="33017" spans="81:81">
      <c r="CC33017" s="2"/>
    </row>
    <row r="33018" spans="81:81">
      <c r="CC33018" s="2"/>
    </row>
    <row r="33019" spans="81:81">
      <c r="CC33019" s="2"/>
    </row>
    <row r="33020" spans="81:81">
      <c r="CC33020" s="2"/>
    </row>
    <row r="33021" spans="81:81">
      <c r="CC33021" s="2"/>
    </row>
    <row r="33022" spans="81:81">
      <c r="CC33022" s="2"/>
    </row>
    <row r="33023" spans="81:81">
      <c r="CC33023" s="2"/>
    </row>
    <row r="33024" spans="81:81">
      <c r="CC33024" s="2"/>
    </row>
    <row r="33025" spans="81:81">
      <c r="CC33025" s="2"/>
    </row>
    <row r="33026" spans="81:81">
      <c r="CC33026" s="2"/>
    </row>
    <row r="33027" spans="81:81">
      <c r="CC33027" s="2"/>
    </row>
    <row r="33028" spans="81:81">
      <c r="CC33028" s="2"/>
    </row>
    <row r="33029" spans="81:81">
      <c r="CC33029" s="2"/>
    </row>
    <row r="33030" spans="81:81">
      <c r="CC33030" s="2"/>
    </row>
    <row r="33031" spans="81:81">
      <c r="CC33031" s="2"/>
    </row>
    <row r="33032" spans="81:81">
      <c r="CC33032" s="2"/>
    </row>
    <row r="33033" spans="81:81">
      <c r="CC33033" s="2"/>
    </row>
    <row r="33034" spans="81:81">
      <c r="CC33034" s="2"/>
    </row>
    <row r="33035" spans="81:81">
      <c r="CC33035" s="2"/>
    </row>
    <row r="33036" spans="81:81">
      <c r="CC33036" s="2"/>
    </row>
    <row r="33037" spans="81:81">
      <c r="CC33037" s="2"/>
    </row>
    <row r="33038" spans="81:81">
      <c r="CC33038" s="2"/>
    </row>
    <row r="33039" spans="81:81">
      <c r="CC33039" s="2"/>
    </row>
    <row r="33040" spans="81:81">
      <c r="CC33040" s="2"/>
    </row>
    <row r="33041" spans="81:81">
      <c r="CC33041" s="2"/>
    </row>
    <row r="33042" spans="81:81">
      <c r="CC33042" s="2"/>
    </row>
    <row r="33043" spans="81:81">
      <c r="CC33043" s="2"/>
    </row>
    <row r="33044" spans="81:81">
      <c r="CC33044" s="2"/>
    </row>
    <row r="33045" spans="81:81">
      <c r="CC33045" s="2"/>
    </row>
    <row r="33046" spans="81:81">
      <c r="CC33046" s="2"/>
    </row>
    <row r="33047" spans="81:81">
      <c r="CC33047" s="2"/>
    </row>
    <row r="33048" spans="81:81">
      <c r="CC33048" s="2"/>
    </row>
    <row r="33049" spans="81:81">
      <c r="CC33049" s="2"/>
    </row>
    <row r="33050" spans="81:81">
      <c r="CC33050" s="2"/>
    </row>
    <row r="33051" spans="81:81">
      <c r="CC33051" s="2"/>
    </row>
    <row r="33052" spans="81:81">
      <c r="CC33052" s="2"/>
    </row>
    <row r="33053" spans="81:81">
      <c r="CC33053" s="2"/>
    </row>
    <row r="33054" spans="81:81">
      <c r="CC33054" s="2"/>
    </row>
    <row r="33055" spans="81:81">
      <c r="CC33055" s="2"/>
    </row>
    <row r="33056" spans="81:81">
      <c r="CC33056" s="2"/>
    </row>
    <row r="33057" spans="81:81">
      <c r="CC33057" s="2"/>
    </row>
    <row r="33058" spans="81:81">
      <c r="CC33058" s="2"/>
    </row>
    <row r="33059" spans="81:81">
      <c r="CC33059" s="2"/>
    </row>
    <row r="33060" spans="81:81">
      <c r="CC33060" s="2"/>
    </row>
    <row r="33061" spans="81:81">
      <c r="CC33061" s="2"/>
    </row>
    <row r="33062" spans="81:81">
      <c r="CC33062" s="2"/>
    </row>
    <row r="33063" spans="81:81">
      <c r="CC33063" s="2"/>
    </row>
    <row r="33064" spans="81:81">
      <c r="CC33064" s="2"/>
    </row>
    <row r="33065" spans="81:81">
      <c r="CC33065" s="2"/>
    </row>
    <row r="33066" spans="81:81">
      <c r="CC33066" s="2"/>
    </row>
    <row r="33067" spans="81:81">
      <c r="CC33067" s="2"/>
    </row>
    <row r="33068" spans="81:81">
      <c r="CC33068" s="2"/>
    </row>
    <row r="33069" spans="81:81">
      <c r="CC33069" s="2"/>
    </row>
    <row r="33070" spans="81:81">
      <c r="CC33070" s="2"/>
    </row>
    <row r="33071" spans="81:81">
      <c r="CC33071" s="2"/>
    </row>
    <row r="33072" spans="81:81">
      <c r="CC33072" s="2"/>
    </row>
    <row r="33073" spans="81:81">
      <c r="CC33073" s="2"/>
    </row>
    <row r="33074" spans="81:81">
      <c r="CC33074" s="2"/>
    </row>
    <row r="33075" spans="81:81">
      <c r="CC33075" s="2"/>
    </row>
    <row r="33076" spans="81:81">
      <c r="CC33076" s="2"/>
    </row>
    <row r="33077" spans="81:81">
      <c r="CC33077" s="2"/>
    </row>
    <row r="33078" spans="81:81">
      <c r="CC33078" s="2"/>
    </row>
    <row r="33079" spans="81:81">
      <c r="CC33079" s="2"/>
    </row>
    <row r="33080" spans="81:81">
      <c r="CC33080" s="2"/>
    </row>
    <row r="33081" spans="81:81">
      <c r="CC33081" s="2"/>
    </row>
    <row r="33082" spans="81:81">
      <c r="CC33082" s="2"/>
    </row>
    <row r="33083" spans="81:81">
      <c r="CC33083" s="2"/>
    </row>
    <row r="33084" spans="81:81">
      <c r="CC33084" s="2"/>
    </row>
    <row r="33085" spans="81:81">
      <c r="CC33085" s="2"/>
    </row>
    <row r="33086" spans="81:81">
      <c r="CC33086" s="2"/>
    </row>
    <row r="33087" spans="81:81">
      <c r="CC33087" s="2"/>
    </row>
    <row r="33088" spans="81:81">
      <c r="CC33088" s="2"/>
    </row>
    <row r="33089" spans="81:81">
      <c r="CC33089" s="2"/>
    </row>
    <row r="33090" spans="81:81">
      <c r="CC33090" s="2"/>
    </row>
    <row r="33091" spans="81:81">
      <c r="CC33091" s="2"/>
    </row>
    <row r="33092" spans="81:81">
      <c r="CC33092" s="2"/>
    </row>
    <row r="33093" spans="81:81">
      <c r="CC33093" s="2"/>
    </row>
    <row r="33094" spans="81:81">
      <c r="CC33094" s="2"/>
    </row>
    <row r="33095" spans="81:81">
      <c r="CC33095" s="2"/>
    </row>
    <row r="33096" spans="81:81">
      <c r="CC33096" s="2"/>
    </row>
    <row r="33097" spans="81:81">
      <c r="CC33097" s="2"/>
    </row>
    <row r="33098" spans="81:81">
      <c r="CC33098" s="2"/>
    </row>
    <row r="33099" spans="81:81">
      <c r="CC33099" s="2"/>
    </row>
    <row r="33100" spans="81:81">
      <c r="CC33100" s="2"/>
    </row>
    <row r="33101" spans="81:81">
      <c r="CC33101" s="2"/>
    </row>
    <row r="33102" spans="81:81">
      <c r="CC33102" s="2"/>
    </row>
    <row r="33103" spans="81:81">
      <c r="CC33103" s="2"/>
    </row>
    <row r="33104" spans="81:81">
      <c r="CC33104" s="2"/>
    </row>
    <row r="33105" spans="81:81">
      <c r="CC33105" s="2"/>
    </row>
    <row r="33106" spans="81:81">
      <c r="CC33106" s="2"/>
    </row>
    <row r="33107" spans="81:81">
      <c r="CC33107" s="2"/>
    </row>
    <row r="33108" spans="81:81">
      <c r="CC33108" s="2"/>
    </row>
    <row r="33109" spans="81:81">
      <c r="CC33109" s="2"/>
    </row>
    <row r="33110" spans="81:81">
      <c r="CC33110" s="2"/>
    </row>
    <row r="33111" spans="81:81">
      <c r="CC33111" s="2"/>
    </row>
    <row r="33112" spans="81:81">
      <c r="CC33112" s="2"/>
    </row>
    <row r="33113" spans="81:81">
      <c r="CC33113" s="2"/>
    </row>
    <row r="33114" spans="81:81">
      <c r="CC33114" s="2"/>
    </row>
    <row r="33115" spans="81:81">
      <c r="CC33115" s="2"/>
    </row>
    <row r="33116" spans="81:81">
      <c r="CC33116" s="2"/>
    </row>
    <row r="33117" spans="81:81">
      <c r="CC33117" s="2"/>
    </row>
    <row r="33118" spans="81:81">
      <c r="CC33118" s="2"/>
    </row>
    <row r="33119" spans="81:81">
      <c r="CC33119" s="2"/>
    </row>
    <row r="33120" spans="81:81">
      <c r="CC33120" s="2"/>
    </row>
    <row r="33121" spans="81:81">
      <c r="CC33121" s="2"/>
    </row>
    <row r="33122" spans="81:81">
      <c r="CC33122" s="2"/>
    </row>
    <row r="33123" spans="81:81">
      <c r="CC33123" s="2"/>
    </row>
    <row r="33124" spans="81:81">
      <c r="CC33124" s="2"/>
    </row>
    <row r="33125" spans="81:81">
      <c r="CC33125" s="2"/>
    </row>
    <row r="33126" spans="81:81">
      <c r="CC33126" s="2"/>
    </row>
    <row r="33127" spans="81:81">
      <c r="CC33127" s="2"/>
    </row>
    <row r="33128" spans="81:81">
      <c r="CC33128" s="2"/>
    </row>
    <row r="33129" spans="81:81">
      <c r="CC33129" s="2"/>
    </row>
    <row r="33130" spans="81:81">
      <c r="CC33130" s="2"/>
    </row>
    <row r="33131" spans="81:81">
      <c r="CC33131" s="2"/>
    </row>
    <row r="33132" spans="81:81">
      <c r="CC33132" s="2"/>
    </row>
    <row r="33133" spans="81:81">
      <c r="CC33133" s="2"/>
    </row>
    <row r="33134" spans="81:81">
      <c r="CC33134" s="2"/>
    </row>
    <row r="33135" spans="81:81">
      <c r="CC33135" s="2"/>
    </row>
    <row r="33136" spans="81:81">
      <c r="CC33136" s="2"/>
    </row>
    <row r="33137" spans="81:81">
      <c r="CC33137" s="2"/>
    </row>
    <row r="33138" spans="81:81">
      <c r="CC33138" s="2"/>
    </row>
    <row r="33139" spans="81:81">
      <c r="CC33139" s="2"/>
    </row>
    <row r="33140" spans="81:81">
      <c r="CC33140" s="2"/>
    </row>
    <row r="33141" spans="81:81">
      <c r="CC33141" s="2"/>
    </row>
    <row r="33142" spans="81:81">
      <c r="CC33142" s="2"/>
    </row>
    <row r="33143" spans="81:81">
      <c r="CC33143" s="2"/>
    </row>
    <row r="33144" spans="81:81">
      <c r="CC33144" s="2"/>
    </row>
    <row r="33145" spans="81:81">
      <c r="CC33145" s="2"/>
    </row>
    <row r="33146" spans="81:81">
      <c r="CC33146" s="2"/>
    </row>
    <row r="33147" spans="81:81">
      <c r="CC33147" s="2"/>
    </row>
    <row r="33148" spans="81:81">
      <c r="CC33148" s="2"/>
    </row>
    <row r="33149" spans="81:81">
      <c r="CC33149" s="2"/>
    </row>
    <row r="33150" spans="81:81">
      <c r="CC33150" s="2"/>
    </row>
    <row r="33151" spans="81:81">
      <c r="CC33151" s="2"/>
    </row>
    <row r="33152" spans="81:81">
      <c r="CC33152" s="2"/>
    </row>
    <row r="33153" spans="81:81">
      <c r="CC33153" s="2"/>
    </row>
    <row r="33154" spans="81:81">
      <c r="CC33154" s="2"/>
    </row>
    <row r="33155" spans="81:81">
      <c r="CC33155" s="2"/>
    </row>
    <row r="33156" spans="81:81">
      <c r="CC33156" s="2"/>
    </row>
    <row r="33157" spans="81:81">
      <c r="CC33157" s="2"/>
    </row>
    <row r="33158" spans="81:81">
      <c r="CC33158" s="2"/>
    </row>
    <row r="33159" spans="81:81">
      <c r="CC33159" s="2"/>
    </row>
    <row r="33160" spans="81:81">
      <c r="CC33160" s="2"/>
    </row>
    <row r="33161" spans="81:81">
      <c r="CC33161" s="2"/>
    </row>
    <row r="33162" spans="81:81">
      <c r="CC33162" s="2"/>
    </row>
    <row r="33163" spans="81:81">
      <c r="CC33163" s="2"/>
    </row>
    <row r="33164" spans="81:81">
      <c r="CC33164" s="2"/>
    </row>
    <row r="33165" spans="81:81">
      <c r="CC33165" s="2"/>
    </row>
    <row r="33166" spans="81:81">
      <c r="CC33166" s="2"/>
    </row>
    <row r="33167" spans="81:81">
      <c r="CC33167" s="2"/>
    </row>
    <row r="33168" spans="81:81">
      <c r="CC33168" s="2"/>
    </row>
    <row r="33169" spans="81:81">
      <c r="CC33169" s="2"/>
    </row>
    <row r="33170" spans="81:81">
      <c r="CC33170" s="2"/>
    </row>
    <row r="33171" spans="81:81">
      <c r="CC33171" s="2"/>
    </row>
    <row r="33172" spans="81:81">
      <c r="CC33172" s="2"/>
    </row>
    <row r="33173" spans="81:81">
      <c r="CC33173" s="2"/>
    </row>
    <row r="33174" spans="81:81">
      <c r="CC33174" s="2"/>
    </row>
    <row r="33175" spans="81:81">
      <c r="CC33175" s="2"/>
    </row>
    <row r="33176" spans="81:81">
      <c r="CC33176" s="2"/>
    </row>
    <row r="33177" spans="81:81">
      <c r="CC33177" s="2"/>
    </row>
    <row r="33178" spans="81:81">
      <c r="CC33178" s="2"/>
    </row>
    <row r="33179" spans="81:81">
      <c r="CC33179" s="2"/>
    </row>
    <row r="33180" spans="81:81">
      <c r="CC33180" s="2"/>
    </row>
    <row r="33181" spans="81:81">
      <c r="CC33181" s="2"/>
    </row>
    <row r="33182" spans="81:81">
      <c r="CC33182" s="2"/>
    </row>
    <row r="33183" spans="81:81">
      <c r="CC33183" s="2"/>
    </row>
    <row r="33184" spans="81:81">
      <c r="CC33184" s="2"/>
    </row>
    <row r="33185" spans="81:81">
      <c r="CC33185" s="2"/>
    </row>
    <row r="33186" spans="81:81">
      <c r="CC33186" s="2"/>
    </row>
    <row r="33187" spans="81:81">
      <c r="CC33187" s="2"/>
    </row>
    <row r="33188" spans="81:81">
      <c r="CC33188" s="2"/>
    </row>
    <row r="33189" spans="81:81">
      <c r="CC33189" s="2"/>
    </row>
    <row r="33190" spans="81:81">
      <c r="CC33190" s="2"/>
    </row>
    <row r="33191" spans="81:81">
      <c r="CC33191" s="2"/>
    </row>
    <row r="33192" spans="81:81">
      <c r="CC33192" s="2"/>
    </row>
    <row r="33193" spans="81:81">
      <c r="CC33193" s="2"/>
    </row>
    <row r="33194" spans="81:81">
      <c r="CC33194" s="2"/>
    </row>
    <row r="33195" spans="81:81">
      <c r="CC33195" s="2"/>
    </row>
    <row r="33196" spans="81:81">
      <c r="CC33196" s="2"/>
    </row>
    <row r="33197" spans="81:81">
      <c r="CC33197" s="2"/>
    </row>
    <row r="33198" spans="81:81">
      <c r="CC33198" s="2"/>
    </row>
    <row r="33199" spans="81:81">
      <c r="CC33199" s="2"/>
    </row>
    <row r="33200" spans="81:81">
      <c r="CC33200" s="2"/>
    </row>
    <row r="33201" spans="81:81">
      <c r="CC33201" s="2"/>
    </row>
    <row r="33202" spans="81:81">
      <c r="CC33202" s="2"/>
    </row>
    <row r="33203" spans="81:81">
      <c r="CC33203" s="2"/>
    </row>
    <row r="33204" spans="81:81">
      <c r="CC33204" s="2"/>
    </row>
    <row r="33205" spans="81:81">
      <c r="CC33205" s="2"/>
    </row>
    <row r="33206" spans="81:81">
      <c r="CC33206" s="2"/>
    </row>
    <row r="33207" spans="81:81">
      <c r="CC33207" s="2"/>
    </row>
    <row r="33208" spans="81:81">
      <c r="CC33208" s="2"/>
    </row>
    <row r="33209" spans="81:81">
      <c r="CC33209" s="2"/>
    </row>
    <row r="33210" spans="81:81">
      <c r="CC33210" s="2"/>
    </row>
    <row r="33211" spans="81:81">
      <c r="CC33211" s="2"/>
    </row>
    <row r="33212" spans="81:81">
      <c r="CC33212" s="2"/>
    </row>
    <row r="33213" spans="81:81">
      <c r="CC33213" s="2"/>
    </row>
    <row r="33214" spans="81:81">
      <c r="CC33214" s="2"/>
    </row>
    <row r="33215" spans="81:81">
      <c r="CC33215" s="2"/>
    </row>
    <row r="33216" spans="81:81">
      <c r="CC33216" s="2"/>
    </row>
    <row r="33217" spans="81:81">
      <c r="CC33217" s="2"/>
    </row>
    <row r="33218" spans="81:81">
      <c r="CC33218" s="2"/>
    </row>
    <row r="33219" spans="81:81">
      <c r="CC33219" s="2"/>
    </row>
    <row r="33220" spans="81:81">
      <c r="CC33220" s="2"/>
    </row>
    <row r="33221" spans="81:81">
      <c r="CC33221" s="2"/>
    </row>
    <row r="33222" spans="81:81">
      <c r="CC33222" s="2"/>
    </row>
    <row r="33223" spans="81:81">
      <c r="CC33223" s="2"/>
    </row>
    <row r="33224" spans="81:81">
      <c r="CC33224" s="2"/>
    </row>
    <row r="33225" spans="81:81">
      <c r="CC33225" s="2"/>
    </row>
    <row r="33226" spans="81:81">
      <c r="CC33226" s="2"/>
    </row>
    <row r="33227" spans="81:81">
      <c r="CC33227" s="2"/>
    </row>
    <row r="33228" spans="81:81">
      <c r="CC33228" s="2"/>
    </row>
    <row r="33229" spans="81:81">
      <c r="CC33229" s="2"/>
    </row>
    <row r="33230" spans="81:81">
      <c r="CC33230" s="2"/>
    </row>
    <row r="33231" spans="81:81">
      <c r="CC33231" s="2"/>
    </row>
    <row r="33232" spans="81:81">
      <c r="CC33232" s="2"/>
    </row>
    <row r="33233" spans="81:81">
      <c r="CC33233" s="2"/>
    </row>
    <row r="33234" spans="81:81">
      <c r="CC33234" s="2"/>
    </row>
    <row r="33235" spans="81:81">
      <c r="CC33235" s="2"/>
    </row>
    <row r="33236" spans="81:81">
      <c r="CC33236" s="2"/>
    </row>
    <row r="33237" spans="81:81">
      <c r="CC33237" s="2"/>
    </row>
    <row r="33238" spans="81:81">
      <c r="CC33238" s="2"/>
    </row>
    <row r="33239" spans="81:81">
      <c r="CC33239" s="2"/>
    </row>
    <row r="33240" spans="81:81">
      <c r="CC33240" s="2"/>
    </row>
    <row r="33241" spans="81:81">
      <c r="CC33241" s="2"/>
    </row>
    <row r="33242" spans="81:81">
      <c r="CC33242" s="2"/>
    </row>
    <row r="33243" spans="81:81">
      <c r="CC33243" s="2"/>
    </row>
    <row r="33244" spans="81:81">
      <c r="CC33244" s="2"/>
    </row>
    <row r="33245" spans="81:81">
      <c r="CC33245" s="2"/>
    </row>
    <row r="33246" spans="81:81">
      <c r="CC33246" s="2"/>
    </row>
    <row r="33247" spans="81:81">
      <c r="CC33247" s="2"/>
    </row>
    <row r="33248" spans="81:81">
      <c r="CC33248" s="2"/>
    </row>
    <row r="33249" spans="81:81">
      <c r="CC33249" s="2"/>
    </row>
    <row r="33250" spans="81:81">
      <c r="CC33250" s="2"/>
    </row>
    <row r="33251" spans="81:81">
      <c r="CC33251" s="2"/>
    </row>
    <row r="33252" spans="81:81">
      <c r="CC33252" s="2"/>
    </row>
    <row r="33253" spans="81:81">
      <c r="CC33253" s="2"/>
    </row>
    <row r="33254" spans="81:81">
      <c r="CC33254" s="2"/>
    </row>
    <row r="33255" spans="81:81">
      <c r="CC33255" s="2"/>
    </row>
    <row r="33256" spans="81:81">
      <c r="CC33256" s="2"/>
    </row>
    <row r="33257" spans="81:81">
      <c r="CC33257" s="2"/>
    </row>
    <row r="33258" spans="81:81">
      <c r="CC33258" s="2"/>
    </row>
    <row r="33259" spans="81:81">
      <c r="CC33259" s="2"/>
    </row>
    <row r="33260" spans="81:81">
      <c r="CC33260" s="2"/>
    </row>
    <row r="33261" spans="81:81">
      <c r="CC33261" s="2"/>
    </row>
    <row r="33262" spans="81:81">
      <c r="CC33262" s="2"/>
    </row>
    <row r="33263" spans="81:81">
      <c r="CC33263" s="2"/>
    </row>
    <row r="33264" spans="81:81">
      <c r="CC33264" s="2"/>
    </row>
    <row r="33265" spans="81:81">
      <c r="CC33265" s="2"/>
    </row>
    <row r="33266" spans="81:81">
      <c r="CC33266" s="2"/>
    </row>
    <row r="33267" spans="81:81">
      <c r="CC33267" s="2"/>
    </row>
    <row r="33268" spans="81:81">
      <c r="CC33268" s="2"/>
    </row>
    <row r="33269" spans="81:81">
      <c r="CC33269" s="2"/>
    </row>
    <row r="33270" spans="81:81">
      <c r="CC33270" s="2"/>
    </row>
    <row r="33271" spans="81:81">
      <c r="CC33271" s="2"/>
    </row>
    <row r="33272" spans="81:81">
      <c r="CC33272" s="2"/>
    </row>
    <row r="33273" spans="81:81">
      <c r="CC33273" s="2"/>
    </row>
    <row r="33274" spans="81:81">
      <c r="CC33274" s="2"/>
    </row>
    <row r="33275" spans="81:81">
      <c r="CC33275" s="2"/>
    </row>
    <row r="33276" spans="81:81">
      <c r="CC33276" s="2"/>
    </row>
    <row r="33277" spans="81:81">
      <c r="CC33277" s="2"/>
    </row>
    <row r="33278" spans="81:81">
      <c r="CC33278" s="2"/>
    </row>
    <row r="33279" spans="81:81">
      <c r="CC33279" s="2"/>
    </row>
    <row r="33280" spans="81:81">
      <c r="CC33280" s="2"/>
    </row>
    <row r="33281" spans="81:81">
      <c r="CC33281" s="2"/>
    </row>
    <row r="33282" spans="81:81">
      <c r="CC33282" s="2"/>
    </row>
    <row r="33283" spans="81:81">
      <c r="CC33283" s="2"/>
    </row>
    <row r="33284" spans="81:81">
      <c r="CC33284" s="2"/>
    </row>
    <row r="33285" spans="81:81">
      <c r="CC33285" s="2"/>
    </row>
    <row r="33286" spans="81:81">
      <c r="CC33286" s="2"/>
    </row>
    <row r="33287" spans="81:81">
      <c r="CC33287" s="2"/>
    </row>
    <row r="33288" spans="81:81">
      <c r="CC33288" s="2"/>
    </row>
    <row r="33289" spans="81:81">
      <c r="CC33289" s="2"/>
    </row>
    <row r="33290" spans="81:81">
      <c r="CC33290" s="2"/>
    </row>
    <row r="33291" spans="81:81">
      <c r="CC33291" s="2"/>
    </row>
    <row r="33292" spans="81:81">
      <c r="CC33292" s="2"/>
    </row>
    <row r="33293" spans="81:81">
      <c r="CC33293" s="2"/>
    </row>
    <row r="33294" spans="81:81">
      <c r="CC33294" s="2"/>
    </row>
    <row r="33295" spans="81:81">
      <c r="CC33295" s="2"/>
    </row>
    <row r="33296" spans="81:81">
      <c r="CC33296" s="2"/>
    </row>
    <row r="33297" spans="81:81">
      <c r="CC33297" s="2"/>
    </row>
    <row r="33298" spans="81:81">
      <c r="CC33298" s="2"/>
    </row>
    <row r="33299" spans="81:81">
      <c r="CC33299" s="2"/>
    </row>
    <row r="33300" spans="81:81">
      <c r="CC33300" s="2"/>
    </row>
    <row r="33301" spans="81:81">
      <c r="CC33301" s="2"/>
    </row>
    <row r="33302" spans="81:81">
      <c r="CC33302" s="2"/>
    </row>
    <row r="33303" spans="81:81">
      <c r="CC33303" s="2"/>
    </row>
    <row r="33304" spans="81:81">
      <c r="CC33304" s="2"/>
    </row>
    <row r="33305" spans="81:81">
      <c r="CC33305" s="2"/>
    </row>
    <row r="33306" spans="81:81">
      <c r="CC33306" s="2"/>
    </row>
    <row r="33307" spans="81:81">
      <c r="CC33307" s="2"/>
    </row>
    <row r="33308" spans="81:81">
      <c r="CC33308" s="2"/>
    </row>
    <row r="33309" spans="81:81">
      <c r="CC33309" s="2"/>
    </row>
    <row r="33310" spans="81:81">
      <c r="CC33310" s="2"/>
    </row>
    <row r="33311" spans="81:81">
      <c r="CC33311" s="2"/>
    </row>
    <row r="33312" spans="81:81">
      <c r="CC33312" s="2"/>
    </row>
    <row r="33313" spans="81:81">
      <c r="CC33313" s="2"/>
    </row>
    <row r="33314" spans="81:81">
      <c r="CC33314" s="2"/>
    </row>
    <row r="33315" spans="81:81">
      <c r="CC33315" s="2"/>
    </row>
    <row r="33316" spans="81:81">
      <c r="CC33316" s="2"/>
    </row>
    <row r="33317" spans="81:81">
      <c r="CC33317" s="2"/>
    </row>
    <row r="33318" spans="81:81">
      <c r="CC33318" s="2"/>
    </row>
    <row r="33319" spans="81:81">
      <c r="CC33319" s="2"/>
    </row>
    <row r="33320" spans="81:81">
      <c r="CC33320" s="2"/>
    </row>
    <row r="33321" spans="81:81">
      <c r="CC33321" s="2"/>
    </row>
    <row r="33322" spans="81:81">
      <c r="CC33322" s="2"/>
    </row>
    <row r="33323" spans="81:81">
      <c r="CC33323" s="2"/>
    </row>
    <row r="33324" spans="81:81">
      <c r="CC33324" s="2"/>
    </row>
    <row r="33325" spans="81:81">
      <c r="CC33325" s="2"/>
    </row>
    <row r="33326" spans="81:81">
      <c r="CC33326" s="2"/>
    </row>
    <row r="33327" spans="81:81">
      <c r="CC33327" s="2"/>
    </row>
    <row r="33328" spans="81:81">
      <c r="CC33328" s="2"/>
    </row>
    <row r="33329" spans="81:81">
      <c r="CC33329" s="2"/>
    </row>
    <row r="33330" spans="81:81">
      <c r="CC33330" s="2"/>
    </row>
    <row r="33331" spans="81:81">
      <c r="CC33331" s="2"/>
    </row>
    <row r="33332" spans="81:81">
      <c r="CC33332" s="2"/>
    </row>
    <row r="33333" spans="81:81">
      <c r="CC33333" s="2"/>
    </row>
    <row r="33334" spans="81:81">
      <c r="CC33334" s="2"/>
    </row>
    <row r="33335" spans="81:81">
      <c r="CC33335" s="2"/>
    </row>
    <row r="33336" spans="81:81">
      <c r="CC33336" s="2"/>
    </row>
    <row r="33337" spans="81:81">
      <c r="CC33337" s="2"/>
    </row>
    <row r="33338" spans="81:81">
      <c r="CC33338" s="2"/>
    </row>
    <row r="33339" spans="81:81">
      <c r="CC33339" s="2"/>
    </row>
    <row r="33340" spans="81:81">
      <c r="CC33340" s="2"/>
    </row>
    <row r="33341" spans="81:81">
      <c r="CC33341" s="2"/>
    </row>
    <row r="33342" spans="81:81">
      <c r="CC33342" s="2"/>
    </row>
    <row r="33343" spans="81:81">
      <c r="CC33343" s="2"/>
    </row>
    <row r="33344" spans="81:81">
      <c r="CC33344" s="2"/>
    </row>
    <row r="33345" spans="81:81">
      <c r="CC33345" s="2"/>
    </row>
    <row r="33346" spans="81:81">
      <c r="CC33346" s="2"/>
    </row>
    <row r="33347" spans="81:81">
      <c r="CC33347" s="2"/>
    </row>
    <row r="33348" spans="81:81">
      <c r="CC33348" s="2"/>
    </row>
    <row r="33349" spans="81:81">
      <c r="CC33349" s="2"/>
    </row>
    <row r="33350" spans="81:81">
      <c r="CC33350" s="2"/>
    </row>
    <row r="33351" spans="81:81">
      <c r="CC33351" s="2"/>
    </row>
    <row r="33352" spans="81:81">
      <c r="CC33352" s="2"/>
    </row>
    <row r="33353" spans="81:81">
      <c r="CC33353" s="2"/>
    </row>
    <row r="33354" spans="81:81">
      <c r="CC33354" s="2"/>
    </row>
    <row r="33355" spans="81:81">
      <c r="CC33355" s="2"/>
    </row>
    <row r="33356" spans="81:81">
      <c r="CC33356" s="2"/>
    </row>
    <row r="33357" spans="81:81">
      <c r="CC33357" s="2"/>
    </row>
    <row r="33358" spans="81:81">
      <c r="CC33358" s="2"/>
    </row>
    <row r="33359" spans="81:81">
      <c r="CC33359" s="2"/>
    </row>
    <row r="33360" spans="81:81">
      <c r="CC33360" s="2"/>
    </row>
    <row r="33361" spans="81:81">
      <c r="CC33361" s="2"/>
    </row>
    <row r="33362" spans="81:81">
      <c r="CC33362" s="2"/>
    </row>
    <row r="33363" spans="81:81">
      <c r="CC33363" s="2"/>
    </row>
    <row r="33364" spans="81:81">
      <c r="CC33364" s="2"/>
    </row>
    <row r="33365" spans="81:81">
      <c r="CC33365" s="2"/>
    </row>
    <row r="33366" spans="81:81">
      <c r="CC33366" s="2"/>
    </row>
    <row r="33367" spans="81:81">
      <c r="CC33367" s="2"/>
    </row>
    <row r="33368" spans="81:81">
      <c r="CC33368" s="2"/>
    </row>
    <row r="33369" spans="81:81">
      <c r="CC33369" s="2"/>
    </row>
    <row r="33370" spans="81:81">
      <c r="CC33370" s="2"/>
    </row>
    <row r="33371" spans="81:81">
      <c r="CC33371" s="2"/>
    </row>
    <row r="33372" spans="81:81">
      <c r="CC33372" s="2"/>
    </row>
    <row r="33373" spans="81:81">
      <c r="CC33373" s="2"/>
    </row>
    <row r="33374" spans="81:81">
      <c r="CC33374" s="2"/>
    </row>
    <row r="33375" spans="81:81">
      <c r="CC33375" s="2"/>
    </row>
    <row r="33376" spans="81:81">
      <c r="CC33376" s="2"/>
    </row>
    <row r="33377" spans="81:81">
      <c r="CC33377" s="2"/>
    </row>
    <row r="33378" spans="81:81">
      <c r="CC33378" s="2"/>
    </row>
    <row r="33379" spans="81:81">
      <c r="CC33379" s="2"/>
    </row>
    <row r="33380" spans="81:81">
      <c r="CC33380" s="2"/>
    </row>
    <row r="33381" spans="81:81">
      <c r="CC33381" s="2"/>
    </row>
    <row r="33382" spans="81:81">
      <c r="CC33382" s="2"/>
    </row>
    <row r="33383" spans="81:81">
      <c r="CC33383" s="2"/>
    </row>
    <row r="33384" spans="81:81">
      <c r="CC33384" s="2"/>
    </row>
    <row r="33385" spans="81:81">
      <c r="CC33385" s="2"/>
    </row>
    <row r="33386" spans="81:81">
      <c r="CC33386" s="2"/>
    </row>
    <row r="33387" spans="81:81">
      <c r="CC33387" s="2"/>
    </row>
    <row r="33388" spans="81:81">
      <c r="CC33388" s="2"/>
    </row>
    <row r="33389" spans="81:81">
      <c r="CC33389" s="2"/>
    </row>
    <row r="33390" spans="81:81">
      <c r="CC33390" s="2"/>
    </row>
    <row r="33391" spans="81:81">
      <c r="CC33391" s="2"/>
    </row>
    <row r="33392" spans="81:81">
      <c r="CC33392" s="2"/>
    </row>
    <row r="33393" spans="81:81">
      <c r="CC33393" s="2"/>
    </row>
    <row r="33394" spans="81:81">
      <c r="CC33394" s="2"/>
    </row>
    <row r="33395" spans="81:81">
      <c r="CC33395" s="2"/>
    </row>
    <row r="33396" spans="81:81">
      <c r="CC33396" s="2"/>
    </row>
    <row r="33397" spans="81:81">
      <c r="CC33397" s="2"/>
    </row>
    <row r="33398" spans="81:81">
      <c r="CC33398" s="2"/>
    </row>
    <row r="33399" spans="81:81">
      <c r="CC33399" s="2"/>
    </row>
    <row r="33400" spans="81:81">
      <c r="CC33400" s="2"/>
    </row>
    <row r="33401" spans="81:81">
      <c r="CC33401" s="2"/>
    </row>
    <row r="33402" spans="81:81">
      <c r="CC33402" s="2"/>
    </row>
    <row r="33403" spans="81:81">
      <c r="CC33403" s="2"/>
    </row>
    <row r="33404" spans="81:81">
      <c r="CC33404" s="2"/>
    </row>
    <row r="33405" spans="81:81">
      <c r="CC33405" s="2"/>
    </row>
    <row r="33406" spans="81:81">
      <c r="CC33406" s="2"/>
    </row>
    <row r="33407" spans="81:81">
      <c r="CC33407" s="2"/>
    </row>
    <row r="33408" spans="81:81">
      <c r="CC33408" s="2"/>
    </row>
    <row r="33409" spans="81:81">
      <c r="CC33409" s="2"/>
    </row>
    <row r="33410" spans="81:81">
      <c r="CC33410" s="2"/>
    </row>
    <row r="33411" spans="81:81">
      <c r="CC33411" s="2"/>
    </row>
    <row r="33412" spans="81:81">
      <c r="CC33412" s="2"/>
    </row>
    <row r="33413" spans="81:81">
      <c r="CC33413" s="2"/>
    </row>
    <row r="33414" spans="81:81">
      <c r="CC33414" s="2"/>
    </row>
    <row r="33415" spans="81:81">
      <c r="CC33415" s="2"/>
    </row>
    <row r="33416" spans="81:81">
      <c r="CC33416" s="2"/>
    </row>
    <row r="33417" spans="81:81">
      <c r="CC33417" s="2"/>
    </row>
    <row r="33418" spans="81:81">
      <c r="CC33418" s="2"/>
    </row>
    <row r="33419" spans="81:81">
      <c r="CC33419" s="2"/>
    </row>
    <row r="33420" spans="81:81">
      <c r="CC33420" s="2"/>
    </row>
    <row r="33421" spans="81:81">
      <c r="CC33421" s="2"/>
    </row>
    <row r="33422" spans="81:81">
      <c r="CC33422" s="2"/>
    </row>
    <row r="33423" spans="81:81">
      <c r="CC33423" s="2"/>
    </row>
    <row r="33424" spans="81:81">
      <c r="CC33424" s="2"/>
    </row>
    <row r="33425" spans="81:81">
      <c r="CC33425" s="2"/>
    </row>
    <row r="33426" spans="81:81">
      <c r="CC33426" s="2"/>
    </row>
    <row r="33427" spans="81:81">
      <c r="CC33427" s="2"/>
    </row>
    <row r="33428" spans="81:81">
      <c r="CC33428" s="2"/>
    </row>
    <row r="33429" spans="81:81">
      <c r="CC33429" s="2"/>
    </row>
    <row r="33430" spans="81:81">
      <c r="CC33430" s="2"/>
    </row>
    <row r="33431" spans="81:81">
      <c r="CC33431" s="2"/>
    </row>
    <row r="33432" spans="81:81">
      <c r="CC33432" s="2"/>
    </row>
    <row r="33433" spans="81:81">
      <c r="CC33433" s="2"/>
    </row>
    <row r="33434" spans="81:81">
      <c r="CC33434" s="2"/>
    </row>
    <row r="33435" spans="81:81">
      <c r="CC33435" s="2"/>
    </row>
    <row r="33436" spans="81:81">
      <c r="CC33436" s="2"/>
    </row>
    <row r="33437" spans="81:81">
      <c r="CC33437" s="2"/>
    </row>
    <row r="33438" spans="81:81">
      <c r="CC33438" s="2"/>
    </row>
    <row r="33439" spans="81:81">
      <c r="CC33439" s="2"/>
    </row>
    <row r="33440" spans="81:81">
      <c r="CC33440" s="2"/>
    </row>
    <row r="33441" spans="81:81">
      <c r="CC33441" s="2"/>
    </row>
    <row r="33442" spans="81:81">
      <c r="CC33442" s="2"/>
    </row>
    <row r="33443" spans="81:81">
      <c r="CC33443" s="2"/>
    </row>
    <row r="33444" spans="81:81">
      <c r="CC33444" s="2"/>
    </row>
    <row r="33445" spans="81:81">
      <c r="CC33445" s="2"/>
    </row>
    <row r="33446" spans="81:81">
      <c r="CC33446" s="2"/>
    </row>
    <row r="33447" spans="81:81">
      <c r="CC33447" s="2"/>
    </row>
    <row r="33448" spans="81:81">
      <c r="CC33448" s="2"/>
    </row>
    <row r="33449" spans="81:81">
      <c r="CC33449" s="2"/>
    </row>
    <row r="33450" spans="81:81">
      <c r="CC33450" s="2"/>
    </row>
    <row r="33451" spans="81:81">
      <c r="CC33451" s="2"/>
    </row>
    <row r="33452" spans="81:81">
      <c r="CC33452" s="2"/>
    </row>
    <row r="33453" spans="81:81">
      <c r="CC33453" s="2"/>
    </row>
    <row r="33454" spans="81:81">
      <c r="CC33454" s="2"/>
    </row>
    <row r="33455" spans="81:81">
      <c r="CC33455" s="2"/>
    </row>
    <row r="33456" spans="81:81">
      <c r="CC33456" s="2"/>
    </row>
    <row r="33457" spans="81:81">
      <c r="CC33457" s="2"/>
    </row>
    <row r="33458" spans="81:81">
      <c r="CC33458" s="2"/>
    </row>
    <row r="33459" spans="81:81">
      <c r="CC33459" s="2"/>
    </row>
    <row r="33460" spans="81:81">
      <c r="CC33460" s="2"/>
    </row>
    <row r="33461" spans="81:81">
      <c r="CC33461" s="2"/>
    </row>
    <row r="33462" spans="81:81">
      <c r="CC33462" s="2"/>
    </row>
    <row r="33463" spans="81:81">
      <c r="CC33463" s="2"/>
    </row>
    <row r="33464" spans="81:81">
      <c r="CC33464" s="2"/>
    </row>
    <row r="33465" spans="81:81">
      <c r="CC33465" s="2"/>
    </row>
    <row r="33466" spans="81:81">
      <c r="CC33466" s="2"/>
    </row>
    <row r="33467" spans="81:81">
      <c r="CC33467" s="2"/>
    </row>
    <row r="33468" spans="81:81">
      <c r="CC33468" s="2"/>
    </row>
    <row r="33469" spans="81:81">
      <c r="CC33469" s="2"/>
    </row>
    <row r="33470" spans="81:81">
      <c r="CC33470" s="2"/>
    </row>
    <row r="33471" spans="81:81">
      <c r="CC33471" s="2"/>
    </row>
    <row r="33472" spans="81:81">
      <c r="CC33472" s="2"/>
    </row>
    <row r="33473" spans="81:81">
      <c r="CC33473" s="2"/>
    </row>
    <row r="33474" spans="81:81">
      <c r="CC33474" s="2"/>
    </row>
    <row r="33475" spans="81:81">
      <c r="CC33475" s="2"/>
    </row>
    <row r="33476" spans="81:81">
      <c r="CC33476" s="2"/>
    </row>
    <row r="33477" spans="81:81">
      <c r="CC33477" s="2"/>
    </row>
    <row r="33478" spans="81:81">
      <c r="CC33478" s="2"/>
    </row>
    <row r="33479" spans="81:81">
      <c r="CC33479" s="2"/>
    </row>
    <row r="33480" spans="81:81">
      <c r="CC33480" s="2"/>
    </row>
    <row r="33481" spans="81:81">
      <c r="CC33481" s="2"/>
    </row>
    <row r="33482" spans="81:81">
      <c r="CC33482" s="2"/>
    </row>
    <row r="33483" spans="81:81">
      <c r="CC33483" s="2"/>
    </row>
    <row r="33484" spans="81:81">
      <c r="CC33484" s="2"/>
    </row>
    <row r="33485" spans="81:81">
      <c r="CC33485" s="2"/>
    </row>
    <row r="33486" spans="81:81">
      <c r="CC33486" s="2"/>
    </row>
    <row r="33487" spans="81:81">
      <c r="CC33487" s="2"/>
    </row>
    <row r="33488" spans="81:81">
      <c r="CC33488" s="2"/>
    </row>
    <row r="33489" spans="81:81">
      <c r="CC33489" s="2"/>
    </row>
    <row r="33490" spans="81:81">
      <c r="CC33490" s="2"/>
    </row>
    <row r="33491" spans="81:81">
      <c r="CC33491" s="2"/>
    </row>
    <row r="33492" spans="81:81">
      <c r="CC33492" s="2"/>
    </row>
    <row r="33493" spans="81:81">
      <c r="CC33493" s="2"/>
    </row>
    <row r="33494" spans="81:81">
      <c r="CC33494" s="2"/>
    </row>
    <row r="33495" spans="81:81">
      <c r="CC33495" s="2"/>
    </row>
    <row r="33496" spans="81:81">
      <c r="CC33496" s="2"/>
    </row>
    <row r="33497" spans="81:81">
      <c r="CC33497" s="2"/>
    </row>
    <row r="33498" spans="81:81">
      <c r="CC33498" s="2"/>
    </row>
    <row r="33499" spans="81:81">
      <c r="CC33499" s="2"/>
    </row>
    <row r="33500" spans="81:81">
      <c r="CC33500" s="2"/>
    </row>
    <row r="33501" spans="81:81">
      <c r="CC33501" s="2"/>
    </row>
    <row r="33502" spans="81:81">
      <c r="CC33502" s="2"/>
    </row>
    <row r="33503" spans="81:81">
      <c r="CC33503" s="2"/>
    </row>
    <row r="33504" spans="81:81">
      <c r="CC33504" s="2"/>
    </row>
    <row r="33505" spans="81:81">
      <c r="CC33505" s="2"/>
    </row>
    <row r="33506" spans="81:81">
      <c r="CC33506" s="2"/>
    </row>
    <row r="33507" spans="81:81">
      <c r="CC33507" s="2"/>
    </row>
    <row r="33508" spans="81:81">
      <c r="CC33508" s="2"/>
    </row>
    <row r="33509" spans="81:81">
      <c r="CC33509" s="2"/>
    </row>
    <row r="33510" spans="81:81">
      <c r="CC33510" s="2"/>
    </row>
    <row r="33511" spans="81:81">
      <c r="CC33511" s="2"/>
    </row>
    <row r="33512" spans="81:81">
      <c r="CC33512" s="2"/>
    </row>
    <row r="33513" spans="81:81">
      <c r="CC33513" s="2"/>
    </row>
    <row r="33514" spans="81:81">
      <c r="CC33514" s="2"/>
    </row>
    <row r="33515" spans="81:81">
      <c r="CC33515" s="2"/>
    </row>
    <row r="33516" spans="81:81">
      <c r="CC33516" s="2"/>
    </row>
    <row r="33517" spans="81:81">
      <c r="CC33517" s="2"/>
    </row>
    <row r="33518" spans="81:81">
      <c r="CC33518" s="2"/>
    </row>
    <row r="33519" spans="81:81">
      <c r="CC33519" s="2"/>
    </row>
    <row r="33520" spans="81:81">
      <c r="CC33520" s="2"/>
    </row>
    <row r="33521" spans="81:81">
      <c r="CC33521" s="2"/>
    </row>
    <row r="33522" spans="81:81">
      <c r="CC33522" s="2"/>
    </row>
    <row r="33523" spans="81:81">
      <c r="CC33523" s="2"/>
    </row>
    <row r="33524" spans="81:81">
      <c r="CC33524" s="2"/>
    </row>
    <row r="33525" spans="81:81">
      <c r="CC33525" s="2"/>
    </row>
    <row r="33526" spans="81:81">
      <c r="CC33526" s="2"/>
    </row>
    <row r="33527" spans="81:81">
      <c r="CC33527" s="2"/>
    </row>
    <row r="33528" spans="81:81">
      <c r="CC33528" s="2"/>
    </row>
    <row r="33529" spans="81:81">
      <c r="CC33529" s="2"/>
    </row>
    <row r="33530" spans="81:81">
      <c r="CC33530" s="2"/>
    </row>
    <row r="33531" spans="81:81">
      <c r="CC33531" s="2"/>
    </row>
    <row r="33532" spans="81:81">
      <c r="CC33532" s="2"/>
    </row>
    <row r="33533" spans="81:81">
      <c r="CC33533" s="2"/>
    </row>
    <row r="33534" spans="81:81">
      <c r="CC33534" s="2"/>
    </row>
    <row r="33535" spans="81:81">
      <c r="CC33535" s="2"/>
    </row>
    <row r="33536" spans="81:81">
      <c r="CC33536" s="2"/>
    </row>
    <row r="33537" spans="81:81">
      <c r="CC33537" s="2"/>
    </row>
    <row r="33538" spans="81:81">
      <c r="CC33538" s="2"/>
    </row>
    <row r="33539" spans="81:81">
      <c r="CC33539" s="2"/>
    </row>
    <row r="33540" spans="81:81">
      <c r="CC33540" s="2"/>
    </row>
    <row r="33541" spans="81:81">
      <c r="CC33541" s="2"/>
    </row>
    <row r="33542" spans="81:81">
      <c r="CC33542" s="2"/>
    </row>
    <row r="33543" spans="81:81">
      <c r="CC33543" s="2"/>
    </row>
    <row r="33544" spans="81:81">
      <c r="CC33544" s="2"/>
    </row>
    <row r="33545" spans="81:81">
      <c r="CC33545" s="2"/>
    </row>
    <row r="33546" spans="81:81">
      <c r="CC33546" s="2"/>
    </row>
    <row r="33547" spans="81:81">
      <c r="CC33547" s="2"/>
    </row>
    <row r="33548" spans="81:81">
      <c r="CC33548" s="2"/>
    </row>
    <row r="33549" spans="81:81">
      <c r="CC33549" s="2"/>
    </row>
    <row r="33550" spans="81:81">
      <c r="CC33550" s="2"/>
    </row>
    <row r="33551" spans="81:81">
      <c r="CC33551" s="2"/>
    </row>
    <row r="33552" spans="81:81">
      <c r="CC33552" s="2"/>
    </row>
    <row r="33553" spans="81:81">
      <c r="CC33553" s="2"/>
    </row>
    <row r="33554" spans="81:81">
      <c r="CC33554" s="2"/>
    </row>
    <row r="33555" spans="81:81">
      <c r="CC33555" s="2"/>
    </row>
    <row r="33556" spans="81:81">
      <c r="CC33556" s="2"/>
    </row>
    <row r="33557" spans="81:81">
      <c r="CC33557" s="2"/>
    </row>
    <row r="33558" spans="81:81">
      <c r="CC33558" s="2"/>
    </row>
    <row r="33559" spans="81:81">
      <c r="CC33559" s="2"/>
    </row>
    <row r="33560" spans="81:81">
      <c r="CC33560" s="2"/>
    </row>
    <row r="33561" spans="81:81">
      <c r="CC33561" s="2"/>
    </row>
    <row r="33562" spans="81:81">
      <c r="CC33562" s="2"/>
    </row>
    <row r="33563" spans="81:81">
      <c r="CC33563" s="2"/>
    </row>
    <row r="33564" spans="81:81">
      <c r="CC33564" s="2"/>
    </row>
    <row r="33565" spans="81:81">
      <c r="CC33565" s="2"/>
    </row>
    <row r="33566" spans="81:81">
      <c r="CC33566" s="2"/>
    </row>
    <row r="33567" spans="81:81">
      <c r="CC33567" s="2"/>
    </row>
    <row r="33568" spans="81:81">
      <c r="CC33568" s="2"/>
    </row>
    <row r="33569" spans="81:81">
      <c r="CC33569" s="2"/>
    </row>
    <row r="33570" spans="81:81">
      <c r="CC33570" s="2"/>
    </row>
    <row r="33571" spans="81:81">
      <c r="CC33571" s="2"/>
    </row>
    <row r="33572" spans="81:81">
      <c r="CC33572" s="2"/>
    </row>
    <row r="33573" spans="81:81">
      <c r="CC33573" s="2"/>
    </row>
    <row r="33574" spans="81:81">
      <c r="CC33574" s="2"/>
    </row>
    <row r="33575" spans="81:81">
      <c r="CC33575" s="2"/>
    </row>
    <row r="33576" spans="81:81">
      <c r="CC33576" s="2"/>
    </row>
    <row r="33577" spans="81:81">
      <c r="CC33577" s="2"/>
    </row>
    <row r="33578" spans="81:81">
      <c r="CC33578" s="2"/>
    </row>
    <row r="33579" spans="81:81">
      <c r="CC33579" s="2"/>
    </row>
    <row r="33580" spans="81:81">
      <c r="CC33580" s="2"/>
    </row>
    <row r="33581" spans="81:81">
      <c r="CC33581" s="2"/>
    </row>
    <row r="33582" spans="81:81">
      <c r="CC33582" s="2"/>
    </row>
    <row r="33583" spans="81:81">
      <c r="CC33583" s="2"/>
    </row>
    <row r="33584" spans="81:81">
      <c r="CC33584" s="2"/>
    </row>
    <row r="33585" spans="81:81">
      <c r="CC33585" s="2"/>
    </row>
    <row r="33586" spans="81:81">
      <c r="CC33586" s="2"/>
    </row>
    <row r="33587" spans="81:81">
      <c r="CC33587" s="2"/>
    </row>
    <row r="33588" spans="81:81">
      <c r="CC33588" s="2"/>
    </row>
    <row r="33589" spans="81:81">
      <c r="CC33589" s="2"/>
    </row>
    <row r="33590" spans="81:81">
      <c r="CC33590" s="2"/>
    </row>
    <row r="33591" spans="81:81">
      <c r="CC33591" s="2"/>
    </row>
    <row r="33592" spans="81:81">
      <c r="CC33592" s="2"/>
    </row>
    <row r="33593" spans="81:81">
      <c r="CC33593" s="2"/>
    </row>
    <row r="33594" spans="81:81">
      <c r="CC33594" s="2"/>
    </row>
    <row r="33595" spans="81:81">
      <c r="CC33595" s="2"/>
    </row>
    <row r="33596" spans="81:81">
      <c r="CC33596" s="2"/>
    </row>
    <row r="33597" spans="81:81">
      <c r="CC33597" s="2"/>
    </row>
    <row r="33598" spans="81:81">
      <c r="CC33598" s="2"/>
    </row>
    <row r="33599" spans="81:81">
      <c r="CC33599" s="2"/>
    </row>
    <row r="33600" spans="81:81">
      <c r="CC33600" s="2"/>
    </row>
    <row r="33601" spans="81:81">
      <c r="CC33601" s="2"/>
    </row>
    <row r="33602" spans="81:81">
      <c r="CC33602" s="2"/>
    </row>
    <row r="33603" spans="81:81">
      <c r="CC33603" s="2"/>
    </row>
    <row r="33604" spans="81:81">
      <c r="CC33604" s="2"/>
    </row>
    <row r="33605" spans="81:81">
      <c r="CC33605" s="2"/>
    </row>
    <row r="33606" spans="81:81">
      <c r="CC33606" s="2"/>
    </row>
    <row r="33607" spans="81:81">
      <c r="CC33607" s="2"/>
    </row>
    <row r="33608" spans="81:81">
      <c r="CC33608" s="2"/>
    </row>
    <row r="33609" spans="81:81">
      <c r="CC33609" s="2"/>
    </row>
    <row r="33610" spans="81:81">
      <c r="CC33610" s="2"/>
    </row>
    <row r="33611" spans="81:81">
      <c r="CC33611" s="2"/>
    </row>
    <row r="33612" spans="81:81">
      <c r="CC33612" s="2"/>
    </row>
    <row r="33613" spans="81:81">
      <c r="CC33613" s="2"/>
    </row>
    <row r="33614" spans="81:81">
      <c r="CC33614" s="2"/>
    </row>
    <row r="33615" spans="81:81">
      <c r="CC33615" s="2"/>
    </row>
    <row r="33616" spans="81:81">
      <c r="CC33616" s="2"/>
    </row>
    <row r="33617" spans="81:81">
      <c r="CC33617" s="2"/>
    </row>
    <row r="33618" spans="81:81">
      <c r="CC33618" s="2"/>
    </row>
    <row r="33619" spans="81:81">
      <c r="CC33619" s="2"/>
    </row>
    <row r="33620" spans="81:81">
      <c r="CC33620" s="2"/>
    </row>
    <row r="33621" spans="81:81">
      <c r="CC33621" s="2"/>
    </row>
    <row r="33622" spans="81:81">
      <c r="CC33622" s="2"/>
    </row>
    <row r="33623" spans="81:81">
      <c r="CC33623" s="2"/>
    </row>
    <row r="33624" spans="81:81">
      <c r="CC33624" s="2"/>
    </row>
    <row r="33625" spans="81:81">
      <c r="CC33625" s="2"/>
    </row>
    <row r="33626" spans="81:81">
      <c r="CC33626" s="2"/>
    </row>
    <row r="33627" spans="81:81">
      <c r="CC33627" s="2"/>
    </row>
    <row r="33628" spans="81:81">
      <c r="CC33628" s="2"/>
    </row>
    <row r="33629" spans="81:81">
      <c r="CC33629" s="2"/>
    </row>
    <row r="33630" spans="81:81">
      <c r="CC33630" s="2"/>
    </row>
    <row r="33631" spans="81:81">
      <c r="CC33631" s="2"/>
    </row>
    <row r="33632" spans="81:81">
      <c r="CC33632" s="2"/>
    </row>
    <row r="33633" spans="81:81">
      <c r="CC33633" s="2"/>
    </row>
    <row r="33634" spans="81:81">
      <c r="CC33634" s="2"/>
    </row>
    <row r="33635" spans="81:81">
      <c r="CC33635" s="2"/>
    </row>
    <row r="33636" spans="81:81">
      <c r="CC33636" s="2"/>
    </row>
    <row r="33637" spans="81:81">
      <c r="CC33637" s="2"/>
    </row>
    <row r="33638" spans="81:81">
      <c r="CC33638" s="2"/>
    </row>
    <row r="33639" spans="81:81">
      <c r="CC33639" s="2"/>
    </row>
    <row r="33640" spans="81:81">
      <c r="CC33640" s="2"/>
    </row>
    <row r="33641" spans="81:81">
      <c r="CC33641" s="2"/>
    </row>
    <row r="33642" spans="81:81">
      <c r="CC33642" s="2"/>
    </row>
    <row r="33643" spans="81:81">
      <c r="CC33643" s="2"/>
    </row>
    <row r="33644" spans="81:81">
      <c r="CC33644" s="2"/>
    </row>
    <row r="33645" spans="81:81">
      <c r="CC33645" s="2"/>
    </row>
    <row r="33646" spans="81:81">
      <c r="CC33646" s="2"/>
    </row>
    <row r="33647" spans="81:81">
      <c r="CC33647" s="2"/>
    </row>
    <row r="33648" spans="81:81">
      <c r="CC33648" s="2"/>
    </row>
    <row r="33649" spans="81:81">
      <c r="CC33649" s="2"/>
    </row>
    <row r="33650" spans="81:81">
      <c r="CC33650" s="2"/>
    </row>
    <row r="33651" spans="81:81">
      <c r="CC33651" s="2"/>
    </row>
    <row r="33652" spans="81:81">
      <c r="CC33652" s="2"/>
    </row>
    <row r="33653" spans="81:81">
      <c r="CC33653" s="2"/>
    </row>
    <row r="33654" spans="81:81">
      <c r="CC33654" s="2"/>
    </row>
    <row r="33655" spans="81:81">
      <c r="CC33655" s="2"/>
    </row>
    <row r="33656" spans="81:81">
      <c r="CC33656" s="2"/>
    </row>
    <row r="33657" spans="81:81">
      <c r="CC33657" s="2"/>
    </row>
    <row r="33658" spans="81:81">
      <c r="CC33658" s="2"/>
    </row>
    <row r="33659" spans="81:81">
      <c r="CC33659" s="2"/>
    </row>
    <row r="33660" spans="81:81">
      <c r="CC33660" s="2"/>
    </row>
    <row r="33661" spans="81:81">
      <c r="CC33661" s="2"/>
    </row>
    <row r="33662" spans="81:81">
      <c r="CC33662" s="2"/>
    </row>
    <row r="33663" spans="81:81">
      <c r="CC33663" s="2"/>
    </row>
    <row r="33664" spans="81:81">
      <c r="CC33664" s="2"/>
    </row>
    <row r="33665" spans="81:81">
      <c r="CC33665" s="2"/>
    </row>
    <row r="33666" spans="81:81">
      <c r="CC33666" s="2"/>
    </row>
    <row r="33667" spans="81:81">
      <c r="CC33667" s="2"/>
    </row>
    <row r="33668" spans="81:81">
      <c r="CC33668" s="2"/>
    </row>
    <row r="33669" spans="81:81">
      <c r="CC33669" s="2"/>
    </row>
    <row r="33670" spans="81:81">
      <c r="CC33670" s="2"/>
    </row>
    <row r="33671" spans="81:81">
      <c r="CC33671" s="2"/>
    </row>
    <row r="33672" spans="81:81">
      <c r="CC33672" s="2"/>
    </row>
    <row r="33673" spans="81:81">
      <c r="CC33673" s="2"/>
    </row>
    <row r="33674" spans="81:81">
      <c r="CC33674" s="2"/>
    </row>
    <row r="33675" spans="81:81">
      <c r="CC33675" s="2"/>
    </row>
    <row r="33676" spans="81:81">
      <c r="CC33676" s="2"/>
    </row>
    <row r="33677" spans="81:81">
      <c r="CC33677" s="2"/>
    </row>
    <row r="33678" spans="81:81">
      <c r="CC33678" s="2"/>
    </row>
    <row r="33679" spans="81:81">
      <c r="CC33679" s="2"/>
    </row>
    <row r="33680" spans="81:81">
      <c r="CC33680" s="2"/>
    </row>
    <row r="33681" spans="81:81">
      <c r="CC33681" s="2"/>
    </row>
    <row r="33682" spans="81:81">
      <c r="CC33682" s="2"/>
    </row>
    <row r="33683" spans="81:81">
      <c r="CC33683" s="2"/>
    </row>
    <row r="33684" spans="81:81">
      <c r="CC33684" s="2"/>
    </row>
    <row r="33685" spans="81:81">
      <c r="CC33685" s="2"/>
    </row>
    <row r="33686" spans="81:81">
      <c r="CC33686" s="2"/>
    </row>
    <row r="33687" spans="81:81">
      <c r="CC33687" s="2"/>
    </row>
    <row r="33688" spans="81:81">
      <c r="CC33688" s="2"/>
    </row>
    <row r="33689" spans="81:81">
      <c r="CC33689" s="2"/>
    </row>
    <row r="33690" spans="81:81">
      <c r="CC33690" s="2"/>
    </row>
    <row r="33691" spans="81:81">
      <c r="CC33691" s="2"/>
    </row>
    <row r="33692" spans="81:81">
      <c r="CC33692" s="2"/>
    </row>
    <row r="33693" spans="81:81">
      <c r="CC33693" s="2"/>
    </row>
    <row r="33694" spans="81:81">
      <c r="CC33694" s="2"/>
    </row>
    <row r="33695" spans="81:81">
      <c r="CC33695" s="2"/>
    </row>
    <row r="33696" spans="81:81">
      <c r="CC33696" s="2"/>
    </row>
    <row r="33697" spans="81:81">
      <c r="CC33697" s="2"/>
    </row>
    <row r="33698" spans="81:81">
      <c r="CC33698" s="2"/>
    </row>
    <row r="33699" spans="81:81">
      <c r="CC33699" s="2"/>
    </row>
    <row r="33700" spans="81:81">
      <c r="CC33700" s="2"/>
    </row>
    <row r="33701" spans="81:81">
      <c r="CC33701" s="2"/>
    </row>
    <row r="33702" spans="81:81">
      <c r="CC33702" s="2"/>
    </row>
    <row r="33703" spans="81:81">
      <c r="CC33703" s="2"/>
    </row>
    <row r="33704" spans="81:81">
      <c r="CC33704" s="2"/>
    </row>
    <row r="33705" spans="81:81">
      <c r="CC33705" s="2"/>
    </row>
    <row r="33706" spans="81:81">
      <c r="CC33706" s="2"/>
    </row>
    <row r="33707" spans="81:81">
      <c r="CC33707" s="2"/>
    </row>
    <row r="33708" spans="81:81">
      <c r="CC33708" s="2"/>
    </row>
    <row r="33709" spans="81:81">
      <c r="CC33709" s="2"/>
    </row>
    <row r="33710" spans="81:81">
      <c r="CC33710" s="2"/>
    </row>
    <row r="33711" spans="81:81">
      <c r="CC33711" s="2"/>
    </row>
    <row r="33712" spans="81:81">
      <c r="CC33712" s="2"/>
    </row>
    <row r="33713" spans="81:81">
      <c r="CC33713" s="2"/>
    </row>
    <row r="33714" spans="81:81">
      <c r="CC33714" s="2"/>
    </row>
    <row r="33715" spans="81:81">
      <c r="CC33715" s="2"/>
    </row>
    <row r="33716" spans="81:81">
      <c r="CC33716" s="2"/>
    </row>
    <row r="33717" spans="81:81">
      <c r="CC33717" s="2"/>
    </row>
    <row r="33718" spans="81:81">
      <c r="CC33718" s="2"/>
    </row>
    <row r="33719" spans="81:81">
      <c r="CC33719" s="2"/>
    </row>
    <row r="33720" spans="81:81">
      <c r="CC33720" s="2"/>
    </row>
    <row r="33721" spans="81:81">
      <c r="CC33721" s="2"/>
    </row>
    <row r="33722" spans="81:81">
      <c r="CC33722" s="2"/>
    </row>
    <row r="33723" spans="81:81">
      <c r="CC33723" s="2"/>
    </row>
    <row r="33724" spans="81:81">
      <c r="CC33724" s="2"/>
    </row>
    <row r="33725" spans="81:81">
      <c r="CC33725" s="2"/>
    </row>
    <row r="33726" spans="81:81">
      <c r="CC33726" s="2"/>
    </row>
    <row r="33727" spans="81:81">
      <c r="CC33727" s="2"/>
    </row>
    <row r="33728" spans="81:81">
      <c r="CC33728" s="2"/>
    </row>
    <row r="33729" spans="81:81">
      <c r="CC33729" s="2"/>
    </row>
    <row r="33730" spans="81:81">
      <c r="CC33730" s="2"/>
    </row>
    <row r="33731" spans="81:81">
      <c r="CC33731" s="2"/>
    </row>
    <row r="33732" spans="81:81">
      <c r="CC33732" s="2"/>
    </row>
    <row r="33733" spans="81:81">
      <c r="CC33733" s="2"/>
    </row>
    <row r="33734" spans="81:81">
      <c r="CC33734" s="2"/>
    </row>
    <row r="33735" spans="81:81">
      <c r="CC33735" s="2"/>
    </row>
    <row r="33736" spans="81:81">
      <c r="CC33736" s="2"/>
    </row>
    <row r="33737" spans="81:81">
      <c r="CC33737" s="2"/>
    </row>
    <row r="33738" spans="81:81">
      <c r="CC33738" s="2"/>
    </row>
    <row r="33739" spans="81:81">
      <c r="CC33739" s="2"/>
    </row>
    <row r="33740" spans="81:81">
      <c r="CC33740" s="2"/>
    </row>
    <row r="33741" spans="81:81">
      <c r="CC33741" s="2"/>
    </row>
    <row r="33742" spans="81:81">
      <c r="CC33742" s="2"/>
    </row>
    <row r="33743" spans="81:81">
      <c r="CC33743" s="2"/>
    </row>
    <row r="33744" spans="81:81">
      <c r="CC33744" s="2"/>
    </row>
    <row r="33745" spans="81:81">
      <c r="CC33745" s="2"/>
    </row>
    <row r="33746" spans="81:81">
      <c r="CC33746" s="2"/>
    </row>
    <row r="33747" spans="81:81">
      <c r="CC33747" s="2"/>
    </row>
    <row r="33748" spans="81:81">
      <c r="CC33748" s="2"/>
    </row>
    <row r="33749" spans="81:81">
      <c r="CC33749" s="2"/>
    </row>
    <row r="33750" spans="81:81">
      <c r="CC33750" s="2"/>
    </row>
    <row r="33751" spans="81:81">
      <c r="CC33751" s="2"/>
    </row>
    <row r="33752" spans="81:81">
      <c r="CC33752" s="2"/>
    </row>
    <row r="33753" spans="81:81">
      <c r="CC33753" s="2"/>
    </row>
    <row r="33754" spans="81:81">
      <c r="CC33754" s="2"/>
    </row>
    <row r="33755" spans="81:81">
      <c r="CC33755" s="2"/>
    </row>
    <row r="33756" spans="81:81">
      <c r="CC33756" s="2"/>
    </row>
    <row r="33757" spans="81:81">
      <c r="CC33757" s="2"/>
    </row>
    <row r="33758" spans="81:81">
      <c r="CC33758" s="2"/>
    </row>
    <row r="33759" spans="81:81">
      <c r="CC33759" s="2"/>
    </row>
    <row r="33760" spans="81:81">
      <c r="CC33760" s="2"/>
    </row>
    <row r="33761" spans="81:81">
      <c r="CC33761" s="2"/>
    </row>
    <row r="33762" spans="81:81">
      <c r="CC33762" s="2"/>
    </row>
    <row r="33763" spans="81:81">
      <c r="CC33763" s="2"/>
    </row>
    <row r="33764" spans="81:81">
      <c r="CC33764" s="2"/>
    </row>
    <row r="33765" spans="81:81">
      <c r="CC33765" s="2"/>
    </row>
    <row r="33766" spans="81:81">
      <c r="CC33766" s="2"/>
    </row>
    <row r="33767" spans="81:81">
      <c r="CC33767" s="2"/>
    </row>
    <row r="33768" spans="81:81">
      <c r="CC33768" s="2"/>
    </row>
    <row r="33769" spans="81:81">
      <c r="CC33769" s="2"/>
    </row>
    <row r="33770" spans="81:81">
      <c r="CC33770" s="2"/>
    </row>
    <row r="33771" spans="81:81">
      <c r="CC33771" s="2"/>
    </row>
    <row r="33772" spans="81:81">
      <c r="CC33772" s="2"/>
    </row>
    <row r="33773" spans="81:81">
      <c r="CC33773" s="2"/>
    </row>
    <row r="33774" spans="81:81">
      <c r="CC33774" s="2"/>
    </row>
    <row r="33775" spans="81:81">
      <c r="CC33775" s="2"/>
    </row>
    <row r="33776" spans="81:81">
      <c r="CC33776" s="2"/>
    </row>
    <row r="33777" spans="81:81">
      <c r="CC33777" s="2"/>
    </row>
    <row r="33778" spans="81:81">
      <c r="CC33778" s="2"/>
    </row>
    <row r="33779" spans="81:81">
      <c r="CC33779" s="2"/>
    </row>
    <row r="33780" spans="81:81">
      <c r="CC33780" s="2"/>
    </row>
    <row r="33781" spans="81:81">
      <c r="CC33781" s="2"/>
    </row>
    <row r="33782" spans="81:81">
      <c r="CC33782" s="2"/>
    </row>
    <row r="33783" spans="81:81">
      <c r="CC33783" s="2"/>
    </row>
    <row r="33784" spans="81:81">
      <c r="CC33784" s="2"/>
    </row>
    <row r="33785" spans="81:81">
      <c r="CC33785" s="2"/>
    </row>
    <row r="33786" spans="81:81">
      <c r="CC33786" s="2"/>
    </row>
    <row r="33787" spans="81:81">
      <c r="CC33787" s="2"/>
    </row>
    <row r="33788" spans="81:81">
      <c r="CC33788" s="2"/>
    </row>
    <row r="33789" spans="81:81">
      <c r="CC33789" s="2"/>
    </row>
    <row r="33790" spans="81:81">
      <c r="CC33790" s="2"/>
    </row>
    <row r="33791" spans="81:81">
      <c r="CC33791" s="2"/>
    </row>
    <row r="33792" spans="81:81">
      <c r="CC33792" s="2"/>
    </row>
    <row r="33793" spans="81:81">
      <c r="CC33793" s="2"/>
    </row>
    <row r="33794" spans="81:81">
      <c r="CC33794" s="2"/>
    </row>
    <row r="33795" spans="81:81">
      <c r="CC33795" s="2"/>
    </row>
    <row r="33796" spans="81:81">
      <c r="CC33796" s="2"/>
    </row>
    <row r="33797" spans="81:81">
      <c r="CC33797" s="2"/>
    </row>
    <row r="33798" spans="81:81">
      <c r="CC33798" s="2"/>
    </row>
    <row r="33799" spans="81:81">
      <c r="CC33799" s="2"/>
    </row>
    <row r="33800" spans="81:81">
      <c r="CC33800" s="2"/>
    </row>
    <row r="33801" spans="81:81">
      <c r="CC33801" s="2"/>
    </row>
    <row r="33802" spans="81:81">
      <c r="CC33802" s="2"/>
    </row>
    <row r="33803" spans="81:81">
      <c r="CC33803" s="2"/>
    </row>
    <row r="33804" spans="81:81">
      <c r="CC33804" s="2"/>
    </row>
    <row r="33805" spans="81:81">
      <c r="CC33805" s="2"/>
    </row>
    <row r="33806" spans="81:81">
      <c r="CC33806" s="2"/>
    </row>
    <row r="33807" spans="81:81">
      <c r="CC33807" s="2"/>
    </row>
    <row r="33808" spans="81:81">
      <c r="CC33808" s="2"/>
    </row>
    <row r="33809" spans="81:81">
      <c r="CC33809" s="2"/>
    </row>
    <row r="33810" spans="81:81">
      <c r="CC33810" s="2"/>
    </row>
    <row r="33811" spans="81:81">
      <c r="CC33811" s="2"/>
    </row>
    <row r="33812" spans="81:81">
      <c r="CC33812" s="2"/>
    </row>
    <row r="33813" spans="81:81">
      <c r="CC33813" s="2"/>
    </row>
    <row r="33814" spans="81:81">
      <c r="CC33814" s="2"/>
    </row>
    <row r="33815" spans="81:81">
      <c r="CC33815" s="2"/>
    </row>
    <row r="33816" spans="81:81">
      <c r="CC33816" s="2"/>
    </row>
    <row r="33817" spans="81:81">
      <c r="CC33817" s="2"/>
    </row>
    <row r="33818" spans="81:81">
      <c r="CC33818" s="2"/>
    </row>
    <row r="33819" spans="81:81">
      <c r="CC33819" s="2"/>
    </row>
    <row r="33820" spans="81:81">
      <c r="CC33820" s="2"/>
    </row>
    <row r="33821" spans="81:81">
      <c r="CC33821" s="2"/>
    </row>
    <row r="33822" spans="81:81">
      <c r="CC33822" s="2"/>
    </row>
    <row r="33823" spans="81:81">
      <c r="CC33823" s="2"/>
    </row>
    <row r="33824" spans="81:81">
      <c r="CC33824" s="2"/>
    </row>
    <row r="33825" spans="81:81">
      <c r="CC33825" s="2"/>
    </row>
    <row r="33826" spans="81:81">
      <c r="CC33826" s="2"/>
    </row>
    <row r="33827" spans="81:81">
      <c r="CC33827" s="2"/>
    </row>
    <row r="33828" spans="81:81">
      <c r="CC33828" s="2"/>
    </row>
    <row r="33829" spans="81:81">
      <c r="CC33829" s="2"/>
    </row>
    <row r="33830" spans="81:81">
      <c r="CC33830" s="2"/>
    </row>
    <row r="33831" spans="81:81">
      <c r="CC33831" s="2"/>
    </row>
    <row r="33832" spans="81:81">
      <c r="CC33832" s="2"/>
    </row>
    <row r="33833" spans="81:81">
      <c r="CC33833" s="2"/>
    </row>
    <row r="33834" spans="81:81">
      <c r="CC33834" s="2"/>
    </row>
    <row r="33835" spans="81:81">
      <c r="CC33835" s="2"/>
    </row>
    <row r="33836" spans="81:81">
      <c r="CC33836" s="2"/>
    </row>
    <row r="33837" spans="81:81">
      <c r="CC33837" s="2"/>
    </row>
    <row r="33838" spans="81:81">
      <c r="CC33838" s="2"/>
    </row>
    <row r="33839" spans="81:81">
      <c r="CC33839" s="2"/>
    </row>
    <row r="33840" spans="81:81">
      <c r="CC33840" s="2"/>
    </row>
    <row r="33841" spans="81:81">
      <c r="CC33841" s="2"/>
    </row>
    <row r="33842" spans="81:81">
      <c r="CC33842" s="2"/>
    </row>
    <row r="33843" spans="81:81">
      <c r="CC33843" s="2"/>
    </row>
    <row r="33844" spans="81:81">
      <c r="CC33844" s="2"/>
    </row>
    <row r="33845" spans="81:81">
      <c r="CC33845" s="2"/>
    </row>
    <row r="33846" spans="81:81">
      <c r="CC33846" s="2"/>
    </row>
    <row r="33847" spans="81:81">
      <c r="CC33847" s="2"/>
    </row>
    <row r="33848" spans="81:81">
      <c r="CC33848" s="2"/>
    </row>
    <row r="33849" spans="81:81">
      <c r="CC33849" s="2"/>
    </row>
    <row r="33850" spans="81:81">
      <c r="CC33850" s="2"/>
    </row>
    <row r="33851" spans="81:81">
      <c r="CC33851" s="2"/>
    </row>
    <row r="33852" spans="81:81">
      <c r="CC33852" s="2"/>
    </row>
    <row r="33853" spans="81:81">
      <c r="CC33853" s="2"/>
    </row>
    <row r="33854" spans="81:81">
      <c r="CC33854" s="2"/>
    </row>
    <row r="33855" spans="81:81">
      <c r="CC33855" s="2"/>
    </row>
    <row r="33856" spans="81:81">
      <c r="CC33856" s="2"/>
    </row>
    <row r="33857" spans="81:81">
      <c r="CC33857" s="2"/>
    </row>
    <row r="33858" spans="81:81">
      <c r="CC33858" s="2"/>
    </row>
    <row r="33859" spans="81:81">
      <c r="CC33859" s="2"/>
    </row>
    <row r="33860" spans="81:81">
      <c r="CC33860" s="2"/>
    </row>
    <row r="33861" spans="81:81">
      <c r="CC33861" s="2"/>
    </row>
    <row r="33862" spans="81:81">
      <c r="CC33862" s="2"/>
    </row>
    <row r="33863" spans="81:81">
      <c r="CC33863" s="2"/>
    </row>
    <row r="33864" spans="81:81">
      <c r="CC33864" s="2"/>
    </row>
    <row r="33865" spans="81:81">
      <c r="CC33865" s="2"/>
    </row>
    <row r="33866" spans="81:81">
      <c r="CC33866" s="2"/>
    </row>
    <row r="33867" spans="81:81">
      <c r="CC33867" s="2"/>
    </row>
    <row r="33868" spans="81:81">
      <c r="CC33868" s="2"/>
    </row>
    <row r="33869" spans="81:81">
      <c r="CC33869" s="2"/>
    </row>
    <row r="33870" spans="81:81">
      <c r="CC33870" s="2"/>
    </row>
    <row r="33871" spans="81:81">
      <c r="CC33871" s="2"/>
    </row>
    <row r="33872" spans="81:81">
      <c r="CC33872" s="2"/>
    </row>
    <row r="33873" spans="81:81">
      <c r="CC33873" s="2"/>
    </row>
    <row r="33874" spans="81:81">
      <c r="CC33874" s="2"/>
    </row>
    <row r="33875" spans="81:81">
      <c r="CC33875" s="2"/>
    </row>
    <row r="33876" spans="81:81">
      <c r="CC33876" s="2"/>
    </row>
    <row r="33877" spans="81:81">
      <c r="CC33877" s="2"/>
    </row>
    <row r="33878" spans="81:81">
      <c r="CC33878" s="2"/>
    </row>
    <row r="33879" spans="81:81">
      <c r="CC33879" s="2"/>
    </row>
    <row r="33880" spans="81:81">
      <c r="CC33880" s="2"/>
    </row>
    <row r="33881" spans="81:81">
      <c r="CC33881" s="2"/>
    </row>
    <row r="33882" spans="81:81">
      <c r="CC33882" s="2"/>
    </row>
    <row r="33883" spans="81:81">
      <c r="CC33883" s="2"/>
    </row>
    <row r="33884" spans="81:81">
      <c r="CC33884" s="2"/>
    </row>
    <row r="33885" spans="81:81">
      <c r="CC33885" s="2"/>
    </row>
    <row r="33886" spans="81:81">
      <c r="CC33886" s="2"/>
    </row>
    <row r="33887" spans="81:81">
      <c r="CC33887" s="2"/>
    </row>
    <row r="33888" spans="81:81">
      <c r="CC33888" s="2"/>
    </row>
    <row r="33889" spans="81:81">
      <c r="CC33889" s="2"/>
    </row>
    <row r="33890" spans="81:81">
      <c r="CC33890" s="2"/>
    </row>
    <row r="33891" spans="81:81">
      <c r="CC33891" s="2"/>
    </row>
    <row r="33892" spans="81:81">
      <c r="CC33892" s="2"/>
    </row>
    <row r="33893" spans="81:81">
      <c r="CC33893" s="2"/>
    </row>
    <row r="33894" spans="81:81">
      <c r="CC33894" s="2"/>
    </row>
    <row r="33895" spans="81:81">
      <c r="CC33895" s="2"/>
    </row>
    <row r="33896" spans="81:81">
      <c r="CC33896" s="2"/>
    </row>
    <row r="33897" spans="81:81">
      <c r="CC33897" s="2"/>
    </row>
    <row r="33898" spans="81:81">
      <c r="CC33898" s="2"/>
    </row>
    <row r="33899" spans="81:81">
      <c r="CC33899" s="2"/>
    </row>
    <row r="33900" spans="81:81">
      <c r="CC33900" s="2"/>
    </row>
    <row r="33901" spans="81:81">
      <c r="CC33901" s="2"/>
    </row>
    <row r="33902" spans="81:81">
      <c r="CC33902" s="2"/>
    </row>
    <row r="33903" spans="81:81">
      <c r="CC33903" s="2"/>
    </row>
    <row r="33904" spans="81:81">
      <c r="CC33904" s="2"/>
    </row>
    <row r="33905" spans="81:81">
      <c r="CC33905" s="2"/>
    </row>
    <row r="33906" spans="81:81">
      <c r="CC33906" s="2"/>
    </row>
    <row r="33907" spans="81:81">
      <c r="CC33907" s="2"/>
    </row>
    <row r="33908" spans="81:81">
      <c r="CC33908" s="2"/>
    </row>
    <row r="33909" spans="81:81">
      <c r="CC33909" s="2"/>
    </row>
    <row r="33910" spans="81:81">
      <c r="CC33910" s="2"/>
    </row>
    <row r="33911" spans="81:81">
      <c r="CC33911" s="2"/>
    </row>
    <row r="33912" spans="81:81">
      <c r="CC33912" s="2"/>
    </row>
    <row r="33913" spans="81:81">
      <c r="CC33913" s="2"/>
    </row>
    <row r="33914" spans="81:81">
      <c r="CC33914" s="2"/>
    </row>
    <row r="33915" spans="81:81">
      <c r="CC33915" s="2"/>
    </row>
    <row r="33916" spans="81:81">
      <c r="CC33916" s="2"/>
    </row>
    <row r="33917" spans="81:81">
      <c r="CC33917" s="2"/>
    </row>
    <row r="33918" spans="81:81">
      <c r="CC33918" s="2"/>
    </row>
    <row r="33919" spans="81:81">
      <c r="CC33919" s="2"/>
    </row>
    <row r="33920" spans="81:81">
      <c r="CC33920" s="2"/>
    </row>
    <row r="33921" spans="81:81">
      <c r="CC33921" s="2"/>
    </row>
    <row r="33922" spans="81:81">
      <c r="CC33922" s="2"/>
    </row>
    <row r="33923" spans="81:81">
      <c r="CC33923" s="2"/>
    </row>
    <row r="33924" spans="81:81">
      <c r="CC33924" s="2"/>
    </row>
    <row r="33925" spans="81:81">
      <c r="CC33925" s="2"/>
    </row>
    <row r="33926" spans="81:81">
      <c r="CC33926" s="2"/>
    </row>
    <row r="33927" spans="81:81">
      <c r="CC33927" s="2"/>
    </row>
    <row r="33928" spans="81:81">
      <c r="CC33928" s="2"/>
    </row>
    <row r="33929" spans="81:81">
      <c r="CC33929" s="2"/>
    </row>
    <row r="33930" spans="81:81">
      <c r="CC33930" s="2"/>
    </row>
    <row r="33931" spans="81:81">
      <c r="CC33931" s="2"/>
    </row>
    <row r="33932" spans="81:81">
      <c r="CC33932" s="2"/>
    </row>
    <row r="33933" spans="81:81">
      <c r="CC33933" s="2"/>
    </row>
    <row r="33934" spans="81:81">
      <c r="CC33934" s="2"/>
    </row>
    <row r="33935" spans="81:81">
      <c r="CC33935" s="2"/>
    </row>
    <row r="33936" spans="81:81">
      <c r="CC33936" s="2"/>
    </row>
    <row r="33937" spans="81:81">
      <c r="CC33937" s="2"/>
    </row>
    <row r="33938" spans="81:81">
      <c r="CC33938" s="2"/>
    </row>
    <row r="33939" spans="81:81">
      <c r="CC33939" s="2"/>
    </row>
    <row r="33940" spans="81:81">
      <c r="CC33940" s="2"/>
    </row>
    <row r="33941" spans="81:81">
      <c r="CC33941" s="2"/>
    </row>
    <row r="33942" spans="81:81">
      <c r="CC33942" s="2"/>
    </row>
    <row r="33943" spans="81:81">
      <c r="CC33943" s="2"/>
    </row>
    <row r="33944" spans="81:81">
      <c r="CC33944" s="2"/>
    </row>
    <row r="33945" spans="81:81">
      <c r="CC33945" s="2"/>
    </row>
    <row r="33946" spans="81:81">
      <c r="CC33946" s="2"/>
    </row>
    <row r="33947" spans="81:81">
      <c r="CC33947" s="2"/>
    </row>
    <row r="33948" spans="81:81">
      <c r="CC33948" s="2"/>
    </row>
    <row r="33949" spans="81:81">
      <c r="CC33949" s="2"/>
    </row>
    <row r="33950" spans="81:81">
      <c r="CC33950" s="2"/>
    </row>
    <row r="33951" spans="81:81">
      <c r="CC33951" s="2"/>
    </row>
    <row r="33952" spans="81:81">
      <c r="CC33952" s="2"/>
    </row>
    <row r="33953" spans="81:81">
      <c r="CC33953" s="2"/>
    </row>
    <row r="33954" spans="81:81">
      <c r="CC33954" s="2"/>
    </row>
    <row r="33955" spans="81:81">
      <c r="CC33955" s="2"/>
    </row>
    <row r="33956" spans="81:81">
      <c r="CC33956" s="2"/>
    </row>
    <row r="33957" spans="81:81">
      <c r="CC33957" s="2"/>
    </row>
    <row r="33958" spans="81:81">
      <c r="CC33958" s="2"/>
    </row>
    <row r="33959" spans="81:81">
      <c r="CC33959" s="2"/>
    </row>
    <row r="33960" spans="81:81">
      <c r="CC33960" s="2"/>
    </row>
    <row r="33961" spans="81:81">
      <c r="CC33961" s="2"/>
    </row>
    <row r="33962" spans="81:81">
      <c r="CC33962" s="2"/>
    </row>
    <row r="33963" spans="81:81">
      <c r="CC33963" s="2"/>
    </row>
    <row r="33964" spans="81:81">
      <c r="CC33964" s="2"/>
    </row>
    <row r="33965" spans="81:81">
      <c r="CC33965" s="2"/>
    </row>
    <row r="33966" spans="81:81">
      <c r="CC33966" s="2"/>
    </row>
    <row r="33967" spans="81:81">
      <c r="CC33967" s="2"/>
    </row>
    <row r="33968" spans="81:81">
      <c r="CC33968" s="2"/>
    </row>
    <row r="33969" spans="81:81">
      <c r="CC33969" s="2"/>
    </row>
    <row r="33970" spans="81:81">
      <c r="CC33970" s="2"/>
    </row>
    <row r="33971" spans="81:81">
      <c r="CC33971" s="2"/>
    </row>
    <row r="33972" spans="81:81">
      <c r="CC33972" s="2"/>
    </row>
    <row r="33973" spans="81:81">
      <c r="CC33973" s="2"/>
    </row>
    <row r="33974" spans="81:81">
      <c r="CC33974" s="2"/>
    </row>
    <row r="33975" spans="81:81">
      <c r="CC33975" s="2"/>
    </row>
    <row r="33976" spans="81:81">
      <c r="CC33976" s="2"/>
    </row>
    <row r="33977" spans="81:81">
      <c r="CC33977" s="2"/>
    </row>
    <row r="33978" spans="81:81">
      <c r="CC33978" s="2"/>
    </row>
    <row r="33979" spans="81:81">
      <c r="CC33979" s="2"/>
    </row>
    <row r="33980" spans="81:81">
      <c r="CC33980" s="2"/>
    </row>
    <row r="33981" spans="81:81">
      <c r="CC33981" s="2"/>
    </row>
    <row r="33982" spans="81:81">
      <c r="CC33982" s="2"/>
    </row>
    <row r="33983" spans="81:81">
      <c r="CC33983" s="2"/>
    </row>
    <row r="33984" spans="81:81">
      <c r="CC33984" s="2"/>
    </row>
    <row r="33985" spans="81:81">
      <c r="CC33985" s="2"/>
    </row>
    <row r="33986" spans="81:81">
      <c r="CC33986" s="2"/>
    </row>
    <row r="33987" spans="81:81">
      <c r="CC33987" s="2"/>
    </row>
    <row r="33988" spans="81:81">
      <c r="CC33988" s="2"/>
    </row>
    <row r="33989" spans="81:81">
      <c r="CC33989" s="2"/>
    </row>
    <row r="33990" spans="81:81">
      <c r="CC33990" s="2"/>
    </row>
    <row r="33991" spans="81:81">
      <c r="CC33991" s="2"/>
    </row>
    <row r="33992" spans="81:81">
      <c r="CC33992" s="2"/>
    </row>
    <row r="33993" spans="81:81">
      <c r="CC33993" s="2"/>
    </row>
    <row r="33994" spans="81:81">
      <c r="CC33994" s="2"/>
    </row>
    <row r="33995" spans="81:81">
      <c r="CC33995" s="2"/>
    </row>
    <row r="33996" spans="81:81">
      <c r="CC33996" s="2"/>
    </row>
    <row r="33997" spans="81:81">
      <c r="CC33997" s="2"/>
    </row>
    <row r="33998" spans="81:81">
      <c r="CC33998" s="2"/>
    </row>
    <row r="33999" spans="81:81">
      <c r="CC33999" s="2"/>
    </row>
    <row r="34000" spans="81:81">
      <c r="CC34000" s="2"/>
    </row>
    <row r="34001" spans="81:81">
      <c r="CC34001" s="2"/>
    </row>
    <row r="34002" spans="81:81">
      <c r="CC34002" s="2"/>
    </row>
    <row r="34003" spans="81:81">
      <c r="CC34003" s="2"/>
    </row>
    <row r="34004" spans="81:81">
      <c r="CC34004" s="2"/>
    </row>
    <row r="34005" spans="81:81">
      <c r="CC34005" s="2"/>
    </row>
    <row r="34006" spans="81:81">
      <c r="CC34006" s="2"/>
    </row>
    <row r="34007" spans="81:81">
      <c r="CC34007" s="2"/>
    </row>
    <row r="34008" spans="81:81">
      <c r="CC34008" s="2"/>
    </row>
    <row r="34009" spans="81:81">
      <c r="CC34009" s="2"/>
    </row>
    <row r="34010" spans="81:81">
      <c r="CC34010" s="2"/>
    </row>
    <row r="34011" spans="81:81">
      <c r="CC34011" s="2"/>
    </row>
    <row r="34012" spans="81:81">
      <c r="CC34012" s="2"/>
    </row>
    <row r="34013" spans="81:81">
      <c r="CC34013" s="2"/>
    </row>
    <row r="34014" spans="81:81">
      <c r="CC34014" s="2"/>
    </row>
    <row r="34015" spans="81:81">
      <c r="CC34015" s="2"/>
    </row>
    <row r="34016" spans="81:81">
      <c r="CC34016" s="2"/>
    </row>
    <row r="34017" spans="81:81">
      <c r="CC34017" s="2"/>
    </row>
    <row r="34018" spans="81:81">
      <c r="CC34018" s="2"/>
    </row>
    <row r="34019" spans="81:81">
      <c r="CC34019" s="2"/>
    </row>
    <row r="34020" spans="81:81">
      <c r="CC34020" s="2"/>
    </row>
    <row r="34021" spans="81:81">
      <c r="CC34021" s="2"/>
    </row>
    <row r="34022" spans="81:81">
      <c r="CC34022" s="2"/>
    </row>
    <row r="34023" spans="81:81">
      <c r="CC34023" s="2"/>
    </row>
    <row r="34024" spans="81:81">
      <c r="CC34024" s="2"/>
    </row>
    <row r="34025" spans="81:81">
      <c r="CC34025" s="2"/>
    </row>
    <row r="34026" spans="81:81">
      <c r="CC34026" s="2"/>
    </row>
    <row r="34027" spans="81:81">
      <c r="CC34027" s="2"/>
    </row>
    <row r="34028" spans="81:81">
      <c r="CC34028" s="2"/>
    </row>
    <row r="34029" spans="81:81">
      <c r="CC34029" s="2"/>
    </row>
    <row r="34030" spans="81:81">
      <c r="CC34030" s="2"/>
    </row>
    <row r="34031" spans="81:81">
      <c r="CC34031" s="2"/>
    </row>
    <row r="34032" spans="81:81">
      <c r="CC34032" s="2"/>
    </row>
    <row r="34033" spans="81:81">
      <c r="CC34033" s="2"/>
    </row>
    <row r="34034" spans="81:81">
      <c r="CC34034" s="2"/>
    </row>
    <row r="34035" spans="81:81">
      <c r="CC34035" s="2"/>
    </row>
    <row r="34036" spans="81:81">
      <c r="CC34036" s="2"/>
    </row>
    <row r="34037" spans="81:81">
      <c r="CC34037" s="2"/>
    </row>
    <row r="34038" spans="81:81">
      <c r="CC34038" s="2"/>
    </row>
    <row r="34039" spans="81:81">
      <c r="CC34039" s="2"/>
    </row>
    <row r="34040" spans="81:81">
      <c r="CC34040" s="2"/>
    </row>
    <row r="34041" spans="81:81">
      <c r="CC34041" s="2"/>
    </row>
    <row r="34042" spans="81:81">
      <c r="CC34042" s="2"/>
    </row>
    <row r="34043" spans="81:81">
      <c r="CC34043" s="2"/>
    </row>
    <row r="34044" spans="81:81">
      <c r="CC34044" s="2"/>
    </row>
    <row r="34045" spans="81:81">
      <c r="CC34045" s="2"/>
    </row>
    <row r="34046" spans="81:81">
      <c r="CC34046" s="2"/>
    </row>
    <row r="34047" spans="81:81">
      <c r="CC34047" s="2"/>
    </row>
    <row r="34048" spans="81:81">
      <c r="CC34048" s="2"/>
    </row>
    <row r="34049" spans="81:81">
      <c r="CC34049" s="2"/>
    </row>
    <row r="34050" spans="81:81">
      <c r="CC34050" s="2"/>
    </row>
    <row r="34051" spans="81:81">
      <c r="CC34051" s="2"/>
    </row>
    <row r="34052" spans="81:81">
      <c r="CC34052" s="2"/>
    </row>
    <row r="34053" spans="81:81">
      <c r="CC34053" s="2"/>
    </row>
    <row r="34054" spans="81:81">
      <c r="CC34054" s="2"/>
    </row>
    <row r="34055" spans="81:81">
      <c r="CC34055" s="2"/>
    </row>
    <row r="34056" spans="81:81">
      <c r="CC34056" s="2"/>
    </row>
    <row r="34057" spans="81:81">
      <c r="CC34057" s="2"/>
    </row>
    <row r="34058" spans="81:81">
      <c r="CC34058" s="2"/>
    </row>
    <row r="34059" spans="81:81">
      <c r="CC34059" s="2"/>
    </row>
    <row r="34060" spans="81:81">
      <c r="CC34060" s="2"/>
    </row>
    <row r="34061" spans="81:81">
      <c r="CC34061" s="2"/>
    </row>
    <row r="34062" spans="81:81">
      <c r="CC34062" s="2"/>
    </row>
    <row r="34063" spans="81:81">
      <c r="CC34063" s="2"/>
    </row>
    <row r="34064" spans="81:81">
      <c r="CC34064" s="2"/>
    </row>
    <row r="34065" spans="81:81">
      <c r="CC34065" s="2"/>
    </row>
    <row r="34066" spans="81:81">
      <c r="CC34066" s="2"/>
    </row>
    <row r="34067" spans="81:81">
      <c r="CC34067" s="2"/>
    </row>
    <row r="34068" spans="81:81">
      <c r="CC34068" s="2"/>
    </row>
    <row r="34069" spans="81:81">
      <c r="CC34069" s="2"/>
    </row>
    <row r="34070" spans="81:81">
      <c r="CC34070" s="2"/>
    </row>
    <row r="34071" spans="81:81">
      <c r="CC34071" s="2"/>
    </row>
    <row r="34072" spans="81:81">
      <c r="CC34072" s="2"/>
    </row>
    <row r="34073" spans="81:81">
      <c r="CC34073" s="2"/>
    </row>
    <row r="34074" spans="81:81">
      <c r="CC34074" s="2"/>
    </row>
    <row r="34075" spans="81:81">
      <c r="CC34075" s="2"/>
    </row>
    <row r="34076" spans="81:81">
      <c r="CC34076" s="2"/>
    </row>
    <row r="34077" spans="81:81">
      <c r="CC34077" s="2"/>
    </row>
    <row r="34078" spans="81:81">
      <c r="CC34078" s="2"/>
    </row>
    <row r="34079" spans="81:81">
      <c r="CC34079" s="2"/>
    </row>
    <row r="34080" spans="81:81">
      <c r="CC34080" s="2"/>
    </row>
    <row r="34081" spans="81:81">
      <c r="CC34081" s="2"/>
    </row>
    <row r="34082" spans="81:81">
      <c r="CC34082" s="2"/>
    </row>
    <row r="34083" spans="81:81">
      <c r="CC34083" s="2"/>
    </row>
    <row r="34084" spans="81:81">
      <c r="CC34084" s="2"/>
    </row>
    <row r="34085" spans="81:81">
      <c r="CC34085" s="2"/>
    </row>
    <row r="34086" spans="81:81">
      <c r="CC34086" s="2"/>
    </row>
    <row r="34087" spans="81:81">
      <c r="CC34087" s="2"/>
    </row>
    <row r="34088" spans="81:81">
      <c r="CC34088" s="2"/>
    </row>
    <row r="34089" spans="81:81">
      <c r="CC34089" s="2"/>
    </row>
    <row r="34090" spans="81:81">
      <c r="CC34090" s="2"/>
    </row>
    <row r="34091" spans="81:81">
      <c r="CC34091" s="2"/>
    </row>
    <row r="34092" spans="81:81">
      <c r="CC34092" s="2"/>
    </row>
    <row r="34093" spans="81:81">
      <c r="CC34093" s="2"/>
    </row>
    <row r="34094" spans="81:81">
      <c r="CC34094" s="2"/>
    </row>
    <row r="34095" spans="81:81">
      <c r="CC34095" s="2"/>
    </row>
    <row r="34096" spans="81:81">
      <c r="CC34096" s="2"/>
    </row>
    <row r="34097" spans="81:81">
      <c r="CC34097" s="2"/>
    </row>
    <row r="34098" spans="81:81">
      <c r="CC34098" s="2"/>
    </row>
    <row r="34099" spans="81:81">
      <c r="CC34099" s="2"/>
    </row>
    <row r="34100" spans="81:81">
      <c r="CC34100" s="2"/>
    </row>
    <row r="34101" spans="81:81">
      <c r="CC34101" s="2"/>
    </row>
    <row r="34102" spans="81:81">
      <c r="CC34102" s="2"/>
    </row>
    <row r="34103" spans="81:81">
      <c r="CC34103" s="2"/>
    </row>
    <row r="34104" spans="81:81">
      <c r="CC34104" s="2"/>
    </row>
    <row r="34105" spans="81:81">
      <c r="CC34105" s="2"/>
    </row>
    <row r="34106" spans="81:81">
      <c r="CC34106" s="2"/>
    </row>
    <row r="34107" spans="81:81">
      <c r="CC34107" s="2"/>
    </row>
    <row r="34108" spans="81:81">
      <c r="CC34108" s="2"/>
    </row>
    <row r="34109" spans="81:81">
      <c r="CC34109" s="2"/>
    </row>
    <row r="34110" spans="81:81">
      <c r="CC34110" s="2"/>
    </row>
    <row r="34111" spans="81:81">
      <c r="CC34111" s="2"/>
    </row>
    <row r="34112" spans="81:81">
      <c r="CC34112" s="2"/>
    </row>
    <row r="34113" spans="81:81">
      <c r="CC34113" s="2"/>
    </row>
    <row r="34114" spans="81:81">
      <c r="CC34114" s="2"/>
    </row>
    <row r="34115" spans="81:81">
      <c r="CC34115" s="2"/>
    </row>
    <row r="34116" spans="81:81">
      <c r="CC34116" s="2"/>
    </row>
    <row r="34117" spans="81:81">
      <c r="CC34117" s="2"/>
    </row>
    <row r="34118" spans="81:81">
      <c r="CC34118" s="2"/>
    </row>
    <row r="34119" spans="81:81">
      <c r="CC34119" s="2"/>
    </row>
    <row r="34120" spans="81:81">
      <c r="CC34120" s="2"/>
    </row>
    <row r="34121" spans="81:81">
      <c r="CC34121" s="2"/>
    </row>
    <row r="34122" spans="81:81">
      <c r="CC34122" s="2"/>
    </row>
    <row r="34123" spans="81:81">
      <c r="CC34123" s="2"/>
    </row>
    <row r="34124" spans="81:81">
      <c r="CC34124" s="2"/>
    </row>
    <row r="34125" spans="81:81">
      <c r="CC34125" s="2"/>
    </row>
    <row r="34126" spans="81:81">
      <c r="CC34126" s="2"/>
    </row>
    <row r="34127" spans="81:81">
      <c r="CC34127" s="2"/>
    </row>
    <row r="34128" spans="81:81">
      <c r="CC34128" s="2"/>
    </row>
    <row r="34129" spans="81:81">
      <c r="CC34129" s="2"/>
    </row>
    <row r="34130" spans="81:81">
      <c r="CC34130" s="2"/>
    </row>
    <row r="34131" spans="81:81">
      <c r="CC34131" s="2"/>
    </row>
    <row r="34132" spans="81:81">
      <c r="CC34132" s="2"/>
    </row>
    <row r="34133" spans="81:81">
      <c r="CC34133" s="2"/>
    </row>
    <row r="34134" spans="81:81">
      <c r="CC34134" s="2"/>
    </row>
    <row r="34135" spans="81:81">
      <c r="CC34135" s="2"/>
    </row>
    <row r="34136" spans="81:81">
      <c r="CC34136" s="2"/>
    </row>
    <row r="34137" spans="81:81">
      <c r="CC34137" s="2"/>
    </row>
    <row r="34138" spans="81:81">
      <c r="CC34138" s="2"/>
    </row>
    <row r="34139" spans="81:81">
      <c r="CC34139" s="2"/>
    </row>
    <row r="34140" spans="81:81">
      <c r="CC34140" s="2"/>
    </row>
    <row r="34141" spans="81:81">
      <c r="CC34141" s="2"/>
    </row>
    <row r="34142" spans="81:81">
      <c r="CC34142" s="2"/>
    </row>
    <row r="34143" spans="81:81">
      <c r="CC34143" s="2"/>
    </row>
    <row r="34144" spans="81:81">
      <c r="CC34144" s="2"/>
    </row>
    <row r="34145" spans="81:81">
      <c r="CC34145" s="2"/>
    </row>
    <row r="34146" spans="81:81">
      <c r="CC34146" s="2"/>
    </row>
    <row r="34147" spans="81:81">
      <c r="CC34147" s="2"/>
    </row>
    <row r="34148" spans="81:81">
      <c r="CC34148" s="2"/>
    </row>
    <row r="34149" spans="81:81">
      <c r="CC34149" s="2"/>
    </row>
    <row r="34150" spans="81:81">
      <c r="CC34150" s="2"/>
    </row>
    <row r="34151" spans="81:81">
      <c r="CC34151" s="2"/>
    </row>
    <row r="34152" spans="81:81">
      <c r="CC34152" s="2"/>
    </row>
    <row r="34153" spans="81:81">
      <c r="CC34153" s="2"/>
    </row>
    <row r="34154" spans="81:81">
      <c r="CC34154" s="2"/>
    </row>
    <row r="34155" spans="81:81">
      <c r="CC34155" s="2"/>
    </row>
    <row r="34156" spans="81:81">
      <c r="CC34156" s="2"/>
    </row>
    <row r="34157" spans="81:81">
      <c r="CC34157" s="2"/>
    </row>
    <row r="34158" spans="81:81">
      <c r="CC34158" s="2"/>
    </row>
    <row r="34159" spans="81:81">
      <c r="CC34159" s="2"/>
    </row>
    <row r="34160" spans="81:81">
      <c r="CC34160" s="2"/>
    </row>
    <row r="34161" spans="81:81">
      <c r="CC34161" s="2"/>
    </row>
    <row r="34162" spans="81:81">
      <c r="CC34162" s="2"/>
    </row>
    <row r="34163" spans="81:81">
      <c r="CC34163" s="2"/>
    </row>
    <row r="34164" spans="81:81">
      <c r="CC34164" s="2"/>
    </row>
    <row r="34165" spans="81:81">
      <c r="CC34165" s="2"/>
    </row>
    <row r="34166" spans="81:81">
      <c r="CC34166" s="2"/>
    </row>
    <row r="34167" spans="81:81">
      <c r="CC34167" s="2"/>
    </row>
    <row r="34168" spans="81:81">
      <c r="CC34168" s="2"/>
    </row>
    <row r="34169" spans="81:81">
      <c r="CC34169" s="2"/>
    </row>
    <row r="34170" spans="81:81">
      <c r="CC34170" s="2"/>
    </row>
    <row r="34171" spans="81:81">
      <c r="CC34171" s="2"/>
    </row>
    <row r="34172" spans="81:81">
      <c r="CC34172" s="2"/>
    </row>
    <row r="34173" spans="81:81">
      <c r="CC34173" s="2"/>
    </row>
    <row r="34174" spans="81:81">
      <c r="CC34174" s="2"/>
    </row>
    <row r="34175" spans="81:81">
      <c r="CC34175" s="2"/>
    </row>
    <row r="34176" spans="81:81">
      <c r="CC34176" s="2"/>
    </row>
    <row r="34177" spans="81:81">
      <c r="CC34177" s="2"/>
    </row>
    <row r="34178" spans="81:81">
      <c r="CC34178" s="2"/>
    </row>
    <row r="34179" spans="81:81">
      <c r="CC34179" s="2"/>
    </row>
    <row r="34180" spans="81:81">
      <c r="CC34180" s="2"/>
    </row>
    <row r="34181" spans="81:81">
      <c r="CC34181" s="2"/>
    </row>
    <row r="34182" spans="81:81">
      <c r="CC34182" s="2"/>
    </row>
    <row r="34183" spans="81:81">
      <c r="CC34183" s="2"/>
    </row>
    <row r="34184" spans="81:81">
      <c r="CC34184" s="2"/>
    </row>
    <row r="34185" spans="81:81">
      <c r="CC34185" s="2"/>
    </row>
    <row r="34186" spans="81:81">
      <c r="CC34186" s="2"/>
    </row>
    <row r="34187" spans="81:81">
      <c r="CC34187" s="2"/>
    </row>
    <row r="34188" spans="81:81">
      <c r="CC34188" s="2"/>
    </row>
    <row r="34189" spans="81:81">
      <c r="CC34189" s="2"/>
    </row>
    <row r="34190" spans="81:81">
      <c r="CC34190" s="2"/>
    </row>
    <row r="34191" spans="81:81">
      <c r="CC34191" s="2"/>
    </row>
    <row r="34192" spans="81:81">
      <c r="CC34192" s="2"/>
    </row>
    <row r="34193" spans="81:81">
      <c r="CC34193" s="2"/>
    </row>
    <row r="34194" spans="81:81">
      <c r="CC34194" s="2"/>
    </row>
    <row r="34195" spans="81:81">
      <c r="CC34195" s="2"/>
    </row>
    <row r="34196" spans="81:81">
      <c r="CC34196" s="2"/>
    </row>
    <row r="34197" spans="81:81">
      <c r="CC34197" s="2"/>
    </row>
    <row r="34198" spans="81:81">
      <c r="CC34198" s="2"/>
    </row>
    <row r="34199" spans="81:81">
      <c r="CC34199" s="2"/>
    </row>
    <row r="34200" spans="81:81">
      <c r="CC34200" s="2"/>
    </row>
    <row r="34201" spans="81:81">
      <c r="CC34201" s="2"/>
    </row>
    <row r="34202" spans="81:81">
      <c r="CC34202" s="2"/>
    </row>
    <row r="34203" spans="81:81">
      <c r="CC34203" s="2"/>
    </row>
    <row r="34204" spans="81:81">
      <c r="CC34204" s="2"/>
    </row>
    <row r="34205" spans="81:81">
      <c r="CC34205" s="2"/>
    </row>
    <row r="34206" spans="81:81">
      <c r="CC34206" s="2"/>
    </row>
    <row r="34207" spans="81:81">
      <c r="CC34207" s="2"/>
    </row>
    <row r="34208" spans="81:81">
      <c r="CC34208" s="2"/>
    </row>
    <row r="34209" spans="81:81">
      <c r="CC34209" s="2"/>
    </row>
    <row r="34210" spans="81:81">
      <c r="CC34210" s="2"/>
    </row>
    <row r="34211" spans="81:81">
      <c r="CC34211" s="2"/>
    </row>
    <row r="34212" spans="81:81">
      <c r="CC34212" s="2"/>
    </row>
    <row r="34213" spans="81:81">
      <c r="CC34213" s="2"/>
    </row>
    <row r="34214" spans="81:81">
      <c r="CC34214" s="2"/>
    </row>
    <row r="34215" spans="81:81">
      <c r="CC34215" s="2"/>
    </row>
    <row r="34216" spans="81:81">
      <c r="CC34216" s="2"/>
    </row>
    <row r="34217" spans="81:81">
      <c r="CC34217" s="2"/>
    </row>
    <row r="34218" spans="81:81">
      <c r="CC34218" s="2"/>
    </row>
    <row r="34219" spans="81:81">
      <c r="CC34219" s="2"/>
    </row>
    <row r="34220" spans="81:81">
      <c r="CC34220" s="2"/>
    </row>
    <row r="34221" spans="81:81">
      <c r="CC34221" s="2"/>
    </row>
    <row r="34222" spans="81:81">
      <c r="CC34222" s="2"/>
    </row>
    <row r="34223" spans="81:81">
      <c r="CC34223" s="2"/>
    </row>
    <row r="34224" spans="81:81">
      <c r="CC34224" s="2"/>
    </row>
    <row r="34225" spans="81:81">
      <c r="CC34225" s="2"/>
    </row>
    <row r="34226" spans="81:81">
      <c r="CC34226" s="2"/>
    </row>
    <row r="34227" spans="81:81">
      <c r="CC34227" s="2"/>
    </row>
    <row r="34228" spans="81:81">
      <c r="CC34228" s="2"/>
    </row>
    <row r="34229" spans="81:81">
      <c r="CC34229" s="2"/>
    </row>
    <row r="34230" spans="81:81">
      <c r="CC34230" s="2"/>
    </row>
    <row r="34231" spans="81:81">
      <c r="CC34231" s="2"/>
    </row>
    <row r="34232" spans="81:81">
      <c r="CC34232" s="2"/>
    </row>
    <row r="34233" spans="81:81">
      <c r="CC34233" s="2"/>
    </row>
    <row r="34234" spans="81:81">
      <c r="CC34234" s="2"/>
    </row>
    <row r="34235" spans="81:81">
      <c r="CC34235" s="2"/>
    </row>
    <row r="34236" spans="81:81">
      <c r="CC34236" s="2"/>
    </row>
    <row r="34237" spans="81:81">
      <c r="CC34237" s="2"/>
    </row>
    <row r="34238" spans="81:81">
      <c r="CC34238" s="2"/>
    </row>
    <row r="34239" spans="81:81">
      <c r="CC34239" s="2"/>
    </row>
    <row r="34240" spans="81:81">
      <c r="CC34240" s="2"/>
    </row>
    <row r="34241" spans="81:81">
      <c r="CC34241" s="2"/>
    </row>
    <row r="34242" spans="81:81">
      <c r="CC34242" s="2"/>
    </row>
    <row r="34243" spans="81:81">
      <c r="CC34243" s="2"/>
    </row>
    <row r="34244" spans="81:81">
      <c r="CC34244" s="2"/>
    </row>
    <row r="34245" spans="81:81">
      <c r="CC34245" s="2"/>
    </row>
    <row r="34246" spans="81:81">
      <c r="CC34246" s="2"/>
    </row>
    <row r="34247" spans="81:81">
      <c r="CC34247" s="2"/>
    </row>
    <row r="34248" spans="81:81">
      <c r="CC34248" s="2"/>
    </row>
    <row r="34249" spans="81:81">
      <c r="CC34249" s="2"/>
    </row>
    <row r="34250" spans="81:81">
      <c r="CC34250" s="2"/>
    </row>
    <row r="34251" spans="81:81">
      <c r="CC34251" s="2"/>
    </row>
    <row r="34252" spans="81:81">
      <c r="CC34252" s="2"/>
    </row>
    <row r="34253" spans="81:81">
      <c r="CC34253" s="2"/>
    </row>
    <row r="34254" spans="81:81">
      <c r="CC34254" s="2"/>
    </row>
    <row r="34255" spans="81:81">
      <c r="CC34255" s="2"/>
    </row>
    <row r="34256" spans="81:81">
      <c r="CC34256" s="2"/>
    </row>
    <row r="34257" spans="81:81">
      <c r="CC34257" s="2"/>
    </row>
    <row r="34258" spans="81:81">
      <c r="CC34258" s="2"/>
    </row>
    <row r="34259" spans="81:81">
      <c r="CC34259" s="2"/>
    </row>
    <row r="34260" spans="81:81">
      <c r="CC34260" s="2"/>
    </row>
    <row r="34261" spans="81:81">
      <c r="CC34261" s="2"/>
    </row>
    <row r="34262" spans="81:81">
      <c r="CC34262" s="2"/>
    </row>
    <row r="34263" spans="81:81">
      <c r="CC34263" s="2"/>
    </row>
    <row r="34264" spans="81:81">
      <c r="CC34264" s="2"/>
    </row>
    <row r="34265" spans="81:81">
      <c r="CC34265" s="2"/>
    </row>
    <row r="34266" spans="81:81">
      <c r="CC34266" s="2"/>
    </row>
    <row r="34267" spans="81:81">
      <c r="CC34267" s="2"/>
    </row>
    <row r="34268" spans="81:81">
      <c r="CC34268" s="2"/>
    </row>
    <row r="34269" spans="81:81">
      <c r="CC34269" s="2"/>
    </row>
    <row r="34270" spans="81:81">
      <c r="CC34270" s="2"/>
    </row>
    <row r="34271" spans="81:81">
      <c r="CC34271" s="2"/>
    </row>
    <row r="34272" spans="81:81">
      <c r="CC34272" s="2"/>
    </row>
    <row r="34273" spans="81:81">
      <c r="CC34273" s="2"/>
    </row>
    <row r="34274" spans="81:81">
      <c r="CC34274" s="2"/>
    </row>
    <row r="34275" spans="81:81">
      <c r="CC34275" s="2"/>
    </row>
    <row r="34276" spans="81:81">
      <c r="CC34276" s="2"/>
    </row>
    <row r="34277" spans="81:81">
      <c r="CC34277" s="2"/>
    </row>
    <row r="34278" spans="81:81">
      <c r="CC34278" s="2"/>
    </row>
    <row r="34279" spans="81:81">
      <c r="CC34279" s="2"/>
    </row>
    <row r="34280" spans="81:81">
      <c r="CC34280" s="2"/>
    </row>
    <row r="34281" spans="81:81">
      <c r="CC34281" s="2"/>
    </row>
    <row r="34282" spans="81:81">
      <c r="CC34282" s="2"/>
    </row>
    <row r="34283" spans="81:81">
      <c r="CC34283" s="2"/>
    </row>
    <row r="34284" spans="81:81">
      <c r="CC34284" s="2"/>
    </row>
    <row r="34285" spans="81:81">
      <c r="CC34285" s="2"/>
    </row>
    <row r="34286" spans="81:81">
      <c r="CC34286" s="2"/>
    </row>
    <row r="34287" spans="81:81">
      <c r="CC34287" s="2"/>
    </row>
    <row r="34288" spans="81:81">
      <c r="CC34288" s="2"/>
    </row>
    <row r="34289" spans="81:81">
      <c r="CC34289" s="2"/>
    </row>
    <row r="34290" spans="81:81">
      <c r="CC34290" s="2"/>
    </row>
    <row r="34291" spans="81:81">
      <c r="CC34291" s="2"/>
    </row>
    <row r="34292" spans="81:81">
      <c r="CC34292" s="2"/>
    </row>
    <row r="34293" spans="81:81">
      <c r="CC34293" s="2"/>
    </row>
    <row r="34294" spans="81:81">
      <c r="CC34294" s="2"/>
    </row>
    <row r="34295" spans="81:81">
      <c r="CC34295" s="2"/>
    </row>
    <row r="34296" spans="81:81">
      <c r="CC34296" s="2"/>
    </row>
    <row r="34297" spans="81:81">
      <c r="CC34297" s="2"/>
    </row>
    <row r="34298" spans="81:81">
      <c r="CC34298" s="2"/>
    </row>
    <row r="34299" spans="81:81">
      <c r="CC34299" s="2"/>
    </row>
    <row r="34300" spans="81:81">
      <c r="CC34300" s="2"/>
    </row>
    <row r="34301" spans="81:81">
      <c r="CC34301" s="2"/>
    </row>
    <row r="34302" spans="81:81">
      <c r="CC34302" s="2"/>
    </row>
    <row r="34303" spans="81:81">
      <c r="CC34303" s="2"/>
    </row>
    <row r="34304" spans="81:81">
      <c r="CC34304" s="2"/>
    </row>
    <row r="34305" spans="81:81">
      <c r="CC34305" s="2"/>
    </row>
    <row r="34306" spans="81:81">
      <c r="CC34306" s="2"/>
    </row>
    <row r="34307" spans="81:81">
      <c r="CC34307" s="2"/>
    </row>
    <row r="34308" spans="81:81">
      <c r="CC34308" s="2"/>
    </row>
    <row r="34309" spans="81:81">
      <c r="CC34309" s="2"/>
    </row>
    <row r="34310" spans="81:81">
      <c r="CC34310" s="2"/>
    </row>
    <row r="34311" spans="81:81">
      <c r="CC34311" s="2"/>
    </row>
    <row r="34312" spans="81:81">
      <c r="CC34312" s="2"/>
    </row>
    <row r="34313" spans="81:81">
      <c r="CC34313" s="2"/>
    </row>
    <row r="34314" spans="81:81">
      <c r="CC34314" s="2"/>
    </row>
    <row r="34315" spans="81:81">
      <c r="CC34315" s="2"/>
    </row>
    <row r="34316" spans="81:81">
      <c r="CC34316" s="2"/>
    </row>
    <row r="34317" spans="81:81">
      <c r="CC34317" s="2"/>
    </row>
    <row r="34318" spans="81:81">
      <c r="CC34318" s="2"/>
    </row>
    <row r="34319" spans="81:81">
      <c r="CC34319" s="2"/>
    </row>
    <row r="34320" spans="81:81">
      <c r="CC34320" s="2"/>
    </row>
    <row r="34321" spans="81:81">
      <c r="CC34321" s="2"/>
    </row>
    <row r="34322" spans="81:81">
      <c r="CC34322" s="2"/>
    </row>
    <row r="34323" spans="81:81">
      <c r="CC34323" s="2"/>
    </row>
    <row r="34324" spans="81:81">
      <c r="CC34324" s="2"/>
    </row>
    <row r="34325" spans="81:81">
      <c r="CC34325" s="2"/>
    </row>
    <row r="34326" spans="81:81">
      <c r="CC34326" s="2"/>
    </row>
    <row r="34327" spans="81:81">
      <c r="CC34327" s="2"/>
    </row>
    <row r="34328" spans="81:81">
      <c r="CC34328" s="2"/>
    </row>
    <row r="34329" spans="81:81">
      <c r="CC34329" s="2"/>
    </row>
    <row r="34330" spans="81:81">
      <c r="CC34330" s="2"/>
    </row>
    <row r="34331" spans="81:81">
      <c r="CC34331" s="2"/>
    </row>
    <row r="34332" spans="81:81">
      <c r="CC34332" s="2"/>
    </row>
    <row r="34333" spans="81:81">
      <c r="CC34333" s="2"/>
    </row>
    <row r="34334" spans="81:81">
      <c r="CC34334" s="2"/>
    </row>
    <row r="34335" spans="81:81">
      <c r="CC34335" s="2"/>
    </row>
    <row r="34336" spans="81:81">
      <c r="CC34336" s="2"/>
    </row>
    <row r="34337" spans="81:81">
      <c r="CC34337" s="2"/>
    </row>
    <row r="34338" spans="81:81">
      <c r="CC34338" s="2"/>
    </row>
    <row r="34339" spans="81:81">
      <c r="CC34339" s="2"/>
    </row>
    <row r="34340" spans="81:81">
      <c r="CC34340" s="2"/>
    </row>
    <row r="34341" spans="81:81">
      <c r="CC34341" s="2"/>
    </row>
    <row r="34342" spans="81:81">
      <c r="CC34342" s="2"/>
    </row>
    <row r="34343" spans="81:81">
      <c r="CC34343" s="2"/>
    </row>
    <row r="34344" spans="81:81">
      <c r="CC34344" s="2"/>
    </row>
    <row r="34345" spans="81:81">
      <c r="CC34345" s="2"/>
    </row>
    <row r="34346" spans="81:81">
      <c r="CC34346" s="2"/>
    </row>
    <row r="34347" spans="81:81">
      <c r="CC34347" s="2"/>
    </row>
    <row r="34348" spans="81:81">
      <c r="CC34348" s="2"/>
    </row>
    <row r="34349" spans="81:81">
      <c r="CC34349" s="2"/>
    </row>
    <row r="34350" spans="81:81">
      <c r="CC34350" s="2"/>
    </row>
    <row r="34351" spans="81:81">
      <c r="CC34351" s="2"/>
    </row>
    <row r="34352" spans="81:81">
      <c r="CC34352" s="2"/>
    </row>
    <row r="34353" spans="81:81">
      <c r="CC34353" s="2"/>
    </row>
    <row r="34354" spans="81:81">
      <c r="CC34354" s="2"/>
    </row>
    <row r="34355" spans="81:81">
      <c r="CC34355" s="2"/>
    </row>
    <row r="34356" spans="81:81">
      <c r="CC34356" s="2"/>
    </row>
    <row r="34357" spans="81:81">
      <c r="CC34357" s="2"/>
    </row>
    <row r="34358" spans="81:81">
      <c r="CC34358" s="2"/>
    </row>
    <row r="34359" spans="81:81">
      <c r="CC34359" s="2"/>
    </row>
    <row r="34360" spans="81:81">
      <c r="CC34360" s="2"/>
    </row>
    <row r="34361" spans="81:81">
      <c r="CC34361" s="2"/>
    </row>
    <row r="34362" spans="81:81">
      <c r="CC34362" s="2"/>
    </row>
    <row r="34363" spans="81:81">
      <c r="CC34363" s="2"/>
    </row>
    <row r="34364" spans="81:81">
      <c r="CC34364" s="2"/>
    </row>
    <row r="34365" spans="81:81">
      <c r="CC34365" s="2"/>
    </row>
    <row r="34366" spans="81:81">
      <c r="CC34366" s="2"/>
    </row>
    <row r="34367" spans="81:81">
      <c r="CC34367" s="2"/>
    </row>
    <row r="34368" spans="81:81">
      <c r="CC34368" s="2"/>
    </row>
    <row r="34369" spans="81:81">
      <c r="CC34369" s="2"/>
    </row>
    <row r="34370" spans="81:81">
      <c r="CC34370" s="2"/>
    </row>
    <row r="34371" spans="81:81">
      <c r="CC34371" s="2"/>
    </row>
    <row r="34372" spans="81:81">
      <c r="CC34372" s="2"/>
    </row>
    <row r="34373" spans="81:81">
      <c r="CC34373" s="2"/>
    </row>
    <row r="34374" spans="81:81">
      <c r="CC34374" s="2"/>
    </row>
    <row r="34375" spans="81:81">
      <c r="CC34375" s="2"/>
    </row>
    <row r="34376" spans="81:81">
      <c r="CC34376" s="2"/>
    </row>
    <row r="34377" spans="81:81">
      <c r="CC34377" s="2"/>
    </row>
    <row r="34378" spans="81:81">
      <c r="CC34378" s="2"/>
    </row>
    <row r="34379" spans="81:81">
      <c r="CC34379" s="2"/>
    </row>
    <row r="34380" spans="81:81">
      <c r="CC34380" s="2"/>
    </row>
    <row r="34381" spans="81:81">
      <c r="CC34381" s="2"/>
    </row>
    <row r="34382" spans="81:81">
      <c r="CC34382" s="2"/>
    </row>
    <row r="34383" spans="81:81">
      <c r="CC34383" s="2"/>
    </row>
    <row r="34384" spans="81:81">
      <c r="CC34384" s="2"/>
    </row>
    <row r="34385" spans="81:81">
      <c r="CC34385" s="2"/>
    </row>
    <row r="34386" spans="81:81">
      <c r="CC34386" s="2"/>
    </row>
    <row r="34387" spans="81:81">
      <c r="CC34387" s="2"/>
    </row>
    <row r="34388" spans="81:81">
      <c r="CC34388" s="2"/>
    </row>
    <row r="34389" spans="81:81">
      <c r="CC34389" s="2"/>
    </row>
    <row r="34390" spans="81:81">
      <c r="CC34390" s="2"/>
    </row>
    <row r="34391" spans="81:81">
      <c r="CC34391" s="2"/>
    </row>
    <row r="34392" spans="81:81">
      <c r="CC34392" s="2"/>
    </row>
    <row r="34393" spans="81:81">
      <c r="CC34393" s="2"/>
    </row>
    <row r="34394" spans="81:81">
      <c r="CC34394" s="2"/>
    </row>
    <row r="34395" spans="81:81">
      <c r="CC34395" s="2"/>
    </row>
    <row r="34396" spans="81:81">
      <c r="CC34396" s="2"/>
    </row>
    <row r="34397" spans="81:81">
      <c r="CC34397" s="2"/>
    </row>
    <row r="34398" spans="81:81">
      <c r="CC34398" s="2"/>
    </row>
    <row r="34399" spans="81:81">
      <c r="CC34399" s="2"/>
    </row>
    <row r="34400" spans="81:81">
      <c r="CC34400" s="2"/>
    </row>
    <row r="34401" spans="81:81">
      <c r="CC34401" s="2"/>
    </row>
    <row r="34402" spans="81:81">
      <c r="CC34402" s="2"/>
    </row>
    <row r="34403" spans="81:81">
      <c r="CC34403" s="2"/>
    </row>
    <row r="34404" spans="81:81">
      <c r="CC34404" s="2"/>
    </row>
    <row r="34405" spans="81:81">
      <c r="CC34405" s="2"/>
    </row>
    <row r="34406" spans="81:81">
      <c r="CC34406" s="2"/>
    </row>
    <row r="34407" spans="81:81">
      <c r="CC34407" s="2"/>
    </row>
    <row r="34408" spans="81:81">
      <c r="CC34408" s="2"/>
    </row>
    <row r="34409" spans="81:81">
      <c r="CC34409" s="2"/>
    </row>
    <row r="34410" spans="81:81">
      <c r="CC34410" s="2"/>
    </row>
    <row r="34411" spans="81:81">
      <c r="CC34411" s="2"/>
    </row>
    <row r="34412" spans="81:81">
      <c r="CC34412" s="2"/>
    </row>
    <row r="34413" spans="81:81">
      <c r="CC34413" s="2"/>
    </row>
    <row r="34414" spans="81:81">
      <c r="CC34414" s="2"/>
    </row>
    <row r="34415" spans="81:81">
      <c r="CC34415" s="2"/>
    </row>
    <row r="34416" spans="81:81">
      <c r="CC34416" s="2"/>
    </row>
    <row r="34417" spans="81:81">
      <c r="CC34417" s="2"/>
    </row>
    <row r="34418" spans="81:81">
      <c r="CC34418" s="2"/>
    </row>
    <row r="34419" spans="81:81">
      <c r="CC34419" s="2"/>
    </row>
    <row r="34420" spans="81:81">
      <c r="CC34420" s="2"/>
    </row>
    <row r="34421" spans="81:81">
      <c r="CC34421" s="2"/>
    </row>
    <row r="34422" spans="81:81">
      <c r="CC34422" s="2"/>
    </row>
    <row r="34423" spans="81:81">
      <c r="CC34423" s="2"/>
    </row>
    <row r="34424" spans="81:81">
      <c r="CC34424" s="2"/>
    </row>
    <row r="34425" spans="81:81">
      <c r="CC34425" s="2"/>
    </row>
    <row r="34426" spans="81:81">
      <c r="CC34426" s="2"/>
    </row>
    <row r="34427" spans="81:81">
      <c r="CC34427" s="2"/>
    </row>
    <row r="34428" spans="81:81">
      <c r="CC34428" s="2"/>
    </row>
    <row r="34429" spans="81:81">
      <c r="CC34429" s="2"/>
    </row>
    <row r="34430" spans="81:81">
      <c r="CC34430" s="2"/>
    </row>
    <row r="34431" spans="81:81">
      <c r="CC34431" s="2"/>
    </row>
    <row r="34432" spans="81:81">
      <c r="CC34432" s="2"/>
    </row>
    <row r="34433" spans="81:81">
      <c r="CC34433" s="2"/>
    </row>
    <row r="34434" spans="81:81">
      <c r="CC34434" s="2"/>
    </row>
    <row r="34435" spans="81:81">
      <c r="CC34435" s="2"/>
    </row>
    <row r="34436" spans="81:81">
      <c r="CC34436" s="2"/>
    </row>
    <row r="34437" spans="81:81">
      <c r="CC34437" s="2"/>
    </row>
    <row r="34438" spans="81:81">
      <c r="CC34438" s="2"/>
    </row>
    <row r="34439" spans="81:81">
      <c r="CC34439" s="2"/>
    </row>
    <row r="34440" spans="81:81">
      <c r="CC34440" s="2"/>
    </row>
    <row r="34441" spans="81:81">
      <c r="CC34441" s="2"/>
    </row>
    <row r="34442" spans="81:81">
      <c r="CC34442" s="2"/>
    </row>
    <row r="34443" spans="81:81">
      <c r="CC34443" s="2"/>
    </row>
    <row r="34444" spans="81:81">
      <c r="CC34444" s="2"/>
    </row>
    <row r="34445" spans="81:81">
      <c r="CC34445" s="2"/>
    </row>
    <row r="34446" spans="81:81">
      <c r="CC34446" s="2"/>
    </row>
    <row r="34447" spans="81:81">
      <c r="CC34447" s="2"/>
    </row>
    <row r="34448" spans="81:81">
      <c r="CC34448" s="2"/>
    </row>
    <row r="34449" spans="81:81">
      <c r="CC34449" s="2"/>
    </row>
    <row r="34450" spans="81:81">
      <c r="CC34450" s="2"/>
    </row>
    <row r="34451" spans="81:81">
      <c r="CC34451" s="2"/>
    </row>
    <row r="34452" spans="81:81">
      <c r="CC34452" s="2"/>
    </row>
    <row r="34453" spans="81:81">
      <c r="CC34453" s="2"/>
    </row>
    <row r="34454" spans="81:81">
      <c r="CC34454" s="2"/>
    </row>
    <row r="34455" spans="81:81">
      <c r="CC34455" s="2"/>
    </row>
    <row r="34456" spans="81:81">
      <c r="CC34456" s="2"/>
    </row>
    <row r="34457" spans="81:81">
      <c r="CC34457" s="2"/>
    </row>
    <row r="34458" spans="81:81">
      <c r="CC34458" s="2"/>
    </row>
    <row r="34459" spans="81:81">
      <c r="CC34459" s="2"/>
    </row>
    <row r="34460" spans="81:81">
      <c r="CC34460" s="2"/>
    </row>
    <row r="34461" spans="81:81">
      <c r="CC34461" s="2"/>
    </row>
    <row r="34462" spans="81:81">
      <c r="CC34462" s="2"/>
    </row>
    <row r="34463" spans="81:81">
      <c r="CC34463" s="2"/>
    </row>
    <row r="34464" spans="81:81">
      <c r="CC34464" s="2"/>
    </row>
    <row r="34465" spans="81:81">
      <c r="CC34465" s="2"/>
    </row>
    <row r="34466" spans="81:81">
      <c r="CC34466" s="2"/>
    </row>
    <row r="34467" spans="81:81">
      <c r="CC34467" s="2"/>
    </row>
    <row r="34468" spans="81:81">
      <c r="CC34468" s="2"/>
    </row>
    <row r="34469" spans="81:81">
      <c r="CC34469" s="2"/>
    </row>
    <row r="34470" spans="81:81">
      <c r="CC34470" s="2"/>
    </row>
    <row r="34471" spans="81:81">
      <c r="CC34471" s="2"/>
    </row>
    <row r="34472" spans="81:81">
      <c r="CC34472" s="2"/>
    </row>
    <row r="34473" spans="81:81">
      <c r="CC34473" s="2"/>
    </row>
    <row r="34474" spans="81:81">
      <c r="CC34474" s="2"/>
    </row>
    <row r="34475" spans="81:81">
      <c r="CC34475" s="2"/>
    </row>
    <row r="34476" spans="81:81">
      <c r="CC34476" s="2"/>
    </row>
    <row r="34477" spans="81:81">
      <c r="CC34477" s="2"/>
    </row>
    <row r="34478" spans="81:81">
      <c r="CC34478" s="2"/>
    </row>
    <row r="34479" spans="81:81">
      <c r="CC34479" s="2"/>
    </row>
    <row r="34480" spans="81:81">
      <c r="CC34480" s="2"/>
    </row>
    <row r="34481" spans="81:81">
      <c r="CC34481" s="2"/>
    </row>
    <row r="34482" spans="81:81">
      <c r="CC34482" s="2"/>
    </row>
    <row r="34483" spans="81:81">
      <c r="CC34483" s="2"/>
    </row>
    <row r="34484" spans="81:81">
      <c r="CC34484" s="2"/>
    </row>
    <row r="34485" spans="81:81">
      <c r="CC34485" s="2"/>
    </row>
    <row r="34486" spans="81:81">
      <c r="CC34486" s="2"/>
    </row>
    <row r="34487" spans="81:81">
      <c r="CC34487" s="2"/>
    </row>
    <row r="34488" spans="81:81">
      <c r="CC34488" s="2"/>
    </row>
    <row r="34489" spans="81:81">
      <c r="CC34489" s="2"/>
    </row>
    <row r="34490" spans="81:81">
      <c r="CC34490" s="2"/>
    </row>
    <row r="34491" spans="81:81">
      <c r="CC34491" s="2"/>
    </row>
    <row r="34492" spans="81:81">
      <c r="CC34492" s="2"/>
    </row>
    <row r="34493" spans="81:81">
      <c r="CC34493" s="2"/>
    </row>
    <row r="34494" spans="81:81">
      <c r="CC34494" s="2"/>
    </row>
    <row r="34495" spans="81:81">
      <c r="CC34495" s="2"/>
    </row>
    <row r="34496" spans="81:81">
      <c r="CC34496" s="2"/>
    </row>
    <row r="34497" spans="81:81">
      <c r="CC34497" s="2"/>
    </row>
    <row r="34498" spans="81:81">
      <c r="CC34498" s="2"/>
    </row>
    <row r="34499" spans="81:81">
      <c r="CC34499" s="2"/>
    </row>
    <row r="34500" spans="81:81">
      <c r="CC34500" s="2"/>
    </row>
    <row r="34501" spans="81:81">
      <c r="CC34501" s="2"/>
    </row>
    <row r="34502" spans="81:81">
      <c r="CC34502" s="2"/>
    </row>
    <row r="34503" spans="81:81">
      <c r="CC34503" s="2"/>
    </row>
    <row r="34504" spans="81:81">
      <c r="CC34504" s="2"/>
    </row>
    <row r="34505" spans="81:81">
      <c r="CC34505" s="2"/>
    </row>
    <row r="34506" spans="81:81">
      <c r="CC34506" s="2"/>
    </row>
    <row r="34507" spans="81:81">
      <c r="CC34507" s="2"/>
    </row>
    <row r="34508" spans="81:81">
      <c r="CC34508" s="2"/>
    </row>
    <row r="34509" spans="81:81">
      <c r="CC34509" s="2"/>
    </row>
    <row r="34510" spans="81:81">
      <c r="CC34510" s="2"/>
    </row>
    <row r="34511" spans="81:81">
      <c r="CC34511" s="2"/>
    </row>
    <row r="34512" spans="81:81">
      <c r="CC34512" s="2"/>
    </row>
    <row r="34513" spans="81:81">
      <c r="CC34513" s="2"/>
    </row>
    <row r="34514" spans="81:81">
      <c r="CC34514" s="2"/>
    </row>
    <row r="34515" spans="81:81">
      <c r="CC34515" s="2"/>
    </row>
    <row r="34516" spans="81:81">
      <c r="CC34516" s="2"/>
    </row>
    <row r="34517" spans="81:81">
      <c r="CC34517" s="2"/>
    </row>
    <row r="34518" spans="81:81">
      <c r="CC34518" s="2"/>
    </row>
    <row r="34519" spans="81:81">
      <c r="CC34519" s="2"/>
    </row>
    <row r="34520" spans="81:81">
      <c r="CC34520" s="2"/>
    </row>
    <row r="34521" spans="81:81">
      <c r="CC34521" s="2"/>
    </row>
    <row r="34522" spans="81:81">
      <c r="CC34522" s="2"/>
    </row>
    <row r="34523" spans="81:81">
      <c r="CC34523" s="2"/>
    </row>
    <row r="34524" spans="81:81">
      <c r="CC34524" s="2"/>
    </row>
    <row r="34525" spans="81:81">
      <c r="CC34525" s="2"/>
    </row>
    <row r="34526" spans="81:81">
      <c r="CC34526" s="2"/>
    </row>
    <row r="34527" spans="81:81">
      <c r="CC34527" s="2"/>
    </row>
    <row r="34528" spans="81:81">
      <c r="CC34528" s="2"/>
    </row>
    <row r="34529" spans="81:81">
      <c r="CC34529" s="2"/>
    </row>
    <row r="34530" spans="81:81">
      <c r="CC34530" s="2"/>
    </row>
    <row r="34531" spans="81:81">
      <c r="CC34531" s="2"/>
    </row>
    <row r="34532" spans="81:81">
      <c r="CC34532" s="2"/>
    </row>
    <row r="34533" spans="81:81">
      <c r="CC34533" s="2"/>
    </row>
    <row r="34534" spans="81:81">
      <c r="CC34534" s="2"/>
    </row>
    <row r="34535" spans="81:81">
      <c r="CC34535" s="2"/>
    </row>
    <row r="34536" spans="81:81">
      <c r="CC34536" s="2"/>
    </row>
    <row r="34537" spans="81:81">
      <c r="CC34537" s="2"/>
    </row>
    <row r="34538" spans="81:81">
      <c r="CC34538" s="2"/>
    </row>
    <row r="34539" spans="81:81">
      <c r="CC34539" s="2"/>
    </row>
    <row r="34540" spans="81:81">
      <c r="CC34540" s="2"/>
    </row>
    <row r="34541" spans="81:81">
      <c r="CC34541" s="2"/>
    </row>
    <row r="34542" spans="81:81">
      <c r="CC34542" s="2"/>
    </row>
    <row r="34543" spans="81:81">
      <c r="CC34543" s="2"/>
    </row>
    <row r="34544" spans="81:81">
      <c r="CC34544" s="2"/>
    </row>
    <row r="34545" spans="81:81">
      <c r="CC34545" s="2"/>
    </row>
    <row r="34546" spans="81:81">
      <c r="CC34546" s="2"/>
    </row>
    <row r="34547" spans="81:81">
      <c r="CC34547" s="2"/>
    </row>
    <row r="34548" spans="81:81">
      <c r="CC34548" s="2"/>
    </row>
    <row r="34549" spans="81:81">
      <c r="CC34549" s="2"/>
    </row>
    <row r="34550" spans="81:81">
      <c r="CC34550" s="2"/>
    </row>
    <row r="34551" spans="81:81">
      <c r="CC34551" s="2"/>
    </row>
    <row r="34552" spans="81:81">
      <c r="CC34552" s="2"/>
    </row>
    <row r="34553" spans="81:81">
      <c r="CC34553" s="2"/>
    </row>
    <row r="34554" spans="81:81">
      <c r="CC34554" s="2"/>
    </row>
    <row r="34555" spans="81:81">
      <c r="CC34555" s="2"/>
    </row>
    <row r="34556" spans="81:81">
      <c r="CC34556" s="2"/>
    </row>
    <row r="34557" spans="81:81">
      <c r="CC34557" s="2"/>
    </row>
    <row r="34558" spans="81:81">
      <c r="CC34558" s="2"/>
    </row>
    <row r="34559" spans="81:81">
      <c r="CC34559" s="2"/>
    </row>
    <row r="34560" spans="81:81">
      <c r="CC34560" s="2"/>
    </row>
    <row r="34561" spans="81:81">
      <c r="CC34561" s="2"/>
    </row>
    <row r="34562" spans="81:81">
      <c r="CC34562" s="2"/>
    </row>
    <row r="34563" spans="81:81">
      <c r="CC34563" s="2"/>
    </row>
    <row r="34564" spans="81:81">
      <c r="CC34564" s="2"/>
    </row>
    <row r="34565" spans="81:81">
      <c r="CC34565" s="2"/>
    </row>
    <row r="34566" spans="81:81">
      <c r="CC34566" s="2"/>
    </row>
    <row r="34567" spans="81:81">
      <c r="CC34567" s="2"/>
    </row>
    <row r="34568" spans="81:81">
      <c r="CC34568" s="2"/>
    </row>
    <row r="34569" spans="81:81">
      <c r="CC34569" s="2"/>
    </row>
    <row r="34570" spans="81:81">
      <c r="CC34570" s="2"/>
    </row>
    <row r="34571" spans="81:81">
      <c r="CC34571" s="2"/>
    </row>
    <row r="34572" spans="81:81">
      <c r="CC34572" s="2"/>
    </row>
    <row r="34573" spans="81:81">
      <c r="CC34573" s="2"/>
    </row>
    <row r="34574" spans="81:81">
      <c r="CC34574" s="2"/>
    </row>
    <row r="34575" spans="81:81">
      <c r="CC34575" s="2"/>
    </row>
    <row r="34576" spans="81:81">
      <c r="CC34576" s="2"/>
    </row>
    <row r="34577" spans="81:81">
      <c r="CC34577" s="2"/>
    </row>
    <row r="34578" spans="81:81">
      <c r="CC34578" s="2"/>
    </row>
    <row r="34579" spans="81:81">
      <c r="CC34579" s="2"/>
    </row>
    <row r="34580" spans="81:81">
      <c r="CC34580" s="2"/>
    </row>
    <row r="34581" spans="81:81">
      <c r="CC34581" s="2"/>
    </row>
    <row r="34582" spans="81:81">
      <c r="CC34582" s="2"/>
    </row>
    <row r="34583" spans="81:81">
      <c r="CC34583" s="2"/>
    </row>
    <row r="34584" spans="81:81">
      <c r="CC34584" s="2"/>
    </row>
    <row r="34585" spans="81:81">
      <c r="CC34585" s="2"/>
    </row>
    <row r="34586" spans="81:81">
      <c r="CC34586" s="2"/>
    </row>
    <row r="34587" spans="81:81">
      <c r="CC34587" s="2"/>
    </row>
    <row r="34588" spans="81:81">
      <c r="CC34588" s="2"/>
    </row>
    <row r="34589" spans="81:81">
      <c r="CC34589" s="2"/>
    </row>
    <row r="34590" spans="81:81">
      <c r="CC34590" s="2"/>
    </row>
    <row r="34591" spans="81:81">
      <c r="CC34591" s="2"/>
    </row>
    <row r="34592" spans="81:81">
      <c r="CC34592" s="2"/>
    </row>
    <row r="34593" spans="81:81">
      <c r="CC34593" s="2"/>
    </row>
    <row r="34594" spans="81:81">
      <c r="CC34594" s="2"/>
    </row>
    <row r="34595" spans="81:81">
      <c r="CC34595" s="2"/>
    </row>
    <row r="34596" spans="81:81">
      <c r="CC34596" s="2"/>
    </row>
    <row r="34597" spans="81:81">
      <c r="CC34597" s="2"/>
    </row>
    <row r="34598" spans="81:81">
      <c r="CC34598" s="2"/>
    </row>
    <row r="34599" spans="81:81">
      <c r="CC34599" s="2"/>
    </row>
    <row r="34600" spans="81:81">
      <c r="CC34600" s="2"/>
    </row>
    <row r="34601" spans="81:81">
      <c r="CC34601" s="2"/>
    </row>
    <row r="34602" spans="81:81">
      <c r="CC34602" s="2"/>
    </row>
    <row r="34603" spans="81:81">
      <c r="CC34603" s="2"/>
    </row>
    <row r="34604" spans="81:81">
      <c r="CC34604" s="2"/>
    </row>
    <row r="34605" spans="81:81">
      <c r="CC34605" s="2"/>
    </row>
    <row r="34606" spans="81:81">
      <c r="CC34606" s="2"/>
    </row>
    <row r="34607" spans="81:81">
      <c r="CC34607" s="2"/>
    </row>
    <row r="34608" spans="81:81">
      <c r="CC34608" s="2"/>
    </row>
    <row r="34609" spans="81:81">
      <c r="CC34609" s="2"/>
    </row>
    <row r="34610" spans="81:81">
      <c r="CC34610" s="2"/>
    </row>
    <row r="34611" spans="81:81">
      <c r="CC34611" s="2"/>
    </row>
    <row r="34612" spans="81:81">
      <c r="CC34612" s="2"/>
    </row>
    <row r="34613" spans="81:81">
      <c r="CC34613" s="2"/>
    </row>
    <row r="34614" spans="81:81">
      <c r="CC34614" s="2"/>
    </row>
    <row r="34615" spans="81:81">
      <c r="CC34615" s="2"/>
    </row>
    <row r="34616" spans="81:81">
      <c r="CC34616" s="2"/>
    </row>
    <row r="34617" spans="81:81">
      <c r="CC34617" s="2"/>
    </row>
    <row r="34618" spans="81:81">
      <c r="CC34618" s="2"/>
    </row>
    <row r="34619" spans="81:81">
      <c r="CC34619" s="2"/>
    </row>
    <row r="34620" spans="81:81">
      <c r="CC34620" s="2"/>
    </row>
    <row r="34621" spans="81:81">
      <c r="CC34621" s="2"/>
    </row>
    <row r="34622" spans="81:81">
      <c r="CC34622" s="2"/>
    </row>
    <row r="34623" spans="81:81">
      <c r="CC34623" s="2"/>
    </row>
    <row r="34624" spans="81:81">
      <c r="CC34624" s="2"/>
    </row>
    <row r="34625" spans="81:81">
      <c r="CC34625" s="2"/>
    </row>
    <row r="34626" spans="81:81">
      <c r="CC34626" s="2"/>
    </row>
    <row r="34627" spans="81:81">
      <c r="CC34627" s="2"/>
    </row>
    <row r="34628" spans="81:81">
      <c r="CC34628" s="2"/>
    </row>
    <row r="34629" spans="81:81">
      <c r="CC34629" s="2"/>
    </row>
    <row r="34630" spans="81:81">
      <c r="CC34630" s="2"/>
    </row>
    <row r="34631" spans="81:81">
      <c r="CC34631" s="2"/>
    </row>
    <row r="34632" spans="81:81">
      <c r="CC34632" s="2"/>
    </row>
    <row r="34633" spans="81:81">
      <c r="CC34633" s="2"/>
    </row>
    <row r="34634" spans="81:81">
      <c r="CC34634" s="2"/>
    </row>
    <row r="34635" spans="81:81">
      <c r="CC34635" s="2"/>
    </row>
    <row r="34636" spans="81:81">
      <c r="CC34636" s="2"/>
    </row>
    <row r="34637" spans="81:81">
      <c r="CC34637" s="2"/>
    </row>
    <row r="34638" spans="81:81">
      <c r="CC34638" s="2"/>
    </row>
    <row r="34639" spans="81:81">
      <c r="CC34639" s="2"/>
    </row>
    <row r="34640" spans="81:81">
      <c r="CC34640" s="2"/>
    </row>
    <row r="34641" spans="81:81">
      <c r="CC34641" s="2"/>
    </row>
    <row r="34642" spans="81:81">
      <c r="CC34642" s="2"/>
    </row>
    <row r="34643" spans="81:81">
      <c r="CC34643" s="2"/>
    </row>
    <row r="34644" spans="81:81">
      <c r="CC34644" s="2"/>
    </row>
    <row r="34645" spans="81:81">
      <c r="CC34645" s="2"/>
    </row>
    <row r="34646" spans="81:81">
      <c r="CC34646" s="2"/>
    </row>
    <row r="34647" spans="81:81">
      <c r="CC34647" s="2"/>
    </row>
    <row r="34648" spans="81:81">
      <c r="CC34648" s="2"/>
    </row>
    <row r="34649" spans="81:81">
      <c r="CC34649" s="2"/>
    </row>
    <row r="34650" spans="81:81">
      <c r="CC34650" s="2"/>
    </row>
    <row r="34651" spans="81:81">
      <c r="CC34651" s="2"/>
    </row>
    <row r="34652" spans="81:81">
      <c r="CC34652" s="2"/>
    </row>
    <row r="34653" spans="81:81">
      <c r="CC34653" s="2"/>
    </row>
    <row r="34654" spans="81:81">
      <c r="CC34654" s="2"/>
    </row>
    <row r="34655" spans="81:81">
      <c r="CC34655" s="2"/>
    </row>
    <row r="34656" spans="81:81">
      <c r="CC34656" s="2"/>
    </row>
    <row r="34657" spans="81:81">
      <c r="CC34657" s="2"/>
    </row>
    <row r="34658" spans="81:81">
      <c r="CC34658" s="2"/>
    </row>
    <row r="34659" spans="81:81">
      <c r="CC34659" s="2"/>
    </row>
    <row r="34660" spans="81:81">
      <c r="CC34660" s="2"/>
    </row>
    <row r="34661" spans="81:81">
      <c r="CC34661" s="2"/>
    </row>
    <row r="34662" spans="81:81">
      <c r="CC34662" s="2"/>
    </row>
    <row r="34663" spans="81:81">
      <c r="CC34663" s="2"/>
    </row>
    <row r="34664" spans="81:81">
      <c r="CC34664" s="2"/>
    </row>
    <row r="34665" spans="81:81">
      <c r="CC34665" s="2"/>
    </row>
    <row r="34666" spans="81:81">
      <c r="CC34666" s="2"/>
    </row>
    <row r="34667" spans="81:81">
      <c r="CC34667" s="2"/>
    </row>
    <row r="34668" spans="81:81">
      <c r="CC34668" s="2"/>
    </row>
    <row r="34669" spans="81:81">
      <c r="CC34669" s="2"/>
    </row>
    <row r="34670" spans="81:81">
      <c r="CC34670" s="2"/>
    </row>
    <row r="34671" spans="81:81">
      <c r="CC34671" s="2"/>
    </row>
    <row r="34672" spans="81:81">
      <c r="CC34672" s="2"/>
    </row>
    <row r="34673" spans="81:81">
      <c r="CC34673" s="2"/>
    </row>
    <row r="34674" spans="81:81">
      <c r="CC34674" s="2"/>
    </row>
    <row r="34675" spans="81:81">
      <c r="CC34675" s="2"/>
    </row>
    <row r="34676" spans="81:81">
      <c r="CC34676" s="2"/>
    </row>
    <row r="34677" spans="81:81">
      <c r="CC34677" s="2"/>
    </row>
    <row r="34678" spans="81:81">
      <c r="CC34678" s="2"/>
    </row>
    <row r="34679" spans="81:81">
      <c r="CC34679" s="2"/>
    </row>
    <row r="34680" spans="81:81">
      <c r="CC34680" s="2"/>
    </row>
    <row r="34681" spans="81:81">
      <c r="CC34681" s="2"/>
    </row>
    <row r="34682" spans="81:81">
      <c r="CC34682" s="2"/>
    </row>
    <row r="34683" spans="81:81">
      <c r="CC34683" s="2"/>
    </row>
    <row r="34684" spans="81:81">
      <c r="CC34684" s="2"/>
    </row>
    <row r="34685" spans="81:81">
      <c r="CC34685" s="2"/>
    </row>
    <row r="34686" spans="81:81">
      <c r="CC34686" s="2"/>
    </row>
    <row r="34687" spans="81:81">
      <c r="CC34687" s="2"/>
    </row>
    <row r="34688" spans="81:81">
      <c r="CC34688" s="2"/>
    </row>
    <row r="34689" spans="81:81">
      <c r="CC34689" s="2"/>
    </row>
    <row r="34690" spans="81:81">
      <c r="CC34690" s="2"/>
    </row>
    <row r="34691" spans="81:81">
      <c r="CC34691" s="2"/>
    </row>
    <row r="34692" spans="81:81">
      <c r="CC34692" s="2"/>
    </row>
    <row r="34693" spans="81:81">
      <c r="CC34693" s="2"/>
    </row>
    <row r="34694" spans="81:81">
      <c r="CC34694" s="2"/>
    </row>
    <row r="34695" spans="81:81">
      <c r="CC34695" s="2"/>
    </row>
    <row r="34696" spans="81:81">
      <c r="CC34696" s="2"/>
    </row>
    <row r="34697" spans="81:81">
      <c r="CC34697" s="2"/>
    </row>
    <row r="34698" spans="81:81">
      <c r="CC34698" s="2"/>
    </row>
    <row r="34699" spans="81:81">
      <c r="CC34699" s="2"/>
    </row>
    <row r="34700" spans="81:81">
      <c r="CC34700" s="2"/>
    </row>
    <row r="34701" spans="81:81">
      <c r="CC34701" s="2"/>
    </row>
    <row r="34702" spans="81:81">
      <c r="CC34702" s="2"/>
    </row>
    <row r="34703" spans="81:81">
      <c r="CC34703" s="2"/>
    </row>
    <row r="34704" spans="81:81">
      <c r="CC34704" s="2"/>
    </row>
    <row r="34705" spans="81:81">
      <c r="CC34705" s="2"/>
    </row>
    <row r="34706" spans="81:81">
      <c r="CC34706" s="2"/>
    </row>
    <row r="34707" spans="81:81">
      <c r="CC34707" s="2"/>
    </row>
    <row r="34708" spans="81:81">
      <c r="CC34708" s="2"/>
    </row>
    <row r="34709" spans="81:81">
      <c r="CC34709" s="2"/>
    </row>
    <row r="34710" spans="81:81">
      <c r="CC34710" s="2"/>
    </row>
    <row r="34711" spans="81:81">
      <c r="CC34711" s="2"/>
    </row>
    <row r="34712" spans="81:81">
      <c r="CC34712" s="2"/>
    </row>
    <row r="34713" spans="81:81">
      <c r="CC34713" s="2"/>
    </row>
    <row r="34714" spans="81:81">
      <c r="CC34714" s="2"/>
    </row>
    <row r="34715" spans="81:81">
      <c r="CC34715" s="2"/>
    </row>
    <row r="34716" spans="81:81">
      <c r="CC34716" s="2"/>
    </row>
    <row r="34717" spans="81:81">
      <c r="CC34717" s="2"/>
    </row>
    <row r="34718" spans="81:81">
      <c r="CC34718" s="2"/>
    </row>
    <row r="34719" spans="81:81">
      <c r="CC34719" s="2"/>
    </row>
    <row r="34720" spans="81:81">
      <c r="CC34720" s="2"/>
    </row>
    <row r="34721" spans="81:81">
      <c r="CC34721" s="2"/>
    </row>
    <row r="34722" spans="81:81">
      <c r="CC34722" s="2"/>
    </row>
    <row r="34723" spans="81:81">
      <c r="CC34723" s="2"/>
    </row>
    <row r="34724" spans="81:81">
      <c r="CC34724" s="2"/>
    </row>
    <row r="34725" spans="81:81">
      <c r="CC34725" s="2"/>
    </row>
    <row r="34726" spans="81:81">
      <c r="CC34726" s="2"/>
    </row>
    <row r="34727" spans="81:81">
      <c r="CC34727" s="2"/>
    </row>
    <row r="34728" spans="81:81">
      <c r="CC34728" s="2"/>
    </row>
    <row r="34729" spans="81:81">
      <c r="CC34729" s="2"/>
    </row>
    <row r="34730" spans="81:81">
      <c r="CC34730" s="2"/>
    </row>
    <row r="34731" spans="81:81">
      <c r="CC34731" s="2"/>
    </row>
    <row r="34732" spans="81:81">
      <c r="CC34732" s="2"/>
    </row>
    <row r="34733" spans="81:81">
      <c r="CC34733" s="2"/>
    </row>
    <row r="34734" spans="81:81">
      <c r="CC34734" s="2"/>
    </row>
    <row r="34735" spans="81:81">
      <c r="CC34735" s="2"/>
    </row>
    <row r="34736" spans="81:81">
      <c r="CC34736" s="2"/>
    </row>
    <row r="34737" spans="81:81">
      <c r="CC34737" s="2"/>
    </row>
    <row r="34738" spans="81:81">
      <c r="CC34738" s="2"/>
    </row>
    <row r="34739" spans="81:81">
      <c r="CC34739" s="2"/>
    </row>
    <row r="34740" spans="81:81">
      <c r="CC34740" s="2"/>
    </row>
    <row r="34741" spans="81:81">
      <c r="CC34741" s="2"/>
    </row>
    <row r="34742" spans="81:81">
      <c r="CC34742" s="2"/>
    </row>
    <row r="34743" spans="81:81">
      <c r="CC34743" s="2"/>
    </row>
    <row r="34744" spans="81:81">
      <c r="CC34744" s="2"/>
    </row>
    <row r="34745" spans="81:81">
      <c r="CC34745" s="2"/>
    </row>
    <row r="34746" spans="81:81">
      <c r="CC34746" s="2"/>
    </row>
    <row r="34747" spans="81:81">
      <c r="CC34747" s="2"/>
    </row>
    <row r="34748" spans="81:81">
      <c r="CC34748" s="2"/>
    </row>
    <row r="34749" spans="81:81">
      <c r="CC34749" s="2"/>
    </row>
    <row r="34750" spans="81:81">
      <c r="CC34750" s="2"/>
    </row>
    <row r="34751" spans="81:81">
      <c r="CC34751" s="2"/>
    </row>
    <row r="34752" spans="81:81">
      <c r="CC34752" s="2"/>
    </row>
    <row r="34753" spans="81:81">
      <c r="CC34753" s="2"/>
    </row>
    <row r="34754" spans="81:81">
      <c r="CC34754" s="2"/>
    </row>
    <row r="34755" spans="81:81">
      <c r="CC34755" s="2"/>
    </row>
    <row r="34756" spans="81:81">
      <c r="CC34756" s="2"/>
    </row>
    <row r="34757" spans="81:81">
      <c r="CC34757" s="2"/>
    </row>
    <row r="34758" spans="81:81">
      <c r="CC34758" s="2"/>
    </row>
    <row r="34759" spans="81:81">
      <c r="CC34759" s="2"/>
    </row>
    <row r="34760" spans="81:81">
      <c r="CC34760" s="2"/>
    </row>
    <row r="34761" spans="81:81">
      <c r="CC34761" s="2"/>
    </row>
    <row r="34762" spans="81:81">
      <c r="CC34762" s="2"/>
    </row>
    <row r="34763" spans="81:81">
      <c r="CC34763" s="2"/>
    </row>
    <row r="34764" spans="81:81">
      <c r="CC34764" s="2"/>
    </row>
    <row r="34765" spans="81:81">
      <c r="CC34765" s="2"/>
    </row>
    <row r="34766" spans="81:81">
      <c r="CC34766" s="2"/>
    </row>
    <row r="34767" spans="81:81">
      <c r="CC34767" s="2"/>
    </row>
    <row r="34768" spans="81:81">
      <c r="CC34768" s="2"/>
    </row>
    <row r="34769" spans="81:81">
      <c r="CC34769" s="2"/>
    </row>
    <row r="34770" spans="81:81">
      <c r="CC34770" s="2"/>
    </row>
    <row r="34771" spans="81:81">
      <c r="CC34771" s="2"/>
    </row>
    <row r="34772" spans="81:81">
      <c r="CC34772" s="2"/>
    </row>
    <row r="34773" spans="81:81">
      <c r="CC34773" s="2"/>
    </row>
    <row r="34774" spans="81:81">
      <c r="CC34774" s="2"/>
    </row>
    <row r="34775" spans="81:81">
      <c r="CC34775" s="2"/>
    </row>
    <row r="34776" spans="81:81">
      <c r="CC34776" s="2"/>
    </row>
    <row r="34777" spans="81:81">
      <c r="CC34777" s="2"/>
    </row>
    <row r="34778" spans="81:81">
      <c r="CC34778" s="2"/>
    </row>
    <row r="34779" spans="81:81">
      <c r="CC34779" s="2"/>
    </row>
    <row r="34780" spans="81:81">
      <c r="CC34780" s="2"/>
    </row>
    <row r="34781" spans="81:81">
      <c r="CC34781" s="2"/>
    </row>
    <row r="34782" spans="81:81">
      <c r="CC34782" s="2"/>
    </row>
    <row r="34783" spans="81:81">
      <c r="CC34783" s="2"/>
    </row>
    <row r="34784" spans="81:81">
      <c r="CC34784" s="2"/>
    </row>
    <row r="34785" spans="81:81">
      <c r="CC34785" s="2"/>
    </row>
    <row r="34786" spans="81:81">
      <c r="CC34786" s="2"/>
    </row>
    <row r="34787" spans="81:81">
      <c r="CC34787" s="2"/>
    </row>
    <row r="34788" spans="81:81">
      <c r="CC34788" s="2"/>
    </row>
    <row r="34789" spans="81:81">
      <c r="CC34789" s="2"/>
    </row>
    <row r="34790" spans="81:81">
      <c r="CC34790" s="2"/>
    </row>
    <row r="34791" spans="81:81">
      <c r="CC34791" s="2"/>
    </row>
    <row r="34792" spans="81:81">
      <c r="CC34792" s="2"/>
    </row>
    <row r="34793" spans="81:81">
      <c r="CC34793" s="2"/>
    </row>
    <row r="34794" spans="81:81">
      <c r="CC34794" s="2"/>
    </row>
    <row r="34795" spans="81:81">
      <c r="CC34795" s="2"/>
    </row>
    <row r="34796" spans="81:81">
      <c r="CC34796" s="2"/>
    </row>
    <row r="34797" spans="81:81">
      <c r="CC34797" s="2"/>
    </row>
    <row r="34798" spans="81:81">
      <c r="CC34798" s="2"/>
    </row>
    <row r="34799" spans="81:81">
      <c r="CC34799" s="2"/>
    </row>
    <row r="34800" spans="81:81">
      <c r="CC34800" s="2"/>
    </row>
    <row r="34801" spans="81:81">
      <c r="CC34801" s="2"/>
    </row>
    <row r="34802" spans="81:81">
      <c r="CC34802" s="2"/>
    </row>
    <row r="34803" spans="81:81">
      <c r="CC34803" s="2"/>
    </row>
    <row r="34804" spans="81:81">
      <c r="CC34804" s="2"/>
    </row>
    <row r="34805" spans="81:81">
      <c r="CC34805" s="2"/>
    </row>
    <row r="34806" spans="81:81">
      <c r="CC34806" s="2"/>
    </row>
    <row r="34807" spans="81:81">
      <c r="CC34807" s="2"/>
    </row>
    <row r="34808" spans="81:81">
      <c r="CC34808" s="2"/>
    </row>
    <row r="34809" spans="81:81">
      <c r="CC34809" s="2"/>
    </row>
    <row r="34810" spans="81:81">
      <c r="CC34810" s="2"/>
    </row>
    <row r="34811" spans="81:81">
      <c r="CC34811" s="2"/>
    </row>
    <row r="34812" spans="81:81">
      <c r="CC34812" s="2"/>
    </row>
    <row r="34813" spans="81:81">
      <c r="CC34813" s="2"/>
    </row>
    <row r="34814" spans="81:81">
      <c r="CC34814" s="2"/>
    </row>
    <row r="34815" spans="81:81">
      <c r="CC34815" s="2"/>
    </row>
    <row r="34816" spans="81:81">
      <c r="CC34816" s="2"/>
    </row>
    <row r="34817" spans="81:81">
      <c r="CC34817" s="2"/>
    </row>
    <row r="34818" spans="81:81">
      <c r="CC34818" s="2"/>
    </row>
    <row r="34819" spans="81:81">
      <c r="CC34819" s="2"/>
    </row>
    <row r="34820" spans="81:81">
      <c r="CC34820" s="2"/>
    </row>
    <row r="34821" spans="81:81">
      <c r="CC34821" s="2"/>
    </row>
    <row r="34822" spans="81:81">
      <c r="CC34822" s="2"/>
    </row>
    <row r="34823" spans="81:81">
      <c r="CC34823" s="2"/>
    </row>
    <row r="34824" spans="81:81">
      <c r="CC34824" s="2"/>
    </row>
    <row r="34825" spans="81:81">
      <c r="CC34825" s="2"/>
    </row>
    <row r="34826" spans="81:81">
      <c r="CC34826" s="2"/>
    </row>
    <row r="34827" spans="81:81">
      <c r="CC34827" s="2"/>
    </row>
    <row r="34828" spans="81:81">
      <c r="CC34828" s="2"/>
    </row>
    <row r="34829" spans="81:81">
      <c r="CC34829" s="2"/>
    </row>
    <row r="34830" spans="81:81">
      <c r="CC34830" s="2"/>
    </row>
    <row r="34831" spans="81:81">
      <c r="CC34831" s="2"/>
    </row>
    <row r="34832" spans="81:81">
      <c r="CC34832" s="2"/>
    </row>
    <row r="34833" spans="81:81">
      <c r="CC34833" s="2"/>
    </row>
    <row r="34834" spans="81:81">
      <c r="CC34834" s="2"/>
    </row>
    <row r="34835" spans="81:81">
      <c r="CC34835" s="2"/>
    </row>
    <row r="34836" spans="81:81">
      <c r="CC34836" s="2"/>
    </row>
    <row r="34837" spans="81:81">
      <c r="CC34837" s="2"/>
    </row>
    <row r="34838" spans="81:81">
      <c r="CC34838" s="2"/>
    </row>
    <row r="34839" spans="81:81">
      <c r="CC34839" s="2"/>
    </row>
    <row r="34840" spans="81:81">
      <c r="CC34840" s="2"/>
    </row>
    <row r="34841" spans="81:81">
      <c r="CC34841" s="2"/>
    </row>
    <row r="34842" spans="81:81">
      <c r="CC34842" s="2"/>
    </row>
    <row r="34843" spans="81:81">
      <c r="CC34843" s="2"/>
    </row>
    <row r="34844" spans="81:81">
      <c r="CC34844" s="2"/>
    </row>
    <row r="34845" spans="81:81">
      <c r="CC34845" s="2"/>
    </row>
    <row r="34846" spans="81:81">
      <c r="CC34846" s="2"/>
    </row>
    <row r="34847" spans="81:81">
      <c r="CC34847" s="2"/>
    </row>
    <row r="34848" spans="81:81">
      <c r="CC34848" s="2"/>
    </row>
    <row r="34849" spans="81:81">
      <c r="CC34849" s="2"/>
    </row>
    <row r="34850" spans="81:81">
      <c r="CC34850" s="2"/>
    </row>
    <row r="34851" spans="81:81">
      <c r="CC34851" s="2"/>
    </row>
    <row r="34852" spans="81:81">
      <c r="CC34852" s="2"/>
    </row>
    <row r="34853" spans="81:81">
      <c r="CC34853" s="2"/>
    </row>
    <row r="34854" spans="81:81">
      <c r="CC34854" s="2"/>
    </row>
    <row r="34855" spans="81:81">
      <c r="CC34855" s="2"/>
    </row>
    <row r="34856" spans="81:81">
      <c r="CC34856" s="2"/>
    </row>
    <row r="34857" spans="81:81">
      <c r="CC34857" s="2"/>
    </row>
    <row r="34858" spans="81:81">
      <c r="CC34858" s="2"/>
    </row>
    <row r="34859" spans="81:81">
      <c r="CC34859" s="2"/>
    </row>
    <row r="34860" spans="81:81">
      <c r="CC34860" s="2"/>
    </row>
    <row r="34861" spans="81:81">
      <c r="CC34861" s="2"/>
    </row>
    <row r="34862" spans="81:81">
      <c r="CC34862" s="2"/>
    </row>
    <row r="34863" spans="81:81">
      <c r="CC34863" s="2"/>
    </row>
    <row r="34864" spans="81:81">
      <c r="CC34864" s="2"/>
    </row>
    <row r="34865" spans="81:81">
      <c r="CC34865" s="2"/>
    </row>
    <row r="34866" spans="81:81">
      <c r="CC34866" s="2"/>
    </row>
    <row r="34867" spans="81:81">
      <c r="CC34867" s="2"/>
    </row>
    <row r="34868" spans="81:81">
      <c r="CC34868" s="2"/>
    </row>
    <row r="34869" spans="81:81">
      <c r="CC34869" s="2"/>
    </row>
    <row r="34870" spans="81:81">
      <c r="CC34870" s="2"/>
    </row>
    <row r="34871" spans="81:81">
      <c r="CC34871" s="2"/>
    </row>
    <row r="34872" spans="81:81">
      <c r="CC34872" s="2"/>
    </row>
    <row r="34873" spans="81:81">
      <c r="CC34873" s="2"/>
    </row>
    <row r="34874" spans="81:81">
      <c r="CC34874" s="2"/>
    </row>
    <row r="34875" spans="81:81">
      <c r="CC34875" s="2"/>
    </row>
    <row r="34876" spans="81:81">
      <c r="CC34876" s="2"/>
    </row>
    <row r="34877" spans="81:81">
      <c r="CC34877" s="2"/>
    </row>
    <row r="34878" spans="81:81">
      <c r="CC34878" s="2"/>
    </row>
    <row r="34879" spans="81:81">
      <c r="CC34879" s="2"/>
    </row>
    <row r="34880" spans="81:81">
      <c r="CC34880" s="2"/>
    </row>
    <row r="34881" spans="81:81">
      <c r="CC34881" s="2"/>
    </row>
    <row r="34882" spans="81:81">
      <c r="CC34882" s="2"/>
    </row>
    <row r="34883" spans="81:81">
      <c r="CC34883" s="2"/>
    </row>
    <row r="34884" spans="81:81">
      <c r="CC34884" s="2"/>
    </row>
    <row r="34885" spans="81:81">
      <c r="CC34885" s="2"/>
    </row>
    <row r="34886" spans="81:81">
      <c r="CC34886" s="2"/>
    </row>
    <row r="34887" spans="81:81">
      <c r="CC34887" s="2"/>
    </row>
    <row r="34888" spans="81:81">
      <c r="CC34888" s="2"/>
    </row>
    <row r="34889" spans="81:81">
      <c r="CC34889" s="2"/>
    </row>
    <row r="34890" spans="81:81">
      <c r="CC34890" s="2"/>
    </row>
    <row r="34891" spans="81:81">
      <c r="CC34891" s="2"/>
    </row>
    <row r="34892" spans="81:81">
      <c r="CC34892" s="2"/>
    </row>
    <row r="34893" spans="81:81">
      <c r="CC34893" s="2"/>
    </row>
    <row r="34894" spans="81:81">
      <c r="CC34894" s="2"/>
    </row>
    <row r="34895" spans="81:81">
      <c r="CC34895" s="2"/>
    </row>
    <row r="34896" spans="81:81">
      <c r="CC34896" s="2"/>
    </row>
    <row r="34897" spans="81:81">
      <c r="CC34897" s="2"/>
    </row>
    <row r="34898" spans="81:81">
      <c r="CC34898" s="2"/>
    </row>
    <row r="34899" spans="81:81">
      <c r="CC34899" s="2"/>
    </row>
    <row r="34900" spans="81:81">
      <c r="CC34900" s="2"/>
    </row>
    <row r="34901" spans="81:81">
      <c r="CC34901" s="2"/>
    </row>
    <row r="34902" spans="81:81">
      <c r="CC34902" s="2"/>
    </row>
    <row r="34903" spans="81:81">
      <c r="CC34903" s="2"/>
    </row>
    <row r="34904" spans="81:81">
      <c r="CC34904" s="2"/>
    </row>
    <row r="34905" spans="81:81">
      <c r="CC34905" s="2"/>
    </row>
    <row r="34906" spans="81:81">
      <c r="CC34906" s="2"/>
    </row>
    <row r="34907" spans="81:81">
      <c r="CC34907" s="2"/>
    </row>
    <row r="34908" spans="81:81">
      <c r="CC34908" s="2"/>
    </row>
    <row r="34909" spans="81:81">
      <c r="CC34909" s="2"/>
    </row>
    <row r="34910" spans="81:81">
      <c r="CC34910" s="2"/>
    </row>
    <row r="34911" spans="81:81">
      <c r="CC34911" s="2"/>
    </row>
    <row r="34912" spans="81:81">
      <c r="CC34912" s="2"/>
    </row>
    <row r="34913" spans="81:81">
      <c r="CC34913" s="2"/>
    </row>
    <row r="34914" spans="81:81">
      <c r="CC34914" s="2"/>
    </row>
    <row r="34915" spans="81:81">
      <c r="CC34915" s="2"/>
    </row>
    <row r="34916" spans="81:81">
      <c r="CC34916" s="2"/>
    </row>
    <row r="34917" spans="81:81">
      <c r="CC34917" s="2"/>
    </row>
    <row r="34918" spans="81:81">
      <c r="CC34918" s="2"/>
    </row>
    <row r="34919" spans="81:81">
      <c r="CC34919" s="2"/>
    </row>
    <row r="34920" spans="81:81">
      <c r="CC34920" s="2"/>
    </row>
    <row r="34921" spans="81:81">
      <c r="CC34921" s="2"/>
    </row>
    <row r="34922" spans="81:81">
      <c r="CC34922" s="2"/>
    </row>
    <row r="34923" spans="81:81">
      <c r="CC34923" s="2"/>
    </row>
    <row r="34924" spans="81:81">
      <c r="CC34924" s="2"/>
    </row>
    <row r="34925" spans="81:81">
      <c r="CC34925" s="2"/>
    </row>
    <row r="34926" spans="81:81">
      <c r="CC34926" s="2"/>
    </row>
    <row r="34927" spans="81:81">
      <c r="CC34927" s="2"/>
    </row>
    <row r="34928" spans="81:81">
      <c r="CC34928" s="2"/>
    </row>
    <row r="34929" spans="81:81">
      <c r="CC34929" s="2"/>
    </row>
    <row r="34930" spans="81:81">
      <c r="CC34930" s="2"/>
    </row>
    <row r="34931" spans="81:81">
      <c r="CC34931" s="2"/>
    </row>
    <row r="34932" spans="81:81">
      <c r="CC34932" s="2"/>
    </row>
    <row r="34933" spans="81:81">
      <c r="CC34933" s="2"/>
    </row>
    <row r="34934" spans="81:81">
      <c r="CC34934" s="2"/>
    </row>
    <row r="34935" spans="81:81">
      <c r="CC34935" s="2"/>
    </row>
    <row r="34936" spans="81:81">
      <c r="CC34936" s="2"/>
    </row>
    <row r="34937" spans="81:81">
      <c r="CC34937" s="2"/>
    </row>
    <row r="34938" spans="81:81">
      <c r="CC34938" s="2"/>
    </row>
    <row r="34939" spans="81:81">
      <c r="CC34939" s="2"/>
    </row>
    <row r="34940" spans="81:81">
      <c r="CC34940" s="2"/>
    </row>
    <row r="34941" spans="81:81">
      <c r="CC34941" s="2"/>
    </row>
    <row r="34942" spans="81:81">
      <c r="CC34942" s="2"/>
    </row>
    <row r="34943" spans="81:81">
      <c r="CC34943" s="2"/>
    </row>
    <row r="34944" spans="81:81">
      <c r="CC34944" s="2"/>
    </row>
    <row r="34945" spans="81:81">
      <c r="CC34945" s="2"/>
    </row>
    <row r="34946" spans="81:81">
      <c r="CC34946" s="2"/>
    </row>
    <row r="34947" spans="81:81">
      <c r="CC34947" s="2"/>
    </row>
    <row r="34948" spans="81:81">
      <c r="CC34948" s="2"/>
    </row>
    <row r="34949" spans="81:81">
      <c r="CC34949" s="2"/>
    </row>
    <row r="34950" spans="81:81">
      <c r="CC34950" s="2"/>
    </row>
    <row r="34951" spans="81:81">
      <c r="CC34951" s="2"/>
    </row>
    <row r="34952" spans="81:81">
      <c r="CC34952" s="2"/>
    </row>
    <row r="34953" spans="81:81">
      <c r="CC34953" s="2"/>
    </row>
    <row r="34954" spans="81:81">
      <c r="CC34954" s="2"/>
    </row>
    <row r="34955" spans="81:81">
      <c r="CC34955" s="2"/>
    </row>
    <row r="34956" spans="81:81">
      <c r="CC34956" s="2"/>
    </row>
    <row r="34957" spans="81:81">
      <c r="CC34957" s="2"/>
    </row>
    <row r="34958" spans="81:81">
      <c r="CC34958" s="2"/>
    </row>
    <row r="34959" spans="81:81">
      <c r="CC34959" s="2"/>
    </row>
    <row r="34960" spans="81:81">
      <c r="CC34960" s="2"/>
    </row>
    <row r="34961" spans="81:81">
      <c r="CC34961" s="2"/>
    </row>
    <row r="34962" spans="81:81">
      <c r="CC34962" s="2"/>
    </row>
    <row r="34963" spans="81:81">
      <c r="CC34963" s="2"/>
    </row>
    <row r="34964" spans="81:81">
      <c r="CC34964" s="2"/>
    </row>
    <row r="34965" spans="81:81">
      <c r="CC34965" s="2"/>
    </row>
    <row r="34966" spans="81:81">
      <c r="CC34966" s="2"/>
    </row>
    <row r="34967" spans="81:81">
      <c r="CC34967" s="2"/>
    </row>
    <row r="34968" spans="81:81">
      <c r="CC34968" s="2"/>
    </row>
    <row r="34969" spans="81:81">
      <c r="CC34969" s="2"/>
    </row>
    <row r="34970" spans="81:81">
      <c r="CC34970" s="2"/>
    </row>
    <row r="34971" spans="81:81">
      <c r="CC34971" s="2"/>
    </row>
    <row r="34972" spans="81:81">
      <c r="CC34972" s="2"/>
    </row>
    <row r="34973" spans="81:81">
      <c r="CC34973" s="2"/>
    </row>
    <row r="34974" spans="81:81">
      <c r="CC34974" s="2"/>
    </row>
    <row r="34975" spans="81:81">
      <c r="CC34975" s="2"/>
    </row>
    <row r="34976" spans="81:81">
      <c r="CC34976" s="2"/>
    </row>
    <row r="34977" spans="81:81">
      <c r="CC34977" s="2"/>
    </row>
    <row r="34978" spans="81:81">
      <c r="CC34978" s="2"/>
    </row>
    <row r="34979" spans="81:81">
      <c r="CC34979" s="2"/>
    </row>
    <row r="34980" spans="81:81">
      <c r="CC34980" s="2"/>
    </row>
    <row r="34981" spans="81:81">
      <c r="CC34981" s="2"/>
    </row>
    <row r="34982" spans="81:81">
      <c r="CC34982" s="2"/>
    </row>
    <row r="34983" spans="81:81">
      <c r="CC34983" s="2"/>
    </row>
    <row r="34984" spans="81:81">
      <c r="CC34984" s="2"/>
    </row>
    <row r="34985" spans="81:81">
      <c r="CC34985" s="2"/>
    </row>
    <row r="34986" spans="81:81">
      <c r="CC34986" s="2"/>
    </row>
    <row r="34987" spans="81:81">
      <c r="CC34987" s="2"/>
    </row>
    <row r="34988" spans="81:81">
      <c r="CC34988" s="2"/>
    </row>
    <row r="34989" spans="81:81">
      <c r="CC34989" s="2"/>
    </row>
    <row r="34990" spans="81:81">
      <c r="CC34990" s="2"/>
    </row>
    <row r="34991" spans="81:81">
      <c r="CC34991" s="2"/>
    </row>
    <row r="34992" spans="81:81">
      <c r="CC34992" s="2"/>
    </row>
    <row r="34993" spans="81:81">
      <c r="CC34993" s="2"/>
    </row>
    <row r="34994" spans="81:81">
      <c r="CC34994" s="2"/>
    </row>
    <row r="34995" spans="81:81">
      <c r="CC34995" s="2"/>
    </row>
    <row r="34996" spans="81:81">
      <c r="CC34996" s="2"/>
    </row>
    <row r="34997" spans="81:81">
      <c r="CC34997" s="2"/>
    </row>
    <row r="34998" spans="81:81">
      <c r="CC34998" s="2"/>
    </row>
    <row r="34999" spans="81:81">
      <c r="CC34999" s="2"/>
    </row>
    <row r="35000" spans="81:81">
      <c r="CC35000" s="2"/>
    </row>
    <row r="35001" spans="81:81">
      <c r="CC35001" s="2"/>
    </row>
    <row r="35002" spans="81:81">
      <c r="CC35002" s="2"/>
    </row>
    <row r="35003" spans="81:81">
      <c r="CC35003" s="2"/>
    </row>
    <row r="35004" spans="81:81">
      <c r="CC35004" s="2"/>
    </row>
    <row r="35005" spans="81:81">
      <c r="CC35005" s="2"/>
    </row>
    <row r="35006" spans="81:81">
      <c r="CC35006" s="2"/>
    </row>
    <row r="35007" spans="81:81">
      <c r="CC35007" s="2"/>
    </row>
    <row r="35008" spans="81:81">
      <c r="CC35008" s="2"/>
    </row>
    <row r="35009" spans="81:81">
      <c r="CC35009" s="2"/>
    </row>
    <row r="35010" spans="81:81">
      <c r="CC35010" s="2"/>
    </row>
    <row r="35011" spans="81:81">
      <c r="CC35011" s="2"/>
    </row>
    <row r="35012" spans="81:81">
      <c r="CC35012" s="2"/>
    </row>
    <row r="35013" spans="81:81">
      <c r="CC35013" s="2"/>
    </row>
    <row r="35014" spans="81:81">
      <c r="CC35014" s="2"/>
    </row>
    <row r="35015" spans="81:81">
      <c r="CC35015" s="2"/>
    </row>
    <row r="35016" spans="81:81">
      <c r="CC35016" s="2"/>
    </row>
    <row r="35017" spans="81:81">
      <c r="CC35017" s="2"/>
    </row>
    <row r="35018" spans="81:81">
      <c r="CC35018" s="2"/>
    </row>
    <row r="35019" spans="81:81">
      <c r="CC35019" s="2"/>
    </row>
    <row r="35020" spans="81:81">
      <c r="CC35020" s="2"/>
    </row>
    <row r="35021" spans="81:81">
      <c r="CC35021" s="2"/>
    </row>
    <row r="35022" spans="81:81">
      <c r="CC35022" s="2"/>
    </row>
    <row r="35023" spans="81:81">
      <c r="CC35023" s="2"/>
    </row>
    <row r="35024" spans="81:81">
      <c r="CC35024" s="2"/>
    </row>
    <row r="35025" spans="81:81">
      <c r="CC35025" s="2"/>
    </row>
    <row r="35026" spans="81:81">
      <c r="CC35026" s="2"/>
    </row>
    <row r="35027" spans="81:81">
      <c r="CC35027" s="2"/>
    </row>
    <row r="35028" spans="81:81">
      <c r="CC35028" s="2"/>
    </row>
    <row r="35029" spans="81:81">
      <c r="CC35029" s="2"/>
    </row>
    <row r="35030" spans="81:81">
      <c r="CC35030" s="2"/>
    </row>
    <row r="35031" spans="81:81">
      <c r="CC35031" s="2"/>
    </row>
    <row r="35032" spans="81:81">
      <c r="CC35032" s="2"/>
    </row>
    <row r="35033" spans="81:81">
      <c r="CC35033" s="2"/>
    </row>
    <row r="35034" spans="81:81">
      <c r="CC35034" s="2"/>
    </row>
    <row r="35035" spans="81:81">
      <c r="CC35035" s="2"/>
    </row>
    <row r="35036" spans="81:81">
      <c r="CC35036" s="2"/>
    </row>
    <row r="35037" spans="81:81">
      <c r="CC35037" s="2"/>
    </row>
    <row r="35038" spans="81:81">
      <c r="CC35038" s="2"/>
    </row>
    <row r="35039" spans="81:81">
      <c r="CC35039" s="2"/>
    </row>
    <row r="35040" spans="81:81">
      <c r="CC35040" s="2"/>
    </row>
    <row r="35041" spans="81:81">
      <c r="CC35041" s="2"/>
    </row>
    <row r="35042" spans="81:81">
      <c r="CC35042" s="2"/>
    </row>
    <row r="35043" spans="81:81">
      <c r="CC35043" s="2"/>
    </row>
    <row r="35044" spans="81:81">
      <c r="CC35044" s="2"/>
    </row>
    <row r="35045" spans="81:81">
      <c r="CC35045" s="2"/>
    </row>
    <row r="35046" spans="81:81">
      <c r="CC35046" s="2"/>
    </row>
    <row r="35047" spans="81:81">
      <c r="CC35047" s="2"/>
    </row>
    <row r="35048" spans="81:81">
      <c r="CC35048" s="2"/>
    </row>
    <row r="35049" spans="81:81">
      <c r="CC35049" s="2"/>
    </row>
    <row r="35050" spans="81:81">
      <c r="CC35050" s="2"/>
    </row>
    <row r="35051" spans="81:81">
      <c r="CC35051" s="2"/>
    </row>
    <row r="35052" spans="81:81">
      <c r="CC35052" s="2"/>
    </row>
    <row r="35053" spans="81:81">
      <c r="CC35053" s="2"/>
    </row>
    <row r="35054" spans="81:81">
      <c r="CC35054" s="2"/>
    </row>
    <row r="35055" spans="81:81">
      <c r="CC35055" s="2"/>
    </row>
    <row r="35056" spans="81:81">
      <c r="CC35056" s="2"/>
    </row>
    <row r="35057" spans="81:81">
      <c r="CC35057" s="2"/>
    </row>
    <row r="35058" spans="81:81">
      <c r="CC35058" s="2"/>
    </row>
    <row r="35059" spans="81:81">
      <c r="CC35059" s="2"/>
    </row>
    <row r="35060" spans="81:81">
      <c r="CC35060" s="2"/>
    </row>
    <row r="35061" spans="81:81">
      <c r="CC35061" s="2"/>
    </row>
    <row r="35062" spans="81:81">
      <c r="CC35062" s="2"/>
    </row>
    <row r="35063" spans="81:81">
      <c r="CC35063" s="2"/>
    </row>
    <row r="35064" spans="81:81">
      <c r="CC35064" s="2"/>
    </row>
    <row r="35065" spans="81:81">
      <c r="CC35065" s="2"/>
    </row>
    <row r="35066" spans="81:81">
      <c r="CC35066" s="2"/>
    </row>
    <row r="35067" spans="81:81">
      <c r="CC35067" s="2"/>
    </row>
    <row r="35068" spans="81:81">
      <c r="CC35068" s="2"/>
    </row>
    <row r="35069" spans="81:81">
      <c r="CC35069" s="2"/>
    </row>
    <row r="35070" spans="81:81">
      <c r="CC35070" s="2"/>
    </row>
    <row r="35071" spans="81:81">
      <c r="CC35071" s="2"/>
    </row>
    <row r="35072" spans="81:81">
      <c r="CC35072" s="2"/>
    </row>
    <row r="35073" spans="81:81">
      <c r="CC35073" s="2"/>
    </row>
    <row r="35074" spans="81:81">
      <c r="CC35074" s="2"/>
    </row>
    <row r="35075" spans="81:81">
      <c r="CC35075" s="2"/>
    </row>
    <row r="35076" spans="81:81">
      <c r="CC35076" s="2"/>
    </row>
    <row r="35077" spans="81:81">
      <c r="CC35077" s="2"/>
    </row>
    <row r="35078" spans="81:81">
      <c r="CC35078" s="2"/>
    </row>
    <row r="35079" spans="81:81">
      <c r="CC35079" s="2"/>
    </row>
    <row r="35080" spans="81:81">
      <c r="CC35080" s="2"/>
    </row>
    <row r="35081" spans="81:81">
      <c r="CC35081" s="2"/>
    </row>
    <row r="35082" spans="81:81">
      <c r="CC35082" s="2"/>
    </row>
    <row r="35083" spans="81:81">
      <c r="CC35083" s="2"/>
    </row>
    <row r="35084" spans="81:81">
      <c r="CC35084" s="2"/>
    </row>
    <row r="35085" spans="81:81">
      <c r="CC35085" s="2"/>
    </row>
    <row r="35086" spans="81:81">
      <c r="CC35086" s="2"/>
    </row>
    <row r="35087" spans="81:81">
      <c r="CC35087" s="2"/>
    </row>
    <row r="35088" spans="81:81">
      <c r="CC35088" s="2"/>
    </row>
    <row r="35089" spans="81:81">
      <c r="CC35089" s="2"/>
    </row>
    <row r="35090" spans="81:81">
      <c r="CC35090" s="2"/>
    </row>
    <row r="35091" spans="81:81">
      <c r="CC35091" s="2"/>
    </row>
    <row r="35092" spans="81:81">
      <c r="CC35092" s="2"/>
    </row>
    <row r="35093" spans="81:81">
      <c r="CC35093" s="2"/>
    </row>
    <row r="35094" spans="81:81">
      <c r="CC35094" s="2"/>
    </row>
    <row r="35095" spans="81:81">
      <c r="CC35095" s="2"/>
    </row>
    <row r="35096" spans="81:81">
      <c r="CC35096" s="2"/>
    </row>
    <row r="35097" spans="81:81">
      <c r="CC35097" s="2"/>
    </row>
    <row r="35098" spans="81:81">
      <c r="CC35098" s="2"/>
    </row>
    <row r="35099" spans="81:81">
      <c r="CC35099" s="2"/>
    </row>
    <row r="35100" spans="81:81">
      <c r="CC35100" s="2"/>
    </row>
    <row r="35101" spans="81:81">
      <c r="CC35101" s="2"/>
    </row>
    <row r="35102" spans="81:81">
      <c r="CC35102" s="2"/>
    </row>
    <row r="35103" spans="81:81">
      <c r="CC35103" s="2"/>
    </row>
    <row r="35104" spans="81:81">
      <c r="CC35104" s="2"/>
    </row>
    <row r="35105" spans="81:81">
      <c r="CC35105" s="2"/>
    </row>
    <row r="35106" spans="81:81">
      <c r="CC35106" s="2"/>
    </row>
    <row r="35107" spans="81:81">
      <c r="CC35107" s="2"/>
    </row>
    <row r="35108" spans="81:81">
      <c r="CC35108" s="2"/>
    </row>
    <row r="35109" spans="81:81">
      <c r="CC35109" s="2"/>
    </row>
    <row r="35110" spans="81:81">
      <c r="CC35110" s="2"/>
    </row>
    <row r="35111" spans="81:81">
      <c r="CC35111" s="2"/>
    </row>
    <row r="35112" spans="81:81">
      <c r="CC35112" s="2"/>
    </row>
    <row r="35113" spans="81:81">
      <c r="CC35113" s="2"/>
    </row>
    <row r="35114" spans="81:81">
      <c r="CC35114" s="2"/>
    </row>
    <row r="35115" spans="81:81">
      <c r="CC35115" s="2"/>
    </row>
    <row r="35116" spans="81:81">
      <c r="CC35116" s="2"/>
    </row>
    <row r="35117" spans="81:81">
      <c r="CC35117" s="2"/>
    </row>
    <row r="35118" spans="81:81">
      <c r="CC35118" s="2"/>
    </row>
    <row r="35119" spans="81:81">
      <c r="CC35119" s="2"/>
    </row>
    <row r="35120" spans="81:81">
      <c r="CC35120" s="2"/>
    </row>
    <row r="35121" spans="81:81">
      <c r="CC35121" s="2"/>
    </row>
    <row r="35122" spans="81:81">
      <c r="CC35122" s="2"/>
    </row>
    <row r="35123" spans="81:81">
      <c r="CC35123" s="2"/>
    </row>
    <row r="35124" spans="81:81">
      <c r="CC35124" s="2"/>
    </row>
    <row r="35125" spans="81:81">
      <c r="CC35125" s="2"/>
    </row>
    <row r="35126" spans="81:81">
      <c r="CC35126" s="2"/>
    </row>
    <row r="35127" spans="81:81">
      <c r="CC35127" s="2"/>
    </row>
    <row r="35128" spans="81:81">
      <c r="CC35128" s="2"/>
    </row>
    <row r="35129" spans="81:81">
      <c r="CC35129" s="2"/>
    </row>
    <row r="35130" spans="81:81">
      <c r="CC35130" s="2"/>
    </row>
    <row r="35131" spans="81:81">
      <c r="CC35131" s="2"/>
    </row>
    <row r="35132" spans="81:81">
      <c r="CC35132" s="2"/>
    </row>
    <row r="35133" spans="81:81">
      <c r="CC35133" s="2"/>
    </row>
    <row r="35134" spans="81:81">
      <c r="CC35134" s="2"/>
    </row>
    <row r="35135" spans="81:81">
      <c r="CC35135" s="2"/>
    </row>
    <row r="35136" spans="81:81">
      <c r="CC35136" s="2"/>
    </row>
    <row r="35137" spans="81:81">
      <c r="CC35137" s="2"/>
    </row>
    <row r="35138" spans="81:81">
      <c r="CC35138" s="2"/>
    </row>
    <row r="35139" spans="81:81">
      <c r="CC35139" s="2"/>
    </row>
    <row r="35140" spans="81:81">
      <c r="CC35140" s="2"/>
    </row>
    <row r="35141" spans="81:81">
      <c r="CC35141" s="2"/>
    </row>
    <row r="35142" spans="81:81">
      <c r="CC35142" s="2"/>
    </row>
    <row r="35143" spans="81:81">
      <c r="CC35143" s="2"/>
    </row>
    <row r="35144" spans="81:81">
      <c r="CC35144" s="2"/>
    </row>
    <row r="35145" spans="81:81">
      <c r="CC35145" s="2"/>
    </row>
    <row r="35146" spans="81:81">
      <c r="CC35146" s="2"/>
    </row>
    <row r="35147" spans="81:81">
      <c r="CC35147" s="2"/>
    </row>
    <row r="35148" spans="81:81">
      <c r="CC35148" s="2"/>
    </row>
    <row r="35149" spans="81:81">
      <c r="CC35149" s="2"/>
    </row>
    <row r="35150" spans="81:81">
      <c r="CC35150" s="2"/>
    </row>
    <row r="35151" spans="81:81">
      <c r="CC35151" s="2"/>
    </row>
    <row r="35152" spans="81:81">
      <c r="CC35152" s="2"/>
    </row>
    <row r="35153" spans="81:81">
      <c r="CC35153" s="2"/>
    </row>
    <row r="35154" spans="81:81">
      <c r="CC35154" s="2"/>
    </row>
    <row r="35155" spans="81:81">
      <c r="CC35155" s="2"/>
    </row>
    <row r="35156" spans="81:81">
      <c r="CC35156" s="2"/>
    </row>
    <row r="35157" spans="81:81">
      <c r="CC35157" s="2"/>
    </row>
    <row r="35158" spans="81:81">
      <c r="CC35158" s="2"/>
    </row>
    <row r="35159" spans="81:81">
      <c r="CC35159" s="2"/>
    </row>
    <row r="35160" spans="81:81">
      <c r="CC35160" s="2"/>
    </row>
    <row r="35161" spans="81:81">
      <c r="CC35161" s="2"/>
    </row>
    <row r="35162" spans="81:81">
      <c r="CC35162" s="2"/>
    </row>
    <row r="35163" spans="81:81">
      <c r="CC35163" s="2"/>
    </row>
    <row r="35164" spans="81:81">
      <c r="CC35164" s="2"/>
    </row>
    <row r="35165" spans="81:81">
      <c r="CC35165" s="2"/>
    </row>
    <row r="35166" spans="81:81">
      <c r="CC35166" s="2"/>
    </row>
    <row r="35167" spans="81:81">
      <c r="CC35167" s="2"/>
    </row>
    <row r="35168" spans="81:81">
      <c r="CC35168" s="2"/>
    </row>
    <row r="35169" spans="81:81">
      <c r="CC35169" s="2"/>
    </row>
    <row r="35170" spans="81:81">
      <c r="CC35170" s="2"/>
    </row>
    <row r="35171" spans="81:81">
      <c r="CC35171" s="2"/>
    </row>
    <row r="35172" spans="81:81">
      <c r="CC35172" s="2"/>
    </row>
    <row r="35173" spans="81:81">
      <c r="CC35173" s="2"/>
    </row>
    <row r="35174" spans="81:81">
      <c r="CC35174" s="2"/>
    </row>
    <row r="35175" spans="81:81">
      <c r="CC35175" s="2"/>
    </row>
    <row r="35176" spans="81:81">
      <c r="CC35176" s="2"/>
    </row>
    <row r="35177" spans="81:81">
      <c r="CC35177" s="2"/>
    </row>
    <row r="35178" spans="81:81">
      <c r="CC35178" s="2"/>
    </row>
    <row r="35179" spans="81:81">
      <c r="CC35179" s="2"/>
    </row>
    <row r="35180" spans="81:81">
      <c r="CC35180" s="2"/>
    </row>
    <row r="35181" spans="81:81">
      <c r="CC35181" s="2"/>
    </row>
    <row r="35182" spans="81:81">
      <c r="CC35182" s="2"/>
    </row>
    <row r="35183" spans="81:81">
      <c r="CC35183" s="2"/>
    </row>
    <row r="35184" spans="81:81">
      <c r="CC35184" s="2"/>
    </row>
    <row r="35185" spans="81:81">
      <c r="CC35185" s="2"/>
    </row>
    <row r="35186" spans="81:81">
      <c r="CC35186" s="2"/>
    </row>
    <row r="35187" spans="81:81">
      <c r="CC35187" s="2"/>
    </row>
    <row r="35188" spans="81:81">
      <c r="CC35188" s="2"/>
    </row>
    <row r="35189" spans="81:81">
      <c r="CC35189" s="2"/>
    </row>
    <row r="35190" spans="81:81">
      <c r="CC35190" s="2"/>
    </row>
    <row r="35191" spans="81:81">
      <c r="CC35191" s="2"/>
    </row>
    <row r="35192" spans="81:81">
      <c r="CC35192" s="2"/>
    </row>
    <row r="35193" spans="81:81">
      <c r="CC35193" s="2"/>
    </row>
    <row r="35194" spans="81:81">
      <c r="CC35194" s="2"/>
    </row>
    <row r="35195" spans="81:81">
      <c r="CC35195" s="2"/>
    </row>
    <row r="35196" spans="81:81">
      <c r="CC35196" s="2"/>
    </row>
    <row r="35197" spans="81:81">
      <c r="CC35197" s="2"/>
    </row>
    <row r="35198" spans="81:81">
      <c r="CC35198" s="2"/>
    </row>
    <row r="35199" spans="81:81">
      <c r="CC35199" s="2"/>
    </row>
    <row r="35200" spans="81:81">
      <c r="CC35200" s="2"/>
    </row>
    <row r="35201" spans="81:81">
      <c r="CC35201" s="2"/>
    </row>
    <row r="35202" spans="81:81">
      <c r="CC35202" s="2"/>
    </row>
    <row r="35203" spans="81:81">
      <c r="CC35203" s="2"/>
    </row>
    <row r="35204" spans="81:81">
      <c r="CC35204" s="2"/>
    </row>
    <row r="35205" spans="81:81">
      <c r="CC35205" s="2"/>
    </row>
    <row r="35206" spans="81:81">
      <c r="CC35206" s="2"/>
    </row>
    <row r="35207" spans="81:81">
      <c r="CC35207" s="2"/>
    </row>
    <row r="35208" spans="81:81">
      <c r="CC35208" s="2"/>
    </row>
    <row r="35209" spans="81:81">
      <c r="CC35209" s="2"/>
    </row>
    <row r="35210" spans="81:81">
      <c r="CC35210" s="2"/>
    </row>
    <row r="35211" spans="81:81">
      <c r="CC35211" s="2"/>
    </row>
    <row r="35212" spans="81:81">
      <c r="CC35212" s="2"/>
    </row>
    <row r="35213" spans="81:81">
      <c r="CC35213" s="2"/>
    </row>
    <row r="35214" spans="81:81">
      <c r="CC35214" s="2"/>
    </row>
    <row r="35215" spans="81:81">
      <c r="CC35215" s="2"/>
    </row>
    <row r="35216" spans="81:81">
      <c r="CC35216" s="2"/>
    </row>
    <row r="35217" spans="81:81">
      <c r="CC35217" s="2"/>
    </row>
    <row r="35218" spans="81:81">
      <c r="CC35218" s="2"/>
    </row>
    <row r="35219" spans="81:81">
      <c r="CC35219" s="2"/>
    </row>
    <row r="35220" spans="81:81">
      <c r="CC35220" s="2"/>
    </row>
    <row r="35221" spans="81:81">
      <c r="CC35221" s="2"/>
    </row>
    <row r="35222" spans="81:81">
      <c r="CC35222" s="2"/>
    </row>
    <row r="35223" spans="81:81">
      <c r="CC35223" s="2"/>
    </row>
    <row r="35224" spans="81:81">
      <c r="CC35224" s="2"/>
    </row>
    <row r="35225" spans="81:81">
      <c r="CC35225" s="2"/>
    </row>
    <row r="35226" spans="81:81">
      <c r="CC35226" s="2"/>
    </row>
    <row r="35227" spans="81:81">
      <c r="CC35227" s="2"/>
    </row>
    <row r="35228" spans="81:81">
      <c r="CC35228" s="2"/>
    </row>
    <row r="35229" spans="81:81">
      <c r="CC35229" s="2"/>
    </row>
    <row r="35230" spans="81:81">
      <c r="CC35230" s="2"/>
    </row>
    <row r="35231" spans="81:81">
      <c r="CC35231" s="2"/>
    </row>
    <row r="35232" spans="81:81">
      <c r="CC35232" s="2"/>
    </row>
    <row r="35233" spans="81:81">
      <c r="CC35233" s="2"/>
    </row>
    <row r="35234" spans="81:81">
      <c r="CC35234" s="2"/>
    </row>
    <row r="35235" spans="81:81">
      <c r="CC35235" s="2"/>
    </row>
    <row r="35236" spans="81:81">
      <c r="CC35236" s="2"/>
    </row>
    <row r="35237" spans="81:81">
      <c r="CC35237" s="2"/>
    </row>
    <row r="35238" spans="81:81">
      <c r="CC35238" s="2"/>
    </row>
    <row r="35239" spans="81:81">
      <c r="CC35239" s="2"/>
    </row>
    <row r="35240" spans="81:81">
      <c r="CC35240" s="2"/>
    </row>
    <row r="35241" spans="81:81">
      <c r="CC35241" s="2"/>
    </row>
    <row r="35242" spans="81:81">
      <c r="CC35242" s="2"/>
    </row>
    <row r="35243" spans="81:81">
      <c r="CC35243" s="2"/>
    </row>
    <row r="35244" spans="81:81">
      <c r="CC35244" s="2"/>
    </row>
    <row r="35245" spans="81:81">
      <c r="CC35245" s="2"/>
    </row>
    <row r="35246" spans="81:81">
      <c r="CC35246" s="2"/>
    </row>
    <row r="35247" spans="81:81">
      <c r="CC35247" s="2"/>
    </row>
    <row r="35248" spans="81:81">
      <c r="CC35248" s="2"/>
    </row>
    <row r="35249" spans="81:81">
      <c r="CC35249" s="2"/>
    </row>
    <row r="35250" spans="81:81">
      <c r="CC35250" s="2"/>
    </row>
    <row r="35251" spans="81:81">
      <c r="CC35251" s="2"/>
    </row>
    <row r="35252" spans="81:81">
      <c r="CC35252" s="2"/>
    </row>
    <row r="35253" spans="81:81">
      <c r="CC35253" s="2"/>
    </row>
    <row r="35254" spans="81:81">
      <c r="CC35254" s="2"/>
    </row>
    <row r="35255" spans="81:81">
      <c r="CC35255" s="2"/>
    </row>
    <row r="35256" spans="81:81">
      <c r="CC35256" s="2"/>
    </row>
    <row r="35257" spans="81:81">
      <c r="CC35257" s="2"/>
    </row>
    <row r="35258" spans="81:81">
      <c r="CC35258" s="2"/>
    </row>
    <row r="35259" spans="81:81">
      <c r="CC35259" s="2"/>
    </row>
    <row r="35260" spans="81:81">
      <c r="CC35260" s="2"/>
    </row>
    <row r="35261" spans="81:81">
      <c r="CC35261" s="2"/>
    </row>
    <row r="35262" spans="81:81">
      <c r="CC35262" s="2"/>
    </row>
    <row r="35263" spans="81:81">
      <c r="CC35263" s="2"/>
    </row>
    <row r="35264" spans="81:81">
      <c r="CC35264" s="2"/>
    </row>
    <row r="35265" spans="81:81">
      <c r="CC35265" s="2"/>
    </row>
    <row r="35266" spans="81:81">
      <c r="CC35266" s="2"/>
    </row>
    <row r="35267" spans="81:81">
      <c r="CC35267" s="2"/>
    </row>
    <row r="35268" spans="81:81">
      <c r="CC35268" s="2"/>
    </row>
    <row r="35269" spans="81:81">
      <c r="CC35269" s="2"/>
    </row>
    <row r="35270" spans="81:81">
      <c r="CC35270" s="2"/>
    </row>
    <row r="35271" spans="81:81">
      <c r="CC35271" s="2"/>
    </row>
    <row r="35272" spans="81:81">
      <c r="CC35272" s="2"/>
    </row>
    <row r="35273" spans="81:81">
      <c r="CC35273" s="2"/>
    </row>
    <row r="35274" spans="81:81">
      <c r="CC35274" s="2"/>
    </row>
    <row r="35275" spans="81:81">
      <c r="CC35275" s="2"/>
    </row>
    <row r="35276" spans="81:81">
      <c r="CC35276" s="2"/>
    </row>
    <row r="35277" spans="81:81">
      <c r="CC35277" s="2"/>
    </row>
    <row r="35278" spans="81:81">
      <c r="CC35278" s="2"/>
    </row>
    <row r="35279" spans="81:81">
      <c r="CC35279" s="2"/>
    </row>
    <row r="35280" spans="81:81">
      <c r="CC35280" s="2"/>
    </row>
    <row r="35281" spans="81:81">
      <c r="CC35281" s="2"/>
    </row>
    <row r="35282" spans="81:81">
      <c r="CC35282" s="2"/>
    </row>
    <row r="35283" spans="81:81">
      <c r="CC35283" s="2"/>
    </row>
    <row r="35284" spans="81:81">
      <c r="CC35284" s="2"/>
    </row>
    <row r="35285" spans="81:81">
      <c r="CC35285" s="2"/>
    </row>
    <row r="35286" spans="81:81">
      <c r="CC35286" s="2"/>
    </row>
    <row r="35287" spans="81:81">
      <c r="CC35287" s="2"/>
    </row>
    <row r="35288" spans="81:81">
      <c r="CC35288" s="2"/>
    </row>
    <row r="35289" spans="81:81">
      <c r="CC35289" s="2"/>
    </row>
    <row r="35290" spans="81:81">
      <c r="CC35290" s="2"/>
    </row>
    <row r="35291" spans="81:81">
      <c r="CC35291" s="2"/>
    </row>
    <row r="35292" spans="81:81">
      <c r="CC35292" s="2"/>
    </row>
    <row r="35293" spans="81:81">
      <c r="CC35293" s="2"/>
    </row>
    <row r="35294" spans="81:81">
      <c r="CC35294" s="2"/>
    </row>
    <row r="35295" spans="81:81">
      <c r="CC35295" s="2"/>
    </row>
    <row r="35296" spans="81:81">
      <c r="CC35296" s="2"/>
    </row>
    <row r="35297" spans="81:81">
      <c r="CC35297" s="2"/>
    </row>
    <row r="35298" spans="81:81">
      <c r="CC35298" s="2"/>
    </row>
    <row r="35299" spans="81:81">
      <c r="CC35299" s="2"/>
    </row>
    <row r="35300" spans="81:81">
      <c r="CC35300" s="2"/>
    </row>
    <row r="35301" spans="81:81">
      <c r="CC35301" s="2"/>
    </row>
    <row r="35302" spans="81:81">
      <c r="CC35302" s="2"/>
    </row>
    <row r="35303" spans="81:81">
      <c r="CC35303" s="2"/>
    </row>
    <row r="35304" spans="81:81">
      <c r="CC35304" s="2"/>
    </row>
    <row r="35305" spans="81:81">
      <c r="CC35305" s="2"/>
    </row>
    <row r="35306" spans="81:81">
      <c r="CC35306" s="2"/>
    </row>
    <row r="35307" spans="81:81">
      <c r="CC35307" s="2"/>
    </row>
    <row r="35308" spans="81:81">
      <c r="CC35308" s="2"/>
    </row>
    <row r="35309" spans="81:81">
      <c r="CC35309" s="2"/>
    </row>
    <row r="35310" spans="81:81">
      <c r="CC35310" s="2"/>
    </row>
    <row r="35311" spans="81:81">
      <c r="CC35311" s="2"/>
    </row>
    <row r="35312" spans="81:81">
      <c r="CC35312" s="2"/>
    </row>
    <row r="35313" spans="81:81">
      <c r="CC35313" s="2"/>
    </row>
    <row r="35314" spans="81:81">
      <c r="CC35314" s="2"/>
    </row>
    <row r="35315" spans="81:81">
      <c r="CC35315" s="2"/>
    </row>
    <row r="35316" spans="81:81">
      <c r="CC35316" s="2"/>
    </row>
    <row r="35317" spans="81:81">
      <c r="CC35317" s="2"/>
    </row>
    <row r="35318" spans="81:81">
      <c r="CC35318" s="2"/>
    </row>
    <row r="35319" spans="81:81">
      <c r="CC35319" s="2"/>
    </row>
    <row r="35320" spans="81:81">
      <c r="CC35320" s="2"/>
    </row>
    <row r="35321" spans="81:81">
      <c r="CC35321" s="2"/>
    </row>
    <row r="35322" spans="81:81">
      <c r="CC35322" s="2"/>
    </row>
    <row r="35323" spans="81:81">
      <c r="CC35323" s="2"/>
    </row>
    <row r="35324" spans="81:81">
      <c r="CC35324" s="2"/>
    </row>
    <row r="35325" spans="81:81">
      <c r="CC35325" s="2"/>
    </row>
    <row r="35326" spans="81:81">
      <c r="CC35326" s="2"/>
    </row>
    <row r="35327" spans="81:81">
      <c r="CC35327" s="2"/>
    </row>
    <row r="35328" spans="81:81">
      <c r="CC35328" s="2"/>
    </row>
    <row r="35329" spans="81:81">
      <c r="CC35329" s="2"/>
    </row>
    <row r="35330" spans="81:81">
      <c r="CC35330" s="2"/>
    </row>
    <row r="35331" spans="81:81">
      <c r="CC35331" s="2"/>
    </row>
    <row r="35332" spans="81:81">
      <c r="CC35332" s="2"/>
    </row>
    <row r="35333" spans="81:81">
      <c r="CC35333" s="2"/>
    </row>
    <row r="35334" spans="81:81">
      <c r="CC35334" s="2"/>
    </row>
    <row r="35335" spans="81:81">
      <c r="CC35335" s="2"/>
    </row>
    <row r="35336" spans="81:81">
      <c r="CC35336" s="2"/>
    </row>
    <row r="35337" spans="81:81">
      <c r="CC35337" s="2"/>
    </row>
    <row r="35338" spans="81:81">
      <c r="CC35338" s="2"/>
    </row>
    <row r="35339" spans="81:81">
      <c r="CC35339" s="2"/>
    </row>
    <row r="35340" spans="81:81">
      <c r="CC35340" s="2"/>
    </row>
    <row r="35341" spans="81:81">
      <c r="CC35341" s="2"/>
    </row>
    <row r="35342" spans="81:81">
      <c r="CC35342" s="2"/>
    </row>
    <row r="35343" spans="81:81">
      <c r="CC35343" s="2"/>
    </row>
    <row r="35344" spans="81:81">
      <c r="CC35344" s="2"/>
    </row>
    <row r="35345" spans="81:81">
      <c r="CC35345" s="2"/>
    </row>
    <row r="35346" spans="81:81">
      <c r="CC35346" s="2"/>
    </row>
    <row r="35347" spans="81:81">
      <c r="CC35347" s="2"/>
    </row>
    <row r="35348" spans="81:81">
      <c r="CC35348" s="2"/>
    </row>
    <row r="35349" spans="81:81">
      <c r="CC35349" s="2"/>
    </row>
    <row r="35350" spans="81:81">
      <c r="CC35350" s="2"/>
    </row>
    <row r="35351" spans="81:81">
      <c r="CC35351" s="2"/>
    </row>
    <row r="35352" spans="81:81">
      <c r="CC35352" s="2"/>
    </row>
    <row r="35353" spans="81:81">
      <c r="CC35353" s="2"/>
    </row>
    <row r="35354" spans="81:81">
      <c r="CC35354" s="2"/>
    </row>
    <row r="35355" spans="81:81">
      <c r="CC35355" s="2"/>
    </row>
    <row r="35356" spans="81:81">
      <c r="CC35356" s="2"/>
    </row>
    <row r="35357" spans="81:81">
      <c r="CC35357" s="2"/>
    </row>
    <row r="35358" spans="81:81">
      <c r="CC35358" s="2"/>
    </row>
    <row r="35359" spans="81:81">
      <c r="CC35359" s="2"/>
    </row>
    <row r="35360" spans="81:81">
      <c r="CC35360" s="2"/>
    </row>
    <row r="35361" spans="81:81">
      <c r="CC35361" s="2"/>
    </row>
    <row r="35362" spans="81:81">
      <c r="CC35362" s="2"/>
    </row>
    <row r="35363" spans="81:81">
      <c r="CC35363" s="2"/>
    </row>
    <row r="35364" spans="81:81">
      <c r="CC35364" s="2"/>
    </row>
    <row r="35365" spans="81:81">
      <c r="CC35365" s="2"/>
    </row>
    <row r="35366" spans="81:81">
      <c r="CC35366" s="2"/>
    </row>
    <row r="35367" spans="81:81">
      <c r="CC35367" s="2"/>
    </row>
    <row r="35368" spans="81:81">
      <c r="CC35368" s="2"/>
    </row>
    <row r="35369" spans="81:81">
      <c r="CC35369" s="2"/>
    </row>
    <row r="35370" spans="81:81">
      <c r="CC35370" s="2"/>
    </row>
    <row r="35371" spans="81:81">
      <c r="CC35371" s="2"/>
    </row>
    <row r="35372" spans="81:81">
      <c r="CC35372" s="2"/>
    </row>
    <row r="35373" spans="81:81">
      <c r="CC35373" s="2"/>
    </row>
    <row r="35374" spans="81:81">
      <c r="CC35374" s="2"/>
    </row>
    <row r="35375" spans="81:81">
      <c r="CC35375" s="2"/>
    </row>
    <row r="35376" spans="81:81">
      <c r="CC35376" s="2"/>
    </row>
    <row r="35377" spans="81:81">
      <c r="CC35377" s="2"/>
    </row>
    <row r="35378" spans="81:81">
      <c r="CC35378" s="2"/>
    </row>
    <row r="35379" spans="81:81">
      <c r="CC35379" s="2"/>
    </row>
    <row r="35380" spans="81:81">
      <c r="CC35380" s="2"/>
    </row>
    <row r="35381" spans="81:81">
      <c r="CC35381" s="2"/>
    </row>
    <row r="35382" spans="81:81">
      <c r="CC35382" s="2"/>
    </row>
    <row r="35383" spans="81:81">
      <c r="CC35383" s="2"/>
    </row>
    <row r="35384" spans="81:81">
      <c r="CC35384" s="2"/>
    </row>
    <row r="35385" spans="81:81">
      <c r="CC35385" s="2"/>
    </row>
    <row r="35386" spans="81:81">
      <c r="CC35386" s="2"/>
    </row>
    <row r="35387" spans="81:81">
      <c r="CC35387" s="2"/>
    </row>
    <row r="35388" spans="81:81">
      <c r="CC35388" s="2"/>
    </row>
    <row r="35389" spans="81:81">
      <c r="CC35389" s="2"/>
    </row>
    <row r="35390" spans="81:81">
      <c r="CC35390" s="2"/>
    </row>
    <row r="35391" spans="81:81">
      <c r="CC35391" s="2"/>
    </row>
    <row r="35392" spans="81:81">
      <c r="CC35392" s="2"/>
    </row>
    <row r="35393" spans="81:81">
      <c r="CC35393" s="2"/>
    </row>
    <row r="35394" spans="81:81">
      <c r="CC35394" s="2"/>
    </row>
    <row r="35395" spans="81:81">
      <c r="CC35395" s="2"/>
    </row>
    <row r="35396" spans="81:81">
      <c r="CC35396" s="2"/>
    </row>
    <row r="35397" spans="81:81">
      <c r="CC35397" s="2"/>
    </row>
    <row r="35398" spans="81:81">
      <c r="CC35398" s="2"/>
    </row>
    <row r="35399" spans="81:81">
      <c r="CC35399" s="2"/>
    </row>
    <row r="35400" spans="81:81">
      <c r="CC35400" s="2"/>
    </row>
    <row r="35401" spans="81:81">
      <c r="CC35401" s="2"/>
    </row>
    <row r="35402" spans="81:81">
      <c r="CC35402" s="2"/>
    </row>
    <row r="35403" spans="81:81">
      <c r="CC35403" s="2"/>
    </row>
    <row r="35404" spans="81:81">
      <c r="CC35404" s="2"/>
    </row>
    <row r="35405" spans="81:81">
      <c r="CC35405" s="2"/>
    </row>
    <row r="35406" spans="81:81">
      <c r="CC35406" s="2"/>
    </row>
    <row r="35407" spans="81:81">
      <c r="CC35407" s="2"/>
    </row>
    <row r="35408" spans="81:81">
      <c r="CC35408" s="2"/>
    </row>
    <row r="35409" spans="81:81">
      <c r="CC35409" s="2"/>
    </row>
    <row r="35410" spans="81:81">
      <c r="CC35410" s="2"/>
    </row>
    <row r="35411" spans="81:81">
      <c r="CC35411" s="2"/>
    </row>
    <row r="35412" spans="81:81">
      <c r="CC35412" s="2"/>
    </row>
    <row r="35413" spans="81:81">
      <c r="CC35413" s="2"/>
    </row>
    <row r="35414" spans="81:81">
      <c r="CC35414" s="2"/>
    </row>
    <row r="35415" spans="81:81">
      <c r="CC35415" s="2"/>
    </row>
    <row r="35416" spans="81:81">
      <c r="CC35416" s="2"/>
    </row>
    <row r="35417" spans="81:81">
      <c r="CC35417" s="2"/>
    </row>
    <row r="35418" spans="81:81">
      <c r="CC35418" s="2"/>
    </row>
    <row r="35419" spans="81:81">
      <c r="CC35419" s="2"/>
    </row>
    <row r="35420" spans="81:81">
      <c r="CC35420" s="2"/>
    </row>
    <row r="35421" spans="81:81">
      <c r="CC35421" s="2"/>
    </row>
    <row r="35422" spans="81:81">
      <c r="CC35422" s="2"/>
    </row>
    <row r="35423" spans="81:81">
      <c r="CC35423" s="2"/>
    </row>
    <row r="35424" spans="81:81">
      <c r="CC35424" s="2"/>
    </row>
    <row r="35425" spans="81:81">
      <c r="CC35425" s="2"/>
    </row>
    <row r="35426" spans="81:81">
      <c r="CC35426" s="2"/>
    </row>
    <row r="35427" spans="81:81">
      <c r="CC35427" s="2"/>
    </row>
    <row r="35428" spans="81:81">
      <c r="CC35428" s="2"/>
    </row>
    <row r="35429" spans="81:81">
      <c r="CC35429" s="2"/>
    </row>
    <row r="35430" spans="81:81">
      <c r="CC35430" s="2"/>
    </row>
    <row r="35431" spans="81:81">
      <c r="CC35431" s="2"/>
    </row>
    <row r="35432" spans="81:81">
      <c r="CC35432" s="2"/>
    </row>
    <row r="35433" spans="81:81">
      <c r="CC35433" s="2"/>
    </row>
    <row r="35434" spans="81:81">
      <c r="CC35434" s="2"/>
    </row>
    <row r="35435" spans="81:81">
      <c r="CC35435" s="2"/>
    </row>
    <row r="35436" spans="81:81">
      <c r="CC35436" s="2"/>
    </row>
    <row r="35437" spans="81:81">
      <c r="CC35437" s="2"/>
    </row>
    <row r="35438" spans="81:81">
      <c r="CC35438" s="2"/>
    </row>
    <row r="35439" spans="81:81">
      <c r="CC35439" s="2"/>
    </row>
    <row r="35440" spans="81:81">
      <c r="CC35440" s="2"/>
    </row>
    <row r="35441" spans="81:81">
      <c r="CC35441" s="2"/>
    </row>
    <row r="35442" spans="81:81">
      <c r="CC35442" s="2"/>
    </row>
    <row r="35443" spans="81:81">
      <c r="CC35443" s="2"/>
    </row>
    <row r="35444" spans="81:81">
      <c r="CC35444" s="2"/>
    </row>
    <row r="35445" spans="81:81">
      <c r="CC35445" s="2"/>
    </row>
    <row r="35446" spans="81:81">
      <c r="CC35446" s="2"/>
    </row>
    <row r="35447" spans="81:81">
      <c r="CC35447" s="2"/>
    </row>
    <row r="35448" spans="81:81">
      <c r="CC35448" s="2"/>
    </row>
    <row r="35449" spans="81:81">
      <c r="CC35449" s="2"/>
    </row>
    <row r="35450" spans="81:81">
      <c r="CC35450" s="2"/>
    </row>
    <row r="35451" spans="81:81">
      <c r="CC35451" s="2"/>
    </row>
    <row r="35452" spans="81:81">
      <c r="CC35452" s="2"/>
    </row>
    <row r="35453" spans="81:81">
      <c r="CC35453" s="2"/>
    </row>
    <row r="35454" spans="81:81">
      <c r="CC35454" s="2"/>
    </row>
    <row r="35455" spans="81:81">
      <c r="CC35455" s="2"/>
    </row>
    <row r="35456" spans="81:81">
      <c r="CC35456" s="2"/>
    </row>
    <row r="35457" spans="81:81">
      <c r="CC35457" s="2"/>
    </row>
    <row r="35458" spans="81:81">
      <c r="CC35458" s="2"/>
    </row>
    <row r="35459" spans="81:81">
      <c r="CC35459" s="2"/>
    </row>
    <row r="35460" spans="81:81">
      <c r="CC35460" s="2"/>
    </row>
    <row r="35461" spans="81:81">
      <c r="CC35461" s="2"/>
    </row>
    <row r="35462" spans="81:81">
      <c r="CC35462" s="2"/>
    </row>
    <row r="35463" spans="81:81">
      <c r="CC35463" s="2"/>
    </row>
    <row r="35464" spans="81:81">
      <c r="CC35464" s="2"/>
    </row>
    <row r="35465" spans="81:81">
      <c r="CC35465" s="2"/>
    </row>
    <row r="35466" spans="81:81">
      <c r="CC35466" s="2"/>
    </row>
    <row r="35467" spans="81:81">
      <c r="CC35467" s="2"/>
    </row>
    <row r="35468" spans="81:81">
      <c r="CC35468" s="2"/>
    </row>
    <row r="35469" spans="81:81">
      <c r="CC35469" s="2"/>
    </row>
    <row r="35470" spans="81:81">
      <c r="CC35470" s="2"/>
    </row>
    <row r="35471" spans="81:81">
      <c r="CC35471" s="2"/>
    </row>
    <row r="35472" spans="81:81">
      <c r="CC35472" s="2"/>
    </row>
    <row r="35473" spans="81:81">
      <c r="CC35473" s="2"/>
    </row>
    <row r="35474" spans="81:81">
      <c r="CC35474" s="2"/>
    </row>
    <row r="35475" spans="81:81">
      <c r="CC35475" s="2"/>
    </row>
    <row r="35476" spans="81:81">
      <c r="CC35476" s="2"/>
    </row>
    <row r="35477" spans="81:81">
      <c r="CC35477" s="2"/>
    </row>
    <row r="35478" spans="81:81">
      <c r="CC35478" s="2"/>
    </row>
    <row r="35479" spans="81:81">
      <c r="CC35479" s="2"/>
    </row>
    <row r="35480" spans="81:81">
      <c r="CC35480" s="2"/>
    </row>
    <row r="35481" spans="81:81">
      <c r="CC35481" s="2"/>
    </row>
    <row r="35482" spans="81:81">
      <c r="CC35482" s="2"/>
    </row>
    <row r="35483" spans="81:81">
      <c r="CC35483" s="2"/>
    </row>
    <row r="35484" spans="81:81">
      <c r="CC35484" s="2"/>
    </row>
    <row r="35485" spans="81:81">
      <c r="CC35485" s="2"/>
    </row>
    <row r="35486" spans="81:81">
      <c r="CC35486" s="2"/>
    </row>
    <row r="35487" spans="81:81">
      <c r="CC35487" s="2"/>
    </row>
    <row r="35488" spans="81:81">
      <c r="CC35488" s="2"/>
    </row>
    <row r="35489" spans="81:81">
      <c r="CC35489" s="2"/>
    </row>
    <row r="35490" spans="81:81">
      <c r="CC35490" s="2"/>
    </row>
    <row r="35491" spans="81:81">
      <c r="CC35491" s="2"/>
    </row>
    <row r="35492" spans="81:81">
      <c r="CC35492" s="2"/>
    </row>
    <row r="35493" spans="81:81">
      <c r="CC35493" s="2"/>
    </row>
    <row r="35494" spans="81:81">
      <c r="CC35494" s="2"/>
    </row>
    <row r="35495" spans="81:81">
      <c r="CC35495" s="2"/>
    </row>
    <row r="35496" spans="81:81">
      <c r="CC35496" s="2"/>
    </row>
    <row r="35497" spans="81:81">
      <c r="CC35497" s="2"/>
    </row>
    <row r="35498" spans="81:81">
      <c r="CC35498" s="2"/>
    </row>
    <row r="35499" spans="81:81">
      <c r="CC35499" s="2"/>
    </row>
    <row r="35500" spans="81:81">
      <c r="CC35500" s="2"/>
    </row>
    <row r="35501" spans="81:81">
      <c r="CC35501" s="2"/>
    </row>
    <row r="35502" spans="81:81">
      <c r="CC35502" s="2"/>
    </row>
    <row r="35503" spans="81:81">
      <c r="CC35503" s="2"/>
    </row>
    <row r="35504" spans="81:81">
      <c r="CC35504" s="2"/>
    </row>
    <row r="35505" spans="81:81">
      <c r="CC35505" s="2"/>
    </row>
    <row r="35506" spans="81:81">
      <c r="CC35506" s="2"/>
    </row>
    <row r="35507" spans="81:81">
      <c r="CC35507" s="2"/>
    </row>
    <row r="35508" spans="81:81">
      <c r="CC35508" s="2"/>
    </row>
    <row r="35509" spans="81:81">
      <c r="CC35509" s="2"/>
    </row>
    <row r="35510" spans="81:81">
      <c r="CC35510" s="2"/>
    </row>
    <row r="35511" spans="81:81">
      <c r="CC35511" s="2"/>
    </row>
    <row r="35512" spans="81:81">
      <c r="CC35512" s="2"/>
    </row>
    <row r="35513" spans="81:81">
      <c r="CC35513" s="2"/>
    </row>
    <row r="35514" spans="81:81">
      <c r="CC35514" s="2"/>
    </row>
    <row r="35515" spans="81:81">
      <c r="CC35515" s="2"/>
    </row>
    <row r="35516" spans="81:81">
      <c r="CC35516" s="2"/>
    </row>
    <row r="35517" spans="81:81">
      <c r="CC35517" s="2"/>
    </row>
    <row r="35518" spans="81:81">
      <c r="CC35518" s="2"/>
    </row>
    <row r="35519" spans="81:81">
      <c r="CC35519" s="2"/>
    </row>
    <row r="35520" spans="81:81">
      <c r="CC35520" s="2"/>
    </row>
    <row r="35521" spans="81:81">
      <c r="CC35521" s="2"/>
    </row>
    <row r="35522" spans="81:81">
      <c r="CC35522" s="2"/>
    </row>
    <row r="35523" spans="81:81">
      <c r="CC35523" s="2"/>
    </row>
    <row r="35524" spans="81:81">
      <c r="CC35524" s="2"/>
    </row>
    <row r="35525" spans="81:81">
      <c r="CC35525" s="2"/>
    </row>
    <row r="35526" spans="81:81">
      <c r="CC35526" s="2"/>
    </row>
    <row r="35527" spans="81:81">
      <c r="CC35527" s="2"/>
    </row>
    <row r="35528" spans="81:81">
      <c r="CC35528" s="2"/>
    </row>
    <row r="35529" spans="81:81">
      <c r="CC35529" s="2"/>
    </row>
    <row r="35530" spans="81:81">
      <c r="CC35530" s="2"/>
    </row>
    <row r="35531" spans="81:81">
      <c r="CC35531" s="2"/>
    </row>
    <row r="35532" spans="81:81">
      <c r="CC35532" s="2"/>
    </row>
    <row r="35533" spans="81:81">
      <c r="CC35533" s="2"/>
    </row>
    <row r="35534" spans="81:81">
      <c r="CC35534" s="2"/>
    </row>
    <row r="35535" spans="81:81">
      <c r="CC35535" s="2"/>
    </row>
    <row r="35536" spans="81:81">
      <c r="CC35536" s="2"/>
    </row>
    <row r="35537" spans="81:81">
      <c r="CC35537" s="2"/>
    </row>
    <row r="35538" spans="81:81">
      <c r="CC35538" s="2"/>
    </row>
    <row r="35539" spans="81:81">
      <c r="CC35539" s="2"/>
    </row>
    <row r="35540" spans="81:81">
      <c r="CC35540" s="2"/>
    </row>
    <row r="35541" spans="81:81">
      <c r="CC35541" s="2"/>
    </row>
    <row r="35542" spans="81:81">
      <c r="CC35542" s="2"/>
    </row>
    <row r="35543" spans="81:81">
      <c r="CC35543" s="2"/>
    </row>
    <row r="35544" spans="81:81">
      <c r="CC35544" s="2"/>
    </row>
    <row r="35545" spans="81:81">
      <c r="CC35545" s="2"/>
    </row>
    <row r="35546" spans="81:81">
      <c r="CC35546" s="2"/>
    </row>
    <row r="35547" spans="81:81">
      <c r="CC35547" s="2"/>
    </row>
    <row r="35548" spans="81:81">
      <c r="CC35548" s="2"/>
    </row>
    <row r="35549" spans="81:81">
      <c r="CC35549" s="2"/>
    </row>
    <row r="35550" spans="81:81">
      <c r="CC35550" s="2"/>
    </row>
    <row r="35551" spans="81:81">
      <c r="CC35551" s="2"/>
    </row>
    <row r="35552" spans="81:81">
      <c r="CC35552" s="2"/>
    </row>
    <row r="35553" spans="81:81">
      <c r="CC35553" s="2"/>
    </row>
    <row r="35554" spans="81:81">
      <c r="CC35554" s="2"/>
    </row>
    <row r="35555" spans="81:81">
      <c r="CC35555" s="2"/>
    </row>
    <row r="35556" spans="81:81">
      <c r="CC35556" s="2"/>
    </row>
    <row r="35557" spans="81:81">
      <c r="CC35557" s="2"/>
    </row>
    <row r="35558" spans="81:81">
      <c r="CC35558" s="2"/>
    </row>
    <row r="35559" spans="81:81">
      <c r="CC35559" s="2"/>
    </row>
    <row r="35560" spans="81:81">
      <c r="CC35560" s="2"/>
    </row>
    <row r="35561" spans="81:81">
      <c r="CC35561" s="2"/>
    </row>
    <row r="35562" spans="81:81">
      <c r="CC35562" s="2"/>
    </row>
    <row r="35563" spans="81:81">
      <c r="CC35563" s="2"/>
    </row>
    <row r="35564" spans="81:81">
      <c r="CC35564" s="2"/>
    </row>
    <row r="35565" spans="81:81">
      <c r="CC35565" s="2"/>
    </row>
    <row r="35566" spans="81:81">
      <c r="CC35566" s="2"/>
    </row>
    <row r="35567" spans="81:81">
      <c r="CC35567" s="2"/>
    </row>
    <row r="35568" spans="81:81">
      <c r="CC35568" s="2"/>
    </row>
    <row r="35569" spans="81:81">
      <c r="CC35569" s="2"/>
    </row>
    <row r="35570" spans="81:81">
      <c r="CC35570" s="2"/>
    </row>
    <row r="35571" spans="81:81">
      <c r="CC35571" s="2"/>
    </row>
    <row r="35572" spans="81:81">
      <c r="CC35572" s="2"/>
    </row>
    <row r="35573" spans="81:81">
      <c r="CC35573" s="2"/>
    </row>
    <row r="35574" spans="81:81">
      <c r="CC35574" s="2"/>
    </row>
    <row r="35575" spans="81:81">
      <c r="CC35575" s="2"/>
    </row>
    <row r="35576" spans="81:81">
      <c r="CC35576" s="2"/>
    </row>
    <row r="35577" spans="81:81">
      <c r="CC35577" s="2"/>
    </row>
    <row r="35578" spans="81:81">
      <c r="CC35578" s="2"/>
    </row>
    <row r="35579" spans="81:81">
      <c r="CC35579" s="2"/>
    </row>
    <row r="35580" spans="81:81">
      <c r="CC35580" s="2"/>
    </row>
    <row r="35581" spans="81:81">
      <c r="CC35581" s="2"/>
    </row>
    <row r="35582" spans="81:81">
      <c r="CC35582" s="2"/>
    </row>
    <row r="35583" spans="81:81">
      <c r="CC35583" s="2"/>
    </row>
    <row r="35584" spans="81:81">
      <c r="CC35584" s="2"/>
    </row>
    <row r="35585" spans="81:81">
      <c r="CC35585" s="2"/>
    </row>
    <row r="35586" spans="81:81">
      <c r="CC35586" s="2"/>
    </row>
    <row r="35587" spans="81:81">
      <c r="CC35587" s="2"/>
    </row>
    <row r="35588" spans="81:81">
      <c r="CC35588" s="2"/>
    </row>
    <row r="35589" spans="81:81">
      <c r="CC35589" s="2"/>
    </row>
    <row r="35590" spans="81:81">
      <c r="CC35590" s="2"/>
    </row>
    <row r="35591" spans="81:81">
      <c r="CC35591" s="2"/>
    </row>
    <row r="35592" spans="81:81">
      <c r="CC35592" s="2"/>
    </row>
    <row r="35593" spans="81:81">
      <c r="CC35593" s="2"/>
    </row>
    <row r="35594" spans="81:81">
      <c r="CC35594" s="2"/>
    </row>
    <row r="35595" spans="81:81">
      <c r="CC35595" s="2"/>
    </row>
    <row r="35596" spans="81:81">
      <c r="CC35596" s="2"/>
    </row>
    <row r="35597" spans="81:81">
      <c r="CC35597" s="2"/>
    </row>
    <row r="35598" spans="81:81">
      <c r="CC35598" s="2"/>
    </row>
    <row r="35599" spans="81:81">
      <c r="CC35599" s="2"/>
    </row>
    <row r="35600" spans="81:81">
      <c r="CC35600" s="2"/>
    </row>
    <row r="35601" spans="81:81">
      <c r="CC35601" s="2"/>
    </row>
    <row r="35602" spans="81:81">
      <c r="CC35602" s="2"/>
    </row>
    <row r="35603" spans="81:81">
      <c r="CC35603" s="2"/>
    </row>
    <row r="35604" spans="81:81">
      <c r="CC35604" s="2"/>
    </row>
    <row r="35605" spans="81:81">
      <c r="CC35605" s="2"/>
    </row>
    <row r="35606" spans="81:81">
      <c r="CC35606" s="2"/>
    </row>
    <row r="35607" spans="81:81">
      <c r="CC35607" s="2"/>
    </row>
    <row r="35608" spans="81:81">
      <c r="CC35608" s="2"/>
    </row>
    <row r="35609" spans="81:81">
      <c r="CC35609" s="2"/>
    </row>
    <row r="35610" spans="81:81">
      <c r="CC35610" s="2"/>
    </row>
    <row r="35611" spans="81:81">
      <c r="CC35611" s="2"/>
    </row>
    <row r="35612" spans="81:81">
      <c r="CC35612" s="2"/>
    </row>
    <row r="35613" spans="81:81">
      <c r="CC35613" s="2"/>
    </row>
    <row r="35614" spans="81:81">
      <c r="CC35614" s="2"/>
    </row>
    <row r="35615" spans="81:81">
      <c r="CC35615" s="2"/>
    </row>
    <row r="35616" spans="81:81">
      <c r="CC35616" s="2"/>
    </row>
    <row r="35617" spans="81:81">
      <c r="CC35617" s="2"/>
    </row>
    <row r="35618" spans="81:81">
      <c r="CC35618" s="2"/>
    </row>
    <row r="35619" spans="81:81">
      <c r="CC35619" s="2"/>
    </row>
    <row r="35620" spans="81:81">
      <c r="CC35620" s="2"/>
    </row>
    <row r="35621" spans="81:81">
      <c r="CC35621" s="2"/>
    </row>
    <row r="35622" spans="81:81">
      <c r="CC35622" s="2"/>
    </row>
    <row r="35623" spans="81:81">
      <c r="CC35623" s="2"/>
    </row>
    <row r="35624" spans="81:81">
      <c r="CC35624" s="2"/>
    </row>
    <row r="35625" spans="81:81">
      <c r="CC35625" s="2"/>
    </row>
    <row r="35626" spans="81:81">
      <c r="CC35626" s="2"/>
    </row>
    <row r="35627" spans="81:81">
      <c r="CC35627" s="2"/>
    </row>
    <row r="35628" spans="81:81">
      <c r="CC35628" s="2"/>
    </row>
    <row r="35629" spans="81:81">
      <c r="CC35629" s="2"/>
    </row>
    <row r="35630" spans="81:81">
      <c r="CC35630" s="2"/>
    </row>
    <row r="35631" spans="81:81">
      <c r="CC35631" s="2"/>
    </row>
    <row r="35632" spans="81:81">
      <c r="CC35632" s="2"/>
    </row>
    <row r="35633" spans="81:81">
      <c r="CC35633" s="2"/>
    </row>
    <row r="35634" spans="81:81">
      <c r="CC35634" s="2"/>
    </row>
    <row r="35635" spans="81:81">
      <c r="CC35635" s="2"/>
    </row>
    <row r="35636" spans="81:81">
      <c r="CC35636" s="2"/>
    </row>
    <row r="35637" spans="81:81">
      <c r="CC35637" s="2"/>
    </row>
    <row r="35638" spans="81:81">
      <c r="CC35638" s="2"/>
    </row>
    <row r="35639" spans="81:81">
      <c r="CC35639" s="2"/>
    </row>
    <row r="35640" spans="81:81">
      <c r="CC35640" s="2"/>
    </row>
    <row r="35641" spans="81:81">
      <c r="CC35641" s="2"/>
    </row>
    <row r="35642" spans="81:81">
      <c r="CC35642" s="2"/>
    </row>
    <row r="35643" spans="81:81">
      <c r="CC35643" s="2"/>
    </row>
    <row r="35644" spans="81:81">
      <c r="CC35644" s="2"/>
    </row>
    <row r="35645" spans="81:81">
      <c r="CC35645" s="2"/>
    </row>
    <row r="35646" spans="81:81">
      <c r="CC35646" s="2"/>
    </row>
    <row r="35647" spans="81:81">
      <c r="CC35647" s="2"/>
    </row>
    <row r="35648" spans="81:81">
      <c r="CC35648" s="2"/>
    </row>
    <row r="35649" spans="81:81">
      <c r="CC35649" s="2"/>
    </row>
    <row r="35650" spans="81:81">
      <c r="CC35650" s="2"/>
    </row>
    <row r="35651" spans="81:81">
      <c r="CC35651" s="2"/>
    </row>
    <row r="35652" spans="81:81">
      <c r="CC35652" s="2"/>
    </row>
    <row r="35653" spans="81:81">
      <c r="CC35653" s="2"/>
    </row>
    <row r="35654" spans="81:81">
      <c r="CC35654" s="2"/>
    </row>
    <row r="35655" spans="81:81">
      <c r="CC35655" s="2"/>
    </row>
    <row r="35656" spans="81:81">
      <c r="CC35656" s="2"/>
    </row>
    <row r="35657" spans="81:81">
      <c r="CC35657" s="2"/>
    </row>
    <row r="35658" spans="81:81">
      <c r="CC35658" s="2"/>
    </row>
    <row r="35659" spans="81:81">
      <c r="CC35659" s="2"/>
    </row>
    <row r="35660" spans="81:81">
      <c r="CC35660" s="2"/>
    </row>
    <row r="35661" spans="81:81">
      <c r="CC35661" s="2"/>
    </row>
    <row r="35662" spans="81:81">
      <c r="CC35662" s="2"/>
    </row>
    <row r="35663" spans="81:81">
      <c r="CC35663" s="2"/>
    </row>
    <row r="35664" spans="81:81">
      <c r="CC35664" s="2"/>
    </row>
    <row r="35665" spans="81:81">
      <c r="CC35665" s="2"/>
    </row>
    <row r="35666" spans="81:81">
      <c r="CC35666" s="2"/>
    </row>
    <row r="35667" spans="81:81">
      <c r="CC35667" s="2"/>
    </row>
    <row r="35668" spans="81:81">
      <c r="CC35668" s="2"/>
    </row>
    <row r="35669" spans="81:81">
      <c r="CC35669" s="2"/>
    </row>
    <row r="35670" spans="81:81">
      <c r="CC35670" s="2"/>
    </row>
    <row r="35671" spans="81:81">
      <c r="CC35671" s="2"/>
    </row>
    <row r="35672" spans="81:81">
      <c r="CC35672" s="2"/>
    </row>
    <row r="35673" spans="81:81">
      <c r="CC35673" s="2"/>
    </row>
    <row r="35674" spans="81:81">
      <c r="CC35674" s="2"/>
    </row>
    <row r="35675" spans="81:81">
      <c r="CC35675" s="2"/>
    </row>
    <row r="35676" spans="81:81">
      <c r="CC35676" s="2"/>
    </row>
    <row r="35677" spans="81:81">
      <c r="CC35677" s="2"/>
    </row>
    <row r="35678" spans="81:81">
      <c r="CC35678" s="2"/>
    </row>
    <row r="35679" spans="81:81">
      <c r="CC35679" s="2"/>
    </row>
    <row r="35680" spans="81:81">
      <c r="CC35680" s="2"/>
    </row>
    <row r="35681" spans="81:81">
      <c r="CC35681" s="2"/>
    </row>
    <row r="35682" spans="81:81">
      <c r="CC35682" s="2"/>
    </row>
    <row r="35683" spans="81:81">
      <c r="CC35683" s="2"/>
    </row>
    <row r="35684" spans="81:81">
      <c r="CC35684" s="2"/>
    </row>
    <row r="35685" spans="81:81">
      <c r="CC35685" s="2"/>
    </row>
    <row r="35686" spans="81:81">
      <c r="CC35686" s="2"/>
    </row>
    <row r="35687" spans="81:81">
      <c r="CC35687" s="2"/>
    </row>
    <row r="35688" spans="81:81">
      <c r="CC35688" s="2"/>
    </row>
    <row r="35689" spans="81:81">
      <c r="CC35689" s="2"/>
    </row>
    <row r="35690" spans="81:81">
      <c r="CC35690" s="2"/>
    </row>
    <row r="35691" spans="81:81">
      <c r="CC35691" s="2"/>
    </row>
    <row r="35692" spans="81:81">
      <c r="CC35692" s="2"/>
    </row>
    <row r="35693" spans="81:81">
      <c r="CC35693" s="2"/>
    </row>
    <row r="35694" spans="81:81">
      <c r="CC35694" s="2"/>
    </row>
    <row r="35695" spans="81:81">
      <c r="CC35695" s="2"/>
    </row>
    <row r="35696" spans="81:81">
      <c r="CC35696" s="2"/>
    </row>
    <row r="35697" spans="81:81">
      <c r="CC35697" s="2"/>
    </row>
    <row r="35698" spans="81:81">
      <c r="CC35698" s="2"/>
    </row>
    <row r="35699" spans="81:81">
      <c r="CC35699" s="2"/>
    </row>
    <row r="35700" spans="81:81">
      <c r="CC35700" s="2"/>
    </row>
    <row r="35701" spans="81:81">
      <c r="CC35701" s="2"/>
    </row>
    <row r="35702" spans="81:81">
      <c r="CC35702" s="2"/>
    </row>
    <row r="35703" spans="81:81">
      <c r="CC35703" s="2"/>
    </row>
    <row r="35704" spans="81:81">
      <c r="CC35704" s="2"/>
    </row>
    <row r="35705" spans="81:81">
      <c r="CC35705" s="2"/>
    </row>
    <row r="35706" spans="81:81">
      <c r="CC35706" s="2"/>
    </row>
    <row r="35707" spans="81:81">
      <c r="CC35707" s="2"/>
    </row>
    <row r="35708" spans="81:81">
      <c r="CC35708" s="2"/>
    </row>
    <row r="35709" spans="81:81">
      <c r="CC35709" s="2"/>
    </row>
    <row r="35710" spans="81:81">
      <c r="CC35710" s="2"/>
    </row>
    <row r="35711" spans="81:81">
      <c r="CC35711" s="2"/>
    </row>
    <row r="35712" spans="81:81">
      <c r="CC35712" s="2"/>
    </row>
    <row r="35713" spans="81:81">
      <c r="CC35713" s="2"/>
    </row>
    <row r="35714" spans="81:81">
      <c r="CC35714" s="2"/>
    </row>
    <row r="35715" spans="81:81">
      <c r="CC35715" s="2"/>
    </row>
    <row r="35716" spans="81:81">
      <c r="CC35716" s="2"/>
    </row>
    <row r="35717" spans="81:81">
      <c r="CC35717" s="2"/>
    </row>
    <row r="35718" spans="81:81">
      <c r="CC35718" s="2"/>
    </row>
    <row r="35719" spans="81:81">
      <c r="CC35719" s="2"/>
    </row>
    <row r="35720" spans="81:81">
      <c r="CC35720" s="2"/>
    </row>
    <row r="35721" spans="81:81">
      <c r="CC35721" s="2"/>
    </row>
    <row r="35722" spans="81:81">
      <c r="CC35722" s="2"/>
    </row>
    <row r="35723" spans="81:81">
      <c r="CC35723" s="2"/>
    </row>
    <row r="35724" spans="81:81">
      <c r="CC35724" s="2"/>
    </row>
    <row r="35725" spans="81:81">
      <c r="CC35725" s="2"/>
    </row>
    <row r="35726" spans="81:81">
      <c r="CC35726" s="2"/>
    </row>
    <row r="35727" spans="81:81">
      <c r="CC35727" s="2"/>
    </row>
    <row r="35728" spans="81:81">
      <c r="CC35728" s="2"/>
    </row>
    <row r="35729" spans="81:81">
      <c r="CC35729" s="2"/>
    </row>
    <row r="35730" spans="81:81">
      <c r="CC35730" s="2"/>
    </row>
    <row r="35731" spans="81:81">
      <c r="CC35731" s="2"/>
    </row>
    <row r="35732" spans="81:81">
      <c r="CC35732" s="2"/>
    </row>
    <row r="35733" spans="81:81">
      <c r="CC35733" s="2"/>
    </row>
    <row r="35734" spans="81:81">
      <c r="CC35734" s="2"/>
    </row>
    <row r="35735" spans="81:81">
      <c r="CC35735" s="2"/>
    </row>
    <row r="35736" spans="81:81">
      <c r="CC35736" s="2"/>
    </row>
    <row r="35737" spans="81:81">
      <c r="CC35737" s="2"/>
    </row>
    <row r="35738" spans="81:81">
      <c r="CC35738" s="2"/>
    </row>
    <row r="35739" spans="81:81">
      <c r="CC35739" s="2"/>
    </row>
    <row r="35740" spans="81:81">
      <c r="CC35740" s="2"/>
    </row>
    <row r="35741" spans="81:81">
      <c r="CC35741" s="2"/>
    </row>
    <row r="35742" spans="81:81">
      <c r="CC35742" s="2"/>
    </row>
    <row r="35743" spans="81:81">
      <c r="CC35743" s="2"/>
    </row>
    <row r="35744" spans="81:81">
      <c r="CC35744" s="2"/>
    </row>
    <row r="35745" spans="81:81">
      <c r="CC35745" s="2"/>
    </row>
    <row r="35746" spans="81:81">
      <c r="CC35746" s="2"/>
    </row>
    <row r="35747" spans="81:81">
      <c r="CC35747" s="2"/>
    </row>
    <row r="35748" spans="81:81">
      <c r="CC35748" s="2"/>
    </row>
    <row r="35749" spans="81:81">
      <c r="CC35749" s="2"/>
    </row>
    <row r="35750" spans="81:81">
      <c r="CC35750" s="2"/>
    </row>
    <row r="35751" spans="81:81">
      <c r="CC35751" s="2"/>
    </row>
    <row r="35752" spans="81:81">
      <c r="CC35752" s="2"/>
    </row>
    <row r="35753" spans="81:81">
      <c r="CC35753" s="2"/>
    </row>
    <row r="35754" spans="81:81">
      <c r="CC35754" s="2"/>
    </row>
    <row r="35755" spans="81:81">
      <c r="CC35755" s="2"/>
    </row>
    <row r="35756" spans="81:81">
      <c r="CC35756" s="2"/>
    </row>
    <row r="35757" spans="81:81">
      <c r="CC35757" s="2"/>
    </row>
    <row r="35758" spans="81:81">
      <c r="CC35758" s="2"/>
    </row>
    <row r="35759" spans="81:81">
      <c r="CC35759" s="2"/>
    </row>
    <row r="35760" spans="81:81">
      <c r="CC35760" s="2"/>
    </row>
    <row r="35761" spans="81:81">
      <c r="CC35761" s="2"/>
    </row>
    <row r="35762" spans="81:81">
      <c r="CC35762" s="2"/>
    </row>
    <row r="35763" spans="81:81">
      <c r="CC35763" s="2"/>
    </row>
    <row r="35764" spans="81:81">
      <c r="CC35764" s="2"/>
    </row>
    <row r="35765" spans="81:81">
      <c r="CC35765" s="2"/>
    </row>
    <row r="35766" spans="81:81">
      <c r="CC35766" s="2"/>
    </row>
    <row r="35767" spans="81:81">
      <c r="CC35767" s="2"/>
    </row>
    <row r="35768" spans="81:81">
      <c r="CC35768" s="2"/>
    </row>
    <row r="35769" spans="81:81">
      <c r="CC35769" s="2"/>
    </row>
    <row r="35770" spans="81:81">
      <c r="CC35770" s="2"/>
    </row>
    <row r="35771" spans="81:81">
      <c r="CC35771" s="2"/>
    </row>
    <row r="35772" spans="81:81">
      <c r="CC35772" s="2"/>
    </row>
    <row r="35773" spans="81:81">
      <c r="CC35773" s="2"/>
    </row>
    <row r="35774" spans="81:81">
      <c r="CC35774" s="2"/>
    </row>
    <row r="35775" spans="81:81">
      <c r="CC35775" s="2"/>
    </row>
    <row r="35776" spans="81:81">
      <c r="CC35776" s="2"/>
    </row>
    <row r="35777" spans="81:81">
      <c r="CC35777" s="2"/>
    </row>
    <row r="35778" spans="81:81">
      <c r="CC35778" s="2"/>
    </row>
    <row r="35779" spans="81:81">
      <c r="CC35779" s="2"/>
    </row>
    <row r="35780" spans="81:81">
      <c r="CC35780" s="2"/>
    </row>
    <row r="35781" spans="81:81">
      <c r="CC35781" s="2"/>
    </row>
    <row r="35782" spans="81:81">
      <c r="CC35782" s="2"/>
    </row>
    <row r="35783" spans="81:81">
      <c r="CC35783" s="2"/>
    </row>
    <row r="35784" spans="81:81">
      <c r="CC35784" s="2"/>
    </row>
    <row r="35785" spans="81:81">
      <c r="CC35785" s="2"/>
    </row>
    <row r="35786" spans="81:81">
      <c r="CC35786" s="2"/>
    </row>
    <row r="35787" spans="81:81">
      <c r="CC35787" s="2"/>
    </row>
    <row r="35788" spans="81:81">
      <c r="CC35788" s="2"/>
    </row>
    <row r="35789" spans="81:81">
      <c r="CC35789" s="2"/>
    </row>
    <row r="35790" spans="81:81">
      <c r="CC35790" s="2"/>
    </row>
    <row r="35791" spans="81:81">
      <c r="CC35791" s="2"/>
    </row>
    <row r="35792" spans="81:81">
      <c r="CC35792" s="2"/>
    </row>
    <row r="35793" spans="81:81">
      <c r="CC35793" s="2"/>
    </row>
    <row r="35794" spans="81:81">
      <c r="CC35794" s="2"/>
    </row>
    <row r="35795" spans="81:81">
      <c r="CC35795" s="2"/>
    </row>
    <row r="35796" spans="81:81">
      <c r="CC35796" s="2"/>
    </row>
    <row r="35797" spans="81:81">
      <c r="CC35797" s="2"/>
    </row>
    <row r="35798" spans="81:81">
      <c r="CC35798" s="2"/>
    </row>
    <row r="35799" spans="81:81">
      <c r="CC35799" s="2"/>
    </row>
    <row r="35800" spans="81:81">
      <c r="CC35800" s="2"/>
    </row>
    <row r="35801" spans="81:81">
      <c r="CC35801" s="2"/>
    </row>
    <row r="35802" spans="81:81">
      <c r="CC35802" s="2"/>
    </row>
    <row r="35803" spans="81:81">
      <c r="CC35803" s="2"/>
    </row>
    <row r="35804" spans="81:81">
      <c r="CC35804" s="2"/>
    </row>
    <row r="35805" spans="81:81">
      <c r="CC35805" s="2"/>
    </row>
    <row r="35806" spans="81:81">
      <c r="CC35806" s="2"/>
    </row>
    <row r="35807" spans="81:81">
      <c r="CC35807" s="2"/>
    </row>
    <row r="35808" spans="81:81">
      <c r="CC35808" s="2"/>
    </row>
    <row r="35809" spans="81:81">
      <c r="CC35809" s="2"/>
    </row>
    <row r="35810" spans="81:81">
      <c r="CC35810" s="2"/>
    </row>
    <row r="35811" spans="81:81">
      <c r="CC35811" s="2"/>
    </row>
    <row r="35812" spans="81:81">
      <c r="CC35812" s="2"/>
    </row>
    <row r="35813" spans="81:81">
      <c r="CC35813" s="2"/>
    </row>
    <row r="35814" spans="81:81">
      <c r="CC35814" s="2"/>
    </row>
    <row r="35815" spans="81:81">
      <c r="CC35815" s="2"/>
    </row>
    <row r="35816" spans="81:81">
      <c r="CC35816" s="2"/>
    </row>
    <row r="35817" spans="81:81">
      <c r="CC35817" s="2"/>
    </row>
    <row r="35818" spans="81:81">
      <c r="CC35818" s="2"/>
    </row>
    <row r="35819" spans="81:81">
      <c r="CC35819" s="2"/>
    </row>
    <row r="35820" spans="81:81">
      <c r="CC35820" s="2"/>
    </row>
    <row r="35821" spans="81:81">
      <c r="CC35821" s="2"/>
    </row>
    <row r="35822" spans="81:81">
      <c r="CC35822" s="2"/>
    </row>
    <row r="35823" spans="81:81">
      <c r="CC35823" s="2"/>
    </row>
    <row r="35824" spans="81:81">
      <c r="CC35824" s="2"/>
    </row>
    <row r="35825" spans="81:81">
      <c r="CC35825" s="2"/>
    </row>
    <row r="35826" spans="81:81">
      <c r="CC35826" s="2"/>
    </row>
    <row r="35827" spans="81:81">
      <c r="CC35827" s="2"/>
    </row>
    <row r="35828" spans="81:81">
      <c r="CC35828" s="2"/>
    </row>
    <row r="35829" spans="81:81">
      <c r="CC35829" s="2"/>
    </row>
    <row r="35830" spans="81:81">
      <c r="CC35830" s="2"/>
    </row>
    <row r="35831" spans="81:81">
      <c r="CC35831" s="2"/>
    </row>
    <row r="35832" spans="81:81">
      <c r="CC35832" s="2"/>
    </row>
    <row r="35833" spans="81:81">
      <c r="CC35833" s="2"/>
    </row>
    <row r="35834" spans="81:81">
      <c r="CC35834" s="2"/>
    </row>
    <row r="35835" spans="81:81">
      <c r="CC35835" s="2"/>
    </row>
    <row r="35836" spans="81:81">
      <c r="CC35836" s="2"/>
    </row>
    <row r="35837" spans="81:81">
      <c r="CC35837" s="2"/>
    </row>
    <row r="35838" spans="81:81">
      <c r="CC35838" s="2"/>
    </row>
    <row r="35839" spans="81:81">
      <c r="CC35839" s="2"/>
    </row>
    <row r="35840" spans="81:81">
      <c r="CC35840" s="2"/>
    </row>
    <row r="35841" spans="81:81">
      <c r="CC35841" s="2"/>
    </row>
    <row r="35842" spans="81:81">
      <c r="CC35842" s="2"/>
    </row>
    <row r="35843" spans="81:81">
      <c r="CC35843" s="2"/>
    </row>
    <row r="35844" spans="81:81">
      <c r="CC35844" s="2"/>
    </row>
    <row r="35845" spans="81:81">
      <c r="CC35845" s="2"/>
    </row>
    <row r="35846" spans="81:81">
      <c r="CC35846" s="2"/>
    </row>
    <row r="35847" spans="81:81">
      <c r="CC35847" s="2"/>
    </row>
    <row r="35848" spans="81:81">
      <c r="CC35848" s="2"/>
    </row>
    <row r="35849" spans="81:81">
      <c r="CC35849" s="2"/>
    </row>
    <row r="35850" spans="81:81">
      <c r="CC35850" s="2"/>
    </row>
    <row r="35851" spans="81:81">
      <c r="CC35851" s="2"/>
    </row>
    <row r="35852" spans="81:81">
      <c r="CC35852" s="2"/>
    </row>
    <row r="35853" spans="81:81">
      <c r="CC35853" s="2"/>
    </row>
    <row r="35854" spans="81:81">
      <c r="CC35854" s="2"/>
    </row>
    <row r="35855" spans="81:81">
      <c r="CC35855" s="2"/>
    </row>
    <row r="35856" spans="81:81">
      <c r="CC35856" s="2"/>
    </row>
    <row r="35857" spans="81:81">
      <c r="CC35857" s="2"/>
    </row>
    <row r="35858" spans="81:81">
      <c r="CC35858" s="2"/>
    </row>
    <row r="35859" spans="81:81">
      <c r="CC35859" s="2"/>
    </row>
    <row r="35860" spans="81:81">
      <c r="CC35860" s="2"/>
    </row>
    <row r="35861" spans="81:81">
      <c r="CC35861" s="2"/>
    </row>
    <row r="35862" spans="81:81">
      <c r="CC35862" s="2"/>
    </row>
    <row r="35863" spans="81:81">
      <c r="CC35863" s="2"/>
    </row>
    <row r="35864" spans="81:81">
      <c r="CC35864" s="2"/>
    </row>
    <row r="35865" spans="81:81">
      <c r="CC35865" s="2"/>
    </row>
    <row r="35866" spans="81:81">
      <c r="CC35866" s="2"/>
    </row>
    <row r="35867" spans="81:81">
      <c r="CC35867" s="2"/>
    </row>
    <row r="35868" spans="81:81">
      <c r="CC35868" s="2"/>
    </row>
    <row r="35869" spans="81:81">
      <c r="CC35869" s="2"/>
    </row>
    <row r="35870" spans="81:81">
      <c r="CC35870" s="2"/>
    </row>
    <row r="35871" spans="81:81">
      <c r="CC35871" s="2"/>
    </row>
    <row r="35872" spans="81:81">
      <c r="CC35872" s="2"/>
    </row>
    <row r="35873" spans="81:81">
      <c r="CC35873" s="2"/>
    </row>
    <row r="35874" spans="81:81">
      <c r="CC35874" s="2"/>
    </row>
    <row r="35875" spans="81:81">
      <c r="CC35875" s="2"/>
    </row>
    <row r="35876" spans="81:81">
      <c r="CC35876" s="2"/>
    </row>
    <row r="35877" spans="81:81">
      <c r="CC35877" s="2"/>
    </row>
    <row r="35878" spans="81:81">
      <c r="CC35878" s="2"/>
    </row>
    <row r="35879" spans="81:81">
      <c r="CC35879" s="2"/>
    </row>
    <row r="35880" spans="81:81">
      <c r="CC35880" s="2"/>
    </row>
    <row r="35881" spans="81:81">
      <c r="CC35881" s="2"/>
    </row>
    <row r="35882" spans="81:81">
      <c r="CC35882" s="2"/>
    </row>
    <row r="35883" spans="81:81">
      <c r="CC35883" s="2"/>
    </row>
    <row r="35884" spans="81:81">
      <c r="CC35884" s="2"/>
    </row>
    <row r="35885" spans="81:81">
      <c r="CC35885" s="2"/>
    </row>
    <row r="35886" spans="81:81">
      <c r="CC35886" s="2"/>
    </row>
    <row r="35887" spans="81:81">
      <c r="CC35887" s="2"/>
    </row>
    <row r="35888" spans="81:81">
      <c r="CC35888" s="2"/>
    </row>
    <row r="35889" spans="81:81">
      <c r="CC35889" s="2"/>
    </row>
    <row r="35890" spans="81:81">
      <c r="CC35890" s="2"/>
    </row>
    <row r="35891" spans="81:81">
      <c r="CC35891" s="2"/>
    </row>
    <row r="35892" spans="81:81">
      <c r="CC35892" s="2"/>
    </row>
    <row r="35893" spans="81:81">
      <c r="CC35893" s="2"/>
    </row>
    <row r="35894" spans="81:81">
      <c r="CC35894" s="2"/>
    </row>
    <row r="35895" spans="81:81">
      <c r="CC35895" s="2"/>
    </row>
    <row r="35896" spans="81:81">
      <c r="CC35896" s="2"/>
    </row>
    <row r="35897" spans="81:81">
      <c r="CC35897" s="2"/>
    </row>
    <row r="35898" spans="81:81">
      <c r="CC35898" s="2"/>
    </row>
    <row r="35899" spans="81:81">
      <c r="CC35899" s="2"/>
    </row>
    <row r="35900" spans="81:81">
      <c r="CC35900" s="2"/>
    </row>
    <row r="35901" spans="81:81">
      <c r="CC35901" s="2"/>
    </row>
    <row r="35902" spans="81:81">
      <c r="CC35902" s="2"/>
    </row>
    <row r="35903" spans="81:81">
      <c r="CC35903" s="2"/>
    </row>
    <row r="35904" spans="81:81">
      <c r="CC35904" s="2"/>
    </row>
    <row r="35905" spans="81:81">
      <c r="CC35905" s="2"/>
    </row>
    <row r="35906" spans="81:81">
      <c r="CC35906" s="2"/>
    </row>
    <row r="35907" spans="81:81">
      <c r="CC35907" s="2"/>
    </row>
    <row r="35908" spans="81:81">
      <c r="CC35908" s="2"/>
    </row>
    <row r="35909" spans="81:81">
      <c r="CC35909" s="2"/>
    </row>
    <row r="35910" spans="81:81">
      <c r="CC35910" s="2"/>
    </row>
    <row r="35911" spans="81:81">
      <c r="CC35911" s="2"/>
    </row>
    <row r="35912" spans="81:81">
      <c r="CC35912" s="2"/>
    </row>
    <row r="35913" spans="81:81">
      <c r="CC35913" s="2"/>
    </row>
    <row r="35914" spans="81:81">
      <c r="CC35914" s="2"/>
    </row>
    <row r="35915" spans="81:81">
      <c r="CC35915" s="2"/>
    </row>
    <row r="35916" spans="81:81">
      <c r="CC35916" s="2"/>
    </row>
    <row r="35917" spans="81:81">
      <c r="CC35917" s="2"/>
    </row>
    <row r="35918" spans="81:81">
      <c r="CC35918" s="2"/>
    </row>
    <row r="35919" spans="81:81">
      <c r="CC35919" s="2"/>
    </row>
    <row r="35920" spans="81:81">
      <c r="CC35920" s="2"/>
    </row>
    <row r="35921" spans="81:81">
      <c r="CC35921" s="2"/>
    </row>
    <row r="35922" spans="81:81">
      <c r="CC35922" s="2"/>
    </row>
    <row r="35923" spans="81:81">
      <c r="CC35923" s="2"/>
    </row>
    <row r="35924" spans="81:81">
      <c r="CC35924" s="2"/>
    </row>
    <row r="35925" spans="81:81">
      <c r="CC35925" s="2"/>
    </row>
    <row r="35926" spans="81:81">
      <c r="CC35926" s="2"/>
    </row>
    <row r="35927" spans="81:81">
      <c r="CC35927" s="2"/>
    </row>
    <row r="35928" spans="81:81">
      <c r="CC35928" s="2"/>
    </row>
    <row r="35929" spans="81:81">
      <c r="CC35929" s="2"/>
    </row>
    <row r="35930" spans="81:81">
      <c r="CC35930" s="2"/>
    </row>
    <row r="35931" spans="81:81">
      <c r="CC35931" s="2"/>
    </row>
    <row r="35932" spans="81:81">
      <c r="CC35932" s="2"/>
    </row>
    <row r="35933" spans="81:81">
      <c r="CC35933" s="2"/>
    </row>
    <row r="35934" spans="81:81">
      <c r="CC35934" s="2"/>
    </row>
    <row r="35935" spans="81:81">
      <c r="CC35935" s="2"/>
    </row>
    <row r="35936" spans="81:81">
      <c r="CC35936" s="2"/>
    </row>
    <row r="35937" spans="81:81">
      <c r="CC35937" s="2"/>
    </row>
    <row r="35938" spans="81:81">
      <c r="CC35938" s="2"/>
    </row>
    <row r="35939" spans="81:81">
      <c r="CC35939" s="2"/>
    </row>
    <row r="35940" spans="81:81">
      <c r="CC35940" s="2"/>
    </row>
    <row r="35941" spans="81:81">
      <c r="CC35941" s="2"/>
    </row>
    <row r="35942" spans="81:81">
      <c r="CC35942" s="2"/>
    </row>
    <row r="35943" spans="81:81">
      <c r="CC35943" s="2"/>
    </row>
    <row r="35944" spans="81:81">
      <c r="CC35944" s="2"/>
    </row>
    <row r="35945" spans="81:81">
      <c r="CC35945" s="2"/>
    </row>
    <row r="35946" spans="81:81">
      <c r="CC35946" s="2"/>
    </row>
    <row r="35947" spans="81:81">
      <c r="CC35947" s="2"/>
    </row>
    <row r="35948" spans="81:81">
      <c r="CC35948" s="2"/>
    </row>
    <row r="35949" spans="81:81">
      <c r="CC35949" s="2"/>
    </row>
    <row r="35950" spans="81:81">
      <c r="CC35950" s="2"/>
    </row>
    <row r="35951" spans="81:81">
      <c r="CC35951" s="2"/>
    </row>
    <row r="35952" spans="81:81">
      <c r="CC35952" s="2"/>
    </row>
    <row r="35953" spans="81:81">
      <c r="CC35953" s="2"/>
    </row>
    <row r="35954" spans="81:81">
      <c r="CC35954" s="2"/>
    </row>
    <row r="35955" spans="81:81">
      <c r="CC35955" s="2"/>
    </row>
    <row r="35956" spans="81:81">
      <c r="CC35956" s="2"/>
    </row>
    <row r="35957" spans="81:81">
      <c r="CC35957" s="2"/>
    </row>
    <row r="35958" spans="81:81">
      <c r="CC35958" s="2"/>
    </row>
    <row r="35959" spans="81:81">
      <c r="CC35959" s="2"/>
    </row>
    <row r="35960" spans="81:81">
      <c r="CC35960" s="2"/>
    </row>
    <row r="35961" spans="81:81">
      <c r="CC35961" s="2"/>
    </row>
    <row r="35962" spans="81:81">
      <c r="CC35962" s="2"/>
    </row>
    <row r="35963" spans="81:81">
      <c r="CC35963" s="2"/>
    </row>
    <row r="35964" spans="81:81">
      <c r="CC35964" s="2"/>
    </row>
    <row r="35965" spans="81:81">
      <c r="CC35965" s="2"/>
    </row>
    <row r="35966" spans="81:81">
      <c r="CC35966" s="2"/>
    </row>
    <row r="35967" spans="81:81">
      <c r="CC35967" s="2"/>
    </row>
    <row r="35968" spans="81:81">
      <c r="CC35968" s="2"/>
    </row>
    <row r="35969" spans="81:81">
      <c r="CC35969" s="2"/>
    </row>
    <row r="35970" spans="81:81">
      <c r="CC35970" s="2"/>
    </row>
    <row r="35971" spans="81:81">
      <c r="CC35971" s="2"/>
    </row>
    <row r="35972" spans="81:81">
      <c r="CC35972" s="2"/>
    </row>
    <row r="35973" spans="81:81">
      <c r="CC35973" s="2"/>
    </row>
    <row r="35974" spans="81:81">
      <c r="CC35974" s="2"/>
    </row>
    <row r="35975" spans="81:81">
      <c r="CC35975" s="2"/>
    </row>
    <row r="35976" spans="81:81">
      <c r="CC35976" s="2"/>
    </row>
    <row r="35977" spans="81:81">
      <c r="CC35977" s="2"/>
    </row>
    <row r="35978" spans="81:81">
      <c r="CC35978" s="2"/>
    </row>
    <row r="35979" spans="81:81">
      <c r="CC35979" s="2"/>
    </row>
    <row r="35980" spans="81:81">
      <c r="CC35980" s="2"/>
    </row>
    <row r="35981" spans="81:81">
      <c r="CC35981" s="2"/>
    </row>
    <row r="35982" spans="81:81">
      <c r="CC35982" s="2"/>
    </row>
    <row r="35983" spans="81:81">
      <c r="CC35983" s="2"/>
    </row>
    <row r="35984" spans="81:81">
      <c r="CC35984" s="2"/>
    </row>
    <row r="35985" spans="81:81">
      <c r="CC35985" s="2"/>
    </row>
    <row r="35986" spans="81:81">
      <c r="CC35986" s="2"/>
    </row>
    <row r="35987" spans="81:81">
      <c r="CC35987" s="2"/>
    </row>
    <row r="35988" spans="81:81">
      <c r="CC35988" s="2"/>
    </row>
    <row r="35989" spans="81:81">
      <c r="CC35989" s="2"/>
    </row>
    <row r="35990" spans="81:81">
      <c r="CC35990" s="2"/>
    </row>
    <row r="35991" spans="81:81">
      <c r="CC35991" s="2"/>
    </row>
    <row r="35992" spans="81:81">
      <c r="CC35992" s="2"/>
    </row>
    <row r="35993" spans="81:81">
      <c r="CC35993" s="2"/>
    </row>
    <row r="35994" spans="81:81">
      <c r="CC35994" s="2"/>
    </row>
    <row r="35995" spans="81:81">
      <c r="CC35995" s="2"/>
    </row>
    <row r="35996" spans="81:81">
      <c r="CC35996" s="2"/>
    </row>
    <row r="35997" spans="81:81">
      <c r="CC35997" s="2"/>
    </row>
    <row r="35998" spans="81:81">
      <c r="CC35998" s="2"/>
    </row>
    <row r="35999" spans="81:81">
      <c r="CC35999" s="2"/>
    </row>
    <row r="36000" spans="81:81">
      <c r="CC36000" s="2"/>
    </row>
    <row r="36001" spans="81:81">
      <c r="CC36001" s="2"/>
    </row>
    <row r="36002" spans="81:81">
      <c r="CC36002" s="2"/>
    </row>
    <row r="36003" spans="81:81">
      <c r="CC36003" s="2"/>
    </row>
    <row r="36004" spans="81:81">
      <c r="CC36004" s="2"/>
    </row>
    <row r="36005" spans="81:81">
      <c r="CC36005" s="2"/>
    </row>
    <row r="36006" spans="81:81">
      <c r="CC36006" s="2"/>
    </row>
    <row r="36007" spans="81:81">
      <c r="CC36007" s="2"/>
    </row>
    <row r="36008" spans="81:81">
      <c r="CC36008" s="2"/>
    </row>
    <row r="36009" spans="81:81">
      <c r="CC36009" s="2"/>
    </row>
    <row r="36010" spans="81:81">
      <c r="CC36010" s="2"/>
    </row>
    <row r="36011" spans="81:81">
      <c r="CC36011" s="2"/>
    </row>
    <row r="36012" spans="81:81">
      <c r="CC36012" s="2"/>
    </row>
    <row r="36013" spans="81:81">
      <c r="CC36013" s="2"/>
    </row>
    <row r="36014" spans="81:81">
      <c r="CC36014" s="2"/>
    </row>
    <row r="36015" spans="81:81">
      <c r="CC36015" s="2"/>
    </row>
    <row r="36016" spans="81:81">
      <c r="CC36016" s="2"/>
    </row>
    <row r="36017" spans="81:81">
      <c r="CC36017" s="2"/>
    </row>
    <row r="36018" spans="81:81">
      <c r="CC36018" s="2"/>
    </row>
    <row r="36019" spans="81:81">
      <c r="CC36019" s="2"/>
    </row>
    <row r="36020" spans="81:81">
      <c r="CC36020" s="2"/>
    </row>
    <row r="36021" spans="81:81">
      <c r="CC36021" s="2"/>
    </row>
    <row r="36022" spans="81:81">
      <c r="CC36022" s="2"/>
    </row>
    <row r="36023" spans="81:81">
      <c r="CC36023" s="2"/>
    </row>
    <row r="36024" spans="81:81">
      <c r="CC36024" s="2"/>
    </row>
    <row r="36025" spans="81:81">
      <c r="CC36025" s="2"/>
    </row>
    <row r="36026" spans="81:81">
      <c r="CC36026" s="2"/>
    </row>
    <row r="36027" spans="81:81">
      <c r="CC36027" s="2"/>
    </row>
    <row r="36028" spans="81:81">
      <c r="CC36028" s="2"/>
    </row>
    <row r="36029" spans="81:81">
      <c r="CC36029" s="2"/>
    </row>
    <row r="36030" spans="81:81">
      <c r="CC36030" s="2"/>
    </row>
    <row r="36031" spans="81:81">
      <c r="CC36031" s="2"/>
    </row>
    <row r="36032" spans="81:81">
      <c r="CC36032" s="2"/>
    </row>
    <row r="36033" spans="81:81">
      <c r="CC36033" s="2"/>
    </row>
    <row r="36034" spans="81:81">
      <c r="CC36034" s="2"/>
    </row>
    <row r="36035" spans="81:81">
      <c r="CC36035" s="2"/>
    </row>
    <row r="36036" spans="81:81">
      <c r="CC36036" s="2"/>
    </row>
    <row r="36037" spans="81:81">
      <c r="CC36037" s="2"/>
    </row>
    <row r="36038" spans="81:81">
      <c r="CC36038" s="2"/>
    </row>
    <row r="36039" spans="81:81">
      <c r="CC36039" s="2"/>
    </row>
    <row r="36040" spans="81:81">
      <c r="CC36040" s="2"/>
    </row>
    <row r="36041" spans="81:81">
      <c r="CC36041" s="2"/>
    </row>
    <row r="36042" spans="81:81">
      <c r="CC36042" s="2"/>
    </row>
    <row r="36043" spans="81:81">
      <c r="CC36043" s="2"/>
    </row>
    <row r="36044" spans="81:81">
      <c r="CC36044" s="2"/>
    </row>
    <row r="36045" spans="81:81">
      <c r="CC36045" s="2"/>
    </row>
    <row r="36046" spans="81:81">
      <c r="CC36046" s="2"/>
    </row>
    <row r="36047" spans="81:81">
      <c r="CC36047" s="2"/>
    </row>
    <row r="36048" spans="81:81">
      <c r="CC36048" s="2"/>
    </row>
    <row r="36049" spans="81:81">
      <c r="CC36049" s="2"/>
    </row>
    <row r="36050" spans="81:81">
      <c r="CC36050" s="2"/>
    </row>
    <row r="36051" spans="81:81">
      <c r="CC36051" s="2"/>
    </row>
    <row r="36052" spans="81:81">
      <c r="CC36052" s="2"/>
    </row>
    <row r="36053" spans="81:81">
      <c r="CC36053" s="2"/>
    </row>
    <row r="36054" spans="81:81">
      <c r="CC36054" s="2"/>
    </row>
    <row r="36055" spans="81:81">
      <c r="CC36055" s="2"/>
    </row>
    <row r="36056" spans="81:81">
      <c r="CC36056" s="2"/>
    </row>
    <row r="36057" spans="81:81">
      <c r="CC36057" s="2"/>
    </row>
    <row r="36058" spans="81:81">
      <c r="CC36058" s="2"/>
    </row>
    <row r="36059" spans="81:81">
      <c r="CC36059" s="2"/>
    </row>
    <row r="36060" spans="81:81">
      <c r="CC36060" s="2"/>
    </row>
    <row r="36061" spans="81:81">
      <c r="CC36061" s="2"/>
    </row>
    <row r="36062" spans="81:81">
      <c r="CC36062" s="2"/>
    </row>
    <row r="36063" spans="81:81">
      <c r="CC36063" s="2"/>
    </row>
    <row r="36064" spans="81:81">
      <c r="CC36064" s="2"/>
    </row>
    <row r="36065" spans="81:81">
      <c r="CC36065" s="2"/>
    </row>
    <row r="36066" spans="81:81">
      <c r="CC36066" s="2"/>
    </row>
    <row r="36067" spans="81:81">
      <c r="CC36067" s="2"/>
    </row>
    <row r="36068" spans="81:81">
      <c r="CC36068" s="2"/>
    </row>
    <row r="36069" spans="81:81">
      <c r="CC36069" s="2"/>
    </row>
    <row r="36070" spans="81:81">
      <c r="CC36070" s="2"/>
    </row>
    <row r="36071" spans="81:81">
      <c r="CC36071" s="2"/>
    </row>
    <row r="36072" spans="81:81">
      <c r="CC36072" s="2"/>
    </row>
    <row r="36073" spans="81:81">
      <c r="CC36073" s="2"/>
    </row>
    <row r="36074" spans="81:81">
      <c r="CC36074" s="2"/>
    </row>
    <row r="36075" spans="81:81">
      <c r="CC36075" s="2"/>
    </row>
    <row r="36076" spans="81:81">
      <c r="CC36076" s="2"/>
    </row>
    <row r="36077" spans="81:81">
      <c r="CC36077" s="2"/>
    </row>
    <row r="36078" spans="81:81">
      <c r="CC36078" s="2"/>
    </row>
    <row r="36079" spans="81:81">
      <c r="CC36079" s="2"/>
    </row>
    <row r="36080" spans="81:81">
      <c r="CC36080" s="2"/>
    </row>
    <row r="36081" spans="81:81">
      <c r="CC36081" s="2"/>
    </row>
    <row r="36082" spans="81:81">
      <c r="CC36082" s="2"/>
    </row>
    <row r="36083" spans="81:81">
      <c r="CC36083" s="2"/>
    </row>
    <row r="36084" spans="81:81">
      <c r="CC36084" s="2"/>
    </row>
    <row r="36085" spans="81:81">
      <c r="CC36085" s="2"/>
    </row>
    <row r="36086" spans="81:81">
      <c r="CC36086" s="2"/>
    </row>
    <row r="36087" spans="81:81">
      <c r="CC36087" s="2"/>
    </row>
    <row r="36088" spans="81:81">
      <c r="CC36088" s="2"/>
    </row>
    <row r="36089" spans="81:81">
      <c r="CC36089" s="2"/>
    </row>
    <row r="36090" spans="81:81">
      <c r="CC36090" s="2"/>
    </row>
    <row r="36091" spans="81:81">
      <c r="CC36091" s="2"/>
    </row>
    <row r="36092" spans="81:81">
      <c r="CC36092" s="2"/>
    </row>
    <row r="36093" spans="81:81">
      <c r="CC36093" s="2"/>
    </row>
    <row r="36094" spans="81:81">
      <c r="CC36094" s="2"/>
    </row>
    <row r="36095" spans="81:81">
      <c r="CC36095" s="2"/>
    </row>
    <row r="36096" spans="81:81">
      <c r="CC36096" s="2"/>
    </row>
    <row r="36097" spans="81:81">
      <c r="CC36097" s="2"/>
    </row>
    <row r="36098" spans="81:81">
      <c r="CC36098" s="2"/>
    </row>
    <row r="36099" spans="81:81">
      <c r="CC36099" s="2"/>
    </row>
    <row r="36100" spans="81:81">
      <c r="CC36100" s="2"/>
    </row>
    <row r="36101" spans="81:81">
      <c r="CC36101" s="2"/>
    </row>
    <row r="36102" spans="81:81">
      <c r="CC36102" s="2"/>
    </row>
    <row r="36103" spans="81:81">
      <c r="CC36103" s="2"/>
    </row>
    <row r="36104" spans="81:81">
      <c r="CC36104" s="2"/>
    </row>
    <row r="36105" spans="81:81">
      <c r="CC36105" s="2"/>
    </row>
    <row r="36106" spans="81:81">
      <c r="CC36106" s="2"/>
    </row>
    <row r="36107" spans="81:81">
      <c r="CC36107" s="2"/>
    </row>
    <row r="36108" spans="81:81">
      <c r="CC36108" s="2"/>
    </row>
    <row r="36109" spans="81:81">
      <c r="CC36109" s="2"/>
    </row>
    <row r="36110" spans="81:81">
      <c r="CC36110" s="2"/>
    </row>
    <row r="36111" spans="81:81">
      <c r="CC36111" s="2"/>
    </row>
    <row r="36112" spans="81:81">
      <c r="CC36112" s="2"/>
    </row>
    <row r="36113" spans="81:81">
      <c r="CC36113" s="2"/>
    </row>
    <row r="36114" spans="81:81">
      <c r="CC36114" s="2"/>
    </row>
    <row r="36115" spans="81:81">
      <c r="CC36115" s="2"/>
    </row>
    <row r="36116" spans="81:81">
      <c r="CC36116" s="2"/>
    </row>
    <row r="36117" spans="81:81">
      <c r="CC36117" s="2"/>
    </row>
    <row r="36118" spans="81:81">
      <c r="CC36118" s="2"/>
    </row>
    <row r="36119" spans="81:81">
      <c r="CC36119" s="2"/>
    </row>
    <row r="36120" spans="81:81">
      <c r="CC36120" s="2"/>
    </row>
    <row r="36121" spans="81:81">
      <c r="CC36121" s="2"/>
    </row>
    <row r="36122" spans="81:81">
      <c r="CC36122" s="2"/>
    </row>
    <row r="36123" spans="81:81">
      <c r="CC36123" s="2"/>
    </row>
    <row r="36124" spans="81:81">
      <c r="CC36124" s="2"/>
    </row>
    <row r="36125" spans="81:81">
      <c r="CC36125" s="2"/>
    </row>
    <row r="36126" spans="81:81">
      <c r="CC36126" s="2"/>
    </row>
    <row r="36127" spans="81:81">
      <c r="CC36127" s="2"/>
    </row>
    <row r="36128" spans="81:81">
      <c r="CC36128" s="2"/>
    </row>
    <row r="36129" spans="81:81">
      <c r="CC36129" s="2"/>
    </row>
    <row r="36130" spans="81:81">
      <c r="CC36130" s="2"/>
    </row>
    <row r="36131" spans="81:81">
      <c r="CC36131" s="2"/>
    </row>
    <row r="36132" spans="81:81">
      <c r="CC36132" s="2"/>
    </row>
    <row r="36133" spans="81:81">
      <c r="CC36133" s="2"/>
    </row>
    <row r="36134" spans="81:81">
      <c r="CC36134" s="2"/>
    </row>
    <row r="36135" spans="81:81">
      <c r="CC36135" s="2"/>
    </row>
    <row r="36136" spans="81:81">
      <c r="CC36136" s="2"/>
    </row>
    <row r="36137" spans="81:81">
      <c r="CC36137" s="2"/>
    </row>
    <row r="36138" spans="81:81">
      <c r="CC36138" s="2"/>
    </row>
    <row r="36139" spans="81:81">
      <c r="CC36139" s="2"/>
    </row>
    <row r="36140" spans="81:81">
      <c r="CC36140" s="2"/>
    </row>
    <row r="36141" spans="81:81">
      <c r="CC36141" s="2"/>
    </row>
    <row r="36142" spans="81:81">
      <c r="CC36142" s="2"/>
    </row>
    <row r="36143" spans="81:81">
      <c r="CC36143" s="2"/>
    </row>
    <row r="36144" spans="81:81">
      <c r="CC36144" s="2"/>
    </row>
    <row r="36145" spans="81:81">
      <c r="CC36145" s="2"/>
    </row>
    <row r="36146" spans="81:81">
      <c r="CC36146" s="2"/>
    </row>
    <row r="36147" spans="81:81">
      <c r="CC36147" s="2"/>
    </row>
    <row r="36148" spans="81:81">
      <c r="CC36148" s="2"/>
    </row>
    <row r="36149" spans="81:81">
      <c r="CC36149" s="2"/>
    </row>
    <row r="36150" spans="81:81">
      <c r="CC36150" s="2"/>
    </row>
    <row r="36151" spans="81:81">
      <c r="CC36151" s="2"/>
    </row>
    <row r="36152" spans="81:81">
      <c r="CC36152" s="2"/>
    </row>
    <row r="36153" spans="81:81">
      <c r="CC36153" s="2"/>
    </row>
    <row r="36154" spans="81:81">
      <c r="CC36154" s="2"/>
    </row>
    <row r="36155" spans="81:81">
      <c r="CC36155" s="2"/>
    </row>
    <row r="36156" spans="81:81">
      <c r="CC36156" s="2"/>
    </row>
    <row r="36157" spans="81:81">
      <c r="CC36157" s="2"/>
    </row>
    <row r="36158" spans="81:81">
      <c r="CC36158" s="2"/>
    </row>
    <row r="36159" spans="81:81">
      <c r="CC36159" s="2"/>
    </row>
    <row r="36160" spans="81:81">
      <c r="CC36160" s="2"/>
    </row>
    <row r="36161" spans="81:81">
      <c r="CC36161" s="2"/>
    </row>
    <row r="36162" spans="81:81">
      <c r="CC36162" s="2"/>
    </row>
    <row r="36163" spans="81:81">
      <c r="CC36163" s="2"/>
    </row>
    <row r="36164" spans="81:81">
      <c r="CC36164" s="2"/>
    </row>
    <row r="36165" spans="81:81">
      <c r="CC36165" s="2"/>
    </row>
    <row r="36166" spans="81:81">
      <c r="CC36166" s="2"/>
    </row>
    <row r="36167" spans="81:81">
      <c r="CC36167" s="2"/>
    </row>
    <row r="36168" spans="81:81">
      <c r="CC36168" s="2"/>
    </row>
    <row r="36169" spans="81:81">
      <c r="CC36169" s="2"/>
    </row>
    <row r="36170" spans="81:81">
      <c r="CC36170" s="2"/>
    </row>
    <row r="36171" spans="81:81">
      <c r="CC36171" s="2"/>
    </row>
    <row r="36172" spans="81:81">
      <c r="CC36172" s="2"/>
    </row>
    <row r="36173" spans="81:81">
      <c r="CC36173" s="2"/>
    </row>
    <row r="36174" spans="81:81">
      <c r="CC36174" s="2"/>
    </row>
    <row r="36175" spans="81:81">
      <c r="CC36175" s="2"/>
    </row>
    <row r="36176" spans="81:81">
      <c r="CC36176" s="2"/>
    </row>
    <row r="36177" spans="81:81">
      <c r="CC36177" s="2"/>
    </row>
    <row r="36178" spans="81:81">
      <c r="CC36178" s="2"/>
    </row>
    <row r="36179" spans="81:81">
      <c r="CC36179" s="2"/>
    </row>
    <row r="36180" spans="81:81">
      <c r="CC36180" s="2"/>
    </row>
    <row r="36181" spans="81:81">
      <c r="CC36181" s="2"/>
    </row>
    <row r="36182" spans="81:81">
      <c r="CC36182" s="2"/>
    </row>
    <row r="36183" spans="81:81">
      <c r="CC36183" s="2"/>
    </row>
    <row r="36184" spans="81:81">
      <c r="CC36184" s="2"/>
    </row>
    <row r="36185" spans="81:81">
      <c r="CC36185" s="2"/>
    </row>
    <row r="36186" spans="81:81">
      <c r="CC36186" s="2"/>
    </row>
    <row r="36187" spans="81:81">
      <c r="CC36187" s="2"/>
    </row>
    <row r="36188" spans="81:81">
      <c r="CC36188" s="2"/>
    </row>
    <row r="36189" spans="81:81">
      <c r="CC36189" s="2"/>
    </row>
    <row r="36190" spans="81:81">
      <c r="CC36190" s="2"/>
    </row>
    <row r="36191" spans="81:81">
      <c r="CC36191" s="2"/>
    </row>
    <row r="36192" spans="81:81">
      <c r="CC36192" s="2"/>
    </row>
    <row r="36193" spans="81:81">
      <c r="CC36193" s="2"/>
    </row>
    <row r="36194" spans="81:81">
      <c r="CC36194" s="2"/>
    </row>
    <row r="36195" spans="81:81">
      <c r="CC36195" s="2"/>
    </row>
    <row r="36196" spans="81:81">
      <c r="CC36196" s="2"/>
    </row>
    <row r="36197" spans="81:81">
      <c r="CC36197" s="2"/>
    </row>
    <row r="36198" spans="81:81">
      <c r="CC36198" s="2"/>
    </row>
    <row r="36199" spans="81:81">
      <c r="CC36199" s="2"/>
    </row>
    <row r="36200" spans="81:81">
      <c r="CC36200" s="2"/>
    </row>
    <row r="36201" spans="81:81">
      <c r="CC36201" s="2"/>
    </row>
    <row r="36202" spans="81:81">
      <c r="CC36202" s="2"/>
    </row>
    <row r="36203" spans="81:81">
      <c r="CC36203" s="2"/>
    </row>
    <row r="36204" spans="81:81">
      <c r="CC36204" s="2"/>
    </row>
    <row r="36205" spans="81:81">
      <c r="CC36205" s="2"/>
    </row>
    <row r="36206" spans="81:81">
      <c r="CC36206" s="2"/>
    </row>
    <row r="36207" spans="81:81">
      <c r="CC36207" s="2"/>
    </row>
    <row r="36208" spans="81:81">
      <c r="CC36208" s="2"/>
    </row>
    <row r="36209" spans="81:81">
      <c r="CC36209" s="2"/>
    </row>
    <row r="36210" spans="81:81">
      <c r="CC36210" s="2"/>
    </row>
    <row r="36211" spans="81:81">
      <c r="CC36211" s="2"/>
    </row>
    <row r="36212" spans="81:81">
      <c r="CC36212" s="2"/>
    </row>
    <row r="36213" spans="81:81">
      <c r="CC36213" s="2"/>
    </row>
    <row r="36214" spans="81:81">
      <c r="CC36214" s="2"/>
    </row>
    <row r="36215" spans="81:81">
      <c r="CC36215" s="2"/>
    </row>
    <row r="36216" spans="81:81">
      <c r="CC36216" s="2"/>
    </row>
    <row r="36217" spans="81:81">
      <c r="CC36217" s="2"/>
    </row>
    <row r="36218" spans="81:81">
      <c r="CC36218" s="2"/>
    </row>
    <row r="36219" spans="81:81">
      <c r="CC36219" s="2"/>
    </row>
    <row r="36220" spans="81:81">
      <c r="CC36220" s="2"/>
    </row>
    <row r="36221" spans="81:81">
      <c r="CC36221" s="2"/>
    </row>
    <row r="36222" spans="81:81">
      <c r="CC36222" s="2"/>
    </row>
    <row r="36223" spans="81:81">
      <c r="CC36223" s="2"/>
    </row>
    <row r="36224" spans="81:81">
      <c r="CC36224" s="2"/>
    </row>
    <row r="36225" spans="81:81">
      <c r="CC36225" s="2"/>
    </row>
    <row r="36226" spans="81:81">
      <c r="CC36226" s="2"/>
    </row>
    <row r="36227" spans="81:81">
      <c r="CC36227" s="2"/>
    </row>
    <row r="36228" spans="81:81">
      <c r="CC36228" s="2"/>
    </row>
    <row r="36229" spans="81:81">
      <c r="CC36229" s="2"/>
    </row>
    <row r="36230" spans="81:81">
      <c r="CC36230" s="2"/>
    </row>
    <row r="36231" spans="81:81">
      <c r="CC36231" s="2"/>
    </row>
    <row r="36232" spans="81:81">
      <c r="CC36232" s="2"/>
    </row>
    <row r="36233" spans="81:81">
      <c r="CC36233" s="2"/>
    </row>
    <row r="36234" spans="81:81">
      <c r="CC36234" s="2"/>
    </row>
    <row r="36235" spans="81:81">
      <c r="CC36235" s="2"/>
    </row>
    <row r="36236" spans="81:81">
      <c r="CC36236" s="2"/>
    </row>
    <row r="36237" spans="81:81">
      <c r="CC36237" s="2"/>
    </row>
    <row r="36238" spans="81:81">
      <c r="CC36238" s="2"/>
    </row>
    <row r="36239" spans="81:81">
      <c r="CC36239" s="2"/>
    </row>
    <row r="36240" spans="81:81">
      <c r="CC36240" s="2"/>
    </row>
    <row r="36241" spans="81:81">
      <c r="CC36241" s="2"/>
    </row>
    <row r="36242" spans="81:81">
      <c r="CC36242" s="2"/>
    </row>
    <row r="36243" spans="81:81">
      <c r="CC36243" s="2"/>
    </row>
    <row r="36244" spans="81:81">
      <c r="CC36244" s="2"/>
    </row>
    <row r="36245" spans="81:81">
      <c r="CC36245" s="2"/>
    </row>
    <row r="36246" spans="81:81">
      <c r="CC36246" s="2"/>
    </row>
    <row r="36247" spans="81:81">
      <c r="CC36247" s="2"/>
    </row>
    <row r="36248" spans="81:81">
      <c r="CC36248" s="2"/>
    </row>
    <row r="36249" spans="81:81">
      <c r="CC36249" s="2"/>
    </row>
    <row r="36250" spans="81:81">
      <c r="CC36250" s="2"/>
    </row>
    <row r="36251" spans="81:81">
      <c r="CC36251" s="2"/>
    </row>
    <row r="36252" spans="81:81">
      <c r="CC36252" s="2"/>
    </row>
    <row r="36253" spans="81:81">
      <c r="CC36253" s="2"/>
    </row>
    <row r="36254" spans="81:81">
      <c r="CC36254" s="2"/>
    </row>
    <row r="36255" spans="81:81">
      <c r="CC36255" s="2"/>
    </row>
    <row r="36256" spans="81:81">
      <c r="CC36256" s="2"/>
    </row>
    <row r="36257" spans="81:81">
      <c r="CC36257" s="2"/>
    </row>
    <row r="36258" spans="81:81">
      <c r="CC36258" s="2"/>
    </row>
    <row r="36259" spans="81:81">
      <c r="CC36259" s="2"/>
    </row>
    <row r="36260" spans="81:81">
      <c r="CC36260" s="2"/>
    </row>
    <row r="36261" spans="81:81">
      <c r="CC36261" s="2"/>
    </row>
    <row r="36262" spans="81:81">
      <c r="CC36262" s="2"/>
    </row>
    <row r="36263" spans="81:81">
      <c r="CC36263" s="2"/>
    </row>
    <row r="36264" spans="81:81">
      <c r="CC36264" s="2"/>
    </row>
    <row r="36265" spans="81:81">
      <c r="CC36265" s="2"/>
    </row>
    <row r="36266" spans="81:81">
      <c r="CC36266" s="2"/>
    </row>
    <row r="36267" spans="81:81">
      <c r="CC36267" s="2"/>
    </row>
    <row r="36268" spans="81:81">
      <c r="CC36268" s="2"/>
    </row>
    <row r="36269" spans="81:81">
      <c r="CC36269" s="2"/>
    </row>
    <row r="36270" spans="81:81">
      <c r="CC36270" s="2"/>
    </row>
    <row r="36271" spans="81:81">
      <c r="CC36271" s="2"/>
    </row>
    <row r="36272" spans="81:81">
      <c r="CC36272" s="2"/>
    </row>
    <row r="36273" spans="81:81">
      <c r="CC36273" s="2"/>
    </row>
    <row r="36274" spans="81:81">
      <c r="CC36274" s="2"/>
    </row>
    <row r="36275" spans="81:81">
      <c r="CC36275" s="2"/>
    </row>
    <row r="36276" spans="81:81">
      <c r="CC36276" s="2"/>
    </row>
    <row r="36277" spans="81:81">
      <c r="CC36277" s="2"/>
    </row>
    <row r="36278" spans="81:81">
      <c r="CC36278" s="2"/>
    </row>
    <row r="36279" spans="81:81">
      <c r="CC36279" s="2"/>
    </row>
    <row r="36280" spans="81:81">
      <c r="CC36280" s="2"/>
    </row>
    <row r="36281" spans="81:81">
      <c r="CC36281" s="2"/>
    </row>
    <row r="36282" spans="81:81">
      <c r="CC36282" s="2"/>
    </row>
    <row r="36283" spans="81:81">
      <c r="CC36283" s="2"/>
    </row>
    <row r="36284" spans="81:81">
      <c r="CC36284" s="2"/>
    </row>
    <row r="36285" spans="81:81">
      <c r="CC36285" s="2"/>
    </row>
    <row r="36286" spans="81:81">
      <c r="CC36286" s="2"/>
    </row>
    <row r="36287" spans="81:81">
      <c r="CC36287" s="2"/>
    </row>
    <row r="36288" spans="81:81">
      <c r="CC36288" s="2"/>
    </row>
    <row r="36289" spans="81:81">
      <c r="CC36289" s="2"/>
    </row>
    <row r="36290" spans="81:81">
      <c r="CC36290" s="2"/>
    </row>
    <row r="36291" spans="81:81">
      <c r="CC36291" s="2"/>
    </row>
    <row r="36292" spans="81:81">
      <c r="CC36292" s="2"/>
    </row>
    <row r="36293" spans="81:81">
      <c r="CC36293" s="2"/>
    </row>
    <row r="36294" spans="81:81">
      <c r="CC36294" s="2"/>
    </row>
    <row r="36295" spans="81:81">
      <c r="CC36295" s="2"/>
    </row>
    <row r="36296" spans="81:81">
      <c r="CC36296" s="2"/>
    </row>
    <row r="36297" spans="81:81">
      <c r="CC36297" s="2"/>
    </row>
    <row r="36298" spans="81:81">
      <c r="CC36298" s="2"/>
    </row>
    <row r="36299" spans="81:81">
      <c r="CC36299" s="2"/>
    </row>
    <row r="36300" spans="81:81">
      <c r="CC36300" s="2"/>
    </row>
    <row r="36301" spans="81:81">
      <c r="CC36301" s="2"/>
    </row>
    <row r="36302" spans="81:81">
      <c r="CC36302" s="2"/>
    </row>
    <row r="36303" spans="81:81">
      <c r="CC36303" s="2"/>
    </row>
    <row r="36304" spans="81:81">
      <c r="CC36304" s="2"/>
    </row>
    <row r="36305" spans="81:81">
      <c r="CC36305" s="2"/>
    </row>
    <row r="36306" spans="81:81">
      <c r="CC36306" s="2"/>
    </row>
    <row r="36307" spans="81:81">
      <c r="CC36307" s="2"/>
    </row>
    <row r="36308" spans="81:81">
      <c r="CC36308" s="2"/>
    </row>
    <row r="36309" spans="81:81">
      <c r="CC36309" s="2"/>
    </row>
    <row r="36310" spans="81:81">
      <c r="CC36310" s="2"/>
    </row>
    <row r="36311" spans="81:81">
      <c r="CC36311" s="2"/>
    </row>
    <row r="36312" spans="81:81">
      <c r="CC36312" s="2"/>
    </row>
    <row r="36313" spans="81:81">
      <c r="CC36313" s="2"/>
    </row>
    <row r="36314" spans="81:81">
      <c r="CC36314" s="2"/>
    </row>
    <row r="36315" spans="81:81">
      <c r="CC36315" s="2"/>
    </row>
    <row r="36316" spans="81:81">
      <c r="CC36316" s="2"/>
    </row>
    <row r="36317" spans="81:81">
      <c r="CC36317" s="2"/>
    </row>
    <row r="36318" spans="81:81">
      <c r="CC36318" s="2"/>
    </row>
    <row r="36319" spans="81:81">
      <c r="CC36319" s="2"/>
    </row>
    <row r="36320" spans="81:81">
      <c r="CC36320" s="2"/>
    </row>
    <row r="36321" spans="81:81">
      <c r="CC36321" s="2"/>
    </row>
    <row r="36322" spans="81:81">
      <c r="CC36322" s="2"/>
    </row>
    <row r="36323" spans="81:81">
      <c r="CC36323" s="2"/>
    </row>
    <row r="36324" spans="81:81">
      <c r="CC36324" s="2"/>
    </row>
    <row r="36325" spans="81:81">
      <c r="CC36325" s="2"/>
    </row>
    <row r="36326" spans="81:81">
      <c r="CC36326" s="2"/>
    </row>
    <row r="36327" spans="81:81">
      <c r="CC36327" s="2"/>
    </row>
    <row r="36328" spans="81:81">
      <c r="CC36328" s="2"/>
    </row>
    <row r="36329" spans="81:81">
      <c r="CC36329" s="2"/>
    </row>
    <row r="36330" spans="81:81">
      <c r="CC36330" s="2"/>
    </row>
    <row r="36331" spans="81:81">
      <c r="CC36331" s="2"/>
    </row>
    <row r="36332" spans="81:81">
      <c r="CC36332" s="2"/>
    </row>
    <row r="36333" spans="81:81">
      <c r="CC36333" s="2"/>
    </row>
    <row r="36334" spans="81:81">
      <c r="CC36334" s="2"/>
    </row>
    <row r="36335" spans="81:81">
      <c r="CC36335" s="2"/>
    </row>
    <row r="36336" spans="81:81">
      <c r="CC36336" s="2"/>
    </row>
    <row r="36337" spans="81:81">
      <c r="CC36337" s="2"/>
    </row>
    <row r="36338" spans="81:81">
      <c r="CC36338" s="2"/>
    </row>
    <row r="36339" spans="81:81">
      <c r="CC36339" s="2"/>
    </row>
    <row r="36340" spans="81:81">
      <c r="CC36340" s="2"/>
    </row>
    <row r="36341" spans="81:81">
      <c r="CC36341" s="2"/>
    </row>
    <row r="36342" spans="81:81">
      <c r="CC36342" s="2"/>
    </row>
    <row r="36343" spans="81:81">
      <c r="CC36343" s="2"/>
    </row>
    <row r="36344" spans="81:81">
      <c r="CC36344" s="2"/>
    </row>
    <row r="36345" spans="81:81">
      <c r="CC36345" s="2"/>
    </row>
    <row r="36346" spans="81:81">
      <c r="CC36346" s="2"/>
    </row>
    <row r="36347" spans="81:81">
      <c r="CC36347" s="2"/>
    </row>
    <row r="36348" spans="81:81">
      <c r="CC36348" s="2"/>
    </row>
    <row r="36349" spans="81:81">
      <c r="CC36349" s="2"/>
    </row>
    <row r="36350" spans="81:81">
      <c r="CC36350" s="2"/>
    </row>
    <row r="36351" spans="81:81">
      <c r="CC36351" s="2"/>
    </row>
    <row r="36352" spans="81:81">
      <c r="CC36352" s="2"/>
    </row>
    <row r="36353" spans="81:81">
      <c r="CC36353" s="2"/>
    </row>
    <row r="36354" spans="81:81">
      <c r="CC36354" s="2"/>
    </row>
    <row r="36355" spans="81:81">
      <c r="CC36355" s="2"/>
    </row>
    <row r="36356" spans="81:81">
      <c r="CC36356" s="2"/>
    </row>
    <row r="36357" spans="81:81">
      <c r="CC36357" s="2"/>
    </row>
    <row r="36358" spans="81:81">
      <c r="CC36358" s="2"/>
    </row>
    <row r="36359" spans="81:81">
      <c r="CC36359" s="2"/>
    </row>
    <row r="36360" spans="81:81">
      <c r="CC36360" s="2"/>
    </row>
    <row r="36361" spans="81:81">
      <c r="CC36361" s="2"/>
    </row>
    <row r="36362" spans="81:81">
      <c r="CC36362" s="2"/>
    </row>
    <row r="36363" spans="81:81">
      <c r="CC36363" s="2"/>
    </row>
    <row r="36364" spans="81:81">
      <c r="CC36364" s="2"/>
    </row>
    <row r="36365" spans="81:81">
      <c r="CC36365" s="2"/>
    </row>
    <row r="36366" spans="81:81">
      <c r="CC36366" s="2"/>
    </row>
    <row r="36367" spans="81:81">
      <c r="CC36367" s="2"/>
    </row>
    <row r="36368" spans="81:81">
      <c r="CC36368" s="2"/>
    </row>
    <row r="36369" spans="81:81">
      <c r="CC36369" s="2"/>
    </row>
    <row r="36370" spans="81:81">
      <c r="CC36370" s="2"/>
    </row>
    <row r="36371" spans="81:81">
      <c r="CC36371" s="2"/>
    </row>
    <row r="36372" spans="81:81">
      <c r="CC36372" s="2"/>
    </row>
    <row r="36373" spans="81:81">
      <c r="CC36373" s="2"/>
    </row>
    <row r="36374" spans="81:81">
      <c r="CC36374" s="2"/>
    </row>
    <row r="36375" spans="81:81">
      <c r="CC36375" s="2"/>
    </row>
    <row r="36376" spans="81:81">
      <c r="CC36376" s="2"/>
    </row>
    <row r="36377" spans="81:81">
      <c r="CC36377" s="2"/>
    </row>
    <row r="36378" spans="81:81">
      <c r="CC36378" s="2"/>
    </row>
    <row r="36379" spans="81:81">
      <c r="CC36379" s="2"/>
    </row>
    <row r="36380" spans="81:81">
      <c r="CC36380" s="2"/>
    </row>
    <row r="36381" spans="81:81">
      <c r="CC36381" s="2"/>
    </row>
    <row r="36382" spans="81:81">
      <c r="CC36382" s="2"/>
    </row>
    <row r="36383" spans="81:81">
      <c r="CC36383" s="2"/>
    </row>
    <row r="36384" spans="81:81">
      <c r="CC36384" s="2"/>
    </row>
    <row r="36385" spans="81:81">
      <c r="CC36385" s="2"/>
    </row>
    <row r="36386" spans="81:81">
      <c r="CC36386" s="2"/>
    </row>
    <row r="36387" spans="81:81">
      <c r="CC36387" s="2"/>
    </row>
    <row r="36388" spans="81:81">
      <c r="CC36388" s="2"/>
    </row>
    <row r="36389" spans="81:81">
      <c r="CC36389" s="2"/>
    </row>
    <row r="36390" spans="81:81">
      <c r="CC36390" s="2"/>
    </row>
    <row r="36391" spans="81:81">
      <c r="CC36391" s="2"/>
    </row>
    <row r="36392" spans="81:81">
      <c r="CC36392" s="2"/>
    </row>
    <row r="36393" spans="81:81">
      <c r="CC36393" s="2"/>
    </row>
    <row r="36394" spans="81:81">
      <c r="CC36394" s="2"/>
    </row>
    <row r="36395" spans="81:81">
      <c r="CC36395" s="2"/>
    </row>
    <row r="36396" spans="81:81">
      <c r="CC36396" s="2"/>
    </row>
    <row r="36397" spans="81:81">
      <c r="CC36397" s="2"/>
    </row>
    <row r="36398" spans="81:81">
      <c r="CC36398" s="2"/>
    </row>
    <row r="36399" spans="81:81">
      <c r="CC36399" s="2"/>
    </row>
    <row r="36400" spans="81:81">
      <c r="CC36400" s="2"/>
    </row>
    <row r="36401" spans="81:81">
      <c r="CC36401" s="2"/>
    </row>
    <row r="36402" spans="81:81">
      <c r="CC36402" s="2"/>
    </row>
    <row r="36403" spans="81:81">
      <c r="CC36403" s="2"/>
    </row>
    <row r="36404" spans="81:81">
      <c r="CC36404" s="2"/>
    </row>
    <row r="36405" spans="81:81">
      <c r="CC36405" s="2"/>
    </row>
    <row r="36406" spans="81:81">
      <c r="CC36406" s="2"/>
    </row>
    <row r="36407" spans="81:81">
      <c r="CC36407" s="2"/>
    </row>
    <row r="36408" spans="81:81">
      <c r="CC36408" s="2"/>
    </row>
    <row r="36409" spans="81:81">
      <c r="CC36409" s="2"/>
    </row>
    <row r="36410" spans="81:81">
      <c r="CC36410" s="2"/>
    </row>
    <row r="36411" spans="81:81">
      <c r="CC36411" s="2"/>
    </row>
    <row r="36412" spans="81:81">
      <c r="CC36412" s="2"/>
    </row>
    <row r="36413" spans="81:81">
      <c r="CC36413" s="2"/>
    </row>
    <row r="36414" spans="81:81">
      <c r="CC36414" s="2"/>
    </row>
    <row r="36415" spans="81:81">
      <c r="CC36415" s="2"/>
    </row>
    <row r="36416" spans="81:81">
      <c r="CC36416" s="2"/>
    </row>
    <row r="36417" spans="81:81">
      <c r="CC36417" s="2"/>
    </row>
    <row r="36418" spans="81:81">
      <c r="CC36418" s="2"/>
    </row>
    <row r="36419" spans="81:81">
      <c r="CC36419" s="2"/>
    </row>
    <row r="36420" spans="81:81">
      <c r="CC36420" s="2"/>
    </row>
    <row r="36421" spans="81:81">
      <c r="CC36421" s="2"/>
    </row>
    <row r="36422" spans="81:81">
      <c r="CC36422" s="2"/>
    </row>
    <row r="36423" spans="81:81">
      <c r="CC36423" s="2"/>
    </row>
    <row r="36424" spans="81:81">
      <c r="CC36424" s="2"/>
    </row>
    <row r="36425" spans="81:81">
      <c r="CC36425" s="2"/>
    </row>
    <row r="36426" spans="81:81">
      <c r="CC36426" s="2"/>
    </row>
    <row r="36427" spans="81:81">
      <c r="CC36427" s="2"/>
    </row>
    <row r="36428" spans="81:81">
      <c r="CC36428" s="2"/>
    </row>
    <row r="36429" spans="81:81">
      <c r="CC36429" s="2"/>
    </row>
    <row r="36430" spans="81:81">
      <c r="CC36430" s="2"/>
    </row>
    <row r="36431" spans="81:81">
      <c r="CC36431" s="2"/>
    </row>
    <row r="36432" spans="81:81">
      <c r="CC36432" s="2"/>
    </row>
    <row r="36433" spans="81:81">
      <c r="CC36433" s="2"/>
    </row>
    <row r="36434" spans="81:81">
      <c r="CC36434" s="2"/>
    </row>
    <row r="36435" spans="81:81">
      <c r="CC36435" s="2"/>
    </row>
    <row r="36436" spans="81:81">
      <c r="CC36436" s="2"/>
    </row>
    <row r="36437" spans="81:81">
      <c r="CC36437" s="2"/>
    </row>
    <row r="36438" spans="81:81">
      <c r="CC36438" s="2"/>
    </row>
    <row r="36439" spans="81:81">
      <c r="CC36439" s="2"/>
    </row>
    <row r="36440" spans="81:81">
      <c r="CC36440" s="2"/>
    </row>
    <row r="36441" spans="81:81">
      <c r="CC36441" s="2"/>
    </row>
    <row r="36442" spans="81:81">
      <c r="CC36442" s="2"/>
    </row>
    <row r="36443" spans="81:81">
      <c r="CC36443" s="2"/>
    </row>
    <row r="36444" spans="81:81">
      <c r="CC36444" s="2"/>
    </row>
    <row r="36445" spans="81:81">
      <c r="CC36445" s="2"/>
    </row>
    <row r="36446" spans="81:81">
      <c r="CC36446" s="2"/>
    </row>
    <row r="36447" spans="81:81">
      <c r="CC36447" s="2"/>
    </row>
    <row r="36448" spans="81:81">
      <c r="CC36448" s="2"/>
    </row>
    <row r="36449" spans="81:81">
      <c r="CC36449" s="2"/>
    </row>
    <row r="36450" spans="81:81">
      <c r="CC36450" s="2"/>
    </row>
    <row r="36451" spans="81:81">
      <c r="CC36451" s="2"/>
    </row>
    <row r="36452" spans="81:81">
      <c r="CC36452" s="2"/>
    </row>
    <row r="36453" spans="81:81">
      <c r="CC36453" s="2"/>
    </row>
    <row r="36454" spans="81:81">
      <c r="CC36454" s="2"/>
    </row>
    <row r="36455" spans="81:81">
      <c r="CC36455" s="2"/>
    </row>
    <row r="36456" spans="81:81">
      <c r="CC36456" s="2"/>
    </row>
    <row r="36457" spans="81:81">
      <c r="CC36457" s="2"/>
    </row>
    <row r="36458" spans="81:81">
      <c r="CC36458" s="2"/>
    </row>
    <row r="36459" spans="81:81">
      <c r="CC36459" s="2"/>
    </row>
    <row r="36460" spans="81:81">
      <c r="CC36460" s="2"/>
    </row>
    <row r="36461" spans="81:81">
      <c r="CC36461" s="2"/>
    </row>
    <row r="36462" spans="81:81">
      <c r="CC36462" s="2"/>
    </row>
    <row r="36463" spans="81:81">
      <c r="CC36463" s="2"/>
    </row>
    <row r="36464" spans="81:81">
      <c r="CC36464" s="2"/>
    </row>
    <row r="36465" spans="81:81">
      <c r="CC36465" s="2"/>
    </row>
    <row r="36466" spans="81:81">
      <c r="CC36466" s="2"/>
    </row>
    <row r="36467" spans="81:81">
      <c r="CC36467" s="2"/>
    </row>
    <row r="36468" spans="81:81">
      <c r="CC36468" s="2"/>
    </row>
    <row r="36469" spans="81:81">
      <c r="CC36469" s="2"/>
    </row>
    <row r="36470" spans="81:81">
      <c r="CC36470" s="2"/>
    </row>
    <row r="36471" spans="81:81">
      <c r="CC36471" s="2"/>
    </row>
    <row r="36472" spans="81:81">
      <c r="CC36472" s="2"/>
    </row>
    <row r="36473" spans="81:81">
      <c r="CC36473" s="2"/>
    </row>
    <row r="36474" spans="81:81">
      <c r="CC36474" s="2"/>
    </row>
    <row r="36475" spans="81:81">
      <c r="CC36475" s="2"/>
    </row>
    <row r="36476" spans="81:81">
      <c r="CC36476" s="2"/>
    </row>
    <row r="36477" spans="81:81">
      <c r="CC36477" s="2"/>
    </row>
    <row r="36478" spans="81:81">
      <c r="CC36478" s="2"/>
    </row>
    <row r="36479" spans="81:81">
      <c r="CC36479" s="2"/>
    </row>
    <row r="36480" spans="81:81">
      <c r="CC36480" s="2"/>
    </row>
    <row r="36481" spans="81:81">
      <c r="CC36481" s="2"/>
    </row>
    <row r="36482" spans="81:81">
      <c r="CC36482" s="2"/>
    </row>
    <row r="36483" spans="81:81">
      <c r="CC36483" s="2"/>
    </row>
    <row r="36484" spans="81:81">
      <c r="CC36484" s="2"/>
    </row>
    <row r="36485" spans="81:81">
      <c r="CC36485" s="2"/>
    </row>
    <row r="36486" spans="81:81">
      <c r="CC36486" s="2"/>
    </row>
    <row r="36487" spans="81:81">
      <c r="CC36487" s="2"/>
    </row>
    <row r="36488" spans="81:81">
      <c r="CC36488" s="2"/>
    </row>
    <row r="36489" spans="81:81">
      <c r="CC36489" s="2"/>
    </row>
    <row r="36490" spans="81:81">
      <c r="CC36490" s="2"/>
    </row>
    <row r="36491" spans="81:81">
      <c r="CC36491" s="2"/>
    </row>
    <row r="36492" spans="81:81">
      <c r="CC36492" s="2"/>
    </row>
    <row r="36493" spans="81:81">
      <c r="CC36493" s="2"/>
    </row>
    <row r="36494" spans="81:81">
      <c r="CC36494" s="2"/>
    </row>
    <row r="36495" spans="81:81">
      <c r="CC36495" s="2"/>
    </row>
    <row r="36496" spans="81:81">
      <c r="CC36496" s="2"/>
    </row>
    <row r="36497" spans="81:81">
      <c r="CC36497" s="2"/>
    </row>
    <row r="36498" spans="81:81">
      <c r="CC36498" s="2"/>
    </row>
    <row r="36499" spans="81:81">
      <c r="CC36499" s="2"/>
    </row>
    <row r="36500" spans="81:81">
      <c r="CC36500" s="2"/>
    </row>
    <row r="36501" spans="81:81">
      <c r="CC36501" s="2"/>
    </row>
    <row r="36502" spans="81:81">
      <c r="CC36502" s="2"/>
    </row>
    <row r="36503" spans="81:81">
      <c r="CC36503" s="2"/>
    </row>
    <row r="36504" spans="81:81">
      <c r="CC36504" s="2"/>
    </row>
    <row r="36505" spans="81:81">
      <c r="CC36505" s="2"/>
    </row>
    <row r="36506" spans="81:81">
      <c r="CC36506" s="2"/>
    </row>
    <row r="36507" spans="81:81">
      <c r="CC36507" s="2"/>
    </row>
    <row r="36508" spans="81:81">
      <c r="CC36508" s="2"/>
    </row>
    <row r="36509" spans="81:81">
      <c r="CC36509" s="2"/>
    </row>
    <row r="36510" spans="81:81">
      <c r="CC36510" s="2"/>
    </row>
    <row r="36511" spans="81:81">
      <c r="CC36511" s="2"/>
    </row>
    <row r="36512" spans="81:81">
      <c r="CC36512" s="2"/>
    </row>
    <row r="36513" spans="81:81">
      <c r="CC36513" s="2"/>
    </row>
    <row r="36514" spans="81:81">
      <c r="CC36514" s="2"/>
    </row>
    <row r="36515" spans="81:81">
      <c r="CC36515" s="2"/>
    </row>
    <row r="36516" spans="81:81">
      <c r="CC36516" s="2"/>
    </row>
    <row r="36517" spans="81:81">
      <c r="CC36517" s="2"/>
    </row>
    <row r="36518" spans="81:81">
      <c r="CC36518" s="2"/>
    </row>
    <row r="36519" spans="81:81">
      <c r="CC36519" s="2"/>
    </row>
    <row r="36520" spans="81:81">
      <c r="CC36520" s="2"/>
    </row>
    <row r="36521" spans="81:81">
      <c r="CC36521" s="2"/>
    </row>
    <row r="36522" spans="81:81">
      <c r="CC36522" s="2"/>
    </row>
    <row r="36523" spans="81:81">
      <c r="CC36523" s="2"/>
    </row>
    <row r="36524" spans="81:81">
      <c r="CC36524" s="2"/>
    </row>
    <row r="36525" spans="81:81">
      <c r="CC36525" s="2"/>
    </row>
    <row r="36526" spans="81:81">
      <c r="CC36526" s="2"/>
    </row>
    <row r="36527" spans="81:81">
      <c r="CC36527" s="2"/>
    </row>
    <row r="36528" spans="81:81">
      <c r="CC36528" s="2"/>
    </row>
    <row r="36529" spans="81:81">
      <c r="CC36529" s="2"/>
    </row>
    <row r="36530" spans="81:81">
      <c r="CC36530" s="2"/>
    </row>
    <row r="36531" spans="81:81">
      <c r="CC36531" s="2"/>
    </row>
    <row r="36532" spans="81:81">
      <c r="CC36532" s="2"/>
    </row>
    <row r="36533" spans="81:81">
      <c r="CC36533" s="2"/>
    </row>
    <row r="36534" spans="81:81">
      <c r="CC36534" s="2"/>
    </row>
    <row r="36535" spans="81:81">
      <c r="CC36535" s="2"/>
    </row>
    <row r="36536" spans="81:81">
      <c r="CC36536" s="2"/>
    </row>
    <row r="36537" spans="81:81">
      <c r="CC36537" s="2"/>
    </row>
    <row r="36538" spans="81:81">
      <c r="CC36538" s="2"/>
    </row>
    <row r="36539" spans="81:81">
      <c r="CC36539" s="2"/>
    </row>
    <row r="36540" spans="81:81">
      <c r="CC36540" s="2"/>
    </row>
    <row r="36541" spans="81:81">
      <c r="CC36541" s="2"/>
    </row>
    <row r="36542" spans="81:81">
      <c r="CC36542" s="2"/>
    </row>
    <row r="36543" spans="81:81">
      <c r="CC36543" s="2"/>
    </row>
    <row r="36544" spans="81:81">
      <c r="CC36544" s="2"/>
    </row>
    <row r="36545" spans="81:81">
      <c r="CC36545" s="2"/>
    </row>
    <row r="36546" spans="81:81">
      <c r="CC36546" s="2"/>
    </row>
    <row r="36547" spans="81:81">
      <c r="CC36547" s="2"/>
    </row>
    <row r="36548" spans="81:81">
      <c r="CC36548" s="2"/>
    </row>
    <row r="36549" spans="81:81">
      <c r="CC36549" s="2"/>
    </row>
    <row r="36550" spans="81:81">
      <c r="CC36550" s="2"/>
    </row>
    <row r="36551" spans="81:81">
      <c r="CC36551" s="2"/>
    </row>
    <row r="36552" spans="81:81">
      <c r="CC36552" s="2"/>
    </row>
    <row r="36553" spans="81:81">
      <c r="CC36553" s="2"/>
    </row>
    <row r="36554" spans="81:81">
      <c r="CC36554" s="2"/>
    </row>
    <row r="36555" spans="81:81">
      <c r="CC36555" s="2"/>
    </row>
    <row r="36556" spans="81:81">
      <c r="CC36556" s="2"/>
    </row>
    <row r="36557" spans="81:81">
      <c r="CC36557" s="2"/>
    </row>
    <row r="36558" spans="81:81">
      <c r="CC36558" s="2"/>
    </row>
    <row r="36559" spans="81:81">
      <c r="CC36559" s="2"/>
    </row>
    <row r="36560" spans="81:81">
      <c r="CC36560" s="2"/>
    </row>
    <row r="36561" spans="81:81">
      <c r="CC36561" s="2"/>
    </row>
    <row r="36562" spans="81:81">
      <c r="CC36562" s="2"/>
    </row>
    <row r="36563" spans="81:81">
      <c r="CC36563" s="2"/>
    </row>
    <row r="36564" spans="81:81">
      <c r="CC36564" s="2"/>
    </row>
    <row r="36565" spans="81:81">
      <c r="CC36565" s="2"/>
    </row>
    <row r="36566" spans="81:81">
      <c r="CC36566" s="2"/>
    </row>
    <row r="36567" spans="81:81">
      <c r="CC36567" s="2"/>
    </row>
    <row r="36568" spans="81:81">
      <c r="CC36568" s="2"/>
    </row>
    <row r="36569" spans="81:81">
      <c r="CC36569" s="2"/>
    </row>
    <row r="36570" spans="81:81">
      <c r="CC36570" s="2"/>
    </row>
    <row r="36571" spans="81:81">
      <c r="CC36571" s="2"/>
    </row>
    <row r="36572" spans="81:81">
      <c r="CC36572" s="2"/>
    </row>
    <row r="36573" spans="81:81">
      <c r="CC36573" s="2"/>
    </row>
    <row r="36574" spans="81:81">
      <c r="CC36574" s="2"/>
    </row>
    <row r="36575" spans="81:81">
      <c r="CC36575" s="2"/>
    </row>
    <row r="36576" spans="81:81">
      <c r="CC36576" s="2"/>
    </row>
    <row r="36577" spans="81:81">
      <c r="CC36577" s="2"/>
    </row>
    <row r="36578" spans="81:81">
      <c r="CC36578" s="2"/>
    </row>
    <row r="36579" spans="81:81">
      <c r="CC36579" s="2"/>
    </row>
    <row r="36580" spans="81:81">
      <c r="CC36580" s="2"/>
    </row>
    <row r="36581" spans="81:81">
      <c r="CC36581" s="2"/>
    </row>
    <row r="36582" spans="81:81">
      <c r="CC36582" s="2"/>
    </row>
    <row r="36583" spans="81:81">
      <c r="CC36583" s="2"/>
    </row>
    <row r="36584" spans="81:81">
      <c r="CC36584" s="2"/>
    </row>
    <row r="36585" spans="81:81">
      <c r="CC36585" s="2"/>
    </row>
    <row r="36586" spans="81:81">
      <c r="CC36586" s="2"/>
    </row>
    <row r="36587" spans="81:81">
      <c r="CC36587" s="2"/>
    </row>
    <row r="36588" spans="81:81">
      <c r="CC36588" s="2"/>
    </row>
    <row r="36589" spans="81:81">
      <c r="CC36589" s="2"/>
    </row>
    <row r="36590" spans="81:81">
      <c r="CC36590" s="2"/>
    </row>
    <row r="36591" spans="81:81">
      <c r="CC36591" s="2"/>
    </row>
    <row r="36592" spans="81:81">
      <c r="CC36592" s="2"/>
    </row>
    <row r="36593" spans="81:81">
      <c r="CC36593" s="2"/>
    </row>
    <row r="36594" spans="81:81">
      <c r="CC36594" s="2"/>
    </row>
    <row r="36595" spans="81:81">
      <c r="CC36595" s="2"/>
    </row>
    <row r="36596" spans="81:81">
      <c r="CC36596" s="2"/>
    </row>
    <row r="36597" spans="81:81">
      <c r="CC36597" s="2"/>
    </row>
    <row r="36598" spans="81:81">
      <c r="CC36598" s="2"/>
    </row>
    <row r="36599" spans="81:81">
      <c r="CC36599" s="2"/>
    </row>
    <row r="36600" spans="81:81">
      <c r="CC36600" s="2"/>
    </row>
    <row r="36601" spans="81:81">
      <c r="CC36601" s="2"/>
    </row>
    <row r="36602" spans="81:81">
      <c r="CC36602" s="2"/>
    </row>
    <row r="36603" spans="81:81">
      <c r="CC36603" s="2"/>
    </row>
    <row r="36604" spans="81:81">
      <c r="CC36604" s="2"/>
    </row>
    <row r="36605" spans="81:81">
      <c r="CC36605" s="2"/>
    </row>
    <row r="36606" spans="81:81">
      <c r="CC36606" s="2"/>
    </row>
    <row r="36607" spans="81:81">
      <c r="CC36607" s="2"/>
    </row>
    <row r="36608" spans="81:81">
      <c r="CC36608" s="2"/>
    </row>
    <row r="36609" spans="81:81">
      <c r="CC36609" s="2"/>
    </row>
    <row r="36610" spans="81:81">
      <c r="CC36610" s="2"/>
    </row>
    <row r="36611" spans="81:81">
      <c r="CC36611" s="2"/>
    </row>
    <row r="36612" spans="81:81">
      <c r="CC36612" s="2"/>
    </row>
    <row r="36613" spans="81:81">
      <c r="CC36613" s="2"/>
    </row>
    <row r="36614" spans="81:81">
      <c r="CC36614" s="2"/>
    </row>
    <row r="36615" spans="81:81">
      <c r="CC36615" s="2"/>
    </row>
    <row r="36616" spans="81:81">
      <c r="CC36616" s="2"/>
    </row>
    <row r="36617" spans="81:81">
      <c r="CC36617" s="2"/>
    </row>
    <row r="36618" spans="81:81">
      <c r="CC36618" s="2"/>
    </row>
    <row r="36619" spans="81:81">
      <c r="CC36619" s="2"/>
    </row>
    <row r="36620" spans="81:81">
      <c r="CC36620" s="2"/>
    </row>
    <row r="36621" spans="81:81">
      <c r="CC36621" s="2"/>
    </row>
    <row r="36622" spans="81:81">
      <c r="CC36622" s="2"/>
    </row>
    <row r="36623" spans="81:81">
      <c r="CC36623" s="2"/>
    </row>
    <row r="36624" spans="81:81">
      <c r="CC36624" s="2"/>
    </row>
    <row r="36625" spans="81:81">
      <c r="CC36625" s="2"/>
    </row>
    <row r="36626" spans="81:81">
      <c r="CC36626" s="2"/>
    </row>
    <row r="36627" spans="81:81">
      <c r="CC36627" s="2"/>
    </row>
    <row r="36628" spans="81:81">
      <c r="CC36628" s="2"/>
    </row>
    <row r="36629" spans="81:81">
      <c r="CC36629" s="2"/>
    </row>
    <row r="36630" spans="81:81">
      <c r="CC36630" s="2"/>
    </row>
    <row r="36631" spans="81:81">
      <c r="CC36631" s="2"/>
    </row>
    <row r="36632" spans="81:81">
      <c r="CC36632" s="2"/>
    </row>
    <row r="36633" spans="81:81">
      <c r="CC36633" s="2"/>
    </row>
    <row r="36634" spans="81:81">
      <c r="CC36634" s="2"/>
    </row>
    <row r="36635" spans="81:81">
      <c r="CC36635" s="2"/>
    </row>
    <row r="36636" spans="81:81">
      <c r="CC36636" s="2"/>
    </row>
    <row r="36637" spans="81:81">
      <c r="CC36637" s="2"/>
    </row>
    <row r="36638" spans="81:81">
      <c r="CC36638" s="2"/>
    </row>
    <row r="36639" spans="81:81">
      <c r="CC36639" s="2"/>
    </row>
    <row r="36640" spans="81:81">
      <c r="CC36640" s="2"/>
    </row>
    <row r="36641" spans="81:81">
      <c r="CC36641" s="2"/>
    </row>
    <row r="36642" spans="81:81">
      <c r="CC36642" s="2"/>
    </row>
    <row r="36643" spans="81:81">
      <c r="CC36643" s="2"/>
    </row>
    <row r="36644" spans="81:81">
      <c r="CC36644" s="2"/>
    </row>
    <row r="36645" spans="81:81">
      <c r="CC36645" s="2"/>
    </row>
    <row r="36646" spans="81:81">
      <c r="CC36646" s="2"/>
    </row>
    <row r="36647" spans="81:81">
      <c r="CC36647" s="2"/>
    </row>
    <row r="36648" spans="81:81">
      <c r="CC36648" s="2"/>
    </row>
    <row r="36649" spans="81:81">
      <c r="CC36649" s="2"/>
    </row>
    <row r="36650" spans="81:81">
      <c r="CC36650" s="2"/>
    </row>
    <row r="36651" spans="81:81">
      <c r="CC36651" s="2"/>
    </row>
    <row r="36652" spans="81:81">
      <c r="CC36652" s="2"/>
    </row>
    <row r="36653" spans="81:81">
      <c r="CC36653" s="2"/>
    </row>
    <row r="36654" spans="81:81">
      <c r="CC36654" s="2"/>
    </row>
    <row r="36655" spans="81:81">
      <c r="CC36655" s="2"/>
    </row>
    <row r="36656" spans="81:81">
      <c r="CC36656" s="2"/>
    </row>
    <row r="36657" spans="81:81">
      <c r="CC36657" s="2"/>
    </row>
    <row r="36658" spans="81:81">
      <c r="CC36658" s="2"/>
    </row>
    <row r="36659" spans="81:81">
      <c r="CC36659" s="2"/>
    </row>
    <row r="36660" spans="81:81">
      <c r="CC36660" s="2"/>
    </row>
    <row r="36661" spans="81:81">
      <c r="CC36661" s="2"/>
    </row>
    <row r="36662" spans="81:81">
      <c r="CC36662" s="2"/>
    </row>
    <row r="36663" spans="81:81">
      <c r="CC36663" s="2"/>
    </row>
    <row r="36664" spans="81:81">
      <c r="CC36664" s="2"/>
    </row>
    <row r="36665" spans="81:81">
      <c r="CC36665" s="2"/>
    </row>
    <row r="36666" spans="81:81">
      <c r="CC36666" s="2"/>
    </row>
    <row r="36667" spans="81:81">
      <c r="CC36667" s="2"/>
    </row>
    <row r="36668" spans="81:81">
      <c r="CC36668" s="2"/>
    </row>
    <row r="36669" spans="81:81">
      <c r="CC36669" s="2"/>
    </row>
    <row r="36670" spans="81:81">
      <c r="CC36670" s="2"/>
    </row>
    <row r="36671" spans="81:81">
      <c r="CC36671" s="2"/>
    </row>
    <row r="36672" spans="81:81">
      <c r="CC36672" s="2"/>
    </row>
    <row r="36673" spans="81:81">
      <c r="CC36673" s="2"/>
    </row>
    <row r="36674" spans="81:81">
      <c r="CC36674" s="2"/>
    </row>
    <row r="36675" spans="81:81">
      <c r="CC36675" s="2"/>
    </row>
    <row r="36676" spans="81:81">
      <c r="CC36676" s="2"/>
    </row>
    <row r="36677" spans="81:81">
      <c r="CC36677" s="2"/>
    </row>
    <row r="36678" spans="81:81">
      <c r="CC36678" s="2"/>
    </row>
    <row r="36679" spans="81:81">
      <c r="CC36679" s="2"/>
    </row>
    <row r="36680" spans="81:81">
      <c r="CC36680" s="2"/>
    </row>
    <row r="36681" spans="81:81">
      <c r="CC36681" s="2"/>
    </row>
    <row r="36682" spans="81:81">
      <c r="CC36682" s="2"/>
    </row>
    <row r="36683" spans="81:81">
      <c r="CC36683" s="2"/>
    </row>
    <row r="36684" spans="81:81">
      <c r="CC36684" s="2"/>
    </row>
    <row r="36685" spans="81:81">
      <c r="CC36685" s="2"/>
    </row>
    <row r="36686" spans="81:81">
      <c r="CC36686" s="2"/>
    </row>
    <row r="36687" spans="81:81">
      <c r="CC36687" s="2"/>
    </row>
    <row r="36688" spans="81:81">
      <c r="CC36688" s="2"/>
    </row>
    <row r="36689" spans="81:81">
      <c r="CC36689" s="2"/>
    </row>
    <row r="36690" spans="81:81">
      <c r="CC36690" s="2"/>
    </row>
    <row r="36691" spans="81:81">
      <c r="CC36691" s="2"/>
    </row>
    <row r="36692" spans="81:81">
      <c r="CC36692" s="2"/>
    </row>
    <row r="36693" spans="81:81">
      <c r="CC36693" s="2"/>
    </row>
    <row r="36694" spans="81:81">
      <c r="CC36694" s="2"/>
    </row>
    <row r="36695" spans="81:81">
      <c r="CC36695" s="2"/>
    </row>
    <row r="36696" spans="81:81">
      <c r="CC36696" s="2"/>
    </row>
    <row r="36697" spans="81:81">
      <c r="CC36697" s="2"/>
    </row>
    <row r="36698" spans="81:81">
      <c r="CC36698" s="2"/>
    </row>
    <row r="36699" spans="81:81">
      <c r="CC36699" s="2"/>
    </row>
    <row r="36700" spans="81:81">
      <c r="CC36700" s="2"/>
    </row>
    <row r="36701" spans="81:81">
      <c r="CC36701" s="2"/>
    </row>
    <row r="36702" spans="81:81">
      <c r="CC36702" s="2"/>
    </row>
    <row r="36703" spans="81:81">
      <c r="CC36703" s="2"/>
    </row>
    <row r="36704" spans="81:81">
      <c r="CC36704" s="2"/>
    </row>
    <row r="36705" spans="81:81">
      <c r="CC36705" s="2"/>
    </row>
    <row r="36706" spans="81:81">
      <c r="CC36706" s="2"/>
    </row>
    <row r="36707" spans="81:81">
      <c r="CC36707" s="2"/>
    </row>
    <row r="36708" spans="81:81">
      <c r="CC36708" s="2"/>
    </row>
    <row r="36709" spans="81:81">
      <c r="CC36709" s="2"/>
    </row>
    <row r="36710" spans="81:81">
      <c r="CC36710" s="2"/>
    </row>
    <row r="36711" spans="81:81">
      <c r="CC36711" s="2"/>
    </row>
    <row r="36712" spans="81:81">
      <c r="CC36712" s="2"/>
    </row>
    <row r="36713" spans="81:81">
      <c r="CC36713" s="2"/>
    </row>
    <row r="36714" spans="81:81">
      <c r="CC36714" s="2"/>
    </row>
    <row r="36715" spans="81:81">
      <c r="CC36715" s="2"/>
    </row>
    <row r="36716" spans="81:81">
      <c r="CC36716" s="2"/>
    </row>
    <row r="36717" spans="81:81">
      <c r="CC36717" s="2"/>
    </row>
    <row r="36718" spans="81:81">
      <c r="CC36718" s="2"/>
    </row>
    <row r="36719" spans="81:81">
      <c r="CC36719" s="2"/>
    </row>
    <row r="36720" spans="81:81">
      <c r="CC36720" s="2"/>
    </row>
    <row r="36721" spans="81:81">
      <c r="CC36721" s="2"/>
    </row>
    <row r="36722" spans="81:81">
      <c r="CC36722" s="2"/>
    </row>
    <row r="36723" spans="81:81">
      <c r="CC36723" s="2"/>
    </row>
    <row r="36724" spans="81:81">
      <c r="CC36724" s="2"/>
    </row>
    <row r="36725" spans="81:81">
      <c r="CC36725" s="2"/>
    </row>
    <row r="36726" spans="81:81">
      <c r="CC36726" s="2"/>
    </row>
    <row r="36727" spans="81:81">
      <c r="CC36727" s="2"/>
    </row>
    <row r="36728" spans="81:81">
      <c r="CC36728" s="2"/>
    </row>
    <row r="36729" spans="81:81">
      <c r="CC36729" s="2"/>
    </row>
    <row r="36730" spans="81:81">
      <c r="CC36730" s="2"/>
    </row>
    <row r="36731" spans="81:81">
      <c r="CC36731" s="2"/>
    </row>
    <row r="36732" spans="81:81">
      <c r="CC36732" s="2"/>
    </row>
    <row r="36733" spans="81:81">
      <c r="CC36733" s="2"/>
    </row>
    <row r="36734" spans="81:81">
      <c r="CC36734" s="2"/>
    </row>
    <row r="36735" spans="81:81">
      <c r="CC36735" s="2"/>
    </row>
    <row r="36736" spans="81:81">
      <c r="CC36736" s="2"/>
    </row>
    <row r="36737" spans="81:81">
      <c r="CC36737" s="2"/>
    </row>
    <row r="36738" spans="81:81">
      <c r="CC36738" s="2"/>
    </row>
    <row r="36739" spans="81:81">
      <c r="CC36739" s="2"/>
    </row>
    <row r="36740" spans="81:81">
      <c r="CC36740" s="2"/>
    </row>
    <row r="36741" spans="81:81">
      <c r="CC36741" s="2"/>
    </row>
    <row r="36742" spans="81:81">
      <c r="CC36742" s="2"/>
    </row>
    <row r="36743" spans="81:81">
      <c r="CC36743" s="2"/>
    </row>
    <row r="36744" spans="81:81">
      <c r="CC36744" s="2"/>
    </row>
    <row r="36745" spans="81:81">
      <c r="CC36745" s="2"/>
    </row>
    <row r="36746" spans="81:81">
      <c r="CC36746" s="2"/>
    </row>
    <row r="36747" spans="81:81">
      <c r="CC36747" s="2"/>
    </row>
    <row r="36748" spans="81:81">
      <c r="CC36748" s="2"/>
    </row>
    <row r="36749" spans="81:81">
      <c r="CC36749" s="2"/>
    </row>
    <row r="36750" spans="81:81">
      <c r="CC36750" s="2"/>
    </row>
    <row r="36751" spans="81:81">
      <c r="CC36751" s="2"/>
    </row>
    <row r="36752" spans="81:81">
      <c r="CC36752" s="2"/>
    </row>
    <row r="36753" spans="81:81">
      <c r="CC36753" s="2"/>
    </row>
    <row r="36754" spans="81:81">
      <c r="CC36754" s="2"/>
    </row>
    <row r="36755" spans="81:81">
      <c r="CC36755" s="2"/>
    </row>
    <row r="36756" spans="81:81">
      <c r="CC36756" s="2"/>
    </row>
    <row r="36757" spans="81:81">
      <c r="CC36757" s="2"/>
    </row>
    <row r="36758" spans="81:81">
      <c r="CC36758" s="2"/>
    </row>
    <row r="36759" spans="81:81">
      <c r="CC36759" s="2"/>
    </row>
    <row r="36760" spans="81:81">
      <c r="CC36760" s="2"/>
    </row>
    <row r="36761" spans="81:81">
      <c r="CC36761" s="2"/>
    </row>
    <row r="36762" spans="81:81">
      <c r="CC36762" s="2"/>
    </row>
    <row r="36763" spans="81:81">
      <c r="CC36763" s="2"/>
    </row>
    <row r="36764" spans="81:81">
      <c r="CC36764" s="2"/>
    </row>
    <row r="36765" spans="81:81">
      <c r="CC36765" s="2"/>
    </row>
    <row r="36766" spans="81:81">
      <c r="CC36766" s="2"/>
    </row>
    <row r="36767" spans="81:81">
      <c r="CC36767" s="2"/>
    </row>
    <row r="36768" spans="81:81">
      <c r="CC36768" s="2"/>
    </row>
    <row r="36769" spans="81:81">
      <c r="CC36769" s="2"/>
    </row>
    <row r="36770" spans="81:81">
      <c r="CC36770" s="2"/>
    </row>
    <row r="36771" spans="81:81">
      <c r="CC36771" s="2"/>
    </row>
    <row r="36772" spans="81:81">
      <c r="CC36772" s="2"/>
    </row>
    <row r="36773" spans="81:81">
      <c r="CC36773" s="2"/>
    </row>
    <row r="36774" spans="81:81">
      <c r="CC36774" s="2"/>
    </row>
    <row r="36775" spans="81:81">
      <c r="CC36775" s="2"/>
    </row>
    <row r="36776" spans="81:81">
      <c r="CC36776" s="2"/>
    </row>
    <row r="36777" spans="81:81">
      <c r="CC36777" s="2"/>
    </row>
    <row r="36778" spans="81:81">
      <c r="CC36778" s="2"/>
    </row>
    <row r="36779" spans="81:81">
      <c r="CC36779" s="2"/>
    </row>
    <row r="36780" spans="81:81">
      <c r="CC36780" s="2"/>
    </row>
    <row r="36781" spans="81:81">
      <c r="CC36781" s="2"/>
    </row>
    <row r="36782" spans="81:81">
      <c r="CC36782" s="2"/>
    </row>
    <row r="36783" spans="81:81">
      <c r="CC36783" s="2"/>
    </row>
    <row r="36784" spans="81:81">
      <c r="CC36784" s="2"/>
    </row>
    <row r="36785" spans="81:81">
      <c r="CC36785" s="2"/>
    </row>
    <row r="36786" spans="81:81">
      <c r="CC36786" s="2"/>
    </row>
    <row r="36787" spans="81:81">
      <c r="CC36787" s="2"/>
    </row>
    <row r="36788" spans="81:81">
      <c r="CC36788" s="2"/>
    </row>
    <row r="36789" spans="81:81">
      <c r="CC36789" s="2"/>
    </row>
    <row r="36790" spans="81:81">
      <c r="CC36790" s="2"/>
    </row>
    <row r="36791" spans="81:81">
      <c r="CC36791" s="2"/>
    </row>
    <row r="36792" spans="81:81">
      <c r="CC36792" s="2"/>
    </row>
    <row r="36793" spans="81:81">
      <c r="CC36793" s="2"/>
    </row>
    <row r="36794" spans="81:81">
      <c r="CC36794" s="2"/>
    </row>
    <row r="36795" spans="81:81">
      <c r="CC36795" s="2"/>
    </row>
    <row r="36796" spans="81:81">
      <c r="CC36796" s="2"/>
    </row>
    <row r="36797" spans="81:81">
      <c r="CC36797" s="2"/>
    </row>
    <row r="36798" spans="81:81">
      <c r="CC36798" s="2"/>
    </row>
    <row r="36799" spans="81:81">
      <c r="CC36799" s="2"/>
    </row>
    <row r="36800" spans="81:81">
      <c r="CC36800" s="2"/>
    </row>
    <row r="36801" spans="81:81">
      <c r="CC36801" s="2"/>
    </row>
    <row r="36802" spans="81:81">
      <c r="CC36802" s="2"/>
    </row>
    <row r="36803" spans="81:81">
      <c r="CC36803" s="2"/>
    </row>
    <row r="36804" spans="81:81">
      <c r="CC36804" s="2"/>
    </row>
    <row r="36805" spans="81:81">
      <c r="CC36805" s="2"/>
    </row>
    <row r="36806" spans="81:81">
      <c r="CC36806" s="2"/>
    </row>
    <row r="36807" spans="81:81">
      <c r="CC36807" s="2"/>
    </row>
    <row r="36808" spans="81:81">
      <c r="CC36808" s="2"/>
    </row>
    <row r="36809" spans="81:81">
      <c r="CC36809" s="2"/>
    </row>
    <row r="36810" spans="81:81">
      <c r="CC36810" s="2"/>
    </row>
    <row r="36811" spans="81:81">
      <c r="CC36811" s="2"/>
    </row>
    <row r="36812" spans="81:81">
      <c r="CC36812" s="2"/>
    </row>
    <row r="36813" spans="81:81">
      <c r="CC36813" s="2"/>
    </row>
    <row r="36814" spans="81:81">
      <c r="CC36814" s="2"/>
    </row>
    <row r="36815" spans="81:81">
      <c r="CC36815" s="2"/>
    </row>
    <row r="36816" spans="81:81">
      <c r="CC36816" s="2"/>
    </row>
    <row r="36817" spans="81:81">
      <c r="CC36817" s="2"/>
    </row>
    <row r="36818" spans="81:81">
      <c r="CC36818" s="2"/>
    </row>
    <row r="36819" spans="81:81">
      <c r="CC36819" s="2"/>
    </row>
    <row r="36820" spans="81:81">
      <c r="CC36820" s="2"/>
    </row>
    <row r="36821" spans="81:81">
      <c r="CC36821" s="2"/>
    </row>
    <row r="36822" spans="81:81">
      <c r="CC36822" s="2"/>
    </row>
    <row r="36823" spans="81:81">
      <c r="CC36823" s="2"/>
    </row>
    <row r="36824" spans="81:81">
      <c r="CC36824" s="2"/>
    </row>
    <row r="36825" spans="81:81">
      <c r="CC36825" s="2"/>
    </row>
    <row r="36826" spans="81:81">
      <c r="CC36826" s="2"/>
    </row>
    <row r="36827" spans="81:81">
      <c r="CC36827" s="2"/>
    </row>
    <row r="36828" spans="81:81">
      <c r="CC36828" s="2"/>
    </row>
    <row r="36829" spans="81:81">
      <c r="CC36829" s="2"/>
    </row>
    <row r="36830" spans="81:81">
      <c r="CC36830" s="2"/>
    </row>
    <row r="36831" spans="81:81">
      <c r="CC36831" s="2"/>
    </row>
    <row r="36832" spans="81:81">
      <c r="CC36832" s="2"/>
    </row>
    <row r="36833" spans="81:81">
      <c r="CC36833" s="2"/>
    </row>
    <row r="36834" spans="81:81">
      <c r="CC36834" s="2"/>
    </row>
    <row r="36835" spans="81:81">
      <c r="CC36835" s="2"/>
    </row>
    <row r="36836" spans="81:81">
      <c r="CC36836" s="2"/>
    </row>
    <row r="36837" spans="81:81">
      <c r="CC36837" s="2"/>
    </row>
    <row r="36838" spans="81:81">
      <c r="CC36838" s="2"/>
    </row>
    <row r="36839" spans="81:81">
      <c r="CC36839" s="2"/>
    </row>
    <row r="36840" spans="81:81">
      <c r="CC36840" s="2"/>
    </row>
    <row r="36841" spans="81:81">
      <c r="CC36841" s="2"/>
    </row>
    <row r="36842" spans="81:81">
      <c r="CC36842" s="2"/>
    </row>
    <row r="36843" spans="81:81">
      <c r="CC36843" s="2"/>
    </row>
    <row r="36844" spans="81:81">
      <c r="CC36844" s="2"/>
    </row>
    <row r="36845" spans="81:81">
      <c r="CC36845" s="2"/>
    </row>
    <row r="36846" spans="81:81">
      <c r="CC36846" s="2"/>
    </row>
    <row r="36847" spans="81:81">
      <c r="CC36847" s="2"/>
    </row>
    <row r="36848" spans="81:81">
      <c r="CC36848" s="2"/>
    </row>
    <row r="36849" spans="81:81">
      <c r="CC36849" s="2"/>
    </row>
    <row r="36850" spans="81:81">
      <c r="CC36850" s="2"/>
    </row>
    <row r="36851" spans="81:81">
      <c r="CC36851" s="2"/>
    </row>
    <row r="36852" spans="81:81">
      <c r="CC36852" s="2"/>
    </row>
    <row r="36853" spans="81:81">
      <c r="CC36853" s="2"/>
    </row>
    <row r="36854" spans="81:81">
      <c r="CC36854" s="2"/>
    </row>
    <row r="36855" spans="81:81">
      <c r="CC36855" s="2"/>
    </row>
    <row r="36856" spans="81:81">
      <c r="CC36856" s="2"/>
    </row>
    <row r="36857" spans="81:81">
      <c r="CC36857" s="2"/>
    </row>
    <row r="36858" spans="81:81">
      <c r="CC36858" s="2"/>
    </row>
    <row r="36859" spans="81:81">
      <c r="CC36859" s="2"/>
    </row>
    <row r="36860" spans="81:81">
      <c r="CC36860" s="2"/>
    </row>
    <row r="36861" spans="81:81">
      <c r="CC36861" s="2"/>
    </row>
    <row r="36862" spans="81:81">
      <c r="CC36862" s="2"/>
    </row>
    <row r="36863" spans="81:81">
      <c r="CC36863" s="2"/>
    </row>
    <row r="36864" spans="81:81">
      <c r="CC36864" s="2"/>
    </row>
    <row r="36865" spans="81:81">
      <c r="CC36865" s="2"/>
    </row>
    <row r="36866" spans="81:81">
      <c r="CC36866" s="2"/>
    </row>
    <row r="36867" spans="81:81">
      <c r="CC36867" s="2"/>
    </row>
    <row r="36868" spans="81:81">
      <c r="CC36868" s="2"/>
    </row>
    <row r="36869" spans="81:81">
      <c r="CC36869" s="2"/>
    </row>
    <row r="36870" spans="81:81">
      <c r="CC36870" s="2"/>
    </row>
    <row r="36871" spans="81:81">
      <c r="CC36871" s="2"/>
    </row>
    <row r="36872" spans="81:81">
      <c r="CC36872" s="2"/>
    </row>
    <row r="36873" spans="81:81">
      <c r="CC36873" s="2"/>
    </row>
    <row r="36874" spans="81:81">
      <c r="CC36874" s="2"/>
    </row>
    <row r="36875" spans="81:81">
      <c r="CC36875" s="2"/>
    </row>
    <row r="36876" spans="81:81">
      <c r="CC36876" s="2"/>
    </row>
    <row r="36877" spans="81:81">
      <c r="CC36877" s="2"/>
    </row>
    <row r="36878" spans="81:81">
      <c r="CC36878" s="2"/>
    </row>
    <row r="36879" spans="81:81">
      <c r="CC36879" s="2"/>
    </row>
    <row r="36880" spans="81:81">
      <c r="CC36880" s="2"/>
    </row>
    <row r="36881" spans="81:81">
      <c r="CC36881" s="2"/>
    </row>
    <row r="36882" spans="81:81">
      <c r="CC36882" s="2"/>
    </row>
    <row r="36883" spans="81:81">
      <c r="CC36883" s="2"/>
    </row>
    <row r="36884" spans="81:81">
      <c r="CC36884" s="2"/>
    </row>
    <row r="36885" spans="81:81">
      <c r="CC36885" s="2"/>
    </row>
    <row r="36886" spans="81:81">
      <c r="CC36886" s="2"/>
    </row>
    <row r="36887" spans="81:81">
      <c r="CC36887" s="2"/>
    </row>
    <row r="36888" spans="81:81">
      <c r="CC36888" s="2"/>
    </row>
    <row r="36889" spans="81:81">
      <c r="CC36889" s="2"/>
    </row>
    <row r="36890" spans="81:81">
      <c r="CC36890" s="2"/>
    </row>
    <row r="36891" spans="81:81">
      <c r="CC36891" s="2"/>
    </row>
    <row r="36892" spans="81:81">
      <c r="CC36892" s="2"/>
    </row>
    <row r="36893" spans="81:81">
      <c r="CC36893" s="2"/>
    </row>
    <row r="36894" spans="81:81">
      <c r="CC36894" s="2"/>
    </row>
    <row r="36895" spans="81:81">
      <c r="CC36895" s="2"/>
    </row>
    <row r="36896" spans="81:81">
      <c r="CC36896" s="2"/>
    </row>
    <row r="36897" spans="81:81">
      <c r="CC36897" s="2"/>
    </row>
    <row r="36898" spans="81:81">
      <c r="CC36898" s="2"/>
    </row>
    <row r="36899" spans="81:81">
      <c r="CC36899" s="2"/>
    </row>
    <row r="36900" spans="81:81">
      <c r="CC36900" s="2"/>
    </row>
    <row r="36901" spans="81:81">
      <c r="CC36901" s="2"/>
    </row>
    <row r="36902" spans="81:81">
      <c r="CC36902" s="2"/>
    </row>
    <row r="36903" spans="81:81">
      <c r="CC36903" s="2"/>
    </row>
    <row r="36904" spans="81:81">
      <c r="CC36904" s="2"/>
    </row>
    <row r="36905" spans="81:81">
      <c r="CC36905" s="2"/>
    </row>
    <row r="36906" spans="81:81">
      <c r="CC36906" s="2"/>
    </row>
    <row r="36907" spans="81:81">
      <c r="CC36907" s="2"/>
    </row>
    <row r="36908" spans="81:81">
      <c r="CC36908" s="2"/>
    </row>
    <row r="36909" spans="81:81">
      <c r="CC36909" s="2"/>
    </row>
    <row r="36910" spans="81:81">
      <c r="CC36910" s="2"/>
    </row>
    <row r="36911" spans="81:81">
      <c r="CC36911" s="2"/>
    </row>
    <row r="36912" spans="81:81">
      <c r="CC36912" s="2"/>
    </row>
    <row r="36913" spans="81:81">
      <c r="CC36913" s="2"/>
    </row>
    <row r="36914" spans="81:81">
      <c r="CC36914" s="2"/>
    </row>
    <row r="36915" spans="81:81">
      <c r="CC36915" s="2"/>
    </row>
    <row r="36916" spans="81:81">
      <c r="CC36916" s="2"/>
    </row>
    <row r="36917" spans="81:81">
      <c r="CC36917" s="2"/>
    </row>
    <row r="36918" spans="81:81">
      <c r="CC36918" s="2"/>
    </row>
    <row r="36919" spans="81:81">
      <c r="CC36919" s="2"/>
    </row>
    <row r="36920" spans="81:81">
      <c r="CC36920" s="2"/>
    </row>
    <row r="36921" spans="81:81">
      <c r="CC36921" s="2"/>
    </row>
    <row r="36922" spans="81:81">
      <c r="CC36922" s="2"/>
    </row>
    <row r="36923" spans="81:81">
      <c r="CC36923" s="2"/>
    </row>
    <row r="36924" spans="81:81">
      <c r="CC36924" s="2"/>
    </row>
    <row r="36925" spans="81:81">
      <c r="CC36925" s="2"/>
    </row>
    <row r="36926" spans="81:81">
      <c r="CC36926" s="2"/>
    </row>
    <row r="36927" spans="81:81">
      <c r="CC36927" s="2"/>
    </row>
    <row r="36928" spans="81:81">
      <c r="CC36928" s="2"/>
    </row>
    <row r="36929" spans="81:81">
      <c r="CC36929" s="2"/>
    </row>
    <row r="36930" spans="81:81">
      <c r="CC36930" s="2"/>
    </row>
    <row r="36931" spans="81:81">
      <c r="CC36931" s="2"/>
    </row>
    <row r="36932" spans="81:81">
      <c r="CC36932" s="2"/>
    </row>
    <row r="36933" spans="81:81">
      <c r="CC36933" s="2"/>
    </row>
    <row r="36934" spans="81:81">
      <c r="CC36934" s="2"/>
    </row>
    <row r="36935" spans="81:81">
      <c r="CC36935" s="2"/>
    </row>
    <row r="36936" spans="81:81">
      <c r="CC36936" s="2"/>
    </row>
    <row r="36937" spans="81:81">
      <c r="CC36937" s="2"/>
    </row>
    <row r="36938" spans="81:81">
      <c r="CC36938" s="2"/>
    </row>
    <row r="36939" spans="81:81">
      <c r="CC36939" s="2"/>
    </row>
    <row r="36940" spans="81:81">
      <c r="CC36940" s="2"/>
    </row>
    <row r="36941" spans="81:81">
      <c r="CC36941" s="2"/>
    </row>
    <row r="36942" spans="81:81">
      <c r="CC36942" s="2"/>
    </row>
    <row r="36943" spans="81:81">
      <c r="CC36943" s="2"/>
    </row>
    <row r="36944" spans="81:81">
      <c r="CC36944" s="2"/>
    </row>
    <row r="36945" spans="81:81">
      <c r="CC36945" s="2"/>
    </row>
    <row r="36946" spans="81:81">
      <c r="CC36946" s="2"/>
    </row>
    <row r="36947" spans="81:81">
      <c r="CC36947" s="2"/>
    </row>
    <row r="36948" spans="81:81">
      <c r="CC36948" s="2"/>
    </row>
    <row r="36949" spans="81:81">
      <c r="CC36949" s="2"/>
    </row>
    <row r="36950" spans="81:81">
      <c r="CC36950" s="2"/>
    </row>
    <row r="36951" spans="81:81">
      <c r="CC36951" s="2"/>
    </row>
    <row r="36952" spans="81:81">
      <c r="CC36952" s="2"/>
    </row>
    <row r="36953" spans="81:81">
      <c r="CC36953" s="2"/>
    </row>
    <row r="36954" spans="81:81">
      <c r="CC36954" s="2"/>
    </row>
    <row r="36955" spans="81:81">
      <c r="CC36955" s="2"/>
    </row>
    <row r="36956" spans="81:81">
      <c r="CC36956" s="2"/>
    </row>
    <row r="36957" spans="81:81">
      <c r="CC36957" s="2"/>
    </row>
    <row r="36958" spans="81:81">
      <c r="CC36958" s="2"/>
    </row>
    <row r="36959" spans="81:81">
      <c r="CC36959" s="2"/>
    </row>
    <row r="36960" spans="81:81">
      <c r="CC36960" s="2"/>
    </row>
    <row r="36961" spans="81:81">
      <c r="CC36961" s="2"/>
    </row>
    <row r="36962" spans="81:81">
      <c r="CC36962" s="2"/>
    </row>
    <row r="36963" spans="81:81">
      <c r="CC36963" s="2"/>
    </row>
    <row r="36964" spans="81:81">
      <c r="CC36964" s="2"/>
    </row>
    <row r="36965" spans="81:81">
      <c r="CC36965" s="2"/>
    </row>
    <row r="36966" spans="81:81">
      <c r="CC36966" s="2"/>
    </row>
    <row r="36967" spans="81:81">
      <c r="CC36967" s="2"/>
    </row>
    <row r="36968" spans="81:81">
      <c r="CC36968" s="2"/>
    </row>
    <row r="36969" spans="81:81">
      <c r="CC36969" s="2"/>
    </row>
    <row r="36970" spans="81:81">
      <c r="CC36970" s="2"/>
    </row>
    <row r="36971" spans="81:81">
      <c r="CC36971" s="2"/>
    </row>
    <row r="36972" spans="81:81">
      <c r="CC36972" s="2"/>
    </row>
    <row r="36973" spans="81:81">
      <c r="CC36973" s="2"/>
    </row>
    <row r="36974" spans="81:81">
      <c r="CC36974" s="2"/>
    </row>
    <row r="36975" spans="81:81">
      <c r="CC36975" s="2"/>
    </row>
    <row r="36976" spans="81:81">
      <c r="CC36976" s="2"/>
    </row>
    <row r="36977" spans="81:81">
      <c r="CC36977" s="2"/>
    </row>
    <row r="36978" spans="81:81">
      <c r="CC36978" s="2"/>
    </row>
    <row r="36979" spans="81:81">
      <c r="CC36979" s="2"/>
    </row>
    <row r="36980" spans="81:81">
      <c r="CC36980" s="2"/>
    </row>
    <row r="36981" spans="81:81">
      <c r="CC36981" s="2"/>
    </row>
    <row r="36982" spans="81:81">
      <c r="CC36982" s="2"/>
    </row>
    <row r="36983" spans="81:81">
      <c r="CC36983" s="2"/>
    </row>
    <row r="36984" spans="81:81">
      <c r="CC36984" s="2"/>
    </row>
    <row r="36985" spans="81:81">
      <c r="CC36985" s="2"/>
    </row>
    <row r="36986" spans="81:81">
      <c r="CC36986" s="2"/>
    </row>
    <row r="36987" spans="81:81">
      <c r="CC36987" s="2"/>
    </row>
    <row r="36988" spans="81:81">
      <c r="CC36988" s="2"/>
    </row>
    <row r="36989" spans="81:81">
      <c r="CC36989" s="2"/>
    </row>
    <row r="36990" spans="81:81">
      <c r="CC36990" s="2"/>
    </row>
    <row r="36991" spans="81:81">
      <c r="CC36991" s="2"/>
    </row>
    <row r="36992" spans="81:81">
      <c r="CC36992" s="2"/>
    </row>
    <row r="36993" spans="81:81">
      <c r="CC36993" s="2"/>
    </row>
    <row r="36994" spans="81:81">
      <c r="CC36994" s="2"/>
    </row>
    <row r="36995" spans="81:81">
      <c r="CC36995" s="2"/>
    </row>
    <row r="36996" spans="81:81">
      <c r="CC36996" s="2"/>
    </row>
    <row r="36997" spans="81:81">
      <c r="CC36997" s="2"/>
    </row>
    <row r="36998" spans="81:81">
      <c r="CC36998" s="2"/>
    </row>
    <row r="36999" spans="81:81">
      <c r="CC36999" s="2"/>
    </row>
    <row r="37000" spans="81:81">
      <c r="CC37000" s="2"/>
    </row>
    <row r="37001" spans="81:81">
      <c r="CC37001" s="2"/>
    </row>
    <row r="37002" spans="81:81">
      <c r="CC37002" s="2"/>
    </row>
    <row r="37003" spans="81:81">
      <c r="CC37003" s="2"/>
    </row>
    <row r="37004" spans="81:81">
      <c r="CC37004" s="2"/>
    </row>
    <row r="37005" spans="81:81">
      <c r="CC37005" s="2"/>
    </row>
    <row r="37006" spans="81:81">
      <c r="CC37006" s="2"/>
    </row>
    <row r="37007" spans="81:81">
      <c r="CC37007" s="2"/>
    </row>
    <row r="37008" spans="81:81">
      <c r="CC37008" s="2"/>
    </row>
    <row r="37009" spans="81:81">
      <c r="CC37009" s="2"/>
    </row>
    <row r="37010" spans="81:81">
      <c r="CC37010" s="2"/>
    </row>
    <row r="37011" spans="81:81">
      <c r="CC37011" s="2"/>
    </row>
    <row r="37012" spans="81:81">
      <c r="CC37012" s="2"/>
    </row>
    <row r="37013" spans="81:81">
      <c r="CC37013" s="2"/>
    </row>
    <row r="37014" spans="81:81">
      <c r="CC37014" s="2"/>
    </row>
    <row r="37015" spans="81:81">
      <c r="CC37015" s="2"/>
    </row>
    <row r="37016" spans="81:81">
      <c r="CC37016" s="2"/>
    </row>
    <row r="37017" spans="81:81">
      <c r="CC37017" s="2"/>
    </row>
    <row r="37018" spans="81:81">
      <c r="CC37018" s="2"/>
    </row>
    <row r="37019" spans="81:81">
      <c r="CC37019" s="2"/>
    </row>
    <row r="37020" spans="81:81">
      <c r="CC37020" s="2"/>
    </row>
    <row r="37021" spans="81:81">
      <c r="CC37021" s="2"/>
    </row>
    <row r="37022" spans="81:81">
      <c r="CC37022" s="2"/>
    </row>
    <row r="37023" spans="81:81">
      <c r="CC37023" s="2"/>
    </row>
    <row r="37024" spans="81:81">
      <c r="CC37024" s="2"/>
    </row>
    <row r="37025" spans="81:81">
      <c r="CC37025" s="2"/>
    </row>
    <row r="37026" spans="81:81">
      <c r="CC37026" s="2"/>
    </row>
    <row r="37027" spans="81:81">
      <c r="CC37027" s="2"/>
    </row>
    <row r="37028" spans="81:81">
      <c r="CC37028" s="2"/>
    </row>
    <row r="37029" spans="81:81">
      <c r="CC37029" s="2"/>
    </row>
    <row r="37030" spans="81:81">
      <c r="CC37030" s="2"/>
    </row>
    <row r="37031" spans="81:81">
      <c r="CC37031" s="2"/>
    </row>
    <row r="37032" spans="81:81">
      <c r="CC37032" s="2"/>
    </row>
    <row r="37033" spans="81:81">
      <c r="CC37033" s="2"/>
    </row>
    <row r="37034" spans="81:81">
      <c r="CC37034" s="2"/>
    </row>
    <row r="37035" spans="81:81">
      <c r="CC37035" s="2"/>
    </row>
    <row r="37036" spans="81:81">
      <c r="CC37036" s="2"/>
    </row>
    <row r="37037" spans="81:81">
      <c r="CC37037" s="2"/>
    </row>
    <row r="37038" spans="81:81">
      <c r="CC37038" s="2"/>
    </row>
    <row r="37039" spans="81:81">
      <c r="CC37039" s="2"/>
    </row>
    <row r="37040" spans="81:81">
      <c r="CC37040" s="2"/>
    </row>
    <row r="37041" spans="81:81">
      <c r="CC37041" s="2"/>
    </row>
    <row r="37042" spans="81:81">
      <c r="CC37042" s="2"/>
    </row>
    <row r="37043" spans="81:81">
      <c r="CC37043" s="2"/>
    </row>
    <row r="37044" spans="81:81">
      <c r="CC37044" s="2"/>
    </row>
    <row r="37045" spans="81:81">
      <c r="CC37045" s="2"/>
    </row>
    <row r="37046" spans="81:81">
      <c r="CC37046" s="2"/>
    </row>
    <row r="37047" spans="81:81">
      <c r="CC37047" s="2"/>
    </row>
    <row r="37048" spans="81:81">
      <c r="CC37048" s="2"/>
    </row>
    <row r="37049" spans="81:81">
      <c r="CC37049" s="2"/>
    </row>
    <row r="37050" spans="81:81">
      <c r="CC37050" s="2"/>
    </row>
    <row r="37051" spans="81:81">
      <c r="CC37051" s="2"/>
    </row>
    <row r="37052" spans="81:81">
      <c r="CC37052" s="2"/>
    </row>
    <row r="37053" spans="81:81">
      <c r="CC37053" s="2"/>
    </row>
    <row r="37054" spans="81:81">
      <c r="CC37054" s="2"/>
    </row>
    <row r="37055" spans="81:81">
      <c r="CC37055" s="2"/>
    </row>
    <row r="37056" spans="81:81">
      <c r="CC37056" s="2"/>
    </row>
    <row r="37057" spans="81:81">
      <c r="CC37057" s="2"/>
    </row>
    <row r="37058" spans="81:81">
      <c r="CC37058" s="2"/>
    </row>
    <row r="37059" spans="81:81">
      <c r="CC37059" s="2"/>
    </row>
    <row r="37060" spans="81:81">
      <c r="CC37060" s="2"/>
    </row>
    <row r="37061" spans="81:81">
      <c r="CC37061" s="2"/>
    </row>
    <row r="37062" spans="81:81">
      <c r="CC37062" s="2"/>
    </row>
    <row r="37063" spans="81:81">
      <c r="CC37063" s="2"/>
    </row>
    <row r="37064" spans="81:81">
      <c r="CC37064" s="2"/>
    </row>
    <row r="37065" spans="81:81">
      <c r="CC37065" s="2"/>
    </row>
    <row r="37066" spans="81:81">
      <c r="CC37066" s="2"/>
    </row>
    <row r="37067" spans="81:81">
      <c r="CC37067" s="2"/>
    </row>
    <row r="37068" spans="81:81">
      <c r="CC37068" s="2"/>
    </row>
    <row r="37069" spans="81:81">
      <c r="CC37069" s="2"/>
    </row>
    <row r="37070" spans="81:81">
      <c r="CC37070" s="2"/>
    </row>
    <row r="37071" spans="81:81">
      <c r="CC37071" s="2"/>
    </row>
    <row r="37072" spans="81:81">
      <c r="CC37072" s="2"/>
    </row>
    <row r="37073" spans="81:81">
      <c r="CC37073" s="2"/>
    </row>
    <row r="37074" spans="81:81">
      <c r="CC37074" s="2"/>
    </row>
    <row r="37075" spans="81:81">
      <c r="CC37075" s="2"/>
    </row>
    <row r="37076" spans="81:81">
      <c r="CC37076" s="2"/>
    </row>
    <row r="37077" spans="81:81">
      <c r="CC37077" s="2"/>
    </row>
    <row r="37078" spans="81:81">
      <c r="CC37078" s="2"/>
    </row>
    <row r="37079" spans="81:81">
      <c r="CC37079" s="2"/>
    </row>
    <row r="37080" spans="81:81">
      <c r="CC37080" s="2"/>
    </row>
    <row r="37081" spans="81:81">
      <c r="CC37081" s="2"/>
    </row>
    <row r="37082" spans="81:81">
      <c r="CC37082" s="2"/>
    </row>
    <row r="37083" spans="81:81">
      <c r="CC37083" s="2"/>
    </row>
    <row r="37084" spans="81:81">
      <c r="CC37084" s="2"/>
    </row>
    <row r="37085" spans="81:81">
      <c r="CC37085" s="2"/>
    </row>
    <row r="37086" spans="81:81">
      <c r="CC37086" s="2"/>
    </row>
    <row r="37087" spans="81:81">
      <c r="CC37087" s="2"/>
    </row>
    <row r="37088" spans="81:81">
      <c r="CC37088" s="2"/>
    </row>
    <row r="37089" spans="81:81">
      <c r="CC37089" s="2"/>
    </row>
    <row r="37090" spans="81:81">
      <c r="CC37090" s="2"/>
    </row>
    <row r="37091" spans="81:81">
      <c r="CC37091" s="2"/>
    </row>
    <row r="37092" spans="81:81">
      <c r="CC37092" s="2"/>
    </row>
    <row r="37093" spans="81:81">
      <c r="CC37093" s="2"/>
    </row>
    <row r="37094" spans="81:81">
      <c r="CC37094" s="2"/>
    </row>
    <row r="37095" spans="81:81">
      <c r="CC37095" s="2"/>
    </row>
    <row r="37096" spans="81:81">
      <c r="CC37096" s="2"/>
    </row>
    <row r="37097" spans="81:81">
      <c r="CC37097" s="2"/>
    </row>
    <row r="37098" spans="81:81">
      <c r="CC37098" s="2"/>
    </row>
    <row r="37099" spans="81:81">
      <c r="CC37099" s="2"/>
    </row>
    <row r="37100" spans="81:81">
      <c r="CC37100" s="2"/>
    </row>
    <row r="37101" spans="81:81">
      <c r="CC37101" s="2"/>
    </row>
    <row r="37102" spans="81:81">
      <c r="CC37102" s="2"/>
    </row>
    <row r="37103" spans="81:81">
      <c r="CC37103" s="2"/>
    </row>
    <row r="37104" spans="81:81">
      <c r="CC37104" s="2"/>
    </row>
    <row r="37105" spans="81:81">
      <c r="CC37105" s="2"/>
    </row>
    <row r="37106" spans="81:81">
      <c r="CC37106" s="2"/>
    </row>
    <row r="37107" spans="81:81">
      <c r="CC37107" s="2"/>
    </row>
    <row r="37108" spans="81:81">
      <c r="CC37108" s="2"/>
    </row>
    <row r="37109" spans="81:81">
      <c r="CC37109" s="2"/>
    </row>
    <row r="37110" spans="81:81">
      <c r="CC37110" s="2"/>
    </row>
    <row r="37111" spans="81:81">
      <c r="CC37111" s="2"/>
    </row>
    <row r="37112" spans="81:81">
      <c r="CC37112" s="2"/>
    </row>
    <row r="37113" spans="81:81">
      <c r="CC37113" s="2"/>
    </row>
    <row r="37114" spans="81:81">
      <c r="CC37114" s="2"/>
    </row>
    <row r="37115" spans="81:81">
      <c r="CC37115" s="2"/>
    </row>
    <row r="37116" spans="81:81">
      <c r="CC37116" s="2"/>
    </row>
    <row r="37117" spans="81:81">
      <c r="CC37117" s="2"/>
    </row>
    <row r="37118" spans="81:81">
      <c r="CC37118" s="2"/>
    </row>
    <row r="37119" spans="81:81">
      <c r="CC37119" s="2"/>
    </row>
    <row r="37120" spans="81:81">
      <c r="CC37120" s="2"/>
    </row>
    <row r="37121" spans="81:81">
      <c r="CC37121" s="2"/>
    </row>
    <row r="37122" spans="81:81">
      <c r="CC37122" s="2"/>
    </row>
    <row r="37123" spans="81:81">
      <c r="CC37123" s="2"/>
    </row>
    <row r="37124" spans="81:81">
      <c r="CC37124" s="2"/>
    </row>
    <row r="37125" spans="81:81">
      <c r="CC37125" s="2"/>
    </row>
    <row r="37126" spans="81:81">
      <c r="CC37126" s="2"/>
    </row>
    <row r="37127" spans="81:81">
      <c r="CC37127" s="2"/>
    </row>
    <row r="37128" spans="81:81">
      <c r="CC37128" s="2"/>
    </row>
    <row r="37129" spans="81:81">
      <c r="CC37129" s="2"/>
    </row>
    <row r="37130" spans="81:81">
      <c r="CC37130" s="2"/>
    </row>
    <row r="37131" spans="81:81">
      <c r="CC37131" s="2"/>
    </row>
    <row r="37132" spans="81:81">
      <c r="CC37132" s="2"/>
    </row>
    <row r="37133" spans="81:81">
      <c r="CC37133" s="2"/>
    </row>
    <row r="37134" spans="81:81">
      <c r="CC37134" s="2"/>
    </row>
    <row r="37135" spans="81:81">
      <c r="CC37135" s="2"/>
    </row>
    <row r="37136" spans="81:81">
      <c r="CC37136" s="2"/>
    </row>
    <row r="37137" spans="81:81">
      <c r="CC37137" s="2"/>
    </row>
    <row r="37138" spans="81:81">
      <c r="CC37138" s="2"/>
    </row>
    <row r="37139" spans="81:81">
      <c r="CC37139" s="2"/>
    </row>
    <row r="37140" spans="81:81">
      <c r="CC37140" s="2"/>
    </row>
    <row r="37141" spans="81:81">
      <c r="CC37141" s="2"/>
    </row>
    <row r="37142" spans="81:81">
      <c r="CC37142" s="2"/>
    </row>
    <row r="37143" spans="81:81">
      <c r="CC37143" s="2"/>
    </row>
    <row r="37144" spans="81:81">
      <c r="CC37144" s="2"/>
    </row>
    <row r="37145" spans="81:81">
      <c r="CC37145" s="2"/>
    </row>
    <row r="37146" spans="81:81">
      <c r="CC37146" s="2"/>
    </row>
    <row r="37147" spans="81:81">
      <c r="CC37147" s="2"/>
    </row>
    <row r="37148" spans="81:81">
      <c r="CC37148" s="2"/>
    </row>
    <row r="37149" spans="81:81">
      <c r="CC37149" s="2"/>
    </row>
    <row r="37150" spans="81:81">
      <c r="CC37150" s="2"/>
    </row>
    <row r="37151" spans="81:81">
      <c r="CC37151" s="2"/>
    </row>
    <row r="37152" spans="81:81">
      <c r="CC37152" s="2"/>
    </row>
    <row r="37153" spans="81:81">
      <c r="CC37153" s="2"/>
    </row>
    <row r="37154" spans="81:81">
      <c r="CC37154" s="2"/>
    </row>
    <row r="37155" spans="81:81">
      <c r="CC37155" s="2"/>
    </row>
    <row r="37156" spans="81:81">
      <c r="CC37156" s="2"/>
    </row>
    <row r="37157" spans="81:81">
      <c r="CC37157" s="2"/>
    </row>
    <row r="37158" spans="81:81">
      <c r="CC37158" s="2"/>
    </row>
    <row r="37159" spans="81:81">
      <c r="CC37159" s="2"/>
    </row>
    <row r="37160" spans="81:81">
      <c r="CC37160" s="2"/>
    </row>
    <row r="37161" spans="81:81">
      <c r="CC37161" s="2"/>
    </row>
    <row r="37162" spans="81:81">
      <c r="CC37162" s="2"/>
    </row>
    <row r="37163" spans="81:81">
      <c r="CC37163" s="2"/>
    </row>
    <row r="37164" spans="81:81">
      <c r="CC37164" s="2"/>
    </row>
    <row r="37165" spans="81:81">
      <c r="CC37165" s="2"/>
    </row>
    <row r="37166" spans="81:81">
      <c r="CC37166" s="2"/>
    </row>
    <row r="37167" spans="81:81">
      <c r="CC37167" s="2"/>
    </row>
    <row r="37168" spans="81:81">
      <c r="CC37168" s="2"/>
    </row>
    <row r="37169" spans="81:81">
      <c r="CC37169" s="2"/>
    </row>
    <row r="37170" spans="81:81">
      <c r="CC37170" s="2"/>
    </row>
    <row r="37171" spans="81:81">
      <c r="CC37171" s="2"/>
    </row>
    <row r="37172" spans="81:81">
      <c r="CC37172" s="2"/>
    </row>
    <row r="37173" spans="81:81">
      <c r="CC37173" s="2"/>
    </row>
    <row r="37174" spans="81:81">
      <c r="CC37174" s="2"/>
    </row>
    <row r="37175" spans="81:81">
      <c r="CC37175" s="2"/>
    </row>
    <row r="37176" spans="81:81">
      <c r="CC37176" s="2"/>
    </row>
    <row r="37177" spans="81:81">
      <c r="CC37177" s="2"/>
    </row>
    <row r="37178" spans="81:81">
      <c r="CC37178" s="2"/>
    </row>
    <row r="37179" spans="81:81">
      <c r="CC37179" s="2"/>
    </row>
    <row r="37180" spans="81:81">
      <c r="CC37180" s="2"/>
    </row>
    <row r="37181" spans="81:81">
      <c r="CC37181" s="2"/>
    </row>
    <row r="37182" spans="81:81">
      <c r="CC37182" s="2"/>
    </row>
    <row r="37183" spans="81:81">
      <c r="CC37183" s="2"/>
    </row>
    <row r="37184" spans="81:81">
      <c r="CC37184" s="2"/>
    </row>
    <row r="37185" spans="81:81">
      <c r="CC37185" s="2"/>
    </row>
    <row r="37186" spans="81:81">
      <c r="CC37186" s="2"/>
    </row>
    <row r="37187" spans="81:81">
      <c r="CC37187" s="2"/>
    </row>
    <row r="37188" spans="81:81">
      <c r="CC37188" s="2"/>
    </row>
    <row r="37189" spans="81:81">
      <c r="CC37189" s="2"/>
    </row>
    <row r="37190" spans="81:81">
      <c r="CC37190" s="2"/>
    </row>
    <row r="37191" spans="81:81">
      <c r="CC37191" s="2"/>
    </row>
    <row r="37192" spans="81:81">
      <c r="CC37192" s="2"/>
    </row>
    <row r="37193" spans="81:81">
      <c r="CC37193" s="2"/>
    </row>
    <row r="37194" spans="81:81">
      <c r="CC37194" s="2"/>
    </row>
    <row r="37195" spans="81:81">
      <c r="CC37195" s="2"/>
    </row>
    <row r="37196" spans="81:81">
      <c r="CC37196" s="2"/>
    </row>
    <row r="37197" spans="81:81">
      <c r="CC37197" s="2"/>
    </row>
    <row r="37198" spans="81:81">
      <c r="CC37198" s="2"/>
    </row>
    <row r="37199" spans="81:81">
      <c r="CC37199" s="2"/>
    </row>
    <row r="37200" spans="81:81">
      <c r="CC37200" s="2"/>
    </row>
    <row r="37201" spans="81:81">
      <c r="CC37201" s="2"/>
    </row>
    <row r="37202" spans="81:81">
      <c r="CC37202" s="2"/>
    </row>
    <row r="37203" spans="81:81">
      <c r="CC37203" s="2"/>
    </row>
    <row r="37204" spans="81:81">
      <c r="CC37204" s="2"/>
    </row>
    <row r="37205" spans="81:81">
      <c r="CC37205" s="2"/>
    </row>
    <row r="37206" spans="81:81">
      <c r="CC37206" s="2"/>
    </row>
    <row r="37207" spans="81:81">
      <c r="CC37207" s="2"/>
    </row>
    <row r="37208" spans="81:81">
      <c r="CC37208" s="2"/>
    </row>
    <row r="37209" spans="81:81">
      <c r="CC37209" s="2"/>
    </row>
    <row r="37210" spans="81:81">
      <c r="CC37210" s="2"/>
    </row>
    <row r="37211" spans="81:81">
      <c r="CC37211" s="2"/>
    </row>
    <row r="37212" spans="81:81">
      <c r="CC37212" s="2"/>
    </row>
    <row r="37213" spans="81:81">
      <c r="CC37213" s="2"/>
    </row>
    <row r="37214" spans="81:81">
      <c r="CC37214" s="2"/>
    </row>
    <row r="37215" spans="81:81">
      <c r="CC37215" s="2"/>
    </row>
    <row r="37216" spans="81:81">
      <c r="CC37216" s="2"/>
    </row>
    <row r="37217" spans="81:81">
      <c r="CC37217" s="2"/>
    </row>
    <row r="37218" spans="81:81">
      <c r="CC37218" s="2"/>
    </row>
    <row r="37219" spans="81:81">
      <c r="CC37219" s="2"/>
    </row>
    <row r="37220" spans="81:81">
      <c r="CC37220" s="2"/>
    </row>
    <row r="37221" spans="81:81">
      <c r="CC37221" s="2"/>
    </row>
    <row r="37222" spans="81:81">
      <c r="CC37222" s="2"/>
    </row>
    <row r="37223" spans="81:81">
      <c r="CC37223" s="2"/>
    </row>
    <row r="37224" spans="81:81">
      <c r="CC37224" s="2"/>
    </row>
    <row r="37225" spans="81:81">
      <c r="CC37225" s="2"/>
    </row>
    <row r="37226" spans="81:81">
      <c r="CC37226" s="2"/>
    </row>
    <row r="37227" spans="81:81">
      <c r="CC37227" s="2"/>
    </row>
    <row r="37228" spans="81:81">
      <c r="CC37228" s="2"/>
    </row>
    <row r="37229" spans="81:81">
      <c r="CC37229" s="2"/>
    </row>
    <row r="37230" spans="81:81">
      <c r="CC37230" s="2"/>
    </row>
    <row r="37231" spans="81:81">
      <c r="CC37231" s="2"/>
    </row>
    <row r="37232" spans="81:81">
      <c r="CC37232" s="2"/>
    </row>
    <row r="37233" spans="81:81">
      <c r="CC37233" s="2"/>
    </row>
    <row r="37234" spans="81:81">
      <c r="CC37234" s="2"/>
    </row>
    <row r="37235" spans="81:81">
      <c r="CC37235" s="2"/>
    </row>
    <row r="37236" spans="81:81">
      <c r="CC37236" s="2"/>
    </row>
    <row r="37237" spans="81:81">
      <c r="CC37237" s="2"/>
    </row>
    <row r="37238" spans="81:81">
      <c r="CC37238" s="2"/>
    </row>
    <row r="37239" spans="81:81">
      <c r="CC37239" s="2"/>
    </row>
    <row r="37240" spans="81:81">
      <c r="CC37240" s="2"/>
    </row>
    <row r="37241" spans="81:81">
      <c r="CC37241" s="2"/>
    </row>
    <row r="37242" spans="81:81">
      <c r="CC37242" s="2"/>
    </row>
    <row r="37243" spans="81:81">
      <c r="CC37243" s="2"/>
    </row>
    <row r="37244" spans="81:81">
      <c r="CC37244" s="2"/>
    </row>
    <row r="37245" spans="81:81">
      <c r="CC37245" s="2"/>
    </row>
    <row r="37246" spans="81:81">
      <c r="CC37246" s="2"/>
    </row>
    <row r="37247" spans="81:81">
      <c r="CC37247" s="2"/>
    </row>
    <row r="37248" spans="81:81">
      <c r="CC37248" s="2"/>
    </row>
    <row r="37249" spans="81:81">
      <c r="CC37249" s="2"/>
    </row>
    <row r="37250" spans="81:81">
      <c r="CC37250" s="2"/>
    </row>
    <row r="37251" spans="81:81">
      <c r="CC37251" s="2"/>
    </row>
    <row r="37252" spans="81:81">
      <c r="CC37252" s="2"/>
    </row>
    <row r="37253" spans="81:81">
      <c r="CC37253" s="2"/>
    </row>
    <row r="37254" spans="81:81">
      <c r="CC37254" s="2"/>
    </row>
    <row r="37255" spans="81:81">
      <c r="CC37255" s="2"/>
    </row>
    <row r="37256" spans="81:81">
      <c r="CC37256" s="2"/>
    </row>
    <row r="37257" spans="81:81">
      <c r="CC37257" s="2"/>
    </row>
    <row r="37258" spans="81:81">
      <c r="CC37258" s="2"/>
    </row>
    <row r="37259" spans="81:81">
      <c r="CC37259" s="2"/>
    </row>
    <row r="37260" spans="81:81">
      <c r="CC37260" s="2"/>
    </row>
    <row r="37261" spans="81:81">
      <c r="CC37261" s="2"/>
    </row>
    <row r="37262" spans="81:81">
      <c r="CC37262" s="2"/>
    </row>
    <row r="37263" spans="81:81">
      <c r="CC37263" s="2"/>
    </row>
    <row r="37264" spans="81:81">
      <c r="CC37264" s="2"/>
    </row>
    <row r="37265" spans="81:81">
      <c r="CC37265" s="2"/>
    </row>
    <row r="37266" spans="81:81">
      <c r="CC37266" s="2"/>
    </row>
    <row r="37267" spans="81:81">
      <c r="CC37267" s="2"/>
    </row>
    <row r="37268" spans="81:81">
      <c r="CC37268" s="2"/>
    </row>
    <row r="37269" spans="81:81">
      <c r="CC37269" s="2"/>
    </row>
    <row r="37270" spans="81:81">
      <c r="CC37270" s="2"/>
    </row>
    <row r="37271" spans="81:81">
      <c r="CC37271" s="2"/>
    </row>
    <row r="37272" spans="81:81">
      <c r="CC37272" s="2"/>
    </row>
    <row r="37273" spans="81:81">
      <c r="CC37273" s="2"/>
    </row>
    <row r="37274" spans="81:81">
      <c r="CC37274" s="2"/>
    </row>
    <row r="37275" spans="81:81">
      <c r="CC37275" s="2"/>
    </row>
    <row r="37276" spans="81:81">
      <c r="CC37276" s="2"/>
    </row>
    <row r="37277" spans="81:81">
      <c r="CC37277" s="2"/>
    </row>
    <row r="37278" spans="81:81">
      <c r="CC37278" s="2"/>
    </row>
    <row r="37279" spans="81:81">
      <c r="CC37279" s="2"/>
    </row>
    <row r="37280" spans="81:81">
      <c r="CC37280" s="2"/>
    </row>
    <row r="37281" spans="81:81">
      <c r="CC37281" s="2"/>
    </row>
    <row r="37282" spans="81:81">
      <c r="CC37282" s="2"/>
    </row>
    <row r="37283" spans="81:81">
      <c r="CC37283" s="2"/>
    </row>
    <row r="37284" spans="81:81">
      <c r="CC37284" s="2"/>
    </row>
    <row r="37285" spans="81:81">
      <c r="CC37285" s="2"/>
    </row>
    <row r="37286" spans="81:81">
      <c r="CC37286" s="2"/>
    </row>
    <row r="37287" spans="81:81">
      <c r="CC37287" s="2"/>
    </row>
    <row r="37288" spans="81:81">
      <c r="CC37288" s="2"/>
    </row>
    <row r="37289" spans="81:81">
      <c r="CC37289" s="2"/>
    </row>
    <row r="37290" spans="81:81">
      <c r="CC37290" s="2"/>
    </row>
    <row r="37291" spans="81:81">
      <c r="CC37291" s="2"/>
    </row>
    <row r="37292" spans="81:81">
      <c r="CC37292" s="2"/>
    </row>
    <row r="37293" spans="81:81">
      <c r="CC37293" s="2"/>
    </row>
    <row r="37294" spans="81:81">
      <c r="CC37294" s="2"/>
    </row>
    <row r="37295" spans="81:81">
      <c r="CC37295" s="2"/>
    </row>
    <row r="37296" spans="81:81">
      <c r="CC37296" s="2"/>
    </row>
    <row r="37297" spans="81:81">
      <c r="CC37297" s="2"/>
    </row>
    <row r="37298" spans="81:81">
      <c r="CC37298" s="2"/>
    </row>
    <row r="37299" spans="81:81">
      <c r="CC37299" s="2"/>
    </row>
    <row r="37300" spans="81:81">
      <c r="CC37300" s="2"/>
    </row>
    <row r="37301" spans="81:81">
      <c r="CC37301" s="2"/>
    </row>
    <row r="37302" spans="81:81">
      <c r="CC37302" s="2"/>
    </row>
    <row r="37303" spans="81:81">
      <c r="CC37303" s="2"/>
    </row>
    <row r="37304" spans="81:81">
      <c r="CC37304" s="2"/>
    </row>
    <row r="37305" spans="81:81">
      <c r="CC37305" s="2"/>
    </row>
    <row r="37306" spans="81:81">
      <c r="CC37306" s="2"/>
    </row>
    <row r="37307" spans="81:81">
      <c r="CC37307" s="2"/>
    </row>
    <row r="37308" spans="81:81">
      <c r="CC37308" s="2"/>
    </row>
    <row r="37309" spans="81:81">
      <c r="CC37309" s="2"/>
    </row>
    <row r="37310" spans="81:81">
      <c r="CC37310" s="2"/>
    </row>
    <row r="37311" spans="81:81">
      <c r="CC37311" s="2"/>
    </row>
    <row r="37312" spans="81:81">
      <c r="CC37312" s="2"/>
    </row>
    <row r="37313" spans="81:81">
      <c r="CC37313" s="2"/>
    </row>
    <row r="37314" spans="81:81">
      <c r="CC37314" s="2"/>
    </row>
    <row r="37315" spans="81:81">
      <c r="CC37315" s="2"/>
    </row>
    <row r="37316" spans="81:81">
      <c r="CC37316" s="2"/>
    </row>
    <row r="37317" spans="81:81">
      <c r="CC37317" s="2"/>
    </row>
    <row r="37318" spans="81:81">
      <c r="CC37318" s="2"/>
    </row>
    <row r="37319" spans="81:81">
      <c r="CC37319" s="2"/>
    </row>
    <row r="37320" spans="81:81">
      <c r="CC37320" s="2"/>
    </row>
    <row r="37321" spans="81:81">
      <c r="CC37321" s="2"/>
    </row>
    <row r="37322" spans="81:81">
      <c r="CC37322" s="2"/>
    </row>
    <row r="37323" spans="81:81">
      <c r="CC37323" s="2"/>
    </row>
    <row r="37324" spans="81:81">
      <c r="CC37324" s="2"/>
    </row>
    <row r="37325" spans="81:81">
      <c r="CC37325" s="2"/>
    </row>
    <row r="37326" spans="81:81">
      <c r="CC37326" s="2"/>
    </row>
    <row r="37327" spans="81:81">
      <c r="CC37327" s="2"/>
    </row>
    <row r="37328" spans="81:81">
      <c r="CC37328" s="2"/>
    </row>
    <row r="37329" spans="81:81">
      <c r="CC37329" s="2"/>
    </row>
    <row r="37330" spans="81:81">
      <c r="CC37330" s="2"/>
    </row>
    <row r="37331" spans="81:81">
      <c r="CC37331" s="2"/>
    </row>
    <row r="37332" spans="81:81">
      <c r="CC37332" s="2"/>
    </row>
    <row r="37333" spans="81:81">
      <c r="CC37333" s="2"/>
    </row>
    <row r="37334" spans="81:81">
      <c r="CC37334" s="2"/>
    </row>
    <row r="37335" spans="81:81">
      <c r="CC37335" s="2"/>
    </row>
    <row r="37336" spans="81:81">
      <c r="CC37336" s="2"/>
    </row>
    <row r="37337" spans="81:81">
      <c r="CC37337" s="2"/>
    </row>
    <row r="37338" spans="81:81">
      <c r="CC37338" s="2"/>
    </row>
    <row r="37339" spans="81:81">
      <c r="CC37339" s="2"/>
    </row>
    <row r="37340" spans="81:81">
      <c r="CC37340" s="2"/>
    </row>
    <row r="37341" spans="81:81">
      <c r="CC37341" s="2"/>
    </row>
    <row r="37342" spans="81:81">
      <c r="CC37342" s="2"/>
    </row>
    <row r="37343" spans="81:81">
      <c r="CC37343" s="2"/>
    </row>
    <row r="37344" spans="81:81">
      <c r="CC37344" s="2"/>
    </row>
    <row r="37345" spans="81:81">
      <c r="CC37345" s="2"/>
    </row>
    <row r="37346" spans="81:81">
      <c r="CC37346" s="2"/>
    </row>
    <row r="37347" spans="81:81">
      <c r="CC37347" s="2"/>
    </row>
    <row r="37348" spans="81:81">
      <c r="CC37348" s="2"/>
    </row>
    <row r="37349" spans="81:81">
      <c r="CC37349" s="2"/>
    </row>
    <row r="37350" spans="81:81">
      <c r="CC37350" s="2"/>
    </row>
    <row r="37351" spans="81:81">
      <c r="CC37351" s="2"/>
    </row>
    <row r="37352" spans="81:81">
      <c r="CC37352" s="2"/>
    </row>
    <row r="37353" spans="81:81">
      <c r="CC37353" s="2"/>
    </row>
    <row r="37354" spans="81:81">
      <c r="CC37354" s="2"/>
    </row>
    <row r="37355" spans="81:81">
      <c r="CC37355" s="2"/>
    </row>
    <row r="37356" spans="81:81">
      <c r="CC37356" s="2"/>
    </row>
    <row r="37357" spans="81:81">
      <c r="CC37357" s="2"/>
    </row>
    <row r="37358" spans="81:81">
      <c r="CC37358" s="2"/>
    </row>
    <row r="37359" spans="81:81">
      <c r="CC37359" s="2"/>
    </row>
    <row r="37360" spans="81:81">
      <c r="CC37360" s="2"/>
    </row>
    <row r="37361" spans="81:81">
      <c r="CC37361" s="2"/>
    </row>
    <row r="37362" spans="81:81">
      <c r="CC37362" s="2"/>
    </row>
    <row r="37363" spans="81:81">
      <c r="CC37363" s="2"/>
    </row>
    <row r="37364" spans="81:81">
      <c r="CC37364" s="2"/>
    </row>
    <row r="37365" spans="81:81">
      <c r="CC37365" s="2"/>
    </row>
    <row r="37366" spans="81:81">
      <c r="CC37366" s="2"/>
    </row>
    <row r="37367" spans="81:81">
      <c r="CC37367" s="2"/>
    </row>
    <row r="37368" spans="81:81">
      <c r="CC37368" s="2"/>
    </row>
    <row r="37369" spans="81:81">
      <c r="CC37369" s="2"/>
    </row>
    <row r="37370" spans="81:81">
      <c r="CC37370" s="2"/>
    </row>
    <row r="37371" spans="81:81">
      <c r="CC37371" s="2"/>
    </row>
    <row r="37372" spans="81:81">
      <c r="CC37372" s="2"/>
    </row>
    <row r="37373" spans="81:81">
      <c r="CC37373" s="2"/>
    </row>
    <row r="37374" spans="81:81">
      <c r="CC37374" s="2"/>
    </row>
    <row r="37375" spans="81:81">
      <c r="CC37375" s="2"/>
    </row>
    <row r="37376" spans="81:81">
      <c r="CC37376" s="2"/>
    </row>
    <row r="37377" spans="81:81">
      <c r="CC37377" s="2"/>
    </row>
    <row r="37378" spans="81:81">
      <c r="CC37378" s="2"/>
    </row>
    <row r="37379" spans="81:81">
      <c r="CC37379" s="2"/>
    </row>
    <row r="37380" spans="81:81">
      <c r="CC37380" s="2"/>
    </row>
    <row r="37381" spans="81:81">
      <c r="CC37381" s="2"/>
    </row>
    <row r="37382" spans="81:81">
      <c r="CC37382" s="2"/>
    </row>
    <row r="37383" spans="81:81">
      <c r="CC37383" s="2"/>
    </row>
    <row r="37384" spans="81:81">
      <c r="CC37384" s="2"/>
    </row>
    <row r="37385" spans="81:81">
      <c r="CC37385" s="2"/>
    </row>
    <row r="37386" spans="81:81">
      <c r="CC37386" s="2"/>
    </row>
    <row r="37387" spans="81:81">
      <c r="CC37387" s="2"/>
    </row>
    <row r="37388" spans="81:81">
      <c r="CC37388" s="2"/>
    </row>
    <row r="37389" spans="81:81">
      <c r="CC37389" s="2"/>
    </row>
    <row r="37390" spans="81:81">
      <c r="CC37390" s="2"/>
    </row>
    <row r="37391" spans="81:81">
      <c r="CC37391" s="2"/>
    </row>
    <row r="37392" spans="81:81">
      <c r="CC37392" s="2"/>
    </row>
    <row r="37393" spans="81:81">
      <c r="CC37393" s="2"/>
    </row>
    <row r="37394" spans="81:81">
      <c r="CC37394" s="2"/>
    </row>
    <row r="37395" spans="81:81">
      <c r="CC37395" s="2"/>
    </row>
    <row r="37396" spans="81:81">
      <c r="CC37396" s="2"/>
    </row>
    <row r="37397" spans="81:81">
      <c r="CC37397" s="2"/>
    </row>
    <row r="37398" spans="81:81">
      <c r="CC37398" s="2"/>
    </row>
    <row r="37399" spans="81:81">
      <c r="CC37399" s="2"/>
    </row>
    <row r="37400" spans="81:81">
      <c r="CC37400" s="2"/>
    </row>
    <row r="37401" spans="81:81">
      <c r="CC37401" s="2"/>
    </row>
    <row r="37402" spans="81:81">
      <c r="CC37402" s="2"/>
    </row>
    <row r="37403" spans="81:81">
      <c r="CC37403" s="2"/>
    </row>
    <row r="37404" spans="81:81">
      <c r="CC37404" s="2"/>
    </row>
    <row r="37405" spans="81:81">
      <c r="CC37405" s="2"/>
    </row>
    <row r="37406" spans="81:81">
      <c r="CC37406" s="2"/>
    </row>
    <row r="37407" spans="81:81">
      <c r="CC37407" s="2"/>
    </row>
    <row r="37408" spans="81:81">
      <c r="CC37408" s="2"/>
    </row>
    <row r="37409" spans="81:81">
      <c r="CC37409" s="2"/>
    </row>
    <row r="37410" spans="81:81">
      <c r="CC37410" s="2"/>
    </row>
    <row r="37411" spans="81:81">
      <c r="CC37411" s="2"/>
    </row>
    <row r="37412" spans="81:81">
      <c r="CC37412" s="2"/>
    </row>
    <row r="37413" spans="81:81">
      <c r="CC37413" s="2"/>
    </row>
    <row r="37414" spans="81:81">
      <c r="CC37414" s="2"/>
    </row>
    <row r="37415" spans="81:81">
      <c r="CC37415" s="2"/>
    </row>
    <row r="37416" spans="81:81">
      <c r="CC37416" s="2"/>
    </row>
    <row r="37417" spans="81:81">
      <c r="CC37417" s="2"/>
    </row>
    <row r="37418" spans="81:81">
      <c r="CC37418" s="2"/>
    </row>
    <row r="37419" spans="81:81">
      <c r="CC37419" s="2"/>
    </row>
    <row r="37420" spans="81:81">
      <c r="CC37420" s="2"/>
    </row>
    <row r="37421" spans="81:81">
      <c r="CC37421" s="2"/>
    </row>
    <row r="37422" spans="81:81">
      <c r="CC37422" s="2"/>
    </row>
    <row r="37423" spans="81:81">
      <c r="CC37423" s="2"/>
    </row>
    <row r="37424" spans="81:81">
      <c r="CC37424" s="2"/>
    </row>
    <row r="37425" spans="81:81">
      <c r="CC37425" s="2"/>
    </row>
    <row r="37426" spans="81:81">
      <c r="CC37426" s="2"/>
    </row>
    <row r="37427" spans="81:81">
      <c r="CC37427" s="2"/>
    </row>
    <row r="37428" spans="81:81">
      <c r="CC37428" s="2"/>
    </row>
    <row r="37429" spans="81:81">
      <c r="CC37429" s="2"/>
    </row>
    <row r="37430" spans="81:81">
      <c r="CC37430" s="2"/>
    </row>
    <row r="37431" spans="81:81">
      <c r="CC37431" s="2"/>
    </row>
    <row r="37432" spans="81:81">
      <c r="CC37432" s="2"/>
    </row>
    <row r="37433" spans="81:81">
      <c r="CC37433" s="2"/>
    </row>
    <row r="37434" spans="81:81">
      <c r="CC37434" s="2"/>
    </row>
    <row r="37435" spans="81:81">
      <c r="CC37435" s="2"/>
    </row>
    <row r="37436" spans="81:81">
      <c r="CC37436" s="2"/>
    </row>
    <row r="37437" spans="81:81">
      <c r="CC37437" s="2"/>
    </row>
    <row r="37438" spans="81:81">
      <c r="CC37438" s="2"/>
    </row>
    <row r="37439" spans="81:81">
      <c r="CC37439" s="2"/>
    </row>
    <row r="37440" spans="81:81">
      <c r="CC37440" s="2"/>
    </row>
    <row r="37441" spans="81:81">
      <c r="CC37441" s="2"/>
    </row>
    <row r="37442" spans="81:81">
      <c r="CC37442" s="2"/>
    </row>
    <row r="37443" spans="81:81">
      <c r="CC37443" s="2"/>
    </row>
    <row r="37444" spans="81:81">
      <c r="CC37444" s="2"/>
    </row>
    <row r="37445" spans="81:81">
      <c r="CC37445" s="2"/>
    </row>
    <row r="37446" spans="81:81">
      <c r="CC37446" s="2"/>
    </row>
    <row r="37447" spans="81:81">
      <c r="CC37447" s="2"/>
    </row>
    <row r="37448" spans="81:81">
      <c r="CC37448" s="2"/>
    </row>
    <row r="37449" spans="81:81">
      <c r="CC37449" s="2"/>
    </row>
    <row r="37450" spans="81:81">
      <c r="CC37450" s="2"/>
    </row>
    <row r="37451" spans="81:81">
      <c r="CC37451" s="2"/>
    </row>
    <row r="37452" spans="81:81">
      <c r="CC37452" s="2"/>
    </row>
    <row r="37453" spans="81:81">
      <c r="CC37453" s="2"/>
    </row>
    <row r="37454" spans="81:81">
      <c r="CC37454" s="2"/>
    </row>
    <row r="37455" spans="81:81">
      <c r="CC37455" s="2"/>
    </row>
    <row r="37456" spans="81:81">
      <c r="CC37456" s="2"/>
    </row>
    <row r="37457" spans="81:81">
      <c r="CC37457" s="2"/>
    </row>
    <row r="37458" spans="81:81">
      <c r="CC37458" s="2"/>
    </row>
    <row r="37459" spans="81:81">
      <c r="CC37459" s="2"/>
    </row>
    <row r="37460" spans="81:81">
      <c r="CC37460" s="2"/>
    </row>
    <row r="37461" spans="81:81">
      <c r="CC37461" s="2"/>
    </row>
    <row r="37462" spans="81:81">
      <c r="CC37462" s="2"/>
    </row>
    <row r="37463" spans="81:81">
      <c r="CC37463" s="2"/>
    </row>
    <row r="37464" spans="81:81">
      <c r="CC37464" s="2"/>
    </row>
    <row r="37465" spans="81:81">
      <c r="CC37465" s="2"/>
    </row>
    <row r="37466" spans="81:81">
      <c r="CC37466" s="2"/>
    </row>
    <row r="37467" spans="81:81">
      <c r="CC37467" s="2"/>
    </row>
    <row r="37468" spans="81:81">
      <c r="CC37468" s="2"/>
    </row>
    <row r="37469" spans="81:81">
      <c r="CC37469" s="2"/>
    </row>
    <row r="37470" spans="81:81">
      <c r="CC37470" s="2"/>
    </row>
    <row r="37471" spans="81:81">
      <c r="CC37471" s="2"/>
    </row>
    <row r="37472" spans="81:81">
      <c r="CC37472" s="2"/>
    </row>
    <row r="37473" spans="81:81">
      <c r="CC37473" s="2"/>
    </row>
    <row r="37474" spans="81:81">
      <c r="CC37474" s="2"/>
    </row>
    <row r="37475" spans="81:81">
      <c r="CC37475" s="2"/>
    </row>
    <row r="37476" spans="81:81">
      <c r="CC37476" s="2"/>
    </row>
    <row r="37477" spans="81:81">
      <c r="CC37477" s="2"/>
    </row>
    <row r="37478" spans="81:81">
      <c r="CC37478" s="2"/>
    </row>
    <row r="37479" spans="81:81">
      <c r="CC37479" s="2"/>
    </row>
    <row r="37480" spans="81:81">
      <c r="CC37480" s="2"/>
    </row>
    <row r="37481" spans="81:81">
      <c r="CC37481" s="2"/>
    </row>
    <row r="37482" spans="81:81">
      <c r="CC37482" s="2"/>
    </row>
    <row r="37483" spans="81:81">
      <c r="CC37483" s="2"/>
    </row>
    <row r="37484" spans="81:81">
      <c r="CC37484" s="2"/>
    </row>
    <row r="37485" spans="81:81">
      <c r="CC37485" s="2"/>
    </row>
    <row r="37486" spans="81:81">
      <c r="CC37486" s="2"/>
    </row>
    <row r="37487" spans="81:81">
      <c r="CC37487" s="2"/>
    </row>
    <row r="37488" spans="81:81">
      <c r="CC37488" s="2"/>
    </row>
    <row r="37489" spans="81:81">
      <c r="CC37489" s="2"/>
    </row>
    <row r="37490" spans="81:81">
      <c r="CC37490" s="2"/>
    </row>
    <row r="37491" spans="81:81">
      <c r="CC37491" s="2"/>
    </row>
    <row r="37492" spans="81:81">
      <c r="CC37492" s="2"/>
    </row>
    <row r="37493" spans="81:81">
      <c r="CC37493" s="2"/>
    </row>
    <row r="37494" spans="81:81">
      <c r="CC37494" s="2"/>
    </row>
    <row r="37495" spans="81:81">
      <c r="CC37495" s="2"/>
    </row>
    <row r="37496" spans="81:81">
      <c r="CC37496" s="2"/>
    </row>
    <row r="37497" spans="81:81">
      <c r="CC37497" s="2"/>
    </row>
    <row r="37498" spans="81:81">
      <c r="CC37498" s="2"/>
    </row>
    <row r="37499" spans="81:81">
      <c r="CC37499" s="2"/>
    </row>
    <row r="37500" spans="81:81">
      <c r="CC37500" s="2"/>
    </row>
    <row r="37501" spans="81:81">
      <c r="CC37501" s="2"/>
    </row>
    <row r="37502" spans="81:81">
      <c r="CC37502" s="2"/>
    </row>
    <row r="37503" spans="81:81">
      <c r="CC37503" s="2"/>
    </row>
    <row r="37504" spans="81:81">
      <c r="CC37504" s="2"/>
    </row>
    <row r="37505" spans="81:81">
      <c r="CC37505" s="2"/>
    </row>
    <row r="37506" spans="81:81">
      <c r="CC37506" s="2"/>
    </row>
    <row r="37507" spans="81:81">
      <c r="CC37507" s="2"/>
    </row>
    <row r="37508" spans="81:81">
      <c r="CC37508" s="2"/>
    </row>
    <row r="37509" spans="81:81">
      <c r="CC37509" s="2"/>
    </row>
    <row r="37510" spans="81:81">
      <c r="CC37510" s="2"/>
    </row>
    <row r="37511" spans="81:81">
      <c r="CC37511" s="2"/>
    </row>
    <row r="37512" spans="81:81">
      <c r="CC37512" s="2"/>
    </row>
    <row r="37513" spans="81:81">
      <c r="CC37513" s="2"/>
    </row>
    <row r="37514" spans="81:81">
      <c r="CC37514" s="2"/>
    </row>
    <row r="37515" spans="81:81">
      <c r="CC37515" s="2"/>
    </row>
    <row r="37516" spans="81:81">
      <c r="CC37516" s="2"/>
    </row>
    <row r="37517" spans="81:81">
      <c r="CC37517" s="2"/>
    </row>
    <row r="37518" spans="81:81">
      <c r="CC37518" s="2"/>
    </row>
    <row r="37519" spans="81:81">
      <c r="CC37519" s="2"/>
    </row>
    <row r="37520" spans="81:81">
      <c r="CC37520" s="2"/>
    </row>
    <row r="37521" spans="81:81">
      <c r="CC37521" s="2"/>
    </row>
    <row r="37522" spans="81:81">
      <c r="CC37522" s="2"/>
    </row>
    <row r="37523" spans="81:81">
      <c r="CC37523" s="2"/>
    </row>
    <row r="37524" spans="81:81">
      <c r="CC37524" s="2"/>
    </row>
    <row r="37525" spans="81:81">
      <c r="CC37525" s="2"/>
    </row>
    <row r="37526" spans="81:81">
      <c r="CC37526" s="2"/>
    </row>
    <row r="37527" spans="81:81">
      <c r="CC37527" s="2"/>
    </row>
    <row r="37528" spans="81:81">
      <c r="CC37528" s="2"/>
    </row>
    <row r="37529" spans="81:81">
      <c r="CC37529" s="2"/>
    </row>
    <row r="37530" spans="81:81">
      <c r="CC37530" s="2"/>
    </row>
    <row r="37531" spans="81:81">
      <c r="CC37531" s="2"/>
    </row>
    <row r="37532" spans="81:81">
      <c r="CC37532" s="2"/>
    </row>
    <row r="37533" spans="81:81">
      <c r="CC37533" s="2"/>
    </row>
    <row r="37534" spans="81:81">
      <c r="CC37534" s="2"/>
    </row>
    <row r="37535" spans="81:81">
      <c r="CC37535" s="2"/>
    </row>
    <row r="37536" spans="81:81">
      <c r="CC37536" s="2"/>
    </row>
    <row r="37537" spans="81:81">
      <c r="CC37537" s="2"/>
    </row>
    <row r="37538" spans="81:81">
      <c r="CC37538" s="2"/>
    </row>
    <row r="37539" spans="81:81">
      <c r="CC37539" s="2"/>
    </row>
    <row r="37540" spans="81:81">
      <c r="CC37540" s="2"/>
    </row>
    <row r="37541" spans="81:81">
      <c r="CC37541" s="2"/>
    </row>
    <row r="37542" spans="81:81">
      <c r="CC37542" s="2"/>
    </row>
    <row r="37543" spans="81:81">
      <c r="CC37543" s="2"/>
    </row>
    <row r="37544" spans="81:81">
      <c r="CC37544" s="2"/>
    </row>
    <row r="37545" spans="81:81">
      <c r="CC37545" s="2"/>
    </row>
    <row r="37546" spans="81:81">
      <c r="CC37546" s="2"/>
    </row>
    <row r="37547" spans="81:81">
      <c r="CC37547" s="2"/>
    </row>
    <row r="37548" spans="81:81">
      <c r="CC37548" s="2"/>
    </row>
    <row r="37549" spans="81:81">
      <c r="CC37549" s="2"/>
    </row>
    <row r="37550" spans="81:81">
      <c r="CC37550" s="2"/>
    </row>
    <row r="37551" spans="81:81">
      <c r="CC37551" s="2"/>
    </row>
    <row r="37552" spans="81:81">
      <c r="CC37552" s="2"/>
    </row>
    <row r="37553" spans="81:81">
      <c r="CC37553" s="2"/>
    </row>
    <row r="37554" spans="81:81">
      <c r="CC37554" s="2"/>
    </row>
    <row r="37555" spans="81:81">
      <c r="CC37555" s="2"/>
    </row>
    <row r="37556" spans="81:81">
      <c r="CC37556" s="2"/>
    </row>
    <row r="37557" spans="81:81">
      <c r="CC37557" s="2"/>
    </row>
    <row r="37558" spans="81:81">
      <c r="CC37558" s="2"/>
    </row>
    <row r="37559" spans="81:81">
      <c r="CC37559" s="2"/>
    </row>
    <row r="37560" spans="81:81">
      <c r="CC37560" s="2"/>
    </row>
    <row r="37561" spans="81:81">
      <c r="CC37561" s="2"/>
    </row>
    <row r="37562" spans="81:81">
      <c r="CC37562" s="2"/>
    </row>
    <row r="37563" spans="81:81">
      <c r="CC37563" s="2"/>
    </row>
    <row r="37564" spans="81:81">
      <c r="CC37564" s="2"/>
    </row>
    <row r="37565" spans="81:81">
      <c r="CC37565" s="2"/>
    </row>
    <row r="37566" spans="81:81">
      <c r="CC37566" s="2"/>
    </row>
    <row r="37567" spans="81:81">
      <c r="CC37567" s="2"/>
    </row>
    <row r="37568" spans="81:81">
      <c r="CC37568" s="2"/>
    </row>
    <row r="37569" spans="81:81">
      <c r="CC37569" s="2"/>
    </row>
    <row r="37570" spans="81:81">
      <c r="CC37570" s="2"/>
    </row>
    <row r="37571" spans="81:81">
      <c r="CC37571" s="2"/>
    </row>
    <row r="37572" spans="81:81">
      <c r="CC37572" s="2"/>
    </row>
    <row r="37573" spans="81:81">
      <c r="CC37573" s="2"/>
    </row>
    <row r="37574" spans="81:81">
      <c r="CC37574" s="2"/>
    </row>
    <row r="37575" spans="81:81">
      <c r="CC37575" s="2"/>
    </row>
    <row r="37576" spans="81:81">
      <c r="CC37576" s="2"/>
    </row>
    <row r="37577" spans="81:81">
      <c r="CC37577" s="2"/>
    </row>
    <row r="37578" spans="81:81">
      <c r="CC37578" s="2"/>
    </row>
    <row r="37579" spans="81:81">
      <c r="CC37579" s="2"/>
    </row>
    <row r="37580" spans="81:81">
      <c r="CC37580" s="2"/>
    </row>
    <row r="37581" spans="81:81">
      <c r="CC37581" s="2"/>
    </row>
    <row r="37582" spans="81:81">
      <c r="CC37582" s="2"/>
    </row>
    <row r="37583" spans="81:81">
      <c r="CC37583" s="2"/>
    </row>
    <row r="37584" spans="81:81">
      <c r="CC37584" s="2"/>
    </row>
    <row r="37585" spans="81:81">
      <c r="CC37585" s="2"/>
    </row>
    <row r="37586" spans="81:81">
      <c r="CC37586" s="2"/>
    </row>
    <row r="37587" spans="81:81">
      <c r="CC37587" s="2"/>
    </row>
    <row r="37588" spans="81:81">
      <c r="CC37588" s="2"/>
    </row>
    <row r="37589" spans="81:81">
      <c r="CC37589" s="2"/>
    </row>
    <row r="37590" spans="81:81">
      <c r="CC37590" s="2"/>
    </row>
    <row r="37591" spans="81:81">
      <c r="CC37591" s="2"/>
    </row>
    <row r="37592" spans="81:81">
      <c r="CC37592" s="2"/>
    </row>
    <row r="37593" spans="81:81">
      <c r="CC37593" s="2"/>
    </row>
    <row r="37594" spans="81:81">
      <c r="CC37594" s="2"/>
    </row>
    <row r="37595" spans="81:81">
      <c r="CC37595" s="2"/>
    </row>
    <row r="37596" spans="81:81">
      <c r="CC37596" s="2"/>
    </row>
    <row r="37597" spans="81:81">
      <c r="CC37597" s="2"/>
    </row>
    <row r="37598" spans="81:81">
      <c r="CC37598" s="2"/>
    </row>
    <row r="37599" spans="81:81">
      <c r="CC37599" s="2"/>
    </row>
    <row r="37600" spans="81:81">
      <c r="CC37600" s="2"/>
    </row>
    <row r="37601" spans="81:81">
      <c r="CC37601" s="2"/>
    </row>
    <row r="37602" spans="81:81">
      <c r="CC37602" s="2"/>
    </row>
    <row r="37603" spans="81:81">
      <c r="CC37603" s="2"/>
    </row>
    <row r="37604" spans="81:81">
      <c r="CC37604" s="2"/>
    </row>
    <row r="37605" spans="81:81">
      <c r="CC37605" s="2"/>
    </row>
    <row r="37606" spans="81:81">
      <c r="CC37606" s="2"/>
    </row>
    <row r="37607" spans="81:81">
      <c r="CC37607" s="2"/>
    </row>
    <row r="37608" spans="81:81">
      <c r="CC37608" s="2"/>
    </row>
    <row r="37609" spans="81:81">
      <c r="CC37609" s="2"/>
    </row>
    <row r="37610" spans="81:81">
      <c r="CC37610" s="2"/>
    </row>
    <row r="37611" spans="81:81">
      <c r="CC37611" s="2"/>
    </row>
    <row r="37612" spans="81:81">
      <c r="CC37612" s="2"/>
    </row>
    <row r="37613" spans="81:81">
      <c r="CC37613" s="2"/>
    </row>
    <row r="37614" spans="81:81">
      <c r="CC37614" s="2"/>
    </row>
    <row r="37615" spans="81:81">
      <c r="CC37615" s="2"/>
    </row>
    <row r="37616" spans="81:81">
      <c r="CC37616" s="2"/>
    </row>
    <row r="37617" spans="81:81">
      <c r="CC37617" s="2"/>
    </row>
    <row r="37618" spans="81:81">
      <c r="CC37618" s="2"/>
    </row>
    <row r="37619" spans="81:81">
      <c r="CC37619" s="2"/>
    </row>
    <row r="37620" spans="81:81">
      <c r="CC37620" s="2"/>
    </row>
    <row r="37621" spans="81:81">
      <c r="CC37621" s="2"/>
    </row>
    <row r="37622" spans="81:81">
      <c r="CC37622" s="2"/>
    </row>
    <row r="37623" spans="81:81">
      <c r="CC37623" s="2"/>
    </row>
    <row r="37624" spans="81:81">
      <c r="CC37624" s="2"/>
    </row>
    <row r="37625" spans="81:81">
      <c r="CC37625" s="2"/>
    </row>
    <row r="37626" spans="81:81">
      <c r="CC37626" s="2"/>
    </row>
    <row r="37627" spans="81:81">
      <c r="CC37627" s="2"/>
    </row>
    <row r="37628" spans="81:81">
      <c r="CC37628" s="2"/>
    </row>
    <row r="37629" spans="81:81">
      <c r="CC37629" s="2"/>
    </row>
    <row r="37630" spans="81:81">
      <c r="CC37630" s="2"/>
    </row>
    <row r="37631" spans="81:81">
      <c r="CC37631" s="2"/>
    </row>
    <row r="37632" spans="81:81">
      <c r="CC37632" s="2"/>
    </row>
    <row r="37633" spans="81:81">
      <c r="CC37633" s="2"/>
    </row>
    <row r="37634" spans="81:81">
      <c r="CC37634" s="2"/>
    </row>
    <row r="37635" spans="81:81">
      <c r="CC37635" s="2"/>
    </row>
    <row r="37636" spans="81:81">
      <c r="CC37636" s="2"/>
    </row>
    <row r="37637" spans="81:81">
      <c r="CC37637" s="2"/>
    </row>
    <row r="37638" spans="81:81">
      <c r="CC37638" s="2"/>
    </row>
    <row r="37639" spans="81:81">
      <c r="CC37639" s="2"/>
    </row>
    <row r="37640" spans="81:81">
      <c r="CC37640" s="2"/>
    </row>
    <row r="37641" spans="81:81">
      <c r="CC37641" s="2"/>
    </row>
    <row r="37642" spans="81:81">
      <c r="CC37642" s="2"/>
    </row>
    <row r="37643" spans="81:81">
      <c r="CC37643" s="2"/>
    </row>
    <row r="37644" spans="81:81">
      <c r="CC37644" s="2"/>
    </row>
    <row r="37645" spans="81:81">
      <c r="CC37645" s="2"/>
    </row>
    <row r="37646" spans="81:81">
      <c r="CC37646" s="2"/>
    </row>
    <row r="37647" spans="81:81">
      <c r="CC37647" s="2"/>
    </row>
    <row r="37648" spans="81:81">
      <c r="CC37648" s="2"/>
    </row>
    <row r="37649" spans="81:81">
      <c r="CC37649" s="2"/>
    </row>
    <row r="37650" spans="81:81">
      <c r="CC37650" s="2"/>
    </row>
    <row r="37651" spans="81:81">
      <c r="CC37651" s="2"/>
    </row>
    <row r="37652" spans="81:81">
      <c r="CC37652" s="2"/>
    </row>
    <row r="37653" spans="81:81">
      <c r="CC37653" s="2"/>
    </row>
    <row r="37654" spans="81:81">
      <c r="CC37654" s="2"/>
    </row>
    <row r="37655" spans="81:81">
      <c r="CC37655" s="2"/>
    </row>
    <row r="37656" spans="81:81">
      <c r="CC37656" s="2"/>
    </row>
    <row r="37657" spans="81:81">
      <c r="CC37657" s="2"/>
    </row>
    <row r="37658" spans="81:81">
      <c r="CC37658" s="2"/>
    </row>
    <row r="37659" spans="81:81">
      <c r="CC37659" s="2"/>
    </row>
    <row r="37660" spans="81:81">
      <c r="CC37660" s="2"/>
    </row>
    <row r="37661" spans="81:81">
      <c r="CC37661" s="2"/>
    </row>
    <row r="37662" spans="81:81">
      <c r="CC37662" s="2"/>
    </row>
    <row r="37663" spans="81:81">
      <c r="CC37663" s="2"/>
    </row>
    <row r="37664" spans="81:81">
      <c r="CC37664" s="2"/>
    </row>
    <row r="37665" spans="81:81">
      <c r="CC37665" s="2"/>
    </row>
    <row r="37666" spans="81:81">
      <c r="CC37666" s="2"/>
    </row>
    <row r="37667" spans="81:81">
      <c r="CC37667" s="2"/>
    </row>
    <row r="37668" spans="81:81">
      <c r="CC37668" s="2"/>
    </row>
    <row r="37669" spans="81:81">
      <c r="CC37669" s="2"/>
    </row>
    <row r="37670" spans="81:81">
      <c r="CC37670" s="2"/>
    </row>
    <row r="37671" spans="81:81">
      <c r="CC37671" s="2"/>
    </row>
    <row r="37672" spans="81:81">
      <c r="CC37672" s="2"/>
    </row>
    <row r="37673" spans="81:81">
      <c r="CC37673" s="2"/>
    </row>
    <row r="37674" spans="81:81">
      <c r="CC37674" s="2"/>
    </row>
    <row r="37675" spans="81:81">
      <c r="CC37675" s="2"/>
    </row>
    <row r="37676" spans="81:81">
      <c r="CC37676" s="2"/>
    </row>
    <row r="37677" spans="81:81">
      <c r="CC37677" s="2"/>
    </row>
    <row r="37678" spans="81:81">
      <c r="CC37678" s="2"/>
    </row>
    <row r="37679" spans="81:81">
      <c r="CC37679" s="2"/>
    </row>
    <row r="37680" spans="81:81">
      <c r="CC37680" s="2"/>
    </row>
    <row r="37681" spans="81:81">
      <c r="CC37681" s="2"/>
    </row>
    <row r="37682" spans="81:81">
      <c r="CC37682" s="2"/>
    </row>
    <row r="37683" spans="81:81">
      <c r="CC37683" s="2"/>
    </row>
    <row r="37684" spans="81:81">
      <c r="CC37684" s="2"/>
    </row>
    <row r="37685" spans="81:81">
      <c r="CC37685" s="2"/>
    </row>
    <row r="37686" spans="81:81">
      <c r="CC37686" s="2"/>
    </row>
    <row r="37687" spans="81:81">
      <c r="CC37687" s="2"/>
    </row>
    <row r="37688" spans="81:81">
      <c r="CC37688" s="2"/>
    </row>
    <row r="37689" spans="81:81">
      <c r="CC37689" s="2"/>
    </row>
    <row r="37690" spans="81:81">
      <c r="CC37690" s="2"/>
    </row>
    <row r="37691" spans="81:81">
      <c r="CC37691" s="2"/>
    </row>
    <row r="37692" spans="81:81">
      <c r="CC37692" s="2"/>
    </row>
    <row r="37693" spans="81:81">
      <c r="CC37693" s="2"/>
    </row>
    <row r="37694" spans="81:81">
      <c r="CC37694" s="2"/>
    </row>
    <row r="37695" spans="81:81">
      <c r="CC37695" s="2"/>
    </row>
    <row r="37696" spans="81:81">
      <c r="CC37696" s="2"/>
    </row>
    <row r="37697" spans="81:81">
      <c r="CC37697" s="2"/>
    </row>
    <row r="37698" spans="81:81">
      <c r="CC37698" s="2"/>
    </row>
    <row r="37699" spans="81:81">
      <c r="CC37699" s="2"/>
    </row>
    <row r="37700" spans="81:81">
      <c r="CC37700" s="2"/>
    </row>
    <row r="37701" spans="81:81">
      <c r="CC37701" s="2"/>
    </row>
    <row r="37702" spans="81:81">
      <c r="CC37702" s="2"/>
    </row>
    <row r="37703" spans="81:81">
      <c r="CC37703" s="2"/>
    </row>
    <row r="37704" spans="81:81">
      <c r="CC37704" s="2"/>
    </row>
    <row r="37705" spans="81:81">
      <c r="CC37705" s="2"/>
    </row>
    <row r="37706" spans="81:81">
      <c r="CC37706" s="2"/>
    </row>
    <row r="37707" spans="81:81">
      <c r="CC37707" s="2"/>
    </row>
    <row r="37708" spans="81:81">
      <c r="CC37708" s="2"/>
    </row>
    <row r="37709" spans="81:81">
      <c r="CC37709" s="2"/>
    </row>
    <row r="37710" spans="81:81">
      <c r="CC37710" s="2"/>
    </row>
    <row r="37711" spans="81:81">
      <c r="CC37711" s="2"/>
    </row>
    <row r="37712" spans="81:81">
      <c r="CC37712" s="2"/>
    </row>
    <row r="37713" spans="81:81">
      <c r="CC37713" s="2"/>
    </row>
    <row r="37714" spans="81:81">
      <c r="CC37714" s="2"/>
    </row>
    <row r="37715" spans="81:81">
      <c r="CC37715" s="2"/>
    </row>
    <row r="37716" spans="81:81">
      <c r="CC37716" s="2"/>
    </row>
    <row r="37717" spans="81:81">
      <c r="CC37717" s="2"/>
    </row>
    <row r="37718" spans="81:81">
      <c r="CC37718" s="2"/>
    </row>
    <row r="37719" spans="81:81">
      <c r="CC37719" s="2"/>
    </row>
    <row r="37720" spans="81:81">
      <c r="CC37720" s="2"/>
    </row>
    <row r="37721" spans="81:81">
      <c r="CC37721" s="2"/>
    </row>
    <row r="37722" spans="81:81">
      <c r="CC37722" s="2"/>
    </row>
    <row r="37723" spans="81:81">
      <c r="CC37723" s="2"/>
    </row>
    <row r="37724" spans="81:81">
      <c r="CC37724" s="2"/>
    </row>
    <row r="37725" spans="81:81">
      <c r="CC37725" s="2"/>
    </row>
    <row r="37726" spans="81:81">
      <c r="CC37726" s="2"/>
    </row>
    <row r="37727" spans="81:81">
      <c r="CC37727" s="2"/>
    </row>
    <row r="37728" spans="81:81">
      <c r="CC37728" s="2"/>
    </row>
    <row r="37729" spans="81:81">
      <c r="CC37729" s="2"/>
    </row>
    <row r="37730" spans="81:81">
      <c r="CC37730" s="2"/>
    </row>
    <row r="37731" spans="81:81">
      <c r="CC37731" s="2"/>
    </row>
    <row r="37732" spans="81:81">
      <c r="CC37732" s="2"/>
    </row>
    <row r="37733" spans="81:81">
      <c r="CC37733" s="2"/>
    </row>
    <row r="37734" spans="81:81">
      <c r="CC37734" s="2"/>
    </row>
    <row r="37735" spans="81:81">
      <c r="CC37735" s="2"/>
    </row>
    <row r="37736" spans="81:81">
      <c r="CC37736" s="2"/>
    </row>
    <row r="37737" spans="81:81">
      <c r="CC37737" s="2"/>
    </row>
    <row r="37738" spans="81:81">
      <c r="CC37738" s="2"/>
    </row>
    <row r="37739" spans="81:81">
      <c r="CC37739" s="2"/>
    </row>
    <row r="37740" spans="81:81">
      <c r="CC37740" s="2"/>
    </row>
    <row r="37741" spans="81:81">
      <c r="CC37741" s="2"/>
    </row>
    <row r="37742" spans="81:81">
      <c r="CC37742" s="2"/>
    </row>
    <row r="37743" spans="81:81">
      <c r="CC37743" s="2"/>
    </row>
    <row r="37744" spans="81:81">
      <c r="CC37744" s="2"/>
    </row>
    <row r="37745" spans="81:81">
      <c r="CC37745" s="2"/>
    </row>
    <row r="37746" spans="81:81">
      <c r="CC37746" s="2"/>
    </row>
    <row r="37747" spans="81:81">
      <c r="CC37747" s="2"/>
    </row>
    <row r="37748" spans="81:81">
      <c r="CC37748" s="2"/>
    </row>
    <row r="37749" spans="81:81">
      <c r="CC37749" s="2"/>
    </row>
    <row r="37750" spans="81:81">
      <c r="CC37750" s="2"/>
    </row>
    <row r="37751" spans="81:81">
      <c r="CC37751" s="2"/>
    </row>
    <row r="37752" spans="81:81">
      <c r="CC37752" s="2"/>
    </row>
    <row r="37753" spans="81:81">
      <c r="CC37753" s="2"/>
    </row>
    <row r="37754" spans="81:81">
      <c r="CC37754" s="2"/>
    </row>
    <row r="37755" spans="81:81">
      <c r="CC37755" s="2"/>
    </row>
    <row r="37756" spans="81:81">
      <c r="CC37756" s="2"/>
    </row>
    <row r="37757" spans="81:81">
      <c r="CC37757" s="2"/>
    </row>
    <row r="37758" spans="81:81">
      <c r="CC37758" s="2"/>
    </row>
    <row r="37759" spans="81:81">
      <c r="CC37759" s="2"/>
    </row>
    <row r="37760" spans="81:81">
      <c r="CC37760" s="2"/>
    </row>
    <row r="37761" spans="81:81">
      <c r="CC37761" s="2"/>
    </row>
    <row r="37762" spans="81:81">
      <c r="CC37762" s="2"/>
    </row>
    <row r="37763" spans="81:81">
      <c r="CC37763" s="2"/>
    </row>
    <row r="37764" spans="81:81">
      <c r="CC37764" s="2"/>
    </row>
    <row r="37765" spans="81:81">
      <c r="CC37765" s="2"/>
    </row>
    <row r="37766" spans="81:81">
      <c r="CC37766" s="2"/>
    </row>
    <row r="37767" spans="81:81">
      <c r="CC37767" s="2"/>
    </row>
    <row r="37768" spans="81:81">
      <c r="CC37768" s="2"/>
    </row>
    <row r="37769" spans="81:81">
      <c r="CC37769" s="2"/>
    </row>
    <row r="37770" spans="81:81">
      <c r="CC37770" s="2"/>
    </row>
    <row r="37771" spans="81:81">
      <c r="CC37771" s="2"/>
    </row>
    <row r="37772" spans="81:81">
      <c r="CC37772" s="2"/>
    </row>
    <row r="37773" spans="81:81">
      <c r="CC37773" s="2"/>
    </row>
    <row r="37774" spans="81:81">
      <c r="CC37774" s="2"/>
    </row>
    <row r="37775" spans="81:81">
      <c r="CC37775" s="2"/>
    </row>
    <row r="37776" spans="81:81">
      <c r="CC37776" s="2"/>
    </row>
    <row r="37777" spans="81:81">
      <c r="CC37777" s="2"/>
    </row>
    <row r="37778" spans="81:81">
      <c r="CC37778" s="2"/>
    </row>
    <row r="37779" spans="81:81">
      <c r="CC37779" s="2"/>
    </row>
    <row r="37780" spans="81:81">
      <c r="CC37780" s="2"/>
    </row>
    <row r="37781" spans="81:81">
      <c r="CC37781" s="2"/>
    </row>
    <row r="37782" spans="81:81">
      <c r="CC37782" s="2"/>
    </row>
    <row r="37783" spans="81:81">
      <c r="CC37783" s="2"/>
    </row>
    <row r="37784" spans="81:81">
      <c r="CC37784" s="2"/>
    </row>
    <row r="37785" spans="81:81">
      <c r="CC37785" s="2"/>
    </row>
    <row r="37786" spans="81:81">
      <c r="CC37786" s="2"/>
    </row>
    <row r="37787" spans="81:81">
      <c r="CC37787" s="2"/>
    </row>
    <row r="37788" spans="81:81">
      <c r="CC37788" s="2"/>
    </row>
    <row r="37789" spans="81:81">
      <c r="CC37789" s="2"/>
    </row>
    <row r="37790" spans="81:81">
      <c r="CC37790" s="2"/>
    </row>
    <row r="37791" spans="81:81">
      <c r="CC37791" s="2"/>
    </row>
    <row r="37792" spans="81:81">
      <c r="CC37792" s="2"/>
    </row>
    <row r="37793" spans="81:81">
      <c r="CC37793" s="2"/>
    </row>
    <row r="37794" spans="81:81">
      <c r="CC37794" s="2"/>
    </row>
    <row r="37795" spans="81:81">
      <c r="CC37795" s="2"/>
    </row>
    <row r="37796" spans="81:81">
      <c r="CC37796" s="2"/>
    </row>
    <row r="37797" spans="81:81">
      <c r="CC37797" s="2"/>
    </row>
    <row r="37798" spans="81:81">
      <c r="CC37798" s="2"/>
    </row>
    <row r="37799" spans="81:81">
      <c r="CC37799" s="2"/>
    </row>
    <row r="37800" spans="81:81">
      <c r="CC37800" s="2"/>
    </row>
    <row r="37801" spans="81:81">
      <c r="CC37801" s="2"/>
    </row>
    <row r="37802" spans="81:81">
      <c r="CC37802" s="2"/>
    </row>
    <row r="37803" spans="81:81">
      <c r="CC37803" s="2"/>
    </row>
    <row r="37804" spans="81:81">
      <c r="CC37804" s="2"/>
    </row>
    <row r="37805" spans="81:81">
      <c r="CC37805" s="2"/>
    </row>
    <row r="37806" spans="81:81">
      <c r="CC37806" s="2"/>
    </row>
    <row r="37807" spans="81:81">
      <c r="CC37807" s="2"/>
    </row>
    <row r="37808" spans="81:81">
      <c r="CC37808" s="2"/>
    </row>
    <row r="37809" spans="81:81">
      <c r="CC37809" s="2"/>
    </row>
    <row r="37810" spans="81:81">
      <c r="CC37810" s="2"/>
    </row>
    <row r="37811" spans="81:81">
      <c r="CC37811" s="2"/>
    </row>
    <row r="37812" spans="81:81">
      <c r="CC37812" s="2"/>
    </row>
    <row r="37813" spans="81:81">
      <c r="CC37813" s="2"/>
    </row>
    <row r="37814" spans="81:81">
      <c r="CC37814" s="2"/>
    </row>
    <row r="37815" spans="81:81">
      <c r="CC37815" s="2"/>
    </row>
    <row r="37816" spans="81:81">
      <c r="CC37816" s="2"/>
    </row>
    <row r="37817" spans="81:81">
      <c r="CC37817" s="2"/>
    </row>
    <row r="37818" spans="81:81">
      <c r="CC37818" s="2"/>
    </row>
    <row r="37819" spans="81:81">
      <c r="CC37819" s="2"/>
    </row>
    <row r="37820" spans="81:81">
      <c r="CC37820" s="2"/>
    </row>
    <row r="37821" spans="81:81">
      <c r="CC37821" s="2"/>
    </row>
    <row r="37822" spans="81:81">
      <c r="CC37822" s="2"/>
    </row>
    <row r="37823" spans="81:81">
      <c r="CC37823" s="2"/>
    </row>
    <row r="37824" spans="81:81">
      <c r="CC37824" s="2"/>
    </row>
    <row r="37825" spans="81:81">
      <c r="CC37825" s="2"/>
    </row>
    <row r="37826" spans="81:81">
      <c r="CC37826" s="2"/>
    </row>
    <row r="37827" spans="81:81">
      <c r="CC37827" s="2"/>
    </row>
    <row r="37828" spans="81:81">
      <c r="CC37828" s="2"/>
    </row>
    <row r="37829" spans="81:81">
      <c r="CC37829" s="2"/>
    </row>
    <row r="37830" spans="81:81">
      <c r="CC37830" s="2"/>
    </row>
    <row r="37831" spans="81:81">
      <c r="CC37831" s="2"/>
    </row>
    <row r="37832" spans="81:81">
      <c r="CC37832" s="2"/>
    </row>
    <row r="37833" spans="81:81">
      <c r="CC37833" s="2"/>
    </row>
    <row r="37834" spans="81:81">
      <c r="CC37834" s="2"/>
    </row>
    <row r="37835" spans="81:81">
      <c r="CC37835" s="2"/>
    </row>
    <row r="37836" spans="81:81">
      <c r="CC37836" s="2"/>
    </row>
    <row r="37837" spans="81:81">
      <c r="CC37837" s="2"/>
    </row>
    <row r="37838" spans="81:81">
      <c r="CC37838" s="2"/>
    </row>
    <row r="37839" spans="81:81">
      <c r="CC37839" s="2"/>
    </row>
    <row r="37840" spans="81:81">
      <c r="CC37840" s="2"/>
    </row>
    <row r="37841" spans="81:81">
      <c r="CC37841" s="2"/>
    </row>
    <row r="37842" spans="81:81">
      <c r="CC37842" s="2"/>
    </row>
    <row r="37843" spans="81:81">
      <c r="CC37843" s="2"/>
    </row>
    <row r="37844" spans="81:81">
      <c r="CC37844" s="2"/>
    </row>
    <row r="37845" spans="81:81">
      <c r="CC37845" s="2"/>
    </row>
    <row r="37846" spans="81:81">
      <c r="CC37846" s="2"/>
    </row>
    <row r="37847" spans="81:81">
      <c r="CC37847" s="2"/>
    </row>
    <row r="37848" spans="81:81">
      <c r="CC37848" s="2"/>
    </row>
    <row r="37849" spans="81:81">
      <c r="CC37849" s="2"/>
    </row>
    <row r="37850" spans="81:81">
      <c r="CC37850" s="2"/>
    </row>
    <row r="37851" spans="81:81">
      <c r="CC37851" s="2"/>
    </row>
    <row r="37852" spans="81:81">
      <c r="CC37852" s="2"/>
    </row>
    <row r="37853" spans="81:81">
      <c r="CC37853" s="2"/>
    </row>
    <row r="37854" spans="81:81">
      <c r="CC37854" s="2"/>
    </row>
    <row r="37855" spans="81:81">
      <c r="CC37855" s="2"/>
    </row>
    <row r="37856" spans="81:81">
      <c r="CC37856" s="2"/>
    </row>
    <row r="37857" spans="81:81">
      <c r="CC37857" s="2"/>
    </row>
    <row r="37858" spans="81:81">
      <c r="CC37858" s="2"/>
    </row>
    <row r="37859" spans="81:81">
      <c r="CC37859" s="2"/>
    </row>
    <row r="37860" spans="81:81">
      <c r="CC37860" s="2"/>
    </row>
    <row r="37861" spans="81:81">
      <c r="CC37861" s="2"/>
    </row>
    <row r="37862" spans="81:81">
      <c r="CC37862" s="2"/>
    </row>
    <row r="37863" spans="81:81">
      <c r="CC37863" s="2"/>
    </row>
    <row r="37864" spans="81:81">
      <c r="CC37864" s="2"/>
    </row>
    <row r="37865" spans="81:81">
      <c r="CC37865" s="2"/>
    </row>
    <row r="37866" spans="81:81">
      <c r="CC37866" s="2"/>
    </row>
    <row r="37867" spans="81:81">
      <c r="CC37867" s="2"/>
    </row>
    <row r="37868" spans="81:81">
      <c r="CC37868" s="2"/>
    </row>
    <row r="37869" spans="81:81">
      <c r="CC37869" s="2"/>
    </row>
    <row r="37870" spans="81:81">
      <c r="CC37870" s="2"/>
    </row>
    <row r="37871" spans="81:81">
      <c r="CC37871" s="2"/>
    </row>
    <row r="37872" spans="81:81">
      <c r="CC37872" s="2"/>
    </row>
    <row r="37873" spans="81:81">
      <c r="CC37873" s="2"/>
    </row>
    <row r="37874" spans="81:81">
      <c r="CC37874" s="2"/>
    </row>
    <row r="37875" spans="81:81">
      <c r="CC37875" s="2"/>
    </row>
    <row r="37876" spans="81:81">
      <c r="CC37876" s="2"/>
    </row>
    <row r="37877" spans="81:81">
      <c r="CC37877" s="2"/>
    </row>
    <row r="37878" spans="81:81">
      <c r="CC37878" s="2"/>
    </row>
    <row r="37879" spans="81:81">
      <c r="CC37879" s="2"/>
    </row>
    <row r="37880" spans="81:81">
      <c r="CC37880" s="2"/>
    </row>
    <row r="37881" spans="81:81">
      <c r="CC37881" s="2"/>
    </row>
    <row r="37882" spans="81:81">
      <c r="CC37882" s="2"/>
    </row>
    <row r="37883" spans="81:81">
      <c r="CC37883" s="2"/>
    </row>
    <row r="37884" spans="81:81">
      <c r="CC37884" s="2"/>
    </row>
    <row r="37885" spans="81:81">
      <c r="CC37885" s="2"/>
    </row>
    <row r="37886" spans="81:81">
      <c r="CC37886" s="2"/>
    </row>
    <row r="37887" spans="81:81">
      <c r="CC37887" s="2"/>
    </row>
    <row r="37888" spans="81:81">
      <c r="CC37888" s="2"/>
    </row>
    <row r="37889" spans="81:81">
      <c r="CC37889" s="2"/>
    </row>
    <row r="37890" spans="81:81">
      <c r="CC37890" s="2"/>
    </row>
    <row r="37891" spans="81:81">
      <c r="CC37891" s="2"/>
    </row>
    <row r="37892" spans="81:81">
      <c r="CC37892" s="2"/>
    </row>
    <row r="37893" spans="81:81">
      <c r="CC37893" s="2"/>
    </row>
    <row r="37894" spans="81:81">
      <c r="CC37894" s="2"/>
    </row>
    <row r="37895" spans="81:81">
      <c r="CC37895" s="2"/>
    </row>
    <row r="37896" spans="81:81">
      <c r="CC37896" s="2"/>
    </row>
    <row r="37897" spans="81:81">
      <c r="CC37897" s="2"/>
    </row>
    <row r="37898" spans="81:81">
      <c r="CC37898" s="2"/>
    </row>
    <row r="37899" spans="81:81">
      <c r="CC37899" s="2"/>
    </row>
    <row r="37900" spans="81:81">
      <c r="CC37900" s="2"/>
    </row>
    <row r="37901" spans="81:81">
      <c r="CC37901" s="2"/>
    </row>
    <row r="37902" spans="81:81">
      <c r="CC37902" s="2"/>
    </row>
    <row r="37903" spans="81:81">
      <c r="CC37903" s="2"/>
    </row>
    <row r="37904" spans="81:81">
      <c r="CC37904" s="2"/>
    </row>
    <row r="37905" spans="81:81">
      <c r="CC37905" s="2"/>
    </row>
    <row r="37906" spans="81:81">
      <c r="CC37906" s="2"/>
    </row>
    <row r="37907" spans="81:81">
      <c r="CC37907" s="2"/>
    </row>
    <row r="37908" spans="81:81">
      <c r="CC37908" s="2"/>
    </row>
    <row r="37909" spans="81:81">
      <c r="CC37909" s="2"/>
    </row>
    <row r="37910" spans="81:81">
      <c r="CC37910" s="2"/>
    </row>
    <row r="37911" spans="81:81">
      <c r="CC37911" s="2"/>
    </row>
    <row r="37912" spans="81:81">
      <c r="CC37912" s="2"/>
    </row>
    <row r="37913" spans="81:81">
      <c r="CC37913" s="2"/>
    </row>
    <row r="37914" spans="81:81">
      <c r="CC37914" s="2"/>
    </row>
    <row r="37915" spans="81:81">
      <c r="CC37915" s="2"/>
    </row>
    <row r="37916" spans="81:81">
      <c r="CC37916" s="2"/>
    </row>
    <row r="37917" spans="81:81">
      <c r="CC37917" s="2"/>
    </row>
    <row r="37918" spans="81:81">
      <c r="CC37918" s="2"/>
    </row>
    <row r="37919" spans="81:81">
      <c r="CC37919" s="2"/>
    </row>
    <row r="37920" spans="81:81">
      <c r="CC37920" s="2"/>
    </row>
    <row r="37921" spans="81:81">
      <c r="CC37921" s="2"/>
    </row>
    <row r="37922" spans="81:81">
      <c r="CC37922" s="2"/>
    </row>
    <row r="37923" spans="81:81">
      <c r="CC37923" s="2"/>
    </row>
    <row r="37924" spans="81:81">
      <c r="CC37924" s="2"/>
    </row>
    <row r="37925" spans="81:81">
      <c r="CC37925" s="2"/>
    </row>
    <row r="37926" spans="81:81">
      <c r="CC37926" s="2"/>
    </row>
    <row r="37927" spans="81:81">
      <c r="CC37927" s="2"/>
    </row>
    <row r="37928" spans="81:81">
      <c r="CC37928" s="2"/>
    </row>
    <row r="37929" spans="81:81">
      <c r="CC37929" s="2"/>
    </row>
    <row r="37930" spans="81:81">
      <c r="CC37930" s="2"/>
    </row>
    <row r="37931" spans="81:81">
      <c r="CC37931" s="2"/>
    </row>
    <row r="37932" spans="81:81">
      <c r="CC37932" s="2"/>
    </row>
    <row r="37933" spans="81:81">
      <c r="CC37933" s="2"/>
    </row>
    <row r="37934" spans="81:81">
      <c r="CC37934" s="2"/>
    </row>
    <row r="37935" spans="81:81">
      <c r="CC37935" s="2"/>
    </row>
    <row r="37936" spans="81:81">
      <c r="CC37936" s="2"/>
    </row>
    <row r="37937" spans="81:81">
      <c r="CC37937" s="2"/>
    </row>
    <row r="37938" spans="81:81">
      <c r="CC37938" s="2"/>
    </row>
    <row r="37939" spans="81:81">
      <c r="CC37939" s="2"/>
    </row>
    <row r="37940" spans="81:81">
      <c r="CC37940" s="2"/>
    </row>
    <row r="37941" spans="81:81">
      <c r="CC37941" s="2"/>
    </row>
    <row r="37942" spans="81:81">
      <c r="CC37942" s="2"/>
    </row>
    <row r="37943" spans="81:81">
      <c r="CC37943" s="2"/>
    </row>
    <row r="37944" spans="81:81">
      <c r="CC37944" s="2"/>
    </row>
    <row r="37945" spans="81:81">
      <c r="CC37945" s="2"/>
    </row>
    <row r="37946" spans="81:81">
      <c r="CC37946" s="2"/>
    </row>
    <row r="37947" spans="81:81">
      <c r="CC37947" s="2"/>
    </row>
    <row r="37948" spans="81:81">
      <c r="CC37948" s="2"/>
    </row>
    <row r="37949" spans="81:81">
      <c r="CC37949" s="2"/>
    </row>
    <row r="37950" spans="81:81">
      <c r="CC37950" s="2"/>
    </row>
    <row r="37951" spans="81:81">
      <c r="CC37951" s="2"/>
    </row>
    <row r="37952" spans="81:81">
      <c r="CC37952" s="2"/>
    </row>
    <row r="37953" spans="81:81">
      <c r="CC37953" s="2"/>
    </row>
    <row r="37954" spans="81:81">
      <c r="CC37954" s="2"/>
    </row>
    <row r="37955" spans="81:81">
      <c r="CC37955" s="2"/>
    </row>
    <row r="37956" spans="81:81">
      <c r="CC37956" s="2"/>
    </row>
    <row r="37957" spans="81:81">
      <c r="CC37957" s="2"/>
    </row>
    <row r="37958" spans="81:81">
      <c r="CC37958" s="2"/>
    </row>
    <row r="37959" spans="81:81">
      <c r="CC37959" s="2"/>
    </row>
    <row r="37960" spans="81:81">
      <c r="CC37960" s="2"/>
    </row>
    <row r="37961" spans="81:81">
      <c r="CC37961" s="2"/>
    </row>
    <row r="37962" spans="81:81">
      <c r="CC37962" s="2"/>
    </row>
    <row r="37963" spans="81:81">
      <c r="CC37963" s="2"/>
    </row>
    <row r="37964" spans="81:81">
      <c r="CC37964" s="2"/>
    </row>
    <row r="37965" spans="81:81">
      <c r="CC37965" s="2"/>
    </row>
    <row r="37966" spans="81:81">
      <c r="CC37966" s="2"/>
    </row>
    <row r="37967" spans="81:81">
      <c r="CC37967" s="2"/>
    </row>
    <row r="37968" spans="81:81">
      <c r="CC37968" s="2"/>
    </row>
    <row r="37969" spans="81:81">
      <c r="CC37969" s="2"/>
    </row>
    <row r="37970" spans="81:81">
      <c r="CC37970" s="2"/>
    </row>
    <row r="37971" spans="81:81">
      <c r="CC37971" s="2"/>
    </row>
    <row r="37972" spans="81:81">
      <c r="CC37972" s="2"/>
    </row>
    <row r="37973" spans="81:81">
      <c r="CC37973" s="2"/>
    </row>
    <row r="37974" spans="81:81">
      <c r="CC37974" s="2"/>
    </row>
    <row r="37975" spans="81:81">
      <c r="CC37975" s="2"/>
    </row>
    <row r="37976" spans="81:81">
      <c r="CC37976" s="2"/>
    </row>
    <row r="37977" spans="81:81">
      <c r="CC37977" s="2"/>
    </row>
    <row r="37978" spans="81:81">
      <c r="CC37978" s="2"/>
    </row>
    <row r="37979" spans="81:81">
      <c r="CC37979" s="2"/>
    </row>
    <row r="37980" spans="81:81">
      <c r="CC37980" s="2"/>
    </row>
    <row r="37981" spans="81:81">
      <c r="CC37981" s="2"/>
    </row>
    <row r="37982" spans="81:81">
      <c r="CC37982" s="2"/>
    </row>
    <row r="37983" spans="81:81">
      <c r="CC37983" s="2"/>
    </row>
    <row r="37984" spans="81:81">
      <c r="CC37984" s="2"/>
    </row>
    <row r="37985" spans="81:81">
      <c r="CC37985" s="2"/>
    </row>
    <row r="37986" spans="81:81">
      <c r="CC37986" s="2"/>
    </row>
    <row r="37987" spans="81:81">
      <c r="CC37987" s="2"/>
    </row>
    <row r="37988" spans="81:81">
      <c r="CC37988" s="2"/>
    </row>
    <row r="37989" spans="81:81">
      <c r="CC37989" s="2"/>
    </row>
    <row r="37990" spans="81:81">
      <c r="CC37990" s="2"/>
    </row>
    <row r="37991" spans="81:81">
      <c r="CC37991" s="2"/>
    </row>
    <row r="37992" spans="81:81">
      <c r="CC37992" s="2"/>
    </row>
    <row r="37993" spans="81:81">
      <c r="CC37993" s="2"/>
    </row>
    <row r="37994" spans="81:81">
      <c r="CC37994" s="2"/>
    </row>
    <row r="37995" spans="81:81">
      <c r="CC37995" s="2"/>
    </row>
    <row r="37996" spans="81:81">
      <c r="CC37996" s="2"/>
    </row>
    <row r="37997" spans="81:81">
      <c r="CC37997" s="2"/>
    </row>
    <row r="37998" spans="81:81">
      <c r="CC37998" s="2"/>
    </row>
    <row r="37999" spans="81:81">
      <c r="CC37999" s="2"/>
    </row>
    <row r="38000" spans="81:81">
      <c r="CC38000" s="2"/>
    </row>
    <row r="38001" spans="81:81">
      <c r="CC38001" s="2"/>
    </row>
    <row r="38002" spans="81:81">
      <c r="CC38002" s="2"/>
    </row>
    <row r="38003" spans="81:81">
      <c r="CC38003" s="2"/>
    </row>
    <row r="38004" spans="81:81">
      <c r="CC38004" s="2"/>
    </row>
    <row r="38005" spans="81:81">
      <c r="CC38005" s="2"/>
    </row>
    <row r="38006" spans="81:81">
      <c r="CC38006" s="2"/>
    </row>
    <row r="38007" spans="81:81">
      <c r="CC38007" s="2"/>
    </row>
    <row r="38008" spans="81:81">
      <c r="CC38008" s="2"/>
    </row>
    <row r="38009" spans="81:81">
      <c r="CC38009" s="2"/>
    </row>
    <row r="38010" spans="81:81">
      <c r="CC38010" s="2"/>
    </row>
    <row r="38011" spans="81:81">
      <c r="CC38011" s="2"/>
    </row>
    <row r="38012" spans="81:81">
      <c r="CC38012" s="2"/>
    </row>
    <row r="38013" spans="81:81">
      <c r="CC38013" s="2"/>
    </row>
    <row r="38014" spans="81:81">
      <c r="CC38014" s="2"/>
    </row>
    <row r="38015" spans="81:81">
      <c r="CC38015" s="2"/>
    </row>
    <row r="38016" spans="81:81">
      <c r="CC38016" s="2"/>
    </row>
    <row r="38017" spans="81:81">
      <c r="CC38017" s="2"/>
    </row>
    <row r="38018" spans="81:81">
      <c r="CC38018" s="2"/>
    </row>
    <row r="38019" spans="81:81">
      <c r="CC38019" s="2"/>
    </row>
    <row r="38020" spans="81:81">
      <c r="CC38020" s="2"/>
    </row>
    <row r="38021" spans="81:81">
      <c r="CC38021" s="2"/>
    </row>
    <row r="38022" spans="81:81">
      <c r="CC38022" s="2"/>
    </row>
    <row r="38023" spans="81:81">
      <c r="CC38023" s="2"/>
    </row>
    <row r="38024" spans="81:81">
      <c r="CC38024" s="2"/>
    </row>
    <row r="38025" spans="81:81">
      <c r="CC38025" s="2"/>
    </row>
    <row r="38026" spans="81:81">
      <c r="CC38026" s="2"/>
    </row>
    <row r="38027" spans="81:81">
      <c r="CC38027" s="2"/>
    </row>
    <row r="38028" spans="81:81">
      <c r="CC38028" s="2"/>
    </row>
    <row r="38029" spans="81:81">
      <c r="CC38029" s="2"/>
    </row>
    <row r="38030" spans="81:81">
      <c r="CC38030" s="2"/>
    </row>
    <row r="38031" spans="81:81">
      <c r="CC38031" s="2"/>
    </row>
    <row r="38032" spans="81:81">
      <c r="CC38032" s="2"/>
    </row>
    <row r="38033" spans="81:81">
      <c r="CC38033" s="2"/>
    </row>
    <row r="38034" spans="81:81">
      <c r="CC38034" s="2"/>
    </row>
    <row r="38035" spans="81:81">
      <c r="CC38035" s="2"/>
    </row>
    <row r="38036" spans="81:81">
      <c r="CC38036" s="2"/>
    </row>
    <row r="38037" spans="81:81">
      <c r="CC38037" s="2"/>
    </row>
    <row r="38038" spans="81:81">
      <c r="CC38038" s="2"/>
    </row>
    <row r="38039" spans="81:81">
      <c r="CC38039" s="2"/>
    </row>
    <row r="38040" spans="81:81">
      <c r="CC38040" s="2"/>
    </row>
    <row r="38041" spans="81:81">
      <c r="CC38041" s="2"/>
    </row>
    <row r="38042" spans="81:81">
      <c r="CC38042" s="2"/>
    </row>
    <row r="38043" spans="81:81">
      <c r="CC38043" s="2"/>
    </row>
    <row r="38044" spans="81:81">
      <c r="CC38044" s="2"/>
    </row>
    <row r="38045" spans="81:81">
      <c r="CC38045" s="2"/>
    </row>
    <row r="38046" spans="81:81">
      <c r="CC38046" s="2"/>
    </row>
    <row r="38047" spans="81:81">
      <c r="CC38047" s="2"/>
    </row>
    <row r="38048" spans="81:81">
      <c r="CC38048" s="2"/>
    </row>
    <row r="38049" spans="81:81">
      <c r="CC38049" s="2"/>
    </row>
    <row r="38050" spans="81:81">
      <c r="CC38050" s="2"/>
    </row>
    <row r="38051" spans="81:81">
      <c r="CC38051" s="2"/>
    </row>
    <row r="38052" spans="81:81">
      <c r="CC38052" s="2"/>
    </row>
    <row r="38053" spans="81:81">
      <c r="CC38053" s="2"/>
    </row>
    <row r="38054" spans="81:81">
      <c r="CC38054" s="2"/>
    </row>
    <row r="38055" spans="81:81">
      <c r="CC38055" s="2"/>
    </row>
    <row r="38056" spans="81:81">
      <c r="CC38056" s="2"/>
    </row>
    <row r="38057" spans="81:81">
      <c r="CC38057" s="2"/>
    </row>
    <row r="38058" spans="81:81">
      <c r="CC38058" s="2"/>
    </row>
    <row r="38059" spans="81:81">
      <c r="CC38059" s="2"/>
    </row>
    <row r="38060" spans="81:81">
      <c r="CC38060" s="2"/>
    </row>
    <row r="38061" spans="81:81">
      <c r="CC38061" s="2"/>
    </row>
    <row r="38062" spans="81:81">
      <c r="CC38062" s="2"/>
    </row>
    <row r="38063" spans="81:81">
      <c r="CC38063" s="2"/>
    </row>
    <row r="38064" spans="81:81">
      <c r="CC38064" s="2"/>
    </row>
    <row r="38065" spans="81:81">
      <c r="CC38065" s="2"/>
    </row>
    <row r="38066" spans="81:81">
      <c r="CC38066" s="2"/>
    </row>
    <row r="38067" spans="81:81">
      <c r="CC38067" s="2"/>
    </row>
    <row r="38068" spans="81:81">
      <c r="CC38068" s="2"/>
    </row>
    <row r="38069" spans="81:81">
      <c r="CC38069" s="2"/>
    </row>
    <row r="38070" spans="81:81">
      <c r="CC38070" s="2"/>
    </row>
    <row r="38071" spans="81:81">
      <c r="CC38071" s="2"/>
    </row>
    <row r="38072" spans="81:81">
      <c r="CC38072" s="2"/>
    </row>
    <row r="38073" spans="81:81">
      <c r="CC38073" s="2"/>
    </row>
    <row r="38074" spans="81:81">
      <c r="CC38074" s="2"/>
    </row>
    <row r="38075" spans="81:81">
      <c r="CC38075" s="2"/>
    </row>
    <row r="38076" spans="81:81">
      <c r="CC38076" s="2"/>
    </row>
    <row r="38077" spans="81:81">
      <c r="CC38077" s="2"/>
    </row>
    <row r="38078" spans="81:81">
      <c r="CC38078" s="2"/>
    </row>
    <row r="38079" spans="81:81">
      <c r="CC38079" s="2"/>
    </row>
    <row r="38080" spans="81:81">
      <c r="CC38080" s="2"/>
    </row>
    <row r="38081" spans="81:81">
      <c r="CC38081" s="2"/>
    </row>
    <row r="38082" spans="81:81">
      <c r="CC38082" s="2"/>
    </row>
    <row r="38083" spans="81:81">
      <c r="CC38083" s="2"/>
    </row>
    <row r="38084" spans="81:81">
      <c r="CC38084" s="2"/>
    </row>
    <row r="38085" spans="81:81">
      <c r="CC38085" s="2"/>
    </row>
    <row r="38086" spans="81:81">
      <c r="CC38086" s="2"/>
    </row>
    <row r="38087" spans="81:81">
      <c r="CC38087" s="2"/>
    </row>
    <row r="38088" spans="81:81">
      <c r="CC38088" s="2"/>
    </row>
    <row r="38089" spans="81:81">
      <c r="CC38089" s="2"/>
    </row>
    <row r="38090" spans="81:81">
      <c r="CC38090" s="2"/>
    </row>
    <row r="38091" spans="81:81">
      <c r="CC38091" s="2"/>
    </row>
    <row r="38092" spans="81:81">
      <c r="CC38092" s="2"/>
    </row>
    <row r="38093" spans="81:81">
      <c r="CC38093" s="2"/>
    </row>
    <row r="38094" spans="81:81">
      <c r="CC38094" s="2"/>
    </row>
    <row r="38095" spans="81:81">
      <c r="CC38095" s="2"/>
    </row>
    <row r="38096" spans="81:81">
      <c r="CC38096" s="2"/>
    </row>
    <row r="38097" spans="81:81">
      <c r="CC38097" s="2"/>
    </row>
    <row r="38098" spans="81:81">
      <c r="CC38098" s="2"/>
    </row>
    <row r="38099" spans="81:81">
      <c r="CC38099" s="2"/>
    </row>
    <row r="38100" spans="81:81">
      <c r="CC38100" s="2"/>
    </row>
    <row r="38101" spans="81:81">
      <c r="CC38101" s="2"/>
    </row>
    <row r="38102" spans="81:81">
      <c r="CC38102" s="2"/>
    </row>
    <row r="38103" spans="81:81">
      <c r="CC38103" s="2"/>
    </row>
    <row r="38104" spans="81:81">
      <c r="CC38104" s="2"/>
    </row>
    <row r="38105" spans="81:81">
      <c r="CC38105" s="2"/>
    </row>
    <row r="38106" spans="81:81">
      <c r="CC38106" s="2"/>
    </row>
    <row r="38107" spans="81:81">
      <c r="CC38107" s="2"/>
    </row>
    <row r="38108" spans="81:81">
      <c r="CC38108" s="2"/>
    </row>
    <row r="38109" spans="81:81">
      <c r="CC38109" s="2"/>
    </row>
    <row r="38110" spans="81:81">
      <c r="CC38110" s="2"/>
    </row>
    <row r="38111" spans="81:81">
      <c r="CC38111" s="2"/>
    </row>
    <row r="38112" spans="81:81">
      <c r="CC38112" s="2"/>
    </row>
    <row r="38113" spans="81:81">
      <c r="CC38113" s="2"/>
    </row>
    <row r="38114" spans="81:81">
      <c r="CC38114" s="2"/>
    </row>
    <row r="38115" spans="81:81">
      <c r="CC38115" s="2"/>
    </row>
    <row r="38116" spans="81:81">
      <c r="CC38116" s="2"/>
    </row>
    <row r="38117" spans="81:81">
      <c r="CC38117" s="2"/>
    </row>
    <row r="38118" spans="81:81">
      <c r="CC38118" s="2"/>
    </row>
    <row r="38119" spans="81:81">
      <c r="CC38119" s="2"/>
    </row>
    <row r="38120" spans="81:81">
      <c r="CC38120" s="2"/>
    </row>
    <row r="38121" spans="81:81">
      <c r="CC38121" s="2"/>
    </row>
    <row r="38122" spans="81:81">
      <c r="CC38122" s="2"/>
    </row>
    <row r="38123" spans="81:81">
      <c r="CC38123" s="2"/>
    </row>
    <row r="38124" spans="81:81">
      <c r="CC38124" s="2"/>
    </row>
    <row r="38125" spans="81:81">
      <c r="CC38125" s="2"/>
    </row>
    <row r="38126" spans="81:81">
      <c r="CC38126" s="2"/>
    </row>
    <row r="38127" spans="81:81">
      <c r="CC38127" s="2"/>
    </row>
    <row r="38128" spans="81:81">
      <c r="CC38128" s="2"/>
    </row>
    <row r="38129" spans="81:81">
      <c r="CC38129" s="2"/>
    </row>
    <row r="38130" spans="81:81">
      <c r="CC38130" s="2"/>
    </row>
    <row r="38131" spans="81:81">
      <c r="CC38131" s="2"/>
    </row>
    <row r="38132" spans="81:81">
      <c r="CC38132" s="2"/>
    </row>
    <row r="38133" spans="81:81">
      <c r="CC38133" s="2"/>
    </row>
    <row r="38134" spans="81:81">
      <c r="CC38134" s="2"/>
    </row>
    <row r="38135" spans="81:81">
      <c r="CC38135" s="2"/>
    </row>
    <row r="38136" spans="81:81">
      <c r="CC38136" s="2"/>
    </row>
    <row r="38137" spans="81:81">
      <c r="CC38137" s="2"/>
    </row>
    <row r="38138" spans="81:81">
      <c r="CC38138" s="2"/>
    </row>
    <row r="38139" spans="81:81">
      <c r="CC38139" s="2"/>
    </row>
    <row r="38140" spans="81:81">
      <c r="CC38140" s="2"/>
    </row>
    <row r="38141" spans="81:81">
      <c r="CC38141" s="2"/>
    </row>
    <row r="38142" spans="81:81">
      <c r="CC38142" s="2"/>
    </row>
    <row r="38143" spans="81:81">
      <c r="CC38143" s="2"/>
    </row>
    <row r="38144" spans="81:81">
      <c r="CC38144" s="2"/>
    </row>
    <row r="38145" spans="81:81">
      <c r="CC38145" s="2"/>
    </row>
    <row r="38146" spans="81:81">
      <c r="CC38146" s="2"/>
    </row>
    <row r="38147" spans="81:81">
      <c r="CC38147" s="2"/>
    </row>
    <row r="38148" spans="81:81">
      <c r="CC38148" s="2"/>
    </row>
    <row r="38149" spans="81:81">
      <c r="CC38149" s="2"/>
    </row>
    <row r="38150" spans="81:81">
      <c r="CC38150" s="2"/>
    </row>
    <row r="38151" spans="81:81">
      <c r="CC38151" s="2"/>
    </row>
    <row r="38152" spans="81:81">
      <c r="CC38152" s="2"/>
    </row>
    <row r="38153" spans="81:81">
      <c r="CC38153" s="2"/>
    </row>
    <row r="38154" spans="81:81">
      <c r="CC38154" s="2"/>
    </row>
    <row r="38155" spans="81:81">
      <c r="CC38155" s="2"/>
    </row>
    <row r="38156" spans="81:81">
      <c r="CC38156" s="2"/>
    </row>
    <row r="38157" spans="81:81">
      <c r="CC38157" s="2"/>
    </row>
    <row r="38158" spans="81:81">
      <c r="CC38158" s="2"/>
    </row>
    <row r="38159" spans="81:81">
      <c r="CC38159" s="2"/>
    </row>
    <row r="38160" spans="81:81">
      <c r="CC38160" s="2"/>
    </row>
    <row r="38161" spans="81:81">
      <c r="CC38161" s="2"/>
    </row>
    <row r="38162" spans="81:81">
      <c r="CC38162" s="2"/>
    </row>
    <row r="38163" spans="81:81">
      <c r="CC38163" s="2"/>
    </row>
    <row r="38164" spans="81:81">
      <c r="CC38164" s="2"/>
    </row>
    <row r="38165" spans="81:81">
      <c r="CC38165" s="2"/>
    </row>
    <row r="38166" spans="81:81">
      <c r="CC38166" s="2"/>
    </row>
    <row r="38167" spans="81:81">
      <c r="CC38167" s="2"/>
    </row>
    <row r="38168" spans="81:81">
      <c r="CC38168" s="2"/>
    </row>
    <row r="38169" spans="81:81">
      <c r="CC38169" s="2"/>
    </row>
    <row r="38170" spans="81:81">
      <c r="CC38170" s="2"/>
    </row>
    <row r="38171" spans="81:81">
      <c r="CC38171" s="2"/>
    </row>
    <row r="38172" spans="81:81">
      <c r="CC38172" s="2"/>
    </row>
    <row r="38173" spans="81:81">
      <c r="CC38173" s="2"/>
    </row>
    <row r="38174" spans="81:81">
      <c r="CC38174" s="2"/>
    </row>
    <row r="38175" spans="81:81">
      <c r="CC38175" s="2"/>
    </row>
    <row r="38176" spans="81:81">
      <c r="CC38176" s="2"/>
    </row>
    <row r="38177" spans="81:81">
      <c r="CC38177" s="2"/>
    </row>
    <row r="38178" spans="81:81">
      <c r="CC38178" s="2"/>
    </row>
    <row r="38179" spans="81:81">
      <c r="CC38179" s="2"/>
    </row>
    <row r="38180" spans="81:81">
      <c r="CC38180" s="2"/>
    </row>
    <row r="38181" spans="81:81">
      <c r="CC38181" s="2"/>
    </row>
    <row r="38182" spans="81:81">
      <c r="CC38182" s="2"/>
    </row>
    <row r="38183" spans="81:81">
      <c r="CC38183" s="2"/>
    </row>
    <row r="38184" spans="81:81">
      <c r="CC38184" s="2"/>
    </row>
    <row r="38185" spans="81:81">
      <c r="CC38185" s="2"/>
    </row>
    <row r="38186" spans="81:81">
      <c r="CC38186" s="2"/>
    </row>
    <row r="38187" spans="81:81">
      <c r="CC38187" s="2"/>
    </row>
    <row r="38188" spans="81:81">
      <c r="CC38188" s="2"/>
    </row>
    <row r="38189" spans="81:81">
      <c r="CC38189" s="2"/>
    </row>
    <row r="38190" spans="81:81">
      <c r="CC38190" s="2"/>
    </row>
    <row r="38191" spans="81:81">
      <c r="CC38191" s="2"/>
    </row>
    <row r="38192" spans="81:81">
      <c r="CC38192" s="2"/>
    </row>
    <row r="38193" spans="81:81">
      <c r="CC38193" s="2"/>
    </row>
    <row r="38194" spans="81:81">
      <c r="CC38194" s="2"/>
    </row>
    <row r="38195" spans="81:81">
      <c r="CC38195" s="2"/>
    </row>
    <row r="38196" spans="81:81">
      <c r="CC38196" s="2"/>
    </row>
    <row r="38197" spans="81:81">
      <c r="CC38197" s="2"/>
    </row>
    <row r="38198" spans="81:81">
      <c r="CC38198" s="2"/>
    </row>
    <row r="38199" spans="81:81">
      <c r="CC38199" s="2"/>
    </row>
    <row r="38200" spans="81:81">
      <c r="CC38200" s="2"/>
    </row>
    <row r="38201" spans="81:81">
      <c r="CC38201" s="2"/>
    </row>
    <row r="38202" spans="81:81">
      <c r="CC38202" s="2"/>
    </row>
    <row r="38203" spans="81:81">
      <c r="CC38203" s="2"/>
    </row>
    <row r="38204" spans="81:81">
      <c r="CC38204" s="2"/>
    </row>
    <row r="38205" spans="81:81">
      <c r="CC38205" s="2"/>
    </row>
    <row r="38206" spans="81:81">
      <c r="CC38206" s="2"/>
    </row>
    <row r="38207" spans="81:81">
      <c r="CC38207" s="2"/>
    </row>
    <row r="38208" spans="81:81">
      <c r="CC38208" s="2"/>
    </row>
    <row r="38209" spans="81:81">
      <c r="CC38209" s="2"/>
    </row>
    <row r="38210" spans="81:81">
      <c r="CC38210" s="2"/>
    </row>
    <row r="38211" spans="81:81">
      <c r="CC38211" s="2"/>
    </row>
    <row r="38212" spans="81:81">
      <c r="CC38212" s="2"/>
    </row>
    <row r="38213" spans="81:81">
      <c r="CC38213" s="2"/>
    </row>
    <row r="38214" spans="81:81">
      <c r="CC38214" s="2"/>
    </row>
    <row r="38215" spans="81:81">
      <c r="CC38215" s="2"/>
    </row>
    <row r="38216" spans="81:81">
      <c r="CC38216" s="2"/>
    </row>
    <row r="38217" spans="81:81">
      <c r="CC38217" s="2"/>
    </row>
    <row r="38218" spans="81:81">
      <c r="CC38218" s="2"/>
    </row>
    <row r="38219" spans="81:81">
      <c r="CC38219" s="2"/>
    </row>
    <row r="38220" spans="81:81">
      <c r="CC38220" s="2"/>
    </row>
    <row r="38221" spans="81:81">
      <c r="CC38221" s="2"/>
    </row>
    <row r="38222" spans="81:81">
      <c r="CC38222" s="2"/>
    </row>
    <row r="38223" spans="81:81">
      <c r="CC38223" s="2"/>
    </row>
    <row r="38224" spans="81:81">
      <c r="CC38224" s="2"/>
    </row>
    <row r="38225" spans="81:81">
      <c r="CC38225" s="2"/>
    </row>
    <row r="38226" spans="81:81">
      <c r="CC38226" s="2"/>
    </row>
    <row r="38227" spans="81:81">
      <c r="CC38227" s="2"/>
    </row>
    <row r="38228" spans="81:81">
      <c r="CC38228" s="2"/>
    </row>
    <row r="38229" spans="81:81">
      <c r="CC38229" s="2"/>
    </row>
    <row r="38230" spans="81:81">
      <c r="CC38230" s="2"/>
    </row>
    <row r="38231" spans="81:81">
      <c r="CC38231" s="2"/>
    </row>
    <row r="38232" spans="81:81">
      <c r="CC38232" s="2"/>
    </row>
    <row r="38233" spans="81:81">
      <c r="CC38233" s="2"/>
    </row>
    <row r="38234" spans="81:81">
      <c r="CC38234" s="2"/>
    </row>
    <row r="38235" spans="81:81">
      <c r="CC38235" s="2"/>
    </row>
    <row r="38236" spans="81:81">
      <c r="CC38236" s="2"/>
    </row>
    <row r="38237" spans="81:81">
      <c r="CC38237" s="2"/>
    </row>
    <row r="38238" spans="81:81">
      <c r="CC38238" s="2"/>
    </row>
    <row r="38239" spans="81:81">
      <c r="CC38239" s="2"/>
    </row>
    <row r="38240" spans="81:81">
      <c r="CC38240" s="2"/>
    </row>
    <row r="38241" spans="81:81">
      <c r="CC38241" s="2"/>
    </row>
    <row r="38242" spans="81:81">
      <c r="CC38242" s="2"/>
    </row>
    <row r="38243" spans="81:81">
      <c r="CC38243" s="2"/>
    </row>
    <row r="38244" spans="81:81">
      <c r="CC38244" s="2"/>
    </row>
    <row r="38245" spans="81:81">
      <c r="CC38245" s="2"/>
    </row>
    <row r="38246" spans="81:81">
      <c r="CC38246" s="2"/>
    </row>
    <row r="38247" spans="81:81">
      <c r="CC38247" s="2"/>
    </row>
    <row r="38248" spans="81:81">
      <c r="CC38248" s="2"/>
    </row>
    <row r="38249" spans="81:81">
      <c r="CC38249" s="2"/>
    </row>
    <row r="38250" spans="81:81">
      <c r="CC38250" s="2"/>
    </row>
    <row r="38251" spans="81:81">
      <c r="CC38251" s="2"/>
    </row>
    <row r="38252" spans="81:81">
      <c r="CC38252" s="2"/>
    </row>
    <row r="38253" spans="81:81">
      <c r="CC38253" s="2"/>
    </row>
    <row r="38254" spans="81:81">
      <c r="CC38254" s="2"/>
    </row>
    <row r="38255" spans="81:81">
      <c r="CC38255" s="2"/>
    </row>
    <row r="38256" spans="81:81">
      <c r="CC38256" s="2"/>
    </row>
    <row r="38257" spans="81:81">
      <c r="CC38257" s="2"/>
    </row>
    <row r="38258" spans="81:81">
      <c r="CC38258" s="2"/>
    </row>
    <row r="38259" spans="81:81">
      <c r="CC38259" s="2"/>
    </row>
    <row r="38260" spans="81:81">
      <c r="CC38260" s="2"/>
    </row>
    <row r="38261" spans="81:81">
      <c r="CC38261" s="2"/>
    </row>
    <row r="38262" spans="81:81">
      <c r="CC38262" s="2"/>
    </row>
    <row r="38263" spans="81:81">
      <c r="CC38263" s="2"/>
    </row>
    <row r="38264" spans="81:81">
      <c r="CC38264" s="2"/>
    </row>
    <row r="38265" spans="81:81">
      <c r="CC38265" s="2"/>
    </row>
    <row r="38266" spans="81:81">
      <c r="CC38266" s="2"/>
    </row>
    <row r="38267" spans="81:81">
      <c r="CC38267" s="2"/>
    </row>
    <row r="38268" spans="81:81">
      <c r="CC38268" s="2"/>
    </row>
    <row r="38269" spans="81:81">
      <c r="CC38269" s="2"/>
    </row>
    <row r="38270" spans="81:81">
      <c r="CC38270" s="2"/>
    </row>
    <row r="38271" spans="81:81">
      <c r="CC38271" s="2"/>
    </row>
    <row r="38272" spans="81:81">
      <c r="CC38272" s="2"/>
    </row>
    <row r="38273" spans="81:81">
      <c r="CC38273" s="2"/>
    </row>
    <row r="38274" spans="81:81">
      <c r="CC38274" s="2"/>
    </row>
    <row r="38275" spans="81:81">
      <c r="CC38275" s="2"/>
    </row>
    <row r="38276" spans="81:81">
      <c r="CC38276" s="2"/>
    </row>
    <row r="38277" spans="81:81">
      <c r="CC38277" s="2"/>
    </row>
    <row r="38278" spans="81:81">
      <c r="CC38278" s="2"/>
    </row>
    <row r="38279" spans="81:81">
      <c r="CC38279" s="2"/>
    </row>
    <row r="38280" spans="81:81">
      <c r="CC38280" s="2"/>
    </row>
    <row r="38281" spans="81:81">
      <c r="CC38281" s="2"/>
    </row>
    <row r="38282" spans="81:81">
      <c r="CC38282" s="2"/>
    </row>
    <row r="38283" spans="81:81">
      <c r="CC38283" s="2"/>
    </row>
    <row r="38284" spans="81:81">
      <c r="CC38284" s="2"/>
    </row>
    <row r="38285" spans="81:81">
      <c r="CC38285" s="2"/>
    </row>
    <row r="38286" spans="81:81">
      <c r="CC38286" s="2"/>
    </row>
    <row r="38287" spans="81:81">
      <c r="CC38287" s="2"/>
    </row>
    <row r="38288" spans="81:81">
      <c r="CC38288" s="2"/>
    </row>
    <row r="38289" spans="81:81">
      <c r="CC38289" s="2"/>
    </row>
    <row r="38290" spans="81:81">
      <c r="CC38290" s="2"/>
    </row>
    <row r="38291" spans="81:81">
      <c r="CC38291" s="2"/>
    </row>
    <row r="38292" spans="81:81">
      <c r="CC38292" s="2"/>
    </row>
    <row r="38293" spans="81:81">
      <c r="CC38293" s="2"/>
    </row>
    <row r="38294" spans="81:81">
      <c r="CC38294" s="2"/>
    </row>
    <row r="38295" spans="81:81">
      <c r="CC38295" s="2"/>
    </row>
    <row r="38296" spans="81:81">
      <c r="CC38296" s="2"/>
    </row>
    <row r="38297" spans="81:81">
      <c r="CC38297" s="2"/>
    </row>
    <row r="38298" spans="81:81">
      <c r="CC38298" s="2"/>
    </row>
    <row r="38299" spans="81:81">
      <c r="CC38299" s="2"/>
    </row>
    <row r="38300" spans="81:81">
      <c r="CC38300" s="2"/>
    </row>
    <row r="38301" spans="81:81">
      <c r="CC38301" s="2"/>
    </row>
    <row r="38302" spans="81:81">
      <c r="CC38302" s="2"/>
    </row>
    <row r="38303" spans="81:81">
      <c r="CC38303" s="2"/>
    </row>
    <row r="38304" spans="81:81">
      <c r="CC38304" s="2"/>
    </row>
    <row r="38305" spans="81:81">
      <c r="CC38305" s="2"/>
    </row>
    <row r="38306" spans="81:81">
      <c r="CC38306" s="2"/>
    </row>
    <row r="38307" spans="81:81">
      <c r="CC38307" s="2"/>
    </row>
    <row r="38308" spans="81:81">
      <c r="CC38308" s="2"/>
    </row>
    <row r="38309" spans="81:81">
      <c r="CC38309" s="2"/>
    </row>
    <row r="38310" spans="81:81">
      <c r="CC38310" s="2"/>
    </row>
    <row r="38311" spans="81:81">
      <c r="CC38311" s="2"/>
    </row>
    <row r="38312" spans="81:81">
      <c r="CC38312" s="2"/>
    </row>
    <row r="38313" spans="81:81">
      <c r="CC38313" s="2"/>
    </row>
    <row r="38314" spans="81:81">
      <c r="CC38314" s="2"/>
    </row>
    <row r="38315" spans="81:81">
      <c r="CC38315" s="2"/>
    </row>
    <row r="38316" spans="81:81">
      <c r="CC38316" s="2"/>
    </row>
    <row r="38317" spans="81:81">
      <c r="CC38317" s="2"/>
    </row>
    <row r="38318" spans="81:81">
      <c r="CC38318" s="2"/>
    </row>
    <row r="38319" spans="81:81">
      <c r="CC38319" s="2"/>
    </row>
    <row r="38320" spans="81:81">
      <c r="CC38320" s="2"/>
    </row>
    <row r="38321" spans="81:81">
      <c r="CC38321" s="2"/>
    </row>
    <row r="38322" spans="81:81">
      <c r="CC38322" s="2"/>
    </row>
    <row r="38323" spans="81:81">
      <c r="CC38323" s="2"/>
    </row>
    <row r="38324" spans="81:81">
      <c r="CC38324" s="2"/>
    </row>
    <row r="38325" spans="81:81">
      <c r="CC38325" s="2"/>
    </row>
    <row r="38326" spans="81:81">
      <c r="CC38326" s="2"/>
    </row>
    <row r="38327" spans="81:81">
      <c r="CC38327" s="2"/>
    </row>
    <row r="38328" spans="81:81">
      <c r="CC38328" s="2"/>
    </row>
    <row r="38329" spans="81:81">
      <c r="CC38329" s="2"/>
    </row>
    <row r="38330" spans="81:81">
      <c r="CC38330" s="2"/>
    </row>
    <row r="38331" spans="81:81">
      <c r="CC38331" s="2"/>
    </row>
    <row r="38332" spans="81:81">
      <c r="CC38332" s="2"/>
    </row>
    <row r="38333" spans="81:81">
      <c r="CC38333" s="2"/>
    </row>
    <row r="38334" spans="81:81">
      <c r="CC38334" s="2"/>
    </row>
    <row r="38335" spans="81:81">
      <c r="CC38335" s="2"/>
    </row>
    <row r="38336" spans="81:81">
      <c r="CC38336" s="2"/>
    </row>
    <row r="38337" spans="81:81">
      <c r="CC38337" s="2"/>
    </row>
    <row r="38338" spans="81:81">
      <c r="CC38338" s="2"/>
    </row>
    <row r="38339" spans="81:81">
      <c r="CC38339" s="2"/>
    </row>
    <row r="38340" spans="81:81">
      <c r="CC38340" s="2"/>
    </row>
    <row r="38341" spans="81:81">
      <c r="CC38341" s="2"/>
    </row>
    <row r="38342" spans="81:81">
      <c r="CC38342" s="2"/>
    </row>
    <row r="38343" spans="81:81">
      <c r="CC38343" s="2"/>
    </row>
    <row r="38344" spans="81:81">
      <c r="CC38344" s="2"/>
    </row>
    <row r="38345" spans="81:81">
      <c r="CC38345" s="2"/>
    </row>
    <row r="38346" spans="81:81">
      <c r="CC38346" s="2"/>
    </row>
    <row r="38347" spans="81:81">
      <c r="CC38347" s="2"/>
    </row>
    <row r="38348" spans="81:81">
      <c r="CC38348" s="2"/>
    </row>
    <row r="38349" spans="81:81">
      <c r="CC38349" s="2"/>
    </row>
    <row r="38350" spans="81:81">
      <c r="CC38350" s="2"/>
    </row>
    <row r="38351" spans="81:81">
      <c r="CC38351" s="2"/>
    </row>
    <row r="38352" spans="81:81">
      <c r="CC38352" s="2"/>
    </row>
    <row r="38353" spans="81:81">
      <c r="CC38353" s="2"/>
    </row>
    <row r="38354" spans="81:81">
      <c r="CC38354" s="2"/>
    </row>
    <row r="38355" spans="81:81">
      <c r="CC38355" s="2"/>
    </row>
    <row r="38356" spans="81:81">
      <c r="CC38356" s="2"/>
    </row>
    <row r="38357" spans="81:81">
      <c r="CC38357" s="2"/>
    </row>
    <row r="38358" spans="81:81">
      <c r="CC38358" s="2"/>
    </row>
    <row r="38359" spans="81:81">
      <c r="CC38359" s="2"/>
    </row>
    <row r="38360" spans="81:81">
      <c r="CC38360" s="2"/>
    </row>
    <row r="38361" spans="81:81">
      <c r="CC38361" s="2"/>
    </row>
    <row r="38362" spans="81:81">
      <c r="CC38362" s="2"/>
    </row>
    <row r="38363" spans="81:81">
      <c r="CC38363" s="2"/>
    </row>
    <row r="38364" spans="81:81">
      <c r="CC38364" s="2"/>
    </row>
    <row r="38365" spans="81:81">
      <c r="CC38365" s="2"/>
    </row>
    <row r="38366" spans="81:81">
      <c r="CC38366" s="2"/>
    </row>
    <row r="38367" spans="81:81">
      <c r="CC38367" s="2"/>
    </row>
    <row r="38368" spans="81:81">
      <c r="CC38368" s="2"/>
    </row>
    <row r="38369" spans="81:81">
      <c r="CC38369" s="2"/>
    </row>
    <row r="38370" spans="81:81">
      <c r="CC38370" s="2"/>
    </row>
    <row r="38371" spans="81:81">
      <c r="CC38371" s="2"/>
    </row>
    <row r="38372" spans="81:81">
      <c r="CC38372" s="2"/>
    </row>
    <row r="38373" spans="81:81">
      <c r="CC38373" s="2"/>
    </row>
    <row r="38374" spans="81:81">
      <c r="CC38374" s="2"/>
    </row>
    <row r="38375" spans="81:81">
      <c r="CC38375" s="2"/>
    </row>
    <row r="38376" spans="81:81">
      <c r="CC38376" s="2"/>
    </row>
    <row r="38377" spans="81:81">
      <c r="CC38377" s="2"/>
    </row>
    <row r="38378" spans="81:81">
      <c r="CC38378" s="2"/>
    </row>
    <row r="38379" spans="81:81">
      <c r="CC38379" s="2"/>
    </row>
    <row r="38380" spans="81:81">
      <c r="CC38380" s="2"/>
    </row>
    <row r="38381" spans="81:81">
      <c r="CC38381" s="2"/>
    </row>
    <row r="38382" spans="81:81">
      <c r="CC38382" s="2"/>
    </row>
    <row r="38383" spans="81:81">
      <c r="CC38383" s="2"/>
    </row>
    <row r="38384" spans="81:81">
      <c r="CC38384" s="2"/>
    </row>
    <row r="38385" spans="81:81">
      <c r="CC38385" s="2"/>
    </row>
    <row r="38386" spans="81:81">
      <c r="CC38386" s="2"/>
    </row>
    <row r="38387" spans="81:81">
      <c r="CC38387" s="2"/>
    </row>
    <row r="38388" spans="81:81">
      <c r="CC38388" s="2"/>
    </row>
    <row r="38389" spans="81:81">
      <c r="CC38389" s="2"/>
    </row>
    <row r="38390" spans="81:81">
      <c r="CC38390" s="2"/>
    </row>
    <row r="38391" spans="81:81">
      <c r="CC38391" s="2"/>
    </row>
    <row r="38392" spans="81:81">
      <c r="CC38392" s="2"/>
    </row>
    <row r="38393" spans="81:81">
      <c r="CC38393" s="2"/>
    </row>
    <row r="38394" spans="81:81">
      <c r="CC38394" s="2"/>
    </row>
    <row r="38395" spans="81:81">
      <c r="CC38395" s="2"/>
    </row>
    <row r="38396" spans="81:81">
      <c r="CC38396" s="2"/>
    </row>
    <row r="38397" spans="81:81">
      <c r="CC38397" s="2"/>
    </row>
    <row r="38398" spans="81:81">
      <c r="CC38398" s="2"/>
    </row>
    <row r="38399" spans="81:81">
      <c r="CC38399" s="2"/>
    </row>
    <row r="38400" spans="81:81">
      <c r="CC38400" s="2"/>
    </row>
    <row r="38401" spans="81:81">
      <c r="CC38401" s="2"/>
    </row>
    <row r="38402" spans="81:81">
      <c r="CC38402" s="2"/>
    </row>
    <row r="38403" spans="81:81">
      <c r="CC38403" s="2"/>
    </row>
    <row r="38404" spans="81:81">
      <c r="CC38404" s="2"/>
    </row>
    <row r="38405" spans="81:81">
      <c r="CC38405" s="2"/>
    </row>
    <row r="38406" spans="81:81">
      <c r="CC38406" s="2"/>
    </row>
    <row r="38407" spans="81:81">
      <c r="CC38407" s="2"/>
    </row>
    <row r="38408" spans="81:81">
      <c r="CC38408" s="2"/>
    </row>
    <row r="38409" spans="81:81">
      <c r="CC38409" s="2"/>
    </row>
    <row r="38410" spans="81:81">
      <c r="CC38410" s="2"/>
    </row>
    <row r="38411" spans="81:81">
      <c r="CC38411" s="2"/>
    </row>
    <row r="38412" spans="81:81">
      <c r="CC38412" s="2"/>
    </row>
    <row r="38413" spans="81:81">
      <c r="CC38413" s="2"/>
    </row>
    <row r="38414" spans="81:81">
      <c r="CC38414" s="2"/>
    </row>
    <row r="38415" spans="81:81">
      <c r="CC38415" s="2"/>
    </row>
    <row r="38416" spans="81:81">
      <c r="CC38416" s="2"/>
    </row>
    <row r="38417" spans="81:81">
      <c r="CC38417" s="2"/>
    </row>
    <row r="38418" spans="81:81">
      <c r="CC38418" s="2"/>
    </row>
    <row r="38419" spans="81:81">
      <c r="CC38419" s="2"/>
    </row>
    <row r="38420" spans="81:81">
      <c r="CC38420" s="2"/>
    </row>
    <row r="38421" spans="81:81">
      <c r="CC38421" s="2"/>
    </row>
    <row r="38422" spans="81:81">
      <c r="CC38422" s="2"/>
    </row>
    <row r="38423" spans="81:81">
      <c r="CC38423" s="2"/>
    </row>
    <row r="38424" spans="81:81">
      <c r="CC38424" s="2"/>
    </row>
    <row r="38425" spans="81:81">
      <c r="CC38425" s="2"/>
    </row>
    <row r="38426" spans="81:81">
      <c r="CC38426" s="2"/>
    </row>
    <row r="38427" spans="81:81">
      <c r="CC38427" s="2"/>
    </row>
    <row r="38428" spans="81:81">
      <c r="CC38428" s="2"/>
    </row>
    <row r="38429" spans="81:81">
      <c r="CC38429" s="2"/>
    </row>
    <row r="38430" spans="81:81">
      <c r="CC38430" s="2"/>
    </row>
    <row r="38431" spans="81:81">
      <c r="CC38431" s="2"/>
    </row>
    <row r="38432" spans="81:81">
      <c r="CC38432" s="2"/>
    </row>
    <row r="38433" spans="81:81">
      <c r="CC38433" s="2"/>
    </row>
    <row r="38434" spans="81:81">
      <c r="CC38434" s="2"/>
    </row>
    <row r="38435" spans="81:81">
      <c r="CC38435" s="2"/>
    </row>
    <row r="38436" spans="81:81">
      <c r="CC38436" s="2"/>
    </row>
    <row r="38437" spans="81:81">
      <c r="CC38437" s="2"/>
    </row>
    <row r="38438" spans="81:81">
      <c r="CC38438" s="2"/>
    </row>
    <row r="38439" spans="81:81">
      <c r="CC38439" s="2"/>
    </row>
    <row r="38440" spans="81:81">
      <c r="CC38440" s="2"/>
    </row>
    <row r="38441" spans="81:81">
      <c r="CC38441" s="2"/>
    </row>
    <row r="38442" spans="81:81">
      <c r="CC38442" s="2"/>
    </row>
    <row r="38443" spans="81:81">
      <c r="CC38443" s="2"/>
    </row>
    <row r="38444" spans="81:81">
      <c r="CC38444" s="2"/>
    </row>
    <row r="38445" spans="81:81">
      <c r="CC38445" s="2"/>
    </row>
    <row r="38446" spans="81:81">
      <c r="CC38446" s="2"/>
    </row>
    <row r="38447" spans="81:81">
      <c r="CC38447" s="2"/>
    </row>
    <row r="38448" spans="81:81">
      <c r="CC38448" s="2"/>
    </row>
    <row r="38449" spans="81:81">
      <c r="CC38449" s="2"/>
    </row>
    <row r="38450" spans="81:81">
      <c r="CC38450" s="2"/>
    </row>
    <row r="38451" spans="81:81">
      <c r="CC38451" s="2"/>
    </row>
    <row r="38452" spans="81:81">
      <c r="CC38452" s="2"/>
    </row>
    <row r="38453" spans="81:81">
      <c r="CC38453" s="2"/>
    </row>
    <row r="38454" spans="81:81">
      <c r="CC38454" s="2"/>
    </row>
    <row r="38455" spans="81:81">
      <c r="CC38455" s="2"/>
    </row>
    <row r="38456" spans="81:81">
      <c r="CC38456" s="2"/>
    </row>
    <row r="38457" spans="81:81">
      <c r="CC38457" s="2"/>
    </row>
    <row r="38458" spans="81:81">
      <c r="CC38458" s="2"/>
    </row>
    <row r="38459" spans="81:81">
      <c r="CC38459" s="2"/>
    </row>
    <row r="38460" spans="81:81">
      <c r="CC38460" s="2"/>
    </row>
    <row r="38461" spans="81:81">
      <c r="CC38461" s="2"/>
    </row>
    <row r="38462" spans="81:81">
      <c r="CC38462" s="2"/>
    </row>
    <row r="38463" spans="81:81">
      <c r="CC38463" s="2"/>
    </row>
    <row r="38464" spans="81:81">
      <c r="CC38464" s="2"/>
    </row>
    <row r="38465" spans="81:81">
      <c r="CC38465" s="2"/>
    </row>
    <row r="38466" spans="81:81">
      <c r="CC38466" s="2"/>
    </row>
    <row r="38467" spans="81:81">
      <c r="CC38467" s="2"/>
    </row>
    <row r="38468" spans="81:81">
      <c r="CC38468" s="2"/>
    </row>
    <row r="38469" spans="81:81">
      <c r="CC38469" s="2"/>
    </row>
    <row r="38470" spans="81:81">
      <c r="CC38470" s="2"/>
    </row>
    <row r="38471" spans="81:81">
      <c r="CC38471" s="2"/>
    </row>
    <row r="38472" spans="81:81">
      <c r="CC38472" s="2"/>
    </row>
    <row r="38473" spans="81:81">
      <c r="CC38473" s="2"/>
    </row>
    <row r="38474" spans="81:81">
      <c r="CC38474" s="2"/>
    </row>
    <row r="38475" spans="81:81">
      <c r="CC38475" s="2"/>
    </row>
    <row r="38476" spans="81:81">
      <c r="CC38476" s="2"/>
    </row>
    <row r="38477" spans="81:81">
      <c r="CC38477" s="2"/>
    </row>
    <row r="38478" spans="81:81">
      <c r="CC38478" s="2"/>
    </row>
    <row r="38479" spans="81:81">
      <c r="CC38479" s="2"/>
    </row>
    <row r="38480" spans="81:81">
      <c r="CC38480" s="2"/>
    </row>
    <row r="38481" spans="81:81">
      <c r="CC38481" s="2"/>
    </row>
    <row r="38482" spans="81:81">
      <c r="CC38482" s="2"/>
    </row>
    <row r="38483" spans="81:81">
      <c r="CC38483" s="2"/>
    </row>
    <row r="38484" spans="81:81">
      <c r="CC38484" s="2"/>
    </row>
    <row r="38485" spans="81:81">
      <c r="CC38485" s="2"/>
    </row>
    <row r="38486" spans="81:81">
      <c r="CC38486" s="2"/>
    </row>
    <row r="38487" spans="81:81">
      <c r="CC38487" s="2"/>
    </row>
    <row r="38488" spans="81:81">
      <c r="CC38488" s="2"/>
    </row>
    <row r="38489" spans="81:81">
      <c r="CC38489" s="2"/>
    </row>
    <row r="38490" spans="81:81">
      <c r="CC38490" s="2"/>
    </row>
    <row r="38491" spans="81:81">
      <c r="CC38491" s="2"/>
    </row>
    <row r="38492" spans="81:81">
      <c r="CC38492" s="2"/>
    </row>
    <row r="38493" spans="81:81">
      <c r="CC38493" s="2"/>
    </row>
    <row r="38494" spans="81:81">
      <c r="CC38494" s="2"/>
    </row>
    <row r="38495" spans="81:81">
      <c r="CC38495" s="2"/>
    </row>
    <row r="38496" spans="81:81">
      <c r="CC38496" s="2"/>
    </row>
    <row r="38497" spans="81:81">
      <c r="CC38497" s="2"/>
    </row>
    <row r="38498" spans="81:81">
      <c r="CC38498" s="2"/>
    </row>
    <row r="38499" spans="81:81">
      <c r="CC38499" s="2"/>
    </row>
    <row r="38500" spans="81:81">
      <c r="CC38500" s="2"/>
    </row>
    <row r="38501" spans="81:81">
      <c r="CC38501" s="2"/>
    </row>
    <row r="38502" spans="81:81">
      <c r="CC38502" s="2"/>
    </row>
    <row r="38503" spans="81:81">
      <c r="CC38503" s="2"/>
    </row>
    <row r="38504" spans="81:81">
      <c r="CC38504" s="2"/>
    </row>
    <row r="38505" spans="81:81">
      <c r="CC38505" s="2"/>
    </row>
    <row r="38506" spans="81:81">
      <c r="CC38506" s="2"/>
    </row>
    <row r="38507" spans="81:81">
      <c r="CC38507" s="2"/>
    </row>
    <row r="38508" spans="81:81">
      <c r="CC38508" s="2"/>
    </row>
    <row r="38509" spans="81:81">
      <c r="CC38509" s="2"/>
    </row>
    <row r="38510" spans="81:81">
      <c r="CC38510" s="2"/>
    </row>
    <row r="38511" spans="81:81">
      <c r="CC38511" s="2"/>
    </row>
    <row r="38512" spans="81:81">
      <c r="CC38512" s="2"/>
    </row>
    <row r="38513" spans="81:81">
      <c r="CC38513" s="2"/>
    </row>
    <row r="38514" spans="81:81">
      <c r="CC38514" s="2"/>
    </row>
    <row r="38515" spans="81:81">
      <c r="CC38515" s="2"/>
    </row>
    <row r="38516" spans="81:81">
      <c r="CC38516" s="2"/>
    </row>
    <row r="38517" spans="81:81">
      <c r="CC38517" s="2"/>
    </row>
    <row r="38518" spans="81:81">
      <c r="CC38518" s="2"/>
    </row>
    <row r="38519" spans="81:81">
      <c r="CC38519" s="2"/>
    </row>
    <row r="38520" spans="81:81">
      <c r="CC38520" s="2"/>
    </row>
    <row r="38521" spans="81:81">
      <c r="CC38521" s="2"/>
    </row>
    <row r="38522" spans="81:81">
      <c r="CC38522" s="2"/>
    </row>
    <row r="38523" spans="81:81">
      <c r="CC38523" s="2"/>
    </row>
    <row r="38524" spans="81:81">
      <c r="CC38524" s="2"/>
    </row>
    <row r="38525" spans="81:81">
      <c r="CC38525" s="2"/>
    </row>
    <row r="38526" spans="81:81">
      <c r="CC38526" s="2"/>
    </row>
    <row r="38527" spans="81:81">
      <c r="CC38527" s="2"/>
    </row>
    <row r="38528" spans="81:81">
      <c r="CC38528" s="2"/>
    </row>
    <row r="38529" spans="81:81">
      <c r="CC38529" s="2"/>
    </row>
    <row r="38530" spans="81:81">
      <c r="CC38530" s="2"/>
    </row>
    <row r="38531" spans="81:81">
      <c r="CC38531" s="2"/>
    </row>
    <row r="38532" spans="81:81">
      <c r="CC38532" s="2"/>
    </row>
    <row r="38533" spans="81:81">
      <c r="CC38533" s="2"/>
    </row>
    <row r="38534" spans="81:81">
      <c r="CC38534" s="2"/>
    </row>
    <row r="38535" spans="81:81">
      <c r="CC38535" s="2"/>
    </row>
    <row r="38536" spans="81:81">
      <c r="CC38536" s="2"/>
    </row>
    <row r="38537" spans="81:81">
      <c r="CC38537" s="2"/>
    </row>
    <row r="38538" spans="81:81">
      <c r="CC38538" s="2"/>
    </row>
    <row r="38539" spans="81:81">
      <c r="CC38539" s="2"/>
    </row>
    <row r="38540" spans="81:81">
      <c r="CC38540" s="2"/>
    </row>
    <row r="38541" spans="81:81">
      <c r="CC38541" s="2"/>
    </row>
    <row r="38542" spans="81:81">
      <c r="CC38542" s="2"/>
    </row>
    <row r="38543" spans="81:81">
      <c r="CC38543" s="2"/>
    </row>
    <row r="38544" spans="81:81">
      <c r="CC38544" s="2"/>
    </row>
    <row r="38545" spans="81:81">
      <c r="CC38545" s="2"/>
    </row>
    <row r="38546" spans="81:81">
      <c r="CC38546" s="2"/>
    </row>
    <row r="38547" spans="81:81">
      <c r="CC38547" s="2"/>
    </row>
    <row r="38548" spans="81:81">
      <c r="CC38548" s="2"/>
    </row>
    <row r="38549" spans="81:81">
      <c r="CC38549" s="2"/>
    </row>
    <row r="38550" spans="81:81">
      <c r="CC38550" s="2"/>
    </row>
    <row r="38551" spans="81:81">
      <c r="CC38551" s="2"/>
    </row>
    <row r="38552" spans="81:81">
      <c r="CC38552" s="2"/>
    </row>
    <row r="38553" spans="81:81">
      <c r="CC38553" s="2"/>
    </row>
    <row r="38554" spans="81:81">
      <c r="CC38554" s="2"/>
    </row>
    <row r="38555" spans="81:81">
      <c r="CC38555" s="2"/>
    </row>
    <row r="38556" spans="81:81">
      <c r="CC38556" s="2"/>
    </row>
    <row r="38557" spans="81:81">
      <c r="CC38557" s="2"/>
    </row>
    <row r="38558" spans="81:81">
      <c r="CC38558" s="2"/>
    </row>
    <row r="38559" spans="81:81">
      <c r="CC38559" s="2"/>
    </row>
    <row r="38560" spans="81:81">
      <c r="CC38560" s="2"/>
    </row>
    <row r="38561" spans="81:81">
      <c r="CC38561" s="2"/>
    </row>
    <row r="38562" spans="81:81">
      <c r="CC38562" s="2"/>
    </row>
    <row r="38563" spans="81:81">
      <c r="CC38563" s="2"/>
    </row>
    <row r="38564" spans="81:81">
      <c r="CC38564" s="2"/>
    </row>
    <row r="38565" spans="81:81">
      <c r="CC38565" s="2"/>
    </row>
    <row r="38566" spans="81:81">
      <c r="CC38566" s="2"/>
    </row>
    <row r="38567" spans="81:81">
      <c r="CC38567" s="2"/>
    </row>
    <row r="38568" spans="81:81">
      <c r="CC38568" s="2"/>
    </row>
    <row r="38569" spans="81:81">
      <c r="CC38569" s="2"/>
    </row>
    <row r="38570" spans="81:81">
      <c r="CC38570" s="2"/>
    </row>
    <row r="38571" spans="81:81">
      <c r="CC38571" s="2"/>
    </row>
    <row r="38572" spans="81:81">
      <c r="CC38572" s="2"/>
    </row>
    <row r="38573" spans="81:81">
      <c r="CC38573" s="2"/>
    </row>
    <row r="38574" spans="81:81">
      <c r="CC38574" s="2"/>
    </row>
    <row r="38575" spans="81:81">
      <c r="CC38575" s="2"/>
    </row>
    <row r="38576" spans="81:81">
      <c r="CC38576" s="2"/>
    </row>
    <row r="38577" spans="81:81">
      <c r="CC38577" s="2"/>
    </row>
    <row r="38578" spans="81:81">
      <c r="CC38578" s="2"/>
    </row>
    <row r="38579" spans="81:81">
      <c r="CC38579" s="2"/>
    </row>
    <row r="38580" spans="81:81">
      <c r="CC38580" s="2"/>
    </row>
    <row r="38581" spans="81:81">
      <c r="CC38581" s="2"/>
    </row>
    <row r="38582" spans="81:81">
      <c r="CC38582" s="2"/>
    </row>
    <row r="38583" spans="81:81">
      <c r="CC38583" s="2"/>
    </row>
    <row r="38584" spans="81:81">
      <c r="CC38584" s="2"/>
    </row>
    <row r="38585" spans="81:81">
      <c r="CC38585" s="2"/>
    </row>
    <row r="38586" spans="81:81">
      <c r="CC38586" s="2"/>
    </row>
    <row r="38587" spans="81:81">
      <c r="CC38587" s="2"/>
    </row>
    <row r="38588" spans="81:81">
      <c r="CC38588" s="2"/>
    </row>
    <row r="38589" spans="81:81">
      <c r="CC38589" s="2"/>
    </row>
    <row r="38590" spans="81:81">
      <c r="CC38590" s="2"/>
    </row>
    <row r="38591" spans="81:81">
      <c r="CC38591" s="2"/>
    </row>
    <row r="38592" spans="81:81">
      <c r="CC38592" s="2"/>
    </row>
    <row r="38593" spans="81:81">
      <c r="CC38593" s="2"/>
    </row>
    <row r="38594" spans="81:81">
      <c r="CC38594" s="2"/>
    </row>
    <row r="38595" spans="81:81">
      <c r="CC38595" s="2"/>
    </row>
    <row r="38596" spans="81:81">
      <c r="CC38596" s="2"/>
    </row>
    <row r="38597" spans="81:81">
      <c r="CC38597" s="2"/>
    </row>
    <row r="38598" spans="81:81">
      <c r="CC38598" s="2"/>
    </row>
    <row r="38599" spans="81:81">
      <c r="CC38599" s="2"/>
    </row>
    <row r="38600" spans="81:81">
      <c r="CC38600" s="2"/>
    </row>
    <row r="38601" spans="81:81">
      <c r="CC38601" s="2"/>
    </row>
    <row r="38602" spans="81:81">
      <c r="CC38602" s="2"/>
    </row>
    <row r="38603" spans="81:81">
      <c r="CC38603" s="2"/>
    </row>
    <row r="38604" spans="81:81">
      <c r="CC38604" s="2"/>
    </row>
    <row r="38605" spans="81:81">
      <c r="CC38605" s="2"/>
    </row>
    <row r="38606" spans="81:81">
      <c r="CC38606" s="2"/>
    </row>
    <row r="38607" spans="81:81">
      <c r="CC38607" s="2"/>
    </row>
    <row r="38608" spans="81:81">
      <c r="CC38608" s="2"/>
    </row>
    <row r="38609" spans="81:81">
      <c r="CC38609" s="2"/>
    </row>
    <row r="38610" spans="81:81">
      <c r="CC38610" s="2"/>
    </row>
    <row r="38611" spans="81:81">
      <c r="CC38611" s="2"/>
    </row>
    <row r="38612" spans="81:81">
      <c r="CC38612" s="2"/>
    </row>
    <row r="38613" spans="81:81">
      <c r="CC38613" s="2"/>
    </row>
    <row r="38614" spans="81:81">
      <c r="CC38614" s="2"/>
    </row>
    <row r="38615" spans="81:81">
      <c r="CC38615" s="2"/>
    </row>
    <row r="38616" spans="81:81">
      <c r="CC38616" s="2"/>
    </row>
    <row r="38617" spans="81:81">
      <c r="CC38617" s="2"/>
    </row>
    <row r="38618" spans="81:81">
      <c r="CC38618" s="2"/>
    </row>
    <row r="38619" spans="81:81">
      <c r="CC38619" s="2"/>
    </row>
    <row r="38620" spans="81:81">
      <c r="CC38620" s="2"/>
    </row>
    <row r="38621" spans="81:81">
      <c r="CC38621" s="2"/>
    </row>
    <row r="38622" spans="81:81">
      <c r="CC38622" s="2"/>
    </row>
    <row r="38623" spans="81:81">
      <c r="CC38623" s="2"/>
    </row>
    <row r="38624" spans="81:81">
      <c r="CC38624" s="2"/>
    </row>
    <row r="38625" spans="81:81">
      <c r="CC38625" s="2"/>
    </row>
    <row r="38626" spans="81:81">
      <c r="CC38626" s="2"/>
    </row>
    <row r="38627" spans="81:81">
      <c r="CC38627" s="2"/>
    </row>
    <row r="38628" spans="81:81">
      <c r="CC38628" s="2"/>
    </row>
    <row r="38629" spans="81:81">
      <c r="CC38629" s="2"/>
    </row>
    <row r="38630" spans="81:81">
      <c r="CC38630" s="2"/>
    </row>
    <row r="38631" spans="81:81">
      <c r="CC38631" s="2"/>
    </row>
    <row r="38632" spans="81:81">
      <c r="CC38632" s="2"/>
    </row>
    <row r="38633" spans="81:81">
      <c r="CC38633" s="2"/>
    </row>
    <row r="38634" spans="81:81">
      <c r="CC38634" s="2"/>
    </row>
    <row r="38635" spans="81:81">
      <c r="CC38635" s="2"/>
    </row>
    <row r="38636" spans="81:81">
      <c r="CC38636" s="2"/>
    </row>
    <row r="38637" spans="81:81">
      <c r="CC38637" s="2"/>
    </row>
    <row r="38638" spans="81:81">
      <c r="CC38638" s="2"/>
    </row>
    <row r="38639" spans="81:81">
      <c r="CC38639" s="2"/>
    </row>
    <row r="38640" spans="81:81">
      <c r="CC38640" s="2"/>
    </row>
    <row r="38641" spans="81:81">
      <c r="CC38641" s="2"/>
    </row>
    <row r="38642" spans="81:81">
      <c r="CC38642" s="2"/>
    </row>
    <row r="38643" spans="81:81">
      <c r="CC38643" s="2"/>
    </row>
    <row r="38644" spans="81:81">
      <c r="CC38644" s="2"/>
    </row>
    <row r="38645" spans="81:81">
      <c r="CC38645" s="2"/>
    </row>
    <row r="38646" spans="81:81">
      <c r="CC38646" s="2"/>
    </row>
    <row r="38647" spans="81:81">
      <c r="CC38647" s="2"/>
    </row>
    <row r="38648" spans="81:81">
      <c r="CC38648" s="2"/>
    </row>
    <row r="38649" spans="81:81">
      <c r="CC38649" s="2"/>
    </row>
    <row r="38650" spans="81:81">
      <c r="CC38650" s="2"/>
    </row>
    <row r="38651" spans="81:81">
      <c r="CC38651" s="2"/>
    </row>
    <row r="38652" spans="81:81">
      <c r="CC38652" s="2"/>
    </row>
    <row r="38653" spans="81:81">
      <c r="CC38653" s="2"/>
    </row>
    <row r="38654" spans="81:81">
      <c r="CC38654" s="2"/>
    </row>
    <row r="38655" spans="81:81">
      <c r="CC38655" s="2"/>
    </row>
    <row r="38656" spans="81:81">
      <c r="CC38656" s="2"/>
    </row>
    <row r="38657" spans="81:81">
      <c r="CC38657" s="2"/>
    </row>
    <row r="38658" spans="81:81">
      <c r="CC38658" s="2"/>
    </row>
    <row r="38659" spans="81:81">
      <c r="CC38659" s="2"/>
    </row>
    <row r="38660" spans="81:81">
      <c r="CC38660" s="2"/>
    </row>
    <row r="38661" spans="81:81">
      <c r="CC38661" s="2"/>
    </row>
    <row r="38662" spans="81:81">
      <c r="CC38662" s="2"/>
    </row>
    <row r="38663" spans="81:81">
      <c r="CC38663" s="2"/>
    </row>
    <row r="38664" spans="81:81">
      <c r="CC38664" s="2"/>
    </row>
    <row r="38665" spans="81:81">
      <c r="CC38665" s="2"/>
    </row>
    <row r="38666" spans="81:81">
      <c r="CC38666" s="2"/>
    </row>
    <row r="38667" spans="81:81">
      <c r="CC38667" s="2"/>
    </row>
    <row r="38668" spans="81:81">
      <c r="CC38668" s="2"/>
    </row>
    <row r="38669" spans="81:81">
      <c r="CC38669" s="2"/>
    </row>
    <row r="38670" spans="81:81">
      <c r="CC38670" s="2"/>
    </row>
    <row r="38671" spans="81:81">
      <c r="CC38671" s="2"/>
    </row>
    <row r="38672" spans="81:81">
      <c r="CC38672" s="2"/>
    </row>
    <row r="38673" spans="81:81">
      <c r="CC38673" s="2"/>
    </row>
    <row r="38674" spans="81:81">
      <c r="CC38674" s="2"/>
    </row>
    <row r="38675" spans="81:81">
      <c r="CC38675" s="2"/>
    </row>
    <row r="38676" spans="81:81">
      <c r="CC38676" s="2"/>
    </row>
    <row r="38677" spans="81:81">
      <c r="CC38677" s="2"/>
    </row>
    <row r="38678" spans="81:81">
      <c r="CC38678" s="2"/>
    </row>
    <row r="38679" spans="81:81">
      <c r="CC38679" s="2"/>
    </row>
    <row r="38680" spans="81:81">
      <c r="CC38680" s="2"/>
    </row>
    <row r="38681" spans="81:81">
      <c r="CC38681" s="2"/>
    </row>
    <row r="38682" spans="81:81">
      <c r="CC38682" s="2"/>
    </row>
    <row r="38683" spans="81:81">
      <c r="CC38683" s="2"/>
    </row>
    <row r="38684" spans="81:81">
      <c r="CC38684" s="2"/>
    </row>
    <row r="38685" spans="81:81">
      <c r="CC38685" s="2"/>
    </row>
    <row r="38686" spans="81:81">
      <c r="CC38686" s="2"/>
    </row>
    <row r="38687" spans="81:81">
      <c r="CC38687" s="2"/>
    </row>
    <row r="38688" spans="81:81">
      <c r="CC38688" s="2"/>
    </row>
    <row r="38689" spans="81:81">
      <c r="CC38689" s="2"/>
    </row>
    <row r="38690" spans="81:81">
      <c r="CC38690" s="2"/>
    </row>
    <row r="38691" spans="81:81">
      <c r="CC38691" s="2"/>
    </row>
    <row r="38692" spans="81:81">
      <c r="CC38692" s="2"/>
    </row>
    <row r="38693" spans="81:81">
      <c r="CC38693" s="2"/>
    </row>
    <row r="38694" spans="81:81">
      <c r="CC38694" s="2"/>
    </row>
    <row r="38695" spans="81:81">
      <c r="CC38695" s="2"/>
    </row>
    <row r="38696" spans="81:81">
      <c r="CC38696" s="2"/>
    </row>
    <row r="38697" spans="81:81">
      <c r="CC38697" s="2"/>
    </row>
    <row r="38698" spans="81:81">
      <c r="CC38698" s="2"/>
    </row>
    <row r="38699" spans="81:81">
      <c r="CC38699" s="2"/>
    </row>
    <row r="38700" spans="81:81">
      <c r="CC38700" s="2"/>
    </row>
    <row r="38701" spans="81:81">
      <c r="CC38701" s="2"/>
    </row>
    <row r="38702" spans="81:81">
      <c r="CC38702" s="2"/>
    </row>
    <row r="38703" spans="81:81">
      <c r="CC38703" s="2"/>
    </row>
    <row r="38704" spans="81:81">
      <c r="CC38704" s="2"/>
    </row>
    <row r="38705" spans="81:81">
      <c r="CC38705" s="2"/>
    </row>
    <row r="38706" spans="81:81">
      <c r="CC38706" s="2"/>
    </row>
    <row r="38707" spans="81:81">
      <c r="CC38707" s="2"/>
    </row>
    <row r="38708" spans="81:81">
      <c r="CC38708" s="2"/>
    </row>
    <row r="38709" spans="81:81">
      <c r="CC38709" s="2"/>
    </row>
    <row r="38710" spans="81:81">
      <c r="CC38710" s="2"/>
    </row>
    <row r="38711" spans="81:81">
      <c r="CC38711" s="2"/>
    </row>
    <row r="38712" spans="81:81">
      <c r="CC38712" s="2"/>
    </row>
    <row r="38713" spans="81:81">
      <c r="CC38713" s="2"/>
    </row>
    <row r="38714" spans="81:81">
      <c r="CC38714" s="2"/>
    </row>
    <row r="38715" spans="81:81">
      <c r="CC38715" s="2"/>
    </row>
    <row r="38716" spans="81:81">
      <c r="CC38716" s="2"/>
    </row>
    <row r="38717" spans="81:81">
      <c r="CC38717" s="2"/>
    </row>
    <row r="38718" spans="81:81">
      <c r="CC38718" s="2"/>
    </row>
    <row r="38719" spans="81:81">
      <c r="CC38719" s="2"/>
    </row>
    <row r="38720" spans="81:81">
      <c r="CC38720" s="2"/>
    </row>
    <row r="38721" spans="81:81">
      <c r="CC38721" s="2"/>
    </row>
    <row r="38722" spans="81:81">
      <c r="CC38722" s="2"/>
    </row>
    <row r="38723" spans="81:81">
      <c r="CC38723" s="2"/>
    </row>
    <row r="38724" spans="81:81">
      <c r="CC38724" s="2"/>
    </row>
    <row r="38725" spans="81:81">
      <c r="CC38725" s="2"/>
    </row>
    <row r="38726" spans="81:81">
      <c r="CC38726" s="2"/>
    </row>
    <row r="38727" spans="81:81">
      <c r="CC38727" s="2"/>
    </row>
    <row r="38728" spans="81:81">
      <c r="CC38728" s="2"/>
    </row>
    <row r="38729" spans="81:81">
      <c r="CC38729" s="2"/>
    </row>
    <row r="38730" spans="81:81">
      <c r="CC38730" s="2"/>
    </row>
    <row r="38731" spans="81:81">
      <c r="CC38731" s="2"/>
    </row>
    <row r="38732" spans="81:81">
      <c r="CC38732" s="2"/>
    </row>
    <row r="38733" spans="81:81">
      <c r="CC38733" s="2"/>
    </row>
    <row r="38734" spans="81:81">
      <c r="CC38734" s="2"/>
    </row>
    <row r="38735" spans="81:81">
      <c r="CC38735" s="2"/>
    </row>
    <row r="38736" spans="81:81">
      <c r="CC38736" s="2"/>
    </row>
    <row r="38737" spans="81:81">
      <c r="CC38737" s="2"/>
    </row>
    <row r="38738" spans="81:81">
      <c r="CC38738" s="2"/>
    </row>
    <row r="38739" spans="81:81">
      <c r="CC38739" s="2"/>
    </row>
    <row r="38740" spans="81:81">
      <c r="CC38740" s="2"/>
    </row>
    <row r="38741" spans="81:81">
      <c r="CC38741" s="2"/>
    </row>
    <row r="38742" spans="81:81">
      <c r="CC38742" s="2"/>
    </row>
    <row r="38743" spans="81:81">
      <c r="CC38743" s="2"/>
    </row>
    <row r="38744" spans="81:81">
      <c r="CC38744" s="2"/>
    </row>
    <row r="38745" spans="81:81">
      <c r="CC38745" s="2"/>
    </row>
    <row r="38746" spans="81:81">
      <c r="CC38746" s="2"/>
    </row>
    <row r="38747" spans="81:81">
      <c r="CC38747" s="2"/>
    </row>
    <row r="38748" spans="81:81">
      <c r="CC38748" s="2"/>
    </row>
    <row r="38749" spans="81:81">
      <c r="CC38749" s="2"/>
    </row>
    <row r="38750" spans="81:81">
      <c r="CC38750" s="2"/>
    </row>
    <row r="38751" spans="81:81">
      <c r="CC38751" s="2"/>
    </row>
    <row r="38752" spans="81:81">
      <c r="CC38752" s="2"/>
    </row>
    <row r="38753" spans="81:81">
      <c r="CC38753" s="2"/>
    </row>
    <row r="38754" spans="81:81">
      <c r="CC38754" s="2"/>
    </row>
    <row r="38755" spans="81:81">
      <c r="CC38755" s="2"/>
    </row>
    <row r="38756" spans="81:81">
      <c r="CC38756" s="2"/>
    </row>
    <row r="38757" spans="81:81">
      <c r="CC38757" s="2"/>
    </row>
    <row r="38758" spans="81:81">
      <c r="CC38758" s="2"/>
    </row>
    <row r="38759" spans="81:81">
      <c r="CC38759" s="2"/>
    </row>
    <row r="38760" spans="81:81">
      <c r="CC38760" s="2"/>
    </row>
    <row r="38761" spans="81:81">
      <c r="CC38761" s="2"/>
    </row>
    <row r="38762" spans="81:81">
      <c r="CC38762" s="2"/>
    </row>
    <row r="38763" spans="81:81">
      <c r="CC38763" s="2"/>
    </row>
    <row r="38764" spans="81:81">
      <c r="CC38764" s="2"/>
    </row>
    <row r="38765" spans="81:81">
      <c r="CC38765" s="2"/>
    </row>
    <row r="38766" spans="81:81">
      <c r="CC38766" s="2"/>
    </row>
    <row r="38767" spans="81:81">
      <c r="CC38767" s="2"/>
    </row>
    <row r="38768" spans="81:81">
      <c r="CC38768" s="2"/>
    </row>
    <row r="38769" spans="81:81">
      <c r="CC38769" s="2"/>
    </row>
    <row r="38770" spans="81:81">
      <c r="CC38770" s="2"/>
    </row>
    <row r="38771" spans="81:81">
      <c r="CC38771" s="2"/>
    </row>
    <row r="38772" spans="81:81">
      <c r="CC38772" s="2"/>
    </row>
    <row r="38773" spans="81:81">
      <c r="CC38773" s="2"/>
    </row>
    <row r="38774" spans="81:81">
      <c r="CC38774" s="2"/>
    </row>
    <row r="38775" spans="81:81">
      <c r="CC38775" s="2"/>
    </row>
    <row r="38776" spans="81:81">
      <c r="CC38776" s="2"/>
    </row>
    <row r="38777" spans="81:81">
      <c r="CC38777" s="2"/>
    </row>
    <row r="38778" spans="81:81">
      <c r="CC38778" s="2"/>
    </row>
    <row r="38779" spans="81:81">
      <c r="CC38779" s="2"/>
    </row>
    <row r="38780" spans="81:81">
      <c r="CC38780" s="2"/>
    </row>
    <row r="38781" spans="81:81">
      <c r="CC38781" s="2"/>
    </row>
    <row r="38782" spans="81:81">
      <c r="CC38782" s="2"/>
    </row>
    <row r="38783" spans="81:81">
      <c r="CC38783" s="2"/>
    </row>
    <row r="38784" spans="81:81">
      <c r="CC38784" s="2"/>
    </row>
    <row r="38785" spans="81:81">
      <c r="CC38785" s="2"/>
    </row>
    <row r="38786" spans="81:81">
      <c r="CC38786" s="2"/>
    </row>
    <row r="38787" spans="81:81">
      <c r="CC38787" s="2"/>
    </row>
    <row r="38788" spans="81:81">
      <c r="CC38788" s="2"/>
    </row>
    <row r="38789" spans="81:81">
      <c r="CC38789" s="2"/>
    </row>
    <row r="38790" spans="81:81">
      <c r="CC38790" s="2"/>
    </row>
    <row r="38791" spans="81:81">
      <c r="CC38791" s="2"/>
    </row>
    <row r="38792" spans="81:81">
      <c r="CC38792" s="2"/>
    </row>
    <row r="38793" spans="81:81">
      <c r="CC38793" s="2"/>
    </row>
    <row r="38794" spans="81:81">
      <c r="CC38794" s="2"/>
    </row>
    <row r="38795" spans="81:81">
      <c r="CC38795" s="2"/>
    </row>
    <row r="38796" spans="81:81">
      <c r="CC38796" s="2"/>
    </row>
    <row r="38797" spans="81:81">
      <c r="CC38797" s="2"/>
    </row>
    <row r="38798" spans="81:81">
      <c r="CC38798" s="2"/>
    </row>
    <row r="38799" spans="81:81">
      <c r="CC38799" s="2"/>
    </row>
    <row r="38800" spans="81:81">
      <c r="CC38800" s="2"/>
    </row>
    <row r="38801" spans="81:81">
      <c r="CC38801" s="2"/>
    </row>
    <row r="38802" spans="81:81">
      <c r="CC38802" s="2"/>
    </row>
    <row r="38803" spans="81:81">
      <c r="CC38803" s="2"/>
    </row>
    <row r="38804" spans="81:81">
      <c r="CC38804" s="2"/>
    </row>
    <row r="38805" spans="81:81">
      <c r="CC38805" s="2"/>
    </row>
    <row r="38806" spans="81:81">
      <c r="CC38806" s="2"/>
    </row>
    <row r="38807" spans="81:81">
      <c r="CC38807" s="2"/>
    </row>
    <row r="38808" spans="81:81">
      <c r="CC38808" s="2"/>
    </row>
    <row r="38809" spans="81:81">
      <c r="CC38809" s="2"/>
    </row>
    <row r="38810" spans="81:81">
      <c r="CC38810" s="2"/>
    </row>
    <row r="38811" spans="81:81">
      <c r="CC38811" s="2"/>
    </row>
    <row r="38812" spans="81:81">
      <c r="CC38812" s="2"/>
    </row>
    <row r="38813" spans="81:81">
      <c r="CC38813" s="2"/>
    </row>
    <row r="38814" spans="81:81">
      <c r="CC38814" s="2"/>
    </row>
    <row r="38815" spans="81:81">
      <c r="CC38815" s="2"/>
    </row>
    <row r="38816" spans="81:81">
      <c r="CC38816" s="2"/>
    </row>
    <row r="38817" spans="81:81">
      <c r="CC38817" s="2"/>
    </row>
    <row r="38818" spans="81:81">
      <c r="CC38818" s="2"/>
    </row>
    <row r="38819" spans="81:81">
      <c r="CC38819" s="2"/>
    </row>
    <row r="38820" spans="81:81">
      <c r="CC38820" s="2"/>
    </row>
    <row r="38821" spans="81:81">
      <c r="CC38821" s="2"/>
    </row>
    <row r="38822" spans="81:81">
      <c r="CC38822" s="2"/>
    </row>
    <row r="38823" spans="81:81">
      <c r="CC38823" s="2"/>
    </row>
    <row r="38824" spans="81:81">
      <c r="CC38824" s="2"/>
    </row>
    <row r="38825" spans="81:81">
      <c r="CC38825" s="2"/>
    </row>
    <row r="38826" spans="81:81">
      <c r="CC38826" s="2"/>
    </row>
    <row r="38827" spans="81:81">
      <c r="CC38827" s="2"/>
    </row>
    <row r="38828" spans="81:81">
      <c r="CC38828" s="2"/>
    </row>
    <row r="38829" spans="81:81">
      <c r="CC38829" s="2"/>
    </row>
    <row r="38830" spans="81:81">
      <c r="CC38830" s="2"/>
    </row>
    <row r="38831" spans="81:81">
      <c r="CC38831" s="2"/>
    </row>
    <row r="38832" spans="81:81">
      <c r="CC38832" s="2"/>
    </row>
    <row r="38833" spans="81:81">
      <c r="CC38833" s="2"/>
    </row>
    <row r="38834" spans="81:81">
      <c r="CC38834" s="2"/>
    </row>
    <row r="38835" spans="81:81">
      <c r="CC38835" s="2"/>
    </row>
    <row r="38836" spans="81:81">
      <c r="CC38836" s="2"/>
    </row>
    <row r="38837" spans="81:81">
      <c r="CC38837" s="2"/>
    </row>
    <row r="38838" spans="81:81">
      <c r="CC38838" s="2"/>
    </row>
    <row r="38839" spans="81:81">
      <c r="CC38839" s="2"/>
    </row>
    <row r="38840" spans="81:81">
      <c r="CC38840" s="2"/>
    </row>
    <row r="38841" spans="81:81">
      <c r="CC38841" s="2"/>
    </row>
    <row r="38842" spans="81:81">
      <c r="CC38842" s="2"/>
    </row>
    <row r="38843" spans="81:81">
      <c r="CC38843" s="2"/>
    </row>
    <row r="38844" spans="81:81">
      <c r="CC38844" s="2"/>
    </row>
    <row r="38845" spans="81:81">
      <c r="CC38845" s="2"/>
    </row>
    <row r="38846" spans="81:81">
      <c r="CC38846" s="2"/>
    </row>
    <row r="38847" spans="81:81">
      <c r="CC38847" s="2"/>
    </row>
    <row r="38848" spans="81:81">
      <c r="CC38848" s="2"/>
    </row>
    <row r="38849" spans="81:81">
      <c r="CC38849" s="2"/>
    </row>
    <row r="38850" spans="81:81">
      <c r="CC38850" s="2"/>
    </row>
    <row r="38851" spans="81:81">
      <c r="CC38851" s="2"/>
    </row>
    <row r="38852" spans="81:81">
      <c r="CC38852" s="2"/>
    </row>
    <row r="38853" spans="81:81">
      <c r="CC38853" s="2"/>
    </row>
    <row r="38854" spans="81:81">
      <c r="CC38854" s="2"/>
    </row>
    <row r="38855" spans="81:81">
      <c r="CC38855" s="2"/>
    </row>
    <row r="38856" spans="81:81">
      <c r="CC38856" s="2"/>
    </row>
    <row r="38857" spans="81:81">
      <c r="CC38857" s="2"/>
    </row>
    <row r="38858" spans="81:81">
      <c r="CC38858" s="2"/>
    </row>
    <row r="38859" spans="81:81">
      <c r="CC38859" s="2"/>
    </row>
    <row r="38860" spans="81:81">
      <c r="CC38860" s="2"/>
    </row>
    <row r="38861" spans="81:81">
      <c r="CC38861" s="2"/>
    </row>
    <row r="38862" spans="81:81">
      <c r="CC38862" s="2"/>
    </row>
    <row r="38863" spans="81:81">
      <c r="CC38863" s="2"/>
    </row>
    <row r="38864" spans="81:81">
      <c r="CC38864" s="2"/>
    </row>
    <row r="38865" spans="81:81">
      <c r="CC38865" s="2"/>
    </row>
    <row r="38866" spans="81:81">
      <c r="CC38866" s="2"/>
    </row>
    <row r="38867" spans="81:81">
      <c r="CC38867" s="2"/>
    </row>
    <row r="38868" spans="81:81">
      <c r="CC38868" s="2"/>
    </row>
    <row r="38869" spans="81:81">
      <c r="CC38869" s="2"/>
    </row>
    <row r="38870" spans="81:81">
      <c r="CC38870" s="2"/>
    </row>
    <row r="38871" spans="81:81">
      <c r="CC38871" s="2"/>
    </row>
    <row r="38872" spans="81:81">
      <c r="CC38872" s="2"/>
    </row>
    <row r="38873" spans="81:81">
      <c r="CC38873" s="2"/>
    </row>
    <row r="38874" spans="81:81">
      <c r="CC38874" s="2"/>
    </row>
    <row r="38875" spans="81:81">
      <c r="CC38875" s="2"/>
    </row>
    <row r="38876" spans="81:81">
      <c r="CC38876" s="2"/>
    </row>
    <row r="38877" spans="81:81">
      <c r="CC38877" s="2"/>
    </row>
    <row r="38878" spans="81:81">
      <c r="CC38878" s="2"/>
    </row>
    <row r="38879" spans="81:81">
      <c r="CC38879" s="2"/>
    </row>
    <row r="38880" spans="81:81">
      <c r="CC38880" s="2"/>
    </row>
    <row r="38881" spans="81:81">
      <c r="CC38881" s="2"/>
    </row>
    <row r="38882" spans="81:81">
      <c r="CC38882" s="2"/>
    </row>
    <row r="38883" spans="81:81">
      <c r="CC38883" s="2"/>
    </row>
    <row r="38884" spans="81:81">
      <c r="CC38884" s="2"/>
    </row>
    <row r="38885" spans="81:81">
      <c r="CC38885" s="2"/>
    </row>
    <row r="38886" spans="81:81">
      <c r="CC38886" s="2"/>
    </row>
    <row r="38887" spans="81:81">
      <c r="CC38887" s="2"/>
    </row>
    <row r="38888" spans="81:81">
      <c r="CC38888" s="2"/>
    </row>
    <row r="38889" spans="81:81">
      <c r="CC38889" s="2"/>
    </row>
    <row r="38890" spans="81:81">
      <c r="CC38890" s="2"/>
    </row>
    <row r="38891" spans="81:81">
      <c r="CC38891" s="2"/>
    </row>
    <row r="38892" spans="81:81">
      <c r="CC38892" s="2"/>
    </row>
    <row r="38893" spans="81:81">
      <c r="CC38893" s="2"/>
    </row>
    <row r="38894" spans="81:81">
      <c r="CC38894" s="2"/>
    </row>
    <row r="38895" spans="81:81">
      <c r="CC38895" s="2"/>
    </row>
    <row r="38896" spans="81:81">
      <c r="CC38896" s="2"/>
    </row>
    <row r="38897" spans="81:81">
      <c r="CC38897" s="2"/>
    </row>
    <row r="38898" spans="81:81">
      <c r="CC38898" s="2"/>
    </row>
    <row r="38899" spans="81:81">
      <c r="CC38899" s="2"/>
    </row>
    <row r="38900" spans="81:81">
      <c r="CC38900" s="2"/>
    </row>
    <row r="38901" spans="81:81">
      <c r="CC38901" s="2"/>
    </row>
    <row r="38902" spans="81:81">
      <c r="CC38902" s="2"/>
    </row>
    <row r="38903" spans="81:81">
      <c r="CC38903" s="2"/>
    </row>
    <row r="38904" spans="81:81">
      <c r="CC38904" s="2"/>
    </row>
    <row r="38905" spans="81:81">
      <c r="CC38905" s="2"/>
    </row>
    <row r="38906" spans="81:81">
      <c r="CC38906" s="2"/>
    </row>
    <row r="38907" spans="81:81">
      <c r="CC38907" s="2"/>
    </row>
    <row r="38908" spans="81:81">
      <c r="CC38908" s="2"/>
    </row>
    <row r="38909" spans="81:81">
      <c r="CC38909" s="2"/>
    </row>
    <row r="38910" spans="81:81">
      <c r="CC38910" s="2"/>
    </row>
    <row r="38911" spans="81:81">
      <c r="CC38911" s="2"/>
    </row>
    <row r="38912" spans="81:81">
      <c r="CC38912" s="2"/>
    </row>
    <row r="38913" spans="81:81">
      <c r="CC38913" s="2"/>
    </row>
    <row r="38914" spans="81:81">
      <c r="CC38914" s="2"/>
    </row>
    <row r="38915" spans="81:81">
      <c r="CC38915" s="2"/>
    </row>
    <row r="38916" spans="81:81">
      <c r="CC38916" s="2"/>
    </row>
    <row r="38917" spans="81:81">
      <c r="CC38917" s="2"/>
    </row>
    <row r="38918" spans="81:81">
      <c r="CC38918" s="2"/>
    </row>
    <row r="38919" spans="81:81">
      <c r="CC38919" s="2"/>
    </row>
    <row r="38920" spans="81:81">
      <c r="CC38920" s="2"/>
    </row>
    <row r="38921" spans="81:81">
      <c r="CC38921" s="2"/>
    </row>
    <row r="38922" spans="81:81">
      <c r="CC38922" s="2"/>
    </row>
    <row r="38923" spans="81:81">
      <c r="CC38923" s="2"/>
    </row>
    <row r="38924" spans="81:81">
      <c r="CC38924" s="2"/>
    </row>
    <row r="38925" spans="81:81">
      <c r="CC38925" s="2"/>
    </row>
    <row r="38926" spans="81:81">
      <c r="CC38926" s="2"/>
    </row>
    <row r="38927" spans="81:81">
      <c r="CC38927" s="2"/>
    </row>
    <row r="38928" spans="81:81">
      <c r="CC38928" s="2"/>
    </row>
    <row r="38929" spans="81:81">
      <c r="CC38929" s="2"/>
    </row>
    <row r="38930" spans="81:81">
      <c r="CC38930" s="2"/>
    </row>
    <row r="38931" spans="81:81">
      <c r="CC38931" s="2"/>
    </row>
    <row r="38932" spans="81:81">
      <c r="CC38932" s="2"/>
    </row>
    <row r="38933" spans="81:81">
      <c r="CC38933" s="2"/>
    </row>
    <row r="38934" spans="81:81">
      <c r="CC38934" s="2"/>
    </row>
    <row r="38935" spans="81:81">
      <c r="CC38935" s="2"/>
    </row>
    <row r="38936" spans="81:81">
      <c r="CC38936" s="2"/>
    </row>
    <row r="38937" spans="81:81">
      <c r="CC38937" s="2"/>
    </row>
    <row r="38938" spans="81:81">
      <c r="CC38938" s="2"/>
    </row>
    <row r="38939" spans="81:81">
      <c r="CC38939" s="2"/>
    </row>
    <row r="38940" spans="81:81">
      <c r="CC38940" s="2"/>
    </row>
    <row r="38941" spans="81:81">
      <c r="CC38941" s="2"/>
    </row>
    <row r="38942" spans="81:81">
      <c r="CC38942" s="2"/>
    </row>
    <row r="38943" spans="81:81">
      <c r="CC38943" s="2"/>
    </row>
    <row r="38944" spans="81:81">
      <c r="CC38944" s="2"/>
    </row>
    <row r="38945" spans="81:81">
      <c r="CC38945" s="2"/>
    </row>
    <row r="38946" spans="81:81">
      <c r="CC38946" s="2"/>
    </row>
    <row r="38947" spans="81:81">
      <c r="CC38947" s="2"/>
    </row>
    <row r="38948" spans="81:81">
      <c r="CC38948" s="2"/>
    </row>
    <row r="38949" spans="81:81">
      <c r="CC38949" s="2"/>
    </row>
    <row r="38950" spans="81:81">
      <c r="CC38950" s="2"/>
    </row>
    <row r="38951" spans="81:81">
      <c r="CC38951" s="2"/>
    </row>
    <row r="38952" spans="81:81">
      <c r="CC38952" s="2"/>
    </row>
    <row r="38953" spans="81:81">
      <c r="CC38953" s="2"/>
    </row>
    <row r="38954" spans="81:81">
      <c r="CC38954" s="2"/>
    </row>
    <row r="38955" spans="81:81">
      <c r="CC38955" s="2"/>
    </row>
    <row r="38956" spans="81:81">
      <c r="CC38956" s="2"/>
    </row>
    <row r="38957" spans="81:81">
      <c r="CC38957" s="2"/>
    </row>
    <row r="38958" spans="81:81">
      <c r="CC38958" s="2"/>
    </row>
    <row r="38959" spans="81:81">
      <c r="CC38959" s="2"/>
    </row>
    <row r="38960" spans="81:81">
      <c r="CC38960" s="2"/>
    </row>
    <row r="38961" spans="81:81">
      <c r="CC38961" s="2"/>
    </row>
    <row r="38962" spans="81:81">
      <c r="CC38962" s="2"/>
    </row>
    <row r="38963" spans="81:81">
      <c r="CC38963" s="2"/>
    </row>
    <row r="38964" spans="81:81">
      <c r="CC38964" s="2"/>
    </row>
    <row r="38965" spans="81:81">
      <c r="CC38965" s="2"/>
    </row>
    <row r="38966" spans="81:81">
      <c r="CC38966" s="2"/>
    </row>
    <row r="38967" spans="81:81">
      <c r="CC38967" s="2"/>
    </row>
    <row r="38968" spans="81:81">
      <c r="CC38968" s="2"/>
    </row>
    <row r="38969" spans="81:81">
      <c r="CC38969" s="2"/>
    </row>
    <row r="38970" spans="81:81">
      <c r="CC38970" s="2"/>
    </row>
    <row r="38971" spans="81:81">
      <c r="CC38971" s="2"/>
    </row>
    <row r="38972" spans="81:81">
      <c r="CC38972" s="2"/>
    </row>
    <row r="38973" spans="81:81">
      <c r="CC38973" s="2"/>
    </row>
    <row r="38974" spans="81:81">
      <c r="CC38974" s="2"/>
    </row>
    <row r="38975" spans="81:81">
      <c r="CC38975" s="2"/>
    </row>
    <row r="38976" spans="81:81">
      <c r="CC38976" s="2"/>
    </row>
    <row r="38977" spans="81:81">
      <c r="CC38977" s="2"/>
    </row>
    <row r="38978" spans="81:81">
      <c r="CC38978" s="2"/>
    </row>
    <row r="38979" spans="81:81">
      <c r="CC38979" s="2"/>
    </row>
    <row r="38980" spans="81:81">
      <c r="CC38980" s="2"/>
    </row>
    <row r="38981" spans="81:81">
      <c r="CC38981" s="2"/>
    </row>
    <row r="38982" spans="81:81">
      <c r="CC38982" s="2"/>
    </row>
    <row r="38983" spans="81:81">
      <c r="CC38983" s="2"/>
    </row>
    <row r="38984" spans="81:81">
      <c r="CC38984" s="2"/>
    </row>
    <row r="38985" spans="81:81">
      <c r="CC38985" s="2"/>
    </row>
    <row r="38986" spans="81:81">
      <c r="CC38986" s="2"/>
    </row>
    <row r="38987" spans="81:81">
      <c r="CC38987" s="2"/>
    </row>
    <row r="38988" spans="81:81">
      <c r="CC38988" s="2"/>
    </row>
    <row r="38989" spans="81:81">
      <c r="CC38989" s="2"/>
    </row>
    <row r="38990" spans="81:81">
      <c r="CC38990" s="2"/>
    </row>
    <row r="38991" spans="81:81">
      <c r="CC38991" s="2"/>
    </row>
    <row r="38992" spans="81:81">
      <c r="CC38992" s="2"/>
    </row>
    <row r="38993" spans="81:81">
      <c r="CC38993" s="2"/>
    </row>
    <row r="38994" spans="81:81">
      <c r="CC38994" s="2"/>
    </row>
    <row r="38995" spans="81:81">
      <c r="CC38995" s="2"/>
    </row>
    <row r="38996" spans="81:81">
      <c r="CC38996" s="2"/>
    </row>
    <row r="38997" spans="81:81">
      <c r="CC38997" s="2"/>
    </row>
    <row r="38998" spans="81:81">
      <c r="CC38998" s="2"/>
    </row>
    <row r="38999" spans="81:81">
      <c r="CC38999" s="2"/>
    </row>
    <row r="39000" spans="81:81">
      <c r="CC39000" s="2"/>
    </row>
    <row r="39001" spans="81:81">
      <c r="CC39001" s="2"/>
    </row>
    <row r="39002" spans="81:81">
      <c r="CC39002" s="2"/>
    </row>
    <row r="39003" spans="81:81">
      <c r="CC39003" s="2"/>
    </row>
    <row r="39004" spans="81:81">
      <c r="CC39004" s="2"/>
    </row>
    <row r="39005" spans="81:81">
      <c r="CC39005" s="2"/>
    </row>
    <row r="39006" spans="81:81">
      <c r="CC39006" s="2"/>
    </row>
    <row r="39007" spans="81:81">
      <c r="CC39007" s="2"/>
    </row>
    <row r="39008" spans="81:81">
      <c r="CC39008" s="2"/>
    </row>
    <row r="39009" spans="81:81">
      <c r="CC39009" s="2"/>
    </row>
    <row r="39010" spans="81:81">
      <c r="CC39010" s="2"/>
    </row>
    <row r="39011" spans="81:81">
      <c r="CC39011" s="2"/>
    </row>
    <row r="39012" spans="81:81">
      <c r="CC39012" s="2"/>
    </row>
    <row r="39013" spans="81:81">
      <c r="CC39013" s="2"/>
    </row>
    <row r="39014" spans="81:81">
      <c r="CC39014" s="2"/>
    </row>
    <row r="39015" spans="81:81">
      <c r="CC39015" s="2"/>
    </row>
    <row r="39016" spans="81:81">
      <c r="CC39016" s="2"/>
    </row>
    <row r="39017" spans="81:81">
      <c r="CC39017" s="2"/>
    </row>
    <row r="39018" spans="81:81">
      <c r="CC39018" s="2"/>
    </row>
    <row r="39019" spans="81:81">
      <c r="CC39019" s="2"/>
    </row>
    <row r="39020" spans="81:81">
      <c r="CC39020" s="2"/>
    </row>
    <row r="39021" spans="81:81">
      <c r="CC39021" s="2"/>
    </row>
    <row r="39022" spans="81:81">
      <c r="CC39022" s="2"/>
    </row>
    <row r="39023" spans="81:81">
      <c r="CC39023" s="2"/>
    </row>
    <row r="39024" spans="81:81">
      <c r="CC39024" s="2"/>
    </row>
    <row r="39025" spans="81:81">
      <c r="CC39025" s="2"/>
    </row>
    <row r="39026" spans="81:81">
      <c r="CC39026" s="2"/>
    </row>
    <row r="39027" spans="81:81">
      <c r="CC39027" s="2"/>
    </row>
    <row r="39028" spans="81:81">
      <c r="CC39028" s="2"/>
    </row>
    <row r="39029" spans="81:81">
      <c r="CC39029" s="2"/>
    </row>
    <row r="39030" spans="81:81">
      <c r="CC39030" s="2"/>
    </row>
    <row r="39031" spans="81:81">
      <c r="CC39031" s="2"/>
    </row>
    <row r="39032" spans="81:81">
      <c r="CC39032" s="2"/>
    </row>
    <row r="39033" spans="81:81">
      <c r="CC39033" s="2"/>
    </row>
    <row r="39034" spans="81:81">
      <c r="CC39034" s="2"/>
    </row>
    <row r="39035" spans="81:81">
      <c r="CC39035" s="2"/>
    </row>
    <row r="39036" spans="81:81">
      <c r="CC39036" s="2"/>
    </row>
    <row r="39037" spans="81:81">
      <c r="CC39037" s="2"/>
    </row>
    <row r="39038" spans="81:81">
      <c r="CC39038" s="2"/>
    </row>
    <row r="39039" spans="81:81">
      <c r="CC39039" s="2"/>
    </row>
    <row r="39040" spans="81:81">
      <c r="CC39040" s="2"/>
    </row>
    <row r="39041" spans="81:81">
      <c r="CC39041" s="2"/>
    </row>
    <row r="39042" spans="81:81">
      <c r="CC39042" s="2"/>
    </row>
    <row r="39043" spans="81:81">
      <c r="CC39043" s="2"/>
    </row>
    <row r="39044" spans="81:81">
      <c r="CC39044" s="2"/>
    </row>
    <row r="39045" spans="81:81">
      <c r="CC39045" s="2"/>
    </row>
    <row r="39046" spans="81:81">
      <c r="CC39046" s="2"/>
    </row>
    <row r="39047" spans="81:81">
      <c r="CC39047" s="2"/>
    </row>
    <row r="39048" spans="81:81">
      <c r="CC39048" s="2"/>
    </row>
    <row r="39049" spans="81:81">
      <c r="CC39049" s="2"/>
    </row>
    <row r="39050" spans="81:81">
      <c r="CC39050" s="2"/>
    </row>
    <row r="39051" spans="81:81">
      <c r="CC39051" s="2"/>
    </row>
    <row r="39052" spans="81:81">
      <c r="CC39052" s="2"/>
    </row>
    <row r="39053" spans="81:81">
      <c r="CC39053" s="2"/>
    </row>
    <row r="39054" spans="81:81">
      <c r="CC39054" s="2"/>
    </row>
    <row r="39055" spans="81:81">
      <c r="CC39055" s="2"/>
    </row>
    <row r="39056" spans="81:81">
      <c r="CC39056" s="2"/>
    </row>
    <row r="39057" spans="81:81">
      <c r="CC39057" s="2"/>
    </row>
    <row r="39058" spans="81:81">
      <c r="CC39058" s="2"/>
    </row>
    <row r="39059" spans="81:81">
      <c r="CC39059" s="2"/>
    </row>
    <row r="39060" spans="81:81">
      <c r="CC39060" s="2"/>
    </row>
    <row r="39061" spans="81:81">
      <c r="CC39061" s="2"/>
    </row>
    <row r="39062" spans="81:81">
      <c r="CC39062" s="2"/>
    </row>
    <row r="39063" spans="81:81">
      <c r="CC39063" s="2"/>
    </row>
    <row r="39064" spans="81:81">
      <c r="CC39064" s="2"/>
    </row>
    <row r="39065" spans="81:81">
      <c r="CC39065" s="2"/>
    </row>
    <row r="39066" spans="81:81">
      <c r="CC39066" s="2"/>
    </row>
    <row r="39067" spans="81:81">
      <c r="CC39067" s="2"/>
    </row>
    <row r="39068" spans="81:81">
      <c r="CC39068" s="2"/>
    </row>
    <row r="39069" spans="81:81">
      <c r="CC39069" s="2"/>
    </row>
    <row r="39070" spans="81:81">
      <c r="CC39070" s="2"/>
    </row>
    <row r="39071" spans="81:81">
      <c r="CC39071" s="2"/>
    </row>
    <row r="39072" spans="81:81">
      <c r="CC39072" s="2"/>
    </row>
    <row r="39073" spans="81:81">
      <c r="CC39073" s="2"/>
    </row>
    <row r="39074" spans="81:81">
      <c r="CC39074" s="2"/>
    </row>
    <row r="39075" spans="81:81">
      <c r="CC39075" s="2"/>
    </row>
    <row r="39076" spans="81:81">
      <c r="CC39076" s="2"/>
    </row>
    <row r="39077" spans="81:81">
      <c r="CC39077" s="2"/>
    </row>
    <row r="39078" spans="81:81">
      <c r="CC39078" s="2"/>
    </row>
    <row r="39079" spans="81:81">
      <c r="CC39079" s="2"/>
    </row>
    <row r="39080" spans="81:81">
      <c r="CC39080" s="2"/>
    </row>
    <row r="39081" spans="81:81">
      <c r="CC39081" s="2"/>
    </row>
    <row r="39082" spans="81:81">
      <c r="CC39082" s="2"/>
    </row>
    <row r="39083" spans="81:81">
      <c r="CC39083" s="2"/>
    </row>
    <row r="39084" spans="81:81">
      <c r="CC39084" s="2"/>
    </row>
    <row r="39085" spans="81:81">
      <c r="CC39085" s="2"/>
    </row>
    <row r="39086" spans="81:81">
      <c r="CC39086" s="2"/>
    </row>
    <row r="39087" spans="81:81">
      <c r="CC39087" s="2"/>
    </row>
    <row r="39088" spans="81:81">
      <c r="CC39088" s="2"/>
    </row>
    <row r="39089" spans="81:81">
      <c r="CC39089" s="2"/>
    </row>
    <row r="39090" spans="81:81">
      <c r="CC39090" s="2"/>
    </row>
    <row r="39091" spans="81:81">
      <c r="CC39091" s="2"/>
    </row>
    <row r="39092" spans="81:81">
      <c r="CC39092" s="2"/>
    </row>
    <row r="39093" spans="81:81">
      <c r="CC39093" s="2"/>
    </row>
    <row r="39094" spans="81:81">
      <c r="CC39094" s="2"/>
    </row>
    <row r="39095" spans="81:81">
      <c r="CC39095" s="2"/>
    </row>
    <row r="39096" spans="81:81">
      <c r="CC39096" s="2"/>
    </row>
    <row r="39097" spans="81:81">
      <c r="CC39097" s="2"/>
    </row>
    <row r="39098" spans="81:81">
      <c r="CC39098" s="2"/>
    </row>
    <row r="39099" spans="81:81">
      <c r="CC39099" s="2"/>
    </row>
    <row r="39100" spans="81:81">
      <c r="CC39100" s="2"/>
    </row>
    <row r="39101" spans="81:81">
      <c r="CC39101" s="2"/>
    </row>
    <row r="39102" spans="81:81">
      <c r="CC39102" s="2"/>
    </row>
    <row r="39103" spans="81:81">
      <c r="CC39103" s="2"/>
    </row>
    <row r="39104" spans="81:81">
      <c r="CC39104" s="2"/>
    </row>
    <row r="39105" spans="81:81">
      <c r="CC39105" s="2"/>
    </row>
    <row r="39106" spans="81:81">
      <c r="CC39106" s="2"/>
    </row>
    <row r="39107" spans="81:81">
      <c r="CC39107" s="2"/>
    </row>
    <row r="39108" spans="81:81">
      <c r="CC39108" s="2"/>
    </row>
    <row r="39109" spans="81:81">
      <c r="CC39109" s="2"/>
    </row>
    <row r="39110" spans="81:81">
      <c r="CC39110" s="2"/>
    </row>
    <row r="39111" spans="81:81">
      <c r="CC39111" s="2"/>
    </row>
    <row r="39112" spans="81:81">
      <c r="CC39112" s="2"/>
    </row>
    <row r="39113" spans="81:81">
      <c r="CC39113" s="2"/>
    </row>
    <row r="39114" spans="81:81">
      <c r="CC39114" s="2"/>
    </row>
    <row r="39115" spans="81:81">
      <c r="CC39115" s="2"/>
    </row>
    <row r="39116" spans="81:81">
      <c r="CC39116" s="2"/>
    </row>
    <row r="39117" spans="81:81">
      <c r="CC39117" s="2"/>
    </row>
    <row r="39118" spans="81:81">
      <c r="CC39118" s="2"/>
    </row>
    <row r="39119" spans="81:81">
      <c r="CC39119" s="2"/>
    </row>
    <row r="39120" spans="81:81">
      <c r="CC39120" s="2"/>
    </row>
    <row r="39121" spans="81:81">
      <c r="CC39121" s="2"/>
    </row>
    <row r="39122" spans="81:81">
      <c r="CC39122" s="2"/>
    </row>
    <row r="39123" spans="81:81">
      <c r="CC39123" s="2"/>
    </row>
    <row r="39124" spans="81:81">
      <c r="CC39124" s="2"/>
    </row>
    <row r="39125" spans="81:81">
      <c r="CC39125" s="2"/>
    </row>
    <row r="39126" spans="81:81">
      <c r="CC39126" s="2"/>
    </row>
    <row r="39127" spans="81:81">
      <c r="CC39127" s="2"/>
    </row>
    <row r="39128" spans="81:81">
      <c r="CC39128" s="2"/>
    </row>
    <row r="39129" spans="81:81">
      <c r="CC39129" s="2"/>
    </row>
    <row r="39130" spans="81:81">
      <c r="CC39130" s="2"/>
    </row>
    <row r="39131" spans="81:81">
      <c r="CC39131" s="2"/>
    </row>
    <row r="39132" spans="81:81">
      <c r="CC39132" s="2"/>
    </row>
    <row r="39133" spans="81:81">
      <c r="CC39133" s="2"/>
    </row>
    <row r="39134" spans="81:81">
      <c r="CC39134" s="2"/>
    </row>
    <row r="39135" spans="81:81">
      <c r="CC39135" s="2"/>
    </row>
    <row r="39136" spans="81:81">
      <c r="CC39136" s="2"/>
    </row>
    <row r="39137" spans="81:81">
      <c r="CC39137" s="2"/>
    </row>
    <row r="39138" spans="81:81">
      <c r="CC39138" s="2"/>
    </row>
    <row r="39139" spans="81:81">
      <c r="CC39139" s="2"/>
    </row>
    <row r="39140" spans="81:81">
      <c r="CC39140" s="2"/>
    </row>
    <row r="39141" spans="81:81">
      <c r="CC39141" s="2"/>
    </row>
    <row r="39142" spans="81:81">
      <c r="CC39142" s="2"/>
    </row>
    <row r="39143" spans="81:81">
      <c r="CC39143" s="2"/>
    </row>
    <row r="39144" spans="81:81">
      <c r="CC39144" s="2"/>
    </row>
    <row r="39145" spans="81:81">
      <c r="CC39145" s="2"/>
    </row>
    <row r="39146" spans="81:81">
      <c r="CC39146" s="2"/>
    </row>
    <row r="39147" spans="81:81">
      <c r="CC39147" s="2"/>
    </row>
    <row r="39148" spans="81:81">
      <c r="CC39148" s="2"/>
    </row>
    <row r="39149" spans="81:81">
      <c r="CC39149" s="2"/>
    </row>
    <row r="39150" spans="81:81">
      <c r="CC39150" s="2"/>
    </row>
    <row r="39151" spans="81:81">
      <c r="CC39151" s="2"/>
    </row>
    <row r="39152" spans="81:81">
      <c r="CC39152" s="2"/>
    </row>
    <row r="39153" spans="81:81">
      <c r="CC39153" s="2"/>
    </row>
    <row r="39154" spans="81:81">
      <c r="CC39154" s="2"/>
    </row>
    <row r="39155" spans="81:81">
      <c r="CC39155" s="2"/>
    </row>
    <row r="39156" spans="81:81">
      <c r="CC39156" s="2"/>
    </row>
    <row r="39157" spans="81:81">
      <c r="CC39157" s="2"/>
    </row>
    <row r="39158" spans="81:81">
      <c r="CC39158" s="2"/>
    </row>
    <row r="39159" spans="81:81">
      <c r="CC39159" s="2"/>
    </row>
    <row r="39160" spans="81:81">
      <c r="CC39160" s="2"/>
    </row>
    <row r="39161" spans="81:81">
      <c r="CC39161" s="2"/>
    </row>
    <row r="39162" spans="81:81">
      <c r="CC39162" s="2"/>
    </row>
    <row r="39163" spans="81:81">
      <c r="CC39163" s="2"/>
    </row>
    <row r="39164" spans="81:81">
      <c r="CC39164" s="2"/>
    </row>
    <row r="39165" spans="81:81">
      <c r="CC39165" s="2"/>
    </row>
    <row r="39166" spans="81:81">
      <c r="CC39166" s="2"/>
    </row>
    <row r="39167" spans="81:81">
      <c r="CC39167" s="2"/>
    </row>
    <row r="39168" spans="81:81">
      <c r="CC39168" s="2"/>
    </row>
    <row r="39169" spans="81:81">
      <c r="CC39169" s="2"/>
    </row>
    <row r="39170" spans="81:81">
      <c r="CC39170" s="2"/>
    </row>
    <row r="39171" spans="81:81">
      <c r="CC39171" s="2"/>
    </row>
    <row r="39172" spans="81:81">
      <c r="CC39172" s="2"/>
    </row>
    <row r="39173" spans="81:81">
      <c r="CC39173" s="2"/>
    </row>
    <row r="39174" spans="81:81">
      <c r="CC39174" s="2"/>
    </row>
    <row r="39175" spans="81:81">
      <c r="CC39175" s="2"/>
    </row>
    <row r="39176" spans="81:81">
      <c r="CC39176" s="2"/>
    </row>
    <row r="39177" spans="81:81">
      <c r="CC39177" s="2"/>
    </row>
    <row r="39178" spans="81:81">
      <c r="CC39178" s="2"/>
    </row>
    <row r="39179" spans="81:81">
      <c r="CC39179" s="2"/>
    </row>
    <row r="39180" spans="81:81">
      <c r="CC39180" s="2"/>
    </row>
    <row r="39181" spans="81:81">
      <c r="CC39181" s="2"/>
    </row>
    <row r="39182" spans="81:81">
      <c r="CC39182" s="2"/>
    </row>
    <row r="39183" spans="81:81">
      <c r="CC39183" s="2"/>
    </row>
    <row r="39184" spans="81:81">
      <c r="CC39184" s="2"/>
    </row>
    <row r="39185" spans="81:81">
      <c r="CC39185" s="2"/>
    </row>
    <row r="39186" spans="81:81">
      <c r="CC39186" s="2"/>
    </row>
    <row r="39187" spans="81:81">
      <c r="CC39187" s="2"/>
    </row>
    <row r="39188" spans="81:81">
      <c r="CC39188" s="2"/>
    </row>
    <row r="39189" spans="81:81">
      <c r="CC39189" s="2"/>
    </row>
    <row r="39190" spans="81:81">
      <c r="CC39190" s="2"/>
    </row>
    <row r="39191" spans="81:81">
      <c r="CC39191" s="2"/>
    </row>
    <row r="39192" spans="81:81">
      <c r="CC39192" s="2"/>
    </row>
    <row r="39193" spans="81:81">
      <c r="CC39193" s="2"/>
    </row>
    <row r="39194" spans="81:81">
      <c r="CC39194" s="2"/>
    </row>
    <row r="39195" spans="81:81">
      <c r="CC39195" s="2"/>
    </row>
    <row r="39196" spans="81:81">
      <c r="CC39196" s="2"/>
    </row>
    <row r="39197" spans="81:81">
      <c r="CC39197" s="2"/>
    </row>
    <row r="39198" spans="81:81">
      <c r="CC39198" s="2"/>
    </row>
    <row r="39199" spans="81:81">
      <c r="CC39199" s="2"/>
    </row>
    <row r="39200" spans="81:81">
      <c r="CC39200" s="2"/>
    </row>
    <row r="39201" spans="81:81">
      <c r="CC39201" s="2"/>
    </row>
    <row r="39202" spans="81:81">
      <c r="CC39202" s="2"/>
    </row>
    <row r="39203" spans="81:81">
      <c r="CC39203" s="2"/>
    </row>
    <row r="39204" spans="81:81">
      <c r="CC39204" s="2"/>
    </row>
    <row r="39205" spans="81:81">
      <c r="CC39205" s="2"/>
    </row>
    <row r="39206" spans="81:81">
      <c r="CC39206" s="2"/>
    </row>
    <row r="39207" spans="81:81">
      <c r="CC39207" s="2"/>
    </row>
    <row r="39208" spans="81:81">
      <c r="CC39208" s="2"/>
    </row>
    <row r="39209" spans="81:81">
      <c r="CC39209" s="2"/>
    </row>
    <row r="39210" spans="81:81">
      <c r="CC39210" s="2"/>
    </row>
    <row r="39211" spans="81:81">
      <c r="CC39211" s="2"/>
    </row>
    <row r="39212" spans="81:81">
      <c r="CC39212" s="2"/>
    </row>
    <row r="39213" spans="81:81">
      <c r="CC39213" s="2"/>
    </row>
    <row r="39214" spans="81:81">
      <c r="CC39214" s="2"/>
    </row>
    <row r="39215" spans="81:81">
      <c r="CC39215" s="2"/>
    </row>
    <row r="39216" spans="81:81">
      <c r="CC39216" s="2"/>
    </row>
    <row r="39217" spans="81:81">
      <c r="CC39217" s="2"/>
    </row>
    <row r="39218" spans="81:81">
      <c r="CC39218" s="2"/>
    </row>
    <row r="39219" spans="81:81">
      <c r="CC39219" s="2"/>
    </row>
    <row r="39220" spans="81:81">
      <c r="CC39220" s="2"/>
    </row>
    <row r="39221" spans="81:81">
      <c r="CC39221" s="2"/>
    </row>
    <row r="39222" spans="81:81">
      <c r="CC39222" s="2"/>
    </row>
    <row r="39223" spans="81:81">
      <c r="CC39223" s="2"/>
    </row>
    <row r="39224" spans="81:81">
      <c r="CC39224" s="2"/>
    </row>
    <row r="39225" spans="81:81">
      <c r="CC39225" s="2"/>
    </row>
    <row r="39226" spans="81:81">
      <c r="CC39226" s="2"/>
    </row>
    <row r="39227" spans="81:81">
      <c r="CC39227" s="2"/>
    </row>
    <row r="39228" spans="81:81">
      <c r="CC39228" s="2"/>
    </row>
    <row r="39229" spans="81:81">
      <c r="CC39229" s="2"/>
    </row>
    <row r="39230" spans="81:81">
      <c r="CC39230" s="2"/>
    </row>
    <row r="39231" spans="81:81">
      <c r="CC39231" s="2"/>
    </row>
    <row r="39232" spans="81:81">
      <c r="CC39232" s="2"/>
    </row>
    <row r="39233" spans="81:81">
      <c r="CC39233" s="2"/>
    </row>
    <row r="39234" spans="81:81">
      <c r="CC39234" s="2"/>
    </row>
    <row r="39235" spans="81:81">
      <c r="CC39235" s="2"/>
    </row>
    <row r="39236" spans="81:81">
      <c r="CC39236" s="2"/>
    </row>
    <row r="39237" spans="81:81">
      <c r="CC39237" s="2"/>
    </row>
    <row r="39238" spans="81:81">
      <c r="CC39238" s="2"/>
    </row>
    <row r="39239" spans="81:81">
      <c r="CC39239" s="2"/>
    </row>
    <row r="39240" spans="81:81">
      <c r="CC39240" s="2"/>
    </row>
    <row r="39241" spans="81:81">
      <c r="CC39241" s="2"/>
    </row>
    <row r="39242" spans="81:81">
      <c r="CC39242" s="2"/>
    </row>
    <row r="39243" spans="81:81">
      <c r="CC39243" s="2"/>
    </row>
    <row r="39244" spans="81:81">
      <c r="CC39244" s="2"/>
    </row>
    <row r="39245" spans="81:81">
      <c r="CC39245" s="2"/>
    </row>
    <row r="39246" spans="81:81">
      <c r="CC39246" s="2"/>
    </row>
    <row r="39247" spans="81:81">
      <c r="CC39247" s="2"/>
    </row>
    <row r="39248" spans="81:81">
      <c r="CC39248" s="2"/>
    </row>
    <row r="39249" spans="81:81">
      <c r="CC39249" s="2"/>
    </row>
    <row r="39250" spans="81:81">
      <c r="CC39250" s="2"/>
    </row>
    <row r="39251" spans="81:81">
      <c r="CC39251" s="2"/>
    </row>
    <row r="39252" spans="81:81">
      <c r="CC39252" s="2"/>
    </row>
    <row r="39253" spans="81:81">
      <c r="CC39253" s="2"/>
    </row>
    <row r="39254" spans="81:81">
      <c r="CC39254" s="2"/>
    </row>
    <row r="39255" spans="81:81">
      <c r="CC39255" s="2"/>
    </row>
    <row r="39256" spans="81:81">
      <c r="CC39256" s="2"/>
    </row>
    <row r="39257" spans="81:81">
      <c r="CC39257" s="2"/>
    </row>
    <row r="39258" spans="81:81">
      <c r="CC39258" s="2"/>
    </row>
    <row r="39259" spans="81:81">
      <c r="CC39259" s="2"/>
    </row>
    <row r="39260" spans="81:81">
      <c r="CC39260" s="2"/>
    </row>
    <row r="39261" spans="81:81">
      <c r="CC39261" s="2"/>
    </row>
    <row r="39262" spans="81:81">
      <c r="CC39262" s="2"/>
    </row>
    <row r="39263" spans="81:81">
      <c r="CC39263" s="2"/>
    </row>
    <row r="39264" spans="81:81">
      <c r="CC39264" s="2"/>
    </row>
    <row r="39265" spans="81:81">
      <c r="CC39265" s="2"/>
    </row>
    <row r="39266" spans="81:81">
      <c r="CC39266" s="2"/>
    </row>
    <row r="39267" spans="81:81">
      <c r="CC39267" s="2"/>
    </row>
    <row r="39268" spans="81:81">
      <c r="CC39268" s="2"/>
    </row>
    <row r="39269" spans="81:81">
      <c r="CC39269" s="2"/>
    </row>
    <row r="39270" spans="81:81">
      <c r="CC39270" s="2"/>
    </row>
    <row r="39271" spans="81:81">
      <c r="CC39271" s="2"/>
    </row>
    <row r="39272" spans="81:81">
      <c r="CC39272" s="2"/>
    </row>
    <row r="39273" spans="81:81">
      <c r="CC39273" s="2"/>
    </row>
    <row r="39274" spans="81:81">
      <c r="CC39274" s="2"/>
    </row>
    <row r="39275" spans="81:81">
      <c r="CC39275" s="2"/>
    </row>
    <row r="39276" spans="81:81">
      <c r="CC39276" s="2"/>
    </row>
    <row r="39277" spans="81:81">
      <c r="CC39277" s="2"/>
    </row>
    <row r="39278" spans="81:81">
      <c r="CC39278" s="2"/>
    </row>
    <row r="39279" spans="81:81">
      <c r="CC39279" s="2"/>
    </row>
    <row r="39280" spans="81:81">
      <c r="CC39280" s="2"/>
    </row>
    <row r="39281" spans="81:81">
      <c r="CC39281" s="2"/>
    </row>
    <row r="39282" spans="81:81">
      <c r="CC39282" s="2"/>
    </row>
    <row r="39283" spans="81:81">
      <c r="CC39283" s="2"/>
    </row>
    <row r="39284" spans="81:81">
      <c r="CC39284" s="2"/>
    </row>
    <row r="39285" spans="81:81">
      <c r="CC39285" s="2"/>
    </row>
    <row r="39286" spans="81:81">
      <c r="CC39286" s="2"/>
    </row>
    <row r="39287" spans="81:81">
      <c r="CC39287" s="2"/>
    </row>
    <row r="39288" spans="81:81">
      <c r="CC39288" s="2"/>
    </row>
    <row r="39289" spans="81:81">
      <c r="CC39289" s="2"/>
    </row>
    <row r="39290" spans="81:81">
      <c r="CC39290" s="2"/>
    </row>
    <row r="39291" spans="81:81">
      <c r="CC39291" s="2"/>
    </row>
    <row r="39292" spans="81:81">
      <c r="CC39292" s="2"/>
    </row>
    <row r="39293" spans="81:81">
      <c r="CC39293" s="2"/>
    </row>
    <row r="39294" spans="81:81">
      <c r="CC39294" s="2"/>
    </row>
    <row r="39295" spans="81:81">
      <c r="CC39295" s="2"/>
    </row>
    <row r="39296" spans="81:81">
      <c r="CC39296" s="2"/>
    </row>
    <row r="39297" spans="81:81">
      <c r="CC39297" s="2"/>
    </row>
    <row r="39298" spans="81:81">
      <c r="CC39298" s="2"/>
    </row>
    <row r="39299" spans="81:81">
      <c r="CC39299" s="2"/>
    </row>
    <row r="39300" spans="81:81">
      <c r="CC39300" s="2"/>
    </row>
    <row r="39301" spans="81:81">
      <c r="CC39301" s="2"/>
    </row>
    <row r="39302" spans="81:81">
      <c r="CC39302" s="2"/>
    </row>
    <row r="39303" spans="81:81">
      <c r="CC39303" s="2"/>
    </row>
    <row r="39304" spans="81:81">
      <c r="CC39304" s="2"/>
    </row>
    <row r="39305" spans="81:81">
      <c r="CC39305" s="2"/>
    </row>
    <row r="39306" spans="81:81">
      <c r="CC39306" s="2"/>
    </row>
    <row r="39307" spans="81:81">
      <c r="CC39307" s="2"/>
    </row>
    <row r="39308" spans="81:81">
      <c r="CC39308" s="2"/>
    </row>
    <row r="39309" spans="81:81">
      <c r="CC39309" s="2"/>
    </row>
    <row r="39310" spans="81:81">
      <c r="CC39310" s="2"/>
    </row>
    <row r="39311" spans="81:81">
      <c r="CC39311" s="2"/>
    </row>
    <row r="39312" spans="81:81">
      <c r="CC39312" s="2"/>
    </row>
    <row r="39313" spans="81:81">
      <c r="CC39313" s="2"/>
    </row>
    <row r="39314" spans="81:81">
      <c r="CC39314" s="2"/>
    </row>
    <row r="39315" spans="81:81">
      <c r="CC39315" s="2"/>
    </row>
    <row r="39316" spans="81:81">
      <c r="CC39316" s="2"/>
    </row>
    <row r="39317" spans="81:81">
      <c r="CC39317" s="2"/>
    </row>
    <row r="39318" spans="81:81">
      <c r="CC39318" s="2"/>
    </row>
    <row r="39319" spans="81:81">
      <c r="CC39319" s="2"/>
    </row>
    <row r="39320" spans="81:81">
      <c r="CC39320" s="2"/>
    </row>
    <row r="39321" spans="81:81">
      <c r="CC39321" s="2"/>
    </row>
    <row r="39322" spans="81:81">
      <c r="CC39322" s="2"/>
    </row>
    <row r="39323" spans="81:81">
      <c r="CC39323" s="2"/>
    </row>
    <row r="39324" spans="81:81">
      <c r="CC39324" s="2"/>
    </row>
    <row r="39325" spans="81:81">
      <c r="CC39325" s="2"/>
    </row>
    <row r="39326" spans="81:81">
      <c r="CC39326" s="2"/>
    </row>
    <row r="39327" spans="81:81">
      <c r="CC39327" s="2"/>
    </row>
    <row r="39328" spans="81:81">
      <c r="CC39328" s="2"/>
    </row>
    <row r="39329" spans="81:81">
      <c r="CC39329" s="2"/>
    </row>
    <row r="39330" spans="81:81">
      <c r="CC39330" s="2"/>
    </row>
    <row r="39331" spans="81:81">
      <c r="CC39331" s="2"/>
    </row>
    <row r="39332" spans="81:81">
      <c r="CC39332" s="2"/>
    </row>
    <row r="39333" spans="81:81">
      <c r="CC39333" s="2"/>
    </row>
    <row r="39334" spans="81:81">
      <c r="CC39334" s="2"/>
    </row>
    <row r="39335" spans="81:81">
      <c r="CC39335" s="2"/>
    </row>
    <row r="39336" spans="81:81">
      <c r="CC39336" s="2"/>
    </row>
    <row r="39337" spans="81:81">
      <c r="CC39337" s="2"/>
    </row>
    <row r="39338" spans="81:81">
      <c r="CC39338" s="2"/>
    </row>
    <row r="39339" spans="81:81">
      <c r="CC39339" s="2"/>
    </row>
    <row r="39340" spans="81:81">
      <c r="CC39340" s="2"/>
    </row>
    <row r="39341" spans="81:81">
      <c r="CC39341" s="2"/>
    </row>
    <row r="39342" spans="81:81">
      <c r="CC39342" s="2"/>
    </row>
    <row r="39343" spans="81:81">
      <c r="CC39343" s="2"/>
    </row>
    <row r="39344" spans="81:81">
      <c r="CC39344" s="2"/>
    </row>
    <row r="39345" spans="81:81">
      <c r="CC39345" s="2"/>
    </row>
    <row r="39346" spans="81:81">
      <c r="CC39346" s="2"/>
    </row>
    <row r="39347" spans="81:81">
      <c r="CC39347" s="2"/>
    </row>
    <row r="39348" spans="81:81">
      <c r="CC39348" s="2"/>
    </row>
    <row r="39349" spans="81:81">
      <c r="CC39349" s="2"/>
    </row>
    <row r="39350" spans="81:81">
      <c r="CC39350" s="2"/>
    </row>
    <row r="39351" spans="81:81">
      <c r="CC39351" s="2"/>
    </row>
    <row r="39352" spans="81:81">
      <c r="CC39352" s="2"/>
    </row>
    <row r="39353" spans="81:81">
      <c r="CC39353" s="2"/>
    </row>
    <row r="39354" spans="81:81">
      <c r="CC39354" s="2"/>
    </row>
    <row r="39355" spans="81:81">
      <c r="CC39355" s="2"/>
    </row>
    <row r="39356" spans="81:81">
      <c r="CC39356" s="2"/>
    </row>
    <row r="39357" spans="81:81">
      <c r="CC39357" s="2"/>
    </row>
    <row r="39358" spans="81:81">
      <c r="CC39358" s="2"/>
    </row>
    <row r="39359" spans="81:81">
      <c r="CC39359" s="2"/>
    </row>
    <row r="39360" spans="81:81">
      <c r="CC39360" s="2"/>
    </row>
    <row r="39361" spans="81:81">
      <c r="CC39361" s="2"/>
    </row>
    <row r="39362" spans="81:81">
      <c r="CC39362" s="2"/>
    </row>
    <row r="39363" spans="81:81">
      <c r="CC39363" s="2"/>
    </row>
    <row r="39364" spans="81:81">
      <c r="CC39364" s="2"/>
    </row>
    <row r="39365" spans="81:81">
      <c r="CC39365" s="2"/>
    </row>
    <row r="39366" spans="81:81">
      <c r="CC39366" s="2"/>
    </row>
    <row r="39367" spans="81:81">
      <c r="CC39367" s="2"/>
    </row>
    <row r="39368" spans="81:81">
      <c r="CC39368" s="2"/>
    </row>
    <row r="39369" spans="81:81">
      <c r="CC39369" s="2"/>
    </row>
    <row r="39370" spans="81:81">
      <c r="CC39370" s="2"/>
    </row>
    <row r="39371" spans="81:81">
      <c r="CC39371" s="2"/>
    </row>
    <row r="39372" spans="81:81">
      <c r="CC39372" s="2"/>
    </row>
    <row r="39373" spans="81:81">
      <c r="CC39373" s="2"/>
    </row>
    <row r="39374" spans="81:81">
      <c r="CC39374" s="2"/>
    </row>
    <row r="39375" spans="81:81">
      <c r="CC39375" s="2"/>
    </row>
    <row r="39376" spans="81:81">
      <c r="CC39376" s="2"/>
    </row>
    <row r="39377" spans="81:81">
      <c r="CC39377" s="2"/>
    </row>
    <row r="39378" spans="81:81">
      <c r="CC39378" s="2"/>
    </row>
    <row r="39379" spans="81:81">
      <c r="CC39379" s="2"/>
    </row>
    <row r="39380" spans="81:81">
      <c r="CC39380" s="2"/>
    </row>
    <row r="39381" spans="81:81">
      <c r="CC39381" s="2"/>
    </row>
    <row r="39382" spans="81:81">
      <c r="CC39382" s="2"/>
    </row>
    <row r="39383" spans="81:81">
      <c r="CC39383" s="2"/>
    </row>
    <row r="39384" spans="81:81">
      <c r="CC39384" s="2"/>
    </row>
    <row r="39385" spans="81:81">
      <c r="CC39385" s="2"/>
    </row>
    <row r="39386" spans="81:81">
      <c r="CC39386" s="2"/>
    </row>
    <row r="39387" spans="81:81">
      <c r="CC39387" s="2"/>
    </row>
    <row r="39388" spans="81:81">
      <c r="CC39388" s="2"/>
    </row>
    <row r="39389" spans="81:81">
      <c r="CC39389" s="2"/>
    </row>
    <row r="39390" spans="81:81">
      <c r="CC39390" s="2"/>
    </row>
    <row r="39391" spans="81:81">
      <c r="CC39391" s="2"/>
    </row>
    <row r="39392" spans="81:81">
      <c r="CC39392" s="2"/>
    </row>
    <row r="39393" spans="81:81">
      <c r="CC39393" s="2"/>
    </row>
    <row r="39394" spans="81:81">
      <c r="CC39394" s="2"/>
    </row>
    <row r="39395" spans="81:81">
      <c r="CC39395" s="2"/>
    </row>
    <row r="39396" spans="81:81">
      <c r="CC39396" s="2"/>
    </row>
    <row r="39397" spans="81:81">
      <c r="CC39397" s="2"/>
    </row>
    <row r="39398" spans="81:81">
      <c r="CC39398" s="2"/>
    </row>
    <row r="39399" spans="81:81">
      <c r="CC39399" s="2"/>
    </row>
    <row r="39400" spans="81:81">
      <c r="CC39400" s="2"/>
    </row>
    <row r="39401" spans="81:81">
      <c r="CC39401" s="2"/>
    </row>
    <row r="39402" spans="81:81">
      <c r="CC39402" s="2"/>
    </row>
    <row r="39403" spans="81:81">
      <c r="CC39403" s="2"/>
    </row>
    <row r="39404" spans="81:81">
      <c r="CC39404" s="2"/>
    </row>
    <row r="39405" spans="81:81">
      <c r="CC39405" s="2"/>
    </row>
    <row r="39406" spans="81:81">
      <c r="CC39406" s="2"/>
    </row>
    <row r="39407" spans="81:81">
      <c r="CC39407" s="2"/>
    </row>
    <row r="39408" spans="81:81">
      <c r="CC39408" s="2"/>
    </row>
    <row r="39409" spans="81:81">
      <c r="CC39409" s="2"/>
    </row>
    <row r="39410" spans="81:81">
      <c r="CC39410" s="2"/>
    </row>
    <row r="39411" spans="81:81">
      <c r="CC39411" s="2"/>
    </row>
    <row r="39412" spans="81:81">
      <c r="CC39412" s="2"/>
    </row>
    <row r="39413" spans="81:81">
      <c r="CC39413" s="2"/>
    </row>
    <row r="39414" spans="81:81">
      <c r="CC39414" s="2"/>
    </row>
    <row r="39415" spans="81:81">
      <c r="CC39415" s="2"/>
    </row>
    <row r="39416" spans="81:81">
      <c r="CC39416" s="2"/>
    </row>
    <row r="39417" spans="81:81">
      <c r="CC39417" s="2"/>
    </row>
    <row r="39418" spans="81:81">
      <c r="CC39418" s="2"/>
    </row>
    <row r="39419" spans="81:81">
      <c r="CC39419" s="2"/>
    </row>
    <row r="39420" spans="81:81">
      <c r="CC39420" s="2"/>
    </row>
    <row r="39421" spans="81:81">
      <c r="CC39421" s="2"/>
    </row>
    <row r="39422" spans="81:81">
      <c r="CC39422" s="2"/>
    </row>
    <row r="39423" spans="81:81">
      <c r="CC39423" s="2"/>
    </row>
    <row r="39424" spans="81:81">
      <c r="CC39424" s="2"/>
    </row>
    <row r="39425" spans="81:81">
      <c r="CC39425" s="2"/>
    </row>
    <row r="39426" spans="81:81">
      <c r="CC39426" s="2"/>
    </row>
    <row r="39427" spans="81:81">
      <c r="CC39427" s="2"/>
    </row>
    <row r="39428" spans="81:81">
      <c r="CC39428" s="2"/>
    </row>
    <row r="39429" spans="81:81">
      <c r="CC39429" s="2"/>
    </row>
    <row r="39430" spans="81:81">
      <c r="CC39430" s="2"/>
    </row>
    <row r="39431" spans="81:81">
      <c r="CC39431" s="2"/>
    </row>
    <row r="39432" spans="81:81">
      <c r="CC39432" s="2"/>
    </row>
    <row r="39433" spans="81:81">
      <c r="CC39433" s="2"/>
    </row>
    <row r="39434" spans="81:81">
      <c r="CC39434" s="2"/>
    </row>
    <row r="39435" spans="81:81">
      <c r="CC39435" s="2"/>
    </row>
    <row r="39436" spans="81:81">
      <c r="CC39436" s="2"/>
    </row>
    <row r="39437" spans="81:81">
      <c r="CC39437" s="2"/>
    </row>
    <row r="39438" spans="81:81">
      <c r="CC39438" s="2"/>
    </row>
    <row r="39439" spans="81:81">
      <c r="CC39439" s="2"/>
    </row>
    <row r="39440" spans="81:81">
      <c r="CC39440" s="2"/>
    </row>
    <row r="39441" spans="81:81">
      <c r="CC39441" s="2"/>
    </row>
    <row r="39442" spans="81:81">
      <c r="CC39442" s="2"/>
    </row>
    <row r="39443" spans="81:81">
      <c r="CC39443" s="2"/>
    </row>
    <row r="39444" spans="81:81">
      <c r="CC39444" s="2"/>
    </row>
    <row r="39445" spans="81:81">
      <c r="CC39445" s="2"/>
    </row>
    <row r="39446" spans="81:81">
      <c r="CC39446" s="2"/>
    </row>
    <row r="39447" spans="81:81">
      <c r="CC39447" s="2"/>
    </row>
    <row r="39448" spans="81:81">
      <c r="CC39448" s="2"/>
    </row>
    <row r="39449" spans="81:81">
      <c r="CC39449" s="2"/>
    </row>
    <row r="39450" spans="81:81">
      <c r="CC39450" s="2"/>
    </row>
    <row r="39451" spans="81:81">
      <c r="CC39451" s="2"/>
    </row>
    <row r="39452" spans="81:81">
      <c r="CC39452" s="2"/>
    </row>
    <row r="39453" spans="81:81">
      <c r="CC39453" s="2"/>
    </row>
    <row r="39454" spans="81:81">
      <c r="CC39454" s="2"/>
    </row>
    <row r="39455" spans="81:81">
      <c r="CC39455" s="2"/>
    </row>
    <row r="39456" spans="81:81">
      <c r="CC39456" s="2"/>
    </row>
    <row r="39457" spans="81:81">
      <c r="CC39457" s="2"/>
    </row>
    <row r="39458" spans="81:81">
      <c r="CC39458" s="2"/>
    </row>
    <row r="39459" spans="81:81">
      <c r="CC39459" s="2"/>
    </row>
    <row r="39460" spans="81:81">
      <c r="CC39460" s="2"/>
    </row>
    <row r="39461" spans="81:81">
      <c r="CC39461" s="2"/>
    </row>
    <row r="39462" spans="81:81">
      <c r="CC39462" s="2"/>
    </row>
    <row r="39463" spans="81:81">
      <c r="CC39463" s="2"/>
    </row>
    <row r="39464" spans="81:81">
      <c r="CC39464" s="2"/>
    </row>
    <row r="39465" spans="81:81">
      <c r="CC39465" s="2"/>
    </row>
    <row r="39466" spans="81:81">
      <c r="CC39466" s="2"/>
    </row>
    <row r="39467" spans="81:81">
      <c r="CC39467" s="2"/>
    </row>
    <row r="39468" spans="81:81">
      <c r="CC39468" s="2"/>
    </row>
    <row r="39469" spans="81:81">
      <c r="CC39469" s="2"/>
    </row>
    <row r="39470" spans="81:81">
      <c r="CC39470" s="2"/>
    </row>
    <row r="39471" spans="81:81">
      <c r="CC39471" s="2"/>
    </row>
    <row r="39472" spans="81:81">
      <c r="CC39472" s="2"/>
    </row>
    <row r="39473" spans="81:81">
      <c r="CC39473" s="2"/>
    </row>
    <row r="39474" spans="81:81">
      <c r="CC39474" s="2"/>
    </row>
    <row r="39475" spans="81:81">
      <c r="CC39475" s="2"/>
    </row>
    <row r="39476" spans="81:81">
      <c r="CC39476" s="2"/>
    </row>
    <row r="39477" spans="81:81">
      <c r="CC39477" s="2"/>
    </row>
    <row r="39478" spans="81:81">
      <c r="CC39478" s="2"/>
    </row>
    <row r="39479" spans="81:81">
      <c r="CC39479" s="2"/>
    </row>
    <row r="39480" spans="81:81">
      <c r="CC39480" s="2"/>
    </row>
    <row r="39481" spans="81:81">
      <c r="CC39481" s="2"/>
    </row>
    <row r="39482" spans="81:81">
      <c r="CC39482" s="2"/>
    </row>
    <row r="39483" spans="81:81">
      <c r="CC39483" s="2"/>
    </row>
    <row r="39484" spans="81:81">
      <c r="CC39484" s="2"/>
    </row>
    <row r="39485" spans="81:81">
      <c r="CC39485" s="2"/>
    </row>
    <row r="39486" spans="81:81">
      <c r="CC39486" s="2"/>
    </row>
    <row r="39487" spans="81:81">
      <c r="CC39487" s="2"/>
    </row>
    <row r="39488" spans="81:81">
      <c r="CC39488" s="2"/>
    </row>
    <row r="39489" spans="81:81">
      <c r="CC39489" s="2"/>
    </row>
    <row r="39490" spans="81:81">
      <c r="CC39490" s="2"/>
    </row>
    <row r="39491" spans="81:81">
      <c r="CC39491" s="2"/>
    </row>
    <row r="39492" spans="81:81">
      <c r="CC39492" s="2"/>
    </row>
    <row r="39493" spans="81:81">
      <c r="CC39493" s="2"/>
    </row>
    <row r="39494" spans="81:81">
      <c r="CC39494" s="2"/>
    </row>
    <row r="39495" spans="81:81">
      <c r="CC39495" s="2"/>
    </row>
    <row r="39496" spans="81:81">
      <c r="CC39496" s="2"/>
    </row>
    <row r="39497" spans="81:81">
      <c r="CC39497" s="2"/>
    </row>
    <row r="39498" spans="81:81">
      <c r="CC39498" s="2"/>
    </row>
    <row r="39499" spans="81:81">
      <c r="CC39499" s="2"/>
    </row>
    <row r="39500" spans="81:81">
      <c r="CC39500" s="2"/>
    </row>
    <row r="39501" spans="81:81">
      <c r="CC39501" s="2"/>
    </row>
    <row r="39502" spans="81:81">
      <c r="CC39502" s="2"/>
    </row>
    <row r="39503" spans="81:81">
      <c r="CC39503" s="2"/>
    </row>
    <row r="39504" spans="81:81">
      <c r="CC39504" s="2"/>
    </row>
    <row r="39505" spans="81:81">
      <c r="CC39505" s="2"/>
    </row>
    <row r="39506" spans="81:81">
      <c r="CC39506" s="2"/>
    </row>
    <row r="39507" spans="81:81">
      <c r="CC39507" s="2"/>
    </row>
    <row r="39508" spans="81:81">
      <c r="CC39508" s="2"/>
    </row>
    <row r="39509" spans="81:81">
      <c r="CC39509" s="2"/>
    </row>
    <row r="39510" spans="81:81">
      <c r="CC39510" s="2"/>
    </row>
    <row r="39511" spans="81:81">
      <c r="CC39511" s="2"/>
    </row>
    <row r="39512" spans="81:81">
      <c r="CC39512" s="2"/>
    </row>
    <row r="39513" spans="81:81">
      <c r="CC39513" s="2"/>
    </row>
    <row r="39514" spans="81:81">
      <c r="CC39514" s="2"/>
    </row>
    <row r="39515" spans="81:81">
      <c r="CC39515" s="2"/>
    </row>
    <row r="39516" spans="81:81">
      <c r="CC39516" s="2"/>
    </row>
    <row r="39517" spans="81:81">
      <c r="CC39517" s="2"/>
    </row>
    <row r="39518" spans="81:81">
      <c r="CC39518" s="2"/>
    </row>
    <row r="39519" spans="81:81">
      <c r="CC39519" s="2"/>
    </row>
    <row r="39520" spans="81:81">
      <c r="CC39520" s="2"/>
    </row>
    <row r="39521" spans="81:81">
      <c r="CC39521" s="2"/>
    </row>
    <row r="39522" spans="81:81">
      <c r="CC39522" s="2"/>
    </row>
    <row r="39523" spans="81:81">
      <c r="CC39523" s="2"/>
    </row>
    <row r="39524" spans="81:81">
      <c r="CC39524" s="2"/>
    </row>
    <row r="39525" spans="81:81">
      <c r="CC39525" s="2"/>
    </row>
    <row r="39526" spans="81:81">
      <c r="CC39526" s="2"/>
    </row>
    <row r="39527" spans="81:81">
      <c r="CC39527" s="2"/>
    </row>
    <row r="39528" spans="81:81">
      <c r="CC39528" s="2"/>
    </row>
    <row r="39529" spans="81:81">
      <c r="CC39529" s="2"/>
    </row>
    <row r="39530" spans="81:81">
      <c r="CC39530" s="2"/>
    </row>
    <row r="39531" spans="81:81">
      <c r="CC39531" s="2"/>
    </row>
    <row r="39532" spans="81:81">
      <c r="CC39532" s="2"/>
    </row>
    <row r="39533" spans="81:81">
      <c r="CC39533" s="2"/>
    </row>
    <row r="39534" spans="81:81">
      <c r="CC39534" s="2"/>
    </row>
    <row r="39535" spans="81:81">
      <c r="CC39535" s="2"/>
    </row>
    <row r="39536" spans="81:81">
      <c r="CC39536" s="2"/>
    </row>
    <row r="39537" spans="81:81">
      <c r="CC39537" s="2"/>
    </row>
    <row r="39538" spans="81:81">
      <c r="CC39538" s="2"/>
    </row>
    <row r="39539" spans="81:81">
      <c r="CC39539" s="2"/>
    </row>
    <row r="39540" spans="81:81">
      <c r="CC39540" s="2"/>
    </row>
    <row r="39541" spans="81:81">
      <c r="CC39541" s="2"/>
    </row>
    <row r="39542" spans="81:81">
      <c r="CC39542" s="2"/>
    </row>
    <row r="39543" spans="81:81">
      <c r="CC39543" s="2"/>
    </row>
    <row r="39544" spans="81:81">
      <c r="CC39544" s="2"/>
    </row>
    <row r="39545" spans="81:81">
      <c r="CC39545" s="2"/>
    </row>
    <row r="39546" spans="81:81">
      <c r="CC39546" s="2"/>
    </row>
    <row r="39547" spans="81:81">
      <c r="CC39547" s="2"/>
    </row>
    <row r="39548" spans="81:81">
      <c r="CC39548" s="2"/>
    </row>
    <row r="39549" spans="81:81">
      <c r="CC39549" s="2"/>
    </row>
    <row r="39550" spans="81:81">
      <c r="CC39550" s="2"/>
    </row>
    <row r="39551" spans="81:81">
      <c r="CC39551" s="2"/>
    </row>
    <row r="39552" spans="81:81">
      <c r="CC39552" s="2"/>
    </row>
    <row r="39553" spans="81:81">
      <c r="CC39553" s="2"/>
    </row>
    <row r="39554" spans="81:81">
      <c r="CC39554" s="2"/>
    </row>
    <row r="39555" spans="81:81">
      <c r="CC39555" s="2"/>
    </row>
    <row r="39556" spans="81:81">
      <c r="CC39556" s="2"/>
    </row>
    <row r="39557" spans="81:81">
      <c r="CC39557" s="2"/>
    </row>
    <row r="39558" spans="81:81">
      <c r="CC39558" s="2"/>
    </row>
    <row r="39559" spans="81:81">
      <c r="CC39559" s="2"/>
    </row>
    <row r="39560" spans="81:81">
      <c r="CC39560" s="2"/>
    </row>
    <row r="39561" spans="81:81">
      <c r="CC39561" s="2"/>
    </row>
    <row r="39562" spans="81:81">
      <c r="CC39562" s="2"/>
    </row>
    <row r="39563" spans="81:81">
      <c r="CC39563" s="2"/>
    </row>
    <row r="39564" spans="81:81">
      <c r="CC39564" s="2"/>
    </row>
    <row r="39565" spans="81:81">
      <c r="CC39565" s="2"/>
    </row>
    <row r="39566" spans="81:81">
      <c r="CC39566" s="2"/>
    </row>
    <row r="39567" spans="81:81">
      <c r="CC39567" s="2"/>
    </row>
    <row r="39568" spans="81:81">
      <c r="CC39568" s="2"/>
    </row>
    <row r="39569" spans="81:81">
      <c r="CC39569" s="2"/>
    </row>
    <row r="39570" spans="81:81">
      <c r="CC39570" s="2"/>
    </row>
    <row r="39571" spans="81:81">
      <c r="CC39571" s="2"/>
    </row>
    <row r="39572" spans="81:81">
      <c r="CC39572" s="2"/>
    </row>
    <row r="39573" spans="81:81">
      <c r="CC39573" s="2"/>
    </row>
    <row r="39574" spans="81:81">
      <c r="CC39574" s="2"/>
    </row>
    <row r="39575" spans="81:81">
      <c r="CC39575" s="2"/>
    </row>
    <row r="39576" spans="81:81">
      <c r="CC39576" s="2"/>
    </row>
    <row r="39577" spans="81:81">
      <c r="CC39577" s="2"/>
    </row>
    <row r="39578" spans="81:81">
      <c r="CC39578" s="2"/>
    </row>
    <row r="39579" spans="81:81">
      <c r="CC39579" s="2"/>
    </row>
    <row r="39580" spans="81:81">
      <c r="CC39580" s="2"/>
    </row>
    <row r="39581" spans="81:81">
      <c r="CC39581" s="2"/>
    </row>
    <row r="39582" spans="81:81">
      <c r="CC39582" s="2"/>
    </row>
    <row r="39583" spans="81:81">
      <c r="CC39583" s="2"/>
    </row>
    <row r="39584" spans="81:81">
      <c r="CC39584" s="2"/>
    </row>
    <row r="39585" spans="81:81">
      <c r="CC39585" s="2"/>
    </row>
    <row r="39586" spans="81:81">
      <c r="CC39586" s="2"/>
    </row>
    <row r="39587" spans="81:81">
      <c r="CC39587" s="2"/>
    </row>
    <row r="39588" spans="81:81">
      <c r="CC39588" s="2"/>
    </row>
    <row r="39589" spans="81:81">
      <c r="CC39589" s="2"/>
    </row>
    <row r="39590" spans="81:81">
      <c r="CC39590" s="2"/>
    </row>
    <row r="39591" spans="81:81">
      <c r="CC39591" s="2"/>
    </row>
    <row r="39592" spans="81:81">
      <c r="CC39592" s="2"/>
    </row>
    <row r="39593" spans="81:81">
      <c r="CC39593" s="2"/>
    </row>
    <row r="39594" spans="81:81">
      <c r="CC39594" s="2"/>
    </row>
    <row r="39595" spans="81:81">
      <c r="CC39595" s="2"/>
    </row>
    <row r="39596" spans="81:81">
      <c r="CC39596" s="2"/>
    </row>
    <row r="39597" spans="81:81">
      <c r="CC39597" s="2"/>
    </row>
    <row r="39598" spans="81:81">
      <c r="CC39598" s="2"/>
    </row>
    <row r="39599" spans="81:81">
      <c r="CC39599" s="2"/>
    </row>
    <row r="39600" spans="81:81">
      <c r="CC39600" s="2"/>
    </row>
    <row r="39601" spans="81:81">
      <c r="CC39601" s="2"/>
    </row>
    <row r="39602" spans="81:81">
      <c r="CC39602" s="2"/>
    </row>
    <row r="39603" spans="81:81">
      <c r="CC39603" s="2"/>
    </row>
    <row r="39604" spans="81:81">
      <c r="CC39604" s="2"/>
    </row>
    <row r="39605" spans="81:81">
      <c r="CC39605" s="2"/>
    </row>
    <row r="39606" spans="81:81">
      <c r="CC39606" s="2"/>
    </row>
    <row r="39607" spans="81:81">
      <c r="CC39607" s="2"/>
    </row>
    <row r="39608" spans="81:81">
      <c r="CC39608" s="2"/>
    </row>
    <row r="39609" spans="81:81">
      <c r="CC39609" s="2"/>
    </row>
    <row r="39610" spans="81:81">
      <c r="CC39610" s="2"/>
    </row>
    <row r="39611" spans="81:81">
      <c r="CC39611" s="2"/>
    </row>
    <row r="39612" spans="81:81">
      <c r="CC39612" s="2"/>
    </row>
    <row r="39613" spans="81:81">
      <c r="CC39613" s="2"/>
    </row>
    <row r="39614" spans="81:81">
      <c r="CC39614" s="2"/>
    </row>
    <row r="39615" spans="81:81">
      <c r="CC39615" s="2"/>
    </row>
    <row r="39616" spans="81:81">
      <c r="CC39616" s="2"/>
    </row>
    <row r="39617" spans="81:81">
      <c r="CC39617" s="2"/>
    </row>
    <row r="39618" spans="81:81">
      <c r="CC39618" s="2"/>
    </row>
    <row r="39619" spans="81:81">
      <c r="CC39619" s="2"/>
    </row>
    <row r="39620" spans="81:81">
      <c r="CC39620" s="2"/>
    </row>
    <row r="39621" spans="81:81">
      <c r="CC39621" s="2"/>
    </row>
    <row r="39622" spans="81:81">
      <c r="CC39622" s="2"/>
    </row>
    <row r="39623" spans="81:81">
      <c r="CC39623" s="2"/>
    </row>
    <row r="39624" spans="81:81">
      <c r="CC39624" s="2"/>
    </row>
    <row r="39625" spans="81:81">
      <c r="CC39625" s="2"/>
    </row>
    <row r="39626" spans="81:81">
      <c r="CC39626" s="2"/>
    </row>
    <row r="39627" spans="81:81">
      <c r="CC39627" s="2"/>
    </row>
    <row r="39628" spans="81:81">
      <c r="CC39628" s="2"/>
    </row>
    <row r="39629" spans="81:81">
      <c r="CC39629" s="2"/>
    </row>
    <row r="39630" spans="81:81">
      <c r="CC39630" s="2"/>
    </row>
    <row r="39631" spans="81:81">
      <c r="CC39631" s="2"/>
    </row>
    <row r="39632" spans="81:81">
      <c r="CC39632" s="2"/>
    </row>
    <row r="39633" spans="81:81">
      <c r="CC39633" s="2"/>
    </row>
    <row r="39634" spans="81:81">
      <c r="CC39634" s="2"/>
    </row>
    <row r="39635" spans="81:81">
      <c r="CC39635" s="2"/>
    </row>
    <row r="39636" spans="81:81">
      <c r="CC39636" s="2"/>
    </row>
    <row r="39637" spans="81:81">
      <c r="CC39637" s="2"/>
    </row>
    <row r="39638" spans="81:81">
      <c r="CC39638" s="2"/>
    </row>
    <row r="39639" spans="81:81">
      <c r="CC39639" s="2"/>
    </row>
    <row r="39640" spans="81:81">
      <c r="CC39640" s="2"/>
    </row>
    <row r="39641" spans="81:81">
      <c r="CC39641" s="2"/>
    </row>
    <row r="39642" spans="81:81">
      <c r="CC39642" s="2"/>
    </row>
    <row r="39643" spans="81:81">
      <c r="CC39643" s="2"/>
    </row>
    <row r="39644" spans="81:81">
      <c r="CC39644" s="2"/>
    </row>
    <row r="39645" spans="81:81">
      <c r="CC39645" s="2"/>
    </row>
    <row r="39646" spans="81:81">
      <c r="CC39646" s="2"/>
    </row>
    <row r="39647" spans="81:81">
      <c r="CC39647" s="2"/>
    </row>
    <row r="39648" spans="81:81">
      <c r="CC39648" s="2"/>
    </row>
    <row r="39649" spans="81:81">
      <c r="CC39649" s="2"/>
    </row>
    <row r="39650" spans="81:81">
      <c r="CC39650" s="2"/>
    </row>
    <row r="39651" spans="81:81">
      <c r="CC39651" s="2"/>
    </row>
    <row r="39652" spans="81:81">
      <c r="CC39652" s="2"/>
    </row>
    <row r="39653" spans="81:81">
      <c r="CC39653" s="2"/>
    </row>
    <row r="39654" spans="81:81">
      <c r="CC39654" s="2"/>
    </row>
    <row r="39655" spans="81:81">
      <c r="CC39655" s="2"/>
    </row>
    <row r="39656" spans="81:81">
      <c r="CC39656" s="2"/>
    </row>
    <row r="39657" spans="81:81">
      <c r="CC39657" s="2"/>
    </row>
    <row r="39658" spans="81:81">
      <c r="CC39658" s="2"/>
    </row>
    <row r="39659" spans="81:81">
      <c r="CC39659" s="2"/>
    </row>
    <row r="39660" spans="81:81">
      <c r="CC39660" s="2"/>
    </row>
    <row r="39661" spans="81:81">
      <c r="CC39661" s="2"/>
    </row>
    <row r="39662" spans="81:81">
      <c r="CC39662" s="2"/>
    </row>
    <row r="39663" spans="81:81">
      <c r="CC39663" s="2"/>
    </row>
    <row r="39664" spans="81:81">
      <c r="CC39664" s="2"/>
    </row>
    <row r="39665" spans="81:81">
      <c r="CC39665" s="2"/>
    </row>
    <row r="39666" spans="81:81">
      <c r="CC39666" s="2"/>
    </row>
    <row r="39667" spans="81:81">
      <c r="CC39667" s="2"/>
    </row>
    <row r="39668" spans="81:81">
      <c r="CC39668" s="2"/>
    </row>
    <row r="39669" spans="81:81">
      <c r="CC39669" s="2"/>
    </row>
    <row r="39670" spans="81:81">
      <c r="CC39670" s="2"/>
    </row>
    <row r="39671" spans="81:81">
      <c r="CC39671" s="2"/>
    </row>
    <row r="39672" spans="81:81">
      <c r="CC39672" s="2"/>
    </row>
    <row r="39673" spans="81:81">
      <c r="CC39673" s="2"/>
    </row>
    <row r="39674" spans="81:81">
      <c r="CC39674" s="2"/>
    </row>
    <row r="39675" spans="81:81">
      <c r="CC39675" s="2"/>
    </row>
    <row r="39676" spans="81:81">
      <c r="CC39676" s="2"/>
    </row>
    <row r="39677" spans="81:81">
      <c r="CC39677" s="2"/>
    </row>
    <row r="39678" spans="81:81">
      <c r="CC39678" s="2"/>
    </row>
    <row r="39679" spans="81:81">
      <c r="CC39679" s="2"/>
    </row>
    <row r="39680" spans="81:81">
      <c r="CC39680" s="2"/>
    </row>
    <row r="39681" spans="81:81">
      <c r="CC39681" s="2"/>
    </row>
    <row r="39682" spans="81:81">
      <c r="CC39682" s="2"/>
    </row>
    <row r="39683" spans="81:81">
      <c r="CC39683" s="2"/>
    </row>
    <row r="39684" spans="81:81">
      <c r="CC39684" s="2"/>
    </row>
    <row r="39685" spans="81:81">
      <c r="CC39685" s="2"/>
    </row>
    <row r="39686" spans="81:81">
      <c r="CC39686" s="2"/>
    </row>
    <row r="39687" spans="81:81">
      <c r="CC39687" s="2"/>
    </row>
    <row r="39688" spans="81:81">
      <c r="CC39688" s="2"/>
    </row>
    <row r="39689" spans="81:81">
      <c r="CC39689" s="2"/>
    </row>
    <row r="39690" spans="81:81">
      <c r="CC39690" s="2"/>
    </row>
    <row r="39691" spans="81:81">
      <c r="CC39691" s="2"/>
    </row>
    <row r="39692" spans="81:81">
      <c r="CC39692" s="2"/>
    </row>
    <row r="39693" spans="81:81">
      <c r="CC39693" s="2"/>
    </row>
    <row r="39694" spans="81:81">
      <c r="CC39694" s="2"/>
    </row>
    <row r="39695" spans="81:81">
      <c r="CC39695" s="2"/>
    </row>
    <row r="39696" spans="81:81">
      <c r="CC39696" s="2"/>
    </row>
    <row r="39697" spans="81:81">
      <c r="CC39697" s="2"/>
    </row>
    <row r="39698" spans="81:81">
      <c r="CC39698" s="2"/>
    </row>
    <row r="39699" spans="81:81">
      <c r="CC39699" s="2"/>
    </row>
    <row r="39700" spans="81:81">
      <c r="CC39700" s="2"/>
    </row>
    <row r="39701" spans="81:81">
      <c r="CC39701" s="2"/>
    </row>
    <row r="39702" spans="81:81">
      <c r="CC39702" s="2"/>
    </row>
    <row r="39703" spans="81:81">
      <c r="CC39703" s="2"/>
    </row>
    <row r="39704" spans="81:81">
      <c r="CC39704" s="2"/>
    </row>
    <row r="39705" spans="81:81">
      <c r="CC39705" s="2"/>
    </row>
    <row r="39706" spans="81:81">
      <c r="CC39706" s="2"/>
    </row>
    <row r="39707" spans="81:81">
      <c r="CC39707" s="2"/>
    </row>
    <row r="39708" spans="81:81">
      <c r="CC39708" s="2"/>
    </row>
    <row r="39709" spans="81:81">
      <c r="CC39709" s="2"/>
    </row>
    <row r="39710" spans="81:81">
      <c r="CC39710" s="2"/>
    </row>
    <row r="39711" spans="81:81">
      <c r="CC39711" s="2"/>
    </row>
    <row r="39712" spans="81:81">
      <c r="CC39712" s="2"/>
    </row>
    <row r="39713" spans="81:81">
      <c r="CC39713" s="2"/>
    </row>
    <row r="39714" spans="81:81">
      <c r="CC39714" s="2"/>
    </row>
    <row r="39715" spans="81:81">
      <c r="CC39715" s="2"/>
    </row>
    <row r="39716" spans="81:81">
      <c r="CC39716" s="2"/>
    </row>
    <row r="39717" spans="81:81">
      <c r="CC39717" s="2"/>
    </row>
    <row r="39718" spans="81:81">
      <c r="CC39718" s="2"/>
    </row>
    <row r="39719" spans="81:81">
      <c r="CC39719" s="2"/>
    </row>
    <row r="39720" spans="81:81">
      <c r="CC39720" s="2"/>
    </row>
    <row r="39721" spans="81:81">
      <c r="CC39721" s="2"/>
    </row>
    <row r="39722" spans="81:81">
      <c r="CC39722" s="2"/>
    </row>
    <row r="39723" spans="81:81">
      <c r="CC39723" s="2"/>
    </row>
    <row r="39724" spans="81:81">
      <c r="CC39724" s="2"/>
    </row>
    <row r="39725" spans="81:81">
      <c r="CC39725" s="2"/>
    </row>
    <row r="39726" spans="81:81">
      <c r="CC39726" s="2"/>
    </row>
    <row r="39727" spans="81:81">
      <c r="CC39727" s="2"/>
    </row>
    <row r="39728" spans="81:81">
      <c r="CC39728" s="2"/>
    </row>
    <row r="39729" spans="81:81">
      <c r="CC39729" s="2"/>
    </row>
    <row r="39730" spans="81:81">
      <c r="CC39730" s="2"/>
    </row>
    <row r="39731" spans="81:81">
      <c r="CC39731" s="2"/>
    </row>
    <row r="39732" spans="81:81">
      <c r="CC39732" s="2"/>
    </row>
    <row r="39733" spans="81:81">
      <c r="CC39733" s="2"/>
    </row>
    <row r="39734" spans="81:81">
      <c r="CC39734" s="2"/>
    </row>
    <row r="39735" spans="81:81">
      <c r="CC39735" s="2"/>
    </row>
    <row r="39736" spans="81:81">
      <c r="CC39736" s="2"/>
    </row>
    <row r="39737" spans="81:81">
      <c r="CC39737" s="2"/>
    </row>
    <row r="39738" spans="81:81">
      <c r="CC39738" s="2"/>
    </row>
    <row r="39739" spans="81:81">
      <c r="CC39739" s="2"/>
    </row>
    <row r="39740" spans="81:81">
      <c r="CC39740" s="2"/>
    </row>
    <row r="39741" spans="81:81">
      <c r="CC39741" s="2"/>
    </row>
    <row r="39742" spans="81:81">
      <c r="CC39742" s="2"/>
    </row>
    <row r="39743" spans="81:81">
      <c r="CC39743" s="2"/>
    </row>
    <row r="39744" spans="81:81">
      <c r="CC39744" s="2"/>
    </row>
    <row r="39745" spans="81:81">
      <c r="CC39745" s="2"/>
    </row>
    <row r="39746" spans="81:81">
      <c r="CC39746" s="2"/>
    </row>
    <row r="39747" spans="81:81">
      <c r="CC39747" s="2"/>
    </row>
    <row r="39748" spans="81:81">
      <c r="CC39748" s="2"/>
    </row>
    <row r="39749" spans="81:81">
      <c r="CC39749" s="2"/>
    </row>
    <row r="39750" spans="81:81">
      <c r="CC39750" s="2"/>
    </row>
    <row r="39751" spans="81:81">
      <c r="CC39751" s="2"/>
    </row>
    <row r="39752" spans="81:81">
      <c r="CC39752" s="2"/>
    </row>
    <row r="39753" spans="81:81">
      <c r="CC39753" s="2"/>
    </row>
    <row r="39754" spans="81:81">
      <c r="CC39754" s="2"/>
    </row>
    <row r="39755" spans="81:81">
      <c r="CC39755" s="2"/>
    </row>
    <row r="39756" spans="81:81">
      <c r="CC39756" s="2"/>
    </row>
    <row r="39757" spans="81:81">
      <c r="CC39757" s="2"/>
    </row>
    <row r="39758" spans="81:81">
      <c r="CC39758" s="2"/>
    </row>
    <row r="39759" spans="81:81">
      <c r="CC39759" s="2"/>
    </row>
    <row r="39760" spans="81:81">
      <c r="CC39760" s="2"/>
    </row>
    <row r="39761" spans="81:81">
      <c r="CC39761" s="2"/>
    </row>
    <row r="39762" spans="81:81">
      <c r="CC39762" s="2"/>
    </row>
    <row r="39763" spans="81:81">
      <c r="CC39763" s="2"/>
    </row>
    <row r="39764" spans="81:81">
      <c r="CC39764" s="2"/>
    </row>
    <row r="39765" spans="81:81">
      <c r="CC39765" s="2"/>
    </row>
    <row r="39766" spans="81:81">
      <c r="CC39766" s="2"/>
    </row>
    <row r="39767" spans="81:81">
      <c r="CC39767" s="2"/>
    </row>
    <row r="39768" spans="81:81">
      <c r="CC39768" s="2"/>
    </row>
    <row r="39769" spans="81:81">
      <c r="CC39769" s="2"/>
    </row>
    <row r="39770" spans="81:81">
      <c r="CC39770" s="2"/>
    </row>
    <row r="39771" spans="81:81">
      <c r="CC39771" s="2"/>
    </row>
    <row r="39772" spans="81:81">
      <c r="CC39772" s="2"/>
    </row>
    <row r="39773" spans="81:81">
      <c r="CC39773" s="2"/>
    </row>
    <row r="39774" spans="81:81">
      <c r="CC39774" s="2"/>
    </row>
    <row r="39775" spans="81:81">
      <c r="CC39775" s="2"/>
    </row>
    <row r="39776" spans="81:81">
      <c r="CC39776" s="2"/>
    </row>
    <row r="39777" spans="81:81">
      <c r="CC39777" s="2"/>
    </row>
    <row r="39778" spans="81:81">
      <c r="CC39778" s="2"/>
    </row>
    <row r="39779" spans="81:81">
      <c r="CC39779" s="2"/>
    </row>
    <row r="39780" spans="81:81">
      <c r="CC39780" s="2"/>
    </row>
    <row r="39781" spans="81:81">
      <c r="CC39781" s="2"/>
    </row>
    <row r="39782" spans="81:81">
      <c r="CC39782" s="2"/>
    </row>
    <row r="39783" spans="81:81">
      <c r="CC39783" s="2"/>
    </row>
    <row r="39784" spans="81:81">
      <c r="CC39784" s="2"/>
    </row>
    <row r="39785" spans="81:81">
      <c r="CC39785" s="2"/>
    </row>
    <row r="39786" spans="81:81">
      <c r="CC39786" s="2"/>
    </row>
    <row r="39787" spans="81:81">
      <c r="CC39787" s="2"/>
    </row>
    <row r="39788" spans="81:81">
      <c r="CC39788" s="2"/>
    </row>
    <row r="39789" spans="81:81">
      <c r="CC39789" s="2"/>
    </row>
    <row r="39790" spans="81:81">
      <c r="CC39790" s="2"/>
    </row>
    <row r="39791" spans="81:81">
      <c r="CC39791" s="2"/>
    </row>
    <row r="39792" spans="81:81">
      <c r="CC39792" s="2"/>
    </row>
    <row r="39793" spans="81:81">
      <c r="CC39793" s="2"/>
    </row>
    <row r="39794" spans="81:81">
      <c r="CC39794" s="2"/>
    </row>
    <row r="39795" spans="81:81">
      <c r="CC39795" s="2"/>
    </row>
    <row r="39796" spans="81:81">
      <c r="CC39796" s="2"/>
    </row>
    <row r="39797" spans="81:81">
      <c r="CC39797" s="2"/>
    </row>
    <row r="39798" spans="81:81">
      <c r="CC39798" s="2"/>
    </row>
    <row r="39799" spans="81:81">
      <c r="CC39799" s="2"/>
    </row>
    <row r="39800" spans="81:81">
      <c r="CC39800" s="2"/>
    </row>
    <row r="39801" spans="81:81">
      <c r="CC39801" s="2"/>
    </row>
    <row r="39802" spans="81:81">
      <c r="CC39802" s="2"/>
    </row>
    <row r="39803" spans="81:81">
      <c r="CC39803" s="2"/>
    </row>
    <row r="39804" spans="81:81">
      <c r="CC39804" s="2"/>
    </row>
    <row r="39805" spans="81:81">
      <c r="CC39805" s="2"/>
    </row>
    <row r="39806" spans="81:81">
      <c r="CC39806" s="2"/>
    </row>
    <row r="39807" spans="81:81">
      <c r="CC39807" s="2"/>
    </row>
    <row r="39808" spans="81:81">
      <c r="CC39808" s="2"/>
    </row>
    <row r="39809" spans="81:81">
      <c r="CC39809" s="2"/>
    </row>
    <row r="39810" spans="81:81">
      <c r="CC39810" s="2"/>
    </row>
    <row r="39811" spans="81:81">
      <c r="CC39811" s="2"/>
    </row>
    <row r="39812" spans="81:81">
      <c r="CC39812" s="2"/>
    </row>
    <row r="39813" spans="81:81">
      <c r="CC39813" s="2"/>
    </row>
    <row r="39814" spans="81:81">
      <c r="CC39814" s="2"/>
    </row>
    <row r="39815" spans="81:81">
      <c r="CC39815" s="2"/>
    </row>
    <row r="39816" spans="81:81">
      <c r="CC39816" s="2"/>
    </row>
    <row r="39817" spans="81:81">
      <c r="CC39817" s="2"/>
    </row>
    <row r="39818" spans="81:81">
      <c r="CC39818" s="2"/>
    </row>
    <row r="39819" spans="81:81">
      <c r="CC39819" s="2"/>
    </row>
    <row r="39820" spans="81:81">
      <c r="CC39820" s="2"/>
    </row>
    <row r="39821" spans="81:81">
      <c r="CC39821" s="2"/>
    </row>
    <row r="39822" spans="81:81">
      <c r="CC39822" s="2"/>
    </row>
    <row r="39823" spans="81:81">
      <c r="CC39823" s="2"/>
    </row>
    <row r="39824" spans="81:81">
      <c r="CC39824" s="2"/>
    </row>
    <row r="39825" spans="81:81">
      <c r="CC39825" s="2"/>
    </row>
    <row r="39826" spans="81:81">
      <c r="CC39826" s="2"/>
    </row>
    <row r="39827" spans="81:81">
      <c r="CC39827" s="2"/>
    </row>
    <row r="39828" spans="81:81">
      <c r="CC39828" s="2"/>
    </row>
    <row r="39829" spans="81:81">
      <c r="CC39829" s="2"/>
    </row>
    <row r="39830" spans="81:81">
      <c r="CC39830" s="2"/>
    </row>
    <row r="39831" spans="81:81">
      <c r="CC39831" s="2"/>
    </row>
    <row r="39832" spans="81:81">
      <c r="CC39832" s="2"/>
    </row>
    <row r="39833" spans="81:81">
      <c r="CC39833" s="2"/>
    </row>
    <row r="39834" spans="81:81">
      <c r="CC39834" s="2"/>
    </row>
    <row r="39835" spans="81:81">
      <c r="CC39835" s="2"/>
    </row>
    <row r="39836" spans="81:81">
      <c r="CC39836" s="2"/>
    </row>
    <row r="39837" spans="81:81">
      <c r="CC39837" s="2"/>
    </row>
    <row r="39838" spans="81:81">
      <c r="CC39838" s="2"/>
    </row>
    <row r="39839" spans="81:81">
      <c r="CC39839" s="2"/>
    </row>
    <row r="39840" spans="81:81">
      <c r="CC39840" s="2"/>
    </row>
    <row r="39841" spans="81:81">
      <c r="CC39841" s="2"/>
    </row>
    <row r="39842" spans="81:81">
      <c r="CC39842" s="2"/>
    </row>
    <row r="39843" spans="81:81">
      <c r="CC39843" s="2"/>
    </row>
    <row r="39844" spans="81:81">
      <c r="CC39844" s="2"/>
    </row>
    <row r="39845" spans="81:81">
      <c r="CC39845" s="2"/>
    </row>
    <row r="39846" spans="81:81">
      <c r="CC39846" s="2"/>
    </row>
    <row r="39847" spans="81:81">
      <c r="CC39847" s="2"/>
    </row>
    <row r="39848" spans="81:81">
      <c r="CC39848" s="2"/>
    </row>
    <row r="39849" spans="81:81">
      <c r="CC39849" s="2"/>
    </row>
    <row r="39850" spans="81:81">
      <c r="CC39850" s="2"/>
    </row>
    <row r="39851" spans="81:81">
      <c r="CC39851" s="2"/>
    </row>
    <row r="39852" spans="81:81">
      <c r="CC39852" s="2"/>
    </row>
    <row r="39853" spans="81:81">
      <c r="CC39853" s="2"/>
    </row>
    <row r="39854" spans="81:81">
      <c r="CC39854" s="2"/>
    </row>
    <row r="39855" spans="81:81">
      <c r="CC39855" s="2"/>
    </row>
    <row r="39856" spans="81:81">
      <c r="CC39856" s="2"/>
    </row>
    <row r="39857" spans="81:81">
      <c r="CC39857" s="2"/>
    </row>
    <row r="39858" spans="81:81">
      <c r="CC39858" s="2"/>
    </row>
    <row r="39859" spans="81:81">
      <c r="CC39859" s="2"/>
    </row>
    <row r="39860" spans="81:81">
      <c r="CC39860" s="2"/>
    </row>
    <row r="39861" spans="81:81">
      <c r="CC39861" s="2"/>
    </row>
    <row r="39862" spans="81:81">
      <c r="CC39862" s="2"/>
    </row>
    <row r="39863" spans="81:81">
      <c r="CC39863" s="2"/>
    </row>
    <row r="39864" spans="81:81">
      <c r="CC39864" s="2"/>
    </row>
    <row r="39865" spans="81:81">
      <c r="CC39865" s="2"/>
    </row>
    <row r="39866" spans="81:81">
      <c r="CC39866" s="2"/>
    </row>
    <row r="39867" spans="81:81">
      <c r="CC39867" s="2"/>
    </row>
    <row r="39868" spans="81:81">
      <c r="CC39868" s="2"/>
    </row>
    <row r="39869" spans="81:81">
      <c r="CC39869" s="2"/>
    </row>
    <row r="39870" spans="81:81">
      <c r="CC39870" s="2"/>
    </row>
    <row r="39871" spans="81:81">
      <c r="CC39871" s="2"/>
    </row>
    <row r="39872" spans="81:81">
      <c r="CC39872" s="2"/>
    </row>
    <row r="39873" spans="81:81">
      <c r="CC39873" s="2"/>
    </row>
    <row r="39874" spans="81:81">
      <c r="CC39874" s="2"/>
    </row>
    <row r="39875" spans="81:81">
      <c r="CC39875" s="2"/>
    </row>
    <row r="39876" spans="81:81">
      <c r="CC39876" s="2"/>
    </row>
    <row r="39877" spans="81:81">
      <c r="CC39877" s="2"/>
    </row>
    <row r="39878" spans="81:81">
      <c r="CC39878" s="2"/>
    </row>
    <row r="39879" spans="81:81">
      <c r="CC39879" s="2"/>
    </row>
    <row r="39880" spans="81:81">
      <c r="CC39880" s="2"/>
    </row>
    <row r="39881" spans="81:81">
      <c r="CC39881" s="2"/>
    </row>
    <row r="39882" spans="81:81">
      <c r="CC39882" s="2"/>
    </row>
    <row r="39883" spans="81:81">
      <c r="CC39883" s="2"/>
    </row>
    <row r="39884" spans="81:81">
      <c r="CC39884" s="2"/>
    </row>
    <row r="39885" spans="81:81">
      <c r="CC39885" s="2"/>
    </row>
    <row r="39886" spans="81:81">
      <c r="CC39886" s="2"/>
    </row>
    <row r="39887" spans="81:81">
      <c r="CC39887" s="2"/>
    </row>
    <row r="39888" spans="81:81">
      <c r="CC39888" s="2"/>
    </row>
    <row r="39889" spans="81:81">
      <c r="CC39889" s="2"/>
    </row>
    <row r="39890" spans="81:81">
      <c r="CC39890" s="2"/>
    </row>
    <row r="39891" spans="81:81">
      <c r="CC39891" s="2"/>
    </row>
    <row r="39892" spans="81:81">
      <c r="CC39892" s="2"/>
    </row>
    <row r="39893" spans="81:81">
      <c r="CC39893" s="2"/>
    </row>
    <row r="39894" spans="81:81">
      <c r="CC39894" s="2"/>
    </row>
    <row r="39895" spans="81:81">
      <c r="CC39895" s="2"/>
    </row>
    <row r="39896" spans="81:81">
      <c r="CC39896" s="2"/>
    </row>
    <row r="39897" spans="81:81">
      <c r="CC39897" s="2"/>
    </row>
    <row r="39898" spans="81:81">
      <c r="CC39898" s="2"/>
    </row>
    <row r="39899" spans="81:81">
      <c r="CC39899" s="2"/>
    </row>
    <row r="39900" spans="81:81">
      <c r="CC39900" s="2"/>
    </row>
    <row r="39901" spans="81:81">
      <c r="CC39901" s="2"/>
    </row>
    <row r="39902" spans="81:81">
      <c r="CC39902" s="2"/>
    </row>
    <row r="39903" spans="81:81">
      <c r="CC39903" s="2"/>
    </row>
    <row r="39904" spans="81:81">
      <c r="CC39904" s="2"/>
    </row>
    <row r="39905" spans="81:81">
      <c r="CC39905" s="2"/>
    </row>
    <row r="39906" spans="81:81">
      <c r="CC39906" s="2"/>
    </row>
    <row r="39907" spans="81:81">
      <c r="CC39907" s="2"/>
    </row>
    <row r="39908" spans="81:81">
      <c r="CC39908" s="2"/>
    </row>
    <row r="39909" spans="81:81">
      <c r="CC39909" s="2"/>
    </row>
    <row r="39910" spans="81:81">
      <c r="CC39910" s="2"/>
    </row>
    <row r="39911" spans="81:81">
      <c r="CC39911" s="2"/>
    </row>
    <row r="39912" spans="81:81">
      <c r="CC39912" s="2"/>
    </row>
    <row r="39913" spans="81:81">
      <c r="CC39913" s="2"/>
    </row>
    <row r="39914" spans="81:81">
      <c r="CC39914" s="2"/>
    </row>
    <row r="39915" spans="81:81">
      <c r="CC39915" s="2"/>
    </row>
    <row r="39916" spans="81:81">
      <c r="CC39916" s="2"/>
    </row>
    <row r="39917" spans="81:81">
      <c r="CC39917" s="2"/>
    </row>
    <row r="39918" spans="81:81">
      <c r="CC39918" s="2"/>
    </row>
    <row r="39919" spans="81:81">
      <c r="CC39919" s="2"/>
    </row>
    <row r="39920" spans="81:81">
      <c r="CC39920" s="2"/>
    </row>
    <row r="39921" spans="81:81">
      <c r="CC39921" s="2"/>
    </row>
    <row r="39922" spans="81:81">
      <c r="CC39922" s="2"/>
    </row>
    <row r="39923" spans="81:81">
      <c r="CC39923" s="2"/>
    </row>
    <row r="39924" spans="81:81">
      <c r="CC39924" s="2"/>
    </row>
    <row r="39925" spans="81:81">
      <c r="CC39925" s="2"/>
    </row>
    <row r="39926" spans="81:81">
      <c r="CC39926" s="2"/>
    </row>
    <row r="39927" spans="81:81">
      <c r="CC39927" s="2"/>
    </row>
    <row r="39928" spans="81:81">
      <c r="CC39928" s="2"/>
    </row>
    <row r="39929" spans="81:81">
      <c r="CC39929" s="2"/>
    </row>
    <row r="39930" spans="81:81">
      <c r="CC39930" s="2"/>
    </row>
    <row r="39931" spans="81:81">
      <c r="CC39931" s="2"/>
    </row>
    <row r="39932" spans="81:81">
      <c r="CC39932" s="2"/>
    </row>
    <row r="39933" spans="81:81">
      <c r="CC39933" s="2"/>
    </row>
    <row r="39934" spans="81:81">
      <c r="CC39934" s="2"/>
    </row>
    <row r="39935" spans="81:81">
      <c r="CC39935" s="2"/>
    </row>
    <row r="39936" spans="81:81">
      <c r="CC39936" s="2"/>
    </row>
    <row r="39937" spans="81:81">
      <c r="CC39937" s="2"/>
    </row>
    <row r="39938" spans="81:81">
      <c r="CC39938" s="2"/>
    </row>
    <row r="39939" spans="81:81">
      <c r="CC39939" s="2"/>
    </row>
    <row r="39940" spans="81:81">
      <c r="CC39940" s="2"/>
    </row>
    <row r="39941" spans="81:81">
      <c r="CC39941" s="2"/>
    </row>
    <row r="39942" spans="81:81">
      <c r="CC39942" s="2"/>
    </row>
    <row r="39943" spans="81:81">
      <c r="CC39943" s="2"/>
    </row>
    <row r="39944" spans="81:81">
      <c r="CC39944" s="2"/>
    </row>
    <row r="39945" spans="81:81">
      <c r="CC39945" s="2"/>
    </row>
    <row r="39946" spans="81:81">
      <c r="CC39946" s="2"/>
    </row>
    <row r="39947" spans="81:81">
      <c r="CC39947" s="2"/>
    </row>
    <row r="39948" spans="81:81">
      <c r="CC39948" s="2"/>
    </row>
    <row r="39949" spans="81:81">
      <c r="CC39949" s="2"/>
    </row>
    <row r="39950" spans="81:81">
      <c r="CC39950" s="2"/>
    </row>
    <row r="39951" spans="81:81">
      <c r="CC39951" s="2"/>
    </row>
    <row r="39952" spans="81:81">
      <c r="CC39952" s="2"/>
    </row>
    <row r="39953" spans="81:81">
      <c r="CC39953" s="2"/>
    </row>
    <row r="39954" spans="81:81">
      <c r="CC39954" s="2"/>
    </row>
    <row r="39955" spans="81:81">
      <c r="CC39955" s="2"/>
    </row>
    <row r="39956" spans="81:81">
      <c r="CC39956" s="2"/>
    </row>
    <row r="39957" spans="81:81">
      <c r="CC39957" s="2"/>
    </row>
    <row r="39958" spans="81:81">
      <c r="CC39958" s="2"/>
    </row>
    <row r="39959" spans="81:81">
      <c r="CC39959" s="2"/>
    </row>
    <row r="39960" spans="81:81">
      <c r="CC39960" s="2"/>
    </row>
    <row r="39961" spans="81:81">
      <c r="CC39961" s="2"/>
    </row>
    <row r="39962" spans="81:81">
      <c r="CC39962" s="2"/>
    </row>
    <row r="39963" spans="81:81">
      <c r="CC39963" s="2"/>
    </row>
    <row r="39964" spans="81:81">
      <c r="CC39964" s="2"/>
    </row>
    <row r="39965" spans="81:81">
      <c r="CC39965" s="2"/>
    </row>
    <row r="39966" spans="81:81">
      <c r="CC39966" s="2"/>
    </row>
    <row r="39967" spans="81:81">
      <c r="CC39967" s="2"/>
    </row>
    <row r="39968" spans="81:81">
      <c r="CC39968" s="2"/>
    </row>
    <row r="39969" spans="81:81">
      <c r="CC39969" s="2"/>
    </row>
    <row r="39970" spans="81:81">
      <c r="CC39970" s="2"/>
    </row>
    <row r="39971" spans="81:81">
      <c r="CC39971" s="2"/>
    </row>
    <row r="39972" spans="81:81">
      <c r="CC39972" s="2"/>
    </row>
    <row r="39973" spans="81:81">
      <c r="CC39973" s="2"/>
    </row>
    <row r="39974" spans="81:81">
      <c r="CC39974" s="2"/>
    </row>
    <row r="39975" spans="81:81">
      <c r="CC39975" s="2"/>
    </row>
    <row r="39976" spans="81:81">
      <c r="CC39976" s="2"/>
    </row>
    <row r="39977" spans="81:81">
      <c r="CC39977" s="2"/>
    </row>
    <row r="39978" spans="81:81">
      <c r="CC39978" s="2"/>
    </row>
    <row r="39979" spans="81:81">
      <c r="CC39979" s="2"/>
    </row>
    <row r="39980" spans="81:81">
      <c r="CC39980" s="2"/>
    </row>
    <row r="39981" spans="81:81">
      <c r="CC39981" s="2"/>
    </row>
    <row r="39982" spans="81:81">
      <c r="CC39982" s="2"/>
    </row>
    <row r="39983" spans="81:81">
      <c r="CC39983" s="2"/>
    </row>
    <row r="39984" spans="81:81">
      <c r="CC39984" s="2"/>
    </row>
    <row r="39985" spans="81:81">
      <c r="CC39985" s="2"/>
    </row>
    <row r="39986" spans="81:81">
      <c r="CC39986" s="2"/>
    </row>
    <row r="39987" spans="81:81">
      <c r="CC39987" s="2"/>
    </row>
    <row r="39988" spans="81:81">
      <c r="CC39988" s="2"/>
    </row>
    <row r="39989" spans="81:81">
      <c r="CC39989" s="2"/>
    </row>
    <row r="39990" spans="81:81">
      <c r="CC39990" s="2"/>
    </row>
    <row r="39991" spans="81:81">
      <c r="CC39991" s="2"/>
    </row>
    <row r="39992" spans="81:81">
      <c r="CC39992" s="2"/>
    </row>
    <row r="39993" spans="81:81">
      <c r="CC39993" s="2"/>
    </row>
    <row r="39994" spans="81:81">
      <c r="CC39994" s="2"/>
    </row>
    <row r="39995" spans="81:81">
      <c r="CC39995" s="2"/>
    </row>
    <row r="39996" spans="81:81">
      <c r="CC39996" s="2"/>
    </row>
    <row r="39997" spans="81:81">
      <c r="CC39997" s="2"/>
    </row>
    <row r="39998" spans="81:81">
      <c r="CC39998" s="2"/>
    </row>
    <row r="39999" spans="81:81">
      <c r="CC39999" s="2"/>
    </row>
    <row r="40000" spans="81:81">
      <c r="CC40000" s="2"/>
    </row>
    <row r="40001" spans="81:81">
      <c r="CC40001" s="2"/>
    </row>
    <row r="40002" spans="81:81">
      <c r="CC40002" s="2"/>
    </row>
    <row r="40003" spans="81:81">
      <c r="CC40003" s="2"/>
    </row>
    <row r="40004" spans="81:81">
      <c r="CC40004" s="2"/>
    </row>
    <row r="40005" spans="81:81">
      <c r="CC40005" s="2"/>
    </row>
    <row r="40006" spans="81:81">
      <c r="CC40006" s="2"/>
    </row>
    <row r="40007" spans="81:81">
      <c r="CC40007" s="2"/>
    </row>
    <row r="40008" spans="81:81">
      <c r="CC40008" s="2"/>
    </row>
    <row r="40009" spans="81:81">
      <c r="CC40009" s="2"/>
    </row>
    <row r="40010" spans="81:81">
      <c r="CC40010" s="2"/>
    </row>
    <row r="40011" spans="81:81">
      <c r="CC40011" s="2"/>
    </row>
    <row r="40012" spans="81:81">
      <c r="CC40012" s="2"/>
    </row>
    <row r="40013" spans="81:81">
      <c r="CC40013" s="2"/>
    </row>
    <row r="40014" spans="81:81">
      <c r="CC40014" s="2"/>
    </row>
    <row r="40015" spans="81:81">
      <c r="CC40015" s="2"/>
    </row>
    <row r="40016" spans="81:81">
      <c r="CC40016" s="2"/>
    </row>
    <row r="40017" spans="81:81">
      <c r="CC40017" s="2"/>
    </row>
    <row r="40018" spans="81:81">
      <c r="CC40018" s="2"/>
    </row>
    <row r="40019" spans="81:81">
      <c r="CC40019" s="2"/>
    </row>
    <row r="40020" spans="81:81">
      <c r="CC40020" s="2"/>
    </row>
    <row r="40021" spans="81:81">
      <c r="CC40021" s="2"/>
    </row>
    <row r="40022" spans="81:81">
      <c r="CC40022" s="2"/>
    </row>
    <row r="40023" spans="81:81">
      <c r="CC40023" s="2"/>
    </row>
    <row r="40024" spans="81:81">
      <c r="CC40024" s="2"/>
    </row>
    <row r="40025" spans="81:81">
      <c r="CC40025" s="2"/>
    </row>
    <row r="40026" spans="81:81">
      <c r="CC40026" s="2"/>
    </row>
    <row r="40027" spans="81:81">
      <c r="CC40027" s="2"/>
    </row>
    <row r="40028" spans="81:81">
      <c r="CC40028" s="2"/>
    </row>
    <row r="40029" spans="81:81">
      <c r="CC40029" s="2"/>
    </row>
    <row r="40030" spans="81:81">
      <c r="CC40030" s="2"/>
    </row>
    <row r="40031" spans="81:81">
      <c r="CC40031" s="2"/>
    </row>
    <row r="40032" spans="81:81">
      <c r="CC40032" s="2"/>
    </row>
    <row r="40033" spans="81:81">
      <c r="CC40033" s="2"/>
    </row>
    <row r="40034" spans="81:81">
      <c r="CC40034" s="2"/>
    </row>
    <row r="40035" spans="81:81">
      <c r="CC40035" s="2"/>
    </row>
    <row r="40036" spans="81:81">
      <c r="CC40036" s="2"/>
    </row>
    <row r="40037" spans="81:81">
      <c r="CC40037" s="2"/>
    </row>
    <row r="40038" spans="81:81">
      <c r="CC40038" s="2"/>
    </row>
    <row r="40039" spans="81:81">
      <c r="CC40039" s="2"/>
    </row>
    <row r="40040" spans="81:81">
      <c r="CC40040" s="2"/>
    </row>
    <row r="40041" spans="81:81">
      <c r="CC40041" s="2"/>
    </row>
    <row r="40042" spans="81:81">
      <c r="CC40042" s="2"/>
    </row>
    <row r="40043" spans="81:81">
      <c r="CC40043" s="2"/>
    </row>
    <row r="40044" spans="81:81">
      <c r="CC40044" s="2"/>
    </row>
    <row r="40045" spans="81:81">
      <c r="CC40045" s="2"/>
    </row>
    <row r="40046" spans="81:81">
      <c r="CC40046" s="2"/>
    </row>
    <row r="40047" spans="81:81">
      <c r="CC40047" s="2"/>
    </row>
    <row r="40048" spans="81:81">
      <c r="CC40048" s="2"/>
    </row>
    <row r="40049" spans="81:81">
      <c r="CC40049" s="2"/>
    </row>
    <row r="40050" spans="81:81">
      <c r="CC40050" s="2"/>
    </row>
    <row r="40051" spans="81:81">
      <c r="CC40051" s="2"/>
    </row>
    <row r="40052" spans="81:81">
      <c r="CC40052" s="2"/>
    </row>
    <row r="40053" spans="81:81">
      <c r="CC40053" s="2"/>
    </row>
    <row r="40054" spans="81:81">
      <c r="CC40054" s="2"/>
    </row>
    <row r="40055" spans="81:81">
      <c r="CC40055" s="2"/>
    </row>
    <row r="40056" spans="81:81">
      <c r="CC40056" s="2"/>
    </row>
    <row r="40057" spans="81:81">
      <c r="CC40057" s="2"/>
    </row>
    <row r="40058" spans="81:81">
      <c r="CC40058" s="2"/>
    </row>
    <row r="40059" spans="81:81">
      <c r="CC40059" s="2"/>
    </row>
    <row r="40060" spans="81:81">
      <c r="CC40060" s="2"/>
    </row>
    <row r="40061" spans="81:81">
      <c r="CC40061" s="2"/>
    </row>
    <row r="40062" spans="81:81">
      <c r="CC40062" s="2"/>
    </row>
    <row r="40063" spans="81:81">
      <c r="CC40063" s="2"/>
    </row>
    <row r="40064" spans="81:81">
      <c r="CC40064" s="2"/>
    </row>
    <row r="40065" spans="81:81">
      <c r="CC40065" s="2"/>
    </row>
    <row r="40066" spans="81:81">
      <c r="CC40066" s="2"/>
    </row>
    <row r="40067" spans="81:81">
      <c r="CC40067" s="2"/>
    </row>
    <row r="40068" spans="81:81">
      <c r="CC40068" s="2"/>
    </row>
    <row r="40069" spans="81:81">
      <c r="CC40069" s="2"/>
    </row>
    <row r="40070" spans="81:81">
      <c r="CC40070" s="2"/>
    </row>
    <row r="40071" spans="81:81">
      <c r="CC40071" s="2"/>
    </row>
    <row r="40072" spans="81:81">
      <c r="CC40072" s="2"/>
    </row>
    <row r="40073" spans="81:81">
      <c r="CC40073" s="2"/>
    </row>
    <row r="40074" spans="81:81">
      <c r="CC40074" s="2"/>
    </row>
    <row r="40075" spans="81:81">
      <c r="CC40075" s="2"/>
    </row>
    <row r="40076" spans="81:81">
      <c r="CC40076" s="2"/>
    </row>
    <row r="40077" spans="81:81">
      <c r="CC40077" s="2"/>
    </row>
    <row r="40078" spans="81:81">
      <c r="CC40078" s="2"/>
    </row>
    <row r="40079" spans="81:81">
      <c r="CC40079" s="2"/>
    </row>
    <row r="40080" spans="81:81">
      <c r="CC40080" s="2"/>
    </row>
    <row r="40081" spans="81:81">
      <c r="CC40081" s="2"/>
    </row>
    <row r="40082" spans="81:81">
      <c r="CC40082" s="2"/>
    </row>
    <row r="40083" spans="81:81">
      <c r="CC40083" s="2"/>
    </row>
    <row r="40084" spans="81:81">
      <c r="CC40084" s="2"/>
    </row>
    <row r="40085" spans="81:81">
      <c r="CC40085" s="2"/>
    </row>
    <row r="40086" spans="81:81">
      <c r="CC40086" s="2"/>
    </row>
    <row r="40087" spans="81:81">
      <c r="CC40087" s="2"/>
    </row>
    <row r="40088" spans="81:81">
      <c r="CC40088" s="2"/>
    </row>
    <row r="40089" spans="81:81">
      <c r="CC40089" s="2"/>
    </row>
    <row r="40090" spans="81:81">
      <c r="CC40090" s="2"/>
    </row>
    <row r="40091" spans="81:81">
      <c r="CC40091" s="2"/>
    </row>
    <row r="40092" spans="81:81">
      <c r="CC40092" s="2"/>
    </row>
    <row r="40093" spans="81:81">
      <c r="CC40093" s="2"/>
    </row>
    <row r="40094" spans="81:81">
      <c r="CC40094" s="2"/>
    </row>
    <row r="40095" spans="81:81">
      <c r="CC40095" s="2"/>
    </row>
    <row r="40096" spans="81:81">
      <c r="CC40096" s="2"/>
    </row>
    <row r="40097" spans="81:81">
      <c r="CC40097" s="2"/>
    </row>
    <row r="40098" spans="81:81">
      <c r="CC40098" s="2"/>
    </row>
    <row r="40099" spans="81:81">
      <c r="CC40099" s="2"/>
    </row>
    <row r="40100" spans="81:81">
      <c r="CC40100" s="2"/>
    </row>
    <row r="40101" spans="81:81">
      <c r="CC40101" s="2"/>
    </row>
    <row r="40102" spans="81:81">
      <c r="CC40102" s="2"/>
    </row>
    <row r="40103" spans="81:81">
      <c r="CC40103" s="2"/>
    </row>
    <row r="40104" spans="81:81">
      <c r="CC40104" s="2"/>
    </row>
    <row r="40105" spans="81:81">
      <c r="CC40105" s="2"/>
    </row>
    <row r="40106" spans="81:81">
      <c r="CC40106" s="2"/>
    </row>
    <row r="40107" spans="81:81">
      <c r="CC40107" s="2"/>
    </row>
    <row r="40108" spans="81:81">
      <c r="CC40108" s="2"/>
    </row>
    <row r="40109" spans="81:81">
      <c r="CC40109" s="2"/>
    </row>
    <row r="40110" spans="81:81">
      <c r="CC40110" s="2"/>
    </row>
    <row r="40111" spans="81:81">
      <c r="CC40111" s="2"/>
    </row>
    <row r="40112" spans="81:81">
      <c r="CC40112" s="2"/>
    </row>
    <row r="40113" spans="81:81">
      <c r="CC40113" s="2"/>
    </row>
    <row r="40114" spans="81:81">
      <c r="CC40114" s="2"/>
    </row>
    <row r="40115" spans="81:81">
      <c r="CC40115" s="2"/>
    </row>
    <row r="40116" spans="81:81">
      <c r="CC40116" s="2"/>
    </row>
    <row r="40117" spans="81:81">
      <c r="CC40117" s="2"/>
    </row>
    <row r="40118" spans="81:81">
      <c r="CC40118" s="2"/>
    </row>
    <row r="40119" spans="81:81">
      <c r="CC40119" s="2"/>
    </row>
    <row r="40120" spans="81:81">
      <c r="CC40120" s="2"/>
    </row>
    <row r="40121" spans="81:81">
      <c r="CC40121" s="2"/>
    </row>
    <row r="40122" spans="81:81">
      <c r="CC40122" s="2"/>
    </row>
    <row r="40123" spans="81:81">
      <c r="CC40123" s="2"/>
    </row>
    <row r="40124" spans="81:81">
      <c r="CC40124" s="2"/>
    </row>
    <row r="40125" spans="81:81">
      <c r="CC40125" s="2"/>
    </row>
    <row r="40126" spans="81:81">
      <c r="CC40126" s="2"/>
    </row>
    <row r="40127" spans="81:81">
      <c r="CC40127" s="2"/>
    </row>
    <row r="40128" spans="81:81">
      <c r="CC40128" s="2"/>
    </row>
    <row r="40129" spans="81:81">
      <c r="CC40129" s="2"/>
    </row>
    <row r="40130" spans="81:81">
      <c r="CC40130" s="2"/>
    </row>
    <row r="40131" spans="81:81">
      <c r="CC40131" s="2"/>
    </row>
    <row r="40132" spans="81:81">
      <c r="CC40132" s="2"/>
    </row>
    <row r="40133" spans="81:81">
      <c r="CC40133" s="2"/>
    </row>
    <row r="40134" spans="81:81">
      <c r="CC40134" s="2"/>
    </row>
    <row r="40135" spans="81:81">
      <c r="CC40135" s="2"/>
    </row>
    <row r="40136" spans="81:81">
      <c r="CC40136" s="2"/>
    </row>
    <row r="40137" spans="81:81">
      <c r="CC40137" s="2"/>
    </row>
    <row r="40138" spans="81:81">
      <c r="CC40138" s="2"/>
    </row>
    <row r="40139" spans="81:81">
      <c r="CC40139" s="2"/>
    </row>
    <row r="40140" spans="81:81">
      <c r="CC40140" s="2"/>
    </row>
    <row r="40141" spans="81:81">
      <c r="CC40141" s="2"/>
    </row>
    <row r="40142" spans="81:81">
      <c r="CC40142" s="2"/>
    </row>
    <row r="40143" spans="81:81">
      <c r="CC40143" s="2"/>
    </row>
    <row r="40144" spans="81:81">
      <c r="CC40144" s="2"/>
    </row>
    <row r="40145" spans="81:81">
      <c r="CC40145" s="2"/>
    </row>
    <row r="40146" spans="81:81">
      <c r="CC40146" s="2"/>
    </row>
    <row r="40147" spans="81:81">
      <c r="CC40147" s="2"/>
    </row>
    <row r="40148" spans="81:81">
      <c r="CC40148" s="2"/>
    </row>
    <row r="40149" spans="81:81">
      <c r="CC40149" s="2"/>
    </row>
    <row r="40150" spans="81:81">
      <c r="CC40150" s="2"/>
    </row>
    <row r="40151" spans="81:81">
      <c r="CC40151" s="2"/>
    </row>
    <row r="40152" spans="81:81">
      <c r="CC40152" s="2"/>
    </row>
    <row r="40153" spans="81:81">
      <c r="CC40153" s="2"/>
    </row>
    <row r="40154" spans="81:81">
      <c r="CC40154" s="2"/>
    </row>
    <row r="40155" spans="81:81">
      <c r="CC40155" s="2"/>
    </row>
    <row r="40156" spans="81:81">
      <c r="CC40156" s="2"/>
    </row>
    <row r="40157" spans="81:81">
      <c r="CC40157" s="2"/>
    </row>
    <row r="40158" spans="81:81">
      <c r="CC40158" s="2"/>
    </row>
    <row r="40159" spans="81:81">
      <c r="CC40159" s="2"/>
    </row>
    <row r="40160" spans="81:81">
      <c r="CC40160" s="2"/>
    </row>
    <row r="40161" spans="81:81">
      <c r="CC40161" s="2"/>
    </row>
    <row r="40162" spans="81:81">
      <c r="CC40162" s="2"/>
    </row>
    <row r="40163" spans="81:81">
      <c r="CC40163" s="2"/>
    </row>
    <row r="40164" spans="81:81">
      <c r="CC40164" s="2"/>
    </row>
    <row r="40165" spans="81:81">
      <c r="CC40165" s="2"/>
    </row>
    <row r="40166" spans="81:81">
      <c r="CC40166" s="2"/>
    </row>
    <row r="40167" spans="81:81">
      <c r="CC40167" s="2"/>
    </row>
    <row r="40168" spans="81:81">
      <c r="CC40168" s="2"/>
    </row>
    <row r="40169" spans="81:81">
      <c r="CC40169" s="2"/>
    </row>
    <row r="40170" spans="81:81">
      <c r="CC40170" s="2"/>
    </row>
    <row r="40171" spans="81:81">
      <c r="CC40171" s="2"/>
    </row>
    <row r="40172" spans="81:81">
      <c r="CC40172" s="2"/>
    </row>
    <row r="40173" spans="81:81">
      <c r="CC40173" s="2"/>
    </row>
    <row r="40174" spans="81:81">
      <c r="CC40174" s="2"/>
    </row>
    <row r="40175" spans="81:81">
      <c r="CC40175" s="2"/>
    </row>
    <row r="40176" spans="81:81">
      <c r="CC40176" s="2"/>
    </row>
    <row r="40177" spans="81:81">
      <c r="CC40177" s="2"/>
    </row>
    <row r="40178" spans="81:81">
      <c r="CC40178" s="2"/>
    </row>
    <row r="40179" spans="81:81">
      <c r="CC40179" s="2"/>
    </row>
    <row r="40180" spans="81:81">
      <c r="CC40180" s="2"/>
    </row>
    <row r="40181" spans="81:81">
      <c r="CC40181" s="2"/>
    </row>
    <row r="40182" spans="81:81">
      <c r="CC40182" s="2"/>
    </row>
    <row r="40183" spans="81:81">
      <c r="CC40183" s="2"/>
    </row>
    <row r="40184" spans="81:81">
      <c r="CC40184" s="2"/>
    </row>
    <row r="40185" spans="81:81">
      <c r="CC40185" s="2"/>
    </row>
    <row r="40186" spans="81:81">
      <c r="CC40186" s="2"/>
    </row>
    <row r="40187" spans="81:81">
      <c r="CC40187" s="2"/>
    </row>
    <row r="40188" spans="81:81">
      <c r="CC40188" s="2"/>
    </row>
    <row r="40189" spans="81:81">
      <c r="CC40189" s="2"/>
    </row>
    <row r="40190" spans="81:81">
      <c r="CC40190" s="2"/>
    </row>
    <row r="40191" spans="81:81">
      <c r="CC40191" s="2"/>
    </row>
    <row r="40192" spans="81:81">
      <c r="CC40192" s="2"/>
    </row>
    <row r="40193" spans="81:81">
      <c r="CC40193" s="2"/>
    </row>
    <row r="40194" spans="81:81">
      <c r="CC40194" s="2"/>
    </row>
    <row r="40195" spans="81:81">
      <c r="CC40195" s="2"/>
    </row>
    <row r="40196" spans="81:81">
      <c r="CC40196" s="2"/>
    </row>
    <row r="40197" spans="81:81">
      <c r="CC40197" s="2"/>
    </row>
    <row r="40198" spans="81:81">
      <c r="CC40198" s="2"/>
    </row>
    <row r="40199" spans="81:81">
      <c r="CC40199" s="2"/>
    </row>
    <row r="40200" spans="81:81">
      <c r="CC40200" s="2"/>
    </row>
    <row r="40201" spans="81:81">
      <c r="CC40201" s="2"/>
    </row>
    <row r="40202" spans="81:81">
      <c r="CC40202" s="2"/>
    </row>
    <row r="40203" spans="81:81">
      <c r="CC40203" s="2"/>
    </row>
    <row r="40204" spans="81:81">
      <c r="CC40204" s="2"/>
    </row>
    <row r="40205" spans="81:81">
      <c r="CC40205" s="2"/>
    </row>
    <row r="40206" spans="81:81">
      <c r="CC40206" s="2"/>
    </row>
    <row r="40207" spans="81:81">
      <c r="CC40207" s="2"/>
    </row>
    <row r="40208" spans="81:81">
      <c r="CC40208" s="2"/>
    </row>
    <row r="40209" spans="81:81">
      <c r="CC40209" s="2"/>
    </row>
    <row r="40210" spans="81:81">
      <c r="CC40210" s="2"/>
    </row>
    <row r="40211" spans="81:81">
      <c r="CC40211" s="2"/>
    </row>
    <row r="40212" spans="81:81">
      <c r="CC40212" s="2"/>
    </row>
    <row r="40213" spans="81:81">
      <c r="CC40213" s="2"/>
    </row>
    <row r="40214" spans="81:81">
      <c r="CC40214" s="2"/>
    </row>
    <row r="40215" spans="81:81">
      <c r="CC40215" s="2"/>
    </row>
    <row r="40216" spans="81:81">
      <c r="CC40216" s="2"/>
    </row>
    <row r="40217" spans="81:81">
      <c r="CC40217" s="2"/>
    </row>
    <row r="40218" spans="81:81">
      <c r="CC40218" s="2"/>
    </row>
    <row r="40219" spans="81:81">
      <c r="CC40219" s="2"/>
    </row>
    <row r="40220" spans="81:81">
      <c r="CC40220" s="2"/>
    </row>
    <row r="40221" spans="81:81">
      <c r="CC40221" s="2"/>
    </row>
    <row r="40222" spans="81:81">
      <c r="CC40222" s="2"/>
    </row>
    <row r="40223" spans="81:81">
      <c r="CC40223" s="2"/>
    </row>
    <row r="40224" spans="81:81">
      <c r="CC40224" s="2"/>
    </row>
    <row r="40225" spans="81:81">
      <c r="CC40225" s="2"/>
    </row>
    <row r="40226" spans="81:81">
      <c r="CC40226" s="2"/>
    </row>
    <row r="40227" spans="81:81">
      <c r="CC40227" s="2"/>
    </row>
    <row r="40228" spans="81:81">
      <c r="CC40228" s="2"/>
    </row>
    <row r="40229" spans="81:81">
      <c r="CC40229" s="2"/>
    </row>
    <row r="40230" spans="81:81">
      <c r="CC40230" s="2"/>
    </row>
    <row r="40231" spans="81:81">
      <c r="CC40231" s="2"/>
    </row>
    <row r="40232" spans="81:81">
      <c r="CC40232" s="2"/>
    </row>
    <row r="40233" spans="81:81">
      <c r="CC40233" s="2"/>
    </row>
    <row r="40234" spans="81:81">
      <c r="CC40234" s="2"/>
    </row>
    <row r="40235" spans="81:81">
      <c r="CC40235" s="2"/>
    </row>
    <row r="40236" spans="81:81">
      <c r="CC40236" s="2"/>
    </row>
    <row r="40237" spans="81:81">
      <c r="CC40237" s="2"/>
    </row>
    <row r="40238" spans="81:81">
      <c r="CC40238" s="2"/>
    </row>
    <row r="40239" spans="81:81">
      <c r="CC40239" s="2"/>
    </row>
    <row r="40240" spans="81:81">
      <c r="CC40240" s="2"/>
    </row>
    <row r="40241" spans="81:81">
      <c r="CC40241" s="2"/>
    </row>
    <row r="40242" spans="81:81">
      <c r="CC40242" s="2"/>
    </row>
    <row r="40243" spans="81:81">
      <c r="CC40243" s="2"/>
    </row>
    <row r="40244" spans="81:81">
      <c r="CC40244" s="2"/>
    </row>
    <row r="40245" spans="81:81">
      <c r="CC40245" s="2"/>
    </row>
    <row r="40246" spans="81:81">
      <c r="CC40246" s="2"/>
    </row>
    <row r="40247" spans="81:81">
      <c r="CC40247" s="2"/>
    </row>
    <row r="40248" spans="81:81">
      <c r="CC40248" s="2"/>
    </row>
    <row r="40249" spans="81:81">
      <c r="CC40249" s="2"/>
    </row>
    <row r="40250" spans="81:81">
      <c r="CC40250" s="2"/>
    </row>
    <row r="40251" spans="81:81">
      <c r="CC40251" s="2"/>
    </row>
    <row r="40252" spans="81:81">
      <c r="CC40252" s="2"/>
    </row>
    <row r="40253" spans="81:81">
      <c r="CC40253" s="2"/>
    </row>
    <row r="40254" spans="81:81">
      <c r="CC40254" s="2"/>
    </row>
    <row r="40255" spans="81:81">
      <c r="CC40255" s="2"/>
    </row>
    <row r="40256" spans="81:81">
      <c r="CC40256" s="2"/>
    </row>
    <row r="40257" spans="81:81">
      <c r="CC40257" s="2"/>
    </row>
    <row r="40258" spans="81:81">
      <c r="CC40258" s="2"/>
    </row>
    <row r="40259" spans="81:81">
      <c r="CC40259" s="2"/>
    </row>
    <row r="40260" spans="81:81">
      <c r="CC40260" s="2"/>
    </row>
    <row r="40261" spans="81:81">
      <c r="CC40261" s="2"/>
    </row>
    <row r="40262" spans="81:81">
      <c r="CC40262" s="2"/>
    </row>
    <row r="40263" spans="81:81">
      <c r="CC40263" s="2"/>
    </row>
    <row r="40264" spans="81:81">
      <c r="CC40264" s="2"/>
    </row>
    <row r="40265" spans="81:81">
      <c r="CC40265" s="2"/>
    </row>
    <row r="40266" spans="81:81">
      <c r="CC40266" s="2"/>
    </row>
    <row r="40267" spans="81:81">
      <c r="CC40267" s="2"/>
    </row>
    <row r="40268" spans="81:81">
      <c r="CC40268" s="2"/>
    </row>
    <row r="40269" spans="81:81">
      <c r="CC40269" s="2"/>
    </row>
    <row r="40270" spans="81:81">
      <c r="CC40270" s="2"/>
    </row>
    <row r="40271" spans="81:81">
      <c r="CC40271" s="2"/>
    </row>
    <row r="40272" spans="81:81">
      <c r="CC40272" s="2"/>
    </row>
    <row r="40273" spans="81:81">
      <c r="CC40273" s="2"/>
    </row>
    <row r="40274" spans="81:81">
      <c r="CC40274" s="2"/>
    </row>
    <row r="40275" spans="81:81">
      <c r="CC40275" s="2"/>
    </row>
    <row r="40276" spans="81:81">
      <c r="CC40276" s="2"/>
    </row>
    <row r="40277" spans="81:81">
      <c r="CC40277" s="2"/>
    </row>
    <row r="40278" spans="81:81">
      <c r="CC40278" s="2"/>
    </row>
    <row r="40279" spans="81:81">
      <c r="CC40279" s="2"/>
    </row>
    <row r="40280" spans="81:81">
      <c r="CC40280" s="2"/>
    </row>
    <row r="40281" spans="81:81">
      <c r="CC40281" s="2"/>
    </row>
    <row r="40282" spans="81:81">
      <c r="CC40282" s="2"/>
    </row>
    <row r="40283" spans="81:81">
      <c r="CC40283" s="2"/>
    </row>
    <row r="40284" spans="81:81">
      <c r="CC40284" s="2"/>
    </row>
    <row r="40285" spans="81:81">
      <c r="CC40285" s="2"/>
    </row>
    <row r="40286" spans="81:81">
      <c r="CC40286" s="2"/>
    </row>
    <row r="40287" spans="81:81">
      <c r="CC40287" s="2"/>
    </row>
    <row r="40288" spans="81:81">
      <c r="CC40288" s="2"/>
    </row>
    <row r="40289" spans="81:81">
      <c r="CC40289" s="2"/>
    </row>
    <row r="40290" spans="81:81">
      <c r="CC40290" s="2"/>
    </row>
    <row r="40291" spans="81:81">
      <c r="CC40291" s="2"/>
    </row>
    <row r="40292" spans="81:81">
      <c r="CC40292" s="2"/>
    </row>
    <row r="40293" spans="81:81">
      <c r="CC40293" s="2"/>
    </row>
    <row r="40294" spans="81:81">
      <c r="CC40294" s="2"/>
    </row>
    <row r="40295" spans="81:81">
      <c r="CC40295" s="2"/>
    </row>
    <row r="40296" spans="81:81">
      <c r="CC40296" s="2"/>
    </row>
    <row r="40297" spans="81:81">
      <c r="CC40297" s="2"/>
    </row>
    <row r="40298" spans="81:81">
      <c r="CC40298" s="2"/>
    </row>
    <row r="40299" spans="81:81">
      <c r="CC40299" s="2"/>
    </row>
    <row r="40300" spans="81:81">
      <c r="CC40300" s="2"/>
    </row>
    <row r="40301" spans="81:81">
      <c r="CC40301" s="2"/>
    </row>
    <row r="40302" spans="81:81">
      <c r="CC40302" s="2"/>
    </row>
    <row r="40303" spans="81:81">
      <c r="CC40303" s="2"/>
    </row>
    <row r="40304" spans="81:81">
      <c r="CC40304" s="2"/>
    </row>
    <row r="40305" spans="81:81">
      <c r="CC40305" s="2"/>
    </row>
    <row r="40306" spans="81:81">
      <c r="CC40306" s="2"/>
    </row>
    <row r="40307" spans="81:81">
      <c r="CC40307" s="2"/>
    </row>
    <row r="40308" spans="81:81">
      <c r="CC40308" s="2"/>
    </row>
    <row r="40309" spans="81:81">
      <c r="CC40309" s="2"/>
    </row>
    <row r="40310" spans="81:81">
      <c r="CC40310" s="2"/>
    </row>
    <row r="40311" spans="81:81">
      <c r="CC40311" s="2"/>
    </row>
    <row r="40312" spans="81:81">
      <c r="CC40312" s="2"/>
    </row>
    <row r="40313" spans="81:81">
      <c r="CC40313" s="2"/>
    </row>
    <row r="40314" spans="81:81">
      <c r="CC40314" s="2"/>
    </row>
    <row r="40315" spans="81:81">
      <c r="CC40315" s="2"/>
    </row>
    <row r="40316" spans="81:81">
      <c r="CC40316" s="2"/>
    </row>
    <row r="40317" spans="81:81">
      <c r="CC40317" s="2"/>
    </row>
    <row r="40318" spans="81:81">
      <c r="CC40318" s="2"/>
    </row>
    <row r="40319" spans="81:81">
      <c r="CC40319" s="2"/>
    </row>
    <row r="40320" spans="81:81">
      <c r="CC40320" s="2"/>
    </row>
    <row r="40321" spans="81:81">
      <c r="CC40321" s="2"/>
    </row>
    <row r="40322" spans="81:81">
      <c r="CC40322" s="2"/>
    </row>
    <row r="40323" spans="81:81">
      <c r="CC40323" s="2"/>
    </row>
    <row r="40324" spans="81:81">
      <c r="CC40324" s="2"/>
    </row>
    <row r="40325" spans="81:81">
      <c r="CC40325" s="2"/>
    </row>
    <row r="40326" spans="81:81">
      <c r="CC40326" s="2"/>
    </row>
    <row r="40327" spans="81:81">
      <c r="CC40327" s="2"/>
    </row>
    <row r="40328" spans="81:81">
      <c r="CC40328" s="2"/>
    </row>
    <row r="40329" spans="81:81">
      <c r="CC40329" s="2"/>
    </row>
    <row r="40330" spans="81:81">
      <c r="CC40330" s="2"/>
    </row>
    <row r="40331" spans="81:81">
      <c r="CC40331" s="2"/>
    </row>
    <row r="40332" spans="81:81">
      <c r="CC40332" s="2"/>
    </row>
    <row r="40333" spans="81:81">
      <c r="CC40333" s="2"/>
    </row>
    <row r="40334" spans="81:81">
      <c r="CC40334" s="2"/>
    </row>
    <row r="40335" spans="81:81">
      <c r="CC40335" s="2"/>
    </row>
    <row r="40336" spans="81:81">
      <c r="CC40336" s="2"/>
    </row>
    <row r="40337" spans="81:81">
      <c r="CC40337" s="2"/>
    </row>
    <row r="40338" spans="81:81">
      <c r="CC40338" s="2"/>
    </row>
    <row r="40339" spans="81:81">
      <c r="CC40339" s="2"/>
    </row>
    <row r="40340" spans="81:81">
      <c r="CC40340" s="2"/>
    </row>
    <row r="40341" spans="81:81">
      <c r="CC40341" s="2"/>
    </row>
    <row r="40342" spans="81:81">
      <c r="CC40342" s="2"/>
    </row>
    <row r="40343" spans="81:81">
      <c r="CC40343" s="2"/>
    </row>
    <row r="40344" spans="81:81">
      <c r="CC40344" s="2"/>
    </row>
    <row r="40345" spans="81:81">
      <c r="CC40345" s="2"/>
    </row>
    <row r="40346" spans="81:81">
      <c r="CC40346" s="2"/>
    </row>
    <row r="40347" spans="81:81">
      <c r="CC40347" s="2"/>
    </row>
    <row r="40348" spans="81:81">
      <c r="CC40348" s="2"/>
    </row>
    <row r="40349" spans="81:81">
      <c r="CC40349" s="2"/>
    </row>
    <row r="40350" spans="81:81">
      <c r="CC40350" s="2"/>
    </row>
    <row r="40351" spans="81:81">
      <c r="CC40351" s="2"/>
    </row>
    <row r="40352" spans="81:81">
      <c r="CC40352" s="2"/>
    </row>
    <row r="40353" spans="81:81">
      <c r="CC40353" s="2"/>
    </row>
    <row r="40354" spans="81:81">
      <c r="CC40354" s="2"/>
    </row>
    <row r="40355" spans="81:81">
      <c r="CC40355" s="2"/>
    </row>
    <row r="40356" spans="81:81">
      <c r="CC40356" s="2"/>
    </row>
    <row r="40357" spans="81:81">
      <c r="CC40357" s="2"/>
    </row>
    <row r="40358" spans="81:81">
      <c r="CC40358" s="2"/>
    </row>
    <row r="40359" spans="81:81">
      <c r="CC40359" s="2"/>
    </row>
    <row r="40360" spans="81:81">
      <c r="CC40360" s="2"/>
    </row>
    <row r="40361" spans="81:81">
      <c r="CC40361" s="2"/>
    </row>
    <row r="40362" spans="81:81">
      <c r="CC40362" s="2"/>
    </row>
    <row r="40363" spans="81:81">
      <c r="CC40363" s="2"/>
    </row>
    <row r="40364" spans="81:81">
      <c r="CC40364" s="2"/>
    </row>
    <row r="40365" spans="81:81">
      <c r="CC40365" s="2"/>
    </row>
    <row r="40366" spans="81:81">
      <c r="CC40366" s="2"/>
    </row>
    <row r="40367" spans="81:81">
      <c r="CC40367" s="2"/>
    </row>
    <row r="40368" spans="81:81">
      <c r="CC40368" s="2"/>
    </row>
    <row r="40369" spans="81:81">
      <c r="CC40369" s="2"/>
    </row>
    <row r="40370" spans="81:81">
      <c r="CC40370" s="2"/>
    </row>
    <row r="40371" spans="81:81">
      <c r="CC40371" s="2"/>
    </row>
    <row r="40372" spans="81:81">
      <c r="CC40372" s="2"/>
    </row>
    <row r="40373" spans="81:81">
      <c r="CC40373" s="2"/>
    </row>
    <row r="40374" spans="81:81">
      <c r="CC40374" s="2"/>
    </row>
    <row r="40375" spans="81:81">
      <c r="CC40375" s="2"/>
    </row>
    <row r="40376" spans="81:81">
      <c r="CC40376" s="2"/>
    </row>
    <row r="40377" spans="81:81">
      <c r="CC40377" s="2"/>
    </row>
    <row r="40378" spans="81:81">
      <c r="CC40378" s="2"/>
    </row>
    <row r="40379" spans="81:81">
      <c r="CC40379" s="2"/>
    </row>
    <row r="40380" spans="81:81">
      <c r="CC40380" s="2"/>
    </row>
    <row r="40381" spans="81:81">
      <c r="CC40381" s="2"/>
    </row>
    <row r="40382" spans="81:81">
      <c r="CC40382" s="2"/>
    </row>
    <row r="40383" spans="81:81">
      <c r="CC40383" s="2"/>
    </row>
    <row r="40384" spans="81:81">
      <c r="CC40384" s="2"/>
    </row>
    <row r="40385" spans="81:81">
      <c r="CC40385" s="2"/>
    </row>
    <row r="40386" spans="81:81">
      <c r="CC40386" s="2"/>
    </row>
    <row r="40387" spans="81:81">
      <c r="CC40387" s="2"/>
    </row>
    <row r="40388" spans="81:81">
      <c r="CC40388" s="2"/>
    </row>
    <row r="40389" spans="81:81">
      <c r="CC40389" s="2"/>
    </row>
    <row r="40390" spans="81:81">
      <c r="CC40390" s="2"/>
    </row>
    <row r="40391" spans="81:81">
      <c r="CC40391" s="2"/>
    </row>
    <row r="40392" spans="81:81">
      <c r="CC40392" s="2"/>
    </row>
    <row r="40393" spans="81:81">
      <c r="CC40393" s="2"/>
    </row>
    <row r="40394" spans="81:81">
      <c r="CC40394" s="2"/>
    </row>
    <row r="40395" spans="81:81">
      <c r="CC40395" s="2"/>
    </row>
    <row r="40396" spans="81:81">
      <c r="CC40396" s="2"/>
    </row>
    <row r="40397" spans="81:81">
      <c r="CC40397" s="2"/>
    </row>
    <row r="40398" spans="81:81">
      <c r="CC40398" s="2"/>
    </row>
    <row r="40399" spans="81:81">
      <c r="CC40399" s="2"/>
    </row>
    <row r="40400" spans="81:81">
      <c r="CC40400" s="2"/>
    </row>
    <row r="40401" spans="81:81">
      <c r="CC40401" s="2"/>
    </row>
    <row r="40402" spans="81:81">
      <c r="CC40402" s="2"/>
    </row>
    <row r="40403" spans="81:81">
      <c r="CC40403" s="2"/>
    </row>
    <row r="40404" spans="81:81">
      <c r="CC40404" s="2"/>
    </row>
    <row r="40405" spans="81:81">
      <c r="CC40405" s="2"/>
    </row>
    <row r="40406" spans="81:81">
      <c r="CC40406" s="2"/>
    </row>
    <row r="40407" spans="81:81">
      <c r="CC40407" s="2"/>
    </row>
    <row r="40408" spans="81:81">
      <c r="CC40408" s="2"/>
    </row>
    <row r="40409" spans="81:81">
      <c r="CC40409" s="2"/>
    </row>
    <row r="40410" spans="81:81">
      <c r="CC40410" s="2"/>
    </row>
    <row r="40411" spans="81:81">
      <c r="CC40411" s="2"/>
    </row>
    <row r="40412" spans="81:81">
      <c r="CC40412" s="2"/>
    </row>
    <row r="40413" spans="81:81">
      <c r="CC40413" s="2"/>
    </row>
    <row r="40414" spans="81:81">
      <c r="CC40414" s="2"/>
    </row>
    <row r="40415" spans="81:81">
      <c r="CC40415" s="2"/>
    </row>
    <row r="40416" spans="81:81">
      <c r="CC40416" s="2"/>
    </row>
    <row r="40417" spans="81:81">
      <c r="CC40417" s="2"/>
    </row>
    <row r="40418" spans="81:81">
      <c r="CC40418" s="2"/>
    </row>
    <row r="40419" spans="81:81">
      <c r="CC40419" s="2"/>
    </row>
    <row r="40420" spans="81:81">
      <c r="CC40420" s="2"/>
    </row>
    <row r="40421" spans="81:81">
      <c r="CC40421" s="2"/>
    </row>
    <row r="40422" spans="81:81">
      <c r="CC40422" s="2"/>
    </row>
    <row r="40423" spans="81:81">
      <c r="CC40423" s="2"/>
    </row>
    <row r="40424" spans="81:81">
      <c r="CC40424" s="2"/>
    </row>
    <row r="40425" spans="81:81">
      <c r="CC40425" s="2"/>
    </row>
    <row r="40426" spans="81:81">
      <c r="CC40426" s="2"/>
    </row>
    <row r="40427" spans="81:81">
      <c r="CC40427" s="2"/>
    </row>
    <row r="40428" spans="81:81">
      <c r="CC40428" s="2"/>
    </row>
    <row r="40429" spans="81:81">
      <c r="CC40429" s="2"/>
    </row>
    <row r="40430" spans="81:81">
      <c r="CC40430" s="2"/>
    </row>
    <row r="40431" spans="81:81">
      <c r="CC40431" s="2"/>
    </row>
    <row r="40432" spans="81:81">
      <c r="CC40432" s="2"/>
    </row>
    <row r="40433" spans="81:81">
      <c r="CC40433" s="2"/>
    </row>
    <row r="40434" spans="81:81">
      <c r="CC40434" s="2"/>
    </row>
    <row r="40435" spans="81:81">
      <c r="CC40435" s="2"/>
    </row>
    <row r="40436" spans="81:81">
      <c r="CC40436" s="2"/>
    </row>
    <row r="40437" spans="81:81">
      <c r="CC40437" s="2"/>
    </row>
    <row r="40438" spans="81:81">
      <c r="CC40438" s="2"/>
    </row>
    <row r="40439" spans="81:81">
      <c r="CC40439" s="2"/>
    </row>
    <row r="40440" spans="81:81">
      <c r="CC40440" s="2"/>
    </row>
    <row r="40441" spans="81:81">
      <c r="CC40441" s="2"/>
    </row>
    <row r="40442" spans="81:81">
      <c r="CC40442" s="2"/>
    </row>
    <row r="40443" spans="81:81">
      <c r="CC40443" s="2"/>
    </row>
    <row r="40444" spans="81:81">
      <c r="CC40444" s="2"/>
    </row>
    <row r="40445" spans="81:81">
      <c r="CC40445" s="2"/>
    </row>
    <row r="40446" spans="81:81">
      <c r="CC40446" s="2"/>
    </row>
    <row r="40447" spans="81:81">
      <c r="CC40447" s="2"/>
    </row>
    <row r="40448" spans="81:81">
      <c r="CC40448" s="2"/>
    </row>
    <row r="40449" spans="81:81">
      <c r="CC40449" s="2"/>
    </row>
    <row r="40450" spans="81:81">
      <c r="CC40450" s="2"/>
    </row>
    <row r="40451" spans="81:81">
      <c r="CC40451" s="2"/>
    </row>
    <row r="40452" spans="81:81">
      <c r="CC40452" s="2"/>
    </row>
    <row r="40453" spans="81:81">
      <c r="CC40453" s="2"/>
    </row>
    <row r="40454" spans="81:81">
      <c r="CC40454" s="2"/>
    </row>
    <row r="40455" spans="81:81">
      <c r="CC40455" s="2"/>
    </row>
    <row r="40456" spans="81:81">
      <c r="CC40456" s="2"/>
    </row>
    <row r="40457" spans="81:81">
      <c r="CC40457" s="2"/>
    </row>
    <row r="40458" spans="81:81">
      <c r="CC40458" s="2"/>
    </row>
    <row r="40459" spans="81:81">
      <c r="CC40459" s="2"/>
    </row>
    <row r="40460" spans="81:81">
      <c r="CC40460" s="2"/>
    </row>
    <row r="40461" spans="81:81">
      <c r="CC40461" s="2"/>
    </row>
    <row r="40462" spans="81:81">
      <c r="CC40462" s="2"/>
    </row>
    <row r="40463" spans="81:81">
      <c r="CC40463" s="2"/>
    </row>
    <row r="40464" spans="81:81">
      <c r="CC40464" s="2"/>
    </row>
    <row r="40465" spans="81:81">
      <c r="CC40465" s="2"/>
    </row>
    <row r="40466" spans="81:81">
      <c r="CC40466" s="2"/>
    </row>
    <row r="40467" spans="81:81">
      <c r="CC40467" s="2"/>
    </row>
    <row r="40468" spans="81:81">
      <c r="CC40468" s="2"/>
    </row>
    <row r="40469" spans="81:81">
      <c r="CC40469" s="2"/>
    </row>
    <row r="40470" spans="81:81">
      <c r="CC40470" s="2"/>
    </row>
    <row r="40471" spans="81:81">
      <c r="CC40471" s="2"/>
    </row>
    <row r="40472" spans="81:81">
      <c r="CC40472" s="2"/>
    </row>
    <row r="40473" spans="81:81">
      <c r="CC40473" s="2"/>
    </row>
    <row r="40474" spans="81:81">
      <c r="CC40474" s="2"/>
    </row>
    <row r="40475" spans="81:81">
      <c r="CC40475" s="2"/>
    </row>
    <row r="40476" spans="81:81">
      <c r="CC40476" s="2"/>
    </row>
    <row r="40477" spans="81:81">
      <c r="CC40477" s="2"/>
    </row>
    <row r="40478" spans="81:81">
      <c r="CC40478" s="2"/>
    </row>
    <row r="40479" spans="81:81">
      <c r="CC40479" s="2"/>
    </row>
    <row r="40480" spans="81:81">
      <c r="CC40480" s="2"/>
    </row>
    <row r="40481" spans="81:81">
      <c r="CC40481" s="2"/>
    </row>
    <row r="40482" spans="81:81">
      <c r="CC40482" s="2"/>
    </row>
    <row r="40483" spans="81:81">
      <c r="CC40483" s="2"/>
    </row>
    <row r="40484" spans="81:81">
      <c r="CC40484" s="2"/>
    </row>
    <row r="40485" spans="81:81">
      <c r="CC40485" s="2"/>
    </row>
    <row r="40486" spans="81:81">
      <c r="CC40486" s="2"/>
    </row>
    <row r="40487" spans="81:81">
      <c r="CC40487" s="2"/>
    </row>
    <row r="40488" spans="81:81">
      <c r="CC40488" s="2"/>
    </row>
    <row r="40489" spans="81:81">
      <c r="CC40489" s="2"/>
    </row>
    <row r="40490" spans="81:81">
      <c r="CC40490" s="2"/>
    </row>
    <row r="40491" spans="81:81">
      <c r="CC40491" s="2"/>
    </row>
    <row r="40492" spans="81:81">
      <c r="CC40492" s="2"/>
    </row>
    <row r="40493" spans="81:81">
      <c r="CC40493" s="2"/>
    </row>
    <row r="40494" spans="81:81">
      <c r="CC40494" s="2"/>
    </row>
    <row r="40495" spans="81:81">
      <c r="CC40495" s="2"/>
    </row>
    <row r="40496" spans="81:81">
      <c r="CC40496" s="2"/>
    </row>
    <row r="40497" spans="81:81">
      <c r="CC40497" s="2"/>
    </row>
    <row r="40498" spans="81:81">
      <c r="CC40498" s="2"/>
    </row>
    <row r="40499" spans="81:81">
      <c r="CC40499" s="2"/>
    </row>
    <row r="40500" spans="81:81">
      <c r="CC40500" s="2"/>
    </row>
    <row r="40501" spans="81:81">
      <c r="CC40501" s="2"/>
    </row>
    <row r="40502" spans="81:81">
      <c r="CC40502" s="2"/>
    </row>
    <row r="40503" spans="81:81">
      <c r="CC40503" s="2"/>
    </row>
    <row r="40504" spans="81:81">
      <c r="CC40504" s="2"/>
    </row>
    <row r="40505" spans="81:81">
      <c r="CC40505" s="2"/>
    </row>
    <row r="40506" spans="81:81">
      <c r="CC40506" s="2"/>
    </row>
    <row r="40507" spans="81:81">
      <c r="CC40507" s="2"/>
    </row>
    <row r="40508" spans="81:81">
      <c r="CC40508" s="2"/>
    </row>
    <row r="40509" spans="81:81">
      <c r="CC40509" s="2"/>
    </row>
    <row r="40510" spans="81:81">
      <c r="CC40510" s="2"/>
    </row>
    <row r="40511" spans="81:81">
      <c r="CC40511" s="2"/>
    </row>
    <row r="40512" spans="81:81">
      <c r="CC40512" s="2"/>
    </row>
    <row r="40513" spans="81:81">
      <c r="CC40513" s="2"/>
    </row>
    <row r="40514" spans="81:81">
      <c r="CC40514" s="2"/>
    </row>
    <row r="40515" spans="81:81">
      <c r="CC40515" s="2"/>
    </row>
    <row r="40516" spans="81:81">
      <c r="CC40516" s="2"/>
    </row>
    <row r="40517" spans="81:81">
      <c r="CC40517" s="2"/>
    </row>
    <row r="40518" spans="81:81">
      <c r="CC40518" s="2"/>
    </row>
    <row r="40519" spans="81:81">
      <c r="CC40519" s="2"/>
    </row>
    <row r="40520" spans="81:81">
      <c r="CC40520" s="2"/>
    </row>
    <row r="40521" spans="81:81">
      <c r="CC40521" s="2"/>
    </row>
    <row r="40522" spans="81:81">
      <c r="CC40522" s="2"/>
    </row>
    <row r="40523" spans="81:81">
      <c r="CC40523" s="2"/>
    </row>
    <row r="40524" spans="81:81">
      <c r="CC40524" s="2"/>
    </row>
    <row r="40525" spans="81:81">
      <c r="CC40525" s="2"/>
    </row>
    <row r="40526" spans="81:81">
      <c r="CC40526" s="2"/>
    </row>
    <row r="40527" spans="81:81">
      <c r="CC40527" s="2"/>
    </row>
    <row r="40528" spans="81:81">
      <c r="CC40528" s="2"/>
    </row>
    <row r="40529" spans="81:81">
      <c r="CC40529" s="2"/>
    </row>
    <row r="40530" spans="81:81">
      <c r="CC40530" s="2"/>
    </row>
    <row r="40531" spans="81:81">
      <c r="CC40531" s="2"/>
    </row>
    <row r="40532" spans="81:81">
      <c r="CC40532" s="2"/>
    </row>
    <row r="40533" spans="81:81">
      <c r="CC40533" s="2"/>
    </row>
    <row r="40534" spans="81:81">
      <c r="CC40534" s="2"/>
    </row>
    <row r="40535" spans="81:81">
      <c r="CC40535" s="2"/>
    </row>
    <row r="40536" spans="81:81">
      <c r="CC40536" s="2"/>
    </row>
    <row r="40537" spans="81:81">
      <c r="CC40537" s="2"/>
    </row>
    <row r="40538" spans="81:81">
      <c r="CC40538" s="2"/>
    </row>
    <row r="40539" spans="81:81">
      <c r="CC40539" s="2"/>
    </row>
    <row r="40540" spans="81:81">
      <c r="CC40540" s="2"/>
    </row>
    <row r="40541" spans="81:81">
      <c r="CC40541" s="2"/>
    </row>
    <row r="40542" spans="81:81">
      <c r="CC40542" s="2"/>
    </row>
    <row r="40543" spans="81:81">
      <c r="CC40543" s="2"/>
    </row>
    <row r="40544" spans="81:81">
      <c r="CC40544" s="2"/>
    </row>
    <row r="40545" spans="81:81">
      <c r="CC40545" s="2"/>
    </row>
    <row r="40546" spans="81:81">
      <c r="CC40546" s="2"/>
    </row>
    <row r="40547" spans="81:81">
      <c r="CC40547" s="2"/>
    </row>
    <row r="40548" spans="81:81">
      <c r="CC40548" s="2"/>
    </row>
    <row r="40549" spans="81:81">
      <c r="CC40549" s="2"/>
    </row>
    <row r="40550" spans="81:81">
      <c r="CC40550" s="2"/>
    </row>
    <row r="40551" spans="81:81">
      <c r="CC40551" s="2"/>
    </row>
    <row r="40552" spans="81:81">
      <c r="CC40552" s="2"/>
    </row>
    <row r="40553" spans="81:81">
      <c r="CC40553" s="2"/>
    </row>
    <row r="40554" spans="81:81">
      <c r="CC40554" s="2"/>
    </row>
    <row r="40555" spans="81:81">
      <c r="CC40555" s="2"/>
    </row>
    <row r="40556" spans="81:81">
      <c r="CC40556" s="2"/>
    </row>
    <row r="40557" spans="81:81">
      <c r="CC40557" s="2"/>
    </row>
    <row r="40558" spans="81:81">
      <c r="CC40558" s="2"/>
    </row>
    <row r="40559" spans="81:81">
      <c r="CC40559" s="2"/>
    </row>
    <row r="40560" spans="81:81">
      <c r="CC40560" s="2"/>
    </row>
    <row r="40561" spans="81:81">
      <c r="CC40561" s="2"/>
    </row>
    <row r="40562" spans="81:81">
      <c r="CC40562" s="2"/>
    </row>
    <row r="40563" spans="81:81">
      <c r="CC40563" s="2"/>
    </row>
    <row r="40564" spans="81:81">
      <c r="CC40564" s="2"/>
    </row>
    <row r="40565" spans="81:81">
      <c r="CC40565" s="2"/>
    </row>
    <row r="40566" spans="81:81">
      <c r="CC40566" s="2"/>
    </row>
    <row r="40567" spans="81:81">
      <c r="CC40567" s="2"/>
    </row>
    <row r="40568" spans="81:81">
      <c r="CC40568" s="2"/>
    </row>
    <row r="40569" spans="81:81">
      <c r="CC40569" s="2"/>
    </row>
    <row r="40570" spans="81:81">
      <c r="CC40570" s="2"/>
    </row>
    <row r="40571" spans="81:81">
      <c r="CC40571" s="2"/>
    </row>
    <row r="40572" spans="81:81">
      <c r="CC40572" s="2"/>
    </row>
    <row r="40573" spans="81:81">
      <c r="CC40573" s="2"/>
    </row>
    <row r="40574" spans="81:81">
      <c r="CC40574" s="2"/>
    </row>
    <row r="40575" spans="81:81">
      <c r="CC40575" s="2"/>
    </row>
    <row r="40576" spans="81:81">
      <c r="CC40576" s="2"/>
    </row>
    <row r="40577" spans="81:81">
      <c r="CC40577" s="2"/>
    </row>
    <row r="40578" spans="81:81">
      <c r="CC40578" s="2"/>
    </row>
    <row r="40579" spans="81:81">
      <c r="CC40579" s="2"/>
    </row>
    <row r="40580" spans="81:81">
      <c r="CC40580" s="2"/>
    </row>
    <row r="40581" spans="81:81">
      <c r="CC40581" s="2"/>
    </row>
    <row r="40582" spans="81:81">
      <c r="CC40582" s="2"/>
    </row>
    <row r="40583" spans="81:81">
      <c r="CC40583" s="2"/>
    </row>
    <row r="40584" spans="81:81">
      <c r="CC40584" s="2"/>
    </row>
    <row r="40585" spans="81:81">
      <c r="CC40585" s="2"/>
    </row>
    <row r="40586" spans="81:81">
      <c r="CC40586" s="2"/>
    </row>
    <row r="40587" spans="81:81">
      <c r="CC40587" s="2"/>
    </row>
    <row r="40588" spans="81:81">
      <c r="CC40588" s="2"/>
    </row>
    <row r="40589" spans="81:81">
      <c r="CC40589" s="2"/>
    </row>
    <row r="40590" spans="81:81">
      <c r="CC40590" s="2"/>
    </row>
    <row r="40591" spans="81:81">
      <c r="CC40591" s="2"/>
    </row>
    <row r="40592" spans="81:81">
      <c r="CC40592" s="2"/>
    </row>
    <row r="40593" spans="81:81">
      <c r="CC40593" s="2"/>
    </row>
    <row r="40594" spans="81:81">
      <c r="CC40594" s="2"/>
    </row>
    <row r="40595" spans="81:81">
      <c r="CC40595" s="2"/>
    </row>
    <row r="40596" spans="81:81">
      <c r="CC40596" s="2"/>
    </row>
    <row r="40597" spans="81:81">
      <c r="CC40597" s="2"/>
    </row>
    <row r="40598" spans="81:81">
      <c r="CC40598" s="2"/>
    </row>
    <row r="40599" spans="81:81">
      <c r="CC40599" s="2"/>
    </row>
    <row r="40600" spans="81:81">
      <c r="CC40600" s="2"/>
    </row>
    <row r="40601" spans="81:81">
      <c r="CC40601" s="2"/>
    </row>
    <row r="40602" spans="81:81">
      <c r="CC40602" s="2"/>
    </row>
    <row r="40603" spans="81:81">
      <c r="CC40603" s="2"/>
    </row>
    <row r="40604" spans="81:81">
      <c r="CC40604" s="2"/>
    </row>
    <row r="40605" spans="81:81">
      <c r="CC40605" s="2"/>
    </row>
    <row r="40606" spans="81:81">
      <c r="CC40606" s="2"/>
    </row>
    <row r="40607" spans="81:81">
      <c r="CC40607" s="2"/>
    </row>
    <row r="40608" spans="81:81">
      <c r="CC40608" s="2"/>
    </row>
    <row r="40609" spans="81:81">
      <c r="CC40609" s="2"/>
    </row>
    <row r="40610" spans="81:81">
      <c r="CC40610" s="2"/>
    </row>
    <row r="40611" spans="81:81">
      <c r="CC40611" s="2"/>
    </row>
    <row r="40612" spans="81:81">
      <c r="CC40612" s="2"/>
    </row>
    <row r="40613" spans="81:81">
      <c r="CC40613" s="2"/>
    </row>
    <row r="40614" spans="81:81">
      <c r="CC40614" s="2"/>
    </row>
    <row r="40615" spans="81:81">
      <c r="CC40615" s="2"/>
    </row>
    <row r="40616" spans="81:81">
      <c r="CC40616" s="2"/>
    </row>
    <row r="40617" spans="81:81">
      <c r="CC40617" s="2"/>
    </row>
    <row r="40618" spans="81:81">
      <c r="CC40618" s="2"/>
    </row>
    <row r="40619" spans="81:81">
      <c r="CC40619" s="2"/>
    </row>
    <row r="40620" spans="81:81">
      <c r="CC40620" s="2"/>
    </row>
    <row r="40621" spans="81:81">
      <c r="CC40621" s="2"/>
    </row>
    <row r="40622" spans="81:81">
      <c r="CC40622" s="2"/>
    </row>
    <row r="40623" spans="81:81">
      <c r="CC40623" s="2"/>
    </row>
    <row r="40624" spans="81:81">
      <c r="CC40624" s="2"/>
    </row>
    <row r="40625" spans="81:81">
      <c r="CC40625" s="2"/>
    </row>
    <row r="40626" spans="81:81">
      <c r="CC40626" s="2"/>
    </row>
    <row r="40627" spans="81:81">
      <c r="CC40627" s="2"/>
    </row>
    <row r="40628" spans="81:81">
      <c r="CC40628" s="2"/>
    </row>
    <row r="40629" spans="81:81">
      <c r="CC40629" s="2"/>
    </row>
    <row r="40630" spans="81:81">
      <c r="CC40630" s="2"/>
    </row>
    <row r="40631" spans="81:81">
      <c r="CC40631" s="2"/>
    </row>
    <row r="40632" spans="81:81">
      <c r="CC40632" s="2"/>
    </row>
    <row r="40633" spans="81:81">
      <c r="CC40633" s="2"/>
    </row>
    <row r="40634" spans="81:81">
      <c r="CC40634" s="2"/>
    </row>
    <row r="40635" spans="81:81">
      <c r="CC40635" s="2"/>
    </row>
    <row r="40636" spans="81:81">
      <c r="CC40636" s="2"/>
    </row>
    <row r="40637" spans="81:81">
      <c r="CC40637" s="2"/>
    </row>
    <row r="40638" spans="81:81">
      <c r="CC40638" s="2"/>
    </row>
    <row r="40639" spans="81:81">
      <c r="CC40639" s="2"/>
    </row>
    <row r="40640" spans="81:81">
      <c r="CC40640" s="2"/>
    </row>
    <row r="40641" spans="81:81">
      <c r="CC40641" s="2"/>
    </row>
    <row r="40642" spans="81:81">
      <c r="CC40642" s="2"/>
    </row>
    <row r="40643" spans="81:81">
      <c r="CC40643" s="2"/>
    </row>
    <row r="40644" spans="81:81">
      <c r="CC40644" s="2"/>
    </row>
    <row r="40645" spans="81:81">
      <c r="CC40645" s="2"/>
    </row>
    <row r="40646" spans="81:81">
      <c r="CC40646" s="2"/>
    </row>
    <row r="40647" spans="81:81">
      <c r="CC40647" s="2"/>
    </row>
    <row r="40648" spans="81:81">
      <c r="CC40648" s="2"/>
    </row>
    <row r="40649" spans="81:81">
      <c r="CC40649" s="2"/>
    </row>
    <row r="40650" spans="81:81">
      <c r="CC40650" s="2"/>
    </row>
    <row r="40651" spans="81:81">
      <c r="CC40651" s="2"/>
    </row>
    <row r="40652" spans="81:81">
      <c r="CC40652" s="2"/>
    </row>
    <row r="40653" spans="81:81">
      <c r="CC40653" s="2"/>
    </row>
    <row r="40654" spans="81:81">
      <c r="CC40654" s="2"/>
    </row>
    <row r="40655" spans="81:81">
      <c r="CC40655" s="2"/>
    </row>
    <row r="40656" spans="81:81">
      <c r="CC40656" s="2"/>
    </row>
    <row r="40657" spans="81:81">
      <c r="CC40657" s="2"/>
    </row>
    <row r="40658" spans="81:81">
      <c r="CC40658" s="2"/>
    </row>
    <row r="40659" spans="81:81">
      <c r="CC40659" s="2"/>
    </row>
    <row r="40660" spans="81:81">
      <c r="CC40660" s="2"/>
    </row>
    <row r="40661" spans="81:81">
      <c r="CC40661" s="2"/>
    </row>
    <row r="40662" spans="81:81">
      <c r="CC40662" s="2"/>
    </row>
    <row r="40663" spans="81:81">
      <c r="CC40663" s="2"/>
    </row>
    <row r="40664" spans="81:81">
      <c r="CC40664" s="2"/>
    </row>
    <row r="40665" spans="81:81">
      <c r="CC40665" s="2"/>
    </row>
    <row r="40666" spans="81:81">
      <c r="CC40666" s="2"/>
    </row>
    <row r="40667" spans="81:81">
      <c r="CC40667" s="2"/>
    </row>
    <row r="40668" spans="81:81">
      <c r="CC40668" s="2"/>
    </row>
    <row r="40669" spans="81:81">
      <c r="CC40669" s="2"/>
    </row>
    <row r="40670" spans="81:81">
      <c r="CC40670" s="2"/>
    </row>
    <row r="40671" spans="81:81">
      <c r="CC40671" s="2"/>
    </row>
    <row r="40672" spans="81:81">
      <c r="CC40672" s="2"/>
    </row>
    <row r="40673" spans="81:81">
      <c r="CC40673" s="2"/>
    </row>
    <row r="40674" spans="81:81">
      <c r="CC40674" s="2"/>
    </row>
    <row r="40675" spans="81:81">
      <c r="CC40675" s="2"/>
    </row>
    <row r="40676" spans="81:81">
      <c r="CC40676" s="2"/>
    </row>
    <row r="40677" spans="81:81">
      <c r="CC40677" s="2"/>
    </row>
    <row r="40678" spans="81:81">
      <c r="CC40678" s="2"/>
    </row>
    <row r="40679" spans="81:81">
      <c r="CC40679" s="2"/>
    </row>
    <row r="40680" spans="81:81">
      <c r="CC40680" s="2"/>
    </row>
    <row r="40681" spans="81:81">
      <c r="CC40681" s="2"/>
    </row>
    <row r="40682" spans="81:81">
      <c r="CC40682" s="2"/>
    </row>
    <row r="40683" spans="81:81">
      <c r="CC40683" s="2"/>
    </row>
    <row r="40684" spans="81:81">
      <c r="CC40684" s="2"/>
    </row>
    <row r="40685" spans="81:81">
      <c r="CC40685" s="2"/>
    </row>
    <row r="40686" spans="81:81">
      <c r="CC40686" s="2"/>
    </row>
    <row r="40687" spans="81:81">
      <c r="CC40687" s="2"/>
    </row>
    <row r="40688" spans="81:81">
      <c r="CC40688" s="2"/>
    </row>
    <row r="40689" spans="81:81">
      <c r="CC40689" s="2"/>
    </row>
    <row r="40690" spans="81:81">
      <c r="CC40690" s="2"/>
    </row>
    <row r="40691" spans="81:81">
      <c r="CC40691" s="2"/>
    </row>
    <row r="40692" spans="81:81">
      <c r="CC40692" s="2"/>
    </row>
    <row r="40693" spans="81:81">
      <c r="CC40693" s="2"/>
    </row>
    <row r="40694" spans="81:81">
      <c r="CC40694" s="2"/>
    </row>
    <row r="40695" spans="81:81">
      <c r="CC40695" s="2"/>
    </row>
    <row r="40696" spans="81:81">
      <c r="CC40696" s="2"/>
    </row>
    <row r="40697" spans="81:81">
      <c r="CC40697" s="2"/>
    </row>
    <row r="40698" spans="81:81">
      <c r="CC40698" s="2"/>
    </row>
    <row r="40699" spans="81:81">
      <c r="CC40699" s="2"/>
    </row>
    <row r="40700" spans="81:81">
      <c r="CC40700" s="2"/>
    </row>
    <row r="40701" spans="81:81">
      <c r="CC40701" s="2"/>
    </row>
    <row r="40702" spans="81:81">
      <c r="CC40702" s="2"/>
    </row>
    <row r="40703" spans="81:81">
      <c r="CC40703" s="2"/>
    </row>
    <row r="40704" spans="81:81">
      <c r="CC40704" s="2"/>
    </row>
    <row r="40705" spans="81:81">
      <c r="CC40705" s="2"/>
    </row>
    <row r="40706" spans="81:81">
      <c r="CC40706" s="2"/>
    </row>
    <row r="40707" spans="81:81">
      <c r="CC40707" s="2"/>
    </row>
    <row r="40708" spans="81:81">
      <c r="CC40708" s="2"/>
    </row>
    <row r="40709" spans="81:81">
      <c r="CC40709" s="2"/>
    </row>
    <row r="40710" spans="81:81">
      <c r="CC40710" s="2"/>
    </row>
    <row r="40711" spans="81:81">
      <c r="CC40711" s="2"/>
    </row>
    <row r="40712" spans="81:81">
      <c r="CC40712" s="2"/>
    </row>
    <row r="40713" spans="81:81">
      <c r="CC40713" s="2"/>
    </row>
    <row r="40714" spans="81:81">
      <c r="CC40714" s="2"/>
    </row>
    <row r="40715" spans="81:81">
      <c r="CC40715" s="2"/>
    </row>
    <row r="40716" spans="81:81">
      <c r="CC40716" s="2"/>
    </row>
    <row r="40717" spans="81:81">
      <c r="CC40717" s="2"/>
    </row>
    <row r="40718" spans="81:81">
      <c r="CC40718" s="2"/>
    </row>
    <row r="40719" spans="81:81">
      <c r="CC40719" s="2"/>
    </row>
    <row r="40720" spans="81:81">
      <c r="CC40720" s="2"/>
    </row>
    <row r="40721" spans="81:81">
      <c r="CC40721" s="2"/>
    </row>
    <row r="40722" spans="81:81">
      <c r="CC40722" s="2"/>
    </row>
    <row r="40723" spans="81:81">
      <c r="CC40723" s="2"/>
    </row>
    <row r="40724" spans="81:81">
      <c r="CC40724" s="2"/>
    </row>
    <row r="40725" spans="81:81">
      <c r="CC40725" s="2"/>
    </row>
    <row r="40726" spans="81:81">
      <c r="CC40726" s="2"/>
    </row>
    <row r="40727" spans="81:81">
      <c r="CC40727" s="2"/>
    </row>
    <row r="40728" spans="81:81">
      <c r="CC40728" s="2"/>
    </row>
    <row r="40729" spans="81:81">
      <c r="CC40729" s="2"/>
    </row>
    <row r="40730" spans="81:81">
      <c r="CC40730" s="2"/>
    </row>
    <row r="40731" spans="81:81">
      <c r="CC40731" s="2"/>
    </row>
    <row r="40732" spans="81:81">
      <c r="CC40732" s="2"/>
    </row>
    <row r="40733" spans="81:81">
      <c r="CC40733" s="2"/>
    </row>
    <row r="40734" spans="81:81">
      <c r="CC40734" s="2"/>
    </row>
    <row r="40735" spans="81:81">
      <c r="CC40735" s="2"/>
    </row>
    <row r="40736" spans="81:81">
      <c r="CC40736" s="2"/>
    </row>
    <row r="40737" spans="81:81">
      <c r="CC40737" s="2"/>
    </row>
    <row r="40738" spans="81:81">
      <c r="CC40738" s="2"/>
    </row>
    <row r="40739" spans="81:81">
      <c r="CC40739" s="2"/>
    </row>
    <row r="40740" spans="81:81">
      <c r="CC40740" s="2"/>
    </row>
    <row r="40741" spans="81:81">
      <c r="CC40741" s="2"/>
    </row>
    <row r="40742" spans="81:81">
      <c r="CC40742" s="2"/>
    </row>
    <row r="40743" spans="81:81">
      <c r="CC40743" s="2"/>
    </row>
    <row r="40744" spans="81:81">
      <c r="CC40744" s="2"/>
    </row>
    <row r="40745" spans="81:81">
      <c r="CC40745" s="2"/>
    </row>
    <row r="40746" spans="81:81">
      <c r="CC40746" s="2"/>
    </row>
    <row r="40747" spans="81:81">
      <c r="CC40747" s="2"/>
    </row>
    <row r="40748" spans="81:81">
      <c r="CC40748" s="2"/>
    </row>
    <row r="40749" spans="81:81">
      <c r="CC40749" s="2"/>
    </row>
    <row r="40750" spans="81:81">
      <c r="CC40750" s="2"/>
    </row>
    <row r="40751" spans="81:81">
      <c r="CC40751" s="2"/>
    </row>
    <row r="40752" spans="81:81">
      <c r="CC40752" s="2"/>
    </row>
    <row r="40753" spans="81:81">
      <c r="CC40753" s="2"/>
    </row>
    <row r="40754" spans="81:81">
      <c r="CC40754" s="2"/>
    </row>
    <row r="40755" spans="81:81">
      <c r="CC40755" s="2"/>
    </row>
    <row r="40756" spans="81:81">
      <c r="CC40756" s="2"/>
    </row>
    <row r="40757" spans="81:81">
      <c r="CC40757" s="2"/>
    </row>
    <row r="40758" spans="81:81">
      <c r="CC40758" s="2"/>
    </row>
    <row r="40759" spans="81:81">
      <c r="CC40759" s="2"/>
    </row>
    <row r="40760" spans="81:81">
      <c r="CC40760" s="2"/>
    </row>
    <row r="40761" spans="81:81">
      <c r="CC40761" s="2"/>
    </row>
    <row r="40762" spans="81:81">
      <c r="CC40762" s="2"/>
    </row>
    <row r="40763" spans="81:81">
      <c r="CC40763" s="2"/>
    </row>
    <row r="40764" spans="81:81">
      <c r="CC40764" s="2"/>
    </row>
    <row r="40765" spans="81:81">
      <c r="CC40765" s="2"/>
    </row>
    <row r="40766" spans="81:81">
      <c r="CC40766" s="2"/>
    </row>
    <row r="40767" spans="81:81">
      <c r="CC40767" s="2"/>
    </row>
    <row r="40768" spans="81:81">
      <c r="CC40768" s="2"/>
    </row>
    <row r="40769" spans="81:81">
      <c r="CC40769" s="2"/>
    </row>
    <row r="40770" spans="81:81">
      <c r="CC40770" s="2"/>
    </row>
    <row r="40771" spans="81:81">
      <c r="CC40771" s="2"/>
    </row>
    <row r="40772" spans="81:81">
      <c r="CC40772" s="2"/>
    </row>
    <row r="40773" spans="81:81">
      <c r="CC40773" s="2"/>
    </row>
    <row r="40774" spans="81:81">
      <c r="CC40774" s="2"/>
    </row>
    <row r="40775" spans="81:81">
      <c r="CC40775" s="2"/>
    </row>
    <row r="40776" spans="81:81">
      <c r="CC40776" s="2"/>
    </row>
    <row r="40777" spans="81:81">
      <c r="CC40777" s="2"/>
    </row>
    <row r="40778" spans="81:81">
      <c r="CC40778" s="2"/>
    </row>
    <row r="40779" spans="81:81">
      <c r="CC40779" s="2"/>
    </row>
    <row r="40780" spans="81:81">
      <c r="CC40780" s="2"/>
    </row>
    <row r="40781" spans="81:81">
      <c r="CC40781" s="2"/>
    </row>
    <row r="40782" spans="81:81">
      <c r="CC40782" s="2"/>
    </row>
    <row r="40783" spans="81:81">
      <c r="CC40783" s="2"/>
    </row>
    <row r="40784" spans="81:81">
      <c r="CC40784" s="2"/>
    </row>
    <row r="40785" spans="81:81">
      <c r="CC40785" s="2"/>
    </row>
    <row r="40786" spans="81:81">
      <c r="CC40786" s="2"/>
    </row>
    <row r="40787" spans="81:81">
      <c r="CC40787" s="2"/>
    </row>
    <row r="40788" spans="81:81">
      <c r="CC40788" s="2"/>
    </row>
    <row r="40789" spans="81:81">
      <c r="CC40789" s="2"/>
    </row>
    <row r="40790" spans="81:81">
      <c r="CC40790" s="2"/>
    </row>
    <row r="40791" spans="81:81">
      <c r="CC40791" s="2"/>
    </row>
    <row r="40792" spans="81:81">
      <c r="CC40792" s="2"/>
    </row>
    <row r="40793" spans="81:81">
      <c r="CC40793" s="2"/>
    </row>
    <row r="40794" spans="81:81">
      <c r="CC40794" s="2"/>
    </row>
    <row r="40795" spans="81:81">
      <c r="CC40795" s="2"/>
    </row>
    <row r="40796" spans="81:81">
      <c r="CC40796" s="2"/>
    </row>
    <row r="40797" spans="81:81">
      <c r="CC40797" s="2"/>
    </row>
    <row r="40798" spans="81:81">
      <c r="CC40798" s="2"/>
    </row>
    <row r="40799" spans="81:81">
      <c r="CC40799" s="2"/>
    </row>
    <row r="40800" spans="81:81">
      <c r="CC40800" s="2"/>
    </row>
    <row r="40801" spans="81:81">
      <c r="CC40801" s="2"/>
    </row>
    <row r="40802" spans="81:81">
      <c r="CC40802" s="2"/>
    </row>
    <row r="40803" spans="81:81">
      <c r="CC40803" s="2"/>
    </row>
    <row r="40804" spans="81:81">
      <c r="CC40804" s="2"/>
    </row>
    <row r="40805" spans="81:81">
      <c r="CC40805" s="2"/>
    </row>
    <row r="40806" spans="81:81">
      <c r="CC40806" s="2"/>
    </row>
    <row r="40807" spans="81:81">
      <c r="CC40807" s="2"/>
    </row>
    <row r="40808" spans="81:81">
      <c r="CC40808" s="2"/>
    </row>
    <row r="40809" spans="81:81">
      <c r="CC40809" s="2"/>
    </row>
    <row r="40810" spans="81:81">
      <c r="CC40810" s="2"/>
    </row>
    <row r="40811" spans="81:81">
      <c r="CC40811" s="2"/>
    </row>
    <row r="40812" spans="81:81">
      <c r="CC40812" s="2"/>
    </row>
    <row r="40813" spans="81:81">
      <c r="CC40813" s="2"/>
    </row>
    <row r="40814" spans="81:81">
      <c r="CC40814" s="2"/>
    </row>
    <row r="40815" spans="81:81">
      <c r="CC40815" s="2"/>
    </row>
    <row r="40816" spans="81:81">
      <c r="CC40816" s="2"/>
    </row>
    <row r="40817" spans="81:81">
      <c r="CC40817" s="2"/>
    </row>
    <row r="40818" spans="81:81">
      <c r="CC40818" s="2"/>
    </row>
    <row r="40819" spans="81:81">
      <c r="CC40819" s="2"/>
    </row>
    <row r="40820" spans="81:81">
      <c r="CC40820" s="2"/>
    </row>
    <row r="40821" spans="81:81">
      <c r="CC40821" s="2"/>
    </row>
    <row r="40822" spans="81:81">
      <c r="CC40822" s="2"/>
    </row>
    <row r="40823" spans="81:81">
      <c r="CC40823" s="2"/>
    </row>
    <row r="40824" spans="81:81">
      <c r="CC40824" s="2"/>
    </row>
    <row r="40825" spans="81:81">
      <c r="CC40825" s="2"/>
    </row>
    <row r="40826" spans="81:81">
      <c r="CC40826" s="2"/>
    </row>
    <row r="40827" spans="81:81">
      <c r="CC40827" s="2"/>
    </row>
    <row r="40828" spans="81:81">
      <c r="CC40828" s="2"/>
    </row>
    <row r="40829" spans="81:81">
      <c r="CC40829" s="2"/>
    </row>
    <row r="40830" spans="81:81">
      <c r="CC40830" s="2"/>
    </row>
    <row r="40831" spans="81:81">
      <c r="CC40831" s="2"/>
    </row>
    <row r="40832" spans="81:81">
      <c r="CC40832" s="2"/>
    </row>
    <row r="40833" spans="81:81">
      <c r="CC40833" s="2"/>
    </row>
    <row r="40834" spans="81:81">
      <c r="CC40834" s="2"/>
    </row>
    <row r="40835" spans="81:81">
      <c r="CC40835" s="2"/>
    </row>
    <row r="40836" spans="81:81">
      <c r="CC40836" s="2"/>
    </row>
    <row r="40837" spans="81:81">
      <c r="CC40837" s="2"/>
    </row>
    <row r="40838" spans="81:81">
      <c r="CC40838" s="2"/>
    </row>
    <row r="40839" spans="81:81">
      <c r="CC40839" s="2"/>
    </row>
    <row r="40840" spans="81:81">
      <c r="CC40840" s="2"/>
    </row>
    <row r="40841" spans="81:81">
      <c r="CC40841" s="2"/>
    </row>
    <row r="40842" spans="81:81">
      <c r="CC40842" s="2"/>
    </row>
    <row r="40843" spans="81:81">
      <c r="CC40843" s="2"/>
    </row>
    <row r="40844" spans="81:81">
      <c r="CC40844" s="2"/>
    </row>
    <row r="40845" spans="81:81">
      <c r="CC40845" s="2"/>
    </row>
    <row r="40846" spans="81:81">
      <c r="CC40846" s="2"/>
    </row>
    <row r="40847" spans="81:81">
      <c r="CC40847" s="2"/>
    </row>
    <row r="40848" spans="81:81">
      <c r="CC40848" s="2"/>
    </row>
    <row r="40849" spans="81:81">
      <c r="CC40849" s="2"/>
    </row>
    <row r="40850" spans="81:81">
      <c r="CC40850" s="2"/>
    </row>
    <row r="40851" spans="81:81">
      <c r="CC40851" s="2"/>
    </row>
    <row r="40852" spans="81:81">
      <c r="CC40852" s="2"/>
    </row>
    <row r="40853" spans="81:81">
      <c r="CC40853" s="2"/>
    </row>
    <row r="40854" spans="81:81">
      <c r="CC40854" s="2"/>
    </row>
    <row r="40855" spans="81:81">
      <c r="CC40855" s="2"/>
    </row>
    <row r="40856" spans="81:81">
      <c r="CC40856" s="2"/>
    </row>
    <row r="40857" spans="81:81">
      <c r="CC40857" s="2"/>
    </row>
    <row r="40858" spans="81:81">
      <c r="CC40858" s="2"/>
    </row>
    <row r="40859" spans="81:81">
      <c r="CC40859" s="2"/>
    </row>
    <row r="40860" spans="81:81">
      <c r="CC40860" s="2"/>
    </row>
    <row r="40861" spans="81:81">
      <c r="CC40861" s="2"/>
    </row>
    <row r="40862" spans="81:81">
      <c r="CC40862" s="2"/>
    </row>
    <row r="40863" spans="81:81">
      <c r="CC40863" s="2"/>
    </row>
    <row r="40864" spans="81:81">
      <c r="CC40864" s="2"/>
    </row>
    <row r="40865" spans="81:81">
      <c r="CC40865" s="2"/>
    </row>
    <row r="40866" spans="81:81">
      <c r="CC40866" s="2"/>
    </row>
    <row r="40867" spans="81:81">
      <c r="CC40867" s="2"/>
    </row>
    <row r="40868" spans="81:81">
      <c r="CC40868" s="2"/>
    </row>
    <row r="40869" spans="81:81">
      <c r="CC40869" s="2"/>
    </row>
    <row r="40870" spans="81:81">
      <c r="CC40870" s="2"/>
    </row>
    <row r="40871" spans="81:81">
      <c r="CC40871" s="2"/>
    </row>
    <row r="40872" spans="81:81">
      <c r="CC40872" s="2"/>
    </row>
    <row r="40873" spans="81:81">
      <c r="CC40873" s="2"/>
    </row>
    <row r="40874" spans="81:81">
      <c r="CC40874" s="2"/>
    </row>
    <row r="40875" spans="81:81">
      <c r="CC40875" s="2"/>
    </row>
    <row r="40876" spans="81:81">
      <c r="CC40876" s="2"/>
    </row>
    <row r="40877" spans="81:81">
      <c r="CC40877" s="2"/>
    </row>
    <row r="40878" spans="81:81">
      <c r="CC40878" s="2"/>
    </row>
    <row r="40879" spans="81:81">
      <c r="CC40879" s="2"/>
    </row>
    <row r="40880" spans="81:81">
      <c r="CC40880" s="2"/>
    </row>
    <row r="40881" spans="81:81">
      <c r="CC40881" s="2"/>
    </row>
    <row r="40882" spans="81:81">
      <c r="CC40882" s="2"/>
    </row>
    <row r="40883" spans="81:81">
      <c r="CC40883" s="2"/>
    </row>
    <row r="40884" spans="81:81">
      <c r="CC40884" s="2"/>
    </row>
    <row r="40885" spans="81:81">
      <c r="CC40885" s="2"/>
    </row>
    <row r="40886" spans="81:81">
      <c r="CC40886" s="2"/>
    </row>
    <row r="40887" spans="81:81">
      <c r="CC40887" s="2"/>
    </row>
    <row r="40888" spans="81:81">
      <c r="CC40888" s="2"/>
    </row>
    <row r="40889" spans="81:81">
      <c r="CC40889" s="2"/>
    </row>
    <row r="40890" spans="81:81">
      <c r="CC40890" s="2"/>
    </row>
    <row r="40891" spans="81:81">
      <c r="CC40891" s="2"/>
    </row>
    <row r="40892" spans="81:81">
      <c r="CC40892" s="2"/>
    </row>
    <row r="40893" spans="81:81">
      <c r="CC40893" s="2"/>
    </row>
    <row r="40894" spans="81:81">
      <c r="CC40894" s="2"/>
    </row>
    <row r="40895" spans="81:81">
      <c r="CC40895" s="2"/>
    </row>
    <row r="40896" spans="81:81">
      <c r="CC40896" s="2"/>
    </row>
    <row r="40897" spans="81:81">
      <c r="CC40897" s="2"/>
    </row>
    <row r="40898" spans="81:81">
      <c r="CC40898" s="2"/>
    </row>
    <row r="40899" spans="81:81">
      <c r="CC40899" s="2"/>
    </row>
    <row r="40900" spans="81:81">
      <c r="CC40900" s="2"/>
    </row>
    <row r="40901" spans="81:81">
      <c r="CC40901" s="2"/>
    </row>
    <row r="40902" spans="81:81">
      <c r="CC40902" s="2"/>
    </row>
    <row r="40903" spans="81:81">
      <c r="CC40903" s="2"/>
    </row>
    <row r="40904" spans="81:81">
      <c r="CC40904" s="2"/>
    </row>
    <row r="40905" spans="81:81">
      <c r="CC40905" s="2"/>
    </row>
    <row r="40906" spans="81:81">
      <c r="CC40906" s="2"/>
    </row>
    <row r="40907" spans="81:81">
      <c r="CC40907" s="2"/>
    </row>
    <row r="40908" spans="81:81">
      <c r="CC40908" s="2"/>
    </row>
    <row r="40909" spans="81:81">
      <c r="CC40909" s="2"/>
    </row>
    <row r="40910" spans="81:81">
      <c r="CC40910" s="2"/>
    </row>
    <row r="40911" spans="81:81">
      <c r="CC40911" s="2"/>
    </row>
    <row r="40912" spans="81:81">
      <c r="CC40912" s="2"/>
    </row>
    <row r="40913" spans="81:81">
      <c r="CC40913" s="2"/>
    </row>
    <row r="40914" spans="81:81">
      <c r="CC40914" s="2"/>
    </row>
    <row r="40915" spans="81:81">
      <c r="CC40915" s="2"/>
    </row>
    <row r="40916" spans="81:81">
      <c r="CC40916" s="2"/>
    </row>
    <row r="40917" spans="81:81">
      <c r="CC40917" s="2"/>
    </row>
    <row r="40918" spans="81:81">
      <c r="CC40918" s="2"/>
    </row>
    <row r="40919" spans="81:81">
      <c r="CC40919" s="2"/>
    </row>
    <row r="40920" spans="81:81">
      <c r="CC40920" s="2"/>
    </row>
    <row r="40921" spans="81:81">
      <c r="CC40921" s="2"/>
    </row>
    <row r="40922" spans="81:81">
      <c r="CC40922" s="2"/>
    </row>
    <row r="40923" spans="81:81">
      <c r="CC40923" s="2"/>
    </row>
    <row r="40924" spans="81:81">
      <c r="CC40924" s="2"/>
    </row>
    <row r="40925" spans="81:81">
      <c r="CC40925" s="2"/>
    </row>
    <row r="40926" spans="81:81">
      <c r="CC40926" s="2"/>
    </row>
    <row r="40927" spans="81:81">
      <c r="CC40927" s="2"/>
    </row>
    <row r="40928" spans="81:81">
      <c r="CC40928" s="2"/>
    </row>
    <row r="40929" spans="81:81">
      <c r="CC40929" s="2"/>
    </row>
    <row r="40930" spans="81:81">
      <c r="CC40930" s="2"/>
    </row>
    <row r="40931" spans="81:81">
      <c r="CC40931" s="2"/>
    </row>
    <row r="40932" spans="81:81">
      <c r="CC40932" s="2"/>
    </row>
    <row r="40933" spans="81:81">
      <c r="CC40933" s="2"/>
    </row>
    <row r="40934" spans="81:81">
      <c r="CC40934" s="2"/>
    </row>
    <row r="40935" spans="81:81">
      <c r="CC40935" s="2"/>
    </row>
    <row r="40936" spans="81:81">
      <c r="CC40936" s="2"/>
    </row>
    <row r="40937" spans="81:81">
      <c r="CC40937" s="2"/>
    </row>
    <row r="40938" spans="81:81">
      <c r="CC40938" s="2"/>
    </row>
    <row r="40939" spans="81:81">
      <c r="CC40939" s="2"/>
    </row>
    <row r="40940" spans="81:81">
      <c r="CC40940" s="2"/>
    </row>
    <row r="40941" spans="81:81">
      <c r="CC40941" s="2"/>
    </row>
    <row r="40942" spans="81:81">
      <c r="CC40942" s="2"/>
    </row>
    <row r="40943" spans="81:81">
      <c r="CC40943" s="2"/>
    </row>
    <row r="40944" spans="81:81">
      <c r="CC40944" s="2"/>
    </row>
    <row r="40945" spans="81:81">
      <c r="CC40945" s="2"/>
    </row>
    <row r="40946" spans="81:81">
      <c r="CC40946" s="2"/>
    </row>
    <row r="40947" spans="81:81">
      <c r="CC40947" s="2"/>
    </row>
    <row r="40948" spans="81:81">
      <c r="CC40948" s="2"/>
    </row>
    <row r="40949" spans="81:81">
      <c r="CC40949" s="2"/>
    </row>
    <row r="40950" spans="81:81">
      <c r="CC40950" s="2"/>
    </row>
    <row r="40951" spans="81:81">
      <c r="CC40951" s="2"/>
    </row>
    <row r="40952" spans="81:81">
      <c r="CC40952" s="2"/>
    </row>
    <row r="40953" spans="81:81">
      <c r="CC40953" s="2"/>
    </row>
    <row r="40954" spans="81:81">
      <c r="CC40954" s="2"/>
    </row>
    <row r="40955" spans="81:81">
      <c r="CC40955" s="2"/>
    </row>
    <row r="40956" spans="81:81">
      <c r="CC40956" s="2"/>
    </row>
    <row r="40957" spans="81:81">
      <c r="CC40957" s="2"/>
    </row>
    <row r="40958" spans="81:81">
      <c r="CC40958" s="2"/>
    </row>
    <row r="40959" spans="81:81">
      <c r="CC40959" s="2"/>
    </row>
    <row r="40960" spans="81:81">
      <c r="CC40960" s="2"/>
    </row>
    <row r="40961" spans="81:81">
      <c r="CC40961" s="2"/>
    </row>
    <row r="40962" spans="81:81">
      <c r="CC40962" s="2"/>
    </row>
    <row r="40963" spans="81:81">
      <c r="CC40963" s="2"/>
    </row>
    <row r="40964" spans="81:81">
      <c r="CC40964" s="2"/>
    </row>
    <row r="40965" spans="81:81">
      <c r="CC40965" s="2"/>
    </row>
    <row r="40966" spans="81:81">
      <c r="CC40966" s="2"/>
    </row>
    <row r="40967" spans="81:81">
      <c r="CC40967" s="2"/>
    </row>
    <row r="40968" spans="81:81">
      <c r="CC40968" s="2"/>
    </row>
    <row r="40969" spans="81:81">
      <c r="CC40969" s="2"/>
    </row>
    <row r="40970" spans="81:81">
      <c r="CC40970" s="2"/>
    </row>
    <row r="40971" spans="81:81">
      <c r="CC40971" s="2"/>
    </row>
    <row r="40972" spans="81:81">
      <c r="CC40972" s="2"/>
    </row>
    <row r="40973" spans="81:81">
      <c r="CC40973" s="2"/>
    </row>
    <row r="40974" spans="81:81">
      <c r="CC40974" s="2"/>
    </row>
    <row r="40975" spans="81:81">
      <c r="CC40975" s="2"/>
    </row>
    <row r="40976" spans="81:81">
      <c r="CC40976" s="2"/>
    </row>
    <row r="40977" spans="81:81">
      <c r="CC40977" s="2"/>
    </row>
    <row r="40978" spans="81:81">
      <c r="CC40978" s="2"/>
    </row>
    <row r="40979" spans="81:81">
      <c r="CC40979" s="2"/>
    </row>
    <row r="40980" spans="81:81">
      <c r="CC40980" s="2"/>
    </row>
    <row r="40981" spans="81:81">
      <c r="CC40981" s="2"/>
    </row>
    <row r="40982" spans="81:81">
      <c r="CC40982" s="2"/>
    </row>
    <row r="40983" spans="81:81">
      <c r="CC40983" s="2"/>
    </row>
    <row r="40984" spans="81:81">
      <c r="CC40984" s="2"/>
    </row>
    <row r="40985" spans="81:81">
      <c r="CC40985" s="2"/>
    </row>
    <row r="40986" spans="81:81">
      <c r="CC40986" s="2"/>
    </row>
    <row r="40987" spans="81:81">
      <c r="CC40987" s="2"/>
    </row>
    <row r="40988" spans="81:81">
      <c r="CC40988" s="2"/>
    </row>
    <row r="40989" spans="81:81">
      <c r="CC40989" s="2"/>
    </row>
    <row r="40990" spans="81:81">
      <c r="CC40990" s="2"/>
    </row>
    <row r="40991" spans="81:81">
      <c r="CC40991" s="2"/>
    </row>
    <row r="40992" spans="81:81">
      <c r="CC40992" s="2"/>
    </row>
    <row r="40993" spans="81:81">
      <c r="CC40993" s="2"/>
    </row>
    <row r="40994" spans="81:81">
      <c r="CC40994" s="2"/>
    </row>
    <row r="40995" spans="81:81">
      <c r="CC40995" s="2"/>
    </row>
    <row r="40996" spans="81:81">
      <c r="CC40996" s="2"/>
    </row>
    <row r="40997" spans="81:81">
      <c r="CC40997" s="2"/>
    </row>
    <row r="40998" spans="81:81">
      <c r="CC40998" s="2"/>
    </row>
    <row r="40999" spans="81:81">
      <c r="CC40999" s="2"/>
    </row>
    <row r="41000" spans="81:81">
      <c r="CC41000" s="2"/>
    </row>
    <row r="41001" spans="81:81">
      <c r="CC41001" s="2"/>
    </row>
    <row r="41002" spans="81:81">
      <c r="CC41002" s="2"/>
    </row>
    <row r="41003" spans="81:81">
      <c r="CC41003" s="2"/>
    </row>
    <row r="41004" spans="81:81">
      <c r="CC41004" s="2"/>
    </row>
    <row r="41005" spans="81:81">
      <c r="CC41005" s="2"/>
    </row>
    <row r="41006" spans="81:81">
      <c r="CC41006" s="2"/>
    </row>
    <row r="41007" spans="81:81">
      <c r="CC41007" s="2"/>
    </row>
    <row r="41008" spans="81:81">
      <c r="CC41008" s="2"/>
    </row>
    <row r="41009" spans="81:81">
      <c r="CC41009" s="2"/>
    </row>
    <row r="41010" spans="81:81">
      <c r="CC41010" s="2"/>
    </row>
    <row r="41011" spans="81:81">
      <c r="CC41011" s="2"/>
    </row>
    <row r="41012" spans="81:81">
      <c r="CC41012" s="2"/>
    </row>
    <row r="41013" spans="81:81">
      <c r="CC41013" s="2"/>
    </row>
    <row r="41014" spans="81:81">
      <c r="CC41014" s="2"/>
    </row>
    <row r="41015" spans="81:81">
      <c r="CC41015" s="2"/>
    </row>
    <row r="41016" spans="81:81">
      <c r="CC41016" s="2"/>
    </row>
    <row r="41017" spans="81:81">
      <c r="CC41017" s="2"/>
    </row>
    <row r="41018" spans="81:81">
      <c r="CC41018" s="2"/>
    </row>
    <row r="41019" spans="81:81">
      <c r="CC41019" s="2"/>
    </row>
    <row r="41020" spans="81:81">
      <c r="CC41020" s="2"/>
    </row>
    <row r="41021" spans="81:81">
      <c r="CC41021" s="2"/>
    </row>
    <row r="41022" spans="81:81">
      <c r="CC41022" s="2"/>
    </row>
    <row r="41023" spans="81:81">
      <c r="CC41023" s="2"/>
    </row>
    <row r="41024" spans="81:81">
      <c r="CC41024" s="2"/>
    </row>
    <row r="41025" spans="81:81">
      <c r="CC41025" s="2"/>
    </row>
    <row r="41026" spans="81:81">
      <c r="CC41026" s="2"/>
    </row>
    <row r="41027" spans="81:81">
      <c r="CC41027" s="2"/>
    </row>
    <row r="41028" spans="81:81">
      <c r="CC41028" s="2"/>
    </row>
    <row r="41029" spans="81:81">
      <c r="CC41029" s="2"/>
    </row>
    <row r="41030" spans="81:81">
      <c r="CC41030" s="2"/>
    </row>
    <row r="41031" spans="81:81">
      <c r="CC41031" s="2"/>
    </row>
    <row r="41032" spans="81:81">
      <c r="CC41032" s="2"/>
    </row>
    <row r="41033" spans="81:81">
      <c r="CC41033" s="2"/>
    </row>
    <row r="41034" spans="81:81">
      <c r="CC41034" s="2"/>
    </row>
    <row r="41035" spans="81:81">
      <c r="CC41035" s="2"/>
    </row>
    <row r="41036" spans="81:81">
      <c r="CC41036" s="2"/>
    </row>
    <row r="41037" spans="81:81">
      <c r="CC41037" s="2"/>
    </row>
    <row r="41038" spans="81:81">
      <c r="CC41038" s="2"/>
    </row>
    <row r="41039" spans="81:81">
      <c r="CC41039" s="2"/>
    </row>
    <row r="41040" spans="81:81">
      <c r="CC41040" s="2"/>
    </row>
    <row r="41041" spans="81:81">
      <c r="CC41041" s="2"/>
    </row>
    <row r="41042" spans="81:81">
      <c r="CC41042" s="2"/>
    </row>
    <row r="41043" spans="81:81">
      <c r="CC41043" s="2"/>
    </row>
    <row r="41044" spans="81:81">
      <c r="CC41044" s="2"/>
    </row>
    <row r="41045" spans="81:81">
      <c r="CC41045" s="2"/>
    </row>
    <row r="41046" spans="81:81">
      <c r="CC41046" s="2"/>
    </row>
    <row r="41047" spans="81:81">
      <c r="CC41047" s="2"/>
    </row>
    <row r="41048" spans="81:81">
      <c r="CC41048" s="2"/>
    </row>
    <row r="41049" spans="81:81">
      <c r="CC41049" s="2"/>
    </row>
    <row r="41050" spans="81:81">
      <c r="CC41050" s="2"/>
    </row>
    <row r="41051" spans="81:81">
      <c r="CC41051" s="2"/>
    </row>
    <row r="41052" spans="81:81">
      <c r="CC41052" s="2"/>
    </row>
    <row r="41053" spans="81:81">
      <c r="CC41053" s="2"/>
    </row>
    <row r="41054" spans="81:81">
      <c r="CC41054" s="2"/>
    </row>
    <row r="41055" spans="81:81">
      <c r="CC41055" s="2"/>
    </row>
    <row r="41056" spans="81:81">
      <c r="CC41056" s="2"/>
    </row>
    <row r="41057" spans="81:81">
      <c r="CC41057" s="2"/>
    </row>
    <row r="41058" spans="81:81">
      <c r="CC41058" s="2"/>
    </row>
    <row r="41059" spans="81:81">
      <c r="CC41059" s="2"/>
    </row>
    <row r="41060" spans="81:81">
      <c r="CC41060" s="2"/>
    </row>
    <row r="41061" spans="81:81">
      <c r="CC41061" s="2"/>
    </row>
    <row r="41062" spans="81:81">
      <c r="CC41062" s="2"/>
    </row>
    <row r="41063" spans="81:81">
      <c r="CC41063" s="2"/>
    </row>
    <row r="41064" spans="81:81">
      <c r="CC41064" s="2"/>
    </row>
    <row r="41065" spans="81:81">
      <c r="CC41065" s="2"/>
    </row>
    <row r="41066" spans="81:81">
      <c r="CC41066" s="2"/>
    </row>
    <row r="41067" spans="81:81">
      <c r="CC41067" s="2"/>
    </row>
    <row r="41068" spans="81:81">
      <c r="CC41068" s="2"/>
    </row>
    <row r="41069" spans="81:81">
      <c r="CC41069" s="2"/>
    </row>
    <row r="41070" spans="81:81">
      <c r="CC41070" s="2"/>
    </row>
    <row r="41071" spans="81:81">
      <c r="CC41071" s="2"/>
    </row>
    <row r="41072" spans="81:81">
      <c r="CC41072" s="2"/>
    </row>
    <row r="41073" spans="81:81">
      <c r="CC41073" s="2"/>
    </row>
    <row r="41074" spans="81:81">
      <c r="CC41074" s="2"/>
    </row>
    <row r="41075" spans="81:81">
      <c r="CC41075" s="2"/>
    </row>
    <row r="41076" spans="81:81">
      <c r="CC41076" s="2"/>
    </row>
    <row r="41077" spans="81:81">
      <c r="CC41077" s="2"/>
    </row>
    <row r="41078" spans="81:81">
      <c r="CC41078" s="2"/>
    </row>
    <row r="41079" spans="81:81">
      <c r="CC41079" s="2"/>
    </row>
    <row r="41080" spans="81:81">
      <c r="CC41080" s="2"/>
    </row>
    <row r="41081" spans="81:81">
      <c r="CC41081" s="2"/>
    </row>
    <row r="41082" spans="81:81">
      <c r="CC41082" s="2"/>
    </row>
    <row r="41083" spans="81:81">
      <c r="CC41083" s="2"/>
    </row>
    <row r="41084" spans="81:81">
      <c r="CC41084" s="2"/>
    </row>
    <row r="41085" spans="81:81">
      <c r="CC41085" s="2"/>
    </row>
    <row r="41086" spans="81:81">
      <c r="CC41086" s="2"/>
    </row>
    <row r="41087" spans="81:81">
      <c r="CC41087" s="2"/>
    </row>
    <row r="41088" spans="81:81">
      <c r="CC41088" s="2"/>
    </row>
    <row r="41089" spans="81:81">
      <c r="CC41089" s="2"/>
    </row>
    <row r="41090" spans="81:81">
      <c r="CC41090" s="2"/>
    </row>
    <row r="41091" spans="81:81">
      <c r="CC41091" s="2"/>
    </row>
    <row r="41092" spans="81:81">
      <c r="CC41092" s="2"/>
    </row>
    <row r="41093" spans="81:81">
      <c r="CC41093" s="2"/>
    </row>
    <row r="41094" spans="81:81">
      <c r="CC41094" s="2"/>
    </row>
    <row r="41095" spans="81:81">
      <c r="CC41095" s="2"/>
    </row>
    <row r="41096" spans="81:81">
      <c r="CC41096" s="2"/>
    </row>
    <row r="41097" spans="81:81">
      <c r="CC41097" s="2"/>
    </row>
    <row r="41098" spans="81:81">
      <c r="CC41098" s="2"/>
    </row>
    <row r="41099" spans="81:81">
      <c r="CC41099" s="2"/>
    </row>
    <row r="41100" spans="81:81">
      <c r="CC41100" s="2"/>
    </row>
    <row r="41101" spans="81:81">
      <c r="CC41101" s="2"/>
    </row>
    <row r="41102" spans="81:81">
      <c r="CC41102" s="2"/>
    </row>
    <row r="41103" spans="81:81">
      <c r="CC41103" s="2"/>
    </row>
    <row r="41104" spans="81:81">
      <c r="CC41104" s="2"/>
    </row>
    <row r="41105" spans="81:81">
      <c r="CC41105" s="2"/>
    </row>
    <row r="41106" spans="81:81">
      <c r="CC41106" s="2"/>
    </row>
    <row r="41107" spans="81:81">
      <c r="CC41107" s="2"/>
    </row>
    <row r="41108" spans="81:81">
      <c r="CC41108" s="2"/>
    </row>
    <row r="41109" spans="81:81">
      <c r="CC41109" s="2"/>
    </row>
    <row r="41110" spans="81:81">
      <c r="CC41110" s="2"/>
    </row>
    <row r="41111" spans="81:81">
      <c r="CC41111" s="2"/>
    </row>
    <row r="41112" spans="81:81">
      <c r="CC41112" s="2"/>
    </row>
    <row r="41113" spans="81:81">
      <c r="CC41113" s="2"/>
    </row>
    <row r="41114" spans="81:81">
      <c r="CC41114" s="2"/>
    </row>
    <row r="41115" spans="81:81">
      <c r="CC41115" s="2"/>
    </row>
    <row r="41116" spans="81:81">
      <c r="CC41116" s="2"/>
    </row>
    <row r="41117" spans="81:81">
      <c r="CC41117" s="2"/>
    </row>
    <row r="41118" spans="81:81">
      <c r="CC41118" s="2"/>
    </row>
    <row r="41119" spans="81:81">
      <c r="CC41119" s="2"/>
    </row>
    <row r="41120" spans="81:81">
      <c r="CC41120" s="2"/>
    </row>
    <row r="41121" spans="81:81">
      <c r="CC41121" s="2"/>
    </row>
    <row r="41122" spans="81:81">
      <c r="CC41122" s="2"/>
    </row>
    <row r="41123" spans="81:81">
      <c r="CC41123" s="2"/>
    </row>
    <row r="41124" spans="81:81">
      <c r="CC41124" s="2"/>
    </row>
    <row r="41125" spans="81:81">
      <c r="CC41125" s="2"/>
    </row>
    <row r="41126" spans="81:81">
      <c r="CC41126" s="2"/>
    </row>
    <row r="41127" spans="81:81">
      <c r="CC41127" s="2"/>
    </row>
    <row r="41128" spans="81:81">
      <c r="CC41128" s="2"/>
    </row>
    <row r="41129" spans="81:81">
      <c r="CC41129" s="2"/>
    </row>
    <row r="41130" spans="81:81">
      <c r="CC41130" s="2"/>
    </row>
    <row r="41131" spans="81:81">
      <c r="CC41131" s="2"/>
    </row>
    <row r="41132" spans="81:81">
      <c r="CC41132" s="2"/>
    </row>
    <row r="41133" spans="81:81">
      <c r="CC41133" s="2"/>
    </row>
    <row r="41134" spans="81:81">
      <c r="CC41134" s="2"/>
    </row>
    <row r="41135" spans="81:81">
      <c r="CC41135" s="2"/>
    </row>
    <row r="41136" spans="81:81">
      <c r="CC41136" s="2"/>
    </row>
    <row r="41137" spans="81:81">
      <c r="CC41137" s="2"/>
    </row>
    <row r="41138" spans="81:81">
      <c r="CC41138" s="2"/>
    </row>
    <row r="41139" spans="81:81">
      <c r="CC41139" s="2"/>
    </row>
    <row r="41140" spans="81:81">
      <c r="CC41140" s="2"/>
    </row>
    <row r="41141" spans="81:81">
      <c r="CC41141" s="2"/>
    </row>
    <row r="41142" spans="81:81">
      <c r="CC41142" s="2"/>
    </row>
    <row r="41143" spans="81:81">
      <c r="CC41143" s="2"/>
    </row>
    <row r="41144" spans="81:81">
      <c r="CC41144" s="2"/>
    </row>
    <row r="41145" spans="81:81">
      <c r="CC41145" s="2"/>
    </row>
    <row r="41146" spans="81:81">
      <c r="CC41146" s="2"/>
    </row>
    <row r="41147" spans="81:81">
      <c r="CC41147" s="2"/>
    </row>
    <row r="41148" spans="81:81">
      <c r="CC41148" s="2"/>
    </row>
    <row r="41149" spans="81:81">
      <c r="CC41149" s="2"/>
    </row>
    <row r="41150" spans="81:81">
      <c r="CC41150" s="2"/>
    </row>
    <row r="41151" spans="81:81">
      <c r="CC41151" s="2"/>
    </row>
    <row r="41152" spans="81:81">
      <c r="CC41152" s="2"/>
    </row>
    <row r="41153" spans="81:81">
      <c r="CC41153" s="2"/>
    </row>
    <row r="41154" spans="81:81">
      <c r="CC41154" s="2"/>
    </row>
    <row r="41155" spans="81:81">
      <c r="CC41155" s="2"/>
    </row>
    <row r="41156" spans="81:81">
      <c r="CC41156" s="2"/>
    </row>
    <row r="41157" spans="81:81">
      <c r="CC41157" s="2"/>
    </row>
    <row r="41158" spans="81:81">
      <c r="CC41158" s="2"/>
    </row>
    <row r="41159" spans="81:81">
      <c r="CC41159" s="2"/>
    </row>
    <row r="41160" spans="81:81">
      <c r="CC41160" s="2"/>
    </row>
    <row r="41161" spans="81:81">
      <c r="CC41161" s="2"/>
    </row>
    <row r="41162" spans="81:81">
      <c r="CC41162" s="2"/>
    </row>
    <row r="41163" spans="81:81">
      <c r="CC41163" s="2"/>
    </row>
    <row r="41164" spans="81:81">
      <c r="CC41164" s="2"/>
    </row>
    <row r="41165" spans="81:81">
      <c r="CC41165" s="2"/>
    </row>
    <row r="41166" spans="81:81">
      <c r="CC41166" s="2"/>
    </row>
    <row r="41167" spans="81:81">
      <c r="CC41167" s="2"/>
    </row>
    <row r="41168" spans="81:81">
      <c r="CC41168" s="2"/>
    </row>
    <row r="41169" spans="81:81">
      <c r="CC41169" s="2"/>
    </row>
    <row r="41170" spans="81:81">
      <c r="CC41170" s="2"/>
    </row>
    <row r="41171" spans="81:81">
      <c r="CC41171" s="2"/>
    </row>
    <row r="41172" spans="81:81">
      <c r="CC41172" s="2"/>
    </row>
    <row r="41173" spans="81:81">
      <c r="CC41173" s="2"/>
    </row>
    <row r="41174" spans="81:81">
      <c r="CC41174" s="2"/>
    </row>
    <row r="41175" spans="81:81">
      <c r="CC41175" s="2"/>
    </row>
    <row r="41176" spans="81:81">
      <c r="CC41176" s="2"/>
    </row>
    <row r="41177" spans="81:81">
      <c r="CC41177" s="2"/>
    </row>
    <row r="41178" spans="81:81">
      <c r="CC41178" s="2"/>
    </row>
    <row r="41179" spans="81:81">
      <c r="CC41179" s="2"/>
    </row>
    <row r="41180" spans="81:81">
      <c r="CC41180" s="2"/>
    </row>
    <row r="41181" spans="81:81">
      <c r="CC41181" s="2"/>
    </row>
    <row r="41182" spans="81:81">
      <c r="CC41182" s="2"/>
    </row>
    <row r="41183" spans="81:81">
      <c r="CC41183" s="2"/>
    </row>
    <row r="41184" spans="81:81">
      <c r="CC41184" s="2"/>
    </row>
    <row r="41185" spans="81:81">
      <c r="CC41185" s="2"/>
    </row>
    <row r="41186" spans="81:81">
      <c r="CC41186" s="2"/>
    </row>
    <row r="41187" spans="81:81">
      <c r="CC41187" s="2"/>
    </row>
    <row r="41188" spans="81:81">
      <c r="CC41188" s="2"/>
    </row>
    <row r="41189" spans="81:81">
      <c r="CC41189" s="2"/>
    </row>
    <row r="41190" spans="81:81">
      <c r="CC41190" s="2"/>
    </row>
    <row r="41191" spans="81:81">
      <c r="CC41191" s="2"/>
    </row>
    <row r="41192" spans="81:81">
      <c r="CC41192" s="2"/>
    </row>
    <row r="41193" spans="81:81">
      <c r="CC41193" s="2"/>
    </row>
    <row r="41194" spans="81:81">
      <c r="CC41194" s="2"/>
    </row>
    <row r="41195" spans="81:81">
      <c r="CC41195" s="2"/>
    </row>
    <row r="41196" spans="81:81">
      <c r="CC41196" s="2"/>
    </row>
    <row r="41197" spans="81:81">
      <c r="CC41197" s="2"/>
    </row>
    <row r="41198" spans="81:81">
      <c r="CC41198" s="2"/>
    </row>
    <row r="41199" spans="81:81">
      <c r="CC41199" s="2"/>
    </row>
    <row r="41200" spans="81:81">
      <c r="CC41200" s="2"/>
    </row>
    <row r="41201" spans="81:81">
      <c r="CC41201" s="2"/>
    </row>
    <row r="41202" spans="81:81">
      <c r="CC41202" s="2"/>
    </row>
    <row r="41203" spans="81:81">
      <c r="CC41203" s="2"/>
    </row>
    <row r="41204" spans="81:81">
      <c r="CC41204" s="2"/>
    </row>
    <row r="41205" spans="81:81">
      <c r="CC41205" s="2"/>
    </row>
    <row r="41206" spans="81:81">
      <c r="CC41206" s="2"/>
    </row>
    <row r="41207" spans="81:81">
      <c r="CC41207" s="2"/>
    </row>
    <row r="41208" spans="81:81">
      <c r="CC41208" s="2"/>
    </row>
    <row r="41209" spans="81:81">
      <c r="CC41209" s="2"/>
    </row>
    <row r="41210" spans="81:81">
      <c r="CC41210" s="2"/>
    </row>
    <row r="41211" spans="81:81">
      <c r="CC41211" s="2"/>
    </row>
    <row r="41212" spans="81:81">
      <c r="CC41212" s="2"/>
    </row>
    <row r="41213" spans="81:81">
      <c r="CC41213" s="2"/>
    </row>
    <row r="41214" spans="81:81">
      <c r="CC41214" s="2"/>
    </row>
    <row r="41215" spans="81:81">
      <c r="CC41215" s="2"/>
    </row>
    <row r="41216" spans="81:81">
      <c r="CC41216" s="2"/>
    </row>
    <row r="41217" spans="81:81">
      <c r="CC41217" s="2"/>
    </row>
    <row r="41218" spans="81:81">
      <c r="CC41218" s="2"/>
    </row>
    <row r="41219" spans="81:81">
      <c r="CC41219" s="2"/>
    </row>
    <row r="41220" spans="81:81">
      <c r="CC41220" s="2"/>
    </row>
    <row r="41221" spans="81:81">
      <c r="CC41221" s="2"/>
    </row>
    <row r="41222" spans="81:81">
      <c r="CC41222" s="2"/>
    </row>
    <row r="41223" spans="81:81">
      <c r="CC41223" s="2"/>
    </row>
    <row r="41224" spans="81:81">
      <c r="CC41224" s="2"/>
    </row>
    <row r="41225" spans="81:81">
      <c r="CC41225" s="2"/>
    </row>
    <row r="41226" spans="81:81">
      <c r="CC41226" s="2"/>
    </row>
    <row r="41227" spans="81:81">
      <c r="CC41227" s="2"/>
    </row>
    <row r="41228" spans="81:81">
      <c r="CC41228" s="2"/>
    </row>
    <row r="41229" spans="81:81">
      <c r="CC41229" s="2"/>
    </row>
    <row r="41230" spans="81:81">
      <c r="CC41230" s="2"/>
    </row>
    <row r="41231" spans="81:81">
      <c r="CC41231" s="2"/>
    </row>
    <row r="41232" spans="81:81">
      <c r="CC41232" s="2"/>
    </row>
    <row r="41233" spans="81:81">
      <c r="CC41233" s="2"/>
    </row>
    <row r="41234" spans="81:81">
      <c r="CC41234" s="2"/>
    </row>
    <row r="41235" spans="81:81">
      <c r="CC41235" s="2"/>
    </row>
    <row r="41236" spans="81:81">
      <c r="CC41236" s="2"/>
    </row>
    <row r="41237" spans="81:81">
      <c r="CC41237" s="2"/>
    </row>
    <row r="41238" spans="81:81">
      <c r="CC41238" s="2"/>
    </row>
    <row r="41239" spans="81:81">
      <c r="CC41239" s="2"/>
    </row>
    <row r="41240" spans="81:81">
      <c r="CC41240" s="2"/>
    </row>
    <row r="41241" spans="81:81">
      <c r="CC41241" s="2"/>
    </row>
    <row r="41242" spans="81:81">
      <c r="CC41242" s="2"/>
    </row>
    <row r="41243" spans="81:81">
      <c r="CC41243" s="2"/>
    </row>
    <row r="41244" spans="81:81">
      <c r="CC41244" s="2"/>
    </row>
    <row r="41245" spans="81:81">
      <c r="CC41245" s="2"/>
    </row>
    <row r="41246" spans="81:81">
      <c r="CC41246" s="2"/>
    </row>
    <row r="41247" spans="81:81">
      <c r="CC41247" s="2"/>
    </row>
    <row r="41248" spans="81:81">
      <c r="CC41248" s="2"/>
    </row>
    <row r="41249" spans="81:81">
      <c r="CC41249" s="2"/>
    </row>
    <row r="41250" spans="81:81">
      <c r="CC41250" s="2"/>
    </row>
    <row r="41251" spans="81:81">
      <c r="CC41251" s="2"/>
    </row>
    <row r="41252" spans="81:81">
      <c r="CC41252" s="2"/>
    </row>
    <row r="41253" spans="81:81">
      <c r="CC41253" s="2"/>
    </row>
    <row r="41254" spans="81:81">
      <c r="CC41254" s="2"/>
    </row>
    <row r="41255" spans="81:81">
      <c r="CC41255" s="2"/>
    </row>
    <row r="41256" spans="81:81">
      <c r="CC41256" s="2"/>
    </row>
    <row r="41257" spans="81:81">
      <c r="CC41257" s="2"/>
    </row>
    <row r="41258" spans="81:81">
      <c r="CC41258" s="2"/>
    </row>
    <row r="41259" spans="81:81">
      <c r="CC41259" s="2"/>
    </row>
    <row r="41260" spans="81:81">
      <c r="CC41260" s="2"/>
    </row>
    <row r="41261" spans="81:81">
      <c r="CC41261" s="2"/>
    </row>
    <row r="41262" spans="81:81">
      <c r="CC41262" s="2"/>
    </row>
    <row r="41263" spans="81:81">
      <c r="CC41263" s="2"/>
    </row>
    <row r="41264" spans="81:81">
      <c r="CC41264" s="2"/>
    </row>
    <row r="41265" spans="81:81">
      <c r="CC41265" s="2"/>
    </row>
    <row r="41266" spans="81:81">
      <c r="CC41266" s="2"/>
    </row>
    <row r="41267" spans="81:81">
      <c r="CC41267" s="2"/>
    </row>
    <row r="41268" spans="81:81">
      <c r="CC41268" s="2"/>
    </row>
    <row r="41269" spans="81:81">
      <c r="CC41269" s="2"/>
    </row>
    <row r="41270" spans="81:81">
      <c r="CC41270" s="2"/>
    </row>
    <row r="41271" spans="81:81">
      <c r="CC41271" s="2"/>
    </row>
    <row r="41272" spans="81:81">
      <c r="CC41272" s="2"/>
    </row>
    <row r="41273" spans="81:81">
      <c r="CC41273" s="2"/>
    </row>
    <row r="41274" spans="81:81">
      <c r="CC41274" s="2"/>
    </row>
    <row r="41275" spans="81:81">
      <c r="CC41275" s="2"/>
    </row>
    <row r="41276" spans="81:81">
      <c r="CC41276" s="2"/>
    </row>
    <row r="41277" spans="81:81">
      <c r="CC41277" s="2"/>
    </row>
    <row r="41278" spans="81:81">
      <c r="CC41278" s="2"/>
    </row>
    <row r="41279" spans="81:81">
      <c r="CC41279" s="2"/>
    </row>
    <row r="41280" spans="81:81">
      <c r="CC41280" s="2"/>
    </row>
    <row r="41281" spans="81:81">
      <c r="CC41281" s="2"/>
    </row>
    <row r="41282" spans="81:81">
      <c r="CC41282" s="2"/>
    </row>
    <row r="41283" spans="81:81">
      <c r="CC41283" s="2"/>
    </row>
    <row r="41284" spans="81:81">
      <c r="CC41284" s="2"/>
    </row>
    <row r="41285" spans="81:81">
      <c r="CC41285" s="2"/>
    </row>
    <row r="41286" spans="81:81">
      <c r="CC41286" s="2"/>
    </row>
    <row r="41287" spans="81:81">
      <c r="CC41287" s="2"/>
    </row>
    <row r="41288" spans="81:81">
      <c r="CC41288" s="2"/>
    </row>
    <row r="41289" spans="81:81">
      <c r="CC41289" s="2"/>
    </row>
    <row r="41290" spans="81:81">
      <c r="CC41290" s="2"/>
    </row>
    <row r="41291" spans="81:81">
      <c r="CC41291" s="2"/>
    </row>
    <row r="41292" spans="81:81">
      <c r="CC41292" s="2"/>
    </row>
    <row r="41293" spans="81:81">
      <c r="CC41293" s="2"/>
    </row>
    <row r="41294" spans="81:81">
      <c r="CC41294" s="2"/>
    </row>
    <row r="41295" spans="81:81">
      <c r="CC41295" s="2"/>
    </row>
    <row r="41296" spans="81:81">
      <c r="CC41296" s="2"/>
    </row>
    <row r="41297" spans="81:81">
      <c r="CC41297" s="2"/>
    </row>
    <row r="41298" spans="81:81">
      <c r="CC41298" s="2"/>
    </row>
    <row r="41299" spans="81:81">
      <c r="CC41299" s="2"/>
    </row>
    <row r="41300" spans="81:81">
      <c r="CC41300" s="2"/>
    </row>
    <row r="41301" spans="81:81">
      <c r="CC41301" s="2"/>
    </row>
    <row r="41302" spans="81:81">
      <c r="CC41302" s="2"/>
    </row>
    <row r="41303" spans="81:81">
      <c r="CC41303" s="2"/>
    </row>
    <row r="41304" spans="81:81">
      <c r="CC41304" s="2"/>
    </row>
    <row r="41305" spans="81:81">
      <c r="CC41305" s="2"/>
    </row>
    <row r="41306" spans="81:81">
      <c r="CC41306" s="2"/>
    </row>
    <row r="41307" spans="81:81">
      <c r="CC41307" s="2"/>
    </row>
    <row r="41308" spans="81:81">
      <c r="CC41308" s="2"/>
    </row>
    <row r="41309" spans="81:81">
      <c r="CC41309" s="2"/>
    </row>
    <row r="41310" spans="81:81">
      <c r="CC41310" s="2"/>
    </row>
    <row r="41311" spans="81:81">
      <c r="CC41311" s="2"/>
    </row>
    <row r="41312" spans="81:81">
      <c r="CC41312" s="2"/>
    </row>
    <row r="41313" spans="81:81">
      <c r="CC41313" s="2"/>
    </row>
    <row r="41314" spans="81:81">
      <c r="CC41314" s="2"/>
    </row>
    <row r="41315" spans="81:81">
      <c r="CC41315" s="2"/>
    </row>
    <row r="41316" spans="81:81">
      <c r="CC41316" s="2"/>
    </row>
    <row r="41317" spans="81:81">
      <c r="CC41317" s="2"/>
    </row>
    <row r="41318" spans="81:81">
      <c r="CC41318" s="2"/>
    </row>
    <row r="41319" spans="81:81">
      <c r="CC41319" s="2"/>
    </row>
    <row r="41320" spans="81:81">
      <c r="CC41320" s="2"/>
    </row>
    <row r="41321" spans="81:81">
      <c r="CC41321" s="2"/>
    </row>
    <row r="41322" spans="81:81">
      <c r="CC41322" s="2"/>
    </row>
    <row r="41323" spans="81:81">
      <c r="CC41323" s="2"/>
    </row>
    <row r="41324" spans="81:81">
      <c r="CC41324" s="2"/>
    </row>
    <row r="41325" spans="81:81">
      <c r="CC41325" s="2"/>
    </row>
    <row r="41326" spans="81:81">
      <c r="CC41326" s="2"/>
    </row>
    <row r="41327" spans="81:81">
      <c r="CC41327" s="2"/>
    </row>
    <row r="41328" spans="81:81">
      <c r="CC41328" s="2"/>
    </row>
    <row r="41329" spans="81:81">
      <c r="CC41329" s="2"/>
    </row>
    <row r="41330" spans="81:81">
      <c r="CC41330" s="2"/>
    </row>
    <row r="41331" spans="81:81">
      <c r="CC41331" s="2"/>
    </row>
    <row r="41332" spans="81:81">
      <c r="CC41332" s="2"/>
    </row>
    <row r="41333" spans="81:81">
      <c r="CC41333" s="2"/>
    </row>
    <row r="41334" spans="81:81">
      <c r="CC41334" s="2"/>
    </row>
    <row r="41335" spans="81:81">
      <c r="CC41335" s="2"/>
    </row>
    <row r="41336" spans="81:81">
      <c r="CC41336" s="2"/>
    </row>
    <row r="41337" spans="81:81">
      <c r="CC41337" s="2"/>
    </row>
    <row r="41338" spans="81:81">
      <c r="CC41338" s="2"/>
    </row>
    <row r="41339" spans="81:81">
      <c r="CC41339" s="2"/>
    </row>
    <row r="41340" spans="81:81">
      <c r="CC41340" s="2"/>
    </row>
    <row r="41341" spans="81:81">
      <c r="CC41341" s="2"/>
    </row>
    <row r="41342" spans="81:81">
      <c r="CC41342" s="2"/>
    </row>
    <row r="41343" spans="81:81">
      <c r="CC41343" s="2"/>
    </row>
    <row r="41344" spans="81:81">
      <c r="CC41344" s="2"/>
    </row>
    <row r="41345" spans="81:81">
      <c r="CC41345" s="2"/>
    </row>
    <row r="41346" spans="81:81">
      <c r="CC41346" s="2"/>
    </row>
    <row r="41347" spans="81:81">
      <c r="CC41347" s="2"/>
    </row>
    <row r="41348" spans="81:81">
      <c r="CC41348" s="2"/>
    </row>
    <row r="41349" spans="81:81">
      <c r="CC41349" s="2"/>
    </row>
    <row r="41350" spans="81:81">
      <c r="CC41350" s="2"/>
    </row>
    <row r="41351" spans="81:81">
      <c r="CC41351" s="2"/>
    </row>
    <row r="41352" spans="81:81">
      <c r="CC41352" s="2"/>
    </row>
    <row r="41353" spans="81:81">
      <c r="CC41353" s="2"/>
    </row>
    <row r="41354" spans="81:81">
      <c r="CC41354" s="2"/>
    </row>
    <row r="41355" spans="81:81">
      <c r="CC41355" s="2"/>
    </row>
    <row r="41356" spans="81:81">
      <c r="CC41356" s="2"/>
    </row>
    <row r="41357" spans="81:81">
      <c r="CC41357" s="2"/>
    </row>
    <row r="41358" spans="81:81">
      <c r="CC41358" s="2"/>
    </row>
    <row r="41359" spans="81:81">
      <c r="CC41359" s="2"/>
    </row>
    <row r="41360" spans="81:81">
      <c r="CC41360" s="2"/>
    </row>
    <row r="41361" spans="81:81">
      <c r="CC41361" s="2"/>
    </row>
    <row r="41362" spans="81:81">
      <c r="CC41362" s="2"/>
    </row>
    <row r="41363" spans="81:81">
      <c r="CC41363" s="2"/>
    </row>
    <row r="41364" spans="81:81">
      <c r="CC41364" s="2"/>
    </row>
    <row r="41365" spans="81:81">
      <c r="CC41365" s="2"/>
    </row>
    <row r="41366" spans="81:81">
      <c r="CC41366" s="2"/>
    </row>
    <row r="41367" spans="81:81">
      <c r="CC41367" s="2"/>
    </row>
    <row r="41368" spans="81:81">
      <c r="CC41368" s="2"/>
    </row>
    <row r="41369" spans="81:81">
      <c r="CC41369" s="2"/>
    </row>
    <row r="41370" spans="81:81">
      <c r="CC41370" s="2"/>
    </row>
    <row r="41371" spans="81:81">
      <c r="CC41371" s="2"/>
    </row>
    <row r="41372" spans="81:81">
      <c r="CC41372" s="2"/>
    </row>
    <row r="41373" spans="81:81">
      <c r="CC41373" s="2"/>
    </row>
    <row r="41374" spans="81:81">
      <c r="CC41374" s="2"/>
    </row>
    <row r="41375" spans="81:81">
      <c r="CC41375" s="2"/>
    </row>
    <row r="41376" spans="81:81">
      <c r="CC41376" s="2"/>
    </row>
    <row r="41377" spans="81:81">
      <c r="CC41377" s="2"/>
    </row>
    <row r="41378" spans="81:81">
      <c r="CC41378" s="2"/>
    </row>
    <row r="41379" spans="81:81">
      <c r="CC41379" s="2"/>
    </row>
    <row r="41380" spans="81:81">
      <c r="CC41380" s="2"/>
    </row>
    <row r="41381" spans="81:81">
      <c r="CC41381" s="2"/>
    </row>
    <row r="41382" spans="81:81">
      <c r="CC41382" s="2"/>
    </row>
    <row r="41383" spans="81:81">
      <c r="CC41383" s="2"/>
    </row>
    <row r="41384" spans="81:81">
      <c r="CC41384" s="2"/>
    </row>
    <row r="41385" spans="81:81">
      <c r="CC41385" s="2"/>
    </row>
    <row r="41386" spans="81:81">
      <c r="CC41386" s="2"/>
    </row>
    <row r="41387" spans="81:81">
      <c r="CC41387" s="2"/>
    </row>
    <row r="41388" spans="81:81">
      <c r="CC41388" s="2"/>
    </row>
    <row r="41389" spans="81:81">
      <c r="CC41389" s="2"/>
    </row>
    <row r="41390" spans="81:81">
      <c r="CC41390" s="2"/>
    </row>
    <row r="41391" spans="81:81">
      <c r="CC41391" s="2"/>
    </row>
    <row r="41392" spans="81:81">
      <c r="CC41392" s="2"/>
    </row>
    <row r="41393" spans="81:81">
      <c r="CC41393" s="2"/>
    </row>
    <row r="41394" spans="81:81">
      <c r="CC41394" s="2"/>
    </row>
    <row r="41395" spans="81:81">
      <c r="CC41395" s="2"/>
    </row>
    <row r="41396" spans="81:81">
      <c r="CC41396" s="2"/>
    </row>
    <row r="41397" spans="81:81">
      <c r="CC41397" s="2"/>
    </row>
    <row r="41398" spans="81:81">
      <c r="CC41398" s="2"/>
    </row>
    <row r="41399" spans="81:81">
      <c r="CC41399" s="2"/>
    </row>
    <row r="41400" spans="81:81">
      <c r="CC41400" s="2"/>
    </row>
    <row r="41401" spans="81:81">
      <c r="CC41401" s="2"/>
    </row>
    <row r="41402" spans="81:81">
      <c r="CC41402" s="2"/>
    </row>
    <row r="41403" spans="81:81">
      <c r="CC41403" s="2"/>
    </row>
    <row r="41404" spans="81:81">
      <c r="CC41404" s="2"/>
    </row>
    <row r="41405" spans="81:81">
      <c r="CC41405" s="2"/>
    </row>
    <row r="41406" spans="81:81">
      <c r="CC41406" s="2"/>
    </row>
    <row r="41407" spans="81:81">
      <c r="CC41407" s="2"/>
    </row>
    <row r="41408" spans="81:81">
      <c r="CC41408" s="2"/>
    </row>
    <row r="41409" spans="81:81">
      <c r="CC41409" s="2"/>
    </row>
    <row r="41410" spans="81:81">
      <c r="CC41410" s="2"/>
    </row>
    <row r="41411" spans="81:81">
      <c r="CC41411" s="2"/>
    </row>
    <row r="41412" spans="81:81">
      <c r="CC41412" s="2"/>
    </row>
    <row r="41413" spans="81:81">
      <c r="CC41413" s="2"/>
    </row>
    <row r="41414" spans="81:81">
      <c r="CC41414" s="2"/>
    </row>
    <row r="41415" spans="81:81">
      <c r="CC41415" s="2"/>
    </row>
    <row r="41416" spans="81:81">
      <c r="CC41416" s="2"/>
    </row>
    <row r="41417" spans="81:81">
      <c r="CC41417" s="2"/>
    </row>
    <row r="41418" spans="81:81">
      <c r="CC41418" s="2"/>
    </row>
    <row r="41419" spans="81:81">
      <c r="CC41419" s="2"/>
    </row>
    <row r="41420" spans="81:81">
      <c r="CC41420" s="2"/>
    </row>
    <row r="41421" spans="81:81">
      <c r="CC41421" s="2"/>
    </row>
    <row r="41422" spans="81:81">
      <c r="CC41422" s="2"/>
    </row>
    <row r="41423" spans="81:81">
      <c r="CC41423" s="2"/>
    </row>
    <row r="41424" spans="81:81">
      <c r="CC41424" s="2"/>
    </row>
    <row r="41425" spans="81:81">
      <c r="CC41425" s="2"/>
    </row>
    <row r="41426" spans="81:81">
      <c r="CC41426" s="2"/>
    </row>
    <row r="41427" spans="81:81">
      <c r="CC41427" s="2"/>
    </row>
    <row r="41428" spans="81:81">
      <c r="CC41428" s="2"/>
    </row>
    <row r="41429" spans="81:81">
      <c r="CC41429" s="2"/>
    </row>
    <row r="41430" spans="81:81">
      <c r="CC41430" s="2"/>
    </row>
    <row r="41431" spans="81:81">
      <c r="CC41431" s="2"/>
    </row>
    <row r="41432" spans="81:81">
      <c r="CC41432" s="2"/>
    </row>
    <row r="41433" spans="81:81">
      <c r="CC41433" s="2"/>
    </row>
    <row r="41434" spans="81:81">
      <c r="CC41434" s="2"/>
    </row>
    <row r="41435" spans="81:81">
      <c r="CC41435" s="2"/>
    </row>
    <row r="41436" spans="81:81">
      <c r="CC41436" s="2"/>
    </row>
    <row r="41437" spans="81:81">
      <c r="CC41437" s="2"/>
    </row>
    <row r="41438" spans="81:81">
      <c r="CC41438" s="2"/>
    </row>
    <row r="41439" spans="81:81">
      <c r="CC41439" s="2"/>
    </row>
    <row r="41440" spans="81:81">
      <c r="CC41440" s="2"/>
    </row>
    <row r="41441" spans="81:81">
      <c r="CC41441" s="2"/>
    </row>
    <row r="41442" spans="81:81">
      <c r="CC41442" s="2"/>
    </row>
    <row r="41443" spans="81:81">
      <c r="CC41443" s="2"/>
    </row>
    <row r="41444" spans="81:81">
      <c r="CC41444" s="2"/>
    </row>
    <row r="41445" spans="81:81">
      <c r="CC41445" s="2"/>
    </row>
    <row r="41446" spans="81:81">
      <c r="CC41446" s="2"/>
    </row>
    <row r="41447" spans="81:81">
      <c r="CC41447" s="2"/>
    </row>
    <row r="41448" spans="81:81">
      <c r="CC41448" s="2"/>
    </row>
    <row r="41449" spans="81:81">
      <c r="CC41449" s="2"/>
    </row>
    <row r="41450" spans="81:81">
      <c r="CC41450" s="2"/>
    </row>
    <row r="41451" spans="81:81">
      <c r="CC41451" s="2"/>
    </row>
    <row r="41452" spans="81:81">
      <c r="CC41452" s="2"/>
    </row>
    <row r="41453" spans="81:81">
      <c r="CC41453" s="2"/>
    </row>
    <row r="41454" spans="81:81">
      <c r="CC41454" s="2"/>
    </row>
    <row r="41455" spans="81:81">
      <c r="CC41455" s="2"/>
    </row>
    <row r="41456" spans="81:81">
      <c r="CC41456" s="2"/>
    </row>
    <row r="41457" spans="81:81">
      <c r="CC41457" s="2"/>
    </row>
    <row r="41458" spans="81:81">
      <c r="CC41458" s="2"/>
    </row>
    <row r="41459" spans="81:81">
      <c r="CC41459" s="2"/>
    </row>
    <row r="41460" spans="81:81">
      <c r="CC41460" s="2"/>
    </row>
    <row r="41461" spans="81:81">
      <c r="CC41461" s="2"/>
    </row>
    <row r="41462" spans="81:81">
      <c r="CC41462" s="2"/>
    </row>
    <row r="41463" spans="81:81">
      <c r="CC41463" s="2"/>
    </row>
    <row r="41464" spans="81:81">
      <c r="CC41464" s="2"/>
    </row>
    <row r="41465" spans="81:81">
      <c r="CC41465" s="2"/>
    </row>
    <row r="41466" spans="81:81">
      <c r="CC41466" s="2"/>
    </row>
    <row r="41467" spans="81:81">
      <c r="CC41467" s="2"/>
    </row>
    <row r="41468" spans="81:81">
      <c r="CC41468" s="2"/>
    </row>
    <row r="41469" spans="81:81">
      <c r="CC41469" s="2"/>
    </row>
    <row r="41470" spans="81:81">
      <c r="CC41470" s="2"/>
    </row>
    <row r="41471" spans="81:81">
      <c r="CC41471" s="2"/>
    </row>
    <row r="41472" spans="81:81">
      <c r="CC41472" s="2"/>
    </row>
    <row r="41473" spans="81:81">
      <c r="CC41473" s="2"/>
    </row>
    <row r="41474" spans="81:81">
      <c r="CC41474" s="2"/>
    </row>
    <row r="41475" spans="81:81">
      <c r="CC41475" s="2"/>
    </row>
    <row r="41476" spans="81:81">
      <c r="CC41476" s="2"/>
    </row>
    <row r="41477" spans="81:81">
      <c r="CC41477" s="2"/>
    </row>
    <row r="41478" spans="81:81">
      <c r="CC41478" s="2"/>
    </row>
    <row r="41479" spans="81:81">
      <c r="CC41479" s="2"/>
    </row>
    <row r="41480" spans="81:81">
      <c r="CC41480" s="2"/>
    </row>
    <row r="41481" spans="81:81">
      <c r="CC41481" s="2"/>
    </row>
    <row r="41482" spans="81:81">
      <c r="CC41482" s="2"/>
    </row>
    <row r="41483" spans="81:81">
      <c r="CC41483" s="2"/>
    </row>
    <row r="41484" spans="81:81">
      <c r="CC41484" s="2"/>
    </row>
    <row r="41485" spans="81:81">
      <c r="CC41485" s="2"/>
    </row>
    <row r="41486" spans="81:81">
      <c r="CC41486" s="2"/>
    </row>
    <row r="41487" spans="81:81">
      <c r="CC41487" s="2"/>
    </row>
    <row r="41488" spans="81:81">
      <c r="CC41488" s="2"/>
    </row>
    <row r="41489" spans="81:81">
      <c r="CC41489" s="2"/>
    </row>
    <row r="41490" spans="81:81">
      <c r="CC41490" s="2"/>
    </row>
    <row r="41491" spans="81:81">
      <c r="CC41491" s="2"/>
    </row>
    <row r="41492" spans="81:81">
      <c r="CC41492" s="2"/>
    </row>
    <row r="41493" spans="81:81">
      <c r="CC41493" s="2"/>
    </row>
    <row r="41494" spans="81:81">
      <c r="CC41494" s="2"/>
    </row>
    <row r="41495" spans="81:81">
      <c r="CC41495" s="2"/>
    </row>
    <row r="41496" spans="81:81">
      <c r="CC41496" s="2"/>
    </row>
    <row r="41497" spans="81:81">
      <c r="CC41497" s="2"/>
    </row>
    <row r="41498" spans="81:81">
      <c r="CC41498" s="2"/>
    </row>
    <row r="41499" spans="81:81">
      <c r="CC41499" s="2"/>
    </row>
    <row r="41500" spans="81:81">
      <c r="CC41500" s="2"/>
    </row>
    <row r="41501" spans="81:81">
      <c r="CC41501" s="2"/>
    </row>
    <row r="41502" spans="81:81">
      <c r="CC41502" s="2"/>
    </row>
    <row r="41503" spans="81:81">
      <c r="CC41503" s="2"/>
    </row>
    <row r="41504" spans="81:81">
      <c r="CC41504" s="2"/>
    </row>
    <row r="41505" spans="81:81">
      <c r="CC41505" s="2"/>
    </row>
    <row r="41506" spans="81:81">
      <c r="CC41506" s="2"/>
    </row>
    <row r="41507" spans="81:81">
      <c r="CC41507" s="2"/>
    </row>
    <row r="41508" spans="81:81">
      <c r="CC41508" s="2"/>
    </row>
    <row r="41509" spans="81:81">
      <c r="CC41509" s="2"/>
    </row>
    <row r="41510" spans="81:81">
      <c r="CC41510" s="2"/>
    </row>
    <row r="41511" spans="81:81">
      <c r="CC41511" s="2"/>
    </row>
    <row r="41512" spans="81:81">
      <c r="CC41512" s="2"/>
    </row>
    <row r="41513" spans="81:81">
      <c r="CC41513" s="2"/>
    </row>
    <row r="41514" spans="81:81">
      <c r="CC41514" s="2"/>
    </row>
    <row r="41515" spans="81:81">
      <c r="CC41515" s="2"/>
    </row>
    <row r="41516" spans="81:81">
      <c r="CC41516" s="2"/>
    </row>
    <row r="41517" spans="81:81">
      <c r="CC41517" s="2"/>
    </row>
    <row r="41518" spans="81:81">
      <c r="CC41518" s="2"/>
    </row>
    <row r="41519" spans="81:81">
      <c r="CC41519" s="2"/>
    </row>
    <row r="41520" spans="81:81">
      <c r="CC41520" s="2"/>
    </row>
    <row r="41521" spans="81:81">
      <c r="CC41521" s="2"/>
    </row>
    <row r="41522" spans="81:81">
      <c r="CC41522" s="2"/>
    </row>
    <row r="41523" spans="81:81">
      <c r="CC41523" s="2"/>
    </row>
    <row r="41524" spans="81:81">
      <c r="CC41524" s="2"/>
    </row>
    <row r="41525" spans="81:81">
      <c r="CC41525" s="2"/>
    </row>
    <row r="41526" spans="81:81">
      <c r="CC41526" s="2"/>
    </row>
    <row r="41527" spans="81:81">
      <c r="CC41527" s="2"/>
    </row>
    <row r="41528" spans="81:81">
      <c r="CC41528" s="2"/>
    </row>
    <row r="41529" spans="81:81">
      <c r="CC41529" s="2"/>
    </row>
    <row r="41530" spans="81:81">
      <c r="CC41530" s="2"/>
    </row>
    <row r="41531" spans="81:81">
      <c r="CC41531" s="2"/>
    </row>
    <row r="41532" spans="81:81">
      <c r="CC41532" s="2"/>
    </row>
    <row r="41533" spans="81:81">
      <c r="CC41533" s="2"/>
    </row>
    <row r="41534" spans="81:81">
      <c r="CC41534" s="2"/>
    </row>
    <row r="41535" spans="81:81">
      <c r="CC41535" s="2"/>
    </row>
    <row r="41536" spans="81:81">
      <c r="CC41536" s="2"/>
    </row>
    <row r="41537" spans="81:81">
      <c r="CC41537" s="2"/>
    </row>
    <row r="41538" spans="81:81">
      <c r="CC41538" s="2"/>
    </row>
    <row r="41539" spans="81:81">
      <c r="CC41539" s="2"/>
    </row>
    <row r="41540" spans="81:81">
      <c r="CC41540" s="2"/>
    </row>
    <row r="41541" spans="81:81">
      <c r="CC41541" s="2"/>
    </row>
    <row r="41542" spans="81:81">
      <c r="CC41542" s="2"/>
    </row>
    <row r="41543" spans="81:81">
      <c r="CC41543" s="2"/>
    </row>
    <row r="41544" spans="81:81">
      <c r="CC41544" s="2"/>
    </row>
    <row r="41545" spans="81:81">
      <c r="CC41545" s="2"/>
    </row>
    <row r="41546" spans="81:81">
      <c r="CC41546" s="2"/>
    </row>
    <row r="41547" spans="81:81">
      <c r="CC41547" s="2"/>
    </row>
    <row r="41548" spans="81:81">
      <c r="CC41548" s="2"/>
    </row>
    <row r="41549" spans="81:81">
      <c r="CC41549" s="2"/>
    </row>
    <row r="41550" spans="81:81">
      <c r="CC41550" s="2"/>
    </row>
    <row r="41551" spans="81:81">
      <c r="CC41551" s="2"/>
    </row>
    <row r="41552" spans="81:81">
      <c r="CC41552" s="2"/>
    </row>
    <row r="41553" spans="81:81">
      <c r="CC41553" s="2"/>
    </row>
    <row r="41554" spans="81:81">
      <c r="CC41554" s="2"/>
    </row>
    <row r="41555" spans="81:81">
      <c r="CC41555" s="2"/>
    </row>
    <row r="41556" spans="81:81">
      <c r="CC41556" s="2"/>
    </row>
    <row r="41557" spans="81:81">
      <c r="CC41557" s="2"/>
    </row>
    <row r="41558" spans="81:81">
      <c r="CC41558" s="2"/>
    </row>
    <row r="41559" spans="81:81">
      <c r="CC41559" s="2"/>
    </row>
    <row r="41560" spans="81:81">
      <c r="CC41560" s="2"/>
    </row>
    <row r="41561" spans="81:81">
      <c r="CC41561" s="2"/>
    </row>
    <row r="41562" spans="81:81">
      <c r="CC41562" s="2"/>
    </row>
    <row r="41563" spans="81:81">
      <c r="CC41563" s="2"/>
    </row>
    <row r="41564" spans="81:81">
      <c r="CC41564" s="2"/>
    </row>
    <row r="41565" spans="81:81">
      <c r="CC41565" s="2"/>
    </row>
    <row r="41566" spans="81:81">
      <c r="CC41566" s="2"/>
    </row>
    <row r="41567" spans="81:81">
      <c r="CC41567" s="2"/>
    </row>
    <row r="41568" spans="81:81">
      <c r="CC41568" s="2"/>
    </row>
    <row r="41569" spans="81:81">
      <c r="CC41569" s="2"/>
    </row>
    <row r="41570" spans="81:81">
      <c r="CC41570" s="2"/>
    </row>
    <row r="41571" spans="81:81">
      <c r="CC41571" s="2"/>
    </row>
    <row r="41572" spans="81:81">
      <c r="CC41572" s="2"/>
    </row>
    <row r="41573" spans="81:81">
      <c r="CC41573" s="2"/>
    </row>
    <row r="41574" spans="81:81">
      <c r="CC41574" s="2"/>
    </row>
    <row r="41575" spans="81:81">
      <c r="CC41575" s="2"/>
    </row>
    <row r="41576" spans="81:81">
      <c r="CC41576" s="2"/>
    </row>
    <row r="41577" spans="81:81">
      <c r="CC41577" s="2"/>
    </row>
    <row r="41578" spans="81:81">
      <c r="CC41578" s="2"/>
    </row>
    <row r="41579" spans="81:81">
      <c r="CC41579" s="2"/>
    </row>
    <row r="41580" spans="81:81">
      <c r="CC41580" s="2"/>
    </row>
    <row r="41581" spans="81:81">
      <c r="CC41581" s="2"/>
    </row>
    <row r="41582" spans="81:81">
      <c r="CC41582" s="2"/>
    </row>
    <row r="41583" spans="81:81">
      <c r="CC41583" s="2"/>
    </row>
    <row r="41584" spans="81:81">
      <c r="CC41584" s="2"/>
    </row>
    <row r="41585" spans="81:81">
      <c r="CC41585" s="2"/>
    </row>
    <row r="41586" spans="81:81">
      <c r="CC41586" s="2"/>
    </row>
    <row r="41587" spans="81:81">
      <c r="CC41587" s="2"/>
    </row>
    <row r="41588" spans="81:81">
      <c r="CC41588" s="2"/>
    </row>
    <row r="41589" spans="81:81">
      <c r="CC41589" s="2"/>
    </row>
    <row r="41590" spans="81:81">
      <c r="CC41590" s="2"/>
    </row>
    <row r="41591" spans="81:81">
      <c r="CC41591" s="2"/>
    </row>
    <row r="41592" spans="81:81">
      <c r="CC41592" s="2"/>
    </row>
    <row r="41593" spans="81:81">
      <c r="CC41593" s="2"/>
    </row>
    <row r="41594" spans="81:81">
      <c r="CC41594" s="2"/>
    </row>
    <row r="41595" spans="81:81">
      <c r="CC41595" s="2"/>
    </row>
    <row r="41596" spans="81:81">
      <c r="CC41596" s="2"/>
    </row>
    <row r="41597" spans="81:81">
      <c r="CC41597" s="2"/>
    </row>
    <row r="41598" spans="81:81">
      <c r="CC41598" s="2"/>
    </row>
    <row r="41599" spans="81:81">
      <c r="CC41599" s="2"/>
    </row>
    <row r="41600" spans="81:81">
      <c r="CC41600" s="2"/>
    </row>
    <row r="41601" spans="81:81">
      <c r="CC41601" s="2"/>
    </row>
    <row r="41602" spans="81:81">
      <c r="CC41602" s="2"/>
    </row>
    <row r="41603" spans="81:81">
      <c r="CC41603" s="2"/>
    </row>
    <row r="41604" spans="81:81">
      <c r="CC41604" s="2"/>
    </row>
    <row r="41605" spans="81:81">
      <c r="CC41605" s="2"/>
    </row>
    <row r="41606" spans="81:81">
      <c r="CC41606" s="2"/>
    </row>
    <row r="41607" spans="81:81">
      <c r="CC41607" s="2"/>
    </row>
    <row r="41608" spans="81:81">
      <c r="CC41608" s="2"/>
    </row>
    <row r="41609" spans="81:81">
      <c r="CC41609" s="2"/>
    </row>
    <row r="41610" spans="81:81">
      <c r="CC41610" s="2"/>
    </row>
    <row r="41611" spans="81:81">
      <c r="CC41611" s="2"/>
    </row>
    <row r="41612" spans="81:81">
      <c r="CC41612" s="2"/>
    </row>
    <row r="41613" spans="81:81">
      <c r="CC41613" s="2"/>
    </row>
    <row r="41614" spans="81:81">
      <c r="CC41614" s="2"/>
    </row>
    <row r="41615" spans="81:81">
      <c r="CC41615" s="2"/>
    </row>
    <row r="41616" spans="81:81">
      <c r="CC41616" s="2"/>
    </row>
    <row r="41617" spans="81:81">
      <c r="CC41617" s="2"/>
    </row>
    <row r="41618" spans="81:81">
      <c r="CC41618" s="2"/>
    </row>
    <row r="41619" spans="81:81">
      <c r="CC41619" s="2"/>
    </row>
    <row r="41620" spans="81:81">
      <c r="CC41620" s="2"/>
    </row>
    <row r="41621" spans="81:81">
      <c r="CC41621" s="2"/>
    </row>
    <row r="41622" spans="81:81">
      <c r="CC41622" s="2"/>
    </row>
    <row r="41623" spans="81:81">
      <c r="CC41623" s="2"/>
    </row>
    <row r="41624" spans="81:81">
      <c r="CC41624" s="2"/>
    </row>
    <row r="41625" spans="81:81">
      <c r="CC41625" s="2"/>
    </row>
    <row r="41626" spans="81:81">
      <c r="CC41626" s="2"/>
    </row>
    <row r="41627" spans="81:81">
      <c r="CC41627" s="2"/>
    </row>
    <row r="41628" spans="81:81">
      <c r="CC41628" s="2"/>
    </row>
    <row r="41629" spans="81:81">
      <c r="CC41629" s="2"/>
    </row>
    <row r="41630" spans="81:81">
      <c r="CC41630" s="2"/>
    </row>
    <row r="41631" spans="81:81">
      <c r="CC41631" s="2"/>
    </row>
    <row r="41632" spans="81:81">
      <c r="CC41632" s="2"/>
    </row>
    <row r="41633" spans="81:81">
      <c r="CC41633" s="2"/>
    </row>
    <row r="41634" spans="81:81">
      <c r="CC41634" s="2"/>
    </row>
    <row r="41635" spans="81:81">
      <c r="CC41635" s="2"/>
    </row>
    <row r="41636" spans="81:81">
      <c r="CC41636" s="2"/>
    </row>
    <row r="41637" spans="81:81">
      <c r="CC41637" s="2"/>
    </row>
    <row r="41638" spans="81:81">
      <c r="CC41638" s="2"/>
    </row>
    <row r="41639" spans="81:81">
      <c r="CC41639" s="2"/>
    </row>
    <row r="41640" spans="81:81">
      <c r="CC41640" s="2"/>
    </row>
    <row r="41641" spans="81:81">
      <c r="CC41641" s="2"/>
    </row>
    <row r="41642" spans="81:81">
      <c r="CC41642" s="2"/>
    </row>
    <row r="41643" spans="81:81">
      <c r="CC41643" s="2"/>
    </row>
    <row r="41644" spans="81:81">
      <c r="CC41644" s="2"/>
    </row>
    <row r="41645" spans="81:81">
      <c r="CC41645" s="2"/>
    </row>
    <row r="41646" spans="81:81">
      <c r="CC41646" s="2"/>
    </row>
    <row r="41647" spans="81:81">
      <c r="CC41647" s="2"/>
    </row>
    <row r="41648" spans="81:81">
      <c r="CC41648" s="2"/>
    </row>
    <row r="41649" spans="81:81">
      <c r="CC41649" s="2"/>
    </row>
    <row r="41650" spans="81:81">
      <c r="CC41650" s="2"/>
    </row>
    <row r="41651" spans="81:81">
      <c r="CC41651" s="2"/>
    </row>
    <row r="41652" spans="81:81">
      <c r="CC41652" s="2"/>
    </row>
    <row r="41653" spans="81:81">
      <c r="CC41653" s="2"/>
    </row>
    <row r="41654" spans="81:81">
      <c r="CC41654" s="2"/>
    </row>
    <row r="41655" spans="81:81">
      <c r="CC41655" s="2"/>
    </row>
    <row r="41656" spans="81:81">
      <c r="CC41656" s="2"/>
    </row>
    <row r="41657" spans="81:81">
      <c r="CC41657" s="2"/>
    </row>
    <row r="41658" spans="81:81">
      <c r="CC41658" s="2"/>
    </row>
    <row r="41659" spans="81:81">
      <c r="CC41659" s="2"/>
    </row>
    <row r="41660" spans="81:81">
      <c r="CC41660" s="2"/>
    </row>
    <row r="41661" spans="81:81">
      <c r="CC41661" s="2"/>
    </row>
    <row r="41662" spans="81:81">
      <c r="CC41662" s="2"/>
    </row>
    <row r="41663" spans="81:81">
      <c r="CC41663" s="2"/>
    </row>
    <row r="41664" spans="81:81">
      <c r="CC41664" s="2"/>
    </row>
    <row r="41665" spans="81:81">
      <c r="CC41665" s="2"/>
    </row>
    <row r="41666" spans="81:81">
      <c r="CC41666" s="2"/>
    </row>
    <row r="41667" spans="81:81">
      <c r="CC41667" s="2"/>
    </row>
    <row r="41668" spans="81:81">
      <c r="CC41668" s="2"/>
    </row>
    <row r="41669" spans="81:81">
      <c r="CC41669" s="2"/>
    </row>
    <row r="41670" spans="81:81">
      <c r="CC41670" s="2"/>
    </row>
    <row r="41671" spans="81:81">
      <c r="CC41671" s="2"/>
    </row>
    <row r="41672" spans="81:81">
      <c r="CC41672" s="2"/>
    </row>
    <row r="41673" spans="81:81">
      <c r="CC41673" s="2"/>
    </row>
    <row r="41674" spans="81:81">
      <c r="CC41674" s="2"/>
    </row>
    <row r="41675" spans="81:81">
      <c r="CC41675" s="2"/>
    </row>
    <row r="41676" spans="81:81">
      <c r="CC41676" s="2"/>
    </row>
    <row r="41677" spans="81:81">
      <c r="CC41677" s="2"/>
    </row>
    <row r="41678" spans="81:81">
      <c r="CC41678" s="2"/>
    </row>
    <row r="41679" spans="81:81">
      <c r="CC41679" s="2"/>
    </row>
    <row r="41680" spans="81:81">
      <c r="CC41680" s="2"/>
    </row>
    <row r="41681" spans="81:81">
      <c r="CC41681" s="2"/>
    </row>
    <row r="41682" spans="81:81">
      <c r="CC41682" s="2"/>
    </row>
    <row r="41683" spans="81:81">
      <c r="CC41683" s="2"/>
    </row>
    <row r="41684" spans="81:81">
      <c r="CC41684" s="2"/>
    </row>
    <row r="41685" spans="81:81">
      <c r="CC41685" s="2"/>
    </row>
    <row r="41686" spans="81:81">
      <c r="CC41686" s="2"/>
    </row>
    <row r="41687" spans="81:81">
      <c r="CC41687" s="2"/>
    </row>
    <row r="41688" spans="81:81">
      <c r="CC41688" s="2"/>
    </row>
    <row r="41689" spans="81:81">
      <c r="CC41689" s="2"/>
    </row>
    <row r="41690" spans="81:81">
      <c r="CC41690" s="2"/>
    </row>
    <row r="41691" spans="81:81">
      <c r="CC41691" s="2"/>
    </row>
    <row r="41692" spans="81:81">
      <c r="CC41692" s="2"/>
    </row>
    <row r="41693" spans="81:81">
      <c r="CC41693" s="2"/>
    </row>
    <row r="41694" spans="81:81">
      <c r="CC41694" s="2"/>
    </row>
    <row r="41695" spans="81:81">
      <c r="CC41695" s="2"/>
    </row>
    <row r="41696" spans="81:81">
      <c r="CC41696" s="2"/>
    </row>
    <row r="41697" spans="81:81">
      <c r="CC41697" s="2"/>
    </row>
    <row r="41698" spans="81:81">
      <c r="CC41698" s="2"/>
    </row>
    <row r="41699" spans="81:81">
      <c r="CC41699" s="2"/>
    </row>
    <row r="41700" spans="81:81">
      <c r="CC41700" s="2"/>
    </row>
    <row r="41701" spans="81:81">
      <c r="CC41701" s="2"/>
    </row>
    <row r="41702" spans="81:81">
      <c r="CC41702" s="2"/>
    </row>
    <row r="41703" spans="81:81">
      <c r="CC41703" s="2"/>
    </row>
    <row r="41704" spans="81:81">
      <c r="CC41704" s="2"/>
    </row>
    <row r="41705" spans="81:81">
      <c r="CC41705" s="2"/>
    </row>
    <row r="41706" spans="81:81">
      <c r="CC41706" s="2"/>
    </row>
    <row r="41707" spans="81:81">
      <c r="CC41707" s="2"/>
    </row>
    <row r="41708" spans="81:81">
      <c r="CC41708" s="2"/>
    </row>
    <row r="41709" spans="81:81">
      <c r="CC41709" s="2"/>
    </row>
    <row r="41710" spans="81:81">
      <c r="CC41710" s="2"/>
    </row>
    <row r="41711" spans="81:81">
      <c r="CC41711" s="2"/>
    </row>
    <row r="41712" spans="81:81">
      <c r="CC41712" s="2"/>
    </row>
    <row r="41713" spans="81:81">
      <c r="CC41713" s="2"/>
    </row>
    <row r="41714" spans="81:81">
      <c r="CC41714" s="2"/>
    </row>
    <row r="41715" spans="81:81">
      <c r="CC41715" s="2"/>
    </row>
    <row r="41716" spans="81:81">
      <c r="CC41716" s="2"/>
    </row>
    <row r="41717" spans="81:81">
      <c r="CC41717" s="2"/>
    </row>
    <row r="41718" spans="81:81">
      <c r="CC41718" s="2"/>
    </row>
    <row r="41719" spans="81:81">
      <c r="CC41719" s="2"/>
    </row>
    <row r="41720" spans="81:81">
      <c r="CC41720" s="2"/>
    </row>
    <row r="41721" spans="81:81">
      <c r="CC41721" s="2"/>
    </row>
    <row r="41722" spans="81:81">
      <c r="CC41722" s="2"/>
    </row>
    <row r="41723" spans="81:81">
      <c r="CC41723" s="2"/>
    </row>
    <row r="41724" spans="81:81">
      <c r="CC41724" s="2"/>
    </row>
    <row r="41725" spans="81:81">
      <c r="CC41725" s="2"/>
    </row>
    <row r="41726" spans="81:81">
      <c r="CC41726" s="2"/>
    </row>
    <row r="41727" spans="81:81">
      <c r="CC41727" s="2"/>
    </row>
    <row r="41728" spans="81:81">
      <c r="CC41728" s="2"/>
    </row>
    <row r="41729" spans="81:81">
      <c r="CC41729" s="2"/>
    </row>
    <row r="41730" spans="81:81">
      <c r="CC41730" s="2"/>
    </row>
    <row r="41731" spans="81:81">
      <c r="CC41731" s="2"/>
    </row>
    <row r="41732" spans="81:81">
      <c r="CC41732" s="2"/>
    </row>
    <row r="41733" spans="81:81">
      <c r="CC41733" s="2"/>
    </row>
    <row r="41734" spans="81:81">
      <c r="CC41734" s="2"/>
    </row>
    <row r="41735" spans="81:81">
      <c r="CC41735" s="2"/>
    </row>
    <row r="41736" spans="81:81">
      <c r="CC41736" s="2"/>
    </row>
    <row r="41737" spans="81:81">
      <c r="CC41737" s="2"/>
    </row>
    <row r="41738" spans="81:81">
      <c r="CC41738" s="2"/>
    </row>
    <row r="41739" spans="81:81">
      <c r="CC41739" s="2"/>
    </row>
    <row r="41740" spans="81:81">
      <c r="CC41740" s="2"/>
    </row>
    <row r="41741" spans="81:81">
      <c r="CC41741" s="2"/>
    </row>
    <row r="41742" spans="81:81">
      <c r="CC41742" s="2"/>
    </row>
    <row r="41743" spans="81:81">
      <c r="CC41743" s="2"/>
    </row>
    <row r="41744" spans="81:81">
      <c r="CC41744" s="2"/>
    </row>
    <row r="41745" spans="81:81">
      <c r="CC41745" s="2"/>
    </row>
    <row r="41746" spans="81:81">
      <c r="CC41746" s="2"/>
    </row>
    <row r="41747" spans="81:81">
      <c r="CC41747" s="2"/>
    </row>
    <row r="41748" spans="81:81">
      <c r="CC41748" s="2"/>
    </row>
    <row r="41749" spans="81:81">
      <c r="CC41749" s="2"/>
    </row>
    <row r="41750" spans="81:81">
      <c r="CC41750" s="2"/>
    </row>
    <row r="41751" spans="81:81">
      <c r="CC41751" s="2"/>
    </row>
    <row r="41752" spans="81:81">
      <c r="CC41752" s="2"/>
    </row>
    <row r="41753" spans="81:81">
      <c r="CC41753" s="2"/>
    </row>
    <row r="41754" spans="81:81">
      <c r="CC41754" s="2"/>
    </row>
    <row r="41755" spans="81:81">
      <c r="CC41755" s="2"/>
    </row>
    <row r="41756" spans="81:81">
      <c r="CC41756" s="2"/>
    </row>
    <row r="41757" spans="81:81">
      <c r="CC41757" s="2"/>
    </row>
    <row r="41758" spans="81:81">
      <c r="CC41758" s="2"/>
    </row>
    <row r="41759" spans="81:81">
      <c r="CC41759" s="2"/>
    </row>
    <row r="41760" spans="81:81">
      <c r="CC41760" s="2"/>
    </row>
    <row r="41761" spans="81:81">
      <c r="CC41761" s="2"/>
    </row>
    <row r="41762" spans="81:81">
      <c r="CC41762" s="2"/>
    </row>
    <row r="41763" spans="81:81">
      <c r="CC41763" s="2"/>
    </row>
    <row r="41764" spans="81:81">
      <c r="CC41764" s="2"/>
    </row>
    <row r="41765" spans="81:81">
      <c r="CC41765" s="2"/>
    </row>
    <row r="41766" spans="81:81">
      <c r="CC41766" s="2"/>
    </row>
    <row r="41767" spans="81:81">
      <c r="CC41767" s="2"/>
    </row>
    <row r="41768" spans="81:81">
      <c r="CC41768" s="2"/>
    </row>
    <row r="41769" spans="81:81">
      <c r="CC41769" s="2"/>
    </row>
    <row r="41770" spans="81:81">
      <c r="CC41770" s="2"/>
    </row>
    <row r="41771" spans="81:81">
      <c r="CC41771" s="2"/>
    </row>
    <row r="41772" spans="81:81">
      <c r="CC41772" s="2"/>
    </row>
    <row r="41773" spans="81:81">
      <c r="CC41773" s="2"/>
    </row>
    <row r="41774" spans="81:81">
      <c r="CC41774" s="2"/>
    </row>
    <row r="41775" spans="81:81">
      <c r="CC41775" s="2"/>
    </row>
    <row r="41776" spans="81:81">
      <c r="CC41776" s="2"/>
    </row>
    <row r="41777" spans="81:81">
      <c r="CC41777" s="2"/>
    </row>
    <row r="41778" spans="81:81">
      <c r="CC41778" s="2"/>
    </row>
    <row r="41779" spans="81:81">
      <c r="CC41779" s="2"/>
    </row>
    <row r="41780" spans="81:81">
      <c r="CC41780" s="2"/>
    </row>
    <row r="41781" spans="81:81">
      <c r="CC41781" s="2"/>
    </row>
    <row r="41782" spans="81:81">
      <c r="CC41782" s="2"/>
    </row>
    <row r="41783" spans="81:81">
      <c r="CC41783" s="2"/>
    </row>
    <row r="41784" spans="81:81">
      <c r="CC41784" s="2"/>
    </row>
    <row r="41785" spans="81:81">
      <c r="CC41785" s="2"/>
    </row>
    <row r="41786" spans="81:81">
      <c r="CC41786" s="2"/>
    </row>
    <row r="41787" spans="81:81">
      <c r="CC41787" s="2"/>
    </row>
    <row r="41788" spans="81:81">
      <c r="CC41788" s="2"/>
    </row>
    <row r="41789" spans="81:81">
      <c r="CC41789" s="2"/>
    </row>
    <row r="41790" spans="81:81">
      <c r="CC41790" s="2"/>
    </row>
    <row r="41791" spans="81:81">
      <c r="CC41791" s="2"/>
    </row>
    <row r="41792" spans="81:81">
      <c r="CC41792" s="2"/>
    </row>
    <row r="41793" spans="81:81">
      <c r="CC41793" s="2"/>
    </row>
    <row r="41794" spans="81:81">
      <c r="CC41794" s="2"/>
    </row>
    <row r="41795" spans="81:81">
      <c r="CC41795" s="2"/>
    </row>
    <row r="41796" spans="81:81">
      <c r="CC41796" s="2"/>
    </row>
    <row r="41797" spans="81:81">
      <c r="CC41797" s="2"/>
    </row>
    <row r="41798" spans="81:81">
      <c r="CC41798" s="2"/>
    </row>
    <row r="41799" spans="81:81">
      <c r="CC41799" s="2"/>
    </row>
    <row r="41800" spans="81:81">
      <c r="CC41800" s="2"/>
    </row>
    <row r="41801" spans="81:81">
      <c r="CC41801" s="2"/>
    </row>
    <row r="41802" spans="81:81">
      <c r="CC41802" s="2"/>
    </row>
    <row r="41803" spans="81:81">
      <c r="CC41803" s="2"/>
    </row>
    <row r="41804" spans="81:81">
      <c r="CC41804" s="2"/>
    </row>
    <row r="41805" spans="81:81">
      <c r="CC41805" s="2"/>
    </row>
    <row r="41806" spans="81:81">
      <c r="CC41806" s="2"/>
    </row>
    <row r="41807" spans="81:81">
      <c r="CC41807" s="2"/>
    </row>
    <row r="41808" spans="81:81">
      <c r="CC41808" s="2"/>
    </row>
    <row r="41809" spans="81:81">
      <c r="CC41809" s="2"/>
    </row>
    <row r="41810" spans="81:81">
      <c r="CC41810" s="2"/>
    </row>
    <row r="41811" spans="81:81">
      <c r="CC41811" s="2"/>
    </row>
    <row r="41812" spans="81:81">
      <c r="CC41812" s="2"/>
    </row>
    <row r="41813" spans="81:81">
      <c r="CC41813" s="2"/>
    </row>
    <row r="41814" spans="81:81">
      <c r="CC41814" s="2"/>
    </row>
    <row r="41815" spans="81:81">
      <c r="CC41815" s="2"/>
    </row>
    <row r="41816" spans="81:81">
      <c r="CC41816" s="2"/>
    </row>
    <row r="41817" spans="81:81">
      <c r="CC41817" s="2"/>
    </row>
    <row r="41818" spans="81:81">
      <c r="CC41818" s="2"/>
    </row>
    <row r="41819" spans="81:81">
      <c r="CC41819" s="2"/>
    </row>
    <row r="41820" spans="81:81">
      <c r="CC41820" s="2"/>
    </row>
    <row r="41821" spans="81:81">
      <c r="CC41821" s="2"/>
    </row>
    <row r="41822" spans="81:81">
      <c r="CC41822" s="2"/>
    </row>
    <row r="41823" spans="81:81">
      <c r="CC41823" s="2"/>
    </row>
    <row r="41824" spans="81:81">
      <c r="CC41824" s="2"/>
    </row>
    <row r="41825" spans="81:81">
      <c r="CC41825" s="2"/>
    </row>
    <row r="41826" spans="81:81">
      <c r="CC41826" s="2"/>
    </row>
    <row r="41827" spans="81:81">
      <c r="CC41827" s="2"/>
    </row>
    <row r="41828" spans="81:81">
      <c r="CC41828" s="2"/>
    </row>
    <row r="41829" spans="81:81">
      <c r="CC41829" s="2"/>
    </row>
    <row r="41830" spans="81:81">
      <c r="CC41830" s="2"/>
    </row>
    <row r="41831" spans="81:81">
      <c r="CC41831" s="2"/>
    </row>
    <row r="41832" spans="81:81">
      <c r="CC41832" s="2"/>
    </row>
    <row r="41833" spans="81:81">
      <c r="CC41833" s="2"/>
    </row>
    <row r="41834" spans="81:81">
      <c r="CC41834" s="2"/>
    </row>
    <row r="41835" spans="81:81">
      <c r="CC41835" s="2"/>
    </row>
    <row r="41836" spans="81:81">
      <c r="CC41836" s="2"/>
    </row>
    <row r="41837" spans="81:81">
      <c r="CC41837" s="2"/>
    </row>
    <row r="41838" spans="81:81">
      <c r="CC41838" s="2"/>
    </row>
    <row r="41839" spans="81:81">
      <c r="CC41839" s="2"/>
    </row>
    <row r="41840" spans="81:81">
      <c r="CC41840" s="2"/>
    </row>
    <row r="41841" spans="81:81">
      <c r="CC41841" s="2"/>
    </row>
    <row r="41842" spans="81:81">
      <c r="CC41842" s="2"/>
    </row>
    <row r="41843" spans="81:81">
      <c r="CC41843" s="2"/>
    </row>
    <row r="41844" spans="81:81">
      <c r="CC41844" s="2"/>
    </row>
    <row r="41845" spans="81:81">
      <c r="CC41845" s="2"/>
    </row>
    <row r="41846" spans="81:81">
      <c r="CC41846" s="2"/>
    </row>
    <row r="41847" spans="81:81">
      <c r="CC41847" s="2"/>
    </row>
    <row r="41848" spans="81:81">
      <c r="CC41848" s="2"/>
    </row>
    <row r="41849" spans="81:81">
      <c r="CC41849" s="2"/>
    </row>
    <row r="41850" spans="81:81">
      <c r="CC41850" s="2"/>
    </row>
    <row r="41851" spans="81:81">
      <c r="CC41851" s="2"/>
    </row>
    <row r="41852" spans="81:81">
      <c r="CC41852" s="2"/>
    </row>
    <row r="41853" spans="81:81">
      <c r="CC41853" s="2"/>
    </row>
    <row r="41854" spans="81:81">
      <c r="CC41854" s="2"/>
    </row>
    <row r="41855" spans="81:81">
      <c r="CC41855" s="2"/>
    </row>
    <row r="41856" spans="81:81">
      <c r="CC41856" s="2"/>
    </row>
    <row r="41857" spans="81:81">
      <c r="CC41857" s="2"/>
    </row>
    <row r="41858" spans="81:81">
      <c r="CC41858" s="2"/>
    </row>
    <row r="41859" spans="81:81">
      <c r="CC41859" s="2"/>
    </row>
    <row r="41860" spans="81:81">
      <c r="CC41860" s="2"/>
    </row>
    <row r="41861" spans="81:81">
      <c r="CC41861" s="2"/>
    </row>
    <row r="41862" spans="81:81">
      <c r="CC41862" s="2"/>
    </row>
    <row r="41863" spans="81:81">
      <c r="CC41863" s="2"/>
    </row>
    <row r="41864" spans="81:81">
      <c r="CC41864" s="2"/>
    </row>
    <row r="41865" spans="81:81">
      <c r="CC41865" s="2"/>
    </row>
    <row r="41866" spans="81:81">
      <c r="CC41866" s="2"/>
    </row>
    <row r="41867" spans="81:81">
      <c r="CC41867" s="2"/>
    </row>
    <row r="41868" spans="81:81">
      <c r="CC41868" s="2"/>
    </row>
    <row r="41869" spans="81:81">
      <c r="CC41869" s="2"/>
    </row>
    <row r="41870" spans="81:81">
      <c r="CC41870" s="2"/>
    </row>
    <row r="41871" spans="81:81">
      <c r="CC41871" s="2"/>
    </row>
    <row r="41872" spans="81:81">
      <c r="CC41872" s="2"/>
    </row>
    <row r="41873" spans="81:81">
      <c r="CC41873" s="2"/>
    </row>
    <row r="41874" spans="81:81">
      <c r="CC41874" s="2"/>
    </row>
    <row r="41875" spans="81:81">
      <c r="CC41875" s="2"/>
    </row>
    <row r="41876" spans="81:81">
      <c r="CC41876" s="2"/>
    </row>
    <row r="41877" spans="81:81">
      <c r="CC41877" s="2"/>
    </row>
    <row r="41878" spans="81:81">
      <c r="CC41878" s="2"/>
    </row>
    <row r="41879" spans="81:81">
      <c r="CC41879" s="2"/>
    </row>
    <row r="41880" spans="81:81">
      <c r="CC41880" s="2"/>
    </row>
    <row r="41881" spans="81:81">
      <c r="CC41881" s="2"/>
    </row>
    <row r="41882" spans="81:81">
      <c r="CC41882" s="2"/>
    </row>
    <row r="41883" spans="81:81">
      <c r="CC41883" s="2"/>
    </row>
    <row r="41884" spans="81:81">
      <c r="CC41884" s="2"/>
    </row>
    <row r="41885" spans="81:81">
      <c r="CC41885" s="2"/>
    </row>
    <row r="41886" spans="81:81">
      <c r="CC41886" s="2"/>
    </row>
    <row r="41887" spans="81:81">
      <c r="CC41887" s="2"/>
    </row>
    <row r="41888" spans="81:81">
      <c r="CC41888" s="2"/>
    </row>
    <row r="41889" spans="81:81">
      <c r="CC41889" s="2"/>
    </row>
    <row r="41890" spans="81:81">
      <c r="CC41890" s="2"/>
    </row>
    <row r="41891" spans="81:81">
      <c r="CC41891" s="2"/>
    </row>
    <row r="41892" spans="81:81">
      <c r="CC41892" s="2"/>
    </row>
    <row r="41893" spans="81:81">
      <c r="CC41893" s="2"/>
    </row>
    <row r="41894" spans="81:81">
      <c r="CC41894" s="2"/>
    </row>
    <row r="41895" spans="81:81">
      <c r="CC41895" s="2"/>
    </row>
    <row r="41896" spans="81:81">
      <c r="CC41896" s="2"/>
    </row>
    <row r="41897" spans="81:81">
      <c r="CC41897" s="2"/>
    </row>
    <row r="41898" spans="81:81">
      <c r="CC41898" s="2"/>
    </row>
    <row r="41899" spans="81:81">
      <c r="CC41899" s="2"/>
    </row>
    <row r="41900" spans="81:81">
      <c r="CC41900" s="2"/>
    </row>
    <row r="41901" spans="81:81">
      <c r="CC41901" s="2"/>
    </row>
    <row r="41902" spans="81:81">
      <c r="CC41902" s="2"/>
    </row>
    <row r="41903" spans="81:81">
      <c r="CC41903" s="2"/>
    </row>
    <row r="41904" spans="81:81">
      <c r="CC41904" s="2"/>
    </row>
    <row r="41905" spans="81:81">
      <c r="CC41905" s="2"/>
    </row>
    <row r="41906" spans="81:81">
      <c r="CC41906" s="2"/>
    </row>
    <row r="41907" spans="81:81">
      <c r="CC41907" s="2"/>
    </row>
    <row r="41908" spans="81:81">
      <c r="CC41908" s="2"/>
    </row>
    <row r="41909" spans="81:81">
      <c r="CC41909" s="2"/>
    </row>
    <row r="41910" spans="81:81">
      <c r="CC41910" s="2"/>
    </row>
    <row r="41911" spans="81:81">
      <c r="CC41911" s="2"/>
    </row>
    <row r="41912" spans="81:81">
      <c r="CC41912" s="2"/>
    </row>
    <row r="41913" spans="81:81">
      <c r="CC41913" s="2"/>
    </row>
    <row r="41914" spans="81:81">
      <c r="CC41914" s="2"/>
    </row>
    <row r="41915" spans="81:81">
      <c r="CC41915" s="2"/>
    </row>
    <row r="41916" spans="81:81">
      <c r="CC41916" s="2"/>
    </row>
    <row r="41917" spans="81:81">
      <c r="CC41917" s="2"/>
    </row>
    <row r="41918" spans="81:81">
      <c r="CC41918" s="2"/>
    </row>
    <row r="41919" spans="81:81">
      <c r="CC41919" s="2"/>
    </row>
    <row r="41920" spans="81:81">
      <c r="CC41920" s="2"/>
    </row>
    <row r="41921" spans="81:81">
      <c r="CC41921" s="2"/>
    </row>
    <row r="41922" spans="81:81">
      <c r="CC41922" s="2"/>
    </row>
    <row r="41923" spans="81:81">
      <c r="CC41923" s="2"/>
    </row>
    <row r="41924" spans="81:81">
      <c r="CC41924" s="2"/>
    </row>
    <row r="41925" spans="81:81">
      <c r="CC41925" s="2"/>
    </row>
    <row r="41926" spans="81:81">
      <c r="CC41926" s="2"/>
    </row>
    <row r="41927" spans="81:81">
      <c r="CC41927" s="2"/>
    </row>
    <row r="41928" spans="81:81">
      <c r="CC41928" s="2"/>
    </row>
    <row r="41929" spans="81:81">
      <c r="CC41929" s="2"/>
    </row>
    <row r="41930" spans="81:81">
      <c r="CC41930" s="2"/>
    </row>
    <row r="41931" spans="81:81">
      <c r="CC41931" s="2"/>
    </row>
    <row r="41932" spans="81:81">
      <c r="CC41932" s="2"/>
    </row>
    <row r="41933" spans="81:81">
      <c r="CC41933" s="2"/>
    </row>
    <row r="41934" spans="81:81">
      <c r="CC41934" s="2"/>
    </row>
    <row r="41935" spans="81:81">
      <c r="CC41935" s="2"/>
    </row>
    <row r="41936" spans="81:81">
      <c r="CC41936" s="2"/>
    </row>
    <row r="41937" spans="81:81">
      <c r="CC41937" s="2"/>
    </row>
    <row r="41938" spans="81:81">
      <c r="CC41938" s="2"/>
    </row>
    <row r="41939" spans="81:81">
      <c r="CC41939" s="2"/>
    </row>
    <row r="41940" spans="81:81">
      <c r="CC41940" s="2"/>
    </row>
    <row r="41941" spans="81:81">
      <c r="CC41941" s="2"/>
    </row>
    <row r="41942" spans="81:81">
      <c r="CC41942" s="2"/>
    </row>
    <row r="41943" spans="81:81">
      <c r="CC41943" s="2"/>
    </row>
    <row r="41944" spans="81:81">
      <c r="CC41944" s="2"/>
    </row>
    <row r="41945" spans="81:81">
      <c r="CC41945" s="2"/>
    </row>
    <row r="41946" spans="81:81">
      <c r="CC41946" s="2"/>
    </row>
    <row r="41947" spans="81:81">
      <c r="CC41947" s="2"/>
    </row>
    <row r="41948" spans="81:81">
      <c r="CC41948" s="2"/>
    </row>
    <row r="41949" spans="81:81">
      <c r="CC41949" s="2"/>
    </row>
    <row r="41950" spans="81:81">
      <c r="CC41950" s="2"/>
    </row>
    <row r="41951" spans="81:81">
      <c r="CC41951" s="2"/>
    </row>
    <row r="41952" spans="81:81">
      <c r="CC41952" s="2"/>
    </row>
    <row r="41953" spans="81:81">
      <c r="CC41953" s="2"/>
    </row>
    <row r="41954" spans="81:81">
      <c r="CC41954" s="2"/>
    </row>
    <row r="41955" spans="81:81">
      <c r="CC41955" s="2"/>
    </row>
    <row r="41956" spans="81:81">
      <c r="CC41956" s="2"/>
    </row>
    <row r="41957" spans="81:81">
      <c r="CC41957" s="2"/>
    </row>
    <row r="41958" spans="81:81">
      <c r="CC41958" s="2"/>
    </row>
    <row r="41959" spans="81:81">
      <c r="CC41959" s="2"/>
    </row>
    <row r="41960" spans="81:81">
      <c r="CC41960" s="2"/>
    </row>
    <row r="41961" spans="81:81">
      <c r="CC41961" s="2"/>
    </row>
    <row r="41962" spans="81:81">
      <c r="CC41962" s="2"/>
    </row>
    <row r="41963" spans="81:81">
      <c r="CC41963" s="2"/>
    </row>
    <row r="41964" spans="81:81">
      <c r="CC41964" s="2"/>
    </row>
    <row r="41965" spans="81:81">
      <c r="CC41965" s="2"/>
    </row>
    <row r="41966" spans="81:81">
      <c r="CC41966" s="2"/>
    </row>
    <row r="41967" spans="81:81">
      <c r="CC41967" s="2"/>
    </row>
    <row r="41968" spans="81:81">
      <c r="CC41968" s="2"/>
    </row>
    <row r="41969" spans="81:81">
      <c r="CC41969" s="2"/>
    </row>
    <row r="41970" spans="81:81">
      <c r="CC41970" s="2"/>
    </row>
    <row r="41971" spans="81:81">
      <c r="CC41971" s="2"/>
    </row>
    <row r="41972" spans="81:81">
      <c r="CC41972" s="2"/>
    </row>
    <row r="41973" spans="81:81">
      <c r="CC41973" s="2"/>
    </row>
    <row r="41974" spans="81:81">
      <c r="CC41974" s="2"/>
    </row>
    <row r="41975" spans="81:81">
      <c r="CC41975" s="2"/>
    </row>
    <row r="41976" spans="81:81">
      <c r="CC41976" s="2"/>
    </row>
    <row r="41977" spans="81:81">
      <c r="CC41977" s="2"/>
    </row>
    <row r="41978" spans="81:81">
      <c r="CC41978" s="2"/>
    </row>
    <row r="41979" spans="81:81">
      <c r="CC41979" s="2"/>
    </row>
    <row r="41980" spans="81:81">
      <c r="CC41980" s="2"/>
    </row>
    <row r="41981" spans="81:81">
      <c r="CC41981" s="2"/>
    </row>
    <row r="41982" spans="81:81">
      <c r="CC41982" s="2"/>
    </row>
    <row r="41983" spans="81:81">
      <c r="CC41983" s="2"/>
    </row>
    <row r="41984" spans="81:81">
      <c r="CC41984" s="2"/>
    </row>
    <row r="41985" spans="81:81">
      <c r="CC41985" s="2"/>
    </row>
    <row r="41986" spans="81:81">
      <c r="CC41986" s="2"/>
    </row>
    <row r="41987" spans="81:81">
      <c r="CC41987" s="2"/>
    </row>
    <row r="41988" spans="81:81">
      <c r="CC41988" s="2"/>
    </row>
    <row r="41989" spans="81:81">
      <c r="CC41989" s="2"/>
    </row>
    <row r="41990" spans="81:81">
      <c r="CC41990" s="2"/>
    </row>
    <row r="41991" spans="81:81">
      <c r="CC41991" s="2"/>
    </row>
    <row r="41992" spans="81:81">
      <c r="CC41992" s="2"/>
    </row>
    <row r="41993" spans="81:81">
      <c r="CC41993" s="2"/>
    </row>
    <row r="41994" spans="81:81">
      <c r="CC41994" s="2"/>
    </row>
    <row r="41995" spans="81:81">
      <c r="CC41995" s="2"/>
    </row>
    <row r="41996" spans="81:81">
      <c r="CC41996" s="2"/>
    </row>
    <row r="41997" spans="81:81">
      <c r="CC41997" s="2"/>
    </row>
    <row r="41998" spans="81:81">
      <c r="CC41998" s="2"/>
    </row>
    <row r="41999" spans="81:81">
      <c r="CC41999" s="2"/>
    </row>
    <row r="42000" spans="81:81">
      <c r="CC42000" s="2"/>
    </row>
    <row r="42001" spans="81:81">
      <c r="CC42001" s="2"/>
    </row>
    <row r="42002" spans="81:81">
      <c r="CC42002" s="2"/>
    </row>
    <row r="42003" spans="81:81">
      <c r="CC42003" s="2"/>
    </row>
    <row r="42004" spans="81:81">
      <c r="CC42004" s="2"/>
    </row>
    <row r="42005" spans="81:81">
      <c r="CC42005" s="2"/>
    </row>
    <row r="42006" spans="81:81">
      <c r="CC42006" s="2"/>
    </row>
    <row r="42007" spans="81:81">
      <c r="CC42007" s="2"/>
    </row>
    <row r="42008" spans="81:81">
      <c r="CC42008" s="2"/>
    </row>
    <row r="42009" spans="81:81">
      <c r="CC42009" s="2"/>
    </row>
    <row r="42010" spans="81:81">
      <c r="CC42010" s="2"/>
    </row>
    <row r="42011" spans="81:81">
      <c r="CC42011" s="2"/>
    </row>
    <row r="42012" spans="81:81">
      <c r="CC42012" s="2"/>
    </row>
    <row r="42013" spans="81:81">
      <c r="CC42013" s="2"/>
    </row>
    <row r="42014" spans="81:81">
      <c r="CC42014" s="2"/>
    </row>
    <row r="42015" spans="81:81">
      <c r="CC42015" s="2"/>
    </row>
    <row r="42016" spans="81:81">
      <c r="CC42016" s="2"/>
    </row>
    <row r="42017" spans="81:81">
      <c r="CC42017" s="2"/>
    </row>
    <row r="42018" spans="81:81">
      <c r="CC42018" s="2"/>
    </row>
    <row r="42019" spans="81:81">
      <c r="CC42019" s="2"/>
    </row>
    <row r="42020" spans="81:81">
      <c r="CC42020" s="2"/>
    </row>
    <row r="42021" spans="81:81">
      <c r="CC42021" s="2"/>
    </row>
    <row r="42022" spans="81:81">
      <c r="CC42022" s="2"/>
    </row>
    <row r="42023" spans="81:81">
      <c r="CC42023" s="2"/>
    </row>
    <row r="42024" spans="81:81">
      <c r="CC42024" s="2"/>
    </row>
    <row r="42025" spans="81:81">
      <c r="CC42025" s="2"/>
    </row>
    <row r="42026" spans="81:81">
      <c r="CC42026" s="2"/>
    </row>
    <row r="42027" spans="81:81">
      <c r="CC42027" s="2"/>
    </row>
    <row r="42028" spans="81:81">
      <c r="CC42028" s="2"/>
    </row>
    <row r="42029" spans="81:81">
      <c r="CC42029" s="2"/>
    </row>
    <row r="42030" spans="81:81">
      <c r="CC42030" s="2"/>
    </row>
    <row r="42031" spans="81:81">
      <c r="CC42031" s="2"/>
    </row>
    <row r="42032" spans="81:81">
      <c r="CC42032" s="2"/>
    </row>
    <row r="42033" spans="81:81">
      <c r="CC42033" s="2"/>
    </row>
    <row r="42034" spans="81:81">
      <c r="CC42034" s="2"/>
    </row>
    <row r="42035" spans="81:81">
      <c r="CC42035" s="2"/>
    </row>
    <row r="42036" spans="81:81">
      <c r="CC42036" s="2"/>
    </row>
    <row r="42037" spans="81:81">
      <c r="CC42037" s="2"/>
    </row>
    <row r="42038" spans="81:81">
      <c r="CC42038" s="2"/>
    </row>
    <row r="42039" spans="81:81">
      <c r="CC42039" s="2"/>
    </row>
    <row r="42040" spans="81:81">
      <c r="CC42040" s="2"/>
    </row>
    <row r="42041" spans="81:81">
      <c r="CC42041" s="2"/>
    </row>
    <row r="42042" spans="81:81">
      <c r="CC42042" s="2"/>
    </row>
    <row r="42043" spans="81:81">
      <c r="CC42043" s="2"/>
    </row>
    <row r="42044" spans="81:81">
      <c r="CC42044" s="2"/>
    </row>
    <row r="42045" spans="81:81">
      <c r="CC42045" s="2"/>
    </row>
    <row r="42046" spans="81:81">
      <c r="CC42046" s="2"/>
    </row>
    <row r="42047" spans="81:81">
      <c r="CC42047" s="2"/>
    </row>
    <row r="42048" spans="81:81">
      <c r="CC42048" s="2"/>
    </row>
    <row r="42049" spans="81:81">
      <c r="CC42049" s="2"/>
    </row>
    <row r="42050" spans="81:81">
      <c r="CC42050" s="2"/>
    </row>
    <row r="42051" spans="81:81">
      <c r="CC42051" s="2"/>
    </row>
    <row r="42052" spans="81:81">
      <c r="CC42052" s="2"/>
    </row>
    <row r="42053" spans="81:81">
      <c r="CC42053" s="2"/>
    </row>
    <row r="42054" spans="81:81">
      <c r="CC42054" s="2"/>
    </row>
    <row r="42055" spans="81:81">
      <c r="CC42055" s="2"/>
    </row>
    <row r="42056" spans="81:81">
      <c r="CC42056" s="2"/>
    </row>
    <row r="42057" spans="81:81">
      <c r="CC42057" s="2"/>
    </row>
    <row r="42058" spans="81:81">
      <c r="CC42058" s="2"/>
    </row>
    <row r="42059" spans="81:81">
      <c r="CC42059" s="2"/>
    </row>
    <row r="42060" spans="81:81">
      <c r="CC42060" s="2"/>
    </row>
    <row r="42061" spans="81:81">
      <c r="CC42061" s="2"/>
    </row>
    <row r="42062" spans="81:81">
      <c r="CC42062" s="2"/>
    </row>
    <row r="42063" spans="81:81">
      <c r="CC42063" s="2"/>
    </row>
    <row r="42064" spans="81:81">
      <c r="CC42064" s="2"/>
    </row>
    <row r="42065" spans="81:81">
      <c r="CC42065" s="2"/>
    </row>
    <row r="42066" spans="81:81">
      <c r="CC42066" s="2"/>
    </row>
    <row r="42067" spans="81:81">
      <c r="CC42067" s="2"/>
    </row>
    <row r="42068" spans="81:81">
      <c r="CC42068" s="2"/>
    </row>
    <row r="42069" spans="81:81">
      <c r="CC42069" s="2"/>
    </row>
    <row r="42070" spans="81:81">
      <c r="CC42070" s="2"/>
    </row>
    <row r="42071" spans="81:81">
      <c r="CC42071" s="2"/>
    </row>
    <row r="42072" spans="81:81">
      <c r="CC42072" s="2"/>
    </row>
    <row r="42073" spans="81:81">
      <c r="CC42073" s="2"/>
    </row>
    <row r="42074" spans="81:81">
      <c r="CC42074" s="2"/>
    </row>
    <row r="42075" spans="81:81">
      <c r="CC42075" s="2"/>
    </row>
    <row r="42076" spans="81:81">
      <c r="CC42076" s="2"/>
    </row>
    <row r="42077" spans="81:81">
      <c r="CC42077" s="2"/>
    </row>
    <row r="42078" spans="81:81">
      <c r="CC42078" s="2"/>
    </row>
    <row r="42079" spans="81:81">
      <c r="CC42079" s="2"/>
    </row>
    <row r="42080" spans="81:81">
      <c r="CC42080" s="2"/>
    </row>
    <row r="42081" spans="81:81">
      <c r="CC42081" s="2"/>
    </row>
    <row r="42082" spans="81:81">
      <c r="CC42082" s="2"/>
    </row>
    <row r="42083" spans="81:81">
      <c r="CC42083" s="2"/>
    </row>
    <row r="42084" spans="81:81">
      <c r="CC42084" s="2"/>
    </row>
    <row r="42085" spans="81:81">
      <c r="CC42085" s="2"/>
    </row>
    <row r="42086" spans="81:81">
      <c r="CC42086" s="2"/>
    </row>
    <row r="42087" spans="81:81">
      <c r="CC42087" s="2"/>
    </row>
    <row r="42088" spans="81:81">
      <c r="CC42088" s="2"/>
    </row>
    <row r="42089" spans="81:81">
      <c r="CC42089" s="2"/>
    </row>
    <row r="42090" spans="81:81">
      <c r="CC42090" s="2"/>
    </row>
    <row r="42091" spans="81:81">
      <c r="CC42091" s="2"/>
    </row>
    <row r="42092" spans="81:81">
      <c r="CC42092" s="2"/>
    </row>
    <row r="42093" spans="81:81">
      <c r="CC42093" s="2"/>
    </row>
    <row r="42094" spans="81:81">
      <c r="CC42094" s="2"/>
    </row>
    <row r="42095" spans="81:81">
      <c r="CC42095" s="2"/>
    </row>
    <row r="42096" spans="81:81">
      <c r="CC42096" s="2"/>
    </row>
    <row r="42097" spans="81:81">
      <c r="CC42097" s="2"/>
    </row>
    <row r="42098" spans="81:81">
      <c r="CC42098" s="2"/>
    </row>
    <row r="42099" spans="81:81">
      <c r="CC42099" s="2"/>
    </row>
    <row r="42100" spans="81:81">
      <c r="CC42100" s="2"/>
    </row>
    <row r="42101" spans="81:81">
      <c r="CC42101" s="2"/>
    </row>
    <row r="42102" spans="81:81">
      <c r="CC42102" s="2"/>
    </row>
    <row r="42103" spans="81:81">
      <c r="CC42103" s="2"/>
    </row>
    <row r="42104" spans="81:81">
      <c r="CC42104" s="2"/>
    </row>
    <row r="42105" spans="81:81">
      <c r="CC42105" s="2"/>
    </row>
    <row r="42106" spans="81:81">
      <c r="CC42106" s="2"/>
    </row>
    <row r="42107" spans="81:81">
      <c r="CC42107" s="2"/>
    </row>
    <row r="42108" spans="81:81">
      <c r="CC42108" s="2"/>
    </row>
    <row r="42109" spans="81:81">
      <c r="CC42109" s="2"/>
    </row>
    <row r="42110" spans="81:81">
      <c r="CC42110" s="2"/>
    </row>
    <row r="42111" spans="81:81">
      <c r="CC42111" s="2"/>
    </row>
    <row r="42112" spans="81:81">
      <c r="CC42112" s="2"/>
    </row>
    <row r="42113" spans="81:81">
      <c r="CC42113" s="2"/>
    </row>
    <row r="42114" spans="81:81">
      <c r="CC42114" s="2"/>
    </row>
    <row r="42115" spans="81:81">
      <c r="CC42115" s="2"/>
    </row>
    <row r="42116" spans="81:81">
      <c r="CC42116" s="2"/>
    </row>
    <row r="42117" spans="81:81">
      <c r="CC42117" s="2"/>
    </row>
    <row r="42118" spans="81:81">
      <c r="CC42118" s="2"/>
    </row>
    <row r="42119" spans="81:81">
      <c r="CC42119" s="2"/>
    </row>
    <row r="42120" spans="81:81">
      <c r="CC42120" s="2"/>
    </row>
    <row r="42121" spans="81:81">
      <c r="CC42121" s="2"/>
    </row>
    <row r="42122" spans="81:81">
      <c r="CC42122" s="2"/>
    </row>
    <row r="42123" spans="81:81">
      <c r="CC42123" s="2"/>
    </row>
    <row r="42124" spans="81:81">
      <c r="CC42124" s="2"/>
    </row>
    <row r="42125" spans="81:81">
      <c r="CC42125" s="2"/>
    </row>
    <row r="42126" spans="81:81">
      <c r="CC42126" s="2"/>
    </row>
    <row r="42127" spans="81:81">
      <c r="CC42127" s="2"/>
    </row>
    <row r="42128" spans="81:81">
      <c r="CC42128" s="2"/>
    </row>
    <row r="42129" spans="81:81">
      <c r="CC42129" s="2"/>
    </row>
    <row r="42130" spans="81:81">
      <c r="CC42130" s="2"/>
    </row>
    <row r="42131" spans="81:81">
      <c r="CC42131" s="2"/>
    </row>
    <row r="42132" spans="81:81">
      <c r="CC42132" s="2"/>
    </row>
    <row r="42133" spans="81:81">
      <c r="CC42133" s="2"/>
    </row>
    <row r="42134" spans="81:81">
      <c r="CC42134" s="2"/>
    </row>
    <row r="42135" spans="81:81">
      <c r="CC42135" s="2"/>
    </row>
    <row r="42136" spans="81:81">
      <c r="CC42136" s="2"/>
    </row>
    <row r="42137" spans="81:81">
      <c r="CC42137" s="2"/>
    </row>
    <row r="42138" spans="81:81">
      <c r="CC42138" s="2"/>
    </row>
    <row r="42139" spans="81:81">
      <c r="CC42139" s="2"/>
    </row>
    <row r="42140" spans="81:81">
      <c r="CC42140" s="2"/>
    </row>
    <row r="42141" spans="81:81">
      <c r="CC42141" s="2"/>
    </row>
    <row r="42142" spans="81:81">
      <c r="CC42142" s="2"/>
    </row>
    <row r="42143" spans="81:81">
      <c r="CC42143" s="2"/>
    </row>
    <row r="42144" spans="81:81">
      <c r="CC42144" s="2"/>
    </row>
    <row r="42145" spans="81:81">
      <c r="CC42145" s="2"/>
    </row>
    <row r="42146" spans="81:81">
      <c r="CC42146" s="2"/>
    </row>
    <row r="42147" spans="81:81">
      <c r="CC42147" s="2"/>
    </row>
    <row r="42148" spans="81:81">
      <c r="CC42148" s="2"/>
    </row>
    <row r="42149" spans="81:81">
      <c r="CC42149" s="2"/>
    </row>
    <row r="42150" spans="81:81">
      <c r="CC42150" s="2"/>
    </row>
    <row r="42151" spans="81:81">
      <c r="CC42151" s="2"/>
    </row>
    <row r="42152" spans="81:81">
      <c r="CC42152" s="2"/>
    </row>
    <row r="42153" spans="81:81">
      <c r="CC42153" s="2"/>
    </row>
    <row r="42154" spans="81:81">
      <c r="CC42154" s="2"/>
    </row>
    <row r="42155" spans="81:81">
      <c r="CC42155" s="2"/>
    </row>
    <row r="42156" spans="81:81">
      <c r="CC42156" s="2"/>
    </row>
    <row r="42157" spans="81:81">
      <c r="CC42157" s="2"/>
    </row>
    <row r="42158" spans="81:81">
      <c r="CC42158" s="2"/>
    </row>
    <row r="42159" spans="81:81">
      <c r="CC42159" s="2"/>
    </row>
    <row r="42160" spans="81:81">
      <c r="CC42160" s="2"/>
    </row>
    <row r="42161" spans="81:81">
      <c r="CC42161" s="2"/>
    </row>
    <row r="42162" spans="81:81">
      <c r="CC42162" s="2"/>
    </row>
    <row r="42163" spans="81:81">
      <c r="CC42163" s="2"/>
    </row>
    <row r="42164" spans="81:81">
      <c r="CC42164" s="2"/>
    </row>
    <row r="42165" spans="81:81">
      <c r="CC42165" s="2"/>
    </row>
    <row r="42166" spans="81:81">
      <c r="CC42166" s="2"/>
    </row>
    <row r="42167" spans="81:81">
      <c r="CC42167" s="2"/>
    </row>
    <row r="42168" spans="81:81">
      <c r="CC42168" s="2"/>
    </row>
    <row r="42169" spans="81:81">
      <c r="CC42169" s="2"/>
    </row>
    <row r="42170" spans="81:81">
      <c r="CC42170" s="2"/>
    </row>
    <row r="42171" spans="81:81">
      <c r="CC42171" s="2"/>
    </row>
    <row r="42172" spans="81:81">
      <c r="CC42172" s="2"/>
    </row>
    <row r="42173" spans="81:81">
      <c r="CC42173" s="2"/>
    </row>
    <row r="42174" spans="81:81">
      <c r="CC42174" s="2"/>
    </row>
    <row r="42175" spans="81:81">
      <c r="CC42175" s="2"/>
    </row>
    <row r="42176" spans="81:81">
      <c r="CC42176" s="2"/>
    </row>
    <row r="42177" spans="81:81">
      <c r="CC42177" s="2"/>
    </row>
    <row r="42178" spans="81:81">
      <c r="CC42178" s="2"/>
    </row>
    <row r="42179" spans="81:81">
      <c r="CC42179" s="2"/>
    </row>
    <row r="42180" spans="81:81">
      <c r="CC42180" s="2"/>
    </row>
    <row r="42181" spans="81:81">
      <c r="CC42181" s="2"/>
    </row>
    <row r="42182" spans="81:81">
      <c r="CC42182" s="2"/>
    </row>
    <row r="42183" spans="81:81">
      <c r="CC42183" s="2"/>
    </row>
    <row r="42184" spans="81:81">
      <c r="CC42184" s="2"/>
    </row>
    <row r="42185" spans="81:81">
      <c r="CC42185" s="2"/>
    </row>
    <row r="42186" spans="81:81">
      <c r="CC42186" s="2"/>
    </row>
    <row r="42187" spans="81:81">
      <c r="CC42187" s="2"/>
    </row>
    <row r="42188" spans="81:81">
      <c r="CC42188" s="2"/>
    </row>
    <row r="42189" spans="81:81">
      <c r="CC42189" s="2"/>
    </row>
    <row r="42190" spans="81:81">
      <c r="CC42190" s="2"/>
    </row>
    <row r="42191" spans="81:81">
      <c r="CC42191" s="2"/>
    </row>
    <row r="42192" spans="81:81">
      <c r="CC42192" s="2"/>
    </row>
    <row r="42193" spans="81:81">
      <c r="CC42193" s="2"/>
    </row>
    <row r="42194" spans="81:81">
      <c r="CC42194" s="2"/>
    </row>
    <row r="42195" spans="81:81">
      <c r="CC42195" s="2"/>
    </row>
    <row r="42196" spans="81:81">
      <c r="CC42196" s="2"/>
    </row>
    <row r="42197" spans="81:81">
      <c r="CC42197" s="2"/>
    </row>
    <row r="42198" spans="81:81">
      <c r="CC42198" s="2"/>
    </row>
    <row r="42199" spans="81:81">
      <c r="CC42199" s="2"/>
    </row>
    <row r="42200" spans="81:81">
      <c r="CC42200" s="2"/>
    </row>
    <row r="42201" spans="81:81">
      <c r="CC42201" s="2"/>
    </row>
    <row r="42202" spans="81:81">
      <c r="CC42202" s="2"/>
    </row>
    <row r="42203" spans="81:81">
      <c r="CC42203" s="2"/>
    </row>
    <row r="42204" spans="81:81">
      <c r="CC42204" s="2"/>
    </row>
    <row r="42205" spans="81:81">
      <c r="CC42205" s="2"/>
    </row>
    <row r="42206" spans="81:81">
      <c r="CC42206" s="2"/>
    </row>
    <row r="42207" spans="81:81">
      <c r="CC42207" s="2"/>
    </row>
    <row r="42208" spans="81:81">
      <c r="CC42208" s="2"/>
    </row>
    <row r="42209" spans="81:81">
      <c r="CC42209" s="2"/>
    </row>
    <row r="42210" spans="81:81">
      <c r="CC42210" s="2"/>
    </row>
    <row r="42211" spans="81:81">
      <c r="CC42211" s="2"/>
    </row>
    <row r="42212" spans="81:81">
      <c r="CC42212" s="2"/>
    </row>
    <row r="42213" spans="81:81">
      <c r="CC42213" s="2"/>
    </row>
    <row r="42214" spans="81:81">
      <c r="CC42214" s="2"/>
    </row>
    <row r="42215" spans="81:81">
      <c r="CC42215" s="2"/>
    </row>
    <row r="42216" spans="81:81">
      <c r="CC42216" s="2"/>
    </row>
    <row r="42217" spans="81:81">
      <c r="CC42217" s="2"/>
    </row>
    <row r="42218" spans="81:81">
      <c r="CC42218" s="2"/>
    </row>
    <row r="42219" spans="81:81">
      <c r="CC42219" s="2"/>
    </row>
    <row r="42220" spans="81:81">
      <c r="CC42220" s="2"/>
    </row>
    <row r="42221" spans="81:81">
      <c r="CC42221" s="2"/>
    </row>
    <row r="42222" spans="81:81">
      <c r="CC42222" s="2"/>
    </row>
    <row r="42223" spans="81:81">
      <c r="CC42223" s="2"/>
    </row>
    <row r="42224" spans="81:81">
      <c r="CC42224" s="2"/>
    </row>
    <row r="42225" spans="81:81">
      <c r="CC42225" s="2"/>
    </row>
    <row r="42226" spans="81:81">
      <c r="CC42226" s="2"/>
    </row>
    <row r="42227" spans="81:81">
      <c r="CC42227" s="2"/>
    </row>
    <row r="42228" spans="81:81">
      <c r="CC42228" s="2"/>
    </row>
    <row r="42229" spans="81:81">
      <c r="CC42229" s="2"/>
    </row>
    <row r="42230" spans="81:81">
      <c r="CC42230" s="2"/>
    </row>
    <row r="42231" spans="81:81">
      <c r="CC42231" s="2"/>
    </row>
    <row r="42232" spans="81:81">
      <c r="CC42232" s="2"/>
    </row>
    <row r="42233" spans="81:81">
      <c r="CC42233" s="2"/>
    </row>
    <row r="42234" spans="81:81">
      <c r="CC42234" s="2"/>
    </row>
    <row r="42235" spans="81:81">
      <c r="CC42235" s="2"/>
    </row>
    <row r="42236" spans="81:81">
      <c r="CC42236" s="2"/>
    </row>
    <row r="42237" spans="81:81">
      <c r="CC42237" s="2"/>
    </row>
    <row r="42238" spans="81:81">
      <c r="CC42238" s="2"/>
    </row>
    <row r="42239" spans="81:81">
      <c r="CC42239" s="2"/>
    </row>
    <row r="42240" spans="81:81">
      <c r="CC42240" s="2"/>
    </row>
    <row r="42241" spans="81:81">
      <c r="CC42241" s="2"/>
    </row>
    <row r="42242" spans="81:81">
      <c r="CC42242" s="2"/>
    </row>
    <row r="42243" spans="81:81">
      <c r="CC42243" s="2"/>
    </row>
    <row r="42244" spans="81:81">
      <c r="CC42244" s="2"/>
    </row>
    <row r="42245" spans="81:81">
      <c r="CC42245" s="2"/>
    </row>
    <row r="42246" spans="81:81">
      <c r="CC42246" s="2"/>
    </row>
    <row r="42247" spans="81:81">
      <c r="CC42247" s="2"/>
    </row>
    <row r="42248" spans="81:81">
      <c r="CC42248" s="2"/>
    </row>
    <row r="42249" spans="81:81">
      <c r="CC42249" s="2"/>
    </row>
    <row r="42250" spans="81:81">
      <c r="CC42250" s="2"/>
    </row>
    <row r="42251" spans="81:81">
      <c r="CC42251" s="2"/>
    </row>
    <row r="42252" spans="81:81">
      <c r="CC42252" s="2"/>
    </row>
    <row r="42253" spans="81:81">
      <c r="CC42253" s="2"/>
    </row>
    <row r="42254" spans="81:81">
      <c r="CC42254" s="2"/>
    </row>
    <row r="42255" spans="81:81">
      <c r="CC42255" s="2"/>
    </row>
    <row r="42256" spans="81:81">
      <c r="CC42256" s="2"/>
    </row>
    <row r="42257" spans="81:81">
      <c r="CC42257" s="2"/>
    </row>
    <row r="42258" spans="81:81">
      <c r="CC42258" s="2"/>
    </row>
    <row r="42259" spans="81:81">
      <c r="CC42259" s="2"/>
    </row>
    <row r="42260" spans="81:81">
      <c r="CC42260" s="2"/>
    </row>
    <row r="42261" spans="81:81">
      <c r="CC42261" s="2"/>
    </row>
    <row r="42262" spans="81:81">
      <c r="CC42262" s="2"/>
    </row>
    <row r="42263" spans="81:81">
      <c r="CC42263" s="2"/>
    </row>
    <row r="42264" spans="81:81">
      <c r="CC42264" s="2"/>
    </row>
    <row r="42265" spans="81:81">
      <c r="CC42265" s="2"/>
    </row>
    <row r="42266" spans="81:81">
      <c r="CC42266" s="2"/>
    </row>
    <row r="42267" spans="81:81">
      <c r="CC42267" s="2"/>
    </row>
    <row r="42268" spans="81:81">
      <c r="CC42268" s="2"/>
    </row>
    <row r="42269" spans="81:81">
      <c r="CC42269" s="2"/>
    </row>
    <row r="42270" spans="81:81">
      <c r="CC42270" s="2"/>
    </row>
    <row r="42271" spans="81:81">
      <c r="CC42271" s="2"/>
    </row>
    <row r="42272" spans="81:81">
      <c r="CC42272" s="2"/>
    </row>
    <row r="42273" spans="81:81">
      <c r="CC42273" s="2"/>
    </row>
    <row r="42274" spans="81:81">
      <c r="CC42274" s="2"/>
    </row>
    <row r="42275" spans="81:81">
      <c r="CC42275" s="2"/>
    </row>
    <row r="42276" spans="81:81">
      <c r="CC42276" s="2"/>
    </row>
    <row r="42277" spans="81:81">
      <c r="CC42277" s="2"/>
    </row>
    <row r="42278" spans="81:81">
      <c r="CC42278" s="2"/>
    </row>
    <row r="42279" spans="81:81">
      <c r="CC42279" s="2"/>
    </row>
    <row r="42280" spans="81:81">
      <c r="CC42280" s="2"/>
    </row>
    <row r="42281" spans="81:81">
      <c r="CC42281" s="2"/>
    </row>
    <row r="42282" spans="81:81">
      <c r="CC42282" s="2"/>
    </row>
    <row r="42283" spans="81:81">
      <c r="CC42283" s="2"/>
    </row>
    <row r="42284" spans="81:81">
      <c r="CC42284" s="2"/>
    </row>
    <row r="42285" spans="81:81">
      <c r="CC42285" s="2"/>
    </row>
    <row r="42286" spans="81:81">
      <c r="CC42286" s="2"/>
    </row>
    <row r="42287" spans="81:81">
      <c r="CC42287" s="2"/>
    </row>
    <row r="42288" spans="81:81">
      <c r="CC42288" s="2"/>
    </row>
    <row r="42289" spans="81:81">
      <c r="CC42289" s="2"/>
    </row>
    <row r="42290" spans="81:81">
      <c r="CC42290" s="2"/>
    </row>
    <row r="42291" spans="81:81">
      <c r="CC42291" s="2"/>
    </row>
    <row r="42292" spans="81:81">
      <c r="CC42292" s="2"/>
    </row>
    <row r="42293" spans="81:81">
      <c r="CC42293" s="2"/>
    </row>
    <row r="42294" spans="81:81">
      <c r="CC42294" s="2"/>
    </row>
    <row r="42295" spans="81:81">
      <c r="CC42295" s="2"/>
    </row>
    <row r="42296" spans="81:81">
      <c r="CC42296" s="2"/>
    </row>
    <row r="42297" spans="81:81">
      <c r="CC42297" s="2"/>
    </row>
    <row r="42298" spans="81:81">
      <c r="CC42298" s="2"/>
    </row>
    <row r="42299" spans="81:81">
      <c r="CC42299" s="2"/>
    </row>
    <row r="42300" spans="81:81">
      <c r="CC42300" s="2"/>
    </row>
    <row r="42301" spans="81:81">
      <c r="CC42301" s="2"/>
    </row>
    <row r="42302" spans="81:81">
      <c r="CC42302" s="2"/>
    </row>
    <row r="42303" spans="81:81">
      <c r="CC42303" s="2"/>
    </row>
    <row r="42304" spans="81:81">
      <c r="CC42304" s="2"/>
    </row>
    <row r="42305" spans="81:81">
      <c r="CC42305" s="2"/>
    </row>
    <row r="42306" spans="81:81">
      <c r="CC42306" s="2"/>
    </row>
    <row r="42307" spans="81:81">
      <c r="CC42307" s="2"/>
    </row>
    <row r="42308" spans="81:81">
      <c r="CC42308" s="2"/>
    </row>
    <row r="42309" spans="81:81">
      <c r="CC42309" s="2"/>
    </row>
    <row r="42310" spans="81:81">
      <c r="CC42310" s="2"/>
    </row>
    <row r="42311" spans="81:81">
      <c r="CC42311" s="2"/>
    </row>
    <row r="42312" spans="81:81">
      <c r="CC42312" s="2"/>
    </row>
    <row r="42313" spans="81:81">
      <c r="CC42313" s="2"/>
    </row>
    <row r="42314" spans="81:81">
      <c r="CC42314" s="2"/>
    </row>
    <row r="42315" spans="81:81">
      <c r="CC42315" s="2"/>
    </row>
    <row r="42316" spans="81:81">
      <c r="CC42316" s="2"/>
    </row>
    <row r="42317" spans="81:81">
      <c r="CC42317" s="2"/>
    </row>
    <row r="42318" spans="81:81">
      <c r="CC42318" s="2"/>
    </row>
    <row r="42319" spans="81:81">
      <c r="CC42319" s="2"/>
    </row>
    <row r="42320" spans="81:81">
      <c r="CC42320" s="2"/>
    </row>
    <row r="42321" spans="81:81">
      <c r="CC42321" s="2"/>
    </row>
    <row r="42322" spans="81:81">
      <c r="CC42322" s="2"/>
    </row>
    <row r="42323" spans="81:81">
      <c r="CC42323" s="2"/>
    </row>
    <row r="42324" spans="81:81">
      <c r="CC42324" s="2"/>
    </row>
    <row r="42325" spans="81:81">
      <c r="CC42325" s="2"/>
    </row>
    <row r="42326" spans="81:81">
      <c r="CC42326" s="2"/>
    </row>
    <row r="42327" spans="81:81">
      <c r="CC42327" s="2"/>
    </row>
    <row r="42328" spans="81:81">
      <c r="CC42328" s="2"/>
    </row>
    <row r="42329" spans="81:81">
      <c r="CC42329" s="2"/>
    </row>
    <row r="42330" spans="81:81">
      <c r="CC42330" s="2"/>
    </row>
    <row r="42331" spans="81:81">
      <c r="CC42331" s="2"/>
    </row>
    <row r="42332" spans="81:81">
      <c r="CC42332" s="2"/>
    </row>
    <row r="42333" spans="81:81">
      <c r="CC42333" s="2"/>
    </row>
    <row r="42334" spans="81:81">
      <c r="CC42334" s="2"/>
    </row>
    <row r="42335" spans="81:81">
      <c r="CC42335" s="2"/>
    </row>
    <row r="42336" spans="81:81">
      <c r="CC42336" s="2"/>
    </row>
    <row r="42337" spans="81:81">
      <c r="CC42337" s="2"/>
    </row>
    <row r="42338" spans="81:81">
      <c r="CC42338" s="2"/>
    </row>
    <row r="42339" spans="81:81">
      <c r="CC42339" s="2"/>
    </row>
    <row r="42340" spans="81:81">
      <c r="CC42340" s="2"/>
    </row>
    <row r="42341" spans="81:81">
      <c r="CC42341" s="2"/>
    </row>
    <row r="42342" spans="81:81">
      <c r="CC42342" s="2"/>
    </row>
    <row r="42343" spans="81:81">
      <c r="CC42343" s="2"/>
    </row>
    <row r="42344" spans="81:81">
      <c r="CC42344" s="2"/>
    </row>
    <row r="42345" spans="81:81">
      <c r="CC42345" s="2"/>
    </row>
    <row r="42346" spans="81:81">
      <c r="CC42346" s="2"/>
    </row>
    <row r="42347" spans="81:81">
      <c r="CC42347" s="2"/>
    </row>
    <row r="42348" spans="81:81">
      <c r="CC42348" s="2"/>
    </row>
    <row r="42349" spans="81:81">
      <c r="CC42349" s="2"/>
    </row>
    <row r="42350" spans="81:81">
      <c r="CC42350" s="2"/>
    </row>
    <row r="42351" spans="81:81">
      <c r="CC42351" s="2"/>
    </row>
    <row r="42352" spans="81:81">
      <c r="CC42352" s="2"/>
    </row>
    <row r="42353" spans="81:81">
      <c r="CC42353" s="2"/>
    </row>
    <row r="42354" spans="81:81">
      <c r="CC42354" s="2"/>
    </row>
    <row r="42355" spans="81:81">
      <c r="CC42355" s="2"/>
    </row>
    <row r="42356" spans="81:81">
      <c r="CC42356" s="2"/>
    </row>
    <row r="42357" spans="81:81">
      <c r="CC42357" s="2"/>
    </row>
    <row r="42358" spans="81:81">
      <c r="CC42358" s="2"/>
    </row>
    <row r="42359" spans="81:81">
      <c r="CC42359" s="2"/>
    </row>
    <row r="42360" spans="81:81">
      <c r="CC42360" s="2"/>
    </row>
    <row r="42361" spans="81:81">
      <c r="CC42361" s="2"/>
    </row>
    <row r="42362" spans="81:81">
      <c r="CC42362" s="2"/>
    </row>
    <row r="42363" spans="81:81">
      <c r="CC42363" s="2"/>
    </row>
    <row r="42364" spans="81:81">
      <c r="CC42364" s="2"/>
    </row>
    <row r="42365" spans="81:81">
      <c r="CC42365" s="2"/>
    </row>
    <row r="42366" spans="81:81">
      <c r="CC42366" s="2"/>
    </row>
    <row r="42367" spans="81:81">
      <c r="CC42367" s="2"/>
    </row>
    <row r="42368" spans="81:81">
      <c r="CC42368" s="2"/>
    </row>
    <row r="42369" spans="81:81">
      <c r="CC42369" s="2"/>
    </row>
    <row r="42370" spans="81:81">
      <c r="CC42370" s="2"/>
    </row>
    <row r="42371" spans="81:81">
      <c r="CC42371" s="2"/>
    </row>
    <row r="42372" spans="81:81">
      <c r="CC42372" s="2"/>
    </row>
    <row r="42373" spans="81:81">
      <c r="CC42373" s="2"/>
    </row>
    <row r="42374" spans="81:81">
      <c r="CC42374" s="2"/>
    </row>
    <row r="42375" spans="81:81">
      <c r="CC42375" s="2"/>
    </row>
    <row r="42376" spans="81:81">
      <c r="CC42376" s="2"/>
    </row>
    <row r="42377" spans="81:81">
      <c r="CC42377" s="2"/>
    </row>
    <row r="42378" spans="81:81">
      <c r="CC42378" s="2"/>
    </row>
    <row r="42379" spans="81:81">
      <c r="CC42379" s="2"/>
    </row>
    <row r="42380" spans="81:81">
      <c r="CC42380" s="2"/>
    </row>
    <row r="42381" spans="81:81">
      <c r="CC42381" s="2"/>
    </row>
    <row r="42382" spans="81:81">
      <c r="CC42382" s="2"/>
    </row>
    <row r="42383" spans="81:81">
      <c r="CC42383" s="2"/>
    </row>
    <row r="42384" spans="81:81">
      <c r="CC42384" s="2"/>
    </row>
    <row r="42385" spans="81:81">
      <c r="CC42385" s="2"/>
    </row>
    <row r="42386" spans="81:81">
      <c r="CC42386" s="2"/>
    </row>
    <row r="42387" spans="81:81">
      <c r="CC42387" s="2"/>
    </row>
    <row r="42388" spans="81:81">
      <c r="CC42388" s="2"/>
    </row>
    <row r="42389" spans="81:81">
      <c r="CC42389" s="2"/>
    </row>
    <row r="42390" spans="81:81">
      <c r="CC42390" s="2"/>
    </row>
    <row r="42391" spans="81:81">
      <c r="CC42391" s="2"/>
    </row>
    <row r="42392" spans="81:81">
      <c r="CC42392" s="2"/>
    </row>
    <row r="42393" spans="81:81">
      <c r="CC42393" s="2"/>
    </row>
    <row r="42394" spans="81:81">
      <c r="CC42394" s="2"/>
    </row>
    <row r="42395" spans="81:81">
      <c r="CC42395" s="2"/>
    </row>
    <row r="42396" spans="81:81">
      <c r="CC42396" s="2"/>
    </row>
    <row r="42397" spans="81:81">
      <c r="CC42397" s="2"/>
    </row>
    <row r="42398" spans="81:81">
      <c r="CC42398" s="2"/>
    </row>
    <row r="42399" spans="81:81">
      <c r="CC42399" s="2"/>
    </row>
    <row r="42400" spans="81:81">
      <c r="CC42400" s="2"/>
    </row>
    <row r="42401" spans="81:81">
      <c r="CC42401" s="2"/>
    </row>
    <row r="42402" spans="81:81">
      <c r="CC42402" s="2"/>
    </row>
    <row r="42403" spans="81:81">
      <c r="CC42403" s="2"/>
    </row>
    <row r="42404" spans="81:81">
      <c r="CC42404" s="2"/>
    </row>
    <row r="42405" spans="81:81">
      <c r="CC42405" s="2"/>
    </row>
    <row r="42406" spans="81:81">
      <c r="CC42406" s="2"/>
    </row>
    <row r="42407" spans="81:81">
      <c r="CC42407" s="2"/>
    </row>
    <row r="42408" spans="81:81">
      <c r="CC42408" s="2"/>
    </row>
    <row r="42409" spans="81:81">
      <c r="CC42409" s="2"/>
    </row>
    <row r="42410" spans="81:81">
      <c r="CC42410" s="2"/>
    </row>
    <row r="42411" spans="81:81">
      <c r="CC42411" s="2"/>
    </row>
    <row r="42412" spans="81:81">
      <c r="CC42412" s="2"/>
    </row>
    <row r="42413" spans="81:81">
      <c r="CC42413" s="2"/>
    </row>
    <row r="42414" spans="81:81">
      <c r="CC42414" s="2"/>
    </row>
    <row r="42415" spans="81:81">
      <c r="CC42415" s="2"/>
    </row>
    <row r="42416" spans="81:81">
      <c r="CC42416" s="2"/>
    </row>
    <row r="42417" spans="81:81">
      <c r="CC42417" s="2"/>
    </row>
    <row r="42418" spans="81:81">
      <c r="CC42418" s="2"/>
    </row>
    <row r="42419" spans="81:81">
      <c r="CC42419" s="2"/>
    </row>
    <row r="42420" spans="81:81">
      <c r="CC42420" s="2"/>
    </row>
    <row r="42421" spans="81:81">
      <c r="CC42421" s="2"/>
    </row>
    <row r="42422" spans="81:81">
      <c r="CC42422" s="2"/>
    </row>
    <row r="42423" spans="81:81">
      <c r="CC42423" s="2"/>
    </row>
    <row r="42424" spans="81:81">
      <c r="CC42424" s="2"/>
    </row>
    <row r="42425" spans="81:81">
      <c r="CC42425" s="2"/>
    </row>
    <row r="42426" spans="81:81">
      <c r="CC42426" s="2"/>
    </row>
    <row r="42427" spans="81:81">
      <c r="CC42427" s="2"/>
    </row>
    <row r="42428" spans="81:81">
      <c r="CC42428" s="2"/>
    </row>
    <row r="42429" spans="81:81">
      <c r="CC42429" s="2"/>
    </row>
    <row r="42430" spans="81:81">
      <c r="CC42430" s="2"/>
    </row>
    <row r="42431" spans="81:81">
      <c r="CC42431" s="2"/>
    </row>
    <row r="42432" spans="81:81">
      <c r="CC42432" s="2"/>
    </row>
    <row r="42433" spans="81:81">
      <c r="CC42433" s="2"/>
    </row>
    <row r="42434" spans="81:81">
      <c r="CC42434" s="2"/>
    </row>
    <row r="42435" spans="81:81">
      <c r="CC42435" s="2"/>
    </row>
    <row r="42436" spans="81:81">
      <c r="CC42436" s="2"/>
    </row>
    <row r="42437" spans="81:81">
      <c r="CC42437" s="2"/>
    </row>
    <row r="42438" spans="81:81">
      <c r="CC42438" s="2"/>
    </row>
    <row r="42439" spans="81:81">
      <c r="CC42439" s="2"/>
    </row>
    <row r="42440" spans="81:81">
      <c r="CC42440" s="2"/>
    </row>
    <row r="42441" spans="81:81">
      <c r="CC42441" s="2"/>
    </row>
    <row r="42442" spans="81:81">
      <c r="CC42442" s="2"/>
    </row>
    <row r="42443" spans="81:81">
      <c r="CC42443" s="2"/>
    </row>
    <row r="42444" spans="81:81">
      <c r="CC42444" s="2"/>
    </row>
    <row r="42445" spans="81:81">
      <c r="CC42445" s="2"/>
    </row>
    <row r="42446" spans="81:81">
      <c r="CC42446" s="2"/>
    </row>
    <row r="42447" spans="81:81">
      <c r="CC42447" s="2"/>
    </row>
    <row r="42448" spans="81:81">
      <c r="CC42448" s="2"/>
    </row>
    <row r="42449" spans="81:81">
      <c r="CC42449" s="2"/>
    </row>
    <row r="42450" spans="81:81">
      <c r="CC42450" s="2"/>
    </row>
    <row r="42451" spans="81:81">
      <c r="CC42451" s="2"/>
    </row>
    <row r="42452" spans="81:81">
      <c r="CC42452" s="2"/>
    </row>
    <row r="42453" spans="81:81">
      <c r="CC42453" s="2"/>
    </row>
    <row r="42454" spans="81:81">
      <c r="CC42454" s="2"/>
    </row>
    <row r="42455" spans="81:81">
      <c r="CC42455" s="2"/>
    </row>
    <row r="42456" spans="81:81">
      <c r="CC42456" s="2"/>
    </row>
    <row r="42457" spans="81:81">
      <c r="CC42457" s="2"/>
    </row>
    <row r="42458" spans="81:81">
      <c r="CC42458" s="2"/>
    </row>
    <row r="42459" spans="81:81">
      <c r="CC42459" s="2"/>
    </row>
    <row r="42460" spans="81:81">
      <c r="CC42460" s="2"/>
    </row>
    <row r="42461" spans="81:81">
      <c r="CC42461" s="2"/>
    </row>
    <row r="42462" spans="81:81">
      <c r="CC42462" s="2"/>
    </row>
    <row r="42463" spans="81:81">
      <c r="CC42463" s="2"/>
    </row>
    <row r="42464" spans="81:81">
      <c r="CC42464" s="2"/>
    </row>
    <row r="42465" spans="81:81">
      <c r="CC42465" s="2"/>
    </row>
    <row r="42466" spans="81:81">
      <c r="CC42466" s="2"/>
    </row>
    <row r="42467" spans="81:81">
      <c r="CC42467" s="2"/>
    </row>
    <row r="42468" spans="81:81">
      <c r="CC42468" s="2"/>
    </row>
    <row r="42469" spans="81:81">
      <c r="CC42469" s="2"/>
    </row>
    <row r="42470" spans="81:81">
      <c r="CC42470" s="2"/>
    </row>
    <row r="42471" spans="81:81">
      <c r="CC42471" s="2"/>
    </row>
    <row r="42472" spans="81:81">
      <c r="CC42472" s="2"/>
    </row>
    <row r="42473" spans="81:81">
      <c r="CC42473" s="2"/>
    </row>
    <row r="42474" spans="81:81">
      <c r="CC42474" s="2"/>
    </row>
    <row r="42475" spans="81:81">
      <c r="CC42475" s="2"/>
    </row>
    <row r="42476" spans="81:81">
      <c r="CC42476" s="2"/>
    </row>
    <row r="42477" spans="81:81">
      <c r="CC42477" s="2"/>
    </row>
    <row r="42478" spans="81:81">
      <c r="CC42478" s="2"/>
    </row>
    <row r="42479" spans="81:81">
      <c r="CC42479" s="2"/>
    </row>
    <row r="42480" spans="81:81">
      <c r="CC42480" s="2"/>
    </row>
    <row r="42481" spans="81:81">
      <c r="CC42481" s="2"/>
    </row>
    <row r="42482" spans="81:81">
      <c r="CC42482" s="2"/>
    </row>
    <row r="42483" spans="81:81">
      <c r="CC42483" s="2"/>
    </row>
    <row r="42484" spans="81:81">
      <c r="CC42484" s="2"/>
    </row>
    <row r="42485" spans="81:81">
      <c r="CC42485" s="2"/>
    </row>
    <row r="42486" spans="81:81">
      <c r="CC42486" s="2"/>
    </row>
    <row r="42487" spans="81:81">
      <c r="CC42487" s="2"/>
    </row>
    <row r="42488" spans="81:81">
      <c r="CC42488" s="2"/>
    </row>
    <row r="42489" spans="81:81">
      <c r="CC42489" s="2"/>
    </row>
    <row r="42490" spans="81:81">
      <c r="CC42490" s="2"/>
    </row>
    <row r="42491" spans="81:81">
      <c r="CC42491" s="2"/>
    </row>
    <row r="42492" spans="81:81">
      <c r="CC42492" s="2"/>
    </row>
    <row r="42493" spans="81:81">
      <c r="CC42493" s="2"/>
    </row>
    <row r="42494" spans="81:81">
      <c r="CC42494" s="2"/>
    </row>
    <row r="42495" spans="81:81">
      <c r="CC42495" s="2"/>
    </row>
    <row r="42496" spans="81:81">
      <c r="CC42496" s="2"/>
    </row>
    <row r="42497" spans="81:81">
      <c r="CC42497" s="2"/>
    </row>
    <row r="42498" spans="81:81">
      <c r="CC42498" s="2"/>
    </row>
    <row r="42499" spans="81:81">
      <c r="CC42499" s="2"/>
    </row>
    <row r="42500" spans="81:81">
      <c r="CC42500" s="2"/>
    </row>
    <row r="42501" spans="81:81">
      <c r="CC42501" s="2"/>
    </row>
    <row r="42502" spans="81:81">
      <c r="CC42502" s="2"/>
    </row>
    <row r="42503" spans="81:81">
      <c r="CC42503" s="2"/>
    </row>
    <row r="42504" spans="81:81">
      <c r="CC42504" s="2"/>
    </row>
    <row r="42505" spans="81:81">
      <c r="CC42505" s="2"/>
    </row>
    <row r="42506" spans="81:81">
      <c r="CC42506" s="2"/>
    </row>
    <row r="42507" spans="81:81">
      <c r="CC42507" s="2"/>
    </row>
    <row r="42508" spans="81:81">
      <c r="CC42508" s="2"/>
    </row>
    <row r="42509" spans="81:81">
      <c r="CC42509" s="2"/>
    </row>
    <row r="42510" spans="81:81">
      <c r="CC42510" s="2"/>
    </row>
    <row r="42511" spans="81:81">
      <c r="CC42511" s="2"/>
    </row>
    <row r="42512" spans="81:81">
      <c r="CC42512" s="2"/>
    </row>
    <row r="42513" spans="81:81">
      <c r="CC42513" s="2"/>
    </row>
    <row r="42514" spans="81:81">
      <c r="CC42514" s="2"/>
    </row>
    <row r="42515" spans="81:81">
      <c r="CC42515" s="2"/>
    </row>
    <row r="42516" spans="81:81">
      <c r="CC42516" s="2"/>
    </row>
    <row r="42517" spans="81:81">
      <c r="CC42517" s="2"/>
    </row>
    <row r="42518" spans="81:81">
      <c r="CC42518" s="2"/>
    </row>
    <row r="42519" spans="81:81">
      <c r="CC42519" s="2"/>
    </row>
    <row r="42520" spans="81:81">
      <c r="CC42520" s="2"/>
    </row>
    <row r="42521" spans="81:81">
      <c r="CC42521" s="2"/>
    </row>
    <row r="42522" spans="81:81">
      <c r="CC42522" s="2"/>
    </row>
    <row r="42523" spans="81:81">
      <c r="CC42523" s="2"/>
    </row>
    <row r="42524" spans="81:81">
      <c r="CC42524" s="2"/>
    </row>
    <row r="42525" spans="81:81">
      <c r="CC42525" s="2"/>
    </row>
    <row r="42526" spans="81:81">
      <c r="CC42526" s="2"/>
    </row>
    <row r="42527" spans="81:81">
      <c r="CC42527" s="2"/>
    </row>
    <row r="42528" spans="81:81">
      <c r="CC42528" s="2"/>
    </row>
    <row r="42529" spans="81:81">
      <c r="CC42529" s="2"/>
    </row>
    <row r="42530" spans="81:81">
      <c r="CC42530" s="2"/>
    </row>
    <row r="42531" spans="81:81">
      <c r="CC42531" s="2"/>
    </row>
    <row r="42532" spans="81:81">
      <c r="CC42532" s="2"/>
    </row>
    <row r="42533" spans="81:81">
      <c r="CC42533" s="2"/>
    </row>
    <row r="42534" spans="81:81">
      <c r="CC42534" s="2"/>
    </row>
    <row r="42535" spans="81:81">
      <c r="CC42535" s="2"/>
    </row>
    <row r="42536" spans="81:81">
      <c r="CC42536" s="2"/>
    </row>
    <row r="42537" spans="81:81">
      <c r="CC42537" s="2"/>
    </row>
    <row r="42538" spans="81:81">
      <c r="CC42538" s="2"/>
    </row>
    <row r="42539" spans="81:81">
      <c r="CC42539" s="2"/>
    </row>
    <row r="42540" spans="81:81">
      <c r="CC42540" s="2"/>
    </row>
    <row r="42541" spans="81:81">
      <c r="CC42541" s="2"/>
    </row>
    <row r="42542" spans="81:81">
      <c r="CC42542" s="2"/>
    </row>
    <row r="42543" spans="81:81">
      <c r="CC42543" s="2"/>
    </row>
    <row r="42544" spans="81:81">
      <c r="CC42544" s="2"/>
    </row>
    <row r="42545" spans="81:81">
      <c r="CC42545" s="2"/>
    </row>
    <row r="42546" spans="81:81">
      <c r="CC42546" s="2"/>
    </row>
    <row r="42547" spans="81:81">
      <c r="CC42547" s="2"/>
    </row>
    <row r="42548" spans="81:81">
      <c r="CC42548" s="2"/>
    </row>
    <row r="42549" spans="81:81">
      <c r="CC42549" s="2"/>
    </row>
    <row r="42550" spans="81:81">
      <c r="CC42550" s="2"/>
    </row>
    <row r="42551" spans="81:81">
      <c r="CC42551" s="2"/>
    </row>
    <row r="42552" spans="81:81">
      <c r="CC42552" s="2"/>
    </row>
    <row r="42553" spans="81:81">
      <c r="CC42553" s="2"/>
    </row>
    <row r="42554" spans="81:81">
      <c r="CC42554" s="2"/>
    </row>
    <row r="42555" spans="81:81">
      <c r="CC42555" s="2"/>
    </row>
    <row r="42556" spans="81:81">
      <c r="CC42556" s="2"/>
    </row>
    <row r="42557" spans="81:81">
      <c r="CC42557" s="2"/>
    </row>
    <row r="42558" spans="81:81">
      <c r="CC42558" s="2"/>
    </row>
    <row r="42559" spans="81:81">
      <c r="CC42559" s="2"/>
    </row>
    <row r="42560" spans="81:81">
      <c r="CC42560" s="2"/>
    </row>
    <row r="42561" spans="81:81">
      <c r="CC42561" s="2"/>
    </row>
    <row r="42562" spans="81:81">
      <c r="CC42562" s="2"/>
    </row>
    <row r="42563" spans="81:81">
      <c r="CC42563" s="2"/>
    </row>
    <row r="42564" spans="81:81">
      <c r="CC42564" s="2"/>
    </row>
    <row r="42565" spans="81:81">
      <c r="CC42565" s="2"/>
    </row>
    <row r="42566" spans="81:81">
      <c r="CC42566" s="2"/>
    </row>
    <row r="42567" spans="81:81">
      <c r="CC42567" s="2"/>
    </row>
    <row r="42568" spans="81:81">
      <c r="CC42568" s="2"/>
    </row>
    <row r="42569" spans="81:81">
      <c r="CC42569" s="2"/>
    </row>
    <row r="42570" spans="81:81">
      <c r="CC42570" s="2"/>
    </row>
    <row r="42571" spans="81:81">
      <c r="CC42571" s="2"/>
    </row>
    <row r="42572" spans="81:81">
      <c r="CC42572" s="2"/>
    </row>
    <row r="42573" spans="81:81">
      <c r="CC42573" s="2"/>
    </row>
    <row r="42574" spans="81:81">
      <c r="CC42574" s="2"/>
    </row>
    <row r="42575" spans="81:81">
      <c r="CC42575" s="2"/>
    </row>
    <row r="42576" spans="81:81">
      <c r="CC42576" s="2"/>
    </row>
    <row r="42577" spans="81:81">
      <c r="CC42577" s="2"/>
    </row>
    <row r="42578" spans="81:81">
      <c r="CC42578" s="2"/>
    </row>
    <row r="42579" spans="81:81">
      <c r="CC42579" s="2"/>
    </row>
    <row r="42580" spans="81:81">
      <c r="CC42580" s="2"/>
    </row>
    <row r="42581" spans="81:81">
      <c r="CC42581" s="2"/>
    </row>
    <row r="42582" spans="81:81">
      <c r="CC42582" s="2"/>
    </row>
    <row r="42583" spans="81:81">
      <c r="CC42583" s="2"/>
    </row>
    <row r="42584" spans="81:81">
      <c r="CC42584" s="2"/>
    </row>
    <row r="42585" spans="81:81">
      <c r="CC42585" s="2"/>
    </row>
    <row r="42586" spans="81:81">
      <c r="CC42586" s="2"/>
    </row>
    <row r="42587" spans="81:81">
      <c r="CC42587" s="2"/>
    </row>
    <row r="42588" spans="81:81">
      <c r="CC42588" s="2"/>
    </row>
    <row r="42589" spans="81:81">
      <c r="CC42589" s="2"/>
    </row>
    <row r="42590" spans="81:81">
      <c r="CC42590" s="2"/>
    </row>
    <row r="42591" spans="81:81">
      <c r="CC42591" s="2"/>
    </row>
    <row r="42592" spans="81:81">
      <c r="CC42592" s="2"/>
    </row>
    <row r="42593" spans="81:81">
      <c r="CC42593" s="2"/>
    </row>
    <row r="42594" spans="81:81">
      <c r="CC42594" s="2"/>
    </row>
    <row r="42595" spans="81:81">
      <c r="CC42595" s="2"/>
    </row>
    <row r="42596" spans="81:81">
      <c r="CC42596" s="2"/>
    </row>
    <row r="42597" spans="81:81">
      <c r="CC42597" s="2"/>
    </row>
    <row r="42598" spans="81:81">
      <c r="CC42598" s="2"/>
    </row>
    <row r="42599" spans="81:81">
      <c r="CC42599" s="2"/>
    </row>
    <row r="42600" spans="81:81">
      <c r="CC42600" s="2"/>
    </row>
    <row r="42601" spans="81:81">
      <c r="CC42601" s="2"/>
    </row>
    <row r="42602" spans="81:81">
      <c r="CC42602" s="2"/>
    </row>
    <row r="42603" spans="81:81">
      <c r="CC42603" s="2"/>
    </row>
    <row r="42604" spans="81:81">
      <c r="CC42604" s="2"/>
    </row>
    <row r="42605" spans="81:81">
      <c r="CC42605" s="2"/>
    </row>
    <row r="42606" spans="81:81">
      <c r="CC42606" s="2"/>
    </row>
    <row r="42607" spans="81:81">
      <c r="CC42607" s="2"/>
    </row>
    <row r="42608" spans="81:81">
      <c r="CC42608" s="2"/>
    </row>
    <row r="42609" spans="81:81">
      <c r="CC42609" s="2"/>
    </row>
    <row r="42610" spans="81:81">
      <c r="CC42610" s="2"/>
    </row>
    <row r="42611" spans="81:81">
      <c r="CC42611" s="2"/>
    </row>
    <row r="42612" spans="81:81">
      <c r="CC42612" s="2"/>
    </row>
    <row r="42613" spans="81:81">
      <c r="CC42613" s="2"/>
    </row>
    <row r="42614" spans="81:81">
      <c r="CC42614" s="2"/>
    </row>
    <row r="42615" spans="81:81">
      <c r="CC42615" s="2"/>
    </row>
    <row r="42616" spans="81:81">
      <c r="CC42616" s="2"/>
    </row>
    <row r="42617" spans="81:81">
      <c r="CC42617" s="2"/>
    </row>
    <row r="42618" spans="81:81">
      <c r="CC42618" s="2"/>
    </row>
    <row r="42619" spans="81:81">
      <c r="CC42619" s="2"/>
    </row>
    <row r="42620" spans="81:81">
      <c r="CC42620" s="2"/>
    </row>
    <row r="42621" spans="81:81">
      <c r="CC42621" s="2"/>
    </row>
    <row r="42622" spans="81:81">
      <c r="CC42622" s="2"/>
    </row>
    <row r="42623" spans="81:81">
      <c r="CC42623" s="2"/>
    </row>
    <row r="42624" spans="81:81">
      <c r="CC42624" s="2"/>
    </row>
    <row r="42625" spans="81:81">
      <c r="CC42625" s="2"/>
    </row>
    <row r="42626" spans="81:81">
      <c r="CC42626" s="2"/>
    </row>
    <row r="42627" spans="81:81">
      <c r="CC42627" s="2"/>
    </row>
    <row r="42628" spans="81:81">
      <c r="CC42628" s="2"/>
    </row>
    <row r="42629" spans="81:81">
      <c r="CC42629" s="2"/>
    </row>
    <row r="42630" spans="81:81">
      <c r="CC42630" s="2"/>
    </row>
    <row r="42631" spans="81:81">
      <c r="CC42631" s="2"/>
    </row>
    <row r="42632" spans="81:81">
      <c r="CC42632" s="2"/>
    </row>
    <row r="42633" spans="81:81">
      <c r="CC42633" s="2"/>
    </row>
    <row r="42634" spans="81:81">
      <c r="CC42634" s="2"/>
    </row>
    <row r="42635" spans="81:81">
      <c r="CC42635" s="2"/>
    </row>
    <row r="42636" spans="81:81">
      <c r="CC42636" s="2"/>
    </row>
    <row r="42637" spans="81:81">
      <c r="CC42637" s="2"/>
    </row>
    <row r="42638" spans="81:81">
      <c r="CC42638" s="2"/>
    </row>
    <row r="42639" spans="81:81">
      <c r="CC42639" s="2"/>
    </row>
    <row r="42640" spans="81:81">
      <c r="CC42640" s="2"/>
    </row>
    <row r="42641" spans="81:81">
      <c r="CC42641" s="2"/>
    </row>
    <row r="42642" spans="81:81">
      <c r="CC42642" s="2"/>
    </row>
    <row r="42643" spans="81:81">
      <c r="CC42643" s="2"/>
    </row>
    <row r="42644" spans="81:81">
      <c r="CC42644" s="2"/>
    </row>
    <row r="42645" spans="81:81">
      <c r="CC42645" s="2"/>
    </row>
    <row r="42646" spans="81:81">
      <c r="CC42646" s="2"/>
    </row>
    <row r="42647" spans="81:81">
      <c r="CC42647" s="2"/>
    </row>
    <row r="42648" spans="81:81">
      <c r="CC42648" s="2"/>
    </row>
    <row r="42649" spans="81:81">
      <c r="CC42649" s="2"/>
    </row>
    <row r="42650" spans="81:81">
      <c r="CC42650" s="2"/>
    </row>
    <row r="42651" spans="81:81">
      <c r="CC42651" s="2"/>
    </row>
    <row r="42652" spans="81:81">
      <c r="CC42652" s="2"/>
    </row>
    <row r="42653" spans="81:81">
      <c r="CC42653" s="2"/>
    </row>
    <row r="42654" spans="81:81">
      <c r="CC42654" s="2"/>
    </row>
    <row r="42655" spans="81:81">
      <c r="CC42655" s="2"/>
    </row>
    <row r="42656" spans="81:81">
      <c r="CC42656" s="2"/>
    </row>
    <row r="42657" spans="81:81">
      <c r="CC42657" s="2"/>
    </row>
    <row r="42658" spans="81:81">
      <c r="CC42658" s="2"/>
    </row>
    <row r="42659" spans="81:81">
      <c r="CC42659" s="2"/>
    </row>
    <row r="42660" spans="81:81">
      <c r="CC42660" s="2"/>
    </row>
    <row r="42661" spans="81:81">
      <c r="CC42661" s="2"/>
    </row>
    <row r="42662" spans="81:81">
      <c r="CC42662" s="2"/>
    </row>
    <row r="42663" spans="81:81">
      <c r="CC42663" s="2"/>
    </row>
    <row r="42664" spans="81:81">
      <c r="CC42664" s="2"/>
    </row>
    <row r="42665" spans="81:81">
      <c r="CC42665" s="2"/>
    </row>
    <row r="42666" spans="81:81">
      <c r="CC42666" s="2"/>
    </row>
    <row r="42667" spans="81:81">
      <c r="CC42667" s="2"/>
    </row>
    <row r="42668" spans="81:81">
      <c r="CC42668" s="2"/>
    </row>
    <row r="42669" spans="81:81">
      <c r="CC42669" s="2"/>
    </row>
    <row r="42670" spans="81:81">
      <c r="CC42670" s="2"/>
    </row>
    <row r="42671" spans="81:81">
      <c r="CC42671" s="2"/>
    </row>
    <row r="42672" spans="81:81">
      <c r="CC42672" s="2"/>
    </row>
    <row r="42673" spans="81:81">
      <c r="CC42673" s="2"/>
    </row>
    <row r="42674" spans="81:81">
      <c r="CC42674" s="2"/>
    </row>
    <row r="42675" spans="81:81">
      <c r="CC42675" s="2"/>
    </row>
    <row r="42676" spans="81:81">
      <c r="CC42676" s="2"/>
    </row>
    <row r="42677" spans="81:81">
      <c r="CC42677" s="2"/>
    </row>
    <row r="42678" spans="81:81">
      <c r="CC42678" s="2"/>
    </row>
    <row r="42679" spans="81:81">
      <c r="CC42679" s="2"/>
    </row>
    <row r="42680" spans="81:81">
      <c r="CC42680" s="2"/>
    </row>
    <row r="42681" spans="81:81">
      <c r="CC42681" s="2"/>
    </row>
    <row r="42682" spans="81:81">
      <c r="CC42682" s="2"/>
    </row>
    <row r="42683" spans="81:81">
      <c r="CC42683" s="2"/>
    </row>
    <row r="42684" spans="81:81">
      <c r="CC42684" s="2"/>
    </row>
    <row r="42685" spans="81:81">
      <c r="CC42685" s="2"/>
    </row>
    <row r="42686" spans="81:81">
      <c r="CC42686" s="2"/>
    </row>
    <row r="42687" spans="81:81">
      <c r="CC42687" s="2"/>
    </row>
    <row r="42688" spans="81:81">
      <c r="CC42688" s="2"/>
    </row>
    <row r="42689" spans="81:81">
      <c r="CC42689" s="2"/>
    </row>
    <row r="42690" spans="81:81">
      <c r="CC42690" s="2"/>
    </row>
    <row r="42691" spans="81:81">
      <c r="CC42691" s="2"/>
    </row>
    <row r="42692" spans="81:81">
      <c r="CC42692" s="2"/>
    </row>
    <row r="42693" spans="81:81">
      <c r="CC42693" s="2"/>
    </row>
    <row r="42694" spans="81:81">
      <c r="CC42694" s="2"/>
    </row>
    <row r="42695" spans="81:81">
      <c r="CC42695" s="2"/>
    </row>
    <row r="42696" spans="81:81">
      <c r="CC42696" s="2"/>
    </row>
    <row r="42697" spans="81:81">
      <c r="CC42697" s="2"/>
    </row>
    <row r="42698" spans="81:81">
      <c r="CC42698" s="2"/>
    </row>
    <row r="42699" spans="81:81">
      <c r="CC42699" s="2"/>
    </row>
    <row r="42700" spans="81:81">
      <c r="CC42700" s="2"/>
    </row>
    <row r="42701" spans="81:81">
      <c r="CC42701" s="2"/>
    </row>
    <row r="42702" spans="81:81">
      <c r="CC42702" s="2"/>
    </row>
    <row r="42703" spans="81:81">
      <c r="CC42703" s="2"/>
    </row>
    <row r="42704" spans="81:81">
      <c r="CC42704" s="2"/>
    </row>
    <row r="42705" spans="81:81">
      <c r="CC42705" s="2"/>
    </row>
    <row r="42706" spans="81:81">
      <c r="CC42706" s="2"/>
    </row>
    <row r="42707" spans="81:81">
      <c r="CC42707" s="2"/>
    </row>
    <row r="42708" spans="81:81">
      <c r="CC42708" s="2"/>
    </row>
    <row r="42709" spans="81:81">
      <c r="CC42709" s="2"/>
    </row>
    <row r="42710" spans="81:81">
      <c r="CC42710" s="2"/>
    </row>
    <row r="42711" spans="81:81">
      <c r="CC42711" s="2"/>
    </row>
    <row r="42712" spans="81:81">
      <c r="CC42712" s="2"/>
    </row>
    <row r="42713" spans="81:81">
      <c r="CC42713" s="2"/>
    </row>
    <row r="42714" spans="81:81">
      <c r="CC42714" s="2"/>
    </row>
    <row r="42715" spans="81:81">
      <c r="CC42715" s="2"/>
    </row>
    <row r="42716" spans="81:81">
      <c r="CC42716" s="2"/>
    </row>
    <row r="42717" spans="81:81">
      <c r="CC42717" s="2"/>
    </row>
    <row r="42718" spans="81:81">
      <c r="CC42718" s="2"/>
    </row>
    <row r="42719" spans="81:81">
      <c r="CC42719" s="2"/>
    </row>
    <row r="42720" spans="81:81">
      <c r="CC42720" s="2"/>
    </row>
    <row r="42721" spans="81:81">
      <c r="CC42721" s="2"/>
    </row>
    <row r="42722" spans="81:81">
      <c r="CC42722" s="2"/>
    </row>
    <row r="42723" spans="81:81">
      <c r="CC42723" s="2"/>
    </row>
    <row r="42724" spans="81:81">
      <c r="CC42724" s="2"/>
    </row>
    <row r="42725" spans="81:81">
      <c r="CC42725" s="2"/>
    </row>
    <row r="42726" spans="81:81">
      <c r="CC42726" s="2"/>
    </row>
    <row r="42727" spans="81:81">
      <c r="CC42727" s="2"/>
    </row>
    <row r="42728" spans="81:81">
      <c r="CC42728" s="2"/>
    </row>
    <row r="42729" spans="81:81">
      <c r="CC42729" s="2"/>
    </row>
    <row r="42730" spans="81:81">
      <c r="CC42730" s="2"/>
    </row>
    <row r="42731" spans="81:81">
      <c r="CC42731" s="2"/>
    </row>
    <row r="42732" spans="81:81">
      <c r="CC42732" s="2"/>
    </row>
    <row r="42733" spans="81:81">
      <c r="CC42733" s="2"/>
    </row>
    <row r="42734" spans="81:81">
      <c r="CC42734" s="2"/>
    </row>
    <row r="42735" spans="81:81">
      <c r="CC42735" s="2"/>
    </row>
    <row r="42736" spans="81:81">
      <c r="CC42736" s="2"/>
    </row>
    <row r="42737" spans="81:81">
      <c r="CC42737" s="2"/>
    </row>
    <row r="42738" spans="81:81">
      <c r="CC42738" s="2"/>
    </row>
    <row r="42739" spans="81:81">
      <c r="CC42739" s="2"/>
    </row>
    <row r="42740" spans="81:81">
      <c r="CC42740" s="2"/>
    </row>
    <row r="42741" spans="81:81">
      <c r="CC42741" s="2"/>
    </row>
    <row r="42742" spans="81:81">
      <c r="CC42742" s="2"/>
    </row>
    <row r="42743" spans="81:81">
      <c r="CC42743" s="2"/>
    </row>
    <row r="42744" spans="81:81">
      <c r="CC42744" s="2"/>
    </row>
    <row r="42745" spans="81:81">
      <c r="CC42745" s="2"/>
    </row>
    <row r="42746" spans="81:81">
      <c r="CC42746" s="2"/>
    </row>
    <row r="42747" spans="81:81">
      <c r="CC42747" s="2"/>
    </row>
    <row r="42748" spans="81:81">
      <c r="CC42748" s="2"/>
    </row>
    <row r="42749" spans="81:81">
      <c r="CC42749" s="2"/>
    </row>
    <row r="42750" spans="81:81">
      <c r="CC42750" s="2"/>
    </row>
    <row r="42751" spans="81:81">
      <c r="CC42751" s="2"/>
    </row>
    <row r="42752" spans="81:81">
      <c r="CC42752" s="2"/>
    </row>
    <row r="42753" spans="81:81">
      <c r="CC42753" s="2"/>
    </row>
    <row r="42754" spans="81:81">
      <c r="CC42754" s="2"/>
    </row>
    <row r="42755" spans="81:81">
      <c r="CC42755" s="2"/>
    </row>
    <row r="42756" spans="81:81">
      <c r="CC42756" s="2"/>
    </row>
    <row r="42757" spans="81:81">
      <c r="CC42757" s="2"/>
    </row>
    <row r="42758" spans="81:81">
      <c r="CC42758" s="2"/>
    </row>
    <row r="42759" spans="81:81">
      <c r="CC42759" s="2"/>
    </row>
    <row r="42760" spans="81:81">
      <c r="CC42760" s="2"/>
    </row>
    <row r="42761" spans="81:81">
      <c r="CC42761" s="2"/>
    </row>
    <row r="42762" spans="81:81">
      <c r="CC42762" s="2"/>
    </row>
    <row r="42763" spans="81:81">
      <c r="CC42763" s="2"/>
    </row>
    <row r="42764" spans="81:81">
      <c r="CC42764" s="2"/>
    </row>
    <row r="42765" spans="81:81">
      <c r="CC42765" s="2"/>
    </row>
    <row r="42766" spans="81:81">
      <c r="CC42766" s="2"/>
    </row>
    <row r="42767" spans="81:81">
      <c r="CC42767" s="2"/>
    </row>
    <row r="42768" spans="81:81">
      <c r="CC42768" s="2"/>
    </row>
    <row r="42769" spans="81:81">
      <c r="CC42769" s="2"/>
    </row>
    <row r="42770" spans="81:81">
      <c r="CC42770" s="2"/>
    </row>
    <row r="42771" spans="81:81">
      <c r="CC42771" s="2"/>
    </row>
    <row r="42772" spans="81:81">
      <c r="CC42772" s="2"/>
    </row>
    <row r="42773" spans="81:81">
      <c r="CC42773" s="2"/>
    </row>
    <row r="42774" spans="81:81">
      <c r="CC42774" s="2"/>
    </row>
    <row r="42775" spans="81:81">
      <c r="CC42775" s="2"/>
    </row>
    <row r="42776" spans="81:81">
      <c r="CC42776" s="2"/>
    </row>
    <row r="42777" spans="81:81">
      <c r="CC42777" s="2"/>
    </row>
    <row r="42778" spans="81:81">
      <c r="CC42778" s="2"/>
    </row>
    <row r="42779" spans="81:81">
      <c r="CC42779" s="2"/>
    </row>
    <row r="42780" spans="81:81">
      <c r="CC42780" s="2"/>
    </row>
    <row r="42781" spans="81:81">
      <c r="CC42781" s="2"/>
    </row>
    <row r="42782" spans="81:81">
      <c r="CC42782" s="2"/>
    </row>
    <row r="42783" spans="81:81">
      <c r="CC42783" s="2"/>
    </row>
    <row r="42784" spans="81:81">
      <c r="CC42784" s="2"/>
    </row>
    <row r="42785" spans="81:81">
      <c r="CC42785" s="2"/>
    </row>
    <row r="42786" spans="81:81">
      <c r="CC42786" s="2"/>
    </row>
    <row r="42787" spans="81:81">
      <c r="CC42787" s="2"/>
    </row>
    <row r="42788" spans="81:81">
      <c r="CC42788" s="2"/>
    </row>
    <row r="42789" spans="81:81">
      <c r="CC42789" s="2"/>
    </row>
    <row r="42790" spans="81:81">
      <c r="CC42790" s="2"/>
    </row>
    <row r="42791" spans="81:81">
      <c r="CC42791" s="2"/>
    </row>
    <row r="42792" spans="81:81">
      <c r="CC42792" s="2"/>
    </row>
    <row r="42793" spans="81:81">
      <c r="CC42793" s="2"/>
    </row>
    <row r="42794" spans="81:81">
      <c r="CC42794" s="2"/>
    </row>
    <row r="42795" spans="81:81">
      <c r="CC42795" s="2"/>
    </row>
    <row r="42796" spans="81:81">
      <c r="CC42796" s="2"/>
    </row>
    <row r="42797" spans="81:81">
      <c r="CC42797" s="2"/>
    </row>
    <row r="42798" spans="81:81">
      <c r="CC42798" s="2"/>
    </row>
    <row r="42799" spans="81:81">
      <c r="CC42799" s="2"/>
    </row>
    <row r="42800" spans="81:81">
      <c r="CC42800" s="2"/>
    </row>
    <row r="42801" spans="81:81">
      <c r="CC42801" s="2"/>
    </row>
    <row r="42802" spans="81:81">
      <c r="CC42802" s="2"/>
    </row>
    <row r="42803" spans="81:81">
      <c r="CC42803" s="2"/>
    </row>
    <row r="42804" spans="81:81">
      <c r="CC42804" s="2"/>
    </row>
    <row r="42805" spans="81:81">
      <c r="CC42805" s="2"/>
    </row>
    <row r="42806" spans="81:81">
      <c r="CC42806" s="2"/>
    </row>
    <row r="42807" spans="81:81">
      <c r="CC42807" s="2"/>
    </row>
    <row r="42808" spans="81:81">
      <c r="CC42808" s="2"/>
    </row>
    <row r="42809" spans="81:81">
      <c r="CC42809" s="2"/>
    </row>
    <row r="42810" spans="81:81">
      <c r="CC42810" s="2"/>
    </row>
    <row r="42811" spans="81:81">
      <c r="CC42811" s="2"/>
    </row>
    <row r="42812" spans="81:81">
      <c r="CC42812" s="2"/>
    </row>
    <row r="42813" spans="81:81">
      <c r="CC42813" s="2"/>
    </row>
    <row r="42814" spans="81:81">
      <c r="CC42814" s="2"/>
    </row>
    <row r="42815" spans="81:81">
      <c r="CC42815" s="2"/>
    </row>
    <row r="42816" spans="81:81">
      <c r="CC42816" s="2"/>
    </row>
    <row r="42817" spans="81:81">
      <c r="CC42817" s="2"/>
    </row>
    <row r="42818" spans="81:81">
      <c r="CC42818" s="2"/>
    </row>
    <row r="42819" spans="81:81">
      <c r="CC42819" s="2"/>
    </row>
    <row r="42820" spans="81:81">
      <c r="CC42820" s="2"/>
    </row>
    <row r="42821" spans="81:81">
      <c r="CC42821" s="2"/>
    </row>
    <row r="42822" spans="81:81">
      <c r="CC42822" s="2"/>
    </row>
    <row r="42823" spans="81:81">
      <c r="CC42823" s="2"/>
    </row>
    <row r="42824" spans="81:81">
      <c r="CC42824" s="2"/>
    </row>
    <row r="42825" spans="81:81">
      <c r="CC42825" s="2"/>
    </row>
    <row r="42826" spans="81:81">
      <c r="CC42826" s="2"/>
    </row>
    <row r="42827" spans="81:81">
      <c r="CC42827" s="2"/>
    </row>
    <row r="42828" spans="81:81">
      <c r="CC42828" s="2"/>
    </row>
    <row r="42829" spans="81:81">
      <c r="CC42829" s="2"/>
    </row>
    <row r="42830" spans="81:81">
      <c r="CC42830" s="2"/>
    </row>
    <row r="42831" spans="81:81">
      <c r="CC42831" s="2"/>
    </row>
    <row r="42832" spans="81:81">
      <c r="CC42832" s="2"/>
    </row>
    <row r="42833" spans="81:81">
      <c r="CC42833" s="2"/>
    </row>
    <row r="42834" spans="81:81">
      <c r="CC42834" s="2"/>
    </row>
    <row r="42835" spans="81:81">
      <c r="CC42835" s="2"/>
    </row>
    <row r="42836" spans="81:81">
      <c r="CC42836" s="2"/>
    </row>
    <row r="42837" spans="81:81">
      <c r="CC42837" s="2"/>
    </row>
    <row r="42838" spans="81:81">
      <c r="CC42838" s="2"/>
    </row>
    <row r="42839" spans="81:81">
      <c r="CC42839" s="2"/>
    </row>
    <row r="42840" spans="81:81">
      <c r="CC42840" s="2"/>
    </row>
    <row r="42841" spans="81:81">
      <c r="CC42841" s="2"/>
    </row>
    <row r="42842" spans="81:81">
      <c r="CC42842" s="2"/>
    </row>
    <row r="42843" spans="81:81">
      <c r="CC42843" s="2"/>
    </row>
    <row r="42844" spans="81:81">
      <c r="CC42844" s="2"/>
    </row>
    <row r="42845" spans="81:81">
      <c r="CC42845" s="2"/>
    </row>
    <row r="42846" spans="81:81">
      <c r="CC42846" s="2"/>
    </row>
    <row r="42847" spans="81:81">
      <c r="CC42847" s="2"/>
    </row>
    <row r="42848" spans="81:81">
      <c r="CC42848" s="2"/>
    </row>
    <row r="42849" spans="81:81">
      <c r="CC42849" s="2"/>
    </row>
    <row r="42850" spans="81:81">
      <c r="CC42850" s="2"/>
    </row>
    <row r="42851" spans="81:81">
      <c r="CC42851" s="2"/>
    </row>
    <row r="42852" spans="81:81">
      <c r="CC42852" s="2"/>
    </row>
    <row r="42853" spans="81:81">
      <c r="CC42853" s="2"/>
    </row>
    <row r="42854" spans="81:81">
      <c r="CC42854" s="2"/>
    </row>
    <row r="42855" spans="81:81">
      <c r="CC42855" s="2"/>
    </row>
    <row r="42856" spans="81:81">
      <c r="CC42856" s="2"/>
    </row>
    <row r="42857" spans="81:81">
      <c r="CC42857" s="2"/>
    </row>
    <row r="42858" spans="81:81">
      <c r="CC42858" s="2"/>
    </row>
    <row r="42859" spans="81:81">
      <c r="CC42859" s="2"/>
    </row>
    <row r="42860" spans="81:81">
      <c r="CC42860" s="2"/>
    </row>
    <row r="42861" spans="81:81">
      <c r="CC42861" s="2"/>
    </row>
    <row r="42862" spans="81:81">
      <c r="CC42862" s="2"/>
    </row>
    <row r="42863" spans="81:81">
      <c r="CC42863" s="2"/>
    </row>
    <row r="42864" spans="81:81">
      <c r="CC42864" s="2"/>
    </row>
    <row r="42865" spans="81:81">
      <c r="CC42865" s="2"/>
    </row>
    <row r="42866" spans="81:81">
      <c r="CC42866" s="2"/>
    </row>
    <row r="42867" spans="81:81">
      <c r="CC42867" s="2"/>
    </row>
    <row r="42868" spans="81:81">
      <c r="CC42868" s="2"/>
    </row>
    <row r="42869" spans="81:81">
      <c r="CC42869" s="2"/>
    </row>
    <row r="42870" spans="81:81">
      <c r="CC42870" s="2"/>
    </row>
    <row r="42871" spans="81:81">
      <c r="CC42871" s="2"/>
    </row>
    <row r="42872" spans="81:81">
      <c r="CC42872" s="2"/>
    </row>
    <row r="42873" spans="81:81">
      <c r="CC42873" s="2"/>
    </row>
    <row r="42874" spans="81:81">
      <c r="CC42874" s="2"/>
    </row>
    <row r="42875" spans="81:81">
      <c r="CC42875" s="2"/>
    </row>
    <row r="42876" spans="81:81">
      <c r="CC42876" s="2"/>
    </row>
    <row r="42877" spans="81:81">
      <c r="CC42877" s="2"/>
    </row>
    <row r="42878" spans="81:81">
      <c r="CC42878" s="2"/>
    </row>
    <row r="42879" spans="81:81">
      <c r="CC42879" s="2"/>
    </row>
    <row r="42880" spans="81:81">
      <c r="CC42880" s="2"/>
    </row>
    <row r="42881" spans="81:81">
      <c r="CC42881" s="2"/>
    </row>
    <row r="42882" spans="81:81">
      <c r="CC42882" s="2"/>
    </row>
    <row r="42883" spans="81:81">
      <c r="CC42883" s="2"/>
    </row>
    <row r="42884" spans="81:81">
      <c r="CC42884" s="2"/>
    </row>
    <row r="42885" spans="81:81">
      <c r="CC42885" s="2"/>
    </row>
    <row r="42886" spans="81:81">
      <c r="CC42886" s="2"/>
    </row>
    <row r="42887" spans="81:81">
      <c r="CC42887" s="2"/>
    </row>
    <row r="42888" spans="81:81">
      <c r="CC42888" s="2"/>
    </row>
    <row r="42889" spans="81:81">
      <c r="CC42889" s="2"/>
    </row>
    <row r="42890" spans="81:81">
      <c r="CC42890" s="2"/>
    </row>
    <row r="42891" spans="81:81">
      <c r="CC42891" s="2"/>
    </row>
    <row r="42892" spans="81:81">
      <c r="CC42892" s="2"/>
    </row>
    <row r="42893" spans="81:81">
      <c r="CC42893" s="2"/>
    </row>
    <row r="42894" spans="81:81">
      <c r="CC42894" s="2"/>
    </row>
    <row r="42895" spans="81:81">
      <c r="CC42895" s="2"/>
    </row>
    <row r="42896" spans="81:81">
      <c r="CC42896" s="2"/>
    </row>
    <row r="42897" spans="81:81">
      <c r="CC42897" s="2"/>
    </row>
    <row r="42898" spans="81:81">
      <c r="CC42898" s="2"/>
    </row>
    <row r="42899" spans="81:81">
      <c r="CC42899" s="2"/>
    </row>
    <row r="42900" spans="81:81">
      <c r="CC42900" s="2"/>
    </row>
    <row r="42901" spans="81:81">
      <c r="CC42901" s="2"/>
    </row>
    <row r="42902" spans="81:81">
      <c r="CC42902" s="2"/>
    </row>
    <row r="42903" spans="81:81">
      <c r="CC42903" s="2"/>
    </row>
    <row r="42904" spans="81:81">
      <c r="CC42904" s="2"/>
    </row>
    <row r="42905" spans="81:81">
      <c r="CC42905" s="2"/>
    </row>
    <row r="42906" spans="81:81">
      <c r="CC42906" s="2"/>
    </row>
    <row r="42907" spans="81:81">
      <c r="CC42907" s="2"/>
    </row>
    <row r="42908" spans="81:81">
      <c r="CC42908" s="2"/>
    </row>
    <row r="42909" spans="81:81">
      <c r="CC42909" s="2"/>
    </row>
    <row r="42910" spans="81:81">
      <c r="CC42910" s="2"/>
    </row>
    <row r="42911" spans="81:81">
      <c r="CC42911" s="2"/>
    </row>
    <row r="42912" spans="81:81">
      <c r="CC42912" s="2"/>
    </row>
    <row r="42913" spans="81:81">
      <c r="CC42913" s="2"/>
    </row>
    <row r="42914" spans="81:81">
      <c r="CC42914" s="2"/>
    </row>
    <row r="42915" spans="81:81">
      <c r="CC42915" s="2"/>
    </row>
    <row r="42916" spans="81:81">
      <c r="CC42916" s="2"/>
    </row>
    <row r="42917" spans="81:81">
      <c r="CC42917" s="2"/>
    </row>
    <row r="42918" spans="81:81">
      <c r="CC42918" s="2"/>
    </row>
    <row r="42919" spans="81:81">
      <c r="CC42919" s="2"/>
    </row>
    <row r="42920" spans="81:81">
      <c r="CC42920" s="2"/>
    </row>
    <row r="42921" spans="81:81">
      <c r="CC42921" s="2"/>
    </row>
    <row r="42922" spans="81:81">
      <c r="CC42922" s="2"/>
    </row>
    <row r="42923" spans="81:81">
      <c r="CC42923" s="2"/>
    </row>
    <row r="42924" spans="81:81">
      <c r="CC42924" s="2"/>
    </row>
    <row r="42925" spans="81:81">
      <c r="CC42925" s="2"/>
    </row>
    <row r="42926" spans="81:81">
      <c r="CC42926" s="2"/>
    </row>
    <row r="42927" spans="81:81">
      <c r="CC42927" s="2"/>
    </row>
    <row r="42928" spans="81:81">
      <c r="CC42928" s="2"/>
    </row>
    <row r="42929" spans="81:81">
      <c r="CC42929" s="2"/>
    </row>
    <row r="42930" spans="81:81">
      <c r="CC42930" s="2"/>
    </row>
    <row r="42931" spans="81:81">
      <c r="CC42931" s="2"/>
    </row>
    <row r="42932" spans="81:81">
      <c r="CC42932" s="2"/>
    </row>
    <row r="42933" spans="81:81">
      <c r="CC42933" s="2"/>
    </row>
    <row r="42934" spans="81:81">
      <c r="CC42934" s="2"/>
    </row>
    <row r="42935" spans="81:81">
      <c r="CC42935" s="2"/>
    </row>
    <row r="42936" spans="81:81">
      <c r="CC42936" s="2"/>
    </row>
    <row r="42937" spans="81:81">
      <c r="CC42937" s="2"/>
    </row>
    <row r="42938" spans="81:81">
      <c r="CC42938" s="2"/>
    </row>
    <row r="42939" spans="81:81">
      <c r="CC42939" s="2"/>
    </row>
    <row r="42940" spans="81:81">
      <c r="CC42940" s="2"/>
    </row>
    <row r="42941" spans="81:81">
      <c r="CC42941" s="2"/>
    </row>
    <row r="42942" spans="81:81">
      <c r="CC42942" s="2"/>
    </row>
    <row r="42943" spans="81:81">
      <c r="CC42943" s="2"/>
    </row>
    <row r="42944" spans="81:81">
      <c r="CC42944" s="2"/>
    </row>
    <row r="42945" spans="81:81">
      <c r="CC42945" s="2"/>
    </row>
    <row r="42946" spans="81:81">
      <c r="CC42946" s="2"/>
    </row>
    <row r="42947" spans="81:81">
      <c r="CC42947" s="2"/>
    </row>
    <row r="42948" spans="81:81">
      <c r="CC42948" s="2"/>
    </row>
    <row r="42949" spans="81:81">
      <c r="CC42949" s="2"/>
    </row>
    <row r="42950" spans="81:81">
      <c r="CC42950" s="2"/>
    </row>
    <row r="42951" spans="81:81">
      <c r="CC42951" s="2"/>
    </row>
    <row r="42952" spans="81:81">
      <c r="CC42952" s="2"/>
    </row>
    <row r="42953" spans="81:81">
      <c r="CC42953" s="2"/>
    </row>
    <row r="42954" spans="81:81">
      <c r="CC42954" s="2"/>
    </row>
    <row r="42955" spans="81:81">
      <c r="CC42955" s="2"/>
    </row>
    <row r="42956" spans="81:81">
      <c r="CC42956" s="2"/>
    </row>
    <row r="42957" spans="81:81">
      <c r="CC42957" s="2"/>
    </row>
    <row r="42958" spans="81:81">
      <c r="CC42958" s="2"/>
    </row>
    <row r="42959" spans="81:81">
      <c r="CC42959" s="2"/>
    </row>
    <row r="42960" spans="81:81">
      <c r="CC42960" s="2"/>
    </row>
    <row r="42961" spans="81:81">
      <c r="CC42961" s="2"/>
    </row>
    <row r="42962" spans="81:81">
      <c r="CC42962" s="2"/>
    </row>
    <row r="42963" spans="81:81">
      <c r="CC42963" s="2"/>
    </row>
    <row r="42964" spans="81:81">
      <c r="CC42964" s="2"/>
    </row>
    <row r="42965" spans="81:81">
      <c r="CC42965" s="2"/>
    </row>
    <row r="42966" spans="81:81">
      <c r="CC42966" s="2"/>
    </row>
    <row r="42967" spans="81:81">
      <c r="CC42967" s="2"/>
    </row>
    <row r="42968" spans="81:81">
      <c r="CC42968" s="2"/>
    </row>
    <row r="42969" spans="81:81">
      <c r="CC42969" s="2"/>
    </row>
    <row r="42970" spans="81:81">
      <c r="CC42970" s="2"/>
    </row>
    <row r="42971" spans="81:81">
      <c r="CC42971" s="2"/>
    </row>
    <row r="42972" spans="81:81">
      <c r="CC42972" s="2"/>
    </row>
    <row r="42973" spans="81:81">
      <c r="CC42973" s="2"/>
    </row>
    <row r="42974" spans="81:81">
      <c r="CC42974" s="2"/>
    </row>
    <row r="42975" spans="81:81">
      <c r="CC42975" s="2"/>
    </row>
    <row r="42976" spans="81:81">
      <c r="CC42976" s="2"/>
    </row>
    <row r="42977" spans="81:81">
      <c r="CC42977" s="2"/>
    </row>
    <row r="42978" spans="81:81">
      <c r="CC42978" s="2"/>
    </row>
    <row r="42979" spans="81:81">
      <c r="CC42979" s="2"/>
    </row>
    <row r="42980" spans="81:81">
      <c r="CC42980" s="2"/>
    </row>
    <row r="42981" spans="81:81">
      <c r="CC42981" s="2"/>
    </row>
    <row r="42982" spans="81:81">
      <c r="CC42982" s="2"/>
    </row>
    <row r="42983" spans="81:81">
      <c r="CC42983" s="2"/>
    </row>
    <row r="42984" spans="81:81">
      <c r="CC42984" s="2"/>
    </row>
    <row r="42985" spans="81:81">
      <c r="CC42985" s="2"/>
    </row>
    <row r="42986" spans="81:81">
      <c r="CC42986" s="2"/>
    </row>
    <row r="42987" spans="81:81">
      <c r="CC42987" s="2"/>
    </row>
    <row r="42988" spans="81:81">
      <c r="CC42988" s="2"/>
    </row>
    <row r="42989" spans="81:81">
      <c r="CC42989" s="2"/>
    </row>
    <row r="42990" spans="81:81">
      <c r="CC42990" s="2"/>
    </row>
    <row r="42991" spans="81:81">
      <c r="CC42991" s="2"/>
    </row>
    <row r="42992" spans="81:81">
      <c r="CC42992" s="2"/>
    </row>
    <row r="42993" spans="81:81">
      <c r="CC42993" s="2"/>
    </row>
    <row r="42994" spans="81:81">
      <c r="CC42994" s="2"/>
    </row>
    <row r="42995" spans="81:81">
      <c r="CC42995" s="2"/>
    </row>
    <row r="42996" spans="81:81">
      <c r="CC42996" s="2"/>
    </row>
    <row r="42997" spans="81:81">
      <c r="CC42997" s="2"/>
    </row>
    <row r="42998" spans="81:81">
      <c r="CC42998" s="2"/>
    </row>
    <row r="42999" spans="81:81">
      <c r="CC42999" s="2"/>
    </row>
    <row r="43000" spans="81:81">
      <c r="CC43000" s="2"/>
    </row>
    <row r="43001" spans="81:81">
      <c r="CC43001" s="2"/>
    </row>
    <row r="43002" spans="81:81">
      <c r="CC43002" s="2"/>
    </row>
    <row r="43003" spans="81:81">
      <c r="CC43003" s="2"/>
    </row>
    <row r="43004" spans="81:81">
      <c r="CC43004" s="2"/>
    </row>
    <row r="43005" spans="81:81">
      <c r="CC43005" s="2"/>
    </row>
    <row r="43006" spans="81:81">
      <c r="CC43006" s="2"/>
    </row>
    <row r="43007" spans="81:81">
      <c r="CC43007" s="2"/>
    </row>
    <row r="43008" spans="81:81">
      <c r="CC43008" s="2"/>
    </row>
    <row r="43009" spans="81:81">
      <c r="CC43009" s="2"/>
    </row>
    <row r="43010" spans="81:81">
      <c r="CC43010" s="2"/>
    </row>
    <row r="43011" spans="81:81">
      <c r="CC43011" s="2"/>
    </row>
    <row r="43012" spans="81:81">
      <c r="CC43012" s="2"/>
    </row>
    <row r="43013" spans="81:81">
      <c r="CC43013" s="2"/>
    </row>
    <row r="43014" spans="81:81">
      <c r="CC43014" s="2"/>
    </row>
    <row r="43015" spans="81:81">
      <c r="CC43015" s="2"/>
    </row>
    <row r="43016" spans="81:81">
      <c r="CC43016" s="2"/>
    </row>
    <row r="43017" spans="81:81">
      <c r="CC43017" s="2"/>
    </row>
    <row r="43018" spans="81:81">
      <c r="CC43018" s="2"/>
    </row>
    <row r="43019" spans="81:81">
      <c r="CC43019" s="2"/>
    </row>
    <row r="43020" spans="81:81">
      <c r="CC43020" s="2"/>
    </row>
    <row r="43021" spans="81:81">
      <c r="CC43021" s="2"/>
    </row>
    <row r="43022" spans="81:81">
      <c r="CC43022" s="2"/>
    </row>
    <row r="43023" spans="81:81">
      <c r="CC43023" s="2"/>
    </row>
    <row r="43024" spans="81:81">
      <c r="CC43024" s="2"/>
    </row>
    <row r="43025" spans="81:81">
      <c r="CC43025" s="2"/>
    </row>
    <row r="43026" spans="81:81">
      <c r="CC43026" s="2"/>
    </row>
    <row r="43027" spans="81:81">
      <c r="CC43027" s="2"/>
    </row>
    <row r="43028" spans="81:81">
      <c r="CC43028" s="2"/>
    </row>
    <row r="43029" spans="81:81">
      <c r="CC43029" s="2"/>
    </row>
    <row r="43030" spans="81:81">
      <c r="CC43030" s="2"/>
    </row>
    <row r="43031" spans="81:81">
      <c r="CC43031" s="2"/>
    </row>
    <row r="43032" spans="81:81">
      <c r="CC43032" s="2"/>
    </row>
    <row r="43033" spans="81:81">
      <c r="CC43033" s="2"/>
    </row>
    <row r="43034" spans="81:81">
      <c r="CC43034" s="2"/>
    </row>
    <row r="43035" spans="81:81">
      <c r="CC43035" s="2"/>
    </row>
    <row r="43036" spans="81:81">
      <c r="CC43036" s="2"/>
    </row>
    <row r="43037" spans="81:81">
      <c r="CC43037" s="2"/>
    </row>
    <row r="43038" spans="81:81">
      <c r="CC43038" s="2"/>
    </row>
    <row r="43039" spans="81:81">
      <c r="CC43039" s="2"/>
    </row>
    <row r="43040" spans="81:81">
      <c r="CC43040" s="2"/>
    </row>
    <row r="43041" spans="81:81">
      <c r="CC43041" s="2"/>
    </row>
    <row r="43042" spans="81:81">
      <c r="CC43042" s="2"/>
    </row>
    <row r="43043" spans="81:81">
      <c r="CC43043" s="2"/>
    </row>
    <row r="43044" spans="81:81">
      <c r="CC43044" s="2"/>
    </row>
    <row r="43045" spans="81:81">
      <c r="CC43045" s="2"/>
    </row>
    <row r="43046" spans="81:81">
      <c r="CC43046" s="2"/>
    </row>
    <row r="43047" spans="81:81">
      <c r="CC43047" s="2"/>
    </row>
    <row r="43048" spans="81:81">
      <c r="CC43048" s="2"/>
    </row>
    <row r="43049" spans="81:81">
      <c r="CC43049" s="2"/>
    </row>
    <row r="43050" spans="81:81">
      <c r="CC43050" s="2"/>
    </row>
    <row r="43051" spans="81:81">
      <c r="CC43051" s="2"/>
    </row>
    <row r="43052" spans="81:81">
      <c r="CC43052" s="2"/>
    </row>
    <row r="43053" spans="81:81">
      <c r="CC43053" s="2"/>
    </row>
    <row r="43054" spans="81:81">
      <c r="CC43054" s="2"/>
    </row>
    <row r="43055" spans="81:81">
      <c r="CC43055" s="2"/>
    </row>
    <row r="43056" spans="81:81">
      <c r="CC43056" s="2"/>
    </row>
    <row r="43057" spans="81:81">
      <c r="CC43057" s="2"/>
    </row>
    <row r="43058" spans="81:81">
      <c r="CC43058" s="2"/>
    </row>
    <row r="43059" spans="81:81">
      <c r="CC43059" s="2"/>
    </row>
    <row r="43060" spans="81:81">
      <c r="CC43060" s="2"/>
    </row>
    <row r="43061" spans="81:81">
      <c r="CC43061" s="2"/>
    </row>
    <row r="43062" spans="81:81">
      <c r="CC43062" s="2"/>
    </row>
    <row r="43063" spans="81:81">
      <c r="CC43063" s="2"/>
    </row>
    <row r="43064" spans="81:81">
      <c r="CC43064" s="2"/>
    </row>
    <row r="43065" spans="81:81">
      <c r="CC43065" s="2"/>
    </row>
    <row r="43066" spans="81:81">
      <c r="CC43066" s="2"/>
    </row>
    <row r="43067" spans="81:81">
      <c r="CC43067" s="2"/>
    </row>
    <row r="43068" spans="81:81">
      <c r="CC43068" s="2"/>
    </row>
    <row r="43069" spans="81:81">
      <c r="CC43069" s="2"/>
    </row>
    <row r="43070" spans="81:81">
      <c r="CC43070" s="2"/>
    </row>
    <row r="43071" spans="81:81">
      <c r="CC43071" s="2"/>
    </row>
    <row r="43072" spans="81:81">
      <c r="CC43072" s="2"/>
    </row>
    <row r="43073" spans="81:81">
      <c r="CC43073" s="2"/>
    </row>
    <row r="43074" spans="81:81">
      <c r="CC43074" s="2"/>
    </row>
    <row r="43075" spans="81:81">
      <c r="CC43075" s="2"/>
    </row>
    <row r="43076" spans="81:81">
      <c r="CC43076" s="2"/>
    </row>
    <row r="43077" spans="81:81">
      <c r="CC43077" s="2"/>
    </row>
    <row r="43078" spans="81:81">
      <c r="CC43078" s="2"/>
    </row>
    <row r="43079" spans="81:81">
      <c r="CC43079" s="2"/>
    </row>
    <row r="43080" spans="81:81">
      <c r="CC43080" s="2"/>
    </row>
    <row r="43081" spans="81:81">
      <c r="CC43081" s="2"/>
    </row>
    <row r="43082" spans="81:81">
      <c r="CC43082" s="2"/>
    </row>
    <row r="43083" spans="81:81">
      <c r="CC43083" s="2"/>
    </row>
    <row r="43084" spans="81:81">
      <c r="CC43084" s="2"/>
    </row>
    <row r="43085" spans="81:81">
      <c r="CC43085" s="2"/>
    </row>
    <row r="43086" spans="81:81">
      <c r="CC43086" s="2"/>
    </row>
    <row r="43087" spans="81:81">
      <c r="CC43087" s="2"/>
    </row>
    <row r="43088" spans="81:81">
      <c r="CC43088" s="2"/>
    </row>
    <row r="43089" spans="81:81">
      <c r="CC43089" s="2"/>
    </row>
    <row r="43090" spans="81:81">
      <c r="CC43090" s="2"/>
    </row>
    <row r="43091" spans="81:81">
      <c r="CC43091" s="2"/>
    </row>
    <row r="43092" spans="81:81">
      <c r="CC43092" s="2"/>
    </row>
    <row r="43093" spans="81:81">
      <c r="CC43093" s="2"/>
    </row>
    <row r="43094" spans="81:81">
      <c r="CC43094" s="2"/>
    </row>
    <row r="43095" spans="81:81">
      <c r="CC43095" s="2"/>
    </row>
    <row r="43096" spans="81:81">
      <c r="CC43096" s="2"/>
    </row>
    <row r="43097" spans="81:81">
      <c r="CC43097" s="2"/>
    </row>
    <row r="43098" spans="81:81">
      <c r="CC43098" s="2"/>
    </row>
    <row r="43099" spans="81:81">
      <c r="CC43099" s="2"/>
    </row>
    <row r="43100" spans="81:81">
      <c r="CC43100" s="2"/>
    </row>
    <row r="43101" spans="81:81">
      <c r="CC43101" s="2"/>
    </row>
    <row r="43102" spans="81:81">
      <c r="CC43102" s="2"/>
    </row>
    <row r="43103" spans="81:81">
      <c r="CC43103" s="2"/>
    </row>
    <row r="43104" spans="81:81">
      <c r="CC43104" s="2"/>
    </row>
    <row r="43105" spans="81:81">
      <c r="CC43105" s="2"/>
    </row>
    <row r="43106" spans="81:81">
      <c r="CC43106" s="2"/>
    </row>
    <row r="43107" spans="81:81">
      <c r="CC43107" s="2"/>
    </row>
    <row r="43108" spans="81:81">
      <c r="CC43108" s="2"/>
    </row>
    <row r="43109" spans="81:81">
      <c r="CC43109" s="2"/>
    </row>
    <row r="43110" spans="81:81">
      <c r="CC43110" s="2"/>
    </row>
    <row r="43111" spans="81:81">
      <c r="CC43111" s="2"/>
    </row>
    <row r="43112" spans="81:81">
      <c r="CC43112" s="2"/>
    </row>
    <row r="43113" spans="81:81">
      <c r="CC43113" s="2"/>
    </row>
    <row r="43114" spans="81:81">
      <c r="CC43114" s="2"/>
    </row>
    <row r="43115" spans="81:81">
      <c r="CC43115" s="2"/>
    </row>
    <row r="43116" spans="81:81">
      <c r="CC43116" s="2"/>
    </row>
    <row r="43117" spans="81:81">
      <c r="CC43117" s="2"/>
    </row>
    <row r="43118" spans="81:81">
      <c r="CC43118" s="2"/>
    </row>
    <row r="43119" spans="81:81">
      <c r="CC43119" s="2"/>
    </row>
    <row r="43120" spans="81:81">
      <c r="CC43120" s="2"/>
    </row>
    <row r="43121" spans="81:81">
      <c r="CC43121" s="2"/>
    </row>
    <row r="43122" spans="81:81">
      <c r="CC43122" s="2"/>
    </row>
    <row r="43123" spans="81:81">
      <c r="CC43123" s="2"/>
    </row>
    <row r="43124" spans="81:81">
      <c r="CC43124" s="2"/>
    </row>
    <row r="43125" spans="81:81">
      <c r="CC43125" s="2"/>
    </row>
    <row r="43126" spans="81:81">
      <c r="CC43126" s="2"/>
    </row>
    <row r="43127" spans="81:81">
      <c r="CC43127" s="2"/>
    </row>
    <row r="43128" spans="81:81">
      <c r="CC43128" s="2"/>
    </row>
    <row r="43129" spans="81:81">
      <c r="CC43129" s="2"/>
    </row>
    <row r="43130" spans="81:81">
      <c r="CC43130" s="2"/>
    </row>
    <row r="43131" spans="81:81">
      <c r="CC43131" s="2"/>
    </row>
    <row r="43132" spans="81:81">
      <c r="CC43132" s="2"/>
    </row>
    <row r="43133" spans="81:81">
      <c r="CC43133" s="2"/>
    </row>
    <row r="43134" spans="81:81">
      <c r="CC43134" s="2"/>
    </row>
    <row r="43135" spans="81:81">
      <c r="CC43135" s="2"/>
    </row>
    <row r="43136" spans="81:81">
      <c r="CC43136" s="2"/>
    </row>
    <row r="43137" spans="81:81">
      <c r="CC43137" s="2"/>
    </row>
    <row r="43138" spans="81:81">
      <c r="CC43138" s="2"/>
    </row>
    <row r="43139" spans="81:81">
      <c r="CC43139" s="2"/>
    </row>
    <row r="43140" spans="81:81">
      <c r="CC43140" s="2"/>
    </row>
    <row r="43141" spans="81:81">
      <c r="CC43141" s="2"/>
    </row>
    <row r="43142" spans="81:81">
      <c r="CC43142" s="2"/>
    </row>
    <row r="43143" spans="81:81">
      <c r="CC43143" s="2"/>
    </row>
    <row r="43144" spans="81:81">
      <c r="CC43144" s="2"/>
    </row>
    <row r="43145" spans="81:81">
      <c r="CC43145" s="2"/>
    </row>
    <row r="43146" spans="81:81">
      <c r="CC43146" s="2"/>
    </row>
    <row r="43147" spans="81:81">
      <c r="CC43147" s="2"/>
    </row>
    <row r="43148" spans="81:81">
      <c r="CC43148" s="2"/>
    </row>
    <row r="43149" spans="81:81">
      <c r="CC43149" s="2"/>
    </row>
    <row r="43150" spans="81:81">
      <c r="CC43150" s="2"/>
    </row>
    <row r="43151" spans="81:81">
      <c r="CC43151" s="2"/>
    </row>
    <row r="43152" spans="81:81">
      <c r="CC43152" s="2"/>
    </row>
    <row r="43153" spans="81:81">
      <c r="CC43153" s="2"/>
    </row>
    <row r="43154" spans="81:81">
      <c r="CC43154" s="2"/>
    </row>
    <row r="43155" spans="81:81">
      <c r="CC43155" s="2"/>
    </row>
    <row r="43156" spans="81:81">
      <c r="CC43156" s="2"/>
    </row>
    <row r="43157" spans="81:81">
      <c r="CC43157" s="2"/>
    </row>
    <row r="43158" spans="81:81">
      <c r="CC43158" s="2"/>
    </row>
    <row r="43159" spans="81:81">
      <c r="CC43159" s="2"/>
    </row>
    <row r="43160" spans="81:81">
      <c r="CC43160" s="2"/>
    </row>
    <row r="43161" spans="81:81">
      <c r="CC43161" s="2"/>
    </row>
    <row r="43162" spans="81:81">
      <c r="CC43162" s="2"/>
    </row>
    <row r="43163" spans="81:81">
      <c r="CC43163" s="2"/>
    </row>
    <row r="43164" spans="81:81">
      <c r="CC43164" s="2"/>
    </row>
    <row r="43165" spans="81:81">
      <c r="CC43165" s="2"/>
    </row>
    <row r="43166" spans="81:81">
      <c r="CC43166" s="2"/>
    </row>
    <row r="43167" spans="81:81">
      <c r="CC43167" s="2"/>
    </row>
    <row r="43168" spans="81:81">
      <c r="CC43168" s="2"/>
    </row>
    <row r="43169" spans="81:81">
      <c r="CC43169" s="2"/>
    </row>
    <row r="43170" spans="81:81">
      <c r="CC43170" s="2"/>
    </row>
    <row r="43171" spans="81:81">
      <c r="CC43171" s="2"/>
    </row>
    <row r="43172" spans="81:81">
      <c r="CC43172" s="2"/>
    </row>
    <row r="43173" spans="81:81">
      <c r="CC43173" s="2"/>
    </row>
    <row r="43174" spans="81:81">
      <c r="CC43174" s="2"/>
    </row>
    <row r="43175" spans="81:81">
      <c r="CC43175" s="2"/>
    </row>
    <row r="43176" spans="81:81">
      <c r="CC43176" s="2"/>
    </row>
    <row r="43177" spans="81:81">
      <c r="CC43177" s="2"/>
    </row>
    <row r="43178" spans="81:81">
      <c r="CC43178" s="2"/>
    </row>
    <row r="43179" spans="81:81">
      <c r="CC43179" s="2"/>
    </row>
    <row r="43180" spans="81:81">
      <c r="CC43180" s="2"/>
    </row>
    <row r="43181" spans="81:81">
      <c r="CC43181" s="2"/>
    </row>
    <row r="43182" spans="81:81">
      <c r="CC43182" s="2"/>
    </row>
    <row r="43183" spans="81:81">
      <c r="CC43183" s="2"/>
    </row>
    <row r="43184" spans="81:81">
      <c r="CC43184" s="2"/>
    </row>
    <row r="43185" spans="81:81">
      <c r="CC43185" s="2"/>
    </row>
    <row r="43186" spans="81:81">
      <c r="CC43186" s="2"/>
    </row>
    <row r="43187" spans="81:81">
      <c r="CC43187" s="2"/>
    </row>
    <row r="43188" spans="81:81">
      <c r="CC43188" s="2"/>
    </row>
    <row r="43189" spans="81:81">
      <c r="CC43189" s="2"/>
    </row>
    <row r="43190" spans="81:81">
      <c r="CC43190" s="2"/>
    </row>
    <row r="43191" spans="81:81">
      <c r="CC43191" s="2"/>
    </row>
    <row r="43192" spans="81:81">
      <c r="CC43192" s="2"/>
    </row>
    <row r="43193" spans="81:81">
      <c r="CC43193" s="2"/>
    </row>
    <row r="43194" spans="81:81">
      <c r="CC43194" s="2"/>
    </row>
    <row r="43195" spans="81:81">
      <c r="CC43195" s="2"/>
    </row>
    <row r="43196" spans="81:81">
      <c r="CC43196" s="2"/>
    </row>
    <row r="43197" spans="81:81">
      <c r="CC43197" s="2"/>
    </row>
    <row r="43198" spans="81:81">
      <c r="CC43198" s="2"/>
    </row>
    <row r="43199" spans="81:81">
      <c r="CC43199" s="2"/>
    </row>
    <row r="43200" spans="81:81">
      <c r="CC43200" s="2"/>
    </row>
    <row r="43201" spans="81:81">
      <c r="CC43201" s="2"/>
    </row>
    <row r="43202" spans="81:81">
      <c r="CC43202" s="2"/>
    </row>
    <row r="43203" spans="81:81">
      <c r="CC43203" s="2"/>
    </row>
    <row r="43204" spans="81:81">
      <c r="CC43204" s="2"/>
    </row>
    <row r="43205" spans="81:81">
      <c r="CC43205" s="2"/>
    </row>
    <row r="43206" spans="81:81">
      <c r="CC43206" s="2"/>
    </row>
    <row r="43207" spans="81:81">
      <c r="CC43207" s="2"/>
    </row>
    <row r="43208" spans="81:81">
      <c r="CC43208" s="2"/>
    </row>
    <row r="43209" spans="81:81">
      <c r="CC43209" s="2"/>
    </row>
    <row r="43210" spans="81:81">
      <c r="CC43210" s="2"/>
    </row>
    <row r="43211" spans="81:81">
      <c r="CC43211" s="2"/>
    </row>
    <row r="43212" spans="81:81">
      <c r="CC43212" s="2"/>
    </row>
    <row r="43213" spans="81:81">
      <c r="CC43213" s="2"/>
    </row>
    <row r="43214" spans="81:81">
      <c r="CC43214" s="2"/>
    </row>
    <row r="43215" spans="81:81">
      <c r="CC43215" s="2"/>
    </row>
    <row r="43216" spans="81:81">
      <c r="CC43216" s="2"/>
    </row>
    <row r="43217" spans="81:81">
      <c r="CC43217" s="2"/>
    </row>
    <row r="43218" spans="81:81">
      <c r="CC43218" s="2"/>
    </row>
    <row r="43219" spans="81:81">
      <c r="CC43219" s="2"/>
    </row>
    <row r="43220" spans="81:81">
      <c r="CC43220" s="2"/>
    </row>
    <row r="43221" spans="81:81">
      <c r="CC43221" s="2"/>
    </row>
    <row r="43222" spans="81:81">
      <c r="CC43222" s="2"/>
    </row>
    <row r="43223" spans="81:81">
      <c r="CC43223" s="2"/>
    </row>
    <row r="43224" spans="81:81">
      <c r="CC43224" s="2"/>
    </row>
    <row r="43225" spans="81:81">
      <c r="CC43225" s="2"/>
    </row>
    <row r="43226" spans="81:81">
      <c r="CC43226" s="2"/>
    </row>
    <row r="43227" spans="81:81">
      <c r="CC43227" s="2"/>
    </row>
    <row r="43228" spans="81:81">
      <c r="CC43228" s="2"/>
    </row>
    <row r="43229" spans="81:81">
      <c r="CC43229" s="2"/>
    </row>
    <row r="43230" spans="81:81">
      <c r="CC43230" s="2"/>
    </row>
    <row r="43231" spans="81:81">
      <c r="CC43231" s="2"/>
    </row>
    <row r="43232" spans="81:81">
      <c r="CC43232" s="2"/>
    </row>
    <row r="43233" spans="81:81">
      <c r="CC43233" s="2"/>
    </row>
    <row r="43234" spans="81:81">
      <c r="CC43234" s="2"/>
    </row>
    <row r="43235" spans="81:81">
      <c r="CC43235" s="2"/>
    </row>
    <row r="43236" spans="81:81">
      <c r="CC43236" s="2"/>
    </row>
    <row r="43237" spans="81:81">
      <c r="CC43237" s="2"/>
    </row>
    <row r="43238" spans="81:81">
      <c r="CC43238" s="2"/>
    </row>
    <row r="43239" spans="81:81">
      <c r="CC43239" s="2"/>
    </row>
    <row r="43240" spans="81:81">
      <c r="CC43240" s="2"/>
    </row>
    <row r="43241" spans="81:81">
      <c r="CC43241" s="2"/>
    </row>
    <row r="43242" spans="81:81">
      <c r="CC43242" s="2"/>
    </row>
    <row r="43243" spans="81:81">
      <c r="CC43243" s="2"/>
    </row>
    <row r="43244" spans="81:81">
      <c r="CC43244" s="2"/>
    </row>
    <row r="43245" spans="81:81">
      <c r="CC43245" s="2"/>
    </row>
    <row r="43246" spans="81:81">
      <c r="CC43246" s="2"/>
    </row>
    <row r="43247" spans="81:81">
      <c r="CC43247" s="2"/>
    </row>
    <row r="43248" spans="81:81">
      <c r="CC43248" s="2"/>
    </row>
    <row r="43249" spans="81:81">
      <c r="CC43249" s="2"/>
    </row>
    <row r="43250" spans="81:81">
      <c r="CC43250" s="2"/>
    </row>
    <row r="43251" spans="81:81">
      <c r="CC43251" s="2"/>
    </row>
    <row r="43252" spans="81:81">
      <c r="CC43252" s="2"/>
    </row>
    <row r="43253" spans="81:81">
      <c r="CC43253" s="2"/>
    </row>
    <row r="43254" spans="81:81">
      <c r="CC43254" s="2"/>
    </row>
    <row r="43255" spans="81:81">
      <c r="CC43255" s="2"/>
    </row>
    <row r="43256" spans="81:81">
      <c r="CC43256" s="2"/>
    </row>
    <row r="43257" spans="81:81">
      <c r="CC43257" s="2"/>
    </row>
    <row r="43258" spans="81:81">
      <c r="CC43258" s="2"/>
    </row>
    <row r="43259" spans="81:81">
      <c r="CC43259" s="2"/>
    </row>
    <row r="43260" spans="81:81">
      <c r="CC43260" s="2"/>
    </row>
    <row r="43261" spans="81:81">
      <c r="CC43261" s="2"/>
    </row>
    <row r="43262" spans="81:81">
      <c r="CC43262" s="2"/>
    </row>
    <row r="43263" spans="81:81">
      <c r="CC43263" s="2"/>
    </row>
    <row r="43264" spans="81:81">
      <c r="CC43264" s="2"/>
    </row>
    <row r="43265" spans="81:81">
      <c r="CC43265" s="2"/>
    </row>
    <row r="43266" spans="81:81">
      <c r="CC43266" s="2"/>
    </row>
    <row r="43267" spans="81:81">
      <c r="CC43267" s="2"/>
    </row>
    <row r="43268" spans="81:81">
      <c r="CC43268" s="2"/>
    </row>
    <row r="43269" spans="81:81">
      <c r="CC43269" s="2"/>
    </row>
    <row r="43270" spans="81:81">
      <c r="CC43270" s="2"/>
    </row>
    <row r="43271" spans="81:81">
      <c r="CC43271" s="2"/>
    </row>
    <row r="43272" spans="81:81">
      <c r="CC43272" s="2"/>
    </row>
    <row r="43273" spans="81:81">
      <c r="CC43273" s="2"/>
    </row>
    <row r="43274" spans="81:81">
      <c r="CC43274" s="2"/>
    </row>
    <row r="43275" spans="81:81">
      <c r="CC43275" s="2"/>
    </row>
    <row r="43276" spans="81:81">
      <c r="CC43276" s="2"/>
    </row>
    <row r="43277" spans="81:81">
      <c r="CC43277" s="2"/>
    </row>
    <row r="43278" spans="81:81">
      <c r="CC43278" s="2"/>
    </row>
    <row r="43279" spans="81:81">
      <c r="CC43279" s="2"/>
    </row>
    <row r="43280" spans="81:81">
      <c r="CC43280" s="2"/>
    </row>
    <row r="43281" spans="81:81">
      <c r="CC43281" s="2"/>
    </row>
    <row r="43282" spans="81:81">
      <c r="CC43282" s="2"/>
    </row>
    <row r="43283" spans="81:81">
      <c r="CC43283" s="2"/>
    </row>
    <row r="43284" spans="81:81">
      <c r="CC43284" s="2"/>
    </row>
    <row r="43285" spans="81:81">
      <c r="CC43285" s="2"/>
    </row>
    <row r="43286" spans="81:81">
      <c r="CC43286" s="2"/>
    </row>
    <row r="43287" spans="81:81">
      <c r="CC43287" s="2"/>
    </row>
    <row r="43288" spans="81:81">
      <c r="CC43288" s="2"/>
    </row>
    <row r="43289" spans="81:81">
      <c r="CC43289" s="2"/>
    </row>
    <row r="43290" spans="81:81">
      <c r="CC43290" s="2"/>
    </row>
    <row r="43291" spans="81:81">
      <c r="CC43291" s="2"/>
    </row>
    <row r="43292" spans="81:81">
      <c r="CC43292" s="2"/>
    </row>
    <row r="43293" spans="81:81">
      <c r="CC43293" s="2"/>
    </row>
    <row r="43294" spans="81:81">
      <c r="CC43294" s="2"/>
    </row>
    <row r="43295" spans="81:81">
      <c r="CC43295" s="2"/>
    </row>
    <row r="43296" spans="81:81">
      <c r="CC43296" s="2"/>
    </row>
    <row r="43297" spans="81:81">
      <c r="CC43297" s="2"/>
    </row>
    <row r="43298" spans="81:81">
      <c r="CC43298" s="2"/>
    </row>
    <row r="43299" spans="81:81">
      <c r="CC43299" s="2"/>
    </row>
    <row r="43300" spans="81:81">
      <c r="CC43300" s="2"/>
    </row>
    <row r="43301" spans="81:81">
      <c r="CC43301" s="2"/>
    </row>
    <row r="43302" spans="81:81">
      <c r="CC43302" s="2"/>
    </row>
    <row r="43303" spans="81:81">
      <c r="CC43303" s="2"/>
    </row>
    <row r="43304" spans="81:81">
      <c r="CC43304" s="2"/>
    </row>
    <row r="43305" spans="81:81">
      <c r="CC43305" s="2"/>
    </row>
    <row r="43306" spans="81:81">
      <c r="CC43306" s="2"/>
    </row>
    <row r="43307" spans="81:81">
      <c r="CC43307" s="2"/>
    </row>
    <row r="43308" spans="81:81">
      <c r="CC43308" s="2"/>
    </row>
    <row r="43309" spans="81:81">
      <c r="CC43309" s="2"/>
    </row>
    <row r="43310" spans="81:81">
      <c r="CC43310" s="2"/>
    </row>
    <row r="43311" spans="81:81">
      <c r="CC43311" s="2"/>
    </row>
    <row r="43312" spans="81:81">
      <c r="CC43312" s="2"/>
    </row>
    <row r="43313" spans="81:81">
      <c r="CC43313" s="2"/>
    </row>
    <row r="43314" spans="81:81">
      <c r="CC43314" s="2"/>
    </row>
    <row r="43315" spans="81:81">
      <c r="CC43315" s="2"/>
    </row>
    <row r="43316" spans="81:81">
      <c r="CC43316" s="2"/>
    </row>
    <row r="43317" spans="81:81">
      <c r="CC43317" s="2"/>
    </row>
    <row r="43318" spans="81:81">
      <c r="CC43318" s="2"/>
    </row>
    <row r="43319" spans="81:81">
      <c r="CC43319" s="2"/>
    </row>
    <row r="43320" spans="81:81">
      <c r="CC43320" s="2"/>
    </row>
    <row r="43321" spans="81:81">
      <c r="CC43321" s="2"/>
    </row>
    <row r="43322" spans="81:81">
      <c r="CC43322" s="2"/>
    </row>
    <row r="43323" spans="81:81">
      <c r="CC43323" s="2"/>
    </row>
    <row r="43324" spans="81:81">
      <c r="CC43324" s="2"/>
    </row>
    <row r="43325" spans="81:81">
      <c r="CC43325" s="2"/>
    </row>
    <row r="43326" spans="81:81">
      <c r="CC43326" s="2"/>
    </row>
    <row r="43327" spans="81:81">
      <c r="CC43327" s="2"/>
    </row>
    <row r="43328" spans="81:81">
      <c r="CC43328" s="2"/>
    </row>
    <row r="43329" spans="81:81">
      <c r="CC43329" s="2"/>
    </row>
    <row r="43330" spans="81:81">
      <c r="CC43330" s="2"/>
    </row>
    <row r="43331" spans="81:81">
      <c r="CC43331" s="2"/>
    </row>
    <row r="43332" spans="81:81">
      <c r="CC43332" s="2"/>
    </row>
    <row r="43333" spans="81:81">
      <c r="CC43333" s="2"/>
    </row>
    <row r="43334" spans="81:81">
      <c r="CC43334" s="2"/>
    </row>
    <row r="43335" spans="81:81">
      <c r="CC43335" s="2"/>
    </row>
    <row r="43336" spans="81:81">
      <c r="CC43336" s="2"/>
    </row>
    <row r="43337" spans="81:81">
      <c r="CC43337" s="2"/>
    </row>
    <row r="43338" spans="81:81">
      <c r="CC43338" s="2"/>
    </row>
    <row r="43339" spans="81:81">
      <c r="CC43339" s="2"/>
    </row>
    <row r="43340" spans="81:81">
      <c r="CC43340" s="2"/>
    </row>
    <row r="43341" spans="81:81">
      <c r="CC43341" s="2"/>
    </row>
    <row r="43342" spans="81:81">
      <c r="CC43342" s="2"/>
    </row>
    <row r="43343" spans="81:81">
      <c r="CC43343" s="2"/>
    </row>
    <row r="43344" spans="81:81">
      <c r="CC43344" s="2"/>
    </row>
    <row r="43345" spans="81:81">
      <c r="CC43345" s="2"/>
    </row>
    <row r="43346" spans="81:81">
      <c r="CC43346" s="2"/>
    </row>
    <row r="43347" spans="81:81">
      <c r="CC43347" s="2"/>
    </row>
    <row r="43348" spans="81:81">
      <c r="CC43348" s="2"/>
    </row>
    <row r="43349" spans="81:81">
      <c r="CC43349" s="2"/>
    </row>
    <row r="43350" spans="81:81">
      <c r="CC43350" s="2"/>
    </row>
    <row r="43351" spans="81:81">
      <c r="CC43351" s="2"/>
    </row>
    <row r="43352" spans="81:81">
      <c r="CC43352" s="2"/>
    </row>
    <row r="43353" spans="81:81">
      <c r="CC43353" s="2"/>
    </row>
    <row r="43354" spans="81:81">
      <c r="CC43354" s="2"/>
    </row>
    <row r="43355" spans="81:81">
      <c r="CC43355" s="2"/>
    </row>
    <row r="43356" spans="81:81">
      <c r="CC43356" s="2"/>
    </row>
    <row r="43357" spans="81:81">
      <c r="CC43357" s="2"/>
    </row>
    <row r="43358" spans="81:81">
      <c r="CC43358" s="2"/>
    </row>
    <row r="43359" spans="81:81">
      <c r="CC43359" s="2"/>
    </row>
    <row r="43360" spans="81:81">
      <c r="CC43360" s="2"/>
    </row>
    <row r="43361" spans="81:81">
      <c r="CC43361" s="2"/>
    </row>
    <row r="43362" spans="81:81">
      <c r="CC43362" s="2"/>
    </row>
    <row r="43363" spans="81:81">
      <c r="CC43363" s="2"/>
    </row>
    <row r="43364" spans="81:81">
      <c r="CC43364" s="2"/>
    </row>
    <row r="43365" spans="81:81">
      <c r="CC43365" s="2"/>
    </row>
    <row r="43366" spans="81:81">
      <c r="CC43366" s="2"/>
    </row>
    <row r="43367" spans="81:81">
      <c r="CC43367" s="2"/>
    </row>
    <row r="43368" spans="81:81">
      <c r="CC43368" s="2"/>
    </row>
    <row r="43369" spans="81:81">
      <c r="CC43369" s="2"/>
    </row>
    <row r="43370" spans="81:81">
      <c r="CC43370" s="2"/>
    </row>
    <row r="43371" spans="81:81">
      <c r="CC43371" s="2"/>
    </row>
    <row r="43372" spans="81:81">
      <c r="CC43372" s="2"/>
    </row>
    <row r="43373" spans="81:81">
      <c r="CC43373" s="2"/>
    </row>
    <row r="43374" spans="81:81">
      <c r="CC43374" s="2"/>
    </row>
    <row r="43375" spans="81:81">
      <c r="CC43375" s="2"/>
    </row>
    <row r="43376" spans="81:81">
      <c r="CC43376" s="2"/>
    </row>
    <row r="43377" spans="81:81">
      <c r="CC43377" s="2"/>
    </row>
    <row r="43378" spans="81:81">
      <c r="CC43378" s="2"/>
    </row>
    <row r="43379" spans="81:81">
      <c r="CC43379" s="2"/>
    </row>
    <row r="43380" spans="81:81">
      <c r="CC43380" s="2"/>
    </row>
    <row r="43381" spans="81:81">
      <c r="CC43381" s="2"/>
    </row>
    <row r="43382" spans="81:81">
      <c r="CC43382" s="2"/>
    </row>
    <row r="43383" spans="81:81">
      <c r="CC43383" s="2"/>
    </row>
    <row r="43384" spans="81:81">
      <c r="CC43384" s="2"/>
    </row>
    <row r="43385" spans="81:81">
      <c r="CC43385" s="2"/>
    </row>
    <row r="43386" spans="81:81">
      <c r="CC43386" s="2"/>
    </row>
    <row r="43387" spans="81:81">
      <c r="CC43387" s="2"/>
    </row>
    <row r="43388" spans="81:81">
      <c r="CC43388" s="2"/>
    </row>
    <row r="43389" spans="81:81">
      <c r="CC43389" s="2"/>
    </row>
    <row r="43390" spans="81:81">
      <c r="CC43390" s="2"/>
    </row>
    <row r="43391" spans="81:81">
      <c r="CC43391" s="2"/>
    </row>
    <row r="43392" spans="81:81">
      <c r="CC43392" s="2"/>
    </row>
    <row r="43393" spans="81:81">
      <c r="CC43393" s="2"/>
    </row>
    <row r="43394" spans="81:81">
      <c r="CC43394" s="2"/>
    </row>
    <row r="43395" spans="81:81">
      <c r="CC43395" s="2"/>
    </row>
    <row r="43396" spans="81:81">
      <c r="CC43396" s="2"/>
    </row>
    <row r="43397" spans="81:81">
      <c r="CC43397" s="2"/>
    </row>
    <row r="43398" spans="81:81">
      <c r="CC43398" s="2"/>
    </row>
    <row r="43399" spans="81:81">
      <c r="CC43399" s="2"/>
    </row>
    <row r="43400" spans="81:81">
      <c r="CC43400" s="2"/>
    </row>
    <row r="43401" spans="81:81">
      <c r="CC43401" s="2"/>
    </row>
    <row r="43402" spans="81:81">
      <c r="CC43402" s="2"/>
    </row>
    <row r="43403" spans="81:81">
      <c r="CC43403" s="2"/>
    </row>
    <row r="43404" spans="81:81">
      <c r="CC43404" s="2"/>
    </row>
    <row r="43405" spans="81:81">
      <c r="CC43405" s="2"/>
    </row>
    <row r="43406" spans="81:81">
      <c r="CC43406" s="2"/>
    </row>
    <row r="43407" spans="81:81">
      <c r="CC43407" s="2"/>
    </row>
    <row r="43408" spans="81:81">
      <c r="CC43408" s="2"/>
    </row>
    <row r="43409" spans="81:81">
      <c r="CC43409" s="2"/>
    </row>
    <row r="43410" spans="81:81">
      <c r="CC43410" s="2"/>
    </row>
    <row r="43411" spans="81:81">
      <c r="CC43411" s="2"/>
    </row>
    <row r="43412" spans="81:81">
      <c r="CC43412" s="2"/>
    </row>
    <row r="43413" spans="81:81">
      <c r="CC43413" s="2"/>
    </row>
    <row r="43414" spans="81:81">
      <c r="CC43414" s="2"/>
    </row>
    <row r="43415" spans="81:81">
      <c r="CC43415" s="2"/>
    </row>
    <row r="43416" spans="81:81">
      <c r="CC43416" s="2"/>
    </row>
    <row r="43417" spans="81:81">
      <c r="CC43417" s="2"/>
    </row>
    <row r="43418" spans="81:81">
      <c r="CC43418" s="2"/>
    </row>
    <row r="43419" spans="81:81">
      <c r="CC43419" s="2"/>
    </row>
    <row r="43420" spans="81:81">
      <c r="CC43420" s="2"/>
    </row>
    <row r="43421" spans="81:81">
      <c r="CC43421" s="2"/>
    </row>
    <row r="43422" spans="81:81">
      <c r="CC43422" s="2"/>
    </row>
    <row r="43423" spans="81:81">
      <c r="CC43423" s="2"/>
    </row>
    <row r="43424" spans="81:81">
      <c r="CC43424" s="2"/>
    </row>
    <row r="43425" spans="81:81">
      <c r="CC43425" s="2"/>
    </row>
    <row r="43426" spans="81:81">
      <c r="CC43426" s="2"/>
    </row>
    <row r="43427" spans="81:81">
      <c r="CC43427" s="2"/>
    </row>
    <row r="43428" spans="81:81">
      <c r="CC43428" s="2"/>
    </row>
    <row r="43429" spans="81:81">
      <c r="CC43429" s="2"/>
    </row>
    <row r="43430" spans="81:81">
      <c r="CC43430" s="2"/>
    </row>
    <row r="43431" spans="81:81">
      <c r="CC43431" s="2"/>
    </row>
    <row r="43432" spans="81:81">
      <c r="CC43432" s="2"/>
    </row>
    <row r="43433" spans="81:81">
      <c r="CC43433" s="2"/>
    </row>
    <row r="43434" spans="81:81">
      <c r="CC43434" s="2"/>
    </row>
    <row r="43435" spans="81:81">
      <c r="CC43435" s="2"/>
    </row>
    <row r="43436" spans="81:81">
      <c r="CC43436" s="2"/>
    </row>
    <row r="43437" spans="81:81">
      <c r="CC43437" s="2"/>
    </row>
    <row r="43438" spans="81:81">
      <c r="CC43438" s="2"/>
    </row>
    <row r="43439" spans="81:81">
      <c r="CC43439" s="2"/>
    </row>
    <row r="43440" spans="81:81">
      <c r="CC43440" s="2"/>
    </row>
    <row r="43441" spans="81:81">
      <c r="CC43441" s="2"/>
    </row>
    <row r="43442" spans="81:81">
      <c r="CC43442" s="2"/>
    </row>
    <row r="43443" spans="81:81">
      <c r="CC43443" s="2"/>
    </row>
    <row r="43444" spans="81:81">
      <c r="CC43444" s="2"/>
    </row>
    <row r="43445" spans="81:81">
      <c r="CC43445" s="2"/>
    </row>
    <row r="43446" spans="81:81">
      <c r="CC43446" s="2"/>
    </row>
    <row r="43447" spans="81:81">
      <c r="CC43447" s="2"/>
    </row>
    <row r="43448" spans="81:81">
      <c r="CC43448" s="2"/>
    </row>
    <row r="43449" spans="81:81">
      <c r="CC43449" s="2"/>
    </row>
    <row r="43450" spans="81:81">
      <c r="CC43450" s="2"/>
    </row>
    <row r="43451" spans="81:81">
      <c r="CC43451" s="2"/>
    </row>
    <row r="43452" spans="81:81">
      <c r="CC43452" s="2"/>
    </row>
    <row r="43453" spans="81:81">
      <c r="CC43453" s="2"/>
    </row>
    <row r="43454" spans="81:81">
      <c r="CC43454" s="2"/>
    </row>
    <row r="43455" spans="81:81">
      <c r="CC43455" s="2"/>
    </row>
    <row r="43456" spans="81:81">
      <c r="CC43456" s="2"/>
    </row>
    <row r="43457" spans="81:81">
      <c r="CC43457" s="2"/>
    </row>
    <row r="43458" spans="81:81">
      <c r="CC43458" s="2"/>
    </row>
    <row r="43459" spans="81:81">
      <c r="CC43459" s="2"/>
    </row>
    <row r="43460" spans="81:81">
      <c r="CC43460" s="2"/>
    </row>
    <row r="43461" spans="81:81">
      <c r="CC43461" s="2"/>
    </row>
    <row r="43462" spans="81:81">
      <c r="CC43462" s="2"/>
    </row>
    <row r="43463" spans="81:81">
      <c r="CC43463" s="2"/>
    </row>
    <row r="43464" spans="81:81">
      <c r="CC43464" s="2"/>
    </row>
    <row r="43465" spans="81:81">
      <c r="CC43465" s="2"/>
    </row>
    <row r="43466" spans="81:81">
      <c r="CC43466" s="2"/>
    </row>
    <row r="43467" spans="81:81">
      <c r="CC43467" s="2"/>
    </row>
    <row r="43468" spans="81:81">
      <c r="CC43468" s="2"/>
    </row>
    <row r="43469" spans="81:81">
      <c r="CC43469" s="2"/>
    </row>
    <row r="43470" spans="81:81">
      <c r="CC43470" s="2"/>
    </row>
    <row r="43471" spans="81:81">
      <c r="CC43471" s="2"/>
    </row>
    <row r="43472" spans="81:81">
      <c r="CC43472" s="2"/>
    </row>
    <row r="43473" spans="81:81">
      <c r="CC43473" s="2"/>
    </row>
    <row r="43474" spans="81:81">
      <c r="CC43474" s="2"/>
    </row>
    <row r="43475" spans="81:81">
      <c r="CC43475" s="2"/>
    </row>
    <row r="43476" spans="81:81">
      <c r="CC43476" s="2"/>
    </row>
    <row r="43477" spans="81:81">
      <c r="CC43477" s="2"/>
    </row>
    <row r="43478" spans="81:81">
      <c r="CC43478" s="2"/>
    </row>
    <row r="43479" spans="81:81">
      <c r="CC43479" s="2"/>
    </row>
    <row r="43480" spans="81:81">
      <c r="CC43480" s="2"/>
    </row>
    <row r="43481" spans="81:81">
      <c r="CC43481" s="2"/>
    </row>
    <row r="43482" spans="81:81">
      <c r="CC43482" s="2"/>
    </row>
    <row r="43483" spans="81:81">
      <c r="CC43483" s="2"/>
    </row>
    <row r="43484" spans="81:81">
      <c r="CC43484" s="2"/>
    </row>
    <row r="43485" spans="81:81">
      <c r="CC43485" s="2"/>
    </row>
    <row r="43486" spans="81:81">
      <c r="CC43486" s="2"/>
    </row>
    <row r="43487" spans="81:81">
      <c r="CC43487" s="2"/>
    </row>
    <row r="43488" spans="81:81">
      <c r="CC43488" s="2"/>
    </row>
    <row r="43489" spans="81:81">
      <c r="CC43489" s="2"/>
    </row>
    <row r="43490" spans="81:81">
      <c r="CC43490" s="2"/>
    </row>
    <row r="43491" spans="81:81">
      <c r="CC43491" s="2"/>
    </row>
    <row r="43492" spans="81:81">
      <c r="CC43492" s="2"/>
    </row>
    <row r="43493" spans="81:81">
      <c r="CC43493" s="2"/>
    </row>
    <row r="43494" spans="81:81">
      <c r="CC43494" s="2"/>
    </row>
    <row r="43495" spans="81:81">
      <c r="CC43495" s="2"/>
    </row>
    <row r="43496" spans="81:81">
      <c r="CC43496" s="2"/>
    </row>
    <row r="43497" spans="81:81">
      <c r="CC43497" s="2"/>
    </row>
    <row r="43498" spans="81:81">
      <c r="CC43498" s="2"/>
    </row>
    <row r="43499" spans="81:81">
      <c r="CC43499" s="2"/>
    </row>
    <row r="43500" spans="81:81">
      <c r="CC43500" s="2"/>
    </row>
    <row r="43501" spans="81:81">
      <c r="CC43501" s="2"/>
    </row>
    <row r="43502" spans="81:81">
      <c r="CC43502" s="2"/>
    </row>
    <row r="43503" spans="81:81">
      <c r="CC43503" s="2"/>
    </row>
    <row r="43504" spans="81:81">
      <c r="CC43504" s="2"/>
    </row>
    <row r="43505" spans="81:81">
      <c r="CC43505" s="2"/>
    </row>
    <row r="43506" spans="81:81">
      <c r="CC43506" s="2"/>
    </row>
    <row r="43507" spans="81:81">
      <c r="CC43507" s="2"/>
    </row>
    <row r="43508" spans="81:81">
      <c r="CC43508" s="2"/>
    </row>
    <row r="43509" spans="81:81">
      <c r="CC43509" s="2"/>
    </row>
    <row r="43510" spans="81:81">
      <c r="CC43510" s="2"/>
    </row>
    <row r="43511" spans="81:81">
      <c r="CC43511" s="2"/>
    </row>
    <row r="43512" spans="81:81">
      <c r="CC43512" s="2"/>
    </row>
    <row r="43513" spans="81:81">
      <c r="CC43513" s="2"/>
    </row>
    <row r="43514" spans="81:81">
      <c r="CC43514" s="2"/>
    </row>
    <row r="43515" spans="81:81">
      <c r="CC43515" s="2"/>
    </row>
    <row r="43516" spans="81:81">
      <c r="CC43516" s="2"/>
    </row>
    <row r="43517" spans="81:81">
      <c r="CC43517" s="2"/>
    </row>
    <row r="43518" spans="81:81">
      <c r="CC43518" s="2"/>
    </row>
    <row r="43519" spans="81:81">
      <c r="CC43519" s="2"/>
    </row>
    <row r="43520" spans="81:81">
      <c r="CC43520" s="2"/>
    </row>
    <row r="43521" spans="81:81">
      <c r="CC43521" s="2"/>
    </row>
    <row r="43522" spans="81:81">
      <c r="CC43522" s="2"/>
    </row>
    <row r="43523" spans="81:81">
      <c r="CC43523" s="2"/>
    </row>
    <row r="43524" spans="81:81">
      <c r="CC43524" s="2"/>
    </row>
    <row r="43525" spans="81:81">
      <c r="CC43525" s="2"/>
    </row>
    <row r="43526" spans="81:81">
      <c r="CC43526" s="2"/>
    </row>
    <row r="43527" spans="81:81">
      <c r="CC43527" s="2"/>
    </row>
    <row r="43528" spans="81:81">
      <c r="CC43528" s="2"/>
    </row>
    <row r="43529" spans="81:81">
      <c r="CC43529" s="2"/>
    </row>
    <row r="43530" spans="81:81">
      <c r="CC43530" s="2"/>
    </row>
    <row r="43531" spans="81:81">
      <c r="CC43531" s="2"/>
    </row>
    <row r="43532" spans="81:81">
      <c r="CC43532" s="2"/>
    </row>
    <row r="43533" spans="81:81">
      <c r="CC43533" s="2"/>
    </row>
    <row r="43534" spans="81:81">
      <c r="CC43534" s="2"/>
    </row>
    <row r="43535" spans="81:81">
      <c r="CC43535" s="2"/>
    </row>
    <row r="43536" spans="81:81">
      <c r="CC43536" s="2"/>
    </row>
    <row r="43537" spans="81:81">
      <c r="CC43537" s="2"/>
    </row>
    <row r="43538" spans="81:81">
      <c r="CC43538" s="2"/>
    </row>
    <row r="43539" spans="81:81">
      <c r="CC43539" s="2"/>
    </row>
    <row r="43540" spans="81:81">
      <c r="CC43540" s="2"/>
    </row>
    <row r="43541" spans="81:81">
      <c r="CC43541" s="2"/>
    </row>
    <row r="43542" spans="81:81">
      <c r="CC43542" s="2"/>
    </row>
    <row r="43543" spans="81:81">
      <c r="CC43543" s="2"/>
    </row>
    <row r="43544" spans="81:81">
      <c r="CC43544" s="2"/>
    </row>
    <row r="43545" spans="81:81">
      <c r="CC43545" s="2"/>
    </row>
    <row r="43546" spans="81:81">
      <c r="CC43546" s="2"/>
    </row>
    <row r="43547" spans="81:81">
      <c r="CC43547" s="2"/>
    </row>
    <row r="43548" spans="81:81">
      <c r="CC43548" s="2"/>
    </row>
    <row r="43549" spans="81:81">
      <c r="CC43549" s="2"/>
    </row>
    <row r="43550" spans="81:81">
      <c r="CC43550" s="2"/>
    </row>
    <row r="43551" spans="81:81">
      <c r="CC43551" s="2"/>
    </row>
    <row r="43552" spans="81:81">
      <c r="CC43552" s="2"/>
    </row>
    <row r="43553" spans="81:81">
      <c r="CC43553" s="2"/>
    </row>
    <row r="43554" spans="81:81">
      <c r="CC43554" s="2"/>
    </row>
    <row r="43555" spans="81:81">
      <c r="CC43555" s="2"/>
    </row>
    <row r="43556" spans="81:81">
      <c r="CC43556" s="2"/>
    </row>
    <row r="43557" spans="81:81">
      <c r="CC43557" s="2"/>
    </row>
    <row r="43558" spans="81:81">
      <c r="CC43558" s="2"/>
    </row>
    <row r="43559" spans="81:81">
      <c r="CC43559" s="2"/>
    </row>
    <row r="43560" spans="81:81">
      <c r="CC43560" s="2"/>
    </row>
    <row r="43561" spans="81:81">
      <c r="CC43561" s="2"/>
    </row>
    <row r="43562" spans="81:81">
      <c r="CC43562" s="2"/>
    </row>
    <row r="43563" spans="81:81">
      <c r="CC43563" s="2"/>
    </row>
    <row r="43564" spans="81:81">
      <c r="CC43564" s="2"/>
    </row>
    <row r="43565" spans="81:81">
      <c r="CC43565" s="2"/>
    </row>
    <row r="43566" spans="81:81">
      <c r="CC43566" s="2"/>
    </row>
    <row r="43567" spans="81:81">
      <c r="CC43567" s="2"/>
    </row>
    <row r="43568" spans="81:81">
      <c r="CC43568" s="2"/>
    </row>
    <row r="43569" spans="81:81">
      <c r="CC43569" s="2"/>
    </row>
    <row r="43570" spans="81:81">
      <c r="CC43570" s="2"/>
    </row>
    <row r="43571" spans="81:81">
      <c r="CC43571" s="2"/>
    </row>
    <row r="43572" spans="81:81">
      <c r="CC43572" s="2"/>
    </row>
    <row r="43573" spans="81:81">
      <c r="CC43573" s="2"/>
    </row>
    <row r="43574" spans="81:81">
      <c r="CC43574" s="2"/>
    </row>
    <row r="43575" spans="81:81">
      <c r="CC43575" s="2"/>
    </row>
    <row r="43576" spans="81:81">
      <c r="CC43576" s="2"/>
    </row>
    <row r="43577" spans="81:81">
      <c r="CC43577" s="2"/>
    </row>
    <row r="43578" spans="81:81">
      <c r="CC43578" s="2"/>
    </row>
    <row r="43579" spans="81:81">
      <c r="CC43579" s="2"/>
    </row>
    <row r="43580" spans="81:81">
      <c r="CC43580" s="2"/>
    </row>
    <row r="43581" spans="81:81">
      <c r="CC43581" s="2"/>
    </row>
    <row r="43582" spans="81:81">
      <c r="CC43582" s="2"/>
    </row>
    <row r="43583" spans="81:81">
      <c r="CC43583" s="2"/>
    </row>
    <row r="43584" spans="81:81">
      <c r="CC43584" s="2"/>
    </row>
    <row r="43585" spans="81:81">
      <c r="CC43585" s="2"/>
    </row>
    <row r="43586" spans="81:81">
      <c r="CC43586" s="2"/>
    </row>
    <row r="43587" spans="81:81">
      <c r="CC43587" s="2"/>
    </row>
    <row r="43588" spans="81:81">
      <c r="CC43588" s="2"/>
    </row>
    <row r="43589" spans="81:81">
      <c r="CC43589" s="2"/>
    </row>
    <row r="43590" spans="81:81">
      <c r="CC43590" s="2"/>
    </row>
    <row r="43591" spans="81:81">
      <c r="CC43591" s="2"/>
    </row>
    <row r="43592" spans="81:81">
      <c r="CC43592" s="2"/>
    </row>
    <row r="43593" spans="81:81">
      <c r="CC43593" s="2"/>
    </row>
    <row r="43594" spans="81:81">
      <c r="CC43594" s="2"/>
    </row>
    <row r="43595" spans="81:81">
      <c r="CC43595" s="2"/>
    </row>
    <row r="43596" spans="81:81">
      <c r="CC43596" s="2"/>
    </row>
    <row r="43597" spans="81:81">
      <c r="CC43597" s="2"/>
    </row>
    <row r="43598" spans="81:81">
      <c r="CC43598" s="2"/>
    </row>
    <row r="43599" spans="81:81">
      <c r="CC43599" s="2"/>
    </row>
    <row r="43600" spans="81:81">
      <c r="CC43600" s="2"/>
    </row>
    <row r="43601" spans="81:81">
      <c r="CC43601" s="2"/>
    </row>
    <row r="43602" spans="81:81">
      <c r="CC43602" s="2"/>
    </row>
    <row r="43603" spans="81:81">
      <c r="CC43603" s="2"/>
    </row>
    <row r="43604" spans="81:81">
      <c r="CC43604" s="2"/>
    </row>
    <row r="43605" spans="81:81">
      <c r="CC43605" s="2"/>
    </row>
    <row r="43606" spans="81:81">
      <c r="CC43606" s="2"/>
    </row>
    <row r="43607" spans="81:81">
      <c r="CC43607" s="2"/>
    </row>
    <row r="43608" spans="81:81">
      <c r="CC43608" s="2"/>
    </row>
    <row r="43609" spans="81:81">
      <c r="CC43609" s="2"/>
    </row>
    <row r="43610" spans="81:81">
      <c r="CC43610" s="2"/>
    </row>
    <row r="43611" spans="81:81">
      <c r="CC43611" s="2"/>
    </row>
    <row r="43612" spans="81:81">
      <c r="CC43612" s="2"/>
    </row>
    <row r="43613" spans="81:81">
      <c r="CC43613" s="2"/>
    </row>
    <row r="43614" spans="81:81">
      <c r="CC43614" s="2"/>
    </row>
    <row r="43615" spans="81:81">
      <c r="CC43615" s="2"/>
    </row>
    <row r="43616" spans="81:81">
      <c r="CC43616" s="2"/>
    </row>
    <row r="43617" spans="81:81">
      <c r="CC43617" s="2"/>
    </row>
    <row r="43618" spans="81:81">
      <c r="CC43618" s="2"/>
    </row>
    <row r="43619" spans="81:81">
      <c r="CC43619" s="2"/>
    </row>
    <row r="43620" spans="81:81">
      <c r="CC43620" s="2"/>
    </row>
    <row r="43621" spans="81:81">
      <c r="CC43621" s="2"/>
    </row>
    <row r="43622" spans="81:81">
      <c r="CC43622" s="2"/>
    </row>
    <row r="43623" spans="81:81">
      <c r="CC43623" s="2"/>
    </row>
    <row r="43624" spans="81:81">
      <c r="CC43624" s="2"/>
    </row>
    <row r="43625" spans="81:81">
      <c r="CC43625" s="2"/>
    </row>
    <row r="43626" spans="81:81">
      <c r="CC43626" s="2"/>
    </row>
    <row r="43627" spans="81:81">
      <c r="CC43627" s="2"/>
    </row>
    <row r="43628" spans="81:81">
      <c r="CC43628" s="2"/>
    </row>
    <row r="43629" spans="81:81">
      <c r="CC43629" s="2"/>
    </row>
    <row r="43630" spans="81:81">
      <c r="CC43630" s="2"/>
    </row>
    <row r="43631" spans="81:81">
      <c r="CC43631" s="2"/>
    </row>
    <row r="43632" spans="81:81">
      <c r="CC43632" s="2"/>
    </row>
    <row r="43633" spans="81:81">
      <c r="CC43633" s="2"/>
    </row>
    <row r="43634" spans="81:81">
      <c r="CC43634" s="2"/>
    </row>
    <row r="43635" spans="81:81">
      <c r="CC43635" s="2"/>
    </row>
    <row r="43636" spans="81:81">
      <c r="CC43636" s="2"/>
    </row>
    <row r="43637" spans="81:81">
      <c r="CC43637" s="2"/>
    </row>
    <row r="43638" spans="81:81">
      <c r="CC43638" s="2"/>
    </row>
    <row r="43639" spans="81:81">
      <c r="CC43639" s="2"/>
    </row>
    <row r="43640" spans="81:81">
      <c r="CC43640" s="2"/>
    </row>
    <row r="43641" spans="81:81">
      <c r="CC43641" s="2"/>
    </row>
    <row r="43642" spans="81:81">
      <c r="CC43642" s="2"/>
    </row>
    <row r="43643" spans="81:81">
      <c r="CC43643" s="2"/>
    </row>
    <row r="43644" spans="81:81">
      <c r="CC43644" s="2"/>
    </row>
    <row r="43645" spans="81:81">
      <c r="CC43645" s="2"/>
    </row>
    <row r="43646" spans="81:81">
      <c r="CC43646" s="2"/>
    </row>
    <row r="43647" spans="81:81">
      <c r="CC43647" s="2"/>
    </row>
    <row r="43648" spans="81:81">
      <c r="CC43648" s="2"/>
    </row>
    <row r="43649" spans="81:81">
      <c r="CC43649" s="2"/>
    </row>
    <row r="43650" spans="81:81">
      <c r="CC43650" s="2"/>
    </row>
    <row r="43651" spans="81:81">
      <c r="CC43651" s="2"/>
    </row>
    <row r="43652" spans="81:81">
      <c r="CC43652" s="2"/>
    </row>
    <row r="43653" spans="81:81">
      <c r="CC43653" s="2"/>
    </row>
    <row r="43654" spans="81:81">
      <c r="CC43654" s="2"/>
    </row>
    <row r="43655" spans="81:81">
      <c r="CC43655" s="2"/>
    </row>
    <row r="43656" spans="81:81">
      <c r="CC43656" s="2"/>
    </row>
    <row r="43657" spans="81:81">
      <c r="CC43657" s="2"/>
    </row>
    <row r="43658" spans="81:81">
      <c r="CC43658" s="2"/>
    </row>
    <row r="43659" spans="81:81">
      <c r="CC43659" s="2"/>
    </row>
    <row r="43660" spans="81:81">
      <c r="CC43660" s="2"/>
    </row>
    <row r="43661" spans="81:81">
      <c r="CC43661" s="2"/>
    </row>
    <row r="43662" spans="81:81">
      <c r="CC43662" s="2"/>
    </row>
    <row r="43663" spans="81:81">
      <c r="CC43663" s="2"/>
    </row>
    <row r="43664" spans="81:81">
      <c r="CC43664" s="2"/>
    </row>
    <row r="43665" spans="81:81">
      <c r="CC43665" s="2"/>
    </row>
    <row r="43666" spans="81:81">
      <c r="CC43666" s="2"/>
    </row>
    <row r="43667" spans="81:81">
      <c r="CC43667" s="2"/>
    </row>
    <row r="43668" spans="81:81">
      <c r="CC43668" s="2"/>
    </row>
    <row r="43669" spans="81:81">
      <c r="CC43669" s="2"/>
    </row>
    <row r="43670" spans="81:81">
      <c r="CC43670" s="2"/>
    </row>
    <row r="43671" spans="81:81">
      <c r="CC43671" s="2"/>
    </row>
    <row r="43672" spans="81:81">
      <c r="CC43672" s="2"/>
    </row>
    <row r="43673" spans="81:81">
      <c r="CC43673" s="2"/>
    </row>
    <row r="43674" spans="81:81">
      <c r="CC43674" s="2"/>
    </row>
    <row r="43675" spans="81:81">
      <c r="CC43675" s="2"/>
    </row>
    <row r="43676" spans="81:81">
      <c r="CC43676" s="2"/>
    </row>
    <row r="43677" spans="81:81">
      <c r="CC43677" s="2"/>
    </row>
    <row r="43678" spans="81:81">
      <c r="CC43678" s="2"/>
    </row>
    <row r="43679" spans="81:81">
      <c r="CC43679" s="2"/>
    </row>
    <row r="43680" spans="81:81">
      <c r="CC43680" s="2"/>
    </row>
    <row r="43681" spans="81:81">
      <c r="CC43681" s="2"/>
    </row>
    <row r="43682" spans="81:81">
      <c r="CC43682" s="2"/>
    </row>
    <row r="43683" spans="81:81">
      <c r="CC43683" s="2"/>
    </row>
    <row r="43684" spans="81:81">
      <c r="CC43684" s="2"/>
    </row>
    <row r="43685" spans="81:81">
      <c r="CC43685" s="2"/>
    </row>
    <row r="43686" spans="81:81">
      <c r="CC43686" s="2"/>
    </row>
    <row r="43687" spans="81:81">
      <c r="CC43687" s="2"/>
    </row>
    <row r="43688" spans="81:81">
      <c r="CC43688" s="2"/>
    </row>
    <row r="43689" spans="81:81">
      <c r="CC43689" s="2"/>
    </row>
    <row r="43690" spans="81:81">
      <c r="CC43690" s="2"/>
    </row>
    <row r="43691" spans="81:81">
      <c r="CC43691" s="2"/>
    </row>
    <row r="43692" spans="81:81">
      <c r="CC43692" s="2"/>
    </row>
    <row r="43693" spans="81:81">
      <c r="CC43693" s="2"/>
    </row>
    <row r="43694" spans="81:81">
      <c r="CC43694" s="2"/>
    </row>
    <row r="43695" spans="81:81">
      <c r="CC43695" s="2"/>
    </row>
    <row r="43696" spans="81:81">
      <c r="CC43696" s="2"/>
    </row>
    <row r="43697" spans="81:81">
      <c r="CC43697" s="2"/>
    </row>
    <row r="43698" spans="81:81">
      <c r="CC43698" s="2"/>
    </row>
    <row r="43699" spans="81:81">
      <c r="CC43699" s="2"/>
    </row>
    <row r="43700" spans="81:81">
      <c r="CC43700" s="2"/>
    </row>
    <row r="43701" spans="81:81">
      <c r="CC43701" s="2"/>
    </row>
    <row r="43702" spans="81:81">
      <c r="CC43702" s="2"/>
    </row>
    <row r="43703" spans="81:81">
      <c r="CC43703" s="2"/>
    </row>
    <row r="43704" spans="81:81">
      <c r="CC43704" s="2"/>
    </row>
    <row r="43705" spans="81:81">
      <c r="CC43705" s="2"/>
    </row>
    <row r="43706" spans="81:81">
      <c r="CC43706" s="2"/>
    </row>
    <row r="43707" spans="81:81">
      <c r="CC43707" s="2"/>
    </row>
    <row r="43708" spans="81:81">
      <c r="CC43708" s="2"/>
    </row>
    <row r="43709" spans="81:81">
      <c r="CC43709" s="2"/>
    </row>
    <row r="43710" spans="81:81">
      <c r="CC43710" s="2"/>
    </row>
    <row r="43711" spans="81:81">
      <c r="CC43711" s="2"/>
    </row>
    <row r="43712" spans="81:81">
      <c r="CC43712" s="2"/>
    </row>
    <row r="43713" spans="81:81">
      <c r="CC43713" s="2"/>
    </row>
    <row r="43714" spans="81:81">
      <c r="CC43714" s="2"/>
    </row>
    <row r="43715" spans="81:81">
      <c r="CC43715" s="2"/>
    </row>
    <row r="43716" spans="81:81">
      <c r="CC43716" s="2"/>
    </row>
    <row r="43717" spans="81:81">
      <c r="CC43717" s="2"/>
    </row>
    <row r="43718" spans="81:81">
      <c r="CC43718" s="2"/>
    </row>
    <row r="43719" spans="81:81">
      <c r="CC43719" s="2"/>
    </row>
    <row r="43720" spans="81:81">
      <c r="CC43720" s="2"/>
    </row>
    <row r="43721" spans="81:81">
      <c r="CC43721" s="2"/>
    </row>
    <row r="43722" spans="81:81">
      <c r="CC43722" s="2"/>
    </row>
    <row r="43723" spans="81:81">
      <c r="CC43723" s="2"/>
    </row>
    <row r="43724" spans="81:81">
      <c r="CC43724" s="2"/>
    </row>
    <row r="43725" spans="81:81">
      <c r="CC43725" s="2"/>
    </row>
    <row r="43726" spans="81:81">
      <c r="CC43726" s="2"/>
    </row>
    <row r="43727" spans="81:81">
      <c r="CC43727" s="2"/>
    </row>
    <row r="43728" spans="81:81">
      <c r="CC43728" s="2"/>
    </row>
    <row r="43729" spans="81:81">
      <c r="CC43729" s="2"/>
    </row>
    <row r="43730" spans="81:81">
      <c r="CC43730" s="2"/>
    </row>
    <row r="43731" spans="81:81">
      <c r="CC43731" s="2"/>
    </row>
    <row r="43732" spans="81:81">
      <c r="CC43732" s="2"/>
    </row>
    <row r="43733" spans="81:81">
      <c r="CC43733" s="2"/>
    </row>
    <row r="43734" spans="81:81">
      <c r="CC43734" s="2"/>
    </row>
    <row r="43735" spans="81:81">
      <c r="CC43735" s="2"/>
    </row>
    <row r="43736" spans="81:81">
      <c r="CC43736" s="2"/>
    </row>
    <row r="43737" spans="81:81">
      <c r="CC43737" s="2"/>
    </row>
    <row r="43738" spans="81:81">
      <c r="CC43738" s="2"/>
    </row>
    <row r="43739" spans="81:81">
      <c r="CC43739" s="2"/>
    </row>
    <row r="43740" spans="81:81">
      <c r="CC43740" s="2"/>
    </row>
    <row r="43741" spans="81:81">
      <c r="CC43741" s="2"/>
    </row>
    <row r="43742" spans="81:81">
      <c r="CC43742" s="2"/>
    </row>
    <row r="43743" spans="81:81">
      <c r="CC43743" s="2"/>
    </row>
    <row r="43744" spans="81:81">
      <c r="CC43744" s="2"/>
    </row>
    <row r="43745" spans="81:81">
      <c r="CC43745" s="2"/>
    </row>
    <row r="43746" spans="81:81">
      <c r="CC43746" s="2"/>
    </row>
    <row r="43747" spans="81:81">
      <c r="CC43747" s="2"/>
    </row>
    <row r="43748" spans="81:81">
      <c r="CC43748" s="2"/>
    </row>
    <row r="43749" spans="81:81">
      <c r="CC43749" s="2"/>
    </row>
    <row r="43750" spans="81:81">
      <c r="CC43750" s="2"/>
    </row>
    <row r="43751" spans="81:81">
      <c r="CC43751" s="2"/>
    </row>
    <row r="43752" spans="81:81">
      <c r="CC43752" s="2"/>
    </row>
    <row r="43753" spans="81:81">
      <c r="CC43753" s="2"/>
    </row>
    <row r="43754" spans="81:81">
      <c r="CC43754" s="2"/>
    </row>
    <row r="43755" spans="81:81">
      <c r="CC43755" s="2"/>
    </row>
    <row r="43756" spans="81:81">
      <c r="CC43756" s="2"/>
    </row>
    <row r="43757" spans="81:81">
      <c r="CC43757" s="2"/>
    </row>
    <row r="43758" spans="81:81">
      <c r="CC43758" s="2"/>
    </row>
    <row r="43759" spans="81:81">
      <c r="CC43759" s="2"/>
    </row>
    <row r="43760" spans="81:81">
      <c r="CC43760" s="2"/>
    </row>
    <row r="43761" spans="81:81">
      <c r="CC43761" s="2"/>
    </row>
    <row r="43762" spans="81:81">
      <c r="CC43762" s="2"/>
    </row>
    <row r="43763" spans="81:81">
      <c r="CC43763" s="2"/>
    </row>
    <row r="43764" spans="81:81">
      <c r="CC43764" s="2"/>
    </row>
    <row r="43765" spans="81:81">
      <c r="CC43765" s="2"/>
    </row>
    <row r="43766" spans="81:81">
      <c r="CC43766" s="2"/>
    </row>
    <row r="43767" spans="81:81">
      <c r="CC43767" s="2"/>
    </row>
    <row r="43768" spans="81:81">
      <c r="CC43768" s="2"/>
    </row>
    <row r="43769" spans="81:81">
      <c r="CC43769" s="2"/>
    </row>
    <row r="43770" spans="81:81">
      <c r="CC43770" s="2"/>
    </row>
    <row r="43771" spans="81:81">
      <c r="CC43771" s="2"/>
    </row>
    <row r="43772" spans="81:81">
      <c r="CC43772" s="2"/>
    </row>
    <row r="43773" spans="81:81">
      <c r="CC43773" s="2"/>
    </row>
    <row r="43774" spans="81:81">
      <c r="CC43774" s="2"/>
    </row>
    <row r="43775" spans="81:81">
      <c r="CC43775" s="2"/>
    </row>
    <row r="43776" spans="81:81">
      <c r="CC43776" s="2"/>
    </row>
    <row r="43777" spans="81:81">
      <c r="CC43777" s="2"/>
    </row>
    <row r="43778" spans="81:81">
      <c r="CC43778" s="2"/>
    </row>
    <row r="43779" spans="81:81">
      <c r="CC43779" s="2"/>
    </row>
    <row r="43780" spans="81:81">
      <c r="CC43780" s="2"/>
    </row>
    <row r="43781" spans="81:81">
      <c r="CC43781" s="2"/>
    </row>
    <row r="43782" spans="81:81">
      <c r="CC43782" s="2"/>
    </row>
    <row r="43783" spans="81:81">
      <c r="CC43783" s="2"/>
    </row>
    <row r="43784" spans="81:81">
      <c r="CC43784" s="2"/>
    </row>
    <row r="43785" spans="81:81">
      <c r="CC43785" s="2"/>
    </row>
    <row r="43786" spans="81:81">
      <c r="CC43786" s="2"/>
    </row>
    <row r="43787" spans="81:81">
      <c r="CC43787" s="2"/>
    </row>
    <row r="43788" spans="81:81">
      <c r="CC43788" s="2"/>
    </row>
    <row r="43789" spans="81:81">
      <c r="CC43789" s="2"/>
    </row>
    <row r="43790" spans="81:81">
      <c r="CC43790" s="2"/>
    </row>
    <row r="43791" spans="81:81">
      <c r="CC43791" s="2"/>
    </row>
    <row r="43792" spans="81:81">
      <c r="CC43792" s="2"/>
    </row>
    <row r="43793" spans="81:81">
      <c r="CC43793" s="2"/>
    </row>
    <row r="43794" spans="81:81">
      <c r="CC43794" s="2"/>
    </row>
    <row r="43795" spans="81:81">
      <c r="CC43795" s="2"/>
    </row>
    <row r="43796" spans="81:81">
      <c r="CC43796" s="2"/>
    </row>
    <row r="43797" spans="81:81">
      <c r="CC43797" s="2"/>
    </row>
    <row r="43798" spans="81:81">
      <c r="CC43798" s="2"/>
    </row>
    <row r="43799" spans="81:81">
      <c r="CC43799" s="2"/>
    </row>
    <row r="43800" spans="81:81">
      <c r="CC43800" s="2"/>
    </row>
    <row r="43801" spans="81:81">
      <c r="CC43801" s="2"/>
    </row>
    <row r="43802" spans="81:81">
      <c r="CC43802" s="2"/>
    </row>
    <row r="43803" spans="81:81">
      <c r="CC43803" s="2"/>
    </row>
    <row r="43804" spans="81:81">
      <c r="CC43804" s="2"/>
    </row>
    <row r="43805" spans="81:81">
      <c r="CC43805" s="2"/>
    </row>
    <row r="43806" spans="81:81">
      <c r="CC43806" s="2"/>
    </row>
    <row r="43807" spans="81:81">
      <c r="CC43807" s="2"/>
    </row>
    <row r="43808" spans="81:81">
      <c r="CC43808" s="2"/>
    </row>
    <row r="43809" spans="81:81">
      <c r="CC43809" s="2"/>
    </row>
    <row r="43810" spans="81:81">
      <c r="CC43810" s="2"/>
    </row>
    <row r="43811" spans="81:81">
      <c r="CC43811" s="2"/>
    </row>
    <row r="43812" spans="81:81">
      <c r="CC43812" s="2"/>
    </row>
    <row r="43813" spans="81:81">
      <c r="CC43813" s="2"/>
    </row>
    <row r="43814" spans="81:81">
      <c r="CC43814" s="2"/>
    </row>
    <row r="43815" spans="81:81">
      <c r="CC43815" s="2"/>
    </row>
    <row r="43816" spans="81:81">
      <c r="CC43816" s="2"/>
    </row>
    <row r="43817" spans="81:81">
      <c r="CC43817" s="2"/>
    </row>
    <row r="43818" spans="81:81">
      <c r="CC43818" s="2"/>
    </row>
    <row r="43819" spans="81:81">
      <c r="CC43819" s="2"/>
    </row>
    <row r="43820" spans="81:81">
      <c r="CC43820" s="2"/>
    </row>
    <row r="43821" spans="81:81">
      <c r="CC43821" s="2"/>
    </row>
    <row r="43822" spans="81:81">
      <c r="CC43822" s="2"/>
    </row>
    <row r="43823" spans="81:81">
      <c r="CC43823" s="2"/>
    </row>
    <row r="43824" spans="81:81">
      <c r="CC43824" s="2"/>
    </row>
    <row r="43825" spans="81:81">
      <c r="CC43825" s="2"/>
    </row>
    <row r="43826" spans="81:81">
      <c r="CC43826" s="2"/>
    </row>
    <row r="43827" spans="81:81">
      <c r="CC43827" s="2"/>
    </row>
    <row r="43828" spans="81:81">
      <c r="CC43828" s="2"/>
    </row>
    <row r="43829" spans="81:81">
      <c r="CC43829" s="2"/>
    </row>
    <row r="43830" spans="81:81">
      <c r="CC43830" s="2"/>
    </row>
    <row r="43831" spans="81:81">
      <c r="CC43831" s="2"/>
    </row>
    <row r="43832" spans="81:81">
      <c r="CC43832" s="2"/>
    </row>
    <row r="43833" spans="81:81">
      <c r="CC43833" s="2"/>
    </row>
    <row r="43834" spans="81:81">
      <c r="CC43834" s="2"/>
    </row>
    <row r="43835" spans="81:81">
      <c r="CC43835" s="2"/>
    </row>
    <row r="43836" spans="81:81">
      <c r="CC43836" s="2"/>
    </row>
    <row r="43837" spans="81:81">
      <c r="CC43837" s="2"/>
    </row>
    <row r="43838" spans="81:81">
      <c r="CC43838" s="2"/>
    </row>
    <row r="43839" spans="81:81">
      <c r="CC43839" s="2"/>
    </row>
    <row r="43840" spans="81:81">
      <c r="CC43840" s="2"/>
    </row>
    <row r="43841" spans="81:81">
      <c r="CC43841" s="2"/>
    </row>
    <row r="43842" spans="81:81">
      <c r="CC43842" s="2"/>
    </row>
    <row r="43843" spans="81:81">
      <c r="CC43843" s="2"/>
    </row>
    <row r="43844" spans="81:81">
      <c r="CC43844" s="2"/>
    </row>
    <row r="43845" spans="81:81">
      <c r="CC43845" s="2"/>
    </row>
    <row r="43846" spans="81:81">
      <c r="CC43846" s="2"/>
    </row>
    <row r="43847" spans="81:81">
      <c r="CC43847" s="2"/>
    </row>
    <row r="43848" spans="81:81">
      <c r="CC43848" s="2"/>
    </row>
    <row r="43849" spans="81:81">
      <c r="CC43849" s="2"/>
    </row>
    <row r="43850" spans="81:81">
      <c r="CC43850" s="2"/>
    </row>
    <row r="43851" spans="81:81">
      <c r="CC43851" s="2"/>
    </row>
    <row r="43852" spans="81:81">
      <c r="CC43852" s="2"/>
    </row>
    <row r="43853" spans="81:81">
      <c r="CC43853" s="2"/>
    </row>
    <row r="43854" spans="81:81">
      <c r="CC43854" s="2"/>
    </row>
    <row r="43855" spans="81:81">
      <c r="CC43855" s="2"/>
    </row>
    <row r="43856" spans="81:81">
      <c r="CC43856" s="2"/>
    </row>
    <row r="43857" spans="81:81">
      <c r="CC43857" s="2"/>
    </row>
    <row r="43858" spans="81:81">
      <c r="CC43858" s="2"/>
    </row>
    <row r="43859" spans="81:81">
      <c r="CC43859" s="2"/>
    </row>
    <row r="43860" spans="81:81">
      <c r="CC43860" s="2"/>
    </row>
    <row r="43861" spans="81:81">
      <c r="CC43861" s="2"/>
    </row>
    <row r="43862" spans="81:81">
      <c r="CC43862" s="2"/>
    </row>
    <row r="43863" spans="81:81">
      <c r="CC43863" s="2"/>
    </row>
    <row r="43864" spans="81:81">
      <c r="CC43864" s="2"/>
    </row>
    <row r="43865" spans="81:81">
      <c r="CC43865" s="2"/>
    </row>
    <row r="43866" spans="81:81">
      <c r="CC43866" s="2"/>
    </row>
    <row r="43867" spans="81:81">
      <c r="CC43867" s="2"/>
    </row>
    <row r="43868" spans="81:81">
      <c r="CC43868" s="2"/>
    </row>
    <row r="43869" spans="81:81">
      <c r="CC43869" s="2"/>
    </row>
    <row r="43870" spans="81:81">
      <c r="CC43870" s="2"/>
    </row>
    <row r="43871" spans="81:81">
      <c r="CC43871" s="2"/>
    </row>
    <row r="43872" spans="81:81">
      <c r="CC43872" s="2"/>
    </row>
    <row r="43873" spans="81:81">
      <c r="CC43873" s="2"/>
    </row>
    <row r="43874" spans="81:81">
      <c r="CC43874" s="2"/>
    </row>
    <row r="43875" spans="81:81">
      <c r="CC43875" s="2"/>
    </row>
    <row r="43876" spans="81:81">
      <c r="CC43876" s="2"/>
    </row>
    <row r="43877" spans="81:81">
      <c r="CC43877" s="2"/>
    </row>
    <row r="43878" spans="81:81">
      <c r="CC43878" s="2"/>
    </row>
    <row r="43879" spans="81:81">
      <c r="CC43879" s="2"/>
    </row>
    <row r="43880" spans="81:81">
      <c r="CC43880" s="2"/>
    </row>
    <row r="43881" spans="81:81">
      <c r="CC43881" s="2"/>
    </row>
    <row r="43882" spans="81:81">
      <c r="CC43882" s="2"/>
    </row>
    <row r="43883" spans="81:81">
      <c r="CC43883" s="2"/>
    </row>
    <row r="43884" spans="81:81">
      <c r="CC43884" s="2"/>
    </row>
    <row r="43885" spans="81:81">
      <c r="CC43885" s="2"/>
    </row>
    <row r="43886" spans="81:81">
      <c r="CC43886" s="2"/>
    </row>
    <row r="43887" spans="81:81">
      <c r="CC43887" s="2"/>
    </row>
    <row r="43888" spans="81:81">
      <c r="CC43888" s="2"/>
    </row>
    <row r="43889" spans="81:81">
      <c r="CC43889" s="2"/>
    </row>
    <row r="43890" spans="81:81">
      <c r="CC43890" s="2"/>
    </row>
    <row r="43891" spans="81:81">
      <c r="CC43891" s="2"/>
    </row>
    <row r="43892" spans="81:81">
      <c r="CC43892" s="2"/>
    </row>
    <row r="43893" spans="81:81">
      <c r="CC43893" s="2"/>
    </row>
    <row r="43894" spans="81:81">
      <c r="CC43894" s="2"/>
    </row>
    <row r="43895" spans="81:81">
      <c r="CC43895" s="2"/>
    </row>
    <row r="43896" spans="81:81">
      <c r="CC43896" s="2"/>
    </row>
    <row r="43897" spans="81:81">
      <c r="CC43897" s="2"/>
    </row>
    <row r="43898" spans="81:81">
      <c r="CC43898" s="2"/>
    </row>
    <row r="43899" spans="81:81">
      <c r="CC43899" s="2"/>
    </row>
    <row r="43900" spans="81:81">
      <c r="CC43900" s="2"/>
    </row>
    <row r="43901" spans="81:81">
      <c r="CC43901" s="2"/>
    </row>
    <row r="43902" spans="81:81">
      <c r="CC43902" s="2"/>
    </row>
    <row r="43903" spans="81:81">
      <c r="CC43903" s="2"/>
    </row>
    <row r="43904" spans="81:81">
      <c r="CC43904" s="2"/>
    </row>
    <row r="43905" spans="81:81">
      <c r="CC43905" s="2"/>
    </row>
    <row r="43906" spans="81:81">
      <c r="CC43906" s="2"/>
    </row>
    <row r="43907" spans="81:81">
      <c r="CC43907" s="2"/>
    </row>
    <row r="43908" spans="81:81">
      <c r="CC43908" s="2"/>
    </row>
    <row r="43909" spans="81:81">
      <c r="CC43909" s="2"/>
    </row>
    <row r="43910" spans="81:81">
      <c r="CC43910" s="2"/>
    </row>
    <row r="43911" spans="81:81">
      <c r="CC43911" s="2"/>
    </row>
    <row r="43912" spans="81:81">
      <c r="CC43912" s="2"/>
    </row>
    <row r="43913" spans="81:81">
      <c r="CC43913" s="2"/>
    </row>
    <row r="43914" spans="81:81">
      <c r="CC43914" s="2"/>
    </row>
    <row r="43915" spans="81:81">
      <c r="CC43915" s="2"/>
    </row>
    <row r="43916" spans="81:81">
      <c r="CC43916" s="2"/>
    </row>
    <row r="43917" spans="81:81">
      <c r="CC43917" s="2"/>
    </row>
    <row r="43918" spans="81:81">
      <c r="CC43918" s="2"/>
    </row>
    <row r="43919" spans="81:81">
      <c r="CC43919" s="2"/>
    </row>
    <row r="43920" spans="81:81">
      <c r="CC43920" s="2"/>
    </row>
    <row r="43921" spans="81:81">
      <c r="CC43921" s="2"/>
    </row>
    <row r="43922" spans="81:81">
      <c r="CC43922" s="2"/>
    </row>
    <row r="43923" spans="81:81">
      <c r="CC43923" s="2"/>
    </row>
    <row r="43924" spans="81:81">
      <c r="CC43924" s="2"/>
    </row>
    <row r="43925" spans="81:81">
      <c r="CC43925" s="2"/>
    </row>
    <row r="43926" spans="81:81">
      <c r="CC43926" s="2"/>
    </row>
    <row r="43927" spans="81:81">
      <c r="CC43927" s="2"/>
    </row>
    <row r="43928" spans="81:81">
      <c r="CC43928" s="2"/>
    </row>
    <row r="43929" spans="81:81">
      <c r="CC43929" s="2"/>
    </row>
    <row r="43930" spans="81:81">
      <c r="CC43930" s="2"/>
    </row>
    <row r="43931" spans="81:81">
      <c r="CC43931" s="2"/>
    </row>
    <row r="43932" spans="81:81">
      <c r="CC43932" s="2"/>
    </row>
    <row r="43933" spans="81:81">
      <c r="CC43933" s="2"/>
    </row>
    <row r="43934" spans="81:81">
      <c r="CC43934" s="2"/>
    </row>
    <row r="43935" spans="81:81">
      <c r="CC43935" s="2"/>
    </row>
    <row r="43936" spans="81:81">
      <c r="CC43936" s="2"/>
    </row>
    <row r="43937" spans="81:81">
      <c r="CC43937" s="2"/>
    </row>
    <row r="43938" spans="81:81">
      <c r="CC43938" s="2"/>
    </row>
    <row r="43939" spans="81:81">
      <c r="CC43939" s="2"/>
    </row>
    <row r="43940" spans="81:81">
      <c r="CC43940" s="2"/>
    </row>
    <row r="43941" spans="81:81">
      <c r="CC43941" s="2"/>
    </row>
    <row r="43942" spans="81:81">
      <c r="CC43942" s="2"/>
    </row>
    <row r="43943" spans="81:81">
      <c r="CC43943" s="2"/>
    </row>
    <row r="43944" spans="81:81">
      <c r="CC43944" s="2"/>
    </row>
    <row r="43945" spans="81:81">
      <c r="CC43945" s="2"/>
    </row>
    <row r="43946" spans="81:81">
      <c r="CC43946" s="2"/>
    </row>
    <row r="43947" spans="81:81">
      <c r="CC43947" s="2"/>
    </row>
    <row r="43948" spans="81:81">
      <c r="CC43948" s="2"/>
    </row>
    <row r="43949" spans="81:81">
      <c r="CC43949" s="2"/>
    </row>
    <row r="43950" spans="81:81">
      <c r="CC43950" s="2"/>
    </row>
    <row r="43951" spans="81:81">
      <c r="CC43951" s="2"/>
    </row>
    <row r="43952" spans="81:81">
      <c r="CC43952" s="2"/>
    </row>
    <row r="43953" spans="81:81">
      <c r="CC43953" s="2"/>
    </row>
    <row r="43954" spans="81:81">
      <c r="CC43954" s="2"/>
    </row>
    <row r="43955" spans="81:81">
      <c r="CC43955" s="2"/>
    </row>
    <row r="43956" spans="81:81">
      <c r="CC43956" s="2"/>
    </row>
    <row r="43957" spans="81:81">
      <c r="CC43957" s="2"/>
    </row>
    <row r="43958" spans="81:81">
      <c r="CC43958" s="2"/>
    </row>
    <row r="43959" spans="81:81">
      <c r="CC43959" s="2"/>
    </row>
    <row r="43960" spans="81:81">
      <c r="CC43960" s="2"/>
    </row>
    <row r="43961" spans="81:81">
      <c r="CC43961" s="2"/>
    </row>
    <row r="43962" spans="81:81">
      <c r="CC43962" s="2"/>
    </row>
    <row r="43963" spans="81:81">
      <c r="CC43963" s="2"/>
    </row>
    <row r="43964" spans="81:81">
      <c r="CC43964" s="2"/>
    </row>
    <row r="43965" spans="81:81">
      <c r="CC43965" s="2"/>
    </row>
    <row r="43966" spans="81:81">
      <c r="CC43966" s="2"/>
    </row>
    <row r="43967" spans="81:81">
      <c r="CC43967" s="2"/>
    </row>
    <row r="43968" spans="81:81">
      <c r="CC43968" s="2"/>
    </row>
    <row r="43969" spans="81:81">
      <c r="CC43969" s="2"/>
    </row>
    <row r="43970" spans="81:81">
      <c r="CC43970" s="2"/>
    </row>
    <row r="43971" spans="81:81">
      <c r="CC43971" s="2"/>
    </row>
    <row r="43972" spans="81:81">
      <c r="CC43972" s="2"/>
    </row>
    <row r="43973" spans="81:81">
      <c r="CC43973" s="2"/>
    </row>
    <row r="43974" spans="81:81">
      <c r="CC43974" s="2"/>
    </row>
    <row r="43975" spans="81:81">
      <c r="CC43975" s="2"/>
    </row>
    <row r="43976" spans="81:81">
      <c r="CC43976" s="2"/>
    </row>
    <row r="43977" spans="81:81">
      <c r="CC43977" s="2"/>
    </row>
    <row r="43978" spans="81:81">
      <c r="CC43978" s="2"/>
    </row>
    <row r="43979" spans="81:81">
      <c r="CC43979" s="2"/>
    </row>
    <row r="43980" spans="81:81">
      <c r="CC43980" s="2"/>
    </row>
    <row r="43981" spans="81:81">
      <c r="CC43981" s="2"/>
    </row>
    <row r="43982" spans="81:81">
      <c r="CC43982" s="2"/>
    </row>
    <row r="43983" spans="81:81">
      <c r="CC43983" s="2"/>
    </row>
    <row r="43984" spans="81:81">
      <c r="CC43984" s="2"/>
    </row>
    <row r="43985" spans="81:81">
      <c r="CC43985" s="2"/>
    </row>
    <row r="43986" spans="81:81">
      <c r="CC43986" s="2"/>
    </row>
    <row r="43987" spans="81:81">
      <c r="CC43987" s="2"/>
    </row>
    <row r="43988" spans="81:81">
      <c r="CC43988" s="2"/>
    </row>
    <row r="43989" spans="81:81">
      <c r="CC43989" s="2"/>
    </row>
    <row r="43990" spans="81:81">
      <c r="CC43990" s="2"/>
    </row>
    <row r="43991" spans="81:81">
      <c r="CC43991" s="2"/>
    </row>
    <row r="43992" spans="81:81">
      <c r="CC43992" s="2"/>
    </row>
    <row r="43993" spans="81:81">
      <c r="CC43993" s="2"/>
    </row>
    <row r="43994" spans="81:81">
      <c r="CC43994" s="2"/>
    </row>
    <row r="43995" spans="81:81">
      <c r="CC43995" s="2"/>
    </row>
    <row r="43996" spans="81:81">
      <c r="CC43996" s="2"/>
    </row>
    <row r="43997" spans="81:81">
      <c r="CC43997" s="2"/>
    </row>
    <row r="43998" spans="81:81">
      <c r="CC43998" s="2"/>
    </row>
    <row r="43999" spans="81:81">
      <c r="CC43999" s="2"/>
    </row>
    <row r="44000" spans="81:81">
      <c r="CC44000" s="2"/>
    </row>
    <row r="44001" spans="81:81">
      <c r="CC44001" s="2"/>
    </row>
    <row r="44002" spans="81:81">
      <c r="CC44002" s="2"/>
    </row>
    <row r="44003" spans="81:81">
      <c r="CC44003" s="2"/>
    </row>
    <row r="44004" spans="81:81">
      <c r="CC44004" s="2"/>
    </row>
    <row r="44005" spans="81:81">
      <c r="CC44005" s="2"/>
    </row>
    <row r="44006" spans="81:81">
      <c r="CC44006" s="2"/>
    </row>
    <row r="44007" spans="81:81">
      <c r="CC44007" s="2"/>
    </row>
    <row r="44008" spans="81:81">
      <c r="CC44008" s="2"/>
    </row>
    <row r="44009" spans="81:81">
      <c r="CC44009" s="2"/>
    </row>
    <row r="44010" spans="81:81">
      <c r="CC44010" s="2"/>
    </row>
    <row r="44011" spans="81:81">
      <c r="CC44011" s="2"/>
    </row>
    <row r="44012" spans="81:81">
      <c r="CC44012" s="2"/>
    </row>
    <row r="44013" spans="81:81">
      <c r="CC44013" s="2"/>
    </row>
    <row r="44014" spans="81:81">
      <c r="CC44014" s="2"/>
    </row>
    <row r="44015" spans="81:81">
      <c r="CC44015" s="2"/>
    </row>
    <row r="44016" spans="81:81">
      <c r="CC44016" s="2"/>
    </row>
    <row r="44017" spans="81:81">
      <c r="CC44017" s="2"/>
    </row>
    <row r="44018" spans="81:81">
      <c r="CC44018" s="2"/>
    </row>
    <row r="44019" spans="81:81">
      <c r="CC44019" s="2"/>
    </row>
    <row r="44020" spans="81:81">
      <c r="CC44020" s="2"/>
    </row>
    <row r="44021" spans="81:81">
      <c r="CC44021" s="2"/>
    </row>
    <row r="44022" spans="81:81">
      <c r="CC44022" s="2"/>
    </row>
    <row r="44023" spans="81:81">
      <c r="CC44023" s="2"/>
    </row>
    <row r="44024" spans="81:81">
      <c r="CC44024" s="2"/>
    </row>
    <row r="44025" spans="81:81">
      <c r="CC44025" s="2"/>
    </row>
    <row r="44026" spans="81:81">
      <c r="CC44026" s="2"/>
    </row>
    <row r="44027" spans="81:81">
      <c r="CC44027" s="2"/>
    </row>
    <row r="44028" spans="81:81">
      <c r="CC44028" s="2"/>
    </row>
    <row r="44029" spans="81:81">
      <c r="CC44029" s="2"/>
    </row>
    <row r="44030" spans="81:81">
      <c r="CC44030" s="2"/>
    </row>
    <row r="44031" spans="81:81">
      <c r="CC44031" s="2"/>
    </row>
    <row r="44032" spans="81:81">
      <c r="CC44032" s="2"/>
    </row>
    <row r="44033" spans="81:81">
      <c r="CC44033" s="2"/>
    </row>
    <row r="44034" spans="81:81">
      <c r="CC44034" s="2"/>
    </row>
    <row r="44035" spans="81:81">
      <c r="CC44035" s="2"/>
    </row>
    <row r="44036" spans="81:81">
      <c r="CC44036" s="2"/>
    </row>
    <row r="44037" spans="81:81">
      <c r="CC44037" s="2"/>
    </row>
    <row r="44038" spans="81:81">
      <c r="CC44038" s="2"/>
    </row>
    <row r="44039" spans="81:81">
      <c r="CC44039" s="2"/>
    </row>
    <row r="44040" spans="81:81">
      <c r="CC44040" s="2"/>
    </row>
    <row r="44041" spans="81:81">
      <c r="CC44041" s="2"/>
    </row>
    <row r="44042" spans="81:81">
      <c r="CC44042" s="2"/>
    </row>
    <row r="44043" spans="81:81">
      <c r="CC44043" s="2"/>
    </row>
    <row r="44044" spans="81:81">
      <c r="CC44044" s="2"/>
    </row>
    <row r="44045" spans="81:81">
      <c r="CC44045" s="2"/>
    </row>
    <row r="44046" spans="81:81">
      <c r="CC44046" s="2"/>
    </row>
    <row r="44047" spans="81:81">
      <c r="CC44047" s="2"/>
    </row>
    <row r="44048" spans="81:81">
      <c r="CC44048" s="2"/>
    </row>
    <row r="44049" spans="81:81">
      <c r="CC44049" s="2"/>
    </row>
    <row r="44050" spans="81:81">
      <c r="CC44050" s="2"/>
    </row>
    <row r="44051" spans="81:81">
      <c r="CC44051" s="2"/>
    </row>
    <row r="44052" spans="81:81">
      <c r="CC44052" s="2"/>
    </row>
    <row r="44053" spans="81:81">
      <c r="CC44053" s="2"/>
    </row>
    <row r="44054" spans="81:81">
      <c r="CC44054" s="2"/>
    </row>
    <row r="44055" spans="81:81">
      <c r="CC44055" s="2"/>
    </row>
    <row r="44056" spans="81:81">
      <c r="CC44056" s="2"/>
    </row>
    <row r="44057" spans="81:81">
      <c r="CC44057" s="2"/>
    </row>
    <row r="44058" spans="81:81">
      <c r="CC44058" s="2"/>
    </row>
    <row r="44059" spans="81:81">
      <c r="CC44059" s="2"/>
    </row>
    <row r="44060" spans="81:81">
      <c r="CC44060" s="2"/>
    </row>
    <row r="44061" spans="81:81">
      <c r="CC44061" s="2"/>
    </row>
    <row r="44062" spans="81:81">
      <c r="CC44062" s="2"/>
    </row>
    <row r="44063" spans="81:81">
      <c r="CC44063" s="2"/>
    </row>
    <row r="44064" spans="81:81">
      <c r="CC44064" s="2"/>
    </row>
    <row r="44065" spans="81:81">
      <c r="CC44065" s="2"/>
    </row>
    <row r="44066" spans="81:81">
      <c r="CC44066" s="2"/>
    </row>
    <row r="44067" spans="81:81">
      <c r="CC44067" s="2"/>
    </row>
    <row r="44068" spans="81:81">
      <c r="CC44068" s="2"/>
    </row>
    <row r="44069" spans="81:81">
      <c r="CC44069" s="2"/>
    </row>
    <row r="44070" spans="81:81">
      <c r="CC44070" s="2"/>
    </row>
    <row r="44071" spans="81:81">
      <c r="CC44071" s="2"/>
    </row>
    <row r="44072" spans="81:81">
      <c r="CC44072" s="2"/>
    </row>
    <row r="44073" spans="81:81">
      <c r="CC44073" s="2"/>
    </row>
    <row r="44074" spans="81:81">
      <c r="CC44074" s="2"/>
    </row>
    <row r="44075" spans="81:81">
      <c r="CC44075" s="2"/>
    </row>
    <row r="44076" spans="81:81">
      <c r="CC44076" s="2"/>
    </row>
    <row r="44077" spans="81:81">
      <c r="CC44077" s="2"/>
    </row>
    <row r="44078" spans="81:81">
      <c r="CC44078" s="2"/>
    </row>
    <row r="44079" spans="81:81">
      <c r="CC44079" s="2"/>
    </row>
    <row r="44080" spans="81:81">
      <c r="CC44080" s="2"/>
    </row>
    <row r="44081" spans="81:81">
      <c r="CC44081" s="2"/>
    </row>
    <row r="44082" spans="81:81">
      <c r="CC44082" s="2"/>
    </row>
    <row r="44083" spans="81:81">
      <c r="CC44083" s="2"/>
    </row>
    <row r="44084" spans="81:81">
      <c r="CC44084" s="2"/>
    </row>
    <row r="44085" spans="81:81">
      <c r="CC44085" s="2"/>
    </row>
    <row r="44086" spans="81:81">
      <c r="CC44086" s="2"/>
    </row>
    <row r="44087" spans="81:81">
      <c r="CC44087" s="2"/>
    </row>
    <row r="44088" spans="81:81">
      <c r="CC44088" s="2"/>
    </row>
    <row r="44089" spans="81:81">
      <c r="CC44089" s="2"/>
    </row>
    <row r="44090" spans="81:81">
      <c r="CC44090" s="2"/>
    </row>
    <row r="44091" spans="81:81">
      <c r="CC44091" s="2"/>
    </row>
    <row r="44092" spans="81:81">
      <c r="CC44092" s="2"/>
    </row>
    <row r="44093" spans="81:81">
      <c r="CC44093" s="2"/>
    </row>
    <row r="44094" spans="81:81">
      <c r="CC44094" s="2"/>
    </row>
    <row r="44095" spans="81:81">
      <c r="CC44095" s="2"/>
    </row>
    <row r="44096" spans="81:81">
      <c r="CC44096" s="2"/>
    </row>
    <row r="44097" spans="81:81">
      <c r="CC44097" s="2"/>
    </row>
    <row r="44098" spans="81:81">
      <c r="CC44098" s="2"/>
    </row>
    <row r="44099" spans="81:81">
      <c r="CC44099" s="2"/>
    </row>
    <row r="44100" spans="81:81">
      <c r="CC44100" s="2"/>
    </row>
    <row r="44101" spans="81:81">
      <c r="CC44101" s="2"/>
    </row>
    <row r="44102" spans="81:81">
      <c r="CC44102" s="2"/>
    </row>
    <row r="44103" spans="81:81">
      <c r="CC44103" s="2"/>
    </row>
    <row r="44104" spans="81:81">
      <c r="CC44104" s="2"/>
    </row>
    <row r="44105" spans="81:81">
      <c r="CC44105" s="2"/>
    </row>
    <row r="44106" spans="81:81">
      <c r="CC44106" s="2"/>
    </row>
    <row r="44107" spans="81:81">
      <c r="CC44107" s="2"/>
    </row>
    <row r="44108" spans="81:81">
      <c r="CC44108" s="2"/>
    </row>
    <row r="44109" spans="81:81">
      <c r="CC44109" s="2"/>
    </row>
    <row r="44110" spans="81:81">
      <c r="CC44110" s="2"/>
    </row>
    <row r="44111" spans="81:81">
      <c r="CC44111" s="2"/>
    </row>
    <row r="44112" spans="81:81">
      <c r="CC44112" s="2"/>
    </row>
    <row r="44113" spans="81:81">
      <c r="CC44113" s="2"/>
    </row>
    <row r="44114" spans="81:81">
      <c r="CC44114" s="2"/>
    </row>
    <row r="44115" spans="81:81">
      <c r="CC44115" s="2"/>
    </row>
    <row r="44116" spans="81:81">
      <c r="CC44116" s="2"/>
    </row>
    <row r="44117" spans="81:81">
      <c r="CC44117" s="2"/>
    </row>
    <row r="44118" spans="81:81">
      <c r="CC44118" s="2"/>
    </row>
    <row r="44119" spans="81:81">
      <c r="CC44119" s="2"/>
    </row>
    <row r="44120" spans="81:81">
      <c r="CC44120" s="2"/>
    </row>
    <row r="44121" spans="81:81">
      <c r="CC44121" s="2"/>
    </row>
    <row r="44122" spans="81:81">
      <c r="CC44122" s="2"/>
    </row>
    <row r="44123" spans="81:81">
      <c r="CC44123" s="2"/>
    </row>
    <row r="44124" spans="81:81">
      <c r="CC44124" s="2"/>
    </row>
    <row r="44125" spans="81:81">
      <c r="CC44125" s="2"/>
    </row>
    <row r="44126" spans="81:81">
      <c r="CC44126" s="2"/>
    </row>
    <row r="44127" spans="81:81">
      <c r="CC44127" s="2"/>
    </row>
    <row r="44128" spans="81:81">
      <c r="CC44128" s="2"/>
    </row>
    <row r="44129" spans="81:81">
      <c r="CC44129" s="2"/>
    </row>
    <row r="44130" spans="81:81">
      <c r="CC44130" s="2"/>
    </row>
    <row r="44131" spans="81:81">
      <c r="CC44131" s="2"/>
    </row>
    <row r="44132" spans="81:81">
      <c r="CC44132" s="2"/>
    </row>
    <row r="44133" spans="81:81">
      <c r="CC44133" s="2"/>
    </row>
    <row r="44134" spans="81:81">
      <c r="CC44134" s="2"/>
    </row>
    <row r="44135" spans="81:81">
      <c r="CC44135" s="2"/>
    </row>
    <row r="44136" spans="81:81">
      <c r="CC44136" s="2"/>
    </row>
    <row r="44137" spans="81:81">
      <c r="CC44137" s="2"/>
    </row>
    <row r="44138" spans="81:81">
      <c r="CC44138" s="2"/>
    </row>
    <row r="44139" spans="81:81">
      <c r="CC44139" s="2"/>
    </row>
    <row r="44140" spans="81:81">
      <c r="CC44140" s="2"/>
    </row>
    <row r="44141" spans="81:81">
      <c r="CC44141" s="2"/>
    </row>
    <row r="44142" spans="81:81">
      <c r="CC44142" s="2"/>
    </row>
    <row r="44143" spans="81:81">
      <c r="CC44143" s="2"/>
    </row>
    <row r="44144" spans="81:81">
      <c r="CC44144" s="2"/>
    </row>
    <row r="44145" spans="81:81">
      <c r="CC44145" s="2"/>
    </row>
    <row r="44146" spans="81:81">
      <c r="CC44146" s="2"/>
    </row>
    <row r="44147" spans="81:81">
      <c r="CC44147" s="2"/>
    </row>
    <row r="44148" spans="81:81">
      <c r="CC44148" s="2"/>
    </row>
    <row r="44149" spans="81:81">
      <c r="CC44149" s="2"/>
    </row>
    <row r="44150" spans="81:81">
      <c r="CC44150" s="2"/>
    </row>
    <row r="44151" spans="81:81">
      <c r="CC44151" s="2"/>
    </row>
    <row r="44152" spans="81:81">
      <c r="CC44152" s="2"/>
    </row>
    <row r="44153" spans="81:81">
      <c r="CC44153" s="2"/>
    </row>
    <row r="44154" spans="81:81">
      <c r="CC44154" s="2"/>
    </row>
    <row r="44155" spans="81:81">
      <c r="CC44155" s="2"/>
    </row>
    <row r="44156" spans="81:81">
      <c r="CC44156" s="2"/>
    </row>
    <row r="44157" spans="81:81">
      <c r="CC44157" s="2"/>
    </row>
    <row r="44158" spans="81:81">
      <c r="CC44158" s="2"/>
    </row>
    <row r="44159" spans="81:81">
      <c r="CC44159" s="2"/>
    </row>
    <row r="44160" spans="81:81">
      <c r="CC44160" s="2"/>
    </row>
    <row r="44161" spans="81:81">
      <c r="CC44161" s="2"/>
    </row>
    <row r="44162" spans="81:81">
      <c r="CC44162" s="2"/>
    </row>
    <row r="44163" spans="81:81">
      <c r="CC44163" s="2"/>
    </row>
    <row r="44164" spans="81:81">
      <c r="CC44164" s="2"/>
    </row>
    <row r="44165" spans="81:81">
      <c r="CC44165" s="2"/>
    </row>
    <row r="44166" spans="81:81">
      <c r="CC44166" s="2"/>
    </row>
    <row r="44167" spans="81:81">
      <c r="CC44167" s="2"/>
    </row>
    <row r="44168" spans="81:81">
      <c r="CC44168" s="2"/>
    </row>
    <row r="44169" spans="81:81">
      <c r="CC44169" s="2"/>
    </row>
    <row r="44170" spans="81:81">
      <c r="CC44170" s="2"/>
    </row>
    <row r="44171" spans="81:81">
      <c r="CC44171" s="2"/>
    </row>
    <row r="44172" spans="81:81">
      <c r="CC44172" s="2"/>
    </row>
    <row r="44173" spans="81:81">
      <c r="CC44173" s="2"/>
    </row>
    <row r="44174" spans="81:81">
      <c r="CC44174" s="2"/>
    </row>
    <row r="44175" spans="81:81">
      <c r="CC44175" s="2"/>
    </row>
    <row r="44176" spans="81:81">
      <c r="CC44176" s="2"/>
    </row>
    <row r="44177" spans="81:81">
      <c r="CC44177" s="2"/>
    </row>
    <row r="44178" spans="81:81">
      <c r="CC44178" s="2"/>
    </row>
    <row r="44179" spans="81:81">
      <c r="CC44179" s="2"/>
    </row>
    <row r="44180" spans="81:81">
      <c r="CC44180" s="2"/>
    </row>
    <row r="44181" spans="81:81">
      <c r="CC44181" s="2"/>
    </row>
    <row r="44182" spans="81:81">
      <c r="CC44182" s="2"/>
    </row>
    <row r="44183" spans="81:81">
      <c r="CC44183" s="2"/>
    </row>
    <row r="44184" spans="81:81">
      <c r="CC44184" s="2"/>
    </row>
    <row r="44185" spans="81:81">
      <c r="CC44185" s="2"/>
    </row>
    <row r="44186" spans="81:81">
      <c r="CC44186" s="2"/>
    </row>
    <row r="44187" spans="81:81">
      <c r="CC44187" s="2"/>
    </row>
    <row r="44188" spans="81:81">
      <c r="CC44188" s="2"/>
    </row>
    <row r="44189" spans="81:81">
      <c r="CC44189" s="2"/>
    </row>
    <row r="44190" spans="81:81">
      <c r="CC44190" s="2"/>
    </row>
    <row r="44191" spans="81:81">
      <c r="CC44191" s="2"/>
    </row>
    <row r="44192" spans="81:81">
      <c r="CC44192" s="2"/>
    </row>
    <row r="44193" spans="81:81">
      <c r="CC44193" s="2"/>
    </row>
    <row r="44194" spans="81:81">
      <c r="CC44194" s="2"/>
    </row>
    <row r="44195" spans="81:81">
      <c r="CC44195" s="2"/>
    </row>
    <row r="44196" spans="81:81">
      <c r="CC44196" s="2"/>
    </row>
    <row r="44197" spans="81:81">
      <c r="CC44197" s="2"/>
    </row>
    <row r="44198" spans="81:81">
      <c r="CC44198" s="2"/>
    </row>
    <row r="44199" spans="81:81">
      <c r="CC44199" s="2"/>
    </row>
    <row r="44200" spans="81:81">
      <c r="CC44200" s="2"/>
    </row>
    <row r="44201" spans="81:81">
      <c r="CC44201" s="2"/>
    </row>
    <row r="44202" spans="81:81">
      <c r="CC44202" s="2"/>
    </row>
    <row r="44203" spans="81:81">
      <c r="CC44203" s="2"/>
    </row>
    <row r="44204" spans="81:81">
      <c r="CC44204" s="2"/>
    </row>
    <row r="44205" spans="81:81">
      <c r="CC44205" s="2"/>
    </row>
    <row r="44206" spans="81:81">
      <c r="CC44206" s="2"/>
    </row>
    <row r="44207" spans="81:81">
      <c r="CC44207" s="2"/>
    </row>
    <row r="44208" spans="81:81">
      <c r="CC44208" s="2"/>
    </row>
    <row r="44209" spans="81:81">
      <c r="CC44209" s="2"/>
    </row>
    <row r="44210" spans="81:81">
      <c r="CC44210" s="2"/>
    </row>
    <row r="44211" spans="81:81">
      <c r="CC44211" s="2"/>
    </row>
    <row r="44212" spans="81:81">
      <c r="CC44212" s="2"/>
    </row>
    <row r="44213" spans="81:81">
      <c r="CC44213" s="2"/>
    </row>
    <row r="44214" spans="81:81">
      <c r="CC44214" s="2"/>
    </row>
    <row r="44215" spans="81:81">
      <c r="CC44215" s="2"/>
    </row>
    <row r="44216" spans="81:81">
      <c r="CC44216" s="2"/>
    </row>
    <row r="44217" spans="81:81">
      <c r="CC44217" s="2"/>
    </row>
    <row r="44218" spans="81:81">
      <c r="CC44218" s="2"/>
    </row>
    <row r="44219" spans="81:81">
      <c r="CC44219" s="2"/>
    </row>
    <row r="44220" spans="81:81">
      <c r="CC44220" s="2"/>
    </row>
    <row r="44221" spans="81:81">
      <c r="CC44221" s="2"/>
    </row>
    <row r="44222" spans="81:81">
      <c r="CC44222" s="2"/>
    </row>
    <row r="44223" spans="81:81">
      <c r="CC44223" s="2"/>
    </row>
    <row r="44224" spans="81:81">
      <c r="CC44224" s="2"/>
    </row>
    <row r="44225" spans="81:81">
      <c r="CC44225" s="2"/>
    </row>
    <row r="44226" spans="81:81">
      <c r="CC44226" s="2"/>
    </row>
    <row r="44227" spans="81:81">
      <c r="CC44227" s="2"/>
    </row>
    <row r="44228" spans="81:81">
      <c r="CC44228" s="2"/>
    </row>
    <row r="44229" spans="81:81">
      <c r="CC44229" s="2"/>
    </row>
    <row r="44230" spans="81:81">
      <c r="CC44230" s="2"/>
    </row>
    <row r="44231" spans="81:81">
      <c r="CC44231" s="2"/>
    </row>
    <row r="44232" spans="81:81">
      <c r="CC44232" s="2"/>
    </row>
    <row r="44233" spans="81:81">
      <c r="CC44233" s="2"/>
    </row>
    <row r="44234" spans="81:81">
      <c r="CC44234" s="2"/>
    </row>
    <row r="44235" spans="81:81">
      <c r="CC44235" s="2"/>
    </row>
    <row r="44236" spans="81:81">
      <c r="CC44236" s="2"/>
    </row>
    <row r="44237" spans="81:81">
      <c r="CC44237" s="2"/>
    </row>
    <row r="44238" spans="81:81">
      <c r="CC44238" s="2"/>
    </row>
    <row r="44239" spans="81:81">
      <c r="CC44239" s="2"/>
    </row>
    <row r="44240" spans="81:81">
      <c r="CC44240" s="2"/>
    </row>
    <row r="44241" spans="81:81">
      <c r="CC44241" s="2"/>
    </row>
    <row r="44242" spans="81:81">
      <c r="CC44242" s="2"/>
    </row>
    <row r="44243" spans="81:81">
      <c r="CC44243" s="2"/>
    </row>
    <row r="44244" spans="81:81">
      <c r="CC44244" s="2"/>
    </row>
    <row r="44245" spans="81:81">
      <c r="CC44245" s="2"/>
    </row>
    <row r="44246" spans="81:81">
      <c r="CC44246" s="2"/>
    </row>
    <row r="44247" spans="81:81">
      <c r="CC44247" s="2"/>
    </row>
    <row r="44248" spans="81:81">
      <c r="CC44248" s="2"/>
    </row>
    <row r="44249" spans="81:81">
      <c r="CC44249" s="2"/>
    </row>
    <row r="44250" spans="81:81">
      <c r="CC44250" s="2"/>
    </row>
    <row r="44251" spans="81:81">
      <c r="CC44251" s="2"/>
    </row>
    <row r="44252" spans="81:81">
      <c r="CC44252" s="2"/>
    </row>
    <row r="44253" spans="81:81">
      <c r="CC44253" s="2"/>
    </row>
    <row r="44254" spans="81:81">
      <c r="CC44254" s="2"/>
    </row>
    <row r="44255" spans="81:81">
      <c r="CC44255" s="2"/>
    </row>
    <row r="44256" spans="81:81">
      <c r="CC44256" s="2"/>
    </row>
    <row r="44257" spans="81:81">
      <c r="CC44257" s="2"/>
    </row>
    <row r="44258" spans="81:81">
      <c r="CC44258" s="2"/>
    </row>
    <row r="44259" spans="81:81">
      <c r="CC44259" s="2"/>
    </row>
    <row r="44260" spans="81:81">
      <c r="CC44260" s="2"/>
    </row>
    <row r="44261" spans="81:81">
      <c r="CC44261" s="2"/>
    </row>
    <row r="44262" spans="81:81">
      <c r="CC44262" s="2"/>
    </row>
    <row r="44263" spans="81:81">
      <c r="CC44263" s="2"/>
    </row>
    <row r="44264" spans="81:81">
      <c r="CC44264" s="2"/>
    </row>
    <row r="44265" spans="81:81">
      <c r="CC44265" s="2"/>
    </row>
    <row r="44266" spans="81:81">
      <c r="CC44266" s="2"/>
    </row>
    <row r="44267" spans="81:81">
      <c r="CC44267" s="2"/>
    </row>
    <row r="44268" spans="81:81">
      <c r="CC44268" s="2"/>
    </row>
    <row r="44269" spans="81:81">
      <c r="CC44269" s="2"/>
    </row>
    <row r="44270" spans="81:81">
      <c r="CC44270" s="2"/>
    </row>
    <row r="44271" spans="81:81">
      <c r="CC44271" s="2"/>
    </row>
    <row r="44272" spans="81:81">
      <c r="CC44272" s="2"/>
    </row>
    <row r="44273" spans="81:81">
      <c r="CC44273" s="2"/>
    </row>
    <row r="44274" spans="81:81">
      <c r="CC44274" s="2"/>
    </row>
    <row r="44275" spans="81:81">
      <c r="CC44275" s="2"/>
    </row>
    <row r="44276" spans="81:81">
      <c r="CC44276" s="2"/>
    </row>
    <row r="44277" spans="81:81">
      <c r="CC44277" s="2"/>
    </row>
    <row r="44278" spans="81:81">
      <c r="CC44278" s="2"/>
    </row>
    <row r="44279" spans="81:81">
      <c r="CC44279" s="2"/>
    </row>
    <row r="44280" spans="81:81">
      <c r="CC44280" s="2"/>
    </row>
    <row r="44281" spans="81:81">
      <c r="CC44281" s="2"/>
    </row>
    <row r="44282" spans="81:81">
      <c r="CC44282" s="2"/>
    </row>
    <row r="44283" spans="81:81">
      <c r="CC44283" s="2"/>
    </row>
    <row r="44284" spans="81:81">
      <c r="CC44284" s="2"/>
    </row>
    <row r="44285" spans="81:81">
      <c r="CC44285" s="2"/>
    </row>
    <row r="44286" spans="81:81">
      <c r="CC44286" s="2"/>
    </row>
    <row r="44287" spans="81:81">
      <c r="CC44287" s="2"/>
    </row>
    <row r="44288" spans="81:81">
      <c r="CC44288" s="2"/>
    </row>
    <row r="44289" spans="81:81">
      <c r="CC44289" s="2"/>
    </row>
    <row r="44290" spans="81:81">
      <c r="CC44290" s="2"/>
    </row>
    <row r="44291" spans="81:81">
      <c r="CC44291" s="2"/>
    </row>
    <row r="44292" spans="81:81">
      <c r="CC44292" s="2"/>
    </row>
    <row r="44293" spans="81:81">
      <c r="CC44293" s="2"/>
    </row>
    <row r="44294" spans="81:81">
      <c r="CC44294" s="2"/>
    </row>
    <row r="44295" spans="81:81">
      <c r="CC44295" s="2"/>
    </row>
    <row r="44296" spans="81:81">
      <c r="CC44296" s="2"/>
    </row>
    <row r="44297" spans="81:81">
      <c r="CC44297" s="2"/>
    </row>
    <row r="44298" spans="81:81">
      <c r="CC44298" s="2"/>
    </row>
    <row r="44299" spans="81:81">
      <c r="CC44299" s="2"/>
    </row>
    <row r="44300" spans="81:81">
      <c r="CC44300" s="2"/>
    </row>
    <row r="44301" spans="81:81">
      <c r="CC44301" s="2"/>
    </row>
    <row r="44302" spans="81:81">
      <c r="CC44302" s="2"/>
    </row>
    <row r="44303" spans="81:81">
      <c r="CC44303" s="2"/>
    </row>
    <row r="44304" spans="81:81">
      <c r="CC44304" s="2"/>
    </row>
    <row r="44305" spans="81:81">
      <c r="CC44305" s="2"/>
    </row>
    <row r="44306" spans="81:81">
      <c r="CC44306" s="2"/>
    </row>
    <row r="44307" spans="81:81">
      <c r="CC44307" s="2"/>
    </row>
    <row r="44308" spans="81:81">
      <c r="CC44308" s="2"/>
    </row>
    <row r="44309" spans="81:81">
      <c r="CC44309" s="2"/>
    </row>
    <row r="44310" spans="81:81">
      <c r="CC44310" s="2"/>
    </row>
    <row r="44311" spans="81:81">
      <c r="CC44311" s="2"/>
    </row>
    <row r="44312" spans="81:81">
      <c r="CC44312" s="2"/>
    </row>
    <row r="44313" spans="81:81">
      <c r="CC44313" s="2"/>
    </row>
    <row r="44314" spans="81:81">
      <c r="CC44314" s="2"/>
    </row>
    <row r="44315" spans="81:81">
      <c r="CC44315" s="2"/>
    </row>
    <row r="44316" spans="81:81">
      <c r="CC44316" s="2"/>
    </row>
    <row r="44317" spans="81:81">
      <c r="CC44317" s="2"/>
    </row>
    <row r="44318" spans="81:81">
      <c r="CC44318" s="2"/>
    </row>
    <row r="44319" spans="81:81">
      <c r="CC44319" s="2"/>
    </row>
    <row r="44320" spans="81:81">
      <c r="CC44320" s="2"/>
    </row>
    <row r="44321" spans="81:81">
      <c r="CC44321" s="2"/>
    </row>
    <row r="44322" spans="81:81">
      <c r="CC44322" s="2"/>
    </row>
    <row r="44323" spans="81:81">
      <c r="CC44323" s="2"/>
    </row>
    <row r="44324" spans="81:81">
      <c r="CC44324" s="2"/>
    </row>
    <row r="44325" spans="81:81">
      <c r="CC44325" s="2"/>
    </row>
    <row r="44326" spans="81:81">
      <c r="CC44326" s="2"/>
    </row>
    <row r="44327" spans="81:81">
      <c r="CC44327" s="2"/>
    </row>
    <row r="44328" spans="81:81">
      <c r="CC44328" s="2"/>
    </row>
    <row r="44329" spans="81:81">
      <c r="CC44329" s="2"/>
    </row>
    <row r="44330" spans="81:81">
      <c r="CC44330" s="2"/>
    </row>
    <row r="44331" spans="81:81">
      <c r="CC44331" s="2"/>
    </row>
    <row r="44332" spans="81:81">
      <c r="CC44332" s="2"/>
    </row>
    <row r="44333" spans="81:81">
      <c r="CC44333" s="2"/>
    </row>
    <row r="44334" spans="81:81">
      <c r="CC44334" s="2"/>
    </row>
    <row r="44335" spans="81:81">
      <c r="CC44335" s="2"/>
    </row>
    <row r="44336" spans="81:81">
      <c r="CC44336" s="2"/>
    </row>
    <row r="44337" spans="81:81">
      <c r="CC44337" s="2"/>
    </row>
    <row r="44338" spans="81:81">
      <c r="CC44338" s="2"/>
    </row>
    <row r="44339" spans="81:81">
      <c r="CC44339" s="2"/>
    </row>
    <row r="44340" spans="81:81">
      <c r="CC44340" s="2"/>
    </row>
    <row r="44341" spans="81:81">
      <c r="CC44341" s="2"/>
    </row>
    <row r="44342" spans="81:81">
      <c r="CC44342" s="2"/>
    </row>
    <row r="44343" spans="81:81">
      <c r="CC44343" s="2"/>
    </row>
    <row r="44344" spans="81:81">
      <c r="CC44344" s="2"/>
    </row>
    <row r="44345" spans="81:81">
      <c r="CC44345" s="2"/>
    </row>
    <row r="44346" spans="81:81">
      <c r="CC44346" s="2"/>
    </row>
    <row r="44347" spans="81:81">
      <c r="CC44347" s="2"/>
    </row>
    <row r="44348" spans="81:81">
      <c r="CC44348" s="2"/>
    </row>
    <row r="44349" spans="81:81">
      <c r="CC44349" s="2"/>
    </row>
    <row r="44350" spans="81:81">
      <c r="CC44350" s="2"/>
    </row>
    <row r="44351" spans="81:81">
      <c r="CC44351" s="2"/>
    </row>
    <row r="44352" spans="81:81">
      <c r="CC44352" s="2"/>
    </row>
    <row r="44353" spans="81:81">
      <c r="CC44353" s="2"/>
    </row>
    <row r="44354" spans="81:81">
      <c r="CC44354" s="2"/>
    </row>
    <row r="44355" spans="81:81">
      <c r="CC44355" s="2"/>
    </row>
    <row r="44356" spans="81:81">
      <c r="CC44356" s="2"/>
    </row>
    <row r="44357" spans="81:81">
      <c r="CC44357" s="2"/>
    </row>
    <row r="44358" spans="81:81">
      <c r="CC44358" s="2"/>
    </row>
    <row r="44359" spans="81:81">
      <c r="CC44359" s="2"/>
    </row>
    <row r="44360" spans="81:81">
      <c r="CC44360" s="2"/>
    </row>
    <row r="44361" spans="81:81">
      <c r="CC44361" s="2"/>
    </row>
    <row r="44362" spans="81:81">
      <c r="CC44362" s="2"/>
    </row>
    <row r="44363" spans="81:81">
      <c r="CC44363" s="2"/>
    </row>
    <row r="44364" spans="81:81">
      <c r="CC44364" s="2"/>
    </row>
    <row r="44365" spans="81:81">
      <c r="CC44365" s="2"/>
    </row>
    <row r="44366" spans="81:81">
      <c r="CC44366" s="2"/>
    </row>
    <row r="44367" spans="81:81">
      <c r="CC44367" s="2"/>
    </row>
    <row r="44368" spans="81:81">
      <c r="CC44368" s="2"/>
    </row>
    <row r="44369" spans="81:81">
      <c r="CC44369" s="2"/>
    </row>
    <row r="44370" spans="81:81">
      <c r="CC44370" s="2"/>
    </row>
    <row r="44371" spans="81:81">
      <c r="CC44371" s="2"/>
    </row>
    <row r="44372" spans="81:81">
      <c r="CC44372" s="2"/>
    </row>
    <row r="44373" spans="81:81">
      <c r="CC44373" s="2"/>
    </row>
    <row r="44374" spans="81:81">
      <c r="CC44374" s="2"/>
    </row>
    <row r="44375" spans="81:81">
      <c r="CC44375" s="2"/>
    </row>
    <row r="44376" spans="81:81">
      <c r="CC44376" s="2"/>
    </row>
    <row r="44377" spans="81:81">
      <c r="CC44377" s="2"/>
    </row>
    <row r="44378" spans="81:81">
      <c r="CC44378" s="2"/>
    </row>
    <row r="44379" spans="81:81">
      <c r="CC44379" s="2"/>
    </row>
    <row r="44380" spans="81:81">
      <c r="CC44380" s="2"/>
    </row>
    <row r="44381" spans="81:81">
      <c r="CC44381" s="2"/>
    </row>
    <row r="44382" spans="81:81">
      <c r="CC44382" s="2"/>
    </row>
    <row r="44383" spans="81:81">
      <c r="CC44383" s="2"/>
    </row>
    <row r="44384" spans="81:81">
      <c r="CC44384" s="2"/>
    </row>
    <row r="44385" spans="81:81">
      <c r="CC44385" s="2"/>
    </row>
    <row r="44386" spans="81:81">
      <c r="CC44386" s="2"/>
    </row>
    <row r="44387" spans="81:81">
      <c r="CC44387" s="2"/>
    </row>
    <row r="44388" spans="81:81">
      <c r="CC44388" s="2"/>
    </row>
    <row r="44389" spans="81:81">
      <c r="CC44389" s="2"/>
    </row>
    <row r="44390" spans="81:81">
      <c r="CC44390" s="2"/>
    </row>
    <row r="44391" spans="81:81">
      <c r="CC44391" s="2"/>
    </row>
    <row r="44392" spans="81:81">
      <c r="CC44392" s="2"/>
    </row>
    <row r="44393" spans="81:81">
      <c r="CC44393" s="2"/>
    </row>
    <row r="44394" spans="81:81">
      <c r="CC44394" s="2"/>
    </row>
    <row r="44395" spans="81:81">
      <c r="CC44395" s="2"/>
    </row>
    <row r="44396" spans="81:81">
      <c r="CC44396" s="2"/>
    </row>
    <row r="44397" spans="81:81">
      <c r="CC44397" s="2"/>
    </row>
    <row r="44398" spans="81:81">
      <c r="CC44398" s="2"/>
    </row>
    <row r="44399" spans="81:81">
      <c r="CC44399" s="2"/>
    </row>
    <row r="44400" spans="81:81">
      <c r="CC44400" s="2"/>
    </row>
    <row r="44401" spans="81:81">
      <c r="CC44401" s="2"/>
    </row>
    <row r="44402" spans="81:81">
      <c r="CC44402" s="2"/>
    </row>
    <row r="44403" spans="81:81">
      <c r="CC44403" s="2"/>
    </row>
    <row r="44404" spans="81:81">
      <c r="CC44404" s="2"/>
    </row>
    <row r="44405" spans="81:81">
      <c r="CC44405" s="2"/>
    </row>
    <row r="44406" spans="81:81">
      <c r="CC44406" s="2"/>
    </row>
    <row r="44407" spans="81:81">
      <c r="CC44407" s="2"/>
    </row>
    <row r="44408" spans="81:81">
      <c r="CC44408" s="2"/>
    </row>
    <row r="44409" spans="81:81">
      <c r="CC44409" s="2"/>
    </row>
    <row r="44410" spans="81:81">
      <c r="CC44410" s="2"/>
    </row>
    <row r="44411" spans="81:81">
      <c r="CC44411" s="2"/>
    </row>
    <row r="44412" spans="81:81">
      <c r="CC44412" s="2"/>
    </row>
    <row r="44413" spans="81:81">
      <c r="CC44413" s="2"/>
    </row>
    <row r="44414" spans="81:81">
      <c r="CC44414" s="2"/>
    </row>
    <row r="44415" spans="81:81">
      <c r="CC44415" s="2"/>
    </row>
    <row r="44416" spans="81:81">
      <c r="CC44416" s="2"/>
    </row>
    <row r="44417" spans="81:81">
      <c r="CC44417" s="2"/>
    </row>
    <row r="44418" spans="81:81">
      <c r="CC44418" s="2"/>
    </row>
    <row r="44419" spans="81:81">
      <c r="CC44419" s="2"/>
    </row>
    <row r="44420" spans="81:81">
      <c r="CC44420" s="2"/>
    </row>
    <row r="44421" spans="81:81">
      <c r="CC44421" s="2"/>
    </row>
    <row r="44422" spans="81:81">
      <c r="CC44422" s="2"/>
    </row>
    <row r="44423" spans="81:81">
      <c r="CC44423" s="2"/>
    </row>
    <row r="44424" spans="81:81">
      <c r="CC44424" s="2"/>
    </row>
    <row r="44425" spans="81:81">
      <c r="CC44425" s="2"/>
    </row>
    <row r="44426" spans="81:81">
      <c r="CC44426" s="2"/>
    </row>
    <row r="44427" spans="81:81">
      <c r="CC44427" s="2"/>
    </row>
    <row r="44428" spans="81:81">
      <c r="CC44428" s="2"/>
    </row>
    <row r="44429" spans="81:81">
      <c r="CC44429" s="2"/>
    </row>
    <row r="44430" spans="81:81">
      <c r="CC44430" s="2"/>
    </row>
    <row r="44431" spans="81:81">
      <c r="CC44431" s="2"/>
    </row>
    <row r="44432" spans="81:81">
      <c r="CC44432" s="2"/>
    </row>
    <row r="44433" spans="81:81">
      <c r="CC44433" s="2"/>
    </row>
    <row r="44434" spans="81:81">
      <c r="CC44434" s="2"/>
    </row>
    <row r="44435" spans="81:81">
      <c r="CC44435" s="2"/>
    </row>
    <row r="44436" spans="81:81">
      <c r="CC44436" s="2"/>
    </row>
    <row r="44437" spans="81:81">
      <c r="CC44437" s="2"/>
    </row>
    <row r="44438" spans="81:81">
      <c r="CC44438" s="2"/>
    </row>
    <row r="44439" spans="81:81">
      <c r="CC44439" s="2"/>
    </row>
    <row r="44440" spans="81:81">
      <c r="CC44440" s="2"/>
    </row>
    <row r="44441" spans="81:81">
      <c r="CC44441" s="2"/>
    </row>
    <row r="44442" spans="81:81">
      <c r="CC44442" s="2"/>
    </row>
    <row r="44443" spans="81:81">
      <c r="CC44443" s="2"/>
    </row>
    <row r="44444" spans="81:81">
      <c r="CC44444" s="2"/>
    </row>
    <row r="44445" spans="81:81">
      <c r="CC44445" s="2"/>
    </row>
    <row r="44446" spans="81:81">
      <c r="CC44446" s="2"/>
    </row>
    <row r="44447" spans="81:81">
      <c r="CC44447" s="2"/>
    </row>
    <row r="44448" spans="81:81">
      <c r="CC44448" s="2"/>
    </row>
    <row r="44449" spans="81:81">
      <c r="CC44449" s="2"/>
    </row>
    <row r="44450" spans="81:81">
      <c r="CC44450" s="2"/>
    </row>
    <row r="44451" spans="81:81">
      <c r="CC44451" s="2"/>
    </row>
    <row r="44452" spans="81:81">
      <c r="CC44452" s="2"/>
    </row>
    <row r="44453" spans="81:81">
      <c r="CC44453" s="2"/>
    </row>
    <row r="44454" spans="81:81">
      <c r="CC44454" s="2"/>
    </row>
    <row r="44455" spans="81:81">
      <c r="CC44455" s="2"/>
    </row>
    <row r="44456" spans="81:81">
      <c r="CC44456" s="2"/>
    </row>
    <row r="44457" spans="81:81">
      <c r="CC44457" s="2"/>
    </row>
    <row r="44458" spans="81:81">
      <c r="CC44458" s="2"/>
    </row>
    <row r="44459" spans="81:81">
      <c r="CC44459" s="2"/>
    </row>
    <row r="44460" spans="81:81">
      <c r="CC44460" s="2"/>
    </row>
    <row r="44461" spans="81:81">
      <c r="CC44461" s="2"/>
    </row>
    <row r="44462" spans="81:81">
      <c r="CC44462" s="2"/>
    </row>
    <row r="44463" spans="81:81">
      <c r="CC44463" s="2"/>
    </row>
    <row r="44464" spans="81:81">
      <c r="CC44464" s="2"/>
    </row>
    <row r="44465" spans="81:81">
      <c r="CC44465" s="2"/>
    </row>
    <row r="44466" spans="81:81">
      <c r="CC44466" s="2"/>
    </row>
    <row r="44467" spans="81:81">
      <c r="CC44467" s="2"/>
    </row>
    <row r="44468" spans="81:81">
      <c r="CC44468" s="2"/>
    </row>
    <row r="44469" spans="81:81">
      <c r="CC44469" s="2"/>
    </row>
    <row r="44470" spans="81:81">
      <c r="CC44470" s="2"/>
    </row>
    <row r="44471" spans="81:81">
      <c r="CC44471" s="2"/>
    </row>
    <row r="44472" spans="81:81">
      <c r="CC44472" s="2"/>
    </row>
    <row r="44473" spans="81:81">
      <c r="CC44473" s="2"/>
    </row>
    <row r="44474" spans="81:81">
      <c r="CC44474" s="2"/>
    </row>
    <row r="44475" spans="81:81">
      <c r="CC44475" s="2"/>
    </row>
    <row r="44476" spans="81:81">
      <c r="CC44476" s="2"/>
    </row>
    <row r="44477" spans="81:81">
      <c r="CC44477" s="2"/>
    </row>
    <row r="44478" spans="81:81">
      <c r="CC44478" s="2"/>
    </row>
    <row r="44479" spans="81:81">
      <c r="CC44479" s="2"/>
    </row>
    <row r="44480" spans="81:81">
      <c r="CC44480" s="2"/>
    </row>
    <row r="44481" spans="81:81">
      <c r="CC44481" s="2"/>
    </row>
    <row r="44482" spans="81:81">
      <c r="CC44482" s="2"/>
    </row>
    <row r="44483" spans="81:81">
      <c r="CC44483" s="2"/>
    </row>
    <row r="44484" spans="81:81">
      <c r="CC44484" s="2"/>
    </row>
    <row r="44485" spans="81:81">
      <c r="CC44485" s="2"/>
    </row>
    <row r="44486" spans="81:81">
      <c r="CC44486" s="2"/>
    </row>
    <row r="44487" spans="81:81">
      <c r="CC44487" s="2"/>
    </row>
    <row r="44488" spans="81:81">
      <c r="CC44488" s="2"/>
    </row>
    <row r="44489" spans="81:81">
      <c r="CC44489" s="2"/>
    </row>
    <row r="44490" spans="81:81">
      <c r="CC44490" s="2"/>
    </row>
    <row r="44491" spans="81:81">
      <c r="CC44491" s="2"/>
    </row>
    <row r="44492" spans="81:81">
      <c r="CC44492" s="2"/>
    </row>
    <row r="44493" spans="81:81">
      <c r="CC44493" s="2"/>
    </row>
    <row r="44494" spans="81:81">
      <c r="CC44494" s="2"/>
    </row>
    <row r="44495" spans="81:81">
      <c r="CC44495" s="2"/>
    </row>
    <row r="44496" spans="81:81">
      <c r="CC44496" s="2"/>
    </row>
    <row r="44497" spans="81:81">
      <c r="CC44497" s="2"/>
    </row>
    <row r="44498" spans="81:81">
      <c r="CC44498" s="2"/>
    </row>
    <row r="44499" spans="81:81">
      <c r="CC44499" s="2"/>
    </row>
    <row r="44500" spans="81:81">
      <c r="CC44500" s="2"/>
    </row>
    <row r="44501" spans="81:81">
      <c r="CC44501" s="2"/>
    </row>
    <row r="44502" spans="81:81">
      <c r="CC44502" s="2"/>
    </row>
    <row r="44503" spans="81:81">
      <c r="CC44503" s="2"/>
    </row>
    <row r="44504" spans="81:81">
      <c r="CC44504" s="2"/>
    </row>
    <row r="44505" spans="81:81">
      <c r="CC44505" s="2"/>
    </row>
    <row r="44506" spans="81:81">
      <c r="CC44506" s="2"/>
    </row>
    <row r="44507" spans="81:81">
      <c r="CC44507" s="2"/>
    </row>
    <row r="44508" spans="81:81">
      <c r="CC44508" s="2"/>
    </row>
    <row r="44509" spans="81:81">
      <c r="CC44509" s="2"/>
    </row>
    <row r="44510" spans="81:81">
      <c r="CC44510" s="2"/>
    </row>
    <row r="44511" spans="81:81">
      <c r="CC44511" s="2"/>
    </row>
    <row r="44512" spans="81:81">
      <c r="CC44512" s="2"/>
    </row>
    <row r="44513" spans="81:81">
      <c r="CC44513" s="2"/>
    </row>
    <row r="44514" spans="81:81">
      <c r="CC44514" s="2"/>
    </row>
    <row r="44515" spans="81:81">
      <c r="CC44515" s="2"/>
    </row>
    <row r="44516" spans="81:81">
      <c r="CC44516" s="2"/>
    </row>
    <row r="44517" spans="81:81">
      <c r="CC44517" s="2"/>
    </row>
    <row r="44518" spans="81:81">
      <c r="CC44518" s="2"/>
    </row>
    <row r="44519" spans="81:81">
      <c r="CC44519" s="2"/>
    </row>
    <row r="44520" spans="81:81">
      <c r="CC44520" s="2"/>
    </row>
    <row r="44521" spans="81:81">
      <c r="CC44521" s="2"/>
    </row>
    <row r="44522" spans="81:81">
      <c r="CC44522" s="2"/>
    </row>
    <row r="44523" spans="81:81">
      <c r="CC44523" s="2"/>
    </row>
    <row r="44524" spans="81:81">
      <c r="CC44524" s="2"/>
    </row>
    <row r="44525" spans="81:81">
      <c r="CC44525" s="2"/>
    </row>
    <row r="44526" spans="81:81">
      <c r="CC44526" s="2"/>
    </row>
    <row r="44527" spans="81:81">
      <c r="CC44527" s="2"/>
    </row>
    <row r="44528" spans="81:81">
      <c r="CC44528" s="2"/>
    </row>
    <row r="44529" spans="81:81">
      <c r="CC44529" s="2"/>
    </row>
    <row r="44530" spans="81:81">
      <c r="CC44530" s="2"/>
    </row>
    <row r="44531" spans="81:81">
      <c r="CC44531" s="2"/>
    </row>
    <row r="44532" spans="81:81">
      <c r="CC44532" s="2"/>
    </row>
    <row r="44533" spans="81:81">
      <c r="CC44533" s="2"/>
    </row>
    <row r="44534" spans="81:81">
      <c r="CC44534" s="2"/>
    </row>
    <row r="44535" spans="81:81">
      <c r="CC44535" s="2"/>
    </row>
    <row r="44536" spans="81:81">
      <c r="CC44536" s="2"/>
    </row>
    <row r="44537" spans="81:81">
      <c r="CC44537" s="2"/>
    </row>
    <row r="44538" spans="81:81">
      <c r="CC44538" s="2"/>
    </row>
    <row r="44539" spans="81:81">
      <c r="CC44539" s="2"/>
    </row>
    <row r="44540" spans="81:81">
      <c r="CC44540" s="2"/>
    </row>
    <row r="44541" spans="81:81">
      <c r="CC44541" s="2"/>
    </row>
    <row r="44542" spans="81:81">
      <c r="CC44542" s="2"/>
    </row>
    <row r="44543" spans="81:81">
      <c r="CC44543" s="2"/>
    </row>
    <row r="44544" spans="81:81">
      <c r="CC44544" s="2"/>
    </row>
    <row r="44545" spans="81:81">
      <c r="CC44545" s="2"/>
    </row>
    <row r="44546" spans="81:81">
      <c r="CC44546" s="2"/>
    </row>
    <row r="44547" spans="81:81">
      <c r="CC44547" s="2"/>
    </row>
    <row r="44548" spans="81:81">
      <c r="CC44548" s="2"/>
    </row>
    <row r="44549" spans="81:81">
      <c r="CC44549" s="2"/>
    </row>
    <row r="44550" spans="81:81">
      <c r="CC44550" s="2"/>
    </row>
    <row r="44551" spans="81:81">
      <c r="CC44551" s="2"/>
    </row>
    <row r="44552" spans="81:81">
      <c r="CC44552" s="2"/>
    </row>
    <row r="44553" spans="81:81">
      <c r="CC44553" s="2"/>
    </row>
    <row r="44554" spans="81:81">
      <c r="CC44554" s="2"/>
    </row>
    <row r="44555" spans="81:81">
      <c r="CC44555" s="2"/>
    </row>
    <row r="44556" spans="81:81">
      <c r="CC44556" s="2"/>
    </row>
    <row r="44557" spans="81:81">
      <c r="CC44557" s="2"/>
    </row>
    <row r="44558" spans="81:81">
      <c r="CC44558" s="2"/>
    </row>
    <row r="44559" spans="81:81">
      <c r="CC44559" s="2"/>
    </row>
    <row r="44560" spans="81:81">
      <c r="CC44560" s="2"/>
    </row>
    <row r="44561" spans="81:81">
      <c r="CC44561" s="2"/>
    </row>
    <row r="44562" spans="81:81">
      <c r="CC44562" s="2"/>
    </row>
    <row r="44563" spans="81:81">
      <c r="CC44563" s="2"/>
    </row>
    <row r="44564" spans="81:81">
      <c r="CC44564" s="2"/>
    </row>
    <row r="44565" spans="81:81">
      <c r="CC44565" s="2"/>
    </row>
    <row r="44566" spans="81:81">
      <c r="CC44566" s="2"/>
    </row>
    <row r="44567" spans="81:81">
      <c r="CC44567" s="2"/>
    </row>
    <row r="44568" spans="81:81">
      <c r="CC44568" s="2"/>
    </row>
    <row r="44569" spans="81:81">
      <c r="CC44569" s="2"/>
    </row>
    <row r="44570" spans="81:81">
      <c r="CC44570" s="2"/>
    </row>
    <row r="44571" spans="81:81">
      <c r="CC44571" s="2"/>
    </row>
    <row r="44572" spans="81:81">
      <c r="CC44572" s="2"/>
    </row>
    <row r="44573" spans="81:81">
      <c r="CC44573" s="2"/>
    </row>
    <row r="44574" spans="81:81">
      <c r="CC44574" s="2"/>
    </row>
    <row r="44575" spans="81:81">
      <c r="CC44575" s="2"/>
    </row>
    <row r="44576" spans="81:81">
      <c r="CC44576" s="2"/>
    </row>
    <row r="44577" spans="81:81">
      <c r="CC44577" s="2"/>
    </row>
    <row r="44578" spans="81:81">
      <c r="CC44578" s="2"/>
    </row>
    <row r="44579" spans="81:81">
      <c r="CC44579" s="2"/>
    </row>
    <row r="44580" spans="81:81">
      <c r="CC44580" s="2"/>
    </row>
    <row r="44581" spans="81:81">
      <c r="CC44581" s="2"/>
    </row>
    <row r="44582" spans="81:81">
      <c r="CC44582" s="2"/>
    </row>
    <row r="44583" spans="81:81">
      <c r="CC44583" s="2"/>
    </row>
    <row r="44584" spans="81:81">
      <c r="CC44584" s="2"/>
    </row>
    <row r="44585" spans="81:81">
      <c r="CC44585" s="2"/>
    </row>
    <row r="44586" spans="81:81">
      <c r="CC44586" s="2"/>
    </row>
    <row r="44587" spans="81:81">
      <c r="CC44587" s="2"/>
    </row>
    <row r="44588" spans="81:81">
      <c r="CC44588" s="2"/>
    </row>
    <row r="44589" spans="81:81">
      <c r="CC44589" s="2"/>
    </row>
    <row r="44590" spans="81:81">
      <c r="CC44590" s="2"/>
    </row>
    <row r="44591" spans="81:81">
      <c r="CC44591" s="2"/>
    </row>
    <row r="44592" spans="81:81">
      <c r="CC44592" s="2"/>
    </row>
    <row r="44593" spans="81:81">
      <c r="CC44593" s="2"/>
    </row>
    <row r="44594" spans="81:81">
      <c r="CC44594" s="2"/>
    </row>
    <row r="44595" spans="81:81">
      <c r="CC44595" s="2"/>
    </row>
    <row r="44596" spans="81:81">
      <c r="CC44596" s="2"/>
    </row>
    <row r="44597" spans="81:81">
      <c r="CC44597" s="2"/>
    </row>
    <row r="44598" spans="81:81">
      <c r="CC44598" s="2"/>
    </row>
    <row r="44599" spans="81:81">
      <c r="CC44599" s="2"/>
    </row>
    <row r="44600" spans="81:81">
      <c r="CC44600" s="2"/>
    </row>
    <row r="44601" spans="81:81">
      <c r="CC44601" s="2"/>
    </row>
    <row r="44602" spans="81:81">
      <c r="CC44602" s="2"/>
    </row>
    <row r="44603" spans="81:81">
      <c r="CC44603" s="2"/>
    </row>
    <row r="44604" spans="81:81">
      <c r="CC44604" s="2"/>
    </row>
    <row r="44605" spans="81:81">
      <c r="CC44605" s="2"/>
    </row>
    <row r="44606" spans="81:81">
      <c r="CC44606" s="2"/>
    </row>
    <row r="44607" spans="81:81">
      <c r="CC44607" s="2"/>
    </row>
    <row r="44608" spans="81:81">
      <c r="CC44608" s="2"/>
    </row>
    <row r="44609" spans="81:81">
      <c r="CC44609" s="2"/>
    </row>
    <row r="44610" spans="81:81">
      <c r="CC44610" s="2"/>
    </row>
    <row r="44611" spans="81:81">
      <c r="CC44611" s="2"/>
    </row>
    <row r="44612" spans="81:81">
      <c r="CC44612" s="2"/>
    </row>
    <row r="44613" spans="81:81">
      <c r="CC44613" s="2"/>
    </row>
    <row r="44614" spans="81:81">
      <c r="CC44614" s="2"/>
    </row>
    <row r="44615" spans="81:81">
      <c r="CC44615" s="2"/>
    </row>
    <row r="44616" spans="81:81">
      <c r="CC44616" s="2"/>
    </row>
    <row r="44617" spans="81:81">
      <c r="CC44617" s="2"/>
    </row>
    <row r="44618" spans="81:81">
      <c r="CC44618" s="2"/>
    </row>
    <row r="44619" spans="81:81">
      <c r="CC44619" s="2"/>
    </row>
    <row r="44620" spans="81:81">
      <c r="CC44620" s="2"/>
    </row>
    <row r="44621" spans="81:81">
      <c r="CC44621" s="2"/>
    </row>
    <row r="44622" spans="81:81">
      <c r="CC44622" s="2"/>
    </row>
    <row r="44623" spans="81:81">
      <c r="CC44623" s="2"/>
    </row>
    <row r="44624" spans="81:81">
      <c r="CC44624" s="2"/>
    </row>
    <row r="44625" spans="81:81">
      <c r="CC44625" s="2"/>
    </row>
    <row r="44626" spans="81:81">
      <c r="CC44626" s="2"/>
    </row>
    <row r="44627" spans="81:81">
      <c r="CC44627" s="2"/>
    </row>
    <row r="44628" spans="81:81">
      <c r="CC44628" s="2"/>
    </row>
    <row r="44629" spans="81:81">
      <c r="CC44629" s="2"/>
    </row>
    <row r="44630" spans="81:81">
      <c r="CC44630" s="2"/>
    </row>
    <row r="44631" spans="81:81">
      <c r="CC44631" s="2"/>
    </row>
    <row r="44632" spans="81:81">
      <c r="CC44632" s="2"/>
    </row>
    <row r="44633" spans="81:81">
      <c r="CC44633" s="2"/>
    </row>
    <row r="44634" spans="81:81">
      <c r="CC44634" s="2"/>
    </row>
    <row r="44635" spans="81:81">
      <c r="CC44635" s="2"/>
    </row>
    <row r="44636" spans="81:81">
      <c r="CC44636" s="2"/>
    </row>
    <row r="44637" spans="81:81">
      <c r="CC44637" s="2"/>
    </row>
    <row r="44638" spans="81:81">
      <c r="CC44638" s="2"/>
    </row>
    <row r="44639" spans="81:81">
      <c r="CC44639" s="2"/>
    </row>
    <row r="44640" spans="81:81">
      <c r="CC44640" s="2"/>
    </row>
    <row r="44641" spans="81:81">
      <c r="CC44641" s="2"/>
    </row>
    <row r="44642" spans="81:81">
      <c r="CC44642" s="2"/>
    </row>
    <row r="44643" spans="81:81">
      <c r="CC44643" s="2"/>
    </row>
    <row r="44644" spans="81:81">
      <c r="CC44644" s="2"/>
    </row>
    <row r="44645" spans="81:81">
      <c r="CC44645" s="2"/>
    </row>
    <row r="44646" spans="81:81">
      <c r="CC44646" s="2"/>
    </row>
    <row r="44647" spans="81:81">
      <c r="CC44647" s="2"/>
    </row>
    <row r="44648" spans="81:81">
      <c r="CC44648" s="2"/>
    </row>
    <row r="44649" spans="81:81">
      <c r="CC44649" s="2"/>
    </row>
    <row r="44650" spans="81:81">
      <c r="CC44650" s="2"/>
    </row>
    <row r="44651" spans="81:81">
      <c r="CC44651" s="2"/>
    </row>
    <row r="44652" spans="81:81">
      <c r="CC44652" s="2"/>
    </row>
    <row r="44653" spans="81:81">
      <c r="CC44653" s="2"/>
    </row>
    <row r="44654" spans="81:81">
      <c r="CC44654" s="2"/>
    </row>
    <row r="44655" spans="81:81">
      <c r="CC44655" s="2"/>
    </row>
    <row r="44656" spans="81:81">
      <c r="CC44656" s="2"/>
    </row>
    <row r="44657" spans="81:81">
      <c r="CC44657" s="2"/>
    </row>
    <row r="44658" spans="81:81">
      <c r="CC44658" s="2"/>
    </row>
    <row r="44659" spans="81:81">
      <c r="CC44659" s="2"/>
    </row>
    <row r="44660" spans="81:81">
      <c r="CC44660" s="2"/>
    </row>
    <row r="44661" spans="81:81">
      <c r="CC44661" s="2"/>
    </row>
    <row r="44662" spans="81:81">
      <c r="CC44662" s="2"/>
    </row>
    <row r="44663" spans="81:81">
      <c r="CC44663" s="2"/>
    </row>
    <row r="44664" spans="81:81">
      <c r="CC44664" s="2"/>
    </row>
    <row r="44665" spans="81:81">
      <c r="CC44665" s="2"/>
    </row>
    <row r="44666" spans="81:81">
      <c r="CC44666" s="2"/>
    </row>
    <row r="44667" spans="81:81">
      <c r="CC44667" s="2"/>
    </row>
    <row r="44668" spans="81:81">
      <c r="CC44668" s="2"/>
    </row>
    <row r="44669" spans="81:81">
      <c r="CC44669" s="2"/>
    </row>
    <row r="44670" spans="81:81">
      <c r="CC44670" s="2"/>
    </row>
    <row r="44671" spans="81:81">
      <c r="CC44671" s="2"/>
    </row>
    <row r="44672" spans="81:81">
      <c r="CC44672" s="2"/>
    </row>
    <row r="44673" spans="81:81">
      <c r="CC44673" s="2"/>
    </row>
    <row r="44674" spans="81:81">
      <c r="CC44674" s="2"/>
    </row>
    <row r="44675" spans="81:81">
      <c r="CC44675" s="2"/>
    </row>
    <row r="44676" spans="81:81">
      <c r="CC44676" s="2"/>
    </row>
    <row r="44677" spans="81:81">
      <c r="CC44677" s="2"/>
    </row>
    <row r="44678" spans="81:81">
      <c r="CC44678" s="2"/>
    </row>
    <row r="44679" spans="81:81">
      <c r="CC44679" s="2"/>
    </row>
    <row r="44680" spans="81:81">
      <c r="CC44680" s="2"/>
    </row>
    <row r="44681" spans="81:81">
      <c r="CC44681" s="2"/>
    </row>
    <row r="44682" spans="81:81">
      <c r="CC44682" s="2"/>
    </row>
    <row r="44683" spans="81:81">
      <c r="CC44683" s="2"/>
    </row>
    <row r="44684" spans="81:81">
      <c r="CC44684" s="2"/>
    </row>
    <row r="44685" spans="81:81">
      <c r="CC44685" s="2"/>
    </row>
    <row r="44686" spans="81:81">
      <c r="CC44686" s="2"/>
    </row>
    <row r="44687" spans="81:81">
      <c r="CC44687" s="2"/>
    </row>
    <row r="44688" spans="81:81">
      <c r="CC44688" s="2"/>
    </row>
    <row r="44689" spans="81:81">
      <c r="CC44689" s="2"/>
    </row>
    <row r="44690" spans="81:81">
      <c r="CC44690" s="2"/>
    </row>
    <row r="44691" spans="81:81">
      <c r="CC44691" s="2"/>
    </row>
    <row r="44692" spans="81:81">
      <c r="CC44692" s="2"/>
    </row>
    <row r="44693" spans="81:81">
      <c r="CC44693" s="2"/>
    </row>
    <row r="44694" spans="81:81">
      <c r="CC44694" s="2"/>
    </row>
    <row r="44695" spans="81:81">
      <c r="CC44695" s="2"/>
    </row>
    <row r="44696" spans="81:81">
      <c r="CC44696" s="2"/>
    </row>
    <row r="44697" spans="81:81">
      <c r="CC44697" s="2"/>
    </row>
    <row r="44698" spans="81:81">
      <c r="CC44698" s="2"/>
    </row>
    <row r="44699" spans="81:81">
      <c r="CC44699" s="2"/>
    </row>
    <row r="44700" spans="81:81">
      <c r="CC44700" s="2"/>
    </row>
    <row r="44701" spans="81:81">
      <c r="CC44701" s="2"/>
    </row>
    <row r="44702" spans="81:81">
      <c r="CC44702" s="2"/>
    </row>
    <row r="44703" spans="81:81">
      <c r="CC44703" s="2"/>
    </row>
    <row r="44704" spans="81:81">
      <c r="CC44704" s="2"/>
    </row>
    <row r="44705" spans="81:81">
      <c r="CC44705" s="2"/>
    </row>
    <row r="44706" spans="81:81">
      <c r="CC44706" s="2"/>
    </row>
    <row r="44707" spans="81:81">
      <c r="CC44707" s="2"/>
    </row>
    <row r="44708" spans="81:81">
      <c r="CC44708" s="2"/>
    </row>
    <row r="44709" spans="81:81">
      <c r="CC44709" s="2"/>
    </row>
    <row r="44710" spans="81:81">
      <c r="CC44710" s="2"/>
    </row>
    <row r="44711" spans="81:81">
      <c r="CC44711" s="2"/>
    </row>
    <row r="44712" spans="81:81">
      <c r="CC44712" s="2"/>
    </row>
    <row r="44713" spans="81:81">
      <c r="CC44713" s="2"/>
    </row>
    <row r="44714" spans="81:81">
      <c r="CC44714" s="2"/>
    </row>
    <row r="44715" spans="81:81">
      <c r="CC44715" s="2"/>
    </row>
    <row r="44716" spans="81:81">
      <c r="CC44716" s="2"/>
    </row>
    <row r="44717" spans="81:81">
      <c r="CC44717" s="2"/>
    </row>
    <row r="44718" spans="81:81">
      <c r="CC44718" s="2"/>
    </row>
    <row r="44719" spans="81:81">
      <c r="CC44719" s="2"/>
    </row>
    <row r="44720" spans="81:81">
      <c r="CC44720" s="2"/>
    </row>
    <row r="44721" spans="81:81">
      <c r="CC44721" s="2"/>
    </row>
    <row r="44722" spans="81:81">
      <c r="CC44722" s="2"/>
    </row>
    <row r="44723" spans="81:81">
      <c r="CC44723" s="2"/>
    </row>
    <row r="44724" spans="81:81">
      <c r="CC44724" s="2"/>
    </row>
    <row r="44725" spans="81:81">
      <c r="CC44725" s="2"/>
    </row>
    <row r="44726" spans="81:81">
      <c r="CC44726" s="2"/>
    </row>
    <row r="44727" spans="81:81">
      <c r="CC44727" s="2"/>
    </row>
    <row r="44728" spans="81:81">
      <c r="CC44728" s="2"/>
    </row>
    <row r="44729" spans="81:81">
      <c r="CC44729" s="2"/>
    </row>
    <row r="44730" spans="81:81">
      <c r="CC44730" s="2"/>
    </row>
    <row r="44731" spans="81:81">
      <c r="CC44731" s="2"/>
    </row>
    <row r="44732" spans="81:81">
      <c r="CC44732" s="2"/>
    </row>
    <row r="44733" spans="81:81">
      <c r="CC44733" s="2"/>
    </row>
    <row r="44734" spans="81:81">
      <c r="CC44734" s="2"/>
    </row>
    <row r="44735" spans="81:81">
      <c r="CC44735" s="2"/>
    </row>
    <row r="44736" spans="81:81">
      <c r="CC44736" s="2"/>
    </row>
    <row r="44737" spans="81:81">
      <c r="CC44737" s="2"/>
    </row>
    <row r="44738" spans="81:81">
      <c r="CC44738" s="2"/>
    </row>
    <row r="44739" spans="81:81">
      <c r="CC44739" s="2"/>
    </row>
    <row r="44740" spans="81:81">
      <c r="CC44740" s="2"/>
    </row>
    <row r="44741" spans="81:81">
      <c r="CC44741" s="2"/>
    </row>
    <row r="44742" spans="81:81">
      <c r="CC44742" s="2"/>
    </row>
    <row r="44743" spans="81:81">
      <c r="CC44743" s="2"/>
    </row>
    <row r="44744" spans="81:81">
      <c r="CC44744" s="2"/>
    </row>
    <row r="44745" spans="81:81">
      <c r="CC44745" s="2"/>
    </row>
    <row r="44746" spans="81:81">
      <c r="CC44746" s="2"/>
    </row>
    <row r="44747" spans="81:81">
      <c r="CC44747" s="2"/>
    </row>
    <row r="44748" spans="81:81">
      <c r="CC44748" s="2"/>
    </row>
    <row r="44749" spans="81:81">
      <c r="CC44749" s="2"/>
    </row>
    <row r="44750" spans="81:81">
      <c r="CC44750" s="2"/>
    </row>
    <row r="44751" spans="81:81">
      <c r="CC44751" s="2"/>
    </row>
    <row r="44752" spans="81:81">
      <c r="CC44752" s="2"/>
    </row>
    <row r="44753" spans="81:81">
      <c r="CC44753" s="2"/>
    </row>
    <row r="44754" spans="81:81">
      <c r="CC44754" s="2"/>
    </row>
    <row r="44755" spans="81:81">
      <c r="CC44755" s="2"/>
    </row>
    <row r="44756" spans="81:81">
      <c r="CC44756" s="2"/>
    </row>
    <row r="44757" spans="81:81">
      <c r="CC44757" s="2"/>
    </row>
    <row r="44758" spans="81:81">
      <c r="CC44758" s="2"/>
    </row>
    <row r="44759" spans="81:81">
      <c r="CC44759" s="2"/>
    </row>
    <row r="44760" spans="81:81">
      <c r="CC44760" s="2"/>
    </row>
    <row r="44761" spans="81:81">
      <c r="CC44761" s="2"/>
    </row>
    <row r="44762" spans="81:81">
      <c r="CC44762" s="2"/>
    </row>
    <row r="44763" spans="81:81">
      <c r="CC44763" s="2"/>
    </row>
    <row r="44764" spans="81:81">
      <c r="CC44764" s="2"/>
    </row>
    <row r="44765" spans="81:81">
      <c r="CC44765" s="2"/>
    </row>
    <row r="44766" spans="81:81">
      <c r="CC44766" s="2"/>
    </row>
    <row r="44767" spans="81:81">
      <c r="CC44767" s="2"/>
    </row>
    <row r="44768" spans="81:81">
      <c r="CC44768" s="2"/>
    </row>
    <row r="44769" spans="81:81">
      <c r="CC44769" s="2"/>
    </row>
    <row r="44770" spans="81:81">
      <c r="CC44770" s="2"/>
    </row>
    <row r="44771" spans="81:81">
      <c r="CC44771" s="2"/>
    </row>
    <row r="44772" spans="81:81">
      <c r="CC44772" s="2"/>
    </row>
    <row r="44773" spans="81:81">
      <c r="CC44773" s="2"/>
    </row>
    <row r="44774" spans="81:81">
      <c r="CC44774" s="2"/>
    </row>
    <row r="44775" spans="81:81">
      <c r="CC44775" s="2"/>
    </row>
    <row r="44776" spans="81:81">
      <c r="CC44776" s="2"/>
    </row>
    <row r="44777" spans="81:81">
      <c r="CC44777" s="2"/>
    </row>
    <row r="44778" spans="81:81">
      <c r="CC44778" s="2"/>
    </row>
    <row r="44779" spans="81:81">
      <c r="CC44779" s="2"/>
    </row>
    <row r="44780" spans="81:81">
      <c r="CC44780" s="2"/>
    </row>
    <row r="44781" spans="81:81">
      <c r="CC44781" s="2"/>
    </row>
    <row r="44782" spans="81:81">
      <c r="CC44782" s="2"/>
    </row>
    <row r="44783" spans="81:81">
      <c r="CC44783" s="2"/>
    </row>
    <row r="44784" spans="81:81">
      <c r="CC44784" s="2"/>
    </row>
    <row r="44785" spans="81:81">
      <c r="CC44785" s="2"/>
    </row>
    <row r="44786" spans="81:81">
      <c r="CC44786" s="2"/>
    </row>
    <row r="44787" spans="81:81">
      <c r="CC44787" s="2"/>
    </row>
    <row r="44788" spans="81:81">
      <c r="CC44788" s="2"/>
    </row>
    <row r="44789" spans="81:81">
      <c r="CC44789" s="2"/>
    </row>
    <row r="44790" spans="81:81">
      <c r="CC44790" s="2"/>
    </row>
    <row r="44791" spans="81:81">
      <c r="CC44791" s="2"/>
    </row>
    <row r="44792" spans="81:81">
      <c r="CC44792" s="2"/>
    </row>
    <row r="44793" spans="81:81">
      <c r="CC44793" s="2"/>
    </row>
    <row r="44794" spans="81:81">
      <c r="CC44794" s="2"/>
    </row>
    <row r="44795" spans="81:81">
      <c r="CC44795" s="2"/>
    </row>
    <row r="44796" spans="81:81">
      <c r="CC44796" s="2"/>
    </row>
    <row r="44797" spans="81:81">
      <c r="CC44797" s="2"/>
    </row>
    <row r="44798" spans="81:81">
      <c r="CC44798" s="2"/>
    </row>
    <row r="44799" spans="81:81">
      <c r="CC44799" s="2"/>
    </row>
    <row r="44800" spans="81:81">
      <c r="CC44800" s="2"/>
    </row>
    <row r="44801" spans="81:81">
      <c r="CC44801" s="2"/>
    </row>
    <row r="44802" spans="81:81">
      <c r="CC44802" s="2"/>
    </row>
    <row r="44803" spans="81:81">
      <c r="CC44803" s="2"/>
    </row>
    <row r="44804" spans="81:81">
      <c r="CC44804" s="2"/>
    </row>
    <row r="44805" spans="81:81">
      <c r="CC44805" s="2"/>
    </row>
    <row r="44806" spans="81:81">
      <c r="CC44806" s="2"/>
    </row>
    <row r="44807" spans="81:81">
      <c r="CC44807" s="2"/>
    </row>
    <row r="44808" spans="81:81">
      <c r="CC44808" s="2"/>
    </row>
    <row r="44809" spans="81:81">
      <c r="CC44809" s="2"/>
    </row>
    <row r="44810" spans="81:81">
      <c r="CC44810" s="2"/>
    </row>
    <row r="44811" spans="81:81">
      <c r="CC44811" s="2"/>
    </row>
    <row r="44812" spans="81:81">
      <c r="CC44812" s="2"/>
    </row>
    <row r="44813" spans="81:81">
      <c r="CC44813" s="2"/>
    </row>
    <row r="44814" spans="81:81">
      <c r="CC44814" s="2"/>
    </row>
    <row r="44815" spans="81:81">
      <c r="CC44815" s="2"/>
    </row>
    <row r="44816" spans="81:81">
      <c r="CC44816" s="2"/>
    </row>
    <row r="44817" spans="81:81">
      <c r="CC44817" s="2"/>
    </row>
    <row r="44818" spans="81:81">
      <c r="CC44818" s="2"/>
    </row>
    <row r="44819" spans="81:81">
      <c r="CC44819" s="2"/>
    </row>
    <row r="44820" spans="81:81">
      <c r="CC44820" s="2"/>
    </row>
    <row r="44821" spans="81:81">
      <c r="CC44821" s="2"/>
    </row>
    <row r="44822" spans="81:81">
      <c r="CC44822" s="2"/>
    </row>
    <row r="44823" spans="81:81">
      <c r="CC44823" s="2"/>
    </row>
    <row r="44824" spans="81:81">
      <c r="CC44824" s="2"/>
    </row>
    <row r="44825" spans="81:81">
      <c r="CC44825" s="2"/>
    </row>
    <row r="44826" spans="81:81">
      <c r="CC44826" s="2"/>
    </row>
    <row r="44827" spans="81:81">
      <c r="CC44827" s="2"/>
    </row>
    <row r="44828" spans="81:81">
      <c r="CC44828" s="2"/>
    </row>
    <row r="44829" spans="81:81">
      <c r="CC44829" s="2"/>
    </row>
    <row r="44830" spans="81:81">
      <c r="CC44830" s="2"/>
    </row>
    <row r="44831" spans="81:81">
      <c r="CC44831" s="2"/>
    </row>
    <row r="44832" spans="81:81">
      <c r="CC44832" s="2"/>
    </row>
    <row r="44833" spans="81:81">
      <c r="CC44833" s="2"/>
    </row>
    <row r="44834" spans="81:81">
      <c r="CC44834" s="2"/>
    </row>
    <row r="44835" spans="81:81">
      <c r="CC44835" s="2"/>
    </row>
    <row r="44836" spans="81:81">
      <c r="CC44836" s="2"/>
    </row>
    <row r="44837" spans="81:81">
      <c r="CC44837" s="2"/>
    </row>
    <row r="44838" spans="81:81">
      <c r="CC44838" s="2"/>
    </row>
    <row r="44839" spans="81:81">
      <c r="CC44839" s="2"/>
    </row>
    <row r="44840" spans="81:81">
      <c r="CC44840" s="2"/>
    </row>
    <row r="44841" spans="81:81">
      <c r="CC44841" s="2"/>
    </row>
    <row r="44842" spans="81:81">
      <c r="CC44842" s="2"/>
    </row>
    <row r="44843" spans="81:81">
      <c r="CC44843" s="2"/>
    </row>
    <row r="44844" spans="81:81">
      <c r="CC44844" s="2"/>
    </row>
    <row r="44845" spans="81:81">
      <c r="CC44845" s="2"/>
    </row>
    <row r="44846" spans="81:81">
      <c r="CC44846" s="2"/>
    </row>
    <row r="44847" spans="81:81">
      <c r="CC44847" s="2"/>
    </row>
    <row r="44848" spans="81:81">
      <c r="CC44848" s="2"/>
    </row>
    <row r="44849" spans="81:81">
      <c r="CC44849" s="2"/>
    </row>
    <row r="44850" spans="81:81">
      <c r="CC44850" s="2"/>
    </row>
    <row r="44851" spans="81:81">
      <c r="CC44851" s="2"/>
    </row>
    <row r="44852" spans="81:81">
      <c r="CC44852" s="2"/>
    </row>
    <row r="44853" spans="81:81">
      <c r="CC44853" s="2"/>
    </row>
    <row r="44854" spans="81:81">
      <c r="CC44854" s="2"/>
    </row>
    <row r="44855" spans="81:81">
      <c r="CC44855" s="2"/>
    </row>
    <row r="44856" spans="81:81">
      <c r="CC44856" s="2"/>
    </row>
    <row r="44857" spans="81:81">
      <c r="CC44857" s="2"/>
    </row>
    <row r="44858" spans="81:81">
      <c r="CC44858" s="2"/>
    </row>
    <row r="44859" spans="81:81">
      <c r="CC44859" s="2"/>
    </row>
    <row r="44860" spans="81:81">
      <c r="CC44860" s="2"/>
    </row>
    <row r="44861" spans="81:81">
      <c r="CC44861" s="2"/>
    </row>
    <row r="44862" spans="81:81">
      <c r="CC44862" s="2"/>
    </row>
    <row r="44863" spans="81:81">
      <c r="CC44863" s="2"/>
    </row>
    <row r="44864" spans="81:81">
      <c r="CC44864" s="2"/>
    </row>
    <row r="44865" spans="81:81">
      <c r="CC44865" s="2"/>
    </row>
    <row r="44866" spans="81:81">
      <c r="CC44866" s="2"/>
    </row>
    <row r="44867" spans="81:81">
      <c r="CC44867" s="2"/>
    </row>
    <row r="44868" spans="81:81">
      <c r="CC44868" s="2"/>
    </row>
    <row r="44869" spans="81:81">
      <c r="CC44869" s="2"/>
    </row>
    <row r="44870" spans="81:81">
      <c r="CC44870" s="2"/>
    </row>
    <row r="44871" spans="81:81">
      <c r="CC44871" s="2"/>
    </row>
    <row r="44872" spans="81:81">
      <c r="CC44872" s="2"/>
    </row>
    <row r="44873" spans="81:81">
      <c r="CC44873" s="2"/>
    </row>
    <row r="44874" spans="81:81">
      <c r="CC44874" s="2"/>
    </row>
    <row r="44875" spans="81:81">
      <c r="CC44875" s="2"/>
    </row>
    <row r="44876" spans="81:81">
      <c r="CC44876" s="2"/>
    </row>
    <row r="44877" spans="81:81">
      <c r="CC44877" s="2"/>
    </row>
    <row r="44878" spans="81:81">
      <c r="CC44878" s="2"/>
    </row>
    <row r="44879" spans="81:81">
      <c r="CC44879" s="2"/>
    </row>
    <row r="44880" spans="81:81">
      <c r="CC44880" s="2"/>
    </row>
    <row r="44881" spans="81:81">
      <c r="CC44881" s="2"/>
    </row>
    <row r="44882" spans="81:81">
      <c r="CC44882" s="2"/>
    </row>
    <row r="44883" spans="81:81">
      <c r="CC44883" s="2"/>
    </row>
    <row r="44884" spans="81:81">
      <c r="CC44884" s="2"/>
    </row>
    <row r="44885" spans="81:81">
      <c r="CC44885" s="2"/>
    </row>
    <row r="44886" spans="81:81">
      <c r="CC44886" s="2"/>
    </row>
    <row r="44887" spans="81:81">
      <c r="CC44887" s="2"/>
    </row>
    <row r="44888" spans="81:81">
      <c r="CC44888" s="2"/>
    </row>
    <row r="44889" spans="81:81">
      <c r="CC44889" s="2"/>
    </row>
    <row r="44890" spans="81:81">
      <c r="CC44890" s="2"/>
    </row>
    <row r="44891" spans="81:81">
      <c r="CC44891" s="2"/>
    </row>
    <row r="44892" spans="81:81">
      <c r="CC44892" s="2"/>
    </row>
    <row r="44893" spans="81:81">
      <c r="CC44893" s="2"/>
    </row>
    <row r="44894" spans="81:81">
      <c r="CC44894" s="2"/>
    </row>
    <row r="44895" spans="81:81">
      <c r="CC44895" s="2"/>
    </row>
    <row r="44896" spans="81:81">
      <c r="CC44896" s="2"/>
    </row>
    <row r="44897" spans="81:81">
      <c r="CC44897" s="2"/>
    </row>
    <row r="44898" spans="81:81">
      <c r="CC44898" s="2"/>
    </row>
    <row r="44899" spans="81:81">
      <c r="CC44899" s="2"/>
    </row>
    <row r="44900" spans="81:81">
      <c r="CC44900" s="2"/>
    </row>
    <row r="44901" spans="81:81">
      <c r="CC44901" s="2"/>
    </row>
    <row r="44902" spans="81:81">
      <c r="CC44902" s="2"/>
    </row>
    <row r="44903" spans="81:81">
      <c r="CC44903" s="2"/>
    </row>
    <row r="44904" spans="81:81">
      <c r="CC44904" s="2"/>
    </row>
    <row r="44905" spans="81:81">
      <c r="CC44905" s="2"/>
    </row>
    <row r="44906" spans="81:81">
      <c r="CC44906" s="2"/>
    </row>
    <row r="44907" spans="81:81">
      <c r="CC44907" s="2"/>
    </row>
    <row r="44908" spans="81:81">
      <c r="CC44908" s="2"/>
    </row>
    <row r="44909" spans="81:81">
      <c r="CC44909" s="2"/>
    </row>
    <row r="44910" spans="81:81">
      <c r="CC44910" s="2"/>
    </row>
    <row r="44911" spans="81:81">
      <c r="CC44911" s="2"/>
    </row>
    <row r="44912" spans="81:81">
      <c r="CC44912" s="2"/>
    </row>
    <row r="44913" spans="81:81">
      <c r="CC44913" s="2"/>
    </row>
    <row r="44914" spans="81:81">
      <c r="CC44914" s="2"/>
    </row>
    <row r="44915" spans="81:81">
      <c r="CC44915" s="2"/>
    </row>
    <row r="44916" spans="81:81">
      <c r="CC44916" s="2"/>
    </row>
    <row r="44917" spans="81:81">
      <c r="CC44917" s="2"/>
    </row>
    <row r="44918" spans="81:81">
      <c r="CC44918" s="2"/>
    </row>
    <row r="44919" spans="81:81">
      <c r="CC44919" s="2"/>
    </row>
    <row r="44920" spans="81:81">
      <c r="CC44920" s="2"/>
    </row>
    <row r="44921" spans="81:81">
      <c r="CC44921" s="2"/>
    </row>
    <row r="44922" spans="81:81">
      <c r="CC44922" s="2"/>
    </row>
    <row r="44923" spans="81:81">
      <c r="CC44923" s="2"/>
    </row>
    <row r="44924" spans="81:81">
      <c r="CC44924" s="2"/>
    </row>
    <row r="44925" spans="81:81">
      <c r="CC44925" s="2"/>
    </row>
    <row r="44926" spans="81:81">
      <c r="CC44926" s="2"/>
    </row>
    <row r="44927" spans="81:81">
      <c r="CC44927" s="2"/>
    </row>
    <row r="44928" spans="81:81">
      <c r="CC44928" s="2"/>
    </row>
    <row r="44929" spans="81:81">
      <c r="CC44929" s="2"/>
    </row>
    <row r="44930" spans="81:81">
      <c r="CC44930" s="2"/>
    </row>
    <row r="44931" spans="81:81">
      <c r="CC44931" s="2"/>
    </row>
    <row r="44932" spans="81:81">
      <c r="CC44932" s="2"/>
    </row>
    <row r="44933" spans="81:81">
      <c r="CC44933" s="2"/>
    </row>
    <row r="44934" spans="81:81">
      <c r="CC44934" s="2"/>
    </row>
    <row r="44935" spans="81:81">
      <c r="CC44935" s="2"/>
    </row>
    <row r="44936" spans="81:81">
      <c r="CC44936" s="2"/>
    </row>
    <row r="44937" spans="81:81">
      <c r="CC44937" s="2"/>
    </row>
    <row r="44938" spans="81:81">
      <c r="CC44938" s="2"/>
    </row>
    <row r="44939" spans="81:81">
      <c r="CC44939" s="2"/>
    </row>
    <row r="44940" spans="81:81">
      <c r="CC44940" s="2"/>
    </row>
    <row r="44941" spans="81:81">
      <c r="CC44941" s="2"/>
    </row>
    <row r="44942" spans="81:81">
      <c r="CC44942" s="2"/>
    </row>
    <row r="44943" spans="81:81">
      <c r="CC44943" s="2"/>
    </row>
    <row r="44944" spans="81:81">
      <c r="CC44944" s="2"/>
    </row>
    <row r="44945" spans="81:81">
      <c r="CC44945" s="2"/>
    </row>
    <row r="44946" spans="81:81">
      <c r="CC44946" s="2"/>
    </row>
    <row r="44947" spans="81:81">
      <c r="CC44947" s="2"/>
    </row>
    <row r="44948" spans="81:81">
      <c r="CC44948" s="2"/>
    </row>
    <row r="44949" spans="81:81">
      <c r="CC44949" s="2"/>
    </row>
    <row r="44950" spans="81:81">
      <c r="CC44950" s="2"/>
    </row>
    <row r="44951" spans="81:81">
      <c r="CC44951" s="2"/>
    </row>
    <row r="44952" spans="81:81">
      <c r="CC44952" s="2"/>
    </row>
    <row r="44953" spans="81:81">
      <c r="CC44953" s="2"/>
    </row>
    <row r="44954" spans="81:81">
      <c r="CC44954" s="2"/>
    </row>
    <row r="44955" spans="81:81">
      <c r="CC44955" s="2"/>
    </row>
    <row r="44956" spans="81:81">
      <c r="CC44956" s="2"/>
    </row>
    <row r="44957" spans="81:81">
      <c r="CC44957" s="2"/>
    </row>
    <row r="44958" spans="81:81">
      <c r="CC44958" s="2"/>
    </row>
    <row r="44959" spans="81:81">
      <c r="CC44959" s="2"/>
    </row>
    <row r="44960" spans="81:81">
      <c r="CC44960" s="2"/>
    </row>
    <row r="44961" spans="81:81">
      <c r="CC44961" s="2"/>
    </row>
    <row r="44962" spans="81:81">
      <c r="CC44962" s="2"/>
    </row>
    <row r="44963" spans="81:81">
      <c r="CC44963" s="2"/>
    </row>
    <row r="44964" spans="81:81">
      <c r="CC44964" s="2"/>
    </row>
    <row r="44965" spans="81:81">
      <c r="CC44965" s="2"/>
    </row>
    <row r="44966" spans="81:81">
      <c r="CC44966" s="2"/>
    </row>
    <row r="44967" spans="81:81">
      <c r="CC44967" s="2"/>
    </row>
    <row r="44968" spans="81:81">
      <c r="CC44968" s="2"/>
    </row>
    <row r="44969" spans="81:81">
      <c r="CC44969" s="2"/>
    </row>
    <row r="44970" spans="81:81">
      <c r="CC44970" s="2"/>
    </row>
    <row r="44971" spans="81:81">
      <c r="CC44971" s="2"/>
    </row>
    <row r="44972" spans="81:81">
      <c r="CC44972" s="2"/>
    </row>
    <row r="44973" spans="81:81">
      <c r="CC44973" s="2"/>
    </row>
    <row r="44974" spans="81:81">
      <c r="CC44974" s="2"/>
    </row>
    <row r="44975" spans="81:81">
      <c r="CC44975" s="2"/>
    </row>
    <row r="44976" spans="81:81">
      <c r="CC44976" s="2"/>
    </row>
    <row r="44977" spans="81:81">
      <c r="CC44977" s="2"/>
    </row>
    <row r="44978" spans="81:81">
      <c r="CC44978" s="2"/>
    </row>
    <row r="44979" spans="81:81">
      <c r="CC44979" s="2"/>
    </row>
    <row r="44980" spans="81:81">
      <c r="CC44980" s="2"/>
    </row>
    <row r="44981" spans="81:81">
      <c r="CC44981" s="2"/>
    </row>
    <row r="44982" spans="81:81">
      <c r="CC44982" s="2"/>
    </row>
    <row r="44983" spans="81:81">
      <c r="CC44983" s="2"/>
    </row>
    <row r="44984" spans="81:81">
      <c r="CC44984" s="2"/>
    </row>
    <row r="44985" spans="81:81">
      <c r="CC44985" s="2"/>
    </row>
    <row r="44986" spans="81:81">
      <c r="CC44986" s="2"/>
    </row>
    <row r="44987" spans="81:81">
      <c r="CC44987" s="2"/>
    </row>
    <row r="44988" spans="81:81">
      <c r="CC44988" s="2"/>
    </row>
    <row r="44989" spans="81:81">
      <c r="CC44989" s="2"/>
    </row>
    <row r="44990" spans="81:81">
      <c r="CC44990" s="2"/>
    </row>
    <row r="44991" spans="81:81">
      <c r="CC44991" s="2"/>
    </row>
    <row r="44992" spans="81:81">
      <c r="CC44992" s="2"/>
    </row>
    <row r="44993" spans="81:81">
      <c r="CC44993" s="2"/>
    </row>
    <row r="44994" spans="81:81">
      <c r="CC44994" s="2"/>
    </row>
    <row r="44995" spans="81:81">
      <c r="CC44995" s="2"/>
    </row>
    <row r="44996" spans="81:81">
      <c r="CC44996" s="2"/>
    </row>
    <row r="44997" spans="81:81">
      <c r="CC44997" s="2"/>
    </row>
    <row r="44998" spans="81:81">
      <c r="CC44998" s="2"/>
    </row>
    <row r="44999" spans="81:81">
      <c r="CC44999" s="2"/>
    </row>
    <row r="45000" spans="81:81">
      <c r="CC45000" s="2"/>
    </row>
    <row r="45001" spans="81:81">
      <c r="CC45001" s="2"/>
    </row>
    <row r="45002" spans="81:81">
      <c r="CC45002" s="2"/>
    </row>
    <row r="45003" spans="81:81">
      <c r="CC45003" s="2"/>
    </row>
    <row r="45004" spans="81:81">
      <c r="CC45004" s="2"/>
    </row>
    <row r="45005" spans="81:81">
      <c r="CC45005" s="2"/>
    </row>
    <row r="45006" spans="81:81">
      <c r="CC45006" s="2"/>
    </row>
    <row r="45007" spans="81:81">
      <c r="CC45007" s="2"/>
    </row>
    <row r="45008" spans="81:81">
      <c r="CC45008" s="2"/>
    </row>
    <row r="45009" spans="81:81">
      <c r="CC45009" s="2"/>
    </row>
    <row r="45010" spans="81:81">
      <c r="CC45010" s="2"/>
    </row>
    <row r="45011" spans="81:81">
      <c r="CC45011" s="2"/>
    </row>
    <row r="45012" spans="81:81">
      <c r="CC45012" s="2"/>
    </row>
    <row r="45013" spans="81:81">
      <c r="CC45013" s="2"/>
    </row>
    <row r="45014" spans="81:81">
      <c r="CC45014" s="2"/>
    </row>
    <row r="45015" spans="81:81">
      <c r="CC45015" s="2"/>
    </row>
    <row r="45016" spans="81:81">
      <c r="CC45016" s="2"/>
    </row>
    <row r="45017" spans="81:81">
      <c r="CC45017" s="2"/>
    </row>
    <row r="45018" spans="81:81">
      <c r="CC45018" s="2"/>
    </row>
    <row r="45019" spans="81:81">
      <c r="CC45019" s="2"/>
    </row>
    <row r="45020" spans="81:81">
      <c r="CC45020" s="2"/>
    </row>
    <row r="45021" spans="81:81">
      <c r="CC45021" s="2"/>
    </row>
    <row r="45022" spans="81:81">
      <c r="CC45022" s="2"/>
    </row>
    <row r="45023" spans="81:81">
      <c r="CC45023" s="2"/>
    </row>
    <row r="45024" spans="81:81">
      <c r="CC45024" s="2"/>
    </row>
    <row r="45025" spans="81:81">
      <c r="CC45025" s="2"/>
    </row>
    <row r="45026" spans="81:81">
      <c r="CC45026" s="2"/>
    </row>
    <row r="45027" spans="81:81">
      <c r="CC45027" s="2"/>
    </row>
    <row r="45028" spans="81:81">
      <c r="CC45028" s="2"/>
    </row>
    <row r="45029" spans="81:81">
      <c r="CC45029" s="2"/>
    </row>
    <row r="45030" spans="81:81">
      <c r="CC45030" s="2"/>
    </row>
    <row r="45031" spans="81:81">
      <c r="CC45031" s="2"/>
    </row>
    <row r="45032" spans="81:81">
      <c r="CC45032" s="2"/>
    </row>
    <row r="45033" spans="81:81">
      <c r="CC45033" s="2"/>
    </row>
    <row r="45034" spans="81:81">
      <c r="CC45034" s="2"/>
    </row>
    <row r="45035" spans="81:81">
      <c r="CC45035" s="2"/>
    </row>
    <row r="45036" spans="81:81">
      <c r="CC45036" s="2"/>
    </row>
    <row r="45037" spans="81:81">
      <c r="CC45037" s="2"/>
    </row>
    <row r="45038" spans="81:81">
      <c r="CC45038" s="2"/>
    </row>
    <row r="45039" spans="81:81">
      <c r="CC45039" s="2"/>
    </row>
    <row r="45040" spans="81:81">
      <c r="CC45040" s="2"/>
    </row>
    <row r="45041" spans="81:81">
      <c r="CC45041" s="2"/>
    </row>
    <row r="45042" spans="81:81">
      <c r="CC45042" s="2"/>
    </row>
    <row r="45043" spans="81:81">
      <c r="CC45043" s="2"/>
    </row>
    <row r="45044" spans="81:81">
      <c r="CC45044" s="2"/>
    </row>
    <row r="45045" spans="81:81">
      <c r="CC45045" s="2"/>
    </row>
    <row r="45046" spans="81:81">
      <c r="CC45046" s="2"/>
    </row>
    <row r="45047" spans="81:81">
      <c r="CC45047" s="2"/>
    </row>
    <row r="45048" spans="81:81">
      <c r="CC45048" s="2"/>
    </row>
    <row r="45049" spans="81:81">
      <c r="CC45049" s="2"/>
    </row>
    <row r="45050" spans="81:81">
      <c r="CC45050" s="2"/>
    </row>
    <row r="45051" spans="81:81">
      <c r="CC45051" s="2"/>
    </row>
    <row r="45052" spans="81:81">
      <c r="CC45052" s="2"/>
    </row>
    <row r="45053" spans="81:81">
      <c r="CC45053" s="2"/>
    </row>
    <row r="45054" spans="81:81">
      <c r="CC45054" s="2"/>
    </row>
    <row r="45055" spans="81:81">
      <c r="CC45055" s="2"/>
    </row>
    <row r="45056" spans="81:81">
      <c r="CC45056" s="2"/>
    </row>
    <row r="45057" spans="81:81">
      <c r="CC45057" s="2"/>
    </row>
    <row r="45058" spans="81:81">
      <c r="CC45058" s="2"/>
    </row>
    <row r="45059" spans="81:81">
      <c r="CC45059" s="2"/>
    </row>
    <row r="45060" spans="81:81">
      <c r="CC45060" s="2"/>
    </row>
    <row r="45061" spans="81:81">
      <c r="CC45061" s="2"/>
    </row>
    <row r="45062" spans="81:81">
      <c r="CC45062" s="2"/>
    </row>
    <row r="45063" spans="81:81">
      <c r="CC45063" s="2"/>
    </row>
    <row r="45064" spans="81:81">
      <c r="CC45064" s="2"/>
    </row>
    <row r="45065" spans="81:81">
      <c r="CC45065" s="2"/>
    </row>
    <row r="45066" spans="81:81">
      <c r="CC45066" s="2"/>
    </row>
    <row r="45067" spans="81:81">
      <c r="CC45067" s="2"/>
    </row>
    <row r="45068" spans="81:81">
      <c r="CC45068" s="2"/>
    </row>
    <row r="45069" spans="81:81">
      <c r="CC45069" s="2"/>
    </row>
    <row r="45070" spans="81:81">
      <c r="CC45070" s="2"/>
    </row>
    <row r="45071" spans="81:81">
      <c r="CC45071" s="2"/>
    </row>
    <row r="45072" spans="81:81">
      <c r="CC45072" s="2"/>
    </row>
    <row r="45073" spans="81:81">
      <c r="CC45073" s="2"/>
    </row>
    <row r="45074" spans="81:81">
      <c r="CC45074" s="2"/>
    </row>
    <row r="45075" spans="81:81">
      <c r="CC45075" s="2"/>
    </row>
    <row r="45076" spans="81:81">
      <c r="CC45076" s="2"/>
    </row>
    <row r="45077" spans="81:81">
      <c r="CC45077" s="2"/>
    </row>
    <row r="45078" spans="81:81">
      <c r="CC45078" s="2"/>
    </row>
    <row r="45079" spans="81:81">
      <c r="CC45079" s="2"/>
    </row>
    <row r="45080" spans="81:81">
      <c r="CC45080" s="2"/>
    </row>
    <row r="45081" spans="81:81">
      <c r="CC45081" s="2"/>
    </row>
    <row r="45082" spans="81:81">
      <c r="CC45082" s="2"/>
    </row>
    <row r="45083" spans="81:81">
      <c r="CC45083" s="2"/>
    </row>
    <row r="45084" spans="81:81">
      <c r="CC45084" s="2"/>
    </row>
    <row r="45085" spans="81:81">
      <c r="CC45085" s="2"/>
    </row>
    <row r="45086" spans="81:81">
      <c r="CC45086" s="2"/>
    </row>
    <row r="45087" spans="81:81">
      <c r="CC45087" s="2"/>
    </row>
    <row r="45088" spans="81:81">
      <c r="CC45088" s="2"/>
    </row>
    <row r="45089" spans="81:81">
      <c r="CC45089" s="2"/>
    </row>
    <row r="45090" spans="81:81">
      <c r="CC45090" s="2"/>
    </row>
    <row r="45091" spans="81:81">
      <c r="CC45091" s="2"/>
    </row>
    <row r="45092" spans="81:81">
      <c r="CC45092" s="2"/>
    </row>
    <row r="45093" spans="81:81">
      <c r="CC45093" s="2"/>
    </row>
    <row r="45094" spans="81:81">
      <c r="CC45094" s="2"/>
    </row>
    <row r="45095" spans="81:81">
      <c r="CC45095" s="2"/>
    </row>
    <row r="45096" spans="81:81">
      <c r="CC45096" s="2"/>
    </row>
    <row r="45097" spans="81:81">
      <c r="CC45097" s="2"/>
    </row>
    <row r="45098" spans="81:81">
      <c r="CC45098" s="2"/>
    </row>
    <row r="45099" spans="81:81">
      <c r="CC45099" s="2"/>
    </row>
    <row r="45100" spans="81:81">
      <c r="CC45100" s="2"/>
    </row>
    <row r="45101" spans="81:81">
      <c r="CC45101" s="2"/>
    </row>
    <row r="45102" spans="81:81">
      <c r="CC45102" s="2"/>
    </row>
    <row r="45103" spans="81:81">
      <c r="CC45103" s="2"/>
    </row>
    <row r="45104" spans="81:81">
      <c r="CC45104" s="2"/>
    </row>
    <row r="45105" spans="81:81">
      <c r="CC45105" s="2"/>
    </row>
    <row r="45106" spans="81:81">
      <c r="CC45106" s="2"/>
    </row>
    <row r="45107" spans="81:81">
      <c r="CC45107" s="2"/>
    </row>
    <row r="45108" spans="81:81">
      <c r="CC45108" s="2"/>
    </row>
    <row r="45109" spans="81:81">
      <c r="CC45109" s="2"/>
    </row>
    <row r="45110" spans="81:81">
      <c r="CC45110" s="2"/>
    </row>
    <row r="45111" spans="81:81">
      <c r="CC45111" s="2"/>
    </row>
    <row r="45112" spans="81:81">
      <c r="CC45112" s="2"/>
    </row>
    <row r="45113" spans="81:81">
      <c r="CC45113" s="2"/>
    </row>
    <row r="45114" spans="81:81">
      <c r="CC45114" s="2"/>
    </row>
    <row r="45115" spans="81:81">
      <c r="CC45115" s="2"/>
    </row>
    <row r="45116" spans="81:81">
      <c r="CC45116" s="2"/>
    </row>
    <row r="45117" spans="81:81">
      <c r="CC45117" s="2"/>
    </row>
    <row r="45118" spans="81:81">
      <c r="CC45118" s="2"/>
    </row>
    <row r="45119" spans="81:81">
      <c r="CC45119" s="2"/>
    </row>
    <row r="45120" spans="81:81">
      <c r="CC45120" s="2"/>
    </row>
    <row r="45121" spans="81:81">
      <c r="CC45121" s="2"/>
    </row>
    <row r="45122" spans="81:81">
      <c r="CC45122" s="2"/>
    </row>
    <row r="45123" spans="81:81">
      <c r="CC45123" s="2"/>
    </row>
    <row r="45124" spans="81:81">
      <c r="CC45124" s="2"/>
    </row>
    <row r="45125" spans="81:81">
      <c r="CC45125" s="2"/>
    </row>
    <row r="45126" spans="81:81">
      <c r="CC45126" s="2"/>
    </row>
    <row r="45127" spans="81:81">
      <c r="CC45127" s="2"/>
    </row>
    <row r="45128" spans="81:81">
      <c r="CC45128" s="2"/>
    </row>
    <row r="45129" spans="81:81">
      <c r="CC45129" s="2"/>
    </row>
    <row r="45130" spans="81:81">
      <c r="CC45130" s="2"/>
    </row>
    <row r="45131" spans="81:81">
      <c r="CC45131" s="2"/>
    </row>
    <row r="45132" spans="81:81">
      <c r="CC45132" s="2"/>
    </row>
    <row r="45133" spans="81:81">
      <c r="CC45133" s="2"/>
    </row>
    <row r="45134" spans="81:81">
      <c r="CC45134" s="2"/>
    </row>
    <row r="45135" spans="81:81">
      <c r="CC45135" s="2"/>
    </row>
    <row r="45136" spans="81:81">
      <c r="CC45136" s="2"/>
    </row>
    <row r="45137" spans="81:81">
      <c r="CC45137" s="2"/>
    </row>
    <row r="45138" spans="81:81">
      <c r="CC45138" s="2"/>
    </row>
    <row r="45139" spans="81:81">
      <c r="CC45139" s="2"/>
    </row>
    <row r="45140" spans="81:81">
      <c r="CC45140" s="2"/>
    </row>
    <row r="45141" spans="81:81">
      <c r="CC45141" s="2"/>
    </row>
    <row r="45142" spans="81:81">
      <c r="CC45142" s="2"/>
    </row>
    <row r="45143" spans="81:81">
      <c r="CC45143" s="2"/>
    </row>
    <row r="45144" spans="81:81">
      <c r="CC45144" s="2"/>
    </row>
    <row r="45145" spans="81:81">
      <c r="CC45145" s="2"/>
    </row>
    <row r="45146" spans="81:81">
      <c r="CC45146" s="2"/>
    </row>
    <row r="45147" spans="81:81">
      <c r="CC45147" s="2"/>
    </row>
    <row r="45148" spans="81:81">
      <c r="CC45148" s="2"/>
    </row>
    <row r="45149" spans="81:81">
      <c r="CC45149" s="2"/>
    </row>
    <row r="45150" spans="81:81">
      <c r="CC45150" s="2"/>
    </row>
    <row r="45151" spans="81:81">
      <c r="CC45151" s="2"/>
    </row>
    <row r="45152" spans="81:81">
      <c r="CC45152" s="2"/>
    </row>
    <row r="45153" spans="81:81">
      <c r="CC45153" s="2"/>
    </row>
    <row r="45154" spans="81:81">
      <c r="CC45154" s="2"/>
    </row>
    <row r="45155" spans="81:81">
      <c r="CC45155" s="2"/>
    </row>
    <row r="45156" spans="81:81">
      <c r="CC45156" s="2"/>
    </row>
    <row r="45157" spans="81:81">
      <c r="CC45157" s="2"/>
    </row>
    <row r="45158" spans="81:81">
      <c r="CC45158" s="2"/>
    </row>
    <row r="45159" spans="81:81">
      <c r="CC45159" s="2"/>
    </row>
    <row r="45160" spans="81:81">
      <c r="CC45160" s="2"/>
    </row>
    <row r="45161" spans="81:81">
      <c r="CC45161" s="2"/>
    </row>
    <row r="45162" spans="81:81">
      <c r="CC45162" s="2"/>
    </row>
    <row r="45163" spans="81:81">
      <c r="CC45163" s="2"/>
    </row>
    <row r="45164" spans="81:81">
      <c r="CC45164" s="2"/>
    </row>
    <row r="45165" spans="81:81">
      <c r="CC45165" s="2"/>
    </row>
    <row r="45166" spans="81:81">
      <c r="CC45166" s="2"/>
    </row>
    <row r="45167" spans="81:81">
      <c r="CC45167" s="2"/>
    </row>
    <row r="45168" spans="81:81">
      <c r="CC45168" s="2"/>
    </row>
    <row r="45169" spans="81:81">
      <c r="CC45169" s="2"/>
    </row>
    <row r="45170" spans="81:81">
      <c r="CC45170" s="2"/>
    </row>
    <row r="45171" spans="81:81">
      <c r="CC45171" s="2"/>
    </row>
    <row r="45172" spans="81:81">
      <c r="CC45172" s="2"/>
    </row>
    <row r="45173" spans="81:81">
      <c r="CC45173" s="2"/>
    </row>
    <row r="45174" spans="81:81">
      <c r="CC45174" s="2"/>
    </row>
    <row r="45175" spans="81:81">
      <c r="CC45175" s="2"/>
    </row>
    <row r="45176" spans="81:81">
      <c r="CC45176" s="2"/>
    </row>
    <row r="45177" spans="81:81">
      <c r="CC45177" s="2"/>
    </row>
    <row r="45178" spans="81:81">
      <c r="CC45178" s="2"/>
    </row>
    <row r="45179" spans="81:81">
      <c r="CC45179" s="2"/>
    </row>
    <row r="45180" spans="81:81">
      <c r="CC45180" s="2"/>
    </row>
    <row r="45181" spans="81:81">
      <c r="CC45181" s="2"/>
    </row>
    <row r="45182" spans="81:81">
      <c r="CC45182" s="2"/>
    </row>
    <row r="45183" spans="81:81">
      <c r="CC45183" s="2"/>
    </row>
    <row r="45184" spans="81:81">
      <c r="CC45184" s="2"/>
    </row>
    <row r="45185" spans="81:81">
      <c r="CC45185" s="2"/>
    </row>
    <row r="45186" spans="81:81">
      <c r="CC45186" s="2"/>
    </row>
    <row r="45187" spans="81:81">
      <c r="CC45187" s="2"/>
    </row>
    <row r="45188" spans="81:81">
      <c r="CC45188" s="2"/>
    </row>
    <row r="45189" spans="81:81">
      <c r="CC45189" s="2"/>
    </row>
    <row r="45190" spans="81:81">
      <c r="CC45190" s="2"/>
    </row>
    <row r="45191" spans="81:81">
      <c r="CC45191" s="2"/>
    </row>
    <row r="45192" spans="81:81">
      <c r="CC45192" s="2"/>
    </row>
    <row r="45193" spans="81:81">
      <c r="CC45193" s="2"/>
    </row>
    <row r="45194" spans="81:81">
      <c r="CC45194" s="2"/>
    </row>
    <row r="45195" spans="81:81">
      <c r="CC45195" s="2"/>
    </row>
    <row r="45196" spans="81:81">
      <c r="CC45196" s="2"/>
    </row>
    <row r="45197" spans="81:81">
      <c r="CC45197" s="2"/>
    </row>
    <row r="45198" spans="81:81">
      <c r="CC45198" s="2"/>
    </row>
    <row r="45199" spans="81:81">
      <c r="CC45199" s="2"/>
    </row>
    <row r="45200" spans="81:81">
      <c r="CC45200" s="2"/>
    </row>
    <row r="45201" spans="81:81">
      <c r="CC45201" s="2"/>
    </row>
    <row r="45202" spans="81:81">
      <c r="CC45202" s="2"/>
    </row>
    <row r="45203" spans="81:81">
      <c r="CC45203" s="2"/>
    </row>
    <row r="45204" spans="81:81">
      <c r="CC45204" s="2"/>
    </row>
    <row r="45205" spans="81:81">
      <c r="CC45205" s="2"/>
    </row>
    <row r="45206" spans="81:81">
      <c r="CC45206" s="2"/>
    </row>
    <row r="45207" spans="81:81">
      <c r="CC45207" s="2"/>
    </row>
    <row r="45208" spans="81:81">
      <c r="CC45208" s="2"/>
    </row>
    <row r="45209" spans="81:81">
      <c r="CC45209" s="2"/>
    </row>
    <row r="45210" spans="81:81">
      <c r="CC45210" s="2"/>
    </row>
    <row r="45211" spans="81:81">
      <c r="CC45211" s="2"/>
    </row>
    <row r="45212" spans="81:81">
      <c r="CC45212" s="2"/>
    </row>
    <row r="45213" spans="81:81">
      <c r="CC45213" s="2"/>
    </row>
    <row r="45214" spans="81:81">
      <c r="CC45214" s="2"/>
    </row>
    <row r="45215" spans="81:81">
      <c r="CC45215" s="2"/>
    </row>
    <row r="45216" spans="81:81">
      <c r="CC45216" s="2"/>
    </row>
    <row r="45217" spans="81:81">
      <c r="CC45217" s="2"/>
    </row>
    <row r="45218" spans="81:81">
      <c r="CC45218" s="2"/>
    </row>
    <row r="45219" spans="81:81">
      <c r="CC45219" s="2"/>
    </row>
    <row r="45220" spans="81:81">
      <c r="CC45220" s="2"/>
    </row>
    <row r="45221" spans="81:81">
      <c r="CC45221" s="2"/>
    </row>
    <row r="45222" spans="81:81">
      <c r="CC45222" s="2"/>
    </row>
    <row r="45223" spans="81:81">
      <c r="CC45223" s="2"/>
    </row>
    <row r="45224" spans="81:81">
      <c r="CC45224" s="2"/>
    </row>
    <row r="45225" spans="81:81">
      <c r="CC45225" s="2"/>
    </row>
    <row r="45226" spans="81:81">
      <c r="CC45226" s="2"/>
    </row>
    <row r="45227" spans="81:81">
      <c r="CC45227" s="2"/>
    </row>
    <row r="45228" spans="81:81">
      <c r="CC45228" s="2"/>
    </row>
    <row r="45229" spans="81:81">
      <c r="CC45229" s="2"/>
    </row>
    <row r="45230" spans="81:81">
      <c r="CC45230" s="2"/>
    </row>
    <row r="45231" spans="81:81">
      <c r="CC45231" s="2"/>
    </row>
    <row r="45232" spans="81:81">
      <c r="CC45232" s="2"/>
    </row>
    <row r="45233" spans="81:81">
      <c r="CC45233" s="2"/>
    </row>
    <row r="45234" spans="81:81">
      <c r="CC45234" s="2"/>
    </row>
    <row r="45235" spans="81:81">
      <c r="CC45235" s="2"/>
    </row>
    <row r="45236" spans="81:81">
      <c r="CC45236" s="2"/>
    </row>
    <row r="45237" spans="81:81">
      <c r="CC45237" s="2"/>
    </row>
    <row r="45238" spans="81:81">
      <c r="CC45238" s="2"/>
    </row>
    <row r="45239" spans="81:81">
      <c r="CC45239" s="2"/>
    </row>
    <row r="45240" spans="81:81">
      <c r="CC45240" s="2"/>
    </row>
    <row r="45241" spans="81:81">
      <c r="CC45241" s="2"/>
    </row>
    <row r="45242" spans="81:81">
      <c r="CC45242" s="2"/>
    </row>
    <row r="45243" spans="81:81">
      <c r="CC45243" s="2"/>
    </row>
    <row r="45244" spans="81:81">
      <c r="CC45244" s="2"/>
    </row>
    <row r="45245" spans="81:81">
      <c r="CC45245" s="2"/>
    </row>
    <row r="45246" spans="81:81">
      <c r="CC45246" s="2"/>
    </row>
    <row r="45247" spans="81:81">
      <c r="CC45247" s="2"/>
    </row>
    <row r="45248" spans="81:81">
      <c r="CC45248" s="2"/>
    </row>
    <row r="45249" spans="81:81">
      <c r="CC45249" s="2"/>
    </row>
    <row r="45250" spans="81:81">
      <c r="CC45250" s="2"/>
    </row>
    <row r="45251" spans="81:81">
      <c r="CC45251" s="2"/>
    </row>
    <row r="45252" spans="81:81">
      <c r="CC45252" s="2"/>
    </row>
    <row r="45253" spans="81:81">
      <c r="CC45253" s="2"/>
    </row>
    <row r="45254" spans="81:81">
      <c r="CC45254" s="2"/>
    </row>
    <row r="45255" spans="81:81">
      <c r="CC45255" s="2"/>
    </row>
    <row r="45256" spans="81:81">
      <c r="CC45256" s="2"/>
    </row>
    <row r="45257" spans="81:81">
      <c r="CC45257" s="2"/>
    </row>
    <row r="45258" spans="81:81">
      <c r="CC45258" s="2"/>
    </row>
    <row r="45259" spans="81:81">
      <c r="CC45259" s="2"/>
    </row>
    <row r="45260" spans="81:81">
      <c r="CC45260" s="2"/>
    </row>
    <row r="45261" spans="81:81">
      <c r="CC45261" s="2"/>
    </row>
    <row r="45262" spans="81:81">
      <c r="CC45262" s="2"/>
    </row>
    <row r="45263" spans="81:81">
      <c r="CC45263" s="2"/>
    </row>
    <row r="45264" spans="81:81">
      <c r="CC45264" s="2"/>
    </row>
    <row r="45265" spans="81:81">
      <c r="CC45265" s="2"/>
    </row>
    <row r="45266" spans="81:81">
      <c r="CC45266" s="2"/>
    </row>
    <row r="45267" spans="81:81">
      <c r="CC45267" s="2"/>
    </row>
    <row r="45268" spans="81:81">
      <c r="CC45268" s="2"/>
    </row>
    <row r="45269" spans="81:81">
      <c r="CC45269" s="2"/>
    </row>
    <row r="45270" spans="81:81">
      <c r="CC45270" s="2"/>
    </row>
    <row r="45271" spans="81:81">
      <c r="CC45271" s="2"/>
    </row>
    <row r="45272" spans="81:81">
      <c r="CC45272" s="2"/>
    </row>
    <row r="45273" spans="81:81">
      <c r="CC45273" s="2"/>
    </row>
    <row r="45274" spans="81:81">
      <c r="CC45274" s="2"/>
    </row>
    <row r="45275" spans="81:81">
      <c r="CC45275" s="2"/>
    </row>
    <row r="45276" spans="81:81">
      <c r="CC45276" s="2"/>
    </row>
    <row r="45277" spans="81:81">
      <c r="CC45277" s="2"/>
    </row>
    <row r="45278" spans="81:81">
      <c r="CC45278" s="2"/>
    </row>
    <row r="45279" spans="81:81">
      <c r="CC45279" s="2"/>
    </row>
    <row r="45280" spans="81:81">
      <c r="CC45280" s="2"/>
    </row>
    <row r="45281" spans="81:81">
      <c r="CC45281" s="2"/>
    </row>
    <row r="45282" spans="81:81">
      <c r="CC45282" s="2"/>
    </row>
    <row r="45283" spans="81:81">
      <c r="CC45283" s="2"/>
    </row>
    <row r="45284" spans="81:81">
      <c r="CC45284" s="2"/>
    </row>
    <row r="45285" spans="81:81">
      <c r="CC45285" s="2"/>
    </row>
    <row r="45286" spans="81:81">
      <c r="CC45286" s="2"/>
    </row>
    <row r="45287" spans="81:81">
      <c r="CC45287" s="2"/>
    </row>
    <row r="45288" spans="81:81">
      <c r="CC45288" s="2"/>
    </row>
    <row r="45289" spans="81:81">
      <c r="CC45289" s="2"/>
    </row>
    <row r="45290" spans="81:81">
      <c r="CC45290" s="2"/>
    </row>
    <row r="45291" spans="81:81">
      <c r="CC45291" s="2"/>
    </row>
    <row r="45292" spans="81:81">
      <c r="CC45292" s="2"/>
    </row>
    <row r="45293" spans="81:81">
      <c r="CC45293" s="2"/>
    </row>
    <row r="45294" spans="81:81">
      <c r="CC45294" s="2"/>
    </row>
    <row r="45295" spans="81:81">
      <c r="CC45295" s="2"/>
    </row>
    <row r="45296" spans="81:81">
      <c r="CC45296" s="2"/>
    </row>
    <row r="45297" spans="81:81">
      <c r="CC45297" s="2"/>
    </row>
    <row r="45298" spans="81:81">
      <c r="CC45298" s="2"/>
    </row>
    <row r="45299" spans="81:81">
      <c r="CC45299" s="2"/>
    </row>
    <row r="45300" spans="81:81">
      <c r="CC45300" s="2"/>
    </row>
    <row r="45301" spans="81:81">
      <c r="CC45301" s="2"/>
    </row>
    <row r="45302" spans="81:81">
      <c r="CC45302" s="2"/>
    </row>
    <row r="45303" spans="81:81">
      <c r="CC45303" s="2"/>
    </row>
    <row r="45304" spans="81:81">
      <c r="CC45304" s="2"/>
    </row>
    <row r="45305" spans="81:81">
      <c r="CC45305" s="2"/>
    </row>
    <row r="45306" spans="81:81">
      <c r="CC45306" s="2"/>
    </row>
    <row r="45307" spans="81:81">
      <c r="CC45307" s="2"/>
    </row>
    <row r="45308" spans="81:81">
      <c r="CC45308" s="2"/>
    </row>
    <row r="45309" spans="81:81">
      <c r="CC45309" s="2"/>
    </row>
    <row r="45310" spans="81:81">
      <c r="CC45310" s="2"/>
    </row>
    <row r="45311" spans="81:81">
      <c r="CC45311" s="2"/>
    </row>
    <row r="45312" spans="81:81">
      <c r="CC45312" s="2"/>
    </row>
    <row r="45313" spans="81:81">
      <c r="CC45313" s="2"/>
    </row>
    <row r="45314" spans="81:81">
      <c r="CC45314" s="2"/>
    </row>
    <row r="45315" spans="81:81">
      <c r="CC45315" s="2"/>
    </row>
    <row r="45316" spans="81:81">
      <c r="CC45316" s="2"/>
    </row>
    <row r="45317" spans="81:81">
      <c r="CC45317" s="2"/>
    </row>
    <row r="45318" spans="81:81">
      <c r="CC45318" s="2"/>
    </row>
    <row r="45319" spans="81:81">
      <c r="CC45319" s="2"/>
    </row>
    <row r="45320" spans="81:81">
      <c r="CC45320" s="2"/>
    </row>
    <row r="45321" spans="81:81">
      <c r="CC45321" s="2"/>
    </row>
    <row r="45322" spans="81:81">
      <c r="CC45322" s="2"/>
    </row>
    <row r="45323" spans="81:81">
      <c r="CC45323" s="2"/>
    </row>
    <row r="45324" spans="81:81">
      <c r="CC45324" s="2"/>
    </row>
    <row r="45325" spans="81:81">
      <c r="CC45325" s="2"/>
    </row>
    <row r="45326" spans="81:81">
      <c r="CC45326" s="2"/>
    </row>
    <row r="45327" spans="81:81">
      <c r="CC45327" s="2"/>
    </row>
    <row r="45328" spans="81:81">
      <c r="CC45328" s="2"/>
    </row>
    <row r="45329" spans="81:81">
      <c r="CC45329" s="2"/>
    </row>
    <row r="45330" spans="81:81">
      <c r="CC45330" s="2"/>
    </row>
    <row r="45331" spans="81:81">
      <c r="CC45331" s="2"/>
    </row>
    <row r="45332" spans="81:81">
      <c r="CC45332" s="2"/>
    </row>
    <row r="45333" spans="81:81">
      <c r="CC45333" s="2"/>
    </row>
    <row r="45334" spans="81:81">
      <c r="CC45334" s="2"/>
    </row>
    <row r="45335" spans="81:81">
      <c r="CC45335" s="2"/>
    </row>
    <row r="45336" spans="81:81">
      <c r="CC45336" s="2"/>
    </row>
    <row r="45337" spans="81:81">
      <c r="CC45337" s="2"/>
    </row>
    <row r="45338" spans="81:81">
      <c r="CC45338" s="2"/>
    </row>
    <row r="45339" spans="81:81">
      <c r="CC45339" s="2"/>
    </row>
    <row r="45340" spans="81:81">
      <c r="CC45340" s="2"/>
    </row>
    <row r="45341" spans="81:81">
      <c r="CC45341" s="2"/>
    </row>
    <row r="45342" spans="81:81">
      <c r="CC45342" s="2"/>
    </row>
    <row r="45343" spans="81:81">
      <c r="CC45343" s="2"/>
    </row>
    <row r="45344" spans="81:81">
      <c r="CC45344" s="2"/>
    </row>
    <row r="45345" spans="81:81">
      <c r="CC45345" s="2"/>
    </row>
    <row r="45346" spans="81:81">
      <c r="CC45346" s="2"/>
    </row>
    <row r="45347" spans="81:81">
      <c r="CC45347" s="2"/>
    </row>
    <row r="45348" spans="81:81">
      <c r="CC45348" s="2"/>
    </row>
    <row r="45349" spans="81:81">
      <c r="CC45349" s="2"/>
    </row>
    <row r="45350" spans="81:81">
      <c r="CC45350" s="2"/>
    </row>
    <row r="45351" spans="81:81">
      <c r="CC45351" s="2"/>
    </row>
    <row r="45352" spans="81:81">
      <c r="CC45352" s="2"/>
    </row>
    <row r="45353" spans="81:81">
      <c r="CC45353" s="2"/>
    </row>
    <row r="45354" spans="81:81">
      <c r="CC45354" s="2"/>
    </row>
    <row r="45355" spans="81:81">
      <c r="CC45355" s="2"/>
    </row>
    <row r="45356" spans="81:81">
      <c r="CC45356" s="2"/>
    </row>
    <row r="45357" spans="81:81">
      <c r="CC45357" s="2"/>
    </row>
    <row r="45358" spans="81:81">
      <c r="CC45358" s="2"/>
    </row>
    <row r="45359" spans="81:81">
      <c r="CC45359" s="2"/>
    </row>
    <row r="45360" spans="81:81">
      <c r="CC45360" s="2"/>
    </row>
    <row r="45361" spans="81:81">
      <c r="CC45361" s="2"/>
    </row>
    <row r="45362" spans="81:81">
      <c r="CC45362" s="2"/>
    </row>
    <row r="45363" spans="81:81">
      <c r="CC45363" s="2"/>
    </row>
    <row r="45364" spans="81:81">
      <c r="CC45364" s="2"/>
    </row>
    <row r="45365" spans="81:81">
      <c r="CC45365" s="2"/>
    </row>
    <row r="45366" spans="81:81">
      <c r="CC45366" s="2"/>
    </row>
    <row r="45367" spans="81:81">
      <c r="CC45367" s="2"/>
    </row>
    <row r="45368" spans="81:81">
      <c r="CC45368" s="2"/>
    </row>
    <row r="45369" spans="81:81">
      <c r="CC45369" s="2"/>
    </row>
    <row r="45370" spans="81:81">
      <c r="CC45370" s="2"/>
    </row>
    <row r="45371" spans="81:81">
      <c r="CC45371" s="2"/>
    </row>
    <row r="45372" spans="81:81">
      <c r="CC45372" s="2"/>
    </row>
    <row r="45373" spans="81:81">
      <c r="CC45373" s="2"/>
    </row>
    <row r="45374" spans="81:81">
      <c r="CC45374" s="2"/>
    </row>
    <row r="45375" spans="81:81">
      <c r="CC45375" s="2"/>
    </row>
    <row r="45376" spans="81:81">
      <c r="CC45376" s="2"/>
    </row>
    <row r="45377" spans="81:81">
      <c r="CC45377" s="2"/>
    </row>
    <row r="45378" spans="81:81">
      <c r="CC45378" s="2"/>
    </row>
    <row r="45379" spans="81:81">
      <c r="CC45379" s="2"/>
    </row>
    <row r="45380" spans="81:81">
      <c r="CC45380" s="2"/>
    </row>
    <row r="45381" spans="81:81">
      <c r="CC45381" s="2"/>
    </row>
    <row r="45382" spans="81:81">
      <c r="CC45382" s="2"/>
    </row>
    <row r="45383" spans="81:81">
      <c r="CC45383" s="2"/>
    </row>
    <row r="45384" spans="81:81">
      <c r="CC45384" s="2"/>
    </row>
    <row r="45385" spans="81:81">
      <c r="CC45385" s="2"/>
    </row>
    <row r="45386" spans="81:81">
      <c r="CC45386" s="2"/>
    </row>
    <row r="45387" spans="81:81">
      <c r="CC45387" s="2"/>
    </row>
    <row r="45388" spans="81:81">
      <c r="CC45388" s="2"/>
    </row>
    <row r="45389" spans="81:81">
      <c r="CC45389" s="2"/>
    </row>
    <row r="45390" spans="81:81">
      <c r="CC45390" s="2"/>
    </row>
    <row r="45391" spans="81:81">
      <c r="CC45391" s="2"/>
    </row>
    <row r="45392" spans="81:81">
      <c r="CC45392" s="2"/>
    </row>
    <row r="45393" spans="81:81">
      <c r="CC45393" s="2"/>
    </row>
    <row r="45394" spans="81:81">
      <c r="CC45394" s="2"/>
    </row>
    <row r="45395" spans="81:81">
      <c r="CC45395" s="2"/>
    </row>
    <row r="45396" spans="81:81">
      <c r="CC45396" s="2"/>
    </row>
    <row r="45397" spans="81:81">
      <c r="CC45397" s="2"/>
    </row>
    <row r="45398" spans="81:81">
      <c r="CC45398" s="2"/>
    </row>
    <row r="45399" spans="81:81">
      <c r="CC45399" s="2"/>
    </row>
    <row r="45400" spans="81:81">
      <c r="CC45400" s="2"/>
    </row>
    <row r="45401" spans="81:81">
      <c r="CC45401" s="2"/>
    </row>
    <row r="45402" spans="81:81">
      <c r="CC45402" s="2"/>
    </row>
    <row r="45403" spans="81:81">
      <c r="CC45403" s="2"/>
    </row>
    <row r="45404" spans="81:81">
      <c r="CC45404" s="2"/>
    </row>
    <row r="45405" spans="81:81">
      <c r="CC45405" s="2"/>
    </row>
    <row r="45406" spans="81:81">
      <c r="CC45406" s="2"/>
    </row>
    <row r="45407" spans="81:81">
      <c r="CC45407" s="2"/>
    </row>
    <row r="45408" spans="81:81">
      <c r="CC45408" s="2"/>
    </row>
    <row r="45409" spans="81:81">
      <c r="CC45409" s="2"/>
    </row>
    <row r="45410" spans="81:81">
      <c r="CC45410" s="2"/>
    </row>
    <row r="45411" spans="81:81">
      <c r="CC45411" s="2"/>
    </row>
    <row r="45412" spans="81:81">
      <c r="CC45412" s="2"/>
    </row>
    <row r="45413" spans="81:81">
      <c r="CC45413" s="2"/>
    </row>
    <row r="45414" spans="81:81">
      <c r="CC45414" s="2"/>
    </row>
    <row r="45415" spans="81:81">
      <c r="CC45415" s="2"/>
    </row>
    <row r="45416" spans="81:81">
      <c r="CC45416" s="2"/>
    </row>
    <row r="45417" spans="81:81">
      <c r="CC45417" s="2"/>
    </row>
    <row r="45418" spans="81:81">
      <c r="CC45418" s="2"/>
    </row>
    <row r="45419" spans="81:81">
      <c r="CC45419" s="2"/>
    </row>
    <row r="45420" spans="81:81">
      <c r="CC45420" s="2"/>
    </row>
    <row r="45421" spans="81:81">
      <c r="CC45421" s="2"/>
    </row>
    <row r="45422" spans="81:81">
      <c r="CC45422" s="2"/>
    </row>
    <row r="45423" spans="81:81">
      <c r="CC45423" s="2"/>
    </row>
    <row r="45424" spans="81:81">
      <c r="CC45424" s="2"/>
    </row>
    <row r="45425" spans="81:81">
      <c r="CC45425" s="2"/>
    </row>
    <row r="45426" spans="81:81">
      <c r="CC45426" s="2"/>
    </row>
    <row r="45427" spans="81:81">
      <c r="CC45427" s="2"/>
    </row>
    <row r="45428" spans="81:81">
      <c r="CC45428" s="2"/>
    </row>
    <row r="45429" spans="81:81">
      <c r="CC45429" s="2"/>
    </row>
    <row r="45430" spans="81:81">
      <c r="CC45430" s="2"/>
    </row>
    <row r="45431" spans="81:81">
      <c r="CC45431" s="2"/>
    </row>
    <row r="45432" spans="81:81">
      <c r="CC45432" s="2"/>
    </row>
    <row r="45433" spans="81:81">
      <c r="CC45433" s="2"/>
    </row>
    <row r="45434" spans="81:81">
      <c r="CC45434" s="2"/>
    </row>
    <row r="45435" spans="81:81">
      <c r="CC45435" s="2"/>
    </row>
    <row r="45436" spans="81:81">
      <c r="CC45436" s="2"/>
    </row>
    <row r="45437" spans="81:81">
      <c r="CC45437" s="2"/>
    </row>
    <row r="45438" spans="81:81">
      <c r="CC45438" s="2"/>
    </row>
    <row r="45439" spans="81:81">
      <c r="CC45439" s="2"/>
    </row>
    <row r="45440" spans="81:81">
      <c r="CC45440" s="2"/>
    </row>
    <row r="45441" spans="81:81">
      <c r="CC45441" s="2"/>
    </row>
    <row r="45442" spans="81:81">
      <c r="CC45442" s="2"/>
    </row>
    <row r="45443" spans="81:81">
      <c r="CC45443" s="2"/>
    </row>
    <row r="45444" spans="81:81">
      <c r="CC45444" s="2"/>
    </row>
    <row r="45445" spans="81:81">
      <c r="CC45445" s="2"/>
    </row>
    <row r="45446" spans="81:81">
      <c r="CC45446" s="2"/>
    </row>
    <row r="45447" spans="81:81">
      <c r="CC45447" s="2"/>
    </row>
    <row r="45448" spans="81:81">
      <c r="CC45448" s="2"/>
    </row>
    <row r="45449" spans="81:81">
      <c r="CC45449" s="2"/>
    </row>
    <row r="45450" spans="81:81">
      <c r="CC45450" s="2"/>
    </row>
    <row r="45451" spans="81:81">
      <c r="CC45451" s="2"/>
    </row>
    <row r="45452" spans="81:81">
      <c r="CC45452" s="2"/>
    </row>
    <row r="45453" spans="81:81">
      <c r="CC45453" s="2"/>
    </row>
    <row r="45454" spans="81:81">
      <c r="CC45454" s="2"/>
    </row>
    <row r="45455" spans="81:81">
      <c r="CC45455" s="2"/>
    </row>
    <row r="45456" spans="81:81">
      <c r="CC45456" s="2"/>
    </row>
    <row r="45457" spans="81:81">
      <c r="CC45457" s="2"/>
    </row>
    <row r="45458" spans="81:81">
      <c r="CC45458" s="2"/>
    </row>
    <row r="45459" spans="81:81">
      <c r="CC45459" s="2"/>
    </row>
    <row r="45460" spans="81:81">
      <c r="CC45460" s="2"/>
    </row>
    <row r="45461" spans="81:81">
      <c r="CC45461" s="2"/>
    </row>
    <row r="45462" spans="81:81">
      <c r="CC45462" s="2"/>
    </row>
    <row r="45463" spans="81:81">
      <c r="CC45463" s="2"/>
    </row>
    <row r="45464" spans="81:81">
      <c r="CC45464" s="2"/>
    </row>
    <row r="45465" spans="81:81">
      <c r="CC45465" s="2"/>
    </row>
    <row r="45466" spans="81:81">
      <c r="CC45466" s="2"/>
    </row>
    <row r="45467" spans="81:81">
      <c r="CC45467" s="2"/>
    </row>
    <row r="45468" spans="81:81">
      <c r="CC45468" s="2"/>
    </row>
    <row r="45469" spans="81:81">
      <c r="CC45469" s="2"/>
    </row>
    <row r="45470" spans="81:81">
      <c r="CC45470" s="2"/>
    </row>
    <row r="45471" spans="81:81">
      <c r="CC45471" s="2"/>
    </row>
    <row r="45472" spans="81:81">
      <c r="CC45472" s="2"/>
    </row>
    <row r="45473" spans="81:81">
      <c r="CC45473" s="2"/>
    </row>
    <row r="45474" spans="81:81">
      <c r="CC45474" s="2"/>
    </row>
    <row r="45475" spans="81:81">
      <c r="CC45475" s="2"/>
    </row>
    <row r="45476" spans="81:81">
      <c r="CC45476" s="2"/>
    </row>
    <row r="45477" spans="81:81">
      <c r="CC45477" s="2"/>
    </row>
    <row r="45478" spans="81:81">
      <c r="CC45478" s="2"/>
    </row>
    <row r="45479" spans="81:81">
      <c r="CC45479" s="2"/>
    </row>
    <row r="45480" spans="81:81">
      <c r="CC45480" s="2"/>
    </row>
    <row r="45481" spans="81:81">
      <c r="CC45481" s="2"/>
    </row>
    <row r="45482" spans="81:81">
      <c r="CC45482" s="2"/>
    </row>
    <row r="45483" spans="81:81">
      <c r="CC45483" s="2"/>
    </row>
    <row r="45484" spans="81:81">
      <c r="CC45484" s="2"/>
    </row>
    <row r="45485" spans="81:81">
      <c r="CC45485" s="2"/>
    </row>
    <row r="45486" spans="81:81">
      <c r="CC45486" s="2"/>
    </row>
    <row r="45487" spans="81:81">
      <c r="CC45487" s="2"/>
    </row>
    <row r="45488" spans="81:81">
      <c r="CC45488" s="2"/>
    </row>
    <row r="45489" spans="81:81">
      <c r="CC45489" s="2"/>
    </row>
    <row r="45490" spans="81:81">
      <c r="CC45490" s="2"/>
    </row>
    <row r="45491" spans="81:81">
      <c r="CC45491" s="2"/>
    </row>
    <row r="45492" spans="81:81">
      <c r="CC45492" s="2"/>
    </row>
    <row r="45493" spans="81:81">
      <c r="CC45493" s="2"/>
    </row>
    <row r="45494" spans="81:81">
      <c r="CC45494" s="2"/>
    </row>
    <row r="45495" spans="81:81">
      <c r="CC45495" s="2"/>
    </row>
    <row r="45496" spans="81:81">
      <c r="CC45496" s="2"/>
    </row>
    <row r="45497" spans="81:81">
      <c r="CC45497" s="2"/>
    </row>
    <row r="45498" spans="81:81">
      <c r="CC45498" s="2"/>
    </row>
    <row r="45499" spans="81:81">
      <c r="CC45499" s="2"/>
    </row>
    <row r="45500" spans="81:81">
      <c r="CC45500" s="2"/>
    </row>
    <row r="45501" spans="81:81">
      <c r="CC45501" s="2"/>
    </row>
    <row r="45502" spans="81:81">
      <c r="CC45502" s="2"/>
    </row>
    <row r="45503" spans="81:81">
      <c r="CC45503" s="2"/>
    </row>
    <row r="45504" spans="81:81">
      <c r="CC45504" s="2"/>
    </row>
    <row r="45505" spans="81:81">
      <c r="CC45505" s="2"/>
    </row>
    <row r="45506" spans="81:81">
      <c r="CC45506" s="2"/>
    </row>
    <row r="45507" spans="81:81">
      <c r="CC45507" s="2"/>
    </row>
    <row r="45508" spans="81:81">
      <c r="CC45508" s="2"/>
    </row>
    <row r="45509" spans="81:81">
      <c r="CC45509" s="2"/>
    </row>
    <row r="45510" spans="81:81">
      <c r="CC45510" s="2"/>
    </row>
    <row r="45511" spans="81:81">
      <c r="CC45511" s="2"/>
    </row>
    <row r="45512" spans="81:81">
      <c r="CC45512" s="2"/>
    </row>
    <row r="45513" spans="81:81">
      <c r="CC45513" s="2"/>
    </row>
    <row r="45514" spans="81:81">
      <c r="CC45514" s="2"/>
    </row>
    <row r="45515" spans="81:81">
      <c r="CC45515" s="2"/>
    </row>
    <row r="45516" spans="81:81">
      <c r="CC45516" s="2"/>
    </row>
    <row r="45517" spans="81:81">
      <c r="CC45517" s="2"/>
    </row>
    <row r="45518" spans="81:81">
      <c r="CC45518" s="2"/>
    </row>
    <row r="45519" spans="81:81">
      <c r="CC45519" s="2"/>
    </row>
    <row r="45520" spans="81:81">
      <c r="CC45520" s="2"/>
    </row>
    <row r="45521" spans="81:81">
      <c r="CC45521" s="2"/>
    </row>
    <row r="45522" spans="81:81">
      <c r="CC45522" s="2"/>
    </row>
    <row r="45523" spans="81:81">
      <c r="CC45523" s="2"/>
    </row>
    <row r="45524" spans="81:81">
      <c r="CC45524" s="2"/>
    </row>
    <row r="45525" spans="81:81">
      <c r="CC45525" s="2"/>
    </row>
    <row r="45526" spans="81:81">
      <c r="CC45526" s="2"/>
    </row>
    <row r="45527" spans="81:81">
      <c r="CC45527" s="2"/>
    </row>
    <row r="45528" spans="81:81">
      <c r="CC45528" s="2"/>
    </row>
    <row r="45529" spans="81:81">
      <c r="CC45529" s="2"/>
    </row>
    <row r="45530" spans="81:81">
      <c r="CC45530" s="2"/>
    </row>
    <row r="45531" spans="81:81">
      <c r="CC45531" s="2"/>
    </row>
    <row r="45532" spans="81:81">
      <c r="CC45532" s="2"/>
    </row>
    <row r="45533" spans="81:81">
      <c r="CC45533" s="2"/>
    </row>
    <row r="45534" spans="81:81">
      <c r="CC45534" s="2"/>
    </row>
    <row r="45535" spans="81:81">
      <c r="CC45535" s="2"/>
    </row>
    <row r="45536" spans="81:81">
      <c r="CC45536" s="2"/>
    </row>
    <row r="45537" spans="81:81">
      <c r="CC45537" s="2"/>
    </row>
    <row r="45538" spans="81:81">
      <c r="CC45538" s="2"/>
    </row>
    <row r="45539" spans="81:81">
      <c r="CC45539" s="2"/>
    </row>
    <row r="45540" spans="81:81">
      <c r="CC45540" s="2"/>
    </row>
    <row r="45541" spans="81:81">
      <c r="CC45541" s="2"/>
    </row>
    <row r="45542" spans="81:81">
      <c r="CC45542" s="2"/>
    </row>
    <row r="45543" spans="81:81">
      <c r="CC45543" s="2"/>
    </row>
    <row r="45544" spans="81:81">
      <c r="CC45544" s="2"/>
    </row>
    <row r="45545" spans="81:81">
      <c r="CC45545" s="2"/>
    </row>
    <row r="45546" spans="81:81">
      <c r="CC45546" s="2"/>
    </row>
    <row r="45547" spans="81:81">
      <c r="CC45547" s="2"/>
    </row>
    <row r="45548" spans="81:81">
      <c r="CC45548" s="2"/>
    </row>
    <row r="45549" spans="81:81">
      <c r="CC45549" s="2"/>
    </row>
    <row r="45550" spans="81:81">
      <c r="CC45550" s="2"/>
    </row>
    <row r="45551" spans="81:81">
      <c r="CC45551" s="2"/>
    </row>
    <row r="45552" spans="81:81">
      <c r="CC45552" s="2"/>
    </row>
    <row r="45553" spans="81:81">
      <c r="CC45553" s="2"/>
    </row>
    <row r="45554" spans="81:81">
      <c r="CC45554" s="2"/>
    </row>
    <row r="45555" spans="81:81">
      <c r="CC45555" s="2"/>
    </row>
    <row r="45556" spans="81:81">
      <c r="CC45556" s="2"/>
    </row>
    <row r="45557" spans="81:81">
      <c r="CC45557" s="2"/>
    </row>
    <row r="45558" spans="81:81">
      <c r="CC45558" s="2"/>
    </row>
    <row r="45559" spans="81:81">
      <c r="CC45559" s="2"/>
    </row>
    <row r="45560" spans="81:81">
      <c r="CC45560" s="2"/>
    </row>
    <row r="45561" spans="81:81">
      <c r="CC45561" s="2"/>
    </row>
    <row r="45562" spans="81:81">
      <c r="CC45562" s="2"/>
    </row>
    <row r="45563" spans="81:81">
      <c r="CC45563" s="2"/>
    </row>
    <row r="45564" spans="81:81">
      <c r="CC45564" s="2"/>
    </row>
    <row r="45565" spans="81:81">
      <c r="CC45565" s="2"/>
    </row>
    <row r="45566" spans="81:81">
      <c r="CC45566" s="2"/>
    </row>
    <row r="45567" spans="81:81">
      <c r="CC45567" s="2"/>
    </row>
    <row r="45568" spans="81:81">
      <c r="CC45568" s="2"/>
    </row>
    <row r="45569" spans="81:81">
      <c r="CC45569" s="2"/>
    </row>
    <row r="45570" spans="81:81">
      <c r="CC45570" s="2"/>
    </row>
    <row r="45571" spans="81:81">
      <c r="CC45571" s="2"/>
    </row>
    <row r="45572" spans="81:81">
      <c r="CC45572" s="2"/>
    </row>
    <row r="45573" spans="81:81">
      <c r="CC45573" s="2"/>
    </row>
    <row r="45574" spans="81:81">
      <c r="CC45574" s="2"/>
    </row>
    <row r="45575" spans="81:81">
      <c r="CC45575" s="2"/>
    </row>
    <row r="45576" spans="81:81">
      <c r="CC45576" s="2"/>
    </row>
    <row r="45577" spans="81:81">
      <c r="CC45577" s="2"/>
    </row>
    <row r="45578" spans="81:81">
      <c r="CC45578" s="2"/>
    </row>
    <row r="45579" spans="81:81">
      <c r="CC45579" s="2"/>
    </row>
    <row r="45580" spans="81:81">
      <c r="CC45580" s="2"/>
    </row>
    <row r="45581" spans="81:81">
      <c r="CC45581" s="2"/>
    </row>
    <row r="45582" spans="81:81">
      <c r="CC45582" s="2"/>
    </row>
    <row r="45583" spans="81:81">
      <c r="CC45583" s="2"/>
    </row>
    <row r="45584" spans="81:81">
      <c r="CC45584" s="2"/>
    </row>
    <row r="45585" spans="81:81">
      <c r="CC45585" s="2"/>
    </row>
    <row r="45586" spans="81:81">
      <c r="CC45586" s="2"/>
    </row>
    <row r="45587" spans="81:81">
      <c r="CC45587" s="2"/>
    </row>
    <row r="45588" spans="81:81">
      <c r="CC45588" s="2"/>
    </row>
    <row r="45589" spans="81:81">
      <c r="CC45589" s="2"/>
    </row>
    <row r="45590" spans="81:81">
      <c r="CC45590" s="2"/>
    </row>
    <row r="45591" spans="81:81">
      <c r="CC45591" s="2"/>
    </row>
    <row r="45592" spans="81:81">
      <c r="CC45592" s="2"/>
    </row>
    <row r="45593" spans="81:81">
      <c r="CC45593" s="2"/>
    </row>
    <row r="45594" spans="81:81">
      <c r="CC45594" s="2"/>
    </row>
    <row r="45595" spans="81:81">
      <c r="CC45595" s="2"/>
    </row>
    <row r="45596" spans="81:81">
      <c r="CC45596" s="2"/>
    </row>
    <row r="45597" spans="81:81">
      <c r="CC45597" s="2"/>
    </row>
    <row r="45598" spans="81:81">
      <c r="CC45598" s="2"/>
    </row>
    <row r="45599" spans="81:81">
      <c r="CC45599" s="2"/>
    </row>
    <row r="45600" spans="81:81">
      <c r="CC45600" s="2"/>
    </row>
    <row r="45601" spans="81:81">
      <c r="CC45601" s="2"/>
    </row>
    <row r="45602" spans="81:81">
      <c r="CC45602" s="2"/>
    </row>
    <row r="45603" spans="81:81">
      <c r="CC45603" s="2"/>
    </row>
    <row r="45604" spans="81:81">
      <c r="CC45604" s="2"/>
    </row>
    <row r="45605" spans="81:81">
      <c r="CC45605" s="2"/>
    </row>
    <row r="45606" spans="81:81">
      <c r="CC45606" s="2"/>
    </row>
    <row r="45607" spans="81:81">
      <c r="CC45607" s="2"/>
    </row>
    <row r="45608" spans="81:81">
      <c r="CC45608" s="2"/>
    </row>
    <row r="45609" spans="81:81">
      <c r="CC45609" s="2"/>
    </row>
    <row r="45610" spans="81:81">
      <c r="CC45610" s="2"/>
    </row>
    <row r="45611" spans="81:81">
      <c r="CC45611" s="2"/>
    </row>
    <row r="45612" spans="81:81">
      <c r="CC45612" s="2"/>
    </row>
    <row r="45613" spans="81:81">
      <c r="CC45613" s="2"/>
    </row>
    <row r="45614" spans="81:81">
      <c r="CC45614" s="2"/>
    </row>
    <row r="45615" spans="81:81">
      <c r="CC45615" s="2"/>
    </row>
    <row r="45616" spans="81:81">
      <c r="CC45616" s="2"/>
    </row>
    <row r="45617" spans="81:81">
      <c r="CC45617" s="2"/>
    </row>
    <row r="45618" spans="81:81">
      <c r="CC45618" s="2"/>
    </row>
    <row r="45619" spans="81:81">
      <c r="CC45619" s="2"/>
    </row>
    <row r="45620" spans="81:81">
      <c r="CC45620" s="2"/>
    </row>
    <row r="45621" spans="81:81">
      <c r="CC45621" s="2"/>
    </row>
    <row r="45622" spans="81:81">
      <c r="CC45622" s="2"/>
    </row>
    <row r="45623" spans="81:81">
      <c r="CC45623" s="2"/>
    </row>
    <row r="45624" spans="81:81">
      <c r="CC45624" s="2"/>
    </row>
    <row r="45625" spans="81:81">
      <c r="CC45625" s="2"/>
    </row>
    <row r="45626" spans="81:81">
      <c r="CC45626" s="2"/>
    </row>
    <row r="45627" spans="81:81">
      <c r="CC45627" s="2"/>
    </row>
    <row r="45628" spans="81:81">
      <c r="CC45628" s="2"/>
    </row>
    <row r="45629" spans="81:81">
      <c r="CC45629" s="2"/>
    </row>
    <row r="45630" spans="81:81">
      <c r="CC45630" s="2"/>
    </row>
    <row r="45631" spans="81:81">
      <c r="CC45631" s="2"/>
    </row>
    <row r="45632" spans="81:81">
      <c r="CC45632" s="2"/>
    </row>
    <row r="45633" spans="81:81">
      <c r="CC45633" s="2"/>
    </row>
    <row r="45634" spans="81:81">
      <c r="CC45634" s="2"/>
    </row>
    <row r="45635" spans="81:81">
      <c r="CC45635" s="2"/>
    </row>
    <row r="45636" spans="81:81">
      <c r="CC45636" s="2"/>
    </row>
    <row r="45637" spans="81:81">
      <c r="CC45637" s="2"/>
    </row>
    <row r="45638" spans="81:81">
      <c r="CC45638" s="2"/>
    </row>
    <row r="45639" spans="81:81">
      <c r="CC45639" s="2"/>
    </row>
    <row r="45640" spans="81:81">
      <c r="CC45640" s="2"/>
    </row>
    <row r="45641" spans="81:81">
      <c r="CC45641" s="2"/>
    </row>
    <row r="45642" spans="81:81">
      <c r="CC45642" s="2"/>
    </row>
    <row r="45643" spans="81:81">
      <c r="CC45643" s="2"/>
    </row>
    <row r="45644" spans="81:81">
      <c r="CC45644" s="2"/>
    </row>
    <row r="45645" spans="81:81">
      <c r="CC45645" s="2"/>
    </row>
    <row r="45646" spans="81:81">
      <c r="CC45646" s="2"/>
    </row>
    <row r="45647" spans="81:81">
      <c r="CC45647" s="2"/>
    </row>
    <row r="45648" spans="81:81">
      <c r="CC45648" s="2"/>
    </row>
    <row r="45649" spans="81:81">
      <c r="CC45649" s="2"/>
    </row>
    <row r="45650" spans="81:81">
      <c r="CC45650" s="2"/>
    </row>
    <row r="45651" spans="81:81">
      <c r="CC45651" s="2"/>
    </row>
    <row r="45652" spans="81:81">
      <c r="CC45652" s="2"/>
    </row>
    <row r="45653" spans="81:81">
      <c r="CC45653" s="2"/>
    </row>
    <row r="45654" spans="81:81">
      <c r="CC45654" s="2"/>
    </row>
    <row r="45655" spans="81:81">
      <c r="CC45655" s="2"/>
    </row>
    <row r="45656" spans="81:81">
      <c r="CC45656" s="2"/>
    </row>
    <row r="45657" spans="81:81">
      <c r="CC45657" s="2"/>
    </row>
    <row r="45658" spans="81:81">
      <c r="CC45658" s="2"/>
    </row>
    <row r="45659" spans="81:81">
      <c r="CC45659" s="2"/>
    </row>
    <row r="45660" spans="81:81">
      <c r="CC45660" s="2"/>
    </row>
    <row r="45661" spans="81:81">
      <c r="CC45661" s="2"/>
    </row>
    <row r="45662" spans="81:81">
      <c r="CC45662" s="2"/>
    </row>
    <row r="45663" spans="81:81">
      <c r="CC45663" s="2"/>
    </row>
    <row r="45664" spans="81:81">
      <c r="CC45664" s="2"/>
    </row>
    <row r="45665" spans="81:81">
      <c r="CC45665" s="2"/>
    </row>
    <row r="45666" spans="81:81">
      <c r="CC45666" s="2"/>
    </row>
    <row r="45667" spans="81:81">
      <c r="CC45667" s="2"/>
    </row>
    <row r="45668" spans="81:81">
      <c r="CC45668" s="2"/>
    </row>
    <row r="45669" spans="81:81">
      <c r="CC45669" s="2"/>
    </row>
    <row r="45670" spans="81:81">
      <c r="CC45670" s="2"/>
    </row>
    <row r="45671" spans="81:81">
      <c r="CC45671" s="2"/>
    </row>
    <row r="45672" spans="81:81">
      <c r="CC45672" s="2"/>
    </row>
    <row r="45673" spans="81:81">
      <c r="CC45673" s="2"/>
    </row>
    <row r="45674" spans="81:81">
      <c r="CC45674" s="2"/>
    </row>
    <row r="45675" spans="81:81">
      <c r="CC45675" s="2"/>
    </row>
    <row r="45676" spans="81:81">
      <c r="CC45676" s="2"/>
    </row>
    <row r="45677" spans="81:81">
      <c r="CC45677" s="2"/>
    </row>
    <row r="45678" spans="81:81">
      <c r="CC45678" s="2"/>
    </row>
    <row r="45679" spans="81:81">
      <c r="CC45679" s="2"/>
    </row>
    <row r="45680" spans="81:81">
      <c r="CC45680" s="2"/>
    </row>
    <row r="45681" spans="81:81">
      <c r="CC45681" s="2"/>
    </row>
    <row r="45682" spans="81:81">
      <c r="CC45682" s="2"/>
    </row>
    <row r="45683" spans="81:81">
      <c r="CC45683" s="2"/>
    </row>
    <row r="45684" spans="81:81">
      <c r="CC45684" s="2"/>
    </row>
    <row r="45685" spans="81:81">
      <c r="CC45685" s="2"/>
    </row>
    <row r="45686" spans="81:81">
      <c r="CC45686" s="2"/>
    </row>
    <row r="45687" spans="81:81">
      <c r="CC45687" s="2"/>
    </row>
    <row r="45688" spans="81:81">
      <c r="CC45688" s="2"/>
    </row>
    <row r="45689" spans="81:81">
      <c r="CC45689" s="2"/>
    </row>
    <row r="45690" spans="81:81">
      <c r="CC45690" s="2"/>
    </row>
    <row r="45691" spans="81:81">
      <c r="CC45691" s="2"/>
    </row>
    <row r="45692" spans="81:81">
      <c r="CC45692" s="2"/>
    </row>
    <row r="45693" spans="81:81">
      <c r="CC45693" s="2"/>
    </row>
    <row r="45694" spans="81:81">
      <c r="CC45694" s="2"/>
    </row>
    <row r="45695" spans="81:81">
      <c r="CC45695" s="2"/>
    </row>
    <row r="45696" spans="81:81">
      <c r="CC45696" s="2"/>
    </row>
    <row r="45697" spans="81:81">
      <c r="CC45697" s="2"/>
    </row>
    <row r="45698" spans="81:81">
      <c r="CC45698" s="2"/>
    </row>
    <row r="45699" spans="81:81">
      <c r="CC45699" s="2"/>
    </row>
    <row r="45700" spans="81:81">
      <c r="CC45700" s="2"/>
    </row>
    <row r="45701" spans="81:81">
      <c r="CC45701" s="2"/>
    </row>
    <row r="45702" spans="81:81">
      <c r="CC45702" s="2"/>
    </row>
    <row r="45703" spans="81:81">
      <c r="CC45703" s="2"/>
    </row>
    <row r="45704" spans="81:81">
      <c r="CC45704" s="2"/>
    </row>
    <row r="45705" spans="81:81">
      <c r="CC45705" s="2"/>
    </row>
    <row r="45706" spans="81:81">
      <c r="CC45706" s="2"/>
    </row>
    <row r="45707" spans="81:81">
      <c r="CC45707" s="2"/>
    </row>
    <row r="45708" spans="81:81">
      <c r="CC45708" s="2"/>
    </row>
    <row r="45709" spans="81:81">
      <c r="CC45709" s="2"/>
    </row>
    <row r="45710" spans="81:81">
      <c r="CC45710" s="2"/>
    </row>
    <row r="45711" spans="81:81">
      <c r="CC45711" s="2"/>
    </row>
    <row r="45712" spans="81:81">
      <c r="CC45712" s="2"/>
    </row>
    <row r="45713" spans="81:81">
      <c r="CC45713" s="2"/>
    </row>
    <row r="45714" spans="81:81">
      <c r="CC45714" s="2"/>
    </row>
    <row r="45715" spans="81:81">
      <c r="CC45715" s="2"/>
    </row>
    <row r="45716" spans="81:81">
      <c r="CC45716" s="2"/>
    </row>
    <row r="45717" spans="81:81">
      <c r="CC45717" s="2"/>
    </row>
    <row r="45718" spans="81:81">
      <c r="CC45718" s="2"/>
    </row>
    <row r="45719" spans="81:81">
      <c r="CC45719" s="2"/>
    </row>
    <row r="45720" spans="81:81">
      <c r="CC45720" s="2"/>
    </row>
    <row r="45721" spans="81:81">
      <c r="CC45721" s="2"/>
    </row>
    <row r="45722" spans="81:81">
      <c r="CC45722" s="2"/>
    </row>
    <row r="45723" spans="81:81">
      <c r="CC45723" s="2"/>
    </row>
    <row r="45724" spans="81:81">
      <c r="CC45724" s="2"/>
    </row>
    <row r="45725" spans="81:81">
      <c r="CC45725" s="2"/>
    </row>
    <row r="45726" spans="81:81">
      <c r="CC45726" s="2"/>
    </row>
    <row r="45727" spans="81:81">
      <c r="CC45727" s="2"/>
    </row>
    <row r="45728" spans="81:81">
      <c r="CC45728" s="2"/>
    </row>
    <row r="45729" spans="81:81">
      <c r="CC45729" s="2"/>
    </row>
    <row r="45730" spans="81:81">
      <c r="CC45730" s="2"/>
    </row>
    <row r="45731" spans="81:81">
      <c r="CC45731" s="2"/>
    </row>
    <row r="45732" spans="81:81">
      <c r="CC45732" s="2"/>
    </row>
    <row r="45733" spans="81:81">
      <c r="CC45733" s="2"/>
    </row>
    <row r="45734" spans="81:81">
      <c r="CC45734" s="2"/>
    </row>
    <row r="45735" spans="81:81">
      <c r="CC45735" s="2"/>
    </row>
    <row r="45736" spans="81:81">
      <c r="CC45736" s="2"/>
    </row>
    <row r="45737" spans="81:81">
      <c r="CC45737" s="2"/>
    </row>
    <row r="45738" spans="81:81">
      <c r="CC45738" s="2"/>
    </row>
    <row r="45739" spans="81:81">
      <c r="CC45739" s="2"/>
    </row>
    <row r="45740" spans="81:81">
      <c r="CC45740" s="2"/>
    </row>
    <row r="45741" spans="81:81">
      <c r="CC45741" s="2"/>
    </row>
    <row r="45742" spans="81:81">
      <c r="CC45742" s="2"/>
    </row>
    <row r="45743" spans="81:81">
      <c r="CC45743" s="2"/>
    </row>
    <row r="45744" spans="81:81">
      <c r="CC45744" s="2"/>
    </row>
    <row r="45745" spans="81:81">
      <c r="CC45745" s="2"/>
    </row>
    <row r="45746" spans="81:81">
      <c r="CC45746" s="2"/>
    </row>
    <row r="45747" spans="81:81">
      <c r="CC45747" s="2"/>
    </row>
    <row r="45748" spans="81:81">
      <c r="CC45748" s="2"/>
    </row>
    <row r="45749" spans="81:81">
      <c r="CC45749" s="2"/>
    </row>
    <row r="45750" spans="81:81">
      <c r="CC45750" s="2"/>
    </row>
    <row r="45751" spans="81:81">
      <c r="CC45751" s="2"/>
    </row>
    <row r="45752" spans="81:81">
      <c r="CC45752" s="2"/>
    </row>
    <row r="45753" spans="81:81">
      <c r="CC45753" s="2"/>
    </row>
    <row r="45754" spans="81:81">
      <c r="CC45754" s="2"/>
    </row>
    <row r="45755" spans="81:81">
      <c r="CC45755" s="2"/>
    </row>
    <row r="45756" spans="81:81">
      <c r="CC45756" s="2"/>
    </row>
    <row r="45757" spans="81:81">
      <c r="CC45757" s="2"/>
    </row>
    <row r="45758" spans="81:81">
      <c r="CC45758" s="2"/>
    </row>
    <row r="45759" spans="81:81">
      <c r="CC45759" s="2"/>
    </row>
    <row r="45760" spans="81:81">
      <c r="CC45760" s="2"/>
    </row>
    <row r="45761" spans="81:81">
      <c r="CC45761" s="2"/>
    </row>
    <row r="45762" spans="81:81">
      <c r="CC45762" s="2"/>
    </row>
    <row r="45763" spans="81:81">
      <c r="CC45763" s="2"/>
    </row>
    <row r="45764" spans="81:81">
      <c r="CC45764" s="2"/>
    </row>
    <row r="45765" spans="81:81">
      <c r="CC45765" s="2"/>
    </row>
    <row r="45766" spans="81:81">
      <c r="CC45766" s="2"/>
    </row>
    <row r="45767" spans="81:81">
      <c r="CC45767" s="2"/>
    </row>
    <row r="45768" spans="81:81">
      <c r="CC45768" s="2"/>
    </row>
    <row r="45769" spans="81:81">
      <c r="CC45769" s="2"/>
    </row>
    <row r="45770" spans="81:81">
      <c r="CC45770" s="2"/>
    </row>
    <row r="45771" spans="81:81">
      <c r="CC45771" s="2"/>
    </row>
    <row r="45772" spans="81:81">
      <c r="CC45772" s="2"/>
    </row>
    <row r="45773" spans="81:81">
      <c r="CC45773" s="2"/>
    </row>
    <row r="45774" spans="81:81">
      <c r="CC45774" s="2"/>
    </row>
    <row r="45775" spans="81:81">
      <c r="CC45775" s="2"/>
    </row>
    <row r="45776" spans="81:81">
      <c r="CC45776" s="2"/>
    </row>
    <row r="45777" spans="81:81">
      <c r="CC45777" s="2"/>
    </row>
    <row r="45778" spans="81:81">
      <c r="CC45778" s="2"/>
    </row>
    <row r="45779" spans="81:81">
      <c r="CC45779" s="2"/>
    </row>
    <row r="45780" spans="81:81">
      <c r="CC45780" s="2"/>
    </row>
    <row r="45781" spans="81:81">
      <c r="CC45781" s="2"/>
    </row>
    <row r="45782" spans="81:81">
      <c r="CC45782" s="2"/>
    </row>
    <row r="45783" spans="81:81">
      <c r="CC45783" s="2"/>
    </row>
    <row r="45784" spans="81:81">
      <c r="CC45784" s="2"/>
    </row>
    <row r="45785" spans="81:81">
      <c r="CC45785" s="2"/>
    </row>
    <row r="45786" spans="81:81">
      <c r="CC45786" s="2"/>
    </row>
    <row r="45787" spans="81:81">
      <c r="CC45787" s="2"/>
    </row>
    <row r="45788" spans="81:81">
      <c r="CC45788" s="2"/>
    </row>
    <row r="45789" spans="81:81">
      <c r="CC45789" s="2"/>
    </row>
    <row r="45790" spans="81:81">
      <c r="CC45790" s="2"/>
    </row>
    <row r="45791" spans="81:81">
      <c r="CC45791" s="2"/>
    </row>
    <row r="45792" spans="81:81">
      <c r="CC45792" s="2"/>
    </row>
    <row r="45793" spans="81:81">
      <c r="CC45793" s="2"/>
    </row>
    <row r="45794" spans="81:81">
      <c r="CC45794" s="2"/>
    </row>
    <row r="45795" spans="81:81">
      <c r="CC45795" s="2"/>
    </row>
    <row r="45796" spans="81:81">
      <c r="CC45796" s="2"/>
    </row>
    <row r="45797" spans="81:81">
      <c r="CC45797" s="2"/>
    </row>
    <row r="45798" spans="81:81">
      <c r="CC45798" s="2"/>
    </row>
    <row r="45799" spans="81:81">
      <c r="CC45799" s="2"/>
    </row>
    <row r="45800" spans="81:81">
      <c r="CC45800" s="2"/>
    </row>
    <row r="45801" spans="81:81">
      <c r="CC45801" s="2"/>
    </row>
    <row r="45802" spans="81:81">
      <c r="CC45802" s="2"/>
    </row>
    <row r="45803" spans="81:81">
      <c r="CC45803" s="2"/>
    </row>
    <row r="45804" spans="81:81">
      <c r="CC45804" s="2"/>
    </row>
    <row r="45805" spans="81:81">
      <c r="CC45805" s="2"/>
    </row>
    <row r="45806" spans="81:81">
      <c r="CC45806" s="2"/>
    </row>
    <row r="45807" spans="81:81">
      <c r="CC45807" s="2"/>
    </row>
    <row r="45808" spans="81:81">
      <c r="CC45808" s="2"/>
    </row>
    <row r="45809" spans="81:81">
      <c r="CC45809" s="2"/>
    </row>
    <row r="45810" spans="81:81">
      <c r="CC45810" s="2"/>
    </row>
    <row r="45811" spans="81:81">
      <c r="CC45811" s="2"/>
    </row>
    <row r="45812" spans="81:81">
      <c r="CC45812" s="2"/>
    </row>
    <row r="45813" spans="81:81">
      <c r="CC45813" s="2"/>
    </row>
    <row r="45814" spans="81:81">
      <c r="CC45814" s="2"/>
    </row>
    <row r="45815" spans="81:81">
      <c r="CC45815" s="2"/>
    </row>
    <row r="45816" spans="81:81">
      <c r="CC45816" s="2"/>
    </row>
    <row r="45817" spans="81:81">
      <c r="CC45817" s="2"/>
    </row>
    <row r="45818" spans="81:81">
      <c r="CC45818" s="2"/>
    </row>
    <row r="45819" spans="81:81">
      <c r="CC45819" s="2"/>
    </row>
    <row r="45820" spans="81:81">
      <c r="CC45820" s="2"/>
    </row>
    <row r="45821" spans="81:81">
      <c r="CC45821" s="2"/>
    </row>
    <row r="45822" spans="81:81">
      <c r="CC45822" s="2"/>
    </row>
    <row r="45823" spans="81:81">
      <c r="CC45823" s="2"/>
    </row>
    <row r="45824" spans="81:81">
      <c r="CC45824" s="2"/>
    </row>
    <row r="45825" spans="81:81">
      <c r="CC45825" s="2"/>
    </row>
    <row r="45826" spans="81:81">
      <c r="CC45826" s="2"/>
    </row>
    <row r="45827" spans="81:81">
      <c r="CC45827" s="2"/>
    </row>
    <row r="45828" spans="81:81">
      <c r="CC45828" s="2"/>
    </row>
    <row r="45829" spans="81:81">
      <c r="CC45829" s="2"/>
    </row>
    <row r="45830" spans="81:81">
      <c r="CC45830" s="2"/>
    </row>
    <row r="45831" spans="81:81">
      <c r="CC45831" s="2"/>
    </row>
    <row r="45832" spans="81:81">
      <c r="CC45832" s="2"/>
    </row>
    <row r="45833" spans="81:81">
      <c r="CC45833" s="2"/>
    </row>
    <row r="45834" spans="81:81">
      <c r="CC45834" s="2"/>
    </row>
    <row r="45835" spans="81:81">
      <c r="CC45835" s="2"/>
    </row>
    <row r="45836" spans="81:81">
      <c r="CC45836" s="2"/>
    </row>
    <row r="45837" spans="81:81">
      <c r="CC45837" s="2"/>
    </row>
    <row r="45838" spans="81:81">
      <c r="CC45838" s="2"/>
    </row>
    <row r="45839" spans="81:81">
      <c r="CC45839" s="2"/>
    </row>
    <row r="45840" spans="81:81">
      <c r="CC45840" s="2"/>
    </row>
    <row r="45841" spans="81:81">
      <c r="CC45841" s="2"/>
    </row>
    <row r="45842" spans="81:81">
      <c r="CC45842" s="2"/>
    </row>
    <row r="45843" spans="81:81">
      <c r="CC45843" s="2"/>
    </row>
    <row r="45844" spans="81:81">
      <c r="CC45844" s="2"/>
    </row>
    <row r="45845" spans="81:81">
      <c r="CC45845" s="2"/>
    </row>
    <row r="45846" spans="81:81">
      <c r="CC45846" s="2"/>
    </row>
    <row r="45847" spans="81:81">
      <c r="CC45847" s="2"/>
    </row>
    <row r="45848" spans="81:81">
      <c r="CC45848" s="2"/>
    </row>
    <row r="45849" spans="81:81">
      <c r="CC45849" s="2"/>
    </row>
    <row r="45850" spans="81:81">
      <c r="CC45850" s="2"/>
    </row>
    <row r="45851" spans="81:81">
      <c r="CC45851" s="2"/>
    </row>
    <row r="45852" spans="81:81">
      <c r="CC45852" s="2"/>
    </row>
    <row r="45853" spans="81:81">
      <c r="CC45853" s="2"/>
    </row>
    <row r="45854" spans="81:81">
      <c r="CC45854" s="2"/>
    </row>
    <row r="45855" spans="81:81">
      <c r="CC45855" s="2"/>
    </row>
    <row r="45856" spans="81:81">
      <c r="CC45856" s="2"/>
    </row>
    <row r="45857" spans="81:81">
      <c r="CC45857" s="2"/>
    </row>
    <row r="45858" spans="81:81">
      <c r="CC45858" s="2"/>
    </row>
    <row r="45859" spans="81:81">
      <c r="CC45859" s="2"/>
    </row>
    <row r="45860" spans="81:81">
      <c r="CC45860" s="2"/>
    </row>
    <row r="45861" spans="81:81">
      <c r="CC45861" s="2"/>
    </row>
    <row r="45862" spans="81:81">
      <c r="CC45862" s="2"/>
    </row>
    <row r="45863" spans="81:81">
      <c r="CC45863" s="2"/>
    </row>
    <row r="45864" spans="81:81">
      <c r="CC45864" s="2"/>
    </row>
    <row r="45865" spans="81:81">
      <c r="CC45865" s="2"/>
    </row>
    <row r="45866" spans="81:81">
      <c r="CC45866" s="2"/>
    </row>
    <row r="45867" spans="81:81">
      <c r="CC45867" s="2"/>
    </row>
    <row r="45868" spans="81:81">
      <c r="CC45868" s="2"/>
    </row>
    <row r="45869" spans="81:81">
      <c r="CC45869" s="2"/>
    </row>
    <row r="45870" spans="81:81">
      <c r="CC45870" s="2"/>
    </row>
    <row r="45871" spans="81:81">
      <c r="CC45871" s="2"/>
    </row>
    <row r="45872" spans="81:81">
      <c r="CC45872" s="2"/>
    </row>
    <row r="45873" spans="81:81">
      <c r="CC45873" s="2"/>
    </row>
    <row r="45874" spans="81:81">
      <c r="CC45874" s="2"/>
    </row>
    <row r="45875" spans="81:81">
      <c r="CC45875" s="2"/>
    </row>
    <row r="45876" spans="81:81">
      <c r="CC45876" s="2"/>
    </row>
    <row r="45877" spans="81:81">
      <c r="CC45877" s="2"/>
    </row>
    <row r="45878" spans="81:81">
      <c r="CC45878" s="2"/>
    </row>
    <row r="45879" spans="81:81">
      <c r="CC45879" s="2"/>
    </row>
    <row r="45880" spans="81:81">
      <c r="CC45880" s="2"/>
    </row>
    <row r="45881" spans="81:81">
      <c r="CC45881" s="2"/>
    </row>
    <row r="45882" spans="81:81">
      <c r="CC45882" s="2"/>
    </row>
    <row r="45883" spans="81:81">
      <c r="CC45883" s="2"/>
    </row>
    <row r="45884" spans="81:81">
      <c r="CC45884" s="2"/>
    </row>
    <row r="45885" spans="81:81">
      <c r="CC45885" s="2"/>
    </row>
    <row r="45886" spans="81:81">
      <c r="CC45886" s="2"/>
    </row>
    <row r="45887" spans="81:81">
      <c r="CC45887" s="2"/>
    </row>
    <row r="45888" spans="81:81">
      <c r="CC45888" s="2"/>
    </row>
    <row r="45889" spans="81:81">
      <c r="CC45889" s="2"/>
    </row>
    <row r="45890" spans="81:81">
      <c r="CC45890" s="2"/>
    </row>
    <row r="45891" spans="81:81">
      <c r="CC45891" s="2"/>
    </row>
    <row r="45892" spans="81:81">
      <c r="CC45892" s="2"/>
    </row>
    <row r="45893" spans="81:81">
      <c r="CC45893" s="2"/>
    </row>
    <row r="45894" spans="81:81">
      <c r="CC45894" s="2"/>
    </row>
    <row r="45895" spans="81:81">
      <c r="CC45895" s="2"/>
    </row>
    <row r="45896" spans="81:81">
      <c r="CC45896" s="2"/>
    </row>
    <row r="45897" spans="81:81">
      <c r="CC45897" s="2"/>
    </row>
    <row r="45898" spans="81:81">
      <c r="CC45898" s="2"/>
    </row>
    <row r="45899" spans="81:81">
      <c r="CC45899" s="2"/>
    </row>
    <row r="45900" spans="81:81">
      <c r="CC45900" s="2"/>
    </row>
    <row r="45901" spans="81:81">
      <c r="CC45901" s="2"/>
    </row>
    <row r="45902" spans="81:81">
      <c r="CC45902" s="2"/>
    </row>
    <row r="45903" spans="81:81">
      <c r="CC45903" s="2"/>
    </row>
    <row r="45904" spans="81:81">
      <c r="CC45904" s="2"/>
    </row>
    <row r="45905" spans="81:81">
      <c r="CC45905" s="2"/>
    </row>
    <row r="45906" spans="81:81">
      <c r="CC45906" s="2"/>
    </row>
    <row r="45907" spans="81:81">
      <c r="CC45907" s="2"/>
    </row>
    <row r="45908" spans="81:81">
      <c r="CC45908" s="2"/>
    </row>
    <row r="45909" spans="81:81">
      <c r="CC45909" s="2"/>
    </row>
    <row r="45910" spans="81:81">
      <c r="CC45910" s="2"/>
    </row>
    <row r="45911" spans="81:81">
      <c r="CC45911" s="2"/>
    </row>
    <row r="45912" spans="81:81">
      <c r="CC45912" s="2"/>
    </row>
    <row r="45913" spans="81:81">
      <c r="CC45913" s="2"/>
    </row>
    <row r="45914" spans="81:81">
      <c r="CC45914" s="2"/>
    </row>
    <row r="45915" spans="81:81">
      <c r="CC45915" s="2"/>
    </row>
    <row r="45916" spans="81:81">
      <c r="CC45916" s="2"/>
    </row>
    <row r="45917" spans="81:81">
      <c r="CC45917" s="2"/>
    </row>
    <row r="45918" spans="81:81">
      <c r="CC45918" s="2"/>
    </row>
    <row r="45919" spans="81:81">
      <c r="CC45919" s="2"/>
    </row>
    <row r="45920" spans="81:81">
      <c r="CC45920" s="2"/>
    </row>
    <row r="45921" spans="81:81">
      <c r="CC45921" s="2"/>
    </row>
    <row r="45922" spans="81:81">
      <c r="CC45922" s="2"/>
    </row>
    <row r="45923" spans="81:81">
      <c r="CC45923" s="2"/>
    </row>
    <row r="45924" spans="81:81">
      <c r="CC45924" s="2"/>
    </row>
    <row r="45925" spans="81:81">
      <c r="CC45925" s="2"/>
    </row>
    <row r="45926" spans="81:81">
      <c r="CC45926" s="2"/>
    </row>
    <row r="45927" spans="81:81">
      <c r="CC45927" s="2"/>
    </row>
    <row r="45928" spans="81:81">
      <c r="CC45928" s="2"/>
    </row>
    <row r="45929" spans="81:81">
      <c r="CC45929" s="2"/>
    </row>
    <row r="45930" spans="81:81">
      <c r="CC45930" s="2"/>
    </row>
    <row r="45931" spans="81:81">
      <c r="CC45931" s="2"/>
    </row>
    <row r="45932" spans="81:81">
      <c r="CC45932" s="2"/>
    </row>
    <row r="45933" spans="81:81">
      <c r="CC45933" s="2"/>
    </row>
    <row r="45934" spans="81:81">
      <c r="CC45934" s="2"/>
    </row>
    <row r="45935" spans="81:81">
      <c r="CC45935" s="2"/>
    </row>
    <row r="45936" spans="81:81">
      <c r="CC45936" s="2"/>
    </row>
    <row r="45937" spans="81:81">
      <c r="CC45937" s="2"/>
    </row>
    <row r="45938" spans="81:81">
      <c r="CC45938" s="2"/>
    </row>
    <row r="45939" spans="81:81">
      <c r="CC45939" s="2"/>
    </row>
    <row r="45940" spans="81:81">
      <c r="CC45940" s="2"/>
    </row>
    <row r="45941" spans="81:81">
      <c r="CC45941" s="2"/>
    </row>
    <row r="45942" spans="81:81">
      <c r="CC45942" s="2"/>
    </row>
    <row r="45943" spans="81:81">
      <c r="CC45943" s="2"/>
    </row>
    <row r="45944" spans="81:81">
      <c r="CC45944" s="2"/>
    </row>
    <row r="45945" spans="81:81">
      <c r="CC45945" s="2"/>
    </row>
    <row r="45946" spans="81:81">
      <c r="CC45946" s="2"/>
    </row>
    <row r="45947" spans="81:81">
      <c r="CC45947" s="2"/>
    </row>
    <row r="45948" spans="81:81">
      <c r="CC45948" s="2"/>
    </row>
    <row r="45949" spans="81:81">
      <c r="CC45949" s="2"/>
    </row>
    <row r="45950" spans="81:81">
      <c r="CC45950" s="2"/>
    </row>
    <row r="45951" spans="81:81">
      <c r="CC45951" s="2"/>
    </row>
    <row r="45952" spans="81:81">
      <c r="CC45952" s="2"/>
    </row>
    <row r="45953" spans="81:81">
      <c r="CC45953" s="2"/>
    </row>
    <row r="45954" spans="81:81">
      <c r="CC45954" s="2"/>
    </row>
    <row r="45955" spans="81:81">
      <c r="CC45955" s="2"/>
    </row>
    <row r="45956" spans="81:81">
      <c r="CC45956" s="2"/>
    </row>
    <row r="45957" spans="81:81">
      <c r="CC45957" s="2"/>
    </row>
    <row r="45958" spans="81:81">
      <c r="CC45958" s="2"/>
    </row>
    <row r="45959" spans="81:81">
      <c r="CC45959" s="2"/>
    </row>
    <row r="45960" spans="81:81">
      <c r="CC45960" s="2"/>
    </row>
    <row r="45961" spans="81:81">
      <c r="CC45961" s="2"/>
    </row>
    <row r="45962" spans="81:81">
      <c r="CC45962" s="2"/>
    </row>
    <row r="45963" spans="81:81">
      <c r="CC45963" s="2"/>
    </row>
    <row r="45964" spans="81:81">
      <c r="CC45964" s="2"/>
    </row>
    <row r="45965" spans="81:81">
      <c r="CC45965" s="2"/>
    </row>
    <row r="45966" spans="81:81">
      <c r="CC45966" s="2"/>
    </row>
    <row r="45967" spans="81:81">
      <c r="CC45967" s="2"/>
    </row>
    <row r="45968" spans="81:81">
      <c r="CC45968" s="2"/>
    </row>
    <row r="45969" spans="81:81">
      <c r="CC45969" s="2"/>
    </row>
    <row r="45970" spans="81:81">
      <c r="CC45970" s="2"/>
    </row>
    <row r="45971" spans="81:81">
      <c r="CC45971" s="2"/>
    </row>
    <row r="45972" spans="81:81">
      <c r="CC45972" s="2"/>
    </row>
    <row r="45973" spans="81:81">
      <c r="CC45973" s="2"/>
    </row>
    <row r="45974" spans="81:81">
      <c r="CC45974" s="2"/>
    </row>
    <row r="45975" spans="81:81">
      <c r="CC45975" s="2"/>
    </row>
    <row r="45976" spans="81:81">
      <c r="CC45976" s="2"/>
    </row>
    <row r="45977" spans="81:81">
      <c r="CC45977" s="2"/>
    </row>
    <row r="45978" spans="81:81">
      <c r="CC45978" s="2"/>
    </row>
    <row r="45979" spans="81:81">
      <c r="CC45979" s="2"/>
    </row>
    <row r="45980" spans="81:81">
      <c r="CC45980" s="2"/>
    </row>
    <row r="45981" spans="81:81">
      <c r="CC45981" s="2"/>
    </row>
    <row r="45982" spans="81:81">
      <c r="CC45982" s="2"/>
    </row>
    <row r="45983" spans="81:81">
      <c r="CC45983" s="2"/>
    </row>
    <row r="45984" spans="81:81">
      <c r="CC45984" s="2"/>
    </row>
    <row r="45985" spans="81:81">
      <c r="CC45985" s="2"/>
    </row>
    <row r="45986" spans="81:81">
      <c r="CC45986" s="2"/>
    </row>
    <row r="45987" spans="81:81">
      <c r="CC45987" s="2"/>
    </row>
    <row r="45988" spans="81:81">
      <c r="CC45988" s="2"/>
    </row>
    <row r="45989" spans="81:81">
      <c r="CC45989" s="2"/>
    </row>
    <row r="45990" spans="81:81">
      <c r="CC45990" s="2"/>
    </row>
    <row r="45991" spans="81:81">
      <c r="CC45991" s="2"/>
    </row>
    <row r="45992" spans="81:81">
      <c r="CC45992" s="2"/>
    </row>
    <row r="45993" spans="81:81">
      <c r="CC45993" s="2"/>
    </row>
    <row r="45994" spans="81:81">
      <c r="CC45994" s="2"/>
    </row>
    <row r="45995" spans="81:81">
      <c r="CC45995" s="2"/>
    </row>
    <row r="45996" spans="81:81">
      <c r="CC45996" s="2"/>
    </row>
    <row r="45997" spans="81:81">
      <c r="CC45997" s="2"/>
    </row>
    <row r="45998" spans="81:81">
      <c r="CC45998" s="2"/>
    </row>
    <row r="45999" spans="81:81">
      <c r="CC45999" s="2"/>
    </row>
    <row r="46000" spans="81:81">
      <c r="CC46000" s="2"/>
    </row>
    <row r="46001" spans="81:81">
      <c r="CC46001" s="2"/>
    </row>
    <row r="46002" spans="81:81">
      <c r="CC46002" s="2"/>
    </row>
    <row r="46003" spans="81:81">
      <c r="CC46003" s="2"/>
    </row>
    <row r="46004" spans="81:81">
      <c r="CC46004" s="2"/>
    </row>
    <row r="46005" spans="81:81">
      <c r="CC46005" s="2"/>
    </row>
    <row r="46006" spans="81:81">
      <c r="CC46006" s="2"/>
    </row>
    <row r="46007" spans="81:81">
      <c r="CC46007" s="2"/>
    </row>
    <row r="46008" spans="81:81">
      <c r="CC46008" s="2"/>
    </row>
    <row r="46009" spans="81:81">
      <c r="CC46009" s="2"/>
    </row>
    <row r="46010" spans="81:81">
      <c r="CC46010" s="2"/>
    </row>
    <row r="46011" spans="81:81">
      <c r="CC46011" s="2"/>
    </row>
    <row r="46012" spans="81:81">
      <c r="CC46012" s="2"/>
    </row>
    <row r="46013" spans="81:81">
      <c r="CC46013" s="2"/>
    </row>
    <row r="46014" spans="81:81">
      <c r="CC46014" s="2"/>
    </row>
    <row r="46015" spans="81:81">
      <c r="CC46015" s="2"/>
    </row>
    <row r="46016" spans="81:81">
      <c r="CC46016" s="2"/>
    </row>
    <row r="46017" spans="81:81">
      <c r="CC46017" s="2"/>
    </row>
    <row r="46018" spans="81:81">
      <c r="CC46018" s="2"/>
    </row>
    <row r="46019" spans="81:81">
      <c r="CC46019" s="2"/>
    </row>
    <row r="46020" spans="81:81">
      <c r="CC46020" s="2"/>
    </row>
    <row r="46021" spans="81:81">
      <c r="CC46021" s="2"/>
    </row>
    <row r="46022" spans="81:81">
      <c r="CC46022" s="2"/>
    </row>
    <row r="46023" spans="81:81">
      <c r="CC46023" s="2"/>
    </row>
    <row r="46024" spans="81:81">
      <c r="CC46024" s="2"/>
    </row>
    <row r="46025" spans="81:81">
      <c r="CC46025" s="2"/>
    </row>
    <row r="46026" spans="81:81">
      <c r="CC46026" s="2"/>
    </row>
    <row r="46027" spans="81:81">
      <c r="CC46027" s="2"/>
    </row>
    <row r="46028" spans="81:81">
      <c r="CC46028" s="2"/>
    </row>
    <row r="46029" spans="81:81">
      <c r="CC46029" s="2"/>
    </row>
    <row r="46030" spans="81:81">
      <c r="CC46030" s="2"/>
    </row>
    <row r="46031" spans="81:81">
      <c r="CC46031" s="2"/>
    </row>
    <row r="46032" spans="81:81">
      <c r="CC46032" s="2"/>
    </row>
    <row r="46033" spans="81:81">
      <c r="CC46033" s="2"/>
    </row>
    <row r="46034" spans="81:81">
      <c r="CC46034" s="2"/>
    </row>
    <row r="46035" spans="81:81">
      <c r="CC46035" s="2"/>
    </row>
    <row r="46036" spans="81:81">
      <c r="CC46036" s="2"/>
    </row>
    <row r="46037" spans="81:81">
      <c r="CC46037" s="2"/>
    </row>
    <row r="46038" spans="81:81">
      <c r="CC46038" s="2"/>
    </row>
    <row r="46039" spans="81:81">
      <c r="CC46039" s="2"/>
    </row>
    <row r="46040" spans="81:81">
      <c r="CC46040" s="2"/>
    </row>
    <row r="46041" spans="81:81">
      <c r="CC46041" s="2"/>
    </row>
    <row r="46042" spans="81:81">
      <c r="CC46042" s="2"/>
    </row>
    <row r="46043" spans="81:81">
      <c r="CC46043" s="2"/>
    </row>
    <row r="46044" spans="81:81">
      <c r="CC46044" s="2"/>
    </row>
    <row r="46045" spans="81:81">
      <c r="CC46045" s="2"/>
    </row>
    <row r="46046" spans="81:81">
      <c r="CC46046" s="2"/>
    </row>
    <row r="46047" spans="81:81">
      <c r="CC46047" s="2"/>
    </row>
    <row r="46048" spans="81:81">
      <c r="CC46048" s="2"/>
    </row>
    <row r="46049" spans="81:81">
      <c r="CC46049" s="2"/>
    </row>
    <row r="46050" spans="81:81">
      <c r="CC46050" s="2"/>
    </row>
    <row r="46051" spans="81:81">
      <c r="CC46051" s="2"/>
    </row>
    <row r="46052" spans="81:81">
      <c r="CC46052" s="2"/>
    </row>
    <row r="46053" spans="81:81">
      <c r="CC46053" s="2"/>
    </row>
    <row r="46054" spans="81:81">
      <c r="CC46054" s="2"/>
    </row>
    <row r="46055" spans="81:81">
      <c r="CC46055" s="2"/>
    </row>
    <row r="46056" spans="81:81">
      <c r="CC46056" s="2"/>
    </row>
    <row r="46057" spans="81:81">
      <c r="CC46057" s="2"/>
    </row>
    <row r="46058" spans="81:81">
      <c r="CC46058" s="2"/>
    </row>
    <row r="46059" spans="81:81">
      <c r="CC46059" s="2"/>
    </row>
    <row r="46060" spans="81:81">
      <c r="CC46060" s="2"/>
    </row>
    <row r="46061" spans="81:81">
      <c r="CC46061" s="2"/>
    </row>
    <row r="46062" spans="81:81">
      <c r="CC46062" s="2"/>
    </row>
    <row r="46063" spans="81:81">
      <c r="CC46063" s="2"/>
    </row>
    <row r="46064" spans="81:81">
      <c r="CC46064" s="2"/>
    </row>
    <row r="46065" spans="81:81">
      <c r="CC46065" s="2"/>
    </row>
    <row r="46066" spans="81:81">
      <c r="CC46066" s="2"/>
    </row>
    <row r="46067" spans="81:81">
      <c r="CC46067" s="2"/>
    </row>
    <row r="46068" spans="81:81">
      <c r="CC46068" s="2"/>
    </row>
    <row r="46069" spans="81:81">
      <c r="CC46069" s="2"/>
    </row>
    <row r="46070" spans="81:81">
      <c r="CC46070" s="2"/>
    </row>
    <row r="46071" spans="81:81">
      <c r="CC46071" s="2"/>
    </row>
    <row r="46072" spans="81:81">
      <c r="CC46072" s="2"/>
    </row>
    <row r="46073" spans="81:81">
      <c r="CC46073" s="2"/>
    </row>
    <row r="46074" spans="81:81">
      <c r="CC46074" s="2"/>
    </row>
    <row r="46075" spans="81:81">
      <c r="CC46075" s="2"/>
    </row>
    <row r="46076" spans="81:81">
      <c r="CC46076" s="2"/>
    </row>
    <row r="46077" spans="81:81">
      <c r="CC46077" s="2"/>
    </row>
    <row r="46078" spans="81:81">
      <c r="CC46078" s="2"/>
    </row>
    <row r="46079" spans="81:81">
      <c r="CC46079" s="2"/>
    </row>
    <row r="46080" spans="81:81">
      <c r="CC46080" s="2"/>
    </row>
    <row r="46081" spans="81:81">
      <c r="CC46081" s="2"/>
    </row>
    <row r="46082" spans="81:81">
      <c r="CC46082" s="2"/>
    </row>
    <row r="46083" spans="81:81">
      <c r="CC46083" s="2"/>
    </row>
    <row r="46084" spans="81:81">
      <c r="CC46084" s="2"/>
    </row>
    <row r="46085" spans="81:81">
      <c r="CC46085" s="2"/>
    </row>
    <row r="46086" spans="81:81">
      <c r="CC46086" s="2"/>
    </row>
    <row r="46087" spans="81:81">
      <c r="CC46087" s="2"/>
    </row>
    <row r="46088" spans="81:81">
      <c r="CC46088" s="2"/>
    </row>
    <row r="46089" spans="81:81">
      <c r="CC46089" s="2"/>
    </row>
    <row r="46090" spans="81:81">
      <c r="CC46090" s="2"/>
    </row>
    <row r="46091" spans="81:81">
      <c r="CC46091" s="2"/>
    </row>
    <row r="46092" spans="81:81">
      <c r="CC46092" s="2"/>
    </row>
    <row r="46093" spans="81:81">
      <c r="CC46093" s="2"/>
    </row>
    <row r="46094" spans="81:81">
      <c r="CC46094" s="2"/>
    </row>
    <row r="46095" spans="81:81">
      <c r="CC46095" s="2"/>
    </row>
    <row r="46096" spans="81:81">
      <c r="CC46096" s="2"/>
    </row>
    <row r="46097" spans="81:81">
      <c r="CC46097" s="2"/>
    </row>
    <row r="46098" spans="81:81">
      <c r="CC46098" s="2"/>
    </row>
    <row r="46099" spans="81:81">
      <c r="CC46099" s="2"/>
    </row>
    <row r="46100" spans="81:81">
      <c r="CC46100" s="2"/>
    </row>
    <row r="46101" spans="81:81">
      <c r="CC46101" s="2"/>
    </row>
    <row r="46102" spans="81:81">
      <c r="CC46102" s="2"/>
    </row>
    <row r="46103" spans="81:81">
      <c r="CC46103" s="2"/>
    </row>
    <row r="46104" spans="81:81">
      <c r="CC46104" s="2"/>
    </row>
    <row r="46105" spans="81:81">
      <c r="CC46105" s="2"/>
    </row>
    <row r="46106" spans="81:81">
      <c r="CC46106" s="2"/>
    </row>
    <row r="46107" spans="81:81">
      <c r="CC46107" s="2"/>
    </row>
    <row r="46108" spans="81:81">
      <c r="CC46108" s="2"/>
    </row>
    <row r="46109" spans="81:81">
      <c r="CC46109" s="2"/>
    </row>
    <row r="46110" spans="81:81">
      <c r="CC46110" s="2"/>
    </row>
    <row r="46111" spans="81:81">
      <c r="CC46111" s="2"/>
    </row>
    <row r="46112" spans="81:81">
      <c r="CC46112" s="2"/>
    </row>
    <row r="46113" spans="81:81">
      <c r="CC46113" s="2"/>
    </row>
    <row r="46114" spans="81:81">
      <c r="CC46114" s="2"/>
    </row>
    <row r="46115" spans="81:81">
      <c r="CC46115" s="2"/>
    </row>
    <row r="46116" spans="81:81">
      <c r="CC46116" s="2"/>
    </row>
    <row r="46117" spans="81:81">
      <c r="CC46117" s="2"/>
    </row>
    <row r="46118" spans="81:81">
      <c r="CC46118" s="2"/>
    </row>
    <row r="46119" spans="81:81">
      <c r="CC46119" s="2"/>
    </row>
    <row r="46120" spans="81:81">
      <c r="CC46120" s="2"/>
    </row>
    <row r="46121" spans="81:81">
      <c r="CC46121" s="2"/>
    </row>
    <row r="46122" spans="81:81">
      <c r="CC46122" s="2"/>
    </row>
    <row r="46123" spans="81:81">
      <c r="CC46123" s="2"/>
    </row>
    <row r="46124" spans="81:81">
      <c r="CC46124" s="2"/>
    </row>
    <row r="46125" spans="81:81">
      <c r="CC46125" s="2"/>
    </row>
    <row r="46126" spans="81:81">
      <c r="CC46126" s="2"/>
    </row>
    <row r="46127" spans="81:81">
      <c r="CC46127" s="2"/>
    </row>
    <row r="46128" spans="81:81">
      <c r="CC46128" s="2"/>
    </row>
    <row r="46129" spans="81:81">
      <c r="CC46129" s="2"/>
    </row>
    <row r="46130" spans="81:81">
      <c r="CC46130" s="2"/>
    </row>
    <row r="46131" spans="81:81">
      <c r="CC46131" s="2"/>
    </row>
    <row r="46132" spans="81:81">
      <c r="CC46132" s="2"/>
    </row>
    <row r="46133" spans="81:81">
      <c r="CC46133" s="2"/>
    </row>
    <row r="46134" spans="81:81">
      <c r="CC46134" s="2"/>
    </row>
    <row r="46135" spans="81:81">
      <c r="CC46135" s="2"/>
    </row>
    <row r="46136" spans="81:81">
      <c r="CC46136" s="2"/>
    </row>
    <row r="46137" spans="81:81">
      <c r="CC46137" s="2"/>
    </row>
    <row r="46138" spans="81:81">
      <c r="CC46138" s="2"/>
    </row>
    <row r="46139" spans="81:81">
      <c r="CC46139" s="2"/>
    </row>
    <row r="46140" spans="81:81">
      <c r="CC46140" s="2"/>
    </row>
    <row r="46141" spans="81:81">
      <c r="CC46141" s="2"/>
    </row>
    <row r="46142" spans="81:81">
      <c r="CC46142" s="2"/>
    </row>
    <row r="46143" spans="81:81">
      <c r="CC46143" s="2"/>
    </row>
    <row r="46144" spans="81:81">
      <c r="CC46144" s="2"/>
    </row>
    <row r="46145" spans="81:81">
      <c r="CC46145" s="2"/>
    </row>
    <row r="46146" spans="81:81">
      <c r="CC46146" s="2"/>
    </row>
    <row r="46147" spans="81:81">
      <c r="CC46147" s="2"/>
    </row>
    <row r="46148" spans="81:81">
      <c r="CC46148" s="2"/>
    </row>
    <row r="46149" spans="81:81">
      <c r="CC46149" s="2"/>
    </row>
    <row r="46150" spans="81:81">
      <c r="CC46150" s="2"/>
    </row>
    <row r="46151" spans="81:81">
      <c r="CC46151" s="2"/>
    </row>
    <row r="46152" spans="81:81">
      <c r="CC46152" s="2"/>
    </row>
    <row r="46153" spans="81:81">
      <c r="CC46153" s="2"/>
    </row>
    <row r="46154" spans="81:81">
      <c r="CC46154" s="2"/>
    </row>
    <row r="46155" spans="81:81">
      <c r="CC46155" s="2"/>
    </row>
    <row r="46156" spans="81:81">
      <c r="CC46156" s="2"/>
    </row>
    <row r="46157" spans="81:81">
      <c r="CC46157" s="2"/>
    </row>
    <row r="46158" spans="81:81">
      <c r="CC46158" s="2"/>
    </row>
    <row r="46159" spans="81:81">
      <c r="CC46159" s="2"/>
    </row>
    <row r="46160" spans="81:81">
      <c r="CC46160" s="2"/>
    </row>
    <row r="46161" spans="81:81">
      <c r="CC46161" s="2"/>
    </row>
    <row r="46162" spans="81:81">
      <c r="CC46162" s="2"/>
    </row>
    <row r="46163" spans="81:81">
      <c r="CC46163" s="2"/>
    </row>
    <row r="46164" spans="81:81">
      <c r="CC46164" s="2"/>
    </row>
    <row r="46165" spans="81:81">
      <c r="CC46165" s="2"/>
    </row>
    <row r="46166" spans="81:81">
      <c r="CC46166" s="2"/>
    </row>
    <row r="46167" spans="81:81">
      <c r="CC46167" s="2"/>
    </row>
    <row r="46168" spans="81:81">
      <c r="CC46168" s="2"/>
    </row>
    <row r="46169" spans="81:81">
      <c r="CC46169" s="2"/>
    </row>
    <row r="46170" spans="81:81">
      <c r="CC46170" s="2"/>
    </row>
    <row r="46171" spans="81:81">
      <c r="CC46171" s="2"/>
    </row>
    <row r="46172" spans="81:81">
      <c r="CC46172" s="2"/>
    </row>
    <row r="46173" spans="81:81">
      <c r="CC46173" s="2"/>
    </row>
    <row r="46174" spans="81:81">
      <c r="CC46174" s="2"/>
    </row>
    <row r="46175" spans="81:81">
      <c r="CC46175" s="2"/>
    </row>
    <row r="46176" spans="81:81">
      <c r="CC46176" s="2"/>
    </row>
    <row r="46177" spans="81:81">
      <c r="CC46177" s="2"/>
    </row>
    <row r="46178" spans="81:81">
      <c r="CC46178" s="2"/>
    </row>
    <row r="46179" spans="81:81">
      <c r="CC46179" s="2"/>
    </row>
    <row r="46180" spans="81:81">
      <c r="CC46180" s="2"/>
    </row>
    <row r="46181" spans="81:81">
      <c r="CC46181" s="2"/>
    </row>
    <row r="46182" spans="81:81">
      <c r="CC46182" s="2"/>
    </row>
    <row r="46183" spans="81:81">
      <c r="CC46183" s="2"/>
    </row>
    <row r="46184" spans="81:81">
      <c r="CC46184" s="2"/>
    </row>
    <row r="46185" spans="81:81">
      <c r="CC46185" s="2"/>
    </row>
    <row r="46186" spans="81:81">
      <c r="CC46186" s="2"/>
    </row>
    <row r="46187" spans="81:81">
      <c r="CC46187" s="2"/>
    </row>
    <row r="46188" spans="81:81">
      <c r="CC46188" s="2"/>
    </row>
    <row r="46189" spans="81:81">
      <c r="CC46189" s="2"/>
    </row>
    <row r="46190" spans="81:81">
      <c r="CC46190" s="2"/>
    </row>
    <row r="46191" spans="81:81">
      <c r="CC46191" s="2"/>
    </row>
    <row r="46192" spans="81:81">
      <c r="CC46192" s="2"/>
    </row>
    <row r="46193" spans="81:81">
      <c r="CC46193" s="2"/>
    </row>
    <row r="46194" spans="81:81">
      <c r="CC46194" s="2"/>
    </row>
    <row r="46195" spans="81:81">
      <c r="CC46195" s="2"/>
    </row>
    <row r="46196" spans="81:81">
      <c r="CC46196" s="2"/>
    </row>
    <row r="46197" spans="81:81">
      <c r="CC46197" s="2"/>
    </row>
    <row r="46198" spans="81:81">
      <c r="CC46198" s="2"/>
    </row>
    <row r="46199" spans="81:81">
      <c r="CC46199" s="2"/>
    </row>
    <row r="46200" spans="81:81">
      <c r="CC46200" s="2"/>
    </row>
    <row r="46201" spans="81:81">
      <c r="CC46201" s="2"/>
    </row>
    <row r="46202" spans="81:81">
      <c r="CC46202" s="2"/>
    </row>
    <row r="46203" spans="81:81">
      <c r="CC46203" s="2"/>
    </row>
    <row r="46204" spans="81:81">
      <c r="CC46204" s="2"/>
    </row>
    <row r="46205" spans="81:81">
      <c r="CC46205" s="2"/>
    </row>
    <row r="46206" spans="81:81">
      <c r="CC46206" s="2"/>
    </row>
    <row r="46207" spans="81:81">
      <c r="CC46207" s="2"/>
    </row>
    <row r="46208" spans="81:81">
      <c r="CC46208" s="2"/>
    </row>
    <row r="46209" spans="81:81">
      <c r="CC46209" s="2"/>
    </row>
    <row r="46210" spans="81:81">
      <c r="CC46210" s="2"/>
    </row>
    <row r="46211" spans="81:81">
      <c r="CC46211" s="2"/>
    </row>
    <row r="46212" spans="81:81">
      <c r="CC46212" s="2"/>
    </row>
    <row r="46213" spans="81:81">
      <c r="CC46213" s="2"/>
    </row>
    <row r="46214" spans="81:81">
      <c r="CC46214" s="2"/>
    </row>
    <row r="46215" spans="81:81">
      <c r="CC46215" s="2"/>
    </row>
    <row r="46216" spans="81:81">
      <c r="CC46216" s="2"/>
    </row>
    <row r="46217" spans="81:81">
      <c r="CC46217" s="2"/>
    </row>
    <row r="46218" spans="81:81">
      <c r="CC46218" s="2"/>
    </row>
    <row r="46219" spans="81:81">
      <c r="CC46219" s="2"/>
    </row>
    <row r="46220" spans="81:81">
      <c r="CC46220" s="2"/>
    </row>
    <row r="46221" spans="81:81">
      <c r="CC46221" s="2"/>
    </row>
    <row r="46222" spans="81:81">
      <c r="CC46222" s="2"/>
    </row>
    <row r="46223" spans="81:81">
      <c r="CC46223" s="2"/>
    </row>
    <row r="46224" spans="81:81">
      <c r="CC46224" s="2"/>
    </row>
    <row r="46225" spans="81:81">
      <c r="CC46225" s="2"/>
    </row>
    <row r="46226" spans="81:81">
      <c r="CC46226" s="2"/>
    </row>
    <row r="46227" spans="81:81">
      <c r="CC46227" s="2"/>
    </row>
    <row r="46228" spans="81:81">
      <c r="CC46228" s="2"/>
    </row>
    <row r="46229" spans="81:81">
      <c r="CC46229" s="2"/>
    </row>
    <row r="46230" spans="81:81">
      <c r="CC46230" s="2"/>
    </row>
    <row r="46231" spans="81:81">
      <c r="CC46231" s="2"/>
    </row>
    <row r="46232" spans="81:81">
      <c r="CC46232" s="2"/>
    </row>
    <row r="46233" spans="81:81">
      <c r="CC46233" s="2"/>
    </row>
    <row r="46234" spans="81:81">
      <c r="CC46234" s="2"/>
    </row>
    <row r="46235" spans="81:81">
      <c r="CC46235" s="2"/>
    </row>
    <row r="46236" spans="81:81">
      <c r="CC46236" s="2"/>
    </row>
    <row r="46237" spans="81:81">
      <c r="CC46237" s="2"/>
    </row>
    <row r="46238" spans="81:81">
      <c r="CC46238" s="2"/>
    </row>
    <row r="46239" spans="81:81">
      <c r="CC46239" s="2"/>
    </row>
    <row r="46240" spans="81:81">
      <c r="CC46240" s="2"/>
    </row>
    <row r="46241" spans="81:81">
      <c r="CC46241" s="2"/>
    </row>
    <row r="46242" spans="81:81">
      <c r="CC46242" s="2"/>
    </row>
    <row r="46243" spans="81:81">
      <c r="CC46243" s="2"/>
    </row>
    <row r="46244" spans="81:81">
      <c r="CC46244" s="2"/>
    </row>
    <row r="46245" spans="81:81">
      <c r="CC46245" s="2"/>
    </row>
    <row r="46246" spans="81:81">
      <c r="CC46246" s="2"/>
    </row>
    <row r="46247" spans="81:81">
      <c r="CC46247" s="2"/>
    </row>
    <row r="46248" spans="81:81">
      <c r="CC46248" s="2"/>
    </row>
    <row r="46249" spans="81:81">
      <c r="CC46249" s="2"/>
    </row>
    <row r="46250" spans="81:81">
      <c r="CC46250" s="2"/>
    </row>
    <row r="46251" spans="81:81">
      <c r="CC46251" s="2"/>
    </row>
    <row r="46252" spans="81:81">
      <c r="CC46252" s="2"/>
    </row>
    <row r="46253" spans="81:81">
      <c r="CC46253" s="2"/>
    </row>
    <row r="46254" spans="81:81">
      <c r="CC46254" s="2"/>
    </row>
    <row r="46255" spans="81:81">
      <c r="CC46255" s="2"/>
    </row>
    <row r="46256" spans="81:81">
      <c r="CC46256" s="2"/>
    </row>
    <row r="46257" spans="81:81">
      <c r="CC46257" s="2"/>
    </row>
    <row r="46258" spans="81:81">
      <c r="CC46258" s="2"/>
    </row>
    <row r="46259" spans="81:81">
      <c r="CC46259" s="2"/>
    </row>
    <row r="46260" spans="81:81">
      <c r="CC46260" s="2"/>
    </row>
    <row r="46261" spans="81:81">
      <c r="CC46261" s="2"/>
    </row>
    <row r="46262" spans="81:81">
      <c r="CC46262" s="2"/>
    </row>
    <row r="46263" spans="81:81">
      <c r="CC46263" s="2"/>
    </row>
    <row r="46264" spans="81:81">
      <c r="CC46264" s="2"/>
    </row>
    <row r="46265" spans="81:81">
      <c r="CC46265" s="2"/>
    </row>
    <row r="46266" spans="81:81">
      <c r="CC46266" s="2"/>
    </row>
    <row r="46267" spans="81:81">
      <c r="CC46267" s="2"/>
    </row>
    <row r="46268" spans="81:81">
      <c r="CC46268" s="2"/>
    </row>
    <row r="46269" spans="81:81">
      <c r="CC46269" s="2"/>
    </row>
    <row r="46270" spans="81:81">
      <c r="CC46270" s="2"/>
    </row>
    <row r="46271" spans="81:81">
      <c r="CC46271" s="2"/>
    </row>
    <row r="46272" spans="81:81">
      <c r="CC46272" s="2"/>
    </row>
    <row r="46273" spans="81:81">
      <c r="CC46273" s="2"/>
    </row>
    <row r="46274" spans="81:81">
      <c r="CC46274" s="2"/>
    </row>
    <row r="46275" spans="81:81">
      <c r="CC46275" s="2"/>
    </row>
    <row r="46276" spans="81:81">
      <c r="CC46276" s="2"/>
    </row>
    <row r="46277" spans="81:81">
      <c r="CC46277" s="2"/>
    </row>
    <row r="46278" spans="81:81">
      <c r="CC46278" s="2"/>
    </row>
    <row r="46279" spans="81:81">
      <c r="CC46279" s="2"/>
    </row>
    <row r="46280" spans="81:81">
      <c r="CC46280" s="2"/>
    </row>
    <row r="46281" spans="81:81">
      <c r="CC46281" s="2"/>
    </row>
    <row r="46282" spans="81:81">
      <c r="CC46282" s="2"/>
    </row>
    <row r="46283" spans="81:81">
      <c r="CC46283" s="2"/>
    </row>
    <row r="46284" spans="81:81">
      <c r="CC46284" s="2"/>
    </row>
    <row r="46285" spans="81:81">
      <c r="CC46285" s="2"/>
    </row>
    <row r="46286" spans="81:81">
      <c r="CC46286" s="2"/>
    </row>
    <row r="46287" spans="81:81">
      <c r="CC46287" s="2"/>
    </row>
    <row r="46288" spans="81:81">
      <c r="CC46288" s="2"/>
    </row>
    <row r="46289" spans="81:81">
      <c r="CC46289" s="2"/>
    </row>
    <row r="46290" spans="81:81">
      <c r="CC46290" s="2"/>
    </row>
    <row r="46291" spans="81:81">
      <c r="CC46291" s="2"/>
    </row>
    <row r="46292" spans="81:81">
      <c r="CC46292" s="2"/>
    </row>
    <row r="46293" spans="81:81">
      <c r="CC46293" s="2"/>
    </row>
    <row r="46294" spans="81:81">
      <c r="CC46294" s="2"/>
    </row>
    <row r="46295" spans="81:81">
      <c r="CC46295" s="2"/>
    </row>
    <row r="46296" spans="81:81">
      <c r="CC46296" s="2"/>
    </row>
    <row r="46297" spans="81:81">
      <c r="CC46297" s="2"/>
    </row>
    <row r="46298" spans="81:81">
      <c r="CC46298" s="2"/>
    </row>
    <row r="46299" spans="81:81">
      <c r="CC46299" s="2"/>
    </row>
    <row r="46300" spans="81:81">
      <c r="CC46300" s="2"/>
    </row>
    <row r="46301" spans="81:81">
      <c r="CC46301" s="2"/>
    </row>
    <row r="46302" spans="81:81">
      <c r="CC46302" s="2"/>
    </row>
    <row r="46303" spans="81:81">
      <c r="CC46303" s="2"/>
    </row>
    <row r="46304" spans="81:81">
      <c r="CC46304" s="2"/>
    </row>
    <row r="46305" spans="81:81">
      <c r="CC46305" s="2"/>
    </row>
    <row r="46306" spans="81:81">
      <c r="CC46306" s="2"/>
    </row>
    <row r="46307" spans="81:81">
      <c r="CC46307" s="2"/>
    </row>
    <row r="46308" spans="81:81">
      <c r="CC46308" s="2"/>
    </row>
    <row r="46309" spans="81:81">
      <c r="CC46309" s="2"/>
    </row>
    <row r="46310" spans="81:81">
      <c r="CC46310" s="2"/>
    </row>
    <row r="46311" spans="81:81">
      <c r="CC46311" s="2"/>
    </row>
    <row r="46312" spans="81:81">
      <c r="CC46312" s="2"/>
    </row>
    <row r="46313" spans="81:81">
      <c r="CC46313" s="2"/>
    </row>
    <row r="46314" spans="81:81">
      <c r="CC46314" s="2"/>
    </row>
    <row r="46315" spans="81:81">
      <c r="CC46315" s="2"/>
    </row>
    <row r="46316" spans="81:81">
      <c r="CC46316" s="2"/>
    </row>
    <row r="46317" spans="81:81">
      <c r="CC46317" s="2"/>
    </row>
    <row r="46318" spans="81:81">
      <c r="CC46318" s="2"/>
    </row>
    <row r="46319" spans="81:81">
      <c r="CC46319" s="2"/>
    </row>
    <row r="46320" spans="81:81">
      <c r="CC46320" s="2"/>
    </row>
    <row r="46321" spans="81:81">
      <c r="CC46321" s="2"/>
    </row>
    <row r="46322" spans="81:81">
      <c r="CC46322" s="2"/>
    </row>
    <row r="46323" spans="81:81">
      <c r="CC46323" s="2"/>
    </row>
    <row r="46324" spans="81:81">
      <c r="CC46324" s="2"/>
    </row>
    <row r="46325" spans="81:81">
      <c r="CC46325" s="2"/>
    </row>
    <row r="46326" spans="81:81">
      <c r="CC46326" s="2"/>
    </row>
    <row r="46327" spans="81:81">
      <c r="CC46327" s="2"/>
    </row>
    <row r="46328" spans="81:81">
      <c r="CC46328" s="2"/>
    </row>
    <row r="46329" spans="81:81">
      <c r="CC46329" s="2"/>
    </row>
    <row r="46330" spans="81:81">
      <c r="CC46330" s="2"/>
    </row>
    <row r="46331" spans="81:81">
      <c r="CC46331" s="2"/>
    </row>
    <row r="46332" spans="81:81">
      <c r="CC46332" s="2"/>
    </row>
    <row r="46333" spans="81:81">
      <c r="CC46333" s="2"/>
    </row>
    <row r="46334" spans="81:81">
      <c r="CC46334" s="2"/>
    </row>
    <row r="46335" spans="81:81">
      <c r="CC46335" s="2"/>
    </row>
    <row r="46336" spans="81:81">
      <c r="CC46336" s="2"/>
    </row>
    <row r="46337" spans="81:81">
      <c r="CC46337" s="2"/>
    </row>
    <row r="46338" spans="81:81">
      <c r="CC46338" s="2"/>
    </row>
    <row r="46339" spans="81:81">
      <c r="CC46339" s="2"/>
    </row>
    <row r="46340" spans="81:81">
      <c r="CC46340" s="2"/>
    </row>
    <row r="46341" spans="81:81">
      <c r="CC46341" s="2"/>
    </row>
    <row r="46342" spans="81:81">
      <c r="CC46342" s="2"/>
    </row>
    <row r="46343" spans="81:81">
      <c r="CC46343" s="2"/>
    </row>
    <row r="46344" spans="81:81">
      <c r="CC46344" s="2"/>
    </row>
    <row r="46345" spans="81:81">
      <c r="CC46345" s="2"/>
    </row>
    <row r="46346" spans="81:81">
      <c r="CC46346" s="2"/>
    </row>
    <row r="46347" spans="81:81">
      <c r="CC46347" s="2"/>
    </row>
    <row r="46348" spans="81:81">
      <c r="CC46348" s="2"/>
    </row>
    <row r="46349" spans="81:81">
      <c r="CC46349" s="2"/>
    </row>
    <row r="46350" spans="81:81">
      <c r="CC46350" s="2"/>
    </row>
    <row r="46351" spans="81:81">
      <c r="CC46351" s="2"/>
    </row>
    <row r="46352" spans="81:81">
      <c r="CC46352" s="2"/>
    </row>
    <row r="46353" spans="81:81">
      <c r="CC46353" s="2"/>
    </row>
    <row r="46354" spans="81:81">
      <c r="CC46354" s="2"/>
    </row>
    <row r="46355" spans="81:81">
      <c r="CC46355" s="2"/>
    </row>
    <row r="46356" spans="81:81">
      <c r="CC46356" s="2"/>
    </row>
    <row r="46357" spans="81:81">
      <c r="CC46357" s="2"/>
    </row>
    <row r="46358" spans="81:81">
      <c r="CC46358" s="2"/>
    </row>
    <row r="46359" spans="81:81">
      <c r="CC46359" s="2"/>
    </row>
    <row r="46360" spans="81:81">
      <c r="CC46360" s="2"/>
    </row>
    <row r="46361" spans="81:81">
      <c r="CC46361" s="2"/>
    </row>
    <row r="46362" spans="81:81">
      <c r="CC46362" s="2"/>
    </row>
    <row r="46363" spans="81:81">
      <c r="CC46363" s="2"/>
    </row>
    <row r="46364" spans="81:81">
      <c r="CC46364" s="2"/>
    </row>
    <row r="46365" spans="81:81">
      <c r="CC46365" s="2"/>
    </row>
    <row r="46366" spans="81:81">
      <c r="CC46366" s="2"/>
    </row>
    <row r="46367" spans="81:81">
      <c r="CC46367" s="2"/>
    </row>
    <row r="46368" spans="81:81">
      <c r="CC46368" s="2"/>
    </row>
    <row r="46369" spans="81:81">
      <c r="CC46369" s="2"/>
    </row>
    <row r="46370" spans="81:81">
      <c r="CC46370" s="2"/>
    </row>
    <row r="46371" spans="81:81">
      <c r="CC46371" s="2"/>
    </row>
    <row r="46372" spans="81:81">
      <c r="CC46372" s="2"/>
    </row>
    <row r="46373" spans="81:81">
      <c r="CC46373" s="2"/>
    </row>
    <row r="46374" spans="81:81">
      <c r="CC46374" s="2"/>
    </row>
    <row r="46375" spans="81:81">
      <c r="CC46375" s="2"/>
    </row>
    <row r="46376" spans="81:81">
      <c r="CC46376" s="2"/>
    </row>
    <row r="46377" spans="81:81">
      <c r="CC46377" s="2"/>
    </row>
    <row r="46378" spans="81:81">
      <c r="CC46378" s="2"/>
    </row>
    <row r="46379" spans="81:81">
      <c r="CC46379" s="2"/>
    </row>
    <row r="46380" spans="81:81">
      <c r="CC46380" s="2"/>
    </row>
    <row r="46381" spans="81:81">
      <c r="CC46381" s="2"/>
    </row>
    <row r="46382" spans="81:81">
      <c r="CC46382" s="2"/>
    </row>
    <row r="46383" spans="81:81">
      <c r="CC46383" s="2"/>
    </row>
    <row r="46384" spans="81:81">
      <c r="CC46384" s="2"/>
    </row>
    <row r="46385" spans="81:81">
      <c r="CC46385" s="2"/>
    </row>
    <row r="46386" spans="81:81">
      <c r="CC46386" s="2"/>
    </row>
    <row r="46387" spans="81:81">
      <c r="CC46387" s="2"/>
    </row>
    <row r="46388" spans="81:81">
      <c r="CC46388" s="2"/>
    </row>
    <row r="46389" spans="81:81">
      <c r="CC46389" s="2"/>
    </row>
    <row r="46390" spans="81:81">
      <c r="CC46390" s="2"/>
    </row>
    <row r="46391" spans="81:81">
      <c r="CC46391" s="2"/>
    </row>
    <row r="46392" spans="81:81">
      <c r="CC46392" s="2"/>
    </row>
    <row r="46393" spans="81:81">
      <c r="CC46393" s="2"/>
    </row>
    <row r="46394" spans="81:81">
      <c r="CC46394" s="2"/>
    </row>
    <row r="46395" spans="81:81">
      <c r="CC46395" s="2"/>
    </row>
    <row r="46396" spans="81:81">
      <c r="CC46396" s="2"/>
    </row>
    <row r="46397" spans="81:81">
      <c r="CC46397" s="2"/>
    </row>
    <row r="46398" spans="81:81">
      <c r="CC46398" s="2"/>
    </row>
    <row r="46399" spans="81:81">
      <c r="CC46399" s="2"/>
    </row>
    <row r="46400" spans="81:81">
      <c r="CC46400" s="2"/>
    </row>
    <row r="46401" spans="81:81">
      <c r="CC46401" s="2"/>
    </row>
    <row r="46402" spans="81:81">
      <c r="CC46402" s="2"/>
    </row>
    <row r="46403" spans="81:81">
      <c r="CC46403" s="2"/>
    </row>
    <row r="46404" spans="81:81">
      <c r="CC46404" s="2"/>
    </row>
    <row r="46405" spans="81:81">
      <c r="CC46405" s="2"/>
    </row>
    <row r="46406" spans="81:81">
      <c r="CC46406" s="2"/>
    </row>
    <row r="46407" spans="81:81">
      <c r="CC46407" s="2"/>
    </row>
    <row r="46408" spans="81:81">
      <c r="CC46408" s="2"/>
    </row>
    <row r="46409" spans="81:81">
      <c r="CC46409" s="2"/>
    </row>
    <row r="46410" spans="81:81">
      <c r="CC46410" s="2"/>
    </row>
    <row r="46411" spans="81:81">
      <c r="CC46411" s="2"/>
    </row>
    <row r="46412" spans="81:81">
      <c r="CC46412" s="2"/>
    </row>
    <row r="46413" spans="81:81">
      <c r="CC46413" s="2"/>
    </row>
    <row r="46414" spans="81:81">
      <c r="CC46414" s="2"/>
    </row>
    <row r="46415" spans="81:81">
      <c r="CC46415" s="2"/>
    </row>
    <row r="46416" spans="81:81">
      <c r="CC46416" s="2"/>
    </row>
    <row r="46417" spans="81:81">
      <c r="CC46417" s="2"/>
    </row>
    <row r="46418" spans="81:81">
      <c r="CC46418" s="2"/>
    </row>
    <row r="46419" spans="81:81">
      <c r="CC46419" s="2"/>
    </row>
    <row r="46420" spans="81:81">
      <c r="CC46420" s="2"/>
    </row>
    <row r="46421" spans="81:81">
      <c r="CC46421" s="2"/>
    </row>
    <row r="46422" spans="81:81">
      <c r="CC46422" s="2"/>
    </row>
    <row r="46423" spans="81:81">
      <c r="CC46423" s="2"/>
    </row>
    <row r="46424" spans="81:81">
      <c r="CC46424" s="2"/>
    </row>
    <row r="46425" spans="81:81">
      <c r="CC46425" s="2"/>
    </row>
    <row r="46426" spans="81:81">
      <c r="CC46426" s="2"/>
    </row>
    <row r="46427" spans="81:81">
      <c r="CC46427" s="2"/>
    </row>
    <row r="46428" spans="81:81">
      <c r="CC46428" s="2"/>
    </row>
    <row r="46429" spans="81:81">
      <c r="CC46429" s="2"/>
    </row>
    <row r="46430" spans="81:81">
      <c r="CC46430" s="2"/>
    </row>
    <row r="46431" spans="81:81">
      <c r="CC46431" s="2"/>
    </row>
    <row r="46432" spans="81:81">
      <c r="CC46432" s="2"/>
    </row>
    <row r="46433" spans="81:81">
      <c r="CC46433" s="2"/>
    </row>
    <row r="46434" spans="81:81">
      <c r="CC46434" s="2"/>
    </row>
    <row r="46435" spans="81:81">
      <c r="CC46435" s="2"/>
    </row>
    <row r="46436" spans="81:81">
      <c r="CC46436" s="2"/>
    </row>
    <row r="46437" spans="81:81">
      <c r="CC46437" s="2"/>
    </row>
    <row r="46438" spans="81:81">
      <c r="CC46438" s="2"/>
    </row>
    <row r="46439" spans="81:81">
      <c r="CC46439" s="2"/>
    </row>
    <row r="46440" spans="81:81">
      <c r="CC46440" s="2"/>
    </row>
    <row r="46441" spans="81:81">
      <c r="CC46441" s="2"/>
    </row>
    <row r="46442" spans="81:81">
      <c r="CC46442" s="2"/>
    </row>
    <row r="46443" spans="81:81">
      <c r="CC46443" s="2"/>
    </row>
    <row r="46444" spans="81:81">
      <c r="CC46444" s="2"/>
    </row>
    <row r="46445" spans="81:81">
      <c r="CC46445" s="2"/>
    </row>
    <row r="46446" spans="81:81">
      <c r="CC46446" s="2"/>
    </row>
    <row r="46447" spans="81:81">
      <c r="CC46447" s="2"/>
    </row>
    <row r="46448" spans="81:81">
      <c r="CC46448" s="2"/>
    </row>
    <row r="46449" spans="81:81">
      <c r="CC46449" s="2"/>
    </row>
    <row r="46450" spans="81:81">
      <c r="CC46450" s="2"/>
    </row>
    <row r="46451" spans="81:81">
      <c r="CC46451" s="2"/>
    </row>
    <row r="46452" spans="81:81">
      <c r="CC46452" s="2"/>
    </row>
    <row r="46453" spans="81:81">
      <c r="CC46453" s="2"/>
    </row>
    <row r="46454" spans="81:81">
      <c r="CC46454" s="2"/>
    </row>
    <row r="46455" spans="81:81">
      <c r="CC46455" s="2"/>
    </row>
    <row r="46456" spans="81:81">
      <c r="CC46456" s="2"/>
    </row>
    <row r="46457" spans="81:81">
      <c r="CC46457" s="2"/>
    </row>
    <row r="46458" spans="81:81">
      <c r="CC46458" s="2"/>
    </row>
    <row r="46459" spans="81:81">
      <c r="CC46459" s="2"/>
    </row>
    <row r="46460" spans="81:81">
      <c r="CC46460" s="2"/>
    </row>
    <row r="46461" spans="81:81">
      <c r="CC46461" s="2"/>
    </row>
    <row r="46462" spans="81:81">
      <c r="CC46462" s="2"/>
    </row>
    <row r="46463" spans="81:81">
      <c r="CC46463" s="2"/>
    </row>
    <row r="46464" spans="81:81">
      <c r="CC46464" s="2"/>
    </row>
    <row r="46465" spans="81:81">
      <c r="CC46465" s="2"/>
    </row>
    <row r="46466" spans="81:81">
      <c r="CC46466" s="2"/>
    </row>
    <row r="46467" spans="81:81">
      <c r="CC46467" s="2"/>
    </row>
    <row r="46468" spans="81:81">
      <c r="CC46468" s="2"/>
    </row>
    <row r="46469" spans="81:81">
      <c r="CC46469" s="2"/>
    </row>
    <row r="46470" spans="81:81">
      <c r="CC46470" s="2"/>
    </row>
    <row r="46471" spans="81:81">
      <c r="CC46471" s="2"/>
    </row>
    <row r="46472" spans="81:81">
      <c r="CC46472" s="2"/>
    </row>
    <row r="46473" spans="81:81">
      <c r="CC46473" s="2"/>
    </row>
    <row r="46474" spans="81:81">
      <c r="CC46474" s="2"/>
    </row>
    <row r="46475" spans="81:81">
      <c r="CC46475" s="2"/>
    </row>
    <row r="46476" spans="81:81">
      <c r="CC46476" s="2"/>
    </row>
    <row r="46477" spans="81:81">
      <c r="CC46477" s="2"/>
    </row>
    <row r="46478" spans="81:81">
      <c r="CC46478" s="2"/>
    </row>
    <row r="46479" spans="81:81">
      <c r="CC46479" s="2"/>
    </row>
    <row r="46480" spans="81:81">
      <c r="CC46480" s="2"/>
    </row>
    <row r="46481" spans="81:81">
      <c r="CC46481" s="2"/>
    </row>
    <row r="46482" spans="81:81">
      <c r="CC46482" s="2"/>
    </row>
    <row r="46483" spans="81:81">
      <c r="CC46483" s="2"/>
    </row>
    <row r="46484" spans="81:81">
      <c r="CC46484" s="2"/>
    </row>
    <row r="46485" spans="81:81">
      <c r="CC46485" s="2"/>
    </row>
    <row r="46486" spans="81:81">
      <c r="CC46486" s="2"/>
    </row>
    <row r="46487" spans="81:81">
      <c r="CC46487" s="2"/>
    </row>
    <row r="46488" spans="81:81">
      <c r="CC46488" s="2"/>
    </row>
    <row r="46489" spans="81:81">
      <c r="CC46489" s="2"/>
    </row>
    <row r="46490" spans="81:81">
      <c r="CC46490" s="2"/>
    </row>
    <row r="46491" spans="81:81">
      <c r="CC46491" s="2"/>
    </row>
    <row r="46492" spans="81:81">
      <c r="CC46492" s="2"/>
    </row>
    <row r="46493" spans="81:81">
      <c r="CC46493" s="2"/>
    </row>
    <row r="46494" spans="81:81">
      <c r="CC46494" s="2"/>
    </row>
    <row r="46495" spans="81:81">
      <c r="CC46495" s="2"/>
    </row>
    <row r="46496" spans="81:81">
      <c r="CC46496" s="2"/>
    </row>
    <row r="46497" spans="81:81">
      <c r="CC46497" s="2"/>
    </row>
    <row r="46498" spans="81:81">
      <c r="CC46498" s="2"/>
    </row>
    <row r="46499" spans="81:81">
      <c r="CC46499" s="2"/>
    </row>
    <row r="46500" spans="81:81">
      <c r="CC46500" s="2"/>
    </row>
    <row r="46501" spans="81:81">
      <c r="CC46501" s="2"/>
    </row>
    <row r="46502" spans="81:81">
      <c r="CC46502" s="2"/>
    </row>
    <row r="46503" spans="81:81">
      <c r="CC46503" s="2"/>
    </row>
    <row r="46504" spans="81:81">
      <c r="CC46504" s="2"/>
    </row>
    <row r="46505" spans="81:81">
      <c r="CC46505" s="2"/>
    </row>
    <row r="46506" spans="81:81">
      <c r="CC46506" s="2"/>
    </row>
    <row r="46507" spans="81:81">
      <c r="CC46507" s="2"/>
    </row>
    <row r="46508" spans="81:81">
      <c r="CC46508" s="2"/>
    </row>
    <row r="46509" spans="81:81">
      <c r="CC46509" s="2"/>
    </row>
    <row r="46510" spans="81:81">
      <c r="CC46510" s="2"/>
    </row>
    <row r="46511" spans="81:81">
      <c r="CC46511" s="2"/>
    </row>
    <row r="46512" spans="81:81">
      <c r="CC46512" s="2"/>
    </row>
    <row r="46513" spans="81:81">
      <c r="CC46513" s="2"/>
    </row>
    <row r="46514" spans="81:81">
      <c r="CC46514" s="2"/>
    </row>
    <row r="46515" spans="81:81">
      <c r="CC46515" s="2"/>
    </row>
    <row r="46516" spans="81:81">
      <c r="CC46516" s="2"/>
    </row>
    <row r="46517" spans="81:81">
      <c r="CC46517" s="2"/>
    </row>
    <row r="46518" spans="81:81">
      <c r="CC46518" s="2"/>
    </row>
    <row r="46519" spans="81:81">
      <c r="CC46519" s="2"/>
    </row>
    <row r="46520" spans="81:81">
      <c r="CC46520" s="2"/>
    </row>
    <row r="46521" spans="81:81">
      <c r="CC46521" s="2"/>
    </row>
    <row r="46522" spans="81:81">
      <c r="CC46522" s="2"/>
    </row>
    <row r="46523" spans="81:81">
      <c r="CC46523" s="2"/>
    </row>
    <row r="46524" spans="81:81">
      <c r="CC46524" s="2"/>
    </row>
    <row r="46525" spans="81:81">
      <c r="CC46525" s="2"/>
    </row>
    <row r="46526" spans="81:81">
      <c r="CC46526" s="2"/>
    </row>
    <row r="46527" spans="81:81">
      <c r="CC46527" s="2"/>
    </row>
    <row r="46528" spans="81:81">
      <c r="CC46528" s="2"/>
    </row>
    <row r="46529" spans="81:81">
      <c r="CC46529" s="2"/>
    </row>
    <row r="46530" spans="81:81">
      <c r="CC46530" s="2"/>
    </row>
    <row r="46531" spans="81:81">
      <c r="CC46531" s="2"/>
    </row>
    <row r="46532" spans="81:81">
      <c r="CC46532" s="2"/>
    </row>
    <row r="46533" spans="81:81">
      <c r="CC46533" s="2"/>
    </row>
    <row r="46534" spans="81:81">
      <c r="CC46534" s="2"/>
    </row>
    <row r="46535" spans="81:81">
      <c r="CC46535" s="2"/>
    </row>
    <row r="46536" spans="81:81">
      <c r="CC46536" s="2"/>
    </row>
    <row r="46537" spans="81:81">
      <c r="CC46537" s="2"/>
    </row>
    <row r="46538" spans="81:81">
      <c r="CC46538" s="2"/>
    </row>
    <row r="46539" spans="81:81">
      <c r="CC46539" s="2"/>
    </row>
    <row r="46540" spans="81:81">
      <c r="CC46540" s="2"/>
    </row>
    <row r="46541" spans="81:81">
      <c r="CC46541" s="2"/>
    </row>
    <row r="46542" spans="81:81">
      <c r="CC46542" s="2"/>
    </row>
    <row r="46543" spans="81:81">
      <c r="CC46543" s="2"/>
    </row>
    <row r="46544" spans="81:81">
      <c r="CC46544" s="2"/>
    </row>
    <row r="46545" spans="81:81">
      <c r="CC46545" s="2"/>
    </row>
    <row r="46546" spans="81:81">
      <c r="CC46546" s="2"/>
    </row>
    <row r="46547" spans="81:81">
      <c r="CC46547" s="2"/>
    </row>
    <row r="46548" spans="81:81">
      <c r="CC46548" s="2"/>
    </row>
    <row r="46549" spans="81:81">
      <c r="CC46549" s="2"/>
    </row>
    <row r="46550" spans="81:81">
      <c r="CC46550" s="2"/>
    </row>
    <row r="46551" spans="81:81">
      <c r="CC46551" s="2"/>
    </row>
    <row r="46552" spans="81:81">
      <c r="CC46552" s="2"/>
    </row>
    <row r="46553" spans="81:81">
      <c r="CC46553" s="2"/>
    </row>
    <row r="46554" spans="81:81">
      <c r="CC46554" s="2"/>
    </row>
    <row r="46555" spans="81:81">
      <c r="CC46555" s="2"/>
    </row>
    <row r="46556" spans="81:81">
      <c r="CC46556" s="2"/>
    </row>
    <row r="46557" spans="81:81">
      <c r="CC46557" s="2"/>
    </row>
    <row r="46558" spans="81:81">
      <c r="CC46558" s="2"/>
    </row>
    <row r="46559" spans="81:81">
      <c r="CC46559" s="2"/>
    </row>
    <row r="46560" spans="81:81">
      <c r="CC46560" s="2"/>
    </row>
    <row r="46561" spans="81:81">
      <c r="CC46561" s="2"/>
    </row>
    <row r="46562" spans="81:81">
      <c r="CC46562" s="2"/>
    </row>
    <row r="46563" spans="81:81">
      <c r="CC46563" s="2"/>
    </row>
    <row r="46564" spans="81:81">
      <c r="CC46564" s="2"/>
    </row>
    <row r="46565" spans="81:81">
      <c r="CC46565" s="2"/>
    </row>
    <row r="46566" spans="81:81">
      <c r="CC46566" s="2"/>
    </row>
    <row r="46567" spans="81:81">
      <c r="CC46567" s="2"/>
    </row>
    <row r="46568" spans="81:81">
      <c r="CC46568" s="2"/>
    </row>
    <row r="46569" spans="81:81">
      <c r="CC46569" s="2"/>
    </row>
    <row r="46570" spans="81:81">
      <c r="CC46570" s="2"/>
    </row>
    <row r="46571" spans="81:81">
      <c r="CC46571" s="2"/>
    </row>
    <row r="46572" spans="81:81">
      <c r="CC46572" s="2"/>
    </row>
    <row r="46573" spans="81:81">
      <c r="CC46573" s="2"/>
    </row>
    <row r="46574" spans="81:81">
      <c r="CC46574" s="2"/>
    </row>
    <row r="46575" spans="81:81">
      <c r="CC46575" s="2"/>
    </row>
    <row r="46576" spans="81:81">
      <c r="CC46576" s="2"/>
    </row>
    <row r="46577" spans="81:81">
      <c r="CC46577" s="2"/>
    </row>
    <row r="46578" spans="81:81">
      <c r="CC46578" s="2"/>
    </row>
    <row r="46579" spans="81:81">
      <c r="CC46579" s="2"/>
    </row>
    <row r="46580" spans="81:81">
      <c r="CC46580" s="2"/>
    </row>
    <row r="46581" spans="81:81">
      <c r="CC46581" s="2"/>
    </row>
    <row r="46582" spans="81:81">
      <c r="CC46582" s="2"/>
    </row>
    <row r="46583" spans="81:81">
      <c r="CC46583" s="2"/>
    </row>
    <row r="46584" spans="81:81">
      <c r="CC46584" s="2"/>
    </row>
    <row r="46585" spans="81:81">
      <c r="CC46585" s="2"/>
    </row>
    <row r="46586" spans="81:81">
      <c r="CC46586" s="2"/>
    </row>
    <row r="46587" spans="81:81">
      <c r="CC46587" s="2"/>
    </row>
    <row r="46588" spans="81:81">
      <c r="CC46588" s="2"/>
    </row>
    <row r="46589" spans="81:81">
      <c r="CC46589" s="2"/>
    </row>
    <row r="46590" spans="81:81">
      <c r="CC46590" s="2"/>
    </row>
    <row r="46591" spans="81:81">
      <c r="CC46591" s="2"/>
    </row>
    <row r="46592" spans="81:81">
      <c r="CC46592" s="2"/>
    </row>
    <row r="46593" spans="81:81">
      <c r="CC46593" s="2"/>
    </row>
    <row r="46594" spans="81:81">
      <c r="CC46594" s="2"/>
    </row>
    <row r="46595" spans="81:81">
      <c r="CC46595" s="2"/>
    </row>
    <row r="46596" spans="81:81">
      <c r="CC46596" s="2"/>
    </row>
    <row r="46597" spans="81:81">
      <c r="CC46597" s="2"/>
    </row>
    <row r="46598" spans="81:81">
      <c r="CC46598" s="2"/>
    </row>
    <row r="46599" spans="81:81">
      <c r="CC46599" s="2"/>
    </row>
    <row r="46600" spans="81:81">
      <c r="CC46600" s="2"/>
    </row>
    <row r="46601" spans="81:81">
      <c r="CC46601" s="2"/>
    </row>
    <row r="46602" spans="81:81">
      <c r="CC46602" s="2"/>
    </row>
    <row r="46603" spans="81:81">
      <c r="CC46603" s="2"/>
    </row>
    <row r="46604" spans="81:81">
      <c r="CC46604" s="2"/>
    </row>
    <row r="46605" spans="81:81">
      <c r="CC46605" s="2"/>
    </row>
    <row r="46606" spans="81:81">
      <c r="CC46606" s="2"/>
    </row>
    <row r="46607" spans="81:81">
      <c r="CC46607" s="2"/>
    </row>
    <row r="46608" spans="81:81">
      <c r="CC46608" s="2"/>
    </row>
    <row r="46609" spans="81:81">
      <c r="CC46609" s="2"/>
    </row>
    <row r="46610" spans="81:81">
      <c r="CC46610" s="2"/>
    </row>
    <row r="46611" spans="81:81">
      <c r="CC46611" s="2"/>
    </row>
    <row r="46612" spans="81:81">
      <c r="CC46612" s="2"/>
    </row>
    <row r="46613" spans="81:81">
      <c r="CC46613" s="2"/>
    </row>
    <row r="46614" spans="81:81">
      <c r="CC46614" s="2"/>
    </row>
    <row r="46615" spans="81:81">
      <c r="CC46615" s="2"/>
    </row>
    <row r="46616" spans="81:81">
      <c r="CC46616" s="2"/>
    </row>
    <row r="46617" spans="81:81">
      <c r="CC46617" s="2"/>
    </row>
    <row r="46618" spans="81:81">
      <c r="CC46618" s="2"/>
    </row>
    <row r="46619" spans="81:81">
      <c r="CC46619" s="2"/>
    </row>
    <row r="46620" spans="81:81">
      <c r="CC46620" s="2"/>
    </row>
    <row r="46621" spans="81:81">
      <c r="CC46621" s="2"/>
    </row>
    <row r="46622" spans="81:81">
      <c r="CC46622" s="2"/>
    </row>
    <row r="46623" spans="81:81">
      <c r="CC46623" s="2"/>
    </row>
    <row r="46624" spans="81:81">
      <c r="CC46624" s="2"/>
    </row>
    <row r="46625" spans="81:81">
      <c r="CC46625" s="2"/>
    </row>
    <row r="46626" spans="81:81">
      <c r="CC46626" s="2"/>
    </row>
    <row r="46627" spans="81:81">
      <c r="CC46627" s="2"/>
    </row>
    <row r="46628" spans="81:81">
      <c r="CC46628" s="2"/>
    </row>
    <row r="46629" spans="81:81">
      <c r="CC46629" s="2"/>
    </row>
    <row r="46630" spans="81:81">
      <c r="CC46630" s="2"/>
    </row>
    <row r="46631" spans="81:81">
      <c r="CC46631" s="2"/>
    </row>
    <row r="46632" spans="81:81">
      <c r="CC46632" s="2"/>
    </row>
    <row r="46633" spans="81:81">
      <c r="CC46633" s="2"/>
    </row>
    <row r="46634" spans="81:81">
      <c r="CC46634" s="2"/>
    </row>
    <row r="46635" spans="81:81">
      <c r="CC46635" s="2"/>
    </row>
    <row r="46636" spans="81:81">
      <c r="CC46636" s="2"/>
    </row>
    <row r="46637" spans="81:81">
      <c r="CC46637" s="2"/>
    </row>
    <row r="46638" spans="81:81">
      <c r="CC46638" s="2"/>
    </row>
    <row r="46639" spans="81:81">
      <c r="CC46639" s="2"/>
    </row>
    <row r="46640" spans="81:81">
      <c r="CC46640" s="2"/>
    </row>
    <row r="46641" spans="81:81">
      <c r="CC46641" s="2"/>
    </row>
    <row r="46642" spans="81:81">
      <c r="CC46642" s="2"/>
    </row>
    <row r="46643" spans="81:81">
      <c r="CC46643" s="2"/>
    </row>
    <row r="46644" spans="81:81">
      <c r="CC46644" s="2"/>
    </row>
    <row r="46645" spans="81:81">
      <c r="CC46645" s="2"/>
    </row>
    <row r="46646" spans="81:81">
      <c r="CC46646" s="2"/>
    </row>
    <row r="46647" spans="81:81">
      <c r="CC46647" s="2"/>
    </row>
    <row r="46648" spans="81:81">
      <c r="CC46648" s="2"/>
    </row>
    <row r="46649" spans="81:81">
      <c r="CC46649" s="2"/>
    </row>
    <row r="46650" spans="81:81">
      <c r="CC46650" s="2"/>
    </row>
    <row r="46651" spans="81:81">
      <c r="CC46651" s="2"/>
    </row>
    <row r="46652" spans="81:81">
      <c r="CC46652" s="2"/>
    </row>
    <row r="46653" spans="81:81">
      <c r="CC46653" s="2"/>
    </row>
    <row r="46654" spans="81:81">
      <c r="CC46654" s="2"/>
    </row>
    <row r="46655" spans="81:81">
      <c r="CC46655" s="2"/>
    </row>
    <row r="46656" spans="81:81">
      <c r="CC46656" s="2"/>
    </row>
    <row r="46657" spans="81:81">
      <c r="CC46657" s="2"/>
    </row>
    <row r="46658" spans="81:81">
      <c r="CC46658" s="2"/>
    </row>
    <row r="46659" spans="81:81">
      <c r="CC46659" s="2"/>
    </row>
    <row r="46660" spans="81:81">
      <c r="CC46660" s="2"/>
    </row>
    <row r="46661" spans="81:81">
      <c r="CC46661" s="2"/>
    </row>
    <row r="46662" spans="81:81">
      <c r="CC46662" s="2"/>
    </row>
    <row r="46663" spans="81:81">
      <c r="CC46663" s="2"/>
    </row>
    <row r="46664" spans="81:81">
      <c r="CC46664" s="2"/>
    </row>
    <row r="46665" spans="81:81">
      <c r="CC46665" s="2"/>
    </row>
    <row r="46666" spans="81:81">
      <c r="CC46666" s="2"/>
    </row>
    <row r="46667" spans="81:81">
      <c r="CC46667" s="2"/>
    </row>
    <row r="46668" spans="81:81">
      <c r="CC46668" s="2"/>
    </row>
    <row r="46669" spans="81:81">
      <c r="CC46669" s="2"/>
    </row>
    <row r="46670" spans="81:81">
      <c r="CC46670" s="2"/>
    </row>
    <row r="46671" spans="81:81">
      <c r="CC46671" s="2"/>
    </row>
    <row r="46672" spans="81:81">
      <c r="CC46672" s="2"/>
    </row>
    <row r="46673" spans="81:81">
      <c r="CC46673" s="2"/>
    </row>
    <row r="46674" spans="81:81">
      <c r="CC46674" s="2"/>
    </row>
    <row r="46675" spans="81:81">
      <c r="CC46675" s="2"/>
    </row>
    <row r="46676" spans="81:81">
      <c r="CC46676" s="2"/>
    </row>
    <row r="46677" spans="81:81">
      <c r="CC46677" s="2"/>
    </row>
    <row r="46678" spans="81:81">
      <c r="CC46678" s="2"/>
    </row>
    <row r="46679" spans="81:81">
      <c r="CC46679" s="2"/>
    </row>
    <row r="46680" spans="81:81">
      <c r="CC46680" s="2"/>
    </row>
    <row r="46681" spans="81:81">
      <c r="CC46681" s="2"/>
    </row>
    <row r="46682" spans="81:81">
      <c r="CC46682" s="2"/>
    </row>
    <row r="46683" spans="81:81">
      <c r="CC46683" s="2"/>
    </row>
    <row r="46684" spans="81:81">
      <c r="CC46684" s="2"/>
    </row>
    <row r="46685" spans="81:81">
      <c r="CC46685" s="2"/>
    </row>
    <row r="46686" spans="81:81">
      <c r="CC46686" s="2"/>
    </row>
    <row r="46687" spans="81:81">
      <c r="CC46687" s="2"/>
    </row>
    <row r="46688" spans="81:81">
      <c r="CC46688" s="2"/>
    </row>
    <row r="46689" spans="81:81">
      <c r="CC46689" s="2"/>
    </row>
    <row r="46690" spans="81:81">
      <c r="CC46690" s="2"/>
    </row>
    <row r="46691" spans="81:81">
      <c r="CC46691" s="2"/>
    </row>
    <row r="46692" spans="81:81">
      <c r="CC46692" s="2"/>
    </row>
    <row r="46693" spans="81:81">
      <c r="CC46693" s="2"/>
    </row>
    <row r="46694" spans="81:81">
      <c r="CC46694" s="2"/>
    </row>
    <row r="46695" spans="81:81">
      <c r="CC46695" s="2"/>
    </row>
    <row r="46696" spans="81:81">
      <c r="CC46696" s="2"/>
    </row>
    <row r="46697" spans="81:81">
      <c r="CC46697" s="2"/>
    </row>
    <row r="46698" spans="81:81">
      <c r="CC46698" s="2"/>
    </row>
    <row r="46699" spans="81:81">
      <c r="CC46699" s="2"/>
    </row>
    <row r="46700" spans="81:81">
      <c r="CC46700" s="2"/>
    </row>
    <row r="46701" spans="81:81">
      <c r="CC46701" s="2"/>
    </row>
    <row r="46702" spans="81:81">
      <c r="CC46702" s="2"/>
    </row>
    <row r="46703" spans="81:81">
      <c r="CC46703" s="2"/>
    </row>
    <row r="46704" spans="81:81">
      <c r="CC46704" s="2"/>
    </row>
    <row r="46705" spans="81:81">
      <c r="CC46705" s="2"/>
    </row>
    <row r="46706" spans="81:81">
      <c r="CC46706" s="2"/>
    </row>
    <row r="46707" spans="81:81">
      <c r="CC46707" s="2"/>
    </row>
    <row r="46708" spans="81:81">
      <c r="CC46708" s="2"/>
    </row>
    <row r="46709" spans="81:81">
      <c r="CC46709" s="2"/>
    </row>
    <row r="46710" spans="81:81">
      <c r="CC46710" s="2"/>
    </row>
    <row r="46711" spans="81:81">
      <c r="CC46711" s="2"/>
    </row>
    <row r="46712" spans="81:81">
      <c r="CC46712" s="2"/>
    </row>
    <row r="46713" spans="81:81">
      <c r="CC46713" s="2"/>
    </row>
    <row r="46714" spans="81:81">
      <c r="CC46714" s="2"/>
    </row>
    <row r="46715" spans="81:81">
      <c r="CC46715" s="2"/>
    </row>
    <row r="46716" spans="81:81">
      <c r="CC46716" s="2"/>
    </row>
    <row r="46717" spans="81:81">
      <c r="CC46717" s="2"/>
    </row>
    <row r="46718" spans="81:81">
      <c r="CC46718" s="2"/>
    </row>
    <row r="46719" spans="81:81">
      <c r="CC46719" s="2"/>
    </row>
    <row r="46720" spans="81:81">
      <c r="CC46720" s="2"/>
    </row>
    <row r="46721" spans="81:81">
      <c r="CC46721" s="2"/>
    </row>
    <row r="46722" spans="81:81">
      <c r="CC46722" s="2"/>
    </row>
    <row r="46723" spans="81:81">
      <c r="CC46723" s="2"/>
    </row>
    <row r="46724" spans="81:81">
      <c r="CC46724" s="2"/>
    </row>
    <row r="46725" spans="81:81">
      <c r="CC46725" s="2"/>
    </row>
    <row r="46726" spans="81:81">
      <c r="CC46726" s="2"/>
    </row>
    <row r="46727" spans="81:81">
      <c r="CC46727" s="2"/>
    </row>
    <row r="46728" spans="81:81">
      <c r="CC46728" s="2"/>
    </row>
    <row r="46729" spans="81:81">
      <c r="CC46729" s="2"/>
    </row>
    <row r="46730" spans="81:81">
      <c r="CC46730" s="2"/>
    </row>
    <row r="46731" spans="81:81">
      <c r="CC46731" s="2"/>
    </row>
    <row r="46732" spans="81:81">
      <c r="CC46732" s="2"/>
    </row>
    <row r="46733" spans="81:81">
      <c r="CC46733" s="2"/>
    </row>
    <row r="46734" spans="81:81">
      <c r="CC46734" s="2"/>
    </row>
    <row r="46735" spans="81:81">
      <c r="CC46735" s="2"/>
    </row>
    <row r="46736" spans="81:81">
      <c r="CC46736" s="2"/>
    </row>
    <row r="46737" spans="81:81">
      <c r="CC46737" s="2"/>
    </row>
    <row r="46738" spans="81:81">
      <c r="CC46738" s="2"/>
    </row>
    <row r="46739" spans="81:81">
      <c r="CC46739" s="2"/>
    </row>
    <row r="46740" spans="81:81">
      <c r="CC46740" s="2"/>
    </row>
    <row r="46741" spans="81:81">
      <c r="CC46741" s="2"/>
    </row>
    <row r="46742" spans="81:81">
      <c r="CC46742" s="2"/>
    </row>
    <row r="46743" spans="81:81">
      <c r="CC46743" s="2"/>
    </row>
    <row r="46744" spans="81:81">
      <c r="CC46744" s="2"/>
    </row>
    <row r="46745" spans="81:81">
      <c r="CC46745" s="2"/>
    </row>
    <row r="46746" spans="81:81">
      <c r="CC46746" s="2"/>
    </row>
    <row r="46747" spans="81:81">
      <c r="CC46747" s="2"/>
    </row>
    <row r="46748" spans="81:81">
      <c r="CC46748" s="2"/>
    </row>
    <row r="46749" spans="81:81">
      <c r="CC46749" s="2"/>
    </row>
    <row r="46750" spans="81:81">
      <c r="CC46750" s="2"/>
    </row>
    <row r="46751" spans="81:81">
      <c r="CC46751" s="2"/>
    </row>
    <row r="46752" spans="81:81">
      <c r="CC46752" s="2"/>
    </row>
    <row r="46753" spans="81:81">
      <c r="CC46753" s="2"/>
    </row>
    <row r="46754" spans="81:81">
      <c r="CC46754" s="2"/>
    </row>
    <row r="46755" spans="81:81">
      <c r="CC46755" s="2"/>
    </row>
    <row r="46756" spans="81:81">
      <c r="CC46756" s="2"/>
    </row>
    <row r="46757" spans="81:81">
      <c r="CC46757" s="2"/>
    </row>
    <row r="46758" spans="81:81">
      <c r="CC46758" s="2"/>
    </row>
    <row r="46759" spans="81:81">
      <c r="CC46759" s="2"/>
    </row>
    <row r="46760" spans="81:81">
      <c r="CC46760" s="2"/>
    </row>
    <row r="46761" spans="81:81">
      <c r="CC46761" s="2"/>
    </row>
    <row r="46762" spans="81:81">
      <c r="CC46762" s="2"/>
    </row>
    <row r="46763" spans="81:81">
      <c r="CC46763" s="2"/>
    </row>
    <row r="46764" spans="81:81">
      <c r="CC46764" s="2"/>
    </row>
    <row r="46765" spans="81:81">
      <c r="CC46765" s="2"/>
    </row>
    <row r="46766" spans="81:81">
      <c r="CC46766" s="2"/>
    </row>
    <row r="46767" spans="81:81">
      <c r="CC46767" s="2"/>
    </row>
    <row r="46768" spans="81:81">
      <c r="CC46768" s="2"/>
    </row>
    <row r="46769" spans="81:81">
      <c r="CC46769" s="2"/>
    </row>
    <row r="46770" spans="81:81">
      <c r="CC46770" s="2"/>
    </row>
    <row r="46771" spans="81:81">
      <c r="CC46771" s="2"/>
    </row>
    <row r="46772" spans="81:81">
      <c r="CC46772" s="2"/>
    </row>
    <row r="46773" spans="81:81">
      <c r="CC46773" s="2"/>
    </row>
    <row r="46774" spans="81:81">
      <c r="CC46774" s="2"/>
    </row>
    <row r="46775" spans="81:81">
      <c r="CC46775" s="2"/>
    </row>
    <row r="46776" spans="81:81">
      <c r="CC46776" s="2"/>
    </row>
    <row r="46777" spans="81:81">
      <c r="CC46777" s="2"/>
    </row>
    <row r="46778" spans="81:81">
      <c r="CC46778" s="2"/>
    </row>
    <row r="46779" spans="81:81">
      <c r="CC46779" s="2"/>
    </row>
    <row r="46780" spans="81:81">
      <c r="CC46780" s="2"/>
    </row>
    <row r="46781" spans="81:81">
      <c r="CC46781" s="2"/>
    </row>
    <row r="46782" spans="81:81">
      <c r="CC46782" s="2"/>
    </row>
    <row r="46783" spans="81:81">
      <c r="CC46783" s="2"/>
    </row>
    <row r="46784" spans="81:81">
      <c r="CC46784" s="2"/>
    </row>
    <row r="46785" spans="81:81">
      <c r="CC46785" s="2"/>
    </row>
    <row r="46786" spans="81:81">
      <c r="CC46786" s="2"/>
    </row>
    <row r="46787" spans="81:81">
      <c r="CC46787" s="2"/>
    </row>
    <row r="46788" spans="81:81">
      <c r="CC46788" s="2"/>
    </row>
    <row r="46789" spans="81:81">
      <c r="CC46789" s="2"/>
    </row>
    <row r="46790" spans="81:81">
      <c r="CC46790" s="2"/>
    </row>
    <row r="46791" spans="81:81">
      <c r="CC46791" s="2"/>
    </row>
    <row r="46792" spans="81:81">
      <c r="CC46792" s="2"/>
    </row>
    <row r="46793" spans="81:81">
      <c r="CC46793" s="2"/>
    </row>
    <row r="46794" spans="81:81">
      <c r="CC46794" s="2"/>
    </row>
    <row r="46795" spans="81:81">
      <c r="CC46795" s="2"/>
    </row>
    <row r="46796" spans="81:81">
      <c r="CC46796" s="2"/>
    </row>
    <row r="46797" spans="81:81">
      <c r="CC46797" s="2"/>
    </row>
    <row r="46798" spans="81:81">
      <c r="CC46798" s="2"/>
    </row>
    <row r="46799" spans="81:81">
      <c r="CC46799" s="2"/>
    </row>
    <row r="46800" spans="81:81">
      <c r="CC46800" s="2"/>
    </row>
    <row r="46801" spans="81:81">
      <c r="CC46801" s="2"/>
    </row>
    <row r="46802" spans="81:81">
      <c r="CC46802" s="2"/>
    </row>
    <row r="46803" spans="81:81">
      <c r="CC46803" s="2"/>
    </row>
    <row r="46804" spans="81:81">
      <c r="CC46804" s="2"/>
    </row>
    <row r="46805" spans="81:81">
      <c r="CC46805" s="2"/>
    </row>
    <row r="46806" spans="81:81">
      <c r="CC46806" s="2"/>
    </row>
    <row r="46807" spans="81:81">
      <c r="CC46807" s="2"/>
    </row>
    <row r="46808" spans="81:81">
      <c r="CC46808" s="2"/>
    </row>
    <row r="46809" spans="81:81">
      <c r="CC46809" s="2"/>
    </row>
    <row r="46810" spans="81:81">
      <c r="CC46810" s="2"/>
    </row>
    <row r="46811" spans="81:81">
      <c r="CC46811" s="2"/>
    </row>
    <row r="46812" spans="81:81">
      <c r="CC46812" s="2"/>
    </row>
    <row r="46813" spans="81:81">
      <c r="CC46813" s="2"/>
    </row>
    <row r="46814" spans="81:81">
      <c r="CC46814" s="2"/>
    </row>
    <row r="46815" spans="81:81">
      <c r="CC46815" s="2"/>
    </row>
    <row r="46816" spans="81:81">
      <c r="CC46816" s="2"/>
    </row>
    <row r="46817" spans="81:81">
      <c r="CC46817" s="2"/>
    </row>
    <row r="46818" spans="81:81">
      <c r="CC46818" s="2"/>
    </row>
    <row r="46819" spans="81:81">
      <c r="CC46819" s="2"/>
    </row>
    <row r="46820" spans="81:81">
      <c r="CC46820" s="2"/>
    </row>
    <row r="46821" spans="81:81">
      <c r="CC46821" s="2"/>
    </row>
    <row r="46822" spans="81:81">
      <c r="CC46822" s="2"/>
    </row>
    <row r="46823" spans="81:81">
      <c r="CC46823" s="2"/>
    </row>
    <row r="46824" spans="81:81">
      <c r="CC46824" s="2"/>
    </row>
    <row r="46825" spans="81:81">
      <c r="CC46825" s="2"/>
    </row>
    <row r="46826" spans="81:81">
      <c r="CC46826" s="2"/>
    </row>
    <row r="46827" spans="81:81">
      <c r="CC46827" s="2"/>
    </row>
    <row r="46828" spans="81:81">
      <c r="CC46828" s="2"/>
    </row>
    <row r="46829" spans="81:81">
      <c r="CC46829" s="2"/>
    </row>
    <row r="46830" spans="81:81">
      <c r="CC46830" s="2"/>
    </row>
    <row r="46831" spans="81:81">
      <c r="CC46831" s="2"/>
    </row>
    <row r="46832" spans="81:81">
      <c r="CC46832" s="2"/>
    </row>
    <row r="46833" spans="81:81">
      <c r="CC46833" s="2"/>
    </row>
    <row r="46834" spans="81:81">
      <c r="CC46834" s="2"/>
    </row>
    <row r="46835" spans="81:81">
      <c r="CC46835" s="2"/>
    </row>
    <row r="46836" spans="81:81">
      <c r="CC46836" s="2"/>
    </row>
    <row r="46837" spans="81:81">
      <c r="CC46837" s="2"/>
    </row>
    <row r="46838" spans="81:81">
      <c r="CC46838" s="2"/>
    </row>
    <row r="46839" spans="81:81">
      <c r="CC46839" s="2"/>
    </row>
    <row r="46840" spans="81:81">
      <c r="CC46840" s="2"/>
    </row>
    <row r="46841" spans="81:81">
      <c r="CC46841" s="2"/>
    </row>
    <row r="46842" spans="81:81">
      <c r="CC46842" s="2"/>
    </row>
    <row r="46843" spans="81:81">
      <c r="CC46843" s="2"/>
    </row>
    <row r="46844" spans="81:81">
      <c r="CC46844" s="2"/>
    </row>
    <row r="46845" spans="81:81">
      <c r="CC46845" s="2"/>
    </row>
    <row r="46846" spans="81:81">
      <c r="CC46846" s="2"/>
    </row>
    <row r="46847" spans="81:81">
      <c r="CC46847" s="2"/>
    </row>
    <row r="46848" spans="81:81">
      <c r="CC46848" s="2"/>
    </row>
    <row r="46849" spans="81:81">
      <c r="CC46849" s="2"/>
    </row>
    <row r="46850" spans="81:81">
      <c r="CC46850" s="2"/>
    </row>
    <row r="46851" spans="81:81">
      <c r="CC46851" s="2"/>
    </row>
    <row r="46852" spans="81:81">
      <c r="CC46852" s="2"/>
    </row>
    <row r="46853" spans="81:81">
      <c r="CC46853" s="2"/>
    </row>
    <row r="46854" spans="81:81">
      <c r="CC46854" s="2"/>
    </row>
    <row r="46855" spans="81:81">
      <c r="CC46855" s="2"/>
    </row>
    <row r="46856" spans="81:81">
      <c r="CC46856" s="2"/>
    </row>
    <row r="46857" spans="81:81">
      <c r="CC46857" s="2"/>
    </row>
    <row r="46858" spans="81:81">
      <c r="CC46858" s="2"/>
    </row>
    <row r="46859" spans="81:81">
      <c r="CC46859" s="2"/>
    </row>
    <row r="46860" spans="81:81">
      <c r="CC46860" s="2"/>
    </row>
    <row r="46861" spans="81:81">
      <c r="CC46861" s="2"/>
    </row>
    <row r="46862" spans="81:81">
      <c r="CC46862" s="2"/>
    </row>
    <row r="46863" spans="81:81">
      <c r="CC46863" s="2"/>
    </row>
    <row r="46864" spans="81:81">
      <c r="CC46864" s="2"/>
    </row>
    <row r="46865" spans="81:81">
      <c r="CC46865" s="2"/>
    </row>
    <row r="46866" spans="81:81">
      <c r="CC46866" s="2"/>
    </row>
    <row r="46867" spans="81:81">
      <c r="CC46867" s="2"/>
    </row>
    <row r="46868" spans="81:81">
      <c r="CC46868" s="2"/>
    </row>
    <row r="46869" spans="81:81">
      <c r="CC46869" s="2"/>
    </row>
    <row r="46870" spans="81:81">
      <c r="CC46870" s="2"/>
    </row>
    <row r="46871" spans="81:81">
      <c r="CC46871" s="2"/>
    </row>
    <row r="46872" spans="81:81">
      <c r="CC46872" s="2"/>
    </row>
    <row r="46873" spans="81:81">
      <c r="CC46873" s="2"/>
    </row>
    <row r="46874" spans="81:81">
      <c r="CC46874" s="2"/>
    </row>
    <row r="46875" spans="81:81">
      <c r="CC46875" s="2"/>
    </row>
    <row r="46876" spans="81:81">
      <c r="CC46876" s="2"/>
    </row>
    <row r="46877" spans="81:81">
      <c r="CC46877" s="2"/>
    </row>
    <row r="46878" spans="81:81">
      <c r="CC46878" s="2"/>
    </row>
    <row r="46879" spans="81:81">
      <c r="CC46879" s="2"/>
    </row>
    <row r="46880" spans="81:81">
      <c r="CC46880" s="2"/>
    </row>
    <row r="46881" spans="81:81">
      <c r="CC46881" s="2"/>
    </row>
    <row r="46882" spans="81:81">
      <c r="CC46882" s="2"/>
    </row>
    <row r="46883" spans="81:81">
      <c r="CC46883" s="2"/>
    </row>
    <row r="46884" spans="81:81">
      <c r="CC46884" s="2"/>
    </row>
    <row r="46885" spans="81:81">
      <c r="CC46885" s="2"/>
    </row>
    <row r="46886" spans="81:81">
      <c r="CC46886" s="2"/>
    </row>
    <row r="46887" spans="81:81">
      <c r="CC46887" s="2"/>
    </row>
    <row r="46888" spans="81:81">
      <c r="CC46888" s="2"/>
    </row>
    <row r="46889" spans="81:81">
      <c r="CC46889" s="2"/>
    </row>
    <row r="46890" spans="81:81">
      <c r="CC46890" s="2"/>
    </row>
    <row r="46891" spans="81:81">
      <c r="CC46891" s="2"/>
    </row>
    <row r="46892" spans="81:81">
      <c r="CC46892" s="2"/>
    </row>
    <row r="46893" spans="81:81">
      <c r="CC46893" s="2"/>
    </row>
    <row r="46894" spans="81:81">
      <c r="CC46894" s="2"/>
    </row>
    <row r="46895" spans="81:81">
      <c r="CC46895" s="2"/>
    </row>
    <row r="46896" spans="81:81">
      <c r="CC46896" s="2"/>
    </row>
    <row r="46897" spans="81:81">
      <c r="CC46897" s="2"/>
    </row>
    <row r="46898" spans="81:81">
      <c r="CC46898" s="2"/>
    </row>
    <row r="46899" spans="81:81">
      <c r="CC46899" s="2"/>
    </row>
    <row r="46900" spans="81:81">
      <c r="CC46900" s="2"/>
    </row>
    <row r="46901" spans="81:81">
      <c r="CC46901" s="2"/>
    </row>
    <row r="46902" spans="81:81">
      <c r="CC46902" s="2"/>
    </row>
    <row r="46903" spans="81:81">
      <c r="CC46903" s="2"/>
    </row>
    <row r="46904" spans="81:81">
      <c r="CC46904" s="2"/>
    </row>
    <row r="46905" spans="81:81">
      <c r="CC46905" s="2"/>
    </row>
    <row r="46906" spans="81:81">
      <c r="CC46906" s="2"/>
    </row>
    <row r="46907" spans="81:81">
      <c r="CC46907" s="2"/>
    </row>
    <row r="46908" spans="81:81">
      <c r="CC46908" s="2"/>
    </row>
    <row r="46909" spans="81:81">
      <c r="CC46909" s="2"/>
    </row>
    <row r="46910" spans="81:81">
      <c r="CC46910" s="2"/>
    </row>
    <row r="46911" spans="81:81">
      <c r="CC46911" s="2"/>
    </row>
    <row r="46912" spans="81:81">
      <c r="CC46912" s="2"/>
    </row>
    <row r="46913" spans="81:81">
      <c r="CC46913" s="2"/>
    </row>
    <row r="46914" spans="81:81">
      <c r="CC46914" s="2"/>
    </row>
    <row r="46915" spans="81:81">
      <c r="CC46915" s="2"/>
    </row>
    <row r="46916" spans="81:81">
      <c r="CC46916" s="2"/>
    </row>
    <row r="46917" spans="81:81">
      <c r="CC46917" s="2"/>
    </row>
    <row r="46918" spans="81:81">
      <c r="CC46918" s="2"/>
    </row>
    <row r="46919" spans="81:81">
      <c r="CC46919" s="2"/>
    </row>
    <row r="46920" spans="81:81">
      <c r="CC46920" s="2"/>
    </row>
    <row r="46921" spans="81:81">
      <c r="CC46921" s="2"/>
    </row>
    <row r="46922" spans="81:81">
      <c r="CC46922" s="2"/>
    </row>
    <row r="46923" spans="81:81">
      <c r="CC46923" s="2"/>
    </row>
    <row r="46924" spans="81:81">
      <c r="CC46924" s="2"/>
    </row>
    <row r="46925" spans="81:81">
      <c r="CC46925" s="2"/>
    </row>
    <row r="46926" spans="81:81">
      <c r="CC46926" s="2"/>
    </row>
    <row r="46927" spans="81:81">
      <c r="CC46927" s="2"/>
    </row>
    <row r="46928" spans="81:81">
      <c r="CC46928" s="2"/>
    </row>
    <row r="46929" spans="81:81">
      <c r="CC46929" s="2"/>
    </row>
    <row r="46930" spans="81:81">
      <c r="CC46930" s="2"/>
    </row>
    <row r="46931" spans="81:81">
      <c r="CC46931" s="2"/>
    </row>
    <row r="46932" spans="81:81">
      <c r="CC46932" s="2"/>
    </row>
    <row r="46933" spans="81:81">
      <c r="CC46933" s="2"/>
    </row>
    <row r="46934" spans="81:81">
      <c r="CC46934" s="2"/>
    </row>
    <row r="46935" spans="81:81">
      <c r="CC46935" s="2"/>
    </row>
    <row r="46936" spans="81:81">
      <c r="CC46936" s="2"/>
    </row>
    <row r="46937" spans="81:81">
      <c r="CC46937" s="2"/>
    </row>
    <row r="46938" spans="81:81">
      <c r="CC46938" s="2"/>
    </row>
    <row r="46939" spans="81:81">
      <c r="CC46939" s="2"/>
    </row>
    <row r="46940" spans="81:81">
      <c r="CC46940" s="2"/>
    </row>
    <row r="46941" spans="81:81">
      <c r="CC46941" s="2"/>
    </row>
    <row r="46942" spans="81:81">
      <c r="CC46942" s="2"/>
    </row>
    <row r="46943" spans="81:81">
      <c r="CC46943" s="2"/>
    </row>
    <row r="46944" spans="81:81">
      <c r="CC46944" s="2"/>
    </row>
    <row r="46945" spans="81:81">
      <c r="CC46945" s="2"/>
    </row>
    <row r="46946" spans="81:81">
      <c r="CC46946" s="2"/>
    </row>
    <row r="46947" spans="81:81">
      <c r="CC46947" s="2"/>
    </row>
    <row r="46948" spans="81:81">
      <c r="CC46948" s="2"/>
    </row>
    <row r="46949" spans="81:81">
      <c r="CC46949" s="2"/>
    </row>
    <row r="46950" spans="81:81">
      <c r="CC46950" s="2"/>
    </row>
    <row r="46951" spans="81:81">
      <c r="CC46951" s="2"/>
    </row>
    <row r="46952" spans="81:81">
      <c r="CC46952" s="2"/>
    </row>
    <row r="46953" spans="81:81">
      <c r="CC46953" s="2"/>
    </row>
    <row r="46954" spans="81:81">
      <c r="CC46954" s="2"/>
    </row>
    <row r="46955" spans="81:81">
      <c r="CC46955" s="2"/>
    </row>
    <row r="46956" spans="81:81">
      <c r="CC46956" s="2"/>
    </row>
    <row r="46957" spans="81:81">
      <c r="CC46957" s="2"/>
    </row>
    <row r="46958" spans="81:81">
      <c r="CC46958" s="2"/>
    </row>
    <row r="46959" spans="81:81">
      <c r="CC46959" s="2"/>
    </row>
    <row r="46960" spans="81:81">
      <c r="CC46960" s="2"/>
    </row>
    <row r="46961" spans="81:81">
      <c r="CC46961" s="2"/>
    </row>
    <row r="46962" spans="81:81">
      <c r="CC46962" s="2"/>
    </row>
    <row r="46963" spans="81:81">
      <c r="CC46963" s="2"/>
    </row>
    <row r="46964" spans="81:81">
      <c r="CC46964" s="2"/>
    </row>
    <row r="46965" spans="81:81">
      <c r="CC46965" s="2"/>
    </row>
    <row r="46966" spans="81:81">
      <c r="CC46966" s="2"/>
    </row>
    <row r="46967" spans="81:81">
      <c r="CC46967" s="2"/>
    </row>
    <row r="46968" spans="81:81">
      <c r="CC46968" s="2"/>
    </row>
    <row r="46969" spans="81:81">
      <c r="CC46969" s="2"/>
    </row>
    <row r="46970" spans="81:81">
      <c r="CC46970" s="2"/>
    </row>
    <row r="46971" spans="81:81">
      <c r="CC46971" s="2"/>
    </row>
    <row r="46972" spans="81:81">
      <c r="CC46972" s="2"/>
    </row>
    <row r="46973" spans="81:81">
      <c r="CC46973" s="2"/>
    </row>
    <row r="46974" spans="81:81">
      <c r="CC46974" s="2"/>
    </row>
    <row r="46975" spans="81:81">
      <c r="CC46975" s="2"/>
    </row>
    <row r="46976" spans="81:81">
      <c r="CC46976" s="2"/>
    </row>
    <row r="46977" spans="81:81">
      <c r="CC46977" s="2"/>
    </row>
    <row r="46978" spans="81:81">
      <c r="CC46978" s="2"/>
    </row>
    <row r="46979" spans="81:81">
      <c r="CC46979" s="2"/>
    </row>
    <row r="46980" spans="81:81">
      <c r="CC46980" s="2"/>
    </row>
    <row r="46981" spans="81:81">
      <c r="CC46981" s="2"/>
    </row>
    <row r="46982" spans="81:81">
      <c r="CC46982" s="2"/>
    </row>
    <row r="46983" spans="81:81">
      <c r="CC46983" s="2"/>
    </row>
    <row r="46984" spans="81:81">
      <c r="CC46984" s="2"/>
    </row>
    <row r="46985" spans="81:81">
      <c r="CC46985" s="2"/>
    </row>
    <row r="46986" spans="81:81">
      <c r="CC46986" s="2"/>
    </row>
    <row r="46987" spans="81:81">
      <c r="CC46987" s="2"/>
    </row>
    <row r="46988" spans="81:81">
      <c r="CC46988" s="2"/>
    </row>
    <row r="46989" spans="81:81">
      <c r="CC46989" s="2"/>
    </row>
    <row r="46990" spans="81:81">
      <c r="CC46990" s="2"/>
    </row>
    <row r="46991" spans="81:81">
      <c r="CC46991" s="2"/>
    </row>
    <row r="46992" spans="81:81">
      <c r="CC46992" s="2"/>
    </row>
    <row r="46993" spans="81:81">
      <c r="CC46993" s="2"/>
    </row>
    <row r="46994" spans="81:81">
      <c r="CC46994" s="2"/>
    </row>
    <row r="46995" spans="81:81">
      <c r="CC46995" s="2"/>
    </row>
    <row r="46996" spans="81:81">
      <c r="CC46996" s="2"/>
    </row>
    <row r="46997" spans="81:81">
      <c r="CC46997" s="2"/>
    </row>
    <row r="46998" spans="81:81">
      <c r="CC46998" s="2"/>
    </row>
    <row r="46999" spans="81:81">
      <c r="CC46999" s="2"/>
    </row>
    <row r="47000" spans="81:81">
      <c r="CC47000" s="2"/>
    </row>
    <row r="47001" spans="81:81">
      <c r="CC47001" s="2"/>
    </row>
    <row r="47002" spans="81:81">
      <c r="CC47002" s="2"/>
    </row>
    <row r="47003" spans="81:81">
      <c r="CC47003" s="2"/>
    </row>
    <row r="47004" spans="81:81">
      <c r="CC47004" s="2"/>
    </row>
    <row r="47005" spans="81:81">
      <c r="CC47005" s="2"/>
    </row>
    <row r="47006" spans="81:81">
      <c r="CC47006" s="2"/>
    </row>
    <row r="47007" spans="81:81">
      <c r="CC47007" s="2"/>
    </row>
    <row r="47008" spans="81:81">
      <c r="CC47008" s="2"/>
    </row>
    <row r="47009" spans="81:81">
      <c r="CC47009" s="2"/>
    </row>
    <row r="47010" spans="81:81">
      <c r="CC47010" s="2"/>
    </row>
    <row r="47011" spans="81:81">
      <c r="CC47011" s="2"/>
    </row>
    <row r="47012" spans="81:81">
      <c r="CC47012" s="2"/>
    </row>
    <row r="47013" spans="81:81">
      <c r="CC47013" s="2"/>
    </row>
    <row r="47014" spans="81:81">
      <c r="CC47014" s="2"/>
    </row>
    <row r="47015" spans="81:81">
      <c r="CC47015" s="2"/>
    </row>
    <row r="47016" spans="81:81">
      <c r="CC47016" s="2"/>
    </row>
    <row r="47017" spans="81:81">
      <c r="CC47017" s="2"/>
    </row>
    <row r="47018" spans="81:81">
      <c r="CC47018" s="2"/>
    </row>
    <row r="47019" spans="81:81">
      <c r="CC47019" s="2"/>
    </row>
    <row r="47020" spans="81:81">
      <c r="CC47020" s="2"/>
    </row>
    <row r="47021" spans="81:81">
      <c r="CC47021" s="2"/>
    </row>
    <row r="47022" spans="81:81">
      <c r="CC47022" s="2"/>
    </row>
    <row r="47023" spans="81:81">
      <c r="CC47023" s="2"/>
    </row>
    <row r="47024" spans="81:81">
      <c r="CC47024" s="2"/>
    </row>
    <row r="47025" spans="81:81">
      <c r="CC47025" s="2"/>
    </row>
    <row r="47026" spans="81:81">
      <c r="CC47026" s="2"/>
    </row>
    <row r="47027" spans="81:81">
      <c r="CC47027" s="2"/>
    </row>
    <row r="47028" spans="81:81">
      <c r="CC47028" s="2"/>
    </row>
    <row r="47029" spans="81:81">
      <c r="CC47029" s="2"/>
    </row>
    <row r="47030" spans="81:81">
      <c r="CC47030" s="2"/>
    </row>
    <row r="47031" spans="81:81">
      <c r="CC47031" s="2"/>
    </row>
    <row r="47032" spans="81:81">
      <c r="CC47032" s="2"/>
    </row>
    <row r="47033" spans="81:81">
      <c r="CC47033" s="2"/>
    </row>
    <row r="47034" spans="81:81">
      <c r="CC47034" s="2"/>
    </row>
    <row r="47035" spans="81:81">
      <c r="CC47035" s="2"/>
    </row>
    <row r="47036" spans="81:81">
      <c r="CC47036" s="2"/>
    </row>
    <row r="47037" spans="81:81">
      <c r="CC47037" s="2"/>
    </row>
    <row r="47038" spans="81:81">
      <c r="CC47038" s="2"/>
    </row>
    <row r="47039" spans="81:81">
      <c r="CC47039" s="2"/>
    </row>
    <row r="47040" spans="81:81">
      <c r="CC47040" s="2"/>
    </row>
    <row r="47041" spans="81:81">
      <c r="CC47041" s="2"/>
    </row>
    <row r="47042" spans="81:81">
      <c r="CC47042" s="2"/>
    </row>
    <row r="47043" spans="81:81">
      <c r="CC47043" s="2"/>
    </row>
    <row r="47044" spans="81:81">
      <c r="CC47044" s="2"/>
    </row>
    <row r="47045" spans="81:81">
      <c r="CC47045" s="2"/>
    </row>
    <row r="47046" spans="81:81">
      <c r="CC47046" s="2"/>
    </row>
    <row r="47047" spans="81:81">
      <c r="CC47047" s="2"/>
    </row>
    <row r="47048" spans="81:81">
      <c r="CC47048" s="2"/>
    </row>
    <row r="47049" spans="81:81">
      <c r="CC47049" s="2"/>
    </row>
    <row r="47050" spans="81:81">
      <c r="CC47050" s="2"/>
    </row>
    <row r="47051" spans="81:81">
      <c r="CC47051" s="2"/>
    </row>
    <row r="47052" spans="81:81">
      <c r="CC47052" s="2"/>
    </row>
    <row r="47053" spans="81:81">
      <c r="CC47053" s="2"/>
    </row>
    <row r="47054" spans="81:81">
      <c r="CC47054" s="2"/>
    </row>
    <row r="47055" spans="81:81">
      <c r="CC47055" s="2"/>
    </row>
    <row r="47056" spans="81:81">
      <c r="CC47056" s="2"/>
    </row>
    <row r="47057" spans="81:81">
      <c r="CC47057" s="2"/>
    </row>
    <row r="47058" spans="81:81">
      <c r="CC47058" s="2"/>
    </row>
    <row r="47059" spans="81:81">
      <c r="CC47059" s="2"/>
    </row>
    <row r="47060" spans="81:81">
      <c r="CC47060" s="2"/>
    </row>
    <row r="47061" spans="81:81">
      <c r="CC47061" s="2"/>
    </row>
    <row r="47062" spans="81:81">
      <c r="CC47062" s="2"/>
    </row>
    <row r="47063" spans="81:81">
      <c r="CC47063" s="2"/>
    </row>
    <row r="47064" spans="81:81">
      <c r="CC47064" s="2"/>
    </row>
    <row r="47065" spans="81:81">
      <c r="CC47065" s="2"/>
    </row>
    <row r="47066" spans="81:81">
      <c r="CC47066" s="2"/>
    </row>
    <row r="47067" spans="81:81">
      <c r="CC47067" s="2"/>
    </row>
    <row r="47068" spans="81:81">
      <c r="CC47068" s="2"/>
    </row>
    <row r="47069" spans="81:81">
      <c r="CC47069" s="2"/>
    </row>
    <row r="47070" spans="81:81">
      <c r="CC47070" s="2"/>
    </row>
    <row r="47071" spans="81:81">
      <c r="CC47071" s="2"/>
    </row>
    <row r="47072" spans="81:81">
      <c r="CC47072" s="2"/>
    </row>
    <row r="47073" spans="81:81">
      <c r="CC47073" s="2"/>
    </row>
    <row r="47074" spans="81:81">
      <c r="CC47074" s="2"/>
    </row>
    <row r="47075" spans="81:81">
      <c r="CC47075" s="2"/>
    </row>
    <row r="47076" spans="81:81">
      <c r="CC47076" s="2"/>
    </row>
    <row r="47077" spans="81:81">
      <c r="CC47077" s="2"/>
    </row>
    <row r="47078" spans="81:81">
      <c r="CC47078" s="2"/>
    </row>
    <row r="47079" spans="81:81">
      <c r="CC47079" s="2"/>
    </row>
    <row r="47080" spans="81:81">
      <c r="CC47080" s="2"/>
    </row>
    <row r="47081" spans="81:81">
      <c r="CC47081" s="2"/>
    </row>
    <row r="47082" spans="81:81">
      <c r="CC47082" s="2"/>
    </row>
    <row r="47083" spans="81:81">
      <c r="CC47083" s="2"/>
    </row>
    <row r="47084" spans="81:81">
      <c r="CC47084" s="2"/>
    </row>
    <row r="47085" spans="81:81">
      <c r="CC47085" s="2"/>
    </row>
    <row r="47086" spans="81:81">
      <c r="CC47086" s="2"/>
    </row>
    <row r="47087" spans="81:81">
      <c r="CC47087" s="2"/>
    </row>
    <row r="47088" spans="81:81">
      <c r="CC47088" s="2"/>
    </row>
    <row r="47089" spans="81:81">
      <c r="CC47089" s="2"/>
    </row>
    <row r="47090" spans="81:81">
      <c r="CC47090" s="2"/>
    </row>
    <row r="47091" spans="81:81">
      <c r="CC47091" s="2"/>
    </row>
    <row r="47092" spans="81:81">
      <c r="CC47092" s="2"/>
    </row>
    <row r="47093" spans="81:81">
      <c r="CC47093" s="2"/>
    </row>
    <row r="47094" spans="81:81">
      <c r="CC47094" s="2"/>
    </row>
    <row r="47095" spans="81:81">
      <c r="CC47095" s="2"/>
    </row>
    <row r="47096" spans="81:81">
      <c r="CC47096" s="2"/>
    </row>
    <row r="47097" spans="81:81">
      <c r="CC47097" s="2"/>
    </row>
    <row r="47098" spans="81:81">
      <c r="CC47098" s="2"/>
    </row>
    <row r="47099" spans="81:81">
      <c r="CC47099" s="2"/>
    </row>
    <row r="47100" spans="81:81">
      <c r="CC47100" s="2"/>
    </row>
    <row r="47101" spans="81:81">
      <c r="CC47101" s="2"/>
    </row>
    <row r="47102" spans="81:81">
      <c r="CC47102" s="2"/>
    </row>
    <row r="47103" spans="81:81">
      <c r="CC47103" s="2"/>
    </row>
    <row r="47104" spans="81:81">
      <c r="CC47104" s="2"/>
    </row>
    <row r="47105" spans="81:81">
      <c r="CC47105" s="2"/>
    </row>
    <row r="47106" spans="81:81">
      <c r="CC47106" s="2"/>
    </row>
    <row r="47107" spans="81:81">
      <c r="CC47107" s="2"/>
    </row>
    <row r="47108" spans="81:81">
      <c r="CC47108" s="2"/>
    </row>
    <row r="47109" spans="81:81">
      <c r="CC47109" s="2"/>
    </row>
    <row r="47110" spans="81:81">
      <c r="CC47110" s="2"/>
    </row>
    <row r="47111" spans="81:81">
      <c r="CC47111" s="2"/>
    </row>
    <row r="47112" spans="81:81">
      <c r="CC47112" s="2"/>
    </row>
    <row r="47113" spans="81:81">
      <c r="CC47113" s="2"/>
    </row>
    <row r="47114" spans="81:81">
      <c r="CC47114" s="2"/>
    </row>
    <row r="47115" spans="81:81">
      <c r="CC47115" s="2"/>
    </row>
    <row r="47116" spans="81:81">
      <c r="CC47116" s="2"/>
    </row>
    <row r="47117" spans="81:81">
      <c r="CC47117" s="2"/>
    </row>
    <row r="47118" spans="81:81">
      <c r="CC47118" s="2"/>
    </row>
    <row r="47119" spans="81:81">
      <c r="CC47119" s="2"/>
    </row>
    <row r="47120" spans="81:81">
      <c r="CC47120" s="2"/>
    </row>
    <row r="47121" spans="81:81">
      <c r="CC47121" s="2"/>
    </row>
    <row r="47122" spans="81:81">
      <c r="CC47122" s="2"/>
    </row>
    <row r="47123" spans="81:81">
      <c r="CC47123" s="2"/>
    </row>
    <row r="47124" spans="81:81">
      <c r="CC47124" s="2"/>
    </row>
    <row r="47125" spans="81:81">
      <c r="CC47125" s="2"/>
    </row>
    <row r="47126" spans="81:81">
      <c r="CC47126" s="2"/>
    </row>
    <row r="47127" spans="81:81">
      <c r="CC47127" s="2"/>
    </row>
    <row r="47128" spans="81:81">
      <c r="CC47128" s="2"/>
    </row>
    <row r="47129" spans="81:81">
      <c r="CC47129" s="2"/>
    </row>
    <row r="47130" spans="81:81">
      <c r="CC47130" s="2"/>
    </row>
    <row r="47131" spans="81:81">
      <c r="CC47131" s="2"/>
    </row>
    <row r="47132" spans="81:81">
      <c r="CC47132" s="2"/>
    </row>
    <row r="47133" spans="81:81">
      <c r="CC47133" s="2"/>
    </row>
    <row r="47134" spans="81:81">
      <c r="CC47134" s="2"/>
    </row>
    <row r="47135" spans="81:81">
      <c r="CC47135" s="2"/>
    </row>
    <row r="47136" spans="81:81">
      <c r="CC47136" s="2"/>
    </row>
    <row r="47137" spans="81:81">
      <c r="CC47137" s="2"/>
    </row>
    <row r="47138" spans="81:81">
      <c r="CC47138" s="2"/>
    </row>
    <row r="47139" spans="81:81">
      <c r="CC47139" s="2"/>
    </row>
    <row r="47140" spans="81:81">
      <c r="CC47140" s="2"/>
    </row>
    <row r="47141" spans="81:81">
      <c r="CC47141" s="2"/>
    </row>
    <row r="47142" spans="81:81">
      <c r="CC47142" s="2"/>
    </row>
    <row r="47143" spans="81:81">
      <c r="CC47143" s="2"/>
    </row>
    <row r="47144" spans="81:81">
      <c r="CC47144" s="2"/>
    </row>
    <row r="47145" spans="81:81">
      <c r="CC47145" s="2"/>
    </row>
    <row r="47146" spans="81:81">
      <c r="CC47146" s="2"/>
    </row>
    <row r="47147" spans="81:81">
      <c r="CC47147" s="2"/>
    </row>
    <row r="47148" spans="81:81">
      <c r="CC47148" s="2"/>
    </row>
    <row r="47149" spans="81:81">
      <c r="CC47149" s="2"/>
    </row>
    <row r="47150" spans="81:81">
      <c r="CC47150" s="2"/>
    </row>
    <row r="47151" spans="81:81">
      <c r="CC47151" s="2"/>
    </row>
    <row r="47152" spans="81:81">
      <c r="CC47152" s="2"/>
    </row>
    <row r="47153" spans="81:81">
      <c r="CC47153" s="2"/>
    </row>
    <row r="47154" spans="81:81">
      <c r="CC47154" s="2"/>
    </row>
    <row r="47155" spans="81:81">
      <c r="CC47155" s="2"/>
    </row>
    <row r="47156" spans="81:81">
      <c r="CC47156" s="2"/>
    </row>
    <row r="47157" spans="81:81">
      <c r="CC47157" s="2"/>
    </row>
    <row r="47158" spans="81:81">
      <c r="CC47158" s="2"/>
    </row>
    <row r="47159" spans="81:81">
      <c r="CC47159" s="2"/>
    </row>
    <row r="47160" spans="81:81">
      <c r="CC47160" s="2"/>
    </row>
    <row r="47161" spans="81:81">
      <c r="CC47161" s="2"/>
    </row>
    <row r="47162" spans="81:81">
      <c r="CC47162" s="2"/>
    </row>
    <row r="47163" spans="81:81">
      <c r="CC47163" s="2"/>
    </row>
    <row r="47164" spans="81:81">
      <c r="CC47164" s="2"/>
    </row>
    <row r="47165" spans="81:81">
      <c r="CC47165" s="2"/>
    </row>
    <row r="47166" spans="81:81">
      <c r="CC47166" s="2"/>
    </row>
    <row r="47167" spans="81:81">
      <c r="CC47167" s="2"/>
    </row>
    <row r="47168" spans="81:81">
      <c r="CC47168" s="2"/>
    </row>
    <row r="47169" spans="81:81">
      <c r="CC47169" s="2"/>
    </row>
    <row r="47170" spans="81:81">
      <c r="CC47170" s="2"/>
    </row>
    <row r="47171" spans="81:81">
      <c r="CC47171" s="2"/>
    </row>
    <row r="47172" spans="81:81">
      <c r="CC47172" s="2"/>
    </row>
    <row r="47173" spans="81:81">
      <c r="CC47173" s="2"/>
    </row>
    <row r="47174" spans="81:81">
      <c r="CC47174" s="2"/>
    </row>
    <row r="47175" spans="81:81">
      <c r="CC47175" s="2"/>
    </row>
    <row r="47176" spans="81:81">
      <c r="CC47176" s="2"/>
    </row>
    <row r="47177" spans="81:81">
      <c r="CC47177" s="2"/>
    </row>
    <row r="47178" spans="81:81">
      <c r="CC47178" s="2"/>
    </row>
    <row r="47179" spans="81:81">
      <c r="CC47179" s="2"/>
    </row>
    <row r="47180" spans="81:81">
      <c r="CC47180" s="2"/>
    </row>
    <row r="47181" spans="81:81">
      <c r="CC47181" s="2"/>
    </row>
    <row r="47182" spans="81:81">
      <c r="CC47182" s="2"/>
    </row>
    <row r="47183" spans="81:81">
      <c r="CC47183" s="2"/>
    </row>
    <row r="47184" spans="81:81">
      <c r="CC47184" s="2"/>
    </row>
    <row r="47185" spans="81:81">
      <c r="CC47185" s="2"/>
    </row>
    <row r="47186" spans="81:81">
      <c r="CC47186" s="2"/>
    </row>
    <row r="47187" spans="81:81">
      <c r="CC47187" s="2"/>
    </row>
    <row r="47188" spans="81:81">
      <c r="CC47188" s="2"/>
    </row>
    <row r="47189" spans="81:81">
      <c r="CC47189" s="2"/>
    </row>
    <row r="47190" spans="81:81">
      <c r="CC47190" s="2"/>
    </row>
    <row r="47191" spans="81:81">
      <c r="CC47191" s="2"/>
    </row>
    <row r="47192" spans="81:81">
      <c r="CC47192" s="2"/>
    </row>
    <row r="47193" spans="81:81">
      <c r="CC47193" s="2"/>
    </row>
    <row r="47194" spans="81:81">
      <c r="CC47194" s="2"/>
    </row>
    <row r="47195" spans="81:81">
      <c r="CC47195" s="2"/>
    </row>
    <row r="47196" spans="81:81">
      <c r="CC47196" s="2"/>
    </row>
    <row r="47197" spans="81:81">
      <c r="CC47197" s="2"/>
    </row>
    <row r="47198" spans="81:81">
      <c r="CC47198" s="2"/>
    </row>
    <row r="47199" spans="81:81">
      <c r="CC47199" s="2"/>
    </row>
    <row r="47200" spans="81:81">
      <c r="CC47200" s="2"/>
    </row>
    <row r="47201" spans="81:81">
      <c r="CC47201" s="2"/>
    </row>
    <row r="47202" spans="81:81">
      <c r="CC47202" s="2"/>
    </row>
    <row r="47203" spans="81:81">
      <c r="CC47203" s="2"/>
    </row>
    <row r="47204" spans="81:81">
      <c r="CC47204" s="2"/>
    </row>
    <row r="47205" spans="81:81">
      <c r="CC47205" s="2"/>
    </row>
    <row r="47206" spans="81:81">
      <c r="CC47206" s="2"/>
    </row>
    <row r="47207" spans="81:81">
      <c r="CC47207" s="2"/>
    </row>
    <row r="47208" spans="81:81">
      <c r="CC47208" s="2"/>
    </row>
    <row r="47209" spans="81:81">
      <c r="CC47209" s="2"/>
    </row>
    <row r="47210" spans="81:81">
      <c r="CC47210" s="2"/>
    </row>
    <row r="47211" spans="81:81">
      <c r="CC47211" s="2"/>
    </row>
    <row r="47212" spans="81:81">
      <c r="CC47212" s="2"/>
    </row>
    <row r="47213" spans="81:81">
      <c r="CC47213" s="2"/>
    </row>
    <row r="47214" spans="81:81">
      <c r="CC47214" s="2"/>
    </row>
    <row r="47215" spans="81:81">
      <c r="CC47215" s="2"/>
    </row>
    <row r="47216" spans="81:81">
      <c r="CC47216" s="2"/>
    </row>
    <row r="47217" spans="81:81">
      <c r="CC47217" s="2"/>
    </row>
    <row r="47218" spans="81:81">
      <c r="CC47218" s="2"/>
    </row>
    <row r="47219" spans="81:81">
      <c r="CC47219" s="2"/>
    </row>
    <row r="47220" spans="81:81">
      <c r="CC47220" s="2"/>
    </row>
    <row r="47221" spans="81:81">
      <c r="CC47221" s="2"/>
    </row>
    <row r="47222" spans="81:81">
      <c r="CC47222" s="2"/>
    </row>
    <row r="47223" spans="81:81">
      <c r="CC47223" s="2"/>
    </row>
    <row r="47224" spans="81:81">
      <c r="CC47224" s="2"/>
    </row>
    <row r="47225" spans="81:81">
      <c r="CC47225" s="2"/>
    </row>
    <row r="47226" spans="81:81">
      <c r="CC47226" s="2"/>
    </row>
    <row r="47227" spans="81:81">
      <c r="CC47227" s="2"/>
    </row>
    <row r="47228" spans="81:81">
      <c r="CC47228" s="2"/>
    </row>
    <row r="47229" spans="81:81">
      <c r="CC47229" s="2"/>
    </row>
    <row r="47230" spans="81:81">
      <c r="CC47230" s="2"/>
    </row>
    <row r="47231" spans="81:81">
      <c r="CC47231" s="2"/>
    </row>
    <row r="47232" spans="81:81">
      <c r="CC47232" s="2"/>
    </row>
    <row r="47233" spans="81:81">
      <c r="CC47233" s="2"/>
    </row>
    <row r="47234" spans="81:81">
      <c r="CC47234" s="2"/>
    </row>
    <row r="47235" spans="81:81">
      <c r="CC47235" s="2"/>
    </row>
    <row r="47236" spans="81:81">
      <c r="CC47236" s="2"/>
    </row>
    <row r="47237" spans="81:81">
      <c r="CC47237" s="2"/>
    </row>
    <row r="47238" spans="81:81">
      <c r="CC47238" s="2"/>
    </row>
    <row r="47239" spans="81:81">
      <c r="CC47239" s="2"/>
    </row>
    <row r="47240" spans="81:81">
      <c r="CC47240" s="2"/>
    </row>
    <row r="47241" spans="81:81">
      <c r="CC47241" s="2"/>
    </row>
    <row r="47242" spans="81:81">
      <c r="CC47242" s="2"/>
    </row>
    <row r="47243" spans="81:81">
      <c r="CC47243" s="2"/>
    </row>
    <row r="47244" spans="81:81">
      <c r="CC47244" s="2"/>
    </row>
    <row r="47245" spans="81:81">
      <c r="CC47245" s="2"/>
    </row>
    <row r="47246" spans="81:81">
      <c r="CC47246" s="2"/>
    </row>
    <row r="47247" spans="81:81">
      <c r="CC47247" s="2"/>
    </row>
    <row r="47248" spans="81:81">
      <c r="CC47248" s="2"/>
    </row>
    <row r="47249" spans="81:81">
      <c r="CC47249" s="2"/>
    </row>
    <row r="47250" spans="81:81">
      <c r="CC47250" s="2"/>
    </row>
    <row r="47251" spans="81:81">
      <c r="CC47251" s="2"/>
    </row>
    <row r="47252" spans="81:81">
      <c r="CC47252" s="2"/>
    </row>
    <row r="47253" spans="81:81">
      <c r="CC47253" s="2"/>
    </row>
    <row r="47254" spans="81:81">
      <c r="CC47254" s="2"/>
    </row>
    <row r="47255" spans="81:81">
      <c r="CC47255" s="2"/>
    </row>
    <row r="47256" spans="81:81">
      <c r="CC47256" s="2"/>
    </row>
    <row r="47257" spans="81:81">
      <c r="CC47257" s="2"/>
    </row>
    <row r="47258" spans="81:81">
      <c r="CC47258" s="2"/>
    </row>
    <row r="47259" spans="81:81">
      <c r="CC47259" s="2"/>
    </row>
    <row r="47260" spans="81:81">
      <c r="CC47260" s="2"/>
    </row>
    <row r="47261" spans="81:81">
      <c r="CC47261" s="2"/>
    </row>
    <row r="47262" spans="81:81">
      <c r="CC47262" s="2"/>
    </row>
    <row r="47263" spans="81:81">
      <c r="CC47263" s="2"/>
    </row>
    <row r="47264" spans="81:81">
      <c r="CC47264" s="2"/>
    </row>
    <row r="47265" spans="81:81">
      <c r="CC47265" s="2"/>
    </row>
    <row r="47266" spans="81:81">
      <c r="CC47266" s="2"/>
    </row>
    <row r="47267" spans="81:81">
      <c r="CC47267" s="2"/>
    </row>
    <row r="47268" spans="81:81">
      <c r="CC47268" s="2"/>
    </row>
    <row r="47269" spans="81:81">
      <c r="CC47269" s="2"/>
    </row>
    <row r="47270" spans="81:81">
      <c r="CC47270" s="2"/>
    </row>
    <row r="47271" spans="81:81">
      <c r="CC47271" s="2"/>
    </row>
    <row r="47272" spans="81:81">
      <c r="CC47272" s="2"/>
    </row>
    <row r="47273" spans="81:81">
      <c r="CC47273" s="2"/>
    </row>
    <row r="47274" spans="81:81">
      <c r="CC47274" s="2"/>
    </row>
    <row r="47275" spans="81:81">
      <c r="CC47275" s="2"/>
    </row>
    <row r="47276" spans="81:81">
      <c r="CC47276" s="2"/>
    </row>
    <row r="47277" spans="81:81">
      <c r="CC47277" s="2"/>
    </row>
    <row r="47278" spans="81:81">
      <c r="CC47278" s="2"/>
    </row>
    <row r="47279" spans="81:81">
      <c r="CC47279" s="2"/>
    </row>
    <row r="47280" spans="81:81">
      <c r="CC47280" s="2"/>
    </row>
    <row r="47281" spans="81:81">
      <c r="CC47281" s="2"/>
    </row>
    <row r="47282" spans="81:81">
      <c r="CC47282" s="2"/>
    </row>
    <row r="47283" spans="81:81">
      <c r="CC47283" s="2"/>
    </row>
    <row r="47284" spans="81:81">
      <c r="CC47284" s="2"/>
    </row>
    <row r="47285" spans="81:81">
      <c r="CC47285" s="2"/>
    </row>
    <row r="47286" spans="81:81">
      <c r="CC47286" s="2"/>
    </row>
    <row r="47287" spans="81:81">
      <c r="CC47287" s="2"/>
    </row>
    <row r="47288" spans="81:81">
      <c r="CC47288" s="2"/>
    </row>
    <row r="47289" spans="81:81">
      <c r="CC47289" s="2"/>
    </row>
    <row r="47290" spans="81:81">
      <c r="CC47290" s="2"/>
    </row>
    <row r="47291" spans="81:81">
      <c r="CC47291" s="2"/>
    </row>
    <row r="47292" spans="81:81">
      <c r="CC47292" s="2"/>
    </row>
    <row r="47293" spans="81:81">
      <c r="CC47293" s="2"/>
    </row>
    <row r="47294" spans="81:81">
      <c r="CC47294" s="2"/>
    </row>
    <row r="47295" spans="81:81">
      <c r="CC47295" s="2"/>
    </row>
    <row r="47296" spans="81:81">
      <c r="CC47296" s="2"/>
    </row>
    <row r="47297" spans="81:81">
      <c r="CC47297" s="2"/>
    </row>
    <row r="47298" spans="81:81">
      <c r="CC47298" s="2"/>
    </row>
    <row r="47299" spans="81:81">
      <c r="CC47299" s="2"/>
    </row>
    <row r="47300" spans="81:81">
      <c r="CC47300" s="2"/>
    </row>
    <row r="47301" spans="81:81">
      <c r="CC47301" s="2"/>
    </row>
    <row r="47302" spans="81:81">
      <c r="CC47302" s="2"/>
    </row>
    <row r="47303" spans="81:81">
      <c r="CC47303" s="2"/>
    </row>
    <row r="47304" spans="81:81">
      <c r="CC47304" s="2"/>
    </row>
    <row r="47305" spans="81:81">
      <c r="CC47305" s="2"/>
    </row>
    <row r="47306" spans="81:81">
      <c r="CC47306" s="2"/>
    </row>
    <row r="47307" spans="81:81">
      <c r="CC47307" s="2"/>
    </row>
    <row r="47308" spans="81:81">
      <c r="CC47308" s="2"/>
    </row>
    <row r="47309" spans="81:81">
      <c r="CC47309" s="2"/>
    </row>
    <row r="47310" spans="81:81">
      <c r="CC47310" s="2"/>
    </row>
    <row r="47311" spans="81:81">
      <c r="CC47311" s="2"/>
    </row>
    <row r="47312" spans="81:81">
      <c r="CC47312" s="2"/>
    </row>
    <row r="47313" spans="81:81">
      <c r="CC47313" s="2"/>
    </row>
    <row r="47314" spans="81:81">
      <c r="CC47314" s="2"/>
    </row>
    <row r="47315" spans="81:81">
      <c r="CC47315" s="2"/>
    </row>
    <row r="47316" spans="81:81">
      <c r="CC47316" s="2"/>
    </row>
    <row r="47317" spans="81:81">
      <c r="CC47317" s="2"/>
    </row>
    <row r="47318" spans="81:81">
      <c r="CC47318" s="2"/>
    </row>
    <row r="47319" spans="81:81">
      <c r="CC47319" s="2"/>
    </row>
    <row r="47320" spans="81:81">
      <c r="CC47320" s="2"/>
    </row>
    <row r="47321" spans="81:81">
      <c r="CC47321" s="2"/>
    </row>
    <row r="47322" spans="81:81">
      <c r="CC47322" s="2"/>
    </row>
    <row r="47323" spans="81:81">
      <c r="CC47323" s="2"/>
    </row>
    <row r="47324" spans="81:81">
      <c r="CC47324" s="2"/>
    </row>
    <row r="47325" spans="81:81">
      <c r="CC47325" s="2"/>
    </row>
    <row r="47326" spans="81:81">
      <c r="CC47326" s="2"/>
    </row>
    <row r="47327" spans="81:81">
      <c r="CC47327" s="2"/>
    </row>
    <row r="47328" spans="81:81">
      <c r="CC47328" s="2"/>
    </row>
    <row r="47329" spans="81:81">
      <c r="CC47329" s="2"/>
    </row>
    <row r="47330" spans="81:81">
      <c r="CC47330" s="2"/>
    </row>
    <row r="47331" spans="81:81">
      <c r="CC47331" s="2"/>
    </row>
    <row r="47332" spans="81:81">
      <c r="CC47332" s="2"/>
    </row>
    <row r="47333" spans="81:81">
      <c r="CC47333" s="2"/>
    </row>
    <row r="47334" spans="81:81">
      <c r="CC47334" s="2"/>
    </row>
    <row r="47335" spans="81:81">
      <c r="CC47335" s="2"/>
    </row>
    <row r="47336" spans="81:81">
      <c r="CC47336" s="2"/>
    </row>
    <row r="47337" spans="81:81">
      <c r="CC47337" s="2"/>
    </row>
    <row r="47338" spans="81:81">
      <c r="CC47338" s="2"/>
    </row>
    <row r="47339" spans="81:81">
      <c r="CC47339" s="2"/>
    </row>
    <row r="47340" spans="81:81">
      <c r="CC47340" s="2"/>
    </row>
    <row r="47341" spans="81:81">
      <c r="CC47341" s="2"/>
    </row>
    <row r="47342" spans="81:81">
      <c r="CC47342" s="2"/>
    </row>
    <row r="47343" spans="81:81">
      <c r="CC47343" s="2"/>
    </row>
    <row r="47344" spans="81:81">
      <c r="CC47344" s="2"/>
    </row>
    <row r="47345" spans="81:81">
      <c r="CC47345" s="2"/>
    </row>
    <row r="47346" spans="81:81">
      <c r="CC47346" s="2"/>
    </row>
    <row r="47347" spans="81:81">
      <c r="CC47347" s="2"/>
    </row>
    <row r="47348" spans="81:81">
      <c r="CC47348" s="2"/>
    </row>
    <row r="47349" spans="81:81">
      <c r="CC47349" s="2"/>
    </row>
    <row r="47350" spans="81:81">
      <c r="CC47350" s="2"/>
    </row>
    <row r="47351" spans="81:81">
      <c r="CC47351" s="2"/>
    </row>
    <row r="47352" spans="81:81">
      <c r="CC47352" s="2"/>
    </row>
    <row r="47353" spans="81:81">
      <c r="CC47353" s="2"/>
    </row>
    <row r="47354" spans="81:81">
      <c r="CC47354" s="2"/>
    </row>
    <row r="47355" spans="81:81">
      <c r="CC47355" s="2"/>
    </row>
    <row r="47356" spans="81:81">
      <c r="CC47356" s="2"/>
    </row>
    <row r="47357" spans="81:81">
      <c r="CC47357" s="2"/>
    </row>
    <row r="47358" spans="81:81">
      <c r="CC47358" s="2"/>
    </row>
    <row r="47359" spans="81:81">
      <c r="CC47359" s="2"/>
    </row>
    <row r="47360" spans="81:81">
      <c r="CC47360" s="2"/>
    </row>
    <row r="47361" spans="81:81">
      <c r="CC47361" s="2"/>
    </row>
    <row r="47362" spans="81:81">
      <c r="CC47362" s="2"/>
    </row>
    <row r="47363" spans="81:81">
      <c r="CC47363" s="2"/>
    </row>
    <row r="47364" spans="81:81">
      <c r="CC47364" s="2"/>
    </row>
    <row r="47365" spans="81:81">
      <c r="CC47365" s="2"/>
    </row>
    <row r="47366" spans="81:81">
      <c r="CC47366" s="2"/>
    </row>
    <row r="47367" spans="81:81">
      <c r="CC47367" s="2"/>
    </row>
    <row r="47368" spans="81:81">
      <c r="CC47368" s="2"/>
    </row>
    <row r="47369" spans="81:81">
      <c r="CC47369" s="2"/>
    </row>
    <row r="47370" spans="81:81">
      <c r="CC47370" s="2"/>
    </row>
    <row r="47371" spans="81:81">
      <c r="CC47371" s="2"/>
    </row>
    <row r="47372" spans="81:81">
      <c r="CC47372" s="2"/>
    </row>
    <row r="47373" spans="81:81">
      <c r="CC47373" s="2"/>
    </row>
    <row r="47374" spans="81:81">
      <c r="CC47374" s="2"/>
    </row>
    <row r="47375" spans="81:81">
      <c r="CC47375" s="2"/>
    </row>
    <row r="47376" spans="81:81">
      <c r="CC47376" s="2"/>
    </row>
    <row r="47377" spans="81:81">
      <c r="CC47377" s="2"/>
    </row>
    <row r="47378" spans="81:81">
      <c r="CC47378" s="2"/>
    </row>
    <row r="47379" spans="81:81">
      <c r="CC47379" s="2"/>
    </row>
    <row r="47380" spans="81:81">
      <c r="CC47380" s="2"/>
    </row>
    <row r="47381" spans="81:81">
      <c r="CC47381" s="2"/>
    </row>
    <row r="47382" spans="81:81">
      <c r="CC47382" s="2"/>
    </row>
    <row r="47383" spans="81:81">
      <c r="CC47383" s="2"/>
    </row>
    <row r="47384" spans="81:81">
      <c r="CC47384" s="2"/>
    </row>
    <row r="47385" spans="81:81">
      <c r="CC47385" s="2"/>
    </row>
    <row r="47386" spans="81:81">
      <c r="CC47386" s="2"/>
    </row>
    <row r="47387" spans="81:81">
      <c r="CC47387" s="2"/>
    </row>
    <row r="47388" spans="81:81">
      <c r="CC47388" s="2"/>
    </row>
    <row r="47389" spans="81:81">
      <c r="CC47389" s="2"/>
    </row>
    <row r="47390" spans="81:81">
      <c r="CC47390" s="2"/>
    </row>
    <row r="47391" spans="81:81">
      <c r="CC47391" s="2"/>
    </row>
    <row r="47392" spans="81:81">
      <c r="CC47392" s="2"/>
    </row>
    <row r="47393" spans="81:81">
      <c r="CC47393" s="2"/>
    </row>
    <row r="47394" spans="81:81">
      <c r="CC47394" s="2"/>
    </row>
    <row r="47395" spans="81:81">
      <c r="CC47395" s="2"/>
    </row>
    <row r="47396" spans="81:81">
      <c r="CC47396" s="2"/>
    </row>
    <row r="47397" spans="81:81">
      <c r="CC47397" s="2"/>
    </row>
    <row r="47398" spans="81:81">
      <c r="CC47398" s="2"/>
    </row>
    <row r="47399" spans="81:81">
      <c r="CC47399" s="2"/>
    </row>
    <row r="47400" spans="81:81">
      <c r="CC47400" s="2"/>
    </row>
    <row r="47401" spans="81:81">
      <c r="CC47401" s="2"/>
    </row>
    <row r="47402" spans="81:81">
      <c r="CC47402" s="2"/>
    </row>
    <row r="47403" spans="81:81">
      <c r="CC47403" s="2"/>
    </row>
    <row r="47404" spans="81:81">
      <c r="CC47404" s="2"/>
    </row>
    <row r="47405" spans="81:81">
      <c r="CC47405" s="2"/>
    </row>
    <row r="47406" spans="81:81">
      <c r="CC47406" s="2"/>
    </row>
    <row r="47407" spans="81:81">
      <c r="CC47407" s="2"/>
    </row>
    <row r="47408" spans="81:81">
      <c r="CC47408" s="2"/>
    </row>
    <row r="47409" spans="81:81">
      <c r="CC47409" s="2"/>
    </row>
    <row r="47410" spans="81:81">
      <c r="CC47410" s="2"/>
    </row>
    <row r="47411" spans="81:81">
      <c r="CC47411" s="2"/>
    </row>
    <row r="47412" spans="81:81">
      <c r="CC47412" s="2"/>
    </row>
    <row r="47413" spans="81:81">
      <c r="CC47413" s="2"/>
    </row>
    <row r="47414" spans="81:81">
      <c r="CC47414" s="2"/>
    </row>
    <row r="47415" spans="81:81">
      <c r="CC47415" s="2"/>
    </row>
    <row r="47416" spans="81:81">
      <c r="CC47416" s="2"/>
    </row>
    <row r="47417" spans="81:81">
      <c r="CC47417" s="2"/>
    </row>
    <row r="47418" spans="81:81">
      <c r="CC47418" s="2"/>
    </row>
    <row r="47419" spans="81:81">
      <c r="CC47419" s="2"/>
    </row>
    <row r="47420" spans="81:81">
      <c r="CC47420" s="2"/>
    </row>
    <row r="47421" spans="81:81">
      <c r="CC47421" s="2"/>
    </row>
    <row r="47422" spans="81:81">
      <c r="CC47422" s="2"/>
    </row>
    <row r="47423" spans="81:81">
      <c r="CC47423" s="2"/>
    </row>
    <row r="47424" spans="81:81">
      <c r="CC47424" s="2"/>
    </row>
    <row r="47425" spans="81:81">
      <c r="CC47425" s="2"/>
    </row>
    <row r="47426" spans="81:81">
      <c r="CC47426" s="2"/>
    </row>
    <row r="47427" spans="81:81">
      <c r="CC47427" s="2"/>
    </row>
    <row r="47428" spans="81:81">
      <c r="CC47428" s="2"/>
    </row>
    <row r="47429" spans="81:81">
      <c r="CC47429" s="2"/>
    </row>
    <row r="47430" spans="81:81">
      <c r="CC47430" s="2"/>
    </row>
    <row r="47431" spans="81:81">
      <c r="CC47431" s="2"/>
    </row>
    <row r="47432" spans="81:81">
      <c r="CC47432" s="2"/>
    </row>
    <row r="47433" spans="81:81">
      <c r="CC47433" s="2"/>
    </row>
    <row r="47434" spans="81:81">
      <c r="CC47434" s="2"/>
    </row>
    <row r="47435" spans="81:81">
      <c r="CC47435" s="2"/>
    </row>
    <row r="47436" spans="81:81">
      <c r="CC47436" s="2"/>
    </row>
    <row r="47437" spans="81:81">
      <c r="CC47437" s="2"/>
    </row>
    <row r="47438" spans="81:81">
      <c r="CC47438" s="2"/>
    </row>
    <row r="47439" spans="81:81">
      <c r="CC47439" s="2"/>
    </row>
    <row r="47440" spans="81:81">
      <c r="CC47440" s="2"/>
    </row>
    <row r="47441" spans="81:81">
      <c r="CC47441" s="2"/>
    </row>
    <row r="47442" spans="81:81">
      <c r="CC47442" s="2"/>
    </row>
    <row r="47443" spans="81:81">
      <c r="CC47443" s="2"/>
    </row>
    <row r="47444" spans="81:81">
      <c r="CC47444" s="2"/>
    </row>
    <row r="47445" spans="81:81">
      <c r="CC47445" s="2"/>
    </row>
    <row r="47446" spans="81:81">
      <c r="CC47446" s="2"/>
    </row>
    <row r="47447" spans="81:81">
      <c r="CC47447" s="2"/>
    </row>
    <row r="47448" spans="81:81">
      <c r="CC47448" s="2"/>
    </row>
    <row r="47449" spans="81:81">
      <c r="CC47449" s="2"/>
    </row>
    <row r="47450" spans="81:81">
      <c r="CC47450" s="2"/>
    </row>
    <row r="47451" spans="81:81">
      <c r="CC47451" s="2"/>
    </row>
    <row r="47452" spans="81:81">
      <c r="CC47452" s="2"/>
    </row>
    <row r="47453" spans="81:81">
      <c r="CC47453" s="2"/>
    </row>
    <row r="47454" spans="81:81">
      <c r="CC47454" s="2"/>
    </row>
    <row r="47455" spans="81:81">
      <c r="CC47455" s="2"/>
    </row>
    <row r="47456" spans="81:81">
      <c r="CC47456" s="2"/>
    </row>
    <row r="47457" spans="81:81">
      <c r="CC47457" s="2"/>
    </row>
    <row r="47458" spans="81:81">
      <c r="CC47458" s="2"/>
    </row>
    <row r="47459" spans="81:81">
      <c r="CC47459" s="2"/>
    </row>
    <row r="47460" spans="81:81">
      <c r="CC47460" s="2"/>
    </row>
    <row r="47461" spans="81:81">
      <c r="CC47461" s="2"/>
    </row>
    <row r="47462" spans="81:81">
      <c r="CC47462" s="2"/>
    </row>
    <row r="47463" spans="81:81">
      <c r="CC47463" s="2"/>
    </row>
    <row r="47464" spans="81:81">
      <c r="CC47464" s="2"/>
    </row>
    <row r="47465" spans="81:81">
      <c r="CC47465" s="2"/>
    </row>
    <row r="47466" spans="81:81">
      <c r="CC47466" s="2"/>
    </row>
    <row r="47467" spans="81:81">
      <c r="CC47467" s="2"/>
    </row>
    <row r="47468" spans="81:81">
      <c r="CC47468" s="2"/>
    </row>
    <row r="47469" spans="81:81">
      <c r="CC47469" s="2"/>
    </row>
    <row r="47470" spans="81:81">
      <c r="CC47470" s="2"/>
    </row>
    <row r="47471" spans="81:81">
      <c r="CC47471" s="2"/>
    </row>
    <row r="47472" spans="81:81">
      <c r="CC47472" s="2"/>
    </row>
    <row r="47473" spans="81:81">
      <c r="CC47473" s="2"/>
    </row>
    <row r="47474" spans="81:81">
      <c r="CC47474" s="2"/>
    </row>
    <row r="47475" spans="81:81">
      <c r="CC47475" s="2"/>
    </row>
    <row r="47476" spans="81:81">
      <c r="CC47476" s="2"/>
    </row>
    <row r="47477" spans="81:81">
      <c r="CC47477" s="2"/>
    </row>
    <row r="47478" spans="81:81">
      <c r="CC47478" s="2"/>
    </row>
    <row r="47479" spans="81:81">
      <c r="CC47479" s="2"/>
    </row>
    <row r="47480" spans="81:81">
      <c r="CC47480" s="2"/>
    </row>
    <row r="47481" spans="81:81">
      <c r="CC47481" s="2"/>
    </row>
    <row r="47482" spans="81:81">
      <c r="CC47482" s="2"/>
    </row>
    <row r="47483" spans="81:81">
      <c r="CC47483" s="2"/>
    </row>
    <row r="47484" spans="81:81">
      <c r="CC47484" s="2"/>
    </row>
    <row r="47485" spans="81:81">
      <c r="CC47485" s="2"/>
    </row>
    <row r="47486" spans="81:81">
      <c r="CC47486" s="2"/>
    </row>
    <row r="47487" spans="81:81">
      <c r="CC47487" s="2"/>
    </row>
    <row r="47488" spans="81:81">
      <c r="CC47488" s="2"/>
    </row>
    <row r="47489" spans="81:81">
      <c r="CC47489" s="2"/>
    </row>
    <row r="47490" spans="81:81">
      <c r="CC47490" s="2"/>
    </row>
    <row r="47491" spans="81:81">
      <c r="CC47491" s="2"/>
    </row>
    <row r="47492" spans="81:81">
      <c r="CC47492" s="2"/>
    </row>
    <row r="47493" spans="81:81">
      <c r="CC47493" s="2"/>
    </row>
    <row r="47494" spans="81:81">
      <c r="CC47494" s="2"/>
    </row>
    <row r="47495" spans="81:81">
      <c r="CC47495" s="2"/>
    </row>
    <row r="47496" spans="81:81">
      <c r="CC47496" s="2"/>
    </row>
    <row r="47497" spans="81:81">
      <c r="CC47497" s="2"/>
    </row>
    <row r="47498" spans="81:81">
      <c r="CC47498" s="2"/>
    </row>
    <row r="47499" spans="81:81">
      <c r="CC47499" s="2"/>
    </row>
    <row r="47500" spans="81:81">
      <c r="CC47500" s="2"/>
    </row>
    <row r="47501" spans="81:81">
      <c r="CC47501" s="2"/>
    </row>
    <row r="47502" spans="81:81">
      <c r="CC47502" s="2"/>
    </row>
    <row r="47503" spans="81:81">
      <c r="CC47503" s="2"/>
    </row>
    <row r="47504" spans="81:81">
      <c r="CC47504" s="2"/>
    </row>
    <row r="47505" spans="81:81">
      <c r="CC47505" s="2"/>
    </row>
    <row r="47506" spans="81:81">
      <c r="CC47506" s="2"/>
    </row>
    <row r="47507" spans="81:81">
      <c r="CC47507" s="2"/>
    </row>
    <row r="47508" spans="81:81">
      <c r="CC47508" s="2"/>
    </row>
    <row r="47509" spans="81:81">
      <c r="CC47509" s="2"/>
    </row>
    <row r="47510" spans="81:81">
      <c r="CC47510" s="2"/>
    </row>
    <row r="47511" spans="81:81">
      <c r="CC47511" s="2"/>
    </row>
    <row r="47512" spans="81:81">
      <c r="CC47512" s="2"/>
    </row>
    <row r="47513" spans="81:81">
      <c r="CC47513" s="2"/>
    </row>
    <row r="47514" spans="81:81">
      <c r="CC47514" s="2"/>
    </row>
    <row r="47515" spans="81:81">
      <c r="CC47515" s="2"/>
    </row>
    <row r="47516" spans="81:81">
      <c r="CC47516" s="2"/>
    </row>
    <row r="47517" spans="81:81">
      <c r="CC47517" s="2"/>
    </row>
    <row r="47518" spans="81:81">
      <c r="CC47518" s="2"/>
    </row>
    <row r="47519" spans="81:81">
      <c r="CC47519" s="2"/>
    </row>
    <row r="47520" spans="81:81">
      <c r="CC47520" s="2"/>
    </row>
    <row r="47521" spans="81:81">
      <c r="CC47521" s="2"/>
    </row>
    <row r="47522" spans="81:81">
      <c r="CC47522" s="2"/>
    </row>
    <row r="47523" spans="81:81">
      <c r="CC47523" s="2"/>
    </row>
    <row r="47524" spans="81:81">
      <c r="CC47524" s="2"/>
    </row>
    <row r="47525" spans="81:81">
      <c r="CC47525" s="2"/>
    </row>
    <row r="47526" spans="81:81">
      <c r="CC47526" s="2"/>
    </row>
    <row r="47527" spans="81:81">
      <c r="CC47527" s="2"/>
    </row>
    <row r="47528" spans="81:81">
      <c r="CC47528" s="2"/>
    </row>
    <row r="47529" spans="81:81">
      <c r="CC47529" s="2"/>
    </row>
    <row r="47530" spans="81:81">
      <c r="CC47530" s="2"/>
    </row>
    <row r="47531" spans="81:81">
      <c r="CC47531" s="2"/>
    </row>
    <row r="47532" spans="81:81">
      <c r="CC47532" s="2"/>
    </row>
    <row r="47533" spans="81:81">
      <c r="CC47533" s="2"/>
    </row>
    <row r="47534" spans="81:81">
      <c r="CC47534" s="2"/>
    </row>
    <row r="47535" spans="81:81">
      <c r="CC47535" s="2"/>
    </row>
    <row r="47536" spans="81:81">
      <c r="CC47536" s="2"/>
    </row>
    <row r="47537" spans="81:81">
      <c r="CC47537" s="2"/>
    </row>
    <row r="47538" spans="81:81">
      <c r="CC47538" s="2"/>
    </row>
    <row r="47539" spans="81:81">
      <c r="CC47539" s="2"/>
    </row>
    <row r="47540" spans="81:81">
      <c r="CC47540" s="2"/>
    </row>
    <row r="47541" spans="81:81">
      <c r="CC47541" s="2"/>
    </row>
    <row r="47542" spans="81:81">
      <c r="CC47542" s="2"/>
    </row>
    <row r="47543" spans="81:81">
      <c r="CC47543" s="2"/>
    </row>
    <row r="47544" spans="81:81">
      <c r="CC47544" s="2"/>
    </row>
    <row r="47545" spans="81:81">
      <c r="CC47545" s="2"/>
    </row>
    <row r="47546" spans="81:81">
      <c r="CC47546" s="2"/>
    </row>
    <row r="47547" spans="81:81">
      <c r="CC47547" s="2"/>
    </row>
    <row r="47548" spans="81:81">
      <c r="CC47548" s="2"/>
    </row>
    <row r="47549" spans="81:81">
      <c r="CC47549" s="2"/>
    </row>
    <row r="47550" spans="81:81">
      <c r="CC47550" s="2"/>
    </row>
    <row r="47551" spans="81:81">
      <c r="CC47551" s="2"/>
    </row>
    <row r="47552" spans="81:81">
      <c r="CC47552" s="2"/>
    </row>
    <row r="47553" spans="81:81">
      <c r="CC47553" s="2"/>
    </row>
    <row r="47554" spans="81:81">
      <c r="CC47554" s="2"/>
    </row>
    <row r="47555" spans="81:81">
      <c r="CC47555" s="2"/>
    </row>
    <row r="47556" spans="81:81">
      <c r="CC47556" s="2"/>
    </row>
    <row r="47557" spans="81:81">
      <c r="CC47557" s="2"/>
    </row>
    <row r="47558" spans="81:81">
      <c r="CC47558" s="2"/>
    </row>
    <row r="47559" spans="81:81">
      <c r="CC47559" s="2"/>
    </row>
    <row r="47560" spans="81:81">
      <c r="CC47560" s="2"/>
    </row>
    <row r="47561" spans="81:81">
      <c r="CC47561" s="2"/>
    </row>
    <row r="47562" spans="81:81">
      <c r="CC47562" s="2"/>
    </row>
    <row r="47563" spans="81:81">
      <c r="CC47563" s="2"/>
    </row>
    <row r="47564" spans="81:81">
      <c r="CC47564" s="2"/>
    </row>
    <row r="47565" spans="81:81">
      <c r="CC47565" s="2"/>
    </row>
    <row r="47566" spans="81:81">
      <c r="CC47566" s="2"/>
    </row>
    <row r="47567" spans="81:81">
      <c r="CC47567" s="2"/>
    </row>
    <row r="47568" spans="81:81">
      <c r="CC47568" s="2"/>
    </row>
    <row r="47569" spans="81:81">
      <c r="CC47569" s="2"/>
    </row>
    <row r="47570" spans="81:81">
      <c r="CC47570" s="2"/>
    </row>
    <row r="47571" spans="81:81">
      <c r="CC47571" s="2"/>
    </row>
    <row r="47572" spans="81:81">
      <c r="CC47572" s="2"/>
    </row>
    <row r="47573" spans="81:81">
      <c r="CC47573" s="2"/>
    </row>
    <row r="47574" spans="81:81">
      <c r="CC47574" s="2"/>
    </row>
    <row r="47575" spans="81:81">
      <c r="CC47575" s="2"/>
    </row>
    <row r="47576" spans="81:81">
      <c r="CC47576" s="2"/>
    </row>
    <row r="47577" spans="81:81">
      <c r="CC47577" s="2"/>
    </row>
    <row r="47578" spans="81:81">
      <c r="CC47578" s="2"/>
    </row>
    <row r="47579" spans="81:81">
      <c r="CC47579" s="2"/>
    </row>
    <row r="47580" spans="81:81">
      <c r="CC47580" s="2"/>
    </row>
    <row r="47581" spans="81:81">
      <c r="CC47581" s="2"/>
    </row>
    <row r="47582" spans="81:81">
      <c r="CC47582" s="2"/>
    </row>
    <row r="47583" spans="81:81">
      <c r="CC47583" s="2"/>
    </row>
    <row r="47584" spans="81:81">
      <c r="CC47584" s="2"/>
    </row>
    <row r="47585" spans="81:81">
      <c r="CC47585" s="2"/>
    </row>
    <row r="47586" spans="81:81">
      <c r="CC47586" s="2"/>
    </row>
    <row r="47587" spans="81:81">
      <c r="CC47587" s="2"/>
    </row>
    <row r="47588" spans="81:81">
      <c r="CC47588" s="2"/>
    </row>
    <row r="47589" spans="81:81">
      <c r="CC47589" s="2"/>
    </row>
    <row r="47590" spans="81:81">
      <c r="CC47590" s="2"/>
    </row>
    <row r="47591" spans="81:81">
      <c r="CC47591" s="2"/>
    </row>
    <row r="47592" spans="81:81">
      <c r="CC47592" s="2"/>
    </row>
    <row r="47593" spans="81:81">
      <c r="CC47593" s="2"/>
    </row>
    <row r="47594" spans="81:81">
      <c r="CC47594" s="2"/>
    </row>
    <row r="47595" spans="81:81">
      <c r="CC47595" s="2"/>
    </row>
    <row r="47596" spans="81:81">
      <c r="CC47596" s="2"/>
    </row>
    <row r="47597" spans="81:81">
      <c r="CC47597" s="2"/>
    </row>
    <row r="47598" spans="81:81">
      <c r="CC47598" s="2"/>
    </row>
    <row r="47599" spans="81:81">
      <c r="CC47599" s="2"/>
    </row>
    <row r="47600" spans="81:81">
      <c r="CC47600" s="2"/>
    </row>
    <row r="47601" spans="81:81">
      <c r="CC47601" s="2"/>
    </row>
    <row r="47602" spans="81:81">
      <c r="CC47602" s="2"/>
    </row>
    <row r="47603" spans="81:81">
      <c r="CC47603" s="2"/>
    </row>
    <row r="47604" spans="81:81">
      <c r="CC47604" s="2"/>
    </row>
    <row r="47605" spans="81:81">
      <c r="CC47605" s="2"/>
    </row>
    <row r="47606" spans="81:81">
      <c r="CC47606" s="2"/>
    </row>
    <row r="47607" spans="81:81">
      <c r="CC47607" s="2"/>
    </row>
    <row r="47608" spans="81:81">
      <c r="CC47608" s="2"/>
    </row>
    <row r="47609" spans="81:81">
      <c r="CC47609" s="2"/>
    </row>
    <row r="47610" spans="81:81">
      <c r="CC47610" s="2"/>
    </row>
    <row r="47611" spans="81:81">
      <c r="CC47611" s="2"/>
    </row>
    <row r="47612" spans="81:81">
      <c r="CC47612" s="2"/>
    </row>
    <row r="47613" spans="81:81">
      <c r="CC47613" s="2"/>
    </row>
    <row r="47614" spans="81:81">
      <c r="CC47614" s="2"/>
    </row>
    <row r="47615" spans="81:81">
      <c r="CC47615" s="2"/>
    </row>
    <row r="47616" spans="81:81">
      <c r="CC47616" s="2"/>
    </row>
    <row r="47617" spans="81:81">
      <c r="CC47617" s="2"/>
    </row>
    <row r="47618" spans="81:81">
      <c r="CC47618" s="2"/>
    </row>
    <row r="47619" spans="81:81">
      <c r="CC47619" s="2"/>
    </row>
    <row r="47620" spans="81:81">
      <c r="CC47620" s="2"/>
    </row>
    <row r="47621" spans="81:81">
      <c r="CC47621" s="2"/>
    </row>
    <row r="47622" spans="81:81">
      <c r="CC47622" s="2"/>
    </row>
    <row r="47623" spans="81:81">
      <c r="CC47623" s="2"/>
    </row>
    <row r="47624" spans="81:81">
      <c r="CC47624" s="2"/>
    </row>
    <row r="47625" spans="81:81">
      <c r="CC47625" s="2"/>
    </row>
    <row r="47626" spans="81:81">
      <c r="CC47626" s="2"/>
    </row>
    <row r="47627" spans="81:81">
      <c r="CC47627" s="2"/>
    </row>
    <row r="47628" spans="81:81">
      <c r="CC47628" s="2"/>
    </row>
    <row r="47629" spans="81:81">
      <c r="CC47629" s="2"/>
    </row>
    <row r="47630" spans="81:81">
      <c r="CC47630" s="2"/>
    </row>
    <row r="47631" spans="81:81">
      <c r="CC47631" s="2"/>
    </row>
    <row r="47632" spans="81:81">
      <c r="CC47632" s="2"/>
    </row>
    <row r="47633" spans="81:81">
      <c r="CC47633" s="2"/>
    </row>
    <row r="47634" spans="81:81">
      <c r="CC47634" s="2"/>
    </row>
    <row r="47635" spans="81:81">
      <c r="CC47635" s="2"/>
    </row>
    <row r="47636" spans="81:81">
      <c r="CC47636" s="2"/>
    </row>
    <row r="47637" spans="81:81">
      <c r="CC47637" s="2"/>
    </row>
    <row r="47638" spans="81:81">
      <c r="CC47638" s="2"/>
    </row>
    <row r="47639" spans="81:81">
      <c r="CC47639" s="2"/>
    </row>
    <row r="47640" spans="81:81">
      <c r="CC47640" s="2"/>
    </row>
    <row r="47641" spans="81:81">
      <c r="CC47641" s="2"/>
    </row>
    <row r="47642" spans="81:81">
      <c r="CC47642" s="2"/>
    </row>
    <row r="47643" spans="81:81">
      <c r="CC47643" s="2"/>
    </row>
    <row r="47644" spans="81:81">
      <c r="CC47644" s="2"/>
    </row>
    <row r="47645" spans="81:81">
      <c r="CC47645" s="2"/>
    </row>
    <row r="47646" spans="81:81">
      <c r="CC47646" s="2"/>
    </row>
    <row r="47647" spans="81:81">
      <c r="CC47647" s="2"/>
    </row>
    <row r="47648" spans="81:81">
      <c r="CC47648" s="2"/>
    </row>
    <row r="47649" spans="81:81">
      <c r="CC47649" s="2"/>
    </row>
    <row r="47650" spans="81:81">
      <c r="CC47650" s="2"/>
    </row>
    <row r="47651" spans="81:81">
      <c r="CC47651" s="2"/>
    </row>
    <row r="47652" spans="81:81">
      <c r="CC47652" s="2"/>
    </row>
    <row r="47653" spans="81:81">
      <c r="CC47653" s="2"/>
    </row>
    <row r="47654" spans="81:81">
      <c r="CC47654" s="2"/>
    </row>
    <row r="47655" spans="81:81">
      <c r="CC47655" s="2"/>
    </row>
    <row r="47656" spans="81:81">
      <c r="CC47656" s="2"/>
    </row>
    <row r="47657" spans="81:81">
      <c r="CC47657" s="2"/>
    </row>
    <row r="47658" spans="81:81">
      <c r="CC47658" s="2"/>
    </row>
    <row r="47659" spans="81:81">
      <c r="CC47659" s="2"/>
    </row>
    <row r="47660" spans="81:81">
      <c r="CC47660" s="2"/>
    </row>
    <row r="47661" spans="81:81">
      <c r="CC47661" s="2"/>
    </row>
    <row r="47662" spans="81:81">
      <c r="CC47662" s="2"/>
    </row>
    <row r="47663" spans="81:81">
      <c r="CC47663" s="2"/>
    </row>
    <row r="47664" spans="81:81">
      <c r="CC47664" s="2"/>
    </row>
    <row r="47665" spans="81:81">
      <c r="CC47665" s="2"/>
    </row>
    <row r="47666" spans="81:81">
      <c r="CC47666" s="2"/>
    </row>
    <row r="47667" spans="81:81">
      <c r="CC47667" s="2"/>
    </row>
    <row r="47668" spans="81:81">
      <c r="CC47668" s="2"/>
    </row>
    <row r="47669" spans="81:81">
      <c r="CC47669" s="2"/>
    </row>
    <row r="47670" spans="81:81">
      <c r="CC47670" s="2"/>
    </row>
    <row r="47671" spans="81:81">
      <c r="CC47671" s="2"/>
    </row>
    <row r="47672" spans="81:81">
      <c r="CC47672" s="2"/>
    </row>
    <row r="47673" spans="81:81">
      <c r="CC47673" s="2"/>
    </row>
    <row r="47674" spans="81:81">
      <c r="CC47674" s="2"/>
    </row>
    <row r="47675" spans="81:81">
      <c r="CC47675" s="2"/>
    </row>
    <row r="47676" spans="81:81">
      <c r="CC47676" s="2"/>
    </row>
    <row r="47677" spans="81:81">
      <c r="CC47677" s="2"/>
    </row>
    <row r="47678" spans="81:81">
      <c r="CC47678" s="2"/>
    </row>
    <row r="47679" spans="81:81">
      <c r="CC47679" s="2"/>
    </row>
    <row r="47680" spans="81:81">
      <c r="CC47680" s="2"/>
    </row>
    <row r="47681" spans="81:81">
      <c r="CC47681" s="2"/>
    </row>
    <row r="47682" spans="81:81">
      <c r="CC47682" s="2"/>
    </row>
    <row r="47683" spans="81:81">
      <c r="CC47683" s="2"/>
    </row>
    <row r="47684" spans="81:81">
      <c r="CC47684" s="2"/>
    </row>
    <row r="47685" spans="81:81">
      <c r="CC47685" s="2"/>
    </row>
    <row r="47686" spans="81:81">
      <c r="CC47686" s="2"/>
    </row>
    <row r="47687" spans="81:81">
      <c r="CC47687" s="2"/>
    </row>
    <row r="47688" spans="81:81">
      <c r="CC47688" s="2"/>
    </row>
    <row r="47689" spans="81:81">
      <c r="CC47689" s="2"/>
    </row>
    <row r="47690" spans="81:81">
      <c r="CC47690" s="2"/>
    </row>
    <row r="47691" spans="81:81">
      <c r="CC47691" s="2"/>
    </row>
    <row r="47692" spans="81:81">
      <c r="CC47692" s="2"/>
    </row>
    <row r="47693" spans="81:81">
      <c r="CC47693" s="2"/>
    </row>
    <row r="47694" spans="81:81">
      <c r="CC47694" s="2"/>
    </row>
    <row r="47695" spans="81:81">
      <c r="CC47695" s="2"/>
    </row>
    <row r="47696" spans="81:81">
      <c r="CC47696" s="2"/>
    </row>
    <row r="47697" spans="81:81">
      <c r="CC47697" s="2"/>
    </row>
    <row r="47698" spans="81:81">
      <c r="CC47698" s="2"/>
    </row>
    <row r="47699" spans="81:81">
      <c r="CC47699" s="2"/>
    </row>
    <row r="47700" spans="81:81">
      <c r="CC47700" s="2"/>
    </row>
    <row r="47701" spans="81:81">
      <c r="CC47701" s="2"/>
    </row>
    <row r="47702" spans="81:81">
      <c r="CC47702" s="2"/>
    </row>
    <row r="47703" spans="81:81">
      <c r="CC47703" s="2"/>
    </row>
    <row r="47704" spans="81:81">
      <c r="CC47704" s="2"/>
    </row>
    <row r="47705" spans="81:81">
      <c r="CC47705" s="2"/>
    </row>
    <row r="47706" spans="81:81">
      <c r="CC47706" s="2"/>
    </row>
    <row r="47707" spans="81:81">
      <c r="CC47707" s="2"/>
    </row>
    <row r="47708" spans="81:81">
      <c r="CC47708" s="2"/>
    </row>
    <row r="47709" spans="81:81">
      <c r="CC47709" s="2"/>
    </row>
    <row r="47710" spans="81:81">
      <c r="CC47710" s="2"/>
    </row>
    <row r="47711" spans="81:81">
      <c r="CC47711" s="2"/>
    </row>
    <row r="47712" spans="81:81">
      <c r="CC47712" s="2"/>
    </row>
    <row r="47713" spans="81:81">
      <c r="CC47713" s="2"/>
    </row>
    <row r="47714" spans="81:81">
      <c r="CC47714" s="2"/>
    </row>
    <row r="47715" spans="81:81">
      <c r="CC47715" s="2"/>
    </row>
    <row r="47716" spans="81:81">
      <c r="CC47716" s="2"/>
    </row>
    <row r="47717" spans="81:81">
      <c r="CC47717" s="2"/>
    </row>
    <row r="47718" spans="81:81">
      <c r="CC47718" s="2"/>
    </row>
    <row r="47719" spans="81:81">
      <c r="CC47719" s="2"/>
    </row>
    <row r="47720" spans="81:81">
      <c r="CC47720" s="2"/>
    </row>
    <row r="47721" spans="81:81">
      <c r="CC47721" s="2"/>
    </row>
    <row r="47722" spans="81:81">
      <c r="CC47722" s="2"/>
    </row>
    <row r="47723" spans="81:81">
      <c r="CC47723" s="2"/>
    </row>
    <row r="47724" spans="81:81">
      <c r="CC47724" s="2"/>
    </row>
    <row r="47725" spans="81:81">
      <c r="CC47725" s="2"/>
    </row>
    <row r="47726" spans="81:81">
      <c r="CC47726" s="2"/>
    </row>
    <row r="47727" spans="81:81">
      <c r="CC47727" s="2"/>
    </row>
    <row r="47728" spans="81:81">
      <c r="CC47728" s="2"/>
    </row>
    <row r="47729" spans="81:81">
      <c r="CC47729" s="2"/>
    </row>
    <row r="47730" spans="81:81">
      <c r="CC47730" s="2"/>
    </row>
    <row r="47731" spans="81:81">
      <c r="CC47731" s="2"/>
    </row>
    <row r="47732" spans="81:81">
      <c r="CC47732" s="2"/>
    </row>
    <row r="47733" spans="81:81">
      <c r="CC47733" s="2"/>
    </row>
    <row r="47734" spans="81:81">
      <c r="CC47734" s="2"/>
    </row>
    <row r="47735" spans="81:81">
      <c r="CC47735" s="2"/>
    </row>
    <row r="47736" spans="81:81">
      <c r="CC47736" s="2"/>
    </row>
    <row r="47737" spans="81:81">
      <c r="CC47737" s="2"/>
    </row>
    <row r="47738" spans="81:81">
      <c r="CC47738" s="2"/>
    </row>
    <row r="47739" spans="81:81">
      <c r="CC47739" s="2"/>
    </row>
    <row r="47740" spans="81:81">
      <c r="CC47740" s="2"/>
    </row>
    <row r="47741" spans="81:81">
      <c r="CC47741" s="2"/>
    </row>
    <row r="47742" spans="81:81">
      <c r="CC47742" s="2"/>
    </row>
    <row r="47743" spans="81:81">
      <c r="CC47743" s="2"/>
    </row>
    <row r="47744" spans="81:81">
      <c r="CC47744" s="2"/>
    </row>
    <row r="47745" spans="81:81">
      <c r="CC47745" s="2"/>
    </row>
    <row r="47746" spans="81:81">
      <c r="CC47746" s="2"/>
    </row>
    <row r="47747" spans="81:81">
      <c r="CC47747" s="2"/>
    </row>
    <row r="47748" spans="81:81">
      <c r="CC47748" s="2"/>
    </row>
    <row r="47749" spans="81:81">
      <c r="CC47749" s="2"/>
    </row>
    <row r="47750" spans="81:81">
      <c r="CC47750" s="2"/>
    </row>
    <row r="47751" spans="81:81">
      <c r="CC47751" s="2"/>
    </row>
    <row r="47752" spans="81:81">
      <c r="CC47752" s="2"/>
    </row>
    <row r="47753" spans="81:81">
      <c r="CC47753" s="2"/>
    </row>
    <row r="47754" spans="81:81">
      <c r="CC47754" s="2"/>
    </row>
    <row r="47755" spans="81:81">
      <c r="CC47755" s="2"/>
    </row>
    <row r="47756" spans="81:81">
      <c r="CC47756" s="2"/>
    </row>
    <row r="47757" spans="81:81">
      <c r="CC47757" s="2"/>
    </row>
    <row r="47758" spans="81:81">
      <c r="CC47758" s="2"/>
    </row>
    <row r="47759" spans="81:81">
      <c r="CC47759" s="2"/>
    </row>
    <row r="47760" spans="81:81">
      <c r="CC47760" s="2"/>
    </row>
    <row r="47761" spans="81:81">
      <c r="CC47761" s="2"/>
    </row>
    <row r="47762" spans="81:81">
      <c r="CC47762" s="2"/>
    </row>
    <row r="47763" spans="81:81">
      <c r="CC47763" s="2"/>
    </row>
    <row r="47764" spans="81:81">
      <c r="CC47764" s="2"/>
    </row>
    <row r="47765" spans="81:81">
      <c r="CC47765" s="2"/>
    </row>
    <row r="47766" spans="81:81">
      <c r="CC47766" s="2"/>
    </row>
    <row r="47767" spans="81:81">
      <c r="CC47767" s="2"/>
    </row>
    <row r="47768" spans="81:81">
      <c r="CC47768" s="2"/>
    </row>
    <row r="47769" spans="81:81">
      <c r="CC47769" s="2"/>
    </row>
    <row r="47770" spans="81:81">
      <c r="CC47770" s="2"/>
    </row>
    <row r="47771" spans="81:81">
      <c r="CC47771" s="2"/>
    </row>
    <row r="47772" spans="81:81">
      <c r="CC47772" s="2"/>
    </row>
    <row r="47773" spans="81:81">
      <c r="CC47773" s="2"/>
    </row>
    <row r="47774" spans="81:81">
      <c r="CC47774" s="2"/>
    </row>
    <row r="47775" spans="81:81">
      <c r="CC47775" s="2"/>
    </row>
    <row r="47776" spans="81:81">
      <c r="CC47776" s="2"/>
    </row>
    <row r="47777" spans="81:81">
      <c r="CC47777" s="2"/>
    </row>
    <row r="47778" spans="81:81">
      <c r="CC47778" s="2"/>
    </row>
    <row r="47779" spans="81:81">
      <c r="CC47779" s="2"/>
    </row>
    <row r="47780" spans="81:81">
      <c r="CC47780" s="2"/>
    </row>
    <row r="47781" spans="81:81">
      <c r="CC47781" s="2"/>
    </row>
    <row r="47782" spans="81:81">
      <c r="CC47782" s="2"/>
    </row>
    <row r="47783" spans="81:81">
      <c r="CC47783" s="2"/>
    </row>
    <row r="47784" spans="81:81">
      <c r="CC47784" s="2"/>
    </row>
    <row r="47785" spans="81:81">
      <c r="CC47785" s="2"/>
    </row>
    <row r="47786" spans="81:81">
      <c r="CC47786" s="2"/>
    </row>
    <row r="47787" spans="81:81">
      <c r="CC47787" s="2"/>
    </row>
    <row r="47788" spans="81:81">
      <c r="CC47788" s="2"/>
    </row>
    <row r="47789" spans="81:81">
      <c r="CC47789" s="2"/>
    </row>
    <row r="47790" spans="81:81">
      <c r="CC47790" s="2"/>
    </row>
    <row r="47791" spans="81:81">
      <c r="CC47791" s="2"/>
    </row>
    <row r="47792" spans="81:81">
      <c r="CC47792" s="2"/>
    </row>
    <row r="47793" spans="81:81">
      <c r="CC47793" s="2"/>
    </row>
    <row r="47794" spans="81:81">
      <c r="CC47794" s="2"/>
    </row>
    <row r="47795" spans="81:81">
      <c r="CC47795" s="2"/>
    </row>
    <row r="47796" spans="81:81">
      <c r="CC47796" s="2"/>
    </row>
    <row r="47797" spans="81:81">
      <c r="CC47797" s="2"/>
    </row>
    <row r="47798" spans="81:81">
      <c r="CC47798" s="2"/>
    </row>
    <row r="47799" spans="81:81">
      <c r="CC47799" s="2"/>
    </row>
    <row r="47800" spans="81:81">
      <c r="CC47800" s="2"/>
    </row>
    <row r="47801" spans="81:81">
      <c r="CC47801" s="2"/>
    </row>
    <row r="47802" spans="81:81">
      <c r="CC47802" s="2"/>
    </row>
    <row r="47803" spans="81:81">
      <c r="CC47803" s="2"/>
    </row>
    <row r="47804" spans="81:81">
      <c r="CC47804" s="2"/>
    </row>
    <row r="47805" spans="81:81">
      <c r="CC47805" s="2"/>
    </row>
    <row r="47806" spans="81:81">
      <c r="CC47806" s="2"/>
    </row>
    <row r="47807" spans="81:81">
      <c r="CC47807" s="2"/>
    </row>
    <row r="47808" spans="81:81">
      <c r="CC47808" s="2"/>
    </row>
    <row r="47809" spans="81:81">
      <c r="CC47809" s="2"/>
    </row>
    <row r="47810" spans="81:81">
      <c r="CC47810" s="2"/>
    </row>
    <row r="47811" spans="81:81">
      <c r="CC47811" s="2"/>
    </row>
    <row r="47812" spans="81:81">
      <c r="CC47812" s="2"/>
    </row>
    <row r="47813" spans="81:81">
      <c r="CC47813" s="2"/>
    </row>
    <row r="47814" spans="81:81">
      <c r="CC47814" s="2"/>
    </row>
    <row r="47815" spans="81:81">
      <c r="CC47815" s="2"/>
    </row>
    <row r="47816" spans="81:81">
      <c r="CC47816" s="2"/>
    </row>
    <row r="47817" spans="81:81">
      <c r="CC47817" s="2"/>
    </row>
    <row r="47818" spans="81:81">
      <c r="CC47818" s="2"/>
    </row>
    <row r="47819" spans="81:81">
      <c r="CC47819" s="2"/>
    </row>
    <row r="47820" spans="81:81">
      <c r="CC47820" s="2"/>
    </row>
    <row r="47821" spans="81:81">
      <c r="CC47821" s="2"/>
    </row>
    <row r="47822" spans="81:81">
      <c r="CC47822" s="2"/>
    </row>
    <row r="47823" spans="81:81">
      <c r="CC47823" s="2"/>
    </row>
    <row r="47824" spans="81:81">
      <c r="CC47824" s="2"/>
    </row>
    <row r="47825" spans="81:81">
      <c r="CC47825" s="2"/>
    </row>
    <row r="47826" spans="81:81">
      <c r="CC47826" s="2"/>
    </row>
    <row r="47827" spans="81:81">
      <c r="CC47827" s="2"/>
    </row>
    <row r="47828" spans="81:81">
      <c r="CC47828" s="2"/>
    </row>
    <row r="47829" spans="81:81">
      <c r="CC47829" s="2"/>
    </row>
    <row r="47830" spans="81:81">
      <c r="CC47830" s="2"/>
    </row>
    <row r="47831" spans="81:81">
      <c r="CC47831" s="2"/>
    </row>
    <row r="47832" spans="81:81">
      <c r="CC47832" s="2"/>
    </row>
    <row r="47833" spans="81:81">
      <c r="CC47833" s="2"/>
    </row>
    <row r="47834" spans="81:81">
      <c r="CC47834" s="2"/>
    </row>
    <row r="47835" spans="81:81">
      <c r="CC47835" s="2"/>
    </row>
    <row r="47836" spans="81:81">
      <c r="CC47836" s="2"/>
    </row>
    <row r="47837" spans="81:81">
      <c r="CC47837" s="2"/>
    </row>
    <row r="47838" spans="81:81">
      <c r="CC47838" s="2"/>
    </row>
    <row r="47839" spans="81:81">
      <c r="CC47839" s="2"/>
    </row>
    <row r="47840" spans="81:81">
      <c r="CC47840" s="2"/>
    </row>
    <row r="47841" spans="81:81">
      <c r="CC47841" s="2"/>
    </row>
    <row r="47842" spans="81:81">
      <c r="CC47842" s="2"/>
    </row>
    <row r="47843" spans="81:81">
      <c r="CC47843" s="2"/>
    </row>
    <row r="47844" spans="81:81">
      <c r="CC47844" s="2"/>
    </row>
    <row r="47845" spans="81:81">
      <c r="CC47845" s="2"/>
    </row>
    <row r="47846" spans="81:81">
      <c r="CC47846" s="2"/>
    </row>
    <row r="47847" spans="81:81">
      <c r="CC47847" s="2"/>
    </row>
    <row r="47848" spans="81:81">
      <c r="CC47848" s="2"/>
    </row>
    <row r="47849" spans="81:81">
      <c r="CC47849" s="2"/>
    </row>
    <row r="47850" spans="81:81">
      <c r="CC47850" s="2"/>
    </row>
    <row r="47851" spans="81:81">
      <c r="CC47851" s="2"/>
    </row>
    <row r="47852" spans="81:81">
      <c r="CC47852" s="2"/>
    </row>
    <row r="47853" spans="81:81">
      <c r="CC47853" s="2"/>
    </row>
    <row r="47854" spans="81:81">
      <c r="CC47854" s="2"/>
    </row>
    <row r="47855" spans="81:81">
      <c r="CC47855" s="2"/>
    </row>
    <row r="47856" spans="81:81">
      <c r="CC47856" s="2"/>
    </row>
    <row r="47857" spans="81:81">
      <c r="CC47857" s="2"/>
    </row>
    <row r="47858" spans="81:81">
      <c r="CC47858" s="2"/>
    </row>
    <row r="47859" spans="81:81">
      <c r="CC47859" s="2"/>
    </row>
    <row r="47860" spans="81:81">
      <c r="CC47860" s="2"/>
    </row>
    <row r="47861" spans="81:81">
      <c r="CC47861" s="2"/>
    </row>
    <row r="47862" spans="81:81">
      <c r="CC47862" s="2"/>
    </row>
    <row r="47863" spans="81:81">
      <c r="CC47863" s="2"/>
    </row>
    <row r="47864" spans="81:81">
      <c r="CC47864" s="2"/>
    </row>
    <row r="47865" spans="81:81">
      <c r="CC47865" s="2"/>
    </row>
    <row r="47866" spans="81:81">
      <c r="CC47866" s="2"/>
    </row>
    <row r="47867" spans="81:81">
      <c r="CC47867" s="2"/>
    </row>
    <row r="47868" spans="81:81">
      <c r="CC47868" s="2"/>
    </row>
    <row r="47869" spans="81:81">
      <c r="CC47869" s="2"/>
    </row>
    <row r="47870" spans="81:81">
      <c r="CC47870" s="2"/>
    </row>
    <row r="47871" spans="81:81">
      <c r="CC47871" s="2"/>
    </row>
    <row r="47872" spans="81:81">
      <c r="CC47872" s="2"/>
    </row>
    <row r="47873" spans="81:81">
      <c r="CC47873" s="2"/>
    </row>
    <row r="47874" spans="81:81">
      <c r="CC47874" s="2"/>
    </row>
    <row r="47875" spans="81:81">
      <c r="CC47875" s="2"/>
    </row>
    <row r="47876" spans="81:81">
      <c r="CC47876" s="2"/>
    </row>
    <row r="47877" spans="81:81">
      <c r="CC47877" s="2"/>
    </row>
    <row r="47878" spans="81:81">
      <c r="CC47878" s="2"/>
    </row>
    <row r="47879" spans="81:81">
      <c r="CC47879" s="2"/>
    </row>
    <row r="47880" spans="81:81">
      <c r="CC47880" s="2"/>
    </row>
    <row r="47881" spans="81:81">
      <c r="CC47881" s="2"/>
    </row>
    <row r="47882" spans="81:81">
      <c r="CC47882" s="2"/>
    </row>
    <row r="47883" spans="81:81">
      <c r="CC47883" s="2"/>
    </row>
    <row r="47884" spans="81:81">
      <c r="CC47884" s="2"/>
    </row>
    <row r="47885" spans="81:81">
      <c r="CC47885" s="2"/>
    </row>
    <row r="47886" spans="81:81">
      <c r="CC47886" s="2"/>
    </row>
    <row r="47887" spans="81:81">
      <c r="CC47887" s="2"/>
    </row>
    <row r="47888" spans="81:81">
      <c r="CC47888" s="2"/>
    </row>
    <row r="47889" spans="81:81">
      <c r="CC47889" s="2"/>
    </row>
    <row r="47890" spans="81:81">
      <c r="CC47890" s="2"/>
    </row>
    <row r="47891" spans="81:81">
      <c r="CC47891" s="2"/>
    </row>
    <row r="47892" spans="81:81">
      <c r="CC47892" s="2"/>
    </row>
    <row r="47893" spans="81:81">
      <c r="CC47893" s="2"/>
    </row>
    <row r="47894" spans="81:81">
      <c r="CC47894" s="2"/>
    </row>
    <row r="47895" spans="81:81">
      <c r="CC47895" s="2"/>
    </row>
    <row r="47896" spans="81:81">
      <c r="CC47896" s="2"/>
    </row>
    <row r="47897" spans="81:81">
      <c r="CC47897" s="2"/>
    </row>
    <row r="47898" spans="81:81">
      <c r="CC47898" s="2"/>
    </row>
    <row r="47899" spans="81:81">
      <c r="CC47899" s="2"/>
    </row>
    <row r="47900" spans="81:81">
      <c r="CC47900" s="2"/>
    </row>
    <row r="47901" spans="81:81">
      <c r="CC47901" s="2"/>
    </row>
    <row r="47902" spans="81:81">
      <c r="CC47902" s="2"/>
    </row>
    <row r="47903" spans="81:81">
      <c r="CC47903" s="2"/>
    </row>
    <row r="47904" spans="81:81">
      <c r="CC47904" s="2"/>
    </row>
    <row r="47905" spans="81:81">
      <c r="CC47905" s="2"/>
    </row>
    <row r="47906" spans="81:81">
      <c r="CC47906" s="2"/>
    </row>
    <row r="47907" spans="81:81">
      <c r="CC47907" s="2"/>
    </row>
    <row r="47908" spans="81:81">
      <c r="CC47908" s="2"/>
    </row>
    <row r="47909" spans="81:81">
      <c r="CC47909" s="2"/>
    </row>
    <row r="47910" spans="81:81">
      <c r="CC47910" s="2"/>
    </row>
    <row r="47911" spans="81:81">
      <c r="CC47911" s="2"/>
    </row>
    <row r="47912" spans="81:81">
      <c r="CC47912" s="2"/>
    </row>
    <row r="47913" spans="81:81">
      <c r="CC47913" s="2"/>
    </row>
    <row r="47914" spans="81:81">
      <c r="CC47914" s="2"/>
    </row>
    <row r="47915" spans="81:81">
      <c r="CC47915" s="2"/>
    </row>
    <row r="47916" spans="81:81">
      <c r="CC47916" s="2"/>
    </row>
    <row r="47917" spans="81:81">
      <c r="CC47917" s="2"/>
    </row>
    <row r="47918" spans="81:81">
      <c r="CC47918" s="2"/>
    </row>
    <row r="47919" spans="81:81">
      <c r="CC47919" s="2"/>
    </row>
    <row r="47920" spans="81:81">
      <c r="CC47920" s="2"/>
    </row>
    <row r="47921" spans="81:81">
      <c r="CC47921" s="2"/>
    </row>
    <row r="47922" spans="81:81">
      <c r="CC47922" s="2"/>
    </row>
    <row r="47923" spans="81:81">
      <c r="CC47923" s="2"/>
    </row>
    <row r="47924" spans="81:81">
      <c r="CC47924" s="2"/>
    </row>
    <row r="47925" spans="81:81">
      <c r="CC47925" s="2"/>
    </row>
    <row r="47926" spans="81:81">
      <c r="CC47926" s="2"/>
    </row>
    <row r="47927" spans="81:81">
      <c r="CC47927" s="2"/>
    </row>
    <row r="47928" spans="81:81">
      <c r="CC47928" s="2"/>
    </row>
    <row r="47929" spans="81:81">
      <c r="CC47929" s="2"/>
    </row>
    <row r="47930" spans="81:81">
      <c r="CC47930" s="2"/>
    </row>
    <row r="47931" spans="81:81">
      <c r="CC47931" s="2"/>
    </row>
    <row r="47932" spans="81:81">
      <c r="CC47932" s="2"/>
    </row>
    <row r="47933" spans="81:81">
      <c r="CC47933" s="2"/>
    </row>
    <row r="47934" spans="81:81">
      <c r="CC47934" s="2"/>
    </row>
    <row r="47935" spans="81:81">
      <c r="CC47935" s="2"/>
    </row>
    <row r="47936" spans="81:81">
      <c r="CC47936" s="2"/>
    </row>
    <row r="47937" spans="81:81">
      <c r="CC47937" s="2"/>
    </row>
    <row r="47938" spans="81:81">
      <c r="CC47938" s="2"/>
    </row>
    <row r="47939" spans="81:81">
      <c r="CC47939" s="2"/>
    </row>
    <row r="47940" spans="81:81">
      <c r="CC47940" s="2"/>
    </row>
    <row r="47941" spans="81:81">
      <c r="CC47941" s="2"/>
    </row>
    <row r="47942" spans="81:81">
      <c r="CC47942" s="2"/>
    </row>
    <row r="47943" spans="81:81">
      <c r="CC47943" s="2"/>
    </row>
    <row r="47944" spans="81:81">
      <c r="CC47944" s="2"/>
    </row>
    <row r="47945" spans="81:81">
      <c r="CC47945" s="2"/>
    </row>
    <row r="47946" spans="81:81">
      <c r="CC47946" s="2"/>
    </row>
    <row r="47947" spans="81:81">
      <c r="CC47947" s="2"/>
    </row>
    <row r="47948" spans="81:81">
      <c r="CC47948" s="2"/>
    </row>
    <row r="47949" spans="81:81">
      <c r="CC47949" s="2"/>
    </row>
    <row r="47950" spans="81:81">
      <c r="CC47950" s="2"/>
    </row>
    <row r="47951" spans="81:81">
      <c r="CC47951" s="2"/>
    </row>
    <row r="47952" spans="81:81">
      <c r="CC47952" s="2"/>
    </row>
    <row r="47953" spans="81:81">
      <c r="CC47953" s="2"/>
    </row>
    <row r="47954" spans="81:81">
      <c r="CC47954" s="2"/>
    </row>
    <row r="47955" spans="81:81">
      <c r="CC47955" s="2"/>
    </row>
    <row r="47956" spans="81:81">
      <c r="CC47956" s="2"/>
    </row>
    <row r="47957" spans="81:81">
      <c r="CC47957" s="2"/>
    </row>
    <row r="47958" spans="81:81">
      <c r="CC47958" s="2"/>
    </row>
    <row r="47959" spans="81:81">
      <c r="CC47959" s="2"/>
    </row>
    <row r="47960" spans="81:81">
      <c r="CC47960" s="2"/>
    </row>
    <row r="47961" spans="81:81">
      <c r="CC47961" s="2"/>
    </row>
    <row r="47962" spans="81:81">
      <c r="CC47962" s="2"/>
    </row>
    <row r="47963" spans="81:81">
      <c r="CC47963" s="2"/>
    </row>
    <row r="47964" spans="81:81">
      <c r="CC47964" s="2"/>
    </row>
    <row r="47965" spans="81:81">
      <c r="CC47965" s="2"/>
    </row>
    <row r="47966" spans="81:81">
      <c r="CC47966" s="2"/>
    </row>
    <row r="47967" spans="81:81">
      <c r="CC47967" s="2"/>
    </row>
    <row r="47968" spans="81:81">
      <c r="CC47968" s="2"/>
    </row>
    <row r="47969" spans="81:81">
      <c r="CC47969" s="2"/>
    </row>
    <row r="47970" spans="81:81">
      <c r="CC47970" s="2"/>
    </row>
    <row r="47971" spans="81:81">
      <c r="CC47971" s="2"/>
    </row>
    <row r="47972" spans="81:81">
      <c r="CC47972" s="2"/>
    </row>
    <row r="47973" spans="81:81">
      <c r="CC47973" s="2"/>
    </row>
    <row r="47974" spans="81:81">
      <c r="CC47974" s="2"/>
    </row>
    <row r="47975" spans="81:81">
      <c r="CC47975" s="2"/>
    </row>
    <row r="47976" spans="81:81">
      <c r="CC47976" s="2"/>
    </row>
    <row r="47977" spans="81:81">
      <c r="CC47977" s="2"/>
    </row>
    <row r="47978" spans="81:81">
      <c r="CC47978" s="2"/>
    </row>
    <row r="47979" spans="81:81">
      <c r="CC47979" s="2"/>
    </row>
    <row r="47980" spans="81:81">
      <c r="CC47980" s="2"/>
    </row>
    <row r="47981" spans="81:81">
      <c r="CC47981" s="2"/>
    </row>
    <row r="47982" spans="81:81">
      <c r="CC47982" s="2"/>
    </row>
    <row r="47983" spans="81:81">
      <c r="CC47983" s="2"/>
    </row>
    <row r="47984" spans="81:81">
      <c r="CC47984" s="2"/>
    </row>
    <row r="47985" spans="81:81">
      <c r="CC47985" s="2"/>
    </row>
    <row r="47986" spans="81:81">
      <c r="CC47986" s="2"/>
    </row>
    <row r="47987" spans="81:81">
      <c r="CC47987" s="2"/>
    </row>
    <row r="47988" spans="81:81">
      <c r="CC47988" s="2"/>
    </row>
    <row r="47989" spans="81:81">
      <c r="CC47989" s="2"/>
    </row>
    <row r="47990" spans="81:81">
      <c r="CC47990" s="2"/>
    </row>
    <row r="47991" spans="81:81">
      <c r="CC47991" s="2"/>
    </row>
    <row r="47992" spans="81:81">
      <c r="CC47992" s="2"/>
    </row>
    <row r="47993" spans="81:81">
      <c r="CC47993" s="2"/>
    </row>
    <row r="47994" spans="81:81">
      <c r="CC47994" s="2"/>
    </row>
    <row r="47995" spans="81:81">
      <c r="CC47995" s="2"/>
    </row>
    <row r="47996" spans="81:81">
      <c r="CC47996" s="2"/>
    </row>
    <row r="47997" spans="81:81">
      <c r="CC47997" s="2"/>
    </row>
    <row r="47998" spans="81:81">
      <c r="CC47998" s="2"/>
    </row>
    <row r="47999" spans="81:81">
      <c r="CC47999" s="2"/>
    </row>
    <row r="48000" spans="81:81">
      <c r="CC48000" s="2"/>
    </row>
    <row r="48001" spans="81:81">
      <c r="CC48001" s="2"/>
    </row>
    <row r="48002" spans="81:81">
      <c r="CC48002" s="2"/>
    </row>
    <row r="48003" spans="81:81">
      <c r="CC48003" s="2"/>
    </row>
    <row r="48004" spans="81:81">
      <c r="CC48004" s="2"/>
    </row>
    <row r="48005" spans="81:81">
      <c r="CC48005" s="2"/>
    </row>
    <row r="48006" spans="81:81">
      <c r="CC48006" s="2"/>
    </row>
    <row r="48007" spans="81:81">
      <c r="CC48007" s="2"/>
    </row>
    <row r="48008" spans="81:81">
      <c r="CC48008" s="2"/>
    </row>
    <row r="48009" spans="81:81">
      <c r="CC48009" s="2"/>
    </row>
    <row r="48010" spans="81:81">
      <c r="CC48010" s="2"/>
    </row>
    <row r="48011" spans="81:81">
      <c r="CC48011" s="2"/>
    </row>
    <row r="48012" spans="81:81">
      <c r="CC48012" s="2"/>
    </row>
    <row r="48013" spans="81:81">
      <c r="CC48013" s="2"/>
    </row>
    <row r="48014" spans="81:81">
      <c r="CC48014" s="2"/>
    </row>
    <row r="48015" spans="81:81">
      <c r="CC48015" s="2"/>
    </row>
    <row r="48016" spans="81:81">
      <c r="CC48016" s="2"/>
    </row>
    <row r="48017" spans="81:81">
      <c r="CC48017" s="2"/>
    </row>
    <row r="48018" spans="81:81">
      <c r="CC48018" s="2"/>
    </row>
    <row r="48019" spans="81:81">
      <c r="CC48019" s="2"/>
    </row>
    <row r="48020" spans="81:81">
      <c r="CC48020" s="2"/>
    </row>
    <row r="48021" spans="81:81">
      <c r="CC48021" s="2"/>
    </row>
    <row r="48022" spans="81:81">
      <c r="CC48022" s="2"/>
    </row>
    <row r="48023" spans="81:81">
      <c r="CC48023" s="2"/>
    </row>
    <row r="48024" spans="81:81">
      <c r="CC48024" s="2"/>
    </row>
    <row r="48025" spans="81:81">
      <c r="CC48025" s="2"/>
    </row>
    <row r="48026" spans="81:81">
      <c r="CC48026" s="2"/>
    </row>
    <row r="48027" spans="81:81">
      <c r="CC48027" s="2"/>
    </row>
    <row r="48028" spans="81:81">
      <c r="CC48028" s="2"/>
    </row>
    <row r="48029" spans="81:81">
      <c r="CC48029" s="2"/>
    </row>
    <row r="48030" spans="81:81">
      <c r="CC48030" s="2"/>
    </row>
    <row r="48031" spans="81:81">
      <c r="CC48031" s="2"/>
    </row>
    <row r="48032" spans="81:81">
      <c r="CC48032" s="2"/>
    </row>
    <row r="48033" spans="81:81">
      <c r="CC48033" s="2"/>
    </row>
    <row r="48034" spans="81:81">
      <c r="CC48034" s="2"/>
    </row>
    <row r="48035" spans="81:81">
      <c r="CC48035" s="2"/>
    </row>
    <row r="48036" spans="81:81">
      <c r="CC48036" s="2"/>
    </row>
    <row r="48037" spans="81:81">
      <c r="CC48037" s="2"/>
    </row>
    <row r="48038" spans="81:81">
      <c r="CC48038" s="2"/>
    </row>
    <row r="48039" spans="81:81">
      <c r="CC48039" s="2"/>
    </row>
    <row r="48040" spans="81:81">
      <c r="CC48040" s="2"/>
    </row>
    <row r="48041" spans="81:81">
      <c r="CC48041" s="2"/>
    </row>
    <row r="48042" spans="81:81">
      <c r="CC48042" s="2"/>
    </row>
    <row r="48043" spans="81:81">
      <c r="CC48043" s="2"/>
    </row>
    <row r="48044" spans="81:81">
      <c r="CC48044" s="2"/>
    </row>
    <row r="48045" spans="81:81">
      <c r="CC48045" s="2"/>
    </row>
    <row r="48046" spans="81:81">
      <c r="CC48046" s="2"/>
    </row>
    <row r="48047" spans="81:81">
      <c r="CC48047" s="2"/>
    </row>
    <row r="48048" spans="81:81">
      <c r="CC48048" s="2"/>
    </row>
    <row r="48049" spans="81:81">
      <c r="CC48049" s="2"/>
    </row>
    <row r="48050" spans="81:81">
      <c r="CC48050" s="2"/>
    </row>
    <row r="48051" spans="81:81">
      <c r="CC48051" s="2"/>
    </row>
    <row r="48052" spans="81:81">
      <c r="CC48052" s="2"/>
    </row>
    <row r="48053" spans="81:81">
      <c r="CC48053" s="2"/>
    </row>
    <row r="48054" spans="81:81">
      <c r="CC48054" s="2"/>
    </row>
    <row r="48055" spans="81:81">
      <c r="CC48055" s="2"/>
    </row>
    <row r="48056" spans="81:81">
      <c r="CC48056" s="2"/>
    </row>
    <row r="48057" spans="81:81">
      <c r="CC48057" s="2"/>
    </row>
    <row r="48058" spans="81:81">
      <c r="CC48058" s="2"/>
    </row>
    <row r="48059" spans="81:81">
      <c r="CC48059" s="2"/>
    </row>
    <row r="48060" spans="81:81">
      <c r="CC48060" s="2"/>
    </row>
    <row r="48061" spans="81:81">
      <c r="CC48061" s="2"/>
    </row>
    <row r="48062" spans="81:81">
      <c r="CC48062" s="2"/>
    </row>
    <row r="48063" spans="81:81">
      <c r="CC48063" s="2"/>
    </row>
    <row r="48064" spans="81:81">
      <c r="CC48064" s="2"/>
    </row>
    <row r="48065" spans="81:81">
      <c r="CC48065" s="2"/>
    </row>
    <row r="48066" spans="81:81">
      <c r="CC48066" s="2"/>
    </row>
    <row r="48067" spans="81:81">
      <c r="CC48067" s="2"/>
    </row>
    <row r="48068" spans="81:81">
      <c r="CC48068" s="2"/>
    </row>
    <row r="48069" spans="81:81">
      <c r="CC48069" s="2"/>
    </row>
    <row r="48070" spans="81:81">
      <c r="CC48070" s="2"/>
    </row>
    <row r="48071" spans="81:81">
      <c r="CC48071" s="2"/>
    </row>
    <row r="48072" spans="81:81">
      <c r="CC48072" s="2"/>
    </row>
    <row r="48073" spans="81:81">
      <c r="CC48073" s="2"/>
    </row>
    <row r="48074" spans="81:81">
      <c r="CC48074" s="2"/>
    </row>
    <row r="48075" spans="81:81">
      <c r="CC48075" s="2"/>
    </row>
    <row r="48076" spans="81:81">
      <c r="CC48076" s="2"/>
    </row>
    <row r="48077" spans="81:81">
      <c r="CC48077" s="2"/>
    </row>
    <row r="48078" spans="81:81">
      <c r="CC48078" s="2"/>
    </row>
    <row r="48079" spans="81:81">
      <c r="CC48079" s="2"/>
    </row>
    <row r="48080" spans="81:81">
      <c r="CC48080" s="2"/>
    </row>
    <row r="48081" spans="81:81">
      <c r="CC48081" s="2"/>
    </row>
    <row r="48082" spans="81:81">
      <c r="CC48082" s="2"/>
    </row>
    <row r="48083" spans="81:81">
      <c r="CC48083" s="2"/>
    </row>
    <row r="48084" spans="81:81">
      <c r="CC48084" s="2"/>
    </row>
    <row r="48085" spans="81:81">
      <c r="CC48085" s="2"/>
    </row>
    <row r="48086" spans="81:81">
      <c r="CC48086" s="2"/>
    </row>
    <row r="48087" spans="81:81">
      <c r="CC48087" s="2"/>
    </row>
    <row r="48088" spans="81:81">
      <c r="CC48088" s="2"/>
    </row>
    <row r="48089" spans="81:81">
      <c r="CC48089" s="2"/>
    </row>
    <row r="48090" spans="81:81">
      <c r="CC48090" s="2"/>
    </row>
    <row r="48091" spans="81:81">
      <c r="CC48091" s="2"/>
    </row>
    <row r="48092" spans="81:81">
      <c r="CC48092" s="2"/>
    </row>
    <row r="48093" spans="81:81">
      <c r="CC48093" s="2"/>
    </row>
    <row r="48094" spans="81:81">
      <c r="CC48094" s="2"/>
    </row>
    <row r="48095" spans="81:81">
      <c r="CC48095" s="2"/>
    </row>
    <row r="48096" spans="81:81">
      <c r="CC48096" s="2"/>
    </row>
    <row r="48097" spans="81:81">
      <c r="CC48097" s="2"/>
    </row>
    <row r="48098" spans="81:81">
      <c r="CC48098" s="2"/>
    </row>
    <row r="48099" spans="81:81">
      <c r="CC48099" s="2"/>
    </row>
    <row r="48100" spans="81:81">
      <c r="CC48100" s="2"/>
    </row>
    <row r="48101" spans="81:81">
      <c r="CC48101" s="2"/>
    </row>
    <row r="48102" spans="81:81">
      <c r="CC48102" s="2"/>
    </row>
    <row r="48103" spans="81:81">
      <c r="CC48103" s="2"/>
    </row>
    <row r="48104" spans="81:81">
      <c r="CC48104" s="2"/>
    </row>
    <row r="48105" spans="81:81">
      <c r="CC48105" s="2"/>
    </row>
    <row r="48106" spans="81:81">
      <c r="CC48106" s="2"/>
    </row>
    <row r="48107" spans="81:81">
      <c r="CC48107" s="2"/>
    </row>
    <row r="48108" spans="81:81">
      <c r="CC48108" s="2"/>
    </row>
    <row r="48109" spans="81:81">
      <c r="CC48109" s="2"/>
    </row>
    <row r="48110" spans="81:81">
      <c r="CC48110" s="2"/>
    </row>
    <row r="48111" spans="81:81">
      <c r="CC48111" s="2"/>
    </row>
    <row r="48112" spans="81:81">
      <c r="CC48112" s="2"/>
    </row>
    <row r="48113" spans="81:81">
      <c r="CC48113" s="2"/>
    </row>
    <row r="48114" spans="81:81">
      <c r="CC48114" s="2"/>
    </row>
    <row r="48115" spans="81:81">
      <c r="CC48115" s="2"/>
    </row>
    <row r="48116" spans="81:81">
      <c r="CC48116" s="2"/>
    </row>
    <row r="48117" spans="81:81">
      <c r="CC48117" s="2"/>
    </row>
    <row r="48118" spans="81:81">
      <c r="CC48118" s="2"/>
    </row>
    <row r="48119" spans="81:81">
      <c r="CC48119" s="2"/>
    </row>
    <row r="48120" spans="81:81">
      <c r="CC48120" s="2"/>
    </row>
    <row r="48121" spans="81:81">
      <c r="CC48121" s="2"/>
    </row>
    <row r="48122" spans="81:81">
      <c r="CC48122" s="2"/>
    </row>
    <row r="48123" spans="81:81">
      <c r="CC48123" s="2"/>
    </row>
    <row r="48124" spans="81:81">
      <c r="CC48124" s="2"/>
    </row>
    <row r="48125" spans="81:81">
      <c r="CC48125" s="2"/>
    </row>
    <row r="48126" spans="81:81">
      <c r="CC48126" s="2"/>
    </row>
    <row r="48127" spans="81:81">
      <c r="CC48127" s="2"/>
    </row>
    <row r="48128" spans="81:81">
      <c r="CC48128" s="2"/>
    </row>
    <row r="48129" spans="81:81">
      <c r="CC48129" s="2"/>
    </row>
    <row r="48130" spans="81:81">
      <c r="CC48130" s="2"/>
    </row>
    <row r="48131" spans="81:81">
      <c r="CC48131" s="2"/>
    </row>
    <row r="48132" spans="81:81">
      <c r="CC48132" s="2"/>
    </row>
    <row r="48133" spans="81:81">
      <c r="CC48133" s="2"/>
    </row>
    <row r="48134" spans="81:81">
      <c r="CC48134" s="2"/>
    </row>
    <row r="48135" spans="81:81">
      <c r="CC48135" s="2"/>
    </row>
    <row r="48136" spans="81:81">
      <c r="CC48136" s="2"/>
    </row>
    <row r="48137" spans="81:81">
      <c r="CC48137" s="2"/>
    </row>
    <row r="48138" spans="81:81">
      <c r="CC48138" s="2"/>
    </row>
    <row r="48139" spans="81:81">
      <c r="CC48139" s="2"/>
    </row>
    <row r="48140" spans="81:81">
      <c r="CC48140" s="2"/>
    </row>
    <row r="48141" spans="81:81">
      <c r="CC48141" s="2"/>
    </row>
    <row r="48142" spans="81:81">
      <c r="CC48142" s="2"/>
    </row>
    <row r="48143" spans="81:81">
      <c r="CC48143" s="2"/>
    </row>
    <row r="48144" spans="81:81">
      <c r="CC48144" s="2"/>
    </row>
    <row r="48145" spans="81:81">
      <c r="CC48145" s="2"/>
    </row>
    <row r="48146" spans="81:81">
      <c r="CC48146" s="2"/>
    </row>
    <row r="48147" spans="81:81">
      <c r="CC48147" s="2"/>
    </row>
    <row r="48148" spans="81:81">
      <c r="CC48148" s="2"/>
    </row>
    <row r="48149" spans="81:81">
      <c r="CC48149" s="2"/>
    </row>
    <row r="48150" spans="81:81">
      <c r="CC48150" s="2"/>
    </row>
    <row r="48151" spans="81:81">
      <c r="CC48151" s="2"/>
    </row>
    <row r="48152" spans="81:81">
      <c r="CC48152" s="2"/>
    </row>
    <row r="48153" spans="81:81">
      <c r="CC48153" s="2"/>
    </row>
    <row r="48154" spans="81:81">
      <c r="CC48154" s="2"/>
    </row>
    <row r="48155" spans="81:81">
      <c r="CC48155" s="2"/>
    </row>
    <row r="48156" spans="81:81">
      <c r="CC48156" s="2"/>
    </row>
    <row r="48157" spans="81:81">
      <c r="CC48157" s="2"/>
    </row>
    <row r="48158" spans="81:81">
      <c r="CC48158" s="2"/>
    </row>
    <row r="48159" spans="81:81">
      <c r="CC48159" s="2"/>
    </row>
    <row r="48160" spans="81:81">
      <c r="CC48160" s="2"/>
    </row>
    <row r="48161" spans="81:81">
      <c r="CC48161" s="2"/>
    </row>
    <row r="48162" spans="81:81">
      <c r="CC48162" s="2"/>
    </row>
    <row r="48163" spans="81:81">
      <c r="CC48163" s="2"/>
    </row>
    <row r="48164" spans="81:81">
      <c r="CC48164" s="2"/>
    </row>
    <row r="48165" spans="81:81">
      <c r="CC48165" s="2"/>
    </row>
    <row r="48166" spans="81:81">
      <c r="CC48166" s="2"/>
    </row>
    <row r="48167" spans="81:81">
      <c r="CC48167" s="2"/>
    </row>
    <row r="48168" spans="81:81">
      <c r="CC48168" s="2"/>
    </row>
    <row r="48169" spans="81:81">
      <c r="CC48169" s="2"/>
    </row>
    <row r="48170" spans="81:81">
      <c r="CC48170" s="2"/>
    </row>
    <row r="48171" spans="81:81">
      <c r="CC48171" s="2"/>
    </row>
    <row r="48172" spans="81:81">
      <c r="CC48172" s="2"/>
    </row>
    <row r="48173" spans="81:81">
      <c r="CC48173" s="2"/>
    </row>
    <row r="48174" spans="81:81">
      <c r="CC48174" s="2"/>
    </row>
    <row r="48175" spans="81:81">
      <c r="CC48175" s="2"/>
    </row>
    <row r="48176" spans="81:81">
      <c r="CC48176" s="2"/>
    </row>
    <row r="48177" spans="81:81">
      <c r="CC48177" s="2"/>
    </row>
    <row r="48178" spans="81:81">
      <c r="CC48178" s="2"/>
    </row>
    <row r="48179" spans="81:81">
      <c r="CC48179" s="2"/>
    </row>
    <row r="48180" spans="81:81">
      <c r="CC48180" s="2"/>
    </row>
    <row r="48181" spans="81:81">
      <c r="CC48181" s="2"/>
    </row>
    <row r="48182" spans="81:81">
      <c r="CC48182" s="2"/>
    </row>
    <row r="48183" spans="81:81">
      <c r="CC48183" s="2"/>
    </row>
    <row r="48184" spans="81:81">
      <c r="CC48184" s="2"/>
    </row>
    <row r="48185" spans="81:81">
      <c r="CC48185" s="2"/>
    </row>
    <row r="48186" spans="81:81">
      <c r="CC48186" s="2"/>
    </row>
    <row r="48187" spans="81:81">
      <c r="CC48187" s="2"/>
    </row>
    <row r="48188" spans="81:81">
      <c r="CC48188" s="2"/>
    </row>
    <row r="48189" spans="81:81">
      <c r="CC48189" s="2"/>
    </row>
    <row r="48190" spans="81:81">
      <c r="CC48190" s="2"/>
    </row>
    <row r="48191" spans="81:81">
      <c r="CC48191" s="2"/>
    </row>
    <row r="48192" spans="81:81">
      <c r="CC48192" s="2"/>
    </row>
    <row r="48193" spans="81:81">
      <c r="CC48193" s="2"/>
    </row>
    <row r="48194" spans="81:81">
      <c r="CC48194" s="2"/>
    </row>
    <row r="48195" spans="81:81">
      <c r="CC48195" s="2"/>
    </row>
    <row r="48196" spans="81:81">
      <c r="CC48196" s="2"/>
    </row>
    <row r="48197" spans="81:81">
      <c r="CC48197" s="2"/>
    </row>
    <row r="48198" spans="81:81">
      <c r="CC48198" s="2"/>
    </row>
    <row r="48199" spans="81:81">
      <c r="CC48199" s="2"/>
    </row>
    <row r="48200" spans="81:81">
      <c r="CC48200" s="2"/>
    </row>
    <row r="48201" spans="81:81">
      <c r="CC48201" s="2"/>
    </row>
    <row r="48202" spans="81:81">
      <c r="CC48202" s="2"/>
    </row>
    <row r="48203" spans="81:81">
      <c r="CC48203" s="2"/>
    </row>
    <row r="48204" spans="81:81">
      <c r="CC48204" s="2"/>
    </row>
    <row r="48205" spans="81:81">
      <c r="CC48205" s="2"/>
    </row>
    <row r="48206" spans="81:81">
      <c r="CC48206" s="2"/>
    </row>
    <row r="48207" spans="81:81">
      <c r="CC48207" s="2"/>
    </row>
    <row r="48208" spans="81:81">
      <c r="CC48208" s="2"/>
    </row>
    <row r="48209" spans="81:81">
      <c r="CC48209" s="2"/>
    </row>
    <row r="48210" spans="81:81">
      <c r="CC48210" s="2"/>
    </row>
    <row r="48211" spans="81:81">
      <c r="CC48211" s="2"/>
    </row>
    <row r="48212" spans="81:81">
      <c r="CC48212" s="2"/>
    </row>
    <row r="48213" spans="81:81">
      <c r="CC48213" s="2"/>
    </row>
    <row r="48214" spans="81:81">
      <c r="CC48214" s="2"/>
    </row>
    <row r="48215" spans="81:81">
      <c r="CC48215" s="2"/>
    </row>
    <row r="48216" spans="81:81">
      <c r="CC48216" s="2"/>
    </row>
    <row r="48217" spans="81:81">
      <c r="CC48217" s="2"/>
    </row>
    <row r="48218" spans="81:81">
      <c r="CC48218" s="2"/>
    </row>
    <row r="48219" spans="81:81">
      <c r="CC48219" s="2"/>
    </row>
    <row r="48220" spans="81:81">
      <c r="CC48220" s="2"/>
    </row>
    <row r="48221" spans="81:81">
      <c r="CC48221" s="2"/>
    </row>
    <row r="48222" spans="81:81">
      <c r="CC48222" s="2"/>
    </row>
    <row r="48223" spans="81:81">
      <c r="CC48223" s="2"/>
    </row>
    <row r="48224" spans="81:81">
      <c r="CC48224" s="2"/>
    </row>
    <row r="48225" spans="81:81">
      <c r="CC48225" s="2"/>
    </row>
    <row r="48226" spans="81:81">
      <c r="CC48226" s="2"/>
    </row>
    <row r="48227" spans="81:81">
      <c r="CC48227" s="2"/>
    </row>
    <row r="48228" spans="81:81">
      <c r="CC48228" s="2"/>
    </row>
    <row r="48229" spans="81:81">
      <c r="CC48229" s="2"/>
    </row>
    <row r="48230" spans="81:81">
      <c r="CC48230" s="2"/>
    </row>
    <row r="48231" spans="81:81">
      <c r="CC48231" s="2"/>
    </row>
    <row r="48232" spans="81:81">
      <c r="CC48232" s="2"/>
    </row>
    <row r="48233" spans="81:81">
      <c r="CC48233" s="2"/>
    </row>
    <row r="48234" spans="81:81">
      <c r="CC48234" s="2"/>
    </row>
    <row r="48235" spans="81:81">
      <c r="CC48235" s="2"/>
    </row>
    <row r="48236" spans="81:81">
      <c r="CC48236" s="2"/>
    </row>
    <row r="48237" spans="81:81">
      <c r="CC48237" s="2"/>
    </row>
    <row r="48238" spans="81:81">
      <c r="CC48238" s="2"/>
    </row>
    <row r="48239" spans="81:81">
      <c r="CC48239" s="2"/>
    </row>
    <row r="48240" spans="81:81">
      <c r="CC48240" s="2"/>
    </row>
    <row r="48241" spans="81:81">
      <c r="CC48241" s="2"/>
    </row>
    <row r="48242" spans="81:81">
      <c r="CC48242" s="2"/>
    </row>
    <row r="48243" spans="81:81">
      <c r="CC48243" s="2"/>
    </row>
    <row r="48244" spans="81:81">
      <c r="CC48244" s="2"/>
    </row>
    <row r="48245" spans="81:81">
      <c r="CC48245" s="2"/>
    </row>
    <row r="48246" spans="81:81">
      <c r="CC48246" s="2"/>
    </row>
    <row r="48247" spans="81:81">
      <c r="CC48247" s="2"/>
    </row>
    <row r="48248" spans="81:81">
      <c r="CC48248" s="2"/>
    </row>
    <row r="48249" spans="81:81">
      <c r="CC48249" s="2"/>
    </row>
    <row r="48250" spans="81:81">
      <c r="CC48250" s="2"/>
    </row>
    <row r="48251" spans="81:81">
      <c r="CC48251" s="2"/>
    </row>
    <row r="48252" spans="81:81">
      <c r="CC48252" s="2"/>
    </row>
    <row r="48253" spans="81:81">
      <c r="CC48253" s="2"/>
    </row>
    <row r="48254" spans="81:81">
      <c r="CC48254" s="2"/>
    </row>
    <row r="48255" spans="81:81">
      <c r="CC48255" s="2"/>
    </row>
    <row r="48256" spans="81:81">
      <c r="CC48256" s="2"/>
    </row>
    <row r="48257" spans="81:81">
      <c r="CC48257" s="2"/>
    </row>
    <row r="48258" spans="81:81">
      <c r="CC48258" s="2"/>
    </row>
    <row r="48259" spans="81:81">
      <c r="CC48259" s="2"/>
    </row>
    <row r="48260" spans="81:81">
      <c r="CC48260" s="2"/>
    </row>
    <row r="48261" spans="81:81">
      <c r="CC48261" s="2"/>
    </row>
    <row r="48262" spans="81:81">
      <c r="CC48262" s="2"/>
    </row>
    <row r="48263" spans="81:81">
      <c r="CC48263" s="2"/>
    </row>
    <row r="48264" spans="81:81">
      <c r="CC48264" s="2"/>
    </row>
    <row r="48265" spans="81:81">
      <c r="CC48265" s="2"/>
    </row>
    <row r="48266" spans="81:81">
      <c r="CC48266" s="2"/>
    </row>
    <row r="48267" spans="81:81">
      <c r="CC48267" s="2"/>
    </row>
    <row r="48268" spans="81:81">
      <c r="CC48268" s="2"/>
    </row>
    <row r="48269" spans="81:81">
      <c r="CC48269" s="2"/>
    </row>
    <row r="48270" spans="81:81">
      <c r="CC48270" s="2"/>
    </row>
    <row r="48271" spans="81:81">
      <c r="CC48271" s="2"/>
    </row>
    <row r="48272" spans="81:81">
      <c r="CC48272" s="2"/>
    </row>
    <row r="48273" spans="81:81">
      <c r="CC48273" s="2"/>
    </row>
    <row r="48274" spans="81:81">
      <c r="CC48274" s="2"/>
    </row>
    <row r="48275" spans="81:81">
      <c r="CC48275" s="2"/>
    </row>
    <row r="48276" spans="81:81">
      <c r="CC48276" s="2"/>
    </row>
    <row r="48277" spans="81:81">
      <c r="CC48277" s="2"/>
    </row>
    <row r="48278" spans="81:81">
      <c r="CC48278" s="2"/>
    </row>
    <row r="48279" spans="81:81">
      <c r="CC48279" s="2"/>
    </row>
    <row r="48280" spans="81:81">
      <c r="CC48280" s="2"/>
    </row>
    <row r="48281" spans="81:81">
      <c r="CC48281" s="2"/>
    </row>
    <row r="48282" spans="81:81">
      <c r="CC48282" s="2"/>
    </row>
    <row r="48283" spans="81:81">
      <c r="CC48283" s="2"/>
    </row>
    <row r="48284" spans="81:81">
      <c r="CC48284" s="2"/>
    </row>
    <row r="48285" spans="81:81">
      <c r="CC48285" s="2"/>
    </row>
    <row r="48286" spans="81:81">
      <c r="CC48286" s="2"/>
    </row>
    <row r="48287" spans="81:81">
      <c r="CC48287" s="2"/>
    </row>
    <row r="48288" spans="81:81">
      <c r="CC48288" s="2"/>
    </row>
    <row r="48289" spans="81:81">
      <c r="CC48289" s="2"/>
    </row>
    <row r="48290" spans="81:81">
      <c r="CC48290" s="2"/>
    </row>
    <row r="48291" spans="81:81">
      <c r="CC48291" s="2"/>
    </row>
    <row r="48292" spans="81:81">
      <c r="CC48292" s="2"/>
    </row>
    <row r="48293" spans="81:81">
      <c r="CC48293" s="2"/>
    </row>
    <row r="48294" spans="81:81">
      <c r="CC48294" s="2"/>
    </row>
    <row r="48295" spans="81:81">
      <c r="CC48295" s="2"/>
    </row>
    <row r="48296" spans="81:81">
      <c r="CC48296" s="2"/>
    </row>
    <row r="48297" spans="81:81">
      <c r="CC48297" s="2"/>
    </row>
    <row r="48298" spans="81:81">
      <c r="CC48298" s="2"/>
    </row>
    <row r="48299" spans="81:81">
      <c r="CC48299" s="2"/>
    </row>
    <row r="48300" spans="81:81">
      <c r="CC48300" s="2"/>
    </row>
    <row r="48301" spans="81:81">
      <c r="CC48301" s="2"/>
    </row>
    <row r="48302" spans="81:81">
      <c r="CC48302" s="2"/>
    </row>
    <row r="48303" spans="81:81">
      <c r="CC48303" s="2"/>
    </row>
    <row r="48304" spans="81:81">
      <c r="CC48304" s="2"/>
    </row>
    <row r="48305" spans="81:81">
      <c r="CC48305" s="2"/>
    </row>
    <row r="48306" spans="81:81">
      <c r="CC48306" s="2"/>
    </row>
    <row r="48307" spans="81:81">
      <c r="CC48307" s="2"/>
    </row>
    <row r="48308" spans="81:81">
      <c r="CC48308" s="2"/>
    </row>
    <row r="48309" spans="81:81">
      <c r="CC48309" s="2"/>
    </row>
    <row r="48310" spans="81:81">
      <c r="CC48310" s="2"/>
    </row>
    <row r="48311" spans="81:81">
      <c r="CC48311" s="2"/>
    </row>
    <row r="48312" spans="81:81">
      <c r="CC48312" s="2"/>
    </row>
    <row r="48313" spans="81:81">
      <c r="CC48313" s="2"/>
    </row>
    <row r="48314" spans="81:81">
      <c r="CC48314" s="2"/>
    </row>
    <row r="48315" spans="81:81">
      <c r="CC48315" s="2"/>
    </row>
    <row r="48316" spans="81:81">
      <c r="CC48316" s="2"/>
    </row>
    <row r="48317" spans="81:81">
      <c r="CC48317" s="2"/>
    </row>
    <row r="48318" spans="81:81">
      <c r="CC48318" s="2"/>
    </row>
    <row r="48319" spans="81:81">
      <c r="CC48319" s="2"/>
    </row>
    <row r="48320" spans="81:81">
      <c r="CC48320" s="2"/>
    </row>
    <row r="48321" spans="81:81">
      <c r="CC48321" s="2"/>
    </row>
    <row r="48322" spans="81:81">
      <c r="CC48322" s="2"/>
    </row>
    <row r="48323" spans="81:81">
      <c r="CC48323" s="2"/>
    </row>
    <row r="48324" spans="81:81">
      <c r="CC48324" s="2"/>
    </row>
    <row r="48325" spans="81:81">
      <c r="CC48325" s="2"/>
    </row>
    <row r="48326" spans="81:81">
      <c r="CC48326" s="2"/>
    </row>
    <row r="48327" spans="81:81">
      <c r="CC48327" s="2"/>
    </row>
    <row r="48328" spans="81:81">
      <c r="CC48328" s="2"/>
    </row>
    <row r="48329" spans="81:81">
      <c r="CC48329" s="2"/>
    </row>
    <row r="48330" spans="81:81">
      <c r="CC48330" s="2"/>
    </row>
    <row r="48331" spans="81:81">
      <c r="CC48331" s="2"/>
    </row>
    <row r="48332" spans="81:81">
      <c r="CC48332" s="2"/>
    </row>
    <row r="48333" spans="81:81">
      <c r="CC48333" s="2"/>
    </row>
    <row r="48334" spans="81:81">
      <c r="CC48334" s="2"/>
    </row>
    <row r="48335" spans="81:81">
      <c r="CC48335" s="2"/>
    </row>
    <row r="48336" spans="81:81">
      <c r="CC48336" s="2"/>
    </row>
    <row r="48337" spans="81:81">
      <c r="CC48337" s="2"/>
    </row>
    <row r="48338" spans="81:81">
      <c r="CC48338" s="2"/>
    </row>
    <row r="48339" spans="81:81">
      <c r="CC48339" s="2"/>
    </row>
    <row r="48340" spans="81:81">
      <c r="CC48340" s="2"/>
    </row>
    <row r="48341" spans="81:81">
      <c r="CC48341" s="2"/>
    </row>
    <row r="48342" spans="81:81">
      <c r="CC48342" s="2"/>
    </row>
    <row r="48343" spans="81:81">
      <c r="CC48343" s="2"/>
    </row>
    <row r="48344" spans="81:81">
      <c r="CC48344" s="2"/>
    </row>
    <row r="48345" spans="81:81">
      <c r="CC48345" s="2"/>
    </row>
    <row r="48346" spans="81:81">
      <c r="CC48346" s="2"/>
    </row>
    <row r="48347" spans="81:81">
      <c r="CC48347" s="2"/>
    </row>
    <row r="48348" spans="81:81">
      <c r="CC48348" s="2"/>
    </row>
    <row r="48349" spans="81:81">
      <c r="CC48349" s="2"/>
    </row>
    <row r="48350" spans="81:81">
      <c r="CC48350" s="2"/>
    </row>
    <row r="48351" spans="81:81">
      <c r="CC48351" s="2"/>
    </row>
    <row r="48352" spans="81:81">
      <c r="CC48352" s="2"/>
    </row>
    <row r="48353" spans="81:81">
      <c r="CC48353" s="2"/>
    </row>
    <row r="48354" spans="81:81">
      <c r="CC48354" s="2"/>
    </row>
    <row r="48355" spans="81:81">
      <c r="CC48355" s="2"/>
    </row>
    <row r="48356" spans="81:81">
      <c r="CC48356" s="2"/>
    </row>
    <row r="48357" spans="81:81">
      <c r="CC48357" s="2"/>
    </row>
    <row r="48358" spans="81:81">
      <c r="CC48358" s="2"/>
    </row>
    <row r="48359" spans="81:81">
      <c r="CC48359" s="2"/>
    </row>
    <row r="48360" spans="81:81">
      <c r="CC48360" s="2"/>
    </row>
    <row r="48361" spans="81:81">
      <c r="CC48361" s="2"/>
    </row>
    <row r="48362" spans="81:81">
      <c r="CC48362" s="2"/>
    </row>
    <row r="48363" spans="81:81">
      <c r="CC48363" s="2"/>
    </row>
    <row r="48364" spans="81:81">
      <c r="CC48364" s="2"/>
    </row>
    <row r="48365" spans="81:81">
      <c r="CC48365" s="2"/>
    </row>
    <row r="48366" spans="81:81">
      <c r="CC48366" s="2"/>
    </row>
    <row r="48367" spans="81:81">
      <c r="CC48367" s="2"/>
    </row>
    <row r="48368" spans="81:81">
      <c r="CC48368" s="2"/>
    </row>
    <row r="48369" spans="81:81">
      <c r="CC48369" s="2"/>
    </row>
    <row r="48370" spans="81:81">
      <c r="CC48370" s="2"/>
    </row>
    <row r="48371" spans="81:81">
      <c r="CC48371" s="2"/>
    </row>
    <row r="48372" spans="81:81">
      <c r="CC48372" s="2"/>
    </row>
    <row r="48373" spans="81:81">
      <c r="CC48373" s="2"/>
    </row>
    <row r="48374" spans="81:81">
      <c r="CC48374" s="2"/>
    </row>
    <row r="48375" spans="81:81">
      <c r="CC48375" s="2"/>
    </row>
    <row r="48376" spans="81:81">
      <c r="CC48376" s="2"/>
    </row>
    <row r="48377" spans="81:81">
      <c r="CC48377" s="2"/>
    </row>
    <row r="48378" spans="81:81">
      <c r="CC48378" s="2"/>
    </row>
    <row r="48379" spans="81:81">
      <c r="CC48379" s="2"/>
    </row>
    <row r="48380" spans="81:81">
      <c r="CC48380" s="2"/>
    </row>
    <row r="48381" spans="81:81">
      <c r="CC48381" s="2"/>
    </row>
    <row r="48382" spans="81:81">
      <c r="CC48382" s="2"/>
    </row>
    <row r="48383" spans="81:81">
      <c r="CC48383" s="2"/>
    </row>
    <row r="48384" spans="81:81">
      <c r="CC48384" s="2"/>
    </row>
    <row r="48385" spans="81:81">
      <c r="CC48385" s="2"/>
    </row>
    <row r="48386" spans="81:81">
      <c r="CC48386" s="2"/>
    </row>
    <row r="48387" spans="81:81">
      <c r="CC48387" s="2"/>
    </row>
    <row r="48388" spans="81:81">
      <c r="CC48388" s="2"/>
    </row>
    <row r="48389" spans="81:81">
      <c r="CC48389" s="2"/>
    </row>
    <row r="48390" spans="81:81">
      <c r="CC48390" s="2"/>
    </row>
    <row r="48391" spans="81:81">
      <c r="CC48391" s="2"/>
    </row>
    <row r="48392" spans="81:81">
      <c r="CC48392" s="2"/>
    </row>
    <row r="48393" spans="81:81">
      <c r="CC48393" s="2"/>
    </row>
    <row r="48394" spans="81:81">
      <c r="CC48394" s="2"/>
    </row>
    <row r="48395" spans="81:81">
      <c r="CC48395" s="2"/>
    </row>
    <row r="48396" spans="81:81">
      <c r="CC48396" s="2"/>
    </row>
    <row r="48397" spans="81:81">
      <c r="CC48397" s="2"/>
    </row>
    <row r="48398" spans="81:81">
      <c r="CC48398" s="2"/>
    </row>
    <row r="48399" spans="81:81">
      <c r="CC48399" s="2"/>
    </row>
    <row r="48400" spans="81:81">
      <c r="CC48400" s="2"/>
    </row>
    <row r="48401" spans="81:81">
      <c r="CC48401" s="2"/>
    </row>
    <row r="48402" spans="81:81">
      <c r="CC48402" s="2"/>
    </row>
    <row r="48403" spans="81:81">
      <c r="CC48403" s="2"/>
    </row>
    <row r="48404" spans="81:81">
      <c r="CC48404" s="2"/>
    </row>
    <row r="48405" spans="81:81">
      <c r="CC48405" s="2"/>
    </row>
    <row r="48406" spans="81:81">
      <c r="CC48406" s="2"/>
    </row>
    <row r="48407" spans="81:81">
      <c r="CC48407" s="2"/>
    </row>
    <row r="48408" spans="81:81">
      <c r="CC48408" s="2"/>
    </row>
    <row r="48409" spans="81:81">
      <c r="CC48409" s="2"/>
    </row>
    <row r="48410" spans="81:81">
      <c r="CC48410" s="2"/>
    </row>
    <row r="48411" spans="81:81">
      <c r="CC48411" s="2"/>
    </row>
    <row r="48412" spans="81:81">
      <c r="CC48412" s="2"/>
    </row>
    <row r="48413" spans="81:81">
      <c r="CC48413" s="2"/>
    </row>
    <row r="48414" spans="81:81">
      <c r="CC48414" s="2"/>
    </row>
    <row r="48415" spans="81:81">
      <c r="CC48415" s="2"/>
    </row>
    <row r="48416" spans="81:81">
      <c r="CC48416" s="2"/>
    </row>
    <row r="48417" spans="81:81">
      <c r="CC48417" s="2"/>
    </row>
    <row r="48418" spans="81:81">
      <c r="CC48418" s="2"/>
    </row>
    <row r="48419" spans="81:81">
      <c r="CC48419" s="2"/>
    </row>
    <row r="48420" spans="81:81">
      <c r="CC48420" s="2"/>
    </row>
    <row r="48421" spans="81:81">
      <c r="CC48421" s="2"/>
    </row>
    <row r="48422" spans="81:81">
      <c r="CC48422" s="2"/>
    </row>
    <row r="48423" spans="81:81">
      <c r="CC48423" s="2"/>
    </row>
    <row r="48424" spans="81:81">
      <c r="CC48424" s="2"/>
    </row>
    <row r="48425" spans="81:81">
      <c r="CC48425" s="2"/>
    </row>
    <row r="48426" spans="81:81">
      <c r="CC48426" s="2"/>
    </row>
    <row r="48427" spans="81:81">
      <c r="CC48427" s="2"/>
    </row>
    <row r="48428" spans="81:81">
      <c r="CC48428" s="2"/>
    </row>
    <row r="48429" spans="81:81">
      <c r="CC48429" s="2"/>
    </row>
    <row r="48430" spans="81:81">
      <c r="CC48430" s="2"/>
    </row>
    <row r="48431" spans="81:81">
      <c r="CC48431" s="2"/>
    </row>
    <row r="48432" spans="81:81">
      <c r="CC48432" s="2"/>
    </row>
    <row r="48433" spans="81:81">
      <c r="CC48433" s="2"/>
    </row>
    <row r="48434" spans="81:81">
      <c r="CC48434" s="2"/>
    </row>
    <row r="48435" spans="81:81">
      <c r="CC48435" s="2"/>
    </row>
    <row r="48436" spans="81:81">
      <c r="CC48436" s="2"/>
    </row>
    <row r="48437" spans="81:81">
      <c r="CC48437" s="2"/>
    </row>
    <row r="48438" spans="81:81">
      <c r="CC48438" s="2"/>
    </row>
    <row r="48439" spans="81:81">
      <c r="CC48439" s="2"/>
    </row>
    <row r="48440" spans="81:81">
      <c r="CC48440" s="2"/>
    </row>
    <row r="48441" spans="81:81">
      <c r="CC48441" s="2"/>
    </row>
    <row r="48442" spans="81:81">
      <c r="CC48442" s="2"/>
    </row>
    <row r="48443" spans="81:81">
      <c r="CC48443" s="2"/>
    </row>
    <row r="48444" spans="81:81">
      <c r="CC48444" s="2"/>
    </row>
    <row r="48445" spans="81:81">
      <c r="CC48445" s="2"/>
    </row>
    <row r="48446" spans="81:81">
      <c r="CC48446" s="2"/>
    </row>
    <row r="48447" spans="81:81">
      <c r="CC48447" s="2"/>
    </row>
    <row r="48448" spans="81:81">
      <c r="CC48448" s="2"/>
    </row>
    <row r="48449" spans="81:81">
      <c r="CC48449" s="2"/>
    </row>
    <row r="48450" spans="81:81">
      <c r="CC48450" s="2"/>
    </row>
    <row r="48451" spans="81:81">
      <c r="CC48451" s="2"/>
    </row>
    <row r="48452" spans="81:81">
      <c r="CC48452" s="2"/>
    </row>
    <row r="48453" spans="81:81">
      <c r="CC48453" s="2"/>
    </row>
    <row r="48454" spans="81:81">
      <c r="CC48454" s="2"/>
    </row>
    <row r="48455" spans="81:81">
      <c r="CC48455" s="2"/>
    </row>
    <row r="48456" spans="81:81">
      <c r="CC48456" s="2"/>
    </row>
    <row r="48457" spans="81:81">
      <c r="CC48457" s="2"/>
    </row>
    <row r="48458" spans="81:81">
      <c r="CC48458" s="2"/>
    </row>
    <row r="48459" spans="81:81">
      <c r="CC48459" s="2"/>
    </row>
    <row r="48460" spans="81:81">
      <c r="CC48460" s="2"/>
    </row>
    <row r="48461" spans="81:81">
      <c r="CC48461" s="2"/>
    </row>
    <row r="48462" spans="81:81">
      <c r="CC48462" s="2"/>
    </row>
    <row r="48463" spans="81:81">
      <c r="CC48463" s="2"/>
    </row>
    <row r="48464" spans="81:81">
      <c r="CC48464" s="2"/>
    </row>
    <row r="48465" spans="81:81">
      <c r="CC48465" s="2"/>
    </row>
    <row r="48466" spans="81:81">
      <c r="CC48466" s="2"/>
    </row>
    <row r="48467" spans="81:81">
      <c r="CC48467" s="2"/>
    </row>
    <row r="48468" spans="81:81">
      <c r="CC48468" s="2"/>
    </row>
    <row r="48469" spans="81:81">
      <c r="CC48469" s="2"/>
    </row>
    <row r="48470" spans="81:81">
      <c r="CC48470" s="2"/>
    </row>
    <row r="48471" spans="81:81">
      <c r="CC48471" s="2"/>
    </row>
    <row r="48472" spans="81:81">
      <c r="CC48472" s="2"/>
    </row>
    <row r="48473" spans="81:81">
      <c r="CC48473" s="2"/>
    </row>
    <row r="48474" spans="81:81">
      <c r="CC48474" s="2"/>
    </row>
    <row r="48475" spans="81:81">
      <c r="CC48475" s="2"/>
    </row>
    <row r="48476" spans="81:81">
      <c r="CC48476" s="2"/>
    </row>
    <row r="48477" spans="81:81">
      <c r="CC48477" s="2"/>
    </row>
    <row r="48478" spans="81:81">
      <c r="CC48478" s="2"/>
    </row>
    <row r="48479" spans="81:81">
      <c r="CC48479" s="2"/>
    </row>
    <row r="48480" spans="81:81">
      <c r="CC48480" s="2"/>
    </row>
    <row r="48481" spans="81:81">
      <c r="CC48481" s="2"/>
    </row>
    <row r="48482" spans="81:81">
      <c r="CC48482" s="2"/>
    </row>
    <row r="48483" spans="81:81">
      <c r="CC48483" s="2"/>
    </row>
    <row r="48484" spans="81:81">
      <c r="CC48484" s="2"/>
    </row>
    <row r="48485" spans="81:81">
      <c r="CC48485" s="2"/>
    </row>
    <row r="48486" spans="81:81">
      <c r="CC48486" s="2"/>
    </row>
    <row r="48487" spans="81:81">
      <c r="CC48487" s="2"/>
    </row>
    <row r="48488" spans="81:81">
      <c r="CC48488" s="2"/>
    </row>
    <row r="48489" spans="81:81">
      <c r="CC48489" s="2"/>
    </row>
    <row r="48490" spans="81:81">
      <c r="CC48490" s="2"/>
    </row>
    <row r="48491" spans="81:81">
      <c r="CC48491" s="2"/>
    </row>
    <row r="48492" spans="81:81">
      <c r="CC48492" s="2"/>
    </row>
    <row r="48493" spans="81:81">
      <c r="CC48493" s="2"/>
    </row>
    <row r="48494" spans="81:81">
      <c r="CC48494" s="2"/>
    </row>
    <row r="48495" spans="81:81">
      <c r="CC48495" s="2"/>
    </row>
    <row r="48496" spans="81:81">
      <c r="CC48496" s="2"/>
    </row>
    <row r="48497" spans="81:81">
      <c r="CC48497" s="2"/>
    </row>
    <row r="48498" spans="81:81">
      <c r="CC48498" s="2"/>
    </row>
    <row r="48499" spans="81:81">
      <c r="CC48499" s="2"/>
    </row>
    <row r="48500" spans="81:81">
      <c r="CC48500" s="2"/>
    </row>
    <row r="48501" spans="81:81">
      <c r="CC48501" s="2"/>
    </row>
    <row r="48502" spans="81:81">
      <c r="CC48502" s="2"/>
    </row>
    <row r="48503" spans="81:81">
      <c r="CC48503" s="2"/>
    </row>
    <row r="48504" spans="81:81">
      <c r="CC48504" s="2"/>
    </row>
    <row r="48505" spans="81:81">
      <c r="CC48505" s="2"/>
    </row>
    <row r="48506" spans="81:81">
      <c r="CC48506" s="2"/>
    </row>
    <row r="48507" spans="81:81">
      <c r="CC48507" s="2"/>
    </row>
    <row r="48508" spans="81:81">
      <c r="CC48508" s="2"/>
    </row>
    <row r="48509" spans="81:81">
      <c r="CC48509" s="2"/>
    </row>
    <row r="48510" spans="81:81">
      <c r="CC48510" s="2"/>
    </row>
    <row r="48511" spans="81:81">
      <c r="CC48511" s="2"/>
    </row>
    <row r="48512" spans="81:81">
      <c r="CC48512" s="2"/>
    </row>
    <row r="48513" spans="81:81">
      <c r="CC48513" s="2"/>
    </row>
    <row r="48514" spans="81:81">
      <c r="CC48514" s="2"/>
    </row>
    <row r="48515" spans="81:81">
      <c r="CC48515" s="2"/>
    </row>
    <row r="48516" spans="81:81">
      <c r="CC48516" s="2"/>
    </row>
    <row r="48517" spans="81:81">
      <c r="CC48517" s="2"/>
    </row>
    <row r="48518" spans="81:81">
      <c r="CC48518" s="2"/>
    </row>
    <row r="48519" spans="81:81">
      <c r="CC48519" s="2"/>
    </row>
    <row r="48520" spans="81:81">
      <c r="CC48520" s="2"/>
    </row>
    <row r="48521" spans="81:81">
      <c r="CC48521" s="2"/>
    </row>
    <row r="48522" spans="81:81">
      <c r="CC48522" s="2"/>
    </row>
    <row r="48523" spans="81:81">
      <c r="CC48523" s="2"/>
    </row>
    <row r="48524" spans="81:81">
      <c r="CC48524" s="2"/>
    </row>
    <row r="48525" spans="81:81">
      <c r="CC48525" s="2"/>
    </row>
    <row r="48526" spans="81:81">
      <c r="CC48526" s="2"/>
    </row>
    <row r="48527" spans="81:81">
      <c r="CC48527" s="2"/>
    </row>
    <row r="48528" spans="81:81">
      <c r="CC48528" s="2"/>
    </row>
    <row r="48529" spans="81:81">
      <c r="CC48529" s="2"/>
    </row>
    <row r="48530" spans="81:81">
      <c r="CC48530" s="2"/>
    </row>
    <row r="48531" spans="81:81">
      <c r="CC48531" s="2"/>
    </row>
    <row r="48532" spans="81:81">
      <c r="CC48532" s="2"/>
    </row>
    <row r="48533" spans="81:81">
      <c r="CC48533" s="2"/>
    </row>
    <row r="48534" spans="81:81">
      <c r="CC48534" s="2"/>
    </row>
    <row r="48535" spans="81:81">
      <c r="CC48535" s="2"/>
    </row>
    <row r="48536" spans="81:81">
      <c r="CC48536" s="2"/>
    </row>
    <row r="48537" spans="81:81">
      <c r="CC48537" s="2"/>
    </row>
    <row r="48538" spans="81:81">
      <c r="CC48538" s="2"/>
    </row>
    <row r="48539" spans="81:81">
      <c r="CC48539" s="2"/>
    </row>
    <row r="48540" spans="81:81">
      <c r="CC48540" s="2"/>
    </row>
    <row r="48541" spans="81:81">
      <c r="CC48541" s="2"/>
    </row>
    <row r="48542" spans="81:81">
      <c r="CC48542" s="2"/>
    </row>
    <row r="48543" spans="81:81">
      <c r="CC48543" s="2"/>
    </row>
    <row r="48544" spans="81:81">
      <c r="CC48544" s="2"/>
    </row>
    <row r="48545" spans="81:81">
      <c r="CC48545" s="2"/>
    </row>
    <row r="48546" spans="81:81">
      <c r="CC48546" s="2"/>
    </row>
    <row r="48547" spans="81:81">
      <c r="CC48547" s="2"/>
    </row>
    <row r="48548" spans="81:81">
      <c r="CC48548" s="2"/>
    </row>
    <row r="48549" spans="81:81">
      <c r="CC48549" s="2"/>
    </row>
    <row r="48550" spans="81:81">
      <c r="CC48550" s="2"/>
    </row>
    <row r="48551" spans="81:81">
      <c r="CC48551" s="2"/>
    </row>
    <row r="48552" spans="81:81">
      <c r="CC48552" s="2"/>
    </row>
    <row r="48553" spans="81:81">
      <c r="CC48553" s="2"/>
    </row>
    <row r="48554" spans="81:81">
      <c r="CC48554" s="2"/>
    </row>
    <row r="48555" spans="81:81">
      <c r="CC48555" s="2"/>
    </row>
    <row r="48556" spans="81:81">
      <c r="CC48556" s="2"/>
    </row>
    <row r="48557" spans="81:81">
      <c r="CC48557" s="2"/>
    </row>
    <row r="48558" spans="81:81">
      <c r="CC48558" s="2"/>
    </row>
    <row r="48559" spans="81:81">
      <c r="CC48559" s="2"/>
    </row>
    <row r="48560" spans="81:81">
      <c r="CC48560" s="2"/>
    </row>
    <row r="48561" spans="81:81">
      <c r="CC48561" s="2"/>
    </row>
    <row r="48562" spans="81:81">
      <c r="CC48562" s="2"/>
    </row>
    <row r="48563" spans="81:81">
      <c r="CC48563" s="2"/>
    </row>
    <row r="48564" spans="81:81">
      <c r="CC48564" s="2"/>
    </row>
    <row r="48565" spans="81:81">
      <c r="CC48565" s="2"/>
    </row>
    <row r="48566" spans="81:81">
      <c r="CC48566" s="2"/>
    </row>
    <row r="48567" spans="81:81">
      <c r="CC48567" s="2"/>
    </row>
    <row r="48568" spans="81:81">
      <c r="CC48568" s="2"/>
    </row>
    <row r="48569" spans="81:81">
      <c r="CC48569" s="2"/>
    </row>
    <row r="48570" spans="81:81">
      <c r="CC48570" s="2"/>
    </row>
    <row r="48571" spans="81:81">
      <c r="CC48571" s="2"/>
    </row>
    <row r="48572" spans="81:81">
      <c r="CC48572" s="2"/>
    </row>
    <row r="48573" spans="81:81">
      <c r="CC48573" s="2"/>
    </row>
    <row r="48574" spans="81:81">
      <c r="CC48574" s="2"/>
    </row>
    <row r="48575" spans="81:81">
      <c r="CC48575" s="2"/>
    </row>
    <row r="48576" spans="81:81">
      <c r="CC48576" s="2"/>
    </row>
    <row r="48577" spans="81:81">
      <c r="CC48577" s="2"/>
    </row>
    <row r="48578" spans="81:81">
      <c r="CC48578" s="2"/>
    </row>
    <row r="48579" spans="81:81">
      <c r="CC48579" s="2"/>
    </row>
    <row r="48580" spans="81:81">
      <c r="CC48580" s="2"/>
    </row>
    <row r="48581" spans="81:81">
      <c r="CC48581" s="2"/>
    </row>
    <row r="48582" spans="81:81">
      <c r="CC48582" s="2"/>
    </row>
    <row r="48583" spans="81:81">
      <c r="CC48583" s="2"/>
    </row>
    <row r="48584" spans="81:81">
      <c r="CC48584" s="2"/>
    </row>
    <row r="48585" spans="81:81">
      <c r="CC48585" s="2"/>
    </row>
    <row r="48586" spans="81:81">
      <c r="CC48586" s="2"/>
    </row>
    <row r="48587" spans="81:81">
      <c r="CC48587" s="2"/>
    </row>
    <row r="48588" spans="81:81">
      <c r="CC48588" s="2"/>
    </row>
    <row r="48589" spans="81:81">
      <c r="CC48589" s="2"/>
    </row>
    <row r="48590" spans="81:81">
      <c r="CC48590" s="2"/>
    </row>
    <row r="48591" spans="81:81">
      <c r="CC48591" s="2"/>
    </row>
    <row r="48592" spans="81:81">
      <c r="CC48592" s="2"/>
    </row>
    <row r="48593" spans="81:81">
      <c r="CC48593" s="2"/>
    </row>
    <row r="48594" spans="81:81">
      <c r="CC48594" s="2"/>
    </row>
    <row r="48595" spans="81:81">
      <c r="CC48595" s="2"/>
    </row>
    <row r="48596" spans="81:81">
      <c r="CC48596" s="2"/>
    </row>
    <row r="48597" spans="81:81">
      <c r="CC48597" s="2"/>
    </row>
    <row r="48598" spans="81:81">
      <c r="CC48598" s="2"/>
    </row>
    <row r="48599" spans="81:81">
      <c r="CC48599" s="2"/>
    </row>
    <row r="48600" spans="81:81">
      <c r="CC48600" s="2"/>
    </row>
    <row r="48601" spans="81:81">
      <c r="CC48601" s="2"/>
    </row>
    <row r="48602" spans="81:81">
      <c r="CC48602" s="2"/>
    </row>
    <row r="48603" spans="81:81">
      <c r="CC48603" s="2"/>
    </row>
    <row r="48604" spans="81:81">
      <c r="CC48604" s="2"/>
    </row>
    <row r="48605" spans="81:81">
      <c r="CC48605" s="2"/>
    </row>
    <row r="48606" spans="81:81">
      <c r="CC48606" s="2"/>
    </row>
    <row r="48607" spans="81:81">
      <c r="CC48607" s="2"/>
    </row>
    <row r="48608" spans="81:81">
      <c r="CC48608" s="2"/>
    </row>
    <row r="48609" spans="81:81">
      <c r="CC48609" s="2"/>
    </row>
    <row r="48610" spans="81:81">
      <c r="CC48610" s="2"/>
    </row>
    <row r="48611" spans="81:81">
      <c r="CC48611" s="2"/>
    </row>
    <row r="48612" spans="81:81">
      <c r="CC48612" s="2"/>
    </row>
    <row r="48613" spans="81:81">
      <c r="CC48613" s="2"/>
    </row>
    <row r="48614" spans="81:81">
      <c r="CC48614" s="2"/>
    </row>
    <row r="48615" spans="81:81">
      <c r="CC48615" s="2"/>
    </row>
    <row r="48616" spans="81:81">
      <c r="CC48616" s="2"/>
    </row>
    <row r="48617" spans="81:81">
      <c r="CC48617" s="2"/>
    </row>
    <row r="48618" spans="81:81">
      <c r="CC48618" s="2"/>
    </row>
    <row r="48619" spans="81:81">
      <c r="CC48619" s="2"/>
    </row>
    <row r="48620" spans="81:81">
      <c r="CC48620" s="2"/>
    </row>
    <row r="48621" spans="81:81">
      <c r="CC48621" s="2"/>
    </row>
    <row r="48622" spans="81:81">
      <c r="CC48622" s="2"/>
    </row>
    <row r="48623" spans="81:81">
      <c r="CC48623" s="2"/>
    </row>
    <row r="48624" spans="81:81">
      <c r="CC48624" s="2"/>
    </row>
    <row r="48625" spans="81:81">
      <c r="CC48625" s="2"/>
    </row>
    <row r="48626" spans="81:81">
      <c r="CC48626" s="2"/>
    </row>
    <row r="48627" spans="81:81">
      <c r="CC48627" s="2"/>
    </row>
    <row r="48628" spans="81:81">
      <c r="CC48628" s="2"/>
    </row>
    <row r="48629" spans="81:81">
      <c r="CC48629" s="2"/>
    </row>
    <row r="48630" spans="81:81">
      <c r="CC48630" s="2"/>
    </row>
    <row r="48631" spans="81:81">
      <c r="CC48631" s="2"/>
    </row>
    <row r="48632" spans="81:81">
      <c r="CC48632" s="2"/>
    </row>
    <row r="48633" spans="81:81">
      <c r="CC48633" s="2"/>
    </row>
    <row r="48634" spans="81:81">
      <c r="CC48634" s="2"/>
    </row>
    <row r="48635" spans="81:81">
      <c r="CC48635" s="2"/>
    </row>
    <row r="48636" spans="81:81">
      <c r="CC48636" s="2"/>
    </row>
    <row r="48637" spans="81:81">
      <c r="CC48637" s="2"/>
    </row>
    <row r="48638" spans="81:81">
      <c r="CC48638" s="2"/>
    </row>
    <row r="48639" spans="81:81">
      <c r="CC48639" s="2"/>
    </row>
    <row r="48640" spans="81:81">
      <c r="CC48640" s="2"/>
    </row>
    <row r="48641" spans="81:81">
      <c r="CC48641" s="2"/>
    </row>
    <row r="48642" spans="81:81">
      <c r="CC48642" s="2"/>
    </row>
    <row r="48643" spans="81:81">
      <c r="CC48643" s="2"/>
    </row>
    <row r="48644" spans="81:81">
      <c r="CC48644" s="2"/>
    </row>
    <row r="48645" spans="81:81">
      <c r="CC48645" s="2"/>
    </row>
    <row r="48646" spans="81:81">
      <c r="CC48646" s="2"/>
    </row>
    <row r="48647" spans="81:81">
      <c r="CC48647" s="2"/>
    </row>
    <row r="48648" spans="81:81">
      <c r="CC48648" s="2"/>
    </row>
    <row r="48649" spans="81:81">
      <c r="CC48649" s="2"/>
    </row>
    <row r="48650" spans="81:81">
      <c r="CC48650" s="2"/>
    </row>
    <row r="48651" spans="81:81">
      <c r="CC48651" s="2"/>
    </row>
    <row r="48652" spans="81:81">
      <c r="CC48652" s="2"/>
    </row>
    <row r="48653" spans="81:81">
      <c r="CC48653" s="2"/>
    </row>
    <row r="48654" spans="81:81">
      <c r="CC48654" s="2"/>
    </row>
    <row r="48655" spans="81:81">
      <c r="CC48655" s="2"/>
    </row>
    <row r="48656" spans="81:81">
      <c r="CC48656" s="2"/>
    </row>
    <row r="48657" spans="81:81">
      <c r="CC48657" s="2"/>
    </row>
    <row r="48658" spans="81:81">
      <c r="CC48658" s="2"/>
    </row>
    <row r="48659" spans="81:81">
      <c r="CC48659" s="2"/>
    </row>
    <row r="48660" spans="81:81">
      <c r="CC48660" s="2"/>
    </row>
    <row r="48661" spans="81:81">
      <c r="CC48661" s="2"/>
    </row>
    <row r="48662" spans="81:81">
      <c r="CC48662" s="2"/>
    </row>
    <row r="48663" spans="81:81">
      <c r="CC48663" s="2"/>
    </row>
    <row r="48664" spans="81:81">
      <c r="CC48664" s="2"/>
    </row>
    <row r="48665" spans="81:81">
      <c r="CC48665" s="2"/>
    </row>
    <row r="48666" spans="81:81">
      <c r="CC48666" s="2"/>
    </row>
    <row r="48667" spans="81:81">
      <c r="CC48667" s="2"/>
    </row>
    <row r="48668" spans="81:81">
      <c r="CC48668" s="2"/>
    </row>
    <row r="48669" spans="81:81">
      <c r="CC48669" s="2"/>
    </row>
    <row r="48670" spans="81:81">
      <c r="CC48670" s="2"/>
    </row>
    <row r="48671" spans="81:81">
      <c r="CC48671" s="2"/>
    </row>
    <row r="48672" spans="81:81">
      <c r="CC48672" s="2"/>
    </row>
    <row r="48673" spans="81:81">
      <c r="CC48673" s="2"/>
    </row>
    <row r="48674" spans="81:81">
      <c r="CC48674" s="2"/>
    </row>
    <row r="48675" spans="81:81">
      <c r="CC48675" s="2"/>
    </row>
    <row r="48676" spans="81:81">
      <c r="CC48676" s="2"/>
    </row>
    <row r="48677" spans="81:81">
      <c r="CC48677" s="2"/>
    </row>
    <row r="48678" spans="81:81">
      <c r="CC48678" s="2"/>
    </row>
    <row r="48679" spans="81:81">
      <c r="CC48679" s="2"/>
    </row>
    <row r="48680" spans="81:81">
      <c r="CC48680" s="2"/>
    </row>
    <row r="48681" spans="81:81">
      <c r="CC48681" s="2"/>
    </row>
    <row r="48682" spans="81:81">
      <c r="CC48682" s="2"/>
    </row>
    <row r="48683" spans="81:81">
      <c r="CC48683" s="2"/>
    </row>
    <row r="48684" spans="81:81">
      <c r="CC48684" s="2"/>
    </row>
    <row r="48685" spans="81:81">
      <c r="CC48685" s="2"/>
    </row>
    <row r="48686" spans="81:81">
      <c r="CC48686" s="2"/>
    </row>
    <row r="48687" spans="81:81">
      <c r="CC48687" s="2"/>
    </row>
    <row r="48688" spans="81:81">
      <c r="CC48688" s="2"/>
    </row>
    <row r="48689" spans="81:81">
      <c r="CC48689" s="2"/>
    </row>
    <row r="48690" spans="81:81">
      <c r="CC48690" s="2"/>
    </row>
    <row r="48691" spans="81:81">
      <c r="CC48691" s="2"/>
    </row>
    <row r="48692" spans="81:81">
      <c r="CC48692" s="2"/>
    </row>
    <row r="48693" spans="81:81">
      <c r="CC48693" s="2"/>
    </row>
    <row r="48694" spans="81:81">
      <c r="CC48694" s="2"/>
    </row>
    <row r="48695" spans="81:81">
      <c r="CC48695" s="2"/>
    </row>
    <row r="48696" spans="81:81">
      <c r="CC48696" s="2"/>
    </row>
    <row r="48697" spans="81:81">
      <c r="CC48697" s="2"/>
    </row>
    <row r="48698" spans="81:81">
      <c r="CC48698" s="2"/>
    </row>
    <row r="48699" spans="81:81">
      <c r="CC48699" s="2"/>
    </row>
    <row r="48700" spans="81:81">
      <c r="CC48700" s="2"/>
    </row>
    <row r="48701" spans="81:81">
      <c r="CC48701" s="2"/>
    </row>
    <row r="48702" spans="81:81">
      <c r="CC48702" s="2"/>
    </row>
    <row r="48703" spans="81:81">
      <c r="CC48703" s="2"/>
    </row>
    <row r="48704" spans="81:81">
      <c r="CC48704" s="2"/>
    </row>
    <row r="48705" spans="81:81">
      <c r="CC48705" s="2"/>
    </row>
    <row r="48706" spans="81:81">
      <c r="CC48706" s="2"/>
    </row>
    <row r="48707" spans="81:81">
      <c r="CC48707" s="2"/>
    </row>
    <row r="48708" spans="81:81">
      <c r="CC48708" s="2"/>
    </row>
    <row r="48709" spans="81:81">
      <c r="CC48709" s="2"/>
    </row>
    <row r="48710" spans="81:81">
      <c r="CC48710" s="2"/>
    </row>
    <row r="48711" spans="81:81">
      <c r="CC48711" s="2"/>
    </row>
    <row r="48712" spans="81:81">
      <c r="CC48712" s="2"/>
    </row>
    <row r="48713" spans="81:81">
      <c r="CC48713" s="2"/>
    </row>
    <row r="48714" spans="81:81">
      <c r="CC48714" s="2"/>
    </row>
    <row r="48715" spans="81:81">
      <c r="CC48715" s="2"/>
    </row>
    <row r="48716" spans="81:81">
      <c r="CC48716" s="2"/>
    </row>
    <row r="48717" spans="81:81">
      <c r="CC48717" s="2"/>
    </row>
    <row r="48718" spans="81:81">
      <c r="CC48718" s="2"/>
    </row>
    <row r="48719" spans="81:81">
      <c r="CC48719" s="2"/>
    </row>
    <row r="48720" spans="81:81">
      <c r="CC48720" s="2"/>
    </row>
    <row r="48721" spans="81:81">
      <c r="CC48721" s="2"/>
    </row>
    <row r="48722" spans="81:81">
      <c r="CC48722" s="2"/>
    </row>
    <row r="48723" spans="81:81">
      <c r="CC48723" s="2"/>
    </row>
    <row r="48724" spans="81:81">
      <c r="CC48724" s="2"/>
    </row>
    <row r="48725" spans="81:81">
      <c r="CC48725" s="2"/>
    </row>
    <row r="48726" spans="81:81">
      <c r="CC48726" s="2"/>
    </row>
    <row r="48727" spans="81:81">
      <c r="CC48727" s="2"/>
    </row>
    <row r="48728" spans="81:81">
      <c r="CC48728" s="2"/>
    </row>
    <row r="48729" spans="81:81">
      <c r="CC48729" s="2"/>
    </row>
    <row r="48730" spans="81:81">
      <c r="CC48730" s="2"/>
    </row>
    <row r="48731" spans="81:81">
      <c r="CC48731" s="2"/>
    </row>
    <row r="48732" spans="81:81">
      <c r="CC48732" s="2"/>
    </row>
    <row r="48733" spans="81:81">
      <c r="CC48733" s="2"/>
    </row>
    <row r="48734" spans="81:81">
      <c r="CC48734" s="2"/>
    </row>
    <row r="48735" spans="81:81">
      <c r="CC48735" s="2"/>
    </row>
    <row r="48736" spans="81:81">
      <c r="CC48736" s="2"/>
    </row>
    <row r="48737" spans="81:81">
      <c r="CC48737" s="2"/>
    </row>
    <row r="48738" spans="81:81">
      <c r="CC48738" s="2"/>
    </row>
    <row r="48739" spans="81:81">
      <c r="CC48739" s="2"/>
    </row>
    <row r="48740" spans="81:81">
      <c r="CC48740" s="2"/>
    </row>
    <row r="48741" spans="81:81">
      <c r="CC48741" s="2"/>
    </row>
    <row r="48742" spans="81:81">
      <c r="CC48742" s="2"/>
    </row>
    <row r="48743" spans="81:81">
      <c r="CC48743" s="2"/>
    </row>
    <row r="48744" spans="81:81">
      <c r="CC48744" s="2"/>
    </row>
    <row r="48745" spans="81:81">
      <c r="CC48745" s="2"/>
    </row>
    <row r="48746" spans="81:81">
      <c r="CC48746" s="2"/>
    </row>
    <row r="48747" spans="81:81">
      <c r="CC48747" s="2"/>
    </row>
    <row r="48748" spans="81:81">
      <c r="CC48748" s="2"/>
    </row>
    <row r="48749" spans="81:81">
      <c r="CC48749" s="2"/>
    </row>
    <row r="48750" spans="81:81">
      <c r="CC48750" s="2"/>
    </row>
    <row r="48751" spans="81:81">
      <c r="CC48751" s="2"/>
    </row>
    <row r="48752" spans="81:81">
      <c r="CC48752" s="2"/>
    </row>
    <row r="48753" spans="81:81">
      <c r="CC48753" s="2"/>
    </row>
    <row r="48754" spans="81:81">
      <c r="CC48754" s="2"/>
    </row>
    <row r="48755" spans="81:81">
      <c r="CC48755" s="2"/>
    </row>
    <row r="48756" spans="81:81">
      <c r="CC48756" s="2"/>
    </row>
    <row r="48757" spans="81:81">
      <c r="CC48757" s="2"/>
    </row>
    <row r="48758" spans="81:81">
      <c r="CC48758" s="2"/>
    </row>
    <row r="48759" spans="81:81">
      <c r="CC48759" s="2"/>
    </row>
    <row r="48760" spans="81:81">
      <c r="CC48760" s="2"/>
    </row>
    <row r="48761" spans="81:81">
      <c r="CC48761" s="2"/>
    </row>
    <row r="48762" spans="81:81">
      <c r="CC48762" s="2"/>
    </row>
    <row r="48763" spans="81:81">
      <c r="CC48763" s="2"/>
    </row>
    <row r="48764" spans="81:81">
      <c r="CC48764" s="2"/>
    </row>
    <row r="48765" spans="81:81">
      <c r="CC48765" s="2"/>
    </row>
    <row r="48766" spans="81:81">
      <c r="CC48766" s="2"/>
    </row>
    <row r="48767" spans="81:81">
      <c r="CC48767" s="2"/>
    </row>
    <row r="48768" spans="81:81">
      <c r="CC48768" s="2"/>
    </row>
    <row r="48769" spans="81:81">
      <c r="CC48769" s="2"/>
    </row>
    <row r="48770" spans="81:81">
      <c r="CC48770" s="2"/>
    </row>
    <row r="48771" spans="81:81">
      <c r="CC48771" s="2"/>
    </row>
    <row r="48772" spans="81:81">
      <c r="CC48772" s="2"/>
    </row>
    <row r="48773" spans="81:81">
      <c r="CC48773" s="2"/>
    </row>
    <row r="48774" spans="81:81">
      <c r="CC48774" s="2"/>
    </row>
    <row r="48775" spans="81:81">
      <c r="CC48775" s="2"/>
    </row>
    <row r="48776" spans="81:81">
      <c r="CC48776" s="2"/>
    </row>
    <row r="48777" spans="81:81">
      <c r="CC48777" s="2"/>
    </row>
    <row r="48778" spans="81:81">
      <c r="CC48778" s="2"/>
    </row>
    <row r="48779" spans="81:81">
      <c r="CC48779" s="2"/>
    </row>
    <row r="48780" spans="81:81">
      <c r="CC48780" s="2"/>
    </row>
    <row r="48781" spans="81:81">
      <c r="CC48781" s="2"/>
    </row>
    <row r="48782" spans="81:81">
      <c r="CC48782" s="2"/>
    </row>
    <row r="48783" spans="81:81">
      <c r="CC48783" s="2"/>
    </row>
    <row r="48784" spans="81:81">
      <c r="CC48784" s="2"/>
    </row>
    <row r="48785" spans="81:81">
      <c r="CC48785" s="2"/>
    </row>
    <row r="48786" spans="81:81">
      <c r="CC48786" s="2"/>
    </row>
    <row r="48787" spans="81:81">
      <c r="CC48787" s="2"/>
    </row>
    <row r="48788" spans="81:81">
      <c r="CC48788" s="2"/>
    </row>
    <row r="48789" spans="81:81">
      <c r="CC48789" s="2"/>
    </row>
    <row r="48790" spans="81:81">
      <c r="CC48790" s="2"/>
    </row>
    <row r="48791" spans="81:81">
      <c r="CC48791" s="2"/>
    </row>
    <row r="48792" spans="81:81">
      <c r="CC48792" s="2"/>
    </row>
    <row r="48793" spans="81:81">
      <c r="CC48793" s="2"/>
    </row>
    <row r="48794" spans="81:81">
      <c r="CC48794" s="2"/>
    </row>
    <row r="48795" spans="81:81">
      <c r="CC48795" s="2"/>
    </row>
    <row r="48796" spans="81:81">
      <c r="CC48796" s="2"/>
    </row>
    <row r="48797" spans="81:81">
      <c r="CC48797" s="2"/>
    </row>
    <row r="48798" spans="81:81">
      <c r="CC48798" s="2"/>
    </row>
    <row r="48799" spans="81:81">
      <c r="CC48799" s="2"/>
    </row>
    <row r="48800" spans="81:81">
      <c r="CC48800" s="2"/>
    </row>
    <row r="48801" spans="81:81">
      <c r="CC48801" s="2"/>
    </row>
    <row r="48802" spans="81:81">
      <c r="CC48802" s="2"/>
    </row>
    <row r="48803" spans="81:81">
      <c r="CC48803" s="2"/>
    </row>
    <row r="48804" spans="81:81">
      <c r="CC48804" s="2"/>
    </row>
    <row r="48805" spans="81:81">
      <c r="CC48805" s="2"/>
    </row>
    <row r="48806" spans="81:81">
      <c r="CC48806" s="2"/>
    </row>
    <row r="48807" spans="81:81">
      <c r="CC48807" s="2"/>
    </row>
    <row r="48808" spans="81:81">
      <c r="CC48808" s="2"/>
    </row>
    <row r="48809" spans="81:81">
      <c r="CC48809" s="2"/>
    </row>
    <row r="48810" spans="81:81">
      <c r="CC48810" s="2"/>
    </row>
    <row r="48811" spans="81:81">
      <c r="CC48811" s="2"/>
    </row>
    <row r="48812" spans="81:81">
      <c r="CC48812" s="2"/>
    </row>
    <row r="48813" spans="81:81">
      <c r="CC48813" s="2"/>
    </row>
    <row r="48814" spans="81:81">
      <c r="CC48814" s="2"/>
    </row>
    <row r="48815" spans="81:81">
      <c r="CC48815" s="2"/>
    </row>
    <row r="48816" spans="81:81">
      <c r="CC48816" s="2"/>
    </row>
    <row r="48817" spans="81:81">
      <c r="CC48817" s="2"/>
    </row>
    <row r="48818" spans="81:81">
      <c r="CC48818" s="2"/>
    </row>
    <row r="48819" spans="81:81">
      <c r="CC48819" s="2"/>
    </row>
    <row r="48820" spans="81:81">
      <c r="CC48820" s="2"/>
    </row>
    <row r="48821" spans="81:81">
      <c r="CC48821" s="2"/>
    </row>
    <row r="48822" spans="81:81">
      <c r="CC48822" s="2"/>
    </row>
    <row r="48823" spans="81:81">
      <c r="CC48823" s="2"/>
    </row>
    <row r="48824" spans="81:81">
      <c r="CC48824" s="2"/>
    </row>
    <row r="48825" spans="81:81">
      <c r="CC48825" s="2"/>
    </row>
    <row r="48826" spans="81:81">
      <c r="CC48826" s="2"/>
    </row>
    <row r="48827" spans="81:81">
      <c r="CC48827" s="2"/>
    </row>
    <row r="48828" spans="81:81">
      <c r="CC48828" s="2"/>
    </row>
    <row r="48829" spans="81:81">
      <c r="CC48829" s="2"/>
    </row>
    <row r="48830" spans="81:81">
      <c r="CC48830" s="2"/>
    </row>
    <row r="48831" spans="81:81">
      <c r="CC48831" s="2"/>
    </row>
    <row r="48832" spans="81:81">
      <c r="CC48832" s="2"/>
    </row>
    <row r="48833" spans="81:81">
      <c r="CC48833" s="2"/>
    </row>
    <row r="48834" spans="81:81">
      <c r="CC48834" s="2"/>
    </row>
    <row r="48835" spans="81:81">
      <c r="CC48835" s="2"/>
    </row>
    <row r="48836" spans="81:81">
      <c r="CC48836" s="2"/>
    </row>
    <row r="48837" spans="81:81">
      <c r="CC48837" s="2"/>
    </row>
    <row r="48838" spans="81:81">
      <c r="CC48838" s="2"/>
    </row>
    <row r="48839" spans="81:81">
      <c r="CC48839" s="2"/>
    </row>
    <row r="48840" spans="81:81">
      <c r="CC48840" s="2"/>
    </row>
    <row r="48841" spans="81:81">
      <c r="CC48841" s="2"/>
    </row>
    <row r="48842" spans="81:81">
      <c r="CC48842" s="2"/>
    </row>
    <row r="48843" spans="81:81">
      <c r="CC48843" s="2"/>
    </row>
    <row r="48844" spans="81:81">
      <c r="CC48844" s="2"/>
    </row>
    <row r="48845" spans="81:81">
      <c r="CC48845" s="2"/>
    </row>
    <row r="48846" spans="81:81">
      <c r="CC48846" s="2"/>
    </row>
    <row r="48847" spans="81:81">
      <c r="CC48847" s="2"/>
    </row>
    <row r="48848" spans="81:81">
      <c r="CC48848" s="2"/>
    </row>
    <row r="48849" spans="81:81">
      <c r="CC48849" s="2"/>
    </row>
    <row r="48850" spans="81:81">
      <c r="CC48850" s="2"/>
    </row>
    <row r="48851" spans="81:81">
      <c r="CC48851" s="2"/>
    </row>
    <row r="48852" spans="81:81">
      <c r="CC48852" s="2"/>
    </row>
    <row r="48853" spans="81:81">
      <c r="CC48853" s="2"/>
    </row>
    <row r="48854" spans="81:81">
      <c r="CC48854" s="2"/>
    </row>
    <row r="48855" spans="81:81">
      <c r="CC48855" s="2"/>
    </row>
    <row r="48856" spans="81:81">
      <c r="CC48856" s="2"/>
    </row>
    <row r="48857" spans="81:81">
      <c r="CC48857" s="2"/>
    </row>
    <row r="48858" spans="81:81">
      <c r="CC48858" s="2"/>
    </row>
    <row r="48859" spans="81:81">
      <c r="CC48859" s="2"/>
    </row>
    <row r="48860" spans="81:81">
      <c r="CC48860" s="2"/>
    </row>
    <row r="48861" spans="81:81">
      <c r="CC48861" s="2"/>
    </row>
    <row r="48862" spans="81:81">
      <c r="CC48862" s="2"/>
    </row>
    <row r="48863" spans="81:81">
      <c r="CC48863" s="2"/>
    </row>
    <row r="48864" spans="81:81">
      <c r="CC48864" s="2"/>
    </row>
    <row r="48865" spans="81:81">
      <c r="CC48865" s="2"/>
    </row>
    <row r="48866" spans="81:81">
      <c r="CC48866" s="2"/>
    </row>
    <row r="48867" spans="81:81">
      <c r="CC48867" s="2"/>
    </row>
    <row r="48868" spans="81:81">
      <c r="CC48868" s="2"/>
    </row>
    <row r="48869" spans="81:81">
      <c r="CC48869" s="2"/>
    </row>
    <row r="48870" spans="81:81">
      <c r="CC48870" s="2"/>
    </row>
    <row r="48871" spans="81:81">
      <c r="CC48871" s="2"/>
    </row>
    <row r="48872" spans="81:81">
      <c r="CC48872" s="2"/>
    </row>
    <row r="48873" spans="81:81">
      <c r="CC48873" s="2"/>
    </row>
    <row r="48874" spans="81:81">
      <c r="CC48874" s="2"/>
    </row>
    <row r="48875" spans="81:81">
      <c r="CC48875" s="2"/>
    </row>
    <row r="48876" spans="81:81">
      <c r="CC48876" s="2"/>
    </row>
    <row r="48877" spans="81:81">
      <c r="CC48877" s="2"/>
    </row>
    <row r="48878" spans="81:81">
      <c r="CC48878" s="2"/>
    </row>
    <row r="48879" spans="81:81">
      <c r="CC48879" s="2"/>
    </row>
    <row r="48880" spans="81:81">
      <c r="CC48880" s="2"/>
    </row>
    <row r="48881" spans="81:81">
      <c r="CC48881" s="2"/>
    </row>
    <row r="48882" spans="81:81">
      <c r="CC48882" s="2"/>
    </row>
    <row r="48883" spans="81:81">
      <c r="CC48883" s="2"/>
    </row>
    <row r="48884" spans="81:81">
      <c r="CC48884" s="2"/>
    </row>
    <row r="48885" spans="81:81">
      <c r="CC48885" s="2"/>
    </row>
    <row r="48886" spans="81:81">
      <c r="CC48886" s="2"/>
    </row>
    <row r="48887" spans="81:81">
      <c r="CC48887" s="2"/>
    </row>
    <row r="48888" spans="81:81">
      <c r="CC48888" s="2"/>
    </row>
    <row r="48889" spans="81:81">
      <c r="CC48889" s="2"/>
    </row>
    <row r="48890" spans="81:81">
      <c r="CC48890" s="2"/>
    </row>
    <row r="48891" spans="81:81">
      <c r="CC48891" s="2"/>
    </row>
    <row r="48892" spans="81:81">
      <c r="CC48892" s="2"/>
    </row>
    <row r="48893" spans="81:81">
      <c r="CC48893" s="2"/>
    </row>
    <row r="48894" spans="81:81">
      <c r="CC48894" s="2"/>
    </row>
    <row r="48895" spans="81:81">
      <c r="CC48895" s="2"/>
    </row>
    <row r="48896" spans="81:81">
      <c r="CC48896" s="2"/>
    </row>
    <row r="48897" spans="81:81">
      <c r="CC48897" s="2"/>
    </row>
    <row r="48898" spans="81:81">
      <c r="CC48898" s="2"/>
    </row>
    <row r="48899" spans="81:81">
      <c r="CC48899" s="2"/>
    </row>
    <row r="48900" spans="81:81">
      <c r="CC48900" s="2"/>
    </row>
    <row r="48901" spans="81:81">
      <c r="CC48901" s="2"/>
    </row>
    <row r="48902" spans="81:81">
      <c r="CC48902" s="2"/>
    </row>
    <row r="48903" spans="81:81">
      <c r="CC48903" s="2"/>
    </row>
    <row r="48904" spans="81:81">
      <c r="CC48904" s="2"/>
    </row>
    <row r="48905" spans="81:81">
      <c r="CC48905" s="2"/>
    </row>
    <row r="48906" spans="81:81">
      <c r="CC48906" s="2"/>
    </row>
    <row r="48907" spans="81:81">
      <c r="CC48907" s="2"/>
    </row>
    <row r="48908" spans="81:81">
      <c r="CC48908" s="2"/>
    </row>
    <row r="48909" spans="81:81">
      <c r="CC48909" s="2"/>
    </row>
    <row r="48910" spans="81:81">
      <c r="CC48910" s="2"/>
    </row>
    <row r="48911" spans="81:81">
      <c r="CC48911" s="2"/>
    </row>
    <row r="48912" spans="81:81">
      <c r="CC48912" s="2"/>
    </row>
    <row r="48913" spans="81:81">
      <c r="CC48913" s="2"/>
    </row>
    <row r="48914" spans="81:81">
      <c r="CC48914" s="2"/>
    </row>
    <row r="48915" spans="81:81">
      <c r="CC48915" s="2"/>
    </row>
    <row r="48916" spans="81:81">
      <c r="CC48916" s="2"/>
    </row>
    <row r="48917" spans="81:81">
      <c r="CC48917" s="2"/>
    </row>
    <row r="48918" spans="81:81">
      <c r="CC48918" s="2"/>
    </row>
    <row r="48919" spans="81:81">
      <c r="CC48919" s="2"/>
    </row>
    <row r="48920" spans="81:81">
      <c r="CC48920" s="2"/>
    </row>
    <row r="48921" spans="81:81">
      <c r="CC48921" s="2"/>
    </row>
    <row r="48922" spans="81:81">
      <c r="CC48922" s="2"/>
    </row>
    <row r="48923" spans="81:81">
      <c r="CC48923" s="2"/>
    </row>
    <row r="48924" spans="81:81">
      <c r="CC48924" s="2"/>
    </row>
    <row r="48925" spans="81:81">
      <c r="CC48925" s="2"/>
    </row>
    <row r="48926" spans="81:81">
      <c r="CC48926" s="2"/>
    </row>
    <row r="48927" spans="81:81">
      <c r="CC48927" s="2"/>
    </row>
    <row r="48928" spans="81:81">
      <c r="CC48928" s="2"/>
    </row>
    <row r="48929" spans="81:81">
      <c r="CC48929" s="2"/>
    </row>
    <row r="48930" spans="81:81">
      <c r="CC48930" s="2"/>
    </row>
    <row r="48931" spans="81:81">
      <c r="CC48931" s="2"/>
    </row>
    <row r="48932" spans="81:81">
      <c r="CC48932" s="2"/>
    </row>
    <row r="48933" spans="81:81">
      <c r="CC48933" s="2"/>
    </row>
    <row r="48934" spans="81:81">
      <c r="CC48934" s="2"/>
    </row>
    <row r="48935" spans="81:81">
      <c r="CC48935" s="2"/>
    </row>
    <row r="48936" spans="81:81">
      <c r="CC48936" s="2"/>
    </row>
    <row r="48937" spans="81:81">
      <c r="CC48937" s="2"/>
    </row>
    <row r="48938" spans="81:81">
      <c r="CC48938" s="2"/>
    </row>
    <row r="48939" spans="81:81">
      <c r="CC48939" s="2"/>
    </row>
    <row r="48940" spans="81:81">
      <c r="CC48940" s="2"/>
    </row>
    <row r="48941" spans="81:81">
      <c r="CC48941" s="2"/>
    </row>
    <row r="48942" spans="81:81">
      <c r="CC48942" s="2"/>
    </row>
    <row r="48943" spans="81:81">
      <c r="CC48943" s="2"/>
    </row>
    <row r="48944" spans="81:81">
      <c r="CC48944" s="2"/>
    </row>
    <row r="48945" spans="81:81">
      <c r="CC48945" s="2"/>
    </row>
    <row r="48946" spans="81:81">
      <c r="CC48946" s="2"/>
    </row>
    <row r="48947" spans="81:81">
      <c r="CC48947" s="2"/>
    </row>
    <row r="48948" spans="81:81">
      <c r="CC48948" s="2"/>
    </row>
    <row r="48949" spans="81:81">
      <c r="CC48949" s="2"/>
    </row>
    <row r="48950" spans="81:81">
      <c r="CC48950" s="2"/>
    </row>
    <row r="48951" spans="81:81">
      <c r="CC48951" s="2"/>
    </row>
    <row r="48952" spans="81:81">
      <c r="CC48952" s="2"/>
    </row>
    <row r="48953" spans="81:81">
      <c r="CC48953" s="2"/>
    </row>
    <row r="48954" spans="81:81">
      <c r="CC48954" s="2"/>
    </row>
    <row r="48955" spans="81:81">
      <c r="CC48955" s="2"/>
    </row>
    <row r="48956" spans="81:81">
      <c r="CC48956" s="2"/>
    </row>
    <row r="48957" spans="81:81">
      <c r="CC48957" s="2"/>
    </row>
    <row r="48958" spans="81:81">
      <c r="CC48958" s="2"/>
    </row>
    <row r="48959" spans="81:81">
      <c r="CC48959" s="2"/>
    </row>
    <row r="48960" spans="81:81">
      <c r="CC48960" s="2"/>
    </row>
    <row r="48961" spans="81:81">
      <c r="CC48961" s="2"/>
    </row>
    <row r="48962" spans="81:81">
      <c r="CC48962" s="2"/>
    </row>
    <row r="48963" spans="81:81">
      <c r="CC48963" s="2"/>
    </row>
    <row r="48964" spans="81:81">
      <c r="CC48964" s="2"/>
    </row>
    <row r="48965" spans="81:81">
      <c r="CC48965" s="2"/>
    </row>
    <row r="48966" spans="81:81">
      <c r="CC48966" s="2"/>
    </row>
    <row r="48967" spans="81:81">
      <c r="CC48967" s="2"/>
    </row>
    <row r="48968" spans="81:81">
      <c r="CC48968" s="2"/>
    </row>
    <row r="48969" spans="81:81">
      <c r="CC48969" s="2"/>
    </row>
    <row r="48970" spans="81:81">
      <c r="CC48970" s="2"/>
    </row>
    <row r="48971" spans="81:81">
      <c r="CC48971" s="2"/>
    </row>
    <row r="48972" spans="81:81">
      <c r="CC48972" s="2"/>
    </row>
    <row r="48973" spans="81:81">
      <c r="CC48973" s="2"/>
    </row>
    <row r="48974" spans="81:81">
      <c r="CC48974" s="2"/>
    </row>
    <row r="48975" spans="81:81">
      <c r="CC48975" s="2"/>
    </row>
    <row r="48976" spans="81:81">
      <c r="CC48976" s="2"/>
    </row>
    <row r="48977" spans="81:81">
      <c r="CC48977" s="2"/>
    </row>
    <row r="48978" spans="81:81">
      <c r="CC48978" s="2"/>
    </row>
    <row r="48979" spans="81:81">
      <c r="CC48979" s="2"/>
    </row>
    <row r="48980" spans="81:81">
      <c r="CC48980" s="2"/>
    </row>
    <row r="48981" spans="81:81">
      <c r="CC48981" s="2"/>
    </row>
    <row r="48982" spans="81:81">
      <c r="CC48982" s="2"/>
    </row>
    <row r="48983" spans="81:81">
      <c r="CC48983" s="2"/>
    </row>
    <row r="48984" spans="81:81">
      <c r="CC48984" s="2"/>
    </row>
    <row r="48985" spans="81:81">
      <c r="CC48985" s="2"/>
    </row>
    <row r="48986" spans="81:81">
      <c r="CC48986" s="2"/>
    </row>
    <row r="48987" spans="81:81">
      <c r="CC48987" s="2"/>
    </row>
    <row r="48988" spans="81:81">
      <c r="CC48988" s="2"/>
    </row>
    <row r="48989" spans="81:81">
      <c r="CC48989" s="2"/>
    </row>
    <row r="48990" spans="81:81">
      <c r="CC48990" s="2"/>
    </row>
    <row r="48991" spans="81:81">
      <c r="CC48991" s="2"/>
    </row>
    <row r="48992" spans="81:81">
      <c r="CC48992" s="2"/>
    </row>
    <row r="48993" spans="81:81">
      <c r="CC48993" s="2"/>
    </row>
    <row r="48994" spans="81:81">
      <c r="CC48994" s="2"/>
    </row>
    <row r="48995" spans="81:81">
      <c r="CC48995" s="2"/>
    </row>
    <row r="48996" spans="81:81">
      <c r="CC48996" s="2"/>
    </row>
    <row r="48997" spans="81:81">
      <c r="CC48997" s="2"/>
    </row>
    <row r="48998" spans="81:81">
      <c r="CC48998" s="2"/>
    </row>
    <row r="48999" spans="81:81">
      <c r="CC48999" s="2"/>
    </row>
    <row r="49000" spans="81:81">
      <c r="CC49000" s="2"/>
    </row>
    <row r="49001" spans="81:81">
      <c r="CC49001" s="2"/>
    </row>
    <row r="49002" spans="81:81">
      <c r="CC49002" s="2"/>
    </row>
    <row r="49003" spans="81:81">
      <c r="CC49003" s="2"/>
    </row>
    <row r="49004" spans="81:81">
      <c r="CC49004" s="2"/>
    </row>
    <row r="49005" spans="81:81">
      <c r="CC49005" s="2"/>
    </row>
    <row r="49006" spans="81:81">
      <c r="CC49006" s="2"/>
    </row>
    <row r="49007" spans="81:81">
      <c r="CC49007" s="2"/>
    </row>
    <row r="49008" spans="81:81">
      <c r="CC49008" s="2"/>
    </row>
    <row r="49009" spans="81:81">
      <c r="CC49009" s="2"/>
    </row>
    <row r="49010" spans="81:81">
      <c r="CC49010" s="2"/>
    </row>
    <row r="49011" spans="81:81">
      <c r="CC49011" s="2"/>
    </row>
    <row r="49012" spans="81:81">
      <c r="CC49012" s="2"/>
    </row>
    <row r="49013" spans="81:81">
      <c r="CC49013" s="2"/>
    </row>
    <row r="49014" spans="81:81">
      <c r="CC49014" s="2"/>
    </row>
    <row r="49015" spans="81:81">
      <c r="CC49015" s="2"/>
    </row>
    <row r="49016" spans="81:81">
      <c r="CC49016" s="2"/>
    </row>
    <row r="49017" spans="81:81">
      <c r="CC49017" s="2"/>
    </row>
    <row r="49018" spans="81:81">
      <c r="CC49018" s="2"/>
    </row>
    <row r="49019" spans="81:81">
      <c r="CC49019" s="2"/>
    </row>
    <row r="49020" spans="81:81">
      <c r="CC49020" s="2"/>
    </row>
    <row r="49021" spans="81:81">
      <c r="CC49021" s="2"/>
    </row>
    <row r="49022" spans="81:81">
      <c r="CC49022" s="2"/>
    </row>
    <row r="49023" spans="81:81">
      <c r="CC49023" s="2"/>
    </row>
    <row r="49024" spans="81:81">
      <c r="CC49024" s="2"/>
    </row>
    <row r="49025" spans="81:81">
      <c r="CC49025" s="2"/>
    </row>
    <row r="49026" spans="81:81">
      <c r="CC49026" s="2"/>
    </row>
    <row r="49027" spans="81:81">
      <c r="CC49027" s="2"/>
    </row>
    <row r="49028" spans="81:81">
      <c r="CC49028" s="2"/>
    </row>
    <row r="49029" spans="81:81">
      <c r="CC49029" s="2"/>
    </row>
    <row r="49030" spans="81:81">
      <c r="CC49030" s="2"/>
    </row>
    <row r="49031" spans="81:81">
      <c r="CC49031" s="2"/>
    </row>
    <row r="49032" spans="81:81">
      <c r="CC49032" s="2"/>
    </row>
    <row r="49033" spans="81:81">
      <c r="CC49033" s="2"/>
    </row>
    <row r="49034" spans="81:81">
      <c r="CC49034" s="2"/>
    </row>
    <row r="49035" spans="81:81">
      <c r="CC49035" s="2"/>
    </row>
    <row r="49036" spans="81:81">
      <c r="CC49036" s="2"/>
    </row>
    <row r="49037" spans="81:81">
      <c r="CC49037" s="2"/>
    </row>
    <row r="49038" spans="81:81">
      <c r="CC49038" s="2"/>
    </row>
    <row r="49039" spans="81:81">
      <c r="CC49039" s="2"/>
    </row>
    <row r="49040" spans="81:81">
      <c r="CC49040" s="2"/>
    </row>
    <row r="49041" spans="81:81">
      <c r="CC49041" s="2"/>
    </row>
    <row r="49042" spans="81:81">
      <c r="CC49042" s="2"/>
    </row>
    <row r="49043" spans="81:81">
      <c r="CC49043" s="2"/>
    </row>
    <row r="49044" spans="81:81">
      <c r="CC49044" s="2"/>
    </row>
    <row r="49045" spans="81:81">
      <c r="CC49045" s="2"/>
    </row>
    <row r="49046" spans="81:81">
      <c r="CC49046" s="2"/>
    </row>
    <row r="49047" spans="81:81">
      <c r="CC49047" s="2"/>
    </row>
    <row r="49048" spans="81:81">
      <c r="CC49048" s="2"/>
    </row>
    <row r="49049" spans="81:81">
      <c r="CC49049" s="2"/>
    </row>
    <row r="49050" spans="81:81">
      <c r="CC49050" s="2"/>
    </row>
    <row r="49051" spans="81:81">
      <c r="CC49051" s="2"/>
    </row>
    <row r="49052" spans="81:81">
      <c r="CC49052" s="2"/>
    </row>
    <row r="49053" spans="81:81">
      <c r="CC49053" s="2"/>
    </row>
    <row r="49054" spans="81:81">
      <c r="CC49054" s="2"/>
    </row>
    <row r="49055" spans="81:81">
      <c r="CC49055" s="2"/>
    </row>
    <row r="49056" spans="81:81">
      <c r="CC49056" s="2"/>
    </row>
    <row r="49057" spans="81:81">
      <c r="CC49057" s="2"/>
    </row>
    <row r="49058" spans="81:81">
      <c r="CC49058" s="2"/>
    </row>
    <row r="49059" spans="81:81">
      <c r="CC49059" s="2"/>
    </row>
    <row r="49060" spans="81:81">
      <c r="CC49060" s="2"/>
    </row>
    <row r="49061" spans="81:81">
      <c r="CC49061" s="2"/>
    </row>
    <row r="49062" spans="81:81">
      <c r="CC49062" s="2"/>
    </row>
    <row r="49063" spans="81:81">
      <c r="CC49063" s="2"/>
    </row>
    <row r="49064" spans="81:81">
      <c r="CC49064" s="2"/>
    </row>
    <row r="49065" spans="81:81">
      <c r="CC49065" s="2"/>
    </row>
    <row r="49066" spans="81:81">
      <c r="CC49066" s="2"/>
    </row>
    <row r="49067" spans="81:81">
      <c r="CC49067" s="2"/>
    </row>
    <row r="49068" spans="81:81">
      <c r="CC49068" s="2"/>
    </row>
    <row r="49069" spans="81:81">
      <c r="CC49069" s="2"/>
    </row>
    <row r="49070" spans="81:81">
      <c r="CC49070" s="2"/>
    </row>
    <row r="49071" spans="81:81">
      <c r="CC49071" s="2"/>
    </row>
    <row r="49072" spans="81:81">
      <c r="CC49072" s="2"/>
    </row>
    <row r="49073" spans="81:81">
      <c r="CC49073" s="2"/>
    </row>
    <row r="49074" spans="81:81">
      <c r="CC49074" s="2"/>
    </row>
    <row r="49075" spans="81:81">
      <c r="CC49075" s="2"/>
    </row>
    <row r="49076" spans="81:81">
      <c r="CC49076" s="2"/>
    </row>
    <row r="49077" spans="81:81">
      <c r="CC49077" s="2"/>
    </row>
    <row r="49078" spans="81:81">
      <c r="CC49078" s="2"/>
    </row>
    <row r="49079" spans="81:81">
      <c r="CC49079" s="2"/>
    </row>
    <row r="49080" spans="81:81">
      <c r="CC49080" s="2"/>
    </row>
    <row r="49081" spans="81:81">
      <c r="CC49081" s="2"/>
    </row>
    <row r="49082" spans="81:81">
      <c r="CC49082" s="2"/>
    </row>
    <row r="49083" spans="81:81">
      <c r="CC49083" s="2"/>
    </row>
    <row r="49084" spans="81:81">
      <c r="CC49084" s="2"/>
    </row>
    <row r="49085" spans="81:81">
      <c r="CC49085" s="2"/>
    </row>
    <row r="49086" spans="81:81">
      <c r="CC49086" s="2"/>
    </row>
    <row r="49087" spans="81:81">
      <c r="CC49087" s="2"/>
    </row>
    <row r="49088" spans="81:81">
      <c r="CC49088" s="2"/>
    </row>
    <row r="49089" spans="81:81">
      <c r="CC49089" s="2"/>
    </row>
    <row r="49090" spans="81:81">
      <c r="CC49090" s="2"/>
    </row>
    <row r="49091" spans="81:81">
      <c r="CC49091" s="2"/>
    </row>
    <row r="49092" spans="81:81">
      <c r="CC49092" s="2"/>
    </row>
    <row r="49093" spans="81:81">
      <c r="CC49093" s="2"/>
    </row>
    <row r="49094" spans="81:81">
      <c r="CC49094" s="2"/>
    </row>
    <row r="49095" spans="81:81">
      <c r="CC49095" s="2"/>
    </row>
    <row r="49096" spans="81:81">
      <c r="CC49096" s="2"/>
    </row>
    <row r="49097" spans="81:81">
      <c r="CC49097" s="2"/>
    </row>
    <row r="49098" spans="81:81">
      <c r="CC49098" s="2"/>
    </row>
    <row r="49099" spans="81:81">
      <c r="CC49099" s="2"/>
    </row>
    <row r="49100" spans="81:81">
      <c r="CC49100" s="2"/>
    </row>
    <row r="49101" spans="81:81">
      <c r="CC49101" s="2"/>
    </row>
    <row r="49102" spans="81:81">
      <c r="CC49102" s="2"/>
    </row>
    <row r="49103" spans="81:81">
      <c r="CC49103" s="2"/>
    </row>
    <row r="49104" spans="81:81">
      <c r="CC49104" s="2"/>
    </row>
    <row r="49105" spans="81:81">
      <c r="CC49105" s="2"/>
    </row>
    <row r="49106" spans="81:81">
      <c r="CC49106" s="2"/>
    </row>
    <row r="49107" spans="81:81">
      <c r="CC49107" s="2"/>
    </row>
    <row r="49108" spans="81:81">
      <c r="CC49108" s="2"/>
    </row>
    <row r="49109" spans="81:81">
      <c r="CC49109" s="2"/>
    </row>
    <row r="49110" spans="81:81">
      <c r="CC49110" s="2"/>
    </row>
    <row r="49111" spans="81:81">
      <c r="CC49111" s="2"/>
    </row>
    <row r="49112" spans="81:81">
      <c r="CC49112" s="2"/>
    </row>
    <row r="49113" spans="81:81">
      <c r="CC49113" s="2"/>
    </row>
    <row r="49114" spans="81:81">
      <c r="CC49114" s="2"/>
    </row>
    <row r="49115" spans="81:81">
      <c r="CC49115" s="2"/>
    </row>
    <row r="49116" spans="81:81">
      <c r="CC49116" s="2"/>
    </row>
    <row r="49117" spans="81:81">
      <c r="CC49117" s="2"/>
    </row>
    <row r="49118" spans="81:81">
      <c r="CC49118" s="2"/>
    </row>
    <row r="49119" spans="81:81">
      <c r="CC49119" s="2"/>
    </row>
    <row r="49120" spans="81:81">
      <c r="CC49120" s="2"/>
    </row>
    <row r="49121" spans="81:81">
      <c r="CC49121" s="2"/>
    </row>
    <row r="49122" spans="81:81">
      <c r="CC49122" s="2"/>
    </row>
    <row r="49123" spans="81:81">
      <c r="CC49123" s="2"/>
    </row>
    <row r="49124" spans="81:81">
      <c r="CC49124" s="2"/>
    </row>
    <row r="49125" spans="81:81">
      <c r="CC49125" s="2"/>
    </row>
    <row r="49126" spans="81:81">
      <c r="CC49126" s="2"/>
    </row>
    <row r="49127" spans="81:81">
      <c r="CC49127" s="2"/>
    </row>
    <row r="49128" spans="81:81">
      <c r="CC49128" s="2"/>
    </row>
    <row r="49129" spans="81:81">
      <c r="CC49129" s="2"/>
    </row>
    <row r="49130" spans="81:81">
      <c r="CC49130" s="2"/>
    </row>
    <row r="49131" spans="81:81">
      <c r="CC49131" s="2"/>
    </row>
    <row r="49132" spans="81:81">
      <c r="CC49132" s="2"/>
    </row>
    <row r="49133" spans="81:81">
      <c r="CC49133" s="2"/>
    </row>
    <row r="49134" spans="81:81">
      <c r="CC49134" s="2"/>
    </row>
    <row r="49135" spans="81:81">
      <c r="CC49135" s="2"/>
    </row>
    <row r="49136" spans="81:81">
      <c r="CC49136" s="2"/>
    </row>
    <row r="49137" spans="81:81">
      <c r="CC49137" s="2"/>
    </row>
    <row r="49138" spans="81:81">
      <c r="CC49138" s="2"/>
    </row>
    <row r="49139" spans="81:81">
      <c r="CC49139" s="2"/>
    </row>
    <row r="49140" spans="81:81">
      <c r="CC49140" s="2"/>
    </row>
    <row r="49141" spans="81:81">
      <c r="CC49141" s="2"/>
    </row>
    <row r="49142" spans="81:81">
      <c r="CC49142" s="2"/>
    </row>
    <row r="49143" spans="81:81">
      <c r="CC49143" s="2"/>
    </row>
    <row r="49144" spans="81:81">
      <c r="CC49144" s="2"/>
    </row>
    <row r="49145" spans="81:81">
      <c r="CC49145" s="2"/>
    </row>
    <row r="49146" spans="81:81">
      <c r="CC49146" s="2"/>
    </row>
    <row r="49147" spans="81:81">
      <c r="CC49147" s="2"/>
    </row>
    <row r="49148" spans="81:81">
      <c r="CC49148" s="2"/>
    </row>
    <row r="49149" spans="81:81">
      <c r="CC49149" s="2"/>
    </row>
    <row r="49150" spans="81:81">
      <c r="CC49150" s="2"/>
    </row>
    <row r="49151" spans="81:81">
      <c r="CC49151" s="2"/>
    </row>
    <row r="49152" spans="81:81">
      <c r="CC49152" s="2"/>
    </row>
    <row r="49153" spans="81:81">
      <c r="CC49153" s="2"/>
    </row>
    <row r="49154" spans="81:81">
      <c r="CC49154" s="2"/>
    </row>
    <row r="49155" spans="81:81">
      <c r="CC49155" s="2"/>
    </row>
    <row r="49156" spans="81:81">
      <c r="CC49156" s="2"/>
    </row>
    <row r="49157" spans="81:81">
      <c r="CC49157" s="2"/>
    </row>
    <row r="49158" spans="81:81">
      <c r="CC49158" s="2"/>
    </row>
    <row r="49159" spans="81:81">
      <c r="CC49159" s="2"/>
    </row>
    <row r="49160" spans="81:81">
      <c r="CC49160" s="2"/>
    </row>
    <row r="49161" spans="81:81">
      <c r="CC49161" s="2"/>
    </row>
    <row r="49162" spans="81:81">
      <c r="CC49162" s="2"/>
    </row>
    <row r="49163" spans="81:81">
      <c r="CC49163" s="2"/>
    </row>
    <row r="49164" spans="81:81">
      <c r="CC49164" s="2"/>
    </row>
    <row r="49165" spans="81:81">
      <c r="CC49165" s="2"/>
    </row>
    <row r="49166" spans="81:81">
      <c r="CC49166" s="2"/>
    </row>
    <row r="49167" spans="81:81">
      <c r="CC49167" s="2"/>
    </row>
    <row r="49168" spans="81:81">
      <c r="CC49168" s="2"/>
    </row>
    <row r="49169" spans="81:81">
      <c r="CC49169" s="2"/>
    </row>
    <row r="49170" spans="81:81">
      <c r="CC49170" s="2"/>
    </row>
    <row r="49171" spans="81:81">
      <c r="CC49171" s="2"/>
    </row>
    <row r="49172" spans="81:81">
      <c r="CC49172" s="2"/>
    </row>
    <row r="49173" spans="81:81">
      <c r="CC49173" s="2"/>
    </row>
    <row r="49174" spans="81:81">
      <c r="CC49174" s="2"/>
    </row>
    <row r="49175" spans="81:81">
      <c r="CC49175" s="2"/>
    </row>
    <row r="49176" spans="81:81">
      <c r="CC49176" s="2"/>
    </row>
    <row r="49177" spans="81:81">
      <c r="CC49177" s="2"/>
    </row>
    <row r="49178" spans="81:81">
      <c r="CC49178" s="2"/>
    </row>
    <row r="49179" spans="81:81">
      <c r="CC49179" s="2"/>
    </row>
    <row r="49180" spans="81:81">
      <c r="CC49180" s="2"/>
    </row>
    <row r="49181" spans="81:81">
      <c r="CC49181" s="2"/>
    </row>
    <row r="49182" spans="81:81">
      <c r="CC49182" s="2"/>
    </row>
    <row r="49183" spans="81:81">
      <c r="CC49183" s="2"/>
    </row>
    <row r="49184" spans="81:81">
      <c r="CC49184" s="2"/>
    </row>
    <row r="49185" spans="81:81">
      <c r="CC49185" s="2"/>
    </row>
    <row r="49186" spans="81:81">
      <c r="CC49186" s="2"/>
    </row>
    <row r="49187" spans="81:81">
      <c r="CC49187" s="2"/>
    </row>
    <row r="49188" spans="81:81">
      <c r="CC49188" s="2"/>
    </row>
    <row r="49189" spans="81:81">
      <c r="CC49189" s="2"/>
    </row>
    <row r="49190" spans="81:81">
      <c r="CC49190" s="2"/>
    </row>
    <row r="49191" spans="81:81">
      <c r="CC49191" s="2"/>
    </row>
    <row r="49192" spans="81:81">
      <c r="CC49192" s="2"/>
    </row>
    <row r="49193" spans="81:81">
      <c r="CC49193" s="2"/>
    </row>
    <row r="49194" spans="81:81">
      <c r="CC49194" s="2"/>
    </row>
    <row r="49195" spans="81:81">
      <c r="CC49195" s="2"/>
    </row>
    <row r="49196" spans="81:81">
      <c r="CC49196" s="2"/>
    </row>
    <row r="49197" spans="81:81">
      <c r="CC49197" s="2"/>
    </row>
    <row r="49198" spans="81:81">
      <c r="CC49198" s="2"/>
    </row>
    <row r="49199" spans="81:81">
      <c r="CC49199" s="2"/>
    </row>
    <row r="49200" spans="81:81">
      <c r="CC49200" s="2"/>
    </row>
    <row r="49201" spans="81:81">
      <c r="CC49201" s="2"/>
    </row>
    <row r="49202" spans="81:81">
      <c r="CC49202" s="2"/>
    </row>
    <row r="49203" spans="81:81">
      <c r="CC49203" s="2"/>
    </row>
    <row r="49204" spans="81:81">
      <c r="CC49204" s="2"/>
    </row>
    <row r="49205" spans="81:81">
      <c r="CC49205" s="2"/>
    </row>
    <row r="49206" spans="81:81">
      <c r="CC49206" s="2"/>
    </row>
    <row r="49207" spans="81:81">
      <c r="CC49207" s="2"/>
    </row>
    <row r="49208" spans="81:81">
      <c r="CC49208" s="2"/>
    </row>
    <row r="49209" spans="81:81">
      <c r="CC49209" s="2"/>
    </row>
    <row r="49210" spans="81:81">
      <c r="CC49210" s="2"/>
    </row>
    <row r="49211" spans="81:81">
      <c r="CC49211" s="2"/>
    </row>
    <row r="49212" spans="81:81">
      <c r="CC49212" s="2"/>
    </row>
    <row r="49213" spans="81:81">
      <c r="CC49213" s="2"/>
    </row>
    <row r="49214" spans="81:81">
      <c r="CC49214" s="2"/>
    </row>
    <row r="49215" spans="81:81">
      <c r="CC49215" s="2"/>
    </row>
    <row r="49216" spans="81:81">
      <c r="CC49216" s="2"/>
    </row>
    <row r="49217" spans="81:81">
      <c r="CC49217" s="2"/>
    </row>
    <row r="49218" spans="81:81">
      <c r="CC49218" s="2"/>
    </row>
    <row r="49219" spans="81:81">
      <c r="CC49219" s="2"/>
    </row>
    <row r="49220" spans="81:81">
      <c r="CC49220" s="2"/>
    </row>
    <row r="49221" spans="81:81">
      <c r="CC49221" s="2"/>
    </row>
    <row r="49222" spans="81:81">
      <c r="CC49222" s="2"/>
    </row>
    <row r="49223" spans="81:81">
      <c r="CC49223" s="2"/>
    </row>
    <row r="49224" spans="81:81">
      <c r="CC49224" s="2"/>
    </row>
    <row r="49225" spans="81:81">
      <c r="CC49225" s="2"/>
    </row>
    <row r="49226" spans="81:81">
      <c r="CC49226" s="2"/>
    </row>
    <row r="49227" spans="81:81">
      <c r="CC49227" s="2"/>
    </row>
    <row r="49228" spans="81:81">
      <c r="CC49228" s="2"/>
    </row>
    <row r="49229" spans="81:81">
      <c r="CC49229" s="2"/>
    </row>
    <row r="49230" spans="81:81">
      <c r="CC49230" s="2"/>
    </row>
    <row r="49231" spans="81:81">
      <c r="CC49231" s="2"/>
    </row>
    <row r="49232" spans="81:81">
      <c r="CC49232" s="2"/>
    </row>
    <row r="49233" spans="81:81">
      <c r="CC49233" s="2"/>
    </row>
    <row r="49234" spans="81:81">
      <c r="CC49234" s="2"/>
    </row>
    <row r="49235" spans="81:81">
      <c r="CC49235" s="2"/>
    </row>
    <row r="49236" spans="81:81">
      <c r="CC49236" s="2"/>
    </row>
    <row r="49237" spans="81:81">
      <c r="CC49237" s="2"/>
    </row>
    <row r="49238" spans="81:81">
      <c r="CC49238" s="2"/>
    </row>
    <row r="49239" spans="81:81">
      <c r="CC49239" s="2"/>
    </row>
    <row r="49240" spans="81:81">
      <c r="CC49240" s="2"/>
    </row>
    <row r="49241" spans="81:81">
      <c r="CC49241" s="2"/>
    </row>
    <row r="49242" spans="81:81">
      <c r="CC49242" s="2"/>
    </row>
    <row r="49243" spans="81:81">
      <c r="CC49243" s="2"/>
    </row>
    <row r="49244" spans="81:81">
      <c r="CC49244" s="2"/>
    </row>
    <row r="49245" spans="81:81">
      <c r="CC49245" s="2"/>
    </row>
    <row r="49246" spans="81:81">
      <c r="CC49246" s="2"/>
    </row>
    <row r="49247" spans="81:81">
      <c r="CC49247" s="2"/>
    </row>
    <row r="49248" spans="81:81">
      <c r="CC49248" s="2"/>
    </row>
    <row r="49249" spans="81:81">
      <c r="CC49249" s="2"/>
    </row>
    <row r="49250" spans="81:81">
      <c r="CC49250" s="2"/>
    </row>
    <row r="49251" spans="81:81">
      <c r="CC49251" s="2"/>
    </row>
    <row r="49252" spans="81:81">
      <c r="CC49252" s="2"/>
    </row>
    <row r="49253" spans="81:81">
      <c r="CC49253" s="2"/>
    </row>
    <row r="49254" spans="81:81">
      <c r="CC49254" s="2"/>
    </row>
    <row r="49255" spans="81:81">
      <c r="CC49255" s="2"/>
    </row>
    <row r="49256" spans="81:81">
      <c r="CC49256" s="2"/>
    </row>
    <row r="49257" spans="81:81">
      <c r="CC49257" s="2"/>
    </row>
    <row r="49258" spans="81:81">
      <c r="CC49258" s="2"/>
    </row>
    <row r="49259" spans="81:81">
      <c r="CC49259" s="2"/>
    </row>
    <row r="49260" spans="81:81">
      <c r="CC49260" s="2"/>
    </row>
    <row r="49261" spans="81:81">
      <c r="CC49261" s="2"/>
    </row>
    <row r="49262" spans="81:81">
      <c r="CC49262" s="2"/>
    </row>
    <row r="49263" spans="81:81">
      <c r="CC49263" s="2"/>
    </row>
    <row r="49264" spans="81:81">
      <c r="CC49264" s="2"/>
    </row>
    <row r="49265" spans="81:81">
      <c r="CC49265" s="2"/>
    </row>
    <row r="49266" spans="81:81">
      <c r="CC49266" s="2"/>
    </row>
    <row r="49267" spans="81:81">
      <c r="CC49267" s="2"/>
    </row>
    <row r="49268" spans="81:81">
      <c r="CC49268" s="2"/>
    </row>
    <row r="49269" spans="81:81">
      <c r="CC49269" s="2"/>
    </row>
    <row r="49270" spans="81:81">
      <c r="CC49270" s="2"/>
    </row>
    <row r="49271" spans="81:81">
      <c r="CC49271" s="2"/>
    </row>
    <row r="49272" spans="81:81">
      <c r="CC49272" s="2"/>
    </row>
    <row r="49273" spans="81:81">
      <c r="CC49273" s="2"/>
    </row>
    <row r="49274" spans="81:81">
      <c r="CC49274" s="2"/>
    </row>
    <row r="49275" spans="81:81">
      <c r="CC49275" s="2"/>
    </row>
    <row r="49276" spans="81:81">
      <c r="CC49276" s="2"/>
    </row>
    <row r="49277" spans="81:81">
      <c r="CC49277" s="2"/>
    </row>
    <row r="49278" spans="81:81">
      <c r="CC49278" s="2"/>
    </row>
    <row r="49279" spans="81:81">
      <c r="CC49279" s="2"/>
    </row>
    <row r="49280" spans="81:81">
      <c r="CC49280" s="2"/>
    </row>
    <row r="49281" spans="81:81">
      <c r="CC49281" s="2"/>
    </row>
    <row r="49282" spans="81:81">
      <c r="CC49282" s="2"/>
    </row>
    <row r="49283" spans="81:81">
      <c r="CC49283" s="2"/>
    </row>
    <row r="49284" spans="81:81">
      <c r="CC49284" s="2"/>
    </row>
    <row r="49285" spans="81:81">
      <c r="CC49285" s="2"/>
    </row>
    <row r="49286" spans="81:81">
      <c r="CC49286" s="2"/>
    </row>
    <row r="49287" spans="81:81">
      <c r="CC49287" s="2"/>
    </row>
    <row r="49288" spans="81:81">
      <c r="CC49288" s="2"/>
    </row>
    <row r="49289" spans="81:81">
      <c r="CC49289" s="2"/>
    </row>
    <row r="49290" spans="81:81">
      <c r="CC49290" s="2"/>
    </row>
    <row r="49291" spans="81:81">
      <c r="CC49291" s="2"/>
    </row>
    <row r="49292" spans="81:81">
      <c r="CC49292" s="2"/>
    </row>
    <row r="49293" spans="81:81">
      <c r="CC49293" s="2"/>
    </row>
    <row r="49294" spans="81:81">
      <c r="CC49294" s="2"/>
    </row>
    <row r="49295" spans="81:81">
      <c r="CC49295" s="2"/>
    </row>
    <row r="49296" spans="81:81">
      <c r="CC49296" s="2"/>
    </row>
    <row r="49297" spans="81:81">
      <c r="CC49297" s="2"/>
    </row>
    <row r="49298" spans="81:81">
      <c r="CC49298" s="2"/>
    </row>
    <row r="49299" spans="81:81">
      <c r="CC49299" s="2"/>
    </row>
    <row r="49300" spans="81:81">
      <c r="CC49300" s="2"/>
    </row>
    <row r="49301" spans="81:81">
      <c r="CC49301" s="2"/>
    </row>
    <row r="49302" spans="81:81">
      <c r="CC49302" s="2"/>
    </row>
    <row r="49303" spans="81:81">
      <c r="CC49303" s="2"/>
    </row>
    <row r="49304" spans="81:81">
      <c r="CC49304" s="2"/>
    </row>
    <row r="49305" spans="81:81">
      <c r="CC49305" s="2"/>
    </row>
    <row r="49306" spans="81:81">
      <c r="CC49306" s="2"/>
    </row>
    <row r="49307" spans="81:81">
      <c r="CC49307" s="2"/>
    </row>
    <row r="49308" spans="81:81">
      <c r="CC49308" s="2"/>
    </row>
    <row r="49309" spans="81:81">
      <c r="CC49309" s="2"/>
    </row>
    <row r="49310" spans="81:81">
      <c r="CC49310" s="2"/>
    </row>
    <row r="49311" spans="81:81">
      <c r="CC49311" s="2"/>
    </row>
    <row r="49312" spans="81:81">
      <c r="CC49312" s="2"/>
    </row>
    <row r="49313" spans="81:81">
      <c r="CC49313" s="2"/>
    </row>
    <row r="49314" spans="81:81">
      <c r="CC49314" s="2"/>
    </row>
    <row r="49315" spans="81:81">
      <c r="CC49315" s="2"/>
    </row>
    <row r="49316" spans="81:81">
      <c r="CC49316" s="2"/>
    </row>
    <row r="49317" spans="81:81">
      <c r="CC49317" s="2"/>
    </row>
    <row r="49318" spans="81:81">
      <c r="CC49318" s="2"/>
    </row>
    <row r="49319" spans="81:81">
      <c r="CC49319" s="2"/>
    </row>
    <row r="49320" spans="81:81">
      <c r="CC49320" s="2"/>
    </row>
    <row r="49321" spans="81:81">
      <c r="CC49321" s="2"/>
    </row>
    <row r="49322" spans="81:81">
      <c r="CC49322" s="2"/>
    </row>
    <row r="49323" spans="81:81">
      <c r="CC49323" s="2"/>
    </row>
    <row r="49324" spans="81:81">
      <c r="CC49324" s="2"/>
    </row>
    <row r="49325" spans="81:81">
      <c r="CC49325" s="2"/>
    </row>
    <row r="49326" spans="81:81">
      <c r="CC49326" s="2"/>
    </row>
    <row r="49327" spans="81:81">
      <c r="CC49327" s="2"/>
    </row>
    <row r="49328" spans="81:81">
      <c r="CC49328" s="2"/>
    </row>
    <row r="49329" spans="81:81">
      <c r="CC49329" s="2"/>
    </row>
    <row r="49330" spans="81:81">
      <c r="CC49330" s="2"/>
    </row>
    <row r="49331" spans="81:81">
      <c r="CC49331" s="2"/>
    </row>
    <row r="49332" spans="81:81">
      <c r="CC49332" s="2"/>
    </row>
    <row r="49333" spans="81:81">
      <c r="CC49333" s="2"/>
    </row>
    <row r="49334" spans="81:81">
      <c r="CC49334" s="2"/>
    </row>
    <row r="49335" spans="81:81">
      <c r="CC49335" s="2"/>
    </row>
    <row r="49336" spans="81:81">
      <c r="CC49336" s="2"/>
    </row>
    <row r="49337" spans="81:81">
      <c r="CC49337" s="2"/>
    </row>
    <row r="49338" spans="81:81">
      <c r="CC49338" s="2"/>
    </row>
    <row r="49339" spans="81:81">
      <c r="CC49339" s="2"/>
    </row>
    <row r="49340" spans="81:81">
      <c r="CC49340" s="2"/>
    </row>
    <row r="49341" spans="81:81">
      <c r="CC49341" s="2"/>
    </row>
    <row r="49342" spans="81:81">
      <c r="CC49342" s="2"/>
    </row>
    <row r="49343" spans="81:81">
      <c r="CC49343" s="2"/>
    </row>
    <row r="49344" spans="81:81">
      <c r="CC49344" s="2"/>
    </row>
    <row r="49345" spans="81:81">
      <c r="CC49345" s="2"/>
    </row>
    <row r="49346" spans="81:81">
      <c r="CC49346" s="2"/>
    </row>
    <row r="49347" spans="81:81">
      <c r="CC49347" s="2"/>
    </row>
    <row r="49348" spans="81:81">
      <c r="CC49348" s="2"/>
    </row>
    <row r="49349" spans="81:81">
      <c r="CC49349" s="2"/>
    </row>
    <row r="49350" spans="81:81">
      <c r="CC49350" s="2"/>
    </row>
    <row r="49351" spans="81:81">
      <c r="CC49351" s="2"/>
    </row>
    <row r="49352" spans="81:81">
      <c r="CC49352" s="2"/>
    </row>
    <row r="49353" spans="81:81">
      <c r="CC49353" s="2"/>
    </row>
    <row r="49354" spans="81:81">
      <c r="CC49354" s="2"/>
    </row>
    <row r="49355" spans="81:81">
      <c r="CC49355" s="2"/>
    </row>
    <row r="49356" spans="81:81">
      <c r="CC49356" s="2"/>
    </row>
    <row r="49357" spans="81:81">
      <c r="CC49357" s="2"/>
    </row>
    <row r="49358" spans="81:81">
      <c r="CC49358" s="2"/>
    </row>
    <row r="49359" spans="81:81">
      <c r="CC49359" s="2"/>
    </row>
    <row r="49360" spans="81:81">
      <c r="CC49360" s="2"/>
    </row>
    <row r="49361" spans="81:81">
      <c r="CC49361" s="2"/>
    </row>
    <row r="49362" spans="81:81">
      <c r="CC49362" s="2"/>
    </row>
    <row r="49363" spans="81:81">
      <c r="CC49363" s="2"/>
    </row>
    <row r="49364" spans="81:81">
      <c r="CC49364" s="2"/>
    </row>
    <row r="49365" spans="81:81">
      <c r="CC49365" s="2"/>
    </row>
    <row r="49366" spans="81:81">
      <c r="CC49366" s="2"/>
    </row>
    <row r="49367" spans="81:81">
      <c r="CC49367" s="2"/>
    </row>
    <row r="49368" spans="81:81">
      <c r="CC49368" s="2"/>
    </row>
    <row r="49369" spans="81:81">
      <c r="CC49369" s="2"/>
    </row>
    <row r="49370" spans="81:81">
      <c r="CC49370" s="2"/>
    </row>
    <row r="49371" spans="81:81">
      <c r="CC49371" s="2"/>
    </row>
    <row r="49372" spans="81:81">
      <c r="CC49372" s="2"/>
    </row>
    <row r="49373" spans="81:81">
      <c r="CC49373" s="2"/>
    </row>
    <row r="49374" spans="81:81">
      <c r="CC49374" s="2"/>
    </row>
    <row r="49375" spans="81:81">
      <c r="CC49375" s="2"/>
    </row>
    <row r="49376" spans="81:81">
      <c r="CC49376" s="2"/>
    </row>
    <row r="49377" spans="81:81">
      <c r="CC49377" s="2"/>
    </row>
    <row r="49378" spans="81:81">
      <c r="CC49378" s="2"/>
    </row>
    <row r="49379" spans="81:81">
      <c r="CC49379" s="2"/>
    </row>
    <row r="49380" spans="81:81">
      <c r="CC49380" s="2"/>
    </row>
    <row r="49381" spans="81:81">
      <c r="CC49381" s="2"/>
    </row>
    <row r="49382" spans="81:81">
      <c r="CC49382" s="2"/>
    </row>
    <row r="49383" spans="81:81">
      <c r="CC49383" s="2"/>
    </row>
    <row r="49384" spans="81:81">
      <c r="CC49384" s="2"/>
    </row>
    <row r="49385" spans="81:81">
      <c r="CC49385" s="2"/>
    </row>
    <row r="49386" spans="81:81">
      <c r="CC49386" s="2"/>
    </row>
    <row r="49387" spans="81:81">
      <c r="CC49387" s="2"/>
    </row>
    <row r="49388" spans="81:81">
      <c r="CC49388" s="2"/>
    </row>
    <row r="49389" spans="81:81">
      <c r="CC49389" s="2"/>
    </row>
    <row r="49390" spans="81:81">
      <c r="CC49390" s="2"/>
    </row>
    <row r="49391" spans="81:81">
      <c r="CC49391" s="2"/>
    </row>
    <row r="49392" spans="81:81">
      <c r="CC49392" s="2"/>
    </row>
    <row r="49393" spans="81:81">
      <c r="CC49393" s="2"/>
    </row>
    <row r="49394" spans="81:81">
      <c r="CC49394" s="2"/>
    </row>
    <row r="49395" spans="81:81">
      <c r="CC49395" s="2"/>
    </row>
    <row r="49396" spans="81:81">
      <c r="CC49396" s="2"/>
    </row>
    <row r="49397" spans="81:81">
      <c r="CC49397" s="2"/>
    </row>
    <row r="49398" spans="81:81">
      <c r="CC49398" s="2"/>
    </row>
    <row r="49399" spans="81:81">
      <c r="CC49399" s="2"/>
    </row>
    <row r="49400" spans="81:81">
      <c r="CC49400" s="2"/>
    </row>
    <row r="49401" spans="81:81">
      <c r="CC49401" s="2"/>
    </row>
    <row r="49402" spans="81:81">
      <c r="CC49402" s="2"/>
    </row>
    <row r="49403" spans="81:81">
      <c r="CC49403" s="2"/>
    </row>
    <row r="49404" spans="81:81">
      <c r="CC49404" s="2"/>
    </row>
    <row r="49405" spans="81:81">
      <c r="CC49405" s="2"/>
    </row>
    <row r="49406" spans="81:81">
      <c r="CC49406" s="2"/>
    </row>
    <row r="49407" spans="81:81">
      <c r="CC49407" s="2"/>
    </row>
    <row r="49408" spans="81:81">
      <c r="CC49408" s="2"/>
    </row>
    <row r="49409" spans="81:81">
      <c r="CC49409" s="2"/>
    </row>
    <row r="49410" spans="81:81">
      <c r="CC49410" s="2"/>
    </row>
    <row r="49411" spans="81:81">
      <c r="CC49411" s="2"/>
    </row>
    <row r="49412" spans="81:81">
      <c r="CC49412" s="2"/>
    </row>
    <row r="49413" spans="81:81">
      <c r="CC49413" s="2"/>
    </row>
    <row r="49414" spans="81:81">
      <c r="CC49414" s="2"/>
    </row>
    <row r="49415" spans="81:81">
      <c r="CC49415" s="2"/>
    </row>
    <row r="49416" spans="81:81">
      <c r="CC49416" s="2"/>
    </row>
    <row r="49417" spans="81:81">
      <c r="CC49417" s="2"/>
    </row>
    <row r="49418" spans="81:81">
      <c r="CC49418" s="2"/>
    </row>
    <row r="49419" spans="81:81">
      <c r="CC49419" s="2"/>
    </row>
    <row r="49420" spans="81:81">
      <c r="CC49420" s="2"/>
    </row>
    <row r="49421" spans="81:81">
      <c r="CC49421" s="2"/>
    </row>
    <row r="49422" spans="81:81">
      <c r="CC49422" s="2"/>
    </row>
    <row r="49423" spans="81:81">
      <c r="CC49423" s="2"/>
    </row>
    <row r="49424" spans="81:81">
      <c r="CC49424" s="2"/>
    </row>
    <row r="49425" spans="81:81">
      <c r="CC49425" s="2"/>
    </row>
    <row r="49426" spans="81:81">
      <c r="CC49426" s="2"/>
    </row>
    <row r="49427" spans="81:81">
      <c r="CC49427" s="2"/>
    </row>
    <row r="49428" spans="81:81">
      <c r="CC49428" s="2"/>
    </row>
    <row r="49429" spans="81:81">
      <c r="CC49429" s="2"/>
    </row>
    <row r="49430" spans="81:81">
      <c r="CC49430" s="2"/>
    </row>
    <row r="49431" spans="81:81">
      <c r="CC49431" s="2"/>
    </row>
    <row r="49432" spans="81:81">
      <c r="CC49432" s="2"/>
    </row>
    <row r="49433" spans="81:81">
      <c r="CC49433" s="2"/>
    </row>
    <row r="49434" spans="81:81">
      <c r="CC49434" s="2"/>
    </row>
    <row r="49435" spans="81:81">
      <c r="CC49435" s="2"/>
    </row>
    <row r="49436" spans="81:81">
      <c r="CC49436" s="2"/>
    </row>
    <row r="49437" spans="81:81">
      <c r="CC49437" s="2"/>
    </row>
    <row r="49438" spans="81:81">
      <c r="CC49438" s="2"/>
    </row>
    <row r="49439" spans="81:81">
      <c r="CC49439" s="2"/>
    </row>
    <row r="49440" spans="81:81">
      <c r="CC49440" s="2"/>
    </row>
    <row r="49441" spans="81:81">
      <c r="CC49441" s="2"/>
    </row>
    <row r="49442" spans="81:81">
      <c r="CC49442" s="2"/>
    </row>
    <row r="49443" spans="81:81">
      <c r="CC49443" s="2"/>
    </row>
    <row r="49444" spans="81:81">
      <c r="CC49444" s="2"/>
    </row>
    <row r="49445" spans="81:81">
      <c r="CC49445" s="2"/>
    </row>
    <row r="49446" spans="81:81">
      <c r="CC49446" s="2"/>
    </row>
    <row r="49447" spans="81:81">
      <c r="CC49447" s="2"/>
    </row>
    <row r="49448" spans="81:81">
      <c r="CC49448" s="2"/>
    </row>
    <row r="49449" spans="81:81">
      <c r="CC49449" s="2"/>
    </row>
    <row r="49450" spans="81:81">
      <c r="CC49450" s="2"/>
    </row>
    <row r="49451" spans="81:81">
      <c r="CC49451" s="2"/>
    </row>
    <row r="49452" spans="81:81">
      <c r="CC49452" s="2"/>
    </row>
    <row r="49453" spans="81:81">
      <c r="CC49453" s="2"/>
    </row>
    <row r="49454" spans="81:81">
      <c r="CC49454" s="2"/>
    </row>
    <row r="49455" spans="81:81">
      <c r="CC49455" s="2"/>
    </row>
    <row r="49456" spans="81:81">
      <c r="CC49456" s="2"/>
    </row>
    <row r="49457" spans="81:81">
      <c r="CC49457" s="2"/>
    </row>
    <row r="49458" spans="81:81">
      <c r="CC49458" s="2"/>
    </row>
    <row r="49459" spans="81:81">
      <c r="CC49459" s="2"/>
    </row>
    <row r="49460" spans="81:81">
      <c r="CC49460" s="2"/>
    </row>
    <row r="49461" spans="81:81">
      <c r="CC49461" s="2"/>
    </row>
    <row r="49462" spans="81:81">
      <c r="CC49462" s="2"/>
    </row>
    <row r="49463" spans="81:81">
      <c r="CC49463" s="2"/>
    </row>
    <row r="49464" spans="81:81">
      <c r="CC49464" s="2"/>
    </row>
    <row r="49465" spans="81:81">
      <c r="CC49465" s="2"/>
    </row>
    <row r="49466" spans="81:81">
      <c r="CC49466" s="2"/>
    </row>
    <row r="49467" spans="81:81">
      <c r="CC49467" s="2"/>
    </row>
    <row r="49468" spans="81:81">
      <c r="CC49468" s="2"/>
    </row>
    <row r="49469" spans="81:81">
      <c r="CC49469" s="2"/>
    </row>
    <row r="49470" spans="81:81">
      <c r="CC49470" s="2"/>
    </row>
    <row r="49471" spans="81:81">
      <c r="CC49471" s="2"/>
    </row>
    <row r="49472" spans="81:81">
      <c r="CC49472" s="2"/>
    </row>
    <row r="49473" spans="81:81">
      <c r="CC49473" s="2"/>
    </row>
    <row r="49474" spans="81:81">
      <c r="CC49474" s="2"/>
    </row>
    <row r="49475" spans="81:81">
      <c r="CC49475" s="2"/>
    </row>
    <row r="49476" spans="81:81">
      <c r="CC49476" s="2"/>
    </row>
    <row r="49477" spans="81:81">
      <c r="CC49477" s="2"/>
    </row>
    <row r="49478" spans="81:81">
      <c r="CC49478" s="2"/>
    </row>
    <row r="49479" spans="81:81">
      <c r="CC49479" s="2"/>
    </row>
    <row r="49480" spans="81:81">
      <c r="CC49480" s="2"/>
    </row>
    <row r="49481" spans="81:81">
      <c r="CC49481" s="2"/>
    </row>
    <row r="49482" spans="81:81">
      <c r="CC49482" s="2"/>
    </row>
    <row r="49483" spans="81:81">
      <c r="CC49483" s="2"/>
    </row>
    <row r="49484" spans="81:81">
      <c r="CC49484" s="2"/>
    </row>
    <row r="49485" spans="81:81">
      <c r="CC49485" s="2"/>
    </row>
    <row r="49486" spans="81:81">
      <c r="CC49486" s="2"/>
    </row>
    <row r="49487" spans="81:81">
      <c r="CC49487" s="2"/>
    </row>
    <row r="49488" spans="81:81">
      <c r="CC49488" s="2"/>
    </row>
    <row r="49489" spans="81:81">
      <c r="CC49489" s="2"/>
    </row>
    <row r="49490" spans="81:81">
      <c r="CC49490" s="2"/>
    </row>
    <row r="49491" spans="81:81">
      <c r="CC49491" s="2"/>
    </row>
    <row r="49492" spans="81:81">
      <c r="CC49492" s="2"/>
    </row>
    <row r="49493" spans="81:81">
      <c r="CC49493" s="2"/>
    </row>
    <row r="49494" spans="81:81">
      <c r="CC49494" s="2"/>
    </row>
    <row r="49495" spans="81:81">
      <c r="CC49495" s="2"/>
    </row>
    <row r="49496" spans="81:81">
      <c r="CC49496" s="2"/>
    </row>
    <row r="49497" spans="81:81">
      <c r="CC49497" s="2"/>
    </row>
    <row r="49498" spans="81:81">
      <c r="CC49498" s="2"/>
    </row>
    <row r="49499" spans="81:81">
      <c r="CC49499" s="2"/>
    </row>
    <row r="49500" spans="81:81">
      <c r="CC49500" s="2"/>
    </row>
    <row r="49501" spans="81:81">
      <c r="CC49501" s="2"/>
    </row>
    <row r="49502" spans="81:81">
      <c r="CC49502" s="2"/>
    </row>
    <row r="49503" spans="81:81">
      <c r="CC49503" s="2"/>
    </row>
    <row r="49504" spans="81:81">
      <c r="CC49504" s="2"/>
    </row>
    <row r="49505" spans="81:81">
      <c r="CC49505" s="2"/>
    </row>
    <row r="49506" spans="81:81">
      <c r="CC49506" s="2"/>
    </row>
    <row r="49507" spans="81:81">
      <c r="CC49507" s="2"/>
    </row>
    <row r="49508" spans="81:81">
      <c r="CC49508" s="2"/>
    </row>
    <row r="49509" spans="81:81">
      <c r="CC49509" s="2"/>
    </row>
    <row r="49510" spans="81:81">
      <c r="CC49510" s="2"/>
    </row>
    <row r="49511" spans="81:81">
      <c r="CC49511" s="2"/>
    </row>
    <row r="49512" spans="81:81">
      <c r="CC49512" s="2"/>
    </row>
    <row r="49513" spans="81:81">
      <c r="CC49513" s="2"/>
    </row>
    <row r="49514" spans="81:81">
      <c r="CC49514" s="2"/>
    </row>
    <row r="49515" spans="81:81">
      <c r="CC49515" s="2"/>
    </row>
    <row r="49516" spans="81:81">
      <c r="CC49516" s="2"/>
    </row>
    <row r="49517" spans="81:81">
      <c r="CC49517" s="2"/>
    </row>
    <row r="49518" spans="81:81">
      <c r="CC49518" s="2"/>
    </row>
    <row r="49519" spans="81:81">
      <c r="CC49519" s="2"/>
    </row>
    <row r="49520" spans="81:81">
      <c r="CC49520" s="2"/>
    </row>
    <row r="49521" spans="81:81">
      <c r="CC49521" s="2"/>
    </row>
    <row r="49522" spans="81:81">
      <c r="CC49522" s="2"/>
    </row>
    <row r="49523" spans="81:81">
      <c r="CC49523" s="2"/>
    </row>
    <row r="49524" spans="81:81">
      <c r="CC49524" s="2"/>
    </row>
    <row r="49525" spans="81:81">
      <c r="CC49525" s="2"/>
    </row>
    <row r="49526" spans="81:81">
      <c r="CC49526" s="2"/>
    </row>
    <row r="49527" spans="81:81">
      <c r="CC49527" s="2"/>
    </row>
    <row r="49528" spans="81:81">
      <c r="CC49528" s="2"/>
    </row>
    <row r="49529" spans="81:81">
      <c r="CC49529" s="2"/>
    </row>
    <row r="49530" spans="81:81">
      <c r="CC49530" s="2"/>
    </row>
    <row r="49531" spans="81:81">
      <c r="CC49531" s="2"/>
    </row>
    <row r="49532" spans="81:81">
      <c r="CC49532" s="2"/>
    </row>
    <row r="49533" spans="81:81">
      <c r="CC49533" s="2"/>
    </row>
    <row r="49534" spans="81:81">
      <c r="CC49534" s="2"/>
    </row>
    <row r="49535" spans="81:81">
      <c r="CC49535" s="2"/>
    </row>
    <row r="49536" spans="81:81">
      <c r="CC49536" s="2"/>
    </row>
    <row r="49537" spans="81:81">
      <c r="CC49537" s="2"/>
    </row>
    <row r="49538" spans="81:81">
      <c r="CC49538" s="2"/>
    </row>
    <row r="49539" spans="81:81">
      <c r="CC49539" s="2"/>
    </row>
    <row r="49540" spans="81:81">
      <c r="CC49540" s="2"/>
    </row>
    <row r="49541" spans="81:81">
      <c r="CC49541" s="2"/>
    </row>
    <row r="49542" spans="81:81">
      <c r="CC49542" s="2"/>
    </row>
    <row r="49543" spans="81:81">
      <c r="CC49543" s="2"/>
    </row>
    <row r="49544" spans="81:81">
      <c r="CC49544" s="2"/>
    </row>
    <row r="49545" spans="81:81">
      <c r="CC49545" s="2"/>
    </row>
    <row r="49546" spans="81:81">
      <c r="CC49546" s="2"/>
    </row>
    <row r="49547" spans="81:81">
      <c r="CC49547" s="2"/>
    </row>
    <row r="49548" spans="81:81">
      <c r="CC49548" s="2"/>
    </row>
    <row r="49549" spans="81:81">
      <c r="CC49549" s="2"/>
    </row>
    <row r="49550" spans="81:81">
      <c r="CC49550" s="2"/>
    </row>
    <row r="49551" spans="81:81">
      <c r="CC49551" s="2"/>
    </row>
    <row r="49552" spans="81:81">
      <c r="CC49552" s="2"/>
    </row>
    <row r="49553" spans="81:81">
      <c r="CC49553" s="2"/>
    </row>
    <row r="49554" spans="81:81">
      <c r="CC49554" s="2"/>
    </row>
    <row r="49555" spans="81:81">
      <c r="CC49555" s="2"/>
    </row>
    <row r="49556" spans="81:81">
      <c r="CC49556" s="2"/>
    </row>
    <row r="49557" spans="81:81">
      <c r="CC49557" s="2"/>
    </row>
    <row r="49558" spans="81:81">
      <c r="CC49558" s="2"/>
    </row>
    <row r="49559" spans="81:81">
      <c r="CC49559" s="2"/>
    </row>
    <row r="49560" spans="81:81">
      <c r="CC49560" s="2"/>
    </row>
    <row r="49561" spans="81:81">
      <c r="CC49561" s="2"/>
    </row>
    <row r="49562" spans="81:81">
      <c r="CC49562" s="2"/>
    </row>
    <row r="49563" spans="81:81">
      <c r="CC49563" s="2"/>
    </row>
    <row r="49564" spans="81:81">
      <c r="CC49564" s="2"/>
    </row>
    <row r="49565" spans="81:81">
      <c r="CC49565" s="2"/>
    </row>
    <row r="49566" spans="81:81">
      <c r="CC49566" s="2"/>
    </row>
    <row r="49567" spans="81:81">
      <c r="CC49567" s="2"/>
    </row>
    <row r="49568" spans="81:81">
      <c r="CC49568" s="2"/>
    </row>
    <row r="49569" spans="81:81">
      <c r="CC49569" s="2"/>
    </row>
    <row r="49570" spans="81:81">
      <c r="CC49570" s="2"/>
    </row>
    <row r="49571" spans="81:81">
      <c r="CC49571" s="2"/>
    </row>
    <row r="49572" spans="81:81">
      <c r="CC49572" s="2"/>
    </row>
    <row r="49573" spans="81:81">
      <c r="CC49573" s="2"/>
    </row>
    <row r="49574" spans="81:81">
      <c r="CC49574" s="2"/>
    </row>
    <row r="49575" spans="81:81">
      <c r="CC49575" s="2"/>
    </row>
    <row r="49576" spans="81:81">
      <c r="CC49576" s="2"/>
    </row>
    <row r="49577" spans="81:81">
      <c r="CC49577" s="2"/>
    </row>
    <row r="49578" spans="81:81">
      <c r="CC49578" s="2"/>
    </row>
    <row r="49579" spans="81:81">
      <c r="CC49579" s="2"/>
    </row>
    <row r="49580" spans="81:81">
      <c r="CC49580" s="2"/>
    </row>
    <row r="49581" spans="81:81">
      <c r="CC49581" s="2"/>
    </row>
    <row r="49582" spans="81:81">
      <c r="CC49582" s="2"/>
    </row>
    <row r="49583" spans="81:81">
      <c r="CC49583" s="2"/>
    </row>
    <row r="49584" spans="81:81">
      <c r="CC49584" s="2"/>
    </row>
    <row r="49585" spans="81:81">
      <c r="CC49585" s="2"/>
    </row>
    <row r="49586" spans="81:81">
      <c r="CC49586" s="2"/>
    </row>
    <row r="49587" spans="81:81">
      <c r="CC49587" s="2"/>
    </row>
    <row r="49588" spans="81:81">
      <c r="CC49588" s="2"/>
    </row>
    <row r="49589" spans="81:81">
      <c r="CC49589" s="2"/>
    </row>
    <row r="49590" spans="81:81">
      <c r="CC49590" s="2"/>
    </row>
    <row r="49591" spans="81:81">
      <c r="CC49591" s="2"/>
    </row>
    <row r="49592" spans="81:81">
      <c r="CC49592" s="2"/>
    </row>
    <row r="49593" spans="81:81">
      <c r="CC49593" s="2"/>
    </row>
    <row r="49594" spans="81:81">
      <c r="CC49594" s="2"/>
    </row>
    <row r="49595" spans="81:81">
      <c r="CC49595" s="2"/>
    </row>
    <row r="49596" spans="81:81">
      <c r="CC49596" s="2"/>
    </row>
    <row r="49597" spans="81:81">
      <c r="CC49597" s="2"/>
    </row>
    <row r="49598" spans="81:81">
      <c r="CC49598" s="2"/>
    </row>
    <row r="49599" spans="81:81">
      <c r="CC49599" s="2"/>
    </row>
    <row r="49600" spans="81:81">
      <c r="CC49600" s="2"/>
    </row>
    <row r="49601" spans="81:81">
      <c r="CC49601" s="2"/>
    </row>
    <row r="49602" spans="81:81">
      <c r="CC49602" s="2"/>
    </row>
    <row r="49603" spans="81:81">
      <c r="CC49603" s="2"/>
    </row>
    <row r="49604" spans="81:81">
      <c r="CC49604" s="2"/>
    </row>
    <row r="49605" spans="81:81">
      <c r="CC49605" s="2"/>
    </row>
    <row r="49606" spans="81:81">
      <c r="CC49606" s="2"/>
    </row>
    <row r="49607" spans="81:81">
      <c r="CC49607" s="2"/>
    </row>
    <row r="49608" spans="81:81">
      <c r="CC49608" s="2"/>
    </row>
    <row r="49609" spans="81:81">
      <c r="CC49609" s="2"/>
    </row>
    <row r="49610" spans="81:81">
      <c r="CC49610" s="2"/>
    </row>
    <row r="49611" spans="81:81">
      <c r="CC49611" s="2"/>
    </row>
    <row r="49612" spans="81:81">
      <c r="CC49612" s="2"/>
    </row>
    <row r="49613" spans="81:81">
      <c r="CC49613" s="2"/>
    </row>
    <row r="49614" spans="81:81">
      <c r="CC49614" s="2"/>
    </row>
    <row r="49615" spans="81:81">
      <c r="CC49615" s="2"/>
    </row>
    <row r="49616" spans="81:81">
      <c r="CC49616" s="2"/>
    </row>
    <row r="49617" spans="81:81">
      <c r="CC49617" s="2"/>
    </row>
    <row r="49618" spans="81:81">
      <c r="CC49618" s="2"/>
    </row>
    <row r="49619" spans="81:81">
      <c r="CC49619" s="2"/>
    </row>
    <row r="49620" spans="81:81">
      <c r="CC49620" s="2"/>
    </row>
    <row r="49621" spans="81:81">
      <c r="CC49621" s="2"/>
    </row>
    <row r="49622" spans="81:81">
      <c r="CC49622" s="2"/>
    </row>
    <row r="49623" spans="81:81">
      <c r="CC49623" s="2"/>
    </row>
    <row r="49624" spans="81:81">
      <c r="CC49624" s="2"/>
    </row>
    <row r="49625" spans="81:81">
      <c r="CC49625" s="2"/>
    </row>
    <row r="49626" spans="81:81">
      <c r="CC49626" s="2"/>
    </row>
    <row r="49627" spans="81:81">
      <c r="CC49627" s="2"/>
    </row>
    <row r="49628" spans="81:81">
      <c r="CC49628" s="2"/>
    </row>
    <row r="49629" spans="81:81">
      <c r="CC49629" s="2"/>
    </row>
    <row r="49630" spans="81:81">
      <c r="CC49630" s="2"/>
    </row>
    <row r="49631" spans="81:81">
      <c r="CC49631" s="2"/>
    </row>
    <row r="49632" spans="81:81">
      <c r="CC49632" s="2"/>
    </row>
    <row r="49633" spans="81:81">
      <c r="CC49633" s="2"/>
    </row>
    <row r="49634" spans="81:81">
      <c r="CC49634" s="2"/>
    </row>
    <row r="49635" spans="81:81">
      <c r="CC49635" s="2"/>
    </row>
    <row r="49636" spans="81:81">
      <c r="CC49636" s="2"/>
    </row>
    <row r="49637" spans="81:81">
      <c r="CC49637" s="2"/>
    </row>
    <row r="49638" spans="81:81">
      <c r="CC49638" s="2"/>
    </row>
    <row r="49639" spans="81:81">
      <c r="CC49639" s="2"/>
    </row>
    <row r="49640" spans="81:81">
      <c r="CC49640" s="2"/>
    </row>
    <row r="49641" spans="81:81">
      <c r="CC49641" s="2"/>
    </row>
    <row r="49642" spans="81:81">
      <c r="CC49642" s="2"/>
    </row>
    <row r="49643" spans="81:81">
      <c r="CC49643" s="2"/>
    </row>
    <row r="49644" spans="81:81">
      <c r="CC49644" s="2"/>
    </row>
    <row r="49645" spans="81:81">
      <c r="CC49645" s="2"/>
    </row>
    <row r="49646" spans="81:81">
      <c r="CC49646" s="2"/>
    </row>
    <row r="49647" spans="81:81">
      <c r="CC49647" s="2"/>
    </row>
    <row r="49648" spans="81:81">
      <c r="CC49648" s="2"/>
    </row>
    <row r="49649" spans="81:81">
      <c r="CC49649" s="2"/>
    </row>
    <row r="49650" spans="81:81">
      <c r="CC49650" s="2"/>
    </row>
    <row r="49651" spans="81:81">
      <c r="CC49651" s="2"/>
    </row>
    <row r="49652" spans="81:81">
      <c r="CC49652" s="2"/>
    </row>
    <row r="49653" spans="81:81">
      <c r="CC49653" s="2"/>
    </row>
    <row r="49654" spans="81:81">
      <c r="CC49654" s="2"/>
    </row>
    <row r="49655" spans="81:81">
      <c r="CC49655" s="2"/>
    </row>
    <row r="49656" spans="81:81">
      <c r="CC49656" s="2"/>
    </row>
    <row r="49657" spans="81:81">
      <c r="CC49657" s="2"/>
    </row>
    <row r="49658" spans="81:81">
      <c r="CC49658" s="2"/>
    </row>
    <row r="49659" spans="81:81">
      <c r="CC49659" s="2"/>
    </row>
    <row r="49660" spans="81:81">
      <c r="CC49660" s="2"/>
    </row>
    <row r="49661" spans="81:81">
      <c r="CC49661" s="2"/>
    </row>
    <row r="49662" spans="81:81">
      <c r="CC49662" s="2"/>
    </row>
    <row r="49663" spans="81:81">
      <c r="CC49663" s="2"/>
    </row>
    <row r="49664" spans="81:81">
      <c r="CC49664" s="2"/>
    </row>
    <row r="49665" spans="81:81">
      <c r="CC49665" s="2"/>
    </row>
    <row r="49666" spans="81:81">
      <c r="CC49666" s="2"/>
    </row>
    <row r="49667" spans="81:81">
      <c r="CC49667" s="2"/>
    </row>
    <row r="49668" spans="81:81">
      <c r="CC49668" s="2"/>
    </row>
    <row r="49669" spans="81:81">
      <c r="CC49669" s="2"/>
    </row>
    <row r="49670" spans="81:81">
      <c r="CC49670" s="2"/>
    </row>
    <row r="49671" spans="81:81">
      <c r="CC49671" s="2"/>
    </row>
    <row r="49672" spans="81:81">
      <c r="CC49672" s="2"/>
    </row>
    <row r="49673" spans="81:81">
      <c r="CC49673" s="2"/>
    </row>
    <row r="49674" spans="81:81">
      <c r="CC49674" s="2"/>
    </row>
    <row r="49675" spans="81:81">
      <c r="CC49675" s="2"/>
    </row>
    <row r="49676" spans="81:81">
      <c r="CC49676" s="2"/>
    </row>
    <row r="49677" spans="81:81">
      <c r="CC49677" s="2"/>
    </row>
    <row r="49678" spans="81:81">
      <c r="CC49678" s="2"/>
    </row>
    <row r="49679" spans="81:81">
      <c r="CC49679" s="2"/>
    </row>
    <row r="49680" spans="81:81">
      <c r="CC49680" s="2"/>
    </row>
    <row r="49681" spans="81:81">
      <c r="CC49681" s="2"/>
    </row>
    <row r="49682" spans="81:81">
      <c r="CC49682" s="2"/>
    </row>
    <row r="49683" spans="81:81">
      <c r="CC49683" s="2"/>
    </row>
    <row r="49684" spans="81:81">
      <c r="CC49684" s="2"/>
    </row>
    <row r="49685" spans="81:81">
      <c r="CC49685" s="2"/>
    </row>
    <row r="49686" spans="81:81">
      <c r="CC49686" s="2"/>
    </row>
    <row r="49687" spans="81:81">
      <c r="CC49687" s="2"/>
    </row>
    <row r="49688" spans="81:81">
      <c r="CC49688" s="2"/>
    </row>
    <row r="49689" spans="81:81">
      <c r="CC49689" s="2"/>
    </row>
    <row r="49690" spans="81:81">
      <c r="CC49690" s="2"/>
    </row>
    <row r="49691" spans="81:81">
      <c r="CC49691" s="2"/>
    </row>
    <row r="49692" spans="81:81">
      <c r="CC49692" s="2"/>
    </row>
    <row r="49693" spans="81:81">
      <c r="CC49693" s="2"/>
    </row>
    <row r="49694" spans="81:81">
      <c r="CC49694" s="2"/>
    </row>
    <row r="49695" spans="81:81">
      <c r="CC49695" s="2"/>
    </row>
    <row r="49696" spans="81:81">
      <c r="CC49696" s="2"/>
    </row>
    <row r="49697" spans="81:81">
      <c r="CC49697" s="2"/>
    </row>
    <row r="49698" spans="81:81">
      <c r="CC49698" s="2"/>
    </row>
    <row r="49699" spans="81:81">
      <c r="CC49699" s="2"/>
    </row>
    <row r="49700" spans="81:81">
      <c r="CC49700" s="2"/>
    </row>
    <row r="49701" spans="81:81">
      <c r="CC49701" s="2"/>
    </row>
    <row r="49702" spans="81:81">
      <c r="CC49702" s="2"/>
    </row>
    <row r="49703" spans="81:81">
      <c r="CC49703" s="2"/>
    </row>
    <row r="49704" spans="81:81">
      <c r="CC49704" s="2"/>
    </row>
    <row r="49705" spans="81:81">
      <c r="CC49705" s="2"/>
    </row>
    <row r="49706" spans="81:81">
      <c r="CC49706" s="2"/>
    </row>
    <row r="49707" spans="81:81">
      <c r="CC49707" s="2"/>
    </row>
    <row r="49708" spans="81:81">
      <c r="CC49708" s="2"/>
    </row>
    <row r="49709" spans="81:81">
      <c r="CC49709" s="2"/>
    </row>
    <row r="49710" spans="81:81">
      <c r="CC49710" s="2"/>
    </row>
    <row r="49711" spans="81:81">
      <c r="CC49711" s="2"/>
    </row>
    <row r="49712" spans="81:81">
      <c r="CC49712" s="2"/>
    </row>
    <row r="49713" spans="81:81">
      <c r="CC49713" s="2"/>
    </row>
    <row r="49714" spans="81:81">
      <c r="CC49714" s="2"/>
    </row>
    <row r="49715" spans="81:81">
      <c r="CC49715" s="2"/>
    </row>
    <row r="49716" spans="81:81">
      <c r="CC49716" s="2"/>
    </row>
    <row r="49717" spans="81:81">
      <c r="CC49717" s="2"/>
    </row>
    <row r="49718" spans="81:81">
      <c r="CC49718" s="2"/>
    </row>
    <row r="49719" spans="81:81">
      <c r="CC49719" s="2"/>
    </row>
    <row r="49720" spans="81:81">
      <c r="CC49720" s="2"/>
    </row>
    <row r="49721" spans="81:81">
      <c r="CC49721" s="2"/>
    </row>
    <row r="49722" spans="81:81">
      <c r="CC49722" s="2"/>
    </row>
    <row r="49723" spans="81:81">
      <c r="CC49723" s="2"/>
    </row>
    <row r="49724" spans="81:81">
      <c r="CC49724" s="2"/>
    </row>
    <row r="49725" spans="81:81">
      <c r="CC49725" s="2"/>
    </row>
    <row r="49726" spans="81:81">
      <c r="CC49726" s="2"/>
    </row>
    <row r="49727" spans="81:81">
      <c r="CC49727" s="2"/>
    </row>
    <row r="49728" spans="81:81">
      <c r="CC49728" s="2"/>
    </row>
    <row r="49729" spans="81:81">
      <c r="CC49729" s="2"/>
    </row>
    <row r="49730" spans="81:81">
      <c r="CC49730" s="2"/>
    </row>
    <row r="49731" spans="81:81">
      <c r="CC49731" s="2"/>
    </row>
    <row r="49732" spans="81:81">
      <c r="CC49732" s="2"/>
    </row>
    <row r="49733" spans="81:81">
      <c r="CC49733" s="2"/>
    </row>
    <row r="49734" spans="81:81">
      <c r="CC49734" s="2"/>
    </row>
    <row r="49735" spans="81:81">
      <c r="CC49735" s="2"/>
    </row>
    <row r="49736" spans="81:81">
      <c r="CC49736" s="2"/>
    </row>
    <row r="49737" spans="81:81">
      <c r="CC49737" s="2"/>
    </row>
    <row r="49738" spans="81:81">
      <c r="CC49738" s="2"/>
    </row>
    <row r="49739" spans="81:81">
      <c r="CC49739" s="2"/>
    </row>
    <row r="49740" spans="81:81">
      <c r="CC49740" s="2"/>
    </row>
    <row r="49741" spans="81:81">
      <c r="CC49741" s="2"/>
    </row>
    <row r="49742" spans="81:81">
      <c r="CC49742" s="2"/>
    </row>
    <row r="49743" spans="81:81">
      <c r="CC49743" s="2"/>
    </row>
    <row r="49744" spans="81:81">
      <c r="CC49744" s="2"/>
    </row>
    <row r="49745" spans="81:81">
      <c r="CC49745" s="2"/>
    </row>
    <row r="49746" spans="81:81">
      <c r="CC49746" s="2"/>
    </row>
    <row r="49747" spans="81:81">
      <c r="CC49747" s="2"/>
    </row>
    <row r="49748" spans="81:81">
      <c r="CC49748" s="2"/>
    </row>
    <row r="49749" spans="81:81">
      <c r="CC49749" s="2"/>
    </row>
    <row r="49750" spans="81:81">
      <c r="CC49750" s="2"/>
    </row>
    <row r="49751" spans="81:81">
      <c r="CC49751" s="2"/>
    </row>
    <row r="49752" spans="81:81">
      <c r="CC49752" s="2"/>
    </row>
    <row r="49753" spans="81:81">
      <c r="CC49753" s="2"/>
    </row>
    <row r="49754" spans="81:81">
      <c r="CC49754" s="2"/>
    </row>
    <row r="49755" spans="81:81">
      <c r="CC49755" s="2"/>
    </row>
    <row r="49756" spans="81:81">
      <c r="CC49756" s="2"/>
    </row>
    <row r="49757" spans="81:81">
      <c r="CC49757" s="2"/>
    </row>
    <row r="49758" spans="81:81">
      <c r="CC49758" s="2"/>
    </row>
    <row r="49759" spans="81:81">
      <c r="CC49759" s="2"/>
    </row>
    <row r="49760" spans="81:81">
      <c r="CC49760" s="2"/>
    </row>
    <row r="49761" spans="81:81">
      <c r="CC49761" s="2"/>
    </row>
    <row r="49762" spans="81:81">
      <c r="CC49762" s="2"/>
    </row>
    <row r="49763" spans="81:81">
      <c r="CC49763" s="2"/>
    </row>
    <row r="49764" spans="81:81">
      <c r="CC49764" s="2"/>
    </row>
    <row r="49765" spans="81:81">
      <c r="CC49765" s="2"/>
    </row>
    <row r="49766" spans="81:81">
      <c r="CC49766" s="2"/>
    </row>
    <row r="49767" spans="81:81">
      <c r="CC49767" s="2"/>
    </row>
    <row r="49768" spans="81:81">
      <c r="CC49768" s="2"/>
    </row>
    <row r="49769" spans="81:81">
      <c r="CC49769" s="2"/>
    </row>
    <row r="49770" spans="81:81">
      <c r="CC49770" s="2"/>
    </row>
    <row r="49771" spans="81:81">
      <c r="CC49771" s="2"/>
    </row>
    <row r="49772" spans="81:81">
      <c r="CC49772" s="2"/>
    </row>
    <row r="49773" spans="81:81">
      <c r="CC49773" s="2"/>
    </row>
    <row r="49774" spans="81:81">
      <c r="CC49774" s="2"/>
    </row>
    <row r="49775" spans="81:81">
      <c r="CC49775" s="2"/>
    </row>
    <row r="49776" spans="81:81">
      <c r="CC49776" s="2"/>
    </row>
    <row r="49777" spans="81:81">
      <c r="CC49777" s="2"/>
    </row>
    <row r="49778" spans="81:81">
      <c r="CC49778" s="2"/>
    </row>
    <row r="49779" spans="81:81">
      <c r="CC49779" s="2"/>
    </row>
    <row r="49780" spans="81:81">
      <c r="CC49780" s="2"/>
    </row>
    <row r="49781" spans="81:81">
      <c r="CC49781" s="2"/>
    </row>
    <row r="49782" spans="81:81">
      <c r="CC49782" s="2"/>
    </row>
    <row r="49783" spans="81:81">
      <c r="CC49783" s="2"/>
    </row>
    <row r="49784" spans="81:81">
      <c r="CC49784" s="2"/>
    </row>
    <row r="49785" spans="81:81">
      <c r="CC49785" s="2"/>
    </row>
    <row r="49786" spans="81:81">
      <c r="CC49786" s="2"/>
    </row>
    <row r="49787" spans="81:81">
      <c r="CC49787" s="2"/>
    </row>
    <row r="49788" spans="81:81">
      <c r="CC49788" s="2"/>
    </row>
    <row r="49789" spans="81:81">
      <c r="CC49789" s="2"/>
    </row>
    <row r="49790" spans="81:81">
      <c r="CC49790" s="2"/>
    </row>
    <row r="49791" spans="81:81">
      <c r="CC49791" s="2"/>
    </row>
    <row r="49792" spans="81:81">
      <c r="CC49792" s="2"/>
    </row>
    <row r="49793" spans="81:81">
      <c r="CC49793" s="2"/>
    </row>
    <row r="49794" spans="81:81">
      <c r="CC49794" s="2"/>
    </row>
    <row r="49795" spans="81:81">
      <c r="CC49795" s="2"/>
    </row>
    <row r="49796" spans="81:81">
      <c r="CC49796" s="2"/>
    </row>
    <row r="49797" spans="81:81">
      <c r="CC49797" s="2"/>
    </row>
    <row r="49798" spans="81:81">
      <c r="CC49798" s="2"/>
    </row>
    <row r="49799" spans="81:81">
      <c r="CC49799" s="2"/>
    </row>
    <row r="49800" spans="81:81">
      <c r="CC49800" s="2"/>
    </row>
    <row r="49801" spans="81:81">
      <c r="CC49801" s="2"/>
    </row>
    <row r="49802" spans="81:81">
      <c r="CC49802" s="2"/>
    </row>
    <row r="49803" spans="81:81">
      <c r="CC49803" s="2"/>
    </row>
    <row r="49804" spans="81:81">
      <c r="CC49804" s="2"/>
    </row>
    <row r="49805" spans="81:81">
      <c r="CC49805" s="2"/>
    </row>
    <row r="49806" spans="81:81">
      <c r="CC49806" s="2"/>
    </row>
    <row r="49807" spans="81:81">
      <c r="CC49807" s="2"/>
    </row>
    <row r="49808" spans="81:81">
      <c r="CC49808" s="2"/>
    </row>
    <row r="49809" spans="81:81">
      <c r="CC49809" s="2"/>
    </row>
    <row r="49810" spans="81:81">
      <c r="CC49810" s="2"/>
    </row>
    <row r="49811" spans="81:81">
      <c r="CC49811" s="2"/>
    </row>
    <row r="49812" spans="81:81">
      <c r="CC49812" s="2"/>
    </row>
    <row r="49813" spans="81:81">
      <c r="CC49813" s="2"/>
    </row>
    <row r="49814" spans="81:81">
      <c r="CC49814" s="2"/>
    </row>
    <row r="49815" spans="81:81">
      <c r="CC49815" s="2"/>
    </row>
    <row r="49816" spans="81:81">
      <c r="CC49816" s="2"/>
    </row>
    <row r="49817" spans="81:81">
      <c r="CC49817" s="2"/>
    </row>
    <row r="49818" spans="81:81">
      <c r="CC49818" s="2"/>
    </row>
    <row r="49819" spans="81:81">
      <c r="CC49819" s="2"/>
    </row>
    <row r="49820" spans="81:81">
      <c r="CC49820" s="2"/>
    </row>
    <row r="49821" spans="81:81">
      <c r="CC49821" s="2"/>
    </row>
    <row r="49822" spans="81:81">
      <c r="CC49822" s="2"/>
    </row>
    <row r="49823" spans="81:81">
      <c r="CC49823" s="2"/>
    </row>
    <row r="49824" spans="81:81">
      <c r="CC49824" s="2"/>
    </row>
    <row r="49825" spans="81:81">
      <c r="CC49825" s="2"/>
    </row>
    <row r="49826" spans="81:81">
      <c r="CC49826" s="2"/>
    </row>
    <row r="49827" spans="81:81">
      <c r="CC49827" s="2"/>
    </row>
    <row r="49828" spans="81:81">
      <c r="CC49828" s="2"/>
    </row>
    <row r="49829" spans="81:81">
      <c r="CC49829" s="2"/>
    </row>
    <row r="49830" spans="81:81">
      <c r="CC49830" s="2"/>
    </row>
    <row r="49831" spans="81:81">
      <c r="CC49831" s="2"/>
    </row>
    <row r="49832" spans="81:81">
      <c r="CC49832" s="2"/>
    </row>
    <row r="49833" spans="81:81">
      <c r="CC49833" s="2"/>
    </row>
    <row r="49834" spans="81:81">
      <c r="CC49834" s="2"/>
    </row>
    <row r="49835" spans="81:81">
      <c r="CC49835" s="2"/>
    </row>
    <row r="49836" spans="81:81">
      <c r="CC49836" s="2"/>
    </row>
    <row r="49837" spans="81:81">
      <c r="CC49837" s="2"/>
    </row>
    <row r="49838" spans="81:81">
      <c r="CC49838" s="2"/>
    </row>
    <row r="49839" spans="81:81">
      <c r="CC49839" s="2"/>
    </row>
    <row r="49840" spans="81:81">
      <c r="CC49840" s="2"/>
    </row>
    <row r="49841" spans="81:81">
      <c r="CC49841" s="2"/>
    </row>
    <row r="49842" spans="81:81">
      <c r="CC49842" s="2"/>
    </row>
    <row r="49843" spans="81:81">
      <c r="CC49843" s="2"/>
    </row>
    <row r="49844" spans="81:81">
      <c r="CC49844" s="2"/>
    </row>
    <row r="49845" spans="81:81">
      <c r="CC49845" s="2"/>
    </row>
    <row r="49846" spans="81:81">
      <c r="CC49846" s="2"/>
    </row>
    <row r="49847" spans="81:81">
      <c r="CC49847" s="2"/>
    </row>
    <row r="49848" spans="81:81">
      <c r="CC49848" s="2"/>
    </row>
    <row r="49849" spans="81:81">
      <c r="CC49849" s="2"/>
    </row>
    <row r="49850" spans="81:81">
      <c r="CC49850" s="2"/>
    </row>
    <row r="49851" spans="81:81">
      <c r="CC49851" s="2"/>
    </row>
    <row r="49852" spans="81:81">
      <c r="CC49852" s="2"/>
    </row>
    <row r="49853" spans="81:81">
      <c r="CC49853" s="2"/>
    </row>
    <row r="49854" spans="81:81">
      <c r="CC49854" s="2"/>
    </row>
    <row r="49855" spans="81:81">
      <c r="CC49855" s="2"/>
    </row>
    <row r="49856" spans="81:81">
      <c r="CC49856" s="2"/>
    </row>
    <row r="49857" spans="81:81">
      <c r="CC49857" s="2"/>
    </row>
    <row r="49858" spans="81:81">
      <c r="CC49858" s="2"/>
    </row>
    <row r="49859" spans="81:81">
      <c r="CC49859" s="2"/>
    </row>
    <row r="49860" spans="81:81">
      <c r="CC49860" s="2"/>
    </row>
    <row r="49861" spans="81:81">
      <c r="CC49861" s="2"/>
    </row>
    <row r="49862" spans="81:81">
      <c r="CC49862" s="2"/>
    </row>
    <row r="49863" spans="81:81">
      <c r="CC49863" s="2"/>
    </row>
    <row r="49864" spans="81:81">
      <c r="CC49864" s="2"/>
    </row>
    <row r="49865" spans="81:81">
      <c r="CC49865" s="2"/>
    </row>
    <row r="49866" spans="81:81">
      <c r="CC49866" s="2"/>
    </row>
    <row r="49867" spans="81:81">
      <c r="CC49867" s="2"/>
    </row>
    <row r="49868" spans="81:81">
      <c r="CC49868" s="2"/>
    </row>
    <row r="49869" spans="81:81">
      <c r="CC49869" s="2"/>
    </row>
    <row r="49870" spans="81:81">
      <c r="CC49870" s="2"/>
    </row>
    <row r="49871" spans="81:81">
      <c r="CC49871" s="2"/>
    </row>
    <row r="49872" spans="81:81">
      <c r="CC49872" s="2"/>
    </row>
    <row r="49873" spans="81:81">
      <c r="CC49873" s="2"/>
    </row>
    <row r="49874" spans="81:81">
      <c r="CC49874" s="2"/>
    </row>
    <row r="49875" spans="81:81">
      <c r="CC49875" s="2"/>
    </row>
    <row r="49876" spans="81:81">
      <c r="CC49876" s="2"/>
    </row>
    <row r="49877" spans="81:81">
      <c r="CC49877" s="2"/>
    </row>
    <row r="49878" spans="81:81">
      <c r="CC49878" s="2"/>
    </row>
    <row r="49879" spans="81:81">
      <c r="CC49879" s="2"/>
    </row>
    <row r="49880" spans="81:81">
      <c r="CC49880" s="2"/>
    </row>
    <row r="49881" spans="81:81">
      <c r="CC49881" s="2"/>
    </row>
    <row r="49882" spans="81:81">
      <c r="CC49882" s="2"/>
    </row>
    <row r="49883" spans="81:81">
      <c r="CC49883" s="2"/>
    </row>
    <row r="49884" spans="81:81">
      <c r="CC49884" s="2"/>
    </row>
    <row r="49885" spans="81:81">
      <c r="CC49885" s="2"/>
    </row>
    <row r="49886" spans="81:81">
      <c r="CC49886" s="2"/>
    </row>
    <row r="49887" spans="81:81">
      <c r="CC49887" s="2"/>
    </row>
    <row r="49888" spans="81:81">
      <c r="CC49888" s="2"/>
    </row>
    <row r="49889" spans="81:81">
      <c r="CC49889" s="2"/>
    </row>
    <row r="49890" spans="81:81">
      <c r="CC49890" s="2"/>
    </row>
    <row r="49891" spans="81:81">
      <c r="CC49891" s="2"/>
    </row>
    <row r="49892" spans="81:81">
      <c r="CC49892" s="2"/>
    </row>
    <row r="49893" spans="81:81">
      <c r="CC49893" s="2"/>
    </row>
    <row r="49894" spans="81:81">
      <c r="CC49894" s="2"/>
    </row>
    <row r="49895" spans="81:81">
      <c r="CC49895" s="2"/>
    </row>
    <row r="49896" spans="81:81">
      <c r="CC49896" s="2"/>
    </row>
    <row r="49897" spans="81:81">
      <c r="CC49897" s="2"/>
    </row>
    <row r="49898" spans="81:81">
      <c r="CC49898" s="2"/>
    </row>
    <row r="49899" spans="81:81">
      <c r="CC49899" s="2"/>
    </row>
    <row r="49900" spans="81:81">
      <c r="CC49900" s="2"/>
    </row>
    <row r="49901" spans="81:81">
      <c r="CC49901" s="2"/>
    </row>
    <row r="49902" spans="81:81">
      <c r="CC49902" s="2"/>
    </row>
    <row r="49903" spans="81:81">
      <c r="CC49903" s="2"/>
    </row>
    <row r="49904" spans="81:81">
      <c r="CC49904" s="2"/>
    </row>
    <row r="49905" spans="81:81">
      <c r="CC49905" s="2"/>
    </row>
    <row r="49906" spans="81:81">
      <c r="CC49906" s="2"/>
    </row>
    <row r="49907" spans="81:81">
      <c r="CC49907" s="2"/>
    </row>
    <row r="49908" spans="81:81">
      <c r="CC49908" s="2"/>
    </row>
    <row r="49909" spans="81:81">
      <c r="CC49909" s="2"/>
    </row>
    <row r="49910" spans="81:81">
      <c r="CC49910" s="2"/>
    </row>
    <row r="49911" spans="81:81">
      <c r="CC49911" s="2"/>
    </row>
    <row r="49912" spans="81:81">
      <c r="CC49912" s="2"/>
    </row>
    <row r="49913" spans="81:81">
      <c r="CC49913" s="2"/>
    </row>
    <row r="49914" spans="81:81">
      <c r="CC49914" s="2"/>
    </row>
    <row r="49915" spans="81:81">
      <c r="CC49915" s="2"/>
    </row>
    <row r="49916" spans="81:81">
      <c r="CC49916" s="2"/>
    </row>
    <row r="49917" spans="81:81">
      <c r="CC49917" s="2"/>
    </row>
    <row r="49918" spans="81:81">
      <c r="CC49918" s="2"/>
    </row>
    <row r="49919" spans="81:81">
      <c r="CC49919" s="2"/>
    </row>
    <row r="49920" spans="81:81">
      <c r="CC49920" s="2"/>
    </row>
    <row r="49921" spans="81:81">
      <c r="CC49921" s="2"/>
    </row>
    <row r="49922" spans="81:81">
      <c r="CC49922" s="2"/>
    </row>
    <row r="49923" spans="81:81">
      <c r="CC49923" s="2"/>
    </row>
    <row r="49924" spans="81:81">
      <c r="CC49924" s="2"/>
    </row>
    <row r="49925" spans="81:81">
      <c r="CC49925" s="2"/>
    </row>
    <row r="49926" spans="81:81">
      <c r="CC49926" s="2"/>
    </row>
    <row r="49927" spans="81:81">
      <c r="CC49927" s="2"/>
    </row>
    <row r="49928" spans="81:81">
      <c r="CC49928" s="2"/>
    </row>
    <row r="49929" spans="81:81">
      <c r="CC49929" s="2"/>
    </row>
    <row r="49930" spans="81:81">
      <c r="CC49930" s="2"/>
    </row>
    <row r="49931" spans="81:81">
      <c r="CC49931" s="2"/>
    </row>
    <row r="49932" spans="81:81">
      <c r="CC49932" s="2"/>
    </row>
    <row r="49933" spans="81:81">
      <c r="CC49933" s="2"/>
    </row>
    <row r="49934" spans="81:81">
      <c r="CC49934" s="2"/>
    </row>
    <row r="49935" spans="81:81">
      <c r="CC49935" s="2"/>
    </row>
    <row r="49936" spans="81:81">
      <c r="CC49936" s="2"/>
    </row>
    <row r="49937" spans="81:81">
      <c r="CC49937" s="2"/>
    </row>
    <row r="49938" spans="81:81">
      <c r="CC49938" s="2"/>
    </row>
    <row r="49939" spans="81:81">
      <c r="CC49939" s="2"/>
    </row>
    <row r="49940" spans="81:81">
      <c r="CC49940" s="2"/>
    </row>
    <row r="49941" spans="81:81">
      <c r="CC49941" s="2"/>
    </row>
    <row r="49942" spans="81:81">
      <c r="CC49942" s="2"/>
    </row>
    <row r="49943" spans="81:81">
      <c r="CC49943" s="2"/>
    </row>
    <row r="49944" spans="81:81">
      <c r="CC49944" s="2"/>
    </row>
    <row r="49945" spans="81:81">
      <c r="CC49945" s="2"/>
    </row>
    <row r="49946" spans="81:81">
      <c r="CC49946" s="2"/>
    </row>
    <row r="49947" spans="81:81">
      <c r="CC49947" s="2"/>
    </row>
    <row r="49948" spans="81:81">
      <c r="CC49948" s="2"/>
    </row>
    <row r="49949" spans="81:81">
      <c r="CC49949" s="2"/>
    </row>
    <row r="49950" spans="81:81">
      <c r="CC49950" s="2"/>
    </row>
    <row r="49951" spans="81:81">
      <c r="CC49951" s="2"/>
    </row>
    <row r="49952" spans="81:81">
      <c r="CC49952" s="2"/>
    </row>
    <row r="49953" spans="81:81">
      <c r="CC49953" s="2"/>
    </row>
    <row r="49954" spans="81:81">
      <c r="CC49954" s="2"/>
    </row>
    <row r="49955" spans="81:81">
      <c r="CC49955" s="2"/>
    </row>
    <row r="49956" spans="81:81">
      <c r="CC49956" s="2"/>
    </row>
    <row r="49957" spans="81:81">
      <c r="CC49957" s="2"/>
    </row>
    <row r="49958" spans="81:81">
      <c r="CC49958" s="2"/>
    </row>
    <row r="49959" spans="81:81">
      <c r="CC49959" s="2"/>
    </row>
    <row r="49960" spans="81:81">
      <c r="CC49960" s="2"/>
    </row>
    <row r="49961" spans="81:81">
      <c r="CC49961" s="2"/>
    </row>
    <row r="49962" spans="81:81">
      <c r="CC49962" s="2"/>
    </row>
    <row r="49963" spans="81:81">
      <c r="CC49963" s="2"/>
    </row>
    <row r="49964" spans="81:81">
      <c r="CC49964" s="2"/>
    </row>
    <row r="49965" spans="81:81">
      <c r="CC49965" s="2"/>
    </row>
    <row r="49966" spans="81:81">
      <c r="CC49966" s="2"/>
    </row>
    <row r="49967" spans="81:81">
      <c r="CC49967" s="2"/>
    </row>
    <row r="49968" spans="81:81">
      <c r="CC49968" s="2"/>
    </row>
    <row r="49969" spans="81:81">
      <c r="CC49969" s="2"/>
    </row>
    <row r="49970" spans="81:81">
      <c r="CC49970" s="2"/>
    </row>
    <row r="49971" spans="81:81">
      <c r="CC49971" s="2"/>
    </row>
    <row r="49972" spans="81:81">
      <c r="CC49972" s="2"/>
    </row>
    <row r="49973" spans="81:81">
      <c r="CC49973" s="2"/>
    </row>
    <row r="49974" spans="81:81">
      <c r="CC49974" s="2"/>
    </row>
    <row r="49975" spans="81:81">
      <c r="CC49975" s="2"/>
    </row>
    <row r="49976" spans="81:81">
      <c r="CC49976" s="2"/>
    </row>
    <row r="49977" spans="81:81">
      <c r="CC49977" s="2"/>
    </row>
    <row r="49978" spans="81:81">
      <c r="CC49978" s="2"/>
    </row>
    <row r="49979" spans="81:81">
      <c r="CC49979" s="2"/>
    </row>
    <row r="49980" spans="81:81">
      <c r="CC49980" s="2"/>
    </row>
    <row r="49981" spans="81:81">
      <c r="CC49981" s="2"/>
    </row>
    <row r="49982" spans="81:81">
      <c r="CC49982" s="2"/>
    </row>
    <row r="49983" spans="81:81">
      <c r="CC49983" s="2"/>
    </row>
    <row r="49984" spans="81:81">
      <c r="CC49984" s="2"/>
    </row>
    <row r="49985" spans="81:81">
      <c r="CC49985" s="2"/>
    </row>
    <row r="49986" spans="81:81">
      <c r="CC49986" s="2"/>
    </row>
    <row r="49987" spans="81:81">
      <c r="CC49987" s="2"/>
    </row>
    <row r="49988" spans="81:81">
      <c r="CC49988" s="2"/>
    </row>
    <row r="49989" spans="81:81">
      <c r="CC49989" s="2"/>
    </row>
    <row r="49990" spans="81:81">
      <c r="CC49990" s="2"/>
    </row>
    <row r="49991" spans="81:81">
      <c r="CC49991" s="2"/>
    </row>
    <row r="49992" spans="81:81">
      <c r="CC49992" s="2"/>
    </row>
    <row r="49993" spans="81:81">
      <c r="CC49993" s="2"/>
    </row>
    <row r="49994" spans="81:81">
      <c r="CC49994" s="2"/>
    </row>
    <row r="49995" spans="81:81">
      <c r="CC49995" s="2"/>
    </row>
    <row r="49996" spans="81:81">
      <c r="CC49996" s="2"/>
    </row>
    <row r="49997" spans="81:81">
      <c r="CC49997" s="2"/>
    </row>
    <row r="49998" spans="81:81">
      <c r="CC49998" s="2"/>
    </row>
    <row r="49999" spans="81:81">
      <c r="CC49999" s="2"/>
    </row>
    <row r="50000" spans="81:81">
      <c r="CC50000" s="2"/>
    </row>
    <row r="50001" spans="81:81">
      <c r="CC50001" s="2"/>
    </row>
    <row r="50002" spans="81:81">
      <c r="CC50002" s="2"/>
    </row>
    <row r="50003" spans="81:81">
      <c r="CC50003" s="2"/>
    </row>
    <row r="50004" spans="81:81">
      <c r="CC50004" s="2"/>
    </row>
    <row r="50005" spans="81:81">
      <c r="CC50005" s="2"/>
    </row>
    <row r="50006" spans="81:81">
      <c r="CC50006" s="2"/>
    </row>
    <row r="50007" spans="81:81">
      <c r="CC50007" s="2"/>
    </row>
    <row r="50008" spans="81:81">
      <c r="CC50008" s="2"/>
    </row>
    <row r="50009" spans="81:81">
      <c r="CC50009" s="2"/>
    </row>
    <row r="50010" spans="81:81">
      <c r="CC50010" s="2"/>
    </row>
    <row r="50011" spans="81:81">
      <c r="CC50011" s="2"/>
    </row>
    <row r="50012" spans="81:81">
      <c r="CC50012" s="2"/>
    </row>
    <row r="50013" spans="81:81">
      <c r="CC50013" s="2"/>
    </row>
    <row r="50014" spans="81:81">
      <c r="CC50014" s="2"/>
    </row>
    <row r="50015" spans="81:81">
      <c r="CC50015" s="2"/>
    </row>
    <row r="50016" spans="81:81">
      <c r="CC50016" s="2"/>
    </row>
    <row r="50017" spans="81:81">
      <c r="CC50017" s="2"/>
    </row>
    <row r="50018" spans="81:81">
      <c r="CC50018" s="2"/>
    </row>
    <row r="50019" spans="81:81">
      <c r="CC50019" s="2"/>
    </row>
    <row r="50020" spans="81:81">
      <c r="CC50020" s="2"/>
    </row>
    <row r="50021" spans="81:81">
      <c r="CC50021" s="2"/>
    </row>
    <row r="50022" spans="81:81">
      <c r="CC50022" s="2"/>
    </row>
    <row r="50023" spans="81:81">
      <c r="CC50023" s="2"/>
    </row>
    <row r="50024" spans="81:81">
      <c r="CC50024" s="2"/>
    </row>
    <row r="50025" spans="81:81">
      <c r="CC50025" s="2"/>
    </row>
    <row r="50026" spans="81:81">
      <c r="CC50026" s="2"/>
    </row>
    <row r="50027" spans="81:81">
      <c r="CC50027" s="2"/>
    </row>
    <row r="50028" spans="81:81">
      <c r="CC50028" s="2"/>
    </row>
    <row r="50029" spans="81:81">
      <c r="CC50029" s="2"/>
    </row>
    <row r="50030" spans="81:81">
      <c r="CC50030" s="2"/>
    </row>
    <row r="50031" spans="81:81">
      <c r="CC50031" s="2"/>
    </row>
    <row r="50032" spans="81:81">
      <c r="CC50032" s="2"/>
    </row>
    <row r="50033" spans="81:81">
      <c r="CC50033" s="2"/>
    </row>
    <row r="50034" spans="81:81">
      <c r="CC50034" s="2"/>
    </row>
    <row r="50035" spans="81:81">
      <c r="CC50035" s="2"/>
    </row>
    <row r="50036" spans="81:81">
      <c r="CC50036" s="2"/>
    </row>
    <row r="50037" spans="81:81">
      <c r="CC50037" s="2"/>
    </row>
    <row r="50038" spans="81:81">
      <c r="CC50038" s="2"/>
    </row>
    <row r="50039" spans="81:81">
      <c r="CC50039" s="2"/>
    </row>
    <row r="50040" spans="81:81">
      <c r="CC50040" s="2"/>
    </row>
    <row r="50041" spans="81:81">
      <c r="CC50041" s="2"/>
    </row>
    <row r="50042" spans="81:81">
      <c r="CC50042" s="2"/>
    </row>
    <row r="50043" spans="81:81">
      <c r="CC50043" s="2"/>
    </row>
    <row r="50044" spans="81:81">
      <c r="CC50044" s="2"/>
    </row>
    <row r="50045" spans="81:81">
      <c r="CC50045" s="2"/>
    </row>
    <row r="50046" spans="81:81">
      <c r="CC50046" s="2"/>
    </row>
    <row r="50047" spans="81:81">
      <c r="CC50047" s="2"/>
    </row>
    <row r="50048" spans="81:81">
      <c r="CC50048" s="2"/>
    </row>
    <row r="50049" spans="81:81">
      <c r="CC50049" s="2"/>
    </row>
    <row r="50050" spans="81:81">
      <c r="CC50050" s="2"/>
    </row>
    <row r="50051" spans="81:81">
      <c r="CC50051" s="2"/>
    </row>
    <row r="50052" spans="81:81">
      <c r="CC50052" s="2"/>
    </row>
    <row r="50053" spans="81:81">
      <c r="CC50053" s="2"/>
    </row>
    <row r="50054" spans="81:81">
      <c r="CC50054" s="2"/>
    </row>
    <row r="50055" spans="81:81">
      <c r="CC50055" s="2"/>
    </row>
    <row r="50056" spans="81:81">
      <c r="CC50056" s="2"/>
    </row>
    <row r="50057" spans="81:81">
      <c r="CC50057" s="2"/>
    </row>
    <row r="50058" spans="81:81">
      <c r="CC50058" s="2"/>
    </row>
    <row r="50059" spans="81:81">
      <c r="CC50059" s="2"/>
    </row>
    <row r="50060" spans="81:81">
      <c r="CC50060" s="2"/>
    </row>
    <row r="50061" spans="81:81">
      <c r="CC50061" s="2"/>
    </row>
    <row r="50062" spans="81:81">
      <c r="CC50062" s="2"/>
    </row>
    <row r="50063" spans="81:81">
      <c r="CC50063" s="2"/>
    </row>
    <row r="50064" spans="81:81">
      <c r="CC50064" s="2"/>
    </row>
    <row r="50065" spans="81:81">
      <c r="CC50065" s="2"/>
    </row>
    <row r="50066" spans="81:81">
      <c r="CC50066" s="2"/>
    </row>
    <row r="50067" spans="81:81">
      <c r="CC50067" s="2"/>
    </row>
    <row r="50068" spans="81:81">
      <c r="CC50068" s="2"/>
    </row>
    <row r="50069" spans="81:81">
      <c r="CC50069" s="2"/>
    </row>
    <row r="50070" spans="81:81">
      <c r="CC50070" s="2"/>
    </row>
    <row r="50071" spans="81:81">
      <c r="CC50071" s="2"/>
    </row>
    <row r="50072" spans="81:81">
      <c r="CC50072" s="2"/>
    </row>
    <row r="50073" spans="81:81">
      <c r="CC50073" s="2"/>
    </row>
    <row r="50074" spans="81:81">
      <c r="CC50074" s="2"/>
    </row>
    <row r="50075" spans="81:81">
      <c r="CC50075" s="2"/>
    </row>
    <row r="50076" spans="81:81">
      <c r="CC50076" s="2"/>
    </row>
    <row r="50077" spans="81:81">
      <c r="CC50077" s="2"/>
    </row>
    <row r="50078" spans="81:81">
      <c r="CC50078" s="2"/>
    </row>
    <row r="50079" spans="81:81">
      <c r="CC50079" s="2"/>
    </row>
    <row r="50080" spans="81:81">
      <c r="CC50080" s="2"/>
    </row>
    <row r="50081" spans="81:81">
      <c r="CC50081" s="2"/>
    </row>
    <row r="50082" spans="81:81">
      <c r="CC50082" s="2"/>
    </row>
    <row r="50083" spans="81:81">
      <c r="CC50083" s="2"/>
    </row>
    <row r="50084" spans="81:81">
      <c r="CC50084" s="2"/>
    </row>
    <row r="50085" spans="81:81">
      <c r="CC50085" s="2"/>
    </row>
    <row r="50086" spans="81:81">
      <c r="CC50086" s="2"/>
    </row>
    <row r="50087" spans="81:81">
      <c r="CC50087" s="2"/>
    </row>
    <row r="50088" spans="81:81">
      <c r="CC50088" s="2"/>
    </row>
    <row r="50089" spans="81:81">
      <c r="CC50089" s="2"/>
    </row>
    <row r="50090" spans="81:81">
      <c r="CC50090" s="2"/>
    </row>
    <row r="50091" spans="81:81">
      <c r="CC50091" s="2"/>
    </row>
    <row r="50092" spans="81:81">
      <c r="CC50092" s="2"/>
    </row>
    <row r="50093" spans="81:81">
      <c r="CC50093" s="2"/>
    </row>
    <row r="50094" spans="81:81">
      <c r="CC50094" s="2"/>
    </row>
    <row r="50095" spans="81:81">
      <c r="CC50095" s="2"/>
    </row>
    <row r="50096" spans="81:81">
      <c r="CC50096" s="2"/>
    </row>
    <row r="50097" spans="81:81">
      <c r="CC50097" s="2"/>
    </row>
    <row r="50098" spans="81:81">
      <c r="CC50098" s="2"/>
    </row>
    <row r="50099" spans="81:81">
      <c r="CC50099" s="2"/>
    </row>
    <row r="50100" spans="81:81">
      <c r="CC50100" s="2"/>
    </row>
    <row r="50101" spans="81:81">
      <c r="CC50101" s="2"/>
    </row>
    <row r="50102" spans="81:81">
      <c r="CC50102" s="2"/>
    </row>
    <row r="50103" spans="81:81">
      <c r="CC50103" s="2"/>
    </row>
    <row r="50104" spans="81:81">
      <c r="CC50104" s="2"/>
    </row>
    <row r="50105" spans="81:81">
      <c r="CC50105" s="2"/>
    </row>
    <row r="50106" spans="81:81">
      <c r="CC50106" s="2"/>
    </row>
    <row r="50107" spans="81:81">
      <c r="CC50107" s="2"/>
    </row>
    <row r="50108" spans="81:81">
      <c r="CC50108" s="2"/>
    </row>
    <row r="50109" spans="81:81">
      <c r="CC50109" s="2"/>
    </row>
    <row r="50110" spans="81:81">
      <c r="CC50110" s="2"/>
    </row>
    <row r="50111" spans="81:81">
      <c r="CC50111" s="2"/>
    </row>
    <row r="50112" spans="81:81">
      <c r="CC50112" s="2"/>
    </row>
    <row r="50113" spans="81:81">
      <c r="CC50113" s="2"/>
    </row>
    <row r="50114" spans="81:81">
      <c r="CC50114" s="2"/>
    </row>
    <row r="50115" spans="81:81">
      <c r="CC50115" s="2"/>
    </row>
    <row r="50116" spans="81:81">
      <c r="CC50116" s="2"/>
    </row>
    <row r="50117" spans="81:81">
      <c r="CC50117" s="2"/>
    </row>
    <row r="50118" spans="81:81">
      <c r="CC50118" s="2"/>
    </row>
    <row r="50119" spans="81:81">
      <c r="CC50119" s="2"/>
    </row>
    <row r="50120" spans="81:81">
      <c r="CC50120" s="2"/>
    </row>
    <row r="50121" spans="81:81">
      <c r="CC50121" s="2"/>
    </row>
    <row r="50122" spans="81:81">
      <c r="CC50122" s="2"/>
    </row>
    <row r="50123" spans="81:81">
      <c r="CC50123" s="2"/>
    </row>
    <row r="50124" spans="81:81">
      <c r="CC50124" s="2"/>
    </row>
    <row r="50125" spans="81:81">
      <c r="CC50125" s="2"/>
    </row>
    <row r="50126" spans="81:81">
      <c r="CC50126" s="2"/>
    </row>
    <row r="50127" spans="81:81">
      <c r="CC50127" s="2"/>
    </row>
    <row r="50128" spans="81:81">
      <c r="CC50128" s="2"/>
    </row>
    <row r="50129" spans="81:81">
      <c r="CC50129" s="2"/>
    </row>
    <row r="50130" spans="81:81">
      <c r="CC50130" s="2"/>
    </row>
    <row r="50131" spans="81:81">
      <c r="CC50131" s="2"/>
    </row>
    <row r="50132" spans="81:81">
      <c r="CC50132" s="2"/>
    </row>
    <row r="50133" spans="81:81">
      <c r="CC50133" s="2"/>
    </row>
    <row r="50134" spans="81:81">
      <c r="CC50134" s="2"/>
    </row>
    <row r="50135" spans="81:81">
      <c r="CC50135" s="2"/>
    </row>
    <row r="50136" spans="81:81">
      <c r="CC50136" s="2"/>
    </row>
    <row r="50137" spans="81:81">
      <c r="CC50137" s="2"/>
    </row>
    <row r="50138" spans="81:81">
      <c r="CC50138" s="2"/>
    </row>
    <row r="50139" spans="81:81">
      <c r="CC50139" s="2"/>
    </row>
    <row r="50140" spans="81:81">
      <c r="CC50140" s="2"/>
    </row>
    <row r="50141" spans="81:81">
      <c r="CC50141" s="2"/>
    </row>
    <row r="50142" spans="81:81">
      <c r="CC50142" s="2"/>
    </row>
    <row r="50143" spans="81:81">
      <c r="CC50143" s="2"/>
    </row>
    <row r="50144" spans="81:81">
      <c r="CC50144" s="2"/>
    </row>
    <row r="50145" spans="81:81">
      <c r="CC50145" s="2"/>
    </row>
    <row r="50146" spans="81:81">
      <c r="CC50146" s="2"/>
    </row>
    <row r="50147" spans="81:81">
      <c r="CC50147" s="2"/>
    </row>
    <row r="50148" spans="81:81">
      <c r="CC50148" s="2"/>
    </row>
    <row r="50149" spans="81:81">
      <c r="CC50149" s="2"/>
    </row>
    <row r="50150" spans="81:81">
      <c r="CC50150" s="2"/>
    </row>
    <row r="50151" spans="81:81">
      <c r="CC50151" s="2"/>
    </row>
    <row r="50152" spans="81:81">
      <c r="CC50152" s="2"/>
    </row>
    <row r="50153" spans="81:81">
      <c r="CC50153" s="2"/>
    </row>
    <row r="50154" spans="81:81">
      <c r="CC50154" s="2"/>
    </row>
    <row r="50155" spans="81:81">
      <c r="CC50155" s="2"/>
    </row>
    <row r="50156" spans="81:81">
      <c r="CC50156" s="2"/>
    </row>
    <row r="50157" spans="81:81">
      <c r="CC50157" s="2"/>
    </row>
    <row r="50158" spans="81:81">
      <c r="CC50158" s="2"/>
    </row>
    <row r="50159" spans="81:81">
      <c r="CC50159" s="2"/>
    </row>
    <row r="50160" spans="81:81">
      <c r="CC50160" s="2"/>
    </row>
    <row r="50161" spans="81:81">
      <c r="CC50161" s="2"/>
    </row>
    <row r="50162" spans="81:81">
      <c r="CC50162" s="2"/>
    </row>
    <row r="50163" spans="81:81">
      <c r="CC50163" s="2"/>
    </row>
    <row r="50164" spans="81:81">
      <c r="CC50164" s="2"/>
    </row>
    <row r="50165" spans="81:81">
      <c r="CC50165" s="2"/>
    </row>
    <row r="50166" spans="81:81">
      <c r="CC50166" s="2"/>
    </row>
    <row r="50167" spans="81:81">
      <c r="CC50167" s="2"/>
    </row>
    <row r="50168" spans="81:81">
      <c r="CC50168" s="2"/>
    </row>
    <row r="50169" spans="81:81">
      <c r="CC50169" s="2"/>
    </row>
    <row r="50170" spans="81:81">
      <c r="CC50170" s="2"/>
    </row>
    <row r="50171" spans="81:81">
      <c r="CC50171" s="2"/>
    </row>
    <row r="50172" spans="81:81">
      <c r="CC50172" s="2"/>
    </row>
    <row r="50173" spans="81:81">
      <c r="CC50173" s="2"/>
    </row>
    <row r="50174" spans="81:81">
      <c r="CC50174" s="2"/>
    </row>
    <row r="50175" spans="81:81">
      <c r="CC50175" s="2"/>
    </row>
    <row r="50176" spans="81:81">
      <c r="CC50176" s="2"/>
    </row>
    <row r="50177" spans="81:81">
      <c r="CC50177" s="2"/>
    </row>
    <row r="50178" spans="81:81">
      <c r="CC50178" s="2"/>
    </row>
    <row r="50179" spans="81:81">
      <c r="CC50179" s="2"/>
    </row>
    <row r="50180" spans="81:81">
      <c r="CC50180" s="2"/>
    </row>
    <row r="50181" spans="81:81">
      <c r="CC50181" s="2"/>
    </row>
    <row r="50182" spans="81:81">
      <c r="CC50182" s="2"/>
    </row>
    <row r="50183" spans="81:81">
      <c r="CC50183" s="2"/>
    </row>
    <row r="50184" spans="81:81">
      <c r="CC50184" s="2"/>
    </row>
    <row r="50185" spans="81:81">
      <c r="CC50185" s="2"/>
    </row>
    <row r="50186" spans="81:81">
      <c r="CC50186" s="2"/>
    </row>
    <row r="50187" spans="81:81">
      <c r="CC50187" s="2"/>
    </row>
    <row r="50188" spans="81:81">
      <c r="CC50188" s="2"/>
    </row>
    <row r="50189" spans="81:81">
      <c r="CC50189" s="2"/>
    </row>
    <row r="50190" spans="81:81">
      <c r="CC50190" s="2"/>
    </row>
    <row r="50191" spans="81:81">
      <c r="CC50191" s="2"/>
    </row>
    <row r="50192" spans="81:81">
      <c r="CC50192" s="2"/>
    </row>
    <row r="50193" spans="81:81">
      <c r="CC50193" s="2"/>
    </row>
    <row r="50194" spans="81:81">
      <c r="CC50194" s="2"/>
    </row>
    <row r="50195" spans="81:81">
      <c r="CC50195" s="2"/>
    </row>
    <row r="50196" spans="81:81">
      <c r="CC50196" s="2"/>
    </row>
    <row r="50197" spans="81:81">
      <c r="CC50197" s="2"/>
    </row>
    <row r="50198" spans="81:81">
      <c r="CC50198" s="2"/>
    </row>
    <row r="50199" spans="81:81">
      <c r="CC50199" s="2"/>
    </row>
    <row r="50200" spans="81:81">
      <c r="CC50200" s="2"/>
    </row>
    <row r="50201" spans="81:81">
      <c r="CC50201" s="2"/>
    </row>
    <row r="50202" spans="81:81">
      <c r="CC50202" s="2"/>
    </row>
    <row r="50203" spans="81:81">
      <c r="CC50203" s="2"/>
    </row>
    <row r="50204" spans="81:81">
      <c r="CC50204" s="2"/>
    </row>
    <row r="50205" spans="81:81">
      <c r="CC50205" s="2"/>
    </row>
    <row r="50206" spans="81:81">
      <c r="CC50206" s="2"/>
    </row>
    <row r="50207" spans="81:81">
      <c r="CC50207" s="2"/>
    </row>
    <row r="50208" spans="81:81">
      <c r="CC50208" s="2"/>
    </row>
    <row r="50209" spans="81:81">
      <c r="CC50209" s="2"/>
    </row>
    <row r="50210" spans="81:81">
      <c r="CC50210" s="2"/>
    </row>
    <row r="50211" spans="81:81">
      <c r="CC50211" s="2"/>
    </row>
    <row r="50212" spans="81:81">
      <c r="CC50212" s="2"/>
    </row>
    <row r="50213" spans="81:81">
      <c r="CC50213" s="2"/>
    </row>
    <row r="50214" spans="81:81">
      <c r="CC50214" s="2"/>
    </row>
    <row r="50215" spans="81:81">
      <c r="CC50215" s="2"/>
    </row>
    <row r="50216" spans="81:81">
      <c r="CC50216" s="2"/>
    </row>
    <row r="50217" spans="81:81">
      <c r="CC50217" s="2"/>
    </row>
    <row r="50218" spans="81:81">
      <c r="CC50218" s="2"/>
    </row>
    <row r="50219" spans="81:81">
      <c r="CC50219" s="2"/>
    </row>
    <row r="50220" spans="81:81">
      <c r="CC50220" s="2"/>
    </row>
    <row r="50221" spans="81:81">
      <c r="CC50221" s="2"/>
    </row>
    <row r="50222" spans="81:81">
      <c r="CC50222" s="2"/>
    </row>
    <row r="50223" spans="81:81">
      <c r="CC50223" s="2"/>
    </row>
    <row r="50224" spans="81:81">
      <c r="CC50224" s="2"/>
    </row>
    <row r="50225" spans="81:81">
      <c r="CC50225" s="2"/>
    </row>
    <row r="50226" spans="81:81">
      <c r="CC50226" s="2"/>
    </row>
    <row r="50227" spans="81:81">
      <c r="CC50227" s="2"/>
    </row>
    <row r="50228" spans="81:81">
      <c r="CC50228" s="2"/>
    </row>
    <row r="50229" spans="81:81">
      <c r="CC50229" s="2"/>
    </row>
    <row r="50230" spans="81:81">
      <c r="CC50230" s="2"/>
    </row>
    <row r="50231" spans="81:81">
      <c r="CC50231" s="2"/>
    </row>
    <row r="50232" spans="81:81">
      <c r="CC50232" s="2"/>
    </row>
    <row r="50233" spans="81:81">
      <c r="CC50233" s="2"/>
    </row>
    <row r="50234" spans="81:81">
      <c r="CC50234" s="2"/>
    </row>
    <row r="50235" spans="81:81">
      <c r="CC50235" s="2"/>
    </row>
    <row r="50236" spans="81:81">
      <c r="CC50236" s="2"/>
    </row>
    <row r="50237" spans="81:81">
      <c r="CC50237" s="2"/>
    </row>
    <row r="50238" spans="81:81">
      <c r="CC50238" s="2"/>
    </row>
    <row r="50239" spans="81:81">
      <c r="CC50239" s="2"/>
    </row>
    <row r="50240" spans="81:81">
      <c r="CC50240" s="2"/>
    </row>
    <row r="50241" spans="81:81">
      <c r="CC50241" s="2"/>
    </row>
    <row r="50242" spans="81:81">
      <c r="CC50242" s="2"/>
    </row>
    <row r="50243" spans="81:81">
      <c r="CC50243" s="2"/>
    </row>
    <row r="50244" spans="81:81">
      <c r="CC50244" s="2"/>
    </row>
    <row r="50245" spans="81:81">
      <c r="CC50245" s="2"/>
    </row>
    <row r="50246" spans="81:81">
      <c r="CC50246" s="2"/>
    </row>
    <row r="50247" spans="81:81">
      <c r="CC50247" s="2"/>
    </row>
    <row r="50248" spans="81:81">
      <c r="CC50248" s="2"/>
    </row>
    <row r="50249" spans="81:81">
      <c r="CC50249" s="2"/>
    </row>
    <row r="50250" spans="81:81">
      <c r="CC50250" s="2"/>
    </row>
    <row r="50251" spans="81:81">
      <c r="CC50251" s="2"/>
    </row>
    <row r="50252" spans="81:81">
      <c r="CC50252" s="2"/>
    </row>
    <row r="50253" spans="81:81">
      <c r="CC50253" s="2"/>
    </row>
    <row r="50254" spans="81:81">
      <c r="CC50254" s="2"/>
    </row>
    <row r="50255" spans="81:81">
      <c r="CC50255" s="2"/>
    </row>
    <row r="50256" spans="81:81">
      <c r="CC50256" s="2"/>
    </row>
    <row r="50257" spans="81:81">
      <c r="CC50257" s="2"/>
    </row>
    <row r="50258" spans="81:81">
      <c r="CC50258" s="2"/>
    </row>
    <row r="50259" spans="81:81">
      <c r="CC50259" s="2"/>
    </row>
    <row r="50260" spans="81:81">
      <c r="CC50260" s="2"/>
    </row>
    <row r="50261" spans="81:81">
      <c r="CC50261" s="2"/>
    </row>
    <row r="50262" spans="81:81">
      <c r="CC50262" s="2"/>
    </row>
    <row r="50263" spans="81:81">
      <c r="CC50263" s="2"/>
    </row>
    <row r="50264" spans="81:81">
      <c r="CC50264" s="2"/>
    </row>
    <row r="50265" spans="81:81">
      <c r="CC50265" s="2"/>
    </row>
    <row r="50266" spans="81:81">
      <c r="CC50266" s="2"/>
    </row>
    <row r="50267" spans="81:81">
      <c r="CC50267" s="2"/>
    </row>
    <row r="50268" spans="81:81">
      <c r="CC50268" s="2"/>
    </row>
    <row r="50269" spans="81:81">
      <c r="CC50269" s="2"/>
    </row>
    <row r="50270" spans="81:81">
      <c r="CC50270" s="2"/>
    </row>
    <row r="50271" spans="81:81">
      <c r="CC50271" s="2"/>
    </row>
    <row r="50272" spans="81:81">
      <c r="CC50272" s="2"/>
    </row>
    <row r="50273" spans="81:81">
      <c r="CC50273" s="2"/>
    </row>
    <row r="50274" spans="81:81">
      <c r="CC50274" s="2"/>
    </row>
    <row r="50275" spans="81:81">
      <c r="CC50275" s="2"/>
    </row>
    <row r="50276" spans="81:81">
      <c r="CC50276" s="2"/>
    </row>
    <row r="50277" spans="81:81">
      <c r="CC50277" s="2"/>
    </row>
    <row r="50278" spans="81:81">
      <c r="CC50278" s="2"/>
    </row>
    <row r="50279" spans="81:81">
      <c r="CC50279" s="2"/>
    </row>
    <row r="50280" spans="81:81">
      <c r="CC50280" s="2"/>
    </row>
    <row r="50281" spans="81:81">
      <c r="CC50281" s="2"/>
    </row>
    <row r="50282" spans="81:81">
      <c r="CC50282" s="2"/>
    </row>
    <row r="50283" spans="81:81">
      <c r="CC50283" s="2"/>
    </row>
    <row r="50284" spans="81:81">
      <c r="CC50284" s="2"/>
    </row>
    <row r="50285" spans="81:81">
      <c r="CC50285" s="2"/>
    </row>
    <row r="50286" spans="81:81">
      <c r="CC50286" s="2"/>
    </row>
    <row r="50287" spans="81:81">
      <c r="CC50287" s="2"/>
    </row>
    <row r="50288" spans="81:81">
      <c r="CC50288" s="2"/>
    </row>
    <row r="50289" spans="81:81">
      <c r="CC50289" s="2"/>
    </row>
    <row r="50290" spans="81:81">
      <c r="CC50290" s="2"/>
    </row>
    <row r="50291" spans="81:81">
      <c r="CC50291" s="2"/>
    </row>
    <row r="50292" spans="81:81">
      <c r="CC50292" s="2"/>
    </row>
    <row r="50293" spans="81:81">
      <c r="CC50293" s="2"/>
    </row>
    <row r="50294" spans="81:81">
      <c r="CC50294" s="2"/>
    </row>
    <row r="50295" spans="81:81">
      <c r="CC50295" s="2"/>
    </row>
    <row r="50296" spans="81:81">
      <c r="CC50296" s="2"/>
    </row>
    <row r="50297" spans="81:81">
      <c r="CC50297" s="2"/>
    </row>
    <row r="50298" spans="81:81">
      <c r="CC50298" s="2"/>
    </row>
    <row r="50299" spans="81:81">
      <c r="CC50299" s="2"/>
    </row>
    <row r="50300" spans="81:81">
      <c r="CC50300" s="2"/>
    </row>
    <row r="50301" spans="81:81">
      <c r="CC50301" s="2"/>
    </row>
    <row r="50302" spans="81:81">
      <c r="CC50302" s="2"/>
    </row>
    <row r="50303" spans="81:81">
      <c r="CC50303" s="2"/>
    </row>
    <row r="50304" spans="81:81">
      <c r="CC50304" s="2"/>
    </row>
    <row r="50305" spans="81:81">
      <c r="CC50305" s="2"/>
    </row>
    <row r="50306" spans="81:81">
      <c r="CC50306" s="2"/>
    </row>
    <row r="50307" spans="81:81">
      <c r="CC50307" s="2"/>
    </row>
    <row r="50308" spans="81:81">
      <c r="CC50308" s="2"/>
    </row>
    <row r="50309" spans="81:81">
      <c r="CC50309" s="2"/>
    </row>
    <row r="50310" spans="81:81">
      <c r="CC50310" s="2"/>
    </row>
    <row r="50311" spans="81:81">
      <c r="CC50311" s="2"/>
    </row>
    <row r="50312" spans="81:81">
      <c r="CC50312" s="2"/>
    </row>
    <row r="50313" spans="81:81">
      <c r="CC50313" s="2"/>
    </row>
    <row r="50314" spans="81:81">
      <c r="CC50314" s="2"/>
    </row>
    <row r="50315" spans="81:81">
      <c r="CC50315" s="2"/>
    </row>
    <row r="50316" spans="81:81">
      <c r="CC50316" s="2"/>
    </row>
    <row r="50317" spans="81:81">
      <c r="CC50317" s="2"/>
    </row>
    <row r="50318" spans="81:81">
      <c r="CC50318" s="2"/>
    </row>
    <row r="50319" spans="81:81">
      <c r="CC50319" s="2"/>
    </row>
    <row r="50320" spans="81:81">
      <c r="CC50320" s="2"/>
    </row>
    <row r="50321" spans="81:81">
      <c r="CC50321" s="2"/>
    </row>
    <row r="50322" spans="81:81">
      <c r="CC50322" s="2"/>
    </row>
    <row r="50323" spans="81:81">
      <c r="CC50323" s="2"/>
    </row>
    <row r="50324" spans="81:81">
      <c r="CC50324" s="2"/>
    </row>
    <row r="50325" spans="81:81">
      <c r="CC50325" s="2"/>
    </row>
    <row r="50326" spans="81:81">
      <c r="CC50326" s="2"/>
    </row>
    <row r="50327" spans="81:81">
      <c r="CC50327" s="2"/>
    </row>
    <row r="50328" spans="81:81">
      <c r="CC50328" s="2"/>
    </row>
    <row r="50329" spans="81:81">
      <c r="CC50329" s="2"/>
    </row>
    <row r="50330" spans="81:81">
      <c r="CC50330" s="2"/>
    </row>
    <row r="50331" spans="81:81">
      <c r="CC50331" s="2"/>
    </row>
    <row r="50332" spans="81:81">
      <c r="CC50332" s="2"/>
    </row>
    <row r="50333" spans="81:81">
      <c r="CC50333" s="2"/>
    </row>
    <row r="50334" spans="81:81">
      <c r="CC50334" s="2"/>
    </row>
    <row r="50335" spans="81:81">
      <c r="CC50335" s="2"/>
    </row>
    <row r="50336" spans="81:81">
      <c r="CC50336" s="2"/>
    </row>
    <row r="50337" spans="81:81">
      <c r="CC50337" s="2"/>
    </row>
    <row r="50338" spans="81:81">
      <c r="CC50338" s="2"/>
    </row>
    <row r="50339" spans="81:81">
      <c r="CC50339" s="2"/>
    </row>
    <row r="50340" spans="81:81">
      <c r="CC50340" s="2"/>
    </row>
    <row r="50341" spans="81:81">
      <c r="CC50341" s="2"/>
    </row>
    <row r="50342" spans="81:81">
      <c r="CC50342" s="2"/>
    </row>
    <row r="50343" spans="81:81">
      <c r="CC50343" s="2"/>
    </row>
    <row r="50344" spans="81:81">
      <c r="CC50344" s="2"/>
    </row>
    <row r="50345" spans="81:81">
      <c r="CC50345" s="2"/>
    </row>
    <row r="50346" spans="81:81">
      <c r="CC50346" s="2"/>
    </row>
    <row r="50347" spans="81:81">
      <c r="CC50347" s="2"/>
    </row>
    <row r="50348" spans="81:81">
      <c r="CC50348" s="2"/>
    </row>
    <row r="50349" spans="81:81">
      <c r="CC50349" s="2"/>
    </row>
    <row r="50350" spans="81:81">
      <c r="CC50350" s="2"/>
    </row>
    <row r="50351" spans="81:81">
      <c r="CC50351" s="2"/>
    </row>
    <row r="50352" spans="81:81">
      <c r="CC50352" s="2"/>
    </row>
    <row r="50353" spans="81:81">
      <c r="CC50353" s="2"/>
    </row>
    <row r="50354" spans="81:81">
      <c r="CC50354" s="2"/>
    </row>
    <row r="50355" spans="81:81">
      <c r="CC50355" s="2"/>
    </row>
    <row r="50356" spans="81:81">
      <c r="CC50356" s="2"/>
    </row>
    <row r="50357" spans="81:81">
      <c r="CC50357" s="2"/>
    </row>
    <row r="50358" spans="81:81">
      <c r="CC50358" s="2"/>
    </row>
    <row r="50359" spans="81:81">
      <c r="CC50359" s="2"/>
    </row>
    <row r="50360" spans="81:81">
      <c r="CC50360" s="2"/>
    </row>
    <row r="50361" spans="81:81">
      <c r="CC50361" s="2"/>
    </row>
    <row r="50362" spans="81:81">
      <c r="CC50362" s="2"/>
    </row>
    <row r="50363" spans="81:81">
      <c r="CC50363" s="2"/>
    </row>
    <row r="50364" spans="81:81">
      <c r="CC50364" s="2"/>
    </row>
    <row r="50365" spans="81:81">
      <c r="CC50365" s="2"/>
    </row>
    <row r="50366" spans="81:81">
      <c r="CC50366" s="2"/>
    </row>
    <row r="50367" spans="81:81">
      <c r="CC50367" s="2"/>
    </row>
    <row r="50368" spans="81:81">
      <c r="CC50368" s="2"/>
    </row>
    <row r="50369" spans="81:81">
      <c r="CC50369" s="2"/>
    </row>
    <row r="50370" spans="81:81">
      <c r="CC50370" s="2"/>
    </row>
    <row r="50371" spans="81:81">
      <c r="CC50371" s="2"/>
    </row>
    <row r="50372" spans="81:81">
      <c r="CC50372" s="2"/>
    </row>
    <row r="50373" spans="81:81">
      <c r="CC50373" s="2"/>
    </row>
    <row r="50374" spans="81:81">
      <c r="CC50374" s="2"/>
    </row>
    <row r="50375" spans="81:81">
      <c r="CC50375" s="2"/>
    </row>
    <row r="50376" spans="81:81">
      <c r="CC50376" s="2"/>
    </row>
    <row r="50377" spans="81:81">
      <c r="CC50377" s="2"/>
    </row>
    <row r="50378" spans="81:81">
      <c r="CC50378" s="2"/>
    </row>
    <row r="50379" spans="81:81">
      <c r="CC50379" s="2"/>
    </row>
    <row r="50380" spans="81:81">
      <c r="CC50380" s="2"/>
    </row>
    <row r="50381" spans="81:81">
      <c r="CC50381" s="2"/>
    </row>
    <row r="50382" spans="81:81">
      <c r="CC50382" s="2"/>
    </row>
    <row r="50383" spans="81:81">
      <c r="CC50383" s="2"/>
    </row>
    <row r="50384" spans="81:81">
      <c r="CC50384" s="2"/>
    </row>
    <row r="50385" spans="81:81">
      <c r="CC50385" s="2"/>
    </row>
    <row r="50386" spans="81:81">
      <c r="CC50386" s="2"/>
    </row>
    <row r="50387" spans="81:81">
      <c r="CC50387" s="2"/>
    </row>
    <row r="50388" spans="81:81">
      <c r="CC50388" s="2"/>
    </row>
    <row r="50389" spans="81:81">
      <c r="CC50389" s="2"/>
    </row>
    <row r="50390" spans="81:81">
      <c r="CC50390" s="2"/>
    </row>
    <row r="50391" spans="81:81">
      <c r="CC50391" s="2"/>
    </row>
    <row r="50392" spans="81:81">
      <c r="CC50392" s="2"/>
    </row>
    <row r="50393" spans="81:81">
      <c r="CC50393" s="2"/>
    </row>
    <row r="50394" spans="81:81">
      <c r="CC50394" s="2"/>
    </row>
    <row r="50395" spans="81:81">
      <c r="CC50395" s="2"/>
    </row>
    <row r="50396" spans="81:81">
      <c r="CC50396" s="2"/>
    </row>
    <row r="50397" spans="81:81">
      <c r="CC50397" s="2"/>
    </row>
    <row r="50398" spans="81:81">
      <c r="CC50398" s="2"/>
    </row>
    <row r="50399" spans="81:81">
      <c r="CC50399" s="2"/>
    </row>
    <row r="50400" spans="81:81">
      <c r="CC50400" s="2"/>
    </row>
    <row r="50401" spans="81:81">
      <c r="CC50401" s="2"/>
    </row>
    <row r="50402" spans="81:81">
      <c r="CC50402" s="2"/>
    </row>
    <row r="50403" spans="81:81">
      <c r="CC50403" s="2"/>
    </row>
    <row r="50404" spans="81:81">
      <c r="CC50404" s="2"/>
    </row>
    <row r="50405" spans="81:81">
      <c r="CC50405" s="2"/>
    </row>
    <row r="50406" spans="81:81">
      <c r="CC50406" s="2"/>
    </row>
    <row r="50407" spans="81:81">
      <c r="CC50407" s="2"/>
    </row>
    <row r="50408" spans="81:81">
      <c r="CC50408" s="2"/>
    </row>
    <row r="50409" spans="81:81">
      <c r="CC50409" s="2"/>
    </row>
    <row r="50410" spans="81:81">
      <c r="CC50410" s="2"/>
    </row>
    <row r="50411" spans="81:81">
      <c r="CC50411" s="2"/>
    </row>
    <row r="50412" spans="81:81">
      <c r="CC50412" s="2"/>
    </row>
    <row r="50413" spans="81:81">
      <c r="CC50413" s="2"/>
    </row>
    <row r="50414" spans="81:81">
      <c r="CC50414" s="2"/>
    </row>
    <row r="50415" spans="81:81">
      <c r="CC50415" s="2"/>
    </row>
    <row r="50416" spans="81:81">
      <c r="CC50416" s="2"/>
    </row>
    <row r="50417" spans="81:81">
      <c r="CC50417" s="2"/>
    </row>
    <row r="50418" spans="81:81">
      <c r="CC50418" s="2"/>
    </row>
    <row r="50419" spans="81:81">
      <c r="CC50419" s="2"/>
    </row>
    <row r="50420" spans="81:81">
      <c r="CC50420" s="2"/>
    </row>
    <row r="50421" spans="81:81">
      <c r="CC50421" s="2"/>
    </row>
    <row r="50422" spans="81:81">
      <c r="CC50422" s="2"/>
    </row>
    <row r="50423" spans="81:81">
      <c r="CC50423" s="2"/>
    </row>
    <row r="50424" spans="81:81">
      <c r="CC50424" s="2"/>
    </row>
    <row r="50425" spans="81:81">
      <c r="CC50425" s="2"/>
    </row>
    <row r="50426" spans="81:81">
      <c r="CC50426" s="2"/>
    </row>
    <row r="50427" spans="81:81">
      <c r="CC50427" s="2"/>
    </row>
    <row r="50428" spans="81:81">
      <c r="CC50428" s="2"/>
    </row>
    <row r="50429" spans="81:81">
      <c r="CC50429" s="2"/>
    </row>
    <row r="50430" spans="81:81">
      <c r="CC50430" s="2"/>
    </row>
    <row r="50431" spans="81:81">
      <c r="CC50431" s="2"/>
    </row>
    <row r="50432" spans="81:81">
      <c r="CC50432" s="2"/>
    </row>
    <row r="50433" spans="81:81">
      <c r="CC50433" s="2"/>
    </row>
    <row r="50434" spans="81:81">
      <c r="CC50434" s="2"/>
    </row>
    <row r="50435" spans="81:81">
      <c r="CC50435" s="2"/>
    </row>
    <row r="50436" spans="81:81">
      <c r="CC50436" s="2"/>
    </row>
    <row r="50437" spans="81:81">
      <c r="CC50437" s="2"/>
    </row>
    <row r="50438" spans="81:81">
      <c r="CC50438" s="2"/>
    </row>
    <row r="50439" spans="81:81">
      <c r="CC50439" s="2"/>
    </row>
    <row r="50440" spans="81:81">
      <c r="CC50440" s="2"/>
    </row>
    <row r="50441" spans="81:81">
      <c r="CC50441" s="2"/>
    </row>
    <row r="50442" spans="81:81">
      <c r="CC50442" s="2"/>
    </row>
    <row r="50443" spans="81:81">
      <c r="CC50443" s="2"/>
    </row>
    <row r="50444" spans="81:81">
      <c r="CC50444" s="2"/>
    </row>
    <row r="50445" spans="81:81">
      <c r="CC50445" s="2"/>
    </row>
    <row r="50446" spans="81:81">
      <c r="CC50446" s="2"/>
    </row>
    <row r="50447" spans="81:81">
      <c r="CC50447" s="2"/>
    </row>
    <row r="50448" spans="81:81">
      <c r="CC50448" s="2"/>
    </row>
    <row r="50449" spans="81:81">
      <c r="CC50449" s="2"/>
    </row>
    <row r="50450" spans="81:81">
      <c r="CC50450" s="2"/>
    </row>
    <row r="50451" spans="81:81">
      <c r="CC50451" s="2"/>
    </row>
    <row r="50452" spans="81:81">
      <c r="CC50452" s="2"/>
    </row>
    <row r="50453" spans="81:81">
      <c r="CC50453" s="2"/>
    </row>
    <row r="50454" spans="81:81">
      <c r="CC50454" s="2"/>
    </row>
    <row r="50455" spans="81:81">
      <c r="CC50455" s="2"/>
    </row>
    <row r="50456" spans="81:81">
      <c r="CC50456" s="2"/>
    </row>
    <row r="50457" spans="81:81">
      <c r="CC50457" s="2"/>
    </row>
    <row r="50458" spans="81:81">
      <c r="CC50458" s="2"/>
    </row>
    <row r="50459" spans="81:81">
      <c r="CC50459" s="2"/>
    </row>
    <row r="50460" spans="81:81">
      <c r="CC50460" s="2"/>
    </row>
    <row r="50461" spans="81:81">
      <c r="CC50461" s="2"/>
    </row>
    <row r="50462" spans="81:81">
      <c r="CC50462" s="2"/>
    </row>
    <row r="50463" spans="81:81">
      <c r="CC50463" s="2"/>
    </row>
    <row r="50464" spans="81:81">
      <c r="CC50464" s="2"/>
    </row>
    <row r="50465" spans="81:81">
      <c r="CC50465" s="2"/>
    </row>
    <row r="50466" spans="81:81">
      <c r="CC50466" s="2"/>
    </row>
    <row r="50467" spans="81:81">
      <c r="CC50467" s="2"/>
    </row>
    <row r="50468" spans="81:81">
      <c r="CC50468" s="2"/>
    </row>
    <row r="50469" spans="81:81">
      <c r="CC50469" s="2"/>
    </row>
    <row r="50470" spans="81:81">
      <c r="CC50470" s="2"/>
    </row>
    <row r="50471" spans="81:81">
      <c r="CC50471" s="2"/>
    </row>
    <row r="50472" spans="81:81">
      <c r="CC50472" s="2"/>
    </row>
    <row r="50473" spans="81:81">
      <c r="CC50473" s="2"/>
    </row>
    <row r="50474" spans="81:81">
      <c r="CC50474" s="2"/>
    </row>
    <row r="50475" spans="81:81">
      <c r="CC50475" s="2"/>
    </row>
    <row r="50476" spans="81:81">
      <c r="CC50476" s="2"/>
    </row>
    <row r="50477" spans="81:81">
      <c r="CC50477" s="2"/>
    </row>
    <row r="50478" spans="81:81">
      <c r="CC50478" s="2"/>
    </row>
    <row r="50479" spans="81:81">
      <c r="CC50479" s="2"/>
    </row>
    <row r="50480" spans="81:81">
      <c r="CC50480" s="2"/>
    </row>
    <row r="50481" spans="81:81">
      <c r="CC50481" s="2"/>
    </row>
    <row r="50482" spans="81:81">
      <c r="CC50482" s="2"/>
    </row>
    <row r="50483" spans="81:81">
      <c r="CC50483" s="2"/>
    </row>
    <row r="50484" spans="81:81">
      <c r="CC50484" s="2"/>
    </row>
    <row r="50485" spans="81:81">
      <c r="CC50485" s="2"/>
    </row>
    <row r="50486" spans="81:81">
      <c r="CC50486" s="2"/>
    </row>
    <row r="50487" spans="81:81">
      <c r="CC50487" s="2"/>
    </row>
    <row r="50488" spans="81:81">
      <c r="CC50488" s="2"/>
    </row>
    <row r="50489" spans="81:81">
      <c r="CC50489" s="2"/>
    </row>
    <row r="50490" spans="81:81">
      <c r="CC50490" s="2"/>
    </row>
    <row r="50491" spans="81:81">
      <c r="CC50491" s="2"/>
    </row>
    <row r="50492" spans="81:81">
      <c r="CC50492" s="2"/>
    </row>
    <row r="50493" spans="81:81">
      <c r="CC50493" s="2"/>
    </row>
    <row r="50494" spans="81:81">
      <c r="CC50494" s="2"/>
    </row>
    <row r="50495" spans="81:81">
      <c r="CC50495" s="2"/>
    </row>
    <row r="50496" spans="81:81">
      <c r="CC50496" s="2"/>
    </row>
    <row r="50497" spans="81:81">
      <c r="CC50497" s="2"/>
    </row>
    <row r="50498" spans="81:81">
      <c r="CC50498" s="2"/>
    </row>
    <row r="50499" spans="81:81">
      <c r="CC50499" s="2"/>
    </row>
    <row r="50500" spans="81:81">
      <c r="CC50500" s="2"/>
    </row>
    <row r="50501" spans="81:81">
      <c r="CC50501" s="2"/>
    </row>
    <row r="50502" spans="81:81">
      <c r="CC50502" s="2"/>
    </row>
    <row r="50503" spans="81:81">
      <c r="CC50503" s="2"/>
    </row>
    <row r="50504" spans="81:81">
      <c r="CC50504" s="2"/>
    </row>
    <row r="50505" spans="81:81">
      <c r="CC50505" s="2"/>
    </row>
    <row r="50506" spans="81:81">
      <c r="CC50506" s="2"/>
    </row>
    <row r="50507" spans="81:81">
      <c r="CC50507" s="2"/>
    </row>
    <row r="50508" spans="81:81">
      <c r="CC50508" s="2"/>
    </row>
    <row r="50509" spans="81:81">
      <c r="CC50509" s="2"/>
    </row>
    <row r="50510" spans="81:81">
      <c r="CC50510" s="2"/>
    </row>
    <row r="50511" spans="81:81">
      <c r="CC50511" s="2"/>
    </row>
    <row r="50512" spans="81:81">
      <c r="CC50512" s="2"/>
    </row>
    <row r="50513" spans="81:81">
      <c r="CC50513" s="2"/>
    </row>
    <row r="50514" spans="81:81">
      <c r="CC50514" s="2"/>
    </row>
    <row r="50515" spans="81:81">
      <c r="CC50515" s="2"/>
    </row>
    <row r="50516" spans="81:81">
      <c r="CC50516" s="2"/>
    </row>
    <row r="50517" spans="81:81">
      <c r="CC50517" s="2"/>
    </row>
    <row r="50518" spans="81:81">
      <c r="CC50518" s="2"/>
    </row>
    <row r="50519" spans="81:81">
      <c r="CC50519" s="2"/>
    </row>
    <row r="50520" spans="81:81">
      <c r="CC50520" s="2"/>
    </row>
    <row r="50521" spans="81:81">
      <c r="CC50521" s="2"/>
    </row>
    <row r="50522" spans="81:81">
      <c r="CC50522" s="2"/>
    </row>
    <row r="50523" spans="81:81">
      <c r="CC50523" s="2"/>
    </row>
    <row r="50524" spans="81:81">
      <c r="CC50524" s="2"/>
    </row>
    <row r="50525" spans="81:81">
      <c r="CC50525" s="2"/>
    </row>
    <row r="50526" spans="81:81">
      <c r="CC50526" s="2"/>
    </row>
    <row r="50527" spans="81:81">
      <c r="CC50527" s="2"/>
    </row>
    <row r="50528" spans="81:81">
      <c r="CC50528" s="2"/>
    </row>
    <row r="50529" spans="81:81">
      <c r="CC50529" s="2"/>
    </row>
    <row r="50530" spans="81:81">
      <c r="CC50530" s="2"/>
    </row>
    <row r="50531" spans="81:81">
      <c r="CC50531" s="2"/>
    </row>
    <row r="50532" spans="81:81">
      <c r="CC50532" s="2"/>
    </row>
    <row r="50533" spans="81:81">
      <c r="CC50533" s="2"/>
    </row>
    <row r="50534" spans="81:81">
      <c r="CC50534" s="2"/>
    </row>
    <row r="50535" spans="81:81">
      <c r="CC50535" s="2"/>
    </row>
    <row r="50536" spans="81:81">
      <c r="CC50536" s="2"/>
    </row>
    <row r="50537" spans="81:81">
      <c r="CC50537" s="2"/>
    </row>
    <row r="50538" spans="81:81">
      <c r="CC50538" s="2"/>
    </row>
    <row r="50539" spans="81:81">
      <c r="CC50539" s="2"/>
    </row>
    <row r="50540" spans="81:81">
      <c r="CC50540" s="2"/>
    </row>
    <row r="50541" spans="81:81">
      <c r="CC50541" s="2"/>
    </row>
    <row r="50542" spans="81:81">
      <c r="CC50542" s="2"/>
    </row>
    <row r="50543" spans="81:81">
      <c r="CC50543" s="2"/>
    </row>
    <row r="50544" spans="81:81">
      <c r="CC50544" s="2"/>
    </row>
    <row r="50545" spans="81:81">
      <c r="CC50545" s="2"/>
    </row>
    <row r="50546" spans="81:81">
      <c r="CC50546" s="2"/>
    </row>
    <row r="50547" spans="81:81">
      <c r="CC50547" s="2"/>
    </row>
    <row r="50548" spans="81:81">
      <c r="CC50548" s="2"/>
    </row>
    <row r="50549" spans="81:81">
      <c r="CC50549" s="2"/>
    </row>
    <row r="50550" spans="81:81">
      <c r="CC50550" s="2"/>
    </row>
    <row r="50551" spans="81:81">
      <c r="CC50551" s="2"/>
    </row>
    <row r="50552" spans="81:81">
      <c r="CC50552" s="2"/>
    </row>
    <row r="50553" spans="81:81">
      <c r="CC50553" s="2"/>
    </row>
    <row r="50554" spans="81:81">
      <c r="CC50554" s="2"/>
    </row>
    <row r="50555" spans="81:81">
      <c r="CC50555" s="2"/>
    </row>
    <row r="50556" spans="81:81">
      <c r="CC50556" s="2"/>
    </row>
    <row r="50557" spans="81:81">
      <c r="CC50557" s="2"/>
    </row>
    <row r="50558" spans="81:81">
      <c r="CC50558" s="2"/>
    </row>
    <row r="50559" spans="81:81">
      <c r="CC50559" s="2"/>
    </row>
    <row r="50560" spans="81:81">
      <c r="CC50560" s="2"/>
    </row>
    <row r="50561" spans="81:81">
      <c r="CC50561" s="2"/>
    </row>
    <row r="50562" spans="81:81">
      <c r="CC50562" s="2"/>
    </row>
    <row r="50563" spans="81:81">
      <c r="CC50563" s="2"/>
    </row>
    <row r="50564" spans="81:81">
      <c r="CC50564" s="2"/>
    </row>
    <row r="50565" spans="81:81">
      <c r="CC50565" s="2"/>
    </row>
    <row r="50566" spans="81:81">
      <c r="CC50566" s="2"/>
    </row>
    <row r="50567" spans="81:81">
      <c r="CC50567" s="2"/>
    </row>
    <row r="50568" spans="81:81">
      <c r="CC50568" s="2"/>
    </row>
    <row r="50569" spans="81:81">
      <c r="CC50569" s="2"/>
    </row>
    <row r="50570" spans="81:81">
      <c r="CC50570" s="2"/>
    </row>
    <row r="50571" spans="81:81">
      <c r="CC50571" s="2"/>
    </row>
    <row r="50572" spans="81:81">
      <c r="CC50572" s="2"/>
    </row>
    <row r="50573" spans="81:81">
      <c r="CC50573" s="2"/>
    </row>
    <row r="50574" spans="81:81">
      <c r="CC50574" s="2"/>
    </row>
    <row r="50575" spans="81:81">
      <c r="CC50575" s="2"/>
    </row>
    <row r="50576" spans="81:81">
      <c r="CC50576" s="2"/>
    </row>
    <row r="50577" spans="81:81">
      <c r="CC50577" s="2"/>
    </row>
    <row r="50578" spans="81:81">
      <c r="CC50578" s="2"/>
    </row>
    <row r="50579" spans="81:81">
      <c r="CC50579" s="2"/>
    </row>
    <row r="50580" spans="81:81">
      <c r="CC50580" s="2"/>
    </row>
    <row r="50581" spans="81:81">
      <c r="CC50581" s="2"/>
    </row>
    <row r="50582" spans="81:81">
      <c r="CC50582" s="2"/>
    </row>
    <row r="50583" spans="81:81">
      <c r="CC50583" s="2"/>
    </row>
    <row r="50584" spans="81:81">
      <c r="CC50584" s="2"/>
    </row>
    <row r="50585" spans="81:81">
      <c r="CC50585" s="2"/>
    </row>
    <row r="50586" spans="81:81">
      <c r="CC50586" s="2"/>
    </row>
    <row r="50587" spans="81:81">
      <c r="CC50587" s="2"/>
    </row>
    <row r="50588" spans="81:81">
      <c r="CC50588" s="2"/>
    </row>
    <row r="50589" spans="81:81">
      <c r="CC50589" s="2"/>
    </row>
    <row r="50590" spans="81:81">
      <c r="CC50590" s="2"/>
    </row>
    <row r="50591" spans="81:81">
      <c r="CC50591" s="2"/>
    </row>
    <row r="50592" spans="81:81">
      <c r="CC50592" s="2"/>
    </row>
    <row r="50593" spans="81:81">
      <c r="CC50593" s="2"/>
    </row>
    <row r="50594" spans="81:81">
      <c r="CC50594" s="2"/>
    </row>
    <row r="50595" spans="81:81">
      <c r="CC50595" s="2"/>
    </row>
    <row r="50596" spans="81:81">
      <c r="CC50596" s="2"/>
    </row>
    <row r="50597" spans="81:81">
      <c r="CC50597" s="2"/>
    </row>
    <row r="50598" spans="81:81">
      <c r="CC50598" s="2"/>
    </row>
    <row r="50599" spans="81:81">
      <c r="CC50599" s="2"/>
    </row>
    <row r="50600" spans="81:81">
      <c r="CC50600" s="2"/>
    </row>
    <row r="50601" spans="81:81">
      <c r="CC50601" s="2"/>
    </row>
    <row r="50602" spans="81:81">
      <c r="CC50602" s="2"/>
    </row>
    <row r="50603" spans="81:81">
      <c r="CC50603" s="2"/>
    </row>
    <row r="50604" spans="81:81">
      <c r="CC50604" s="2"/>
    </row>
    <row r="50605" spans="81:81">
      <c r="CC50605" s="2"/>
    </row>
    <row r="50606" spans="81:81">
      <c r="CC50606" s="2"/>
    </row>
    <row r="50607" spans="81:81">
      <c r="CC50607" s="2"/>
    </row>
    <row r="50608" spans="81:81">
      <c r="CC50608" s="2"/>
    </row>
    <row r="50609" spans="81:81">
      <c r="CC50609" s="2"/>
    </row>
    <row r="50610" spans="81:81">
      <c r="CC50610" s="2"/>
    </row>
    <row r="50611" spans="81:81">
      <c r="CC50611" s="2"/>
    </row>
    <row r="50612" spans="81:81">
      <c r="CC50612" s="2"/>
    </row>
    <row r="50613" spans="81:81">
      <c r="CC50613" s="2"/>
    </row>
    <row r="50614" spans="81:81">
      <c r="CC50614" s="2"/>
    </row>
    <row r="50615" spans="81:81">
      <c r="CC50615" s="2"/>
    </row>
    <row r="50616" spans="81:81">
      <c r="CC50616" s="2"/>
    </row>
    <row r="50617" spans="81:81">
      <c r="CC50617" s="2"/>
    </row>
    <row r="50618" spans="81:81">
      <c r="CC50618" s="2"/>
    </row>
    <row r="50619" spans="81:81">
      <c r="CC50619" s="2"/>
    </row>
    <row r="50620" spans="81:81">
      <c r="CC50620" s="2"/>
    </row>
    <row r="50621" spans="81:81">
      <c r="CC50621" s="2"/>
    </row>
    <row r="50622" spans="81:81">
      <c r="CC50622" s="2"/>
    </row>
    <row r="50623" spans="81:81">
      <c r="CC50623" s="2"/>
    </row>
    <row r="50624" spans="81:81">
      <c r="CC50624" s="2"/>
    </row>
    <row r="50625" spans="81:81">
      <c r="CC50625" s="2"/>
    </row>
    <row r="50626" spans="81:81">
      <c r="CC50626" s="2"/>
    </row>
    <row r="50627" spans="81:81">
      <c r="CC50627" s="2"/>
    </row>
    <row r="50628" spans="81:81">
      <c r="CC50628" s="2"/>
    </row>
    <row r="50629" spans="81:81">
      <c r="CC50629" s="2"/>
    </row>
    <row r="50630" spans="81:81">
      <c r="CC50630" s="2"/>
    </row>
    <row r="50631" spans="81:81">
      <c r="CC50631" s="2"/>
    </row>
    <row r="50632" spans="81:81">
      <c r="CC50632" s="2"/>
    </row>
    <row r="50633" spans="81:81">
      <c r="CC50633" s="2"/>
    </row>
    <row r="50634" spans="81:81">
      <c r="CC50634" s="2"/>
    </row>
    <row r="50635" spans="81:81">
      <c r="CC50635" s="2"/>
    </row>
    <row r="50636" spans="81:81">
      <c r="CC50636" s="2"/>
    </row>
    <row r="50637" spans="81:81">
      <c r="CC50637" s="2"/>
    </row>
    <row r="50638" spans="81:81">
      <c r="CC50638" s="2"/>
    </row>
    <row r="50639" spans="81:81">
      <c r="CC50639" s="2"/>
    </row>
    <row r="50640" spans="81:81">
      <c r="CC50640" s="2"/>
    </row>
    <row r="50641" spans="81:81">
      <c r="CC50641" s="2"/>
    </row>
    <row r="50642" spans="81:81">
      <c r="CC50642" s="2"/>
    </row>
    <row r="50643" spans="81:81">
      <c r="CC50643" s="2"/>
    </row>
    <row r="50644" spans="81:81">
      <c r="CC50644" s="2"/>
    </row>
    <row r="50645" spans="81:81">
      <c r="CC50645" s="2"/>
    </row>
    <row r="50646" spans="81:81">
      <c r="CC50646" s="2"/>
    </row>
    <row r="50647" spans="81:81">
      <c r="CC50647" s="2"/>
    </row>
    <row r="50648" spans="81:81">
      <c r="CC50648" s="2"/>
    </row>
    <row r="50649" spans="81:81">
      <c r="CC50649" s="2"/>
    </row>
    <row r="50650" spans="81:81">
      <c r="CC50650" s="2"/>
    </row>
    <row r="50651" spans="81:81">
      <c r="CC50651" s="2"/>
    </row>
    <row r="50652" spans="81:81">
      <c r="CC50652" s="2"/>
    </row>
    <row r="50653" spans="81:81">
      <c r="CC50653" s="2"/>
    </row>
    <row r="50654" spans="81:81">
      <c r="CC50654" s="2"/>
    </row>
    <row r="50655" spans="81:81">
      <c r="CC50655" s="2"/>
    </row>
    <row r="50656" spans="81:81">
      <c r="CC50656" s="2"/>
    </row>
    <row r="50657" spans="81:81">
      <c r="CC50657" s="2"/>
    </row>
    <row r="50658" spans="81:81">
      <c r="CC50658" s="2"/>
    </row>
    <row r="50659" spans="81:81">
      <c r="CC50659" s="2"/>
    </row>
    <row r="50660" spans="81:81">
      <c r="CC50660" s="2"/>
    </row>
    <row r="50661" spans="81:81">
      <c r="CC50661" s="2"/>
    </row>
    <row r="50662" spans="81:81">
      <c r="CC50662" s="2"/>
    </row>
    <row r="50663" spans="81:81">
      <c r="CC50663" s="2"/>
    </row>
    <row r="50664" spans="81:81">
      <c r="CC50664" s="2"/>
    </row>
    <row r="50665" spans="81:81">
      <c r="CC50665" s="2"/>
    </row>
    <row r="50666" spans="81:81">
      <c r="CC50666" s="2"/>
    </row>
    <row r="50667" spans="81:81">
      <c r="CC50667" s="2"/>
    </row>
    <row r="50668" spans="81:81">
      <c r="CC50668" s="2"/>
    </row>
    <row r="50669" spans="81:81">
      <c r="CC50669" s="2"/>
    </row>
    <row r="50670" spans="81:81">
      <c r="CC50670" s="2"/>
    </row>
    <row r="50671" spans="81:81">
      <c r="CC50671" s="2"/>
    </row>
    <row r="50672" spans="81:81">
      <c r="CC50672" s="2"/>
    </row>
    <row r="50673" spans="81:81">
      <c r="CC50673" s="2"/>
    </row>
    <row r="50674" spans="81:81">
      <c r="CC50674" s="2"/>
    </row>
    <row r="50675" spans="81:81">
      <c r="CC50675" s="2"/>
    </row>
    <row r="50676" spans="81:81">
      <c r="CC50676" s="2"/>
    </row>
    <row r="50677" spans="81:81">
      <c r="CC50677" s="2"/>
    </row>
    <row r="50678" spans="81:81">
      <c r="CC50678" s="2"/>
    </row>
    <row r="50679" spans="81:81">
      <c r="CC50679" s="2"/>
    </row>
    <row r="50680" spans="81:81">
      <c r="CC50680" s="2"/>
    </row>
    <row r="50681" spans="81:81">
      <c r="CC50681" s="2"/>
    </row>
    <row r="50682" spans="81:81">
      <c r="CC50682" s="2"/>
    </row>
    <row r="50683" spans="81:81">
      <c r="CC50683" s="2"/>
    </row>
    <row r="50684" spans="81:81">
      <c r="CC50684" s="2"/>
    </row>
    <row r="50685" spans="81:81">
      <c r="CC50685" s="2"/>
    </row>
    <row r="50686" spans="81:81">
      <c r="CC50686" s="2"/>
    </row>
    <row r="50687" spans="81:81">
      <c r="CC50687" s="2"/>
    </row>
    <row r="50688" spans="81:81">
      <c r="CC50688" s="2"/>
    </row>
    <row r="50689" spans="81:81">
      <c r="CC50689" s="2"/>
    </row>
    <row r="50690" spans="81:81">
      <c r="CC50690" s="2"/>
    </row>
    <row r="50691" spans="81:81">
      <c r="CC50691" s="2"/>
    </row>
    <row r="50692" spans="81:81">
      <c r="CC50692" s="2"/>
    </row>
    <row r="50693" spans="81:81">
      <c r="CC50693" s="2"/>
    </row>
    <row r="50694" spans="81:81">
      <c r="CC50694" s="2"/>
    </row>
    <row r="50695" spans="81:81">
      <c r="CC50695" s="2"/>
    </row>
    <row r="50696" spans="81:81">
      <c r="CC50696" s="2"/>
    </row>
    <row r="50697" spans="81:81">
      <c r="CC50697" s="2"/>
    </row>
    <row r="50698" spans="81:81">
      <c r="CC50698" s="2"/>
    </row>
    <row r="50699" spans="81:81">
      <c r="CC50699" s="2"/>
    </row>
    <row r="50700" spans="81:81">
      <c r="CC50700" s="2"/>
    </row>
    <row r="50701" spans="81:81">
      <c r="CC50701" s="2"/>
    </row>
    <row r="50702" spans="81:81">
      <c r="CC50702" s="2"/>
    </row>
    <row r="50703" spans="81:81">
      <c r="CC50703" s="2"/>
    </row>
    <row r="50704" spans="81:81">
      <c r="CC50704" s="2"/>
    </row>
    <row r="50705" spans="81:81">
      <c r="CC50705" s="2"/>
    </row>
    <row r="50706" spans="81:81">
      <c r="CC50706" s="2"/>
    </row>
    <row r="50707" spans="81:81">
      <c r="CC50707" s="2"/>
    </row>
    <row r="50708" spans="81:81">
      <c r="CC50708" s="2"/>
    </row>
    <row r="50709" spans="81:81">
      <c r="CC50709" s="2"/>
    </row>
    <row r="50710" spans="81:81">
      <c r="CC50710" s="2"/>
    </row>
    <row r="50711" spans="81:81">
      <c r="CC50711" s="2"/>
    </row>
    <row r="50712" spans="81:81">
      <c r="CC50712" s="2"/>
    </row>
    <row r="50713" spans="81:81">
      <c r="CC50713" s="2"/>
    </row>
    <row r="50714" spans="81:81">
      <c r="CC50714" s="2"/>
    </row>
    <row r="50715" spans="81:81">
      <c r="CC50715" s="2"/>
    </row>
    <row r="50716" spans="81:81">
      <c r="CC50716" s="2"/>
    </row>
    <row r="50717" spans="81:81">
      <c r="CC50717" s="2"/>
    </row>
    <row r="50718" spans="81:81">
      <c r="CC50718" s="2"/>
    </row>
    <row r="50719" spans="81:81">
      <c r="CC50719" s="2"/>
    </row>
    <row r="50720" spans="81:81">
      <c r="CC50720" s="2"/>
    </row>
    <row r="50721" spans="81:81">
      <c r="CC50721" s="2"/>
    </row>
    <row r="50722" spans="81:81">
      <c r="CC50722" s="2"/>
    </row>
    <row r="50723" spans="81:81">
      <c r="CC50723" s="2"/>
    </row>
    <row r="50724" spans="81:81">
      <c r="CC50724" s="2"/>
    </row>
    <row r="50725" spans="81:81">
      <c r="CC50725" s="2"/>
    </row>
    <row r="50726" spans="81:81">
      <c r="CC50726" s="2"/>
    </row>
    <row r="50727" spans="81:81">
      <c r="CC50727" s="2"/>
    </row>
    <row r="50728" spans="81:81">
      <c r="CC50728" s="2"/>
    </row>
    <row r="50729" spans="81:81">
      <c r="CC50729" s="2"/>
    </row>
    <row r="50730" spans="81:81">
      <c r="CC50730" s="2"/>
    </row>
    <row r="50731" spans="81:81">
      <c r="CC50731" s="2"/>
    </row>
    <row r="50732" spans="81:81">
      <c r="CC50732" s="2"/>
    </row>
    <row r="50733" spans="81:81">
      <c r="CC50733" s="2"/>
    </row>
    <row r="50734" spans="81:81">
      <c r="CC50734" s="2"/>
    </row>
    <row r="50735" spans="81:81">
      <c r="CC50735" s="2"/>
    </row>
    <row r="50736" spans="81:81">
      <c r="CC50736" s="2"/>
    </row>
    <row r="50737" spans="81:81">
      <c r="CC50737" s="2"/>
    </row>
    <row r="50738" spans="81:81">
      <c r="CC50738" s="2"/>
    </row>
    <row r="50739" spans="81:81">
      <c r="CC50739" s="2"/>
    </row>
    <row r="50740" spans="81:81">
      <c r="CC50740" s="2"/>
    </row>
    <row r="50741" spans="81:81">
      <c r="CC50741" s="2"/>
    </row>
    <row r="50742" spans="81:81">
      <c r="CC50742" s="2"/>
    </row>
    <row r="50743" spans="81:81">
      <c r="CC50743" s="2"/>
    </row>
    <row r="50744" spans="81:81">
      <c r="CC50744" s="2"/>
    </row>
    <row r="50745" spans="81:81">
      <c r="CC50745" s="2"/>
    </row>
    <row r="50746" spans="81:81">
      <c r="CC50746" s="2"/>
    </row>
    <row r="50747" spans="81:81">
      <c r="CC50747" s="2"/>
    </row>
    <row r="50748" spans="81:81">
      <c r="CC50748" s="2"/>
    </row>
    <row r="50749" spans="81:81">
      <c r="CC50749" s="2"/>
    </row>
    <row r="50750" spans="81:81">
      <c r="CC50750" s="2"/>
    </row>
    <row r="50751" spans="81:81">
      <c r="CC50751" s="2"/>
    </row>
    <row r="50752" spans="81:81">
      <c r="CC50752" s="2"/>
    </row>
    <row r="50753" spans="81:81">
      <c r="CC50753" s="2"/>
    </row>
    <row r="50754" spans="81:81">
      <c r="CC50754" s="2"/>
    </row>
    <row r="50755" spans="81:81">
      <c r="CC50755" s="2"/>
    </row>
    <row r="50756" spans="81:81">
      <c r="CC50756" s="2"/>
    </row>
    <row r="50757" spans="81:81">
      <c r="CC50757" s="2"/>
    </row>
    <row r="50758" spans="81:81">
      <c r="CC50758" s="2"/>
    </row>
    <row r="50759" spans="81:81">
      <c r="CC50759" s="2"/>
    </row>
    <row r="50760" spans="81:81">
      <c r="CC50760" s="2"/>
    </row>
    <row r="50761" spans="81:81">
      <c r="CC50761" s="2"/>
    </row>
    <row r="50762" spans="81:81">
      <c r="CC50762" s="2"/>
    </row>
    <row r="50763" spans="81:81">
      <c r="CC50763" s="2"/>
    </row>
    <row r="50764" spans="81:81">
      <c r="CC50764" s="2"/>
    </row>
    <row r="50765" spans="81:81">
      <c r="CC50765" s="2"/>
    </row>
    <row r="50766" spans="81:81">
      <c r="CC50766" s="2"/>
    </row>
    <row r="50767" spans="81:81">
      <c r="CC50767" s="2"/>
    </row>
    <row r="50768" spans="81:81">
      <c r="CC50768" s="2"/>
    </row>
    <row r="50769" spans="81:81">
      <c r="CC50769" s="2"/>
    </row>
    <row r="50770" spans="81:81">
      <c r="CC50770" s="2"/>
    </row>
    <row r="50771" spans="81:81">
      <c r="CC50771" s="2"/>
    </row>
    <row r="50772" spans="81:81">
      <c r="CC50772" s="2"/>
    </row>
    <row r="50773" spans="81:81">
      <c r="CC50773" s="2"/>
    </row>
    <row r="50774" spans="81:81">
      <c r="CC50774" s="2"/>
    </row>
    <row r="50775" spans="81:81">
      <c r="CC50775" s="2"/>
    </row>
    <row r="50776" spans="81:81">
      <c r="CC50776" s="2"/>
    </row>
    <row r="50777" spans="81:81">
      <c r="CC50777" s="2"/>
    </row>
    <row r="50778" spans="81:81">
      <c r="CC50778" s="2"/>
    </row>
    <row r="50779" spans="81:81">
      <c r="CC50779" s="2"/>
    </row>
    <row r="50780" spans="81:81">
      <c r="CC50780" s="2"/>
    </row>
    <row r="50781" spans="81:81">
      <c r="CC50781" s="2"/>
    </row>
    <row r="50782" spans="81:81">
      <c r="CC50782" s="2"/>
    </row>
    <row r="50783" spans="81:81">
      <c r="CC50783" s="2"/>
    </row>
    <row r="50784" spans="81:81">
      <c r="CC50784" s="2"/>
    </row>
    <row r="50785" spans="81:81">
      <c r="CC50785" s="2"/>
    </row>
    <row r="50786" spans="81:81">
      <c r="CC50786" s="2"/>
    </row>
    <row r="50787" spans="81:81">
      <c r="CC50787" s="2"/>
    </row>
    <row r="50788" spans="81:81">
      <c r="CC50788" s="2"/>
    </row>
    <row r="50789" spans="81:81">
      <c r="CC50789" s="2"/>
    </row>
    <row r="50790" spans="81:81">
      <c r="CC50790" s="2"/>
    </row>
    <row r="50791" spans="81:81">
      <c r="CC50791" s="2"/>
    </row>
    <row r="50792" spans="81:81">
      <c r="CC50792" s="2"/>
    </row>
    <row r="50793" spans="81:81">
      <c r="CC50793" s="2"/>
    </row>
    <row r="50794" spans="81:81">
      <c r="CC50794" s="2"/>
    </row>
    <row r="50795" spans="81:81">
      <c r="CC50795" s="2"/>
    </row>
    <row r="50796" spans="81:81">
      <c r="CC50796" s="2"/>
    </row>
    <row r="50797" spans="81:81">
      <c r="CC50797" s="2"/>
    </row>
    <row r="50798" spans="81:81">
      <c r="CC50798" s="2"/>
    </row>
    <row r="50799" spans="81:81">
      <c r="CC50799" s="2"/>
    </row>
    <row r="50800" spans="81:81">
      <c r="CC50800" s="2"/>
    </row>
    <row r="50801" spans="81:81">
      <c r="CC50801" s="2"/>
    </row>
    <row r="50802" spans="81:81">
      <c r="CC50802" s="2"/>
    </row>
    <row r="50803" spans="81:81">
      <c r="CC50803" s="2"/>
    </row>
    <row r="50804" spans="81:81">
      <c r="CC50804" s="2"/>
    </row>
    <row r="50805" spans="81:81">
      <c r="CC50805" s="2"/>
    </row>
    <row r="50806" spans="81:81">
      <c r="CC50806" s="2"/>
    </row>
    <row r="50807" spans="81:81">
      <c r="CC50807" s="2"/>
    </row>
    <row r="50808" spans="81:81">
      <c r="CC50808" s="2"/>
    </row>
    <row r="50809" spans="81:81">
      <c r="CC50809" s="2"/>
    </row>
    <row r="50810" spans="81:81">
      <c r="CC50810" s="2"/>
    </row>
    <row r="50811" spans="81:81">
      <c r="CC50811" s="2"/>
    </row>
    <row r="50812" spans="81:81">
      <c r="CC50812" s="2"/>
    </row>
    <row r="50813" spans="81:81">
      <c r="CC50813" s="2"/>
    </row>
    <row r="50814" spans="81:81">
      <c r="CC50814" s="2"/>
    </row>
    <row r="50815" spans="81:81">
      <c r="CC50815" s="2"/>
    </row>
    <row r="50816" spans="81:81">
      <c r="CC50816" s="2"/>
    </row>
    <row r="50817" spans="81:81">
      <c r="CC50817" s="2"/>
    </row>
    <row r="50818" spans="81:81">
      <c r="CC50818" s="2"/>
    </row>
    <row r="50819" spans="81:81">
      <c r="CC50819" s="2"/>
    </row>
    <row r="50820" spans="81:81">
      <c r="CC50820" s="2"/>
    </row>
    <row r="50821" spans="81:81">
      <c r="CC50821" s="2"/>
    </row>
    <row r="50822" spans="81:81">
      <c r="CC50822" s="2"/>
    </row>
    <row r="50823" spans="81:81">
      <c r="CC50823" s="2"/>
    </row>
    <row r="50824" spans="81:81">
      <c r="CC50824" s="2"/>
    </row>
    <row r="50825" spans="81:81">
      <c r="CC50825" s="2"/>
    </row>
    <row r="50826" spans="81:81">
      <c r="CC50826" s="2"/>
    </row>
    <row r="50827" spans="81:81">
      <c r="CC50827" s="2"/>
    </row>
    <row r="50828" spans="81:81">
      <c r="CC50828" s="2"/>
    </row>
    <row r="50829" spans="81:81">
      <c r="CC50829" s="2"/>
    </row>
    <row r="50830" spans="81:81">
      <c r="CC50830" s="2"/>
    </row>
    <row r="50831" spans="81:81">
      <c r="CC50831" s="2"/>
    </row>
    <row r="50832" spans="81:81">
      <c r="CC50832" s="2"/>
    </row>
    <row r="50833" spans="81:81">
      <c r="CC50833" s="2"/>
    </row>
    <row r="50834" spans="81:81">
      <c r="CC50834" s="2"/>
    </row>
    <row r="50835" spans="81:81">
      <c r="CC50835" s="2"/>
    </row>
    <row r="50836" spans="81:81">
      <c r="CC50836" s="2"/>
    </row>
    <row r="50837" spans="81:81">
      <c r="CC50837" s="2"/>
    </row>
    <row r="50838" spans="81:81">
      <c r="CC50838" s="2"/>
    </row>
    <row r="50839" spans="81:81">
      <c r="CC50839" s="2"/>
    </row>
    <row r="50840" spans="81:81">
      <c r="CC50840" s="2"/>
    </row>
    <row r="50841" spans="81:81">
      <c r="CC50841" s="2"/>
    </row>
    <row r="50842" spans="81:81">
      <c r="CC50842" s="2"/>
    </row>
    <row r="50843" spans="81:81">
      <c r="CC50843" s="2"/>
    </row>
    <row r="50844" spans="81:81">
      <c r="CC50844" s="2"/>
    </row>
    <row r="50845" spans="81:81">
      <c r="CC50845" s="2"/>
    </row>
    <row r="50846" spans="81:81">
      <c r="CC50846" s="2"/>
    </row>
    <row r="50847" spans="81:81">
      <c r="CC50847" s="2"/>
    </row>
    <row r="50848" spans="81:81">
      <c r="CC50848" s="2"/>
    </row>
    <row r="50849" spans="81:81">
      <c r="CC50849" s="2"/>
    </row>
    <row r="50850" spans="81:81">
      <c r="CC50850" s="2"/>
    </row>
    <row r="50851" spans="81:81">
      <c r="CC50851" s="2"/>
    </row>
    <row r="50852" spans="81:81">
      <c r="CC50852" s="2"/>
    </row>
    <row r="50853" spans="81:81">
      <c r="CC50853" s="2"/>
    </row>
    <row r="50854" spans="81:81">
      <c r="CC50854" s="2"/>
    </row>
    <row r="50855" spans="81:81">
      <c r="CC50855" s="2"/>
    </row>
    <row r="50856" spans="81:81">
      <c r="CC50856" s="2"/>
    </row>
    <row r="50857" spans="81:81">
      <c r="CC50857" s="2"/>
    </row>
    <row r="50858" spans="81:81">
      <c r="CC50858" s="2"/>
    </row>
    <row r="50859" spans="81:81">
      <c r="CC50859" s="2"/>
    </row>
    <row r="50860" spans="81:81">
      <c r="CC50860" s="2"/>
    </row>
    <row r="50861" spans="81:81">
      <c r="CC50861" s="2"/>
    </row>
    <row r="50862" spans="81:81">
      <c r="CC50862" s="2"/>
    </row>
    <row r="50863" spans="81:81">
      <c r="CC50863" s="2"/>
    </row>
    <row r="50864" spans="81:81">
      <c r="CC50864" s="2"/>
    </row>
    <row r="50865" spans="81:81">
      <c r="CC50865" s="2"/>
    </row>
    <row r="50866" spans="81:81">
      <c r="CC50866" s="2"/>
    </row>
    <row r="50867" spans="81:81">
      <c r="CC50867" s="2"/>
    </row>
    <row r="50868" spans="81:81">
      <c r="CC50868" s="2"/>
    </row>
    <row r="50869" spans="81:81">
      <c r="CC50869" s="2"/>
    </row>
    <row r="50870" spans="81:81">
      <c r="CC50870" s="2"/>
    </row>
    <row r="50871" spans="81:81">
      <c r="CC50871" s="2"/>
    </row>
    <row r="50872" spans="81:81">
      <c r="CC50872" s="2"/>
    </row>
    <row r="50873" spans="81:81">
      <c r="CC50873" s="2"/>
    </row>
    <row r="50874" spans="81:81">
      <c r="CC50874" s="2"/>
    </row>
    <row r="50875" spans="81:81">
      <c r="CC50875" s="2"/>
    </row>
    <row r="50876" spans="81:81">
      <c r="CC50876" s="2"/>
    </row>
    <row r="50877" spans="81:81">
      <c r="CC50877" s="2"/>
    </row>
    <row r="50878" spans="81:81">
      <c r="CC50878" s="2"/>
    </row>
    <row r="50879" spans="81:81">
      <c r="CC50879" s="2"/>
    </row>
    <row r="50880" spans="81:81">
      <c r="CC50880" s="2"/>
    </row>
    <row r="50881" spans="81:81">
      <c r="CC50881" s="2"/>
    </row>
    <row r="50882" spans="81:81">
      <c r="CC50882" s="2"/>
    </row>
    <row r="50883" spans="81:81">
      <c r="CC50883" s="2"/>
    </row>
    <row r="50884" spans="81:81">
      <c r="CC50884" s="2"/>
    </row>
    <row r="50885" spans="81:81">
      <c r="CC50885" s="2"/>
    </row>
    <row r="50886" spans="81:81">
      <c r="CC50886" s="2"/>
    </row>
    <row r="50887" spans="81:81">
      <c r="CC50887" s="2"/>
    </row>
    <row r="50888" spans="81:81">
      <c r="CC50888" s="2"/>
    </row>
    <row r="50889" spans="81:81">
      <c r="CC50889" s="2"/>
    </row>
    <row r="50890" spans="81:81">
      <c r="CC50890" s="2"/>
    </row>
    <row r="50891" spans="81:81">
      <c r="CC50891" s="2"/>
    </row>
    <row r="50892" spans="81:81">
      <c r="CC50892" s="2"/>
    </row>
    <row r="50893" spans="81:81">
      <c r="CC50893" s="2"/>
    </row>
    <row r="50894" spans="81:81">
      <c r="CC50894" s="2"/>
    </row>
    <row r="50895" spans="81:81">
      <c r="CC50895" s="2"/>
    </row>
    <row r="50896" spans="81:81">
      <c r="CC50896" s="2"/>
    </row>
    <row r="50897" spans="81:81">
      <c r="CC50897" s="2"/>
    </row>
    <row r="50898" spans="81:81">
      <c r="CC50898" s="2"/>
    </row>
    <row r="50899" spans="81:81">
      <c r="CC50899" s="2"/>
    </row>
    <row r="50900" spans="81:81">
      <c r="CC50900" s="2"/>
    </row>
    <row r="50901" spans="81:81">
      <c r="CC50901" s="2"/>
    </row>
    <row r="50902" spans="81:81">
      <c r="CC50902" s="2"/>
    </row>
    <row r="50903" spans="81:81">
      <c r="CC50903" s="2"/>
    </row>
    <row r="50904" spans="81:81">
      <c r="CC50904" s="2"/>
    </row>
    <row r="50905" spans="81:81">
      <c r="CC50905" s="2"/>
    </row>
    <row r="50906" spans="81:81">
      <c r="CC50906" s="2"/>
    </row>
    <row r="50907" spans="81:81">
      <c r="CC50907" s="2"/>
    </row>
    <row r="50908" spans="81:81">
      <c r="CC50908" s="2"/>
    </row>
    <row r="50909" spans="81:81">
      <c r="CC50909" s="2"/>
    </row>
    <row r="50910" spans="81:81">
      <c r="CC50910" s="2"/>
    </row>
    <row r="50911" spans="81:81">
      <c r="CC50911" s="2"/>
    </row>
    <row r="50912" spans="81:81">
      <c r="CC50912" s="2"/>
    </row>
    <row r="50913" spans="81:81">
      <c r="CC50913" s="2"/>
    </row>
    <row r="50914" spans="81:81">
      <c r="CC50914" s="2"/>
    </row>
    <row r="50915" spans="81:81">
      <c r="CC50915" s="2"/>
    </row>
    <row r="50916" spans="81:81">
      <c r="CC50916" s="2"/>
    </row>
    <row r="50917" spans="81:81">
      <c r="CC50917" s="2"/>
    </row>
    <row r="50918" spans="81:81">
      <c r="CC50918" s="2"/>
    </row>
    <row r="50919" spans="81:81">
      <c r="CC50919" s="2"/>
    </row>
    <row r="50920" spans="81:81">
      <c r="CC50920" s="2"/>
    </row>
    <row r="50921" spans="81:81">
      <c r="CC50921" s="2"/>
    </row>
    <row r="50922" spans="81:81">
      <c r="CC50922" s="2"/>
    </row>
    <row r="50923" spans="81:81">
      <c r="CC50923" s="2"/>
    </row>
    <row r="50924" spans="81:81">
      <c r="CC50924" s="2"/>
    </row>
    <row r="50925" spans="81:81">
      <c r="CC50925" s="2"/>
    </row>
    <row r="50926" spans="81:81">
      <c r="CC50926" s="2"/>
    </row>
    <row r="50927" spans="81:81">
      <c r="CC50927" s="2"/>
    </row>
    <row r="50928" spans="81:81">
      <c r="CC50928" s="2"/>
    </row>
    <row r="50929" spans="81:81">
      <c r="CC50929" s="2"/>
    </row>
    <row r="50930" spans="81:81">
      <c r="CC50930" s="2"/>
    </row>
    <row r="50931" spans="81:81">
      <c r="CC50931" s="2"/>
    </row>
    <row r="50932" spans="81:81">
      <c r="CC50932" s="2"/>
    </row>
    <row r="50933" spans="81:81">
      <c r="CC50933" s="2"/>
    </row>
    <row r="50934" spans="81:81">
      <c r="CC50934" s="2"/>
    </row>
    <row r="50935" spans="81:81">
      <c r="CC50935" s="2"/>
    </row>
    <row r="50936" spans="81:81">
      <c r="CC50936" s="2"/>
    </row>
    <row r="50937" spans="81:81">
      <c r="CC50937" s="2"/>
    </row>
    <row r="50938" spans="81:81">
      <c r="CC50938" s="2"/>
    </row>
    <row r="50939" spans="81:81">
      <c r="CC50939" s="2"/>
    </row>
    <row r="50940" spans="81:81">
      <c r="CC50940" s="2"/>
    </row>
    <row r="50941" spans="81:81">
      <c r="CC50941" s="2"/>
    </row>
    <row r="50942" spans="81:81">
      <c r="CC50942" s="2"/>
    </row>
    <row r="50943" spans="81:81">
      <c r="CC50943" s="2"/>
    </row>
    <row r="50944" spans="81:81">
      <c r="CC50944" s="2"/>
    </row>
    <row r="50945" spans="81:81">
      <c r="CC50945" s="2"/>
    </row>
    <row r="50946" spans="81:81">
      <c r="CC50946" s="2"/>
    </row>
    <row r="50947" spans="81:81">
      <c r="CC50947" s="2"/>
    </row>
    <row r="50948" spans="81:81">
      <c r="CC50948" s="2"/>
    </row>
    <row r="50949" spans="81:81">
      <c r="CC50949" s="2"/>
    </row>
    <row r="50950" spans="81:81">
      <c r="CC50950" s="2"/>
    </row>
    <row r="50951" spans="81:81">
      <c r="CC50951" s="2"/>
    </row>
    <row r="50952" spans="81:81">
      <c r="CC50952" s="2"/>
    </row>
    <row r="50953" spans="81:81">
      <c r="CC50953" s="2"/>
    </row>
    <row r="50954" spans="81:81">
      <c r="CC50954" s="2"/>
    </row>
    <row r="50955" spans="81:81">
      <c r="CC50955" s="2"/>
    </row>
    <row r="50956" spans="81:81">
      <c r="CC50956" s="2"/>
    </row>
    <row r="50957" spans="81:81">
      <c r="CC50957" s="2"/>
    </row>
    <row r="50958" spans="81:81">
      <c r="CC50958" s="2"/>
    </row>
    <row r="50959" spans="81:81">
      <c r="CC50959" s="2"/>
    </row>
    <row r="50960" spans="81:81">
      <c r="CC50960" s="2"/>
    </row>
    <row r="50961" spans="81:81">
      <c r="CC50961" s="2"/>
    </row>
    <row r="50962" spans="81:81">
      <c r="CC50962" s="2"/>
    </row>
    <row r="50963" spans="81:81">
      <c r="CC50963" s="2"/>
    </row>
    <row r="50964" spans="81:81">
      <c r="CC50964" s="2"/>
    </row>
    <row r="50965" spans="81:81">
      <c r="CC50965" s="2"/>
    </row>
    <row r="50966" spans="81:81">
      <c r="CC50966" s="2"/>
    </row>
    <row r="50967" spans="81:81">
      <c r="CC50967" s="2"/>
    </row>
    <row r="50968" spans="81:81">
      <c r="CC50968" s="2"/>
    </row>
    <row r="50969" spans="81:81">
      <c r="CC50969" s="2"/>
    </row>
    <row r="50970" spans="81:81">
      <c r="CC50970" s="2"/>
    </row>
    <row r="50971" spans="81:81">
      <c r="CC50971" s="2"/>
    </row>
    <row r="50972" spans="81:81">
      <c r="CC50972" s="2"/>
    </row>
    <row r="50973" spans="81:81">
      <c r="CC50973" s="2"/>
    </row>
    <row r="50974" spans="81:81">
      <c r="CC50974" s="2"/>
    </row>
    <row r="50975" spans="81:81">
      <c r="CC50975" s="2"/>
    </row>
    <row r="50976" spans="81:81">
      <c r="CC50976" s="2"/>
    </row>
    <row r="50977" spans="81:81">
      <c r="CC50977" s="2"/>
    </row>
    <row r="50978" spans="81:81">
      <c r="CC50978" s="2"/>
    </row>
    <row r="50979" spans="81:81">
      <c r="CC50979" s="2"/>
    </row>
    <row r="50980" spans="81:81">
      <c r="CC50980" s="2"/>
    </row>
    <row r="50981" spans="81:81">
      <c r="CC50981" s="2"/>
    </row>
    <row r="50982" spans="81:81">
      <c r="CC50982" s="2"/>
    </row>
    <row r="50983" spans="81:81">
      <c r="CC50983" s="2"/>
    </row>
    <row r="50984" spans="81:81">
      <c r="CC50984" s="2"/>
    </row>
    <row r="50985" spans="81:81">
      <c r="CC50985" s="2"/>
    </row>
    <row r="50986" spans="81:81">
      <c r="CC50986" s="2"/>
    </row>
    <row r="50987" spans="81:81">
      <c r="CC50987" s="2"/>
    </row>
    <row r="50988" spans="81:81">
      <c r="CC50988" s="2"/>
    </row>
    <row r="50989" spans="81:81">
      <c r="CC50989" s="2"/>
    </row>
    <row r="50990" spans="81:81">
      <c r="CC50990" s="2"/>
    </row>
    <row r="50991" spans="81:81">
      <c r="CC50991" s="2"/>
    </row>
    <row r="50992" spans="81:81">
      <c r="CC50992" s="2"/>
    </row>
    <row r="50993" spans="81:81">
      <c r="CC50993" s="2"/>
    </row>
    <row r="50994" spans="81:81">
      <c r="CC50994" s="2"/>
    </row>
    <row r="50995" spans="81:81">
      <c r="CC50995" s="2"/>
    </row>
    <row r="50996" spans="81:81">
      <c r="CC50996" s="2"/>
    </row>
    <row r="50997" spans="81:81">
      <c r="CC50997" s="2"/>
    </row>
    <row r="50998" spans="81:81">
      <c r="CC50998" s="2"/>
    </row>
    <row r="50999" spans="81:81">
      <c r="CC50999" s="2"/>
    </row>
    <row r="51000" spans="81:81">
      <c r="CC51000" s="2"/>
    </row>
    <row r="51001" spans="81:81">
      <c r="CC51001" s="2"/>
    </row>
    <row r="51002" spans="81:81">
      <c r="CC51002" s="2"/>
    </row>
    <row r="51003" spans="81:81">
      <c r="CC51003" s="2"/>
    </row>
    <row r="51004" spans="81:81">
      <c r="CC51004" s="2"/>
    </row>
    <row r="51005" spans="81:81">
      <c r="CC51005" s="2"/>
    </row>
    <row r="51006" spans="81:81">
      <c r="CC51006" s="2"/>
    </row>
    <row r="51007" spans="81:81">
      <c r="CC51007" s="2"/>
    </row>
    <row r="51008" spans="81:81">
      <c r="CC51008" s="2"/>
    </row>
    <row r="51009" spans="81:81">
      <c r="CC51009" s="2"/>
    </row>
    <row r="51010" spans="81:81">
      <c r="CC51010" s="2"/>
    </row>
    <row r="51011" spans="81:81">
      <c r="CC51011" s="2"/>
    </row>
    <row r="51012" spans="81:81">
      <c r="CC51012" s="2"/>
    </row>
    <row r="51013" spans="81:81">
      <c r="CC51013" s="2"/>
    </row>
    <row r="51014" spans="81:81">
      <c r="CC51014" s="2"/>
    </row>
    <row r="51015" spans="81:81">
      <c r="CC51015" s="2"/>
    </row>
    <row r="51016" spans="81:81">
      <c r="CC51016" s="2"/>
    </row>
    <row r="51017" spans="81:81">
      <c r="CC51017" s="2"/>
    </row>
    <row r="51018" spans="81:81">
      <c r="CC51018" s="2"/>
    </row>
    <row r="51019" spans="81:81">
      <c r="CC51019" s="2"/>
    </row>
    <row r="51020" spans="81:81">
      <c r="CC51020" s="2"/>
    </row>
    <row r="51021" spans="81:81">
      <c r="CC51021" s="2"/>
    </row>
    <row r="51022" spans="81:81">
      <c r="CC51022" s="2"/>
    </row>
    <row r="51023" spans="81:81">
      <c r="CC51023" s="2"/>
    </row>
    <row r="51024" spans="81:81">
      <c r="CC51024" s="2"/>
    </row>
    <row r="51025" spans="81:81">
      <c r="CC51025" s="2"/>
    </row>
    <row r="51026" spans="81:81">
      <c r="CC51026" s="2"/>
    </row>
    <row r="51027" spans="81:81">
      <c r="CC51027" s="2"/>
    </row>
    <row r="51028" spans="81:81">
      <c r="CC51028" s="2"/>
    </row>
    <row r="51029" spans="81:81">
      <c r="CC51029" s="2"/>
    </row>
    <row r="51030" spans="81:81">
      <c r="CC51030" s="2"/>
    </row>
    <row r="51031" spans="81:81">
      <c r="CC51031" s="2"/>
    </row>
    <row r="51032" spans="81:81">
      <c r="CC51032" s="2"/>
    </row>
    <row r="51033" spans="81:81">
      <c r="CC51033" s="2"/>
    </row>
    <row r="51034" spans="81:81">
      <c r="CC51034" s="2"/>
    </row>
    <row r="51035" spans="81:81">
      <c r="CC51035" s="2"/>
    </row>
    <row r="51036" spans="81:81">
      <c r="CC51036" s="2"/>
    </row>
    <row r="51037" spans="81:81">
      <c r="CC51037" s="2"/>
    </row>
    <row r="51038" spans="81:81">
      <c r="CC51038" s="2"/>
    </row>
    <row r="51039" spans="81:81">
      <c r="CC51039" s="2"/>
    </row>
    <row r="51040" spans="81:81">
      <c r="CC51040" s="2"/>
    </row>
    <row r="51041" spans="81:81">
      <c r="CC51041" s="2"/>
    </row>
    <row r="51042" spans="81:81">
      <c r="CC51042" s="2"/>
    </row>
    <row r="51043" spans="81:81">
      <c r="CC51043" s="2"/>
    </row>
    <row r="51044" spans="81:81">
      <c r="CC51044" s="2"/>
    </row>
    <row r="51045" spans="81:81">
      <c r="CC51045" s="2"/>
    </row>
    <row r="51046" spans="81:81">
      <c r="CC51046" s="2"/>
    </row>
    <row r="51047" spans="81:81">
      <c r="CC51047" s="2"/>
    </row>
    <row r="51048" spans="81:81">
      <c r="CC51048" s="2"/>
    </row>
    <row r="51049" spans="81:81">
      <c r="CC51049" s="2"/>
    </row>
    <row r="51050" spans="81:81">
      <c r="CC51050" s="2"/>
    </row>
    <row r="51051" spans="81:81">
      <c r="CC51051" s="2"/>
    </row>
    <row r="51052" spans="81:81">
      <c r="CC51052" s="2"/>
    </row>
    <row r="51053" spans="81:81">
      <c r="CC51053" s="2"/>
    </row>
    <row r="51054" spans="81:81">
      <c r="CC51054" s="2"/>
    </row>
    <row r="51055" spans="81:81">
      <c r="CC51055" s="2"/>
    </row>
    <row r="51056" spans="81:81">
      <c r="CC51056" s="2"/>
    </row>
    <row r="51057" spans="81:81">
      <c r="CC51057" s="2"/>
    </row>
    <row r="51058" spans="81:81">
      <c r="CC51058" s="2"/>
    </row>
    <row r="51059" spans="81:81">
      <c r="CC51059" s="2"/>
    </row>
    <row r="51060" spans="81:81">
      <c r="CC51060" s="2"/>
    </row>
    <row r="51061" spans="81:81">
      <c r="CC51061" s="2"/>
    </row>
    <row r="51062" spans="81:81">
      <c r="CC51062" s="2"/>
    </row>
    <row r="51063" spans="81:81">
      <c r="CC51063" s="2"/>
    </row>
    <row r="51064" spans="81:81">
      <c r="CC51064" s="2"/>
    </row>
    <row r="51065" spans="81:81">
      <c r="CC51065" s="2"/>
    </row>
    <row r="51066" spans="81:81">
      <c r="CC51066" s="2"/>
    </row>
    <row r="51067" spans="81:81">
      <c r="CC51067" s="2"/>
    </row>
    <row r="51068" spans="81:81">
      <c r="CC51068" s="2"/>
    </row>
    <row r="51069" spans="81:81">
      <c r="CC51069" s="2"/>
    </row>
    <row r="51070" spans="81:81">
      <c r="CC51070" s="2"/>
    </row>
    <row r="51071" spans="81:81">
      <c r="CC51071" s="2"/>
    </row>
    <row r="51072" spans="81:81">
      <c r="CC51072" s="2"/>
    </row>
    <row r="51073" spans="81:81">
      <c r="CC51073" s="2"/>
    </row>
    <row r="51074" spans="81:81">
      <c r="CC51074" s="2"/>
    </row>
    <row r="51075" spans="81:81">
      <c r="CC51075" s="2"/>
    </row>
    <row r="51076" spans="81:81">
      <c r="CC51076" s="2"/>
    </row>
    <row r="51077" spans="81:81">
      <c r="CC51077" s="2"/>
    </row>
    <row r="51078" spans="81:81">
      <c r="CC51078" s="2"/>
    </row>
    <row r="51079" spans="81:81">
      <c r="CC51079" s="2"/>
    </row>
    <row r="51080" spans="81:81">
      <c r="CC51080" s="2"/>
    </row>
    <row r="51081" spans="81:81">
      <c r="CC51081" s="2"/>
    </row>
    <row r="51082" spans="81:81">
      <c r="CC51082" s="2"/>
    </row>
    <row r="51083" spans="81:81">
      <c r="CC51083" s="2"/>
    </row>
    <row r="51084" spans="81:81">
      <c r="CC51084" s="2"/>
    </row>
    <row r="51085" spans="81:81">
      <c r="CC51085" s="2"/>
    </row>
    <row r="51086" spans="81:81">
      <c r="CC51086" s="2"/>
    </row>
    <row r="51087" spans="81:81">
      <c r="CC51087" s="2"/>
    </row>
    <row r="51088" spans="81:81">
      <c r="CC51088" s="2"/>
    </row>
    <row r="51089" spans="81:81">
      <c r="CC51089" s="2"/>
    </row>
    <row r="51090" spans="81:81">
      <c r="CC51090" s="2"/>
    </row>
    <row r="51091" spans="81:81">
      <c r="CC51091" s="2"/>
    </row>
    <row r="51092" spans="81:81">
      <c r="CC51092" s="2"/>
    </row>
    <row r="51093" spans="81:81">
      <c r="CC51093" s="2"/>
    </row>
    <row r="51094" spans="81:81">
      <c r="CC51094" s="2"/>
    </row>
    <row r="51095" spans="81:81">
      <c r="CC51095" s="2"/>
    </row>
    <row r="51096" spans="81:81">
      <c r="CC51096" s="2"/>
    </row>
    <row r="51097" spans="81:81">
      <c r="CC51097" s="2"/>
    </row>
    <row r="51098" spans="81:81">
      <c r="CC51098" s="2"/>
    </row>
    <row r="51099" spans="81:81">
      <c r="CC51099" s="2"/>
    </row>
    <row r="51100" spans="81:81">
      <c r="CC51100" s="2"/>
    </row>
    <row r="51101" spans="81:81">
      <c r="CC51101" s="2"/>
    </row>
    <row r="51102" spans="81:81">
      <c r="CC51102" s="2"/>
    </row>
    <row r="51103" spans="81:81">
      <c r="CC51103" s="2"/>
    </row>
    <row r="51104" spans="81:81">
      <c r="CC51104" s="2"/>
    </row>
    <row r="51105" spans="81:81">
      <c r="CC51105" s="2"/>
    </row>
    <row r="51106" spans="81:81">
      <c r="CC51106" s="2"/>
    </row>
    <row r="51107" spans="81:81">
      <c r="CC51107" s="2"/>
    </row>
    <row r="51108" spans="81:81">
      <c r="CC51108" s="2"/>
    </row>
    <row r="51109" spans="81:81">
      <c r="CC51109" s="2"/>
    </row>
    <row r="51110" spans="81:81">
      <c r="CC51110" s="2"/>
    </row>
    <row r="51111" spans="81:81">
      <c r="CC51111" s="2"/>
    </row>
    <row r="51112" spans="81:81">
      <c r="CC51112" s="2"/>
    </row>
    <row r="51113" spans="81:81">
      <c r="CC51113" s="2"/>
    </row>
    <row r="51114" spans="81:81">
      <c r="CC51114" s="2"/>
    </row>
    <row r="51115" spans="81:81">
      <c r="CC51115" s="2"/>
    </row>
    <row r="51116" spans="81:81">
      <c r="CC51116" s="2"/>
    </row>
    <row r="51117" spans="81:81">
      <c r="CC51117" s="2"/>
    </row>
    <row r="51118" spans="81:81">
      <c r="CC51118" s="2"/>
    </row>
    <row r="51119" spans="81:81">
      <c r="CC51119" s="2"/>
    </row>
    <row r="51120" spans="81:81">
      <c r="CC51120" s="2"/>
    </row>
    <row r="51121" spans="81:81">
      <c r="CC51121" s="2"/>
    </row>
    <row r="51122" spans="81:81">
      <c r="CC51122" s="2"/>
    </row>
    <row r="51123" spans="81:81">
      <c r="CC51123" s="2"/>
    </row>
    <row r="51124" spans="81:81">
      <c r="CC51124" s="2"/>
    </row>
    <row r="51125" spans="81:81">
      <c r="CC51125" s="2"/>
    </row>
    <row r="51126" spans="81:81">
      <c r="CC51126" s="2"/>
    </row>
    <row r="51127" spans="81:81">
      <c r="CC51127" s="2"/>
    </row>
    <row r="51128" spans="81:81">
      <c r="CC51128" s="2"/>
    </row>
    <row r="51129" spans="81:81">
      <c r="CC51129" s="2"/>
    </row>
    <row r="51130" spans="81:81">
      <c r="CC51130" s="2"/>
    </row>
    <row r="51131" spans="81:81">
      <c r="CC51131" s="2"/>
    </row>
    <row r="51132" spans="81:81">
      <c r="CC51132" s="2"/>
    </row>
    <row r="51133" spans="81:81">
      <c r="CC51133" s="2"/>
    </row>
    <row r="51134" spans="81:81">
      <c r="CC51134" s="2"/>
    </row>
    <row r="51135" spans="81:81">
      <c r="CC51135" s="2"/>
    </row>
    <row r="51136" spans="81:81">
      <c r="CC51136" s="2"/>
    </row>
    <row r="51137" spans="81:81">
      <c r="CC51137" s="2"/>
    </row>
    <row r="51138" spans="81:81">
      <c r="CC51138" s="2"/>
    </row>
    <row r="51139" spans="81:81">
      <c r="CC51139" s="2"/>
    </row>
    <row r="51140" spans="81:81">
      <c r="CC51140" s="2"/>
    </row>
    <row r="51141" spans="81:81">
      <c r="CC51141" s="2"/>
    </row>
    <row r="51142" spans="81:81">
      <c r="CC51142" s="2"/>
    </row>
    <row r="51143" spans="81:81">
      <c r="CC51143" s="2"/>
    </row>
    <row r="51144" spans="81:81">
      <c r="CC51144" s="2"/>
    </row>
    <row r="51145" spans="81:81">
      <c r="CC51145" s="2"/>
    </row>
    <row r="51146" spans="81:81">
      <c r="CC51146" s="2"/>
    </row>
    <row r="51147" spans="81:81">
      <c r="CC51147" s="2"/>
    </row>
    <row r="51148" spans="81:81">
      <c r="CC51148" s="2"/>
    </row>
    <row r="51149" spans="81:81">
      <c r="CC51149" s="2"/>
    </row>
    <row r="51150" spans="81:81">
      <c r="CC51150" s="2"/>
    </row>
    <row r="51151" spans="81:81">
      <c r="CC51151" s="2"/>
    </row>
    <row r="51152" spans="81:81">
      <c r="CC51152" s="2"/>
    </row>
    <row r="51153" spans="81:81">
      <c r="CC51153" s="2"/>
    </row>
    <row r="51154" spans="81:81">
      <c r="CC51154" s="2"/>
    </row>
    <row r="51155" spans="81:81">
      <c r="CC51155" s="2"/>
    </row>
    <row r="51156" spans="81:81">
      <c r="CC51156" s="2"/>
    </row>
    <row r="51157" spans="81:81">
      <c r="CC51157" s="2"/>
    </row>
    <row r="51158" spans="81:81">
      <c r="CC51158" s="2"/>
    </row>
    <row r="51159" spans="81:81">
      <c r="CC51159" s="2"/>
    </row>
    <row r="51160" spans="81:81">
      <c r="CC51160" s="2"/>
    </row>
    <row r="51161" spans="81:81">
      <c r="CC51161" s="2"/>
    </row>
    <row r="51162" spans="81:81">
      <c r="CC51162" s="2"/>
    </row>
    <row r="51163" spans="81:81">
      <c r="CC51163" s="2"/>
    </row>
    <row r="51164" spans="81:81">
      <c r="CC51164" s="2"/>
    </row>
    <row r="51165" spans="81:81">
      <c r="CC51165" s="2"/>
    </row>
    <row r="51166" spans="81:81">
      <c r="CC51166" s="2"/>
    </row>
    <row r="51167" spans="81:81">
      <c r="CC51167" s="2"/>
    </row>
    <row r="51168" spans="81:81">
      <c r="CC51168" s="2"/>
    </row>
    <row r="51169" spans="81:81">
      <c r="CC51169" s="2"/>
    </row>
    <row r="51170" spans="81:81">
      <c r="CC51170" s="2"/>
    </row>
    <row r="51171" spans="81:81">
      <c r="CC51171" s="2"/>
    </row>
    <row r="51172" spans="81:81">
      <c r="CC51172" s="2"/>
    </row>
    <row r="51173" spans="81:81">
      <c r="CC51173" s="2"/>
    </row>
    <row r="51174" spans="81:81">
      <c r="CC51174" s="2"/>
    </row>
    <row r="51175" spans="81:81">
      <c r="CC51175" s="2"/>
    </row>
    <row r="51176" spans="81:81">
      <c r="CC51176" s="2"/>
    </row>
    <row r="51177" spans="81:81">
      <c r="CC51177" s="2"/>
    </row>
    <row r="51178" spans="81:81">
      <c r="CC51178" s="2"/>
    </row>
    <row r="51179" spans="81:81">
      <c r="CC51179" s="2"/>
    </row>
    <row r="51180" spans="81:81">
      <c r="CC51180" s="2"/>
    </row>
    <row r="51181" spans="81:81">
      <c r="CC51181" s="2"/>
    </row>
    <row r="51182" spans="81:81">
      <c r="CC51182" s="2"/>
    </row>
    <row r="51183" spans="81:81">
      <c r="CC51183" s="2"/>
    </row>
    <row r="51184" spans="81:81">
      <c r="CC51184" s="2"/>
    </row>
    <row r="51185" spans="81:81">
      <c r="CC51185" s="2"/>
    </row>
    <row r="51186" spans="81:81">
      <c r="CC51186" s="2"/>
    </row>
    <row r="51187" spans="81:81">
      <c r="CC51187" s="2"/>
    </row>
    <row r="51188" spans="81:81">
      <c r="CC51188" s="2"/>
    </row>
    <row r="51189" spans="81:81">
      <c r="CC51189" s="2"/>
    </row>
    <row r="51190" spans="81:81">
      <c r="CC51190" s="2"/>
    </row>
    <row r="51191" spans="81:81">
      <c r="CC51191" s="2"/>
    </row>
    <row r="51192" spans="81:81">
      <c r="CC51192" s="2"/>
    </row>
    <row r="51193" spans="81:81">
      <c r="CC51193" s="2"/>
    </row>
    <row r="51194" spans="81:81">
      <c r="CC51194" s="2"/>
    </row>
    <row r="51195" spans="81:81">
      <c r="CC51195" s="2"/>
    </row>
    <row r="51196" spans="81:81">
      <c r="CC51196" s="2"/>
    </row>
    <row r="51197" spans="81:81">
      <c r="CC51197" s="2"/>
    </row>
    <row r="51198" spans="81:81">
      <c r="CC51198" s="2"/>
    </row>
    <row r="51199" spans="81:81">
      <c r="CC51199" s="2"/>
    </row>
    <row r="51200" spans="81:81">
      <c r="CC51200" s="2"/>
    </row>
    <row r="51201" spans="81:81">
      <c r="CC51201" s="2"/>
    </row>
    <row r="51202" spans="81:81">
      <c r="CC51202" s="2"/>
    </row>
    <row r="51203" spans="81:81">
      <c r="CC51203" s="2"/>
    </row>
    <row r="51204" spans="81:81">
      <c r="CC51204" s="2"/>
    </row>
    <row r="51205" spans="81:81">
      <c r="CC51205" s="2"/>
    </row>
    <row r="51206" spans="81:81">
      <c r="CC51206" s="2"/>
    </row>
    <row r="51207" spans="81:81">
      <c r="CC51207" s="2"/>
    </row>
    <row r="51208" spans="81:81">
      <c r="CC51208" s="2"/>
    </row>
    <row r="51209" spans="81:81">
      <c r="CC51209" s="2"/>
    </row>
    <row r="51210" spans="81:81">
      <c r="CC51210" s="2"/>
    </row>
    <row r="51211" spans="81:81">
      <c r="CC51211" s="2"/>
    </row>
    <row r="51212" spans="81:81">
      <c r="CC51212" s="2"/>
    </row>
    <row r="51213" spans="81:81">
      <c r="CC51213" s="2"/>
    </row>
    <row r="51214" spans="81:81">
      <c r="CC51214" s="2"/>
    </row>
    <row r="51215" spans="81:81">
      <c r="CC51215" s="2"/>
    </row>
    <row r="51216" spans="81:81">
      <c r="CC51216" s="2"/>
    </row>
    <row r="51217" spans="81:81">
      <c r="CC51217" s="2"/>
    </row>
    <row r="51218" spans="81:81">
      <c r="CC51218" s="2"/>
    </row>
    <row r="51219" spans="81:81">
      <c r="CC51219" s="2"/>
    </row>
    <row r="51220" spans="81:81">
      <c r="CC51220" s="2"/>
    </row>
    <row r="51221" spans="81:81">
      <c r="CC51221" s="2"/>
    </row>
    <row r="51222" spans="81:81">
      <c r="CC51222" s="2"/>
    </row>
    <row r="51223" spans="81:81">
      <c r="CC51223" s="2"/>
    </row>
    <row r="51224" spans="81:81">
      <c r="CC51224" s="2"/>
    </row>
    <row r="51225" spans="81:81">
      <c r="CC51225" s="2"/>
    </row>
    <row r="51226" spans="81:81">
      <c r="CC51226" s="2"/>
    </row>
    <row r="51227" spans="81:81">
      <c r="CC51227" s="2"/>
    </row>
    <row r="51228" spans="81:81">
      <c r="CC51228" s="2"/>
    </row>
    <row r="51229" spans="81:81">
      <c r="CC51229" s="2"/>
    </row>
    <row r="51230" spans="81:81">
      <c r="CC51230" s="2"/>
    </row>
    <row r="51231" spans="81:81">
      <c r="CC51231" s="2"/>
    </row>
    <row r="51232" spans="81:81">
      <c r="CC51232" s="2"/>
    </row>
    <row r="51233" spans="81:81">
      <c r="CC51233" s="2"/>
    </row>
    <row r="51234" spans="81:81">
      <c r="CC51234" s="2"/>
    </row>
    <row r="51235" spans="81:81">
      <c r="CC51235" s="2"/>
    </row>
    <row r="51236" spans="81:81">
      <c r="CC51236" s="2"/>
    </row>
    <row r="51237" spans="81:81">
      <c r="CC51237" s="2"/>
    </row>
    <row r="51238" spans="81:81">
      <c r="CC51238" s="2"/>
    </row>
    <row r="51239" spans="81:81">
      <c r="CC51239" s="2"/>
    </row>
    <row r="51240" spans="81:81">
      <c r="CC51240" s="2"/>
    </row>
    <row r="51241" spans="81:81">
      <c r="CC51241" s="2"/>
    </row>
    <row r="51242" spans="81:81">
      <c r="CC51242" s="2"/>
    </row>
    <row r="51243" spans="81:81">
      <c r="CC51243" s="2"/>
    </row>
    <row r="51244" spans="81:81">
      <c r="CC51244" s="2"/>
    </row>
    <row r="51245" spans="81:81">
      <c r="CC51245" s="2"/>
    </row>
    <row r="51246" spans="81:81">
      <c r="CC51246" s="2"/>
    </row>
    <row r="51247" spans="81:81">
      <c r="CC51247" s="2"/>
    </row>
    <row r="51248" spans="81:81">
      <c r="CC51248" s="2"/>
    </row>
    <row r="51249" spans="81:81">
      <c r="CC51249" s="2"/>
    </row>
    <row r="51250" spans="81:81">
      <c r="CC51250" s="2"/>
    </row>
    <row r="51251" spans="81:81">
      <c r="CC51251" s="2"/>
    </row>
    <row r="51252" spans="81:81">
      <c r="CC51252" s="2"/>
    </row>
    <row r="51253" spans="81:81">
      <c r="CC51253" s="2"/>
    </row>
    <row r="51254" spans="81:81">
      <c r="CC51254" s="2"/>
    </row>
    <row r="51255" spans="81:81">
      <c r="CC51255" s="2"/>
    </row>
    <row r="51256" spans="81:81">
      <c r="CC51256" s="2"/>
    </row>
    <row r="51257" spans="81:81">
      <c r="CC51257" s="2"/>
    </row>
    <row r="51258" spans="81:81">
      <c r="CC51258" s="2"/>
    </row>
    <row r="51259" spans="81:81">
      <c r="CC51259" s="2"/>
    </row>
    <row r="51260" spans="81:81">
      <c r="CC51260" s="2"/>
    </row>
    <row r="51261" spans="81:81">
      <c r="CC51261" s="2"/>
    </row>
    <row r="51262" spans="81:81">
      <c r="CC51262" s="2"/>
    </row>
    <row r="51263" spans="81:81">
      <c r="CC51263" s="2"/>
    </row>
    <row r="51264" spans="81:81">
      <c r="CC51264" s="2"/>
    </row>
    <row r="51265" spans="81:81">
      <c r="CC51265" s="2"/>
    </row>
    <row r="51266" spans="81:81">
      <c r="CC51266" s="2"/>
    </row>
    <row r="51267" spans="81:81">
      <c r="CC51267" s="2"/>
    </row>
    <row r="51268" spans="81:81">
      <c r="CC51268" s="2"/>
    </row>
    <row r="51269" spans="81:81">
      <c r="CC51269" s="2"/>
    </row>
    <row r="51270" spans="81:81">
      <c r="CC51270" s="2"/>
    </row>
    <row r="51271" spans="81:81">
      <c r="CC51271" s="2"/>
    </row>
    <row r="51272" spans="81:81">
      <c r="CC51272" s="2"/>
    </row>
    <row r="51273" spans="81:81">
      <c r="CC51273" s="2"/>
    </row>
    <row r="51274" spans="81:81">
      <c r="CC51274" s="2"/>
    </row>
    <row r="51275" spans="81:81">
      <c r="CC51275" s="2"/>
    </row>
    <row r="51276" spans="81:81">
      <c r="CC51276" s="2"/>
    </row>
    <row r="51277" spans="81:81">
      <c r="CC51277" s="2"/>
    </row>
    <row r="51278" spans="81:81">
      <c r="CC51278" s="2"/>
    </row>
    <row r="51279" spans="81:81">
      <c r="CC51279" s="2"/>
    </row>
    <row r="51280" spans="81:81">
      <c r="CC51280" s="2"/>
    </row>
    <row r="51281" spans="81:81">
      <c r="CC51281" s="2"/>
    </row>
    <row r="51282" spans="81:81">
      <c r="CC51282" s="2"/>
    </row>
    <row r="51283" spans="81:81">
      <c r="CC51283" s="2"/>
    </row>
    <row r="51284" spans="81:81">
      <c r="CC51284" s="2"/>
    </row>
    <row r="51285" spans="81:81">
      <c r="CC51285" s="2"/>
    </row>
    <row r="51286" spans="81:81">
      <c r="CC51286" s="2"/>
    </row>
    <row r="51287" spans="81:81">
      <c r="CC51287" s="2"/>
    </row>
    <row r="51288" spans="81:81">
      <c r="CC51288" s="2"/>
    </row>
    <row r="51289" spans="81:81">
      <c r="CC51289" s="2"/>
    </row>
    <row r="51290" spans="81:81">
      <c r="CC51290" s="2"/>
    </row>
    <row r="51291" spans="81:81">
      <c r="CC51291" s="2"/>
    </row>
    <row r="51292" spans="81:81">
      <c r="CC51292" s="2"/>
    </row>
    <row r="51293" spans="81:81">
      <c r="CC51293" s="2"/>
    </row>
    <row r="51294" spans="81:81">
      <c r="CC51294" s="2"/>
    </row>
    <row r="51295" spans="81:81">
      <c r="CC51295" s="2"/>
    </row>
    <row r="51296" spans="81:81">
      <c r="CC51296" s="2"/>
    </row>
    <row r="51297" spans="81:81">
      <c r="CC51297" s="2"/>
    </row>
    <row r="51298" spans="81:81">
      <c r="CC51298" s="2"/>
    </row>
    <row r="51299" spans="81:81">
      <c r="CC51299" s="2"/>
    </row>
    <row r="51300" spans="81:81">
      <c r="CC51300" s="2"/>
    </row>
    <row r="51301" spans="81:81">
      <c r="CC51301" s="2"/>
    </row>
    <row r="51302" spans="81:81">
      <c r="CC51302" s="2"/>
    </row>
    <row r="51303" spans="81:81">
      <c r="CC51303" s="2"/>
    </row>
    <row r="51304" spans="81:81">
      <c r="CC51304" s="2"/>
    </row>
    <row r="51305" spans="81:81">
      <c r="CC51305" s="2"/>
    </row>
    <row r="51306" spans="81:81">
      <c r="CC51306" s="2"/>
    </row>
    <row r="51307" spans="81:81">
      <c r="CC51307" s="2"/>
    </row>
    <row r="51308" spans="81:81">
      <c r="CC51308" s="2"/>
    </row>
    <row r="51309" spans="81:81">
      <c r="CC51309" s="2"/>
    </row>
    <row r="51310" spans="81:81">
      <c r="CC51310" s="2"/>
    </row>
    <row r="51311" spans="81:81">
      <c r="CC51311" s="2"/>
    </row>
    <row r="51312" spans="81:81">
      <c r="CC51312" s="2"/>
    </row>
    <row r="51313" spans="81:81">
      <c r="CC51313" s="2"/>
    </row>
    <row r="51314" spans="81:81">
      <c r="CC51314" s="2"/>
    </row>
    <row r="51315" spans="81:81">
      <c r="CC51315" s="2"/>
    </row>
    <row r="51316" spans="81:81">
      <c r="CC51316" s="2"/>
    </row>
    <row r="51317" spans="81:81">
      <c r="CC51317" s="2"/>
    </row>
    <row r="51318" spans="81:81">
      <c r="CC51318" s="2"/>
    </row>
    <row r="51319" spans="81:81">
      <c r="CC51319" s="2"/>
    </row>
    <row r="51320" spans="81:81">
      <c r="CC51320" s="2"/>
    </row>
    <row r="51321" spans="81:81">
      <c r="CC51321" s="2"/>
    </row>
    <row r="51322" spans="81:81">
      <c r="CC51322" s="2"/>
    </row>
    <row r="51323" spans="81:81">
      <c r="CC51323" s="2"/>
    </row>
    <row r="51324" spans="81:81">
      <c r="CC51324" s="2"/>
    </row>
    <row r="51325" spans="81:81">
      <c r="CC51325" s="2"/>
    </row>
    <row r="51326" spans="81:81">
      <c r="CC51326" s="2"/>
    </row>
    <row r="51327" spans="81:81">
      <c r="CC51327" s="2"/>
    </row>
    <row r="51328" spans="81:81">
      <c r="CC51328" s="2"/>
    </row>
    <row r="51329" spans="81:81">
      <c r="CC51329" s="2"/>
    </row>
    <row r="51330" spans="81:81">
      <c r="CC51330" s="2"/>
    </row>
    <row r="51331" spans="81:81">
      <c r="CC51331" s="2"/>
    </row>
    <row r="51332" spans="81:81">
      <c r="CC51332" s="2"/>
    </row>
    <row r="51333" spans="81:81">
      <c r="CC51333" s="2"/>
    </row>
    <row r="51334" spans="81:81">
      <c r="CC51334" s="2"/>
    </row>
    <row r="51335" spans="81:81">
      <c r="CC51335" s="2"/>
    </row>
    <row r="51336" spans="81:81">
      <c r="CC51336" s="2"/>
    </row>
    <row r="51337" spans="81:81">
      <c r="CC51337" s="2"/>
    </row>
    <row r="51338" spans="81:81">
      <c r="CC51338" s="2"/>
    </row>
    <row r="51339" spans="81:81">
      <c r="CC51339" s="2"/>
    </row>
    <row r="51340" spans="81:81">
      <c r="CC51340" s="2"/>
    </row>
    <row r="51341" spans="81:81">
      <c r="CC51341" s="2"/>
    </row>
    <row r="51342" spans="81:81">
      <c r="CC51342" s="2"/>
    </row>
    <row r="51343" spans="81:81">
      <c r="CC51343" s="2"/>
    </row>
    <row r="51344" spans="81:81">
      <c r="CC51344" s="2"/>
    </row>
    <row r="51345" spans="81:81">
      <c r="CC51345" s="2"/>
    </row>
    <row r="51346" spans="81:81">
      <c r="CC51346" s="2"/>
    </row>
    <row r="51347" spans="81:81">
      <c r="CC51347" s="2"/>
    </row>
    <row r="51348" spans="81:81">
      <c r="CC51348" s="2"/>
    </row>
    <row r="51349" spans="81:81">
      <c r="CC51349" s="2"/>
    </row>
    <row r="51350" spans="81:81">
      <c r="CC51350" s="2"/>
    </row>
    <row r="51351" spans="81:81">
      <c r="CC51351" s="2"/>
    </row>
    <row r="51352" spans="81:81">
      <c r="CC51352" s="2"/>
    </row>
    <row r="51353" spans="81:81">
      <c r="CC51353" s="2"/>
    </row>
    <row r="51354" spans="81:81">
      <c r="CC51354" s="2"/>
    </row>
    <row r="51355" spans="81:81">
      <c r="CC51355" s="2"/>
    </row>
    <row r="51356" spans="81:81">
      <c r="CC51356" s="2"/>
    </row>
    <row r="51357" spans="81:81">
      <c r="CC51357" s="2"/>
    </row>
    <row r="51358" spans="81:81">
      <c r="CC51358" s="2"/>
    </row>
    <row r="51359" spans="81:81">
      <c r="CC51359" s="2"/>
    </row>
    <row r="51360" spans="81:81">
      <c r="CC51360" s="2"/>
    </row>
    <row r="51361" spans="81:81">
      <c r="CC51361" s="2"/>
    </row>
    <row r="51362" spans="81:81">
      <c r="CC51362" s="2"/>
    </row>
    <row r="51363" spans="81:81">
      <c r="CC51363" s="2"/>
    </row>
    <row r="51364" spans="81:81">
      <c r="CC51364" s="2"/>
    </row>
    <row r="51365" spans="81:81">
      <c r="CC51365" s="2"/>
    </row>
    <row r="51366" spans="81:81">
      <c r="CC51366" s="2"/>
    </row>
    <row r="51367" spans="81:81">
      <c r="CC51367" s="2"/>
    </row>
    <row r="51368" spans="81:81">
      <c r="CC51368" s="2"/>
    </row>
    <row r="51369" spans="81:81">
      <c r="CC51369" s="2"/>
    </row>
    <row r="51370" spans="81:81">
      <c r="CC51370" s="2"/>
    </row>
    <row r="51371" spans="81:81">
      <c r="CC51371" s="2"/>
    </row>
    <row r="51372" spans="81:81">
      <c r="CC51372" s="2"/>
    </row>
    <row r="51373" spans="81:81">
      <c r="CC51373" s="2"/>
    </row>
    <row r="51374" spans="81:81">
      <c r="CC51374" s="2"/>
    </row>
    <row r="51375" spans="81:81">
      <c r="CC51375" s="2"/>
    </row>
    <row r="51376" spans="81:81">
      <c r="CC51376" s="2"/>
    </row>
    <row r="51377" spans="81:81">
      <c r="CC51377" s="2"/>
    </row>
    <row r="51378" spans="81:81">
      <c r="CC51378" s="2"/>
    </row>
    <row r="51379" spans="81:81">
      <c r="CC51379" s="2"/>
    </row>
    <row r="51380" spans="81:81">
      <c r="CC51380" s="2"/>
    </row>
    <row r="51381" spans="81:81">
      <c r="CC51381" s="2"/>
    </row>
    <row r="51382" spans="81:81">
      <c r="CC51382" s="2"/>
    </row>
    <row r="51383" spans="81:81">
      <c r="CC51383" s="2"/>
    </row>
    <row r="51384" spans="81:81">
      <c r="CC51384" s="2"/>
    </row>
    <row r="51385" spans="81:81">
      <c r="CC51385" s="2"/>
    </row>
    <row r="51386" spans="81:81">
      <c r="CC51386" s="2"/>
    </row>
    <row r="51387" spans="81:81">
      <c r="CC51387" s="2"/>
    </row>
    <row r="51388" spans="81:81">
      <c r="CC51388" s="2"/>
    </row>
    <row r="51389" spans="81:81">
      <c r="CC51389" s="2"/>
    </row>
    <row r="51390" spans="81:81">
      <c r="CC51390" s="2"/>
    </row>
    <row r="51391" spans="81:81">
      <c r="CC51391" s="2"/>
    </row>
    <row r="51392" spans="81:81">
      <c r="CC51392" s="2"/>
    </row>
    <row r="51393" spans="81:81">
      <c r="CC51393" s="2"/>
    </row>
    <row r="51394" spans="81:81">
      <c r="CC51394" s="2"/>
    </row>
    <row r="51395" spans="81:81">
      <c r="CC51395" s="2"/>
    </row>
    <row r="51396" spans="81:81">
      <c r="CC51396" s="2"/>
    </row>
    <row r="51397" spans="81:81">
      <c r="CC51397" s="2"/>
    </row>
    <row r="51398" spans="81:81">
      <c r="CC51398" s="2"/>
    </row>
    <row r="51399" spans="81:81">
      <c r="CC51399" s="2"/>
    </row>
    <row r="51400" spans="81:81">
      <c r="CC51400" s="2"/>
    </row>
    <row r="51401" spans="81:81">
      <c r="CC51401" s="2"/>
    </row>
    <row r="51402" spans="81:81">
      <c r="CC51402" s="2"/>
    </row>
    <row r="51403" spans="81:81">
      <c r="CC51403" s="2"/>
    </row>
    <row r="51404" spans="81:81">
      <c r="CC51404" s="2"/>
    </row>
    <row r="51405" spans="81:81">
      <c r="CC51405" s="2"/>
    </row>
    <row r="51406" spans="81:81">
      <c r="CC51406" s="2"/>
    </row>
    <row r="51407" spans="81:81">
      <c r="CC51407" s="2"/>
    </row>
    <row r="51408" spans="81:81">
      <c r="CC51408" s="2"/>
    </row>
    <row r="51409" spans="81:81">
      <c r="CC51409" s="2"/>
    </row>
    <row r="51410" spans="81:81">
      <c r="CC51410" s="2"/>
    </row>
    <row r="51411" spans="81:81">
      <c r="CC51411" s="2"/>
    </row>
    <row r="51412" spans="81:81">
      <c r="CC51412" s="2"/>
    </row>
    <row r="51413" spans="81:81">
      <c r="CC51413" s="2"/>
    </row>
    <row r="51414" spans="81:81">
      <c r="CC51414" s="2"/>
    </row>
    <row r="51415" spans="81:81">
      <c r="CC51415" s="2"/>
    </row>
    <row r="51416" spans="81:81">
      <c r="CC51416" s="2"/>
    </row>
    <row r="51417" spans="81:81">
      <c r="CC51417" s="2"/>
    </row>
    <row r="51418" spans="81:81">
      <c r="CC51418" s="2"/>
    </row>
    <row r="51419" spans="81:81">
      <c r="CC51419" s="2"/>
    </row>
    <row r="51420" spans="81:81">
      <c r="CC51420" s="2"/>
    </row>
    <row r="51421" spans="81:81">
      <c r="CC51421" s="2"/>
    </row>
    <row r="51422" spans="81:81">
      <c r="CC51422" s="2"/>
    </row>
    <row r="51423" spans="81:81">
      <c r="CC51423" s="2"/>
    </row>
    <row r="51424" spans="81:81">
      <c r="CC51424" s="2"/>
    </row>
    <row r="51425" spans="81:81">
      <c r="CC51425" s="2"/>
    </row>
    <row r="51426" spans="81:81">
      <c r="CC51426" s="2"/>
    </row>
    <row r="51427" spans="81:81">
      <c r="CC51427" s="2"/>
    </row>
    <row r="51428" spans="81:81">
      <c r="CC51428" s="2"/>
    </row>
    <row r="51429" spans="81:81">
      <c r="CC51429" s="2"/>
    </row>
    <row r="51430" spans="81:81">
      <c r="CC51430" s="2"/>
    </row>
    <row r="51431" spans="81:81">
      <c r="CC51431" s="2"/>
    </row>
    <row r="51432" spans="81:81">
      <c r="CC51432" s="2"/>
    </row>
    <row r="51433" spans="81:81">
      <c r="CC51433" s="2"/>
    </row>
    <row r="51434" spans="81:81">
      <c r="CC51434" s="2"/>
    </row>
    <row r="51435" spans="81:81">
      <c r="CC51435" s="2"/>
    </row>
    <row r="51436" spans="81:81">
      <c r="CC51436" s="2"/>
    </row>
    <row r="51437" spans="81:81">
      <c r="CC51437" s="2"/>
    </row>
    <row r="51438" spans="81:81">
      <c r="CC51438" s="2"/>
    </row>
    <row r="51439" spans="81:81">
      <c r="CC51439" s="2"/>
    </row>
    <row r="51440" spans="81:81">
      <c r="CC51440" s="2"/>
    </row>
    <row r="51441" spans="81:81">
      <c r="CC51441" s="2"/>
    </row>
    <row r="51442" spans="81:81">
      <c r="CC51442" s="2"/>
    </row>
    <row r="51443" spans="81:81">
      <c r="CC51443" s="2"/>
    </row>
    <row r="51444" spans="81:81">
      <c r="CC51444" s="2"/>
    </row>
    <row r="51445" spans="81:81">
      <c r="CC51445" s="2"/>
    </row>
    <row r="51446" spans="81:81">
      <c r="CC51446" s="2"/>
    </row>
    <row r="51447" spans="81:81">
      <c r="CC51447" s="2"/>
    </row>
    <row r="51448" spans="81:81">
      <c r="CC51448" s="2"/>
    </row>
    <row r="51449" spans="81:81">
      <c r="CC51449" s="2"/>
    </row>
    <row r="51450" spans="81:81">
      <c r="CC51450" s="2"/>
    </row>
    <row r="51451" spans="81:81">
      <c r="CC51451" s="2"/>
    </row>
    <row r="51452" spans="81:81">
      <c r="CC51452" s="2"/>
    </row>
    <row r="51453" spans="81:81">
      <c r="CC51453" s="2"/>
    </row>
    <row r="51454" spans="81:81">
      <c r="CC51454" s="2"/>
    </row>
    <row r="51455" spans="81:81">
      <c r="CC51455" s="2"/>
    </row>
    <row r="51456" spans="81:81">
      <c r="CC51456" s="2"/>
    </row>
    <row r="51457" spans="81:81">
      <c r="CC51457" s="2"/>
    </row>
    <row r="51458" spans="81:81">
      <c r="CC51458" s="2"/>
    </row>
    <row r="51459" spans="81:81">
      <c r="CC51459" s="2"/>
    </row>
    <row r="51460" spans="81:81">
      <c r="CC51460" s="2"/>
    </row>
    <row r="51461" spans="81:81">
      <c r="CC51461" s="2"/>
    </row>
    <row r="51462" spans="81:81">
      <c r="CC51462" s="2"/>
    </row>
    <row r="51463" spans="81:81">
      <c r="CC51463" s="2"/>
    </row>
    <row r="51464" spans="81:81">
      <c r="CC51464" s="2"/>
    </row>
    <row r="51465" spans="81:81">
      <c r="CC51465" s="2"/>
    </row>
    <row r="51466" spans="81:81">
      <c r="CC51466" s="2"/>
    </row>
    <row r="51467" spans="81:81">
      <c r="CC51467" s="2"/>
    </row>
    <row r="51468" spans="81:81">
      <c r="CC51468" s="2"/>
    </row>
    <row r="51469" spans="81:81">
      <c r="CC51469" s="2"/>
    </row>
    <row r="51470" spans="81:81">
      <c r="CC51470" s="2"/>
    </row>
    <row r="51471" spans="81:81">
      <c r="CC51471" s="2"/>
    </row>
    <row r="51472" spans="81:81">
      <c r="CC51472" s="2"/>
    </row>
    <row r="51473" spans="81:81">
      <c r="CC51473" s="2"/>
    </row>
    <row r="51474" spans="81:81">
      <c r="CC51474" s="2"/>
    </row>
    <row r="51475" spans="81:81">
      <c r="CC51475" s="2"/>
    </row>
    <row r="51476" spans="81:81">
      <c r="CC51476" s="2"/>
    </row>
    <row r="51477" spans="81:81">
      <c r="CC51477" s="2"/>
    </row>
    <row r="51478" spans="81:81">
      <c r="CC51478" s="2"/>
    </row>
    <row r="51479" spans="81:81">
      <c r="CC51479" s="2"/>
    </row>
    <row r="51480" spans="81:81">
      <c r="CC51480" s="2"/>
    </row>
    <row r="51481" spans="81:81">
      <c r="CC51481" s="2"/>
    </row>
    <row r="51482" spans="81:81">
      <c r="CC51482" s="2"/>
    </row>
    <row r="51483" spans="81:81">
      <c r="CC51483" s="2"/>
    </row>
    <row r="51484" spans="81:81">
      <c r="CC51484" s="2"/>
    </row>
    <row r="51485" spans="81:81">
      <c r="CC51485" s="2"/>
    </row>
    <row r="51486" spans="81:81">
      <c r="CC51486" s="2"/>
    </row>
    <row r="51487" spans="81:81">
      <c r="CC51487" s="2"/>
    </row>
    <row r="51488" spans="81:81">
      <c r="CC51488" s="2"/>
    </row>
    <row r="51489" spans="81:81">
      <c r="CC51489" s="2"/>
    </row>
    <row r="51490" spans="81:81">
      <c r="CC51490" s="2"/>
    </row>
    <row r="51491" spans="81:81">
      <c r="CC51491" s="2"/>
    </row>
    <row r="51492" spans="81:81">
      <c r="CC51492" s="2"/>
    </row>
    <row r="51493" spans="81:81">
      <c r="CC51493" s="2"/>
    </row>
    <row r="51494" spans="81:81">
      <c r="CC51494" s="2"/>
    </row>
    <row r="51495" spans="81:81">
      <c r="CC51495" s="2"/>
    </row>
    <row r="51496" spans="81:81">
      <c r="CC51496" s="2"/>
    </row>
    <row r="51497" spans="81:81">
      <c r="CC51497" s="2"/>
    </row>
    <row r="51498" spans="81:81">
      <c r="CC51498" s="2"/>
    </row>
    <row r="51499" spans="81:81">
      <c r="CC51499" s="2"/>
    </row>
    <row r="51500" spans="81:81">
      <c r="CC51500" s="2"/>
    </row>
    <row r="51501" spans="81:81">
      <c r="CC51501" s="2"/>
    </row>
    <row r="51502" spans="81:81">
      <c r="CC51502" s="2"/>
    </row>
    <row r="51503" spans="81:81">
      <c r="CC51503" s="2"/>
    </row>
    <row r="51504" spans="81:81">
      <c r="CC51504" s="2"/>
    </row>
    <row r="51505" spans="81:81">
      <c r="CC51505" s="2"/>
    </row>
    <row r="51506" spans="81:81">
      <c r="CC51506" s="2"/>
    </row>
    <row r="51507" spans="81:81">
      <c r="CC51507" s="2"/>
    </row>
    <row r="51508" spans="81:81">
      <c r="CC51508" s="2"/>
    </row>
    <row r="51509" spans="81:81">
      <c r="CC51509" s="2"/>
    </row>
    <row r="51510" spans="81:81">
      <c r="CC51510" s="2"/>
    </row>
    <row r="51511" spans="81:81">
      <c r="CC51511" s="2"/>
    </row>
    <row r="51512" spans="81:81">
      <c r="CC51512" s="2"/>
    </row>
    <row r="51513" spans="81:81">
      <c r="CC51513" s="2"/>
    </row>
    <row r="51514" spans="81:81">
      <c r="CC51514" s="2"/>
    </row>
    <row r="51515" spans="81:81">
      <c r="CC51515" s="2"/>
    </row>
    <row r="51516" spans="81:81">
      <c r="CC51516" s="2"/>
    </row>
    <row r="51517" spans="81:81">
      <c r="CC51517" s="2"/>
    </row>
    <row r="51518" spans="81:81">
      <c r="CC51518" s="2"/>
    </row>
    <row r="51519" spans="81:81">
      <c r="CC51519" s="2"/>
    </row>
    <row r="51520" spans="81:81">
      <c r="CC51520" s="2"/>
    </row>
    <row r="51521" spans="81:81">
      <c r="CC51521" s="2"/>
    </row>
    <row r="51522" spans="81:81">
      <c r="CC51522" s="2"/>
    </row>
    <row r="51523" spans="81:81">
      <c r="CC51523" s="2"/>
    </row>
    <row r="51524" spans="81:81">
      <c r="CC51524" s="2"/>
    </row>
    <row r="51525" spans="81:81">
      <c r="CC51525" s="2"/>
    </row>
    <row r="51526" spans="81:81">
      <c r="CC51526" s="2"/>
    </row>
    <row r="51527" spans="81:81">
      <c r="CC51527" s="2"/>
    </row>
    <row r="51528" spans="81:81">
      <c r="CC51528" s="2"/>
    </row>
    <row r="51529" spans="81:81">
      <c r="CC51529" s="2"/>
    </row>
    <row r="51530" spans="81:81">
      <c r="CC51530" s="2"/>
    </row>
    <row r="51531" spans="81:81">
      <c r="CC51531" s="2"/>
    </row>
    <row r="51532" spans="81:81">
      <c r="CC51532" s="2"/>
    </row>
    <row r="51533" spans="81:81">
      <c r="CC51533" s="2"/>
    </row>
    <row r="51534" spans="81:81">
      <c r="CC51534" s="2"/>
    </row>
    <row r="51535" spans="81:81">
      <c r="CC51535" s="2"/>
    </row>
    <row r="51536" spans="81:81">
      <c r="CC51536" s="2"/>
    </row>
    <row r="51537" spans="81:81">
      <c r="CC51537" s="2"/>
    </row>
    <row r="51538" spans="81:81">
      <c r="CC51538" s="2"/>
    </row>
    <row r="51539" spans="81:81">
      <c r="CC51539" s="2"/>
    </row>
    <row r="51540" spans="81:81">
      <c r="CC51540" s="2"/>
    </row>
    <row r="51541" spans="81:81">
      <c r="CC51541" s="2"/>
    </row>
    <row r="51542" spans="81:81">
      <c r="CC51542" s="2"/>
    </row>
    <row r="51543" spans="81:81">
      <c r="CC51543" s="2"/>
    </row>
    <row r="51544" spans="81:81">
      <c r="CC51544" s="2"/>
    </row>
    <row r="51545" spans="81:81">
      <c r="CC51545" s="2"/>
    </row>
    <row r="51546" spans="81:81">
      <c r="CC51546" s="2"/>
    </row>
    <row r="51547" spans="81:81">
      <c r="CC51547" s="2"/>
    </row>
    <row r="51548" spans="81:81">
      <c r="CC51548" s="2"/>
    </row>
    <row r="51549" spans="81:81">
      <c r="CC51549" s="2"/>
    </row>
    <row r="51550" spans="81:81">
      <c r="CC51550" s="2"/>
    </row>
    <row r="51551" spans="81:81">
      <c r="CC51551" s="2"/>
    </row>
    <row r="51552" spans="81:81">
      <c r="CC51552" s="2"/>
    </row>
    <row r="51553" spans="81:81">
      <c r="CC51553" s="2"/>
    </row>
    <row r="51554" spans="81:81">
      <c r="CC51554" s="2"/>
    </row>
    <row r="51555" spans="81:81">
      <c r="CC51555" s="2"/>
    </row>
    <row r="51556" spans="81:81">
      <c r="CC51556" s="2"/>
    </row>
    <row r="51557" spans="81:81">
      <c r="CC51557" s="2"/>
    </row>
    <row r="51558" spans="81:81">
      <c r="CC51558" s="2"/>
    </row>
    <row r="51559" spans="81:81">
      <c r="CC51559" s="2"/>
    </row>
    <row r="51560" spans="81:81">
      <c r="CC51560" s="2"/>
    </row>
    <row r="51561" spans="81:81">
      <c r="CC51561" s="2"/>
    </row>
    <row r="51562" spans="81:81">
      <c r="CC51562" s="2"/>
    </row>
    <row r="51563" spans="81:81">
      <c r="CC51563" s="2"/>
    </row>
    <row r="51564" spans="81:81">
      <c r="CC51564" s="2"/>
    </row>
    <row r="51565" spans="81:81">
      <c r="CC51565" s="2"/>
    </row>
    <row r="51566" spans="81:81">
      <c r="CC51566" s="2"/>
    </row>
    <row r="51567" spans="81:81">
      <c r="CC51567" s="2"/>
    </row>
    <row r="51568" spans="81:81">
      <c r="CC51568" s="2"/>
    </row>
    <row r="51569" spans="81:81">
      <c r="CC51569" s="2"/>
    </row>
    <row r="51570" spans="81:81">
      <c r="CC51570" s="2"/>
    </row>
    <row r="51571" spans="81:81">
      <c r="CC51571" s="2"/>
    </row>
    <row r="51572" spans="81:81">
      <c r="CC51572" s="2"/>
    </row>
    <row r="51573" spans="81:81">
      <c r="CC51573" s="2"/>
    </row>
    <row r="51574" spans="81:81">
      <c r="CC51574" s="2"/>
    </row>
    <row r="51575" spans="81:81">
      <c r="CC51575" s="2"/>
    </row>
    <row r="51576" spans="81:81">
      <c r="CC51576" s="2"/>
    </row>
    <row r="51577" spans="81:81">
      <c r="CC51577" s="2"/>
    </row>
    <row r="51578" spans="81:81">
      <c r="CC51578" s="2"/>
    </row>
    <row r="51579" spans="81:81">
      <c r="CC51579" s="2"/>
    </row>
    <row r="51580" spans="81:81">
      <c r="CC51580" s="2"/>
    </row>
    <row r="51581" spans="81:81">
      <c r="CC51581" s="2"/>
    </row>
    <row r="51582" spans="81:81">
      <c r="CC51582" s="2"/>
    </row>
    <row r="51583" spans="81:81">
      <c r="CC51583" s="2"/>
    </row>
    <row r="51584" spans="81:81">
      <c r="CC51584" s="2"/>
    </row>
    <row r="51585" spans="81:81">
      <c r="CC51585" s="2"/>
    </row>
    <row r="51586" spans="81:81">
      <c r="CC51586" s="2"/>
    </row>
    <row r="51587" spans="81:81">
      <c r="CC51587" s="2"/>
    </row>
    <row r="51588" spans="81:81">
      <c r="CC51588" s="2"/>
    </row>
    <row r="51589" spans="81:81">
      <c r="CC51589" s="2"/>
    </row>
    <row r="51590" spans="81:81">
      <c r="CC51590" s="2"/>
    </row>
    <row r="51591" spans="81:81">
      <c r="CC51591" s="2"/>
    </row>
    <row r="51592" spans="81:81">
      <c r="CC51592" s="2"/>
    </row>
    <row r="51593" spans="81:81">
      <c r="CC51593" s="2"/>
    </row>
    <row r="51594" spans="81:81">
      <c r="CC51594" s="2"/>
    </row>
    <row r="51595" spans="81:81">
      <c r="CC51595" s="2"/>
    </row>
    <row r="51596" spans="81:81">
      <c r="CC51596" s="2"/>
    </row>
    <row r="51597" spans="81:81">
      <c r="CC51597" s="2"/>
    </row>
    <row r="51598" spans="81:81">
      <c r="CC51598" s="2"/>
    </row>
    <row r="51599" spans="81:81">
      <c r="CC51599" s="2"/>
    </row>
    <row r="51600" spans="81:81">
      <c r="CC51600" s="2"/>
    </row>
    <row r="51601" spans="81:81">
      <c r="CC51601" s="2"/>
    </row>
    <row r="51602" spans="81:81">
      <c r="CC51602" s="2"/>
    </row>
    <row r="51603" spans="81:81">
      <c r="CC51603" s="2"/>
    </row>
    <row r="51604" spans="81:81">
      <c r="CC51604" s="2"/>
    </row>
    <row r="51605" spans="81:81">
      <c r="CC51605" s="2"/>
    </row>
    <row r="51606" spans="81:81">
      <c r="CC51606" s="2"/>
    </row>
    <row r="51607" spans="81:81">
      <c r="CC51607" s="2"/>
    </row>
    <row r="51608" spans="81:81">
      <c r="CC51608" s="2"/>
    </row>
    <row r="51609" spans="81:81">
      <c r="CC51609" s="2"/>
    </row>
    <row r="51610" spans="81:81">
      <c r="CC51610" s="2"/>
    </row>
    <row r="51611" spans="81:81">
      <c r="CC51611" s="2"/>
    </row>
    <row r="51612" spans="81:81">
      <c r="CC51612" s="2"/>
    </row>
    <row r="51613" spans="81:81">
      <c r="CC51613" s="2"/>
    </row>
    <row r="51614" spans="81:81">
      <c r="CC51614" s="2"/>
    </row>
    <row r="51615" spans="81:81">
      <c r="CC51615" s="2"/>
    </row>
    <row r="51616" spans="81:81">
      <c r="CC51616" s="2"/>
    </row>
    <row r="51617" spans="81:81">
      <c r="CC51617" s="2"/>
    </row>
    <row r="51618" spans="81:81">
      <c r="CC51618" s="2"/>
    </row>
    <row r="51619" spans="81:81">
      <c r="CC51619" s="2"/>
    </row>
    <row r="51620" spans="81:81">
      <c r="CC51620" s="2"/>
    </row>
    <row r="51621" spans="81:81">
      <c r="CC51621" s="2"/>
    </row>
    <row r="51622" spans="81:81">
      <c r="CC51622" s="2"/>
    </row>
    <row r="51623" spans="81:81">
      <c r="CC51623" s="2"/>
    </row>
    <row r="51624" spans="81:81">
      <c r="CC51624" s="2"/>
    </row>
    <row r="51625" spans="81:81">
      <c r="CC51625" s="2"/>
    </row>
    <row r="51626" spans="81:81">
      <c r="CC51626" s="2"/>
    </row>
    <row r="51627" spans="81:81">
      <c r="CC51627" s="2"/>
    </row>
    <row r="51628" spans="81:81">
      <c r="CC51628" s="2"/>
    </row>
    <row r="51629" spans="81:81">
      <c r="CC51629" s="2"/>
    </row>
    <row r="51630" spans="81:81">
      <c r="CC51630" s="2"/>
    </row>
    <row r="51631" spans="81:81">
      <c r="CC51631" s="2"/>
    </row>
    <row r="51632" spans="81:81">
      <c r="CC51632" s="2"/>
    </row>
    <row r="51633" spans="81:81">
      <c r="CC51633" s="2"/>
    </row>
    <row r="51634" spans="81:81">
      <c r="CC51634" s="2"/>
    </row>
    <row r="51635" spans="81:81">
      <c r="CC51635" s="2"/>
    </row>
    <row r="51636" spans="81:81">
      <c r="CC51636" s="2"/>
    </row>
    <row r="51637" spans="81:81">
      <c r="CC51637" s="2"/>
    </row>
    <row r="51638" spans="81:81">
      <c r="CC51638" s="2"/>
    </row>
    <row r="51639" spans="81:81">
      <c r="CC51639" s="2"/>
    </row>
    <row r="51640" spans="81:81">
      <c r="CC51640" s="2"/>
    </row>
    <row r="51641" spans="81:81">
      <c r="CC51641" s="2"/>
    </row>
    <row r="51642" spans="81:81">
      <c r="CC51642" s="2"/>
    </row>
    <row r="51643" spans="81:81">
      <c r="CC51643" s="2"/>
    </row>
    <row r="51644" spans="81:81">
      <c r="CC51644" s="2"/>
    </row>
    <row r="51645" spans="81:81">
      <c r="CC51645" s="2"/>
    </row>
    <row r="51646" spans="81:81">
      <c r="CC51646" s="2"/>
    </row>
    <row r="51647" spans="81:81">
      <c r="CC51647" s="2"/>
    </row>
    <row r="51648" spans="81:81">
      <c r="CC51648" s="2"/>
    </row>
    <row r="51649" spans="81:81">
      <c r="CC51649" s="2"/>
    </row>
    <row r="51650" spans="81:81">
      <c r="CC51650" s="2"/>
    </row>
    <row r="51651" spans="81:81">
      <c r="CC51651" s="2"/>
    </row>
    <row r="51652" spans="81:81">
      <c r="CC51652" s="2"/>
    </row>
    <row r="51653" spans="81:81">
      <c r="CC51653" s="2"/>
    </row>
    <row r="51654" spans="81:81">
      <c r="CC51654" s="2"/>
    </row>
    <row r="51655" spans="81:81">
      <c r="CC51655" s="2"/>
    </row>
    <row r="51656" spans="81:81">
      <c r="CC51656" s="2"/>
    </row>
    <row r="51657" spans="81:81">
      <c r="CC51657" s="2"/>
    </row>
    <row r="51658" spans="81:81">
      <c r="CC51658" s="2"/>
    </row>
    <row r="51659" spans="81:81">
      <c r="CC51659" s="2"/>
    </row>
    <row r="51660" spans="81:81">
      <c r="CC51660" s="2"/>
    </row>
    <row r="51661" spans="81:81">
      <c r="CC51661" s="2"/>
    </row>
    <row r="51662" spans="81:81">
      <c r="CC51662" s="2"/>
    </row>
    <row r="51663" spans="81:81">
      <c r="CC51663" s="2"/>
    </row>
    <row r="51664" spans="81:81">
      <c r="CC51664" s="2"/>
    </row>
    <row r="51665" spans="81:81">
      <c r="CC51665" s="2"/>
    </row>
    <row r="51666" spans="81:81">
      <c r="CC51666" s="2"/>
    </row>
    <row r="51667" spans="81:81">
      <c r="CC51667" s="2"/>
    </row>
    <row r="51668" spans="81:81">
      <c r="CC51668" s="2"/>
    </row>
    <row r="51669" spans="81:81">
      <c r="CC51669" s="2"/>
    </row>
    <row r="51670" spans="81:81">
      <c r="CC51670" s="2"/>
    </row>
    <row r="51671" spans="81:81">
      <c r="CC51671" s="2"/>
    </row>
    <row r="51672" spans="81:81">
      <c r="CC51672" s="2"/>
    </row>
    <row r="51673" spans="81:81">
      <c r="CC51673" s="2"/>
    </row>
    <row r="51674" spans="81:81">
      <c r="CC51674" s="2"/>
    </row>
    <row r="51675" spans="81:81">
      <c r="CC51675" s="2"/>
    </row>
    <row r="51676" spans="81:81">
      <c r="CC51676" s="2"/>
    </row>
    <row r="51677" spans="81:81">
      <c r="CC51677" s="2"/>
    </row>
    <row r="51678" spans="81:81">
      <c r="CC51678" s="2"/>
    </row>
    <row r="51679" spans="81:81">
      <c r="CC51679" s="2"/>
    </row>
    <row r="51680" spans="81:81">
      <c r="CC51680" s="2"/>
    </row>
    <row r="51681" spans="81:81">
      <c r="CC51681" s="2"/>
    </row>
    <row r="51682" spans="81:81">
      <c r="CC51682" s="2"/>
    </row>
    <row r="51683" spans="81:81">
      <c r="CC51683" s="2"/>
    </row>
    <row r="51684" spans="81:81">
      <c r="CC51684" s="2"/>
    </row>
    <row r="51685" spans="81:81">
      <c r="CC51685" s="2"/>
    </row>
    <row r="51686" spans="81:81">
      <c r="CC51686" s="2"/>
    </row>
    <row r="51687" spans="81:81">
      <c r="CC51687" s="2"/>
    </row>
    <row r="51688" spans="81:81">
      <c r="CC51688" s="2"/>
    </row>
    <row r="51689" spans="81:81">
      <c r="CC51689" s="2"/>
    </row>
    <row r="51690" spans="81:81">
      <c r="CC51690" s="2"/>
    </row>
    <row r="51691" spans="81:81">
      <c r="CC51691" s="2"/>
    </row>
    <row r="51692" spans="81:81">
      <c r="CC51692" s="2"/>
    </row>
    <row r="51693" spans="81:81">
      <c r="CC51693" s="2"/>
    </row>
    <row r="51694" spans="81:81">
      <c r="CC51694" s="2"/>
    </row>
    <row r="51695" spans="81:81">
      <c r="CC51695" s="2"/>
    </row>
    <row r="51696" spans="81:81">
      <c r="CC51696" s="2"/>
    </row>
    <row r="51697" spans="81:81">
      <c r="CC51697" s="2"/>
    </row>
    <row r="51698" spans="81:81">
      <c r="CC51698" s="2"/>
    </row>
    <row r="51699" spans="81:81">
      <c r="CC51699" s="2"/>
    </row>
    <row r="51700" spans="81:81">
      <c r="CC51700" s="2"/>
    </row>
    <row r="51701" spans="81:81">
      <c r="CC51701" s="2"/>
    </row>
    <row r="51702" spans="81:81">
      <c r="CC51702" s="2"/>
    </row>
    <row r="51703" spans="81:81">
      <c r="CC51703" s="2"/>
    </row>
    <row r="51704" spans="81:81">
      <c r="CC51704" s="2"/>
    </row>
    <row r="51705" spans="81:81">
      <c r="CC51705" s="2"/>
    </row>
    <row r="51706" spans="81:81">
      <c r="CC51706" s="2"/>
    </row>
    <row r="51707" spans="81:81">
      <c r="CC51707" s="2"/>
    </row>
    <row r="51708" spans="81:81">
      <c r="CC51708" s="2"/>
    </row>
    <row r="51709" spans="81:81">
      <c r="CC51709" s="2"/>
    </row>
    <row r="51710" spans="81:81">
      <c r="CC51710" s="2"/>
    </row>
    <row r="51711" spans="81:81">
      <c r="CC51711" s="2"/>
    </row>
    <row r="51712" spans="81:81">
      <c r="CC51712" s="2"/>
    </row>
    <row r="51713" spans="81:81">
      <c r="CC51713" s="2"/>
    </row>
    <row r="51714" spans="81:81">
      <c r="CC51714" s="2"/>
    </row>
    <row r="51715" spans="81:81">
      <c r="CC51715" s="2"/>
    </row>
    <row r="51716" spans="81:81">
      <c r="CC51716" s="2"/>
    </row>
    <row r="51717" spans="81:81">
      <c r="CC51717" s="2"/>
    </row>
    <row r="51718" spans="81:81">
      <c r="CC51718" s="2"/>
    </row>
    <row r="51719" spans="81:81">
      <c r="CC51719" s="2"/>
    </row>
    <row r="51720" spans="81:81">
      <c r="CC51720" s="2"/>
    </row>
    <row r="51721" spans="81:81">
      <c r="CC51721" s="2"/>
    </row>
    <row r="51722" spans="81:81">
      <c r="CC51722" s="2"/>
    </row>
    <row r="51723" spans="81:81">
      <c r="CC51723" s="2"/>
    </row>
    <row r="51724" spans="81:81">
      <c r="CC51724" s="2"/>
    </row>
    <row r="51725" spans="81:81">
      <c r="CC51725" s="2"/>
    </row>
    <row r="51726" spans="81:81">
      <c r="CC51726" s="2"/>
    </row>
    <row r="51727" spans="81:81">
      <c r="CC51727" s="2"/>
    </row>
    <row r="51728" spans="81:81">
      <c r="CC51728" s="2"/>
    </row>
    <row r="51729" spans="81:81">
      <c r="CC51729" s="2"/>
    </row>
    <row r="51730" spans="81:81">
      <c r="CC51730" s="2"/>
    </row>
    <row r="51731" spans="81:81">
      <c r="CC51731" s="2"/>
    </row>
    <row r="51732" spans="81:81">
      <c r="CC51732" s="2"/>
    </row>
    <row r="51733" spans="81:81">
      <c r="CC51733" s="2"/>
    </row>
    <row r="51734" spans="81:81">
      <c r="CC51734" s="2"/>
    </row>
    <row r="51735" spans="81:81">
      <c r="CC51735" s="2"/>
    </row>
    <row r="51736" spans="81:81">
      <c r="CC51736" s="2"/>
    </row>
    <row r="51737" spans="81:81">
      <c r="CC51737" s="2"/>
    </row>
    <row r="51738" spans="81:81">
      <c r="CC51738" s="2"/>
    </row>
    <row r="51739" spans="81:81">
      <c r="CC51739" s="2"/>
    </row>
    <row r="51740" spans="81:81">
      <c r="CC51740" s="2"/>
    </row>
    <row r="51741" spans="81:81">
      <c r="CC51741" s="2"/>
    </row>
    <row r="51742" spans="81:81">
      <c r="CC51742" s="2"/>
    </row>
    <row r="51743" spans="81:81">
      <c r="CC51743" s="2"/>
    </row>
    <row r="51744" spans="81:81">
      <c r="CC51744" s="2"/>
    </row>
    <row r="51745" spans="81:81">
      <c r="CC51745" s="2"/>
    </row>
    <row r="51746" spans="81:81">
      <c r="CC51746" s="2"/>
    </row>
    <row r="51747" spans="81:81">
      <c r="CC51747" s="2"/>
    </row>
    <row r="51748" spans="81:81">
      <c r="CC51748" s="2"/>
    </row>
    <row r="51749" spans="81:81">
      <c r="CC51749" s="2"/>
    </row>
    <row r="51750" spans="81:81">
      <c r="CC51750" s="2"/>
    </row>
    <row r="51751" spans="81:81">
      <c r="CC51751" s="2"/>
    </row>
    <row r="51752" spans="81:81">
      <c r="CC51752" s="2"/>
    </row>
    <row r="51753" spans="81:81">
      <c r="CC51753" s="2"/>
    </row>
    <row r="51754" spans="81:81">
      <c r="CC51754" s="2"/>
    </row>
    <row r="51755" spans="81:81">
      <c r="CC51755" s="2"/>
    </row>
    <row r="51756" spans="81:81">
      <c r="CC51756" s="2"/>
    </row>
    <row r="51757" spans="81:81">
      <c r="CC51757" s="2"/>
    </row>
    <row r="51758" spans="81:81">
      <c r="CC51758" s="2"/>
    </row>
    <row r="51759" spans="81:81">
      <c r="CC51759" s="2"/>
    </row>
    <row r="51760" spans="81:81">
      <c r="CC51760" s="2"/>
    </row>
    <row r="51761" spans="81:81">
      <c r="CC51761" s="2"/>
    </row>
    <row r="51762" spans="81:81">
      <c r="CC51762" s="2"/>
    </row>
    <row r="51763" spans="81:81">
      <c r="CC51763" s="2"/>
    </row>
    <row r="51764" spans="81:81">
      <c r="CC51764" s="2"/>
    </row>
    <row r="51765" spans="81:81">
      <c r="CC51765" s="2"/>
    </row>
    <row r="51766" spans="81:81">
      <c r="CC51766" s="2"/>
    </row>
    <row r="51767" spans="81:81">
      <c r="CC51767" s="2"/>
    </row>
    <row r="51768" spans="81:81">
      <c r="CC51768" s="2"/>
    </row>
    <row r="51769" spans="81:81">
      <c r="CC51769" s="2"/>
    </row>
    <row r="51770" spans="81:81">
      <c r="CC51770" s="2"/>
    </row>
    <row r="51771" spans="81:81">
      <c r="CC51771" s="2"/>
    </row>
    <row r="51772" spans="81:81">
      <c r="CC51772" s="2"/>
    </row>
    <row r="51773" spans="81:81">
      <c r="CC51773" s="2"/>
    </row>
    <row r="51774" spans="81:81">
      <c r="CC51774" s="2"/>
    </row>
    <row r="51775" spans="81:81">
      <c r="CC51775" s="2"/>
    </row>
    <row r="51776" spans="81:81">
      <c r="CC51776" s="2"/>
    </row>
    <row r="51777" spans="81:81">
      <c r="CC51777" s="2"/>
    </row>
    <row r="51778" spans="81:81">
      <c r="CC51778" s="2"/>
    </row>
    <row r="51779" spans="81:81">
      <c r="CC51779" s="2"/>
    </row>
    <row r="51780" spans="81:81">
      <c r="CC51780" s="2"/>
    </row>
    <row r="51781" spans="81:81">
      <c r="CC51781" s="2"/>
    </row>
    <row r="51782" spans="81:81">
      <c r="CC51782" s="2"/>
    </row>
    <row r="51783" spans="81:81">
      <c r="CC51783" s="2"/>
    </row>
    <row r="51784" spans="81:81">
      <c r="CC51784" s="2"/>
    </row>
    <row r="51785" spans="81:81">
      <c r="CC51785" s="2"/>
    </row>
    <row r="51786" spans="81:81">
      <c r="CC51786" s="2"/>
    </row>
    <row r="51787" spans="81:81">
      <c r="CC51787" s="2"/>
    </row>
    <row r="51788" spans="81:81">
      <c r="CC51788" s="2"/>
    </row>
    <row r="51789" spans="81:81">
      <c r="CC51789" s="2"/>
    </row>
    <row r="51790" spans="81:81">
      <c r="CC51790" s="2"/>
    </row>
    <row r="51791" spans="81:81">
      <c r="CC51791" s="2"/>
    </row>
    <row r="51792" spans="81:81">
      <c r="CC51792" s="2"/>
    </row>
    <row r="51793" spans="81:81">
      <c r="CC51793" s="2"/>
    </row>
    <row r="51794" spans="81:81">
      <c r="CC51794" s="2"/>
    </row>
    <row r="51795" spans="81:81">
      <c r="CC51795" s="2"/>
    </row>
    <row r="51796" spans="81:81">
      <c r="CC51796" s="2"/>
    </row>
    <row r="51797" spans="81:81">
      <c r="CC51797" s="2"/>
    </row>
    <row r="51798" spans="81:81">
      <c r="CC51798" s="2"/>
    </row>
    <row r="51799" spans="81:81">
      <c r="CC51799" s="2"/>
    </row>
    <row r="51800" spans="81:81">
      <c r="CC51800" s="2"/>
    </row>
    <row r="51801" spans="81:81">
      <c r="CC51801" s="2"/>
    </row>
    <row r="51802" spans="81:81">
      <c r="CC51802" s="2"/>
    </row>
    <row r="51803" spans="81:81">
      <c r="CC51803" s="2"/>
    </row>
    <row r="51804" spans="81:81">
      <c r="CC51804" s="2"/>
    </row>
    <row r="51805" spans="81:81">
      <c r="CC51805" s="2"/>
    </row>
    <row r="51806" spans="81:81">
      <c r="CC51806" s="2"/>
    </row>
    <row r="51807" spans="81:81">
      <c r="CC51807" s="2"/>
    </row>
    <row r="51808" spans="81:81">
      <c r="CC51808" s="2"/>
    </row>
    <row r="51809" spans="81:81">
      <c r="CC51809" s="2"/>
    </row>
    <row r="51810" spans="81:81">
      <c r="CC51810" s="2"/>
    </row>
    <row r="51811" spans="81:81">
      <c r="CC51811" s="2"/>
    </row>
    <row r="51812" spans="81:81">
      <c r="CC51812" s="2"/>
    </row>
    <row r="51813" spans="81:81">
      <c r="CC51813" s="2"/>
    </row>
    <row r="51814" spans="81:81">
      <c r="CC51814" s="2"/>
    </row>
    <row r="51815" spans="81:81">
      <c r="CC51815" s="2"/>
    </row>
    <row r="51816" spans="81:81">
      <c r="CC51816" s="2"/>
    </row>
    <row r="51817" spans="81:81">
      <c r="CC51817" s="2"/>
    </row>
    <row r="51818" spans="81:81">
      <c r="CC51818" s="2"/>
    </row>
    <row r="51819" spans="81:81">
      <c r="CC51819" s="2"/>
    </row>
    <row r="51820" spans="81:81">
      <c r="CC51820" s="2"/>
    </row>
    <row r="51821" spans="81:81">
      <c r="CC51821" s="2"/>
    </row>
    <row r="51822" spans="81:81">
      <c r="CC51822" s="2"/>
    </row>
    <row r="51823" spans="81:81">
      <c r="CC51823" s="2"/>
    </row>
    <row r="51824" spans="81:81">
      <c r="CC51824" s="2"/>
    </row>
    <row r="51825" spans="81:81">
      <c r="CC51825" s="2"/>
    </row>
    <row r="51826" spans="81:81">
      <c r="CC51826" s="2"/>
    </row>
    <row r="51827" spans="81:81">
      <c r="CC51827" s="2"/>
    </row>
    <row r="51828" spans="81:81">
      <c r="CC51828" s="2"/>
    </row>
    <row r="51829" spans="81:81">
      <c r="CC51829" s="2"/>
    </row>
    <row r="51830" spans="81:81">
      <c r="CC51830" s="2"/>
    </row>
    <row r="51831" spans="81:81">
      <c r="CC51831" s="2"/>
    </row>
    <row r="51832" spans="81:81">
      <c r="CC51832" s="2"/>
    </row>
    <row r="51833" spans="81:81">
      <c r="CC51833" s="2"/>
    </row>
    <row r="51834" spans="81:81">
      <c r="CC51834" s="2"/>
    </row>
    <row r="51835" spans="81:81">
      <c r="CC51835" s="2"/>
    </row>
    <row r="51836" spans="81:81">
      <c r="CC51836" s="2"/>
    </row>
    <row r="51837" spans="81:81">
      <c r="CC51837" s="2"/>
    </row>
    <row r="51838" spans="81:81">
      <c r="CC51838" s="2"/>
    </row>
    <row r="51839" spans="81:81">
      <c r="CC51839" s="2"/>
    </row>
    <row r="51840" spans="81:81">
      <c r="CC51840" s="2"/>
    </row>
    <row r="51841" spans="81:81">
      <c r="CC51841" s="2"/>
    </row>
    <row r="51842" spans="81:81">
      <c r="CC51842" s="2"/>
    </row>
    <row r="51843" spans="81:81">
      <c r="CC51843" s="2"/>
    </row>
    <row r="51844" spans="81:81">
      <c r="CC51844" s="2"/>
    </row>
    <row r="51845" spans="81:81">
      <c r="CC51845" s="2"/>
    </row>
    <row r="51846" spans="81:81">
      <c r="CC51846" s="2"/>
    </row>
    <row r="51847" spans="81:81">
      <c r="CC51847" s="2"/>
    </row>
    <row r="51848" spans="81:81">
      <c r="CC51848" s="2"/>
    </row>
    <row r="51849" spans="81:81">
      <c r="CC51849" s="2"/>
    </row>
    <row r="51850" spans="81:81">
      <c r="CC51850" s="2"/>
    </row>
    <row r="51851" spans="81:81">
      <c r="CC51851" s="2"/>
    </row>
    <row r="51852" spans="81:81">
      <c r="CC51852" s="2"/>
    </row>
    <row r="51853" spans="81:81">
      <c r="CC51853" s="2"/>
    </row>
    <row r="51854" spans="81:81">
      <c r="CC51854" s="2"/>
    </row>
    <row r="51855" spans="81:81">
      <c r="CC51855" s="2"/>
    </row>
    <row r="51856" spans="81:81">
      <c r="CC51856" s="2"/>
    </row>
    <row r="51857" spans="81:81">
      <c r="CC51857" s="2"/>
    </row>
    <row r="51858" spans="81:81">
      <c r="CC51858" s="2"/>
    </row>
    <row r="51859" spans="81:81">
      <c r="CC51859" s="2"/>
    </row>
    <row r="51860" spans="81:81">
      <c r="CC51860" s="2"/>
    </row>
    <row r="51861" spans="81:81">
      <c r="CC51861" s="2"/>
    </row>
    <row r="51862" spans="81:81">
      <c r="CC51862" s="2"/>
    </row>
    <row r="51863" spans="81:81">
      <c r="CC51863" s="2"/>
    </row>
    <row r="51864" spans="81:81">
      <c r="CC51864" s="2"/>
    </row>
    <row r="51865" spans="81:81">
      <c r="CC51865" s="2"/>
    </row>
    <row r="51866" spans="81:81">
      <c r="CC51866" s="2"/>
    </row>
    <row r="51867" spans="81:81">
      <c r="CC51867" s="2"/>
    </row>
    <row r="51868" spans="81:81">
      <c r="CC51868" s="2"/>
    </row>
    <row r="51869" spans="81:81">
      <c r="CC51869" s="2"/>
    </row>
    <row r="51870" spans="81:81">
      <c r="CC51870" s="2"/>
    </row>
    <row r="51871" spans="81:81">
      <c r="CC51871" s="2"/>
    </row>
    <row r="51872" spans="81:81">
      <c r="CC51872" s="2"/>
    </row>
    <row r="51873" spans="81:81">
      <c r="CC51873" s="2"/>
    </row>
    <row r="51874" spans="81:81">
      <c r="CC51874" s="2"/>
    </row>
    <row r="51875" spans="81:81">
      <c r="CC51875" s="2"/>
    </row>
    <row r="51876" spans="81:81">
      <c r="CC51876" s="2"/>
    </row>
    <row r="51877" spans="81:81">
      <c r="CC51877" s="2"/>
    </row>
    <row r="51878" spans="81:81">
      <c r="CC51878" s="2"/>
    </row>
    <row r="51879" spans="81:81">
      <c r="CC51879" s="2"/>
    </row>
    <row r="51880" spans="81:81">
      <c r="CC51880" s="2"/>
    </row>
    <row r="51881" spans="81:81">
      <c r="CC51881" s="2"/>
    </row>
    <row r="51882" spans="81:81">
      <c r="CC51882" s="2"/>
    </row>
    <row r="51883" spans="81:81">
      <c r="CC51883" s="2"/>
    </row>
    <row r="51884" spans="81:81">
      <c r="CC51884" s="2"/>
    </row>
    <row r="51885" spans="81:81">
      <c r="CC51885" s="2"/>
    </row>
    <row r="51886" spans="81:81">
      <c r="CC51886" s="2"/>
    </row>
    <row r="51887" spans="81:81">
      <c r="CC51887" s="2"/>
    </row>
    <row r="51888" spans="81:81">
      <c r="CC51888" s="2"/>
    </row>
    <row r="51889" spans="81:81">
      <c r="CC51889" s="2"/>
    </row>
    <row r="51890" spans="81:81">
      <c r="CC51890" s="2"/>
    </row>
    <row r="51891" spans="81:81">
      <c r="CC51891" s="2"/>
    </row>
    <row r="51892" spans="81:81">
      <c r="CC51892" s="2"/>
    </row>
    <row r="51893" spans="81:81">
      <c r="CC51893" s="2"/>
    </row>
    <row r="51894" spans="81:81">
      <c r="CC51894" s="2"/>
    </row>
    <row r="51895" spans="81:81">
      <c r="CC51895" s="2"/>
    </row>
    <row r="51896" spans="81:81">
      <c r="CC51896" s="2"/>
    </row>
    <row r="51897" spans="81:81">
      <c r="CC51897" s="2"/>
    </row>
    <row r="51898" spans="81:81">
      <c r="CC51898" s="2"/>
    </row>
    <row r="51899" spans="81:81">
      <c r="CC51899" s="2"/>
    </row>
    <row r="51900" spans="81:81">
      <c r="CC51900" s="2"/>
    </row>
    <row r="51901" spans="81:81">
      <c r="CC51901" s="2"/>
    </row>
    <row r="51902" spans="81:81">
      <c r="CC51902" s="2"/>
    </row>
    <row r="51903" spans="81:81">
      <c r="CC51903" s="2"/>
    </row>
    <row r="51904" spans="81:81">
      <c r="CC51904" s="2"/>
    </row>
    <row r="51905" spans="81:81">
      <c r="CC51905" s="2"/>
    </row>
    <row r="51906" spans="81:81">
      <c r="CC51906" s="2"/>
    </row>
    <row r="51907" spans="81:81">
      <c r="CC51907" s="2"/>
    </row>
    <row r="51908" spans="81:81">
      <c r="CC51908" s="2"/>
    </row>
    <row r="51909" spans="81:81">
      <c r="CC51909" s="2"/>
    </row>
    <row r="51910" spans="81:81">
      <c r="CC51910" s="2"/>
    </row>
    <row r="51911" spans="81:81">
      <c r="CC51911" s="2"/>
    </row>
    <row r="51912" spans="81:81">
      <c r="CC51912" s="2"/>
    </row>
    <row r="51913" spans="81:81">
      <c r="CC51913" s="2"/>
    </row>
    <row r="51914" spans="81:81">
      <c r="CC51914" s="2"/>
    </row>
    <row r="51915" spans="81:81">
      <c r="CC51915" s="2"/>
    </row>
    <row r="51916" spans="81:81">
      <c r="CC51916" s="2"/>
    </row>
    <row r="51917" spans="81:81">
      <c r="CC51917" s="2"/>
    </row>
    <row r="51918" spans="81:81">
      <c r="CC51918" s="2"/>
    </row>
    <row r="51919" spans="81:81">
      <c r="CC51919" s="2"/>
    </row>
    <row r="51920" spans="81:81">
      <c r="CC51920" s="2"/>
    </row>
    <row r="51921" spans="81:81">
      <c r="CC51921" s="2"/>
    </row>
    <row r="51922" spans="81:81">
      <c r="CC51922" s="2"/>
    </row>
    <row r="51923" spans="81:81">
      <c r="CC51923" s="2"/>
    </row>
    <row r="51924" spans="81:81">
      <c r="CC51924" s="2"/>
    </row>
    <row r="51925" spans="81:81">
      <c r="CC51925" s="2"/>
    </row>
    <row r="51926" spans="81:81">
      <c r="CC51926" s="2"/>
    </row>
    <row r="51927" spans="81:81">
      <c r="CC51927" s="2"/>
    </row>
    <row r="51928" spans="81:81">
      <c r="CC51928" s="2"/>
    </row>
    <row r="51929" spans="81:81">
      <c r="CC51929" s="2"/>
    </row>
    <row r="51930" spans="81:81">
      <c r="CC51930" s="2"/>
    </row>
    <row r="51931" spans="81:81">
      <c r="CC51931" s="2"/>
    </row>
    <row r="51932" spans="81:81">
      <c r="CC51932" s="2"/>
    </row>
    <row r="51933" spans="81:81">
      <c r="CC51933" s="2"/>
    </row>
    <row r="51934" spans="81:81">
      <c r="CC51934" s="2"/>
    </row>
    <row r="51935" spans="81:81">
      <c r="CC51935" s="2"/>
    </row>
    <row r="51936" spans="81:81">
      <c r="CC51936" s="2"/>
    </row>
    <row r="51937" spans="81:81">
      <c r="CC51937" s="2"/>
    </row>
    <row r="51938" spans="81:81">
      <c r="CC51938" s="2"/>
    </row>
    <row r="51939" spans="81:81">
      <c r="CC51939" s="2"/>
    </row>
    <row r="51940" spans="81:81">
      <c r="CC51940" s="2"/>
    </row>
    <row r="51941" spans="81:81">
      <c r="CC51941" s="2"/>
    </row>
    <row r="51942" spans="81:81">
      <c r="CC51942" s="2"/>
    </row>
    <row r="51943" spans="81:81">
      <c r="CC51943" s="2"/>
    </row>
    <row r="51944" spans="81:81">
      <c r="CC51944" s="2"/>
    </row>
    <row r="51945" spans="81:81">
      <c r="CC51945" s="2"/>
    </row>
    <row r="51946" spans="81:81">
      <c r="CC51946" s="2"/>
    </row>
    <row r="51947" spans="81:81">
      <c r="CC51947" s="2"/>
    </row>
    <row r="51948" spans="81:81">
      <c r="CC51948" s="2"/>
    </row>
    <row r="51949" spans="81:81">
      <c r="CC51949" s="2"/>
    </row>
    <row r="51950" spans="81:81">
      <c r="CC51950" s="2"/>
    </row>
    <row r="51951" spans="81:81">
      <c r="CC51951" s="2"/>
    </row>
    <row r="51952" spans="81:81">
      <c r="CC51952" s="2"/>
    </row>
    <row r="51953" spans="81:81">
      <c r="CC51953" s="2"/>
    </row>
    <row r="51954" spans="81:81">
      <c r="CC51954" s="2"/>
    </row>
    <row r="51955" spans="81:81">
      <c r="CC51955" s="2"/>
    </row>
    <row r="51956" spans="81:81">
      <c r="CC51956" s="2"/>
    </row>
    <row r="51957" spans="81:81">
      <c r="CC51957" s="2"/>
    </row>
    <row r="51958" spans="81:81">
      <c r="CC51958" s="2"/>
    </row>
    <row r="51959" spans="81:81">
      <c r="CC51959" s="2"/>
    </row>
    <row r="51960" spans="81:81">
      <c r="CC51960" s="2"/>
    </row>
    <row r="51961" spans="81:81">
      <c r="CC51961" s="2"/>
    </row>
    <row r="51962" spans="81:81">
      <c r="CC51962" s="2"/>
    </row>
    <row r="51963" spans="81:81">
      <c r="CC51963" s="2"/>
    </row>
    <row r="51964" spans="81:81">
      <c r="CC51964" s="2"/>
    </row>
    <row r="51965" spans="81:81">
      <c r="CC51965" s="2"/>
    </row>
    <row r="51966" spans="81:81">
      <c r="CC51966" s="2"/>
    </row>
    <row r="51967" spans="81:81">
      <c r="CC51967" s="2"/>
    </row>
    <row r="51968" spans="81:81">
      <c r="CC51968" s="2"/>
    </row>
    <row r="51969" spans="81:81">
      <c r="CC51969" s="2"/>
    </row>
    <row r="51970" spans="81:81">
      <c r="CC51970" s="2"/>
    </row>
    <row r="51971" spans="81:81">
      <c r="CC51971" s="2"/>
    </row>
    <row r="51972" spans="81:81">
      <c r="CC51972" s="2"/>
    </row>
    <row r="51973" spans="81:81">
      <c r="CC51973" s="2"/>
    </row>
    <row r="51974" spans="81:81">
      <c r="CC51974" s="2"/>
    </row>
    <row r="51975" spans="81:81">
      <c r="CC51975" s="2"/>
    </row>
    <row r="51976" spans="81:81">
      <c r="CC51976" s="2"/>
    </row>
    <row r="51977" spans="81:81">
      <c r="CC51977" s="2"/>
    </row>
    <row r="51978" spans="81:81">
      <c r="CC51978" s="2"/>
    </row>
    <row r="51979" spans="81:81">
      <c r="CC51979" s="2"/>
    </row>
    <row r="51980" spans="81:81">
      <c r="CC51980" s="2"/>
    </row>
    <row r="51981" spans="81:81">
      <c r="CC51981" s="2"/>
    </row>
    <row r="51982" spans="81:81">
      <c r="CC51982" s="2"/>
    </row>
    <row r="51983" spans="81:81">
      <c r="CC51983" s="2"/>
    </row>
    <row r="51984" spans="81:81">
      <c r="CC51984" s="2"/>
    </row>
    <row r="51985" spans="81:81">
      <c r="CC51985" s="2"/>
    </row>
    <row r="51986" spans="81:81">
      <c r="CC51986" s="2"/>
    </row>
    <row r="51987" spans="81:81">
      <c r="CC51987" s="2"/>
    </row>
    <row r="51988" spans="81:81">
      <c r="CC51988" s="2"/>
    </row>
    <row r="51989" spans="81:81">
      <c r="CC51989" s="2"/>
    </row>
    <row r="51990" spans="81:81">
      <c r="CC51990" s="2"/>
    </row>
    <row r="51991" spans="81:81">
      <c r="CC51991" s="2"/>
    </row>
    <row r="51992" spans="81:81">
      <c r="CC51992" s="2"/>
    </row>
    <row r="51993" spans="81:81">
      <c r="CC51993" s="2"/>
    </row>
    <row r="51994" spans="81:81">
      <c r="CC51994" s="2"/>
    </row>
    <row r="51995" spans="81:81">
      <c r="CC51995" s="2"/>
    </row>
    <row r="51996" spans="81:81">
      <c r="CC51996" s="2"/>
    </row>
    <row r="51997" spans="81:81">
      <c r="CC51997" s="2"/>
    </row>
    <row r="51998" spans="81:81">
      <c r="CC51998" s="2"/>
    </row>
    <row r="51999" spans="81:81">
      <c r="CC51999" s="2"/>
    </row>
    <row r="52000" spans="81:81">
      <c r="CC52000" s="2"/>
    </row>
    <row r="52001" spans="81:81">
      <c r="CC52001" s="2"/>
    </row>
    <row r="52002" spans="81:81">
      <c r="CC52002" s="2"/>
    </row>
    <row r="52003" spans="81:81">
      <c r="CC52003" s="2"/>
    </row>
    <row r="52004" spans="81:81">
      <c r="CC52004" s="2"/>
    </row>
    <row r="52005" spans="81:81">
      <c r="CC52005" s="2"/>
    </row>
    <row r="52006" spans="81:81">
      <c r="CC52006" s="2"/>
    </row>
    <row r="52007" spans="81:81">
      <c r="CC52007" s="2"/>
    </row>
    <row r="52008" spans="81:81">
      <c r="CC52008" s="2"/>
    </row>
    <row r="52009" spans="81:81">
      <c r="CC52009" s="2"/>
    </row>
    <row r="52010" spans="81:81">
      <c r="CC52010" s="2"/>
    </row>
    <row r="52011" spans="81:81">
      <c r="CC52011" s="2"/>
    </row>
    <row r="52012" spans="81:81">
      <c r="CC52012" s="2"/>
    </row>
    <row r="52013" spans="81:81">
      <c r="CC52013" s="2"/>
    </row>
    <row r="52014" spans="81:81">
      <c r="CC52014" s="2"/>
    </row>
    <row r="52015" spans="81:81">
      <c r="CC52015" s="2"/>
    </row>
    <row r="52016" spans="81:81">
      <c r="CC52016" s="2"/>
    </row>
    <row r="52017" spans="81:81">
      <c r="CC52017" s="2"/>
    </row>
    <row r="52018" spans="81:81">
      <c r="CC52018" s="2"/>
    </row>
    <row r="52019" spans="81:81">
      <c r="CC52019" s="2"/>
    </row>
    <row r="52020" spans="81:81">
      <c r="CC52020" s="2"/>
    </row>
    <row r="52021" spans="81:81">
      <c r="CC52021" s="2"/>
    </row>
    <row r="52022" spans="81:81">
      <c r="CC52022" s="2"/>
    </row>
    <row r="52023" spans="81:81">
      <c r="CC52023" s="2"/>
    </row>
    <row r="52024" spans="81:81">
      <c r="CC52024" s="2"/>
    </row>
    <row r="52025" spans="81:81">
      <c r="CC52025" s="2"/>
    </row>
    <row r="52026" spans="81:81">
      <c r="CC52026" s="2"/>
    </row>
    <row r="52027" spans="81:81">
      <c r="CC52027" s="2"/>
    </row>
    <row r="52028" spans="81:81">
      <c r="CC52028" s="2"/>
    </row>
    <row r="52029" spans="81:81">
      <c r="CC52029" s="2"/>
    </row>
    <row r="52030" spans="81:81">
      <c r="CC52030" s="2"/>
    </row>
    <row r="52031" spans="81:81">
      <c r="CC52031" s="2"/>
    </row>
    <row r="52032" spans="81:81">
      <c r="CC52032" s="2"/>
    </row>
    <row r="52033" spans="81:81">
      <c r="CC52033" s="2"/>
    </row>
    <row r="52034" spans="81:81">
      <c r="CC52034" s="2"/>
    </row>
    <row r="52035" spans="81:81">
      <c r="CC52035" s="2"/>
    </row>
    <row r="52036" spans="81:81">
      <c r="CC52036" s="2"/>
    </row>
    <row r="52037" spans="81:81">
      <c r="CC52037" s="2"/>
    </row>
    <row r="52038" spans="81:81">
      <c r="CC52038" s="2"/>
    </row>
    <row r="52039" spans="81:81">
      <c r="CC52039" s="2"/>
    </row>
    <row r="52040" spans="81:81">
      <c r="CC52040" s="2"/>
    </row>
    <row r="52041" spans="81:81">
      <c r="CC52041" s="2"/>
    </row>
    <row r="52042" spans="81:81">
      <c r="CC52042" s="2"/>
    </row>
    <row r="52043" spans="81:81">
      <c r="CC52043" s="2"/>
    </row>
    <row r="52044" spans="81:81">
      <c r="CC52044" s="2"/>
    </row>
    <row r="52045" spans="81:81">
      <c r="CC52045" s="2"/>
    </row>
    <row r="52046" spans="81:81">
      <c r="CC52046" s="2"/>
    </row>
    <row r="52047" spans="81:81">
      <c r="CC52047" s="2"/>
    </row>
    <row r="52048" spans="81:81">
      <c r="CC52048" s="2"/>
    </row>
    <row r="52049" spans="81:81">
      <c r="CC52049" s="2"/>
    </row>
    <row r="52050" spans="81:81">
      <c r="CC52050" s="2"/>
    </row>
    <row r="52051" spans="81:81">
      <c r="CC52051" s="2"/>
    </row>
    <row r="52052" spans="81:81">
      <c r="CC52052" s="2"/>
    </row>
    <row r="52053" spans="81:81">
      <c r="CC52053" s="2"/>
    </row>
    <row r="52054" spans="81:81">
      <c r="CC52054" s="2"/>
    </row>
    <row r="52055" spans="81:81">
      <c r="CC52055" s="2"/>
    </row>
    <row r="52056" spans="81:81">
      <c r="CC52056" s="2"/>
    </row>
    <row r="52057" spans="81:81">
      <c r="CC52057" s="2"/>
    </row>
    <row r="52058" spans="81:81">
      <c r="CC52058" s="2"/>
    </row>
    <row r="52059" spans="81:81">
      <c r="CC52059" s="2"/>
    </row>
    <row r="52060" spans="81:81">
      <c r="CC52060" s="2"/>
    </row>
    <row r="52061" spans="81:81">
      <c r="CC52061" s="2"/>
    </row>
    <row r="52062" spans="81:81">
      <c r="CC52062" s="2"/>
    </row>
    <row r="52063" spans="81:81">
      <c r="CC52063" s="2"/>
    </row>
    <row r="52064" spans="81:81">
      <c r="CC52064" s="2"/>
    </row>
    <row r="52065" spans="81:81">
      <c r="CC52065" s="2"/>
    </row>
    <row r="52066" spans="81:81">
      <c r="CC52066" s="2"/>
    </row>
    <row r="52067" spans="81:81">
      <c r="CC52067" s="2"/>
    </row>
    <row r="52068" spans="81:81">
      <c r="CC52068" s="2"/>
    </row>
    <row r="52069" spans="81:81">
      <c r="CC52069" s="2"/>
    </row>
    <row r="52070" spans="81:81">
      <c r="CC52070" s="2"/>
    </row>
    <row r="52071" spans="81:81">
      <c r="CC52071" s="2"/>
    </row>
    <row r="52072" spans="81:81">
      <c r="CC52072" s="2"/>
    </row>
    <row r="52073" spans="81:81">
      <c r="CC52073" s="2"/>
    </row>
    <row r="52074" spans="81:81">
      <c r="CC52074" s="2"/>
    </row>
    <row r="52075" spans="81:81">
      <c r="CC52075" s="2"/>
    </row>
    <row r="52076" spans="81:81">
      <c r="CC52076" s="2"/>
    </row>
    <row r="52077" spans="81:81">
      <c r="CC52077" s="2"/>
    </row>
    <row r="52078" spans="81:81">
      <c r="CC52078" s="2"/>
    </row>
    <row r="52079" spans="81:81">
      <c r="CC52079" s="2"/>
    </row>
    <row r="52080" spans="81:81">
      <c r="CC52080" s="2"/>
    </row>
    <row r="52081" spans="81:81">
      <c r="CC52081" s="2"/>
    </row>
    <row r="52082" spans="81:81">
      <c r="CC52082" s="2"/>
    </row>
    <row r="52083" spans="81:81">
      <c r="CC52083" s="2"/>
    </row>
    <row r="52084" spans="81:81">
      <c r="CC52084" s="2"/>
    </row>
    <row r="52085" spans="81:81">
      <c r="CC52085" s="2"/>
    </row>
    <row r="52086" spans="81:81">
      <c r="CC52086" s="2"/>
    </row>
    <row r="52087" spans="81:81">
      <c r="CC52087" s="2"/>
    </row>
    <row r="52088" spans="81:81">
      <c r="CC52088" s="2"/>
    </row>
    <row r="52089" spans="81:81">
      <c r="CC52089" s="2"/>
    </row>
    <row r="52090" spans="81:81">
      <c r="CC52090" s="2"/>
    </row>
    <row r="52091" spans="81:81">
      <c r="CC52091" s="2"/>
    </row>
    <row r="52092" spans="81:81">
      <c r="CC52092" s="2"/>
    </row>
    <row r="52093" spans="81:81">
      <c r="CC52093" s="2"/>
    </row>
    <row r="52094" spans="81:81">
      <c r="CC52094" s="2"/>
    </row>
    <row r="52095" spans="81:81">
      <c r="CC52095" s="2"/>
    </row>
    <row r="52096" spans="81:81">
      <c r="CC52096" s="2"/>
    </row>
    <row r="52097" spans="81:81">
      <c r="CC52097" s="2"/>
    </row>
    <row r="52098" spans="81:81">
      <c r="CC52098" s="2"/>
    </row>
    <row r="52099" spans="81:81">
      <c r="CC52099" s="2"/>
    </row>
    <row r="52100" spans="81:81">
      <c r="CC52100" s="2"/>
    </row>
    <row r="52101" spans="81:81">
      <c r="CC52101" s="2"/>
    </row>
    <row r="52102" spans="81:81">
      <c r="CC52102" s="2"/>
    </row>
    <row r="52103" spans="81:81">
      <c r="CC52103" s="2"/>
    </row>
    <row r="52104" spans="81:81">
      <c r="CC52104" s="2"/>
    </row>
    <row r="52105" spans="81:81">
      <c r="CC52105" s="2"/>
    </row>
    <row r="52106" spans="81:81">
      <c r="CC52106" s="2"/>
    </row>
    <row r="52107" spans="81:81">
      <c r="CC52107" s="2"/>
    </row>
    <row r="52108" spans="81:81">
      <c r="CC52108" s="2"/>
    </row>
    <row r="52109" spans="81:81">
      <c r="CC52109" s="2"/>
    </row>
    <row r="52110" spans="81:81">
      <c r="CC52110" s="2"/>
    </row>
    <row r="52111" spans="81:81">
      <c r="CC52111" s="2"/>
    </row>
    <row r="52112" spans="81:81">
      <c r="CC52112" s="2"/>
    </row>
    <row r="52113" spans="81:81">
      <c r="CC52113" s="2"/>
    </row>
    <row r="52114" spans="81:81">
      <c r="CC52114" s="2"/>
    </row>
    <row r="52115" spans="81:81">
      <c r="CC52115" s="2"/>
    </row>
    <row r="52116" spans="81:81">
      <c r="CC52116" s="2"/>
    </row>
    <row r="52117" spans="81:81">
      <c r="CC52117" s="2"/>
    </row>
    <row r="52118" spans="81:81">
      <c r="CC52118" s="2"/>
    </row>
    <row r="52119" spans="81:81">
      <c r="CC52119" s="2"/>
    </row>
    <row r="52120" spans="81:81">
      <c r="CC52120" s="2"/>
    </row>
    <row r="52121" spans="81:81">
      <c r="CC52121" s="2"/>
    </row>
    <row r="52122" spans="81:81">
      <c r="CC52122" s="2"/>
    </row>
    <row r="52123" spans="81:81">
      <c r="CC52123" s="2"/>
    </row>
    <row r="52124" spans="81:81">
      <c r="CC52124" s="2"/>
    </row>
    <row r="52125" spans="81:81">
      <c r="CC52125" s="2"/>
    </row>
    <row r="52126" spans="81:81">
      <c r="CC52126" s="2"/>
    </row>
    <row r="52127" spans="81:81">
      <c r="CC52127" s="2"/>
    </row>
    <row r="52128" spans="81:81">
      <c r="CC52128" s="2"/>
    </row>
    <row r="52129" spans="81:81">
      <c r="CC52129" s="2"/>
    </row>
    <row r="52130" spans="81:81">
      <c r="CC52130" s="2"/>
    </row>
    <row r="52131" spans="81:81">
      <c r="CC52131" s="2"/>
    </row>
    <row r="52132" spans="81:81">
      <c r="CC52132" s="2"/>
    </row>
    <row r="52133" spans="81:81">
      <c r="CC52133" s="2"/>
    </row>
    <row r="52134" spans="81:81">
      <c r="CC52134" s="2"/>
    </row>
    <row r="52135" spans="81:81">
      <c r="CC52135" s="2"/>
    </row>
    <row r="52136" spans="81:81">
      <c r="CC52136" s="2"/>
    </row>
    <row r="52137" spans="81:81">
      <c r="CC52137" s="2"/>
    </row>
    <row r="52138" spans="81:81">
      <c r="CC52138" s="2"/>
    </row>
    <row r="52139" spans="81:81">
      <c r="CC52139" s="2"/>
    </row>
    <row r="52140" spans="81:81">
      <c r="CC52140" s="2"/>
    </row>
    <row r="52141" spans="81:81">
      <c r="CC52141" s="2"/>
    </row>
    <row r="52142" spans="81:81">
      <c r="CC52142" s="2"/>
    </row>
    <row r="52143" spans="81:81">
      <c r="CC52143" s="2"/>
    </row>
    <row r="52144" spans="81:81">
      <c r="CC52144" s="2"/>
    </row>
    <row r="52145" spans="81:81">
      <c r="CC52145" s="2"/>
    </row>
    <row r="52146" spans="81:81">
      <c r="CC52146" s="2"/>
    </row>
    <row r="52147" spans="81:81">
      <c r="CC52147" s="2"/>
    </row>
    <row r="52148" spans="81:81">
      <c r="CC52148" s="2"/>
    </row>
    <row r="52149" spans="81:81">
      <c r="CC52149" s="2"/>
    </row>
    <row r="52150" spans="81:81">
      <c r="CC52150" s="2"/>
    </row>
    <row r="52151" spans="81:81">
      <c r="CC52151" s="2"/>
    </row>
    <row r="52152" spans="81:81">
      <c r="CC52152" s="2"/>
    </row>
    <row r="52153" spans="81:81">
      <c r="CC52153" s="2"/>
    </row>
    <row r="52154" spans="81:81">
      <c r="CC52154" s="2"/>
    </row>
    <row r="52155" spans="81:81">
      <c r="CC52155" s="2"/>
    </row>
    <row r="52156" spans="81:81">
      <c r="CC52156" s="2"/>
    </row>
    <row r="52157" spans="81:81">
      <c r="CC52157" s="2"/>
    </row>
    <row r="52158" spans="81:81">
      <c r="CC52158" s="2"/>
    </row>
    <row r="52159" spans="81:81">
      <c r="CC52159" s="2"/>
    </row>
    <row r="52160" spans="81:81">
      <c r="CC52160" s="2"/>
    </row>
    <row r="52161" spans="81:81">
      <c r="CC52161" s="2"/>
    </row>
    <row r="52162" spans="81:81">
      <c r="CC52162" s="2"/>
    </row>
    <row r="52163" spans="81:81">
      <c r="CC52163" s="2"/>
    </row>
    <row r="52164" spans="81:81">
      <c r="CC52164" s="2"/>
    </row>
    <row r="52165" spans="81:81">
      <c r="CC52165" s="2"/>
    </row>
    <row r="52166" spans="81:81">
      <c r="CC52166" s="2"/>
    </row>
    <row r="52167" spans="81:81">
      <c r="CC52167" s="2"/>
    </row>
    <row r="52168" spans="81:81">
      <c r="CC52168" s="2"/>
    </row>
    <row r="52169" spans="81:81">
      <c r="CC52169" s="2"/>
    </row>
    <row r="52170" spans="81:81">
      <c r="CC52170" s="2"/>
    </row>
    <row r="52171" spans="81:81">
      <c r="CC52171" s="2"/>
    </row>
    <row r="52172" spans="81:81">
      <c r="CC52172" s="2"/>
    </row>
    <row r="52173" spans="81:81">
      <c r="CC52173" s="2"/>
    </row>
    <row r="52174" spans="81:81">
      <c r="CC52174" s="2"/>
    </row>
    <row r="52175" spans="81:81">
      <c r="CC52175" s="2"/>
    </row>
    <row r="52176" spans="81:81">
      <c r="CC52176" s="2"/>
    </row>
    <row r="52177" spans="81:81">
      <c r="CC52177" s="2"/>
    </row>
    <row r="52178" spans="81:81">
      <c r="CC52178" s="2"/>
    </row>
    <row r="52179" spans="81:81">
      <c r="CC52179" s="2"/>
    </row>
    <row r="52180" spans="81:81">
      <c r="CC52180" s="2"/>
    </row>
    <row r="52181" spans="81:81">
      <c r="CC52181" s="2"/>
    </row>
    <row r="52182" spans="81:81">
      <c r="CC52182" s="2"/>
    </row>
    <row r="52183" spans="81:81">
      <c r="CC52183" s="2"/>
    </row>
    <row r="52184" spans="81:81">
      <c r="CC52184" s="2"/>
    </row>
    <row r="52185" spans="81:81">
      <c r="CC52185" s="2"/>
    </row>
    <row r="52186" spans="81:81">
      <c r="CC52186" s="2"/>
    </row>
    <row r="52187" spans="81:81">
      <c r="CC52187" s="2"/>
    </row>
    <row r="52188" spans="81:81">
      <c r="CC52188" s="2"/>
    </row>
    <row r="52189" spans="81:81">
      <c r="CC52189" s="2"/>
    </row>
    <row r="52190" spans="81:81">
      <c r="CC52190" s="2"/>
    </row>
    <row r="52191" spans="81:81">
      <c r="CC52191" s="2"/>
    </row>
    <row r="52192" spans="81:81">
      <c r="CC52192" s="2"/>
    </row>
    <row r="52193" spans="81:81">
      <c r="CC52193" s="2"/>
    </row>
    <row r="52194" spans="81:81">
      <c r="CC52194" s="2"/>
    </row>
    <row r="52195" spans="81:81">
      <c r="CC52195" s="2"/>
    </row>
    <row r="52196" spans="81:81">
      <c r="CC52196" s="2"/>
    </row>
    <row r="52197" spans="81:81">
      <c r="CC52197" s="2"/>
    </row>
    <row r="52198" spans="81:81">
      <c r="CC52198" s="2"/>
    </row>
    <row r="52199" spans="81:81">
      <c r="CC52199" s="2"/>
    </row>
    <row r="52200" spans="81:81">
      <c r="CC52200" s="2"/>
    </row>
    <row r="52201" spans="81:81">
      <c r="CC52201" s="2"/>
    </row>
    <row r="52202" spans="81:81">
      <c r="CC52202" s="2"/>
    </row>
    <row r="52203" spans="81:81">
      <c r="CC52203" s="2"/>
    </row>
    <row r="52204" spans="81:81">
      <c r="CC52204" s="2"/>
    </row>
    <row r="52205" spans="81:81">
      <c r="CC52205" s="2"/>
    </row>
    <row r="52206" spans="81:81">
      <c r="CC52206" s="2"/>
    </row>
    <row r="52207" spans="81:81">
      <c r="CC52207" s="2"/>
    </row>
    <row r="52208" spans="81:81">
      <c r="CC52208" s="2"/>
    </row>
    <row r="52209" spans="81:81">
      <c r="CC52209" s="2"/>
    </row>
    <row r="52210" spans="81:81">
      <c r="CC52210" s="2"/>
    </row>
    <row r="52211" spans="81:81">
      <c r="CC52211" s="2"/>
    </row>
    <row r="52212" spans="81:81">
      <c r="CC52212" s="2"/>
    </row>
    <row r="52213" spans="81:81">
      <c r="CC52213" s="2"/>
    </row>
    <row r="52214" spans="81:81">
      <c r="CC52214" s="2"/>
    </row>
    <row r="52215" spans="81:81">
      <c r="CC52215" s="2"/>
    </row>
    <row r="52216" spans="81:81">
      <c r="CC52216" s="2"/>
    </row>
    <row r="52217" spans="81:81">
      <c r="CC52217" s="2"/>
    </row>
    <row r="52218" spans="81:81">
      <c r="CC52218" s="2"/>
    </row>
    <row r="52219" spans="81:81">
      <c r="CC52219" s="2"/>
    </row>
    <row r="52220" spans="81:81">
      <c r="CC52220" s="2"/>
    </row>
    <row r="52221" spans="81:81">
      <c r="CC52221" s="2"/>
    </row>
    <row r="52222" spans="81:81">
      <c r="CC52222" s="2"/>
    </row>
    <row r="52223" spans="81:81">
      <c r="CC52223" s="2"/>
    </row>
    <row r="52224" spans="81:81">
      <c r="CC52224" s="2"/>
    </row>
    <row r="52225" spans="81:81">
      <c r="CC52225" s="2"/>
    </row>
    <row r="52226" spans="81:81">
      <c r="CC52226" s="2"/>
    </row>
    <row r="52227" spans="81:81">
      <c r="CC52227" s="2"/>
    </row>
    <row r="52228" spans="81:81">
      <c r="CC52228" s="2"/>
    </row>
    <row r="52229" spans="81:81">
      <c r="CC52229" s="2"/>
    </row>
    <row r="52230" spans="81:81">
      <c r="CC52230" s="2"/>
    </row>
    <row r="52231" spans="81:81">
      <c r="CC52231" s="2"/>
    </row>
    <row r="52232" spans="81:81">
      <c r="CC52232" s="2"/>
    </row>
    <row r="52233" spans="81:81">
      <c r="CC52233" s="2"/>
    </row>
    <row r="52234" spans="81:81">
      <c r="CC52234" s="2"/>
    </row>
    <row r="52235" spans="81:81">
      <c r="CC52235" s="2"/>
    </row>
    <row r="52236" spans="81:81">
      <c r="CC52236" s="2"/>
    </row>
    <row r="52237" spans="81:81">
      <c r="CC52237" s="2"/>
    </row>
    <row r="52238" spans="81:81">
      <c r="CC52238" s="2"/>
    </row>
    <row r="52239" spans="81:81">
      <c r="CC52239" s="2"/>
    </row>
    <row r="52240" spans="81:81">
      <c r="CC52240" s="2"/>
    </row>
    <row r="52241" spans="81:81">
      <c r="CC52241" s="2"/>
    </row>
    <row r="52242" spans="81:81">
      <c r="CC52242" s="2"/>
    </row>
    <row r="52243" spans="81:81">
      <c r="CC52243" s="2"/>
    </row>
    <row r="52244" spans="81:81">
      <c r="CC52244" s="2"/>
    </row>
    <row r="52245" spans="81:81">
      <c r="CC52245" s="2"/>
    </row>
    <row r="52246" spans="81:81">
      <c r="CC52246" s="2"/>
    </row>
    <row r="52247" spans="81:81">
      <c r="CC52247" s="2"/>
    </row>
    <row r="52248" spans="81:81">
      <c r="CC52248" s="2"/>
    </row>
    <row r="52249" spans="81:81">
      <c r="CC52249" s="2"/>
    </row>
    <row r="52250" spans="81:81">
      <c r="CC52250" s="2"/>
    </row>
    <row r="52251" spans="81:81">
      <c r="CC52251" s="2"/>
    </row>
    <row r="52252" spans="81:81">
      <c r="CC52252" s="2"/>
    </row>
    <row r="52253" spans="81:81">
      <c r="CC52253" s="2"/>
    </row>
    <row r="52254" spans="81:81">
      <c r="CC52254" s="2"/>
    </row>
    <row r="52255" spans="81:81">
      <c r="CC52255" s="2"/>
    </row>
    <row r="52256" spans="81:81">
      <c r="CC52256" s="2"/>
    </row>
    <row r="52257" spans="81:81">
      <c r="CC52257" s="2"/>
    </row>
    <row r="52258" spans="81:81">
      <c r="CC52258" s="2"/>
    </row>
    <row r="52259" spans="81:81">
      <c r="CC52259" s="2"/>
    </row>
    <row r="52260" spans="81:81">
      <c r="CC52260" s="2"/>
    </row>
    <row r="52261" spans="81:81">
      <c r="CC52261" s="2"/>
    </row>
    <row r="52262" spans="81:81">
      <c r="CC52262" s="2"/>
    </row>
    <row r="52263" spans="81:81">
      <c r="CC52263" s="2"/>
    </row>
    <row r="52264" spans="81:81">
      <c r="CC52264" s="2"/>
    </row>
    <row r="52265" spans="81:81">
      <c r="CC52265" s="2"/>
    </row>
    <row r="52266" spans="81:81">
      <c r="CC52266" s="2"/>
    </row>
    <row r="52267" spans="81:81">
      <c r="CC52267" s="2"/>
    </row>
    <row r="52268" spans="81:81">
      <c r="CC52268" s="2"/>
    </row>
    <row r="52269" spans="81:81">
      <c r="CC52269" s="2"/>
    </row>
    <row r="52270" spans="81:81">
      <c r="CC52270" s="2"/>
    </row>
    <row r="52271" spans="81:81">
      <c r="CC52271" s="2"/>
    </row>
    <row r="52272" spans="81:81">
      <c r="CC52272" s="2"/>
    </row>
    <row r="52273" spans="81:81">
      <c r="CC52273" s="2"/>
    </row>
    <row r="52274" spans="81:81">
      <c r="CC52274" s="2"/>
    </row>
    <row r="52275" spans="81:81">
      <c r="CC52275" s="2"/>
    </row>
    <row r="52276" spans="81:81">
      <c r="CC52276" s="2"/>
    </row>
    <row r="52277" spans="81:81">
      <c r="CC52277" s="2"/>
    </row>
    <row r="52278" spans="81:81">
      <c r="CC52278" s="2"/>
    </row>
    <row r="52279" spans="81:81">
      <c r="CC52279" s="2"/>
    </row>
    <row r="52280" spans="81:81">
      <c r="CC52280" s="2"/>
    </row>
    <row r="52281" spans="81:81">
      <c r="CC52281" s="2"/>
    </row>
    <row r="52282" spans="81:81">
      <c r="CC52282" s="2"/>
    </row>
    <row r="52283" spans="81:81">
      <c r="CC52283" s="2"/>
    </row>
    <row r="52284" spans="81:81">
      <c r="CC52284" s="2"/>
    </row>
    <row r="52285" spans="81:81">
      <c r="CC52285" s="2"/>
    </row>
    <row r="52286" spans="81:81">
      <c r="CC52286" s="2"/>
    </row>
    <row r="52287" spans="81:81">
      <c r="CC52287" s="2"/>
    </row>
    <row r="52288" spans="81:81">
      <c r="CC52288" s="2"/>
    </row>
    <row r="52289" spans="81:81">
      <c r="CC52289" s="2"/>
    </row>
    <row r="52290" spans="81:81">
      <c r="CC52290" s="2"/>
    </row>
    <row r="52291" spans="81:81">
      <c r="CC52291" s="2"/>
    </row>
    <row r="52292" spans="81:81">
      <c r="CC52292" s="2"/>
    </row>
    <row r="52293" spans="81:81">
      <c r="CC52293" s="2"/>
    </row>
    <row r="52294" spans="81:81">
      <c r="CC52294" s="2"/>
    </row>
    <row r="52295" spans="81:81">
      <c r="CC52295" s="2"/>
    </row>
    <row r="52296" spans="81:81">
      <c r="CC52296" s="2"/>
    </row>
    <row r="52297" spans="81:81">
      <c r="CC52297" s="2"/>
    </row>
    <row r="52298" spans="81:81">
      <c r="CC52298" s="2"/>
    </row>
    <row r="52299" spans="81:81">
      <c r="CC52299" s="2"/>
    </row>
    <row r="52300" spans="81:81">
      <c r="CC52300" s="2"/>
    </row>
    <row r="52301" spans="81:81">
      <c r="CC52301" s="2"/>
    </row>
    <row r="52302" spans="81:81">
      <c r="CC52302" s="2"/>
    </row>
    <row r="52303" spans="81:81">
      <c r="CC52303" s="2"/>
    </row>
    <row r="52304" spans="81:81">
      <c r="CC52304" s="2"/>
    </row>
    <row r="52305" spans="81:81">
      <c r="CC52305" s="2"/>
    </row>
    <row r="52306" spans="81:81">
      <c r="CC52306" s="2"/>
    </row>
    <row r="52307" spans="81:81">
      <c r="CC52307" s="2"/>
    </row>
    <row r="52308" spans="81:81">
      <c r="CC52308" s="2"/>
    </row>
    <row r="52309" spans="81:81">
      <c r="CC52309" s="2"/>
    </row>
    <row r="52310" spans="81:81">
      <c r="CC52310" s="2"/>
    </row>
    <row r="52311" spans="81:81">
      <c r="CC52311" s="2"/>
    </row>
    <row r="52312" spans="81:81">
      <c r="CC52312" s="2"/>
    </row>
    <row r="52313" spans="81:81">
      <c r="CC52313" s="2"/>
    </row>
    <row r="52314" spans="81:81">
      <c r="CC52314" s="2"/>
    </row>
    <row r="52315" spans="81:81">
      <c r="CC52315" s="2"/>
    </row>
    <row r="52316" spans="81:81">
      <c r="CC52316" s="2"/>
    </row>
    <row r="52317" spans="81:81">
      <c r="CC52317" s="2"/>
    </row>
    <row r="52318" spans="81:81">
      <c r="CC52318" s="2"/>
    </row>
    <row r="52319" spans="81:81">
      <c r="CC52319" s="2"/>
    </row>
    <row r="52320" spans="81:81">
      <c r="CC52320" s="2"/>
    </row>
    <row r="52321" spans="81:81">
      <c r="CC52321" s="2"/>
    </row>
    <row r="52322" spans="81:81">
      <c r="CC52322" s="2"/>
    </row>
    <row r="52323" spans="81:81">
      <c r="CC52323" s="2"/>
    </row>
    <row r="52324" spans="81:81">
      <c r="CC52324" s="2"/>
    </row>
    <row r="52325" spans="81:81">
      <c r="CC52325" s="2"/>
    </row>
    <row r="52326" spans="81:81">
      <c r="CC52326" s="2"/>
    </row>
    <row r="52327" spans="81:81">
      <c r="CC52327" s="2"/>
    </row>
    <row r="52328" spans="81:81">
      <c r="CC52328" s="2"/>
    </row>
    <row r="52329" spans="81:81">
      <c r="CC52329" s="2"/>
    </row>
    <row r="52330" spans="81:81">
      <c r="CC52330" s="2"/>
    </row>
    <row r="52331" spans="81:81">
      <c r="CC52331" s="2"/>
    </row>
    <row r="52332" spans="81:81">
      <c r="CC52332" s="2"/>
    </row>
    <row r="52333" spans="81:81">
      <c r="CC52333" s="2"/>
    </row>
    <row r="52334" spans="81:81">
      <c r="CC52334" s="2"/>
    </row>
    <row r="52335" spans="81:81">
      <c r="CC52335" s="2"/>
    </row>
    <row r="52336" spans="81:81">
      <c r="CC52336" s="2"/>
    </row>
    <row r="52337" spans="81:81">
      <c r="CC52337" s="2"/>
    </row>
    <row r="52338" spans="81:81">
      <c r="CC52338" s="2"/>
    </row>
    <row r="52339" spans="81:81">
      <c r="CC52339" s="2"/>
    </row>
    <row r="52340" spans="81:81">
      <c r="CC52340" s="2"/>
    </row>
    <row r="52341" spans="81:81">
      <c r="CC52341" s="2"/>
    </row>
    <row r="52342" spans="81:81">
      <c r="CC52342" s="2"/>
    </row>
    <row r="52343" spans="81:81">
      <c r="CC52343" s="2"/>
    </row>
    <row r="52344" spans="81:81">
      <c r="CC52344" s="2"/>
    </row>
    <row r="52345" spans="81:81">
      <c r="CC52345" s="2"/>
    </row>
    <row r="52346" spans="81:81">
      <c r="CC52346" s="2"/>
    </row>
    <row r="52347" spans="81:81">
      <c r="CC52347" s="2"/>
    </row>
    <row r="52348" spans="81:81">
      <c r="CC52348" s="2"/>
    </row>
    <row r="52349" spans="81:81">
      <c r="CC52349" s="2"/>
    </row>
    <row r="52350" spans="81:81">
      <c r="CC52350" s="2"/>
    </row>
    <row r="52351" spans="81:81">
      <c r="CC52351" s="2"/>
    </row>
    <row r="52352" spans="81:81">
      <c r="CC52352" s="2"/>
    </row>
    <row r="52353" spans="81:81">
      <c r="CC52353" s="2"/>
    </row>
    <row r="52354" spans="81:81">
      <c r="CC52354" s="2"/>
    </row>
    <row r="52355" spans="81:81">
      <c r="CC52355" s="2"/>
    </row>
    <row r="52356" spans="81:81">
      <c r="CC52356" s="2"/>
    </row>
    <row r="52357" spans="81:81">
      <c r="CC52357" s="2"/>
    </row>
    <row r="52358" spans="81:81">
      <c r="CC52358" s="2"/>
    </row>
    <row r="52359" spans="81:81">
      <c r="CC52359" s="2"/>
    </row>
    <row r="52360" spans="81:81">
      <c r="CC52360" s="2"/>
    </row>
    <row r="52361" spans="81:81">
      <c r="CC52361" s="2"/>
    </row>
    <row r="52362" spans="81:81">
      <c r="CC52362" s="2"/>
    </row>
    <row r="52363" spans="81:81">
      <c r="CC52363" s="2"/>
    </row>
    <row r="52364" spans="81:81">
      <c r="CC52364" s="2"/>
    </row>
    <row r="52365" spans="81:81">
      <c r="CC52365" s="2"/>
    </row>
    <row r="52366" spans="81:81">
      <c r="CC52366" s="2"/>
    </row>
    <row r="52367" spans="81:81">
      <c r="CC52367" s="2"/>
    </row>
    <row r="52368" spans="81:81">
      <c r="CC52368" s="2"/>
    </row>
    <row r="52369" spans="81:81">
      <c r="CC52369" s="2"/>
    </row>
    <row r="52370" spans="81:81">
      <c r="CC52370" s="2"/>
    </row>
    <row r="52371" spans="81:81">
      <c r="CC52371" s="2"/>
    </row>
    <row r="52372" spans="81:81">
      <c r="CC52372" s="2"/>
    </row>
    <row r="52373" spans="81:81">
      <c r="CC52373" s="2"/>
    </row>
    <row r="52374" spans="81:81">
      <c r="CC52374" s="2"/>
    </row>
    <row r="52375" spans="81:81">
      <c r="CC52375" s="2"/>
    </row>
    <row r="52376" spans="81:81">
      <c r="CC52376" s="2"/>
    </row>
    <row r="52377" spans="81:81">
      <c r="CC52377" s="2"/>
    </row>
    <row r="52378" spans="81:81">
      <c r="CC52378" s="2"/>
    </row>
    <row r="52379" spans="81:81">
      <c r="CC52379" s="2"/>
    </row>
    <row r="52380" spans="81:81">
      <c r="CC52380" s="2"/>
    </row>
    <row r="52381" spans="81:81">
      <c r="CC52381" s="2"/>
    </row>
    <row r="52382" spans="81:81">
      <c r="CC52382" s="2"/>
    </row>
    <row r="52383" spans="81:81">
      <c r="CC52383" s="2"/>
    </row>
    <row r="52384" spans="81:81">
      <c r="CC52384" s="2"/>
    </row>
    <row r="52385" spans="81:81">
      <c r="CC52385" s="2"/>
    </row>
    <row r="52386" spans="81:81">
      <c r="CC52386" s="2"/>
    </row>
    <row r="52387" spans="81:81">
      <c r="CC52387" s="2"/>
    </row>
    <row r="52388" spans="81:81">
      <c r="CC52388" s="2"/>
    </row>
    <row r="52389" spans="81:81">
      <c r="CC52389" s="2"/>
    </row>
    <row r="52390" spans="81:81">
      <c r="CC52390" s="2"/>
    </row>
    <row r="52391" spans="81:81">
      <c r="CC52391" s="2"/>
    </row>
    <row r="52392" spans="81:81">
      <c r="CC52392" s="2"/>
    </row>
    <row r="52393" spans="81:81">
      <c r="CC52393" s="2"/>
    </row>
    <row r="52394" spans="81:81">
      <c r="CC52394" s="2"/>
    </row>
    <row r="52395" spans="81:81">
      <c r="CC52395" s="2"/>
    </row>
    <row r="52396" spans="81:81">
      <c r="CC52396" s="2"/>
    </row>
    <row r="52397" spans="81:81">
      <c r="CC52397" s="2"/>
    </row>
    <row r="52398" spans="81:81">
      <c r="CC52398" s="2"/>
    </row>
    <row r="52399" spans="81:81">
      <c r="CC52399" s="2"/>
    </row>
    <row r="52400" spans="81:81">
      <c r="CC52400" s="2"/>
    </row>
    <row r="52401" spans="81:81">
      <c r="CC52401" s="2"/>
    </row>
    <row r="52402" spans="81:81">
      <c r="CC52402" s="2"/>
    </row>
    <row r="52403" spans="81:81">
      <c r="CC52403" s="2"/>
    </row>
    <row r="52404" spans="81:81">
      <c r="CC52404" s="2"/>
    </row>
    <row r="52405" spans="81:81">
      <c r="CC52405" s="2"/>
    </row>
    <row r="52406" spans="81:81">
      <c r="CC52406" s="2"/>
    </row>
    <row r="52407" spans="81:81">
      <c r="CC52407" s="2"/>
    </row>
    <row r="52408" spans="81:81">
      <c r="CC52408" s="2"/>
    </row>
    <row r="52409" spans="81:81">
      <c r="CC52409" s="2"/>
    </row>
    <row r="52410" spans="81:81">
      <c r="CC52410" s="2"/>
    </row>
    <row r="52411" spans="81:81">
      <c r="CC52411" s="2"/>
    </row>
    <row r="52412" spans="81:81">
      <c r="CC52412" s="2"/>
    </row>
    <row r="52413" spans="81:81">
      <c r="CC52413" s="2"/>
    </row>
    <row r="52414" spans="81:81">
      <c r="CC52414" s="2"/>
    </row>
    <row r="52415" spans="81:81">
      <c r="CC52415" s="2"/>
    </row>
    <row r="52416" spans="81:81">
      <c r="CC52416" s="2"/>
    </row>
    <row r="52417" spans="81:81">
      <c r="CC52417" s="2"/>
    </row>
    <row r="52418" spans="81:81">
      <c r="CC52418" s="2"/>
    </row>
    <row r="52419" spans="81:81">
      <c r="CC52419" s="2"/>
    </row>
    <row r="52420" spans="81:81">
      <c r="CC52420" s="2"/>
    </row>
    <row r="52421" spans="81:81">
      <c r="CC52421" s="2"/>
    </row>
    <row r="52422" spans="81:81">
      <c r="CC52422" s="2"/>
    </row>
    <row r="52423" spans="81:81">
      <c r="CC52423" s="2"/>
    </row>
    <row r="52424" spans="81:81">
      <c r="CC52424" s="2"/>
    </row>
    <row r="52425" spans="81:81">
      <c r="CC52425" s="2"/>
    </row>
    <row r="52426" spans="81:81">
      <c r="CC52426" s="2"/>
    </row>
    <row r="52427" spans="81:81">
      <c r="CC52427" s="2"/>
    </row>
    <row r="52428" spans="81:81">
      <c r="CC52428" s="2"/>
    </row>
    <row r="52429" spans="81:81">
      <c r="CC52429" s="2"/>
    </row>
    <row r="52430" spans="81:81">
      <c r="CC52430" s="2"/>
    </row>
    <row r="52431" spans="81:81">
      <c r="CC52431" s="2"/>
    </row>
    <row r="52432" spans="81:81">
      <c r="CC52432" s="2"/>
    </row>
    <row r="52433" spans="81:81">
      <c r="CC52433" s="2"/>
    </row>
    <row r="52434" spans="81:81">
      <c r="CC52434" s="2"/>
    </row>
    <row r="52435" spans="81:81">
      <c r="CC52435" s="2"/>
    </row>
    <row r="52436" spans="81:81">
      <c r="CC52436" s="2"/>
    </row>
    <row r="52437" spans="81:81">
      <c r="CC52437" s="2"/>
    </row>
    <row r="52438" spans="81:81">
      <c r="CC52438" s="2"/>
    </row>
    <row r="52439" spans="81:81">
      <c r="CC52439" s="2"/>
    </row>
    <row r="52440" spans="81:81">
      <c r="CC52440" s="2"/>
    </row>
    <row r="52441" spans="81:81">
      <c r="CC52441" s="2"/>
    </row>
    <row r="52442" spans="81:81">
      <c r="CC52442" s="2"/>
    </row>
    <row r="52443" spans="81:81">
      <c r="CC52443" s="2"/>
    </row>
    <row r="52444" spans="81:81">
      <c r="CC52444" s="2"/>
    </row>
    <row r="52445" spans="81:81">
      <c r="CC52445" s="2"/>
    </row>
    <row r="52446" spans="81:81">
      <c r="CC52446" s="2"/>
    </row>
    <row r="52447" spans="81:81">
      <c r="CC52447" s="2"/>
    </row>
    <row r="52448" spans="81:81">
      <c r="CC52448" s="2"/>
    </row>
    <row r="52449" spans="81:81">
      <c r="CC52449" s="2"/>
    </row>
    <row r="52450" spans="81:81">
      <c r="CC52450" s="2"/>
    </row>
    <row r="52451" spans="81:81">
      <c r="CC52451" s="2"/>
    </row>
    <row r="52452" spans="81:81">
      <c r="CC52452" s="2"/>
    </row>
    <row r="52453" spans="81:81">
      <c r="CC52453" s="2"/>
    </row>
    <row r="52454" spans="81:81">
      <c r="CC52454" s="2"/>
    </row>
    <row r="52455" spans="81:81">
      <c r="CC52455" s="2"/>
    </row>
    <row r="52456" spans="81:81">
      <c r="CC52456" s="2"/>
    </row>
    <row r="52457" spans="81:81">
      <c r="CC52457" s="2"/>
    </row>
    <row r="52458" spans="81:81">
      <c r="CC52458" s="2"/>
    </row>
    <row r="52459" spans="81:81">
      <c r="CC52459" s="2"/>
    </row>
    <row r="52460" spans="81:81">
      <c r="CC52460" s="2"/>
    </row>
    <row r="52461" spans="81:81">
      <c r="CC52461" s="2"/>
    </row>
    <row r="52462" spans="81:81">
      <c r="CC52462" s="2"/>
    </row>
    <row r="52463" spans="81:81">
      <c r="CC52463" s="2"/>
    </row>
    <row r="52464" spans="81:81">
      <c r="CC52464" s="2"/>
    </row>
    <row r="52465" spans="81:81">
      <c r="CC52465" s="2"/>
    </row>
    <row r="52466" spans="81:81">
      <c r="CC52466" s="2"/>
    </row>
    <row r="52467" spans="81:81">
      <c r="CC52467" s="2"/>
    </row>
    <row r="52468" spans="81:81">
      <c r="CC52468" s="2"/>
    </row>
    <row r="52469" spans="81:81">
      <c r="CC52469" s="2"/>
    </row>
    <row r="52470" spans="81:81">
      <c r="CC52470" s="2"/>
    </row>
    <row r="52471" spans="81:81">
      <c r="CC52471" s="2"/>
    </row>
    <row r="52472" spans="81:81">
      <c r="CC52472" s="2"/>
    </row>
    <row r="52473" spans="81:81">
      <c r="CC52473" s="2"/>
    </row>
    <row r="52474" spans="81:81">
      <c r="CC52474" s="2"/>
    </row>
    <row r="52475" spans="81:81">
      <c r="CC52475" s="2"/>
    </row>
    <row r="52476" spans="81:81">
      <c r="CC52476" s="2"/>
    </row>
    <row r="52477" spans="81:81">
      <c r="CC52477" s="2"/>
    </row>
    <row r="52478" spans="81:81">
      <c r="CC52478" s="2"/>
    </row>
    <row r="52479" spans="81:81">
      <c r="CC52479" s="2"/>
    </row>
    <row r="52480" spans="81:81">
      <c r="CC52480" s="2"/>
    </row>
    <row r="52481" spans="81:81">
      <c r="CC52481" s="2"/>
    </row>
    <row r="52482" spans="81:81">
      <c r="CC52482" s="2"/>
    </row>
    <row r="52483" spans="81:81">
      <c r="CC52483" s="2"/>
    </row>
    <row r="52484" spans="81:81">
      <c r="CC52484" s="2"/>
    </row>
    <row r="52485" spans="81:81">
      <c r="CC52485" s="2"/>
    </row>
    <row r="52486" spans="81:81">
      <c r="CC52486" s="2"/>
    </row>
    <row r="52487" spans="81:81">
      <c r="CC52487" s="2"/>
    </row>
    <row r="52488" spans="81:81">
      <c r="CC52488" s="2"/>
    </row>
    <row r="52489" spans="81:81">
      <c r="CC52489" s="2"/>
    </row>
    <row r="52490" spans="81:81">
      <c r="CC52490" s="2"/>
    </row>
    <row r="52491" spans="81:81">
      <c r="CC52491" s="2"/>
    </row>
    <row r="52492" spans="81:81">
      <c r="CC52492" s="2"/>
    </row>
    <row r="52493" spans="81:81">
      <c r="CC52493" s="2"/>
    </row>
    <row r="52494" spans="81:81">
      <c r="CC52494" s="2"/>
    </row>
    <row r="52495" spans="81:81">
      <c r="CC52495" s="2"/>
    </row>
    <row r="52496" spans="81:81">
      <c r="CC52496" s="2"/>
    </row>
    <row r="52497" spans="81:81">
      <c r="CC52497" s="2"/>
    </row>
    <row r="52498" spans="81:81">
      <c r="CC52498" s="2"/>
    </row>
    <row r="52499" spans="81:81">
      <c r="CC52499" s="2"/>
    </row>
    <row r="52500" spans="81:81">
      <c r="CC52500" s="2"/>
    </row>
    <row r="52501" spans="81:81">
      <c r="CC52501" s="2"/>
    </row>
    <row r="52502" spans="81:81">
      <c r="CC52502" s="2"/>
    </row>
    <row r="52503" spans="81:81">
      <c r="CC52503" s="2"/>
    </row>
    <row r="52504" spans="81:81">
      <c r="CC52504" s="2"/>
    </row>
    <row r="52505" spans="81:81">
      <c r="CC52505" s="2"/>
    </row>
    <row r="52506" spans="81:81">
      <c r="CC52506" s="2"/>
    </row>
    <row r="52507" spans="81:81">
      <c r="CC52507" s="2"/>
    </row>
    <row r="52508" spans="81:81">
      <c r="CC52508" s="2"/>
    </row>
    <row r="52509" spans="81:81">
      <c r="CC52509" s="2"/>
    </row>
    <row r="52510" spans="81:81">
      <c r="CC52510" s="2"/>
    </row>
    <row r="52511" spans="81:81">
      <c r="CC52511" s="2"/>
    </row>
    <row r="52512" spans="81:81">
      <c r="CC52512" s="2"/>
    </row>
    <row r="52513" spans="81:81">
      <c r="CC52513" s="2"/>
    </row>
    <row r="52514" spans="81:81">
      <c r="CC52514" s="2"/>
    </row>
    <row r="52515" spans="81:81">
      <c r="CC52515" s="2"/>
    </row>
    <row r="52516" spans="81:81">
      <c r="CC52516" s="2"/>
    </row>
    <row r="52517" spans="81:81">
      <c r="CC52517" s="2"/>
    </row>
    <row r="52518" spans="81:81">
      <c r="CC52518" s="2"/>
    </row>
    <row r="52519" spans="81:81">
      <c r="CC52519" s="2"/>
    </row>
    <row r="52520" spans="81:81">
      <c r="CC52520" s="2"/>
    </row>
    <row r="52521" spans="81:81">
      <c r="CC52521" s="2"/>
    </row>
    <row r="52522" spans="81:81">
      <c r="CC52522" s="2"/>
    </row>
    <row r="52523" spans="81:81">
      <c r="CC52523" s="2"/>
    </row>
    <row r="52524" spans="81:81">
      <c r="CC52524" s="2"/>
    </row>
    <row r="52525" spans="81:81">
      <c r="CC52525" s="2"/>
    </row>
    <row r="52526" spans="81:81">
      <c r="CC52526" s="2"/>
    </row>
    <row r="52527" spans="81:81">
      <c r="CC52527" s="2"/>
    </row>
    <row r="52528" spans="81:81">
      <c r="CC52528" s="2"/>
    </row>
    <row r="52529" spans="81:81">
      <c r="CC52529" s="2"/>
    </row>
    <row r="52530" spans="81:81">
      <c r="CC52530" s="2"/>
    </row>
    <row r="52531" spans="81:81">
      <c r="CC52531" s="2"/>
    </row>
    <row r="52532" spans="81:81">
      <c r="CC52532" s="2"/>
    </row>
    <row r="52533" spans="81:81">
      <c r="CC52533" s="2"/>
    </row>
    <row r="52534" spans="81:81">
      <c r="CC52534" s="2"/>
    </row>
    <row r="52535" spans="81:81">
      <c r="CC52535" s="2"/>
    </row>
    <row r="52536" spans="81:81">
      <c r="CC52536" s="2"/>
    </row>
    <row r="52537" spans="81:81">
      <c r="CC52537" s="2"/>
    </row>
    <row r="52538" spans="81:81">
      <c r="CC52538" s="2"/>
    </row>
    <row r="52539" spans="81:81">
      <c r="CC52539" s="2"/>
    </row>
    <row r="52540" spans="81:81">
      <c r="CC52540" s="2"/>
    </row>
    <row r="52541" spans="81:81">
      <c r="CC52541" s="2"/>
    </row>
    <row r="52542" spans="81:81">
      <c r="CC52542" s="2"/>
    </row>
    <row r="52543" spans="81:81">
      <c r="CC52543" s="2"/>
    </row>
    <row r="52544" spans="81:81">
      <c r="CC52544" s="2"/>
    </row>
    <row r="52545" spans="81:81">
      <c r="CC52545" s="2"/>
    </row>
    <row r="52546" spans="81:81">
      <c r="CC52546" s="2"/>
    </row>
    <row r="52547" spans="81:81">
      <c r="CC52547" s="2"/>
    </row>
    <row r="52548" spans="81:81">
      <c r="CC52548" s="2"/>
    </row>
    <row r="52549" spans="81:81">
      <c r="CC52549" s="2"/>
    </row>
    <row r="52550" spans="81:81">
      <c r="CC52550" s="2"/>
    </row>
    <row r="52551" spans="81:81">
      <c r="CC52551" s="2"/>
    </row>
    <row r="52552" spans="81:81">
      <c r="CC52552" s="2"/>
    </row>
    <row r="52553" spans="81:81">
      <c r="CC52553" s="2"/>
    </row>
    <row r="52554" spans="81:81">
      <c r="CC52554" s="2"/>
    </row>
    <row r="52555" spans="81:81">
      <c r="CC52555" s="2"/>
    </row>
    <row r="52556" spans="81:81">
      <c r="CC52556" s="2"/>
    </row>
    <row r="52557" spans="81:81">
      <c r="CC52557" s="2"/>
    </row>
    <row r="52558" spans="81:81">
      <c r="CC52558" s="2"/>
    </row>
    <row r="52559" spans="81:81">
      <c r="CC52559" s="2"/>
    </row>
    <row r="52560" spans="81:81">
      <c r="CC52560" s="2"/>
    </row>
    <row r="52561" spans="81:81">
      <c r="CC52561" s="2"/>
    </row>
    <row r="52562" spans="81:81">
      <c r="CC52562" s="2"/>
    </row>
    <row r="52563" spans="81:81">
      <c r="CC52563" s="2"/>
    </row>
    <row r="52564" spans="81:81">
      <c r="CC52564" s="2"/>
    </row>
    <row r="52565" spans="81:81">
      <c r="CC52565" s="2"/>
    </row>
    <row r="52566" spans="81:81">
      <c r="CC52566" s="2"/>
    </row>
    <row r="52567" spans="81:81">
      <c r="CC52567" s="2"/>
    </row>
    <row r="52568" spans="81:81">
      <c r="CC52568" s="2"/>
    </row>
    <row r="52569" spans="81:81">
      <c r="CC52569" s="2"/>
    </row>
    <row r="52570" spans="81:81">
      <c r="CC52570" s="2"/>
    </row>
    <row r="52571" spans="81:81">
      <c r="CC52571" s="2"/>
    </row>
    <row r="52572" spans="81:81">
      <c r="CC52572" s="2"/>
    </row>
    <row r="52573" spans="81:81">
      <c r="CC52573" s="2"/>
    </row>
    <row r="52574" spans="81:81">
      <c r="CC52574" s="2"/>
    </row>
    <row r="52575" spans="81:81">
      <c r="CC52575" s="2"/>
    </row>
    <row r="52576" spans="81:81">
      <c r="CC52576" s="2"/>
    </row>
    <row r="52577" spans="81:81">
      <c r="CC52577" s="2"/>
    </row>
    <row r="52578" spans="81:81">
      <c r="CC52578" s="2"/>
    </row>
    <row r="52579" spans="81:81">
      <c r="CC52579" s="2"/>
    </row>
    <row r="52580" spans="81:81">
      <c r="CC52580" s="2"/>
    </row>
    <row r="52581" spans="81:81">
      <c r="CC52581" s="2"/>
    </row>
    <row r="52582" spans="81:81">
      <c r="CC52582" s="2"/>
    </row>
    <row r="52583" spans="81:81">
      <c r="CC52583" s="2"/>
    </row>
    <row r="52584" spans="81:81">
      <c r="CC52584" s="2"/>
    </row>
    <row r="52585" spans="81:81">
      <c r="CC52585" s="2"/>
    </row>
    <row r="52586" spans="81:81">
      <c r="CC52586" s="2"/>
    </row>
    <row r="52587" spans="81:81">
      <c r="CC52587" s="2"/>
    </row>
    <row r="52588" spans="81:81">
      <c r="CC52588" s="2"/>
    </row>
    <row r="52589" spans="81:81">
      <c r="CC52589" s="2"/>
    </row>
    <row r="52590" spans="81:81">
      <c r="CC52590" s="2"/>
    </row>
    <row r="52591" spans="81:81">
      <c r="CC52591" s="2"/>
    </row>
    <row r="52592" spans="81:81">
      <c r="CC52592" s="2"/>
    </row>
    <row r="52593" spans="81:81">
      <c r="CC52593" s="2"/>
    </row>
    <row r="52594" spans="81:81">
      <c r="CC52594" s="2"/>
    </row>
    <row r="52595" spans="81:81">
      <c r="CC52595" s="2"/>
    </row>
    <row r="52596" spans="81:81">
      <c r="CC52596" s="2"/>
    </row>
    <row r="52597" spans="81:81">
      <c r="CC52597" s="2"/>
    </row>
    <row r="52598" spans="81:81">
      <c r="CC52598" s="2"/>
    </row>
    <row r="52599" spans="81:81">
      <c r="CC52599" s="2"/>
    </row>
    <row r="52600" spans="81:81">
      <c r="CC52600" s="2"/>
    </row>
    <row r="52601" spans="81:81">
      <c r="CC52601" s="2"/>
    </row>
    <row r="52602" spans="81:81">
      <c r="CC52602" s="2"/>
    </row>
    <row r="52603" spans="81:81">
      <c r="CC52603" s="2"/>
    </row>
    <row r="52604" spans="81:81">
      <c r="CC52604" s="2"/>
    </row>
    <row r="52605" spans="81:81">
      <c r="CC52605" s="2"/>
    </row>
    <row r="52606" spans="81:81">
      <c r="CC52606" s="2"/>
    </row>
    <row r="52607" spans="81:81">
      <c r="CC52607" s="2"/>
    </row>
    <row r="52608" spans="81:81">
      <c r="CC52608" s="2"/>
    </row>
    <row r="52609" spans="81:81">
      <c r="CC52609" s="2"/>
    </row>
    <row r="52610" spans="81:81">
      <c r="CC52610" s="2"/>
    </row>
    <row r="52611" spans="81:81">
      <c r="CC52611" s="2"/>
    </row>
    <row r="52612" spans="81:81">
      <c r="CC52612" s="2"/>
    </row>
    <row r="52613" spans="81:81">
      <c r="CC52613" s="2"/>
    </row>
    <row r="52614" spans="81:81">
      <c r="CC52614" s="2"/>
    </row>
    <row r="52615" spans="81:81">
      <c r="CC52615" s="2"/>
    </row>
    <row r="52616" spans="81:81">
      <c r="CC52616" s="2"/>
    </row>
    <row r="52617" spans="81:81">
      <c r="CC52617" s="2"/>
    </row>
    <row r="52618" spans="81:81">
      <c r="CC52618" s="2"/>
    </row>
    <row r="52619" spans="81:81">
      <c r="CC52619" s="2"/>
    </row>
    <row r="52620" spans="81:81">
      <c r="CC52620" s="2"/>
    </row>
    <row r="52621" spans="81:81">
      <c r="CC52621" s="2"/>
    </row>
    <row r="52622" spans="81:81">
      <c r="CC52622" s="2"/>
    </row>
    <row r="52623" spans="81:81">
      <c r="CC52623" s="2"/>
    </row>
    <row r="52624" spans="81:81">
      <c r="CC52624" s="2"/>
    </row>
    <row r="52625" spans="81:81">
      <c r="CC52625" s="2"/>
    </row>
    <row r="52626" spans="81:81">
      <c r="CC52626" s="2"/>
    </row>
    <row r="52627" spans="81:81">
      <c r="CC52627" s="2"/>
    </row>
    <row r="52628" spans="81:81">
      <c r="CC52628" s="2"/>
    </row>
    <row r="52629" spans="81:81">
      <c r="CC52629" s="2"/>
    </row>
    <row r="52630" spans="81:81">
      <c r="CC52630" s="2"/>
    </row>
    <row r="52631" spans="81:81">
      <c r="CC52631" s="2"/>
    </row>
    <row r="52632" spans="81:81">
      <c r="CC52632" s="2"/>
    </row>
    <row r="52633" spans="81:81">
      <c r="CC52633" s="2"/>
    </row>
    <row r="52634" spans="81:81">
      <c r="CC52634" s="2"/>
    </row>
    <row r="52635" spans="81:81">
      <c r="CC52635" s="2"/>
    </row>
    <row r="52636" spans="81:81">
      <c r="CC52636" s="2"/>
    </row>
    <row r="52637" spans="81:81">
      <c r="CC52637" s="2"/>
    </row>
    <row r="52638" spans="81:81">
      <c r="CC52638" s="2"/>
    </row>
    <row r="52639" spans="81:81">
      <c r="CC52639" s="2"/>
    </row>
    <row r="52640" spans="81:81">
      <c r="CC52640" s="2"/>
    </row>
    <row r="52641" spans="81:81">
      <c r="CC52641" s="2"/>
    </row>
    <row r="52642" spans="81:81">
      <c r="CC52642" s="2"/>
    </row>
    <row r="52643" spans="81:81">
      <c r="CC52643" s="2"/>
    </row>
    <row r="52644" spans="81:81">
      <c r="CC52644" s="2"/>
    </row>
    <row r="52645" spans="81:81">
      <c r="CC52645" s="2"/>
    </row>
    <row r="52646" spans="81:81">
      <c r="CC52646" s="2"/>
    </row>
    <row r="52647" spans="81:81">
      <c r="CC52647" s="2"/>
    </row>
    <row r="52648" spans="81:81">
      <c r="CC52648" s="2"/>
    </row>
    <row r="52649" spans="81:81">
      <c r="CC52649" s="2"/>
    </row>
    <row r="52650" spans="81:81">
      <c r="CC52650" s="2"/>
    </row>
    <row r="52651" spans="81:81">
      <c r="CC52651" s="2"/>
    </row>
    <row r="52652" spans="81:81">
      <c r="CC52652" s="2"/>
    </row>
    <row r="52653" spans="81:81">
      <c r="CC52653" s="2"/>
    </row>
    <row r="52654" spans="81:81">
      <c r="CC52654" s="2"/>
    </row>
    <row r="52655" spans="81:81">
      <c r="CC52655" s="2"/>
    </row>
    <row r="52656" spans="81:81">
      <c r="CC52656" s="2"/>
    </row>
    <row r="52657" spans="81:81">
      <c r="CC52657" s="2"/>
    </row>
    <row r="52658" spans="81:81">
      <c r="CC52658" s="2"/>
    </row>
    <row r="52659" spans="81:81">
      <c r="CC52659" s="2"/>
    </row>
    <row r="52660" spans="81:81">
      <c r="CC52660" s="2"/>
    </row>
    <row r="52661" spans="81:81">
      <c r="CC52661" s="2"/>
    </row>
    <row r="52662" spans="81:81">
      <c r="CC52662" s="2"/>
    </row>
    <row r="52663" spans="81:81">
      <c r="CC52663" s="2"/>
    </row>
    <row r="52664" spans="81:81">
      <c r="CC52664" s="2"/>
    </row>
    <row r="52665" spans="81:81">
      <c r="CC52665" s="2"/>
    </row>
    <row r="52666" spans="81:81">
      <c r="CC52666" s="2"/>
    </row>
    <row r="52667" spans="81:81">
      <c r="CC52667" s="2"/>
    </row>
    <row r="52668" spans="81:81">
      <c r="CC52668" s="2"/>
    </row>
    <row r="52669" spans="81:81">
      <c r="CC52669" s="2"/>
    </row>
    <row r="52670" spans="81:81">
      <c r="CC52670" s="2"/>
    </row>
    <row r="52671" spans="81:81">
      <c r="CC52671" s="2"/>
    </row>
    <row r="52672" spans="81:81">
      <c r="CC52672" s="2"/>
    </row>
    <row r="52673" spans="81:81">
      <c r="CC52673" s="2"/>
    </row>
    <row r="52674" spans="81:81">
      <c r="CC52674" s="2"/>
    </row>
    <row r="52675" spans="81:81">
      <c r="CC52675" s="2"/>
    </row>
    <row r="52676" spans="81:81">
      <c r="CC52676" s="2"/>
    </row>
    <row r="52677" spans="81:81">
      <c r="CC52677" s="2"/>
    </row>
    <row r="52678" spans="81:81">
      <c r="CC52678" s="2"/>
    </row>
    <row r="52679" spans="81:81">
      <c r="CC52679" s="2"/>
    </row>
    <row r="52680" spans="81:81">
      <c r="CC52680" s="2"/>
    </row>
    <row r="52681" spans="81:81">
      <c r="CC52681" s="2"/>
    </row>
    <row r="52682" spans="81:81">
      <c r="CC52682" s="2"/>
    </row>
    <row r="52683" spans="81:81">
      <c r="CC52683" s="2"/>
    </row>
    <row r="52684" spans="81:81">
      <c r="CC52684" s="2"/>
    </row>
    <row r="52685" spans="81:81">
      <c r="CC52685" s="2"/>
    </row>
    <row r="52686" spans="81:81">
      <c r="CC52686" s="2"/>
    </row>
    <row r="52687" spans="81:81">
      <c r="CC52687" s="2"/>
    </row>
    <row r="52688" spans="81:81">
      <c r="CC52688" s="2"/>
    </row>
    <row r="52689" spans="81:81">
      <c r="CC52689" s="2"/>
    </row>
    <row r="52690" spans="81:81">
      <c r="CC52690" s="2"/>
    </row>
    <row r="52691" spans="81:81">
      <c r="CC52691" s="2"/>
    </row>
    <row r="52692" spans="81:81">
      <c r="CC52692" s="2"/>
    </row>
    <row r="52693" spans="81:81">
      <c r="CC52693" s="2"/>
    </row>
    <row r="52694" spans="81:81">
      <c r="CC52694" s="2"/>
    </row>
    <row r="52695" spans="81:81">
      <c r="CC52695" s="2"/>
    </row>
    <row r="52696" spans="81:81">
      <c r="CC52696" s="2"/>
    </row>
    <row r="52697" spans="81:81">
      <c r="CC52697" s="2"/>
    </row>
    <row r="52698" spans="81:81">
      <c r="CC52698" s="2"/>
    </row>
    <row r="52699" spans="81:81">
      <c r="CC52699" s="2"/>
    </row>
    <row r="52700" spans="81:81">
      <c r="CC52700" s="2"/>
    </row>
    <row r="52701" spans="81:81">
      <c r="CC52701" s="2"/>
    </row>
    <row r="52702" spans="81:81">
      <c r="CC52702" s="2"/>
    </row>
    <row r="52703" spans="81:81">
      <c r="CC52703" s="2"/>
    </row>
    <row r="52704" spans="81:81">
      <c r="CC52704" s="2"/>
    </row>
    <row r="52705" spans="81:81">
      <c r="CC52705" s="2"/>
    </row>
    <row r="52706" spans="81:81">
      <c r="CC52706" s="2"/>
    </row>
    <row r="52707" spans="81:81">
      <c r="CC52707" s="2"/>
    </row>
    <row r="52708" spans="81:81">
      <c r="CC52708" s="2"/>
    </row>
    <row r="52709" spans="81:81">
      <c r="CC52709" s="2"/>
    </row>
    <row r="52710" spans="81:81">
      <c r="CC52710" s="2"/>
    </row>
    <row r="52711" spans="81:81">
      <c r="CC52711" s="2"/>
    </row>
    <row r="52712" spans="81:81">
      <c r="CC52712" s="2"/>
    </row>
    <row r="52713" spans="81:81">
      <c r="CC52713" s="2"/>
    </row>
    <row r="52714" spans="81:81">
      <c r="CC52714" s="2"/>
    </row>
    <row r="52715" spans="81:81">
      <c r="CC52715" s="2"/>
    </row>
    <row r="52716" spans="81:81">
      <c r="CC52716" s="2"/>
    </row>
    <row r="52717" spans="81:81">
      <c r="CC52717" s="2"/>
    </row>
    <row r="52718" spans="81:81">
      <c r="CC52718" s="2"/>
    </row>
    <row r="52719" spans="81:81">
      <c r="CC52719" s="2"/>
    </row>
    <row r="52720" spans="81:81">
      <c r="CC52720" s="2"/>
    </row>
    <row r="52721" spans="81:81">
      <c r="CC52721" s="2"/>
    </row>
    <row r="52722" spans="81:81">
      <c r="CC52722" s="2"/>
    </row>
    <row r="52723" spans="81:81">
      <c r="CC52723" s="2"/>
    </row>
    <row r="52724" spans="81:81">
      <c r="CC52724" s="2"/>
    </row>
    <row r="52725" spans="81:81">
      <c r="CC52725" s="2"/>
    </row>
    <row r="52726" spans="81:81">
      <c r="CC52726" s="2"/>
    </row>
    <row r="52727" spans="81:81">
      <c r="CC52727" s="2"/>
    </row>
    <row r="52728" spans="81:81">
      <c r="CC52728" s="2"/>
    </row>
    <row r="52729" spans="81:81">
      <c r="CC52729" s="2"/>
    </row>
    <row r="52730" spans="81:81">
      <c r="CC52730" s="2"/>
    </row>
    <row r="52731" spans="81:81">
      <c r="CC52731" s="2"/>
    </row>
    <row r="52732" spans="81:81">
      <c r="CC52732" s="2"/>
    </row>
    <row r="52733" spans="81:81">
      <c r="CC52733" s="2"/>
    </row>
    <row r="52734" spans="81:81">
      <c r="CC52734" s="2"/>
    </row>
    <row r="52735" spans="81:81">
      <c r="CC52735" s="2"/>
    </row>
    <row r="52736" spans="81:81">
      <c r="CC52736" s="2"/>
    </row>
    <row r="52737" spans="81:81">
      <c r="CC52737" s="2"/>
    </row>
    <row r="52738" spans="81:81">
      <c r="CC52738" s="2"/>
    </row>
    <row r="52739" spans="81:81">
      <c r="CC52739" s="2"/>
    </row>
    <row r="52740" spans="81:81">
      <c r="CC52740" s="2"/>
    </row>
    <row r="52741" spans="81:81">
      <c r="CC52741" s="2"/>
    </row>
    <row r="52742" spans="81:81">
      <c r="CC52742" s="2"/>
    </row>
    <row r="52743" spans="81:81">
      <c r="CC52743" s="2"/>
    </row>
    <row r="52744" spans="81:81">
      <c r="CC52744" s="2"/>
    </row>
    <row r="52745" spans="81:81">
      <c r="CC52745" s="2"/>
    </row>
    <row r="52746" spans="81:81">
      <c r="CC52746" s="2"/>
    </row>
    <row r="52747" spans="81:81">
      <c r="CC52747" s="2"/>
    </row>
    <row r="52748" spans="81:81">
      <c r="CC52748" s="2"/>
    </row>
    <row r="52749" spans="81:81">
      <c r="CC52749" s="2"/>
    </row>
    <row r="52750" spans="81:81">
      <c r="CC52750" s="2"/>
    </row>
    <row r="52751" spans="81:81">
      <c r="CC52751" s="2"/>
    </row>
    <row r="52752" spans="81:81">
      <c r="CC52752" s="2"/>
    </row>
    <row r="52753" spans="81:81">
      <c r="CC52753" s="2"/>
    </row>
    <row r="52754" spans="81:81">
      <c r="CC52754" s="2"/>
    </row>
    <row r="52755" spans="81:81">
      <c r="CC52755" s="2"/>
    </row>
    <row r="52756" spans="81:81">
      <c r="CC52756" s="2"/>
    </row>
    <row r="52757" spans="81:81">
      <c r="CC52757" s="2"/>
    </row>
    <row r="52758" spans="81:81">
      <c r="CC52758" s="2"/>
    </row>
    <row r="52759" spans="81:81">
      <c r="CC52759" s="2"/>
    </row>
    <row r="52760" spans="81:81">
      <c r="CC52760" s="2"/>
    </row>
    <row r="52761" spans="81:81">
      <c r="CC52761" s="2"/>
    </row>
    <row r="52762" spans="81:81">
      <c r="CC52762" s="2"/>
    </row>
    <row r="52763" spans="81:81">
      <c r="CC52763" s="2"/>
    </row>
    <row r="52764" spans="81:81">
      <c r="CC52764" s="2"/>
    </row>
    <row r="52765" spans="81:81">
      <c r="CC52765" s="2"/>
    </row>
    <row r="52766" spans="81:81">
      <c r="CC52766" s="2"/>
    </row>
    <row r="52767" spans="81:81">
      <c r="CC52767" s="2"/>
    </row>
    <row r="52768" spans="81:81">
      <c r="CC52768" s="2"/>
    </row>
    <row r="52769" spans="81:81">
      <c r="CC52769" s="2"/>
    </row>
    <row r="52770" spans="81:81">
      <c r="CC52770" s="2"/>
    </row>
    <row r="52771" spans="81:81">
      <c r="CC52771" s="2"/>
    </row>
    <row r="52772" spans="81:81">
      <c r="CC52772" s="2"/>
    </row>
    <row r="52773" spans="81:81">
      <c r="CC52773" s="2"/>
    </row>
    <row r="52774" spans="81:81">
      <c r="CC52774" s="2"/>
    </row>
    <row r="52775" spans="81:81">
      <c r="CC52775" s="2"/>
    </row>
    <row r="52776" spans="81:81">
      <c r="CC52776" s="2"/>
    </row>
    <row r="52777" spans="81:81">
      <c r="CC52777" s="2"/>
    </row>
    <row r="52778" spans="81:81">
      <c r="CC52778" s="2"/>
    </row>
    <row r="52779" spans="81:81">
      <c r="CC52779" s="2"/>
    </row>
    <row r="52780" spans="81:81">
      <c r="CC52780" s="2"/>
    </row>
    <row r="52781" spans="81:81">
      <c r="CC52781" s="2"/>
    </row>
    <row r="52782" spans="81:81">
      <c r="CC52782" s="2"/>
    </row>
    <row r="52783" spans="81:81">
      <c r="CC52783" s="2"/>
    </row>
    <row r="52784" spans="81:81">
      <c r="CC52784" s="2"/>
    </row>
    <row r="52785" spans="81:81">
      <c r="CC52785" s="2"/>
    </row>
    <row r="52786" spans="81:81">
      <c r="CC52786" s="2"/>
    </row>
    <row r="52787" spans="81:81">
      <c r="CC52787" s="2"/>
    </row>
    <row r="52788" spans="81:81">
      <c r="CC52788" s="2"/>
    </row>
    <row r="52789" spans="81:81">
      <c r="CC52789" s="2"/>
    </row>
    <row r="52790" spans="81:81">
      <c r="CC52790" s="2"/>
    </row>
    <row r="52791" spans="81:81">
      <c r="CC52791" s="2"/>
    </row>
    <row r="52792" spans="81:81">
      <c r="CC52792" s="2"/>
    </row>
    <row r="52793" spans="81:81">
      <c r="CC52793" s="2"/>
    </row>
    <row r="52794" spans="81:81">
      <c r="CC52794" s="2"/>
    </row>
    <row r="52795" spans="81:81">
      <c r="CC52795" s="2"/>
    </row>
    <row r="52796" spans="81:81">
      <c r="CC52796" s="2"/>
    </row>
    <row r="52797" spans="81:81">
      <c r="CC52797" s="2"/>
    </row>
    <row r="52798" spans="81:81">
      <c r="CC52798" s="2"/>
    </row>
    <row r="52799" spans="81:81">
      <c r="CC52799" s="2"/>
    </row>
    <row r="52800" spans="81:81">
      <c r="CC52800" s="2"/>
    </row>
    <row r="52801" spans="81:81">
      <c r="CC52801" s="2"/>
    </row>
    <row r="52802" spans="81:81">
      <c r="CC52802" s="2"/>
    </row>
    <row r="52803" spans="81:81">
      <c r="CC52803" s="2"/>
    </row>
    <row r="52804" spans="81:81">
      <c r="CC52804" s="2"/>
    </row>
    <row r="52805" spans="81:81">
      <c r="CC52805" s="2"/>
    </row>
    <row r="52806" spans="81:81">
      <c r="CC52806" s="2"/>
    </row>
    <row r="52807" spans="81:81">
      <c r="CC52807" s="2"/>
    </row>
    <row r="52808" spans="81:81">
      <c r="CC52808" s="2"/>
    </row>
    <row r="52809" spans="81:81">
      <c r="CC52809" s="2"/>
    </row>
    <row r="52810" spans="81:81">
      <c r="CC52810" s="2"/>
    </row>
    <row r="52811" spans="81:81">
      <c r="CC52811" s="2"/>
    </row>
    <row r="52812" spans="81:81">
      <c r="CC52812" s="2"/>
    </row>
    <row r="52813" spans="81:81">
      <c r="CC52813" s="2"/>
    </row>
    <row r="52814" spans="81:81">
      <c r="CC52814" s="2"/>
    </row>
    <row r="52815" spans="81:81">
      <c r="CC52815" s="2"/>
    </row>
    <row r="52816" spans="81:81">
      <c r="CC52816" s="2"/>
    </row>
    <row r="52817" spans="81:81">
      <c r="CC52817" s="2"/>
    </row>
    <row r="52818" spans="81:81">
      <c r="CC52818" s="2"/>
    </row>
    <row r="52819" spans="81:81">
      <c r="CC52819" s="2"/>
    </row>
    <row r="52820" spans="81:81">
      <c r="CC52820" s="2"/>
    </row>
    <row r="52821" spans="81:81">
      <c r="CC52821" s="2"/>
    </row>
    <row r="52822" spans="81:81">
      <c r="CC52822" s="2"/>
    </row>
    <row r="52823" spans="81:81">
      <c r="CC52823" s="2"/>
    </row>
    <row r="52824" spans="81:81">
      <c r="CC52824" s="2"/>
    </row>
    <row r="52825" spans="81:81">
      <c r="CC52825" s="2"/>
    </row>
    <row r="52826" spans="81:81">
      <c r="CC52826" s="2"/>
    </row>
    <row r="52827" spans="81:81">
      <c r="CC52827" s="2"/>
    </row>
    <row r="52828" spans="81:81">
      <c r="CC52828" s="2"/>
    </row>
    <row r="52829" spans="81:81">
      <c r="CC52829" s="2"/>
    </row>
    <row r="52830" spans="81:81">
      <c r="CC52830" s="2"/>
    </row>
    <row r="52831" spans="81:81">
      <c r="CC52831" s="2"/>
    </row>
    <row r="52832" spans="81:81">
      <c r="CC52832" s="2"/>
    </row>
    <row r="52833" spans="81:81">
      <c r="CC52833" s="2"/>
    </row>
    <row r="52834" spans="81:81">
      <c r="CC52834" s="2"/>
    </row>
    <row r="52835" spans="81:81">
      <c r="CC52835" s="2"/>
    </row>
    <row r="52836" spans="81:81">
      <c r="CC52836" s="2"/>
    </row>
    <row r="52837" spans="81:81">
      <c r="CC52837" s="2"/>
    </row>
    <row r="52838" spans="81:81">
      <c r="CC52838" s="2"/>
    </row>
    <row r="52839" spans="81:81">
      <c r="CC52839" s="2"/>
    </row>
    <row r="52840" spans="81:81">
      <c r="CC52840" s="2"/>
    </row>
    <row r="52841" spans="81:81">
      <c r="CC52841" s="2"/>
    </row>
    <row r="52842" spans="81:81">
      <c r="CC52842" s="2"/>
    </row>
    <row r="52843" spans="81:81">
      <c r="CC52843" s="2"/>
    </row>
    <row r="52844" spans="81:81">
      <c r="CC52844" s="2"/>
    </row>
    <row r="52845" spans="81:81">
      <c r="CC52845" s="2"/>
    </row>
    <row r="52846" spans="81:81">
      <c r="CC52846" s="2"/>
    </row>
    <row r="52847" spans="81:81">
      <c r="CC52847" s="2"/>
    </row>
    <row r="52848" spans="81:81">
      <c r="CC52848" s="2"/>
    </row>
    <row r="52849" spans="81:81">
      <c r="CC52849" s="2"/>
    </row>
    <row r="52850" spans="81:81">
      <c r="CC52850" s="2"/>
    </row>
    <row r="52851" spans="81:81">
      <c r="CC52851" s="2"/>
    </row>
    <row r="52852" spans="81:81">
      <c r="CC52852" s="2"/>
    </row>
    <row r="52853" spans="81:81">
      <c r="CC52853" s="2"/>
    </row>
    <row r="52854" spans="81:81">
      <c r="CC52854" s="2"/>
    </row>
    <row r="52855" spans="81:81">
      <c r="CC52855" s="2"/>
    </row>
    <row r="52856" spans="81:81">
      <c r="CC52856" s="2"/>
    </row>
    <row r="52857" spans="81:81">
      <c r="CC52857" s="2"/>
    </row>
    <row r="52858" spans="81:81">
      <c r="CC52858" s="2"/>
    </row>
    <row r="52859" spans="81:81">
      <c r="CC52859" s="2"/>
    </row>
    <row r="52860" spans="81:81">
      <c r="CC52860" s="2"/>
    </row>
    <row r="52861" spans="81:81">
      <c r="CC52861" s="2"/>
    </row>
    <row r="52862" spans="81:81">
      <c r="CC52862" s="2"/>
    </row>
    <row r="52863" spans="81:81">
      <c r="CC52863" s="2"/>
    </row>
    <row r="52864" spans="81:81">
      <c r="CC52864" s="2"/>
    </row>
    <row r="52865" spans="81:81">
      <c r="CC52865" s="2"/>
    </row>
    <row r="52866" spans="81:81">
      <c r="CC52866" s="2"/>
    </row>
    <row r="52867" spans="81:81">
      <c r="CC52867" s="2"/>
    </row>
    <row r="52868" spans="81:81">
      <c r="CC52868" s="2"/>
    </row>
    <row r="52869" spans="81:81">
      <c r="CC52869" s="2"/>
    </row>
    <row r="52870" spans="81:81">
      <c r="CC52870" s="2"/>
    </row>
    <row r="52871" spans="81:81">
      <c r="CC52871" s="2"/>
    </row>
    <row r="52872" spans="81:81">
      <c r="CC52872" s="2"/>
    </row>
    <row r="52873" spans="81:81">
      <c r="CC52873" s="2"/>
    </row>
    <row r="52874" spans="81:81">
      <c r="CC52874" s="2"/>
    </row>
    <row r="52875" spans="81:81">
      <c r="CC52875" s="2"/>
    </row>
    <row r="52876" spans="81:81">
      <c r="CC52876" s="2"/>
    </row>
    <row r="52877" spans="81:81">
      <c r="CC52877" s="2"/>
    </row>
    <row r="52878" spans="81:81">
      <c r="CC52878" s="2"/>
    </row>
    <row r="52879" spans="81:81">
      <c r="CC52879" s="2"/>
    </row>
    <row r="52880" spans="81:81">
      <c r="CC52880" s="2"/>
    </row>
    <row r="52881" spans="81:81">
      <c r="CC52881" s="2"/>
    </row>
    <row r="52882" spans="81:81">
      <c r="CC52882" s="2"/>
    </row>
    <row r="52883" spans="81:81">
      <c r="CC52883" s="2"/>
    </row>
    <row r="52884" spans="81:81">
      <c r="CC52884" s="2"/>
    </row>
    <row r="52885" spans="81:81">
      <c r="CC52885" s="2"/>
    </row>
    <row r="52886" spans="81:81">
      <c r="CC52886" s="2"/>
    </row>
    <row r="52887" spans="81:81">
      <c r="CC52887" s="2"/>
    </row>
    <row r="52888" spans="81:81">
      <c r="CC52888" s="2"/>
    </row>
    <row r="52889" spans="81:81">
      <c r="CC52889" s="2"/>
    </row>
    <row r="52890" spans="81:81">
      <c r="CC52890" s="2"/>
    </row>
    <row r="52891" spans="81:81">
      <c r="CC52891" s="2"/>
    </row>
    <row r="52892" spans="81:81">
      <c r="CC52892" s="2"/>
    </row>
    <row r="52893" spans="81:81">
      <c r="CC52893" s="2"/>
    </row>
    <row r="52894" spans="81:81">
      <c r="CC52894" s="2"/>
    </row>
    <row r="52895" spans="81:81">
      <c r="CC52895" s="2"/>
    </row>
    <row r="52896" spans="81:81">
      <c r="CC52896" s="2"/>
    </row>
    <row r="52897" spans="81:81">
      <c r="CC52897" s="2"/>
    </row>
    <row r="52898" spans="81:81">
      <c r="CC52898" s="2"/>
    </row>
    <row r="52899" spans="81:81">
      <c r="CC52899" s="2"/>
    </row>
    <row r="52900" spans="81:81">
      <c r="CC52900" s="2"/>
    </row>
    <row r="52901" spans="81:81">
      <c r="CC52901" s="2"/>
    </row>
    <row r="52902" spans="81:81">
      <c r="CC52902" s="2"/>
    </row>
    <row r="52903" spans="81:81">
      <c r="CC52903" s="2"/>
    </row>
    <row r="52904" spans="81:81">
      <c r="CC52904" s="2"/>
    </row>
    <row r="52905" spans="81:81">
      <c r="CC52905" s="2"/>
    </row>
    <row r="52906" spans="81:81">
      <c r="CC52906" s="2"/>
    </row>
    <row r="52907" spans="81:81">
      <c r="CC52907" s="2"/>
    </row>
    <row r="52908" spans="81:81">
      <c r="CC52908" s="2"/>
    </row>
    <row r="52909" spans="81:81">
      <c r="CC52909" s="2"/>
    </row>
    <row r="52910" spans="81:81">
      <c r="CC52910" s="2"/>
    </row>
    <row r="52911" spans="81:81">
      <c r="CC52911" s="2"/>
    </row>
    <row r="52912" spans="81:81">
      <c r="CC52912" s="2"/>
    </row>
    <row r="52913" spans="81:81">
      <c r="CC52913" s="2"/>
    </row>
    <row r="52914" spans="81:81">
      <c r="CC52914" s="2"/>
    </row>
    <row r="52915" spans="81:81">
      <c r="CC52915" s="2"/>
    </row>
    <row r="52916" spans="81:81">
      <c r="CC52916" s="2"/>
    </row>
    <row r="52917" spans="81:81">
      <c r="CC52917" s="2"/>
    </row>
    <row r="52918" spans="81:81">
      <c r="CC52918" s="2"/>
    </row>
    <row r="52919" spans="81:81">
      <c r="CC52919" s="2"/>
    </row>
    <row r="52920" spans="81:81">
      <c r="CC52920" s="2"/>
    </row>
    <row r="52921" spans="81:81">
      <c r="CC52921" s="2"/>
    </row>
    <row r="52922" spans="81:81">
      <c r="CC52922" s="2"/>
    </row>
    <row r="52923" spans="81:81">
      <c r="CC52923" s="2"/>
    </row>
    <row r="52924" spans="81:81">
      <c r="CC52924" s="2"/>
    </row>
    <row r="52925" spans="81:81">
      <c r="CC52925" s="2"/>
    </row>
    <row r="52926" spans="81:81">
      <c r="CC52926" s="2"/>
    </row>
    <row r="52927" spans="81:81">
      <c r="CC52927" s="2"/>
    </row>
    <row r="52928" spans="81:81">
      <c r="CC52928" s="2"/>
    </row>
    <row r="52929" spans="81:81">
      <c r="CC52929" s="2"/>
    </row>
    <row r="52930" spans="81:81">
      <c r="CC52930" s="2"/>
    </row>
    <row r="52931" spans="81:81">
      <c r="CC52931" s="2"/>
    </row>
    <row r="52932" spans="81:81">
      <c r="CC52932" s="2"/>
    </row>
    <row r="52933" spans="81:81">
      <c r="CC52933" s="2"/>
    </row>
    <row r="52934" spans="81:81">
      <c r="CC52934" s="2"/>
    </row>
    <row r="52935" spans="81:81">
      <c r="CC52935" s="2"/>
    </row>
    <row r="52936" spans="81:81">
      <c r="CC52936" s="2"/>
    </row>
    <row r="52937" spans="81:81">
      <c r="CC52937" s="2"/>
    </row>
    <row r="52938" spans="81:81">
      <c r="CC52938" s="2"/>
    </row>
    <row r="52939" spans="81:81">
      <c r="CC52939" s="2"/>
    </row>
    <row r="52940" spans="81:81">
      <c r="CC52940" s="2"/>
    </row>
    <row r="52941" spans="81:81">
      <c r="CC52941" s="2"/>
    </row>
    <row r="52942" spans="81:81">
      <c r="CC52942" s="2"/>
    </row>
    <row r="52943" spans="81:81">
      <c r="CC52943" s="2"/>
    </row>
    <row r="52944" spans="81:81">
      <c r="CC52944" s="2"/>
    </row>
    <row r="52945" spans="81:81">
      <c r="CC52945" s="2"/>
    </row>
    <row r="52946" spans="81:81">
      <c r="CC52946" s="2"/>
    </row>
    <row r="52947" spans="81:81">
      <c r="CC52947" s="2"/>
    </row>
    <row r="52948" spans="81:81">
      <c r="CC52948" s="2"/>
    </row>
    <row r="52949" spans="81:81">
      <c r="CC52949" s="2"/>
    </row>
    <row r="52950" spans="81:81">
      <c r="CC52950" s="2"/>
    </row>
    <row r="52951" spans="81:81">
      <c r="CC52951" s="2"/>
    </row>
    <row r="52952" spans="81:81">
      <c r="CC52952" s="2"/>
    </row>
    <row r="52953" spans="81:81">
      <c r="CC52953" s="2"/>
    </row>
    <row r="52954" spans="81:81">
      <c r="CC52954" s="2"/>
    </row>
    <row r="52955" spans="81:81">
      <c r="CC52955" s="2"/>
    </row>
    <row r="52956" spans="81:81">
      <c r="CC52956" s="2"/>
    </row>
    <row r="52957" spans="81:81">
      <c r="CC52957" s="2"/>
    </row>
    <row r="52958" spans="81:81">
      <c r="CC52958" s="2"/>
    </row>
    <row r="52959" spans="81:81">
      <c r="CC52959" s="2"/>
    </row>
    <row r="52960" spans="81:81">
      <c r="CC52960" s="2"/>
    </row>
    <row r="52961" spans="81:81">
      <c r="CC52961" s="2"/>
    </row>
    <row r="52962" spans="81:81">
      <c r="CC52962" s="2"/>
    </row>
    <row r="52963" spans="81:81">
      <c r="CC52963" s="2"/>
    </row>
    <row r="52964" spans="81:81">
      <c r="CC52964" s="2"/>
    </row>
    <row r="52965" spans="81:81">
      <c r="CC52965" s="2"/>
    </row>
    <row r="52966" spans="81:81">
      <c r="CC52966" s="2"/>
    </row>
    <row r="52967" spans="81:81">
      <c r="CC52967" s="2"/>
    </row>
    <row r="52968" spans="81:81">
      <c r="CC52968" s="2"/>
    </row>
    <row r="52969" spans="81:81">
      <c r="CC52969" s="2"/>
    </row>
    <row r="52970" spans="81:81">
      <c r="CC52970" s="2"/>
    </row>
    <row r="52971" spans="81:81">
      <c r="CC52971" s="2"/>
    </row>
    <row r="52972" spans="81:81">
      <c r="CC52972" s="2"/>
    </row>
    <row r="52973" spans="81:81">
      <c r="CC52973" s="2"/>
    </row>
    <row r="52974" spans="81:81">
      <c r="CC52974" s="2"/>
    </row>
    <row r="52975" spans="81:81">
      <c r="CC52975" s="2"/>
    </row>
    <row r="52976" spans="81:81">
      <c r="CC52976" s="2"/>
    </row>
    <row r="52977" spans="81:81">
      <c r="CC52977" s="2"/>
    </row>
    <row r="52978" spans="81:81">
      <c r="CC52978" s="2"/>
    </row>
    <row r="52979" spans="81:81">
      <c r="CC52979" s="2"/>
    </row>
    <row r="52980" spans="81:81">
      <c r="CC52980" s="2"/>
    </row>
    <row r="52981" spans="81:81">
      <c r="CC52981" s="2"/>
    </row>
    <row r="52982" spans="81:81">
      <c r="CC52982" s="2"/>
    </row>
    <row r="52983" spans="81:81">
      <c r="CC52983" s="2"/>
    </row>
    <row r="52984" spans="81:81">
      <c r="CC52984" s="2"/>
    </row>
    <row r="52985" spans="81:81">
      <c r="CC52985" s="2"/>
    </row>
    <row r="52986" spans="81:81">
      <c r="CC52986" s="2"/>
    </row>
    <row r="52987" spans="81:81">
      <c r="CC52987" s="2"/>
    </row>
    <row r="52988" spans="81:81">
      <c r="CC52988" s="2"/>
    </row>
    <row r="52989" spans="81:81">
      <c r="CC52989" s="2"/>
    </row>
    <row r="52990" spans="81:81">
      <c r="CC52990" s="2"/>
    </row>
    <row r="52991" spans="81:81">
      <c r="CC52991" s="2"/>
    </row>
    <row r="52992" spans="81:81">
      <c r="CC52992" s="2"/>
    </row>
    <row r="52993" spans="81:81">
      <c r="CC52993" s="2"/>
    </row>
    <row r="52994" spans="81:81">
      <c r="CC52994" s="2"/>
    </row>
    <row r="52995" spans="81:81">
      <c r="CC52995" s="2"/>
    </row>
    <row r="52996" spans="81:81">
      <c r="CC52996" s="2"/>
    </row>
    <row r="52997" spans="81:81">
      <c r="CC52997" s="2"/>
    </row>
    <row r="52998" spans="81:81">
      <c r="CC52998" s="2"/>
    </row>
    <row r="52999" spans="81:81">
      <c r="CC52999" s="2"/>
    </row>
    <row r="53000" spans="81:81">
      <c r="CC53000" s="2"/>
    </row>
    <row r="53001" spans="81:81">
      <c r="CC53001" s="2"/>
    </row>
    <row r="53002" spans="81:81">
      <c r="CC53002" s="2"/>
    </row>
    <row r="53003" spans="81:81">
      <c r="CC53003" s="2"/>
    </row>
    <row r="53004" spans="81:81">
      <c r="CC53004" s="2"/>
    </row>
    <row r="53005" spans="81:81">
      <c r="CC53005" s="2"/>
    </row>
    <row r="53006" spans="81:81">
      <c r="CC53006" s="2"/>
    </row>
    <row r="53007" spans="81:81">
      <c r="CC53007" s="2"/>
    </row>
    <row r="53008" spans="81:81">
      <c r="CC53008" s="2"/>
    </row>
    <row r="53009" spans="81:81">
      <c r="CC53009" s="2"/>
    </row>
    <row r="53010" spans="81:81">
      <c r="CC53010" s="2"/>
    </row>
    <row r="53011" spans="81:81">
      <c r="CC53011" s="2"/>
    </row>
    <row r="53012" spans="81:81">
      <c r="CC53012" s="2"/>
    </row>
    <row r="53013" spans="81:81">
      <c r="CC53013" s="2"/>
    </row>
    <row r="53014" spans="81:81">
      <c r="CC53014" s="2"/>
    </row>
    <row r="53015" spans="81:81">
      <c r="CC53015" s="2"/>
    </row>
    <row r="53016" spans="81:81">
      <c r="CC53016" s="2"/>
    </row>
    <row r="53017" spans="81:81">
      <c r="CC53017" s="2"/>
    </row>
    <row r="53018" spans="81:81">
      <c r="CC53018" s="2"/>
    </row>
    <row r="53019" spans="81:81">
      <c r="CC53019" s="2"/>
    </row>
    <row r="53020" spans="81:81">
      <c r="CC53020" s="2"/>
    </row>
    <row r="53021" spans="81:81">
      <c r="CC53021" s="2"/>
    </row>
    <row r="53022" spans="81:81">
      <c r="CC53022" s="2"/>
    </row>
    <row r="53023" spans="81:81">
      <c r="CC53023" s="2"/>
    </row>
    <row r="53024" spans="81:81">
      <c r="CC53024" s="2"/>
    </row>
    <row r="53025" spans="81:81">
      <c r="CC53025" s="2"/>
    </row>
    <row r="53026" spans="81:81">
      <c r="CC53026" s="2"/>
    </row>
    <row r="53027" spans="81:81">
      <c r="CC53027" s="2"/>
    </row>
    <row r="53028" spans="81:81">
      <c r="CC53028" s="2"/>
    </row>
    <row r="53029" spans="81:81">
      <c r="CC53029" s="2"/>
    </row>
    <row r="53030" spans="81:81">
      <c r="CC53030" s="2"/>
    </row>
    <row r="53031" spans="81:81">
      <c r="CC53031" s="2"/>
    </row>
    <row r="53032" spans="81:81">
      <c r="CC53032" s="2"/>
    </row>
    <row r="53033" spans="81:81">
      <c r="CC53033" s="2"/>
    </row>
    <row r="53034" spans="81:81">
      <c r="CC53034" s="2"/>
    </row>
    <row r="53035" spans="81:81">
      <c r="CC53035" s="2"/>
    </row>
    <row r="53036" spans="81:81">
      <c r="CC53036" s="2"/>
    </row>
    <row r="53037" spans="81:81">
      <c r="CC53037" s="2"/>
    </row>
    <row r="53038" spans="81:81">
      <c r="CC53038" s="2"/>
    </row>
    <row r="53039" spans="81:81">
      <c r="CC53039" s="2"/>
    </row>
    <row r="53040" spans="81:81">
      <c r="CC53040" s="2"/>
    </row>
    <row r="53041" spans="81:81">
      <c r="CC53041" s="2"/>
    </row>
    <row r="53042" spans="81:81">
      <c r="CC53042" s="2"/>
    </row>
    <row r="53043" spans="81:81">
      <c r="CC53043" s="2"/>
    </row>
    <row r="53044" spans="81:81">
      <c r="CC53044" s="2"/>
    </row>
    <row r="53045" spans="81:81">
      <c r="CC53045" s="2"/>
    </row>
    <row r="53046" spans="81:81">
      <c r="CC53046" s="2"/>
    </row>
    <row r="53047" spans="81:81">
      <c r="CC53047" s="2"/>
    </row>
    <row r="53048" spans="81:81">
      <c r="CC53048" s="2"/>
    </row>
    <row r="53049" spans="81:81">
      <c r="CC53049" s="2"/>
    </row>
    <row r="53050" spans="81:81">
      <c r="CC53050" s="2"/>
    </row>
    <row r="53051" spans="81:81">
      <c r="CC53051" s="2"/>
    </row>
    <row r="53052" spans="81:81">
      <c r="CC53052" s="2"/>
    </row>
    <row r="53053" spans="81:81">
      <c r="CC53053" s="2"/>
    </row>
    <row r="53054" spans="81:81">
      <c r="CC53054" s="2"/>
    </row>
    <row r="53055" spans="81:81">
      <c r="CC53055" s="2"/>
    </row>
    <row r="53056" spans="81:81">
      <c r="CC53056" s="2"/>
    </row>
    <row r="53057" spans="81:81">
      <c r="CC53057" s="2"/>
    </row>
    <row r="53058" spans="81:81">
      <c r="CC53058" s="2"/>
    </row>
    <row r="53059" spans="81:81">
      <c r="CC53059" s="2"/>
    </row>
    <row r="53060" spans="81:81">
      <c r="CC53060" s="2"/>
    </row>
    <row r="53061" spans="81:81">
      <c r="CC53061" s="2"/>
    </row>
    <row r="53062" spans="81:81">
      <c r="CC53062" s="2"/>
    </row>
    <row r="53063" spans="81:81">
      <c r="CC53063" s="2"/>
    </row>
    <row r="53064" spans="81:81">
      <c r="CC53064" s="2"/>
    </row>
    <row r="53065" spans="81:81">
      <c r="CC53065" s="2"/>
    </row>
    <row r="53066" spans="81:81">
      <c r="CC53066" s="2"/>
    </row>
    <row r="53067" spans="81:81">
      <c r="CC53067" s="2"/>
    </row>
    <row r="53068" spans="81:81">
      <c r="CC53068" s="2"/>
    </row>
    <row r="53069" spans="81:81">
      <c r="CC53069" s="2"/>
    </row>
    <row r="53070" spans="81:81">
      <c r="CC53070" s="2"/>
    </row>
    <row r="53071" spans="81:81">
      <c r="CC53071" s="2"/>
    </row>
    <row r="53072" spans="81:81">
      <c r="CC53072" s="2"/>
    </row>
    <row r="53073" spans="81:81">
      <c r="CC53073" s="2"/>
    </row>
    <row r="53074" spans="81:81">
      <c r="CC53074" s="2"/>
    </row>
    <row r="53075" spans="81:81">
      <c r="CC53075" s="2"/>
    </row>
    <row r="53076" spans="81:81">
      <c r="CC53076" s="2"/>
    </row>
    <row r="53077" spans="81:81">
      <c r="CC53077" s="2"/>
    </row>
    <row r="53078" spans="81:81">
      <c r="CC53078" s="2"/>
    </row>
    <row r="53079" spans="81:81">
      <c r="CC53079" s="2"/>
    </row>
    <row r="53080" spans="81:81">
      <c r="CC53080" s="2"/>
    </row>
    <row r="53081" spans="81:81">
      <c r="CC53081" s="2"/>
    </row>
    <row r="53082" spans="81:81">
      <c r="CC53082" s="2"/>
    </row>
    <row r="53083" spans="81:81">
      <c r="CC53083" s="2"/>
    </row>
    <row r="53084" spans="81:81">
      <c r="CC53084" s="2"/>
    </row>
    <row r="53085" spans="81:81">
      <c r="CC53085" s="2"/>
    </row>
    <row r="53086" spans="81:81">
      <c r="CC53086" s="2"/>
    </row>
    <row r="53087" spans="81:81">
      <c r="CC53087" s="2"/>
    </row>
    <row r="53088" spans="81:81">
      <c r="CC53088" s="2"/>
    </row>
    <row r="53089" spans="81:81">
      <c r="CC53089" s="2"/>
    </row>
    <row r="53090" spans="81:81">
      <c r="CC53090" s="2"/>
    </row>
    <row r="53091" spans="81:81">
      <c r="CC53091" s="2"/>
    </row>
    <row r="53092" spans="81:81">
      <c r="CC53092" s="2"/>
    </row>
    <row r="53093" spans="81:81">
      <c r="CC53093" s="2"/>
    </row>
    <row r="53094" spans="81:81">
      <c r="CC53094" s="2"/>
    </row>
    <row r="53095" spans="81:81">
      <c r="CC53095" s="2"/>
    </row>
    <row r="53096" spans="81:81">
      <c r="CC53096" s="2"/>
    </row>
    <row r="53097" spans="81:81">
      <c r="CC53097" s="2"/>
    </row>
    <row r="53098" spans="81:81">
      <c r="CC53098" s="2"/>
    </row>
    <row r="53099" spans="81:81">
      <c r="CC53099" s="2"/>
    </row>
    <row r="53100" spans="81:81">
      <c r="CC53100" s="2"/>
    </row>
    <row r="53101" spans="81:81">
      <c r="CC53101" s="2"/>
    </row>
    <row r="53102" spans="81:81">
      <c r="CC53102" s="2"/>
    </row>
    <row r="53103" spans="81:81">
      <c r="CC53103" s="2"/>
    </row>
    <row r="53104" spans="81:81">
      <c r="CC53104" s="2"/>
    </row>
    <row r="53105" spans="81:81">
      <c r="CC53105" s="2"/>
    </row>
    <row r="53106" spans="81:81">
      <c r="CC53106" s="2"/>
    </row>
    <row r="53107" spans="81:81">
      <c r="CC53107" s="2"/>
    </row>
    <row r="53108" spans="81:81">
      <c r="CC53108" s="2"/>
    </row>
    <row r="53109" spans="81:81">
      <c r="CC53109" s="2"/>
    </row>
    <row r="53110" spans="81:81">
      <c r="CC53110" s="2"/>
    </row>
    <row r="53111" spans="81:81">
      <c r="CC53111" s="2"/>
    </row>
    <row r="53112" spans="81:81">
      <c r="CC53112" s="2"/>
    </row>
    <row r="53113" spans="81:81">
      <c r="CC53113" s="2"/>
    </row>
    <row r="53114" spans="81:81">
      <c r="CC53114" s="2"/>
    </row>
    <row r="53115" spans="81:81">
      <c r="CC53115" s="2"/>
    </row>
    <row r="53116" spans="81:81">
      <c r="CC53116" s="2"/>
    </row>
    <row r="53117" spans="81:81">
      <c r="CC53117" s="2"/>
    </row>
    <row r="53118" spans="81:81">
      <c r="CC53118" s="2"/>
    </row>
    <row r="53119" spans="81:81">
      <c r="CC53119" s="2"/>
    </row>
    <row r="53120" spans="81:81">
      <c r="CC53120" s="2"/>
    </row>
    <row r="53121" spans="81:81">
      <c r="CC53121" s="2"/>
    </row>
    <row r="53122" spans="81:81">
      <c r="CC53122" s="2"/>
    </row>
    <row r="53123" spans="81:81">
      <c r="CC53123" s="2"/>
    </row>
    <row r="53124" spans="81:81">
      <c r="CC53124" s="2"/>
    </row>
    <row r="53125" spans="81:81">
      <c r="CC53125" s="2"/>
    </row>
    <row r="53126" spans="81:81">
      <c r="CC53126" s="2"/>
    </row>
    <row r="53127" spans="81:81">
      <c r="CC53127" s="2"/>
    </row>
    <row r="53128" spans="81:81">
      <c r="CC53128" s="2"/>
    </row>
    <row r="53129" spans="81:81">
      <c r="CC53129" s="2"/>
    </row>
    <row r="53130" spans="81:81">
      <c r="CC53130" s="2"/>
    </row>
    <row r="53131" spans="81:81">
      <c r="CC53131" s="2"/>
    </row>
    <row r="53132" spans="81:81">
      <c r="CC53132" s="2"/>
    </row>
    <row r="53133" spans="81:81">
      <c r="CC53133" s="2"/>
    </row>
    <row r="53134" spans="81:81">
      <c r="CC53134" s="2"/>
    </row>
    <row r="53135" spans="81:81">
      <c r="CC53135" s="2"/>
    </row>
    <row r="53136" spans="81:81">
      <c r="CC53136" s="2"/>
    </row>
    <row r="53137" spans="81:81">
      <c r="CC53137" s="2"/>
    </row>
    <row r="53138" spans="81:81">
      <c r="CC53138" s="2"/>
    </row>
    <row r="53139" spans="81:81">
      <c r="CC53139" s="2"/>
    </row>
    <row r="53140" spans="81:81">
      <c r="CC53140" s="2"/>
    </row>
    <row r="53141" spans="81:81">
      <c r="CC53141" s="2"/>
    </row>
    <row r="53142" spans="81:81">
      <c r="CC53142" s="2"/>
    </row>
    <row r="53143" spans="81:81">
      <c r="CC53143" s="2"/>
    </row>
    <row r="53144" spans="81:81">
      <c r="CC53144" s="2"/>
    </row>
    <row r="53145" spans="81:81">
      <c r="CC53145" s="2"/>
    </row>
    <row r="53146" spans="81:81">
      <c r="CC53146" s="2"/>
    </row>
    <row r="53147" spans="81:81">
      <c r="CC53147" s="2"/>
    </row>
    <row r="53148" spans="81:81">
      <c r="CC53148" s="2"/>
    </row>
    <row r="53149" spans="81:81">
      <c r="CC53149" s="2"/>
    </row>
    <row r="53150" spans="81:81">
      <c r="CC53150" s="2"/>
    </row>
    <row r="53151" spans="81:81">
      <c r="CC53151" s="2"/>
    </row>
    <row r="53152" spans="81:81">
      <c r="CC53152" s="2"/>
    </row>
    <row r="53153" spans="81:81">
      <c r="CC53153" s="2"/>
    </row>
    <row r="53154" spans="81:81">
      <c r="CC53154" s="2"/>
    </row>
    <row r="53155" spans="81:81">
      <c r="CC53155" s="2"/>
    </row>
    <row r="53156" spans="81:81">
      <c r="CC53156" s="2"/>
    </row>
    <row r="53157" spans="81:81">
      <c r="CC53157" s="2"/>
    </row>
    <row r="53158" spans="81:81">
      <c r="CC53158" s="2"/>
    </row>
    <row r="53159" spans="81:81">
      <c r="CC53159" s="2"/>
    </row>
    <row r="53160" spans="81:81">
      <c r="CC53160" s="2"/>
    </row>
    <row r="53161" spans="81:81">
      <c r="CC53161" s="2"/>
    </row>
    <row r="53162" spans="81:81">
      <c r="CC53162" s="2"/>
    </row>
    <row r="53163" spans="81:81">
      <c r="CC53163" s="2"/>
    </row>
    <row r="53164" spans="81:81">
      <c r="CC53164" s="2"/>
    </row>
    <row r="53165" spans="81:81">
      <c r="CC53165" s="2"/>
    </row>
    <row r="53166" spans="81:81">
      <c r="CC53166" s="2"/>
    </row>
    <row r="53167" spans="81:81">
      <c r="CC53167" s="2"/>
    </row>
    <row r="53168" spans="81:81">
      <c r="CC53168" s="2"/>
    </row>
    <row r="53169" spans="81:81">
      <c r="CC53169" s="2"/>
    </row>
    <row r="53170" spans="81:81">
      <c r="CC53170" s="2"/>
    </row>
    <row r="53171" spans="81:81">
      <c r="CC53171" s="2"/>
    </row>
    <row r="53172" spans="81:81">
      <c r="CC53172" s="2"/>
    </row>
    <row r="53173" spans="81:81">
      <c r="CC53173" s="2"/>
    </row>
    <row r="53174" spans="81:81">
      <c r="CC53174" s="2"/>
    </row>
    <row r="53175" spans="81:81">
      <c r="CC53175" s="2"/>
    </row>
    <row r="53176" spans="81:81">
      <c r="CC53176" s="2"/>
    </row>
    <row r="53177" spans="81:81">
      <c r="CC53177" s="2"/>
    </row>
    <row r="53178" spans="81:81">
      <c r="CC53178" s="2"/>
    </row>
    <row r="53179" spans="81:81">
      <c r="CC53179" s="2"/>
    </row>
    <row r="53180" spans="81:81">
      <c r="CC53180" s="2"/>
    </row>
    <row r="53181" spans="81:81">
      <c r="CC53181" s="2"/>
    </row>
    <row r="53182" spans="81:81">
      <c r="CC53182" s="2"/>
    </row>
    <row r="53183" spans="81:81">
      <c r="CC53183" s="2"/>
    </row>
    <row r="53184" spans="81:81">
      <c r="CC53184" s="2"/>
    </row>
    <row r="53185" spans="81:81">
      <c r="CC53185" s="2"/>
    </row>
    <row r="53186" spans="81:81">
      <c r="CC53186" s="2"/>
    </row>
    <row r="53187" spans="81:81">
      <c r="CC53187" s="2"/>
    </row>
    <row r="53188" spans="81:81">
      <c r="CC53188" s="2"/>
    </row>
    <row r="53189" spans="81:81">
      <c r="CC53189" s="2"/>
    </row>
    <row r="53190" spans="81:81">
      <c r="CC53190" s="2"/>
    </row>
    <row r="53191" spans="81:81">
      <c r="CC53191" s="2"/>
    </row>
    <row r="53192" spans="81:81">
      <c r="CC53192" s="2"/>
    </row>
    <row r="53193" spans="81:81">
      <c r="CC53193" s="2"/>
    </row>
    <row r="53194" spans="81:81">
      <c r="CC53194" s="2"/>
    </row>
    <row r="53195" spans="81:81">
      <c r="CC53195" s="2"/>
    </row>
    <row r="53196" spans="81:81">
      <c r="CC53196" s="2"/>
    </row>
    <row r="53197" spans="81:81">
      <c r="CC53197" s="2"/>
    </row>
    <row r="53198" spans="81:81">
      <c r="CC53198" s="2"/>
    </row>
    <row r="53199" spans="81:81">
      <c r="CC53199" s="2"/>
    </row>
    <row r="53200" spans="81:81">
      <c r="CC53200" s="2"/>
    </row>
    <row r="53201" spans="81:81">
      <c r="CC53201" s="2"/>
    </row>
    <row r="53202" spans="81:81">
      <c r="CC53202" s="2"/>
    </row>
    <row r="53203" spans="81:81">
      <c r="CC53203" s="2"/>
    </row>
    <row r="53204" spans="81:81">
      <c r="CC53204" s="2"/>
    </row>
    <row r="53205" spans="81:81">
      <c r="CC53205" s="2"/>
    </row>
    <row r="53206" spans="81:81">
      <c r="CC53206" s="2"/>
    </row>
    <row r="53207" spans="81:81">
      <c r="CC53207" s="2"/>
    </row>
    <row r="53208" spans="81:81">
      <c r="CC53208" s="2"/>
    </row>
    <row r="53209" spans="81:81">
      <c r="CC53209" s="2"/>
    </row>
    <row r="53210" spans="81:81">
      <c r="CC53210" s="2"/>
    </row>
    <row r="53211" spans="81:81">
      <c r="CC53211" s="2"/>
    </row>
    <row r="53212" spans="81:81">
      <c r="CC53212" s="2"/>
    </row>
    <row r="53213" spans="81:81">
      <c r="CC53213" s="2"/>
    </row>
    <row r="53214" spans="81:81">
      <c r="CC53214" s="2"/>
    </row>
    <row r="53215" spans="81:81">
      <c r="CC53215" s="2"/>
    </row>
    <row r="53216" spans="81:81">
      <c r="CC53216" s="2"/>
    </row>
    <row r="53217" spans="81:81">
      <c r="CC53217" s="2"/>
    </row>
    <row r="53218" spans="81:81">
      <c r="CC53218" s="2"/>
    </row>
    <row r="53219" spans="81:81">
      <c r="CC53219" s="2"/>
    </row>
    <row r="53220" spans="81:81">
      <c r="CC53220" s="2"/>
    </row>
    <row r="53221" spans="81:81">
      <c r="CC53221" s="2"/>
    </row>
    <row r="53222" spans="81:81">
      <c r="CC53222" s="2"/>
    </row>
    <row r="53223" spans="81:81">
      <c r="CC53223" s="2"/>
    </row>
    <row r="53224" spans="81:81">
      <c r="CC53224" s="2"/>
    </row>
    <row r="53225" spans="81:81">
      <c r="CC53225" s="2"/>
    </row>
    <row r="53226" spans="81:81">
      <c r="CC53226" s="2"/>
    </row>
    <row r="53227" spans="81:81">
      <c r="CC53227" s="2"/>
    </row>
    <row r="53228" spans="81:81">
      <c r="CC53228" s="2"/>
    </row>
    <row r="53229" spans="81:81">
      <c r="CC53229" s="2"/>
    </row>
    <row r="53230" spans="81:81">
      <c r="CC53230" s="2"/>
    </row>
    <row r="53231" spans="81:81">
      <c r="CC53231" s="2"/>
    </row>
    <row r="53232" spans="81:81">
      <c r="CC53232" s="2"/>
    </row>
    <row r="53233" spans="81:81">
      <c r="CC53233" s="2"/>
    </row>
    <row r="53234" spans="81:81">
      <c r="CC53234" s="2"/>
    </row>
    <row r="53235" spans="81:81">
      <c r="CC53235" s="2"/>
    </row>
    <row r="53236" spans="81:81">
      <c r="CC53236" s="2"/>
    </row>
    <row r="53237" spans="81:81">
      <c r="CC53237" s="2"/>
    </row>
    <row r="53238" spans="81:81">
      <c r="CC53238" s="2"/>
    </row>
    <row r="53239" spans="81:81">
      <c r="CC53239" s="2"/>
    </row>
    <row r="53240" spans="81:81">
      <c r="CC53240" s="2"/>
    </row>
    <row r="53241" spans="81:81">
      <c r="CC53241" s="2"/>
    </row>
    <row r="53242" spans="81:81">
      <c r="CC53242" s="2"/>
    </row>
    <row r="53243" spans="81:81">
      <c r="CC53243" s="2"/>
    </row>
    <row r="53244" spans="81:81">
      <c r="CC53244" s="2"/>
    </row>
    <row r="53245" spans="81:81">
      <c r="CC53245" s="2"/>
    </row>
    <row r="53246" spans="81:81">
      <c r="CC53246" s="2"/>
    </row>
    <row r="53247" spans="81:81">
      <c r="CC53247" s="2"/>
    </row>
    <row r="53248" spans="81:81">
      <c r="CC53248" s="2"/>
    </row>
    <row r="53249" spans="81:81">
      <c r="CC53249" s="2"/>
    </row>
    <row r="53250" spans="81:81">
      <c r="CC53250" s="2"/>
    </row>
    <row r="53251" spans="81:81">
      <c r="CC53251" s="2"/>
    </row>
    <row r="53252" spans="81:81">
      <c r="CC53252" s="2"/>
    </row>
    <row r="53253" spans="81:81">
      <c r="CC53253" s="2"/>
    </row>
    <row r="53254" spans="81:81">
      <c r="CC53254" s="2"/>
    </row>
    <row r="53255" spans="81:81">
      <c r="CC53255" s="2"/>
    </row>
    <row r="53256" spans="81:81">
      <c r="CC53256" s="2"/>
    </row>
    <row r="53257" spans="81:81">
      <c r="CC53257" s="2"/>
    </row>
    <row r="53258" spans="81:81">
      <c r="CC53258" s="2"/>
    </row>
    <row r="53259" spans="81:81">
      <c r="CC53259" s="2"/>
    </row>
    <row r="53260" spans="81:81">
      <c r="CC53260" s="2"/>
    </row>
    <row r="53261" spans="81:81">
      <c r="CC53261" s="2"/>
    </row>
    <row r="53262" spans="81:81">
      <c r="CC53262" s="2"/>
    </row>
    <row r="53263" spans="81:81">
      <c r="CC53263" s="2"/>
    </row>
    <row r="53264" spans="81:81">
      <c r="CC53264" s="2"/>
    </row>
    <row r="53265" spans="81:81">
      <c r="CC53265" s="2"/>
    </row>
    <row r="53266" spans="81:81">
      <c r="CC53266" s="2"/>
    </row>
    <row r="53267" spans="81:81">
      <c r="CC53267" s="2"/>
    </row>
    <row r="53268" spans="81:81">
      <c r="CC53268" s="2"/>
    </row>
    <row r="53269" spans="81:81">
      <c r="CC53269" s="2"/>
    </row>
    <row r="53270" spans="81:81">
      <c r="CC53270" s="2"/>
    </row>
    <row r="53271" spans="81:81">
      <c r="CC53271" s="2"/>
    </row>
    <row r="53272" spans="81:81">
      <c r="CC53272" s="2"/>
    </row>
    <row r="53273" spans="81:81">
      <c r="CC53273" s="2"/>
    </row>
    <row r="53274" spans="81:81">
      <c r="CC53274" s="2"/>
    </row>
    <row r="53275" spans="81:81">
      <c r="CC53275" s="2"/>
    </row>
    <row r="53276" spans="81:81">
      <c r="CC53276" s="2"/>
    </row>
    <row r="53277" spans="81:81">
      <c r="CC53277" s="2"/>
    </row>
    <row r="53278" spans="81:81">
      <c r="CC53278" s="2"/>
    </row>
    <row r="53279" spans="81:81">
      <c r="CC53279" s="2"/>
    </row>
    <row r="53280" spans="81:81">
      <c r="CC53280" s="2"/>
    </row>
    <row r="53281" spans="81:81">
      <c r="CC53281" s="2"/>
    </row>
    <row r="53282" spans="81:81">
      <c r="CC53282" s="2"/>
    </row>
    <row r="53283" spans="81:81">
      <c r="CC53283" s="2"/>
    </row>
    <row r="53284" spans="81:81">
      <c r="CC53284" s="2"/>
    </row>
    <row r="53285" spans="81:81">
      <c r="CC53285" s="2"/>
    </row>
    <row r="53286" spans="81:81">
      <c r="CC53286" s="2"/>
    </row>
    <row r="53287" spans="81:81">
      <c r="CC53287" s="2"/>
    </row>
    <row r="53288" spans="81:81">
      <c r="CC53288" s="2"/>
    </row>
    <row r="53289" spans="81:81">
      <c r="CC53289" s="2"/>
    </row>
    <row r="53290" spans="81:81">
      <c r="CC53290" s="2"/>
    </row>
    <row r="53291" spans="81:81">
      <c r="CC53291" s="2"/>
    </row>
    <row r="53292" spans="81:81">
      <c r="CC53292" s="2"/>
    </row>
    <row r="53293" spans="81:81">
      <c r="CC53293" s="2"/>
    </row>
    <row r="53294" spans="81:81">
      <c r="CC53294" s="2"/>
    </row>
    <row r="53295" spans="81:81">
      <c r="CC53295" s="2"/>
    </row>
    <row r="53296" spans="81:81">
      <c r="CC53296" s="2"/>
    </row>
    <row r="53297" spans="81:81">
      <c r="CC53297" s="2"/>
    </row>
    <row r="53298" spans="81:81">
      <c r="CC53298" s="2"/>
    </row>
    <row r="53299" spans="81:81">
      <c r="CC53299" s="2"/>
    </row>
    <row r="53300" spans="81:81">
      <c r="CC53300" s="2"/>
    </row>
    <row r="53301" spans="81:81">
      <c r="CC53301" s="2"/>
    </row>
    <row r="53302" spans="81:81">
      <c r="CC53302" s="2"/>
    </row>
    <row r="53303" spans="81:81">
      <c r="CC53303" s="2"/>
    </row>
    <row r="53304" spans="81:81">
      <c r="CC53304" s="2"/>
    </row>
    <row r="53305" spans="81:81">
      <c r="CC53305" s="2"/>
    </row>
    <row r="53306" spans="81:81">
      <c r="CC53306" s="2"/>
    </row>
    <row r="53307" spans="81:81">
      <c r="CC53307" s="2"/>
    </row>
    <row r="53308" spans="81:81">
      <c r="CC53308" s="2"/>
    </row>
    <row r="53309" spans="81:81">
      <c r="CC53309" s="2"/>
    </row>
    <row r="53310" spans="81:81">
      <c r="CC53310" s="2"/>
    </row>
    <row r="53311" spans="81:81">
      <c r="CC53311" s="2"/>
    </row>
    <row r="53312" spans="81:81">
      <c r="CC53312" s="2"/>
    </row>
    <row r="53313" spans="81:81">
      <c r="CC53313" s="2"/>
    </row>
    <row r="53314" spans="81:81">
      <c r="CC53314" s="2"/>
    </row>
    <row r="53315" spans="81:81">
      <c r="CC53315" s="2"/>
    </row>
    <row r="53316" spans="81:81">
      <c r="CC53316" s="2"/>
    </row>
    <row r="53317" spans="81:81">
      <c r="CC53317" s="2"/>
    </row>
    <row r="53318" spans="81:81">
      <c r="CC53318" s="2"/>
    </row>
    <row r="53319" spans="81:81">
      <c r="CC53319" s="2"/>
    </row>
    <row r="53320" spans="81:81">
      <c r="CC53320" s="2"/>
    </row>
    <row r="53321" spans="81:81">
      <c r="CC53321" s="2"/>
    </row>
    <row r="53322" spans="81:81">
      <c r="CC53322" s="2"/>
    </row>
    <row r="53323" spans="81:81">
      <c r="CC53323" s="2"/>
    </row>
    <row r="53324" spans="81:81">
      <c r="CC53324" s="2"/>
    </row>
    <row r="53325" spans="81:81">
      <c r="CC53325" s="2"/>
    </row>
    <row r="53326" spans="81:81">
      <c r="CC53326" s="2"/>
    </row>
    <row r="53327" spans="81:81">
      <c r="CC53327" s="2"/>
    </row>
    <row r="53328" spans="81:81">
      <c r="CC53328" s="2"/>
    </row>
    <row r="53329" spans="81:81">
      <c r="CC53329" s="2"/>
    </row>
    <row r="53330" spans="81:81">
      <c r="CC53330" s="2"/>
    </row>
    <row r="53331" spans="81:81">
      <c r="CC53331" s="2"/>
    </row>
    <row r="53332" spans="81:81">
      <c r="CC53332" s="2"/>
    </row>
    <row r="53333" spans="81:81">
      <c r="CC53333" s="2"/>
    </row>
    <row r="53334" spans="81:81">
      <c r="CC53334" s="2"/>
    </row>
    <row r="53335" spans="81:81">
      <c r="CC53335" s="2"/>
    </row>
    <row r="53336" spans="81:81">
      <c r="CC53336" s="2"/>
    </row>
    <row r="53337" spans="81:81">
      <c r="CC53337" s="2"/>
    </row>
    <row r="53338" spans="81:81">
      <c r="CC53338" s="2"/>
    </row>
    <row r="53339" spans="81:81">
      <c r="CC53339" s="2"/>
    </row>
    <row r="53340" spans="81:81">
      <c r="CC53340" s="2"/>
    </row>
    <row r="53341" spans="81:81">
      <c r="CC53341" s="2"/>
    </row>
    <row r="53342" spans="81:81">
      <c r="CC53342" s="2"/>
    </row>
    <row r="53343" spans="81:81">
      <c r="CC53343" s="2"/>
    </row>
    <row r="53344" spans="81:81">
      <c r="CC53344" s="2"/>
    </row>
    <row r="53345" spans="81:81">
      <c r="CC53345" s="2"/>
    </row>
    <row r="53346" spans="81:81">
      <c r="CC53346" s="2"/>
    </row>
    <row r="53347" spans="81:81">
      <c r="CC53347" s="2"/>
    </row>
    <row r="53348" spans="81:81">
      <c r="CC53348" s="2"/>
    </row>
    <row r="53349" spans="81:81">
      <c r="CC53349" s="2"/>
    </row>
    <row r="53350" spans="81:81">
      <c r="CC53350" s="2"/>
    </row>
    <row r="53351" spans="81:81">
      <c r="CC53351" s="2"/>
    </row>
    <row r="53352" spans="81:81">
      <c r="CC53352" s="2"/>
    </row>
    <row r="53353" spans="81:81">
      <c r="CC53353" s="2"/>
    </row>
    <row r="53354" spans="81:81">
      <c r="CC53354" s="2"/>
    </row>
    <row r="53355" spans="81:81">
      <c r="CC53355" s="2"/>
    </row>
    <row r="53356" spans="81:81">
      <c r="CC53356" s="2"/>
    </row>
    <row r="53357" spans="81:81">
      <c r="CC53357" s="2"/>
    </row>
    <row r="53358" spans="81:81">
      <c r="CC53358" s="2"/>
    </row>
    <row r="53359" spans="81:81">
      <c r="CC53359" s="2"/>
    </row>
    <row r="53360" spans="81:81">
      <c r="CC53360" s="2"/>
    </row>
    <row r="53361" spans="81:81">
      <c r="CC53361" s="2"/>
    </row>
    <row r="53362" spans="81:81">
      <c r="CC53362" s="2"/>
    </row>
    <row r="53363" spans="81:81">
      <c r="CC53363" s="2"/>
    </row>
    <row r="53364" spans="81:81">
      <c r="CC53364" s="2"/>
    </row>
    <row r="53365" spans="81:81">
      <c r="CC53365" s="2"/>
    </row>
    <row r="53366" spans="81:81">
      <c r="CC53366" s="2"/>
    </row>
    <row r="53367" spans="81:81">
      <c r="CC53367" s="2"/>
    </row>
    <row r="53368" spans="81:81">
      <c r="CC53368" s="2"/>
    </row>
    <row r="53369" spans="81:81">
      <c r="CC53369" s="2"/>
    </row>
    <row r="53370" spans="81:81">
      <c r="CC53370" s="2"/>
    </row>
    <row r="53371" spans="81:81">
      <c r="CC53371" s="2"/>
    </row>
    <row r="53372" spans="81:81">
      <c r="CC53372" s="2"/>
    </row>
    <row r="53373" spans="81:81">
      <c r="CC53373" s="2"/>
    </row>
    <row r="53374" spans="81:81">
      <c r="CC53374" s="2"/>
    </row>
    <row r="53375" spans="81:81">
      <c r="CC53375" s="2"/>
    </row>
    <row r="53376" spans="81:81">
      <c r="CC53376" s="2"/>
    </row>
    <row r="53377" spans="81:81">
      <c r="CC53377" s="2"/>
    </row>
    <row r="53378" spans="81:81">
      <c r="CC53378" s="2"/>
    </row>
    <row r="53379" spans="81:81">
      <c r="CC53379" s="2"/>
    </row>
    <row r="53380" spans="81:81">
      <c r="CC53380" s="2"/>
    </row>
    <row r="53381" spans="81:81">
      <c r="CC53381" s="2"/>
    </row>
    <row r="53382" spans="81:81">
      <c r="CC53382" s="2"/>
    </row>
    <row r="53383" spans="81:81">
      <c r="CC53383" s="2"/>
    </row>
    <row r="53384" spans="81:81">
      <c r="CC53384" s="2"/>
    </row>
    <row r="53385" spans="81:81">
      <c r="CC53385" s="2"/>
    </row>
    <row r="53386" spans="81:81">
      <c r="CC53386" s="2"/>
    </row>
    <row r="53387" spans="81:81">
      <c r="CC53387" s="2"/>
    </row>
    <row r="53388" spans="81:81">
      <c r="CC53388" s="2"/>
    </row>
    <row r="53389" spans="81:81">
      <c r="CC53389" s="2"/>
    </row>
    <row r="53390" spans="81:81">
      <c r="CC53390" s="2"/>
    </row>
    <row r="53391" spans="81:81">
      <c r="CC53391" s="2"/>
    </row>
    <row r="53392" spans="81:81">
      <c r="CC53392" s="2"/>
    </row>
    <row r="53393" spans="81:81">
      <c r="CC53393" s="2"/>
    </row>
    <row r="53394" spans="81:81">
      <c r="CC53394" s="2"/>
    </row>
    <row r="53395" spans="81:81">
      <c r="CC53395" s="2"/>
    </row>
    <row r="53396" spans="81:81">
      <c r="CC53396" s="2"/>
    </row>
    <row r="53397" spans="81:81">
      <c r="CC53397" s="2"/>
    </row>
    <row r="53398" spans="81:81">
      <c r="CC53398" s="2"/>
    </row>
    <row r="53399" spans="81:81">
      <c r="CC53399" s="2"/>
    </row>
    <row r="53400" spans="81:81">
      <c r="CC53400" s="2"/>
    </row>
    <row r="53401" spans="81:81">
      <c r="CC53401" s="2"/>
    </row>
    <row r="53402" spans="81:81">
      <c r="CC53402" s="2"/>
    </row>
    <row r="53403" spans="81:81">
      <c r="CC53403" s="2"/>
    </row>
    <row r="53404" spans="81:81">
      <c r="CC53404" s="2"/>
    </row>
    <row r="53405" spans="81:81">
      <c r="CC53405" s="2"/>
    </row>
    <row r="53406" spans="81:81">
      <c r="CC53406" s="2"/>
    </row>
    <row r="53407" spans="81:81">
      <c r="CC53407" s="2"/>
    </row>
    <row r="53408" spans="81:81">
      <c r="CC53408" s="2"/>
    </row>
    <row r="53409" spans="81:81">
      <c r="CC53409" s="2"/>
    </row>
    <row r="53410" spans="81:81">
      <c r="CC53410" s="2"/>
    </row>
    <row r="53411" spans="81:81">
      <c r="CC53411" s="2"/>
    </row>
    <row r="53412" spans="81:81">
      <c r="CC53412" s="2"/>
    </row>
    <row r="53413" spans="81:81">
      <c r="CC53413" s="2"/>
    </row>
    <row r="53414" spans="81:81">
      <c r="CC53414" s="2"/>
    </row>
    <row r="53415" spans="81:81">
      <c r="CC53415" s="2"/>
    </row>
    <row r="53416" spans="81:81">
      <c r="CC53416" s="2"/>
    </row>
    <row r="53417" spans="81:81">
      <c r="CC53417" s="2"/>
    </row>
    <row r="53418" spans="81:81">
      <c r="CC53418" s="2"/>
    </row>
    <row r="53419" spans="81:81">
      <c r="CC53419" s="2"/>
    </row>
    <row r="53420" spans="81:81">
      <c r="CC53420" s="2"/>
    </row>
    <row r="53421" spans="81:81">
      <c r="CC53421" s="2"/>
    </row>
    <row r="53422" spans="81:81">
      <c r="CC53422" s="2"/>
    </row>
    <row r="53423" spans="81:81">
      <c r="CC53423" s="2"/>
    </row>
    <row r="53424" spans="81:81">
      <c r="CC53424" s="2"/>
    </row>
    <row r="53425" spans="81:81">
      <c r="CC53425" s="2"/>
    </row>
    <row r="53426" spans="81:81">
      <c r="CC53426" s="2"/>
    </row>
    <row r="53427" spans="81:81">
      <c r="CC53427" s="2"/>
    </row>
    <row r="53428" spans="81:81">
      <c r="CC53428" s="2"/>
    </row>
    <row r="53429" spans="81:81">
      <c r="CC53429" s="2"/>
    </row>
    <row r="53430" spans="81:81">
      <c r="CC53430" s="2"/>
    </row>
    <row r="53431" spans="81:81">
      <c r="CC53431" s="2"/>
    </row>
    <row r="53432" spans="81:81">
      <c r="CC53432" s="2"/>
    </row>
    <row r="53433" spans="81:81">
      <c r="CC53433" s="2"/>
    </row>
    <row r="53434" spans="81:81">
      <c r="CC53434" s="2"/>
    </row>
    <row r="53435" spans="81:81">
      <c r="CC53435" s="2"/>
    </row>
    <row r="53436" spans="81:81">
      <c r="CC53436" s="2"/>
    </row>
    <row r="53437" spans="81:81">
      <c r="CC53437" s="2"/>
    </row>
    <row r="53438" spans="81:81">
      <c r="CC53438" s="2"/>
    </row>
    <row r="53439" spans="81:81">
      <c r="CC53439" s="2"/>
    </row>
    <row r="53440" spans="81:81">
      <c r="CC53440" s="2"/>
    </row>
    <row r="53441" spans="81:81">
      <c r="CC53441" s="2"/>
    </row>
    <row r="53442" spans="81:81">
      <c r="CC53442" s="2"/>
    </row>
    <row r="53443" spans="81:81">
      <c r="CC53443" s="2"/>
    </row>
    <row r="53444" spans="81:81">
      <c r="CC53444" s="2"/>
    </row>
    <row r="53445" spans="81:81">
      <c r="CC53445" s="2"/>
    </row>
    <row r="53446" spans="81:81">
      <c r="CC53446" s="2"/>
    </row>
    <row r="53447" spans="81:81">
      <c r="CC53447" s="2"/>
    </row>
    <row r="53448" spans="81:81">
      <c r="CC53448" s="2"/>
    </row>
    <row r="53449" spans="81:81">
      <c r="CC53449" s="2"/>
    </row>
    <row r="53450" spans="81:81">
      <c r="CC53450" s="2"/>
    </row>
    <row r="53451" spans="81:81">
      <c r="CC53451" s="2"/>
    </row>
    <row r="53452" spans="81:81">
      <c r="CC53452" s="2"/>
    </row>
    <row r="53453" spans="81:81">
      <c r="CC53453" s="2"/>
    </row>
    <row r="53454" spans="81:81">
      <c r="CC53454" s="2"/>
    </row>
    <row r="53455" spans="81:81">
      <c r="CC53455" s="2"/>
    </row>
    <row r="53456" spans="81:81">
      <c r="CC53456" s="2"/>
    </row>
    <row r="53457" spans="81:81">
      <c r="CC53457" s="2"/>
    </row>
    <row r="53458" spans="81:81">
      <c r="CC53458" s="2"/>
    </row>
    <row r="53459" spans="81:81">
      <c r="CC53459" s="2"/>
    </row>
    <row r="53460" spans="81:81">
      <c r="CC53460" s="2"/>
    </row>
    <row r="53461" spans="81:81">
      <c r="CC53461" s="2"/>
    </row>
    <row r="53462" spans="81:81">
      <c r="CC53462" s="2"/>
    </row>
    <row r="53463" spans="81:81">
      <c r="CC53463" s="2"/>
    </row>
    <row r="53464" spans="81:81">
      <c r="CC53464" s="2"/>
    </row>
    <row r="53465" spans="81:81">
      <c r="CC53465" s="2"/>
    </row>
    <row r="53466" spans="81:81">
      <c r="CC53466" s="2"/>
    </row>
    <row r="53467" spans="81:81">
      <c r="CC53467" s="2"/>
    </row>
    <row r="53468" spans="81:81">
      <c r="CC53468" s="2"/>
    </row>
    <row r="53469" spans="81:81">
      <c r="CC53469" s="2"/>
    </row>
    <row r="53470" spans="81:81">
      <c r="CC53470" s="2"/>
    </row>
    <row r="53471" spans="81:81">
      <c r="CC53471" s="2"/>
    </row>
    <row r="53472" spans="81:81">
      <c r="CC53472" s="2"/>
    </row>
    <row r="53473" spans="81:81">
      <c r="CC53473" s="2"/>
    </row>
    <row r="53474" spans="81:81">
      <c r="CC53474" s="2"/>
    </row>
    <row r="53475" spans="81:81">
      <c r="CC53475" s="2"/>
    </row>
    <row r="53476" spans="81:81">
      <c r="CC53476" s="2"/>
    </row>
    <row r="53477" spans="81:81">
      <c r="CC53477" s="2"/>
    </row>
    <row r="53478" spans="81:81">
      <c r="CC53478" s="2"/>
    </row>
    <row r="53479" spans="81:81">
      <c r="CC53479" s="2"/>
    </row>
    <row r="53480" spans="81:81">
      <c r="CC53480" s="2"/>
    </row>
    <row r="53481" spans="81:81">
      <c r="CC53481" s="2"/>
    </row>
    <row r="53482" spans="81:81">
      <c r="CC53482" s="2"/>
    </row>
    <row r="53483" spans="81:81">
      <c r="CC53483" s="2"/>
    </row>
    <row r="53484" spans="81:81">
      <c r="CC53484" s="2"/>
    </row>
    <row r="53485" spans="81:81">
      <c r="CC53485" s="2"/>
    </row>
    <row r="53486" spans="81:81">
      <c r="CC53486" s="2"/>
    </row>
    <row r="53487" spans="81:81">
      <c r="CC53487" s="2"/>
    </row>
    <row r="53488" spans="81:81">
      <c r="CC53488" s="2"/>
    </row>
    <row r="53489" spans="81:81">
      <c r="CC53489" s="2"/>
    </row>
    <row r="53490" spans="81:81">
      <c r="CC53490" s="2"/>
    </row>
    <row r="53491" spans="81:81">
      <c r="CC53491" s="2"/>
    </row>
    <row r="53492" spans="81:81">
      <c r="CC53492" s="2"/>
    </row>
    <row r="53493" spans="81:81">
      <c r="CC53493" s="2"/>
    </row>
    <row r="53494" spans="81:81">
      <c r="CC53494" s="2"/>
    </row>
    <row r="53495" spans="81:81">
      <c r="CC53495" s="2"/>
    </row>
    <row r="53496" spans="81:81">
      <c r="CC53496" s="2"/>
    </row>
    <row r="53497" spans="81:81">
      <c r="CC53497" s="2"/>
    </row>
    <row r="53498" spans="81:81">
      <c r="CC53498" s="2"/>
    </row>
    <row r="53499" spans="81:81">
      <c r="CC53499" s="2"/>
    </row>
    <row r="53500" spans="81:81">
      <c r="CC53500" s="2"/>
    </row>
    <row r="53501" spans="81:81">
      <c r="CC53501" s="2"/>
    </row>
    <row r="53502" spans="81:81">
      <c r="CC53502" s="2"/>
    </row>
    <row r="53503" spans="81:81">
      <c r="CC53503" s="2"/>
    </row>
    <row r="53504" spans="81:81">
      <c r="CC53504" s="2"/>
    </row>
    <row r="53505" spans="81:81">
      <c r="CC53505" s="2"/>
    </row>
    <row r="53506" spans="81:81">
      <c r="CC53506" s="2"/>
    </row>
    <row r="53507" spans="81:81">
      <c r="CC53507" s="2"/>
    </row>
    <row r="53508" spans="81:81">
      <c r="CC53508" s="2"/>
    </row>
    <row r="53509" spans="81:81">
      <c r="CC53509" s="2"/>
    </row>
    <row r="53510" spans="81:81">
      <c r="CC53510" s="2"/>
    </row>
    <row r="53511" spans="81:81">
      <c r="CC53511" s="2"/>
    </row>
    <row r="53512" spans="81:81">
      <c r="CC53512" s="2"/>
    </row>
    <row r="53513" spans="81:81">
      <c r="CC53513" s="2"/>
    </row>
    <row r="53514" spans="81:81">
      <c r="CC53514" s="2"/>
    </row>
    <row r="53515" spans="81:81">
      <c r="CC53515" s="2"/>
    </row>
    <row r="53516" spans="81:81">
      <c r="CC53516" s="2"/>
    </row>
    <row r="53517" spans="81:81">
      <c r="CC53517" s="2"/>
    </row>
    <row r="53518" spans="81:81">
      <c r="CC53518" s="2"/>
    </row>
    <row r="53519" spans="81:81">
      <c r="CC53519" s="2"/>
    </row>
    <row r="53520" spans="81:81">
      <c r="CC53520" s="2"/>
    </row>
    <row r="53521" spans="81:81">
      <c r="CC53521" s="2"/>
    </row>
    <row r="53522" spans="81:81">
      <c r="CC53522" s="2"/>
    </row>
    <row r="53523" spans="81:81">
      <c r="CC53523" s="2"/>
    </row>
    <row r="53524" spans="81:81">
      <c r="CC53524" s="2"/>
    </row>
    <row r="53525" spans="81:81">
      <c r="CC53525" s="2"/>
    </row>
    <row r="53526" spans="81:81">
      <c r="CC53526" s="2"/>
    </row>
    <row r="53527" spans="81:81">
      <c r="CC53527" s="2"/>
    </row>
    <row r="53528" spans="81:81">
      <c r="CC53528" s="2"/>
    </row>
    <row r="53529" spans="81:81">
      <c r="CC53529" s="2"/>
    </row>
    <row r="53530" spans="81:81">
      <c r="CC53530" s="2"/>
    </row>
    <row r="53531" spans="81:81">
      <c r="CC53531" s="2"/>
    </row>
    <row r="53532" spans="81:81">
      <c r="CC53532" s="2"/>
    </row>
    <row r="53533" spans="81:81">
      <c r="CC53533" s="2"/>
    </row>
    <row r="53534" spans="81:81">
      <c r="CC53534" s="2"/>
    </row>
    <row r="53535" spans="81:81">
      <c r="CC53535" s="2"/>
    </row>
    <row r="53536" spans="81:81">
      <c r="CC53536" s="2"/>
    </row>
    <row r="53537" spans="81:81">
      <c r="CC53537" s="2"/>
    </row>
    <row r="53538" spans="81:81">
      <c r="CC53538" s="2"/>
    </row>
    <row r="53539" spans="81:81">
      <c r="CC53539" s="2"/>
    </row>
    <row r="53540" spans="81:81">
      <c r="CC53540" s="2"/>
    </row>
    <row r="53541" spans="81:81">
      <c r="CC53541" s="2"/>
    </row>
    <row r="53542" spans="81:81">
      <c r="CC53542" s="2"/>
    </row>
    <row r="53543" spans="81:81">
      <c r="CC53543" s="2"/>
    </row>
    <row r="53544" spans="81:81">
      <c r="CC53544" s="2"/>
    </row>
    <row r="53545" spans="81:81">
      <c r="CC53545" s="2"/>
    </row>
    <row r="53546" spans="81:81">
      <c r="CC53546" s="2"/>
    </row>
    <row r="53547" spans="81:81">
      <c r="CC53547" s="2"/>
    </row>
    <row r="53548" spans="81:81">
      <c r="CC53548" s="2"/>
    </row>
    <row r="53549" spans="81:81">
      <c r="CC53549" s="2"/>
    </row>
    <row r="53550" spans="81:81">
      <c r="CC53550" s="2"/>
    </row>
    <row r="53551" spans="81:81">
      <c r="CC53551" s="2"/>
    </row>
    <row r="53552" spans="81:81">
      <c r="CC53552" s="2"/>
    </row>
    <row r="53553" spans="81:81">
      <c r="CC53553" s="2"/>
    </row>
    <row r="53554" spans="81:81">
      <c r="CC53554" s="2"/>
    </row>
    <row r="53555" spans="81:81">
      <c r="CC53555" s="2"/>
    </row>
    <row r="53556" spans="81:81">
      <c r="CC53556" s="2"/>
    </row>
    <row r="53557" spans="81:81">
      <c r="CC53557" s="2"/>
    </row>
    <row r="53558" spans="81:81">
      <c r="CC53558" s="2"/>
    </row>
    <row r="53559" spans="81:81">
      <c r="CC53559" s="2"/>
    </row>
    <row r="53560" spans="81:81">
      <c r="CC53560" s="2"/>
    </row>
    <row r="53561" spans="81:81">
      <c r="CC53561" s="2"/>
    </row>
    <row r="53562" spans="81:81">
      <c r="CC53562" s="2"/>
    </row>
    <row r="53563" spans="81:81">
      <c r="CC53563" s="2"/>
    </row>
    <row r="53564" spans="81:81">
      <c r="CC53564" s="2"/>
    </row>
    <row r="53565" spans="81:81">
      <c r="CC53565" s="2"/>
    </row>
    <row r="53566" spans="81:81">
      <c r="CC53566" s="2"/>
    </row>
    <row r="53567" spans="81:81">
      <c r="CC53567" s="2"/>
    </row>
    <row r="53568" spans="81:81">
      <c r="CC53568" s="2"/>
    </row>
    <row r="53569" spans="81:81">
      <c r="CC53569" s="2"/>
    </row>
    <row r="53570" spans="81:81">
      <c r="CC53570" s="2"/>
    </row>
    <row r="53571" spans="81:81">
      <c r="CC53571" s="2"/>
    </row>
    <row r="53572" spans="81:81">
      <c r="CC53572" s="2"/>
    </row>
    <row r="53573" spans="81:81">
      <c r="CC53573" s="2"/>
    </row>
    <row r="53574" spans="81:81">
      <c r="CC53574" s="2"/>
    </row>
    <row r="53575" spans="81:81">
      <c r="CC53575" s="2"/>
    </row>
    <row r="53576" spans="81:81">
      <c r="CC53576" s="2"/>
    </row>
    <row r="53577" spans="81:81">
      <c r="CC53577" s="2"/>
    </row>
    <row r="53578" spans="81:81">
      <c r="CC53578" s="2"/>
    </row>
    <row r="53579" spans="81:81">
      <c r="CC53579" s="2"/>
    </row>
    <row r="53580" spans="81:81">
      <c r="CC53580" s="2"/>
    </row>
    <row r="53581" spans="81:81">
      <c r="CC53581" s="2"/>
    </row>
    <row r="53582" spans="81:81">
      <c r="CC53582" s="2"/>
    </row>
    <row r="53583" spans="81:81">
      <c r="CC53583" s="2"/>
    </row>
    <row r="53584" spans="81:81">
      <c r="CC53584" s="2"/>
    </row>
    <row r="53585" spans="81:81">
      <c r="CC53585" s="2"/>
    </row>
    <row r="53586" spans="81:81">
      <c r="CC53586" s="2"/>
    </row>
    <row r="53587" spans="81:81">
      <c r="CC53587" s="2"/>
    </row>
    <row r="53588" spans="81:81">
      <c r="CC53588" s="2"/>
    </row>
    <row r="53589" spans="81:81">
      <c r="CC53589" s="2"/>
    </row>
    <row r="53590" spans="81:81">
      <c r="CC53590" s="2"/>
    </row>
    <row r="53591" spans="81:81">
      <c r="CC53591" s="2"/>
    </row>
    <row r="53592" spans="81:81">
      <c r="CC53592" s="2"/>
    </row>
    <row r="53593" spans="81:81">
      <c r="CC53593" s="2"/>
    </row>
    <row r="53594" spans="81:81">
      <c r="CC53594" s="2"/>
    </row>
    <row r="53595" spans="81:81">
      <c r="CC53595" s="2"/>
    </row>
    <row r="53596" spans="81:81">
      <c r="CC53596" s="2"/>
    </row>
    <row r="53597" spans="81:81">
      <c r="CC53597" s="2"/>
    </row>
    <row r="53598" spans="81:81">
      <c r="CC53598" s="2"/>
    </row>
    <row r="53599" spans="81:81">
      <c r="CC53599" s="2"/>
    </row>
    <row r="53600" spans="81:81">
      <c r="CC53600" s="2"/>
    </row>
    <row r="53601" spans="81:81">
      <c r="CC53601" s="2"/>
    </row>
    <row r="53602" spans="81:81">
      <c r="CC53602" s="2"/>
    </row>
    <row r="53603" spans="81:81">
      <c r="CC53603" s="2"/>
    </row>
    <row r="53604" spans="81:81">
      <c r="CC53604" s="2"/>
    </row>
    <row r="53605" spans="81:81">
      <c r="CC53605" s="2"/>
    </row>
    <row r="53606" spans="81:81">
      <c r="CC53606" s="2"/>
    </row>
    <row r="53607" spans="81:81">
      <c r="CC53607" s="2"/>
    </row>
    <row r="53608" spans="81:81">
      <c r="CC53608" s="2"/>
    </row>
    <row r="53609" spans="81:81">
      <c r="CC53609" s="2"/>
    </row>
    <row r="53610" spans="81:81">
      <c r="CC53610" s="2"/>
    </row>
    <row r="53611" spans="81:81">
      <c r="CC53611" s="2"/>
    </row>
    <row r="53612" spans="81:81">
      <c r="CC53612" s="2"/>
    </row>
    <row r="53613" spans="81:81">
      <c r="CC53613" s="2"/>
    </row>
    <row r="53614" spans="81:81">
      <c r="CC53614" s="2"/>
    </row>
    <row r="53615" spans="81:81">
      <c r="CC53615" s="2"/>
    </row>
    <row r="53616" spans="81:81">
      <c r="CC53616" s="2"/>
    </row>
    <row r="53617" spans="81:81">
      <c r="CC53617" s="2"/>
    </row>
    <row r="53618" spans="81:81">
      <c r="CC53618" s="2"/>
    </row>
    <row r="53619" spans="81:81">
      <c r="CC53619" s="2"/>
    </row>
    <row r="53620" spans="81:81">
      <c r="CC53620" s="2"/>
    </row>
    <row r="53621" spans="81:81">
      <c r="CC53621" s="2"/>
    </row>
    <row r="53622" spans="81:81">
      <c r="CC53622" s="2"/>
    </row>
    <row r="53623" spans="81:81">
      <c r="CC53623" s="2"/>
    </row>
    <row r="53624" spans="81:81">
      <c r="CC53624" s="2"/>
    </row>
    <row r="53625" spans="81:81">
      <c r="CC53625" s="2"/>
    </row>
    <row r="53626" spans="81:81">
      <c r="CC53626" s="2"/>
    </row>
    <row r="53627" spans="81:81">
      <c r="CC53627" s="2"/>
    </row>
    <row r="53628" spans="81:81">
      <c r="CC53628" s="2"/>
    </row>
    <row r="53629" spans="81:81">
      <c r="CC53629" s="2"/>
    </row>
    <row r="53630" spans="81:81">
      <c r="CC53630" s="2"/>
    </row>
    <row r="53631" spans="81:81">
      <c r="CC53631" s="2"/>
    </row>
    <row r="53632" spans="81:81">
      <c r="CC53632" s="2"/>
    </row>
    <row r="53633" spans="81:81">
      <c r="CC53633" s="2"/>
    </row>
    <row r="53634" spans="81:81">
      <c r="CC53634" s="2"/>
    </row>
    <row r="53635" spans="81:81">
      <c r="CC53635" s="2"/>
    </row>
    <row r="53636" spans="81:81">
      <c r="CC53636" s="2"/>
    </row>
    <row r="53637" spans="81:81">
      <c r="CC53637" s="2"/>
    </row>
    <row r="53638" spans="81:81">
      <c r="CC53638" s="2"/>
    </row>
    <row r="53639" spans="81:81">
      <c r="CC53639" s="2"/>
    </row>
    <row r="53640" spans="81:81">
      <c r="CC53640" s="2"/>
    </row>
    <row r="53641" spans="81:81">
      <c r="CC53641" s="2"/>
    </row>
    <row r="53642" spans="81:81">
      <c r="CC53642" s="2"/>
    </row>
    <row r="53643" spans="81:81">
      <c r="CC53643" s="2"/>
    </row>
    <row r="53644" spans="81:81">
      <c r="CC53644" s="2"/>
    </row>
    <row r="53645" spans="81:81">
      <c r="CC53645" s="2"/>
    </row>
    <row r="53646" spans="81:81">
      <c r="CC53646" s="2"/>
    </row>
    <row r="53647" spans="81:81">
      <c r="CC53647" s="2"/>
    </row>
    <row r="53648" spans="81:81">
      <c r="CC53648" s="2"/>
    </row>
    <row r="53649" spans="81:81">
      <c r="CC53649" s="2"/>
    </row>
    <row r="53650" spans="81:81">
      <c r="CC53650" s="2"/>
    </row>
    <row r="53651" spans="81:81">
      <c r="CC53651" s="2"/>
    </row>
    <row r="53652" spans="81:81">
      <c r="CC53652" s="2"/>
    </row>
    <row r="53653" spans="81:81">
      <c r="CC53653" s="2"/>
    </row>
    <row r="53654" spans="81:81">
      <c r="CC53654" s="2"/>
    </row>
    <row r="53655" spans="81:81">
      <c r="CC53655" s="2"/>
    </row>
    <row r="53656" spans="81:81">
      <c r="CC53656" s="2"/>
    </row>
    <row r="53657" spans="81:81">
      <c r="CC53657" s="2"/>
    </row>
    <row r="53658" spans="81:81">
      <c r="CC53658" s="2"/>
    </row>
    <row r="53659" spans="81:81">
      <c r="CC53659" s="2"/>
    </row>
    <row r="53660" spans="81:81">
      <c r="CC53660" s="2"/>
    </row>
    <row r="53661" spans="81:81">
      <c r="CC53661" s="2"/>
    </row>
    <row r="53662" spans="81:81">
      <c r="CC53662" s="2"/>
    </row>
    <row r="53663" spans="81:81">
      <c r="CC53663" s="2"/>
    </row>
    <row r="53664" spans="81:81">
      <c r="CC53664" s="2"/>
    </row>
    <row r="53665" spans="81:81">
      <c r="CC53665" s="2"/>
    </row>
    <row r="53666" spans="81:81">
      <c r="CC53666" s="2"/>
    </row>
    <row r="53667" spans="81:81">
      <c r="CC53667" s="2"/>
    </row>
    <row r="53668" spans="81:81">
      <c r="CC53668" s="2"/>
    </row>
    <row r="53669" spans="81:81">
      <c r="CC53669" s="2"/>
    </row>
    <row r="53670" spans="81:81">
      <c r="CC53670" s="2"/>
    </row>
    <row r="53671" spans="81:81">
      <c r="CC53671" s="2"/>
    </row>
    <row r="53672" spans="81:81">
      <c r="CC53672" s="2"/>
    </row>
    <row r="53673" spans="81:81">
      <c r="CC53673" s="2"/>
    </row>
    <row r="53674" spans="81:81">
      <c r="CC53674" s="2"/>
    </row>
    <row r="53675" spans="81:81">
      <c r="CC53675" s="2"/>
    </row>
    <row r="53676" spans="81:81">
      <c r="CC53676" s="2"/>
    </row>
    <row r="53677" spans="81:81">
      <c r="CC53677" s="2"/>
    </row>
    <row r="53678" spans="81:81">
      <c r="CC53678" s="2"/>
    </row>
    <row r="53679" spans="81:81">
      <c r="CC53679" s="2"/>
    </row>
    <row r="53680" spans="81:81">
      <c r="CC53680" s="2"/>
    </row>
    <row r="53681" spans="81:81">
      <c r="CC53681" s="2"/>
    </row>
    <row r="53682" spans="81:81">
      <c r="CC53682" s="2"/>
    </row>
    <row r="53683" spans="81:81">
      <c r="CC53683" s="2"/>
    </row>
    <row r="53684" spans="81:81">
      <c r="CC53684" s="2"/>
    </row>
    <row r="53685" spans="81:81">
      <c r="CC53685" s="2"/>
    </row>
    <row r="53686" spans="81:81">
      <c r="CC53686" s="2"/>
    </row>
    <row r="53687" spans="81:81">
      <c r="CC53687" s="2"/>
    </row>
    <row r="53688" spans="81:81">
      <c r="CC53688" s="2"/>
    </row>
    <row r="53689" spans="81:81">
      <c r="CC53689" s="2"/>
    </row>
    <row r="53690" spans="81:81">
      <c r="CC53690" s="2"/>
    </row>
    <row r="53691" spans="81:81">
      <c r="CC53691" s="2"/>
    </row>
    <row r="53692" spans="81:81">
      <c r="CC53692" s="2"/>
    </row>
    <row r="53693" spans="81:81">
      <c r="CC53693" s="2"/>
    </row>
    <row r="53694" spans="81:81">
      <c r="CC53694" s="2"/>
    </row>
    <row r="53695" spans="81:81">
      <c r="CC53695" s="2"/>
    </row>
    <row r="53696" spans="81:81">
      <c r="CC53696" s="2"/>
    </row>
    <row r="53697" spans="81:81">
      <c r="CC53697" s="2"/>
    </row>
    <row r="53698" spans="81:81">
      <c r="CC53698" s="2"/>
    </row>
    <row r="53699" spans="81:81">
      <c r="CC53699" s="2"/>
    </row>
    <row r="53700" spans="81:81">
      <c r="CC53700" s="2"/>
    </row>
    <row r="53701" spans="81:81">
      <c r="CC53701" s="2"/>
    </row>
    <row r="53702" spans="81:81">
      <c r="CC53702" s="2"/>
    </row>
    <row r="53703" spans="81:81">
      <c r="CC53703" s="2"/>
    </row>
    <row r="53704" spans="81:81">
      <c r="CC53704" s="2"/>
    </row>
    <row r="53705" spans="81:81">
      <c r="CC53705" s="2"/>
    </row>
    <row r="53706" spans="81:81">
      <c r="CC53706" s="2"/>
    </row>
    <row r="53707" spans="81:81">
      <c r="CC53707" s="2"/>
    </row>
    <row r="53708" spans="81:81">
      <c r="CC53708" s="2"/>
    </row>
    <row r="53709" spans="81:81">
      <c r="CC53709" s="2"/>
    </row>
    <row r="53710" spans="81:81">
      <c r="CC53710" s="2"/>
    </row>
    <row r="53711" spans="81:81">
      <c r="CC53711" s="2"/>
    </row>
    <row r="53712" spans="81:81">
      <c r="CC53712" s="2"/>
    </row>
    <row r="53713" spans="81:81">
      <c r="CC53713" s="2"/>
    </row>
    <row r="53714" spans="81:81">
      <c r="CC53714" s="2"/>
    </row>
    <row r="53715" spans="81:81">
      <c r="CC53715" s="2"/>
    </row>
    <row r="53716" spans="81:81">
      <c r="CC53716" s="2"/>
    </row>
    <row r="53717" spans="81:81">
      <c r="CC53717" s="2"/>
    </row>
    <row r="53718" spans="81:81">
      <c r="CC53718" s="2"/>
    </row>
    <row r="53719" spans="81:81">
      <c r="CC53719" s="2"/>
    </row>
    <row r="53720" spans="81:81">
      <c r="CC53720" s="2"/>
    </row>
    <row r="53721" spans="81:81">
      <c r="CC53721" s="2"/>
    </row>
    <row r="53722" spans="81:81">
      <c r="CC53722" s="2"/>
    </row>
    <row r="53723" spans="81:81">
      <c r="CC53723" s="2"/>
    </row>
    <row r="53724" spans="81:81">
      <c r="CC53724" s="2"/>
    </row>
    <row r="53725" spans="81:81">
      <c r="CC53725" s="2"/>
    </row>
    <row r="53726" spans="81:81">
      <c r="CC53726" s="2"/>
    </row>
    <row r="53727" spans="81:81">
      <c r="CC53727" s="2"/>
    </row>
    <row r="53728" spans="81:81">
      <c r="CC53728" s="2"/>
    </row>
    <row r="53729" spans="81:81">
      <c r="CC53729" s="2"/>
    </row>
    <row r="53730" spans="81:81">
      <c r="CC53730" s="2"/>
    </row>
    <row r="53731" spans="81:81">
      <c r="CC53731" s="2"/>
    </row>
    <row r="53732" spans="81:81">
      <c r="CC53732" s="2"/>
    </row>
    <row r="53733" spans="81:81">
      <c r="CC53733" s="2"/>
    </row>
    <row r="53734" spans="81:81">
      <c r="CC53734" s="2"/>
    </row>
    <row r="53735" spans="81:81">
      <c r="CC53735" s="2"/>
    </row>
    <row r="53736" spans="81:81">
      <c r="CC53736" s="2"/>
    </row>
    <row r="53737" spans="81:81">
      <c r="CC53737" s="2"/>
    </row>
    <row r="53738" spans="81:81">
      <c r="CC53738" s="2"/>
    </row>
    <row r="53739" spans="81:81">
      <c r="CC53739" s="2"/>
    </row>
    <row r="53740" spans="81:81">
      <c r="CC53740" s="2"/>
    </row>
    <row r="53741" spans="81:81">
      <c r="CC53741" s="2"/>
    </row>
    <row r="53742" spans="81:81">
      <c r="CC53742" s="2"/>
    </row>
    <row r="53743" spans="81:81">
      <c r="CC53743" s="2"/>
    </row>
    <row r="53744" spans="81:81">
      <c r="CC53744" s="2"/>
    </row>
    <row r="53745" spans="81:81">
      <c r="CC53745" s="2"/>
    </row>
    <row r="53746" spans="81:81">
      <c r="CC53746" s="2"/>
    </row>
    <row r="53747" spans="81:81">
      <c r="CC53747" s="2"/>
    </row>
    <row r="53748" spans="81:81">
      <c r="CC53748" s="2"/>
    </row>
    <row r="53749" spans="81:81">
      <c r="CC53749" s="2"/>
    </row>
    <row r="53750" spans="81:81">
      <c r="CC53750" s="2"/>
    </row>
    <row r="53751" spans="81:81">
      <c r="CC53751" s="2"/>
    </row>
    <row r="53752" spans="81:81">
      <c r="CC53752" s="2"/>
    </row>
    <row r="53753" spans="81:81">
      <c r="CC53753" s="2"/>
    </row>
    <row r="53754" spans="81:81">
      <c r="CC53754" s="2"/>
    </row>
    <row r="53755" spans="81:81">
      <c r="CC53755" s="2"/>
    </row>
    <row r="53756" spans="81:81">
      <c r="CC53756" s="2"/>
    </row>
    <row r="53757" spans="81:81">
      <c r="CC53757" s="2"/>
    </row>
    <row r="53758" spans="81:81">
      <c r="CC53758" s="2"/>
    </row>
    <row r="53759" spans="81:81">
      <c r="CC53759" s="2"/>
    </row>
    <row r="53760" spans="81:81">
      <c r="CC53760" s="2"/>
    </row>
    <row r="53761" spans="81:81">
      <c r="CC53761" s="2"/>
    </row>
    <row r="53762" spans="81:81">
      <c r="CC53762" s="2"/>
    </row>
    <row r="53763" spans="81:81">
      <c r="CC53763" s="2"/>
    </row>
    <row r="53764" spans="81:81">
      <c r="CC53764" s="2"/>
    </row>
    <row r="53765" spans="81:81">
      <c r="CC53765" s="2"/>
    </row>
    <row r="53766" spans="81:81">
      <c r="CC53766" s="2"/>
    </row>
    <row r="53767" spans="81:81">
      <c r="CC53767" s="2"/>
    </row>
    <row r="53768" spans="81:81">
      <c r="CC53768" s="2"/>
    </row>
    <row r="53769" spans="81:81">
      <c r="CC53769" s="2"/>
    </row>
    <row r="53770" spans="81:81">
      <c r="CC53770" s="2"/>
    </row>
    <row r="53771" spans="81:81">
      <c r="CC53771" s="2"/>
    </row>
    <row r="53772" spans="81:81">
      <c r="CC53772" s="2"/>
    </row>
    <row r="53773" spans="81:81">
      <c r="CC53773" s="2"/>
    </row>
    <row r="53774" spans="81:81">
      <c r="CC53774" s="2"/>
    </row>
    <row r="53775" spans="81:81">
      <c r="CC53775" s="2"/>
    </row>
    <row r="53776" spans="81:81">
      <c r="CC53776" s="2"/>
    </row>
    <row r="53777" spans="81:81">
      <c r="CC53777" s="2"/>
    </row>
    <row r="53778" spans="81:81">
      <c r="CC53778" s="2"/>
    </row>
    <row r="53779" spans="81:81">
      <c r="CC53779" s="2"/>
    </row>
    <row r="53780" spans="81:81">
      <c r="CC53780" s="2"/>
    </row>
    <row r="53781" spans="81:81">
      <c r="CC53781" s="2"/>
    </row>
    <row r="53782" spans="81:81">
      <c r="CC53782" s="2"/>
    </row>
    <row r="53783" spans="81:81">
      <c r="CC53783" s="2"/>
    </row>
    <row r="53784" spans="81:81">
      <c r="CC53784" s="2"/>
    </row>
    <row r="53785" spans="81:81">
      <c r="CC53785" s="2"/>
    </row>
    <row r="53786" spans="81:81">
      <c r="CC53786" s="2"/>
    </row>
    <row r="53787" spans="81:81">
      <c r="CC53787" s="2"/>
    </row>
    <row r="53788" spans="81:81">
      <c r="CC53788" s="2"/>
    </row>
    <row r="53789" spans="81:81">
      <c r="CC53789" s="2"/>
    </row>
    <row r="53790" spans="81:81">
      <c r="CC53790" s="2"/>
    </row>
    <row r="53791" spans="81:81">
      <c r="CC53791" s="2"/>
    </row>
    <row r="53792" spans="81:81">
      <c r="CC53792" s="2"/>
    </row>
    <row r="53793" spans="81:81">
      <c r="CC53793" s="2"/>
    </row>
    <row r="53794" spans="81:81">
      <c r="CC53794" s="2"/>
    </row>
    <row r="53795" spans="81:81">
      <c r="CC53795" s="2"/>
    </row>
    <row r="53796" spans="81:81">
      <c r="CC53796" s="2"/>
    </row>
    <row r="53797" spans="81:81">
      <c r="CC53797" s="2"/>
    </row>
    <row r="53798" spans="81:81">
      <c r="CC53798" s="2"/>
    </row>
    <row r="53799" spans="81:81">
      <c r="CC53799" s="2"/>
    </row>
    <row r="53800" spans="81:81">
      <c r="CC53800" s="2"/>
    </row>
    <row r="53801" spans="81:81">
      <c r="CC53801" s="2"/>
    </row>
    <row r="53802" spans="81:81">
      <c r="CC53802" s="2"/>
    </row>
    <row r="53803" spans="81:81">
      <c r="CC53803" s="2"/>
    </row>
    <row r="53804" spans="81:81">
      <c r="CC53804" s="2"/>
    </row>
    <row r="53805" spans="81:81">
      <c r="CC53805" s="2"/>
    </row>
    <row r="53806" spans="81:81">
      <c r="CC53806" s="2"/>
    </row>
    <row r="53807" spans="81:81">
      <c r="CC53807" s="2"/>
    </row>
    <row r="53808" spans="81:81">
      <c r="CC53808" s="2"/>
    </row>
    <row r="53809" spans="81:81">
      <c r="CC53809" s="2"/>
    </row>
    <row r="53810" spans="81:81">
      <c r="CC53810" s="2"/>
    </row>
    <row r="53811" spans="81:81">
      <c r="CC53811" s="2"/>
    </row>
    <row r="53812" spans="81:81">
      <c r="CC53812" s="2"/>
    </row>
    <row r="53813" spans="81:81">
      <c r="CC53813" s="2"/>
    </row>
    <row r="53814" spans="81:81">
      <c r="CC53814" s="2"/>
    </row>
    <row r="53815" spans="81:81">
      <c r="CC53815" s="2"/>
    </row>
    <row r="53816" spans="81:81">
      <c r="CC53816" s="2"/>
    </row>
    <row r="53817" spans="81:81">
      <c r="CC53817" s="2"/>
    </row>
    <row r="53818" spans="81:81">
      <c r="CC53818" s="2"/>
    </row>
    <row r="53819" spans="81:81">
      <c r="CC53819" s="2"/>
    </row>
    <row r="53820" spans="81:81">
      <c r="CC53820" s="2"/>
    </row>
    <row r="53821" spans="81:81">
      <c r="CC53821" s="2"/>
    </row>
    <row r="53822" spans="81:81">
      <c r="CC53822" s="2"/>
    </row>
    <row r="53823" spans="81:81">
      <c r="CC53823" s="2"/>
    </row>
    <row r="53824" spans="81:81">
      <c r="CC53824" s="2"/>
    </row>
    <row r="53825" spans="81:81">
      <c r="CC53825" s="2"/>
    </row>
    <row r="53826" spans="81:81">
      <c r="CC53826" s="2"/>
    </row>
    <row r="53827" spans="81:81">
      <c r="CC53827" s="2"/>
    </row>
    <row r="53828" spans="81:81">
      <c r="CC53828" s="2"/>
    </row>
    <row r="53829" spans="81:81">
      <c r="CC53829" s="2"/>
    </row>
    <row r="53830" spans="81:81">
      <c r="CC53830" s="2"/>
    </row>
    <row r="53831" spans="81:81">
      <c r="CC53831" s="2"/>
    </row>
    <row r="53832" spans="81:81">
      <c r="CC53832" s="2"/>
    </row>
    <row r="53833" spans="81:81">
      <c r="CC53833" s="2"/>
    </row>
    <row r="53834" spans="81:81">
      <c r="CC53834" s="2"/>
    </row>
    <row r="53835" spans="81:81">
      <c r="CC53835" s="2"/>
    </row>
    <row r="53836" spans="81:81">
      <c r="CC53836" s="2"/>
    </row>
    <row r="53837" spans="81:81">
      <c r="CC53837" s="2"/>
    </row>
    <row r="53838" spans="81:81">
      <c r="CC53838" s="2"/>
    </row>
    <row r="53839" spans="81:81">
      <c r="CC53839" s="2"/>
    </row>
    <row r="53840" spans="81:81">
      <c r="CC53840" s="2"/>
    </row>
    <row r="53841" spans="81:81">
      <c r="CC53841" s="2"/>
    </row>
    <row r="53842" spans="81:81">
      <c r="CC53842" s="2"/>
    </row>
    <row r="53843" spans="81:81">
      <c r="CC53843" s="2"/>
    </row>
    <row r="53844" spans="81:81">
      <c r="CC53844" s="2"/>
    </row>
    <row r="53845" spans="81:81">
      <c r="CC53845" s="2"/>
    </row>
    <row r="53846" spans="81:81">
      <c r="CC53846" s="2"/>
    </row>
    <row r="53847" spans="81:81">
      <c r="CC53847" s="2"/>
    </row>
    <row r="53848" spans="81:81">
      <c r="CC53848" s="2"/>
    </row>
    <row r="53849" spans="81:81">
      <c r="CC53849" s="2"/>
    </row>
    <row r="53850" spans="81:81">
      <c r="CC53850" s="2"/>
    </row>
    <row r="53851" spans="81:81">
      <c r="CC53851" s="2"/>
    </row>
    <row r="53852" spans="81:81">
      <c r="CC53852" s="2"/>
    </row>
    <row r="53853" spans="81:81">
      <c r="CC53853" s="2"/>
    </row>
    <row r="53854" spans="81:81">
      <c r="CC53854" s="2"/>
    </row>
    <row r="53855" spans="81:81">
      <c r="CC53855" s="2"/>
    </row>
    <row r="53856" spans="81:81">
      <c r="CC53856" s="2"/>
    </row>
    <row r="53857" spans="81:81">
      <c r="CC53857" s="2"/>
    </row>
    <row r="53858" spans="81:81">
      <c r="CC53858" s="2"/>
    </row>
    <row r="53859" spans="81:81">
      <c r="CC53859" s="2"/>
    </row>
    <row r="53860" spans="81:81">
      <c r="CC53860" s="2"/>
    </row>
    <row r="53861" spans="81:81">
      <c r="CC53861" s="2"/>
    </row>
    <row r="53862" spans="81:81">
      <c r="CC53862" s="2"/>
    </row>
    <row r="53863" spans="81:81">
      <c r="CC53863" s="2"/>
    </row>
    <row r="53864" spans="81:81">
      <c r="CC53864" s="2"/>
    </row>
    <row r="53865" spans="81:81">
      <c r="CC53865" s="2"/>
    </row>
    <row r="53866" spans="81:81">
      <c r="CC53866" s="2"/>
    </row>
    <row r="53867" spans="81:81">
      <c r="CC53867" s="2"/>
    </row>
    <row r="53868" spans="81:81">
      <c r="CC53868" s="2"/>
    </row>
    <row r="53869" spans="81:81">
      <c r="CC53869" s="2"/>
    </row>
    <row r="53870" spans="81:81">
      <c r="CC53870" s="2"/>
    </row>
    <row r="53871" spans="81:81">
      <c r="CC53871" s="2"/>
    </row>
    <row r="53872" spans="81:81">
      <c r="CC53872" s="2"/>
    </row>
    <row r="53873" spans="81:81">
      <c r="CC53873" s="2"/>
    </row>
    <row r="53874" spans="81:81">
      <c r="CC53874" s="2"/>
    </row>
    <row r="53875" spans="81:81">
      <c r="CC53875" s="2"/>
    </row>
    <row r="53876" spans="81:81">
      <c r="CC53876" s="2"/>
    </row>
    <row r="53877" spans="81:81">
      <c r="CC53877" s="2"/>
    </row>
    <row r="53878" spans="81:81">
      <c r="CC53878" s="2"/>
    </row>
    <row r="53879" spans="81:81">
      <c r="CC53879" s="2"/>
    </row>
    <row r="53880" spans="81:81">
      <c r="CC53880" s="2"/>
    </row>
    <row r="53881" spans="81:81">
      <c r="CC53881" s="2"/>
    </row>
    <row r="53882" spans="81:81">
      <c r="CC53882" s="2"/>
    </row>
    <row r="53883" spans="81:81">
      <c r="CC53883" s="2"/>
    </row>
    <row r="53884" spans="81:81">
      <c r="CC53884" s="2"/>
    </row>
    <row r="53885" spans="81:81">
      <c r="CC53885" s="2"/>
    </row>
    <row r="53886" spans="81:81">
      <c r="CC53886" s="2"/>
    </row>
    <row r="53887" spans="81:81">
      <c r="CC53887" s="2"/>
    </row>
    <row r="53888" spans="81:81">
      <c r="CC53888" s="2"/>
    </row>
    <row r="53889" spans="81:81">
      <c r="CC53889" s="2"/>
    </row>
    <row r="53890" spans="81:81">
      <c r="CC53890" s="2"/>
    </row>
    <row r="53891" spans="81:81">
      <c r="CC53891" s="2"/>
    </row>
    <row r="53892" spans="81:81">
      <c r="CC53892" s="2"/>
    </row>
    <row r="53893" spans="81:81">
      <c r="CC53893" s="2"/>
    </row>
    <row r="53894" spans="81:81">
      <c r="CC53894" s="2"/>
    </row>
    <row r="53895" spans="81:81">
      <c r="CC53895" s="2"/>
    </row>
    <row r="53896" spans="81:81">
      <c r="CC53896" s="2"/>
    </row>
    <row r="53897" spans="81:81">
      <c r="CC53897" s="2"/>
    </row>
    <row r="53898" spans="81:81">
      <c r="CC53898" s="2"/>
    </row>
    <row r="53899" spans="81:81">
      <c r="CC53899" s="2"/>
    </row>
    <row r="53900" spans="81:81">
      <c r="CC53900" s="2"/>
    </row>
    <row r="53901" spans="81:81">
      <c r="CC53901" s="2"/>
    </row>
    <row r="53902" spans="81:81">
      <c r="CC53902" s="2"/>
    </row>
    <row r="53903" spans="81:81">
      <c r="CC53903" s="2"/>
    </row>
    <row r="53904" spans="81:81">
      <c r="CC53904" s="2"/>
    </row>
    <row r="53905" spans="81:81">
      <c r="CC53905" s="2"/>
    </row>
    <row r="53906" spans="81:81">
      <c r="CC53906" s="2"/>
    </row>
    <row r="53907" spans="81:81">
      <c r="CC53907" s="2"/>
    </row>
    <row r="53908" spans="81:81">
      <c r="CC53908" s="2"/>
    </row>
    <row r="53909" spans="81:81">
      <c r="CC53909" s="2"/>
    </row>
    <row r="53910" spans="81:81">
      <c r="CC53910" s="2"/>
    </row>
    <row r="53911" spans="81:81">
      <c r="CC53911" s="2"/>
    </row>
    <row r="53912" spans="81:81">
      <c r="CC53912" s="2"/>
    </row>
    <row r="53913" spans="81:81">
      <c r="CC53913" s="2"/>
    </row>
    <row r="53914" spans="81:81">
      <c r="CC53914" s="2"/>
    </row>
    <row r="53915" spans="81:81">
      <c r="CC53915" s="2"/>
    </row>
    <row r="53916" spans="81:81">
      <c r="CC53916" s="2"/>
    </row>
    <row r="53917" spans="81:81">
      <c r="CC53917" s="2"/>
    </row>
    <row r="53918" spans="81:81">
      <c r="CC53918" s="2"/>
    </row>
    <row r="53919" spans="81:81">
      <c r="CC53919" s="2"/>
    </row>
    <row r="53920" spans="81:81">
      <c r="CC53920" s="2"/>
    </row>
    <row r="53921" spans="81:81">
      <c r="CC53921" s="2"/>
    </row>
    <row r="53922" spans="81:81">
      <c r="CC53922" s="2"/>
    </row>
    <row r="53923" spans="81:81">
      <c r="CC53923" s="2"/>
    </row>
    <row r="53924" spans="81:81">
      <c r="CC53924" s="2"/>
    </row>
    <row r="53925" spans="81:81">
      <c r="CC53925" s="2"/>
    </row>
    <row r="53926" spans="81:81">
      <c r="CC53926" s="2"/>
    </row>
    <row r="53927" spans="81:81">
      <c r="CC53927" s="2"/>
    </row>
    <row r="53928" spans="81:81">
      <c r="CC53928" s="2"/>
    </row>
    <row r="53929" spans="81:81">
      <c r="CC53929" s="2"/>
    </row>
    <row r="53930" spans="81:81">
      <c r="CC53930" s="2"/>
    </row>
    <row r="53931" spans="81:81">
      <c r="CC53931" s="2"/>
    </row>
    <row r="53932" spans="81:81">
      <c r="CC53932" s="2"/>
    </row>
    <row r="53933" spans="81:81">
      <c r="CC53933" s="2"/>
    </row>
    <row r="53934" spans="81:81">
      <c r="CC53934" s="2"/>
    </row>
    <row r="53935" spans="81:81">
      <c r="CC53935" s="2"/>
    </row>
    <row r="53936" spans="81:81">
      <c r="CC53936" s="2"/>
    </row>
    <row r="53937" spans="81:81">
      <c r="CC53937" s="2"/>
    </row>
    <row r="53938" spans="81:81">
      <c r="CC53938" s="2"/>
    </row>
    <row r="53939" spans="81:81">
      <c r="CC53939" s="2"/>
    </row>
    <row r="53940" spans="81:81">
      <c r="CC53940" s="2"/>
    </row>
    <row r="53941" spans="81:81">
      <c r="CC53941" s="2"/>
    </row>
    <row r="53942" spans="81:81">
      <c r="CC53942" s="2"/>
    </row>
    <row r="53943" spans="81:81">
      <c r="CC53943" s="2"/>
    </row>
    <row r="53944" spans="81:81">
      <c r="CC53944" s="2"/>
    </row>
    <row r="53945" spans="81:81">
      <c r="CC53945" s="2"/>
    </row>
    <row r="53946" spans="81:81">
      <c r="CC53946" s="2"/>
    </row>
    <row r="53947" spans="81:81">
      <c r="CC53947" s="2"/>
    </row>
    <row r="53948" spans="81:81">
      <c r="CC53948" s="2"/>
    </row>
    <row r="53949" spans="81:81">
      <c r="CC53949" s="2"/>
    </row>
    <row r="53950" spans="81:81">
      <c r="CC53950" s="2"/>
    </row>
    <row r="53951" spans="81:81">
      <c r="CC53951" s="2"/>
    </row>
    <row r="53952" spans="81:81">
      <c r="CC53952" s="2"/>
    </row>
    <row r="53953" spans="81:81">
      <c r="CC53953" s="2"/>
    </row>
    <row r="53954" spans="81:81">
      <c r="CC53954" s="2"/>
    </row>
    <row r="53955" spans="81:81">
      <c r="CC53955" s="2"/>
    </row>
    <row r="53956" spans="81:81">
      <c r="CC53956" s="2"/>
    </row>
    <row r="53957" spans="81:81">
      <c r="CC53957" s="2"/>
    </row>
    <row r="53958" spans="81:81">
      <c r="CC53958" s="2"/>
    </row>
    <row r="53959" spans="81:81">
      <c r="CC53959" s="2"/>
    </row>
    <row r="53960" spans="81:81">
      <c r="CC53960" s="2"/>
    </row>
    <row r="53961" spans="81:81">
      <c r="CC53961" s="2"/>
    </row>
    <row r="53962" spans="81:81">
      <c r="CC53962" s="2"/>
    </row>
    <row r="53963" spans="81:81">
      <c r="CC53963" s="2"/>
    </row>
    <row r="53964" spans="81:81">
      <c r="CC53964" s="2"/>
    </row>
    <row r="53965" spans="81:81">
      <c r="CC53965" s="2"/>
    </row>
    <row r="53966" spans="81:81">
      <c r="CC53966" s="2"/>
    </row>
    <row r="53967" spans="81:81">
      <c r="CC53967" s="2"/>
    </row>
    <row r="53968" spans="81:81">
      <c r="CC53968" s="2"/>
    </row>
    <row r="53969" spans="81:81">
      <c r="CC53969" s="2"/>
    </row>
    <row r="53970" spans="81:81">
      <c r="CC53970" s="2"/>
    </row>
    <row r="53971" spans="81:81">
      <c r="CC53971" s="2"/>
    </row>
    <row r="53972" spans="81:81">
      <c r="CC53972" s="2"/>
    </row>
    <row r="53973" spans="81:81">
      <c r="CC53973" s="2"/>
    </row>
    <row r="53974" spans="81:81">
      <c r="CC53974" s="2"/>
    </row>
    <row r="53975" spans="81:81">
      <c r="CC53975" s="2"/>
    </row>
    <row r="53976" spans="81:81">
      <c r="CC53976" s="2"/>
    </row>
    <row r="53977" spans="81:81">
      <c r="CC53977" s="2"/>
    </row>
    <row r="53978" spans="81:81">
      <c r="CC53978" s="2"/>
    </row>
    <row r="53979" spans="81:81">
      <c r="CC53979" s="2"/>
    </row>
    <row r="53980" spans="81:81">
      <c r="CC53980" s="2"/>
    </row>
    <row r="53981" spans="81:81">
      <c r="CC53981" s="2"/>
    </row>
    <row r="53982" spans="81:81">
      <c r="CC53982" s="2"/>
    </row>
    <row r="53983" spans="81:81">
      <c r="CC53983" s="2"/>
    </row>
    <row r="53984" spans="81:81">
      <c r="CC53984" s="2"/>
    </row>
    <row r="53985" spans="81:81">
      <c r="CC53985" s="2"/>
    </row>
    <row r="53986" spans="81:81">
      <c r="CC53986" s="2"/>
    </row>
    <row r="53987" spans="81:81">
      <c r="CC53987" s="2"/>
    </row>
    <row r="53988" spans="81:81">
      <c r="CC53988" s="2"/>
    </row>
    <row r="53989" spans="81:81">
      <c r="CC53989" s="2"/>
    </row>
    <row r="53990" spans="81:81">
      <c r="CC53990" s="2"/>
    </row>
    <row r="53991" spans="81:81">
      <c r="CC53991" s="2"/>
    </row>
    <row r="53992" spans="81:81">
      <c r="CC53992" s="2"/>
    </row>
    <row r="53993" spans="81:81">
      <c r="CC53993" s="2"/>
    </row>
    <row r="53994" spans="81:81">
      <c r="CC53994" s="2"/>
    </row>
    <row r="53995" spans="81:81">
      <c r="CC53995" s="2"/>
    </row>
    <row r="53996" spans="81:81">
      <c r="CC53996" s="2"/>
    </row>
    <row r="53997" spans="81:81">
      <c r="CC53997" s="2"/>
    </row>
    <row r="53998" spans="81:81">
      <c r="CC53998" s="2"/>
    </row>
    <row r="53999" spans="81:81">
      <c r="CC53999" s="2"/>
    </row>
    <row r="54000" spans="81:81">
      <c r="CC54000" s="2"/>
    </row>
    <row r="54001" spans="81:81">
      <c r="CC54001" s="2"/>
    </row>
    <row r="54002" spans="81:81">
      <c r="CC54002" s="2"/>
    </row>
    <row r="54003" spans="81:81">
      <c r="CC54003" s="2"/>
    </row>
    <row r="54004" spans="81:81">
      <c r="CC54004" s="2"/>
    </row>
    <row r="54005" spans="81:81">
      <c r="CC54005" s="2"/>
    </row>
    <row r="54006" spans="81:81">
      <c r="CC54006" s="2"/>
    </row>
    <row r="54007" spans="81:81">
      <c r="CC54007" s="2"/>
    </row>
    <row r="54008" spans="81:81">
      <c r="CC54008" s="2"/>
    </row>
    <row r="54009" spans="81:81">
      <c r="CC54009" s="2"/>
    </row>
    <row r="54010" spans="81:81">
      <c r="CC54010" s="2"/>
    </row>
    <row r="54011" spans="81:81">
      <c r="CC54011" s="2"/>
    </row>
    <row r="54012" spans="81:81">
      <c r="CC54012" s="2"/>
    </row>
    <row r="54013" spans="81:81">
      <c r="CC54013" s="2"/>
    </row>
    <row r="54014" spans="81:81">
      <c r="CC54014" s="2"/>
    </row>
    <row r="54015" spans="81:81">
      <c r="CC54015" s="2"/>
    </row>
    <row r="54016" spans="81:81">
      <c r="CC54016" s="2"/>
    </row>
    <row r="54017" spans="81:81">
      <c r="CC54017" s="2"/>
    </row>
    <row r="54018" spans="81:81">
      <c r="CC54018" s="2"/>
    </row>
    <row r="54019" spans="81:81">
      <c r="CC54019" s="2"/>
    </row>
    <row r="54020" spans="81:81">
      <c r="CC54020" s="2"/>
    </row>
    <row r="54021" spans="81:81">
      <c r="CC54021" s="2"/>
    </row>
    <row r="54022" spans="81:81">
      <c r="CC54022" s="2"/>
    </row>
    <row r="54023" spans="81:81">
      <c r="CC54023" s="2"/>
    </row>
    <row r="54024" spans="81:81">
      <c r="CC54024" s="2"/>
    </row>
    <row r="54025" spans="81:81">
      <c r="CC54025" s="2"/>
    </row>
    <row r="54026" spans="81:81">
      <c r="CC54026" s="2"/>
    </row>
    <row r="54027" spans="81:81">
      <c r="CC54027" s="2"/>
    </row>
    <row r="54028" spans="81:81">
      <c r="CC54028" s="2"/>
    </row>
    <row r="54029" spans="81:81">
      <c r="CC54029" s="2"/>
    </row>
    <row r="54030" spans="81:81">
      <c r="CC54030" s="2"/>
    </row>
    <row r="54031" spans="81:81">
      <c r="CC54031" s="2"/>
    </row>
    <row r="54032" spans="81:81">
      <c r="CC54032" s="2"/>
    </row>
    <row r="54033" spans="81:81">
      <c r="CC54033" s="2"/>
    </row>
    <row r="54034" spans="81:81">
      <c r="CC54034" s="2"/>
    </row>
    <row r="54035" spans="81:81">
      <c r="CC54035" s="2"/>
    </row>
    <row r="54036" spans="81:81">
      <c r="CC54036" s="2"/>
    </row>
    <row r="54037" spans="81:81">
      <c r="CC54037" s="2"/>
    </row>
    <row r="54038" spans="81:81">
      <c r="CC54038" s="2"/>
    </row>
    <row r="54039" spans="81:81">
      <c r="CC54039" s="2"/>
    </row>
    <row r="54040" spans="81:81">
      <c r="CC54040" s="2"/>
    </row>
    <row r="54041" spans="81:81">
      <c r="CC54041" s="2"/>
    </row>
    <row r="54042" spans="81:81">
      <c r="CC54042" s="2"/>
    </row>
    <row r="54043" spans="81:81">
      <c r="CC54043" s="2"/>
    </row>
    <row r="54044" spans="81:81">
      <c r="CC54044" s="2"/>
    </row>
    <row r="54045" spans="81:81">
      <c r="CC54045" s="2"/>
    </row>
    <row r="54046" spans="81:81">
      <c r="CC54046" s="2"/>
    </row>
    <row r="54047" spans="81:81">
      <c r="CC54047" s="2"/>
    </row>
    <row r="54048" spans="81:81">
      <c r="CC54048" s="2"/>
    </row>
    <row r="54049" spans="81:81">
      <c r="CC54049" s="2"/>
    </row>
    <row r="54050" spans="81:81">
      <c r="CC54050" s="2"/>
    </row>
    <row r="54051" spans="81:81">
      <c r="CC54051" s="2"/>
    </row>
    <row r="54052" spans="81:81">
      <c r="CC54052" s="2"/>
    </row>
    <row r="54053" spans="81:81">
      <c r="CC54053" s="2"/>
    </row>
    <row r="54054" spans="81:81">
      <c r="CC54054" s="2"/>
    </row>
    <row r="54055" spans="81:81">
      <c r="CC54055" s="2"/>
    </row>
    <row r="54056" spans="81:81">
      <c r="CC54056" s="2"/>
    </row>
    <row r="54057" spans="81:81">
      <c r="CC54057" s="2"/>
    </row>
    <row r="54058" spans="81:81">
      <c r="CC54058" s="2"/>
    </row>
    <row r="54059" spans="81:81">
      <c r="CC54059" s="2"/>
    </row>
    <row r="54060" spans="81:81">
      <c r="CC54060" s="2"/>
    </row>
    <row r="54061" spans="81:81">
      <c r="CC54061" s="2"/>
    </row>
    <row r="54062" spans="81:81">
      <c r="CC54062" s="2"/>
    </row>
    <row r="54063" spans="81:81">
      <c r="CC54063" s="2"/>
    </row>
    <row r="54064" spans="81:81">
      <c r="CC54064" s="2"/>
    </row>
    <row r="54065" spans="81:81">
      <c r="CC54065" s="2"/>
    </row>
    <row r="54066" spans="81:81">
      <c r="CC54066" s="2"/>
    </row>
    <row r="54067" spans="81:81">
      <c r="CC54067" s="2"/>
    </row>
    <row r="54068" spans="81:81">
      <c r="CC54068" s="2"/>
    </row>
    <row r="54069" spans="81:81">
      <c r="CC54069" s="2"/>
    </row>
    <row r="54070" spans="81:81">
      <c r="CC54070" s="2"/>
    </row>
    <row r="54071" spans="81:81">
      <c r="CC54071" s="2"/>
    </row>
    <row r="54072" spans="81:81">
      <c r="CC54072" s="2"/>
    </row>
    <row r="54073" spans="81:81">
      <c r="CC54073" s="2"/>
    </row>
    <row r="54074" spans="81:81">
      <c r="CC54074" s="2"/>
    </row>
    <row r="54075" spans="81:81">
      <c r="CC54075" s="2"/>
    </row>
    <row r="54076" spans="81:81">
      <c r="CC54076" s="2"/>
    </row>
    <row r="54077" spans="81:81">
      <c r="CC54077" s="2"/>
    </row>
    <row r="54078" spans="81:81">
      <c r="CC54078" s="2"/>
    </row>
    <row r="54079" spans="81:81">
      <c r="CC54079" s="2"/>
    </row>
    <row r="54080" spans="81:81">
      <c r="CC54080" s="2"/>
    </row>
    <row r="54081" spans="81:81">
      <c r="CC54081" s="2"/>
    </row>
    <row r="54082" spans="81:81">
      <c r="CC54082" s="2"/>
    </row>
    <row r="54083" spans="81:81">
      <c r="CC54083" s="2"/>
    </row>
    <row r="54084" spans="81:81">
      <c r="CC54084" s="2"/>
    </row>
    <row r="54085" spans="81:81">
      <c r="CC54085" s="2"/>
    </row>
    <row r="54086" spans="81:81">
      <c r="CC54086" s="2"/>
    </row>
    <row r="54087" spans="81:81">
      <c r="CC54087" s="2"/>
    </row>
    <row r="54088" spans="81:81">
      <c r="CC54088" s="2"/>
    </row>
    <row r="54089" spans="81:81">
      <c r="CC54089" s="2"/>
    </row>
    <row r="54090" spans="81:81">
      <c r="CC54090" s="2"/>
    </row>
    <row r="54091" spans="81:81">
      <c r="CC54091" s="2"/>
    </row>
    <row r="54092" spans="81:81">
      <c r="CC54092" s="2"/>
    </row>
    <row r="54093" spans="81:81">
      <c r="CC54093" s="2"/>
    </row>
    <row r="54094" spans="81:81">
      <c r="CC54094" s="2"/>
    </row>
    <row r="54095" spans="81:81">
      <c r="CC54095" s="2"/>
    </row>
    <row r="54096" spans="81:81">
      <c r="CC54096" s="2"/>
    </row>
    <row r="54097" spans="81:81">
      <c r="CC54097" s="2"/>
    </row>
    <row r="54098" spans="81:81">
      <c r="CC54098" s="2"/>
    </row>
    <row r="54099" spans="81:81">
      <c r="CC54099" s="2"/>
    </row>
    <row r="54100" spans="81:81">
      <c r="CC54100" s="2"/>
    </row>
    <row r="54101" spans="81:81">
      <c r="CC54101" s="2"/>
    </row>
    <row r="54102" spans="81:81">
      <c r="CC54102" s="2"/>
    </row>
    <row r="54103" spans="81:81">
      <c r="CC54103" s="2"/>
    </row>
    <row r="54104" spans="81:81">
      <c r="CC54104" s="2"/>
    </row>
    <row r="54105" spans="81:81">
      <c r="CC54105" s="2"/>
    </row>
    <row r="54106" spans="81:81">
      <c r="CC54106" s="2"/>
    </row>
    <row r="54107" spans="81:81">
      <c r="CC54107" s="2"/>
    </row>
    <row r="54108" spans="81:81">
      <c r="CC54108" s="2"/>
    </row>
    <row r="54109" spans="81:81">
      <c r="CC54109" s="2"/>
    </row>
    <row r="54110" spans="81:81">
      <c r="CC54110" s="2"/>
    </row>
    <row r="54111" spans="81:81">
      <c r="CC54111" s="2"/>
    </row>
    <row r="54112" spans="81:81">
      <c r="CC54112" s="2"/>
    </row>
    <row r="54113" spans="81:81">
      <c r="CC54113" s="2"/>
    </row>
    <row r="54114" spans="81:81">
      <c r="CC54114" s="2"/>
    </row>
    <row r="54115" spans="81:81">
      <c r="CC54115" s="2"/>
    </row>
    <row r="54116" spans="81:81">
      <c r="CC54116" s="2"/>
    </row>
    <row r="54117" spans="81:81">
      <c r="CC54117" s="2"/>
    </row>
    <row r="54118" spans="81:81">
      <c r="CC54118" s="2"/>
    </row>
    <row r="54119" spans="81:81">
      <c r="CC54119" s="2"/>
    </row>
    <row r="54120" spans="81:81">
      <c r="CC54120" s="2"/>
    </row>
    <row r="54121" spans="81:81">
      <c r="CC54121" s="2"/>
    </row>
    <row r="54122" spans="81:81">
      <c r="CC54122" s="2"/>
    </row>
    <row r="54123" spans="81:81">
      <c r="CC54123" s="2"/>
    </row>
    <row r="54124" spans="81:81">
      <c r="CC54124" s="2"/>
    </row>
    <row r="54125" spans="81:81">
      <c r="CC54125" s="2"/>
    </row>
    <row r="54126" spans="81:81">
      <c r="CC54126" s="2"/>
    </row>
    <row r="54127" spans="81:81">
      <c r="CC54127" s="2"/>
    </row>
    <row r="54128" spans="81:81">
      <c r="CC54128" s="2"/>
    </row>
    <row r="54129" spans="81:81">
      <c r="CC54129" s="2"/>
    </row>
    <row r="54130" spans="81:81">
      <c r="CC54130" s="2"/>
    </row>
    <row r="54131" spans="81:81">
      <c r="CC54131" s="2"/>
    </row>
    <row r="54132" spans="81:81">
      <c r="CC54132" s="2"/>
    </row>
    <row r="54133" spans="81:81">
      <c r="CC54133" s="2"/>
    </row>
    <row r="54134" spans="81:81">
      <c r="CC54134" s="2"/>
    </row>
    <row r="54135" spans="81:81">
      <c r="CC54135" s="2"/>
    </row>
    <row r="54136" spans="81:81">
      <c r="CC54136" s="2"/>
    </row>
    <row r="54137" spans="81:81">
      <c r="CC54137" s="2"/>
    </row>
    <row r="54138" spans="81:81">
      <c r="CC54138" s="2"/>
    </row>
    <row r="54139" spans="81:81">
      <c r="CC54139" s="2"/>
    </row>
    <row r="54140" spans="81:81">
      <c r="CC54140" s="2"/>
    </row>
    <row r="54141" spans="81:81">
      <c r="CC54141" s="2"/>
    </row>
    <row r="54142" spans="81:81">
      <c r="CC54142" s="2"/>
    </row>
    <row r="54143" spans="81:81">
      <c r="CC54143" s="2"/>
    </row>
    <row r="54144" spans="81:81">
      <c r="CC54144" s="2"/>
    </row>
    <row r="54145" spans="81:81">
      <c r="CC54145" s="2"/>
    </row>
    <row r="54146" spans="81:81">
      <c r="CC54146" s="2"/>
    </row>
    <row r="54147" spans="81:81">
      <c r="CC54147" s="2"/>
    </row>
    <row r="54148" spans="81:81">
      <c r="CC54148" s="2"/>
    </row>
    <row r="54149" spans="81:81">
      <c r="CC54149" s="2"/>
    </row>
    <row r="54150" spans="81:81">
      <c r="CC54150" s="2"/>
    </row>
    <row r="54151" spans="81:81">
      <c r="CC54151" s="2"/>
    </row>
    <row r="54152" spans="81:81">
      <c r="CC54152" s="2"/>
    </row>
    <row r="54153" spans="81:81">
      <c r="CC54153" s="2"/>
    </row>
    <row r="54154" spans="81:81">
      <c r="CC54154" s="2"/>
    </row>
    <row r="54155" spans="81:81">
      <c r="CC54155" s="2"/>
    </row>
    <row r="54156" spans="81:81">
      <c r="CC54156" s="2"/>
    </row>
    <row r="54157" spans="81:81">
      <c r="CC54157" s="2"/>
    </row>
    <row r="54158" spans="81:81">
      <c r="CC54158" s="2"/>
    </row>
    <row r="54159" spans="81:81">
      <c r="CC54159" s="2"/>
    </row>
    <row r="54160" spans="81:81">
      <c r="CC54160" s="2"/>
    </row>
    <row r="54161" spans="81:81">
      <c r="CC54161" s="2"/>
    </row>
    <row r="54162" spans="81:81">
      <c r="CC54162" s="2"/>
    </row>
    <row r="54163" spans="81:81">
      <c r="CC54163" s="2"/>
    </row>
    <row r="54164" spans="81:81">
      <c r="CC54164" s="2"/>
    </row>
    <row r="54165" spans="81:81">
      <c r="CC54165" s="2"/>
    </row>
    <row r="54166" spans="81:81">
      <c r="CC54166" s="2"/>
    </row>
    <row r="54167" spans="81:81">
      <c r="CC54167" s="2"/>
    </row>
    <row r="54168" spans="81:81">
      <c r="CC54168" s="2"/>
    </row>
    <row r="54169" spans="81:81">
      <c r="CC54169" s="2"/>
    </row>
    <row r="54170" spans="81:81">
      <c r="CC54170" s="2"/>
    </row>
    <row r="54171" spans="81:81">
      <c r="CC54171" s="2"/>
    </row>
    <row r="54172" spans="81:81">
      <c r="CC54172" s="2"/>
    </row>
    <row r="54173" spans="81:81">
      <c r="CC54173" s="2"/>
    </row>
    <row r="54174" spans="81:81">
      <c r="CC54174" s="2"/>
    </row>
    <row r="54175" spans="81:81">
      <c r="CC54175" s="2"/>
    </row>
    <row r="54176" spans="81:81">
      <c r="CC54176" s="2"/>
    </row>
    <row r="54177" spans="81:81">
      <c r="CC54177" s="2"/>
    </row>
    <row r="54178" spans="81:81">
      <c r="CC54178" s="2"/>
    </row>
    <row r="54179" spans="81:81">
      <c r="CC54179" s="2"/>
    </row>
    <row r="54180" spans="81:81">
      <c r="CC54180" s="2"/>
    </row>
    <row r="54181" spans="81:81">
      <c r="CC54181" s="2"/>
    </row>
    <row r="54182" spans="81:81">
      <c r="CC54182" s="2"/>
    </row>
    <row r="54183" spans="81:81">
      <c r="CC54183" s="2"/>
    </row>
    <row r="54184" spans="81:81">
      <c r="CC54184" s="2"/>
    </row>
    <row r="54185" spans="81:81">
      <c r="CC54185" s="2"/>
    </row>
    <row r="54186" spans="81:81">
      <c r="CC54186" s="2"/>
    </row>
    <row r="54187" spans="81:81">
      <c r="CC54187" s="2"/>
    </row>
    <row r="54188" spans="81:81">
      <c r="CC54188" s="2"/>
    </row>
    <row r="54189" spans="81:81">
      <c r="CC54189" s="2"/>
    </row>
    <row r="54190" spans="81:81">
      <c r="CC54190" s="2"/>
    </row>
    <row r="54191" spans="81:81">
      <c r="CC54191" s="2"/>
    </row>
    <row r="54192" spans="81:81">
      <c r="CC54192" s="2"/>
    </row>
    <row r="54193" spans="81:81">
      <c r="CC54193" s="2"/>
    </row>
    <row r="54194" spans="81:81">
      <c r="CC54194" s="2"/>
    </row>
    <row r="54195" spans="81:81">
      <c r="CC54195" s="2"/>
    </row>
    <row r="54196" spans="81:81">
      <c r="CC54196" s="2"/>
    </row>
    <row r="54197" spans="81:81">
      <c r="CC54197" s="2"/>
    </row>
    <row r="54198" spans="81:81">
      <c r="CC54198" s="2"/>
    </row>
    <row r="54199" spans="81:81">
      <c r="CC54199" s="2"/>
    </row>
    <row r="54200" spans="81:81">
      <c r="CC54200" s="2"/>
    </row>
    <row r="54201" spans="81:81">
      <c r="CC54201" s="2"/>
    </row>
    <row r="54202" spans="81:81">
      <c r="CC54202" s="2"/>
    </row>
    <row r="54203" spans="81:81">
      <c r="CC54203" s="2"/>
    </row>
    <row r="54204" spans="81:81">
      <c r="CC54204" s="2"/>
    </row>
    <row r="54205" spans="81:81">
      <c r="CC54205" s="2"/>
    </row>
    <row r="54206" spans="81:81">
      <c r="CC54206" s="2"/>
    </row>
    <row r="54207" spans="81:81">
      <c r="CC54207" s="2"/>
    </row>
    <row r="54208" spans="81:81">
      <c r="CC54208" s="2"/>
    </row>
    <row r="54209" spans="81:81">
      <c r="CC54209" s="2"/>
    </row>
    <row r="54210" spans="81:81">
      <c r="CC54210" s="2"/>
    </row>
    <row r="54211" spans="81:81">
      <c r="CC54211" s="2"/>
    </row>
    <row r="54212" spans="81:81">
      <c r="CC54212" s="2"/>
    </row>
    <row r="54213" spans="81:81">
      <c r="CC54213" s="2"/>
    </row>
    <row r="54214" spans="81:81">
      <c r="CC54214" s="2"/>
    </row>
    <row r="54215" spans="81:81">
      <c r="CC54215" s="2"/>
    </row>
    <row r="54216" spans="81:81">
      <c r="CC54216" s="2"/>
    </row>
    <row r="54217" spans="81:81">
      <c r="CC54217" s="2"/>
    </row>
    <row r="54218" spans="81:81">
      <c r="CC54218" s="2"/>
    </row>
    <row r="54219" spans="81:81">
      <c r="CC54219" s="2"/>
    </row>
    <row r="54220" spans="81:81">
      <c r="CC54220" s="2"/>
    </row>
    <row r="54221" spans="81:81">
      <c r="CC54221" s="2"/>
    </row>
    <row r="54222" spans="81:81">
      <c r="CC54222" s="2"/>
    </row>
    <row r="54223" spans="81:81">
      <c r="CC54223" s="2"/>
    </row>
    <row r="54224" spans="81:81">
      <c r="CC54224" s="2"/>
    </row>
    <row r="54225" spans="81:81">
      <c r="CC54225" s="2"/>
    </row>
    <row r="54226" spans="81:81">
      <c r="CC54226" s="2"/>
    </row>
    <row r="54227" spans="81:81">
      <c r="CC54227" s="2"/>
    </row>
    <row r="54228" spans="81:81">
      <c r="CC54228" s="2"/>
    </row>
    <row r="54229" spans="81:81">
      <c r="CC54229" s="2"/>
    </row>
    <row r="54230" spans="81:81">
      <c r="CC54230" s="2"/>
    </row>
    <row r="54231" spans="81:81">
      <c r="CC54231" s="2"/>
    </row>
    <row r="54232" spans="81:81">
      <c r="CC54232" s="2"/>
    </row>
    <row r="54233" spans="81:81">
      <c r="CC54233" s="2"/>
    </row>
    <row r="54234" spans="81:81">
      <c r="CC54234" s="2"/>
    </row>
    <row r="54235" spans="81:81">
      <c r="CC54235" s="2"/>
    </row>
    <row r="54236" spans="81:81">
      <c r="CC54236" s="2"/>
    </row>
    <row r="54237" spans="81:81">
      <c r="CC54237" s="2"/>
    </row>
    <row r="54238" spans="81:81">
      <c r="CC54238" s="2"/>
    </row>
    <row r="54239" spans="81:81">
      <c r="CC54239" s="2"/>
    </row>
    <row r="54240" spans="81:81">
      <c r="CC54240" s="2"/>
    </row>
    <row r="54241" spans="81:81">
      <c r="CC54241" s="2"/>
    </row>
    <row r="54242" spans="81:81">
      <c r="CC54242" s="2"/>
    </row>
    <row r="54243" spans="81:81">
      <c r="CC54243" s="2"/>
    </row>
    <row r="54244" spans="81:81">
      <c r="CC54244" s="2"/>
    </row>
    <row r="54245" spans="81:81">
      <c r="CC54245" s="2"/>
    </row>
    <row r="54246" spans="81:81">
      <c r="CC54246" s="2"/>
    </row>
    <row r="54247" spans="81:81">
      <c r="CC54247" s="2"/>
    </row>
    <row r="54248" spans="81:81">
      <c r="CC54248" s="2"/>
    </row>
    <row r="54249" spans="81:81">
      <c r="CC54249" s="2"/>
    </row>
    <row r="54250" spans="81:81">
      <c r="CC54250" s="2"/>
    </row>
    <row r="54251" spans="81:81">
      <c r="CC54251" s="2"/>
    </row>
    <row r="54252" spans="81:81">
      <c r="CC54252" s="2"/>
    </row>
    <row r="54253" spans="81:81">
      <c r="CC54253" s="2"/>
    </row>
    <row r="54254" spans="81:81">
      <c r="CC54254" s="2"/>
    </row>
    <row r="54255" spans="81:81">
      <c r="CC54255" s="2"/>
    </row>
    <row r="54256" spans="81:81">
      <c r="CC54256" s="2"/>
    </row>
    <row r="54257" spans="81:81">
      <c r="CC54257" s="2"/>
    </row>
    <row r="54258" spans="81:81">
      <c r="CC54258" s="2"/>
    </row>
    <row r="54259" spans="81:81">
      <c r="CC54259" s="2"/>
    </row>
    <row r="54260" spans="81:81">
      <c r="CC54260" s="2"/>
    </row>
    <row r="54261" spans="81:81">
      <c r="CC54261" s="2"/>
    </row>
    <row r="54262" spans="81:81">
      <c r="CC54262" s="2"/>
    </row>
    <row r="54263" spans="81:81">
      <c r="CC54263" s="2"/>
    </row>
    <row r="54264" spans="81:81">
      <c r="CC54264" s="2"/>
    </row>
    <row r="54265" spans="81:81">
      <c r="CC54265" s="2"/>
    </row>
    <row r="54266" spans="81:81">
      <c r="CC54266" s="2"/>
    </row>
    <row r="54267" spans="81:81">
      <c r="CC54267" s="2"/>
    </row>
    <row r="54268" spans="81:81">
      <c r="CC54268" s="2"/>
    </row>
    <row r="54269" spans="81:81">
      <c r="CC54269" s="2"/>
    </row>
    <row r="54270" spans="81:81">
      <c r="CC54270" s="2"/>
    </row>
    <row r="54271" spans="81:81">
      <c r="CC54271" s="2"/>
    </row>
    <row r="54272" spans="81:81">
      <c r="CC54272" s="2"/>
    </row>
    <row r="54273" spans="81:81">
      <c r="CC54273" s="2"/>
    </row>
    <row r="54274" spans="81:81">
      <c r="CC54274" s="2"/>
    </row>
    <row r="54275" spans="81:81">
      <c r="CC54275" s="2"/>
    </row>
    <row r="54276" spans="81:81">
      <c r="CC54276" s="2"/>
    </row>
    <row r="54277" spans="81:81">
      <c r="CC54277" s="2"/>
    </row>
    <row r="54278" spans="81:81">
      <c r="CC54278" s="2"/>
    </row>
    <row r="54279" spans="81:81">
      <c r="CC54279" s="2"/>
    </row>
    <row r="54280" spans="81:81">
      <c r="CC54280" s="2"/>
    </row>
    <row r="54281" spans="81:81">
      <c r="CC54281" s="2"/>
    </row>
    <row r="54282" spans="81:81">
      <c r="CC54282" s="2"/>
    </row>
    <row r="54283" spans="81:81">
      <c r="CC54283" s="2"/>
    </row>
    <row r="54284" spans="81:81">
      <c r="CC54284" s="2"/>
    </row>
    <row r="54285" spans="81:81">
      <c r="CC54285" s="2"/>
    </row>
    <row r="54286" spans="81:81">
      <c r="CC54286" s="2"/>
    </row>
    <row r="54287" spans="81:81">
      <c r="CC54287" s="2"/>
    </row>
    <row r="54288" spans="81:81">
      <c r="CC54288" s="2"/>
    </row>
    <row r="54289" spans="81:81">
      <c r="CC54289" s="2"/>
    </row>
    <row r="54290" spans="81:81">
      <c r="CC54290" s="2"/>
    </row>
    <row r="54291" spans="81:81">
      <c r="CC54291" s="2"/>
    </row>
    <row r="54292" spans="81:81">
      <c r="CC54292" s="2"/>
    </row>
    <row r="54293" spans="81:81">
      <c r="CC54293" s="2"/>
    </row>
    <row r="54294" spans="81:81">
      <c r="CC54294" s="2"/>
    </row>
    <row r="54295" spans="81:81">
      <c r="CC54295" s="2"/>
    </row>
    <row r="54296" spans="81:81">
      <c r="CC54296" s="2"/>
    </row>
    <row r="54297" spans="81:81">
      <c r="CC54297" s="2"/>
    </row>
    <row r="54298" spans="81:81">
      <c r="CC54298" s="2"/>
    </row>
    <row r="54299" spans="81:81">
      <c r="CC54299" s="2"/>
    </row>
    <row r="54300" spans="81:81">
      <c r="CC54300" s="2"/>
    </row>
    <row r="54301" spans="81:81">
      <c r="CC54301" s="2"/>
    </row>
    <row r="54302" spans="81:81">
      <c r="CC54302" s="2"/>
    </row>
    <row r="54303" spans="81:81">
      <c r="CC54303" s="2"/>
    </row>
    <row r="54304" spans="81:81">
      <c r="CC54304" s="2"/>
    </row>
    <row r="54305" spans="81:81">
      <c r="CC54305" s="2"/>
    </row>
    <row r="54306" spans="81:81">
      <c r="CC54306" s="2"/>
    </row>
    <row r="54307" spans="81:81">
      <c r="CC54307" s="2"/>
    </row>
    <row r="54308" spans="81:81">
      <c r="CC54308" s="2"/>
    </row>
    <row r="54309" spans="81:81">
      <c r="CC54309" s="2"/>
    </row>
    <row r="54310" spans="81:81">
      <c r="CC54310" s="2"/>
    </row>
    <row r="54311" spans="81:81">
      <c r="CC54311" s="2"/>
    </row>
    <row r="54312" spans="81:81">
      <c r="CC54312" s="2"/>
    </row>
    <row r="54313" spans="81:81">
      <c r="CC54313" s="2"/>
    </row>
    <row r="54314" spans="81:81">
      <c r="CC54314" s="2"/>
    </row>
    <row r="54315" spans="81:81">
      <c r="CC54315" s="2"/>
    </row>
    <row r="54316" spans="81:81">
      <c r="CC54316" s="2"/>
    </row>
    <row r="54317" spans="81:81">
      <c r="CC54317" s="2"/>
    </row>
    <row r="54318" spans="81:81">
      <c r="CC54318" s="2"/>
    </row>
    <row r="54319" spans="81:81">
      <c r="CC54319" s="2"/>
    </row>
    <row r="54320" spans="81:81">
      <c r="CC54320" s="2"/>
    </row>
    <row r="54321" spans="81:81">
      <c r="CC54321" s="2"/>
    </row>
    <row r="54322" spans="81:81">
      <c r="CC54322" s="2"/>
    </row>
    <row r="54323" spans="81:81">
      <c r="CC54323" s="2"/>
    </row>
    <row r="54324" spans="81:81">
      <c r="CC54324" s="2"/>
    </row>
    <row r="54325" spans="81:81">
      <c r="CC54325" s="2"/>
    </row>
    <row r="54326" spans="81:81">
      <c r="CC54326" s="2"/>
    </row>
    <row r="54327" spans="81:81">
      <c r="CC54327" s="2"/>
    </row>
    <row r="54328" spans="81:81">
      <c r="CC54328" s="2"/>
    </row>
    <row r="54329" spans="81:81">
      <c r="CC54329" s="2"/>
    </row>
    <row r="54330" spans="81:81">
      <c r="CC54330" s="2"/>
    </row>
    <row r="54331" spans="81:81">
      <c r="CC54331" s="2"/>
    </row>
    <row r="54332" spans="81:81">
      <c r="CC54332" s="2"/>
    </row>
    <row r="54333" spans="81:81">
      <c r="CC54333" s="2"/>
    </row>
    <row r="54334" spans="81:81">
      <c r="CC54334" s="2"/>
    </row>
    <row r="54335" spans="81:81">
      <c r="CC54335" s="2"/>
    </row>
    <row r="54336" spans="81:81">
      <c r="CC54336" s="2"/>
    </row>
    <row r="54337" spans="81:81">
      <c r="CC54337" s="2"/>
    </row>
    <row r="54338" spans="81:81">
      <c r="CC54338" s="2"/>
    </row>
    <row r="54339" spans="81:81">
      <c r="CC54339" s="2"/>
    </row>
    <row r="54340" spans="81:81">
      <c r="CC54340" s="2"/>
    </row>
    <row r="54341" spans="81:81">
      <c r="CC54341" s="2"/>
    </row>
    <row r="54342" spans="81:81">
      <c r="CC54342" s="2"/>
    </row>
    <row r="54343" spans="81:81">
      <c r="CC54343" s="2"/>
    </row>
    <row r="54344" spans="81:81">
      <c r="CC54344" s="2"/>
    </row>
    <row r="54345" spans="81:81">
      <c r="CC54345" s="2"/>
    </row>
    <row r="54346" spans="81:81">
      <c r="CC54346" s="2"/>
    </row>
    <row r="54347" spans="81:81">
      <c r="CC54347" s="2"/>
    </row>
    <row r="54348" spans="81:81">
      <c r="CC54348" s="2"/>
    </row>
    <row r="54349" spans="81:81">
      <c r="CC54349" s="2"/>
    </row>
    <row r="54350" spans="81:81">
      <c r="CC54350" s="2"/>
    </row>
    <row r="54351" spans="81:81">
      <c r="CC54351" s="2"/>
    </row>
    <row r="54352" spans="81:81">
      <c r="CC54352" s="2"/>
    </row>
    <row r="54353" spans="81:81">
      <c r="CC54353" s="2"/>
    </row>
    <row r="54354" spans="81:81">
      <c r="CC54354" s="2"/>
    </row>
    <row r="54355" spans="81:81">
      <c r="CC54355" s="2"/>
    </row>
    <row r="54356" spans="81:81">
      <c r="CC54356" s="2"/>
    </row>
    <row r="54357" spans="81:81">
      <c r="CC54357" s="2"/>
    </row>
    <row r="54358" spans="81:81">
      <c r="CC54358" s="2"/>
    </row>
    <row r="54359" spans="81:81">
      <c r="CC54359" s="2"/>
    </row>
    <row r="54360" spans="81:81">
      <c r="CC54360" s="2"/>
    </row>
    <row r="54361" spans="81:81">
      <c r="CC54361" s="2"/>
    </row>
    <row r="54362" spans="81:81">
      <c r="CC54362" s="2"/>
    </row>
    <row r="54363" spans="81:81">
      <c r="CC54363" s="2"/>
    </row>
    <row r="54364" spans="81:81">
      <c r="CC54364" s="2"/>
    </row>
    <row r="54365" spans="81:81">
      <c r="CC54365" s="2"/>
    </row>
    <row r="54366" spans="81:81">
      <c r="CC54366" s="2"/>
    </row>
    <row r="54367" spans="81:81">
      <c r="CC54367" s="2"/>
    </row>
    <row r="54368" spans="81:81">
      <c r="CC54368" s="2"/>
    </row>
    <row r="54369" spans="81:81">
      <c r="CC54369" s="2"/>
    </row>
    <row r="54370" spans="81:81">
      <c r="CC54370" s="2"/>
    </row>
    <row r="54371" spans="81:81">
      <c r="CC54371" s="2"/>
    </row>
    <row r="54372" spans="81:81">
      <c r="CC54372" s="2"/>
    </row>
    <row r="54373" spans="81:81">
      <c r="CC54373" s="2"/>
    </row>
    <row r="54374" spans="81:81">
      <c r="CC54374" s="2"/>
    </row>
    <row r="54375" spans="81:81">
      <c r="CC54375" s="2"/>
    </row>
    <row r="54376" spans="81:81">
      <c r="CC54376" s="2"/>
    </row>
    <row r="54377" spans="81:81">
      <c r="CC54377" s="2"/>
    </row>
    <row r="54378" spans="81:81">
      <c r="CC54378" s="2"/>
    </row>
    <row r="54379" spans="81:81">
      <c r="CC54379" s="2"/>
    </row>
    <row r="54380" spans="81:81">
      <c r="CC54380" s="2"/>
    </row>
    <row r="54381" spans="81:81">
      <c r="CC54381" s="2"/>
    </row>
    <row r="54382" spans="81:81">
      <c r="CC54382" s="2"/>
    </row>
    <row r="54383" spans="81:81">
      <c r="CC54383" s="2"/>
    </row>
    <row r="54384" spans="81:81">
      <c r="CC54384" s="2"/>
    </row>
    <row r="54385" spans="81:81">
      <c r="CC54385" s="2"/>
    </row>
    <row r="54386" spans="81:81">
      <c r="CC54386" s="2"/>
    </row>
    <row r="54387" spans="81:81">
      <c r="CC54387" s="2"/>
    </row>
    <row r="54388" spans="81:81">
      <c r="CC54388" s="2"/>
    </row>
    <row r="54389" spans="81:81">
      <c r="CC54389" s="2"/>
    </row>
    <row r="54390" spans="81:81">
      <c r="CC54390" s="2"/>
    </row>
    <row r="54391" spans="81:81">
      <c r="CC54391" s="2"/>
    </row>
    <row r="54392" spans="81:81">
      <c r="CC54392" s="2"/>
    </row>
    <row r="54393" spans="81:81">
      <c r="CC54393" s="2"/>
    </row>
    <row r="54394" spans="81:81">
      <c r="CC54394" s="2"/>
    </row>
    <row r="54395" spans="81:81">
      <c r="CC54395" s="2"/>
    </row>
    <row r="54396" spans="81:81">
      <c r="CC54396" s="2"/>
    </row>
    <row r="54397" spans="81:81">
      <c r="CC54397" s="2"/>
    </row>
    <row r="54398" spans="81:81">
      <c r="CC54398" s="2"/>
    </row>
    <row r="54399" spans="81:81">
      <c r="CC54399" s="2"/>
    </row>
    <row r="54400" spans="81:81">
      <c r="CC54400" s="2"/>
    </row>
    <row r="54401" spans="81:81">
      <c r="CC54401" s="2"/>
    </row>
    <row r="54402" spans="81:81">
      <c r="CC54402" s="2"/>
    </row>
    <row r="54403" spans="81:81">
      <c r="CC54403" s="2"/>
    </row>
    <row r="54404" spans="81:81">
      <c r="CC54404" s="2"/>
    </row>
    <row r="54405" spans="81:81">
      <c r="CC54405" s="2"/>
    </row>
    <row r="54406" spans="81:81">
      <c r="CC54406" s="2"/>
    </row>
    <row r="54407" spans="81:81">
      <c r="CC54407" s="2"/>
    </row>
    <row r="54408" spans="81:81">
      <c r="CC54408" s="2"/>
    </row>
    <row r="54409" spans="81:81">
      <c r="CC54409" s="2"/>
    </row>
    <row r="54410" spans="81:81">
      <c r="CC54410" s="2"/>
    </row>
    <row r="54411" spans="81:81">
      <c r="CC54411" s="2"/>
    </row>
    <row r="54412" spans="81:81">
      <c r="CC54412" s="2"/>
    </row>
    <row r="54413" spans="81:81">
      <c r="CC54413" s="2"/>
    </row>
    <row r="54414" spans="81:81">
      <c r="CC54414" s="2"/>
    </row>
    <row r="54415" spans="81:81">
      <c r="CC54415" s="2"/>
    </row>
    <row r="54416" spans="81:81">
      <c r="CC54416" s="2"/>
    </row>
    <row r="54417" spans="81:81">
      <c r="CC54417" s="2"/>
    </row>
    <row r="54418" spans="81:81">
      <c r="CC54418" s="2"/>
    </row>
    <row r="54419" spans="81:81">
      <c r="CC54419" s="2"/>
    </row>
    <row r="54420" spans="81:81">
      <c r="CC54420" s="2"/>
    </row>
    <row r="54421" spans="81:81">
      <c r="CC54421" s="2"/>
    </row>
    <row r="54422" spans="81:81">
      <c r="CC54422" s="2"/>
    </row>
    <row r="54423" spans="81:81">
      <c r="CC54423" s="2"/>
    </row>
    <row r="54424" spans="81:81">
      <c r="CC54424" s="2"/>
    </row>
    <row r="54425" spans="81:81">
      <c r="CC54425" s="2"/>
    </row>
    <row r="54426" spans="81:81">
      <c r="CC54426" s="2"/>
    </row>
    <row r="54427" spans="81:81">
      <c r="CC54427" s="2"/>
    </row>
    <row r="54428" spans="81:81">
      <c r="CC54428" s="2"/>
    </row>
    <row r="54429" spans="81:81">
      <c r="CC54429" s="2"/>
    </row>
    <row r="54430" spans="81:81">
      <c r="CC54430" s="2"/>
    </row>
    <row r="54431" spans="81:81">
      <c r="CC54431" s="2"/>
    </row>
    <row r="54432" spans="81:81">
      <c r="CC54432" s="2"/>
    </row>
    <row r="54433" spans="81:81">
      <c r="CC54433" s="2"/>
    </row>
    <row r="54434" spans="81:81">
      <c r="CC54434" s="2"/>
    </row>
    <row r="54435" spans="81:81">
      <c r="CC54435" s="2"/>
    </row>
    <row r="54436" spans="81:81">
      <c r="CC54436" s="2"/>
    </row>
    <row r="54437" spans="81:81">
      <c r="CC54437" s="2"/>
    </row>
    <row r="54438" spans="81:81">
      <c r="CC54438" s="2"/>
    </row>
    <row r="54439" spans="81:81">
      <c r="CC54439" s="2"/>
    </row>
    <row r="54440" spans="81:81">
      <c r="CC54440" s="2"/>
    </row>
    <row r="54441" spans="81:81">
      <c r="CC54441" s="2"/>
    </row>
    <row r="54442" spans="81:81">
      <c r="CC54442" s="2"/>
    </row>
    <row r="54443" spans="81:81">
      <c r="CC54443" s="2"/>
    </row>
    <row r="54444" spans="81:81">
      <c r="CC54444" s="2"/>
    </row>
    <row r="54445" spans="81:81">
      <c r="CC54445" s="2"/>
    </row>
    <row r="54446" spans="81:81">
      <c r="CC54446" s="2"/>
    </row>
    <row r="54447" spans="81:81">
      <c r="CC54447" s="2"/>
    </row>
    <row r="54448" spans="81:81">
      <c r="CC54448" s="2"/>
    </row>
    <row r="54449" spans="81:81">
      <c r="CC54449" s="2"/>
    </row>
    <row r="54450" spans="81:81">
      <c r="CC54450" s="2"/>
    </row>
    <row r="54451" spans="81:81">
      <c r="CC54451" s="2"/>
    </row>
    <row r="54452" spans="81:81">
      <c r="CC54452" s="2"/>
    </row>
    <row r="54453" spans="81:81">
      <c r="CC54453" s="2"/>
    </row>
    <row r="54454" spans="81:81">
      <c r="CC54454" s="2"/>
    </row>
    <row r="54455" spans="81:81">
      <c r="CC54455" s="2"/>
    </row>
    <row r="54456" spans="81:81">
      <c r="CC54456" s="2"/>
    </row>
    <row r="54457" spans="81:81">
      <c r="CC54457" s="2"/>
    </row>
    <row r="54458" spans="81:81">
      <c r="CC54458" s="2"/>
    </row>
    <row r="54459" spans="81:81">
      <c r="CC54459" s="2"/>
    </row>
    <row r="54460" spans="81:81">
      <c r="CC54460" s="2"/>
    </row>
    <row r="54461" spans="81:81">
      <c r="CC54461" s="2"/>
    </row>
    <row r="54462" spans="81:81">
      <c r="CC54462" s="2"/>
    </row>
    <row r="54463" spans="81:81">
      <c r="CC54463" s="2"/>
    </row>
    <row r="54464" spans="81:81">
      <c r="CC54464" s="2"/>
    </row>
    <row r="54465" spans="81:81">
      <c r="CC54465" s="2"/>
    </row>
    <row r="54466" spans="81:81">
      <c r="CC54466" s="2"/>
    </row>
    <row r="54467" spans="81:81">
      <c r="CC54467" s="2"/>
    </row>
    <row r="54468" spans="81:81">
      <c r="CC54468" s="2"/>
    </row>
    <row r="54469" spans="81:81">
      <c r="CC54469" s="2"/>
    </row>
    <row r="54470" spans="81:81">
      <c r="CC54470" s="2"/>
    </row>
    <row r="54471" spans="81:81">
      <c r="CC54471" s="2"/>
    </row>
    <row r="54472" spans="81:81">
      <c r="CC54472" s="2"/>
    </row>
    <row r="54473" spans="81:81">
      <c r="CC54473" s="2"/>
    </row>
    <row r="54474" spans="81:81">
      <c r="CC54474" s="2"/>
    </row>
    <row r="54475" spans="81:81">
      <c r="CC54475" s="2"/>
    </row>
    <row r="54476" spans="81:81">
      <c r="CC54476" s="2"/>
    </row>
    <row r="54477" spans="81:81">
      <c r="CC54477" s="2"/>
    </row>
    <row r="54478" spans="81:81">
      <c r="CC54478" s="2"/>
    </row>
    <row r="54479" spans="81:81">
      <c r="CC54479" s="2"/>
    </row>
    <row r="54480" spans="81:81">
      <c r="CC54480" s="2"/>
    </row>
    <row r="54481" spans="81:81">
      <c r="CC54481" s="2"/>
    </row>
    <row r="54482" spans="81:81">
      <c r="CC54482" s="2"/>
    </row>
    <row r="54483" spans="81:81">
      <c r="CC54483" s="2"/>
    </row>
    <row r="54484" spans="81:81">
      <c r="CC54484" s="2"/>
    </row>
    <row r="54485" spans="81:81">
      <c r="CC54485" s="2"/>
    </row>
    <row r="54486" spans="81:81">
      <c r="CC54486" s="2"/>
    </row>
    <row r="54487" spans="81:81">
      <c r="CC54487" s="2"/>
    </row>
    <row r="54488" spans="81:81">
      <c r="CC54488" s="2"/>
    </row>
    <row r="54489" spans="81:81">
      <c r="CC54489" s="2"/>
    </row>
    <row r="54490" spans="81:81">
      <c r="CC54490" s="2"/>
    </row>
    <row r="54491" spans="81:81">
      <c r="CC54491" s="2"/>
    </row>
    <row r="54492" spans="81:81">
      <c r="CC54492" s="2"/>
    </row>
    <row r="54493" spans="81:81">
      <c r="CC54493" s="2"/>
    </row>
    <row r="54494" spans="81:81">
      <c r="CC54494" s="2"/>
    </row>
    <row r="54495" spans="81:81">
      <c r="CC54495" s="2"/>
    </row>
    <row r="54496" spans="81:81">
      <c r="CC54496" s="2"/>
    </row>
    <row r="54497" spans="81:81">
      <c r="CC54497" s="2"/>
    </row>
    <row r="54498" spans="81:81">
      <c r="CC54498" s="2"/>
    </row>
    <row r="54499" spans="81:81">
      <c r="CC54499" s="2"/>
    </row>
    <row r="54500" spans="81:81">
      <c r="CC54500" s="2"/>
    </row>
    <row r="54501" spans="81:81">
      <c r="CC54501" s="2"/>
    </row>
    <row r="54502" spans="81:81">
      <c r="CC54502" s="2"/>
    </row>
    <row r="54503" spans="81:81">
      <c r="CC54503" s="2"/>
    </row>
    <row r="54504" spans="81:81">
      <c r="CC54504" s="2"/>
    </row>
    <row r="54505" spans="81:81">
      <c r="CC54505" s="2"/>
    </row>
    <row r="54506" spans="81:81">
      <c r="CC54506" s="2"/>
    </row>
    <row r="54507" spans="81:81">
      <c r="CC54507" s="2"/>
    </row>
    <row r="54508" spans="81:81">
      <c r="CC54508" s="2"/>
    </row>
    <row r="54509" spans="81:81">
      <c r="CC54509" s="2"/>
    </row>
    <row r="54510" spans="81:81">
      <c r="CC54510" s="2"/>
    </row>
    <row r="54511" spans="81:81">
      <c r="CC54511" s="2"/>
    </row>
    <row r="54512" spans="81:81">
      <c r="CC54512" s="2"/>
    </row>
    <row r="54513" spans="81:81">
      <c r="CC54513" s="2"/>
    </row>
    <row r="54514" spans="81:81">
      <c r="CC54514" s="2"/>
    </row>
    <row r="54515" spans="81:81">
      <c r="CC54515" s="2"/>
    </row>
    <row r="54516" spans="81:81">
      <c r="CC54516" s="2"/>
    </row>
    <row r="54517" spans="81:81">
      <c r="CC54517" s="2"/>
    </row>
    <row r="54518" spans="81:81">
      <c r="CC54518" s="2"/>
    </row>
    <row r="54519" spans="81:81">
      <c r="CC54519" s="2"/>
    </row>
    <row r="54520" spans="81:81">
      <c r="CC54520" s="2"/>
    </row>
    <row r="54521" spans="81:81">
      <c r="CC54521" s="2"/>
    </row>
    <row r="54522" spans="81:81">
      <c r="CC54522" s="2"/>
    </row>
    <row r="54523" spans="81:81">
      <c r="CC54523" s="2"/>
    </row>
    <row r="54524" spans="81:81">
      <c r="CC54524" s="2"/>
    </row>
    <row r="54525" spans="81:81">
      <c r="CC54525" s="2"/>
    </row>
    <row r="54526" spans="81:81">
      <c r="CC54526" s="2"/>
    </row>
    <row r="54527" spans="81:81">
      <c r="CC54527" s="2"/>
    </row>
    <row r="54528" spans="81:81">
      <c r="CC54528" s="2"/>
    </row>
    <row r="54529" spans="81:81">
      <c r="CC54529" s="2"/>
    </row>
    <row r="54530" spans="81:81">
      <c r="CC54530" s="2"/>
    </row>
    <row r="54531" spans="81:81">
      <c r="CC54531" s="2"/>
    </row>
    <row r="54532" spans="81:81">
      <c r="CC54532" s="2"/>
    </row>
    <row r="54533" spans="81:81">
      <c r="CC54533" s="2"/>
    </row>
    <row r="54534" spans="81:81">
      <c r="CC54534" s="2"/>
    </row>
    <row r="54535" spans="81:81">
      <c r="CC54535" s="2"/>
    </row>
    <row r="54536" spans="81:81">
      <c r="CC54536" s="2"/>
    </row>
    <row r="54537" spans="81:81">
      <c r="CC54537" s="2"/>
    </row>
    <row r="54538" spans="81:81">
      <c r="CC54538" s="2"/>
    </row>
    <row r="54539" spans="81:81">
      <c r="CC54539" s="2"/>
    </row>
    <row r="54540" spans="81:81">
      <c r="CC54540" s="2"/>
    </row>
    <row r="54541" spans="81:81">
      <c r="CC54541" s="2"/>
    </row>
    <row r="54542" spans="81:81">
      <c r="CC54542" s="2"/>
    </row>
    <row r="54543" spans="81:81">
      <c r="CC54543" s="2"/>
    </row>
    <row r="54544" spans="81:81">
      <c r="CC54544" s="2"/>
    </row>
    <row r="54545" spans="81:81">
      <c r="CC54545" s="2"/>
    </row>
    <row r="54546" spans="81:81">
      <c r="CC54546" s="2"/>
    </row>
    <row r="54547" spans="81:81">
      <c r="CC54547" s="2"/>
    </row>
    <row r="54548" spans="81:81">
      <c r="CC54548" s="2"/>
    </row>
    <row r="54549" spans="81:81">
      <c r="CC54549" s="2"/>
    </row>
    <row r="54550" spans="81:81">
      <c r="CC54550" s="2"/>
    </row>
    <row r="54551" spans="81:81">
      <c r="CC54551" s="2"/>
    </row>
    <row r="54552" spans="81:81">
      <c r="CC54552" s="2"/>
    </row>
    <row r="54553" spans="81:81">
      <c r="CC54553" s="2"/>
    </row>
    <row r="54554" spans="81:81">
      <c r="CC54554" s="2"/>
    </row>
    <row r="54555" spans="81:81">
      <c r="CC54555" s="2"/>
    </row>
    <row r="54556" spans="81:81">
      <c r="CC54556" s="2"/>
    </row>
    <row r="54557" spans="81:81">
      <c r="CC54557" s="2"/>
    </row>
    <row r="54558" spans="81:81">
      <c r="CC54558" s="2"/>
    </row>
    <row r="54559" spans="81:81">
      <c r="CC54559" s="2"/>
    </row>
    <row r="54560" spans="81:81">
      <c r="CC54560" s="2"/>
    </row>
    <row r="54561" spans="81:81">
      <c r="CC54561" s="2"/>
    </row>
    <row r="54562" spans="81:81">
      <c r="CC54562" s="2"/>
    </row>
    <row r="54563" spans="81:81">
      <c r="CC54563" s="2"/>
    </row>
    <row r="54564" spans="81:81">
      <c r="CC54564" s="2"/>
    </row>
    <row r="54565" spans="81:81">
      <c r="CC54565" s="2"/>
    </row>
    <row r="54566" spans="81:81">
      <c r="CC54566" s="2"/>
    </row>
    <row r="54567" spans="81:81">
      <c r="CC54567" s="2"/>
    </row>
    <row r="54568" spans="81:81">
      <c r="CC54568" s="2"/>
    </row>
    <row r="54569" spans="81:81">
      <c r="CC54569" s="2"/>
    </row>
    <row r="54570" spans="81:81">
      <c r="CC54570" s="2"/>
    </row>
    <row r="54571" spans="81:81">
      <c r="CC54571" s="2"/>
    </row>
    <row r="54572" spans="81:81">
      <c r="CC54572" s="2"/>
    </row>
    <row r="54573" spans="81:81">
      <c r="CC54573" s="2"/>
    </row>
    <row r="54574" spans="81:81">
      <c r="CC54574" s="2"/>
    </row>
    <row r="54575" spans="81:81">
      <c r="CC54575" s="2"/>
    </row>
    <row r="54576" spans="81:81">
      <c r="CC54576" s="2"/>
    </row>
    <row r="54577" spans="81:81">
      <c r="CC54577" s="2"/>
    </row>
    <row r="54578" spans="81:81">
      <c r="CC54578" s="2"/>
    </row>
    <row r="54579" spans="81:81">
      <c r="CC54579" s="2"/>
    </row>
    <row r="54580" spans="81:81">
      <c r="CC54580" s="2"/>
    </row>
    <row r="54581" spans="81:81">
      <c r="CC54581" s="2"/>
    </row>
    <row r="54582" spans="81:81">
      <c r="CC54582" s="2"/>
    </row>
    <row r="54583" spans="81:81">
      <c r="CC54583" s="2"/>
    </row>
    <row r="54584" spans="81:81">
      <c r="CC54584" s="2"/>
    </row>
    <row r="54585" spans="81:81">
      <c r="CC54585" s="2"/>
    </row>
    <row r="54586" spans="81:81">
      <c r="CC54586" s="2"/>
    </row>
    <row r="54587" spans="81:81">
      <c r="CC54587" s="2"/>
    </row>
    <row r="54588" spans="81:81">
      <c r="CC54588" s="2"/>
    </row>
    <row r="54589" spans="81:81">
      <c r="CC54589" s="2"/>
    </row>
    <row r="54590" spans="81:81">
      <c r="CC54590" s="2"/>
    </row>
    <row r="54591" spans="81:81">
      <c r="CC54591" s="2"/>
    </row>
    <row r="54592" spans="81:81">
      <c r="CC54592" s="2"/>
    </row>
    <row r="54593" spans="81:81">
      <c r="CC54593" s="2"/>
    </row>
    <row r="54594" spans="81:81">
      <c r="CC54594" s="2"/>
    </row>
    <row r="54595" spans="81:81">
      <c r="CC54595" s="2"/>
    </row>
    <row r="54596" spans="81:81">
      <c r="CC54596" s="2"/>
    </row>
    <row r="54597" spans="81:81">
      <c r="CC54597" s="2"/>
    </row>
    <row r="54598" spans="81:81">
      <c r="CC54598" s="2"/>
    </row>
    <row r="54599" spans="81:81">
      <c r="CC54599" s="2"/>
    </row>
    <row r="54600" spans="81:81">
      <c r="CC54600" s="2"/>
    </row>
    <row r="54601" spans="81:81">
      <c r="CC54601" s="2"/>
    </row>
    <row r="54602" spans="81:81">
      <c r="CC54602" s="2"/>
    </row>
    <row r="54603" spans="81:81">
      <c r="CC54603" s="2"/>
    </row>
    <row r="54604" spans="81:81">
      <c r="CC54604" s="2"/>
    </row>
    <row r="54605" spans="81:81">
      <c r="CC54605" s="2"/>
    </row>
    <row r="54606" spans="81:81">
      <c r="CC54606" s="2"/>
    </row>
    <row r="54607" spans="81:81">
      <c r="CC54607" s="2"/>
    </row>
    <row r="54608" spans="81:81">
      <c r="CC54608" s="2"/>
    </row>
    <row r="54609" spans="81:81">
      <c r="CC54609" s="2"/>
    </row>
    <row r="54610" spans="81:81">
      <c r="CC54610" s="2"/>
    </row>
    <row r="54611" spans="81:81">
      <c r="CC54611" s="2"/>
    </row>
    <row r="54612" spans="81:81">
      <c r="CC54612" s="2"/>
    </row>
    <row r="54613" spans="81:81">
      <c r="CC54613" s="2"/>
    </row>
    <row r="54614" spans="81:81">
      <c r="CC54614" s="2"/>
    </row>
    <row r="54615" spans="81:81">
      <c r="CC54615" s="2"/>
    </row>
    <row r="54616" spans="81:81">
      <c r="CC54616" s="2"/>
    </row>
    <row r="54617" spans="81:81">
      <c r="CC54617" s="2"/>
    </row>
    <row r="54618" spans="81:81">
      <c r="CC54618" s="2"/>
    </row>
    <row r="54619" spans="81:81">
      <c r="CC54619" s="2"/>
    </row>
    <row r="54620" spans="81:81">
      <c r="CC54620" s="2"/>
    </row>
    <row r="54621" spans="81:81">
      <c r="CC54621" s="2"/>
    </row>
    <row r="54622" spans="81:81">
      <c r="CC54622" s="2"/>
    </row>
    <row r="54623" spans="81:81">
      <c r="CC54623" s="2"/>
    </row>
    <row r="54624" spans="81:81">
      <c r="CC54624" s="2"/>
    </row>
    <row r="54625" spans="81:81">
      <c r="CC54625" s="2"/>
    </row>
    <row r="54626" spans="81:81">
      <c r="CC54626" s="2"/>
    </row>
    <row r="54627" spans="81:81">
      <c r="CC54627" s="2"/>
    </row>
    <row r="54628" spans="81:81">
      <c r="CC54628" s="2"/>
    </row>
    <row r="54629" spans="81:81">
      <c r="CC54629" s="2"/>
    </row>
    <row r="54630" spans="81:81">
      <c r="CC54630" s="2"/>
    </row>
    <row r="54631" spans="81:81">
      <c r="CC54631" s="2"/>
    </row>
    <row r="54632" spans="81:81">
      <c r="CC54632" s="2"/>
    </row>
    <row r="54633" spans="81:81">
      <c r="CC54633" s="2"/>
    </row>
    <row r="54634" spans="81:81">
      <c r="CC54634" s="2"/>
    </row>
    <row r="54635" spans="81:81">
      <c r="CC54635" s="2"/>
    </row>
    <row r="54636" spans="81:81">
      <c r="CC54636" s="2"/>
    </row>
    <row r="54637" spans="81:81">
      <c r="CC54637" s="2"/>
    </row>
    <row r="54638" spans="81:81">
      <c r="CC54638" s="2"/>
    </row>
    <row r="54639" spans="81:81">
      <c r="CC54639" s="2"/>
    </row>
    <row r="54640" spans="81:81">
      <c r="CC54640" s="2"/>
    </row>
    <row r="54641" spans="81:81">
      <c r="CC54641" s="2"/>
    </row>
    <row r="54642" spans="81:81">
      <c r="CC54642" s="2"/>
    </row>
    <row r="54643" spans="81:81">
      <c r="CC54643" s="2"/>
    </row>
    <row r="54644" spans="81:81">
      <c r="CC54644" s="2"/>
    </row>
    <row r="54645" spans="81:81">
      <c r="CC54645" s="2"/>
    </row>
    <row r="54646" spans="81:81">
      <c r="CC54646" s="2"/>
    </row>
    <row r="54647" spans="81:81">
      <c r="CC54647" s="2"/>
    </row>
    <row r="54648" spans="81:81">
      <c r="CC54648" s="2"/>
    </row>
    <row r="54649" spans="81:81">
      <c r="CC54649" s="2"/>
    </row>
    <row r="54650" spans="81:81">
      <c r="CC54650" s="2"/>
    </row>
    <row r="54651" spans="81:81">
      <c r="CC54651" s="2"/>
    </row>
    <row r="54652" spans="81:81">
      <c r="CC54652" s="2"/>
    </row>
    <row r="54653" spans="81:81">
      <c r="CC54653" s="2"/>
    </row>
    <row r="54654" spans="81:81">
      <c r="CC54654" s="2"/>
    </row>
    <row r="54655" spans="81:81">
      <c r="CC54655" s="2"/>
    </row>
    <row r="54656" spans="81:81">
      <c r="CC54656" s="2"/>
    </row>
    <row r="54657" spans="81:81">
      <c r="CC54657" s="2"/>
    </row>
    <row r="54658" spans="81:81">
      <c r="CC54658" s="2"/>
    </row>
    <row r="54659" spans="81:81">
      <c r="CC54659" s="2"/>
    </row>
    <row r="54660" spans="81:81">
      <c r="CC54660" s="2"/>
    </row>
    <row r="54661" spans="81:81">
      <c r="CC54661" s="2"/>
    </row>
    <row r="54662" spans="81:81">
      <c r="CC54662" s="2"/>
    </row>
    <row r="54663" spans="81:81">
      <c r="CC54663" s="2"/>
    </row>
    <row r="54664" spans="81:81">
      <c r="CC54664" s="2"/>
    </row>
    <row r="54665" spans="81:81">
      <c r="CC54665" s="2"/>
    </row>
    <row r="54666" spans="81:81">
      <c r="CC54666" s="2"/>
    </row>
    <row r="54667" spans="81:81">
      <c r="CC54667" s="2"/>
    </row>
    <row r="54668" spans="81:81">
      <c r="CC54668" s="2"/>
    </row>
    <row r="54669" spans="81:81">
      <c r="CC54669" s="2"/>
    </row>
    <row r="54670" spans="81:81">
      <c r="CC54670" s="2"/>
    </row>
    <row r="54671" spans="81:81">
      <c r="CC54671" s="2"/>
    </row>
    <row r="54672" spans="81:81">
      <c r="CC54672" s="2"/>
    </row>
    <row r="54673" spans="81:81">
      <c r="CC54673" s="2"/>
    </row>
    <row r="54674" spans="81:81">
      <c r="CC54674" s="2"/>
    </row>
    <row r="54675" spans="81:81">
      <c r="CC54675" s="2"/>
    </row>
    <row r="54676" spans="81:81">
      <c r="CC54676" s="2"/>
    </row>
    <row r="54677" spans="81:81">
      <c r="CC54677" s="2"/>
    </row>
    <row r="54678" spans="81:81">
      <c r="CC54678" s="2"/>
    </row>
    <row r="54679" spans="81:81">
      <c r="CC54679" s="2"/>
    </row>
    <row r="54680" spans="81:81">
      <c r="CC54680" s="2"/>
    </row>
    <row r="54681" spans="81:81">
      <c r="CC54681" s="2"/>
    </row>
    <row r="54682" spans="81:81">
      <c r="CC54682" s="2"/>
    </row>
    <row r="54683" spans="81:81">
      <c r="CC54683" s="2"/>
    </row>
    <row r="54684" spans="81:81">
      <c r="CC54684" s="2"/>
    </row>
    <row r="54685" spans="81:81">
      <c r="CC54685" s="2"/>
    </row>
    <row r="54686" spans="81:81">
      <c r="CC54686" s="2"/>
    </row>
    <row r="54687" spans="81:81">
      <c r="CC54687" s="2"/>
    </row>
    <row r="54688" spans="81:81">
      <c r="CC54688" s="2"/>
    </row>
    <row r="54689" spans="81:81">
      <c r="CC54689" s="2"/>
    </row>
    <row r="54690" spans="81:81">
      <c r="CC54690" s="2"/>
    </row>
    <row r="54691" spans="81:81">
      <c r="CC54691" s="2"/>
    </row>
    <row r="54692" spans="81:81">
      <c r="CC54692" s="2"/>
    </row>
    <row r="54693" spans="81:81">
      <c r="CC54693" s="2"/>
    </row>
    <row r="54694" spans="81:81">
      <c r="CC54694" s="2"/>
    </row>
    <row r="54695" spans="81:81">
      <c r="CC54695" s="2"/>
    </row>
    <row r="54696" spans="81:81">
      <c r="CC54696" s="2"/>
    </row>
    <row r="54697" spans="81:81">
      <c r="CC54697" s="2"/>
    </row>
    <row r="54698" spans="81:81">
      <c r="CC54698" s="2"/>
    </row>
    <row r="54699" spans="81:81">
      <c r="CC54699" s="2"/>
    </row>
    <row r="54700" spans="81:81">
      <c r="CC54700" s="2"/>
    </row>
    <row r="54701" spans="81:81">
      <c r="CC54701" s="2"/>
    </row>
    <row r="54702" spans="81:81">
      <c r="CC54702" s="2"/>
    </row>
    <row r="54703" spans="81:81">
      <c r="CC54703" s="2"/>
    </row>
    <row r="54704" spans="81:81">
      <c r="CC54704" s="2"/>
    </row>
    <row r="54705" spans="81:81">
      <c r="CC54705" s="2"/>
    </row>
    <row r="54706" spans="81:81">
      <c r="CC54706" s="2"/>
    </row>
    <row r="54707" spans="81:81">
      <c r="CC54707" s="2"/>
    </row>
    <row r="54708" spans="81:81">
      <c r="CC54708" s="2"/>
    </row>
    <row r="54709" spans="81:81">
      <c r="CC54709" s="2"/>
    </row>
    <row r="54710" spans="81:81">
      <c r="CC54710" s="2"/>
    </row>
    <row r="54711" spans="81:81">
      <c r="CC54711" s="2"/>
    </row>
    <row r="54712" spans="81:81">
      <c r="CC54712" s="2"/>
    </row>
    <row r="54713" spans="81:81">
      <c r="CC54713" s="2"/>
    </row>
    <row r="54714" spans="81:81">
      <c r="CC54714" s="2"/>
    </row>
    <row r="54715" spans="81:81">
      <c r="CC54715" s="2"/>
    </row>
    <row r="54716" spans="81:81">
      <c r="CC54716" s="2"/>
    </row>
    <row r="54717" spans="81:81">
      <c r="CC54717" s="2"/>
    </row>
    <row r="54718" spans="81:81">
      <c r="CC54718" s="2"/>
    </row>
    <row r="54719" spans="81:81">
      <c r="CC54719" s="2"/>
    </row>
    <row r="54720" spans="81:81">
      <c r="CC54720" s="2"/>
    </row>
    <row r="54721" spans="81:81">
      <c r="CC54721" s="2"/>
    </row>
    <row r="54722" spans="81:81">
      <c r="CC54722" s="2"/>
    </row>
    <row r="54723" spans="81:81">
      <c r="CC54723" s="2"/>
    </row>
    <row r="54724" spans="81:81">
      <c r="CC54724" s="2"/>
    </row>
    <row r="54725" spans="81:81">
      <c r="CC54725" s="2"/>
    </row>
    <row r="54726" spans="81:81">
      <c r="CC54726" s="2"/>
    </row>
    <row r="54727" spans="81:81">
      <c r="CC54727" s="2"/>
    </row>
    <row r="54728" spans="81:81">
      <c r="CC54728" s="2"/>
    </row>
    <row r="54729" spans="81:81">
      <c r="CC54729" s="2"/>
    </row>
    <row r="54730" spans="81:81">
      <c r="CC54730" s="2"/>
    </row>
    <row r="54731" spans="81:81">
      <c r="CC54731" s="2"/>
    </row>
    <row r="54732" spans="81:81">
      <c r="CC54732" s="2"/>
    </row>
    <row r="54733" spans="81:81">
      <c r="CC54733" s="2"/>
    </row>
    <row r="54734" spans="81:81">
      <c r="CC54734" s="2"/>
    </row>
    <row r="54735" spans="81:81">
      <c r="CC54735" s="2"/>
    </row>
    <row r="54736" spans="81:81">
      <c r="CC54736" s="2"/>
    </row>
    <row r="54737" spans="81:81">
      <c r="CC54737" s="2"/>
    </row>
    <row r="54738" spans="81:81">
      <c r="CC54738" s="2"/>
    </row>
    <row r="54739" spans="81:81">
      <c r="CC54739" s="2"/>
    </row>
    <row r="54740" spans="81:81">
      <c r="CC54740" s="2"/>
    </row>
    <row r="54741" spans="81:81">
      <c r="CC54741" s="2"/>
    </row>
    <row r="54742" spans="81:81">
      <c r="CC54742" s="2"/>
    </row>
    <row r="54743" spans="81:81">
      <c r="CC54743" s="2"/>
    </row>
    <row r="54744" spans="81:81">
      <c r="CC54744" s="2"/>
    </row>
    <row r="54745" spans="81:81">
      <c r="CC54745" s="2"/>
    </row>
    <row r="54746" spans="81:81">
      <c r="CC54746" s="2"/>
    </row>
    <row r="54747" spans="81:81">
      <c r="CC54747" s="2"/>
    </row>
    <row r="54748" spans="81:81">
      <c r="CC54748" s="2"/>
    </row>
    <row r="54749" spans="81:81">
      <c r="CC54749" s="2"/>
    </row>
    <row r="54750" spans="81:81">
      <c r="CC54750" s="2"/>
    </row>
    <row r="54751" spans="81:81">
      <c r="CC54751" s="2"/>
    </row>
    <row r="54752" spans="81:81">
      <c r="CC54752" s="2"/>
    </row>
    <row r="54753" spans="81:81">
      <c r="CC54753" s="2"/>
    </row>
    <row r="54754" spans="81:81">
      <c r="CC54754" s="2"/>
    </row>
    <row r="54755" spans="81:81">
      <c r="CC54755" s="2"/>
    </row>
    <row r="54756" spans="81:81">
      <c r="CC54756" s="2"/>
    </row>
    <row r="54757" spans="81:81">
      <c r="CC54757" s="2"/>
    </row>
    <row r="54758" spans="81:81">
      <c r="CC54758" s="2"/>
    </row>
    <row r="54759" spans="81:81">
      <c r="CC54759" s="2"/>
    </row>
    <row r="54760" spans="81:81">
      <c r="CC54760" s="2"/>
    </row>
    <row r="54761" spans="81:81">
      <c r="CC54761" s="2"/>
    </row>
    <row r="54762" spans="81:81">
      <c r="CC54762" s="2"/>
    </row>
    <row r="54763" spans="81:81">
      <c r="CC54763" s="2"/>
    </row>
    <row r="54764" spans="81:81">
      <c r="CC54764" s="2"/>
    </row>
    <row r="54765" spans="81:81">
      <c r="CC54765" s="2"/>
    </row>
    <row r="54766" spans="81:81">
      <c r="CC54766" s="2"/>
    </row>
    <row r="54767" spans="81:81">
      <c r="CC54767" s="2"/>
    </row>
    <row r="54768" spans="81:81">
      <c r="CC54768" s="2"/>
    </row>
    <row r="54769" spans="81:81">
      <c r="CC54769" s="2"/>
    </row>
    <row r="54770" spans="81:81">
      <c r="CC54770" s="2"/>
    </row>
    <row r="54771" spans="81:81">
      <c r="CC54771" s="2"/>
    </row>
    <row r="54772" spans="81:81">
      <c r="CC54772" s="2"/>
    </row>
    <row r="54773" spans="81:81">
      <c r="CC54773" s="2"/>
    </row>
    <row r="54774" spans="81:81">
      <c r="CC54774" s="2"/>
    </row>
    <row r="54775" spans="81:81">
      <c r="CC54775" s="2"/>
    </row>
    <row r="54776" spans="81:81">
      <c r="CC54776" s="2"/>
    </row>
    <row r="54777" spans="81:81">
      <c r="CC54777" s="2"/>
    </row>
    <row r="54778" spans="81:81">
      <c r="CC54778" s="2"/>
    </row>
    <row r="54779" spans="81:81">
      <c r="CC54779" s="2"/>
    </row>
    <row r="54780" spans="81:81">
      <c r="CC54780" s="2"/>
    </row>
    <row r="54781" spans="81:81">
      <c r="CC54781" s="2"/>
    </row>
    <row r="54782" spans="81:81">
      <c r="CC54782" s="2"/>
    </row>
    <row r="54783" spans="81:81">
      <c r="CC54783" s="2"/>
    </row>
    <row r="54784" spans="81:81">
      <c r="CC54784" s="2"/>
    </row>
    <row r="54785" spans="81:81">
      <c r="CC54785" s="2"/>
    </row>
    <row r="54786" spans="81:81">
      <c r="CC54786" s="2"/>
    </row>
    <row r="54787" spans="81:81">
      <c r="CC54787" s="2"/>
    </row>
    <row r="54788" spans="81:81">
      <c r="CC54788" s="2"/>
    </row>
    <row r="54789" spans="81:81">
      <c r="CC54789" s="2"/>
    </row>
    <row r="54790" spans="81:81">
      <c r="CC54790" s="2"/>
    </row>
    <row r="54791" spans="81:81">
      <c r="CC54791" s="2"/>
    </row>
    <row r="54792" spans="81:81">
      <c r="CC54792" s="2"/>
    </row>
    <row r="54793" spans="81:81">
      <c r="CC54793" s="2"/>
    </row>
    <row r="54794" spans="81:81">
      <c r="CC54794" s="2"/>
    </row>
    <row r="54795" spans="81:81">
      <c r="CC54795" s="2"/>
    </row>
    <row r="54796" spans="81:81">
      <c r="CC54796" s="2"/>
    </row>
    <row r="54797" spans="81:81">
      <c r="CC54797" s="2"/>
    </row>
    <row r="54798" spans="81:81">
      <c r="CC54798" s="2"/>
    </row>
    <row r="54799" spans="81:81">
      <c r="CC54799" s="2"/>
    </row>
    <row r="54800" spans="81:81">
      <c r="CC54800" s="2"/>
    </row>
    <row r="54801" spans="81:81">
      <c r="CC54801" s="2"/>
    </row>
    <row r="54802" spans="81:81">
      <c r="CC54802" s="2"/>
    </row>
    <row r="54803" spans="81:81">
      <c r="CC54803" s="2"/>
    </row>
    <row r="54804" spans="81:81">
      <c r="CC54804" s="2"/>
    </row>
    <row r="54805" spans="81:81">
      <c r="CC54805" s="2"/>
    </row>
    <row r="54806" spans="81:81">
      <c r="CC54806" s="2"/>
    </row>
    <row r="54807" spans="81:81">
      <c r="CC54807" s="2"/>
    </row>
    <row r="54808" spans="81:81">
      <c r="CC54808" s="2"/>
    </row>
    <row r="54809" spans="81:81">
      <c r="CC54809" s="2"/>
    </row>
    <row r="54810" spans="81:81">
      <c r="CC54810" s="2"/>
    </row>
    <row r="54811" spans="81:81">
      <c r="CC54811" s="2"/>
    </row>
    <row r="54812" spans="81:81">
      <c r="CC54812" s="2"/>
    </row>
    <row r="54813" spans="81:81">
      <c r="CC54813" s="2"/>
    </row>
    <row r="54814" spans="81:81">
      <c r="CC54814" s="2"/>
    </row>
    <row r="54815" spans="81:81">
      <c r="CC54815" s="2"/>
    </row>
    <row r="54816" spans="81:81">
      <c r="CC54816" s="2"/>
    </row>
    <row r="54817" spans="81:81">
      <c r="CC54817" s="2"/>
    </row>
    <row r="54818" spans="81:81">
      <c r="CC54818" s="2"/>
    </row>
    <row r="54819" spans="81:81">
      <c r="CC54819" s="2"/>
    </row>
    <row r="54820" spans="81:81">
      <c r="CC54820" s="2"/>
    </row>
    <row r="54821" spans="81:81">
      <c r="CC54821" s="2"/>
    </row>
    <row r="54822" spans="81:81">
      <c r="CC54822" s="2"/>
    </row>
    <row r="54823" spans="81:81">
      <c r="CC54823" s="2"/>
    </row>
    <row r="54824" spans="81:81">
      <c r="CC54824" s="2"/>
    </row>
    <row r="54825" spans="81:81">
      <c r="CC54825" s="2"/>
    </row>
    <row r="54826" spans="81:81">
      <c r="CC54826" s="2"/>
    </row>
    <row r="54827" spans="81:81">
      <c r="CC54827" s="2"/>
    </row>
    <row r="54828" spans="81:81">
      <c r="CC54828" s="2"/>
    </row>
    <row r="54829" spans="81:81">
      <c r="CC54829" s="2"/>
    </row>
    <row r="54830" spans="81:81">
      <c r="CC54830" s="2"/>
    </row>
    <row r="54831" spans="81:81">
      <c r="CC54831" s="2"/>
    </row>
    <row r="54832" spans="81:81">
      <c r="CC54832" s="2"/>
    </row>
    <row r="54833" spans="81:81">
      <c r="CC54833" s="2"/>
    </row>
    <row r="54834" spans="81:81">
      <c r="CC54834" s="2"/>
    </row>
    <row r="54835" spans="81:81">
      <c r="CC54835" s="2"/>
    </row>
    <row r="54836" spans="81:81">
      <c r="CC54836" s="2"/>
    </row>
    <row r="54837" spans="81:81">
      <c r="CC54837" s="2"/>
    </row>
    <row r="54838" spans="81:81">
      <c r="CC54838" s="2"/>
    </row>
    <row r="54839" spans="81:81">
      <c r="CC54839" s="2"/>
    </row>
    <row r="54840" spans="81:81">
      <c r="CC54840" s="2"/>
    </row>
    <row r="54841" spans="81:81">
      <c r="CC54841" s="2"/>
    </row>
    <row r="54842" spans="81:81">
      <c r="CC54842" s="2"/>
    </row>
    <row r="54843" spans="81:81">
      <c r="CC54843" s="2"/>
    </row>
    <row r="54844" spans="81:81">
      <c r="CC54844" s="2"/>
    </row>
    <row r="54845" spans="81:81">
      <c r="CC54845" s="2"/>
    </row>
    <row r="54846" spans="81:81">
      <c r="CC54846" s="2"/>
    </row>
    <row r="54847" spans="81:81">
      <c r="CC54847" s="2"/>
    </row>
    <row r="54848" spans="81:81">
      <c r="CC54848" s="2"/>
    </row>
    <row r="54849" spans="81:81">
      <c r="CC54849" s="2"/>
    </row>
    <row r="54850" spans="81:81">
      <c r="CC54850" s="2"/>
    </row>
    <row r="54851" spans="81:81">
      <c r="CC54851" s="2"/>
    </row>
    <row r="54852" spans="81:81">
      <c r="CC54852" s="2"/>
    </row>
    <row r="54853" spans="81:81">
      <c r="CC54853" s="2"/>
    </row>
    <row r="54854" spans="81:81">
      <c r="CC54854" s="2"/>
    </row>
    <row r="54855" spans="81:81">
      <c r="CC54855" s="2"/>
    </row>
    <row r="54856" spans="81:81">
      <c r="CC54856" s="2"/>
    </row>
    <row r="54857" spans="81:81">
      <c r="CC54857" s="2"/>
    </row>
    <row r="54858" spans="81:81">
      <c r="CC54858" s="2"/>
    </row>
    <row r="54859" spans="81:81">
      <c r="CC54859" s="2"/>
    </row>
    <row r="54860" spans="81:81">
      <c r="CC54860" s="2"/>
    </row>
    <row r="54861" spans="81:81">
      <c r="CC54861" s="2"/>
    </row>
    <row r="54862" spans="81:81">
      <c r="CC54862" s="2"/>
    </row>
    <row r="54863" spans="81:81">
      <c r="CC54863" s="2"/>
    </row>
    <row r="54864" spans="81:81">
      <c r="CC54864" s="2"/>
    </row>
    <row r="54865" spans="81:81">
      <c r="CC54865" s="2"/>
    </row>
    <row r="54866" spans="81:81">
      <c r="CC54866" s="2"/>
    </row>
    <row r="54867" spans="81:81">
      <c r="CC54867" s="2"/>
    </row>
    <row r="54868" spans="81:81">
      <c r="CC54868" s="2"/>
    </row>
    <row r="54869" spans="81:81">
      <c r="CC54869" s="2"/>
    </row>
    <row r="54870" spans="81:81">
      <c r="CC54870" s="2"/>
    </row>
    <row r="54871" spans="81:81">
      <c r="CC54871" s="2"/>
    </row>
    <row r="54872" spans="81:81">
      <c r="CC54872" s="2"/>
    </row>
    <row r="54873" spans="81:81">
      <c r="CC54873" s="2"/>
    </row>
    <row r="54874" spans="81:81">
      <c r="CC54874" s="2"/>
    </row>
    <row r="54875" spans="81:81">
      <c r="CC54875" s="2"/>
    </row>
    <row r="54876" spans="81:81">
      <c r="CC54876" s="2"/>
    </row>
    <row r="54877" spans="81:81">
      <c r="CC54877" s="2"/>
    </row>
    <row r="54878" spans="81:81">
      <c r="CC54878" s="2"/>
    </row>
    <row r="54879" spans="81:81">
      <c r="CC54879" s="2"/>
    </row>
    <row r="54880" spans="81:81">
      <c r="CC54880" s="2"/>
    </row>
    <row r="54881" spans="81:81">
      <c r="CC54881" s="2"/>
    </row>
    <row r="54882" spans="81:81">
      <c r="CC54882" s="2"/>
    </row>
    <row r="54883" spans="81:81">
      <c r="CC54883" s="2"/>
    </row>
    <row r="54884" spans="81:81">
      <c r="CC54884" s="2"/>
    </row>
    <row r="54885" spans="81:81">
      <c r="CC54885" s="2"/>
    </row>
    <row r="54886" spans="81:81">
      <c r="CC54886" s="2"/>
    </row>
    <row r="54887" spans="81:81">
      <c r="CC54887" s="2"/>
    </row>
    <row r="54888" spans="81:81">
      <c r="CC54888" s="2"/>
    </row>
    <row r="54889" spans="81:81">
      <c r="CC54889" s="2"/>
    </row>
    <row r="54890" spans="81:81">
      <c r="CC54890" s="2"/>
    </row>
    <row r="54891" spans="81:81">
      <c r="CC54891" s="2"/>
    </row>
    <row r="54892" spans="81:81">
      <c r="CC54892" s="2"/>
    </row>
    <row r="54893" spans="81:81">
      <c r="CC54893" s="2"/>
    </row>
    <row r="54894" spans="81:81">
      <c r="CC54894" s="2"/>
    </row>
    <row r="54895" spans="81:81">
      <c r="CC54895" s="2"/>
    </row>
    <row r="54896" spans="81:81">
      <c r="CC54896" s="2"/>
    </row>
    <row r="54897" spans="81:81">
      <c r="CC54897" s="2"/>
    </row>
    <row r="54898" spans="81:81">
      <c r="CC54898" s="2"/>
    </row>
    <row r="54899" spans="81:81">
      <c r="CC54899" s="2"/>
    </row>
    <row r="54900" spans="81:81">
      <c r="CC54900" s="2"/>
    </row>
    <row r="54901" spans="81:81">
      <c r="CC54901" s="2"/>
    </row>
    <row r="54902" spans="81:81">
      <c r="CC54902" s="2"/>
    </row>
    <row r="54903" spans="81:81">
      <c r="CC54903" s="2"/>
    </row>
    <row r="54904" spans="81:81">
      <c r="CC54904" s="2"/>
    </row>
    <row r="54905" spans="81:81">
      <c r="CC54905" s="2"/>
    </row>
    <row r="54906" spans="81:81">
      <c r="CC54906" s="2"/>
    </row>
    <row r="54907" spans="81:81">
      <c r="CC54907" s="2"/>
    </row>
    <row r="54908" spans="81:81">
      <c r="CC54908" s="2"/>
    </row>
    <row r="54909" spans="81:81">
      <c r="CC54909" s="2"/>
    </row>
    <row r="54910" spans="81:81">
      <c r="CC54910" s="2"/>
    </row>
    <row r="54911" spans="81:81">
      <c r="CC54911" s="2"/>
    </row>
    <row r="54912" spans="81:81">
      <c r="CC54912" s="2"/>
    </row>
    <row r="54913" spans="81:81">
      <c r="CC54913" s="2"/>
    </row>
    <row r="54914" spans="81:81">
      <c r="CC54914" s="2"/>
    </row>
    <row r="54915" spans="81:81">
      <c r="CC54915" s="2"/>
    </row>
    <row r="54916" spans="81:81">
      <c r="CC54916" s="2"/>
    </row>
    <row r="54917" spans="81:81">
      <c r="CC54917" s="2"/>
    </row>
    <row r="54918" spans="81:81">
      <c r="CC54918" s="2"/>
    </row>
    <row r="54919" spans="81:81">
      <c r="CC54919" s="2"/>
    </row>
    <row r="54920" spans="81:81">
      <c r="CC54920" s="2"/>
    </row>
    <row r="54921" spans="81:81">
      <c r="CC54921" s="2"/>
    </row>
    <row r="54922" spans="81:81">
      <c r="CC54922" s="2"/>
    </row>
    <row r="54923" spans="81:81">
      <c r="CC54923" s="2"/>
    </row>
    <row r="54924" spans="81:81">
      <c r="CC54924" s="2"/>
    </row>
    <row r="54925" spans="81:81">
      <c r="CC54925" s="2"/>
    </row>
    <row r="54926" spans="81:81">
      <c r="CC54926" s="2"/>
    </row>
    <row r="54927" spans="81:81">
      <c r="CC54927" s="2"/>
    </row>
    <row r="54928" spans="81:81">
      <c r="CC54928" s="2"/>
    </row>
    <row r="54929" spans="81:81">
      <c r="CC54929" s="2"/>
    </row>
    <row r="54930" spans="81:81">
      <c r="CC54930" s="2"/>
    </row>
    <row r="54931" spans="81:81">
      <c r="CC54931" s="2"/>
    </row>
    <row r="54932" spans="81:81">
      <c r="CC54932" s="2"/>
    </row>
    <row r="54933" spans="81:81">
      <c r="CC54933" s="2"/>
    </row>
    <row r="54934" spans="81:81">
      <c r="CC54934" s="2"/>
    </row>
    <row r="54935" spans="81:81">
      <c r="CC54935" s="2"/>
    </row>
    <row r="54936" spans="81:81">
      <c r="CC54936" s="2"/>
    </row>
    <row r="54937" spans="81:81">
      <c r="CC54937" s="2"/>
    </row>
    <row r="54938" spans="81:81">
      <c r="CC54938" s="2"/>
    </row>
    <row r="54939" spans="81:81">
      <c r="CC54939" s="2"/>
    </row>
    <row r="54940" spans="81:81">
      <c r="CC54940" s="2"/>
    </row>
    <row r="54941" spans="81:81">
      <c r="CC54941" s="2"/>
    </row>
    <row r="54942" spans="81:81">
      <c r="CC54942" s="2"/>
    </row>
    <row r="54943" spans="81:81">
      <c r="CC54943" s="2"/>
    </row>
    <row r="54944" spans="81:81">
      <c r="CC54944" s="2"/>
    </row>
    <row r="54945" spans="81:81">
      <c r="CC54945" s="2"/>
    </row>
    <row r="54946" spans="81:81">
      <c r="CC54946" s="2"/>
    </row>
    <row r="54947" spans="81:81">
      <c r="CC54947" s="2"/>
    </row>
    <row r="54948" spans="81:81">
      <c r="CC54948" s="2"/>
    </row>
    <row r="54949" spans="81:81">
      <c r="CC54949" s="2"/>
    </row>
    <row r="54950" spans="81:81">
      <c r="CC54950" s="2"/>
    </row>
    <row r="54951" spans="81:81">
      <c r="CC54951" s="2"/>
    </row>
    <row r="54952" spans="81:81">
      <c r="CC54952" s="2"/>
    </row>
    <row r="54953" spans="81:81">
      <c r="CC54953" s="2"/>
    </row>
    <row r="54954" spans="81:81">
      <c r="CC54954" s="2"/>
    </row>
    <row r="54955" spans="81:81">
      <c r="CC54955" s="2"/>
    </row>
    <row r="54956" spans="81:81">
      <c r="CC54956" s="2"/>
    </row>
    <row r="54957" spans="81:81">
      <c r="CC54957" s="2"/>
    </row>
    <row r="54958" spans="81:81">
      <c r="CC54958" s="2"/>
    </row>
    <row r="54959" spans="81:81">
      <c r="CC54959" s="2"/>
    </row>
    <row r="54960" spans="81:81">
      <c r="CC54960" s="2"/>
    </row>
    <row r="54961" spans="81:81">
      <c r="CC54961" s="2"/>
    </row>
    <row r="54962" spans="81:81">
      <c r="CC54962" s="2"/>
    </row>
    <row r="54963" spans="81:81">
      <c r="CC54963" s="2"/>
    </row>
    <row r="54964" spans="81:81">
      <c r="CC54964" s="2"/>
    </row>
    <row r="54965" spans="81:81">
      <c r="CC54965" s="2"/>
    </row>
    <row r="54966" spans="81:81">
      <c r="CC54966" s="2"/>
    </row>
    <row r="54967" spans="81:81">
      <c r="CC54967" s="2"/>
    </row>
    <row r="54968" spans="81:81">
      <c r="CC54968" s="2"/>
    </row>
    <row r="54969" spans="81:81">
      <c r="CC54969" s="2"/>
    </row>
    <row r="54970" spans="81:81">
      <c r="CC54970" s="2"/>
    </row>
    <row r="54971" spans="81:81">
      <c r="CC54971" s="2"/>
    </row>
    <row r="54972" spans="81:81">
      <c r="CC54972" s="2"/>
    </row>
    <row r="54973" spans="81:81">
      <c r="CC54973" s="2"/>
    </row>
    <row r="54974" spans="81:81">
      <c r="CC54974" s="2"/>
    </row>
    <row r="54975" spans="81:81">
      <c r="CC54975" s="2"/>
    </row>
    <row r="54976" spans="81:81">
      <c r="CC54976" s="2"/>
    </row>
    <row r="54977" spans="81:81">
      <c r="CC54977" s="2"/>
    </row>
    <row r="54978" spans="81:81">
      <c r="CC54978" s="2"/>
    </row>
    <row r="54979" spans="81:81">
      <c r="CC54979" s="2"/>
    </row>
    <row r="54980" spans="81:81">
      <c r="CC54980" s="2"/>
    </row>
    <row r="54981" spans="81:81">
      <c r="CC54981" s="2"/>
    </row>
    <row r="54982" spans="81:81">
      <c r="CC54982" s="2"/>
    </row>
    <row r="54983" spans="81:81">
      <c r="CC54983" s="2"/>
    </row>
    <row r="54984" spans="81:81">
      <c r="CC54984" s="2"/>
    </row>
    <row r="54985" spans="81:81">
      <c r="CC54985" s="2"/>
    </row>
    <row r="54986" spans="81:81">
      <c r="CC54986" s="2"/>
    </row>
    <row r="54987" spans="81:81">
      <c r="CC54987" s="2"/>
    </row>
    <row r="54988" spans="81:81">
      <c r="CC54988" s="2"/>
    </row>
    <row r="54989" spans="81:81">
      <c r="CC54989" s="2"/>
    </row>
    <row r="54990" spans="81:81">
      <c r="CC54990" s="2"/>
    </row>
    <row r="54991" spans="81:81">
      <c r="CC54991" s="2"/>
    </row>
    <row r="54992" spans="81:81">
      <c r="CC54992" s="2"/>
    </row>
    <row r="54993" spans="81:81">
      <c r="CC54993" s="2"/>
    </row>
    <row r="54994" spans="81:81">
      <c r="CC54994" s="2"/>
    </row>
    <row r="54995" spans="81:81">
      <c r="CC54995" s="2"/>
    </row>
    <row r="54996" spans="81:81">
      <c r="CC54996" s="2"/>
    </row>
    <row r="54997" spans="81:81">
      <c r="CC54997" s="2"/>
    </row>
    <row r="54998" spans="81:81">
      <c r="CC54998" s="2"/>
    </row>
    <row r="54999" spans="81:81">
      <c r="CC54999" s="2"/>
    </row>
    <row r="55000" spans="81:81">
      <c r="CC55000" s="2"/>
    </row>
    <row r="55001" spans="81:81">
      <c r="CC55001" s="2"/>
    </row>
    <row r="55002" spans="81:81">
      <c r="CC55002" s="2"/>
    </row>
    <row r="55003" spans="81:81">
      <c r="CC55003" s="2"/>
    </row>
    <row r="55004" spans="81:81">
      <c r="CC55004" s="2"/>
    </row>
    <row r="55005" spans="81:81">
      <c r="CC55005" s="2"/>
    </row>
    <row r="55006" spans="81:81">
      <c r="CC55006" s="2"/>
    </row>
    <row r="55007" spans="81:81">
      <c r="CC55007" s="2"/>
    </row>
    <row r="55008" spans="81:81">
      <c r="CC55008" s="2"/>
    </row>
    <row r="55009" spans="81:81">
      <c r="CC55009" s="2"/>
    </row>
    <row r="55010" spans="81:81">
      <c r="CC55010" s="2"/>
    </row>
    <row r="55011" spans="81:81">
      <c r="CC55011" s="2"/>
    </row>
    <row r="55012" spans="81:81">
      <c r="CC55012" s="2"/>
    </row>
    <row r="55013" spans="81:81">
      <c r="CC55013" s="2"/>
    </row>
    <row r="55014" spans="81:81">
      <c r="CC55014" s="2"/>
    </row>
    <row r="55015" spans="81:81">
      <c r="CC55015" s="2"/>
    </row>
    <row r="55016" spans="81:81">
      <c r="CC55016" s="2"/>
    </row>
    <row r="55017" spans="81:81">
      <c r="CC55017" s="2"/>
    </row>
    <row r="55018" spans="81:81">
      <c r="CC55018" s="2"/>
    </row>
    <row r="55019" spans="81:81">
      <c r="CC55019" s="2"/>
    </row>
    <row r="55020" spans="81:81">
      <c r="CC55020" s="2"/>
    </row>
    <row r="55021" spans="81:81">
      <c r="CC55021" s="2"/>
    </row>
    <row r="55022" spans="81:81">
      <c r="CC55022" s="2"/>
    </row>
    <row r="55023" spans="81:81">
      <c r="CC55023" s="2"/>
    </row>
    <row r="55024" spans="81:81">
      <c r="CC55024" s="2"/>
    </row>
    <row r="55025" spans="81:81">
      <c r="CC55025" s="2"/>
    </row>
    <row r="55026" spans="81:81">
      <c r="CC55026" s="2"/>
    </row>
    <row r="55027" spans="81:81">
      <c r="CC55027" s="2"/>
    </row>
    <row r="55028" spans="81:81">
      <c r="CC55028" s="2"/>
    </row>
    <row r="55029" spans="81:81">
      <c r="CC55029" s="2"/>
    </row>
    <row r="55030" spans="81:81">
      <c r="CC55030" s="2"/>
    </row>
    <row r="55031" spans="81:81">
      <c r="CC55031" s="2"/>
    </row>
    <row r="55032" spans="81:81">
      <c r="CC55032" s="2"/>
    </row>
    <row r="55033" spans="81:81">
      <c r="CC55033" s="2"/>
    </row>
    <row r="55034" spans="81:81">
      <c r="CC55034" s="2"/>
    </row>
    <row r="55035" spans="81:81">
      <c r="CC55035" s="2"/>
    </row>
    <row r="55036" spans="81:81">
      <c r="CC55036" s="2"/>
    </row>
    <row r="55037" spans="81:81">
      <c r="CC55037" s="2"/>
    </row>
    <row r="55038" spans="81:81">
      <c r="CC55038" s="2"/>
    </row>
    <row r="55039" spans="81:81">
      <c r="CC55039" s="2"/>
    </row>
    <row r="55040" spans="81:81">
      <c r="CC55040" s="2"/>
    </row>
    <row r="55041" spans="81:81">
      <c r="CC55041" s="2"/>
    </row>
    <row r="55042" spans="81:81">
      <c r="CC55042" s="2"/>
    </row>
    <row r="55043" spans="81:81">
      <c r="CC55043" s="2"/>
    </row>
    <row r="55044" spans="81:81">
      <c r="CC55044" s="2"/>
    </row>
    <row r="55045" spans="81:81">
      <c r="CC55045" s="2"/>
    </row>
    <row r="55046" spans="81:81">
      <c r="CC55046" s="2"/>
    </row>
    <row r="55047" spans="81:81">
      <c r="CC55047" s="2"/>
    </row>
    <row r="55048" spans="81:81">
      <c r="CC55048" s="2"/>
    </row>
    <row r="55049" spans="81:81">
      <c r="CC55049" s="2"/>
    </row>
    <row r="55050" spans="81:81">
      <c r="CC55050" s="2"/>
    </row>
    <row r="55051" spans="81:81">
      <c r="CC55051" s="2"/>
    </row>
    <row r="55052" spans="81:81">
      <c r="CC55052" s="2"/>
    </row>
    <row r="55053" spans="81:81">
      <c r="CC55053" s="2"/>
    </row>
    <row r="55054" spans="81:81">
      <c r="CC55054" s="2"/>
    </row>
    <row r="55055" spans="81:81">
      <c r="CC55055" s="2"/>
    </row>
    <row r="55056" spans="81:81">
      <c r="CC55056" s="2"/>
    </row>
    <row r="55057" spans="81:81">
      <c r="CC55057" s="2"/>
    </row>
    <row r="55058" spans="81:81">
      <c r="CC55058" s="2"/>
    </row>
    <row r="55059" spans="81:81">
      <c r="CC55059" s="2"/>
    </row>
    <row r="55060" spans="81:81">
      <c r="CC55060" s="2"/>
    </row>
    <row r="55061" spans="81:81">
      <c r="CC55061" s="2"/>
    </row>
    <row r="55062" spans="81:81">
      <c r="CC55062" s="2"/>
    </row>
    <row r="55063" spans="81:81">
      <c r="CC55063" s="2"/>
    </row>
    <row r="55064" spans="81:81">
      <c r="CC55064" s="2"/>
    </row>
    <row r="55065" spans="81:81">
      <c r="CC55065" s="2"/>
    </row>
    <row r="55066" spans="81:81">
      <c r="CC55066" s="2"/>
    </row>
    <row r="55067" spans="81:81">
      <c r="CC55067" s="2"/>
    </row>
    <row r="55068" spans="81:81">
      <c r="CC55068" s="2"/>
    </row>
    <row r="55069" spans="81:81">
      <c r="CC55069" s="2"/>
    </row>
    <row r="55070" spans="81:81">
      <c r="CC55070" s="2"/>
    </row>
    <row r="55071" spans="81:81">
      <c r="CC55071" s="2"/>
    </row>
    <row r="55072" spans="81:81">
      <c r="CC55072" s="2"/>
    </row>
    <row r="55073" spans="81:81">
      <c r="CC55073" s="2"/>
    </row>
    <row r="55074" spans="81:81">
      <c r="CC55074" s="2"/>
    </row>
    <row r="55075" spans="81:81">
      <c r="CC55075" s="2"/>
    </row>
    <row r="55076" spans="81:81">
      <c r="CC55076" s="2"/>
    </row>
    <row r="55077" spans="81:81">
      <c r="CC55077" s="2"/>
    </row>
    <row r="55078" spans="81:81">
      <c r="CC55078" s="2"/>
    </row>
    <row r="55079" spans="81:81">
      <c r="CC55079" s="2"/>
    </row>
    <row r="55080" spans="81:81">
      <c r="CC55080" s="2"/>
    </row>
    <row r="55081" spans="81:81">
      <c r="CC55081" s="2"/>
    </row>
    <row r="55082" spans="81:81">
      <c r="CC55082" s="2"/>
    </row>
    <row r="55083" spans="81:81">
      <c r="CC55083" s="2"/>
    </row>
    <row r="55084" spans="81:81">
      <c r="CC55084" s="2"/>
    </row>
    <row r="55085" spans="81:81">
      <c r="CC55085" s="2"/>
    </row>
    <row r="55086" spans="81:81">
      <c r="CC55086" s="2"/>
    </row>
    <row r="55087" spans="81:81">
      <c r="CC55087" s="2"/>
    </row>
    <row r="55088" spans="81:81">
      <c r="CC55088" s="2"/>
    </row>
    <row r="55089" spans="81:81">
      <c r="CC55089" s="2"/>
    </row>
    <row r="55090" spans="81:81">
      <c r="CC55090" s="2"/>
    </row>
    <row r="55091" spans="81:81">
      <c r="CC55091" s="2"/>
    </row>
    <row r="55092" spans="81:81">
      <c r="CC55092" s="2"/>
    </row>
    <row r="55093" spans="81:81">
      <c r="CC55093" s="2"/>
    </row>
    <row r="55094" spans="81:81">
      <c r="CC55094" s="2"/>
    </row>
    <row r="55095" spans="81:81">
      <c r="CC55095" s="2"/>
    </row>
    <row r="55096" spans="81:81">
      <c r="CC55096" s="2"/>
    </row>
    <row r="55097" spans="81:81">
      <c r="CC55097" s="2"/>
    </row>
    <row r="55098" spans="81:81">
      <c r="CC55098" s="2"/>
    </row>
    <row r="55099" spans="81:81">
      <c r="CC55099" s="2"/>
    </row>
    <row r="55100" spans="81:81">
      <c r="CC55100" s="2"/>
    </row>
    <row r="55101" spans="81:81">
      <c r="CC55101" s="2"/>
    </row>
    <row r="55102" spans="81:81">
      <c r="CC55102" s="2"/>
    </row>
    <row r="55103" spans="81:81">
      <c r="CC55103" s="2"/>
    </row>
    <row r="55104" spans="81:81">
      <c r="CC55104" s="2"/>
    </row>
    <row r="55105" spans="81:81">
      <c r="CC55105" s="2"/>
    </row>
    <row r="55106" spans="81:81">
      <c r="CC55106" s="2"/>
    </row>
    <row r="55107" spans="81:81">
      <c r="CC55107" s="2"/>
    </row>
    <row r="55108" spans="81:81">
      <c r="CC55108" s="2"/>
    </row>
    <row r="55109" spans="81:81">
      <c r="CC55109" s="2"/>
    </row>
    <row r="55110" spans="81:81">
      <c r="CC55110" s="2"/>
    </row>
    <row r="55111" spans="81:81">
      <c r="CC55111" s="2"/>
    </row>
    <row r="55112" spans="81:81">
      <c r="CC55112" s="2"/>
    </row>
    <row r="55113" spans="81:81">
      <c r="CC55113" s="2"/>
    </row>
    <row r="55114" spans="81:81">
      <c r="CC55114" s="2"/>
    </row>
    <row r="55115" spans="81:81">
      <c r="CC55115" s="2"/>
    </row>
    <row r="55116" spans="81:81">
      <c r="CC55116" s="2"/>
    </row>
    <row r="55117" spans="81:81">
      <c r="CC55117" s="2"/>
    </row>
    <row r="55118" spans="81:81">
      <c r="CC55118" s="2"/>
    </row>
    <row r="55119" spans="81:81">
      <c r="CC55119" s="2"/>
    </row>
    <row r="55120" spans="81:81">
      <c r="CC55120" s="2"/>
    </row>
    <row r="55121" spans="81:81">
      <c r="CC55121" s="2"/>
    </row>
    <row r="55122" spans="81:81">
      <c r="CC55122" s="2"/>
    </row>
    <row r="55123" spans="81:81">
      <c r="CC55123" s="2"/>
    </row>
    <row r="55124" spans="81:81">
      <c r="CC55124" s="2"/>
    </row>
    <row r="55125" spans="81:81">
      <c r="CC55125" s="2"/>
    </row>
    <row r="55126" spans="81:81">
      <c r="CC55126" s="2"/>
    </row>
    <row r="55127" spans="81:81">
      <c r="CC55127" s="2"/>
    </row>
    <row r="55128" spans="81:81">
      <c r="CC55128" s="2"/>
    </row>
    <row r="55129" spans="81:81">
      <c r="CC55129" s="2"/>
    </row>
    <row r="55130" spans="81:81">
      <c r="CC55130" s="2"/>
    </row>
    <row r="55131" spans="81:81">
      <c r="CC55131" s="2"/>
    </row>
    <row r="55132" spans="81:81">
      <c r="CC55132" s="2"/>
    </row>
    <row r="55133" spans="81:81">
      <c r="CC55133" s="2"/>
    </row>
    <row r="55134" spans="81:81">
      <c r="CC55134" s="2"/>
    </row>
    <row r="55135" spans="81:81">
      <c r="CC55135" s="2"/>
    </row>
    <row r="55136" spans="81:81">
      <c r="CC55136" s="2"/>
    </row>
    <row r="55137" spans="81:81">
      <c r="CC55137" s="2"/>
    </row>
    <row r="55138" spans="81:81">
      <c r="CC55138" s="2"/>
    </row>
    <row r="55139" spans="81:81">
      <c r="CC55139" s="2"/>
    </row>
    <row r="55140" spans="81:81">
      <c r="CC55140" s="2"/>
    </row>
    <row r="55141" spans="81:81">
      <c r="CC55141" s="2"/>
    </row>
    <row r="55142" spans="81:81">
      <c r="CC55142" s="2"/>
    </row>
    <row r="55143" spans="81:81">
      <c r="CC55143" s="2"/>
    </row>
    <row r="55144" spans="81:81">
      <c r="CC55144" s="2"/>
    </row>
    <row r="55145" spans="81:81">
      <c r="CC55145" s="2"/>
    </row>
    <row r="55146" spans="81:81">
      <c r="CC55146" s="2"/>
    </row>
    <row r="55147" spans="81:81">
      <c r="CC55147" s="2"/>
    </row>
    <row r="55148" spans="81:81">
      <c r="CC55148" s="2"/>
    </row>
    <row r="55149" spans="81:81">
      <c r="CC55149" s="2"/>
    </row>
    <row r="55150" spans="81:81">
      <c r="CC55150" s="2"/>
    </row>
    <row r="55151" spans="81:81">
      <c r="CC55151" s="2"/>
    </row>
    <row r="55152" spans="81:81">
      <c r="CC55152" s="2"/>
    </row>
    <row r="55153" spans="81:81">
      <c r="CC55153" s="2"/>
    </row>
    <row r="55154" spans="81:81">
      <c r="CC55154" s="2"/>
    </row>
    <row r="55155" spans="81:81">
      <c r="CC55155" s="2"/>
    </row>
    <row r="55156" spans="81:81">
      <c r="CC55156" s="2"/>
    </row>
    <row r="55157" spans="81:81">
      <c r="CC55157" s="2"/>
    </row>
    <row r="55158" spans="81:81">
      <c r="CC55158" s="2"/>
    </row>
    <row r="55159" spans="81:81">
      <c r="CC55159" s="2"/>
    </row>
    <row r="55160" spans="81:81">
      <c r="CC55160" s="2"/>
    </row>
    <row r="55161" spans="81:81">
      <c r="CC55161" s="2"/>
    </row>
    <row r="55162" spans="81:81">
      <c r="CC55162" s="2"/>
    </row>
    <row r="55163" spans="81:81">
      <c r="CC55163" s="2"/>
    </row>
    <row r="55164" spans="81:81">
      <c r="CC55164" s="2"/>
    </row>
    <row r="55165" spans="81:81">
      <c r="CC55165" s="2"/>
    </row>
    <row r="55166" spans="81:81">
      <c r="CC55166" s="2"/>
    </row>
    <row r="55167" spans="81:81">
      <c r="CC55167" s="2"/>
    </row>
    <row r="55168" spans="81:81">
      <c r="CC55168" s="2"/>
    </row>
    <row r="55169" spans="81:81">
      <c r="CC55169" s="2"/>
    </row>
    <row r="55170" spans="81:81">
      <c r="CC55170" s="2"/>
    </row>
    <row r="55171" spans="81:81">
      <c r="CC55171" s="2"/>
    </row>
    <row r="55172" spans="81:81">
      <c r="CC55172" s="2"/>
    </row>
    <row r="55173" spans="81:81">
      <c r="CC55173" s="2"/>
    </row>
    <row r="55174" spans="81:81">
      <c r="CC55174" s="2"/>
    </row>
    <row r="55175" spans="81:81">
      <c r="CC55175" s="2"/>
    </row>
    <row r="55176" spans="81:81">
      <c r="CC55176" s="2"/>
    </row>
    <row r="55177" spans="81:81">
      <c r="CC55177" s="2"/>
    </row>
    <row r="55178" spans="81:81">
      <c r="CC55178" s="2"/>
    </row>
    <row r="55179" spans="81:81">
      <c r="CC55179" s="2"/>
    </row>
    <row r="55180" spans="81:81">
      <c r="CC55180" s="2"/>
    </row>
    <row r="55181" spans="81:81">
      <c r="CC55181" s="2"/>
    </row>
    <row r="55182" spans="81:81">
      <c r="CC55182" s="2"/>
    </row>
    <row r="55183" spans="81:81">
      <c r="CC55183" s="2"/>
    </row>
    <row r="55184" spans="81:81">
      <c r="CC55184" s="2"/>
    </row>
    <row r="55185" spans="81:81">
      <c r="CC55185" s="2"/>
    </row>
    <row r="55186" spans="81:81">
      <c r="CC55186" s="2"/>
    </row>
    <row r="55187" spans="81:81">
      <c r="CC55187" s="2"/>
    </row>
    <row r="55188" spans="81:81">
      <c r="CC55188" s="2"/>
    </row>
    <row r="55189" spans="81:81">
      <c r="CC55189" s="2"/>
    </row>
    <row r="55190" spans="81:81">
      <c r="CC55190" s="2"/>
    </row>
    <row r="55191" spans="81:81">
      <c r="CC55191" s="2"/>
    </row>
    <row r="55192" spans="81:81">
      <c r="CC55192" s="2"/>
    </row>
    <row r="55193" spans="81:81">
      <c r="CC55193" s="2"/>
    </row>
    <row r="55194" spans="81:81">
      <c r="CC55194" s="2"/>
    </row>
    <row r="55195" spans="81:81">
      <c r="CC55195" s="2"/>
    </row>
    <row r="55196" spans="81:81">
      <c r="CC55196" s="2"/>
    </row>
    <row r="55197" spans="81:81">
      <c r="CC55197" s="2"/>
    </row>
    <row r="55198" spans="81:81">
      <c r="CC55198" s="2"/>
    </row>
    <row r="55199" spans="81:81">
      <c r="CC55199" s="2"/>
    </row>
    <row r="55200" spans="81:81">
      <c r="CC55200" s="2"/>
    </row>
    <row r="55201" spans="81:81">
      <c r="CC55201" s="2"/>
    </row>
    <row r="55202" spans="81:81">
      <c r="CC55202" s="2"/>
    </row>
    <row r="55203" spans="81:81">
      <c r="CC55203" s="2"/>
    </row>
    <row r="55204" spans="81:81">
      <c r="CC55204" s="2"/>
    </row>
    <row r="55205" spans="81:81">
      <c r="CC55205" s="2"/>
    </row>
    <row r="55206" spans="81:81">
      <c r="CC55206" s="2"/>
    </row>
    <row r="55207" spans="81:81">
      <c r="CC55207" s="2"/>
    </row>
    <row r="55208" spans="81:81">
      <c r="CC55208" s="2"/>
    </row>
    <row r="55209" spans="81:81">
      <c r="CC55209" s="2"/>
    </row>
    <row r="55210" spans="81:81">
      <c r="CC55210" s="2"/>
    </row>
    <row r="55211" spans="81:81">
      <c r="CC55211" s="2"/>
    </row>
    <row r="55212" spans="81:81">
      <c r="CC55212" s="2"/>
    </row>
    <row r="55213" spans="81:81">
      <c r="CC55213" s="2"/>
    </row>
    <row r="55214" spans="81:81">
      <c r="CC55214" s="2"/>
    </row>
    <row r="55215" spans="81:81">
      <c r="CC55215" s="2"/>
    </row>
    <row r="55216" spans="81:81">
      <c r="CC55216" s="2"/>
    </row>
    <row r="55217" spans="81:81">
      <c r="CC55217" s="2"/>
    </row>
    <row r="55218" spans="81:81">
      <c r="CC55218" s="2"/>
    </row>
    <row r="55219" spans="81:81">
      <c r="CC55219" s="2"/>
    </row>
    <row r="55220" spans="81:81">
      <c r="CC55220" s="2"/>
    </row>
    <row r="55221" spans="81:81">
      <c r="CC55221" s="2"/>
    </row>
    <row r="55222" spans="81:81">
      <c r="CC55222" s="2"/>
    </row>
    <row r="55223" spans="81:81">
      <c r="CC55223" s="2"/>
    </row>
    <row r="55224" spans="81:81">
      <c r="CC55224" s="2"/>
    </row>
    <row r="55225" spans="81:81">
      <c r="CC55225" s="2"/>
    </row>
    <row r="55226" spans="81:81">
      <c r="CC55226" s="2"/>
    </row>
    <row r="55227" spans="81:81">
      <c r="CC55227" s="2"/>
    </row>
    <row r="55228" spans="81:81">
      <c r="CC55228" s="2"/>
    </row>
    <row r="55229" spans="81:81">
      <c r="CC55229" s="2"/>
    </row>
    <row r="55230" spans="81:81">
      <c r="CC55230" s="2"/>
    </row>
    <row r="55231" spans="81:81">
      <c r="CC55231" s="2"/>
    </row>
    <row r="55232" spans="81:81">
      <c r="CC55232" s="2"/>
    </row>
    <row r="55233" spans="81:81">
      <c r="CC55233" s="2"/>
    </row>
    <row r="55234" spans="81:81">
      <c r="CC55234" s="2"/>
    </row>
    <row r="55235" spans="81:81">
      <c r="CC55235" s="2"/>
    </row>
    <row r="55236" spans="81:81">
      <c r="CC55236" s="2"/>
    </row>
    <row r="55237" spans="81:81">
      <c r="CC55237" s="2"/>
    </row>
    <row r="55238" spans="81:81">
      <c r="CC55238" s="2"/>
    </row>
    <row r="55239" spans="81:81">
      <c r="CC55239" s="2"/>
    </row>
    <row r="55240" spans="81:81">
      <c r="CC55240" s="2"/>
    </row>
    <row r="55241" spans="81:81">
      <c r="CC55241" s="2"/>
    </row>
    <row r="55242" spans="81:81">
      <c r="CC55242" s="2"/>
    </row>
    <row r="55243" spans="81:81">
      <c r="CC55243" s="2"/>
    </row>
    <row r="55244" spans="81:81">
      <c r="CC55244" s="2"/>
    </row>
    <row r="55245" spans="81:81">
      <c r="CC55245" s="2"/>
    </row>
    <row r="55246" spans="81:81">
      <c r="CC55246" s="2"/>
    </row>
    <row r="55247" spans="81:81">
      <c r="CC55247" s="2"/>
    </row>
    <row r="55248" spans="81:81">
      <c r="CC55248" s="2"/>
    </row>
    <row r="55249" spans="81:81">
      <c r="CC55249" s="2"/>
    </row>
    <row r="55250" spans="81:81">
      <c r="CC55250" s="2"/>
    </row>
    <row r="55251" spans="81:81">
      <c r="CC55251" s="2"/>
    </row>
    <row r="55252" spans="81:81">
      <c r="CC55252" s="2"/>
    </row>
    <row r="55253" spans="81:81">
      <c r="CC55253" s="2"/>
    </row>
    <row r="55254" spans="81:81">
      <c r="CC55254" s="2"/>
    </row>
    <row r="55255" spans="81:81">
      <c r="CC55255" s="2"/>
    </row>
    <row r="55256" spans="81:81">
      <c r="CC55256" s="2"/>
    </row>
    <row r="55257" spans="81:81">
      <c r="CC55257" s="2"/>
    </row>
    <row r="55258" spans="81:81">
      <c r="CC55258" s="2"/>
    </row>
    <row r="55259" spans="81:81">
      <c r="CC55259" s="2"/>
    </row>
    <row r="55260" spans="81:81">
      <c r="CC55260" s="2"/>
    </row>
    <row r="55261" spans="81:81">
      <c r="CC55261" s="2"/>
    </row>
    <row r="55262" spans="81:81">
      <c r="CC55262" s="2"/>
    </row>
    <row r="55263" spans="81:81">
      <c r="CC55263" s="2"/>
    </row>
    <row r="55264" spans="81:81">
      <c r="CC55264" s="2"/>
    </row>
    <row r="55265" spans="81:81">
      <c r="CC55265" s="2"/>
    </row>
    <row r="55266" spans="81:81">
      <c r="CC55266" s="2"/>
    </row>
    <row r="55267" spans="81:81">
      <c r="CC55267" s="2"/>
    </row>
    <row r="55268" spans="81:81">
      <c r="CC55268" s="2"/>
    </row>
    <row r="55269" spans="81:81">
      <c r="CC55269" s="2"/>
    </row>
    <row r="55270" spans="81:81">
      <c r="CC55270" s="2"/>
    </row>
    <row r="55271" spans="81:81">
      <c r="CC55271" s="2"/>
    </row>
    <row r="55272" spans="81:81">
      <c r="CC55272" s="2"/>
    </row>
    <row r="55273" spans="81:81">
      <c r="CC55273" s="2"/>
    </row>
    <row r="55274" spans="81:81">
      <c r="CC55274" s="2"/>
    </row>
    <row r="55275" spans="81:81">
      <c r="CC55275" s="2"/>
    </row>
    <row r="55276" spans="81:81">
      <c r="CC55276" s="2"/>
    </row>
    <row r="55277" spans="81:81">
      <c r="CC55277" s="2"/>
    </row>
    <row r="55278" spans="81:81">
      <c r="CC55278" s="2"/>
    </row>
    <row r="55279" spans="81:81">
      <c r="CC55279" s="2"/>
    </row>
    <row r="55280" spans="81:81">
      <c r="CC55280" s="2"/>
    </row>
    <row r="55281" spans="81:81">
      <c r="CC55281" s="2"/>
    </row>
    <row r="55282" spans="81:81">
      <c r="CC55282" s="2"/>
    </row>
    <row r="55283" spans="81:81">
      <c r="CC55283" s="2"/>
    </row>
    <row r="55284" spans="81:81">
      <c r="CC55284" s="2"/>
    </row>
    <row r="55285" spans="81:81">
      <c r="CC55285" s="2"/>
    </row>
    <row r="55286" spans="81:81">
      <c r="CC55286" s="2"/>
    </row>
    <row r="55287" spans="81:81">
      <c r="CC55287" s="2"/>
    </row>
    <row r="55288" spans="81:81">
      <c r="CC55288" s="2"/>
    </row>
    <row r="55289" spans="81:81">
      <c r="CC55289" s="2"/>
    </row>
    <row r="55290" spans="81:81">
      <c r="CC55290" s="2"/>
    </row>
    <row r="55291" spans="81:81">
      <c r="CC55291" s="2"/>
    </row>
    <row r="55292" spans="81:81">
      <c r="CC55292" s="2"/>
    </row>
    <row r="55293" spans="81:81">
      <c r="CC55293" s="2"/>
    </row>
    <row r="55294" spans="81:81">
      <c r="CC55294" s="2"/>
    </row>
    <row r="55295" spans="81:81">
      <c r="CC55295" s="2"/>
    </row>
    <row r="55296" spans="81:81">
      <c r="CC55296" s="2"/>
    </row>
    <row r="55297" spans="81:81">
      <c r="CC55297" s="2"/>
    </row>
    <row r="55298" spans="81:81">
      <c r="CC55298" s="2"/>
    </row>
    <row r="55299" spans="81:81">
      <c r="CC55299" s="2"/>
    </row>
    <row r="55300" spans="81:81">
      <c r="CC55300" s="2"/>
    </row>
    <row r="55301" spans="81:81">
      <c r="CC55301" s="2"/>
    </row>
    <row r="55302" spans="81:81">
      <c r="CC55302" s="2"/>
    </row>
    <row r="55303" spans="81:81">
      <c r="CC55303" s="2"/>
    </row>
    <row r="55304" spans="81:81">
      <c r="CC55304" s="2"/>
    </row>
    <row r="55305" spans="81:81">
      <c r="CC55305" s="2"/>
    </row>
    <row r="55306" spans="81:81">
      <c r="CC55306" s="2"/>
    </row>
    <row r="55307" spans="81:81">
      <c r="CC55307" s="2"/>
    </row>
    <row r="55308" spans="81:81">
      <c r="CC55308" s="2"/>
    </row>
    <row r="55309" spans="81:81">
      <c r="CC55309" s="2"/>
    </row>
    <row r="55310" spans="81:81">
      <c r="CC55310" s="2"/>
    </row>
    <row r="55311" spans="81:81">
      <c r="CC55311" s="2"/>
    </row>
    <row r="55312" spans="81:81">
      <c r="CC55312" s="2"/>
    </row>
    <row r="55313" spans="81:81">
      <c r="CC55313" s="2"/>
    </row>
    <row r="55314" spans="81:81">
      <c r="CC55314" s="2"/>
    </row>
    <row r="55315" spans="81:81">
      <c r="CC55315" s="2"/>
    </row>
    <row r="55316" spans="81:81">
      <c r="CC55316" s="2"/>
    </row>
    <row r="55317" spans="81:81">
      <c r="CC55317" s="2"/>
    </row>
    <row r="55318" spans="81:81">
      <c r="CC55318" s="2"/>
    </row>
    <row r="55319" spans="81:81">
      <c r="CC55319" s="2"/>
    </row>
    <row r="55320" spans="81:81">
      <c r="CC55320" s="2"/>
    </row>
    <row r="55321" spans="81:81">
      <c r="CC55321" s="2"/>
    </row>
    <row r="55322" spans="81:81">
      <c r="CC55322" s="2"/>
    </row>
    <row r="55323" spans="81:81">
      <c r="CC55323" s="2"/>
    </row>
    <row r="55324" spans="81:81">
      <c r="CC55324" s="2"/>
    </row>
    <row r="55325" spans="81:81">
      <c r="CC55325" s="2"/>
    </row>
    <row r="55326" spans="81:81">
      <c r="CC55326" s="2"/>
    </row>
    <row r="55327" spans="81:81">
      <c r="CC55327" s="2"/>
    </row>
    <row r="55328" spans="81:81">
      <c r="CC55328" s="2"/>
    </row>
    <row r="55329" spans="81:81">
      <c r="CC55329" s="2"/>
    </row>
    <row r="55330" spans="81:81">
      <c r="CC55330" s="2"/>
    </row>
    <row r="55331" spans="81:81">
      <c r="CC55331" s="2"/>
    </row>
    <row r="55332" spans="81:81">
      <c r="CC55332" s="2"/>
    </row>
    <row r="55333" spans="81:81">
      <c r="CC55333" s="2"/>
    </row>
    <row r="55334" spans="81:81">
      <c r="CC55334" s="2"/>
    </row>
    <row r="55335" spans="81:81">
      <c r="CC55335" s="2"/>
    </row>
    <row r="55336" spans="81:81">
      <c r="CC55336" s="2"/>
    </row>
    <row r="55337" spans="81:81">
      <c r="CC55337" s="2"/>
    </row>
    <row r="55338" spans="81:81">
      <c r="CC55338" s="2"/>
    </row>
    <row r="55339" spans="81:81">
      <c r="CC55339" s="2"/>
    </row>
    <row r="55340" spans="81:81">
      <c r="CC55340" s="2"/>
    </row>
    <row r="55341" spans="81:81">
      <c r="CC55341" s="2"/>
    </row>
    <row r="55342" spans="81:81">
      <c r="CC55342" s="2"/>
    </row>
    <row r="55343" spans="81:81">
      <c r="CC55343" s="2"/>
    </row>
    <row r="55344" spans="81:81">
      <c r="CC55344" s="2"/>
    </row>
    <row r="55345" spans="81:81">
      <c r="CC55345" s="2"/>
    </row>
    <row r="55346" spans="81:81">
      <c r="CC55346" s="2"/>
    </row>
    <row r="55347" spans="81:81">
      <c r="CC55347" s="2"/>
    </row>
    <row r="55348" spans="81:81">
      <c r="CC55348" s="2"/>
    </row>
    <row r="55349" spans="81:81">
      <c r="CC55349" s="2"/>
    </row>
    <row r="55350" spans="81:81">
      <c r="CC55350" s="2"/>
    </row>
    <row r="55351" spans="81:81">
      <c r="CC55351" s="2"/>
    </row>
    <row r="55352" spans="81:81">
      <c r="CC55352" s="2"/>
    </row>
    <row r="55353" spans="81:81">
      <c r="CC55353" s="2"/>
    </row>
    <row r="55354" spans="81:81">
      <c r="CC55354" s="2"/>
    </row>
    <row r="55355" spans="81:81">
      <c r="CC55355" s="2"/>
    </row>
    <row r="55356" spans="81:81">
      <c r="CC55356" s="2"/>
    </row>
    <row r="55357" spans="81:81">
      <c r="CC55357" s="2"/>
    </row>
    <row r="55358" spans="81:81">
      <c r="CC55358" s="2"/>
    </row>
    <row r="55359" spans="81:81">
      <c r="CC55359" s="2"/>
    </row>
    <row r="55360" spans="81:81">
      <c r="CC55360" s="2"/>
    </row>
    <row r="55361" spans="81:81">
      <c r="CC55361" s="2"/>
    </row>
    <row r="55362" spans="81:81">
      <c r="CC55362" s="2"/>
    </row>
    <row r="55363" spans="81:81">
      <c r="CC55363" s="2"/>
    </row>
    <row r="55364" spans="81:81">
      <c r="CC55364" s="2"/>
    </row>
    <row r="55365" spans="81:81">
      <c r="CC55365" s="2"/>
    </row>
    <row r="55366" spans="81:81">
      <c r="CC55366" s="2"/>
    </row>
    <row r="55367" spans="81:81">
      <c r="CC55367" s="2"/>
    </row>
    <row r="55368" spans="81:81">
      <c r="CC55368" s="2"/>
    </row>
    <row r="55369" spans="81:81">
      <c r="CC55369" s="2"/>
    </row>
    <row r="55370" spans="81:81">
      <c r="CC55370" s="2"/>
    </row>
    <row r="55371" spans="81:81">
      <c r="CC55371" s="2"/>
    </row>
    <row r="55372" spans="81:81">
      <c r="CC55372" s="2"/>
    </row>
    <row r="55373" spans="81:81">
      <c r="CC55373" s="2"/>
    </row>
    <row r="55374" spans="81:81">
      <c r="CC55374" s="2"/>
    </row>
    <row r="55375" spans="81:81">
      <c r="CC55375" s="2"/>
    </row>
    <row r="55376" spans="81:81">
      <c r="CC55376" s="2"/>
    </row>
    <row r="55377" spans="81:81">
      <c r="CC55377" s="2"/>
    </row>
    <row r="55378" spans="81:81">
      <c r="CC55378" s="2"/>
    </row>
    <row r="55379" spans="81:81">
      <c r="CC55379" s="2"/>
    </row>
    <row r="55380" spans="81:81">
      <c r="CC55380" s="2"/>
    </row>
    <row r="55381" spans="81:81">
      <c r="CC55381" s="2"/>
    </row>
    <row r="55382" spans="81:81">
      <c r="CC55382" s="2"/>
    </row>
    <row r="55383" spans="81:81">
      <c r="CC55383" s="2"/>
    </row>
    <row r="55384" spans="81:81">
      <c r="CC55384" s="2"/>
    </row>
    <row r="55385" spans="81:81">
      <c r="CC55385" s="2"/>
    </row>
    <row r="55386" spans="81:81">
      <c r="CC55386" s="2"/>
    </row>
    <row r="55387" spans="81:81">
      <c r="CC55387" s="2"/>
    </row>
    <row r="55388" spans="81:81">
      <c r="CC55388" s="2"/>
    </row>
    <row r="55389" spans="81:81">
      <c r="CC55389" s="2"/>
    </row>
    <row r="55390" spans="81:81">
      <c r="CC55390" s="2"/>
    </row>
    <row r="55391" spans="81:81">
      <c r="CC55391" s="2"/>
    </row>
    <row r="55392" spans="81:81">
      <c r="CC55392" s="2"/>
    </row>
    <row r="55393" spans="81:81">
      <c r="CC55393" s="2"/>
    </row>
    <row r="55394" spans="81:81">
      <c r="CC55394" s="2"/>
    </row>
    <row r="55395" spans="81:81">
      <c r="CC55395" s="2"/>
    </row>
    <row r="55396" spans="81:81">
      <c r="CC55396" s="2"/>
    </row>
    <row r="55397" spans="81:81">
      <c r="CC55397" s="2"/>
    </row>
    <row r="55398" spans="81:81">
      <c r="CC55398" s="2"/>
    </row>
    <row r="55399" spans="81:81">
      <c r="CC55399" s="2"/>
    </row>
    <row r="55400" spans="81:81">
      <c r="CC55400" s="2"/>
    </row>
    <row r="55401" spans="81:81">
      <c r="CC55401" s="2"/>
    </row>
    <row r="55402" spans="81:81">
      <c r="CC55402" s="2"/>
    </row>
    <row r="55403" spans="81:81">
      <c r="CC55403" s="2"/>
    </row>
    <row r="55404" spans="81:81">
      <c r="CC55404" s="2"/>
    </row>
    <row r="55405" spans="81:81">
      <c r="CC55405" s="2"/>
    </row>
    <row r="55406" spans="81:81">
      <c r="CC55406" s="2"/>
    </row>
    <row r="55407" spans="81:81">
      <c r="CC55407" s="2"/>
    </row>
    <row r="55408" spans="81:81">
      <c r="CC55408" s="2"/>
    </row>
    <row r="55409" spans="81:81">
      <c r="CC55409" s="2"/>
    </row>
    <row r="55410" spans="81:81">
      <c r="CC55410" s="2"/>
    </row>
    <row r="55411" spans="81:81">
      <c r="CC55411" s="2"/>
    </row>
    <row r="55412" spans="81:81">
      <c r="CC55412" s="2"/>
    </row>
    <row r="55413" spans="81:81">
      <c r="CC55413" s="2"/>
    </row>
    <row r="55414" spans="81:81">
      <c r="CC55414" s="2"/>
    </row>
    <row r="55415" spans="81:81">
      <c r="CC55415" s="2"/>
    </row>
    <row r="55416" spans="81:81">
      <c r="CC55416" s="2"/>
    </row>
    <row r="55417" spans="81:81">
      <c r="CC55417" s="2"/>
    </row>
    <row r="55418" spans="81:81">
      <c r="CC55418" s="2"/>
    </row>
    <row r="55419" spans="81:81">
      <c r="CC55419" s="2"/>
    </row>
    <row r="55420" spans="81:81">
      <c r="CC55420" s="2"/>
    </row>
    <row r="55421" spans="81:81">
      <c r="CC55421" s="2"/>
    </row>
    <row r="55422" spans="81:81">
      <c r="CC55422" s="2"/>
    </row>
    <row r="55423" spans="81:81">
      <c r="CC55423" s="2"/>
    </row>
    <row r="55424" spans="81:81">
      <c r="CC55424" s="2"/>
    </row>
    <row r="55425" spans="81:81">
      <c r="CC55425" s="2"/>
    </row>
    <row r="55426" spans="81:81">
      <c r="CC55426" s="2"/>
    </row>
    <row r="55427" spans="81:81">
      <c r="CC55427" s="2"/>
    </row>
    <row r="55428" spans="81:81">
      <c r="CC55428" s="2"/>
    </row>
    <row r="55429" spans="81:81">
      <c r="CC55429" s="2"/>
    </row>
    <row r="55430" spans="81:81">
      <c r="CC55430" s="2"/>
    </row>
    <row r="55431" spans="81:81">
      <c r="CC55431" s="2"/>
    </row>
    <row r="55432" spans="81:81">
      <c r="CC55432" s="2"/>
    </row>
    <row r="55433" spans="81:81">
      <c r="CC55433" s="2"/>
    </row>
    <row r="55434" spans="81:81">
      <c r="CC55434" s="2"/>
    </row>
    <row r="55435" spans="81:81">
      <c r="CC55435" s="2"/>
    </row>
    <row r="55436" spans="81:81">
      <c r="CC55436" s="2"/>
    </row>
    <row r="55437" spans="81:81">
      <c r="CC55437" s="2"/>
    </row>
    <row r="55438" spans="81:81">
      <c r="CC55438" s="2"/>
    </row>
    <row r="55439" spans="81:81">
      <c r="CC55439" s="2"/>
    </row>
    <row r="55440" spans="81:81">
      <c r="CC55440" s="2"/>
    </row>
    <row r="55441" spans="81:81">
      <c r="CC55441" s="2"/>
    </row>
    <row r="55442" spans="81:81">
      <c r="CC55442" s="2"/>
    </row>
    <row r="55443" spans="81:81">
      <c r="CC55443" s="2"/>
    </row>
    <row r="55444" spans="81:81">
      <c r="CC55444" s="2"/>
    </row>
    <row r="55445" spans="81:81">
      <c r="CC55445" s="2"/>
    </row>
    <row r="55446" spans="81:81">
      <c r="CC55446" s="2"/>
    </row>
    <row r="55447" spans="81:81">
      <c r="CC55447" s="2"/>
    </row>
    <row r="55448" spans="81:81">
      <c r="CC55448" s="2"/>
    </row>
    <row r="55449" spans="81:81">
      <c r="CC55449" s="2"/>
    </row>
    <row r="55450" spans="81:81">
      <c r="CC55450" s="2"/>
    </row>
    <row r="55451" spans="81:81">
      <c r="CC55451" s="2"/>
    </row>
    <row r="55452" spans="81:81">
      <c r="CC55452" s="2"/>
    </row>
    <row r="55453" spans="81:81">
      <c r="CC55453" s="2"/>
    </row>
    <row r="55454" spans="81:81">
      <c r="CC55454" s="2"/>
    </row>
    <row r="55455" spans="81:81">
      <c r="CC55455" s="2"/>
    </row>
    <row r="55456" spans="81:81">
      <c r="CC55456" s="2"/>
    </row>
    <row r="55457" spans="81:81">
      <c r="CC55457" s="2"/>
    </row>
    <row r="55458" spans="81:81">
      <c r="CC55458" s="2"/>
    </row>
    <row r="55459" spans="81:81">
      <c r="CC55459" s="2"/>
    </row>
    <row r="55460" spans="81:81">
      <c r="CC55460" s="2"/>
    </row>
    <row r="55461" spans="81:81">
      <c r="CC55461" s="2"/>
    </row>
    <row r="55462" spans="81:81">
      <c r="CC55462" s="2"/>
    </row>
    <row r="55463" spans="81:81">
      <c r="CC55463" s="2"/>
    </row>
    <row r="55464" spans="81:81">
      <c r="CC55464" s="2"/>
    </row>
    <row r="55465" spans="81:81">
      <c r="CC55465" s="2"/>
    </row>
    <row r="55466" spans="81:81">
      <c r="CC55466" s="2"/>
    </row>
    <row r="55467" spans="81:81">
      <c r="CC55467" s="2"/>
    </row>
    <row r="55468" spans="81:81">
      <c r="CC55468" s="2"/>
    </row>
    <row r="55469" spans="81:81">
      <c r="CC55469" s="2"/>
    </row>
    <row r="55470" spans="81:81">
      <c r="CC55470" s="2"/>
    </row>
    <row r="55471" spans="81:81">
      <c r="CC55471" s="2"/>
    </row>
    <row r="55472" spans="81:81">
      <c r="CC55472" s="2"/>
    </row>
    <row r="55473" spans="81:81">
      <c r="CC55473" s="2"/>
    </row>
    <row r="55474" spans="81:81">
      <c r="CC55474" s="2"/>
    </row>
    <row r="55475" spans="81:81">
      <c r="CC55475" s="2"/>
    </row>
    <row r="55476" spans="81:81">
      <c r="CC55476" s="2"/>
    </row>
    <row r="55477" spans="81:81">
      <c r="CC55477" s="2"/>
    </row>
    <row r="55478" spans="81:81">
      <c r="CC55478" s="2"/>
    </row>
    <row r="55479" spans="81:81">
      <c r="CC55479" s="2"/>
    </row>
    <row r="55480" spans="81:81">
      <c r="CC55480" s="2"/>
    </row>
    <row r="55481" spans="81:81">
      <c r="CC55481" s="2"/>
    </row>
    <row r="55482" spans="81:81">
      <c r="CC55482" s="2"/>
    </row>
    <row r="55483" spans="81:81">
      <c r="CC55483" s="2"/>
    </row>
    <row r="55484" spans="81:81">
      <c r="CC55484" s="2"/>
    </row>
    <row r="55485" spans="81:81">
      <c r="CC55485" s="2"/>
    </row>
    <row r="55486" spans="81:81">
      <c r="CC55486" s="2"/>
    </row>
    <row r="55487" spans="81:81">
      <c r="CC55487" s="2"/>
    </row>
    <row r="55488" spans="81:81">
      <c r="CC55488" s="2"/>
    </row>
    <row r="55489" spans="81:81">
      <c r="CC55489" s="2"/>
    </row>
    <row r="55490" spans="81:81">
      <c r="CC55490" s="2"/>
    </row>
    <row r="55491" spans="81:81">
      <c r="CC55491" s="2"/>
    </row>
    <row r="55492" spans="81:81">
      <c r="CC55492" s="2"/>
    </row>
    <row r="55493" spans="81:81">
      <c r="CC55493" s="2"/>
    </row>
    <row r="55494" spans="81:81">
      <c r="CC55494" s="2"/>
    </row>
    <row r="55495" spans="81:81">
      <c r="CC55495" s="2"/>
    </row>
    <row r="55496" spans="81:81">
      <c r="CC55496" s="2"/>
    </row>
    <row r="55497" spans="81:81">
      <c r="CC55497" s="2"/>
    </row>
    <row r="55498" spans="81:81">
      <c r="CC55498" s="2"/>
    </row>
    <row r="55499" spans="81:81">
      <c r="CC55499" s="2"/>
    </row>
    <row r="55500" spans="81:81">
      <c r="CC55500" s="2"/>
    </row>
    <row r="55501" spans="81:81">
      <c r="CC55501" s="2"/>
    </row>
    <row r="55502" spans="81:81">
      <c r="CC55502" s="2"/>
    </row>
    <row r="55503" spans="81:81">
      <c r="CC55503" s="2"/>
    </row>
    <row r="55504" spans="81:81">
      <c r="CC55504" s="2"/>
    </row>
    <row r="55505" spans="81:81">
      <c r="CC55505" s="2"/>
    </row>
    <row r="55506" spans="81:81">
      <c r="CC55506" s="2"/>
    </row>
    <row r="55507" spans="81:81">
      <c r="CC55507" s="2"/>
    </row>
    <row r="55508" spans="81:81">
      <c r="CC55508" s="2"/>
    </row>
    <row r="55509" spans="81:81">
      <c r="CC55509" s="2"/>
    </row>
    <row r="55510" spans="81:81">
      <c r="CC55510" s="2"/>
    </row>
    <row r="55511" spans="81:81">
      <c r="CC55511" s="2"/>
    </row>
    <row r="55512" spans="81:81">
      <c r="CC55512" s="2"/>
    </row>
    <row r="55513" spans="81:81">
      <c r="CC55513" s="2"/>
    </row>
    <row r="55514" spans="81:81">
      <c r="CC55514" s="2"/>
    </row>
    <row r="55515" spans="81:81">
      <c r="CC55515" s="2"/>
    </row>
    <row r="55516" spans="81:81">
      <c r="CC55516" s="2"/>
    </row>
    <row r="55517" spans="81:81">
      <c r="CC55517" s="2"/>
    </row>
    <row r="55518" spans="81:81">
      <c r="CC55518" s="2"/>
    </row>
    <row r="55519" spans="81:81">
      <c r="CC55519" s="2"/>
    </row>
    <row r="55520" spans="81:81">
      <c r="CC55520" s="2"/>
    </row>
    <row r="55521" spans="81:81">
      <c r="CC55521" s="2"/>
    </row>
    <row r="55522" spans="81:81">
      <c r="CC55522" s="2"/>
    </row>
    <row r="55523" spans="81:81">
      <c r="CC55523" s="2"/>
    </row>
    <row r="55524" spans="81:81">
      <c r="CC55524" s="2"/>
    </row>
    <row r="55525" spans="81:81">
      <c r="CC55525" s="2"/>
    </row>
    <row r="55526" spans="81:81">
      <c r="CC55526" s="2"/>
    </row>
    <row r="55527" spans="81:81">
      <c r="CC55527" s="2"/>
    </row>
    <row r="55528" spans="81:81">
      <c r="CC55528" s="2"/>
    </row>
    <row r="55529" spans="81:81">
      <c r="CC55529" s="2"/>
    </row>
    <row r="55530" spans="81:81">
      <c r="CC55530" s="2"/>
    </row>
    <row r="55531" spans="81:81">
      <c r="CC55531" s="2"/>
    </row>
    <row r="55532" spans="81:81">
      <c r="CC55532" s="2"/>
    </row>
    <row r="55533" spans="81:81">
      <c r="CC55533" s="2"/>
    </row>
    <row r="55534" spans="81:81">
      <c r="CC55534" s="2"/>
    </row>
    <row r="55535" spans="81:81">
      <c r="CC55535" s="2"/>
    </row>
    <row r="55536" spans="81:81">
      <c r="CC55536" s="2"/>
    </row>
    <row r="55537" spans="81:81">
      <c r="CC55537" s="2"/>
    </row>
    <row r="55538" spans="81:81">
      <c r="CC55538" s="2"/>
    </row>
    <row r="55539" spans="81:81">
      <c r="CC55539" s="2"/>
    </row>
    <row r="55540" spans="81:81">
      <c r="CC55540" s="2"/>
    </row>
    <row r="55541" spans="81:81">
      <c r="CC55541" s="2"/>
    </row>
    <row r="55542" spans="81:81">
      <c r="CC55542" s="2"/>
    </row>
    <row r="55543" spans="81:81">
      <c r="CC55543" s="2"/>
    </row>
    <row r="55544" spans="81:81">
      <c r="CC55544" s="2"/>
    </row>
    <row r="55545" spans="81:81">
      <c r="CC55545" s="2"/>
    </row>
    <row r="55546" spans="81:81">
      <c r="CC55546" s="2"/>
    </row>
    <row r="55547" spans="81:81">
      <c r="CC55547" s="2"/>
    </row>
    <row r="55548" spans="81:81">
      <c r="CC55548" s="2"/>
    </row>
    <row r="55549" spans="81:81">
      <c r="CC55549" s="2"/>
    </row>
    <row r="55550" spans="81:81">
      <c r="CC55550" s="2"/>
    </row>
    <row r="55551" spans="81:81">
      <c r="CC55551" s="2"/>
    </row>
    <row r="55552" spans="81:81">
      <c r="CC55552" s="2"/>
    </row>
    <row r="55553" spans="81:81">
      <c r="CC55553" s="2"/>
    </row>
    <row r="55554" spans="81:81">
      <c r="CC55554" s="2"/>
    </row>
    <row r="55555" spans="81:81">
      <c r="CC55555" s="2"/>
    </row>
    <row r="55556" spans="81:81">
      <c r="CC55556" s="2"/>
    </row>
    <row r="55557" spans="81:81">
      <c r="CC55557" s="2"/>
    </row>
    <row r="55558" spans="81:81">
      <c r="CC55558" s="2"/>
    </row>
    <row r="55559" spans="81:81">
      <c r="CC55559" s="2"/>
    </row>
    <row r="55560" spans="81:81">
      <c r="CC55560" s="2"/>
    </row>
    <row r="55561" spans="81:81">
      <c r="CC55561" s="2"/>
    </row>
    <row r="55562" spans="81:81">
      <c r="CC55562" s="2"/>
    </row>
    <row r="55563" spans="81:81">
      <c r="CC55563" s="2"/>
    </row>
    <row r="55564" spans="81:81">
      <c r="CC55564" s="2"/>
    </row>
    <row r="55565" spans="81:81">
      <c r="CC55565" s="2"/>
    </row>
    <row r="55566" spans="81:81">
      <c r="CC55566" s="2"/>
    </row>
    <row r="55567" spans="81:81">
      <c r="CC55567" s="2"/>
    </row>
    <row r="55568" spans="81:81">
      <c r="CC55568" s="2"/>
    </row>
    <row r="55569" spans="81:81">
      <c r="CC55569" s="2"/>
    </row>
    <row r="55570" spans="81:81">
      <c r="CC55570" s="2"/>
    </row>
    <row r="55571" spans="81:81">
      <c r="CC55571" s="2"/>
    </row>
    <row r="55572" spans="81:81">
      <c r="CC55572" s="2"/>
    </row>
    <row r="55573" spans="81:81">
      <c r="CC55573" s="2"/>
    </row>
    <row r="55574" spans="81:81">
      <c r="CC55574" s="2"/>
    </row>
    <row r="55575" spans="81:81">
      <c r="CC55575" s="2"/>
    </row>
    <row r="55576" spans="81:81">
      <c r="CC55576" s="2"/>
    </row>
    <row r="55577" spans="81:81">
      <c r="CC55577" s="2"/>
    </row>
    <row r="55578" spans="81:81">
      <c r="CC55578" s="2"/>
    </row>
    <row r="55579" spans="81:81">
      <c r="CC55579" s="2"/>
    </row>
    <row r="55580" spans="81:81">
      <c r="CC55580" s="2"/>
    </row>
    <row r="55581" spans="81:81">
      <c r="CC55581" s="2"/>
    </row>
    <row r="55582" spans="81:81">
      <c r="CC55582" s="2"/>
    </row>
    <row r="55583" spans="81:81">
      <c r="CC55583" s="2"/>
    </row>
    <row r="55584" spans="81:81">
      <c r="CC55584" s="2"/>
    </row>
    <row r="55585" spans="81:81">
      <c r="CC55585" s="2"/>
    </row>
    <row r="55586" spans="81:81">
      <c r="CC55586" s="2"/>
    </row>
    <row r="55587" spans="81:81">
      <c r="CC55587" s="2"/>
    </row>
    <row r="55588" spans="81:81">
      <c r="CC55588" s="2"/>
    </row>
    <row r="55589" spans="81:81">
      <c r="CC55589" s="2"/>
    </row>
    <row r="55590" spans="81:81">
      <c r="CC55590" s="2"/>
    </row>
    <row r="55591" spans="81:81">
      <c r="CC55591" s="2"/>
    </row>
    <row r="55592" spans="81:81">
      <c r="CC55592" s="2"/>
    </row>
    <row r="55593" spans="81:81">
      <c r="CC55593" s="2"/>
    </row>
    <row r="55594" spans="81:81">
      <c r="CC55594" s="2"/>
    </row>
    <row r="55595" spans="81:81">
      <c r="CC55595" s="2"/>
    </row>
    <row r="55596" spans="81:81">
      <c r="CC55596" s="2"/>
    </row>
    <row r="55597" spans="81:81">
      <c r="CC55597" s="2"/>
    </row>
    <row r="55598" spans="81:81">
      <c r="CC55598" s="2"/>
    </row>
    <row r="55599" spans="81:81">
      <c r="CC55599" s="2"/>
    </row>
    <row r="55600" spans="81:81">
      <c r="CC55600" s="2"/>
    </row>
    <row r="55601" spans="81:81">
      <c r="CC55601" s="2"/>
    </row>
    <row r="55602" spans="81:81">
      <c r="CC55602" s="2"/>
    </row>
    <row r="55603" spans="81:81">
      <c r="CC55603" s="2"/>
    </row>
    <row r="55604" spans="81:81">
      <c r="CC55604" s="2"/>
    </row>
    <row r="55605" spans="81:81">
      <c r="CC55605" s="2"/>
    </row>
    <row r="55606" spans="81:81">
      <c r="CC55606" s="2"/>
    </row>
    <row r="55607" spans="81:81">
      <c r="CC55607" s="2"/>
    </row>
    <row r="55608" spans="81:81">
      <c r="CC55608" s="2"/>
    </row>
    <row r="55609" spans="81:81">
      <c r="CC55609" s="2"/>
    </row>
    <row r="55610" spans="81:81">
      <c r="CC55610" s="2"/>
    </row>
    <row r="55611" spans="81:81">
      <c r="CC55611" s="2"/>
    </row>
    <row r="55612" spans="81:81">
      <c r="CC55612" s="2"/>
    </row>
    <row r="55613" spans="81:81">
      <c r="CC55613" s="2"/>
    </row>
    <row r="55614" spans="81:81">
      <c r="CC55614" s="2"/>
    </row>
    <row r="55615" spans="81:81">
      <c r="CC55615" s="2"/>
    </row>
    <row r="55616" spans="81:81">
      <c r="CC55616" s="2"/>
    </row>
    <row r="55617" spans="81:81">
      <c r="CC55617" s="2"/>
    </row>
    <row r="55618" spans="81:81">
      <c r="CC55618" s="2"/>
    </row>
    <row r="55619" spans="81:81">
      <c r="CC55619" s="2"/>
    </row>
    <row r="55620" spans="81:81">
      <c r="CC55620" s="2"/>
    </row>
    <row r="55621" spans="81:81">
      <c r="CC55621" s="2"/>
    </row>
    <row r="55622" spans="81:81">
      <c r="CC55622" s="2"/>
    </row>
    <row r="55623" spans="81:81">
      <c r="CC55623" s="2"/>
    </row>
    <row r="55624" spans="81:81">
      <c r="CC55624" s="2"/>
    </row>
    <row r="55625" spans="81:81">
      <c r="CC55625" s="2"/>
    </row>
    <row r="55626" spans="81:81">
      <c r="CC55626" s="2"/>
    </row>
    <row r="55627" spans="81:81">
      <c r="CC55627" s="2"/>
    </row>
    <row r="55628" spans="81:81">
      <c r="CC55628" s="2"/>
    </row>
    <row r="55629" spans="81:81">
      <c r="CC55629" s="2"/>
    </row>
    <row r="55630" spans="81:81">
      <c r="CC55630" s="2"/>
    </row>
    <row r="55631" spans="81:81">
      <c r="CC55631" s="2"/>
    </row>
    <row r="55632" spans="81:81">
      <c r="CC55632" s="2"/>
    </row>
    <row r="55633" spans="81:81">
      <c r="CC55633" s="2"/>
    </row>
    <row r="55634" spans="81:81">
      <c r="CC55634" s="2"/>
    </row>
    <row r="55635" spans="81:81">
      <c r="CC55635" s="2"/>
    </row>
    <row r="55636" spans="81:81">
      <c r="CC55636" s="2"/>
    </row>
    <row r="55637" spans="81:81">
      <c r="CC55637" s="2"/>
    </row>
    <row r="55638" spans="81:81">
      <c r="CC55638" s="2"/>
    </row>
    <row r="55639" spans="81:81">
      <c r="CC55639" s="2"/>
    </row>
    <row r="55640" spans="81:81">
      <c r="CC55640" s="2"/>
    </row>
    <row r="55641" spans="81:81">
      <c r="CC55641" s="2"/>
    </row>
    <row r="55642" spans="81:81">
      <c r="CC55642" s="2"/>
    </row>
    <row r="55643" spans="81:81">
      <c r="CC55643" s="2"/>
    </row>
    <row r="55644" spans="81:81">
      <c r="CC55644" s="2"/>
    </row>
    <row r="55645" spans="81:81">
      <c r="CC55645" s="2"/>
    </row>
    <row r="55646" spans="81:81">
      <c r="CC55646" s="2"/>
    </row>
    <row r="55647" spans="81:81">
      <c r="CC55647" s="2"/>
    </row>
    <row r="55648" spans="81:81">
      <c r="CC55648" s="2"/>
    </row>
    <row r="55649" spans="81:81">
      <c r="CC55649" s="2"/>
    </row>
    <row r="55650" spans="81:81">
      <c r="CC55650" s="2"/>
    </row>
    <row r="55651" spans="81:81">
      <c r="CC55651" s="2"/>
    </row>
    <row r="55652" spans="81:81">
      <c r="CC55652" s="2"/>
    </row>
    <row r="55653" spans="81:81">
      <c r="CC55653" s="2"/>
    </row>
    <row r="55654" spans="81:81">
      <c r="CC55654" s="2"/>
    </row>
    <row r="55655" spans="81:81">
      <c r="CC55655" s="2"/>
    </row>
    <row r="55656" spans="81:81">
      <c r="CC55656" s="2"/>
    </row>
    <row r="55657" spans="81:81">
      <c r="CC55657" s="2"/>
    </row>
    <row r="55658" spans="81:81">
      <c r="CC55658" s="2"/>
    </row>
    <row r="55659" spans="81:81">
      <c r="CC55659" s="2"/>
    </row>
    <row r="55660" spans="81:81">
      <c r="CC55660" s="2"/>
    </row>
    <row r="55661" spans="81:81">
      <c r="CC55661" s="2"/>
    </row>
    <row r="55662" spans="81:81">
      <c r="CC55662" s="2"/>
    </row>
    <row r="55663" spans="81:81">
      <c r="CC55663" s="2"/>
    </row>
    <row r="55664" spans="81:81">
      <c r="CC55664" s="2"/>
    </row>
    <row r="55665" spans="81:81">
      <c r="CC55665" s="2"/>
    </row>
    <row r="55666" spans="81:81">
      <c r="CC55666" s="2"/>
    </row>
    <row r="55667" spans="81:81">
      <c r="CC55667" s="2"/>
    </row>
    <row r="55668" spans="81:81">
      <c r="CC55668" s="2"/>
    </row>
    <row r="55669" spans="81:81">
      <c r="CC55669" s="2"/>
    </row>
    <row r="55670" spans="81:81">
      <c r="CC55670" s="2"/>
    </row>
    <row r="55671" spans="81:81">
      <c r="CC55671" s="2"/>
    </row>
    <row r="55672" spans="81:81">
      <c r="CC55672" s="2"/>
    </row>
    <row r="55673" spans="81:81">
      <c r="CC55673" s="2"/>
    </row>
    <row r="55674" spans="81:81">
      <c r="CC55674" s="2"/>
    </row>
    <row r="55675" spans="81:81">
      <c r="CC55675" s="2"/>
    </row>
    <row r="55676" spans="81:81">
      <c r="CC55676" s="2"/>
    </row>
    <row r="55677" spans="81:81">
      <c r="CC55677" s="2"/>
    </row>
    <row r="55678" spans="81:81">
      <c r="CC55678" s="2"/>
    </row>
    <row r="55679" spans="81:81">
      <c r="CC55679" s="2"/>
    </row>
    <row r="55680" spans="81:81">
      <c r="CC55680" s="2"/>
    </row>
    <row r="55681" spans="81:81">
      <c r="CC55681" s="2"/>
    </row>
    <row r="55682" spans="81:81">
      <c r="CC55682" s="2"/>
    </row>
    <row r="55683" spans="81:81">
      <c r="CC55683" s="2"/>
    </row>
    <row r="55684" spans="81:81">
      <c r="CC55684" s="2"/>
    </row>
    <row r="55685" spans="81:81">
      <c r="CC55685" s="2"/>
    </row>
    <row r="55686" spans="81:81">
      <c r="CC55686" s="2"/>
    </row>
    <row r="55687" spans="81:81">
      <c r="CC55687" s="2"/>
    </row>
    <row r="55688" spans="81:81">
      <c r="CC55688" s="2"/>
    </row>
    <row r="55689" spans="81:81">
      <c r="CC55689" s="2"/>
    </row>
    <row r="55690" spans="81:81">
      <c r="CC55690" s="2"/>
    </row>
    <row r="55691" spans="81:81">
      <c r="CC55691" s="2"/>
    </row>
    <row r="55692" spans="81:81">
      <c r="CC55692" s="2"/>
    </row>
    <row r="55693" spans="81:81">
      <c r="CC55693" s="2"/>
    </row>
    <row r="55694" spans="81:81">
      <c r="CC55694" s="2"/>
    </row>
    <row r="55695" spans="81:81">
      <c r="CC55695" s="2"/>
    </row>
    <row r="55696" spans="81:81">
      <c r="CC55696" s="2"/>
    </row>
    <row r="55697" spans="81:81">
      <c r="CC55697" s="2"/>
    </row>
    <row r="55698" spans="81:81">
      <c r="CC55698" s="2"/>
    </row>
    <row r="55699" spans="81:81">
      <c r="CC55699" s="2"/>
    </row>
    <row r="55700" spans="81:81">
      <c r="CC55700" s="2"/>
    </row>
    <row r="55701" spans="81:81">
      <c r="CC55701" s="2"/>
    </row>
    <row r="55702" spans="81:81">
      <c r="CC55702" s="2"/>
    </row>
    <row r="55703" spans="81:81">
      <c r="CC55703" s="2"/>
    </row>
    <row r="55704" spans="81:81">
      <c r="CC55704" s="2"/>
    </row>
    <row r="55705" spans="81:81">
      <c r="CC55705" s="2"/>
    </row>
    <row r="55706" spans="81:81">
      <c r="CC55706" s="2"/>
    </row>
    <row r="55707" spans="81:81">
      <c r="CC55707" s="2"/>
    </row>
    <row r="55708" spans="81:81">
      <c r="CC55708" s="2"/>
    </row>
    <row r="55709" spans="81:81">
      <c r="CC55709" s="2"/>
    </row>
    <row r="55710" spans="81:81">
      <c r="CC55710" s="2"/>
    </row>
    <row r="55711" spans="81:81">
      <c r="CC55711" s="2"/>
    </row>
    <row r="55712" spans="81:81">
      <c r="CC55712" s="2"/>
    </row>
    <row r="55713" spans="81:81">
      <c r="CC55713" s="2"/>
    </row>
    <row r="55714" spans="81:81">
      <c r="CC55714" s="2"/>
    </row>
    <row r="55715" spans="81:81">
      <c r="CC55715" s="2"/>
    </row>
    <row r="55716" spans="81:81">
      <c r="CC55716" s="2"/>
    </row>
    <row r="55717" spans="81:81">
      <c r="CC55717" s="2"/>
    </row>
    <row r="55718" spans="81:81">
      <c r="CC55718" s="2"/>
    </row>
    <row r="55719" spans="81:81">
      <c r="CC55719" s="2"/>
    </row>
    <row r="55720" spans="81:81">
      <c r="CC55720" s="2"/>
    </row>
    <row r="55721" spans="81:81">
      <c r="CC55721" s="2"/>
    </row>
    <row r="55722" spans="81:81">
      <c r="CC55722" s="2"/>
    </row>
    <row r="55723" spans="81:81">
      <c r="CC55723" s="2"/>
    </row>
    <row r="55724" spans="81:81">
      <c r="CC55724" s="2"/>
    </row>
    <row r="55725" spans="81:81">
      <c r="CC55725" s="2"/>
    </row>
    <row r="55726" spans="81:81">
      <c r="CC55726" s="2"/>
    </row>
    <row r="55727" spans="81:81">
      <c r="CC55727" s="2"/>
    </row>
    <row r="55728" spans="81:81">
      <c r="CC55728" s="2"/>
    </row>
    <row r="55729" spans="81:81">
      <c r="CC55729" s="2"/>
    </row>
    <row r="55730" spans="81:81">
      <c r="CC55730" s="2"/>
    </row>
    <row r="55731" spans="81:81">
      <c r="CC55731" s="2"/>
    </row>
    <row r="55732" spans="81:81">
      <c r="CC55732" s="2"/>
    </row>
    <row r="55733" spans="81:81">
      <c r="CC55733" s="2"/>
    </row>
    <row r="55734" spans="81:81">
      <c r="CC55734" s="2"/>
    </row>
    <row r="55735" spans="81:81">
      <c r="CC55735" s="2"/>
    </row>
    <row r="55736" spans="81:81">
      <c r="CC55736" s="2"/>
    </row>
    <row r="55737" spans="81:81">
      <c r="CC55737" s="2"/>
    </row>
    <row r="55738" spans="81:81">
      <c r="CC55738" s="2"/>
    </row>
    <row r="55739" spans="81:81">
      <c r="CC55739" s="2"/>
    </row>
    <row r="55740" spans="81:81">
      <c r="CC55740" s="2"/>
    </row>
    <row r="55741" spans="81:81">
      <c r="CC55741" s="2"/>
    </row>
    <row r="55742" spans="81:81">
      <c r="CC55742" s="2"/>
    </row>
    <row r="55743" spans="81:81">
      <c r="CC55743" s="2"/>
    </row>
    <row r="55744" spans="81:81">
      <c r="CC55744" s="2"/>
    </row>
    <row r="55745" spans="81:81">
      <c r="CC55745" s="2"/>
    </row>
    <row r="55746" spans="81:81">
      <c r="CC55746" s="2"/>
    </row>
    <row r="55747" spans="81:81">
      <c r="CC55747" s="2"/>
    </row>
    <row r="55748" spans="81:81">
      <c r="CC55748" s="2"/>
    </row>
    <row r="55749" spans="81:81">
      <c r="CC55749" s="2"/>
    </row>
    <row r="55750" spans="81:81">
      <c r="CC55750" s="2"/>
    </row>
    <row r="55751" spans="81:81">
      <c r="CC55751" s="2"/>
    </row>
    <row r="55752" spans="81:81">
      <c r="CC55752" s="2"/>
    </row>
    <row r="55753" spans="81:81">
      <c r="CC55753" s="2"/>
    </row>
    <row r="55754" spans="81:81">
      <c r="CC55754" s="2"/>
    </row>
    <row r="55755" spans="81:81">
      <c r="CC55755" s="2"/>
    </row>
    <row r="55756" spans="81:81">
      <c r="CC55756" s="2"/>
    </row>
    <row r="55757" spans="81:81">
      <c r="CC55757" s="2"/>
    </row>
    <row r="55758" spans="81:81">
      <c r="CC55758" s="2"/>
    </row>
    <row r="55759" spans="81:81">
      <c r="CC55759" s="2"/>
    </row>
    <row r="55760" spans="81:81">
      <c r="CC55760" s="2"/>
    </row>
    <row r="55761" spans="81:81">
      <c r="CC55761" s="2"/>
    </row>
    <row r="55762" spans="81:81">
      <c r="CC55762" s="2"/>
    </row>
    <row r="55763" spans="81:81">
      <c r="CC55763" s="2"/>
    </row>
    <row r="55764" spans="81:81">
      <c r="CC55764" s="2"/>
    </row>
    <row r="55765" spans="81:81">
      <c r="CC55765" s="2"/>
    </row>
    <row r="55766" spans="81:81">
      <c r="CC55766" s="2"/>
    </row>
    <row r="55767" spans="81:81">
      <c r="CC55767" s="2"/>
    </row>
    <row r="55768" spans="81:81">
      <c r="CC55768" s="2"/>
    </row>
    <row r="55769" spans="81:81">
      <c r="CC55769" s="2"/>
    </row>
    <row r="55770" spans="81:81">
      <c r="CC55770" s="2"/>
    </row>
    <row r="55771" spans="81:81">
      <c r="CC55771" s="2"/>
    </row>
    <row r="55772" spans="81:81">
      <c r="CC55772" s="2"/>
    </row>
    <row r="55773" spans="81:81">
      <c r="CC55773" s="2"/>
    </row>
    <row r="55774" spans="81:81">
      <c r="CC55774" s="2"/>
    </row>
    <row r="55775" spans="81:81">
      <c r="CC55775" s="2"/>
    </row>
    <row r="55776" spans="81:81">
      <c r="CC55776" s="2"/>
    </row>
    <row r="55777" spans="81:81">
      <c r="CC55777" s="2"/>
    </row>
    <row r="55778" spans="81:81">
      <c r="CC55778" s="2"/>
    </row>
    <row r="55779" spans="81:81">
      <c r="CC55779" s="2"/>
    </row>
    <row r="55780" spans="81:81">
      <c r="CC55780" s="2"/>
    </row>
    <row r="55781" spans="81:81">
      <c r="CC55781" s="2"/>
    </row>
    <row r="55782" spans="81:81">
      <c r="CC55782" s="2"/>
    </row>
    <row r="55783" spans="81:81">
      <c r="CC55783" s="2"/>
    </row>
    <row r="55784" spans="81:81">
      <c r="CC55784" s="2"/>
    </row>
    <row r="55785" spans="81:81">
      <c r="CC55785" s="2"/>
    </row>
    <row r="55786" spans="81:81">
      <c r="CC55786" s="2"/>
    </row>
    <row r="55787" spans="81:81">
      <c r="CC55787" s="2"/>
    </row>
    <row r="55788" spans="81:81">
      <c r="CC55788" s="2"/>
    </row>
    <row r="55789" spans="81:81">
      <c r="CC55789" s="2"/>
    </row>
    <row r="55790" spans="81:81">
      <c r="CC55790" s="2"/>
    </row>
    <row r="55791" spans="81:81">
      <c r="CC55791" s="2"/>
    </row>
    <row r="55792" spans="81:81">
      <c r="CC55792" s="2"/>
    </row>
    <row r="55793" spans="81:81">
      <c r="CC55793" s="2"/>
    </row>
    <row r="55794" spans="81:81">
      <c r="CC55794" s="2"/>
    </row>
    <row r="55795" spans="81:81">
      <c r="CC55795" s="2"/>
    </row>
    <row r="55796" spans="81:81">
      <c r="CC55796" s="2"/>
    </row>
    <row r="55797" spans="81:81">
      <c r="CC55797" s="2"/>
    </row>
    <row r="55798" spans="81:81">
      <c r="CC55798" s="2"/>
    </row>
    <row r="55799" spans="81:81">
      <c r="CC55799" s="2"/>
    </row>
    <row r="55800" spans="81:81">
      <c r="CC55800" s="2"/>
    </row>
    <row r="55801" spans="81:81">
      <c r="CC55801" s="2"/>
    </row>
    <row r="55802" spans="81:81">
      <c r="CC55802" s="2"/>
    </row>
    <row r="55803" spans="81:81">
      <c r="CC55803" s="2"/>
    </row>
    <row r="55804" spans="81:81">
      <c r="CC55804" s="2"/>
    </row>
    <row r="55805" spans="81:81">
      <c r="CC55805" s="2"/>
    </row>
    <row r="55806" spans="81:81">
      <c r="CC55806" s="2"/>
    </row>
    <row r="55807" spans="81:81">
      <c r="CC55807" s="2"/>
    </row>
    <row r="55808" spans="81:81">
      <c r="CC55808" s="2"/>
    </row>
    <row r="55809" spans="81:81">
      <c r="CC55809" s="2"/>
    </row>
    <row r="55810" spans="81:81">
      <c r="CC55810" s="2"/>
    </row>
    <row r="55811" spans="81:81">
      <c r="CC55811" s="2"/>
    </row>
    <row r="55812" spans="81:81">
      <c r="CC55812" s="2"/>
    </row>
    <row r="55813" spans="81:81">
      <c r="CC55813" s="2"/>
    </row>
    <row r="55814" spans="81:81">
      <c r="CC55814" s="2"/>
    </row>
    <row r="55815" spans="81:81">
      <c r="CC55815" s="2"/>
    </row>
    <row r="55816" spans="81:81">
      <c r="CC55816" s="2"/>
    </row>
    <row r="55817" spans="81:81">
      <c r="CC55817" s="2"/>
    </row>
    <row r="55818" spans="81:81">
      <c r="CC55818" s="2"/>
    </row>
    <row r="55819" spans="81:81">
      <c r="CC55819" s="2"/>
    </row>
    <row r="55820" spans="81:81">
      <c r="CC55820" s="2"/>
    </row>
    <row r="55821" spans="81:81">
      <c r="CC55821" s="2"/>
    </row>
    <row r="55822" spans="81:81">
      <c r="CC55822" s="2"/>
    </row>
    <row r="55823" spans="81:81">
      <c r="CC55823" s="2"/>
    </row>
    <row r="55824" spans="81:81">
      <c r="CC55824" s="2"/>
    </row>
    <row r="55825" spans="81:81">
      <c r="CC55825" s="2"/>
    </row>
    <row r="55826" spans="81:81">
      <c r="CC55826" s="2"/>
    </row>
    <row r="55827" spans="81:81">
      <c r="CC55827" s="2"/>
    </row>
    <row r="55828" spans="81:81">
      <c r="CC55828" s="2"/>
    </row>
    <row r="55829" spans="81:81">
      <c r="CC55829" s="2"/>
    </row>
    <row r="55830" spans="81:81">
      <c r="CC55830" s="2"/>
    </row>
    <row r="55831" spans="81:81">
      <c r="CC55831" s="2"/>
    </row>
    <row r="55832" spans="81:81">
      <c r="CC55832" s="2"/>
    </row>
    <row r="55833" spans="81:81">
      <c r="CC55833" s="2"/>
    </row>
    <row r="55834" spans="81:81">
      <c r="CC55834" s="2"/>
    </row>
    <row r="55835" spans="81:81">
      <c r="CC55835" s="2"/>
    </row>
    <row r="55836" spans="81:81">
      <c r="CC55836" s="2"/>
    </row>
    <row r="55837" spans="81:81">
      <c r="CC55837" s="2"/>
    </row>
    <row r="55838" spans="81:81">
      <c r="CC55838" s="2"/>
    </row>
    <row r="55839" spans="81:81">
      <c r="CC55839" s="2"/>
    </row>
    <row r="55840" spans="81:81">
      <c r="CC55840" s="2"/>
    </row>
    <row r="55841" spans="81:81">
      <c r="CC55841" s="2"/>
    </row>
    <row r="55842" spans="81:81">
      <c r="CC55842" s="2"/>
    </row>
    <row r="55843" spans="81:81">
      <c r="CC55843" s="2"/>
    </row>
    <row r="55844" spans="81:81">
      <c r="CC55844" s="2"/>
    </row>
    <row r="55845" spans="81:81">
      <c r="CC55845" s="2"/>
    </row>
    <row r="55846" spans="81:81">
      <c r="CC55846" s="2"/>
    </row>
    <row r="55847" spans="81:81">
      <c r="CC55847" s="2"/>
    </row>
    <row r="55848" spans="81:81">
      <c r="CC55848" s="2"/>
    </row>
    <row r="55849" spans="81:81">
      <c r="CC55849" s="2"/>
    </row>
    <row r="55850" spans="81:81">
      <c r="CC55850" s="2"/>
    </row>
    <row r="55851" spans="81:81">
      <c r="CC55851" s="2"/>
    </row>
    <row r="55852" spans="81:81">
      <c r="CC55852" s="2"/>
    </row>
    <row r="55853" spans="81:81">
      <c r="CC55853" s="2"/>
    </row>
    <row r="55854" spans="81:81">
      <c r="CC55854" s="2"/>
    </row>
    <row r="55855" spans="81:81">
      <c r="CC55855" s="2"/>
    </row>
    <row r="55856" spans="81:81">
      <c r="CC55856" s="2"/>
    </row>
    <row r="55857" spans="81:81">
      <c r="CC55857" s="2"/>
    </row>
    <row r="55858" spans="81:81">
      <c r="CC55858" s="2"/>
    </row>
    <row r="55859" spans="81:81">
      <c r="CC55859" s="2"/>
    </row>
    <row r="55860" spans="81:81">
      <c r="CC55860" s="2"/>
    </row>
    <row r="55861" spans="81:81">
      <c r="CC55861" s="2"/>
    </row>
    <row r="55862" spans="81:81">
      <c r="CC55862" s="2"/>
    </row>
    <row r="55863" spans="81:81">
      <c r="CC55863" s="2"/>
    </row>
    <row r="55864" spans="81:81">
      <c r="CC55864" s="2"/>
    </row>
    <row r="55865" spans="81:81">
      <c r="CC55865" s="2"/>
    </row>
    <row r="55866" spans="81:81">
      <c r="CC55866" s="2"/>
    </row>
    <row r="55867" spans="81:81">
      <c r="CC55867" s="2"/>
    </row>
    <row r="55868" spans="81:81">
      <c r="CC55868" s="2"/>
    </row>
    <row r="55869" spans="81:81">
      <c r="CC55869" s="2"/>
    </row>
    <row r="55870" spans="81:81">
      <c r="CC55870" s="2"/>
    </row>
    <row r="55871" spans="81:81">
      <c r="CC55871" s="2"/>
    </row>
    <row r="55872" spans="81:81">
      <c r="CC55872" s="2"/>
    </row>
    <row r="55873" spans="81:81">
      <c r="CC55873" s="2"/>
    </row>
    <row r="55874" spans="81:81">
      <c r="CC55874" s="2"/>
    </row>
    <row r="55875" spans="81:81">
      <c r="CC55875" s="2"/>
    </row>
    <row r="55876" spans="81:81">
      <c r="CC55876" s="2"/>
    </row>
    <row r="55877" spans="81:81">
      <c r="CC55877" s="2"/>
    </row>
    <row r="55878" spans="81:81">
      <c r="CC55878" s="2"/>
    </row>
    <row r="55879" spans="81:81">
      <c r="CC55879" s="2"/>
    </row>
    <row r="55880" spans="81:81">
      <c r="CC55880" s="2"/>
    </row>
    <row r="55881" spans="81:81">
      <c r="CC55881" s="2"/>
    </row>
    <row r="55882" spans="81:81">
      <c r="CC55882" s="2"/>
    </row>
    <row r="55883" spans="81:81">
      <c r="CC55883" s="2"/>
    </row>
    <row r="55884" spans="81:81">
      <c r="CC55884" s="2"/>
    </row>
    <row r="55885" spans="81:81">
      <c r="CC55885" s="2"/>
    </row>
    <row r="55886" spans="81:81">
      <c r="CC55886" s="2"/>
    </row>
    <row r="55887" spans="81:81">
      <c r="CC55887" s="2"/>
    </row>
    <row r="55888" spans="81:81">
      <c r="CC55888" s="2"/>
    </row>
    <row r="55889" spans="81:81">
      <c r="CC55889" s="2"/>
    </row>
    <row r="55890" spans="81:81">
      <c r="CC55890" s="2"/>
    </row>
    <row r="55891" spans="81:81">
      <c r="CC55891" s="2"/>
    </row>
    <row r="55892" spans="81:81">
      <c r="CC55892" s="2"/>
    </row>
    <row r="55893" spans="81:81">
      <c r="CC55893" s="2"/>
    </row>
    <row r="55894" spans="81:81">
      <c r="CC55894" s="2"/>
    </row>
    <row r="55895" spans="81:81">
      <c r="CC55895" s="2"/>
    </row>
    <row r="55896" spans="81:81">
      <c r="CC55896" s="2"/>
    </row>
    <row r="55897" spans="81:81">
      <c r="CC55897" s="2"/>
    </row>
    <row r="55898" spans="81:81">
      <c r="CC55898" s="2"/>
    </row>
    <row r="55899" spans="81:81">
      <c r="CC55899" s="2"/>
    </row>
    <row r="55900" spans="81:81">
      <c r="CC55900" s="2"/>
    </row>
    <row r="55901" spans="81:81">
      <c r="CC55901" s="2"/>
    </row>
    <row r="55902" spans="81:81">
      <c r="CC55902" s="2"/>
    </row>
    <row r="55903" spans="81:81">
      <c r="CC55903" s="2"/>
    </row>
    <row r="55904" spans="81:81">
      <c r="CC55904" s="2"/>
    </row>
    <row r="55905" spans="81:81">
      <c r="CC55905" s="2"/>
    </row>
    <row r="55906" spans="81:81">
      <c r="CC55906" s="2"/>
    </row>
    <row r="55907" spans="81:81">
      <c r="CC55907" s="2"/>
    </row>
    <row r="55908" spans="81:81">
      <c r="CC55908" s="2"/>
    </row>
    <row r="55909" spans="81:81">
      <c r="CC55909" s="2"/>
    </row>
    <row r="55910" spans="81:81">
      <c r="CC55910" s="2"/>
    </row>
    <row r="55911" spans="81:81">
      <c r="CC55911" s="2"/>
    </row>
    <row r="55912" spans="81:81">
      <c r="CC55912" s="2"/>
    </row>
    <row r="55913" spans="81:81">
      <c r="CC55913" s="2"/>
    </row>
    <row r="55914" spans="81:81">
      <c r="CC55914" s="2"/>
    </row>
    <row r="55915" spans="81:81">
      <c r="CC55915" s="2"/>
    </row>
    <row r="55916" spans="81:81">
      <c r="CC55916" s="2"/>
    </row>
    <row r="55917" spans="81:81">
      <c r="CC55917" s="2"/>
    </row>
    <row r="55918" spans="81:81">
      <c r="CC55918" s="2"/>
    </row>
    <row r="55919" spans="81:81">
      <c r="CC55919" s="2"/>
    </row>
    <row r="55920" spans="81:81">
      <c r="CC55920" s="2"/>
    </row>
    <row r="55921" spans="81:81">
      <c r="CC55921" s="2"/>
    </row>
    <row r="55922" spans="81:81">
      <c r="CC55922" s="2"/>
    </row>
    <row r="55923" spans="81:81">
      <c r="CC55923" s="2"/>
    </row>
    <row r="55924" spans="81:81">
      <c r="CC55924" s="2"/>
    </row>
    <row r="55925" spans="81:81">
      <c r="CC55925" s="2"/>
    </row>
    <row r="55926" spans="81:81">
      <c r="CC55926" s="2"/>
    </row>
    <row r="55927" spans="81:81">
      <c r="CC55927" s="2"/>
    </row>
    <row r="55928" spans="81:81">
      <c r="CC55928" s="2"/>
    </row>
    <row r="55929" spans="81:81">
      <c r="CC55929" s="2"/>
    </row>
    <row r="55930" spans="81:81">
      <c r="CC55930" s="2"/>
    </row>
    <row r="55931" spans="81:81">
      <c r="CC55931" s="2"/>
    </row>
    <row r="55932" spans="81:81">
      <c r="CC55932" s="2"/>
    </row>
    <row r="55933" spans="81:81">
      <c r="CC55933" s="2"/>
    </row>
    <row r="55934" spans="81:81">
      <c r="CC55934" s="2"/>
    </row>
    <row r="55935" spans="81:81">
      <c r="CC55935" s="2"/>
    </row>
    <row r="55936" spans="81:81">
      <c r="CC55936" s="2"/>
    </row>
    <row r="55937" spans="81:81">
      <c r="CC55937" s="2"/>
    </row>
    <row r="55938" spans="81:81">
      <c r="CC55938" s="2"/>
    </row>
    <row r="55939" spans="81:81">
      <c r="CC55939" s="2"/>
    </row>
    <row r="55940" spans="81:81">
      <c r="CC55940" s="2"/>
    </row>
    <row r="55941" spans="81:81">
      <c r="CC55941" s="2"/>
    </row>
    <row r="55942" spans="81:81">
      <c r="CC55942" s="2"/>
    </row>
    <row r="55943" spans="81:81">
      <c r="CC55943" s="2"/>
    </row>
    <row r="55944" spans="81:81">
      <c r="CC55944" s="2"/>
    </row>
    <row r="55945" spans="81:81">
      <c r="CC55945" s="2"/>
    </row>
    <row r="55946" spans="81:81">
      <c r="CC55946" s="2"/>
    </row>
    <row r="55947" spans="81:81">
      <c r="CC55947" s="2"/>
    </row>
    <row r="55948" spans="81:81">
      <c r="CC55948" s="2"/>
    </row>
    <row r="55949" spans="81:81">
      <c r="CC55949" s="2"/>
    </row>
    <row r="55950" spans="81:81">
      <c r="CC55950" s="2"/>
    </row>
    <row r="55951" spans="81:81">
      <c r="CC55951" s="2"/>
    </row>
    <row r="55952" spans="81:81">
      <c r="CC55952" s="2"/>
    </row>
    <row r="55953" spans="81:81">
      <c r="CC55953" s="2"/>
    </row>
    <row r="55954" spans="81:81">
      <c r="CC55954" s="2"/>
    </row>
    <row r="55955" spans="81:81">
      <c r="CC55955" s="2"/>
    </row>
    <row r="55956" spans="81:81">
      <c r="CC55956" s="2"/>
    </row>
    <row r="55957" spans="81:81">
      <c r="CC55957" s="2"/>
    </row>
    <row r="55958" spans="81:81">
      <c r="CC55958" s="2"/>
    </row>
    <row r="55959" spans="81:81">
      <c r="CC55959" s="2"/>
    </row>
    <row r="55960" spans="81:81">
      <c r="CC55960" s="2"/>
    </row>
    <row r="55961" spans="81:81">
      <c r="CC55961" s="2"/>
    </row>
    <row r="55962" spans="81:81">
      <c r="CC55962" s="2"/>
    </row>
    <row r="55963" spans="81:81">
      <c r="CC55963" s="2"/>
    </row>
    <row r="55964" spans="81:81">
      <c r="CC55964" s="2"/>
    </row>
    <row r="55965" spans="81:81">
      <c r="CC55965" s="2"/>
    </row>
    <row r="55966" spans="81:81">
      <c r="CC55966" s="2"/>
    </row>
    <row r="55967" spans="81:81">
      <c r="CC55967" s="2"/>
    </row>
    <row r="55968" spans="81:81">
      <c r="CC55968" s="2"/>
    </row>
    <row r="55969" spans="81:81">
      <c r="CC55969" s="2"/>
    </row>
    <row r="55970" spans="81:81">
      <c r="CC55970" s="2"/>
    </row>
    <row r="55971" spans="81:81">
      <c r="CC55971" s="2"/>
    </row>
    <row r="55972" spans="81:81">
      <c r="CC55972" s="2"/>
    </row>
    <row r="55973" spans="81:81">
      <c r="CC55973" s="2"/>
    </row>
    <row r="55974" spans="81:81">
      <c r="CC55974" s="2"/>
    </row>
    <row r="55975" spans="81:81">
      <c r="CC55975" s="2"/>
    </row>
    <row r="55976" spans="81:81">
      <c r="CC55976" s="2"/>
    </row>
    <row r="55977" spans="81:81">
      <c r="CC55977" s="2"/>
    </row>
    <row r="55978" spans="81:81">
      <c r="CC55978" s="2"/>
    </row>
    <row r="55979" spans="81:81">
      <c r="CC55979" s="2"/>
    </row>
    <row r="55980" spans="81:81">
      <c r="CC55980" s="2"/>
    </row>
    <row r="55981" spans="81:81">
      <c r="CC55981" s="2"/>
    </row>
    <row r="55982" spans="81:81">
      <c r="CC55982" s="2"/>
    </row>
    <row r="55983" spans="81:81">
      <c r="CC55983" s="2"/>
    </row>
    <row r="55984" spans="81:81">
      <c r="CC55984" s="2"/>
    </row>
    <row r="55985" spans="81:81">
      <c r="CC55985" s="2"/>
    </row>
    <row r="55986" spans="81:81">
      <c r="CC55986" s="2"/>
    </row>
    <row r="55987" spans="81:81">
      <c r="CC55987" s="2"/>
    </row>
    <row r="55988" spans="81:81">
      <c r="CC55988" s="2"/>
    </row>
    <row r="55989" spans="81:81">
      <c r="CC55989" s="2"/>
    </row>
    <row r="55990" spans="81:81">
      <c r="CC55990" s="2"/>
    </row>
    <row r="55991" spans="81:81">
      <c r="CC55991" s="2"/>
    </row>
    <row r="55992" spans="81:81">
      <c r="CC55992" s="2"/>
    </row>
    <row r="55993" spans="81:81">
      <c r="CC55993" s="2"/>
    </row>
    <row r="55994" spans="81:81">
      <c r="CC55994" s="2"/>
    </row>
    <row r="55995" spans="81:81">
      <c r="CC55995" s="2"/>
    </row>
    <row r="55996" spans="81:81">
      <c r="CC55996" s="2"/>
    </row>
    <row r="55997" spans="81:81">
      <c r="CC55997" s="2"/>
    </row>
    <row r="55998" spans="81:81">
      <c r="CC55998" s="2"/>
    </row>
    <row r="55999" spans="81:81">
      <c r="CC55999" s="2"/>
    </row>
    <row r="56000" spans="81:81">
      <c r="CC56000" s="2"/>
    </row>
    <row r="56001" spans="81:81">
      <c r="CC56001" s="2"/>
    </row>
    <row r="56002" spans="81:81">
      <c r="CC56002" s="2"/>
    </row>
    <row r="56003" spans="81:81">
      <c r="CC56003" s="2"/>
    </row>
    <row r="56004" spans="81:81">
      <c r="CC56004" s="2"/>
    </row>
    <row r="56005" spans="81:81">
      <c r="CC56005" s="2"/>
    </row>
    <row r="56006" spans="81:81">
      <c r="CC56006" s="2"/>
    </row>
    <row r="56007" spans="81:81">
      <c r="CC56007" s="2"/>
    </row>
    <row r="56008" spans="81:81">
      <c r="CC56008" s="2"/>
    </row>
    <row r="56009" spans="81:81">
      <c r="CC56009" s="2"/>
    </row>
    <row r="56010" spans="81:81">
      <c r="CC56010" s="2"/>
    </row>
    <row r="56011" spans="81:81">
      <c r="CC56011" s="2"/>
    </row>
    <row r="56012" spans="81:81">
      <c r="CC56012" s="2"/>
    </row>
    <row r="56013" spans="81:81">
      <c r="CC56013" s="2"/>
    </row>
    <row r="56014" spans="81:81">
      <c r="CC56014" s="2"/>
    </row>
    <row r="56015" spans="81:81">
      <c r="CC56015" s="2"/>
    </row>
    <row r="56016" spans="81:81">
      <c r="CC56016" s="2"/>
    </row>
    <row r="56017" spans="81:81">
      <c r="CC56017" s="2"/>
    </row>
    <row r="56018" spans="81:81">
      <c r="CC56018" s="2"/>
    </row>
    <row r="56019" spans="81:81">
      <c r="CC56019" s="2"/>
    </row>
    <row r="56020" spans="81:81">
      <c r="CC56020" s="2"/>
    </row>
    <row r="56021" spans="81:81">
      <c r="CC56021" s="2"/>
    </row>
    <row r="56022" spans="81:81">
      <c r="CC56022" s="2"/>
    </row>
    <row r="56023" spans="81:81">
      <c r="CC56023" s="2"/>
    </row>
    <row r="56024" spans="81:81">
      <c r="CC56024" s="2"/>
    </row>
    <row r="56025" spans="81:81">
      <c r="CC56025" s="2"/>
    </row>
    <row r="56026" spans="81:81">
      <c r="CC56026" s="2"/>
    </row>
    <row r="56027" spans="81:81">
      <c r="CC56027" s="2"/>
    </row>
    <row r="56028" spans="81:81">
      <c r="CC56028" s="2"/>
    </row>
    <row r="56029" spans="81:81">
      <c r="CC56029" s="2"/>
    </row>
    <row r="56030" spans="81:81">
      <c r="CC56030" s="2"/>
    </row>
    <row r="56031" spans="81:81">
      <c r="CC56031" s="2"/>
    </row>
    <row r="56032" spans="81:81">
      <c r="CC56032" s="2"/>
    </row>
    <row r="56033" spans="81:81">
      <c r="CC56033" s="2"/>
    </row>
    <row r="56034" spans="81:81">
      <c r="CC56034" s="2"/>
    </row>
    <row r="56035" spans="81:81">
      <c r="CC56035" s="2"/>
    </row>
    <row r="56036" spans="81:81">
      <c r="CC56036" s="2"/>
    </row>
    <row r="56037" spans="81:81">
      <c r="CC56037" s="2"/>
    </row>
    <row r="56038" spans="81:81">
      <c r="CC56038" s="2"/>
    </row>
    <row r="56039" spans="81:81">
      <c r="CC56039" s="2"/>
    </row>
    <row r="56040" spans="81:81">
      <c r="CC56040" s="2"/>
    </row>
    <row r="56041" spans="81:81">
      <c r="CC56041" s="2"/>
    </row>
    <row r="56042" spans="81:81">
      <c r="CC56042" s="2"/>
    </row>
    <row r="56043" spans="81:81">
      <c r="CC56043" s="2"/>
    </row>
    <row r="56044" spans="81:81">
      <c r="CC56044" s="2"/>
    </row>
    <row r="56045" spans="81:81">
      <c r="CC56045" s="2"/>
    </row>
    <row r="56046" spans="81:81">
      <c r="CC56046" s="2"/>
    </row>
    <row r="56047" spans="81:81">
      <c r="CC56047" s="2"/>
    </row>
    <row r="56048" spans="81:81">
      <c r="CC56048" s="2"/>
    </row>
    <row r="56049" spans="81:81">
      <c r="CC56049" s="2"/>
    </row>
    <row r="56050" spans="81:81">
      <c r="CC56050" s="2"/>
    </row>
    <row r="56051" spans="81:81">
      <c r="CC56051" s="2"/>
    </row>
    <row r="56052" spans="81:81">
      <c r="CC56052" s="2"/>
    </row>
    <row r="56053" spans="81:81">
      <c r="CC56053" s="2"/>
    </row>
    <row r="56054" spans="81:81">
      <c r="CC56054" s="2"/>
    </row>
    <row r="56055" spans="81:81">
      <c r="CC56055" s="2"/>
    </row>
    <row r="56056" spans="81:81">
      <c r="CC56056" s="2"/>
    </row>
    <row r="56057" spans="81:81">
      <c r="CC56057" s="2"/>
    </row>
    <row r="56058" spans="81:81">
      <c r="CC56058" s="2"/>
    </row>
    <row r="56059" spans="81:81">
      <c r="CC56059" s="2"/>
    </row>
    <row r="56060" spans="81:81">
      <c r="CC56060" s="2"/>
    </row>
    <row r="56061" spans="81:81">
      <c r="CC56061" s="2"/>
    </row>
    <row r="56062" spans="81:81">
      <c r="CC56062" s="2"/>
    </row>
    <row r="56063" spans="81:81">
      <c r="CC56063" s="2"/>
    </row>
    <row r="56064" spans="81:81">
      <c r="CC56064" s="2"/>
    </row>
    <row r="56065" spans="81:81">
      <c r="CC56065" s="2"/>
    </row>
    <row r="56066" spans="81:81">
      <c r="CC56066" s="2"/>
    </row>
    <row r="56067" spans="81:81">
      <c r="CC56067" s="2"/>
    </row>
    <row r="56068" spans="81:81">
      <c r="CC56068" s="2"/>
    </row>
    <row r="56069" spans="81:81">
      <c r="CC56069" s="2"/>
    </row>
    <row r="56070" spans="81:81">
      <c r="CC56070" s="2"/>
    </row>
    <row r="56071" spans="81:81">
      <c r="CC56071" s="2"/>
    </row>
    <row r="56072" spans="81:81">
      <c r="CC56072" s="2"/>
    </row>
    <row r="56073" spans="81:81">
      <c r="CC56073" s="2"/>
    </row>
    <row r="56074" spans="81:81">
      <c r="CC56074" s="2"/>
    </row>
    <row r="56075" spans="81:81">
      <c r="CC56075" s="2"/>
    </row>
    <row r="56076" spans="81:81">
      <c r="CC56076" s="2"/>
    </row>
    <row r="56077" spans="81:81">
      <c r="CC56077" s="2"/>
    </row>
    <row r="56078" spans="81:81">
      <c r="CC56078" s="2"/>
    </row>
    <row r="56079" spans="81:81">
      <c r="CC56079" s="2"/>
    </row>
    <row r="56080" spans="81:81">
      <c r="CC56080" s="2"/>
    </row>
    <row r="56081" spans="81:81">
      <c r="CC56081" s="2"/>
    </row>
    <row r="56082" spans="81:81">
      <c r="CC56082" s="2"/>
    </row>
    <row r="56083" spans="81:81">
      <c r="CC56083" s="2"/>
    </row>
    <row r="56084" spans="81:81">
      <c r="CC56084" s="2"/>
    </row>
    <row r="56085" spans="81:81">
      <c r="CC56085" s="2"/>
    </row>
    <row r="56086" spans="81:81">
      <c r="CC56086" s="2"/>
    </row>
    <row r="56087" spans="81:81">
      <c r="CC56087" s="2"/>
    </row>
    <row r="56088" spans="81:81">
      <c r="CC56088" s="2"/>
    </row>
    <row r="56089" spans="81:81">
      <c r="CC56089" s="2"/>
    </row>
    <row r="56090" spans="81:81">
      <c r="CC56090" s="2"/>
    </row>
    <row r="56091" spans="81:81">
      <c r="CC56091" s="2"/>
    </row>
    <row r="56092" spans="81:81">
      <c r="CC56092" s="2"/>
    </row>
    <row r="56093" spans="81:81">
      <c r="CC56093" s="2"/>
    </row>
    <row r="56094" spans="81:81">
      <c r="CC56094" s="2"/>
    </row>
    <row r="56095" spans="81:81">
      <c r="CC56095" s="2"/>
    </row>
    <row r="56096" spans="81:81">
      <c r="CC56096" s="2"/>
    </row>
    <row r="56097" spans="81:81">
      <c r="CC56097" s="2"/>
    </row>
    <row r="56098" spans="81:81">
      <c r="CC56098" s="2"/>
    </row>
    <row r="56099" spans="81:81">
      <c r="CC56099" s="2"/>
    </row>
    <row r="56100" spans="81:81">
      <c r="CC56100" s="2"/>
    </row>
    <row r="56101" spans="81:81">
      <c r="CC56101" s="2"/>
    </row>
    <row r="56102" spans="81:81">
      <c r="CC56102" s="2"/>
    </row>
    <row r="56103" spans="81:81">
      <c r="CC56103" s="2"/>
    </row>
    <row r="56104" spans="81:81">
      <c r="CC56104" s="2"/>
    </row>
    <row r="56105" spans="81:81">
      <c r="CC56105" s="2"/>
    </row>
    <row r="56106" spans="81:81">
      <c r="CC56106" s="2"/>
    </row>
    <row r="56107" spans="81:81">
      <c r="CC56107" s="2"/>
    </row>
    <row r="56108" spans="81:81">
      <c r="CC56108" s="2"/>
    </row>
    <row r="56109" spans="81:81">
      <c r="CC56109" s="2"/>
    </row>
    <row r="56110" spans="81:81">
      <c r="CC56110" s="2"/>
    </row>
    <row r="56111" spans="81:81">
      <c r="CC56111" s="2"/>
    </row>
    <row r="56112" spans="81:81">
      <c r="CC56112" s="2"/>
    </row>
    <row r="56113" spans="81:81">
      <c r="CC56113" s="2"/>
    </row>
    <row r="56114" spans="81:81">
      <c r="CC56114" s="2"/>
    </row>
    <row r="56115" spans="81:81">
      <c r="CC56115" s="2"/>
    </row>
    <row r="56116" spans="81:81">
      <c r="CC56116" s="2"/>
    </row>
    <row r="56117" spans="81:81">
      <c r="CC56117" s="2"/>
    </row>
    <row r="56118" spans="81:81">
      <c r="CC56118" s="2"/>
    </row>
    <row r="56119" spans="81:81">
      <c r="CC56119" s="2"/>
    </row>
    <row r="56120" spans="81:81">
      <c r="CC56120" s="2"/>
    </row>
    <row r="56121" spans="81:81">
      <c r="CC56121" s="2"/>
    </row>
    <row r="56122" spans="81:81">
      <c r="CC56122" s="2"/>
    </row>
    <row r="56123" spans="81:81">
      <c r="CC56123" s="2"/>
    </row>
    <row r="56124" spans="81:81">
      <c r="CC56124" s="2"/>
    </row>
    <row r="56125" spans="81:81">
      <c r="CC56125" s="2"/>
    </row>
    <row r="56126" spans="81:81">
      <c r="CC56126" s="2"/>
    </row>
    <row r="56127" spans="81:81">
      <c r="CC56127" s="2"/>
    </row>
    <row r="56128" spans="81:81">
      <c r="CC56128" s="2"/>
    </row>
    <row r="56129" spans="81:81">
      <c r="CC56129" s="2"/>
    </row>
    <row r="56130" spans="81:81">
      <c r="CC56130" s="2"/>
    </row>
    <row r="56131" spans="81:81">
      <c r="CC56131" s="2"/>
    </row>
    <row r="56132" spans="81:81">
      <c r="CC56132" s="2"/>
    </row>
    <row r="56133" spans="81:81">
      <c r="CC56133" s="2"/>
    </row>
    <row r="56134" spans="81:81">
      <c r="CC56134" s="2"/>
    </row>
    <row r="56135" spans="81:81">
      <c r="CC56135" s="2"/>
    </row>
    <row r="56136" spans="81:81">
      <c r="CC56136" s="2"/>
    </row>
    <row r="56137" spans="81:81">
      <c r="CC56137" s="2"/>
    </row>
    <row r="56138" spans="81:81">
      <c r="CC56138" s="2"/>
    </row>
    <row r="56139" spans="81:81">
      <c r="CC56139" s="2"/>
    </row>
    <row r="56140" spans="81:81">
      <c r="CC56140" s="2"/>
    </row>
    <row r="56141" spans="81:81">
      <c r="CC56141" s="2"/>
    </row>
    <row r="56142" spans="81:81">
      <c r="CC56142" s="2"/>
    </row>
    <row r="56143" spans="81:81">
      <c r="CC56143" s="2"/>
    </row>
    <row r="56144" spans="81:81">
      <c r="CC56144" s="2"/>
    </row>
    <row r="56145" spans="81:81">
      <c r="CC56145" s="2"/>
    </row>
    <row r="56146" spans="81:81">
      <c r="CC56146" s="2"/>
    </row>
    <row r="56147" spans="81:81">
      <c r="CC56147" s="2"/>
    </row>
    <row r="56148" spans="81:81">
      <c r="CC56148" s="2"/>
    </row>
    <row r="56149" spans="81:81">
      <c r="CC56149" s="2"/>
    </row>
    <row r="56150" spans="81:81">
      <c r="CC56150" s="2"/>
    </row>
    <row r="56151" spans="81:81">
      <c r="CC56151" s="2"/>
    </row>
    <row r="56152" spans="81:81">
      <c r="CC56152" s="2"/>
    </row>
    <row r="56153" spans="81:81">
      <c r="CC56153" s="2"/>
    </row>
    <row r="56154" spans="81:81">
      <c r="CC56154" s="2"/>
    </row>
    <row r="56155" spans="81:81">
      <c r="CC56155" s="2"/>
    </row>
    <row r="56156" spans="81:81">
      <c r="CC56156" s="2"/>
    </row>
    <row r="56157" spans="81:81">
      <c r="CC56157" s="2"/>
    </row>
    <row r="56158" spans="81:81">
      <c r="CC56158" s="2"/>
    </row>
    <row r="56159" spans="81:81">
      <c r="CC56159" s="2"/>
    </row>
    <row r="56160" spans="81:81">
      <c r="CC56160" s="2"/>
    </row>
    <row r="56161" spans="81:81">
      <c r="CC56161" s="2"/>
    </row>
    <row r="56162" spans="81:81">
      <c r="CC56162" s="2"/>
    </row>
    <row r="56163" spans="81:81">
      <c r="CC56163" s="2"/>
    </row>
    <row r="56164" spans="81:81">
      <c r="CC56164" s="2"/>
    </row>
    <row r="56165" spans="81:81">
      <c r="CC56165" s="2"/>
    </row>
    <row r="56166" spans="81:81">
      <c r="CC56166" s="2"/>
    </row>
    <row r="56167" spans="81:81">
      <c r="CC56167" s="2"/>
    </row>
    <row r="56168" spans="81:81">
      <c r="CC56168" s="2"/>
    </row>
    <row r="56169" spans="81:81">
      <c r="CC56169" s="2"/>
    </row>
    <row r="56170" spans="81:81">
      <c r="CC56170" s="2"/>
    </row>
    <row r="56171" spans="81:81">
      <c r="CC56171" s="2"/>
    </row>
    <row r="56172" spans="81:81">
      <c r="CC56172" s="2"/>
    </row>
    <row r="56173" spans="81:81">
      <c r="CC56173" s="2"/>
    </row>
    <row r="56174" spans="81:81">
      <c r="CC56174" s="2"/>
    </row>
    <row r="56175" spans="81:81">
      <c r="CC56175" s="2"/>
    </row>
    <row r="56176" spans="81:81">
      <c r="CC56176" s="2"/>
    </row>
    <row r="56177" spans="81:81">
      <c r="CC56177" s="2"/>
    </row>
    <row r="56178" spans="81:81">
      <c r="CC56178" s="2"/>
    </row>
    <row r="56179" spans="81:81">
      <c r="CC56179" s="2"/>
    </row>
    <row r="56180" spans="81:81">
      <c r="CC56180" s="2"/>
    </row>
    <row r="56181" spans="81:81">
      <c r="CC56181" s="2"/>
    </row>
    <row r="56182" spans="81:81">
      <c r="CC56182" s="2"/>
    </row>
    <row r="56183" spans="81:81">
      <c r="CC56183" s="2"/>
    </row>
    <row r="56184" spans="81:81">
      <c r="CC56184" s="2"/>
    </row>
    <row r="56185" spans="81:81">
      <c r="CC56185" s="2"/>
    </row>
    <row r="56186" spans="81:81">
      <c r="CC56186" s="2"/>
    </row>
    <row r="56187" spans="81:81">
      <c r="CC56187" s="2"/>
    </row>
    <row r="56188" spans="81:81">
      <c r="CC56188" s="2"/>
    </row>
    <row r="56189" spans="81:81">
      <c r="CC56189" s="2"/>
    </row>
    <row r="56190" spans="81:81">
      <c r="CC56190" s="2"/>
    </row>
    <row r="56191" spans="81:81">
      <c r="CC56191" s="2"/>
    </row>
    <row r="56192" spans="81:81">
      <c r="CC56192" s="2"/>
    </row>
    <row r="56193" spans="81:81">
      <c r="CC56193" s="2"/>
    </row>
    <row r="56194" spans="81:81">
      <c r="CC56194" s="2"/>
    </row>
    <row r="56195" spans="81:81">
      <c r="CC56195" s="2"/>
    </row>
    <row r="56196" spans="81:81">
      <c r="CC56196" s="2"/>
    </row>
    <row r="56197" spans="81:81">
      <c r="CC56197" s="2"/>
    </row>
    <row r="56198" spans="81:81">
      <c r="CC56198" s="2"/>
    </row>
    <row r="56199" spans="81:81">
      <c r="CC56199" s="2"/>
    </row>
    <row r="56200" spans="81:81">
      <c r="CC56200" s="2"/>
    </row>
    <row r="56201" spans="81:81">
      <c r="CC56201" s="2"/>
    </row>
    <row r="56202" spans="81:81">
      <c r="CC56202" s="2"/>
    </row>
    <row r="56203" spans="81:81">
      <c r="CC56203" s="2"/>
    </row>
    <row r="56204" spans="81:81">
      <c r="CC56204" s="2"/>
    </row>
    <row r="56205" spans="81:81">
      <c r="CC56205" s="2"/>
    </row>
    <row r="56206" spans="81:81">
      <c r="CC56206" s="2"/>
    </row>
    <row r="56207" spans="81:81">
      <c r="CC56207" s="2"/>
    </row>
    <row r="56208" spans="81:81">
      <c r="CC56208" s="2"/>
    </row>
    <row r="56209" spans="81:81">
      <c r="CC56209" s="2"/>
    </row>
    <row r="56210" spans="81:81">
      <c r="CC56210" s="2"/>
    </row>
    <row r="56211" spans="81:81">
      <c r="CC56211" s="2"/>
    </row>
    <row r="56212" spans="81:81">
      <c r="CC56212" s="2"/>
    </row>
    <row r="56213" spans="81:81">
      <c r="CC56213" s="2"/>
    </row>
    <row r="56214" spans="81:81">
      <c r="CC56214" s="2"/>
    </row>
    <row r="56215" spans="81:81">
      <c r="CC56215" s="2"/>
    </row>
    <row r="56216" spans="81:81">
      <c r="CC56216" s="2"/>
    </row>
    <row r="56217" spans="81:81">
      <c r="CC56217" s="2"/>
    </row>
    <row r="56218" spans="81:81">
      <c r="CC56218" s="2"/>
    </row>
    <row r="56219" spans="81:81">
      <c r="CC56219" s="2"/>
    </row>
    <row r="56220" spans="81:81">
      <c r="CC56220" s="2"/>
    </row>
    <row r="56221" spans="81:81">
      <c r="CC56221" s="2"/>
    </row>
    <row r="56222" spans="81:81">
      <c r="CC56222" s="2"/>
    </row>
    <row r="56223" spans="81:81">
      <c r="CC56223" s="2"/>
    </row>
    <row r="56224" spans="81:81">
      <c r="CC56224" s="2"/>
    </row>
    <row r="56225" spans="81:81">
      <c r="CC56225" s="2"/>
    </row>
    <row r="56226" spans="81:81">
      <c r="CC56226" s="2"/>
    </row>
    <row r="56227" spans="81:81">
      <c r="CC56227" s="2"/>
    </row>
    <row r="56228" spans="81:81">
      <c r="CC56228" s="2"/>
    </row>
    <row r="56229" spans="81:81">
      <c r="CC56229" s="2"/>
    </row>
    <row r="56230" spans="81:81">
      <c r="CC56230" s="2"/>
    </row>
    <row r="56231" spans="81:81">
      <c r="CC56231" s="2"/>
    </row>
    <row r="56232" spans="81:81">
      <c r="CC56232" s="2"/>
    </row>
    <row r="56233" spans="81:81">
      <c r="CC56233" s="2"/>
    </row>
    <row r="56234" spans="81:81">
      <c r="CC56234" s="2"/>
    </row>
    <row r="56235" spans="81:81">
      <c r="CC56235" s="2"/>
    </row>
    <row r="56236" spans="81:81">
      <c r="CC56236" s="2"/>
    </row>
    <row r="56237" spans="81:81">
      <c r="CC56237" s="2"/>
    </row>
    <row r="56238" spans="81:81">
      <c r="CC56238" s="2"/>
    </row>
    <row r="56239" spans="81:81">
      <c r="CC56239" s="2"/>
    </row>
    <row r="56240" spans="81:81">
      <c r="CC56240" s="2"/>
    </row>
    <row r="56241" spans="81:81">
      <c r="CC56241" s="2"/>
    </row>
    <row r="56242" spans="81:81">
      <c r="CC56242" s="2"/>
    </row>
    <row r="56243" spans="81:81">
      <c r="CC56243" s="2"/>
    </row>
    <row r="56244" spans="81:81">
      <c r="CC56244" s="2"/>
    </row>
    <row r="56245" spans="81:81">
      <c r="CC56245" s="2"/>
    </row>
    <row r="56246" spans="81:81">
      <c r="CC56246" s="2"/>
    </row>
    <row r="56247" spans="81:81">
      <c r="CC56247" s="2"/>
    </row>
    <row r="56248" spans="81:81">
      <c r="CC56248" s="2"/>
    </row>
    <row r="56249" spans="81:81">
      <c r="CC56249" s="2"/>
    </row>
    <row r="56250" spans="81:81">
      <c r="CC56250" s="2"/>
    </row>
    <row r="56251" spans="81:81">
      <c r="CC56251" s="2"/>
    </row>
    <row r="56252" spans="81:81">
      <c r="CC56252" s="2"/>
    </row>
    <row r="56253" spans="81:81">
      <c r="CC56253" s="2"/>
    </row>
    <row r="56254" spans="81:81">
      <c r="CC56254" s="2"/>
    </row>
    <row r="56255" spans="81:81">
      <c r="CC56255" s="2"/>
    </row>
    <row r="56256" spans="81:81">
      <c r="CC56256" s="2"/>
    </row>
    <row r="56257" spans="81:81">
      <c r="CC56257" s="2"/>
    </row>
    <row r="56258" spans="81:81">
      <c r="CC56258" s="2"/>
    </row>
    <row r="56259" spans="81:81">
      <c r="CC56259" s="2"/>
    </row>
    <row r="56260" spans="81:81">
      <c r="CC56260" s="2"/>
    </row>
    <row r="56261" spans="81:81">
      <c r="CC56261" s="2"/>
    </row>
    <row r="56262" spans="81:81">
      <c r="CC56262" s="2"/>
    </row>
    <row r="56263" spans="81:81">
      <c r="CC56263" s="2"/>
    </row>
    <row r="56264" spans="81:81">
      <c r="CC56264" s="2"/>
    </row>
    <row r="56265" spans="81:81">
      <c r="CC56265" s="2"/>
    </row>
    <row r="56266" spans="81:81">
      <c r="CC56266" s="2"/>
    </row>
    <row r="56267" spans="81:81">
      <c r="CC56267" s="2"/>
    </row>
    <row r="56268" spans="81:81">
      <c r="CC56268" s="2"/>
    </row>
    <row r="56269" spans="81:81">
      <c r="CC56269" s="2"/>
    </row>
    <row r="56270" spans="81:81">
      <c r="CC56270" s="2"/>
    </row>
    <row r="56271" spans="81:81">
      <c r="CC56271" s="2"/>
    </row>
    <row r="56272" spans="81:81">
      <c r="CC56272" s="2"/>
    </row>
    <row r="56273" spans="81:81">
      <c r="CC56273" s="2"/>
    </row>
    <row r="56274" spans="81:81">
      <c r="CC56274" s="2"/>
    </row>
    <row r="56275" spans="81:81">
      <c r="CC56275" s="2"/>
    </row>
    <row r="56276" spans="81:81">
      <c r="CC56276" s="2"/>
    </row>
    <row r="56277" spans="81:81">
      <c r="CC56277" s="2"/>
    </row>
    <row r="56278" spans="81:81">
      <c r="CC56278" s="2"/>
    </row>
    <row r="56279" spans="81:81">
      <c r="CC56279" s="2"/>
    </row>
    <row r="56280" spans="81:81">
      <c r="CC56280" s="2"/>
    </row>
    <row r="56281" spans="81:81">
      <c r="CC56281" s="2"/>
    </row>
    <row r="56282" spans="81:81">
      <c r="CC56282" s="2"/>
    </row>
    <row r="56283" spans="81:81">
      <c r="CC56283" s="2"/>
    </row>
    <row r="56284" spans="81:81">
      <c r="CC56284" s="2"/>
    </row>
    <row r="56285" spans="81:81">
      <c r="CC56285" s="2"/>
    </row>
    <row r="56286" spans="81:81">
      <c r="CC56286" s="2"/>
    </row>
    <row r="56287" spans="81:81">
      <c r="CC56287" s="2"/>
    </row>
    <row r="56288" spans="81:81">
      <c r="CC56288" s="2"/>
    </row>
    <row r="56289" spans="81:81">
      <c r="CC56289" s="2"/>
    </row>
    <row r="56290" spans="81:81">
      <c r="CC56290" s="2"/>
    </row>
    <row r="56291" spans="81:81">
      <c r="CC56291" s="2"/>
    </row>
    <row r="56292" spans="81:81">
      <c r="CC56292" s="2"/>
    </row>
    <row r="56293" spans="81:81">
      <c r="CC56293" s="2"/>
    </row>
    <row r="56294" spans="81:81">
      <c r="CC56294" s="2"/>
    </row>
    <row r="56295" spans="81:81">
      <c r="CC56295" s="2"/>
    </row>
    <row r="56296" spans="81:81">
      <c r="CC56296" s="2"/>
    </row>
    <row r="56297" spans="81:81">
      <c r="CC56297" s="2"/>
    </row>
    <row r="56298" spans="81:81">
      <c r="CC56298" s="2"/>
    </row>
    <row r="56299" spans="81:81">
      <c r="CC56299" s="2"/>
    </row>
    <row r="56300" spans="81:81">
      <c r="CC56300" s="2"/>
    </row>
    <row r="56301" spans="81:81">
      <c r="CC56301" s="2"/>
    </row>
    <row r="56302" spans="81:81">
      <c r="CC56302" s="2"/>
    </row>
    <row r="56303" spans="81:81">
      <c r="CC56303" s="2"/>
    </row>
    <row r="56304" spans="81:81">
      <c r="CC56304" s="2"/>
    </row>
    <row r="56305" spans="81:81">
      <c r="CC56305" s="2"/>
    </row>
    <row r="56306" spans="81:81">
      <c r="CC56306" s="2"/>
    </row>
    <row r="56307" spans="81:81">
      <c r="CC56307" s="2"/>
    </row>
    <row r="56308" spans="81:81">
      <c r="CC56308" s="2"/>
    </row>
    <row r="56309" spans="81:81">
      <c r="CC56309" s="2"/>
    </row>
    <row r="56310" spans="81:81">
      <c r="CC56310" s="2"/>
    </row>
    <row r="56311" spans="81:81">
      <c r="CC56311" s="2"/>
    </row>
    <row r="56312" spans="81:81">
      <c r="CC56312" s="2"/>
    </row>
    <row r="56313" spans="81:81">
      <c r="CC56313" s="2"/>
    </row>
    <row r="56314" spans="81:81">
      <c r="CC56314" s="2"/>
    </row>
    <row r="56315" spans="81:81">
      <c r="CC56315" s="2"/>
    </row>
    <row r="56316" spans="81:81">
      <c r="CC56316" s="2"/>
    </row>
    <row r="56317" spans="81:81">
      <c r="CC56317" s="2"/>
    </row>
    <row r="56318" spans="81:81">
      <c r="CC56318" s="2"/>
    </row>
    <row r="56319" spans="81:81">
      <c r="CC56319" s="2"/>
    </row>
    <row r="56320" spans="81:81">
      <c r="CC56320" s="2"/>
    </row>
    <row r="56321" spans="81:81">
      <c r="CC56321" s="2"/>
    </row>
    <row r="56322" spans="81:81">
      <c r="CC56322" s="2"/>
    </row>
    <row r="56323" spans="81:81">
      <c r="CC56323" s="2"/>
    </row>
    <row r="56324" spans="81:81">
      <c r="CC56324" s="2"/>
    </row>
    <row r="56325" spans="81:81">
      <c r="CC56325" s="2"/>
    </row>
    <row r="56326" spans="81:81">
      <c r="CC56326" s="2"/>
    </row>
    <row r="56327" spans="81:81">
      <c r="CC56327" s="2"/>
    </row>
    <row r="56328" spans="81:81">
      <c r="CC56328" s="2"/>
    </row>
    <row r="56329" spans="81:81">
      <c r="CC56329" s="2"/>
    </row>
    <row r="56330" spans="81:81">
      <c r="CC56330" s="2"/>
    </row>
    <row r="56331" spans="81:81">
      <c r="CC56331" s="2"/>
    </row>
    <row r="56332" spans="81:81">
      <c r="CC56332" s="2"/>
    </row>
    <row r="56333" spans="81:81">
      <c r="CC56333" s="2"/>
    </row>
    <row r="56334" spans="81:81">
      <c r="CC56334" s="2"/>
    </row>
    <row r="56335" spans="81:81">
      <c r="CC56335" s="2"/>
    </row>
    <row r="56336" spans="81:81">
      <c r="CC56336" s="2"/>
    </row>
    <row r="56337" spans="81:81">
      <c r="CC56337" s="2"/>
    </row>
    <row r="56338" spans="81:81">
      <c r="CC56338" s="2"/>
    </row>
    <row r="56339" spans="81:81">
      <c r="CC56339" s="2"/>
    </row>
    <row r="56340" spans="81:81">
      <c r="CC56340" s="2"/>
    </row>
    <row r="56341" spans="81:81">
      <c r="CC56341" s="2"/>
    </row>
    <row r="56342" spans="81:81">
      <c r="CC56342" s="2"/>
    </row>
    <row r="56343" spans="81:81">
      <c r="CC56343" s="2"/>
    </row>
    <row r="56344" spans="81:81">
      <c r="CC56344" s="2"/>
    </row>
    <row r="56345" spans="81:81">
      <c r="CC56345" s="2"/>
    </row>
    <row r="56346" spans="81:81">
      <c r="CC56346" s="2"/>
    </row>
    <row r="56347" spans="81:81">
      <c r="CC56347" s="2"/>
    </row>
    <row r="56348" spans="81:81">
      <c r="CC56348" s="2"/>
    </row>
    <row r="56349" spans="81:81">
      <c r="CC56349" s="2"/>
    </row>
    <row r="56350" spans="81:81">
      <c r="CC56350" s="2"/>
    </row>
    <row r="56351" spans="81:81">
      <c r="CC56351" s="2"/>
    </row>
    <row r="56352" spans="81:81">
      <c r="CC56352" s="2"/>
    </row>
    <row r="56353" spans="81:81">
      <c r="CC56353" s="2"/>
    </row>
    <row r="56354" spans="81:81">
      <c r="CC56354" s="2"/>
    </row>
    <row r="56355" spans="81:81">
      <c r="CC56355" s="2"/>
    </row>
    <row r="56356" spans="81:81">
      <c r="CC56356" s="2"/>
    </row>
    <row r="56357" spans="81:81">
      <c r="CC56357" s="2"/>
    </row>
    <row r="56358" spans="81:81">
      <c r="CC56358" s="2"/>
    </row>
    <row r="56359" spans="81:81">
      <c r="CC56359" s="2"/>
    </row>
    <row r="56360" spans="81:81">
      <c r="CC56360" s="2"/>
    </row>
    <row r="56361" spans="81:81">
      <c r="CC56361" s="2"/>
    </row>
    <row r="56362" spans="81:81">
      <c r="CC56362" s="2"/>
    </row>
    <row r="56363" spans="81:81">
      <c r="CC56363" s="2"/>
    </row>
    <row r="56364" spans="81:81">
      <c r="CC56364" s="2"/>
    </row>
    <row r="56365" spans="81:81">
      <c r="CC56365" s="2"/>
    </row>
    <row r="56366" spans="81:81">
      <c r="CC56366" s="2"/>
    </row>
    <row r="56367" spans="81:81">
      <c r="CC56367" s="2"/>
    </row>
    <row r="56368" spans="81:81">
      <c r="CC56368" s="2"/>
    </row>
    <row r="56369" spans="81:81">
      <c r="CC56369" s="2"/>
    </row>
    <row r="56370" spans="81:81">
      <c r="CC56370" s="2"/>
    </row>
    <row r="56371" spans="81:81">
      <c r="CC56371" s="2"/>
    </row>
    <row r="56372" spans="81:81">
      <c r="CC56372" s="2"/>
    </row>
    <row r="56373" spans="81:81">
      <c r="CC56373" s="2"/>
    </row>
    <row r="56374" spans="81:81">
      <c r="CC56374" s="2"/>
    </row>
    <row r="56375" spans="81:81">
      <c r="CC56375" s="2"/>
    </row>
    <row r="56376" spans="81:81">
      <c r="CC56376" s="2"/>
    </row>
    <row r="56377" spans="81:81">
      <c r="CC56377" s="2"/>
    </row>
    <row r="56378" spans="81:81">
      <c r="CC56378" s="2"/>
    </row>
    <row r="56379" spans="81:81">
      <c r="CC56379" s="2"/>
    </row>
    <row r="56380" spans="81:81">
      <c r="CC56380" s="2"/>
    </row>
    <row r="56381" spans="81:81">
      <c r="CC56381" s="2"/>
    </row>
    <row r="56382" spans="81:81">
      <c r="CC56382" s="2"/>
    </row>
    <row r="56383" spans="81:81">
      <c r="CC56383" s="2"/>
    </row>
    <row r="56384" spans="81:81">
      <c r="CC56384" s="2"/>
    </row>
    <row r="56385" spans="81:81">
      <c r="CC56385" s="2"/>
    </row>
    <row r="56386" spans="81:81">
      <c r="CC56386" s="2"/>
    </row>
    <row r="56387" spans="81:81">
      <c r="CC56387" s="2"/>
    </row>
    <row r="56388" spans="81:81">
      <c r="CC56388" s="2"/>
    </row>
    <row r="56389" spans="81:81">
      <c r="CC56389" s="2"/>
    </row>
    <row r="56390" spans="81:81">
      <c r="CC56390" s="2"/>
    </row>
    <row r="56391" spans="81:81">
      <c r="CC56391" s="2"/>
    </row>
    <row r="56392" spans="81:81">
      <c r="CC56392" s="2"/>
    </row>
    <row r="56393" spans="81:81">
      <c r="CC56393" s="2"/>
    </row>
    <row r="56394" spans="81:81">
      <c r="CC56394" s="2"/>
    </row>
    <row r="56395" spans="81:81">
      <c r="CC56395" s="2"/>
    </row>
    <row r="56396" spans="81:81">
      <c r="CC56396" s="2"/>
    </row>
    <row r="56397" spans="81:81">
      <c r="CC56397" s="2"/>
    </row>
    <row r="56398" spans="81:81">
      <c r="CC56398" s="2"/>
    </row>
    <row r="56399" spans="81:81">
      <c r="CC56399" s="2"/>
    </row>
    <row r="56400" spans="81:81">
      <c r="CC56400" s="2"/>
    </row>
    <row r="56401" spans="81:81">
      <c r="CC56401" s="2"/>
    </row>
    <row r="56402" spans="81:81">
      <c r="CC56402" s="2"/>
    </row>
    <row r="56403" spans="81:81">
      <c r="CC56403" s="2"/>
    </row>
    <row r="56404" spans="81:81">
      <c r="CC56404" s="2"/>
    </row>
    <row r="56405" spans="81:81">
      <c r="CC56405" s="2"/>
    </row>
    <row r="56406" spans="81:81">
      <c r="CC56406" s="2"/>
    </row>
    <row r="56407" spans="81:81">
      <c r="CC56407" s="2"/>
    </row>
    <row r="56408" spans="81:81">
      <c r="CC56408" s="2"/>
    </row>
    <row r="56409" spans="81:81">
      <c r="CC56409" s="2"/>
    </row>
    <row r="56410" spans="81:81">
      <c r="CC56410" s="2"/>
    </row>
    <row r="56411" spans="81:81">
      <c r="CC56411" s="2"/>
    </row>
    <row r="56412" spans="81:81">
      <c r="CC56412" s="2"/>
    </row>
    <row r="56413" spans="81:81">
      <c r="CC56413" s="2"/>
    </row>
    <row r="56414" spans="81:81">
      <c r="CC56414" s="2"/>
    </row>
    <row r="56415" spans="81:81">
      <c r="CC56415" s="2"/>
    </row>
    <row r="56416" spans="81:81">
      <c r="CC56416" s="2"/>
    </row>
    <row r="56417" spans="81:81">
      <c r="CC56417" s="2"/>
    </row>
    <row r="56418" spans="81:81">
      <c r="CC56418" s="2"/>
    </row>
    <row r="56419" spans="81:81">
      <c r="CC56419" s="2"/>
    </row>
    <row r="56420" spans="81:81">
      <c r="CC56420" s="2"/>
    </row>
    <row r="56421" spans="81:81">
      <c r="CC56421" s="2"/>
    </row>
    <row r="56422" spans="81:81">
      <c r="CC56422" s="2"/>
    </row>
    <row r="56423" spans="81:81">
      <c r="CC56423" s="2"/>
    </row>
    <row r="56424" spans="81:81">
      <c r="CC56424" s="2"/>
    </row>
    <row r="56425" spans="81:81">
      <c r="CC56425" s="2"/>
    </row>
    <row r="56426" spans="81:81">
      <c r="CC56426" s="2"/>
    </row>
    <row r="56427" spans="81:81">
      <c r="CC56427" s="2"/>
    </row>
    <row r="56428" spans="81:81">
      <c r="CC56428" s="2"/>
    </row>
    <row r="56429" spans="81:81">
      <c r="CC56429" s="2"/>
    </row>
    <row r="56430" spans="81:81">
      <c r="CC56430" s="2"/>
    </row>
    <row r="56431" spans="81:81">
      <c r="CC56431" s="2"/>
    </row>
    <row r="56432" spans="81:81">
      <c r="CC56432" s="2"/>
    </row>
    <row r="56433" spans="81:81">
      <c r="CC56433" s="2"/>
    </row>
    <row r="56434" spans="81:81">
      <c r="CC56434" s="2"/>
    </row>
    <row r="56435" spans="81:81">
      <c r="CC56435" s="2"/>
    </row>
    <row r="56436" spans="81:81">
      <c r="CC56436" s="2"/>
    </row>
    <row r="56437" spans="81:81">
      <c r="CC56437" s="2"/>
    </row>
    <row r="56438" spans="81:81">
      <c r="CC56438" s="2"/>
    </row>
    <row r="56439" spans="81:81">
      <c r="CC56439" s="2"/>
    </row>
    <row r="56440" spans="81:81">
      <c r="CC56440" s="2"/>
    </row>
    <row r="56441" spans="81:81">
      <c r="CC56441" s="2"/>
    </row>
    <row r="56442" spans="81:81">
      <c r="CC56442" s="2"/>
    </row>
    <row r="56443" spans="81:81">
      <c r="CC56443" s="2"/>
    </row>
    <row r="56444" spans="81:81">
      <c r="CC56444" s="2"/>
    </row>
    <row r="56445" spans="81:81">
      <c r="CC56445" s="2"/>
    </row>
    <row r="56446" spans="81:81">
      <c r="CC56446" s="2"/>
    </row>
    <row r="56447" spans="81:81">
      <c r="CC56447" s="2"/>
    </row>
    <row r="56448" spans="81:81">
      <c r="CC56448" s="2"/>
    </row>
    <row r="56449" spans="81:81">
      <c r="CC56449" s="2"/>
    </row>
    <row r="56450" spans="81:81">
      <c r="CC56450" s="2"/>
    </row>
    <row r="56451" spans="81:81">
      <c r="CC56451" s="2"/>
    </row>
    <row r="56452" spans="81:81">
      <c r="CC56452" s="2"/>
    </row>
    <row r="56453" spans="81:81">
      <c r="CC56453" s="2"/>
    </row>
    <row r="56454" spans="81:81">
      <c r="CC56454" s="2"/>
    </row>
    <row r="56455" spans="81:81">
      <c r="CC56455" s="2"/>
    </row>
    <row r="56456" spans="81:81">
      <c r="CC56456" s="2"/>
    </row>
    <row r="56457" spans="81:81">
      <c r="CC56457" s="2"/>
    </row>
    <row r="56458" spans="81:81">
      <c r="CC56458" s="2"/>
    </row>
    <row r="56459" spans="81:81">
      <c r="CC56459" s="2"/>
    </row>
    <row r="56460" spans="81:81">
      <c r="CC56460" s="2"/>
    </row>
    <row r="56461" spans="81:81">
      <c r="CC56461" s="2"/>
    </row>
    <row r="56462" spans="81:81">
      <c r="CC56462" s="2"/>
    </row>
    <row r="56463" spans="81:81">
      <c r="CC56463" s="2"/>
    </row>
    <row r="56464" spans="81:81">
      <c r="CC56464" s="2"/>
    </row>
    <row r="56465" spans="81:81">
      <c r="CC56465" s="2"/>
    </row>
    <row r="56466" spans="81:81">
      <c r="CC56466" s="2"/>
    </row>
    <row r="56467" spans="81:81">
      <c r="CC56467" s="2"/>
    </row>
    <row r="56468" spans="81:81">
      <c r="CC56468" s="2"/>
    </row>
    <row r="56469" spans="81:81">
      <c r="CC56469" s="2"/>
    </row>
    <row r="56470" spans="81:81">
      <c r="CC56470" s="2"/>
    </row>
    <row r="56471" spans="81:81">
      <c r="CC56471" s="2"/>
    </row>
    <row r="56472" spans="81:81">
      <c r="CC56472" s="2"/>
    </row>
    <row r="56473" spans="81:81">
      <c r="CC56473" s="2"/>
    </row>
    <row r="56474" spans="81:81">
      <c r="CC56474" s="2"/>
    </row>
    <row r="56475" spans="81:81">
      <c r="CC56475" s="2"/>
    </row>
    <row r="56476" spans="81:81">
      <c r="CC56476" s="2"/>
    </row>
    <row r="56477" spans="81:81">
      <c r="CC56477" s="2"/>
    </row>
    <row r="56478" spans="81:81">
      <c r="CC56478" s="2"/>
    </row>
    <row r="56479" spans="81:81">
      <c r="CC56479" s="2"/>
    </row>
    <row r="56480" spans="81:81">
      <c r="CC56480" s="2"/>
    </row>
    <row r="56481" spans="81:81">
      <c r="CC56481" s="2"/>
    </row>
    <row r="56482" spans="81:81">
      <c r="CC56482" s="2"/>
    </row>
    <row r="56483" spans="81:81">
      <c r="CC56483" s="2"/>
    </row>
    <row r="56484" spans="81:81">
      <c r="CC56484" s="2"/>
    </row>
    <row r="56485" spans="81:81">
      <c r="CC56485" s="2"/>
    </row>
    <row r="56486" spans="81:81">
      <c r="CC56486" s="2"/>
    </row>
    <row r="56487" spans="81:81">
      <c r="CC56487" s="2"/>
    </row>
    <row r="56488" spans="81:81">
      <c r="CC56488" s="2"/>
    </row>
    <row r="56489" spans="81:81">
      <c r="CC56489" s="2"/>
    </row>
    <row r="56490" spans="81:81">
      <c r="CC56490" s="2"/>
    </row>
    <row r="56491" spans="81:81">
      <c r="CC56491" s="2"/>
    </row>
    <row r="56492" spans="81:81">
      <c r="CC56492" s="2"/>
    </row>
    <row r="56493" spans="81:81">
      <c r="CC56493" s="2"/>
    </row>
    <row r="56494" spans="81:81">
      <c r="CC56494" s="2"/>
    </row>
    <row r="56495" spans="81:81">
      <c r="CC56495" s="2"/>
    </row>
    <row r="56496" spans="81:81">
      <c r="CC56496" s="2"/>
    </row>
    <row r="56497" spans="81:81">
      <c r="CC56497" s="2"/>
    </row>
    <row r="56498" spans="81:81">
      <c r="CC56498" s="2"/>
    </row>
    <row r="56499" spans="81:81">
      <c r="CC56499" s="2"/>
    </row>
    <row r="56500" spans="81:81">
      <c r="CC56500" s="2"/>
    </row>
    <row r="56501" spans="81:81">
      <c r="CC56501" s="2"/>
    </row>
    <row r="56502" spans="81:81">
      <c r="CC56502" s="2"/>
    </row>
    <row r="56503" spans="81:81">
      <c r="CC56503" s="2"/>
    </row>
    <row r="56504" spans="81:81">
      <c r="CC56504" s="2"/>
    </row>
    <row r="56505" spans="81:81">
      <c r="CC56505" s="2"/>
    </row>
    <row r="56506" spans="81:81">
      <c r="CC56506" s="2"/>
    </row>
    <row r="56507" spans="81:81">
      <c r="CC56507" s="2"/>
    </row>
    <row r="56508" spans="81:81">
      <c r="CC56508" s="2"/>
    </row>
    <row r="56509" spans="81:81">
      <c r="CC56509" s="2"/>
    </row>
    <row r="56510" spans="81:81">
      <c r="CC56510" s="2"/>
    </row>
    <row r="56511" spans="81:81">
      <c r="CC56511" s="2"/>
    </row>
    <row r="56512" spans="81:81">
      <c r="CC56512" s="2"/>
    </row>
    <row r="56513" spans="81:81">
      <c r="CC56513" s="2"/>
    </row>
    <row r="56514" spans="81:81">
      <c r="CC56514" s="2"/>
    </row>
    <row r="56515" spans="81:81">
      <c r="CC56515" s="2"/>
    </row>
    <row r="56516" spans="81:81">
      <c r="CC56516" s="2"/>
    </row>
    <row r="56517" spans="81:81">
      <c r="CC56517" s="2"/>
    </row>
    <row r="56518" spans="81:81">
      <c r="CC56518" s="2"/>
    </row>
    <row r="56519" spans="81:81">
      <c r="CC56519" s="2"/>
    </row>
    <row r="56520" spans="81:81">
      <c r="CC56520" s="2"/>
    </row>
    <row r="56521" spans="81:81">
      <c r="CC56521" s="2"/>
    </row>
    <row r="56522" spans="81:81">
      <c r="CC56522" s="2"/>
    </row>
    <row r="56523" spans="81:81">
      <c r="CC56523" s="2"/>
    </row>
    <row r="56524" spans="81:81">
      <c r="CC56524" s="2"/>
    </row>
    <row r="56525" spans="81:81">
      <c r="CC56525" s="2"/>
    </row>
    <row r="56526" spans="81:81">
      <c r="CC56526" s="2"/>
    </row>
    <row r="56527" spans="81:81">
      <c r="CC56527" s="2"/>
    </row>
    <row r="56528" spans="81:81">
      <c r="CC56528" s="2"/>
    </row>
    <row r="56529" spans="81:81">
      <c r="CC56529" s="2"/>
    </row>
    <row r="56530" spans="81:81">
      <c r="CC56530" s="2"/>
    </row>
    <row r="56531" spans="81:81">
      <c r="CC56531" s="2"/>
    </row>
    <row r="56532" spans="81:81">
      <c r="CC56532" s="2"/>
    </row>
    <row r="56533" spans="81:81">
      <c r="CC56533" s="2"/>
    </row>
    <row r="56534" spans="81:81">
      <c r="CC56534" s="2"/>
    </row>
    <row r="56535" spans="81:81">
      <c r="CC56535" s="2"/>
    </row>
    <row r="56536" spans="81:81">
      <c r="CC56536" s="2"/>
    </row>
    <row r="56537" spans="81:81">
      <c r="CC56537" s="2"/>
    </row>
    <row r="56538" spans="81:81">
      <c r="CC56538" s="2"/>
    </row>
    <row r="56539" spans="81:81">
      <c r="CC56539" s="2"/>
    </row>
    <row r="56540" spans="81:81">
      <c r="CC56540" s="2"/>
    </row>
    <row r="56541" spans="81:81">
      <c r="CC56541" s="2"/>
    </row>
    <row r="56542" spans="81:81">
      <c r="CC56542" s="2"/>
    </row>
    <row r="56543" spans="81:81">
      <c r="CC56543" s="2"/>
    </row>
    <row r="56544" spans="81:81">
      <c r="CC56544" s="2"/>
    </row>
    <row r="56545" spans="81:81">
      <c r="CC56545" s="2"/>
    </row>
    <row r="56546" spans="81:81">
      <c r="CC56546" s="2"/>
    </row>
    <row r="56547" spans="81:81">
      <c r="CC56547" s="2"/>
    </row>
    <row r="56548" spans="81:81">
      <c r="CC56548" s="2"/>
    </row>
    <row r="56549" spans="81:81">
      <c r="CC56549" s="2"/>
    </row>
    <row r="56550" spans="81:81">
      <c r="CC56550" s="2"/>
    </row>
    <row r="56551" spans="81:81">
      <c r="CC56551" s="2"/>
    </row>
    <row r="56552" spans="81:81">
      <c r="CC56552" s="2"/>
    </row>
    <row r="56553" spans="81:81">
      <c r="CC56553" s="2"/>
    </row>
    <row r="56554" spans="81:81">
      <c r="CC56554" s="2"/>
    </row>
    <row r="56555" spans="81:81">
      <c r="CC56555" s="2"/>
    </row>
    <row r="56556" spans="81:81">
      <c r="CC56556" s="2"/>
    </row>
    <row r="56557" spans="81:81">
      <c r="CC56557" s="2"/>
    </row>
    <row r="56558" spans="81:81">
      <c r="CC56558" s="2"/>
    </row>
    <row r="56559" spans="81:81">
      <c r="CC56559" s="2"/>
    </row>
    <row r="56560" spans="81:81">
      <c r="CC56560" s="2"/>
    </row>
    <row r="56561" spans="81:81">
      <c r="CC56561" s="2"/>
    </row>
    <row r="56562" spans="81:81">
      <c r="CC56562" s="2"/>
    </row>
    <row r="56563" spans="81:81">
      <c r="CC56563" s="2"/>
    </row>
    <row r="56564" spans="81:81">
      <c r="CC56564" s="2"/>
    </row>
    <row r="56565" spans="81:81">
      <c r="CC56565" s="2"/>
    </row>
    <row r="56566" spans="81:81">
      <c r="CC56566" s="2"/>
    </row>
    <row r="56567" spans="81:81">
      <c r="CC56567" s="2"/>
    </row>
    <row r="56568" spans="81:81">
      <c r="CC56568" s="2"/>
    </row>
    <row r="56569" spans="81:81">
      <c r="CC56569" s="2"/>
    </row>
    <row r="56570" spans="81:81">
      <c r="CC56570" s="2"/>
    </row>
    <row r="56571" spans="81:81">
      <c r="CC56571" s="2"/>
    </row>
    <row r="56572" spans="81:81">
      <c r="CC56572" s="2"/>
    </row>
    <row r="56573" spans="81:81">
      <c r="CC56573" s="2"/>
    </row>
    <row r="56574" spans="81:81">
      <c r="CC56574" s="2"/>
    </row>
    <row r="56575" spans="81:81">
      <c r="CC56575" s="2"/>
    </row>
    <row r="56576" spans="81:81">
      <c r="CC56576" s="2"/>
    </row>
    <row r="56577" spans="81:81">
      <c r="CC56577" s="2"/>
    </row>
    <row r="56578" spans="81:81">
      <c r="CC56578" s="2"/>
    </row>
    <row r="56579" spans="81:81">
      <c r="CC56579" s="2"/>
    </row>
    <row r="56580" spans="81:81">
      <c r="CC56580" s="2"/>
    </row>
    <row r="56581" spans="81:81">
      <c r="CC56581" s="2"/>
    </row>
    <row r="56582" spans="81:81">
      <c r="CC56582" s="2"/>
    </row>
    <row r="56583" spans="81:81">
      <c r="CC56583" s="2"/>
    </row>
    <row r="56584" spans="81:81">
      <c r="CC56584" s="2"/>
    </row>
    <row r="56585" spans="81:81">
      <c r="CC56585" s="2"/>
    </row>
    <row r="56586" spans="81:81">
      <c r="CC56586" s="2"/>
    </row>
    <row r="56587" spans="81:81">
      <c r="CC56587" s="2"/>
    </row>
    <row r="56588" spans="81:81">
      <c r="CC56588" s="2"/>
    </row>
    <row r="56589" spans="81:81">
      <c r="CC56589" s="2"/>
    </row>
    <row r="56590" spans="81:81">
      <c r="CC56590" s="2"/>
    </row>
    <row r="56591" spans="81:81">
      <c r="CC56591" s="2"/>
    </row>
    <row r="56592" spans="81:81">
      <c r="CC56592" s="2"/>
    </row>
    <row r="56593" spans="81:81">
      <c r="CC56593" s="2"/>
    </row>
    <row r="56594" spans="81:81">
      <c r="CC56594" s="2"/>
    </row>
    <row r="56595" spans="81:81">
      <c r="CC56595" s="2"/>
    </row>
    <row r="56596" spans="81:81">
      <c r="CC56596" s="2"/>
    </row>
    <row r="56597" spans="81:81">
      <c r="CC56597" s="2"/>
    </row>
    <row r="56598" spans="81:81">
      <c r="CC56598" s="2"/>
    </row>
    <row r="56599" spans="81:81">
      <c r="CC56599" s="2"/>
    </row>
    <row r="56600" spans="81:81">
      <c r="CC56600" s="2"/>
    </row>
    <row r="56601" spans="81:81">
      <c r="CC56601" s="2"/>
    </row>
    <row r="56602" spans="81:81">
      <c r="CC56602" s="2"/>
    </row>
    <row r="56603" spans="81:81">
      <c r="CC56603" s="2"/>
    </row>
    <row r="56604" spans="81:81">
      <c r="CC56604" s="2"/>
    </row>
    <row r="56605" spans="81:81">
      <c r="CC56605" s="2"/>
    </row>
    <row r="56606" spans="81:81">
      <c r="CC56606" s="2"/>
    </row>
    <row r="56607" spans="81:81">
      <c r="CC56607" s="2"/>
    </row>
    <row r="56608" spans="81:81">
      <c r="CC56608" s="2"/>
    </row>
    <row r="56609" spans="81:81">
      <c r="CC56609" s="2"/>
    </row>
    <row r="56610" spans="81:81">
      <c r="CC56610" s="2"/>
    </row>
    <row r="56611" spans="81:81">
      <c r="CC56611" s="2"/>
    </row>
    <row r="56612" spans="81:81">
      <c r="CC56612" s="2"/>
    </row>
    <row r="56613" spans="81:81">
      <c r="CC56613" s="2"/>
    </row>
    <row r="56614" spans="81:81">
      <c r="CC56614" s="2"/>
    </row>
    <row r="56615" spans="81:81">
      <c r="CC56615" s="2"/>
    </row>
    <row r="56616" spans="81:81">
      <c r="CC56616" s="2"/>
    </row>
    <row r="56617" spans="81:81">
      <c r="CC56617" s="2"/>
    </row>
    <row r="56618" spans="81:81">
      <c r="CC56618" s="2"/>
    </row>
    <row r="56619" spans="81:81">
      <c r="CC56619" s="2"/>
    </row>
    <row r="56620" spans="81:81">
      <c r="CC56620" s="2"/>
    </row>
    <row r="56621" spans="81:81">
      <c r="CC56621" s="2"/>
    </row>
    <row r="56622" spans="81:81">
      <c r="CC56622" s="2"/>
    </row>
    <row r="56623" spans="81:81">
      <c r="CC56623" s="2"/>
    </row>
    <row r="56624" spans="81:81">
      <c r="CC56624" s="2"/>
    </row>
    <row r="56625" spans="81:81">
      <c r="CC56625" s="2"/>
    </row>
    <row r="56626" spans="81:81">
      <c r="CC56626" s="2"/>
    </row>
    <row r="56627" spans="81:81">
      <c r="CC56627" s="2"/>
    </row>
    <row r="56628" spans="81:81">
      <c r="CC56628" s="2"/>
    </row>
    <row r="56629" spans="81:81">
      <c r="CC56629" s="2"/>
    </row>
    <row r="56630" spans="81:81">
      <c r="CC56630" s="2"/>
    </row>
    <row r="56631" spans="81:81">
      <c r="CC56631" s="2"/>
    </row>
    <row r="56632" spans="81:81">
      <c r="CC56632" s="2"/>
    </row>
    <row r="56633" spans="81:81">
      <c r="CC56633" s="2"/>
    </row>
    <row r="56634" spans="81:81">
      <c r="CC56634" s="2"/>
    </row>
    <row r="56635" spans="81:81">
      <c r="CC56635" s="2"/>
    </row>
    <row r="56636" spans="81:81">
      <c r="CC56636" s="2"/>
    </row>
    <row r="56637" spans="81:81">
      <c r="CC56637" s="2"/>
    </row>
    <row r="56638" spans="81:81">
      <c r="CC56638" s="2"/>
    </row>
    <row r="56639" spans="81:81">
      <c r="CC56639" s="2"/>
    </row>
    <row r="56640" spans="81:81">
      <c r="CC56640" s="2"/>
    </row>
    <row r="56641" spans="81:81">
      <c r="CC56641" s="2"/>
    </row>
    <row r="56642" spans="81:81">
      <c r="CC56642" s="2"/>
    </row>
    <row r="56643" spans="81:81">
      <c r="CC56643" s="2"/>
    </row>
    <row r="56644" spans="81:81">
      <c r="CC56644" s="2"/>
    </row>
    <row r="56645" spans="81:81">
      <c r="CC56645" s="2"/>
    </row>
    <row r="56646" spans="81:81">
      <c r="CC56646" s="2"/>
    </row>
    <row r="56647" spans="81:81">
      <c r="CC56647" s="2"/>
    </row>
    <row r="56648" spans="81:81">
      <c r="CC56648" s="2"/>
    </row>
    <row r="56649" spans="81:81">
      <c r="CC56649" s="2"/>
    </row>
    <row r="56650" spans="81:81">
      <c r="CC56650" s="2"/>
    </row>
    <row r="56651" spans="81:81">
      <c r="CC56651" s="2"/>
    </row>
    <row r="56652" spans="81:81">
      <c r="CC56652" s="2"/>
    </row>
    <row r="56653" spans="81:81">
      <c r="CC56653" s="2"/>
    </row>
    <row r="56654" spans="81:81">
      <c r="CC56654" s="2"/>
    </row>
    <row r="56655" spans="81:81">
      <c r="CC56655" s="2"/>
    </row>
    <row r="56656" spans="81:81">
      <c r="CC56656" s="2"/>
    </row>
    <row r="56657" spans="81:81">
      <c r="CC56657" s="2"/>
    </row>
    <row r="56658" spans="81:81">
      <c r="CC56658" s="2"/>
    </row>
    <row r="56659" spans="81:81">
      <c r="CC56659" s="2"/>
    </row>
    <row r="56660" spans="81:81">
      <c r="CC56660" s="2"/>
    </row>
    <row r="56661" spans="81:81">
      <c r="CC56661" s="2"/>
    </row>
    <row r="56662" spans="81:81">
      <c r="CC56662" s="2"/>
    </row>
    <row r="56663" spans="81:81">
      <c r="CC56663" s="2"/>
    </row>
    <row r="56664" spans="81:81">
      <c r="CC56664" s="2"/>
    </row>
    <row r="56665" spans="81:81">
      <c r="CC56665" s="2"/>
    </row>
    <row r="56666" spans="81:81">
      <c r="CC56666" s="2"/>
    </row>
    <row r="56667" spans="81:81">
      <c r="CC56667" s="2"/>
    </row>
    <row r="56668" spans="81:81">
      <c r="CC56668" s="2"/>
    </row>
    <row r="56669" spans="81:81">
      <c r="CC56669" s="2"/>
    </row>
    <row r="56670" spans="81:81">
      <c r="CC56670" s="2"/>
    </row>
    <row r="56671" spans="81:81">
      <c r="CC56671" s="2"/>
    </row>
    <row r="56672" spans="81:81">
      <c r="CC56672" s="2"/>
    </row>
    <row r="56673" spans="81:81">
      <c r="CC56673" s="2"/>
    </row>
    <row r="56674" spans="81:81">
      <c r="CC56674" s="2"/>
    </row>
    <row r="56675" spans="81:81">
      <c r="CC56675" s="2"/>
    </row>
    <row r="56676" spans="81:81">
      <c r="CC56676" s="2"/>
    </row>
    <row r="56677" spans="81:81">
      <c r="CC56677" s="2"/>
    </row>
    <row r="56678" spans="81:81">
      <c r="CC56678" s="2"/>
    </row>
    <row r="56679" spans="81:81">
      <c r="CC56679" s="2"/>
    </row>
    <row r="56680" spans="81:81">
      <c r="CC56680" s="2"/>
    </row>
    <row r="56681" spans="81:81">
      <c r="CC56681" s="2"/>
    </row>
    <row r="56682" spans="81:81">
      <c r="CC56682" s="2"/>
    </row>
    <row r="56683" spans="81:81">
      <c r="CC56683" s="2"/>
    </row>
    <row r="56684" spans="81:81">
      <c r="CC56684" s="2"/>
    </row>
    <row r="56685" spans="81:81">
      <c r="CC56685" s="2"/>
    </row>
    <row r="56686" spans="81:81">
      <c r="CC56686" s="2"/>
    </row>
    <row r="56687" spans="81:81">
      <c r="CC56687" s="2"/>
    </row>
    <row r="56688" spans="81:81">
      <c r="CC56688" s="2"/>
    </row>
    <row r="56689" spans="81:81">
      <c r="CC56689" s="2"/>
    </row>
    <row r="56690" spans="81:81">
      <c r="CC56690" s="2"/>
    </row>
    <row r="56691" spans="81:81">
      <c r="CC56691" s="2"/>
    </row>
    <row r="56692" spans="81:81">
      <c r="CC56692" s="2"/>
    </row>
    <row r="56693" spans="81:81">
      <c r="CC56693" s="2"/>
    </row>
    <row r="56694" spans="81:81">
      <c r="CC56694" s="2"/>
    </row>
    <row r="56695" spans="81:81">
      <c r="CC56695" s="2"/>
    </row>
    <row r="56696" spans="81:81">
      <c r="CC56696" s="2"/>
    </row>
    <row r="56697" spans="81:81">
      <c r="CC56697" s="2"/>
    </row>
    <row r="56698" spans="81:81">
      <c r="CC56698" s="2"/>
    </row>
    <row r="56699" spans="81:81">
      <c r="CC56699" s="2"/>
    </row>
    <row r="56700" spans="81:81">
      <c r="CC56700" s="2"/>
    </row>
    <row r="56701" spans="81:81">
      <c r="CC56701" s="2"/>
    </row>
    <row r="56702" spans="81:81">
      <c r="CC56702" s="2"/>
    </row>
    <row r="56703" spans="81:81">
      <c r="CC56703" s="2"/>
    </row>
    <row r="56704" spans="81:81">
      <c r="CC56704" s="2"/>
    </row>
    <row r="56705" spans="81:81">
      <c r="CC56705" s="2"/>
    </row>
    <row r="56706" spans="81:81">
      <c r="CC56706" s="2"/>
    </row>
    <row r="56707" spans="81:81">
      <c r="CC56707" s="2"/>
    </row>
    <row r="56708" spans="81:81">
      <c r="CC56708" s="2"/>
    </row>
    <row r="56709" spans="81:81">
      <c r="CC56709" s="2"/>
    </row>
    <row r="56710" spans="81:81">
      <c r="CC56710" s="2"/>
    </row>
    <row r="56711" spans="81:81">
      <c r="CC56711" s="2"/>
    </row>
    <row r="56712" spans="81:81">
      <c r="CC56712" s="2"/>
    </row>
    <row r="56713" spans="81:81">
      <c r="CC56713" s="2"/>
    </row>
    <row r="56714" spans="81:81">
      <c r="CC56714" s="2"/>
    </row>
    <row r="56715" spans="81:81">
      <c r="CC56715" s="2"/>
    </row>
    <row r="56716" spans="81:81">
      <c r="CC56716" s="2"/>
    </row>
    <row r="56717" spans="81:81">
      <c r="CC56717" s="2"/>
    </row>
    <row r="56718" spans="81:81">
      <c r="CC56718" s="2"/>
    </row>
    <row r="56719" spans="81:81">
      <c r="CC56719" s="2"/>
    </row>
    <row r="56720" spans="81:81">
      <c r="CC56720" s="2"/>
    </row>
    <row r="56721" spans="81:81">
      <c r="CC56721" s="2"/>
    </row>
    <row r="56722" spans="81:81">
      <c r="CC56722" s="2"/>
    </row>
    <row r="56723" spans="81:81">
      <c r="CC56723" s="2"/>
    </row>
    <row r="56724" spans="81:81">
      <c r="CC56724" s="2"/>
    </row>
    <row r="56725" spans="81:81">
      <c r="CC56725" s="2"/>
    </row>
    <row r="56726" spans="81:81">
      <c r="CC56726" s="2"/>
    </row>
    <row r="56727" spans="81:81">
      <c r="CC56727" s="2"/>
    </row>
    <row r="56728" spans="81:81">
      <c r="CC56728" s="2"/>
    </row>
    <row r="56729" spans="81:81">
      <c r="CC56729" s="2"/>
    </row>
    <row r="56730" spans="81:81">
      <c r="CC56730" s="2"/>
    </row>
    <row r="56731" spans="81:81">
      <c r="CC56731" s="2"/>
    </row>
    <row r="56732" spans="81:81">
      <c r="CC56732" s="2"/>
    </row>
    <row r="56733" spans="81:81">
      <c r="CC56733" s="2"/>
    </row>
    <row r="56734" spans="81:81">
      <c r="CC56734" s="2"/>
    </row>
    <row r="56735" spans="81:81">
      <c r="CC56735" s="2"/>
    </row>
    <row r="56736" spans="81:81">
      <c r="CC56736" s="2"/>
    </row>
    <row r="56737" spans="81:81">
      <c r="CC56737" s="2"/>
    </row>
    <row r="56738" spans="81:81">
      <c r="CC56738" s="2"/>
    </row>
    <row r="56739" spans="81:81">
      <c r="CC56739" s="2"/>
    </row>
    <row r="56740" spans="81:81">
      <c r="CC56740" s="2"/>
    </row>
    <row r="56741" spans="81:81">
      <c r="CC56741" s="2"/>
    </row>
    <row r="56742" spans="81:81">
      <c r="CC56742" s="2"/>
    </row>
    <row r="56743" spans="81:81">
      <c r="CC56743" s="2"/>
    </row>
    <row r="56744" spans="81:81">
      <c r="CC56744" s="2"/>
    </row>
    <row r="56745" spans="81:81">
      <c r="CC56745" s="2"/>
    </row>
    <row r="56746" spans="81:81">
      <c r="CC56746" s="2"/>
    </row>
    <row r="56747" spans="81:81">
      <c r="CC56747" s="2"/>
    </row>
    <row r="56748" spans="81:81">
      <c r="CC56748" s="2"/>
    </row>
    <row r="56749" spans="81:81">
      <c r="CC56749" s="2"/>
    </row>
    <row r="56750" spans="81:81">
      <c r="CC56750" s="2"/>
    </row>
    <row r="56751" spans="81:81">
      <c r="CC56751" s="2"/>
    </row>
    <row r="56752" spans="81:81">
      <c r="CC56752" s="2"/>
    </row>
    <row r="56753" spans="81:81">
      <c r="CC56753" s="2"/>
    </row>
    <row r="56754" spans="81:81">
      <c r="CC56754" s="2"/>
    </row>
    <row r="56755" spans="81:81">
      <c r="CC56755" s="2"/>
    </row>
    <row r="56756" spans="81:81">
      <c r="CC56756" s="2"/>
    </row>
    <row r="56757" spans="81:81">
      <c r="CC56757" s="2"/>
    </row>
    <row r="56758" spans="81:81">
      <c r="CC56758" s="2"/>
    </row>
    <row r="56759" spans="81:81">
      <c r="CC56759" s="2"/>
    </row>
    <row r="56760" spans="81:81">
      <c r="CC56760" s="2"/>
    </row>
    <row r="56761" spans="81:81">
      <c r="CC56761" s="2"/>
    </row>
    <row r="56762" spans="81:81">
      <c r="CC56762" s="2"/>
    </row>
    <row r="56763" spans="81:81">
      <c r="CC56763" s="2"/>
    </row>
    <row r="56764" spans="81:81">
      <c r="CC56764" s="2"/>
    </row>
    <row r="56765" spans="81:81">
      <c r="CC56765" s="2"/>
    </row>
    <row r="56766" spans="81:81">
      <c r="CC56766" s="2"/>
    </row>
    <row r="56767" spans="81:81">
      <c r="CC56767" s="2"/>
    </row>
    <row r="56768" spans="81:81">
      <c r="CC56768" s="2"/>
    </row>
    <row r="56769" spans="81:81">
      <c r="CC56769" s="2"/>
    </row>
    <row r="56770" spans="81:81">
      <c r="CC56770" s="2"/>
    </row>
    <row r="56771" spans="81:81">
      <c r="CC56771" s="2"/>
    </row>
    <row r="56772" spans="81:81">
      <c r="CC56772" s="2"/>
    </row>
    <row r="56773" spans="81:81">
      <c r="CC56773" s="2"/>
    </row>
    <row r="56774" spans="81:81">
      <c r="CC56774" s="2"/>
    </row>
    <row r="56775" spans="81:81">
      <c r="CC56775" s="2"/>
    </row>
    <row r="56776" spans="81:81">
      <c r="CC56776" s="2"/>
    </row>
    <row r="56777" spans="81:81">
      <c r="CC56777" s="2"/>
    </row>
    <row r="56778" spans="81:81">
      <c r="CC56778" s="2"/>
    </row>
    <row r="56779" spans="81:81">
      <c r="CC56779" s="2"/>
    </row>
    <row r="56780" spans="81:81">
      <c r="CC56780" s="2"/>
    </row>
    <row r="56781" spans="81:81">
      <c r="CC56781" s="2"/>
    </row>
    <row r="56782" spans="81:81">
      <c r="CC56782" s="2"/>
    </row>
    <row r="56783" spans="81:81">
      <c r="CC56783" s="2"/>
    </row>
    <row r="56784" spans="81:81">
      <c r="CC56784" s="2"/>
    </row>
    <row r="56785" spans="81:81">
      <c r="CC56785" s="2"/>
    </row>
    <row r="56786" spans="81:81">
      <c r="CC56786" s="2"/>
    </row>
    <row r="56787" spans="81:81">
      <c r="CC56787" s="2"/>
    </row>
    <row r="56788" spans="81:81">
      <c r="CC56788" s="2"/>
    </row>
    <row r="56789" spans="81:81">
      <c r="CC56789" s="2"/>
    </row>
    <row r="56790" spans="81:81">
      <c r="CC56790" s="2"/>
    </row>
    <row r="56791" spans="81:81">
      <c r="CC56791" s="2"/>
    </row>
    <row r="56792" spans="81:81">
      <c r="CC56792" s="2"/>
    </row>
    <row r="56793" spans="81:81">
      <c r="CC56793" s="2"/>
    </row>
    <row r="56794" spans="81:81">
      <c r="CC56794" s="2"/>
    </row>
    <row r="56795" spans="81:81">
      <c r="CC56795" s="2"/>
    </row>
    <row r="56796" spans="81:81">
      <c r="CC56796" s="2"/>
    </row>
    <row r="56797" spans="81:81">
      <c r="CC56797" s="2"/>
    </row>
    <row r="56798" spans="81:81">
      <c r="CC56798" s="2"/>
    </row>
    <row r="56799" spans="81:81">
      <c r="CC56799" s="2"/>
    </row>
    <row r="56800" spans="81:81">
      <c r="CC56800" s="2"/>
    </row>
    <row r="56801" spans="81:81">
      <c r="CC56801" s="2"/>
    </row>
    <row r="56802" spans="81:81">
      <c r="CC56802" s="2"/>
    </row>
    <row r="56803" spans="81:81">
      <c r="CC56803" s="2"/>
    </row>
    <row r="56804" spans="81:81">
      <c r="CC56804" s="2"/>
    </row>
    <row r="56805" spans="81:81">
      <c r="CC56805" s="2"/>
    </row>
    <row r="56806" spans="81:81">
      <c r="CC56806" s="2"/>
    </row>
    <row r="56807" spans="81:81">
      <c r="CC56807" s="2"/>
    </row>
    <row r="56808" spans="81:81">
      <c r="CC56808" s="2"/>
    </row>
    <row r="56809" spans="81:81">
      <c r="CC56809" s="2"/>
    </row>
    <row r="56810" spans="81:81">
      <c r="CC56810" s="2"/>
    </row>
    <row r="56811" spans="81:81">
      <c r="CC56811" s="2"/>
    </row>
    <row r="56812" spans="81:81">
      <c r="CC56812" s="2"/>
    </row>
    <row r="56813" spans="81:81">
      <c r="CC56813" s="2"/>
    </row>
    <row r="56814" spans="81:81">
      <c r="CC56814" s="2"/>
    </row>
    <row r="56815" spans="81:81">
      <c r="CC56815" s="2"/>
    </row>
    <row r="56816" spans="81:81">
      <c r="CC56816" s="2"/>
    </row>
    <row r="56817" spans="81:81">
      <c r="CC56817" s="2"/>
    </row>
    <row r="56818" spans="81:81">
      <c r="CC56818" s="2"/>
    </row>
    <row r="56819" spans="81:81">
      <c r="CC56819" s="2"/>
    </row>
    <row r="56820" spans="81:81">
      <c r="CC56820" s="2"/>
    </row>
    <row r="56821" spans="81:81">
      <c r="CC56821" s="2"/>
    </row>
    <row r="56822" spans="81:81">
      <c r="CC56822" s="2"/>
    </row>
    <row r="56823" spans="81:81">
      <c r="CC56823" s="2"/>
    </row>
    <row r="56824" spans="81:81">
      <c r="CC56824" s="2"/>
    </row>
    <row r="56825" spans="81:81">
      <c r="CC56825" s="2"/>
    </row>
    <row r="56826" spans="81:81">
      <c r="CC56826" s="2"/>
    </row>
    <row r="56827" spans="81:81">
      <c r="CC56827" s="2"/>
    </row>
    <row r="56828" spans="81:81">
      <c r="CC56828" s="2"/>
    </row>
    <row r="56829" spans="81:81">
      <c r="CC56829" s="2"/>
    </row>
    <row r="56830" spans="81:81">
      <c r="CC56830" s="2"/>
    </row>
    <row r="56831" spans="81:81">
      <c r="CC56831" s="2"/>
    </row>
    <row r="56832" spans="81:81">
      <c r="CC56832" s="2"/>
    </row>
    <row r="56833" spans="81:81">
      <c r="CC56833" s="2"/>
    </row>
    <row r="56834" spans="81:81">
      <c r="CC56834" s="2"/>
    </row>
    <row r="56835" spans="81:81">
      <c r="CC56835" s="2"/>
    </row>
    <row r="56836" spans="81:81">
      <c r="CC56836" s="2"/>
    </row>
    <row r="56837" spans="81:81">
      <c r="CC56837" s="2"/>
    </row>
    <row r="56838" spans="81:81">
      <c r="CC56838" s="2"/>
    </row>
    <row r="56839" spans="81:81">
      <c r="CC56839" s="2"/>
    </row>
    <row r="56840" spans="81:81">
      <c r="CC56840" s="2"/>
    </row>
    <row r="56841" spans="81:81">
      <c r="CC56841" s="2"/>
    </row>
    <row r="56842" spans="81:81">
      <c r="CC56842" s="2"/>
    </row>
    <row r="56843" spans="81:81">
      <c r="CC56843" s="2"/>
    </row>
    <row r="56844" spans="81:81">
      <c r="CC56844" s="2"/>
    </row>
    <row r="56845" spans="81:81">
      <c r="CC56845" s="2"/>
    </row>
    <row r="56846" spans="81:81">
      <c r="CC56846" s="2"/>
    </row>
    <row r="56847" spans="81:81">
      <c r="CC56847" s="2"/>
    </row>
    <row r="56848" spans="81:81">
      <c r="CC56848" s="2"/>
    </row>
    <row r="56849" spans="81:81">
      <c r="CC56849" s="2"/>
    </row>
    <row r="56850" spans="81:81">
      <c r="CC56850" s="2"/>
    </row>
    <row r="56851" spans="81:81">
      <c r="CC56851" s="2"/>
    </row>
    <row r="56852" spans="81:81">
      <c r="CC56852" s="2"/>
    </row>
    <row r="56853" spans="81:81">
      <c r="CC56853" s="2"/>
    </row>
    <row r="56854" spans="81:81">
      <c r="CC56854" s="2"/>
    </row>
    <row r="56855" spans="81:81">
      <c r="CC56855" s="2"/>
    </row>
    <row r="56856" spans="81:81">
      <c r="CC56856" s="2"/>
    </row>
    <row r="56857" spans="81:81">
      <c r="CC56857" s="2"/>
    </row>
    <row r="56858" spans="81:81">
      <c r="CC56858" s="2"/>
    </row>
    <row r="56859" spans="81:81">
      <c r="CC56859" s="2"/>
    </row>
    <row r="56860" spans="81:81">
      <c r="CC56860" s="2"/>
    </row>
    <row r="56861" spans="81:81">
      <c r="CC56861" s="2"/>
    </row>
    <row r="56862" spans="81:81">
      <c r="CC56862" s="2"/>
    </row>
    <row r="56863" spans="81:81">
      <c r="CC56863" s="2"/>
    </row>
    <row r="56864" spans="81:81">
      <c r="CC56864" s="2"/>
    </row>
    <row r="56865" spans="81:81">
      <c r="CC56865" s="2"/>
    </row>
    <row r="56866" spans="81:81">
      <c r="CC56866" s="2"/>
    </row>
    <row r="56867" spans="81:81">
      <c r="CC56867" s="2"/>
    </row>
    <row r="56868" spans="81:81">
      <c r="CC56868" s="2"/>
    </row>
    <row r="56869" spans="81:81">
      <c r="CC56869" s="2"/>
    </row>
    <row r="56870" spans="81:81">
      <c r="CC56870" s="2"/>
    </row>
    <row r="56871" spans="81:81">
      <c r="CC56871" s="2"/>
    </row>
    <row r="56872" spans="81:81">
      <c r="CC56872" s="2"/>
    </row>
    <row r="56873" spans="81:81">
      <c r="CC56873" s="2"/>
    </row>
    <row r="56874" spans="81:81">
      <c r="CC56874" s="2"/>
    </row>
    <row r="56875" spans="81:81">
      <c r="CC56875" s="2"/>
    </row>
    <row r="56876" spans="81:81">
      <c r="CC56876" s="2"/>
    </row>
    <row r="56877" spans="81:81">
      <c r="CC56877" s="2"/>
    </row>
    <row r="56878" spans="81:81">
      <c r="CC56878" s="2"/>
    </row>
    <row r="56879" spans="81:81">
      <c r="CC56879" s="2"/>
    </row>
    <row r="56880" spans="81:81">
      <c r="CC56880" s="2"/>
    </row>
    <row r="56881" spans="81:81">
      <c r="CC56881" s="2"/>
    </row>
    <row r="56882" spans="81:81">
      <c r="CC56882" s="2"/>
    </row>
    <row r="56883" spans="81:81">
      <c r="CC56883" s="2"/>
    </row>
    <row r="56884" spans="81:81">
      <c r="CC56884" s="2"/>
    </row>
    <row r="56885" spans="81:81">
      <c r="CC56885" s="2"/>
    </row>
    <row r="56886" spans="81:81">
      <c r="CC56886" s="2"/>
    </row>
    <row r="56887" spans="81:81">
      <c r="CC56887" s="2"/>
    </row>
    <row r="56888" spans="81:81">
      <c r="CC56888" s="2"/>
    </row>
    <row r="56889" spans="81:81">
      <c r="CC56889" s="2"/>
    </row>
    <row r="56890" spans="81:81">
      <c r="CC56890" s="2"/>
    </row>
    <row r="56891" spans="81:81">
      <c r="CC56891" s="2"/>
    </row>
    <row r="56892" spans="81:81">
      <c r="CC56892" s="2"/>
    </row>
    <row r="56893" spans="81:81">
      <c r="CC56893" s="2"/>
    </row>
    <row r="56894" spans="81:81">
      <c r="CC56894" s="2"/>
    </row>
    <row r="56895" spans="81:81">
      <c r="CC56895" s="2"/>
    </row>
    <row r="56896" spans="81:81">
      <c r="CC56896" s="2"/>
    </row>
    <row r="56897" spans="81:81">
      <c r="CC56897" s="2"/>
    </row>
    <row r="56898" spans="81:81">
      <c r="CC56898" s="2"/>
    </row>
    <row r="56899" spans="81:81">
      <c r="CC56899" s="2"/>
    </row>
    <row r="56900" spans="81:81">
      <c r="CC56900" s="2"/>
    </row>
    <row r="56901" spans="81:81">
      <c r="CC56901" s="2"/>
    </row>
    <row r="56902" spans="81:81">
      <c r="CC56902" s="2"/>
    </row>
    <row r="56903" spans="81:81">
      <c r="CC56903" s="2"/>
    </row>
    <row r="56904" spans="81:81">
      <c r="CC56904" s="2"/>
    </row>
    <row r="56905" spans="81:81">
      <c r="CC56905" s="2"/>
    </row>
    <row r="56906" spans="81:81">
      <c r="CC56906" s="2"/>
    </row>
    <row r="56907" spans="81:81">
      <c r="CC56907" s="2"/>
    </row>
    <row r="56908" spans="81:81">
      <c r="CC56908" s="2"/>
    </row>
    <row r="56909" spans="81:81">
      <c r="CC56909" s="2"/>
    </row>
    <row r="56910" spans="81:81">
      <c r="CC56910" s="2"/>
    </row>
    <row r="56911" spans="81:81">
      <c r="CC56911" s="2"/>
    </row>
    <row r="56912" spans="81:81">
      <c r="CC56912" s="2"/>
    </row>
    <row r="56913" spans="81:81">
      <c r="CC56913" s="2"/>
    </row>
    <row r="56914" spans="81:81">
      <c r="CC56914" s="2"/>
    </row>
    <row r="56915" spans="81:81">
      <c r="CC56915" s="2"/>
    </row>
    <row r="56916" spans="81:81">
      <c r="CC56916" s="2"/>
    </row>
    <row r="56917" spans="81:81">
      <c r="CC56917" s="2"/>
    </row>
    <row r="56918" spans="81:81">
      <c r="CC56918" s="2"/>
    </row>
    <row r="56919" spans="81:81">
      <c r="CC56919" s="2"/>
    </row>
    <row r="56920" spans="81:81">
      <c r="CC56920" s="2"/>
    </row>
    <row r="56921" spans="81:81">
      <c r="CC56921" s="2"/>
    </row>
    <row r="56922" spans="81:81">
      <c r="CC56922" s="2"/>
    </row>
    <row r="56923" spans="81:81">
      <c r="CC56923" s="2"/>
    </row>
    <row r="56924" spans="81:81">
      <c r="CC56924" s="2"/>
    </row>
    <row r="56925" spans="81:81">
      <c r="CC56925" s="2"/>
    </row>
    <row r="56926" spans="81:81">
      <c r="CC56926" s="2"/>
    </row>
    <row r="56927" spans="81:81">
      <c r="CC56927" s="2"/>
    </row>
    <row r="56928" spans="81:81">
      <c r="CC56928" s="2"/>
    </row>
    <row r="56929" spans="81:81">
      <c r="CC56929" s="2"/>
    </row>
    <row r="56930" spans="81:81">
      <c r="CC56930" s="2"/>
    </row>
    <row r="56931" spans="81:81">
      <c r="CC56931" s="2"/>
    </row>
    <row r="56932" spans="81:81">
      <c r="CC56932" s="2"/>
    </row>
    <row r="56933" spans="81:81">
      <c r="CC56933" s="2"/>
    </row>
    <row r="56934" spans="81:81">
      <c r="CC56934" s="2"/>
    </row>
    <row r="56935" spans="81:81">
      <c r="CC56935" s="2"/>
    </row>
    <row r="56936" spans="81:81">
      <c r="CC56936" s="2"/>
    </row>
    <row r="56937" spans="81:81">
      <c r="CC56937" s="2"/>
    </row>
    <row r="56938" spans="81:81">
      <c r="CC56938" s="2"/>
    </row>
    <row r="56939" spans="81:81">
      <c r="CC56939" s="2"/>
    </row>
    <row r="56940" spans="81:81">
      <c r="CC56940" s="2"/>
    </row>
    <row r="56941" spans="81:81">
      <c r="CC56941" s="2"/>
    </row>
    <row r="56942" spans="81:81">
      <c r="CC56942" s="2"/>
    </row>
    <row r="56943" spans="81:81">
      <c r="CC56943" s="2"/>
    </row>
    <row r="56944" spans="81:81">
      <c r="CC56944" s="2"/>
    </row>
    <row r="56945" spans="81:81">
      <c r="CC56945" s="2"/>
    </row>
    <row r="56946" spans="81:81">
      <c r="CC56946" s="2"/>
    </row>
    <row r="56947" spans="81:81">
      <c r="CC56947" s="2"/>
    </row>
    <row r="56948" spans="81:81">
      <c r="CC56948" s="2"/>
    </row>
    <row r="56949" spans="81:81">
      <c r="CC56949" s="2"/>
    </row>
    <row r="56950" spans="81:81">
      <c r="CC56950" s="2"/>
    </row>
    <row r="56951" spans="81:81">
      <c r="CC56951" s="2"/>
    </row>
    <row r="56952" spans="81:81">
      <c r="CC56952" s="2"/>
    </row>
    <row r="56953" spans="81:81">
      <c r="CC56953" s="2"/>
    </row>
    <row r="56954" spans="81:81">
      <c r="CC56954" s="2"/>
    </row>
    <row r="56955" spans="81:81">
      <c r="CC56955" s="2"/>
    </row>
    <row r="56956" spans="81:81">
      <c r="CC56956" s="2"/>
    </row>
    <row r="56957" spans="81:81">
      <c r="CC56957" s="2"/>
    </row>
    <row r="56958" spans="81:81">
      <c r="CC56958" s="2"/>
    </row>
    <row r="56959" spans="81:81">
      <c r="CC56959" s="2"/>
    </row>
    <row r="56960" spans="81:81">
      <c r="CC56960" s="2"/>
    </row>
    <row r="56961" spans="81:81">
      <c r="CC56961" s="2"/>
    </row>
    <row r="56962" spans="81:81">
      <c r="CC56962" s="2"/>
    </row>
    <row r="56963" spans="81:81">
      <c r="CC56963" s="2"/>
    </row>
    <row r="56964" spans="81:81">
      <c r="CC56964" s="2"/>
    </row>
    <row r="56965" spans="81:81">
      <c r="CC56965" s="2"/>
    </row>
    <row r="56966" spans="81:81">
      <c r="CC56966" s="2"/>
    </row>
    <row r="56967" spans="81:81">
      <c r="CC56967" s="2"/>
    </row>
    <row r="56968" spans="81:81">
      <c r="CC56968" s="2"/>
    </row>
    <row r="56969" spans="81:81">
      <c r="CC56969" s="2"/>
    </row>
    <row r="56970" spans="81:81">
      <c r="CC56970" s="2"/>
    </row>
    <row r="56971" spans="81:81">
      <c r="CC56971" s="2"/>
    </row>
    <row r="56972" spans="81:81">
      <c r="CC56972" s="2"/>
    </row>
    <row r="56973" spans="81:81">
      <c r="CC56973" s="2"/>
    </row>
    <row r="56974" spans="81:81">
      <c r="CC56974" s="2"/>
    </row>
    <row r="56975" spans="81:81">
      <c r="CC56975" s="2"/>
    </row>
    <row r="56976" spans="81:81">
      <c r="CC56976" s="2"/>
    </row>
    <row r="56977" spans="81:81">
      <c r="CC56977" s="2"/>
    </row>
    <row r="56978" spans="81:81">
      <c r="CC56978" s="2"/>
    </row>
    <row r="56979" spans="81:81">
      <c r="CC56979" s="2"/>
    </row>
    <row r="56980" spans="81:81">
      <c r="CC56980" s="2"/>
    </row>
    <row r="56981" spans="81:81">
      <c r="CC56981" s="2"/>
    </row>
    <row r="56982" spans="81:81">
      <c r="CC56982" s="2"/>
    </row>
    <row r="56983" spans="81:81">
      <c r="CC56983" s="2"/>
    </row>
    <row r="56984" spans="81:81">
      <c r="CC56984" s="2"/>
    </row>
    <row r="56985" spans="81:81">
      <c r="CC56985" s="2"/>
    </row>
    <row r="56986" spans="81:81">
      <c r="CC56986" s="2"/>
    </row>
    <row r="56987" spans="81:81">
      <c r="CC56987" s="2"/>
    </row>
    <row r="56988" spans="81:81">
      <c r="CC56988" s="2"/>
    </row>
    <row r="56989" spans="81:81">
      <c r="CC56989" s="2"/>
    </row>
    <row r="56990" spans="81:81">
      <c r="CC56990" s="2"/>
    </row>
    <row r="56991" spans="81:81">
      <c r="CC56991" s="2"/>
    </row>
    <row r="56992" spans="81:81">
      <c r="CC56992" s="2"/>
    </row>
    <row r="56993" spans="81:81">
      <c r="CC56993" s="2"/>
    </row>
    <row r="56994" spans="81:81">
      <c r="CC56994" s="2"/>
    </row>
    <row r="56995" spans="81:81">
      <c r="CC56995" s="2"/>
    </row>
    <row r="56996" spans="81:81">
      <c r="CC56996" s="2"/>
    </row>
    <row r="56997" spans="81:81">
      <c r="CC56997" s="2"/>
    </row>
    <row r="56998" spans="81:81">
      <c r="CC56998" s="2"/>
    </row>
    <row r="56999" spans="81:81">
      <c r="CC56999" s="2"/>
    </row>
    <row r="57000" spans="81:81">
      <c r="CC57000" s="2"/>
    </row>
    <row r="57001" spans="81:81">
      <c r="CC57001" s="2"/>
    </row>
    <row r="57002" spans="81:81">
      <c r="CC57002" s="2"/>
    </row>
    <row r="57003" spans="81:81">
      <c r="CC57003" s="2"/>
    </row>
    <row r="57004" spans="81:81">
      <c r="CC57004" s="2"/>
    </row>
    <row r="57005" spans="81:81">
      <c r="CC57005" s="2"/>
    </row>
    <row r="57006" spans="81:81">
      <c r="CC57006" s="2"/>
    </row>
    <row r="57007" spans="81:81">
      <c r="CC57007" s="2"/>
    </row>
    <row r="57008" spans="81:81">
      <c r="CC57008" s="2"/>
    </row>
    <row r="57009" spans="81:81">
      <c r="CC57009" s="2"/>
    </row>
    <row r="57010" spans="81:81">
      <c r="CC57010" s="2"/>
    </row>
    <row r="57011" spans="81:81">
      <c r="CC57011" s="2"/>
    </row>
    <row r="57012" spans="81:81">
      <c r="CC57012" s="2"/>
    </row>
    <row r="57013" spans="81:81">
      <c r="CC57013" s="2"/>
    </row>
    <row r="57014" spans="81:81">
      <c r="CC57014" s="2"/>
    </row>
    <row r="57015" spans="81:81">
      <c r="CC57015" s="2"/>
    </row>
    <row r="57016" spans="81:81">
      <c r="CC57016" s="2"/>
    </row>
    <row r="57017" spans="81:81">
      <c r="CC57017" s="2"/>
    </row>
    <row r="57018" spans="81:81">
      <c r="CC57018" s="2"/>
    </row>
    <row r="57019" spans="81:81">
      <c r="CC57019" s="2"/>
    </row>
    <row r="57020" spans="81:81">
      <c r="CC57020" s="2"/>
    </row>
    <row r="57021" spans="81:81">
      <c r="CC57021" s="2"/>
    </row>
    <row r="57022" spans="81:81">
      <c r="CC57022" s="2"/>
    </row>
    <row r="57023" spans="81:81">
      <c r="CC57023" s="2"/>
    </row>
    <row r="57024" spans="81:81">
      <c r="CC57024" s="2"/>
    </row>
    <row r="57025" spans="81:81">
      <c r="CC57025" s="2"/>
    </row>
    <row r="57026" spans="81:81">
      <c r="CC57026" s="2"/>
    </row>
    <row r="57027" spans="81:81">
      <c r="CC57027" s="2"/>
    </row>
    <row r="57028" spans="81:81">
      <c r="CC57028" s="2"/>
    </row>
    <row r="57029" spans="81:81">
      <c r="CC57029" s="2"/>
    </row>
    <row r="57030" spans="81:81">
      <c r="CC57030" s="2"/>
    </row>
    <row r="57031" spans="81:81">
      <c r="CC57031" s="2"/>
    </row>
    <row r="57032" spans="81:81">
      <c r="CC57032" s="2"/>
    </row>
    <row r="57033" spans="81:81">
      <c r="CC57033" s="2"/>
    </row>
    <row r="57034" spans="81:81">
      <c r="CC57034" s="2"/>
    </row>
    <row r="57035" spans="81:81">
      <c r="CC57035" s="2"/>
    </row>
    <row r="57036" spans="81:81">
      <c r="CC57036" s="2"/>
    </row>
    <row r="57037" spans="81:81">
      <c r="CC57037" s="2"/>
    </row>
    <row r="57038" spans="81:81">
      <c r="CC57038" s="2"/>
    </row>
    <row r="57039" spans="81:81">
      <c r="CC57039" s="2"/>
    </row>
    <row r="57040" spans="81:81">
      <c r="CC57040" s="2"/>
    </row>
    <row r="57041" spans="81:81">
      <c r="CC57041" s="2"/>
    </row>
    <row r="57042" spans="81:81">
      <c r="CC57042" s="2"/>
    </row>
    <row r="57043" spans="81:81">
      <c r="CC57043" s="2"/>
    </row>
    <row r="57044" spans="81:81">
      <c r="CC57044" s="2"/>
    </row>
    <row r="57045" spans="81:81">
      <c r="CC57045" s="2"/>
    </row>
    <row r="57046" spans="81:81">
      <c r="CC57046" s="2"/>
    </row>
    <row r="57047" spans="81:81">
      <c r="CC57047" s="2"/>
    </row>
    <row r="57048" spans="81:81">
      <c r="CC57048" s="2"/>
    </row>
    <row r="57049" spans="81:81">
      <c r="CC57049" s="2"/>
    </row>
    <row r="57050" spans="81:81">
      <c r="CC57050" s="2"/>
    </row>
    <row r="57051" spans="81:81">
      <c r="CC57051" s="2"/>
    </row>
    <row r="57052" spans="81:81">
      <c r="CC57052" s="2"/>
    </row>
    <row r="57053" spans="81:81">
      <c r="CC57053" s="2"/>
    </row>
    <row r="57054" spans="81:81">
      <c r="CC57054" s="2"/>
    </row>
    <row r="57055" spans="81:81">
      <c r="CC57055" s="2"/>
    </row>
    <row r="57056" spans="81:81">
      <c r="CC57056" s="2"/>
    </row>
    <row r="57057" spans="81:81">
      <c r="CC57057" s="2"/>
    </row>
    <row r="57058" spans="81:81">
      <c r="CC57058" s="2"/>
    </row>
    <row r="57059" spans="81:81">
      <c r="CC57059" s="2"/>
    </row>
    <row r="57060" spans="81:81">
      <c r="CC57060" s="2"/>
    </row>
    <row r="57061" spans="81:81">
      <c r="CC57061" s="2"/>
    </row>
    <row r="57062" spans="81:81">
      <c r="CC57062" s="2"/>
    </row>
    <row r="57063" spans="81:81">
      <c r="CC57063" s="2"/>
    </row>
    <row r="57064" spans="81:81">
      <c r="CC57064" s="2"/>
    </row>
    <row r="57065" spans="81:81">
      <c r="CC57065" s="2"/>
    </row>
    <row r="57066" spans="81:81">
      <c r="CC57066" s="2"/>
    </row>
    <row r="57067" spans="81:81">
      <c r="CC57067" s="2"/>
    </row>
    <row r="57068" spans="81:81">
      <c r="CC57068" s="2"/>
    </row>
    <row r="57069" spans="81:81">
      <c r="CC57069" s="2"/>
    </row>
    <row r="57070" spans="81:81">
      <c r="CC57070" s="2"/>
    </row>
    <row r="57071" spans="81:81">
      <c r="CC57071" s="2"/>
    </row>
    <row r="57072" spans="81:81">
      <c r="CC57072" s="2"/>
    </row>
    <row r="57073" spans="81:81">
      <c r="CC57073" s="2"/>
    </row>
    <row r="57074" spans="81:81">
      <c r="CC57074" s="2"/>
    </row>
    <row r="57075" spans="81:81">
      <c r="CC57075" s="2"/>
    </row>
    <row r="57076" spans="81:81">
      <c r="CC57076" s="2"/>
    </row>
    <row r="57077" spans="81:81">
      <c r="CC57077" s="2"/>
    </row>
    <row r="57078" spans="81:81">
      <c r="CC57078" s="2"/>
    </row>
    <row r="57079" spans="81:81">
      <c r="CC57079" s="2"/>
    </row>
    <row r="57080" spans="81:81">
      <c r="CC57080" s="2"/>
    </row>
    <row r="57081" spans="81:81">
      <c r="CC57081" s="2"/>
    </row>
    <row r="57082" spans="81:81">
      <c r="CC57082" s="2"/>
    </row>
    <row r="57083" spans="81:81">
      <c r="CC57083" s="2"/>
    </row>
    <row r="57084" spans="81:81">
      <c r="CC57084" s="2"/>
    </row>
    <row r="57085" spans="81:81">
      <c r="CC57085" s="2"/>
    </row>
    <row r="57086" spans="81:81">
      <c r="CC57086" s="2"/>
    </row>
    <row r="57087" spans="81:81">
      <c r="CC57087" s="2"/>
    </row>
    <row r="57088" spans="81:81">
      <c r="CC57088" s="2"/>
    </row>
    <row r="57089" spans="81:81">
      <c r="CC57089" s="2"/>
    </row>
    <row r="57090" spans="81:81">
      <c r="CC57090" s="2"/>
    </row>
    <row r="57091" spans="81:81">
      <c r="CC57091" s="2"/>
    </row>
    <row r="57092" spans="81:81">
      <c r="CC57092" s="2"/>
    </row>
    <row r="57093" spans="81:81">
      <c r="CC57093" s="2"/>
    </row>
    <row r="57094" spans="81:81">
      <c r="CC57094" s="2"/>
    </row>
    <row r="57095" spans="81:81">
      <c r="CC57095" s="2"/>
    </row>
    <row r="57096" spans="81:81">
      <c r="CC57096" s="2"/>
    </row>
    <row r="57097" spans="81:81">
      <c r="CC57097" s="2"/>
    </row>
    <row r="57098" spans="81:81">
      <c r="CC57098" s="2"/>
    </row>
    <row r="57099" spans="81:81">
      <c r="CC57099" s="2"/>
    </row>
    <row r="57100" spans="81:81">
      <c r="CC57100" s="2"/>
    </row>
    <row r="57101" spans="81:81">
      <c r="CC57101" s="2"/>
    </row>
    <row r="57102" spans="81:81">
      <c r="CC57102" s="2"/>
    </row>
    <row r="57103" spans="81:81">
      <c r="CC57103" s="2"/>
    </row>
    <row r="57104" spans="81:81">
      <c r="CC57104" s="2"/>
    </row>
    <row r="57105" spans="81:81">
      <c r="CC57105" s="2"/>
    </row>
    <row r="57106" spans="81:81">
      <c r="CC57106" s="2"/>
    </row>
    <row r="57107" spans="81:81">
      <c r="CC57107" s="2"/>
    </row>
    <row r="57108" spans="81:81">
      <c r="CC57108" s="2"/>
    </row>
    <row r="57109" spans="81:81">
      <c r="CC57109" s="2"/>
    </row>
    <row r="57110" spans="81:81">
      <c r="CC57110" s="2"/>
    </row>
    <row r="57111" spans="81:81">
      <c r="CC57111" s="2"/>
    </row>
    <row r="57112" spans="81:81">
      <c r="CC57112" s="2"/>
    </row>
    <row r="57113" spans="81:81">
      <c r="CC57113" s="2"/>
    </row>
    <row r="57114" spans="81:81">
      <c r="CC57114" s="2"/>
    </row>
    <row r="57115" spans="81:81">
      <c r="CC57115" s="2"/>
    </row>
    <row r="57116" spans="81:81">
      <c r="CC57116" s="2"/>
    </row>
    <row r="57117" spans="81:81">
      <c r="CC57117" s="2"/>
    </row>
    <row r="57118" spans="81:81">
      <c r="CC57118" s="2"/>
    </row>
    <row r="57119" spans="81:81">
      <c r="CC57119" s="2"/>
    </row>
    <row r="57120" spans="81:81">
      <c r="CC57120" s="2"/>
    </row>
    <row r="57121" spans="81:81">
      <c r="CC57121" s="2"/>
    </row>
    <row r="57122" spans="81:81">
      <c r="CC57122" s="2"/>
    </row>
    <row r="57123" spans="81:81">
      <c r="CC57123" s="2"/>
    </row>
    <row r="57124" spans="81:81">
      <c r="CC57124" s="2"/>
    </row>
    <row r="57125" spans="81:81">
      <c r="CC57125" s="2"/>
    </row>
    <row r="57126" spans="81:81">
      <c r="CC57126" s="2"/>
    </row>
    <row r="57127" spans="81:81">
      <c r="CC57127" s="2"/>
    </row>
    <row r="57128" spans="81:81">
      <c r="CC57128" s="2"/>
    </row>
    <row r="57129" spans="81:81">
      <c r="CC57129" s="2"/>
    </row>
    <row r="57130" spans="81:81">
      <c r="CC57130" s="2"/>
    </row>
    <row r="57131" spans="81:81">
      <c r="CC57131" s="2"/>
    </row>
    <row r="57132" spans="81:81">
      <c r="CC57132" s="2"/>
    </row>
    <row r="57133" spans="81:81">
      <c r="CC57133" s="2"/>
    </row>
    <row r="57134" spans="81:81">
      <c r="CC57134" s="2"/>
    </row>
    <row r="57135" spans="81:81">
      <c r="CC57135" s="2"/>
    </row>
    <row r="57136" spans="81:81">
      <c r="CC57136" s="2"/>
    </row>
    <row r="57137" spans="81:81">
      <c r="CC57137" s="2"/>
    </row>
    <row r="57138" spans="81:81">
      <c r="CC57138" s="2"/>
    </row>
    <row r="57139" spans="81:81">
      <c r="CC57139" s="2"/>
    </row>
    <row r="57140" spans="81:81">
      <c r="CC57140" s="2"/>
    </row>
    <row r="57141" spans="81:81">
      <c r="CC57141" s="2"/>
    </row>
    <row r="57142" spans="81:81">
      <c r="CC57142" s="2"/>
    </row>
    <row r="57143" spans="81:81">
      <c r="CC57143" s="2"/>
    </row>
    <row r="57144" spans="81:81">
      <c r="CC57144" s="2"/>
    </row>
    <row r="57145" spans="81:81">
      <c r="CC57145" s="2"/>
    </row>
    <row r="57146" spans="81:81">
      <c r="CC57146" s="2"/>
    </row>
    <row r="57147" spans="81:81">
      <c r="CC57147" s="2"/>
    </row>
    <row r="57148" spans="81:81">
      <c r="CC57148" s="2"/>
    </row>
    <row r="57149" spans="81:81">
      <c r="CC57149" s="2"/>
    </row>
    <row r="57150" spans="81:81">
      <c r="CC57150" s="2"/>
    </row>
    <row r="57151" spans="81:81">
      <c r="CC57151" s="2"/>
    </row>
    <row r="57152" spans="81:81">
      <c r="CC57152" s="2"/>
    </row>
    <row r="57153" spans="81:81">
      <c r="CC57153" s="2"/>
    </row>
    <row r="57154" spans="81:81">
      <c r="CC57154" s="2"/>
    </row>
    <row r="57155" spans="81:81">
      <c r="CC57155" s="2"/>
    </row>
    <row r="57156" spans="81:81">
      <c r="CC57156" s="2"/>
    </row>
    <row r="57157" spans="81:81">
      <c r="CC57157" s="2"/>
    </row>
    <row r="57158" spans="81:81">
      <c r="CC57158" s="2"/>
    </row>
    <row r="57159" spans="81:81">
      <c r="CC57159" s="2"/>
    </row>
    <row r="57160" spans="81:81">
      <c r="CC57160" s="2"/>
    </row>
    <row r="57161" spans="81:81">
      <c r="CC57161" s="2"/>
    </row>
    <row r="57162" spans="81:81">
      <c r="CC57162" s="2"/>
    </row>
    <row r="57163" spans="81:81">
      <c r="CC57163" s="2"/>
    </row>
    <row r="57164" spans="81:81">
      <c r="CC57164" s="2"/>
    </row>
    <row r="57165" spans="81:81">
      <c r="CC57165" s="2"/>
    </row>
    <row r="57166" spans="81:81">
      <c r="CC57166" s="2"/>
    </row>
    <row r="57167" spans="81:81">
      <c r="CC57167" s="2"/>
    </row>
    <row r="57168" spans="81:81">
      <c r="CC57168" s="2"/>
    </row>
    <row r="57169" spans="81:81">
      <c r="CC57169" s="2"/>
    </row>
    <row r="57170" spans="81:81">
      <c r="CC57170" s="2"/>
    </row>
    <row r="57171" spans="81:81">
      <c r="CC57171" s="2"/>
    </row>
    <row r="57172" spans="81:81">
      <c r="CC57172" s="2"/>
    </row>
    <row r="57173" spans="81:81">
      <c r="CC57173" s="2"/>
    </row>
    <row r="57174" spans="81:81">
      <c r="CC57174" s="2"/>
    </row>
    <row r="57175" spans="81:81">
      <c r="CC57175" s="2"/>
    </row>
    <row r="57176" spans="81:81">
      <c r="CC57176" s="2"/>
    </row>
    <row r="57177" spans="81:81">
      <c r="CC57177" s="2"/>
    </row>
    <row r="57178" spans="81:81">
      <c r="CC57178" s="2"/>
    </row>
    <row r="57179" spans="81:81">
      <c r="CC57179" s="2"/>
    </row>
    <row r="57180" spans="81:81">
      <c r="CC57180" s="2"/>
    </row>
    <row r="57181" spans="81:81">
      <c r="CC57181" s="2"/>
    </row>
    <row r="57182" spans="81:81">
      <c r="CC57182" s="2"/>
    </row>
    <row r="57183" spans="81:81">
      <c r="CC57183" s="2"/>
    </row>
    <row r="57184" spans="81:81">
      <c r="CC57184" s="2"/>
    </row>
    <row r="57185" spans="81:81">
      <c r="CC57185" s="2"/>
    </row>
    <row r="57186" spans="81:81">
      <c r="CC57186" s="2"/>
    </row>
    <row r="57187" spans="81:81">
      <c r="CC57187" s="2"/>
    </row>
    <row r="57188" spans="81:81">
      <c r="CC57188" s="2"/>
    </row>
    <row r="57189" spans="81:81">
      <c r="CC57189" s="2"/>
    </row>
    <row r="57190" spans="81:81">
      <c r="CC57190" s="2"/>
    </row>
    <row r="57191" spans="81:81">
      <c r="CC57191" s="2"/>
    </row>
    <row r="57192" spans="81:81">
      <c r="CC57192" s="2"/>
    </row>
    <row r="57193" spans="81:81">
      <c r="CC57193" s="2"/>
    </row>
    <row r="57194" spans="81:81">
      <c r="CC57194" s="2"/>
    </row>
    <row r="57195" spans="81:81">
      <c r="CC57195" s="2"/>
    </row>
    <row r="57196" spans="81:81">
      <c r="CC57196" s="2"/>
    </row>
    <row r="57197" spans="81:81">
      <c r="CC57197" s="2"/>
    </row>
    <row r="57198" spans="81:81">
      <c r="CC57198" s="2"/>
    </row>
    <row r="57199" spans="81:81">
      <c r="CC57199" s="2"/>
    </row>
    <row r="57200" spans="81:81">
      <c r="CC57200" s="2"/>
    </row>
    <row r="57201" spans="81:81">
      <c r="CC57201" s="2"/>
    </row>
    <row r="57202" spans="81:81">
      <c r="CC57202" s="2"/>
    </row>
    <row r="57203" spans="81:81">
      <c r="CC57203" s="2"/>
    </row>
    <row r="57204" spans="81:81">
      <c r="CC57204" s="2"/>
    </row>
    <row r="57205" spans="81:81">
      <c r="CC57205" s="2"/>
    </row>
    <row r="57206" spans="81:81">
      <c r="CC57206" s="2"/>
    </row>
    <row r="57207" spans="81:81">
      <c r="CC57207" s="2"/>
    </row>
    <row r="57208" spans="81:81">
      <c r="CC57208" s="2"/>
    </row>
    <row r="57209" spans="81:81">
      <c r="CC57209" s="2"/>
    </row>
    <row r="57210" spans="81:81">
      <c r="CC57210" s="2"/>
    </row>
    <row r="57211" spans="81:81">
      <c r="CC57211" s="2"/>
    </row>
    <row r="57212" spans="81:81">
      <c r="CC57212" s="2"/>
    </row>
    <row r="57213" spans="81:81">
      <c r="CC57213" s="2"/>
    </row>
    <row r="57214" spans="81:81">
      <c r="CC57214" s="2"/>
    </row>
    <row r="57215" spans="81:81">
      <c r="CC57215" s="2"/>
    </row>
    <row r="57216" spans="81:81">
      <c r="CC57216" s="2"/>
    </row>
    <row r="57217" spans="81:81">
      <c r="CC57217" s="2"/>
    </row>
    <row r="57218" spans="81:81">
      <c r="CC57218" s="2"/>
    </row>
    <row r="57219" spans="81:81">
      <c r="CC57219" s="2"/>
    </row>
    <row r="57220" spans="81:81">
      <c r="CC57220" s="2"/>
    </row>
    <row r="57221" spans="81:81">
      <c r="CC57221" s="2"/>
    </row>
    <row r="57222" spans="81:81">
      <c r="CC57222" s="2"/>
    </row>
    <row r="57223" spans="81:81">
      <c r="CC57223" s="2"/>
    </row>
    <row r="57224" spans="81:81">
      <c r="CC57224" s="2"/>
    </row>
    <row r="57225" spans="81:81">
      <c r="CC57225" s="2"/>
    </row>
    <row r="57226" spans="81:81">
      <c r="CC57226" s="2"/>
    </row>
    <row r="57227" spans="81:81">
      <c r="CC57227" s="2"/>
    </row>
    <row r="57228" spans="81:81">
      <c r="CC57228" s="2"/>
    </row>
    <row r="57229" spans="81:81">
      <c r="CC57229" s="2"/>
    </row>
    <row r="57230" spans="81:81">
      <c r="CC57230" s="2"/>
    </row>
    <row r="57231" spans="81:81">
      <c r="CC57231" s="2"/>
    </row>
    <row r="57232" spans="81:81">
      <c r="CC57232" s="2"/>
    </row>
    <row r="57233" spans="81:81">
      <c r="CC57233" s="2"/>
    </row>
    <row r="57234" spans="81:81">
      <c r="CC57234" s="2"/>
    </row>
    <row r="57235" spans="81:81">
      <c r="CC57235" s="2"/>
    </row>
    <row r="57236" spans="81:81">
      <c r="CC57236" s="2"/>
    </row>
    <row r="57237" spans="81:81">
      <c r="CC57237" s="2"/>
    </row>
    <row r="57238" spans="81:81">
      <c r="CC57238" s="2"/>
    </row>
    <row r="57239" spans="81:81">
      <c r="CC57239" s="2"/>
    </row>
    <row r="57240" spans="81:81">
      <c r="CC57240" s="2"/>
    </row>
    <row r="57241" spans="81:81">
      <c r="CC57241" s="2"/>
    </row>
    <row r="57242" spans="81:81">
      <c r="CC57242" s="2"/>
    </row>
    <row r="57243" spans="81:81">
      <c r="CC57243" s="2"/>
    </row>
    <row r="57244" spans="81:81">
      <c r="CC57244" s="2"/>
    </row>
    <row r="57245" spans="81:81">
      <c r="CC57245" s="2"/>
    </row>
    <row r="57246" spans="81:81">
      <c r="CC57246" s="2"/>
    </row>
    <row r="57247" spans="81:81">
      <c r="CC57247" s="2"/>
    </row>
    <row r="57248" spans="81:81">
      <c r="CC57248" s="2"/>
    </row>
    <row r="57249" spans="81:81">
      <c r="CC57249" s="2"/>
    </row>
    <row r="57250" spans="81:81">
      <c r="CC57250" s="2"/>
    </row>
    <row r="57251" spans="81:81">
      <c r="CC57251" s="2"/>
    </row>
    <row r="57252" spans="81:81">
      <c r="CC57252" s="2"/>
    </row>
    <row r="57253" spans="81:81">
      <c r="CC57253" s="2"/>
    </row>
    <row r="57254" spans="81:81">
      <c r="CC57254" s="2"/>
    </row>
    <row r="57255" spans="81:81">
      <c r="CC57255" s="2"/>
    </row>
    <row r="57256" spans="81:81">
      <c r="CC57256" s="2"/>
    </row>
    <row r="57257" spans="81:81">
      <c r="CC57257" s="2"/>
    </row>
    <row r="57258" spans="81:81">
      <c r="CC57258" s="2"/>
    </row>
    <row r="57259" spans="81:81">
      <c r="CC57259" s="2"/>
    </row>
    <row r="57260" spans="81:81">
      <c r="CC57260" s="2"/>
    </row>
    <row r="57261" spans="81:81">
      <c r="CC57261" s="2"/>
    </row>
    <row r="57262" spans="81:81">
      <c r="CC57262" s="2"/>
    </row>
    <row r="57263" spans="81:81">
      <c r="CC57263" s="2"/>
    </row>
    <row r="57264" spans="81:81">
      <c r="CC57264" s="2"/>
    </row>
    <row r="57265" spans="81:81">
      <c r="CC57265" s="2"/>
    </row>
    <row r="57266" spans="81:81">
      <c r="CC57266" s="2"/>
    </row>
    <row r="57267" spans="81:81">
      <c r="CC57267" s="2"/>
    </row>
    <row r="57268" spans="81:81">
      <c r="CC57268" s="2"/>
    </row>
    <row r="57269" spans="81:81">
      <c r="CC57269" s="2"/>
    </row>
    <row r="57270" spans="81:81">
      <c r="CC57270" s="2"/>
    </row>
    <row r="57271" spans="81:81">
      <c r="CC57271" s="2"/>
    </row>
    <row r="57272" spans="81:81">
      <c r="CC57272" s="2"/>
    </row>
    <row r="57273" spans="81:81">
      <c r="CC57273" s="2"/>
    </row>
    <row r="57274" spans="81:81">
      <c r="CC57274" s="2"/>
    </row>
    <row r="57275" spans="81:81">
      <c r="CC57275" s="2"/>
    </row>
    <row r="57276" spans="81:81">
      <c r="CC57276" s="2"/>
    </row>
    <row r="57277" spans="81:81">
      <c r="CC57277" s="2"/>
    </row>
    <row r="57278" spans="81:81">
      <c r="CC57278" s="2"/>
    </row>
    <row r="57279" spans="81:81">
      <c r="CC57279" s="2"/>
    </row>
    <row r="57280" spans="81:81">
      <c r="CC57280" s="2"/>
    </row>
    <row r="57281" spans="81:81">
      <c r="CC57281" s="2"/>
    </row>
    <row r="57282" spans="81:81">
      <c r="CC57282" s="2"/>
    </row>
    <row r="57283" spans="81:81">
      <c r="CC57283" s="2"/>
    </row>
    <row r="57284" spans="81:81">
      <c r="CC57284" s="2"/>
    </row>
    <row r="57285" spans="81:81">
      <c r="CC57285" s="2"/>
    </row>
    <row r="57286" spans="81:81">
      <c r="CC57286" s="2"/>
    </row>
    <row r="57287" spans="81:81">
      <c r="CC57287" s="2"/>
    </row>
    <row r="57288" spans="81:81">
      <c r="CC57288" s="2"/>
    </row>
    <row r="57289" spans="81:81">
      <c r="CC57289" s="2"/>
    </row>
    <row r="57290" spans="81:81">
      <c r="CC57290" s="2"/>
    </row>
    <row r="57291" spans="81:81">
      <c r="CC57291" s="2"/>
    </row>
    <row r="57292" spans="81:81">
      <c r="CC57292" s="2"/>
    </row>
    <row r="57293" spans="81:81">
      <c r="CC57293" s="2"/>
    </row>
    <row r="57294" spans="81:81">
      <c r="CC57294" s="2"/>
    </row>
    <row r="57295" spans="81:81">
      <c r="CC57295" s="2"/>
    </row>
    <row r="57296" spans="81:81">
      <c r="CC57296" s="2"/>
    </row>
    <row r="57297" spans="81:81">
      <c r="CC57297" s="2"/>
    </row>
    <row r="57298" spans="81:81">
      <c r="CC57298" s="2"/>
    </row>
    <row r="57299" spans="81:81">
      <c r="CC57299" s="2"/>
    </row>
    <row r="57300" spans="81:81">
      <c r="CC57300" s="2"/>
    </row>
    <row r="57301" spans="81:81">
      <c r="CC57301" s="2"/>
    </row>
    <row r="57302" spans="81:81">
      <c r="CC57302" s="2"/>
    </row>
    <row r="57303" spans="81:81">
      <c r="CC57303" s="2"/>
    </row>
    <row r="57304" spans="81:81">
      <c r="CC57304" s="2"/>
    </row>
    <row r="57305" spans="81:81">
      <c r="CC57305" s="2"/>
    </row>
    <row r="57306" spans="81:81">
      <c r="CC57306" s="2"/>
    </row>
    <row r="57307" spans="81:81">
      <c r="CC57307" s="2"/>
    </row>
    <row r="57308" spans="81:81">
      <c r="CC57308" s="2"/>
    </row>
    <row r="57309" spans="81:81">
      <c r="CC57309" s="2"/>
    </row>
    <row r="57310" spans="81:81">
      <c r="CC57310" s="2"/>
    </row>
    <row r="57311" spans="81:81">
      <c r="CC57311" s="2"/>
    </row>
    <row r="57312" spans="81:81">
      <c r="CC57312" s="2"/>
    </row>
    <row r="57313" spans="81:81">
      <c r="CC57313" s="2"/>
    </row>
    <row r="57314" spans="81:81">
      <c r="CC57314" s="2"/>
    </row>
    <row r="57315" spans="81:81">
      <c r="CC57315" s="2"/>
    </row>
    <row r="57316" spans="81:81">
      <c r="CC57316" s="2"/>
    </row>
    <row r="57317" spans="81:81">
      <c r="CC57317" s="2"/>
    </row>
    <row r="57318" spans="81:81">
      <c r="CC57318" s="2"/>
    </row>
    <row r="57319" spans="81:81">
      <c r="CC57319" s="2"/>
    </row>
    <row r="57320" spans="81:81">
      <c r="CC57320" s="2"/>
    </row>
    <row r="57321" spans="81:81">
      <c r="CC57321" s="2"/>
    </row>
    <row r="57322" spans="81:81">
      <c r="CC57322" s="2"/>
    </row>
    <row r="57323" spans="81:81">
      <c r="CC57323" s="2"/>
    </row>
    <row r="57324" spans="81:81">
      <c r="CC57324" s="2"/>
    </row>
    <row r="57325" spans="81:81">
      <c r="CC57325" s="2"/>
    </row>
    <row r="57326" spans="81:81">
      <c r="CC57326" s="2"/>
    </row>
    <row r="57327" spans="81:81">
      <c r="CC57327" s="2"/>
    </row>
    <row r="57328" spans="81:81">
      <c r="CC57328" s="2"/>
    </row>
    <row r="57329" spans="81:81">
      <c r="CC57329" s="2"/>
    </row>
    <row r="57330" spans="81:81">
      <c r="CC57330" s="2"/>
    </row>
    <row r="57331" spans="81:81">
      <c r="CC57331" s="2"/>
    </row>
    <row r="57332" spans="81:81">
      <c r="CC57332" s="2"/>
    </row>
    <row r="57333" spans="81:81">
      <c r="CC57333" s="2"/>
    </row>
    <row r="57334" spans="81:81">
      <c r="CC57334" s="2"/>
    </row>
    <row r="57335" spans="81:81">
      <c r="CC57335" s="2"/>
    </row>
    <row r="57336" spans="81:81">
      <c r="CC57336" s="2"/>
    </row>
    <row r="57337" spans="81:81">
      <c r="CC57337" s="2"/>
    </row>
    <row r="57338" spans="81:81">
      <c r="CC57338" s="2"/>
    </row>
    <row r="57339" spans="81:81">
      <c r="CC57339" s="2"/>
    </row>
    <row r="57340" spans="81:81">
      <c r="CC57340" s="2"/>
    </row>
    <row r="57341" spans="81:81">
      <c r="CC57341" s="2"/>
    </row>
    <row r="57342" spans="81:81">
      <c r="CC57342" s="2"/>
    </row>
    <row r="57343" spans="81:81">
      <c r="CC57343" s="2"/>
    </row>
    <row r="57344" spans="81:81">
      <c r="CC57344" s="2"/>
    </row>
    <row r="57345" spans="81:81">
      <c r="CC57345" s="2"/>
    </row>
    <row r="57346" spans="81:81">
      <c r="CC57346" s="2"/>
    </row>
    <row r="57347" spans="81:81">
      <c r="CC57347" s="2"/>
    </row>
    <row r="57348" spans="81:81">
      <c r="CC57348" s="2"/>
    </row>
    <row r="57349" spans="81:81">
      <c r="CC57349" s="2"/>
    </row>
    <row r="57350" spans="81:81">
      <c r="CC57350" s="2"/>
    </row>
    <row r="57351" spans="81:81">
      <c r="CC57351" s="2"/>
    </row>
    <row r="57352" spans="81:81">
      <c r="CC57352" s="2"/>
    </row>
    <row r="57353" spans="81:81">
      <c r="CC57353" s="2"/>
    </row>
    <row r="57354" spans="81:81">
      <c r="CC57354" s="2"/>
    </row>
    <row r="57355" spans="81:81">
      <c r="CC57355" s="2"/>
    </row>
    <row r="57356" spans="81:81">
      <c r="CC57356" s="2"/>
    </row>
    <row r="57357" spans="81:81">
      <c r="CC57357" s="2"/>
    </row>
    <row r="57358" spans="81:81">
      <c r="CC57358" s="2"/>
    </row>
    <row r="57359" spans="81:81">
      <c r="CC57359" s="2"/>
    </row>
    <row r="57360" spans="81:81">
      <c r="CC57360" s="2"/>
    </row>
    <row r="57361" spans="81:81">
      <c r="CC57361" s="2"/>
    </row>
    <row r="57362" spans="81:81">
      <c r="CC57362" s="2"/>
    </row>
    <row r="57363" spans="81:81">
      <c r="CC57363" s="2"/>
    </row>
    <row r="57364" spans="81:81">
      <c r="CC57364" s="2"/>
    </row>
    <row r="57365" spans="81:81">
      <c r="CC57365" s="2"/>
    </row>
    <row r="57366" spans="81:81">
      <c r="CC57366" s="2"/>
    </row>
    <row r="57367" spans="81:81">
      <c r="CC57367" s="2"/>
    </row>
    <row r="57368" spans="81:81">
      <c r="CC57368" s="2"/>
    </row>
    <row r="57369" spans="81:81">
      <c r="CC57369" s="2"/>
    </row>
    <row r="57370" spans="81:81">
      <c r="CC57370" s="2"/>
    </row>
    <row r="57371" spans="81:81">
      <c r="CC57371" s="2"/>
    </row>
    <row r="57372" spans="81:81">
      <c r="CC57372" s="2"/>
    </row>
    <row r="57373" spans="81:81">
      <c r="CC57373" s="2"/>
    </row>
    <row r="57374" spans="81:81">
      <c r="CC57374" s="2"/>
    </row>
    <row r="57375" spans="81:81">
      <c r="CC57375" s="2"/>
    </row>
    <row r="57376" spans="81:81">
      <c r="CC57376" s="2"/>
    </row>
    <row r="57377" spans="81:81">
      <c r="CC57377" s="2"/>
    </row>
    <row r="57378" spans="81:81">
      <c r="CC57378" s="2"/>
    </row>
    <row r="57379" spans="81:81">
      <c r="CC57379" s="2"/>
    </row>
    <row r="57380" spans="81:81">
      <c r="CC57380" s="2"/>
    </row>
    <row r="57381" spans="81:81">
      <c r="CC57381" s="2"/>
    </row>
    <row r="57382" spans="81:81">
      <c r="CC57382" s="2"/>
    </row>
    <row r="57383" spans="81:81">
      <c r="CC57383" s="2"/>
    </row>
    <row r="57384" spans="81:81">
      <c r="CC57384" s="2"/>
    </row>
    <row r="57385" spans="81:81">
      <c r="CC57385" s="2"/>
    </row>
    <row r="57386" spans="81:81">
      <c r="CC57386" s="2"/>
    </row>
    <row r="57387" spans="81:81">
      <c r="CC57387" s="2"/>
    </row>
    <row r="57388" spans="81:81">
      <c r="CC57388" s="2"/>
    </row>
    <row r="57389" spans="81:81">
      <c r="CC57389" s="2"/>
    </row>
    <row r="57390" spans="81:81">
      <c r="CC57390" s="2"/>
    </row>
    <row r="57391" spans="81:81">
      <c r="CC57391" s="2"/>
    </row>
    <row r="57392" spans="81:81">
      <c r="CC57392" s="2"/>
    </row>
    <row r="57393" spans="81:81">
      <c r="CC57393" s="2"/>
    </row>
    <row r="57394" spans="81:81">
      <c r="CC57394" s="2"/>
    </row>
    <row r="57395" spans="81:81">
      <c r="CC57395" s="2"/>
    </row>
    <row r="57396" spans="81:81">
      <c r="CC57396" s="2"/>
    </row>
    <row r="57397" spans="81:81">
      <c r="CC57397" s="2"/>
    </row>
    <row r="57398" spans="81:81">
      <c r="CC57398" s="2"/>
    </row>
    <row r="57399" spans="81:81">
      <c r="CC57399" s="2"/>
    </row>
    <row r="57400" spans="81:81">
      <c r="CC57400" s="2"/>
    </row>
    <row r="57401" spans="81:81">
      <c r="CC57401" s="2"/>
    </row>
    <row r="57402" spans="81:81">
      <c r="CC57402" s="2"/>
    </row>
    <row r="57403" spans="81:81">
      <c r="CC57403" s="2"/>
    </row>
    <row r="57404" spans="81:81">
      <c r="CC57404" s="2"/>
    </row>
    <row r="57405" spans="81:81">
      <c r="CC57405" s="2"/>
    </row>
    <row r="57406" spans="81:81">
      <c r="CC57406" s="2"/>
    </row>
    <row r="57407" spans="81:81">
      <c r="CC57407" s="2"/>
    </row>
    <row r="57408" spans="81:81">
      <c r="CC57408" s="2"/>
    </row>
    <row r="57409" spans="81:81">
      <c r="CC57409" s="2"/>
    </row>
    <row r="57410" spans="81:81">
      <c r="CC57410" s="2"/>
    </row>
    <row r="57411" spans="81:81">
      <c r="CC57411" s="2"/>
    </row>
    <row r="57412" spans="81:81">
      <c r="CC57412" s="2"/>
    </row>
    <row r="57413" spans="81:81">
      <c r="CC57413" s="2"/>
    </row>
    <row r="57414" spans="81:81">
      <c r="CC57414" s="2"/>
    </row>
    <row r="57415" spans="81:81">
      <c r="CC57415" s="2"/>
    </row>
    <row r="57416" spans="81:81">
      <c r="CC57416" s="2"/>
    </row>
    <row r="57417" spans="81:81">
      <c r="CC57417" s="2"/>
    </row>
    <row r="57418" spans="81:81">
      <c r="CC57418" s="2"/>
    </row>
    <row r="57419" spans="81:81">
      <c r="CC57419" s="2"/>
    </row>
    <row r="57420" spans="81:81">
      <c r="CC57420" s="2"/>
    </row>
    <row r="57421" spans="81:81">
      <c r="CC57421" s="2"/>
    </row>
    <row r="57422" spans="81:81">
      <c r="CC57422" s="2"/>
    </row>
    <row r="57423" spans="81:81">
      <c r="CC57423" s="2"/>
    </row>
    <row r="57424" spans="81:81">
      <c r="CC57424" s="2"/>
    </row>
    <row r="57425" spans="81:81">
      <c r="CC57425" s="2"/>
    </row>
    <row r="57426" spans="81:81">
      <c r="CC57426" s="2"/>
    </row>
    <row r="57427" spans="81:81">
      <c r="CC57427" s="2"/>
    </row>
    <row r="57428" spans="81:81">
      <c r="CC57428" s="2"/>
    </row>
    <row r="57429" spans="81:81">
      <c r="CC57429" s="2"/>
    </row>
    <row r="57430" spans="81:81">
      <c r="CC57430" s="2"/>
    </row>
    <row r="57431" spans="81:81">
      <c r="CC57431" s="2"/>
    </row>
    <row r="57432" spans="81:81">
      <c r="CC57432" s="2"/>
    </row>
    <row r="57433" spans="81:81">
      <c r="CC57433" s="2"/>
    </row>
    <row r="57434" spans="81:81">
      <c r="CC57434" s="2"/>
    </row>
    <row r="57435" spans="81:81">
      <c r="CC57435" s="2"/>
    </row>
    <row r="57436" spans="81:81">
      <c r="CC57436" s="2"/>
    </row>
    <row r="57437" spans="81:81">
      <c r="CC57437" s="2"/>
    </row>
    <row r="57438" spans="81:81">
      <c r="CC57438" s="2"/>
    </row>
    <row r="57439" spans="81:81">
      <c r="CC57439" s="2"/>
    </row>
    <row r="57440" spans="81:81">
      <c r="CC57440" s="2"/>
    </row>
    <row r="57441" spans="81:81">
      <c r="CC57441" s="2"/>
    </row>
    <row r="57442" spans="81:81">
      <c r="CC57442" s="2"/>
    </row>
    <row r="57443" spans="81:81">
      <c r="CC57443" s="2"/>
    </row>
    <row r="57444" spans="81:81">
      <c r="CC57444" s="2"/>
    </row>
    <row r="57445" spans="81:81">
      <c r="CC57445" s="2"/>
    </row>
    <row r="57446" spans="81:81">
      <c r="CC57446" s="2"/>
    </row>
    <row r="57447" spans="81:81">
      <c r="CC57447" s="2"/>
    </row>
    <row r="57448" spans="81:81">
      <c r="CC57448" s="2"/>
    </row>
    <row r="57449" spans="81:81">
      <c r="CC57449" s="2"/>
    </row>
    <row r="57450" spans="81:81">
      <c r="CC57450" s="2"/>
    </row>
    <row r="57451" spans="81:81">
      <c r="CC57451" s="2"/>
    </row>
    <row r="57452" spans="81:81">
      <c r="CC57452" s="2"/>
    </row>
    <row r="57453" spans="81:81">
      <c r="CC57453" s="2"/>
    </row>
    <row r="57454" spans="81:81">
      <c r="CC57454" s="2"/>
    </row>
    <row r="57455" spans="81:81">
      <c r="CC57455" s="2"/>
    </row>
    <row r="57456" spans="81:81">
      <c r="CC57456" s="2"/>
    </row>
    <row r="57457" spans="81:81">
      <c r="CC57457" s="2"/>
    </row>
    <row r="57458" spans="81:81">
      <c r="CC57458" s="2"/>
    </row>
    <row r="57459" spans="81:81">
      <c r="CC57459" s="2"/>
    </row>
    <row r="57460" spans="81:81">
      <c r="CC57460" s="2"/>
    </row>
    <row r="57461" spans="81:81">
      <c r="CC57461" s="2"/>
    </row>
    <row r="57462" spans="81:81">
      <c r="CC57462" s="2"/>
    </row>
    <row r="57463" spans="81:81">
      <c r="CC57463" s="2"/>
    </row>
    <row r="57464" spans="81:81">
      <c r="CC57464" s="2"/>
    </row>
    <row r="57465" spans="81:81">
      <c r="CC57465" s="2"/>
    </row>
    <row r="57466" spans="81:81">
      <c r="CC57466" s="2"/>
    </row>
    <row r="57467" spans="81:81">
      <c r="CC57467" s="2"/>
    </row>
    <row r="57468" spans="81:81">
      <c r="CC57468" s="2"/>
    </row>
    <row r="57469" spans="81:81">
      <c r="CC57469" s="2"/>
    </row>
    <row r="57470" spans="81:81">
      <c r="CC57470" s="2"/>
    </row>
    <row r="57471" spans="81:81">
      <c r="CC57471" s="2"/>
    </row>
    <row r="57472" spans="81:81">
      <c r="CC57472" s="2"/>
    </row>
    <row r="57473" spans="81:81">
      <c r="CC57473" s="2"/>
    </row>
    <row r="57474" spans="81:81">
      <c r="CC57474" s="2"/>
    </row>
    <row r="57475" spans="81:81">
      <c r="CC57475" s="2"/>
    </row>
    <row r="57476" spans="81:81">
      <c r="CC57476" s="2"/>
    </row>
    <row r="57477" spans="81:81">
      <c r="CC57477" s="2"/>
    </row>
    <row r="57478" spans="81:81">
      <c r="CC57478" s="2"/>
    </row>
    <row r="57479" spans="81:81">
      <c r="CC57479" s="2"/>
    </row>
    <row r="57480" spans="81:81">
      <c r="CC57480" s="2"/>
    </row>
    <row r="57481" spans="81:81">
      <c r="CC57481" s="2"/>
    </row>
    <row r="57482" spans="81:81">
      <c r="CC57482" s="2"/>
    </row>
    <row r="57483" spans="81:81">
      <c r="CC57483" s="2"/>
    </row>
    <row r="57484" spans="81:81">
      <c r="CC57484" s="2"/>
    </row>
    <row r="57485" spans="81:81">
      <c r="CC57485" s="2"/>
    </row>
    <row r="57486" spans="81:81">
      <c r="CC57486" s="2"/>
    </row>
    <row r="57487" spans="81:81">
      <c r="CC57487" s="2"/>
    </row>
    <row r="57488" spans="81:81">
      <c r="CC57488" s="2"/>
    </row>
    <row r="57489" spans="81:81">
      <c r="CC57489" s="2"/>
    </row>
    <row r="57490" spans="81:81">
      <c r="CC57490" s="2"/>
    </row>
    <row r="57491" spans="81:81">
      <c r="CC57491" s="2"/>
    </row>
    <row r="57492" spans="81:81">
      <c r="CC57492" s="2"/>
    </row>
    <row r="57493" spans="81:81">
      <c r="CC57493" s="2"/>
    </row>
    <row r="57494" spans="81:81">
      <c r="CC57494" s="2"/>
    </row>
    <row r="57495" spans="81:81">
      <c r="CC57495" s="2"/>
    </row>
    <row r="57496" spans="81:81">
      <c r="CC57496" s="2"/>
    </row>
    <row r="57497" spans="81:81">
      <c r="CC57497" s="2"/>
    </row>
    <row r="57498" spans="81:81">
      <c r="CC57498" s="2"/>
    </row>
    <row r="57499" spans="81:81">
      <c r="CC57499" s="2"/>
    </row>
    <row r="57500" spans="81:81">
      <c r="CC57500" s="2"/>
    </row>
    <row r="57501" spans="81:81">
      <c r="CC57501" s="2"/>
    </row>
    <row r="57502" spans="81:81">
      <c r="CC57502" s="2"/>
    </row>
    <row r="57503" spans="81:81">
      <c r="CC57503" s="2"/>
    </row>
    <row r="57504" spans="81:81">
      <c r="CC57504" s="2"/>
    </row>
    <row r="57505" spans="81:81">
      <c r="CC57505" s="2"/>
    </row>
    <row r="57506" spans="81:81">
      <c r="CC57506" s="2"/>
    </row>
    <row r="57507" spans="81:81">
      <c r="CC57507" s="2"/>
    </row>
    <row r="57508" spans="81:81">
      <c r="CC57508" s="2"/>
    </row>
    <row r="57509" spans="81:81">
      <c r="CC57509" s="2"/>
    </row>
    <row r="57510" spans="81:81">
      <c r="CC57510" s="2"/>
    </row>
    <row r="57511" spans="81:81">
      <c r="CC57511" s="2"/>
    </row>
    <row r="57512" spans="81:81">
      <c r="CC57512" s="2"/>
    </row>
    <row r="57513" spans="81:81">
      <c r="CC57513" s="2"/>
    </row>
    <row r="57514" spans="81:81">
      <c r="CC57514" s="2"/>
    </row>
    <row r="57515" spans="81:81">
      <c r="CC57515" s="2"/>
    </row>
    <row r="57516" spans="81:81">
      <c r="CC57516" s="2"/>
    </row>
    <row r="57517" spans="81:81">
      <c r="CC57517" s="2"/>
    </row>
    <row r="57518" spans="81:81">
      <c r="CC57518" s="2"/>
    </row>
    <row r="57519" spans="81:81">
      <c r="CC57519" s="2"/>
    </row>
    <row r="57520" spans="81:81">
      <c r="CC57520" s="2"/>
    </row>
    <row r="57521" spans="81:81">
      <c r="CC57521" s="2"/>
    </row>
    <row r="57522" spans="81:81">
      <c r="CC57522" s="2"/>
    </row>
    <row r="57523" spans="81:81">
      <c r="CC57523" s="2"/>
    </row>
    <row r="57524" spans="81:81">
      <c r="CC57524" s="2"/>
    </row>
    <row r="57525" spans="81:81">
      <c r="CC57525" s="2"/>
    </row>
    <row r="57526" spans="81:81">
      <c r="CC57526" s="2"/>
    </row>
    <row r="57527" spans="81:81">
      <c r="CC57527" s="2"/>
    </row>
    <row r="57528" spans="81:81">
      <c r="CC57528" s="2"/>
    </row>
    <row r="57529" spans="81:81">
      <c r="CC57529" s="2"/>
    </row>
    <row r="57530" spans="81:81">
      <c r="CC57530" s="2"/>
    </row>
    <row r="57531" spans="81:81">
      <c r="CC57531" s="2"/>
    </row>
    <row r="57532" spans="81:81">
      <c r="CC57532" s="2"/>
    </row>
    <row r="57533" spans="81:81">
      <c r="CC57533" s="2"/>
    </row>
    <row r="57534" spans="81:81">
      <c r="CC57534" s="2"/>
    </row>
    <row r="57535" spans="81:81">
      <c r="CC57535" s="2"/>
    </row>
    <row r="57536" spans="81:81">
      <c r="CC57536" s="2"/>
    </row>
    <row r="57537" spans="81:81">
      <c r="CC57537" s="2"/>
    </row>
    <row r="57538" spans="81:81">
      <c r="CC57538" s="2"/>
    </row>
    <row r="57539" spans="81:81">
      <c r="CC57539" s="2"/>
    </row>
    <row r="57540" spans="81:81">
      <c r="CC57540" s="2"/>
    </row>
    <row r="57541" spans="81:81">
      <c r="CC57541" s="2"/>
    </row>
    <row r="57542" spans="81:81">
      <c r="CC57542" s="2"/>
    </row>
    <row r="57543" spans="81:81">
      <c r="CC57543" s="2"/>
    </row>
    <row r="57544" spans="81:81">
      <c r="CC57544" s="2"/>
    </row>
    <row r="57545" spans="81:81">
      <c r="CC57545" s="2"/>
    </row>
    <row r="57546" spans="81:81">
      <c r="CC57546" s="2"/>
    </row>
    <row r="57547" spans="81:81">
      <c r="CC57547" s="2"/>
    </row>
    <row r="57548" spans="81:81">
      <c r="CC57548" s="2"/>
    </row>
    <row r="57549" spans="81:81">
      <c r="CC57549" s="2"/>
    </row>
    <row r="57550" spans="81:81">
      <c r="CC57550" s="2"/>
    </row>
    <row r="57551" spans="81:81">
      <c r="CC57551" s="2"/>
    </row>
    <row r="57552" spans="81:81">
      <c r="CC57552" s="2"/>
    </row>
    <row r="57553" spans="81:81">
      <c r="CC57553" s="2"/>
    </row>
    <row r="57554" spans="81:81">
      <c r="CC57554" s="2"/>
    </row>
    <row r="57555" spans="81:81">
      <c r="CC57555" s="2"/>
    </row>
    <row r="57556" spans="81:81">
      <c r="CC57556" s="2"/>
    </row>
    <row r="57557" spans="81:81">
      <c r="CC57557" s="2"/>
    </row>
    <row r="57558" spans="81:81">
      <c r="CC57558" s="2"/>
    </row>
    <row r="57559" spans="81:81">
      <c r="CC57559" s="2"/>
    </row>
    <row r="57560" spans="81:81">
      <c r="CC57560" s="2"/>
    </row>
    <row r="57561" spans="81:81">
      <c r="CC57561" s="2"/>
    </row>
    <row r="57562" spans="81:81">
      <c r="CC57562" s="2"/>
    </row>
    <row r="57563" spans="81:81">
      <c r="CC57563" s="2"/>
    </row>
    <row r="57564" spans="81:81">
      <c r="CC57564" s="2"/>
    </row>
    <row r="57565" spans="81:81">
      <c r="CC57565" s="2"/>
    </row>
    <row r="57566" spans="81:81">
      <c r="CC57566" s="2"/>
    </row>
    <row r="57567" spans="81:81">
      <c r="CC57567" s="2"/>
    </row>
    <row r="57568" spans="81:81">
      <c r="CC57568" s="2"/>
    </row>
    <row r="57569" spans="81:81">
      <c r="CC57569" s="2"/>
    </row>
    <row r="57570" spans="81:81">
      <c r="CC57570" s="2"/>
    </row>
    <row r="57571" spans="81:81">
      <c r="CC57571" s="2"/>
    </row>
    <row r="57572" spans="81:81">
      <c r="CC57572" s="2"/>
    </row>
    <row r="57573" spans="81:81">
      <c r="CC57573" s="2"/>
    </row>
    <row r="57574" spans="81:81">
      <c r="CC57574" s="2"/>
    </row>
    <row r="57575" spans="81:81">
      <c r="CC57575" s="2"/>
    </row>
    <row r="57576" spans="81:81">
      <c r="CC57576" s="2"/>
    </row>
    <row r="57577" spans="81:81">
      <c r="CC57577" s="2"/>
    </row>
    <row r="57578" spans="81:81">
      <c r="CC57578" s="2"/>
    </row>
    <row r="57579" spans="81:81">
      <c r="CC57579" s="2"/>
    </row>
    <row r="57580" spans="81:81">
      <c r="CC57580" s="2"/>
    </row>
    <row r="57581" spans="81:81">
      <c r="CC57581" s="2"/>
    </row>
    <row r="57582" spans="81:81">
      <c r="CC57582" s="2"/>
    </row>
    <row r="57583" spans="81:81">
      <c r="CC57583" s="2"/>
    </row>
    <row r="57584" spans="81:81">
      <c r="CC57584" s="2"/>
    </row>
    <row r="57585" spans="81:81">
      <c r="CC57585" s="2"/>
    </row>
    <row r="57586" spans="81:81">
      <c r="CC57586" s="2"/>
    </row>
    <row r="57587" spans="81:81">
      <c r="CC57587" s="2"/>
    </row>
    <row r="57588" spans="81:81">
      <c r="CC57588" s="2"/>
    </row>
    <row r="57589" spans="81:81">
      <c r="CC57589" s="2"/>
    </row>
    <row r="57590" spans="81:81">
      <c r="CC57590" s="2"/>
    </row>
    <row r="57591" spans="81:81">
      <c r="CC57591" s="2"/>
    </row>
    <row r="57592" spans="81:81">
      <c r="CC57592" s="2"/>
    </row>
    <row r="57593" spans="81:81">
      <c r="CC57593" s="2"/>
    </row>
    <row r="57594" spans="81:81">
      <c r="CC57594" s="2"/>
    </row>
    <row r="57595" spans="81:81">
      <c r="CC57595" s="2"/>
    </row>
    <row r="57596" spans="81:81">
      <c r="CC57596" s="2"/>
    </row>
    <row r="57597" spans="81:81">
      <c r="CC57597" s="2"/>
    </row>
    <row r="57598" spans="81:81">
      <c r="CC57598" s="2"/>
    </row>
    <row r="57599" spans="81:81">
      <c r="CC57599" s="2"/>
    </row>
    <row r="57600" spans="81:81">
      <c r="CC57600" s="2"/>
    </row>
    <row r="57601" spans="81:81">
      <c r="CC57601" s="2"/>
    </row>
    <row r="57602" spans="81:81">
      <c r="CC57602" s="2"/>
    </row>
    <row r="57603" spans="81:81">
      <c r="CC57603" s="2"/>
    </row>
    <row r="57604" spans="81:81">
      <c r="CC57604" s="2"/>
    </row>
    <row r="57605" spans="81:81">
      <c r="CC57605" s="2"/>
    </row>
    <row r="57606" spans="81:81">
      <c r="CC57606" s="2"/>
    </row>
    <row r="57607" spans="81:81">
      <c r="CC57607" s="2"/>
    </row>
    <row r="57608" spans="81:81">
      <c r="CC57608" s="2"/>
    </row>
    <row r="57609" spans="81:81">
      <c r="CC57609" s="2"/>
    </row>
    <row r="57610" spans="81:81">
      <c r="CC57610" s="2"/>
    </row>
    <row r="57611" spans="81:81">
      <c r="CC57611" s="2"/>
    </row>
    <row r="57612" spans="81:81">
      <c r="CC57612" s="2"/>
    </row>
    <row r="57613" spans="81:81">
      <c r="CC57613" s="2"/>
    </row>
    <row r="57614" spans="81:81">
      <c r="CC57614" s="2"/>
    </row>
    <row r="57615" spans="81:81">
      <c r="CC57615" s="2"/>
    </row>
    <row r="57616" spans="81:81">
      <c r="CC57616" s="2"/>
    </row>
    <row r="57617" spans="81:81">
      <c r="CC57617" s="2"/>
    </row>
    <row r="57618" spans="81:81">
      <c r="CC57618" s="2"/>
    </row>
    <row r="57619" spans="81:81">
      <c r="CC57619" s="2"/>
    </row>
    <row r="57620" spans="81:81">
      <c r="CC57620" s="2"/>
    </row>
    <row r="57621" spans="81:81">
      <c r="CC57621" s="2"/>
    </row>
    <row r="57622" spans="81:81">
      <c r="CC57622" s="2"/>
    </row>
    <row r="57623" spans="81:81">
      <c r="CC57623" s="2"/>
    </row>
    <row r="57624" spans="81:81">
      <c r="CC57624" s="2"/>
    </row>
    <row r="57625" spans="81:81">
      <c r="CC57625" s="2"/>
    </row>
    <row r="57626" spans="81:81">
      <c r="CC57626" s="2"/>
    </row>
    <row r="57627" spans="81:81">
      <c r="CC57627" s="2"/>
    </row>
    <row r="57628" spans="81:81">
      <c r="CC57628" s="2"/>
    </row>
    <row r="57629" spans="81:81">
      <c r="CC57629" s="2"/>
    </row>
    <row r="57630" spans="81:81">
      <c r="CC57630" s="2"/>
    </row>
    <row r="57631" spans="81:81">
      <c r="CC57631" s="2"/>
    </row>
    <row r="57632" spans="81:81">
      <c r="CC57632" s="2"/>
    </row>
    <row r="57633" spans="81:81">
      <c r="CC57633" s="2"/>
    </row>
    <row r="57634" spans="81:81">
      <c r="CC57634" s="2"/>
    </row>
    <row r="57635" spans="81:81">
      <c r="CC57635" s="2"/>
    </row>
    <row r="57636" spans="81:81">
      <c r="CC57636" s="2"/>
    </row>
    <row r="57637" spans="81:81">
      <c r="CC57637" s="2"/>
    </row>
    <row r="57638" spans="81:81">
      <c r="CC57638" s="2"/>
    </row>
    <row r="57639" spans="81:81">
      <c r="CC57639" s="2"/>
    </row>
    <row r="57640" spans="81:81">
      <c r="CC57640" s="2"/>
    </row>
    <row r="57641" spans="81:81">
      <c r="CC57641" s="2"/>
    </row>
    <row r="57642" spans="81:81">
      <c r="CC57642" s="2"/>
    </row>
    <row r="57643" spans="81:81">
      <c r="CC57643" s="2"/>
    </row>
    <row r="57644" spans="81:81">
      <c r="CC57644" s="2"/>
    </row>
    <row r="57645" spans="81:81">
      <c r="CC57645" s="2"/>
    </row>
    <row r="57646" spans="81:81">
      <c r="CC57646" s="2"/>
    </row>
    <row r="57647" spans="81:81">
      <c r="CC57647" s="2"/>
    </row>
    <row r="57648" spans="81:81">
      <c r="CC57648" s="2"/>
    </row>
    <row r="57649" spans="81:81">
      <c r="CC57649" s="2"/>
    </row>
    <row r="57650" spans="81:81">
      <c r="CC57650" s="2"/>
    </row>
    <row r="57651" spans="81:81">
      <c r="CC57651" s="2"/>
    </row>
    <row r="57652" spans="81:81">
      <c r="CC57652" s="2"/>
    </row>
    <row r="57653" spans="81:81">
      <c r="CC57653" s="2"/>
    </row>
    <row r="57654" spans="81:81">
      <c r="CC57654" s="2"/>
    </row>
    <row r="57655" spans="81:81">
      <c r="CC57655" s="2"/>
    </row>
    <row r="57656" spans="81:81">
      <c r="CC57656" s="2"/>
    </row>
    <row r="57657" spans="81:81">
      <c r="CC57657" s="2"/>
    </row>
    <row r="57658" spans="81:81">
      <c r="CC57658" s="2"/>
    </row>
    <row r="57659" spans="81:81">
      <c r="CC57659" s="2"/>
    </row>
    <row r="57660" spans="81:81">
      <c r="CC57660" s="2"/>
    </row>
    <row r="57661" spans="81:81">
      <c r="CC57661" s="2"/>
    </row>
    <row r="57662" spans="81:81">
      <c r="CC57662" s="2"/>
    </row>
    <row r="57663" spans="81:81">
      <c r="CC57663" s="2"/>
    </row>
    <row r="57664" spans="81:81">
      <c r="CC57664" s="2"/>
    </row>
    <row r="57665" spans="81:81">
      <c r="CC57665" s="2"/>
    </row>
    <row r="57666" spans="81:81">
      <c r="CC57666" s="2"/>
    </row>
    <row r="57667" spans="81:81">
      <c r="CC57667" s="2"/>
    </row>
    <row r="57668" spans="81:81">
      <c r="CC57668" s="2"/>
    </row>
    <row r="57669" spans="81:81">
      <c r="CC57669" s="2"/>
    </row>
    <row r="57670" spans="81:81">
      <c r="CC57670" s="2"/>
    </row>
    <row r="57671" spans="81:81">
      <c r="CC57671" s="2"/>
    </row>
    <row r="57672" spans="81:81">
      <c r="CC57672" s="2"/>
    </row>
    <row r="57673" spans="81:81">
      <c r="CC57673" s="2"/>
    </row>
    <row r="57674" spans="81:81">
      <c r="CC57674" s="2"/>
    </row>
    <row r="57675" spans="81:81">
      <c r="CC57675" s="2"/>
    </row>
    <row r="57676" spans="81:81">
      <c r="CC57676" s="2"/>
    </row>
    <row r="57677" spans="81:81">
      <c r="CC57677" s="2"/>
    </row>
    <row r="57678" spans="81:81">
      <c r="CC57678" s="2"/>
    </row>
    <row r="57679" spans="81:81">
      <c r="CC57679" s="2"/>
    </row>
    <row r="57680" spans="81:81">
      <c r="CC57680" s="2"/>
    </row>
    <row r="57681" spans="81:81">
      <c r="CC57681" s="2"/>
    </row>
    <row r="57682" spans="81:81">
      <c r="CC57682" s="2"/>
    </row>
    <row r="57683" spans="81:81">
      <c r="CC57683" s="2"/>
    </row>
    <row r="57684" spans="81:81">
      <c r="CC57684" s="2"/>
    </row>
    <row r="57685" spans="81:81">
      <c r="CC57685" s="2"/>
    </row>
    <row r="57686" spans="81:81">
      <c r="CC57686" s="2"/>
    </row>
    <row r="57687" spans="81:81">
      <c r="CC57687" s="2"/>
    </row>
    <row r="57688" spans="81:81">
      <c r="CC57688" s="2"/>
    </row>
    <row r="57689" spans="81:81">
      <c r="CC57689" s="2"/>
    </row>
    <row r="57690" spans="81:81">
      <c r="CC57690" s="2"/>
    </row>
    <row r="57691" spans="81:81">
      <c r="CC57691" s="2"/>
    </row>
    <row r="57692" spans="81:81">
      <c r="CC57692" s="2"/>
    </row>
    <row r="57693" spans="81:81">
      <c r="CC57693" s="2"/>
    </row>
    <row r="57694" spans="81:81">
      <c r="CC57694" s="2"/>
    </row>
    <row r="57695" spans="81:81">
      <c r="CC57695" s="2"/>
    </row>
    <row r="57696" spans="81:81">
      <c r="CC57696" s="2"/>
    </row>
    <row r="57697" spans="81:81">
      <c r="CC57697" s="2"/>
    </row>
    <row r="57698" spans="81:81">
      <c r="CC57698" s="2"/>
    </row>
    <row r="57699" spans="81:81">
      <c r="CC57699" s="2"/>
    </row>
    <row r="57700" spans="81:81">
      <c r="CC57700" s="2"/>
    </row>
    <row r="57701" spans="81:81">
      <c r="CC57701" s="2"/>
    </row>
    <row r="57702" spans="81:81">
      <c r="CC57702" s="2"/>
    </row>
    <row r="57703" spans="81:81">
      <c r="CC57703" s="2"/>
    </row>
    <row r="57704" spans="81:81">
      <c r="CC57704" s="2"/>
    </row>
    <row r="57705" spans="81:81">
      <c r="CC57705" s="2"/>
    </row>
    <row r="57706" spans="81:81">
      <c r="CC57706" s="2"/>
    </row>
    <row r="57707" spans="81:81">
      <c r="CC57707" s="2"/>
    </row>
    <row r="57708" spans="81:81">
      <c r="CC57708" s="2"/>
    </row>
    <row r="57709" spans="81:81">
      <c r="CC57709" s="2"/>
    </row>
    <row r="57710" spans="81:81">
      <c r="CC57710" s="2"/>
    </row>
    <row r="57711" spans="81:81">
      <c r="CC57711" s="2"/>
    </row>
    <row r="57712" spans="81:81">
      <c r="CC57712" s="2"/>
    </row>
    <row r="57713" spans="81:81">
      <c r="CC57713" s="2"/>
    </row>
    <row r="57714" spans="81:81">
      <c r="CC57714" s="2"/>
    </row>
    <row r="57715" spans="81:81">
      <c r="CC57715" s="2"/>
    </row>
    <row r="57716" spans="81:81">
      <c r="CC57716" s="2"/>
    </row>
    <row r="57717" spans="81:81">
      <c r="CC57717" s="2"/>
    </row>
    <row r="57718" spans="81:81">
      <c r="CC57718" s="2"/>
    </row>
    <row r="57719" spans="81:81">
      <c r="CC57719" s="2"/>
    </row>
    <row r="57720" spans="81:81">
      <c r="CC57720" s="2"/>
    </row>
    <row r="57721" spans="81:81">
      <c r="CC57721" s="2"/>
    </row>
    <row r="57722" spans="81:81">
      <c r="CC57722" s="2"/>
    </row>
    <row r="57723" spans="81:81">
      <c r="CC57723" s="2"/>
    </row>
    <row r="57724" spans="81:81">
      <c r="CC57724" s="2"/>
    </row>
    <row r="57725" spans="81:81">
      <c r="CC57725" s="2"/>
    </row>
    <row r="57726" spans="81:81">
      <c r="CC57726" s="2"/>
    </row>
    <row r="57727" spans="81:81">
      <c r="CC57727" s="2"/>
    </row>
    <row r="57728" spans="81:81">
      <c r="CC57728" s="2"/>
    </row>
    <row r="57729" spans="81:81">
      <c r="CC57729" s="2"/>
    </row>
    <row r="57730" spans="81:81">
      <c r="CC57730" s="2"/>
    </row>
    <row r="57731" spans="81:81">
      <c r="CC57731" s="2"/>
    </row>
    <row r="57732" spans="81:81">
      <c r="CC57732" s="2"/>
    </row>
    <row r="57733" spans="81:81">
      <c r="CC57733" s="2"/>
    </row>
    <row r="57734" spans="81:81">
      <c r="CC57734" s="2"/>
    </row>
    <row r="57735" spans="81:81">
      <c r="CC57735" s="2"/>
    </row>
    <row r="57736" spans="81:81">
      <c r="CC57736" s="2"/>
    </row>
    <row r="57737" spans="81:81">
      <c r="CC57737" s="2"/>
    </row>
    <row r="57738" spans="81:81">
      <c r="CC57738" s="2"/>
    </row>
    <row r="57739" spans="81:81">
      <c r="CC57739" s="2"/>
    </row>
    <row r="57740" spans="81:81">
      <c r="CC57740" s="2"/>
    </row>
    <row r="57741" spans="81:81">
      <c r="CC57741" s="2"/>
    </row>
    <row r="57742" spans="81:81">
      <c r="CC57742" s="2"/>
    </row>
    <row r="57743" spans="81:81">
      <c r="CC57743" s="2"/>
    </row>
    <row r="57744" spans="81:81">
      <c r="CC57744" s="2"/>
    </row>
    <row r="57745" spans="81:81">
      <c r="CC57745" s="2"/>
    </row>
    <row r="57746" spans="81:81">
      <c r="CC57746" s="2"/>
    </row>
    <row r="57747" spans="81:81">
      <c r="CC57747" s="2"/>
    </row>
    <row r="57748" spans="81:81">
      <c r="CC57748" s="2"/>
    </row>
    <row r="57749" spans="81:81">
      <c r="CC57749" s="2"/>
    </row>
    <row r="57750" spans="81:81">
      <c r="CC57750" s="2"/>
    </row>
    <row r="57751" spans="81:81">
      <c r="CC57751" s="2"/>
    </row>
    <row r="57752" spans="81:81">
      <c r="CC57752" s="2"/>
    </row>
    <row r="57753" spans="81:81">
      <c r="CC57753" s="2"/>
    </row>
    <row r="57754" spans="81:81">
      <c r="CC57754" s="2"/>
    </row>
    <row r="57755" spans="81:81">
      <c r="CC57755" s="2"/>
    </row>
    <row r="57756" spans="81:81">
      <c r="CC57756" s="2"/>
    </row>
    <row r="57757" spans="81:81">
      <c r="CC57757" s="2"/>
    </row>
    <row r="57758" spans="81:81">
      <c r="CC57758" s="2"/>
    </row>
    <row r="57759" spans="81:81">
      <c r="CC57759" s="2"/>
    </row>
    <row r="57760" spans="81:81">
      <c r="CC57760" s="2"/>
    </row>
    <row r="57761" spans="81:81">
      <c r="CC57761" s="2"/>
    </row>
    <row r="57762" spans="81:81">
      <c r="CC57762" s="2"/>
    </row>
    <row r="57763" spans="81:81">
      <c r="CC57763" s="2"/>
    </row>
    <row r="57764" spans="81:81">
      <c r="CC57764" s="2"/>
    </row>
    <row r="57765" spans="81:81">
      <c r="CC57765" s="2"/>
    </row>
    <row r="57766" spans="81:81">
      <c r="CC57766" s="2"/>
    </row>
    <row r="57767" spans="81:81">
      <c r="CC57767" s="2"/>
    </row>
    <row r="57768" spans="81:81">
      <c r="CC57768" s="2"/>
    </row>
    <row r="57769" spans="81:81">
      <c r="CC57769" s="2"/>
    </row>
    <row r="57770" spans="81:81">
      <c r="CC57770" s="2"/>
    </row>
    <row r="57771" spans="81:81">
      <c r="CC57771" s="2"/>
    </row>
    <row r="57772" spans="81:81">
      <c r="CC57772" s="2"/>
    </row>
    <row r="57773" spans="81:81">
      <c r="CC57773" s="2"/>
    </row>
    <row r="57774" spans="81:81">
      <c r="CC57774" s="2"/>
    </row>
    <row r="57775" spans="81:81">
      <c r="CC57775" s="2"/>
    </row>
    <row r="57776" spans="81:81">
      <c r="CC57776" s="2"/>
    </row>
    <row r="57777" spans="81:81">
      <c r="CC57777" s="2"/>
    </row>
    <row r="57778" spans="81:81">
      <c r="CC57778" s="2"/>
    </row>
    <row r="57779" spans="81:81">
      <c r="CC57779" s="2"/>
    </row>
    <row r="57780" spans="81:81">
      <c r="CC57780" s="2"/>
    </row>
    <row r="57781" spans="81:81">
      <c r="CC57781" s="2"/>
    </row>
    <row r="57782" spans="81:81">
      <c r="CC57782" s="2"/>
    </row>
    <row r="57783" spans="81:81">
      <c r="CC57783" s="2"/>
    </row>
    <row r="57784" spans="81:81">
      <c r="CC57784" s="2"/>
    </row>
    <row r="57785" spans="81:81">
      <c r="CC57785" s="2"/>
    </row>
    <row r="57786" spans="81:81">
      <c r="CC57786" s="2"/>
    </row>
    <row r="57787" spans="81:81">
      <c r="CC57787" s="2"/>
    </row>
    <row r="57788" spans="81:81">
      <c r="CC57788" s="2"/>
    </row>
    <row r="57789" spans="81:81">
      <c r="CC57789" s="2"/>
    </row>
    <row r="57790" spans="81:81">
      <c r="CC57790" s="2"/>
    </row>
    <row r="57791" spans="81:81">
      <c r="CC57791" s="2"/>
    </row>
    <row r="57792" spans="81:81">
      <c r="CC57792" s="2"/>
    </row>
    <row r="57793" spans="81:81">
      <c r="CC57793" s="2"/>
    </row>
    <row r="57794" spans="81:81">
      <c r="CC57794" s="2"/>
    </row>
    <row r="57795" spans="81:81">
      <c r="CC57795" s="2"/>
    </row>
    <row r="57796" spans="81:81">
      <c r="CC57796" s="2"/>
    </row>
    <row r="57797" spans="81:81">
      <c r="CC57797" s="2"/>
    </row>
    <row r="57798" spans="81:81">
      <c r="CC57798" s="2"/>
    </row>
    <row r="57799" spans="81:81">
      <c r="CC57799" s="2"/>
    </row>
    <row r="57800" spans="81:81">
      <c r="CC57800" s="2"/>
    </row>
    <row r="57801" spans="81:81">
      <c r="CC57801" s="2"/>
    </row>
    <row r="57802" spans="81:81">
      <c r="CC57802" s="2"/>
    </row>
    <row r="57803" spans="81:81">
      <c r="CC57803" s="2"/>
    </row>
    <row r="57804" spans="81:81">
      <c r="CC57804" s="2"/>
    </row>
    <row r="57805" spans="81:81">
      <c r="CC57805" s="2"/>
    </row>
    <row r="57806" spans="81:81">
      <c r="CC57806" s="2"/>
    </row>
    <row r="57807" spans="81:81">
      <c r="CC57807" s="2"/>
    </row>
    <row r="57808" spans="81:81">
      <c r="CC57808" s="2"/>
    </row>
    <row r="57809" spans="81:81">
      <c r="CC57809" s="2"/>
    </row>
    <row r="57810" spans="81:81">
      <c r="CC57810" s="2"/>
    </row>
    <row r="57811" spans="81:81">
      <c r="CC57811" s="2"/>
    </row>
    <row r="57812" spans="81:81">
      <c r="CC57812" s="2"/>
    </row>
    <row r="57813" spans="81:81">
      <c r="CC57813" s="2"/>
    </row>
    <row r="57814" spans="81:81">
      <c r="CC57814" s="2"/>
    </row>
    <row r="57815" spans="81:81">
      <c r="CC57815" s="2"/>
    </row>
    <row r="57816" spans="81:81">
      <c r="CC57816" s="2"/>
    </row>
    <row r="57817" spans="81:81">
      <c r="CC57817" s="2"/>
    </row>
    <row r="57818" spans="81:81">
      <c r="CC57818" s="2"/>
    </row>
    <row r="57819" spans="81:81">
      <c r="CC57819" s="2"/>
    </row>
    <row r="57820" spans="81:81">
      <c r="CC57820" s="2"/>
    </row>
    <row r="57821" spans="81:81">
      <c r="CC57821" s="2"/>
    </row>
    <row r="57822" spans="81:81">
      <c r="CC57822" s="2"/>
    </row>
    <row r="57823" spans="81:81">
      <c r="CC57823" s="2"/>
    </row>
    <row r="57824" spans="81:81">
      <c r="CC57824" s="2"/>
    </row>
    <row r="57825" spans="81:81">
      <c r="CC57825" s="2"/>
    </row>
    <row r="57826" spans="81:81">
      <c r="CC57826" s="2"/>
    </row>
    <row r="57827" spans="81:81">
      <c r="CC57827" s="2"/>
    </row>
    <row r="57828" spans="81:81">
      <c r="CC57828" s="2"/>
    </row>
    <row r="57829" spans="81:81">
      <c r="CC57829" s="2"/>
    </row>
    <row r="57830" spans="81:81">
      <c r="CC57830" s="2"/>
    </row>
    <row r="57831" spans="81:81">
      <c r="CC57831" s="2"/>
    </row>
    <row r="57832" spans="81:81">
      <c r="CC57832" s="2"/>
    </row>
    <row r="57833" spans="81:81">
      <c r="CC57833" s="2"/>
    </row>
    <row r="57834" spans="81:81">
      <c r="CC57834" s="2"/>
    </row>
    <row r="57835" spans="81:81">
      <c r="CC57835" s="2"/>
    </row>
    <row r="57836" spans="81:81">
      <c r="CC57836" s="2"/>
    </row>
    <row r="57837" spans="81:81">
      <c r="CC57837" s="2"/>
    </row>
    <row r="57838" spans="81:81">
      <c r="CC57838" s="2"/>
    </row>
    <row r="57839" spans="81:81">
      <c r="CC57839" s="2"/>
    </row>
    <row r="57840" spans="81:81">
      <c r="CC57840" s="2"/>
    </row>
    <row r="57841" spans="81:81">
      <c r="CC57841" s="2"/>
    </row>
    <row r="57842" spans="81:81">
      <c r="CC57842" s="2"/>
    </row>
    <row r="57843" spans="81:81">
      <c r="CC57843" s="2"/>
    </row>
    <row r="57844" spans="81:81">
      <c r="CC57844" s="2"/>
    </row>
    <row r="57845" spans="81:81">
      <c r="CC57845" s="2"/>
    </row>
    <row r="57846" spans="81:81">
      <c r="CC57846" s="2"/>
    </row>
    <row r="57847" spans="81:81">
      <c r="CC57847" s="2"/>
    </row>
    <row r="57848" spans="81:81">
      <c r="CC57848" s="2"/>
    </row>
    <row r="57849" spans="81:81">
      <c r="CC57849" s="2"/>
    </row>
    <row r="57850" spans="81:81">
      <c r="CC57850" s="2"/>
    </row>
    <row r="57851" spans="81:81">
      <c r="CC57851" s="2"/>
    </row>
    <row r="57852" spans="81:81">
      <c r="CC57852" s="2"/>
    </row>
    <row r="57853" spans="81:81">
      <c r="CC57853" s="2"/>
    </row>
    <row r="57854" spans="81:81">
      <c r="CC57854" s="2"/>
    </row>
    <row r="57855" spans="81:81">
      <c r="CC57855" s="2"/>
    </row>
    <row r="57856" spans="81:81">
      <c r="CC57856" s="2"/>
    </row>
    <row r="57857" spans="81:81">
      <c r="CC57857" s="2"/>
    </row>
    <row r="57858" spans="81:81">
      <c r="CC57858" s="2"/>
    </row>
    <row r="57859" spans="81:81">
      <c r="CC57859" s="2"/>
    </row>
    <row r="57860" spans="81:81">
      <c r="CC57860" s="2"/>
    </row>
    <row r="57861" spans="81:81">
      <c r="CC57861" s="2"/>
    </row>
    <row r="57862" spans="81:81">
      <c r="CC57862" s="2"/>
    </row>
    <row r="57863" spans="81:81">
      <c r="CC57863" s="2"/>
    </row>
    <row r="57864" spans="81:81">
      <c r="CC57864" s="2"/>
    </row>
    <row r="57865" spans="81:81">
      <c r="CC57865" s="2"/>
    </row>
    <row r="57866" spans="81:81">
      <c r="CC57866" s="2"/>
    </row>
    <row r="57867" spans="81:81">
      <c r="CC57867" s="2"/>
    </row>
    <row r="57868" spans="81:81">
      <c r="CC57868" s="2"/>
    </row>
    <row r="57869" spans="81:81">
      <c r="CC57869" s="2"/>
    </row>
    <row r="57870" spans="81:81">
      <c r="CC57870" s="2"/>
    </row>
    <row r="57871" spans="81:81">
      <c r="CC57871" s="2"/>
    </row>
    <row r="57872" spans="81:81">
      <c r="CC57872" s="2"/>
    </row>
    <row r="57873" spans="81:81">
      <c r="CC57873" s="2"/>
    </row>
    <row r="57874" spans="81:81">
      <c r="CC57874" s="2"/>
    </row>
    <row r="57875" spans="81:81">
      <c r="CC57875" s="2"/>
    </row>
    <row r="57876" spans="81:81">
      <c r="CC57876" s="2"/>
    </row>
    <row r="57877" spans="81:81">
      <c r="CC57877" s="2"/>
    </row>
    <row r="57878" spans="81:81">
      <c r="CC57878" s="2"/>
    </row>
    <row r="57879" spans="81:81">
      <c r="CC57879" s="2"/>
    </row>
    <row r="57880" spans="81:81">
      <c r="CC57880" s="2"/>
    </row>
    <row r="57881" spans="81:81">
      <c r="CC57881" s="2"/>
    </row>
    <row r="57882" spans="81:81">
      <c r="CC57882" s="2"/>
    </row>
    <row r="57883" spans="81:81">
      <c r="CC57883" s="2"/>
    </row>
    <row r="57884" spans="81:81">
      <c r="CC57884" s="2"/>
    </row>
    <row r="57885" spans="81:81">
      <c r="CC57885" s="2"/>
    </row>
    <row r="57886" spans="81:81">
      <c r="CC57886" s="2"/>
    </row>
    <row r="57887" spans="81:81">
      <c r="CC57887" s="2"/>
    </row>
    <row r="57888" spans="81:81">
      <c r="CC57888" s="2"/>
    </row>
    <row r="57889" spans="81:81">
      <c r="CC57889" s="2"/>
    </row>
    <row r="57890" spans="81:81">
      <c r="CC57890" s="2"/>
    </row>
    <row r="57891" spans="81:81">
      <c r="CC57891" s="2"/>
    </row>
    <row r="57892" spans="81:81">
      <c r="CC57892" s="2"/>
    </row>
    <row r="57893" spans="81:81">
      <c r="CC57893" s="2"/>
    </row>
    <row r="57894" spans="81:81">
      <c r="CC57894" s="2"/>
    </row>
    <row r="57895" spans="81:81">
      <c r="CC57895" s="2"/>
    </row>
    <row r="57896" spans="81:81">
      <c r="CC57896" s="2"/>
    </row>
    <row r="57897" spans="81:81">
      <c r="CC57897" s="2"/>
    </row>
    <row r="57898" spans="81:81">
      <c r="CC57898" s="2"/>
    </row>
    <row r="57899" spans="81:81">
      <c r="CC57899" s="2"/>
    </row>
    <row r="57900" spans="81:81">
      <c r="CC57900" s="2"/>
    </row>
    <row r="57901" spans="81:81">
      <c r="CC57901" s="2"/>
    </row>
    <row r="57902" spans="81:81">
      <c r="CC57902" s="2"/>
    </row>
    <row r="57903" spans="81:81">
      <c r="CC57903" s="2"/>
    </row>
    <row r="57904" spans="81:81">
      <c r="CC57904" s="2"/>
    </row>
    <row r="57905" spans="81:81">
      <c r="CC57905" s="2"/>
    </row>
    <row r="57906" spans="81:81">
      <c r="CC57906" s="2"/>
    </row>
    <row r="57907" spans="81:81">
      <c r="CC57907" s="2"/>
    </row>
    <row r="57908" spans="81:81">
      <c r="CC57908" s="2"/>
    </row>
    <row r="57909" spans="81:81">
      <c r="CC57909" s="2"/>
    </row>
    <row r="57910" spans="81:81">
      <c r="CC57910" s="2"/>
    </row>
    <row r="57911" spans="81:81">
      <c r="CC57911" s="2"/>
    </row>
    <row r="57912" spans="81:81">
      <c r="CC57912" s="2"/>
    </row>
    <row r="57913" spans="81:81">
      <c r="CC57913" s="2"/>
    </row>
    <row r="57914" spans="81:81">
      <c r="CC57914" s="2"/>
    </row>
    <row r="57915" spans="81:81">
      <c r="CC57915" s="2"/>
    </row>
    <row r="57916" spans="81:81">
      <c r="CC57916" s="2"/>
    </row>
    <row r="57917" spans="81:81">
      <c r="CC57917" s="2"/>
    </row>
    <row r="57918" spans="81:81">
      <c r="CC57918" s="2"/>
    </row>
    <row r="57919" spans="81:81">
      <c r="CC57919" s="2"/>
    </row>
    <row r="57920" spans="81:81">
      <c r="CC57920" s="2"/>
    </row>
    <row r="57921" spans="81:81">
      <c r="CC57921" s="2"/>
    </row>
    <row r="57922" spans="81:81">
      <c r="CC57922" s="2"/>
    </row>
    <row r="57923" spans="81:81">
      <c r="CC57923" s="2"/>
    </row>
    <row r="57924" spans="81:81">
      <c r="CC57924" s="2"/>
    </row>
    <row r="57925" spans="81:81">
      <c r="CC57925" s="2"/>
    </row>
    <row r="57926" spans="81:81">
      <c r="CC57926" s="2"/>
    </row>
    <row r="57927" spans="81:81">
      <c r="CC57927" s="2"/>
    </row>
    <row r="57928" spans="81:81">
      <c r="CC57928" s="2"/>
    </row>
    <row r="57929" spans="81:81">
      <c r="CC57929" s="2"/>
    </row>
    <row r="57930" spans="81:81">
      <c r="CC57930" s="2"/>
    </row>
    <row r="57931" spans="81:81">
      <c r="CC57931" s="2"/>
    </row>
    <row r="57932" spans="81:81">
      <c r="CC57932" s="2"/>
    </row>
    <row r="57933" spans="81:81">
      <c r="CC57933" s="2"/>
    </row>
    <row r="57934" spans="81:81">
      <c r="CC57934" s="2"/>
    </row>
    <row r="57935" spans="81:81">
      <c r="CC57935" s="2"/>
    </row>
    <row r="57936" spans="81:81">
      <c r="CC57936" s="2"/>
    </row>
    <row r="57937" spans="81:81">
      <c r="CC57937" s="2"/>
    </row>
    <row r="57938" spans="81:81">
      <c r="CC57938" s="2"/>
    </row>
    <row r="57939" spans="81:81">
      <c r="CC57939" s="2"/>
    </row>
    <row r="57940" spans="81:81">
      <c r="CC57940" s="2"/>
    </row>
    <row r="57941" spans="81:81">
      <c r="CC57941" s="2"/>
    </row>
    <row r="57942" spans="81:81">
      <c r="CC57942" s="2"/>
    </row>
    <row r="57943" spans="81:81">
      <c r="CC57943" s="2"/>
    </row>
    <row r="57944" spans="81:81">
      <c r="CC57944" s="2"/>
    </row>
    <row r="57945" spans="81:81">
      <c r="CC57945" s="2"/>
    </row>
    <row r="57946" spans="81:81">
      <c r="CC57946" s="2"/>
    </row>
    <row r="57947" spans="81:81">
      <c r="CC57947" s="2"/>
    </row>
    <row r="57948" spans="81:81">
      <c r="CC57948" s="2"/>
    </row>
    <row r="57949" spans="81:81">
      <c r="CC57949" s="2"/>
    </row>
    <row r="57950" spans="81:81">
      <c r="CC57950" s="2"/>
    </row>
    <row r="57951" spans="81:81">
      <c r="CC57951" s="2"/>
    </row>
    <row r="57952" spans="81:81">
      <c r="CC57952" s="2"/>
    </row>
    <row r="57953" spans="81:81">
      <c r="CC57953" s="2"/>
    </row>
    <row r="57954" spans="81:81">
      <c r="CC57954" s="2"/>
    </row>
    <row r="57955" spans="81:81">
      <c r="CC57955" s="2"/>
    </row>
    <row r="57956" spans="81:81">
      <c r="CC57956" s="2"/>
    </row>
    <row r="57957" spans="81:81">
      <c r="CC57957" s="2"/>
    </row>
    <row r="57958" spans="81:81">
      <c r="CC57958" s="2"/>
    </row>
    <row r="57959" spans="81:81">
      <c r="CC57959" s="2"/>
    </row>
    <row r="57960" spans="81:81">
      <c r="CC57960" s="2"/>
    </row>
    <row r="57961" spans="81:81">
      <c r="CC57961" s="2"/>
    </row>
    <row r="57962" spans="81:81">
      <c r="CC57962" s="2"/>
    </row>
    <row r="57963" spans="81:81">
      <c r="CC57963" s="2"/>
    </row>
    <row r="57964" spans="81:81">
      <c r="CC57964" s="2"/>
    </row>
    <row r="57965" spans="81:81">
      <c r="CC57965" s="2"/>
    </row>
    <row r="57966" spans="81:81">
      <c r="CC57966" s="2"/>
    </row>
    <row r="57967" spans="81:81">
      <c r="CC57967" s="2"/>
    </row>
    <row r="57968" spans="81:81">
      <c r="CC57968" s="2"/>
    </row>
    <row r="57969" spans="81:81">
      <c r="CC57969" s="2"/>
    </row>
    <row r="57970" spans="81:81">
      <c r="CC57970" s="2"/>
    </row>
    <row r="57971" spans="81:81">
      <c r="CC57971" s="2"/>
    </row>
    <row r="57972" spans="81:81">
      <c r="CC57972" s="2"/>
    </row>
    <row r="57973" spans="81:81">
      <c r="CC57973" s="2"/>
    </row>
    <row r="57974" spans="81:81">
      <c r="CC57974" s="2"/>
    </row>
    <row r="57975" spans="81:81">
      <c r="CC57975" s="2"/>
    </row>
    <row r="57976" spans="81:81">
      <c r="CC57976" s="2"/>
    </row>
    <row r="57977" spans="81:81">
      <c r="CC57977" s="2"/>
    </row>
    <row r="57978" spans="81:81">
      <c r="CC57978" s="2"/>
    </row>
    <row r="57979" spans="81:81">
      <c r="CC57979" s="2"/>
    </row>
    <row r="57980" spans="81:81">
      <c r="CC57980" s="2"/>
    </row>
    <row r="57981" spans="81:81">
      <c r="CC57981" s="2"/>
    </row>
    <row r="57982" spans="81:81">
      <c r="CC57982" s="2"/>
    </row>
    <row r="57983" spans="81:81">
      <c r="CC57983" s="2"/>
    </row>
    <row r="57984" spans="81:81">
      <c r="CC57984" s="2"/>
    </row>
    <row r="57985" spans="81:81">
      <c r="CC57985" s="2"/>
    </row>
    <row r="57986" spans="81:81">
      <c r="CC57986" s="2"/>
    </row>
    <row r="57987" spans="81:81">
      <c r="CC57987" s="2"/>
    </row>
    <row r="57988" spans="81:81">
      <c r="CC57988" s="2"/>
    </row>
    <row r="57989" spans="81:81">
      <c r="CC57989" s="2"/>
    </row>
    <row r="57990" spans="81:81">
      <c r="CC57990" s="2"/>
    </row>
    <row r="57991" spans="81:81">
      <c r="CC57991" s="2"/>
    </row>
    <row r="57992" spans="81:81">
      <c r="CC57992" s="2"/>
    </row>
    <row r="57993" spans="81:81">
      <c r="CC57993" s="2"/>
    </row>
    <row r="57994" spans="81:81">
      <c r="CC57994" s="2"/>
    </row>
    <row r="57995" spans="81:81">
      <c r="CC57995" s="2"/>
    </row>
    <row r="57996" spans="81:81">
      <c r="CC57996" s="2"/>
    </row>
    <row r="57997" spans="81:81">
      <c r="CC57997" s="2"/>
    </row>
    <row r="57998" spans="81:81">
      <c r="CC57998" s="2"/>
    </row>
    <row r="57999" spans="81:81">
      <c r="CC57999" s="2"/>
    </row>
    <row r="58000" spans="81:81">
      <c r="CC58000" s="2"/>
    </row>
    <row r="58001" spans="81:81">
      <c r="CC58001" s="2"/>
    </row>
    <row r="58002" spans="81:81">
      <c r="CC58002" s="2"/>
    </row>
    <row r="58003" spans="81:81">
      <c r="CC58003" s="2"/>
    </row>
    <row r="58004" spans="81:81">
      <c r="CC58004" s="2"/>
    </row>
    <row r="58005" spans="81:81">
      <c r="CC58005" s="2"/>
    </row>
    <row r="58006" spans="81:81">
      <c r="CC58006" s="2"/>
    </row>
    <row r="58007" spans="81:81">
      <c r="CC58007" s="2"/>
    </row>
    <row r="58008" spans="81:81">
      <c r="CC58008" s="2"/>
    </row>
    <row r="58009" spans="81:81">
      <c r="CC58009" s="2"/>
    </row>
    <row r="58010" spans="81:81">
      <c r="CC58010" s="2"/>
    </row>
    <row r="58011" spans="81:81">
      <c r="CC58011" s="2"/>
    </row>
    <row r="58012" spans="81:81">
      <c r="CC58012" s="2"/>
    </row>
    <row r="58013" spans="81:81">
      <c r="CC58013" s="2"/>
    </row>
    <row r="58014" spans="81:81">
      <c r="CC58014" s="2"/>
    </row>
    <row r="58015" spans="81:81">
      <c r="CC58015" s="2"/>
    </row>
    <row r="58016" spans="81:81">
      <c r="CC58016" s="2"/>
    </row>
    <row r="58017" spans="81:81">
      <c r="CC58017" s="2"/>
    </row>
    <row r="58018" spans="81:81">
      <c r="CC58018" s="2"/>
    </row>
    <row r="58019" spans="81:81">
      <c r="CC58019" s="2"/>
    </row>
    <row r="58020" spans="81:81">
      <c r="CC58020" s="2"/>
    </row>
    <row r="58021" spans="81:81">
      <c r="CC58021" s="2"/>
    </row>
    <row r="58022" spans="81:81">
      <c r="CC58022" s="2"/>
    </row>
    <row r="58023" spans="81:81">
      <c r="CC58023" s="2"/>
    </row>
    <row r="58024" spans="81:81">
      <c r="CC58024" s="2"/>
    </row>
    <row r="58025" spans="81:81">
      <c r="CC58025" s="2"/>
    </row>
    <row r="58026" spans="81:81">
      <c r="CC58026" s="2"/>
    </row>
    <row r="58027" spans="81:81">
      <c r="CC58027" s="2"/>
    </row>
    <row r="58028" spans="81:81">
      <c r="CC58028" s="2"/>
    </row>
    <row r="58029" spans="81:81">
      <c r="CC58029" s="2"/>
    </row>
    <row r="58030" spans="81:81">
      <c r="CC58030" s="2"/>
    </row>
    <row r="58031" spans="81:81">
      <c r="CC58031" s="2"/>
    </row>
    <row r="58032" spans="81:81">
      <c r="CC58032" s="2"/>
    </row>
    <row r="58033" spans="81:81">
      <c r="CC58033" s="2"/>
    </row>
    <row r="58034" spans="81:81">
      <c r="CC58034" s="2"/>
    </row>
    <row r="58035" spans="81:81">
      <c r="CC58035" s="2"/>
    </row>
    <row r="58036" spans="81:81">
      <c r="CC58036" s="2"/>
    </row>
    <row r="58037" spans="81:81">
      <c r="CC58037" s="2"/>
    </row>
    <row r="58038" spans="81:81">
      <c r="CC58038" s="2"/>
    </row>
    <row r="58039" spans="81:81">
      <c r="CC58039" s="2"/>
    </row>
    <row r="58040" spans="81:81">
      <c r="CC58040" s="2"/>
    </row>
    <row r="58041" spans="81:81">
      <c r="CC58041" s="2"/>
    </row>
    <row r="58042" spans="81:81">
      <c r="CC58042" s="2"/>
    </row>
    <row r="58043" spans="81:81">
      <c r="CC58043" s="2"/>
    </row>
    <row r="58044" spans="81:81">
      <c r="CC58044" s="2"/>
    </row>
    <row r="58045" spans="81:81">
      <c r="CC58045" s="2"/>
    </row>
    <row r="58046" spans="81:81">
      <c r="CC58046" s="2"/>
    </row>
    <row r="58047" spans="81:81">
      <c r="CC58047" s="2"/>
    </row>
    <row r="58048" spans="81:81">
      <c r="CC58048" s="2"/>
    </row>
    <row r="58049" spans="81:81">
      <c r="CC58049" s="2"/>
    </row>
    <row r="58050" spans="81:81">
      <c r="CC58050" s="2"/>
    </row>
    <row r="58051" spans="81:81">
      <c r="CC58051" s="2"/>
    </row>
    <row r="58052" spans="81:81">
      <c r="CC58052" s="2"/>
    </row>
    <row r="58053" spans="81:81">
      <c r="CC58053" s="2"/>
    </row>
    <row r="58054" spans="81:81">
      <c r="CC58054" s="2"/>
    </row>
    <row r="58055" spans="81:81">
      <c r="CC58055" s="2"/>
    </row>
    <row r="58056" spans="81:81">
      <c r="CC58056" s="2"/>
    </row>
    <row r="58057" spans="81:81">
      <c r="CC58057" s="2"/>
    </row>
    <row r="58058" spans="81:81">
      <c r="CC58058" s="2"/>
    </row>
    <row r="58059" spans="81:81">
      <c r="CC58059" s="2"/>
    </row>
    <row r="58060" spans="81:81">
      <c r="CC58060" s="2"/>
    </row>
    <row r="58061" spans="81:81">
      <c r="CC58061" s="2"/>
    </row>
    <row r="58062" spans="81:81">
      <c r="CC58062" s="2"/>
    </row>
    <row r="58063" spans="81:81">
      <c r="CC58063" s="2"/>
    </row>
    <row r="58064" spans="81:81">
      <c r="CC58064" s="2"/>
    </row>
    <row r="58065" spans="81:81">
      <c r="CC58065" s="2"/>
    </row>
    <row r="58066" spans="81:81">
      <c r="CC58066" s="2"/>
    </row>
    <row r="58067" spans="81:81">
      <c r="CC58067" s="2"/>
    </row>
    <row r="58068" spans="81:81">
      <c r="CC58068" s="2"/>
    </row>
    <row r="58069" spans="81:81">
      <c r="CC58069" s="2"/>
    </row>
    <row r="58070" spans="81:81">
      <c r="CC58070" s="2"/>
    </row>
    <row r="58071" spans="81:81">
      <c r="CC58071" s="2"/>
    </row>
    <row r="58072" spans="81:81">
      <c r="CC58072" s="2"/>
    </row>
    <row r="58073" spans="81:81">
      <c r="CC58073" s="2"/>
    </row>
    <row r="58074" spans="81:81">
      <c r="CC58074" s="2"/>
    </row>
    <row r="58075" spans="81:81">
      <c r="CC58075" s="2"/>
    </row>
    <row r="58076" spans="81:81">
      <c r="CC58076" s="2"/>
    </row>
    <row r="58077" spans="81:81">
      <c r="CC58077" s="2"/>
    </row>
    <row r="58078" spans="81:81">
      <c r="CC58078" s="2"/>
    </row>
    <row r="58079" spans="81:81">
      <c r="CC58079" s="2"/>
    </row>
    <row r="58080" spans="81:81">
      <c r="CC58080" s="2"/>
    </row>
    <row r="58081" spans="81:81">
      <c r="CC58081" s="2"/>
    </row>
    <row r="58082" spans="81:81">
      <c r="CC58082" s="2"/>
    </row>
    <row r="58083" spans="81:81">
      <c r="CC58083" s="2"/>
    </row>
    <row r="58084" spans="81:81">
      <c r="CC58084" s="2"/>
    </row>
    <row r="58085" spans="81:81">
      <c r="CC58085" s="2"/>
    </row>
    <row r="58086" spans="81:81">
      <c r="CC58086" s="2"/>
    </row>
    <row r="58087" spans="81:81">
      <c r="CC58087" s="2"/>
    </row>
    <row r="58088" spans="81:81">
      <c r="CC58088" s="2"/>
    </row>
    <row r="58089" spans="81:81">
      <c r="CC58089" s="2"/>
    </row>
    <row r="58090" spans="81:81">
      <c r="CC58090" s="2"/>
    </row>
    <row r="58091" spans="81:81">
      <c r="CC58091" s="2"/>
    </row>
    <row r="58092" spans="81:81">
      <c r="CC58092" s="2"/>
    </row>
    <row r="58093" spans="81:81">
      <c r="CC58093" s="2"/>
    </row>
    <row r="58094" spans="81:81">
      <c r="CC58094" s="2"/>
    </row>
    <row r="58095" spans="81:81">
      <c r="CC58095" s="2"/>
    </row>
    <row r="58096" spans="81:81">
      <c r="CC58096" s="2"/>
    </row>
    <row r="58097" spans="81:81">
      <c r="CC58097" s="2"/>
    </row>
    <row r="58098" spans="81:81">
      <c r="CC58098" s="2"/>
    </row>
    <row r="58099" spans="81:81">
      <c r="CC58099" s="2"/>
    </row>
    <row r="58100" spans="81:81">
      <c r="CC58100" s="2"/>
    </row>
    <row r="58101" spans="81:81">
      <c r="CC58101" s="2"/>
    </row>
    <row r="58102" spans="81:81">
      <c r="CC58102" s="2"/>
    </row>
    <row r="58103" spans="81:81">
      <c r="CC58103" s="2"/>
    </row>
    <row r="58104" spans="81:81">
      <c r="CC58104" s="2"/>
    </row>
    <row r="58105" spans="81:81">
      <c r="CC58105" s="2"/>
    </row>
    <row r="58106" spans="81:81">
      <c r="CC58106" s="2"/>
    </row>
    <row r="58107" spans="81:81">
      <c r="CC58107" s="2"/>
    </row>
    <row r="58108" spans="81:81">
      <c r="CC58108" s="2"/>
    </row>
    <row r="58109" spans="81:81">
      <c r="CC58109" s="2"/>
    </row>
    <row r="58110" spans="81:81">
      <c r="CC58110" s="2"/>
    </row>
    <row r="58111" spans="81:81">
      <c r="CC58111" s="2"/>
    </row>
    <row r="58112" spans="81:81">
      <c r="CC58112" s="2"/>
    </row>
    <row r="58113" spans="81:81">
      <c r="CC58113" s="2"/>
    </row>
    <row r="58114" spans="81:81">
      <c r="CC58114" s="2"/>
    </row>
    <row r="58115" spans="81:81">
      <c r="CC58115" s="2"/>
    </row>
    <row r="58116" spans="81:81">
      <c r="CC58116" s="2"/>
    </row>
    <row r="58117" spans="81:81">
      <c r="CC58117" s="2"/>
    </row>
    <row r="58118" spans="81:81">
      <c r="CC58118" s="2"/>
    </row>
    <row r="58119" spans="81:81">
      <c r="CC58119" s="2"/>
    </row>
    <row r="58120" spans="81:81">
      <c r="CC58120" s="2"/>
    </row>
    <row r="58121" spans="81:81">
      <c r="CC58121" s="2"/>
    </row>
    <row r="58122" spans="81:81">
      <c r="CC58122" s="2"/>
    </row>
    <row r="58123" spans="81:81">
      <c r="CC58123" s="2"/>
    </row>
    <row r="58124" spans="81:81">
      <c r="CC58124" s="2"/>
    </row>
    <row r="58125" spans="81:81">
      <c r="CC58125" s="2"/>
    </row>
    <row r="58126" spans="81:81">
      <c r="CC58126" s="2"/>
    </row>
    <row r="58127" spans="81:81">
      <c r="CC58127" s="2"/>
    </row>
    <row r="58128" spans="81:81">
      <c r="CC58128" s="2"/>
    </row>
    <row r="58129" spans="81:81">
      <c r="CC58129" s="2"/>
    </row>
    <row r="58130" spans="81:81">
      <c r="CC58130" s="2"/>
    </row>
    <row r="58131" spans="81:81">
      <c r="CC58131" s="2"/>
    </row>
    <row r="58132" spans="81:81">
      <c r="CC58132" s="2"/>
    </row>
    <row r="58133" spans="81:81">
      <c r="CC58133" s="2"/>
    </row>
    <row r="58134" spans="81:81">
      <c r="CC58134" s="2"/>
    </row>
    <row r="58135" spans="81:81">
      <c r="CC58135" s="2"/>
    </row>
    <row r="58136" spans="81:81">
      <c r="CC58136" s="2"/>
    </row>
    <row r="58137" spans="81:81">
      <c r="CC58137" s="2"/>
    </row>
    <row r="58138" spans="81:81">
      <c r="CC58138" s="2"/>
    </row>
    <row r="58139" spans="81:81">
      <c r="CC58139" s="2"/>
    </row>
    <row r="58140" spans="81:81">
      <c r="CC58140" s="2"/>
    </row>
    <row r="58141" spans="81:81">
      <c r="CC58141" s="2"/>
    </row>
    <row r="58142" spans="81:81">
      <c r="CC58142" s="2"/>
    </row>
    <row r="58143" spans="81:81">
      <c r="CC58143" s="2"/>
    </row>
    <row r="58144" spans="81:81">
      <c r="CC58144" s="2"/>
    </row>
    <row r="58145" spans="81:81">
      <c r="CC58145" s="2"/>
    </row>
    <row r="58146" spans="81:81">
      <c r="CC58146" s="2"/>
    </row>
    <row r="58147" spans="81:81">
      <c r="CC58147" s="2"/>
    </row>
    <row r="58148" spans="81:81">
      <c r="CC58148" s="2"/>
    </row>
    <row r="58149" spans="81:81">
      <c r="CC58149" s="2"/>
    </row>
    <row r="58150" spans="81:81">
      <c r="CC58150" s="2"/>
    </row>
    <row r="58151" spans="81:81">
      <c r="CC58151" s="2"/>
    </row>
    <row r="58152" spans="81:81">
      <c r="CC58152" s="2"/>
    </row>
    <row r="58153" spans="81:81">
      <c r="CC58153" s="2"/>
    </row>
    <row r="58154" spans="81:81">
      <c r="CC58154" s="2"/>
    </row>
    <row r="58155" spans="81:81">
      <c r="CC58155" s="2"/>
    </row>
    <row r="58156" spans="81:81">
      <c r="CC58156" s="2"/>
    </row>
    <row r="58157" spans="81:81">
      <c r="CC58157" s="2"/>
    </row>
    <row r="58158" spans="81:81">
      <c r="CC58158" s="2"/>
    </row>
    <row r="58159" spans="81:81">
      <c r="CC58159" s="2"/>
    </row>
    <row r="58160" spans="81:81">
      <c r="CC58160" s="2"/>
    </row>
    <row r="58161" spans="81:81">
      <c r="CC58161" s="2"/>
    </row>
    <row r="58162" spans="81:81">
      <c r="CC58162" s="2"/>
    </row>
    <row r="58163" spans="81:81">
      <c r="CC58163" s="2"/>
    </row>
    <row r="58164" spans="81:81">
      <c r="CC58164" s="2"/>
    </row>
    <row r="58165" spans="81:81">
      <c r="CC58165" s="2"/>
    </row>
    <row r="58166" spans="81:81">
      <c r="CC58166" s="2"/>
    </row>
    <row r="58167" spans="81:81">
      <c r="CC58167" s="2"/>
    </row>
    <row r="58168" spans="81:81">
      <c r="CC58168" s="2"/>
    </row>
    <row r="58169" spans="81:81">
      <c r="CC58169" s="2"/>
    </row>
    <row r="58170" spans="81:81">
      <c r="CC58170" s="2"/>
    </row>
    <row r="58171" spans="81:81">
      <c r="CC58171" s="2"/>
    </row>
    <row r="58172" spans="81:81">
      <c r="CC58172" s="2"/>
    </row>
    <row r="58173" spans="81:81">
      <c r="CC58173" s="2"/>
    </row>
    <row r="58174" spans="81:81">
      <c r="CC58174" s="2"/>
    </row>
    <row r="58175" spans="81:81">
      <c r="CC58175" s="2"/>
    </row>
    <row r="58176" spans="81:81">
      <c r="CC58176" s="2"/>
    </row>
    <row r="58177" spans="81:81">
      <c r="CC58177" s="2"/>
    </row>
    <row r="58178" spans="81:81">
      <c r="CC58178" s="2"/>
    </row>
    <row r="58179" spans="81:81">
      <c r="CC58179" s="2"/>
    </row>
    <row r="58180" spans="81:81">
      <c r="CC58180" s="2"/>
    </row>
    <row r="58181" spans="81:81">
      <c r="CC58181" s="2"/>
    </row>
    <row r="58182" spans="81:81">
      <c r="CC58182" s="2"/>
    </row>
    <row r="58183" spans="81:81">
      <c r="CC58183" s="2"/>
    </row>
    <row r="58184" spans="81:81">
      <c r="CC58184" s="2"/>
    </row>
    <row r="58185" spans="81:81">
      <c r="CC58185" s="2"/>
    </row>
    <row r="58186" spans="81:81">
      <c r="CC58186" s="2"/>
    </row>
    <row r="58187" spans="81:81">
      <c r="CC58187" s="2"/>
    </row>
    <row r="58188" spans="81:81">
      <c r="CC58188" s="2"/>
    </row>
    <row r="58189" spans="81:81">
      <c r="CC58189" s="2"/>
    </row>
    <row r="58190" spans="81:81">
      <c r="CC58190" s="2"/>
    </row>
    <row r="58191" spans="81:81">
      <c r="CC58191" s="2"/>
    </row>
    <row r="58192" spans="81:81">
      <c r="CC58192" s="2"/>
    </row>
    <row r="58193" spans="81:81">
      <c r="CC58193" s="2"/>
    </row>
    <row r="58194" spans="81:81">
      <c r="CC58194" s="2"/>
    </row>
    <row r="58195" spans="81:81">
      <c r="CC58195" s="2"/>
    </row>
    <row r="58196" spans="81:81">
      <c r="CC58196" s="2"/>
    </row>
    <row r="58197" spans="81:81">
      <c r="CC58197" s="2"/>
    </row>
    <row r="58198" spans="81:81">
      <c r="CC58198" s="2"/>
    </row>
    <row r="58199" spans="81:81">
      <c r="CC58199" s="2"/>
    </row>
    <row r="58200" spans="81:81">
      <c r="CC58200" s="2"/>
    </row>
    <row r="58201" spans="81:81">
      <c r="CC58201" s="2"/>
    </row>
    <row r="58202" spans="81:81">
      <c r="CC58202" s="2"/>
    </row>
    <row r="58203" spans="81:81">
      <c r="CC58203" s="2"/>
    </row>
    <row r="58204" spans="81:81">
      <c r="CC58204" s="2"/>
    </row>
    <row r="58205" spans="81:81">
      <c r="CC58205" s="2"/>
    </row>
    <row r="58206" spans="81:81">
      <c r="CC58206" s="2"/>
    </row>
    <row r="58207" spans="81:81">
      <c r="CC58207" s="2"/>
    </row>
    <row r="58208" spans="81:81">
      <c r="CC58208" s="2"/>
    </row>
    <row r="58209" spans="81:81">
      <c r="CC58209" s="2"/>
    </row>
    <row r="58210" spans="81:81">
      <c r="CC58210" s="2"/>
    </row>
    <row r="58211" spans="81:81">
      <c r="CC58211" s="2"/>
    </row>
    <row r="58212" spans="81:81">
      <c r="CC58212" s="2"/>
    </row>
    <row r="58213" spans="81:81">
      <c r="CC58213" s="2"/>
    </row>
    <row r="58214" spans="81:81">
      <c r="CC58214" s="2"/>
    </row>
    <row r="58215" spans="81:81">
      <c r="CC58215" s="2"/>
    </row>
    <row r="58216" spans="81:81">
      <c r="CC58216" s="2"/>
    </row>
    <row r="58217" spans="81:81">
      <c r="CC58217" s="2"/>
    </row>
    <row r="58218" spans="81:81">
      <c r="CC58218" s="2"/>
    </row>
    <row r="58219" spans="81:81">
      <c r="CC58219" s="2"/>
    </row>
    <row r="58220" spans="81:81">
      <c r="CC58220" s="2"/>
    </row>
    <row r="58221" spans="81:81">
      <c r="CC58221" s="2"/>
    </row>
    <row r="58222" spans="81:81">
      <c r="CC58222" s="2"/>
    </row>
    <row r="58223" spans="81:81">
      <c r="CC58223" s="2"/>
    </row>
    <row r="58224" spans="81:81">
      <c r="CC58224" s="2"/>
    </row>
    <row r="58225" spans="81:81">
      <c r="CC58225" s="2"/>
    </row>
    <row r="58226" spans="81:81">
      <c r="CC58226" s="2"/>
    </row>
    <row r="58227" spans="81:81">
      <c r="CC58227" s="2"/>
    </row>
    <row r="58228" spans="81:81">
      <c r="CC58228" s="2"/>
    </row>
    <row r="58229" spans="81:81">
      <c r="CC58229" s="2"/>
    </row>
    <row r="58230" spans="81:81">
      <c r="CC58230" s="2"/>
    </row>
    <row r="58231" spans="81:81">
      <c r="CC58231" s="2"/>
    </row>
    <row r="58232" spans="81:81">
      <c r="CC58232" s="2"/>
    </row>
    <row r="58233" spans="81:81">
      <c r="CC58233" s="2"/>
    </row>
    <row r="58234" spans="81:81">
      <c r="CC58234" s="2"/>
    </row>
    <row r="58235" spans="81:81">
      <c r="CC58235" s="2"/>
    </row>
    <row r="58236" spans="81:81">
      <c r="CC58236" s="2"/>
    </row>
    <row r="58237" spans="81:81">
      <c r="CC58237" s="2"/>
    </row>
    <row r="58238" spans="81:81">
      <c r="CC58238" s="2"/>
    </row>
    <row r="58239" spans="81:81">
      <c r="CC58239" s="2"/>
    </row>
    <row r="58240" spans="81:81">
      <c r="CC58240" s="2"/>
    </row>
    <row r="58241" spans="81:81">
      <c r="CC58241" s="2"/>
    </row>
    <row r="58242" spans="81:81">
      <c r="CC58242" s="2"/>
    </row>
    <row r="58243" spans="81:81">
      <c r="CC58243" s="2"/>
    </row>
    <row r="58244" spans="81:81">
      <c r="CC58244" s="2"/>
    </row>
    <row r="58245" spans="81:81">
      <c r="CC58245" s="2"/>
    </row>
    <row r="58246" spans="81:81">
      <c r="CC58246" s="2"/>
    </row>
    <row r="58247" spans="81:81">
      <c r="CC58247" s="2"/>
    </row>
    <row r="58248" spans="81:81">
      <c r="CC58248" s="2"/>
    </row>
    <row r="58249" spans="81:81">
      <c r="CC58249" s="2"/>
    </row>
    <row r="58250" spans="81:81">
      <c r="CC58250" s="2"/>
    </row>
    <row r="58251" spans="81:81">
      <c r="CC58251" s="2"/>
    </row>
    <row r="58252" spans="81:81">
      <c r="CC58252" s="2"/>
    </row>
    <row r="58253" spans="81:81">
      <c r="CC58253" s="2"/>
    </row>
    <row r="58254" spans="81:81">
      <c r="CC58254" s="2"/>
    </row>
    <row r="58255" spans="81:81">
      <c r="CC58255" s="2"/>
    </row>
    <row r="58256" spans="81:81">
      <c r="CC58256" s="2"/>
    </row>
    <row r="58257" spans="81:81">
      <c r="CC58257" s="2"/>
    </row>
    <row r="58258" spans="81:81">
      <c r="CC58258" s="2"/>
    </row>
    <row r="58259" spans="81:81">
      <c r="CC58259" s="2"/>
    </row>
    <row r="58260" spans="81:81">
      <c r="CC58260" s="2"/>
    </row>
    <row r="58261" spans="81:81">
      <c r="CC58261" s="2"/>
    </row>
    <row r="58262" spans="81:81">
      <c r="CC58262" s="2"/>
    </row>
    <row r="58263" spans="81:81">
      <c r="CC58263" s="2"/>
    </row>
    <row r="58264" spans="81:81">
      <c r="CC58264" s="2"/>
    </row>
    <row r="58265" spans="81:81">
      <c r="CC58265" s="2"/>
    </row>
    <row r="58266" spans="81:81">
      <c r="CC58266" s="2"/>
    </row>
    <row r="58267" spans="81:81">
      <c r="CC58267" s="2"/>
    </row>
    <row r="58268" spans="81:81">
      <c r="CC58268" s="2"/>
    </row>
    <row r="58269" spans="81:81">
      <c r="CC58269" s="2"/>
    </row>
    <row r="58270" spans="81:81">
      <c r="CC58270" s="2"/>
    </row>
    <row r="58271" spans="81:81">
      <c r="CC58271" s="2"/>
    </row>
    <row r="58272" spans="81:81">
      <c r="CC58272" s="2"/>
    </row>
    <row r="58273" spans="81:81">
      <c r="CC58273" s="2"/>
    </row>
    <row r="58274" spans="81:81">
      <c r="CC58274" s="2"/>
    </row>
    <row r="58275" spans="81:81">
      <c r="CC58275" s="2"/>
    </row>
    <row r="58276" spans="81:81">
      <c r="CC58276" s="2"/>
    </row>
    <row r="58277" spans="81:81">
      <c r="CC58277" s="2"/>
    </row>
    <row r="58278" spans="81:81">
      <c r="CC58278" s="2"/>
    </row>
    <row r="58279" spans="81:81">
      <c r="CC58279" s="2"/>
    </row>
    <row r="58280" spans="81:81">
      <c r="CC58280" s="2"/>
    </row>
    <row r="58281" spans="81:81">
      <c r="CC58281" s="2"/>
    </row>
    <row r="58282" spans="81:81">
      <c r="CC58282" s="2"/>
    </row>
    <row r="58283" spans="81:81">
      <c r="CC58283" s="2"/>
    </row>
    <row r="58284" spans="81:81">
      <c r="CC58284" s="2"/>
    </row>
    <row r="58285" spans="81:81">
      <c r="CC58285" s="2"/>
    </row>
    <row r="58286" spans="81:81">
      <c r="CC58286" s="2"/>
    </row>
    <row r="58287" spans="81:81">
      <c r="CC58287" s="2"/>
    </row>
    <row r="58288" spans="81:81">
      <c r="CC58288" s="2"/>
    </row>
    <row r="58289" spans="81:81">
      <c r="CC58289" s="2"/>
    </row>
    <row r="58290" spans="81:81">
      <c r="CC58290" s="2"/>
    </row>
    <row r="58291" spans="81:81">
      <c r="CC58291" s="2"/>
    </row>
    <row r="58292" spans="81:81">
      <c r="CC58292" s="2"/>
    </row>
    <row r="58293" spans="81:81">
      <c r="CC58293" s="2"/>
    </row>
    <row r="58294" spans="81:81">
      <c r="CC58294" s="2"/>
    </row>
    <row r="58295" spans="81:81">
      <c r="CC58295" s="2"/>
    </row>
    <row r="58296" spans="81:81">
      <c r="CC58296" s="2"/>
    </row>
    <row r="58297" spans="81:81">
      <c r="CC58297" s="2"/>
    </row>
    <row r="58298" spans="81:81">
      <c r="CC58298" s="2"/>
    </row>
    <row r="58299" spans="81:81">
      <c r="CC58299" s="2"/>
    </row>
    <row r="58300" spans="81:81">
      <c r="CC58300" s="2"/>
    </row>
    <row r="58301" spans="81:81">
      <c r="CC58301" s="2"/>
    </row>
    <row r="58302" spans="81:81">
      <c r="CC58302" s="2"/>
    </row>
    <row r="58303" spans="81:81">
      <c r="CC58303" s="2"/>
    </row>
    <row r="58304" spans="81:81">
      <c r="CC58304" s="2"/>
    </row>
    <row r="58305" spans="81:81">
      <c r="CC58305" s="2"/>
    </row>
    <row r="58306" spans="81:81">
      <c r="CC58306" s="2"/>
    </row>
    <row r="58307" spans="81:81">
      <c r="CC58307" s="2"/>
    </row>
    <row r="58308" spans="81:81">
      <c r="CC58308" s="2"/>
    </row>
    <row r="58309" spans="81:81">
      <c r="CC58309" s="2"/>
    </row>
    <row r="58310" spans="81:81">
      <c r="CC58310" s="2"/>
    </row>
    <row r="58311" spans="81:81">
      <c r="CC58311" s="2"/>
    </row>
    <row r="58312" spans="81:81">
      <c r="CC58312" s="2"/>
    </row>
    <row r="58313" spans="81:81">
      <c r="CC58313" s="2"/>
    </row>
    <row r="58314" spans="81:81">
      <c r="CC58314" s="2"/>
    </row>
    <row r="58315" spans="81:81">
      <c r="CC58315" s="2"/>
    </row>
    <row r="58316" spans="81:81">
      <c r="CC58316" s="2"/>
    </row>
    <row r="58317" spans="81:81">
      <c r="CC58317" s="2"/>
    </row>
    <row r="58318" spans="81:81">
      <c r="CC58318" s="2"/>
    </row>
    <row r="58319" spans="81:81">
      <c r="CC58319" s="2"/>
    </row>
    <row r="58320" spans="81:81">
      <c r="CC58320" s="2"/>
    </row>
    <row r="58321" spans="81:81">
      <c r="CC58321" s="2"/>
    </row>
    <row r="58322" spans="81:81">
      <c r="CC58322" s="2"/>
    </row>
    <row r="58323" spans="81:81">
      <c r="CC58323" s="2"/>
    </row>
    <row r="58324" spans="81:81">
      <c r="CC58324" s="2"/>
    </row>
    <row r="58325" spans="81:81">
      <c r="CC58325" s="2"/>
    </row>
    <row r="58326" spans="81:81">
      <c r="CC58326" s="2"/>
    </row>
    <row r="58327" spans="81:81">
      <c r="CC58327" s="2"/>
    </row>
    <row r="58328" spans="81:81">
      <c r="CC58328" s="2"/>
    </row>
    <row r="58329" spans="81:81">
      <c r="CC58329" s="2"/>
    </row>
    <row r="58330" spans="81:81">
      <c r="CC58330" s="2"/>
    </row>
    <row r="58331" spans="81:81">
      <c r="CC58331" s="2"/>
    </row>
    <row r="58332" spans="81:81">
      <c r="CC58332" s="2"/>
    </row>
    <row r="58333" spans="81:81">
      <c r="CC58333" s="2"/>
    </row>
    <row r="58334" spans="81:81">
      <c r="CC58334" s="2"/>
    </row>
    <row r="58335" spans="81:81">
      <c r="CC58335" s="2"/>
    </row>
    <row r="58336" spans="81:81">
      <c r="CC58336" s="2"/>
    </row>
    <row r="58337" spans="81:81">
      <c r="CC58337" s="2"/>
    </row>
    <row r="58338" spans="81:81">
      <c r="CC58338" s="2"/>
    </row>
    <row r="58339" spans="81:81">
      <c r="CC58339" s="2"/>
    </row>
    <row r="58340" spans="81:81">
      <c r="CC58340" s="2"/>
    </row>
    <row r="58341" spans="81:81">
      <c r="CC58341" s="2"/>
    </row>
    <row r="58342" spans="81:81">
      <c r="CC58342" s="2"/>
    </row>
    <row r="58343" spans="81:81">
      <c r="CC58343" s="2"/>
    </row>
    <row r="58344" spans="81:81">
      <c r="CC58344" s="2"/>
    </row>
    <row r="58345" spans="81:81">
      <c r="CC58345" s="2"/>
    </row>
    <row r="58346" spans="81:81">
      <c r="CC58346" s="2"/>
    </row>
    <row r="58347" spans="81:81">
      <c r="CC58347" s="2"/>
    </row>
    <row r="58348" spans="81:81">
      <c r="CC58348" s="2"/>
    </row>
    <row r="58349" spans="81:81">
      <c r="CC58349" s="2"/>
    </row>
    <row r="58350" spans="81:81">
      <c r="CC58350" s="2"/>
    </row>
    <row r="58351" spans="81:81">
      <c r="CC58351" s="2"/>
    </row>
    <row r="58352" spans="81:81">
      <c r="CC58352" s="2"/>
    </row>
    <row r="58353" spans="81:81">
      <c r="CC58353" s="2"/>
    </row>
    <row r="58354" spans="81:81">
      <c r="CC58354" s="2"/>
    </row>
    <row r="58355" spans="81:81">
      <c r="CC58355" s="2"/>
    </row>
    <row r="58356" spans="81:81">
      <c r="CC58356" s="2"/>
    </row>
    <row r="58357" spans="81:81">
      <c r="CC58357" s="2"/>
    </row>
    <row r="58358" spans="81:81">
      <c r="CC58358" s="2"/>
    </row>
    <row r="58359" spans="81:81">
      <c r="CC58359" s="2"/>
    </row>
    <row r="58360" spans="81:81">
      <c r="CC58360" s="2"/>
    </row>
    <row r="58361" spans="81:81">
      <c r="CC58361" s="2"/>
    </row>
    <row r="58362" spans="81:81">
      <c r="CC58362" s="2"/>
    </row>
    <row r="58363" spans="81:81">
      <c r="CC58363" s="2"/>
    </row>
    <row r="58364" spans="81:81">
      <c r="CC58364" s="2"/>
    </row>
    <row r="58365" spans="81:81">
      <c r="CC58365" s="2"/>
    </row>
    <row r="58366" spans="81:81">
      <c r="CC58366" s="2"/>
    </row>
    <row r="58367" spans="81:81">
      <c r="CC58367" s="2"/>
    </row>
    <row r="58368" spans="81:81">
      <c r="CC58368" s="2"/>
    </row>
    <row r="58369" spans="81:81">
      <c r="CC58369" s="2"/>
    </row>
    <row r="58370" spans="81:81">
      <c r="CC58370" s="2"/>
    </row>
    <row r="58371" spans="81:81">
      <c r="CC58371" s="2"/>
    </row>
    <row r="58372" spans="81:81">
      <c r="CC58372" s="2"/>
    </row>
    <row r="58373" spans="81:81">
      <c r="CC58373" s="2"/>
    </row>
    <row r="58374" spans="81:81">
      <c r="CC58374" s="2"/>
    </row>
    <row r="58375" spans="81:81">
      <c r="CC58375" s="2"/>
    </row>
    <row r="58376" spans="81:81">
      <c r="CC58376" s="2"/>
    </row>
    <row r="58377" spans="81:81">
      <c r="CC58377" s="2"/>
    </row>
    <row r="58378" spans="81:81">
      <c r="CC58378" s="2"/>
    </row>
    <row r="58379" spans="81:81">
      <c r="CC58379" s="2"/>
    </row>
    <row r="58380" spans="81:81">
      <c r="CC58380" s="2"/>
    </row>
    <row r="58381" spans="81:81">
      <c r="CC58381" s="2"/>
    </row>
    <row r="58382" spans="81:81">
      <c r="CC58382" s="2"/>
    </row>
    <row r="58383" spans="81:81">
      <c r="CC58383" s="2"/>
    </row>
    <row r="58384" spans="81:81">
      <c r="CC58384" s="2"/>
    </row>
    <row r="58385" spans="81:81">
      <c r="CC58385" s="2"/>
    </row>
    <row r="58386" spans="81:81">
      <c r="CC58386" s="2"/>
    </row>
    <row r="58387" spans="81:81">
      <c r="CC58387" s="2"/>
    </row>
    <row r="58388" spans="81:81">
      <c r="CC58388" s="2"/>
    </row>
    <row r="58389" spans="81:81">
      <c r="CC58389" s="2"/>
    </row>
    <row r="58390" spans="81:81">
      <c r="CC58390" s="2"/>
    </row>
    <row r="58391" spans="81:81">
      <c r="CC58391" s="2"/>
    </row>
    <row r="58392" spans="81:81">
      <c r="CC58392" s="2"/>
    </row>
    <row r="58393" spans="81:81">
      <c r="CC58393" s="2"/>
    </row>
    <row r="58394" spans="81:81">
      <c r="CC58394" s="2"/>
    </row>
    <row r="58395" spans="81:81">
      <c r="CC58395" s="2"/>
    </row>
    <row r="58396" spans="81:81">
      <c r="CC58396" s="2"/>
    </row>
    <row r="58397" spans="81:81">
      <c r="CC58397" s="2"/>
    </row>
    <row r="58398" spans="81:81">
      <c r="CC58398" s="2"/>
    </row>
    <row r="58399" spans="81:81">
      <c r="CC58399" s="2"/>
    </row>
    <row r="58400" spans="81:81">
      <c r="CC58400" s="2"/>
    </row>
    <row r="58401" spans="81:81">
      <c r="CC58401" s="2"/>
    </row>
    <row r="58402" spans="81:81">
      <c r="CC58402" s="2"/>
    </row>
    <row r="58403" spans="81:81">
      <c r="CC58403" s="2"/>
    </row>
    <row r="58404" spans="81:81">
      <c r="CC58404" s="2"/>
    </row>
    <row r="58405" spans="81:81">
      <c r="CC58405" s="2"/>
    </row>
    <row r="58406" spans="81:81">
      <c r="CC58406" s="2"/>
    </row>
    <row r="58407" spans="81:81">
      <c r="CC58407" s="2"/>
    </row>
    <row r="58408" spans="81:81">
      <c r="CC58408" s="2"/>
    </row>
    <row r="58409" spans="81:81">
      <c r="CC58409" s="2"/>
    </row>
    <row r="58410" spans="81:81">
      <c r="CC58410" s="2"/>
    </row>
    <row r="58411" spans="81:81">
      <c r="CC58411" s="2"/>
    </row>
    <row r="58412" spans="81:81">
      <c r="CC58412" s="2"/>
    </row>
    <row r="58413" spans="81:81">
      <c r="CC58413" s="2"/>
    </row>
    <row r="58414" spans="81:81">
      <c r="CC58414" s="2"/>
    </row>
    <row r="58415" spans="81:81">
      <c r="CC58415" s="2"/>
    </row>
    <row r="58416" spans="81:81">
      <c r="CC58416" s="2"/>
    </row>
    <row r="58417" spans="81:81">
      <c r="CC58417" s="2"/>
    </row>
    <row r="58418" spans="81:81">
      <c r="CC58418" s="2"/>
    </row>
    <row r="58419" spans="81:81">
      <c r="CC58419" s="2"/>
    </row>
    <row r="58420" spans="81:81">
      <c r="CC58420" s="2"/>
    </row>
    <row r="58421" spans="81:81">
      <c r="CC58421" s="2"/>
    </row>
    <row r="58422" spans="81:81">
      <c r="CC58422" s="2"/>
    </row>
    <row r="58423" spans="81:81">
      <c r="CC58423" s="2"/>
    </row>
    <row r="58424" spans="81:81">
      <c r="CC58424" s="2"/>
    </row>
    <row r="58425" spans="81:81">
      <c r="CC58425" s="2"/>
    </row>
    <row r="58426" spans="81:81">
      <c r="CC58426" s="2"/>
    </row>
    <row r="58427" spans="81:81">
      <c r="CC58427" s="2"/>
    </row>
    <row r="58428" spans="81:81">
      <c r="CC58428" s="2"/>
    </row>
    <row r="58429" spans="81:81">
      <c r="CC58429" s="2"/>
    </row>
    <row r="58430" spans="81:81">
      <c r="CC58430" s="2"/>
    </row>
    <row r="58431" spans="81:81">
      <c r="CC58431" s="2"/>
    </row>
    <row r="58432" spans="81:81">
      <c r="CC58432" s="2"/>
    </row>
    <row r="58433" spans="81:81">
      <c r="CC58433" s="2"/>
    </row>
    <row r="58434" spans="81:81">
      <c r="CC58434" s="2"/>
    </row>
    <row r="58435" spans="81:81">
      <c r="CC58435" s="2"/>
    </row>
    <row r="58436" spans="81:81">
      <c r="CC58436" s="2"/>
    </row>
    <row r="58437" spans="81:81">
      <c r="CC58437" s="2"/>
    </row>
    <row r="58438" spans="81:81">
      <c r="CC58438" s="2"/>
    </row>
    <row r="58439" spans="81:81">
      <c r="CC58439" s="2"/>
    </row>
    <row r="58440" spans="81:81">
      <c r="CC58440" s="2"/>
    </row>
    <row r="58441" spans="81:81">
      <c r="CC58441" s="2"/>
    </row>
    <row r="58442" spans="81:81">
      <c r="CC58442" s="2"/>
    </row>
    <row r="58443" spans="81:81">
      <c r="CC58443" s="2"/>
    </row>
    <row r="58444" spans="81:81">
      <c r="CC58444" s="2"/>
    </row>
    <row r="58445" spans="81:81">
      <c r="CC58445" s="2"/>
    </row>
    <row r="58446" spans="81:81">
      <c r="CC58446" s="2"/>
    </row>
    <row r="58447" spans="81:81">
      <c r="CC58447" s="2"/>
    </row>
    <row r="58448" spans="81:81">
      <c r="CC58448" s="2"/>
    </row>
    <row r="58449" spans="81:81">
      <c r="CC58449" s="2"/>
    </row>
    <row r="58450" spans="81:81">
      <c r="CC58450" s="2"/>
    </row>
    <row r="58451" spans="81:81">
      <c r="CC58451" s="2"/>
    </row>
    <row r="58452" spans="81:81">
      <c r="CC58452" s="2"/>
    </row>
    <row r="58453" spans="81:81">
      <c r="CC58453" s="2"/>
    </row>
    <row r="58454" spans="81:81">
      <c r="CC58454" s="2"/>
    </row>
    <row r="58455" spans="81:81">
      <c r="CC58455" s="2"/>
    </row>
    <row r="58456" spans="81:81">
      <c r="CC58456" s="2"/>
    </row>
    <row r="58457" spans="81:81">
      <c r="CC58457" s="2"/>
    </row>
    <row r="58458" spans="81:81">
      <c r="CC58458" s="2"/>
    </row>
    <row r="58459" spans="81:81">
      <c r="CC58459" s="2"/>
    </row>
    <row r="58460" spans="81:81">
      <c r="CC58460" s="2"/>
    </row>
    <row r="58461" spans="81:81">
      <c r="CC58461" s="2"/>
    </row>
    <row r="58462" spans="81:81">
      <c r="CC58462" s="2"/>
    </row>
    <row r="58463" spans="81:81">
      <c r="CC58463" s="2"/>
    </row>
    <row r="58464" spans="81:81">
      <c r="CC58464" s="2"/>
    </row>
    <row r="58465" spans="81:81">
      <c r="CC58465" s="2"/>
    </row>
    <row r="58466" spans="81:81">
      <c r="CC58466" s="2"/>
    </row>
    <row r="58467" spans="81:81">
      <c r="CC58467" s="2"/>
    </row>
    <row r="58468" spans="81:81">
      <c r="CC58468" s="2"/>
    </row>
    <row r="58469" spans="81:81">
      <c r="CC58469" s="2"/>
    </row>
    <row r="58470" spans="81:81">
      <c r="CC58470" s="2"/>
    </row>
    <row r="58471" spans="81:81">
      <c r="CC58471" s="2"/>
    </row>
    <row r="58472" spans="81:81">
      <c r="CC58472" s="2"/>
    </row>
    <row r="58473" spans="81:81">
      <c r="CC58473" s="2"/>
    </row>
    <row r="58474" spans="81:81">
      <c r="CC58474" s="2"/>
    </row>
    <row r="58475" spans="81:81">
      <c r="CC58475" s="2"/>
    </row>
    <row r="58476" spans="81:81">
      <c r="CC58476" s="2"/>
    </row>
    <row r="58477" spans="81:81">
      <c r="CC58477" s="2"/>
    </row>
    <row r="58478" spans="81:81">
      <c r="CC58478" s="2"/>
    </row>
    <row r="58479" spans="81:81">
      <c r="CC58479" s="2"/>
    </row>
    <row r="58480" spans="81:81">
      <c r="CC58480" s="2"/>
    </row>
    <row r="58481" spans="81:81">
      <c r="CC58481" s="2"/>
    </row>
    <row r="58482" spans="81:81">
      <c r="CC58482" s="2"/>
    </row>
    <row r="58483" spans="81:81">
      <c r="CC58483" s="2"/>
    </row>
    <row r="58484" spans="81:81">
      <c r="CC58484" s="2"/>
    </row>
    <row r="58485" spans="81:81">
      <c r="CC58485" s="2"/>
    </row>
    <row r="58486" spans="81:81">
      <c r="CC58486" s="2"/>
    </row>
    <row r="58487" spans="81:81">
      <c r="CC58487" s="2"/>
    </row>
    <row r="58488" spans="81:81">
      <c r="CC58488" s="2"/>
    </row>
    <row r="58489" spans="81:81">
      <c r="CC58489" s="2"/>
    </row>
    <row r="58490" spans="81:81">
      <c r="CC58490" s="2"/>
    </row>
    <row r="58491" spans="81:81">
      <c r="CC58491" s="2"/>
    </row>
    <row r="58492" spans="81:81">
      <c r="CC58492" s="2"/>
    </row>
    <row r="58493" spans="81:81">
      <c r="CC58493" s="2"/>
    </row>
    <row r="58494" spans="81:81">
      <c r="CC58494" s="2"/>
    </row>
    <row r="58495" spans="81:81">
      <c r="CC58495" s="2"/>
    </row>
    <row r="58496" spans="81:81">
      <c r="CC58496" s="2"/>
    </row>
    <row r="58497" spans="81:81">
      <c r="CC58497" s="2"/>
    </row>
    <row r="58498" spans="81:81">
      <c r="CC58498" s="2"/>
    </row>
    <row r="58499" spans="81:81">
      <c r="CC58499" s="2"/>
    </row>
    <row r="58500" spans="81:81">
      <c r="CC58500" s="2"/>
    </row>
    <row r="58501" spans="81:81">
      <c r="CC58501" s="2"/>
    </row>
    <row r="58502" spans="81:81">
      <c r="CC58502" s="2"/>
    </row>
    <row r="58503" spans="81:81">
      <c r="CC58503" s="2"/>
    </row>
    <row r="58504" spans="81:81">
      <c r="CC58504" s="2"/>
    </row>
    <row r="58505" spans="81:81">
      <c r="CC58505" s="2"/>
    </row>
    <row r="58506" spans="81:81">
      <c r="CC58506" s="2"/>
    </row>
    <row r="58507" spans="81:81">
      <c r="CC58507" s="2"/>
    </row>
    <row r="58508" spans="81:81">
      <c r="CC58508" s="2"/>
    </row>
    <row r="58509" spans="81:81">
      <c r="CC58509" s="2"/>
    </row>
    <row r="58510" spans="81:81">
      <c r="CC58510" s="2"/>
    </row>
    <row r="58511" spans="81:81">
      <c r="CC58511" s="2"/>
    </row>
    <row r="58512" spans="81:81">
      <c r="CC58512" s="2"/>
    </row>
    <row r="58513" spans="81:81">
      <c r="CC58513" s="2"/>
    </row>
    <row r="58514" spans="81:81">
      <c r="CC58514" s="2"/>
    </row>
    <row r="58515" spans="81:81">
      <c r="CC58515" s="2"/>
    </row>
    <row r="58516" spans="81:81">
      <c r="CC58516" s="2"/>
    </row>
    <row r="58517" spans="81:81">
      <c r="CC58517" s="2"/>
    </row>
    <row r="58518" spans="81:81">
      <c r="CC58518" s="2"/>
    </row>
    <row r="58519" spans="81:81">
      <c r="CC58519" s="2"/>
    </row>
    <row r="58520" spans="81:81">
      <c r="CC58520" s="2"/>
    </row>
    <row r="58521" spans="81:81">
      <c r="CC58521" s="2"/>
    </row>
    <row r="58522" spans="81:81">
      <c r="CC58522" s="2"/>
    </row>
    <row r="58523" spans="81:81">
      <c r="CC58523" s="2"/>
    </row>
    <row r="58524" spans="81:81">
      <c r="CC58524" s="2"/>
    </row>
    <row r="58525" spans="81:81">
      <c r="CC58525" s="2"/>
    </row>
    <row r="58526" spans="81:81">
      <c r="CC58526" s="2"/>
    </row>
    <row r="58527" spans="81:81">
      <c r="CC58527" s="2"/>
    </row>
    <row r="58528" spans="81:81">
      <c r="CC58528" s="2"/>
    </row>
    <row r="58529" spans="81:81">
      <c r="CC58529" s="2"/>
    </row>
    <row r="58530" spans="81:81">
      <c r="CC58530" s="2"/>
    </row>
    <row r="58531" spans="81:81">
      <c r="CC58531" s="2"/>
    </row>
    <row r="58532" spans="81:81">
      <c r="CC58532" s="2"/>
    </row>
    <row r="58533" spans="81:81">
      <c r="CC58533" s="2"/>
    </row>
    <row r="58534" spans="81:81">
      <c r="CC58534" s="2"/>
    </row>
    <row r="58535" spans="81:81">
      <c r="CC58535" s="2"/>
    </row>
    <row r="58536" spans="81:81">
      <c r="CC58536" s="2"/>
    </row>
    <row r="58537" spans="81:81">
      <c r="CC58537" s="2"/>
    </row>
    <row r="58538" spans="81:81">
      <c r="CC58538" s="2"/>
    </row>
    <row r="58539" spans="81:81">
      <c r="CC58539" s="2"/>
    </row>
    <row r="58540" spans="81:81">
      <c r="CC58540" s="2"/>
    </row>
    <row r="58541" spans="81:81">
      <c r="CC58541" s="2"/>
    </row>
    <row r="58542" spans="81:81">
      <c r="CC58542" s="2"/>
    </row>
    <row r="58543" spans="81:81">
      <c r="CC58543" s="2"/>
    </row>
    <row r="58544" spans="81:81">
      <c r="CC58544" s="2"/>
    </row>
    <row r="58545" spans="81:81">
      <c r="CC58545" s="2"/>
    </row>
    <row r="58546" spans="81:81">
      <c r="CC58546" s="2"/>
    </row>
    <row r="58547" spans="81:81">
      <c r="CC58547" s="2"/>
    </row>
    <row r="58548" spans="81:81">
      <c r="CC58548" s="2"/>
    </row>
    <row r="58549" spans="81:81">
      <c r="CC58549" s="2"/>
    </row>
    <row r="58550" spans="81:81">
      <c r="CC58550" s="2"/>
    </row>
    <row r="58551" spans="81:81">
      <c r="CC58551" s="2"/>
    </row>
    <row r="58552" spans="81:81">
      <c r="CC58552" s="2"/>
    </row>
    <row r="58553" spans="81:81">
      <c r="CC58553" s="2"/>
    </row>
    <row r="58554" spans="81:81">
      <c r="CC58554" s="2"/>
    </row>
    <row r="58555" spans="81:81">
      <c r="CC58555" s="2"/>
    </row>
    <row r="58556" spans="81:81">
      <c r="CC58556" s="2"/>
    </row>
    <row r="58557" spans="81:81">
      <c r="CC58557" s="2"/>
    </row>
    <row r="58558" spans="81:81">
      <c r="CC58558" s="2"/>
    </row>
    <row r="58559" spans="81:81">
      <c r="CC58559" s="2"/>
    </row>
    <row r="58560" spans="81:81">
      <c r="CC58560" s="2"/>
    </row>
    <row r="58561" spans="81:81">
      <c r="CC58561" s="2"/>
    </row>
    <row r="58562" spans="81:81">
      <c r="CC58562" s="2"/>
    </row>
    <row r="58563" spans="81:81">
      <c r="CC58563" s="2"/>
    </row>
    <row r="58564" spans="81:81">
      <c r="CC58564" s="2"/>
    </row>
    <row r="58565" spans="81:81">
      <c r="CC58565" s="2"/>
    </row>
    <row r="58566" spans="81:81">
      <c r="CC58566" s="2"/>
    </row>
    <row r="58567" spans="81:81">
      <c r="CC58567" s="2"/>
    </row>
    <row r="58568" spans="81:81">
      <c r="CC58568" s="2"/>
    </row>
    <row r="58569" spans="81:81">
      <c r="CC58569" s="2"/>
    </row>
    <row r="58570" spans="81:81">
      <c r="CC58570" s="2"/>
    </row>
    <row r="58571" spans="81:81">
      <c r="CC58571" s="2"/>
    </row>
    <row r="58572" spans="81:81">
      <c r="CC58572" s="2"/>
    </row>
    <row r="58573" spans="81:81">
      <c r="CC58573" s="2"/>
    </row>
    <row r="58574" spans="81:81">
      <c r="CC58574" s="2"/>
    </row>
    <row r="58575" spans="81:81">
      <c r="CC58575" s="2"/>
    </row>
    <row r="58576" spans="81:81">
      <c r="CC58576" s="2"/>
    </row>
    <row r="58577" spans="81:81">
      <c r="CC58577" s="2"/>
    </row>
    <row r="58578" spans="81:81">
      <c r="CC58578" s="2"/>
    </row>
    <row r="58579" spans="81:81">
      <c r="CC58579" s="2"/>
    </row>
    <row r="58580" spans="81:81">
      <c r="CC58580" s="2"/>
    </row>
    <row r="58581" spans="81:81">
      <c r="CC58581" s="2"/>
    </row>
    <row r="58582" spans="81:81">
      <c r="CC58582" s="2"/>
    </row>
    <row r="58583" spans="81:81">
      <c r="CC58583" s="2"/>
    </row>
    <row r="58584" spans="81:81">
      <c r="CC58584" s="2"/>
    </row>
    <row r="58585" spans="81:81">
      <c r="CC58585" s="2"/>
    </row>
    <row r="58586" spans="81:81">
      <c r="CC58586" s="2"/>
    </row>
    <row r="58587" spans="81:81">
      <c r="CC58587" s="2"/>
    </row>
    <row r="58588" spans="81:81">
      <c r="CC58588" s="2"/>
    </row>
    <row r="58589" spans="81:81">
      <c r="CC58589" s="2"/>
    </row>
    <row r="58590" spans="81:81">
      <c r="CC58590" s="2"/>
    </row>
    <row r="58591" spans="81:81">
      <c r="CC58591" s="2"/>
    </row>
    <row r="58592" spans="81:81">
      <c r="CC58592" s="2"/>
    </row>
    <row r="58593" spans="81:81">
      <c r="CC58593" s="2"/>
    </row>
    <row r="58594" spans="81:81">
      <c r="CC58594" s="2"/>
    </row>
    <row r="58595" spans="81:81">
      <c r="CC58595" s="2"/>
    </row>
    <row r="58596" spans="81:81">
      <c r="CC58596" s="2"/>
    </row>
    <row r="58597" spans="81:81">
      <c r="CC58597" s="2"/>
    </row>
    <row r="58598" spans="81:81">
      <c r="CC58598" s="2"/>
    </row>
    <row r="58599" spans="81:81">
      <c r="CC58599" s="2"/>
    </row>
    <row r="58600" spans="81:81">
      <c r="CC58600" s="2"/>
    </row>
    <row r="58601" spans="81:81">
      <c r="CC58601" s="2"/>
    </row>
    <row r="58602" spans="81:81">
      <c r="CC58602" s="2"/>
    </row>
    <row r="58603" spans="81:81">
      <c r="CC58603" s="2"/>
    </row>
    <row r="58604" spans="81:81">
      <c r="CC58604" s="2"/>
    </row>
    <row r="58605" spans="81:81">
      <c r="CC58605" s="2"/>
    </row>
    <row r="58606" spans="81:81">
      <c r="CC58606" s="2"/>
    </row>
    <row r="58607" spans="81:81">
      <c r="CC58607" s="2"/>
    </row>
    <row r="58608" spans="81:81">
      <c r="CC58608" s="2"/>
    </row>
    <row r="58609" spans="81:81">
      <c r="CC58609" s="2"/>
    </row>
    <row r="58610" spans="81:81">
      <c r="CC58610" s="2"/>
    </row>
    <row r="58611" spans="81:81">
      <c r="CC58611" s="2"/>
    </row>
    <row r="58612" spans="81:81">
      <c r="CC58612" s="2"/>
    </row>
    <row r="58613" spans="81:81">
      <c r="CC58613" s="2"/>
    </row>
    <row r="58614" spans="81:81">
      <c r="CC58614" s="2"/>
    </row>
    <row r="58615" spans="81:81">
      <c r="CC58615" s="2"/>
    </row>
    <row r="58616" spans="81:81">
      <c r="CC58616" s="2"/>
    </row>
    <row r="58617" spans="81:81">
      <c r="CC58617" s="2"/>
    </row>
    <row r="58618" spans="81:81">
      <c r="CC58618" s="2"/>
    </row>
    <row r="58619" spans="81:81">
      <c r="CC58619" s="2"/>
    </row>
    <row r="58620" spans="81:81">
      <c r="CC58620" s="2"/>
    </row>
    <row r="58621" spans="81:81">
      <c r="CC58621" s="2"/>
    </row>
    <row r="58622" spans="81:81">
      <c r="CC58622" s="2"/>
    </row>
    <row r="58623" spans="81:81">
      <c r="CC58623" s="2"/>
    </row>
    <row r="58624" spans="81:81">
      <c r="CC58624" s="2"/>
    </row>
    <row r="58625" spans="81:81">
      <c r="CC58625" s="2"/>
    </row>
    <row r="58626" spans="81:81">
      <c r="CC58626" s="2"/>
    </row>
    <row r="58627" spans="81:81">
      <c r="CC58627" s="2"/>
    </row>
    <row r="58628" spans="81:81">
      <c r="CC58628" s="2"/>
    </row>
    <row r="58629" spans="81:81">
      <c r="CC58629" s="2"/>
    </row>
    <row r="58630" spans="81:81">
      <c r="CC58630" s="2"/>
    </row>
    <row r="58631" spans="81:81">
      <c r="CC58631" s="2"/>
    </row>
    <row r="58632" spans="81:81">
      <c r="CC58632" s="2"/>
    </row>
    <row r="58633" spans="81:81">
      <c r="CC58633" s="2"/>
    </row>
    <row r="58634" spans="81:81">
      <c r="CC58634" s="2"/>
    </row>
    <row r="58635" spans="81:81">
      <c r="CC58635" s="2"/>
    </row>
    <row r="58636" spans="81:81">
      <c r="CC58636" s="2"/>
    </row>
    <row r="58637" spans="81:81">
      <c r="CC58637" s="2"/>
    </row>
    <row r="58638" spans="81:81">
      <c r="CC58638" s="2"/>
    </row>
    <row r="58639" spans="81:81">
      <c r="CC58639" s="2"/>
    </row>
    <row r="58640" spans="81:81">
      <c r="CC58640" s="2"/>
    </row>
    <row r="58641" spans="81:81">
      <c r="CC58641" s="2"/>
    </row>
    <row r="58642" spans="81:81">
      <c r="CC58642" s="2"/>
    </row>
    <row r="58643" spans="81:81">
      <c r="CC58643" s="2"/>
    </row>
    <row r="58644" spans="81:81">
      <c r="CC58644" s="2"/>
    </row>
    <row r="58645" spans="81:81">
      <c r="CC58645" s="2"/>
    </row>
    <row r="58646" spans="81:81">
      <c r="CC58646" s="2"/>
    </row>
    <row r="58647" spans="81:81">
      <c r="CC58647" s="2"/>
    </row>
    <row r="58648" spans="81:81">
      <c r="CC58648" s="2"/>
    </row>
    <row r="58649" spans="81:81">
      <c r="CC58649" s="2"/>
    </row>
    <row r="58650" spans="81:81">
      <c r="CC58650" s="2"/>
    </row>
    <row r="58651" spans="81:81">
      <c r="CC58651" s="2"/>
    </row>
    <row r="58652" spans="81:81">
      <c r="CC58652" s="2"/>
    </row>
    <row r="58653" spans="81:81">
      <c r="CC58653" s="2"/>
    </row>
    <row r="58654" spans="81:81">
      <c r="CC58654" s="2"/>
    </row>
    <row r="58655" spans="81:81">
      <c r="CC58655" s="2"/>
    </row>
    <row r="58656" spans="81:81">
      <c r="CC58656" s="2"/>
    </row>
    <row r="58657" spans="81:81">
      <c r="CC58657" s="2"/>
    </row>
    <row r="58658" spans="81:81">
      <c r="CC58658" s="2"/>
    </row>
    <row r="58659" spans="81:81">
      <c r="CC58659" s="2"/>
    </row>
    <row r="58660" spans="81:81">
      <c r="CC58660" s="2"/>
    </row>
    <row r="58661" spans="81:81">
      <c r="CC58661" s="2"/>
    </row>
    <row r="58662" spans="81:81">
      <c r="CC58662" s="2"/>
    </row>
    <row r="58663" spans="81:81">
      <c r="CC58663" s="2"/>
    </row>
    <row r="58664" spans="81:81">
      <c r="CC58664" s="2"/>
    </row>
    <row r="58665" spans="81:81">
      <c r="CC58665" s="2"/>
    </row>
    <row r="58666" spans="81:81">
      <c r="CC58666" s="2"/>
    </row>
    <row r="58667" spans="81:81">
      <c r="CC58667" s="2"/>
    </row>
    <row r="58668" spans="81:81">
      <c r="CC58668" s="2"/>
    </row>
    <row r="58669" spans="81:81">
      <c r="CC58669" s="2"/>
    </row>
    <row r="58670" spans="81:81">
      <c r="CC58670" s="2"/>
    </row>
    <row r="58671" spans="81:81">
      <c r="CC58671" s="2"/>
    </row>
    <row r="58672" spans="81:81">
      <c r="CC58672" s="2"/>
    </row>
    <row r="58673" spans="81:81">
      <c r="CC58673" s="2"/>
    </row>
    <row r="58674" spans="81:81">
      <c r="CC58674" s="2"/>
    </row>
    <row r="58675" spans="81:81">
      <c r="CC58675" s="2"/>
    </row>
    <row r="58676" spans="81:81">
      <c r="CC58676" s="2"/>
    </row>
    <row r="58677" spans="81:81">
      <c r="CC58677" s="2"/>
    </row>
    <row r="58678" spans="81:81">
      <c r="CC58678" s="2"/>
    </row>
    <row r="58679" spans="81:81">
      <c r="CC58679" s="2"/>
    </row>
    <row r="58680" spans="81:81">
      <c r="CC58680" s="2"/>
    </row>
    <row r="58681" spans="81:81">
      <c r="CC58681" s="2"/>
    </row>
    <row r="58682" spans="81:81">
      <c r="CC58682" s="2"/>
    </row>
    <row r="58683" spans="81:81">
      <c r="CC58683" s="2"/>
    </row>
    <row r="58684" spans="81:81">
      <c r="CC58684" s="2"/>
    </row>
    <row r="58685" spans="81:81">
      <c r="CC58685" s="2"/>
    </row>
    <row r="58686" spans="81:81">
      <c r="CC58686" s="2"/>
    </row>
    <row r="58687" spans="81:81">
      <c r="CC58687" s="2"/>
    </row>
    <row r="58688" spans="81:81">
      <c r="CC58688" s="2"/>
    </row>
    <row r="58689" spans="81:81">
      <c r="CC58689" s="2"/>
    </row>
    <row r="58690" spans="81:81">
      <c r="CC58690" s="2"/>
    </row>
    <row r="58691" spans="81:81">
      <c r="CC58691" s="2"/>
    </row>
    <row r="58692" spans="81:81">
      <c r="CC58692" s="2"/>
    </row>
    <row r="58693" spans="81:81">
      <c r="CC58693" s="2"/>
    </row>
    <row r="58694" spans="81:81">
      <c r="CC58694" s="2"/>
    </row>
    <row r="58695" spans="81:81">
      <c r="CC58695" s="2"/>
    </row>
    <row r="58696" spans="81:81">
      <c r="CC58696" s="2"/>
    </row>
    <row r="58697" spans="81:81">
      <c r="CC58697" s="2"/>
    </row>
    <row r="58698" spans="81:81">
      <c r="CC58698" s="2"/>
    </row>
    <row r="58699" spans="81:81">
      <c r="CC58699" s="2"/>
    </row>
    <row r="58700" spans="81:81">
      <c r="CC58700" s="2"/>
    </row>
    <row r="58701" spans="81:81">
      <c r="CC58701" s="2"/>
    </row>
    <row r="58702" spans="81:81">
      <c r="CC58702" s="2"/>
    </row>
    <row r="58703" spans="81:81">
      <c r="CC58703" s="2"/>
    </row>
    <row r="58704" spans="81:81">
      <c r="CC58704" s="2"/>
    </row>
    <row r="58705" spans="81:81">
      <c r="CC58705" s="2"/>
    </row>
    <row r="58706" spans="81:81">
      <c r="CC58706" s="2"/>
    </row>
    <row r="58707" spans="81:81">
      <c r="CC58707" s="2"/>
    </row>
    <row r="58708" spans="81:81">
      <c r="CC58708" s="2"/>
    </row>
    <row r="58709" spans="81:81">
      <c r="CC58709" s="2"/>
    </row>
    <row r="58710" spans="81:81">
      <c r="CC58710" s="2"/>
    </row>
    <row r="58711" spans="81:81">
      <c r="CC58711" s="2"/>
    </row>
    <row r="58712" spans="81:81">
      <c r="CC58712" s="2"/>
    </row>
    <row r="58713" spans="81:81">
      <c r="CC58713" s="2"/>
    </row>
    <row r="58714" spans="81:81">
      <c r="CC58714" s="2"/>
    </row>
    <row r="58715" spans="81:81">
      <c r="CC58715" s="2"/>
    </row>
    <row r="58716" spans="81:81">
      <c r="CC58716" s="2"/>
    </row>
    <row r="58717" spans="81:81">
      <c r="CC58717" s="2"/>
    </row>
    <row r="58718" spans="81:81">
      <c r="CC58718" s="2"/>
    </row>
    <row r="58719" spans="81:81">
      <c r="CC58719" s="2"/>
    </row>
    <row r="58720" spans="81:81">
      <c r="CC58720" s="2"/>
    </row>
    <row r="58721" spans="81:81">
      <c r="CC58721" s="2"/>
    </row>
    <row r="58722" spans="81:81">
      <c r="CC58722" s="2"/>
    </row>
    <row r="58723" spans="81:81">
      <c r="CC58723" s="2"/>
    </row>
    <row r="58724" spans="81:81">
      <c r="CC58724" s="2"/>
    </row>
    <row r="58725" spans="81:81">
      <c r="CC58725" s="2"/>
    </row>
    <row r="58726" spans="81:81">
      <c r="CC58726" s="2"/>
    </row>
    <row r="58727" spans="81:81">
      <c r="CC58727" s="2"/>
    </row>
    <row r="58728" spans="81:81">
      <c r="CC58728" s="2"/>
    </row>
    <row r="58729" spans="81:81">
      <c r="CC58729" s="2"/>
    </row>
    <row r="58730" spans="81:81">
      <c r="CC58730" s="2"/>
    </row>
    <row r="58731" spans="81:81">
      <c r="CC58731" s="2"/>
    </row>
    <row r="58732" spans="81:81">
      <c r="CC58732" s="2"/>
    </row>
    <row r="58733" spans="81:81">
      <c r="CC58733" s="2"/>
    </row>
    <row r="58734" spans="81:81">
      <c r="CC58734" s="2"/>
    </row>
    <row r="58735" spans="81:81">
      <c r="CC58735" s="2"/>
    </row>
    <row r="58736" spans="81:81">
      <c r="CC58736" s="2"/>
    </row>
    <row r="58737" spans="81:81">
      <c r="CC58737" s="2"/>
    </row>
    <row r="58738" spans="81:81">
      <c r="CC58738" s="2"/>
    </row>
    <row r="58739" spans="81:81">
      <c r="CC58739" s="2"/>
    </row>
    <row r="58740" spans="81:81">
      <c r="CC58740" s="2"/>
    </row>
    <row r="58741" spans="81:81">
      <c r="CC58741" s="2"/>
    </row>
    <row r="58742" spans="81:81">
      <c r="CC58742" s="2"/>
    </row>
    <row r="58743" spans="81:81">
      <c r="CC58743" s="2"/>
    </row>
    <row r="58744" spans="81:81">
      <c r="CC58744" s="2"/>
    </row>
    <row r="58745" spans="81:81">
      <c r="CC58745" s="2"/>
    </row>
    <row r="58746" spans="81:81">
      <c r="CC58746" s="2"/>
    </row>
    <row r="58747" spans="81:81">
      <c r="CC58747" s="2"/>
    </row>
    <row r="58748" spans="81:81">
      <c r="CC58748" s="2"/>
    </row>
    <row r="58749" spans="81:81">
      <c r="CC58749" s="2"/>
    </row>
    <row r="58750" spans="81:81">
      <c r="CC58750" s="2"/>
    </row>
    <row r="58751" spans="81:81">
      <c r="CC58751" s="2"/>
    </row>
    <row r="58752" spans="81:81">
      <c r="CC58752" s="2"/>
    </row>
    <row r="58753" spans="81:81">
      <c r="CC58753" s="2"/>
    </row>
    <row r="58754" spans="81:81">
      <c r="CC58754" s="2"/>
    </row>
    <row r="58755" spans="81:81">
      <c r="CC58755" s="2"/>
    </row>
    <row r="58756" spans="81:81">
      <c r="CC58756" s="2"/>
    </row>
    <row r="58757" spans="81:81">
      <c r="CC58757" s="2"/>
    </row>
    <row r="58758" spans="81:81">
      <c r="CC58758" s="2"/>
    </row>
    <row r="58759" spans="81:81">
      <c r="CC58759" s="2"/>
    </row>
    <row r="58760" spans="81:81">
      <c r="CC58760" s="2"/>
    </row>
    <row r="58761" spans="81:81">
      <c r="CC58761" s="2"/>
    </row>
    <row r="58762" spans="81:81">
      <c r="CC58762" s="2"/>
    </row>
    <row r="58763" spans="81:81">
      <c r="CC58763" s="2"/>
    </row>
    <row r="58764" spans="81:81">
      <c r="CC58764" s="2"/>
    </row>
    <row r="58765" spans="81:81">
      <c r="CC58765" s="2"/>
    </row>
    <row r="58766" spans="81:81">
      <c r="CC58766" s="2"/>
    </row>
    <row r="58767" spans="81:81">
      <c r="CC58767" s="2"/>
    </row>
    <row r="58768" spans="81:81">
      <c r="CC58768" s="2"/>
    </row>
    <row r="58769" spans="81:81">
      <c r="CC58769" s="2"/>
    </row>
    <row r="58770" spans="81:81">
      <c r="CC58770" s="2"/>
    </row>
    <row r="58771" spans="81:81">
      <c r="CC58771" s="2"/>
    </row>
    <row r="58772" spans="81:81">
      <c r="CC58772" s="2"/>
    </row>
    <row r="58773" spans="81:81">
      <c r="CC58773" s="2"/>
    </row>
    <row r="58774" spans="81:81">
      <c r="CC58774" s="2"/>
    </row>
    <row r="58775" spans="81:81">
      <c r="CC58775" s="2"/>
    </row>
    <row r="58776" spans="81:81">
      <c r="CC58776" s="2"/>
    </row>
    <row r="58777" spans="81:81">
      <c r="CC58777" s="2"/>
    </row>
    <row r="58778" spans="81:81">
      <c r="CC58778" s="2"/>
    </row>
    <row r="58779" spans="81:81">
      <c r="CC58779" s="2"/>
    </row>
    <row r="58780" spans="81:81">
      <c r="CC58780" s="2"/>
    </row>
    <row r="58781" spans="81:81">
      <c r="CC58781" s="2"/>
    </row>
    <row r="58782" spans="81:81">
      <c r="CC58782" s="2"/>
    </row>
    <row r="58783" spans="81:81">
      <c r="CC58783" s="2"/>
    </row>
    <row r="58784" spans="81:81">
      <c r="CC58784" s="2"/>
    </row>
    <row r="58785" spans="81:81">
      <c r="CC58785" s="2"/>
    </row>
    <row r="58786" spans="81:81">
      <c r="CC58786" s="2"/>
    </row>
    <row r="58787" spans="81:81">
      <c r="CC58787" s="2"/>
    </row>
    <row r="58788" spans="81:81">
      <c r="CC58788" s="2"/>
    </row>
    <row r="58789" spans="81:81">
      <c r="CC58789" s="2"/>
    </row>
    <row r="58790" spans="81:81">
      <c r="CC58790" s="2"/>
    </row>
    <row r="58791" spans="81:81">
      <c r="CC58791" s="2"/>
    </row>
    <row r="58792" spans="81:81">
      <c r="CC58792" s="2"/>
    </row>
    <row r="58793" spans="81:81">
      <c r="CC58793" s="2"/>
    </row>
    <row r="58794" spans="81:81">
      <c r="CC58794" s="2"/>
    </row>
    <row r="58795" spans="81:81">
      <c r="CC58795" s="2"/>
    </row>
    <row r="58796" spans="81:81">
      <c r="CC58796" s="2"/>
    </row>
    <row r="58797" spans="81:81">
      <c r="CC58797" s="2"/>
    </row>
    <row r="58798" spans="81:81">
      <c r="CC58798" s="2"/>
    </row>
    <row r="58799" spans="81:81">
      <c r="CC58799" s="2"/>
    </row>
    <row r="58800" spans="81:81">
      <c r="CC58800" s="2"/>
    </row>
    <row r="58801" spans="81:81">
      <c r="CC58801" s="2"/>
    </row>
    <row r="58802" spans="81:81">
      <c r="CC58802" s="2"/>
    </row>
    <row r="58803" spans="81:81">
      <c r="CC58803" s="2"/>
    </row>
    <row r="58804" spans="81:81">
      <c r="CC58804" s="2"/>
    </row>
    <row r="58805" spans="81:81">
      <c r="CC58805" s="2"/>
    </row>
    <row r="58806" spans="81:81">
      <c r="CC58806" s="2"/>
    </row>
    <row r="58807" spans="81:81">
      <c r="CC58807" s="2"/>
    </row>
    <row r="58808" spans="81:81">
      <c r="CC58808" s="2"/>
    </row>
    <row r="58809" spans="81:81">
      <c r="CC58809" s="2"/>
    </row>
    <row r="58810" spans="81:81">
      <c r="CC58810" s="2"/>
    </row>
    <row r="58811" spans="81:81">
      <c r="CC58811" s="2"/>
    </row>
    <row r="58812" spans="81:81">
      <c r="CC58812" s="2"/>
    </row>
    <row r="58813" spans="81:81">
      <c r="CC58813" s="2"/>
    </row>
    <row r="58814" spans="81:81">
      <c r="CC58814" s="2"/>
    </row>
    <row r="58815" spans="81:81">
      <c r="CC58815" s="2"/>
    </row>
    <row r="58816" spans="81:81">
      <c r="CC58816" s="2"/>
    </row>
    <row r="58817" spans="81:81">
      <c r="CC58817" s="2"/>
    </row>
    <row r="58818" spans="81:81">
      <c r="CC58818" s="2"/>
    </row>
    <row r="58819" spans="81:81">
      <c r="CC58819" s="2"/>
    </row>
    <row r="58820" spans="81:81">
      <c r="CC58820" s="2"/>
    </row>
    <row r="58821" spans="81:81">
      <c r="CC58821" s="2"/>
    </row>
    <row r="58822" spans="81:81">
      <c r="CC58822" s="2"/>
    </row>
    <row r="58823" spans="81:81">
      <c r="CC58823" s="2"/>
    </row>
    <row r="58824" spans="81:81">
      <c r="CC58824" s="2"/>
    </row>
    <row r="58825" spans="81:81">
      <c r="CC58825" s="2"/>
    </row>
    <row r="58826" spans="81:81">
      <c r="CC58826" s="2"/>
    </row>
    <row r="58827" spans="81:81">
      <c r="CC58827" s="2"/>
    </row>
    <row r="58828" spans="81:81">
      <c r="CC58828" s="2"/>
    </row>
    <row r="58829" spans="81:81">
      <c r="CC58829" s="2"/>
    </row>
    <row r="58830" spans="81:81">
      <c r="CC58830" s="2"/>
    </row>
    <row r="58831" spans="81:81">
      <c r="CC58831" s="2"/>
    </row>
    <row r="58832" spans="81:81">
      <c r="CC58832" s="2"/>
    </row>
    <row r="58833" spans="81:81">
      <c r="CC58833" s="2"/>
    </row>
    <row r="58834" spans="81:81">
      <c r="CC58834" s="2"/>
    </row>
    <row r="58835" spans="81:81">
      <c r="CC58835" s="2"/>
    </row>
    <row r="58836" spans="81:81">
      <c r="CC58836" s="2"/>
    </row>
    <row r="58837" spans="81:81">
      <c r="CC58837" s="2"/>
    </row>
    <row r="58838" spans="81:81">
      <c r="CC58838" s="2"/>
    </row>
    <row r="58839" spans="81:81">
      <c r="CC58839" s="2"/>
    </row>
    <row r="58840" spans="81:81">
      <c r="CC58840" s="2"/>
    </row>
    <row r="58841" spans="81:81">
      <c r="CC58841" s="2"/>
    </row>
    <row r="58842" spans="81:81">
      <c r="CC58842" s="2"/>
    </row>
    <row r="58843" spans="81:81">
      <c r="CC58843" s="2"/>
    </row>
    <row r="58844" spans="81:81">
      <c r="CC58844" s="2"/>
    </row>
    <row r="58845" spans="81:81">
      <c r="CC58845" s="2"/>
    </row>
    <row r="58846" spans="81:81">
      <c r="CC58846" s="2"/>
    </row>
    <row r="58847" spans="81:81">
      <c r="CC58847" s="2"/>
    </row>
    <row r="58848" spans="81:81">
      <c r="CC58848" s="2"/>
    </row>
    <row r="58849" spans="81:81">
      <c r="CC58849" s="2"/>
    </row>
    <row r="58850" spans="81:81">
      <c r="CC58850" s="2"/>
    </row>
    <row r="58851" spans="81:81">
      <c r="CC58851" s="2"/>
    </row>
    <row r="58852" spans="81:81">
      <c r="CC58852" s="2"/>
    </row>
    <row r="58853" spans="81:81">
      <c r="CC58853" s="2"/>
    </row>
    <row r="58854" spans="81:81">
      <c r="CC58854" s="2"/>
    </row>
    <row r="58855" spans="81:81">
      <c r="CC58855" s="2"/>
    </row>
    <row r="58856" spans="81:81">
      <c r="CC58856" s="2"/>
    </row>
    <row r="58857" spans="81:81">
      <c r="CC58857" s="2"/>
    </row>
    <row r="58858" spans="81:81">
      <c r="CC58858" s="2"/>
    </row>
    <row r="58859" spans="81:81">
      <c r="CC58859" s="2"/>
    </row>
    <row r="58860" spans="81:81">
      <c r="CC58860" s="2"/>
    </row>
    <row r="58861" spans="81:81">
      <c r="CC58861" s="2"/>
    </row>
    <row r="58862" spans="81:81">
      <c r="CC58862" s="2"/>
    </row>
    <row r="58863" spans="81:81">
      <c r="CC58863" s="2"/>
    </row>
    <row r="58864" spans="81:81">
      <c r="CC58864" s="2"/>
    </row>
    <row r="58865" spans="81:81">
      <c r="CC58865" s="2"/>
    </row>
    <row r="58866" spans="81:81">
      <c r="CC58866" s="2"/>
    </row>
    <row r="58867" spans="81:81">
      <c r="CC58867" s="2"/>
    </row>
    <row r="58868" spans="81:81">
      <c r="CC58868" s="2"/>
    </row>
    <row r="58869" spans="81:81">
      <c r="CC58869" s="2"/>
    </row>
    <row r="58870" spans="81:81">
      <c r="CC58870" s="2"/>
    </row>
    <row r="58871" spans="81:81">
      <c r="CC58871" s="2"/>
    </row>
    <row r="58872" spans="81:81">
      <c r="CC58872" s="2"/>
    </row>
    <row r="58873" spans="81:81">
      <c r="CC58873" s="2"/>
    </row>
    <row r="58874" spans="81:81">
      <c r="CC58874" s="2"/>
    </row>
    <row r="58875" spans="81:81">
      <c r="CC58875" s="2"/>
    </row>
    <row r="58876" spans="81:81">
      <c r="CC58876" s="2"/>
    </row>
    <row r="58877" spans="81:81">
      <c r="CC58877" s="2"/>
    </row>
    <row r="58878" spans="81:81">
      <c r="CC58878" s="2"/>
    </row>
    <row r="58879" spans="81:81">
      <c r="CC58879" s="2"/>
    </row>
    <row r="58880" spans="81:81">
      <c r="CC58880" s="2"/>
    </row>
    <row r="58881" spans="81:81">
      <c r="CC58881" s="2"/>
    </row>
    <row r="58882" spans="81:81">
      <c r="CC58882" s="2"/>
    </row>
    <row r="58883" spans="81:81">
      <c r="CC58883" s="2"/>
    </row>
    <row r="58884" spans="81:81">
      <c r="CC58884" s="2"/>
    </row>
    <row r="58885" spans="81:81">
      <c r="CC58885" s="2"/>
    </row>
    <row r="58886" spans="81:81">
      <c r="CC58886" s="2"/>
    </row>
    <row r="58887" spans="81:81">
      <c r="CC58887" s="2"/>
    </row>
    <row r="58888" spans="81:81">
      <c r="CC58888" s="2"/>
    </row>
    <row r="58889" spans="81:81">
      <c r="CC58889" s="2"/>
    </row>
    <row r="58890" spans="81:81">
      <c r="CC58890" s="2"/>
    </row>
    <row r="58891" spans="81:81">
      <c r="CC58891" s="2"/>
    </row>
    <row r="58892" spans="81:81">
      <c r="CC58892" s="2"/>
    </row>
    <row r="58893" spans="81:81">
      <c r="CC58893" s="2"/>
    </row>
    <row r="58894" spans="81:81">
      <c r="CC58894" s="2"/>
    </row>
    <row r="58895" spans="81:81">
      <c r="CC58895" s="2"/>
    </row>
    <row r="58896" spans="81:81">
      <c r="CC58896" s="2"/>
    </row>
    <row r="58897" spans="81:81">
      <c r="CC58897" s="2"/>
    </row>
    <row r="58898" spans="81:81">
      <c r="CC58898" s="2"/>
    </row>
    <row r="58899" spans="81:81">
      <c r="CC58899" s="2"/>
    </row>
    <row r="58900" spans="81:81">
      <c r="CC58900" s="2"/>
    </row>
    <row r="58901" spans="81:81">
      <c r="CC58901" s="2"/>
    </row>
    <row r="58902" spans="81:81">
      <c r="CC58902" s="2"/>
    </row>
    <row r="58903" spans="81:81">
      <c r="CC58903" s="2"/>
    </row>
    <row r="58904" spans="81:81">
      <c r="CC58904" s="2"/>
    </row>
    <row r="58905" spans="81:81">
      <c r="CC58905" s="2"/>
    </row>
    <row r="58906" spans="81:81">
      <c r="CC58906" s="2"/>
    </row>
    <row r="58907" spans="81:81">
      <c r="CC58907" s="2"/>
    </row>
    <row r="58908" spans="81:81">
      <c r="CC58908" s="2"/>
    </row>
    <row r="58909" spans="81:81">
      <c r="CC58909" s="2"/>
    </row>
    <row r="58910" spans="81:81">
      <c r="CC58910" s="2"/>
    </row>
    <row r="58911" spans="81:81">
      <c r="CC58911" s="2"/>
    </row>
    <row r="58912" spans="81:81">
      <c r="CC58912" s="2"/>
    </row>
    <row r="58913" spans="81:81">
      <c r="CC58913" s="2"/>
    </row>
    <row r="58914" spans="81:81">
      <c r="CC58914" s="2"/>
    </row>
    <row r="58915" spans="81:81">
      <c r="CC58915" s="2"/>
    </row>
    <row r="58916" spans="81:81">
      <c r="CC58916" s="2"/>
    </row>
    <row r="58917" spans="81:81">
      <c r="CC58917" s="2"/>
    </row>
    <row r="58918" spans="81:81">
      <c r="CC58918" s="2"/>
    </row>
    <row r="58919" spans="81:81">
      <c r="CC58919" s="2"/>
    </row>
    <row r="58920" spans="81:81">
      <c r="CC58920" s="2"/>
    </row>
    <row r="58921" spans="81:81">
      <c r="CC58921" s="2"/>
    </row>
    <row r="58922" spans="81:81">
      <c r="CC58922" s="2"/>
    </row>
    <row r="58923" spans="81:81">
      <c r="CC58923" s="2"/>
    </row>
    <row r="58924" spans="81:81">
      <c r="CC58924" s="2"/>
    </row>
    <row r="58925" spans="81:81">
      <c r="CC58925" s="2"/>
    </row>
    <row r="58926" spans="81:81">
      <c r="CC58926" s="2"/>
    </row>
    <row r="58927" spans="81:81">
      <c r="CC58927" s="2"/>
    </row>
    <row r="58928" spans="81:81">
      <c r="CC58928" s="2"/>
    </row>
    <row r="58929" spans="81:81">
      <c r="CC58929" s="2"/>
    </row>
    <row r="58930" spans="81:81">
      <c r="CC58930" s="2"/>
    </row>
    <row r="58931" spans="81:81">
      <c r="CC58931" s="2"/>
    </row>
    <row r="58932" spans="81:81">
      <c r="CC58932" s="2"/>
    </row>
    <row r="58933" spans="81:81">
      <c r="CC58933" s="2"/>
    </row>
    <row r="58934" spans="81:81">
      <c r="CC58934" s="2"/>
    </row>
    <row r="58935" spans="81:81">
      <c r="CC58935" s="2"/>
    </row>
    <row r="58936" spans="81:81">
      <c r="CC58936" s="2"/>
    </row>
    <row r="58937" spans="81:81">
      <c r="CC58937" s="2"/>
    </row>
    <row r="58938" spans="81:81">
      <c r="CC58938" s="2"/>
    </row>
    <row r="58939" spans="81:81">
      <c r="CC58939" s="2"/>
    </row>
    <row r="58940" spans="81:81">
      <c r="CC58940" s="2"/>
    </row>
    <row r="58941" spans="81:81">
      <c r="CC58941" s="2"/>
    </row>
    <row r="58942" spans="81:81">
      <c r="CC58942" s="2"/>
    </row>
    <row r="58943" spans="81:81">
      <c r="CC58943" s="2"/>
    </row>
    <row r="58944" spans="81:81">
      <c r="CC58944" s="2"/>
    </row>
    <row r="58945" spans="81:81">
      <c r="CC58945" s="2"/>
    </row>
    <row r="58946" spans="81:81">
      <c r="CC58946" s="2"/>
    </row>
    <row r="58947" spans="81:81">
      <c r="CC58947" s="2"/>
    </row>
    <row r="58948" spans="81:81">
      <c r="CC58948" s="2"/>
    </row>
    <row r="58949" spans="81:81">
      <c r="CC58949" s="2"/>
    </row>
    <row r="58950" spans="81:81">
      <c r="CC58950" s="2"/>
    </row>
    <row r="58951" spans="81:81">
      <c r="CC58951" s="2"/>
    </row>
    <row r="58952" spans="81:81">
      <c r="CC58952" s="2"/>
    </row>
    <row r="58953" spans="81:81">
      <c r="CC58953" s="2"/>
    </row>
    <row r="58954" spans="81:81">
      <c r="CC58954" s="2"/>
    </row>
    <row r="58955" spans="81:81">
      <c r="CC58955" s="2"/>
    </row>
    <row r="58956" spans="81:81">
      <c r="CC58956" s="2"/>
    </row>
    <row r="58957" spans="81:81">
      <c r="CC58957" s="2"/>
    </row>
    <row r="58958" spans="81:81">
      <c r="CC58958" s="2"/>
    </row>
    <row r="58959" spans="81:81">
      <c r="CC58959" s="2"/>
    </row>
    <row r="58960" spans="81:81">
      <c r="CC58960" s="2"/>
    </row>
    <row r="58961" spans="81:81">
      <c r="CC58961" s="2"/>
    </row>
    <row r="58962" spans="81:81">
      <c r="CC58962" s="2"/>
    </row>
    <row r="58963" spans="81:81">
      <c r="CC58963" s="2"/>
    </row>
    <row r="58964" spans="81:81">
      <c r="CC58964" s="2"/>
    </row>
    <row r="58965" spans="81:81">
      <c r="CC58965" s="2"/>
    </row>
    <row r="58966" spans="81:81">
      <c r="CC58966" s="2"/>
    </row>
    <row r="58967" spans="81:81">
      <c r="CC58967" s="2"/>
    </row>
    <row r="58968" spans="81:81">
      <c r="CC58968" s="2"/>
    </row>
    <row r="58969" spans="81:81">
      <c r="CC58969" s="2"/>
    </row>
    <row r="58970" spans="81:81">
      <c r="CC58970" s="2"/>
    </row>
    <row r="58971" spans="81:81">
      <c r="CC58971" s="2"/>
    </row>
    <row r="58972" spans="81:81">
      <c r="CC58972" s="2"/>
    </row>
    <row r="58973" spans="81:81">
      <c r="CC58973" s="2"/>
    </row>
    <row r="58974" spans="81:81">
      <c r="CC58974" s="2"/>
    </row>
    <row r="58975" spans="81:81">
      <c r="CC58975" s="2"/>
    </row>
    <row r="58976" spans="81:81">
      <c r="CC58976" s="2"/>
    </row>
    <row r="58977" spans="81:81">
      <c r="CC58977" s="2"/>
    </row>
    <row r="58978" spans="81:81">
      <c r="CC58978" s="2"/>
    </row>
    <row r="58979" spans="81:81">
      <c r="CC58979" s="2"/>
    </row>
    <row r="58980" spans="81:81">
      <c r="CC58980" s="2"/>
    </row>
    <row r="58981" spans="81:81">
      <c r="CC58981" s="2"/>
    </row>
    <row r="58982" spans="81:81">
      <c r="CC58982" s="2"/>
    </row>
    <row r="58983" spans="81:81">
      <c r="CC58983" s="2"/>
    </row>
    <row r="58984" spans="81:81">
      <c r="CC58984" s="2"/>
    </row>
    <row r="58985" spans="81:81">
      <c r="CC58985" s="2"/>
    </row>
    <row r="58986" spans="81:81">
      <c r="CC58986" s="2"/>
    </row>
    <row r="58987" spans="81:81">
      <c r="CC58987" s="2"/>
    </row>
    <row r="58988" spans="81:81">
      <c r="CC58988" s="2"/>
    </row>
    <row r="58989" spans="81:81">
      <c r="CC58989" s="2"/>
    </row>
    <row r="58990" spans="81:81">
      <c r="CC58990" s="2"/>
    </row>
    <row r="58991" spans="81:81">
      <c r="CC58991" s="2"/>
    </row>
    <row r="58992" spans="81:81">
      <c r="CC58992" s="2"/>
    </row>
    <row r="58993" spans="81:81">
      <c r="CC58993" s="2"/>
    </row>
    <row r="58994" spans="81:81">
      <c r="CC58994" s="2"/>
    </row>
    <row r="58995" spans="81:81">
      <c r="CC58995" s="2"/>
    </row>
    <row r="58996" spans="81:81">
      <c r="CC58996" s="2"/>
    </row>
    <row r="58997" spans="81:81">
      <c r="CC58997" s="2"/>
    </row>
    <row r="58998" spans="81:81">
      <c r="CC58998" s="2"/>
    </row>
    <row r="58999" spans="81:81">
      <c r="CC58999" s="2"/>
    </row>
    <row r="59000" spans="81:81">
      <c r="CC59000" s="2"/>
    </row>
    <row r="59001" spans="81:81">
      <c r="CC59001" s="2"/>
    </row>
    <row r="59002" spans="81:81">
      <c r="CC59002" s="2"/>
    </row>
    <row r="59003" spans="81:81">
      <c r="CC59003" s="2"/>
    </row>
    <row r="59004" spans="81:81">
      <c r="CC59004" s="2"/>
    </row>
    <row r="59005" spans="81:81">
      <c r="CC59005" s="2"/>
    </row>
    <row r="59006" spans="81:81">
      <c r="CC59006" s="2"/>
    </row>
    <row r="59007" spans="81:81">
      <c r="CC59007" s="2"/>
    </row>
    <row r="59008" spans="81:81">
      <c r="CC59008" s="2"/>
    </row>
    <row r="59009" spans="81:81">
      <c r="CC59009" s="2"/>
    </row>
    <row r="59010" spans="81:81">
      <c r="CC59010" s="2"/>
    </row>
    <row r="59011" spans="81:81">
      <c r="CC59011" s="2"/>
    </row>
    <row r="59012" spans="81:81">
      <c r="CC59012" s="2"/>
    </row>
    <row r="59013" spans="81:81">
      <c r="CC59013" s="2"/>
    </row>
    <row r="59014" spans="81:81">
      <c r="CC59014" s="2"/>
    </row>
    <row r="59015" spans="81:81">
      <c r="CC59015" s="2"/>
    </row>
    <row r="59016" spans="81:81">
      <c r="CC59016" s="2"/>
    </row>
    <row r="59017" spans="81:81">
      <c r="CC59017" s="2"/>
    </row>
    <row r="59018" spans="81:81">
      <c r="CC59018" s="2"/>
    </row>
    <row r="59019" spans="81:81">
      <c r="CC59019" s="2"/>
    </row>
    <row r="59020" spans="81:81">
      <c r="CC59020" s="2"/>
    </row>
    <row r="59021" spans="81:81">
      <c r="CC59021" s="2"/>
    </row>
    <row r="59022" spans="81:81">
      <c r="CC59022" s="2"/>
    </row>
    <row r="59023" spans="81:81">
      <c r="CC59023" s="2"/>
    </row>
    <row r="59024" spans="81:81">
      <c r="CC59024" s="2"/>
    </row>
    <row r="59025" spans="81:81">
      <c r="CC59025" s="2"/>
    </row>
    <row r="59026" spans="81:81">
      <c r="CC59026" s="2"/>
    </row>
    <row r="59027" spans="81:81">
      <c r="CC59027" s="2"/>
    </row>
    <row r="59028" spans="81:81">
      <c r="CC59028" s="2"/>
    </row>
    <row r="59029" spans="81:81">
      <c r="CC59029" s="2"/>
    </row>
    <row r="59030" spans="81:81">
      <c r="CC59030" s="2"/>
    </row>
    <row r="59031" spans="81:81">
      <c r="CC59031" s="2"/>
    </row>
    <row r="59032" spans="81:81">
      <c r="CC59032" s="2"/>
    </row>
    <row r="59033" spans="81:81">
      <c r="CC59033" s="2"/>
    </row>
    <row r="59034" spans="81:81">
      <c r="CC59034" s="2"/>
    </row>
    <row r="59035" spans="81:81">
      <c r="CC59035" s="2"/>
    </row>
    <row r="59036" spans="81:81">
      <c r="CC59036" s="2"/>
    </row>
    <row r="59037" spans="81:81">
      <c r="CC59037" s="2"/>
    </row>
    <row r="59038" spans="81:81">
      <c r="CC59038" s="2"/>
    </row>
    <row r="59039" spans="81:81">
      <c r="CC59039" s="2"/>
    </row>
    <row r="59040" spans="81:81">
      <c r="CC59040" s="2"/>
    </row>
    <row r="59041" spans="81:81">
      <c r="CC59041" s="2"/>
    </row>
    <row r="59042" spans="81:81">
      <c r="CC59042" s="2"/>
    </row>
    <row r="59043" spans="81:81">
      <c r="CC59043" s="2"/>
    </row>
    <row r="59044" spans="81:81">
      <c r="CC59044" s="2"/>
    </row>
    <row r="59045" spans="81:81">
      <c r="CC59045" s="2"/>
    </row>
    <row r="59046" spans="81:81">
      <c r="CC59046" s="2"/>
    </row>
    <row r="59047" spans="81:81">
      <c r="CC59047" s="2"/>
    </row>
    <row r="59048" spans="81:81">
      <c r="CC59048" s="2"/>
    </row>
    <row r="59049" spans="81:81">
      <c r="CC59049" s="2"/>
    </row>
    <row r="59050" spans="81:81">
      <c r="CC59050" s="2"/>
    </row>
    <row r="59051" spans="81:81">
      <c r="CC59051" s="2"/>
    </row>
    <row r="59052" spans="81:81">
      <c r="CC59052" s="2"/>
    </row>
    <row r="59053" spans="81:81">
      <c r="CC59053" s="2"/>
    </row>
    <row r="59054" spans="81:81">
      <c r="CC59054" s="2"/>
    </row>
    <row r="59055" spans="81:81">
      <c r="CC59055" s="2"/>
    </row>
    <row r="59056" spans="81:81">
      <c r="CC59056" s="2"/>
    </row>
    <row r="59057" spans="81:81">
      <c r="CC59057" s="2"/>
    </row>
    <row r="59058" spans="81:81">
      <c r="CC59058" s="2"/>
    </row>
    <row r="59059" spans="81:81">
      <c r="CC59059" s="2"/>
    </row>
    <row r="59060" spans="81:81">
      <c r="CC59060" s="2"/>
    </row>
    <row r="59061" spans="81:81">
      <c r="CC59061" s="2"/>
    </row>
    <row r="59062" spans="81:81">
      <c r="CC59062" s="2"/>
    </row>
    <row r="59063" spans="81:81">
      <c r="CC59063" s="2"/>
    </row>
    <row r="59064" spans="81:81">
      <c r="CC59064" s="2"/>
    </row>
    <row r="59065" spans="81:81">
      <c r="CC59065" s="2"/>
    </row>
    <row r="59066" spans="81:81">
      <c r="CC59066" s="2"/>
    </row>
    <row r="59067" spans="81:81">
      <c r="CC59067" s="2"/>
    </row>
    <row r="59068" spans="81:81">
      <c r="CC59068" s="2"/>
    </row>
    <row r="59069" spans="81:81">
      <c r="CC59069" s="2"/>
    </row>
    <row r="59070" spans="81:81">
      <c r="CC59070" s="2"/>
    </row>
    <row r="59071" spans="81:81">
      <c r="CC59071" s="2"/>
    </row>
    <row r="59072" spans="81:81">
      <c r="CC59072" s="2"/>
    </row>
    <row r="59073" spans="81:81">
      <c r="CC59073" s="2"/>
    </row>
    <row r="59074" spans="81:81">
      <c r="CC59074" s="2"/>
    </row>
    <row r="59075" spans="81:81">
      <c r="CC59075" s="2"/>
    </row>
    <row r="59076" spans="81:81">
      <c r="CC59076" s="2"/>
    </row>
    <row r="59077" spans="81:81">
      <c r="CC59077" s="2"/>
    </row>
    <row r="59078" spans="81:81">
      <c r="CC59078" s="2"/>
    </row>
    <row r="59079" spans="81:81">
      <c r="CC59079" s="2"/>
    </row>
    <row r="59080" spans="81:81">
      <c r="CC59080" s="2"/>
    </row>
    <row r="59081" spans="81:81">
      <c r="CC59081" s="2"/>
    </row>
    <row r="59082" spans="81:81">
      <c r="CC59082" s="2"/>
    </row>
    <row r="59083" spans="81:81">
      <c r="CC59083" s="2"/>
    </row>
    <row r="59084" spans="81:81">
      <c r="CC59084" s="2"/>
    </row>
    <row r="59085" spans="81:81">
      <c r="CC59085" s="2"/>
    </row>
    <row r="59086" spans="81:81">
      <c r="CC59086" s="2"/>
    </row>
    <row r="59087" spans="81:81">
      <c r="CC59087" s="2"/>
    </row>
    <row r="59088" spans="81:81">
      <c r="CC59088" s="2"/>
    </row>
    <row r="59089" spans="81:81">
      <c r="CC59089" s="2"/>
    </row>
    <row r="59090" spans="81:81">
      <c r="CC59090" s="2"/>
    </row>
    <row r="59091" spans="81:81">
      <c r="CC59091" s="2"/>
    </row>
    <row r="59092" spans="81:81">
      <c r="CC59092" s="2"/>
    </row>
    <row r="59093" spans="81:81">
      <c r="CC59093" s="2"/>
    </row>
    <row r="59094" spans="81:81">
      <c r="CC59094" s="2"/>
    </row>
    <row r="59095" spans="81:81">
      <c r="CC59095" s="2"/>
    </row>
    <row r="59096" spans="81:81">
      <c r="CC59096" s="2"/>
    </row>
    <row r="59097" spans="81:81">
      <c r="CC59097" s="2"/>
    </row>
    <row r="59098" spans="81:81">
      <c r="CC59098" s="2"/>
    </row>
    <row r="59099" spans="81:81">
      <c r="CC59099" s="2"/>
    </row>
    <row r="59100" spans="81:81">
      <c r="CC59100" s="2"/>
    </row>
    <row r="59101" spans="81:81">
      <c r="CC59101" s="2"/>
    </row>
    <row r="59102" spans="81:81">
      <c r="CC59102" s="2"/>
    </row>
    <row r="59103" spans="81:81">
      <c r="CC59103" s="2"/>
    </row>
    <row r="59104" spans="81:81">
      <c r="CC59104" s="2"/>
    </row>
    <row r="59105" spans="81:81">
      <c r="CC59105" s="2"/>
    </row>
    <row r="59106" spans="81:81">
      <c r="CC59106" s="2"/>
    </row>
    <row r="59107" spans="81:81">
      <c r="CC59107" s="2"/>
    </row>
    <row r="59108" spans="81:81">
      <c r="CC59108" s="2"/>
    </row>
    <row r="59109" spans="81:81">
      <c r="CC59109" s="2"/>
    </row>
    <row r="59110" spans="81:81">
      <c r="CC59110" s="2"/>
    </row>
    <row r="59111" spans="81:81">
      <c r="CC59111" s="2"/>
    </row>
    <row r="59112" spans="81:81">
      <c r="CC59112" s="2"/>
    </row>
    <row r="59113" spans="81:81">
      <c r="CC59113" s="2"/>
    </row>
    <row r="59114" spans="81:81">
      <c r="CC59114" s="2"/>
    </row>
    <row r="59115" spans="81:81">
      <c r="CC59115" s="2"/>
    </row>
    <row r="59116" spans="81:81">
      <c r="CC59116" s="2"/>
    </row>
    <row r="59117" spans="81:81">
      <c r="CC59117" s="2"/>
    </row>
    <row r="59118" spans="81:81">
      <c r="CC59118" s="2"/>
    </row>
    <row r="59119" spans="81:81">
      <c r="CC59119" s="2"/>
    </row>
    <row r="59120" spans="81:81">
      <c r="CC59120" s="2"/>
    </row>
    <row r="59121" spans="81:81">
      <c r="CC59121" s="2"/>
    </row>
    <row r="59122" spans="81:81">
      <c r="CC59122" s="2"/>
    </row>
    <row r="59123" spans="81:81">
      <c r="CC59123" s="2"/>
    </row>
    <row r="59124" spans="81:81">
      <c r="CC59124" s="2"/>
    </row>
    <row r="59125" spans="81:81">
      <c r="CC59125" s="2"/>
    </row>
    <row r="59126" spans="81:81">
      <c r="CC59126" s="2"/>
    </row>
    <row r="59127" spans="81:81">
      <c r="CC59127" s="2"/>
    </row>
    <row r="59128" spans="81:81">
      <c r="CC59128" s="2"/>
    </row>
    <row r="59129" spans="81:81">
      <c r="CC59129" s="2"/>
    </row>
    <row r="59130" spans="81:81">
      <c r="CC59130" s="2"/>
    </row>
    <row r="59131" spans="81:81">
      <c r="CC59131" s="2"/>
    </row>
    <row r="59132" spans="81:81">
      <c r="CC59132" s="2"/>
    </row>
    <row r="59133" spans="81:81">
      <c r="CC59133" s="2"/>
    </row>
    <row r="59134" spans="81:81">
      <c r="CC59134" s="2"/>
    </row>
    <row r="59135" spans="81:81">
      <c r="CC59135" s="2"/>
    </row>
    <row r="59136" spans="81:81">
      <c r="CC59136" s="2"/>
    </row>
    <row r="59137" spans="81:81">
      <c r="CC59137" s="2"/>
    </row>
    <row r="59138" spans="81:81">
      <c r="CC59138" s="2"/>
    </row>
    <row r="59139" spans="81:81">
      <c r="CC59139" s="2"/>
    </row>
    <row r="59140" spans="81:81">
      <c r="CC59140" s="2"/>
    </row>
    <row r="59141" spans="81:81">
      <c r="CC59141" s="2"/>
    </row>
    <row r="59142" spans="81:81">
      <c r="CC59142" s="2"/>
    </row>
    <row r="59143" spans="81:81">
      <c r="CC59143" s="2"/>
    </row>
    <row r="59144" spans="81:81">
      <c r="CC59144" s="2"/>
    </row>
    <row r="59145" spans="81:81">
      <c r="CC59145" s="2"/>
    </row>
    <row r="59146" spans="81:81">
      <c r="CC59146" s="2"/>
    </row>
    <row r="59147" spans="81:81">
      <c r="CC59147" s="2"/>
    </row>
    <row r="59148" spans="81:81">
      <c r="CC59148" s="2"/>
    </row>
    <row r="59149" spans="81:81">
      <c r="CC59149" s="2"/>
    </row>
    <row r="59150" spans="81:81">
      <c r="CC59150" s="2"/>
    </row>
    <row r="59151" spans="81:81">
      <c r="CC59151" s="2"/>
    </row>
    <row r="59152" spans="81:81">
      <c r="CC59152" s="2"/>
    </row>
    <row r="59153" spans="81:81">
      <c r="CC59153" s="2"/>
    </row>
    <row r="59154" spans="81:81">
      <c r="CC59154" s="2"/>
    </row>
    <row r="59155" spans="81:81">
      <c r="CC59155" s="2"/>
    </row>
    <row r="59156" spans="81:81">
      <c r="CC59156" s="2"/>
    </row>
    <row r="59157" spans="81:81">
      <c r="CC59157" s="2"/>
    </row>
    <row r="59158" spans="81:81">
      <c r="CC59158" s="2"/>
    </row>
    <row r="59159" spans="81:81">
      <c r="CC59159" s="2"/>
    </row>
    <row r="59160" spans="81:81">
      <c r="CC59160" s="2"/>
    </row>
    <row r="59161" spans="81:81">
      <c r="CC59161" s="2"/>
    </row>
    <row r="59162" spans="81:81">
      <c r="CC59162" s="2"/>
    </row>
    <row r="59163" spans="81:81">
      <c r="CC59163" s="2"/>
    </row>
    <row r="59164" spans="81:81">
      <c r="CC59164" s="2"/>
    </row>
    <row r="59165" spans="81:81">
      <c r="CC59165" s="2"/>
    </row>
    <row r="59166" spans="81:81">
      <c r="CC59166" s="2"/>
    </row>
    <row r="59167" spans="81:81">
      <c r="CC59167" s="2"/>
    </row>
    <row r="59168" spans="81:81">
      <c r="CC59168" s="2"/>
    </row>
    <row r="59169" spans="81:81">
      <c r="CC59169" s="2"/>
    </row>
    <row r="59170" spans="81:81">
      <c r="CC59170" s="2"/>
    </row>
    <row r="59171" spans="81:81">
      <c r="CC59171" s="2"/>
    </row>
    <row r="59172" spans="81:81">
      <c r="CC59172" s="2"/>
    </row>
    <row r="59173" spans="81:81">
      <c r="CC59173" s="2"/>
    </row>
    <row r="59174" spans="81:81">
      <c r="CC59174" s="2"/>
    </row>
    <row r="59175" spans="81:81">
      <c r="CC59175" s="2"/>
    </row>
    <row r="59176" spans="81:81">
      <c r="CC59176" s="2"/>
    </row>
    <row r="59177" spans="81:81">
      <c r="CC59177" s="2"/>
    </row>
    <row r="59178" spans="81:81">
      <c r="CC59178" s="2"/>
    </row>
    <row r="59179" spans="81:81">
      <c r="CC59179" s="2"/>
    </row>
    <row r="59180" spans="81:81">
      <c r="CC59180" s="2"/>
    </row>
    <row r="59181" spans="81:81">
      <c r="CC59181" s="2"/>
    </row>
    <row r="59182" spans="81:81">
      <c r="CC59182" s="2"/>
    </row>
    <row r="59183" spans="81:81">
      <c r="CC59183" s="2"/>
    </row>
    <row r="59184" spans="81:81">
      <c r="CC59184" s="2"/>
    </row>
    <row r="59185" spans="81:81">
      <c r="CC59185" s="2"/>
    </row>
    <row r="59186" spans="81:81">
      <c r="CC59186" s="2"/>
    </row>
    <row r="59187" spans="81:81">
      <c r="CC59187" s="2"/>
    </row>
    <row r="59188" spans="81:81">
      <c r="CC59188" s="2"/>
    </row>
    <row r="59189" spans="81:81">
      <c r="CC59189" s="2"/>
    </row>
    <row r="59190" spans="81:81">
      <c r="CC59190" s="2"/>
    </row>
    <row r="59191" spans="81:81">
      <c r="CC59191" s="2"/>
    </row>
    <row r="59192" spans="81:81">
      <c r="CC59192" s="2"/>
    </row>
    <row r="59193" spans="81:81">
      <c r="CC59193" s="2"/>
    </row>
    <row r="59194" spans="81:81">
      <c r="CC59194" s="2"/>
    </row>
    <row r="59195" spans="81:81">
      <c r="CC59195" s="2"/>
    </row>
    <row r="59196" spans="81:81">
      <c r="CC59196" s="2"/>
    </row>
    <row r="59197" spans="81:81">
      <c r="CC59197" s="2"/>
    </row>
    <row r="59198" spans="81:81">
      <c r="CC59198" s="2"/>
    </row>
    <row r="59199" spans="81:81">
      <c r="CC59199" s="2"/>
    </row>
    <row r="59200" spans="81:81">
      <c r="CC59200" s="2"/>
    </row>
    <row r="59201" spans="81:81">
      <c r="CC59201" s="2"/>
    </row>
    <row r="59202" spans="81:81">
      <c r="CC59202" s="2"/>
    </row>
    <row r="59203" spans="81:81">
      <c r="CC59203" s="2"/>
    </row>
    <row r="59204" spans="81:81">
      <c r="CC59204" s="2"/>
    </row>
    <row r="59205" spans="81:81">
      <c r="CC59205" s="2"/>
    </row>
    <row r="59206" spans="81:81">
      <c r="CC59206" s="2"/>
    </row>
    <row r="59207" spans="81:81">
      <c r="CC59207" s="2"/>
    </row>
    <row r="59208" spans="81:81">
      <c r="CC59208" s="2"/>
    </row>
    <row r="59209" spans="81:81">
      <c r="CC59209" s="2"/>
    </row>
    <row r="59210" spans="81:81">
      <c r="CC59210" s="2"/>
    </row>
    <row r="59211" spans="81:81">
      <c r="CC59211" s="2"/>
    </row>
    <row r="59212" spans="81:81">
      <c r="CC59212" s="2"/>
    </row>
    <row r="59213" spans="81:81">
      <c r="CC59213" s="2"/>
    </row>
    <row r="59214" spans="81:81">
      <c r="CC59214" s="2"/>
    </row>
    <row r="59215" spans="81:81">
      <c r="CC59215" s="2"/>
    </row>
    <row r="59216" spans="81:81">
      <c r="CC59216" s="2"/>
    </row>
    <row r="59217" spans="81:81">
      <c r="CC59217" s="2"/>
    </row>
    <row r="59218" spans="81:81">
      <c r="CC59218" s="2"/>
    </row>
    <row r="59219" spans="81:81">
      <c r="CC59219" s="2"/>
    </row>
    <row r="59220" spans="81:81">
      <c r="CC59220" s="2"/>
    </row>
    <row r="59221" spans="81:81">
      <c r="CC59221" s="2"/>
    </row>
    <row r="59222" spans="81:81">
      <c r="CC59222" s="2"/>
    </row>
    <row r="59223" spans="81:81">
      <c r="CC59223" s="2"/>
    </row>
    <row r="59224" spans="81:81">
      <c r="CC59224" s="2"/>
    </row>
    <row r="59225" spans="81:81">
      <c r="CC59225" s="2"/>
    </row>
    <row r="59226" spans="81:81">
      <c r="CC59226" s="2"/>
    </row>
    <row r="59227" spans="81:81">
      <c r="CC59227" s="2"/>
    </row>
    <row r="59228" spans="81:81">
      <c r="CC59228" s="2"/>
    </row>
    <row r="59229" spans="81:81">
      <c r="CC59229" s="2"/>
    </row>
    <row r="59230" spans="81:81">
      <c r="CC59230" s="2"/>
    </row>
    <row r="59231" spans="81:81">
      <c r="CC59231" s="2"/>
    </row>
    <row r="59232" spans="81:81">
      <c r="CC59232" s="2"/>
    </row>
    <row r="59233" spans="81:81">
      <c r="CC59233" s="2"/>
    </row>
    <row r="59234" spans="81:81">
      <c r="CC59234" s="2"/>
    </row>
    <row r="59235" spans="81:81">
      <c r="CC59235" s="2"/>
    </row>
    <row r="59236" spans="81:81">
      <c r="CC59236" s="2"/>
    </row>
    <row r="59237" spans="81:81">
      <c r="CC59237" s="2"/>
    </row>
    <row r="59238" spans="81:81">
      <c r="CC59238" s="2"/>
    </row>
    <row r="59239" spans="81:81">
      <c r="CC59239" s="2"/>
    </row>
    <row r="59240" spans="81:81">
      <c r="CC59240" s="2"/>
    </row>
    <row r="59241" spans="81:81">
      <c r="CC59241" s="2"/>
    </row>
    <row r="59242" spans="81:81">
      <c r="CC59242" s="2"/>
    </row>
    <row r="59243" spans="81:81">
      <c r="CC59243" s="2"/>
    </row>
    <row r="59244" spans="81:81">
      <c r="CC59244" s="2"/>
    </row>
    <row r="59245" spans="81:81">
      <c r="CC59245" s="2"/>
    </row>
    <row r="59246" spans="81:81">
      <c r="CC59246" s="2"/>
    </row>
    <row r="59247" spans="81:81">
      <c r="CC59247" s="2"/>
    </row>
    <row r="59248" spans="81:81">
      <c r="CC59248" s="2"/>
    </row>
    <row r="59249" spans="81:81">
      <c r="CC59249" s="2"/>
    </row>
    <row r="59250" spans="81:81">
      <c r="CC59250" s="2"/>
    </row>
    <row r="59251" spans="81:81">
      <c r="CC59251" s="2"/>
    </row>
    <row r="59252" spans="81:81">
      <c r="CC59252" s="2"/>
    </row>
    <row r="59253" spans="81:81">
      <c r="CC59253" s="2"/>
    </row>
    <row r="59254" spans="81:81">
      <c r="CC59254" s="2"/>
    </row>
    <row r="59255" spans="81:81">
      <c r="CC59255" s="2"/>
    </row>
    <row r="59256" spans="81:81">
      <c r="CC59256" s="2"/>
    </row>
    <row r="59257" spans="81:81">
      <c r="CC59257" s="2"/>
    </row>
    <row r="59258" spans="81:81">
      <c r="CC59258" s="2"/>
    </row>
    <row r="59259" spans="81:81">
      <c r="CC59259" s="2"/>
    </row>
    <row r="59260" spans="81:81">
      <c r="CC59260" s="2"/>
    </row>
    <row r="59261" spans="81:81">
      <c r="CC59261" s="2"/>
    </row>
    <row r="59262" spans="81:81">
      <c r="CC59262" s="2"/>
    </row>
    <row r="59263" spans="81:81">
      <c r="CC59263" s="2"/>
    </row>
    <row r="59264" spans="81:81">
      <c r="CC59264" s="2"/>
    </row>
    <row r="59265" spans="81:81">
      <c r="CC59265" s="2"/>
    </row>
    <row r="59266" spans="81:81">
      <c r="CC59266" s="2"/>
    </row>
    <row r="59267" spans="81:81">
      <c r="CC59267" s="2"/>
    </row>
    <row r="59268" spans="81:81">
      <c r="CC59268" s="2"/>
    </row>
    <row r="59269" spans="81:81">
      <c r="CC59269" s="2"/>
    </row>
    <row r="59270" spans="81:81">
      <c r="CC59270" s="2"/>
    </row>
    <row r="59271" spans="81:81">
      <c r="CC59271" s="2"/>
    </row>
    <row r="59272" spans="81:81">
      <c r="CC59272" s="2"/>
    </row>
    <row r="59273" spans="81:81">
      <c r="CC59273" s="2"/>
    </row>
    <row r="59274" spans="81:81">
      <c r="CC59274" s="2"/>
    </row>
    <row r="59275" spans="81:81">
      <c r="CC59275" s="2"/>
    </row>
    <row r="59276" spans="81:81">
      <c r="CC59276" s="2"/>
    </row>
    <row r="59277" spans="81:81">
      <c r="CC59277" s="2"/>
    </row>
    <row r="59278" spans="81:81">
      <c r="CC59278" s="2"/>
    </row>
    <row r="59279" spans="81:81">
      <c r="CC59279" s="2"/>
    </row>
    <row r="59280" spans="81:81">
      <c r="CC59280" s="2"/>
    </row>
    <row r="59281" spans="81:81">
      <c r="CC59281" s="2"/>
    </row>
    <row r="59282" spans="81:81">
      <c r="CC59282" s="2"/>
    </row>
    <row r="59283" spans="81:81">
      <c r="CC59283" s="2"/>
    </row>
    <row r="59284" spans="81:81">
      <c r="CC59284" s="2"/>
    </row>
    <row r="59285" spans="81:81">
      <c r="CC59285" s="2"/>
    </row>
    <row r="59286" spans="81:81">
      <c r="CC59286" s="2"/>
    </row>
    <row r="59287" spans="81:81">
      <c r="CC59287" s="2"/>
    </row>
    <row r="59288" spans="81:81">
      <c r="CC59288" s="2"/>
    </row>
    <row r="59289" spans="81:81">
      <c r="CC59289" s="2"/>
    </row>
    <row r="59290" spans="81:81">
      <c r="CC59290" s="2"/>
    </row>
    <row r="59291" spans="81:81">
      <c r="CC59291" s="2"/>
    </row>
    <row r="59292" spans="81:81">
      <c r="CC59292" s="2"/>
    </row>
    <row r="59293" spans="81:81">
      <c r="CC59293" s="2"/>
    </row>
    <row r="59294" spans="81:81">
      <c r="CC59294" s="2"/>
    </row>
    <row r="59295" spans="81:81">
      <c r="CC59295" s="2"/>
    </row>
    <row r="59296" spans="81:81">
      <c r="CC59296" s="2"/>
    </row>
    <row r="59297" spans="81:81">
      <c r="CC59297" s="2"/>
    </row>
    <row r="59298" spans="81:81">
      <c r="CC59298" s="2"/>
    </row>
    <row r="59299" spans="81:81">
      <c r="CC59299" s="2"/>
    </row>
    <row r="59300" spans="81:81">
      <c r="CC59300" s="2"/>
    </row>
    <row r="59301" spans="81:81">
      <c r="CC59301" s="2"/>
    </row>
    <row r="59302" spans="81:81">
      <c r="CC59302" s="2"/>
    </row>
    <row r="59303" spans="81:81">
      <c r="CC59303" s="2"/>
    </row>
    <row r="59304" spans="81:81">
      <c r="CC59304" s="2"/>
    </row>
    <row r="59305" spans="81:81">
      <c r="CC59305" s="2"/>
    </row>
    <row r="59306" spans="81:81">
      <c r="CC59306" s="2"/>
    </row>
    <row r="59307" spans="81:81">
      <c r="CC59307" s="2"/>
    </row>
    <row r="59308" spans="81:81">
      <c r="CC59308" s="2"/>
    </row>
    <row r="59309" spans="81:81">
      <c r="CC59309" s="2"/>
    </row>
    <row r="59310" spans="81:81">
      <c r="CC59310" s="2"/>
    </row>
    <row r="59311" spans="81:81">
      <c r="CC59311" s="2"/>
    </row>
    <row r="59312" spans="81:81">
      <c r="CC59312" s="2"/>
    </row>
    <row r="59313" spans="81:81">
      <c r="CC59313" s="2"/>
    </row>
    <row r="59314" spans="81:81">
      <c r="CC59314" s="2"/>
    </row>
    <row r="59315" spans="81:81">
      <c r="CC59315" s="2"/>
    </row>
    <row r="59316" spans="81:81">
      <c r="CC59316" s="2"/>
    </row>
    <row r="59317" spans="81:81">
      <c r="CC59317" s="2"/>
    </row>
    <row r="59318" spans="81:81">
      <c r="CC59318" s="2"/>
    </row>
    <row r="59319" spans="81:81">
      <c r="CC59319" s="2"/>
    </row>
    <row r="59320" spans="81:81">
      <c r="CC59320" s="2"/>
    </row>
    <row r="59321" spans="81:81">
      <c r="CC59321" s="2"/>
    </row>
    <row r="59322" spans="81:81">
      <c r="CC59322" s="2"/>
    </row>
    <row r="59323" spans="81:81">
      <c r="CC59323" s="2"/>
    </row>
    <row r="59324" spans="81:81">
      <c r="CC59324" s="2"/>
    </row>
    <row r="59325" spans="81:81">
      <c r="CC59325" s="2"/>
    </row>
    <row r="59326" spans="81:81">
      <c r="CC59326" s="2"/>
    </row>
    <row r="59327" spans="81:81">
      <c r="CC59327" s="2"/>
    </row>
    <row r="59328" spans="81:81">
      <c r="CC59328" s="2"/>
    </row>
    <row r="59329" spans="81:81">
      <c r="CC59329" s="2"/>
    </row>
    <row r="59330" spans="81:81">
      <c r="CC59330" s="2"/>
    </row>
    <row r="59331" spans="81:81">
      <c r="CC59331" s="2"/>
    </row>
    <row r="59332" spans="81:81">
      <c r="CC59332" s="2"/>
    </row>
    <row r="59333" spans="81:81">
      <c r="CC59333" s="2"/>
    </row>
    <row r="59334" spans="81:81">
      <c r="CC59334" s="2"/>
    </row>
    <row r="59335" spans="81:81">
      <c r="CC59335" s="2"/>
    </row>
    <row r="59336" spans="81:81">
      <c r="CC59336" s="2"/>
    </row>
    <row r="59337" spans="81:81">
      <c r="CC59337" s="2"/>
    </row>
    <row r="59338" spans="81:81">
      <c r="CC59338" s="2"/>
    </row>
    <row r="59339" spans="81:81">
      <c r="CC59339" s="2"/>
    </row>
    <row r="59340" spans="81:81">
      <c r="CC59340" s="2"/>
    </row>
    <row r="59341" spans="81:81">
      <c r="CC59341" s="2"/>
    </row>
    <row r="59342" spans="81:81">
      <c r="CC59342" s="2"/>
    </row>
    <row r="59343" spans="81:81">
      <c r="CC59343" s="2"/>
    </row>
    <row r="59344" spans="81:81">
      <c r="CC59344" s="2"/>
    </row>
    <row r="59345" spans="81:81">
      <c r="CC59345" s="2"/>
    </row>
    <row r="59346" spans="81:81">
      <c r="CC59346" s="2"/>
    </row>
    <row r="59347" spans="81:81">
      <c r="CC59347" s="2"/>
    </row>
    <row r="59348" spans="81:81">
      <c r="CC59348" s="2"/>
    </row>
    <row r="59349" spans="81:81">
      <c r="CC59349" s="2"/>
    </row>
    <row r="59350" spans="81:81">
      <c r="CC59350" s="2"/>
    </row>
    <row r="59351" spans="81:81">
      <c r="CC59351" s="2"/>
    </row>
    <row r="59352" spans="81:81">
      <c r="CC59352" s="2"/>
    </row>
    <row r="59353" spans="81:81">
      <c r="CC59353" s="2"/>
    </row>
    <row r="59354" spans="81:81">
      <c r="CC59354" s="2"/>
    </row>
    <row r="59355" spans="81:81">
      <c r="CC59355" s="2"/>
    </row>
    <row r="59356" spans="81:81">
      <c r="CC59356" s="2"/>
    </row>
    <row r="59357" spans="81:81">
      <c r="CC59357" s="2"/>
    </row>
    <row r="59358" spans="81:81">
      <c r="CC59358" s="2"/>
    </row>
    <row r="59359" spans="81:81">
      <c r="CC59359" s="2"/>
    </row>
    <row r="59360" spans="81:81">
      <c r="CC59360" s="2"/>
    </row>
    <row r="59361" spans="81:81">
      <c r="CC59361" s="2"/>
    </row>
    <row r="59362" spans="81:81">
      <c r="CC59362" s="2"/>
    </row>
    <row r="59363" spans="81:81">
      <c r="CC59363" s="2"/>
    </row>
    <row r="59364" spans="81:81">
      <c r="CC59364" s="2"/>
    </row>
    <row r="59365" spans="81:81">
      <c r="CC59365" s="2"/>
    </row>
    <row r="59366" spans="81:81">
      <c r="CC59366" s="2"/>
    </row>
    <row r="59367" spans="81:81">
      <c r="CC59367" s="2"/>
    </row>
    <row r="59368" spans="81:81">
      <c r="CC59368" s="2"/>
    </row>
    <row r="59369" spans="81:81">
      <c r="CC59369" s="2"/>
    </row>
    <row r="59370" spans="81:81">
      <c r="CC59370" s="2"/>
    </row>
    <row r="59371" spans="81:81">
      <c r="CC59371" s="2"/>
    </row>
    <row r="59372" spans="81:81">
      <c r="CC59372" s="2"/>
    </row>
    <row r="59373" spans="81:81">
      <c r="CC59373" s="2"/>
    </row>
    <row r="59374" spans="81:81">
      <c r="CC59374" s="2"/>
    </row>
    <row r="59375" spans="81:81">
      <c r="CC59375" s="2"/>
    </row>
    <row r="59376" spans="81:81">
      <c r="CC59376" s="2"/>
    </row>
    <row r="59377" spans="81:81">
      <c r="CC59377" s="2"/>
    </row>
    <row r="59378" spans="81:81">
      <c r="CC59378" s="2"/>
    </row>
    <row r="59379" spans="81:81">
      <c r="CC59379" s="2"/>
    </row>
    <row r="59380" spans="81:81">
      <c r="CC59380" s="2"/>
    </row>
    <row r="59381" spans="81:81">
      <c r="CC59381" s="2"/>
    </row>
    <row r="59382" spans="81:81">
      <c r="CC59382" s="2"/>
    </row>
    <row r="59383" spans="81:81">
      <c r="CC59383" s="2"/>
    </row>
    <row r="59384" spans="81:81">
      <c r="CC59384" s="2"/>
    </row>
    <row r="59385" spans="81:81">
      <c r="CC59385" s="2"/>
    </row>
    <row r="59386" spans="81:81">
      <c r="CC59386" s="2"/>
    </row>
    <row r="59387" spans="81:81">
      <c r="CC59387" s="2"/>
    </row>
    <row r="59388" spans="81:81">
      <c r="CC59388" s="2"/>
    </row>
    <row r="59389" spans="81:81">
      <c r="CC59389" s="2"/>
    </row>
    <row r="59390" spans="81:81">
      <c r="CC59390" s="2"/>
    </row>
    <row r="59391" spans="81:81">
      <c r="CC59391" s="2"/>
    </row>
    <row r="59392" spans="81:81">
      <c r="CC59392" s="2"/>
    </row>
    <row r="59393" spans="81:81">
      <c r="CC59393" s="2"/>
    </row>
    <row r="59394" spans="81:81">
      <c r="CC59394" s="2"/>
    </row>
    <row r="59395" spans="81:81">
      <c r="CC59395" s="2"/>
    </row>
    <row r="59396" spans="81:81">
      <c r="CC59396" s="2"/>
    </row>
    <row r="59397" spans="81:81">
      <c r="CC59397" s="2"/>
    </row>
    <row r="59398" spans="81:81">
      <c r="CC59398" s="2"/>
    </row>
    <row r="59399" spans="81:81">
      <c r="CC59399" s="2"/>
    </row>
    <row r="59400" spans="81:81">
      <c r="CC59400" s="2"/>
    </row>
    <row r="59401" spans="81:81">
      <c r="CC59401" s="2"/>
    </row>
    <row r="59402" spans="81:81">
      <c r="CC59402" s="2"/>
    </row>
    <row r="59403" spans="81:81">
      <c r="CC59403" s="2"/>
    </row>
    <row r="59404" spans="81:81">
      <c r="CC59404" s="2"/>
    </row>
    <row r="59405" spans="81:81">
      <c r="CC59405" s="2"/>
    </row>
    <row r="59406" spans="81:81">
      <c r="CC59406" s="2"/>
    </row>
    <row r="59407" spans="81:81">
      <c r="CC59407" s="2"/>
    </row>
    <row r="59408" spans="81:81">
      <c r="CC59408" s="2"/>
    </row>
    <row r="59409" spans="81:81">
      <c r="CC59409" s="2"/>
    </row>
    <row r="59410" spans="81:81">
      <c r="CC59410" s="2"/>
    </row>
    <row r="59411" spans="81:81">
      <c r="CC59411" s="2"/>
    </row>
    <row r="59412" spans="81:81">
      <c r="CC59412" s="2"/>
    </row>
    <row r="59413" spans="81:81">
      <c r="CC59413" s="2"/>
    </row>
    <row r="59414" spans="81:81">
      <c r="CC59414" s="2"/>
    </row>
    <row r="59415" spans="81:81">
      <c r="CC59415" s="2"/>
    </row>
    <row r="59416" spans="81:81">
      <c r="CC59416" s="2"/>
    </row>
    <row r="59417" spans="81:81">
      <c r="CC59417" s="2"/>
    </row>
    <row r="59418" spans="81:81">
      <c r="CC59418" s="2"/>
    </row>
    <row r="59419" spans="81:81">
      <c r="CC59419" s="2"/>
    </row>
    <row r="59420" spans="81:81">
      <c r="CC59420" s="2"/>
    </row>
    <row r="59421" spans="81:81">
      <c r="CC59421" s="2"/>
    </row>
    <row r="59422" spans="81:81">
      <c r="CC59422" s="2"/>
    </row>
    <row r="59423" spans="81:81">
      <c r="CC59423" s="2"/>
    </row>
    <row r="59424" spans="81:81">
      <c r="CC59424" s="2"/>
    </row>
    <row r="59425" spans="81:81">
      <c r="CC59425" s="2"/>
    </row>
    <row r="59426" spans="81:81">
      <c r="CC59426" s="2"/>
    </row>
    <row r="59427" spans="81:81">
      <c r="CC59427" s="2"/>
    </row>
    <row r="59428" spans="81:81">
      <c r="CC59428" s="2"/>
    </row>
    <row r="59429" spans="81:81">
      <c r="CC59429" s="2"/>
    </row>
    <row r="59430" spans="81:81">
      <c r="CC59430" s="2"/>
    </row>
    <row r="59431" spans="81:81">
      <c r="CC59431" s="2"/>
    </row>
    <row r="59432" spans="81:81">
      <c r="CC59432" s="2"/>
    </row>
    <row r="59433" spans="81:81">
      <c r="CC59433" s="2"/>
    </row>
    <row r="59434" spans="81:81">
      <c r="CC59434" s="2"/>
    </row>
    <row r="59435" spans="81:81">
      <c r="CC59435" s="2"/>
    </row>
    <row r="59436" spans="81:81">
      <c r="CC59436" s="2"/>
    </row>
    <row r="59437" spans="81:81">
      <c r="CC59437" s="2"/>
    </row>
    <row r="59438" spans="81:81">
      <c r="CC59438" s="2"/>
    </row>
    <row r="59439" spans="81:81">
      <c r="CC59439" s="2"/>
    </row>
    <row r="59440" spans="81:81">
      <c r="CC59440" s="2"/>
    </row>
    <row r="59441" spans="81:81">
      <c r="CC59441" s="2"/>
    </row>
    <row r="59442" spans="81:81">
      <c r="CC59442" s="2"/>
    </row>
    <row r="59443" spans="81:81">
      <c r="CC59443" s="2"/>
    </row>
    <row r="59444" spans="81:81">
      <c r="CC59444" s="2"/>
    </row>
    <row r="59445" spans="81:81">
      <c r="CC59445" s="2"/>
    </row>
    <row r="59446" spans="81:81">
      <c r="CC59446" s="2"/>
    </row>
    <row r="59447" spans="81:81">
      <c r="CC59447" s="2"/>
    </row>
    <row r="59448" spans="81:81">
      <c r="CC59448" s="2"/>
    </row>
    <row r="59449" spans="81:81">
      <c r="CC59449" s="2"/>
    </row>
    <row r="59450" spans="81:81">
      <c r="CC59450" s="2"/>
    </row>
    <row r="59451" spans="81:81">
      <c r="CC59451" s="2"/>
    </row>
    <row r="59452" spans="81:81">
      <c r="CC59452" s="2"/>
    </row>
    <row r="59453" spans="81:81">
      <c r="CC59453" s="2"/>
    </row>
    <row r="59454" spans="81:81">
      <c r="CC59454" s="2"/>
    </row>
    <row r="59455" spans="81:81">
      <c r="CC59455" s="2"/>
    </row>
    <row r="59456" spans="81:81">
      <c r="CC59456" s="2"/>
    </row>
    <row r="59457" spans="81:81">
      <c r="CC59457" s="2"/>
    </row>
    <row r="59458" spans="81:81">
      <c r="CC59458" s="2"/>
    </row>
    <row r="59459" spans="81:81">
      <c r="CC59459" s="2"/>
    </row>
    <row r="59460" spans="81:81">
      <c r="CC59460" s="2"/>
    </row>
    <row r="59461" spans="81:81">
      <c r="CC59461" s="2"/>
    </row>
    <row r="59462" spans="81:81">
      <c r="CC59462" s="2"/>
    </row>
    <row r="59463" spans="81:81">
      <c r="CC59463" s="2"/>
    </row>
    <row r="59464" spans="81:81">
      <c r="CC59464" s="2"/>
    </row>
    <row r="59465" spans="81:81">
      <c r="CC59465" s="2"/>
    </row>
    <row r="59466" spans="81:81">
      <c r="CC59466" s="2"/>
    </row>
    <row r="59467" spans="81:81">
      <c r="CC59467" s="2"/>
    </row>
    <row r="59468" spans="81:81">
      <c r="CC59468" s="2"/>
    </row>
    <row r="59469" spans="81:81">
      <c r="CC59469" s="2"/>
    </row>
    <row r="59470" spans="81:81">
      <c r="CC59470" s="2"/>
    </row>
    <row r="59471" spans="81:81">
      <c r="CC59471" s="2"/>
    </row>
    <row r="59472" spans="81:81">
      <c r="CC59472" s="2"/>
    </row>
    <row r="59473" spans="81:81">
      <c r="CC59473" s="2"/>
    </row>
    <row r="59474" spans="81:81">
      <c r="CC59474" s="2"/>
    </row>
    <row r="59475" spans="81:81">
      <c r="CC59475" s="2"/>
    </row>
    <row r="59476" spans="81:81">
      <c r="CC59476" s="2"/>
    </row>
    <row r="59477" spans="81:81">
      <c r="CC59477" s="2"/>
    </row>
    <row r="59478" spans="81:81">
      <c r="CC59478" s="2"/>
    </row>
    <row r="59479" spans="81:81">
      <c r="CC59479" s="2"/>
    </row>
    <row r="59480" spans="81:81">
      <c r="CC59480" s="2"/>
    </row>
    <row r="59481" spans="81:81">
      <c r="CC59481" s="2"/>
    </row>
    <row r="59482" spans="81:81">
      <c r="CC59482" s="2"/>
    </row>
    <row r="59483" spans="81:81">
      <c r="CC59483" s="2"/>
    </row>
    <row r="59484" spans="81:81">
      <c r="CC59484" s="2"/>
    </row>
    <row r="59485" spans="81:81">
      <c r="CC59485" s="2"/>
    </row>
    <row r="59486" spans="81:81">
      <c r="CC59486" s="2"/>
    </row>
    <row r="59487" spans="81:81">
      <c r="CC59487" s="2"/>
    </row>
    <row r="59488" spans="81:81">
      <c r="CC59488" s="2"/>
    </row>
    <row r="59489" spans="81:81">
      <c r="CC59489" s="2"/>
    </row>
    <row r="59490" spans="81:81">
      <c r="CC59490" s="2"/>
    </row>
    <row r="59491" spans="81:81">
      <c r="CC59491" s="2"/>
    </row>
    <row r="59492" spans="81:81">
      <c r="CC59492" s="2"/>
    </row>
    <row r="59493" spans="81:81">
      <c r="CC59493" s="2"/>
    </row>
    <row r="59494" spans="81:81">
      <c r="CC59494" s="2"/>
    </row>
    <row r="59495" spans="81:81">
      <c r="CC59495" s="2"/>
    </row>
    <row r="59496" spans="81:81">
      <c r="CC59496" s="2"/>
    </row>
    <row r="59497" spans="81:81">
      <c r="CC59497" s="2"/>
    </row>
    <row r="59498" spans="81:81">
      <c r="CC59498" s="2"/>
    </row>
    <row r="59499" spans="81:81">
      <c r="CC59499" s="2"/>
    </row>
    <row r="59500" spans="81:81">
      <c r="CC59500" s="2"/>
    </row>
    <row r="59501" spans="81:81">
      <c r="CC59501" s="2"/>
    </row>
    <row r="59502" spans="81:81">
      <c r="CC59502" s="2"/>
    </row>
    <row r="59503" spans="81:81">
      <c r="CC59503" s="2"/>
    </row>
    <row r="59504" spans="81:81">
      <c r="CC59504" s="2"/>
    </row>
    <row r="59505" spans="81:81">
      <c r="CC59505" s="2"/>
    </row>
    <row r="59506" spans="81:81">
      <c r="CC59506" s="2"/>
    </row>
    <row r="59507" spans="81:81">
      <c r="CC59507" s="2"/>
    </row>
    <row r="59508" spans="81:81">
      <c r="CC59508" s="2"/>
    </row>
    <row r="59509" spans="81:81">
      <c r="CC59509" s="2"/>
    </row>
    <row r="59510" spans="81:81">
      <c r="CC59510" s="2"/>
    </row>
    <row r="59511" spans="81:81">
      <c r="CC59511" s="2"/>
    </row>
    <row r="59512" spans="81:81">
      <c r="CC59512" s="2"/>
    </row>
    <row r="59513" spans="81:81">
      <c r="CC59513" s="2"/>
    </row>
    <row r="59514" spans="81:81">
      <c r="CC59514" s="2"/>
    </row>
    <row r="59515" spans="81:81">
      <c r="CC59515" s="2"/>
    </row>
    <row r="59516" spans="81:81">
      <c r="CC59516" s="2"/>
    </row>
    <row r="59517" spans="81:81">
      <c r="CC59517" s="2"/>
    </row>
    <row r="59518" spans="81:81">
      <c r="CC59518" s="2"/>
    </row>
    <row r="59519" spans="81:81">
      <c r="CC59519" s="2"/>
    </row>
    <row r="59520" spans="81:81">
      <c r="CC59520" s="2"/>
    </row>
    <row r="59521" spans="81:81">
      <c r="CC59521" s="2"/>
    </row>
    <row r="59522" spans="81:81">
      <c r="CC59522" s="2"/>
    </row>
    <row r="59523" spans="81:81">
      <c r="CC59523" s="2"/>
    </row>
    <row r="59524" spans="81:81">
      <c r="CC59524" s="2"/>
    </row>
    <row r="59525" spans="81:81">
      <c r="CC59525" s="2"/>
    </row>
    <row r="59526" spans="81:81">
      <c r="CC59526" s="2"/>
    </row>
    <row r="59527" spans="81:81">
      <c r="CC59527" s="2"/>
    </row>
    <row r="59528" spans="81:81">
      <c r="CC59528" s="2"/>
    </row>
    <row r="59529" spans="81:81">
      <c r="CC59529" s="2"/>
    </row>
    <row r="59530" spans="81:81">
      <c r="CC59530" s="2"/>
    </row>
    <row r="59531" spans="81:81">
      <c r="CC59531" s="2"/>
    </row>
    <row r="59532" spans="81:81">
      <c r="CC59532" s="2"/>
    </row>
    <row r="59533" spans="81:81">
      <c r="CC59533" s="2"/>
    </row>
    <row r="59534" spans="81:81">
      <c r="CC59534" s="2"/>
    </row>
    <row r="59535" spans="81:81">
      <c r="CC59535" s="2"/>
    </row>
    <row r="59536" spans="81:81">
      <c r="CC59536" s="2"/>
    </row>
    <row r="59537" spans="81:81">
      <c r="CC59537" s="2"/>
    </row>
    <row r="59538" spans="81:81">
      <c r="CC59538" s="2"/>
    </row>
    <row r="59539" spans="81:81">
      <c r="CC59539" s="2"/>
    </row>
    <row r="59540" spans="81:81">
      <c r="CC59540" s="2"/>
    </row>
    <row r="59541" spans="81:81">
      <c r="CC59541" s="2"/>
    </row>
    <row r="59542" spans="81:81">
      <c r="CC59542" s="2"/>
    </row>
    <row r="59543" spans="81:81">
      <c r="CC59543" s="2"/>
    </row>
    <row r="59544" spans="81:81">
      <c r="CC59544" s="2"/>
    </row>
    <row r="59545" spans="81:81">
      <c r="CC59545" s="2"/>
    </row>
    <row r="59546" spans="81:81">
      <c r="CC59546" s="2"/>
    </row>
    <row r="59547" spans="81:81">
      <c r="CC59547" s="2"/>
    </row>
    <row r="59548" spans="81:81">
      <c r="CC59548" s="2"/>
    </row>
    <row r="59549" spans="81:81">
      <c r="CC59549" s="2"/>
    </row>
    <row r="59550" spans="81:81">
      <c r="CC59550" s="2"/>
    </row>
    <row r="59551" spans="81:81">
      <c r="CC59551" s="2"/>
    </row>
    <row r="59552" spans="81:81">
      <c r="CC59552" s="2"/>
    </row>
    <row r="59553" spans="81:81">
      <c r="CC59553" s="2"/>
    </row>
    <row r="59554" spans="81:81">
      <c r="CC59554" s="2"/>
    </row>
    <row r="59555" spans="81:81">
      <c r="CC59555" s="2"/>
    </row>
    <row r="59556" spans="81:81">
      <c r="CC59556" s="2"/>
    </row>
    <row r="59557" spans="81:81">
      <c r="CC59557" s="2"/>
    </row>
    <row r="59558" spans="81:81">
      <c r="CC59558" s="2"/>
    </row>
    <row r="59559" spans="81:81">
      <c r="CC59559" s="2"/>
    </row>
    <row r="59560" spans="81:81">
      <c r="CC59560" s="2"/>
    </row>
    <row r="59561" spans="81:81">
      <c r="CC59561" s="2"/>
    </row>
    <row r="59562" spans="81:81">
      <c r="CC59562" s="2"/>
    </row>
    <row r="59563" spans="81:81">
      <c r="CC59563" s="2"/>
    </row>
    <row r="59564" spans="81:81">
      <c r="CC59564" s="2"/>
    </row>
    <row r="59565" spans="81:81">
      <c r="CC59565" s="2"/>
    </row>
    <row r="59566" spans="81:81">
      <c r="CC59566" s="2"/>
    </row>
    <row r="59567" spans="81:81">
      <c r="CC59567" s="2"/>
    </row>
    <row r="59568" spans="81:81">
      <c r="CC59568" s="2"/>
    </row>
    <row r="59569" spans="81:81">
      <c r="CC59569" s="2"/>
    </row>
    <row r="59570" spans="81:81">
      <c r="CC59570" s="2"/>
    </row>
    <row r="59571" spans="81:81">
      <c r="CC59571" s="2"/>
    </row>
    <row r="59572" spans="81:81">
      <c r="CC59572" s="2"/>
    </row>
    <row r="59573" spans="81:81">
      <c r="CC59573" s="2"/>
    </row>
    <row r="59574" spans="81:81">
      <c r="CC59574" s="2"/>
    </row>
    <row r="59575" spans="81:81">
      <c r="CC59575" s="2"/>
    </row>
    <row r="59576" spans="81:81">
      <c r="CC59576" s="2"/>
    </row>
    <row r="59577" spans="81:81">
      <c r="CC59577" s="2"/>
    </row>
    <row r="59578" spans="81:81">
      <c r="CC59578" s="2"/>
    </row>
    <row r="59579" spans="81:81">
      <c r="CC59579" s="2"/>
    </row>
    <row r="59580" spans="81:81">
      <c r="CC59580" s="2"/>
    </row>
    <row r="59581" spans="81:81">
      <c r="CC59581" s="2"/>
    </row>
    <row r="59582" spans="81:81">
      <c r="CC59582" s="2"/>
    </row>
    <row r="59583" spans="81:81">
      <c r="CC59583" s="2"/>
    </row>
    <row r="59584" spans="81:81">
      <c r="CC59584" s="2"/>
    </row>
    <row r="59585" spans="81:81">
      <c r="CC59585" s="2"/>
    </row>
    <row r="59586" spans="81:81">
      <c r="CC59586" s="2"/>
    </row>
    <row r="59587" spans="81:81">
      <c r="CC59587" s="2"/>
    </row>
    <row r="59588" spans="81:81">
      <c r="CC59588" s="2"/>
    </row>
    <row r="59589" spans="81:81">
      <c r="CC59589" s="2"/>
    </row>
    <row r="59590" spans="81:81">
      <c r="CC59590" s="2"/>
    </row>
    <row r="59591" spans="81:81">
      <c r="CC59591" s="2"/>
    </row>
    <row r="59592" spans="81:81">
      <c r="CC59592" s="2"/>
    </row>
    <row r="59593" spans="81:81">
      <c r="CC59593" s="2"/>
    </row>
    <row r="59594" spans="81:81">
      <c r="CC59594" s="2"/>
    </row>
    <row r="59595" spans="81:81">
      <c r="CC59595" s="2"/>
    </row>
    <row r="59596" spans="81:81">
      <c r="CC59596" s="2"/>
    </row>
    <row r="59597" spans="81:81">
      <c r="CC59597" s="2"/>
    </row>
    <row r="59598" spans="81:81">
      <c r="CC59598" s="2"/>
    </row>
    <row r="59599" spans="81:81">
      <c r="CC59599" s="2"/>
    </row>
    <row r="59600" spans="81:81">
      <c r="CC59600" s="2"/>
    </row>
    <row r="59601" spans="81:81">
      <c r="CC59601" s="2"/>
    </row>
    <row r="59602" spans="81:81">
      <c r="CC59602" s="2"/>
    </row>
    <row r="59603" spans="81:81">
      <c r="CC59603" s="2"/>
    </row>
    <row r="59604" spans="81:81">
      <c r="CC59604" s="2"/>
    </row>
    <row r="59605" spans="81:81">
      <c r="CC59605" s="2"/>
    </row>
    <row r="59606" spans="81:81">
      <c r="CC59606" s="2"/>
    </row>
    <row r="59607" spans="81:81">
      <c r="CC59607" s="2"/>
    </row>
    <row r="59608" spans="81:81">
      <c r="CC59608" s="2"/>
    </row>
    <row r="59609" spans="81:81">
      <c r="CC59609" s="2"/>
    </row>
    <row r="59610" spans="81:81">
      <c r="CC59610" s="2"/>
    </row>
    <row r="59611" spans="81:81">
      <c r="CC59611" s="2"/>
    </row>
    <row r="59612" spans="81:81">
      <c r="CC59612" s="2"/>
    </row>
    <row r="59613" spans="81:81">
      <c r="CC59613" s="2"/>
    </row>
    <row r="59614" spans="81:81">
      <c r="CC59614" s="2"/>
    </row>
    <row r="59615" spans="81:81">
      <c r="CC59615" s="2"/>
    </row>
    <row r="59616" spans="81:81">
      <c r="CC59616" s="2"/>
    </row>
    <row r="59617" spans="81:81">
      <c r="CC59617" s="2"/>
    </row>
    <row r="59618" spans="81:81">
      <c r="CC59618" s="2"/>
    </row>
    <row r="59619" spans="81:81">
      <c r="CC59619" s="2"/>
    </row>
    <row r="59620" spans="81:81">
      <c r="CC59620" s="2"/>
    </row>
    <row r="59621" spans="81:81">
      <c r="CC59621" s="2"/>
    </row>
    <row r="59622" spans="81:81">
      <c r="CC59622" s="2"/>
    </row>
    <row r="59623" spans="81:81">
      <c r="CC59623" s="2"/>
    </row>
    <row r="59624" spans="81:81">
      <c r="CC59624" s="2"/>
    </row>
    <row r="59625" spans="81:81">
      <c r="CC59625" s="2"/>
    </row>
    <row r="59626" spans="81:81">
      <c r="CC59626" s="2"/>
    </row>
    <row r="59627" spans="81:81">
      <c r="CC59627" s="2"/>
    </row>
    <row r="59628" spans="81:81">
      <c r="CC59628" s="2"/>
    </row>
    <row r="59629" spans="81:81">
      <c r="CC59629" s="2"/>
    </row>
    <row r="59630" spans="81:81">
      <c r="CC59630" s="2"/>
    </row>
    <row r="59631" spans="81:81">
      <c r="CC59631" s="2"/>
    </row>
    <row r="59632" spans="81:81">
      <c r="CC59632" s="2"/>
    </row>
    <row r="59633" spans="81:81">
      <c r="CC59633" s="2"/>
    </row>
    <row r="59634" spans="81:81">
      <c r="CC59634" s="2"/>
    </row>
    <row r="59635" spans="81:81">
      <c r="CC59635" s="2"/>
    </row>
    <row r="59636" spans="81:81">
      <c r="CC59636" s="2"/>
    </row>
    <row r="59637" spans="81:81">
      <c r="CC59637" s="2"/>
    </row>
    <row r="59638" spans="81:81">
      <c r="CC59638" s="2"/>
    </row>
    <row r="59639" spans="81:81">
      <c r="CC59639" s="2"/>
    </row>
    <row r="59640" spans="81:81">
      <c r="CC59640" s="2"/>
    </row>
    <row r="59641" spans="81:81">
      <c r="CC59641" s="2"/>
    </row>
    <row r="59642" spans="81:81">
      <c r="CC59642" s="2"/>
    </row>
    <row r="59643" spans="81:81">
      <c r="CC59643" s="2"/>
    </row>
    <row r="59644" spans="81:81">
      <c r="CC59644" s="2"/>
    </row>
    <row r="59645" spans="81:81">
      <c r="CC59645" s="2"/>
    </row>
    <row r="59646" spans="81:81">
      <c r="CC59646" s="2"/>
    </row>
    <row r="59647" spans="81:81">
      <c r="CC59647" s="2"/>
    </row>
    <row r="59648" spans="81:81">
      <c r="CC59648" s="2"/>
    </row>
    <row r="59649" spans="81:81">
      <c r="CC59649" s="2"/>
    </row>
    <row r="59650" spans="81:81">
      <c r="CC59650" s="2"/>
    </row>
    <row r="59651" spans="81:81">
      <c r="CC59651" s="2"/>
    </row>
    <row r="59652" spans="81:81">
      <c r="CC59652" s="2"/>
    </row>
    <row r="59653" spans="81:81">
      <c r="CC59653" s="2"/>
    </row>
    <row r="59654" spans="81:81">
      <c r="CC59654" s="2"/>
    </row>
    <row r="59655" spans="81:81">
      <c r="CC59655" s="2"/>
    </row>
    <row r="59656" spans="81:81">
      <c r="CC59656" s="2"/>
    </row>
    <row r="59657" spans="81:81">
      <c r="CC59657" s="2"/>
    </row>
    <row r="59658" spans="81:81">
      <c r="CC59658" s="2"/>
    </row>
    <row r="59659" spans="81:81">
      <c r="CC59659" s="2"/>
    </row>
    <row r="59660" spans="81:81">
      <c r="CC59660" s="2"/>
    </row>
    <row r="59661" spans="81:81">
      <c r="CC59661" s="2"/>
    </row>
    <row r="59662" spans="81:81">
      <c r="CC59662" s="2"/>
    </row>
    <row r="59663" spans="81:81">
      <c r="CC59663" s="2"/>
    </row>
    <row r="59664" spans="81:81">
      <c r="CC59664" s="2"/>
    </row>
    <row r="59665" spans="81:81">
      <c r="CC59665" s="2"/>
    </row>
    <row r="59666" spans="81:81">
      <c r="CC59666" s="2"/>
    </row>
    <row r="59667" spans="81:81">
      <c r="CC59667" s="2"/>
    </row>
    <row r="59668" spans="81:81">
      <c r="CC59668" s="2"/>
    </row>
    <row r="59669" spans="81:81">
      <c r="CC59669" s="2"/>
    </row>
    <row r="59670" spans="81:81">
      <c r="CC59670" s="2"/>
    </row>
    <row r="59671" spans="81:81">
      <c r="CC59671" s="2"/>
    </row>
    <row r="59672" spans="81:81">
      <c r="CC59672" s="2"/>
    </row>
    <row r="59673" spans="81:81">
      <c r="CC59673" s="2"/>
    </row>
    <row r="59674" spans="81:81">
      <c r="CC59674" s="2"/>
    </row>
    <row r="59675" spans="81:81">
      <c r="CC59675" s="2"/>
    </row>
    <row r="59676" spans="81:81">
      <c r="CC59676" s="2"/>
    </row>
    <row r="59677" spans="81:81">
      <c r="CC59677" s="2"/>
    </row>
    <row r="59678" spans="81:81">
      <c r="CC59678" s="2"/>
    </row>
    <row r="59679" spans="81:81">
      <c r="CC59679" s="2"/>
    </row>
    <row r="59680" spans="81:81">
      <c r="CC59680" s="2"/>
    </row>
    <row r="59681" spans="81:81">
      <c r="CC59681" s="2"/>
    </row>
    <row r="59682" spans="81:81">
      <c r="CC59682" s="2"/>
    </row>
    <row r="59683" spans="81:81">
      <c r="CC59683" s="2"/>
    </row>
    <row r="59684" spans="81:81">
      <c r="CC59684" s="2"/>
    </row>
    <row r="59685" spans="81:81">
      <c r="CC59685" s="2"/>
    </row>
    <row r="59686" spans="81:81">
      <c r="CC59686" s="2"/>
    </row>
    <row r="59687" spans="81:81">
      <c r="CC59687" s="2"/>
    </row>
    <row r="59688" spans="81:81">
      <c r="CC59688" s="2"/>
    </row>
    <row r="59689" spans="81:81">
      <c r="CC59689" s="2"/>
    </row>
    <row r="59690" spans="81:81">
      <c r="CC59690" s="2"/>
    </row>
    <row r="59691" spans="81:81">
      <c r="CC59691" s="2"/>
    </row>
    <row r="59692" spans="81:81">
      <c r="CC59692" s="2"/>
    </row>
    <row r="59693" spans="81:81">
      <c r="CC59693" s="2"/>
    </row>
    <row r="59694" spans="81:81">
      <c r="CC59694" s="2"/>
    </row>
    <row r="59695" spans="81:81">
      <c r="CC59695" s="2"/>
    </row>
    <row r="59696" spans="81:81">
      <c r="CC59696" s="2"/>
    </row>
    <row r="59697" spans="81:81">
      <c r="CC59697" s="2"/>
    </row>
    <row r="59698" spans="81:81">
      <c r="CC59698" s="2"/>
    </row>
    <row r="59699" spans="81:81">
      <c r="CC59699" s="2"/>
    </row>
    <row r="59700" spans="81:81">
      <c r="CC59700" s="2"/>
    </row>
    <row r="59701" spans="81:81">
      <c r="CC59701" s="2"/>
    </row>
    <row r="59702" spans="81:81">
      <c r="CC59702" s="2"/>
    </row>
    <row r="59703" spans="81:81">
      <c r="CC59703" s="2"/>
    </row>
    <row r="59704" spans="81:81">
      <c r="CC59704" s="2"/>
    </row>
    <row r="59705" spans="81:81">
      <c r="CC59705" s="2"/>
    </row>
    <row r="59706" spans="81:81">
      <c r="CC59706" s="2"/>
    </row>
    <row r="59707" spans="81:81">
      <c r="CC59707" s="2"/>
    </row>
    <row r="59708" spans="81:81">
      <c r="CC59708" s="2"/>
    </row>
    <row r="59709" spans="81:81">
      <c r="CC59709" s="2"/>
    </row>
    <row r="59710" spans="81:81">
      <c r="CC59710" s="2"/>
    </row>
    <row r="59711" spans="81:81">
      <c r="CC59711" s="2"/>
    </row>
    <row r="59712" spans="81:81">
      <c r="CC59712" s="2"/>
    </row>
    <row r="59713" spans="81:81">
      <c r="CC59713" s="2"/>
    </row>
    <row r="59714" spans="81:81">
      <c r="CC59714" s="2"/>
    </row>
    <row r="59715" spans="81:81">
      <c r="CC59715" s="2"/>
    </row>
    <row r="59716" spans="81:81">
      <c r="CC59716" s="2"/>
    </row>
    <row r="59717" spans="81:81">
      <c r="CC59717" s="2"/>
    </row>
    <row r="59718" spans="81:81">
      <c r="CC59718" s="2"/>
    </row>
    <row r="59719" spans="81:81">
      <c r="CC59719" s="2"/>
    </row>
    <row r="59720" spans="81:81">
      <c r="CC59720" s="2"/>
    </row>
    <row r="59721" spans="81:81">
      <c r="CC59721" s="2"/>
    </row>
    <row r="59722" spans="81:81">
      <c r="CC59722" s="2"/>
    </row>
    <row r="59723" spans="81:81">
      <c r="CC59723" s="2"/>
    </row>
    <row r="59724" spans="81:81">
      <c r="CC59724" s="2"/>
    </row>
    <row r="59725" spans="81:81">
      <c r="CC59725" s="2"/>
    </row>
    <row r="59726" spans="81:81">
      <c r="CC59726" s="2"/>
    </row>
    <row r="59727" spans="81:81">
      <c r="CC59727" s="2"/>
    </row>
    <row r="59728" spans="81:81">
      <c r="CC59728" s="2"/>
    </row>
    <row r="59729" spans="81:81">
      <c r="CC59729" s="2"/>
    </row>
    <row r="59730" spans="81:81">
      <c r="CC59730" s="2"/>
    </row>
    <row r="59731" spans="81:81">
      <c r="CC59731" s="2"/>
    </row>
    <row r="59732" spans="81:81">
      <c r="CC59732" s="2"/>
    </row>
    <row r="59733" spans="81:81">
      <c r="CC59733" s="2"/>
    </row>
    <row r="59734" spans="81:81">
      <c r="CC59734" s="2"/>
    </row>
    <row r="59735" spans="81:81">
      <c r="CC59735" s="2"/>
    </row>
    <row r="59736" spans="81:81">
      <c r="CC59736" s="2"/>
    </row>
    <row r="59737" spans="81:81">
      <c r="CC59737" s="2"/>
    </row>
    <row r="59738" spans="81:81">
      <c r="CC59738" s="2"/>
    </row>
    <row r="59739" spans="81:81">
      <c r="CC59739" s="2"/>
    </row>
    <row r="59740" spans="81:81">
      <c r="CC59740" s="2"/>
    </row>
    <row r="59741" spans="81:81">
      <c r="CC59741" s="2"/>
    </row>
    <row r="59742" spans="81:81">
      <c r="CC59742" s="2"/>
    </row>
    <row r="59743" spans="81:81">
      <c r="CC59743" s="2"/>
    </row>
    <row r="59744" spans="81:81">
      <c r="CC59744" s="2"/>
    </row>
    <row r="59745" spans="81:81">
      <c r="CC59745" s="2"/>
    </row>
    <row r="59746" spans="81:81">
      <c r="CC59746" s="2"/>
    </row>
    <row r="59747" spans="81:81">
      <c r="CC59747" s="2"/>
    </row>
    <row r="59748" spans="81:81">
      <c r="CC59748" s="2"/>
    </row>
    <row r="59749" spans="81:81">
      <c r="CC59749" s="2"/>
    </row>
    <row r="59750" spans="81:81">
      <c r="CC59750" s="2"/>
    </row>
    <row r="59751" spans="81:81">
      <c r="CC59751" s="2"/>
    </row>
    <row r="59752" spans="81:81">
      <c r="CC59752" s="2"/>
    </row>
    <row r="59753" spans="81:81">
      <c r="CC59753" s="2"/>
    </row>
    <row r="59754" spans="81:81">
      <c r="CC59754" s="2"/>
    </row>
    <row r="59755" spans="81:81">
      <c r="CC59755" s="2"/>
    </row>
    <row r="59756" spans="81:81">
      <c r="CC59756" s="2"/>
    </row>
    <row r="59757" spans="81:81">
      <c r="CC59757" s="2"/>
    </row>
    <row r="59758" spans="81:81">
      <c r="CC59758" s="2"/>
    </row>
    <row r="59759" spans="81:81">
      <c r="CC59759" s="2"/>
    </row>
    <row r="59760" spans="81:81">
      <c r="CC59760" s="2"/>
    </row>
    <row r="59761" spans="81:81">
      <c r="CC59761" s="2"/>
    </row>
    <row r="59762" spans="81:81">
      <c r="CC59762" s="2"/>
    </row>
    <row r="59763" spans="81:81">
      <c r="CC59763" s="2"/>
    </row>
    <row r="59764" spans="81:81">
      <c r="CC59764" s="2"/>
    </row>
    <row r="59765" spans="81:81">
      <c r="CC59765" s="2"/>
    </row>
    <row r="59766" spans="81:81">
      <c r="CC59766" s="2"/>
    </row>
    <row r="59767" spans="81:81">
      <c r="CC59767" s="2"/>
    </row>
    <row r="59768" spans="81:81">
      <c r="CC59768" s="2"/>
    </row>
    <row r="59769" spans="81:81">
      <c r="CC59769" s="2"/>
    </row>
    <row r="59770" spans="81:81">
      <c r="CC59770" s="2"/>
    </row>
    <row r="59771" spans="81:81">
      <c r="CC59771" s="2"/>
    </row>
    <row r="59772" spans="81:81">
      <c r="CC59772" s="2"/>
    </row>
    <row r="59773" spans="81:81">
      <c r="CC59773" s="2"/>
    </row>
    <row r="59774" spans="81:81">
      <c r="CC59774" s="2"/>
    </row>
    <row r="59775" spans="81:81">
      <c r="CC59775" s="2"/>
    </row>
    <row r="59776" spans="81:81">
      <c r="CC59776" s="2"/>
    </row>
    <row r="59777" spans="81:81">
      <c r="CC59777" s="2"/>
    </row>
    <row r="59778" spans="81:81">
      <c r="CC59778" s="2"/>
    </row>
    <row r="59779" spans="81:81">
      <c r="CC59779" s="2"/>
    </row>
    <row r="59780" spans="81:81">
      <c r="CC59780" s="2"/>
    </row>
    <row r="59781" spans="81:81">
      <c r="CC59781" s="2"/>
    </row>
    <row r="59782" spans="81:81">
      <c r="CC59782" s="2"/>
    </row>
    <row r="59783" spans="81:81">
      <c r="CC59783" s="2"/>
    </row>
    <row r="59784" spans="81:81">
      <c r="CC59784" s="2"/>
    </row>
    <row r="59785" spans="81:81">
      <c r="CC59785" s="2"/>
    </row>
    <row r="59786" spans="81:81">
      <c r="CC59786" s="2"/>
    </row>
    <row r="59787" spans="81:81">
      <c r="CC59787" s="2"/>
    </row>
    <row r="59788" spans="81:81">
      <c r="CC59788" s="2"/>
    </row>
    <row r="59789" spans="81:81">
      <c r="CC59789" s="2"/>
    </row>
    <row r="59790" spans="81:81">
      <c r="CC59790" s="2"/>
    </row>
    <row r="59791" spans="81:81">
      <c r="CC59791" s="2"/>
    </row>
    <row r="59792" spans="81:81">
      <c r="CC59792" s="2"/>
    </row>
    <row r="59793" spans="81:81">
      <c r="CC59793" s="2"/>
    </row>
    <row r="59794" spans="81:81">
      <c r="CC59794" s="2"/>
    </row>
    <row r="59795" spans="81:81">
      <c r="CC59795" s="2"/>
    </row>
    <row r="59796" spans="81:81">
      <c r="CC59796" s="2"/>
    </row>
    <row r="59797" spans="81:81">
      <c r="CC59797" s="2"/>
    </row>
    <row r="59798" spans="81:81">
      <c r="CC59798" s="2"/>
    </row>
    <row r="59799" spans="81:81">
      <c r="CC59799" s="2"/>
    </row>
    <row r="59800" spans="81:81">
      <c r="CC59800" s="2"/>
    </row>
    <row r="59801" spans="81:81">
      <c r="CC59801" s="2"/>
    </row>
    <row r="59802" spans="81:81">
      <c r="CC59802" s="2"/>
    </row>
    <row r="59803" spans="81:81">
      <c r="CC59803" s="2"/>
    </row>
    <row r="59804" spans="81:81">
      <c r="CC59804" s="2"/>
    </row>
    <row r="59805" spans="81:81">
      <c r="CC59805" s="2"/>
    </row>
    <row r="59806" spans="81:81">
      <c r="CC59806" s="2"/>
    </row>
    <row r="59807" spans="81:81">
      <c r="CC59807" s="2"/>
    </row>
    <row r="59808" spans="81:81">
      <c r="CC59808" s="2"/>
    </row>
    <row r="59809" spans="81:81">
      <c r="CC59809" s="2"/>
    </row>
    <row r="59810" spans="81:81">
      <c r="CC59810" s="2"/>
    </row>
    <row r="59811" spans="81:81">
      <c r="CC59811" s="2"/>
    </row>
    <row r="59812" spans="81:81">
      <c r="CC59812" s="2"/>
    </row>
    <row r="59813" spans="81:81">
      <c r="CC59813" s="2"/>
    </row>
    <row r="59814" spans="81:81">
      <c r="CC59814" s="2"/>
    </row>
    <row r="59815" spans="81:81">
      <c r="CC59815" s="2"/>
    </row>
    <row r="59816" spans="81:81">
      <c r="CC59816" s="2"/>
    </row>
    <row r="59817" spans="81:81">
      <c r="CC59817" s="2"/>
    </row>
    <row r="59818" spans="81:81">
      <c r="CC59818" s="2"/>
    </row>
    <row r="59819" spans="81:81">
      <c r="CC59819" s="2"/>
    </row>
    <row r="59820" spans="81:81">
      <c r="CC59820" s="2"/>
    </row>
    <row r="59821" spans="81:81">
      <c r="CC59821" s="2"/>
    </row>
    <row r="59822" spans="81:81">
      <c r="CC59822" s="2"/>
    </row>
    <row r="59823" spans="81:81">
      <c r="CC59823" s="2"/>
    </row>
    <row r="59824" spans="81:81">
      <c r="CC59824" s="2"/>
    </row>
    <row r="59825" spans="81:81">
      <c r="CC59825" s="2"/>
    </row>
    <row r="59826" spans="81:81">
      <c r="CC59826" s="2"/>
    </row>
    <row r="59827" spans="81:81">
      <c r="CC59827" s="2"/>
    </row>
    <row r="59828" spans="81:81">
      <c r="CC59828" s="2"/>
    </row>
    <row r="59829" spans="81:81">
      <c r="CC59829" s="2"/>
    </row>
    <row r="59830" spans="81:81">
      <c r="CC59830" s="2"/>
    </row>
    <row r="59831" spans="81:81">
      <c r="CC59831" s="2"/>
    </row>
    <row r="59832" spans="81:81">
      <c r="CC59832" s="2"/>
    </row>
    <row r="59833" spans="81:81">
      <c r="CC59833" s="2"/>
    </row>
    <row r="59834" spans="81:81">
      <c r="CC59834" s="2"/>
    </row>
    <row r="59835" spans="81:81">
      <c r="CC59835" s="2"/>
    </row>
    <row r="59836" spans="81:81">
      <c r="CC59836" s="2"/>
    </row>
    <row r="59837" spans="81:81">
      <c r="CC59837" s="2"/>
    </row>
    <row r="59838" spans="81:81">
      <c r="CC59838" s="2"/>
    </row>
    <row r="59839" spans="81:81">
      <c r="CC59839" s="2"/>
    </row>
    <row r="59840" spans="81:81">
      <c r="CC59840" s="2"/>
    </row>
    <row r="59841" spans="81:81">
      <c r="CC59841" s="2"/>
    </row>
    <row r="59842" spans="81:81">
      <c r="CC59842" s="2"/>
    </row>
    <row r="59843" spans="81:81">
      <c r="CC59843" s="2"/>
    </row>
    <row r="59844" spans="81:81">
      <c r="CC59844" s="2"/>
    </row>
    <row r="59845" spans="81:81">
      <c r="CC59845" s="2"/>
    </row>
    <row r="59846" spans="81:81">
      <c r="CC59846" s="2"/>
    </row>
    <row r="59847" spans="81:81">
      <c r="CC59847" s="2"/>
    </row>
    <row r="59848" spans="81:81">
      <c r="CC59848" s="2"/>
    </row>
    <row r="59849" spans="81:81">
      <c r="CC59849" s="2"/>
    </row>
    <row r="59850" spans="81:81">
      <c r="CC59850" s="2"/>
    </row>
    <row r="59851" spans="81:81">
      <c r="CC59851" s="2"/>
    </row>
    <row r="59852" spans="81:81">
      <c r="CC59852" s="2"/>
    </row>
    <row r="59853" spans="81:81">
      <c r="CC59853" s="2"/>
    </row>
    <row r="59854" spans="81:81">
      <c r="CC59854" s="2"/>
    </row>
    <row r="59855" spans="81:81">
      <c r="CC59855" s="2"/>
    </row>
    <row r="59856" spans="81:81">
      <c r="CC59856" s="2"/>
    </row>
    <row r="59857" spans="81:81">
      <c r="CC59857" s="2"/>
    </row>
    <row r="59858" spans="81:81">
      <c r="CC59858" s="2"/>
    </row>
    <row r="59859" spans="81:81">
      <c r="CC59859" s="2"/>
    </row>
    <row r="59860" spans="81:81">
      <c r="CC59860" s="2"/>
    </row>
    <row r="59861" spans="81:81">
      <c r="CC59861" s="2"/>
    </row>
    <row r="59862" spans="81:81">
      <c r="CC59862" s="2"/>
    </row>
    <row r="59863" spans="81:81">
      <c r="CC59863" s="2"/>
    </row>
    <row r="59864" spans="81:81">
      <c r="CC59864" s="2"/>
    </row>
    <row r="59865" spans="81:81">
      <c r="CC59865" s="2"/>
    </row>
    <row r="59866" spans="81:81">
      <c r="CC59866" s="2"/>
    </row>
    <row r="59867" spans="81:81">
      <c r="CC59867" s="2"/>
    </row>
    <row r="59868" spans="81:81">
      <c r="CC59868" s="2"/>
    </row>
    <row r="59869" spans="81:81">
      <c r="CC59869" s="2"/>
    </row>
    <row r="59870" spans="81:81">
      <c r="CC59870" s="2"/>
    </row>
    <row r="59871" spans="81:81">
      <c r="CC59871" s="2"/>
    </row>
    <row r="59872" spans="81:81">
      <c r="CC59872" s="2"/>
    </row>
    <row r="59873" spans="81:81">
      <c r="CC59873" s="2"/>
    </row>
    <row r="59874" spans="81:81">
      <c r="CC59874" s="2"/>
    </row>
    <row r="59875" spans="81:81">
      <c r="CC59875" s="2"/>
    </row>
    <row r="59876" spans="81:81">
      <c r="CC59876" s="2"/>
    </row>
    <row r="59877" spans="81:81">
      <c r="CC59877" s="2"/>
    </row>
    <row r="59878" spans="81:81">
      <c r="CC59878" s="2"/>
    </row>
    <row r="59879" spans="81:81">
      <c r="CC59879" s="2"/>
    </row>
    <row r="59880" spans="81:81">
      <c r="CC59880" s="2"/>
    </row>
    <row r="59881" spans="81:81">
      <c r="CC59881" s="2"/>
    </row>
    <row r="59882" spans="81:81">
      <c r="CC59882" s="2"/>
    </row>
    <row r="59883" spans="81:81">
      <c r="CC59883" s="2"/>
    </row>
    <row r="59884" spans="81:81">
      <c r="CC59884" s="2"/>
    </row>
    <row r="59885" spans="81:81">
      <c r="CC59885" s="2"/>
    </row>
    <row r="59886" spans="81:81">
      <c r="CC59886" s="2"/>
    </row>
    <row r="59887" spans="81:81">
      <c r="CC59887" s="2"/>
    </row>
    <row r="59888" spans="81:81">
      <c r="CC59888" s="2"/>
    </row>
    <row r="59889" spans="81:81">
      <c r="CC59889" s="2"/>
    </row>
    <row r="59890" spans="81:81">
      <c r="CC59890" s="2"/>
    </row>
    <row r="59891" spans="81:81">
      <c r="CC59891" s="2"/>
    </row>
    <row r="59892" spans="81:81">
      <c r="CC59892" s="2"/>
    </row>
    <row r="59893" spans="81:81">
      <c r="CC59893" s="2"/>
    </row>
    <row r="59894" spans="81:81">
      <c r="CC59894" s="2"/>
    </row>
    <row r="59895" spans="81:81">
      <c r="CC59895" s="2"/>
    </row>
    <row r="59896" spans="81:81">
      <c r="CC59896" s="2"/>
    </row>
    <row r="59897" spans="81:81">
      <c r="CC59897" s="2"/>
    </row>
    <row r="59898" spans="81:81">
      <c r="CC59898" s="2"/>
    </row>
    <row r="59899" spans="81:81">
      <c r="CC59899" s="2"/>
    </row>
    <row r="59900" spans="81:81">
      <c r="CC59900" s="2"/>
    </row>
    <row r="59901" spans="81:81">
      <c r="CC59901" s="2"/>
    </row>
    <row r="59902" spans="81:81">
      <c r="CC59902" s="2"/>
    </row>
    <row r="59903" spans="81:81">
      <c r="CC59903" s="2"/>
    </row>
    <row r="59904" spans="81:81">
      <c r="CC59904" s="2"/>
    </row>
    <row r="59905" spans="81:81">
      <c r="CC59905" s="2"/>
    </row>
    <row r="59906" spans="81:81">
      <c r="CC59906" s="2"/>
    </row>
    <row r="59907" spans="81:81">
      <c r="CC59907" s="2"/>
    </row>
    <row r="59908" spans="81:81">
      <c r="CC59908" s="2"/>
    </row>
    <row r="59909" spans="81:81">
      <c r="CC59909" s="2"/>
    </row>
    <row r="59910" spans="81:81">
      <c r="CC59910" s="2"/>
    </row>
    <row r="59911" spans="81:81">
      <c r="CC59911" s="2"/>
    </row>
    <row r="59912" spans="81:81">
      <c r="CC59912" s="2"/>
    </row>
    <row r="59913" spans="81:81">
      <c r="CC59913" s="2"/>
    </row>
    <row r="59914" spans="81:81">
      <c r="CC59914" s="2"/>
    </row>
    <row r="59915" spans="81:81">
      <c r="CC59915" s="2"/>
    </row>
    <row r="59916" spans="81:81">
      <c r="CC59916" s="2"/>
    </row>
    <row r="59917" spans="81:81">
      <c r="CC59917" s="2"/>
    </row>
    <row r="59918" spans="81:81">
      <c r="CC59918" s="2"/>
    </row>
    <row r="59919" spans="81:81">
      <c r="CC59919" s="2"/>
    </row>
    <row r="59920" spans="81:81">
      <c r="CC59920" s="2"/>
    </row>
    <row r="59921" spans="81:81">
      <c r="CC59921" s="2"/>
    </row>
    <row r="59922" spans="81:81">
      <c r="CC59922" s="2"/>
    </row>
    <row r="59923" spans="81:81">
      <c r="CC59923" s="2"/>
    </row>
    <row r="59924" spans="81:81">
      <c r="CC59924" s="2"/>
    </row>
    <row r="59925" spans="81:81">
      <c r="CC59925" s="2"/>
    </row>
    <row r="59926" spans="81:81">
      <c r="CC59926" s="2"/>
    </row>
    <row r="59927" spans="81:81">
      <c r="CC59927" s="2"/>
    </row>
    <row r="59928" spans="81:81">
      <c r="CC59928" s="2"/>
    </row>
    <row r="59929" spans="81:81">
      <c r="CC59929" s="2"/>
    </row>
    <row r="59930" spans="81:81">
      <c r="CC59930" s="2"/>
    </row>
    <row r="59931" spans="81:81">
      <c r="CC59931" s="2"/>
    </row>
    <row r="59932" spans="81:81">
      <c r="CC59932" s="2"/>
    </row>
    <row r="59933" spans="81:81">
      <c r="CC59933" s="2"/>
    </row>
    <row r="59934" spans="81:81">
      <c r="CC59934" s="2"/>
    </row>
    <row r="59935" spans="81:81">
      <c r="CC59935" s="2"/>
    </row>
    <row r="59936" spans="81:81">
      <c r="CC59936" s="2"/>
    </row>
    <row r="59937" spans="81:81">
      <c r="CC59937" s="2"/>
    </row>
    <row r="59938" spans="81:81">
      <c r="CC59938" s="2"/>
    </row>
    <row r="59939" spans="81:81">
      <c r="CC59939" s="2"/>
    </row>
    <row r="59940" spans="81:81">
      <c r="CC59940" s="2"/>
    </row>
    <row r="59941" spans="81:81">
      <c r="CC59941" s="2"/>
    </row>
    <row r="59942" spans="81:81">
      <c r="CC59942" s="2"/>
    </row>
    <row r="59943" spans="81:81">
      <c r="CC59943" s="2"/>
    </row>
    <row r="59944" spans="81:81">
      <c r="CC59944" s="2"/>
    </row>
    <row r="59945" spans="81:81">
      <c r="CC59945" s="2"/>
    </row>
    <row r="59946" spans="81:81">
      <c r="CC59946" s="2"/>
    </row>
    <row r="59947" spans="81:81">
      <c r="CC59947" s="2"/>
    </row>
    <row r="59948" spans="81:81">
      <c r="CC59948" s="2"/>
    </row>
    <row r="59949" spans="81:81">
      <c r="CC59949" s="2"/>
    </row>
    <row r="59950" spans="81:81">
      <c r="CC59950" s="2"/>
    </row>
    <row r="59951" spans="81:81">
      <c r="CC59951" s="2"/>
    </row>
    <row r="59952" spans="81:81">
      <c r="CC59952" s="2"/>
    </row>
    <row r="59953" spans="81:81">
      <c r="CC59953" s="2"/>
    </row>
    <row r="59954" spans="81:81">
      <c r="CC59954" s="2"/>
    </row>
    <row r="59955" spans="81:81">
      <c r="CC59955" s="2"/>
    </row>
    <row r="59956" spans="81:81">
      <c r="CC59956" s="2"/>
    </row>
    <row r="59957" spans="81:81">
      <c r="CC59957" s="2"/>
    </row>
    <row r="59958" spans="81:81">
      <c r="CC59958" s="2"/>
    </row>
    <row r="59959" spans="81:81">
      <c r="CC59959" s="2"/>
    </row>
    <row r="59960" spans="81:81">
      <c r="CC59960" s="2"/>
    </row>
    <row r="59961" spans="81:81">
      <c r="CC59961" s="2"/>
    </row>
    <row r="59962" spans="81:81">
      <c r="CC59962" s="2"/>
    </row>
    <row r="59963" spans="81:81">
      <c r="CC59963" s="2"/>
    </row>
    <row r="59964" spans="81:81">
      <c r="CC59964" s="2"/>
    </row>
    <row r="59965" spans="81:81">
      <c r="CC59965" s="2"/>
    </row>
    <row r="59966" spans="81:81">
      <c r="CC59966" s="2"/>
    </row>
    <row r="59967" spans="81:81">
      <c r="CC59967" s="2"/>
    </row>
    <row r="59968" spans="81:81">
      <c r="CC59968" s="2"/>
    </row>
    <row r="59969" spans="81:81">
      <c r="CC59969" s="2"/>
    </row>
    <row r="59970" spans="81:81">
      <c r="CC59970" s="2"/>
    </row>
    <row r="59971" spans="81:81">
      <c r="CC59971" s="2"/>
    </row>
    <row r="59972" spans="81:81">
      <c r="CC59972" s="2"/>
    </row>
    <row r="59973" spans="81:81">
      <c r="CC59973" s="2"/>
    </row>
    <row r="59974" spans="81:81">
      <c r="CC59974" s="2"/>
    </row>
    <row r="59975" spans="81:81">
      <c r="CC59975" s="2"/>
    </row>
    <row r="59976" spans="81:81">
      <c r="CC59976" s="2"/>
    </row>
    <row r="59977" spans="81:81">
      <c r="CC59977" s="2"/>
    </row>
    <row r="59978" spans="81:81">
      <c r="CC59978" s="2"/>
    </row>
    <row r="59979" spans="81:81">
      <c r="CC59979" s="2"/>
    </row>
    <row r="59980" spans="81:81">
      <c r="CC59980" s="2"/>
    </row>
    <row r="59981" spans="81:81">
      <c r="CC59981" s="2"/>
    </row>
    <row r="59982" spans="81:81">
      <c r="CC59982" s="2"/>
    </row>
    <row r="59983" spans="81:81">
      <c r="CC59983" s="2"/>
    </row>
    <row r="59984" spans="81:81">
      <c r="CC59984" s="2"/>
    </row>
    <row r="59985" spans="81:81">
      <c r="CC59985" s="2"/>
    </row>
    <row r="59986" spans="81:81">
      <c r="CC59986" s="2"/>
    </row>
    <row r="59987" spans="81:81">
      <c r="CC59987" s="2"/>
    </row>
    <row r="59988" spans="81:81">
      <c r="CC59988" s="2"/>
    </row>
    <row r="59989" spans="81:81">
      <c r="CC59989" s="2"/>
    </row>
    <row r="59990" spans="81:81">
      <c r="CC59990" s="2"/>
    </row>
    <row r="59991" spans="81:81">
      <c r="CC59991" s="2"/>
    </row>
    <row r="59992" spans="81:81">
      <c r="CC59992" s="2"/>
    </row>
    <row r="59993" spans="81:81">
      <c r="CC59993" s="2"/>
    </row>
    <row r="59994" spans="81:81">
      <c r="CC59994" s="2"/>
    </row>
    <row r="59995" spans="81:81">
      <c r="CC59995" s="2"/>
    </row>
    <row r="59996" spans="81:81">
      <c r="CC59996" s="2"/>
    </row>
    <row r="59997" spans="81:81">
      <c r="CC59997" s="2"/>
    </row>
    <row r="59998" spans="81:81">
      <c r="CC59998" s="2"/>
    </row>
    <row r="59999" spans="81:81">
      <c r="CC59999" s="2"/>
    </row>
    <row r="60000" spans="81:81">
      <c r="CC60000" s="2"/>
    </row>
    <row r="60001" spans="81:81">
      <c r="CC60001" s="2"/>
    </row>
    <row r="60002" spans="81:81">
      <c r="CC60002" s="2"/>
    </row>
    <row r="60003" spans="81:81">
      <c r="CC60003" s="2"/>
    </row>
    <row r="60004" spans="81:81">
      <c r="CC60004" s="2"/>
    </row>
    <row r="60005" spans="81:81">
      <c r="CC60005" s="2"/>
    </row>
    <row r="60006" spans="81:81">
      <c r="CC60006" s="2"/>
    </row>
    <row r="60007" spans="81:81">
      <c r="CC60007" s="2"/>
    </row>
    <row r="60008" spans="81:81">
      <c r="CC60008" s="2"/>
    </row>
    <row r="60009" spans="81:81">
      <c r="CC60009" s="2"/>
    </row>
    <row r="60010" spans="81:81">
      <c r="CC60010" s="2"/>
    </row>
    <row r="60011" spans="81:81">
      <c r="CC60011" s="2"/>
    </row>
    <row r="60012" spans="81:81">
      <c r="CC60012" s="2"/>
    </row>
    <row r="60013" spans="81:81">
      <c r="CC60013" s="2"/>
    </row>
    <row r="60014" spans="81:81">
      <c r="CC60014" s="2"/>
    </row>
    <row r="60015" spans="81:81">
      <c r="CC60015" s="2"/>
    </row>
    <row r="60016" spans="81:81">
      <c r="CC60016" s="2"/>
    </row>
    <row r="60017" spans="81:81">
      <c r="CC60017" s="2"/>
    </row>
    <row r="60018" spans="81:81">
      <c r="CC60018" s="2"/>
    </row>
    <row r="60019" spans="81:81">
      <c r="CC60019" s="2"/>
    </row>
    <row r="60020" spans="81:81">
      <c r="CC60020" s="2"/>
    </row>
    <row r="60021" spans="81:81">
      <c r="CC60021" s="2"/>
    </row>
    <row r="60022" spans="81:81">
      <c r="CC60022" s="2"/>
    </row>
    <row r="60023" spans="81:81">
      <c r="CC60023" s="2"/>
    </row>
    <row r="60024" spans="81:81">
      <c r="CC60024" s="2"/>
    </row>
    <row r="60025" spans="81:81">
      <c r="CC60025" s="2"/>
    </row>
    <row r="60026" spans="81:81">
      <c r="CC60026" s="2"/>
    </row>
    <row r="60027" spans="81:81">
      <c r="CC60027" s="2"/>
    </row>
    <row r="60028" spans="81:81">
      <c r="CC60028" s="2"/>
    </row>
    <row r="60029" spans="81:81">
      <c r="CC60029" s="2"/>
    </row>
    <row r="60030" spans="81:81">
      <c r="CC60030" s="2"/>
    </row>
    <row r="60031" spans="81:81">
      <c r="CC60031" s="2"/>
    </row>
    <row r="60032" spans="81:81">
      <c r="CC60032" s="2"/>
    </row>
    <row r="60033" spans="81:81">
      <c r="CC60033" s="2"/>
    </row>
    <row r="60034" spans="81:81">
      <c r="CC60034" s="2"/>
    </row>
    <row r="60035" spans="81:81">
      <c r="CC60035" s="2"/>
    </row>
    <row r="60036" spans="81:81">
      <c r="CC60036" s="2"/>
    </row>
    <row r="60037" spans="81:81">
      <c r="CC60037" s="2"/>
    </row>
    <row r="60038" spans="81:81">
      <c r="CC60038" s="2"/>
    </row>
    <row r="60039" spans="81:81">
      <c r="CC60039" s="2"/>
    </row>
    <row r="60040" spans="81:81">
      <c r="CC60040" s="2"/>
    </row>
    <row r="60041" spans="81:81">
      <c r="CC60041" s="2"/>
    </row>
    <row r="60042" spans="81:81">
      <c r="CC60042" s="2"/>
    </row>
    <row r="60043" spans="81:81">
      <c r="CC60043" s="2"/>
    </row>
    <row r="60044" spans="81:81">
      <c r="CC60044" s="2"/>
    </row>
    <row r="60045" spans="81:81">
      <c r="CC60045" s="2"/>
    </row>
    <row r="60046" spans="81:81">
      <c r="CC60046" s="2"/>
    </row>
    <row r="60047" spans="81:81">
      <c r="CC60047" s="2"/>
    </row>
    <row r="60048" spans="81:81">
      <c r="CC60048" s="2"/>
    </row>
    <row r="60049" spans="81:81">
      <c r="CC60049" s="2"/>
    </row>
    <row r="60050" spans="81:81">
      <c r="CC60050" s="2"/>
    </row>
    <row r="60051" spans="81:81">
      <c r="CC60051" s="2"/>
    </row>
    <row r="60052" spans="81:81">
      <c r="CC60052" s="2"/>
    </row>
    <row r="60053" spans="81:81">
      <c r="CC60053" s="2"/>
    </row>
    <row r="60054" spans="81:81">
      <c r="CC60054" s="2"/>
    </row>
    <row r="60055" spans="81:81">
      <c r="CC60055" s="2"/>
    </row>
    <row r="60056" spans="81:81">
      <c r="CC60056" s="2"/>
    </row>
    <row r="60057" spans="81:81">
      <c r="CC60057" s="2"/>
    </row>
    <row r="60058" spans="81:81">
      <c r="CC60058" s="2"/>
    </row>
    <row r="60059" spans="81:81">
      <c r="CC60059" s="2"/>
    </row>
    <row r="60060" spans="81:81">
      <c r="CC60060" s="2"/>
    </row>
    <row r="60061" spans="81:81">
      <c r="CC60061" s="2"/>
    </row>
    <row r="60062" spans="81:81">
      <c r="CC60062" s="2"/>
    </row>
    <row r="60063" spans="81:81">
      <c r="CC60063" s="2"/>
    </row>
    <row r="60064" spans="81:81">
      <c r="CC60064" s="2"/>
    </row>
    <row r="60065" spans="81:81">
      <c r="CC60065" s="2"/>
    </row>
    <row r="60066" spans="81:81">
      <c r="CC60066" s="2"/>
    </row>
    <row r="60067" spans="81:81">
      <c r="CC60067" s="2"/>
    </row>
    <row r="60068" spans="81:81">
      <c r="CC60068" s="2"/>
    </row>
    <row r="60069" spans="81:81">
      <c r="CC60069" s="2"/>
    </row>
    <row r="60070" spans="81:81">
      <c r="CC60070" s="2"/>
    </row>
    <row r="60071" spans="81:81">
      <c r="CC60071" s="2"/>
    </row>
    <row r="60072" spans="81:81">
      <c r="CC60072" s="2"/>
    </row>
    <row r="60073" spans="81:81">
      <c r="CC60073" s="2"/>
    </row>
    <row r="60074" spans="81:81">
      <c r="CC60074" s="2"/>
    </row>
    <row r="60075" spans="81:81">
      <c r="CC60075" s="2"/>
    </row>
    <row r="60076" spans="81:81">
      <c r="CC60076" s="2"/>
    </row>
    <row r="60077" spans="81:81">
      <c r="CC60077" s="2"/>
    </row>
    <row r="60078" spans="81:81">
      <c r="CC60078" s="2"/>
    </row>
    <row r="60079" spans="81:81">
      <c r="CC60079" s="2"/>
    </row>
    <row r="60080" spans="81:81">
      <c r="CC60080" s="2"/>
    </row>
    <row r="60081" spans="81:81">
      <c r="CC60081" s="2"/>
    </row>
    <row r="60082" spans="81:81">
      <c r="CC60082" s="2"/>
    </row>
    <row r="60083" spans="81:81">
      <c r="CC60083" s="2"/>
    </row>
    <row r="60084" spans="81:81">
      <c r="CC60084" s="2"/>
    </row>
    <row r="60085" spans="81:81">
      <c r="CC60085" s="2"/>
    </row>
    <row r="60086" spans="81:81">
      <c r="CC60086" s="2"/>
    </row>
    <row r="60087" spans="81:81">
      <c r="CC60087" s="2"/>
    </row>
    <row r="60088" spans="81:81">
      <c r="CC60088" s="2"/>
    </row>
    <row r="60089" spans="81:81">
      <c r="CC60089" s="2"/>
    </row>
    <row r="60090" spans="81:81">
      <c r="CC60090" s="2"/>
    </row>
    <row r="60091" spans="81:81">
      <c r="CC60091" s="2"/>
    </row>
    <row r="60092" spans="81:81">
      <c r="CC60092" s="2"/>
    </row>
    <row r="60093" spans="81:81">
      <c r="CC60093" s="2"/>
    </row>
    <row r="60094" spans="81:81">
      <c r="CC60094" s="2"/>
    </row>
    <row r="60095" spans="81:81">
      <c r="CC60095" s="2"/>
    </row>
    <row r="60096" spans="81:81">
      <c r="CC60096" s="2"/>
    </row>
    <row r="60097" spans="81:81">
      <c r="CC60097" s="2"/>
    </row>
    <row r="60098" spans="81:81">
      <c r="CC60098" s="2"/>
    </row>
    <row r="60099" spans="81:81">
      <c r="CC60099" s="2"/>
    </row>
    <row r="60100" spans="81:81">
      <c r="CC60100" s="2"/>
    </row>
    <row r="60101" spans="81:81">
      <c r="CC60101" s="2"/>
    </row>
    <row r="60102" spans="81:81">
      <c r="CC60102" s="2"/>
    </row>
    <row r="60103" spans="81:81">
      <c r="CC60103" s="2"/>
    </row>
    <row r="60104" spans="81:81">
      <c r="CC60104" s="2"/>
    </row>
    <row r="60105" spans="81:81">
      <c r="CC60105" s="2"/>
    </row>
    <row r="60106" spans="81:81">
      <c r="CC60106" s="2"/>
    </row>
    <row r="60107" spans="81:81">
      <c r="CC60107" s="2"/>
    </row>
    <row r="60108" spans="81:81">
      <c r="CC60108" s="2"/>
    </row>
    <row r="60109" spans="81:81">
      <c r="CC60109" s="2"/>
    </row>
    <row r="60110" spans="81:81">
      <c r="CC60110" s="2"/>
    </row>
    <row r="60111" spans="81:81">
      <c r="CC60111" s="2"/>
    </row>
    <row r="60112" spans="81:81">
      <c r="CC60112" s="2"/>
    </row>
    <row r="60113" spans="81:81">
      <c r="CC60113" s="2"/>
    </row>
    <row r="60114" spans="81:81">
      <c r="CC60114" s="2"/>
    </row>
    <row r="60115" spans="81:81">
      <c r="CC60115" s="2"/>
    </row>
    <row r="60116" spans="81:81">
      <c r="CC60116" s="2"/>
    </row>
    <row r="60117" spans="81:81">
      <c r="CC60117" s="2"/>
    </row>
    <row r="60118" spans="81:81">
      <c r="CC60118" s="2"/>
    </row>
    <row r="60119" spans="81:81">
      <c r="CC60119" s="2"/>
    </row>
    <row r="60120" spans="81:81">
      <c r="CC60120" s="2"/>
    </row>
    <row r="60121" spans="81:81">
      <c r="CC60121" s="2"/>
    </row>
    <row r="60122" spans="81:81">
      <c r="CC60122" s="2"/>
    </row>
    <row r="60123" spans="81:81">
      <c r="CC60123" s="2"/>
    </row>
    <row r="60124" spans="81:81">
      <c r="CC60124" s="2"/>
    </row>
    <row r="60125" spans="81:81">
      <c r="CC60125" s="2"/>
    </row>
    <row r="60126" spans="81:81">
      <c r="CC60126" s="2"/>
    </row>
    <row r="60127" spans="81:81">
      <c r="CC60127" s="2"/>
    </row>
    <row r="60128" spans="81:81">
      <c r="CC60128" s="2"/>
    </row>
    <row r="60129" spans="81:81">
      <c r="CC60129" s="2"/>
    </row>
    <row r="60130" spans="81:81">
      <c r="CC60130" s="2"/>
    </row>
    <row r="60131" spans="81:81">
      <c r="CC60131" s="2"/>
    </row>
    <row r="60132" spans="81:81">
      <c r="CC60132" s="2"/>
    </row>
    <row r="60133" spans="81:81">
      <c r="CC60133" s="2"/>
    </row>
    <row r="60134" spans="81:81">
      <c r="CC60134" s="2"/>
    </row>
    <row r="60135" spans="81:81">
      <c r="CC60135" s="2"/>
    </row>
    <row r="60136" spans="81:81">
      <c r="CC60136" s="2"/>
    </row>
    <row r="60137" spans="81:81">
      <c r="CC60137" s="2"/>
    </row>
    <row r="60138" spans="81:81">
      <c r="CC60138" s="2"/>
    </row>
    <row r="60139" spans="81:81">
      <c r="CC60139" s="2"/>
    </row>
    <row r="60140" spans="81:81">
      <c r="CC60140" s="2"/>
    </row>
    <row r="60141" spans="81:81">
      <c r="CC60141" s="2"/>
    </row>
    <row r="60142" spans="81:81">
      <c r="CC60142" s="2"/>
    </row>
    <row r="60143" spans="81:81">
      <c r="CC60143" s="2"/>
    </row>
    <row r="60144" spans="81:81">
      <c r="CC60144" s="2"/>
    </row>
    <row r="60145" spans="81:81">
      <c r="CC60145" s="2"/>
    </row>
    <row r="60146" spans="81:81">
      <c r="CC60146" s="2"/>
    </row>
    <row r="60147" spans="81:81">
      <c r="CC60147" s="2"/>
    </row>
    <row r="60148" spans="81:81">
      <c r="CC60148" s="2"/>
    </row>
    <row r="60149" spans="81:81">
      <c r="CC60149" s="2"/>
    </row>
    <row r="60150" spans="81:81">
      <c r="CC60150" s="2"/>
    </row>
    <row r="60151" spans="81:81">
      <c r="CC60151" s="2"/>
    </row>
    <row r="60152" spans="81:81">
      <c r="CC60152" s="2"/>
    </row>
    <row r="60153" spans="81:81">
      <c r="CC60153" s="2"/>
    </row>
    <row r="60154" spans="81:81">
      <c r="CC60154" s="2"/>
    </row>
    <row r="60155" spans="81:81">
      <c r="CC60155" s="2"/>
    </row>
    <row r="60156" spans="81:81">
      <c r="CC60156" s="2"/>
    </row>
    <row r="60157" spans="81:81">
      <c r="CC60157" s="2"/>
    </row>
    <row r="60158" spans="81:81">
      <c r="CC60158" s="2"/>
    </row>
    <row r="60159" spans="81:81">
      <c r="CC60159" s="2"/>
    </row>
    <row r="60160" spans="81:81">
      <c r="CC60160" s="2"/>
    </row>
    <row r="60161" spans="81:81">
      <c r="CC60161" s="2"/>
    </row>
    <row r="60162" spans="81:81">
      <c r="CC60162" s="2"/>
    </row>
    <row r="60163" spans="81:81">
      <c r="CC60163" s="2"/>
    </row>
    <row r="60164" spans="81:81">
      <c r="CC60164" s="2"/>
    </row>
    <row r="60165" spans="81:81">
      <c r="CC60165" s="2"/>
    </row>
    <row r="60166" spans="81:81">
      <c r="CC60166" s="2"/>
    </row>
    <row r="60167" spans="81:81">
      <c r="CC60167" s="2"/>
    </row>
    <row r="60168" spans="81:81">
      <c r="CC60168" s="2"/>
    </row>
    <row r="60169" spans="81:81">
      <c r="CC60169" s="2"/>
    </row>
    <row r="60170" spans="81:81">
      <c r="CC60170" s="2"/>
    </row>
    <row r="60171" spans="81:81">
      <c r="CC60171" s="2"/>
    </row>
    <row r="60172" spans="81:81">
      <c r="CC60172" s="2"/>
    </row>
    <row r="60173" spans="81:81">
      <c r="CC60173" s="2"/>
    </row>
    <row r="60174" spans="81:81">
      <c r="CC60174" s="2"/>
    </row>
    <row r="60175" spans="81:81">
      <c r="CC60175" s="2"/>
    </row>
    <row r="60176" spans="81:81">
      <c r="CC60176" s="2"/>
    </row>
    <row r="60177" spans="81:81">
      <c r="CC60177" s="2"/>
    </row>
    <row r="60178" spans="81:81">
      <c r="CC60178" s="2"/>
    </row>
    <row r="60179" spans="81:81">
      <c r="CC60179" s="2"/>
    </row>
    <row r="60180" spans="81:81">
      <c r="CC60180" s="2"/>
    </row>
    <row r="60181" spans="81:81">
      <c r="CC60181" s="2"/>
    </row>
    <row r="60182" spans="81:81">
      <c r="CC60182" s="2"/>
    </row>
    <row r="60183" spans="81:81">
      <c r="CC60183" s="2"/>
    </row>
    <row r="60184" spans="81:81">
      <c r="CC60184" s="2"/>
    </row>
    <row r="60185" spans="81:81">
      <c r="CC60185" s="2"/>
    </row>
    <row r="60186" spans="81:81">
      <c r="CC60186" s="2"/>
    </row>
    <row r="60187" spans="81:81">
      <c r="CC60187" s="2"/>
    </row>
    <row r="60188" spans="81:81">
      <c r="CC60188" s="2"/>
    </row>
    <row r="60189" spans="81:81">
      <c r="CC60189" s="2"/>
    </row>
    <row r="60190" spans="81:81">
      <c r="CC60190" s="2"/>
    </row>
    <row r="60191" spans="81:81">
      <c r="CC60191" s="2"/>
    </row>
    <row r="60192" spans="81:81">
      <c r="CC60192" s="2"/>
    </row>
    <row r="60193" spans="81:81">
      <c r="CC60193" s="2"/>
    </row>
    <row r="60194" spans="81:81">
      <c r="CC60194" s="2"/>
    </row>
    <row r="60195" spans="81:81">
      <c r="CC60195" s="2"/>
    </row>
    <row r="60196" spans="81:81">
      <c r="CC60196" s="2"/>
    </row>
    <row r="60197" spans="81:81">
      <c r="CC60197" s="2"/>
    </row>
    <row r="60198" spans="81:81">
      <c r="CC60198" s="2"/>
    </row>
    <row r="60199" spans="81:81">
      <c r="CC60199" s="2"/>
    </row>
    <row r="60200" spans="81:81">
      <c r="CC60200" s="2"/>
    </row>
    <row r="60201" spans="81:81">
      <c r="CC60201" s="2"/>
    </row>
    <row r="60202" spans="81:81">
      <c r="CC60202" s="2"/>
    </row>
    <row r="60203" spans="81:81">
      <c r="CC60203" s="2"/>
    </row>
    <row r="60204" spans="81:81">
      <c r="CC60204" s="2"/>
    </row>
    <row r="60205" spans="81:81">
      <c r="CC60205" s="2"/>
    </row>
    <row r="60206" spans="81:81">
      <c r="CC60206" s="2"/>
    </row>
    <row r="60207" spans="81:81">
      <c r="CC60207" s="2"/>
    </row>
    <row r="60208" spans="81:81">
      <c r="CC60208" s="2"/>
    </row>
    <row r="60209" spans="81:81">
      <c r="CC60209" s="2"/>
    </row>
    <row r="60210" spans="81:81">
      <c r="CC60210" s="2"/>
    </row>
    <row r="60211" spans="81:81">
      <c r="CC60211" s="2"/>
    </row>
    <row r="60212" spans="81:81">
      <c r="CC60212" s="2"/>
    </row>
    <row r="60213" spans="81:81">
      <c r="CC60213" s="2"/>
    </row>
    <row r="60214" spans="81:81">
      <c r="CC60214" s="2"/>
    </row>
    <row r="60215" spans="81:81">
      <c r="CC60215" s="2"/>
    </row>
    <row r="60216" spans="81:81">
      <c r="CC60216" s="2"/>
    </row>
    <row r="60217" spans="81:81">
      <c r="CC60217" s="2"/>
    </row>
    <row r="60218" spans="81:81">
      <c r="CC60218" s="2"/>
    </row>
    <row r="60219" spans="81:81">
      <c r="CC60219" s="2"/>
    </row>
    <row r="60220" spans="81:81">
      <c r="CC60220" s="2"/>
    </row>
    <row r="60221" spans="81:81">
      <c r="CC60221" s="2"/>
    </row>
    <row r="60222" spans="81:81">
      <c r="CC60222" s="2"/>
    </row>
    <row r="60223" spans="81:81">
      <c r="CC60223" s="2"/>
    </row>
    <row r="60224" spans="81:81">
      <c r="CC60224" s="2"/>
    </row>
    <row r="60225" spans="81:81">
      <c r="CC60225" s="2"/>
    </row>
    <row r="60226" spans="81:81">
      <c r="CC60226" s="2"/>
    </row>
    <row r="60227" spans="81:81">
      <c r="CC60227" s="2"/>
    </row>
    <row r="60228" spans="81:81">
      <c r="CC60228" s="2"/>
    </row>
    <row r="60229" spans="81:81">
      <c r="CC60229" s="2"/>
    </row>
    <row r="60230" spans="81:81">
      <c r="CC60230" s="2"/>
    </row>
    <row r="60231" spans="81:81">
      <c r="CC60231" s="2"/>
    </row>
    <row r="60232" spans="81:81">
      <c r="CC60232" s="2"/>
    </row>
    <row r="60233" spans="81:81">
      <c r="CC60233" s="2"/>
    </row>
    <row r="60234" spans="81:81">
      <c r="CC60234" s="2"/>
    </row>
    <row r="60235" spans="81:81">
      <c r="CC60235" s="2"/>
    </row>
    <row r="60236" spans="81:81">
      <c r="CC60236" s="2"/>
    </row>
    <row r="60237" spans="81:81">
      <c r="CC60237" s="2"/>
    </row>
    <row r="60238" spans="81:81">
      <c r="CC60238" s="2"/>
    </row>
    <row r="60239" spans="81:81">
      <c r="CC60239" s="2"/>
    </row>
    <row r="60240" spans="81:81">
      <c r="CC60240" s="2"/>
    </row>
    <row r="60241" spans="81:81">
      <c r="CC60241" s="2"/>
    </row>
    <row r="60242" spans="81:81">
      <c r="CC60242" s="2"/>
    </row>
    <row r="60243" spans="81:81">
      <c r="CC60243" s="2"/>
    </row>
    <row r="60244" spans="81:81">
      <c r="CC60244" s="2"/>
    </row>
    <row r="60245" spans="81:81">
      <c r="CC60245" s="2"/>
    </row>
    <row r="60246" spans="81:81">
      <c r="CC60246" s="2"/>
    </row>
    <row r="60247" spans="81:81">
      <c r="CC60247" s="2"/>
    </row>
    <row r="60248" spans="81:81">
      <c r="CC60248" s="2"/>
    </row>
    <row r="60249" spans="81:81">
      <c r="CC60249" s="2"/>
    </row>
    <row r="60250" spans="81:81">
      <c r="CC60250" s="2"/>
    </row>
    <row r="60251" spans="81:81">
      <c r="CC60251" s="2"/>
    </row>
    <row r="60252" spans="81:81">
      <c r="CC60252" s="2"/>
    </row>
    <row r="60253" spans="81:81">
      <c r="CC60253" s="2"/>
    </row>
    <row r="60254" spans="81:81">
      <c r="CC60254" s="2"/>
    </row>
    <row r="60255" spans="81:81">
      <c r="CC60255" s="2"/>
    </row>
    <row r="60256" spans="81:81">
      <c r="CC60256" s="2"/>
    </row>
    <row r="60257" spans="81:81">
      <c r="CC60257" s="2"/>
    </row>
    <row r="60258" spans="81:81">
      <c r="CC60258" s="2"/>
    </row>
    <row r="60259" spans="81:81">
      <c r="CC60259" s="2"/>
    </row>
    <row r="60260" spans="81:81">
      <c r="CC60260" s="2"/>
    </row>
    <row r="60261" spans="81:81">
      <c r="CC60261" s="2"/>
    </row>
    <row r="60262" spans="81:81">
      <c r="CC60262" s="2"/>
    </row>
    <row r="60263" spans="81:81">
      <c r="CC60263" s="2"/>
    </row>
    <row r="60264" spans="81:81">
      <c r="CC60264" s="2"/>
    </row>
    <row r="60265" spans="81:81">
      <c r="CC60265" s="2"/>
    </row>
    <row r="60266" spans="81:81">
      <c r="CC60266" s="2"/>
    </row>
    <row r="60267" spans="81:81">
      <c r="CC60267" s="2"/>
    </row>
    <row r="60268" spans="81:81">
      <c r="CC60268" s="2"/>
    </row>
    <row r="60269" spans="81:81">
      <c r="CC60269" s="2"/>
    </row>
    <row r="60270" spans="81:81">
      <c r="CC60270" s="2"/>
    </row>
    <row r="60271" spans="81:81">
      <c r="CC60271" s="2"/>
    </row>
    <row r="60272" spans="81:81">
      <c r="CC60272" s="2"/>
    </row>
    <row r="60273" spans="81:81">
      <c r="CC60273" s="2"/>
    </row>
    <row r="60274" spans="81:81">
      <c r="CC60274" s="2"/>
    </row>
    <row r="60275" spans="81:81">
      <c r="CC60275" s="2"/>
    </row>
    <row r="60276" spans="81:81">
      <c r="CC60276" s="2"/>
    </row>
    <row r="60277" spans="81:81">
      <c r="CC60277" s="2"/>
    </row>
    <row r="60278" spans="81:81">
      <c r="CC60278" s="2"/>
    </row>
    <row r="60279" spans="81:81">
      <c r="CC60279" s="2"/>
    </row>
    <row r="60280" spans="81:81">
      <c r="CC60280" s="2"/>
    </row>
    <row r="60281" spans="81:81">
      <c r="CC60281" s="2"/>
    </row>
    <row r="60282" spans="81:81">
      <c r="CC60282" s="2"/>
    </row>
    <row r="60283" spans="81:81">
      <c r="CC60283" s="2"/>
    </row>
    <row r="60284" spans="81:81">
      <c r="CC60284" s="2"/>
    </row>
    <row r="60285" spans="81:81">
      <c r="CC60285" s="2"/>
    </row>
    <row r="60286" spans="81:81">
      <c r="CC60286" s="2"/>
    </row>
    <row r="60287" spans="81:81">
      <c r="CC60287" s="2"/>
    </row>
    <row r="60288" spans="81:81">
      <c r="CC60288" s="2"/>
    </row>
    <row r="60289" spans="81:81">
      <c r="CC60289" s="2"/>
    </row>
    <row r="60290" spans="81:81">
      <c r="CC60290" s="2"/>
    </row>
    <row r="60291" spans="81:81">
      <c r="CC60291" s="2"/>
    </row>
    <row r="60292" spans="81:81">
      <c r="CC60292" s="2"/>
    </row>
    <row r="60293" spans="81:81">
      <c r="CC60293" s="2"/>
    </row>
    <row r="60294" spans="81:81">
      <c r="CC60294" s="2"/>
    </row>
    <row r="60295" spans="81:81">
      <c r="CC60295" s="2"/>
    </row>
    <row r="60296" spans="81:81">
      <c r="CC60296" s="2"/>
    </row>
    <row r="60297" spans="81:81">
      <c r="CC60297" s="2"/>
    </row>
    <row r="60298" spans="81:81">
      <c r="CC60298" s="2"/>
    </row>
    <row r="60299" spans="81:81">
      <c r="CC60299" s="2"/>
    </row>
    <row r="60300" spans="81:81">
      <c r="CC60300" s="2"/>
    </row>
    <row r="60301" spans="81:81">
      <c r="CC60301" s="2"/>
    </row>
    <row r="60302" spans="81:81">
      <c r="CC60302" s="2"/>
    </row>
    <row r="60303" spans="81:81">
      <c r="CC60303" s="2"/>
    </row>
    <row r="60304" spans="81:81">
      <c r="CC60304" s="2"/>
    </row>
    <row r="60305" spans="81:81">
      <c r="CC60305" s="2"/>
    </row>
    <row r="60306" spans="81:81">
      <c r="CC60306" s="2"/>
    </row>
    <row r="60307" spans="81:81">
      <c r="CC60307" s="2"/>
    </row>
    <row r="60308" spans="81:81">
      <c r="CC60308" s="2"/>
    </row>
    <row r="60309" spans="81:81">
      <c r="CC60309" s="2"/>
    </row>
    <row r="60310" spans="81:81">
      <c r="CC60310" s="2"/>
    </row>
    <row r="60311" spans="81:81">
      <c r="CC60311" s="2"/>
    </row>
    <row r="60312" spans="81:81">
      <c r="CC60312" s="2"/>
    </row>
    <row r="60313" spans="81:81">
      <c r="CC60313" s="2"/>
    </row>
    <row r="60314" spans="81:81">
      <c r="CC60314" s="2"/>
    </row>
    <row r="60315" spans="81:81">
      <c r="CC60315" s="2"/>
    </row>
    <row r="60316" spans="81:81">
      <c r="CC60316" s="2"/>
    </row>
    <row r="60317" spans="81:81">
      <c r="CC60317" s="2"/>
    </row>
    <row r="60318" spans="81:81">
      <c r="CC60318" s="2"/>
    </row>
    <row r="60319" spans="81:81">
      <c r="CC60319" s="2"/>
    </row>
    <row r="60320" spans="81:81">
      <c r="CC60320" s="2"/>
    </row>
    <row r="60321" spans="81:81">
      <c r="CC60321" s="2"/>
    </row>
    <row r="60322" spans="81:81">
      <c r="CC60322" s="2"/>
    </row>
    <row r="60323" spans="81:81">
      <c r="CC60323" s="2"/>
    </row>
    <row r="60324" spans="81:81">
      <c r="CC60324" s="2"/>
    </row>
    <row r="60325" spans="81:81">
      <c r="CC60325" s="2"/>
    </row>
    <row r="60326" spans="81:81">
      <c r="CC60326" s="2"/>
    </row>
    <row r="60327" spans="81:81">
      <c r="CC60327" s="2"/>
    </row>
    <row r="60328" spans="81:81">
      <c r="CC60328" s="2"/>
    </row>
    <row r="60329" spans="81:81">
      <c r="CC60329" s="2"/>
    </row>
    <row r="60330" spans="81:81">
      <c r="CC60330" s="2"/>
    </row>
    <row r="60331" spans="81:81">
      <c r="CC60331" s="2"/>
    </row>
    <row r="60332" spans="81:81">
      <c r="CC60332" s="2"/>
    </row>
    <row r="60333" spans="81:81">
      <c r="CC60333" s="2"/>
    </row>
    <row r="60334" spans="81:81">
      <c r="CC60334" s="2"/>
    </row>
    <row r="60335" spans="81:81">
      <c r="CC60335" s="2"/>
    </row>
    <row r="60336" spans="81:81">
      <c r="CC60336" s="2"/>
    </row>
    <row r="60337" spans="81:81">
      <c r="CC60337" s="2"/>
    </row>
    <row r="60338" spans="81:81">
      <c r="CC60338" s="2"/>
    </row>
    <row r="60339" spans="81:81">
      <c r="CC60339" s="2"/>
    </row>
    <row r="60340" spans="81:81">
      <c r="CC60340" s="2"/>
    </row>
    <row r="60341" spans="81:81">
      <c r="CC60341" s="2"/>
    </row>
    <row r="60342" spans="81:81">
      <c r="CC60342" s="2"/>
    </row>
    <row r="60343" spans="81:81">
      <c r="CC60343" s="2"/>
    </row>
    <row r="60344" spans="81:81">
      <c r="CC60344" s="2"/>
    </row>
    <row r="60345" spans="81:81">
      <c r="CC60345" s="2"/>
    </row>
    <row r="60346" spans="81:81">
      <c r="CC60346" s="2"/>
    </row>
    <row r="60347" spans="81:81">
      <c r="CC60347" s="2"/>
    </row>
    <row r="60348" spans="81:81">
      <c r="CC60348" s="2"/>
    </row>
    <row r="60349" spans="81:81">
      <c r="CC60349" s="2"/>
    </row>
    <row r="60350" spans="81:81">
      <c r="CC60350" s="2"/>
    </row>
    <row r="60351" spans="81:81">
      <c r="CC60351" s="2"/>
    </row>
    <row r="60352" spans="81:81">
      <c r="CC60352" s="2"/>
    </row>
    <row r="60353" spans="81:81">
      <c r="CC60353" s="2"/>
    </row>
    <row r="60354" spans="81:81">
      <c r="CC60354" s="2"/>
    </row>
    <row r="60355" spans="81:81">
      <c r="CC60355" s="2"/>
    </row>
    <row r="60356" spans="81:81">
      <c r="CC60356" s="2"/>
    </row>
    <row r="60357" spans="81:81">
      <c r="CC60357" s="2"/>
    </row>
    <row r="60358" spans="81:81">
      <c r="CC60358" s="2"/>
    </row>
    <row r="60359" spans="81:81">
      <c r="CC60359" s="2"/>
    </row>
    <row r="60360" spans="81:81">
      <c r="CC60360" s="2"/>
    </row>
    <row r="60361" spans="81:81">
      <c r="CC60361" s="2"/>
    </row>
    <row r="60362" spans="81:81">
      <c r="CC60362" s="2"/>
    </row>
    <row r="60363" spans="81:81">
      <c r="CC60363" s="2"/>
    </row>
    <row r="60364" spans="81:81">
      <c r="CC60364" s="2"/>
    </row>
    <row r="60365" spans="81:81">
      <c r="CC60365" s="2"/>
    </row>
    <row r="60366" spans="81:81">
      <c r="CC60366" s="2"/>
    </row>
    <row r="60367" spans="81:81">
      <c r="CC60367" s="2"/>
    </row>
    <row r="60368" spans="81:81">
      <c r="CC60368" s="2"/>
    </row>
    <row r="60369" spans="81:81">
      <c r="CC60369" s="2"/>
    </row>
    <row r="60370" spans="81:81">
      <c r="CC60370" s="2"/>
    </row>
    <row r="60371" spans="81:81">
      <c r="CC60371" s="2"/>
    </row>
    <row r="60372" spans="81:81">
      <c r="CC60372" s="2"/>
    </row>
    <row r="60373" spans="81:81">
      <c r="CC60373" s="2"/>
    </row>
    <row r="60374" spans="81:81">
      <c r="CC60374" s="2"/>
    </row>
    <row r="60375" spans="81:81">
      <c r="CC60375" s="2"/>
    </row>
    <row r="60376" spans="81:81">
      <c r="CC60376" s="2"/>
    </row>
    <row r="60377" spans="81:81">
      <c r="CC60377" s="2"/>
    </row>
    <row r="60378" spans="81:81">
      <c r="CC60378" s="2"/>
    </row>
    <row r="60379" spans="81:81">
      <c r="CC60379" s="2"/>
    </row>
    <row r="60380" spans="81:81">
      <c r="CC60380" s="2"/>
    </row>
    <row r="60381" spans="81:81">
      <c r="CC60381" s="2"/>
    </row>
    <row r="60382" spans="81:81">
      <c r="CC60382" s="2"/>
    </row>
    <row r="60383" spans="81:81">
      <c r="CC60383" s="2"/>
    </row>
    <row r="60384" spans="81:81">
      <c r="CC60384" s="2"/>
    </row>
    <row r="60385" spans="81:81">
      <c r="CC60385" s="2"/>
    </row>
    <row r="60386" spans="81:81">
      <c r="CC60386" s="2"/>
    </row>
    <row r="60387" spans="81:81">
      <c r="CC60387" s="2"/>
    </row>
    <row r="60388" spans="81:81">
      <c r="CC60388" s="2"/>
    </row>
    <row r="60389" spans="81:81">
      <c r="CC60389" s="2"/>
    </row>
    <row r="60390" spans="81:81">
      <c r="CC60390" s="2"/>
    </row>
    <row r="60391" spans="81:81">
      <c r="CC60391" s="2"/>
    </row>
    <row r="60392" spans="81:81">
      <c r="CC60392" s="2"/>
    </row>
    <row r="60393" spans="81:81">
      <c r="CC60393" s="2"/>
    </row>
    <row r="60394" spans="81:81">
      <c r="CC60394" s="2"/>
    </row>
    <row r="60395" spans="81:81">
      <c r="CC60395" s="2"/>
    </row>
    <row r="60396" spans="81:81">
      <c r="CC60396" s="2"/>
    </row>
    <row r="60397" spans="81:81">
      <c r="CC60397" s="2"/>
    </row>
    <row r="60398" spans="81:81">
      <c r="CC60398" s="2"/>
    </row>
    <row r="60399" spans="81:81">
      <c r="CC60399" s="2"/>
    </row>
    <row r="60400" spans="81:81">
      <c r="CC60400" s="2"/>
    </row>
    <row r="60401" spans="81:81">
      <c r="CC60401" s="2"/>
    </row>
    <row r="60402" spans="81:81">
      <c r="CC60402" s="2"/>
    </row>
    <row r="60403" spans="81:81">
      <c r="CC60403" s="2"/>
    </row>
    <row r="60404" spans="81:81">
      <c r="CC60404" s="2"/>
    </row>
    <row r="60405" spans="81:81">
      <c r="CC60405" s="2"/>
    </row>
    <row r="60406" spans="81:81">
      <c r="CC60406" s="2"/>
    </row>
    <row r="60407" spans="81:81">
      <c r="CC60407" s="2"/>
    </row>
    <row r="60408" spans="81:81">
      <c r="CC60408" s="2"/>
    </row>
    <row r="60409" spans="81:81">
      <c r="CC60409" s="2"/>
    </row>
    <row r="60410" spans="81:81">
      <c r="CC60410" s="2"/>
    </row>
    <row r="60411" spans="81:81">
      <c r="CC60411" s="2"/>
    </row>
    <row r="60412" spans="81:81">
      <c r="CC60412" s="2"/>
    </row>
    <row r="60413" spans="81:81">
      <c r="CC60413" s="2"/>
    </row>
    <row r="60414" spans="81:81">
      <c r="CC60414" s="2"/>
    </row>
    <row r="60415" spans="81:81">
      <c r="CC60415" s="2"/>
    </row>
    <row r="60416" spans="81:81">
      <c r="CC60416" s="2"/>
    </row>
    <row r="60417" spans="81:81">
      <c r="CC60417" s="2"/>
    </row>
    <row r="60418" spans="81:81">
      <c r="CC60418" s="2"/>
    </row>
    <row r="60419" spans="81:81">
      <c r="CC60419" s="2"/>
    </row>
    <row r="60420" spans="81:81">
      <c r="CC60420" s="2"/>
    </row>
    <row r="60421" spans="81:81">
      <c r="CC60421" s="2"/>
    </row>
    <row r="60422" spans="81:81">
      <c r="CC60422" s="2"/>
    </row>
    <row r="60423" spans="81:81">
      <c r="CC60423" s="2"/>
    </row>
    <row r="60424" spans="81:81">
      <c r="CC60424" s="2"/>
    </row>
    <row r="60425" spans="81:81">
      <c r="CC60425" s="2"/>
    </row>
    <row r="60426" spans="81:81">
      <c r="CC60426" s="2"/>
    </row>
    <row r="60427" spans="81:81">
      <c r="CC60427" s="2"/>
    </row>
    <row r="60428" spans="81:81">
      <c r="CC60428" s="2"/>
    </row>
    <row r="60429" spans="81:81">
      <c r="CC60429" s="2"/>
    </row>
    <row r="60430" spans="81:81">
      <c r="CC60430" s="2"/>
    </row>
    <row r="60431" spans="81:81">
      <c r="CC60431" s="2"/>
    </row>
    <row r="60432" spans="81:81">
      <c r="CC60432" s="2"/>
    </row>
    <row r="60433" spans="81:81">
      <c r="CC60433" s="2"/>
    </row>
    <row r="60434" spans="81:81">
      <c r="CC60434" s="2"/>
    </row>
    <row r="60435" spans="81:81">
      <c r="CC60435" s="2"/>
    </row>
    <row r="60436" spans="81:81">
      <c r="CC60436" s="2"/>
    </row>
    <row r="60437" spans="81:81">
      <c r="CC60437" s="2"/>
    </row>
    <row r="60438" spans="81:81">
      <c r="CC60438" s="2"/>
    </row>
    <row r="60439" spans="81:81">
      <c r="CC60439" s="2"/>
    </row>
    <row r="60440" spans="81:81">
      <c r="CC60440" s="2"/>
    </row>
    <row r="60441" spans="81:81">
      <c r="CC60441" s="2"/>
    </row>
    <row r="60442" spans="81:81">
      <c r="CC60442" s="2"/>
    </row>
    <row r="60443" spans="81:81">
      <c r="CC60443" s="2"/>
    </row>
    <row r="60444" spans="81:81">
      <c r="CC60444" s="2"/>
    </row>
    <row r="60445" spans="81:81">
      <c r="CC60445" s="2"/>
    </row>
    <row r="60446" spans="81:81">
      <c r="CC60446" s="2"/>
    </row>
    <row r="60447" spans="81:81">
      <c r="CC60447" s="2"/>
    </row>
    <row r="60448" spans="81:81">
      <c r="CC60448" s="2"/>
    </row>
    <row r="60449" spans="81:81">
      <c r="CC60449" s="2"/>
    </row>
    <row r="60450" spans="81:81">
      <c r="CC60450" s="2"/>
    </row>
    <row r="60451" spans="81:81">
      <c r="CC60451" s="2"/>
    </row>
    <row r="60452" spans="81:81">
      <c r="CC60452" s="2"/>
    </row>
    <row r="60453" spans="81:81">
      <c r="CC60453" s="2"/>
    </row>
    <row r="60454" spans="81:81">
      <c r="CC60454" s="2"/>
    </row>
    <row r="60455" spans="81:81">
      <c r="CC60455" s="2"/>
    </row>
    <row r="60456" spans="81:81">
      <c r="CC60456" s="2"/>
    </row>
    <row r="60457" spans="81:81">
      <c r="CC60457" s="2"/>
    </row>
    <row r="60458" spans="81:81">
      <c r="CC60458" s="2"/>
    </row>
    <row r="60459" spans="81:81">
      <c r="CC60459" s="2"/>
    </row>
    <row r="60460" spans="81:81">
      <c r="CC60460" s="2"/>
    </row>
    <row r="60461" spans="81:81">
      <c r="CC60461" s="2"/>
    </row>
    <row r="60462" spans="81:81">
      <c r="CC60462" s="2"/>
    </row>
    <row r="60463" spans="81:81">
      <c r="CC60463" s="2"/>
    </row>
    <row r="60464" spans="81:81">
      <c r="CC60464" s="2"/>
    </row>
    <row r="60465" spans="81:81">
      <c r="CC60465" s="2"/>
    </row>
    <row r="60466" spans="81:81">
      <c r="CC60466" s="2"/>
    </row>
    <row r="60467" spans="81:81">
      <c r="CC60467" s="2"/>
    </row>
    <row r="60468" spans="81:81">
      <c r="CC60468" s="2"/>
    </row>
    <row r="60469" spans="81:81">
      <c r="CC60469" s="2"/>
    </row>
    <row r="60470" spans="81:81">
      <c r="CC60470" s="2"/>
    </row>
    <row r="60471" spans="81:81">
      <c r="CC60471" s="2"/>
    </row>
    <row r="60472" spans="81:81">
      <c r="CC60472" s="2"/>
    </row>
    <row r="60473" spans="81:81">
      <c r="CC60473" s="2"/>
    </row>
    <row r="60474" spans="81:81">
      <c r="CC60474" s="2"/>
    </row>
    <row r="60475" spans="81:81">
      <c r="CC60475" s="2"/>
    </row>
    <row r="60476" spans="81:81">
      <c r="CC60476" s="2"/>
    </row>
    <row r="60477" spans="81:81">
      <c r="CC60477" s="2"/>
    </row>
    <row r="60478" spans="81:81">
      <c r="CC60478" s="2"/>
    </row>
    <row r="60479" spans="81:81">
      <c r="CC60479" s="2"/>
    </row>
    <row r="60480" spans="81:81">
      <c r="CC60480" s="2"/>
    </row>
    <row r="60481" spans="81:81">
      <c r="CC60481" s="2"/>
    </row>
    <row r="60482" spans="81:81">
      <c r="CC60482" s="2"/>
    </row>
    <row r="60483" spans="81:81">
      <c r="CC60483" s="2"/>
    </row>
    <row r="60484" spans="81:81">
      <c r="CC60484" s="2"/>
    </row>
    <row r="60485" spans="81:81">
      <c r="CC60485" s="2"/>
    </row>
    <row r="60486" spans="81:81">
      <c r="CC60486" s="2"/>
    </row>
    <row r="60487" spans="81:81">
      <c r="CC60487" s="2"/>
    </row>
    <row r="60488" spans="81:81">
      <c r="CC60488" s="2"/>
    </row>
    <row r="60489" spans="81:81">
      <c r="CC60489" s="2"/>
    </row>
    <row r="60490" spans="81:81">
      <c r="CC60490" s="2"/>
    </row>
    <row r="60491" spans="81:81">
      <c r="CC60491" s="2"/>
    </row>
    <row r="60492" spans="81:81">
      <c r="CC60492" s="2"/>
    </row>
    <row r="60493" spans="81:81">
      <c r="CC60493" s="2"/>
    </row>
    <row r="60494" spans="81:81">
      <c r="CC60494" s="2"/>
    </row>
    <row r="60495" spans="81:81">
      <c r="CC60495" s="2"/>
    </row>
    <row r="60496" spans="81:81">
      <c r="CC60496" s="2"/>
    </row>
    <row r="60497" spans="81:81">
      <c r="CC60497" s="2"/>
    </row>
    <row r="60498" spans="81:81">
      <c r="CC60498" s="2"/>
    </row>
    <row r="60499" spans="81:81">
      <c r="CC60499" s="2"/>
    </row>
    <row r="60500" spans="81:81">
      <c r="CC60500" s="2"/>
    </row>
    <row r="60501" spans="81:81">
      <c r="CC60501" s="2"/>
    </row>
    <row r="60502" spans="81:81">
      <c r="CC60502" s="2"/>
    </row>
    <row r="60503" spans="81:81">
      <c r="CC60503" s="2"/>
    </row>
    <row r="60504" spans="81:81">
      <c r="CC60504" s="2"/>
    </row>
    <row r="60505" spans="81:81">
      <c r="CC60505" s="2"/>
    </row>
    <row r="60506" spans="81:81">
      <c r="CC60506" s="2"/>
    </row>
    <row r="60507" spans="81:81">
      <c r="CC60507" s="2"/>
    </row>
    <row r="60508" spans="81:81">
      <c r="CC60508" s="2"/>
    </row>
    <row r="60509" spans="81:81">
      <c r="CC60509" s="2"/>
    </row>
    <row r="60510" spans="81:81">
      <c r="CC60510" s="2"/>
    </row>
    <row r="60511" spans="81:81">
      <c r="CC60511" s="2"/>
    </row>
    <row r="60512" spans="81:81">
      <c r="CC60512" s="2"/>
    </row>
    <row r="60513" spans="81:81">
      <c r="CC60513" s="2"/>
    </row>
    <row r="60514" spans="81:81">
      <c r="CC60514" s="2"/>
    </row>
    <row r="60515" spans="81:81">
      <c r="CC60515" s="2"/>
    </row>
    <row r="60516" spans="81:81">
      <c r="CC60516" s="2"/>
    </row>
    <row r="60517" spans="81:81">
      <c r="CC60517" s="2"/>
    </row>
    <row r="60518" spans="81:81">
      <c r="CC60518" s="2"/>
    </row>
    <row r="60519" spans="81:81">
      <c r="CC60519" s="2"/>
    </row>
    <row r="60520" spans="81:81">
      <c r="CC60520" s="2"/>
    </row>
    <row r="60521" spans="81:81">
      <c r="CC60521" s="2"/>
    </row>
    <row r="60522" spans="81:81">
      <c r="CC60522" s="2"/>
    </row>
    <row r="60523" spans="81:81">
      <c r="CC60523" s="2"/>
    </row>
    <row r="60524" spans="81:81">
      <c r="CC60524" s="2"/>
    </row>
    <row r="60525" spans="81:81">
      <c r="CC60525" s="2"/>
    </row>
    <row r="60526" spans="81:81">
      <c r="CC60526" s="2"/>
    </row>
    <row r="60527" spans="81:81">
      <c r="CC60527" s="2"/>
    </row>
    <row r="60528" spans="81:81">
      <c r="CC60528" s="2"/>
    </row>
    <row r="60529" spans="81:81">
      <c r="CC60529" s="2"/>
    </row>
    <row r="60530" spans="81:81">
      <c r="CC60530" s="2"/>
    </row>
    <row r="60531" spans="81:81">
      <c r="CC60531" s="2"/>
    </row>
    <row r="60532" spans="81:81">
      <c r="CC60532" s="2"/>
    </row>
    <row r="60533" spans="81:81">
      <c r="CC60533" s="2"/>
    </row>
    <row r="60534" spans="81:81">
      <c r="CC60534" s="2"/>
    </row>
    <row r="60535" spans="81:81">
      <c r="CC60535" s="2"/>
    </row>
    <row r="60536" spans="81:81">
      <c r="CC60536" s="2"/>
    </row>
    <row r="60537" spans="81:81">
      <c r="CC60537" s="2"/>
    </row>
    <row r="60538" spans="81:81">
      <c r="CC60538" s="2"/>
    </row>
    <row r="60539" spans="81:81">
      <c r="CC60539" s="2"/>
    </row>
    <row r="60540" spans="81:81">
      <c r="CC60540" s="2"/>
    </row>
    <row r="60541" spans="81:81">
      <c r="CC60541" s="2"/>
    </row>
    <row r="60542" spans="81:81">
      <c r="CC60542" s="2"/>
    </row>
    <row r="60543" spans="81:81">
      <c r="CC60543" s="2"/>
    </row>
    <row r="60544" spans="81:81">
      <c r="CC60544" s="2"/>
    </row>
    <row r="60545" spans="81:81">
      <c r="CC60545" s="2"/>
    </row>
    <row r="60546" spans="81:81">
      <c r="CC60546" s="2"/>
    </row>
    <row r="60547" spans="81:81">
      <c r="CC60547" s="2"/>
    </row>
    <row r="60548" spans="81:81">
      <c r="CC60548" s="2"/>
    </row>
    <row r="60549" spans="81:81">
      <c r="CC60549" s="2"/>
    </row>
    <row r="60550" spans="81:81">
      <c r="CC60550" s="2"/>
    </row>
    <row r="60551" spans="81:81">
      <c r="CC60551" s="2"/>
    </row>
    <row r="60552" spans="81:81">
      <c r="CC60552" s="2"/>
    </row>
    <row r="60553" spans="81:81">
      <c r="CC60553" s="2"/>
    </row>
    <row r="60554" spans="81:81">
      <c r="CC60554" s="2"/>
    </row>
    <row r="60555" spans="81:81">
      <c r="CC60555" s="2"/>
    </row>
    <row r="60556" spans="81:81">
      <c r="CC60556" s="2"/>
    </row>
    <row r="60557" spans="81:81">
      <c r="CC60557" s="2"/>
    </row>
    <row r="60558" spans="81:81">
      <c r="CC60558" s="2"/>
    </row>
    <row r="60559" spans="81:81">
      <c r="CC60559" s="2"/>
    </row>
    <row r="60560" spans="81:81">
      <c r="CC60560" s="2"/>
    </row>
    <row r="60561" spans="81:81">
      <c r="CC60561" s="2"/>
    </row>
    <row r="60562" spans="81:81">
      <c r="CC60562" s="2"/>
    </row>
    <row r="60563" spans="81:81">
      <c r="CC60563" s="2"/>
    </row>
    <row r="60564" spans="81:81">
      <c r="CC60564" s="2"/>
    </row>
    <row r="60565" spans="81:81">
      <c r="CC60565" s="2"/>
    </row>
    <row r="60566" spans="81:81">
      <c r="CC60566" s="2"/>
    </row>
    <row r="60567" spans="81:81">
      <c r="CC60567" s="2"/>
    </row>
    <row r="60568" spans="81:81">
      <c r="CC60568" s="2"/>
    </row>
    <row r="60569" spans="81:81">
      <c r="CC60569" s="2"/>
    </row>
    <row r="60570" spans="81:81">
      <c r="CC60570" s="2"/>
    </row>
    <row r="60571" spans="81:81">
      <c r="CC60571" s="2"/>
    </row>
    <row r="60572" spans="81:81">
      <c r="CC60572" s="2"/>
    </row>
    <row r="60573" spans="81:81">
      <c r="CC60573" s="2"/>
    </row>
    <row r="60574" spans="81:81">
      <c r="CC60574" s="2"/>
    </row>
    <row r="60575" spans="81:81">
      <c r="CC60575" s="2"/>
    </row>
    <row r="60576" spans="81:81">
      <c r="CC60576" s="2"/>
    </row>
    <row r="60577" spans="81:81">
      <c r="CC60577" s="2"/>
    </row>
    <row r="60578" spans="81:81">
      <c r="CC60578" s="2"/>
    </row>
    <row r="60579" spans="81:81">
      <c r="CC60579" s="2"/>
    </row>
    <row r="60580" spans="81:81">
      <c r="CC60580" s="2"/>
    </row>
    <row r="60581" spans="81:81">
      <c r="CC60581" s="2"/>
    </row>
    <row r="60582" spans="81:81">
      <c r="CC60582" s="2"/>
    </row>
    <row r="60583" spans="81:81">
      <c r="CC60583" s="2"/>
    </row>
    <row r="60584" spans="81:81">
      <c r="CC60584" s="2"/>
    </row>
    <row r="60585" spans="81:81">
      <c r="CC60585" s="2"/>
    </row>
    <row r="60586" spans="81:81">
      <c r="CC60586" s="2"/>
    </row>
    <row r="60587" spans="81:81">
      <c r="CC60587" s="2"/>
    </row>
    <row r="60588" spans="81:81">
      <c r="CC60588" s="2"/>
    </row>
    <row r="60589" spans="81:81">
      <c r="CC60589" s="2"/>
    </row>
    <row r="60590" spans="81:81">
      <c r="CC60590" s="2"/>
    </row>
    <row r="60591" spans="81:81">
      <c r="CC60591" s="2"/>
    </row>
    <row r="60592" spans="81:81">
      <c r="CC60592" s="2"/>
    </row>
    <row r="60593" spans="81:81">
      <c r="CC60593" s="2"/>
    </row>
    <row r="60594" spans="81:81">
      <c r="CC60594" s="2"/>
    </row>
    <row r="60595" spans="81:81">
      <c r="CC60595" s="2"/>
    </row>
    <row r="60596" spans="81:81">
      <c r="CC60596" s="2"/>
    </row>
    <row r="60597" spans="81:81">
      <c r="CC60597" s="2"/>
    </row>
    <row r="60598" spans="81:81">
      <c r="CC60598" s="2"/>
    </row>
    <row r="60599" spans="81:81">
      <c r="CC60599" s="2"/>
    </row>
    <row r="60600" spans="81:81">
      <c r="CC60600" s="2"/>
    </row>
    <row r="60601" spans="81:81">
      <c r="CC60601" s="2"/>
    </row>
    <row r="60602" spans="81:81">
      <c r="CC60602" s="2"/>
    </row>
    <row r="60603" spans="81:81">
      <c r="CC60603" s="2"/>
    </row>
    <row r="60604" spans="81:81">
      <c r="CC60604" s="2"/>
    </row>
    <row r="60605" spans="81:81">
      <c r="CC60605" s="2"/>
    </row>
    <row r="60606" spans="81:81">
      <c r="CC60606" s="2"/>
    </row>
    <row r="60607" spans="81:81">
      <c r="CC60607" s="2"/>
    </row>
    <row r="60608" spans="81:81">
      <c r="CC60608" s="2"/>
    </row>
    <row r="60609" spans="81:81">
      <c r="CC60609" s="2"/>
    </row>
    <row r="60610" spans="81:81">
      <c r="CC60610" s="2"/>
    </row>
    <row r="60611" spans="81:81">
      <c r="CC60611" s="2"/>
    </row>
    <row r="60612" spans="81:81">
      <c r="CC60612" s="2"/>
    </row>
    <row r="60613" spans="81:81">
      <c r="CC60613" s="2"/>
    </row>
    <row r="60614" spans="81:81">
      <c r="CC60614" s="2"/>
    </row>
    <row r="60615" spans="81:81">
      <c r="CC60615" s="2"/>
    </row>
    <row r="60616" spans="81:81">
      <c r="CC60616" s="2"/>
    </row>
    <row r="60617" spans="81:81">
      <c r="CC60617" s="2"/>
    </row>
    <row r="60618" spans="81:81">
      <c r="CC60618" s="2"/>
    </row>
    <row r="60619" spans="81:81">
      <c r="CC60619" s="2"/>
    </row>
    <row r="60620" spans="81:81">
      <c r="CC60620" s="2"/>
    </row>
    <row r="60621" spans="81:81">
      <c r="CC60621" s="2"/>
    </row>
    <row r="60622" spans="81:81">
      <c r="CC60622" s="2"/>
    </row>
    <row r="60623" spans="81:81">
      <c r="CC60623" s="2"/>
    </row>
    <row r="60624" spans="81:81">
      <c r="CC60624" s="2"/>
    </row>
    <row r="60625" spans="81:81">
      <c r="CC60625" s="2"/>
    </row>
    <row r="60626" spans="81:81">
      <c r="CC60626" s="2"/>
    </row>
    <row r="60627" spans="81:81">
      <c r="CC60627" s="2"/>
    </row>
    <row r="60628" spans="81:81">
      <c r="CC60628" s="2"/>
    </row>
    <row r="60629" spans="81:81">
      <c r="CC60629" s="2"/>
    </row>
    <row r="60630" spans="81:81">
      <c r="CC60630" s="2"/>
    </row>
    <row r="60631" spans="81:81">
      <c r="CC60631" s="2"/>
    </row>
    <row r="60632" spans="81:81">
      <c r="CC60632" s="2"/>
    </row>
    <row r="60633" spans="81:81">
      <c r="CC60633" s="2"/>
    </row>
    <row r="60634" spans="81:81">
      <c r="CC60634" s="2"/>
    </row>
    <row r="60635" spans="81:81">
      <c r="CC60635" s="2"/>
    </row>
    <row r="60636" spans="81:81">
      <c r="CC60636" s="2"/>
    </row>
    <row r="60637" spans="81:81">
      <c r="CC60637" s="2"/>
    </row>
    <row r="60638" spans="81:81">
      <c r="CC60638" s="2"/>
    </row>
    <row r="60639" spans="81:81">
      <c r="CC60639" s="2"/>
    </row>
    <row r="60640" spans="81:81">
      <c r="CC60640" s="2"/>
    </row>
    <row r="60641" spans="81:81">
      <c r="CC60641" s="2"/>
    </row>
    <row r="60642" spans="81:81">
      <c r="CC60642" s="2"/>
    </row>
    <row r="60643" spans="81:81">
      <c r="CC60643" s="2"/>
    </row>
    <row r="60644" spans="81:81">
      <c r="CC60644" s="2"/>
    </row>
    <row r="60645" spans="81:81">
      <c r="CC60645" s="2"/>
    </row>
    <row r="60646" spans="81:81">
      <c r="CC60646" s="2"/>
    </row>
    <row r="60647" spans="81:81">
      <c r="CC60647" s="2"/>
    </row>
    <row r="60648" spans="81:81">
      <c r="CC60648" s="2"/>
    </row>
    <row r="60649" spans="81:81">
      <c r="CC60649" s="2"/>
    </row>
    <row r="60650" spans="81:81">
      <c r="CC60650" s="2"/>
    </row>
    <row r="60651" spans="81:81">
      <c r="CC60651" s="2"/>
    </row>
    <row r="60652" spans="81:81">
      <c r="CC60652" s="2"/>
    </row>
    <row r="60653" spans="81:81">
      <c r="CC60653" s="2"/>
    </row>
    <row r="60654" spans="81:81">
      <c r="CC60654" s="2"/>
    </row>
    <row r="60655" spans="81:81">
      <c r="CC60655" s="2"/>
    </row>
    <row r="60656" spans="81:81">
      <c r="CC60656" s="2"/>
    </row>
    <row r="60657" spans="81:81">
      <c r="CC60657" s="2"/>
    </row>
    <row r="60658" spans="81:81">
      <c r="CC60658" s="2"/>
    </row>
    <row r="60659" spans="81:81">
      <c r="CC60659" s="2"/>
    </row>
    <row r="60660" spans="81:81">
      <c r="CC60660" s="2"/>
    </row>
    <row r="60661" spans="81:81">
      <c r="CC60661" s="2"/>
    </row>
    <row r="60662" spans="81:81">
      <c r="CC60662" s="2"/>
    </row>
    <row r="60663" spans="81:81">
      <c r="CC60663" s="2"/>
    </row>
    <row r="60664" spans="81:81">
      <c r="CC60664" s="2"/>
    </row>
    <row r="60665" spans="81:81">
      <c r="CC60665" s="2"/>
    </row>
    <row r="60666" spans="81:81">
      <c r="CC60666" s="2"/>
    </row>
    <row r="60667" spans="81:81">
      <c r="CC60667" s="2"/>
    </row>
    <row r="60668" spans="81:81">
      <c r="CC60668" s="2"/>
    </row>
    <row r="60669" spans="81:81">
      <c r="CC60669" s="2"/>
    </row>
    <row r="60670" spans="81:81">
      <c r="CC60670" s="2"/>
    </row>
    <row r="60671" spans="81:81">
      <c r="CC60671" s="2"/>
    </row>
    <row r="60672" spans="81:81">
      <c r="CC60672" s="2"/>
    </row>
    <row r="60673" spans="81:81">
      <c r="CC60673" s="2"/>
    </row>
    <row r="60674" spans="81:81">
      <c r="CC60674" s="2"/>
    </row>
    <row r="60675" spans="81:81">
      <c r="CC60675" s="2"/>
    </row>
    <row r="60676" spans="81:81">
      <c r="CC60676" s="2"/>
    </row>
    <row r="60677" spans="81:81">
      <c r="CC60677" s="2"/>
    </row>
    <row r="60678" spans="81:81">
      <c r="CC60678" s="2"/>
    </row>
    <row r="60679" spans="81:81">
      <c r="CC60679" s="2"/>
    </row>
    <row r="60680" spans="81:81">
      <c r="CC60680" s="2"/>
    </row>
    <row r="60681" spans="81:81">
      <c r="CC60681" s="2"/>
    </row>
    <row r="60682" spans="81:81">
      <c r="CC60682" s="2"/>
    </row>
    <row r="60683" spans="81:81">
      <c r="CC60683" s="2"/>
    </row>
    <row r="60684" spans="81:81">
      <c r="CC60684" s="2"/>
    </row>
    <row r="60685" spans="81:81">
      <c r="CC60685" s="2"/>
    </row>
    <row r="60686" spans="81:81">
      <c r="CC60686" s="2"/>
    </row>
    <row r="60687" spans="81:81">
      <c r="CC60687" s="2"/>
    </row>
    <row r="60688" spans="81:81">
      <c r="CC60688" s="2"/>
    </row>
    <row r="60689" spans="81:81">
      <c r="CC60689" s="2"/>
    </row>
    <row r="60690" spans="81:81">
      <c r="CC60690" s="2"/>
    </row>
    <row r="60691" spans="81:81">
      <c r="CC60691" s="2"/>
    </row>
    <row r="60692" spans="81:81">
      <c r="CC60692" s="2"/>
    </row>
    <row r="60693" spans="81:81">
      <c r="CC60693" s="2"/>
    </row>
    <row r="60694" spans="81:81">
      <c r="CC60694" s="2"/>
    </row>
    <row r="60695" spans="81:81">
      <c r="CC60695" s="2"/>
    </row>
    <row r="60696" spans="81:81">
      <c r="CC60696" s="2"/>
    </row>
    <row r="60697" spans="81:81">
      <c r="CC60697" s="2"/>
    </row>
    <row r="60698" spans="81:81">
      <c r="CC60698" s="2"/>
    </row>
    <row r="60699" spans="81:81">
      <c r="CC60699" s="2"/>
    </row>
    <row r="60700" spans="81:81">
      <c r="CC60700" s="2"/>
    </row>
    <row r="60701" spans="81:81">
      <c r="CC60701" s="2"/>
    </row>
    <row r="60702" spans="81:81">
      <c r="CC60702" s="2"/>
    </row>
    <row r="60703" spans="81:81">
      <c r="CC60703" s="2"/>
    </row>
    <row r="60704" spans="81:81">
      <c r="CC60704" s="2"/>
    </row>
    <row r="60705" spans="81:81">
      <c r="CC60705" s="2"/>
    </row>
    <row r="60706" spans="81:81">
      <c r="CC60706" s="2"/>
    </row>
    <row r="60707" spans="81:81">
      <c r="CC60707" s="2"/>
    </row>
    <row r="60708" spans="81:81">
      <c r="CC60708" s="2"/>
    </row>
    <row r="60709" spans="81:81">
      <c r="CC60709" s="2"/>
    </row>
    <row r="60710" spans="81:81">
      <c r="CC60710" s="2"/>
    </row>
    <row r="60711" spans="81:81">
      <c r="CC60711" s="2"/>
    </row>
    <row r="60712" spans="81:81">
      <c r="CC60712" s="2"/>
    </row>
    <row r="60713" spans="81:81">
      <c r="CC60713" s="2"/>
    </row>
    <row r="60714" spans="81:81">
      <c r="CC60714" s="2"/>
    </row>
    <row r="60715" spans="81:81">
      <c r="CC60715" s="2"/>
    </row>
    <row r="60716" spans="81:81">
      <c r="CC60716" s="2"/>
    </row>
    <row r="60717" spans="81:81">
      <c r="CC60717" s="2"/>
    </row>
    <row r="60718" spans="81:81">
      <c r="CC60718" s="2"/>
    </row>
    <row r="60719" spans="81:81">
      <c r="CC60719" s="2"/>
    </row>
    <row r="60720" spans="81:81">
      <c r="CC60720" s="2"/>
    </row>
    <row r="60721" spans="81:81">
      <c r="CC60721" s="2"/>
    </row>
    <row r="60722" spans="81:81">
      <c r="CC60722" s="2"/>
    </row>
    <row r="60723" spans="81:81">
      <c r="CC60723" s="2"/>
    </row>
    <row r="60724" spans="81:81">
      <c r="CC60724" s="2"/>
    </row>
    <row r="60725" spans="81:81">
      <c r="CC60725" s="2"/>
    </row>
    <row r="60726" spans="81:81">
      <c r="CC60726" s="2"/>
    </row>
    <row r="60727" spans="81:81">
      <c r="CC60727" s="2"/>
    </row>
    <row r="60728" spans="81:81">
      <c r="CC60728" s="2"/>
    </row>
    <row r="60729" spans="81:81">
      <c r="CC60729" s="2"/>
    </row>
    <row r="60730" spans="81:81">
      <c r="CC60730" s="2"/>
    </row>
    <row r="60731" spans="81:81">
      <c r="CC60731" s="2"/>
    </row>
    <row r="60732" spans="81:81">
      <c r="CC60732" s="2"/>
    </row>
    <row r="60733" spans="81:81">
      <c r="CC60733" s="2"/>
    </row>
    <row r="60734" spans="81:81">
      <c r="CC60734" s="2"/>
    </row>
    <row r="60735" spans="81:81">
      <c r="CC60735" s="2"/>
    </row>
    <row r="60736" spans="81:81">
      <c r="CC60736" s="2"/>
    </row>
    <row r="60737" spans="81:81">
      <c r="CC60737" s="2"/>
    </row>
    <row r="60738" spans="81:81">
      <c r="CC60738" s="2"/>
    </row>
    <row r="60739" spans="81:81">
      <c r="CC60739" s="2"/>
    </row>
    <row r="60740" spans="81:81">
      <c r="CC60740" s="2"/>
    </row>
    <row r="60741" spans="81:81">
      <c r="CC60741" s="2"/>
    </row>
    <row r="60742" spans="81:81">
      <c r="CC60742" s="2"/>
    </row>
    <row r="60743" spans="81:81">
      <c r="CC60743" s="2"/>
    </row>
    <row r="60744" spans="81:81">
      <c r="CC60744" s="2"/>
    </row>
    <row r="60745" spans="81:81">
      <c r="CC60745" s="2"/>
    </row>
    <row r="60746" spans="81:81">
      <c r="CC60746" s="2"/>
    </row>
    <row r="60747" spans="81:81">
      <c r="CC60747" s="2"/>
    </row>
    <row r="60748" spans="81:81">
      <c r="CC60748" s="2"/>
    </row>
    <row r="60749" spans="81:81">
      <c r="CC60749" s="2"/>
    </row>
    <row r="60750" spans="81:81">
      <c r="CC60750" s="2"/>
    </row>
    <row r="60751" spans="81:81">
      <c r="CC60751" s="2"/>
    </row>
    <row r="60752" spans="81:81">
      <c r="CC60752" s="2"/>
    </row>
    <row r="60753" spans="81:81">
      <c r="CC60753" s="2"/>
    </row>
    <row r="60754" spans="81:81">
      <c r="CC60754" s="2"/>
    </row>
    <row r="60755" spans="81:81">
      <c r="CC60755" s="2"/>
    </row>
    <row r="60756" spans="81:81">
      <c r="CC60756" s="2"/>
    </row>
    <row r="60757" spans="81:81">
      <c r="CC60757" s="2"/>
    </row>
    <row r="60758" spans="81:81">
      <c r="CC60758" s="2"/>
    </row>
    <row r="60759" spans="81:81">
      <c r="CC60759" s="2"/>
    </row>
    <row r="60760" spans="81:81">
      <c r="CC60760" s="2"/>
    </row>
    <row r="60761" spans="81:81">
      <c r="CC60761" s="2"/>
    </row>
    <row r="60762" spans="81:81">
      <c r="CC60762" s="2"/>
    </row>
    <row r="60763" spans="81:81">
      <c r="CC60763" s="2"/>
    </row>
    <row r="60764" spans="81:81">
      <c r="CC60764" s="2"/>
    </row>
    <row r="60765" spans="81:81">
      <c r="CC60765" s="2"/>
    </row>
    <row r="60766" spans="81:81">
      <c r="CC60766" s="2"/>
    </row>
    <row r="60767" spans="81:81">
      <c r="CC60767" s="2"/>
    </row>
    <row r="60768" spans="81:81">
      <c r="CC60768" s="2"/>
    </row>
    <row r="60769" spans="81:81">
      <c r="CC60769" s="2"/>
    </row>
    <row r="60770" spans="81:81">
      <c r="CC60770" s="2"/>
    </row>
    <row r="60771" spans="81:81">
      <c r="CC60771" s="2"/>
    </row>
    <row r="60772" spans="81:81">
      <c r="CC60772" s="2"/>
    </row>
    <row r="60773" spans="81:81">
      <c r="CC60773" s="2"/>
    </row>
    <row r="60774" spans="81:81">
      <c r="CC60774" s="2"/>
    </row>
    <row r="60775" spans="81:81">
      <c r="CC60775" s="2"/>
    </row>
    <row r="60776" spans="81:81">
      <c r="CC60776" s="2"/>
    </row>
    <row r="60777" spans="81:81">
      <c r="CC60777" s="2"/>
    </row>
    <row r="60778" spans="81:81">
      <c r="CC60778" s="2"/>
    </row>
    <row r="60779" spans="81:81">
      <c r="CC60779" s="2"/>
    </row>
    <row r="60780" spans="81:81">
      <c r="CC60780" s="2"/>
    </row>
    <row r="60781" spans="81:81">
      <c r="CC60781" s="2"/>
    </row>
    <row r="60782" spans="81:81">
      <c r="CC60782" s="2"/>
    </row>
    <row r="60783" spans="81:81">
      <c r="CC60783" s="2"/>
    </row>
    <row r="60784" spans="81:81">
      <c r="CC60784" s="2"/>
    </row>
    <row r="60785" spans="81:81">
      <c r="CC60785" s="2"/>
    </row>
    <row r="60786" spans="81:81">
      <c r="CC60786" s="2"/>
    </row>
    <row r="60787" spans="81:81">
      <c r="CC60787" s="2"/>
    </row>
    <row r="60788" spans="81:81">
      <c r="CC60788" s="2"/>
    </row>
    <row r="60789" spans="81:81">
      <c r="CC60789" s="2"/>
    </row>
    <row r="60790" spans="81:81">
      <c r="CC60790" s="2"/>
    </row>
    <row r="60791" spans="81:81">
      <c r="CC60791" s="2"/>
    </row>
    <row r="60792" spans="81:81">
      <c r="CC60792" s="2"/>
    </row>
    <row r="60793" spans="81:81">
      <c r="CC60793" s="2"/>
    </row>
    <row r="60794" spans="81:81">
      <c r="CC60794" s="2"/>
    </row>
    <row r="60795" spans="81:81">
      <c r="CC60795" s="2"/>
    </row>
    <row r="60796" spans="81:81">
      <c r="CC60796" s="2"/>
    </row>
    <row r="60797" spans="81:81">
      <c r="CC60797" s="2"/>
    </row>
    <row r="60798" spans="81:81">
      <c r="CC60798" s="2"/>
    </row>
    <row r="60799" spans="81:81">
      <c r="CC60799" s="2"/>
    </row>
    <row r="60800" spans="81:81">
      <c r="CC60800" s="2"/>
    </row>
    <row r="60801" spans="81:81">
      <c r="CC60801" s="2"/>
    </row>
    <row r="60802" spans="81:81">
      <c r="CC60802" s="2"/>
    </row>
    <row r="60803" spans="81:81">
      <c r="CC60803" s="2"/>
    </row>
    <row r="60804" spans="81:81">
      <c r="CC60804" s="2"/>
    </row>
    <row r="60805" spans="81:81">
      <c r="CC60805" s="2"/>
    </row>
    <row r="60806" spans="81:81">
      <c r="CC60806" s="2"/>
    </row>
    <row r="60807" spans="81:81">
      <c r="CC60807" s="2"/>
    </row>
    <row r="60808" spans="81:81">
      <c r="CC60808" s="2"/>
    </row>
    <row r="60809" spans="81:81">
      <c r="CC60809" s="2"/>
    </row>
    <row r="60810" spans="81:81">
      <c r="CC60810" s="2"/>
    </row>
    <row r="60811" spans="81:81">
      <c r="CC60811" s="2"/>
    </row>
    <row r="60812" spans="81:81">
      <c r="CC60812" s="2"/>
    </row>
    <row r="60813" spans="81:81">
      <c r="CC60813" s="2"/>
    </row>
    <row r="60814" spans="81:81">
      <c r="CC60814" s="2"/>
    </row>
    <row r="60815" spans="81:81">
      <c r="CC60815" s="2"/>
    </row>
    <row r="60816" spans="81:81">
      <c r="CC60816" s="2"/>
    </row>
    <row r="60817" spans="81:81">
      <c r="CC60817" s="2"/>
    </row>
    <row r="60818" spans="81:81">
      <c r="CC60818" s="2"/>
    </row>
    <row r="60819" spans="81:81">
      <c r="CC60819" s="2"/>
    </row>
    <row r="60820" spans="81:81">
      <c r="CC60820" s="2"/>
    </row>
    <row r="60821" spans="81:81">
      <c r="CC60821" s="2"/>
    </row>
    <row r="60822" spans="81:81">
      <c r="CC60822" s="2"/>
    </row>
    <row r="60823" spans="81:81">
      <c r="CC60823" s="2"/>
    </row>
    <row r="60824" spans="81:81">
      <c r="CC60824" s="2"/>
    </row>
    <row r="60825" spans="81:81">
      <c r="CC60825" s="2"/>
    </row>
    <row r="60826" spans="81:81">
      <c r="CC60826" s="2"/>
    </row>
    <row r="60827" spans="81:81">
      <c r="CC60827" s="2"/>
    </row>
    <row r="60828" spans="81:81">
      <c r="CC60828" s="2"/>
    </row>
    <row r="60829" spans="81:81">
      <c r="CC60829" s="2"/>
    </row>
    <row r="60830" spans="81:81">
      <c r="CC60830" s="2"/>
    </row>
    <row r="60831" spans="81:81">
      <c r="CC60831" s="2"/>
    </row>
    <row r="60832" spans="81:81">
      <c r="CC60832" s="2"/>
    </row>
    <row r="60833" spans="81:81">
      <c r="CC60833" s="2"/>
    </row>
    <row r="60834" spans="81:81">
      <c r="CC60834" s="2"/>
    </row>
    <row r="60835" spans="81:81">
      <c r="CC60835" s="2"/>
    </row>
    <row r="60836" spans="81:81">
      <c r="CC60836" s="2"/>
    </row>
    <row r="60837" spans="81:81">
      <c r="CC60837" s="2"/>
    </row>
    <row r="60838" spans="81:81">
      <c r="CC60838" s="2"/>
    </row>
    <row r="60839" spans="81:81">
      <c r="CC60839" s="2"/>
    </row>
    <row r="60840" spans="81:81">
      <c r="CC60840" s="2"/>
    </row>
    <row r="60841" spans="81:81">
      <c r="CC60841" s="2"/>
    </row>
    <row r="60842" spans="81:81">
      <c r="CC60842" s="2"/>
    </row>
    <row r="60843" spans="81:81">
      <c r="CC60843" s="2"/>
    </row>
    <row r="60844" spans="81:81">
      <c r="CC60844" s="2"/>
    </row>
    <row r="60845" spans="81:81">
      <c r="CC60845" s="2"/>
    </row>
    <row r="60846" spans="81:81">
      <c r="CC60846" s="2"/>
    </row>
    <row r="60847" spans="81:81">
      <c r="CC60847" s="2"/>
    </row>
    <row r="60848" spans="81:81">
      <c r="CC60848" s="2"/>
    </row>
    <row r="60849" spans="81:81">
      <c r="CC60849" s="2"/>
    </row>
    <row r="60850" spans="81:81">
      <c r="CC60850" s="2"/>
    </row>
    <row r="60851" spans="81:81">
      <c r="CC60851" s="2"/>
    </row>
    <row r="60852" spans="81:81">
      <c r="CC60852" s="2"/>
    </row>
    <row r="60853" spans="81:81">
      <c r="CC60853" s="2"/>
    </row>
    <row r="60854" spans="81:81">
      <c r="CC60854" s="2"/>
    </row>
    <row r="60855" spans="81:81">
      <c r="CC60855" s="2"/>
    </row>
    <row r="60856" spans="81:81">
      <c r="CC60856" s="2"/>
    </row>
    <row r="60857" spans="81:81">
      <c r="CC60857" s="2"/>
    </row>
    <row r="60858" spans="81:81">
      <c r="CC60858" s="2"/>
    </row>
    <row r="60859" spans="81:81">
      <c r="CC60859" s="2"/>
    </row>
    <row r="60860" spans="81:81">
      <c r="CC60860" s="2"/>
    </row>
    <row r="60861" spans="81:81">
      <c r="CC60861" s="2"/>
    </row>
    <row r="60862" spans="81:81">
      <c r="CC60862" s="2"/>
    </row>
    <row r="60863" spans="81:81">
      <c r="CC60863" s="2"/>
    </row>
    <row r="60864" spans="81:81">
      <c r="CC60864" s="2"/>
    </row>
    <row r="60865" spans="81:81">
      <c r="CC60865" s="2"/>
    </row>
    <row r="60866" spans="81:81">
      <c r="CC60866" s="2"/>
    </row>
    <row r="60867" spans="81:81">
      <c r="CC60867" s="2"/>
    </row>
    <row r="60868" spans="81:81">
      <c r="CC60868" s="2"/>
    </row>
    <row r="60869" spans="81:81">
      <c r="CC60869" s="2"/>
    </row>
    <row r="60870" spans="81:81">
      <c r="CC60870" s="2"/>
    </row>
    <row r="60871" spans="81:81">
      <c r="CC60871" s="2"/>
    </row>
    <row r="60872" spans="81:81">
      <c r="CC60872" s="2"/>
    </row>
    <row r="60873" spans="81:81">
      <c r="CC60873" s="2"/>
    </row>
    <row r="60874" spans="81:81">
      <c r="CC60874" s="2"/>
    </row>
    <row r="60875" spans="81:81">
      <c r="CC60875" s="2"/>
    </row>
    <row r="60876" spans="81:81">
      <c r="CC60876" s="2"/>
    </row>
    <row r="60877" spans="81:81">
      <c r="CC60877" s="2"/>
    </row>
    <row r="60878" spans="81:81">
      <c r="CC60878" s="2"/>
    </row>
    <row r="60879" spans="81:81">
      <c r="CC60879" s="2"/>
    </row>
    <row r="60880" spans="81:81">
      <c r="CC60880" s="2"/>
    </row>
    <row r="60881" spans="81:81">
      <c r="CC60881" s="2"/>
    </row>
    <row r="60882" spans="81:81">
      <c r="CC60882" s="2"/>
    </row>
    <row r="60883" spans="81:81">
      <c r="CC60883" s="2"/>
    </row>
    <row r="60884" spans="81:81">
      <c r="CC60884" s="2"/>
    </row>
    <row r="60885" spans="81:81">
      <c r="CC60885" s="2"/>
    </row>
    <row r="60886" spans="81:81">
      <c r="CC60886" s="2"/>
    </row>
    <row r="60887" spans="81:81">
      <c r="CC60887" s="2"/>
    </row>
    <row r="60888" spans="81:81">
      <c r="CC60888" s="2"/>
    </row>
    <row r="60889" spans="81:81">
      <c r="CC60889" s="2"/>
    </row>
    <row r="60890" spans="81:81">
      <c r="CC60890" s="2"/>
    </row>
    <row r="60891" spans="81:81">
      <c r="CC60891" s="2"/>
    </row>
    <row r="60892" spans="81:81">
      <c r="CC60892" s="2"/>
    </row>
    <row r="60893" spans="81:81">
      <c r="CC60893" s="2"/>
    </row>
    <row r="60894" spans="81:81">
      <c r="CC60894" s="2"/>
    </row>
    <row r="60895" spans="81:81">
      <c r="CC60895" s="2"/>
    </row>
    <row r="60896" spans="81:81">
      <c r="CC60896" s="2"/>
    </row>
    <row r="60897" spans="81:81">
      <c r="CC60897" s="2"/>
    </row>
    <row r="60898" spans="81:81">
      <c r="CC60898" s="2"/>
    </row>
    <row r="60899" spans="81:81">
      <c r="CC60899" s="2"/>
    </row>
    <row r="60900" spans="81:81">
      <c r="CC60900" s="2"/>
    </row>
    <row r="60901" spans="81:81">
      <c r="CC60901" s="2"/>
    </row>
    <row r="60902" spans="81:81">
      <c r="CC60902" s="2"/>
    </row>
    <row r="60903" spans="81:81">
      <c r="CC60903" s="2"/>
    </row>
    <row r="60904" spans="81:81">
      <c r="CC60904" s="2"/>
    </row>
    <row r="60905" spans="81:81">
      <c r="CC60905" s="2"/>
    </row>
    <row r="60906" spans="81:81">
      <c r="CC60906" s="2"/>
    </row>
    <row r="60907" spans="81:81">
      <c r="CC60907" s="2"/>
    </row>
    <row r="60908" spans="81:81">
      <c r="CC60908" s="2"/>
    </row>
    <row r="60909" spans="81:81">
      <c r="CC60909" s="2"/>
    </row>
    <row r="60910" spans="81:81">
      <c r="CC60910" s="2"/>
    </row>
    <row r="60911" spans="81:81">
      <c r="CC60911" s="2"/>
    </row>
    <row r="60912" spans="81:81">
      <c r="CC60912" s="2"/>
    </row>
    <row r="60913" spans="81:81">
      <c r="CC60913" s="2"/>
    </row>
    <row r="60914" spans="81:81">
      <c r="CC60914" s="2"/>
    </row>
    <row r="60915" spans="81:81">
      <c r="CC60915" s="2"/>
    </row>
    <row r="60916" spans="81:81">
      <c r="CC60916" s="2"/>
    </row>
    <row r="60917" spans="81:81">
      <c r="CC60917" s="2"/>
    </row>
    <row r="60918" spans="81:81">
      <c r="CC60918" s="2"/>
    </row>
    <row r="60919" spans="81:81">
      <c r="CC60919" s="2"/>
    </row>
    <row r="60920" spans="81:81">
      <c r="CC60920" s="2"/>
    </row>
    <row r="60921" spans="81:81">
      <c r="CC60921" s="2"/>
    </row>
    <row r="60922" spans="81:81">
      <c r="CC60922" s="2"/>
    </row>
    <row r="60923" spans="81:81">
      <c r="CC60923" s="2"/>
    </row>
    <row r="60924" spans="81:81">
      <c r="CC60924" s="2"/>
    </row>
    <row r="60925" spans="81:81">
      <c r="CC60925" s="2"/>
    </row>
    <row r="60926" spans="81:81">
      <c r="CC60926" s="2"/>
    </row>
    <row r="60927" spans="81:81">
      <c r="CC60927" s="2"/>
    </row>
    <row r="60928" spans="81:81">
      <c r="CC60928" s="2"/>
    </row>
    <row r="60929" spans="81:81">
      <c r="CC60929" s="2"/>
    </row>
    <row r="60930" spans="81:81">
      <c r="CC60930" s="2"/>
    </row>
    <row r="60931" spans="81:81">
      <c r="CC60931" s="2"/>
    </row>
    <row r="60932" spans="81:81">
      <c r="CC60932" s="2"/>
    </row>
    <row r="60933" spans="81:81">
      <c r="CC60933" s="2"/>
    </row>
    <row r="60934" spans="81:81">
      <c r="CC60934" s="2"/>
    </row>
    <row r="60935" spans="81:81">
      <c r="CC60935" s="2"/>
    </row>
    <row r="60936" spans="81:81">
      <c r="CC60936" s="2"/>
    </row>
    <row r="60937" spans="81:81">
      <c r="CC60937" s="2"/>
    </row>
    <row r="60938" spans="81:81">
      <c r="CC60938" s="2"/>
    </row>
    <row r="60939" spans="81:81">
      <c r="CC60939" s="2"/>
    </row>
    <row r="60940" spans="81:81">
      <c r="CC60940" s="2"/>
    </row>
    <row r="60941" spans="81:81">
      <c r="CC60941" s="2"/>
    </row>
    <row r="60942" spans="81:81">
      <c r="CC60942" s="2"/>
    </row>
    <row r="60943" spans="81:81">
      <c r="CC60943" s="2"/>
    </row>
    <row r="60944" spans="81:81">
      <c r="CC60944" s="2"/>
    </row>
    <row r="60945" spans="81:81">
      <c r="CC60945" s="2"/>
    </row>
    <row r="60946" spans="81:81">
      <c r="CC60946" s="2"/>
    </row>
    <row r="60947" spans="81:81">
      <c r="CC60947" s="2"/>
    </row>
    <row r="60948" spans="81:81">
      <c r="CC60948" s="2"/>
    </row>
    <row r="60949" spans="81:81">
      <c r="CC60949" s="2"/>
    </row>
    <row r="60950" spans="81:81">
      <c r="CC60950" s="2"/>
    </row>
    <row r="60951" spans="81:81">
      <c r="CC60951" s="2"/>
    </row>
    <row r="60952" spans="81:81">
      <c r="CC60952" s="2"/>
    </row>
    <row r="60953" spans="81:81">
      <c r="CC60953" s="2"/>
    </row>
    <row r="60954" spans="81:81">
      <c r="CC60954" s="2"/>
    </row>
    <row r="60955" spans="81:81">
      <c r="CC60955" s="2"/>
    </row>
    <row r="60956" spans="81:81">
      <c r="CC60956" s="2"/>
    </row>
    <row r="60957" spans="81:81">
      <c r="CC60957" s="2"/>
    </row>
    <row r="60958" spans="81:81">
      <c r="CC60958" s="2"/>
    </row>
    <row r="60959" spans="81:81">
      <c r="CC60959" s="2"/>
    </row>
    <row r="60960" spans="81:81">
      <c r="CC60960" s="2"/>
    </row>
    <row r="60961" spans="81:81">
      <c r="CC60961" s="2"/>
    </row>
    <row r="60962" spans="81:81">
      <c r="CC60962" s="2"/>
    </row>
    <row r="60963" spans="81:81">
      <c r="CC60963" s="2"/>
    </row>
    <row r="60964" spans="81:81">
      <c r="CC60964" s="2"/>
    </row>
    <row r="60965" spans="81:81">
      <c r="CC60965" s="2"/>
    </row>
    <row r="60966" spans="81:81">
      <c r="CC60966" s="2"/>
    </row>
    <row r="60967" spans="81:81">
      <c r="CC60967" s="2"/>
    </row>
    <row r="60968" spans="81:81">
      <c r="CC60968" s="2"/>
    </row>
    <row r="60969" spans="81:81">
      <c r="CC60969" s="2"/>
    </row>
    <row r="60970" spans="81:81">
      <c r="CC60970" s="2"/>
    </row>
    <row r="60971" spans="81:81">
      <c r="CC60971" s="2"/>
    </row>
    <row r="60972" spans="81:81">
      <c r="CC60972" s="2"/>
    </row>
    <row r="60973" spans="81:81">
      <c r="CC60973" s="2"/>
    </row>
    <row r="60974" spans="81:81">
      <c r="CC60974" s="2"/>
    </row>
    <row r="60975" spans="81:81">
      <c r="CC60975" s="2"/>
    </row>
    <row r="60976" spans="81:81">
      <c r="CC60976" s="2"/>
    </row>
    <row r="60977" spans="81:81">
      <c r="CC60977" s="2"/>
    </row>
    <row r="60978" spans="81:81">
      <c r="CC60978" s="2"/>
    </row>
    <row r="60979" spans="81:81">
      <c r="CC60979" s="2"/>
    </row>
    <row r="60980" spans="81:81">
      <c r="CC60980" s="2"/>
    </row>
    <row r="60981" spans="81:81">
      <c r="CC60981" s="2"/>
    </row>
    <row r="60982" spans="81:81">
      <c r="CC60982" s="2"/>
    </row>
    <row r="60983" spans="81:81">
      <c r="CC60983" s="2"/>
    </row>
    <row r="60984" spans="81:81">
      <c r="CC60984" s="2"/>
    </row>
    <row r="60985" spans="81:81">
      <c r="CC60985" s="2"/>
    </row>
    <row r="60986" spans="81:81">
      <c r="CC60986" s="2"/>
    </row>
    <row r="60987" spans="81:81">
      <c r="CC60987" s="2"/>
    </row>
    <row r="60988" spans="81:81">
      <c r="CC60988" s="2"/>
    </row>
    <row r="60989" spans="81:81">
      <c r="CC60989" s="2"/>
    </row>
    <row r="60990" spans="81:81">
      <c r="CC60990" s="2"/>
    </row>
    <row r="60991" spans="81:81">
      <c r="CC60991" s="2"/>
    </row>
    <row r="60992" spans="81:81">
      <c r="CC60992" s="2"/>
    </row>
    <row r="60993" spans="81:81">
      <c r="CC60993" s="2"/>
    </row>
    <row r="60994" spans="81:81">
      <c r="CC60994" s="2"/>
    </row>
    <row r="60995" spans="81:81">
      <c r="CC60995" s="2"/>
    </row>
    <row r="60996" spans="81:81">
      <c r="CC60996" s="2"/>
    </row>
    <row r="60997" spans="81:81">
      <c r="CC60997" s="2"/>
    </row>
    <row r="60998" spans="81:81">
      <c r="CC60998" s="2"/>
    </row>
    <row r="60999" spans="81:81">
      <c r="CC60999" s="2"/>
    </row>
    <row r="61000" spans="81:81">
      <c r="CC61000" s="2"/>
    </row>
    <row r="61001" spans="81:81">
      <c r="CC61001" s="2"/>
    </row>
    <row r="61002" spans="81:81">
      <c r="CC61002" s="2"/>
    </row>
    <row r="61003" spans="81:81">
      <c r="CC61003" s="2"/>
    </row>
    <row r="61004" spans="81:81">
      <c r="CC61004" s="2"/>
    </row>
    <row r="61005" spans="81:81">
      <c r="CC61005" s="2"/>
    </row>
    <row r="61006" spans="81:81">
      <c r="CC61006" s="2"/>
    </row>
    <row r="61007" spans="81:81">
      <c r="CC61007" s="2"/>
    </row>
    <row r="61008" spans="81:81">
      <c r="CC61008" s="2"/>
    </row>
    <row r="61009" spans="81:81">
      <c r="CC61009" s="2"/>
    </row>
    <row r="61010" spans="81:81">
      <c r="CC61010" s="2"/>
    </row>
    <row r="61011" spans="81:81">
      <c r="CC61011" s="2"/>
    </row>
    <row r="61012" spans="81:81">
      <c r="CC61012" s="2"/>
    </row>
    <row r="61013" spans="81:81">
      <c r="CC61013" s="2"/>
    </row>
    <row r="61014" spans="81:81">
      <c r="CC61014" s="2"/>
    </row>
    <row r="61015" spans="81:81">
      <c r="CC61015" s="2"/>
    </row>
    <row r="61016" spans="81:81">
      <c r="CC61016" s="2"/>
    </row>
    <row r="61017" spans="81:81">
      <c r="CC61017" s="2"/>
    </row>
    <row r="61018" spans="81:81">
      <c r="CC61018" s="2"/>
    </row>
    <row r="61019" spans="81:81">
      <c r="CC61019" s="2"/>
    </row>
    <row r="61020" spans="81:81">
      <c r="CC61020" s="2"/>
    </row>
    <row r="61021" spans="81:81">
      <c r="CC61021" s="2"/>
    </row>
    <row r="61022" spans="81:81">
      <c r="CC61022" s="2"/>
    </row>
    <row r="61023" spans="81:81">
      <c r="CC61023" s="2"/>
    </row>
    <row r="61024" spans="81:81">
      <c r="CC61024" s="2"/>
    </row>
    <row r="61025" spans="81:81">
      <c r="CC61025" s="2"/>
    </row>
    <row r="61026" spans="81:81">
      <c r="CC61026" s="2"/>
    </row>
    <row r="61027" spans="81:81">
      <c r="CC61027" s="2"/>
    </row>
    <row r="61028" spans="81:81">
      <c r="CC61028" s="2"/>
    </row>
    <row r="61029" spans="81:81">
      <c r="CC61029" s="2"/>
    </row>
    <row r="61030" spans="81:81">
      <c r="CC61030" s="2"/>
    </row>
    <row r="61031" spans="81:81">
      <c r="CC61031" s="2"/>
    </row>
    <row r="61032" spans="81:81">
      <c r="CC61032" s="2"/>
    </row>
    <row r="61033" spans="81:81">
      <c r="CC61033" s="2"/>
    </row>
    <row r="61034" spans="81:81">
      <c r="CC61034" s="2"/>
    </row>
    <row r="61035" spans="81:81">
      <c r="CC61035" s="2"/>
    </row>
    <row r="61036" spans="81:81">
      <c r="CC61036" s="2"/>
    </row>
    <row r="61037" spans="81:81">
      <c r="CC61037" s="2"/>
    </row>
    <row r="61038" spans="81:81">
      <c r="CC61038" s="2"/>
    </row>
    <row r="61039" spans="81:81">
      <c r="CC61039" s="2"/>
    </row>
    <row r="61040" spans="81:81">
      <c r="CC61040" s="2"/>
    </row>
    <row r="61041" spans="81:81">
      <c r="CC61041" s="2"/>
    </row>
    <row r="61042" spans="81:81">
      <c r="CC61042" s="2"/>
    </row>
    <row r="61043" spans="81:81">
      <c r="CC61043" s="2"/>
    </row>
    <row r="61044" spans="81:81">
      <c r="CC61044" s="2"/>
    </row>
    <row r="61045" spans="81:81">
      <c r="CC61045" s="2"/>
    </row>
    <row r="61046" spans="81:81">
      <c r="CC61046" s="2"/>
    </row>
    <row r="61047" spans="81:81">
      <c r="CC61047" s="2"/>
    </row>
    <row r="61048" spans="81:81">
      <c r="CC61048" s="2"/>
    </row>
    <row r="61049" spans="81:81">
      <c r="CC61049" s="2"/>
    </row>
    <row r="61050" spans="81:81">
      <c r="CC61050" s="2"/>
    </row>
    <row r="61051" spans="81:81">
      <c r="CC61051" s="2"/>
    </row>
    <row r="61052" spans="81:81">
      <c r="CC61052" s="2"/>
    </row>
    <row r="61053" spans="81:81">
      <c r="CC61053" s="2"/>
    </row>
    <row r="61054" spans="81:81">
      <c r="CC61054" s="2"/>
    </row>
    <row r="61055" spans="81:81">
      <c r="CC61055" s="2"/>
    </row>
    <row r="61056" spans="81:81">
      <c r="CC61056" s="2"/>
    </row>
    <row r="61057" spans="81:81">
      <c r="CC61057" s="2"/>
    </row>
    <row r="61058" spans="81:81">
      <c r="CC61058" s="2"/>
    </row>
    <row r="61059" spans="81:81">
      <c r="CC61059" s="2"/>
    </row>
    <row r="61060" spans="81:81">
      <c r="CC61060" s="2"/>
    </row>
    <row r="61061" spans="81:81">
      <c r="CC61061" s="2"/>
    </row>
    <row r="61062" spans="81:81">
      <c r="CC61062" s="2"/>
    </row>
    <row r="61063" spans="81:81">
      <c r="CC61063" s="2"/>
    </row>
    <row r="61064" spans="81:81">
      <c r="CC61064" s="2"/>
    </row>
    <row r="61065" spans="81:81">
      <c r="CC61065" s="2"/>
    </row>
    <row r="61066" spans="81:81">
      <c r="CC61066" s="2"/>
    </row>
    <row r="61067" spans="81:81">
      <c r="CC61067" s="2"/>
    </row>
    <row r="61068" spans="81:81">
      <c r="CC61068" s="2"/>
    </row>
    <row r="61069" spans="81:81">
      <c r="CC61069" s="2"/>
    </row>
    <row r="61070" spans="81:81">
      <c r="CC61070" s="2"/>
    </row>
    <row r="61071" spans="81:81">
      <c r="CC61071" s="2"/>
    </row>
    <row r="61072" spans="81:81">
      <c r="CC61072" s="2"/>
    </row>
    <row r="61073" spans="81:81">
      <c r="CC61073" s="2"/>
    </row>
    <row r="61074" spans="81:81">
      <c r="CC61074" s="2"/>
    </row>
    <row r="61075" spans="81:81">
      <c r="CC61075" s="2"/>
    </row>
    <row r="61076" spans="81:81">
      <c r="CC61076" s="2"/>
    </row>
    <row r="61077" spans="81:81">
      <c r="CC61077" s="2"/>
    </row>
    <row r="61078" spans="81:81">
      <c r="CC61078" s="2"/>
    </row>
    <row r="61079" spans="81:81">
      <c r="CC61079" s="2"/>
    </row>
    <row r="61080" spans="81:81">
      <c r="CC61080" s="2"/>
    </row>
    <row r="61081" spans="81:81">
      <c r="CC61081" s="2"/>
    </row>
    <row r="61082" spans="81:81">
      <c r="CC61082" s="2"/>
    </row>
    <row r="61083" spans="81:81">
      <c r="CC61083" s="2"/>
    </row>
    <row r="61084" spans="81:81">
      <c r="CC61084" s="2"/>
    </row>
    <row r="61085" spans="81:81">
      <c r="CC61085" s="2"/>
    </row>
    <row r="61086" spans="81:81">
      <c r="CC61086" s="2"/>
    </row>
    <row r="61087" spans="81:81">
      <c r="CC61087" s="2"/>
    </row>
    <row r="61088" spans="81:81">
      <c r="CC61088" s="2"/>
    </row>
    <row r="61089" spans="81:81">
      <c r="CC61089" s="2"/>
    </row>
    <row r="61090" spans="81:81">
      <c r="CC61090" s="2"/>
    </row>
    <row r="61091" spans="81:81">
      <c r="CC61091" s="2"/>
    </row>
    <row r="61092" spans="81:81">
      <c r="CC61092" s="2"/>
    </row>
    <row r="61093" spans="81:81">
      <c r="CC61093" s="2"/>
    </row>
    <row r="61094" spans="81:81">
      <c r="CC61094" s="2"/>
    </row>
    <row r="61095" spans="81:81">
      <c r="CC61095" s="2"/>
    </row>
    <row r="61096" spans="81:81">
      <c r="CC61096" s="2"/>
    </row>
    <row r="61097" spans="81:81">
      <c r="CC61097" s="2"/>
    </row>
    <row r="61098" spans="81:81">
      <c r="CC61098" s="2"/>
    </row>
    <row r="61099" spans="81:81">
      <c r="CC61099" s="2"/>
    </row>
    <row r="61100" spans="81:81">
      <c r="CC61100" s="2"/>
    </row>
    <row r="61101" spans="81:81">
      <c r="CC61101" s="2"/>
    </row>
    <row r="61102" spans="81:81">
      <c r="CC61102" s="2"/>
    </row>
    <row r="61103" spans="81:81">
      <c r="CC61103" s="2"/>
    </row>
    <row r="61104" spans="81:81">
      <c r="CC61104" s="2"/>
    </row>
    <row r="61105" spans="81:81">
      <c r="CC61105" s="2"/>
    </row>
    <row r="61106" spans="81:81">
      <c r="CC61106" s="2"/>
    </row>
    <row r="61107" spans="81:81">
      <c r="CC61107" s="2"/>
    </row>
    <row r="61108" spans="81:81">
      <c r="CC61108" s="2"/>
    </row>
    <row r="61109" spans="81:81">
      <c r="CC61109" s="2"/>
    </row>
    <row r="61110" spans="81:81">
      <c r="CC61110" s="2"/>
    </row>
    <row r="61111" spans="81:81">
      <c r="CC61111" s="2"/>
    </row>
    <row r="61112" spans="81:81">
      <c r="CC61112" s="2"/>
    </row>
    <row r="61113" spans="81:81">
      <c r="CC61113" s="2"/>
    </row>
    <row r="61114" spans="81:81">
      <c r="CC61114" s="2"/>
    </row>
    <row r="61115" spans="81:81">
      <c r="CC61115" s="2"/>
    </row>
    <row r="61116" spans="81:81">
      <c r="CC61116" s="2"/>
    </row>
    <row r="61117" spans="81:81">
      <c r="CC61117" s="2"/>
    </row>
    <row r="61118" spans="81:81">
      <c r="CC61118" s="2"/>
    </row>
    <row r="61119" spans="81:81">
      <c r="CC61119" s="2"/>
    </row>
    <row r="61120" spans="81:81">
      <c r="CC61120" s="2"/>
    </row>
    <row r="61121" spans="81:81">
      <c r="CC61121" s="2"/>
    </row>
    <row r="61122" spans="81:81">
      <c r="CC61122" s="2"/>
    </row>
    <row r="61123" spans="81:81">
      <c r="CC61123" s="2"/>
    </row>
    <row r="61124" spans="81:81">
      <c r="CC61124" s="2"/>
    </row>
    <row r="61125" spans="81:81">
      <c r="CC61125" s="2"/>
    </row>
    <row r="61126" spans="81:81">
      <c r="CC61126" s="2"/>
    </row>
    <row r="61127" spans="81:81">
      <c r="CC61127" s="2"/>
    </row>
    <row r="61128" spans="81:81">
      <c r="CC61128" s="2"/>
    </row>
    <row r="61129" spans="81:81">
      <c r="CC61129" s="2"/>
    </row>
    <row r="61130" spans="81:81">
      <c r="CC61130" s="2"/>
    </row>
    <row r="61131" spans="81:81">
      <c r="CC61131" s="2"/>
    </row>
    <row r="61132" spans="81:81">
      <c r="CC61132" s="2"/>
    </row>
    <row r="61133" spans="81:81">
      <c r="CC61133" s="2"/>
    </row>
    <row r="61134" spans="81:81">
      <c r="CC61134" s="2"/>
    </row>
    <row r="61135" spans="81:81">
      <c r="CC61135" s="2"/>
    </row>
    <row r="61136" spans="81:81">
      <c r="CC61136" s="2"/>
    </row>
    <row r="61137" spans="81:81">
      <c r="CC61137" s="2"/>
    </row>
    <row r="61138" spans="81:81">
      <c r="CC61138" s="2"/>
    </row>
    <row r="61139" spans="81:81">
      <c r="CC61139" s="2"/>
    </row>
    <row r="61140" spans="81:81">
      <c r="CC61140" s="2"/>
    </row>
    <row r="61141" spans="81:81">
      <c r="CC61141" s="2"/>
    </row>
    <row r="61142" spans="81:81">
      <c r="CC61142" s="2"/>
    </row>
    <row r="61143" spans="81:81">
      <c r="CC61143" s="2"/>
    </row>
    <row r="61144" spans="81:81">
      <c r="CC61144" s="2"/>
    </row>
    <row r="61145" spans="81:81">
      <c r="CC61145" s="2"/>
    </row>
    <row r="61146" spans="81:81">
      <c r="CC61146" s="2"/>
    </row>
    <row r="61147" spans="81:81">
      <c r="CC61147" s="2"/>
    </row>
    <row r="61148" spans="81:81">
      <c r="CC61148" s="2"/>
    </row>
    <row r="61149" spans="81:81">
      <c r="CC61149" s="2"/>
    </row>
    <row r="61150" spans="81:81">
      <c r="CC61150" s="2"/>
    </row>
    <row r="61151" spans="81:81">
      <c r="CC61151" s="2"/>
    </row>
    <row r="61152" spans="81:81">
      <c r="CC61152" s="2"/>
    </row>
    <row r="61153" spans="81:81">
      <c r="CC61153" s="2"/>
    </row>
    <row r="61154" spans="81:81">
      <c r="CC61154" s="2"/>
    </row>
    <row r="61155" spans="81:81">
      <c r="CC61155" s="2"/>
    </row>
    <row r="61156" spans="81:81">
      <c r="CC61156" s="2"/>
    </row>
    <row r="61157" spans="81:81">
      <c r="CC61157" s="2"/>
    </row>
    <row r="61158" spans="81:81">
      <c r="CC61158" s="2"/>
    </row>
    <row r="61159" spans="81:81">
      <c r="CC61159" s="2"/>
    </row>
    <row r="61160" spans="81:81">
      <c r="CC61160" s="2"/>
    </row>
    <row r="61161" spans="81:81">
      <c r="CC61161" s="2"/>
    </row>
    <row r="61162" spans="81:81">
      <c r="CC61162" s="2"/>
    </row>
    <row r="61163" spans="81:81">
      <c r="CC61163" s="2"/>
    </row>
    <row r="61164" spans="81:81">
      <c r="CC61164" s="2"/>
    </row>
    <row r="61165" spans="81:81">
      <c r="CC61165" s="2"/>
    </row>
    <row r="61166" spans="81:81">
      <c r="CC61166" s="2"/>
    </row>
    <row r="61167" spans="81:81">
      <c r="CC61167" s="2"/>
    </row>
    <row r="61168" spans="81:81">
      <c r="CC61168" s="2"/>
    </row>
    <row r="61169" spans="81:81">
      <c r="CC61169" s="2"/>
    </row>
    <row r="61170" spans="81:81">
      <c r="CC61170" s="2"/>
    </row>
    <row r="61171" spans="81:81">
      <c r="CC61171" s="2"/>
    </row>
    <row r="61172" spans="81:81">
      <c r="CC61172" s="2"/>
    </row>
    <row r="61173" spans="81:81">
      <c r="CC61173" s="2"/>
    </row>
    <row r="61174" spans="81:81">
      <c r="CC61174" s="2"/>
    </row>
    <row r="61175" spans="81:81">
      <c r="CC61175" s="2"/>
    </row>
    <row r="61176" spans="81:81">
      <c r="CC61176" s="2"/>
    </row>
    <row r="61177" spans="81:81">
      <c r="CC61177" s="2"/>
    </row>
    <row r="61178" spans="81:81">
      <c r="CC61178" s="2"/>
    </row>
    <row r="61179" spans="81:81">
      <c r="CC61179" s="2"/>
    </row>
    <row r="61180" spans="81:81">
      <c r="CC61180" s="2"/>
    </row>
    <row r="61181" spans="81:81">
      <c r="CC61181" s="2"/>
    </row>
    <row r="61182" spans="81:81">
      <c r="CC61182" s="2"/>
    </row>
    <row r="61183" spans="81:81">
      <c r="CC61183" s="2"/>
    </row>
    <row r="61184" spans="81:81">
      <c r="CC61184" s="2"/>
    </row>
    <row r="61185" spans="81:81">
      <c r="CC61185" s="2"/>
    </row>
    <row r="61186" spans="81:81">
      <c r="CC61186" s="2"/>
    </row>
    <row r="61187" spans="81:81">
      <c r="CC61187" s="2"/>
    </row>
    <row r="61188" spans="81:81">
      <c r="CC61188" s="2"/>
    </row>
    <row r="61189" spans="81:81">
      <c r="CC61189" s="2"/>
    </row>
    <row r="61190" spans="81:81">
      <c r="CC61190" s="2"/>
    </row>
    <row r="61191" spans="81:81">
      <c r="CC61191" s="2"/>
    </row>
    <row r="61192" spans="81:81">
      <c r="CC61192" s="2"/>
    </row>
    <row r="61193" spans="81:81">
      <c r="CC61193" s="2"/>
    </row>
    <row r="61194" spans="81:81">
      <c r="CC61194" s="2"/>
    </row>
    <row r="61195" spans="81:81">
      <c r="CC61195" s="2"/>
    </row>
    <row r="61196" spans="81:81">
      <c r="CC61196" s="2"/>
    </row>
    <row r="61197" spans="81:81">
      <c r="CC61197" s="2"/>
    </row>
    <row r="61198" spans="81:81">
      <c r="CC61198" s="2"/>
    </row>
    <row r="61199" spans="81:81">
      <c r="CC61199" s="2"/>
    </row>
    <row r="61200" spans="81:81">
      <c r="CC61200" s="2"/>
    </row>
    <row r="61201" spans="81:81">
      <c r="CC61201" s="2"/>
    </row>
    <row r="61202" spans="81:81">
      <c r="CC61202" s="2"/>
    </row>
    <row r="61203" spans="81:81">
      <c r="CC61203" s="2"/>
    </row>
    <row r="61204" spans="81:81">
      <c r="CC61204" s="2"/>
    </row>
    <row r="61205" spans="81:81">
      <c r="CC61205" s="2"/>
    </row>
    <row r="61206" spans="81:81">
      <c r="CC61206" s="2"/>
    </row>
    <row r="61207" spans="81:81">
      <c r="CC61207" s="2"/>
    </row>
    <row r="61208" spans="81:81">
      <c r="CC61208" s="2"/>
    </row>
    <row r="61209" spans="81:81">
      <c r="CC61209" s="2"/>
    </row>
    <row r="61210" spans="81:81">
      <c r="CC61210" s="2"/>
    </row>
    <row r="61211" spans="81:81">
      <c r="CC61211" s="2"/>
    </row>
    <row r="61212" spans="81:81">
      <c r="CC61212" s="2"/>
    </row>
    <row r="61213" spans="81:81">
      <c r="CC61213" s="2"/>
    </row>
    <row r="61214" spans="81:81">
      <c r="CC61214" s="2"/>
    </row>
    <row r="61215" spans="81:81">
      <c r="CC61215" s="2"/>
    </row>
    <row r="61216" spans="81:81">
      <c r="CC61216" s="2"/>
    </row>
    <row r="61217" spans="81:81">
      <c r="CC61217" s="2"/>
    </row>
    <row r="61218" spans="81:81">
      <c r="CC61218" s="2"/>
    </row>
    <row r="61219" spans="81:81">
      <c r="CC61219" s="2"/>
    </row>
    <row r="61220" spans="81:81">
      <c r="CC61220" s="2"/>
    </row>
    <row r="61221" spans="81:81">
      <c r="CC61221" s="2"/>
    </row>
    <row r="61222" spans="81:81">
      <c r="CC61222" s="2"/>
    </row>
    <row r="61223" spans="81:81">
      <c r="CC61223" s="2"/>
    </row>
    <row r="61224" spans="81:81">
      <c r="CC61224" s="2"/>
    </row>
    <row r="61225" spans="81:81">
      <c r="CC61225" s="2"/>
    </row>
    <row r="61226" spans="81:81">
      <c r="CC61226" s="2"/>
    </row>
    <row r="61227" spans="81:81">
      <c r="CC61227" s="2"/>
    </row>
    <row r="61228" spans="81:81">
      <c r="CC61228" s="2"/>
    </row>
    <row r="61229" spans="81:81">
      <c r="CC61229" s="2"/>
    </row>
    <row r="61230" spans="81:81">
      <c r="CC61230" s="2"/>
    </row>
    <row r="61231" spans="81:81">
      <c r="CC61231" s="2"/>
    </row>
    <row r="61232" spans="81:81">
      <c r="CC61232" s="2"/>
    </row>
    <row r="61233" spans="81:81">
      <c r="CC61233" s="2"/>
    </row>
    <row r="61234" spans="81:81">
      <c r="CC61234" s="2"/>
    </row>
    <row r="61235" spans="81:81">
      <c r="CC61235" s="2"/>
    </row>
    <row r="61236" spans="81:81">
      <c r="CC61236" s="2"/>
    </row>
    <row r="61237" spans="81:81">
      <c r="CC61237" s="2"/>
    </row>
    <row r="61238" spans="81:81">
      <c r="CC61238" s="2"/>
    </row>
    <row r="61239" spans="81:81">
      <c r="CC61239" s="2"/>
    </row>
    <row r="61240" spans="81:81">
      <c r="CC61240" s="2"/>
    </row>
    <row r="61241" spans="81:81">
      <c r="CC61241" s="2"/>
    </row>
    <row r="61242" spans="81:81">
      <c r="CC61242" s="2"/>
    </row>
    <row r="61243" spans="81:81">
      <c r="CC61243" s="2"/>
    </row>
    <row r="61244" spans="81:81">
      <c r="CC61244" s="2"/>
    </row>
    <row r="61245" spans="81:81">
      <c r="CC61245" s="2"/>
    </row>
    <row r="61246" spans="81:81">
      <c r="CC61246" s="2"/>
    </row>
    <row r="61247" spans="81:81">
      <c r="CC61247" s="2"/>
    </row>
    <row r="61248" spans="81:81">
      <c r="CC61248" s="2"/>
    </row>
    <row r="61249" spans="81:81">
      <c r="CC61249" s="2"/>
    </row>
    <row r="61250" spans="81:81">
      <c r="CC61250" s="2"/>
    </row>
    <row r="61251" spans="81:81">
      <c r="CC61251" s="2"/>
    </row>
    <row r="61252" spans="81:81">
      <c r="CC61252" s="2"/>
    </row>
    <row r="61253" spans="81:81">
      <c r="CC61253" s="2"/>
    </row>
    <row r="61254" spans="81:81">
      <c r="CC61254" s="2"/>
    </row>
    <row r="61255" spans="81:81">
      <c r="CC61255" s="2"/>
    </row>
    <row r="61256" spans="81:81">
      <c r="CC61256" s="2"/>
    </row>
    <row r="61257" spans="81:81">
      <c r="CC61257" s="2"/>
    </row>
    <row r="61258" spans="81:81">
      <c r="CC61258" s="2"/>
    </row>
    <row r="61259" spans="81:81">
      <c r="CC61259" s="2"/>
    </row>
    <row r="61260" spans="81:81">
      <c r="CC61260" s="2"/>
    </row>
    <row r="61261" spans="81:81">
      <c r="CC61261" s="2"/>
    </row>
    <row r="61262" spans="81:81">
      <c r="CC61262" s="2"/>
    </row>
    <row r="61263" spans="81:81">
      <c r="CC61263" s="2"/>
    </row>
    <row r="61264" spans="81:81">
      <c r="CC61264" s="2"/>
    </row>
    <row r="61265" spans="81:81">
      <c r="CC61265" s="2"/>
    </row>
    <row r="61266" spans="81:81">
      <c r="CC61266" s="2"/>
    </row>
    <row r="61267" spans="81:81">
      <c r="CC61267" s="2"/>
    </row>
    <row r="61268" spans="81:81">
      <c r="CC61268" s="2"/>
    </row>
    <row r="61269" spans="81:81">
      <c r="CC61269" s="2"/>
    </row>
    <row r="61270" spans="81:81">
      <c r="CC61270" s="2"/>
    </row>
    <row r="61271" spans="81:81">
      <c r="CC61271" s="2"/>
    </row>
    <row r="61272" spans="81:81">
      <c r="CC61272" s="2"/>
    </row>
    <row r="61273" spans="81:81">
      <c r="CC61273" s="2"/>
    </row>
    <row r="61274" spans="81:81">
      <c r="CC61274" s="2"/>
    </row>
    <row r="61275" spans="81:81">
      <c r="CC61275" s="2"/>
    </row>
    <row r="61276" spans="81:81">
      <c r="CC61276" s="2"/>
    </row>
    <row r="61277" spans="81:81">
      <c r="CC61277" s="2"/>
    </row>
    <row r="61278" spans="81:81">
      <c r="CC61278" s="2"/>
    </row>
    <row r="61279" spans="81:81">
      <c r="CC61279" s="2"/>
    </row>
    <row r="61280" spans="81:81">
      <c r="CC61280" s="2"/>
    </row>
    <row r="61281" spans="81:81">
      <c r="CC61281" s="2"/>
    </row>
    <row r="61282" spans="81:81">
      <c r="CC61282" s="2"/>
    </row>
    <row r="61283" spans="81:81">
      <c r="CC61283" s="2"/>
    </row>
    <row r="61284" spans="81:81">
      <c r="CC61284" s="2"/>
    </row>
    <row r="61285" spans="81:81">
      <c r="CC61285" s="2"/>
    </row>
    <row r="61286" spans="81:81">
      <c r="CC61286" s="2"/>
    </row>
    <row r="61287" spans="81:81">
      <c r="CC61287" s="2"/>
    </row>
    <row r="61288" spans="81:81">
      <c r="CC61288" s="2"/>
    </row>
    <row r="61289" spans="81:81">
      <c r="CC61289" s="2"/>
    </row>
    <row r="61290" spans="81:81">
      <c r="CC61290" s="2"/>
    </row>
    <row r="61291" spans="81:81">
      <c r="CC61291" s="2"/>
    </row>
    <row r="61292" spans="81:81">
      <c r="CC61292" s="2"/>
    </row>
    <row r="61293" spans="81:81">
      <c r="CC61293" s="2"/>
    </row>
    <row r="61294" spans="81:81">
      <c r="CC61294" s="2"/>
    </row>
    <row r="61295" spans="81:81">
      <c r="CC61295" s="2"/>
    </row>
    <row r="61296" spans="81:81">
      <c r="CC61296" s="2"/>
    </row>
    <row r="61297" spans="81:81">
      <c r="CC61297" s="2"/>
    </row>
    <row r="61298" spans="81:81">
      <c r="CC61298" s="2"/>
    </row>
    <row r="61299" spans="81:81">
      <c r="CC61299" s="2"/>
    </row>
    <row r="61300" spans="81:81">
      <c r="CC61300" s="2"/>
    </row>
    <row r="61301" spans="81:81">
      <c r="CC61301" s="2"/>
    </row>
    <row r="61302" spans="81:81">
      <c r="CC61302" s="2"/>
    </row>
    <row r="61303" spans="81:81">
      <c r="CC61303" s="2"/>
    </row>
    <row r="61304" spans="81:81">
      <c r="CC61304" s="2"/>
    </row>
    <row r="61305" spans="81:81">
      <c r="CC61305" s="2"/>
    </row>
    <row r="61306" spans="81:81">
      <c r="CC61306" s="2"/>
    </row>
    <row r="61307" spans="81:81">
      <c r="CC61307" s="2"/>
    </row>
    <row r="61308" spans="81:81">
      <c r="CC61308" s="2"/>
    </row>
    <row r="61309" spans="81:81">
      <c r="CC61309" s="2"/>
    </row>
    <row r="61310" spans="81:81">
      <c r="CC61310" s="2"/>
    </row>
    <row r="61311" spans="81:81">
      <c r="CC61311" s="2"/>
    </row>
    <row r="61312" spans="81:81">
      <c r="CC61312" s="2"/>
    </row>
    <row r="61313" spans="81:81">
      <c r="CC61313" s="2"/>
    </row>
    <row r="61314" spans="81:81">
      <c r="CC61314" s="2"/>
    </row>
    <row r="61315" spans="81:81">
      <c r="CC61315" s="2"/>
    </row>
    <row r="61316" spans="81:81">
      <c r="CC61316" s="2"/>
    </row>
    <row r="61317" spans="81:81">
      <c r="CC61317" s="2"/>
    </row>
    <row r="61318" spans="81:81">
      <c r="CC61318" s="2"/>
    </row>
    <row r="61319" spans="81:81">
      <c r="CC61319" s="2"/>
    </row>
    <row r="61320" spans="81:81">
      <c r="CC61320" s="2"/>
    </row>
    <row r="61321" spans="81:81">
      <c r="CC61321" s="2"/>
    </row>
    <row r="61322" spans="81:81">
      <c r="CC61322" s="2"/>
    </row>
    <row r="61323" spans="81:81">
      <c r="CC61323" s="2"/>
    </row>
    <row r="61324" spans="81:81">
      <c r="CC61324" s="2"/>
    </row>
    <row r="61325" spans="81:81">
      <c r="CC61325" s="2"/>
    </row>
    <row r="61326" spans="81:81">
      <c r="CC61326" s="2"/>
    </row>
    <row r="61327" spans="81:81">
      <c r="CC61327" s="2"/>
    </row>
    <row r="61328" spans="81:81">
      <c r="CC61328" s="2"/>
    </row>
    <row r="61329" spans="81:81">
      <c r="CC61329" s="2"/>
    </row>
    <row r="61330" spans="81:81">
      <c r="CC61330" s="2"/>
    </row>
    <row r="61331" spans="81:81">
      <c r="CC61331" s="2"/>
    </row>
    <row r="61332" spans="81:81">
      <c r="CC61332" s="2"/>
    </row>
    <row r="61333" spans="81:81">
      <c r="CC61333" s="2"/>
    </row>
    <row r="61334" spans="81:81">
      <c r="CC61334" s="2"/>
    </row>
    <row r="61335" spans="81:81">
      <c r="CC61335" s="2"/>
    </row>
    <row r="61336" spans="81:81">
      <c r="CC61336" s="2"/>
    </row>
    <row r="61337" spans="81:81">
      <c r="CC61337" s="2"/>
    </row>
    <row r="61338" spans="81:81">
      <c r="CC61338" s="2"/>
    </row>
    <row r="61339" spans="81:81">
      <c r="CC61339" s="2"/>
    </row>
    <row r="61340" spans="81:81">
      <c r="CC61340" s="2"/>
    </row>
    <row r="61341" spans="81:81">
      <c r="CC61341" s="2"/>
    </row>
    <row r="61342" spans="81:81">
      <c r="CC61342" s="2"/>
    </row>
    <row r="61343" spans="81:81">
      <c r="CC61343" s="2"/>
    </row>
    <row r="61344" spans="81:81">
      <c r="CC61344" s="2"/>
    </row>
    <row r="61345" spans="81:81">
      <c r="CC61345" s="2"/>
    </row>
    <row r="61346" spans="81:81">
      <c r="CC61346" s="2"/>
    </row>
    <row r="61347" spans="81:81">
      <c r="CC61347" s="2"/>
    </row>
    <row r="61348" spans="81:81">
      <c r="CC61348" s="2"/>
    </row>
    <row r="61349" spans="81:81">
      <c r="CC61349" s="2"/>
    </row>
    <row r="61350" spans="81:81">
      <c r="CC61350" s="2"/>
    </row>
    <row r="61351" spans="81:81">
      <c r="CC61351" s="2"/>
    </row>
    <row r="61352" spans="81:81">
      <c r="CC61352" s="2"/>
    </row>
    <row r="61353" spans="81:81">
      <c r="CC61353" s="2"/>
    </row>
    <row r="61354" spans="81:81">
      <c r="CC61354" s="2"/>
    </row>
    <row r="61355" spans="81:81">
      <c r="CC61355" s="2"/>
    </row>
    <row r="61356" spans="81:81">
      <c r="CC61356" s="2"/>
    </row>
    <row r="61357" spans="81:81">
      <c r="CC61357" s="2"/>
    </row>
    <row r="61358" spans="81:81">
      <c r="CC61358" s="2"/>
    </row>
    <row r="61359" spans="81:81">
      <c r="CC61359" s="2"/>
    </row>
    <row r="61360" spans="81:81">
      <c r="CC61360" s="2"/>
    </row>
    <row r="61361" spans="81:81">
      <c r="CC61361" s="2"/>
    </row>
    <row r="61362" spans="81:81">
      <c r="CC61362" s="2"/>
    </row>
    <row r="61363" spans="81:81">
      <c r="CC61363" s="2"/>
    </row>
    <row r="61364" spans="81:81">
      <c r="CC61364" s="2"/>
    </row>
    <row r="61365" spans="81:81">
      <c r="CC61365" s="2"/>
    </row>
    <row r="61366" spans="81:81">
      <c r="CC61366" s="2"/>
    </row>
    <row r="61367" spans="81:81">
      <c r="CC61367" s="2"/>
    </row>
    <row r="61368" spans="81:81">
      <c r="CC61368" s="2"/>
    </row>
    <row r="61369" spans="81:81">
      <c r="CC61369" s="2"/>
    </row>
    <row r="61370" spans="81:81">
      <c r="CC61370" s="2"/>
    </row>
    <row r="61371" spans="81:81">
      <c r="CC61371" s="2"/>
    </row>
    <row r="61372" spans="81:81">
      <c r="CC61372" s="2"/>
    </row>
    <row r="61373" spans="81:81">
      <c r="CC61373" s="2"/>
    </row>
    <row r="61374" spans="81:81">
      <c r="CC61374" s="2"/>
    </row>
    <row r="61375" spans="81:81">
      <c r="CC61375" s="2"/>
    </row>
    <row r="61376" spans="81:81">
      <c r="CC61376" s="2"/>
    </row>
    <row r="61377" spans="81:81">
      <c r="CC61377" s="2"/>
    </row>
    <row r="61378" spans="81:81">
      <c r="CC61378" s="2"/>
    </row>
    <row r="61379" spans="81:81">
      <c r="CC61379" s="2"/>
    </row>
    <row r="61380" spans="81:81">
      <c r="CC61380" s="2"/>
    </row>
    <row r="61381" spans="81:81">
      <c r="CC61381" s="2"/>
    </row>
    <row r="61382" spans="81:81">
      <c r="CC61382" s="2"/>
    </row>
    <row r="61383" spans="81:81">
      <c r="CC61383" s="2"/>
    </row>
    <row r="61384" spans="81:81">
      <c r="CC61384" s="2"/>
    </row>
    <row r="61385" spans="81:81">
      <c r="CC61385" s="2"/>
    </row>
    <row r="61386" spans="81:81">
      <c r="CC61386" s="2"/>
    </row>
    <row r="61387" spans="81:81">
      <c r="CC61387" s="2"/>
    </row>
    <row r="61388" spans="81:81">
      <c r="CC61388" s="2"/>
    </row>
    <row r="61389" spans="81:81">
      <c r="CC61389" s="2"/>
    </row>
    <row r="61390" spans="81:81">
      <c r="CC61390" s="2"/>
    </row>
    <row r="61391" spans="81:81">
      <c r="CC61391" s="2"/>
    </row>
    <row r="61392" spans="81:81">
      <c r="CC61392" s="2"/>
    </row>
    <row r="61393" spans="81:81">
      <c r="CC61393" s="2"/>
    </row>
    <row r="61394" spans="81:81">
      <c r="CC61394" s="2"/>
    </row>
    <row r="61395" spans="81:81">
      <c r="CC61395" s="2"/>
    </row>
    <row r="61396" spans="81:81">
      <c r="CC61396" s="2"/>
    </row>
    <row r="61397" spans="81:81">
      <c r="CC61397" s="2"/>
    </row>
    <row r="61398" spans="81:81">
      <c r="CC61398" s="2"/>
    </row>
    <row r="61399" spans="81:81">
      <c r="CC61399" s="2"/>
    </row>
    <row r="61400" spans="81:81">
      <c r="CC61400" s="2"/>
    </row>
    <row r="61401" spans="81:81">
      <c r="CC61401" s="2"/>
    </row>
    <row r="61402" spans="81:81">
      <c r="CC61402" s="2"/>
    </row>
    <row r="61403" spans="81:81">
      <c r="CC61403" s="2"/>
    </row>
    <row r="61404" spans="81:81">
      <c r="CC61404" s="2"/>
    </row>
    <row r="61405" spans="81:81">
      <c r="CC61405" s="2"/>
    </row>
    <row r="61406" spans="81:81">
      <c r="CC61406" s="2"/>
    </row>
    <row r="61407" spans="81:81">
      <c r="CC61407" s="2"/>
    </row>
    <row r="61408" spans="81:81">
      <c r="CC61408" s="2"/>
    </row>
    <row r="61409" spans="81:81">
      <c r="CC61409" s="2"/>
    </row>
    <row r="61410" spans="81:81">
      <c r="CC61410" s="2"/>
    </row>
    <row r="61411" spans="81:81">
      <c r="CC61411" s="2"/>
    </row>
    <row r="61412" spans="81:81">
      <c r="CC61412" s="2"/>
    </row>
    <row r="61413" spans="81:81">
      <c r="CC61413" s="2"/>
    </row>
    <row r="61414" spans="81:81">
      <c r="CC61414" s="2"/>
    </row>
    <row r="61415" spans="81:81">
      <c r="CC61415" s="2"/>
    </row>
    <row r="61416" spans="81:81">
      <c r="CC61416" s="2"/>
    </row>
    <row r="61417" spans="81:81">
      <c r="CC61417" s="2"/>
    </row>
    <row r="61418" spans="81:81">
      <c r="CC61418" s="2"/>
    </row>
    <row r="61419" spans="81:81">
      <c r="CC61419" s="2"/>
    </row>
    <row r="61420" spans="81:81">
      <c r="CC61420" s="2"/>
    </row>
    <row r="61421" spans="81:81">
      <c r="CC61421" s="2"/>
    </row>
    <row r="61422" spans="81:81">
      <c r="CC61422" s="2"/>
    </row>
    <row r="61423" spans="81:81">
      <c r="CC61423" s="2"/>
    </row>
    <row r="61424" spans="81:81">
      <c r="CC61424" s="2"/>
    </row>
    <row r="61425" spans="81:81">
      <c r="CC61425" s="2"/>
    </row>
    <row r="61426" spans="81:81">
      <c r="CC61426" s="2"/>
    </row>
    <row r="61427" spans="81:81">
      <c r="CC61427" s="2"/>
    </row>
    <row r="61428" spans="81:81">
      <c r="CC61428" s="2"/>
    </row>
    <row r="61429" spans="81:81">
      <c r="CC61429" s="2"/>
    </row>
    <row r="61430" spans="81:81">
      <c r="CC61430" s="2"/>
    </row>
    <row r="61431" spans="81:81">
      <c r="CC61431" s="2"/>
    </row>
    <row r="61432" spans="81:81">
      <c r="CC61432" s="2"/>
    </row>
    <row r="61433" spans="81:81">
      <c r="CC61433" s="2"/>
    </row>
    <row r="61434" spans="81:81">
      <c r="CC61434" s="2"/>
    </row>
    <row r="61435" spans="81:81">
      <c r="CC61435" s="2"/>
    </row>
    <row r="61436" spans="81:81">
      <c r="CC61436" s="2"/>
    </row>
    <row r="61437" spans="81:81">
      <c r="CC61437" s="2"/>
    </row>
    <row r="61438" spans="81:81">
      <c r="CC61438" s="2"/>
    </row>
    <row r="61439" spans="81:81">
      <c r="CC61439" s="2"/>
    </row>
    <row r="61440" spans="81:81">
      <c r="CC61440" s="2"/>
    </row>
    <row r="61441" spans="81:81">
      <c r="CC61441" s="2"/>
    </row>
    <row r="61442" spans="81:81">
      <c r="CC61442" s="2"/>
    </row>
    <row r="61443" spans="81:81">
      <c r="CC61443" s="2"/>
    </row>
    <row r="61444" spans="81:81">
      <c r="CC61444" s="2"/>
    </row>
    <row r="61445" spans="81:81">
      <c r="CC61445" s="2"/>
    </row>
    <row r="61446" spans="81:81">
      <c r="CC61446" s="2"/>
    </row>
    <row r="61447" spans="81:81">
      <c r="CC61447" s="2"/>
    </row>
    <row r="61448" spans="81:81">
      <c r="CC61448" s="2"/>
    </row>
    <row r="61449" spans="81:81">
      <c r="CC61449" s="2"/>
    </row>
    <row r="61450" spans="81:81">
      <c r="CC61450" s="2"/>
    </row>
    <row r="61451" spans="81:81">
      <c r="CC61451" s="2"/>
    </row>
    <row r="61452" spans="81:81">
      <c r="CC61452" s="2"/>
    </row>
    <row r="61453" spans="81:81">
      <c r="CC61453" s="2"/>
    </row>
    <row r="61454" spans="81:81">
      <c r="CC61454" s="2"/>
    </row>
    <row r="61455" spans="81:81">
      <c r="CC61455" s="2"/>
    </row>
    <row r="61456" spans="81:81">
      <c r="CC61456" s="2"/>
    </row>
    <row r="61457" spans="81:81">
      <c r="CC61457" s="2"/>
    </row>
    <row r="61458" spans="81:81">
      <c r="CC61458" s="2"/>
    </row>
    <row r="61459" spans="81:81">
      <c r="CC61459" s="2"/>
    </row>
    <row r="61460" spans="81:81">
      <c r="CC61460" s="2"/>
    </row>
    <row r="61461" spans="81:81">
      <c r="CC61461" s="2"/>
    </row>
    <row r="61462" spans="81:81">
      <c r="CC61462" s="2"/>
    </row>
    <row r="61463" spans="81:81">
      <c r="CC61463" s="2"/>
    </row>
    <row r="61464" spans="81:81">
      <c r="CC61464" s="2"/>
    </row>
    <row r="61465" spans="81:81">
      <c r="CC61465" s="2"/>
    </row>
    <row r="61466" spans="81:81">
      <c r="CC61466" s="2"/>
    </row>
    <row r="61467" spans="81:81">
      <c r="CC61467" s="2"/>
    </row>
    <row r="61468" spans="81:81">
      <c r="CC61468" s="2"/>
    </row>
    <row r="61469" spans="81:81">
      <c r="CC61469" s="2"/>
    </row>
    <row r="61470" spans="81:81">
      <c r="CC61470" s="2"/>
    </row>
    <row r="61471" spans="81:81">
      <c r="CC61471" s="2"/>
    </row>
    <row r="61472" spans="81:81">
      <c r="CC61472" s="2"/>
    </row>
    <row r="61473" spans="81:81">
      <c r="CC61473" s="2"/>
    </row>
    <row r="61474" spans="81:81">
      <c r="CC61474" s="2"/>
    </row>
    <row r="61475" spans="81:81">
      <c r="CC61475" s="2"/>
    </row>
    <row r="61476" spans="81:81">
      <c r="CC61476" s="2"/>
    </row>
    <row r="61477" spans="81:81">
      <c r="CC61477" s="2"/>
    </row>
    <row r="61478" spans="81:81">
      <c r="CC61478" s="2"/>
    </row>
    <row r="61479" spans="81:81">
      <c r="CC61479" s="2"/>
    </row>
    <row r="61480" spans="81:81">
      <c r="CC61480" s="2"/>
    </row>
    <row r="61481" spans="81:81">
      <c r="CC61481" s="2"/>
    </row>
    <row r="61482" spans="81:81">
      <c r="CC61482" s="2"/>
    </row>
    <row r="61483" spans="81:81">
      <c r="CC61483" s="2"/>
    </row>
    <row r="61484" spans="81:81">
      <c r="CC61484" s="2"/>
    </row>
    <row r="61485" spans="81:81">
      <c r="CC61485" s="2"/>
    </row>
    <row r="61486" spans="81:81">
      <c r="CC61486" s="2"/>
    </row>
    <row r="61487" spans="81:81">
      <c r="CC61487" s="2"/>
    </row>
    <row r="61488" spans="81:81">
      <c r="CC61488" s="2"/>
    </row>
    <row r="61489" spans="81:81">
      <c r="CC61489" s="2"/>
    </row>
    <row r="61490" spans="81:81">
      <c r="CC61490" s="2"/>
    </row>
    <row r="61491" spans="81:81">
      <c r="CC61491" s="2"/>
    </row>
    <row r="61492" spans="81:81">
      <c r="CC61492" s="2"/>
    </row>
    <row r="61493" spans="81:81">
      <c r="CC61493" s="2"/>
    </row>
    <row r="61494" spans="81:81">
      <c r="CC61494" s="2"/>
    </row>
    <row r="61495" spans="81:81">
      <c r="CC61495" s="2"/>
    </row>
    <row r="61496" spans="81:81">
      <c r="CC61496" s="2"/>
    </row>
    <row r="61497" spans="81:81">
      <c r="CC61497" s="2"/>
    </row>
    <row r="61498" spans="81:81">
      <c r="CC61498" s="2"/>
    </row>
    <row r="61499" spans="81:81">
      <c r="CC61499" s="2"/>
    </row>
    <row r="61500" spans="81:81">
      <c r="CC61500" s="2"/>
    </row>
    <row r="61501" spans="81:81">
      <c r="CC61501" s="2"/>
    </row>
    <row r="61502" spans="81:81">
      <c r="CC61502" s="2"/>
    </row>
    <row r="61503" spans="81:81">
      <c r="CC61503" s="2"/>
    </row>
    <row r="61504" spans="81:81">
      <c r="CC61504" s="2"/>
    </row>
    <row r="61505" spans="81:81">
      <c r="CC61505" s="2"/>
    </row>
    <row r="61506" spans="81:81">
      <c r="CC61506" s="2"/>
    </row>
    <row r="61507" spans="81:81">
      <c r="CC61507" s="2"/>
    </row>
    <row r="61508" spans="81:81">
      <c r="CC61508" s="2"/>
    </row>
    <row r="61509" spans="81:81">
      <c r="CC61509" s="2"/>
    </row>
    <row r="61510" spans="81:81">
      <c r="CC61510" s="2"/>
    </row>
    <row r="61511" spans="81:81">
      <c r="CC61511" s="2"/>
    </row>
    <row r="61512" spans="81:81">
      <c r="CC61512" s="2"/>
    </row>
    <row r="61513" spans="81:81">
      <c r="CC61513" s="2"/>
    </row>
    <row r="61514" spans="81:81">
      <c r="CC61514" s="2"/>
    </row>
    <row r="61515" spans="81:81">
      <c r="CC61515" s="2"/>
    </row>
    <row r="61516" spans="81:81">
      <c r="CC61516" s="2"/>
    </row>
    <row r="61517" spans="81:81">
      <c r="CC61517" s="2"/>
    </row>
    <row r="61518" spans="81:81">
      <c r="CC61518" s="2"/>
    </row>
    <row r="61519" spans="81:81">
      <c r="CC61519" s="2"/>
    </row>
    <row r="61520" spans="81:81">
      <c r="CC61520" s="2"/>
    </row>
    <row r="61521" spans="81:81">
      <c r="CC61521" s="2"/>
    </row>
    <row r="61522" spans="81:81">
      <c r="CC61522" s="2"/>
    </row>
    <row r="61523" spans="81:81">
      <c r="CC61523" s="2"/>
    </row>
    <row r="61524" spans="81:81">
      <c r="CC61524" s="2"/>
    </row>
    <row r="61525" spans="81:81">
      <c r="CC61525" s="2"/>
    </row>
    <row r="61526" spans="81:81">
      <c r="CC61526" s="2"/>
    </row>
    <row r="61527" spans="81:81">
      <c r="CC61527" s="2"/>
    </row>
    <row r="61528" spans="81:81">
      <c r="CC61528" s="2"/>
    </row>
    <row r="61529" spans="81:81">
      <c r="CC61529" s="2"/>
    </row>
    <row r="61530" spans="81:81">
      <c r="CC61530" s="2"/>
    </row>
    <row r="61531" spans="81:81">
      <c r="CC61531" s="2"/>
    </row>
    <row r="61532" spans="81:81">
      <c r="CC61532" s="2"/>
    </row>
    <row r="61533" spans="81:81">
      <c r="CC61533" s="2"/>
    </row>
    <row r="61534" spans="81:81">
      <c r="CC61534" s="2"/>
    </row>
    <row r="61535" spans="81:81">
      <c r="CC61535" s="2"/>
    </row>
    <row r="61536" spans="81:81">
      <c r="CC61536" s="2"/>
    </row>
    <row r="61537" spans="81:81">
      <c r="CC61537" s="2"/>
    </row>
    <row r="61538" spans="81:81">
      <c r="CC61538" s="2"/>
    </row>
    <row r="61539" spans="81:81">
      <c r="CC61539" s="2"/>
    </row>
    <row r="61540" spans="81:81">
      <c r="CC61540" s="2"/>
    </row>
    <row r="61541" spans="81:81">
      <c r="CC61541" s="2"/>
    </row>
    <row r="61542" spans="81:81">
      <c r="CC61542" s="2"/>
    </row>
    <row r="61543" spans="81:81">
      <c r="CC61543" s="2"/>
    </row>
    <row r="61544" spans="81:81">
      <c r="CC61544" s="2"/>
    </row>
    <row r="61545" spans="81:81">
      <c r="CC61545" s="2"/>
    </row>
    <row r="61546" spans="81:81">
      <c r="CC61546" s="2"/>
    </row>
    <row r="61547" spans="81:81">
      <c r="CC61547" s="2"/>
    </row>
    <row r="61548" spans="81:81">
      <c r="CC61548" s="2"/>
    </row>
    <row r="61549" spans="81:81">
      <c r="CC61549" s="2"/>
    </row>
    <row r="61550" spans="81:81">
      <c r="CC61550" s="2"/>
    </row>
    <row r="61551" spans="81:81">
      <c r="CC61551" s="2"/>
    </row>
    <row r="61552" spans="81:81">
      <c r="CC61552" s="2"/>
    </row>
    <row r="61553" spans="81:81">
      <c r="CC61553" s="2"/>
    </row>
    <row r="61554" spans="81:81">
      <c r="CC61554" s="2"/>
    </row>
    <row r="61555" spans="81:81">
      <c r="CC61555" s="2"/>
    </row>
    <row r="61556" spans="81:81">
      <c r="CC61556" s="2"/>
    </row>
    <row r="61557" spans="81:81">
      <c r="CC61557" s="2"/>
    </row>
    <row r="61558" spans="81:81">
      <c r="CC61558" s="2"/>
    </row>
    <row r="61559" spans="81:81">
      <c r="CC61559" s="2"/>
    </row>
    <row r="61560" spans="81:81">
      <c r="CC61560" s="2"/>
    </row>
    <row r="61561" spans="81:81">
      <c r="CC61561" s="2"/>
    </row>
    <row r="61562" spans="81:81">
      <c r="CC61562" s="2"/>
    </row>
    <row r="61563" spans="81:81">
      <c r="CC61563" s="2"/>
    </row>
    <row r="61564" spans="81:81">
      <c r="CC61564" s="2"/>
    </row>
    <row r="61565" spans="81:81">
      <c r="CC61565" s="2"/>
    </row>
    <row r="61566" spans="81:81">
      <c r="CC61566" s="2"/>
    </row>
    <row r="61567" spans="81:81">
      <c r="CC61567" s="2"/>
    </row>
    <row r="61568" spans="81:81">
      <c r="CC61568" s="2"/>
    </row>
    <row r="61569" spans="81:81">
      <c r="CC61569" s="2"/>
    </row>
    <row r="61570" spans="81:81">
      <c r="CC61570" s="2"/>
    </row>
    <row r="61571" spans="81:81">
      <c r="CC61571" s="2"/>
    </row>
    <row r="61572" spans="81:81">
      <c r="CC61572" s="2"/>
    </row>
    <row r="61573" spans="81:81">
      <c r="CC61573" s="2"/>
    </row>
    <row r="61574" spans="81:81">
      <c r="CC61574" s="2"/>
    </row>
    <row r="61575" spans="81:81">
      <c r="CC61575" s="2"/>
    </row>
    <row r="61576" spans="81:81">
      <c r="CC61576" s="2"/>
    </row>
    <row r="61577" spans="81:81">
      <c r="CC61577" s="2"/>
    </row>
    <row r="61578" spans="81:81">
      <c r="CC61578" s="2"/>
    </row>
    <row r="61579" spans="81:81">
      <c r="CC61579" s="2"/>
    </row>
    <row r="61580" spans="81:81">
      <c r="CC61580" s="2"/>
    </row>
    <row r="61581" spans="81:81">
      <c r="CC61581" s="2"/>
    </row>
    <row r="61582" spans="81:81">
      <c r="CC61582" s="2"/>
    </row>
    <row r="61583" spans="81:81">
      <c r="CC61583" s="2"/>
    </row>
    <row r="61584" spans="81:81">
      <c r="CC61584" s="2"/>
    </row>
    <row r="61585" spans="81:81">
      <c r="CC61585" s="2"/>
    </row>
    <row r="61586" spans="81:81">
      <c r="CC61586" s="2"/>
    </row>
    <row r="61587" spans="81:81">
      <c r="CC61587" s="2"/>
    </row>
    <row r="61588" spans="81:81">
      <c r="CC61588" s="2"/>
    </row>
    <row r="61589" spans="81:81">
      <c r="CC61589" s="2"/>
    </row>
    <row r="61590" spans="81:81">
      <c r="CC61590" s="2"/>
    </row>
    <row r="61591" spans="81:81">
      <c r="CC61591" s="2"/>
    </row>
    <row r="61592" spans="81:81">
      <c r="CC61592" s="2"/>
    </row>
    <row r="61593" spans="81:81">
      <c r="CC61593" s="2"/>
    </row>
    <row r="61594" spans="81:81">
      <c r="CC61594" s="2"/>
    </row>
    <row r="61595" spans="81:81">
      <c r="CC61595" s="2"/>
    </row>
    <row r="61596" spans="81:81">
      <c r="CC61596" s="2"/>
    </row>
    <row r="61597" spans="81:81">
      <c r="CC61597" s="2"/>
    </row>
    <row r="61598" spans="81:81">
      <c r="CC61598" s="2"/>
    </row>
    <row r="61599" spans="81:81">
      <c r="CC61599" s="2"/>
    </row>
    <row r="61600" spans="81:81">
      <c r="CC61600" s="2"/>
    </row>
    <row r="61601" spans="81:81">
      <c r="CC61601" s="2"/>
    </row>
    <row r="61602" spans="81:81">
      <c r="CC61602" s="2"/>
    </row>
    <row r="61603" spans="81:81">
      <c r="CC61603" s="2"/>
    </row>
    <row r="61604" spans="81:81">
      <c r="CC61604" s="2"/>
    </row>
    <row r="61605" spans="81:81">
      <c r="CC61605" s="2"/>
    </row>
    <row r="61606" spans="81:81">
      <c r="CC61606" s="2"/>
    </row>
    <row r="61607" spans="81:81">
      <c r="CC61607" s="2"/>
    </row>
    <row r="61608" spans="81:81">
      <c r="CC61608" s="2"/>
    </row>
    <row r="61609" spans="81:81">
      <c r="CC61609" s="2"/>
    </row>
    <row r="61610" spans="81:81">
      <c r="CC61610" s="2"/>
    </row>
    <row r="61611" spans="81:81">
      <c r="CC61611" s="2"/>
    </row>
    <row r="61612" spans="81:81">
      <c r="CC61612" s="2"/>
    </row>
    <row r="61613" spans="81:81">
      <c r="CC61613" s="2"/>
    </row>
    <row r="61614" spans="81:81">
      <c r="CC61614" s="2"/>
    </row>
    <row r="61615" spans="81:81">
      <c r="CC61615" s="2"/>
    </row>
    <row r="61616" spans="81:81">
      <c r="CC61616" s="2"/>
    </row>
    <row r="61617" spans="81:81">
      <c r="CC61617" s="2"/>
    </row>
    <row r="61618" spans="81:81">
      <c r="CC61618" s="2"/>
    </row>
    <row r="61619" spans="81:81">
      <c r="CC61619" s="2"/>
    </row>
    <row r="61620" spans="81:81">
      <c r="CC61620" s="2"/>
    </row>
    <row r="61621" spans="81:81">
      <c r="CC61621" s="2"/>
    </row>
    <row r="61622" spans="81:81">
      <c r="CC61622" s="2"/>
    </row>
    <row r="61623" spans="81:81">
      <c r="CC61623" s="2"/>
    </row>
    <row r="61624" spans="81:81">
      <c r="CC61624" s="2"/>
    </row>
    <row r="61625" spans="81:81">
      <c r="CC61625" s="2"/>
    </row>
    <row r="61626" spans="81:81">
      <c r="CC61626" s="2"/>
    </row>
    <row r="61627" spans="81:81">
      <c r="CC61627" s="2"/>
    </row>
    <row r="61628" spans="81:81">
      <c r="CC61628" s="2"/>
    </row>
    <row r="61629" spans="81:81">
      <c r="CC61629" s="2"/>
    </row>
    <row r="61630" spans="81:81">
      <c r="CC61630" s="2"/>
    </row>
    <row r="61631" spans="81:81">
      <c r="CC61631" s="2"/>
    </row>
    <row r="61632" spans="81:81">
      <c r="CC61632" s="2"/>
    </row>
    <row r="61633" spans="81:81">
      <c r="CC61633" s="2"/>
    </row>
    <row r="61634" spans="81:81">
      <c r="CC61634" s="2"/>
    </row>
    <row r="61635" spans="81:81">
      <c r="CC61635" s="2"/>
    </row>
    <row r="61636" spans="81:81">
      <c r="CC61636" s="2"/>
    </row>
    <row r="61637" spans="81:81">
      <c r="CC61637" s="2"/>
    </row>
    <row r="61638" spans="81:81">
      <c r="CC61638" s="2"/>
    </row>
    <row r="61639" spans="81:81">
      <c r="CC61639" s="2"/>
    </row>
    <row r="61640" spans="81:81">
      <c r="CC61640" s="2"/>
    </row>
    <row r="61641" spans="81:81">
      <c r="CC61641" s="2"/>
    </row>
    <row r="61642" spans="81:81">
      <c r="CC61642" s="2"/>
    </row>
    <row r="61643" spans="81:81">
      <c r="CC61643" s="2"/>
    </row>
    <row r="61644" spans="81:81">
      <c r="CC61644" s="2"/>
    </row>
    <row r="61645" spans="81:81">
      <c r="CC61645" s="2"/>
    </row>
    <row r="61646" spans="81:81">
      <c r="CC61646" s="2"/>
    </row>
    <row r="61647" spans="81:81">
      <c r="CC61647" s="2"/>
    </row>
    <row r="61648" spans="81:81">
      <c r="CC61648" s="2"/>
    </row>
    <row r="61649" spans="81:81">
      <c r="CC61649" s="2"/>
    </row>
    <row r="61650" spans="81:81">
      <c r="CC61650" s="2"/>
    </row>
    <row r="61651" spans="81:81">
      <c r="CC61651" s="2"/>
    </row>
    <row r="61652" spans="81:81">
      <c r="CC61652" s="2"/>
    </row>
    <row r="61653" spans="81:81">
      <c r="CC61653" s="2"/>
    </row>
    <row r="61654" spans="81:81">
      <c r="CC61654" s="2"/>
    </row>
    <row r="61655" spans="81:81">
      <c r="CC61655" s="2"/>
    </row>
    <row r="61656" spans="81:81">
      <c r="CC61656" s="2"/>
    </row>
    <row r="61657" spans="81:81">
      <c r="CC61657" s="2"/>
    </row>
    <row r="61658" spans="81:81">
      <c r="CC61658" s="2"/>
    </row>
    <row r="61659" spans="81:81">
      <c r="CC61659" s="2"/>
    </row>
    <row r="61660" spans="81:81">
      <c r="CC61660" s="2"/>
    </row>
    <row r="61661" spans="81:81">
      <c r="CC61661" s="2"/>
    </row>
    <row r="61662" spans="81:81">
      <c r="CC61662" s="2"/>
    </row>
    <row r="61663" spans="81:81">
      <c r="CC61663" s="2"/>
    </row>
    <row r="61664" spans="81:81">
      <c r="CC61664" s="2"/>
    </row>
    <row r="61665" spans="81:81">
      <c r="CC61665" s="2"/>
    </row>
    <row r="61666" spans="81:81">
      <c r="CC61666" s="2"/>
    </row>
    <row r="61667" spans="81:81">
      <c r="CC61667" s="2"/>
    </row>
    <row r="61668" spans="81:81">
      <c r="CC61668" s="2"/>
    </row>
    <row r="61669" spans="81:81">
      <c r="CC61669" s="2"/>
    </row>
    <row r="61670" spans="81:81">
      <c r="CC61670" s="2"/>
    </row>
    <row r="61671" spans="81:81">
      <c r="CC61671" s="2"/>
    </row>
    <row r="61672" spans="81:81">
      <c r="CC61672" s="2"/>
    </row>
    <row r="61673" spans="81:81">
      <c r="CC61673" s="2"/>
    </row>
    <row r="61674" spans="81:81">
      <c r="CC61674" s="2"/>
    </row>
    <row r="61675" spans="81:81">
      <c r="CC61675" s="2"/>
    </row>
    <row r="61676" spans="81:81">
      <c r="CC61676" s="2"/>
    </row>
    <row r="61677" spans="81:81">
      <c r="CC61677" s="2"/>
    </row>
    <row r="61678" spans="81:81">
      <c r="CC61678" s="2"/>
    </row>
    <row r="61679" spans="81:81">
      <c r="CC61679" s="2"/>
    </row>
    <row r="61680" spans="81:81">
      <c r="CC61680" s="2"/>
    </row>
    <row r="61681" spans="81:81">
      <c r="CC61681" s="2"/>
    </row>
    <row r="61682" spans="81:81">
      <c r="CC61682" s="2"/>
    </row>
    <row r="61683" spans="81:81">
      <c r="CC61683" s="2"/>
    </row>
    <row r="61684" spans="81:81">
      <c r="CC61684" s="2"/>
    </row>
    <row r="61685" spans="81:81">
      <c r="CC61685" s="2"/>
    </row>
    <row r="61686" spans="81:81">
      <c r="CC61686" s="2"/>
    </row>
    <row r="61687" spans="81:81">
      <c r="CC61687" s="2"/>
    </row>
    <row r="61688" spans="81:81">
      <c r="CC61688" s="2"/>
    </row>
    <row r="61689" spans="81:81">
      <c r="CC61689" s="2"/>
    </row>
    <row r="61690" spans="81:81">
      <c r="CC61690" s="2"/>
    </row>
    <row r="61691" spans="81:81">
      <c r="CC61691" s="2"/>
    </row>
    <row r="61692" spans="81:81">
      <c r="CC61692" s="2"/>
    </row>
    <row r="61693" spans="81:81">
      <c r="CC61693" s="2"/>
    </row>
    <row r="61694" spans="81:81">
      <c r="CC61694" s="2"/>
    </row>
    <row r="61695" spans="81:81">
      <c r="CC61695" s="2"/>
    </row>
    <row r="61696" spans="81:81">
      <c r="CC61696" s="2"/>
    </row>
    <row r="61697" spans="81:81">
      <c r="CC61697" s="2"/>
    </row>
    <row r="61698" spans="81:81">
      <c r="CC61698" s="2"/>
    </row>
    <row r="61699" spans="81:81">
      <c r="CC61699" s="2"/>
    </row>
    <row r="61700" spans="81:81">
      <c r="CC61700" s="2"/>
    </row>
    <row r="61701" spans="81:81">
      <c r="CC61701" s="2"/>
    </row>
    <row r="61702" spans="81:81">
      <c r="CC61702" s="2"/>
    </row>
    <row r="61703" spans="81:81">
      <c r="CC61703" s="2"/>
    </row>
    <row r="61704" spans="81:81">
      <c r="CC61704" s="2"/>
    </row>
    <row r="61705" spans="81:81">
      <c r="CC61705" s="2"/>
    </row>
    <row r="61706" spans="81:81">
      <c r="CC61706" s="2"/>
    </row>
    <row r="61707" spans="81:81">
      <c r="CC61707" s="2"/>
    </row>
    <row r="61708" spans="81:81">
      <c r="CC61708" s="2"/>
    </row>
    <row r="61709" spans="81:81">
      <c r="CC61709" s="2"/>
    </row>
    <row r="61710" spans="81:81">
      <c r="CC61710" s="2"/>
    </row>
    <row r="61711" spans="81:81">
      <c r="CC61711" s="2"/>
    </row>
    <row r="61712" spans="81:81">
      <c r="CC61712" s="2"/>
    </row>
    <row r="61713" spans="81:81">
      <c r="CC61713" s="2"/>
    </row>
    <row r="61714" spans="81:81">
      <c r="CC61714" s="2"/>
    </row>
    <row r="61715" spans="81:81">
      <c r="CC61715" s="2"/>
    </row>
    <row r="61716" spans="81:81">
      <c r="CC61716" s="2"/>
    </row>
    <row r="61717" spans="81:81">
      <c r="CC61717" s="2"/>
    </row>
    <row r="61718" spans="81:81">
      <c r="CC61718" s="2"/>
    </row>
    <row r="61719" spans="81:81">
      <c r="CC61719" s="2"/>
    </row>
    <row r="61720" spans="81:81">
      <c r="CC61720" s="2"/>
    </row>
    <row r="61721" spans="81:81">
      <c r="CC61721" s="2"/>
    </row>
    <row r="61722" spans="81:81">
      <c r="CC61722" s="2"/>
    </row>
    <row r="61723" spans="81:81">
      <c r="CC61723" s="2"/>
    </row>
    <row r="61724" spans="81:81">
      <c r="CC61724" s="2"/>
    </row>
    <row r="61725" spans="81:81">
      <c r="CC61725" s="2"/>
    </row>
    <row r="61726" spans="81:81">
      <c r="CC61726" s="2"/>
    </row>
    <row r="61727" spans="81:81">
      <c r="CC61727" s="2"/>
    </row>
    <row r="61728" spans="81:81">
      <c r="CC61728" s="2"/>
    </row>
    <row r="61729" spans="81:81">
      <c r="CC61729" s="2"/>
    </row>
    <row r="61730" spans="81:81">
      <c r="CC61730" s="2"/>
    </row>
    <row r="61731" spans="81:81">
      <c r="CC61731" s="2"/>
    </row>
    <row r="61732" spans="81:81">
      <c r="CC61732" s="2"/>
    </row>
    <row r="61733" spans="81:81">
      <c r="CC61733" s="2"/>
    </row>
    <row r="61734" spans="81:81">
      <c r="CC61734" s="2"/>
    </row>
    <row r="61735" spans="81:81">
      <c r="CC61735" s="2"/>
    </row>
    <row r="61736" spans="81:81">
      <c r="CC61736" s="2"/>
    </row>
    <row r="61737" spans="81:81">
      <c r="CC61737" s="2"/>
    </row>
    <row r="61738" spans="81:81">
      <c r="CC61738" s="2"/>
    </row>
    <row r="61739" spans="81:81">
      <c r="CC61739" s="2"/>
    </row>
    <row r="61740" spans="81:81">
      <c r="CC61740" s="2"/>
    </row>
    <row r="61741" spans="81:81">
      <c r="CC61741" s="2"/>
    </row>
    <row r="61742" spans="81:81">
      <c r="CC61742" s="2"/>
    </row>
    <row r="61743" spans="81:81">
      <c r="CC61743" s="2"/>
    </row>
    <row r="61744" spans="81:81">
      <c r="CC61744" s="2"/>
    </row>
    <row r="61745" spans="81:81">
      <c r="CC61745" s="2"/>
    </row>
    <row r="61746" spans="81:81">
      <c r="CC61746" s="2"/>
    </row>
    <row r="61747" spans="81:81">
      <c r="CC61747" s="2"/>
    </row>
    <row r="61748" spans="81:81">
      <c r="CC61748" s="2"/>
    </row>
    <row r="61749" spans="81:81">
      <c r="CC61749" s="2"/>
    </row>
    <row r="61750" spans="81:81">
      <c r="CC61750" s="2"/>
    </row>
    <row r="61751" spans="81:81">
      <c r="CC61751" s="2"/>
    </row>
    <row r="61752" spans="81:81">
      <c r="CC61752" s="2"/>
    </row>
    <row r="61753" spans="81:81">
      <c r="CC61753" s="2"/>
    </row>
    <row r="61754" spans="81:81">
      <c r="CC61754" s="2"/>
    </row>
    <row r="61755" spans="81:81">
      <c r="CC61755" s="2"/>
    </row>
    <row r="61756" spans="81:81">
      <c r="CC61756" s="2"/>
    </row>
    <row r="61757" spans="81:81">
      <c r="CC61757" s="2"/>
    </row>
    <row r="61758" spans="81:81">
      <c r="CC61758" s="2"/>
    </row>
    <row r="61759" spans="81:81">
      <c r="CC61759" s="2"/>
    </row>
    <row r="61760" spans="81:81">
      <c r="CC61760" s="2"/>
    </row>
    <row r="61761" spans="81:81">
      <c r="CC61761" s="2"/>
    </row>
    <row r="61762" spans="81:81">
      <c r="CC61762" s="2"/>
    </row>
    <row r="61763" spans="81:81">
      <c r="CC61763" s="2"/>
    </row>
    <row r="61764" spans="81:81">
      <c r="CC61764" s="2"/>
    </row>
    <row r="61765" spans="81:81">
      <c r="CC61765" s="2"/>
    </row>
    <row r="61766" spans="81:81">
      <c r="CC61766" s="2"/>
    </row>
    <row r="61767" spans="81:81">
      <c r="CC61767" s="2"/>
    </row>
    <row r="61768" spans="81:81">
      <c r="CC61768" s="2"/>
    </row>
    <row r="61769" spans="81:81">
      <c r="CC61769" s="2"/>
    </row>
    <row r="61770" spans="81:81">
      <c r="CC61770" s="2"/>
    </row>
    <row r="61771" spans="81:81">
      <c r="CC61771" s="2"/>
    </row>
    <row r="61772" spans="81:81">
      <c r="CC61772" s="2"/>
    </row>
    <row r="61773" spans="81:81">
      <c r="CC61773" s="2"/>
    </row>
    <row r="61774" spans="81:81">
      <c r="CC61774" s="2"/>
    </row>
    <row r="61775" spans="81:81">
      <c r="CC61775" s="2"/>
    </row>
    <row r="61776" spans="81:81">
      <c r="CC61776" s="2"/>
    </row>
    <row r="61777" spans="81:81">
      <c r="CC61777" s="2"/>
    </row>
    <row r="61778" spans="81:81">
      <c r="CC61778" s="2"/>
    </row>
    <row r="61779" spans="81:81">
      <c r="CC61779" s="2"/>
    </row>
    <row r="61780" spans="81:81">
      <c r="CC61780" s="2"/>
    </row>
    <row r="61781" spans="81:81">
      <c r="CC61781" s="2"/>
    </row>
    <row r="61782" spans="81:81">
      <c r="CC61782" s="2"/>
    </row>
    <row r="61783" spans="81:81">
      <c r="CC61783" s="2"/>
    </row>
    <row r="61784" spans="81:81">
      <c r="CC61784" s="2"/>
    </row>
    <row r="61785" spans="81:81">
      <c r="CC61785" s="2"/>
    </row>
    <row r="61786" spans="81:81">
      <c r="CC61786" s="2"/>
    </row>
    <row r="61787" spans="81:81">
      <c r="CC61787" s="2"/>
    </row>
    <row r="61788" spans="81:81">
      <c r="CC61788" s="2"/>
    </row>
    <row r="61789" spans="81:81">
      <c r="CC61789" s="2"/>
    </row>
    <row r="61790" spans="81:81">
      <c r="CC61790" s="2"/>
    </row>
    <row r="61791" spans="81:81">
      <c r="CC61791" s="2"/>
    </row>
    <row r="61792" spans="81:81">
      <c r="CC61792" s="2"/>
    </row>
    <row r="61793" spans="81:81">
      <c r="CC61793" s="2"/>
    </row>
    <row r="61794" spans="81:81">
      <c r="CC61794" s="2"/>
    </row>
    <row r="61795" spans="81:81">
      <c r="CC61795" s="2"/>
    </row>
    <row r="61796" spans="81:81">
      <c r="CC61796" s="2"/>
    </row>
    <row r="61797" spans="81:81">
      <c r="CC61797" s="2"/>
    </row>
    <row r="61798" spans="81:81">
      <c r="CC61798" s="2"/>
    </row>
    <row r="61799" spans="81:81">
      <c r="CC61799" s="2"/>
    </row>
    <row r="61800" spans="81:81">
      <c r="CC61800" s="2"/>
    </row>
    <row r="61801" spans="81:81">
      <c r="CC61801" s="2"/>
    </row>
    <row r="61802" spans="81:81">
      <c r="CC61802" s="2"/>
    </row>
    <row r="61803" spans="81:81">
      <c r="CC61803" s="2"/>
    </row>
    <row r="61804" spans="81:81">
      <c r="CC61804" s="2"/>
    </row>
    <row r="61805" spans="81:81">
      <c r="CC61805" s="2"/>
    </row>
    <row r="61806" spans="81:81">
      <c r="CC61806" s="2"/>
    </row>
    <row r="61807" spans="81:81">
      <c r="CC61807" s="2"/>
    </row>
    <row r="61808" spans="81:81">
      <c r="CC61808" s="2"/>
    </row>
    <row r="61809" spans="81:81">
      <c r="CC61809" s="2"/>
    </row>
    <row r="61810" spans="81:81">
      <c r="CC61810" s="2"/>
    </row>
    <row r="61811" spans="81:81">
      <c r="CC61811" s="2"/>
    </row>
    <row r="61812" spans="81:81">
      <c r="CC61812" s="2"/>
    </row>
    <row r="61813" spans="81:81">
      <c r="CC61813" s="2"/>
    </row>
    <row r="61814" spans="81:81">
      <c r="CC61814" s="2"/>
    </row>
    <row r="61815" spans="81:81">
      <c r="CC61815" s="2"/>
    </row>
    <row r="61816" spans="81:81">
      <c r="CC61816" s="2"/>
    </row>
    <row r="61817" spans="81:81">
      <c r="CC61817" s="2"/>
    </row>
    <row r="61818" spans="81:81">
      <c r="CC61818" s="2"/>
    </row>
    <row r="61819" spans="81:81">
      <c r="CC61819" s="2"/>
    </row>
    <row r="61820" spans="81:81">
      <c r="CC61820" s="2"/>
    </row>
    <row r="61821" spans="81:81">
      <c r="CC61821" s="2"/>
    </row>
    <row r="61822" spans="81:81">
      <c r="CC61822" s="2"/>
    </row>
    <row r="61823" spans="81:81">
      <c r="CC61823" s="2"/>
    </row>
    <row r="61824" spans="81:81">
      <c r="CC61824" s="2"/>
    </row>
    <row r="61825" spans="81:81">
      <c r="CC61825" s="2"/>
    </row>
    <row r="61826" spans="81:81">
      <c r="CC61826" s="2"/>
    </row>
    <row r="61827" spans="81:81">
      <c r="CC61827" s="2"/>
    </row>
    <row r="61828" spans="81:81">
      <c r="CC61828" s="2"/>
    </row>
    <row r="61829" spans="81:81">
      <c r="CC61829" s="2"/>
    </row>
    <row r="61830" spans="81:81">
      <c r="CC61830" s="2"/>
    </row>
    <row r="61831" spans="81:81">
      <c r="CC61831" s="2"/>
    </row>
    <row r="61832" spans="81:81">
      <c r="CC61832" s="2"/>
    </row>
    <row r="61833" spans="81:81">
      <c r="CC61833" s="2"/>
    </row>
    <row r="61834" spans="81:81">
      <c r="CC61834" s="2"/>
    </row>
    <row r="61835" spans="81:81">
      <c r="CC61835" s="2"/>
    </row>
    <row r="61836" spans="81:81">
      <c r="CC61836" s="2"/>
    </row>
    <row r="61837" spans="81:81">
      <c r="CC61837" s="2"/>
    </row>
    <row r="61838" spans="81:81">
      <c r="CC61838" s="2"/>
    </row>
    <row r="61839" spans="81:81">
      <c r="CC61839" s="2"/>
    </row>
    <row r="61840" spans="81:81">
      <c r="CC61840" s="2"/>
    </row>
    <row r="61841" spans="81:81">
      <c r="CC61841" s="2"/>
    </row>
    <row r="61842" spans="81:81">
      <c r="CC61842" s="2"/>
    </row>
    <row r="61843" spans="81:81">
      <c r="CC61843" s="2"/>
    </row>
    <row r="61844" spans="81:81">
      <c r="CC61844" s="2"/>
    </row>
    <row r="61845" spans="81:81">
      <c r="CC61845" s="2"/>
    </row>
    <row r="61846" spans="81:81">
      <c r="CC61846" s="2"/>
    </row>
    <row r="61847" spans="81:81">
      <c r="CC61847" s="2"/>
    </row>
    <row r="61848" spans="81:81">
      <c r="CC61848" s="2"/>
    </row>
    <row r="61849" spans="81:81">
      <c r="CC61849" s="2"/>
    </row>
    <row r="61850" spans="81:81">
      <c r="CC61850" s="2"/>
    </row>
    <row r="61851" spans="81:81">
      <c r="CC61851" s="2"/>
    </row>
    <row r="61852" spans="81:81">
      <c r="CC61852" s="2"/>
    </row>
    <row r="61853" spans="81:81">
      <c r="CC61853" s="2"/>
    </row>
    <row r="61854" spans="81:81">
      <c r="CC61854" s="2"/>
    </row>
    <row r="61855" spans="81:81">
      <c r="CC61855" s="2"/>
    </row>
    <row r="61856" spans="81:81">
      <c r="CC61856" s="2"/>
    </row>
    <row r="61857" spans="81:81">
      <c r="CC61857" s="2"/>
    </row>
    <row r="61858" spans="81:81">
      <c r="CC61858" s="2"/>
    </row>
    <row r="61859" spans="81:81">
      <c r="CC61859" s="2"/>
    </row>
    <row r="61860" spans="81:81">
      <c r="CC61860" s="2"/>
    </row>
    <row r="61861" spans="81:81">
      <c r="CC61861" s="2"/>
    </row>
    <row r="61862" spans="81:81">
      <c r="CC61862" s="2"/>
    </row>
    <row r="61863" spans="81:81">
      <c r="CC61863" s="2"/>
    </row>
    <row r="61864" spans="81:81">
      <c r="CC61864" s="2"/>
    </row>
    <row r="61865" spans="81:81">
      <c r="CC61865" s="2"/>
    </row>
    <row r="61866" spans="81:81">
      <c r="CC61866" s="2"/>
    </row>
    <row r="61867" spans="81:81">
      <c r="CC61867" s="2"/>
    </row>
    <row r="61868" spans="81:81">
      <c r="CC61868" s="2"/>
    </row>
    <row r="61869" spans="81:81">
      <c r="CC61869" s="2"/>
    </row>
    <row r="61870" spans="81:81">
      <c r="CC61870" s="2"/>
    </row>
    <row r="61871" spans="81:81">
      <c r="CC61871" s="2"/>
    </row>
    <row r="61872" spans="81:81">
      <c r="CC61872" s="2"/>
    </row>
    <row r="61873" spans="81:81">
      <c r="CC61873" s="2"/>
    </row>
    <row r="61874" spans="81:81">
      <c r="CC61874" s="2"/>
    </row>
    <row r="61875" spans="81:81">
      <c r="CC61875" s="2"/>
    </row>
    <row r="61876" spans="81:81">
      <c r="CC61876" s="2"/>
    </row>
    <row r="61877" spans="81:81">
      <c r="CC61877" s="2"/>
    </row>
    <row r="61878" spans="81:81">
      <c r="CC61878" s="2"/>
    </row>
    <row r="61879" spans="81:81">
      <c r="CC61879" s="2"/>
    </row>
    <row r="61880" spans="81:81">
      <c r="CC61880" s="2"/>
    </row>
    <row r="61881" spans="81:81">
      <c r="CC61881" s="2"/>
    </row>
    <row r="61882" spans="81:81">
      <c r="CC61882" s="2"/>
    </row>
    <row r="61883" spans="81:81">
      <c r="CC61883" s="2"/>
    </row>
    <row r="61884" spans="81:81">
      <c r="CC61884" s="2"/>
    </row>
    <row r="61885" spans="81:81">
      <c r="CC61885" s="2"/>
    </row>
    <row r="61886" spans="81:81">
      <c r="CC61886" s="2"/>
    </row>
    <row r="61887" spans="81:81">
      <c r="CC61887" s="2"/>
    </row>
    <row r="61888" spans="81:81">
      <c r="CC61888" s="2"/>
    </row>
    <row r="61889" spans="81:81">
      <c r="CC61889" s="2"/>
    </row>
    <row r="61890" spans="81:81">
      <c r="CC61890" s="2"/>
    </row>
    <row r="61891" spans="81:81">
      <c r="CC61891" s="2"/>
    </row>
    <row r="61892" spans="81:81">
      <c r="CC61892" s="2"/>
    </row>
    <row r="61893" spans="81:81">
      <c r="CC61893" s="2"/>
    </row>
    <row r="61894" spans="81:81">
      <c r="CC61894" s="2"/>
    </row>
    <row r="61895" spans="81:81">
      <c r="CC61895" s="2"/>
    </row>
    <row r="61896" spans="81:81">
      <c r="CC61896" s="2"/>
    </row>
    <row r="61897" spans="81:81">
      <c r="CC61897" s="2"/>
    </row>
    <row r="61898" spans="81:81">
      <c r="CC61898" s="2"/>
    </row>
    <row r="61899" spans="81:81">
      <c r="CC61899" s="2"/>
    </row>
    <row r="61900" spans="81:81">
      <c r="CC61900" s="2"/>
    </row>
    <row r="61901" spans="81:81">
      <c r="CC61901" s="2"/>
    </row>
    <row r="61902" spans="81:81">
      <c r="CC61902" s="2"/>
    </row>
    <row r="61903" spans="81:81">
      <c r="CC61903" s="2"/>
    </row>
    <row r="61904" spans="81:81">
      <c r="CC61904" s="2"/>
    </row>
    <row r="61905" spans="81:81">
      <c r="CC61905" s="2"/>
    </row>
    <row r="61906" spans="81:81">
      <c r="CC61906" s="2"/>
    </row>
    <row r="61907" spans="81:81">
      <c r="CC61907" s="2"/>
    </row>
    <row r="61908" spans="81:81">
      <c r="CC61908" s="2"/>
    </row>
    <row r="61909" spans="81:81">
      <c r="CC61909" s="2"/>
    </row>
    <row r="61910" spans="81:81">
      <c r="CC61910" s="2"/>
    </row>
    <row r="61911" spans="81:81">
      <c r="CC61911" s="2"/>
    </row>
    <row r="61912" spans="81:81">
      <c r="CC61912" s="2"/>
    </row>
    <row r="61913" spans="81:81">
      <c r="CC61913" s="2"/>
    </row>
    <row r="61914" spans="81:81">
      <c r="CC61914" s="2"/>
    </row>
    <row r="61915" spans="81:81">
      <c r="CC61915" s="2"/>
    </row>
    <row r="61916" spans="81:81">
      <c r="CC61916" s="2"/>
    </row>
    <row r="61917" spans="81:81">
      <c r="CC61917" s="2"/>
    </row>
    <row r="61918" spans="81:81">
      <c r="CC61918" s="2"/>
    </row>
    <row r="61919" spans="81:81">
      <c r="CC61919" s="2"/>
    </row>
    <row r="61920" spans="81:81">
      <c r="CC61920" s="2"/>
    </row>
    <row r="61921" spans="81:81">
      <c r="CC61921" s="2"/>
    </row>
    <row r="61922" spans="81:81">
      <c r="CC61922" s="2"/>
    </row>
    <row r="61923" spans="81:81">
      <c r="CC61923" s="2"/>
    </row>
    <row r="61924" spans="81:81">
      <c r="CC61924" s="2"/>
    </row>
    <row r="61925" spans="81:81">
      <c r="CC61925" s="2"/>
    </row>
    <row r="61926" spans="81:81">
      <c r="CC61926" s="2"/>
    </row>
    <row r="61927" spans="81:81">
      <c r="CC61927" s="2"/>
    </row>
    <row r="61928" spans="81:81">
      <c r="CC61928" s="2"/>
    </row>
    <row r="61929" spans="81:81">
      <c r="CC61929" s="2"/>
    </row>
    <row r="61930" spans="81:81">
      <c r="CC61930" s="2"/>
    </row>
    <row r="61931" spans="81:81">
      <c r="CC61931" s="2"/>
    </row>
    <row r="61932" spans="81:81">
      <c r="CC61932" s="2"/>
    </row>
    <row r="61933" spans="81:81">
      <c r="CC61933" s="2"/>
    </row>
    <row r="61934" spans="81:81">
      <c r="CC61934" s="2"/>
    </row>
    <row r="61935" spans="81:81">
      <c r="CC61935" s="2"/>
    </row>
    <row r="61936" spans="81:81">
      <c r="CC61936" s="2"/>
    </row>
    <row r="61937" spans="81:81">
      <c r="CC61937" s="2"/>
    </row>
    <row r="61938" spans="81:81">
      <c r="CC61938" s="2"/>
    </row>
    <row r="61939" spans="81:81">
      <c r="CC61939" s="2"/>
    </row>
    <row r="61940" spans="81:81">
      <c r="CC61940" s="2"/>
    </row>
    <row r="61941" spans="81:81">
      <c r="CC61941" s="2"/>
    </row>
    <row r="61942" spans="81:81">
      <c r="CC61942" s="2"/>
    </row>
    <row r="61943" spans="81:81">
      <c r="CC61943" s="2"/>
    </row>
    <row r="61944" spans="81:81">
      <c r="CC61944" s="2"/>
    </row>
    <row r="61945" spans="81:81">
      <c r="CC61945" s="2"/>
    </row>
    <row r="61946" spans="81:81">
      <c r="CC61946" s="2"/>
    </row>
    <row r="61947" spans="81:81">
      <c r="CC61947" s="2"/>
    </row>
    <row r="61948" spans="81:81">
      <c r="CC61948" s="2"/>
    </row>
    <row r="61949" spans="81:81">
      <c r="CC61949" s="2"/>
    </row>
    <row r="61950" spans="81:81">
      <c r="CC61950" s="2"/>
    </row>
    <row r="61951" spans="81:81">
      <c r="CC61951" s="2"/>
    </row>
    <row r="61952" spans="81:81">
      <c r="CC61952" s="2"/>
    </row>
    <row r="61953" spans="81:81">
      <c r="CC61953" s="2"/>
    </row>
    <row r="61954" spans="81:81">
      <c r="CC61954" s="2"/>
    </row>
    <row r="61955" spans="81:81">
      <c r="CC61955" s="2"/>
    </row>
    <row r="61956" spans="81:81">
      <c r="CC61956" s="2"/>
    </row>
    <row r="61957" spans="81:81">
      <c r="CC61957" s="2"/>
    </row>
    <row r="61958" spans="81:81">
      <c r="CC61958" s="2"/>
    </row>
    <row r="61959" spans="81:81">
      <c r="CC61959" s="2"/>
    </row>
    <row r="61960" spans="81:81">
      <c r="CC61960" s="2"/>
    </row>
    <row r="61961" spans="81:81">
      <c r="CC61961" s="2"/>
    </row>
    <row r="61962" spans="81:81">
      <c r="CC61962" s="2"/>
    </row>
    <row r="61963" spans="81:81">
      <c r="CC61963" s="2"/>
    </row>
    <row r="61964" spans="81:81">
      <c r="CC61964" s="2"/>
    </row>
    <row r="61965" spans="81:81">
      <c r="CC61965" s="2"/>
    </row>
    <row r="61966" spans="81:81">
      <c r="CC61966" s="2"/>
    </row>
    <row r="61967" spans="81:81">
      <c r="CC61967" s="2"/>
    </row>
    <row r="61968" spans="81:81">
      <c r="CC61968" s="2"/>
    </row>
    <row r="61969" spans="81:81">
      <c r="CC61969" s="2"/>
    </row>
    <row r="61970" spans="81:81">
      <c r="CC61970" s="2"/>
    </row>
    <row r="61971" spans="81:81">
      <c r="CC61971" s="2"/>
    </row>
    <row r="61972" spans="81:81">
      <c r="CC61972" s="2"/>
    </row>
    <row r="61973" spans="81:81">
      <c r="CC61973" s="2"/>
    </row>
    <row r="61974" spans="81:81">
      <c r="CC61974" s="2"/>
    </row>
    <row r="61975" spans="81:81">
      <c r="CC61975" s="2"/>
    </row>
    <row r="61976" spans="81:81">
      <c r="CC61976" s="2"/>
    </row>
    <row r="61977" spans="81:81">
      <c r="CC61977" s="2"/>
    </row>
    <row r="61978" spans="81:81">
      <c r="CC61978" s="2"/>
    </row>
    <row r="61979" spans="81:81">
      <c r="CC61979" s="2"/>
    </row>
    <row r="61980" spans="81:81">
      <c r="CC61980" s="2"/>
    </row>
    <row r="61981" spans="81:81">
      <c r="CC61981" s="2"/>
    </row>
    <row r="61982" spans="81:81">
      <c r="CC61982" s="2"/>
    </row>
    <row r="61983" spans="81:81">
      <c r="CC61983" s="2"/>
    </row>
    <row r="61984" spans="81:81">
      <c r="CC61984" s="2"/>
    </row>
    <row r="61985" spans="81:81">
      <c r="CC61985" s="2"/>
    </row>
    <row r="61986" spans="81:81">
      <c r="CC61986" s="2"/>
    </row>
    <row r="61987" spans="81:81">
      <c r="CC61987" s="2"/>
    </row>
    <row r="61988" spans="81:81">
      <c r="CC61988" s="2"/>
    </row>
    <row r="61989" spans="81:81">
      <c r="CC61989" s="2"/>
    </row>
    <row r="61990" spans="81:81">
      <c r="CC61990" s="2"/>
    </row>
    <row r="61991" spans="81:81">
      <c r="CC61991" s="2"/>
    </row>
    <row r="61992" spans="81:81">
      <c r="CC61992" s="2"/>
    </row>
    <row r="61993" spans="81:81">
      <c r="CC61993" s="2"/>
    </row>
    <row r="61994" spans="81:81">
      <c r="CC61994" s="2"/>
    </row>
    <row r="61995" spans="81:81">
      <c r="CC61995" s="2"/>
    </row>
    <row r="61996" spans="81:81">
      <c r="CC61996" s="2"/>
    </row>
    <row r="61997" spans="81:81">
      <c r="CC61997" s="2"/>
    </row>
    <row r="61998" spans="81:81">
      <c r="CC61998" s="2"/>
    </row>
    <row r="61999" spans="81:81">
      <c r="CC61999" s="2"/>
    </row>
    <row r="62000" spans="81:81">
      <c r="CC62000" s="2"/>
    </row>
    <row r="62001" spans="81:81">
      <c r="CC62001" s="2"/>
    </row>
    <row r="62002" spans="81:81">
      <c r="CC62002" s="2"/>
    </row>
    <row r="62003" spans="81:81">
      <c r="CC62003" s="2"/>
    </row>
    <row r="62004" spans="81:81">
      <c r="CC62004" s="2"/>
    </row>
    <row r="62005" spans="81:81">
      <c r="CC62005" s="2"/>
    </row>
    <row r="62006" spans="81:81">
      <c r="CC62006" s="2"/>
    </row>
    <row r="62007" spans="81:81">
      <c r="CC62007" s="2"/>
    </row>
    <row r="62008" spans="81:81">
      <c r="CC62008" s="2"/>
    </row>
    <row r="62009" spans="81:81">
      <c r="CC62009" s="2"/>
    </row>
    <row r="62010" spans="81:81">
      <c r="CC62010" s="2"/>
    </row>
    <row r="62011" spans="81:81">
      <c r="CC62011" s="2"/>
    </row>
    <row r="62012" spans="81:81">
      <c r="CC62012" s="2"/>
    </row>
    <row r="62013" spans="81:81">
      <c r="CC62013" s="2"/>
    </row>
    <row r="62014" spans="81:81">
      <c r="CC62014" s="2"/>
    </row>
    <row r="62015" spans="81:81">
      <c r="CC62015" s="2"/>
    </row>
    <row r="62016" spans="81:81">
      <c r="CC62016" s="2"/>
    </row>
    <row r="62017" spans="81:81">
      <c r="CC62017" s="2"/>
    </row>
    <row r="62018" spans="81:81">
      <c r="CC62018" s="2"/>
    </row>
    <row r="62019" spans="81:81">
      <c r="CC62019" s="2"/>
    </row>
    <row r="62020" spans="81:81">
      <c r="CC62020" s="2"/>
    </row>
    <row r="62021" spans="81:81">
      <c r="CC62021" s="2"/>
    </row>
    <row r="62022" spans="81:81">
      <c r="CC62022" s="2"/>
    </row>
    <row r="62023" spans="81:81">
      <c r="CC62023" s="2"/>
    </row>
    <row r="62024" spans="81:81">
      <c r="CC62024" s="2"/>
    </row>
    <row r="62025" spans="81:81">
      <c r="CC62025" s="2"/>
    </row>
    <row r="62026" spans="81:81">
      <c r="CC62026" s="2"/>
    </row>
    <row r="62027" spans="81:81">
      <c r="CC62027" s="2"/>
    </row>
    <row r="62028" spans="81:81">
      <c r="CC62028" s="2"/>
    </row>
    <row r="62029" spans="81:81">
      <c r="CC62029" s="2"/>
    </row>
    <row r="62030" spans="81:81">
      <c r="CC62030" s="2"/>
    </row>
    <row r="62031" spans="81:81">
      <c r="CC62031" s="2"/>
    </row>
    <row r="62032" spans="81:81">
      <c r="CC62032" s="2"/>
    </row>
    <row r="62033" spans="81:81">
      <c r="CC62033" s="2"/>
    </row>
    <row r="62034" spans="81:81">
      <c r="CC62034" s="2"/>
    </row>
    <row r="62035" spans="81:81">
      <c r="CC62035" s="2"/>
    </row>
    <row r="62036" spans="81:81">
      <c r="CC62036" s="2"/>
    </row>
    <row r="62037" spans="81:81">
      <c r="CC62037" s="2"/>
    </row>
    <row r="62038" spans="81:81">
      <c r="CC62038" s="2"/>
    </row>
    <row r="62039" spans="81:81">
      <c r="CC62039" s="2"/>
    </row>
    <row r="62040" spans="81:81">
      <c r="CC62040" s="2"/>
    </row>
    <row r="62041" spans="81:81">
      <c r="CC62041" s="2"/>
    </row>
    <row r="62042" spans="81:81">
      <c r="CC62042" s="2"/>
    </row>
    <row r="62043" spans="81:81">
      <c r="CC62043" s="2"/>
    </row>
    <row r="62044" spans="81:81">
      <c r="CC62044" s="2"/>
    </row>
    <row r="62045" spans="81:81">
      <c r="CC62045" s="2"/>
    </row>
    <row r="62046" spans="81:81">
      <c r="CC62046" s="2"/>
    </row>
    <row r="62047" spans="81:81">
      <c r="CC62047" s="2"/>
    </row>
    <row r="62048" spans="81:81">
      <c r="CC62048" s="2"/>
    </row>
    <row r="62049" spans="81:81">
      <c r="CC62049" s="2"/>
    </row>
    <row r="62050" spans="81:81">
      <c r="CC62050" s="2"/>
    </row>
    <row r="62051" spans="81:81">
      <c r="CC62051" s="2"/>
    </row>
    <row r="62052" spans="81:81">
      <c r="CC62052" s="2"/>
    </row>
    <row r="62053" spans="81:81">
      <c r="CC62053" s="2"/>
    </row>
    <row r="62054" spans="81:81">
      <c r="CC62054" s="2"/>
    </row>
    <row r="62055" spans="81:81">
      <c r="CC62055" s="2"/>
    </row>
    <row r="62056" spans="81:81">
      <c r="CC62056" s="2"/>
    </row>
    <row r="62057" spans="81:81">
      <c r="CC62057" s="2"/>
    </row>
    <row r="62058" spans="81:81">
      <c r="CC62058" s="2"/>
    </row>
    <row r="62059" spans="81:81">
      <c r="CC62059" s="2"/>
    </row>
    <row r="62060" spans="81:81">
      <c r="CC62060" s="2"/>
    </row>
    <row r="62061" spans="81:81">
      <c r="CC62061" s="2"/>
    </row>
    <row r="62062" spans="81:81">
      <c r="CC62062" s="2"/>
    </row>
    <row r="62063" spans="81:81">
      <c r="CC62063" s="2"/>
    </row>
    <row r="62064" spans="81:81">
      <c r="CC62064" s="2"/>
    </row>
    <row r="62065" spans="81:81">
      <c r="CC62065" s="2"/>
    </row>
    <row r="62066" spans="81:81">
      <c r="CC62066" s="2"/>
    </row>
    <row r="62067" spans="81:81">
      <c r="CC62067" s="2"/>
    </row>
    <row r="62068" spans="81:81">
      <c r="CC62068" s="2"/>
    </row>
    <row r="62069" spans="81:81">
      <c r="CC62069" s="2"/>
    </row>
    <row r="62070" spans="81:81">
      <c r="CC62070" s="2"/>
    </row>
    <row r="62071" spans="81:81">
      <c r="CC62071" s="2"/>
    </row>
    <row r="62072" spans="81:81">
      <c r="CC62072" s="2"/>
    </row>
    <row r="62073" spans="81:81">
      <c r="CC62073" s="2"/>
    </row>
    <row r="62074" spans="81:81">
      <c r="CC62074" s="2"/>
    </row>
    <row r="62075" spans="81:81">
      <c r="CC62075" s="2"/>
    </row>
    <row r="62076" spans="81:81">
      <c r="CC62076" s="2"/>
    </row>
    <row r="62077" spans="81:81">
      <c r="CC62077" s="2"/>
    </row>
    <row r="62078" spans="81:81">
      <c r="CC62078" s="2"/>
    </row>
    <row r="62079" spans="81:81">
      <c r="CC62079" s="2"/>
    </row>
    <row r="62080" spans="81:81">
      <c r="CC62080" s="2"/>
    </row>
    <row r="62081" spans="81:81">
      <c r="CC62081" s="2"/>
    </row>
    <row r="62082" spans="81:81">
      <c r="CC62082" s="2"/>
    </row>
    <row r="62083" spans="81:81">
      <c r="CC62083" s="2"/>
    </row>
    <row r="62084" spans="81:81">
      <c r="CC62084" s="2"/>
    </row>
    <row r="62085" spans="81:81">
      <c r="CC62085" s="2"/>
    </row>
    <row r="62086" spans="81:81">
      <c r="CC62086" s="2"/>
    </row>
    <row r="62087" spans="81:81">
      <c r="CC62087" s="2"/>
    </row>
    <row r="62088" spans="81:81">
      <c r="CC62088" s="2"/>
    </row>
    <row r="62089" spans="81:81">
      <c r="CC62089" s="2"/>
    </row>
    <row r="62090" spans="81:81">
      <c r="CC62090" s="2"/>
    </row>
    <row r="62091" spans="81:81">
      <c r="CC62091" s="2"/>
    </row>
    <row r="62092" spans="81:81">
      <c r="CC62092" s="2"/>
    </row>
    <row r="62093" spans="81:81">
      <c r="CC62093" s="2"/>
    </row>
    <row r="62094" spans="81:81">
      <c r="CC62094" s="2"/>
    </row>
    <row r="62095" spans="81:81">
      <c r="CC62095" s="2"/>
    </row>
    <row r="62096" spans="81:81">
      <c r="CC62096" s="2"/>
    </row>
    <row r="62097" spans="81:81">
      <c r="CC62097" s="2"/>
    </row>
    <row r="62098" spans="81:81">
      <c r="CC62098" s="2"/>
    </row>
    <row r="62099" spans="81:81">
      <c r="CC62099" s="2"/>
    </row>
    <row r="62100" spans="81:81">
      <c r="CC62100" s="2"/>
    </row>
    <row r="62101" spans="81:81">
      <c r="CC62101" s="2"/>
    </row>
    <row r="62102" spans="81:81">
      <c r="CC62102" s="2"/>
    </row>
    <row r="62103" spans="81:81">
      <c r="CC62103" s="2"/>
    </row>
    <row r="62104" spans="81:81">
      <c r="CC62104" s="2"/>
    </row>
    <row r="62105" spans="81:81">
      <c r="CC62105" s="2"/>
    </row>
    <row r="62106" spans="81:81">
      <c r="CC62106" s="2"/>
    </row>
    <row r="62107" spans="81:81">
      <c r="CC62107" s="2"/>
    </row>
    <row r="62108" spans="81:81">
      <c r="CC62108" s="2"/>
    </row>
    <row r="62109" spans="81:81">
      <c r="CC62109" s="2"/>
    </row>
    <row r="62110" spans="81:81">
      <c r="CC62110" s="2"/>
    </row>
    <row r="62111" spans="81:81">
      <c r="CC62111" s="2"/>
    </row>
    <row r="62112" spans="81:81">
      <c r="CC62112" s="2"/>
    </row>
    <row r="62113" spans="81:81">
      <c r="CC62113" s="2"/>
    </row>
    <row r="62114" spans="81:81">
      <c r="CC62114" s="2"/>
    </row>
    <row r="62115" spans="81:81">
      <c r="CC62115" s="2"/>
    </row>
    <row r="62116" spans="81:81">
      <c r="CC62116" s="2"/>
    </row>
    <row r="62117" spans="81:81">
      <c r="CC62117" s="2"/>
    </row>
    <row r="62118" spans="81:81">
      <c r="CC62118" s="2"/>
    </row>
    <row r="62119" spans="81:81">
      <c r="CC62119" s="2"/>
    </row>
    <row r="62120" spans="81:81">
      <c r="CC62120" s="2"/>
    </row>
    <row r="62121" spans="81:81">
      <c r="CC62121" s="2"/>
    </row>
    <row r="62122" spans="81:81">
      <c r="CC62122" s="2"/>
    </row>
    <row r="62123" spans="81:81">
      <c r="CC62123" s="2"/>
    </row>
    <row r="62124" spans="81:81">
      <c r="CC62124" s="2"/>
    </row>
    <row r="62125" spans="81:81">
      <c r="CC62125" s="2"/>
    </row>
    <row r="62126" spans="81:81">
      <c r="CC62126" s="2"/>
    </row>
    <row r="62127" spans="81:81">
      <c r="CC62127" s="2"/>
    </row>
    <row r="62128" spans="81:81">
      <c r="CC62128" s="2"/>
    </row>
    <row r="62129" spans="81:81">
      <c r="CC62129" s="2"/>
    </row>
    <row r="62130" spans="81:81">
      <c r="CC62130" s="2"/>
    </row>
    <row r="62131" spans="81:81">
      <c r="CC62131" s="2"/>
    </row>
    <row r="62132" spans="81:81">
      <c r="CC62132" s="2"/>
    </row>
    <row r="62133" spans="81:81">
      <c r="CC62133" s="2"/>
    </row>
    <row r="62134" spans="81:81">
      <c r="CC62134" s="2"/>
    </row>
    <row r="62135" spans="81:81">
      <c r="CC62135" s="2"/>
    </row>
    <row r="62136" spans="81:81">
      <c r="CC62136" s="2"/>
    </row>
    <row r="62137" spans="81:81">
      <c r="CC62137" s="2"/>
    </row>
    <row r="62138" spans="81:81">
      <c r="CC62138" s="2"/>
    </row>
    <row r="62139" spans="81:81">
      <c r="CC62139" s="2"/>
    </row>
    <row r="62140" spans="81:81">
      <c r="CC62140" s="2"/>
    </row>
    <row r="62141" spans="81:81">
      <c r="CC62141" s="2"/>
    </row>
    <row r="62142" spans="81:81">
      <c r="CC62142" s="2"/>
    </row>
    <row r="62143" spans="81:81">
      <c r="CC62143" s="2"/>
    </row>
    <row r="62144" spans="81:81">
      <c r="CC62144" s="2"/>
    </row>
    <row r="62145" spans="81:81">
      <c r="CC62145" s="2"/>
    </row>
    <row r="62146" spans="81:81">
      <c r="CC62146" s="2"/>
    </row>
    <row r="62147" spans="81:81">
      <c r="CC62147" s="2"/>
    </row>
    <row r="62148" spans="81:81">
      <c r="CC62148" s="2"/>
    </row>
    <row r="62149" spans="81:81">
      <c r="CC62149" s="2"/>
    </row>
    <row r="62150" spans="81:81">
      <c r="CC62150" s="2"/>
    </row>
    <row r="62151" spans="81:81">
      <c r="CC62151" s="2"/>
    </row>
    <row r="62152" spans="81:81">
      <c r="CC62152" s="2"/>
    </row>
    <row r="62153" spans="81:81">
      <c r="CC62153" s="2"/>
    </row>
    <row r="62154" spans="81:81">
      <c r="CC62154" s="2"/>
    </row>
    <row r="62155" spans="81:81">
      <c r="CC62155" s="2"/>
    </row>
    <row r="62156" spans="81:81">
      <c r="CC62156" s="2"/>
    </row>
    <row r="62157" spans="81:81">
      <c r="CC62157" s="2"/>
    </row>
    <row r="62158" spans="81:81">
      <c r="CC62158" s="2"/>
    </row>
    <row r="62159" spans="81:81">
      <c r="CC62159" s="2"/>
    </row>
    <row r="62160" spans="81:81">
      <c r="CC62160" s="2"/>
    </row>
    <row r="62161" spans="81:81">
      <c r="CC62161" s="2"/>
    </row>
    <row r="62162" spans="81:81">
      <c r="CC62162" s="2"/>
    </row>
    <row r="62163" spans="81:81">
      <c r="CC62163" s="2"/>
    </row>
    <row r="62164" spans="81:81">
      <c r="CC62164" s="2"/>
    </row>
    <row r="62165" spans="81:81">
      <c r="CC62165" s="2"/>
    </row>
    <row r="62166" spans="81:81">
      <c r="CC62166" s="2"/>
    </row>
    <row r="62167" spans="81:81">
      <c r="CC62167" s="2"/>
    </row>
    <row r="62168" spans="81:81">
      <c r="CC62168" s="2"/>
    </row>
    <row r="62169" spans="81:81">
      <c r="CC62169" s="2"/>
    </row>
    <row r="62170" spans="81:81">
      <c r="CC62170" s="2"/>
    </row>
    <row r="62171" spans="81:81">
      <c r="CC62171" s="2"/>
    </row>
    <row r="62172" spans="81:81">
      <c r="CC62172" s="2"/>
    </row>
    <row r="62173" spans="81:81">
      <c r="CC62173" s="2"/>
    </row>
    <row r="62174" spans="81:81">
      <c r="CC62174" s="2"/>
    </row>
    <row r="62175" spans="81:81">
      <c r="CC62175" s="2"/>
    </row>
    <row r="62176" spans="81:81">
      <c r="CC62176" s="2"/>
    </row>
    <row r="62177" spans="81:81">
      <c r="CC62177" s="2"/>
    </row>
    <row r="62178" spans="81:81">
      <c r="CC62178" s="2"/>
    </row>
    <row r="62179" spans="81:81">
      <c r="CC62179" s="2"/>
    </row>
    <row r="62180" spans="81:81">
      <c r="CC62180" s="2"/>
    </row>
    <row r="62181" spans="81:81">
      <c r="CC62181" s="2"/>
    </row>
    <row r="62182" spans="81:81">
      <c r="CC62182" s="2"/>
    </row>
    <row r="62183" spans="81:81">
      <c r="CC62183" s="2"/>
    </row>
    <row r="62184" spans="81:81">
      <c r="CC62184" s="2"/>
    </row>
    <row r="62185" spans="81:81">
      <c r="CC62185" s="2"/>
    </row>
    <row r="62186" spans="81:81">
      <c r="CC62186" s="2"/>
    </row>
    <row r="62187" spans="81:81">
      <c r="CC62187" s="2"/>
    </row>
    <row r="62188" spans="81:81">
      <c r="CC62188" s="2"/>
    </row>
    <row r="62189" spans="81:81">
      <c r="CC62189" s="2"/>
    </row>
    <row r="62190" spans="81:81">
      <c r="CC62190" s="2"/>
    </row>
    <row r="62191" spans="81:81">
      <c r="CC62191" s="2"/>
    </row>
    <row r="62192" spans="81:81">
      <c r="CC62192" s="2"/>
    </row>
    <row r="62193" spans="81:81">
      <c r="CC62193" s="2"/>
    </row>
    <row r="62194" spans="81:81">
      <c r="CC62194" s="2"/>
    </row>
    <row r="62195" spans="81:81">
      <c r="CC62195" s="2"/>
    </row>
    <row r="62196" spans="81:81">
      <c r="CC62196" s="2"/>
    </row>
    <row r="62197" spans="81:81">
      <c r="CC62197" s="2"/>
    </row>
    <row r="62198" spans="81:81">
      <c r="CC62198" s="2"/>
    </row>
    <row r="62199" spans="81:81">
      <c r="CC62199" s="2"/>
    </row>
    <row r="62200" spans="81:81">
      <c r="CC62200" s="2"/>
    </row>
    <row r="62201" spans="81:81">
      <c r="CC62201" s="2"/>
    </row>
    <row r="62202" spans="81:81">
      <c r="CC62202" s="2"/>
    </row>
    <row r="62203" spans="81:81">
      <c r="CC62203" s="2"/>
    </row>
    <row r="62204" spans="81:81">
      <c r="CC62204" s="2"/>
    </row>
    <row r="62205" spans="81:81">
      <c r="CC62205" s="2"/>
    </row>
    <row r="62206" spans="81:81">
      <c r="CC62206" s="2"/>
    </row>
    <row r="62207" spans="81:81">
      <c r="CC62207" s="2"/>
    </row>
    <row r="62208" spans="81:81">
      <c r="CC62208" s="2"/>
    </row>
    <row r="62209" spans="81:81">
      <c r="CC62209" s="2"/>
    </row>
    <row r="62210" spans="81:81">
      <c r="CC62210" s="2"/>
    </row>
    <row r="62211" spans="81:81">
      <c r="CC62211" s="2"/>
    </row>
    <row r="62212" spans="81:81">
      <c r="CC62212" s="2"/>
    </row>
    <row r="62213" spans="81:81">
      <c r="CC62213" s="2"/>
    </row>
    <row r="62214" spans="81:81">
      <c r="CC62214" s="2"/>
    </row>
    <row r="62215" spans="81:81">
      <c r="CC62215" s="2"/>
    </row>
    <row r="62216" spans="81:81">
      <c r="CC62216" s="2"/>
    </row>
    <row r="62217" spans="81:81">
      <c r="CC62217" s="2"/>
    </row>
    <row r="62218" spans="81:81">
      <c r="CC62218" s="2"/>
    </row>
    <row r="62219" spans="81:81">
      <c r="CC62219" s="2"/>
    </row>
    <row r="62220" spans="81:81">
      <c r="CC62220" s="2"/>
    </row>
    <row r="62221" spans="81:81">
      <c r="CC62221" s="2"/>
    </row>
    <row r="62222" spans="81:81">
      <c r="CC62222" s="2"/>
    </row>
    <row r="62223" spans="81:81">
      <c r="CC62223" s="2"/>
    </row>
    <row r="62224" spans="81:81">
      <c r="CC62224" s="2"/>
    </row>
    <row r="62225" spans="81:81">
      <c r="CC62225" s="2"/>
    </row>
    <row r="62226" spans="81:81">
      <c r="CC62226" s="2"/>
    </row>
    <row r="62227" spans="81:81">
      <c r="CC62227" s="2"/>
    </row>
    <row r="62228" spans="81:81">
      <c r="CC62228" s="2"/>
    </row>
    <row r="62229" spans="81:81">
      <c r="CC62229" s="2"/>
    </row>
    <row r="62230" spans="81:81">
      <c r="CC62230" s="2"/>
    </row>
    <row r="62231" spans="81:81">
      <c r="CC62231" s="2"/>
    </row>
    <row r="62232" spans="81:81">
      <c r="CC62232" s="2"/>
    </row>
    <row r="62233" spans="81:81">
      <c r="CC62233" s="2"/>
    </row>
    <row r="62234" spans="81:81">
      <c r="CC62234" s="2"/>
    </row>
    <row r="62235" spans="81:81">
      <c r="CC62235" s="2"/>
    </row>
    <row r="62236" spans="81:81">
      <c r="CC62236" s="2"/>
    </row>
    <row r="62237" spans="81:81">
      <c r="CC62237" s="2"/>
    </row>
    <row r="62238" spans="81:81">
      <c r="CC62238" s="2"/>
    </row>
    <row r="62239" spans="81:81">
      <c r="CC62239" s="2"/>
    </row>
    <row r="62240" spans="81:81">
      <c r="CC62240" s="2"/>
    </row>
    <row r="62241" spans="81:81">
      <c r="CC62241" s="2"/>
    </row>
    <row r="62242" spans="81:81">
      <c r="CC62242" s="2"/>
    </row>
    <row r="62243" spans="81:81">
      <c r="CC62243" s="2"/>
    </row>
    <row r="62244" spans="81:81">
      <c r="CC62244" s="2"/>
    </row>
    <row r="62245" spans="81:81">
      <c r="CC62245" s="2"/>
    </row>
    <row r="62246" spans="81:81">
      <c r="CC62246" s="2"/>
    </row>
    <row r="62247" spans="81:81">
      <c r="CC62247" s="2"/>
    </row>
    <row r="62248" spans="81:81">
      <c r="CC62248" s="2"/>
    </row>
    <row r="62249" spans="81:81">
      <c r="CC62249" s="2"/>
    </row>
    <row r="62250" spans="81:81">
      <c r="CC62250" s="2"/>
    </row>
    <row r="62251" spans="81:81">
      <c r="CC62251" s="2"/>
    </row>
    <row r="62252" spans="81:81">
      <c r="CC62252" s="2"/>
    </row>
    <row r="62253" spans="81:81">
      <c r="CC62253" s="2"/>
    </row>
    <row r="62254" spans="81:81">
      <c r="CC62254" s="2"/>
    </row>
    <row r="62255" spans="81:81">
      <c r="CC62255" s="2"/>
    </row>
    <row r="62256" spans="81:81">
      <c r="CC62256" s="2"/>
    </row>
    <row r="62257" spans="81:81">
      <c r="CC62257" s="2"/>
    </row>
    <row r="62258" spans="81:81">
      <c r="CC62258" s="2"/>
    </row>
    <row r="62259" spans="81:81">
      <c r="CC62259" s="2"/>
    </row>
    <row r="62260" spans="81:81">
      <c r="CC62260" s="2"/>
    </row>
    <row r="62261" spans="81:81">
      <c r="CC62261" s="2"/>
    </row>
    <row r="62262" spans="81:81">
      <c r="CC62262" s="2"/>
    </row>
    <row r="62263" spans="81:81">
      <c r="CC62263" s="2"/>
    </row>
    <row r="62264" spans="81:81">
      <c r="CC62264" s="2"/>
    </row>
    <row r="62265" spans="81:81">
      <c r="CC62265" s="2"/>
    </row>
    <row r="62266" spans="81:81">
      <c r="CC62266" s="2"/>
    </row>
    <row r="62267" spans="81:81">
      <c r="CC62267" s="2"/>
    </row>
    <row r="62268" spans="81:81">
      <c r="CC62268" s="2"/>
    </row>
    <row r="62269" spans="81:81">
      <c r="CC62269" s="2"/>
    </row>
    <row r="62270" spans="81:81">
      <c r="CC62270" s="2"/>
    </row>
    <row r="62271" spans="81:81">
      <c r="CC62271" s="2"/>
    </row>
    <row r="62272" spans="81:81">
      <c r="CC62272" s="2"/>
    </row>
    <row r="62273" spans="81:81">
      <c r="CC62273" s="2"/>
    </row>
    <row r="62274" spans="81:81">
      <c r="CC62274" s="2"/>
    </row>
    <row r="62275" spans="81:81">
      <c r="CC62275" s="2"/>
    </row>
    <row r="62276" spans="81:81">
      <c r="CC62276" s="2"/>
    </row>
    <row r="62277" spans="81:81">
      <c r="CC62277" s="2"/>
    </row>
    <row r="62278" spans="81:81">
      <c r="CC62278" s="2"/>
    </row>
    <row r="62279" spans="81:81">
      <c r="CC62279" s="2"/>
    </row>
    <row r="62280" spans="81:81">
      <c r="CC62280" s="2"/>
    </row>
    <row r="62281" spans="81:81">
      <c r="CC62281" s="2"/>
    </row>
    <row r="62282" spans="81:81">
      <c r="CC62282" s="2"/>
    </row>
    <row r="62283" spans="81:81">
      <c r="CC62283" s="2"/>
    </row>
    <row r="62284" spans="81:81">
      <c r="CC62284" s="2"/>
    </row>
    <row r="62285" spans="81:81">
      <c r="CC62285" s="2"/>
    </row>
    <row r="62286" spans="81:81">
      <c r="CC62286" s="2"/>
    </row>
    <row r="62287" spans="81:81">
      <c r="CC62287" s="2"/>
    </row>
    <row r="62288" spans="81:81">
      <c r="CC62288" s="2"/>
    </row>
    <row r="62289" spans="81:81">
      <c r="CC62289" s="2"/>
    </row>
    <row r="62290" spans="81:81">
      <c r="CC62290" s="2"/>
    </row>
    <row r="62291" spans="81:81">
      <c r="CC62291" s="2"/>
    </row>
    <row r="62292" spans="81:81">
      <c r="CC62292" s="2"/>
    </row>
    <row r="62293" spans="81:81">
      <c r="CC62293" s="2"/>
    </row>
    <row r="62294" spans="81:81">
      <c r="CC62294" s="2"/>
    </row>
    <row r="62295" spans="81:81">
      <c r="CC62295" s="2"/>
    </row>
    <row r="62296" spans="81:81">
      <c r="CC62296" s="2"/>
    </row>
    <row r="62297" spans="81:81">
      <c r="CC62297" s="2"/>
    </row>
    <row r="62298" spans="81:81">
      <c r="CC62298" s="2"/>
    </row>
    <row r="62299" spans="81:81">
      <c r="CC62299" s="2"/>
    </row>
    <row r="62300" spans="81:81">
      <c r="CC62300" s="2"/>
    </row>
    <row r="62301" spans="81:81">
      <c r="CC62301" s="2"/>
    </row>
    <row r="62302" spans="81:81">
      <c r="CC62302" s="2"/>
    </row>
    <row r="62303" spans="81:81">
      <c r="CC62303" s="2"/>
    </row>
    <row r="62304" spans="81:81">
      <c r="CC62304" s="2"/>
    </row>
    <row r="62305" spans="81:81">
      <c r="CC62305" s="2"/>
    </row>
    <row r="62306" spans="81:81">
      <c r="CC62306" s="2"/>
    </row>
    <row r="62307" spans="81:81">
      <c r="CC62307" s="2"/>
    </row>
    <row r="62308" spans="81:81">
      <c r="CC62308" s="2"/>
    </row>
    <row r="62309" spans="81:81">
      <c r="CC62309" s="2"/>
    </row>
    <row r="62310" spans="81:81">
      <c r="CC62310" s="2"/>
    </row>
    <row r="62311" spans="81:81">
      <c r="CC62311" s="2"/>
    </row>
    <row r="62312" spans="81:81">
      <c r="CC62312" s="2"/>
    </row>
    <row r="62313" spans="81:81">
      <c r="CC62313" s="2"/>
    </row>
    <row r="62314" spans="81:81">
      <c r="CC62314" s="2"/>
    </row>
    <row r="62315" spans="81:81">
      <c r="CC62315" s="2"/>
    </row>
    <row r="62316" spans="81:81">
      <c r="CC62316" s="2"/>
    </row>
    <row r="62317" spans="81:81">
      <c r="CC62317" s="2"/>
    </row>
    <row r="62318" spans="81:81">
      <c r="CC62318" s="2"/>
    </row>
    <row r="62319" spans="81:81">
      <c r="CC62319" s="2"/>
    </row>
    <row r="62320" spans="81:81">
      <c r="CC62320" s="2"/>
    </row>
    <row r="62321" spans="81:81">
      <c r="CC62321" s="2"/>
    </row>
    <row r="62322" spans="81:81">
      <c r="CC62322" s="2"/>
    </row>
    <row r="62323" spans="81:81">
      <c r="CC62323" s="2"/>
    </row>
    <row r="62324" spans="81:81">
      <c r="CC62324" s="2"/>
    </row>
    <row r="62325" spans="81:81">
      <c r="CC62325" s="2"/>
    </row>
    <row r="62326" spans="81:81">
      <c r="CC62326" s="2"/>
    </row>
    <row r="62327" spans="81:81">
      <c r="CC62327" s="2"/>
    </row>
    <row r="62328" spans="81:81">
      <c r="CC62328" s="2"/>
    </row>
    <row r="62329" spans="81:81">
      <c r="CC62329" s="2"/>
    </row>
    <row r="62330" spans="81:81">
      <c r="CC62330" s="2"/>
    </row>
    <row r="62331" spans="81:81">
      <c r="CC62331" s="2"/>
    </row>
    <row r="62332" spans="81:81">
      <c r="CC62332" s="2"/>
    </row>
    <row r="62333" spans="81:81">
      <c r="CC62333" s="2"/>
    </row>
    <row r="62334" spans="81:81">
      <c r="CC62334" s="2"/>
    </row>
    <row r="62335" spans="81:81">
      <c r="CC62335" s="2"/>
    </row>
    <row r="62336" spans="81:81">
      <c r="CC62336" s="2"/>
    </row>
    <row r="62337" spans="81:81">
      <c r="CC62337" s="2"/>
    </row>
    <row r="62338" spans="81:81">
      <c r="CC62338" s="2"/>
    </row>
    <row r="62339" spans="81:81">
      <c r="CC62339" s="2"/>
    </row>
    <row r="62340" spans="81:81">
      <c r="CC62340" s="2"/>
    </row>
    <row r="62341" spans="81:81">
      <c r="CC62341" s="2"/>
    </row>
    <row r="62342" spans="81:81">
      <c r="CC62342" s="2"/>
    </row>
    <row r="62343" spans="81:81">
      <c r="CC62343" s="2"/>
    </row>
    <row r="62344" spans="81:81">
      <c r="CC62344" s="2"/>
    </row>
    <row r="62345" spans="81:81">
      <c r="CC62345" s="2"/>
    </row>
    <row r="62346" spans="81:81">
      <c r="CC62346" s="2"/>
    </row>
    <row r="62347" spans="81:81">
      <c r="CC62347" s="2"/>
    </row>
    <row r="62348" spans="81:81">
      <c r="CC62348" s="2"/>
    </row>
    <row r="62349" spans="81:81">
      <c r="CC62349" s="2"/>
    </row>
    <row r="62350" spans="81:81">
      <c r="CC62350" s="2"/>
    </row>
    <row r="62351" spans="81:81">
      <c r="CC62351" s="2"/>
    </row>
    <row r="62352" spans="81:81">
      <c r="CC62352" s="2"/>
    </row>
    <row r="62353" spans="81:81">
      <c r="CC62353" s="2"/>
    </row>
    <row r="62354" spans="81:81">
      <c r="CC62354" s="2"/>
    </row>
    <row r="62355" spans="81:81">
      <c r="CC62355" s="2"/>
    </row>
    <row r="62356" spans="81:81">
      <c r="CC62356" s="2"/>
    </row>
    <row r="62357" spans="81:81">
      <c r="CC62357" s="2"/>
    </row>
    <row r="62358" spans="81:81">
      <c r="CC62358" s="2"/>
    </row>
    <row r="62359" spans="81:81">
      <c r="CC62359" s="2"/>
    </row>
    <row r="62360" spans="81:81">
      <c r="CC62360" s="2"/>
    </row>
    <row r="62361" spans="81:81">
      <c r="CC62361" s="2"/>
    </row>
    <row r="62362" spans="81:81">
      <c r="CC62362" s="2"/>
    </row>
    <row r="62363" spans="81:81">
      <c r="CC62363" s="2"/>
    </row>
    <row r="62364" spans="81:81">
      <c r="CC62364" s="2"/>
    </row>
    <row r="62365" spans="81:81">
      <c r="CC62365" s="2"/>
    </row>
    <row r="62366" spans="81:81">
      <c r="CC62366" s="2"/>
    </row>
    <row r="62367" spans="81:81">
      <c r="CC62367" s="2"/>
    </row>
    <row r="62368" spans="81:81">
      <c r="CC62368" s="2"/>
    </row>
    <row r="62369" spans="81:81">
      <c r="CC62369" s="2"/>
    </row>
    <row r="62370" spans="81:81">
      <c r="CC62370" s="2"/>
    </row>
    <row r="62371" spans="81:81">
      <c r="CC62371" s="2"/>
    </row>
    <row r="62372" spans="81:81">
      <c r="CC62372" s="2"/>
    </row>
    <row r="62373" spans="81:81">
      <c r="CC62373" s="2"/>
    </row>
    <row r="62374" spans="81:81">
      <c r="CC62374" s="2"/>
    </row>
    <row r="62375" spans="81:81">
      <c r="CC62375" s="2"/>
    </row>
    <row r="62376" spans="81:81">
      <c r="CC62376" s="2"/>
    </row>
    <row r="62377" spans="81:81">
      <c r="CC62377" s="2"/>
    </row>
    <row r="62378" spans="81:81">
      <c r="CC62378" s="2"/>
    </row>
    <row r="62379" spans="81:81">
      <c r="CC62379" s="2"/>
    </row>
    <row r="62380" spans="81:81">
      <c r="CC62380" s="2"/>
    </row>
    <row r="62381" spans="81:81">
      <c r="CC62381" s="2"/>
    </row>
    <row r="62382" spans="81:81">
      <c r="CC62382" s="2"/>
    </row>
    <row r="62383" spans="81:81">
      <c r="CC62383" s="2"/>
    </row>
    <row r="62384" spans="81:81">
      <c r="CC62384" s="2"/>
    </row>
    <row r="62385" spans="81:81">
      <c r="CC62385" s="2"/>
    </row>
    <row r="62386" spans="81:81">
      <c r="CC62386" s="2"/>
    </row>
    <row r="62387" spans="81:81">
      <c r="CC62387" s="2"/>
    </row>
    <row r="62388" spans="81:81">
      <c r="CC62388" s="2"/>
    </row>
    <row r="62389" spans="81:81">
      <c r="CC62389" s="2"/>
    </row>
    <row r="62390" spans="81:81">
      <c r="CC62390" s="2"/>
    </row>
    <row r="62391" spans="81:81">
      <c r="CC62391" s="2"/>
    </row>
    <row r="62392" spans="81:81">
      <c r="CC62392" s="2"/>
    </row>
    <row r="62393" spans="81:81">
      <c r="CC62393" s="2"/>
    </row>
    <row r="62394" spans="81:81">
      <c r="CC62394" s="2"/>
    </row>
    <row r="62395" spans="81:81">
      <c r="CC62395" s="2"/>
    </row>
    <row r="62396" spans="81:81">
      <c r="CC62396" s="2"/>
    </row>
    <row r="62397" spans="81:81">
      <c r="CC62397" s="2"/>
    </row>
    <row r="62398" spans="81:81">
      <c r="CC62398" s="2"/>
    </row>
    <row r="62399" spans="81:81">
      <c r="CC62399" s="2"/>
    </row>
    <row r="62400" spans="81:81">
      <c r="CC62400" s="2"/>
    </row>
    <row r="62401" spans="81:81">
      <c r="CC62401" s="2"/>
    </row>
    <row r="62402" spans="81:81">
      <c r="CC62402" s="2"/>
    </row>
    <row r="62403" spans="81:81">
      <c r="CC62403" s="2"/>
    </row>
    <row r="62404" spans="81:81">
      <c r="CC62404" s="2"/>
    </row>
    <row r="62405" spans="81:81">
      <c r="CC62405" s="2"/>
    </row>
    <row r="62406" spans="81:81">
      <c r="CC62406" s="2"/>
    </row>
    <row r="62407" spans="81:81">
      <c r="CC62407" s="2"/>
    </row>
    <row r="62408" spans="81:81">
      <c r="CC62408" s="2"/>
    </row>
    <row r="62409" spans="81:81">
      <c r="CC62409" s="2"/>
    </row>
    <row r="62410" spans="81:81">
      <c r="CC62410" s="2"/>
    </row>
    <row r="62411" spans="81:81">
      <c r="CC62411" s="2"/>
    </row>
    <row r="62412" spans="81:81">
      <c r="CC62412" s="2"/>
    </row>
    <row r="62413" spans="81:81">
      <c r="CC62413" s="2"/>
    </row>
    <row r="62414" spans="81:81">
      <c r="CC62414" s="2"/>
    </row>
    <row r="62415" spans="81:81">
      <c r="CC62415" s="2"/>
    </row>
    <row r="62416" spans="81:81">
      <c r="CC62416" s="2"/>
    </row>
    <row r="62417" spans="81:81">
      <c r="CC62417" s="2"/>
    </row>
    <row r="62418" spans="81:81">
      <c r="CC62418" s="2"/>
    </row>
    <row r="62419" spans="81:81">
      <c r="CC62419" s="2"/>
    </row>
    <row r="62420" spans="81:81">
      <c r="CC62420" s="2"/>
    </row>
    <row r="62421" spans="81:81">
      <c r="CC62421" s="2"/>
    </row>
    <row r="62422" spans="81:81">
      <c r="CC62422" s="2"/>
    </row>
    <row r="62423" spans="81:81">
      <c r="CC62423" s="2"/>
    </row>
    <row r="62424" spans="81:81">
      <c r="CC62424" s="2"/>
    </row>
    <row r="62425" spans="81:81">
      <c r="CC62425" s="2"/>
    </row>
    <row r="62426" spans="81:81">
      <c r="CC62426" s="2"/>
    </row>
    <row r="62427" spans="81:81">
      <c r="CC62427" s="2"/>
    </row>
    <row r="62428" spans="81:81">
      <c r="CC62428" s="2"/>
    </row>
    <row r="62429" spans="81:81">
      <c r="CC62429" s="2"/>
    </row>
    <row r="62430" spans="81:81">
      <c r="CC62430" s="2"/>
    </row>
    <row r="62431" spans="81:81">
      <c r="CC62431" s="2"/>
    </row>
    <row r="62432" spans="81:81">
      <c r="CC62432" s="2"/>
    </row>
    <row r="62433" spans="81:81">
      <c r="CC62433" s="2"/>
    </row>
    <row r="62434" spans="81:81">
      <c r="CC62434" s="2"/>
    </row>
    <row r="62435" spans="81:81">
      <c r="CC62435" s="2"/>
    </row>
    <row r="62436" spans="81:81">
      <c r="CC62436" s="2"/>
    </row>
    <row r="62437" spans="81:81">
      <c r="CC62437" s="2"/>
    </row>
    <row r="62438" spans="81:81">
      <c r="CC62438" s="2"/>
    </row>
    <row r="62439" spans="81:81">
      <c r="CC62439" s="2"/>
    </row>
    <row r="62440" spans="81:81">
      <c r="CC62440" s="2"/>
    </row>
    <row r="62441" spans="81:81">
      <c r="CC62441" s="2"/>
    </row>
    <row r="62442" spans="81:81">
      <c r="CC62442" s="2"/>
    </row>
    <row r="62443" spans="81:81">
      <c r="CC62443" s="2"/>
    </row>
    <row r="62444" spans="81:81">
      <c r="CC62444" s="2"/>
    </row>
    <row r="62445" spans="81:81">
      <c r="CC62445" s="2"/>
    </row>
    <row r="62446" spans="81:81">
      <c r="CC62446" s="2"/>
    </row>
    <row r="62447" spans="81:81">
      <c r="CC62447" s="2"/>
    </row>
    <row r="62448" spans="81:81">
      <c r="CC62448" s="2"/>
    </row>
    <row r="62449" spans="81:81">
      <c r="CC62449" s="2"/>
    </row>
    <row r="62450" spans="81:81">
      <c r="CC62450" s="2"/>
    </row>
    <row r="62451" spans="81:81">
      <c r="CC62451" s="2"/>
    </row>
    <row r="62452" spans="81:81">
      <c r="CC62452" s="2"/>
    </row>
    <row r="62453" spans="81:81">
      <c r="CC62453" s="2"/>
    </row>
    <row r="62454" spans="81:81">
      <c r="CC62454" s="2"/>
    </row>
    <row r="62455" spans="81:81">
      <c r="CC62455" s="2"/>
    </row>
    <row r="62456" spans="81:81">
      <c r="CC62456" s="2"/>
    </row>
    <row r="62457" spans="81:81">
      <c r="CC62457" s="2"/>
    </row>
    <row r="62458" spans="81:81">
      <c r="CC62458" s="2"/>
    </row>
    <row r="62459" spans="81:81">
      <c r="CC62459" s="2"/>
    </row>
    <row r="62460" spans="81:81">
      <c r="CC62460" s="2"/>
    </row>
    <row r="62461" spans="81:81">
      <c r="CC62461" s="2"/>
    </row>
    <row r="62462" spans="81:81">
      <c r="CC62462" s="2"/>
    </row>
    <row r="62463" spans="81:81">
      <c r="CC62463" s="2"/>
    </row>
    <row r="62464" spans="81:81">
      <c r="CC62464" s="2"/>
    </row>
    <row r="62465" spans="81:81">
      <c r="CC62465" s="2"/>
    </row>
    <row r="62466" spans="81:81">
      <c r="CC62466" s="2"/>
    </row>
    <row r="62467" spans="81:81">
      <c r="CC62467" s="2"/>
    </row>
    <row r="62468" spans="81:81">
      <c r="CC62468" s="2"/>
    </row>
    <row r="62469" spans="81:81">
      <c r="CC62469" s="2"/>
    </row>
    <row r="62470" spans="81:81">
      <c r="CC62470" s="2"/>
    </row>
    <row r="62471" spans="81:81">
      <c r="CC62471" s="2"/>
    </row>
    <row r="62472" spans="81:81">
      <c r="CC62472" s="2"/>
    </row>
    <row r="62473" spans="81:81">
      <c r="CC62473" s="2"/>
    </row>
    <row r="62474" spans="81:81">
      <c r="CC62474" s="2"/>
    </row>
    <row r="62475" spans="81:81">
      <c r="CC62475" s="2"/>
    </row>
    <row r="62476" spans="81:81">
      <c r="CC62476" s="2"/>
    </row>
    <row r="62477" spans="81:81">
      <c r="CC62477" s="2"/>
    </row>
    <row r="62478" spans="81:81">
      <c r="CC62478" s="2"/>
    </row>
    <row r="62479" spans="81:81">
      <c r="CC62479" s="2"/>
    </row>
    <row r="62480" spans="81:81">
      <c r="CC62480" s="2"/>
    </row>
    <row r="62481" spans="81:81">
      <c r="CC62481" s="2"/>
    </row>
    <row r="62482" spans="81:81">
      <c r="CC62482" s="2"/>
    </row>
    <row r="62483" spans="81:81">
      <c r="CC62483" s="2"/>
    </row>
    <row r="62484" spans="81:81">
      <c r="CC62484" s="2"/>
    </row>
    <row r="62485" spans="81:81">
      <c r="CC62485" s="2"/>
    </row>
    <row r="62486" spans="81:81">
      <c r="CC62486" s="2"/>
    </row>
    <row r="62487" spans="81:81">
      <c r="CC62487" s="2"/>
    </row>
    <row r="62488" spans="81:81">
      <c r="CC62488" s="2"/>
    </row>
    <row r="62489" spans="81:81">
      <c r="CC62489" s="2"/>
    </row>
    <row r="62490" spans="81:81">
      <c r="CC62490" s="2"/>
    </row>
    <row r="62491" spans="81:81">
      <c r="CC62491" s="2"/>
    </row>
    <row r="62492" spans="81:81">
      <c r="CC62492" s="2"/>
    </row>
    <row r="62493" spans="81:81">
      <c r="CC62493" s="2"/>
    </row>
    <row r="62494" spans="81:81">
      <c r="CC62494" s="2"/>
    </row>
    <row r="62495" spans="81:81">
      <c r="CC62495" s="2"/>
    </row>
    <row r="62496" spans="81:81">
      <c r="CC62496" s="2"/>
    </row>
    <row r="62497" spans="81:81">
      <c r="CC62497" s="2"/>
    </row>
    <row r="62498" spans="81:81">
      <c r="CC62498" s="2"/>
    </row>
    <row r="62499" spans="81:81">
      <c r="CC62499" s="2"/>
    </row>
    <row r="62500" spans="81:81">
      <c r="CC62500" s="2"/>
    </row>
    <row r="62501" spans="81:81">
      <c r="CC62501" s="2"/>
    </row>
    <row r="62502" spans="81:81">
      <c r="CC62502" s="2"/>
    </row>
    <row r="62503" spans="81:81">
      <c r="CC62503" s="2"/>
    </row>
    <row r="62504" spans="81:81">
      <c r="CC62504" s="2"/>
    </row>
    <row r="62505" spans="81:81">
      <c r="CC62505" s="2"/>
    </row>
    <row r="62506" spans="81:81">
      <c r="CC62506" s="2"/>
    </row>
    <row r="62507" spans="81:81">
      <c r="CC62507" s="2"/>
    </row>
    <row r="62508" spans="81:81">
      <c r="CC62508" s="2"/>
    </row>
    <row r="62509" spans="81:81">
      <c r="CC62509" s="2"/>
    </row>
    <row r="62510" spans="81:81">
      <c r="CC62510" s="2"/>
    </row>
    <row r="62511" spans="81:81">
      <c r="CC62511" s="2"/>
    </row>
    <row r="62512" spans="81:81">
      <c r="CC62512" s="2"/>
    </row>
    <row r="62513" spans="81:81">
      <c r="CC62513" s="2"/>
    </row>
    <row r="62514" spans="81:81">
      <c r="CC62514" s="2"/>
    </row>
    <row r="62515" spans="81:81">
      <c r="CC62515" s="2"/>
    </row>
    <row r="62516" spans="81:81">
      <c r="CC62516" s="2"/>
    </row>
    <row r="62517" spans="81:81">
      <c r="CC62517" s="2"/>
    </row>
    <row r="62518" spans="81:81">
      <c r="CC62518" s="2"/>
    </row>
    <row r="62519" spans="81:81">
      <c r="CC62519" s="2"/>
    </row>
    <row r="62520" spans="81:81">
      <c r="CC62520" s="2"/>
    </row>
    <row r="62521" spans="81:81">
      <c r="CC62521" s="2"/>
    </row>
    <row r="62522" spans="81:81">
      <c r="CC62522" s="2"/>
    </row>
    <row r="62523" spans="81:81">
      <c r="CC62523" s="2"/>
    </row>
    <row r="62524" spans="81:81">
      <c r="CC62524" s="2"/>
    </row>
    <row r="62525" spans="81:81">
      <c r="CC62525" s="2"/>
    </row>
    <row r="62526" spans="81:81">
      <c r="CC62526" s="2"/>
    </row>
    <row r="62527" spans="81:81">
      <c r="CC62527" s="2"/>
    </row>
    <row r="62528" spans="81:81">
      <c r="CC62528" s="2"/>
    </row>
    <row r="62529" spans="81:81">
      <c r="CC62529" s="2"/>
    </row>
    <row r="62530" spans="81:81">
      <c r="CC62530" s="2"/>
    </row>
    <row r="62531" spans="81:81">
      <c r="CC62531" s="2"/>
    </row>
    <row r="62532" spans="81:81">
      <c r="CC62532" s="2"/>
    </row>
    <row r="62533" spans="81:81">
      <c r="CC62533" s="2"/>
    </row>
    <row r="62534" spans="81:81">
      <c r="CC62534" s="2"/>
    </row>
    <row r="62535" spans="81:81">
      <c r="CC62535" s="2"/>
    </row>
    <row r="62536" spans="81:81">
      <c r="CC62536" s="2"/>
    </row>
    <row r="62537" spans="81:81">
      <c r="CC62537" s="2"/>
    </row>
    <row r="62538" spans="81:81">
      <c r="CC62538" s="2"/>
    </row>
    <row r="62539" spans="81:81">
      <c r="CC62539" s="2"/>
    </row>
    <row r="62540" spans="81:81">
      <c r="CC62540" s="2"/>
    </row>
    <row r="62541" spans="81:81">
      <c r="CC62541" s="2"/>
    </row>
    <row r="62542" spans="81:81">
      <c r="CC62542" s="2"/>
    </row>
    <row r="62543" spans="81:81">
      <c r="CC62543" s="2"/>
    </row>
    <row r="62544" spans="81:81">
      <c r="CC62544" s="2"/>
    </row>
    <row r="62545" spans="81:81">
      <c r="CC62545" s="2"/>
    </row>
    <row r="62546" spans="81:81">
      <c r="CC62546" s="2"/>
    </row>
    <row r="62547" spans="81:81">
      <c r="CC62547" s="2"/>
    </row>
    <row r="62548" spans="81:81">
      <c r="CC62548" s="2"/>
    </row>
    <row r="62549" spans="81:81">
      <c r="CC62549" s="2"/>
    </row>
    <row r="62550" spans="81:81">
      <c r="CC62550" s="2"/>
    </row>
    <row r="62551" spans="81:81">
      <c r="CC62551" s="2"/>
    </row>
    <row r="62552" spans="81:81">
      <c r="CC62552" s="2"/>
    </row>
    <row r="62553" spans="81:81">
      <c r="CC62553" s="2"/>
    </row>
    <row r="62554" spans="81:81">
      <c r="CC62554" s="2"/>
    </row>
    <row r="62555" spans="81:81">
      <c r="CC62555" s="2"/>
    </row>
    <row r="62556" spans="81:81">
      <c r="CC62556" s="2"/>
    </row>
    <row r="62557" spans="81:81">
      <c r="CC62557" s="2"/>
    </row>
    <row r="62558" spans="81:81">
      <c r="CC62558" s="2"/>
    </row>
    <row r="62559" spans="81:81">
      <c r="CC62559" s="2"/>
    </row>
    <row r="62560" spans="81:81">
      <c r="CC62560" s="2"/>
    </row>
    <row r="62561" spans="81:81">
      <c r="CC62561" s="2"/>
    </row>
    <row r="62562" spans="81:81">
      <c r="CC62562" s="2"/>
    </row>
    <row r="62563" spans="81:81">
      <c r="CC62563" s="2"/>
    </row>
    <row r="62564" spans="81:81">
      <c r="CC62564" s="2"/>
    </row>
    <row r="62565" spans="81:81">
      <c r="CC62565" s="2"/>
    </row>
    <row r="62566" spans="81:81">
      <c r="CC62566" s="2"/>
    </row>
    <row r="62567" spans="81:81">
      <c r="CC62567" s="2"/>
    </row>
    <row r="62568" spans="81:81">
      <c r="CC62568" s="2"/>
    </row>
    <row r="62569" spans="81:81">
      <c r="CC62569" s="2"/>
    </row>
    <row r="62570" spans="81:81">
      <c r="CC62570" s="2"/>
    </row>
    <row r="62571" spans="81:81">
      <c r="CC62571" s="2"/>
    </row>
    <row r="62572" spans="81:81">
      <c r="CC62572" s="2"/>
    </row>
    <row r="62573" spans="81:81">
      <c r="CC62573" s="2"/>
    </row>
    <row r="62574" spans="81:81">
      <c r="CC62574" s="2"/>
    </row>
    <row r="62575" spans="81:81">
      <c r="CC62575" s="2"/>
    </row>
    <row r="62576" spans="81:81">
      <c r="CC62576" s="2"/>
    </row>
    <row r="62577" spans="81:81">
      <c r="CC62577" s="2"/>
    </row>
    <row r="62578" spans="81:81">
      <c r="CC62578" s="2"/>
    </row>
    <row r="62579" spans="81:81">
      <c r="CC62579" s="2"/>
    </row>
    <row r="62580" spans="81:81">
      <c r="CC62580" s="2"/>
    </row>
    <row r="62581" spans="81:81">
      <c r="CC62581" s="2"/>
    </row>
    <row r="62582" spans="81:81">
      <c r="CC62582" s="2"/>
    </row>
    <row r="62583" spans="81:81">
      <c r="CC62583" s="2"/>
    </row>
    <row r="62584" spans="81:81">
      <c r="CC62584" s="2"/>
    </row>
    <row r="62585" spans="81:81">
      <c r="CC62585" s="2"/>
    </row>
    <row r="62586" spans="81:81">
      <c r="CC62586" s="2"/>
    </row>
    <row r="62587" spans="81:81">
      <c r="CC62587" s="2"/>
    </row>
    <row r="62588" spans="81:81">
      <c r="CC62588" s="2"/>
    </row>
    <row r="62589" spans="81:81">
      <c r="CC62589" s="2"/>
    </row>
    <row r="62590" spans="81:81">
      <c r="CC62590" s="2"/>
    </row>
    <row r="62591" spans="81:81">
      <c r="CC62591" s="2"/>
    </row>
    <row r="62592" spans="81:81">
      <c r="CC62592" s="2"/>
    </row>
    <row r="62593" spans="81:81">
      <c r="CC62593" s="2"/>
    </row>
    <row r="62594" spans="81:81">
      <c r="CC62594" s="2"/>
    </row>
    <row r="62595" spans="81:81">
      <c r="CC62595" s="2"/>
    </row>
    <row r="62596" spans="81:81">
      <c r="CC62596" s="2"/>
    </row>
    <row r="62597" spans="81:81">
      <c r="CC62597" s="2"/>
    </row>
    <row r="62598" spans="81:81">
      <c r="CC62598" s="2"/>
    </row>
    <row r="62599" spans="81:81">
      <c r="CC62599" s="2"/>
    </row>
    <row r="62600" spans="81:81">
      <c r="CC62600" s="2"/>
    </row>
    <row r="62601" spans="81:81">
      <c r="CC62601" s="2"/>
    </row>
    <row r="62602" spans="81:81">
      <c r="CC62602" s="2"/>
    </row>
    <row r="62603" spans="81:81">
      <c r="CC62603" s="2"/>
    </row>
    <row r="62604" spans="81:81">
      <c r="CC62604" s="2"/>
    </row>
    <row r="62605" spans="81:81">
      <c r="CC62605" s="2"/>
    </row>
    <row r="62606" spans="81:81">
      <c r="CC62606" s="2"/>
    </row>
    <row r="62607" spans="81:81">
      <c r="CC62607" s="2"/>
    </row>
    <row r="62608" spans="81:81">
      <c r="CC62608" s="2"/>
    </row>
    <row r="62609" spans="81:81">
      <c r="CC62609" s="2"/>
    </row>
    <row r="62610" spans="81:81">
      <c r="CC62610" s="2"/>
    </row>
    <row r="62611" spans="81:81">
      <c r="CC62611" s="2"/>
    </row>
    <row r="62612" spans="81:81">
      <c r="CC62612" s="2"/>
    </row>
    <row r="62613" spans="81:81">
      <c r="CC62613" s="2"/>
    </row>
    <row r="62614" spans="81:81">
      <c r="CC62614" s="2"/>
    </row>
    <row r="62615" spans="81:81">
      <c r="CC62615" s="2"/>
    </row>
    <row r="62616" spans="81:81">
      <c r="CC62616" s="2"/>
    </row>
    <row r="62617" spans="81:81">
      <c r="CC62617" s="2"/>
    </row>
    <row r="62618" spans="81:81">
      <c r="CC62618" s="2"/>
    </row>
    <row r="62619" spans="81:81">
      <c r="CC62619" s="2"/>
    </row>
    <row r="62620" spans="81:81">
      <c r="CC62620" s="2"/>
    </row>
    <row r="62621" spans="81:81">
      <c r="CC62621" s="2"/>
    </row>
    <row r="62622" spans="81:81">
      <c r="CC62622" s="2"/>
    </row>
    <row r="62623" spans="81:81">
      <c r="CC62623" s="2"/>
    </row>
    <row r="62624" spans="81:81">
      <c r="CC62624" s="2"/>
    </row>
    <row r="62625" spans="81:81">
      <c r="CC62625" s="2"/>
    </row>
    <row r="62626" spans="81:81">
      <c r="CC62626" s="2"/>
    </row>
    <row r="62627" spans="81:81">
      <c r="CC62627" s="2"/>
    </row>
    <row r="62628" spans="81:81">
      <c r="CC62628" s="2"/>
    </row>
    <row r="62629" spans="81:81">
      <c r="CC62629" s="2"/>
    </row>
    <row r="62630" spans="81:81">
      <c r="CC62630" s="2"/>
    </row>
    <row r="62631" spans="81:81">
      <c r="CC62631" s="2"/>
    </row>
    <row r="62632" spans="81:81">
      <c r="CC62632" s="2"/>
    </row>
    <row r="62633" spans="81:81">
      <c r="CC62633" s="2"/>
    </row>
    <row r="62634" spans="81:81">
      <c r="CC62634" s="2"/>
    </row>
    <row r="62635" spans="81:81">
      <c r="CC62635" s="2"/>
    </row>
    <row r="62636" spans="81:81">
      <c r="CC62636" s="2"/>
    </row>
    <row r="62637" spans="81:81">
      <c r="CC62637" s="2"/>
    </row>
    <row r="62638" spans="81:81">
      <c r="CC62638" s="2"/>
    </row>
    <row r="62639" spans="81:81">
      <c r="CC62639" s="2"/>
    </row>
    <row r="62640" spans="81:81">
      <c r="CC62640" s="2"/>
    </row>
    <row r="62641" spans="81:81">
      <c r="CC62641" s="2"/>
    </row>
    <row r="62642" spans="81:81">
      <c r="CC62642" s="2"/>
    </row>
    <row r="62643" spans="81:81">
      <c r="CC62643" s="2"/>
    </row>
    <row r="62644" spans="81:81">
      <c r="CC62644" s="2"/>
    </row>
    <row r="62645" spans="81:81">
      <c r="CC62645" s="2"/>
    </row>
    <row r="62646" spans="81:81">
      <c r="CC62646" s="2"/>
    </row>
    <row r="62647" spans="81:81">
      <c r="CC62647" s="2"/>
    </row>
    <row r="62648" spans="81:81">
      <c r="CC62648" s="2"/>
    </row>
    <row r="62649" spans="81:81">
      <c r="CC62649" s="2"/>
    </row>
    <row r="62650" spans="81:81">
      <c r="CC62650" s="2"/>
    </row>
    <row r="62651" spans="81:81">
      <c r="CC62651" s="2"/>
    </row>
    <row r="62652" spans="81:81">
      <c r="CC62652" s="2"/>
    </row>
    <row r="62653" spans="81:81">
      <c r="CC62653" s="2"/>
    </row>
    <row r="62654" spans="81:81">
      <c r="CC62654" s="2"/>
    </row>
    <row r="62655" spans="81:81">
      <c r="CC62655" s="2"/>
    </row>
    <row r="62656" spans="81:81">
      <c r="CC62656" s="2"/>
    </row>
    <row r="62657" spans="81:81">
      <c r="CC62657" s="2"/>
    </row>
    <row r="62658" spans="81:81">
      <c r="CC62658" s="2"/>
    </row>
    <row r="62659" spans="81:81">
      <c r="CC62659" s="2"/>
    </row>
    <row r="62660" spans="81:81">
      <c r="CC62660" s="2"/>
    </row>
    <row r="62661" spans="81:81">
      <c r="CC62661" s="2"/>
    </row>
    <row r="62662" spans="81:81">
      <c r="CC62662" s="2"/>
    </row>
    <row r="62663" spans="81:81">
      <c r="CC62663" s="2"/>
    </row>
    <row r="62664" spans="81:81">
      <c r="CC62664" s="2"/>
    </row>
    <row r="62665" spans="81:81">
      <c r="CC62665" s="2"/>
    </row>
    <row r="62666" spans="81:81">
      <c r="CC62666" s="2"/>
    </row>
    <row r="62667" spans="81:81">
      <c r="CC62667" s="2"/>
    </row>
    <row r="62668" spans="81:81">
      <c r="CC62668" s="2"/>
    </row>
    <row r="62669" spans="81:81">
      <c r="CC62669" s="2"/>
    </row>
    <row r="62670" spans="81:81">
      <c r="CC62670" s="2"/>
    </row>
    <row r="62671" spans="81:81">
      <c r="CC62671" s="2"/>
    </row>
    <row r="62672" spans="81:81">
      <c r="CC62672" s="2"/>
    </row>
    <row r="62673" spans="81:81">
      <c r="CC62673" s="2"/>
    </row>
    <row r="62674" spans="81:81">
      <c r="CC62674" s="2"/>
    </row>
    <row r="62675" spans="81:81">
      <c r="CC62675" s="2"/>
    </row>
    <row r="62676" spans="81:81">
      <c r="CC62676" s="2"/>
    </row>
    <row r="62677" spans="81:81">
      <c r="CC62677" s="2"/>
    </row>
    <row r="62678" spans="81:81">
      <c r="CC62678" s="2"/>
    </row>
    <row r="62679" spans="81:81">
      <c r="CC62679" s="2"/>
    </row>
    <row r="62680" spans="81:81">
      <c r="CC62680" s="2"/>
    </row>
    <row r="62681" spans="81:81">
      <c r="CC62681" s="2"/>
    </row>
    <row r="62682" spans="81:81">
      <c r="CC62682" s="2"/>
    </row>
    <row r="62683" spans="81:81">
      <c r="CC62683" s="2"/>
    </row>
    <row r="62684" spans="81:81">
      <c r="CC62684" s="2"/>
    </row>
    <row r="62685" spans="81:81">
      <c r="CC62685" s="2"/>
    </row>
    <row r="62686" spans="81:81">
      <c r="CC62686" s="2"/>
    </row>
    <row r="62687" spans="81:81">
      <c r="CC62687" s="2"/>
    </row>
    <row r="62688" spans="81:81">
      <c r="CC62688" s="2"/>
    </row>
    <row r="62689" spans="81:81">
      <c r="CC62689" s="2"/>
    </row>
    <row r="62690" spans="81:81">
      <c r="CC62690" s="2"/>
    </row>
    <row r="62691" spans="81:81">
      <c r="CC62691" s="2"/>
    </row>
    <row r="62692" spans="81:81">
      <c r="CC62692" s="2"/>
    </row>
    <row r="62693" spans="81:81">
      <c r="CC62693" s="2"/>
    </row>
    <row r="62694" spans="81:81">
      <c r="CC62694" s="2"/>
    </row>
    <row r="62695" spans="81:81">
      <c r="CC62695" s="2"/>
    </row>
    <row r="62696" spans="81:81">
      <c r="CC62696" s="2"/>
    </row>
    <row r="62697" spans="81:81">
      <c r="CC62697" s="2"/>
    </row>
    <row r="62698" spans="81:81">
      <c r="CC62698" s="2"/>
    </row>
    <row r="62699" spans="81:81">
      <c r="CC62699" s="2"/>
    </row>
    <row r="62700" spans="81:81">
      <c r="CC62700" s="2"/>
    </row>
    <row r="62701" spans="81:81">
      <c r="CC62701" s="2"/>
    </row>
    <row r="62702" spans="81:81">
      <c r="CC62702" s="2"/>
    </row>
    <row r="62703" spans="81:81">
      <c r="CC62703" s="2"/>
    </row>
    <row r="62704" spans="81:81">
      <c r="CC62704" s="2"/>
    </row>
    <row r="62705" spans="81:81">
      <c r="CC62705" s="2"/>
    </row>
    <row r="62706" spans="81:81">
      <c r="CC62706" s="2"/>
    </row>
    <row r="62707" spans="81:81">
      <c r="CC62707" s="2"/>
    </row>
    <row r="62708" spans="81:81">
      <c r="CC62708" s="2"/>
    </row>
    <row r="62709" spans="81:81">
      <c r="CC62709" s="2"/>
    </row>
    <row r="62710" spans="81:81">
      <c r="CC62710" s="2"/>
    </row>
    <row r="62711" spans="81:81">
      <c r="CC62711" s="2"/>
    </row>
    <row r="62712" spans="81:81">
      <c r="CC62712" s="2"/>
    </row>
    <row r="62713" spans="81:81">
      <c r="CC62713" s="2"/>
    </row>
    <row r="62714" spans="81:81">
      <c r="CC62714" s="2"/>
    </row>
    <row r="62715" spans="81:81">
      <c r="CC62715" s="2"/>
    </row>
    <row r="62716" spans="81:81">
      <c r="CC62716" s="2"/>
    </row>
    <row r="62717" spans="81:81">
      <c r="CC62717" s="2"/>
    </row>
    <row r="62718" spans="81:81">
      <c r="CC62718" s="2"/>
    </row>
    <row r="62719" spans="81:81">
      <c r="CC62719" s="2"/>
    </row>
    <row r="62720" spans="81:81">
      <c r="CC62720" s="2"/>
    </row>
    <row r="62721" spans="81:81">
      <c r="CC62721" s="2"/>
    </row>
    <row r="62722" spans="81:81">
      <c r="CC62722" s="2"/>
    </row>
    <row r="62723" spans="81:81">
      <c r="CC62723" s="2"/>
    </row>
    <row r="62724" spans="81:81">
      <c r="CC62724" s="2"/>
    </row>
    <row r="62725" spans="81:81">
      <c r="CC62725" s="2"/>
    </row>
    <row r="62726" spans="81:81">
      <c r="CC62726" s="2"/>
    </row>
    <row r="62727" spans="81:81">
      <c r="CC62727" s="2"/>
    </row>
    <row r="62728" spans="81:81">
      <c r="CC62728" s="2"/>
    </row>
    <row r="62729" spans="81:81">
      <c r="CC62729" s="2"/>
    </row>
    <row r="62730" spans="81:81">
      <c r="CC62730" s="2"/>
    </row>
    <row r="62731" spans="81:81">
      <c r="CC62731" s="2"/>
    </row>
    <row r="62732" spans="81:81">
      <c r="CC62732" s="2"/>
    </row>
    <row r="62733" spans="81:81">
      <c r="CC62733" s="2"/>
    </row>
    <row r="62734" spans="81:81">
      <c r="CC62734" s="2"/>
    </row>
    <row r="62735" spans="81:81">
      <c r="CC62735" s="2"/>
    </row>
    <row r="62736" spans="81:81">
      <c r="CC62736" s="2"/>
    </row>
    <row r="62737" spans="81:81">
      <c r="CC62737" s="2"/>
    </row>
    <row r="62738" spans="81:81">
      <c r="CC62738" s="2"/>
    </row>
    <row r="62739" spans="81:81">
      <c r="CC62739" s="2"/>
    </row>
    <row r="62740" spans="81:81">
      <c r="CC62740" s="2"/>
    </row>
    <row r="62741" spans="81:81">
      <c r="CC62741" s="2"/>
    </row>
    <row r="62742" spans="81:81">
      <c r="CC62742" s="2"/>
    </row>
    <row r="62743" spans="81:81">
      <c r="CC62743" s="2"/>
    </row>
    <row r="62744" spans="81:81">
      <c r="CC62744" s="2"/>
    </row>
    <row r="62745" spans="81:81">
      <c r="CC62745" s="2"/>
    </row>
    <row r="62746" spans="81:81">
      <c r="CC62746" s="2"/>
    </row>
    <row r="62747" spans="81:81">
      <c r="CC62747" s="2"/>
    </row>
    <row r="62748" spans="81:81">
      <c r="CC62748" s="2"/>
    </row>
    <row r="62749" spans="81:81">
      <c r="CC62749" s="2"/>
    </row>
    <row r="62750" spans="81:81">
      <c r="CC62750" s="2"/>
    </row>
    <row r="62751" spans="81:81">
      <c r="CC62751" s="2"/>
    </row>
    <row r="62752" spans="81:81">
      <c r="CC62752" s="2"/>
    </row>
    <row r="62753" spans="81:81">
      <c r="CC62753" s="2"/>
    </row>
    <row r="62754" spans="81:81">
      <c r="CC62754" s="2"/>
    </row>
    <row r="62755" spans="81:81">
      <c r="CC62755" s="2"/>
    </row>
    <row r="62756" spans="81:81">
      <c r="CC62756" s="2"/>
    </row>
    <row r="62757" spans="81:81">
      <c r="CC62757" s="2"/>
    </row>
    <row r="62758" spans="81:81">
      <c r="CC62758" s="2"/>
    </row>
    <row r="62759" spans="81:81">
      <c r="CC62759" s="2"/>
    </row>
    <row r="62760" spans="81:81">
      <c r="CC62760" s="2"/>
    </row>
    <row r="62761" spans="81:81">
      <c r="CC62761" s="2"/>
    </row>
    <row r="62762" spans="81:81">
      <c r="CC62762" s="2"/>
    </row>
    <row r="62763" spans="81:81">
      <c r="CC62763" s="2"/>
    </row>
    <row r="62764" spans="81:81">
      <c r="CC62764" s="2"/>
    </row>
    <row r="62765" spans="81:81">
      <c r="CC62765" s="2"/>
    </row>
    <row r="62766" spans="81:81">
      <c r="CC62766" s="2"/>
    </row>
    <row r="62767" spans="81:81">
      <c r="CC62767" s="2"/>
    </row>
    <row r="62768" spans="81:81">
      <c r="CC62768" s="2"/>
    </row>
    <row r="62769" spans="81:81">
      <c r="CC62769" s="2"/>
    </row>
    <row r="62770" spans="81:81">
      <c r="CC62770" s="2"/>
    </row>
    <row r="62771" spans="81:81">
      <c r="CC62771" s="2"/>
    </row>
    <row r="62772" spans="81:81">
      <c r="CC62772" s="2"/>
    </row>
    <row r="62773" spans="81:81">
      <c r="CC62773" s="2"/>
    </row>
    <row r="62774" spans="81:81">
      <c r="CC62774" s="2"/>
    </row>
    <row r="62775" spans="81:81">
      <c r="CC62775" s="2"/>
    </row>
    <row r="62776" spans="81:81">
      <c r="CC62776" s="2"/>
    </row>
    <row r="62777" spans="81:81">
      <c r="CC62777" s="2"/>
    </row>
    <row r="62778" spans="81:81">
      <c r="CC62778" s="2"/>
    </row>
    <row r="62779" spans="81:81">
      <c r="CC62779" s="2"/>
    </row>
    <row r="62780" spans="81:81">
      <c r="CC62780" s="2"/>
    </row>
    <row r="62781" spans="81:81">
      <c r="CC62781" s="2"/>
    </row>
    <row r="62782" spans="81:81">
      <c r="CC62782" s="2"/>
    </row>
    <row r="62783" spans="81:81">
      <c r="CC62783" s="2"/>
    </row>
    <row r="62784" spans="81:81">
      <c r="CC62784" s="2"/>
    </row>
    <row r="62785" spans="81:81">
      <c r="CC62785" s="2"/>
    </row>
    <row r="62786" spans="81:81">
      <c r="CC62786" s="2"/>
    </row>
    <row r="62787" spans="81:81">
      <c r="CC62787" s="2"/>
    </row>
    <row r="62788" spans="81:81">
      <c r="CC62788" s="2"/>
    </row>
    <row r="62789" spans="81:81">
      <c r="CC62789" s="2"/>
    </row>
    <row r="62790" spans="81:81">
      <c r="CC62790" s="2"/>
    </row>
    <row r="62791" spans="81:81">
      <c r="CC62791" s="2"/>
    </row>
    <row r="62792" spans="81:81">
      <c r="CC62792" s="2"/>
    </row>
    <row r="62793" spans="81:81">
      <c r="CC62793" s="2"/>
    </row>
    <row r="62794" spans="81:81">
      <c r="CC62794" s="2"/>
    </row>
    <row r="62795" spans="81:81">
      <c r="CC62795" s="2"/>
    </row>
    <row r="62796" spans="81:81">
      <c r="CC62796" s="2"/>
    </row>
    <row r="62797" spans="81:81">
      <c r="CC62797" s="2"/>
    </row>
    <row r="62798" spans="81:81">
      <c r="CC62798" s="2"/>
    </row>
    <row r="62799" spans="81:81">
      <c r="CC62799" s="2"/>
    </row>
    <row r="62800" spans="81:81">
      <c r="CC62800" s="2"/>
    </row>
    <row r="62801" spans="81:81">
      <c r="CC62801" s="2"/>
    </row>
    <row r="62802" spans="81:81">
      <c r="CC62802" s="2"/>
    </row>
    <row r="62803" spans="81:81">
      <c r="CC62803" s="2"/>
    </row>
    <row r="62804" spans="81:81">
      <c r="CC62804" s="2"/>
    </row>
    <row r="62805" spans="81:81">
      <c r="CC62805" s="2"/>
    </row>
    <row r="62806" spans="81:81">
      <c r="CC62806" s="2"/>
    </row>
    <row r="62807" spans="81:81">
      <c r="CC62807" s="2"/>
    </row>
    <row r="62808" spans="81:81">
      <c r="CC62808" s="2"/>
    </row>
    <row r="62809" spans="81:81">
      <c r="CC62809" s="2"/>
    </row>
    <row r="62810" spans="81:81">
      <c r="CC62810" s="2"/>
    </row>
    <row r="62811" spans="81:81">
      <c r="CC62811" s="2"/>
    </row>
    <row r="62812" spans="81:81">
      <c r="CC62812" s="2"/>
    </row>
    <row r="62813" spans="81:81">
      <c r="CC62813" s="2"/>
    </row>
    <row r="62814" spans="81:81">
      <c r="CC62814" s="2"/>
    </row>
    <row r="62815" spans="81:81">
      <c r="CC62815" s="2"/>
    </row>
    <row r="62816" spans="81:81">
      <c r="CC62816" s="2"/>
    </row>
    <row r="62817" spans="81:81">
      <c r="CC62817" s="2"/>
    </row>
    <row r="62818" spans="81:81">
      <c r="CC62818" s="2"/>
    </row>
    <row r="62819" spans="81:81">
      <c r="CC62819" s="2"/>
    </row>
    <row r="62820" spans="81:81">
      <c r="CC62820" s="2"/>
    </row>
    <row r="62821" spans="81:81">
      <c r="CC62821" s="2"/>
    </row>
    <row r="62822" spans="81:81">
      <c r="CC62822" s="2"/>
    </row>
    <row r="62823" spans="81:81">
      <c r="CC62823" s="2"/>
    </row>
    <row r="62824" spans="81:81">
      <c r="CC62824" s="2"/>
    </row>
    <row r="62825" spans="81:81">
      <c r="CC62825" s="2"/>
    </row>
    <row r="62826" spans="81:81">
      <c r="CC62826" s="2"/>
    </row>
    <row r="62827" spans="81:81">
      <c r="CC62827" s="2"/>
    </row>
    <row r="62828" spans="81:81">
      <c r="CC62828" s="2"/>
    </row>
    <row r="62829" spans="81:81">
      <c r="CC62829" s="2"/>
    </row>
    <row r="62830" spans="81:81">
      <c r="CC62830" s="2"/>
    </row>
    <row r="62831" spans="81:81">
      <c r="CC62831" s="2"/>
    </row>
    <row r="62832" spans="81:81">
      <c r="CC62832" s="2"/>
    </row>
    <row r="62833" spans="81:81">
      <c r="CC62833" s="2"/>
    </row>
    <row r="62834" spans="81:81">
      <c r="CC62834" s="2"/>
    </row>
    <row r="62835" spans="81:81">
      <c r="CC62835" s="2"/>
    </row>
    <row r="62836" spans="81:81">
      <c r="CC62836" s="2"/>
    </row>
    <row r="62837" spans="81:81">
      <c r="CC62837" s="2"/>
    </row>
    <row r="62838" spans="81:81">
      <c r="CC62838" s="2"/>
    </row>
    <row r="62839" spans="81:81">
      <c r="CC62839" s="2"/>
    </row>
    <row r="62840" spans="81:81">
      <c r="CC62840" s="2"/>
    </row>
    <row r="62841" spans="81:81">
      <c r="CC62841" s="2"/>
    </row>
    <row r="62842" spans="81:81">
      <c r="CC62842" s="2"/>
    </row>
    <row r="62843" spans="81:81">
      <c r="CC62843" s="2"/>
    </row>
    <row r="62844" spans="81:81">
      <c r="CC62844" s="2"/>
    </row>
    <row r="62845" spans="81:81">
      <c r="CC62845" s="2"/>
    </row>
    <row r="62846" spans="81:81">
      <c r="CC62846" s="2"/>
    </row>
    <row r="62847" spans="81:81">
      <c r="CC62847" s="2"/>
    </row>
    <row r="62848" spans="81:81">
      <c r="CC62848" s="2"/>
    </row>
    <row r="62849" spans="81:81">
      <c r="CC62849" s="2"/>
    </row>
    <row r="62850" spans="81:81">
      <c r="CC62850" s="2"/>
    </row>
    <row r="62851" spans="81:81">
      <c r="CC62851" s="2"/>
    </row>
    <row r="62852" spans="81:81">
      <c r="CC62852" s="2"/>
    </row>
    <row r="62853" spans="81:81">
      <c r="CC62853" s="2"/>
    </row>
    <row r="62854" spans="81:81">
      <c r="CC62854" s="2"/>
    </row>
    <row r="62855" spans="81:81">
      <c r="CC62855" s="2"/>
    </row>
    <row r="62856" spans="81:81">
      <c r="CC62856" s="2"/>
    </row>
    <row r="62857" spans="81:81">
      <c r="CC62857" s="2"/>
    </row>
    <row r="62858" spans="81:81">
      <c r="CC62858" s="2"/>
    </row>
    <row r="62859" spans="81:81">
      <c r="CC62859" s="2"/>
    </row>
    <row r="62860" spans="81:81">
      <c r="CC62860" s="2"/>
    </row>
    <row r="62861" spans="81:81">
      <c r="CC62861" s="2"/>
    </row>
    <row r="62862" spans="81:81">
      <c r="CC62862" s="2"/>
    </row>
    <row r="62863" spans="81:81">
      <c r="CC62863" s="2"/>
    </row>
    <row r="62864" spans="81:81">
      <c r="CC62864" s="2"/>
    </row>
    <row r="62865" spans="81:81">
      <c r="CC62865" s="2"/>
    </row>
    <row r="62866" spans="81:81">
      <c r="CC62866" s="2"/>
    </row>
    <row r="62867" spans="81:81">
      <c r="CC62867" s="2"/>
    </row>
    <row r="62868" spans="81:81">
      <c r="CC62868" s="2"/>
    </row>
    <row r="62869" spans="81:81">
      <c r="CC62869" s="2"/>
    </row>
    <row r="62870" spans="81:81">
      <c r="CC62870" s="2"/>
    </row>
    <row r="62871" spans="81:81">
      <c r="CC62871" s="2"/>
    </row>
    <row r="62872" spans="81:81">
      <c r="CC62872" s="2"/>
    </row>
    <row r="62873" spans="81:81">
      <c r="CC62873" s="2"/>
    </row>
    <row r="62874" spans="81:81">
      <c r="CC62874" s="2"/>
    </row>
    <row r="62875" spans="81:81">
      <c r="CC62875" s="2"/>
    </row>
    <row r="62876" spans="81:81">
      <c r="CC62876" s="2"/>
    </row>
    <row r="62877" spans="81:81">
      <c r="CC62877" s="2"/>
    </row>
    <row r="62878" spans="81:81">
      <c r="CC62878" s="2"/>
    </row>
    <row r="62879" spans="81:81">
      <c r="CC62879" s="2"/>
    </row>
    <row r="62880" spans="81:81">
      <c r="CC62880" s="2"/>
    </row>
    <row r="62881" spans="81:81">
      <c r="CC62881" s="2"/>
    </row>
    <row r="62882" spans="81:81">
      <c r="CC62882" s="2"/>
    </row>
    <row r="62883" spans="81:81">
      <c r="CC62883" s="2"/>
    </row>
    <row r="62884" spans="81:81">
      <c r="CC62884" s="2"/>
    </row>
    <row r="62885" spans="81:81">
      <c r="CC62885" s="2"/>
    </row>
    <row r="62886" spans="81:81">
      <c r="CC62886" s="2"/>
    </row>
    <row r="62887" spans="81:81">
      <c r="CC62887" s="2"/>
    </row>
    <row r="62888" spans="81:81">
      <c r="CC62888" s="2"/>
    </row>
    <row r="62889" spans="81:81">
      <c r="CC62889" s="2"/>
    </row>
    <row r="62890" spans="81:81">
      <c r="CC62890" s="2"/>
    </row>
    <row r="62891" spans="81:81">
      <c r="CC62891" s="2"/>
    </row>
    <row r="62892" spans="81:81">
      <c r="CC62892" s="2"/>
    </row>
    <row r="62893" spans="81:81">
      <c r="CC62893" s="2"/>
    </row>
    <row r="62894" spans="81:81">
      <c r="CC62894" s="2"/>
    </row>
    <row r="62895" spans="81:81">
      <c r="CC62895" s="2"/>
    </row>
    <row r="62896" spans="81:81">
      <c r="CC62896" s="2"/>
    </row>
    <row r="62897" spans="81:81">
      <c r="CC62897" s="2"/>
    </row>
    <row r="62898" spans="81:81">
      <c r="CC62898" s="2"/>
    </row>
    <row r="62899" spans="81:81">
      <c r="CC62899" s="2"/>
    </row>
    <row r="62900" spans="81:81">
      <c r="CC62900" s="2"/>
    </row>
    <row r="62901" spans="81:81">
      <c r="CC62901" s="2"/>
    </row>
    <row r="62902" spans="81:81">
      <c r="CC62902" s="2"/>
    </row>
    <row r="62903" spans="81:81">
      <c r="CC62903" s="2"/>
    </row>
    <row r="62904" spans="81:81">
      <c r="CC62904" s="2"/>
    </row>
    <row r="62905" spans="81:81">
      <c r="CC62905" s="2"/>
    </row>
    <row r="62906" spans="81:81">
      <c r="CC62906" s="2"/>
    </row>
    <row r="62907" spans="81:81">
      <c r="CC62907" s="2"/>
    </row>
    <row r="62908" spans="81:81">
      <c r="CC62908" s="2"/>
    </row>
    <row r="62909" spans="81:81">
      <c r="CC62909" s="2"/>
    </row>
    <row r="62910" spans="81:81">
      <c r="CC62910" s="2"/>
    </row>
    <row r="62911" spans="81:81">
      <c r="CC62911" s="2"/>
    </row>
    <row r="62912" spans="81:81">
      <c r="CC62912" s="2"/>
    </row>
    <row r="62913" spans="81:81">
      <c r="CC62913" s="2"/>
    </row>
    <row r="62914" spans="81:81">
      <c r="CC62914" s="2"/>
    </row>
    <row r="62915" spans="81:81">
      <c r="CC62915" s="2"/>
    </row>
    <row r="62916" spans="81:81">
      <c r="CC62916" s="2"/>
    </row>
    <row r="62917" spans="81:81">
      <c r="CC62917" s="2"/>
    </row>
    <row r="62918" spans="81:81">
      <c r="CC62918" s="2"/>
    </row>
    <row r="62919" spans="81:81">
      <c r="CC62919" s="2"/>
    </row>
    <row r="62920" spans="81:81">
      <c r="CC62920" s="2"/>
    </row>
    <row r="62921" spans="81:81">
      <c r="CC62921" s="2"/>
    </row>
    <row r="62922" spans="81:81">
      <c r="CC62922" s="2"/>
    </row>
    <row r="62923" spans="81:81">
      <c r="CC62923" s="2"/>
    </row>
    <row r="62924" spans="81:81">
      <c r="CC62924" s="2"/>
    </row>
    <row r="62925" spans="81:81">
      <c r="CC62925" s="2"/>
    </row>
    <row r="62926" spans="81:81">
      <c r="CC62926" s="2"/>
    </row>
    <row r="62927" spans="81:81">
      <c r="CC62927" s="2"/>
    </row>
    <row r="62928" spans="81:81">
      <c r="CC62928" s="2"/>
    </row>
    <row r="62929" spans="81:81">
      <c r="CC62929" s="2"/>
    </row>
    <row r="62930" spans="81:81">
      <c r="CC62930" s="2"/>
    </row>
    <row r="62931" spans="81:81">
      <c r="CC62931" s="2"/>
    </row>
    <row r="62932" spans="81:81">
      <c r="CC62932" s="2"/>
    </row>
    <row r="62933" spans="81:81">
      <c r="CC62933" s="2"/>
    </row>
    <row r="62934" spans="81:81">
      <c r="CC62934" s="2"/>
    </row>
    <row r="62935" spans="81:81">
      <c r="CC62935" s="2"/>
    </row>
    <row r="62936" spans="81:81">
      <c r="CC62936" s="2"/>
    </row>
    <row r="62937" spans="81:81">
      <c r="CC62937" s="2"/>
    </row>
    <row r="62938" spans="81:81">
      <c r="CC62938" s="2"/>
    </row>
    <row r="62939" spans="81:81">
      <c r="CC62939" s="2"/>
    </row>
    <row r="62940" spans="81:81">
      <c r="CC62940" s="2"/>
    </row>
    <row r="62941" spans="81:81">
      <c r="CC62941" s="2"/>
    </row>
    <row r="62942" spans="81:81">
      <c r="CC62942" s="2"/>
    </row>
    <row r="62943" spans="81:81">
      <c r="CC62943" s="2"/>
    </row>
    <row r="62944" spans="81:81">
      <c r="CC62944" s="2"/>
    </row>
    <row r="62945" spans="81:81">
      <c r="CC62945" s="2"/>
    </row>
    <row r="62946" spans="81:81">
      <c r="CC62946" s="2"/>
    </row>
    <row r="62947" spans="81:81">
      <c r="CC62947" s="2"/>
    </row>
    <row r="62948" spans="81:81">
      <c r="CC62948" s="2"/>
    </row>
    <row r="62949" spans="81:81">
      <c r="CC62949" s="2"/>
    </row>
    <row r="62950" spans="81:81">
      <c r="CC62950" s="2"/>
    </row>
    <row r="62951" spans="81:81">
      <c r="CC62951" s="2"/>
    </row>
    <row r="62952" spans="81:81">
      <c r="CC62952" s="2"/>
    </row>
    <row r="62953" spans="81:81">
      <c r="CC62953" s="2"/>
    </row>
    <row r="62954" spans="81:81">
      <c r="CC62954" s="2"/>
    </row>
    <row r="62955" spans="81:81">
      <c r="CC62955" s="2"/>
    </row>
    <row r="62956" spans="81:81">
      <c r="CC62956" s="2"/>
    </row>
    <row r="62957" spans="81:81">
      <c r="CC62957" s="2"/>
    </row>
    <row r="62958" spans="81:81">
      <c r="CC62958" s="2"/>
    </row>
    <row r="62959" spans="81:81">
      <c r="CC62959" s="2"/>
    </row>
    <row r="62960" spans="81:81">
      <c r="CC62960" s="2"/>
    </row>
    <row r="62961" spans="81:81">
      <c r="CC62961" s="2"/>
    </row>
    <row r="62962" spans="81:81">
      <c r="CC62962" s="2"/>
    </row>
    <row r="62963" spans="81:81">
      <c r="CC62963" s="2"/>
    </row>
    <row r="62964" spans="81:81">
      <c r="CC62964" s="2"/>
    </row>
    <row r="62965" spans="81:81">
      <c r="CC62965" s="2"/>
    </row>
    <row r="62966" spans="81:81">
      <c r="CC62966" s="2"/>
    </row>
    <row r="62967" spans="81:81">
      <c r="CC62967" s="2"/>
    </row>
    <row r="62968" spans="81:81">
      <c r="CC62968" s="2"/>
    </row>
    <row r="62969" spans="81:81">
      <c r="CC62969" s="2"/>
    </row>
    <row r="62970" spans="81:81">
      <c r="CC62970" s="2"/>
    </row>
    <row r="62971" spans="81:81">
      <c r="CC62971" s="2"/>
    </row>
    <row r="62972" spans="81:81">
      <c r="CC62972" s="2"/>
    </row>
    <row r="62973" spans="81:81">
      <c r="CC62973" s="2"/>
    </row>
    <row r="62974" spans="81:81">
      <c r="CC62974" s="2"/>
    </row>
    <row r="62975" spans="81:81">
      <c r="CC62975" s="2"/>
    </row>
    <row r="62976" spans="81:81">
      <c r="CC62976" s="2"/>
    </row>
    <row r="62977" spans="81:81">
      <c r="CC62977" s="2"/>
    </row>
    <row r="62978" spans="81:81">
      <c r="CC62978" s="2"/>
    </row>
    <row r="62979" spans="81:81">
      <c r="CC62979" s="2"/>
    </row>
    <row r="62980" spans="81:81">
      <c r="CC62980" s="2"/>
    </row>
    <row r="62981" spans="81:81">
      <c r="CC62981" s="2"/>
    </row>
    <row r="62982" spans="81:81">
      <c r="CC62982" s="2"/>
    </row>
    <row r="62983" spans="81:81">
      <c r="CC62983" s="2"/>
    </row>
    <row r="62984" spans="81:81">
      <c r="CC62984" s="2"/>
    </row>
    <row r="62985" spans="81:81">
      <c r="CC62985" s="2"/>
    </row>
    <row r="62986" spans="81:81">
      <c r="CC62986" s="2"/>
    </row>
    <row r="62987" spans="81:81">
      <c r="CC62987" s="2"/>
    </row>
    <row r="62988" spans="81:81">
      <c r="CC62988" s="2"/>
    </row>
    <row r="62989" spans="81:81">
      <c r="CC62989" s="2"/>
    </row>
    <row r="62990" spans="81:81">
      <c r="CC62990" s="2"/>
    </row>
    <row r="62991" spans="81:81">
      <c r="CC62991" s="2"/>
    </row>
    <row r="62992" spans="81:81">
      <c r="CC62992" s="2"/>
    </row>
    <row r="62993" spans="81:81">
      <c r="CC62993" s="2"/>
    </row>
    <row r="62994" spans="81:81">
      <c r="CC62994" s="2"/>
    </row>
    <row r="62995" spans="81:81">
      <c r="CC62995" s="2"/>
    </row>
    <row r="62996" spans="81:81">
      <c r="CC62996" s="2"/>
    </row>
    <row r="62997" spans="81:81">
      <c r="CC62997" s="2"/>
    </row>
    <row r="62998" spans="81:81">
      <c r="CC62998" s="2"/>
    </row>
    <row r="62999" spans="81:81">
      <c r="CC62999" s="2"/>
    </row>
    <row r="63000" spans="81:81">
      <c r="CC63000" s="2"/>
    </row>
    <row r="63001" spans="81:81">
      <c r="CC63001" s="2"/>
    </row>
    <row r="63002" spans="81:81">
      <c r="CC63002" s="2"/>
    </row>
    <row r="63003" spans="81:81">
      <c r="CC63003" s="2"/>
    </row>
    <row r="63004" spans="81:81">
      <c r="CC63004" s="2"/>
    </row>
    <row r="63005" spans="81:81">
      <c r="CC63005" s="2"/>
    </row>
    <row r="63006" spans="81:81">
      <c r="CC63006" s="2"/>
    </row>
    <row r="63007" spans="81:81">
      <c r="CC63007" s="2"/>
    </row>
    <row r="63008" spans="81:81">
      <c r="CC63008" s="2"/>
    </row>
    <row r="63009" spans="81:81">
      <c r="CC63009" s="2"/>
    </row>
    <row r="63010" spans="81:81">
      <c r="CC63010" s="2"/>
    </row>
    <row r="63011" spans="81:81">
      <c r="CC63011" s="2"/>
    </row>
    <row r="63012" spans="81:81">
      <c r="CC63012" s="2"/>
    </row>
    <row r="63013" spans="81:81">
      <c r="CC63013" s="2"/>
    </row>
    <row r="63014" spans="81:81">
      <c r="CC63014" s="2"/>
    </row>
    <row r="63015" spans="81:81">
      <c r="CC63015" s="2"/>
    </row>
    <row r="63016" spans="81:81">
      <c r="CC63016" s="2"/>
    </row>
    <row r="63017" spans="81:81">
      <c r="CC63017" s="2"/>
    </row>
    <row r="63018" spans="81:81">
      <c r="CC63018" s="2"/>
    </row>
    <row r="63019" spans="81:81">
      <c r="CC63019" s="2"/>
    </row>
    <row r="63020" spans="81:81">
      <c r="CC63020" s="2"/>
    </row>
    <row r="63021" spans="81:81">
      <c r="CC63021" s="2"/>
    </row>
    <row r="63022" spans="81:81">
      <c r="CC63022" s="2"/>
    </row>
    <row r="63023" spans="81:81">
      <c r="CC63023" s="2"/>
    </row>
    <row r="63024" spans="81:81">
      <c r="CC63024" s="2"/>
    </row>
    <row r="63025" spans="81:81">
      <c r="CC63025" s="2"/>
    </row>
    <row r="63026" spans="81:81">
      <c r="CC63026" s="2"/>
    </row>
    <row r="63027" spans="81:81">
      <c r="CC63027" s="2"/>
    </row>
    <row r="63028" spans="81:81">
      <c r="CC63028" s="2"/>
    </row>
    <row r="63029" spans="81:81">
      <c r="CC63029" s="2"/>
    </row>
    <row r="63030" spans="81:81">
      <c r="CC63030" s="2"/>
    </row>
    <row r="63031" spans="81:81">
      <c r="CC63031" s="2"/>
    </row>
    <row r="63032" spans="81:81">
      <c r="CC63032" s="2"/>
    </row>
    <row r="63033" spans="81:81">
      <c r="CC63033" s="2"/>
    </row>
    <row r="63034" spans="81:81">
      <c r="CC63034" s="2"/>
    </row>
    <row r="63035" spans="81:81">
      <c r="CC63035" s="2"/>
    </row>
    <row r="63036" spans="81:81">
      <c r="CC63036" s="2"/>
    </row>
    <row r="63037" spans="81:81">
      <c r="CC63037" s="2"/>
    </row>
    <row r="63038" spans="81:81">
      <c r="CC63038" s="2"/>
    </row>
    <row r="63039" spans="81:81">
      <c r="CC63039" s="2"/>
    </row>
    <row r="63040" spans="81:81">
      <c r="CC63040" s="2"/>
    </row>
    <row r="63041" spans="81:81">
      <c r="CC63041" s="2"/>
    </row>
    <row r="63042" spans="81:81">
      <c r="CC63042" s="2"/>
    </row>
    <row r="63043" spans="81:81">
      <c r="CC63043" s="2"/>
    </row>
    <row r="63044" spans="81:81">
      <c r="CC63044" s="2"/>
    </row>
    <row r="63045" spans="81:81">
      <c r="CC63045" s="2"/>
    </row>
    <row r="63046" spans="81:81">
      <c r="CC63046" s="2"/>
    </row>
    <row r="63047" spans="81:81">
      <c r="CC63047" s="2"/>
    </row>
    <row r="63048" spans="81:81">
      <c r="CC63048" s="2"/>
    </row>
    <row r="63049" spans="81:81">
      <c r="CC63049" s="2"/>
    </row>
    <row r="63050" spans="81:81">
      <c r="CC63050" s="2"/>
    </row>
    <row r="63051" spans="81:81">
      <c r="CC63051" s="2"/>
    </row>
    <row r="63052" spans="81:81">
      <c r="CC63052" s="2"/>
    </row>
    <row r="63053" spans="81:81">
      <c r="CC63053" s="2"/>
    </row>
    <row r="63054" spans="81:81">
      <c r="CC63054" s="2"/>
    </row>
    <row r="63055" spans="81:81">
      <c r="CC63055" s="2"/>
    </row>
    <row r="63056" spans="81:81">
      <c r="CC63056" s="2"/>
    </row>
    <row r="63057" spans="81:81">
      <c r="CC63057" s="2"/>
    </row>
    <row r="63058" spans="81:81">
      <c r="CC63058" s="2"/>
    </row>
    <row r="63059" spans="81:81">
      <c r="CC63059" s="2"/>
    </row>
    <row r="63060" spans="81:81">
      <c r="CC63060" s="2"/>
    </row>
    <row r="63061" spans="81:81">
      <c r="CC63061" s="2"/>
    </row>
    <row r="63062" spans="81:81">
      <c r="CC63062" s="2"/>
    </row>
    <row r="63063" spans="81:81">
      <c r="CC63063" s="2"/>
    </row>
    <row r="63064" spans="81:81">
      <c r="CC63064" s="2"/>
    </row>
    <row r="63065" spans="81:81">
      <c r="CC63065" s="2"/>
    </row>
    <row r="63066" spans="81:81">
      <c r="CC63066" s="2"/>
    </row>
    <row r="63067" spans="81:81">
      <c r="CC63067" s="2"/>
    </row>
    <row r="63068" spans="81:81">
      <c r="CC63068" s="2"/>
    </row>
    <row r="63069" spans="81:81">
      <c r="CC63069" s="2"/>
    </row>
    <row r="63070" spans="81:81">
      <c r="CC63070" s="2"/>
    </row>
    <row r="63071" spans="81:81">
      <c r="CC63071" s="2"/>
    </row>
    <row r="63072" spans="81:81">
      <c r="CC63072" s="2"/>
    </row>
    <row r="63073" spans="81:81">
      <c r="CC63073" s="2"/>
    </row>
    <row r="63074" spans="81:81">
      <c r="CC63074" s="2"/>
    </row>
    <row r="63075" spans="81:81">
      <c r="CC63075" s="2"/>
    </row>
    <row r="63076" spans="81:81">
      <c r="CC63076" s="2"/>
    </row>
    <row r="63077" spans="81:81">
      <c r="CC63077" s="2"/>
    </row>
    <row r="63078" spans="81:81">
      <c r="CC63078" s="2"/>
    </row>
    <row r="63079" spans="81:81">
      <c r="CC63079" s="2"/>
    </row>
    <row r="63080" spans="81:81">
      <c r="CC63080" s="2"/>
    </row>
    <row r="63081" spans="81:81">
      <c r="CC63081" s="2"/>
    </row>
    <row r="63082" spans="81:81">
      <c r="CC63082" s="2"/>
    </row>
    <row r="63083" spans="81:81">
      <c r="CC63083" s="2"/>
    </row>
    <row r="63084" spans="81:81">
      <c r="CC63084" s="2"/>
    </row>
    <row r="63085" spans="81:81">
      <c r="CC63085" s="2"/>
    </row>
    <row r="63086" spans="81:81">
      <c r="CC63086" s="2"/>
    </row>
    <row r="63087" spans="81:81">
      <c r="CC63087" s="2"/>
    </row>
    <row r="63088" spans="81:81">
      <c r="CC63088" s="2"/>
    </row>
    <row r="63089" spans="81:81">
      <c r="CC63089" s="2"/>
    </row>
    <row r="63090" spans="81:81">
      <c r="CC63090" s="2"/>
    </row>
    <row r="63091" spans="81:81">
      <c r="CC63091" s="2"/>
    </row>
    <row r="63092" spans="81:81">
      <c r="CC63092" s="2"/>
    </row>
    <row r="63093" spans="81:81">
      <c r="CC63093" s="2"/>
    </row>
    <row r="63094" spans="81:81">
      <c r="CC63094" s="2"/>
    </row>
    <row r="63095" spans="81:81">
      <c r="CC63095" s="2"/>
    </row>
    <row r="63096" spans="81:81">
      <c r="CC63096" s="2"/>
    </row>
    <row r="63097" spans="81:81">
      <c r="CC63097" s="2"/>
    </row>
    <row r="63098" spans="81:81">
      <c r="CC63098" s="2"/>
    </row>
    <row r="63099" spans="81:81">
      <c r="CC63099" s="2"/>
    </row>
    <row r="63100" spans="81:81">
      <c r="CC63100" s="2"/>
    </row>
    <row r="63101" spans="81:81">
      <c r="CC63101" s="2"/>
    </row>
    <row r="63102" spans="81:81">
      <c r="CC63102" s="2"/>
    </row>
    <row r="63103" spans="81:81">
      <c r="CC63103" s="2"/>
    </row>
    <row r="63104" spans="81:81">
      <c r="CC63104" s="2"/>
    </row>
    <row r="63105" spans="81:81">
      <c r="CC63105" s="2"/>
    </row>
    <row r="63106" spans="81:81">
      <c r="CC63106" s="2"/>
    </row>
    <row r="63107" spans="81:81">
      <c r="CC63107" s="2"/>
    </row>
    <row r="63108" spans="81:81">
      <c r="CC63108" s="2"/>
    </row>
    <row r="63109" spans="81:81">
      <c r="CC63109" s="2"/>
    </row>
    <row r="63110" spans="81:81">
      <c r="CC63110" s="2"/>
    </row>
    <row r="63111" spans="81:81">
      <c r="CC63111" s="2"/>
    </row>
    <row r="63112" spans="81:81">
      <c r="CC63112" s="2"/>
    </row>
    <row r="63113" spans="81:81">
      <c r="CC63113" s="2"/>
    </row>
    <row r="63114" spans="81:81">
      <c r="CC63114" s="2"/>
    </row>
    <row r="63115" spans="81:81">
      <c r="CC63115" s="2"/>
    </row>
    <row r="63116" spans="81:81">
      <c r="CC63116" s="2"/>
    </row>
    <row r="63117" spans="81:81">
      <c r="CC63117" s="2"/>
    </row>
    <row r="63118" spans="81:81">
      <c r="CC63118" s="2"/>
    </row>
    <row r="63119" spans="81:81">
      <c r="CC63119" s="2"/>
    </row>
    <row r="63120" spans="81:81">
      <c r="CC63120" s="2"/>
    </row>
    <row r="63121" spans="81:81">
      <c r="CC63121" s="2"/>
    </row>
    <row r="63122" spans="81:81">
      <c r="CC63122" s="2"/>
    </row>
    <row r="63123" spans="81:81">
      <c r="CC63123" s="2"/>
    </row>
    <row r="63124" spans="81:81">
      <c r="CC63124" s="2"/>
    </row>
    <row r="63125" spans="81:81">
      <c r="CC63125" s="2"/>
    </row>
    <row r="63126" spans="81:81">
      <c r="CC63126" s="2"/>
    </row>
    <row r="63127" spans="81:81">
      <c r="CC63127" s="2"/>
    </row>
    <row r="63128" spans="81:81">
      <c r="CC63128" s="2"/>
    </row>
    <row r="63129" spans="81:81">
      <c r="CC63129" s="2"/>
    </row>
    <row r="63130" spans="81:81">
      <c r="CC63130" s="2"/>
    </row>
    <row r="63131" spans="81:81">
      <c r="CC63131" s="2"/>
    </row>
    <row r="63132" spans="81:81">
      <c r="CC63132" s="2"/>
    </row>
    <row r="63133" spans="81:81">
      <c r="CC63133" s="2"/>
    </row>
    <row r="63134" spans="81:81">
      <c r="CC63134" s="2"/>
    </row>
    <row r="63135" spans="81:81">
      <c r="CC63135" s="2"/>
    </row>
    <row r="63136" spans="81:81">
      <c r="CC63136" s="2"/>
    </row>
    <row r="63137" spans="81:81">
      <c r="CC63137" s="2"/>
    </row>
    <row r="63138" spans="81:81">
      <c r="CC63138" s="2"/>
    </row>
    <row r="63139" spans="81:81">
      <c r="CC63139" s="2"/>
    </row>
    <row r="63140" spans="81:81">
      <c r="CC63140" s="2"/>
    </row>
    <row r="63141" spans="81:81">
      <c r="CC63141" s="2"/>
    </row>
    <row r="63142" spans="81:81">
      <c r="CC63142" s="2"/>
    </row>
    <row r="63143" spans="81:81">
      <c r="CC63143" s="2"/>
    </row>
    <row r="63144" spans="81:81">
      <c r="CC63144" s="2"/>
    </row>
    <row r="63145" spans="81:81">
      <c r="CC63145" s="2"/>
    </row>
    <row r="63146" spans="81:81">
      <c r="CC63146" s="2"/>
    </row>
    <row r="63147" spans="81:81">
      <c r="CC63147" s="2"/>
    </row>
    <row r="63148" spans="81:81">
      <c r="CC63148" s="2"/>
    </row>
    <row r="63149" spans="81:81">
      <c r="CC63149" s="2"/>
    </row>
    <row r="63150" spans="81:81">
      <c r="CC63150" s="2"/>
    </row>
    <row r="63151" spans="81:81">
      <c r="CC63151" s="2"/>
    </row>
    <row r="63152" spans="81:81">
      <c r="CC63152" s="2"/>
    </row>
    <row r="63153" spans="81:81">
      <c r="CC63153" s="2"/>
    </row>
    <row r="63154" spans="81:81">
      <c r="CC63154" s="2"/>
    </row>
    <row r="63155" spans="81:81">
      <c r="CC63155" s="2"/>
    </row>
    <row r="63156" spans="81:81">
      <c r="CC63156" s="2"/>
    </row>
    <row r="63157" spans="81:81">
      <c r="CC63157" s="2"/>
    </row>
    <row r="63158" spans="81:81">
      <c r="CC63158" s="2"/>
    </row>
    <row r="63159" spans="81:81">
      <c r="CC63159" s="2"/>
    </row>
    <row r="63160" spans="81:81">
      <c r="CC63160" s="2"/>
    </row>
    <row r="63161" spans="81:81">
      <c r="CC63161" s="2"/>
    </row>
    <row r="63162" spans="81:81">
      <c r="CC63162" s="2"/>
    </row>
    <row r="63163" spans="81:81">
      <c r="CC63163" s="2"/>
    </row>
    <row r="63164" spans="81:81">
      <c r="CC63164" s="2"/>
    </row>
    <row r="63165" spans="81:81">
      <c r="CC63165" s="2"/>
    </row>
    <row r="63166" spans="81:81">
      <c r="CC63166" s="2"/>
    </row>
    <row r="63167" spans="81:81">
      <c r="CC63167" s="2"/>
    </row>
    <row r="63168" spans="81:81">
      <c r="CC63168" s="2"/>
    </row>
    <row r="63169" spans="81:81">
      <c r="CC63169" s="2"/>
    </row>
    <row r="63170" spans="81:81">
      <c r="CC63170" s="2"/>
    </row>
    <row r="63171" spans="81:81">
      <c r="CC63171" s="2"/>
    </row>
    <row r="63172" spans="81:81">
      <c r="CC63172" s="2"/>
    </row>
    <row r="63173" spans="81:81">
      <c r="CC63173" s="2"/>
    </row>
    <row r="63174" spans="81:81">
      <c r="CC63174" s="2"/>
    </row>
    <row r="63175" spans="81:81">
      <c r="CC63175" s="2"/>
    </row>
    <row r="63176" spans="81:81">
      <c r="CC63176" s="2"/>
    </row>
    <row r="63177" spans="81:81">
      <c r="CC63177" s="2"/>
    </row>
    <row r="63178" spans="81:81">
      <c r="CC63178" s="2"/>
    </row>
    <row r="63179" spans="81:81">
      <c r="CC63179" s="2"/>
    </row>
    <row r="63180" spans="81:81">
      <c r="CC63180" s="2"/>
    </row>
    <row r="63181" spans="81:81">
      <c r="CC63181" s="2"/>
    </row>
    <row r="63182" spans="81:81">
      <c r="CC63182" s="2"/>
    </row>
    <row r="63183" spans="81:81">
      <c r="CC63183" s="2"/>
    </row>
    <row r="63184" spans="81:81">
      <c r="CC63184" s="2"/>
    </row>
    <row r="63185" spans="81:81">
      <c r="CC63185" s="2"/>
    </row>
    <row r="63186" spans="81:81">
      <c r="CC63186" s="2"/>
    </row>
    <row r="63187" spans="81:81">
      <c r="CC63187" s="2"/>
    </row>
    <row r="63188" spans="81:81">
      <c r="CC63188" s="2"/>
    </row>
    <row r="63189" spans="81:81">
      <c r="CC63189" s="2"/>
    </row>
    <row r="63190" spans="81:81">
      <c r="CC63190" s="2"/>
    </row>
    <row r="63191" spans="81:81">
      <c r="CC63191" s="2"/>
    </row>
    <row r="63192" spans="81:81">
      <c r="CC63192" s="2"/>
    </row>
    <row r="63193" spans="81:81">
      <c r="CC63193" s="2"/>
    </row>
    <row r="63194" spans="81:81">
      <c r="CC63194" s="2"/>
    </row>
    <row r="63195" spans="81:81">
      <c r="CC63195" s="2"/>
    </row>
    <row r="63196" spans="81:81">
      <c r="CC63196" s="2"/>
    </row>
    <row r="63197" spans="81:81">
      <c r="CC63197" s="2"/>
    </row>
    <row r="63198" spans="81:81">
      <c r="CC63198" s="2"/>
    </row>
    <row r="63199" spans="81:81">
      <c r="CC63199" s="2"/>
    </row>
    <row r="63200" spans="81:81">
      <c r="CC63200" s="2"/>
    </row>
    <row r="63201" spans="81:81">
      <c r="CC63201" s="2"/>
    </row>
    <row r="63202" spans="81:81">
      <c r="CC63202" s="2"/>
    </row>
    <row r="63203" spans="81:81">
      <c r="CC63203" s="2"/>
    </row>
    <row r="63204" spans="81:81">
      <c r="CC63204" s="2"/>
    </row>
    <row r="63205" spans="81:81">
      <c r="CC63205" s="2"/>
    </row>
    <row r="63206" spans="81:81">
      <c r="CC63206" s="2"/>
    </row>
    <row r="63207" spans="81:81">
      <c r="CC63207" s="2"/>
    </row>
    <row r="63208" spans="81:81">
      <c r="CC63208" s="2"/>
    </row>
    <row r="63209" spans="81:81">
      <c r="CC63209" s="2"/>
    </row>
    <row r="63210" spans="81:81">
      <c r="CC63210" s="2"/>
    </row>
    <row r="63211" spans="81:81">
      <c r="CC63211" s="2"/>
    </row>
    <row r="63212" spans="81:81">
      <c r="CC63212" s="2"/>
    </row>
    <row r="63213" spans="81:81">
      <c r="CC63213" s="2"/>
    </row>
    <row r="63214" spans="81:81">
      <c r="CC63214" s="2"/>
    </row>
    <row r="63215" spans="81:81">
      <c r="CC63215" s="2"/>
    </row>
    <row r="63216" spans="81:81">
      <c r="CC63216" s="2"/>
    </row>
    <row r="63217" spans="81:81">
      <c r="CC63217" s="2"/>
    </row>
    <row r="63218" spans="81:81">
      <c r="CC63218" s="2"/>
    </row>
    <row r="63219" spans="81:81">
      <c r="CC63219" s="2"/>
    </row>
    <row r="63220" spans="81:81">
      <c r="CC63220" s="2"/>
    </row>
    <row r="63221" spans="81:81">
      <c r="CC63221" s="2"/>
    </row>
    <row r="63222" spans="81:81">
      <c r="CC63222" s="2"/>
    </row>
    <row r="63223" spans="81:81">
      <c r="CC63223" s="2"/>
    </row>
    <row r="63224" spans="81:81">
      <c r="CC63224" s="2"/>
    </row>
    <row r="63225" spans="81:81">
      <c r="CC63225" s="2"/>
    </row>
    <row r="63226" spans="81:81">
      <c r="CC63226" s="2"/>
    </row>
    <row r="63227" spans="81:81">
      <c r="CC63227" s="2"/>
    </row>
    <row r="63228" spans="81:81">
      <c r="CC63228" s="2"/>
    </row>
    <row r="63229" spans="81:81">
      <c r="CC63229" s="2"/>
    </row>
    <row r="63230" spans="81:81">
      <c r="CC63230" s="2"/>
    </row>
    <row r="63231" spans="81:81">
      <c r="CC63231" s="2"/>
    </row>
    <row r="63232" spans="81:81">
      <c r="CC63232" s="2"/>
    </row>
    <row r="63233" spans="81:81">
      <c r="CC63233" s="2"/>
    </row>
    <row r="63234" spans="81:81">
      <c r="CC63234" s="2"/>
    </row>
    <row r="63235" spans="81:81">
      <c r="CC63235" s="2"/>
    </row>
    <row r="63236" spans="81:81">
      <c r="CC63236" s="2"/>
    </row>
    <row r="63237" spans="81:81">
      <c r="CC63237" s="2"/>
    </row>
    <row r="63238" spans="81:81">
      <c r="CC63238" s="2"/>
    </row>
    <row r="63239" spans="81:81">
      <c r="CC63239" s="2"/>
    </row>
    <row r="63240" spans="81:81">
      <c r="CC63240" s="2"/>
    </row>
    <row r="63241" spans="81:81">
      <c r="CC63241" s="2"/>
    </row>
    <row r="63242" spans="81:81">
      <c r="CC63242" s="2"/>
    </row>
    <row r="63243" spans="81:81">
      <c r="CC63243" s="2"/>
    </row>
    <row r="63244" spans="81:81">
      <c r="CC63244" s="2"/>
    </row>
    <row r="63245" spans="81:81">
      <c r="CC63245" s="2"/>
    </row>
    <row r="63246" spans="81:81">
      <c r="CC63246" s="2"/>
    </row>
    <row r="63247" spans="81:81">
      <c r="CC63247" s="2"/>
    </row>
    <row r="63248" spans="81:81">
      <c r="CC63248" s="2"/>
    </row>
    <row r="63249" spans="81:81">
      <c r="CC63249" s="2"/>
    </row>
    <row r="63250" spans="81:81">
      <c r="CC63250" s="2"/>
    </row>
    <row r="63251" spans="81:81">
      <c r="CC63251" s="2"/>
    </row>
    <row r="63252" spans="81:81">
      <c r="CC63252" s="2"/>
    </row>
    <row r="63253" spans="81:81">
      <c r="CC63253" s="2"/>
    </row>
    <row r="63254" spans="81:81">
      <c r="CC63254" s="2"/>
    </row>
    <row r="63255" spans="81:81">
      <c r="CC63255" s="2"/>
    </row>
    <row r="63256" spans="81:81">
      <c r="CC63256" s="2"/>
    </row>
    <row r="63257" spans="81:81">
      <c r="CC63257" s="2"/>
    </row>
    <row r="63258" spans="81:81">
      <c r="CC63258" s="2"/>
    </row>
    <row r="63259" spans="81:81">
      <c r="CC63259" s="2"/>
    </row>
    <row r="63260" spans="81:81">
      <c r="CC63260" s="2"/>
    </row>
    <row r="63261" spans="81:81">
      <c r="CC63261" s="2"/>
    </row>
    <row r="63262" spans="81:81">
      <c r="CC63262" s="2"/>
    </row>
    <row r="63263" spans="81:81">
      <c r="CC63263" s="2"/>
    </row>
    <row r="63264" spans="81:81">
      <c r="CC63264" s="2"/>
    </row>
    <row r="63265" spans="81:81">
      <c r="CC63265" s="2"/>
    </row>
    <row r="63266" spans="81:81">
      <c r="CC63266" s="2"/>
    </row>
    <row r="63267" spans="81:81">
      <c r="CC63267" s="2"/>
    </row>
    <row r="63268" spans="81:81">
      <c r="CC63268" s="2"/>
    </row>
    <row r="63269" spans="81:81">
      <c r="CC63269" s="2"/>
    </row>
    <row r="63270" spans="81:81">
      <c r="CC63270" s="2"/>
    </row>
    <row r="63271" spans="81:81">
      <c r="CC63271" s="2"/>
    </row>
    <row r="63272" spans="81:81">
      <c r="CC63272" s="2"/>
    </row>
    <row r="63273" spans="81:81">
      <c r="CC63273" s="2"/>
    </row>
    <row r="63274" spans="81:81">
      <c r="CC63274" s="2"/>
    </row>
    <row r="63275" spans="81:81">
      <c r="CC63275" s="2"/>
    </row>
    <row r="63276" spans="81:81">
      <c r="CC63276" s="2"/>
    </row>
    <row r="63277" spans="81:81">
      <c r="CC63277" s="2"/>
    </row>
    <row r="63278" spans="81:81">
      <c r="CC63278" s="2"/>
    </row>
    <row r="63279" spans="81:81">
      <c r="CC63279" s="2"/>
    </row>
    <row r="63280" spans="81:81">
      <c r="CC63280" s="2"/>
    </row>
    <row r="63281" spans="81:81">
      <c r="CC63281" s="2"/>
    </row>
    <row r="63282" spans="81:81">
      <c r="CC63282" s="2"/>
    </row>
    <row r="63283" spans="81:81">
      <c r="CC63283" s="2"/>
    </row>
    <row r="63284" spans="81:81">
      <c r="CC63284" s="2"/>
    </row>
    <row r="63285" spans="81:81">
      <c r="CC63285" s="2"/>
    </row>
    <row r="63286" spans="81:81">
      <c r="CC63286" s="2"/>
    </row>
    <row r="63287" spans="81:81">
      <c r="CC63287" s="2"/>
    </row>
    <row r="63288" spans="81:81">
      <c r="CC63288" s="2"/>
    </row>
    <row r="63289" spans="81:81">
      <c r="CC63289" s="2"/>
    </row>
    <row r="63290" spans="81:81">
      <c r="CC63290" s="2"/>
    </row>
    <row r="63291" spans="81:81">
      <c r="CC63291" s="2"/>
    </row>
    <row r="63292" spans="81:81">
      <c r="CC63292" s="2"/>
    </row>
    <row r="63293" spans="81:81">
      <c r="CC63293" s="2"/>
    </row>
    <row r="63294" spans="81:81">
      <c r="CC63294" s="2"/>
    </row>
    <row r="63295" spans="81:81">
      <c r="CC63295" s="2"/>
    </row>
    <row r="63296" spans="81:81">
      <c r="CC63296" s="2"/>
    </row>
    <row r="63297" spans="81:81">
      <c r="CC63297" s="2"/>
    </row>
    <row r="63298" spans="81:81">
      <c r="CC63298" s="2"/>
    </row>
    <row r="63299" spans="81:81">
      <c r="CC63299" s="2"/>
    </row>
    <row r="63300" spans="81:81">
      <c r="CC63300" s="2"/>
    </row>
    <row r="63301" spans="81:81">
      <c r="CC63301" s="2"/>
    </row>
    <row r="63302" spans="81:81">
      <c r="CC63302" s="2"/>
    </row>
    <row r="63303" spans="81:81">
      <c r="CC63303" s="2"/>
    </row>
    <row r="63304" spans="81:81">
      <c r="CC63304" s="2"/>
    </row>
    <row r="63305" spans="81:81">
      <c r="CC63305" s="2"/>
    </row>
    <row r="63306" spans="81:81">
      <c r="CC63306" s="2"/>
    </row>
    <row r="63307" spans="81:81">
      <c r="CC63307" s="2"/>
    </row>
    <row r="63308" spans="81:81">
      <c r="CC63308" s="2"/>
    </row>
    <row r="63309" spans="81:81">
      <c r="CC63309" s="2"/>
    </row>
    <row r="63310" spans="81:81">
      <c r="CC63310" s="2"/>
    </row>
    <row r="63311" spans="81:81">
      <c r="CC63311" s="2"/>
    </row>
    <row r="63312" spans="81:81">
      <c r="CC63312" s="2"/>
    </row>
    <row r="63313" spans="81:81">
      <c r="CC63313" s="2"/>
    </row>
    <row r="63314" spans="81:81">
      <c r="CC63314" s="2"/>
    </row>
    <row r="63315" spans="81:81">
      <c r="CC63315" s="2"/>
    </row>
    <row r="63316" spans="81:81">
      <c r="CC63316" s="2"/>
    </row>
    <row r="63317" spans="81:81">
      <c r="CC63317" s="2"/>
    </row>
    <row r="63318" spans="81:81">
      <c r="CC63318" s="2"/>
    </row>
    <row r="63319" spans="81:81">
      <c r="CC63319" s="2"/>
    </row>
    <row r="63320" spans="81:81">
      <c r="CC63320" s="2"/>
    </row>
    <row r="63321" spans="81:81">
      <c r="CC63321" s="2"/>
    </row>
    <row r="63322" spans="81:81">
      <c r="CC63322" s="2"/>
    </row>
    <row r="63323" spans="81:81">
      <c r="CC63323" s="2"/>
    </row>
    <row r="63324" spans="81:81">
      <c r="CC63324" s="2"/>
    </row>
    <row r="63325" spans="81:81">
      <c r="CC63325" s="2"/>
    </row>
    <row r="63326" spans="81:81">
      <c r="CC63326" s="2"/>
    </row>
    <row r="63327" spans="81:81">
      <c r="CC63327" s="2"/>
    </row>
    <row r="63328" spans="81:81">
      <c r="CC63328" s="2"/>
    </row>
    <row r="63329" spans="81:81">
      <c r="CC63329" s="2"/>
    </row>
    <row r="63330" spans="81:81">
      <c r="CC63330" s="2"/>
    </row>
    <row r="63331" spans="81:81">
      <c r="CC63331" s="2"/>
    </row>
    <row r="63332" spans="81:81">
      <c r="CC63332" s="2"/>
    </row>
    <row r="63333" spans="81:81">
      <c r="CC63333" s="2"/>
    </row>
    <row r="63334" spans="81:81">
      <c r="CC63334" s="2"/>
    </row>
    <row r="63335" spans="81:81">
      <c r="CC63335" s="2"/>
    </row>
    <row r="63336" spans="81:81">
      <c r="CC63336" s="2"/>
    </row>
    <row r="63337" spans="81:81">
      <c r="CC63337" s="2"/>
    </row>
    <row r="63338" spans="81:81">
      <c r="CC63338" s="2"/>
    </row>
    <row r="63339" spans="81:81">
      <c r="CC63339" s="2"/>
    </row>
    <row r="63340" spans="81:81">
      <c r="CC63340" s="2"/>
    </row>
    <row r="63341" spans="81:81">
      <c r="CC63341" s="2"/>
    </row>
    <row r="63342" spans="81:81">
      <c r="CC63342" s="2"/>
    </row>
    <row r="63343" spans="81:81">
      <c r="CC63343" s="2"/>
    </row>
    <row r="63344" spans="81:81">
      <c r="CC63344" s="2"/>
    </row>
    <row r="63345" spans="81:81">
      <c r="CC63345" s="2"/>
    </row>
    <row r="63346" spans="81:81">
      <c r="CC63346" s="2"/>
    </row>
    <row r="63347" spans="81:81">
      <c r="CC63347" s="2"/>
    </row>
    <row r="63348" spans="81:81">
      <c r="CC63348" s="2"/>
    </row>
    <row r="63349" spans="81:81">
      <c r="CC63349" s="2"/>
    </row>
    <row r="63350" spans="81:81">
      <c r="CC63350" s="2"/>
    </row>
    <row r="63351" spans="81:81">
      <c r="CC63351" s="2"/>
    </row>
    <row r="63352" spans="81:81">
      <c r="CC63352" s="2"/>
    </row>
    <row r="63353" spans="81:81">
      <c r="CC63353" s="2"/>
    </row>
    <row r="63354" spans="81:81">
      <c r="CC63354" s="2"/>
    </row>
    <row r="63355" spans="81:81">
      <c r="CC63355" s="2"/>
    </row>
    <row r="63356" spans="81:81">
      <c r="CC63356" s="2"/>
    </row>
    <row r="63357" spans="81:81">
      <c r="CC63357" s="2"/>
    </row>
    <row r="63358" spans="81:81">
      <c r="CC63358" s="2"/>
    </row>
    <row r="63359" spans="81:81">
      <c r="CC63359" s="2"/>
    </row>
    <row r="63360" spans="81:81">
      <c r="CC63360" s="2"/>
    </row>
    <row r="63361" spans="81:81">
      <c r="CC63361" s="2"/>
    </row>
    <row r="63362" spans="81:81">
      <c r="CC63362" s="2"/>
    </row>
    <row r="63363" spans="81:81">
      <c r="CC63363" s="2"/>
    </row>
    <row r="63364" spans="81:81">
      <c r="CC63364" s="2"/>
    </row>
    <row r="63365" spans="81:81">
      <c r="CC63365" s="2"/>
    </row>
    <row r="63366" spans="81:81">
      <c r="CC63366" s="2"/>
    </row>
    <row r="63367" spans="81:81">
      <c r="CC63367" s="2"/>
    </row>
    <row r="63368" spans="81:81">
      <c r="CC63368" s="2"/>
    </row>
    <row r="63369" spans="81:81">
      <c r="CC63369" s="2"/>
    </row>
    <row r="63370" spans="81:81">
      <c r="CC63370" s="2"/>
    </row>
    <row r="63371" spans="81:81">
      <c r="CC63371" s="2"/>
    </row>
    <row r="63372" spans="81:81">
      <c r="CC63372" s="2"/>
    </row>
    <row r="63373" spans="81:81">
      <c r="CC63373" s="2"/>
    </row>
    <row r="63374" spans="81:81">
      <c r="CC63374" s="2"/>
    </row>
    <row r="63375" spans="81:81">
      <c r="CC63375" s="2"/>
    </row>
    <row r="63376" spans="81:81">
      <c r="CC63376" s="2"/>
    </row>
    <row r="63377" spans="81:81">
      <c r="CC63377" s="2"/>
    </row>
    <row r="63378" spans="81:81">
      <c r="CC63378" s="2"/>
    </row>
    <row r="63379" spans="81:81">
      <c r="CC63379" s="2"/>
    </row>
    <row r="63380" spans="81:81">
      <c r="CC63380" s="2"/>
    </row>
    <row r="63381" spans="81:81">
      <c r="CC63381" s="2"/>
    </row>
    <row r="63382" spans="81:81">
      <c r="CC63382" s="2"/>
    </row>
    <row r="63383" spans="81:81">
      <c r="CC63383" s="2"/>
    </row>
    <row r="63384" spans="81:81">
      <c r="CC63384" s="2"/>
    </row>
    <row r="63385" spans="81:81">
      <c r="CC63385" s="2"/>
    </row>
    <row r="63386" spans="81:81">
      <c r="CC63386" s="2"/>
    </row>
    <row r="63387" spans="81:81">
      <c r="CC63387" s="2"/>
    </row>
    <row r="63388" spans="81:81">
      <c r="CC63388" s="2"/>
    </row>
    <row r="63389" spans="81:81">
      <c r="CC63389" s="2"/>
    </row>
    <row r="63390" spans="81:81">
      <c r="CC63390" s="2"/>
    </row>
    <row r="63391" spans="81:81">
      <c r="CC63391" s="2"/>
    </row>
    <row r="63392" spans="81:81">
      <c r="CC63392" s="2"/>
    </row>
    <row r="63393" spans="81:81">
      <c r="CC63393" s="2"/>
    </row>
    <row r="63394" spans="81:81">
      <c r="CC63394" s="2"/>
    </row>
    <row r="63395" spans="81:81">
      <c r="CC63395" s="2"/>
    </row>
    <row r="63396" spans="81:81">
      <c r="CC63396" s="2"/>
    </row>
    <row r="63397" spans="81:81">
      <c r="CC63397" s="2"/>
    </row>
    <row r="63398" spans="81:81">
      <c r="CC63398" s="2"/>
    </row>
    <row r="63399" spans="81:81">
      <c r="CC63399" s="2"/>
    </row>
    <row r="63400" spans="81:81">
      <c r="CC63400" s="2"/>
    </row>
    <row r="63401" spans="81:81">
      <c r="CC63401" s="2"/>
    </row>
    <row r="63402" spans="81:81">
      <c r="CC63402" s="2"/>
    </row>
    <row r="63403" spans="81:81">
      <c r="CC63403" s="2"/>
    </row>
    <row r="63404" spans="81:81">
      <c r="CC63404" s="2"/>
    </row>
    <row r="63405" spans="81:81">
      <c r="CC63405" s="2"/>
    </row>
    <row r="63406" spans="81:81">
      <c r="CC63406" s="2"/>
    </row>
    <row r="63407" spans="81:81">
      <c r="CC63407" s="2"/>
    </row>
    <row r="63408" spans="81:81">
      <c r="CC63408" s="2"/>
    </row>
    <row r="63409" spans="81:81">
      <c r="CC63409" s="2"/>
    </row>
    <row r="63410" spans="81:81">
      <c r="CC63410" s="2"/>
    </row>
    <row r="63411" spans="81:81">
      <c r="CC63411" s="2"/>
    </row>
    <row r="63412" spans="81:81">
      <c r="CC63412" s="2"/>
    </row>
    <row r="63413" spans="81:81">
      <c r="CC63413" s="2"/>
    </row>
    <row r="63414" spans="81:81">
      <c r="CC63414" s="2"/>
    </row>
    <row r="63415" spans="81:81">
      <c r="CC63415" s="2"/>
    </row>
    <row r="63416" spans="81:81">
      <c r="CC63416" s="2"/>
    </row>
    <row r="63417" spans="81:81">
      <c r="CC63417" s="2"/>
    </row>
    <row r="63418" spans="81:81">
      <c r="CC63418" s="2"/>
    </row>
    <row r="63419" spans="81:81">
      <c r="CC63419" s="2"/>
    </row>
    <row r="63420" spans="81:81">
      <c r="CC63420" s="2"/>
    </row>
    <row r="63421" spans="81:81">
      <c r="CC63421" s="2"/>
    </row>
    <row r="63422" spans="81:81">
      <c r="CC63422" s="2"/>
    </row>
    <row r="63423" spans="81:81">
      <c r="CC63423" s="2"/>
    </row>
    <row r="63424" spans="81:81">
      <c r="CC63424" s="2"/>
    </row>
    <row r="63425" spans="81:81">
      <c r="CC63425" s="2"/>
    </row>
    <row r="63426" spans="81:81">
      <c r="CC63426" s="2"/>
    </row>
    <row r="63427" spans="81:81">
      <c r="CC63427" s="2"/>
    </row>
    <row r="63428" spans="81:81">
      <c r="CC63428" s="2"/>
    </row>
    <row r="63429" spans="81:81">
      <c r="CC63429" s="2"/>
    </row>
    <row r="63430" spans="81:81">
      <c r="CC63430" s="2"/>
    </row>
    <row r="63431" spans="81:81">
      <c r="CC63431" s="2"/>
    </row>
    <row r="63432" spans="81:81">
      <c r="CC63432" s="2"/>
    </row>
    <row r="63433" spans="81:81">
      <c r="CC63433" s="2"/>
    </row>
    <row r="63434" spans="81:81">
      <c r="CC63434" s="2"/>
    </row>
    <row r="63435" spans="81:81">
      <c r="CC63435" s="2"/>
    </row>
    <row r="63436" spans="81:81">
      <c r="CC63436" s="2"/>
    </row>
    <row r="63437" spans="81:81">
      <c r="CC63437" s="2"/>
    </row>
    <row r="63438" spans="81:81">
      <c r="CC63438" s="2"/>
    </row>
    <row r="63439" spans="81:81">
      <c r="CC63439" s="2"/>
    </row>
    <row r="63440" spans="81:81">
      <c r="CC63440" s="2"/>
    </row>
    <row r="63441" spans="81:81">
      <c r="CC63441" s="2"/>
    </row>
    <row r="63442" spans="81:81">
      <c r="CC63442" s="2"/>
    </row>
    <row r="63443" spans="81:81">
      <c r="CC63443" s="2"/>
    </row>
    <row r="63444" spans="81:81">
      <c r="CC63444" s="2"/>
    </row>
    <row r="63445" spans="81:81">
      <c r="CC63445" s="2"/>
    </row>
    <row r="63446" spans="81:81">
      <c r="CC63446" s="2"/>
    </row>
    <row r="63447" spans="81:81">
      <c r="CC63447" s="2"/>
    </row>
    <row r="63448" spans="81:81">
      <c r="CC63448" s="2"/>
    </row>
    <row r="63449" spans="81:81">
      <c r="CC63449" s="2"/>
    </row>
    <row r="63450" spans="81:81">
      <c r="CC63450" s="2"/>
    </row>
    <row r="63451" spans="81:81">
      <c r="CC63451" s="2"/>
    </row>
    <row r="63452" spans="81:81">
      <c r="CC63452" s="2"/>
    </row>
    <row r="63453" spans="81:81">
      <c r="CC63453" s="2"/>
    </row>
    <row r="63454" spans="81:81">
      <c r="CC63454" s="2"/>
    </row>
    <row r="63455" spans="81:81">
      <c r="CC63455" s="2"/>
    </row>
    <row r="63456" spans="81:81">
      <c r="CC63456" s="2"/>
    </row>
    <row r="63457" spans="81:81">
      <c r="CC63457" s="2"/>
    </row>
    <row r="63458" spans="81:81">
      <c r="CC63458" s="2"/>
    </row>
    <row r="63459" spans="81:81">
      <c r="CC63459" s="2"/>
    </row>
    <row r="63460" spans="81:81">
      <c r="CC63460" s="2"/>
    </row>
    <row r="63461" spans="81:81">
      <c r="CC63461" s="2"/>
    </row>
    <row r="63462" spans="81:81">
      <c r="CC63462" s="2"/>
    </row>
    <row r="63463" spans="81:81">
      <c r="CC63463" s="2"/>
    </row>
    <row r="63464" spans="81:81">
      <c r="CC63464" s="2"/>
    </row>
    <row r="63465" spans="81:81">
      <c r="CC63465" s="2"/>
    </row>
    <row r="63466" spans="81:81">
      <c r="CC63466" s="2"/>
    </row>
    <row r="63467" spans="81:81">
      <c r="CC63467" s="2"/>
    </row>
    <row r="63468" spans="81:81">
      <c r="CC63468" s="2"/>
    </row>
    <row r="63469" spans="81:81">
      <c r="CC63469" s="2"/>
    </row>
    <row r="63470" spans="81:81">
      <c r="CC63470" s="2"/>
    </row>
    <row r="63471" spans="81:81">
      <c r="CC63471" s="2"/>
    </row>
    <row r="63472" spans="81:81">
      <c r="CC63472" s="2"/>
    </row>
    <row r="63473" spans="81:81">
      <c r="CC63473" s="2"/>
    </row>
    <row r="63474" spans="81:81">
      <c r="CC63474" s="2"/>
    </row>
    <row r="63475" spans="81:81">
      <c r="CC63475" s="2"/>
    </row>
    <row r="63476" spans="81:81">
      <c r="CC63476" s="2"/>
    </row>
    <row r="63477" spans="81:81">
      <c r="CC63477" s="2"/>
    </row>
    <row r="63478" spans="81:81">
      <c r="CC63478" s="2"/>
    </row>
    <row r="63479" spans="81:81">
      <c r="CC63479" s="2"/>
    </row>
    <row r="63480" spans="81:81">
      <c r="CC63480" s="2"/>
    </row>
    <row r="63481" spans="81:81">
      <c r="CC63481" s="2"/>
    </row>
    <row r="63482" spans="81:81">
      <c r="CC63482" s="2"/>
    </row>
    <row r="63483" spans="81:81">
      <c r="CC63483" s="2"/>
    </row>
    <row r="63484" spans="81:81">
      <c r="CC63484" s="2"/>
    </row>
    <row r="63485" spans="81:81">
      <c r="CC63485" s="2"/>
    </row>
    <row r="63486" spans="81:81">
      <c r="CC63486" s="2"/>
    </row>
    <row r="63487" spans="81:81">
      <c r="CC63487" s="2"/>
    </row>
    <row r="63488" spans="81:81">
      <c r="CC63488" s="2"/>
    </row>
    <row r="63489" spans="81:81">
      <c r="CC63489" s="2"/>
    </row>
    <row r="63490" spans="81:81">
      <c r="CC63490" s="2"/>
    </row>
    <row r="63491" spans="81:81">
      <c r="CC63491" s="2"/>
    </row>
    <row r="63492" spans="81:81">
      <c r="CC63492" s="2"/>
    </row>
    <row r="63493" spans="81:81">
      <c r="CC63493" s="2"/>
    </row>
    <row r="63494" spans="81:81">
      <c r="CC63494" s="2"/>
    </row>
    <row r="63495" spans="81:81">
      <c r="CC63495" s="2"/>
    </row>
    <row r="63496" spans="81:81">
      <c r="CC63496" s="2"/>
    </row>
    <row r="63497" spans="81:81">
      <c r="CC63497" s="2"/>
    </row>
    <row r="63498" spans="81:81">
      <c r="CC63498" s="2"/>
    </row>
    <row r="63499" spans="81:81">
      <c r="CC63499" s="2"/>
    </row>
    <row r="63500" spans="81:81">
      <c r="CC63500" s="2"/>
    </row>
    <row r="63501" spans="81:81">
      <c r="CC63501" s="2"/>
    </row>
    <row r="63502" spans="81:81">
      <c r="CC63502" s="2"/>
    </row>
    <row r="63503" spans="81:81">
      <c r="CC63503" s="2"/>
    </row>
    <row r="63504" spans="81:81">
      <c r="CC63504" s="2"/>
    </row>
    <row r="63505" spans="81:81">
      <c r="CC63505" s="2"/>
    </row>
    <row r="63506" spans="81:81">
      <c r="CC63506" s="2"/>
    </row>
    <row r="63507" spans="81:81">
      <c r="CC63507" s="2"/>
    </row>
    <row r="63508" spans="81:81">
      <c r="CC63508" s="2"/>
    </row>
    <row r="63509" spans="81:81">
      <c r="CC63509" s="2"/>
    </row>
    <row r="63510" spans="81:81">
      <c r="CC63510" s="2"/>
    </row>
    <row r="63511" spans="81:81">
      <c r="CC63511" s="2"/>
    </row>
    <row r="63512" spans="81:81">
      <c r="CC63512" s="2"/>
    </row>
    <row r="63513" spans="81:81">
      <c r="CC63513" s="2"/>
    </row>
    <row r="63514" spans="81:81">
      <c r="CC63514" s="2"/>
    </row>
    <row r="63515" spans="81:81">
      <c r="CC63515" s="2"/>
    </row>
    <row r="63516" spans="81:81">
      <c r="CC63516" s="2"/>
    </row>
    <row r="63517" spans="81:81">
      <c r="CC63517" s="2"/>
    </row>
    <row r="63518" spans="81:81">
      <c r="CC63518" s="2"/>
    </row>
    <row r="63519" spans="81:81">
      <c r="CC63519" s="2"/>
    </row>
    <row r="63520" spans="81:81">
      <c r="CC63520" s="2"/>
    </row>
    <row r="63521" spans="81:81">
      <c r="CC63521" s="2"/>
    </row>
    <row r="63522" spans="81:81">
      <c r="CC63522" s="2"/>
    </row>
    <row r="63523" spans="81:81">
      <c r="CC63523" s="2"/>
    </row>
    <row r="63524" spans="81:81">
      <c r="CC63524" s="2"/>
    </row>
    <row r="63525" spans="81:81">
      <c r="CC63525" s="2"/>
    </row>
    <row r="63526" spans="81:81">
      <c r="CC63526" s="2"/>
    </row>
    <row r="63527" spans="81:81">
      <c r="CC63527" s="2"/>
    </row>
    <row r="63528" spans="81:81">
      <c r="CC63528" s="2"/>
    </row>
    <row r="63529" spans="81:81">
      <c r="CC63529" s="2"/>
    </row>
    <row r="63530" spans="81:81">
      <c r="CC63530" s="2"/>
    </row>
    <row r="63531" spans="81:81">
      <c r="CC63531" s="2"/>
    </row>
    <row r="63532" spans="81:81">
      <c r="CC63532" s="2"/>
    </row>
    <row r="63533" spans="81:81">
      <c r="CC63533" s="2"/>
    </row>
    <row r="63534" spans="81:81">
      <c r="CC63534" s="2"/>
    </row>
    <row r="63535" spans="81:81">
      <c r="CC63535" s="2"/>
    </row>
    <row r="63536" spans="81:81">
      <c r="CC63536" s="2"/>
    </row>
    <row r="63537" spans="81:81">
      <c r="CC63537" s="2"/>
    </row>
    <row r="63538" spans="81:81">
      <c r="CC63538" s="2"/>
    </row>
    <row r="63539" spans="81:81">
      <c r="CC63539" s="2"/>
    </row>
    <row r="63540" spans="81:81">
      <c r="CC63540" s="2"/>
    </row>
    <row r="63541" spans="81:81">
      <c r="CC63541" s="2"/>
    </row>
    <row r="63542" spans="81:81">
      <c r="CC63542" s="2"/>
    </row>
    <row r="63543" spans="81:81">
      <c r="CC63543" s="2"/>
    </row>
    <row r="63544" spans="81:81">
      <c r="CC63544" s="2"/>
    </row>
    <row r="63545" spans="81:81">
      <c r="CC63545" s="2"/>
    </row>
    <row r="63546" spans="81:81">
      <c r="CC63546" s="2"/>
    </row>
    <row r="63547" spans="81:81">
      <c r="CC63547" s="2"/>
    </row>
    <row r="63548" spans="81:81">
      <c r="CC63548" s="2"/>
    </row>
    <row r="63549" spans="81:81">
      <c r="CC63549" s="2"/>
    </row>
    <row r="63550" spans="81:81">
      <c r="CC63550" s="2"/>
    </row>
    <row r="63551" spans="81:81">
      <c r="CC63551" s="2"/>
    </row>
    <row r="63552" spans="81:81">
      <c r="CC63552" s="2"/>
    </row>
    <row r="63553" spans="81:81">
      <c r="CC63553" s="2"/>
    </row>
    <row r="63554" spans="81:81">
      <c r="CC63554" s="2"/>
    </row>
    <row r="63555" spans="81:81">
      <c r="CC63555" s="2"/>
    </row>
    <row r="63556" spans="81:81">
      <c r="CC63556" s="2"/>
    </row>
    <row r="63557" spans="81:81">
      <c r="CC63557" s="2"/>
    </row>
    <row r="63558" spans="81:81">
      <c r="CC63558" s="2"/>
    </row>
    <row r="63559" spans="81:81">
      <c r="CC63559" s="2"/>
    </row>
    <row r="63560" spans="81:81">
      <c r="CC63560" s="2"/>
    </row>
    <row r="63561" spans="81:81">
      <c r="CC63561" s="2"/>
    </row>
    <row r="63562" spans="81:81">
      <c r="CC63562" s="2"/>
    </row>
    <row r="63563" spans="81:81">
      <c r="CC63563" s="2"/>
    </row>
    <row r="63564" spans="81:81">
      <c r="CC63564" s="2"/>
    </row>
    <row r="63565" spans="81:81">
      <c r="CC63565" s="2"/>
    </row>
    <row r="63566" spans="81:81">
      <c r="CC63566" s="2"/>
    </row>
    <row r="63567" spans="81:81">
      <c r="CC63567" s="2"/>
    </row>
    <row r="63568" spans="81:81">
      <c r="CC63568" s="2"/>
    </row>
    <row r="63569" spans="81:81">
      <c r="CC63569" s="2"/>
    </row>
    <row r="63570" spans="81:81">
      <c r="CC63570" s="2"/>
    </row>
    <row r="63571" spans="81:81">
      <c r="CC63571" s="2"/>
    </row>
    <row r="63572" spans="81:81">
      <c r="CC63572" s="2"/>
    </row>
    <row r="63573" spans="81:81">
      <c r="CC63573" s="2"/>
    </row>
    <row r="63574" spans="81:81">
      <c r="CC63574" s="2"/>
    </row>
    <row r="63575" spans="81:81">
      <c r="CC63575" s="2"/>
    </row>
    <row r="63576" spans="81:81">
      <c r="CC63576" s="2"/>
    </row>
    <row r="63577" spans="81:81">
      <c r="CC63577" s="2"/>
    </row>
    <row r="63578" spans="81:81">
      <c r="CC63578" s="2"/>
    </row>
    <row r="63579" spans="81:81">
      <c r="CC63579" s="2"/>
    </row>
    <row r="63580" spans="81:81">
      <c r="CC63580" s="2"/>
    </row>
    <row r="63581" spans="81:81">
      <c r="CC63581" s="2"/>
    </row>
    <row r="63582" spans="81:81">
      <c r="CC63582" s="2"/>
    </row>
    <row r="63583" spans="81:81">
      <c r="CC63583" s="2"/>
    </row>
    <row r="63584" spans="81:81">
      <c r="CC63584" s="2"/>
    </row>
    <row r="63585" spans="81:81">
      <c r="CC63585" s="2"/>
    </row>
    <row r="63586" spans="81:81">
      <c r="CC63586" s="2"/>
    </row>
    <row r="63587" spans="81:81">
      <c r="CC63587" s="2"/>
    </row>
    <row r="63588" spans="81:81">
      <c r="CC63588" s="2"/>
    </row>
    <row r="63589" spans="81:81">
      <c r="CC63589" s="2"/>
    </row>
    <row r="63590" spans="81:81">
      <c r="CC63590" s="2"/>
    </row>
    <row r="63591" spans="81:81">
      <c r="CC63591" s="2"/>
    </row>
    <row r="63592" spans="81:81">
      <c r="CC63592" s="2"/>
    </row>
    <row r="63593" spans="81:81">
      <c r="CC63593" s="2"/>
    </row>
    <row r="63594" spans="81:81">
      <c r="CC63594" s="2"/>
    </row>
    <row r="63595" spans="81:81">
      <c r="CC63595" s="2"/>
    </row>
    <row r="63596" spans="81:81">
      <c r="CC63596" s="2"/>
    </row>
    <row r="63597" spans="81:81">
      <c r="CC63597" s="2"/>
    </row>
    <row r="63598" spans="81:81">
      <c r="CC63598" s="2"/>
    </row>
    <row r="63599" spans="81:81">
      <c r="CC63599" s="2"/>
    </row>
    <row r="63600" spans="81:81">
      <c r="CC63600" s="2"/>
    </row>
    <row r="63601" spans="81:81">
      <c r="CC63601" s="2"/>
    </row>
    <row r="63602" spans="81:81">
      <c r="CC63602" s="2"/>
    </row>
    <row r="63603" spans="81:81">
      <c r="CC63603" s="2"/>
    </row>
    <row r="63604" spans="81:81">
      <c r="CC63604" s="2"/>
    </row>
    <row r="63605" spans="81:81">
      <c r="CC63605" s="2"/>
    </row>
    <row r="63606" spans="81:81">
      <c r="CC63606" s="2"/>
    </row>
    <row r="63607" spans="81:81">
      <c r="CC63607" s="2"/>
    </row>
    <row r="63608" spans="81:81">
      <c r="CC63608" s="2"/>
    </row>
    <row r="63609" spans="81:81">
      <c r="CC63609" s="2"/>
    </row>
    <row r="63610" spans="81:81">
      <c r="CC63610" s="2"/>
    </row>
    <row r="63611" spans="81:81">
      <c r="CC63611" s="2"/>
    </row>
    <row r="63612" spans="81:81">
      <c r="CC63612" s="2"/>
    </row>
    <row r="63613" spans="81:81">
      <c r="CC63613" s="2"/>
    </row>
    <row r="63614" spans="81:81">
      <c r="CC63614" s="2"/>
    </row>
    <row r="63615" spans="81:81">
      <c r="CC63615" s="2"/>
    </row>
    <row r="63616" spans="81:81">
      <c r="CC63616" s="2"/>
    </row>
    <row r="63617" spans="81:81">
      <c r="CC63617" s="2"/>
    </row>
    <row r="63618" spans="81:81">
      <c r="CC63618" s="2"/>
    </row>
    <row r="63619" spans="81:81">
      <c r="CC63619" s="2"/>
    </row>
    <row r="63620" spans="81:81">
      <c r="CC63620" s="2"/>
    </row>
    <row r="63621" spans="81:81">
      <c r="CC63621" s="2"/>
    </row>
    <row r="63622" spans="81:81">
      <c r="CC63622" s="2"/>
    </row>
    <row r="63623" spans="81:81">
      <c r="CC63623" s="2"/>
    </row>
    <row r="63624" spans="81:81">
      <c r="CC63624" s="2"/>
    </row>
    <row r="63625" spans="81:81">
      <c r="CC63625" s="2"/>
    </row>
    <row r="63626" spans="81:81">
      <c r="CC63626" s="2"/>
    </row>
    <row r="63627" spans="81:81">
      <c r="CC63627" s="2"/>
    </row>
    <row r="63628" spans="81:81">
      <c r="CC63628" s="2"/>
    </row>
    <row r="63629" spans="81:81">
      <c r="CC63629" s="2"/>
    </row>
    <row r="63630" spans="81:81">
      <c r="CC63630" s="2"/>
    </row>
    <row r="63631" spans="81:81">
      <c r="CC63631" s="2"/>
    </row>
    <row r="63632" spans="81:81">
      <c r="CC63632" s="2"/>
    </row>
    <row r="63633" spans="81:81">
      <c r="CC63633" s="2"/>
    </row>
    <row r="63634" spans="81:81">
      <c r="CC63634" s="2"/>
    </row>
    <row r="63635" spans="81:81">
      <c r="CC63635" s="2"/>
    </row>
    <row r="63636" spans="81:81">
      <c r="CC63636" s="2"/>
    </row>
    <row r="63637" spans="81:81">
      <c r="CC63637" s="2"/>
    </row>
    <row r="63638" spans="81:81">
      <c r="CC63638" s="2"/>
    </row>
    <row r="63639" spans="81:81">
      <c r="CC63639" s="2"/>
    </row>
    <row r="63640" spans="81:81">
      <c r="CC63640" s="2"/>
    </row>
    <row r="63641" spans="81:81">
      <c r="CC63641" s="2"/>
    </row>
    <row r="63642" spans="81:81">
      <c r="CC63642" s="2"/>
    </row>
    <row r="63643" spans="81:81">
      <c r="CC63643" s="2"/>
    </row>
    <row r="63644" spans="81:81">
      <c r="CC63644" s="2"/>
    </row>
    <row r="63645" spans="81:81">
      <c r="CC63645" s="2"/>
    </row>
    <row r="63646" spans="81:81">
      <c r="CC63646" s="2"/>
    </row>
    <row r="63647" spans="81:81">
      <c r="CC63647" s="2"/>
    </row>
    <row r="63648" spans="81:81">
      <c r="CC63648" s="2"/>
    </row>
    <row r="63649" spans="81:81">
      <c r="CC63649" s="2"/>
    </row>
    <row r="63650" spans="81:81">
      <c r="CC63650" s="2"/>
    </row>
    <row r="63651" spans="81:81">
      <c r="CC63651" s="2"/>
    </row>
    <row r="63652" spans="81:81">
      <c r="CC63652" s="2"/>
    </row>
    <row r="63653" spans="81:81">
      <c r="CC63653" s="2"/>
    </row>
    <row r="63654" spans="81:81">
      <c r="CC63654" s="2"/>
    </row>
    <row r="63655" spans="81:81">
      <c r="CC63655" s="2"/>
    </row>
    <row r="63656" spans="81:81">
      <c r="CC63656" s="2"/>
    </row>
    <row r="63657" spans="81:81">
      <c r="CC63657" s="2"/>
    </row>
    <row r="63658" spans="81:81">
      <c r="CC63658" s="2"/>
    </row>
    <row r="63659" spans="81:81">
      <c r="CC63659" s="2"/>
    </row>
    <row r="63660" spans="81:81">
      <c r="CC63660" s="2"/>
    </row>
    <row r="63661" spans="81:81">
      <c r="CC63661" s="2"/>
    </row>
    <row r="63662" spans="81:81">
      <c r="CC63662" s="2"/>
    </row>
    <row r="63663" spans="81:81">
      <c r="CC63663" s="2"/>
    </row>
    <row r="63664" spans="81:81">
      <c r="CC63664" s="2"/>
    </row>
    <row r="63665" spans="81:81">
      <c r="CC63665" s="2"/>
    </row>
    <row r="63666" spans="81:81">
      <c r="CC63666" s="2"/>
    </row>
    <row r="63667" spans="81:81">
      <c r="CC63667" s="2"/>
    </row>
    <row r="63668" spans="81:81">
      <c r="CC63668" s="2"/>
    </row>
    <row r="63669" spans="81:81">
      <c r="CC63669" s="2"/>
    </row>
    <row r="63670" spans="81:81">
      <c r="CC63670" s="2"/>
    </row>
    <row r="63671" spans="81:81">
      <c r="CC63671" s="2"/>
    </row>
    <row r="63672" spans="81:81">
      <c r="CC63672" s="2"/>
    </row>
    <row r="63673" spans="81:81">
      <c r="CC63673" s="2"/>
    </row>
    <row r="63674" spans="81:81">
      <c r="CC63674" s="2"/>
    </row>
    <row r="63675" spans="81:81">
      <c r="CC63675" s="2"/>
    </row>
    <row r="63676" spans="81:81">
      <c r="CC63676" s="2"/>
    </row>
    <row r="63677" spans="81:81">
      <c r="CC63677" s="2"/>
    </row>
    <row r="63678" spans="81:81">
      <c r="CC63678" s="2"/>
    </row>
    <row r="63679" spans="81:81">
      <c r="CC63679" s="2"/>
    </row>
    <row r="63680" spans="81:81">
      <c r="CC63680" s="2"/>
    </row>
    <row r="63681" spans="81:81">
      <c r="CC63681" s="2"/>
    </row>
    <row r="63682" spans="81:81">
      <c r="CC63682" s="2"/>
    </row>
    <row r="63683" spans="81:81">
      <c r="CC63683" s="2"/>
    </row>
    <row r="63684" spans="81:81">
      <c r="CC63684" s="2"/>
    </row>
    <row r="63685" spans="81:81">
      <c r="CC63685" s="2"/>
    </row>
    <row r="63686" spans="81:81">
      <c r="CC63686" s="2"/>
    </row>
    <row r="63687" spans="81:81">
      <c r="CC63687" s="2"/>
    </row>
    <row r="63688" spans="81:81">
      <c r="CC63688" s="2"/>
    </row>
    <row r="63689" spans="81:81">
      <c r="CC63689" s="2"/>
    </row>
    <row r="63690" spans="81:81">
      <c r="CC63690" s="2"/>
    </row>
    <row r="63691" spans="81:81">
      <c r="CC63691" s="2"/>
    </row>
    <row r="63692" spans="81:81">
      <c r="CC63692" s="2"/>
    </row>
    <row r="63693" spans="81:81">
      <c r="CC63693" s="2"/>
    </row>
    <row r="63694" spans="81:81">
      <c r="CC63694" s="2"/>
    </row>
    <row r="63695" spans="81:81">
      <c r="CC63695" s="2"/>
    </row>
    <row r="63696" spans="81:81">
      <c r="CC63696" s="2"/>
    </row>
    <row r="63697" spans="81:81">
      <c r="CC63697" s="2"/>
    </row>
    <row r="63698" spans="81:81">
      <c r="CC63698" s="2"/>
    </row>
    <row r="63699" spans="81:81">
      <c r="CC63699" s="2"/>
    </row>
    <row r="63700" spans="81:81">
      <c r="CC63700" s="2"/>
    </row>
    <row r="63701" spans="81:81">
      <c r="CC63701" s="2"/>
    </row>
    <row r="63702" spans="81:81">
      <c r="CC63702" s="2"/>
    </row>
    <row r="63703" spans="81:81">
      <c r="CC63703" s="2"/>
    </row>
    <row r="63704" spans="81:81">
      <c r="CC63704" s="2"/>
    </row>
    <row r="63705" spans="81:81">
      <c r="CC63705" s="2"/>
    </row>
    <row r="63706" spans="81:81">
      <c r="CC63706" s="2"/>
    </row>
    <row r="63707" spans="81:81">
      <c r="CC63707" s="2"/>
    </row>
    <row r="63708" spans="81:81">
      <c r="CC63708" s="2"/>
    </row>
    <row r="63709" spans="81:81">
      <c r="CC63709" s="2"/>
    </row>
    <row r="63710" spans="81:81">
      <c r="CC63710" s="2"/>
    </row>
    <row r="63711" spans="81:81">
      <c r="CC63711" s="2"/>
    </row>
    <row r="63712" spans="81:81">
      <c r="CC63712" s="2"/>
    </row>
    <row r="63713" spans="81:81">
      <c r="CC63713" s="2"/>
    </row>
    <row r="63714" spans="81:81">
      <c r="CC63714" s="2"/>
    </row>
    <row r="63715" spans="81:81">
      <c r="CC63715" s="2"/>
    </row>
    <row r="63716" spans="81:81">
      <c r="CC63716" s="2"/>
    </row>
    <row r="63717" spans="81:81">
      <c r="CC63717" s="2"/>
    </row>
    <row r="63718" spans="81:81">
      <c r="CC63718" s="2"/>
    </row>
    <row r="63719" spans="81:81">
      <c r="CC63719" s="2"/>
    </row>
    <row r="63720" spans="81:81">
      <c r="CC63720" s="2"/>
    </row>
    <row r="63721" spans="81:81">
      <c r="CC63721" s="2"/>
    </row>
    <row r="63722" spans="81:81">
      <c r="CC63722" s="2"/>
    </row>
    <row r="63723" spans="81:81">
      <c r="CC63723" s="2"/>
    </row>
    <row r="63724" spans="81:81">
      <c r="CC63724" s="2"/>
    </row>
    <row r="63725" spans="81:81">
      <c r="CC63725" s="2"/>
    </row>
    <row r="63726" spans="81:81">
      <c r="CC63726" s="2"/>
    </row>
    <row r="63727" spans="81:81">
      <c r="CC63727" s="2"/>
    </row>
    <row r="63728" spans="81:81">
      <c r="CC63728" s="2"/>
    </row>
    <row r="63729" spans="81:81">
      <c r="CC63729" s="2"/>
    </row>
    <row r="63730" spans="81:81">
      <c r="CC63730" s="2"/>
    </row>
    <row r="63731" spans="81:81">
      <c r="CC63731" s="2"/>
    </row>
    <row r="63732" spans="81:81">
      <c r="CC63732" s="2"/>
    </row>
    <row r="63733" spans="81:81">
      <c r="CC63733" s="2"/>
    </row>
    <row r="63734" spans="81:81">
      <c r="CC63734" s="2"/>
    </row>
    <row r="63735" spans="81:81">
      <c r="CC63735" s="2"/>
    </row>
    <row r="63736" spans="81:81">
      <c r="CC63736" s="2"/>
    </row>
    <row r="63737" spans="81:81">
      <c r="CC63737" s="2"/>
    </row>
    <row r="63738" spans="81:81">
      <c r="CC63738" s="2"/>
    </row>
    <row r="63739" spans="81:81">
      <c r="CC63739" s="2"/>
    </row>
    <row r="63740" spans="81:81">
      <c r="CC63740" s="2"/>
    </row>
    <row r="63741" spans="81:81">
      <c r="CC63741" s="2"/>
    </row>
    <row r="63742" spans="81:81">
      <c r="CC63742" s="2"/>
    </row>
    <row r="63743" spans="81:81">
      <c r="CC63743" s="2"/>
    </row>
    <row r="63744" spans="81:81">
      <c r="CC63744" s="2"/>
    </row>
    <row r="63745" spans="81:81">
      <c r="CC63745" s="2"/>
    </row>
    <row r="63746" spans="81:81">
      <c r="CC63746" s="2"/>
    </row>
    <row r="63747" spans="81:81">
      <c r="CC63747" s="2"/>
    </row>
    <row r="63748" spans="81:81">
      <c r="CC63748" s="2"/>
    </row>
    <row r="63749" spans="81:81">
      <c r="CC63749" s="2"/>
    </row>
    <row r="63750" spans="81:81">
      <c r="CC63750" s="2"/>
    </row>
    <row r="63751" spans="81:81">
      <c r="CC63751" s="2"/>
    </row>
    <row r="63752" spans="81:81">
      <c r="CC63752" s="2"/>
    </row>
    <row r="63753" spans="81:81">
      <c r="CC63753" s="2"/>
    </row>
    <row r="63754" spans="81:81">
      <c r="CC63754" s="2"/>
    </row>
    <row r="63755" spans="81:81">
      <c r="CC63755" s="2"/>
    </row>
    <row r="63756" spans="81:81">
      <c r="CC63756" s="2"/>
    </row>
    <row r="63757" spans="81:81">
      <c r="CC63757" s="2"/>
    </row>
    <row r="63758" spans="81:81">
      <c r="CC63758" s="2"/>
    </row>
    <row r="63759" spans="81:81">
      <c r="CC63759" s="2"/>
    </row>
    <row r="63760" spans="81:81">
      <c r="CC63760" s="2"/>
    </row>
    <row r="63761" spans="81:81">
      <c r="CC63761" s="2"/>
    </row>
    <row r="63762" spans="81:81">
      <c r="CC63762" s="2"/>
    </row>
    <row r="63763" spans="81:81">
      <c r="CC63763" s="2"/>
    </row>
    <row r="63764" spans="81:81">
      <c r="CC63764" s="2"/>
    </row>
    <row r="63765" spans="81:81">
      <c r="CC63765" s="2"/>
    </row>
    <row r="63766" spans="81:81">
      <c r="CC63766" s="2"/>
    </row>
    <row r="63767" spans="81:81">
      <c r="CC63767" s="2"/>
    </row>
    <row r="63768" spans="81:81">
      <c r="CC63768" s="2"/>
    </row>
    <row r="63769" spans="81:81">
      <c r="CC63769" s="2"/>
    </row>
    <row r="63770" spans="81:81">
      <c r="CC63770" s="2"/>
    </row>
    <row r="63771" spans="81:81">
      <c r="CC63771" s="2"/>
    </row>
    <row r="63772" spans="81:81">
      <c r="CC63772" s="2"/>
    </row>
    <row r="63773" spans="81:81">
      <c r="CC63773" s="2"/>
    </row>
    <row r="63774" spans="81:81">
      <c r="CC63774" s="2"/>
    </row>
    <row r="63775" spans="81:81">
      <c r="CC63775" s="2"/>
    </row>
    <row r="63776" spans="81:81">
      <c r="CC63776" s="2"/>
    </row>
    <row r="63777" spans="81:81">
      <c r="CC63777" s="2"/>
    </row>
    <row r="63778" spans="81:81">
      <c r="CC63778" s="2"/>
    </row>
    <row r="63779" spans="81:81">
      <c r="CC63779" s="2"/>
    </row>
    <row r="63780" spans="81:81">
      <c r="CC63780" s="2"/>
    </row>
    <row r="63781" spans="81:81">
      <c r="CC63781" s="2"/>
    </row>
    <row r="63782" spans="81:81">
      <c r="CC63782" s="2"/>
    </row>
    <row r="63783" spans="81:81">
      <c r="CC63783" s="2"/>
    </row>
    <row r="63784" spans="81:81">
      <c r="CC63784" s="2"/>
    </row>
    <row r="63785" spans="81:81">
      <c r="CC63785" s="2"/>
    </row>
    <row r="63786" spans="81:81">
      <c r="CC63786" s="2"/>
    </row>
    <row r="63787" spans="81:81">
      <c r="CC63787" s="2"/>
    </row>
    <row r="63788" spans="81:81">
      <c r="CC63788" s="2"/>
    </row>
    <row r="63789" spans="81:81">
      <c r="CC63789" s="2"/>
    </row>
    <row r="63790" spans="81:81">
      <c r="CC63790" s="2"/>
    </row>
    <row r="63791" spans="81:81">
      <c r="CC63791" s="2"/>
    </row>
    <row r="63792" spans="81:81">
      <c r="CC63792" s="2"/>
    </row>
    <row r="63793" spans="81:81">
      <c r="CC63793" s="2"/>
    </row>
    <row r="63794" spans="81:81">
      <c r="CC63794" s="2"/>
    </row>
    <row r="63795" spans="81:81">
      <c r="CC63795" s="2"/>
    </row>
    <row r="63796" spans="81:81">
      <c r="CC63796" s="2"/>
    </row>
    <row r="63797" spans="81:81">
      <c r="CC63797" s="2"/>
    </row>
    <row r="63798" spans="81:81">
      <c r="CC63798" s="2"/>
    </row>
    <row r="63799" spans="81:81">
      <c r="CC63799" s="2"/>
    </row>
    <row r="63800" spans="81:81">
      <c r="CC63800" s="2"/>
    </row>
    <row r="63801" spans="81:81">
      <c r="CC63801" s="2"/>
    </row>
    <row r="63802" spans="81:81">
      <c r="CC63802" s="2"/>
    </row>
    <row r="63803" spans="81:81">
      <c r="CC63803" s="2"/>
    </row>
    <row r="63804" spans="81:81">
      <c r="CC63804" s="2"/>
    </row>
    <row r="63805" spans="81:81">
      <c r="CC63805" s="2"/>
    </row>
    <row r="63806" spans="81:81">
      <c r="CC63806" s="2"/>
    </row>
    <row r="63807" spans="81:81">
      <c r="CC63807" s="2"/>
    </row>
    <row r="63808" spans="81:81">
      <c r="CC63808" s="2"/>
    </row>
    <row r="63809" spans="81:81">
      <c r="CC63809" s="2"/>
    </row>
    <row r="63810" spans="81:81">
      <c r="CC63810" s="2"/>
    </row>
    <row r="63811" spans="81:81">
      <c r="CC63811" s="2"/>
    </row>
    <row r="63812" spans="81:81">
      <c r="CC63812" s="2"/>
    </row>
    <row r="63813" spans="81:81">
      <c r="CC63813" s="2"/>
    </row>
    <row r="63814" spans="81:81">
      <c r="CC63814" s="2"/>
    </row>
    <row r="63815" spans="81:81">
      <c r="CC63815" s="2"/>
    </row>
    <row r="63816" spans="81:81">
      <c r="CC63816" s="2"/>
    </row>
    <row r="63817" spans="81:81">
      <c r="CC63817" s="2"/>
    </row>
    <row r="63818" spans="81:81">
      <c r="CC63818" s="2"/>
    </row>
    <row r="63819" spans="81:81">
      <c r="CC63819" s="2"/>
    </row>
    <row r="63820" spans="81:81">
      <c r="CC63820" s="2"/>
    </row>
    <row r="63821" spans="81:81">
      <c r="CC63821" s="2"/>
    </row>
    <row r="63822" spans="81:81">
      <c r="CC63822" s="2"/>
    </row>
    <row r="63823" spans="81:81">
      <c r="CC63823" s="2"/>
    </row>
    <row r="63824" spans="81:81">
      <c r="CC63824" s="2"/>
    </row>
    <row r="63825" spans="81:81">
      <c r="CC63825" s="2"/>
    </row>
    <row r="63826" spans="81:81">
      <c r="CC63826" s="2"/>
    </row>
    <row r="63827" spans="81:81">
      <c r="CC63827" s="2"/>
    </row>
    <row r="63828" spans="81:81">
      <c r="CC63828" s="2"/>
    </row>
    <row r="63829" spans="81:81">
      <c r="CC63829" s="2"/>
    </row>
    <row r="63830" spans="81:81">
      <c r="CC63830" s="2"/>
    </row>
    <row r="63831" spans="81:81">
      <c r="CC63831" s="2"/>
    </row>
    <row r="63832" spans="81:81">
      <c r="CC63832" s="2"/>
    </row>
    <row r="63833" spans="81:81">
      <c r="CC63833" s="2"/>
    </row>
    <row r="63834" spans="81:81">
      <c r="CC63834" s="2"/>
    </row>
    <row r="63835" spans="81:81">
      <c r="CC63835" s="2"/>
    </row>
    <row r="63836" spans="81:81">
      <c r="CC63836" s="2"/>
    </row>
    <row r="63837" spans="81:81">
      <c r="CC63837" s="2"/>
    </row>
    <row r="63838" spans="81:81">
      <c r="CC63838" s="2"/>
    </row>
    <row r="63839" spans="81:81">
      <c r="CC63839" s="2"/>
    </row>
    <row r="63840" spans="81:81">
      <c r="CC63840" s="2"/>
    </row>
    <row r="63841" spans="81:81">
      <c r="CC63841" s="2"/>
    </row>
    <row r="63842" spans="81:81">
      <c r="CC63842" s="2"/>
    </row>
    <row r="63843" spans="81:81">
      <c r="CC63843" s="2"/>
    </row>
    <row r="63844" spans="81:81">
      <c r="CC63844" s="2"/>
    </row>
    <row r="63845" spans="81:81">
      <c r="CC63845" s="2"/>
    </row>
    <row r="63846" spans="81:81">
      <c r="CC63846" s="2"/>
    </row>
    <row r="63847" spans="81:81">
      <c r="CC63847" s="2"/>
    </row>
    <row r="63848" spans="81:81">
      <c r="CC63848" s="2"/>
    </row>
    <row r="63849" spans="81:81">
      <c r="CC63849" s="2"/>
    </row>
    <row r="63850" spans="81:81">
      <c r="CC63850" s="2"/>
    </row>
    <row r="63851" spans="81:81">
      <c r="CC63851" s="2"/>
    </row>
    <row r="63852" spans="81:81">
      <c r="CC63852" s="2"/>
    </row>
    <row r="63853" spans="81:81">
      <c r="CC63853" s="2"/>
    </row>
    <row r="63854" spans="81:81">
      <c r="CC63854" s="2"/>
    </row>
    <row r="63855" spans="81:81">
      <c r="CC63855" s="2"/>
    </row>
    <row r="63856" spans="81:81">
      <c r="CC63856" s="2"/>
    </row>
    <row r="63857" spans="81:81">
      <c r="CC63857" s="2"/>
    </row>
    <row r="63858" spans="81:81">
      <c r="CC63858" s="2"/>
    </row>
    <row r="63859" spans="81:81">
      <c r="CC63859" s="2"/>
    </row>
    <row r="63860" spans="81:81">
      <c r="CC63860" s="2"/>
    </row>
    <row r="63861" spans="81:81">
      <c r="CC63861" s="2"/>
    </row>
    <row r="63862" spans="81:81">
      <c r="CC63862" s="2"/>
    </row>
    <row r="63863" spans="81:81">
      <c r="CC63863" s="2"/>
    </row>
    <row r="63864" spans="81:81">
      <c r="CC63864" s="2"/>
    </row>
    <row r="63865" spans="81:81">
      <c r="CC63865" s="2"/>
    </row>
    <row r="63866" spans="81:81">
      <c r="CC63866" s="2"/>
    </row>
    <row r="63867" spans="81:81">
      <c r="CC63867" s="2"/>
    </row>
    <row r="63868" spans="81:81">
      <c r="CC63868" s="2"/>
    </row>
    <row r="63869" spans="81:81">
      <c r="CC63869" s="2"/>
    </row>
    <row r="63870" spans="81:81">
      <c r="CC63870" s="2"/>
    </row>
    <row r="63871" spans="81:81">
      <c r="CC63871" s="2"/>
    </row>
    <row r="63872" spans="81:81">
      <c r="CC63872" s="2"/>
    </row>
    <row r="63873" spans="81:81">
      <c r="CC63873" s="2"/>
    </row>
    <row r="63874" spans="81:81">
      <c r="CC63874" s="2"/>
    </row>
    <row r="63875" spans="81:81">
      <c r="CC63875" s="2"/>
    </row>
    <row r="63876" spans="81:81">
      <c r="CC63876" s="2"/>
    </row>
    <row r="63877" spans="81:81">
      <c r="CC63877" s="2"/>
    </row>
    <row r="63878" spans="81:81">
      <c r="CC63878" s="2"/>
    </row>
    <row r="63879" spans="81:81">
      <c r="CC63879" s="2"/>
    </row>
    <row r="63880" spans="81:81">
      <c r="CC63880" s="2"/>
    </row>
    <row r="63881" spans="81:81">
      <c r="CC63881" s="2"/>
    </row>
    <row r="63882" spans="81:81">
      <c r="CC63882" s="2"/>
    </row>
    <row r="63883" spans="81:81">
      <c r="CC63883" s="2"/>
    </row>
    <row r="63884" spans="81:81">
      <c r="CC63884" s="2"/>
    </row>
    <row r="63885" spans="81:81">
      <c r="CC63885" s="2"/>
    </row>
    <row r="63886" spans="81:81">
      <c r="CC63886" s="2"/>
    </row>
    <row r="63887" spans="81:81">
      <c r="CC63887" s="2"/>
    </row>
    <row r="63888" spans="81:81">
      <c r="CC63888" s="2"/>
    </row>
    <row r="63889" spans="81:81">
      <c r="CC63889" s="2"/>
    </row>
    <row r="63890" spans="81:81">
      <c r="CC63890" s="2"/>
    </row>
    <row r="63891" spans="81:81">
      <c r="CC63891" s="2"/>
    </row>
    <row r="63892" spans="81:81">
      <c r="CC63892" s="2"/>
    </row>
    <row r="63893" spans="81:81">
      <c r="CC63893" s="2"/>
    </row>
    <row r="63894" spans="81:81">
      <c r="CC63894" s="2"/>
    </row>
    <row r="63895" spans="81:81">
      <c r="CC63895" s="2"/>
    </row>
    <row r="63896" spans="81:81">
      <c r="CC63896" s="2"/>
    </row>
    <row r="63897" spans="81:81">
      <c r="CC63897" s="2"/>
    </row>
    <row r="63898" spans="81:81">
      <c r="CC63898" s="2"/>
    </row>
    <row r="63899" spans="81:81">
      <c r="CC63899" s="2"/>
    </row>
    <row r="63900" spans="81:81">
      <c r="CC63900" s="2"/>
    </row>
    <row r="63901" spans="81:81">
      <c r="CC63901" s="2"/>
    </row>
    <row r="63902" spans="81:81">
      <c r="CC63902" s="2"/>
    </row>
    <row r="63903" spans="81:81">
      <c r="CC63903" s="2"/>
    </row>
    <row r="63904" spans="81:81">
      <c r="CC63904" s="2"/>
    </row>
    <row r="63905" spans="81:81">
      <c r="CC63905" s="2"/>
    </row>
    <row r="63906" spans="81:81">
      <c r="CC63906" s="2"/>
    </row>
    <row r="63907" spans="81:81">
      <c r="CC63907" s="2"/>
    </row>
    <row r="63908" spans="81:81">
      <c r="CC63908" s="2"/>
    </row>
    <row r="63909" spans="81:81">
      <c r="CC63909" s="2"/>
    </row>
    <row r="63910" spans="81:81">
      <c r="CC63910" s="2"/>
    </row>
    <row r="63911" spans="81:81">
      <c r="CC63911" s="2"/>
    </row>
    <row r="63912" spans="81:81">
      <c r="CC63912" s="2"/>
    </row>
    <row r="63913" spans="81:81">
      <c r="CC63913" s="2"/>
    </row>
    <row r="63914" spans="81:81">
      <c r="CC63914" s="2"/>
    </row>
    <row r="63915" spans="81:81">
      <c r="CC63915" s="2"/>
    </row>
    <row r="63916" spans="81:81">
      <c r="CC63916" s="2"/>
    </row>
    <row r="63917" spans="81:81">
      <c r="CC63917" s="2"/>
    </row>
    <row r="63918" spans="81:81">
      <c r="CC63918" s="2"/>
    </row>
    <row r="63919" spans="81:81">
      <c r="CC63919" s="2"/>
    </row>
    <row r="63920" spans="81:81">
      <c r="CC63920" s="2"/>
    </row>
    <row r="63921" spans="81:81">
      <c r="CC63921" s="2"/>
    </row>
    <row r="63922" spans="81:81">
      <c r="CC63922" s="2"/>
    </row>
    <row r="63923" spans="81:81">
      <c r="CC63923" s="2"/>
    </row>
    <row r="63924" spans="81:81">
      <c r="CC63924" s="2"/>
    </row>
    <row r="63925" spans="81:81">
      <c r="CC63925" s="2"/>
    </row>
    <row r="63926" spans="81:81">
      <c r="CC63926" s="2"/>
    </row>
    <row r="63927" spans="81:81">
      <c r="CC63927" s="2"/>
    </row>
    <row r="63928" spans="81:81">
      <c r="CC63928" s="2"/>
    </row>
    <row r="63929" spans="81:81">
      <c r="CC63929" s="2"/>
    </row>
    <row r="63930" spans="81:81">
      <c r="CC63930" s="2"/>
    </row>
    <row r="63931" spans="81:81">
      <c r="CC63931" s="2"/>
    </row>
    <row r="63932" spans="81:81">
      <c r="CC63932" s="2"/>
    </row>
    <row r="63933" spans="81:81">
      <c r="CC63933" s="2"/>
    </row>
    <row r="63934" spans="81:81">
      <c r="CC63934" s="2"/>
    </row>
    <row r="63935" spans="81:81">
      <c r="CC63935" s="2"/>
    </row>
    <row r="63936" spans="81:81">
      <c r="CC63936" s="2"/>
    </row>
    <row r="63937" spans="81:81">
      <c r="CC63937" s="2"/>
    </row>
    <row r="63938" spans="81:81">
      <c r="CC63938" s="2"/>
    </row>
    <row r="63939" spans="81:81">
      <c r="CC63939" s="2"/>
    </row>
    <row r="63940" spans="81:81">
      <c r="CC63940" s="2"/>
    </row>
    <row r="63941" spans="81:81">
      <c r="CC63941" s="2"/>
    </row>
    <row r="63942" spans="81:81">
      <c r="CC63942" s="2"/>
    </row>
    <row r="63943" spans="81:81">
      <c r="CC63943" s="2"/>
    </row>
    <row r="63944" spans="81:81">
      <c r="CC63944" s="2"/>
    </row>
    <row r="63945" spans="81:81">
      <c r="CC63945" s="2"/>
    </row>
    <row r="63946" spans="81:81">
      <c r="CC63946" s="2"/>
    </row>
    <row r="63947" spans="81:81">
      <c r="CC63947" s="2"/>
    </row>
    <row r="63948" spans="81:81">
      <c r="CC63948" s="2"/>
    </row>
    <row r="63949" spans="81:81">
      <c r="CC63949" s="2"/>
    </row>
    <row r="63950" spans="81:81">
      <c r="CC63950" s="2"/>
    </row>
    <row r="63951" spans="81:81">
      <c r="CC63951" s="2"/>
    </row>
    <row r="63952" spans="81:81">
      <c r="CC63952" s="2"/>
    </row>
    <row r="63953" spans="81:81">
      <c r="CC63953" s="2"/>
    </row>
    <row r="63954" spans="81:81">
      <c r="CC63954" s="2"/>
    </row>
    <row r="63955" spans="81:81">
      <c r="CC63955" s="2"/>
    </row>
    <row r="63956" spans="81:81">
      <c r="CC63956" s="2"/>
    </row>
    <row r="63957" spans="81:81">
      <c r="CC63957" s="2"/>
    </row>
    <row r="63958" spans="81:81">
      <c r="CC63958" s="2"/>
    </row>
    <row r="63959" spans="81:81">
      <c r="CC63959" s="2"/>
    </row>
    <row r="63960" spans="81:81">
      <c r="CC63960" s="2"/>
    </row>
    <row r="63961" spans="81:81">
      <c r="CC63961" s="2"/>
    </row>
    <row r="63962" spans="81:81">
      <c r="CC63962" s="2"/>
    </row>
    <row r="63963" spans="81:81">
      <c r="CC63963" s="2"/>
    </row>
    <row r="63964" spans="81:81">
      <c r="CC63964" s="2"/>
    </row>
    <row r="63965" spans="81:81">
      <c r="CC63965" s="2"/>
    </row>
    <row r="63966" spans="81:81">
      <c r="CC63966" s="2"/>
    </row>
    <row r="63967" spans="81:81">
      <c r="CC63967" s="2"/>
    </row>
    <row r="63968" spans="81:81">
      <c r="CC63968" s="2"/>
    </row>
    <row r="63969" spans="81:81">
      <c r="CC63969" s="2"/>
    </row>
    <row r="63970" spans="81:81">
      <c r="CC63970" s="2"/>
    </row>
    <row r="63971" spans="81:81">
      <c r="CC63971" s="2"/>
    </row>
    <row r="63972" spans="81:81">
      <c r="CC63972" s="2"/>
    </row>
    <row r="63973" spans="81:81">
      <c r="CC63973" s="2"/>
    </row>
    <row r="63974" spans="81:81">
      <c r="CC63974" s="2"/>
    </row>
    <row r="63975" spans="81:81">
      <c r="CC63975" s="2"/>
    </row>
    <row r="63976" spans="81:81">
      <c r="CC63976" s="2"/>
    </row>
    <row r="63977" spans="81:81">
      <c r="CC63977" s="2"/>
    </row>
    <row r="63978" spans="81:81">
      <c r="CC63978" s="2"/>
    </row>
    <row r="63979" spans="81:81">
      <c r="CC63979" s="2"/>
    </row>
    <row r="63980" spans="81:81">
      <c r="CC63980" s="2"/>
    </row>
    <row r="63981" spans="81:81">
      <c r="CC63981" s="2"/>
    </row>
    <row r="63982" spans="81:81">
      <c r="CC63982" s="2"/>
    </row>
    <row r="63983" spans="81:81">
      <c r="CC63983" s="2"/>
    </row>
    <row r="63984" spans="81:81">
      <c r="CC63984" s="2"/>
    </row>
    <row r="63985" spans="81:81">
      <c r="CC63985" s="2"/>
    </row>
    <row r="63986" spans="81:81">
      <c r="CC63986" s="2"/>
    </row>
    <row r="63987" spans="81:81">
      <c r="CC63987" s="2"/>
    </row>
    <row r="63988" spans="81:81">
      <c r="CC63988" s="2"/>
    </row>
    <row r="63989" spans="81:81">
      <c r="CC63989" s="2"/>
    </row>
    <row r="63990" spans="81:81">
      <c r="CC63990" s="2"/>
    </row>
    <row r="63991" spans="81:81">
      <c r="CC63991" s="2"/>
    </row>
    <row r="63992" spans="81:81">
      <c r="CC63992" s="2"/>
    </row>
    <row r="63993" spans="81:81">
      <c r="CC63993" s="2"/>
    </row>
    <row r="63994" spans="81:81">
      <c r="CC63994" s="2"/>
    </row>
    <row r="63995" spans="81:81">
      <c r="CC63995" s="2"/>
    </row>
    <row r="63996" spans="81:81">
      <c r="CC63996" s="2"/>
    </row>
    <row r="63997" spans="81:81">
      <c r="CC63997" s="2"/>
    </row>
    <row r="63998" spans="81:81">
      <c r="CC63998" s="2"/>
    </row>
    <row r="63999" spans="81:81">
      <c r="CC63999" s="2"/>
    </row>
    <row r="64000" spans="81:81">
      <c r="CC64000" s="2"/>
    </row>
    <row r="64001" spans="81:81">
      <c r="CC64001" s="2"/>
    </row>
    <row r="64002" spans="81:81">
      <c r="CC64002" s="2"/>
    </row>
    <row r="64003" spans="81:81">
      <c r="CC64003" s="2"/>
    </row>
    <row r="64004" spans="81:81">
      <c r="CC64004" s="2"/>
    </row>
    <row r="64005" spans="81:81">
      <c r="CC64005" s="2"/>
    </row>
    <row r="64006" spans="81:81">
      <c r="CC64006" s="2"/>
    </row>
    <row r="64007" spans="81:81">
      <c r="CC64007" s="2"/>
    </row>
    <row r="64008" spans="81:81">
      <c r="CC64008" s="2"/>
    </row>
    <row r="64009" spans="81:81">
      <c r="CC64009" s="2"/>
    </row>
    <row r="64010" spans="81:81">
      <c r="CC64010" s="2"/>
    </row>
    <row r="64011" spans="81:81">
      <c r="CC64011" s="2"/>
    </row>
    <row r="64012" spans="81:81">
      <c r="CC64012" s="2"/>
    </row>
    <row r="64013" spans="81:81">
      <c r="CC64013" s="2"/>
    </row>
    <row r="64014" spans="81:81">
      <c r="CC64014" s="2"/>
    </row>
    <row r="64015" spans="81:81">
      <c r="CC64015" s="2"/>
    </row>
    <row r="64016" spans="81:81">
      <c r="CC64016" s="2"/>
    </row>
    <row r="64017" spans="81:81">
      <c r="CC64017" s="2"/>
    </row>
    <row r="64018" spans="81:81">
      <c r="CC64018" s="2"/>
    </row>
    <row r="64019" spans="81:81">
      <c r="CC64019" s="2"/>
    </row>
    <row r="64020" spans="81:81">
      <c r="CC64020" s="2"/>
    </row>
    <row r="64021" spans="81:81">
      <c r="CC64021" s="2"/>
    </row>
    <row r="64022" spans="81:81">
      <c r="CC64022" s="2"/>
    </row>
    <row r="64023" spans="81:81">
      <c r="CC64023" s="2"/>
    </row>
    <row r="64024" spans="81:81">
      <c r="CC64024" s="2"/>
    </row>
    <row r="64025" spans="81:81">
      <c r="CC64025" s="2"/>
    </row>
    <row r="64026" spans="81:81">
      <c r="CC64026" s="2"/>
    </row>
    <row r="64027" spans="81:81">
      <c r="CC64027" s="2"/>
    </row>
    <row r="64028" spans="81:81">
      <c r="CC64028" s="2"/>
    </row>
    <row r="64029" spans="81:81">
      <c r="CC64029" s="2"/>
    </row>
    <row r="64030" spans="81:81">
      <c r="CC64030" s="2"/>
    </row>
    <row r="64031" spans="81:81">
      <c r="CC64031" s="2"/>
    </row>
    <row r="64032" spans="81:81">
      <c r="CC64032" s="2"/>
    </row>
    <row r="64033" spans="81:81">
      <c r="CC64033" s="2"/>
    </row>
    <row r="64034" spans="81:81">
      <c r="CC64034" s="2"/>
    </row>
    <row r="64035" spans="81:81">
      <c r="CC64035" s="2"/>
    </row>
    <row r="64036" spans="81:81">
      <c r="CC64036" s="2"/>
    </row>
    <row r="64037" spans="81:81">
      <c r="CC64037" s="2"/>
    </row>
    <row r="64038" spans="81:81">
      <c r="CC64038" s="2"/>
    </row>
    <row r="64039" spans="81:81">
      <c r="CC64039" s="2"/>
    </row>
    <row r="64040" spans="81:81">
      <c r="CC64040" s="2"/>
    </row>
    <row r="64041" spans="81:81">
      <c r="CC64041" s="2"/>
    </row>
    <row r="64042" spans="81:81">
      <c r="CC64042" s="2"/>
    </row>
    <row r="64043" spans="81:81">
      <c r="CC64043" s="2"/>
    </row>
    <row r="64044" spans="81:81">
      <c r="CC64044" s="2"/>
    </row>
    <row r="64045" spans="81:81">
      <c r="CC64045" s="2"/>
    </row>
    <row r="64046" spans="81:81">
      <c r="CC64046" s="2"/>
    </row>
    <row r="64047" spans="81:81">
      <c r="CC64047" s="2"/>
    </row>
    <row r="64048" spans="81:81">
      <c r="CC64048" s="2"/>
    </row>
    <row r="64049" spans="81:81">
      <c r="CC64049" s="2"/>
    </row>
    <row r="64050" spans="81:81">
      <c r="CC64050" s="2"/>
    </row>
    <row r="64051" spans="81:81">
      <c r="CC64051" s="2"/>
    </row>
    <row r="64052" spans="81:81">
      <c r="CC64052" s="2"/>
    </row>
    <row r="64053" spans="81:81">
      <c r="CC64053" s="2"/>
    </row>
    <row r="64054" spans="81:81">
      <c r="CC64054" s="2"/>
    </row>
    <row r="64055" spans="81:81">
      <c r="CC64055" s="2"/>
    </row>
    <row r="64056" spans="81:81">
      <c r="CC64056" s="2"/>
    </row>
    <row r="64057" spans="81:81">
      <c r="CC64057" s="2"/>
    </row>
    <row r="64058" spans="81:81">
      <c r="CC64058" s="2"/>
    </row>
    <row r="64059" spans="81:81">
      <c r="CC64059" s="2"/>
    </row>
    <row r="64060" spans="81:81">
      <c r="CC64060" s="2"/>
    </row>
    <row r="64061" spans="81:81">
      <c r="CC64061" s="2"/>
    </row>
    <row r="64062" spans="81:81">
      <c r="CC64062" s="2"/>
    </row>
    <row r="64063" spans="81:81">
      <c r="CC64063" s="2"/>
    </row>
    <row r="64064" spans="81:81">
      <c r="CC64064" s="2"/>
    </row>
    <row r="64065" spans="81:81">
      <c r="CC64065" s="2"/>
    </row>
    <row r="64066" spans="81:81">
      <c r="CC64066" s="2"/>
    </row>
    <row r="64067" spans="81:81">
      <c r="CC64067" s="2"/>
    </row>
    <row r="64068" spans="81:81">
      <c r="CC64068" s="2"/>
    </row>
    <row r="64069" spans="81:81">
      <c r="CC64069" s="2"/>
    </row>
    <row r="64070" spans="81:81">
      <c r="CC64070" s="2"/>
    </row>
    <row r="64071" spans="81:81">
      <c r="CC64071" s="2"/>
    </row>
    <row r="64072" spans="81:81">
      <c r="CC64072" s="2"/>
    </row>
    <row r="64073" spans="81:81">
      <c r="CC64073" s="2"/>
    </row>
    <row r="64074" spans="81:81">
      <c r="CC64074" s="2"/>
    </row>
    <row r="64075" spans="81:81">
      <c r="CC64075" s="2"/>
    </row>
    <row r="64076" spans="81:81">
      <c r="CC64076" s="2"/>
    </row>
    <row r="64077" spans="81:81">
      <c r="CC64077" s="2"/>
    </row>
    <row r="64078" spans="81:81">
      <c r="CC64078" s="2"/>
    </row>
    <row r="64079" spans="81:81">
      <c r="CC64079" s="2"/>
    </row>
    <row r="64080" spans="81:81">
      <c r="CC64080" s="2"/>
    </row>
    <row r="64081" spans="81:81">
      <c r="CC64081" s="2"/>
    </row>
    <row r="64082" spans="81:81">
      <c r="CC64082" s="2"/>
    </row>
    <row r="64083" spans="81:81">
      <c r="CC64083" s="2"/>
    </row>
    <row r="64084" spans="81:81">
      <c r="CC64084" s="2"/>
    </row>
    <row r="64085" spans="81:81">
      <c r="CC64085" s="2"/>
    </row>
    <row r="64086" spans="81:81">
      <c r="CC64086" s="2"/>
    </row>
    <row r="64087" spans="81:81">
      <c r="CC64087" s="2"/>
    </row>
    <row r="64088" spans="81:81">
      <c r="CC64088" s="2"/>
    </row>
    <row r="64089" spans="81:81">
      <c r="CC64089" s="2"/>
    </row>
    <row r="64090" spans="81:81">
      <c r="CC64090" s="2"/>
    </row>
    <row r="64091" spans="81:81">
      <c r="CC64091" s="2"/>
    </row>
    <row r="64092" spans="81:81">
      <c r="CC64092" s="2"/>
    </row>
    <row r="64093" spans="81:81">
      <c r="CC64093" s="2"/>
    </row>
    <row r="64094" spans="81:81">
      <c r="CC64094" s="2"/>
    </row>
    <row r="64095" spans="81:81">
      <c r="CC64095" s="2"/>
    </row>
    <row r="64096" spans="81:81">
      <c r="CC64096" s="2"/>
    </row>
    <row r="64097" spans="81:81">
      <c r="CC64097" s="2"/>
    </row>
    <row r="64098" spans="81:81">
      <c r="CC64098" s="2"/>
    </row>
    <row r="64099" spans="81:81">
      <c r="CC64099" s="2"/>
    </row>
    <row r="64100" spans="81:81">
      <c r="CC64100" s="2"/>
    </row>
    <row r="64101" spans="81:81">
      <c r="CC64101" s="2"/>
    </row>
    <row r="64102" spans="81:81">
      <c r="CC64102" s="2"/>
    </row>
    <row r="64103" spans="81:81">
      <c r="CC64103" s="2"/>
    </row>
    <row r="64104" spans="81:81">
      <c r="CC64104" s="2"/>
    </row>
    <row r="64105" spans="81:81">
      <c r="CC64105" s="2"/>
    </row>
    <row r="64106" spans="81:81">
      <c r="CC64106" s="2"/>
    </row>
    <row r="64107" spans="81:81">
      <c r="CC64107" s="2"/>
    </row>
    <row r="64108" spans="81:81">
      <c r="CC64108" s="2"/>
    </row>
    <row r="64109" spans="81:81">
      <c r="CC64109" s="2"/>
    </row>
    <row r="64110" spans="81:81">
      <c r="CC64110" s="2"/>
    </row>
    <row r="64111" spans="81:81">
      <c r="CC64111" s="2"/>
    </row>
    <row r="64112" spans="81:81">
      <c r="CC64112" s="2"/>
    </row>
    <row r="64113" spans="81:81">
      <c r="CC64113" s="2"/>
    </row>
    <row r="64114" spans="81:81">
      <c r="CC64114" s="2"/>
    </row>
    <row r="64115" spans="81:81">
      <c r="CC64115" s="2"/>
    </row>
    <row r="64116" spans="81:81">
      <c r="CC64116" s="2"/>
    </row>
    <row r="64117" spans="81:81">
      <c r="CC64117" s="2"/>
    </row>
    <row r="64118" spans="81:81">
      <c r="CC64118" s="2"/>
    </row>
    <row r="64119" spans="81:81">
      <c r="CC64119" s="2"/>
    </row>
    <row r="64120" spans="81:81">
      <c r="CC64120" s="2"/>
    </row>
    <row r="64121" spans="81:81">
      <c r="CC64121" s="2"/>
    </row>
    <row r="64122" spans="81:81">
      <c r="CC64122" s="2"/>
    </row>
    <row r="64123" spans="81:81">
      <c r="CC64123" s="2"/>
    </row>
    <row r="64124" spans="81:81">
      <c r="CC64124" s="2"/>
    </row>
    <row r="64125" spans="81:81">
      <c r="CC64125" s="2"/>
    </row>
    <row r="64126" spans="81:81">
      <c r="CC64126" s="2"/>
    </row>
    <row r="64127" spans="81:81">
      <c r="CC64127" s="2"/>
    </row>
    <row r="64128" spans="81:81">
      <c r="CC64128" s="2"/>
    </row>
    <row r="64129" spans="81:81">
      <c r="CC64129" s="2"/>
    </row>
    <row r="64130" spans="81:81">
      <c r="CC64130" s="2"/>
    </row>
    <row r="64131" spans="81:81">
      <c r="CC64131" s="2"/>
    </row>
    <row r="64132" spans="81:81">
      <c r="CC64132" s="2"/>
    </row>
    <row r="64133" spans="81:81">
      <c r="CC64133" s="2"/>
    </row>
    <row r="64134" spans="81:81">
      <c r="CC64134" s="2"/>
    </row>
    <row r="64135" spans="81:81">
      <c r="CC64135" s="2"/>
    </row>
    <row r="64136" spans="81:81">
      <c r="CC64136" s="2"/>
    </row>
    <row r="64137" spans="81:81">
      <c r="CC64137" s="2"/>
    </row>
    <row r="64138" spans="81:81">
      <c r="CC64138" s="2"/>
    </row>
    <row r="64139" spans="81:81">
      <c r="CC64139" s="2"/>
    </row>
    <row r="64140" spans="81:81">
      <c r="CC64140" s="2"/>
    </row>
    <row r="64141" spans="81:81">
      <c r="CC64141" s="2"/>
    </row>
    <row r="64142" spans="81:81">
      <c r="CC64142" s="2"/>
    </row>
    <row r="64143" spans="81:81">
      <c r="CC64143" s="2"/>
    </row>
    <row r="64144" spans="81:81">
      <c r="CC64144" s="2"/>
    </row>
    <row r="64145" spans="81:81">
      <c r="CC64145" s="2"/>
    </row>
    <row r="64146" spans="81:81">
      <c r="CC64146" s="2"/>
    </row>
    <row r="64147" spans="81:81">
      <c r="CC64147" s="2"/>
    </row>
    <row r="64148" spans="81:81">
      <c r="CC64148" s="2"/>
    </row>
    <row r="64149" spans="81:81">
      <c r="CC64149" s="2"/>
    </row>
    <row r="64150" spans="81:81">
      <c r="CC64150" s="2"/>
    </row>
    <row r="64151" spans="81:81">
      <c r="CC64151" s="2"/>
    </row>
    <row r="64152" spans="81:81">
      <c r="CC64152" s="2"/>
    </row>
    <row r="64153" spans="81:81">
      <c r="CC64153" s="2"/>
    </row>
    <row r="64154" spans="81:81">
      <c r="CC64154" s="2"/>
    </row>
    <row r="64155" spans="81:81">
      <c r="CC64155" s="2"/>
    </row>
    <row r="64156" spans="81:81">
      <c r="CC64156" s="2"/>
    </row>
    <row r="64157" spans="81:81">
      <c r="CC64157" s="2"/>
    </row>
    <row r="64158" spans="81:81">
      <c r="CC64158" s="2"/>
    </row>
    <row r="64159" spans="81:81">
      <c r="CC64159" s="2"/>
    </row>
    <row r="64160" spans="81:81">
      <c r="CC64160" s="2"/>
    </row>
    <row r="64161" spans="81:81">
      <c r="CC64161" s="2"/>
    </row>
    <row r="64162" spans="81:81">
      <c r="CC64162" s="2"/>
    </row>
    <row r="64163" spans="81:81">
      <c r="CC64163" s="2"/>
    </row>
    <row r="64164" spans="81:81">
      <c r="CC64164" s="2"/>
    </row>
    <row r="64165" spans="81:81">
      <c r="CC64165" s="2"/>
    </row>
    <row r="64166" spans="81:81">
      <c r="CC64166" s="2"/>
    </row>
    <row r="64167" spans="81:81">
      <c r="CC64167" s="2"/>
    </row>
    <row r="64168" spans="81:81">
      <c r="CC64168" s="2"/>
    </row>
    <row r="64169" spans="81:81">
      <c r="CC64169" s="2"/>
    </row>
    <row r="64170" spans="81:81">
      <c r="CC64170" s="2"/>
    </row>
    <row r="64171" spans="81:81">
      <c r="CC64171" s="2"/>
    </row>
    <row r="64172" spans="81:81">
      <c r="CC64172" s="2"/>
    </row>
    <row r="64173" spans="81:81">
      <c r="CC64173" s="2"/>
    </row>
    <row r="64174" spans="81:81">
      <c r="CC64174" s="2"/>
    </row>
    <row r="64175" spans="81:81">
      <c r="CC64175" s="2"/>
    </row>
    <row r="64176" spans="81:81">
      <c r="CC64176" s="2"/>
    </row>
    <row r="64177" spans="81:81">
      <c r="CC64177" s="2"/>
    </row>
    <row r="64178" spans="81:81">
      <c r="CC64178" s="2"/>
    </row>
    <row r="64179" spans="81:81">
      <c r="CC64179" s="2"/>
    </row>
    <row r="64180" spans="81:81">
      <c r="CC64180" s="2"/>
    </row>
    <row r="64181" spans="81:81">
      <c r="CC64181" s="2"/>
    </row>
    <row r="64182" spans="81:81">
      <c r="CC64182" s="2"/>
    </row>
    <row r="64183" spans="81:81">
      <c r="CC64183" s="2"/>
    </row>
    <row r="64184" spans="81:81">
      <c r="CC64184" s="2"/>
    </row>
    <row r="64185" spans="81:81">
      <c r="CC64185" s="2"/>
    </row>
    <row r="64186" spans="81:81">
      <c r="CC64186" s="2"/>
    </row>
    <row r="64187" spans="81:81">
      <c r="CC64187" s="2"/>
    </row>
    <row r="64188" spans="81:81">
      <c r="CC64188" s="2"/>
    </row>
    <row r="64189" spans="81:81">
      <c r="CC64189" s="2"/>
    </row>
    <row r="64190" spans="81:81">
      <c r="CC64190" s="2"/>
    </row>
    <row r="64191" spans="81:81">
      <c r="CC64191" s="2"/>
    </row>
    <row r="64192" spans="81:81">
      <c r="CC64192" s="2"/>
    </row>
    <row r="64193" spans="81:81">
      <c r="CC64193" s="2"/>
    </row>
    <row r="64194" spans="81:81">
      <c r="CC64194" s="2"/>
    </row>
    <row r="64195" spans="81:81">
      <c r="CC64195" s="2"/>
    </row>
    <row r="64196" spans="81:81">
      <c r="CC64196" s="2"/>
    </row>
    <row r="64197" spans="81:81">
      <c r="CC64197" s="2"/>
    </row>
    <row r="64198" spans="81:81">
      <c r="CC64198" s="2"/>
    </row>
    <row r="64199" spans="81:81">
      <c r="CC64199" s="2"/>
    </row>
    <row r="64200" spans="81:81">
      <c r="CC64200" s="2"/>
    </row>
    <row r="64201" spans="81:81">
      <c r="CC64201" s="2"/>
    </row>
    <row r="64202" spans="81:81">
      <c r="CC64202" s="2"/>
    </row>
    <row r="64203" spans="81:81">
      <c r="CC64203" s="2"/>
    </row>
    <row r="64204" spans="81:81">
      <c r="CC64204" s="2"/>
    </row>
    <row r="64205" spans="81:81">
      <c r="CC64205" s="2"/>
    </row>
    <row r="64206" spans="81:81">
      <c r="CC64206" s="2"/>
    </row>
    <row r="64207" spans="81:81">
      <c r="CC64207" s="2"/>
    </row>
    <row r="64208" spans="81:81">
      <c r="CC64208" s="2"/>
    </row>
    <row r="64209" spans="81:81">
      <c r="CC64209" s="2"/>
    </row>
    <row r="64210" spans="81:81">
      <c r="CC64210" s="2"/>
    </row>
    <row r="64211" spans="81:81">
      <c r="CC64211" s="2"/>
    </row>
    <row r="64212" spans="81:81">
      <c r="CC64212" s="2"/>
    </row>
    <row r="64213" spans="81:81">
      <c r="CC64213" s="2"/>
    </row>
    <row r="64214" spans="81:81">
      <c r="CC64214" s="2"/>
    </row>
    <row r="64215" spans="81:81">
      <c r="CC64215" s="2"/>
    </row>
    <row r="64216" spans="81:81">
      <c r="CC64216" s="2"/>
    </row>
    <row r="64217" spans="81:81">
      <c r="CC64217" s="2"/>
    </row>
    <row r="64218" spans="81:81">
      <c r="CC64218" s="2"/>
    </row>
    <row r="64219" spans="81:81">
      <c r="CC64219" s="2"/>
    </row>
    <row r="64220" spans="81:81">
      <c r="CC64220" s="2"/>
    </row>
    <row r="64221" spans="81:81">
      <c r="CC64221" s="2"/>
    </row>
    <row r="64222" spans="81:81">
      <c r="CC64222" s="2"/>
    </row>
    <row r="64223" spans="81:81">
      <c r="CC64223" s="2"/>
    </row>
    <row r="64224" spans="81:81">
      <c r="CC64224" s="2"/>
    </row>
    <row r="64225" spans="81:81">
      <c r="CC64225" s="2"/>
    </row>
    <row r="64226" spans="81:81">
      <c r="CC64226" s="2"/>
    </row>
    <row r="64227" spans="81:81">
      <c r="CC64227" s="2"/>
    </row>
    <row r="64228" spans="81:81">
      <c r="CC64228" s="2"/>
    </row>
    <row r="64229" spans="81:81">
      <c r="CC64229" s="2"/>
    </row>
    <row r="64230" spans="81:81">
      <c r="CC64230" s="2"/>
    </row>
    <row r="64231" spans="81:81">
      <c r="CC64231" s="2"/>
    </row>
    <row r="64232" spans="81:81">
      <c r="CC64232" s="2"/>
    </row>
    <row r="64233" spans="81:81">
      <c r="CC64233" s="2"/>
    </row>
    <row r="64234" spans="81:81">
      <c r="CC64234" s="2"/>
    </row>
    <row r="64235" spans="81:81">
      <c r="CC64235" s="2"/>
    </row>
    <row r="64236" spans="81:81">
      <c r="CC64236" s="2"/>
    </row>
    <row r="64237" spans="81:81">
      <c r="CC64237" s="2"/>
    </row>
    <row r="64238" spans="81:81">
      <c r="CC64238" s="2"/>
    </row>
    <row r="64239" spans="81:81">
      <c r="CC64239" s="2"/>
    </row>
    <row r="64240" spans="81:81">
      <c r="CC64240" s="2"/>
    </row>
    <row r="64241" spans="81:81">
      <c r="CC64241" s="2"/>
    </row>
    <row r="64242" spans="81:81">
      <c r="CC64242" s="2"/>
    </row>
    <row r="64243" spans="81:81">
      <c r="CC64243" s="2"/>
    </row>
    <row r="64244" spans="81:81">
      <c r="CC64244" s="2"/>
    </row>
    <row r="64245" spans="81:81">
      <c r="CC64245" s="2"/>
    </row>
    <row r="64246" spans="81:81">
      <c r="CC64246" s="2"/>
    </row>
    <row r="64247" spans="81:81">
      <c r="CC64247" s="2"/>
    </row>
    <row r="64248" spans="81:81">
      <c r="CC64248" s="2"/>
    </row>
    <row r="64249" spans="81:81">
      <c r="CC64249" s="2"/>
    </row>
    <row r="64250" spans="81:81">
      <c r="CC64250" s="2"/>
    </row>
    <row r="64251" spans="81:81">
      <c r="CC64251" s="2"/>
    </row>
    <row r="64252" spans="81:81">
      <c r="CC64252" s="2"/>
    </row>
    <row r="64253" spans="81:81">
      <c r="CC64253" s="2"/>
    </row>
    <row r="64254" spans="81:81">
      <c r="CC64254" s="2"/>
    </row>
    <row r="64255" spans="81:81">
      <c r="CC64255" s="2"/>
    </row>
    <row r="64256" spans="81:81">
      <c r="CC64256" s="2"/>
    </row>
    <row r="64257" spans="81:81">
      <c r="CC64257" s="2"/>
    </row>
    <row r="64258" spans="81:81">
      <c r="CC64258" s="2"/>
    </row>
    <row r="64259" spans="81:81">
      <c r="CC64259" s="2"/>
    </row>
    <row r="64260" spans="81:81">
      <c r="CC64260" s="2"/>
    </row>
    <row r="64261" spans="81:81">
      <c r="CC64261" s="2"/>
    </row>
    <row r="64262" spans="81:81">
      <c r="CC64262" s="2"/>
    </row>
    <row r="64263" spans="81:81">
      <c r="CC64263" s="2"/>
    </row>
    <row r="64264" spans="81:81">
      <c r="CC64264" s="2"/>
    </row>
    <row r="64265" spans="81:81">
      <c r="CC64265" s="2"/>
    </row>
    <row r="64266" spans="81:81">
      <c r="CC64266" s="2"/>
    </row>
    <row r="64267" spans="81:81">
      <c r="CC64267" s="2"/>
    </row>
    <row r="64268" spans="81:81">
      <c r="CC64268" s="2"/>
    </row>
    <row r="64269" spans="81:81">
      <c r="CC64269" s="2"/>
    </row>
    <row r="64270" spans="81:81">
      <c r="CC64270" s="2"/>
    </row>
    <row r="64271" spans="81:81">
      <c r="CC64271" s="2"/>
    </row>
    <row r="64272" spans="81:81">
      <c r="CC64272" s="2"/>
    </row>
    <row r="64273" spans="81:81">
      <c r="CC64273" s="2"/>
    </row>
    <row r="64274" spans="81:81">
      <c r="CC64274" s="2"/>
    </row>
    <row r="64275" spans="81:81">
      <c r="CC64275" s="2"/>
    </row>
    <row r="64276" spans="81:81">
      <c r="CC64276" s="2"/>
    </row>
    <row r="64277" spans="81:81">
      <c r="CC64277" s="2"/>
    </row>
    <row r="64278" spans="81:81">
      <c r="CC64278" s="2"/>
    </row>
    <row r="64279" spans="81:81">
      <c r="CC64279" s="2"/>
    </row>
    <row r="64280" spans="81:81">
      <c r="CC64280" s="2"/>
    </row>
    <row r="64281" spans="81:81">
      <c r="CC64281" s="2"/>
    </row>
    <row r="64282" spans="81:81">
      <c r="CC64282" s="2"/>
    </row>
    <row r="64283" spans="81:81">
      <c r="CC64283" s="2"/>
    </row>
    <row r="64284" spans="81:81">
      <c r="CC64284" s="2"/>
    </row>
    <row r="64285" spans="81:81">
      <c r="CC64285" s="2"/>
    </row>
    <row r="64286" spans="81:81">
      <c r="CC64286" s="2"/>
    </row>
    <row r="64287" spans="81:81">
      <c r="CC64287" s="2"/>
    </row>
    <row r="64288" spans="81:81">
      <c r="CC64288" s="2"/>
    </row>
    <row r="64289" spans="81:81">
      <c r="CC64289" s="2"/>
    </row>
    <row r="64290" spans="81:81">
      <c r="CC64290" s="2"/>
    </row>
    <row r="64291" spans="81:81">
      <c r="CC64291" s="2"/>
    </row>
    <row r="64292" spans="81:81">
      <c r="CC64292" s="2"/>
    </row>
    <row r="64293" spans="81:81">
      <c r="CC64293" s="2"/>
    </row>
    <row r="64294" spans="81:81">
      <c r="CC64294" s="2"/>
    </row>
    <row r="64295" spans="81:81">
      <c r="CC64295" s="2"/>
    </row>
    <row r="64296" spans="81:81">
      <c r="CC64296" s="2"/>
    </row>
    <row r="64297" spans="81:81">
      <c r="CC64297" s="2"/>
    </row>
    <row r="64298" spans="81:81">
      <c r="CC64298" s="2"/>
    </row>
    <row r="64299" spans="81:81">
      <c r="CC64299" s="2"/>
    </row>
    <row r="64300" spans="81:81">
      <c r="CC64300" s="2"/>
    </row>
    <row r="64301" spans="81:81">
      <c r="CC64301" s="2"/>
    </row>
    <row r="64302" spans="81:81">
      <c r="CC64302" s="2"/>
    </row>
    <row r="64303" spans="81:81">
      <c r="CC64303" s="2"/>
    </row>
    <row r="64304" spans="81:81">
      <c r="CC64304" s="2"/>
    </row>
    <row r="64305" spans="81:81">
      <c r="CC64305" s="2"/>
    </row>
    <row r="64306" spans="81:81">
      <c r="CC64306" s="2"/>
    </row>
    <row r="64307" spans="81:81">
      <c r="CC64307" s="2"/>
    </row>
    <row r="64308" spans="81:81">
      <c r="CC64308" s="2"/>
    </row>
    <row r="64309" spans="81:81">
      <c r="CC64309" s="2"/>
    </row>
    <row r="64310" spans="81:81">
      <c r="CC64310" s="2"/>
    </row>
    <row r="64311" spans="81:81">
      <c r="CC64311" s="2"/>
    </row>
    <row r="64312" spans="81:81">
      <c r="CC64312" s="2"/>
    </row>
    <row r="64313" spans="81:81">
      <c r="CC64313" s="2"/>
    </row>
    <row r="64314" spans="81:81">
      <c r="CC64314" s="2"/>
    </row>
    <row r="64315" spans="81:81">
      <c r="CC64315" s="2"/>
    </row>
    <row r="64316" spans="81:81">
      <c r="CC64316" s="2"/>
    </row>
    <row r="64317" spans="81:81">
      <c r="CC64317" s="2"/>
    </row>
    <row r="64318" spans="81:81">
      <c r="CC64318" s="2"/>
    </row>
    <row r="64319" spans="81:81">
      <c r="CC64319" s="2"/>
    </row>
    <row r="64320" spans="81:81">
      <c r="CC64320" s="2"/>
    </row>
    <row r="64321" spans="81:81">
      <c r="CC64321" s="2"/>
    </row>
    <row r="64322" spans="81:81">
      <c r="CC64322" s="2"/>
    </row>
    <row r="64323" spans="81:81">
      <c r="CC64323" s="2"/>
    </row>
    <row r="64324" spans="81:81">
      <c r="CC64324" s="2"/>
    </row>
    <row r="64325" spans="81:81">
      <c r="CC64325" s="2"/>
    </row>
    <row r="64326" spans="81:81">
      <c r="CC64326" s="2"/>
    </row>
    <row r="64327" spans="81:81">
      <c r="CC64327" s="2"/>
    </row>
    <row r="64328" spans="81:81">
      <c r="CC64328" s="2"/>
    </row>
    <row r="64329" spans="81:81">
      <c r="CC64329" s="2"/>
    </row>
    <row r="64330" spans="81:81">
      <c r="CC64330" s="2"/>
    </row>
    <row r="64331" spans="81:81">
      <c r="CC64331" s="2"/>
    </row>
    <row r="64332" spans="81:81">
      <c r="CC64332" s="2"/>
    </row>
    <row r="64333" spans="81:81">
      <c r="CC64333" s="2"/>
    </row>
    <row r="64334" spans="81:81">
      <c r="CC64334" s="2"/>
    </row>
    <row r="64335" spans="81:81">
      <c r="CC64335" s="2"/>
    </row>
    <row r="64336" spans="81:81">
      <c r="CC64336" s="2"/>
    </row>
    <row r="64337" spans="81:81">
      <c r="CC64337" s="2"/>
    </row>
    <row r="64338" spans="81:81">
      <c r="CC64338" s="2"/>
    </row>
    <row r="64339" spans="81:81">
      <c r="CC64339" s="2"/>
    </row>
    <row r="64340" spans="81:81">
      <c r="CC64340" s="2"/>
    </row>
    <row r="64341" spans="81:81">
      <c r="CC64341" s="2"/>
    </row>
    <row r="64342" spans="81:81">
      <c r="CC64342" s="2"/>
    </row>
    <row r="64343" spans="81:81">
      <c r="CC64343" s="2"/>
    </row>
    <row r="64344" spans="81:81">
      <c r="CC64344" s="2"/>
    </row>
    <row r="64345" spans="81:81">
      <c r="CC64345" s="2"/>
    </row>
    <row r="64346" spans="81:81">
      <c r="CC64346" s="2"/>
    </row>
    <row r="64347" spans="81:81">
      <c r="CC64347" s="2"/>
    </row>
    <row r="64348" spans="81:81">
      <c r="CC64348" s="2"/>
    </row>
    <row r="64349" spans="81:81">
      <c r="CC64349" s="2"/>
    </row>
    <row r="64350" spans="81:81">
      <c r="CC64350" s="2"/>
    </row>
    <row r="64351" spans="81:81">
      <c r="CC64351" s="2"/>
    </row>
    <row r="64352" spans="81:81">
      <c r="CC64352" s="2"/>
    </row>
    <row r="64353" spans="81:81">
      <c r="CC64353" s="2"/>
    </row>
    <row r="64354" spans="81:81">
      <c r="CC64354" s="2"/>
    </row>
    <row r="64355" spans="81:81">
      <c r="CC64355" s="2"/>
    </row>
    <row r="64356" spans="81:81">
      <c r="CC64356" s="2"/>
    </row>
    <row r="64357" spans="81:81">
      <c r="CC64357" s="2"/>
    </row>
    <row r="64358" spans="81:81">
      <c r="CC64358" s="2"/>
    </row>
    <row r="64359" spans="81:81">
      <c r="CC64359" s="2"/>
    </row>
    <row r="64360" spans="81:81">
      <c r="CC64360" s="2"/>
    </row>
    <row r="64361" spans="81:81">
      <c r="CC64361" s="2"/>
    </row>
    <row r="64362" spans="81:81">
      <c r="CC64362" s="2"/>
    </row>
    <row r="64363" spans="81:81">
      <c r="CC64363" s="2"/>
    </row>
    <row r="64364" spans="81:81">
      <c r="CC64364" s="2"/>
    </row>
    <row r="64365" spans="81:81">
      <c r="CC64365" s="2"/>
    </row>
    <row r="64366" spans="81:81">
      <c r="CC64366" s="2"/>
    </row>
    <row r="64367" spans="81:81">
      <c r="CC64367" s="2"/>
    </row>
    <row r="64368" spans="81:81">
      <c r="CC64368" s="2"/>
    </row>
    <row r="64369" spans="81:81">
      <c r="CC64369" s="2"/>
    </row>
    <row r="64370" spans="81:81">
      <c r="CC64370" s="2"/>
    </row>
    <row r="64371" spans="81:81">
      <c r="CC64371" s="2"/>
    </row>
    <row r="64372" spans="81:81">
      <c r="CC64372" s="2"/>
    </row>
    <row r="64373" spans="81:81">
      <c r="CC64373" s="2"/>
    </row>
    <row r="64374" spans="81:81">
      <c r="CC64374" s="2"/>
    </row>
    <row r="64375" spans="81:81">
      <c r="CC64375" s="2"/>
    </row>
    <row r="64376" spans="81:81">
      <c r="CC64376" s="2"/>
    </row>
    <row r="64377" spans="81:81">
      <c r="CC64377" s="2"/>
    </row>
    <row r="64378" spans="81:81">
      <c r="CC64378" s="2"/>
    </row>
    <row r="64379" spans="81:81">
      <c r="CC64379" s="2"/>
    </row>
    <row r="64380" spans="81:81">
      <c r="CC64380" s="2"/>
    </row>
    <row r="64381" spans="81:81">
      <c r="CC64381" s="2"/>
    </row>
    <row r="64382" spans="81:81">
      <c r="CC64382" s="2"/>
    </row>
    <row r="64383" spans="81:81">
      <c r="CC64383" s="2"/>
    </row>
    <row r="64384" spans="81:81">
      <c r="CC64384" s="2"/>
    </row>
    <row r="64385" spans="81:81">
      <c r="CC64385" s="2"/>
    </row>
    <row r="64386" spans="81:81">
      <c r="CC64386" s="2"/>
    </row>
    <row r="64387" spans="81:81">
      <c r="CC64387" s="2"/>
    </row>
    <row r="64388" spans="81:81">
      <c r="CC64388" s="2"/>
    </row>
    <row r="64389" spans="81:81">
      <c r="CC64389" s="2"/>
    </row>
    <row r="64390" spans="81:81">
      <c r="CC64390" s="2"/>
    </row>
    <row r="64391" spans="81:81">
      <c r="CC64391" s="2"/>
    </row>
    <row r="64392" spans="81:81">
      <c r="CC64392" s="2"/>
    </row>
    <row r="64393" spans="81:81">
      <c r="CC64393" s="2"/>
    </row>
    <row r="64394" spans="81:81">
      <c r="CC64394" s="2"/>
    </row>
    <row r="64395" spans="81:81">
      <c r="CC64395" s="2"/>
    </row>
    <row r="64396" spans="81:81">
      <c r="CC64396" s="2"/>
    </row>
    <row r="64397" spans="81:81">
      <c r="CC64397" s="2"/>
    </row>
    <row r="64398" spans="81:81">
      <c r="CC64398" s="2"/>
    </row>
    <row r="64399" spans="81:81">
      <c r="CC64399" s="2"/>
    </row>
    <row r="64400" spans="81:81">
      <c r="CC64400" s="2"/>
    </row>
    <row r="64401" spans="81:81">
      <c r="CC64401" s="2"/>
    </row>
    <row r="64402" spans="81:81">
      <c r="CC64402" s="2"/>
    </row>
    <row r="64403" spans="81:81">
      <c r="CC64403" s="2"/>
    </row>
    <row r="64404" spans="81:81">
      <c r="CC64404" s="2"/>
    </row>
    <row r="64405" spans="81:81">
      <c r="CC64405" s="2"/>
    </row>
    <row r="64406" spans="81:81">
      <c r="CC64406" s="2"/>
    </row>
    <row r="64407" spans="81:81">
      <c r="CC64407" s="2"/>
    </row>
    <row r="64408" spans="81:81">
      <c r="CC64408" s="2"/>
    </row>
    <row r="64409" spans="81:81">
      <c r="CC64409" s="2"/>
    </row>
    <row r="64410" spans="81:81">
      <c r="CC64410" s="2"/>
    </row>
    <row r="64411" spans="81:81">
      <c r="CC64411" s="2"/>
    </row>
    <row r="64412" spans="81:81">
      <c r="CC64412" s="2"/>
    </row>
    <row r="64413" spans="81:81">
      <c r="CC64413" s="2"/>
    </row>
    <row r="64414" spans="81:81">
      <c r="CC64414" s="2"/>
    </row>
    <row r="64415" spans="81:81">
      <c r="CC64415" s="2"/>
    </row>
    <row r="64416" spans="81:81">
      <c r="CC64416" s="2"/>
    </row>
    <row r="64417" spans="81:81">
      <c r="CC64417" s="2"/>
    </row>
    <row r="64418" spans="81:81">
      <c r="CC64418" s="2"/>
    </row>
    <row r="64419" spans="81:81">
      <c r="CC64419" s="2"/>
    </row>
    <row r="64420" spans="81:81">
      <c r="CC64420" s="2"/>
    </row>
    <row r="64421" spans="81:81">
      <c r="CC64421" s="2"/>
    </row>
    <row r="64422" spans="81:81">
      <c r="CC64422" s="2"/>
    </row>
    <row r="64423" spans="81:81">
      <c r="CC64423" s="2"/>
    </row>
    <row r="64424" spans="81:81">
      <c r="CC64424" s="2"/>
    </row>
    <row r="64425" spans="81:81">
      <c r="CC64425" s="2"/>
    </row>
    <row r="64426" spans="81:81">
      <c r="CC64426" s="2"/>
    </row>
    <row r="64427" spans="81:81">
      <c r="CC64427" s="2"/>
    </row>
    <row r="64428" spans="81:81">
      <c r="CC64428" s="2"/>
    </row>
    <row r="64429" spans="81:81">
      <c r="CC64429" s="2"/>
    </row>
    <row r="64430" spans="81:81">
      <c r="CC64430" s="2"/>
    </row>
    <row r="64431" spans="81:81">
      <c r="CC64431" s="2"/>
    </row>
    <row r="64432" spans="81:81">
      <c r="CC64432" s="2"/>
    </row>
    <row r="64433" spans="81:81">
      <c r="CC64433" s="2"/>
    </row>
    <row r="64434" spans="81:81">
      <c r="CC64434" s="2"/>
    </row>
    <row r="64435" spans="81:81">
      <c r="CC64435" s="2"/>
    </row>
    <row r="64436" spans="81:81">
      <c r="CC64436" s="2"/>
    </row>
    <row r="64437" spans="81:81">
      <c r="CC64437" s="2"/>
    </row>
    <row r="64438" spans="81:81">
      <c r="CC64438" s="2"/>
    </row>
    <row r="64439" spans="81:81">
      <c r="CC64439" s="2"/>
    </row>
    <row r="64440" spans="81:81">
      <c r="CC64440" s="2"/>
    </row>
    <row r="64441" spans="81:81">
      <c r="CC64441" s="2"/>
    </row>
    <row r="64442" spans="81:81">
      <c r="CC64442" s="2"/>
    </row>
    <row r="64443" spans="81:81">
      <c r="CC64443" s="2"/>
    </row>
    <row r="64444" spans="81:81">
      <c r="CC64444" s="2"/>
    </row>
    <row r="64445" spans="81:81">
      <c r="CC64445" s="2"/>
    </row>
    <row r="64446" spans="81:81">
      <c r="CC64446" s="2"/>
    </row>
    <row r="64447" spans="81:81">
      <c r="CC64447" s="2"/>
    </row>
    <row r="64448" spans="81:81">
      <c r="CC64448" s="2"/>
    </row>
    <row r="64449" spans="81:81">
      <c r="CC64449" s="2"/>
    </row>
    <row r="64450" spans="81:81">
      <c r="CC64450" s="2"/>
    </row>
    <row r="64451" spans="81:81">
      <c r="CC64451" s="2"/>
    </row>
    <row r="64452" spans="81:81">
      <c r="CC64452" s="2"/>
    </row>
    <row r="64453" spans="81:81">
      <c r="CC64453" s="2"/>
    </row>
    <row r="64454" spans="81:81">
      <c r="CC64454" s="2"/>
    </row>
    <row r="64455" spans="81:81">
      <c r="CC64455" s="2"/>
    </row>
    <row r="64456" spans="81:81">
      <c r="CC64456" s="2"/>
    </row>
    <row r="64457" spans="81:81">
      <c r="CC64457" s="2"/>
    </row>
    <row r="64458" spans="81:81">
      <c r="CC64458" s="2"/>
    </row>
    <row r="64459" spans="81:81">
      <c r="CC64459" s="2"/>
    </row>
    <row r="64460" spans="81:81">
      <c r="CC64460" s="2"/>
    </row>
    <row r="64461" spans="81:81">
      <c r="CC64461" s="2"/>
    </row>
    <row r="64462" spans="81:81">
      <c r="CC64462" s="2"/>
    </row>
    <row r="64463" spans="81:81">
      <c r="CC64463" s="2"/>
    </row>
    <row r="64464" spans="81:81">
      <c r="CC64464" s="2"/>
    </row>
    <row r="64465" spans="81:81">
      <c r="CC64465" s="2"/>
    </row>
    <row r="64466" spans="81:81">
      <c r="CC64466" s="2"/>
    </row>
    <row r="64467" spans="81:81">
      <c r="CC64467" s="2"/>
    </row>
    <row r="64468" spans="81:81">
      <c r="CC64468" s="2"/>
    </row>
    <row r="64469" spans="81:81">
      <c r="CC64469" s="2"/>
    </row>
    <row r="64470" spans="81:81">
      <c r="CC64470" s="2"/>
    </row>
    <row r="64471" spans="81:81">
      <c r="CC64471" s="2"/>
    </row>
    <row r="64472" spans="81:81">
      <c r="CC64472" s="2"/>
    </row>
    <row r="64473" spans="81:81">
      <c r="CC64473" s="2"/>
    </row>
    <row r="64474" spans="81:81">
      <c r="CC64474" s="2"/>
    </row>
    <row r="64475" spans="81:81">
      <c r="CC64475" s="2"/>
    </row>
    <row r="64476" spans="81:81">
      <c r="CC64476" s="2"/>
    </row>
    <row r="64477" spans="81:81">
      <c r="CC64477" s="2"/>
    </row>
    <row r="64478" spans="81:81">
      <c r="CC64478" s="2"/>
    </row>
    <row r="64479" spans="81:81">
      <c r="CC64479" s="2"/>
    </row>
    <row r="64480" spans="81:81">
      <c r="CC64480" s="2"/>
    </row>
    <row r="64481" spans="81:81">
      <c r="CC64481" s="2"/>
    </row>
    <row r="64482" spans="81:81">
      <c r="CC64482" s="2"/>
    </row>
    <row r="64483" spans="81:81">
      <c r="CC64483" s="2"/>
    </row>
    <row r="64484" spans="81:81">
      <c r="CC64484" s="2"/>
    </row>
    <row r="64485" spans="81:81">
      <c r="CC64485" s="2"/>
    </row>
    <row r="64486" spans="81:81">
      <c r="CC64486" s="2"/>
    </row>
    <row r="64487" spans="81:81">
      <c r="CC64487" s="2"/>
    </row>
    <row r="64488" spans="81:81">
      <c r="CC64488" s="2"/>
    </row>
    <row r="64489" spans="81:81">
      <c r="CC64489" s="2"/>
    </row>
    <row r="64490" spans="81:81">
      <c r="CC64490" s="2"/>
    </row>
    <row r="64491" spans="81:81">
      <c r="CC64491" s="2"/>
    </row>
    <row r="64492" spans="81:81">
      <c r="CC64492" s="2"/>
    </row>
    <row r="64493" spans="81:81">
      <c r="CC64493" s="2"/>
    </row>
    <row r="64494" spans="81:81">
      <c r="CC64494" s="2"/>
    </row>
    <row r="64495" spans="81:81">
      <c r="CC64495" s="2"/>
    </row>
    <row r="64496" spans="81:81">
      <c r="CC64496" s="2"/>
    </row>
    <row r="64497" spans="81:81">
      <c r="CC64497" s="2"/>
    </row>
    <row r="64498" spans="81:81">
      <c r="CC64498" s="2"/>
    </row>
    <row r="64499" spans="81:81">
      <c r="CC64499" s="2"/>
    </row>
    <row r="64500" spans="81:81">
      <c r="CC64500" s="2"/>
    </row>
    <row r="64501" spans="81:81">
      <c r="CC64501" s="2"/>
    </row>
    <row r="64502" spans="81:81">
      <c r="CC64502" s="2"/>
    </row>
    <row r="64503" spans="81:81">
      <c r="CC64503" s="2"/>
    </row>
    <row r="64504" spans="81:81">
      <c r="CC64504" s="2"/>
    </row>
    <row r="64505" spans="81:81">
      <c r="CC64505" s="2"/>
    </row>
    <row r="64506" spans="81:81">
      <c r="CC64506" s="2"/>
    </row>
    <row r="64507" spans="81:81">
      <c r="CC64507" s="2"/>
    </row>
    <row r="64508" spans="81:81">
      <c r="CC64508" s="2"/>
    </row>
    <row r="64509" spans="81:81">
      <c r="CC64509" s="2"/>
    </row>
    <row r="64510" spans="81:81">
      <c r="CC64510" s="2"/>
    </row>
    <row r="64511" spans="81:81">
      <c r="CC64511" s="2"/>
    </row>
    <row r="64512" spans="81:81">
      <c r="CC64512" s="2"/>
    </row>
    <row r="64513" spans="81:81">
      <c r="CC64513" s="2"/>
    </row>
    <row r="64514" spans="81:81">
      <c r="CC64514" s="2"/>
    </row>
    <row r="64515" spans="81:81">
      <c r="CC64515" s="2"/>
    </row>
    <row r="64516" spans="81:81">
      <c r="CC64516" s="2"/>
    </row>
    <row r="64517" spans="81:81">
      <c r="CC64517" s="2"/>
    </row>
    <row r="64518" spans="81:81">
      <c r="CC64518" s="2"/>
    </row>
    <row r="64519" spans="81:81">
      <c r="CC64519" s="2"/>
    </row>
    <row r="64520" spans="81:81">
      <c r="CC64520" s="2"/>
    </row>
    <row r="64521" spans="81:81">
      <c r="CC64521" s="2"/>
    </row>
    <row r="64522" spans="81:81">
      <c r="CC64522" s="2"/>
    </row>
    <row r="64523" spans="81:81">
      <c r="CC64523" s="2"/>
    </row>
    <row r="64524" spans="81:81">
      <c r="CC64524" s="2"/>
    </row>
    <row r="64525" spans="81:81">
      <c r="CC64525" s="2"/>
    </row>
    <row r="64526" spans="81:81">
      <c r="CC64526" s="2"/>
    </row>
    <row r="64527" spans="81:81">
      <c r="CC64527" s="2"/>
    </row>
    <row r="64528" spans="81:81">
      <c r="CC64528" s="2"/>
    </row>
    <row r="64529" spans="81:81">
      <c r="CC64529" s="2"/>
    </row>
    <row r="64530" spans="81:81">
      <c r="CC64530" s="2"/>
    </row>
    <row r="64531" spans="81:81">
      <c r="CC64531" s="2"/>
    </row>
    <row r="64532" spans="81:81">
      <c r="CC64532" s="2"/>
    </row>
    <row r="64533" spans="81:81">
      <c r="CC64533" s="2"/>
    </row>
    <row r="64534" spans="81:81">
      <c r="CC64534" s="2"/>
    </row>
    <row r="64535" spans="81:81">
      <c r="CC64535" s="2"/>
    </row>
    <row r="64536" spans="81:81">
      <c r="CC64536" s="2"/>
    </row>
    <row r="64537" spans="81:81">
      <c r="CC64537" s="2"/>
    </row>
    <row r="64538" spans="81:81">
      <c r="CC64538" s="2"/>
    </row>
    <row r="64539" spans="81:81">
      <c r="CC64539" s="2"/>
    </row>
    <row r="64540" spans="81:81">
      <c r="CC64540" s="2"/>
    </row>
    <row r="64541" spans="81:81">
      <c r="CC64541" s="2"/>
    </row>
    <row r="64542" spans="81:81">
      <c r="CC64542" s="2"/>
    </row>
    <row r="64543" spans="81:81">
      <c r="CC64543" s="2"/>
    </row>
    <row r="64544" spans="81:81">
      <c r="CC64544" s="2"/>
    </row>
    <row r="64545" spans="81:81">
      <c r="CC64545" s="2"/>
    </row>
    <row r="64546" spans="81:81">
      <c r="CC64546" s="2"/>
    </row>
    <row r="64547" spans="81:81">
      <c r="CC64547" s="2"/>
    </row>
    <row r="64548" spans="81:81">
      <c r="CC64548" s="2"/>
    </row>
    <row r="64549" spans="81:81">
      <c r="CC64549" s="2"/>
    </row>
    <row r="64550" spans="81:81">
      <c r="CC64550" s="2"/>
    </row>
    <row r="64551" spans="81:81">
      <c r="CC64551" s="2"/>
    </row>
    <row r="64552" spans="81:81">
      <c r="CC64552" s="2"/>
    </row>
    <row r="64553" spans="81:81">
      <c r="CC64553" s="2"/>
    </row>
    <row r="64554" spans="81:81">
      <c r="CC64554" s="2"/>
    </row>
    <row r="64555" spans="81:81">
      <c r="CC64555" s="2"/>
    </row>
    <row r="64556" spans="81:81">
      <c r="CC64556" s="2"/>
    </row>
    <row r="64557" spans="81:81">
      <c r="CC64557" s="2"/>
    </row>
    <row r="64558" spans="81:81">
      <c r="CC64558" s="2"/>
    </row>
    <row r="64559" spans="81:81">
      <c r="CC64559" s="2"/>
    </row>
    <row r="64560" spans="81:81">
      <c r="CC64560" s="2"/>
    </row>
    <row r="64561" spans="81:81">
      <c r="CC64561" s="2"/>
    </row>
    <row r="64562" spans="81:81">
      <c r="CC64562" s="2"/>
    </row>
    <row r="64563" spans="81:81">
      <c r="CC64563" s="2"/>
    </row>
    <row r="64564" spans="81:81">
      <c r="CC64564" s="2"/>
    </row>
    <row r="64565" spans="81:81">
      <c r="CC64565" s="2"/>
    </row>
    <row r="64566" spans="81:81">
      <c r="CC64566" s="2"/>
    </row>
    <row r="64567" spans="81:81">
      <c r="CC64567" s="2"/>
    </row>
    <row r="64568" spans="81:81">
      <c r="CC64568" s="2"/>
    </row>
    <row r="64569" spans="81:81">
      <c r="CC64569" s="2"/>
    </row>
    <row r="64570" spans="81:81">
      <c r="CC64570" s="2"/>
    </row>
    <row r="64571" spans="81:81">
      <c r="CC64571" s="2"/>
    </row>
    <row r="64572" spans="81:81">
      <c r="CC64572" s="2"/>
    </row>
    <row r="64573" spans="81:81">
      <c r="CC64573" s="2"/>
    </row>
    <row r="64574" spans="81:81">
      <c r="CC64574" s="2"/>
    </row>
    <row r="64575" spans="81:81">
      <c r="CC64575" s="2"/>
    </row>
    <row r="64576" spans="81:81">
      <c r="CC64576" s="2"/>
    </row>
    <row r="64577" spans="81:81">
      <c r="CC64577" s="2"/>
    </row>
    <row r="64578" spans="81:81">
      <c r="CC64578" s="2"/>
    </row>
    <row r="64579" spans="81:81">
      <c r="CC64579" s="2"/>
    </row>
    <row r="64580" spans="81:81">
      <c r="CC64580" s="2"/>
    </row>
    <row r="64581" spans="81:81">
      <c r="CC64581" s="2"/>
    </row>
    <row r="64582" spans="81:81">
      <c r="CC64582" s="2"/>
    </row>
    <row r="64583" spans="81:81">
      <c r="CC64583" s="2"/>
    </row>
    <row r="64584" spans="81:81">
      <c r="CC64584" s="2"/>
    </row>
    <row r="64585" spans="81:81">
      <c r="CC64585" s="2"/>
    </row>
    <row r="64586" spans="81:81">
      <c r="CC64586" s="2"/>
    </row>
    <row r="64587" spans="81:81">
      <c r="CC64587" s="2"/>
    </row>
    <row r="64588" spans="81:81">
      <c r="CC64588" s="2"/>
    </row>
    <row r="64589" spans="81:81">
      <c r="CC64589" s="2"/>
    </row>
    <row r="64590" spans="81:81">
      <c r="CC64590" s="2"/>
    </row>
    <row r="64591" spans="81:81">
      <c r="CC64591" s="2"/>
    </row>
    <row r="64592" spans="81:81">
      <c r="CC64592" s="2"/>
    </row>
    <row r="64593" spans="81:81">
      <c r="CC64593" s="2"/>
    </row>
    <row r="64594" spans="81:81">
      <c r="CC64594" s="2"/>
    </row>
    <row r="64595" spans="81:81">
      <c r="CC64595" s="2"/>
    </row>
    <row r="64596" spans="81:81">
      <c r="CC64596" s="2"/>
    </row>
    <row r="64597" spans="81:81">
      <c r="CC64597" s="2"/>
    </row>
    <row r="64598" spans="81:81">
      <c r="CC64598" s="2"/>
    </row>
    <row r="64599" spans="81:81">
      <c r="CC64599" s="2"/>
    </row>
    <row r="64600" spans="81:81">
      <c r="CC64600" s="2"/>
    </row>
    <row r="64601" spans="81:81">
      <c r="CC64601" s="2"/>
    </row>
    <row r="64602" spans="81:81">
      <c r="CC64602" s="2"/>
    </row>
    <row r="64603" spans="81:81">
      <c r="CC64603" s="2"/>
    </row>
    <row r="64604" spans="81:81">
      <c r="CC64604" s="2"/>
    </row>
    <row r="64605" spans="81:81">
      <c r="CC64605" s="2"/>
    </row>
    <row r="64606" spans="81:81">
      <c r="CC64606" s="2"/>
    </row>
    <row r="64607" spans="81:81">
      <c r="CC64607" s="2"/>
    </row>
    <row r="64608" spans="81:81">
      <c r="CC64608" s="2"/>
    </row>
    <row r="64609" spans="81:81">
      <c r="CC64609" s="2"/>
    </row>
    <row r="64610" spans="81:81">
      <c r="CC64610" s="2"/>
    </row>
    <row r="64611" spans="81:81">
      <c r="CC64611" s="2"/>
    </row>
    <row r="64612" spans="81:81">
      <c r="CC64612" s="2"/>
    </row>
    <row r="64613" spans="81:81">
      <c r="CC64613" s="2"/>
    </row>
    <row r="64614" spans="81:81">
      <c r="CC64614" s="2"/>
    </row>
    <row r="64615" spans="81:81">
      <c r="CC64615" s="2"/>
    </row>
    <row r="64616" spans="81:81">
      <c r="CC64616" s="2"/>
    </row>
    <row r="64617" spans="81:81">
      <c r="CC64617" s="2"/>
    </row>
    <row r="64618" spans="81:81">
      <c r="CC64618" s="2"/>
    </row>
    <row r="64619" spans="81:81">
      <c r="CC64619" s="2"/>
    </row>
    <row r="64620" spans="81:81">
      <c r="CC64620" s="2"/>
    </row>
    <row r="64621" spans="81:81">
      <c r="CC64621" s="2"/>
    </row>
    <row r="64622" spans="81:81">
      <c r="CC64622" s="2"/>
    </row>
    <row r="64623" spans="81:81">
      <c r="CC64623" s="2"/>
    </row>
    <row r="64624" spans="81:81">
      <c r="CC64624" s="2"/>
    </row>
    <row r="64625" spans="81:81">
      <c r="CC64625" s="2"/>
    </row>
    <row r="64626" spans="81:81">
      <c r="CC64626" s="2"/>
    </row>
    <row r="64627" spans="81:81">
      <c r="CC64627" s="2"/>
    </row>
    <row r="64628" spans="81:81">
      <c r="CC64628" s="2"/>
    </row>
    <row r="64629" spans="81:81">
      <c r="CC64629" s="2"/>
    </row>
    <row r="64630" spans="81:81">
      <c r="CC64630" s="2"/>
    </row>
    <row r="64631" spans="81:81">
      <c r="CC64631" s="2"/>
    </row>
    <row r="64632" spans="81:81">
      <c r="CC64632" s="2"/>
    </row>
    <row r="64633" spans="81:81">
      <c r="CC64633" s="2"/>
    </row>
    <row r="64634" spans="81:81">
      <c r="CC64634" s="2"/>
    </row>
    <row r="64635" spans="81:81">
      <c r="CC64635" s="2"/>
    </row>
    <row r="64636" spans="81:81">
      <c r="CC64636" s="2"/>
    </row>
    <row r="64637" spans="81:81">
      <c r="CC64637" s="2"/>
    </row>
    <row r="64638" spans="81:81">
      <c r="CC64638" s="2"/>
    </row>
    <row r="64639" spans="81:81">
      <c r="CC64639" s="2"/>
    </row>
    <row r="64640" spans="81:81">
      <c r="CC64640" s="2"/>
    </row>
    <row r="64641" spans="81:81">
      <c r="CC64641" s="2"/>
    </row>
    <row r="64642" spans="81:81">
      <c r="CC64642" s="2"/>
    </row>
    <row r="64643" spans="81:81">
      <c r="CC64643" s="2"/>
    </row>
    <row r="64644" spans="81:81">
      <c r="CC64644" s="2"/>
    </row>
    <row r="64645" spans="81:81">
      <c r="CC64645" s="2"/>
    </row>
    <row r="64646" spans="81:81">
      <c r="CC64646" s="2"/>
    </row>
    <row r="64647" spans="81:81">
      <c r="CC64647" s="2"/>
    </row>
    <row r="64648" spans="81:81">
      <c r="CC64648" s="2"/>
    </row>
    <row r="64649" spans="81:81">
      <c r="CC64649" s="2"/>
    </row>
    <row r="64650" spans="81:81">
      <c r="CC64650" s="2"/>
    </row>
    <row r="64651" spans="81:81">
      <c r="CC64651" s="2"/>
    </row>
    <row r="64652" spans="81:81">
      <c r="CC64652" s="2"/>
    </row>
    <row r="64653" spans="81:81">
      <c r="CC64653" s="2"/>
    </row>
    <row r="64654" spans="81:81">
      <c r="CC64654" s="2"/>
    </row>
    <row r="64655" spans="81:81">
      <c r="CC64655" s="2"/>
    </row>
    <row r="64656" spans="81:81">
      <c r="CC64656" s="2"/>
    </row>
    <row r="64657" spans="81:81">
      <c r="CC64657" s="2"/>
    </row>
    <row r="64658" spans="81:81">
      <c r="CC64658" s="2"/>
    </row>
    <row r="64659" spans="81:81">
      <c r="CC64659" s="2"/>
    </row>
    <row r="64660" spans="81:81">
      <c r="CC64660" s="2"/>
    </row>
    <row r="64661" spans="81:81">
      <c r="CC64661" s="2"/>
    </row>
    <row r="64662" spans="81:81">
      <c r="CC64662" s="2"/>
    </row>
    <row r="64663" spans="81:81">
      <c r="CC64663" s="2"/>
    </row>
    <row r="64664" spans="81:81">
      <c r="CC64664" s="2"/>
    </row>
    <row r="64665" spans="81:81">
      <c r="CC64665" s="2"/>
    </row>
    <row r="64666" spans="81:81">
      <c r="CC64666" s="2"/>
    </row>
    <row r="64667" spans="81:81">
      <c r="CC64667" s="2"/>
    </row>
    <row r="64668" spans="81:81">
      <c r="CC64668" s="2"/>
    </row>
    <row r="64669" spans="81:81">
      <c r="CC64669" s="2"/>
    </row>
    <row r="64670" spans="81:81">
      <c r="CC64670" s="2"/>
    </row>
    <row r="64671" spans="81:81">
      <c r="CC64671" s="2"/>
    </row>
    <row r="64672" spans="81:81">
      <c r="CC64672" s="2"/>
    </row>
    <row r="64673" spans="81:81">
      <c r="CC64673" s="2"/>
    </row>
    <row r="64674" spans="81:81">
      <c r="CC64674" s="2"/>
    </row>
    <row r="64675" spans="81:81">
      <c r="CC64675" s="2"/>
    </row>
    <row r="64676" spans="81:81">
      <c r="CC64676" s="2"/>
    </row>
    <row r="64677" spans="81:81">
      <c r="CC64677" s="2"/>
    </row>
    <row r="64678" spans="81:81">
      <c r="CC64678" s="2"/>
    </row>
    <row r="64679" spans="81:81">
      <c r="CC64679" s="2"/>
    </row>
    <row r="64680" spans="81:81">
      <c r="CC64680" s="2"/>
    </row>
    <row r="64681" spans="81:81">
      <c r="CC64681" s="2"/>
    </row>
    <row r="64682" spans="81:81">
      <c r="CC64682" s="2"/>
    </row>
    <row r="64683" spans="81:81">
      <c r="CC64683" s="2"/>
    </row>
    <row r="64684" spans="81:81">
      <c r="CC64684" s="2"/>
    </row>
    <row r="64685" spans="81:81">
      <c r="CC64685" s="2"/>
    </row>
    <row r="64686" spans="81:81">
      <c r="CC64686" s="2"/>
    </row>
    <row r="64687" spans="81:81">
      <c r="CC64687" s="2"/>
    </row>
    <row r="64688" spans="81:81">
      <c r="CC64688" s="2"/>
    </row>
    <row r="64689" spans="81:81">
      <c r="CC64689" s="2"/>
    </row>
    <row r="64690" spans="81:81">
      <c r="CC64690" s="2"/>
    </row>
    <row r="64691" spans="81:81">
      <c r="CC64691" s="2"/>
    </row>
    <row r="64692" spans="81:81">
      <c r="CC64692" s="2"/>
    </row>
    <row r="64693" spans="81:81">
      <c r="CC64693" s="2"/>
    </row>
    <row r="64694" spans="81:81">
      <c r="CC64694" s="2"/>
    </row>
    <row r="64695" spans="81:81">
      <c r="CC64695" s="2"/>
    </row>
    <row r="64696" spans="81:81">
      <c r="CC64696" s="2"/>
    </row>
    <row r="64697" spans="81:81">
      <c r="CC64697" s="2"/>
    </row>
    <row r="64698" spans="81:81">
      <c r="CC64698" s="2"/>
    </row>
    <row r="64699" spans="81:81">
      <c r="CC64699" s="2"/>
    </row>
    <row r="64700" spans="81:81">
      <c r="CC64700" s="2"/>
    </row>
    <row r="64701" spans="81:81">
      <c r="CC64701" s="2"/>
    </row>
    <row r="64702" spans="81:81">
      <c r="CC64702" s="2"/>
    </row>
    <row r="64703" spans="81:81">
      <c r="CC64703" s="2"/>
    </row>
    <row r="64704" spans="81:81">
      <c r="CC64704" s="2"/>
    </row>
    <row r="64705" spans="81:81">
      <c r="CC64705" s="2"/>
    </row>
    <row r="64706" spans="81:81">
      <c r="CC64706" s="2"/>
    </row>
    <row r="64707" spans="81:81">
      <c r="CC64707" s="2"/>
    </row>
    <row r="64708" spans="81:81">
      <c r="CC64708" s="2"/>
    </row>
    <row r="64709" spans="81:81">
      <c r="CC64709" s="2"/>
    </row>
    <row r="64710" spans="81:81">
      <c r="CC64710" s="2"/>
    </row>
    <row r="64711" spans="81:81">
      <c r="CC64711" s="2"/>
    </row>
    <row r="64712" spans="81:81">
      <c r="CC64712" s="2"/>
    </row>
    <row r="64713" spans="81:81">
      <c r="CC64713" s="2"/>
    </row>
    <row r="64714" spans="81:81">
      <c r="CC64714" s="2"/>
    </row>
    <row r="64715" spans="81:81">
      <c r="CC64715" s="2"/>
    </row>
    <row r="64716" spans="81:81">
      <c r="CC64716" s="2"/>
    </row>
    <row r="64717" spans="81:81">
      <c r="CC64717" s="2"/>
    </row>
    <row r="64718" spans="81:81">
      <c r="CC64718" s="2"/>
    </row>
    <row r="64719" spans="81:81">
      <c r="CC64719" s="2"/>
    </row>
    <row r="64720" spans="81:81">
      <c r="CC64720" s="2"/>
    </row>
    <row r="64721" spans="81:81">
      <c r="CC64721" s="2"/>
    </row>
    <row r="64722" spans="81:81">
      <c r="CC64722" s="2"/>
    </row>
    <row r="64723" spans="81:81">
      <c r="CC64723" s="2"/>
    </row>
    <row r="64724" spans="81:81">
      <c r="CC64724" s="2"/>
    </row>
    <row r="64725" spans="81:81">
      <c r="CC64725" s="2"/>
    </row>
    <row r="64726" spans="81:81">
      <c r="CC64726" s="2"/>
    </row>
    <row r="64727" spans="81:81">
      <c r="CC64727" s="2"/>
    </row>
    <row r="64728" spans="81:81">
      <c r="CC64728" s="2"/>
    </row>
    <row r="64729" spans="81:81">
      <c r="CC64729" s="2"/>
    </row>
    <row r="64730" spans="81:81">
      <c r="CC64730" s="2"/>
    </row>
    <row r="64731" spans="81:81">
      <c r="CC64731" s="2"/>
    </row>
    <row r="64732" spans="81:81">
      <c r="CC64732" s="2"/>
    </row>
    <row r="64733" spans="81:81">
      <c r="CC64733" s="2"/>
    </row>
    <row r="64734" spans="81:81">
      <c r="CC64734" s="2"/>
    </row>
    <row r="64735" spans="81:81">
      <c r="CC64735" s="2"/>
    </row>
    <row r="64736" spans="81:81">
      <c r="CC64736" s="2"/>
    </row>
    <row r="64737" spans="81:81">
      <c r="CC64737" s="2"/>
    </row>
    <row r="64738" spans="81:81">
      <c r="CC64738" s="2"/>
    </row>
    <row r="64739" spans="81:81">
      <c r="CC64739" s="2"/>
    </row>
    <row r="64740" spans="81:81">
      <c r="CC64740" s="2"/>
    </row>
    <row r="64741" spans="81:81">
      <c r="CC64741" s="2"/>
    </row>
    <row r="64742" spans="81:81">
      <c r="CC64742" s="2"/>
    </row>
    <row r="64743" spans="81:81">
      <c r="CC64743" s="2"/>
    </row>
    <row r="64744" spans="81:81">
      <c r="CC64744" s="2"/>
    </row>
    <row r="64745" spans="81:81">
      <c r="CC64745" s="2"/>
    </row>
    <row r="64746" spans="81:81">
      <c r="CC64746" s="2"/>
    </row>
    <row r="64747" spans="81:81">
      <c r="CC64747" s="2"/>
    </row>
    <row r="64748" spans="81:81">
      <c r="CC64748" s="2"/>
    </row>
    <row r="64749" spans="81:81">
      <c r="CC64749" s="2"/>
    </row>
    <row r="64750" spans="81:81">
      <c r="CC64750" s="2"/>
    </row>
    <row r="64751" spans="81:81">
      <c r="CC64751" s="2"/>
    </row>
    <row r="64752" spans="81:81">
      <c r="CC64752" s="2"/>
    </row>
    <row r="64753" spans="81:81">
      <c r="CC64753" s="2"/>
    </row>
    <row r="64754" spans="81:81">
      <c r="CC64754" s="2"/>
    </row>
    <row r="64755" spans="81:81">
      <c r="CC64755" s="2"/>
    </row>
    <row r="64756" spans="81:81">
      <c r="CC64756" s="2"/>
    </row>
    <row r="64757" spans="81:81">
      <c r="CC64757" s="2"/>
    </row>
    <row r="64758" spans="81:81">
      <c r="CC64758" s="2"/>
    </row>
    <row r="64759" spans="81:81">
      <c r="CC64759" s="2"/>
    </row>
    <row r="64760" spans="81:81">
      <c r="CC64760" s="2"/>
    </row>
    <row r="64761" spans="81:81">
      <c r="CC64761" s="2"/>
    </row>
    <row r="64762" spans="81:81">
      <c r="CC64762" s="2"/>
    </row>
    <row r="64763" spans="81:81">
      <c r="CC64763" s="2"/>
    </row>
    <row r="64764" spans="81:81">
      <c r="CC64764" s="2"/>
    </row>
    <row r="64765" spans="81:81">
      <c r="CC64765" s="2"/>
    </row>
    <row r="64766" spans="81:81">
      <c r="CC64766" s="2"/>
    </row>
    <row r="64767" spans="81:81">
      <c r="CC64767" s="2"/>
    </row>
    <row r="64768" spans="81:81">
      <c r="CC64768" s="2"/>
    </row>
    <row r="64769" spans="81:81">
      <c r="CC64769" s="2"/>
    </row>
    <row r="64770" spans="81:81">
      <c r="CC64770" s="2"/>
    </row>
    <row r="64771" spans="81:81">
      <c r="CC64771" s="2"/>
    </row>
    <row r="64772" spans="81:81">
      <c r="CC64772" s="2"/>
    </row>
    <row r="64773" spans="81:81">
      <c r="CC64773" s="2"/>
    </row>
    <row r="64774" spans="81:81">
      <c r="CC64774" s="2"/>
    </row>
    <row r="64775" spans="81:81">
      <c r="CC64775" s="2"/>
    </row>
    <row r="64776" spans="81:81">
      <c r="CC64776" s="2"/>
    </row>
    <row r="64777" spans="81:81">
      <c r="CC64777" s="2"/>
    </row>
    <row r="64778" spans="81:81">
      <c r="CC64778" s="2"/>
    </row>
    <row r="64779" spans="81:81">
      <c r="CC64779" s="2"/>
    </row>
    <row r="64780" spans="81:81">
      <c r="CC64780" s="2"/>
    </row>
    <row r="64781" spans="81:81">
      <c r="CC64781" s="2"/>
    </row>
    <row r="64782" spans="81:81">
      <c r="CC64782" s="2"/>
    </row>
    <row r="64783" spans="81:81">
      <c r="CC64783" s="2"/>
    </row>
    <row r="64784" spans="81:81">
      <c r="CC64784" s="2"/>
    </row>
    <row r="64785" spans="81:81">
      <c r="CC64785" s="2"/>
    </row>
    <row r="64786" spans="81:81">
      <c r="CC64786" s="2"/>
    </row>
    <row r="64787" spans="81:81">
      <c r="CC64787" s="2"/>
    </row>
    <row r="64788" spans="81:81">
      <c r="CC64788" s="2"/>
    </row>
    <row r="64789" spans="81:81">
      <c r="CC64789" s="2"/>
    </row>
    <row r="64790" spans="81:81">
      <c r="CC64790" s="2"/>
    </row>
    <row r="64791" spans="81:81">
      <c r="CC64791" s="2"/>
    </row>
    <row r="64792" spans="81:81">
      <c r="CC64792" s="2"/>
    </row>
    <row r="64793" spans="81:81">
      <c r="CC64793" s="2"/>
    </row>
    <row r="64794" spans="81:81">
      <c r="CC64794" s="2"/>
    </row>
    <row r="64795" spans="81:81">
      <c r="CC64795" s="2"/>
    </row>
    <row r="64796" spans="81:81">
      <c r="CC64796" s="2"/>
    </row>
    <row r="64797" spans="81:81">
      <c r="CC64797" s="2"/>
    </row>
    <row r="64798" spans="81:81">
      <c r="CC64798" s="2"/>
    </row>
    <row r="64799" spans="81:81">
      <c r="CC64799" s="2"/>
    </row>
    <row r="64800" spans="81:81">
      <c r="CC64800" s="2"/>
    </row>
    <row r="64801" spans="81:81">
      <c r="CC64801" s="2"/>
    </row>
    <row r="64802" spans="81:81">
      <c r="CC64802" s="2"/>
    </row>
    <row r="64803" spans="81:81">
      <c r="CC64803" s="2"/>
    </row>
    <row r="64804" spans="81:81">
      <c r="CC64804" s="2"/>
    </row>
    <row r="64805" spans="81:81">
      <c r="CC64805" s="2"/>
    </row>
    <row r="64806" spans="81:81">
      <c r="CC64806" s="2"/>
    </row>
    <row r="64807" spans="81:81">
      <c r="CC64807" s="2"/>
    </row>
    <row r="64808" spans="81:81">
      <c r="CC64808" s="2"/>
    </row>
    <row r="64809" spans="81:81">
      <c r="CC64809" s="2"/>
    </row>
    <row r="64810" spans="81:81">
      <c r="CC64810" s="2"/>
    </row>
    <row r="64811" spans="81:81">
      <c r="CC64811" s="2"/>
    </row>
    <row r="64812" spans="81:81">
      <c r="CC64812" s="2"/>
    </row>
    <row r="64813" spans="81:81">
      <c r="CC64813" s="2"/>
    </row>
    <row r="64814" spans="81:81">
      <c r="CC64814" s="2"/>
    </row>
    <row r="64815" spans="81:81">
      <c r="CC64815" s="2"/>
    </row>
    <row r="64816" spans="81:81">
      <c r="CC64816" s="2"/>
    </row>
    <row r="64817" spans="81:81">
      <c r="CC64817" s="2"/>
    </row>
    <row r="64818" spans="81:81">
      <c r="CC64818" s="2"/>
    </row>
    <row r="64819" spans="81:81">
      <c r="CC64819" s="2"/>
    </row>
    <row r="64820" spans="81:81">
      <c r="CC64820" s="2"/>
    </row>
    <row r="64821" spans="81:81">
      <c r="CC64821" s="2"/>
    </row>
    <row r="64822" spans="81:81">
      <c r="CC64822" s="2"/>
    </row>
    <row r="64823" spans="81:81">
      <c r="CC64823" s="2"/>
    </row>
    <row r="64824" spans="81:81">
      <c r="CC64824" s="2"/>
    </row>
    <row r="64825" spans="81:81">
      <c r="CC64825" s="2"/>
    </row>
    <row r="64826" spans="81:81">
      <c r="CC64826" s="2"/>
    </row>
    <row r="64827" spans="81:81">
      <c r="CC64827" s="2"/>
    </row>
    <row r="64828" spans="81:81">
      <c r="CC64828" s="2"/>
    </row>
    <row r="64829" spans="81:81">
      <c r="CC64829" s="2"/>
    </row>
    <row r="64830" spans="81:81">
      <c r="CC64830" s="2"/>
    </row>
    <row r="64831" spans="81:81">
      <c r="CC64831" s="2"/>
    </row>
    <row r="64832" spans="81:81">
      <c r="CC64832" s="2"/>
    </row>
    <row r="64833" spans="81:81">
      <c r="CC64833" s="2"/>
    </row>
    <row r="64834" spans="81:81">
      <c r="CC64834" s="2"/>
    </row>
    <row r="64835" spans="81:81">
      <c r="CC64835" s="2"/>
    </row>
    <row r="64836" spans="81:81">
      <c r="CC64836" s="2"/>
    </row>
    <row r="64837" spans="81:81">
      <c r="CC64837" s="2"/>
    </row>
    <row r="64838" spans="81:81">
      <c r="CC64838" s="2"/>
    </row>
    <row r="64839" spans="81:81">
      <c r="CC64839" s="2"/>
    </row>
    <row r="64840" spans="81:81">
      <c r="CC64840" s="2"/>
    </row>
    <row r="64841" spans="81:81">
      <c r="CC64841" s="2"/>
    </row>
    <row r="64842" spans="81:81">
      <c r="CC64842" s="2"/>
    </row>
    <row r="64843" spans="81:81">
      <c r="CC64843" s="2"/>
    </row>
    <row r="64844" spans="81:81">
      <c r="CC64844" s="2"/>
    </row>
    <row r="64845" spans="81:81">
      <c r="CC64845" s="2"/>
    </row>
    <row r="64846" spans="81:81">
      <c r="CC64846" s="2"/>
    </row>
    <row r="64847" spans="81:81">
      <c r="CC64847" s="2"/>
    </row>
    <row r="64848" spans="81:81">
      <c r="CC64848" s="2"/>
    </row>
    <row r="64849" spans="81:81">
      <c r="CC64849" s="2"/>
    </row>
    <row r="64850" spans="81:81">
      <c r="CC64850" s="2"/>
    </row>
    <row r="64851" spans="81:81">
      <c r="CC64851" s="2"/>
    </row>
    <row r="64852" spans="81:81">
      <c r="CC64852" s="2"/>
    </row>
    <row r="64853" spans="81:81">
      <c r="CC64853" s="2"/>
    </row>
    <row r="64854" spans="81:81">
      <c r="CC64854" s="2"/>
    </row>
    <row r="64855" spans="81:81">
      <c r="CC64855" s="2"/>
    </row>
    <row r="64856" spans="81:81">
      <c r="CC64856" s="2"/>
    </row>
    <row r="64857" spans="81:81">
      <c r="CC64857" s="2"/>
    </row>
    <row r="64858" spans="81:81">
      <c r="CC64858" s="2"/>
    </row>
    <row r="64859" spans="81:81">
      <c r="CC64859" s="2"/>
    </row>
    <row r="64860" spans="81:81">
      <c r="CC64860" s="2"/>
    </row>
    <row r="64861" spans="81:81">
      <c r="CC64861" s="2"/>
    </row>
    <row r="64862" spans="81:81">
      <c r="CC64862" s="2"/>
    </row>
    <row r="64863" spans="81:81">
      <c r="CC64863" s="2"/>
    </row>
    <row r="64864" spans="81:81">
      <c r="CC64864" s="2"/>
    </row>
    <row r="64865" spans="81:81">
      <c r="CC64865" s="2"/>
    </row>
    <row r="64866" spans="81:81">
      <c r="CC64866" s="2"/>
    </row>
    <row r="64867" spans="81:81">
      <c r="CC64867" s="2"/>
    </row>
    <row r="64868" spans="81:81">
      <c r="CC64868" s="2"/>
    </row>
    <row r="64869" spans="81:81">
      <c r="CC64869" s="2"/>
    </row>
    <row r="64870" spans="81:81">
      <c r="CC64870" s="2"/>
    </row>
    <row r="64871" spans="81:81">
      <c r="CC64871" s="2"/>
    </row>
    <row r="64872" spans="81:81">
      <c r="CC64872" s="2"/>
    </row>
    <row r="64873" spans="81:81">
      <c r="CC64873" s="2"/>
    </row>
    <row r="64874" spans="81:81">
      <c r="CC64874" s="2"/>
    </row>
    <row r="64875" spans="81:81">
      <c r="CC64875" s="2"/>
    </row>
    <row r="64876" spans="81:81">
      <c r="CC64876" s="2"/>
    </row>
    <row r="64877" spans="81:81">
      <c r="CC64877" s="2"/>
    </row>
    <row r="64878" spans="81:81">
      <c r="CC64878" s="2"/>
    </row>
    <row r="64879" spans="81:81">
      <c r="CC64879" s="2"/>
    </row>
    <row r="64880" spans="81:81">
      <c r="CC64880" s="2"/>
    </row>
    <row r="64881" spans="81:81">
      <c r="CC64881" s="2"/>
    </row>
    <row r="64882" spans="81:81">
      <c r="CC64882" s="2"/>
    </row>
    <row r="64883" spans="81:81">
      <c r="CC64883" s="2"/>
    </row>
    <row r="64884" spans="81:81">
      <c r="CC64884" s="2"/>
    </row>
    <row r="64885" spans="81:81">
      <c r="CC64885" s="2"/>
    </row>
    <row r="64886" spans="81:81">
      <c r="CC64886" s="2"/>
    </row>
    <row r="64887" spans="81:81">
      <c r="CC64887" s="2"/>
    </row>
    <row r="64888" spans="81:81">
      <c r="CC64888" s="2"/>
    </row>
    <row r="64889" spans="81:81">
      <c r="CC64889" s="2"/>
    </row>
    <row r="64890" spans="81:81">
      <c r="CC64890" s="2"/>
    </row>
    <row r="64891" spans="81:81">
      <c r="CC64891" s="2"/>
    </row>
    <row r="64892" spans="81:81">
      <c r="CC64892" s="2"/>
    </row>
    <row r="64893" spans="81:81">
      <c r="CC64893" s="2"/>
    </row>
    <row r="64894" spans="81:81">
      <c r="CC64894" s="2"/>
    </row>
    <row r="64895" spans="81:81">
      <c r="CC64895" s="2"/>
    </row>
    <row r="64896" spans="81:81">
      <c r="CC64896" s="2"/>
    </row>
    <row r="64897" spans="81:81">
      <c r="CC64897" s="2"/>
    </row>
    <row r="64898" spans="81:81">
      <c r="CC64898" s="2"/>
    </row>
    <row r="64899" spans="81:81">
      <c r="CC64899" s="2"/>
    </row>
    <row r="64900" spans="81:81">
      <c r="CC64900" s="2"/>
    </row>
    <row r="64901" spans="81:81">
      <c r="CC64901" s="2"/>
    </row>
    <row r="64902" spans="81:81">
      <c r="CC64902" s="2"/>
    </row>
    <row r="64903" spans="81:81">
      <c r="CC64903" s="2"/>
    </row>
    <row r="64904" spans="81:81">
      <c r="CC64904" s="2"/>
    </row>
    <row r="64905" spans="81:81">
      <c r="CC64905" s="2"/>
    </row>
    <row r="64906" spans="81:81">
      <c r="CC64906" s="2"/>
    </row>
    <row r="64907" spans="81:81">
      <c r="CC64907" s="2"/>
    </row>
    <row r="64908" spans="81:81">
      <c r="CC64908" s="2"/>
    </row>
    <row r="64909" spans="81:81">
      <c r="CC64909" s="2"/>
    </row>
    <row r="64910" spans="81:81">
      <c r="CC64910" s="2"/>
    </row>
    <row r="64911" spans="81:81">
      <c r="CC64911" s="2"/>
    </row>
    <row r="64912" spans="81:81">
      <c r="CC64912" s="2"/>
    </row>
    <row r="64913" spans="81:81">
      <c r="CC64913" s="2"/>
    </row>
    <row r="64914" spans="81:81">
      <c r="CC64914" s="2"/>
    </row>
    <row r="64915" spans="81:81">
      <c r="CC64915" s="2"/>
    </row>
    <row r="64916" spans="81:81">
      <c r="CC64916" s="2"/>
    </row>
    <row r="64917" spans="81:81">
      <c r="CC64917" s="2"/>
    </row>
    <row r="64918" spans="81:81">
      <c r="CC64918" s="2"/>
    </row>
    <row r="64919" spans="81:81">
      <c r="CC64919" s="2"/>
    </row>
    <row r="64920" spans="81:81">
      <c r="CC64920" s="2"/>
    </row>
    <row r="64921" spans="81:81">
      <c r="CC64921" s="2"/>
    </row>
    <row r="64922" spans="81:81">
      <c r="CC64922" s="2"/>
    </row>
    <row r="64923" spans="81:81">
      <c r="CC64923" s="2"/>
    </row>
    <row r="64924" spans="81:81">
      <c r="CC64924" s="2"/>
    </row>
    <row r="64925" spans="81:81">
      <c r="CC64925" s="2"/>
    </row>
    <row r="64926" spans="81:81">
      <c r="CC64926" s="2"/>
    </row>
    <row r="64927" spans="81:81">
      <c r="CC64927" s="2"/>
    </row>
    <row r="64928" spans="81:81">
      <c r="CC64928" s="2"/>
    </row>
    <row r="64929" spans="81:81">
      <c r="CC64929" s="2"/>
    </row>
    <row r="64930" spans="81:81">
      <c r="CC64930" s="2"/>
    </row>
    <row r="64931" spans="81:81">
      <c r="CC64931" s="2"/>
    </row>
    <row r="64932" spans="81:81">
      <c r="CC64932" s="2"/>
    </row>
    <row r="64933" spans="81:81">
      <c r="CC64933" s="2"/>
    </row>
    <row r="64934" spans="81:81">
      <c r="CC64934" s="2"/>
    </row>
    <row r="64935" spans="81:81">
      <c r="CC64935" s="2"/>
    </row>
    <row r="64936" spans="81:81">
      <c r="CC64936" s="2"/>
    </row>
    <row r="64937" spans="81:81">
      <c r="CC64937" s="2"/>
    </row>
    <row r="64938" spans="81:81">
      <c r="CC64938" s="2"/>
    </row>
    <row r="64939" spans="81:81">
      <c r="CC64939" s="2"/>
    </row>
    <row r="64940" spans="81:81">
      <c r="CC64940" s="2"/>
    </row>
    <row r="64941" spans="81:81">
      <c r="CC64941" s="2"/>
    </row>
    <row r="64942" spans="81:81">
      <c r="CC64942" s="2"/>
    </row>
    <row r="64943" spans="81:81">
      <c r="CC64943" s="2"/>
    </row>
    <row r="64944" spans="81:81">
      <c r="CC64944" s="2"/>
    </row>
    <row r="64945" spans="81:81">
      <c r="CC64945" s="2"/>
    </row>
    <row r="64946" spans="81:81">
      <c r="CC64946" s="2"/>
    </row>
    <row r="64947" spans="81:81">
      <c r="CC64947" s="2"/>
    </row>
    <row r="64948" spans="81:81">
      <c r="CC64948" s="2"/>
    </row>
    <row r="64949" spans="81:81">
      <c r="CC64949" s="2"/>
    </row>
    <row r="64950" spans="81:81">
      <c r="CC64950" s="2"/>
    </row>
    <row r="64951" spans="81:81">
      <c r="CC64951" s="2"/>
    </row>
    <row r="64952" spans="81:81">
      <c r="CC64952" s="2"/>
    </row>
    <row r="64953" spans="81:81">
      <c r="CC64953" s="2"/>
    </row>
    <row r="64954" spans="81:81">
      <c r="CC64954" s="2"/>
    </row>
    <row r="64955" spans="81:81">
      <c r="CC64955" s="2"/>
    </row>
    <row r="64956" spans="81:81">
      <c r="CC64956" s="2"/>
    </row>
    <row r="64957" spans="81:81">
      <c r="CC64957" s="2"/>
    </row>
    <row r="64958" spans="81:81">
      <c r="CC64958" s="2"/>
    </row>
    <row r="64959" spans="81:81">
      <c r="CC64959" s="2"/>
    </row>
    <row r="64960" spans="81:81">
      <c r="CC64960" s="2"/>
    </row>
    <row r="64961" spans="81:81">
      <c r="CC64961" s="2"/>
    </row>
    <row r="64962" spans="81:81">
      <c r="CC64962" s="2"/>
    </row>
    <row r="64963" spans="81:81">
      <c r="CC64963" s="2"/>
    </row>
    <row r="64964" spans="81:81">
      <c r="CC64964" s="2"/>
    </row>
    <row r="64965" spans="81:81">
      <c r="CC64965" s="2"/>
    </row>
    <row r="64966" spans="81:81">
      <c r="CC64966" s="2"/>
    </row>
    <row r="64967" spans="81:81">
      <c r="CC64967" s="2"/>
    </row>
    <row r="64968" spans="81:81">
      <c r="CC64968" s="2"/>
    </row>
    <row r="64969" spans="81:81">
      <c r="CC64969" s="2"/>
    </row>
    <row r="64970" spans="81:81">
      <c r="CC64970" s="2"/>
    </row>
    <row r="64971" spans="81:81">
      <c r="CC64971" s="2"/>
    </row>
    <row r="64972" spans="81:81">
      <c r="CC64972" s="2"/>
    </row>
    <row r="64973" spans="81:81">
      <c r="CC64973" s="2"/>
    </row>
    <row r="64974" spans="81:81">
      <c r="CC64974" s="2"/>
    </row>
    <row r="64975" spans="81:81">
      <c r="CC64975" s="2"/>
    </row>
    <row r="64976" spans="81:81">
      <c r="CC64976" s="2"/>
    </row>
    <row r="64977" spans="81:81">
      <c r="CC64977" s="2"/>
    </row>
    <row r="64978" spans="81:81">
      <c r="CC64978" s="2"/>
    </row>
    <row r="64979" spans="81:81">
      <c r="CC64979" s="2"/>
    </row>
    <row r="64980" spans="81:81">
      <c r="CC64980" s="2"/>
    </row>
    <row r="64981" spans="81:81">
      <c r="CC64981" s="2"/>
    </row>
    <row r="64982" spans="81:81">
      <c r="CC64982" s="2"/>
    </row>
    <row r="64983" spans="81:81">
      <c r="CC64983" s="2"/>
    </row>
    <row r="64984" spans="81:81">
      <c r="CC64984" s="2"/>
    </row>
    <row r="64985" spans="81:81">
      <c r="CC64985" s="2"/>
    </row>
    <row r="64986" spans="81:81">
      <c r="CC64986" s="2"/>
    </row>
    <row r="64987" spans="81:81">
      <c r="CC64987" s="2"/>
    </row>
    <row r="64988" spans="81:81">
      <c r="CC64988" s="2"/>
    </row>
    <row r="64989" spans="81:81">
      <c r="CC64989" s="2"/>
    </row>
    <row r="64990" spans="81:81">
      <c r="CC64990" s="2"/>
    </row>
    <row r="64991" spans="81:81">
      <c r="CC64991" s="2"/>
    </row>
    <row r="64992" spans="81:81">
      <c r="CC64992" s="2"/>
    </row>
    <row r="64993" spans="81:81">
      <c r="CC64993" s="2"/>
    </row>
    <row r="64994" spans="81:81">
      <c r="CC64994" s="2"/>
    </row>
    <row r="64995" spans="81:81">
      <c r="CC64995" s="2"/>
    </row>
    <row r="64996" spans="81:81">
      <c r="CC64996" s="2"/>
    </row>
    <row r="64997" spans="81:81">
      <c r="CC64997" s="2"/>
    </row>
    <row r="64998" spans="81:81">
      <c r="CC64998" s="2"/>
    </row>
    <row r="64999" spans="81:81">
      <c r="CC64999" s="2"/>
    </row>
    <row r="65000" spans="81:81">
      <c r="CC65000" s="2"/>
    </row>
    <row r="65001" spans="81:81">
      <c r="CC65001" s="2"/>
    </row>
    <row r="65002" spans="81:81">
      <c r="CC65002" s="2"/>
    </row>
    <row r="65003" spans="81:81">
      <c r="CC65003" s="2"/>
    </row>
    <row r="65004" spans="81:81">
      <c r="CC65004" s="2"/>
    </row>
    <row r="65005" spans="81:81">
      <c r="CC65005" s="2"/>
    </row>
    <row r="65006" spans="81:81">
      <c r="CC65006" s="2"/>
    </row>
    <row r="65007" spans="81:81">
      <c r="CC65007" s="2"/>
    </row>
    <row r="65008" spans="81:81">
      <c r="CC65008" s="2"/>
    </row>
    <row r="65009" spans="81:81">
      <c r="CC65009" s="2"/>
    </row>
    <row r="65010" spans="81:81">
      <c r="CC65010" s="2"/>
    </row>
    <row r="65011" spans="81:81">
      <c r="CC65011" s="2"/>
    </row>
    <row r="65012" spans="81:81">
      <c r="CC65012" s="2"/>
    </row>
    <row r="65013" spans="81:81">
      <c r="CC65013" s="2"/>
    </row>
    <row r="65014" spans="81:81">
      <c r="CC65014" s="2"/>
    </row>
    <row r="65015" spans="81:81">
      <c r="CC65015" s="2"/>
    </row>
    <row r="65016" spans="81:81">
      <c r="CC65016" s="2"/>
    </row>
    <row r="65017" spans="81:81">
      <c r="CC65017" s="2"/>
    </row>
    <row r="65018" spans="81:81">
      <c r="CC65018" s="2"/>
    </row>
    <row r="65019" spans="81:81">
      <c r="CC65019" s="2"/>
    </row>
    <row r="65020" spans="81:81">
      <c r="CC65020" s="2"/>
    </row>
    <row r="65021" spans="81:81">
      <c r="CC65021" s="2"/>
    </row>
    <row r="65022" spans="81:81">
      <c r="CC65022" s="2"/>
    </row>
    <row r="65023" spans="81:81">
      <c r="CC65023" s="2"/>
    </row>
    <row r="65024" spans="81:81">
      <c r="CC65024" s="2"/>
    </row>
    <row r="65025" spans="81:81">
      <c r="CC65025" s="2"/>
    </row>
    <row r="65026" spans="81:81">
      <c r="CC65026" s="2"/>
    </row>
    <row r="65027" spans="81:81">
      <c r="CC65027" s="2"/>
    </row>
    <row r="65028" spans="81:81">
      <c r="CC65028" s="2"/>
    </row>
    <row r="65029" spans="81:81">
      <c r="CC65029" s="2"/>
    </row>
    <row r="65030" spans="81:81">
      <c r="CC65030" s="2"/>
    </row>
    <row r="65031" spans="81:81">
      <c r="CC65031" s="2"/>
    </row>
    <row r="65032" spans="81:81">
      <c r="CC65032" s="2"/>
    </row>
    <row r="65033" spans="81:81">
      <c r="CC65033" s="2"/>
    </row>
    <row r="65034" spans="81:81">
      <c r="CC65034" s="2"/>
    </row>
    <row r="65035" spans="81:81">
      <c r="CC65035" s="2"/>
    </row>
    <row r="65036" spans="81:81">
      <c r="CC65036" s="2"/>
    </row>
    <row r="65037" spans="81:81">
      <c r="CC65037" s="2"/>
    </row>
    <row r="65038" spans="81:81">
      <c r="CC65038" s="2"/>
    </row>
    <row r="65039" spans="81:81">
      <c r="CC65039" s="2"/>
    </row>
    <row r="65040" spans="81:81">
      <c r="CC65040" s="2"/>
    </row>
    <row r="65041" spans="81:81">
      <c r="CC65041" s="2"/>
    </row>
    <row r="65042" spans="81:81">
      <c r="CC65042" s="2"/>
    </row>
    <row r="65043" spans="81:81">
      <c r="CC65043" s="2"/>
    </row>
    <row r="65044" spans="81:81">
      <c r="CC65044" s="2"/>
    </row>
    <row r="65045" spans="81:81">
      <c r="CC65045" s="2"/>
    </row>
    <row r="65046" spans="81:81">
      <c r="CC65046" s="2"/>
    </row>
    <row r="65047" spans="81:81">
      <c r="CC65047" s="2"/>
    </row>
    <row r="65048" spans="81:81">
      <c r="CC65048" s="2"/>
    </row>
    <row r="65049" spans="81:81">
      <c r="CC65049" s="2"/>
    </row>
    <row r="65050" spans="81:81">
      <c r="CC65050" s="2"/>
    </row>
    <row r="65051" spans="81:81">
      <c r="CC65051" s="2"/>
    </row>
    <row r="65052" spans="81:81">
      <c r="CC65052" s="2"/>
    </row>
    <row r="65053" spans="81:81">
      <c r="CC65053" s="2"/>
    </row>
    <row r="65054" spans="81:81">
      <c r="CC65054" s="2"/>
    </row>
    <row r="65055" spans="81:81">
      <c r="CC65055" s="2"/>
    </row>
    <row r="65056" spans="81:81">
      <c r="CC65056" s="2"/>
    </row>
    <row r="65057" spans="81:81">
      <c r="CC65057" s="2"/>
    </row>
    <row r="65058" spans="81:81">
      <c r="CC65058" s="2"/>
    </row>
    <row r="65059" spans="81:81">
      <c r="CC65059" s="2"/>
    </row>
    <row r="65060" spans="81:81">
      <c r="CC65060" s="2"/>
    </row>
    <row r="65061" spans="81:81">
      <c r="CC65061" s="2"/>
    </row>
    <row r="65062" spans="81:81">
      <c r="CC65062" s="2"/>
    </row>
    <row r="65063" spans="81:81">
      <c r="CC65063" s="2"/>
    </row>
    <row r="65064" spans="81:81">
      <c r="CC65064" s="2"/>
    </row>
    <row r="65065" spans="81:81">
      <c r="CC65065" s="2"/>
    </row>
    <row r="65066" spans="81:81">
      <c r="CC65066" s="2"/>
    </row>
    <row r="65067" spans="81:81">
      <c r="CC65067" s="2"/>
    </row>
    <row r="65068" spans="81:81">
      <c r="CC65068" s="2"/>
    </row>
    <row r="65069" spans="81:81">
      <c r="CC65069" s="2"/>
    </row>
    <row r="65070" spans="81:81">
      <c r="CC65070" s="2"/>
    </row>
    <row r="65071" spans="81:81">
      <c r="CC65071" s="2"/>
    </row>
    <row r="65072" spans="81:81">
      <c r="CC65072" s="2"/>
    </row>
    <row r="65073" spans="81:81">
      <c r="CC65073" s="2"/>
    </row>
    <row r="65074" spans="81:81">
      <c r="CC65074" s="2"/>
    </row>
    <row r="65075" spans="81:81">
      <c r="CC65075" s="2"/>
    </row>
    <row r="65076" spans="81:81">
      <c r="CC65076" s="2"/>
    </row>
    <row r="65077" spans="81:81">
      <c r="CC65077" s="2"/>
    </row>
    <row r="65078" spans="81:81">
      <c r="CC65078" s="2"/>
    </row>
    <row r="65079" spans="81:81">
      <c r="CC65079" s="2"/>
    </row>
    <row r="65080" spans="81:81">
      <c r="CC65080" s="2"/>
    </row>
    <row r="65081" spans="81:81">
      <c r="CC65081" s="2"/>
    </row>
    <row r="65082" spans="81:81">
      <c r="CC65082" s="2"/>
    </row>
    <row r="65083" spans="81:81">
      <c r="CC65083" s="2"/>
    </row>
    <row r="65084" spans="81:81">
      <c r="CC65084" s="2"/>
    </row>
    <row r="65085" spans="81:81">
      <c r="CC65085" s="2"/>
    </row>
    <row r="65086" spans="81:81">
      <c r="CC65086" s="2"/>
    </row>
    <row r="65087" spans="81:81">
      <c r="CC65087" s="2"/>
    </row>
    <row r="65088" spans="81:81">
      <c r="CC65088" s="2"/>
    </row>
    <row r="65089" spans="81:81">
      <c r="CC65089" s="2"/>
    </row>
    <row r="65090" spans="81:81">
      <c r="CC65090" s="2"/>
    </row>
    <row r="65091" spans="81:81">
      <c r="CC65091" s="2"/>
    </row>
    <row r="65092" spans="81:81">
      <c r="CC65092" s="2"/>
    </row>
    <row r="65093" spans="81:81">
      <c r="CC65093" s="2"/>
    </row>
    <row r="65094" spans="81:81">
      <c r="CC65094" s="2"/>
    </row>
    <row r="65095" spans="81:81">
      <c r="CC65095" s="2"/>
    </row>
    <row r="65096" spans="81:81">
      <c r="CC65096" s="2"/>
    </row>
    <row r="65097" spans="81:81">
      <c r="CC65097" s="2"/>
    </row>
    <row r="65098" spans="81:81">
      <c r="CC65098" s="2"/>
    </row>
    <row r="65099" spans="81:81">
      <c r="CC65099" s="2"/>
    </row>
    <row r="65100" spans="81:81">
      <c r="CC65100" s="2"/>
    </row>
    <row r="65101" spans="81:81">
      <c r="CC65101" s="2"/>
    </row>
    <row r="65102" spans="81:81">
      <c r="CC65102" s="2"/>
    </row>
    <row r="65103" spans="81:81">
      <c r="CC65103" s="2"/>
    </row>
    <row r="65104" spans="81:81">
      <c r="CC65104" s="2"/>
    </row>
    <row r="65105" spans="81:81">
      <c r="CC65105" s="2"/>
    </row>
    <row r="65106" spans="81:81">
      <c r="CC65106" s="2"/>
    </row>
    <row r="65107" spans="81:81">
      <c r="CC65107" s="2"/>
    </row>
    <row r="65108" spans="81:81">
      <c r="CC65108" s="2"/>
    </row>
    <row r="65109" spans="81:81">
      <c r="CC65109" s="2"/>
    </row>
    <row r="65110" spans="81:81">
      <c r="CC65110" s="2"/>
    </row>
    <row r="65111" spans="81:81">
      <c r="CC65111" s="2"/>
    </row>
    <row r="65112" spans="81:81">
      <c r="CC65112" s="2"/>
    </row>
    <row r="65113" spans="81:81">
      <c r="CC65113" s="2"/>
    </row>
    <row r="65114" spans="81:81">
      <c r="CC65114" s="2"/>
    </row>
    <row r="65115" spans="81:81">
      <c r="CC65115" s="2"/>
    </row>
    <row r="65116" spans="81:81">
      <c r="CC65116" s="2"/>
    </row>
    <row r="65117" spans="81:81">
      <c r="CC65117" s="2"/>
    </row>
    <row r="65118" spans="81:81">
      <c r="CC65118" s="2"/>
    </row>
    <row r="65119" spans="81:81">
      <c r="CC65119" s="2"/>
    </row>
    <row r="65120" spans="81:81">
      <c r="CC65120" s="2"/>
    </row>
    <row r="65121" spans="81:81">
      <c r="CC65121" s="2"/>
    </row>
    <row r="65122" spans="81:81">
      <c r="CC65122" s="2"/>
    </row>
    <row r="65123" spans="81:81">
      <c r="CC65123" s="2"/>
    </row>
    <row r="65124" spans="81:81">
      <c r="CC65124" s="2"/>
    </row>
    <row r="65125" spans="81:81">
      <c r="CC65125" s="2"/>
    </row>
    <row r="65126" spans="81:81">
      <c r="CC65126" s="2"/>
    </row>
    <row r="65127" spans="81:81">
      <c r="CC65127" s="2"/>
    </row>
    <row r="65128" spans="81:81">
      <c r="CC65128" s="2"/>
    </row>
    <row r="65129" spans="81:81">
      <c r="CC65129" s="2"/>
    </row>
    <row r="65130" spans="81:81">
      <c r="CC65130" s="2"/>
    </row>
    <row r="65131" spans="81:81">
      <c r="CC65131" s="2"/>
    </row>
    <row r="65132" spans="81:81">
      <c r="CC65132" s="2"/>
    </row>
    <row r="65133" spans="81:81">
      <c r="CC65133" s="2"/>
    </row>
    <row r="65134" spans="81:81">
      <c r="CC65134" s="2"/>
    </row>
    <row r="65135" spans="81:81">
      <c r="CC65135" s="2"/>
    </row>
    <row r="65136" spans="81:81">
      <c r="CC65136" s="2"/>
    </row>
    <row r="65137" spans="81:81">
      <c r="CC65137" s="2"/>
    </row>
    <row r="65138" spans="81:81">
      <c r="CC65138" s="2"/>
    </row>
    <row r="65139" spans="81:81">
      <c r="CC65139" s="2"/>
    </row>
    <row r="65140" spans="81:81">
      <c r="CC65140" s="2"/>
    </row>
    <row r="65141" spans="81:81">
      <c r="CC65141" s="2"/>
    </row>
    <row r="65142" spans="81:81">
      <c r="CC65142" s="2"/>
    </row>
    <row r="65143" spans="81:81">
      <c r="CC65143" s="2"/>
    </row>
    <row r="65144" spans="81:81">
      <c r="CC65144" s="2"/>
    </row>
    <row r="65145" spans="81:81">
      <c r="CC65145" s="2"/>
    </row>
    <row r="65146" spans="81:81">
      <c r="CC65146" s="2"/>
    </row>
    <row r="65147" spans="81:81">
      <c r="CC65147" s="2"/>
    </row>
    <row r="65148" spans="81:81">
      <c r="CC65148" s="2"/>
    </row>
    <row r="65149" spans="81:81">
      <c r="CC65149" s="2"/>
    </row>
    <row r="65150" spans="81:81">
      <c r="CC65150" s="2"/>
    </row>
    <row r="65151" spans="81:81">
      <c r="CC65151" s="2"/>
    </row>
    <row r="65152" spans="81:81">
      <c r="CC65152" s="2"/>
    </row>
    <row r="65153" spans="81:81">
      <c r="CC65153" s="2"/>
    </row>
    <row r="65154" spans="81:81">
      <c r="CC65154" s="2"/>
    </row>
    <row r="65155" spans="81:81">
      <c r="CC65155" s="2"/>
    </row>
    <row r="65156" spans="81:81">
      <c r="CC65156" s="2"/>
    </row>
    <row r="65157" spans="81:81">
      <c r="CC65157" s="2"/>
    </row>
    <row r="65158" spans="81:81">
      <c r="CC65158" s="2"/>
    </row>
    <row r="65159" spans="81:81">
      <c r="CC65159" s="2"/>
    </row>
    <row r="65160" spans="81:81">
      <c r="CC65160" s="2"/>
    </row>
    <row r="65161" spans="81:81">
      <c r="CC65161" s="2"/>
    </row>
    <row r="65162" spans="81:81">
      <c r="CC65162" s="2"/>
    </row>
    <row r="65163" spans="81:81">
      <c r="CC65163" s="2"/>
    </row>
    <row r="65164" spans="81:81">
      <c r="CC65164" s="2"/>
    </row>
    <row r="65165" spans="81:81">
      <c r="CC65165" s="2"/>
    </row>
    <row r="65166" spans="81:81">
      <c r="CC65166" s="2"/>
    </row>
    <row r="65167" spans="81:81">
      <c r="CC65167" s="2"/>
    </row>
    <row r="65168" spans="81:81">
      <c r="CC65168" s="2"/>
    </row>
    <row r="65169" spans="81:81">
      <c r="CC65169" s="2"/>
    </row>
    <row r="65170" spans="81:81">
      <c r="CC65170" s="2"/>
    </row>
    <row r="65171" spans="81:81">
      <c r="CC65171" s="2"/>
    </row>
    <row r="65172" spans="81:81">
      <c r="CC65172" s="2"/>
    </row>
    <row r="65173" spans="81:81">
      <c r="CC65173" s="2"/>
    </row>
    <row r="65174" spans="81:81">
      <c r="CC65174" s="2"/>
    </row>
    <row r="65175" spans="81:81">
      <c r="CC65175" s="2"/>
    </row>
    <row r="65176" spans="81:81">
      <c r="CC65176" s="2"/>
    </row>
    <row r="65177" spans="81:81">
      <c r="CC65177" s="2"/>
    </row>
    <row r="65178" spans="81:81">
      <c r="CC65178" s="2"/>
    </row>
    <row r="65179" spans="81:81">
      <c r="CC65179" s="2"/>
    </row>
    <row r="65180" spans="81:81">
      <c r="CC65180" s="2"/>
    </row>
    <row r="65181" spans="81:81">
      <c r="CC65181" s="2"/>
    </row>
    <row r="65182" spans="81:81">
      <c r="CC65182" s="2"/>
    </row>
    <row r="65183" spans="81:81">
      <c r="CC65183" s="2"/>
    </row>
    <row r="65184" spans="81:81">
      <c r="CC65184" s="2"/>
    </row>
    <row r="65185" spans="81:81">
      <c r="CC65185" s="2"/>
    </row>
    <row r="65186" spans="81:81">
      <c r="CC65186" s="2"/>
    </row>
    <row r="65187" spans="81:81">
      <c r="CC65187" s="2"/>
    </row>
    <row r="65188" spans="81:81">
      <c r="CC65188" s="2"/>
    </row>
    <row r="65189" spans="81:81">
      <c r="CC65189" s="2"/>
    </row>
    <row r="65190" spans="81:81">
      <c r="CC65190" s="2"/>
    </row>
    <row r="65191" spans="81:81">
      <c r="CC65191" s="2"/>
    </row>
    <row r="65192" spans="81:81">
      <c r="CC65192" s="2"/>
    </row>
    <row r="65193" spans="81:81">
      <c r="CC65193" s="2"/>
    </row>
    <row r="65194" spans="81:81">
      <c r="CC65194" s="2"/>
    </row>
    <row r="65195" spans="81:81">
      <c r="CC65195" s="2"/>
    </row>
    <row r="65196" spans="81:81">
      <c r="CC65196" s="2"/>
    </row>
    <row r="65197" spans="81:81">
      <c r="CC65197" s="2"/>
    </row>
    <row r="65198" spans="81:81">
      <c r="CC65198" s="2"/>
    </row>
    <row r="65199" spans="81:81">
      <c r="CC65199" s="2"/>
    </row>
    <row r="65200" spans="81:81">
      <c r="CC65200" s="2"/>
    </row>
    <row r="65201" spans="81:81">
      <c r="CC65201" s="2"/>
    </row>
    <row r="65202" spans="81:81">
      <c r="CC65202" s="2"/>
    </row>
    <row r="65203" spans="81:81">
      <c r="CC65203" s="2"/>
    </row>
    <row r="65204" spans="81:81">
      <c r="CC65204" s="2"/>
    </row>
    <row r="65205" spans="81:81">
      <c r="CC65205" s="2"/>
    </row>
    <row r="65206" spans="81:81">
      <c r="CC65206" s="2"/>
    </row>
    <row r="65207" spans="81:81">
      <c r="CC65207" s="2"/>
    </row>
    <row r="65208" spans="81:81">
      <c r="CC65208" s="2"/>
    </row>
    <row r="65209" spans="81:81">
      <c r="CC65209" s="2"/>
    </row>
    <row r="65210" spans="81:81">
      <c r="CC65210" s="2"/>
    </row>
    <row r="65211" spans="81:81">
      <c r="CC65211" s="2"/>
    </row>
    <row r="65212" spans="81:81">
      <c r="CC65212" s="2"/>
    </row>
    <row r="65213" spans="81:81">
      <c r="CC65213" s="2"/>
    </row>
    <row r="65214" spans="81:81">
      <c r="CC65214" s="2"/>
    </row>
    <row r="65215" spans="81:81">
      <c r="CC65215" s="2"/>
    </row>
    <row r="65216" spans="81:81">
      <c r="CC65216" s="2"/>
    </row>
    <row r="65217" spans="81:81">
      <c r="CC65217" s="2"/>
    </row>
    <row r="65218" spans="81:81">
      <c r="CC65218" s="2"/>
    </row>
    <row r="65219" spans="81:81">
      <c r="CC65219" s="2"/>
    </row>
    <row r="65220" spans="81:81">
      <c r="CC65220" s="2"/>
    </row>
    <row r="65221" spans="81:81">
      <c r="CC65221" s="2"/>
    </row>
    <row r="65222" spans="81:81">
      <c r="CC65222" s="2"/>
    </row>
    <row r="65223" spans="81:81">
      <c r="CC65223" s="2"/>
    </row>
    <row r="65224" spans="81:81">
      <c r="CC65224" s="2"/>
    </row>
    <row r="65225" spans="81:81">
      <c r="CC65225" s="2"/>
    </row>
    <row r="65226" spans="81:81">
      <c r="CC65226" s="2"/>
    </row>
    <row r="65227" spans="81:81">
      <c r="CC65227" s="2"/>
    </row>
    <row r="65228" spans="81:81">
      <c r="CC65228" s="2"/>
    </row>
    <row r="65229" spans="81:81">
      <c r="CC65229" s="2"/>
    </row>
    <row r="65230" spans="81:81">
      <c r="CC65230" s="2"/>
    </row>
    <row r="65231" spans="81:81">
      <c r="CC65231" s="2"/>
    </row>
    <row r="65232" spans="81:81">
      <c r="CC65232" s="2"/>
    </row>
    <row r="65233" spans="81:81">
      <c r="CC65233" s="2"/>
    </row>
    <row r="65234" spans="81:81">
      <c r="CC65234" s="2"/>
    </row>
    <row r="65235" spans="81:81">
      <c r="CC65235" s="2"/>
    </row>
    <row r="65236" spans="81:81">
      <c r="CC65236" s="2"/>
    </row>
    <row r="65237" spans="81:81">
      <c r="CC65237" s="2"/>
    </row>
    <row r="65238" spans="81:81">
      <c r="CC65238" s="2"/>
    </row>
    <row r="65239" spans="81:81">
      <c r="CC65239" s="2"/>
    </row>
    <row r="65240" spans="81:81">
      <c r="CC65240" s="2"/>
    </row>
    <row r="65241" spans="81:81">
      <c r="CC65241" s="2"/>
    </row>
    <row r="65242" spans="81:81">
      <c r="CC65242" s="2"/>
    </row>
    <row r="65243" spans="81:81">
      <c r="CC65243" s="2"/>
    </row>
    <row r="65244" spans="81:81">
      <c r="CC65244" s="2"/>
    </row>
    <row r="65245" spans="81:81">
      <c r="CC65245" s="2"/>
    </row>
    <row r="65246" spans="81:81">
      <c r="CC65246" s="2"/>
    </row>
    <row r="65247" spans="81:81">
      <c r="CC65247" s="2"/>
    </row>
    <row r="65248" spans="81:81">
      <c r="CC65248" s="2"/>
    </row>
    <row r="65249" spans="81:81">
      <c r="CC65249" s="2"/>
    </row>
    <row r="65250" spans="81:81">
      <c r="CC65250" s="2"/>
    </row>
    <row r="65251" spans="81:81">
      <c r="CC65251" s="2"/>
    </row>
    <row r="65252" spans="81:81">
      <c r="CC65252" s="2"/>
    </row>
    <row r="65253" spans="81:81">
      <c r="CC65253" s="2"/>
    </row>
    <row r="65254" spans="81:81">
      <c r="CC65254" s="2"/>
    </row>
    <row r="65255" spans="81:81">
      <c r="CC65255" s="2"/>
    </row>
    <row r="65256" spans="81:81">
      <c r="CC65256" s="2"/>
    </row>
    <row r="65257" spans="81:81">
      <c r="CC65257" s="2"/>
    </row>
    <row r="65258" spans="81:81">
      <c r="CC65258" s="2"/>
    </row>
    <row r="65259" spans="81:81">
      <c r="CC65259" s="2"/>
    </row>
    <row r="65260" spans="81:81">
      <c r="CC65260" s="2"/>
    </row>
    <row r="65261" spans="81:81">
      <c r="CC65261" s="2"/>
    </row>
    <row r="65262" spans="81:81">
      <c r="CC65262" s="2"/>
    </row>
    <row r="65263" spans="81:81">
      <c r="CC65263" s="2"/>
    </row>
    <row r="65264" spans="81:81">
      <c r="CC65264" s="2"/>
    </row>
    <row r="65265" spans="81:81">
      <c r="CC65265" s="2"/>
    </row>
    <row r="65266" spans="81:81">
      <c r="CC65266" s="2"/>
    </row>
    <row r="65267" spans="81:81">
      <c r="CC65267" s="2"/>
    </row>
    <row r="65268" spans="81:81">
      <c r="CC65268" s="2"/>
    </row>
    <row r="65269" spans="81:81">
      <c r="CC65269" s="2"/>
    </row>
    <row r="65270" spans="81:81">
      <c r="CC65270" s="2"/>
    </row>
    <row r="65271" spans="81:81">
      <c r="CC65271" s="2"/>
    </row>
    <row r="65272" spans="81:81">
      <c r="CC65272" s="2"/>
    </row>
    <row r="65273" spans="81:81">
      <c r="CC65273" s="2"/>
    </row>
    <row r="65274" spans="81:81">
      <c r="CC65274" s="2"/>
    </row>
    <row r="65275" spans="81:81">
      <c r="CC65275" s="2"/>
    </row>
    <row r="65276" spans="81:81">
      <c r="CC65276" s="2"/>
    </row>
    <row r="65277" spans="81:81">
      <c r="CC65277" s="2"/>
    </row>
    <row r="65278" spans="81:81">
      <c r="CC65278" s="2"/>
    </row>
    <row r="65279" spans="81:81">
      <c r="CC65279" s="2"/>
    </row>
    <row r="65280" spans="81:81">
      <c r="CC65280" s="2"/>
    </row>
    <row r="65281" spans="81:81">
      <c r="CC65281" s="2"/>
    </row>
    <row r="65282" spans="81:81">
      <c r="CC65282" s="2"/>
    </row>
    <row r="65283" spans="81:81">
      <c r="CC65283" s="2"/>
    </row>
    <row r="65284" spans="81:81">
      <c r="CC65284" s="2"/>
    </row>
    <row r="65285" spans="81:81">
      <c r="CC65285" s="2"/>
    </row>
    <row r="65286" spans="81:81">
      <c r="CC65286" s="2"/>
    </row>
    <row r="65287" spans="81:81">
      <c r="CC65287" s="2"/>
    </row>
    <row r="65288" spans="81:81">
      <c r="CC65288" s="2"/>
    </row>
    <row r="65289" spans="81:81">
      <c r="CC65289" s="2"/>
    </row>
    <row r="65290" spans="81:81">
      <c r="CC65290" s="2"/>
    </row>
    <row r="65291" spans="81:81">
      <c r="CC65291" s="2"/>
    </row>
    <row r="65292" spans="81:81">
      <c r="CC65292" s="2"/>
    </row>
    <row r="65293" spans="81:81">
      <c r="CC65293" s="2"/>
    </row>
    <row r="65294" spans="81:81">
      <c r="CC65294" s="2"/>
    </row>
    <row r="65295" spans="81:81">
      <c r="CC65295" s="2"/>
    </row>
    <row r="65296" spans="81:81">
      <c r="CC65296" s="2"/>
    </row>
    <row r="65297" spans="81:81">
      <c r="CC65297" s="2"/>
    </row>
    <row r="65298" spans="81:81">
      <c r="CC65298" s="2"/>
    </row>
    <row r="65299" spans="81:81">
      <c r="CC65299" s="2"/>
    </row>
    <row r="65300" spans="81:81">
      <c r="CC65300" s="2"/>
    </row>
    <row r="65301" spans="81:81">
      <c r="CC65301" s="2"/>
    </row>
    <row r="65302" spans="81:81">
      <c r="CC65302" s="2"/>
    </row>
    <row r="65303" spans="81:81">
      <c r="CC65303" s="2"/>
    </row>
    <row r="65304" spans="81:81">
      <c r="CC65304" s="2"/>
    </row>
    <row r="65305" spans="81:81">
      <c r="CC65305" s="2"/>
    </row>
    <row r="65306" spans="81:81">
      <c r="CC65306" s="2"/>
    </row>
    <row r="65307" spans="81:81">
      <c r="CC65307" s="2"/>
    </row>
    <row r="65308" spans="81:81">
      <c r="CC65308" s="2"/>
    </row>
    <row r="65309" spans="81:81">
      <c r="CC65309" s="2"/>
    </row>
    <row r="65310" spans="81:81">
      <c r="CC65310" s="2"/>
    </row>
    <row r="65311" spans="81:81">
      <c r="CC65311" s="2"/>
    </row>
    <row r="65312" spans="81:81">
      <c r="CC65312" s="2"/>
    </row>
    <row r="65313" spans="81:81">
      <c r="CC65313" s="2"/>
    </row>
    <row r="65314" spans="81:81">
      <c r="CC65314" s="2"/>
    </row>
    <row r="65315" spans="81:81">
      <c r="CC65315" s="2"/>
    </row>
    <row r="65316" spans="81:81">
      <c r="CC65316" s="2"/>
    </row>
    <row r="65317" spans="81:81">
      <c r="CC65317" s="2"/>
    </row>
    <row r="65318" spans="81:81">
      <c r="CC65318" s="2"/>
    </row>
    <row r="65319" spans="81:81">
      <c r="CC65319" s="2"/>
    </row>
    <row r="65320" spans="81:81">
      <c r="CC65320" s="2"/>
    </row>
    <row r="65321" spans="81:81">
      <c r="CC65321" s="2"/>
    </row>
    <row r="65322" spans="81:81">
      <c r="CC65322" s="2"/>
    </row>
    <row r="65323" spans="81:81">
      <c r="CC65323" s="2"/>
    </row>
    <row r="65324" spans="81:81">
      <c r="CC65324" s="2"/>
    </row>
    <row r="65325" spans="81:81">
      <c r="CC65325" s="2"/>
    </row>
    <row r="65326" spans="81:81">
      <c r="CC65326" s="2"/>
    </row>
    <row r="65327" spans="81:81">
      <c r="CC65327" s="2"/>
    </row>
    <row r="65328" spans="81:81">
      <c r="CC65328" s="2"/>
    </row>
    <row r="65329" spans="81:81">
      <c r="CC65329" s="2"/>
    </row>
    <row r="65330" spans="81:81">
      <c r="CC65330" s="2"/>
    </row>
    <row r="65331" spans="81:81">
      <c r="CC65331" s="2"/>
    </row>
    <row r="65332" spans="81:81">
      <c r="CC65332" s="2"/>
    </row>
    <row r="65333" spans="81:81">
      <c r="CC65333" s="2"/>
    </row>
    <row r="65334" spans="81:81">
      <c r="CC65334" s="2"/>
    </row>
    <row r="65335" spans="81:81">
      <c r="CC65335" s="2"/>
    </row>
    <row r="65336" spans="81:81">
      <c r="CC65336" s="2"/>
    </row>
    <row r="65337" spans="81:81">
      <c r="CC65337" s="2"/>
    </row>
    <row r="65338" spans="81:81">
      <c r="CC65338" s="2"/>
    </row>
    <row r="65339" spans="81:81">
      <c r="CC65339" s="2"/>
    </row>
    <row r="65340" spans="81:81">
      <c r="CC65340" s="2"/>
    </row>
    <row r="65341" spans="81:81">
      <c r="CC65341" s="2"/>
    </row>
    <row r="65342" spans="81:81">
      <c r="CC65342" s="2"/>
    </row>
    <row r="65343" spans="81:81">
      <c r="CC65343" s="2"/>
    </row>
    <row r="65344" spans="81:81">
      <c r="CC65344" s="2"/>
    </row>
    <row r="65345" spans="81:81">
      <c r="CC65345" s="2"/>
    </row>
    <row r="65346" spans="81:81">
      <c r="CC65346" s="2"/>
    </row>
    <row r="65347" spans="81:81">
      <c r="CC65347" s="2"/>
    </row>
    <row r="65348" spans="81:81">
      <c r="CC65348" s="2"/>
    </row>
    <row r="65349" spans="81:81">
      <c r="CC65349" s="2"/>
    </row>
    <row r="65350" spans="81:81">
      <c r="CC65350" s="2"/>
    </row>
    <row r="65351" spans="81:81">
      <c r="CC65351" s="2"/>
    </row>
    <row r="65352" spans="81:81">
      <c r="CC65352" s="2"/>
    </row>
    <row r="65353" spans="81:81">
      <c r="CC65353" s="2"/>
    </row>
    <row r="65354" spans="81:81">
      <c r="CC65354" s="2"/>
    </row>
    <row r="65355" spans="81:81">
      <c r="CC65355" s="2"/>
    </row>
    <row r="65356" spans="81:81">
      <c r="CC65356" s="2"/>
    </row>
    <row r="65357" spans="81:81">
      <c r="CC65357" s="2"/>
    </row>
    <row r="65358" spans="81:81">
      <c r="CC65358" s="2"/>
    </row>
    <row r="65359" spans="81:81">
      <c r="CC65359" s="2"/>
    </row>
    <row r="65360" spans="81:81">
      <c r="CC65360" s="2"/>
    </row>
    <row r="65361" spans="81:81">
      <c r="CC65361" s="2"/>
    </row>
    <row r="65362" spans="81:81">
      <c r="CC65362" s="2"/>
    </row>
    <row r="65363" spans="81:81">
      <c r="CC65363" s="2"/>
    </row>
    <row r="65364" spans="81:81">
      <c r="CC65364" s="2"/>
    </row>
    <row r="65365" spans="81:81">
      <c r="CC65365" s="2"/>
    </row>
    <row r="65366" spans="81:81">
      <c r="CC65366" s="2"/>
    </row>
    <row r="65367" spans="81:81">
      <c r="CC65367" s="2"/>
    </row>
    <row r="65368" spans="81:81">
      <c r="CC65368" s="2"/>
    </row>
    <row r="65369" spans="81:81">
      <c r="CC65369" s="2"/>
    </row>
    <row r="65370" spans="81:81">
      <c r="CC65370" s="2"/>
    </row>
    <row r="65371" spans="81:81">
      <c r="CC65371" s="2"/>
    </row>
    <row r="65372" spans="81:81">
      <c r="CC65372" s="2"/>
    </row>
    <row r="65373" spans="81:81">
      <c r="CC65373" s="2"/>
    </row>
    <row r="65374" spans="81:81">
      <c r="CC65374" s="2"/>
    </row>
    <row r="65375" spans="81:81">
      <c r="CC65375" s="2"/>
    </row>
    <row r="65376" spans="81:81">
      <c r="CC65376" s="2"/>
    </row>
    <row r="65377" spans="81:81">
      <c r="CC65377" s="2"/>
    </row>
    <row r="65378" spans="81:81">
      <c r="CC65378" s="2"/>
    </row>
    <row r="65379" spans="81:81">
      <c r="CC65379" s="2"/>
    </row>
    <row r="65380" spans="81:81">
      <c r="CC65380" s="2"/>
    </row>
    <row r="65381" spans="81:81">
      <c r="CC65381" s="2"/>
    </row>
    <row r="65382" spans="81:81">
      <c r="CC65382" s="2"/>
    </row>
    <row r="65383" spans="81:81">
      <c r="CC65383" s="2"/>
    </row>
    <row r="65384" spans="81:81">
      <c r="CC65384" s="2"/>
    </row>
    <row r="65385" spans="81:81">
      <c r="CC65385" s="2"/>
    </row>
    <row r="65386" spans="81:81">
      <c r="CC65386" s="2"/>
    </row>
    <row r="65387" spans="81:81">
      <c r="CC65387" s="2"/>
    </row>
    <row r="65388" spans="81:81">
      <c r="CC65388" s="2"/>
    </row>
    <row r="65389" spans="81:81">
      <c r="CC65389" s="2"/>
    </row>
    <row r="65390" spans="81:81">
      <c r="CC65390" s="2"/>
    </row>
    <row r="65391" spans="81:81">
      <c r="CC65391" s="2"/>
    </row>
    <row r="65392" spans="81:81">
      <c r="CC65392" s="2"/>
    </row>
    <row r="65393" spans="81:81">
      <c r="CC65393" s="2"/>
    </row>
    <row r="65394" spans="81:81">
      <c r="CC65394" s="2"/>
    </row>
    <row r="65395" spans="81:81">
      <c r="CC65395" s="2"/>
    </row>
    <row r="65396" spans="81:81">
      <c r="CC65396" s="2"/>
    </row>
    <row r="65397" spans="81:81">
      <c r="CC65397" s="2"/>
    </row>
    <row r="65398" spans="81:81">
      <c r="CC65398" s="2"/>
    </row>
    <row r="65399" spans="81:81">
      <c r="CC65399" s="2"/>
    </row>
    <row r="65400" spans="81:81">
      <c r="CC65400" s="2"/>
    </row>
    <row r="65401" spans="81:81">
      <c r="CC65401" s="2"/>
    </row>
    <row r="65402" spans="81:81">
      <c r="CC65402" s="2"/>
    </row>
    <row r="65403" spans="81:81">
      <c r="CC65403" s="2"/>
    </row>
    <row r="65404" spans="81:81">
      <c r="CC65404" s="2"/>
    </row>
    <row r="65405" spans="81:81">
      <c r="CC65405" s="2"/>
    </row>
    <row r="65406" spans="81:81">
      <c r="CC65406" s="2"/>
    </row>
    <row r="65407" spans="81:81">
      <c r="CC65407" s="2"/>
    </row>
    <row r="65408" spans="81:81">
      <c r="CC65408" s="2"/>
    </row>
    <row r="65409" spans="81:81">
      <c r="CC65409" s="2"/>
    </row>
    <row r="65410" spans="81:81">
      <c r="CC65410" s="2"/>
    </row>
    <row r="65411" spans="81:81">
      <c r="CC65411" s="2"/>
    </row>
    <row r="65412" spans="81:81">
      <c r="CC65412" s="2"/>
    </row>
    <row r="65413" spans="81:81">
      <c r="CC65413" s="2"/>
    </row>
    <row r="65414" spans="81:81">
      <c r="CC65414" s="2"/>
    </row>
    <row r="65415" spans="81:81">
      <c r="CC65415" s="2"/>
    </row>
    <row r="65416" spans="81:81">
      <c r="CC65416" s="2"/>
    </row>
    <row r="65417" spans="81:81">
      <c r="CC65417" s="2"/>
    </row>
    <row r="65418" spans="81:81">
      <c r="CC65418" s="2"/>
    </row>
    <row r="65419" spans="81:81">
      <c r="CC65419" s="2"/>
    </row>
    <row r="65420" spans="81:81">
      <c r="CC65420" s="2"/>
    </row>
    <row r="65421" spans="81:81">
      <c r="CC65421" s="2"/>
    </row>
    <row r="65422" spans="81:81">
      <c r="CC65422" s="2"/>
    </row>
    <row r="65423" spans="81:81">
      <c r="CC65423" s="2"/>
    </row>
    <row r="65424" spans="81:81">
      <c r="CC65424" s="2"/>
    </row>
    <row r="65425" spans="81:81">
      <c r="CC65425" s="2"/>
    </row>
    <row r="65426" spans="81:81">
      <c r="CC65426" s="2"/>
    </row>
    <row r="65427" spans="81:81">
      <c r="CC65427" s="2"/>
    </row>
    <row r="65428" spans="81:81">
      <c r="CC65428" s="2"/>
    </row>
    <row r="65429" spans="81:81">
      <c r="CC65429" s="2"/>
    </row>
    <row r="65430" spans="81:81">
      <c r="CC65430" s="2"/>
    </row>
    <row r="65431" spans="81:81">
      <c r="CC65431" s="2"/>
    </row>
    <row r="65432" spans="81:81">
      <c r="CC65432" s="2"/>
    </row>
    <row r="65433" spans="81:81">
      <c r="CC65433" s="2"/>
    </row>
    <row r="65434" spans="81:81">
      <c r="CC65434" s="2"/>
    </row>
    <row r="65435" spans="81:81">
      <c r="CC65435" s="2"/>
    </row>
    <row r="65436" spans="81:81">
      <c r="CC65436" s="2"/>
    </row>
    <row r="65437" spans="81:81">
      <c r="CC65437" s="2"/>
    </row>
    <row r="65438" spans="81:81">
      <c r="CC65438" s="2"/>
    </row>
    <row r="65439" spans="81:81">
      <c r="CC65439" s="2"/>
    </row>
    <row r="65440" spans="81:81">
      <c r="CC65440" s="2"/>
    </row>
    <row r="65441" spans="81:81">
      <c r="CC65441" s="2"/>
    </row>
    <row r="65442" spans="81:81">
      <c r="CC65442" s="2"/>
    </row>
    <row r="65443" spans="81:81">
      <c r="CC65443" s="2"/>
    </row>
    <row r="65444" spans="81:81">
      <c r="CC65444" s="2"/>
    </row>
    <row r="65445" spans="81:81">
      <c r="CC65445" s="2"/>
    </row>
    <row r="65446" spans="81:81">
      <c r="CC65446" s="2"/>
    </row>
    <row r="65447" spans="81:81">
      <c r="CC65447" s="2"/>
    </row>
    <row r="65448" spans="81:81">
      <c r="CC65448" s="2"/>
    </row>
    <row r="65449" spans="81:81">
      <c r="CC65449" s="2"/>
    </row>
    <row r="65450" spans="81:81">
      <c r="CC65450" s="2"/>
    </row>
    <row r="65451" spans="81:81">
      <c r="CC65451" s="2"/>
    </row>
    <row r="65452" spans="81:81">
      <c r="CC65452" s="2"/>
    </row>
  </sheetData>
  <pageMargins left="0.75" right="0.75" top="1" bottom="1" header="0.5" footer="0.5"/>
  <pageSetup paperSize="9" orientation="portrait" horizontalDpi="360" verticalDpi="36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E65423"/>
  <sheetViews>
    <sheetView zoomScale="85" zoomScaleNormal="85" workbookViewId="0">
      <pane xSplit="10" ySplit="4" topLeftCell="K5" activePane="bottomRight" state="frozen"/>
      <selection pane="topRight" activeCell="F1" sqref="F1"/>
      <selection pane="bottomLeft" activeCell="A5" sqref="A5"/>
      <selection pane="bottomRight" activeCell="CA1" sqref="CA1:CD1048576"/>
    </sheetView>
  </sheetViews>
  <sheetFormatPr defaultColWidth="9.109375" defaultRowHeight="13.2"/>
  <cols>
    <col min="1" max="1" width="1.44140625" style="48" customWidth="1"/>
    <col min="2" max="2" width="42.6640625" style="48" customWidth="1"/>
    <col min="3" max="3" width="11.44140625" style="48" customWidth="1"/>
    <col min="4" max="4" width="6.5546875" style="48" customWidth="1"/>
    <col min="5" max="5" width="10.33203125" style="48" customWidth="1"/>
    <col min="6" max="6" width="10.109375" style="48" customWidth="1"/>
    <col min="7" max="7" width="7.44140625" style="48" customWidth="1"/>
    <col min="8" max="9" width="8.44140625" style="48" customWidth="1"/>
    <col min="10" max="10" width="10.6640625" style="48" customWidth="1"/>
    <col min="11" max="11" width="9.109375" style="48"/>
    <col min="12" max="16" width="10.6640625" style="48" customWidth="1"/>
    <col min="17" max="18" width="9.109375" style="48"/>
    <col min="19" max="19" width="7" style="48" bestFit="1" customWidth="1"/>
    <col min="20" max="20" width="7.109375" style="48" bestFit="1" customWidth="1"/>
    <col min="21" max="16384" width="9.109375" style="48"/>
  </cols>
  <sheetData>
    <row r="1" spans="1:83">
      <c r="A1" s="47" t="s">
        <v>27</v>
      </c>
      <c r="B1" s="3"/>
    </row>
    <row r="2" spans="1:83">
      <c r="A2" s="48" t="s">
        <v>85</v>
      </c>
      <c r="B2" s="3"/>
    </row>
    <row r="4" spans="1:83">
      <c r="B4" s="47" t="s">
        <v>29</v>
      </c>
      <c r="C4" s="47"/>
      <c r="D4" s="47"/>
      <c r="E4" s="47"/>
      <c r="F4" s="47"/>
      <c r="G4" s="47"/>
      <c r="H4" s="47"/>
      <c r="I4" s="47"/>
      <c r="J4" s="47"/>
      <c r="K4" s="47"/>
      <c r="L4" s="10">
        <v>2024</v>
      </c>
      <c r="M4" s="10">
        <v>2025</v>
      </c>
      <c r="N4" s="10">
        <v>2026</v>
      </c>
      <c r="O4" s="10">
        <v>2027</v>
      </c>
      <c r="P4" s="10">
        <v>2028</v>
      </c>
      <c r="Q4" s="10"/>
      <c r="R4" s="5"/>
      <c r="S4" s="6">
        <v>45292</v>
      </c>
      <c r="T4" s="6">
        <v>45323</v>
      </c>
      <c r="U4" s="6">
        <v>45352</v>
      </c>
      <c r="V4" s="6">
        <v>45383</v>
      </c>
      <c r="W4" s="6">
        <v>45413</v>
      </c>
      <c r="X4" s="6">
        <v>45444</v>
      </c>
      <c r="Y4" s="6">
        <v>45474</v>
      </c>
      <c r="Z4" s="6">
        <v>45505</v>
      </c>
      <c r="AA4" s="6">
        <v>45536</v>
      </c>
      <c r="AB4" s="6">
        <v>45566</v>
      </c>
      <c r="AC4" s="6">
        <v>45597</v>
      </c>
      <c r="AD4" s="6">
        <v>45627</v>
      </c>
      <c r="AE4" s="6">
        <v>45658</v>
      </c>
      <c r="AF4" s="6">
        <v>45689</v>
      </c>
      <c r="AG4" s="6">
        <v>45717</v>
      </c>
      <c r="AH4" s="6">
        <v>45748</v>
      </c>
      <c r="AI4" s="6">
        <v>45778</v>
      </c>
      <c r="AJ4" s="6">
        <v>45809</v>
      </c>
      <c r="AK4" s="6">
        <v>45839</v>
      </c>
      <c r="AL4" s="6">
        <v>45870</v>
      </c>
      <c r="AM4" s="6">
        <v>45901</v>
      </c>
      <c r="AN4" s="6">
        <v>45931</v>
      </c>
      <c r="AO4" s="6">
        <v>45962</v>
      </c>
      <c r="AP4" s="6">
        <v>45992</v>
      </c>
      <c r="AQ4" s="6">
        <v>46023</v>
      </c>
      <c r="AR4" s="6">
        <v>46054</v>
      </c>
      <c r="AS4" s="6">
        <v>46082</v>
      </c>
      <c r="AT4" s="6">
        <v>46113</v>
      </c>
      <c r="AU4" s="6">
        <v>46143</v>
      </c>
      <c r="AV4" s="6">
        <v>46174</v>
      </c>
      <c r="AW4" s="6">
        <v>46204</v>
      </c>
      <c r="AX4" s="6">
        <v>46235</v>
      </c>
      <c r="AY4" s="6">
        <v>46266</v>
      </c>
      <c r="AZ4" s="6">
        <v>46296</v>
      </c>
      <c r="BA4" s="6">
        <v>46327</v>
      </c>
      <c r="BB4" s="6">
        <v>46357</v>
      </c>
      <c r="BC4" s="6">
        <v>46388</v>
      </c>
      <c r="BD4" s="6">
        <v>46419</v>
      </c>
      <c r="BE4" s="6">
        <v>46447</v>
      </c>
      <c r="BF4" s="6">
        <v>46478</v>
      </c>
      <c r="BG4" s="6">
        <v>46508</v>
      </c>
      <c r="BH4" s="6">
        <v>46539</v>
      </c>
      <c r="BI4" s="6">
        <v>46569</v>
      </c>
      <c r="BJ4" s="6">
        <v>46600</v>
      </c>
      <c r="BK4" s="6">
        <v>46631</v>
      </c>
      <c r="BL4" s="6">
        <v>46661</v>
      </c>
      <c r="BM4" s="6">
        <v>46692</v>
      </c>
      <c r="BN4" s="6">
        <v>46722</v>
      </c>
      <c r="BO4" s="6">
        <v>46753</v>
      </c>
      <c r="BP4" s="6">
        <v>46784</v>
      </c>
      <c r="BQ4" s="6">
        <v>46813</v>
      </c>
      <c r="BR4" s="6">
        <v>46844</v>
      </c>
      <c r="BS4" s="6">
        <v>46874</v>
      </c>
      <c r="BT4" s="6">
        <v>46905</v>
      </c>
      <c r="BU4" s="6">
        <v>46935</v>
      </c>
      <c r="BV4" s="6">
        <v>46966</v>
      </c>
      <c r="BW4" s="6">
        <v>46997</v>
      </c>
      <c r="BX4" s="6">
        <v>47027</v>
      </c>
      <c r="BY4" s="6">
        <v>47058</v>
      </c>
      <c r="BZ4" s="6">
        <v>47088</v>
      </c>
      <c r="CA4" s="6"/>
      <c r="CB4" s="6"/>
      <c r="CC4" s="6"/>
      <c r="CD4" s="6"/>
    </row>
    <row r="6" spans="1:83" ht="22.5" customHeight="1">
      <c r="B6" s="47" t="s">
        <v>86</v>
      </c>
      <c r="D6" s="49"/>
      <c r="E6" s="49"/>
      <c r="F6" s="49"/>
      <c r="G6" s="49"/>
      <c r="H6" s="49"/>
      <c r="I6" s="49"/>
      <c r="J6" s="49"/>
    </row>
    <row r="8" spans="1:83">
      <c r="C8" s="15"/>
      <c r="D8" s="51"/>
      <c r="E8" s="13"/>
      <c r="F8" s="53"/>
      <c r="G8" s="54"/>
      <c r="H8" s="53"/>
      <c r="I8" s="53"/>
      <c r="L8" s="48">
        <f>SUM(W8:AH8)</f>
        <v>0</v>
      </c>
      <c r="M8" s="48">
        <f>SUM(AI8:AT8)</f>
        <v>0</v>
      </c>
      <c r="N8" s="48">
        <f>SUM(AU8:BF8)</f>
        <v>0</v>
      </c>
      <c r="O8" s="48">
        <f>SUM(BG8:BR8)</f>
        <v>0</v>
      </c>
      <c r="P8" s="48">
        <f>SUM(BS8:CD8)</f>
        <v>0</v>
      </c>
      <c r="S8" s="48">
        <f t="shared" ref="S8:BZ8" si="0">IF($C8=S$4,($F8),IF(AND(S$4&gt;$C8,$E8=0),$I8,IF(AND(S$4&gt;$C8,S$4&lt;$E8),$I8,0)))</f>
        <v>0</v>
      </c>
      <c r="T8" s="48">
        <f t="shared" si="0"/>
        <v>0</v>
      </c>
      <c r="U8" s="48">
        <f t="shared" si="0"/>
        <v>0</v>
      </c>
      <c r="V8" s="48">
        <f t="shared" si="0"/>
        <v>0</v>
      </c>
      <c r="W8" s="48">
        <f t="shared" si="0"/>
        <v>0</v>
      </c>
      <c r="X8" s="48">
        <f t="shared" si="0"/>
        <v>0</v>
      </c>
      <c r="Y8" s="48">
        <f t="shared" si="0"/>
        <v>0</v>
      </c>
      <c r="Z8" s="48">
        <f t="shared" si="0"/>
        <v>0</v>
      </c>
      <c r="AA8" s="48">
        <f t="shared" si="0"/>
        <v>0</v>
      </c>
      <c r="AB8" s="48">
        <f t="shared" si="0"/>
        <v>0</v>
      </c>
      <c r="AC8" s="48">
        <f t="shared" si="0"/>
        <v>0</v>
      </c>
      <c r="AD8" s="48">
        <f t="shared" si="0"/>
        <v>0</v>
      </c>
      <c r="AE8" s="48">
        <f t="shared" si="0"/>
        <v>0</v>
      </c>
      <c r="AF8" s="48">
        <f t="shared" si="0"/>
        <v>0</v>
      </c>
      <c r="AG8" s="48">
        <f t="shared" si="0"/>
        <v>0</v>
      </c>
      <c r="AH8" s="48">
        <f t="shared" si="0"/>
        <v>0</v>
      </c>
      <c r="AI8" s="48">
        <f t="shared" si="0"/>
        <v>0</v>
      </c>
      <c r="AJ8" s="48">
        <f t="shared" si="0"/>
        <v>0</v>
      </c>
      <c r="AK8" s="48">
        <f t="shared" si="0"/>
        <v>0</v>
      </c>
      <c r="AL8" s="48">
        <f t="shared" si="0"/>
        <v>0</v>
      </c>
      <c r="AM8" s="48">
        <f t="shared" si="0"/>
        <v>0</v>
      </c>
      <c r="AN8" s="48">
        <f t="shared" si="0"/>
        <v>0</v>
      </c>
      <c r="AO8" s="48">
        <f t="shared" si="0"/>
        <v>0</v>
      </c>
      <c r="AP8" s="48">
        <f t="shared" si="0"/>
        <v>0</v>
      </c>
      <c r="AQ8" s="48">
        <f t="shared" si="0"/>
        <v>0</v>
      </c>
      <c r="AR8" s="48">
        <f t="shared" si="0"/>
        <v>0</v>
      </c>
      <c r="AS8" s="48">
        <f t="shared" si="0"/>
        <v>0</v>
      </c>
      <c r="AT8" s="48">
        <f t="shared" si="0"/>
        <v>0</v>
      </c>
      <c r="AU8" s="48">
        <f t="shared" si="0"/>
        <v>0</v>
      </c>
      <c r="AV8" s="48">
        <f t="shared" si="0"/>
        <v>0</v>
      </c>
      <c r="AW8" s="48">
        <f t="shared" si="0"/>
        <v>0</v>
      </c>
      <c r="AX8" s="48">
        <f t="shared" si="0"/>
        <v>0</v>
      </c>
      <c r="AY8" s="48">
        <f t="shared" si="0"/>
        <v>0</v>
      </c>
      <c r="AZ8" s="48">
        <f t="shared" si="0"/>
        <v>0</v>
      </c>
      <c r="BA8" s="48">
        <f t="shared" si="0"/>
        <v>0</v>
      </c>
      <c r="BB8" s="48">
        <f t="shared" si="0"/>
        <v>0</v>
      </c>
      <c r="BC8" s="48">
        <f t="shared" si="0"/>
        <v>0</v>
      </c>
      <c r="BD8" s="48">
        <f t="shared" si="0"/>
        <v>0</v>
      </c>
      <c r="BE8" s="48">
        <f t="shared" si="0"/>
        <v>0</v>
      </c>
      <c r="BF8" s="48">
        <f t="shared" si="0"/>
        <v>0</v>
      </c>
      <c r="BG8" s="48">
        <f t="shared" si="0"/>
        <v>0</v>
      </c>
      <c r="BH8" s="48">
        <f t="shared" si="0"/>
        <v>0</v>
      </c>
      <c r="BI8" s="48">
        <f t="shared" si="0"/>
        <v>0</v>
      </c>
      <c r="BJ8" s="48">
        <f t="shared" si="0"/>
        <v>0</v>
      </c>
      <c r="BK8" s="48">
        <f t="shared" si="0"/>
        <v>0</v>
      </c>
      <c r="BL8" s="48">
        <f t="shared" si="0"/>
        <v>0</v>
      </c>
      <c r="BM8" s="48">
        <f t="shared" si="0"/>
        <v>0</v>
      </c>
      <c r="BN8" s="48">
        <f t="shared" si="0"/>
        <v>0</v>
      </c>
      <c r="BO8" s="48">
        <f t="shared" si="0"/>
        <v>0</v>
      </c>
      <c r="BP8" s="48">
        <f t="shared" si="0"/>
        <v>0</v>
      </c>
      <c r="BQ8" s="48">
        <f t="shared" si="0"/>
        <v>0</v>
      </c>
      <c r="BR8" s="48">
        <f t="shared" si="0"/>
        <v>0</v>
      </c>
      <c r="BS8" s="48">
        <f t="shared" si="0"/>
        <v>0</v>
      </c>
      <c r="BT8" s="48">
        <f t="shared" si="0"/>
        <v>0</v>
      </c>
      <c r="BU8" s="48">
        <f t="shared" si="0"/>
        <v>0</v>
      </c>
      <c r="BV8" s="48">
        <f t="shared" si="0"/>
        <v>0</v>
      </c>
      <c r="BW8" s="48">
        <f t="shared" si="0"/>
        <v>0</v>
      </c>
      <c r="BX8" s="48">
        <f t="shared" si="0"/>
        <v>0</v>
      </c>
      <c r="BY8" s="48">
        <f t="shared" si="0"/>
        <v>0</v>
      </c>
      <c r="BZ8" s="48">
        <f t="shared" si="0"/>
        <v>0</v>
      </c>
    </row>
    <row r="9" spans="1:83">
      <c r="C9" s="50"/>
      <c r="D9" s="51"/>
      <c r="E9" s="52"/>
      <c r="F9" s="53"/>
      <c r="G9" s="54"/>
      <c r="H9" s="53"/>
      <c r="I9" s="53"/>
      <c r="U9" s="55"/>
      <c r="V9" s="55"/>
      <c r="W9" s="55"/>
      <c r="X9" s="55"/>
      <c r="Y9" s="55"/>
      <c r="Z9" s="55"/>
      <c r="AA9" s="55"/>
      <c r="AB9" s="55"/>
      <c r="AC9" s="55"/>
      <c r="AD9" s="55"/>
      <c r="AE9" s="55"/>
      <c r="AF9" s="55"/>
      <c r="AG9" s="55"/>
      <c r="AH9" s="55"/>
      <c r="AI9" s="55"/>
      <c r="AJ9" s="55"/>
      <c r="AK9" s="55"/>
      <c r="AL9" s="55"/>
      <c r="AM9" s="55"/>
      <c r="AN9" s="55"/>
      <c r="AO9" s="55"/>
      <c r="AP9" s="55"/>
      <c r="AQ9" s="55"/>
      <c r="AR9" s="55"/>
      <c r="AS9" s="55"/>
      <c r="AT9" s="55"/>
      <c r="AU9" s="55"/>
      <c r="AV9" s="55"/>
      <c r="AW9" s="55"/>
      <c r="AX9" s="55"/>
      <c r="AY9" s="55"/>
      <c r="AZ9" s="55"/>
      <c r="BA9" s="55"/>
      <c r="BB9" s="55"/>
      <c r="BC9" s="55"/>
      <c r="BD9" s="55"/>
      <c r="BE9" s="55"/>
      <c r="BF9" s="55"/>
      <c r="BG9" s="55"/>
      <c r="BH9" s="55"/>
      <c r="BI9" s="55"/>
      <c r="BJ9" s="55"/>
      <c r="BK9" s="55"/>
      <c r="BL9" s="55"/>
      <c r="BM9" s="55"/>
      <c r="BN9" s="55"/>
      <c r="BO9" s="55"/>
      <c r="BP9" s="55"/>
      <c r="BQ9" s="55"/>
      <c r="BR9" s="55"/>
      <c r="BS9" s="55"/>
      <c r="BT9" s="55"/>
      <c r="BU9" s="55"/>
      <c r="BV9" s="55"/>
      <c r="BW9" s="55"/>
      <c r="BX9" s="55"/>
      <c r="BY9" s="55"/>
      <c r="BZ9" s="55"/>
      <c r="CA9" s="55"/>
      <c r="CB9" s="55"/>
      <c r="CC9" s="55"/>
      <c r="CD9" s="55"/>
    </row>
    <row r="10" spans="1:83" s="47" customFormat="1" ht="13.8" thickBot="1">
      <c r="A10" s="217"/>
      <c r="B10" s="217" t="s">
        <v>87</v>
      </c>
      <c r="C10" s="218"/>
      <c r="D10" s="219"/>
      <c r="E10" s="220"/>
      <c r="F10" s="221"/>
      <c r="G10" s="222"/>
      <c r="H10" s="221"/>
      <c r="I10" s="221"/>
      <c r="J10" s="217"/>
      <c r="K10" s="217"/>
      <c r="L10" s="217">
        <f>SUM(W10:AH10)</f>
        <v>0</v>
      </c>
      <c r="M10" s="217">
        <f>SUM(AI10:AT10)</f>
        <v>0</v>
      </c>
      <c r="N10" s="217">
        <f>SUM(AU10:BF10)</f>
        <v>0</v>
      </c>
      <c r="O10" s="217">
        <f>SUM(BG10:BR10)</f>
        <v>0</v>
      </c>
      <c r="P10" s="217">
        <f>SUM(BS10:CD10)</f>
        <v>0</v>
      </c>
      <c r="Q10" s="217"/>
      <c r="R10" s="217"/>
      <c r="S10" s="223">
        <f t="shared" ref="S10:AX10" si="1">SUM(S8:S9)</f>
        <v>0</v>
      </c>
      <c r="T10" s="223">
        <f t="shared" si="1"/>
        <v>0</v>
      </c>
      <c r="U10" s="223">
        <f t="shared" si="1"/>
        <v>0</v>
      </c>
      <c r="V10" s="223">
        <f t="shared" si="1"/>
        <v>0</v>
      </c>
      <c r="W10" s="223">
        <f t="shared" si="1"/>
        <v>0</v>
      </c>
      <c r="X10" s="223">
        <f t="shared" si="1"/>
        <v>0</v>
      </c>
      <c r="Y10" s="223">
        <f t="shared" si="1"/>
        <v>0</v>
      </c>
      <c r="Z10" s="223">
        <f t="shared" si="1"/>
        <v>0</v>
      </c>
      <c r="AA10" s="223">
        <f t="shared" si="1"/>
        <v>0</v>
      </c>
      <c r="AB10" s="223">
        <f t="shared" si="1"/>
        <v>0</v>
      </c>
      <c r="AC10" s="223">
        <f t="shared" si="1"/>
        <v>0</v>
      </c>
      <c r="AD10" s="223">
        <f t="shared" si="1"/>
        <v>0</v>
      </c>
      <c r="AE10" s="223">
        <f t="shared" si="1"/>
        <v>0</v>
      </c>
      <c r="AF10" s="223">
        <f t="shared" si="1"/>
        <v>0</v>
      </c>
      <c r="AG10" s="223">
        <f t="shared" si="1"/>
        <v>0</v>
      </c>
      <c r="AH10" s="223">
        <f t="shared" si="1"/>
        <v>0</v>
      </c>
      <c r="AI10" s="223">
        <f t="shared" si="1"/>
        <v>0</v>
      </c>
      <c r="AJ10" s="223">
        <f t="shared" si="1"/>
        <v>0</v>
      </c>
      <c r="AK10" s="223">
        <f t="shared" si="1"/>
        <v>0</v>
      </c>
      <c r="AL10" s="223">
        <f t="shared" si="1"/>
        <v>0</v>
      </c>
      <c r="AM10" s="223">
        <f t="shared" si="1"/>
        <v>0</v>
      </c>
      <c r="AN10" s="223">
        <f t="shared" si="1"/>
        <v>0</v>
      </c>
      <c r="AO10" s="223">
        <f t="shared" si="1"/>
        <v>0</v>
      </c>
      <c r="AP10" s="223">
        <f t="shared" si="1"/>
        <v>0</v>
      </c>
      <c r="AQ10" s="223">
        <f t="shared" si="1"/>
        <v>0</v>
      </c>
      <c r="AR10" s="223">
        <f t="shared" si="1"/>
        <v>0</v>
      </c>
      <c r="AS10" s="223">
        <f t="shared" si="1"/>
        <v>0</v>
      </c>
      <c r="AT10" s="223">
        <f t="shared" si="1"/>
        <v>0</v>
      </c>
      <c r="AU10" s="223">
        <f t="shared" si="1"/>
        <v>0</v>
      </c>
      <c r="AV10" s="223">
        <f t="shared" si="1"/>
        <v>0</v>
      </c>
      <c r="AW10" s="223">
        <f t="shared" si="1"/>
        <v>0</v>
      </c>
      <c r="AX10" s="223">
        <f t="shared" si="1"/>
        <v>0</v>
      </c>
      <c r="AY10" s="223">
        <f t="shared" ref="AY10:BZ10" si="2">SUM(AY8:AY9)</f>
        <v>0</v>
      </c>
      <c r="AZ10" s="223">
        <f t="shared" si="2"/>
        <v>0</v>
      </c>
      <c r="BA10" s="223">
        <f t="shared" si="2"/>
        <v>0</v>
      </c>
      <c r="BB10" s="223">
        <f t="shared" si="2"/>
        <v>0</v>
      </c>
      <c r="BC10" s="223">
        <f t="shared" si="2"/>
        <v>0</v>
      </c>
      <c r="BD10" s="223">
        <f t="shared" si="2"/>
        <v>0</v>
      </c>
      <c r="BE10" s="223">
        <f t="shared" si="2"/>
        <v>0</v>
      </c>
      <c r="BF10" s="223">
        <f t="shared" si="2"/>
        <v>0</v>
      </c>
      <c r="BG10" s="223">
        <f t="shared" si="2"/>
        <v>0</v>
      </c>
      <c r="BH10" s="223">
        <f t="shared" si="2"/>
        <v>0</v>
      </c>
      <c r="BI10" s="223">
        <f t="shared" si="2"/>
        <v>0</v>
      </c>
      <c r="BJ10" s="223">
        <f t="shared" si="2"/>
        <v>0</v>
      </c>
      <c r="BK10" s="223">
        <f t="shared" si="2"/>
        <v>0</v>
      </c>
      <c r="BL10" s="223">
        <f t="shared" si="2"/>
        <v>0</v>
      </c>
      <c r="BM10" s="223">
        <f t="shared" si="2"/>
        <v>0</v>
      </c>
      <c r="BN10" s="223">
        <f t="shared" si="2"/>
        <v>0</v>
      </c>
      <c r="BO10" s="223">
        <f t="shared" si="2"/>
        <v>0</v>
      </c>
      <c r="BP10" s="223">
        <f t="shared" si="2"/>
        <v>0</v>
      </c>
      <c r="BQ10" s="223">
        <f t="shared" si="2"/>
        <v>0</v>
      </c>
      <c r="BR10" s="223">
        <f t="shared" si="2"/>
        <v>0</v>
      </c>
      <c r="BS10" s="223">
        <f t="shared" si="2"/>
        <v>0</v>
      </c>
      <c r="BT10" s="223">
        <f t="shared" si="2"/>
        <v>0</v>
      </c>
      <c r="BU10" s="223">
        <f t="shared" si="2"/>
        <v>0</v>
      </c>
      <c r="BV10" s="223">
        <f t="shared" si="2"/>
        <v>0</v>
      </c>
      <c r="BW10" s="223">
        <f t="shared" si="2"/>
        <v>0</v>
      </c>
      <c r="BX10" s="223">
        <f t="shared" si="2"/>
        <v>0</v>
      </c>
      <c r="BY10" s="223">
        <f t="shared" si="2"/>
        <v>0</v>
      </c>
      <c r="BZ10" s="223">
        <f t="shared" si="2"/>
        <v>0</v>
      </c>
      <c r="CA10" s="223"/>
      <c r="CB10" s="223"/>
      <c r="CC10" s="223"/>
      <c r="CD10" s="223"/>
    </row>
    <row r="11" spans="1:83" ht="13.8" thickTop="1">
      <c r="C11" s="50"/>
      <c r="D11" s="51"/>
      <c r="E11" s="52"/>
      <c r="F11" s="53"/>
      <c r="G11" s="54"/>
      <c r="H11" s="53"/>
      <c r="I11" s="53"/>
      <c r="U11" s="55"/>
      <c r="V11" s="55"/>
      <c r="W11" s="55"/>
      <c r="X11" s="55"/>
      <c r="Y11" s="55"/>
      <c r="Z11" s="55"/>
      <c r="AA11" s="55"/>
      <c r="AB11" s="55"/>
      <c r="AC11" s="55"/>
      <c r="AD11" s="55"/>
      <c r="AE11" s="55"/>
      <c r="AF11" s="55"/>
      <c r="AG11" s="55"/>
      <c r="AH11" s="55"/>
      <c r="AI11" s="55"/>
      <c r="AJ11" s="55"/>
      <c r="AK11" s="55"/>
      <c r="AL11" s="55"/>
      <c r="AM11" s="55"/>
      <c r="AN11" s="55"/>
      <c r="AO11" s="55"/>
      <c r="AP11" s="55"/>
      <c r="AQ11" s="55"/>
      <c r="AR11" s="55"/>
      <c r="AS11" s="55"/>
      <c r="AT11" s="55"/>
      <c r="AU11" s="55"/>
      <c r="AV11" s="55"/>
      <c r="AW11" s="55"/>
      <c r="AX11" s="55"/>
      <c r="AY11" s="55"/>
      <c r="AZ11" s="55"/>
      <c r="BA11" s="55"/>
      <c r="BB11" s="55"/>
      <c r="BC11" s="55"/>
      <c r="BD11" s="55"/>
      <c r="BE11" s="55"/>
      <c r="BF11" s="55"/>
      <c r="BG11" s="55"/>
      <c r="BH11" s="55"/>
      <c r="BI11" s="55"/>
      <c r="BJ11" s="55"/>
      <c r="BK11" s="55"/>
      <c r="BL11" s="55"/>
      <c r="BM11" s="55"/>
      <c r="BN11" s="55"/>
      <c r="BO11" s="55"/>
      <c r="BP11" s="55"/>
      <c r="BQ11" s="55"/>
      <c r="BR11" s="55"/>
      <c r="BS11" s="55"/>
      <c r="BT11" s="55"/>
      <c r="BU11" s="55"/>
      <c r="BV11" s="55"/>
      <c r="BW11" s="55"/>
      <c r="BX11" s="55"/>
      <c r="BY11" s="55"/>
      <c r="BZ11" s="55"/>
      <c r="CA11" s="55"/>
      <c r="CB11" s="55"/>
      <c r="CC11" s="55"/>
      <c r="CD11" s="55"/>
    </row>
    <row r="12" spans="1:83" s="227" customFormat="1">
      <c r="A12" s="215"/>
      <c r="B12" s="216" t="s">
        <v>88</v>
      </c>
      <c r="C12" s="50"/>
      <c r="D12" s="51"/>
      <c r="E12" s="52"/>
      <c r="F12" s="53"/>
      <c r="G12" s="54"/>
      <c r="H12" s="53"/>
      <c r="I12" s="53"/>
      <c r="J12" s="48"/>
      <c r="K12" s="215"/>
      <c r="L12" s="48">
        <f t="shared" ref="L12:L14" si="3">SUM(W12:AH12)</f>
        <v>0</v>
      </c>
      <c r="M12" s="48">
        <f t="shared" ref="M12:M14" si="4">SUM(AI12:AT12)</f>
        <v>0</v>
      </c>
      <c r="N12" s="48">
        <f t="shared" ref="N12:N14" si="5">SUM(AU12:BF12)</f>
        <v>0</v>
      </c>
      <c r="O12" s="48">
        <f t="shared" ref="O12:O14" si="6">SUM(BG12:BR12)</f>
        <v>0</v>
      </c>
      <c r="P12" s="48">
        <f t="shared" ref="P12:P14" si="7">SUM(BS12:CD12)</f>
        <v>0</v>
      </c>
      <c r="Q12" s="215"/>
      <c r="R12" s="215"/>
      <c r="S12" s="215"/>
      <c r="T12" s="215"/>
      <c r="U12" s="55">
        <f t="shared" ref="U12:AJ14" si="8">IF($C12=U$4,($H12+$I12),IF(AND(U$4&gt;$C12,$E12=0),$I12,IF(AND(U$4&gt;$C12,U$4&lt;$E12),$I12,0)))</f>
        <v>0</v>
      </c>
      <c r="V12" s="55">
        <f t="shared" si="8"/>
        <v>0</v>
      </c>
      <c r="W12" s="55">
        <f t="shared" si="8"/>
        <v>0</v>
      </c>
      <c r="X12" s="55">
        <f t="shared" si="8"/>
        <v>0</v>
      </c>
      <c r="Y12" s="55">
        <f t="shared" si="8"/>
        <v>0</v>
      </c>
      <c r="Z12" s="55">
        <f t="shared" si="8"/>
        <v>0</v>
      </c>
      <c r="AA12" s="55">
        <f t="shared" si="8"/>
        <v>0</v>
      </c>
      <c r="AB12" s="55">
        <f t="shared" si="8"/>
        <v>0</v>
      </c>
      <c r="AC12" s="55">
        <f t="shared" si="8"/>
        <v>0</v>
      </c>
      <c r="AD12" s="55">
        <f t="shared" si="8"/>
        <v>0</v>
      </c>
      <c r="AE12" s="55">
        <f t="shared" si="8"/>
        <v>0</v>
      </c>
      <c r="AF12" s="55">
        <f t="shared" si="8"/>
        <v>0</v>
      </c>
      <c r="AG12" s="55">
        <f t="shared" si="8"/>
        <v>0</v>
      </c>
      <c r="AH12" s="55">
        <f t="shared" si="8"/>
        <v>0</v>
      </c>
      <c r="AI12" s="55">
        <f t="shared" si="8"/>
        <v>0</v>
      </c>
      <c r="AJ12" s="55">
        <f t="shared" si="8"/>
        <v>0</v>
      </c>
      <c r="AK12" s="55">
        <f t="shared" ref="AK12:BZ14" si="9">IF($C12=AK$4,($H12+$I12),IF(AND(AK$4&gt;$C12,$E12=0),$I12,IF(AND(AK$4&gt;$C12,AK$4&lt;$E12),$I12,0)))</f>
        <v>0</v>
      </c>
      <c r="AL12" s="55">
        <f t="shared" si="9"/>
        <v>0</v>
      </c>
      <c r="AM12" s="55">
        <f t="shared" si="9"/>
        <v>0</v>
      </c>
      <c r="AN12" s="55">
        <f t="shared" si="9"/>
        <v>0</v>
      </c>
      <c r="AO12" s="55">
        <f t="shared" si="9"/>
        <v>0</v>
      </c>
      <c r="AP12" s="55">
        <f t="shared" si="9"/>
        <v>0</v>
      </c>
      <c r="AQ12" s="55">
        <f t="shared" si="9"/>
        <v>0</v>
      </c>
      <c r="AR12" s="55">
        <f t="shared" si="9"/>
        <v>0</v>
      </c>
      <c r="AS12" s="55">
        <f t="shared" si="9"/>
        <v>0</v>
      </c>
      <c r="AT12" s="55">
        <f t="shared" si="9"/>
        <v>0</v>
      </c>
      <c r="AU12" s="55">
        <f t="shared" si="9"/>
        <v>0</v>
      </c>
      <c r="AV12" s="55">
        <f t="shared" si="9"/>
        <v>0</v>
      </c>
      <c r="AW12" s="55">
        <f t="shared" si="9"/>
        <v>0</v>
      </c>
      <c r="AX12" s="55">
        <f t="shared" si="9"/>
        <v>0</v>
      </c>
      <c r="AY12" s="55">
        <f t="shared" si="9"/>
        <v>0</v>
      </c>
      <c r="AZ12" s="55">
        <f t="shared" si="9"/>
        <v>0</v>
      </c>
      <c r="BA12" s="55">
        <f t="shared" si="9"/>
        <v>0</v>
      </c>
      <c r="BB12" s="55">
        <f t="shared" si="9"/>
        <v>0</v>
      </c>
      <c r="BC12" s="55">
        <f t="shared" si="9"/>
        <v>0</v>
      </c>
      <c r="BD12" s="55">
        <f t="shared" si="9"/>
        <v>0</v>
      </c>
      <c r="BE12" s="55">
        <f t="shared" si="9"/>
        <v>0</v>
      </c>
      <c r="BF12" s="55">
        <f t="shared" si="9"/>
        <v>0</v>
      </c>
      <c r="BG12" s="55">
        <f t="shared" si="9"/>
        <v>0</v>
      </c>
      <c r="BH12" s="55">
        <f t="shared" si="9"/>
        <v>0</v>
      </c>
      <c r="BI12" s="55">
        <f t="shared" si="9"/>
        <v>0</v>
      </c>
      <c r="BJ12" s="55">
        <f t="shared" si="9"/>
        <v>0</v>
      </c>
      <c r="BK12" s="55">
        <f t="shared" si="9"/>
        <v>0</v>
      </c>
      <c r="BL12" s="55">
        <f t="shared" si="9"/>
        <v>0</v>
      </c>
      <c r="BM12" s="55">
        <f t="shared" si="9"/>
        <v>0</v>
      </c>
      <c r="BN12" s="55">
        <f t="shared" si="9"/>
        <v>0</v>
      </c>
      <c r="BO12" s="55">
        <f t="shared" si="9"/>
        <v>0</v>
      </c>
      <c r="BP12" s="55">
        <f t="shared" si="9"/>
        <v>0</v>
      </c>
      <c r="BQ12" s="55">
        <f t="shared" si="9"/>
        <v>0</v>
      </c>
      <c r="BR12" s="55">
        <f t="shared" si="9"/>
        <v>0</v>
      </c>
      <c r="BS12" s="55">
        <f t="shared" si="9"/>
        <v>0</v>
      </c>
      <c r="BT12" s="55">
        <f t="shared" si="9"/>
        <v>0</v>
      </c>
      <c r="BU12" s="55">
        <f t="shared" si="9"/>
        <v>0</v>
      </c>
      <c r="BV12" s="55">
        <f t="shared" si="9"/>
        <v>0</v>
      </c>
      <c r="BW12" s="55">
        <f t="shared" si="9"/>
        <v>0</v>
      </c>
      <c r="BX12" s="55">
        <f t="shared" si="9"/>
        <v>0</v>
      </c>
      <c r="BY12" s="55">
        <f t="shared" si="9"/>
        <v>0</v>
      </c>
      <c r="BZ12" s="55">
        <f t="shared" si="9"/>
        <v>0</v>
      </c>
      <c r="CA12" s="55"/>
      <c r="CB12" s="55"/>
      <c r="CC12" s="55"/>
      <c r="CD12" s="55"/>
    </row>
    <row r="13" spans="1:83">
      <c r="C13" s="50"/>
      <c r="D13" s="51"/>
      <c r="E13" s="52"/>
      <c r="F13" s="53"/>
      <c r="G13" s="54"/>
      <c r="H13" s="53"/>
      <c r="I13" s="53"/>
      <c r="U13" s="55"/>
      <c r="V13" s="55"/>
      <c r="W13" s="55"/>
      <c r="X13" s="55"/>
      <c r="Y13" s="55"/>
      <c r="Z13" s="55"/>
      <c r="AA13" s="55"/>
      <c r="AB13" s="55"/>
      <c r="AC13" s="55"/>
      <c r="AD13" s="55"/>
      <c r="AE13" s="55"/>
      <c r="AF13" s="55"/>
      <c r="AG13" s="55"/>
      <c r="AH13" s="55"/>
      <c r="AI13" s="55"/>
      <c r="AJ13" s="55"/>
      <c r="AK13" s="55"/>
      <c r="AL13" s="55"/>
      <c r="AM13" s="55"/>
      <c r="AN13" s="55"/>
      <c r="AO13" s="55"/>
      <c r="AP13" s="55"/>
      <c r="AQ13" s="55"/>
      <c r="AR13" s="55"/>
      <c r="AS13" s="55"/>
      <c r="AT13" s="55"/>
      <c r="AU13" s="55"/>
      <c r="AV13" s="55"/>
      <c r="AW13" s="55"/>
      <c r="AX13" s="55"/>
      <c r="AY13" s="55"/>
      <c r="AZ13" s="55"/>
      <c r="BA13" s="55"/>
      <c r="BB13" s="55"/>
      <c r="BC13" s="55"/>
      <c r="BD13" s="55"/>
      <c r="BE13" s="55"/>
      <c r="BF13" s="55"/>
      <c r="BG13" s="55"/>
      <c r="BH13" s="55"/>
      <c r="BI13" s="55"/>
      <c r="BJ13" s="55"/>
      <c r="BK13" s="55"/>
      <c r="BL13" s="55"/>
      <c r="BM13" s="55"/>
      <c r="BN13" s="55"/>
      <c r="BO13" s="55"/>
      <c r="BP13" s="55"/>
      <c r="BQ13" s="55"/>
      <c r="BR13" s="55"/>
      <c r="BS13" s="55"/>
      <c r="BT13" s="55"/>
      <c r="BU13" s="55"/>
      <c r="BV13" s="55"/>
      <c r="BW13" s="55"/>
      <c r="BX13" s="55"/>
      <c r="BY13" s="55"/>
      <c r="BZ13" s="55"/>
      <c r="CA13" s="55"/>
      <c r="CB13" s="55"/>
      <c r="CC13" s="55"/>
      <c r="CD13" s="55"/>
      <c r="CE13" s="227"/>
    </row>
    <row r="14" spans="1:83">
      <c r="B14" s="48" t="s">
        <v>89</v>
      </c>
      <c r="C14" s="50"/>
      <c r="D14" s="51"/>
      <c r="E14" s="52"/>
      <c r="F14" s="53"/>
      <c r="G14" s="54"/>
      <c r="H14" s="53"/>
      <c r="I14" s="53"/>
      <c r="L14" s="48">
        <f t="shared" si="3"/>
        <v>0</v>
      </c>
      <c r="M14" s="48">
        <f t="shared" si="4"/>
        <v>0</v>
      </c>
      <c r="N14" s="48">
        <f t="shared" si="5"/>
        <v>0</v>
      </c>
      <c r="O14" s="48">
        <f t="shared" si="6"/>
        <v>0</v>
      </c>
      <c r="P14" s="48">
        <f t="shared" si="7"/>
        <v>0</v>
      </c>
      <c r="U14" s="55">
        <f t="shared" si="8"/>
        <v>0</v>
      </c>
      <c r="V14" s="55">
        <f t="shared" si="8"/>
        <v>0</v>
      </c>
      <c r="W14" s="55">
        <f t="shared" si="8"/>
        <v>0</v>
      </c>
      <c r="X14" s="55">
        <f t="shared" si="8"/>
        <v>0</v>
      </c>
      <c r="Y14" s="55">
        <f t="shared" si="8"/>
        <v>0</v>
      </c>
      <c r="Z14" s="55">
        <f t="shared" si="8"/>
        <v>0</v>
      </c>
      <c r="AA14" s="55">
        <f t="shared" si="8"/>
        <v>0</v>
      </c>
      <c r="AB14" s="55">
        <f t="shared" si="8"/>
        <v>0</v>
      </c>
      <c r="AC14" s="55">
        <f t="shared" si="8"/>
        <v>0</v>
      </c>
      <c r="AD14" s="55">
        <f t="shared" si="8"/>
        <v>0</v>
      </c>
      <c r="AE14" s="55">
        <f t="shared" si="8"/>
        <v>0</v>
      </c>
      <c r="AF14" s="55">
        <f t="shared" si="8"/>
        <v>0</v>
      </c>
      <c r="AG14" s="55">
        <f t="shared" si="8"/>
        <v>0</v>
      </c>
      <c r="AH14" s="55">
        <f t="shared" si="8"/>
        <v>0</v>
      </c>
      <c r="AI14" s="55">
        <f t="shared" si="8"/>
        <v>0</v>
      </c>
      <c r="AJ14" s="55">
        <f t="shared" si="8"/>
        <v>0</v>
      </c>
      <c r="AK14" s="55">
        <f t="shared" si="9"/>
        <v>0</v>
      </c>
      <c r="AL14" s="55">
        <f t="shared" si="9"/>
        <v>0</v>
      </c>
      <c r="AM14" s="55">
        <f t="shared" si="9"/>
        <v>0</v>
      </c>
      <c r="AN14" s="55">
        <f t="shared" si="9"/>
        <v>0</v>
      </c>
      <c r="AO14" s="55">
        <f t="shared" si="9"/>
        <v>0</v>
      </c>
      <c r="AP14" s="55">
        <f t="shared" si="9"/>
        <v>0</v>
      </c>
      <c r="AQ14" s="55">
        <f t="shared" si="9"/>
        <v>0</v>
      </c>
      <c r="AR14" s="55">
        <f t="shared" si="9"/>
        <v>0</v>
      </c>
      <c r="AS14" s="55">
        <f t="shared" si="9"/>
        <v>0</v>
      </c>
      <c r="AT14" s="55">
        <f t="shared" si="9"/>
        <v>0</v>
      </c>
      <c r="AU14" s="55">
        <f t="shared" si="9"/>
        <v>0</v>
      </c>
      <c r="AV14" s="55">
        <f t="shared" si="9"/>
        <v>0</v>
      </c>
      <c r="AW14" s="55">
        <f t="shared" si="9"/>
        <v>0</v>
      </c>
      <c r="AX14" s="55">
        <f t="shared" si="9"/>
        <v>0</v>
      </c>
      <c r="AY14" s="55">
        <f t="shared" si="9"/>
        <v>0</v>
      </c>
      <c r="AZ14" s="55">
        <f t="shared" si="9"/>
        <v>0</v>
      </c>
      <c r="BA14" s="55">
        <f t="shared" si="9"/>
        <v>0</v>
      </c>
      <c r="BB14" s="55">
        <f t="shared" si="9"/>
        <v>0</v>
      </c>
      <c r="BC14" s="55">
        <f t="shared" si="9"/>
        <v>0</v>
      </c>
      <c r="BD14" s="55">
        <f t="shared" si="9"/>
        <v>0</v>
      </c>
      <c r="BE14" s="55">
        <f t="shared" si="9"/>
        <v>0</v>
      </c>
      <c r="BF14" s="55">
        <f t="shared" si="9"/>
        <v>0</v>
      </c>
      <c r="BG14" s="55">
        <f t="shared" si="9"/>
        <v>0</v>
      </c>
      <c r="BH14" s="55">
        <f t="shared" si="9"/>
        <v>0</v>
      </c>
      <c r="BI14" s="55">
        <f t="shared" si="9"/>
        <v>0</v>
      </c>
      <c r="BJ14" s="55">
        <f t="shared" si="9"/>
        <v>0</v>
      </c>
      <c r="BK14" s="55">
        <f t="shared" si="9"/>
        <v>0</v>
      </c>
      <c r="BL14" s="55">
        <f t="shared" si="9"/>
        <v>0</v>
      </c>
      <c r="BM14" s="55">
        <f t="shared" si="9"/>
        <v>0</v>
      </c>
      <c r="BN14" s="55">
        <f t="shared" si="9"/>
        <v>0</v>
      </c>
      <c r="BO14" s="55">
        <f t="shared" si="9"/>
        <v>0</v>
      </c>
      <c r="BP14" s="55">
        <f t="shared" si="9"/>
        <v>0</v>
      </c>
      <c r="BQ14" s="55">
        <f t="shared" si="9"/>
        <v>0</v>
      </c>
      <c r="BR14" s="55">
        <f t="shared" si="9"/>
        <v>0</v>
      </c>
      <c r="BS14" s="55">
        <f t="shared" si="9"/>
        <v>0</v>
      </c>
      <c r="BT14" s="55">
        <f t="shared" si="9"/>
        <v>0</v>
      </c>
      <c r="BU14" s="55">
        <f t="shared" si="9"/>
        <v>0</v>
      </c>
      <c r="BV14" s="55">
        <f t="shared" si="9"/>
        <v>0</v>
      </c>
      <c r="BW14" s="55">
        <f t="shared" si="9"/>
        <v>0</v>
      </c>
      <c r="BX14" s="55">
        <f t="shared" si="9"/>
        <v>0</v>
      </c>
      <c r="BY14" s="55">
        <f t="shared" si="9"/>
        <v>0</v>
      </c>
      <c r="BZ14" s="55">
        <f t="shared" si="9"/>
        <v>0</v>
      </c>
      <c r="CA14" s="55"/>
      <c r="CB14" s="55"/>
      <c r="CC14" s="55"/>
      <c r="CD14" s="55"/>
      <c r="CE14" s="227"/>
    </row>
    <row r="15" spans="1:83" s="47" customFormat="1">
      <c r="B15" s="48"/>
      <c r="C15" s="50"/>
      <c r="D15" s="51"/>
      <c r="E15" s="52"/>
      <c r="F15" s="53"/>
      <c r="G15" s="54"/>
      <c r="H15" s="53"/>
      <c r="I15" s="53"/>
      <c r="J15" s="48"/>
      <c r="L15" s="48"/>
      <c r="M15" s="48"/>
      <c r="N15" s="48"/>
      <c r="O15" s="48"/>
      <c r="P15" s="48"/>
      <c r="U15" s="55"/>
      <c r="V15" s="55"/>
      <c r="W15" s="55"/>
      <c r="X15" s="55"/>
      <c r="Y15" s="55"/>
      <c r="Z15" s="55"/>
      <c r="AA15" s="55"/>
      <c r="AB15" s="55"/>
      <c r="AC15" s="55"/>
      <c r="AD15" s="55"/>
      <c r="AE15" s="55"/>
      <c r="AF15" s="55"/>
      <c r="AG15" s="55"/>
      <c r="AH15" s="55"/>
      <c r="AI15" s="55"/>
      <c r="AJ15" s="55"/>
      <c r="AK15" s="55"/>
      <c r="AL15" s="55"/>
      <c r="AM15" s="55"/>
      <c r="AN15" s="55"/>
      <c r="AO15" s="55"/>
      <c r="AP15" s="55"/>
      <c r="AQ15" s="55"/>
      <c r="AR15" s="55"/>
      <c r="AS15" s="55"/>
      <c r="AT15" s="55"/>
      <c r="AU15" s="55"/>
      <c r="AV15" s="55"/>
      <c r="AW15" s="55"/>
      <c r="AX15" s="55"/>
      <c r="AY15" s="55"/>
      <c r="AZ15" s="55"/>
      <c r="BA15" s="55"/>
      <c r="BB15" s="55"/>
      <c r="BC15" s="55"/>
      <c r="BD15" s="55"/>
      <c r="BE15" s="55"/>
      <c r="BF15" s="55"/>
      <c r="BG15" s="55"/>
      <c r="BH15" s="55"/>
      <c r="BI15" s="55"/>
      <c r="BJ15" s="55"/>
      <c r="BK15" s="55"/>
      <c r="BL15" s="55"/>
      <c r="BM15" s="55"/>
      <c r="BN15" s="55"/>
      <c r="BO15" s="55"/>
      <c r="BP15" s="55"/>
      <c r="BQ15" s="55"/>
      <c r="BR15" s="55"/>
      <c r="BS15" s="55"/>
      <c r="BT15" s="55"/>
      <c r="BU15" s="55"/>
      <c r="BV15" s="55"/>
      <c r="BW15" s="55"/>
      <c r="BX15" s="55"/>
      <c r="BY15" s="55"/>
      <c r="BZ15" s="55"/>
      <c r="CA15" s="55"/>
      <c r="CB15" s="55"/>
      <c r="CC15" s="55"/>
      <c r="CD15" s="55"/>
      <c r="CE15" s="227"/>
    </row>
    <row r="16" spans="1:83" s="47" customFormat="1" ht="13.8" thickBot="1">
      <c r="A16" s="224"/>
      <c r="B16" s="217" t="s">
        <v>90</v>
      </c>
      <c r="C16" s="217"/>
      <c r="D16" s="217"/>
      <c r="E16" s="220"/>
      <c r="F16" s="225"/>
      <c r="G16" s="226"/>
      <c r="H16" s="225"/>
      <c r="I16" s="225"/>
      <c r="J16" s="224"/>
      <c r="K16" s="217"/>
      <c r="L16" s="217">
        <f>SUM(L8:L14)</f>
        <v>0</v>
      </c>
      <c r="M16" s="217">
        <f>SUM(M8:M14)</f>
        <v>0</v>
      </c>
      <c r="N16" s="217">
        <f>SUM(N8:N14)</f>
        <v>0</v>
      </c>
      <c r="O16" s="217">
        <f>SUM(O8:O14)</f>
        <v>0</v>
      </c>
      <c r="P16" s="217">
        <f>SUM(P8:P14)</f>
        <v>0</v>
      </c>
      <c r="Q16" s="217"/>
      <c r="R16" s="217"/>
      <c r="S16" s="217"/>
      <c r="T16" s="217"/>
      <c r="U16" s="217">
        <f t="shared" ref="U16:AZ16" si="10">SUM(U12:U14)</f>
        <v>0</v>
      </c>
      <c r="V16" s="217">
        <f t="shared" si="10"/>
        <v>0</v>
      </c>
      <c r="W16" s="217">
        <f t="shared" si="10"/>
        <v>0</v>
      </c>
      <c r="X16" s="217">
        <f t="shared" si="10"/>
        <v>0</v>
      </c>
      <c r="Y16" s="217">
        <f t="shared" si="10"/>
        <v>0</v>
      </c>
      <c r="Z16" s="217">
        <f t="shared" si="10"/>
        <v>0</v>
      </c>
      <c r="AA16" s="217">
        <f t="shared" si="10"/>
        <v>0</v>
      </c>
      <c r="AB16" s="217">
        <f t="shared" si="10"/>
        <v>0</v>
      </c>
      <c r="AC16" s="217">
        <f t="shared" si="10"/>
        <v>0</v>
      </c>
      <c r="AD16" s="217">
        <f t="shared" si="10"/>
        <v>0</v>
      </c>
      <c r="AE16" s="217">
        <f t="shared" si="10"/>
        <v>0</v>
      </c>
      <c r="AF16" s="217">
        <f t="shared" si="10"/>
        <v>0</v>
      </c>
      <c r="AG16" s="217">
        <f t="shared" si="10"/>
        <v>0</v>
      </c>
      <c r="AH16" s="217">
        <f t="shared" si="10"/>
        <v>0</v>
      </c>
      <c r="AI16" s="217">
        <f t="shared" si="10"/>
        <v>0</v>
      </c>
      <c r="AJ16" s="217">
        <f t="shared" si="10"/>
        <v>0</v>
      </c>
      <c r="AK16" s="217">
        <f t="shared" si="10"/>
        <v>0</v>
      </c>
      <c r="AL16" s="217">
        <f t="shared" si="10"/>
        <v>0</v>
      </c>
      <c r="AM16" s="217">
        <f t="shared" si="10"/>
        <v>0</v>
      </c>
      <c r="AN16" s="217">
        <f t="shared" si="10"/>
        <v>0</v>
      </c>
      <c r="AO16" s="217">
        <f t="shared" si="10"/>
        <v>0</v>
      </c>
      <c r="AP16" s="217">
        <f t="shared" si="10"/>
        <v>0</v>
      </c>
      <c r="AQ16" s="217">
        <f t="shared" si="10"/>
        <v>0</v>
      </c>
      <c r="AR16" s="217">
        <f t="shared" si="10"/>
        <v>0</v>
      </c>
      <c r="AS16" s="217">
        <f t="shared" si="10"/>
        <v>0</v>
      </c>
      <c r="AT16" s="217">
        <f t="shared" si="10"/>
        <v>0</v>
      </c>
      <c r="AU16" s="217">
        <f t="shared" si="10"/>
        <v>0</v>
      </c>
      <c r="AV16" s="217">
        <f t="shared" si="10"/>
        <v>0</v>
      </c>
      <c r="AW16" s="217">
        <f t="shared" si="10"/>
        <v>0</v>
      </c>
      <c r="AX16" s="217">
        <f t="shared" si="10"/>
        <v>0</v>
      </c>
      <c r="AY16" s="217">
        <f t="shared" si="10"/>
        <v>0</v>
      </c>
      <c r="AZ16" s="217">
        <f t="shared" si="10"/>
        <v>0</v>
      </c>
      <c r="BA16" s="217">
        <f t="shared" ref="BA16:BZ16" si="11">SUM(BA12:BA14)</f>
        <v>0</v>
      </c>
      <c r="BB16" s="217">
        <f t="shared" si="11"/>
        <v>0</v>
      </c>
      <c r="BC16" s="217">
        <f t="shared" si="11"/>
        <v>0</v>
      </c>
      <c r="BD16" s="217">
        <f t="shared" si="11"/>
        <v>0</v>
      </c>
      <c r="BE16" s="217">
        <f t="shared" si="11"/>
        <v>0</v>
      </c>
      <c r="BF16" s="217">
        <f t="shared" si="11"/>
        <v>0</v>
      </c>
      <c r="BG16" s="217">
        <f t="shared" si="11"/>
        <v>0</v>
      </c>
      <c r="BH16" s="217">
        <f t="shared" si="11"/>
        <v>0</v>
      </c>
      <c r="BI16" s="217">
        <f t="shared" si="11"/>
        <v>0</v>
      </c>
      <c r="BJ16" s="217">
        <f t="shared" si="11"/>
        <v>0</v>
      </c>
      <c r="BK16" s="217">
        <f t="shared" si="11"/>
        <v>0</v>
      </c>
      <c r="BL16" s="217">
        <f t="shared" si="11"/>
        <v>0</v>
      </c>
      <c r="BM16" s="217">
        <f t="shared" si="11"/>
        <v>0</v>
      </c>
      <c r="BN16" s="217">
        <f t="shared" si="11"/>
        <v>0</v>
      </c>
      <c r="BO16" s="217">
        <f t="shared" si="11"/>
        <v>0</v>
      </c>
      <c r="BP16" s="217">
        <f t="shared" si="11"/>
        <v>0</v>
      </c>
      <c r="BQ16" s="217">
        <f t="shared" si="11"/>
        <v>0</v>
      </c>
      <c r="BR16" s="217">
        <f t="shared" si="11"/>
        <v>0</v>
      </c>
      <c r="BS16" s="217">
        <f t="shared" si="11"/>
        <v>0</v>
      </c>
      <c r="BT16" s="217">
        <f t="shared" si="11"/>
        <v>0</v>
      </c>
      <c r="BU16" s="217">
        <f t="shared" si="11"/>
        <v>0</v>
      </c>
      <c r="BV16" s="217">
        <f t="shared" si="11"/>
        <v>0</v>
      </c>
      <c r="BW16" s="217">
        <f t="shared" si="11"/>
        <v>0</v>
      </c>
      <c r="BX16" s="217">
        <f t="shared" si="11"/>
        <v>0</v>
      </c>
      <c r="BY16" s="217">
        <f t="shared" si="11"/>
        <v>0</v>
      </c>
      <c r="BZ16" s="217">
        <f t="shared" si="11"/>
        <v>0</v>
      </c>
      <c r="CA16" s="217"/>
      <c r="CB16" s="217"/>
      <c r="CC16" s="217"/>
      <c r="CD16" s="217"/>
      <c r="CE16" s="228"/>
    </row>
    <row r="17" spans="1:83" ht="13.8" thickTop="1">
      <c r="B17" s="56"/>
      <c r="CE17" s="227"/>
    </row>
    <row r="18" spans="1:83" s="47" customFormat="1" ht="13.8" thickBot="1">
      <c r="A18" s="217"/>
      <c r="B18" s="217" t="s">
        <v>91</v>
      </c>
      <c r="C18" s="217"/>
      <c r="D18" s="217"/>
      <c r="E18" s="217"/>
      <c r="F18" s="217"/>
      <c r="G18" s="217"/>
      <c r="H18" s="217"/>
      <c r="I18" s="217"/>
      <c r="J18" s="217"/>
      <c r="K18" s="217"/>
      <c r="L18" s="217"/>
      <c r="M18" s="217"/>
      <c r="N18" s="217"/>
      <c r="O18" s="217"/>
      <c r="P18" s="217"/>
      <c r="Q18" s="217"/>
      <c r="R18" s="217"/>
      <c r="S18" s="217">
        <f t="shared" ref="S18:AZ18" si="12">S16+S10</f>
        <v>0</v>
      </c>
      <c r="T18" s="217">
        <f t="shared" si="12"/>
        <v>0</v>
      </c>
      <c r="U18" s="217">
        <f t="shared" si="12"/>
        <v>0</v>
      </c>
      <c r="V18" s="217">
        <f t="shared" si="12"/>
        <v>0</v>
      </c>
      <c r="W18" s="217">
        <f t="shared" si="12"/>
        <v>0</v>
      </c>
      <c r="X18" s="217">
        <f t="shared" si="12"/>
        <v>0</v>
      </c>
      <c r="Y18" s="217">
        <f t="shared" si="12"/>
        <v>0</v>
      </c>
      <c r="Z18" s="217">
        <f t="shared" si="12"/>
        <v>0</v>
      </c>
      <c r="AA18" s="217">
        <f t="shared" si="12"/>
        <v>0</v>
      </c>
      <c r="AB18" s="217">
        <f t="shared" si="12"/>
        <v>0</v>
      </c>
      <c r="AC18" s="217">
        <f t="shared" si="12"/>
        <v>0</v>
      </c>
      <c r="AD18" s="217">
        <f t="shared" si="12"/>
        <v>0</v>
      </c>
      <c r="AE18" s="217">
        <f t="shared" si="12"/>
        <v>0</v>
      </c>
      <c r="AF18" s="217">
        <f t="shared" si="12"/>
        <v>0</v>
      </c>
      <c r="AG18" s="217">
        <f t="shared" si="12"/>
        <v>0</v>
      </c>
      <c r="AH18" s="217">
        <f t="shared" si="12"/>
        <v>0</v>
      </c>
      <c r="AI18" s="217">
        <f t="shared" si="12"/>
        <v>0</v>
      </c>
      <c r="AJ18" s="217">
        <f t="shared" si="12"/>
        <v>0</v>
      </c>
      <c r="AK18" s="217">
        <f t="shared" si="12"/>
        <v>0</v>
      </c>
      <c r="AL18" s="217">
        <f t="shared" si="12"/>
        <v>0</v>
      </c>
      <c r="AM18" s="217">
        <f t="shared" si="12"/>
        <v>0</v>
      </c>
      <c r="AN18" s="217">
        <f t="shared" si="12"/>
        <v>0</v>
      </c>
      <c r="AO18" s="217">
        <f t="shared" si="12"/>
        <v>0</v>
      </c>
      <c r="AP18" s="217">
        <f t="shared" si="12"/>
        <v>0</v>
      </c>
      <c r="AQ18" s="217">
        <f t="shared" si="12"/>
        <v>0</v>
      </c>
      <c r="AR18" s="217">
        <f t="shared" si="12"/>
        <v>0</v>
      </c>
      <c r="AS18" s="217">
        <f t="shared" si="12"/>
        <v>0</v>
      </c>
      <c r="AT18" s="217">
        <f t="shared" si="12"/>
        <v>0</v>
      </c>
      <c r="AU18" s="217">
        <f t="shared" si="12"/>
        <v>0</v>
      </c>
      <c r="AV18" s="217">
        <f t="shared" si="12"/>
        <v>0</v>
      </c>
      <c r="AW18" s="217">
        <f t="shared" si="12"/>
        <v>0</v>
      </c>
      <c r="AX18" s="217">
        <f t="shared" si="12"/>
        <v>0</v>
      </c>
      <c r="AY18" s="217">
        <f t="shared" si="12"/>
        <v>0</v>
      </c>
      <c r="AZ18" s="217">
        <f t="shared" si="12"/>
        <v>0</v>
      </c>
      <c r="BA18" s="217">
        <f t="shared" ref="BA18:BZ18" si="13">BA16+BA10</f>
        <v>0</v>
      </c>
      <c r="BB18" s="217">
        <f t="shared" si="13"/>
        <v>0</v>
      </c>
      <c r="BC18" s="217">
        <f t="shared" si="13"/>
        <v>0</v>
      </c>
      <c r="BD18" s="217">
        <f t="shared" si="13"/>
        <v>0</v>
      </c>
      <c r="BE18" s="217">
        <f t="shared" si="13"/>
        <v>0</v>
      </c>
      <c r="BF18" s="217">
        <f t="shared" si="13"/>
        <v>0</v>
      </c>
      <c r="BG18" s="217">
        <f t="shared" si="13"/>
        <v>0</v>
      </c>
      <c r="BH18" s="217">
        <f t="shared" si="13"/>
        <v>0</v>
      </c>
      <c r="BI18" s="217">
        <f t="shared" si="13"/>
        <v>0</v>
      </c>
      <c r="BJ18" s="217">
        <f t="shared" si="13"/>
        <v>0</v>
      </c>
      <c r="BK18" s="217">
        <f t="shared" si="13"/>
        <v>0</v>
      </c>
      <c r="BL18" s="217">
        <f t="shared" si="13"/>
        <v>0</v>
      </c>
      <c r="BM18" s="217">
        <f t="shared" si="13"/>
        <v>0</v>
      </c>
      <c r="BN18" s="217">
        <f t="shared" si="13"/>
        <v>0</v>
      </c>
      <c r="BO18" s="217">
        <f t="shared" si="13"/>
        <v>0</v>
      </c>
      <c r="BP18" s="217">
        <f t="shared" si="13"/>
        <v>0</v>
      </c>
      <c r="BQ18" s="217">
        <f t="shared" si="13"/>
        <v>0</v>
      </c>
      <c r="BR18" s="217">
        <f t="shared" si="13"/>
        <v>0</v>
      </c>
      <c r="BS18" s="217">
        <f t="shared" si="13"/>
        <v>0</v>
      </c>
      <c r="BT18" s="217">
        <f t="shared" si="13"/>
        <v>0</v>
      </c>
      <c r="BU18" s="217">
        <f t="shared" si="13"/>
        <v>0</v>
      </c>
      <c r="BV18" s="217">
        <f t="shared" si="13"/>
        <v>0</v>
      </c>
      <c r="BW18" s="217">
        <f t="shared" si="13"/>
        <v>0</v>
      </c>
      <c r="BX18" s="217">
        <f t="shared" si="13"/>
        <v>0</v>
      </c>
      <c r="BY18" s="217">
        <f t="shared" si="13"/>
        <v>0</v>
      </c>
      <c r="BZ18" s="217">
        <f t="shared" si="13"/>
        <v>0</v>
      </c>
      <c r="CA18" s="217"/>
      <c r="CB18" s="217"/>
      <c r="CC18" s="217"/>
      <c r="CD18" s="217"/>
      <c r="CE18" s="228"/>
    </row>
    <row r="19" spans="1:83" ht="13.8" thickTop="1">
      <c r="CE19" s="227"/>
    </row>
    <row r="20" spans="1:83" s="47" customFormat="1">
      <c r="B20" s="47" t="s">
        <v>32</v>
      </c>
      <c r="L20" s="47">
        <f>SUM(W20:AH20)</f>
        <v>0</v>
      </c>
      <c r="M20" s="47">
        <f>SUM(AI20:AT20)</f>
        <v>0</v>
      </c>
      <c r="N20" s="47">
        <f>SUM(AU20:BF20)</f>
        <v>0</v>
      </c>
      <c r="O20" s="47">
        <f>SUM(BG20:BR20)</f>
        <v>0</v>
      </c>
      <c r="P20" s="47">
        <f>SUM(BS20:CD20)</f>
        <v>0</v>
      </c>
      <c r="S20" s="47">
        <f>-IF(SUM(S$18:$T18)&gt;70000,(S18-(S18/1.2)),0)</f>
        <v>0</v>
      </c>
      <c r="T20" s="47">
        <f>-IF(SUM($T$18:T18)&gt;70000,(T18-(T18/1.2)),0)</f>
        <v>0</v>
      </c>
      <c r="U20" s="47">
        <f>-IF(SUM($T$18:U18)&gt;70000,(U18-(U18/1.2)),0)</f>
        <v>0</v>
      </c>
      <c r="V20" s="47">
        <f>-IF(SUM($T$18:V18)&gt;70000,(V18-(V18/1.2)),0)</f>
        <v>0</v>
      </c>
      <c r="W20" s="47">
        <f>-IF(SUM($T$18:W18)&gt;70000,(W18-(W18/1.2)),0)</f>
        <v>0</v>
      </c>
      <c r="X20" s="47">
        <f>-IF(SUM($T$18:X18)&gt;70000,(X18-(X18/1.2)),0)</f>
        <v>0</v>
      </c>
      <c r="Y20" s="47">
        <f>-IF(SUM($T$18:Y18)&gt;70000,(Y18-(Y18/1.2)),0)</f>
        <v>0</v>
      </c>
      <c r="Z20" s="47">
        <f>-IF(SUM($T$18:Z18)&gt;70000,(Z18-(Z18/1.2)),0)</f>
        <v>0</v>
      </c>
      <c r="AA20" s="47">
        <f>-IF(SUM($T$18:AA18)&gt;70000,(AA18-(AA18/1.2)),0)</f>
        <v>0</v>
      </c>
      <c r="AB20" s="47">
        <f>-IF(SUM($T$18:AB18)&gt;70000,(AB18-(AB18/1.2)),0)</f>
        <v>0</v>
      </c>
      <c r="AC20" s="47">
        <f>-IF(SUM($T$18:AC18)&gt;70000,(AC18-(AC18/1.2)),0)</f>
        <v>0</v>
      </c>
      <c r="AD20" s="47">
        <f>-IF(SUM($T$18:AD18)&gt;70000,(AD18-(AD18/1.2)),0)</f>
        <v>0</v>
      </c>
      <c r="AE20" s="47">
        <f>-IF(SUM($T$18:AE18)&gt;70000,(AE18-(AE18/1.2)),0)</f>
        <v>0</v>
      </c>
      <c r="AF20" s="47">
        <f>-IF(SUM($T$18:AF18)&gt;70000,(AF18-(AF18/1.2)),0)</f>
        <v>0</v>
      </c>
      <c r="AG20" s="47">
        <f>-IF(SUM(V$18:AG18)&gt;70000,(AG18-(AG18/1.2)),0)</f>
        <v>0</v>
      </c>
      <c r="AH20" s="47">
        <f>-IF(SUM(W$18:AH18)&gt;70000,(AH18-(AH18/1.2)),0)</f>
        <v>0</v>
      </c>
      <c r="AI20" s="47">
        <f>-IF(SUM(X$18:AI18)&gt;70000,(AI18-(AI18/1.2)),0)</f>
        <v>0</v>
      </c>
      <c r="AJ20" s="47">
        <f>-IF(SUM(Y$18:AJ18)&gt;70000,(AJ18-(AJ18/1.2)),0)</f>
        <v>0</v>
      </c>
      <c r="AK20" s="47">
        <f>-IF(SUM(Z$18:AK18)&gt;70000,(AK18-(AK18/1.2)),0)</f>
        <v>0</v>
      </c>
      <c r="AL20" s="47">
        <f>-IF(SUM(AA$18:AL18)&gt;70000,(AL18-(AL18/1.2)),0)</f>
        <v>0</v>
      </c>
      <c r="AM20" s="47">
        <f>-IF(SUM(AB$18:AM18)&gt;70000,(AM18-(AM18/1.2)),0)</f>
        <v>0</v>
      </c>
      <c r="AN20" s="47">
        <f>-IF(SUM(AC$18:AN18)&gt;70000,(AN18-(AN18/1.2)),0)</f>
        <v>0</v>
      </c>
      <c r="AO20" s="47">
        <f>-IF(SUM(AD$18:AO18)&gt;70000,(AO18-(AO18/1.2)),0)</f>
        <v>0</v>
      </c>
      <c r="AP20" s="47">
        <f>-IF(SUM(AE$18:AP18)&gt;70000,(AP18-(AP18/1.2)),0)</f>
        <v>0</v>
      </c>
      <c r="AQ20" s="47">
        <f>-IF(SUM(AF$18:AQ18)&gt;70000,(AQ18-(AQ18/1.2)),0)</f>
        <v>0</v>
      </c>
      <c r="AR20" s="47">
        <f>-IF(SUM(AG$18:AR18)&gt;70000,(AR18-(AR18/1.2)),0)</f>
        <v>0</v>
      </c>
      <c r="AS20" s="47">
        <f>-IF(SUM(AH$18:AS18)&gt;70000,(AS18-(AS18/1.2)),0)</f>
        <v>0</v>
      </c>
      <c r="AT20" s="47">
        <f>-IF(SUM(AI$18:AT18)&gt;70000,(AT18-(AT18/1.2)),0)</f>
        <v>0</v>
      </c>
      <c r="AU20" s="47">
        <f>-IF(SUM(AJ$18:AU18)&gt;70000,(AU18-(AU18/1.2)),0)</f>
        <v>0</v>
      </c>
      <c r="AV20" s="47">
        <f>-IF(SUM(AK$18:AV18)&gt;70000,(AV18-(AV18/1.2)),0)</f>
        <v>0</v>
      </c>
      <c r="AW20" s="47">
        <f>-IF(SUM(AL$18:AW18)&gt;70000,(AW18-(AW18/1.2)),0)</f>
        <v>0</v>
      </c>
      <c r="AX20" s="47">
        <f>-IF(SUM(AM$18:AX18)&gt;70000,(AX18-(AX18/1.2)),0)</f>
        <v>0</v>
      </c>
      <c r="AY20" s="47">
        <f>-IF(SUM(AN$18:AY18)&gt;70000,(AY18-(AY18/1.2)),0)</f>
        <v>0</v>
      </c>
      <c r="AZ20" s="47">
        <f>-IF(SUM(AO$18:AZ18)&gt;70000,(AZ18-(AZ18/1.2)),0)</f>
        <v>0</v>
      </c>
      <c r="BA20" s="47">
        <f>-IF(SUM(AP$18:BA18)&gt;70000,(BA18-(BA18/1.2)),0)</f>
        <v>0</v>
      </c>
      <c r="BB20" s="47">
        <f>-IF(SUM(AQ$18:BB18)&gt;70000,(BB18-(BB18/1.2)),0)</f>
        <v>0</v>
      </c>
      <c r="BC20" s="47">
        <f>-IF(SUM(AR$18:BC18)&gt;70000,(BC18-(BC18/1.2)),0)</f>
        <v>0</v>
      </c>
      <c r="BD20" s="47">
        <f>-IF(SUM(AS$18:BD18)&gt;70000,(BD18-(BD18/1.2)),0)</f>
        <v>0</v>
      </c>
      <c r="BE20" s="47">
        <f>-IF(SUM(AT$18:BE18)&gt;70000,(BE18-(BE18/1.2)),0)</f>
        <v>0</v>
      </c>
      <c r="BF20" s="47">
        <f>-IF(SUM(AU$18:BF18)&gt;70000,(BF18-(BF18/1.2)),0)</f>
        <v>0</v>
      </c>
      <c r="BG20" s="47">
        <f>-IF(SUM(AV$18:BG18)&gt;70000,(BG18-(BG18/1.2)),0)</f>
        <v>0</v>
      </c>
      <c r="BH20" s="47">
        <f>-IF(SUM(AW$18:BH18)&gt;70000,(BH18-(BH18/1.2)),0)</f>
        <v>0</v>
      </c>
      <c r="BI20" s="47">
        <f>-IF(SUM(AX$18:BI18)&gt;70000,(BI18-(BI18/1.2)),0)</f>
        <v>0</v>
      </c>
      <c r="BJ20" s="47">
        <f>-IF(SUM(AY$18:BJ18)&gt;70000,(BJ18-(BJ18/1.2)),0)</f>
        <v>0</v>
      </c>
      <c r="BK20" s="47">
        <f>-IF(SUM(AZ$18:BK18)&gt;70000,(BK18-(BK18/1.2)),0)</f>
        <v>0</v>
      </c>
      <c r="BL20" s="47">
        <f>-IF(SUM(BA$18:BL18)&gt;70000,(BL18-(BL18/1.2)),0)</f>
        <v>0</v>
      </c>
      <c r="BM20" s="47">
        <f>-IF(SUM(BB$18:BM18)&gt;70000,(BM18-(BM18/1.2)),0)</f>
        <v>0</v>
      </c>
      <c r="BN20" s="47">
        <f>-IF(SUM(BC$18:BN18)&gt;70000,(BN18-(BN18/1.2)),0)</f>
        <v>0</v>
      </c>
      <c r="BO20" s="47">
        <f>-IF(SUM(BD$18:BO18)&gt;70000,(BO18-(BO18/1.2)),0)</f>
        <v>0</v>
      </c>
      <c r="BP20" s="47">
        <f>-IF(SUM(BE$18:BP18)&gt;70000,(BP18-(BP18/1.2)),0)</f>
        <v>0</v>
      </c>
      <c r="BQ20" s="47">
        <f>-IF(SUM(BF$18:BQ18)&gt;70000,(BQ18-(BQ18/1.2)),0)</f>
        <v>0</v>
      </c>
      <c r="BR20" s="47">
        <f>-IF(SUM(BG$18:BR18)&gt;70000,(BR18-(BR18/1.2)),0)</f>
        <v>0</v>
      </c>
      <c r="BS20" s="47">
        <f>-IF(SUM(BH$18:BS18)&gt;70000,(BS18-(BS18/1.2)),0)</f>
        <v>0</v>
      </c>
      <c r="BT20" s="47">
        <f>-IF(SUM(BI$18:BT18)&gt;70000,(BT18-(BT18/1.2)),0)</f>
        <v>0</v>
      </c>
      <c r="BU20" s="47">
        <f>-IF(SUM(BJ$18:BU18)&gt;70000,(BU18-(BU18/1.2)),0)</f>
        <v>0</v>
      </c>
      <c r="BV20" s="47">
        <f>-IF(SUM(BK$18:BV18)&gt;70000,(BV18-(BV18/1.2)),0)</f>
        <v>0</v>
      </c>
      <c r="BW20" s="47">
        <f>-IF(SUM(BL$18:BW18)&gt;70000,(BW18-(BW18/1.2)),0)</f>
        <v>0</v>
      </c>
      <c r="BX20" s="47">
        <f>-IF(SUM(BM$18:BX18)&gt;70000,(BX18-(BX18/1.2)),0)</f>
        <v>0</v>
      </c>
      <c r="BY20" s="47">
        <f>-IF(SUM(BN$18:BY18)&gt;70000,(BY18-(BY18/1.2)),0)</f>
        <v>0</v>
      </c>
      <c r="BZ20" s="47">
        <f>-IF(SUM(BO$18:BZ18)&gt;70000,(BZ18-(BZ18/1.2)),0)</f>
        <v>0</v>
      </c>
      <c r="CE20" s="227"/>
    </row>
    <row r="22" spans="1:83">
      <c r="B22" s="48" t="s">
        <v>92</v>
      </c>
      <c r="L22" s="47">
        <f>SUM(W22:AH22)</f>
        <v>0</v>
      </c>
      <c r="M22" s="47">
        <f>SUM(AI22:AT22)</f>
        <v>0</v>
      </c>
      <c r="N22" s="47">
        <f>SUM(AU22:BF22)</f>
        <v>0</v>
      </c>
      <c r="O22" s="47">
        <f>SUM(BG22:BR22)</f>
        <v>0</v>
      </c>
      <c r="P22" s="47">
        <f>SUM(BS22:CD22)</f>
        <v>0</v>
      </c>
      <c r="Q22" s="47"/>
      <c r="S22" s="48">
        <f t="shared" ref="S22:T22" si="14">SUM(S18:S20)</f>
        <v>0</v>
      </c>
      <c r="T22" s="48">
        <f t="shared" si="14"/>
        <v>0</v>
      </c>
      <c r="U22" s="48">
        <f>SUM(U18:U20)</f>
        <v>0</v>
      </c>
      <c r="V22" s="48">
        <f t="shared" ref="V22:BZ22" si="15">SUM(V18:V20)</f>
        <v>0</v>
      </c>
      <c r="W22" s="48">
        <f t="shared" si="15"/>
        <v>0</v>
      </c>
      <c r="X22" s="48">
        <f t="shared" si="15"/>
        <v>0</v>
      </c>
      <c r="Y22" s="48">
        <f t="shared" si="15"/>
        <v>0</v>
      </c>
      <c r="Z22" s="48">
        <f t="shared" si="15"/>
        <v>0</v>
      </c>
      <c r="AA22" s="48">
        <f t="shared" si="15"/>
        <v>0</v>
      </c>
      <c r="AB22" s="48">
        <f t="shared" si="15"/>
        <v>0</v>
      </c>
      <c r="AC22" s="48">
        <f t="shared" si="15"/>
        <v>0</v>
      </c>
      <c r="AD22" s="48">
        <f t="shared" si="15"/>
        <v>0</v>
      </c>
      <c r="AE22" s="48">
        <f t="shared" si="15"/>
        <v>0</v>
      </c>
      <c r="AF22" s="48">
        <f t="shared" si="15"/>
        <v>0</v>
      </c>
      <c r="AG22" s="48">
        <f t="shared" si="15"/>
        <v>0</v>
      </c>
      <c r="AH22" s="48">
        <f t="shared" si="15"/>
        <v>0</v>
      </c>
      <c r="AI22" s="48">
        <f t="shared" si="15"/>
        <v>0</v>
      </c>
      <c r="AJ22" s="48">
        <f t="shared" si="15"/>
        <v>0</v>
      </c>
      <c r="AK22" s="48">
        <f t="shared" si="15"/>
        <v>0</v>
      </c>
      <c r="AL22" s="48">
        <f t="shared" si="15"/>
        <v>0</v>
      </c>
      <c r="AM22" s="48">
        <f t="shared" si="15"/>
        <v>0</v>
      </c>
      <c r="AN22" s="48">
        <f t="shared" si="15"/>
        <v>0</v>
      </c>
      <c r="AO22" s="48">
        <f t="shared" si="15"/>
        <v>0</v>
      </c>
      <c r="AP22" s="48">
        <f t="shared" si="15"/>
        <v>0</v>
      </c>
      <c r="AQ22" s="48">
        <f t="shared" si="15"/>
        <v>0</v>
      </c>
      <c r="AR22" s="48">
        <f t="shared" si="15"/>
        <v>0</v>
      </c>
      <c r="AS22" s="48">
        <f t="shared" si="15"/>
        <v>0</v>
      </c>
      <c r="AT22" s="48">
        <f t="shared" si="15"/>
        <v>0</v>
      </c>
      <c r="AU22" s="48">
        <f t="shared" si="15"/>
        <v>0</v>
      </c>
      <c r="AV22" s="48">
        <f t="shared" si="15"/>
        <v>0</v>
      </c>
      <c r="AW22" s="48">
        <f t="shared" si="15"/>
        <v>0</v>
      </c>
      <c r="AX22" s="48">
        <f t="shared" si="15"/>
        <v>0</v>
      </c>
      <c r="AY22" s="48">
        <f t="shared" si="15"/>
        <v>0</v>
      </c>
      <c r="AZ22" s="48">
        <f t="shared" si="15"/>
        <v>0</v>
      </c>
      <c r="BA22" s="48">
        <f t="shared" si="15"/>
        <v>0</v>
      </c>
      <c r="BB22" s="48">
        <f t="shared" si="15"/>
        <v>0</v>
      </c>
      <c r="BC22" s="48">
        <f t="shared" si="15"/>
        <v>0</v>
      </c>
      <c r="BD22" s="48">
        <f t="shared" si="15"/>
        <v>0</v>
      </c>
      <c r="BE22" s="48">
        <f t="shared" si="15"/>
        <v>0</v>
      </c>
      <c r="BF22" s="48">
        <f t="shared" si="15"/>
        <v>0</v>
      </c>
      <c r="BG22" s="48">
        <f t="shared" si="15"/>
        <v>0</v>
      </c>
      <c r="BH22" s="48">
        <f t="shared" si="15"/>
        <v>0</v>
      </c>
      <c r="BI22" s="48">
        <f t="shared" si="15"/>
        <v>0</v>
      </c>
      <c r="BJ22" s="48">
        <f t="shared" si="15"/>
        <v>0</v>
      </c>
      <c r="BK22" s="48">
        <f t="shared" si="15"/>
        <v>0</v>
      </c>
      <c r="BL22" s="48">
        <f t="shared" si="15"/>
        <v>0</v>
      </c>
      <c r="BM22" s="48">
        <f t="shared" si="15"/>
        <v>0</v>
      </c>
      <c r="BN22" s="48">
        <f t="shared" si="15"/>
        <v>0</v>
      </c>
      <c r="BO22" s="48">
        <f t="shared" si="15"/>
        <v>0</v>
      </c>
      <c r="BP22" s="48">
        <f t="shared" si="15"/>
        <v>0</v>
      </c>
      <c r="BQ22" s="48">
        <f t="shared" si="15"/>
        <v>0</v>
      </c>
      <c r="BR22" s="48">
        <f t="shared" si="15"/>
        <v>0</v>
      </c>
      <c r="BS22" s="48">
        <f t="shared" si="15"/>
        <v>0</v>
      </c>
      <c r="BT22" s="48">
        <f t="shared" si="15"/>
        <v>0</v>
      </c>
      <c r="BU22" s="48">
        <f t="shared" si="15"/>
        <v>0</v>
      </c>
      <c r="BV22" s="48">
        <f t="shared" si="15"/>
        <v>0</v>
      </c>
      <c r="BW22" s="48">
        <f t="shared" si="15"/>
        <v>0</v>
      </c>
      <c r="BX22" s="48">
        <f t="shared" si="15"/>
        <v>0</v>
      </c>
      <c r="BY22" s="48">
        <f t="shared" si="15"/>
        <v>0</v>
      </c>
      <c r="BZ22" s="48">
        <f t="shared" si="15"/>
        <v>0</v>
      </c>
      <c r="CE22" s="227"/>
    </row>
    <row r="23" spans="1:83">
      <c r="CE23" s="227"/>
    </row>
    <row r="24" spans="1:83">
      <c r="B24" s="56" t="s">
        <v>93</v>
      </c>
      <c r="C24" s="96">
        <v>0.1</v>
      </c>
      <c r="S24" s="96">
        <f t="shared" ref="S24:T24" si="16">$C$24</f>
        <v>0.1</v>
      </c>
      <c r="T24" s="96">
        <f t="shared" si="16"/>
        <v>0.1</v>
      </c>
      <c r="U24" s="96">
        <f>$C$24</f>
        <v>0.1</v>
      </c>
      <c r="V24" s="96">
        <f t="shared" ref="V24:BZ24" si="17">$C$24</f>
        <v>0.1</v>
      </c>
      <c r="W24" s="96">
        <f t="shared" si="17"/>
        <v>0.1</v>
      </c>
      <c r="X24" s="96">
        <f t="shared" si="17"/>
        <v>0.1</v>
      </c>
      <c r="Y24" s="96">
        <f t="shared" si="17"/>
        <v>0.1</v>
      </c>
      <c r="Z24" s="96">
        <f t="shared" si="17"/>
        <v>0.1</v>
      </c>
      <c r="AA24" s="96">
        <f t="shared" si="17"/>
        <v>0.1</v>
      </c>
      <c r="AB24" s="96">
        <f t="shared" si="17"/>
        <v>0.1</v>
      </c>
      <c r="AC24" s="96">
        <f t="shared" si="17"/>
        <v>0.1</v>
      </c>
      <c r="AD24" s="96">
        <f t="shared" si="17"/>
        <v>0.1</v>
      </c>
      <c r="AE24" s="96">
        <f t="shared" si="17"/>
        <v>0.1</v>
      </c>
      <c r="AF24" s="96">
        <f t="shared" si="17"/>
        <v>0.1</v>
      </c>
      <c r="AG24" s="96">
        <f t="shared" si="17"/>
        <v>0.1</v>
      </c>
      <c r="AH24" s="96">
        <f t="shared" si="17"/>
        <v>0.1</v>
      </c>
      <c r="AI24" s="96">
        <f t="shared" si="17"/>
        <v>0.1</v>
      </c>
      <c r="AJ24" s="96">
        <f t="shared" si="17"/>
        <v>0.1</v>
      </c>
      <c r="AK24" s="96">
        <f t="shared" si="17"/>
        <v>0.1</v>
      </c>
      <c r="AL24" s="96">
        <f t="shared" si="17"/>
        <v>0.1</v>
      </c>
      <c r="AM24" s="96">
        <f t="shared" si="17"/>
        <v>0.1</v>
      </c>
      <c r="AN24" s="96">
        <f t="shared" si="17"/>
        <v>0.1</v>
      </c>
      <c r="AO24" s="96">
        <f t="shared" si="17"/>
        <v>0.1</v>
      </c>
      <c r="AP24" s="96">
        <f t="shared" si="17"/>
        <v>0.1</v>
      </c>
      <c r="AQ24" s="96">
        <f t="shared" si="17"/>
        <v>0.1</v>
      </c>
      <c r="AR24" s="96">
        <f t="shared" si="17"/>
        <v>0.1</v>
      </c>
      <c r="AS24" s="96">
        <f t="shared" si="17"/>
        <v>0.1</v>
      </c>
      <c r="AT24" s="96">
        <f t="shared" si="17"/>
        <v>0.1</v>
      </c>
      <c r="AU24" s="96">
        <f t="shared" si="17"/>
        <v>0.1</v>
      </c>
      <c r="AV24" s="96">
        <f t="shared" si="17"/>
        <v>0.1</v>
      </c>
      <c r="AW24" s="96">
        <f t="shared" si="17"/>
        <v>0.1</v>
      </c>
      <c r="AX24" s="96">
        <f t="shared" si="17"/>
        <v>0.1</v>
      </c>
      <c r="AY24" s="96">
        <f t="shared" si="17"/>
        <v>0.1</v>
      </c>
      <c r="AZ24" s="96">
        <f t="shared" si="17"/>
        <v>0.1</v>
      </c>
      <c r="BA24" s="96">
        <f t="shared" si="17"/>
        <v>0.1</v>
      </c>
      <c r="BB24" s="96">
        <f t="shared" si="17"/>
        <v>0.1</v>
      </c>
      <c r="BC24" s="96">
        <f t="shared" si="17"/>
        <v>0.1</v>
      </c>
      <c r="BD24" s="96">
        <f t="shared" si="17"/>
        <v>0.1</v>
      </c>
      <c r="BE24" s="96">
        <f t="shared" si="17"/>
        <v>0.1</v>
      </c>
      <c r="BF24" s="96">
        <f t="shared" si="17"/>
        <v>0.1</v>
      </c>
      <c r="BG24" s="96">
        <f t="shared" si="17"/>
        <v>0.1</v>
      </c>
      <c r="BH24" s="96">
        <f t="shared" si="17"/>
        <v>0.1</v>
      </c>
      <c r="BI24" s="96">
        <f t="shared" si="17"/>
        <v>0.1</v>
      </c>
      <c r="BJ24" s="96">
        <f t="shared" si="17"/>
        <v>0.1</v>
      </c>
      <c r="BK24" s="96">
        <f t="shared" si="17"/>
        <v>0.1</v>
      </c>
      <c r="BL24" s="96">
        <f t="shared" si="17"/>
        <v>0.1</v>
      </c>
      <c r="BM24" s="96">
        <f t="shared" si="17"/>
        <v>0.1</v>
      </c>
      <c r="BN24" s="96">
        <f t="shared" si="17"/>
        <v>0.1</v>
      </c>
      <c r="BO24" s="96">
        <f t="shared" si="17"/>
        <v>0.1</v>
      </c>
      <c r="BP24" s="96">
        <f t="shared" si="17"/>
        <v>0.1</v>
      </c>
      <c r="BQ24" s="96">
        <f t="shared" si="17"/>
        <v>0.1</v>
      </c>
      <c r="BR24" s="96">
        <f t="shared" si="17"/>
        <v>0.1</v>
      </c>
      <c r="BS24" s="96">
        <f t="shared" si="17"/>
        <v>0.1</v>
      </c>
      <c r="BT24" s="96">
        <f t="shared" si="17"/>
        <v>0.1</v>
      </c>
      <c r="BU24" s="96">
        <f t="shared" si="17"/>
        <v>0.1</v>
      </c>
      <c r="BV24" s="96">
        <f t="shared" si="17"/>
        <v>0.1</v>
      </c>
      <c r="BW24" s="96">
        <f t="shared" si="17"/>
        <v>0.1</v>
      </c>
      <c r="BX24" s="96">
        <f t="shared" si="17"/>
        <v>0.1</v>
      </c>
      <c r="BY24" s="96">
        <f t="shared" si="17"/>
        <v>0.1</v>
      </c>
      <c r="BZ24" s="96">
        <f t="shared" si="17"/>
        <v>0.1</v>
      </c>
      <c r="CA24" s="96"/>
      <c r="CB24" s="96"/>
      <c r="CC24" s="96"/>
      <c r="CD24" s="96"/>
      <c r="CE24" s="227"/>
    </row>
    <row r="25" spans="1:83">
      <c r="B25" s="48" t="s">
        <v>94</v>
      </c>
      <c r="C25" s="96">
        <v>0.8</v>
      </c>
      <c r="S25" s="96">
        <f t="shared" ref="S25:T25" si="18">$C$25</f>
        <v>0.8</v>
      </c>
      <c r="T25" s="96">
        <f t="shared" si="18"/>
        <v>0.8</v>
      </c>
      <c r="U25" s="96">
        <f>$C$25</f>
        <v>0.8</v>
      </c>
      <c r="V25" s="96">
        <f t="shared" ref="V25:BZ25" si="19">$C$25</f>
        <v>0.8</v>
      </c>
      <c r="W25" s="96">
        <f t="shared" si="19"/>
        <v>0.8</v>
      </c>
      <c r="X25" s="96">
        <f t="shared" si="19"/>
        <v>0.8</v>
      </c>
      <c r="Y25" s="96">
        <f t="shared" si="19"/>
        <v>0.8</v>
      </c>
      <c r="Z25" s="96">
        <f t="shared" si="19"/>
        <v>0.8</v>
      </c>
      <c r="AA25" s="96">
        <f t="shared" si="19"/>
        <v>0.8</v>
      </c>
      <c r="AB25" s="96">
        <f t="shared" si="19"/>
        <v>0.8</v>
      </c>
      <c r="AC25" s="96">
        <f t="shared" si="19"/>
        <v>0.8</v>
      </c>
      <c r="AD25" s="96">
        <f t="shared" si="19"/>
        <v>0.8</v>
      </c>
      <c r="AE25" s="96">
        <f t="shared" si="19"/>
        <v>0.8</v>
      </c>
      <c r="AF25" s="96">
        <f t="shared" si="19"/>
        <v>0.8</v>
      </c>
      <c r="AG25" s="96">
        <f t="shared" si="19"/>
        <v>0.8</v>
      </c>
      <c r="AH25" s="96">
        <f t="shared" si="19"/>
        <v>0.8</v>
      </c>
      <c r="AI25" s="96">
        <f t="shared" si="19"/>
        <v>0.8</v>
      </c>
      <c r="AJ25" s="96">
        <f t="shared" si="19"/>
        <v>0.8</v>
      </c>
      <c r="AK25" s="96">
        <f t="shared" si="19"/>
        <v>0.8</v>
      </c>
      <c r="AL25" s="96">
        <f t="shared" si="19"/>
        <v>0.8</v>
      </c>
      <c r="AM25" s="96">
        <f t="shared" si="19"/>
        <v>0.8</v>
      </c>
      <c r="AN25" s="96">
        <f t="shared" si="19"/>
        <v>0.8</v>
      </c>
      <c r="AO25" s="96">
        <f t="shared" si="19"/>
        <v>0.8</v>
      </c>
      <c r="AP25" s="96">
        <f t="shared" si="19"/>
        <v>0.8</v>
      </c>
      <c r="AQ25" s="96">
        <f t="shared" si="19"/>
        <v>0.8</v>
      </c>
      <c r="AR25" s="96">
        <f t="shared" si="19"/>
        <v>0.8</v>
      </c>
      <c r="AS25" s="96">
        <f t="shared" si="19"/>
        <v>0.8</v>
      </c>
      <c r="AT25" s="96">
        <f t="shared" si="19"/>
        <v>0.8</v>
      </c>
      <c r="AU25" s="96">
        <f t="shared" si="19"/>
        <v>0.8</v>
      </c>
      <c r="AV25" s="96">
        <f t="shared" si="19"/>
        <v>0.8</v>
      </c>
      <c r="AW25" s="96">
        <f t="shared" si="19"/>
        <v>0.8</v>
      </c>
      <c r="AX25" s="96">
        <f t="shared" si="19"/>
        <v>0.8</v>
      </c>
      <c r="AY25" s="96">
        <f t="shared" si="19"/>
        <v>0.8</v>
      </c>
      <c r="AZ25" s="96">
        <f t="shared" si="19"/>
        <v>0.8</v>
      </c>
      <c r="BA25" s="96">
        <f t="shared" si="19"/>
        <v>0.8</v>
      </c>
      <c r="BB25" s="96">
        <f t="shared" si="19"/>
        <v>0.8</v>
      </c>
      <c r="BC25" s="96">
        <f t="shared" si="19"/>
        <v>0.8</v>
      </c>
      <c r="BD25" s="96">
        <f t="shared" si="19"/>
        <v>0.8</v>
      </c>
      <c r="BE25" s="96">
        <f t="shared" si="19"/>
        <v>0.8</v>
      </c>
      <c r="BF25" s="96">
        <f t="shared" si="19"/>
        <v>0.8</v>
      </c>
      <c r="BG25" s="96">
        <f t="shared" si="19"/>
        <v>0.8</v>
      </c>
      <c r="BH25" s="96">
        <f t="shared" si="19"/>
        <v>0.8</v>
      </c>
      <c r="BI25" s="96">
        <f t="shared" si="19"/>
        <v>0.8</v>
      </c>
      <c r="BJ25" s="96">
        <f t="shared" si="19"/>
        <v>0.8</v>
      </c>
      <c r="BK25" s="96">
        <f t="shared" si="19"/>
        <v>0.8</v>
      </c>
      <c r="BL25" s="96">
        <f t="shared" si="19"/>
        <v>0.8</v>
      </c>
      <c r="BM25" s="96">
        <f t="shared" si="19"/>
        <v>0.8</v>
      </c>
      <c r="BN25" s="96">
        <f t="shared" si="19"/>
        <v>0.8</v>
      </c>
      <c r="BO25" s="96">
        <f t="shared" si="19"/>
        <v>0.8</v>
      </c>
      <c r="BP25" s="96">
        <f t="shared" si="19"/>
        <v>0.8</v>
      </c>
      <c r="BQ25" s="96">
        <f t="shared" si="19"/>
        <v>0.8</v>
      </c>
      <c r="BR25" s="96">
        <f t="shared" si="19"/>
        <v>0.8</v>
      </c>
      <c r="BS25" s="96">
        <f t="shared" si="19"/>
        <v>0.8</v>
      </c>
      <c r="BT25" s="96">
        <f t="shared" si="19"/>
        <v>0.8</v>
      </c>
      <c r="BU25" s="96">
        <f t="shared" si="19"/>
        <v>0.8</v>
      </c>
      <c r="BV25" s="96">
        <f t="shared" si="19"/>
        <v>0.8</v>
      </c>
      <c r="BW25" s="96">
        <f t="shared" si="19"/>
        <v>0.8</v>
      </c>
      <c r="BX25" s="96">
        <f t="shared" si="19"/>
        <v>0.8</v>
      </c>
      <c r="BY25" s="96">
        <f t="shared" si="19"/>
        <v>0.8</v>
      </c>
      <c r="BZ25" s="96">
        <f t="shared" si="19"/>
        <v>0.8</v>
      </c>
      <c r="CA25" s="96"/>
      <c r="CB25" s="96"/>
      <c r="CC25" s="96"/>
      <c r="CD25" s="96"/>
      <c r="CE25" s="227"/>
    </row>
    <row r="26" spans="1:83">
      <c r="CE26" s="227"/>
    </row>
    <row r="27" spans="1:83" s="47" customFormat="1">
      <c r="B27" s="47" t="s">
        <v>37</v>
      </c>
      <c r="L27" s="47">
        <f>SUM(W27:AH27)</f>
        <v>0</v>
      </c>
      <c r="M27" s="47">
        <f>SUM(AI27:AT27)</f>
        <v>0</v>
      </c>
      <c r="N27" s="47">
        <f>SUM(AU27:BF27)</f>
        <v>0</v>
      </c>
      <c r="O27" s="47">
        <f>SUM(BG27:BR27)</f>
        <v>0</v>
      </c>
      <c r="P27" s="47">
        <f>SUM(BS27:CD27)</f>
        <v>0</v>
      </c>
      <c r="S27" s="47">
        <f>-((S10*S24)+(S25*S16))</f>
        <v>0</v>
      </c>
      <c r="T27" s="47">
        <f t="shared" ref="T27" si="20">-((T10*T24)+(T25*T16))</f>
        <v>0</v>
      </c>
      <c r="U27" s="47">
        <f t="shared" ref="U27:AZ27" si="21">-((U10*U24)+(U25*U16))</f>
        <v>0</v>
      </c>
      <c r="V27" s="47">
        <f t="shared" si="21"/>
        <v>0</v>
      </c>
      <c r="W27" s="47">
        <f t="shared" si="21"/>
        <v>0</v>
      </c>
      <c r="X27" s="47">
        <f t="shared" si="21"/>
        <v>0</v>
      </c>
      <c r="Y27" s="47">
        <f t="shared" si="21"/>
        <v>0</v>
      </c>
      <c r="Z27" s="47">
        <f t="shared" si="21"/>
        <v>0</v>
      </c>
      <c r="AA27" s="47">
        <f t="shared" si="21"/>
        <v>0</v>
      </c>
      <c r="AB27" s="47">
        <f t="shared" si="21"/>
        <v>0</v>
      </c>
      <c r="AC27" s="47">
        <f t="shared" si="21"/>
        <v>0</v>
      </c>
      <c r="AD27" s="47">
        <f t="shared" si="21"/>
        <v>0</v>
      </c>
      <c r="AE27" s="47">
        <f t="shared" si="21"/>
        <v>0</v>
      </c>
      <c r="AF27" s="47">
        <f t="shared" si="21"/>
        <v>0</v>
      </c>
      <c r="AG27" s="47">
        <f t="shared" si="21"/>
        <v>0</v>
      </c>
      <c r="AH27" s="47">
        <f t="shared" si="21"/>
        <v>0</v>
      </c>
      <c r="AI27" s="47">
        <f t="shared" si="21"/>
        <v>0</v>
      </c>
      <c r="AJ27" s="47">
        <f t="shared" si="21"/>
        <v>0</v>
      </c>
      <c r="AK27" s="47">
        <f t="shared" si="21"/>
        <v>0</v>
      </c>
      <c r="AL27" s="47">
        <f t="shared" si="21"/>
        <v>0</v>
      </c>
      <c r="AM27" s="47">
        <f t="shared" si="21"/>
        <v>0</v>
      </c>
      <c r="AN27" s="47">
        <f t="shared" si="21"/>
        <v>0</v>
      </c>
      <c r="AO27" s="47">
        <f t="shared" si="21"/>
        <v>0</v>
      </c>
      <c r="AP27" s="47">
        <f t="shared" si="21"/>
        <v>0</v>
      </c>
      <c r="AQ27" s="47">
        <f t="shared" si="21"/>
        <v>0</v>
      </c>
      <c r="AR27" s="47">
        <f t="shared" si="21"/>
        <v>0</v>
      </c>
      <c r="AS27" s="47">
        <f t="shared" si="21"/>
        <v>0</v>
      </c>
      <c r="AT27" s="47">
        <f t="shared" si="21"/>
        <v>0</v>
      </c>
      <c r="AU27" s="47">
        <f t="shared" si="21"/>
        <v>0</v>
      </c>
      <c r="AV27" s="47">
        <f t="shared" si="21"/>
        <v>0</v>
      </c>
      <c r="AW27" s="47">
        <f t="shared" si="21"/>
        <v>0</v>
      </c>
      <c r="AX27" s="47">
        <f t="shared" si="21"/>
        <v>0</v>
      </c>
      <c r="AY27" s="47">
        <f t="shared" si="21"/>
        <v>0</v>
      </c>
      <c r="AZ27" s="47">
        <f t="shared" si="21"/>
        <v>0</v>
      </c>
      <c r="BA27" s="47">
        <f t="shared" ref="BA27:BZ27" si="22">-((BA10*BA24)+(BA25*BA16))</f>
        <v>0</v>
      </c>
      <c r="BB27" s="47">
        <f t="shared" si="22"/>
        <v>0</v>
      </c>
      <c r="BC27" s="47">
        <f t="shared" si="22"/>
        <v>0</v>
      </c>
      <c r="BD27" s="47">
        <f t="shared" si="22"/>
        <v>0</v>
      </c>
      <c r="BE27" s="47">
        <f t="shared" si="22"/>
        <v>0</v>
      </c>
      <c r="BF27" s="47">
        <f t="shared" si="22"/>
        <v>0</v>
      </c>
      <c r="BG27" s="47">
        <f t="shared" si="22"/>
        <v>0</v>
      </c>
      <c r="BH27" s="47">
        <f t="shared" si="22"/>
        <v>0</v>
      </c>
      <c r="BI27" s="47">
        <f t="shared" si="22"/>
        <v>0</v>
      </c>
      <c r="BJ27" s="47">
        <f t="shared" si="22"/>
        <v>0</v>
      </c>
      <c r="BK27" s="47">
        <f t="shared" si="22"/>
        <v>0</v>
      </c>
      <c r="BL27" s="47">
        <f t="shared" si="22"/>
        <v>0</v>
      </c>
      <c r="BM27" s="47">
        <f t="shared" si="22"/>
        <v>0</v>
      </c>
      <c r="BN27" s="47">
        <f t="shared" si="22"/>
        <v>0</v>
      </c>
      <c r="BO27" s="47">
        <f t="shared" si="22"/>
        <v>0</v>
      </c>
      <c r="BP27" s="47">
        <f t="shared" si="22"/>
        <v>0</v>
      </c>
      <c r="BQ27" s="47">
        <f t="shared" si="22"/>
        <v>0</v>
      </c>
      <c r="BR27" s="47">
        <f t="shared" si="22"/>
        <v>0</v>
      </c>
      <c r="BS27" s="47">
        <f t="shared" si="22"/>
        <v>0</v>
      </c>
      <c r="BT27" s="47">
        <f t="shared" si="22"/>
        <v>0</v>
      </c>
      <c r="BU27" s="47">
        <f t="shared" si="22"/>
        <v>0</v>
      </c>
      <c r="BV27" s="47">
        <f t="shared" si="22"/>
        <v>0</v>
      </c>
      <c r="BW27" s="47">
        <f t="shared" si="22"/>
        <v>0</v>
      </c>
      <c r="BX27" s="47">
        <f t="shared" si="22"/>
        <v>0</v>
      </c>
      <c r="BY27" s="47">
        <f t="shared" si="22"/>
        <v>0</v>
      </c>
      <c r="BZ27" s="47">
        <f t="shared" si="22"/>
        <v>0</v>
      </c>
      <c r="CE27" s="227"/>
    </row>
    <row r="28" spans="1:83" s="47" customFormat="1">
      <c r="CE28" s="227"/>
    </row>
    <row r="29" spans="1:83" s="47" customFormat="1">
      <c r="B29" s="47" t="s">
        <v>38</v>
      </c>
      <c r="L29" s="47">
        <f>SUM(W29:AH29)</f>
        <v>0</v>
      </c>
      <c r="M29" s="47">
        <f>SUM(AI29:AT29)</f>
        <v>0</v>
      </c>
      <c r="N29" s="47">
        <f>SUM(AU29:BF29)</f>
        <v>0</v>
      </c>
      <c r="O29" s="47">
        <f>SUM(BG29:BR29)</f>
        <v>0</v>
      </c>
      <c r="P29" s="47">
        <f>SUM(BS29:CD29)</f>
        <v>0</v>
      </c>
      <c r="S29" s="48">
        <f t="shared" ref="S29:T29" si="23">S22+S27</f>
        <v>0</v>
      </c>
      <c r="T29" s="48">
        <f t="shared" si="23"/>
        <v>0</v>
      </c>
      <c r="U29" s="48">
        <f>U22+U27</f>
        <v>0</v>
      </c>
      <c r="V29" s="48">
        <f t="shared" ref="V29:BZ29" si="24">V22+V27</f>
        <v>0</v>
      </c>
      <c r="W29" s="48">
        <f t="shared" si="24"/>
        <v>0</v>
      </c>
      <c r="X29" s="48">
        <f t="shared" si="24"/>
        <v>0</v>
      </c>
      <c r="Y29" s="48">
        <f t="shared" si="24"/>
        <v>0</v>
      </c>
      <c r="Z29" s="48">
        <f t="shared" si="24"/>
        <v>0</v>
      </c>
      <c r="AA29" s="48">
        <f t="shared" si="24"/>
        <v>0</v>
      </c>
      <c r="AB29" s="48">
        <f t="shared" si="24"/>
        <v>0</v>
      </c>
      <c r="AC29" s="48">
        <f t="shared" si="24"/>
        <v>0</v>
      </c>
      <c r="AD29" s="48">
        <f t="shared" si="24"/>
        <v>0</v>
      </c>
      <c r="AE29" s="48">
        <f t="shared" si="24"/>
        <v>0</v>
      </c>
      <c r="AF29" s="48">
        <f t="shared" si="24"/>
        <v>0</v>
      </c>
      <c r="AG29" s="48">
        <f t="shared" si="24"/>
        <v>0</v>
      </c>
      <c r="AH29" s="48">
        <f t="shared" si="24"/>
        <v>0</v>
      </c>
      <c r="AI29" s="48">
        <f t="shared" si="24"/>
        <v>0</v>
      </c>
      <c r="AJ29" s="48">
        <f t="shared" si="24"/>
        <v>0</v>
      </c>
      <c r="AK29" s="48">
        <f t="shared" si="24"/>
        <v>0</v>
      </c>
      <c r="AL29" s="48">
        <f t="shared" si="24"/>
        <v>0</v>
      </c>
      <c r="AM29" s="48">
        <f t="shared" si="24"/>
        <v>0</v>
      </c>
      <c r="AN29" s="48">
        <f t="shared" si="24"/>
        <v>0</v>
      </c>
      <c r="AO29" s="48">
        <f t="shared" si="24"/>
        <v>0</v>
      </c>
      <c r="AP29" s="48">
        <f t="shared" si="24"/>
        <v>0</v>
      </c>
      <c r="AQ29" s="48">
        <f t="shared" si="24"/>
        <v>0</v>
      </c>
      <c r="AR29" s="48">
        <f t="shared" si="24"/>
        <v>0</v>
      </c>
      <c r="AS29" s="48">
        <f t="shared" si="24"/>
        <v>0</v>
      </c>
      <c r="AT29" s="48">
        <f t="shared" si="24"/>
        <v>0</v>
      </c>
      <c r="AU29" s="48">
        <f t="shared" si="24"/>
        <v>0</v>
      </c>
      <c r="AV29" s="48">
        <f t="shared" si="24"/>
        <v>0</v>
      </c>
      <c r="AW29" s="48">
        <f t="shared" si="24"/>
        <v>0</v>
      </c>
      <c r="AX29" s="48">
        <f t="shared" si="24"/>
        <v>0</v>
      </c>
      <c r="AY29" s="48">
        <f t="shared" si="24"/>
        <v>0</v>
      </c>
      <c r="AZ29" s="48">
        <f t="shared" si="24"/>
        <v>0</v>
      </c>
      <c r="BA29" s="48">
        <f t="shared" si="24"/>
        <v>0</v>
      </c>
      <c r="BB29" s="48">
        <f t="shared" si="24"/>
        <v>0</v>
      </c>
      <c r="BC29" s="48">
        <f t="shared" si="24"/>
        <v>0</v>
      </c>
      <c r="BD29" s="48">
        <f t="shared" si="24"/>
        <v>0</v>
      </c>
      <c r="BE29" s="48">
        <f t="shared" si="24"/>
        <v>0</v>
      </c>
      <c r="BF29" s="48">
        <f t="shared" si="24"/>
        <v>0</v>
      </c>
      <c r="BG29" s="48">
        <f t="shared" si="24"/>
        <v>0</v>
      </c>
      <c r="BH29" s="48">
        <f t="shared" si="24"/>
        <v>0</v>
      </c>
      <c r="BI29" s="48">
        <f t="shared" si="24"/>
        <v>0</v>
      </c>
      <c r="BJ29" s="48">
        <f t="shared" si="24"/>
        <v>0</v>
      </c>
      <c r="BK29" s="48">
        <f t="shared" si="24"/>
        <v>0</v>
      </c>
      <c r="BL29" s="48">
        <f t="shared" si="24"/>
        <v>0</v>
      </c>
      <c r="BM29" s="48">
        <f t="shared" si="24"/>
        <v>0</v>
      </c>
      <c r="BN29" s="48">
        <f t="shared" si="24"/>
        <v>0</v>
      </c>
      <c r="BO29" s="48">
        <f t="shared" si="24"/>
        <v>0</v>
      </c>
      <c r="BP29" s="48">
        <f t="shared" si="24"/>
        <v>0</v>
      </c>
      <c r="BQ29" s="48">
        <f t="shared" si="24"/>
        <v>0</v>
      </c>
      <c r="BR29" s="48">
        <f t="shared" si="24"/>
        <v>0</v>
      </c>
      <c r="BS29" s="48">
        <f t="shared" si="24"/>
        <v>0</v>
      </c>
      <c r="BT29" s="48">
        <f t="shared" si="24"/>
        <v>0</v>
      </c>
      <c r="BU29" s="48">
        <f t="shared" si="24"/>
        <v>0</v>
      </c>
      <c r="BV29" s="48">
        <f t="shared" si="24"/>
        <v>0</v>
      </c>
      <c r="BW29" s="48">
        <f t="shared" si="24"/>
        <v>0</v>
      </c>
      <c r="BX29" s="48">
        <f t="shared" si="24"/>
        <v>0</v>
      </c>
      <c r="BY29" s="48">
        <f t="shared" si="24"/>
        <v>0</v>
      </c>
      <c r="BZ29" s="48">
        <f t="shared" si="24"/>
        <v>0</v>
      </c>
      <c r="CA29" s="48"/>
      <c r="CB29" s="48"/>
      <c r="CC29" s="48"/>
      <c r="CD29" s="48"/>
      <c r="CE29" s="227"/>
    </row>
    <row r="30" spans="1:83" s="47" customFormat="1">
      <c r="B30" s="48" t="s">
        <v>39</v>
      </c>
      <c r="L30" s="216" t="e">
        <f>L29/L16</f>
        <v>#DIV/0!</v>
      </c>
      <c r="M30" s="216" t="e">
        <f>M29/M16</f>
        <v>#DIV/0!</v>
      </c>
      <c r="N30" s="216" t="e">
        <f>N29/N16</f>
        <v>#DIV/0!</v>
      </c>
      <c r="O30" s="216" t="e">
        <f>O29/O16</f>
        <v>#DIV/0!</v>
      </c>
      <c r="P30" s="216" t="e">
        <f>P29/P16</f>
        <v>#DIV/0!</v>
      </c>
      <c r="Q30" s="216"/>
      <c r="S30" s="216" t="e">
        <f t="shared" ref="S30:V30" si="25">S29/S22</f>
        <v>#DIV/0!</v>
      </c>
      <c r="T30" s="216" t="e">
        <f t="shared" si="25"/>
        <v>#DIV/0!</v>
      </c>
      <c r="U30" s="216" t="e">
        <f t="shared" si="25"/>
        <v>#DIV/0!</v>
      </c>
      <c r="V30" s="216" t="e">
        <f t="shared" si="25"/>
        <v>#DIV/0!</v>
      </c>
      <c r="W30" s="216" t="e">
        <f>W29/W22</f>
        <v>#DIV/0!</v>
      </c>
      <c r="X30" s="216" t="e">
        <f t="shared" ref="X30:BZ30" si="26">X29/X22</f>
        <v>#DIV/0!</v>
      </c>
      <c r="Y30" s="216" t="e">
        <f t="shared" si="26"/>
        <v>#DIV/0!</v>
      </c>
      <c r="Z30" s="216" t="e">
        <f t="shared" si="26"/>
        <v>#DIV/0!</v>
      </c>
      <c r="AA30" s="216" t="e">
        <f t="shared" si="26"/>
        <v>#DIV/0!</v>
      </c>
      <c r="AB30" s="216" t="e">
        <f t="shared" si="26"/>
        <v>#DIV/0!</v>
      </c>
      <c r="AC30" s="216" t="e">
        <f t="shared" si="26"/>
        <v>#DIV/0!</v>
      </c>
      <c r="AD30" s="216" t="e">
        <f t="shared" si="26"/>
        <v>#DIV/0!</v>
      </c>
      <c r="AE30" s="216" t="e">
        <f t="shared" si="26"/>
        <v>#DIV/0!</v>
      </c>
      <c r="AF30" s="216" t="e">
        <f t="shared" si="26"/>
        <v>#DIV/0!</v>
      </c>
      <c r="AG30" s="216" t="e">
        <f t="shared" si="26"/>
        <v>#DIV/0!</v>
      </c>
      <c r="AH30" s="216" t="e">
        <f t="shared" si="26"/>
        <v>#DIV/0!</v>
      </c>
      <c r="AI30" s="216" t="e">
        <f t="shared" si="26"/>
        <v>#DIV/0!</v>
      </c>
      <c r="AJ30" s="216" t="e">
        <f t="shared" si="26"/>
        <v>#DIV/0!</v>
      </c>
      <c r="AK30" s="216" t="e">
        <f t="shared" si="26"/>
        <v>#DIV/0!</v>
      </c>
      <c r="AL30" s="216" t="e">
        <f t="shared" si="26"/>
        <v>#DIV/0!</v>
      </c>
      <c r="AM30" s="216" t="e">
        <f t="shared" si="26"/>
        <v>#DIV/0!</v>
      </c>
      <c r="AN30" s="216" t="e">
        <f t="shared" si="26"/>
        <v>#DIV/0!</v>
      </c>
      <c r="AO30" s="216" t="e">
        <f t="shared" si="26"/>
        <v>#DIV/0!</v>
      </c>
      <c r="AP30" s="216" t="e">
        <f t="shared" si="26"/>
        <v>#DIV/0!</v>
      </c>
      <c r="AQ30" s="216" t="e">
        <f t="shared" si="26"/>
        <v>#DIV/0!</v>
      </c>
      <c r="AR30" s="216" t="e">
        <f t="shared" si="26"/>
        <v>#DIV/0!</v>
      </c>
      <c r="AS30" s="216" t="e">
        <f t="shared" si="26"/>
        <v>#DIV/0!</v>
      </c>
      <c r="AT30" s="216" t="e">
        <f t="shared" si="26"/>
        <v>#DIV/0!</v>
      </c>
      <c r="AU30" s="216" t="e">
        <f t="shared" si="26"/>
        <v>#DIV/0!</v>
      </c>
      <c r="AV30" s="216" t="e">
        <f t="shared" si="26"/>
        <v>#DIV/0!</v>
      </c>
      <c r="AW30" s="216" t="e">
        <f t="shared" si="26"/>
        <v>#DIV/0!</v>
      </c>
      <c r="AX30" s="216" t="e">
        <f t="shared" si="26"/>
        <v>#DIV/0!</v>
      </c>
      <c r="AY30" s="216" t="e">
        <f t="shared" si="26"/>
        <v>#DIV/0!</v>
      </c>
      <c r="AZ30" s="216" t="e">
        <f t="shared" si="26"/>
        <v>#DIV/0!</v>
      </c>
      <c r="BA30" s="216" t="e">
        <f t="shared" si="26"/>
        <v>#DIV/0!</v>
      </c>
      <c r="BB30" s="216" t="e">
        <f t="shared" si="26"/>
        <v>#DIV/0!</v>
      </c>
      <c r="BC30" s="216" t="e">
        <f t="shared" si="26"/>
        <v>#DIV/0!</v>
      </c>
      <c r="BD30" s="216" t="e">
        <f t="shared" si="26"/>
        <v>#DIV/0!</v>
      </c>
      <c r="BE30" s="216" t="e">
        <f t="shared" si="26"/>
        <v>#DIV/0!</v>
      </c>
      <c r="BF30" s="216" t="e">
        <f t="shared" si="26"/>
        <v>#DIV/0!</v>
      </c>
      <c r="BG30" s="216" t="e">
        <f t="shared" si="26"/>
        <v>#DIV/0!</v>
      </c>
      <c r="BH30" s="216" t="e">
        <f t="shared" si="26"/>
        <v>#DIV/0!</v>
      </c>
      <c r="BI30" s="216" t="e">
        <f t="shared" si="26"/>
        <v>#DIV/0!</v>
      </c>
      <c r="BJ30" s="216" t="e">
        <f t="shared" si="26"/>
        <v>#DIV/0!</v>
      </c>
      <c r="BK30" s="216" t="e">
        <f t="shared" si="26"/>
        <v>#DIV/0!</v>
      </c>
      <c r="BL30" s="216" t="e">
        <f t="shared" si="26"/>
        <v>#DIV/0!</v>
      </c>
      <c r="BM30" s="216" t="e">
        <f t="shared" si="26"/>
        <v>#DIV/0!</v>
      </c>
      <c r="BN30" s="216" t="e">
        <f t="shared" si="26"/>
        <v>#DIV/0!</v>
      </c>
      <c r="BO30" s="216" t="e">
        <f t="shared" si="26"/>
        <v>#DIV/0!</v>
      </c>
      <c r="BP30" s="216" t="e">
        <f t="shared" si="26"/>
        <v>#DIV/0!</v>
      </c>
      <c r="BQ30" s="216" t="e">
        <f t="shared" si="26"/>
        <v>#DIV/0!</v>
      </c>
      <c r="BR30" s="216" t="e">
        <f t="shared" si="26"/>
        <v>#DIV/0!</v>
      </c>
      <c r="BS30" s="216" t="e">
        <f t="shared" si="26"/>
        <v>#DIV/0!</v>
      </c>
      <c r="BT30" s="216" t="e">
        <f t="shared" si="26"/>
        <v>#DIV/0!</v>
      </c>
      <c r="BU30" s="216" t="e">
        <f t="shared" si="26"/>
        <v>#DIV/0!</v>
      </c>
      <c r="BV30" s="216" t="e">
        <f t="shared" si="26"/>
        <v>#DIV/0!</v>
      </c>
      <c r="BW30" s="216" t="e">
        <f t="shared" si="26"/>
        <v>#DIV/0!</v>
      </c>
      <c r="BX30" s="216" t="e">
        <f t="shared" si="26"/>
        <v>#DIV/0!</v>
      </c>
      <c r="BY30" s="216" t="e">
        <f t="shared" si="26"/>
        <v>#DIV/0!</v>
      </c>
      <c r="BZ30" s="216" t="e">
        <f t="shared" si="26"/>
        <v>#DIV/0!</v>
      </c>
      <c r="CA30" s="216"/>
      <c r="CB30" s="216"/>
      <c r="CC30" s="216"/>
      <c r="CD30" s="216"/>
      <c r="CE30" s="227"/>
    </row>
    <row r="31" spans="1:83">
      <c r="CE31" s="227"/>
    </row>
    <row r="32" spans="1:83">
      <c r="CE32" s="227"/>
    </row>
    <row r="33" spans="83:83">
      <c r="CE33" s="227"/>
    </row>
    <row r="34" spans="83:83">
      <c r="CE34" s="227"/>
    </row>
    <row r="35" spans="83:83">
      <c r="CE35" s="227"/>
    </row>
    <row r="36" spans="83:83">
      <c r="CE36" s="227"/>
    </row>
    <row r="37" spans="83:83">
      <c r="CE37" s="227"/>
    </row>
    <row r="38" spans="83:83">
      <c r="CE38" s="227"/>
    </row>
    <row r="39" spans="83:83">
      <c r="CE39" s="227"/>
    </row>
    <row r="40" spans="83:83">
      <c r="CE40" s="227"/>
    </row>
    <row r="41" spans="83:83">
      <c r="CE41" s="227"/>
    </row>
    <row r="42" spans="83:83">
      <c r="CE42" s="227"/>
    </row>
    <row r="43" spans="83:83">
      <c r="CE43" s="227"/>
    </row>
    <row r="44" spans="83:83">
      <c r="CE44" s="227"/>
    </row>
    <row r="45" spans="83:83">
      <c r="CE45" s="227"/>
    </row>
    <row r="46" spans="83:83">
      <c r="CE46" s="227"/>
    </row>
    <row r="47" spans="83:83">
      <c r="CE47" s="227"/>
    </row>
    <row r="48" spans="83:83">
      <c r="CE48" s="227"/>
    </row>
    <row r="49" spans="83:83">
      <c r="CE49" s="227"/>
    </row>
    <row r="50" spans="83:83">
      <c r="CE50" s="227"/>
    </row>
    <row r="51" spans="83:83">
      <c r="CE51" s="227"/>
    </row>
    <row r="52" spans="83:83">
      <c r="CE52" s="227"/>
    </row>
    <row r="53" spans="83:83">
      <c r="CE53" s="227"/>
    </row>
    <row r="54" spans="83:83">
      <c r="CE54" s="227"/>
    </row>
    <row r="55" spans="83:83">
      <c r="CE55" s="227"/>
    </row>
    <row r="56" spans="83:83">
      <c r="CE56" s="227"/>
    </row>
    <row r="57" spans="83:83">
      <c r="CE57" s="227"/>
    </row>
    <row r="58" spans="83:83">
      <c r="CE58" s="227"/>
    </row>
    <row r="59" spans="83:83">
      <c r="CE59" s="227"/>
    </row>
    <row r="60" spans="83:83">
      <c r="CE60" s="227"/>
    </row>
    <row r="61" spans="83:83">
      <c r="CE61" s="227"/>
    </row>
    <row r="62" spans="83:83">
      <c r="CE62" s="227"/>
    </row>
    <row r="63" spans="83:83">
      <c r="CE63" s="227"/>
    </row>
    <row r="64" spans="83:83">
      <c r="CE64" s="227"/>
    </row>
    <row r="65" spans="83:83">
      <c r="CE65" s="227"/>
    </row>
    <row r="66" spans="83:83">
      <c r="CE66" s="227"/>
    </row>
    <row r="67" spans="83:83">
      <c r="CE67" s="227"/>
    </row>
    <row r="68" spans="83:83">
      <c r="CE68" s="227"/>
    </row>
    <row r="69" spans="83:83">
      <c r="CE69" s="227"/>
    </row>
    <row r="70" spans="83:83">
      <c r="CE70" s="227"/>
    </row>
    <row r="71" spans="83:83">
      <c r="CE71" s="227"/>
    </row>
    <row r="72" spans="83:83">
      <c r="CE72" s="227"/>
    </row>
    <row r="73" spans="83:83">
      <c r="CE73" s="227"/>
    </row>
    <row r="74" spans="83:83">
      <c r="CE74" s="227"/>
    </row>
    <row r="75" spans="83:83">
      <c r="CE75" s="227"/>
    </row>
    <row r="76" spans="83:83">
      <c r="CE76" s="227"/>
    </row>
    <row r="77" spans="83:83">
      <c r="CE77" s="227"/>
    </row>
    <row r="78" spans="83:83">
      <c r="CE78" s="227"/>
    </row>
    <row r="79" spans="83:83">
      <c r="CE79" s="227"/>
    </row>
    <row r="80" spans="83:83">
      <c r="CE80" s="227"/>
    </row>
    <row r="81" spans="83:83">
      <c r="CE81" s="227"/>
    </row>
    <row r="82" spans="83:83">
      <c r="CE82" s="227"/>
    </row>
    <row r="83" spans="83:83">
      <c r="CE83" s="227"/>
    </row>
    <row r="84" spans="83:83">
      <c r="CE84" s="227"/>
    </row>
    <row r="85" spans="83:83">
      <c r="CE85" s="227"/>
    </row>
    <row r="86" spans="83:83">
      <c r="CE86" s="227"/>
    </row>
    <row r="87" spans="83:83">
      <c r="CE87" s="227"/>
    </row>
    <row r="88" spans="83:83">
      <c r="CE88" s="227"/>
    </row>
    <row r="89" spans="83:83">
      <c r="CE89" s="227"/>
    </row>
    <row r="90" spans="83:83">
      <c r="CE90" s="227"/>
    </row>
    <row r="91" spans="83:83">
      <c r="CE91" s="227"/>
    </row>
    <row r="92" spans="83:83">
      <c r="CE92" s="227"/>
    </row>
    <row r="93" spans="83:83">
      <c r="CE93" s="227"/>
    </row>
    <row r="94" spans="83:83">
      <c r="CE94" s="227"/>
    </row>
    <row r="95" spans="83:83">
      <c r="CE95" s="227"/>
    </row>
    <row r="96" spans="83:83">
      <c r="CE96" s="227"/>
    </row>
    <row r="97" spans="83:83">
      <c r="CE97" s="227"/>
    </row>
    <row r="98" spans="83:83">
      <c r="CE98" s="227"/>
    </row>
    <row r="99" spans="83:83">
      <c r="CE99" s="227"/>
    </row>
    <row r="100" spans="83:83">
      <c r="CE100" s="227"/>
    </row>
    <row r="101" spans="83:83">
      <c r="CE101" s="227"/>
    </row>
    <row r="102" spans="83:83">
      <c r="CE102" s="227"/>
    </row>
    <row r="103" spans="83:83">
      <c r="CE103" s="227"/>
    </row>
    <row r="104" spans="83:83">
      <c r="CE104" s="227"/>
    </row>
    <row r="105" spans="83:83">
      <c r="CE105" s="227"/>
    </row>
    <row r="106" spans="83:83">
      <c r="CE106" s="227"/>
    </row>
    <row r="107" spans="83:83">
      <c r="CE107" s="227"/>
    </row>
    <row r="108" spans="83:83">
      <c r="CE108" s="227"/>
    </row>
    <row r="109" spans="83:83">
      <c r="CE109" s="227"/>
    </row>
    <row r="110" spans="83:83">
      <c r="CE110" s="227"/>
    </row>
    <row r="111" spans="83:83">
      <c r="CE111" s="227"/>
    </row>
    <row r="112" spans="83:83">
      <c r="CE112" s="227"/>
    </row>
    <row r="113" spans="83:83">
      <c r="CE113" s="227"/>
    </row>
    <row r="114" spans="83:83">
      <c r="CE114" s="227"/>
    </row>
    <row r="115" spans="83:83">
      <c r="CE115" s="227"/>
    </row>
    <row r="116" spans="83:83">
      <c r="CE116" s="227"/>
    </row>
    <row r="117" spans="83:83">
      <c r="CE117" s="227"/>
    </row>
    <row r="118" spans="83:83">
      <c r="CE118" s="227"/>
    </row>
    <row r="119" spans="83:83">
      <c r="CE119" s="227"/>
    </row>
    <row r="120" spans="83:83">
      <c r="CE120" s="227"/>
    </row>
    <row r="121" spans="83:83">
      <c r="CE121" s="227"/>
    </row>
    <row r="122" spans="83:83">
      <c r="CE122" s="227"/>
    </row>
    <row r="123" spans="83:83">
      <c r="CE123" s="227"/>
    </row>
    <row r="124" spans="83:83">
      <c r="CE124" s="227"/>
    </row>
    <row r="125" spans="83:83">
      <c r="CE125" s="227"/>
    </row>
    <row r="126" spans="83:83">
      <c r="CE126" s="227"/>
    </row>
    <row r="127" spans="83:83">
      <c r="CE127" s="227"/>
    </row>
    <row r="128" spans="83:83">
      <c r="CE128" s="227"/>
    </row>
    <row r="129" spans="83:83">
      <c r="CE129" s="227"/>
    </row>
    <row r="130" spans="83:83">
      <c r="CE130" s="227"/>
    </row>
    <row r="131" spans="83:83">
      <c r="CE131" s="227"/>
    </row>
    <row r="132" spans="83:83">
      <c r="CE132" s="227"/>
    </row>
    <row r="133" spans="83:83">
      <c r="CE133" s="227"/>
    </row>
    <row r="134" spans="83:83">
      <c r="CE134" s="227"/>
    </row>
    <row r="135" spans="83:83">
      <c r="CE135" s="227"/>
    </row>
    <row r="136" spans="83:83">
      <c r="CE136" s="227"/>
    </row>
    <row r="137" spans="83:83">
      <c r="CE137" s="227"/>
    </row>
    <row r="138" spans="83:83">
      <c r="CE138" s="227"/>
    </row>
    <row r="139" spans="83:83">
      <c r="CE139" s="227"/>
    </row>
    <row r="140" spans="83:83">
      <c r="CE140" s="227"/>
    </row>
    <row r="141" spans="83:83">
      <c r="CE141" s="227"/>
    </row>
    <row r="142" spans="83:83">
      <c r="CE142" s="227"/>
    </row>
    <row r="143" spans="83:83">
      <c r="CE143" s="227"/>
    </row>
    <row r="144" spans="83:83">
      <c r="CE144" s="227"/>
    </row>
    <row r="145" spans="83:83">
      <c r="CE145" s="227"/>
    </row>
    <row r="146" spans="83:83">
      <c r="CE146" s="227"/>
    </row>
    <row r="147" spans="83:83">
      <c r="CE147" s="227"/>
    </row>
    <row r="148" spans="83:83">
      <c r="CE148" s="227"/>
    </row>
    <row r="149" spans="83:83">
      <c r="CE149" s="227"/>
    </row>
    <row r="150" spans="83:83">
      <c r="CE150" s="227"/>
    </row>
    <row r="151" spans="83:83">
      <c r="CE151" s="227"/>
    </row>
    <row r="152" spans="83:83">
      <c r="CE152" s="227"/>
    </row>
    <row r="153" spans="83:83">
      <c r="CE153" s="227"/>
    </row>
    <row r="154" spans="83:83">
      <c r="CE154" s="227"/>
    </row>
    <row r="155" spans="83:83">
      <c r="CE155" s="227"/>
    </row>
    <row r="156" spans="83:83">
      <c r="CE156" s="227"/>
    </row>
    <row r="157" spans="83:83">
      <c r="CE157" s="227"/>
    </row>
    <row r="158" spans="83:83">
      <c r="CE158" s="227"/>
    </row>
    <row r="159" spans="83:83">
      <c r="CE159" s="227"/>
    </row>
    <row r="160" spans="83:83">
      <c r="CE160" s="227"/>
    </row>
    <row r="161" spans="83:83">
      <c r="CE161" s="227"/>
    </row>
    <row r="162" spans="83:83">
      <c r="CE162" s="227"/>
    </row>
    <row r="163" spans="83:83">
      <c r="CE163" s="227"/>
    </row>
    <row r="164" spans="83:83">
      <c r="CE164" s="227"/>
    </row>
    <row r="165" spans="83:83">
      <c r="CE165" s="227"/>
    </row>
    <row r="166" spans="83:83">
      <c r="CE166" s="227"/>
    </row>
    <row r="167" spans="83:83">
      <c r="CE167" s="227"/>
    </row>
    <row r="168" spans="83:83">
      <c r="CE168" s="227"/>
    </row>
    <row r="169" spans="83:83">
      <c r="CE169" s="227"/>
    </row>
    <row r="170" spans="83:83">
      <c r="CE170" s="227"/>
    </row>
    <row r="171" spans="83:83">
      <c r="CE171" s="227"/>
    </row>
    <row r="172" spans="83:83">
      <c r="CE172" s="227"/>
    </row>
    <row r="173" spans="83:83">
      <c r="CE173" s="227"/>
    </row>
    <row r="174" spans="83:83">
      <c r="CE174" s="227"/>
    </row>
    <row r="175" spans="83:83">
      <c r="CE175" s="227"/>
    </row>
    <row r="176" spans="83:83">
      <c r="CE176" s="227"/>
    </row>
    <row r="177" spans="83:83">
      <c r="CE177" s="227"/>
    </row>
    <row r="178" spans="83:83">
      <c r="CE178" s="227"/>
    </row>
    <row r="179" spans="83:83">
      <c r="CE179" s="227"/>
    </row>
    <row r="180" spans="83:83">
      <c r="CE180" s="227"/>
    </row>
    <row r="181" spans="83:83">
      <c r="CE181" s="227"/>
    </row>
    <row r="182" spans="83:83">
      <c r="CE182" s="227"/>
    </row>
    <row r="183" spans="83:83">
      <c r="CE183" s="227"/>
    </row>
    <row r="184" spans="83:83">
      <c r="CE184" s="227"/>
    </row>
    <row r="185" spans="83:83">
      <c r="CE185" s="227"/>
    </row>
    <row r="186" spans="83:83">
      <c r="CE186" s="227"/>
    </row>
    <row r="187" spans="83:83">
      <c r="CE187" s="227"/>
    </row>
    <row r="188" spans="83:83">
      <c r="CE188" s="227"/>
    </row>
    <row r="189" spans="83:83">
      <c r="CE189" s="227"/>
    </row>
    <row r="190" spans="83:83">
      <c r="CE190" s="227"/>
    </row>
    <row r="191" spans="83:83">
      <c r="CE191" s="227"/>
    </row>
    <row r="192" spans="83:83">
      <c r="CE192" s="227"/>
    </row>
    <row r="193" spans="83:83">
      <c r="CE193" s="227"/>
    </row>
    <row r="194" spans="83:83">
      <c r="CE194" s="227"/>
    </row>
    <row r="195" spans="83:83">
      <c r="CE195" s="227"/>
    </row>
    <row r="196" spans="83:83">
      <c r="CE196" s="227"/>
    </row>
    <row r="197" spans="83:83">
      <c r="CE197" s="227"/>
    </row>
    <row r="198" spans="83:83">
      <c r="CE198" s="227"/>
    </row>
    <row r="199" spans="83:83">
      <c r="CE199" s="227"/>
    </row>
    <row r="200" spans="83:83">
      <c r="CE200" s="227"/>
    </row>
    <row r="201" spans="83:83">
      <c r="CE201" s="227"/>
    </row>
    <row r="202" spans="83:83">
      <c r="CE202" s="227"/>
    </row>
    <row r="203" spans="83:83">
      <c r="CE203" s="227"/>
    </row>
    <row r="204" spans="83:83">
      <c r="CE204" s="227"/>
    </row>
    <row r="205" spans="83:83">
      <c r="CE205" s="227"/>
    </row>
    <row r="206" spans="83:83">
      <c r="CE206" s="227"/>
    </row>
    <row r="207" spans="83:83">
      <c r="CE207" s="227"/>
    </row>
    <row r="208" spans="83:83">
      <c r="CE208" s="227"/>
    </row>
    <row r="209" spans="83:83">
      <c r="CE209" s="227"/>
    </row>
    <row r="210" spans="83:83">
      <c r="CE210" s="227"/>
    </row>
    <row r="211" spans="83:83">
      <c r="CE211" s="227"/>
    </row>
    <row r="212" spans="83:83">
      <c r="CE212" s="227"/>
    </row>
    <row r="213" spans="83:83">
      <c r="CE213" s="227"/>
    </row>
    <row r="214" spans="83:83">
      <c r="CE214" s="227"/>
    </row>
    <row r="215" spans="83:83">
      <c r="CE215" s="227"/>
    </row>
    <row r="216" spans="83:83">
      <c r="CE216" s="227"/>
    </row>
    <row r="217" spans="83:83">
      <c r="CE217" s="227"/>
    </row>
    <row r="218" spans="83:83">
      <c r="CE218" s="227"/>
    </row>
    <row r="219" spans="83:83">
      <c r="CE219" s="227"/>
    </row>
    <row r="220" spans="83:83">
      <c r="CE220" s="227"/>
    </row>
    <row r="221" spans="83:83">
      <c r="CE221" s="227"/>
    </row>
    <row r="222" spans="83:83">
      <c r="CE222" s="227"/>
    </row>
    <row r="223" spans="83:83">
      <c r="CE223" s="227"/>
    </row>
    <row r="224" spans="83:83">
      <c r="CE224" s="227"/>
    </row>
    <row r="225" spans="83:83">
      <c r="CE225" s="227"/>
    </row>
    <row r="226" spans="83:83">
      <c r="CE226" s="227"/>
    </row>
    <row r="227" spans="83:83">
      <c r="CE227" s="227"/>
    </row>
    <row r="228" spans="83:83">
      <c r="CE228" s="227"/>
    </row>
    <row r="229" spans="83:83">
      <c r="CE229" s="227"/>
    </row>
    <row r="230" spans="83:83">
      <c r="CE230" s="227"/>
    </row>
    <row r="231" spans="83:83">
      <c r="CE231" s="227"/>
    </row>
    <row r="232" spans="83:83">
      <c r="CE232" s="227"/>
    </row>
    <row r="233" spans="83:83">
      <c r="CE233" s="227"/>
    </row>
    <row r="234" spans="83:83">
      <c r="CE234" s="227"/>
    </row>
    <row r="235" spans="83:83">
      <c r="CE235" s="227"/>
    </row>
    <row r="236" spans="83:83">
      <c r="CE236" s="227"/>
    </row>
    <row r="237" spans="83:83">
      <c r="CE237" s="227"/>
    </row>
    <row r="238" spans="83:83">
      <c r="CE238" s="227"/>
    </row>
    <row r="239" spans="83:83">
      <c r="CE239" s="227"/>
    </row>
    <row r="240" spans="83:83">
      <c r="CE240" s="227"/>
    </row>
    <row r="241" spans="83:83">
      <c r="CE241" s="227"/>
    </row>
    <row r="242" spans="83:83">
      <c r="CE242" s="227"/>
    </row>
    <row r="243" spans="83:83">
      <c r="CE243" s="227"/>
    </row>
    <row r="244" spans="83:83">
      <c r="CE244" s="227"/>
    </row>
    <row r="245" spans="83:83">
      <c r="CE245" s="227"/>
    </row>
    <row r="246" spans="83:83">
      <c r="CE246" s="227"/>
    </row>
    <row r="247" spans="83:83">
      <c r="CE247" s="227"/>
    </row>
    <row r="248" spans="83:83">
      <c r="CE248" s="227"/>
    </row>
    <row r="249" spans="83:83">
      <c r="CE249" s="227"/>
    </row>
    <row r="250" spans="83:83">
      <c r="CE250" s="227"/>
    </row>
    <row r="251" spans="83:83">
      <c r="CE251" s="227"/>
    </row>
    <row r="252" spans="83:83">
      <c r="CE252" s="227"/>
    </row>
    <row r="253" spans="83:83">
      <c r="CE253" s="227"/>
    </row>
    <row r="254" spans="83:83">
      <c r="CE254" s="227"/>
    </row>
    <row r="255" spans="83:83">
      <c r="CE255" s="227"/>
    </row>
    <row r="256" spans="83:83">
      <c r="CE256" s="227"/>
    </row>
    <row r="257" spans="83:83">
      <c r="CE257" s="227"/>
    </row>
    <row r="258" spans="83:83">
      <c r="CE258" s="227"/>
    </row>
    <row r="259" spans="83:83">
      <c r="CE259" s="227"/>
    </row>
    <row r="260" spans="83:83">
      <c r="CE260" s="227"/>
    </row>
    <row r="261" spans="83:83">
      <c r="CE261" s="227"/>
    </row>
    <row r="262" spans="83:83">
      <c r="CE262" s="227"/>
    </row>
    <row r="263" spans="83:83">
      <c r="CE263" s="227"/>
    </row>
    <row r="264" spans="83:83">
      <c r="CE264" s="227"/>
    </row>
    <row r="265" spans="83:83">
      <c r="CE265" s="227"/>
    </row>
    <row r="266" spans="83:83">
      <c r="CE266" s="227"/>
    </row>
    <row r="267" spans="83:83">
      <c r="CE267" s="227"/>
    </row>
    <row r="268" spans="83:83">
      <c r="CE268" s="227"/>
    </row>
    <row r="269" spans="83:83">
      <c r="CE269" s="227"/>
    </row>
    <row r="270" spans="83:83">
      <c r="CE270" s="227"/>
    </row>
    <row r="271" spans="83:83">
      <c r="CE271" s="227"/>
    </row>
    <row r="272" spans="83:83">
      <c r="CE272" s="227"/>
    </row>
    <row r="273" spans="83:83">
      <c r="CE273" s="227"/>
    </row>
    <row r="274" spans="83:83">
      <c r="CE274" s="227"/>
    </row>
    <row r="275" spans="83:83">
      <c r="CE275" s="227"/>
    </row>
    <row r="276" spans="83:83">
      <c r="CE276" s="227"/>
    </row>
    <row r="277" spans="83:83">
      <c r="CE277" s="227"/>
    </row>
    <row r="278" spans="83:83">
      <c r="CE278" s="227"/>
    </row>
    <row r="279" spans="83:83">
      <c r="CE279" s="227"/>
    </row>
    <row r="280" spans="83:83">
      <c r="CE280" s="227"/>
    </row>
    <row r="281" spans="83:83">
      <c r="CE281" s="227"/>
    </row>
    <row r="282" spans="83:83">
      <c r="CE282" s="227"/>
    </row>
    <row r="283" spans="83:83">
      <c r="CE283" s="227"/>
    </row>
    <row r="284" spans="83:83">
      <c r="CE284" s="227"/>
    </row>
    <row r="285" spans="83:83">
      <c r="CE285" s="227"/>
    </row>
    <row r="286" spans="83:83">
      <c r="CE286" s="227"/>
    </row>
    <row r="287" spans="83:83">
      <c r="CE287" s="227"/>
    </row>
    <row r="288" spans="83:83">
      <c r="CE288" s="227"/>
    </row>
    <row r="289" spans="83:83">
      <c r="CE289" s="227"/>
    </row>
    <row r="290" spans="83:83">
      <c r="CE290" s="227"/>
    </row>
    <row r="291" spans="83:83">
      <c r="CE291" s="227"/>
    </row>
    <row r="292" spans="83:83">
      <c r="CE292" s="227"/>
    </row>
    <row r="293" spans="83:83">
      <c r="CE293" s="227"/>
    </row>
    <row r="294" spans="83:83">
      <c r="CE294" s="227"/>
    </row>
    <row r="295" spans="83:83">
      <c r="CE295" s="227"/>
    </row>
    <row r="296" spans="83:83">
      <c r="CE296" s="227"/>
    </row>
    <row r="297" spans="83:83">
      <c r="CE297" s="227"/>
    </row>
    <row r="298" spans="83:83">
      <c r="CE298" s="227"/>
    </row>
    <row r="299" spans="83:83">
      <c r="CE299" s="227"/>
    </row>
    <row r="300" spans="83:83">
      <c r="CE300" s="227"/>
    </row>
    <row r="301" spans="83:83">
      <c r="CE301" s="227"/>
    </row>
    <row r="302" spans="83:83">
      <c r="CE302" s="227"/>
    </row>
    <row r="303" spans="83:83">
      <c r="CE303" s="227"/>
    </row>
    <row r="304" spans="83:83">
      <c r="CE304" s="227"/>
    </row>
    <row r="305" spans="83:83">
      <c r="CE305" s="227"/>
    </row>
    <row r="306" spans="83:83">
      <c r="CE306" s="227"/>
    </row>
    <row r="307" spans="83:83">
      <c r="CE307" s="227"/>
    </row>
    <row r="308" spans="83:83">
      <c r="CE308" s="227"/>
    </row>
    <row r="309" spans="83:83">
      <c r="CE309" s="227"/>
    </row>
    <row r="310" spans="83:83">
      <c r="CE310" s="227"/>
    </row>
    <row r="311" spans="83:83">
      <c r="CE311" s="227"/>
    </row>
    <row r="312" spans="83:83">
      <c r="CE312" s="227"/>
    </row>
    <row r="313" spans="83:83">
      <c r="CE313" s="227"/>
    </row>
    <row r="314" spans="83:83">
      <c r="CE314" s="227"/>
    </row>
    <row r="315" spans="83:83">
      <c r="CE315" s="227"/>
    </row>
    <row r="316" spans="83:83">
      <c r="CE316" s="227"/>
    </row>
    <row r="317" spans="83:83">
      <c r="CE317" s="227"/>
    </row>
    <row r="318" spans="83:83">
      <c r="CE318" s="227"/>
    </row>
    <row r="319" spans="83:83">
      <c r="CE319" s="227"/>
    </row>
    <row r="320" spans="83:83">
      <c r="CE320" s="227"/>
    </row>
    <row r="321" spans="83:83">
      <c r="CE321" s="227"/>
    </row>
    <row r="322" spans="83:83">
      <c r="CE322" s="227"/>
    </row>
    <row r="323" spans="83:83">
      <c r="CE323" s="227"/>
    </row>
    <row r="324" spans="83:83">
      <c r="CE324" s="227"/>
    </row>
    <row r="325" spans="83:83">
      <c r="CE325" s="227"/>
    </row>
    <row r="326" spans="83:83">
      <c r="CE326" s="227"/>
    </row>
    <row r="327" spans="83:83">
      <c r="CE327" s="227"/>
    </row>
    <row r="328" spans="83:83">
      <c r="CE328" s="227"/>
    </row>
    <row r="329" spans="83:83">
      <c r="CE329" s="227"/>
    </row>
    <row r="330" spans="83:83">
      <c r="CE330" s="227"/>
    </row>
    <row r="331" spans="83:83">
      <c r="CE331" s="227"/>
    </row>
    <row r="332" spans="83:83">
      <c r="CE332" s="227"/>
    </row>
    <row r="333" spans="83:83">
      <c r="CE333" s="227"/>
    </row>
    <row r="334" spans="83:83">
      <c r="CE334" s="227"/>
    </row>
    <row r="335" spans="83:83">
      <c r="CE335" s="227"/>
    </row>
    <row r="336" spans="83:83">
      <c r="CE336" s="227"/>
    </row>
    <row r="337" spans="83:83">
      <c r="CE337" s="227"/>
    </row>
    <row r="338" spans="83:83">
      <c r="CE338" s="227"/>
    </row>
    <row r="339" spans="83:83">
      <c r="CE339" s="227"/>
    </row>
    <row r="340" spans="83:83">
      <c r="CE340" s="227"/>
    </row>
    <row r="341" spans="83:83">
      <c r="CE341" s="227"/>
    </row>
    <row r="342" spans="83:83">
      <c r="CE342" s="227"/>
    </row>
    <row r="343" spans="83:83">
      <c r="CE343" s="227"/>
    </row>
    <row r="344" spans="83:83">
      <c r="CE344" s="227"/>
    </row>
    <row r="345" spans="83:83">
      <c r="CE345" s="227"/>
    </row>
    <row r="346" spans="83:83">
      <c r="CE346" s="227"/>
    </row>
    <row r="347" spans="83:83">
      <c r="CE347" s="227"/>
    </row>
    <row r="348" spans="83:83">
      <c r="CE348" s="227"/>
    </row>
    <row r="349" spans="83:83">
      <c r="CE349" s="227"/>
    </row>
    <row r="350" spans="83:83">
      <c r="CE350" s="227"/>
    </row>
    <row r="351" spans="83:83">
      <c r="CE351" s="227"/>
    </row>
    <row r="352" spans="83:83">
      <c r="CE352" s="227"/>
    </row>
    <row r="353" spans="83:83">
      <c r="CE353" s="227"/>
    </row>
    <row r="354" spans="83:83">
      <c r="CE354" s="227"/>
    </row>
    <row r="355" spans="83:83">
      <c r="CE355" s="227"/>
    </row>
    <row r="356" spans="83:83">
      <c r="CE356" s="227"/>
    </row>
    <row r="357" spans="83:83">
      <c r="CE357" s="227"/>
    </row>
    <row r="358" spans="83:83">
      <c r="CE358" s="227"/>
    </row>
    <row r="359" spans="83:83">
      <c r="CE359" s="227"/>
    </row>
    <row r="360" spans="83:83">
      <c r="CE360" s="227"/>
    </row>
    <row r="361" spans="83:83">
      <c r="CE361" s="227"/>
    </row>
    <row r="362" spans="83:83">
      <c r="CE362" s="227"/>
    </row>
    <row r="363" spans="83:83">
      <c r="CE363" s="227"/>
    </row>
    <row r="364" spans="83:83">
      <c r="CE364" s="227"/>
    </row>
    <row r="365" spans="83:83">
      <c r="CE365" s="227"/>
    </row>
    <row r="366" spans="83:83">
      <c r="CE366" s="227"/>
    </row>
    <row r="367" spans="83:83">
      <c r="CE367" s="227"/>
    </row>
    <row r="368" spans="83:83">
      <c r="CE368" s="227"/>
    </row>
    <row r="369" spans="83:83">
      <c r="CE369" s="227"/>
    </row>
    <row r="370" spans="83:83">
      <c r="CE370" s="227"/>
    </row>
    <row r="371" spans="83:83">
      <c r="CE371" s="227"/>
    </row>
    <row r="372" spans="83:83">
      <c r="CE372" s="227"/>
    </row>
    <row r="373" spans="83:83">
      <c r="CE373" s="227"/>
    </row>
    <row r="374" spans="83:83">
      <c r="CE374" s="227"/>
    </row>
    <row r="375" spans="83:83">
      <c r="CE375" s="227"/>
    </row>
    <row r="376" spans="83:83">
      <c r="CE376" s="227"/>
    </row>
    <row r="377" spans="83:83">
      <c r="CE377" s="227"/>
    </row>
    <row r="378" spans="83:83">
      <c r="CE378" s="227"/>
    </row>
    <row r="379" spans="83:83">
      <c r="CE379" s="227"/>
    </row>
    <row r="380" spans="83:83">
      <c r="CE380" s="227"/>
    </row>
    <row r="381" spans="83:83">
      <c r="CE381" s="227"/>
    </row>
    <row r="382" spans="83:83">
      <c r="CE382" s="227"/>
    </row>
    <row r="383" spans="83:83">
      <c r="CE383" s="227"/>
    </row>
    <row r="384" spans="83:83">
      <c r="CE384" s="227"/>
    </row>
    <row r="385" spans="83:83">
      <c r="CE385" s="227"/>
    </row>
    <row r="386" spans="83:83">
      <c r="CE386" s="227"/>
    </row>
    <row r="387" spans="83:83">
      <c r="CE387" s="227"/>
    </row>
    <row r="388" spans="83:83">
      <c r="CE388" s="227"/>
    </row>
    <row r="389" spans="83:83">
      <c r="CE389" s="227"/>
    </row>
    <row r="390" spans="83:83">
      <c r="CE390" s="227"/>
    </row>
    <row r="391" spans="83:83">
      <c r="CE391" s="227"/>
    </row>
    <row r="392" spans="83:83">
      <c r="CE392" s="227"/>
    </row>
    <row r="393" spans="83:83">
      <c r="CE393" s="227"/>
    </row>
    <row r="394" spans="83:83">
      <c r="CE394" s="227"/>
    </row>
    <row r="395" spans="83:83">
      <c r="CE395" s="227"/>
    </row>
    <row r="396" spans="83:83">
      <c r="CE396" s="227"/>
    </row>
    <row r="397" spans="83:83">
      <c r="CE397" s="227"/>
    </row>
    <row r="398" spans="83:83">
      <c r="CE398" s="227"/>
    </row>
    <row r="399" spans="83:83">
      <c r="CE399" s="227"/>
    </row>
    <row r="400" spans="83:83">
      <c r="CE400" s="227"/>
    </row>
    <row r="401" spans="83:83">
      <c r="CE401" s="227"/>
    </row>
    <row r="402" spans="83:83">
      <c r="CE402" s="227"/>
    </row>
    <row r="403" spans="83:83">
      <c r="CE403" s="227"/>
    </row>
    <row r="404" spans="83:83">
      <c r="CE404" s="227"/>
    </row>
    <row r="405" spans="83:83">
      <c r="CE405" s="227"/>
    </row>
    <row r="406" spans="83:83">
      <c r="CE406" s="227"/>
    </row>
    <row r="407" spans="83:83">
      <c r="CE407" s="227"/>
    </row>
    <row r="408" spans="83:83">
      <c r="CE408" s="227"/>
    </row>
    <row r="409" spans="83:83">
      <c r="CE409" s="227"/>
    </row>
    <row r="410" spans="83:83">
      <c r="CE410" s="227"/>
    </row>
    <row r="411" spans="83:83">
      <c r="CE411" s="227"/>
    </row>
    <row r="412" spans="83:83">
      <c r="CE412" s="227"/>
    </row>
    <row r="413" spans="83:83">
      <c r="CE413" s="227"/>
    </row>
    <row r="414" spans="83:83">
      <c r="CE414" s="227"/>
    </row>
    <row r="415" spans="83:83">
      <c r="CE415" s="227"/>
    </row>
    <row r="416" spans="83:83">
      <c r="CE416" s="227"/>
    </row>
    <row r="417" spans="83:83">
      <c r="CE417" s="227"/>
    </row>
    <row r="418" spans="83:83">
      <c r="CE418" s="227"/>
    </row>
    <row r="419" spans="83:83">
      <c r="CE419" s="227"/>
    </row>
    <row r="420" spans="83:83">
      <c r="CE420" s="227"/>
    </row>
    <row r="421" spans="83:83">
      <c r="CE421" s="227"/>
    </row>
    <row r="422" spans="83:83">
      <c r="CE422" s="227"/>
    </row>
    <row r="423" spans="83:83">
      <c r="CE423" s="227"/>
    </row>
    <row r="424" spans="83:83">
      <c r="CE424" s="227"/>
    </row>
    <row r="425" spans="83:83">
      <c r="CE425" s="227"/>
    </row>
    <row r="426" spans="83:83">
      <c r="CE426" s="227"/>
    </row>
    <row r="427" spans="83:83">
      <c r="CE427" s="227"/>
    </row>
    <row r="428" spans="83:83">
      <c r="CE428" s="227"/>
    </row>
    <row r="429" spans="83:83">
      <c r="CE429" s="227"/>
    </row>
    <row r="430" spans="83:83">
      <c r="CE430" s="227"/>
    </row>
    <row r="431" spans="83:83">
      <c r="CE431" s="227"/>
    </row>
    <row r="432" spans="83:83">
      <c r="CE432" s="227"/>
    </row>
    <row r="433" spans="83:83">
      <c r="CE433" s="227"/>
    </row>
    <row r="434" spans="83:83">
      <c r="CE434" s="227"/>
    </row>
    <row r="435" spans="83:83">
      <c r="CE435" s="227"/>
    </row>
    <row r="436" spans="83:83">
      <c r="CE436" s="227"/>
    </row>
    <row r="437" spans="83:83">
      <c r="CE437" s="227"/>
    </row>
    <row r="438" spans="83:83">
      <c r="CE438" s="227"/>
    </row>
    <row r="439" spans="83:83">
      <c r="CE439" s="227"/>
    </row>
    <row r="440" spans="83:83">
      <c r="CE440" s="227"/>
    </row>
    <row r="441" spans="83:83">
      <c r="CE441" s="227"/>
    </row>
    <row r="442" spans="83:83">
      <c r="CE442" s="227"/>
    </row>
    <row r="443" spans="83:83">
      <c r="CE443" s="227"/>
    </row>
    <row r="444" spans="83:83">
      <c r="CE444" s="227"/>
    </row>
    <row r="445" spans="83:83">
      <c r="CE445" s="227"/>
    </row>
    <row r="446" spans="83:83">
      <c r="CE446" s="227"/>
    </row>
    <row r="447" spans="83:83">
      <c r="CE447" s="227"/>
    </row>
    <row r="448" spans="83:83">
      <c r="CE448" s="227"/>
    </row>
    <row r="449" spans="83:83">
      <c r="CE449" s="227"/>
    </row>
    <row r="450" spans="83:83">
      <c r="CE450" s="227"/>
    </row>
    <row r="451" spans="83:83">
      <c r="CE451" s="227"/>
    </row>
    <row r="452" spans="83:83">
      <c r="CE452" s="227"/>
    </row>
    <row r="453" spans="83:83">
      <c r="CE453" s="227"/>
    </row>
    <row r="454" spans="83:83">
      <c r="CE454" s="227"/>
    </row>
    <row r="455" spans="83:83">
      <c r="CE455" s="227"/>
    </row>
    <row r="456" spans="83:83">
      <c r="CE456" s="227"/>
    </row>
    <row r="457" spans="83:83">
      <c r="CE457" s="227"/>
    </row>
    <row r="458" spans="83:83">
      <c r="CE458" s="227"/>
    </row>
    <row r="459" spans="83:83">
      <c r="CE459" s="227"/>
    </row>
    <row r="460" spans="83:83">
      <c r="CE460" s="227"/>
    </row>
    <row r="461" spans="83:83">
      <c r="CE461" s="227"/>
    </row>
    <row r="462" spans="83:83">
      <c r="CE462" s="227"/>
    </row>
    <row r="463" spans="83:83">
      <c r="CE463" s="227"/>
    </row>
    <row r="464" spans="83:83">
      <c r="CE464" s="227"/>
    </row>
    <row r="465" spans="83:83">
      <c r="CE465" s="227"/>
    </row>
    <row r="466" spans="83:83">
      <c r="CE466" s="227"/>
    </row>
    <row r="467" spans="83:83">
      <c r="CE467" s="227"/>
    </row>
    <row r="468" spans="83:83">
      <c r="CE468" s="227"/>
    </row>
    <row r="469" spans="83:83">
      <c r="CE469" s="227"/>
    </row>
    <row r="470" spans="83:83">
      <c r="CE470" s="227"/>
    </row>
    <row r="471" spans="83:83">
      <c r="CE471" s="227"/>
    </row>
    <row r="472" spans="83:83">
      <c r="CE472" s="227"/>
    </row>
    <row r="473" spans="83:83">
      <c r="CE473" s="227"/>
    </row>
    <row r="474" spans="83:83">
      <c r="CE474" s="227"/>
    </row>
    <row r="475" spans="83:83">
      <c r="CE475" s="227"/>
    </row>
    <row r="476" spans="83:83">
      <c r="CE476" s="227"/>
    </row>
    <row r="477" spans="83:83">
      <c r="CE477" s="227"/>
    </row>
    <row r="478" spans="83:83">
      <c r="CE478" s="227"/>
    </row>
    <row r="479" spans="83:83">
      <c r="CE479" s="227"/>
    </row>
    <row r="480" spans="83:83">
      <c r="CE480" s="227"/>
    </row>
    <row r="481" spans="83:83">
      <c r="CE481" s="227"/>
    </row>
    <row r="482" spans="83:83">
      <c r="CE482" s="227"/>
    </row>
    <row r="483" spans="83:83">
      <c r="CE483" s="227"/>
    </row>
    <row r="484" spans="83:83">
      <c r="CE484" s="227"/>
    </row>
    <row r="485" spans="83:83">
      <c r="CE485" s="227"/>
    </row>
    <row r="486" spans="83:83">
      <c r="CE486" s="227"/>
    </row>
    <row r="487" spans="83:83">
      <c r="CE487" s="227"/>
    </row>
    <row r="488" spans="83:83">
      <c r="CE488" s="227"/>
    </row>
    <row r="489" spans="83:83">
      <c r="CE489" s="227"/>
    </row>
    <row r="490" spans="83:83">
      <c r="CE490" s="227"/>
    </row>
    <row r="491" spans="83:83">
      <c r="CE491" s="227"/>
    </row>
    <row r="492" spans="83:83">
      <c r="CE492" s="227"/>
    </row>
    <row r="493" spans="83:83">
      <c r="CE493" s="227"/>
    </row>
    <row r="494" spans="83:83">
      <c r="CE494" s="227"/>
    </row>
    <row r="495" spans="83:83">
      <c r="CE495" s="227"/>
    </row>
    <row r="496" spans="83:83">
      <c r="CE496" s="227"/>
    </row>
    <row r="497" spans="83:83">
      <c r="CE497" s="227"/>
    </row>
    <row r="498" spans="83:83">
      <c r="CE498" s="227"/>
    </row>
    <row r="499" spans="83:83">
      <c r="CE499" s="227"/>
    </row>
    <row r="500" spans="83:83">
      <c r="CE500" s="227"/>
    </row>
    <row r="501" spans="83:83">
      <c r="CE501" s="227"/>
    </row>
    <row r="502" spans="83:83">
      <c r="CE502" s="227"/>
    </row>
    <row r="503" spans="83:83">
      <c r="CE503" s="227"/>
    </row>
    <row r="504" spans="83:83">
      <c r="CE504" s="227"/>
    </row>
    <row r="505" spans="83:83">
      <c r="CE505" s="227"/>
    </row>
    <row r="506" spans="83:83">
      <c r="CE506" s="227"/>
    </row>
    <row r="507" spans="83:83">
      <c r="CE507" s="227"/>
    </row>
    <row r="508" spans="83:83">
      <c r="CE508" s="227"/>
    </row>
    <row r="509" spans="83:83">
      <c r="CE509" s="227"/>
    </row>
    <row r="510" spans="83:83">
      <c r="CE510" s="227"/>
    </row>
    <row r="511" spans="83:83">
      <c r="CE511" s="227"/>
    </row>
    <row r="512" spans="83:83">
      <c r="CE512" s="227"/>
    </row>
    <row r="513" spans="83:83">
      <c r="CE513" s="227"/>
    </row>
    <row r="514" spans="83:83">
      <c r="CE514" s="227"/>
    </row>
    <row r="515" spans="83:83">
      <c r="CE515" s="227"/>
    </row>
    <row r="516" spans="83:83">
      <c r="CE516" s="227"/>
    </row>
    <row r="517" spans="83:83">
      <c r="CE517" s="227"/>
    </row>
    <row r="518" spans="83:83">
      <c r="CE518" s="227"/>
    </row>
    <row r="519" spans="83:83">
      <c r="CE519" s="227"/>
    </row>
    <row r="520" spans="83:83">
      <c r="CE520" s="227"/>
    </row>
    <row r="521" spans="83:83">
      <c r="CE521" s="227"/>
    </row>
    <row r="522" spans="83:83">
      <c r="CE522" s="227"/>
    </row>
    <row r="523" spans="83:83">
      <c r="CE523" s="227"/>
    </row>
    <row r="524" spans="83:83">
      <c r="CE524" s="227"/>
    </row>
    <row r="525" spans="83:83">
      <c r="CE525" s="227"/>
    </row>
    <row r="526" spans="83:83">
      <c r="CE526" s="227"/>
    </row>
    <row r="527" spans="83:83">
      <c r="CE527" s="227"/>
    </row>
    <row r="528" spans="83:83">
      <c r="CE528" s="227"/>
    </row>
    <row r="529" spans="83:83">
      <c r="CE529" s="227"/>
    </row>
    <row r="530" spans="83:83">
      <c r="CE530" s="227"/>
    </row>
    <row r="531" spans="83:83">
      <c r="CE531" s="227"/>
    </row>
    <row r="532" spans="83:83">
      <c r="CE532" s="227"/>
    </row>
    <row r="533" spans="83:83">
      <c r="CE533" s="227"/>
    </row>
    <row r="534" spans="83:83">
      <c r="CE534" s="227"/>
    </row>
    <row r="535" spans="83:83">
      <c r="CE535" s="227"/>
    </row>
    <row r="536" spans="83:83">
      <c r="CE536" s="227"/>
    </row>
    <row r="537" spans="83:83">
      <c r="CE537" s="227"/>
    </row>
    <row r="538" spans="83:83">
      <c r="CE538" s="227"/>
    </row>
    <row r="539" spans="83:83">
      <c r="CE539" s="227"/>
    </row>
    <row r="540" spans="83:83">
      <c r="CE540" s="227"/>
    </row>
    <row r="541" spans="83:83">
      <c r="CE541" s="227"/>
    </row>
    <row r="542" spans="83:83">
      <c r="CE542" s="227"/>
    </row>
    <row r="543" spans="83:83">
      <c r="CE543" s="227"/>
    </row>
    <row r="544" spans="83:83">
      <c r="CE544" s="227"/>
    </row>
    <row r="545" spans="83:83">
      <c r="CE545" s="227"/>
    </row>
    <row r="546" spans="83:83">
      <c r="CE546" s="227"/>
    </row>
    <row r="547" spans="83:83">
      <c r="CE547" s="227"/>
    </row>
    <row r="548" spans="83:83">
      <c r="CE548" s="227"/>
    </row>
    <row r="549" spans="83:83">
      <c r="CE549" s="227"/>
    </row>
    <row r="550" spans="83:83">
      <c r="CE550" s="227"/>
    </row>
    <row r="551" spans="83:83">
      <c r="CE551" s="227"/>
    </row>
    <row r="552" spans="83:83">
      <c r="CE552" s="227"/>
    </row>
    <row r="553" spans="83:83">
      <c r="CE553" s="227"/>
    </row>
    <row r="554" spans="83:83">
      <c r="CE554" s="227"/>
    </row>
    <row r="555" spans="83:83">
      <c r="CE555" s="227"/>
    </row>
    <row r="556" spans="83:83">
      <c r="CE556" s="227"/>
    </row>
    <row r="557" spans="83:83">
      <c r="CE557" s="227"/>
    </row>
    <row r="558" spans="83:83">
      <c r="CE558" s="227"/>
    </row>
    <row r="559" spans="83:83">
      <c r="CE559" s="227"/>
    </row>
    <row r="560" spans="83:83">
      <c r="CE560" s="227"/>
    </row>
    <row r="561" spans="83:83">
      <c r="CE561" s="227"/>
    </row>
    <row r="562" spans="83:83">
      <c r="CE562" s="227"/>
    </row>
    <row r="563" spans="83:83">
      <c r="CE563" s="227"/>
    </row>
    <row r="564" spans="83:83">
      <c r="CE564" s="227"/>
    </row>
    <row r="565" spans="83:83">
      <c r="CE565" s="227"/>
    </row>
    <row r="566" spans="83:83">
      <c r="CE566" s="227"/>
    </row>
    <row r="567" spans="83:83">
      <c r="CE567" s="227"/>
    </row>
    <row r="568" spans="83:83">
      <c r="CE568" s="227"/>
    </row>
    <row r="569" spans="83:83">
      <c r="CE569" s="227"/>
    </row>
    <row r="570" spans="83:83">
      <c r="CE570" s="227"/>
    </row>
    <row r="571" spans="83:83">
      <c r="CE571" s="227"/>
    </row>
    <row r="572" spans="83:83">
      <c r="CE572" s="227"/>
    </row>
    <row r="573" spans="83:83">
      <c r="CE573" s="227"/>
    </row>
    <row r="574" spans="83:83">
      <c r="CE574" s="227"/>
    </row>
    <row r="575" spans="83:83">
      <c r="CE575" s="227"/>
    </row>
    <row r="576" spans="83:83">
      <c r="CE576" s="227"/>
    </row>
    <row r="577" spans="83:83">
      <c r="CE577" s="227"/>
    </row>
    <row r="578" spans="83:83">
      <c r="CE578" s="227"/>
    </row>
    <row r="579" spans="83:83">
      <c r="CE579" s="227"/>
    </row>
    <row r="580" spans="83:83">
      <c r="CE580" s="227"/>
    </row>
    <row r="581" spans="83:83">
      <c r="CE581" s="227"/>
    </row>
    <row r="582" spans="83:83">
      <c r="CE582" s="227"/>
    </row>
    <row r="583" spans="83:83">
      <c r="CE583" s="227"/>
    </row>
    <row r="584" spans="83:83">
      <c r="CE584" s="227"/>
    </row>
    <row r="585" spans="83:83">
      <c r="CE585" s="227"/>
    </row>
    <row r="586" spans="83:83">
      <c r="CE586" s="227"/>
    </row>
    <row r="587" spans="83:83">
      <c r="CE587" s="227"/>
    </row>
    <row r="588" spans="83:83">
      <c r="CE588" s="227"/>
    </row>
    <row r="589" spans="83:83">
      <c r="CE589" s="227"/>
    </row>
    <row r="590" spans="83:83">
      <c r="CE590" s="227"/>
    </row>
    <row r="591" spans="83:83">
      <c r="CE591" s="227"/>
    </row>
    <row r="592" spans="83:83">
      <c r="CE592" s="227"/>
    </row>
    <row r="593" spans="83:83">
      <c r="CE593" s="227"/>
    </row>
    <row r="594" spans="83:83">
      <c r="CE594" s="227"/>
    </row>
    <row r="595" spans="83:83">
      <c r="CE595" s="227"/>
    </row>
    <row r="596" spans="83:83">
      <c r="CE596" s="227"/>
    </row>
    <row r="597" spans="83:83">
      <c r="CE597" s="227"/>
    </row>
    <row r="598" spans="83:83">
      <c r="CE598" s="227"/>
    </row>
    <row r="599" spans="83:83">
      <c r="CE599" s="227"/>
    </row>
    <row r="600" spans="83:83">
      <c r="CE600" s="227"/>
    </row>
    <row r="601" spans="83:83">
      <c r="CE601" s="227"/>
    </row>
    <row r="602" spans="83:83">
      <c r="CE602" s="227"/>
    </row>
    <row r="603" spans="83:83">
      <c r="CE603" s="227"/>
    </row>
    <row r="604" spans="83:83">
      <c r="CE604" s="227"/>
    </row>
    <row r="605" spans="83:83">
      <c r="CE605" s="227"/>
    </row>
    <row r="606" spans="83:83">
      <c r="CE606" s="227"/>
    </row>
    <row r="607" spans="83:83">
      <c r="CE607" s="227"/>
    </row>
    <row r="608" spans="83:83">
      <c r="CE608" s="227"/>
    </row>
    <row r="609" spans="83:83">
      <c r="CE609" s="227"/>
    </row>
    <row r="610" spans="83:83">
      <c r="CE610" s="227"/>
    </row>
    <row r="611" spans="83:83">
      <c r="CE611" s="227"/>
    </row>
    <row r="612" spans="83:83">
      <c r="CE612" s="227"/>
    </row>
    <row r="613" spans="83:83">
      <c r="CE613" s="227"/>
    </row>
    <row r="614" spans="83:83">
      <c r="CE614" s="227"/>
    </row>
    <row r="615" spans="83:83">
      <c r="CE615" s="227"/>
    </row>
    <row r="616" spans="83:83">
      <c r="CE616" s="227"/>
    </row>
    <row r="617" spans="83:83">
      <c r="CE617" s="227"/>
    </row>
    <row r="618" spans="83:83">
      <c r="CE618" s="227"/>
    </row>
    <row r="619" spans="83:83">
      <c r="CE619" s="227"/>
    </row>
    <row r="620" spans="83:83">
      <c r="CE620" s="227"/>
    </row>
    <row r="621" spans="83:83">
      <c r="CE621" s="227"/>
    </row>
    <row r="622" spans="83:83">
      <c r="CE622" s="227"/>
    </row>
    <row r="623" spans="83:83">
      <c r="CE623" s="227"/>
    </row>
    <row r="624" spans="83:83">
      <c r="CE624" s="227"/>
    </row>
    <row r="625" spans="83:83">
      <c r="CE625" s="227"/>
    </row>
    <row r="626" spans="83:83">
      <c r="CE626" s="227"/>
    </row>
    <row r="627" spans="83:83">
      <c r="CE627" s="227"/>
    </row>
    <row r="628" spans="83:83">
      <c r="CE628" s="227"/>
    </row>
    <row r="629" spans="83:83">
      <c r="CE629" s="227"/>
    </row>
    <row r="630" spans="83:83">
      <c r="CE630" s="227"/>
    </row>
    <row r="631" spans="83:83">
      <c r="CE631" s="227"/>
    </row>
    <row r="632" spans="83:83">
      <c r="CE632" s="227"/>
    </row>
    <row r="633" spans="83:83">
      <c r="CE633" s="227"/>
    </row>
    <row r="634" spans="83:83">
      <c r="CE634" s="227"/>
    </row>
    <row r="635" spans="83:83">
      <c r="CE635" s="227"/>
    </row>
    <row r="636" spans="83:83">
      <c r="CE636" s="227"/>
    </row>
    <row r="637" spans="83:83">
      <c r="CE637" s="227"/>
    </row>
    <row r="638" spans="83:83">
      <c r="CE638" s="227"/>
    </row>
    <row r="639" spans="83:83">
      <c r="CE639" s="227"/>
    </row>
    <row r="640" spans="83:83">
      <c r="CE640" s="227"/>
    </row>
    <row r="641" spans="83:83">
      <c r="CE641" s="227"/>
    </row>
    <row r="642" spans="83:83">
      <c r="CE642" s="227"/>
    </row>
    <row r="643" spans="83:83">
      <c r="CE643" s="227"/>
    </row>
    <row r="644" spans="83:83">
      <c r="CE644" s="227"/>
    </row>
    <row r="645" spans="83:83">
      <c r="CE645" s="227"/>
    </row>
    <row r="646" spans="83:83">
      <c r="CE646" s="227"/>
    </row>
    <row r="647" spans="83:83">
      <c r="CE647" s="227"/>
    </row>
    <row r="648" spans="83:83">
      <c r="CE648" s="227"/>
    </row>
    <row r="649" spans="83:83">
      <c r="CE649" s="227"/>
    </row>
    <row r="650" spans="83:83">
      <c r="CE650" s="227"/>
    </row>
    <row r="651" spans="83:83">
      <c r="CE651" s="227"/>
    </row>
    <row r="652" spans="83:83">
      <c r="CE652" s="227"/>
    </row>
    <row r="653" spans="83:83">
      <c r="CE653" s="227"/>
    </row>
    <row r="654" spans="83:83">
      <c r="CE654" s="227"/>
    </row>
    <row r="655" spans="83:83">
      <c r="CE655" s="227"/>
    </row>
    <row r="656" spans="83:83">
      <c r="CE656" s="227"/>
    </row>
    <row r="657" spans="83:83">
      <c r="CE657" s="227"/>
    </row>
    <row r="658" spans="83:83">
      <c r="CE658" s="227"/>
    </row>
    <row r="659" spans="83:83">
      <c r="CE659" s="227"/>
    </row>
    <row r="660" spans="83:83">
      <c r="CE660" s="227"/>
    </row>
    <row r="661" spans="83:83">
      <c r="CE661" s="227"/>
    </row>
    <row r="662" spans="83:83">
      <c r="CE662" s="227"/>
    </row>
    <row r="663" spans="83:83">
      <c r="CE663" s="227"/>
    </row>
    <row r="664" spans="83:83">
      <c r="CE664" s="227"/>
    </row>
    <row r="665" spans="83:83">
      <c r="CE665" s="227"/>
    </row>
    <row r="666" spans="83:83">
      <c r="CE666" s="227"/>
    </row>
    <row r="667" spans="83:83">
      <c r="CE667" s="227"/>
    </row>
    <row r="668" spans="83:83">
      <c r="CE668" s="227"/>
    </row>
    <row r="669" spans="83:83">
      <c r="CE669" s="227"/>
    </row>
    <row r="670" spans="83:83">
      <c r="CE670" s="227"/>
    </row>
    <row r="671" spans="83:83">
      <c r="CE671" s="227"/>
    </row>
    <row r="672" spans="83:83">
      <c r="CE672" s="227"/>
    </row>
    <row r="673" spans="83:83">
      <c r="CE673" s="227"/>
    </row>
    <row r="674" spans="83:83">
      <c r="CE674" s="227"/>
    </row>
    <row r="675" spans="83:83">
      <c r="CE675" s="227"/>
    </row>
    <row r="676" spans="83:83">
      <c r="CE676" s="227"/>
    </row>
    <row r="677" spans="83:83">
      <c r="CE677" s="227"/>
    </row>
    <row r="678" spans="83:83">
      <c r="CE678" s="227"/>
    </row>
    <row r="679" spans="83:83">
      <c r="CE679" s="227"/>
    </row>
    <row r="680" spans="83:83">
      <c r="CE680" s="227"/>
    </row>
    <row r="681" spans="83:83">
      <c r="CE681" s="227"/>
    </row>
    <row r="682" spans="83:83">
      <c r="CE682" s="227"/>
    </row>
    <row r="683" spans="83:83">
      <c r="CE683" s="227"/>
    </row>
    <row r="684" spans="83:83">
      <c r="CE684" s="227"/>
    </row>
    <row r="685" spans="83:83">
      <c r="CE685" s="227"/>
    </row>
    <row r="686" spans="83:83">
      <c r="CE686" s="227"/>
    </row>
    <row r="687" spans="83:83">
      <c r="CE687" s="227"/>
    </row>
    <row r="688" spans="83:83">
      <c r="CE688" s="227"/>
    </row>
    <row r="689" spans="83:83">
      <c r="CE689" s="227"/>
    </row>
    <row r="690" spans="83:83">
      <c r="CE690" s="227"/>
    </row>
    <row r="691" spans="83:83">
      <c r="CE691" s="227"/>
    </row>
    <row r="692" spans="83:83">
      <c r="CE692" s="227"/>
    </row>
    <row r="693" spans="83:83">
      <c r="CE693" s="227"/>
    </row>
    <row r="694" spans="83:83">
      <c r="CE694" s="227"/>
    </row>
    <row r="695" spans="83:83">
      <c r="CE695" s="227"/>
    </row>
    <row r="696" spans="83:83">
      <c r="CE696" s="227"/>
    </row>
    <row r="697" spans="83:83">
      <c r="CE697" s="227"/>
    </row>
    <row r="698" spans="83:83">
      <c r="CE698" s="227"/>
    </row>
    <row r="699" spans="83:83">
      <c r="CE699" s="227"/>
    </row>
    <row r="700" spans="83:83">
      <c r="CE700" s="227"/>
    </row>
    <row r="701" spans="83:83">
      <c r="CE701" s="227"/>
    </row>
    <row r="702" spans="83:83">
      <c r="CE702" s="227"/>
    </row>
    <row r="703" spans="83:83">
      <c r="CE703" s="227"/>
    </row>
    <row r="704" spans="83:83">
      <c r="CE704" s="227"/>
    </row>
    <row r="705" spans="83:83">
      <c r="CE705" s="227"/>
    </row>
    <row r="706" spans="83:83">
      <c r="CE706" s="227"/>
    </row>
    <row r="707" spans="83:83">
      <c r="CE707" s="227"/>
    </row>
    <row r="708" spans="83:83">
      <c r="CE708" s="227"/>
    </row>
    <row r="709" spans="83:83">
      <c r="CE709" s="227"/>
    </row>
    <row r="710" spans="83:83">
      <c r="CE710" s="227"/>
    </row>
    <row r="711" spans="83:83">
      <c r="CE711" s="227"/>
    </row>
    <row r="712" spans="83:83">
      <c r="CE712" s="227"/>
    </row>
    <row r="713" spans="83:83">
      <c r="CE713" s="227"/>
    </row>
    <row r="714" spans="83:83">
      <c r="CE714" s="227"/>
    </row>
    <row r="715" spans="83:83">
      <c r="CE715" s="227"/>
    </row>
    <row r="716" spans="83:83">
      <c r="CE716" s="227"/>
    </row>
    <row r="717" spans="83:83">
      <c r="CE717" s="227"/>
    </row>
    <row r="718" spans="83:83">
      <c r="CE718" s="227"/>
    </row>
    <row r="719" spans="83:83">
      <c r="CE719" s="227"/>
    </row>
    <row r="720" spans="83:83">
      <c r="CE720" s="227"/>
    </row>
    <row r="721" spans="83:83">
      <c r="CE721" s="227"/>
    </row>
    <row r="722" spans="83:83">
      <c r="CE722" s="227"/>
    </row>
    <row r="723" spans="83:83">
      <c r="CE723" s="227"/>
    </row>
    <row r="724" spans="83:83">
      <c r="CE724" s="227"/>
    </row>
    <row r="725" spans="83:83">
      <c r="CE725" s="227"/>
    </row>
    <row r="726" spans="83:83">
      <c r="CE726" s="227"/>
    </row>
    <row r="727" spans="83:83">
      <c r="CE727" s="227"/>
    </row>
    <row r="728" spans="83:83">
      <c r="CE728" s="227"/>
    </row>
    <row r="729" spans="83:83">
      <c r="CE729" s="227"/>
    </row>
    <row r="730" spans="83:83">
      <c r="CE730" s="227"/>
    </row>
    <row r="731" spans="83:83">
      <c r="CE731" s="227"/>
    </row>
    <row r="732" spans="83:83">
      <c r="CE732" s="227"/>
    </row>
    <row r="733" spans="83:83">
      <c r="CE733" s="227"/>
    </row>
    <row r="734" spans="83:83">
      <c r="CE734" s="227"/>
    </row>
    <row r="735" spans="83:83">
      <c r="CE735" s="227"/>
    </row>
    <row r="736" spans="83:83">
      <c r="CE736" s="227"/>
    </row>
    <row r="737" spans="83:83">
      <c r="CE737" s="227"/>
    </row>
    <row r="738" spans="83:83">
      <c r="CE738" s="227"/>
    </row>
    <row r="739" spans="83:83">
      <c r="CE739" s="227"/>
    </row>
    <row r="740" spans="83:83">
      <c r="CE740" s="227"/>
    </row>
    <row r="741" spans="83:83">
      <c r="CE741" s="227"/>
    </row>
    <row r="742" spans="83:83">
      <c r="CE742" s="227"/>
    </row>
    <row r="743" spans="83:83">
      <c r="CE743" s="227"/>
    </row>
    <row r="744" spans="83:83">
      <c r="CE744" s="227"/>
    </row>
    <row r="745" spans="83:83">
      <c r="CE745" s="227"/>
    </row>
    <row r="746" spans="83:83">
      <c r="CE746" s="227"/>
    </row>
    <row r="747" spans="83:83">
      <c r="CE747" s="227"/>
    </row>
    <row r="748" spans="83:83">
      <c r="CE748" s="227"/>
    </row>
    <row r="749" spans="83:83">
      <c r="CE749" s="227"/>
    </row>
    <row r="750" spans="83:83">
      <c r="CE750" s="227"/>
    </row>
    <row r="751" spans="83:83">
      <c r="CE751" s="227"/>
    </row>
    <row r="752" spans="83:83">
      <c r="CE752" s="227"/>
    </row>
    <row r="753" spans="83:83">
      <c r="CE753" s="227"/>
    </row>
    <row r="754" spans="83:83">
      <c r="CE754" s="227"/>
    </row>
    <row r="755" spans="83:83">
      <c r="CE755" s="227"/>
    </row>
    <row r="756" spans="83:83">
      <c r="CE756" s="227"/>
    </row>
    <row r="757" spans="83:83">
      <c r="CE757" s="227"/>
    </row>
    <row r="758" spans="83:83">
      <c r="CE758" s="227"/>
    </row>
    <row r="759" spans="83:83">
      <c r="CE759" s="227"/>
    </row>
    <row r="760" spans="83:83">
      <c r="CE760" s="227"/>
    </row>
    <row r="761" spans="83:83">
      <c r="CE761" s="227"/>
    </row>
    <row r="762" spans="83:83">
      <c r="CE762" s="227"/>
    </row>
    <row r="763" spans="83:83">
      <c r="CE763" s="227"/>
    </row>
    <row r="764" spans="83:83">
      <c r="CE764" s="227"/>
    </row>
    <row r="765" spans="83:83">
      <c r="CE765" s="227"/>
    </row>
    <row r="766" spans="83:83">
      <c r="CE766" s="227"/>
    </row>
    <row r="767" spans="83:83">
      <c r="CE767" s="227"/>
    </row>
    <row r="768" spans="83:83">
      <c r="CE768" s="227"/>
    </row>
    <row r="769" spans="83:83">
      <c r="CE769" s="227"/>
    </row>
    <row r="770" spans="83:83">
      <c r="CE770" s="227"/>
    </row>
    <row r="771" spans="83:83">
      <c r="CE771" s="227"/>
    </row>
    <row r="772" spans="83:83">
      <c r="CE772" s="227"/>
    </row>
    <row r="773" spans="83:83">
      <c r="CE773" s="227"/>
    </row>
    <row r="774" spans="83:83">
      <c r="CE774" s="227"/>
    </row>
    <row r="775" spans="83:83">
      <c r="CE775" s="227"/>
    </row>
    <row r="776" spans="83:83">
      <c r="CE776" s="227"/>
    </row>
    <row r="777" spans="83:83">
      <c r="CE777" s="227"/>
    </row>
    <row r="778" spans="83:83">
      <c r="CE778" s="227"/>
    </row>
    <row r="779" spans="83:83">
      <c r="CE779" s="227"/>
    </row>
    <row r="780" spans="83:83">
      <c r="CE780" s="227"/>
    </row>
    <row r="781" spans="83:83">
      <c r="CE781" s="227"/>
    </row>
    <row r="782" spans="83:83">
      <c r="CE782" s="227"/>
    </row>
    <row r="783" spans="83:83">
      <c r="CE783" s="227"/>
    </row>
    <row r="784" spans="83:83">
      <c r="CE784" s="227"/>
    </row>
    <row r="785" spans="83:83">
      <c r="CE785" s="227"/>
    </row>
    <row r="786" spans="83:83">
      <c r="CE786" s="227"/>
    </row>
    <row r="787" spans="83:83">
      <c r="CE787" s="227"/>
    </row>
    <row r="788" spans="83:83">
      <c r="CE788" s="227"/>
    </row>
    <row r="789" spans="83:83">
      <c r="CE789" s="227"/>
    </row>
    <row r="790" spans="83:83">
      <c r="CE790" s="227"/>
    </row>
    <row r="791" spans="83:83">
      <c r="CE791" s="227"/>
    </row>
    <row r="792" spans="83:83">
      <c r="CE792" s="227"/>
    </row>
    <row r="793" spans="83:83">
      <c r="CE793" s="227"/>
    </row>
    <row r="794" spans="83:83">
      <c r="CE794" s="227"/>
    </row>
    <row r="795" spans="83:83">
      <c r="CE795" s="227"/>
    </row>
    <row r="796" spans="83:83">
      <c r="CE796" s="227"/>
    </row>
    <row r="797" spans="83:83">
      <c r="CE797" s="227"/>
    </row>
    <row r="798" spans="83:83">
      <c r="CE798" s="227"/>
    </row>
    <row r="799" spans="83:83">
      <c r="CE799" s="227"/>
    </row>
    <row r="800" spans="83:83">
      <c r="CE800" s="227"/>
    </row>
    <row r="801" spans="83:83">
      <c r="CE801" s="227"/>
    </row>
    <row r="802" spans="83:83">
      <c r="CE802" s="227"/>
    </row>
    <row r="803" spans="83:83">
      <c r="CE803" s="227"/>
    </row>
    <row r="804" spans="83:83">
      <c r="CE804" s="227"/>
    </row>
    <row r="805" spans="83:83">
      <c r="CE805" s="227"/>
    </row>
    <row r="806" spans="83:83">
      <c r="CE806" s="227"/>
    </row>
    <row r="807" spans="83:83">
      <c r="CE807" s="227"/>
    </row>
    <row r="808" spans="83:83">
      <c r="CE808" s="227"/>
    </row>
    <row r="809" spans="83:83">
      <c r="CE809" s="227"/>
    </row>
    <row r="810" spans="83:83">
      <c r="CE810" s="227"/>
    </row>
    <row r="811" spans="83:83">
      <c r="CE811" s="227"/>
    </row>
    <row r="812" spans="83:83">
      <c r="CE812" s="227"/>
    </row>
    <row r="813" spans="83:83">
      <c r="CE813" s="227"/>
    </row>
    <row r="814" spans="83:83">
      <c r="CE814" s="227"/>
    </row>
    <row r="815" spans="83:83">
      <c r="CE815" s="227"/>
    </row>
    <row r="816" spans="83:83">
      <c r="CE816" s="227"/>
    </row>
    <row r="817" spans="83:83">
      <c r="CE817" s="227"/>
    </row>
    <row r="818" spans="83:83">
      <c r="CE818" s="227"/>
    </row>
    <row r="819" spans="83:83">
      <c r="CE819" s="227"/>
    </row>
    <row r="820" spans="83:83">
      <c r="CE820" s="227"/>
    </row>
    <row r="821" spans="83:83">
      <c r="CE821" s="227"/>
    </row>
    <row r="822" spans="83:83">
      <c r="CE822" s="227"/>
    </row>
    <row r="823" spans="83:83">
      <c r="CE823" s="227"/>
    </row>
    <row r="824" spans="83:83">
      <c r="CE824" s="227"/>
    </row>
    <row r="825" spans="83:83">
      <c r="CE825" s="227"/>
    </row>
    <row r="826" spans="83:83">
      <c r="CE826" s="227"/>
    </row>
    <row r="827" spans="83:83">
      <c r="CE827" s="227"/>
    </row>
    <row r="828" spans="83:83">
      <c r="CE828" s="227"/>
    </row>
    <row r="829" spans="83:83">
      <c r="CE829" s="227"/>
    </row>
    <row r="830" spans="83:83">
      <c r="CE830" s="227"/>
    </row>
    <row r="831" spans="83:83">
      <c r="CE831" s="227"/>
    </row>
    <row r="832" spans="83:83">
      <c r="CE832" s="227"/>
    </row>
    <row r="833" spans="83:83">
      <c r="CE833" s="227"/>
    </row>
    <row r="834" spans="83:83">
      <c r="CE834" s="227"/>
    </row>
    <row r="835" spans="83:83">
      <c r="CE835" s="227"/>
    </row>
    <row r="836" spans="83:83">
      <c r="CE836" s="227"/>
    </row>
    <row r="837" spans="83:83">
      <c r="CE837" s="227"/>
    </row>
    <row r="838" spans="83:83">
      <c r="CE838" s="227"/>
    </row>
    <row r="839" spans="83:83">
      <c r="CE839" s="227"/>
    </row>
    <row r="840" spans="83:83">
      <c r="CE840" s="227"/>
    </row>
    <row r="841" spans="83:83">
      <c r="CE841" s="227"/>
    </row>
    <row r="842" spans="83:83">
      <c r="CE842" s="227"/>
    </row>
    <row r="843" spans="83:83">
      <c r="CE843" s="227"/>
    </row>
    <row r="844" spans="83:83">
      <c r="CE844" s="227"/>
    </row>
    <row r="845" spans="83:83">
      <c r="CE845" s="227"/>
    </row>
    <row r="846" spans="83:83">
      <c r="CE846" s="227"/>
    </row>
    <row r="847" spans="83:83">
      <c r="CE847" s="227"/>
    </row>
    <row r="848" spans="83:83">
      <c r="CE848" s="227"/>
    </row>
    <row r="849" spans="83:83">
      <c r="CE849" s="227"/>
    </row>
    <row r="850" spans="83:83">
      <c r="CE850" s="227"/>
    </row>
    <row r="851" spans="83:83">
      <c r="CE851" s="227"/>
    </row>
    <row r="852" spans="83:83">
      <c r="CE852" s="227"/>
    </row>
    <row r="853" spans="83:83">
      <c r="CE853" s="227"/>
    </row>
    <row r="854" spans="83:83">
      <c r="CE854" s="227"/>
    </row>
    <row r="855" spans="83:83">
      <c r="CE855" s="227"/>
    </row>
    <row r="856" spans="83:83">
      <c r="CE856" s="227"/>
    </row>
    <row r="857" spans="83:83">
      <c r="CE857" s="227"/>
    </row>
    <row r="858" spans="83:83">
      <c r="CE858" s="227"/>
    </row>
    <row r="859" spans="83:83">
      <c r="CE859" s="227"/>
    </row>
    <row r="860" spans="83:83">
      <c r="CE860" s="227"/>
    </row>
    <row r="861" spans="83:83">
      <c r="CE861" s="227"/>
    </row>
    <row r="862" spans="83:83">
      <c r="CE862" s="227"/>
    </row>
    <row r="863" spans="83:83">
      <c r="CE863" s="227"/>
    </row>
    <row r="864" spans="83:83">
      <c r="CE864" s="227"/>
    </row>
    <row r="865" spans="83:83">
      <c r="CE865" s="227"/>
    </row>
    <row r="866" spans="83:83">
      <c r="CE866" s="227"/>
    </row>
    <row r="867" spans="83:83">
      <c r="CE867" s="227"/>
    </row>
    <row r="868" spans="83:83">
      <c r="CE868" s="227"/>
    </row>
    <row r="869" spans="83:83">
      <c r="CE869" s="227"/>
    </row>
    <row r="870" spans="83:83">
      <c r="CE870" s="227"/>
    </row>
    <row r="871" spans="83:83">
      <c r="CE871" s="227"/>
    </row>
    <row r="872" spans="83:83">
      <c r="CE872" s="227"/>
    </row>
    <row r="873" spans="83:83">
      <c r="CE873" s="227"/>
    </row>
    <row r="874" spans="83:83">
      <c r="CE874" s="227"/>
    </row>
    <row r="875" spans="83:83">
      <c r="CE875" s="227"/>
    </row>
    <row r="876" spans="83:83">
      <c r="CE876" s="227"/>
    </row>
    <row r="877" spans="83:83">
      <c r="CE877" s="227"/>
    </row>
    <row r="878" spans="83:83">
      <c r="CE878" s="227"/>
    </row>
    <row r="879" spans="83:83">
      <c r="CE879" s="227"/>
    </row>
    <row r="880" spans="83:83">
      <c r="CE880" s="227"/>
    </row>
    <row r="881" spans="83:83">
      <c r="CE881" s="227"/>
    </row>
    <row r="882" spans="83:83">
      <c r="CE882" s="227"/>
    </row>
    <row r="883" spans="83:83">
      <c r="CE883" s="227"/>
    </row>
    <row r="884" spans="83:83">
      <c r="CE884" s="227"/>
    </row>
    <row r="885" spans="83:83">
      <c r="CE885" s="227"/>
    </row>
    <row r="886" spans="83:83">
      <c r="CE886" s="227"/>
    </row>
    <row r="887" spans="83:83">
      <c r="CE887" s="227"/>
    </row>
    <row r="888" spans="83:83">
      <c r="CE888" s="227"/>
    </row>
    <row r="889" spans="83:83">
      <c r="CE889" s="227"/>
    </row>
    <row r="890" spans="83:83">
      <c r="CE890" s="227"/>
    </row>
    <row r="891" spans="83:83">
      <c r="CE891" s="227"/>
    </row>
    <row r="892" spans="83:83">
      <c r="CE892" s="227"/>
    </row>
    <row r="893" spans="83:83">
      <c r="CE893" s="227"/>
    </row>
    <row r="894" spans="83:83">
      <c r="CE894" s="227"/>
    </row>
    <row r="895" spans="83:83">
      <c r="CE895" s="227"/>
    </row>
    <row r="896" spans="83:83">
      <c r="CE896" s="227"/>
    </row>
    <row r="897" spans="83:83">
      <c r="CE897" s="227"/>
    </row>
    <row r="898" spans="83:83">
      <c r="CE898" s="227"/>
    </row>
    <row r="899" spans="83:83">
      <c r="CE899" s="227"/>
    </row>
    <row r="900" spans="83:83">
      <c r="CE900" s="227"/>
    </row>
    <row r="901" spans="83:83">
      <c r="CE901" s="227"/>
    </row>
    <row r="902" spans="83:83">
      <c r="CE902" s="227"/>
    </row>
    <row r="903" spans="83:83">
      <c r="CE903" s="227"/>
    </row>
    <row r="904" spans="83:83">
      <c r="CE904" s="227"/>
    </row>
    <row r="905" spans="83:83">
      <c r="CE905" s="227"/>
    </row>
    <row r="906" spans="83:83">
      <c r="CE906" s="227"/>
    </row>
    <row r="907" spans="83:83">
      <c r="CE907" s="227"/>
    </row>
    <row r="908" spans="83:83">
      <c r="CE908" s="227"/>
    </row>
    <row r="909" spans="83:83">
      <c r="CE909" s="227"/>
    </row>
    <row r="910" spans="83:83">
      <c r="CE910" s="227"/>
    </row>
    <row r="911" spans="83:83">
      <c r="CE911" s="227"/>
    </row>
    <row r="912" spans="83:83">
      <c r="CE912" s="227"/>
    </row>
    <row r="913" spans="83:83">
      <c r="CE913" s="227"/>
    </row>
    <row r="914" spans="83:83">
      <c r="CE914" s="227"/>
    </row>
    <row r="915" spans="83:83">
      <c r="CE915" s="227"/>
    </row>
    <row r="916" spans="83:83">
      <c r="CE916" s="227"/>
    </row>
    <row r="917" spans="83:83">
      <c r="CE917" s="227"/>
    </row>
    <row r="918" spans="83:83">
      <c r="CE918" s="227"/>
    </row>
    <row r="919" spans="83:83">
      <c r="CE919" s="227"/>
    </row>
    <row r="920" spans="83:83">
      <c r="CE920" s="227"/>
    </row>
    <row r="921" spans="83:83">
      <c r="CE921" s="227"/>
    </row>
    <row r="922" spans="83:83">
      <c r="CE922" s="227"/>
    </row>
    <row r="923" spans="83:83">
      <c r="CE923" s="227"/>
    </row>
    <row r="924" spans="83:83">
      <c r="CE924" s="227"/>
    </row>
    <row r="925" spans="83:83">
      <c r="CE925" s="227"/>
    </row>
    <row r="926" spans="83:83">
      <c r="CE926" s="227"/>
    </row>
    <row r="927" spans="83:83">
      <c r="CE927" s="227"/>
    </row>
    <row r="928" spans="83:83">
      <c r="CE928" s="227"/>
    </row>
    <row r="929" spans="83:83">
      <c r="CE929" s="227"/>
    </row>
    <row r="930" spans="83:83">
      <c r="CE930" s="227"/>
    </row>
    <row r="931" spans="83:83">
      <c r="CE931" s="227"/>
    </row>
    <row r="932" spans="83:83">
      <c r="CE932" s="227"/>
    </row>
    <row r="933" spans="83:83">
      <c r="CE933" s="227"/>
    </row>
    <row r="934" spans="83:83">
      <c r="CE934" s="227"/>
    </row>
    <row r="935" spans="83:83">
      <c r="CE935" s="227"/>
    </row>
    <row r="936" spans="83:83">
      <c r="CE936" s="227"/>
    </row>
    <row r="937" spans="83:83">
      <c r="CE937" s="227"/>
    </row>
    <row r="938" spans="83:83">
      <c r="CE938" s="227"/>
    </row>
    <row r="939" spans="83:83">
      <c r="CE939" s="227"/>
    </row>
    <row r="940" spans="83:83">
      <c r="CE940" s="227"/>
    </row>
    <row r="941" spans="83:83">
      <c r="CE941" s="227"/>
    </row>
    <row r="942" spans="83:83">
      <c r="CE942" s="227"/>
    </row>
    <row r="943" spans="83:83">
      <c r="CE943" s="227"/>
    </row>
    <row r="944" spans="83:83">
      <c r="CE944" s="227"/>
    </row>
    <row r="945" spans="83:83">
      <c r="CE945" s="227"/>
    </row>
    <row r="946" spans="83:83">
      <c r="CE946" s="227"/>
    </row>
    <row r="947" spans="83:83">
      <c r="CE947" s="227"/>
    </row>
    <row r="948" spans="83:83">
      <c r="CE948" s="227"/>
    </row>
    <row r="949" spans="83:83">
      <c r="CE949" s="227"/>
    </row>
    <row r="950" spans="83:83">
      <c r="CE950" s="227"/>
    </row>
    <row r="951" spans="83:83">
      <c r="CE951" s="227"/>
    </row>
    <row r="952" spans="83:83">
      <c r="CE952" s="227"/>
    </row>
    <row r="953" spans="83:83">
      <c r="CE953" s="227"/>
    </row>
    <row r="954" spans="83:83">
      <c r="CE954" s="227"/>
    </row>
    <row r="955" spans="83:83">
      <c r="CE955" s="227"/>
    </row>
    <row r="956" spans="83:83">
      <c r="CE956" s="227"/>
    </row>
    <row r="957" spans="83:83">
      <c r="CE957" s="227"/>
    </row>
    <row r="958" spans="83:83">
      <c r="CE958" s="227"/>
    </row>
    <row r="959" spans="83:83">
      <c r="CE959" s="227"/>
    </row>
    <row r="960" spans="83:83">
      <c r="CE960" s="227"/>
    </row>
    <row r="961" spans="83:83">
      <c r="CE961" s="227"/>
    </row>
    <row r="962" spans="83:83">
      <c r="CE962" s="227"/>
    </row>
    <row r="963" spans="83:83">
      <c r="CE963" s="227"/>
    </row>
    <row r="964" spans="83:83">
      <c r="CE964" s="227"/>
    </row>
    <row r="965" spans="83:83">
      <c r="CE965" s="227"/>
    </row>
    <row r="966" spans="83:83">
      <c r="CE966" s="227"/>
    </row>
    <row r="967" spans="83:83">
      <c r="CE967" s="227"/>
    </row>
    <row r="968" spans="83:83">
      <c r="CE968" s="227"/>
    </row>
    <row r="969" spans="83:83">
      <c r="CE969" s="227"/>
    </row>
    <row r="970" spans="83:83">
      <c r="CE970" s="227"/>
    </row>
    <row r="971" spans="83:83">
      <c r="CE971" s="227"/>
    </row>
    <row r="972" spans="83:83">
      <c r="CE972" s="227"/>
    </row>
    <row r="973" spans="83:83">
      <c r="CE973" s="227"/>
    </row>
    <row r="974" spans="83:83">
      <c r="CE974" s="227"/>
    </row>
    <row r="975" spans="83:83">
      <c r="CE975" s="227"/>
    </row>
    <row r="976" spans="83:83">
      <c r="CE976" s="227"/>
    </row>
    <row r="977" spans="83:83">
      <c r="CE977" s="227"/>
    </row>
    <row r="978" spans="83:83">
      <c r="CE978" s="227"/>
    </row>
    <row r="979" spans="83:83">
      <c r="CE979" s="227"/>
    </row>
    <row r="980" spans="83:83">
      <c r="CE980" s="227"/>
    </row>
    <row r="981" spans="83:83">
      <c r="CE981" s="227"/>
    </row>
    <row r="982" spans="83:83">
      <c r="CE982" s="227"/>
    </row>
    <row r="983" spans="83:83">
      <c r="CE983" s="227"/>
    </row>
    <row r="984" spans="83:83">
      <c r="CE984" s="227"/>
    </row>
    <row r="985" spans="83:83">
      <c r="CE985" s="227"/>
    </row>
    <row r="986" spans="83:83">
      <c r="CE986" s="227"/>
    </row>
    <row r="987" spans="83:83">
      <c r="CE987" s="227"/>
    </row>
    <row r="988" spans="83:83">
      <c r="CE988" s="227"/>
    </row>
    <row r="989" spans="83:83">
      <c r="CE989" s="227"/>
    </row>
    <row r="990" spans="83:83">
      <c r="CE990" s="227"/>
    </row>
    <row r="991" spans="83:83">
      <c r="CE991" s="227"/>
    </row>
    <row r="992" spans="83:83">
      <c r="CE992" s="227"/>
    </row>
    <row r="993" spans="83:83">
      <c r="CE993" s="227"/>
    </row>
    <row r="994" spans="83:83">
      <c r="CE994" s="227"/>
    </row>
    <row r="995" spans="83:83">
      <c r="CE995" s="227"/>
    </row>
    <row r="996" spans="83:83">
      <c r="CE996" s="227"/>
    </row>
    <row r="997" spans="83:83">
      <c r="CE997" s="227"/>
    </row>
    <row r="998" spans="83:83">
      <c r="CE998" s="227"/>
    </row>
    <row r="999" spans="83:83">
      <c r="CE999" s="227"/>
    </row>
    <row r="1000" spans="83:83">
      <c r="CE1000" s="227"/>
    </row>
    <row r="1001" spans="83:83">
      <c r="CE1001" s="227"/>
    </row>
    <row r="1002" spans="83:83">
      <c r="CE1002" s="227"/>
    </row>
    <row r="1003" spans="83:83">
      <c r="CE1003" s="227"/>
    </row>
    <row r="1004" spans="83:83">
      <c r="CE1004" s="227"/>
    </row>
    <row r="1005" spans="83:83">
      <c r="CE1005" s="227"/>
    </row>
    <row r="1006" spans="83:83">
      <c r="CE1006" s="227"/>
    </row>
    <row r="1007" spans="83:83">
      <c r="CE1007" s="227"/>
    </row>
    <row r="1008" spans="83:83">
      <c r="CE1008" s="227"/>
    </row>
    <row r="1009" spans="83:83">
      <c r="CE1009" s="227"/>
    </row>
    <row r="1010" spans="83:83">
      <c r="CE1010" s="227"/>
    </row>
    <row r="1011" spans="83:83">
      <c r="CE1011" s="227"/>
    </row>
    <row r="1012" spans="83:83">
      <c r="CE1012" s="227"/>
    </row>
    <row r="1013" spans="83:83">
      <c r="CE1013" s="227"/>
    </row>
    <row r="1014" spans="83:83">
      <c r="CE1014" s="227"/>
    </row>
    <row r="1015" spans="83:83">
      <c r="CE1015" s="227"/>
    </row>
    <row r="1016" spans="83:83">
      <c r="CE1016" s="227"/>
    </row>
    <row r="1017" spans="83:83">
      <c r="CE1017" s="227"/>
    </row>
    <row r="1018" spans="83:83">
      <c r="CE1018" s="227"/>
    </row>
    <row r="1019" spans="83:83">
      <c r="CE1019" s="227"/>
    </row>
    <row r="1020" spans="83:83">
      <c r="CE1020" s="227"/>
    </row>
    <row r="1021" spans="83:83">
      <c r="CE1021" s="227"/>
    </row>
    <row r="1022" spans="83:83">
      <c r="CE1022" s="227"/>
    </row>
    <row r="1023" spans="83:83">
      <c r="CE1023" s="227"/>
    </row>
    <row r="1024" spans="83:83">
      <c r="CE1024" s="227"/>
    </row>
    <row r="1025" spans="83:83">
      <c r="CE1025" s="227"/>
    </row>
    <row r="1026" spans="83:83">
      <c r="CE1026" s="227"/>
    </row>
    <row r="1027" spans="83:83">
      <c r="CE1027" s="227"/>
    </row>
    <row r="1028" spans="83:83">
      <c r="CE1028" s="227"/>
    </row>
    <row r="1029" spans="83:83">
      <c r="CE1029" s="227"/>
    </row>
    <row r="1030" spans="83:83">
      <c r="CE1030" s="227"/>
    </row>
    <row r="1031" spans="83:83">
      <c r="CE1031" s="227"/>
    </row>
    <row r="1032" spans="83:83">
      <c r="CE1032" s="227"/>
    </row>
    <row r="1033" spans="83:83">
      <c r="CE1033" s="227"/>
    </row>
    <row r="1034" spans="83:83">
      <c r="CE1034" s="227"/>
    </row>
    <row r="1035" spans="83:83">
      <c r="CE1035" s="227"/>
    </row>
    <row r="1036" spans="83:83">
      <c r="CE1036" s="227"/>
    </row>
    <row r="1037" spans="83:83">
      <c r="CE1037" s="227"/>
    </row>
    <row r="1038" spans="83:83">
      <c r="CE1038" s="227"/>
    </row>
    <row r="1039" spans="83:83">
      <c r="CE1039" s="227"/>
    </row>
    <row r="1040" spans="83:83">
      <c r="CE1040" s="227"/>
    </row>
    <row r="1041" spans="83:83">
      <c r="CE1041" s="227"/>
    </row>
    <row r="1042" spans="83:83">
      <c r="CE1042" s="227"/>
    </row>
    <row r="1043" spans="83:83">
      <c r="CE1043" s="227"/>
    </row>
    <row r="1044" spans="83:83">
      <c r="CE1044" s="227"/>
    </row>
    <row r="1045" spans="83:83">
      <c r="CE1045" s="227"/>
    </row>
    <row r="1046" spans="83:83">
      <c r="CE1046" s="227"/>
    </row>
    <row r="1047" spans="83:83">
      <c r="CE1047" s="227"/>
    </row>
    <row r="1048" spans="83:83">
      <c r="CE1048" s="227"/>
    </row>
    <row r="1049" spans="83:83">
      <c r="CE1049" s="227"/>
    </row>
    <row r="1050" spans="83:83">
      <c r="CE1050" s="227"/>
    </row>
    <row r="1051" spans="83:83">
      <c r="CE1051" s="227"/>
    </row>
    <row r="1052" spans="83:83">
      <c r="CE1052" s="227"/>
    </row>
    <row r="1053" spans="83:83">
      <c r="CE1053" s="227"/>
    </row>
    <row r="1054" spans="83:83">
      <c r="CE1054" s="227"/>
    </row>
    <row r="1055" spans="83:83">
      <c r="CE1055" s="227"/>
    </row>
    <row r="1056" spans="83:83">
      <c r="CE1056" s="227"/>
    </row>
    <row r="1057" spans="83:83">
      <c r="CE1057" s="227"/>
    </row>
    <row r="1058" spans="83:83">
      <c r="CE1058" s="227"/>
    </row>
    <row r="1059" spans="83:83">
      <c r="CE1059" s="227"/>
    </row>
    <row r="1060" spans="83:83">
      <c r="CE1060" s="227"/>
    </row>
    <row r="1061" spans="83:83">
      <c r="CE1061" s="227"/>
    </row>
    <row r="1062" spans="83:83">
      <c r="CE1062" s="227"/>
    </row>
    <row r="1063" spans="83:83">
      <c r="CE1063" s="227"/>
    </row>
    <row r="1064" spans="83:83">
      <c r="CE1064" s="227"/>
    </row>
    <row r="1065" spans="83:83">
      <c r="CE1065" s="227"/>
    </row>
    <row r="1066" spans="83:83">
      <c r="CE1066" s="227"/>
    </row>
    <row r="1067" spans="83:83">
      <c r="CE1067" s="227"/>
    </row>
    <row r="1068" spans="83:83">
      <c r="CE1068" s="227"/>
    </row>
    <row r="1069" spans="83:83">
      <c r="CE1069" s="227"/>
    </row>
    <row r="1070" spans="83:83">
      <c r="CE1070" s="227"/>
    </row>
    <row r="1071" spans="83:83">
      <c r="CE1071" s="227"/>
    </row>
    <row r="1072" spans="83:83">
      <c r="CE1072" s="227"/>
    </row>
    <row r="1073" spans="83:83">
      <c r="CE1073" s="227"/>
    </row>
    <row r="1074" spans="83:83">
      <c r="CE1074" s="227"/>
    </row>
    <row r="1075" spans="83:83">
      <c r="CE1075" s="227"/>
    </row>
    <row r="1076" spans="83:83">
      <c r="CE1076" s="227"/>
    </row>
    <row r="1077" spans="83:83">
      <c r="CE1077" s="227"/>
    </row>
    <row r="1078" spans="83:83">
      <c r="CE1078" s="227"/>
    </row>
    <row r="1079" spans="83:83">
      <c r="CE1079" s="227"/>
    </row>
    <row r="1080" spans="83:83">
      <c r="CE1080" s="227"/>
    </row>
    <row r="1081" spans="83:83">
      <c r="CE1081" s="227"/>
    </row>
    <row r="1082" spans="83:83">
      <c r="CE1082" s="227"/>
    </row>
    <row r="1083" spans="83:83">
      <c r="CE1083" s="227"/>
    </row>
    <row r="1084" spans="83:83">
      <c r="CE1084" s="227"/>
    </row>
    <row r="1085" spans="83:83">
      <c r="CE1085" s="227"/>
    </row>
    <row r="1086" spans="83:83">
      <c r="CE1086" s="227"/>
    </row>
    <row r="1087" spans="83:83">
      <c r="CE1087" s="227"/>
    </row>
    <row r="1088" spans="83:83">
      <c r="CE1088" s="227"/>
    </row>
    <row r="1089" spans="83:83">
      <c r="CE1089" s="227"/>
    </row>
    <row r="1090" spans="83:83">
      <c r="CE1090" s="227"/>
    </row>
    <row r="1091" spans="83:83">
      <c r="CE1091" s="227"/>
    </row>
    <row r="1092" spans="83:83">
      <c r="CE1092" s="227"/>
    </row>
    <row r="1093" spans="83:83">
      <c r="CE1093" s="227"/>
    </row>
    <row r="1094" spans="83:83">
      <c r="CE1094" s="227"/>
    </row>
    <row r="1095" spans="83:83">
      <c r="CE1095" s="227"/>
    </row>
    <row r="1096" spans="83:83">
      <c r="CE1096" s="227"/>
    </row>
    <row r="1097" spans="83:83">
      <c r="CE1097" s="227"/>
    </row>
    <row r="1098" spans="83:83">
      <c r="CE1098" s="227"/>
    </row>
    <row r="1099" spans="83:83">
      <c r="CE1099" s="227"/>
    </row>
    <row r="1100" spans="83:83">
      <c r="CE1100" s="227"/>
    </row>
    <row r="1101" spans="83:83">
      <c r="CE1101" s="227"/>
    </row>
    <row r="1102" spans="83:83">
      <c r="CE1102" s="227"/>
    </row>
    <row r="1103" spans="83:83">
      <c r="CE1103" s="227"/>
    </row>
    <row r="1104" spans="83:83">
      <c r="CE1104" s="227"/>
    </row>
    <row r="1105" spans="83:83">
      <c r="CE1105" s="227"/>
    </row>
    <row r="1106" spans="83:83">
      <c r="CE1106" s="227"/>
    </row>
    <row r="1107" spans="83:83">
      <c r="CE1107" s="227"/>
    </row>
    <row r="1108" spans="83:83">
      <c r="CE1108" s="227"/>
    </row>
    <row r="1109" spans="83:83">
      <c r="CE1109" s="227"/>
    </row>
    <row r="1110" spans="83:83">
      <c r="CE1110" s="227"/>
    </row>
    <row r="1111" spans="83:83">
      <c r="CE1111" s="227"/>
    </row>
    <row r="1112" spans="83:83">
      <c r="CE1112" s="227"/>
    </row>
    <row r="1113" spans="83:83">
      <c r="CE1113" s="227"/>
    </row>
    <row r="1114" spans="83:83">
      <c r="CE1114" s="227"/>
    </row>
    <row r="1115" spans="83:83">
      <c r="CE1115" s="227"/>
    </row>
    <row r="1116" spans="83:83">
      <c r="CE1116" s="227"/>
    </row>
    <row r="1117" spans="83:83">
      <c r="CE1117" s="227"/>
    </row>
    <row r="1118" spans="83:83">
      <c r="CE1118" s="227"/>
    </row>
    <row r="1119" spans="83:83">
      <c r="CE1119" s="227"/>
    </row>
    <row r="1120" spans="83:83">
      <c r="CE1120" s="227"/>
    </row>
    <row r="1121" spans="83:83">
      <c r="CE1121" s="227"/>
    </row>
    <row r="1122" spans="83:83">
      <c r="CE1122" s="227"/>
    </row>
    <row r="1123" spans="83:83">
      <c r="CE1123" s="227"/>
    </row>
    <row r="1124" spans="83:83">
      <c r="CE1124" s="227"/>
    </row>
    <row r="1125" spans="83:83">
      <c r="CE1125" s="227"/>
    </row>
    <row r="1126" spans="83:83">
      <c r="CE1126" s="227"/>
    </row>
    <row r="1127" spans="83:83">
      <c r="CE1127" s="227"/>
    </row>
    <row r="1128" spans="83:83">
      <c r="CE1128" s="227"/>
    </row>
    <row r="1129" spans="83:83">
      <c r="CE1129" s="227"/>
    </row>
    <row r="1130" spans="83:83">
      <c r="CE1130" s="227"/>
    </row>
    <row r="1131" spans="83:83">
      <c r="CE1131" s="227"/>
    </row>
    <row r="1132" spans="83:83">
      <c r="CE1132" s="227"/>
    </row>
    <row r="1133" spans="83:83">
      <c r="CE1133" s="227"/>
    </row>
    <row r="1134" spans="83:83">
      <c r="CE1134" s="227"/>
    </row>
    <row r="1135" spans="83:83">
      <c r="CE1135" s="227"/>
    </row>
    <row r="1136" spans="83:83">
      <c r="CE1136" s="227"/>
    </row>
    <row r="1137" spans="83:83">
      <c r="CE1137" s="227"/>
    </row>
    <row r="1138" spans="83:83">
      <c r="CE1138" s="227"/>
    </row>
    <row r="1139" spans="83:83">
      <c r="CE1139" s="227"/>
    </row>
    <row r="1140" spans="83:83">
      <c r="CE1140" s="227"/>
    </row>
    <row r="1141" spans="83:83">
      <c r="CE1141" s="227"/>
    </row>
    <row r="1142" spans="83:83">
      <c r="CE1142" s="227"/>
    </row>
    <row r="1143" spans="83:83">
      <c r="CE1143" s="227"/>
    </row>
    <row r="1144" spans="83:83">
      <c r="CE1144" s="227"/>
    </row>
    <row r="1145" spans="83:83">
      <c r="CE1145" s="227"/>
    </row>
    <row r="1146" spans="83:83">
      <c r="CE1146" s="227"/>
    </row>
    <row r="1147" spans="83:83">
      <c r="CE1147" s="227"/>
    </row>
    <row r="1148" spans="83:83">
      <c r="CE1148" s="227"/>
    </row>
    <row r="1149" spans="83:83">
      <c r="CE1149" s="227"/>
    </row>
    <row r="1150" spans="83:83">
      <c r="CE1150" s="227"/>
    </row>
    <row r="1151" spans="83:83">
      <c r="CE1151" s="227"/>
    </row>
    <row r="1152" spans="83:83">
      <c r="CE1152" s="227"/>
    </row>
    <row r="1153" spans="83:83">
      <c r="CE1153" s="227"/>
    </row>
    <row r="1154" spans="83:83">
      <c r="CE1154" s="227"/>
    </row>
    <row r="1155" spans="83:83">
      <c r="CE1155" s="227"/>
    </row>
    <row r="1156" spans="83:83">
      <c r="CE1156" s="227"/>
    </row>
    <row r="1157" spans="83:83">
      <c r="CE1157" s="227"/>
    </row>
    <row r="1158" spans="83:83">
      <c r="CE1158" s="227"/>
    </row>
    <row r="1159" spans="83:83">
      <c r="CE1159" s="227"/>
    </row>
    <row r="1160" spans="83:83">
      <c r="CE1160" s="227"/>
    </row>
    <row r="1161" spans="83:83">
      <c r="CE1161" s="227"/>
    </row>
    <row r="1162" spans="83:83">
      <c r="CE1162" s="227"/>
    </row>
    <row r="1163" spans="83:83">
      <c r="CE1163" s="227"/>
    </row>
    <row r="1164" spans="83:83">
      <c r="CE1164" s="227"/>
    </row>
    <row r="1165" spans="83:83">
      <c r="CE1165" s="227"/>
    </row>
    <row r="1166" spans="83:83">
      <c r="CE1166" s="227"/>
    </row>
    <row r="1167" spans="83:83">
      <c r="CE1167" s="227"/>
    </row>
    <row r="1168" spans="83:83">
      <c r="CE1168" s="227"/>
    </row>
    <row r="1169" spans="83:83">
      <c r="CE1169" s="227"/>
    </row>
    <row r="1170" spans="83:83">
      <c r="CE1170" s="227"/>
    </row>
    <row r="1171" spans="83:83">
      <c r="CE1171" s="227"/>
    </row>
    <row r="1172" spans="83:83">
      <c r="CE1172" s="227"/>
    </row>
    <row r="1173" spans="83:83">
      <c r="CE1173" s="227"/>
    </row>
    <row r="1174" spans="83:83">
      <c r="CE1174" s="227"/>
    </row>
    <row r="1175" spans="83:83">
      <c r="CE1175" s="227"/>
    </row>
    <row r="1176" spans="83:83">
      <c r="CE1176" s="227"/>
    </row>
    <row r="1177" spans="83:83">
      <c r="CE1177" s="227"/>
    </row>
    <row r="1178" spans="83:83">
      <c r="CE1178" s="227"/>
    </row>
    <row r="1179" spans="83:83">
      <c r="CE1179" s="227"/>
    </row>
    <row r="1180" spans="83:83">
      <c r="CE1180" s="227"/>
    </row>
    <row r="1181" spans="83:83">
      <c r="CE1181" s="227"/>
    </row>
    <row r="1182" spans="83:83">
      <c r="CE1182" s="227"/>
    </row>
    <row r="1183" spans="83:83">
      <c r="CE1183" s="227"/>
    </row>
    <row r="1184" spans="83:83">
      <c r="CE1184" s="227"/>
    </row>
    <row r="1185" spans="83:83">
      <c r="CE1185" s="227"/>
    </row>
    <row r="1186" spans="83:83">
      <c r="CE1186" s="227"/>
    </row>
    <row r="1187" spans="83:83">
      <c r="CE1187" s="227"/>
    </row>
    <row r="1188" spans="83:83">
      <c r="CE1188" s="227"/>
    </row>
    <row r="1189" spans="83:83">
      <c r="CE1189" s="227"/>
    </row>
    <row r="1190" spans="83:83">
      <c r="CE1190" s="227"/>
    </row>
    <row r="1191" spans="83:83">
      <c r="CE1191" s="227"/>
    </row>
    <row r="1192" spans="83:83">
      <c r="CE1192" s="227"/>
    </row>
    <row r="1193" spans="83:83">
      <c r="CE1193" s="227"/>
    </row>
    <row r="1194" spans="83:83">
      <c r="CE1194" s="227"/>
    </row>
    <row r="1195" spans="83:83">
      <c r="CE1195" s="227"/>
    </row>
    <row r="1196" spans="83:83">
      <c r="CE1196" s="227"/>
    </row>
    <row r="1197" spans="83:83">
      <c r="CE1197" s="227"/>
    </row>
    <row r="1198" spans="83:83">
      <c r="CE1198" s="227"/>
    </row>
    <row r="1199" spans="83:83">
      <c r="CE1199" s="227"/>
    </row>
    <row r="1200" spans="83:83">
      <c r="CE1200" s="227"/>
    </row>
    <row r="1201" spans="83:83">
      <c r="CE1201" s="227"/>
    </row>
    <row r="1202" spans="83:83">
      <c r="CE1202" s="227"/>
    </row>
    <row r="1203" spans="83:83">
      <c r="CE1203" s="227"/>
    </row>
    <row r="1204" spans="83:83">
      <c r="CE1204" s="227"/>
    </row>
    <row r="1205" spans="83:83">
      <c r="CE1205" s="227"/>
    </row>
    <row r="1206" spans="83:83">
      <c r="CE1206" s="227"/>
    </row>
    <row r="1207" spans="83:83">
      <c r="CE1207" s="227"/>
    </row>
    <row r="1208" spans="83:83">
      <c r="CE1208" s="227"/>
    </row>
    <row r="1209" spans="83:83">
      <c r="CE1209" s="227"/>
    </row>
    <row r="1210" spans="83:83">
      <c r="CE1210" s="227"/>
    </row>
    <row r="1211" spans="83:83">
      <c r="CE1211" s="227"/>
    </row>
    <row r="1212" spans="83:83">
      <c r="CE1212" s="227"/>
    </row>
    <row r="1213" spans="83:83">
      <c r="CE1213" s="227"/>
    </row>
    <row r="1214" spans="83:83">
      <c r="CE1214" s="227"/>
    </row>
    <row r="1215" spans="83:83">
      <c r="CE1215" s="227"/>
    </row>
    <row r="1216" spans="83:83">
      <c r="CE1216" s="227"/>
    </row>
    <row r="1217" spans="83:83">
      <c r="CE1217" s="227"/>
    </row>
    <row r="1218" spans="83:83">
      <c r="CE1218" s="227"/>
    </row>
    <row r="1219" spans="83:83">
      <c r="CE1219" s="227"/>
    </row>
    <row r="1220" spans="83:83">
      <c r="CE1220" s="227"/>
    </row>
    <row r="1221" spans="83:83">
      <c r="CE1221" s="227"/>
    </row>
    <row r="1222" spans="83:83">
      <c r="CE1222" s="227"/>
    </row>
    <row r="1223" spans="83:83">
      <c r="CE1223" s="227"/>
    </row>
    <row r="1224" spans="83:83">
      <c r="CE1224" s="227"/>
    </row>
    <row r="1225" spans="83:83">
      <c r="CE1225" s="227"/>
    </row>
    <row r="1226" spans="83:83">
      <c r="CE1226" s="227"/>
    </row>
    <row r="1227" spans="83:83">
      <c r="CE1227" s="227"/>
    </row>
    <row r="1228" spans="83:83">
      <c r="CE1228" s="227"/>
    </row>
    <row r="1229" spans="83:83">
      <c r="CE1229" s="227"/>
    </row>
    <row r="1230" spans="83:83">
      <c r="CE1230" s="227"/>
    </row>
    <row r="1231" spans="83:83">
      <c r="CE1231" s="227"/>
    </row>
    <row r="1232" spans="83:83">
      <c r="CE1232" s="227"/>
    </row>
    <row r="1233" spans="83:83">
      <c r="CE1233" s="227"/>
    </row>
    <row r="1234" spans="83:83">
      <c r="CE1234" s="227"/>
    </row>
    <row r="1235" spans="83:83">
      <c r="CE1235" s="227"/>
    </row>
    <row r="1236" spans="83:83">
      <c r="CE1236" s="227"/>
    </row>
    <row r="1237" spans="83:83">
      <c r="CE1237" s="227"/>
    </row>
    <row r="1238" spans="83:83">
      <c r="CE1238" s="227"/>
    </row>
    <row r="1239" spans="83:83">
      <c r="CE1239" s="227"/>
    </row>
    <row r="1240" spans="83:83">
      <c r="CE1240" s="227"/>
    </row>
    <row r="1241" spans="83:83">
      <c r="CE1241" s="227"/>
    </row>
    <row r="1242" spans="83:83">
      <c r="CE1242" s="227"/>
    </row>
    <row r="1243" spans="83:83">
      <c r="CE1243" s="227"/>
    </row>
    <row r="1244" spans="83:83">
      <c r="CE1244" s="227"/>
    </row>
    <row r="1245" spans="83:83">
      <c r="CE1245" s="227"/>
    </row>
    <row r="1246" spans="83:83">
      <c r="CE1246" s="227"/>
    </row>
    <row r="1247" spans="83:83">
      <c r="CE1247" s="227"/>
    </row>
    <row r="1248" spans="83:83">
      <c r="CE1248" s="227"/>
    </row>
    <row r="1249" spans="83:83">
      <c r="CE1249" s="227"/>
    </row>
    <row r="1250" spans="83:83">
      <c r="CE1250" s="227"/>
    </row>
    <row r="1251" spans="83:83">
      <c r="CE1251" s="227"/>
    </row>
    <row r="1252" spans="83:83">
      <c r="CE1252" s="227"/>
    </row>
    <row r="1253" spans="83:83">
      <c r="CE1253" s="227"/>
    </row>
    <row r="1254" spans="83:83">
      <c r="CE1254" s="227"/>
    </row>
    <row r="1255" spans="83:83">
      <c r="CE1255" s="227"/>
    </row>
    <row r="1256" spans="83:83">
      <c r="CE1256" s="227"/>
    </row>
    <row r="1257" spans="83:83">
      <c r="CE1257" s="227"/>
    </row>
    <row r="1258" spans="83:83">
      <c r="CE1258" s="227"/>
    </row>
    <row r="1259" spans="83:83">
      <c r="CE1259" s="227"/>
    </row>
    <row r="1260" spans="83:83">
      <c r="CE1260" s="227"/>
    </row>
    <row r="1261" spans="83:83">
      <c r="CE1261" s="227"/>
    </row>
    <row r="1262" spans="83:83">
      <c r="CE1262" s="227"/>
    </row>
    <row r="1263" spans="83:83">
      <c r="CE1263" s="227"/>
    </row>
    <row r="1264" spans="83:83">
      <c r="CE1264" s="227"/>
    </row>
    <row r="1265" spans="83:83">
      <c r="CE1265" s="227"/>
    </row>
    <row r="1266" spans="83:83">
      <c r="CE1266" s="227"/>
    </row>
    <row r="1267" spans="83:83">
      <c r="CE1267" s="227"/>
    </row>
    <row r="1268" spans="83:83">
      <c r="CE1268" s="227"/>
    </row>
    <row r="1269" spans="83:83">
      <c r="CE1269" s="227"/>
    </row>
    <row r="1270" spans="83:83">
      <c r="CE1270" s="227"/>
    </row>
    <row r="1271" spans="83:83">
      <c r="CE1271" s="227"/>
    </row>
    <row r="1272" spans="83:83">
      <c r="CE1272" s="227"/>
    </row>
    <row r="1273" spans="83:83">
      <c r="CE1273" s="227"/>
    </row>
    <row r="1274" spans="83:83">
      <c r="CE1274" s="227"/>
    </row>
    <row r="1275" spans="83:83">
      <c r="CE1275" s="227"/>
    </row>
    <row r="1276" spans="83:83">
      <c r="CE1276" s="227"/>
    </row>
    <row r="1277" spans="83:83">
      <c r="CE1277" s="227"/>
    </row>
    <row r="1278" spans="83:83">
      <c r="CE1278" s="227"/>
    </row>
    <row r="1279" spans="83:83">
      <c r="CE1279" s="227"/>
    </row>
    <row r="1280" spans="83:83">
      <c r="CE1280" s="227"/>
    </row>
    <row r="1281" spans="83:83">
      <c r="CE1281" s="227"/>
    </row>
    <row r="1282" spans="83:83">
      <c r="CE1282" s="227"/>
    </row>
    <row r="1283" spans="83:83">
      <c r="CE1283" s="227"/>
    </row>
    <row r="1284" spans="83:83">
      <c r="CE1284" s="227"/>
    </row>
    <row r="1285" spans="83:83">
      <c r="CE1285" s="227"/>
    </row>
    <row r="1286" spans="83:83">
      <c r="CE1286" s="227"/>
    </row>
    <row r="1287" spans="83:83">
      <c r="CE1287" s="227"/>
    </row>
    <row r="1288" spans="83:83">
      <c r="CE1288" s="227"/>
    </row>
    <row r="1289" spans="83:83">
      <c r="CE1289" s="227"/>
    </row>
    <row r="1290" spans="83:83">
      <c r="CE1290" s="227"/>
    </row>
    <row r="1291" spans="83:83">
      <c r="CE1291" s="227"/>
    </row>
    <row r="1292" spans="83:83">
      <c r="CE1292" s="227"/>
    </row>
    <row r="1293" spans="83:83">
      <c r="CE1293" s="227"/>
    </row>
    <row r="1294" spans="83:83">
      <c r="CE1294" s="227"/>
    </row>
    <row r="1295" spans="83:83">
      <c r="CE1295" s="227"/>
    </row>
    <row r="1296" spans="83:83">
      <c r="CE1296" s="227"/>
    </row>
    <row r="1297" spans="83:83">
      <c r="CE1297" s="227"/>
    </row>
    <row r="1298" spans="83:83">
      <c r="CE1298" s="227"/>
    </row>
    <row r="1299" spans="83:83">
      <c r="CE1299" s="227"/>
    </row>
    <row r="1300" spans="83:83">
      <c r="CE1300" s="227"/>
    </row>
    <row r="1301" spans="83:83">
      <c r="CE1301" s="227"/>
    </row>
    <row r="1302" spans="83:83">
      <c r="CE1302" s="227"/>
    </row>
    <row r="1303" spans="83:83">
      <c r="CE1303" s="227"/>
    </row>
    <row r="1304" spans="83:83">
      <c r="CE1304" s="227"/>
    </row>
    <row r="1305" spans="83:83">
      <c r="CE1305" s="227"/>
    </row>
    <row r="1306" spans="83:83">
      <c r="CE1306" s="227"/>
    </row>
    <row r="1307" spans="83:83">
      <c r="CE1307" s="227"/>
    </row>
    <row r="1308" spans="83:83">
      <c r="CE1308" s="227"/>
    </row>
    <row r="1309" spans="83:83">
      <c r="CE1309" s="227"/>
    </row>
    <row r="1310" spans="83:83">
      <c r="CE1310" s="227"/>
    </row>
    <row r="1311" spans="83:83">
      <c r="CE1311" s="227"/>
    </row>
    <row r="1312" spans="83:83">
      <c r="CE1312" s="227"/>
    </row>
    <row r="1313" spans="83:83">
      <c r="CE1313" s="227"/>
    </row>
    <row r="1314" spans="83:83">
      <c r="CE1314" s="227"/>
    </row>
    <row r="1315" spans="83:83">
      <c r="CE1315" s="227"/>
    </row>
    <row r="1316" spans="83:83">
      <c r="CE1316" s="227"/>
    </row>
    <row r="1317" spans="83:83">
      <c r="CE1317" s="227"/>
    </row>
    <row r="1318" spans="83:83">
      <c r="CE1318" s="227"/>
    </row>
    <row r="1319" spans="83:83">
      <c r="CE1319" s="227"/>
    </row>
    <row r="1320" spans="83:83">
      <c r="CE1320" s="227"/>
    </row>
    <row r="1321" spans="83:83">
      <c r="CE1321" s="227"/>
    </row>
    <row r="1322" spans="83:83">
      <c r="CE1322" s="227"/>
    </row>
    <row r="1323" spans="83:83">
      <c r="CE1323" s="227"/>
    </row>
    <row r="1324" spans="83:83">
      <c r="CE1324" s="227"/>
    </row>
    <row r="1325" spans="83:83">
      <c r="CE1325" s="227"/>
    </row>
    <row r="1326" spans="83:83">
      <c r="CE1326" s="227"/>
    </row>
    <row r="1327" spans="83:83">
      <c r="CE1327" s="227"/>
    </row>
    <row r="1328" spans="83:83">
      <c r="CE1328" s="227"/>
    </row>
    <row r="1329" spans="83:83">
      <c r="CE1329" s="227"/>
    </row>
    <row r="1330" spans="83:83">
      <c r="CE1330" s="227"/>
    </row>
    <row r="1331" spans="83:83">
      <c r="CE1331" s="227"/>
    </row>
    <row r="1332" spans="83:83">
      <c r="CE1332" s="227"/>
    </row>
    <row r="1333" spans="83:83">
      <c r="CE1333" s="227"/>
    </row>
    <row r="1334" spans="83:83">
      <c r="CE1334" s="227"/>
    </row>
    <row r="1335" spans="83:83">
      <c r="CE1335" s="227"/>
    </row>
    <row r="1336" spans="83:83">
      <c r="CE1336" s="227"/>
    </row>
    <row r="1337" spans="83:83">
      <c r="CE1337" s="227"/>
    </row>
    <row r="1338" spans="83:83">
      <c r="CE1338" s="227"/>
    </row>
    <row r="1339" spans="83:83">
      <c r="CE1339" s="227"/>
    </row>
    <row r="1340" spans="83:83">
      <c r="CE1340" s="227"/>
    </row>
    <row r="1341" spans="83:83">
      <c r="CE1341" s="227"/>
    </row>
    <row r="1342" spans="83:83">
      <c r="CE1342" s="227"/>
    </row>
    <row r="1343" spans="83:83">
      <c r="CE1343" s="227"/>
    </row>
    <row r="1344" spans="83:83">
      <c r="CE1344" s="227"/>
    </row>
    <row r="1345" spans="83:83">
      <c r="CE1345" s="227"/>
    </row>
    <row r="1346" spans="83:83">
      <c r="CE1346" s="227"/>
    </row>
    <row r="1347" spans="83:83">
      <c r="CE1347" s="227"/>
    </row>
    <row r="1348" spans="83:83">
      <c r="CE1348" s="227"/>
    </row>
    <row r="1349" spans="83:83">
      <c r="CE1349" s="227"/>
    </row>
    <row r="1350" spans="83:83">
      <c r="CE1350" s="227"/>
    </row>
    <row r="1351" spans="83:83">
      <c r="CE1351" s="227"/>
    </row>
    <row r="1352" spans="83:83">
      <c r="CE1352" s="227"/>
    </row>
    <row r="1353" spans="83:83">
      <c r="CE1353" s="227"/>
    </row>
    <row r="1354" spans="83:83">
      <c r="CE1354" s="227"/>
    </row>
    <row r="1355" spans="83:83">
      <c r="CE1355" s="227"/>
    </row>
    <row r="1356" spans="83:83">
      <c r="CE1356" s="227"/>
    </row>
    <row r="1357" spans="83:83">
      <c r="CE1357" s="227"/>
    </row>
    <row r="1358" spans="83:83">
      <c r="CE1358" s="227"/>
    </row>
    <row r="1359" spans="83:83">
      <c r="CE1359" s="227"/>
    </row>
    <row r="1360" spans="83:83">
      <c r="CE1360" s="227"/>
    </row>
    <row r="1361" spans="83:83">
      <c r="CE1361" s="227"/>
    </row>
    <row r="1362" spans="83:83">
      <c r="CE1362" s="227"/>
    </row>
    <row r="1363" spans="83:83">
      <c r="CE1363" s="227"/>
    </row>
    <row r="1364" spans="83:83">
      <c r="CE1364" s="227"/>
    </row>
    <row r="1365" spans="83:83">
      <c r="CE1365" s="227"/>
    </row>
    <row r="1366" spans="83:83">
      <c r="CE1366" s="227"/>
    </row>
    <row r="1367" spans="83:83">
      <c r="CE1367" s="227"/>
    </row>
    <row r="1368" spans="83:83">
      <c r="CE1368" s="227"/>
    </row>
    <row r="1369" spans="83:83">
      <c r="CE1369" s="227"/>
    </row>
    <row r="1370" spans="83:83">
      <c r="CE1370" s="227"/>
    </row>
    <row r="1371" spans="83:83">
      <c r="CE1371" s="227"/>
    </row>
    <row r="1372" spans="83:83">
      <c r="CE1372" s="227"/>
    </row>
    <row r="1373" spans="83:83">
      <c r="CE1373" s="227"/>
    </row>
    <row r="1374" spans="83:83">
      <c r="CE1374" s="227"/>
    </row>
    <row r="1375" spans="83:83">
      <c r="CE1375" s="227"/>
    </row>
    <row r="1376" spans="83:83">
      <c r="CE1376" s="227"/>
    </row>
    <row r="1377" spans="83:83">
      <c r="CE1377" s="227"/>
    </row>
    <row r="1378" spans="83:83">
      <c r="CE1378" s="227"/>
    </row>
    <row r="1379" spans="83:83">
      <c r="CE1379" s="227"/>
    </row>
    <row r="1380" spans="83:83">
      <c r="CE1380" s="227"/>
    </row>
    <row r="1381" spans="83:83">
      <c r="CE1381" s="227"/>
    </row>
    <row r="1382" spans="83:83">
      <c r="CE1382" s="227"/>
    </row>
    <row r="1383" spans="83:83">
      <c r="CE1383" s="227"/>
    </row>
    <row r="1384" spans="83:83">
      <c r="CE1384" s="227"/>
    </row>
    <row r="1385" spans="83:83">
      <c r="CE1385" s="227"/>
    </row>
    <row r="1386" spans="83:83">
      <c r="CE1386" s="227"/>
    </row>
    <row r="1387" spans="83:83">
      <c r="CE1387" s="227"/>
    </row>
    <row r="1388" spans="83:83">
      <c r="CE1388" s="227"/>
    </row>
    <row r="1389" spans="83:83">
      <c r="CE1389" s="227"/>
    </row>
    <row r="1390" spans="83:83">
      <c r="CE1390" s="227"/>
    </row>
    <row r="1391" spans="83:83">
      <c r="CE1391" s="227"/>
    </row>
    <row r="1392" spans="83:83">
      <c r="CE1392" s="227"/>
    </row>
    <row r="1393" spans="83:83">
      <c r="CE1393" s="227"/>
    </row>
    <row r="1394" spans="83:83">
      <c r="CE1394" s="227"/>
    </row>
    <row r="1395" spans="83:83">
      <c r="CE1395" s="227"/>
    </row>
    <row r="1396" spans="83:83">
      <c r="CE1396" s="227"/>
    </row>
    <row r="1397" spans="83:83">
      <c r="CE1397" s="227"/>
    </row>
    <row r="1398" spans="83:83">
      <c r="CE1398" s="227"/>
    </row>
    <row r="1399" spans="83:83">
      <c r="CE1399" s="227"/>
    </row>
    <row r="1400" spans="83:83">
      <c r="CE1400" s="227"/>
    </row>
    <row r="1401" spans="83:83">
      <c r="CE1401" s="227"/>
    </row>
    <row r="1402" spans="83:83">
      <c r="CE1402" s="227"/>
    </row>
    <row r="1403" spans="83:83">
      <c r="CE1403" s="227"/>
    </row>
    <row r="1404" spans="83:83">
      <c r="CE1404" s="227"/>
    </row>
    <row r="1405" spans="83:83">
      <c r="CE1405" s="227"/>
    </row>
    <row r="1406" spans="83:83">
      <c r="CE1406" s="227"/>
    </row>
    <row r="1407" spans="83:83">
      <c r="CE1407" s="227"/>
    </row>
    <row r="1408" spans="83:83">
      <c r="CE1408" s="227"/>
    </row>
    <row r="1409" spans="83:83">
      <c r="CE1409" s="227"/>
    </row>
    <row r="1410" spans="83:83">
      <c r="CE1410" s="227"/>
    </row>
    <row r="1411" spans="83:83">
      <c r="CE1411" s="227"/>
    </row>
    <row r="1412" spans="83:83">
      <c r="CE1412" s="227"/>
    </row>
    <row r="1413" spans="83:83">
      <c r="CE1413" s="227"/>
    </row>
    <row r="1414" spans="83:83">
      <c r="CE1414" s="227"/>
    </row>
    <row r="1415" spans="83:83">
      <c r="CE1415" s="227"/>
    </row>
    <row r="1416" spans="83:83">
      <c r="CE1416" s="227"/>
    </row>
    <row r="1417" spans="83:83">
      <c r="CE1417" s="227"/>
    </row>
    <row r="1418" spans="83:83">
      <c r="CE1418" s="227"/>
    </row>
    <row r="1419" spans="83:83">
      <c r="CE1419" s="227"/>
    </row>
    <row r="1420" spans="83:83">
      <c r="CE1420" s="227"/>
    </row>
    <row r="1421" spans="83:83">
      <c r="CE1421" s="227"/>
    </row>
    <row r="1422" spans="83:83">
      <c r="CE1422" s="227"/>
    </row>
    <row r="1423" spans="83:83">
      <c r="CE1423" s="227"/>
    </row>
    <row r="1424" spans="83:83">
      <c r="CE1424" s="227"/>
    </row>
    <row r="1425" spans="83:83">
      <c r="CE1425" s="227"/>
    </row>
    <row r="1426" spans="83:83">
      <c r="CE1426" s="227"/>
    </row>
    <row r="1427" spans="83:83">
      <c r="CE1427" s="227"/>
    </row>
    <row r="1428" spans="83:83">
      <c r="CE1428" s="227"/>
    </row>
    <row r="1429" spans="83:83">
      <c r="CE1429" s="227"/>
    </row>
    <row r="1430" spans="83:83">
      <c r="CE1430" s="227"/>
    </row>
    <row r="1431" spans="83:83">
      <c r="CE1431" s="227"/>
    </row>
    <row r="1432" spans="83:83">
      <c r="CE1432" s="227"/>
    </row>
    <row r="1433" spans="83:83">
      <c r="CE1433" s="227"/>
    </row>
    <row r="1434" spans="83:83">
      <c r="CE1434" s="227"/>
    </row>
    <row r="1435" spans="83:83">
      <c r="CE1435" s="227"/>
    </row>
    <row r="1436" spans="83:83">
      <c r="CE1436" s="227"/>
    </row>
    <row r="1437" spans="83:83">
      <c r="CE1437" s="227"/>
    </row>
    <row r="1438" spans="83:83">
      <c r="CE1438" s="227"/>
    </row>
    <row r="1439" spans="83:83">
      <c r="CE1439" s="227"/>
    </row>
    <row r="1440" spans="83:83">
      <c r="CE1440" s="227"/>
    </row>
    <row r="1441" spans="83:83">
      <c r="CE1441" s="227"/>
    </row>
    <row r="1442" spans="83:83">
      <c r="CE1442" s="227"/>
    </row>
    <row r="1443" spans="83:83">
      <c r="CE1443" s="227"/>
    </row>
    <row r="1444" spans="83:83">
      <c r="CE1444" s="227"/>
    </row>
    <row r="1445" spans="83:83">
      <c r="CE1445" s="227"/>
    </row>
    <row r="1446" spans="83:83">
      <c r="CE1446" s="227"/>
    </row>
    <row r="1447" spans="83:83">
      <c r="CE1447" s="227"/>
    </row>
    <row r="1448" spans="83:83">
      <c r="CE1448" s="227"/>
    </row>
    <row r="1449" spans="83:83">
      <c r="CE1449" s="227"/>
    </row>
    <row r="1450" spans="83:83">
      <c r="CE1450" s="227"/>
    </row>
    <row r="1451" spans="83:83">
      <c r="CE1451" s="227"/>
    </row>
    <row r="1452" spans="83:83">
      <c r="CE1452" s="227"/>
    </row>
    <row r="1453" spans="83:83">
      <c r="CE1453" s="227"/>
    </row>
    <row r="1454" spans="83:83">
      <c r="CE1454" s="227"/>
    </row>
    <row r="1455" spans="83:83">
      <c r="CE1455" s="227"/>
    </row>
    <row r="1456" spans="83:83">
      <c r="CE1456" s="227"/>
    </row>
    <row r="1457" spans="83:83">
      <c r="CE1457" s="227"/>
    </row>
    <row r="1458" spans="83:83">
      <c r="CE1458" s="227"/>
    </row>
    <row r="1459" spans="83:83">
      <c r="CE1459" s="227"/>
    </row>
    <row r="1460" spans="83:83">
      <c r="CE1460" s="227"/>
    </row>
    <row r="1461" spans="83:83">
      <c r="CE1461" s="227"/>
    </row>
    <row r="1462" spans="83:83">
      <c r="CE1462" s="227"/>
    </row>
    <row r="1463" spans="83:83">
      <c r="CE1463" s="227"/>
    </row>
    <row r="1464" spans="83:83">
      <c r="CE1464" s="227"/>
    </row>
    <row r="1465" spans="83:83">
      <c r="CE1465" s="227"/>
    </row>
    <row r="1466" spans="83:83">
      <c r="CE1466" s="227"/>
    </row>
    <row r="1467" spans="83:83">
      <c r="CE1467" s="227"/>
    </row>
    <row r="1468" spans="83:83">
      <c r="CE1468" s="227"/>
    </row>
    <row r="1469" spans="83:83">
      <c r="CE1469" s="227"/>
    </row>
    <row r="1470" spans="83:83">
      <c r="CE1470" s="227"/>
    </row>
    <row r="1471" spans="83:83">
      <c r="CE1471" s="227"/>
    </row>
    <row r="1472" spans="83:83">
      <c r="CE1472" s="227"/>
    </row>
    <row r="1473" spans="83:83">
      <c r="CE1473" s="227"/>
    </row>
    <row r="1474" spans="83:83">
      <c r="CE1474" s="227"/>
    </row>
    <row r="1475" spans="83:83">
      <c r="CE1475" s="227"/>
    </row>
    <row r="1476" spans="83:83">
      <c r="CE1476" s="227"/>
    </row>
    <row r="1477" spans="83:83">
      <c r="CE1477" s="227"/>
    </row>
    <row r="1478" spans="83:83">
      <c r="CE1478" s="227"/>
    </row>
    <row r="1479" spans="83:83">
      <c r="CE1479" s="227"/>
    </row>
    <row r="1480" spans="83:83">
      <c r="CE1480" s="227"/>
    </row>
    <row r="1481" spans="83:83">
      <c r="CE1481" s="227"/>
    </row>
    <row r="1482" spans="83:83">
      <c r="CE1482" s="227"/>
    </row>
    <row r="1483" spans="83:83">
      <c r="CE1483" s="227"/>
    </row>
    <row r="1484" spans="83:83">
      <c r="CE1484" s="227"/>
    </row>
    <row r="1485" spans="83:83">
      <c r="CE1485" s="227"/>
    </row>
    <row r="1486" spans="83:83">
      <c r="CE1486" s="227"/>
    </row>
    <row r="1487" spans="83:83">
      <c r="CE1487" s="227"/>
    </row>
    <row r="1488" spans="83:83">
      <c r="CE1488" s="227"/>
    </row>
    <row r="1489" spans="83:83">
      <c r="CE1489" s="227"/>
    </row>
    <row r="1490" spans="83:83">
      <c r="CE1490" s="227"/>
    </row>
    <row r="1491" spans="83:83">
      <c r="CE1491" s="227"/>
    </row>
    <row r="1492" spans="83:83">
      <c r="CE1492" s="227"/>
    </row>
    <row r="1493" spans="83:83">
      <c r="CE1493" s="227"/>
    </row>
    <row r="1494" spans="83:83">
      <c r="CE1494" s="227"/>
    </row>
    <row r="1495" spans="83:83">
      <c r="CE1495" s="227"/>
    </row>
    <row r="1496" spans="83:83">
      <c r="CE1496" s="227"/>
    </row>
    <row r="1497" spans="83:83">
      <c r="CE1497" s="227"/>
    </row>
    <row r="1498" spans="83:83">
      <c r="CE1498" s="227"/>
    </row>
    <row r="1499" spans="83:83">
      <c r="CE1499" s="227"/>
    </row>
    <row r="1500" spans="83:83">
      <c r="CE1500" s="227"/>
    </row>
    <row r="1501" spans="83:83">
      <c r="CE1501" s="227"/>
    </row>
    <row r="1502" spans="83:83">
      <c r="CE1502" s="227"/>
    </row>
    <row r="1503" spans="83:83">
      <c r="CE1503" s="227"/>
    </row>
    <row r="1504" spans="83:83">
      <c r="CE1504" s="227"/>
    </row>
    <row r="1505" spans="83:83">
      <c r="CE1505" s="227"/>
    </row>
    <row r="1506" spans="83:83">
      <c r="CE1506" s="227"/>
    </row>
    <row r="1507" spans="83:83">
      <c r="CE1507" s="227"/>
    </row>
    <row r="1508" spans="83:83">
      <c r="CE1508" s="227"/>
    </row>
    <row r="1509" spans="83:83">
      <c r="CE1509" s="227"/>
    </row>
    <row r="1510" spans="83:83">
      <c r="CE1510" s="227"/>
    </row>
    <row r="1511" spans="83:83">
      <c r="CE1511" s="227"/>
    </row>
    <row r="1512" spans="83:83">
      <c r="CE1512" s="227"/>
    </row>
    <row r="1513" spans="83:83">
      <c r="CE1513" s="227"/>
    </row>
    <row r="1514" spans="83:83">
      <c r="CE1514" s="227"/>
    </row>
    <row r="1515" spans="83:83">
      <c r="CE1515" s="227"/>
    </row>
    <row r="1516" spans="83:83">
      <c r="CE1516" s="227"/>
    </row>
    <row r="1517" spans="83:83">
      <c r="CE1517" s="227"/>
    </row>
    <row r="1518" spans="83:83">
      <c r="CE1518" s="227"/>
    </row>
    <row r="1519" spans="83:83">
      <c r="CE1519" s="227"/>
    </row>
    <row r="1520" spans="83:83">
      <c r="CE1520" s="227"/>
    </row>
    <row r="1521" spans="83:83">
      <c r="CE1521" s="227"/>
    </row>
    <row r="1522" spans="83:83">
      <c r="CE1522" s="227"/>
    </row>
    <row r="1523" spans="83:83">
      <c r="CE1523" s="227"/>
    </row>
    <row r="1524" spans="83:83">
      <c r="CE1524" s="227"/>
    </row>
    <row r="1525" spans="83:83">
      <c r="CE1525" s="227"/>
    </row>
    <row r="1526" spans="83:83">
      <c r="CE1526" s="227"/>
    </row>
    <row r="1527" spans="83:83">
      <c r="CE1527" s="227"/>
    </row>
    <row r="1528" spans="83:83">
      <c r="CE1528" s="227"/>
    </row>
    <row r="1529" spans="83:83">
      <c r="CE1529" s="227"/>
    </row>
    <row r="1530" spans="83:83">
      <c r="CE1530" s="227"/>
    </row>
    <row r="1531" spans="83:83">
      <c r="CE1531" s="227"/>
    </row>
    <row r="1532" spans="83:83">
      <c r="CE1532" s="227"/>
    </row>
    <row r="1533" spans="83:83">
      <c r="CE1533" s="227"/>
    </row>
    <row r="1534" spans="83:83">
      <c r="CE1534" s="227"/>
    </row>
    <row r="1535" spans="83:83">
      <c r="CE1535" s="227"/>
    </row>
    <row r="1536" spans="83:83">
      <c r="CE1536" s="227"/>
    </row>
    <row r="1537" spans="83:83">
      <c r="CE1537" s="227"/>
    </row>
    <row r="1538" spans="83:83">
      <c r="CE1538" s="227"/>
    </row>
    <row r="1539" spans="83:83">
      <c r="CE1539" s="227"/>
    </row>
    <row r="1540" spans="83:83">
      <c r="CE1540" s="227"/>
    </row>
    <row r="1541" spans="83:83">
      <c r="CE1541" s="227"/>
    </row>
    <row r="1542" spans="83:83">
      <c r="CE1542" s="227"/>
    </row>
    <row r="1543" spans="83:83">
      <c r="CE1543" s="227"/>
    </row>
    <row r="1544" spans="83:83">
      <c r="CE1544" s="227"/>
    </row>
    <row r="1545" spans="83:83">
      <c r="CE1545" s="227"/>
    </row>
    <row r="1546" spans="83:83">
      <c r="CE1546" s="227"/>
    </row>
    <row r="1547" spans="83:83">
      <c r="CE1547" s="227"/>
    </row>
    <row r="1548" spans="83:83">
      <c r="CE1548" s="227"/>
    </row>
    <row r="1549" spans="83:83">
      <c r="CE1549" s="227"/>
    </row>
    <row r="1550" spans="83:83">
      <c r="CE1550" s="227"/>
    </row>
    <row r="1551" spans="83:83">
      <c r="CE1551" s="227"/>
    </row>
    <row r="1552" spans="83:83">
      <c r="CE1552" s="227"/>
    </row>
    <row r="1553" spans="83:83">
      <c r="CE1553" s="227"/>
    </row>
    <row r="1554" spans="83:83">
      <c r="CE1554" s="227"/>
    </row>
    <row r="1555" spans="83:83">
      <c r="CE1555" s="227"/>
    </row>
    <row r="1556" spans="83:83">
      <c r="CE1556" s="227"/>
    </row>
    <row r="1557" spans="83:83">
      <c r="CE1557" s="227"/>
    </row>
    <row r="1558" spans="83:83">
      <c r="CE1558" s="227"/>
    </row>
    <row r="1559" spans="83:83">
      <c r="CE1559" s="227"/>
    </row>
    <row r="1560" spans="83:83">
      <c r="CE1560" s="227"/>
    </row>
    <row r="1561" spans="83:83">
      <c r="CE1561" s="227"/>
    </row>
    <row r="1562" spans="83:83">
      <c r="CE1562" s="227"/>
    </row>
    <row r="1563" spans="83:83">
      <c r="CE1563" s="227"/>
    </row>
    <row r="1564" spans="83:83">
      <c r="CE1564" s="227"/>
    </row>
    <row r="1565" spans="83:83">
      <c r="CE1565" s="227"/>
    </row>
    <row r="1566" spans="83:83">
      <c r="CE1566" s="227"/>
    </row>
    <row r="1567" spans="83:83">
      <c r="CE1567" s="227"/>
    </row>
    <row r="1568" spans="83:83">
      <c r="CE1568" s="227"/>
    </row>
    <row r="1569" spans="83:83">
      <c r="CE1569" s="227"/>
    </row>
    <row r="1570" spans="83:83">
      <c r="CE1570" s="227"/>
    </row>
    <row r="1571" spans="83:83">
      <c r="CE1571" s="227"/>
    </row>
    <row r="1572" spans="83:83">
      <c r="CE1572" s="227"/>
    </row>
    <row r="1573" spans="83:83">
      <c r="CE1573" s="227"/>
    </row>
    <row r="1574" spans="83:83">
      <c r="CE1574" s="227"/>
    </row>
    <row r="1575" spans="83:83">
      <c r="CE1575" s="227"/>
    </row>
    <row r="1576" spans="83:83">
      <c r="CE1576" s="227"/>
    </row>
    <row r="1577" spans="83:83">
      <c r="CE1577" s="227"/>
    </row>
    <row r="1578" spans="83:83">
      <c r="CE1578" s="227"/>
    </row>
    <row r="1579" spans="83:83">
      <c r="CE1579" s="227"/>
    </row>
    <row r="1580" spans="83:83">
      <c r="CE1580" s="227"/>
    </row>
    <row r="1581" spans="83:83">
      <c r="CE1581" s="227"/>
    </row>
    <row r="1582" spans="83:83">
      <c r="CE1582" s="227"/>
    </row>
    <row r="1583" spans="83:83">
      <c r="CE1583" s="227"/>
    </row>
    <row r="1584" spans="83:83">
      <c r="CE1584" s="227"/>
    </row>
    <row r="1585" spans="83:83">
      <c r="CE1585" s="227"/>
    </row>
    <row r="1586" spans="83:83">
      <c r="CE1586" s="227"/>
    </row>
    <row r="1587" spans="83:83">
      <c r="CE1587" s="227"/>
    </row>
    <row r="1588" spans="83:83">
      <c r="CE1588" s="227"/>
    </row>
    <row r="1589" spans="83:83">
      <c r="CE1589" s="227"/>
    </row>
    <row r="1590" spans="83:83">
      <c r="CE1590" s="227"/>
    </row>
    <row r="1591" spans="83:83">
      <c r="CE1591" s="227"/>
    </row>
    <row r="1592" spans="83:83">
      <c r="CE1592" s="227"/>
    </row>
    <row r="1593" spans="83:83">
      <c r="CE1593" s="227"/>
    </row>
    <row r="1594" spans="83:83">
      <c r="CE1594" s="227"/>
    </row>
    <row r="1595" spans="83:83">
      <c r="CE1595" s="227"/>
    </row>
    <row r="1596" spans="83:83">
      <c r="CE1596" s="227"/>
    </row>
    <row r="1597" spans="83:83">
      <c r="CE1597" s="227"/>
    </row>
    <row r="1598" spans="83:83">
      <c r="CE1598" s="227"/>
    </row>
    <row r="1599" spans="83:83">
      <c r="CE1599" s="227"/>
    </row>
    <row r="1600" spans="83:83">
      <c r="CE1600" s="227"/>
    </row>
    <row r="1601" spans="83:83">
      <c r="CE1601" s="227"/>
    </row>
    <row r="1602" spans="83:83">
      <c r="CE1602" s="227"/>
    </row>
    <row r="1603" spans="83:83">
      <c r="CE1603" s="227"/>
    </row>
    <row r="1604" spans="83:83">
      <c r="CE1604" s="227"/>
    </row>
    <row r="1605" spans="83:83">
      <c r="CE1605" s="227"/>
    </row>
    <row r="1606" spans="83:83">
      <c r="CE1606" s="227"/>
    </row>
    <row r="1607" spans="83:83">
      <c r="CE1607" s="227"/>
    </row>
    <row r="1608" spans="83:83">
      <c r="CE1608" s="227"/>
    </row>
    <row r="1609" spans="83:83">
      <c r="CE1609" s="227"/>
    </row>
    <row r="1610" spans="83:83">
      <c r="CE1610" s="227"/>
    </row>
    <row r="1611" spans="83:83">
      <c r="CE1611" s="227"/>
    </row>
    <row r="1612" spans="83:83">
      <c r="CE1612" s="227"/>
    </row>
    <row r="1613" spans="83:83">
      <c r="CE1613" s="227"/>
    </row>
    <row r="1614" spans="83:83">
      <c r="CE1614" s="227"/>
    </row>
    <row r="1615" spans="83:83">
      <c r="CE1615" s="227"/>
    </row>
    <row r="1616" spans="83:83">
      <c r="CE1616" s="227"/>
    </row>
    <row r="1617" spans="83:83">
      <c r="CE1617" s="227"/>
    </row>
    <row r="1618" spans="83:83">
      <c r="CE1618" s="227"/>
    </row>
    <row r="1619" spans="83:83">
      <c r="CE1619" s="227"/>
    </row>
    <row r="1620" spans="83:83">
      <c r="CE1620" s="227"/>
    </row>
    <row r="1621" spans="83:83">
      <c r="CE1621" s="227"/>
    </row>
    <row r="1622" spans="83:83">
      <c r="CE1622" s="227"/>
    </row>
    <row r="1623" spans="83:83">
      <c r="CE1623" s="227"/>
    </row>
    <row r="1624" spans="83:83">
      <c r="CE1624" s="227"/>
    </row>
    <row r="1625" spans="83:83">
      <c r="CE1625" s="227"/>
    </row>
    <row r="1626" spans="83:83">
      <c r="CE1626" s="227"/>
    </row>
    <row r="1627" spans="83:83">
      <c r="CE1627" s="227"/>
    </row>
    <row r="1628" spans="83:83">
      <c r="CE1628" s="227"/>
    </row>
    <row r="1629" spans="83:83">
      <c r="CE1629" s="227"/>
    </row>
    <row r="1630" spans="83:83">
      <c r="CE1630" s="227"/>
    </row>
    <row r="1631" spans="83:83">
      <c r="CE1631" s="227"/>
    </row>
    <row r="1632" spans="83:83">
      <c r="CE1632" s="227"/>
    </row>
    <row r="1633" spans="83:83">
      <c r="CE1633" s="227"/>
    </row>
    <row r="1634" spans="83:83">
      <c r="CE1634" s="227"/>
    </row>
    <row r="1635" spans="83:83">
      <c r="CE1635" s="227"/>
    </row>
    <row r="1636" spans="83:83">
      <c r="CE1636" s="227"/>
    </row>
    <row r="1637" spans="83:83">
      <c r="CE1637" s="227"/>
    </row>
    <row r="1638" spans="83:83">
      <c r="CE1638" s="227"/>
    </row>
    <row r="1639" spans="83:83">
      <c r="CE1639" s="227"/>
    </row>
    <row r="1640" spans="83:83">
      <c r="CE1640" s="227"/>
    </row>
    <row r="1641" spans="83:83">
      <c r="CE1641" s="227"/>
    </row>
    <row r="1642" spans="83:83">
      <c r="CE1642" s="227"/>
    </row>
    <row r="1643" spans="83:83">
      <c r="CE1643" s="227"/>
    </row>
    <row r="1644" spans="83:83">
      <c r="CE1644" s="227"/>
    </row>
    <row r="1645" spans="83:83">
      <c r="CE1645" s="227"/>
    </row>
    <row r="1646" spans="83:83">
      <c r="CE1646" s="227"/>
    </row>
    <row r="1647" spans="83:83">
      <c r="CE1647" s="227"/>
    </row>
    <row r="1648" spans="83:83">
      <c r="CE1648" s="227"/>
    </row>
    <row r="1649" spans="83:83">
      <c r="CE1649" s="227"/>
    </row>
    <row r="1650" spans="83:83">
      <c r="CE1650" s="227"/>
    </row>
    <row r="1651" spans="83:83">
      <c r="CE1651" s="227"/>
    </row>
    <row r="1652" spans="83:83">
      <c r="CE1652" s="227"/>
    </row>
    <row r="1653" spans="83:83">
      <c r="CE1653" s="227"/>
    </row>
    <row r="1654" spans="83:83">
      <c r="CE1654" s="227"/>
    </row>
    <row r="1655" spans="83:83">
      <c r="CE1655" s="227"/>
    </row>
    <row r="1656" spans="83:83">
      <c r="CE1656" s="227"/>
    </row>
    <row r="1657" spans="83:83">
      <c r="CE1657" s="227"/>
    </row>
    <row r="1658" spans="83:83">
      <c r="CE1658" s="227"/>
    </row>
    <row r="1659" spans="83:83">
      <c r="CE1659" s="227"/>
    </row>
    <row r="1660" spans="83:83">
      <c r="CE1660" s="227"/>
    </row>
    <row r="1661" spans="83:83">
      <c r="CE1661" s="227"/>
    </row>
    <row r="1662" spans="83:83">
      <c r="CE1662" s="227"/>
    </row>
    <row r="1663" spans="83:83">
      <c r="CE1663" s="227"/>
    </row>
    <row r="1664" spans="83:83">
      <c r="CE1664" s="227"/>
    </row>
    <row r="1665" spans="83:83">
      <c r="CE1665" s="227"/>
    </row>
    <row r="1666" spans="83:83">
      <c r="CE1666" s="227"/>
    </row>
    <row r="1667" spans="83:83">
      <c r="CE1667" s="227"/>
    </row>
    <row r="1668" spans="83:83">
      <c r="CE1668" s="227"/>
    </row>
    <row r="1669" spans="83:83">
      <c r="CE1669" s="227"/>
    </row>
    <row r="1670" spans="83:83">
      <c r="CE1670" s="227"/>
    </row>
    <row r="1671" spans="83:83">
      <c r="CE1671" s="227"/>
    </row>
    <row r="1672" spans="83:83">
      <c r="CE1672" s="227"/>
    </row>
    <row r="1673" spans="83:83">
      <c r="CE1673" s="227"/>
    </row>
    <row r="1674" spans="83:83">
      <c r="CE1674" s="227"/>
    </row>
    <row r="1675" spans="83:83">
      <c r="CE1675" s="227"/>
    </row>
    <row r="1676" spans="83:83">
      <c r="CE1676" s="227"/>
    </row>
    <row r="1677" spans="83:83">
      <c r="CE1677" s="227"/>
    </row>
    <row r="1678" spans="83:83">
      <c r="CE1678" s="227"/>
    </row>
    <row r="1679" spans="83:83">
      <c r="CE1679" s="227"/>
    </row>
    <row r="1680" spans="83:83">
      <c r="CE1680" s="227"/>
    </row>
    <row r="1681" spans="83:83">
      <c r="CE1681" s="227"/>
    </row>
    <row r="1682" spans="83:83">
      <c r="CE1682" s="227"/>
    </row>
    <row r="1683" spans="83:83">
      <c r="CE1683" s="227"/>
    </row>
    <row r="1684" spans="83:83">
      <c r="CE1684" s="227"/>
    </row>
    <row r="1685" spans="83:83">
      <c r="CE1685" s="227"/>
    </row>
    <row r="1686" spans="83:83">
      <c r="CE1686" s="227"/>
    </row>
    <row r="1687" spans="83:83">
      <c r="CE1687" s="227"/>
    </row>
    <row r="1688" spans="83:83">
      <c r="CE1688" s="227"/>
    </row>
    <row r="1689" spans="83:83">
      <c r="CE1689" s="227"/>
    </row>
    <row r="1690" spans="83:83">
      <c r="CE1690" s="227"/>
    </row>
    <row r="1691" spans="83:83">
      <c r="CE1691" s="227"/>
    </row>
    <row r="1692" spans="83:83">
      <c r="CE1692" s="227"/>
    </row>
    <row r="1693" spans="83:83">
      <c r="CE1693" s="227"/>
    </row>
    <row r="1694" spans="83:83">
      <c r="CE1694" s="227"/>
    </row>
    <row r="1695" spans="83:83">
      <c r="CE1695" s="227"/>
    </row>
    <row r="1696" spans="83:83">
      <c r="CE1696" s="227"/>
    </row>
    <row r="1697" spans="83:83">
      <c r="CE1697" s="227"/>
    </row>
    <row r="1698" spans="83:83">
      <c r="CE1698" s="227"/>
    </row>
    <row r="1699" spans="83:83">
      <c r="CE1699" s="227"/>
    </row>
    <row r="1700" spans="83:83">
      <c r="CE1700" s="227"/>
    </row>
    <row r="1701" spans="83:83">
      <c r="CE1701" s="227"/>
    </row>
    <row r="1702" spans="83:83">
      <c r="CE1702" s="227"/>
    </row>
    <row r="1703" spans="83:83">
      <c r="CE1703" s="227"/>
    </row>
    <row r="1704" spans="83:83">
      <c r="CE1704" s="227"/>
    </row>
    <row r="1705" spans="83:83">
      <c r="CE1705" s="227"/>
    </row>
    <row r="1706" spans="83:83">
      <c r="CE1706" s="227"/>
    </row>
    <row r="1707" spans="83:83">
      <c r="CE1707" s="227"/>
    </row>
    <row r="1708" spans="83:83">
      <c r="CE1708" s="227"/>
    </row>
    <row r="1709" spans="83:83">
      <c r="CE1709" s="227"/>
    </row>
    <row r="1710" spans="83:83">
      <c r="CE1710" s="227"/>
    </row>
    <row r="1711" spans="83:83">
      <c r="CE1711" s="227"/>
    </row>
    <row r="1712" spans="83:83">
      <c r="CE1712" s="227"/>
    </row>
    <row r="1713" spans="83:83">
      <c r="CE1713" s="227"/>
    </row>
    <row r="1714" spans="83:83">
      <c r="CE1714" s="227"/>
    </row>
    <row r="1715" spans="83:83">
      <c r="CE1715" s="227"/>
    </row>
    <row r="1716" spans="83:83">
      <c r="CE1716" s="227"/>
    </row>
    <row r="1717" spans="83:83">
      <c r="CE1717" s="227"/>
    </row>
    <row r="1718" spans="83:83">
      <c r="CE1718" s="227"/>
    </row>
    <row r="1719" spans="83:83">
      <c r="CE1719" s="227"/>
    </row>
    <row r="1720" spans="83:83">
      <c r="CE1720" s="227"/>
    </row>
    <row r="1721" spans="83:83">
      <c r="CE1721" s="227"/>
    </row>
    <row r="1722" spans="83:83">
      <c r="CE1722" s="227"/>
    </row>
    <row r="1723" spans="83:83">
      <c r="CE1723" s="227"/>
    </row>
    <row r="1724" spans="83:83">
      <c r="CE1724" s="227"/>
    </row>
    <row r="1725" spans="83:83">
      <c r="CE1725" s="227"/>
    </row>
    <row r="1726" spans="83:83">
      <c r="CE1726" s="227"/>
    </row>
    <row r="1727" spans="83:83">
      <c r="CE1727" s="227"/>
    </row>
    <row r="1728" spans="83:83">
      <c r="CE1728" s="227"/>
    </row>
    <row r="1729" spans="83:83">
      <c r="CE1729" s="227"/>
    </row>
    <row r="1730" spans="83:83">
      <c r="CE1730" s="227"/>
    </row>
    <row r="1731" spans="83:83">
      <c r="CE1731" s="227"/>
    </row>
    <row r="1732" spans="83:83">
      <c r="CE1732" s="227"/>
    </row>
    <row r="1733" spans="83:83">
      <c r="CE1733" s="227"/>
    </row>
    <row r="1734" spans="83:83">
      <c r="CE1734" s="227"/>
    </row>
    <row r="1735" spans="83:83">
      <c r="CE1735" s="227"/>
    </row>
    <row r="1736" spans="83:83">
      <c r="CE1736" s="227"/>
    </row>
    <row r="1737" spans="83:83">
      <c r="CE1737" s="227"/>
    </row>
    <row r="1738" spans="83:83">
      <c r="CE1738" s="227"/>
    </row>
    <row r="1739" spans="83:83">
      <c r="CE1739" s="227"/>
    </row>
    <row r="1740" spans="83:83">
      <c r="CE1740" s="227"/>
    </row>
    <row r="1741" spans="83:83">
      <c r="CE1741" s="227"/>
    </row>
    <row r="1742" spans="83:83">
      <c r="CE1742" s="227"/>
    </row>
    <row r="1743" spans="83:83">
      <c r="CE1743" s="227"/>
    </row>
    <row r="1744" spans="83:83">
      <c r="CE1744" s="227"/>
    </row>
    <row r="1745" spans="83:83">
      <c r="CE1745" s="227"/>
    </row>
    <row r="1746" spans="83:83">
      <c r="CE1746" s="227"/>
    </row>
    <row r="1747" spans="83:83">
      <c r="CE1747" s="227"/>
    </row>
    <row r="1748" spans="83:83">
      <c r="CE1748" s="227"/>
    </row>
    <row r="1749" spans="83:83">
      <c r="CE1749" s="227"/>
    </row>
    <row r="1750" spans="83:83">
      <c r="CE1750" s="227"/>
    </row>
    <row r="1751" spans="83:83">
      <c r="CE1751" s="227"/>
    </row>
    <row r="1752" spans="83:83">
      <c r="CE1752" s="227"/>
    </row>
    <row r="1753" spans="83:83">
      <c r="CE1753" s="227"/>
    </row>
    <row r="1754" spans="83:83">
      <c r="CE1754" s="227"/>
    </row>
    <row r="1755" spans="83:83">
      <c r="CE1755" s="227"/>
    </row>
    <row r="1756" spans="83:83">
      <c r="CE1756" s="227"/>
    </row>
    <row r="1757" spans="83:83">
      <c r="CE1757" s="227"/>
    </row>
    <row r="1758" spans="83:83">
      <c r="CE1758" s="227"/>
    </row>
    <row r="1759" spans="83:83">
      <c r="CE1759" s="227"/>
    </row>
    <row r="1760" spans="83:83">
      <c r="CE1760" s="227"/>
    </row>
    <row r="1761" spans="83:83">
      <c r="CE1761" s="227"/>
    </row>
    <row r="1762" spans="83:83">
      <c r="CE1762" s="227"/>
    </row>
    <row r="1763" spans="83:83">
      <c r="CE1763" s="227"/>
    </row>
    <row r="1764" spans="83:83">
      <c r="CE1764" s="227"/>
    </row>
    <row r="1765" spans="83:83">
      <c r="CE1765" s="227"/>
    </row>
    <row r="1766" spans="83:83">
      <c r="CE1766" s="227"/>
    </row>
    <row r="1767" spans="83:83">
      <c r="CE1767" s="227"/>
    </row>
    <row r="1768" spans="83:83">
      <c r="CE1768" s="227"/>
    </row>
    <row r="1769" spans="83:83">
      <c r="CE1769" s="227"/>
    </row>
    <row r="1770" spans="83:83">
      <c r="CE1770" s="227"/>
    </row>
    <row r="1771" spans="83:83">
      <c r="CE1771" s="227"/>
    </row>
    <row r="1772" spans="83:83">
      <c r="CE1772" s="227"/>
    </row>
    <row r="1773" spans="83:83">
      <c r="CE1773" s="227"/>
    </row>
    <row r="1774" spans="83:83">
      <c r="CE1774" s="227"/>
    </row>
    <row r="1775" spans="83:83">
      <c r="CE1775" s="227"/>
    </row>
    <row r="1776" spans="83:83">
      <c r="CE1776" s="227"/>
    </row>
    <row r="1777" spans="83:83">
      <c r="CE1777" s="227"/>
    </row>
    <row r="1778" spans="83:83">
      <c r="CE1778" s="227"/>
    </row>
    <row r="1779" spans="83:83">
      <c r="CE1779" s="227"/>
    </row>
    <row r="1780" spans="83:83">
      <c r="CE1780" s="227"/>
    </row>
    <row r="1781" spans="83:83">
      <c r="CE1781" s="227"/>
    </row>
    <row r="1782" spans="83:83">
      <c r="CE1782" s="227"/>
    </row>
    <row r="1783" spans="83:83">
      <c r="CE1783" s="227"/>
    </row>
    <row r="1784" spans="83:83">
      <c r="CE1784" s="227"/>
    </row>
    <row r="1785" spans="83:83">
      <c r="CE1785" s="227"/>
    </row>
    <row r="1786" spans="83:83">
      <c r="CE1786" s="227"/>
    </row>
    <row r="1787" spans="83:83">
      <c r="CE1787" s="227"/>
    </row>
    <row r="1788" spans="83:83">
      <c r="CE1788" s="227"/>
    </row>
    <row r="1789" spans="83:83">
      <c r="CE1789" s="227"/>
    </row>
    <row r="1790" spans="83:83">
      <c r="CE1790" s="227"/>
    </row>
    <row r="1791" spans="83:83">
      <c r="CE1791" s="227"/>
    </row>
    <row r="1792" spans="83:83">
      <c r="CE1792" s="227"/>
    </row>
    <row r="1793" spans="83:83">
      <c r="CE1793" s="227"/>
    </row>
    <row r="1794" spans="83:83">
      <c r="CE1794" s="227"/>
    </row>
    <row r="1795" spans="83:83">
      <c r="CE1795" s="227"/>
    </row>
    <row r="1796" spans="83:83">
      <c r="CE1796" s="227"/>
    </row>
    <row r="1797" spans="83:83">
      <c r="CE1797" s="227"/>
    </row>
    <row r="1798" spans="83:83">
      <c r="CE1798" s="227"/>
    </row>
    <row r="1799" spans="83:83">
      <c r="CE1799" s="227"/>
    </row>
    <row r="1800" spans="83:83">
      <c r="CE1800" s="227"/>
    </row>
    <row r="1801" spans="83:83">
      <c r="CE1801" s="227"/>
    </row>
    <row r="1802" spans="83:83">
      <c r="CE1802" s="227"/>
    </row>
    <row r="1803" spans="83:83">
      <c r="CE1803" s="227"/>
    </row>
    <row r="1804" spans="83:83">
      <c r="CE1804" s="227"/>
    </row>
    <row r="1805" spans="83:83">
      <c r="CE1805" s="227"/>
    </row>
    <row r="1806" spans="83:83">
      <c r="CE1806" s="227"/>
    </row>
    <row r="1807" spans="83:83">
      <c r="CE1807" s="227"/>
    </row>
    <row r="1808" spans="83:83">
      <c r="CE1808" s="227"/>
    </row>
    <row r="1809" spans="83:83">
      <c r="CE1809" s="227"/>
    </row>
    <row r="1810" spans="83:83">
      <c r="CE1810" s="227"/>
    </row>
    <row r="1811" spans="83:83">
      <c r="CE1811" s="227"/>
    </row>
    <row r="1812" spans="83:83">
      <c r="CE1812" s="227"/>
    </row>
    <row r="1813" spans="83:83">
      <c r="CE1813" s="227"/>
    </row>
    <row r="1814" spans="83:83">
      <c r="CE1814" s="227"/>
    </row>
    <row r="1815" spans="83:83">
      <c r="CE1815" s="227"/>
    </row>
    <row r="1816" spans="83:83">
      <c r="CE1816" s="227"/>
    </row>
    <row r="1817" spans="83:83">
      <c r="CE1817" s="227"/>
    </row>
    <row r="1818" spans="83:83">
      <c r="CE1818" s="227"/>
    </row>
    <row r="1819" spans="83:83">
      <c r="CE1819" s="227"/>
    </row>
    <row r="1820" spans="83:83">
      <c r="CE1820" s="227"/>
    </row>
    <row r="1821" spans="83:83">
      <c r="CE1821" s="227"/>
    </row>
    <row r="1822" spans="83:83">
      <c r="CE1822" s="227"/>
    </row>
    <row r="1823" spans="83:83">
      <c r="CE1823" s="227"/>
    </row>
    <row r="1824" spans="83:83">
      <c r="CE1824" s="227"/>
    </row>
    <row r="1825" spans="83:83">
      <c r="CE1825" s="227"/>
    </row>
    <row r="1826" spans="83:83">
      <c r="CE1826" s="227"/>
    </row>
    <row r="1827" spans="83:83">
      <c r="CE1827" s="227"/>
    </row>
    <row r="1828" spans="83:83">
      <c r="CE1828" s="227"/>
    </row>
    <row r="1829" spans="83:83">
      <c r="CE1829" s="227"/>
    </row>
    <row r="1830" spans="83:83">
      <c r="CE1830" s="227"/>
    </row>
    <row r="1831" spans="83:83">
      <c r="CE1831" s="227"/>
    </row>
    <row r="1832" spans="83:83">
      <c r="CE1832" s="227"/>
    </row>
    <row r="1833" spans="83:83">
      <c r="CE1833" s="227"/>
    </row>
    <row r="1834" spans="83:83">
      <c r="CE1834" s="227"/>
    </row>
    <row r="1835" spans="83:83">
      <c r="CE1835" s="227"/>
    </row>
    <row r="1836" spans="83:83">
      <c r="CE1836" s="227"/>
    </row>
    <row r="1837" spans="83:83">
      <c r="CE1837" s="227"/>
    </row>
    <row r="1838" spans="83:83">
      <c r="CE1838" s="227"/>
    </row>
    <row r="1839" spans="83:83">
      <c r="CE1839" s="227"/>
    </row>
    <row r="1840" spans="83:83">
      <c r="CE1840" s="227"/>
    </row>
    <row r="1841" spans="83:83">
      <c r="CE1841" s="227"/>
    </row>
    <row r="1842" spans="83:83">
      <c r="CE1842" s="227"/>
    </row>
    <row r="1843" spans="83:83">
      <c r="CE1843" s="227"/>
    </row>
    <row r="1844" spans="83:83">
      <c r="CE1844" s="227"/>
    </row>
    <row r="1845" spans="83:83">
      <c r="CE1845" s="227"/>
    </row>
    <row r="1846" spans="83:83">
      <c r="CE1846" s="227"/>
    </row>
    <row r="1847" spans="83:83">
      <c r="CE1847" s="227"/>
    </row>
    <row r="1848" spans="83:83">
      <c r="CE1848" s="227"/>
    </row>
    <row r="1849" spans="83:83">
      <c r="CE1849" s="227"/>
    </row>
    <row r="1850" spans="83:83">
      <c r="CE1850" s="227"/>
    </row>
    <row r="1851" spans="83:83">
      <c r="CE1851" s="227"/>
    </row>
    <row r="1852" spans="83:83">
      <c r="CE1852" s="227"/>
    </row>
    <row r="1853" spans="83:83">
      <c r="CE1853" s="227"/>
    </row>
    <row r="1854" spans="83:83">
      <c r="CE1854" s="227"/>
    </row>
    <row r="1855" spans="83:83">
      <c r="CE1855" s="227"/>
    </row>
    <row r="1856" spans="83:83">
      <c r="CE1856" s="227"/>
    </row>
    <row r="1857" spans="83:83">
      <c r="CE1857" s="227"/>
    </row>
    <row r="1858" spans="83:83">
      <c r="CE1858" s="227"/>
    </row>
    <row r="1859" spans="83:83">
      <c r="CE1859" s="227"/>
    </row>
    <row r="1860" spans="83:83">
      <c r="CE1860" s="227"/>
    </row>
    <row r="1861" spans="83:83">
      <c r="CE1861" s="227"/>
    </row>
    <row r="1862" spans="83:83">
      <c r="CE1862" s="227"/>
    </row>
    <row r="1863" spans="83:83">
      <c r="CE1863" s="227"/>
    </row>
    <row r="1864" spans="83:83">
      <c r="CE1864" s="227"/>
    </row>
    <row r="1865" spans="83:83">
      <c r="CE1865" s="227"/>
    </row>
    <row r="1866" spans="83:83">
      <c r="CE1866" s="227"/>
    </row>
    <row r="1867" spans="83:83">
      <c r="CE1867" s="227"/>
    </row>
    <row r="1868" spans="83:83">
      <c r="CE1868" s="227"/>
    </row>
    <row r="1869" spans="83:83">
      <c r="CE1869" s="227"/>
    </row>
    <row r="1870" spans="83:83">
      <c r="CE1870" s="227"/>
    </row>
    <row r="1871" spans="83:83">
      <c r="CE1871" s="227"/>
    </row>
    <row r="1872" spans="83:83">
      <c r="CE1872" s="227"/>
    </row>
    <row r="1873" spans="83:83">
      <c r="CE1873" s="227"/>
    </row>
    <row r="1874" spans="83:83">
      <c r="CE1874" s="227"/>
    </row>
    <row r="1875" spans="83:83">
      <c r="CE1875" s="227"/>
    </row>
    <row r="1876" spans="83:83">
      <c r="CE1876" s="227"/>
    </row>
    <row r="1877" spans="83:83">
      <c r="CE1877" s="227"/>
    </row>
    <row r="1878" spans="83:83">
      <c r="CE1878" s="227"/>
    </row>
    <row r="1879" spans="83:83">
      <c r="CE1879" s="227"/>
    </row>
    <row r="1880" spans="83:83">
      <c r="CE1880" s="227"/>
    </row>
    <row r="1881" spans="83:83">
      <c r="CE1881" s="227"/>
    </row>
    <row r="1882" spans="83:83">
      <c r="CE1882" s="227"/>
    </row>
    <row r="1883" spans="83:83">
      <c r="CE1883" s="227"/>
    </row>
    <row r="1884" spans="83:83">
      <c r="CE1884" s="227"/>
    </row>
    <row r="1885" spans="83:83">
      <c r="CE1885" s="227"/>
    </row>
    <row r="1886" spans="83:83">
      <c r="CE1886" s="227"/>
    </row>
    <row r="1887" spans="83:83">
      <c r="CE1887" s="227"/>
    </row>
    <row r="1888" spans="83:83">
      <c r="CE1888" s="227"/>
    </row>
    <row r="1889" spans="83:83">
      <c r="CE1889" s="227"/>
    </row>
    <row r="1890" spans="83:83">
      <c r="CE1890" s="227"/>
    </row>
    <row r="1891" spans="83:83">
      <c r="CE1891" s="227"/>
    </row>
    <row r="1892" spans="83:83">
      <c r="CE1892" s="227"/>
    </row>
    <row r="1893" spans="83:83">
      <c r="CE1893" s="227"/>
    </row>
    <row r="1894" spans="83:83">
      <c r="CE1894" s="227"/>
    </row>
    <row r="1895" spans="83:83">
      <c r="CE1895" s="227"/>
    </row>
    <row r="1896" spans="83:83">
      <c r="CE1896" s="227"/>
    </row>
    <row r="1897" spans="83:83">
      <c r="CE1897" s="227"/>
    </row>
    <row r="1898" spans="83:83">
      <c r="CE1898" s="227"/>
    </row>
    <row r="1899" spans="83:83">
      <c r="CE1899" s="227"/>
    </row>
    <row r="1900" spans="83:83">
      <c r="CE1900" s="227"/>
    </row>
    <row r="1901" spans="83:83">
      <c r="CE1901" s="227"/>
    </row>
    <row r="1902" spans="83:83">
      <c r="CE1902" s="227"/>
    </row>
    <row r="1903" spans="83:83">
      <c r="CE1903" s="227"/>
    </row>
    <row r="1904" spans="83:83">
      <c r="CE1904" s="227"/>
    </row>
    <row r="1905" spans="83:83">
      <c r="CE1905" s="227"/>
    </row>
    <row r="1906" spans="83:83">
      <c r="CE1906" s="227"/>
    </row>
    <row r="1907" spans="83:83">
      <c r="CE1907" s="227"/>
    </row>
    <row r="1908" spans="83:83">
      <c r="CE1908" s="227"/>
    </row>
    <row r="1909" spans="83:83">
      <c r="CE1909" s="227"/>
    </row>
    <row r="1910" spans="83:83">
      <c r="CE1910" s="227"/>
    </row>
    <row r="1911" spans="83:83">
      <c r="CE1911" s="227"/>
    </row>
    <row r="1912" spans="83:83">
      <c r="CE1912" s="227"/>
    </row>
    <row r="1913" spans="83:83">
      <c r="CE1913" s="227"/>
    </row>
    <row r="1914" spans="83:83">
      <c r="CE1914" s="227"/>
    </row>
    <row r="1915" spans="83:83">
      <c r="CE1915" s="227"/>
    </row>
    <row r="1916" spans="83:83">
      <c r="CE1916" s="227"/>
    </row>
    <row r="1917" spans="83:83">
      <c r="CE1917" s="227"/>
    </row>
    <row r="1918" spans="83:83">
      <c r="CE1918" s="227"/>
    </row>
    <row r="1919" spans="83:83">
      <c r="CE1919" s="227"/>
    </row>
    <row r="1920" spans="83:83">
      <c r="CE1920" s="227"/>
    </row>
    <row r="1921" spans="83:83">
      <c r="CE1921" s="227"/>
    </row>
    <row r="1922" spans="83:83">
      <c r="CE1922" s="227"/>
    </row>
    <row r="1923" spans="83:83">
      <c r="CE1923" s="227"/>
    </row>
    <row r="1924" spans="83:83">
      <c r="CE1924" s="227"/>
    </row>
    <row r="1925" spans="83:83">
      <c r="CE1925" s="227"/>
    </row>
    <row r="1926" spans="83:83">
      <c r="CE1926" s="227"/>
    </row>
    <row r="1927" spans="83:83">
      <c r="CE1927" s="227"/>
    </row>
    <row r="1928" spans="83:83">
      <c r="CE1928" s="227"/>
    </row>
    <row r="1929" spans="83:83">
      <c r="CE1929" s="227"/>
    </row>
    <row r="1930" spans="83:83">
      <c r="CE1930" s="227"/>
    </row>
    <row r="1931" spans="83:83">
      <c r="CE1931" s="227"/>
    </row>
    <row r="1932" spans="83:83">
      <c r="CE1932" s="227"/>
    </row>
    <row r="1933" spans="83:83">
      <c r="CE1933" s="227"/>
    </row>
    <row r="1934" spans="83:83">
      <c r="CE1934" s="227"/>
    </row>
    <row r="1935" spans="83:83">
      <c r="CE1935" s="227"/>
    </row>
    <row r="1936" spans="83:83">
      <c r="CE1936" s="227"/>
    </row>
    <row r="1937" spans="83:83">
      <c r="CE1937" s="227"/>
    </row>
    <row r="1938" spans="83:83">
      <c r="CE1938" s="227"/>
    </row>
    <row r="1939" spans="83:83">
      <c r="CE1939" s="227"/>
    </row>
    <row r="1940" spans="83:83">
      <c r="CE1940" s="227"/>
    </row>
    <row r="1941" spans="83:83">
      <c r="CE1941" s="227"/>
    </row>
    <row r="1942" spans="83:83">
      <c r="CE1942" s="227"/>
    </row>
    <row r="1943" spans="83:83">
      <c r="CE1943" s="227"/>
    </row>
    <row r="1944" spans="83:83">
      <c r="CE1944" s="227"/>
    </row>
    <row r="1945" spans="83:83">
      <c r="CE1945" s="227"/>
    </row>
    <row r="1946" spans="83:83">
      <c r="CE1946" s="227"/>
    </row>
    <row r="1947" spans="83:83">
      <c r="CE1947" s="227"/>
    </row>
    <row r="1948" spans="83:83">
      <c r="CE1948" s="227"/>
    </row>
    <row r="1949" spans="83:83">
      <c r="CE1949" s="227"/>
    </row>
    <row r="1950" spans="83:83">
      <c r="CE1950" s="227"/>
    </row>
    <row r="1951" spans="83:83">
      <c r="CE1951" s="227"/>
    </row>
    <row r="1952" spans="83:83">
      <c r="CE1952" s="227"/>
    </row>
    <row r="1953" spans="83:83">
      <c r="CE1953" s="227"/>
    </row>
    <row r="1954" spans="83:83">
      <c r="CE1954" s="227"/>
    </row>
    <row r="1955" spans="83:83">
      <c r="CE1955" s="227"/>
    </row>
    <row r="1956" spans="83:83">
      <c r="CE1956" s="227"/>
    </row>
    <row r="1957" spans="83:83">
      <c r="CE1957" s="227"/>
    </row>
    <row r="1958" spans="83:83">
      <c r="CE1958" s="227"/>
    </row>
    <row r="1959" spans="83:83">
      <c r="CE1959" s="227"/>
    </row>
    <row r="1960" spans="83:83">
      <c r="CE1960" s="227"/>
    </row>
    <row r="1961" spans="83:83">
      <c r="CE1961" s="227"/>
    </row>
    <row r="1962" spans="83:83">
      <c r="CE1962" s="227"/>
    </row>
    <row r="1963" spans="83:83">
      <c r="CE1963" s="227"/>
    </row>
    <row r="1964" spans="83:83">
      <c r="CE1964" s="227"/>
    </row>
    <row r="1965" spans="83:83">
      <c r="CE1965" s="227"/>
    </row>
    <row r="1966" spans="83:83">
      <c r="CE1966" s="227"/>
    </row>
    <row r="1967" spans="83:83">
      <c r="CE1967" s="227"/>
    </row>
    <row r="1968" spans="83:83">
      <c r="CE1968" s="227"/>
    </row>
    <row r="1969" spans="83:83">
      <c r="CE1969" s="227"/>
    </row>
    <row r="1970" spans="83:83">
      <c r="CE1970" s="227"/>
    </row>
    <row r="1971" spans="83:83">
      <c r="CE1971" s="227"/>
    </row>
    <row r="1972" spans="83:83">
      <c r="CE1972" s="227"/>
    </row>
    <row r="1973" spans="83:83">
      <c r="CE1973" s="227"/>
    </row>
    <row r="1974" spans="83:83">
      <c r="CE1974" s="227"/>
    </row>
    <row r="1975" spans="83:83">
      <c r="CE1975" s="227"/>
    </row>
    <row r="1976" spans="83:83">
      <c r="CE1976" s="227"/>
    </row>
    <row r="1977" spans="83:83">
      <c r="CE1977" s="227"/>
    </row>
    <row r="1978" spans="83:83">
      <c r="CE1978" s="227"/>
    </row>
    <row r="1979" spans="83:83">
      <c r="CE1979" s="227"/>
    </row>
    <row r="1980" spans="83:83">
      <c r="CE1980" s="227"/>
    </row>
    <row r="1981" spans="83:83">
      <c r="CE1981" s="227"/>
    </row>
    <row r="1982" spans="83:83">
      <c r="CE1982" s="227"/>
    </row>
    <row r="1983" spans="83:83">
      <c r="CE1983" s="227"/>
    </row>
    <row r="1984" spans="83:83">
      <c r="CE1984" s="227"/>
    </row>
    <row r="1985" spans="83:83">
      <c r="CE1985" s="227"/>
    </row>
    <row r="1986" spans="83:83">
      <c r="CE1986" s="227"/>
    </row>
    <row r="1987" spans="83:83">
      <c r="CE1987" s="227"/>
    </row>
    <row r="1988" spans="83:83">
      <c r="CE1988" s="227"/>
    </row>
    <row r="1989" spans="83:83">
      <c r="CE1989" s="227"/>
    </row>
    <row r="1990" spans="83:83">
      <c r="CE1990" s="227"/>
    </row>
    <row r="1991" spans="83:83">
      <c r="CE1991" s="227"/>
    </row>
    <row r="1992" spans="83:83">
      <c r="CE1992" s="227"/>
    </row>
    <row r="1993" spans="83:83">
      <c r="CE1993" s="227"/>
    </row>
    <row r="1994" spans="83:83">
      <c r="CE1994" s="227"/>
    </row>
    <row r="1995" spans="83:83">
      <c r="CE1995" s="227"/>
    </row>
    <row r="1996" spans="83:83">
      <c r="CE1996" s="227"/>
    </row>
    <row r="1997" spans="83:83">
      <c r="CE1997" s="227"/>
    </row>
    <row r="1998" spans="83:83">
      <c r="CE1998" s="227"/>
    </row>
    <row r="1999" spans="83:83">
      <c r="CE1999" s="227"/>
    </row>
    <row r="2000" spans="83:83">
      <c r="CE2000" s="227"/>
    </row>
    <row r="2001" spans="83:83">
      <c r="CE2001" s="227"/>
    </row>
    <row r="2002" spans="83:83">
      <c r="CE2002" s="227"/>
    </row>
    <row r="2003" spans="83:83">
      <c r="CE2003" s="227"/>
    </row>
    <row r="2004" spans="83:83">
      <c r="CE2004" s="227"/>
    </row>
    <row r="2005" spans="83:83">
      <c r="CE2005" s="227"/>
    </row>
    <row r="2006" spans="83:83">
      <c r="CE2006" s="227"/>
    </row>
    <row r="2007" spans="83:83">
      <c r="CE2007" s="227"/>
    </row>
    <row r="2008" spans="83:83">
      <c r="CE2008" s="227"/>
    </row>
    <row r="2009" spans="83:83">
      <c r="CE2009" s="227"/>
    </row>
    <row r="2010" spans="83:83">
      <c r="CE2010" s="227"/>
    </row>
    <row r="2011" spans="83:83">
      <c r="CE2011" s="227"/>
    </row>
    <row r="2012" spans="83:83">
      <c r="CE2012" s="227"/>
    </row>
    <row r="2013" spans="83:83">
      <c r="CE2013" s="227"/>
    </row>
    <row r="2014" spans="83:83">
      <c r="CE2014" s="227"/>
    </row>
    <row r="2015" spans="83:83">
      <c r="CE2015" s="227"/>
    </row>
    <row r="2016" spans="83:83">
      <c r="CE2016" s="227"/>
    </row>
    <row r="2017" spans="83:83">
      <c r="CE2017" s="227"/>
    </row>
    <row r="2018" spans="83:83">
      <c r="CE2018" s="227"/>
    </row>
    <row r="2019" spans="83:83">
      <c r="CE2019" s="227"/>
    </row>
    <row r="2020" spans="83:83">
      <c r="CE2020" s="227"/>
    </row>
    <row r="2021" spans="83:83">
      <c r="CE2021" s="227"/>
    </row>
    <row r="2022" spans="83:83">
      <c r="CE2022" s="227"/>
    </row>
    <row r="2023" spans="83:83">
      <c r="CE2023" s="227"/>
    </row>
    <row r="2024" spans="83:83">
      <c r="CE2024" s="227"/>
    </row>
    <row r="2025" spans="83:83">
      <c r="CE2025" s="227"/>
    </row>
    <row r="2026" spans="83:83">
      <c r="CE2026" s="227"/>
    </row>
    <row r="2027" spans="83:83">
      <c r="CE2027" s="227"/>
    </row>
    <row r="2028" spans="83:83">
      <c r="CE2028" s="227"/>
    </row>
    <row r="2029" spans="83:83">
      <c r="CE2029" s="227"/>
    </row>
    <row r="2030" spans="83:83">
      <c r="CE2030" s="227"/>
    </row>
    <row r="2031" spans="83:83">
      <c r="CE2031" s="227"/>
    </row>
    <row r="2032" spans="83:83">
      <c r="CE2032" s="227"/>
    </row>
    <row r="2033" spans="83:83">
      <c r="CE2033" s="227"/>
    </row>
    <row r="2034" spans="83:83">
      <c r="CE2034" s="227"/>
    </row>
    <row r="2035" spans="83:83">
      <c r="CE2035" s="227"/>
    </row>
    <row r="2036" spans="83:83">
      <c r="CE2036" s="227"/>
    </row>
    <row r="2037" spans="83:83">
      <c r="CE2037" s="227"/>
    </row>
    <row r="2038" spans="83:83">
      <c r="CE2038" s="227"/>
    </row>
    <row r="2039" spans="83:83">
      <c r="CE2039" s="227"/>
    </row>
    <row r="2040" spans="83:83">
      <c r="CE2040" s="227"/>
    </row>
    <row r="2041" spans="83:83">
      <c r="CE2041" s="227"/>
    </row>
    <row r="2042" spans="83:83">
      <c r="CE2042" s="227"/>
    </row>
    <row r="2043" spans="83:83">
      <c r="CE2043" s="227"/>
    </row>
    <row r="2044" spans="83:83">
      <c r="CE2044" s="227"/>
    </row>
    <row r="2045" spans="83:83">
      <c r="CE2045" s="227"/>
    </row>
    <row r="2046" spans="83:83">
      <c r="CE2046" s="227"/>
    </row>
    <row r="2047" spans="83:83">
      <c r="CE2047" s="227"/>
    </row>
    <row r="2048" spans="83:83">
      <c r="CE2048" s="227"/>
    </row>
    <row r="2049" spans="83:83">
      <c r="CE2049" s="227"/>
    </row>
    <row r="2050" spans="83:83">
      <c r="CE2050" s="227"/>
    </row>
    <row r="2051" spans="83:83">
      <c r="CE2051" s="227"/>
    </row>
    <row r="2052" spans="83:83">
      <c r="CE2052" s="227"/>
    </row>
    <row r="2053" spans="83:83">
      <c r="CE2053" s="227"/>
    </row>
    <row r="2054" spans="83:83">
      <c r="CE2054" s="227"/>
    </row>
    <row r="2055" spans="83:83">
      <c r="CE2055" s="227"/>
    </row>
    <row r="2056" spans="83:83">
      <c r="CE2056" s="227"/>
    </row>
    <row r="2057" spans="83:83">
      <c r="CE2057" s="227"/>
    </row>
    <row r="2058" spans="83:83">
      <c r="CE2058" s="227"/>
    </row>
    <row r="2059" spans="83:83">
      <c r="CE2059" s="227"/>
    </row>
    <row r="2060" spans="83:83">
      <c r="CE2060" s="227"/>
    </row>
    <row r="2061" spans="83:83">
      <c r="CE2061" s="227"/>
    </row>
    <row r="2062" spans="83:83">
      <c r="CE2062" s="227"/>
    </row>
    <row r="2063" spans="83:83">
      <c r="CE2063" s="227"/>
    </row>
    <row r="2064" spans="83:83">
      <c r="CE2064" s="227"/>
    </row>
    <row r="2065" spans="83:83">
      <c r="CE2065" s="227"/>
    </row>
    <row r="2066" spans="83:83">
      <c r="CE2066" s="227"/>
    </row>
    <row r="2067" spans="83:83">
      <c r="CE2067" s="227"/>
    </row>
    <row r="2068" spans="83:83">
      <c r="CE2068" s="227"/>
    </row>
    <row r="2069" spans="83:83">
      <c r="CE2069" s="227"/>
    </row>
    <row r="2070" spans="83:83">
      <c r="CE2070" s="227"/>
    </row>
    <row r="2071" spans="83:83">
      <c r="CE2071" s="227"/>
    </row>
    <row r="2072" spans="83:83">
      <c r="CE2072" s="227"/>
    </row>
    <row r="2073" spans="83:83">
      <c r="CE2073" s="227"/>
    </row>
    <row r="2074" spans="83:83">
      <c r="CE2074" s="227"/>
    </row>
    <row r="2075" spans="83:83">
      <c r="CE2075" s="227"/>
    </row>
    <row r="2076" spans="83:83">
      <c r="CE2076" s="227"/>
    </row>
    <row r="2077" spans="83:83">
      <c r="CE2077" s="227"/>
    </row>
    <row r="2078" spans="83:83">
      <c r="CE2078" s="227"/>
    </row>
    <row r="2079" spans="83:83">
      <c r="CE2079" s="227"/>
    </row>
    <row r="2080" spans="83:83">
      <c r="CE2080" s="227"/>
    </row>
    <row r="2081" spans="83:83">
      <c r="CE2081" s="227"/>
    </row>
    <row r="2082" spans="83:83">
      <c r="CE2082" s="227"/>
    </row>
    <row r="2083" spans="83:83">
      <c r="CE2083" s="227"/>
    </row>
    <row r="2084" spans="83:83">
      <c r="CE2084" s="227"/>
    </row>
    <row r="2085" spans="83:83">
      <c r="CE2085" s="227"/>
    </row>
    <row r="2086" spans="83:83">
      <c r="CE2086" s="227"/>
    </row>
    <row r="2087" spans="83:83">
      <c r="CE2087" s="227"/>
    </row>
    <row r="2088" spans="83:83">
      <c r="CE2088" s="227"/>
    </row>
    <row r="2089" spans="83:83">
      <c r="CE2089" s="227"/>
    </row>
    <row r="2090" spans="83:83">
      <c r="CE2090" s="227"/>
    </row>
    <row r="2091" spans="83:83">
      <c r="CE2091" s="227"/>
    </row>
    <row r="2092" spans="83:83">
      <c r="CE2092" s="227"/>
    </row>
    <row r="2093" spans="83:83">
      <c r="CE2093" s="227"/>
    </row>
    <row r="2094" spans="83:83">
      <c r="CE2094" s="227"/>
    </row>
    <row r="2095" spans="83:83">
      <c r="CE2095" s="227"/>
    </row>
    <row r="2096" spans="83:83">
      <c r="CE2096" s="227"/>
    </row>
    <row r="2097" spans="83:83">
      <c r="CE2097" s="227"/>
    </row>
    <row r="2098" spans="83:83">
      <c r="CE2098" s="227"/>
    </row>
    <row r="2099" spans="83:83">
      <c r="CE2099" s="227"/>
    </row>
    <row r="2100" spans="83:83">
      <c r="CE2100" s="227"/>
    </row>
    <row r="2101" spans="83:83">
      <c r="CE2101" s="227"/>
    </row>
    <row r="2102" spans="83:83">
      <c r="CE2102" s="227"/>
    </row>
    <row r="2103" spans="83:83">
      <c r="CE2103" s="227"/>
    </row>
    <row r="2104" spans="83:83">
      <c r="CE2104" s="227"/>
    </row>
    <row r="2105" spans="83:83">
      <c r="CE2105" s="227"/>
    </row>
    <row r="2106" spans="83:83">
      <c r="CE2106" s="227"/>
    </row>
    <row r="2107" spans="83:83">
      <c r="CE2107" s="227"/>
    </row>
    <row r="2108" spans="83:83">
      <c r="CE2108" s="227"/>
    </row>
    <row r="2109" spans="83:83">
      <c r="CE2109" s="227"/>
    </row>
    <row r="2110" spans="83:83">
      <c r="CE2110" s="227"/>
    </row>
    <row r="2111" spans="83:83">
      <c r="CE2111" s="227"/>
    </row>
    <row r="2112" spans="83:83">
      <c r="CE2112" s="227"/>
    </row>
    <row r="2113" spans="83:83">
      <c r="CE2113" s="227"/>
    </row>
    <row r="2114" spans="83:83">
      <c r="CE2114" s="227"/>
    </row>
    <row r="2115" spans="83:83">
      <c r="CE2115" s="227"/>
    </row>
    <row r="2116" spans="83:83">
      <c r="CE2116" s="227"/>
    </row>
    <row r="2117" spans="83:83">
      <c r="CE2117" s="227"/>
    </row>
    <row r="2118" spans="83:83">
      <c r="CE2118" s="227"/>
    </row>
    <row r="2119" spans="83:83">
      <c r="CE2119" s="227"/>
    </row>
    <row r="2120" spans="83:83">
      <c r="CE2120" s="227"/>
    </row>
    <row r="2121" spans="83:83">
      <c r="CE2121" s="227"/>
    </row>
    <row r="2122" spans="83:83">
      <c r="CE2122" s="227"/>
    </row>
    <row r="2123" spans="83:83">
      <c r="CE2123" s="227"/>
    </row>
    <row r="2124" spans="83:83">
      <c r="CE2124" s="227"/>
    </row>
    <row r="2125" spans="83:83">
      <c r="CE2125" s="227"/>
    </row>
    <row r="2126" spans="83:83">
      <c r="CE2126" s="227"/>
    </row>
    <row r="2127" spans="83:83">
      <c r="CE2127" s="227"/>
    </row>
    <row r="2128" spans="83:83">
      <c r="CE2128" s="227"/>
    </row>
    <row r="2129" spans="83:83">
      <c r="CE2129" s="227"/>
    </row>
    <row r="2130" spans="83:83">
      <c r="CE2130" s="227"/>
    </row>
    <row r="2131" spans="83:83">
      <c r="CE2131" s="227"/>
    </row>
    <row r="2132" spans="83:83">
      <c r="CE2132" s="227"/>
    </row>
    <row r="2133" spans="83:83">
      <c r="CE2133" s="227"/>
    </row>
    <row r="2134" spans="83:83">
      <c r="CE2134" s="227"/>
    </row>
    <row r="2135" spans="83:83">
      <c r="CE2135" s="227"/>
    </row>
    <row r="2136" spans="83:83">
      <c r="CE2136" s="227"/>
    </row>
    <row r="2137" spans="83:83">
      <c r="CE2137" s="227"/>
    </row>
    <row r="2138" spans="83:83">
      <c r="CE2138" s="227"/>
    </row>
    <row r="2139" spans="83:83">
      <c r="CE2139" s="227"/>
    </row>
    <row r="2140" spans="83:83">
      <c r="CE2140" s="227"/>
    </row>
    <row r="2141" spans="83:83">
      <c r="CE2141" s="227"/>
    </row>
    <row r="2142" spans="83:83">
      <c r="CE2142" s="227"/>
    </row>
    <row r="2143" spans="83:83">
      <c r="CE2143" s="227"/>
    </row>
    <row r="2144" spans="83:83">
      <c r="CE2144" s="227"/>
    </row>
    <row r="2145" spans="83:83">
      <c r="CE2145" s="227"/>
    </row>
    <row r="2146" spans="83:83">
      <c r="CE2146" s="227"/>
    </row>
    <row r="2147" spans="83:83">
      <c r="CE2147" s="227"/>
    </row>
    <row r="2148" spans="83:83">
      <c r="CE2148" s="227"/>
    </row>
    <row r="2149" spans="83:83">
      <c r="CE2149" s="227"/>
    </row>
    <row r="2150" spans="83:83">
      <c r="CE2150" s="227"/>
    </row>
    <row r="2151" spans="83:83">
      <c r="CE2151" s="227"/>
    </row>
    <row r="2152" spans="83:83">
      <c r="CE2152" s="227"/>
    </row>
    <row r="2153" spans="83:83">
      <c r="CE2153" s="227"/>
    </row>
    <row r="2154" spans="83:83">
      <c r="CE2154" s="227"/>
    </row>
    <row r="2155" spans="83:83">
      <c r="CE2155" s="227"/>
    </row>
    <row r="2156" spans="83:83">
      <c r="CE2156" s="227"/>
    </row>
    <row r="2157" spans="83:83">
      <c r="CE2157" s="227"/>
    </row>
    <row r="2158" spans="83:83">
      <c r="CE2158" s="227"/>
    </row>
    <row r="2159" spans="83:83">
      <c r="CE2159" s="227"/>
    </row>
    <row r="2160" spans="83:83">
      <c r="CE2160" s="227"/>
    </row>
    <row r="2161" spans="83:83">
      <c r="CE2161" s="227"/>
    </row>
    <row r="2162" spans="83:83">
      <c r="CE2162" s="227"/>
    </row>
    <row r="2163" spans="83:83">
      <c r="CE2163" s="227"/>
    </row>
    <row r="2164" spans="83:83">
      <c r="CE2164" s="227"/>
    </row>
    <row r="2165" spans="83:83">
      <c r="CE2165" s="227"/>
    </row>
    <row r="2166" spans="83:83">
      <c r="CE2166" s="227"/>
    </row>
    <row r="2167" spans="83:83">
      <c r="CE2167" s="227"/>
    </row>
    <row r="2168" spans="83:83">
      <c r="CE2168" s="227"/>
    </row>
    <row r="2169" spans="83:83">
      <c r="CE2169" s="227"/>
    </row>
    <row r="2170" spans="83:83">
      <c r="CE2170" s="227"/>
    </row>
    <row r="2171" spans="83:83">
      <c r="CE2171" s="227"/>
    </row>
    <row r="2172" spans="83:83">
      <c r="CE2172" s="227"/>
    </row>
    <row r="2173" spans="83:83">
      <c r="CE2173" s="227"/>
    </row>
    <row r="2174" spans="83:83">
      <c r="CE2174" s="227"/>
    </row>
    <row r="2175" spans="83:83">
      <c r="CE2175" s="227"/>
    </row>
    <row r="2176" spans="83:83">
      <c r="CE2176" s="227"/>
    </row>
    <row r="2177" spans="83:83">
      <c r="CE2177" s="227"/>
    </row>
    <row r="2178" spans="83:83">
      <c r="CE2178" s="227"/>
    </row>
    <row r="2179" spans="83:83">
      <c r="CE2179" s="227"/>
    </row>
    <row r="2180" spans="83:83">
      <c r="CE2180" s="227"/>
    </row>
    <row r="2181" spans="83:83">
      <c r="CE2181" s="227"/>
    </row>
    <row r="2182" spans="83:83">
      <c r="CE2182" s="227"/>
    </row>
    <row r="2183" spans="83:83">
      <c r="CE2183" s="227"/>
    </row>
    <row r="2184" spans="83:83">
      <c r="CE2184" s="227"/>
    </row>
    <row r="2185" spans="83:83">
      <c r="CE2185" s="227"/>
    </row>
    <row r="2186" spans="83:83">
      <c r="CE2186" s="227"/>
    </row>
    <row r="2187" spans="83:83">
      <c r="CE2187" s="227"/>
    </row>
    <row r="2188" spans="83:83">
      <c r="CE2188" s="227"/>
    </row>
    <row r="2189" spans="83:83">
      <c r="CE2189" s="227"/>
    </row>
    <row r="2190" spans="83:83">
      <c r="CE2190" s="227"/>
    </row>
    <row r="2191" spans="83:83">
      <c r="CE2191" s="227"/>
    </row>
    <row r="2192" spans="83:83">
      <c r="CE2192" s="227"/>
    </row>
    <row r="2193" spans="83:83">
      <c r="CE2193" s="227"/>
    </row>
    <row r="2194" spans="83:83">
      <c r="CE2194" s="227"/>
    </row>
    <row r="2195" spans="83:83">
      <c r="CE2195" s="227"/>
    </row>
    <row r="2196" spans="83:83">
      <c r="CE2196" s="227"/>
    </row>
    <row r="2197" spans="83:83">
      <c r="CE2197" s="227"/>
    </row>
    <row r="2198" spans="83:83">
      <c r="CE2198" s="227"/>
    </row>
    <row r="2199" spans="83:83">
      <c r="CE2199" s="227"/>
    </row>
    <row r="2200" spans="83:83">
      <c r="CE2200" s="227"/>
    </row>
    <row r="2201" spans="83:83">
      <c r="CE2201" s="227"/>
    </row>
    <row r="2202" spans="83:83">
      <c r="CE2202" s="227"/>
    </row>
    <row r="2203" spans="83:83">
      <c r="CE2203" s="227"/>
    </row>
    <row r="2204" spans="83:83">
      <c r="CE2204" s="227"/>
    </row>
    <row r="2205" spans="83:83">
      <c r="CE2205" s="227"/>
    </row>
    <row r="2206" spans="83:83">
      <c r="CE2206" s="227"/>
    </row>
    <row r="2207" spans="83:83">
      <c r="CE2207" s="227"/>
    </row>
    <row r="2208" spans="83:83">
      <c r="CE2208" s="227"/>
    </row>
    <row r="2209" spans="83:83">
      <c r="CE2209" s="227"/>
    </row>
    <row r="2210" spans="83:83">
      <c r="CE2210" s="227"/>
    </row>
    <row r="2211" spans="83:83">
      <c r="CE2211" s="227"/>
    </row>
    <row r="2212" spans="83:83">
      <c r="CE2212" s="227"/>
    </row>
    <row r="2213" spans="83:83">
      <c r="CE2213" s="227"/>
    </row>
    <row r="2214" spans="83:83">
      <c r="CE2214" s="227"/>
    </row>
    <row r="2215" spans="83:83">
      <c r="CE2215" s="227"/>
    </row>
    <row r="2216" spans="83:83">
      <c r="CE2216" s="227"/>
    </row>
    <row r="2217" spans="83:83">
      <c r="CE2217" s="227"/>
    </row>
    <row r="2218" spans="83:83">
      <c r="CE2218" s="227"/>
    </row>
    <row r="2219" spans="83:83">
      <c r="CE2219" s="227"/>
    </row>
    <row r="2220" spans="83:83">
      <c r="CE2220" s="227"/>
    </row>
    <row r="2221" spans="83:83">
      <c r="CE2221" s="227"/>
    </row>
    <row r="2222" spans="83:83">
      <c r="CE2222" s="227"/>
    </row>
    <row r="2223" spans="83:83">
      <c r="CE2223" s="227"/>
    </row>
    <row r="2224" spans="83:83">
      <c r="CE2224" s="227"/>
    </row>
    <row r="2225" spans="83:83">
      <c r="CE2225" s="227"/>
    </row>
    <row r="2226" spans="83:83">
      <c r="CE2226" s="227"/>
    </row>
    <row r="2227" spans="83:83">
      <c r="CE2227" s="227"/>
    </row>
    <row r="2228" spans="83:83">
      <c r="CE2228" s="227"/>
    </row>
    <row r="2229" spans="83:83">
      <c r="CE2229" s="227"/>
    </row>
    <row r="2230" spans="83:83">
      <c r="CE2230" s="227"/>
    </row>
    <row r="2231" spans="83:83">
      <c r="CE2231" s="227"/>
    </row>
    <row r="2232" spans="83:83">
      <c r="CE2232" s="227"/>
    </row>
    <row r="2233" spans="83:83">
      <c r="CE2233" s="227"/>
    </row>
    <row r="2234" spans="83:83">
      <c r="CE2234" s="227"/>
    </row>
    <row r="2235" spans="83:83">
      <c r="CE2235" s="227"/>
    </row>
    <row r="2236" spans="83:83">
      <c r="CE2236" s="227"/>
    </row>
    <row r="2237" spans="83:83">
      <c r="CE2237" s="227"/>
    </row>
    <row r="2238" spans="83:83">
      <c r="CE2238" s="227"/>
    </row>
    <row r="2239" spans="83:83">
      <c r="CE2239" s="227"/>
    </row>
    <row r="2240" spans="83:83">
      <c r="CE2240" s="227"/>
    </row>
    <row r="2241" spans="83:83">
      <c r="CE2241" s="227"/>
    </row>
    <row r="2242" spans="83:83">
      <c r="CE2242" s="227"/>
    </row>
    <row r="2243" spans="83:83">
      <c r="CE2243" s="227"/>
    </row>
    <row r="2244" spans="83:83">
      <c r="CE2244" s="227"/>
    </row>
    <row r="2245" spans="83:83">
      <c r="CE2245" s="227"/>
    </row>
    <row r="2246" spans="83:83">
      <c r="CE2246" s="227"/>
    </row>
    <row r="2247" spans="83:83">
      <c r="CE2247" s="227"/>
    </row>
    <row r="2248" spans="83:83">
      <c r="CE2248" s="227"/>
    </row>
    <row r="2249" spans="83:83">
      <c r="CE2249" s="227"/>
    </row>
    <row r="2250" spans="83:83">
      <c r="CE2250" s="227"/>
    </row>
    <row r="2251" spans="83:83">
      <c r="CE2251" s="227"/>
    </row>
    <row r="2252" spans="83:83">
      <c r="CE2252" s="227"/>
    </row>
    <row r="2253" spans="83:83">
      <c r="CE2253" s="227"/>
    </row>
    <row r="2254" spans="83:83">
      <c r="CE2254" s="227"/>
    </row>
    <row r="2255" spans="83:83">
      <c r="CE2255" s="227"/>
    </row>
    <row r="2256" spans="83:83">
      <c r="CE2256" s="227"/>
    </row>
    <row r="2257" spans="83:83">
      <c r="CE2257" s="227"/>
    </row>
    <row r="2258" spans="83:83">
      <c r="CE2258" s="227"/>
    </row>
    <row r="2259" spans="83:83">
      <c r="CE2259" s="227"/>
    </row>
    <row r="2260" spans="83:83">
      <c r="CE2260" s="227"/>
    </row>
    <row r="2261" spans="83:83">
      <c r="CE2261" s="227"/>
    </row>
    <row r="2262" spans="83:83">
      <c r="CE2262" s="227"/>
    </row>
    <row r="2263" spans="83:83">
      <c r="CE2263" s="227"/>
    </row>
    <row r="2264" spans="83:83">
      <c r="CE2264" s="227"/>
    </row>
    <row r="2265" spans="83:83">
      <c r="CE2265" s="227"/>
    </row>
    <row r="2266" spans="83:83">
      <c r="CE2266" s="227"/>
    </row>
    <row r="2267" spans="83:83">
      <c r="CE2267" s="227"/>
    </row>
    <row r="2268" spans="83:83">
      <c r="CE2268" s="227"/>
    </row>
    <row r="2269" spans="83:83">
      <c r="CE2269" s="227"/>
    </row>
    <row r="2270" spans="83:83">
      <c r="CE2270" s="227"/>
    </row>
    <row r="2271" spans="83:83">
      <c r="CE2271" s="227"/>
    </row>
    <row r="2272" spans="83:83">
      <c r="CE2272" s="227"/>
    </row>
    <row r="2273" spans="83:83">
      <c r="CE2273" s="227"/>
    </row>
    <row r="2274" spans="83:83">
      <c r="CE2274" s="227"/>
    </row>
    <row r="2275" spans="83:83">
      <c r="CE2275" s="227"/>
    </row>
    <row r="2276" spans="83:83">
      <c r="CE2276" s="227"/>
    </row>
    <row r="2277" spans="83:83">
      <c r="CE2277" s="227"/>
    </row>
    <row r="2278" spans="83:83">
      <c r="CE2278" s="227"/>
    </row>
    <row r="2279" spans="83:83">
      <c r="CE2279" s="227"/>
    </row>
    <row r="2280" spans="83:83">
      <c r="CE2280" s="227"/>
    </row>
    <row r="2281" spans="83:83">
      <c r="CE2281" s="227"/>
    </row>
    <row r="2282" spans="83:83">
      <c r="CE2282" s="227"/>
    </row>
    <row r="2283" spans="83:83">
      <c r="CE2283" s="227"/>
    </row>
    <row r="2284" spans="83:83">
      <c r="CE2284" s="227"/>
    </row>
    <row r="2285" spans="83:83">
      <c r="CE2285" s="227"/>
    </row>
    <row r="2286" spans="83:83">
      <c r="CE2286" s="227"/>
    </row>
    <row r="2287" spans="83:83">
      <c r="CE2287" s="227"/>
    </row>
    <row r="2288" spans="83:83">
      <c r="CE2288" s="227"/>
    </row>
    <row r="2289" spans="83:83">
      <c r="CE2289" s="227"/>
    </row>
    <row r="2290" spans="83:83">
      <c r="CE2290" s="227"/>
    </row>
    <row r="2291" spans="83:83">
      <c r="CE2291" s="227"/>
    </row>
    <row r="2292" spans="83:83">
      <c r="CE2292" s="227"/>
    </row>
    <row r="2293" spans="83:83">
      <c r="CE2293" s="227"/>
    </row>
    <row r="2294" spans="83:83">
      <c r="CE2294" s="227"/>
    </row>
    <row r="2295" spans="83:83">
      <c r="CE2295" s="227"/>
    </row>
    <row r="2296" spans="83:83">
      <c r="CE2296" s="227"/>
    </row>
    <row r="2297" spans="83:83">
      <c r="CE2297" s="227"/>
    </row>
    <row r="2298" spans="83:83">
      <c r="CE2298" s="227"/>
    </row>
    <row r="2299" spans="83:83">
      <c r="CE2299" s="227"/>
    </row>
    <row r="2300" spans="83:83">
      <c r="CE2300" s="227"/>
    </row>
    <row r="2301" spans="83:83">
      <c r="CE2301" s="227"/>
    </row>
    <row r="2302" spans="83:83">
      <c r="CE2302" s="227"/>
    </row>
    <row r="2303" spans="83:83">
      <c r="CE2303" s="227"/>
    </row>
    <row r="2304" spans="83:83">
      <c r="CE2304" s="227"/>
    </row>
    <row r="2305" spans="83:83">
      <c r="CE2305" s="227"/>
    </row>
    <row r="2306" spans="83:83">
      <c r="CE2306" s="227"/>
    </row>
    <row r="2307" spans="83:83">
      <c r="CE2307" s="227"/>
    </row>
    <row r="2308" spans="83:83">
      <c r="CE2308" s="227"/>
    </row>
    <row r="2309" spans="83:83">
      <c r="CE2309" s="227"/>
    </row>
    <row r="2310" spans="83:83">
      <c r="CE2310" s="227"/>
    </row>
    <row r="2311" spans="83:83">
      <c r="CE2311" s="227"/>
    </row>
    <row r="2312" spans="83:83">
      <c r="CE2312" s="227"/>
    </row>
    <row r="2313" spans="83:83">
      <c r="CE2313" s="227"/>
    </row>
    <row r="2314" spans="83:83">
      <c r="CE2314" s="227"/>
    </row>
    <row r="2315" spans="83:83">
      <c r="CE2315" s="227"/>
    </row>
    <row r="2316" spans="83:83">
      <c r="CE2316" s="227"/>
    </row>
    <row r="2317" spans="83:83">
      <c r="CE2317" s="227"/>
    </row>
    <row r="2318" spans="83:83">
      <c r="CE2318" s="227"/>
    </row>
    <row r="2319" spans="83:83">
      <c r="CE2319" s="227"/>
    </row>
    <row r="2320" spans="83:83">
      <c r="CE2320" s="227"/>
    </row>
    <row r="2321" spans="83:83">
      <c r="CE2321" s="227"/>
    </row>
    <row r="2322" spans="83:83">
      <c r="CE2322" s="227"/>
    </row>
    <row r="2323" spans="83:83">
      <c r="CE2323" s="227"/>
    </row>
    <row r="2324" spans="83:83">
      <c r="CE2324" s="227"/>
    </row>
    <row r="2325" spans="83:83">
      <c r="CE2325" s="227"/>
    </row>
    <row r="2326" spans="83:83">
      <c r="CE2326" s="227"/>
    </row>
    <row r="2327" spans="83:83">
      <c r="CE2327" s="227"/>
    </row>
    <row r="2328" spans="83:83">
      <c r="CE2328" s="227"/>
    </row>
    <row r="2329" spans="83:83">
      <c r="CE2329" s="227"/>
    </row>
    <row r="2330" spans="83:83">
      <c r="CE2330" s="227"/>
    </row>
    <row r="2331" spans="83:83">
      <c r="CE2331" s="227"/>
    </row>
    <row r="2332" spans="83:83">
      <c r="CE2332" s="227"/>
    </row>
    <row r="2333" spans="83:83">
      <c r="CE2333" s="227"/>
    </row>
    <row r="2334" spans="83:83">
      <c r="CE2334" s="227"/>
    </row>
    <row r="2335" spans="83:83">
      <c r="CE2335" s="227"/>
    </row>
    <row r="2336" spans="83:83">
      <c r="CE2336" s="227"/>
    </row>
    <row r="2337" spans="83:83">
      <c r="CE2337" s="227"/>
    </row>
    <row r="2338" spans="83:83">
      <c r="CE2338" s="227"/>
    </row>
    <row r="2339" spans="83:83">
      <c r="CE2339" s="227"/>
    </row>
    <row r="2340" spans="83:83">
      <c r="CE2340" s="227"/>
    </row>
    <row r="2341" spans="83:83">
      <c r="CE2341" s="227"/>
    </row>
    <row r="2342" spans="83:83">
      <c r="CE2342" s="227"/>
    </row>
    <row r="2343" spans="83:83">
      <c r="CE2343" s="227"/>
    </row>
    <row r="2344" spans="83:83">
      <c r="CE2344" s="227"/>
    </row>
    <row r="2345" spans="83:83">
      <c r="CE2345" s="227"/>
    </row>
    <row r="2346" spans="83:83">
      <c r="CE2346" s="227"/>
    </row>
    <row r="2347" spans="83:83">
      <c r="CE2347" s="227"/>
    </row>
    <row r="2348" spans="83:83">
      <c r="CE2348" s="227"/>
    </row>
    <row r="2349" spans="83:83">
      <c r="CE2349" s="227"/>
    </row>
    <row r="2350" spans="83:83">
      <c r="CE2350" s="227"/>
    </row>
    <row r="2351" spans="83:83">
      <c r="CE2351" s="227"/>
    </row>
    <row r="2352" spans="83:83">
      <c r="CE2352" s="227"/>
    </row>
    <row r="2353" spans="83:83">
      <c r="CE2353" s="227"/>
    </row>
    <row r="2354" spans="83:83">
      <c r="CE2354" s="227"/>
    </row>
    <row r="2355" spans="83:83">
      <c r="CE2355" s="227"/>
    </row>
    <row r="2356" spans="83:83">
      <c r="CE2356" s="227"/>
    </row>
    <row r="2357" spans="83:83">
      <c r="CE2357" s="227"/>
    </row>
    <row r="2358" spans="83:83">
      <c r="CE2358" s="227"/>
    </row>
    <row r="2359" spans="83:83">
      <c r="CE2359" s="227"/>
    </row>
    <row r="2360" spans="83:83">
      <c r="CE2360" s="227"/>
    </row>
    <row r="2361" spans="83:83">
      <c r="CE2361" s="227"/>
    </row>
    <row r="2362" spans="83:83">
      <c r="CE2362" s="227"/>
    </row>
    <row r="2363" spans="83:83">
      <c r="CE2363" s="227"/>
    </row>
    <row r="2364" spans="83:83">
      <c r="CE2364" s="227"/>
    </row>
    <row r="2365" spans="83:83">
      <c r="CE2365" s="227"/>
    </row>
    <row r="2366" spans="83:83">
      <c r="CE2366" s="227"/>
    </row>
    <row r="2367" spans="83:83">
      <c r="CE2367" s="227"/>
    </row>
    <row r="2368" spans="83:83">
      <c r="CE2368" s="227"/>
    </row>
    <row r="2369" spans="83:83">
      <c r="CE2369" s="227"/>
    </row>
    <row r="2370" spans="83:83">
      <c r="CE2370" s="227"/>
    </row>
    <row r="2371" spans="83:83">
      <c r="CE2371" s="227"/>
    </row>
    <row r="2372" spans="83:83">
      <c r="CE2372" s="227"/>
    </row>
    <row r="2373" spans="83:83">
      <c r="CE2373" s="227"/>
    </row>
    <row r="2374" spans="83:83">
      <c r="CE2374" s="227"/>
    </row>
    <row r="2375" spans="83:83">
      <c r="CE2375" s="227"/>
    </row>
    <row r="2376" spans="83:83">
      <c r="CE2376" s="227"/>
    </row>
    <row r="2377" spans="83:83">
      <c r="CE2377" s="227"/>
    </row>
    <row r="2378" spans="83:83">
      <c r="CE2378" s="227"/>
    </row>
    <row r="2379" spans="83:83">
      <c r="CE2379" s="227"/>
    </row>
    <row r="2380" spans="83:83">
      <c r="CE2380" s="227"/>
    </row>
    <row r="2381" spans="83:83">
      <c r="CE2381" s="227"/>
    </row>
    <row r="2382" spans="83:83">
      <c r="CE2382" s="227"/>
    </row>
    <row r="2383" spans="83:83">
      <c r="CE2383" s="227"/>
    </row>
    <row r="2384" spans="83:83">
      <c r="CE2384" s="227"/>
    </row>
    <row r="2385" spans="83:83">
      <c r="CE2385" s="227"/>
    </row>
    <row r="2386" spans="83:83">
      <c r="CE2386" s="227"/>
    </row>
    <row r="2387" spans="83:83">
      <c r="CE2387" s="227"/>
    </row>
    <row r="2388" spans="83:83">
      <c r="CE2388" s="227"/>
    </row>
    <row r="2389" spans="83:83">
      <c r="CE2389" s="227"/>
    </row>
    <row r="2390" spans="83:83">
      <c r="CE2390" s="227"/>
    </row>
    <row r="2391" spans="83:83">
      <c r="CE2391" s="227"/>
    </row>
    <row r="2392" spans="83:83">
      <c r="CE2392" s="227"/>
    </row>
    <row r="2393" spans="83:83">
      <c r="CE2393" s="227"/>
    </row>
    <row r="2394" spans="83:83">
      <c r="CE2394" s="227"/>
    </row>
    <row r="2395" spans="83:83">
      <c r="CE2395" s="227"/>
    </row>
    <row r="2396" spans="83:83">
      <c r="CE2396" s="227"/>
    </row>
    <row r="2397" spans="83:83">
      <c r="CE2397" s="227"/>
    </row>
    <row r="2398" spans="83:83">
      <c r="CE2398" s="227"/>
    </row>
    <row r="2399" spans="83:83">
      <c r="CE2399" s="227"/>
    </row>
    <row r="2400" spans="83:83">
      <c r="CE2400" s="227"/>
    </row>
    <row r="2401" spans="83:83">
      <c r="CE2401" s="227"/>
    </row>
    <row r="2402" spans="83:83">
      <c r="CE2402" s="227"/>
    </row>
    <row r="2403" spans="83:83">
      <c r="CE2403" s="227"/>
    </row>
    <row r="2404" spans="83:83">
      <c r="CE2404" s="227"/>
    </row>
    <row r="2405" spans="83:83">
      <c r="CE2405" s="227"/>
    </row>
    <row r="2406" spans="83:83">
      <c r="CE2406" s="227"/>
    </row>
    <row r="2407" spans="83:83">
      <c r="CE2407" s="227"/>
    </row>
    <row r="2408" spans="83:83">
      <c r="CE2408" s="227"/>
    </row>
    <row r="2409" spans="83:83">
      <c r="CE2409" s="227"/>
    </row>
    <row r="2410" spans="83:83">
      <c r="CE2410" s="227"/>
    </row>
    <row r="2411" spans="83:83">
      <c r="CE2411" s="227"/>
    </row>
    <row r="2412" spans="83:83">
      <c r="CE2412" s="227"/>
    </row>
    <row r="2413" spans="83:83">
      <c r="CE2413" s="227"/>
    </row>
    <row r="2414" spans="83:83">
      <c r="CE2414" s="227"/>
    </row>
    <row r="2415" spans="83:83">
      <c r="CE2415" s="227"/>
    </row>
    <row r="2416" spans="83:83">
      <c r="CE2416" s="227"/>
    </row>
    <row r="2417" spans="83:83">
      <c r="CE2417" s="227"/>
    </row>
    <row r="2418" spans="83:83">
      <c r="CE2418" s="227"/>
    </row>
    <row r="2419" spans="83:83">
      <c r="CE2419" s="227"/>
    </row>
    <row r="2420" spans="83:83">
      <c r="CE2420" s="227"/>
    </row>
    <row r="2421" spans="83:83">
      <c r="CE2421" s="227"/>
    </row>
    <row r="2422" spans="83:83">
      <c r="CE2422" s="227"/>
    </row>
    <row r="2423" spans="83:83">
      <c r="CE2423" s="227"/>
    </row>
    <row r="2424" spans="83:83">
      <c r="CE2424" s="227"/>
    </row>
    <row r="2425" spans="83:83">
      <c r="CE2425" s="227"/>
    </row>
    <row r="2426" spans="83:83">
      <c r="CE2426" s="227"/>
    </row>
    <row r="2427" spans="83:83">
      <c r="CE2427" s="227"/>
    </row>
    <row r="2428" spans="83:83">
      <c r="CE2428" s="227"/>
    </row>
    <row r="2429" spans="83:83">
      <c r="CE2429" s="227"/>
    </row>
    <row r="2430" spans="83:83">
      <c r="CE2430" s="227"/>
    </row>
    <row r="2431" spans="83:83">
      <c r="CE2431" s="227"/>
    </row>
    <row r="2432" spans="83:83">
      <c r="CE2432" s="227"/>
    </row>
    <row r="2433" spans="83:83">
      <c r="CE2433" s="227"/>
    </row>
    <row r="2434" spans="83:83">
      <c r="CE2434" s="227"/>
    </row>
    <row r="2435" spans="83:83">
      <c r="CE2435" s="227"/>
    </row>
    <row r="2436" spans="83:83">
      <c r="CE2436" s="227"/>
    </row>
    <row r="2437" spans="83:83">
      <c r="CE2437" s="227"/>
    </row>
    <row r="2438" spans="83:83">
      <c r="CE2438" s="227"/>
    </row>
    <row r="2439" spans="83:83">
      <c r="CE2439" s="227"/>
    </row>
    <row r="2440" spans="83:83">
      <c r="CE2440" s="227"/>
    </row>
    <row r="2441" spans="83:83">
      <c r="CE2441" s="227"/>
    </row>
    <row r="2442" spans="83:83">
      <c r="CE2442" s="227"/>
    </row>
    <row r="2443" spans="83:83">
      <c r="CE2443" s="227"/>
    </row>
    <row r="2444" spans="83:83">
      <c r="CE2444" s="227"/>
    </row>
    <row r="2445" spans="83:83">
      <c r="CE2445" s="227"/>
    </row>
    <row r="2446" spans="83:83">
      <c r="CE2446" s="227"/>
    </row>
    <row r="2447" spans="83:83">
      <c r="CE2447" s="227"/>
    </row>
    <row r="2448" spans="83:83">
      <c r="CE2448" s="227"/>
    </row>
    <row r="2449" spans="83:83">
      <c r="CE2449" s="227"/>
    </row>
    <row r="2450" spans="83:83">
      <c r="CE2450" s="227"/>
    </row>
    <row r="2451" spans="83:83">
      <c r="CE2451" s="227"/>
    </row>
    <row r="2452" spans="83:83">
      <c r="CE2452" s="227"/>
    </row>
    <row r="2453" spans="83:83">
      <c r="CE2453" s="227"/>
    </row>
    <row r="2454" spans="83:83">
      <c r="CE2454" s="227"/>
    </row>
    <row r="2455" spans="83:83">
      <c r="CE2455" s="227"/>
    </row>
    <row r="2456" spans="83:83">
      <c r="CE2456" s="227"/>
    </row>
    <row r="2457" spans="83:83">
      <c r="CE2457" s="227"/>
    </row>
    <row r="2458" spans="83:83">
      <c r="CE2458" s="227"/>
    </row>
    <row r="2459" spans="83:83">
      <c r="CE2459" s="227"/>
    </row>
    <row r="2460" spans="83:83">
      <c r="CE2460" s="227"/>
    </row>
    <row r="2461" spans="83:83">
      <c r="CE2461" s="227"/>
    </row>
    <row r="2462" spans="83:83">
      <c r="CE2462" s="227"/>
    </row>
    <row r="2463" spans="83:83">
      <c r="CE2463" s="227"/>
    </row>
    <row r="2464" spans="83:83">
      <c r="CE2464" s="227"/>
    </row>
    <row r="2465" spans="83:83">
      <c r="CE2465" s="227"/>
    </row>
    <row r="2466" spans="83:83">
      <c r="CE2466" s="227"/>
    </row>
    <row r="2467" spans="83:83">
      <c r="CE2467" s="227"/>
    </row>
    <row r="2468" spans="83:83">
      <c r="CE2468" s="227"/>
    </row>
    <row r="2469" spans="83:83">
      <c r="CE2469" s="227"/>
    </row>
    <row r="2470" spans="83:83">
      <c r="CE2470" s="227"/>
    </row>
    <row r="2471" spans="83:83">
      <c r="CE2471" s="227"/>
    </row>
    <row r="2472" spans="83:83">
      <c r="CE2472" s="227"/>
    </row>
    <row r="2473" spans="83:83">
      <c r="CE2473" s="227"/>
    </row>
    <row r="2474" spans="83:83">
      <c r="CE2474" s="227"/>
    </row>
    <row r="2475" spans="83:83">
      <c r="CE2475" s="227"/>
    </row>
    <row r="2476" spans="83:83">
      <c r="CE2476" s="227"/>
    </row>
    <row r="2477" spans="83:83">
      <c r="CE2477" s="227"/>
    </row>
    <row r="2478" spans="83:83">
      <c r="CE2478" s="227"/>
    </row>
    <row r="2479" spans="83:83">
      <c r="CE2479" s="227"/>
    </row>
    <row r="2480" spans="83:83">
      <c r="CE2480" s="227"/>
    </row>
    <row r="2481" spans="83:83">
      <c r="CE2481" s="227"/>
    </row>
    <row r="2482" spans="83:83">
      <c r="CE2482" s="227"/>
    </row>
    <row r="2483" spans="83:83">
      <c r="CE2483" s="227"/>
    </row>
    <row r="2484" spans="83:83">
      <c r="CE2484" s="227"/>
    </row>
    <row r="2485" spans="83:83">
      <c r="CE2485" s="227"/>
    </row>
    <row r="2486" spans="83:83">
      <c r="CE2486" s="227"/>
    </row>
    <row r="2487" spans="83:83">
      <c r="CE2487" s="227"/>
    </row>
    <row r="2488" spans="83:83">
      <c r="CE2488" s="227"/>
    </row>
    <row r="2489" spans="83:83">
      <c r="CE2489" s="227"/>
    </row>
    <row r="2490" spans="83:83">
      <c r="CE2490" s="227"/>
    </row>
    <row r="2491" spans="83:83">
      <c r="CE2491" s="227"/>
    </row>
    <row r="2492" spans="83:83">
      <c r="CE2492" s="227"/>
    </row>
    <row r="2493" spans="83:83">
      <c r="CE2493" s="227"/>
    </row>
    <row r="2494" spans="83:83">
      <c r="CE2494" s="227"/>
    </row>
    <row r="2495" spans="83:83">
      <c r="CE2495" s="227"/>
    </row>
    <row r="2496" spans="83:83">
      <c r="CE2496" s="227"/>
    </row>
    <row r="2497" spans="83:83">
      <c r="CE2497" s="227"/>
    </row>
    <row r="2498" spans="83:83">
      <c r="CE2498" s="227"/>
    </row>
    <row r="2499" spans="83:83">
      <c r="CE2499" s="227"/>
    </row>
    <row r="2500" spans="83:83">
      <c r="CE2500" s="227"/>
    </row>
    <row r="2501" spans="83:83">
      <c r="CE2501" s="227"/>
    </row>
    <row r="2502" spans="83:83">
      <c r="CE2502" s="227"/>
    </row>
    <row r="2503" spans="83:83">
      <c r="CE2503" s="227"/>
    </row>
    <row r="2504" spans="83:83">
      <c r="CE2504" s="227"/>
    </row>
    <row r="2505" spans="83:83">
      <c r="CE2505" s="227"/>
    </row>
    <row r="2506" spans="83:83">
      <c r="CE2506" s="227"/>
    </row>
    <row r="2507" spans="83:83">
      <c r="CE2507" s="227"/>
    </row>
    <row r="2508" spans="83:83">
      <c r="CE2508" s="227"/>
    </row>
    <row r="2509" spans="83:83">
      <c r="CE2509" s="227"/>
    </row>
    <row r="2510" spans="83:83">
      <c r="CE2510" s="227"/>
    </row>
    <row r="2511" spans="83:83">
      <c r="CE2511" s="227"/>
    </row>
    <row r="2512" spans="83:83">
      <c r="CE2512" s="227"/>
    </row>
    <row r="2513" spans="83:83">
      <c r="CE2513" s="227"/>
    </row>
    <row r="2514" spans="83:83">
      <c r="CE2514" s="227"/>
    </row>
    <row r="2515" spans="83:83">
      <c r="CE2515" s="227"/>
    </row>
    <row r="2516" spans="83:83">
      <c r="CE2516" s="227"/>
    </row>
    <row r="2517" spans="83:83">
      <c r="CE2517" s="227"/>
    </row>
    <row r="2518" spans="83:83">
      <c r="CE2518" s="227"/>
    </row>
    <row r="2519" spans="83:83">
      <c r="CE2519" s="227"/>
    </row>
    <row r="2520" spans="83:83">
      <c r="CE2520" s="227"/>
    </row>
    <row r="2521" spans="83:83">
      <c r="CE2521" s="227"/>
    </row>
    <row r="2522" spans="83:83">
      <c r="CE2522" s="227"/>
    </row>
    <row r="2523" spans="83:83">
      <c r="CE2523" s="227"/>
    </row>
    <row r="2524" spans="83:83">
      <c r="CE2524" s="227"/>
    </row>
    <row r="2525" spans="83:83">
      <c r="CE2525" s="227"/>
    </row>
    <row r="2526" spans="83:83">
      <c r="CE2526" s="227"/>
    </row>
    <row r="2527" spans="83:83">
      <c r="CE2527" s="227"/>
    </row>
    <row r="2528" spans="83:83">
      <c r="CE2528" s="227"/>
    </row>
    <row r="2529" spans="83:83">
      <c r="CE2529" s="227"/>
    </row>
    <row r="2530" spans="83:83">
      <c r="CE2530" s="227"/>
    </row>
    <row r="2531" spans="83:83">
      <c r="CE2531" s="227"/>
    </row>
    <row r="2532" spans="83:83">
      <c r="CE2532" s="227"/>
    </row>
    <row r="2533" spans="83:83">
      <c r="CE2533" s="227"/>
    </row>
    <row r="2534" spans="83:83">
      <c r="CE2534" s="227"/>
    </row>
    <row r="2535" spans="83:83">
      <c r="CE2535" s="227"/>
    </row>
    <row r="2536" spans="83:83">
      <c r="CE2536" s="227"/>
    </row>
    <row r="2537" spans="83:83">
      <c r="CE2537" s="227"/>
    </row>
    <row r="2538" spans="83:83">
      <c r="CE2538" s="227"/>
    </row>
    <row r="2539" spans="83:83">
      <c r="CE2539" s="227"/>
    </row>
    <row r="2540" spans="83:83">
      <c r="CE2540" s="227"/>
    </row>
    <row r="2541" spans="83:83">
      <c r="CE2541" s="227"/>
    </row>
    <row r="2542" spans="83:83">
      <c r="CE2542" s="227"/>
    </row>
    <row r="2543" spans="83:83">
      <c r="CE2543" s="227"/>
    </row>
    <row r="2544" spans="83:83">
      <c r="CE2544" s="227"/>
    </row>
    <row r="2545" spans="83:83">
      <c r="CE2545" s="227"/>
    </row>
    <row r="2546" spans="83:83">
      <c r="CE2546" s="227"/>
    </row>
    <row r="2547" spans="83:83">
      <c r="CE2547" s="227"/>
    </row>
    <row r="2548" spans="83:83">
      <c r="CE2548" s="227"/>
    </row>
    <row r="2549" spans="83:83">
      <c r="CE2549" s="227"/>
    </row>
    <row r="2550" spans="83:83">
      <c r="CE2550" s="227"/>
    </row>
    <row r="2551" spans="83:83">
      <c r="CE2551" s="227"/>
    </row>
    <row r="2552" spans="83:83">
      <c r="CE2552" s="227"/>
    </row>
    <row r="2553" spans="83:83">
      <c r="CE2553" s="227"/>
    </row>
    <row r="2554" spans="83:83">
      <c r="CE2554" s="227"/>
    </row>
    <row r="2555" spans="83:83">
      <c r="CE2555" s="227"/>
    </row>
    <row r="2556" spans="83:83">
      <c r="CE2556" s="227"/>
    </row>
    <row r="2557" spans="83:83">
      <c r="CE2557" s="227"/>
    </row>
    <row r="2558" spans="83:83">
      <c r="CE2558" s="227"/>
    </row>
    <row r="2559" spans="83:83">
      <c r="CE2559" s="227"/>
    </row>
    <row r="2560" spans="83:83">
      <c r="CE2560" s="227"/>
    </row>
    <row r="2561" spans="83:83">
      <c r="CE2561" s="227"/>
    </row>
    <row r="2562" spans="83:83">
      <c r="CE2562" s="227"/>
    </row>
    <row r="2563" spans="83:83">
      <c r="CE2563" s="227"/>
    </row>
    <row r="2564" spans="83:83">
      <c r="CE2564" s="227"/>
    </row>
    <row r="2565" spans="83:83">
      <c r="CE2565" s="227"/>
    </row>
    <row r="2566" spans="83:83">
      <c r="CE2566" s="227"/>
    </row>
    <row r="2567" spans="83:83">
      <c r="CE2567" s="227"/>
    </row>
    <row r="2568" spans="83:83">
      <c r="CE2568" s="227"/>
    </row>
    <row r="2569" spans="83:83">
      <c r="CE2569" s="227"/>
    </row>
    <row r="2570" spans="83:83">
      <c r="CE2570" s="227"/>
    </row>
    <row r="2571" spans="83:83">
      <c r="CE2571" s="227"/>
    </row>
    <row r="2572" spans="83:83">
      <c r="CE2572" s="227"/>
    </row>
    <row r="2573" spans="83:83">
      <c r="CE2573" s="227"/>
    </row>
    <row r="2574" spans="83:83">
      <c r="CE2574" s="227"/>
    </row>
    <row r="2575" spans="83:83">
      <c r="CE2575" s="227"/>
    </row>
    <row r="2576" spans="83:83">
      <c r="CE2576" s="227"/>
    </row>
    <row r="2577" spans="83:83">
      <c r="CE2577" s="227"/>
    </row>
    <row r="2578" spans="83:83">
      <c r="CE2578" s="227"/>
    </row>
    <row r="2579" spans="83:83">
      <c r="CE2579" s="227"/>
    </row>
    <row r="2580" spans="83:83">
      <c r="CE2580" s="227"/>
    </row>
    <row r="2581" spans="83:83">
      <c r="CE2581" s="227"/>
    </row>
    <row r="2582" spans="83:83">
      <c r="CE2582" s="227"/>
    </row>
    <row r="2583" spans="83:83">
      <c r="CE2583" s="227"/>
    </row>
    <row r="2584" spans="83:83">
      <c r="CE2584" s="227"/>
    </row>
    <row r="2585" spans="83:83">
      <c r="CE2585" s="227"/>
    </row>
    <row r="2586" spans="83:83">
      <c r="CE2586" s="227"/>
    </row>
    <row r="2587" spans="83:83">
      <c r="CE2587" s="227"/>
    </row>
    <row r="2588" spans="83:83">
      <c r="CE2588" s="227"/>
    </row>
    <row r="2589" spans="83:83">
      <c r="CE2589" s="227"/>
    </row>
    <row r="2590" spans="83:83">
      <c r="CE2590" s="227"/>
    </row>
    <row r="2591" spans="83:83">
      <c r="CE2591" s="227"/>
    </row>
    <row r="2592" spans="83:83">
      <c r="CE2592" s="227"/>
    </row>
    <row r="2593" spans="83:83">
      <c r="CE2593" s="227"/>
    </row>
    <row r="2594" spans="83:83">
      <c r="CE2594" s="227"/>
    </row>
    <row r="2595" spans="83:83">
      <c r="CE2595" s="227"/>
    </row>
    <row r="2596" spans="83:83">
      <c r="CE2596" s="227"/>
    </row>
    <row r="2597" spans="83:83">
      <c r="CE2597" s="227"/>
    </row>
    <row r="2598" spans="83:83">
      <c r="CE2598" s="227"/>
    </row>
    <row r="2599" spans="83:83">
      <c r="CE2599" s="227"/>
    </row>
    <row r="2600" spans="83:83">
      <c r="CE2600" s="227"/>
    </row>
    <row r="2601" spans="83:83">
      <c r="CE2601" s="227"/>
    </row>
    <row r="2602" spans="83:83">
      <c r="CE2602" s="227"/>
    </row>
    <row r="2603" spans="83:83">
      <c r="CE2603" s="227"/>
    </row>
    <row r="2604" spans="83:83">
      <c r="CE2604" s="227"/>
    </row>
    <row r="2605" spans="83:83">
      <c r="CE2605" s="227"/>
    </row>
    <row r="2606" spans="83:83">
      <c r="CE2606" s="227"/>
    </row>
    <row r="2607" spans="83:83">
      <c r="CE2607" s="227"/>
    </row>
    <row r="2608" spans="83:83">
      <c r="CE2608" s="227"/>
    </row>
    <row r="2609" spans="83:83">
      <c r="CE2609" s="227"/>
    </row>
    <row r="2610" spans="83:83">
      <c r="CE2610" s="227"/>
    </row>
    <row r="2611" spans="83:83">
      <c r="CE2611" s="227"/>
    </row>
    <row r="2612" spans="83:83">
      <c r="CE2612" s="227"/>
    </row>
    <row r="2613" spans="83:83">
      <c r="CE2613" s="227"/>
    </row>
    <row r="2614" spans="83:83">
      <c r="CE2614" s="227"/>
    </row>
    <row r="2615" spans="83:83">
      <c r="CE2615" s="227"/>
    </row>
    <row r="2616" spans="83:83">
      <c r="CE2616" s="227"/>
    </row>
    <row r="2617" spans="83:83">
      <c r="CE2617" s="227"/>
    </row>
    <row r="2618" spans="83:83">
      <c r="CE2618" s="227"/>
    </row>
    <row r="2619" spans="83:83">
      <c r="CE2619" s="227"/>
    </row>
    <row r="2620" spans="83:83">
      <c r="CE2620" s="227"/>
    </row>
    <row r="2621" spans="83:83">
      <c r="CE2621" s="227"/>
    </row>
    <row r="2622" spans="83:83">
      <c r="CE2622" s="227"/>
    </row>
    <row r="2623" spans="83:83">
      <c r="CE2623" s="227"/>
    </row>
    <row r="2624" spans="83:83">
      <c r="CE2624" s="227"/>
    </row>
    <row r="2625" spans="83:83">
      <c r="CE2625" s="227"/>
    </row>
    <row r="2626" spans="83:83">
      <c r="CE2626" s="227"/>
    </row>
    <row r="2627" spans="83:83">
      <c r="CE2627" s="227"/>
    </row>
    <row r="2628" spans="83:83">
      <c r="CE2628" s="227"/>
    </row>
    <row r="2629" spans="83:83">
      <c r="CE2629" s="227"/>
    </row>
    <row r="2630" spans="83:83">
      <c r="CE2630" s="227"/>
    </row>
    <row r="2631" spans="83:83">
      <c r="CE2631" s="227"/>
    </row>
    <row r="2632" spans="83:83">
      <c r="CE2632" s="227"/>
    </row>
    <row r="2633" spans="83:83">
      <c r="CE2633" s="227"/>
    </row>
    <row r="2634" spans="83:83">
      <c r="CE2634" s="227"/>
    </row>
    <row r="2635" spans="83:83">
      <c r="CE2635" s="227"/>
    </row>
    <row r="2636" spans="83:83">
      <c r="CE2636" s="227"/>
    </row>
    <row r="2637" spans="83:83">
      <c r="CE2637" s="227"/>
    </row>
    <row r="2638" spans="83:83">
      <c r="CE2638" s="227"/>
    </row>
    <row r="2639" spans="83:83">
      <c r="CE2639" s="227"/>
    </row>
    <row r="2640" spans="83:83">
      <c r="CE2640" s="227"/>
    </row>
    <row r="2641" spans="83:83">
      <c r="CE2641" s="227"/>
    </row>
    <row r="2642" spans="83:83">
      <c r="CE2642" s="227"/>
    </row>
    <row r="2643" spans="83:83">
      <c r="CE2643" s="227"/>
    </row>
    <row r="2644" spans="83:83">
      <c r="CE2644" s="227"/>
    </row>
    <row r="2645" spans="83:83">
      <c r="CE2645" s="227"/>
    </row>
    <row r="2646" spans="83:83">
      <c r="CE2646" s="227"/>
    </row>
    <row r="2647" spans="83:83">
      <c r="CE2647" s="227"/>
    </row>
    <row r="2648" spans="83:83">
      <c r="CE2648" s="227"/>
    </row>
    <row r="2649" spans="83:83">
      <c r="CE2649" s="227"/>
    </row>
    <row r="2650" spans="83:83">
      <c r="CE2650" s="227"/>
    </row>
    <row r="2651" spans="83:83">
      <c r="CE2651" s="227"/>
    </row>
    <row r="2652" spans="83:83">
      <c r="CE2652" s="227"/>
    </row>
    <row r="2653" spans="83:83">
      <c r="CE2653" s="227"/>
    </row>
    <row r="2654" spans="83:83">
      <c r="CE2654" s="227"/>
    </row>
    <row r="2655" spans="83:83">
      <c r="CE2655" s="227"/>
    </row>
    <row r="2656" spans="83:83">
      <c r="CE2656" s="227"/>
    </row>
    <row r="2657" spans="83:83">
      <c r="CE2657" s="227"/>
    </row>
    <row r="2658" spans="83:83">
      <c r="CE2658" s="227"/>
    </row>
    <row r="2659" spans="83:83">
      <c r="CE2659" s="227"/>
    </row>
    <row r="2660" spans="83:83">
      <c r="CE2660" s="227"/>
    </row>
    <row r="2661" spans="83:83">
      <c r="CE2661" s="227"/>
    </row>
    <row r="2662" spans="83:83">
      <c r="CE2662" s="227"/>
    </row>
    <row r="2663" spans="83:83">
      <c r="CE2663" s="227"/>
    </row>
    <row r="2664" spans="83:83">
      <c r="CE2664" s="227"/>
    </row>
    <row r="2665" spans="83:83">
      <c r="CE2665" s="227"/>
    </row>
    <row r="2666" spans="83:83">
      <c r="CE2666" s="227"/>
    </row>
    <row r="2667" spans="83:83">
      <c r="CE2667" s="227"/>
    </row>
    <row r="2668" spans="83:83">
      <c r="CE2668" s="227"/>
    </row>
    <row r="2669" spans="83:83">
      <c r="CE2669" s="227"/>
    </row>
    <row r="2670" spans="83:83">
      <c r="CE2670" s="227"/>
    </row>
    <row r="2671" spans="83:83">
      <c r="CE2671" s="227"/>
    </row>
    <row r="2672" spans="83:83">
      <c r="CE2672" s="227"/>
    </row>
    <row r="2673" spans="83:83">
      <c r="CE2673" s="227"/>
    </row>
    <row r="2674" spans="83:83">
      <c r="CE2674" s="227"/>
    </row>
    <row r="2675" spans="83:83">
      <c r="CE2675" s="227"/>
    </row>
    <row r="2676" spans="83:83">
      <c r="CE2676" s="227"/>
    </row>
    <row r="2677" spans="83:83">
      <c r="CE2677" s="227"/>
    </row>
    <row r="2678" spans="83:83">
      <c r="CE2678" s="227"/>
    </row>
    <row r="2679" spans="83:83">
      <c r="CE2679" s="227"/>
    </row>
    <row r="2680" spans="83:83">
      <c r="CE2680" s="227"/>
    </row>
    <row r="2681" spans="83:83">
      <c r="CE2681" s="227"/>
    </row>
    <row r="2682" spans="83:83">
      <c r="CE2682" s="227"/>
    </row>
    <row r="2683" spans="83:83">
      <c r="CE2683" s="227"/>
    </row>
    <row r="2684" spans="83:83">
      <c r="CE2684" s="227"/>
    </row>
    <row r="2685" spans="83:83">
      <c r="CE2685" s="227"/>
    </row>
    <row r="2686" spans="83:83">
      <c r="CE2686" s="227"/>
    </row>
    <row r="2687" spans="83:83">
      <c r="CE2687" s="227"/>
    </row>
    <row r="2688" spans="83:83">
      <c r="CE2688" s="227"/>
    </row>
    <row r="2689" spans="83:83">
      <c r="CE2689" s="227"/>
    </row>
    <row r="2690" spans="83:83">
      <c r="CE2690" s="227"/>
    </row>
    <row r="2691" spans="83:83">
      <c r="CE2691" s="227"/>
    </row>
    <row r="2692" spans="83:83">
      <c r="CE2692" s="227"/>
    </row>
    <row r="2693" spans="83:83">
      <c r="CE2693" s="227"/>
    </row>
    <row r="2694" spans="83:83">
      <c r="CE2694" s="227"/>
    </row>
    <row r="2695" spans="83:83">
      <c r="CE2695" s="227"/>
    </row>
    <row r="2696" spans="83:83">
      <c r="CE2696" s="227"/>
    </row>
    <row r="2697" spans="83:83">
      <c r="CE2697" s="227"/>
    </row>
    <row r="2698" spans="83:83">
      <c r="CE2698" s="227"/>
    </row>
    <row r="2699" spans="83:83">
      <c r="CE2699" s="227"/>
    </row>
    <row r="2700" spans="83:83">
      <c r="CE2700" s="227"/>
    </row>
    <row r="2701" spans="83:83">
      <c r="CE2701" s="227"/>
    </row>
    <row r="2702" spans="83:83">
      <c r="CE2702" s="227"/>
    </row>
    <row r="2703" spans="83:83">
      <c r="CE2703" s="227"/>
    </row>
    <row r="2704" spans="83:83">
      <c r="CE2704" s="227"/>
    </row>
    <row r="2705" spans="83:83">
      <c r="CE2705" s="227"/>
    </row>
    <row r="2706" spans="83:83">
      <c r="CE2706" s="227"/>
    </row>
    <row r="2707" spans="83:83">
      <c r="CE2707" s="227"/>
    </row>
    <row r="2708" spans="83:83">
      <c r="CE2708" s="227"/>
    </row>
    <row r="2709" spans="83:83">
      <c r="CE2709" s="227"/>
    </row>
    <row r="2710" spans="83:83">
      <c r="CE2710" s="227"/>
    </row>
    <row r="2711" spans="83:83">
      <c r="CE2711" s="227"/>
    </row>
    <row r="2712" spans="83:83">
      <c r="CE2712" s="227"/>
    </row>
    <row r="2713" spans="83:83">
      <c r="CE2713" s="227"/>
    </row>
    <row r="2714" spans="83:83">
      <c r="CE2714" s="227"/>
    </row>
    <row r="2715" spans="83:83">
      <c r="CE2715" s="227"/>
    </row>
    <row r="2716" spans="83:83">
      <c r="CE2716" s="227"/>
    </row>
    <row r="2717" spans="83:83">
      <c r="CE2717" s="227"/>
    </row>
    <row r="2718" spans="83:83">
      <c r="CE2718" s="227"/>
    </row>
    <row r="2719" spans="83:83">
      <c r="CE2719" s="227"/>
    </row>
    <row r="2720" spans="83:83">
      <c r="CE2720" s="227"/>
    </row>
    <row r="2721" spans="83:83">
      <c r="CE2721" s="227"/>
    </row>
    <row r="2722" spans="83:83">
      <c r="CE2722" s="227"/>
    </row>
    <row r="2723" spans="83:83">
      <c r="CE2723" s="227"/>
    </row>
    <row r="2724" spans="83:83">
      <c r="CE2724" s="227"/>
    </row>
    <row r="2725" spans="83:83">
      <c r="CE2725" s="227"/>
    </row>
    <row r="2726" spans="83:83">
      <c r="CE2726" s="227"/>
    </row>
    <row r="2727" spans="83:83">
      <c r="CE2727" s="227"/>
    </row>
    <row r="2728" spans="83:83">
      <c r="CE2728" s="227"/>
    </row>
    <row r="2729" spans="83:83">
      <c r="CE2729" s="227"/>
    </row>
    <row r="2730" spans="83:83">
      <c r="CE2730" s="227"/>
    </row>
    <row r="2731" spans="83:83">
      <c r="CE2731" s="227"/>
    </row>
    <row r="2732" spans="83:83">
      <c r="CE2732" s="227"/>
    </row>
    <row r="2733" spans="83:83">
      <c r="CE2733" s="227"/>
    </row>
    <row r="2734" spans="83:83">
      <c r="CE2734" s="227"/>
    </row>
    <row r="2735" spans="83:83">
      <c r="CE2735" s="227"/>
    </row>
    <row r="2736" spans="83:83">
      <c r="CE2736" s="227"/>
    </row>
    <row r="2737" spans="83:83">
      <c r="CE2737" s="227"/>
    </row>
    <row r="2738" spans="83:83">
      <c r="CE2738" s="227"/>
    </row>
    <row r="2739" spans="83:83">
      <c r="CE2739" s="227"/>
    </row>
    <row r="2740" spans="83:83">
      <c r="CE2740" s="227"/>
    </row>
    <row r="2741" spans="83:83">
      <c r="CE2741" s="227"/>
    </row>
    <row r="2742" spans="83:83">
      <c r="CE2742" s="227"/>
    </row>
    <row r="2743" spans="83:83">
      <c r="CE2743" s="227"/>
    </row>
    <row r="2744" spans="83:83">
      <c r="CE2744" s="227"/>
    </row>
    <row r="2745" spans="83:83">
      <c r="CE2745" s="227"/>
    </row>
    <row r="2746" spans="83:83">
      <c r="CE2746" s="227"/>
    </row>
    <row r="2747" spans="83:83">
      <c r="CE2747" s="227"/>
    </row>
    <row r="2748" spans="83:83">
      <c r="CE2748" s="227"/>
    </row>
    <row r="2749" spans="83:83">
      <c r="CE2749" s="227"/>
    </row>
    <row r="2750" spans="83:83">
      <c r="CE2750" s="227"/>
    </row>
    <row r="2751" spans="83:83">
      <c r="CE2751" s="227"/>
    </row>
    <row r="2752" spans="83:83">
      <c r="CE2752" s="227"/>
    </row>
    <row r="2753" spans="83:83">
      <c r="CE2753" s="227"/>
    </row>
    <row r="2754" spans="83:83">
      <c r="CE2754" s="227"/>
    </row>
    <row r="2755" spans="83:83">
      <c r="CE2755" s="227"/>
    </row>
    <row r="2756" spans="83:83">
      <c r="CE2756" s="227"/>
    </row>
    <row r="2757" spans="83:83">
      <c r="CE2757" s="227"/>
    </row>
    <row r="2758" spans="83:83">
      <c r="CE2758" s="227"/>
    </row>
    <row r="2759" spans="83:83">
      <c r="CE2759" s="227"/>
    </row>
    <row r="2760" spans="83:83">
      <c r="CE2760" s="227"/>
    </row>
    <row r="2761" spans="83:83">
      <c r="CE2761" s="227"/>
    </row>
    <row r="2762" spans="83:83">
      <c r="CE2762" s="227"/>
    </row>
    <row r="2763" spans="83:83">
      <c r="CE2763" s="227"/>
    </row>
    <row r="2764" spans="83:83">
      <c r="CE2764" s="227"/>
    </row>
    <row r="2765" spans="83:83">
      <c r="CE2765" s="227"/>
    </row>
    <row r="2766" spans="83:83">
      <c r="CE2766" s="227"/>
    </row>
    <row r="2767" spans="83:83">
      <c r="CE2767" s="227"/>
    </row>
    <row r="2768" spans="83:83">
      <c r="CE2768" s="227"/>
    </row>
    <row r="2769" spans="83:83">
      <c r="CE2769" s="227"/>
    </row>
    <row r="2770" spans="83:83">
      <c r="CE2770" s="227"/>
    </row>
    <row r="2771" spans="83:83">
      <c r="CE2771" s="227"/>
    </row>
    <row r="2772" spans="83:83">
      <c r="CE2772" s="227"/>
    </row>
    <row r="2773" spans="83:83">
      <c r="CE2773" s="227"/>
    </row>
    <row r="2774" spans="83:83">
      <c r="CE2774" s="227"/>
    </row>
    <row r="2775" spans="83:83">
      <c r="CE2775" s="227"/>
    </row>
    <row r="2776" spans="83:83">
      <c r="CE2776" s="227"/>
    </row>
    <row r="2777" spans="83:83">
      <c r="CE2777" s="227"/>
    </row>
    <row r="2778" spans="83:83">
      <c r="CE2778" s="227"/>
    </row>
    <row r="2779" spans="83:83">
      <c r="CE2779" s="227"/>
    </row>
    <row r="2780" spans="83:83">
      <c r="CE2780" s="227"/>
    </row>
    <row r="2781" spans="83:83">
      <c r="CE2781" s="227"/>
    </row>
    <row r="2782" spans="83:83">
      <c r="CE2782" s="227"/>
    </row>
    <row r="2783" spans="83:83">
      <c r="CE2783" s="227"/>
    </row>
    <row r="2784" spans="83:83">
      <c r="CE2784" s="227"/>
    </row>
    <row r="2785" spans="83:83">
      <c r="CE2785" s="227"/>
    </row>
    <row r="2786" spans="83:83">
      <c r="CE2786" s="227"/>
    </row>
    <row r="2787" spans="83:83">
      <c r="CE2787" s="227"/>
    </row>
    <row r="2788" spans="83:83">
      <c r="CE2788" s="227"/>
    </row>
    <row r="2789" spans="83:83">
      <c r="CE2789" s="227"/>
    </row>
    <row r="2790" spans="83:83">
      <c r="CE2790" s="227"/>
    </row>
    <row r="2791" spans="83:83">
      <c r="CE2791" s="227"/>
    </row>
    <row r="2792" spans="83:83">
      <c r="CE2792" s="227"/>
    </row>
    <row r="2793" spans="83:83">
      <c r="CE2793" s="227"/>
    </row>
    <row r="2794" spans="83:83">
      <c r="CE2794" s="227"/>
    </row>
    <row r="2795" spans="83:83">
      <c r="CE2795" s="227"/>
    </row>
    <row r="2796" spans="83:83">
      <c r="CE2796" s="227"/>
    </row>
    <row r="2797" spans="83:83">
      <c r="CE2797" s="227"/>
    </row>
    <row r="2798" spans="83:83">
      <c r="CE2798" s="227"/>
    </row>
    <row r="2799" spans="83:83">
      <c r="CE2799" s="227"/>
    </row>
    <row r="2800" spans="83:83">
      <c r="CE2800" s="227"/>
    </row>
    <row r="2801" spans="83:83">
      <c r="CE2801" s="227"/>
    </row>
    <row r="2802" spans="83:83">
      <c r="CE2802" s="227"/>
    </row>
    <row r="2803" spans="83:83">
      <c r="CE2803" s="227"/>
    </row>
    <row r="2804" spans="83:83">
      <c r="CE2804" s="227"/>
    </row>
    <row r="2805" spans="83:83">
      <c r="CE2805" s="227"/>
    </row>
    <row r="2806" spans="83:83">
      <c r="CE2806" s="227"/>
    </row>
    <row r="2807" spans="83:83">
      <c r="CE2807" s="227"/>
    </row>
    <row r="2808" spans="83:83">
      <c r="CE2808" s="227"/>
    </row>
    <row r="2809" spans="83:83">
      <c r="CE2809" s="227"/>
    </row>
    <row r="2810" spans="83:83">
      <c r="CE2810" s="227"/>
    </row>
    <row r="2811" spans="83:83">
      <c r="CE2811" s="227"/>
    </row>
    <row r="2812" spans="83:83">
      <c r="CE2812" s="227"/>
    </row>
    <row r="2813" spans="83:83">
      <c r="CE2813" s="227"/>
    </row>
    <row r="2814" spans="83:83">
      <c r="CE2814" s="227"/>
    </row>
    <row r="2815" spans="83:83">
      <c r="CE2815" s="227"/>
    </row>
    <row r="2816" spans="83:83">
      <c r="CE2816" s="227"/>
    </row>
    <row r="2817" spans="83:83">
      <c r="CE2817" s="227"/>
    </row>
    <row r="2818" spans="83:83">
      <c r="CE2818" s="227"/>
    </row>
    <row r="2819" spans="83:83">
      <c r="CE2819" s="227"/>
    </row>
    <row r="2820" spans="83:83">
      <c r="CE2820" s="227"/>
    </row>
    <row r="2821" spans="83:83">
      <c r="CE2821" s="227"/>
    </row>
    <row r="2822" spans="83:83">
      <c r="CE2822" s="227"/>
    </row>
    <row r="2823" spans="83:83">
      <c r="CE2823" s="227"/>
    </row>
    <row r="2824" spans="83:83">
      <c r="CE2824" s="227"/>
    </row>
    <row r="2825" spans="83:83">
      <c r="CE2825" s="227"/>
    </row>
    <row r="2826" spans="83:83">
      <c r="CE2826" s="227"/>
    </row>
    <row r="2827" spans="83:83">
      <c r="CE2827" s="227"/>
    </row>
    <row r="2828" spans="83:83">
      <c r="CE2828" s="227"/>
    </row>
    <row r="2829" spans="83:83">
      <c r="CE2829" s="227"/>
    </row>
    <row r="2830" spans="83:83">
      <c r="CE2830" s="227"/>
    </row>
    <row r="2831" spans="83:83">
      <c r="CE2831" s="227"/>
    </row>
    <row r="2832" spans="83:83">
      <c r="CE2832" s="227"/>
    </row>
    <row r="2833" spans="83:83">
      <c r="CE2833" s="227"/>
    </row>
    <row r="2834" spans="83:83">
      <c r="CE2834" s="227"/>
    </row>
    <row r="2835" spans="83:83">
      <c r="CE2835" s="227"/>
    </row>
    <row r="2836" spans="83:83">
      <c r="CE2836" s="227"/>
    </row>
    <row r="2837" spans="83:83">
      <c r="CE2837" s="227"/>
    </row>
    <row r="2838" spans="83:83">
      <c r="CE2838" s="227"/>
    </row>
    <row r="2839" spans="83:83">
      <c r="CE2839" s="227"/>
    </row>
    <row r="2840" spans="83:83">
      <c r="CE2840" s="227"/>
    </row>
    <row r="2841" spans="83:83">
      <c r="CE2841" s="227"/>
    </row>
    <row r="2842" spans="83:83">
      <c r="CE2842" s="227"/>
    </row>
    <row r="2843" spans="83:83">
      <c r="CE2843" s="227"/>
    </row>
    <row r="2844" spans="83:83">
      <c r="CE2844" s="227"/>
    </row>
    <row r="2845" spans="83:83">
      <c r="CE2845" s="227"/>
    </row>
    <row r="2846" spans="83:83">
      <c r="CE2846" s="227"/>
    </row>
    <row r="2847" spans="83:83">
      <c r="CE2847" s="227"/>
    </row>
    <row r="2848" spans="83:83">
      <c r="CE2848" s="227"/>
    </row>
    <row r="2849" spans="83:83">
      <c r="CE2849" s="227"/>
    </row>
    <row r="2850" spans="83:83">
      <c r="CE2850" s="227"/>
    </row>
    <row r="2851" spans="83:83">
      <c r="CE2851" s="227"/>
    </row>
    <row r="2852" spans="83:83">
      <c r="CE2852" s="227"/>
    </row>
    <row r="2853" spans="83:83">
      <c r="CE2853" s="227"/>
    </row>
    <row r="2854" spans="83:83">
      <c r="CE2854" s="227"/>
    </row>
    <row r="2855" spans="83:83">
      <c r="CE2855" s="227"/>
    </row>
    <row r="2856" spans="83:83">
      <c r="CE2856" s="227"/>
    </row>
    <row r="2857" spans="83:83">
      <c r="CE2857" s="227"/>
    </row>
    <row r="2858" spans="83:83">
      <c r="CE2858" s="227"/>
    </row>
    <row r="2859" spans="83:83">
      <c r="CE2859" s="227"/>
    </row>
    <row r="2860" spans="83:83">
      <c r="CE2860" s="227"/>
    </row>
    <row r="2861" spans="83:83">
      <c r="CE2861" s="227"/>
    </row>
    <row r="2862" spans="83:83">
      <c r="CE2862" s="227"/>
    </row>
    <row r="2863" spans="83:83">
      <c r="CE2863" s="227"/>
    </row>
    <row r="2864" spans="83:83">
      <c r="CE2864" s="227"/>
    </row>
    <row r="2865" spans="83:83">
      <c r="CE2865" s="227"/>
    </row>
    <row r="2866" spans="83:83">
      <c r="CE2866" s="227"/>
    </row>
    <row r="2867" spans="83:83">
      <c r="CE2867" s="227"/>
    </row>
    <row r="2868" spans="83:83">
      <c r="CE2868" s="227"/>
    </row>
    <row r="2869" spans="83:83">
      <c r="CE2869" s="227"/>
    </row>
    <row r="2870" spans="83:83">
      <c r="CE2870" s="227"/>
    </row>
    <row r="2871" spans="83:83">
      <c r="CE2871" s="227"/>
    </row>
    <row r="2872" spans="83:83">
      <c r="CE2872" s="227"/>
    </row>
    <row r="2873" spans="83:83">
      <c r="CE2873" s="227"/>
    </row>
    <row r="2874" spans="83:83">
      <c r="CE2874" s="227"/>
    </row>
    <row r="2875" spans="83:83">
      <c r="CE2875" s="227"/>
    </row>
    <row r="2876" spans="83:83">
      <c r="CE2876" s="227"/>
    </row>
    <row r="2877" spans="83:83">
      <c r="CE2877" s="227"/>
    </row>
    <row r="2878" spans="83:83">
      <c r="CE2878" s="227"/>
    </row>
    <row r="2879" spans="83:83">
      <c r="CE2879" s="227"/>
    </row>
    <row r="2880" spans="83:83">
      <c r="CE2880" s="227"/>
    </row>
    <row r="2881" spans="83:83">
      <c r="CE2881" s="227"/>
    </row>
    <row r="2882" spans="83:83">
      <c r="CE2882" s="227"/>
    </row>
    <row r="2883" spans="83:83">
      <c r="CE2883" s="227"/>
    </row>
    <row r="2884" spans="83:83">
      <c r="CE2884" s="227"/>
    </row>
    <row r="2885" spans="83:83">
      <c r="CE2885" s="227"/>
    </row>
    <row r="2886" spans="83:83">
      <c r="CE2886" s="227"/>
    </row>
    <row r="2887" spans="83:83">
      <c r="CE2887" s="227"/>
    </row>
    <row r="2888" spans="83:83">
      <c r="CE2888" s="227"/>
    </row>
    <row r="2889" spans="83:83">
      <c r="CE2889" s="227"/>
    </row>
    <row r="2890" spans="83:83">
      <c r="CE2890" s="227"/>
    </row>
    <row r="2891" spans="83:83">
      <c r="CE2891" s="227"/>
    </row>
    <row r="2892" spans="83:83">
      <c r="CE2892" s="227"/>
    </row>
    <row r="2893" spans="83:83">
      <c r="CE2893" s="227"/>
    </row>
    <row r="2894" spans="83:83">
      <c r="CE2894" s="227"/>
    </row>
    <row r="2895" spans="83:83">
      <c r="CE2895" s="227"/>
    </row>
    <row r="2896" spans="83:83">
      <c r="CE2896" s="227"/>
    </row>
    <row r="2897" spans="83:83">
      <c r="CE2897" s="227"/>
    </row>
    <row r="2898" spans="83:83">
      <c r="CE2898" s="227"/>
    </row>
    <row r="2899" spans="83:83">
      <c r="CE2899" s="227"/>
    </row>
    <row r="2900" spans="83:83">
      <c r="CE2900" s="227"/>
    </row>
    <row r="2901" spans="83:83">
      <c r="CE2901" s="227"/>
    </row>
    <row r="2902" spans="83:83">
      <c r="CE2902" s="227"/>
    </row>
    <row r="2903" spans="83:83">
      <c r="CE2903" s="227"/>
    </row>
    <row r="2904" spans="83:83">
      <c r="CE2904" s="227"/>
    </row>
    <row r="2905" spans="83:83">
      <c r="CE2905" s="227"/>
    </row>
    <row r="2906" spans="83:83">
      <c r="CE2906" s="227"/>
    </row>
    <row r="2907" spans="83:83">
      <c r="CE2907" s="227"/>
    </row>
    <row r="2908" spans="83:83">
      <c r="CE2908" s="227"/>
    </row>
    <row r="2909" spans="83:83">
      <c r="CE2909" s="227"/>
    </row>
    <row r="2910" spans="83:83">
      <c r="CE2910" s="227"/>
    </row>
    <row r="2911" spans="83:83">
      <c r="CE2911" s="227"/>
    </row>
    <row r="2912" spans="83:83">
      <c r="CE2912" s="227"/>
    </row>
    <row r="2913" spans="83:83">
      <c r="CE2913" s="227"/>
    </row>
    <row r="2914" spans="83:83">
      <c r="CE2914" s="227"/>
    </row>
    <row r="2915" spans="83:83">
      <c r="CE2915" s="227"/>
    </row>
    <row r="2916" spans="83:83">
      <c r="CE2916" s="227"/>
    </row>
    <row r="2917" spans="83:83">
      <c r="CE2917" s="227"/>
    </row>
    <row r="2918" spans="83:83">
      <c r="CE2918" s="227"/>
    </row>
    <row r="2919" spans="83:83">
      <c r="CE2919" s="227"/>
    </row>
    <row r="2920" spans="83:83">
      <c r="CE2920" s="227"/>
    </row>
    <row r="2921" spans="83:83">
      <c r="CE2921" s="227"/>
    </row>
    <row r="2922" spans="83:83">
      <c r="CE2922" s="227"/>
    </row>
    <row r="2923" spans="83:83">
      <c r="CE2923" s="227"/>
    </row>
    <row r="2924" spans="83:83">
      <c r="CE2924" s="227"/>
    </row>
    <row r="2925" spans="83:83">
      <c r="CE2925" s="227"/>
    </row>
    <row r="2926" spans="83:83">
      <c r="CE2926" s="227"/>
    </row>
    <row r="2927" spans="83:83">
      <c r="CE2927" s="227"/>
    </row>
    <row r="2928" spans="83:83">
      <c r="CE2928" s="227"/>
    </row>
    <row r="2929" spans="83:83">
      <c r="CE2929" s="227"/>
    </row>
    <row r="2930" spans="83:83">
      <c r="CE2930" s="227"/>
    </row>
    <row r="2931" spans="83:83">
      <c r="CE2931" s="227"/>
    </row>
    <row r="2932" spans="83:83">
      <c r="CE2932" s="227"/>
    </row>
    <row r="2933" spans="83:83">
      <c r="CE2933" s="227"/>
    </row>
    <row r="2934" spans="83:83">
      <c r="CE2934" s="227"/>
    </row>
    <row r="2935" spans="83:83">
      <c r="CE2935" s="227"/>
    </row>
    <row r="2936" spans="83:83">
      <c r="CE2936" s="227"/>
    </row>
    <row r="2937" spans="83:83">
      <c r="CE2937" s="227"/>
    </row>
    <row r="2938" spans="83:83">
      <c r="CE2938" s="227"/>
    </row>
    <row r="2939" spans="83:83">
      <c r="CE2939" s="227"/>
    </row>
    <row r="2940" spans="83:83">
      <c r="CE2940" s="227"/>
    </row>
    <row r="2941" spans="83:83">
      <c r="CE2941" s="227"/>
    </row>
    <row r="2942" spans="83:83">
      <c r="CE2942" s="227"/>
    </row>
    <row r="2943" spans="83:83">
      <c r="CE2943" s="227"/>
    </row>
    <row r="2944" spans="83:83">
      <c r="CE2944" s="227"/>
    </row>
    <row r="2945" spans="83:83">
      <c r="CE2945" s="227"/>
    </row>
    <row r="2946" spans="83:83">
      <c r="CE2946" s="227"/>
    </row>
    <row r="2947" spans="83:83">
      <c r="CE2947" s="227"/>
    </row>
    <row r="2948" spans="83:83">
      <c r="CE2948" s="227"/>
    </row>
    <row r="2949" spans="83:83">
      <c r="CE2949" s="227"/>
    </row>
    <row r="2950" spans="83:83">
      <c r="CE2950" s="227"/>
    </row>
    <row r="2951" spans="83:83">
      <c r="CE2951" s="227"/>
    </row>
    <row r="2952" spans="83:83">
      <c r="CE2952" s="227"/>
    </row>
    <row r="2953" spans="83:83">
      <c r="CE2953" s="227"/>
    </row>
    <row r="2954" spans="83:83">
      <c r="CE2954" s="227"/>
    </row>
    <row r="2955" spans="83:83">
      <c r="CE2955" s="227"/>
    </row>
    <row r="2956" spans="83:83">
      <c r="CE2956" s="227"/>
    </row>
    <row r="2957" spans="83:83">
      <c r="CE2957" s="227"/>
    </row>
    <row r="2958" spans="83:83">
      <c r="CE2958" s="227"/>
    </row>
    <row r="2959" spans="83:83">
      <c r="CE2959" s="227"/>
    </row>
    <row r="2960" spans="83:83">
      <c r="CE2960" s="227"/>
    </row>
    <row r="2961" spans="83:83">
      <c r="CE2961" s="227"/>
    </row>
    <row r="2962" spans="83:83">
      <c r="CE2962" s="227"/>
    </row>
    <row r="2963" spans="83:83">
      <c r="CE2963" s="227"/>
    </row>
    <row r="2964" spans="83:83">
      <c r="CE2964" s="227"/>
    </row>
    <row r="2965" spans="83:83">
      <c r="CE2965" s="227"/>
    </row>
    <row r="2966" spans="83:83">
      <c r="CE2966" s="227"/>
    </row>
    <row r="2967" spans="83:83">
      <c r="CE2967" s="227"/>
    </row>
    <row r="2968" spans="83:83">
      <c r="CE2968" s="227"/>
    </row>
    <row r="2969" spans="83:83">
      <c r="CE2969" s="227"/>
    </row>
    <row r="2970" spans="83:83">
      <c r="CE2970" s="227"/>
    </row>
    <row r="2971" spans="83:83">
      <c r="CE2971" s="227"/>
    </row>
    <row r="2972" spans="83:83">
      <c r="CE2972" s="227"/>
    </row>
    <row r="2973" spans="83:83">
      <c r="CE2973" s="227"/>
    </row>
    <row r="2974" spans="83:83">
      <c r="CE2974" s="227"/>
    </row>
    <row r="2975" spans="83:83">
      <c r="CE2975" s="227"/>
    </row>
    <row r="2976" spans="83:83">
      <c r="CE2976" s="227"/>
    </row>
    <row r="2977" spans="83:83">
      <c r="CE2977" s="227"/>
    </row>
    <row r="2978" spans="83:83">
      <c r="CE2978" s="227"/>
    </row>
    <row r="2979" spans="83:83">
      <c r="CE2979" s="227"/>
    </row>
    <row r="2980" spans="83:83">
      <c r="CE2980" s="227"/>
    </row>
    <row r="2981" spans="83:83">
      <c r="CE2981" s="227"/>
    </row>
    <row r="2982" spans="83:83">
      <c r="CE2982" s="227"/>
    </row>
    <row r="2983" spans="83:83">
      <c r="CE2983" s="227"/>
    </row>
    <row r="2984" spans="83:83">
      <c r="CE2984" s="227"/>
    </row>
    <row r="2985" spans="83:83">
      <c r="CE2985" s="227"/>
    </row>
    <row r="2986" spans="83:83">
      <c r="CE2986" s="227"/>
    </row>
    <row r="2987" spans="83:83">
      <c r="CE2987" s="227"/>
    </row>
    <row r="2988" spans="83:83">
      <c r="CE2988" s="227"/>
    </row>
    <row r="2989" spans="83:83">
      <c r="CE2989" s="227"/>
    </row>
    <row r="2990" spans="83:83">
      <c r="CE2990" s="227"/>
    </row>
    <row r="2991" spans="83:83">
      <c r="CE2991" s="227"/>
    </row>
    <row r="2992" spans="83:83">
      <c r="CE2992" s="227"/>
    </row>
    <row r="2993" spans="83:83">
      <c r="CE2993" s="227"/>
    </row>
    <row r="2994" spans="83:83">
      <c r="CE2994" s="227"/>
    </row>
    <row r="2995" spans="83:83">
      <c r="CE2995" s="227"/>
    </row>
    <row r="2996" spans="83:83">
      <c r="CE2996" s="227"/>
    </row>
    <row r="2997" spans="83:83">
      <c r="CE2997" s="227"/>
    </row>
    <row r="2998" spans="83:83">
      <c r="CE2998" s="227"/>
    </row>
    <row r="2999" spans="83:83">
      <c r="CE2999" s="227"/>
    </row>
    <row r="3000" spans="83:83">
      <c r="CE3000" s="227"/>
    </row>
    <row r="3001" spans="83:83">
      <c r="CE3001" s="227"/>
    </row>
    <row r="3002" spans="83:83">
      <c r="CE3002" s="227"/>
    </row>
    <row r="3003" spans="83:83">
      <c r="CE3003" s="227"/>
    </row>
    <row r="3004" spans="83:83">
      <c r="CE3004" s="227"/>
    </row>
    <row r="3005" spans="83:83">
      <c r="CE3005" s="227"/>
    </row>
    <row r="3006" spans="83:83">
      <c r="CE3006" s="227"/>
    </row>
    <row r="3007" spans="83:83">
      <c r="CE3007" s="227"/>
    </row>
    <row r="3008" spans="83:83">
      <c r="CE3008" s="227"/>
    </row>
    <row r="3009" spans="83:83">
      <c r="CE3009" s="227"/>
    </row>
    <row r="3010" spans="83:83">
      <c r="CE3010" s="227"/>
    </row>
    <row r="3011" spans="83:83">
      <c r="CE3011" s="227"/>
    </row>
    <row r="3012" spans="83:83">
      <c r="CE3012" s="227"/>
    </row>
    <row r="3013" spans="83:83">
      <c r="CE3013" s="227"/>
    </row>
    <row r="3014" spans="83:83">
      <c r="CE3014" s="227"/>
    </row>
    <row r="3015" spans="83:83">
      <c r="CE3015" s="227"/>
    </row>
    <row r="3016" spans="83:83">
      <c r="CE3016" s="227"/>
    </row>
    <row r="3017" spans="83:83">
      <c r="CE3017" s="227"/>
    </row>
    <row r="3018" spans="83:83">
      <c r="CE3018" s="227"/>
    </row>
    <row r="3019" spans="83:83">
      <c r="CE3019" s="227"/>
    </row>
    <row r="3020" spans="83:83">
      <c r="CE3020" s="227"/>
    </row>
    <row r="3021" spans="83:83">
      <c r="CE3021" s="227"/>
    </row>
    <row r="3022" spans="83:83">
      <c r="CE3022" s="227"/>
    </row>
    <row r="3023" spans="83:83">
      <c r="CE3023" s="227"/>
    </row>
    <row r="3024" spans="83:83">
      <c r="CE3024" s="227"/>
    </row>
    <row r="3025" spans="83:83">
      <c r="CE3025" s="227"/>
    </row>
    <row r="3026" spans="83:83">
      <c r="CE3026" s="227"/>
    </row>
    <row r="3027" spans="83:83">
      <c r="CE3027" s="227"/>
    </row>
    <row r="3028" spans="83:83">
      <c r="CE3028" s="227"/>
    </row>
    <row r="3029" spans="83:83">
      <c r="CE3029" s="227"/>
    </row>
    <row r="3030" spans="83:83">
      <c r="CE3030" s="227"/>
    </row>
    <row r="3031" spans="83:83">
      <c r="CE3031" s="227"/>
    </row>
    <row r="3032" spans="83:83">
      <c r="CE3032" s="227"/>
    </row>
    <row r="3033" spans="83:83">
      <c r="CE3033" s="227"/>
    </row>
    <row r="3034" spans="83:83">
      <c r="CE3034" s="227"/>
    </row>
    <row r="3035" spans="83:83">
      <c r="CE3035" s="227"/>
    </row>
    <row r="3036" spans="83:83">
      <c r="CE3036" s="227"/>
    </row>
    <row r="3037" spans="83:83">
      <c r="CE3037" s="227"/>
    </row>
    <row r="3038" spans="83:83">
      <c r="CE3038" s="227"/>
    </row>
    <row r="3039" spans="83:83">
      <c r="CE3039" s="227"/>
    </row>
    <row r="3040" spans="83:83">
      <c r="CE3040" s="227"/>
    </row>
    <row r="3041" spans="83:83">
      <c r="CE3041" s="227"/>
    </row>
    <row r="3042" spans="83:83">
      <c r="CE3042" s="227"/>
    </row>
    <row r="3043" spans="83:83">
      <c r="CE3043" s="227"/>
    </row>
    <row r="3044" spans="83:83">
      <c r="CE3044" s="227"/>
    </row>
    <row r="3045" spans="83:83">
      <c r="CE3045" s="227"/>
    </row>
    <row r="3046" spans="83:83">
      <c r="CE3046" s="227"/>
    </row>
    <row r="3047" spans="83:83">
      <c r="CE3047" s="227"/>
    </row>
    <row r="3048" spans="83:83">
      <c r="CE3048" s="227"/>
    </row>
    <row r="3049" spans="83:83">
      <c r="CE3049" s="227"/>
    </row>
    <row r="3050" spans="83:83">
      <c r="CE3050" s="227"/>
    </row>
    <row r="3051" spans="83:83">
      <c r="CE3051" s="227"/>
    </row>
    <row r="3052" spans="83:83">
      <c r="CE3052" s="227"/>
    </row>
    <row r="3053" spans="83:83">
      <c r="CE3053" s="227"/>
    </row>
    <row r="3054" spans="83:83">
      <c r="CE3054" s="227"/>
    </row>
    <row r="3055" spans="83:83">
      <c r="CE3055" s="227"/>
    </row>
    <row r="3056" spans="83:83">
      <c r="CE3056" s="227"/>
    </row>
    <row r="3057" spans="83:83">
      <c r="CE3057" s="227"/>
    </row>
    <row r="3058" spans="83:83">
      <c r="CE3058" s="227"/>
    </row>
    <row r="3059" spans="83:83">
      <c r="CE3059" s="227"/>
    </row>
    <row r="3060" spans="83:83">
      <c r="CE3060" s="227"/>
    </row>
    <row r="3061" spans="83:83">
      <c r="CE3061" s="227"/>
    </row>
    <row r="3062" spans="83:83">
      <c r="CE3062" s="227"/>
    </row>
    <row r="3063" spans="83:83">
      <c r="CE3063" s="227"/>
    </row>
    <row r="3064" spans="83:83">
      <c r="CE3064" s="227"/>
    </row>
    <row r="3065" spans="83:83">
      <c r="CE3065" s="227"/>
    </row>
    <row r="3066" spans="83:83">
      <c r="CE3066" s="227"/>
    </row>
    <row r="3067" spans="83:83">
      <c r="CE3067" s="227"/>
    </row>
    <row r="3068" spans="83:83">
      <c r="CE3068" s="227"/>
    </row>
    <row r="3069" spans="83:83">
      <c r="CE3069" s="227"/>
    </row>
    <row r="3070" spans="83:83">
      <c r="CE3070" s="227"/>
    </row>
    <row r="3071" spans="83:83">
      <c r="CE3071" s="227"/>
    </row>
    <row r="3072" spans="83:83">
      <c r="CE3072" s="227"/>
    </row>
    <row r="3073" spans="83:83">
      <c r="CE3073" s="227"/>
    </row>
    <row r="3074" spans="83:83">
      <c r="CE3074" s="227"/>
    </row>
    <row r="3075" spans="83:83">
      <c r="CE3075" s="227"/>
    </row>
    <row r="3076" spans="83:83">
      <c r="CE3076" s="227"/>
    </row>
    <row r="3077" spans="83:83">
      <c r="CE3077" s="227"/>
    </row>
    <row r="3078" spans="83:83">
      <c r="CE3078" s="227"/>
    </row>
    <row r="3079" spans="83:83">
      <c r="CE3079" s="227"/>
    </row>
    <row r="3080" spans="83:83">
      <c r="CE3080" s="227"/>
    </row>
    <row r="3081" spans="83:83">
      <c r="CE3081" s="227"/>
    </row>
    <row r="3082" spans="83:83">
      <c r="CE3082" s="227"/>
    </row>
    <row r="3083" spans="83:83">
      <c r="CE3083" s="227"/>
    </row>
    <row r="3084" spans="83:83">
      <c r="CE3084" s="227"/>
    </row>
    <row r="3085" spans="83:83">
      <c r="CE3085" s="227"/>
    </row>
    <row r="3086" spans="83:83">
      <c r="CE3086" s="227"/>
    </row>
    <row r="3087" spans="83:83">
      <c r="CE3087" s="227"/>
    </row>
    <row r="3088" spans="83:83">
      <c r="CE3088" s="227"/>
    </row>
    <row r="3089" spans="83:83">
      <c r="CE3089" s="227"/>
    </row>
    <row r="3090" spans="83:83">
      <c r="CE3090" s="227"/>
    </row>
    <row r="3091" spans="83:83">
      <c r="CE3091" s="227"/>
    </row>
    <row r="3092" spans="83:83">
      <c r="CE3092" s="227"/>
    </row>
    <row r="3093" spans="83:83">
      <c r="CE3093" s="227"/>
    </row>
    <row r="3094" spans="83:83">
      <c r="CE3094" s="227"/>
    </row>
    <row r="3095" spans="83:83">
      <c r="CE3095" s="227"/>
    </row>
    <row r="3096" spans="83:83">
      <c r="CE3096" s="227"/>
    </row>
    <row r="3097" spans="83:83">
      <c r="CE3097" s="227"/>
    </row>
    <row r="3098" spans="83:83">
      <c r="CE3098" s="227"/>
    </row>
    <row r="3099" spans="83:83">
      <c r="CE3099" s="227"/>
    </row>
    <row r="3100" spans="83:83">
      <c r="CE3100" s="227"/>
    </row>
    <row r="3101" spans="83:83">
      <c r="CE3101" s="227"/>
    </row>
    <row r="3102" spans="83:83">
      <c r="CE3102" s="227"/>
    </row>
    <row r="3103" spans="83:83">
      <c r="CE3103" s="227"/>
    </row>
    <row r="3104" spans="83:83">
      <c r="CE3104" s="227"/>
    </row>
    <row r="3105" spans="83:83">
      <c r="CE3105" s="227"/>
    </row>
    <row r="3106" spans="83:83">
      <c r="CE3106" s="227"/>
    </row>
    <row r="3107" spans="83:83">
      <c r="CE3107" s="227"/>
    </row>
    <row r="3108" spans="83:83">
      <c r="CE3108" s="227"/>
    </row>
    <row r="3109" spans="83:83">
      <c r="CE3109" s="227"/>
    </row>
    <row r="3110" spans="83:83">
      <c r="CE3110" s="227"/>
    </row>
    <row r="3111" spans="83:83">
      <c r="CE3111" s="227"/>
    </row>
    <row r="3112" spans="83:83">
      <c r="CE3112" s="227"/>
    </row>
    <row r="3113" spans="83:83">
      <c r="CE3113" s="227"/>
    </row>
    <row r="3114" spans="83:83">
      <c r="CE3114" s="227"/>
    </row>
    <row r="3115" spans="83:83">
      <c r="CE3115" s="227"/>
    </row>
    <row r="3116" spans="83:83">
      <c r="CE3116" s="227"/>
    </row>
    <row r="3117" spans="83:83">
      <c r="CE3117" s="227"/>
    </row>
    <row r="3118" spans="83:83">
      <c r="CE3118" s="227"/>
    </row>
    <row r="3119" spans="83:83">
      <c r="CE3119" s="227"/>
    </row>
    <row r="3120" spans="83:83">
      <c r="CE3120" s="227"/>
    </row>
    <row r="3121" spans="83:83">
      <c r="CE3121" s="227"/>
    </row>
    <row r="3122" spans="83:83">
      <c r="CE3122" s="227"/>
    </row>
    <row r="3123" spans="83:83">
      <c r="CE3123" s="227"/>
    </row>
    <row r="3124" spans="83:83">
      <c r="CE3124" s="227"/>
    </row>
    <row r="3125" spans="83:83">
      <c r="CE3125" s="227"/>
    </row>
    <row r="3126" spans="83:83">
      <c r="CE3126" s="227"/>
    </row>
    <row r="3127" spans="83:83">
      <c r="CE3127" s="227"/>
    </row>
    <row r="3128" spans="83:83">
      <c r="CE3128" s="227"/>
    </row>
    <row r="3129" spans="83:83">
      <c r="CE3129" s="227"/>
    </row>
    <row r="3130" spans="83:83">
      <c r="CE3130" s="227"/>
    </row>
    <row r="3131" spans="83:83">
      <c r="CE3131" s="227"/>
    </row>
    <row r="3132" spans="83:83">
      <c r="CE3132" s="227"/>
    </row>
    <row r="3133" spans="83:83">
      <c r="CE3133" s="227"/>
    </row>
    <row r="3134" spans="83:83">
      <c r="CE3134" s="227"/>
    </row>
    <row r="3135" spans="83:83">
      <c r="CE3135" s="227"/>
    </row>
    <row r="3136" spans="83:83">
      <c r="CE3136" s="227"/>
    </row>
    <row r="3137" spans="83:83">
      <c r="CE3137" s="227"/>
    </row>
    <row r="3138" spans="83:83">
      <c r="CE3138" s="227"/>
    </row>
    <row r="3139" spans="83:83">
      <c r="CE3139" s="227"/>
    </row>
    <row r="3140" spans="83:83">
      <c r="CE3140" s="227"/>
    </row>
    <row r="3141" spans="83:83">
      <c r="CE3141" s="227"/>
    </row>
    <row r="3142" spans="83:83">
      <c r="CE3142" s="227"/>
    </row>
    <row r="3143" spans="83:83">
      <c r="CE3143" s="227"/>
    </row>
    <row r="3144" spans="83:83">
      <c r="CE3144" s="227"/>
    </row>
    <row r="3145" spans="83:83">
      <c r="CE3145" s="227"/>
    </row>
    <row r="3146" spans="83:83">
      <c r="CE3146" s="227"/>
    </row>
    <row r="3147" spans="83:83">
      <c r="CE3147" s="227"/>
    </row>
    <row r="3148" spans="83:83">
      <c r="CE3148" s="227"/>
    </row>
    <row r="3149" spans="83:83">
      <c r="CE3149" s="227"/>
    </row>
    <row r="3150" spans="83:83">
      <c r="CE3150" s="227"/>
    </row>
    <row r="3151" spans="83:83">
      <c r="CE3151" s="227"/>
    </row>
    <row r="3152" spans="83:83">
      <c r="CE3152" s="227"/>
    </row>
    <row r="3153" spans="83:83">
      <c r="CE3153" s="227"/>
    </row>
    <row r="3154" spans="83:83">
      <c r="CE3154" s="227"/>
    </row>
    <row r="3155" spans="83:83">
      <c r="CE3155" s="227"/>
    </row>
    <row r="3156" spans="83:83">
      <c r="CE3156" s="227"/>
    </row>
    <row r="3157" spans="83:83">
      <c r="CE3157" s="227"/>
    </row>
    <row r="3158" spans="83:83">
      <c r="CE3158" s="227"/>
    </row>
    <row r="3159" spans="83:83">
      <c r="CE3159" s="227"/>
    </row>
    <row r="3160" spans="83:83">
      <c r="CE3160" s="227"/>
    </row>
    <row r="3161" spans="83:83">
      <c r="CE3161" s="227"/>
    </row>
    <row r="3162" spans="83:83">
      <c r="CE3162" s="227"/>
    </row>
    <row r="3163" spans="83:83">
      <c r="CE3163" s="227"/>
    </row>
    <row r="3164" spans="83:83">
      <c r="CE3164" s="227"/>
    </row>
    <row r="3165" spans="83:83">
      <c r="CE3165" s="227"/>
    </row>
    <row r="3166" spans="83:83">
      <c r="CE3166" s="227"/>
    </row>
    <row r="3167" spans="83:83">
      <c r="CE3167" s="227"/>
    </row>
    <row r="3168" spans="83:83">
      <c r="CE3168" s="227"/>
    </row>
    <row r="3169" spans="83:83">
      <c r="CE3169" s="227"/>
    </row>
    <row r="3170" spans="83:83">
      <c r="CE3170" s="227"/>
    </row>
    <row r="3171" spans="83:83">
      <c r="CE3171" s="227"/>
    </row>
    <row r="3172" spans="83:83">
      <c r="CE3172" s="227"/>
    </row>
    <row r="3173" spans="83:83">
      <c r="CE3173" s="227"/>
    </row>
    <row r="3174" spans="83:83">
      <c r="CE3174" s="227"/>
    </row>
    <row r="3175" spans="83:83">
      <c r="CE3175" s="227"/>
    </row>
    <row r="3176" spans="83:83">
      <c r="CE3176" s="227"/>
    </row>
    <row r="3177" spans="83:83">
      <c r="CE3177" s="227"/>
    </row>
    <row r="3178" spans="83:83">
      <c r="CE3178" s="227"/>
    </row>
    <row r="3179" spans="83:83">
      <c r="CE3179" s="227"/>
    </row>
    <row r="3180" spans="83:83">
      <c r="CE3180" s="227"/>
    </row>
    <row r="3181" spans="83:83">
      <c r="CE3181" s="227"/>
    </row>
    <row r="3182" spans="83:83">
      <c r="CE3182" s="227"/>
    </row>
    <row r="3183" spans="83:83">
      <c r="CE3183" s="227"/>
    </row>
    <row r="3184" spans="83:83">
      <c r="CE3184" s="227"/>
    </row>
    <row r="3185" spans="83:83">
      <c r="CE3185" s="227"/>
    </row>
    <row r="3186" spans="83:83">
      <c r="CE3186" s="227"/>
    </row>
    <row r="3187" spans="83:83">
      <c r="CE3187" s="227"/>
    </row>
    <row r="3188" spans="83:83">
      <c r="CE3188" s="227"/>
    </row>
    <row r="3189" spans="83:83">
      <c r="CE3189" s="227"/>
    </row>
    <row r="3190" spans="83:83">
      <c r="CE3190" s="227"/>
    </row>
    <row r="3191" spans="83:83">
      <c r="CE3191" s="227"/>
    </row>
    <row r="3192" spans="83:83">
      <c r="CE3192" s="227"/>
    </row>
    <row r="3193" spans="83:83">
      <c r="CE3193" s="227"/>
    </row>
    <row r="3194" spans="83:83">
      <c r="CE3194" s="227"/>
    </row>
    <row r="3195" spans="83:83">
      <c r="CE3195" s="227"/>
    </row>
    <row r="3196" spans="83:83">
      <c r="CE3196" s="227"/>
    </row>
    <row r="3197" spans="83:83">
      <c r="CE3197" s="227"/>
    </row>
    <row r="3198" spans="83:83">
      <c r="CE3198" s="227"/>
    </row>
    <row r="3199" spans="83:83">
      <c r="CE3199" s="227"/>
    </row>
    <row r="3200" spans="83:83">
      <c r="CE3200" s="227"/>
    </row>
    <row r="3201" spans="83:83">
      <c r="CE3201" s="227"/>
    </row>
    <row r="3202" spans="83:83">
      <c r="CE3202" s="227"/>
    </row>
    <row r="3203" spans="83:83">
      <c r="CE3203" s="227"/>
    </row>
    <row r="3204" spans="83:83">
      <c r="CE3204" s="227"/>
    </row>
    <row r="3205" spans="83:83">
      <c r="CE3205" s="227"/>
    </row>
    <row r="3206" spans="83:83">
      <c r="CE3206" s="227"/>
    </row>
    <row r="3207" spans="83:83">
      <c r="CE3207" s="227"/>
    </row>
    <row r="3208" spans="83:83">
      <c r="CE3208" s="227"/>
    </row>
    <row r="3209" spans="83:83">
      <c r="CE3209" s="227"/>
    </row>
    <row r="3210" spans="83:83">
      <c r="CE3210" s="227"/>
    </row>
    <row r="3211" spans="83:83">
      <c r="CE3211" s="227"/>
    </row>
    <row r="3212" spans="83:83">
      <c r="CE3212" s="227"/>
    </row>
    <row r="3213" spans="83:83">
      <c r="CE3213" s="227"/>
    </row>
    <row r="3214" spans="83:83">
      <c r="CE3214" s="227"/>
    </row>
    <row r="3215" spans="83:83">
      <c r="CE3215" s="227"/>
    </row>
    <row r="3216" spans="83:83">
      <c r="CE3216" s="227"/>
    </row>
    <row r="3217" spans="83:83">
      <c r="CE3217" s="227"/>
    </row>
    <row r="3218" spans="83:83">
      <c r="CE3218" s="227"/>
    </row>
    <row r="3219" spans="83:83">
      <c r="CE3219" s="227"/>
    </row>
    <row r="3220" spans="83:83">
      <c r="CE3220" s="227"/>
    </row>
    <row r="3221" spans="83:83">
      <c r="CE3221" s="227"/>
    </row>
    <row r="3222" spans="83:83">
      <c r="CE3222" s="227"/>
    </row>
    <row r="3223" spans="83:83">
      <c r="CE3223" s="227"/>
    </row>
    <row r="3224" spans="83:83">
      <c r="CE3224" s="227"/>
    </row>
    <row r="3225" spans="83:83">
      <c r="CE3225" s="227"/>
    </row>
    <row r="3226" spans="83:83">
      <c r="CE3226" s="227"/>
    </row>
    <row r="3227" spans="83:83">
      <c r="CE3227" s="227"/>
    </row>
    <row r="3228" spans="83:83">
      <c r="CE3228" s="227"/>
    </row>
    <row r="3229" spans="83:83">
      <c r="CE3229" s="227"/>
    </row>
    <row r="3230" spans="83:83">
      <c r="CE3230" s="227"/>
    </row>
    <row r="3231" spans="83:83">
      <c r="CE3231" s="227"/>
    </row>
    <row r="3232" spans="83:83">
      <c r="CE3232" s="227"/>
    </row>
    <row r="3233" spans="83:83">
      <c r="CE3233" s="227"/>
    </row>
    <row r="3234" spans="83:83">
      <c r="CE3234" s="227"/>
    </row>
    <row r="3235" spans="83:83">
      <c r="CE3235" s="227"/>
    </row>
    <row r="3236" spans="83:83">
      <c r="CE3236" s="227"/>
    </row>
    <row r="3237" spans="83:83">
      <c r="CE3237" s="227"/>
    </row>
    <row r="3238" spans="83:83">
      <c r="CE3238" s="227"/>
    </row>
    <row r="3239" spans="83:83">
      <c r="CE3239" s="227"/>
    </row>
    <row r="3240" spans="83:83">
      <c r="CE3240" s="227"/>
    </row>
    <row r="3241" spans="83:83">
      <c r="CE3241" s="227"/>
    </row>
    <row r="3242" spans="83:83">
      <c r="CE3242" s="227"/>
    </row>
    <row r="3243" spans="83:83">
      <c r="CE3243" s="227"/>
    </row>
    <row r="3244" spans="83:83">
      <c r="CE3244" s="227"/>
    </row>
    <row r="3245" spans="83:83">
      <c r="CE3245" s="227"/>
    </row>
    <row r="3246" spans="83:83">
      <c r="CE3246" s="227"/>
    </row>
    <row r="3247" spans="83:83">
      <c r="CE3247" s="227"/>
    </row>
    <row r="3248" spans="83:83">
      <c r="CE3248" s="227"/>
    </row>
    <row r="3249" spans="83:83">
      <c r="CE3249" s="227"/>
    </row>
    <row r="3250" spans="83:83">
      <c r="CE3250" s="227"/>
    </row>
    <row r="3251" spans="83:83">
      <c r="CE3251" s="227"/>
    </row>
    <row r="3252" spans="83:83">
      <c r="CE3252" s="227"/>
    </row>
    <row r="3253" spans="83:83">
      <c r="CE3253" s="227"/>
    </row>
    <row r="3254" spans="83:83">
      <c r="CE3254" s="227"/>
    </row>
    <row r="3255" spans="83:83">
      <c r="CE3255" s="227"/>
    </row>
    <row r="3256" spans="83:83">
      <c r="CE3256" s="227"/>
    </row>
    <row r="3257" spans="83:83">
      <c r="CE3257" s="227"/>
    </row>
    <row r="3258" spans="83:83">
      <c r="CE3258" s="227"/>
    </row>
    <row r="3259" spans="83:83">
      <c r="CE3259" s="227"/>
    </row>
    <row r="3260" spans="83:83">
      <c r="CE3260" s="227"/>
    </row>
    <row r="3261" spans="83:83">
      <c r="CE3261" s="227"/>
    </row>
    <row r="3262" spans="83:83">
      <c r="CE3262" s="227"/>
    </row>
    <row r="3263" spans="83:83">
      <c r="CE3263" s="227"/>
    </row>
    <row r="3264" spans="83:83">
      <c r="CE3264" s="227"/>
    </row>
    <row r="3265" spans="83:83">
      <c r="CE3265" s="227"/>
    </row>
    <row r="3266" spans="83:83">
      <c r="CE3266" s="227"/>
    </row>
    <row r="3267" spans="83:83">
      <c r="CE3267" s="227"/>
    </row>
    <row r="3268" spans="83:83">
      <c r="CE3268" s="227"/>
    </row>
    <row r="3269" spans="83:83">
      <c r="CE3269" s="227"/>
    </row>
    <row r="3270" spans="83:83">
      <c r="CE3270" s="227"/>
    </row>
    <row r="3271" spans="83:83">
      <c r="CE3271" s="227"/>
    </row>
    <row r="3272" spans="83:83">
      <c r="CE3272" s="227"/>
    </row>
    <row r="3273" spans="83:83">
      <c r="CE3273" s="227"/>
    </row>
    <row r="3274" spans="83:83">
      <c r="CE3274" s="227"/>
    </row>
    <row r="3275" spans="83:83">
      <c r="CE3275" s="227"/>
    </row>
    <row r="3276" spans="83:83">
      <c r="CE3276" s="227"/>
    </row>
    <row r="3277" spans="83:83">
      <c r="CE3277" s="227"/>
    </row>
    <row r="3278" spans="83:83">
      <c r="CE3278" s="227"/>
    </row>
    <row r="3279" spans="83:83">
      <c r="CE3279" s="227"/>
    </row>
    <row r="3280" spans="83:83">
      <c r="CE3280" s="227"/>
    </row>
    <row r="3281" spans="83:83">
      <c r="CE3281" s="227"/>
    </row>
    <row r="3282" spans="83:83">
      <c r="CE3282" s="227"/>
    </row>
    <row r="3283" spans="83:83">
      <c r="CE3283" s="227"/>
    </row>
    <row r="3284" spans="83:83">
      <c r="CE3284" s="227"/>
    </row>
    <row r="3285" spans="83:83">
      <c r="CE3285" s="227"/>
    </row>
    <row r="3286" spans="83:83">
      <c r="CE3286" s="227"/>
    </row>
    <row r="3287" spans="83:83">
      <c r="CE3287" s="227"/>
    </row>
    <row r="3288" spans="83:83">
      <c r="CE3288" s="227"/>
    </row>
    <row r="3289" spans="83:83">
      <c r="CE3289" s="227"/>
    </row>
    <row r="3290" spans="83:83">
      <c r="CE3290" s="227"/>
    </row>
    <row r="3291" spans="83:83">
      <c r="CE3291" s="227"/>
    </row>
    <row r="3292" spans="83:83">
      <c r="CE3292" s="227"/>
    </row>
    <row r="3293" spans="83:83">
      <c r="CE3293" s="227"/>
    </row>
    <row r="3294" spans="83:83">
      <c r="CE3294" s="227"/>
    </row>
    <row r="3295" spans="83:83">
      <c r="CE3295" s="227"/>
    </row>
    <row r="3296" spans="83:83">
      <c r="CE3296" s="227"/>
    </row>
    <row r="3297" spans="83:83">
      <c r="CE3297" s="227"/>
    </row>
    <row r="3298" spans="83:83">
      <c r="CE3298" s="227"/>
    </row>
    <row r="3299" spans="83:83">
      <c r="CE3299" s="227"/>
    </row>
    <row r="3300" spans="83:83">
      <c r="CE3300" s="227"/>
    </row>
    <row r="3301" spans="83:83">
      <c r="CE3301" s="227"/>
    </row>
    <row r="3302" spans="83:83">
      <c r="CE3302" s="227"/>
    </row>
    <row r="3303" spans="83:83">
      <c r="CE3303" s="227"/>
    </row>
    <row r="3304" spans="83:83">
      <c r="CE3304" s="227"/>
    </row>
    <row r="3305" spans="83:83">
      <c r="CE3305" s="227"/>
    </row>
    <row r="3306" spans="83:83">
      <c r="CE3306" s="227"/>
    </row>
    <row r="3307" spans="83:83">
      <c r="CE3307" s="227"/>
    </row>
    <row r="3308" spans="83:83">
      <c r="CE3308" s="227"/>
    </row>
    <row r="3309" spans="83:83">
      <c r="CE3309" s="227"/>
    </row>
    <row r="3310" spans="83:83">
      <c r="CE3310" s="227"/>
    </row>
    <row r="3311" spans="83:83">
      <c r="CE3311" s="227"/>
    </row>
    <row r="3312" spans="83:83">
      <c r="CE3312" s="227"/>
    </row>
    <row r="3313" spans="83:83">
      <c r="CE3313" s="227"/>
    </row>
    <row r="3314" spans="83:83">
      <c r="CE3314" s="227"/>
    </row>
    <row r="3315" spans="83:83">
      <c r="CE3315" s="227"/>
    </row>
    <row r="3316" spans="83:83">
      <c r="CE3316" s="227"/>
    </row>
    <row r="3317" spans="83:83">
      <c r="CE3317" s="227"/>
    </row>
    <row r="3318" spans="83:83">
      <c r="CE3318" s="227"/>
    </row>
    <row r="3319" spans="83:83">
      <c r="CE3319" s="227"/>
    </row>
    <row r="3320" spans="83:83">
      <c r="CE3320" s="227"/>
    </row>
    <row r="3321" spans="83:83">
      <c r="CE3321" s="227"/>
    </row>
    <row r="3322" spans="83:83">
      <c r="CE3322" s="227"/>
    </row>
    <row r="3323" spans="83:83">
      <c r="CE3323" s="227"/>
    </row>
    <row r="3324" spans="83:83">
      <c r="CE3324" s="227"/>
    </row>
    <row r="3325" spans="83:83">
      <c r="CE3325" s="227"/>
    </row>
    <row r="3326" spans="83:83">
      <c r="CE3326" s="227"/>
    </row>
    <row r="3327" spans="83:83">
      <c r="CE3327" s="227"/>
    </row>
    <row r="3328" spans="83:83">
      <c r="CE3328" s="227"/>
    </row>
    <row r="3329" spans="83:83">
      <c r="CE3329" s="227"/>
    </row>
    <row r="3330" spans="83:83">
      <c r="CE3330" s="227"/>
    </row>
    <row r="3331" spans="83:83">
      <c r="CE3331" s="227"/>
    </row>
    <row r="3332" spans="83:83">
      <c r="CE3332" s="227"/>
    </row>
    <row r="3333" spans="83:83">
      <c r="CE3333" s="227"/>
    </row>
    <row r="3334" spans="83:83">
      <c r="CE3334" s="227"/>
    </row>
    <row r="3335" spans="83:83">
      <c r="CE3335" s="227"/>
    </row>
    <row r="3336" spans="83:83">
      <c r="CE3336" s="227"/>
    </row>
    <row r="3337" spans="83:83">
      <c r="CE3337" s="227"/>
    </row>
    <row r="3338" spans="83:83">
      <c r="CE3338" s="227"/>
    </row>
    <row r="3339" spans="83:83">
      <c r="CE3339" s="227"/>
    </row>
    <row r="3340" spans="83:83">
      <c r="CE3340" s="227"/>
    </row>
    <row r="3341" spans="83:83">
      <c r="CE3341" s="227"/>
    </row>
    <row r="3342" spans="83:83">
      <c r="CE3342" s="227"/>
    </row>
    <row r="3343" spans="83:83">
      <c r="CE3343" s="227"/>
    </row>
    <row r="3344" spans="83:83">
      <c r="CE3344" s="227"/>
    </row>
    <row r="3345" spans="83:83">
      <c r="CE3345" s="227"/>
    </row>
    <row r="3346" spans="83:83">
      <c r="CE3346" s="227"/>
    </row>
    <row r="3347" spans="83:83">
      <c r="CE3347" s="227"/>
    </row>
    <row r="3348" spans="83:83">
      <c r="CE3348" s="227"/>
    </row>
    <row r="3349" spans="83:83">
      <c r="CE3349" s="227"/>
    </row>
    <row r="3350" spans="83:83">
      <c r="CE3350" s="227"/>
    </row>
    <row r="3351" spans="83:83">
      <c r="CE3351" s="227"/>
    </row>
    <row r="3352" spans="83:83">
      <c r="CE3352" s="227"/>
    </row>
    <row r="3353" spans="83:83">
      <c r="CE3353" s="227"/>
    </row>
    <row r="3354" spans="83:83">
      <c r="CE3354" s="227"/>
    </row>
    <row r="3355" spans="83:83">
      <c r="CE3355" s="227"/>
    </row>
    <row r="3356" spans="83:83">
      <c r="CE3356" s="227"/>
    </row>
    <row r="3357" spans="83:83">
      <c r="CE3357" s="227"/>
    </row>
    <row r="3358" spans="83:83">
      <c r="CE3358" s="227"/>
    </row>
    <row r="3359" spans="83:83">
      <c r="CE3359" s="227"/>
    </row>
    <row r="3360" spans="83:83">
      <c r="CE3360" s="227"/>
    </row>
    <row r="3361" spans="83:83">
      <c r="CE3361" s="227"/>
    </row>
    <row r="3362" spans="83:83">
      <c r="CE3362" s="227"/>
    </row>
    <row r="3363" spans="83:83">
      <c r="CE3363" s="227"/>
    </row>
    <row r="3364" spans="83:83">
      <c r="CE3364" s="227"/>
    </row>
    <row r="3365" spans="83:83">
      <c r="CE3365" s="227"/>
    </row>
    <row r="3366" spans="83:83">
      <c r="CE3366" s="227"/>
    </row>
    <row r="3367" spans="83:83">
      <c r="CE3367" s="227"/>
    </row>
    <row r="3368" spans="83:83">
      <c r="CE3368" s="227"/>
    </row>
    <row r="3369" spans="83:83">
      <c r="CE3369" s="227"/>
    </row>
    <row r="3370" spans="83:83">
      <c r="CE3370" s="227"/>
    </row>
    <row r="3371" spans="83:83">
      <c r="CE3371" s="227"/>
    </row>
    <row r="3372" spans="83:83">
      <c r="CE3372" s="227"/>
    </row>
    <row r="3373" spans="83:83">
      <c r="CE3373" s="227"/>
    </row>
    <row r="3374" spans="83:83">
      <c r="CE3374" s="227"/>
    </row>
    <row r="3375" spans="83:83">
      <c r="CE3375" s="227"/>
    </row>
    <row r="3376" spans="83:83">
      <c r="CE3376" s="227"/>
    </row>
    <row r="3377" spans="83:83">
      <c r="CE3377" s="227"/>
    </row>
    <row r="3378" spans="83:83">
      <c r="CE3378" s="227"/>
    </row>
    <row r="3379" spans="83:83">
      <c r="CE3379" s="227"/>
    </row>
    <row r="3380" spans="83:83">
      <c r="CE3380" s="227"/>
    </row>
    <row r="3381" spans="83:83">
      <c r="CE3381" s="227"/>
    </row>
    <row r="3382" spans="83:83">
      <c r="CE3382" s="227"/>
    </row>
    <row r="3383" spans="83:83">
      <c r="CE3383" s="227"/>
    </row>
    <row r="3384" spans="83:83">
      <c r="CE3384" s="227"/>
    </row>
    <row r="3385" spans="83:83">
      <c r="CE3385" s="227"/>
    </row>
    <row r="3386" spans="83:83">
      <c r="CE3386" s="227"/>
    </row>
    <row r="3387" spans="83:83">
      <c r="CE3387" s="227"/>
    </row>
    <row r="3388" spans="83:83">
      <c r="CE3388" s="227"/>
    </row>
    <row r="3389" spans="83:83">
      <c r="CE3389" s="227"/>
    </row>
    <row r="3390" spans="83:83">
      <c r="CE3390" s="227"/>
    </row>
    <row r="3391" spans="83:83">
      <c r="CE3391" s="227"/>
    </row>
    <row r="3392" spans="83:83">
      <c r="CE3392" s="227"/>
    </row>
    <row r="3393" spans="83:83">
      <c r="CE3393" s="227"/>
    </row>
    <row r="3394" spans="83:83">
      <c r="CE3394" s="227"/>
    </row>
    <row r="3395" spans="83:83">
      <c r="CE3395" s="227"/>
    </row>
    <row r="3396" spans="83:83">
      <c r="CE3396" s="227"/>
    </row>
    <row r="3397" spans="83:83">
      <c r="CE3397" s="227"/>
    </row>
    <row r="3398" spans="83:83">
      <c r="CE3398" s="227"/>
    </row>
    <row r="3399" spans="83:83">
      <c r="CE3399" s="227"/>
    </row>
    <row r="3400" spans="83:83">
      <c r="CE3400" s="227"/>
    </row>
    <row r="3401" spans="83:83">
      <c r="CE3401" s="227"/>
    </row>
    <row r="3402" spans="83:83">
      <c r="CE3402" s="227"/>
    </row>
    <row r="3403" spans="83:83">
      <c r="CE3403" s="227"/>
    </row>
    <row r="3404" spans="83:83">
      <c r="CE3404" s="227"/>
    </row>
    <row r="3405" spans="83:83">
      <c r="CE3405" s="227"/>
    </row>
    <row r="3406" spans="83:83">
      <c r="CE3406" s="227"/>
    </row>
    <row r="3407" spans="83:83">
      <c r="CE3407" s="227"/>
    </row>
    <row r="3408" spans="83:83">
      <c r="CE3408" s="227"/>
    </row>
    <row r="3409" spans="83:83">
      <c r="CE3409" s="227"/>
    </row>
    <row r="3410" spans="83:83">
      <c r="CE3410" s="227"/>
    </row>
    <row r="3411" spans="83:83">
      <c r="CE3411" s="227"/>
    </row>
    <row r="3412" spans="83:83">
      <c r="CE3412" s="227"/>
    </row>
    <row r="3413" spans="83:83">
      <c r="CE3413" s="227"/>
    </row>
    <row r="3414" spans="83:83">
      <c r="CE3414" s="227"/>
    </row>
    <row r="3415" spans="83:83">
      <c r="CE3415" s="227"/>
    </row>
    <row r="3416" spans="83:83">
      <c r="CE3416" s="227"/>
    </row>
    <row r="3417" spans="83:83">
      <c r="CE3417" s="227"/>
    </row>
    <row r="3418" spans="83:83">
      <c r="CE3418" s="227"/>
    </row>
    <row r="3419" spans="83:83">
      <c r="CE3419" s="227"/>
    </row>
    <row r="3420" spans="83:83">
      <c r="CE3420" s="227"/>
    </row>
    <row r="3421" spans="83:83">
      <c r="CE3421" s="227"/>
    </row>
    <row r="3422" spans="83:83">
      <c r="CE3422" s="227"/>
    </row>
    <row r="3423" spans="83:83">
      <c r="CE3423" s="227"/>
    </row>
    <row r="3424" spans="83:83">
      <c r="CE3424" s="227"/>
    </row>
    <row r="3425" spans="83:83">
      <c r="CE3425" s="227"/>
    </row>
    <row r="3426" spans="83:83">
      <c r="CE3426" s="227"/>
    </row>
    <row r="3427" spans="83:83">
      <c r="CE3427" s="227"/>
    </row>
    <row r="3428" spans="83:83">
      <c r="CE3428" s="227"/>
    </row>
    <row r="3429" spans="83:83">
      <c r="CE3429" s="227"/>
    </row>
    <row r="3430" spans="83:83">
      <c r="CE3430" s="227"/>
    </row>
    <row r="3431" spans="83:83">
      <c r="CE3431" s="227"/>
    </row>
    <row r="3432" spans="83:83">
      <c r="CE3432" s="227"/>
    </row>
    <row r="3433" spans="83:83">
      <c r="CE3433" s="227"/>
    </row>
    <row r="3434" spans="83:83">
      <c r="CE3434" s="227"/>
    </row>
    <row r="3435" spans="83:83">
      <c r="CE3435" s="227"/>
    </row>
    <row r="3436" spans="83:83">
      <c r="CE3436" s="227"/>
    </row>
    <row r="3437" spans="83:83">
      <c r="CE3437" s="227"/>
    </row>
    <row r="3438" spans="83:83">
      <c r="CE3438" s="227"/>
    </row>
    <row r="3439" spans="83:83">
      <c r="CE3439" s="227"/>
    </row>
    <row r="3440" spans="83:83">
      <c r="CE3440" s="227"/>
    </row>
    <row r="3441" spans="83:83">
      <c r="CE3441" s="227"/>
    </row>
    <row r="3442" spans="83:83">
      <c r="CE3442" s="227"/>
    </row>
    <row r="3443" spans="83:83">
      <c r="CE3443" s="227"/>
    </row>
    <row r="3444" spans="83:83">
      <c r="CE3444" s="227"/>
    </row>
    <row r="3445" spans="83:83">
      <c r="CE3445" s="227"/>
    </row>
    <row r="3446" spans="83:83">
      <c r="CE3446" s="227"/>
    </row>
    <row r="3447" spans="83:83">
      <c r="CE3447" s="227"/>
    </row>
    <row r="3448" spans="83:83">
      <c r="CE3448" s="227"/>
    </row>
    <row r="3449" spans="83:83">
      <c r="CE3449" s="227"/>
    </row>
    <row r="3450" spans="83:83">
      <c r="CE3450" s="227"/>
    </row>
    <row r="3451" spans="83:83">
      <c r="CE3451" s="227"/>
    </row>
    <row r="3452" spans="83:83">
      <c r="CE3452" s="227"/>
    </row>
    <row r="3453" spans="83:83">
      <c r="CE3453" s="227"/>
    </row>
    <row r="3454" spans="83:83">
      <c r="CE3454" s="227"/>
    </row>
    <row r="3455" spans="83:83">
      <c r="CE3455" s="227"/>
    </row>
    <row r="3456" spans="83:83">
      <c r="CE3456" s="227"/>
    </row>
    <row r="3457" spans="83:83">
      <c r="CE3457" s="227"/>
    </row>
    <row r="3458" spans="83:83">
      <c r="CE3458" s="227"/>
    </row>
    <row r="3459" spans="83:83">
      <c r="CE3459" s="227"/>
    </row>
    <row r="3460" spans="83:83">
      <c r="CE3460" s="227"/>
    </row>
    <row r="3461" spans="83:83">
      <c r="CE3461" s="227"/>
    </row>
    <row r="3462" spans="83:83">
      <c r="CE3462" s="227"/>
    </row>
    <row r="3463" spans="83:83">
      <c r="CE3463" s="227"/>
    </row>
    <row r="3464" spans="83:83">
      <c r="CE3464" s="227"/>
    </row>
    <row r="3465" spans="83:83">
      <c r="CE3465" s="227"/>
    </row>
    <row r="3466" spans="83:83">
      <c r="CE3466" s="227"/>
    </row>
    <row r="3467" spans="83:83">
      <c r="CE3467" s="227"/>
    </row>
    <row r="3468" spans="83:83">
      <c r="CE3468" s="227"/>
    </row>
    <row r="3469" spans="83:83">
      <c r="CE3469" s="227"/>
    </row>
    <row r="3470" spans="83:83">
      <c r="CE3470" s="227"/>
    </row>
    <row r="3471" spans="83:83">
      <c r="CE3471" s="227"/>
    </row>
    <row r="3472" spans="83:83">
      <c r="CE3472" s="227"/>
    </row>
    <row r="3473" spans="83:83">
      <c r="CE3473" s="227"/>
    </row>
    <row r="3474" spans="83:83">
      <c r="CE3474" s="227"/>
    </row>
    <row r="3475" spans="83:83">
      <c r="CE3475" s="227"/>
    </row>
    <row r="3476" spans="83:83">
      <c r="CE3476" s="227"/>
    </row>
    <row r="3477" spans="83:83">
      <c r="CE3477" s="227"/>
    </row>
    <row r="3478" spans="83:83">
      <c r="CE3478" s="227"/>
    </row>
    <row r="3479" spans="83:83">
      <c r="CE3479" s="227"/>
    </row>
    <row r="3480" spans="83:83">
      <c r="CE3480" s="227"/>
    </row>
    <row r="3481" spans="83:83">
      <c r="CE3481" s="227"/>
    </row>
    <row r="3482" spans="83:83">
      <c r="CE3482" s="227"/>
    </row>
    <row r="3483" spans="83:83">
      <c r="CE3483" s="227"/>
    </row>
    <row r="3484" spans="83:83">
      <c r="CE3484" s="227"/>
    </row>
    <row r="3485" spans="83:83">
      <c r="CE3485" s="227"/>
    </row>
    <row r="3486" spans="83:83">
      <c r="CE3486" s="227"/>
    </row>
    <row r="3487" spans="83:83">
      <c r="CE3487" s="227"/>
    </row>
    <row r="3488" spans="83:83">
      <c r="CE3488" s="227"/>
    </row>
    <row r="3489" spans="83:83">
      <c r="CE3489" s="227"/>
    </row>
    <row r="3490" spans="83:83">
      <c r="CE3490" s="227"/>
    </row>
    <row r="3491" spans="83:83">
      <c r="CE3491" s="227"/>
    </row>
    <row r="3492" spans="83:83">
      <c r="CE3492" s="227"/>
    </row>
    <row r="3493" spans="83:83">
      <c r="CE3493" s="227"/>
    </row>
    <row r="3494" spans="83:83">
      <c r="CE3494" s="227"/>
    </row>
    <row r="3495" spans="83:83">
      <c r="CE3495" s="227"/>
    </row>
    <row r="3496" spans="83:83">
      <c r="CE3496" s="227"/>
    </row>
    <row r="3497" spans="83:83">
      <c r="CE3497" s="227"/>
    </row>
    <row r="3498" spans="83:83">
      <c r="CE3498" s="227"/>
    </row>
    <row r="3499" spans="83:83">
      <c r="CE3499" s="227"/>
    </row>
    <row r="3500" spans="83:83">
      <c r="CE3500" s="227"/>
    </row>
    <row r="3501" spans="83:83">
      <c r="CE3501" s="227"/>
    </row>
    <row r="3502" spans="83:83">
      <c r="CE3502" s="227"/>
    </row>
    <row r="3503" spans="83:83">
      <c r="CE3503" s="227"/>
    </row>
    <row r="3504" spans="83:83">
      <c r="CE3504" s="227"/>
    </row>
    <row r="3505" spans="83:83">
      <c r="CE3505" s="227"/>
    </row>
    <row r="3506" spans="83:83">
      <c r="CE3506" s="227"/>
    </row>
    <row r="3507" spans="83:83">
      <c r="CE3507" s="227"/>
    </row>
    <row r="3508" spans="83:83">
      <c r="CE3508" s="227"/>
    </row>
    <row r="3509" spans="83:83">
      <c r="CE3509" s="227"/>
    </row>
    <row r="3510" spans="83:83">
      <c r="CE3510" s="227"/>
    </row>
    <row r="3511" spans="83:83">
      <c r="CE3511" s="227"/>
    </row>
    <row r="3512" spans="83:83">
      <c r="CE3512" s="227"/>
    </row>
    <row r="3513" spans="83:83">
      <c r="CE3513" s="227"/>
    </row>
    <row r="3514" spans="83:83">
      <c r="CE3514" s="227"/>
    </row>
    <row r="3515" spans="83:83">
      <c r="CE3515" s="227"/>
    </row>
    <row r="3516" spans="83:83">
      <c r="CE3516" s="227"/>
    </row>
    <row r="3517" spans="83:83">
      <c r="CE3517" s="227"/>
    </row>
    <row r="3518" spans="83:83">
      <c r="CE3518" s="227"/>
    </row>
    <row r="3519" spans="83:83">
      <c r="CE3519" s="227"/>
    </row>
    <row r="3520" spans="83:83">
      <c r="CE3520" s="227"/>
    </row>
    <row r="3521" spans="83:83">
      <c r="CE3521" s="227"/>
    </row>
    <row r="3522" spans="83:83">
      <c r="CE3522" s="227"/>
    </row>
    <row r="3523" spans="83:83">
      <c r="CE3523" s="227"/>
    </row>
    <row r="3524" spans="83:83">
      <c r="CE3524" s="227"/>
    </row>
    <row r="3525" spans="83:83">
      <c r="CE3525" s="227"/>
    </row>
    <row r="3526" spans="83:83">
      <c r="CE3526" s="227"/>
    </row>
    <row r="3527" spans="83:83">
      <c r="CE3527" s="227"/>
    </row>
    <row r="3528" spans="83:83">
      <c r="CE3528" s="227"/>
    </row>
    <row r="3529" spans="83:83">
      <c r="CE3529" s="227"/>
    </row>
    <row r="3530" spans="83:83">
      <c r="CE3530" s="227"/>
    </row>
    <row r="3531" spans="83:83">
      <c r="CE3531" s="227"/>
    </row>
    <row r="3532" spans="83:83">
      <c r="CE3532" s="227"/>
    </row>
    <row r="3533" spans="83:83">
      <c r="CE3533" s="227"/>
    </row>
    <row r="3534" spans="83:83">
      <c r="CE3534" s="227"/>
    </row>
    <row r="3535" spans="83:83">
      <c r="CE3535" s="227"/>
    </row>
    <row r="3536" spans="83:83">
      <c r="CE3536" s="227"/>
    </row>
    <row r="3537" spans="83:83">
      <c r="CE3537" s="227"/>
    </row>
    <row r="3538" spans="83:83">
      <c r="CE3538" s="227"/>
    </row>
    <row r="3539" spans="83:83">
      <c r="CE3539" s="227"/>
    </row>
    <row r="3540" spans="83:83">
      <c r="CE3540" s="227"/>
    </row>
    <row r="3541" spans="83:83">
      <c r="CE3541" s="227"/>
    </row>
    <row r="3542" spans="83:83">
      <c r="CE3542" s="227"/>
    </row>
    <row r="3543" spans="83:83">
      <c r="CE3543" s="227"/>
    </row>
    <row r="3544" spans="83:83">
      <c r="CE3544" s="227"/>
    </row>
    <row r="3545" spans="83:83">
      <c r="CE3545" s="227"/>
    </row>
    <row r="3546" spans="83:83">
      <c r="CE3546" s="227"/>
    </row>
    <row r="3547" spans="83:83">
      <c r="CE3547" s="227"/>
    </row>
    <row r="3548" spans="83:83">
      <c r="CE3548" s="227"/>
    </row>
    <row r="3549" spans="83:83">
      <c r="CE3549" s="227"/>
    </row>
    <row r="3550" spans="83:83">
      <c r="CE3550" s="227"/>
    </row>
    <row r="3551" spans="83:83">
      <c r="CE3551" s="227"/>
    </row>
    <row r="3552" spans="83:83">
      <c r="CE3552" s="227"/>
    </row>
    <row r="3553" spans="83:83">
      <c r="CE3553" s="227"/>
    </row>
    <row r="3554" spans="83:83">
      <c r="CE3554" s="227"/>
    </row>
    <row r="3555" spans="83:83">
      <c r="CE3555" s="227"/>
    </row>
    <row r="3556" spans="83:83">
      <c r="CE3556" s="227"/>
    </row>
    <row r="3557" spans="83:83">
      <c r="CE3557" s="227"/>
    </row>
    <row r="3558" spans="83:83">
      <c r="CE3558" s="227"/>
    </row>
    <row r="3559" spans="83:83">
      <c r="CE3559" s="227"/>
    </row>
    <row r="3560" spans="83:83">
      <c r="CE3560" s="227"/>
    </row>
    <row r="3561" spans="83:83">
      <c r="CE3561" s="227"/>
    </row>
    <row r="3562" spans="83:83">
      <c r="CE3562" s="227"/>
    </row>
    <row r="3563" spans="83:83">
      <c r="CE3563" s="227"/>
    </row>
    <row r="3564" spans="83:83">
      <c r="CE3564" s="227"/>
    </row>
    <row r="3565" spans="83:83">
      <c r="CE3565" s="227"/>
    </row>
    <row r="3566" spans="83:83">
      <c r="CE3566" s="227"/>
    </row>
    <row r="3567" spans="83:83">
      <c r="CE3567" s="227"/>
    </row>
    <row r="3568" spans="83:83">
      <c r="CE3568" s="227"/>
    </row>
    <row r="3569" spans="83:83">
      <c r="CE3569" s="227"/>
    </row>
    <row r="3570" spans="83:83">
      <c r="CE3570" s="227"/>
    </row>
    <row r="3571" spans="83:83">
      <c r="CE3571" s="227"/>
    </row>
    <row r="3572" spans="83:83">
      <c r="CE3572" s="227"/>
    </row>
    <row r="3573" spans="83:83">
      <c r="CE3573" s="227"/>
    </row>
    <row r="3574" spans="83:83">
      <c r="CE3574" s="227"/>
    </row>
    <row r="3575" spans="83:83">
      <c r="CE3575" s="227"/>
    </row>
    <row r="3576" spans="83:83">
      <c r="CE3576" s="227"/>
    </row>
    <row r="3577" spans="83:83">
      <c r="CE3577" s="227"/>
    </row>
    <row r="3578" spans="83:83">
      <c r="CE3578" s="227"/>
    </row>
    <row r="3579" spans="83:83">
      <c r="CE3579" s="227"/>
    </row>
    <row r="3580" spans="83:83">
      <c r="CE3580" s="227"/>
    </row>
    <row r="3581" spans="83:83">
      <c r="CE3581" s="227"/>
    </row>
    <row r="3582" spans="83:83">
      <c r="CE3582" s="227"/>
    </row>
    <row r="3583" spans="83:83">
      <c r="CE3583" s="227"/>
    </row>
    <row r="3584" spans="83:83">
      <c r="CE3584" s="227"/>
    </row>
    <row r="3585" spans="83:83">
      <c r="CE3585" s="227"/>
    </row>
    <row r="3586" spans="83:83">
      <c r="CE3586" s="227"/>
    </row>
    <row r="3587" spans="83:83">
      <c r="CE3587" s="227"/>
    </row>
    <row r="3588" spans="83:83">
      <c r="CE3588" s="227"/>
    </row>
    <row r="3589" spans="83:83">
      <c r="CE3589" s="227"/>
    </row>
    <row r="3590" spans="83:83">
      <c r="CE3590" s="227"/>
    </row>
    <row r="3591" spans="83:83">
      <c r="CE3591" s="227"/>
    </row>
    <row r="3592" spans="83:83">
      <c r="CE3592" s="227"/>
    </row>
    <row r="3593" spans="83:83">
      <c r="CE3593" s="227"/>
    </row>
    <row r="3594" spans="83:83">
      <c r="CE3594" s="227"/>
    </row>
    <row r="3595" spans="83:83">
      <c r="CE3595" s="227"/>
    </row>
    <row r="3596" spans="83:83">
      <c r="CE3596" s="227"/>
    </row>
    <row r="3597" spans="83:83">
      <c r="CE3597" s="227"/>
    </row>
    <row r="3598" spans="83:83">
      <c r="CE3598" s="227"/>
    </row>
    <row r="3599" spans="83:83">
      <c r="CE3599" s="227"/>
    </row>
    <row r="3600" spans="83:83">
      <c r="CE3600" s="227"/>
    </row>
    <row r="3601" spans="83:83">
      <c r="CE3601" s="227"/>
    </row>
    <row r="3602" spans="83:83">
      <c r="CE3602" s="227"/>
    </row>
    <row r="3603" spans="83:83">
      <c r="CE3603" s="227"/>
    </row>
    <row r="3604" spans="83:83">
      <c r="CE3604" s="227"/>
    </row>
    <row r="3605" spans="83:83">
      <c r="CE3605" s="227"/>
    </row>
    <row r="3606" spans="83:83">
      <c r="CE3606" s="227"/>
    </row>
    <row r="3607" spans="83:83">
      <c r="CE3607" s="227"/>
    </row>
    <row r="3608" spans="83:83">
      <c r="CE3608" s="227"/>
    </row>
    <row r="3609" spans="83:83">
      <c r="CE3609" s="227"/>
    </row>
    <row r="3610" spans="83:83">
      <c r="CE3610" s="227"/>
    </row>
    <row r="3611" spans="83:83">
      <c r="CE3611" s="227"/>
    </row>
    <row r="3612" spans="83:83">
      <c r="CE3612" s="227"/>
    </row>
    <row r="3613" spans="83:83">
      <c r="CE3613" s="227"/>
    </row>
    <row r="3614" spans="83:83">
      <c r="CE3614" s="227"/>
    </row>
    <row r="3615" spans="83:83">
      <c r="CE3615" s="227"/>
    </row>
    <row r="3616" spans="83:83">
      <c r="CE3616" s="227"/>
    </row>
    <row r="3617" spans="83:83">
      <c r="CE3617" s="227"/>
    </row>
    <row r="3618" spans="83:83">
      <c r="CE3618" s="227"/>
    </row>
    <row r="3619" spans="83:83">
      <c r="CE3619" s="227"/>
    </row>
    <row r="3620" spans="83:83">
      <c r="CE3620" s="227"/>
    </row>
    <row r="3621" spans="83:83">
      <c r="CE3621" s="227"/>
    </row>
    <row r="3622" spans="83:83">
      <c r="CE3622" s="227"/>
    </row>
    <row r="3623" spans="83:83">
      <c r="CE3623" s="227"/>
    </row>
    <row r="3624" spans="83:83">
      <c r="CE3624" s="227"/>
    </row>
    <row r="3625" spans="83:83">
      <c r="CE3625" s="227"/>
    </row>
    <row r="3626" spans="83:83">
      <c r="CE3626" s="227"/>
    </row>
    <row r="3627" spans="83:83">
      <c r="CE3627" s="227"/>
    </row>
    <row r="3628" spans="83:83">
      <c r="CE3628" s="227"/>
    </row>
    <row r="3629" spans="83:83">
      <c r="CE3629" s="227"/>
    </row>
    <row r="3630" spans="83:83">
      <c r="CE3630" s="227"/>
    </row>
    <row r="3631" spans="83:83">
      <c r="CE3631" s="227"/>
    </row>
    <row r="3632" spans="83:83">
      <c r="CE3632" s="227"/>
    </row>
    <row r="3633" spans="83:83">
      <c r="CE3633" s="227"/>
    </row>
    <row r="3634" spans="83:83">
      <c r="CE3634" s="227"/>
    </row>
    <row r="3635" spans="83:83">
      <c r="CE3635" s="227"/>
    </row>
    <row r="3636" spans="83:83">
      <c r="CE3636" s="227"/>
    </row>
    <row r="3637" spans="83:83">
      <c r="CE3637" s="227"/>
    </row>
    <row r="3638" spans="83:83">
      <c r="CE3638" s="227"/>
    </row>
    <row r="3639" spans="83:83">
      <c r="CE3639" s="227"/>
    </row>
    <row r="3640" spans="83:83">
      <c r="CE3640" s="227"/>
    </row>
    <row r="3641" spans="83:83">
      <c r="CE3641" s="227"/>
    </row>
    <row r="3642" spans="83:83">
      <c r="CE3642" s="227"/>
    </row>
    <row r="3643" spans="83:83">
      <c r="CE3643" s="227"/>
    </row>
    <row r="3644" spans="83:83">
      <c r="CE3644" s="227"/>
    </row>
    <row r="3645" spans="83:83">
      <c r="CE3645" s="227"/>
    </row>
    <row r="3646" spans="83:83">
      <c r="CE3646" s="227"/>
    </row>
    <row r="3647" spans="83:83">
      <c r="CE3647" s="227"/>
    </row>
    <row r="3648" spans="83:83">
      <c r="CE3648" s="227"/>
    </row>
    <row r="3649" spans="83:83">
      <c r="CE3649" s="227"/>
    </row>
    <row r="3650" spans="83:83">
      <c r="CE3650" s="227"/>
    </row>
    <row r="3651" spans="83:83">
      <c r="CE3651" s="227"/>
    </row>
    <row r="3652" spans="83:83">
      <c r="CE3652" s="227"/>
    </row>
    <row r="3653" spans="83:83">
      <c r="CE3653" s="227"/>
    </row>
    <row r="3654" spans="83:83">
      <c r="CE3654" s="227"/>
    </row>
    <row r="3655" spans="83:83">
      <c r="CE3655" s="227"/>
    </row>
    <row r="3656" spans="83:83">
      <c r="CE3656" s="227"/>
    </row>
    <row r="3657" spans="83:83">
      <c r="CE3657" s="227"/>
    </row>
    <row r="3658" spans="83:83">
      <c r="CE3658" s="227"/>
    </row>
    <row r="3659" spans="83:83">
      <c r="CE3659" s="227"/>
    </row>
    <row r="3660" spans="83:83">
      <c r="CE3660" s="227"/>
    </row>
    <row r="3661" spans="83:83">
      <c r="CE3661" s="227"/>
    </row>
    <row r="3662" spans="83:83">
      <c r="CE3662" s="227"/>
    </row>
    <row r="3663" spans="83:83">
      <c r="CE3663" s="227"/>
    </row>
    <row r="3664" spans="83:83">
      <c r="CE3664" s="227"/>
    </row>
    <row r="3665" spans="83:83">
      <c r="CE3665" s="227"/>
    </row>
    <row r="3666" spans="83:83">
      <c r="CE3666" s="227"/>
    </row>
    <row r="3667" spans="83:83">
      <c r="CE3667" s="227"/>
    </row>
    <row r="3668" spans="83:83">
      <c r="CE3668" s="227"/>
    </row>
    <row r="3669" spans="83:83">
      <c r="CE3669" s="227"/>
    </row>
    <row r="3670" spans="83:83">
      <c r="CE3670" s="227"/>
    </row>
    <row r="3671" spans="83:83">
      <c r="CE3671" s="227"/>
    </row>
    <row r="3672" spans="83:83">
      <c r="CE3672" s="227"/>
    </row>
    <row r="3673" spans="83:83">
      <c r="CE3673" s="227"/>
    </row>
    <row r="3674" spans="83:83">
      <c r="CE3674" s="227"/>
    </row>
    <row r="3675" spans="83:83">
      <c r="CE3675" s="227"/>
    </row>
    <row r="3676" spans="83:83">
      <c r="CE3676" s="227"/>
    </row>
    <row r="3677" spans="83:83">
      <c r="CE3677" s="227"/>
    </row>
    <row r="3678" spans="83:83">
      <c r="CE3678" s="227"/>
    </row>
    <row r="3679" spans="83:83">
      <c r="CE3679" s="227"/>
    </row>
    <row r="3680" spans="83:83">
      <c r="CE3680" s="227"/>
    </row>
    <row r="3681" spans="83:83">
      <c r="CE3681" s="227"/>
    </row>
    <row r="3682" spans="83:83">
      <c r="CE3682" s="227"/>
    </row>
    <row r="3683" spans="83:83">
      <c r="CE3683" s="227"/>
    </row>
    <row r="3684" spans="83:83">
      <c r="CE3684" s="227"/>
    </row>
    <row r="3685" spans="83:83">
      <c r="CE3685" s="227"/>
    </row>
    <row r="3686" spans="83:83">
      <c r="CE3686" s="227"/>
    </row>
    <row r="3687" spans="83:83">
      <c r="CE3687" s="227"/>
    </row>
    <row r="3688" spans="83:83">
      <c r="CE3688" s="227"/>
    </row>
    <row r="3689" spans="83:83">
      <c r="CE3689" s="227"/>
    </row>
    <row r="3690" spans="83:83">
      <c r="CE3690" s="227"/>
    </row>
    <row r="3691" spans="83:83">
      <c r="CE3691" s="227"/>
    </row>
    <row r="3692" spans="83:83">
      <c r="CE3692" s="227"/>
    </row>
    <row r="3693" spans="83:83">
      <c r="CE3693" s="227"/>
    </row>
    <row r="3694" spans="83:83">
      <c r="CE3694" s="227"/>
    </row>
    <row r="3695" spans="83:83">
      <c r="CE3695" s="227"/>
    </row>
    <row r="3696" spans="83:83">
      <c r="CE3696" s="227"/>
    </row>
    <row r="3697" spans="83:83">
      <c r="CE3697" s="227"/>
    </row>
    <row r="3698" spans="83:83">
      <c r="CE3698" s="227"/>
    </row>
    <row r="3699" spans="83:83">
      <c r="CE3699" s="227"/>
    </row>
    <row r="3700" spans="83:83">
      <c r="CE3700" s="227"/>
    </row>
    <row r="3701" spans="83:83">
      <c r="CE3701" s="227"/>
    </row>
    <row r="3702" spans="83:83">
      <c r="CE3702" s="227"/>
    </row>
    <row r="3703" spans="83:83">
      <c r="CE3703" s="227"/>
    </row>
    <row r="3704" spans="83:83">
      <c r="CE3704" s="227"/>
    </row>
    <row r="3705" spans="83:83">
      <c r="CE3705" s="227"/>
    </row>
    <row r="3706" spans="83:83">
      <c r="CE3706" s="227"/>
    </row>
    <row r="3707" spans="83:83">
      <c r="CE3707" s="227"/>
    </row>
    <row r="3708" spans="83:83">
      <c r="CE3708" s="227"/>
    </row>
    <row r="3709" spans="83:83">
      <c r="CE3709" s="227"/>
    </row>
    <row r="3710" spans="83:83">
      <c r="CE3710" s="227"/>
    </row>
    <row r="3711" spans="83:83">
      <c r="CE3711" s="227"/>
    </row>
    <row r="3712" spans="83:83">
      <c r="CE3712" s="227"/>
    </row>
    <row r="3713" spans="83:83">
      <c r="CE3713" s="227"/>
    </row>
    <row r="3714" spans="83:83">
      <c r="CE3714" s="227"/>
    </row>
    <row r="3715" spans="83:83">
      <c r="CE3715" s="227"/>
    </row>
    <row r="3716" spans="83:83">
      <c r="CE3716" s="227"/>
    </row>
    <row r="3717" spans="83:83">
      <c r="CE3717" s="227"/>
    </row>
    <row r="3718" spans="83:83">
      <c r="CE3718" s="227"/>
    </row>
    <row r="3719" spans="83:83">
      <c r="CE3719" s="227"/>
    </row>
    <row r="3720" spans="83:83">
      <c r="CE3720" s="227"/>
    </row>
    <row r="3721" spans="83:83">
      <c r="CE3721" s="227"/>
    </row>
    <row r="3722" spans="83:83">
      <c r="CE3722" s="227"/>
    </row>
    <row r="3723" spans="83:83">
      <c r="CE3723" s="227"/>
    </row>
    <row r="3724" spans="83:83">
      <c r="CE3724" s="227"/>
    </row>
    <row r="3725" spans="83:83">
      <c r="CE3725" s="227"/>
    </row>
    <row r="3726" spans="83:83">
      <c r="CE3726" s="227"/>
    </row>
    <row r="3727" spans="83:83">
      <c r="CE3727" s="227"/>
    </row>
    <row r="3728" spans="83:83">
      <c r="CE3728" s="227"/>
    </row>
    <row r="3729" spans="83:83">
      <c r="CE3729" s="227"/>
    </row>
    <row r="3730" spans="83:83">
      <c r="CE3730" s="227"/>
    </row>
    <row r="3731" spans="83:83">
      <c r="CE3731" s="227"/>
    </row>
    <row r="3732" spans="83:83">
      <c r="CE3732" s="227"/>
    </row>
    <row r="3733" spans="83:83">
      <c r="CE3733" s="227"/>
    </row>
    <row r="3734" spans="83:83">
      <c r="CE3734" s="227"/>
    </row>
    <row r="3735" spans="83:83">
      <c r="CE3735" s="227"/>
    </row>
    <row r="3736" spans="83:83">
      <c r="CE3736" s="227"/>
    </row>
    <row r="3737" spans="83:83">
      <c r="CE3737" s="227"/>
    </row>
    <row r="3738" spans="83:83">
      <c r="CE3738" s="227"/>
    </row>
    <row r="3739" spans="83:83">
      <c r="CE3739" s="227"/>
    </row>
    <row r="3740" spans="83:83">
      <c r="CE3740" s="227"/>
    </row>
    <row r="3741" spans="83:83">
      <c r="CE3741" s="227"/>
    </row>
    <row r="3742" spans="83:83">
      <c r="CE3742" s="227"/>
    </row>
    <row r="3743" spans="83:83">
      <c r="CE3743" s="227"/>
    </row>
    <row r="3744" spans="83:83">
      <c r="CE3744" s="227"/>
    </row>
    <row r="3745" spans="83:83">
      <c r="CE3745" s="227"/>
    </row>
    <row r="3746" spans="83:83">
      <c r="CE3746" s="227"/>
    </row>
    <row r="3747" spans="83:83">
      <c r="CE3747" s="227"/>
    </row>
    <row r="3748" spans="83:83">
      <c r="CE3748" s="227"/>
    </row>
    <row r="3749" spans="83:83">
      <c r="CE3749" s="227"/>
    </row>
    <row r="3750" spans="83:83">
      <c r="CE3750" s="227"/>
    </row>
    <row r="3751" spans="83:83">
      <c r="CE3751" s="227"/>
    </row>
    <row r="3752" spans="83:83">
      <c r="CE3752" s="227"/>
    </row>
    <row r="3753" spans="83:83">
      <c r="CE3753" s="227"/>
    </row>
    <row r="3754" spans="83:83">
      <c r="CE3754" s="227"/>
    </row>
    <row r="3755" spans="83:83">
      <c r="CE3755" s="227"/>
    </row>
    <row r="3756" spans="83:83">
      <c r="CE3756" s="227"/>
    </row>
    <row r="3757" spans="83:83">
      <c r="CE3757" s="227"/>
    </row>
    <row r="3758" spans="83:83">
      <c r="CE3758" s="227"/>
    </row>
    <row r="3759" spans="83:83">
      <c r="CE3759" s="227"/>
    </row>
    <row r="3760" spans="83:83">
      <c r="CE3760" s="227"/>
    </row>
    <row r="3761" spans="83:83">
      <c r="CE3761" s="227"/>
    </row>
    <row r="3762" spans="83:83">
      <c r="CE3762" s="227"/>
    </row>
    <row r="3763" spans="83:83">
      <c r="CE3763" s="227"/>
    </row>
    <row r="3764" spans="83:83">
      <c r="CE3764" s="227"/>
    </row>
    <row r="3765" spans="83:83">
      <c r="CE3765" s="227"/>
    </row>
    <row r="3766" spans="83:83">
      <c r="CE3766" s="227"/>
    </row>
    <row r="3767" spans="83:83">
      <c r="CE3767" s="227"/>
    </row>
    <row r="3768" spans="83:83">
      <c r="CE3768" s="227"/>
    </row>
    <row r="3769" spans="83:83">
      <c r="CE3769" s="227"/>
    </row>
    <row r="3770" spans="83:83">
      <c r="CE3770" s="227"/>
    </row>
    <row r="3771" spans="83:83">
      <c r="CE3771" s="227"/>
    </row>
    <row r="3772" spans="83:83">
      <c r="CE3772" s="227"/>
    </row>
    <row r="3773" spans="83:83">
      <c r="CE3773" s="227"/>
    </row>
    <row r="3774" spans="83:83">
      <c r="CE3774" s="227"/>
    </row>
    <row r="3775" spans="83:83">
      <c r="CE3775" s="227"/>
    </row>
    <row r="3776" spans="83:83">
      <c r="CE3776" s="227"/>
    </row>
    <row r="3777" spans="83:83">
      <c r="CE3777" s="227"/>
    </row>
    <row r="3778" spans="83:83">
      <c r="CE3778" s="227"/>
    </row>
    <row r="3779" spans="83:83">
      <c r="CE3779" s="227"/>
    </row>
    <row r="3780" spans="83:83">
      <c r="CE3780" s="227"/>
    </row>
    <row r="3781" spans="83:83">
      <c r="CE3781" s="227"/>
    </row>
    <row r="3782" spans="83:83">
      <c r="CE3782" s="227"/>
    </row>
    <row r="3783" spans="83:83">
      <c r="CE3783" s="227"/>
    </row>
    <row r="3784" spans="83:83">
      <c r="CE3784" s="227"/>
    </row>
    <row r="3785" spans="83:83">
      <c r="CE3785" s="227"/>
    </row>
    <row r="3786" spans="83:83">
      <c r="CE3786" s="227"/>
    </row>
    <row r="3787" spans="83:83">
      <c r="CE3787" s="227"/>
    </row>
    <row r="3788" spans="83:83">
      <c r="CE3788" s="227"/>
    </row>
    <row r="3789" spans="83:83">
      <c r="CE3789" s="227"/>
    </row>
    <row r="3790" spans="83:83">
      <c r="CE3790" s="227"/>
    </row>
    <row r="3791" spans="83:83">
      <c r="CE3791" s="227"/>
    </row>
    <row r="3792" spans="83:83">
      <c r="CE3792" s="227"/>
    </row>
    <row r="3793" spans="83:83">
      <c r="CE3793" s="227"/>
    </row>
    <row r="3794" spans="83:83">
      <c r="CE3794" s="227"/>
    </row>
    <row r="3795" spans="83:83">
      <c r="CE3795" s="227"/>
    </row>
    <row r="3796" spans="83:83">
      <c r="CE3796" s="227"/>
    </row>
    <row r="3797" spans="83:83">
      <c r="CE3797" s="227"/>
    </row>
    <row r="3798" spans="83:83">
      <c r="CE3798" s="227"/>
    </row>
    <row r="3799" spans="83:83">
      <c r="CE3799" s="227"/>
    </row>
    <row r="3800" spans="83:83">
      <c r="CE3800" s="227"/>
    </row>
    <row r="3801" spans="83:83">
      <c r="CE3801" s="227"/>
    </row>
    <row r="3802" spans="83:83">
      <c r="CE3802" s="227"/>
    </row>
    <row r="3803" spans="83:83">
      <c r="CE3803" s="227"/>
    </row>
    <row r="3804" spans="83:83">
      <c r="CE3804" s="227"/>
    </row>
    <row r="3805" spans="83:83">
      <c r="CE3805" s="227"/>
    </row>
    <row r="3806" spans="83:83">
      <c r="CE3806" s="227"/>
    </row>
    <row r="3807" spans="83:83">
      <c r="CE3807" s="227"/>
    </row>
    <row r="3808" spans="83:83">
      <c r="CE3808" s="227"/>
    </row>
    <row r="3809" spans="83:83">
      <c r="CE3809" s="227"/>
    </row>
    <row r="3810" spans="83:83">
      <c r="CE3810" s="227"/>
    </row>
    <row r="3811" spans="83:83">
      <c r="CE3811" s="227"/>
    </row>
    <row r="3812" spans="83:83">
      <c r="CE3812" s="227"/>
    </row>
    <row r="3813" spans="83:83">
      <c r="CE3813" s="227"/>
    </row>
    <row r="3814" spans="83:83">
      <c r="CE3814" s="227"/>
    </row>
    <row r="3815" spans="83:83">
      <c r="CE3815" s="227"/>
    </row>
    <row r="3816" spans="83:83">
      <c r="CE3816" s="227"/>
    </row>
    <row r="3817" spans="83:83">
      <c r="CE3817" s="227"/>
    </row>
    <row r="3818" spans="83:83">
      <c r="CE3818" s="227"/>
    </row>
    <row r="3819" spans="83:83">
      <c r="CE3819" s="227"/>
    </row>
    <row r="3820" spans="83:83">
      <c r="CE3820" s="227"/>
    </row>
    <row r="3821" spans="83:83">
      <c r="CE3821" s="227"/>
    </row>
    <row r="3822" spans="83:83">
      <c r="CE3822" s="227"/>
    </row>
    <row r="3823" spans="83:83">
      <c r="CE3823" s="227"/>
    </row>
    <row r="3824" spans="83:83">
      <c r="CE3824" s="227"/>
    </row>
    <row r="3825" spans="83:83">
      <c r="CE3825" s="227"/>
    </row>
    <row r="3826" spans="83:83">
      <c r="CE3826" s="227"/>
    </row>
    <row r="3827" spans="83:83">
      <c r="CE3827" s="227"/>
    </row>
    <row r="3828" spans="83:83">
      <c r="CE3828" s="227"/>
    </row>
    <row r="3829" spans="83:83">
      <c r="CE3829" s="227"/>
    </row>
    <row r="3830" spans="83:83">
      <c r="CE3830" s="227"/>
    </row>
    <row r="3831" spans="83:83">
      <c r="CE3831" s="227"/>
    </row>
    <row r="3832" spans="83:83">
      <c r="CE3832" s="227"/>
    </row>
    <row r="3833" spans="83:83">
      <c r="CE3833" s="227"/>
    </row>
    <row r="3834" spans="83:83">
      <c r="CE3834" s="227"/>
    </row>
    <row r="3835" spans="83:83">
      <c r="CE3835" s="227"/>
    </row>
    <row r="3836" spans="83:83">
      <c r="CE3836" s="227"/>
    </row>
    <row r="3837" spans="83:83">
      <c r="CE3837" s="227"/>
    </row>
    <row r="3838" spans="83:83">
      <c r="CE3838" s="227"/>
    </row>
    <row r="3839" spans="83:83">
      <c r="CE3839" s="227"/>
    </row>
    <row r="3840" spans="83:83">
      <c r="CE3840" s="227"/>
    </row>
    <row r="3841" spans="83:83">
      <c r="CE3841" s="227"/>
    </row>
    <row r="3842" spans="83:83">
      <c r="CE3842" s="227"/>
    </row>
    <row r="3843" spans="83:83">
      <c r="CE3843" s="227"/>
    </row>
    <row r="3844" spans="83:83">
      <c r="CE3844" s="227"/>
    </row>
    <row r="3845" spans="83:83">
      <c r="CE3845" s="227"/>
    </row>
    <row r="3846" spans="83:83">
      <c r="CE3846" s="227"/>
    </row>
    <row r="3847" spans="83:83">
      <c r="CE3847" s="227"/>
    </row>
    <row r="3848" spans="83:83">
      <c r="CE3848" s="227"/>
    </row>
    <row r="3849" spans="83:83">
      <c r="CE3849" s="227"/>
    </row>
    <row r="3850" spans="83:83">
      <c r="CE3850" s="227"/>
    </row>
    <row r="3851" spans="83:83">
      <c r="CE3851" s="227"/>
    </row>
    <row r="3852" spans="83:83">
      <c r="CE3852" s="227"/>
    </row>
    <row r="3853" spans="83:83">
      <c r="CE3853" s="227"/>
    </row>
    <row r="3854" spans="83:83">
      <c r="CE3854" s="227"/>
    </row>
    <row r="3855" spans="83:83">
      <c r="CE3855" s="227"/>
    </row>
    <row r="3856" spans="83:83">
      <c r="CE3856" s="227"/>
    </row>
    <row r="3857" spans="83:83">
      <c r="CE3857" s="227"/>
    </row>
    <row r="3858" spans="83:83">
      <c r="CE3858" s="227"/>
    </row>
    <row r="3859" spans="83:83">
      <c r="CE3859" s="227"/>
    </row>
    <row r="3860" spans="83:83">
      <c r="CE3860" s="227"/>
    </row>
    <row r="3861" spans="83:83">
      <c r="CE3861" s="227"/>
    </row>
    <row r="3862" spans="83:83">
      <c r="CE3862" s="227"/>
    </row>
    <row r="3863" spans="83:83">
      <c r="CE3863" s="227"/>
    </row>
    <row r="3864" spans="83:83">
      <c r="CE3864" s="227"/>
    </row>
    <row r="3865" spans="83:83">
      <c r="CE3865" s="227"/>
    </row>
    <row r="3866" spans="83:83">
      <c r="CE3866" s="227"/>
    </row>
    <row r="3867" spans="83:83">
      <c r="CE3867" s="227"/>
    </row>
    <row r="3868" spans="83:83">
      <c r="CE3868" s="227"/>
    </row>
    <row r="3869" spans="83:83">
      <c r="CE3869" s="227"/>
    </row>
    <row r="3870" spans="83:83">
      <c r="CE3870" s="227"/>
    </row>
    <row r="3871" spans="83:83">
      <c r="CE3871" s="227"/>
    </row>
    <row r="3872" spans="83:83">
      <c r="CE3872" s="227"/>
    </row>
    <row r="3873" spans="83:83">
      <c r="CE3873" s="227"/>
    </row>
    <row r="3874" spans="83:83">
      <c r="CE3874" s="227"/>
    </row>
    <row r="3875" spans="83:83">
      <c r="CE3875" s="227"/>
    </row>
    <row r="3876" spans="83:83">
      <c r="CE3876" s="227"/>
    </row>
    <row r="3877" spans="83:83">
      <c r="CE3877" s="227"/>
    </row>
    <row r="3878" spans="83:83">
      <c r="CE3878" s="227"/>
    </row>
    <row r="3879" spans="83:83">
      <c r="CE3879" s="227"/>
    </row>
    <row r="3880" spans="83:83">
      <c r="CE3880" s="227"/>
    </row>
    <row r="3881" spans="83:83">
      <c r="CE3881" s="227"/>
    </row>
    <row r="3882" spans="83:83">
      <c r="CE3882" s="227"/>
    </row>
    <row r="3883" spans="83:83">
      <c r="CE3883" s="227"/>
    </row>
    <row r="3884" spans="83:83">
      <c r="CE3884" s="227"/>
    </row>
    <row r="3885" spans="83:83">
      <c r="CE3885" s="227"/>
    </row>
    <row r="3886" spans="83:83">
      <c r="CE3886" s="227"/>
    </row>
    <row r="3887" spans="83:83">
      <c r="CE3887" s="227"/>
    </row>
    <row r="3888" spans="83:83">
      <c r="CE3888" s="227"/>
    </row>
    <row r="3889" spans="83:83">
      <c r="CE3889" s="227"/>
    </row>
    <row r="3890" spans="83:83">
      <c r="CE3890" s="227"/>
    </row>
    <row r="3891" spans="83:83">
      <c r="CE3891" s="227"/>
    </row>
    <row r="3892" spans="83:83">
      <c r="CE3892" s="227"/>
    </row>
    <row r="3893" spans="83:83">
      <c r="CE3893" s="227"/>
    </row>
    <row r="3894" spans="83:83">
      <c r="CE3894" s="227"/>
    </row>
    <row r="3895" spans="83:83">
      <c r="CE3895" s="227"/>
    </row>
    <row r="3896" spans="83:83">
      <c r="CE3896" s="227"/>
    </row>
    <row r="3897" spans="83:83">
      <c r="CE3897" s="227"/>
    </row>
    <row r="3898" spans="83:83">
      <c r="CE3898" s="227"/>
    </row>
    <row r="3899" spans="83:83">
      <c r="CE3899" s="227"/>
    </row>
    <row r="3900" spans="83:83">
      <c r="CE3900" s="227"/>
    </row>
    <row r="3901" spans="83:83">
      <c r="CE3901" s="227"/>
    </row>
    <row r="3902" spans="83:83">
      <c r="CE3902" s="227"/>
    </row>
    <row r="3903" spans="83:83">
      <c r="CE3903" s="227"/>
    </row>
    <row r="3904" spans="83:83">
      <c r="CE3904" s="227"/>
    </row>
    <row r="3905" spans="83:83">
      <c r="CE3905" s="227"/>
    </row>
    <row r="3906" spans="83:83">
      <c r="CE3906" s="227"/>
    </row>
    <row r="3907" spans="83:83">
      <c r="CE3907" s="227"/>
    </row>
    <row r="3908" spans="83:83">
      <c r="CE3908" s="227"/>
    </row>
    <row r="3909" spans="83:83">
      <c r="CE3909" s="227"/>
    </row>
    <row r="3910" spans="83:83">
      <c r="CE3910" s="227"/>
    </row>
    <row r="3911" spans="83:83">
      <c r="CE3911" s="227"/>
    </row>
    <row r="3912" spans="83:83">
      <c r="CE3912" s="227"/>
    </row>
    <row r="3913" spans="83:83">
      <c r="CE3913" s="227"/>
    </row>
    <row r="3914" spans="83:83">
      <c r="CE3914" s="227"/>
    </row>
    <row r="3915" spans="83:83">
      <c r="CE3915" s="227"/>
    </row>
    <row r="3916" spans="83:83">
      <c r="CE3916" s="227"/>
    </row>
    <row r="3917" spans="83:83">
      <c r="CE3917" s="227"/>
    </row>
    <row r="3918" spans="83:83">
      <c r="CE3918" s="227"/>
    </row>
    <row r="3919" spans="83:83">
      <c r="CE3919" s="227"/>
    </row>
    <row r="3920" spans="83:83">
      <c r="CE3920" s="227"/>
    </row>
    <row r="3921" spans="83:83">
      <c r="CE3921" s="227"/>
    </row>
    <row r="3922" spans="83:83">
      <c r="CE3922" s="227"/>
    </row>
    <row r="3923" spans="83:83">
      <c r="CE3923" s="227"/>
    </row>
    <row r="3924" spans="83:83">
      <c r="CE3924" s="227"/>
    </row>
    <row r="3925" spans="83:83">
      <c r="CE3925" s="227"/>
    </row>
    <row r="3926" spans="83:83">
      <c r="CE3926" s="227"/>
    </row>
    <row r="3927" spans="83:83">
      <c r="CE3927" s="227"/>
    </row>
    <row r="3928" spans="83:83">
      <c r="CE3928" s="227"/>
    </row>
    <row r="3929" spans="83:83">
      <c r="CE3929" s="227"/>
    </row>
    <row r="3930" spans="83:83">
      <c r="CE3930" s="227"/>
    </row>
    <row r="3931" spans="83:83">
      <c r="CE3931" s="227"/>
    </row>
    <row r="3932" spans="83:83">
      <c r="CE3932" s="227"/>
    </row>
    <row r="3933" spans="83:83">
      <c r="CE3933" s="227"/>
    </row>
    <row r="3934" spans="83:83">
      <c r="CE3934" s="227"/>
    </row>
    <row r="3935" spans="83:83">
      <c r="CE3935" s="227"/>
    </row>
    <row r="3936" spans="83:83">
      <c r="CE3936" s="227"/>
    </row>
    <row r="3937" spans="83:83">
      <c r="CE3937" s="227"/>
    </row>
    <row r="3938" spans="83:83">
      <c r="CE3938" s="227"/>
    </row>
    <row r="3939" spans="83:83">
      <c r="CE3939" s="227"/>
    </row>
    <row r="3940" spans="83:83">
      <c r="CE3940" s="227"/>
    </row>
    <row r="3941" spans="83:83">
      <c r="CE3941" s="227"/>
    </row>
    <row r="3942" spans="83:83">
      <c r="CE3942" s="227"/>
    </row>
    <row r="3943" spans="83:83">
      <c r="CE3943" s="227"/>
    </row>
    <row r="3944" spans="83:83">
      <c r="CE3944" s="227"/>
    </row>
    <row r="3945" spans="83:83">
      <c r="CE3945" s="227"/>
    </row>
    <row r="3946" spans="83:83">
      <c r="CE3946" s="227"/>
    </row>
    <row r="3947" spans="83:83">
      <c r="CE3947" s="227"/>
    </row>
    <row r="3948" spans="83:83">
      <c r="CE3948" s="227"/>
    </row>
    <row r="3949" spans="83:83">
      <c r="CE3949" s="227"/>
    </row>
    <row r="3950" spans="83:83">
      <c r="CE3950" s="227"/>
    </row>
    <row r="3951" spans="83:83">
      <c r="CE3951" s="227"/>
    </row>
    <row r="3952" spans="83:83">
      <c r="CE3952" s="227"/>
    </row>
    <row r="3953" spans="83:83">
      <c r="CE3953" s="227"/>
    </row>
    <row r="3954" spans="83:83">
      <c r="CE3954" s="227"/>
    </row>
    <row r="3955" spans="83:83">
      <c r="CE3955" s="227"/>
    </row>
    <row r="3956" spans="83:83">
      <c r="CE3956" s="227"/>
    </row>
    <row r="3957" spans="83:83">
      <c r="CE3957" s="227"/>
    </row>
    <row r="3958" spans="83:83">
      <c r="CE3958" s="227"/>
    </row>
    <row r="3959" spans="83:83">
      <c r="CE3959" s="227"/>
    </row>
    <row r="3960" spans="83:83">
      <c r="CE3960" s="227"/>
    </row>
    <row r="3961" spans="83:83">
      <c r="CE3961" s="227"/>
    </row>
    <row r="3962" spans="83:83">
      <c r="CE3962" s="227"/>
    </row>
    <row r="3963" spans="83:83">
      <c r="CE3963" s="227"/>
    </row>
    <row r="3964" spans="83:83">
      <c r="CE3964" s="227"/>
    </row>
    <row r="3965" spans="83:83">
      <c r="CE3965" s="227"/>
    </row>
    <row r="3966" spans="83:83">
      <c r="CE3966" s="227"/>
    </row>
    <row r="3967" spans="83:83">
      <c r="CE3967" s="227"/>
    </row>
    <row r="3968" spans="83:83">
      <c r="CE3968" s="227"/>
    </row>
    <row r="3969" spans="83:83">
      <c r="CE3969" s="227"/>
    </row>
    <row r="3970" spans="83:83">
      <c r="CE3970" s="227"/>
    </row>
    <row r="3971" spans="83:83">
      <c r="CE3971" s="227"/>
    </row>
    <row r="3972" spans="83:83">
      <c r="CE3972" s="227"/>
    </row>
    <row r="3973" spans="83:83">
      <c r="CE3973" s="227"/>
    </row>
    <row r="3974" spans="83:83">
      <c r="CE3974" s="227"/>
    </row>
    <row r="3975" spans="83:83">
      <c r="CE3975" s="227"/>
    </row>
    <row r="3976" spans="83:83">
      <c r="CE3976" s="227"/>
    </row>
    <row r="3977" spans="83:83">
      <c r="CE3977" s="227"/>
    </row>
    <row r="3978" spans="83:83">
      <c r="CE3978" s="227"/>
    </row>
    <row r="3979" spans="83:83">
      <c r="CE3979" s="227"/>
    </row>
    <row r="3980" spans="83:83">
      <c r="CE3980" s="227"/>
    </row>
    <row r="3981" spans="83:83">
      <c r="CE3981" s="227"/>
    </row>
    <row r="3982" spans="83:83">
      <c r="CE3982" s="227"/>
    </row>
    <row r="3983" spans="83:83">
      <c r="CE3983" s="227"/>
    </row>
    <row r="3984" spans="83:83">
      <c r="CE3984" s="227"/>
    </row>
    <row r="3985" spans="83:83">
      <c r="CE3985" s="227"/>
    </row>
    <row r="3986" spans="83:83">
      <c r="CE3986" s="227"/>
    </row>
    <row r="3987" spans="83:83">
      <c r="CE3987" s="227"/>
    </row>
    <row r="3988" spans="83:83">
      <c r="CE3988" s="227"/>
    </row>
    <row r="3989" spans="83:83">
      <c r="CE3989" s="227"/>
    </row>
    <row r="3990" spans="83:83">
      <c r="CE3990" s="227"/>
    </row>
    <row r="3991" spans="83:83">
      <c r="CE3991" s="227"/>
    </row>
    <row r="3992" spans="83:83">
      <c r="CE3992" s="227"/>
    </row>
    <row r="3993" spans="83:83">
      <c r="CE3993" s="227"/>
    </row>
    <row r="3994" spans="83:83">
      <c r="CE3994" s="227"/>
    </row>
    <row r="3995" spans="83:83">
      <c r="CE3995" s="227"/>
    </row>
    <row r="3996" spans="83:83">
      <c r="CE3996" s="227"/>
    </row>
    <row r="3997" spans="83:83">
      <c r="CE3997" s="227"/>
    </row>
    <row r="3998" spans="83:83">
      <c r="CE3998" s="227"/>
    </row>
    <row r="3999" spans="83:83">
      <c r="CE3999" s="227"/>
    </row>
    <row r="4000" spans="83:83">
      <c r="CE4000" s="227"/>
    </row>
    <row r="4001" spans="83:83">
      <c r="CE4001" s="227"/>
    </row>
    <row r="4002" spans="83:83">
      <c r="CE4002" s="227"/>
    </row>
    <row r="4003" spans="83:83">
      <c r="CE4003" s="227"/>
    </row>
    <row r="4004" spans="83:83">
      <c r="CE4004" s="227"/>
    </row>
    <row r="4005" spans="83:83">
      <c r="CE4005" s="227"/>
    </row>
    <row r="4006" spans="83:83">
      <c r="CE4006" s="227"/>
    </row>
    <row r="4007" spans="83:83">
      <c r="CE4007" s="227"/>
    </row>
    <row r="4008" spans="83:83">
      <c r="CE4008" s="227"/>
    </row>
    <row r="4009" spans="83:83">
      <c r="CE4009" s="227"/>
    </row>
    <row r="4010" spans="83:83">
      <c r="CE4010" s="227"/>
    </row>
    <row r="4011" spans="83:83">
      <c r="CE4011" s="227"/>
    </row>
    <row r="4012" spans="83:83">
      <c r="CE4012" s="227"/>
    </row>
    <row r="4013" spans="83:83">
      <c r="CE4013" s="227"/>
    </row>
    <row r="4014" spans="83:83">
      <c r="CE4014" s="227"/>
    </row>
    <row r="4015" spans="83:83">
      <c r="CE4015" s="227"/>
    </row>
    <row r="4016" spans="83:83">
      <c r="CE4016" s="227"/>
    </row>
    <row r="4017" spans="83:83">
      <c r="CE4017" s="227"/>
    </row>
    <row r="4018" spans="83:83">
      <c r="CE4018" s="227"/>
    </row>
    <row r="4019" spans="83:83">
      <c r="CE4019" s="227"/>
    </row>
    <row r="4020" spans="83:83">
      <c r="CE4020" s="227"/>
    </row>
    <row r="4021" spans="83:83">
      <c r="CE4021" s="227"/>
    </row>
    <row r="4022" spans="83:83">
      <c r="CE4022" s="227"/>
    </row>
    <row r="4023" spans="83:83">
      <c r="CE4023" s="227"/>
    </row>
    <row r="4024" spans="83:83">
      <c r="CE4024" s="227"/>
    </row>
    <row r="4025" spans="83:83">
      <c r="CE4025" s="227"/>
    </row>
    <row r="4026" spans="83:83">
      <c r="CE4026" s="227"/>
    </row>
    <row r="4027" spans="83:83">
      <c r="CE4027" s="227"/>
    </row>
    <row r="4028" spans="83:83">
      <c r="CE4028" s="227"/>
    </row>
    <row r="4029" spans="83:83">
      <c r="CE4029" s="227"/>
    </row>
    <row r="4030" spans="83:83">
      <c r="CE4030" s="227"/>
    </row>
    <row r="4031" spans="83:83">
      <c r="CE4031" s="227"/>
    </row>
    <row r="4032" spans="83:83">
      <c r="CE4032" s="227"/>
    </row>
    <row r="4033" spans="83:83">
      <c r="CE4033" s="227"/>
    </row>
    <row r="4034" spans="83:83">
      <c r="CE4034" s="227"/>
    </row>
    <row r="4035" spans="83:83">
      <c r="CE4035" s="227"/>
    </row>
    <row r="4036" spans="83:83">
      <c r="CE4036" s="227"/>
    </row>
    <row r="4037" spans="83:83">
      <c r="CE4037" s="227"/>
    </row>
    <row r="4038" spans="83:83">
      <c r="CE4038" s="227"/>
    </row>
    <row r="4039" spans="83:83">
      <c r="CE4039" s="227"/>
    </row>
    <row r="4040" spans="83:83">
      <c r="CE4040" s="227"/>
    </row>
    <row r="4041" spans="83:83">
      <c r="CE4041" s="227"/>
    </row>
    <row r="4042" spans="83:83">
      <c r="CE4042" s="227"/>
    </row>
    <row r="4043" spans="83:83">
      <c r="CE4043" s="227"/>
    </row>
    <row r="4044" spans="83:83">
      <c r="CE4044" s="227"/>
    </row>
    <row r="4045" spans="83:83">
      <c r="CE4045" s="227"/>
    </row>
    <row r="4046" spans="83:83">
      <c r="CE4046" s="227"/>
    </row>
    <row r="4047" spans="83:83">
      <c r="CE4047" s="227"/>
    </row>
    <row r="4048" spans="83:83">
      <c r="CE4048" s="227"/>
    </row>
    <row r="4049" spans="83:83">
      <c r="CE4049" s="227"/>
    </row>
    <row r="4050" spans="83:83">
      <c r="CE4050" s="227"/>
    </row>
    <row r="4051" spans="83:83">
      <c r="CE4051" s="227"/>
    </row>
    <row r="4052" spans="83:83">
      <c r="CE4052" s="227"/>
    </row>
    <row r="4053" spans="83:83">
      <c r="CE4053" s="227"/>
    </row>
    <row r="4054" spans="83:83">
      <c r="CE4054" s="227"/>
    </row>
    <row r="4055" spans="83:83">
      <c r="CE4055" s="227"/>
    </row>
    <row r="4056" spans="83:83">
      <c r="CE4056" s="227"/>
    </row>
    <row r="4057" spans="83:83">
      <c r="CE4057" s="227"/>
    </row>
    <row r="4058" spans="83:83">
      <c r="CE4058" s="227"/>
    </row>
    <row r="4059" spans="83:83">
      <c r="CE4059" s="227"/>
    </row>
    <row r="4060" spans="83:83">
      <c r="CE4060" s="227"/>
    </row>
    <row r="4061" spans="83:83">
      <c r="CE4061" s="227"/>
    </row>
    <row r="4062" spans="83:83">
      <c r="CE4062" s="227"/>
    </row>
    <row r="4063" spans="83:83">
      <c r="CE4063" s="227"/>
    </row>
    <row r="4064" spans="83:83">
      <c r="CE4064" s="227"/>
    </row>
    <row r="4065" spans="83:83">
      <c r="CE4065" s="227"/>
    </row>
    <row r="4066" spans="83:83">
      <c r="CE4066" s="227"/>
    </row>
    <row r="4067" spans="83:83">
      <c r="CE4067" s="227"/>
    </row>
    <row r="4068" spans="83:83">
      <c r="CE4068" s="227"/>
    </row>
    <row r="4069" spans="83:83">
      <c r="CE4069" s="227"/>
    </row>
    <row r="4070" spans="83:83">
      <c r="CE4070" s="227"/>
    </row>
    <row r="4071" spans="83:83">
      <c r="CE4071" s="227"/>
    </row>
    <row r="4072" spans="83:83">
      <c r="CE4072" s="227"/>
    </row>
    <row r="4073" spans="83:83">
      <c r="CE4073" s="227"/>
    </row>
    <row r="4074" spans="83:83">
      <c r="CE4074" s="227"/>
    </row>
    <row r="4075" spans="83:83">
      <c r="CE4075" s="227"/>
    </row>
    <row r="4076" spans="83:83">
      <c r="CE4076" s="227"/>
    </row>
    <row r="4077" spans="83:83">
      <c r="CE4077" s="227"/>
    </row>
    <row r="4078" spans="83:83">
      <c r="CE4078" s="227"/>
    </row>
    <row r="4079" spans="83:83">
      <c r="CE4079" s="227"/>
    </row>
    <row r="4080" spans="83:83">
      <c r="CE4080" s="227"/>
    </row>
    <row r="4081" spans="83:83">
      <c r="CE4081" s="227"/>
    </row>
    <row r="4082" spans="83:83">
      <c r="CE4082" s="227"/>
    </row>
    <row r="4083" spans="83:83">
      <c r="CE4083" s="227"/>
    </row>
    <row r="4084" spans="83:83">
      <c r="CE4084" s="227"/>
    </row>
    <row r="4085" spans="83:83">
      <c r="CE4085" s="227"/>
    </row>
    <row r="4086" spans="83:83">
      <c r="CE4086" s="227"/>
    </row>
    <row r="4087" spans="83:83">
      <c r="CE4087" s="227"/>
    </row>
    <row r="4088" spans="83:83">
      <c r="CE4088" s="227"/>
    </row>
    <row r="4089" spans="83:83">
      <c r="CE4089" s="227"/>
    </row>
    <row r="4090" spans="83:83">
      <c r="CE4090" s="227"/>
    </row>
    <row r="4091" spans="83:83">
      <c r="CE4091" s="227"/>
    </row>
    <row r="4092" spans="83:83">
      <c r="CE4092" s="227"/>
    </row>
    <row r="4093" spans="83:83">
      <c r="CE4093" s="227"/>
    </row>
    <row r="4094" spans="83:83">
      <c r="CE4094" s="227"/>
    </row>
    <row r="4095" spans="83:83">
      <c r="CE4095" s="227"/>
    </row>
    <row r="4096" spans="83:83">
      <c r="CE4096" s="227"/>
    </row>
    <row r="4097" spans="83:83">
      <c r="CE4097" s="227"/>
    </row>
    <row r="4098" spans="83:83">
      <c r="CE4098" s="227"/>
    </row>
    <row r="4099" spans="83:83">
      <c r="CE4099" s="227"/>
    </row>
    <row r="4100" spans="83:83">
      <c r="CE4100" s="227"/>
    </row>
    <row r="4101" spans="83:83">
      <c r="CE4101" s="227"/>
    </row>
    <row r="4102" spans="83:83">
      <c r="CE4102" s="227"/>
    </row>
    <row r="4103" spans="83:83">
      <c r="CE4103" s="227"/>
    </row>
    <row r="4104" spans="83:83">
      <c r="CE4104" s="227"/>
    </row>
    <row r="4105" spans="83:83">
      <c r="CE4105" s="227"/>
    </row>
    <row r="4106" spans="83:83">
      <c r="CE4106" s="227"/>
    </row>
    <row r="4107" spans="83:83">
      <c r="CE4107" s="227"/>
    </row>
    <row r="4108" spans="83:83">
      <c r="CE4108" s="227"/>
    </row>
    <row r="4109" spans="83:83">
      <c r="CE4109" s="227"/>
    </row>
    <row r="4110" spans="83:83">
      <c r="CE4110" s="227"/>
    </row>
    <row r="4111" spans="83:83">
      <c r="CE4111" s="227"/>
    </row>
    <row r="4112" spans="83:83">
      <c r="CE4112" s="227"/>
    </row>
    <row r="4113" spans="83:83">
      <c r="CE4113" s="227"/>
    </row>
    <row r="4114" spans="83:83">
      <c r="CE4114" s="227"/>
    </row>
    <row r="4115" spans="83:83">
      <c r="CE4115" s="227"/>
    </row>
    <row r="4116" spans="83:83">
      <c r="CE4116" s="227"/>
    </row>
    <row r="4117" spans="83:83">
      <c r="CE4117" s="227"/>
    </row>
    <row r="4118" spans="83:83">
      <c r="CE4118" s="227"/>
    </row>
    <row r="4119" spans="83:83">
      <c r="CE4119" s="227"/>
    </row>
    <row r="4120" spans="83:83">
      <c r="CE4120" s="227"/>
    </row>
    <row r="4121" spans="83:83">
      <c r="CE4121" s="227"/>
    </row>
    <row r="4122" spans="83:83">
      <c r="CE4122" s="227"/>
    </row>
    <row r="4123" spans="83:83">
      <c r="CE4123" s="227"/>
    </row>
    <row r="4124" spans="83:83">
      <c r="CE4124" s="227"/>
    </row>
    <row r="4125" spans="83:83">
      <c r="CE4125" s="227"/>
    </row>
    <row r="4126" spans="83:83">
      <c r="CE4126" s="227"/>
    </row>
    <row r="4127" spans="83:83">
      <c r="CE4127" s="227"/>
    </row>
    <row r="4128" spans="83:83">
      <c r="CE4128" s="227"/>
    </row>
    <row r="4129" spans="83:83">
      <c r="CE4129" s="227"/>
    </row>
    <row r="4130" spans="83:83">
      <c r="CE4130" s="227"/>
    </row>
    <row r="4131" spans="83:83">
      <c r="CE4131" s="227"/>
    </row>
    <row r="4132" spans="83:83">
      <c r="CE4132" s="227"/>
    </row>
    <row r="4133" spans="83:83">
      <c r="CE4133" s="227"/>
    </row>
    <row r="4134" spans="83:83">
      <c r="CE4134" s="227"/>
    </row>
    <row r="4135" spans="83:83">
      <c r="CE4135" s="227"/>
    </row>
    <row r="4136" spans="83:83">
      <c r="CE4136" s="227"/>
    </row>
    <row r="4137" spans="83:83">
      <c r="CE4137" s="227"/>
    </row>
    <row r="4138" spans="83:83">
      <c r="CE4138" s="227"/>
    </row>
    <row r="4139" spans="83:83">
      <c r="CE4139" s="227"/>
    </row>
    <row r="4140" spans="83:83">
      <c r="CE4140" s="227"/>
    </row>
    <row r="4141" spans="83:83">
      <c r="CE4141" s="227"/>
    </row>
    <row r="4142" spans="83:83">
      <c r="CE4142" s="227"/>
    </row>
    <row r="4143" spans="83:83">
      <c r="CE4143" s="227"/>
    </row>
    <row r="4144" spans="83:83">
      <c r="CE4144" s="227"/>
    </row>
    <row r="4145" spans="83:83">
      <c r="CE4145" s="227"/>
    </row>
    <row r="4146" spans="83:83">
      <c r="CE4146" s="227"/>
    </row>
    <row r="4147" spans="83:83">
      <c r="CE4147" s="227"/>
    </row>
    <row r="4148" spans="83:83">
      <c r="CE4148" s="227"/>
    </row>
    <row r="4149" spans="83:83">
      <c r="CE4149" s="227"/>
    </row>
    <row r="4150" spans="83:83">
      <c r="CE4150" s="227"/>
    </row>
    <row r="4151" spans="83:83">
      <c r="CE4151" s="227"/>
    </row>
    <row r="4152" spans="83:83">
      <c r="CE4152" s="227"/>
    </row>
    <row r="4153" spans="83:83">
      <c r="CE4153" s="227"/>
    </row>
    <row r="4154" spans="83:83">
      <c r="CE4154" s="227"/>
    </row>
    <row r="4155" spans="83:83">
      <c r="CE4155" s="227"/>
    </row>
    <row r="4156" spans="83:83">
      <c r="CE4156" s="227"/>
    </row>
    <row r="4157" spans="83:83">
      <c r="CE4157" s="227"/>
    </row>
    <row r="4158" spans="83:83">
      <c r="CE4158" s="227"/>
    </row>
    <row r="4159" spans="83:83">
      <c r="CE4159" s="227"/>
    </row>
    <row r="4160" spans="83:83">
      <c r="CE4160" s="227"/>
    </row>
    <row r="4161" spans="83:83">
      <c r="CE4161" s="227"/>
    </row>
    <row r="4162" spans="83:83">
      <c r="CE4162" s="227"/>
    </row>
    <row r="4163" spans="83:83">
      <c r="CE4163" s="227"/>
    </row>
    <row r="4164" spans="83:83">
      <c r="CE4164" s="227"/>
    </row>
    <row r="4165" spans="83:83">
      <c r="CE4165" s="227"/>
    </row>
    <row r="4166" spans="83:83">
      <c r="CE4166" s="227"/>
    </row>
    <row r="4167" spans="83:83">
      <c r="CE4167" s="227"/>
    </row>
    <row r="4168" spans="83:83">
      <c r="CE4168" s="227"/>
    </row>
    <row r="4169" spans="83:83">
      <c r="CE4169" s="227"/>
    </row>
    <row r="4170" spans="83:83">
      <c r="CE4170" s="227"/>
    </row>
    <row r="4171" spans="83:83">
      <c r="CE4171" s="227"/>
    </row>
    <row r="4172" spans="83:83">
      <c r="CE4172" s="227"/>
    </row>
    <row r="4173" spans="83:83">
      <c r="CE4173" s="227"/>
    </row>
    <row r="4174" spans="83:83">
      <c r="CE4174" s="227"/>
    </row>
    <row r="4175" spans="83:83">
      <c r="CE4175" s="227"/>
    </row>
    <row r="4176" spans="83:83">
      <c r="CE4176" s="227"/>
    </row>
    <row r="4177" spans="83:83">
      <c r="CE4177" s="227"/>
    </row>
    <row r="4178" spans="83:83">
      <c r="CE4178" s="227"/>
    </row>
    <row r="4179" spans="83:83">
      <c r="CE4179" s="227"/>
    </row>
    <row r="4180" spans="83:83">
      <c r="CE4180" s="227"/>
    </row>
    <row r="4181" spans="83:83">
      <c r="CE4181" s="227"/>
    </row>
    <row r="4182" spans="83:83">
      <c r="CE4182" s="227"/>
    </row>
    <row r="4183" spans="83:83">
      <c r="CE4183" s="227"/>
    </row>
    <row r="4184" spans="83:83">
      <c r="CE4184" s="227"/>
    </row>
    <row r="4185" spans="83:83">
      <c r="CE4185" s="227"/>
    </row>
    <row r="4186" spans="83:83">
      <c r="CE4186" s="227"/>
    </row>
    <row r="4187" spans="83:83">
      <c r="CE4187" s="227"/>
    </row>
    <row r="4188" spans="83:83">
      <c r="CE4188" s="227"/>
    </row>
    <row r="4189" spans="83:83">
      <c r="CE4189" s="227"/>
    </row>
    <row r="4190" spans="83:83">
      <c r="CE4190" s="227"/>
    </row>
    <row r="4191" spans="83:83">
      <c r="CE4191" s="227"/>
    </row>
    <row r="4192" spans="83:83">
      <c r="CE4192" s="227"/>
    </row>
    <row r="4193" spans="83:83">
      <c r="CE4193" s="227"/>
    </row>
    <row r="4194" spans="83:83">
      <c r="CE4194" s="227"/>
    </row>
    <row r="4195" spans="83:83">
      <c r="CE4195" s="227"/>
    </row>
    <row r="4196" spans="83:83">
      <c r="CE4196" s="227"/>
    </row>
    <row r="4197" spans="83:83">
      <c r="CE4197" s="227"/>
    </row>
    <row r="4198" spans="83:83">
      <c r="CE4198" s="227"/>
    </row>
    <row r="4199" spans="83:83">
      <c r="CE4199" s="227"/>
    </row>
    <row r="4200" spans="83:83">
      <c r="CE4200" s="227"/>
    </row>
    <row r="4201" spans="83:83">
      <c r="CE4201" s="227"/>
    </row>
    <row r="4202" spans="83:83">
      <c r="CE4202" s="227"/>
    </row>
    <row r="4203" spans="83:83">
      <c r="CE4203" s="227"/>
    </row>
    <row r="4204" spans="83:83">
      <c r="CE4204" s="227"/>
    </row>
    <row r="4205" spans="83:83">
      <c r="CE4205" s="227"/>
    </row>
    <row r="4206" spans="83:83">
      <c r="CE4206" s="227"/>
    </row>
    <row r="4207" spans="83:83">
      <c r="CE4207" s="227"/>
    </row>
    <row r="4208" spans="83:83">
      <c r="CE4208" s="227"/>
    </row>
    <row r="4209" spans="83:83">
      <c r="CE4209" s="227"/>
    </row>
    <row r="4210" spans="83:83">
      <c r="CE4210" s="227"/>
    </row>
    <row r="4211" spans="83:83">
      <c r="CE4211" s="227"/>
    </row>
    <row r="4212" spans="83:83">
      <c r="CE4212" s="227"/>
    </row>
    <row r="4213" spans="83:83">
      <c r="CE4213" s="227"/>
    </row>
    <row r="4214" spans="83:83">
      <c r="CE4214" s="227"/>
    </row>
    <row r="4215" spans="83:83">
      <c r="CE4215" s="227"/>
    </row>
    <row r="4216" spans="83:83">
      <c r="CE4216" s="227"/>
    </row>
    <row r="4217" spans="83:83">
      <c r="CE4217" s="227"/>
    </row>
    <row r="4218" spans="83:83">
      <c r="CE4218" s="227"/>
    </row>
    <row r="4219" spans="83:83">
      <c r="CE4219" s="227"/>
    </row>
    <row r="4220" spans="83:83">
      <c r="CE4220" s="227"/>
    </row>
    <row r="4221" spans="83:83">
      <c r="CE4221" s="227"/>
    </row>
    <row r="4222" spans="83:83">
      <c r="CE4222" s="227"/>
    </row>
    <row r="4223" spans="83:83">
      <c r="CE4223" s="227"/>
    </row>
    <row r="4224" spans="83:83">
      <c r="CE4224" s="227"/>
    </row>
    <row r="4225" spans="83:83">
      <c r="CE4225" s="227"/>
    </row>
    <row r="4226" spans="83:83">
      <c r="CE4226" s="227"/>
    </row>
    <row r="4227" spans="83:83">
      <c r="CE4227" s="227"/>
    </row>
    <row r="4228" spans="83:83">
      <c r="CE4228" s="227"/>
    </row>
    <row r="4229" spans="83:83">
      <c r="CE4229" s="227"/>
    </row>
    <row r="4230" spans="83:83">
      <c r="CE4230" s="227"/>
    </row>
    <row r="4231" spans="83:83">
      <c r="CE4231" s="227"/>
    </row>
    <row r="4232" spans="83:83">
      <c r="CE4232" s="227"/>
    </row>
    <row r="4233" spans="83:83">
      <c r="CE4233" s="227"/>
    </row>
    <row r="4234" spans="83:83">
      <c r="CE4234" s="227"/>
    </row>
    <row r="4235" spans="83:83">
      <c r="CE4235" s="227"/>
    </row>
    <row r="4236" spans="83:83">
      <c r="CE4236" s="227"/>
    </row>
    <row r="4237" spans="83:83">
      <c r="CE4237" s="227"/>
    </row>
    <row r="4238" spans="83:83">
      <c r="CE4238" s="227"/>
    </row>
    <row r="4239" spans="83:83">
      <c r="CE4239" s="227"/>
    </row>
    <row r="4240" spans="83:83">
      <c r="CE4240" s="227"/>
    </row>
    <row r="4241" spans="83:83">
      <c r="CE4241" s="227"/>
    </row>
    <row r="4242" spans="83:83">
      <c r="CE4242" s="227"/>
    </row>
    <row r="4243" spans="83:83">
      <c r="CE4243" s="227"/>
    </row>
    <row r="4244" spans="83:83">
      <c r="CE4244" s="227"/>
    </row>
    <row r="4245" spans="83:83">
      <c r="CE4245" s="227"/>
    </row>
    <row r="4246" spans="83:83">
      <c r="CE4246" s="227"/>
    </row>
    <row r="4247" spans="83:83">
      <c r="CE4247" s="227"/>
    </row>
    <row r="4248" spans="83:83">
      <c r="CE4248" s="227"/>
    </row>
    <row r="4249" spans="83:83">
      <c r="CE4249" s="227"/>
    </row>
    <row r="4250" spans="83:83">
      <c r="CE4250" s="227"/>
    </row>
    <row r="4251" spans="83:83">
      <c r="CE4251" s="227"/>
    </row>
    <row r="4252" spans="83:83">
      <c r="CE4252" s="227"/>
    </row>
    <row r="4253" spans="83:83">
      <c r="CE4253" s="227"/>
    </row>
    <row r="4254" spans="83:83">
      <c r="CE4254" s="227"/>
    </row>
    <row r="4255" spans="83:83">
      <c r="CE4255" s="227"/>
    </row>
    <row r="4256" spans="83:83">
      <c r="CE4256" s="227"/>
    </row>
    <row r="4257" spans="83:83">
      <c r="CE4257" s="227"/>
    </row>
    <row r="4258" spans="83:83">
      <c r="CE4258" s="227"/>
    </row>
    <row r="4259" spans="83:83">
      <c r="CE4259" s="227"/>
    </row>
    <row r="4260" spans="83:83">
      <c r="CE4260" s="227"/>
    </row>
    <row r="4261" spans="83:83">
      <c r="CE4261" s="227"/>
    </row>
    <row r="4262" spans="83:83">
      <c r="CE4262" s="227"/>
    </row>
    <row r="4263" spans="83:83">
      <c r="CE4263" s="227"/>
    </row>
    <row r="4264" spans="83:83">
      <c r="CE4264" s="227"/>
    </row>
    <row r="4265" spans="83:83">
      <c r="CE4265" s="227"/>
    </row>
    <row r="4266" spans="83:83">
      <c r="CE4266" s="227"/>
    </row>
    <row r="4267" spans="83:83">
      <c r="CE4267" s="227"/>
    </row>
    <row r="4268" spans="83:83">
      <c r="CE4268" s="227"/>
    </row>
    <row r="4269" spans="83:83">
      <c r="CE4269" s="227"/>
    </row>
    <row r="4270" spans="83:83">
      <c r="CE4270" s="227"/>
    </row>
    <row r="4271" spans="83:83">
      <c r="CE4271" s="227"/>
    </row>
    <row r="4272" spans="83:83">
      <c r="CE4272" s="227"/>
    </row>
    <row r="4273" spans="83:83">
      <c r="CE4273" s="227"/>
    </row>
    <row r="4274" spans="83:83">
      <c r="CE4274" s="227"/>
    </row>
    <row r="4275" spans="83:83">
      <c r="CE4275" s="227"/>
    </row>
    <row r="4276" spans="83:83">
      <c r="CE4276" s="227"/>
    </row>
    <row r="4277" spans="83:83">
      <c r="CE4277" s="227"/>
    </row>
    <row r="4278" spans="83:83">
      <c r="CE4278" s="227"/>
    </row>
    <row r="4279" spans="83:83">
      <c r="CE4279" s="227"/>
    </row>
    <row r="4280" spans="83:83">
      <c r="CE4280" s="227"/>
    </row>
    <row r="4281" spans="83:83">
      <c r="CE4281" s="227"/>
    </row>
    <row r="4282" spans="83:83">
      <c r="CE4282" s="227"/>
    </row>
    <row r="4283" spans="83:83">
      <c r="CE4283" s="227"/>
    </row>
    <row r="4284" spans="83:83">
      <c r="CE4284" s="227"/>
    </row>
    <row r="4285" spans="83:83">
      <c r="CE4285" s="227"/>
    </row>
    <row r="4286" spans="83:83">
      <c r="CE4286" s="227"/>
    </row>
    <row r="4287" spans="83:83">
      <c r="CE4287" s="227"/>
    </row>
    <row r="4288" spans="83:83">
      <c r="CE4288" s="227"/>
    </row>
    <row r="4289" spans="83:83">
      <c r="CE4289" s="227"/>
    </row>
    <row r="4290" spans="83:83">
      <c r="CE4290" s="227"/>
    </row>
    <row r="4291" spans="83:83">
      <c r="CE4291" s="227"/>
    </row>
    <row r="4292" spans="83:83">
      <c r="CE4292" s="227"/>
    </row>
    <row r="4293" spans="83:83">
      <c r="CE4293" s="227"/>
    </row>
    <row r="4294" spans="83:83">
      <c r="CE4294" s="227"/>
    </row>
    <row r="4295" spans="83:83">
      <c r="CE4295" s="227"/>
    </row>
    <row r="4296" spans="83:83">
      <c r="CE4296" s="227"/>
    </row>
    <row r="4297" spans="83:83">
      <c r="CE4297" s="227"/>
    </row>
    <row r="4298" spans="83:83">
      <c r="CE4298" s="227"/>
    </row>
    <row r="4299" spans="83:83">
      <c r="CE4299" s="227"/>
    </row>
    <row r="4300" spans="83:83">
      <c r="CE4300" s="227"/>
    </row>
    <row r="4301" spans="83:83">
      <c r="CE4301" s="227"/>
    </row>
    <row r="4302" spans="83:83">
      <c r="CE4302" s="227"/>
    </row>
    <row r="4303" spans="83:83">
      <c r="CE4303" s="227"/>
    </row>
    <row r="4304" spans="83:83">
      <c r="CE4304" s="227"/>
    </row>
    <row r="4305" spans="83:83">
      <c r="CE4305" s="227"/>
    </row>
    <row r="4306" spans="83:83">
      <c r="CE4306" s="227"/>
    </row>
    <row r="4307" spans="83:83">
      <c r="CE4307" s="227"/>
    </row>
    <row r="4308" spans="83:83">
      <c r="CE4308" s="227"/>
    </row>
    <row r="4309" spans="83:83">
      <c r="CE4309" s="227"/>
    </row>
    <row r="4310" spans="83:83">
      <c r="CE4310" s="227"/>
    </row>
    <row r="4311" spans="83:83">
      <c r="CE4311" s="227"/>
    </row>
    <row r="4312" spans="83:83">
      <c r="CE4312" s="227"/>
    </row>
    <row r="4313" spans="83:83">
      <c r="CE4313" s="227"/>
    </row>
    <row r="4314" spans="83:83">
      <c r="CE4314" s="227"/>
    </row>
    <row r="4315" spans="83:83">
      <c r="CE4315" s="227"/>
    </row>
    <row r="4316" spans="83:83">
      <c r="CE4316" s="227"/>
    </row>
    <row r="4317" spans="83:83">
      <c r="CE4317" s="227"/>
    </row>
    <row r="4318" spans="83:83">
      <c r="CE4318" s="227"/>
    </row>
    <row r="4319" spans="83:83">
      <c r="CE4319" s="227"/>
    </row>
    <row r="4320" spans="83:83">
      <c r="CE4320" s="227"/>
    </row>
    <row r="4321" spans="83:83">
      <c r="CE4321" s="227"/>
    </row>
    <row r="4322" spans="83:83">
      <c r="CE4322" s="227"/>
    </row>
    <row r="4323" spans="83:83">
      <c r="CE4323" s="227"/>
    </row>
    <row r="4324" spans="83:83">
      <c r="CE4324" s="227"/>
    </row>
    <row r="4325" spans="83:83">
      <c r="CE4325" s="227"/>
    </row>
    <row r="4326" spans="83:83">
      <c r="CE4326" s="227"/>
    </row>
    <row r="4327" spans="83:83">
      <c r="CE4327" s="227"/>
    </row>
    <row r="4328" spans="83:83">
      <c r="CE4328" s="227"/>
    </row>
    <row r="4329" spans="83:83">
      <c r="CE4329" s="227"/>
    </row>
    <row r="4330" spans="83:83">
      <c r="CE4330" s="227"/>
    </row>
    <row r="4331" spans="83:83">
      <c r="CE4331" s="227"/>
    </row>
    <row r="4332" spans="83:83">
      <c r="CE4332" s="227"/>
    </row>
    <row r="4333" spans="83:83">
      <c r="CE4333" s="227"/>
    </row>
    <row r="4334" spans="83:83">
      <c r="CE4334" s="227"/>
    </row>
    <row r="4335" spans="83:83">
      <c r="CE4335" s="227"/>
    </row>
    <row r="4336" spans="83:83">
      <c r="CE4336" s="227"/>
    </row>
    <row r="4337" spans="83:83">
      <c r="CE4337" s="227"/>
    </row>
    <row r="4338" spans="83:83">
      <c r="CE4338" s="227"/>
    </row>
    <row r="4339" spans="83:83">
      <c r="CE4339" s="227"/>
    </row>
    <row r="4340" spans="83:83">
      <c r="CE4340" s="227"/>
    </row>
    <row r="4341" spans="83:83">
      <c r="CE4341" s="227"/>
    </row>
    <row r="4342" spans="83:83">
      <c r="CE4342" s="227"/>
    </row>
    <row r="4343" spans="83:83">
      <c r="CE4343" s="227"/>
    </row>
    <row r="4344" spans="83:83">
      <c r="CE4344" s="227"/>
    </row>
    <row r="4345" spans="83:83">
      <c r="CE4345" s="227"/>
    </row>
    <row r="4346" spans="83:83">
      <c r="CE4346" s="227"/>
    </row>
    <row r="4347" spans="83:83">
      <c r="CE4347" s="227"/>
    </row>
    <row r="4348" spans="83:83">
      <c r="CE4348" s="227"/>
    </row>
    <row r="4349" spans="83:83">
      <c r="CE4349" s="227"/>
    </row>
    <row r="4350" spans="83:83">
      <c r="CE4350" s="227"/>
    </row>
    <row r="4351" spans="83:83">
      <c r="CE4351" s="227"/>
    </row>
    <row r="4352" spans="83:83">
      <c r="CE4352" s="227"/>
    </row>
    <row r="4353" spans="83:83">
      <c r="CE4353" s="227"/>
    </row>
    <row r="4354" spans="83:83">
      <c r="CE4354" s="227"/>
    </row>
    <row r="4355" spans="83:83">
      <c r="CE4355" s="227"/>
    </row>
    <row r="4356" spans="83:83">
      <c r="CE4356" s="227"/>
    </row>
    <row r="4357" spans="83:83">
      <c r="CE4357" s="227"/>
    </row>
    <row r="4358" spans="83:83">
      <c r="CE4358" s="227"/>
    </row>
    <row r="4359" spans="83:83">
      <c r="CE4359" s="227"/>
    </row>
    <row r="4360" spans="83:83">
      <c r="CE4360" s="227"/>
    </row>
    <row r="4361" spans="83:83">
      <c r="CE4361" s="227"/>
    </row>
    <row r="4362" spans="83:83">
      <c r="CE4362" s="227"/>
    </row>
    <row r="4363" spans="83:83">
      <c r="CE4363" s="227"/>
    </row>
    <row r="4364" spans="83:83">
      <c r="CE4364" s="227"/>
    </row>
    <row r="4365" spans="83:83">
      <c r="CE4365" s="227"/>
    </row>
    <row r="4366" spans="83:83">
      <c r="CE4366" s="227"/>
    </row>
    <row r="4367" spans="83:83">
      <c r="CE4367" s="227"/>
    </row>
    <row r="4368" spans="83:83">
      <c r="CE4368" s="227"/>
    </row>
    <row r="4369" spans="83:83">
      <c r="CE4369" s="227"/>
    </row>
    <row r="4370" spans="83:83">
      <c r="CE4370" s="227"/>
    </row>
    <row r="4371" spans="83:83">
      <c r="CE4371" s="227"/>
    </row>
    <row r="4372" spans="83:83">
      <c r="CE4372" s="227"/>
    </row>
    <row r="4373" spans="83:83">
      <c r="CE4373" s="227"/>
    </row>
    <row r="4374" spans="83:83">
      <c r="CE4374" s="227"/>
    </row>
    <row r="4375" spans="83:83">
      <c r="CE4375" s="227"/>
    </row>
    <row r="4376" spans="83:83">
      <c r="CE4376" s="227"/>
    </row>
    <row r="4377" spans="83:83">
      <c r="CE4377" s="227"/>
    </row>
    <row r="4378" spans="83:83">
      <c r="CE4378" s="227"/>
    </row>
    <row r="4379" spans="83:83">
      <c r="CE4379" s="227"/>
    </row>
    <row r="4380" spans="83:83">
      <c r="CE4380" s="227"/>
    </row>
    <row r="4381" spans="83:83">
      <c r="CE4381" s="227"/>
    </row>
    <row r="4382" spans="83:83">
      <c r="CE4382" s="227"/>
    </row>
    <row r="4383" spans="83:83">
      <c r="CE4383" s="227"/>
    </row>
    <row r="4384" spans="83:83">
      <c r="CE4384" s="227"/>
    </row>
    <row r="4385" spans="83:83">
      <c r="CE4385" s="227"/>
    </row>
    <row r="4386" spans="83:83">
      <c r="CE4386" s="227"/>
    </row>
    <row r="4387" spans="83:83">
      <c r="CE4387" s="227"/>
    </row>
    <row r="4388" spans="83:83">
      <c r="CE4388" s="227"/>
    </row>
    <row r="4389" spans="83:83">
      <c r="CE4389" s="227"/>
    </row>
    <row r="4390" spans="83:83">
      <c r="CE4390" s="227"/>
    </row>
    <row r="4391" spans="83:83">
      <c r="CE4391" s="227"/>
    </row>
    <row r="4392" spans="83:83">
      <c r="CE4392" s="227"/>
    </row>
    <row r="4393" spans="83:83">
      <c r="CE4393" s="227"/>
    </row>
    <row r="4394" spans="83:83">
      <c r="CE4394" s="227"/>
    </row>
    <row r="4395" spans="83:83">
      <c r="CE4395" s="227"/>
    </row>
    <row r="4396" spans="83:83">
      <c r="CE4396" s="227"/>
    </row>
    <row r="4397" spans="83:83">
      <c r="CE4397" s="227"/>
    </row>
    <row r="4398" spans="83:83">
      <c r="CE4398" s="227"/>
    </row>
    <row r="4399" spans="83:83">
      <c r="CE4399" s="227"/>
    </row>
    <row r="4400" spans="83:83">
      <c r="CE4400" s="227"/>
    </row>
    <row r="4401" spans="83:83">
      <c r="CE4401" s="227"/>
    </row>
    <row r="4402" spans="83:83">
      <c r="CE4402" s="227"/>
    </row>
    <row r="4403" spans="83:83">
      <c r="CE4403" s="227"/>
    </row>
    <row r="4404" spans="83:83">
      <c r="CE4404" s="227"/>
    </row>
    <row r="4405" spans="83:83">
      <c r="CE4405" s="227"/>
    </row>
    <row r="4406" spans="83:83">
      <c r="CE4406" s="227"/>
    </row>
    <row r="4407" spans="83:83">
      <c r="CE4407" s="227"/>
    </row>
    <row r="4408" spans="83:83">
      <c r="CE4408" s="227"/>
    </row>
    <row r="4409" spans="83:83">
      <c r="CE4409" s="227"/>
    </row>
    <row r="4410" spans="83:83">
      <c r="CE4410" s="227"/>
    </row>
    <row r="4411" spans="83:83">
      <c r="CE4411" s="227"/>
    </row>
    <row r="4412" spans="83:83">
      <c r="CE4412" s="227"/>
    </row>
    <row r="4413" spans="83:83">
      <c r="CE4413" s="227"/>
    </row>
    <row r="4414" spans="83:83">
      <c r="CE4414" s="227"/>
    </row>
    <row r="4415" spans="83:83">
      <c r="CE4415" s="227"/>
    </row>
    <row r="4416" spans="83:83">
      <c r="CE4416" s="227"/>
    </row>
    <row r="4417" spans="83:83">
      <c r="CE4417" s="227"/>
    </row>
    <row r="4418" spans="83:83">
      <c r="CE4418" s="227"/>
    </row>
    <row r="4419" spans="83:83">
      <c r="CE4419" s="227"/>
    </row>
    <row r="4420" spans="83:83">
      <c r="CE4420" s="227"/>
    </row>
    <row r="4421" spans="83:83">
      <c r="CE4421" s="227"/>
    </row>
    <row r="4422" spans="83:83">
      <c r="CE4422" s="227"/>
    </row>
    <row r="4423" spans="83:83">
      <c r="CE4423" s="227"/>
    </row>
    <row r="4424" spans="83:83">
      <c r="CE4424" s="227"/>
    </row>
    <row r="4425" spans="83:83">
      <c r="CE4425" s="227"/>
    </row>
    <row r="4426" spans="83:83">
      <c r="CE4426" s="227"/>
    </row>
    <row r="4427" spans="83:83">
      <c r="CE4427" s="227"/>
    </row>
    <row r="4428" spans="83:83">
      <c r="CE4428" s="227"/>
    </row>
    <row r="4429" spans="83:83">
      <c r="CE4429" s="227"/>
    </row>
    <row r="4430" spans="83:83">
      <c r="CE4430" s="227"/>
    </row>
    <row r="4431" spans="83:83">
      <c r="CE4431" s="227"/>
    </row>
    <row r="4432" spans="83:83">
      <c r="CE4432" s="227"/>
    </row>
    <row r="4433" spans="83:83">
      <c r="CE4433" s="227"/>
    </row>
    <row r="4434" spans="83:83">
      <c r="CE4434" s="227"/>
    </row>
    <row r="4435" spans="83:83">
      <c r="CE4435" s="227"/>
    </row>
    <row r="4436" spans="83:83">
      <c r="CE4436" s="227"/>
    </row>
    <row r="4437" spans="83:83">
      <c r="CE4437" s="227"/>
    </row>
    <row r="4438" spans="83:83">
      <c r="CE4438" s="227"/>
    </row>
    <row r="4439" spans="83:83">
      <c r="CE4439" s="227"/>
    </row>
    <row r="4440" spans="83:83">
      <c r="CE4440" s="227"/>
    </row>
    <row r="4441" spans="83:83">
      <c r="CE4441" s="227"/>
    </row>
    <row r="4442" spans="83:83">
      <c r="CE4442" s="227"/>
    </row>
    <row r="4443" spans="83:83">
      <c r="CE4443" s="227"/>
    </row>
    <row r="4444" spans="83:83">
      <c r="CE4444" s="227"/>
    </row>
    <row r="4445" spans="83:83">
      <c r="CE4445" s="227"/>
    </row>
    <row r="4446" spans="83:83">
      <c r="CE4446" s="227"/>
    </row>
    <row r="4447" spans="83:83">
      <c r="CE4447" s="227"/>
    </row>
    <row r="4448" spans="83:83">
      <c r="CE4448" s="227"/>
    </row>
    <row r="4449" spans="83:83">
      <c r="CE4449" s="227"/>
    </row>
    <row r="4450" spans="83:83">
      <c r="CE4450" s="227"/>
    </row>
    <row r="4451" spans="83:83">
      <c r="CE4451" s="227"/>
    </row>
    <row r="4452" spans="83:83">
      <c r="CE4452" s="227"/>
    </row>
    <row r="4453" spans="83:83">
      <c r="CE4453" s="227"/>
    </row>
    <row r="4454" spans="83:83">
      <c r="CE4454" s="227"/>
    </row>
    <row r="4455" spans="83:83">
      <c r="CE4455" s="227"/>
    </row>
    <row r="4456" spans="83:83">
      <c r="CE4456" s="227"/>
    </row>
    <row r="4457" spans="83:83">
      <c r="CE4457" s="227"/>
    </row>
    <row r="4458" spans="83:83">
      <c r="CE4458" s="227"/>
    </row>
    <row r="4459" spans="83:83">
      <c r="CE4459" s="227"/>
    </row>
    <row r="4460" spans="83:83">
      <c r="CE4460" s="227"/>
    </row>
    <row r="4461" spans="83:83">
      <c r="CE4461" s="227"/>
    </row>
    <row r="4462" spans="83:83">
      <c r="CE4462" s="227"/>
    </row>
    <row r="4463" spans="83:83">
      <c r="CE4463" s="227"/>
    </row>
    <row r="4464" spans="83:83">
      <c r="CE4464" s="227"/>
    </row>
    <row r="4465" spans="83:83">
      <c r="CE4465" s="227"/>
    </row>
    <row r="4466" spans="83:83">
      <c r="CE4466" s="227"/>
    </row>
    <row r="4467" spans="83:83">
      <c r="CE4467" s="227"/>
    </row>
    <row r="4468" spans="83:83">
      <c r="CE4468" s="227"/>
    </row>
    <row r="4469" spans="83:83">
      <c r="CE4469" s="227"/>
    </row>
    <row r="4470" spans="83:83">
      <c r="CE4470" s="227"/>
    </row>
    <row r="4471" spans="83:83">
      <c r="CE4471" s="227"/>
    </row>
    <row r="4472" spans="83:83">
      <c r="CE4472" s="227"/>
    </row>
    <row r="4473" spans="83:83">
      <c r="CE4473" s="227"/>
    </row>
    <row r="4474" spans="83:83">
      <c r="CE4474" s="227"/>
    </row>
    <row r="4475" spans="83:83">
      <c r="CE4475" s="227"/>
    </row>
    <row r="4476" spans="83:83">
      <c r="CE4476" s="227"/>
    </row>
    <row r="4477" spans="83:83">
      <c r="CE4477" s="227"/>
    </row>
    <row r="4478" spans="83:83">
      <c r="CE4478" s="227"/>
    </row>
    <row r="4479" spans="83:83">
      <c r="CE4479" s="227"/>
    </row>
    <row r="4480" spans="83:83">
      <c r="CE4480" s="227"/>
    </row>
    <row r="4481" spans="83:83">
      <c r="CE4481" s="227"/>
    </row>
    <row r="4482" spans="83:83">
      <c r="CE4482" s="227"/>
    </row>
    <row r="4483" spans="83:83">
      <c r="CE4483" s="227"/>
    </row>
    <row r="4484" spans="83:83">
      <c r="CE4484" s="227"/>
    </row>
    <row r="4485" spans="83:83">
      <c r="CE4485" s="227"/>
    </row>
    <row r="4486" spans="83:83">
      <c r="CE4486" s="227"/>
    </row>
    <row r="4487" spans="83:83">
      <c r="CE4487" s="227"/>
    </row>
    <row r="4488" spans="83:83">
      <c r="CE4488" s="227"/>
    </row>
    <row r="4489" spans="83:83">
      <c r="CE4489" s="227"/>
    </row>
    <row r="4490" spans="83:83">
      <c r="CE4490" s="227"/>
    </row>
    <row r="4491" spans="83:83">
      <c r="CE4491" s="227"/>
    </row>
    <row r="4492" spans="83:83">
      <c r="CE4492" s="227"/>
    </row>
    <row r="4493" spans="83:83">
      <c r="CE4493" s="227"/>
    </row>
    <row r="4494" spans="83:83">
      <c r="CE4494" s="227"/>
    </row>
    <row r="4495" spans="83:83">
      <c r="CE4495" s="227"/>
    </row>
    <row r="4496" spans="83:83">
      <c r="CE4496" s="227"/>
    </row>
    <row r="4497" spans="83:83">
      <c r="CE4497" s="227"/>
    </row>
    <row r="4498" spans="83:83">
      <c r="CE4498" s="227"/>
    </row>
    <row r="4499" spans="83:83">
      <c r="CE4499" s="227"/>
    </row>
    <row r="4500" spans="83:83">
      <c r="CE4500" s="227"/>
    </row>
    <row r="4501" spans="83:83">
      <c r="CE4501" s="227"/>
    </row>
    <row r="4502" spans="83:83">
      <c r="CE4502" s="227"/>
    </row>
    <row r="4503" spans="83:83">
      <c r="CE4503" s="227"/>
    </row>
    <row r="4504" spans="83:83">
      <c r="CE4504" s="227"/>
    </row>
    <row r="4505" spans="83:83">
      <c r="CE4505" s="227"/>
    </row>
    <row r="4506" spans="83:83">
      <c r="CE4506" s="227"/>
    </row>
    <row r="4507" spans="83:83">
      <c r="CE4507" s="227"/>
    </row>
    <row r="4508" spans="83:83">
      <c r="CE4508" s="227"/>
    </row>
    <row r="4509" spans="83:83">
      <c r="CE4509" s="227"/>
    </row>
    <row r="4510" spans="83:83">
      <c r="CE4510" s="227"/>
    </row>
    <row r="4511" spans="83:83">
      <c r="CE4511" s="227"/>
    </row>
    <row r="4512" spans="83:83">
      <c r="CE4512" s="227"/>
    </row>
    <row r="4513" spans="83:83">
      <c r="CE4513" s="227"/>
    </row>
    <row r="4514" spans="83:83">
      <c r="CE4514" s="227"/>
    </row>
    <row r="4515" spans="83:83">
      <c r="CE4515" s="227"/>
    </row>
    <row r="4516" spans="83:83">
      <c r="CE4516" s="227"/>
    </row>
    <row r="4517" spans="83:83">
      <c r="CE4517" s="227"/>
    </row>
    <row r="4518" spans="83:83">
      <c r="CE4518" s="227"/>
    </row>
    <row r="4519" spans="83:83">
      <c r="CE4519" s="227"/>
    </row>
    <row r="4520" spans="83:83">
      <c r="CE4520" s="227"/>
    </row>
    <row r="4521" spans="83:83">
      <c r="CE4521" s="227"/>
    </row>
    <row r="4522" spans="83:83">
      <c r="CE4522" s="227"/>
    </row>
    <row r="4523" spans="83:83">
      <c r="CE4523" s="227"/>
    </row>
    <row r="4524" spans="83:83">
      <c r="CE4524" s="227"/>
    </row>
    <row r="4525" spans="83:83">
      <c r="CE4525" s="227"/>
    </row>
    <row r="4526" spans="83:83">
      <c r="CE4526" s="227"/>
    </row>
    <row r="4527" spans="83:83">
      <c r="CE4527" s="227"/>
    </row>
    <row r="4528" spans="83:83">
      <c r="CE4528" s="227"/>
    </row>
    <row r="4529" spans="83:83">
      <c r="CE4529" s="227"/>
    </row>
    <row r="4530" spans="83:83">
      <c r="CE4530" s="227"/>
    </row>
    <row r="4531" spans="83:83">
      <c r="CE4531" s="227"/>
    </row>
    <row r="4532" spans="83:83">
      <c r="CE4532" s="227"/>
    </row>
    <row r="4533" spans="83:83">
      <c r="CE4533" s="227"/>
    </row>
    <row r="4534" spans="83:83">
      <c r="CE4534" s="227"/>
    </row>
    <row r="4535" spans="83:83">
      <c r="CE4535" s="227"/>
    </row>
    <row r="4536" spans="83:83">
      <c r="CE4536" s="227"/>
    </row>
    <row r="4537" spans="83:83">
      <c r="CE4537" s="227"/>
    </row>
    <row r="4538" spans="83:83">
      <c r="CE4538" s="227"/>
    </row>
    <row r="4539" spans="83:83">
      <c r="CE4539" s="227"/>
    </row>
    <row r="4540" spans="83:83">
      <c r="CE4540" s="227"/>
    </row>
    <row r="4541" spans="83:83">
      <c r="CE4541" s="227"/>
    </row>
    <row r="4542" spans="83:83">
      <c r="CE4542" s="227"/>
    </row>
    <row r="4543" spans="83:83">
      <c r="CE4543" s="227"/>
    </row>
    <row r="4544" spans="83:83">
      <c r="CE4544" s="227"/>
    </row>
    <row r="4545" spans="83:83">
      <c r="CE4545" s="227"/>
    </row>
    <row r="4546" spans="83:83">
      <c r="CE4546" s="227"/>
    </row>
    <row r="4547" spans="83:83">
      <c r="CE4547" s="227"/>
    </row>
    <row r="4548" spans="83:83">
      <c r="CE4548" s="227"/>
    </row>
    <row r="4549" spans="83:83">
      <c r="CE4549" s="227"/>
    </row>
    <row r="4550" spans="83:83">
      <c r="CE4550" s="227"/>
    </row>
    <row r="4551" spans="83:83">
      <c r="CE4551" s="227"/>
    </row>
    <row r="4552" spans="83:83">
      <c r="CE4552" s="227"/>
    </row>
    <row r="4553" spans="83:83">
      <c r="CE4553" s="227"/>
    </row>
    <row r="4554" spans="83:83">
      <c r="CE4554" s="227"/>
    </row>
    <row r="4555" spans="83:83">
      <c r="CE4555" s="227"/>
    </row>
    <row r="4556" spans="83:83">
      <c r="CE4556" s="227"/>
    </row>
    <row r="4557" spans="83:83">
      <c r="CE4557" s="227"/>
    </row>
    <row r="4558" spans="83:83">
      <c r="CE4558" s="227"/>
    </row>
    <row r="4559" spans="83:83">
      <c r="CE4559" s="227"/>
    </row>
    <row r="4560" spans="83:83">
      <c r="CE4560" s="227"/>
    </row>
    <row r="4561" spans="83:83">
      <c r="CE4561" s="227"/>
    </row>
    <row r="4562" spans="83:83">
      <c r="CE4562" s="227"/>
    </row>
    <row r="4563" spans="83:83">
      <c r="CE4563" s="227"/>
    </row>
    <row r="4564" spans="83:83">
      <c r="CE4564" s="227"/>
    </row>
    <row r="4565" spans="83:83">
      <c r="CE4565" s="227"/>
    </row>
    <row r="4566" spans="83:83">
      <c r="CE4566" s="227"/>
    </row>
    <row r="4567" spans="83:83">
      <c r="CE4567" s="227"/>
    </row>
    <row r="4568" spans="83:83">
      <c r="CE4568" s="227"/>
    </row>
    <row r="4569" spans="83:83">
      <c r="CE4569" s="227"/>
    </row>
    <row r="4570" spans="83:83">
      <c r="CE4570" s="227"/>
    </row>
    <row r="4571" spans="83:83">
      <c r="CE4571" s="227"/>
    </row>
    <row r="4572" spans="83:83">
      <c r="CE4572" s="227"/>
    </row>
    <row r="4573" spans="83:83">
      <c r="CE4573" s="227"/>
    </row>
    <row r="4574" spans="83:83">
      <c r="CE4574" s="227"/>
    </row>
    <row r="4575" spans="83:83">
      <c r="CE4575" s="227"/>
    </row>
    <row r="4576" spans="83:83">
      <c r="CE4576" s="227"/>
    </row>
    <row r="4577" spans="83:83">
      <c r="CE4577" s="227"/>
    </row>
    <row r="4578" spans="83:83">
      <c r="CE4578" s="227"/>
    </row>
    <row r="4579" spans="83:83">
      <c r="CE4579" s="227"/>
    </row>
    <row r="4580" spans="83:83">
      <c r="CE4580" s="227"/>
    </row>
    <row r="4581" spans="83:83">
      <c r="CE4581" s="227"/>
    </row>
    <row r="4582" spans="83:83">
      <c r="CE4582" s="227"/>
    </row>
    <row r="4583" spans="83:83">
      <c r="CE4583" s="227"/>
    </row>
    <row r="4584" spans="83:83">
      <c r="CE4584" s="227"/>
    </row>
    <row r="4585" spans="83:83">
      <c r="CE4585" s="227"/>
    </row>
    <row r="4586" spans="83:83">
      <c r="CE4586" s="227"/>
    </row>
    <row r="4587" spans="83:83">
      <c r="CE4587" s="227"/>
    </row>
    <row r="4588" spans="83:83">
      <c r="CE4588" s="227"/>
    </row>
    <row r="4589" spans="83:83">
      <c r="CE4589" s="227"/>
    </row>
    <row r="4590" spans="83:83">
      <c r="CE4590" s="227"/>
    </row>
    <row r="4591" spans="83:83">
      <c r="CE4591" s="227"/>
    </row>
    <row r="4592" spans="83:83">
      <c r="CE4592" s="227"/>
    </row>
    <row r="4593" spans="83:83">
      <c r="CE4593" s="227"/>
    </row>
    <row r="4594" spans="83:83">
      <c r="CE4594" s="227"/>
    </row>
    <row r="4595" spans="83:83">
      <c r="CE4595" s="227"/>
    </row>
    <row r="4596" spans="83:83">
      <c r="CE4596" s="227"/>
    </row>
    <row r="4597" spans="83:83">
      <c r="CE4597" s="227"/>
    </row>
    <row r="4598" spans="83:83">
      <c r="CE4598" s="227"/>
    </row>
    <row r="4599" spans="83:83">
      <c r="CE4599" s="227"/>
    </row>
    <row r="4600" spans="83:83">
      <c r="CE4600" s="227"/>
    </row>
    <row r="4601" spans="83:83">
      <c r="CE4601" s="227"/>
    </row>
    <row r="4602" spans="83:83">
      <c r="CE4602" s="227"/>
    </row>
    <row r="4603" spans="83:83">
      <c r="CE4603" s="227"/>
    </row>
    <row r="4604" spans="83:83">
      <c r="CE4604" s="227"/>
    </row>
    <row r="4605" spans="83:83">
      <c r="CE4605" s="227"/>
    </row>
    <row r="4606" spans="83:83">
      <c r="CE4606" s="227"/>
    </row>
    <row r="4607" spans="83:83">
      <c r="CE4607" s="227"/>
    </row>
    <row r="4608" spans="83:83">
      <c r="CE4608" s="227"/>
    </row>
    <row r="4609" spans="83:83">
      <c r="CE4609" s="227"/>
    </row>
    <row r="4610" spans="83:83">
      <c r="CE4610" s="227"/>
    </row>
    <row r="4611" spans="83:83">
      <c r="CE4611" s="227"/>
    </row>
    <row r="4612" spans="83:83">
      <c r="CE4612" s="227"/>
    </row>
    <row r="4613" spans="83:83">
      <c r="CE4613" s="227"/>
    </row>
    <row r="4614" spans="83:83">
      <c r="CE4614" s="227"/>
    </row>
    <row r="4615" spans="83:83">
      <c r="CE4615" s="227"/>
    </row>
    <row r="4616" spans="83:83">
      <c r="CE4616" s="227"/>
    </row>
    <row r="4617" spans="83:83">
      <c r="CE4617" s="227"/>
    </row>
    <row r="4618" spans="83:83">
      <c r="CE4618" s="227"/>
    </row>
    <row r="4619" spans="83:83">
      <c r="CE4619" s="227"/>
    </row>
    <row r="4620" spans="83:83">
      <c r="CE4620" s="227"/>
    </row>
    <row r="4621" spans="83:83">
      <c r="CE4621" s="227"/>
    </row>
    <row r="4622" spans="83:83">
      <c r="CE4622" s="227"/>
    </row>
    <row r="4623" spans="83:83">
      <c r="CE4623" s="227"/>
    </row>
    <row r="4624" spans="83:83">
      <c r="CE4624" s="227"/>
    </row>
    <row r="4625" spans="83:83">
      <c r="CE4625" s="227"/>
    </row>
    <row r="4626" spans="83:83">
      <c r="CE4626" s="227"/>
    </row>
    <row r="4627" spans="83:83">
      <c r="CE4627" s="227"/>
    </row>
    <row r="4628" spans="83:83">
      <c r="CE4628" s="227"/>
    </row>
    <row r="4629" spans="83:83">
      <c r="CE4629" s="227"/>
    </row>
    <row r="4630" spans="83:83">
      <c r="CE4630" s="227"/>
    </row>
    <row r="4631" spans="83:83">
      <c r="CE4631" s="227"/>
    </row>
    <row r="4632" spans="83:83">
      <c r="CE4632" s="227"/>
    </row>
    <row r="4633" spans="83:83">
      <c r="CE4633" s="227"/>
    </row>
    <row r="4634" spans="83:83">
      <c r="CE4634" s="227"/>
    </row>
    <row r="4635" spans="83:83">
      <c r="CE4635" s="227"/>
    </row>
    <row r="4636" spans="83:83">
      <c r="CE4636" s="227"/>
    </row>
    <row r="4637" spans="83:83">
      <c r="CE4637" s="227"/>
    </row>
    <row r="4638" spans="83:83">
      <c r="CE4638" s="227"/>
    </row>
    <row r="4639" spans="83:83">
      <c r="CE4639" s="227"/>
    </row>
    <row r="4640" spans="83:83">
      <c r="CE4640" s="227"/>
    </row>
    <row r="4641" spans="83:83">
      <c r="CE4641" s="227"/>
    </row>
    <row r="4642" spans="83:83">
      <c r="CE4642" s="227"/>
    </row>
    <row r="4643" spans="83:83">
      <c r="CE4643" s="227"/>
    </row>
    <row r="4644" spans="83:83">
      <c r="CE4644" s="227"/>
    </row>
    <row r="4645" spans="83:83">
      <c r="CE4645" s="227"/>
    </row>
    <row r="4646" spans="83:83">
      <c r="CE4646" s="227"/>
    </row>
    <row r="4647" spans="83:83">
      <c r="CE4647" s="227"/>
    </row>
    <row r="4648" spans="83:83">
      <c r="CE4648" s="227"/>
    </row>
    <row r="4649" spans="83:83">
      <c r="CE4649" s="227"/>
    </row>
    <row r="4650" spans="83:83">
      <c r="CE4650" s="227"/>
    </row>
    <row r="4651" spans="83:83">
      <c r="CE4651" s="227"/>
    </row>
    <row r="4652" spans="83:83">
      <c r="CE4652" s="227"/>
    </row>
    <row r="4653" spans="83:83">
      <c r="CE4653" s="227"/>
    </row>
    <row r="4654" spans="83:83">
      <c r="CE4654" s="227"/>
    </row>
    <row r="4655" spans="83:83">
      <c r="CE4655" s="227"/>
    </row>
    <row r="4656" spans="83:83">
      <c r="CE4656" s="227"/>
    </row>
    <row r="4657" spans="83:83">
      <c r="CE4657" s="227"/>
    </row>
    <row r="4658" spans="83:83">
      <c r="CE4658" s="227"/>
    </row>
    <row r="4659" spans="83:83">
      <c r="CE4659" s="227"/>
    </row>
    <row r="4660" spans="83:83">
      <c r="CE4660" s="227"/>
    </row>
    <row r="4661" spans="83:83">
      <c r="CE4661" s="227"/>
    </row>
    <row r="4662" spans="83:83">
      <c r="CE4662" s="227"/>
    </row>
    <row r="4663" spans="83:83">
      <c r="CE4663" s="227"/>
    </row>
    <row r="4664" spans="83:83">
      <c r="CE4664" s="227"/>
    </row>
    <row r="4665" spans="83:83">
      <c r="CE4665" s="227"/>
    </row>
    <row r="4666" spans="83:83">
      <c r="CE4666" s="227"/>
    </row>
    <row r="4667" spans="83:83">
      <c r="CE4667" s="227"/>
    </row>
    <row r="4668" spans="83:83">
      <c r="CE4668" s="227"/>
    </row>
    <row r="4669" spans="83:83">
      <c r="CE4669" s="227"/>
    </row>
    <row r="4670" spans="83:83">
      <c r="CE4670" s="227"/>
    </row>
    <row r="4671" spans="83:83">
      <c r="CE4671" s="227"/>
    </row>
    <row r="4672" spans="83:83">
      <c r="CE4672" s="227"/>
    </row>
    <row r="4673" spans="83:83">
      <c r="CE4673" s="227"/>
    </row>
    <row r="4674" spans="83:83">
      <c r="CE4674" s="227"/>
    </row>
    <row r="4675" spans="83:83">
      <c r="CE4675" s="227"/>
    </row>
    <row r="4676" spans="83:83">
      <c r="CE4676" s="227"/>
    </row>
    <row r="4677" spans="83:83">
      <c r="CE4677" s="227"/>
    </row>
    <row r="4678" spans="83:83">
      <c r="CE4678" s="227"/>
    </row>
    <row r="4679" spans="83:83">
      <c r="CE4679" s="227"/>
    </row>
    <row r="4680" spans="83:83">
      <c r="CE4680" s="227"/>
    </row>
    <row r="4681" spans="83:83">
      <c r="CE4681" s="227"/>
    </row>
    <row r="4682" spans="83:83">
      <c r="CE4682" s="227"/>
    </row>
    <row r="4683" spans="83:83">
      <c r="CE4683" s="227"/>
    </row>
    <row r="4684" spans="83:83">
      <c r="CE4684" s="227"/>
    </row>
    <row r="4685" spans="83:83">
      <c r="CE4685" s="227"/>
    </row>
    <row r="4686" spans="83:83">
      <c r="CE4686" s="227"/>
    </row>
    <row r="4687" spans="83:83">
      <c r="CE4687" s="227"/>
    </row>
    <row r="4688" spans="83:83">
      <c r="CE4688" s="227"/>
    </row>
    <row r="4689" spans="83:83">
      <c r="CE4689" s="227"/>
    </row>
    <row r="4690" spans="83:83">
      <c r="CE4690" s="227"/>
    </row>
    <row r="4691" spans="83:83">
      <c r="CE4691" s="227"/>
    </row>
    <row r="4692" spans="83:83">
      <c r="CE4692" s="227"/>
    </row>
    <row r="4693" spans="83:83">
      <c r="CE4693" s="227"/>
    </row>
    <row r="4694" spans="83:83">
      <c r="CE4694" s="227"/>
    </row>
    <row r="4695" spans="83:83">
      <c r="CE4695" s="227"/>
    </row>
    <row r="4696" spans="83:83">
      <c r="CE4696" s="227"/>
    </row>
    <row r="4697" spans="83:83">
      <c r="CE4697" s="227"/>
    </row>
    <row r="4698" spans="83:83">
      <c r="CE4698" s="227"/>
    </row>
    <row r="4699" spans="83:83">
      <c r="CE4699" s="227"/>
    </row>
    <row r="4700" spans="83:83">
      <c r="CE4700" s="227"/>
    </row>
    <row r="4701" spans="83:83">
      <c r="CE4701" s="227"/>
    </row>
    <row r="4702" spans="83:83">
      <c r="CE4702" s="227"/>
    </row>
    <row r="4703" spans="83:83">
      <c r="CE4703" s="227"/>
    </row>
    <row r="4704" spans="83:83">
      <c r="CE4704" s="227"/>
    </row>
    <row r="4705" spans="83:83">
      <c r="CE4705" s="227"/>
    </row>
    <row r="4706" spans="83:83">
      <c r="CE4706" s="227"/>
    </row>
    <row r="4707" spans="83:83">
      <c r="CE4707" s="227"/>
    </row>
    <row r="4708" spans="83:83">
      <c r="CE4708" s="227"/>
    </row>
    <row r="4709" spans="83:83">
      <c r="CE4709" s="227"/>
    </row>
    <row r="4710" spans="83:83">
      <c r="CE4710" s="227"/>
    </row>
    <row r="4711" spans="83:83">
      <c r="CE4711" s="227"/>
    </row>
    <row r="4712" spans="83:83">
      <c r="CE4712" s="227"/>
    </row>
    <row r="4713" spans="83:83">
      <c r="CE4713" s="227"/>
    </row>
    <row r="4714" spans="83:83">
      <c r="CE4714" s="227"/>
    </row>
    <row r="4715" spans="83:83">
      <c r="CE4715" s="227"/>
    </row>
    <row r="4716" spans="83:83">
      <c r="CE4716" s="227"/>
    </row>
    <row r="4717" spans="83:83">
      <c r="CE4717" s="227"/>
    </row>
    <row r="4718" spans="83:83">
      <c r="CE4718" s="227"/>
    </row>
    <row r="4719" spans="83:83">
      <c r="CE4719" s="227"/>
    </row>
    <row r="4720" spans="83:83">
      <c r="CE4720" s="227"/>
    </row>
    <row r="4721" spans="83:83">
      <c r="CE4721" s="227"/>
    </row>
    <row r="4722" spans="83:83">
      <c r="CE4722" s="227"/>
    </row>
    <row r="4723" spans="83:83">
      <c r="CE4723" s="227"/>
    </row>
    <row r="4724" spans="83:83">
      <c r="CE4724" s="227"/>
    </row>
    <row r="4725" spans="83:83">
      <c r="CE4725" s="227"/>
    </row>
    <row r="4726" spans="83:83">
      <c r="CE4726" s="227"/>
    </row>
    <row r="4727" spans="83:83">
      <c r="CE4727" s="227"/>
    </row>
    <row r="4728" spans="83:83">
      <c r="CE4728" s="227"/>
    </row>
    <row r="4729" spans="83:83">
      <c r="CE4729" s="227"/>
    </row>
    <row r="4730" spans="83:83">
      <c r="CE4730" s="227"/>
    </row>
    <row r="4731" spans="83:83">
      <c r="CE4731" s="227"/>
    </row>
    <row r="4732" spans="83:83">
      <c r="CE4732" s="227"/>
    </row>
    <row r="4733" spans="83:83">
      <c r="CE4733" s="227"/>
    </row>
    <row r="4734" spans="83:83">
      <c r="CE4734" s="227"/>
    </row>
    <row r="4735" spans="83:83">
      <c r="CE4735" s="227"/>
    </row>
    <row r="4736" spans="83:83">
      <c r="CE4736" s="227"/>
    </row>
    <row r="4737" spans="83:83">
      <c r="CE4737" s="227"/>
    </row>
    <row r="4738" spans="83:83">
      <c r="CE4738" s="227"/>
    </row>
    <row r="4739" spans="83:83">
      <c r="CE4739" s="227"/>
    </row>
    <row r="4740" spans="83:83">
      <c r="CE4740" s="227"/>
    </row>
    <row r="4741" spans="83:83">
      <c r="CE4741" s="227"/>
    </row>
    <row r="4742" spans="83:83">
      <c r="CE4742" s="227"/>
    </row>
    <row r="4743" spans="83:83">
      <c r="CE4743" s="227"/>
    </row>
    <row r="4744" spans="83:83">
      <c r="CE4744" s="227"/>
    </row>
    <row r="4745" spans="83:83">
      <c r="CE4745" s="227"/>
    </row>
    <row r="4746" spans="83:83">
      <c r="CE4746" s="227"/>
    </row>
    <row r="4747" spans="83:83">
      <c r="CE4747" s="227"/>
    </row>
    <row r="4748" spans="83:83">
      <c r="CE4748" s="227"/>
    </row>
    <row r="4749" spans="83:83">
      <c r="CE4749" s="227"/>
    </row>
    <row r="4750" spans="83:83">
      <c r="CE4750" s="227"/>
    </row>
    <row r="4751" spans="83:83">
      <c r="CE4751" s="227"/>
    </row>
    <row r="4752" spans="83:83">
      <c r="CE4752" s="227"/>
    </row>
    <row r="4753" spans="83:83">
      <c r="CE4753" s="227"/>
    </row>
    <row r="4754" spans="83:83">
      <c r="CE4754" s="227"/>
    </row>
    <row r="4755" spans="83:83">
      <c r="CE4755" s="227"/>
    </row>
    <row r="4756" spans="83:83">
      <c r="CE4756" s="227"/>
    </row>
    <row r="4757" spans="83:83">
      <c r="CE4757" s="227"/>
    </row>
    <row r="4758" spans="83:83">
      <c r="CE4758" s="227"/>
    </row>
    <row r="4759" spans="83:83">
      <c r="CE4759" s="227"/>
    </row>
    <row r="4760" spans="83:83">
      <c r="CE4760" s="227"/>
    </row>
    <row r="4761" spans="83:83">
      <c r="CE4761" s="227"/>
    </row>
    <row r="4762" spans="83:83">
      <c r="CE4762" s="227"/>
    </row>
    <row r="4763" spans="83:83">
      <c r="CE4763" s="227"/>
    </row>
    <row r="4764" spans="83:83">
      <c r="CE4764" s="227"/>
    </row>
    <row r="4765" spans="83:83">
      <c r="CE4765" s="227"/>
    </row>
    <row r="4766" spans="83:83">
      <c r="CE4766" s="227"/>
    </row>
    <row r="4767" spans="83:83">
      <c r="CE4767" s="227"/>
    </row>
    <row r="4768" spans="83:83">
      <c r="CE4768" s="227"/>
    </row>
    <row r="4769" spans="83:83">
      <c r="CE4769" s="227"/>
    </row>
    <row r="4770" spans="83:83">
      <c r="CE4770" s="227"/>
    </row>
    <row r="4771" spans="83:83">
      <c r="CE4771" s="227"/>
    </row>
    <row r="4772" spans="83:83">
      <c r="CE4772" s="227"/>
    </row>
    <row r="4773" spans="83:83">
      <c r="CE4773" s="227"/>
    </row>
    <row r="4774" spans="83:83">
      <c r="CE4774" s="227"/>
    </row>
    <row r="4775" spans="83:83">
      <c r="CE4775" s="227"/>
    </row>
    <row r="4776" spans="83:83">
      <c r="CE4776" s="227"/>
    </row>
    <row r="4777" spans="83:83">
      <c r="CE4777" s="227"/>
    </row>
    <row r="4778" spans="83:83">
      <c r="CE4778" s="227"/>
    </row>
    <row r="4779" spans="83:83">
      <c r="CE4779" s="227"/>
    </row>
    <row r="4780" spans="83:83">
      <c r="CE4780" s="227"/>
    </row>
    <row r="4781" spans="83:83">
      <c r="CE4781" s="227"/>
    </row>
    <row r="4782" spans="83:83">
      <c r="CE4782" s="227"/>
    </row>
    <row r="4783" spans="83:83">
      <c r="CE4783" s="227"/>
    </row>
    <row r="4784" spans="83:83">
      <c r="CE4784" s="227"/>
    </row>
    <row r="4785" spans="83:83">
      <c r="CE4785" s="227"/>
    </row>
    <row r="4786" spans="83:83">
      <c r="CE4786" s="227"/>
    </row>
    <row r="4787" spans="83:83">
      <c r="CE4787" s="227"/>
    </row>
    <row r="4788" spans="83:83">
      <c r="CE4788" s="227"/>
    </row>
    <row r="4789" spans="83:83">
      <c r="CE4789" s="227"/>
    </row>
    <row r="4790" spans="83:83">
      <c r="CE4790" s="227"/>
    </row>
    <row r="4791" spans="83:83">
      <c r="CE4791" s="227"/>
    </row>
    <row r="4792" spans="83:83">
      <c r="CE4792" s="227"/>
    </row>
    <row r="4793" spans="83:83">
      <c r="CE4793" s="227"/>
    </row>
    <row r="4794" spans="83:83">
      <c r="CE4794" s="227"/>
    </row>
    <row r="4795" spans="83:83">
      <c r="CE4795" s="227"/>
    </row>
    <row r="4796" spans="83:83">
      <c r="CE4796" s="227"/>
    </row>
    <row r="4797" spans="83:83">
      <c r="CE4797" s="227"/>
    </row>
    <row r="4798" spans="83:83">
      <c r="CE4798" s="227"/>
    </row>
    <row r="4799" spans="83:83">
      <c r="CE4799" s="227"/>
    </row>
    <row r="4800" spans="83:83">
      <c r="CE4800" s="227"/>
    </row>
    <row r="4801" spans="83:83">
      <c r="CE4801" s="227"/>
    </row>
    <row r="4802" spans="83:83">
      <c r="CE4802" s="227"/>
    </row>
    <row r="4803" spans="83:83">
      <c r="CE4803" s="227"/>
    </row>
    <row r="4804" spans="83:83">
      <c r="CE4804" s="227"/>
    </row>
    <row r="4805" spans="83:83">
      <c r="CE4805" s="227"/>
    </row>
    <row r="4806" spans="83:83">
      <c r="CE4806" s="227"/>
    </row>
    <row r="4807" spans="83:83">
      <c r="CE4807" s="227"/>
    </row>
    <row r="4808" spans="83:83">
      <c r="CE4808" s="227"/>
    </row>
    <row r="4809" spans="83:83">
      <c r="CE4809" s="227"/>
    </row>
    <row r="4810" spans="83:83">
      <c r="CE4810" s="227"/>
    </row>
    <row r="4811" spans="83:83">
      <c r="CE4811" s="227"/>
    </row>
    <row r="4812" spans="83:83">
      <c r="CE4812" s="227"/>
    </row>
    <row r="4813" spans="83:83">
      <c r="CE4813" s="227"/>
    </row>
    <row r="4814" spans="83:83">
      <c r="CE4814" s="227"/>
    </row>
    <row r="4815" spans="83:83">
      <c r="CE4815" s="227"/>
    </row>
    <row r="4816" spans="83:83">
      <c r="CE4816" s="227"/>
    </row>
    <row r="4817" spans="83:83">
      <c r="CE4817" s="227"/>
    </row>
    <row r="4818" spans="83:83">
      <c r="CE4818" s="227"/>
    </row>
    <row r="4819" spans="83:83">
      <c r="CE4819" s="227"/>
    </row>
    <row r="4820" spans="83:83">
      <c r="CE4820" s="227"/>
    </row>
    <row r="4821" spans="83:83">
      <c r="CE4821" s="227"/>
    </row>
    <row r="4822" spans="83:83">
      <c r="CE4822" s="227"/>
    </row>
    <row r="4823" spans="83:83">
      <c r="CE4823" s="227"/>
    </row>
    <row r="4824" spans="83:83">
      <c r="CE4824" s="227"/>
    </row>
    <row r="4825" spans="83:83">
      <c r="CE4825" s="227"/>
    </row>
    <row r="4826" spans="83:83">
      <c r="CE4826" s="227"/>
    </row>
    <row r="4827" spans="83:83">
      <c r="CE4827" s="227"/>
    </row>
    <row r="4828" spans="83:83">
      <c r="CE4828" s="227"/>
    </row>
    <row r="4829" spans="83:83">
      <c r="CE4829" s="227"/>
    </row>
    <row r="4830" spans="83:83">
      <c r="CE4830" s="227"/>
    </row>
    <row r="4831" spans="83:83">
      <c r="CE4831" s="227"/>
    </row>
    <row r="4832" spans="83:83">
      <c r="CE4832" s="227"/>
    </row>
    <row r="4833" spans="83:83">
      <c r="CE4833" s="227"/>
    </row>
    <row r="4834" spans="83:83">
      <c r="CE4834" s="227"/>
    </row>
    <row r="4835" spans="83:83">
      <c r="CE4835" s="227"/>
    </row>
    <row r="4836" spans="83:83">
      <c r="CE4836" s="227"/>
    </row>
    <row r="4837" spans="83:83">
      <c r="CE4837" s="227"/>
    </row>
    <row r="4838" spans="83:83">
      <c r="CE4838" s="227"/>
    </row>
    <row r="4839" spans="83:83">
      <c r="CE4839" s="227"/>
    </row>
    <row r="4840" spans="83:83">
      <c r="CE4840" s="227"/>
    </row>
    <row r="4841" spans="83:83">
      <c r="CE4841" s="227"/>
    </row>
    <row r="4842" spans="83:83">
      <c r="CE4842" s="227"/>
    </row>
    <row r="4843" spans="83:83">
      <c r="CE4843" s="227"/>
    </row>
    <row r="4844" spans="83:83">
      <c r="CE4844" s="227"/>
    </row>
    <row r="4845" spans="83:83">
      <c r="CE4845" s="227"/>
    </row>
    <row r="4846" spans="83:83">
      <c r="CE4846" s="227"/>
    </row>
    <row r="4847" spans="83:83">
      <c r="CE4847" s="227"/>
    </row>
    <row r="4848" spans="83:83">
      <c r="CE4848" s="227"/>
    </row>
    <row r="4849" spans="83:83">
      <c r="CE4849" s="227"/>
    </row>
    <row r="4850" spans="83:83">
      <c r="CE4850" s="227"/>
    </row>
    <row r="4851" spans="83:83">
      <c r="CE4851" s="227"/>
    </row>
    <row r="4852" spans="83:83">
      <c r="CE4852" s="227"/>
    </row>
    <row r="4853" spans="83:83">
      <c r="CE4853" s="227"/>
    </row>
    <row r="4854" spans="83:83">
      <c r="CE4854" s="227"/>
    </row>
    <row r="4855" spans="83:83">
      <c r="CE4855" s="227"/>
    </row>
    <row r="4856" spans="83:83">
      <c r="CE4856" s="227"/>
    </row>
    <row r="4857" spans="83:83">
      <c r="CE4857" s="227"/>
    </row>
    <row r="4858" spans="83:83">
      <c r="CE4858" s="227"/>
    </row>
    <row r="4859" spans="83:83">
      <c r="CE4859" s="227"/>
    </row>
    <row r="4860" spans="83:83">
      <c r="CE4860" s="227"/>
    </row>
    <row r="4861" spans="83:83">
      <c r="CE4861" s="227"/>
    </row>
    <row r="4862" spans="83:83">
      <c r="CE4862" s="227"/>
    </row>
    <row r="4863" spans="83:83">
      <c r="CE4863" s="227"/>
    </row>
    <row r="4864" spans="83:83">
      <c r="CE4864" s="227"/>
    </row>
    <row r="4865" spans="83:83">
      <c r="CE4865" s="227"/>
    </row>
    <row r="4866" spans="83:83">
      <c r="CE4866" s="227"/>
    </row>
    <row r="4867" spans="83:83">
      <c r="CE4867" s="227"/>
    </row>
    <row r="4868" spans="83:83">
      <c r="CE4868" s="227"/>
    </row>
    <row r="4869" spans="83:83">
      <c r="CE4869" s="227"/>
    </row>
    <row r="4870" spans="83:83">
      <c r="CE4870" s="227"/>
    </row>
    <row r="4871" spans="83:83">
      <c r="CE4871" s="227"/>
    </row>
    <row r="4872" spans="83:83">
      <c r="CE4872" s="227"/>
    </row>
    <row r="4873" spans="83:83">
      <c r="CE4873" s="227"/>
    </row>
    <row r="4874" spans="83:83">
      <c r="CE4874" s="227"/>
    </row>
    <row r="4875" spans="83:83">
      <c r="CE4875" s="227"/>
    </row>
    <row r="4876" spans="83:83">
      <c r="CE4876" s="227"/>
    </row>
    <row r="4877" spans="83:83">
      <c r="CE4877" s="227"/>
    </row>
    <row r="4878" spans="83:83">
      <c r="CE4878" s="227"/>
    </row>
    <row r="4879" spans="83:83">
      <c r="CE4879" s="227"/>
    </row>
    <row r="4880" spans="83:83">
      <c r="CE4880" s="227"/>
    </row>
    <row r="4881" spans="83:83">
      <c r="CE4881" s="227"/>
    </row>
    <row r="4882" spans="83:83">
      <c r="CE4882" s="227"/>
    </row>
    <row r="4883" spans="83:83">
      <c r="CE4883" s="227"/>
    </row>
    <row r="4884" spans="83:83">
      <c r="CE4884" s="227"/>
    </row>
    <row r="4885" spans="83:83">
      <c r="CE4885" s="227"/>
    </row>
    <row r="4886" spans="83:83">
      <c r="CE4886" s="227"/>
    </row>
    <row r="4887" spans="83:83">
      <c r="CE4887" s="227"/>
    </row>
    <row r="4888" spans="83:83">
      <c r="CE4888" s="227"/>
    </row>
    <row r="4889" spans="83:83">
      <c r="CE4889" s="227"/>
    </row>
    <row r="4890" spans="83:83">
      <c r="CE4890" s="227"/>
    </row>
    <row r="4891" spans="83:83">
      <c r="CE4891" s="227"/>
    </row>
    <row r="4892" spans="83:83">
      <c r="CE4892" s="227"/>
    </row>
    <row r="4893" spans="83:83">
      <c r="CE4893" s="227"/>
    </row>
    <row r="4894" spans="83:83">
      <c r="CE4894" s="227"/>
    </row>
    <row r="4895" spans="83:83">
      <c r="CE4895" s="227"/>
    </row>
    <row r="4896" spans="83:83">
      <c r="CE4896" s="227"/>
    </row>
    <row r="4897" spans="83:83">
      <c r="CE4897" s="227"/>
    </row>
    <row r="4898" spans="83:83">
      <c r="CE4898" s="227"/>
    </row>
    <row r="4899" spans="83:83">
      <c r="CE4899" s="227"/>
    </row>
    <row r="4900" spans="83:83">
      <c r="CE4900" s="227"/>
    </row>
    <row r="4901" spans="83:83">
      <c r="CE4901" s="227"/>
    </row>
    <row r="4902" spans="83:83">
      <c r="CE4902" s="227"/>
    </row>
    <row r="4903" spans="83:83">
      <c r="CE4903" s="227"/>
    </row>
    <row r="4904" spans="83:83">
      <c r="CE4904" s="227"/>
    </row>
    <row r="4905" spans="83:83">
      <c r="CE4905" s="227"/>
    </row>
    <row r="4906" spans="83:83">
      <c r="CE4906" s="227"/>
    </row>
    <row r="4907" spans="83:83">
      <c r="CE4907" s="227"/>
    </row>
    <row r="4908" spans="83:83">
      <c r="CE4908" s="227"/>
    </row>
    <row r="4909" spans="83:83">
      <c r="CE4909" s="227"/>
    </row>
    <row r="4910" spans="83:83">
      <c r="CE4910" s="227"/>
    </row>
    <row r="4911" spans="83:83">
      <c r="CE4911" s="227"/>
    </row>
    <row r="4912" spans="83:83">
      <c r="CE4912" s="227"/>
    </row>
    <row r="4913" spans="83:83">
      <c r="CE4913" s="227"/>
    </row>
    <row r="4914" spans="83:83">
      <c r="CE4914" s="227"/>
    </row>
    <row r="4915" spans="83:83">
      <c r="CE4915" s="227"/>
    </row>
    <row r="4916" spans="83:83">
      <c r="CE4916" s="227"/>
    </row>
    <row r="4917" spans="83:83">
      <c r="CE4917" s="227"/>
    </row>
    <row r="4918" spans="83:83">
      <c r="CE4918" s="227"/>
    </row>
    <row r="4919" spans="83:83">
      <c r="CE4919" s="227"/>
    </row>
    <row r="4920" spans="83:83">
      <c r="CE4920" s="227"/>
    </row>
    <row r="4921" spans="83:83">
      <c r="CE4921" s="227"/>
    </row>
    <row r="4922" spans="83:83">
      <c r="CE4922" s="227"/>
    </row>
    <row r="4923" spans="83:83">
      <c r="CE4923" s="227"/>
    </row>
    <row r="4924" spans="83:83">
      <c r="CE4924" s="227"/>
    </row>
    <row r="4925" spans="83:83">
      <c r="CE4925" s="227"/>
    </row>
    <row r="4926" spans="83:83">
      <c r="CE4926" s="227"/>
    </row>
    <row r="4927" spans="83:83">
      <c r="CE4927" s="227"/>
    </row>
    <row r="4928" spans="83:83">
      <c r="CE4928" s="227"/>
    </row>
    <row r="4929" spans="83:83">
      <c r="CE4929" s="227"/>
    </row>
    <row r="4930" spans="83:83">
      <c r="CE4930" s="227"/>
    </row>
    <row r="4931" spans="83:83">
      <c r="CE4931" s="227"/>
    </row>
    <row r="4932" spans="83:83">
      <c r="CE4932" s="227"/>
    </row>
    <row r="4933" spans="83:83">
      <c r="CE4933" s="227"/>
    </row>
    <row r="4934" spans="83:83">
      <c r="CE4934" s="227"/>
    </row>
    <row r="4935" spans="83:83">
      <c r="CE4935" s="227"/>
    </row>
    <row r="4936" spans="83:83">
      <c r="CE4936" s="227"/>
    </row>
    <row r="4937" spans="83:83">
      <c r="CE4937" s="227"/>
    </row>
    <row r="4938" spans="83:83">
      <c r="CE4938" s="227"/>
    </row>
    <row r="4939" spans="83:83">
      <c r="CE4939" s="227"/>
    </row>
    <row r="4940" spans="83:83">
      <c r="CE4940" s="227"/>
    </row>
    <row r="4941" spans="83:83">
      <c r="CE4941" s="227"/>
    </row>
    <row r="4942" spans="83:83">
      <c r="CE4942" s="227"/>
    </row>
    <row r="4943" spans="83:83">
      <c r="CE4943" s="227"/>
    </row>
    <row r="4944" spans="83:83">
      <c r="CE4944" s="227"/>
    </row>
    <row r="4945" spans="83:83">
      <c r="CE4945" s="227"/>
    </row>
    <row r="4946" spans="83:83">
      <c r="CE4946" s="227"/>
    </row>
    <row r="4947" spans="83:83">
      <c r="CE4947" s="227"/>
    </row>
    <row r="4948" spans="83:83">
      <c r="CE4948" s="227"/>
    </row>
    <row r="4949" spans="83:83">
      <c r="CE4949" s="227"/>
    </row>
    <row r="4950" spans="83:83">
      <c r="CE4950" s="227"/>
    </row>
    <row r="4951" spans="83:83">
      <c r="CE4951" s="227"/>
    </row>
    <row r="4952" spans="83:83">
      <c r="CE4952" s="227"/>
    </row>
    <row r="4953" spans="83:83">
      <c r="CE4953" s="227"/>
    </row>
    <row r="4954" spans="83:83">
      <c r="CE4954" s="227"/>
    </row>
    <row r="4955" spans="83:83">
      <c r="CE4955" s="227"/>
    </row>
    <row r="4956" spans="83:83">
      <c r="CE4956" s="227"/>
    </row>
    <row r="4957" spans="83:83">
      <c r="CE4957" s="227"/>
    </row>
    <row r="4958" spans="83:83">
      <c r="CE4958" s="227"/>
    </row>
    <row r="4959" spans="83:83">
      <c r="CE4959" s="227"/>
    </row>
    <row r="4960" spans="83:83">
      <c r="CE4960" s="227"/>
    </row>
    <row r="4961" spans="83:83">
      <c r="CE4961" s="227"/>
    </row>
    <row r="4962" spans="83:83">
      <c r="CE4962" s="227"/>
    </row>
    <row r="4963" spans="83:83">
      <c r="CE4963" s="227"/>
    </row>
    <row r="4964" spans="83:83">
      <c r="CE4964" s="227"/>
    </row>
    <row r="4965" spans="83:83">
      <c r="CE4965" s="227"/>
    </row>
    <row r="4966" spans="83:83">
      <c r="CE4966" s="227"/>
    </row>
    <row r="4967" spans="83:83">
      <c r="CE4967" s="227"/>
    </row>
    <row r="4968" spans="83:83">
      <c r="CE4968" s="227"/>
    </row>
    <row r="4969" spans="83:83">
      <c r="CE4969" s="227"/>
    </row>
    <row r="4970" spans="83:83">
      <c r="CE4970" s="227"/>
    </row>
    <row r="4971" spans="83:83">
      <c r="CE4971" s="227"/>
    </row>
    <row r="4972" spans="83:83">
      <c r="CE4972" s="227"/>
    </row>
    <row r="4973" spans="83:83">
      <c r="CE4973" s="227"/>
    </row>
    <row r="4974" spans="83:83">
      <c r="CE4974" s="227"/>
    </row>
    <row r="4975" spans="83:83">
      <c r="CE4975" s="227"/>
    </row>
    <row r="4976" spans="83:83">
      <c r="CE4976" s="227"/>
    </row>
    <row r="4977" spans="83:83">
      <c r="CE4977" s="227"/>
    </row>
    <row r="4978" spans="83:83">
      <c r="CE4978" s="227"/>
    </row>
    <row r="4979" spans="83:83">
      <c r="CE4979" s="227"/>
    </row>
    <row r="4980" spans="83:83">
      <c r="CE4980" s="227"/>
    </row>
    <row r="4981" spans="83:83">
      <c r="CE4981" s="227"/>
    </row>
    <row r="4982" spans="83:83">
      <c r="CE4982" s="227"/>
    </row>
    <row r="4983" spans="83:83">
      <c r="CE4983" s="227"/>
    </row>
    <row r="4984" spans="83:83">
      <c r="CE4984" s="227"/>
    </row>
    <row r="4985" spans="83:83">
      <c r="CE4985" s="227"/>
    </row>
    <row r="4986" spans="83:83">
      <c r="CE4986" s="227"/>
    </row>
    <row r="4987" spans="83:83">
      <c r="CE4987" s="227"/>
    </row>
    <row r="4988" spans="83:83">
      <c r="CE4988" s="227"/>
    </row>
    <row r="4989" spans="83:83">
      <c r="CE4989" s="227"/>
    </row>
    <row r="4990" spans="83:83">
      <c r="CE4990" s="227"/>
    </row>
    <row r="4991" spans="83:83">
      <c r="CE4991" s="227"/>
    </row>
    <row r="4992" spans="83:83">
      <c r="CE4992" s="227"/>
    </row>
    <row r="4993" spans="83:83">
      <c r="CE4993" s="227"/>
    </row>
    <row r="4994" spans="83:83">
      <c r="CE4994" s="227"/>
    </row>
    <row r="4995" spans="83:83">
      <c r="CE4995" s="227"/>
    </row>
    <row r="4996" spans="83:83">
      <c r="CE4996" s="227"/>
    </row>
    <row r="4997" spans="83:83">
      <c r="CE4997" s="227"/>
    </row>
    <row r="4998" spans="83:83">
      <c r="CE4998" s="227"/>
    </row>
    <row r="4999" spans="83:83">
      <c r="CE4999" s="227"/>
    </row>
    <row r="5000" spans="83:83">
      <c r="CE5000" s="227"/>
    </row>
    <row r="5001" spans="83:83">
      <c r="CE5001" s="227"/>
    </row>
    <row r="5002" spans="83:83">
      <c r="CE5002" s="227"/>
    </row>
    <row r="5003" spans="83:83">
      <c r="CE5003" s="227"/>
    </row>
    <row r="5004" spans="83:83">
      <c r="CE5004" s="227"/>
    </row>
    <row r="5005" spans="83:83">
      <c r="CE5005" s="227"/>
    </row>
    <row r="5006" spans="83:83">
      <c r="CE5006" s="227"/>
    </row>
    <row r="5007" spans="83:83">
      <c r="CE5007" s="227"/>
    </row>
    <row r="5008" spans="83:83">
      <c r="CE5008" s="227"/>
    </row>
    <row r="5009" spans="83:83">
      <c r="CE5009" s="227"/>
    </row>
    <row r="5010" spans="83:83">
      <c r="CE5010" s="227"/>
    </row>
    <row r="5011" spans="83:83">
      <c r="CE5011" s="227"/>
    </row>
    <row r="5012" spans="83:83">
      <c r="CE5012" s="227"/>
    </row>
    <row r="5013" spans="83:83">
      <c r="CE5013" s="227"/>
    </row>
    <row r="5014" spans="83:83">
      <c r="CE5014" s="227"/>
    </row>
    <row r="5015" spans="83:83">
      <c r="CE5015" s="227"/>
    </row>
    <row r="5016" spans="83:83">
      <c r="CE5016" s="227"/>
    </row>
    <row r="5017" spans="83:83">
      <c r="CE5017" s="227"/>
    </row>
    <row r="5018" spans="83:83">
      <c r="CE5018" s="227"/>
    </row>
    <row r="5019" spans="83:83">
      <c r="CE5019" s="227"/>
    </row>
    <row r="5020" spans="83:83">
      <c r="CE5020" s="227"/>
    </row>
    <row r="5021" spans="83:83">
      <c r="CE5021" s="227"/>
    </row>
    <row r="5022" spans="83:83">
      <c r="CE5022" s="227"/>
    </row>
    <row r="5023" spans="83:83">
      <c r="CE5023" s="227"/>
    </row>
    <row r="5024" spans="83:83">
      <c r="CE5024" s="227"/>
    </row>
    <row r="5025" spans="83:83">
      <c r="CE5025" s="227"/>
    </row>
    <row r="5026" spans="83:83">
      <c r="CE5026" s="227"/>
    </row>
    <row r="5027" spans="83:83">
      <c r="CE5027" s="227"/>
    </row>
    <row r="5028" spans="83:83">
      <c r="CE5028" s="227"/>
    </row>
    <row r="5029" spans="83:83">
      <c r="CE5029" s="227"/>
    </row>
    <row r="5030" spans="83:83">
      <c r="CE5030" s="227"/>
    </row>
    <row r="5031" spans="83:83">
      <c r="CE5031" s="227"/>
    </row>
    <row r="5032" spans="83:83">
      <c r="CE5032" s="227"/>
    </row>
    <row r="5033" spans="83:83">
      <c r="CE5033" s="227"/>
    </row>
    <row r="5034" spans="83:83">
      <c r="CE5034" s="227"/>
    </row>
    <row r="5035" spans="83:83">
      <c r="CE5035" s="227"/>
    </row>
    <row r="5036" spans="83:83">
      <c r="CE5036" s="227"/>
    </row>
    <row r="5037" spans="83:83">
      <c r="CE5037" s="227"/>
    </row>
    <row r="5038" spans="83:83">
      <c r="CE5038" s="227"/>
    </row>
    <row r="5039" spans="83:83">
      <c r="CE5039" s="227"/>
    </row>
    <row r="5040" spans="83:83">
      <c r="CE5040" s="227"/>
    </row>
    <row r="5041" spans="83:83">
      <c r="CE5041" s="227"/>
    </row>
    <row r="5042" spans="83:83">
      <c r="CE5042" s="227"/>
    </row>
    <row r="5043" spans="83:83">
      <c r="CE5043" s="227"/>
    </row>
    <row r="5044" spans="83:83">
      <c r="CE5044" s="227"/>
    </row>
    <row r="5045" spans="83:83">
      <c r="CE5045" s="227"/>
    </row>
    <row r="5046" spans="83:83">
      <c r="CE5046" s="227"/>
    </row>
    <row r="5047" spans="83:83">
      <c r="CE5047" s="227"/>
    </row>
    <row r="5048" spans="83:83">
      <c r="CE5048" s="227"/>
    </row>
    <row r="5049" spans="83:83">
      <c r="CE5049" s="227"/>
    </row>
    <row r="5050" spans="83:83">
      <c r="CE5050" s="227"/>
    </row>
    <row r="5051" spans="83:83">
      <c r="CE5051" s="227"/>
    </row>
    <row r="5052" spans="83:83">
      <c r="CE5052" s="227"/>
    </row>
    <row r="5053" spans="83:83">
      <c r="CE5053" s="227"/>
    </row>
    <row r="5054" spans="83:83">
      <c r="CE5054" s="227"/>
    </row>
    <row r="5055" spans="83:83">
      <c r="CE5055" s="227"/>
    </row>
    <row r="5056" spans="83:83">
      <c r="CE5056" s="227"/>
    </row>
    <row r="5057" spans="83:83">
      <c r="CE5057" s="227"/>
    </row>
    <row r="5058" spans="83:83">
      <c r="CE5058" s="227"/>
    </row>
    <row r="5059" spans="83:83">
      <c r="CE5059" s="227"/>
    </row>
    <row r="5060" spans="83:83">
      <c r="CE5060" s="227"/>
    </row>
    <row r="5061" spans="83:83">
      <c r="CE5061" s="227"/>
    </row>
    <row r="5062" spans="83:83">
      <c r="CE5062" s="227"/>
    </row>
    <row r="5063" spans="83:83">
      <c r="CE5063" s="227"/>
    </row>
    <row r="5064" spans="83:83">
      <c r="CE5064" s="227"/>
    </row>
    <row r="5065" spans="83:83">
      <c r="CE5065" s="227"/>
    </row>
    <row r="5066" spans="83:83">
      <c r="CE5066" s="227"/>
    </row>
    <row r="5067" spans="83:83">
      <c r="CE5067" s="227"/>
    </row>
    <row r="5068" spans="83:83">
      <c r="CE5068" s="227"/>
    </row>
    <row r="5069" spans="83:83">
      <c r="CE5069" s="227"/>
    </row>
    <row r="5070" spans="83:83">
      <c r="CE5070" s="227"/>
    </row>
    <row r="5071" spans="83:83">
      <c r="CE5071" s="227"/>
    </row>
    <row r="5072" spans="83:83">
      <c r="CE5072" s="227"/>
    </row>
    <row r="5073" spans="83:83">
      <c r="CE5073" s="227"/>
    </row>
    <row r="5074" spans="83:83">
      <c r="CE5074" s="227"/>
    </row>
    <row r="5075" spans="83:83">
      <c r="CE5075" s="227"/>
    </row>
    <row r="5076" spans="83:83">
      <c r="CE5076" s="227"/>
    </row>
    <row r="5077" spans="83:83">
      <c r="CE5077" s="227"/>
    </row>
    <row r="5078" spans="83:83">
      <c r="CE5078" s="227"/>
    </row>
    <row r="5079" spans="83:83">
      <c r="CE5079" s="227"/>
    </row>
    <row r="5080" spans="83:83">
      <c r="CE5080" s="227"/>
    </row>
    <row r="5081" spans="83:83">
      <c r="CE5081" s="227"/>
    </row>
    <row r="5082" spans="83:83">
      <c r="CE5082" s="227"/>
    </row>
    <row r="5083" spans="83:83">
      <c r="CE5083" s="227"/>
    </row>
    <row r="5084" spans="83:83">
      <c r="CE5084" s="227"/>
    </row>
    <row r="5085" spans="83:83">
      <c r="CE5085" s="227"/>
    </row>
    <row r="5086" spans="83:83">
      <c r="CE5086" s="227"/>
    </row>
    <row r="5087" spans="83:83">
      <c r="CE5087" s="227"/>
    </row>
    <row r="5088" spans="83:83">
      <c r="CE5088" s="227"/>
    </row>
    <row r="5089" spans="83:83">
      <c r="CE5089" s="227"/>
    </row>
    <row r="5090" spans="83:83">
      <c r="CE5090" s="227"/>
    </row>
    <row r="5091" spans="83:83">
      <c r="CE5091" s="227"/>
    </row>
    <row r="5092" spans="83:83">
      <c r="CE5092" s="227"/>
    </row>
    <row r="5093" spans="83:83">
      <c r="CE5093" s="227"/>
    </row>
    <row r="5094" spans="83:83">
      <c r="CE5094" s="227"/>
    </row>
    <row r="5095" spans="83:83">
      <c r="CE5095" s="227"/>
    </row>
    <row r="5096" spans="83:83">
      <c r="CE5096" s="227"/>
    </row>
    <row r="5097" spans="83:83">
      <c r="CE5097" s="227"/>
    </row>
    <row r="5098" spans="83:83">
      <c r="CE5098" s="227"/>
    </row>
    <row r="5099" spans="83:83">
      <c r="CE5099" s="227"/>
    </row>
    <row r="5100" spans="83:83">
      <c r="CE5100" s="227"/>
    </row>
    <row r="5101" spans="83:83">
      <c r="CE5101" s="227"/>
    </row>
    <row r="5102" spans="83:83">
      <c r="CE5102" s="227"/>
    </row>
    <row r="5103" spans="83:83">
      <c r="CE5103" s="227"/>
    </row>
    <row r="5104" spans="83:83">
      <c r="CE5104" s="227"/>
    </row>
    <row r="5105" spans="83:83">
      <c r="CE5105" s="227"/>
    </row>
    <row r="5106" spans="83:83">
      <c r="CE5106" s="227"/>
    </row>
    <row r="5107" spans="83:83">
      <c r="CE5107" s="227"/>
    </row>
    <row r="5108" spans="83:83">
      <c r="CE5108" s="227"/>
    </row>
    <row r="5109" spans="83:83">
      <c r="CE5109" s="227"/>
    </row>
    <row r="5110" spans="83:83">
      <c r="CE5110" s="227"/>
    </row>
    <row r="5111" spans="83:83">
      <c r="CE5111" s="227"/>
    </row>
    <row r="5112" spans="83:83">
      <c r="CE5112" s="227"/>
    </row>
    <row r="5113" spans="83:83">
      <c r="CE5113" s="227"/>
    </row>
    <row r="5114" spans="83:83">
      <c r="CE5114" s="227"/>
    </row>
    <row r="5115" spans="83:83">
      <c r="CE5115" s="227"/>
    </row>
    <row r="5116" spans="83:83">
      <c r="CE5116" s="227"/>
    </row>
    <row r="5117" spans="83:83">
      <c r="CE5117" s="227"/>
    </row>
    <row r="5118" spans="83:83">
      <c r="CE5118" s="227"/>
    </row>
    <row r="5119" spans="83:83">
      <c r="CE5119" s="227"/>
    </row>
    <row r="5120" spans="83:83">
      <c r="CE5120" s="227"/>
    </row>
    <row r="5121" spans="83:83">
      <c r="CE5121" s="227"/>
    </row>
    <row r="5122" spans="83:83">
      <c r="CE5122" s="227"/>
    </row>
    <row r="5123" spans="83:83">
      <c r="CE5123" s="227"/>
    </row>
    <row r="5124" spans="83:83">
      <c r="CE5124" s="227"/>
    </row>
    <row r="5125" spans="83:83">
      <c r="CE5125" s="227"/>
    </row>
    <row r="5126" spans="83:83">
      <c r="CE5126" s="227"/>
    </row>
    <row r="5127" spans="83:83">
      <c r="CE5127" s="227"/>
    </row>
    <row r="5128" spans="83:83">
      <c r="CE5128" s="227"/>
    </row>
    <row r="5129" spans="83:83">
      <c r="CE5129" s="227"/>
    </row>
    <row r="5130" spans="83:83">
      <c r="CE5130" s="227"/>
    </row>
    <row r="5131" spans="83:83">
      <c r="CE5131" s="227"/>
    </row>
    <row r="5132" spans="83:83">
      <c r="CE5132" s="227"/>
    </row>
    <row r="5133" spans="83:83">
      <c r="CE5133" s="227"/>
    </row>
    <row r="5134" spans="83:83">
      <c r="CE5134" s="227"/>
    </row>
    <row r="5135" spans="83:83">
      <c r="CE5135" s="227"/>
    </row>
    <row r="5136" spans="83:83">
      <c r="CE5136" s="227"/>
    </row>
    <row r="5137" spans="83:83">
      <c r="CE5137" s="227"/>
    </row>
    <row r="5138" spans="83:83">
      <c r="CE5138" s="227"/>
    </row>
    <row r="5139" spans="83:83">
      <c r="CE5139" s="227"/>
    </row>
    <row r="5140" spans="83:83">
      <c r="CE5140" s="227"/>
    </row>
    <row r="5141" spans="83:83">
      <c r="CE5141" s="227"/>
    </row>
    <row r="5142" spans="83:83">
      <c r="CE5142" s="227"/>
    </row>
    <row r="5143" spans="83:83">
      <c r="CE5143" s="227"/>
    </row>
    <row r="5144" spans="83:83">
      <c r="CE5144" s="227"/>
    </row>
    <row r="5145" spans="83:83">
      <c r="CE5145" s="227"/>
    </row>
    <row r="5146" spans="83:83">
      <c r="CE5146" s="227"/>
    </row>
    <row r="5147" spans="83:83">
      <c r="CE5147" s="227"/>
    </row>
    <row r="5148" spans="83:83">
      <c r="CE5148" s="227"/>
    </row>
    <row r="5149" spans="83:83">
      <c r="CE5149" s="227"/>
    </row>
    <row r="5150" spans="83:83">
      <c r="CE5150" s="227"/>
    </row>
    <row r="5151" spans="83:83">
      <c r="CE5151" s="227"/>
    </row>
    <row r="5152" spans="83:83">
      <c r="CE5152" s="227"/>
    </row>
    <row r="5153" spans="83:83">
      <c r="CE5153" s="227"/>
    </row>
    <row r="5154" spans="83:83">
      <c r="CE5154" s="227"/>
    </row>
    <row r="5155" spans="83:83">
      <c r="CE5155" s="227"/>
    </row>
    <row r="5156" spans="83:83">
      <c r="CE5156" s="227"/>
    </row>
    <row r="5157" spans="83:83">
      <c r="CE5157" s="227"/>
    </row>
    <row r="5158" spans="83:83">
      <c r="CE5158" s="227"/>
    </row>
    <row r="5159" spans="83:83">
      <c r="CE5159" s="227"/>
    </row>
    <row r="5160" spans="83:83">
      <c r="CE5160" s="227"/>
    </row>
    <row r="5161" spans="83:83">
      <c r="CE5161" s="227"/>
    </row>
    <row r="5162" spans="83:83">
      <c r="CE5162" s="227"/>
    </row>
    <row r="5163" spans="83:83">
      <c r="CE5163" s="227"/>
    </row>
    <row r="5164" spans="83:83">
      <c r="CE5164" s="227"/>
    </row>
    <row r="5165" spans="83:83">
      <c r="CE5165" s="227"/>
    </row>
    <row r="5166" spans="83:83">
      <c r="CE5166" s="227"/>
    </row>
    <row r="5167" spans="83:83">
      <c r="CE5167" s="227"/>
    </row>
    <row r="5168" spans="83:83">
      <c r="CE5168" s="227"/>
    </row>
    <row r="5169" spans="83:83">
      <c r="CE5169" s="227"/>
    </row>
    <row r="5170" spans="83:83">
      <c r="CE5170" s="227"/>
    </row>
    <row r="5171" spans="83:83">
      <c r="CE5171" s="227"/>
    </row>
    <row r="5172" spans="83:83">
      <c r="CE5172" s="227"/>
    </row>
    <row r="5173" spans="83:83">
      <c r="CE5173" s="227"/>
    </row>
    <row r="5174" spans="83:83">
      <c r="CE5174" s="227"/>
    </row>
    <row r="5175" spans="83:83">
      <c r="CE5175" s="227"/>
    </row>
    <row r="5176" spans="83:83">
      <c r="CE5176" s="227"/>
    </row>
    <row r="5177" spans="83:83">
      <c r="CE5177" s="227"/>
    </row>
    <row r="5178" spans="83:83">
      <c r="CE5178" s="227"/>
    </row>
    <row r="5179" spans="83:83">
      <c r="CE5179" s="227"/>
    </row>
    <row r="5180" spans="83:83">
      <c r="CE5180" s="227"/>
    </row>
    <row r="5181" spans="83:83">
      <c r="CE5181" s="227"/>
    </row>
    <row r="5182" spans="83:83">
      <c r="CE5182" s="227"/>
    </row>
    <row r="5183" spans="83:83">
      <c r="CE5183" s="227"/>
    </row>
    <row r="5184" spans="83:83">
      <c r="CE5184" s="227"/>
    </row>
    <row r="5185" spans="83:83">
      <c r="CE5185" s="227"/>
    </row>
    <row r="5186" spans="83:83">
      <c r="CE5186" s="227"/>
    </row>
    <row r="5187" spans="83:83">
      <c r="CE5187" s="227"/>
    </row>
    <row r="5188" spans="83:83">
      <c r="CE5188" s="227"/>
    </row>
    <row r="5189" spans="83:83">
      <c r="CE5189" s="227"/>
    </row>
    <row r="5190" spans="83:83">
      <c r="CE5190" s="227"/>
    </row>
    <row r="5191" spans="83:83">
      <c r="CE5191" s="227"/>
    </row>
    <row r="5192" spans="83:83">
      <c r="CE5192" s="227"/>
    </row>
    <row r="5193" spans="83:83">
      <c r="CE5193" s="227"/>
    </row>
    <row r="5194" spans="83:83">
      <c r="CE5194" s="227"/>
    </row>
    <row r="5195" spans="83:83">
      <c r="CE5195" s="227"/>
    </row>
    <row r="5196" spans="83:83">
      <c r="CE5196" s="227"/>
    </row>
    <row r="5197" spans="83:83">
      <c r="CE5197" s="227"/>
    </row>
    <row r="5198" spans="83:83">
      <c r="CE5198" s="227"/>
    </row>
    <row r="5199" spans="83:83">
      <c r="CE5199" s="227"/>
    </row>
    <row r="5200" spans="83:83">
      <c r="CE5200" s="227"/>
    </row>
    <row r="5201" spans="83:83">
      <c r="CE5201" s="227"/>
    </row>
    <row r="5202" spans="83:83">
      <c r="CE5202" s="227"/>
    </row>
    <row r="5203" spans="83:83">
      <c r="CE5203" s="227"/>
    </row>
    <row r="5204" spans="83:83">
      <c r="CE5204" s="227"/>
    </row>
    <row r="5205" spans="83:83">
      <c r="CE5205" s="227"/>
    </row>
    <row r="5206" spans="83:83">
      <c r="CE5206" s="227"/>
    </row>
    <row r="5207" spans="83:83">
      <c r="CE5207" s="227"/>
    </row>
    <row r="5208" spans="83:83">
      <c r="CE5208" s="227"/>
    </row>
    <row r="5209" spans="83:83">
      <c r="CE5209" s="227"/>
    </row>
    <row r="5210" spans="83:83">
      <c r="CE5210" s="227"/>
    </row>
    <row r="5211" spans="83:83">
      <c r="CE5211" s="227"/>
    </row>
    <row r="5212" spans="83:83">
      <c r="CE5212" s="227"/>
    </row>
    <row r="5213" spans="83:83">
      <c r="CE5213" s="227"/>
    </row>
    <row r="5214" spans="83:83">
      <c r="CE5214" s="227"/>
    </row>
    <row r="5215" spans="83:83">
      <c r="CE5215" s="227"/>
    </row>
    <row r="5216" spans="83:83">
      <c r="CE5216" s="227"/>
    </row>
    <row r="5217" spans="83:83">
      <c r="CE5217" s="227"/>
    </row>
    <row r="5218" spans="83:83">
      <c r="CE5218" s="227"/>
    </row>
    <row r="5219" spans="83:83">
      <c r="CE5219" s="227"/>
    </row>
    <row r="5220" spans="83:83">
      <c r="CE5220" s="227"/>
    </row>
    <row r="5221" spans="83:83">
      <c r="CE5221" s="227"/>
    </row>
    <row r="5222" spans="83:83">
      <c r="CE5222" s="227"/>
    </row>
    <row r="5223" spans="83:83">
      <c r="CE5223" s="227"/>
    </row>
    <row r="5224" spans="83:83">
      <c r="CE5224" s="227"/>
    </row>
    <row r="5225" spans="83:83">
      <c r="CE5225" s="227"/>
    </row>
    <row r="5226" spans="83:83">
      <c r="CE5226" s="227"/>
    </row>
    <row r="5227" spans="83:83">
      <c r="CE5227" s="227"/>
    </row>
    <row r="5228" spans="83:83">
      <c r="CE5228" s="227"/>
    </row>
    <row r="5229" spans="83:83">
      <c r="CE5229" s="227"/>
    </row>
    <row r="5230" spans="83:83">
      <c r="CE5230" s="227"/>
    </row>
    <row r="5231" spans="83:83">
      <c r="CE5231" s="227"/>
    </row>
    <row r="5232" spans="83:83">
      <c r="CE5232" s="227"/>
    </row>
    <row r="5233" spans="83:83">
      <c r="CE5233" s="227"/>
    </row>
    <row r="5234" spans="83:83">
      <c r="CE5234" s="227"/>
    </row>
    <row r="5235" spans="83:83">
      <c r="CE5235" s="227"/>
    </row>
    <row r="5236" spans="83:83">
      <c r="CE5236" s="227"/>
    </row>
    <row r="5237" spans="83:83">
      <c r="CE5237" s="227"/>
    </row>
    <row r="5238" spans="83:83">
      <c r="CE5238" s="227"/>
    </row>
    <row r="5239" spans="83:83">
      <c r="CE5239" s="227"/>
    </row>
    <row r="5240" spans="83:83">
      <c r="CE5240" s="227"/>
    </row>
    <row r="5241" spans="83:83">
      <c r="CE5241" s="227"/>
    </row>
    <row r="5242" spans="83:83">
      <c r="CE5242" s="227"/>
    </row>
    <row r="5243" spans="83:83">
      <c r="CE5243" s="227"/>
    </row>
    <row r="5244" spans="83:83">
      <c r="CE5244" s="227"/>
    </row>
    <row r="5245" spans="83:83">
      <c r="CE5245" s="227"/>
    </row>
    <row r="5246" spans="83:83">
      <c r="CE5246" s="227"/>
    </row>
    <row r="5247" spans="83:83">
      <c r="CE5247" s="227"/>
    </row>
    <row r="5248" spans="83:83">
      <c r="CE5248" s="227"/>
    </row>
    <row r="5249" spans="83:83">
      <c r="CE5249" s="227"/>
    </row>
    <row r="5250" spans="83:83">
      <c r="CE5250" s="227"/>
    </row>
    <row r="5251" spans="83:83">
      <c r="CE5251" s="227"/>
    </row>
    <row r="5252" spans="83:83">
      <c r="CE5252" s="227"/>
    </row>
    <row r="5253" spans="83:83">
      <c r="CE5253" s="227"/>
    </row>
    <row r="5254" spans="83:83">
      <c r="CE5254" s="227"/>
    </row>
    <row r="5255" spans="83:83">
      <c r="CE5255" s="227"/>
    </row>
    <row r="5256" spans="83:83">
      <c r="CE5256" s="227"/>
    </row>
    <row r="5257" spans="83:83">
      <c r="CE5257" s="227"/>
    </row>
    <row r="5258" spans="83:83">
      <c r="CE5258" s="227"/>
    </row>
    <row r="5259" spans="83:83">
      <c r="CE5259" s="227"/>
    </row>
    <row r="5260" spans="83:83">
      <c r="CE5260" s="227"/>
    </row>
    <row r="5261" spans="83:83">
      <c r="CE5261" s="227"/>
    </row>
    <row r="5262" spans="83:83">
      <c r="CE5262" s="227"/>
    </row>
    <row r="5263" spans="83:83">
      <c r="CE5263" s="227"/>
    </row>
    <row r="5264" spans="83:83">
      <c r="CE5264" s="227"/>
    </row>
    <row r="5265" spans="83:83">
      <c r="CE5265" s="227"/>
    </row>
    <row r="5266" spans="83:83">
      <c r="CE5266" s="227"/>
    </row>
    <row r="5267" spans="83:83">
      <c r="CE5267" s="227"/>
    </row>
    <row r="5268" spans="83:83">
      <c r="CE5268" s="227"/>
    </row>
    <row r="5269" spans="83:83">
      <c r="CE5269" s="227"/>
    </row>
    <row r="5270" spans="83:83">
      <c r="CE5270" s="227"/>
    </row>
    <row r="5271" spans="83:83">
      <c r="CE5271" s="227"/>
    </row>
    <row r="5272" spans="83:83">
      <c r="CE5272" s="227"/>
    </row>
    <row r="5273" spans="83:83">
      <c r="CE5273" s="227"/>
    </row>
    <row r="5274" spans="83:83">
      <c r="CE5274" s="227"/>
    </row>
    <row r="5275" spans="83:83">
      <c r="CE5275" s="227"/>
    </row>
    <row r="5276" spans="83:83">
      <c r="CE5276" s="227"/>
    </row>
    <row r="5277" spans="83:83">
      <c r="CE5277" s="227"/>
    </row>
    <row r="5278" spans="83:83">
      <c r="CE5278" s="227"/>
    </row>
    <row r="5279" spans="83:83">
      <c r="CE5279" s="227"/>
    </row>
    <row r="5280" spans="83:83">
      <c r="CE5280" s="227"/>
    </row>
    <row r="5281" spans="83:83">
      <c r="CE5281" s="227"/>
    </row>
    <row r="5282" spans="83:83">
      <c r="CE5282" s="227"/>
    </row>
    <row r="5283" spans="83:83">
      <c r="CE5283" s="227"/>
    </row>
    <row r="5284" spans="83:83">
      <c r="CE5284" s="227"/>
    </row>
    <row r="5285" spans="83:83">
      <c r="CE5285" s="227"/>
    </row>
    <row r="5286" spans="83:83">
      <c r="CE5286" s="227"/>
    </row>
    <row r="5287" spans="83:83">
      <c r="CE5287" s="227"/>
    </row>
    <row r="5288" spans="83:83">
      <c r="CE5288" s="227"/>
    </row>
    <row r="5289" spans="83:83">
      <c r="CE5289" s="227"/>
    </row>
    <row r="5290" spans="83:83">
      <c r="CE5290" s="227"/>
    </row>
    <row r="5291" spans="83:83">
      <c r="CE5291" s="227"/>
    </row>
    <row r="5292" spans="83:83">
      <c r="CE5292" s="227"/>
    </row>
    <row r="5293" spans="83:83">
      <c r="CE5293" s="227"/>
    </row>
    <row r="5294" spans="83:83">
      <c r="CE5294" s="227"/>
    </row>
    <row r="5295" spans="83:83">
      <c r="CE5295" s="227"/>
    </row>
    <row r="5296" spans="83:83">
      <c r="CE5296" s="227"/>
    </row>
    <row r="5297" spans="83:83">
      <c r="CE5297" s="227"/>
    </row>
    <row r="5298" spans="83:83">
      <c r="CE5298" s="227"/>
    </row>
    <row r="5299" spans="83:83">
      <c r="CE5299" s="227"/>
    </row>
    <row r="5300" spans="83:83">
      <c r="CE5300" s="227"/>
    </row>
    <row r="5301" spans="83:83">
      <c r="CE5301" s="227"/>
    </row>
    <row r="5302" spans="83:83">
      <c r="CE5302" s="227"/>
    </row>
    <row r="5303" spans="83:83">
      <c r="CE5303" s="227"/>
    </row>
    <row r="5304" spans="83:83">
      <c r="CE5304" s="227"/>
    </row>
    <row r="5305" spans="83:83">
      <c r="CE5305" s="227"/>
    </row>
    <row r="5306" spans="83:83">
      <c r="CE5306" s="227"/>
    </row>
    <row r="5307" spans="83:83">
      <c r="CE5307" s="227"/>
    </row>
    <row r="5308" spans="83:83">
      <c r="CE5308" s="227"/>
    </row>
    <row r="5309" spans="83:83">
      <c r="CE5309" s="227"/>
    </row>
    <row r="5310" spans="83:83">
      <c r="CE5310" s="227"/>
    </row>
    <row r="5311" spans="83:83">
      <c r="CE5311" s="227"/>
    </row>
    <row r="5312" spans="83:83">
      <c r="CE5312" s="227"/>
    </row>
    <row r="5313" spans="83:83">
      <c r="CE5313" s="227"/>
    </row>
    <row r="5314" spans="83:83">
      <c r="CE5314" s="227"/>
    </row>
    <row r="5315" spans="83:83">
      <c r="CE5315" s="227"/>
    </row>
    <row r="5316" spans="83:83">
      <c r="CE5316" s="227"/>
    </row>
    <row r="5317" spans="83:83">
      <c r="CE5317" s="227"/>
    </row>
    <row r="5318" spans="83:83">
      <c r="CE5318" s="227"/>
    </row>
    <row r="5319" spans="83:83">
      <c r="CE5319" s="227"/>
    </row>
    <row r="5320" spans="83:83">
      <c r="CE5320" s="227"/>
    </row>
    <row r="5321" spans="83:83">
      <c r="CE5321" s="227"/>
    </row>
    <row r="5322" spans="83:83">
      <c r="CE5322" s="227"/>
    </row>
    <row r="5323" spans="83:83">
      <c r="CE5323" s="227"/>
    </row>
    <row r="5324" spans="83:83">
      <c r="CE5324" s="227"/>
    </row>
    <row r="5325" spans="83:83">
      <c r="CE5325" s="227"/>
    </row>
    <row r="5326" spans="83:83">
      <c r="CE5326" s="227"/>
    </row>
    <row r="5327" spans="83:83">
      <c r="CE5327" s="227"/>
    </row>
    <row r="5328" spans="83:83">
      <c r="CE5328" s="227"/>
    </row>
    <row r="5329" spans="83:83">
      <c r="CE5329" s="227"/>
    </row>
    <row r="5330" spans="83:83">
      <c r="CE5330" s="227"/>
    </row>
    <row r="5331" spans="83:83">
      <c r="CE5331" s="227"/>
    </row>
    <row r="5332" spans="83:83">
      <c r="CE5332" s="227"/>
    </row>
    <row r="5333" spans="83:83">
      <c r="CE5333" s="227"/>
    </row>
    <row r="5334" spans="83:83">
      <c r="CE5334" s="227"/>
    </row>
    <row r="5335" spans="83:83">
      <c r="CE5335" s="227"/>
    </row>
    <row r="5336" spans="83:83">
      <c r="CE5336" s="227"/>
    </row>
    <row r="5337" spans="83:83">
      <c r="CE5337" s="227"/>
    </row>
    <row r="5338" spans="83:83">
      <c r="CE5338" s="227"/>
    </row>
    <row r="5339" spans="83:83">
      <c r="CE5339" s="227"/>
    </row>
    <row r="5340" spans="83:83">
      <c r="CE5340" s="227"/>
    </row>
    <row r="5341" spans="83:83">
      <c r="CE5341" s="227"/>
    </row>
    <row r="5342" spans="83:83">
      <c r="CE5342" s="227"/>
    </row>
    <row r="5343" spans="83:83">
      <c r="CE5343" s="227"/>
    </row>
    <row r="5344" spans="83:83">
      <c r="CE5344" s="227"/>
    </row>
    <row r="5345" spans="83:83">
      <c r="CE5345" s="227"/>
    </row>
    <row r="5346" spans="83:83">
      <c r="CE5346" s="227"/>
    </row>
    <row r="5347" spans="83:83">
      <c r="CE5347" s="227"/>
    </row>
    <row r="5348" spans="83:83">
      <c r="CE5348" s="227"/>
    </row>
    <row r="5349" spans="83:83">
      <c r="CE5349" s="227"/>
    </row>
    <row r="5350" spans="83:83">
      <c r="CE5350" s="227"/>
    </row>
    <row r="5351" spans="83:83">
      <c r="CE5351" s="227"/>
    </row>
    <row r="5352" spans="83:83">
      <c r="CE5352" s="227"/>
    </row>
    <row r="5353" spans="83:83">
      <c r="CE5353" s="227"/>
    </row>
    <row r="5354" spans="83:83">
      <c r="CE5354" s="227"/>
    </row>
    <row r="5355" spans="83:83">
      <c r="CE5355" s="227"/>
    </row>
    <row r="5356" spans="83:83">
      <c r="CE5356" s="227"/>
    </row>
    <row r="5357" spans="83:83">
      <c r="CE5357" s="227"/>
    </row>
    <row r="5358" spans="83:83">
      <c r="CE5358" s="227"/>
    </row>
    <row r="5359" spans="83:83">
      <c r="CE5359" s="227"/>
    </row>
    <row r="5360" spans="83:83">
      <c r="CE5360" s="227"/>
    </row>
    <row r="5361" spans="83:83">
      <c r="CE5361" s="227"/>
    </row>
    <row r="5362" spans="83:83">
      <c r="CE5362" s="227"/>
    </row>
    <row r="5363" spans="83:83">
      <c r="CE5363" s="227"/>
    </row>
    <row r="5364" spans="83:83">
      <c r="CE5364" s="227"/>
    </row>
    <row r="5365" spans="83:83">
      <c r="CE5365" s="227"/>
    </row>
    <row r="5366" spans="83:83">
      <c r="CE5366" s="227"/>
    </row>
    <row r="5367" spans="83:83">
      <c r="CE5367" s="227"/>
    </row>
    <row r="5368" spans="83:83">
      <c r="CE5368" s="227"/>
    </row>
    <row r="5369" spans="83:83">
      <c r="CE5369" s="227"/>
    </row>
    <row r="5370" spans="83:83">
      <c r="CE5370" s="227"/>
    </row>
    <row r="5371" spans="83:83">
      <c r="CE5371" s="227"/>
    </row>
    <row r="5372" spans="83:83">
      <c r="CE5372" s="227"/>
    </row>
    <row r="5373" spans="83:83">
      <c r="CE5373" s="227"/>
    </row>
    <row r="5374" spans="83:83">
      <c r="CE5374" s="227"/>
    </row>
    <row r="5375" spans="83:83">
      <c r="CE5375" s="227"/>
    </row>
    <row r="5376" spans="83:83">
      <c r="CE5376" s="227"/>
    </row>
    <row r="5377" spans="83:83">
      <c r="CE5377" s="227"/>
    </row>
    <row r="5378" spans="83:83">
      <c r="CE5378" s="227"/>
    </row>
    <row r="5379" spans="83:83">
      <c r="CE5379" s="227"/>
    </row>
    <row r="5380" spans="83:83">
      <c r="CE5380" s="227"/>
    </row>
    <row r="5381" spans="83:83">
      <c r="CE5381" s="227"/>
    </row>
    <row r="5382" spans="83:83">
      <c r="CE5382" s="227"/>
    </row>
    <row r="5383" spans="83:83">
      <c r="CE5383" s="227"/>
    </row>
    <row r="5384" spans="83:83">
      <c r="CE5384" s="227"/>
    </row>
    <row r="5385" spans="83:83">
      <c r="CE5385" s="227"/>
    </row>
    <row r="5386" spans="83:83">
      <c r="CE5386" s="227"/>
    </row>
    <row r="5387" spans="83:83">
      <c r="CE5387" s="227"/>
    </row>
    <row r="5388" spans="83:83">
      <c r="CE5388" s="227"/>
    </row>
    <row r="5389" spans="83:83">
      <c r="CE5389" s="227"/>
    </row>
    <row r="5390" spans="83:83">
      <c r="CE5390" s="227"/>
    </row>
    <row r="5391" spans="83:83">
      <c r="CE5391" s="227"/>
    </row>
    <row r="5392" spans="83:83">
      <c r="CE5392" s="227"/>
    </row>
    <row r="5393" spans="83:83">
      <c r="CE5393" s="227"/>
    </row>
    <row r="5394" spans="83:83">
      <c r="CE5394" s="227"/>
    </row>
    <row r="5395" spans="83:83">
      <c r="CE5395" s="227"/>
    </row>
    <row r="5396" spans="83:83">
      <c r="CE5396" s="227"/>
    </row>
    <row r="5397" spans="83:83">
      <c r="CE5397" s="227"/>
    </row>
    <row r="5398" spans="83:83">
      <c r="CE5398" s="227"/>
    </row>
    <row r="5399" spans="83:83">
      <c r="CE5399" s="227"/>
    </row>
    <row r="5400" spans="83:83">
      <c r="CE5400" s="227"/>
    </row>
    <row r="5401" spans="83:83">
      <c r="CE5401" s="227"/>
    </row>
    <row r="5402" spans="83:83">
      <c r="CE5402" s="227"/>
    </row>
    <row r="5403" spans="83:83">
      <c r="CE5403" s="227"/>
    </row>
    <row r="5404" spans="83:83">
      <c r="CE5404" s="227"/>
    </row>
    <row r="5405" spans="83:83">
      <c r="CE5405" s="227"/>
    </row>
    <row r="5406" spans="83:83">
      <c r="CE5406" s="227"/>
    </row>
    <row r="5407" spans="83:83">
      <c r="CE5407" s="227"/>
    </row>
    <row r="5408" spans="83:83">
      <c r="CE5408" s="227"/>
    </row>
    <row r="5409" spans="83:83">
      <c r="CE5409" s="227"/>
    </row>
    <row r="5410" spans="83:83">
      <c r="CE5410" s="227"/>
    </row>
    <row r="5411" spans="83:83">
      <c r="CE5411" s="227"/>
    </row>
    <row r="5412" spans="83:83">
      <c r="CE5412" s="227"/>
    </row>
    <row r="5413" spans="83:83">
      <c r="CE5413" s="227"/>
    </row>
    <row r="5414" spans="83:83">
      <c r="CE5414" s="227"/>
    </row>
    <row r="5415" spans="83:83">
      <c r="CE5415" s="227"/>
    </row>
    <row r="5416" spans="83:83">
      <c r="CE5416" s="227"/>
    </row>
    <row r="5417" spans="83:83">
      <c r="CE5417" s="227"/>
    </row>
    <row r="5418" spans="83:83">
      <c r="CE5418" s="227"/>
    </row>
    <row r="5419" spans="83:83">
      <c r="CE5419" s="227"/>
    </row>
    <row r="5420" spans="83:83">
      <c r="CE5420" s="227"/>
    </row>
    <row r="5421" spans="83:83">
      <c r="CE5421" s="227"/>
    </row>
    <row r="5422" spans="83:83">
      <c r="CE5422" s="227"/>
    </row>
    <row r="5423" spans="83:83">
      <c r="CE5423" s="227"/>
    </row>
    <row r="5424" spans="83:83">
      <c r="CE5424" s="227"/>
    </row>
    <row r="5425" spans="83:83">
      <c r="CE5425" s="227"/>
    </row>
    <row r="5426" spans="83:83">
      <c r="CE5426" s="227"/>
    </row>
    <row r="5427" spans="83:83">
      <c r="CE5427" s="227"/>
    </row>
    <row r="5428" spans="83:83">
      <c r="CE5428" s="227"/>
    </row>
    <row r="5429" spans="83:83">
      <c r="CE5429" s="227"/>
    </row>
    <row r="5430" spans="83:83">
      <c r="CE5430" s="227"/>
    </row>
    <row r="5431" spans="83:83">
      <c r="CE5431" s="227"/>
    </row>
    <row r="5432" spans="83:83">
      <c r="CE5432" s="227"/>
    </row>
    <row r="5433" spans="83:83">
      <c r="CE5433" s="227"/>
    </row>
    <row r="5434" spans="83:83">
      <c r="CE5434" s="227"/>
    </row>
    <row r="5435" spans="83:83">
      <c r="CE5435" s="227"/>
    </row>
    <row r="5436" spans="83:83">
      <c r="CE5436" s="227"/>
    </row>
    <row r="5437" spans="83:83">
      <c r="CE5437" s="227"/>
    </row>
    <row r="5438" spans="83:83">
      <c r="CE5438" s="227"/>
    </row>
    <row r="5439" spans="83:83">
      <c r="CE5439" s="227"/>
    </row>
    <row r="5440" spans="83:83">
      <c r="CE5440" s="227"/>
    </row>
    <row r="5441" spans="83:83">
      <c r="CE5441" s="227"/>
    </row>
    <row r="5442" spans="83:83">
      <c r="CE5442" s="227"/>
    </row>
    <row r="5443" spans="83:83">
      <c r="CE5443" s="227"/>
    </row>
    <row r="5444" spans="83:83">
      <c r="CE5444" s="227"/>
    </row>
    <row r="5445" spans="83:83">
      <c r="CE5445" s="227"/>
    </row>
    <row r="5446" spans="83:83">
      <c r="CE5446" s="227"/>
    </row>
    <row r="5447" spans="83:83">
      <c r="CE5447" s="227"/>
    </row>
    <row r="5448" spans="83:83">
      <c r="CE5448" s="227"/>
    </row>
    <row r="5449" spans="83:83">
      <c r="CE5449" s="227"/>
    </row>
    <row r="5450" spans="83:83">
      <c r="CE5450" s="227"/>
    </row>
    <row r="5451" spans="83:83">
      <c r="CE5451" s="227"/>
    </row>
    <row r="5452" spans="83:83">
      <c r="CE5452" s="227"/>
    </row>
    <row r="5453" spans="83:83">
      <c r="CE5453" s="227"/>
    </row>
    <row r="5454" spans="83:83">
      <c r="CE5454" s="227"/>
    </row>
    <row r="5455" spans="83:83">
      <c r="CE5455" s="227"/>
    </row>
    <row r="5456" spans="83:83">
      <c r="CE5456" s="227"/>
    </row>
    <row r="5457" spans="83:83">
      <c r="CE5457" s="227"/>
    </row>
    <row r="5458" spans="83:83">
      <c r="CE5458" s="227"/>
    </row>
    <row r="5459" spans="83:83">
      <c r="CE5459" s="227"/>
    </row>
    <row r="5460" spans="83:83">
      <c r="CE5460" s="227"/>
    </row>
    <row r="5461" spans="83:83">
      <c r="CE5461" s="227"/>
    </row>
    <row r="5462" spans="83:83">
      <c r="CE5462" s="227"/>
    </row>
    <row r="5463" spans="83:83">
      <c r="CE5463" s="227"/>
    </row>
    <row r="5464" spans="83:83">
      <c r="CE5464" s="227"/>
    </row>
    <row r="5465" spans="83:83">
      <c r="CE5465" s="227"/>
    </row>
    <row r="5466" spans="83:83">
      <c r="CE5466" s="227"/>
    </row>
    <row r="5467" spans="83:83">
      <c r="CE5467" s="227"/>
    </row>
    <row r="5468" spans="83:83">
      <c r="CE5468" s="227"/>
    </row>
    <row r="5469" spans="83:83">
      <c r="CE5469" s="227"/>
    </row>
    <row r="5470" spans="83:83">
      <c r="CE5470" s="227"/>
    </row>
    <row r="5471" spans="83:83">
      <c r="CE5471" s="227"/>
    </row>
    <row r="5472" spans="83:83">
      <c r="CE5472" s="227"/>
    </row>
    <row r="5473" spans="83:83">
      <c r="CE5473" s="227"/>
    </row>
    <row r="5474" spans="83:83">
      <c r="CE5474" s="227"/>
    </row>
    <row r="5475" spans="83:83">
      <c r="CE5475" s="227"/>
    </row>
    <row r="5476" spans="83:83">
      <c r="CE5476" s="227"/>
    </row>
    <row r="5477" spans="83:83">
      <c r="CE5477" s="227"/>
    </row>
    <row r="5478" spans="83:83">
      <c r="CE5478" s="227"/>
    </row>
    <row r="5479" spans="83:83">
      <c r="CE5479" s="227"/>
    </row>
    <row r="5480" spans="83:83">
      <c r="CE5480" s="227"/>
    </row>
    <row r="5481" spans="83:83">
      <c r="CE5481" s="227"/>
    </row>
    <row r="5482" spans="83:83">
      <c r="CE5482" s="227"/>
    </row>
    <row r="5483" spans="83:83">
      <c r="CE5483" s="227"/>
    </row>
    <row r="5484" spans="83:83">
      <c r="CE5484" s="227"/>
    </row>
    <row r="5485" spans="83:83">
      <c r="CE5485" s="227"/>
    </row>
    <row r="5486" spans="83:83">
      <c r="CE5486" s="227"/>
    </row>
    <row r="5487" spans="83:83">
      <c r="CE5487" s="227"/>
    </row>
    <row r="5488" spans="83:83">
      <c r="CE5488" s="227"/>
    </row>
    <row r="5489" spans="83:83">
      <c r="CE5489" s="227"/>
    </row>
    <row r="5490" spans="83:83">
      <c r="CE5490" s="227"/>
    </row>
    <row r="5491" spans="83:83">
      <c r="CE5491" s="227"/>
    </row>
    <row r="5492" spans="83:83">
      <c r="CE5492" s="227"/>
    </row>
    <row r="5493" spans="83:83">
      <c r="CE5493" s="227"/>
    </row>
    <row r="5494" spans="83:83">
      <c r="CE5494" s="227"/>
    </row>
    <row r="5495" spans="83:83">
      <c r="CE5495" s="227"/>
    </row>
    <row r="5496" spans="83:83">
      <c r="CE5496" s="227"/>
    </row>
    <row r="5497" spans="83:83">
      <c r="CE5497" s="227"/>
    </row>
    <row r="5498" spans="83:83">
      <c r="CE5498" s="227"/>
    </row>
    <row r="5499" spans="83:83">
      <c r="CE5499" s="227"/>
    </row>
    <row r="5500" spans="83:83">
      <c r="CE5500" s="227"/>
    </row>
    <row r="5501" spans="83:83">
      <c r="CE5501" s="227"/>
    </row>
    <row r="5502" spans="83:83">
      <c r="CE5502" s="227"/>
    </row>
    <row r="5503" spans="83:83">
      <c r="CE5503" s="227"/>
    </row>
    <row r="5504" spans="83:83">
      <c r="CE5504" s="227"/>
    </row>
    <row r="5505" spans="83:83">
      <c r="CE5505" s="227"/>
    </row>
    <row r="5506" spans="83:83">
      <c r="CE5506" s="227"/>
    </row>
    <row r="5507" spans="83:83">
      <c r="CE5507" s="227"/>
    </row>
    <row r="5508" spans="83:83">
      <c r="CE5508" s="227"/>
    </row>
    <row r="5509" spans="83:83">
      <c r="CE5509" s="227"/>
    </row>
    <row r="5510" spans="83:83">
      <c r="CE5510" s="227"/>
    </row>
    <row r="5511" spans="83:83">
      <c r="CE5511" s="227"/>
    </row>
    <row r="5512" spans="83:83">
      <c r="CE5512" s="227"/>
    </row>
    <row r="5513" spans="83:83">
      <c r="CE5513" s="227"/>
    </row>
    <row r="5514" spans="83:83">
      <c r="CE5514" s="227"/>
    </row>
    <row r="5515" spans="83:83">
      <c r="CE5515" s="227"/>
    </row>
    <row r="5516" spans="83:83">
      <c r="CE5516" s="227"/>
    </row>
    <row r="5517" spans="83:83">
      <c r="CE5517" s="227"/>
    </row>
    <row r="5518" spans="83:83">
      <c r="CE5518" s="227"/>
    </row>
    <row r="5519" spans="83:83">
      <c r="CE5519" s="227"/>
    </row>
    <row r="5520" spans="83:83">
      <c r="CE5520" s="227"/>
    </row>
    <row r="5521" spans="83:83">
      <c r="CE5521" s="227"/>
    </row>
    <row r="5522" spans="83:83">
      <c r="CE5522" s="227"/>
    </row>
    <row r="5523" spans="83:83">
      <c r="CE5523" s="227"/>
    </row>
    <row r="5524" spans="83:83">
      <c r="CE5524" s="227"/>
    </row>
    <row r="5525" spans="83:83">
      <c r="CE5525" s="227"/>
    </row>
    <row r="5526" spans="83:83">
      <c r="CE5526" s="227"/>
    </row>
    <row r="5527" spans="83:83">
      <c r="CE5527" s="227"/>
    </row>
    <row r="5528" spans="83:83">
      <c r="CE5528" s="227"/>
    </row>
    <row r="5529" spans="83:83">
      <c r="CE5529" s="227"/>
    </row>
    <row r="5530" spans="83:83">
      <c r="CE5530" s="227"/>
    </row>
    <row r="5531" spans="83:83">
      <c r="CE5531" s="227"/>
    </row>
    <row r="5532" spans="83:83">
      <c r="CE5532" s="227"/>
    </row>
    <row r="5533" spans="83:83">
      <c r="CE5533" s="227"/>
    </row>
    <row r="5534" spans="83:83">
      <c r="CE5534" s="227"/>
    </row>
    <row r="5535" spans="83:83">
      <c r="CE5535" s="227"/>
    </row>
    <row r="5536" spans="83:83">
      <c r="CE5536" s="227"/>
    </row>
    <row r="5537" spans="83:83">
      <c r="CE5537" s="227"/>
    </row>
    <row r="5538" spans="83:83">
      <c r="CE5538" s="227"/>
    </row>
    <row r="5539" spans="83:83">
      <c r="CE5539" s="227"/>
    </row>
    <row r="5540" spans="83:83">
      <c r="CE5540" s="227"/>
    </row>
    <row r="5541" spans="83:83">
      <c r="CE5541" s="227"/>
    </row>
    <row r="5542" spans="83:83">
      <c r="CE5542" s="227"/>
    </row>
    <row r="5543" spans="83:83">
      <c r="CE5543" s="227"/>
    </row>
    <row r="5544" spans="83:83">
      <c r="CE5544" s="227"/>
    </row>
    <row r="5545" spans="83:83">
      <c r="CE5545" s="227"/>
    </row>
    <row r="5546" spans="83:83">
      <c r="CE5546" s="227"/>
    </row>
    <row r="5547" spans="83:83">
      <c r="CE5547" s="227"/>
    </row>
    <row r="5548" spans="83:83">
      <c r="CE5548" s="227"/>
    </row>
    <row r="5549" spans="83:83">
      <c r="CE5549" s="227"/>
    </row>
    <row r="5550" spans="83:83">
      <c r="CE5550" s="227"/>
    </row>
    <row r="5551" spans="83:83">
      <c r="CE5551" s="227"/>
    </row>
    <row r="5552" spans="83:83">
      <c r="CE5552" s="227"/>
    </row>
    <row r="5553" spans="83:83">
      <c r="CE5553" s="227"/>
    </row>
    <row r="5554" spans="83:83">
      <c r="CE5554" s="227"/>
    </row>
    <row r="5555" spans="83:83">
      <c r="CE5555" s="227"/>
    </row>
    <row r="5556" spans="83:83">
      <c r="CE5556" s="227"/>
    </row>
    <row r="5557" spans="83:83">
      <c r="CE5557" s="227"/>
    </row>
    <row r="5558" spans="83:83">
      <c r="CE5558" s="227"/>
    </row>
    <row r="5559" spans="83:83">
      <c r="CE5559" s="227"/>
    </row>
    <row r="5560" spans="83:83">
      <c r="CE5560" s="227"/>
    </row>
    <row r="5561" spans="83:83">
      <c r="CE5561" s="227"/>
    </row>
    <row r="5562" spans="83:83">
      <c r="CE5562" s="227"/>
    </row>
    <row r="5563" spans="83:83">
      <c r="CE5563" s="227"/>
    </row>
    <row r="5564" spans="83:83">
      <c r="CE5564" s="227"/>
    </row>
    <row r="5565" spans="83:83">
      <c r="CE5565" s="227"/>
    </row>
    <row r="5566" spans="83:83">
      <c r="CE5566" s="227"/>
    </row>
    <row r="5567" spans="83:83">
      <c r="CE5567" s="227"/>
    </row>
    <row r="5568" spans="83:83">
      <c r="CE5568" s="227"/>
    </row>
    <row r="5569" spans="83:83">
      <c r="CE5569" s="227"/>
    </row>
    <row r="5570" spans="83:83">
      <c r="CE5570" s="227"/>
    </row>
    <row r="5571" spans="83:83">
      <c r="CE5571" s="227"/>
    </row>
    <row r="5572" spans="83:83">
      <c r="CE5572" s="227"/>
    </row>
    <row r="5573" spans="83:83">
      <c r="CE5573" s="227"/>
    </row>
    <row r="5574" spans="83:83">
      <c r="CE5574" s="227"/>
    </row>
    <row r="5575" spans="83:83">
      <c r="CE5575" s="227"/>
    </row>
    <row r="5576" spans="83:83">
      <c r="CE5576" s="227"/>
    </row>
    <row r="5577" spans="83:83">
      <c r="CE5577" s="227"/>
    </row>
    <row r="5578" spans="83:83">
      <c r="CE5578" s="227"/>
    </row>
    <row r="5579" spans="83:83">
      <c r="CE5579" s="227"/>
    </row>
    <row r="5580" spans="83:83">
      <c r="CE5580" s="227"/>
    </row>
    <row r="5581" spans="83:83">
      <c r="CE5581" s="227"/>
    </row>
    <row r="5582" spans="83:83">
      <c r="CE5582" s="227"/>
    </row>
    <row r="5583" spans="83:83">
      <c r="CE5583" s="227"/>
    </row>
    <row r="5584" spans="83:83">
      <c r="CE5584" s="227"/>
    </row>
    <row r="5585" spans="83:83">
      <c r="CE5585" s="227"/>
    </row>
    <row r="5586" spans="83:83">
      <c r="CE5586" s="227"/>
    </row>
    <row r="5587" spans="83:83">
      <c r="CE5587" s="227"/>
    </row>
    <row r="5588" spans="83:83">
      <c r="CE5588" s="227"/>
    </row>
    <row r="5589" spans="83:83">
      <c r="CE5589" s="227"/>
    </row>
    <row r="5590" spans="83:83">
      <c r="CE5590" s="227"/>
    </row>
    <row r="5591" spans="83:83">
      <c r="CE5591" s="227"/>
    </row>
    <row r="5592" spans="83:83">
      <c r="CE5592" s="227"/>
    </row>
    <row r="5593" spans="83:83">
      <c r="CE5593" s="227"/>
    </row>
    <row r="5594" spans="83:83">
      <c r="CE5594" s="227"/>
    </row>
    <row r="5595" spans="83:83">
      <c r="CE5595" s="227"/>
    </row>
    <row r="5596" spans="83:83">
      <c r="CE5596" s="227"/>
    </row>
    <row r="5597" spans="83:83">
      <c r="CE5597" s="227"/>
    </row>
    <row r="5598" spans="83:83">
      <c r="CE5598" s="227"/>
    </row>
    <row r="5599" spans="83:83">
      <c r="CE5599" s="227"/>
    </row>
    <row r="5600" spans="83:83">
      <c r="CE5600" s="227"/>
    </row>
    <row r="5601" spans="83:83">
      <c r="CE5601" s="227"/>
    </row>
    <row r="5602" spans="83:83">
      <c r="CE5602" s="227"/>
    </row>
    <row r="5603" spans="83:83">
      <c r="CE5603" s="227"/>
    </row>
    <row r="5604" spans="83:83">
      <c r="CE5604" s="227"/>
    </row>
    <row r="5605" spans="83:83">
      <c r="CE5605" s="227"/>
    </row>
    <row r="5606" spans="83:83">
      <c r="CE5606" s="227"/>
    </row>
    <row r="5607" spans="83:83">
      <c r="CE5607" s="227"/>
    </row>
    <row r="5608" spans="83:83">
      <c r="CE5608" s="227"/>
    </row>
    <row r="5609" spans="83:83">
      <c r="CE5609" s="227"/>
    </row>
    <row r="5610" spans="83:83">
      <c r="CE5610" s="227"/>
    </row>
    <row r="5611" spans="83:83">
      <c r="CE5611" s="227"/>
    </row>
    <row r="5612" spans="83:83">
      <c r="CE5612" s="227"/>
    </row>
    <row r="5613" spans="83:83">
      <c r="CE5613" s="227"/>
    </row>
    <row r="5614" spans="83:83">
      <c r="CE5614" s="227"/>
    </row>
    <row r="5615" spans="83:83">
      <c r="CE5615" s="227"/>
    </row>
    <row r="5616" spans="83:83">
      <c r="CE5616" s="227"/>
    </row>
    <row r="5617" spans="83:83">
      <c r="CE5617" s="227"/>
    </row>
    <row r="5618" spans="83:83">
      <c r="CE5618" s="227"/>
    </row>
    <row r="5619" spans="83:83">
      <c r="CE5619" s="227"/>
    </row>
    <row r="5620" spans="83:83">
      <c r="CE5620" s="227"/>
    </row>
    <row r="5621" spans="83:83">
      <c r="CE5621" s="227"/>
    </row>
    <row r="5622" spans="83:83">
      <c r="CE5622" s="227"/>
    </row>
    <row r="5623" spans="83:83">
      <c r="CE5623" s="227"/>
    </row>
    <row r="5624" spans="83:83">
      <c r="CE5624" s="227"/>
    </row>
    <row r="5625" spans="83:83">
      <c r="CE5625" s="227"/>
    </row>
    <row r="5626" spans="83:83">
      <c r="CE5626" s="227"/>
    </row>
    <row r="5627" spans="83:83">
      <c r="CE5627" s="227"/>
    </row>
    <row r="5628" spans="83:83">
      <c r="CE5628" s="227"/>
    </row>
    <row r="5629" spans="83:83">
      <c r="CE5629" s="227"/>
    </row>
    <row r="5630" spans="83:83">
      <c r="CE5630" s="227"/>
    </row>
    <row r="5631" spans="83:83">
      <c r="CE5631" s="227"/>
    </row>
    <row r="5632" spans="83:83">
      <c r="CE5632" s="227"/>
    </row>
    <row r="5633" spans="83:83">
      <c r="CE5633" s="227"/>
    </row>
    <row r="5634" spans="83:83">
      <c r="CE5634" s="227"/>
    </row>
    <row r="5635" spans="83:83">
      <c r="CE5635" s="227"/>
    </row>
    <row r="5636" spans="83:83">
      <c r="CE5636" s="227"/>
    </row>
    <row r="5637" spans="83:83">
      <c r="CE5637" s="227"/>
    </row>
    <row r="5638" spans="83:83">
      <c r="CE5638" s="227"/>
    </row>
    <row r="5639" spans="83:83">
      <c r="CE5639" s="227"/>
    </row>
    <row r="5640" spans="83:83">
      <c r="CE5640" s="227"/>
    </row>
    <row r="5641" spans="83:83">
      <c r="CE5641" s="227"/>
    </row>
    <row r="5642" spans="83:83">
      <c r="CE5642" s="227"/>
    </row>
    <row r="5643" spans="83:83">
      <c r="CE5643" s="227"/>
    </row>
    <row r="5644" spans="83:83">
      <c r="CE5644" s="227"/>
    </row>
    <row r="5645" spans="83:83">
      <c r="CE5645" s="227"/>
    </row>
    <row r="5646" spans="83:83">
      <c r="CE5646" s="227"/>
    </row>
    <row r="5647" spans="83:83">
      <c r="CE5647" s="227"/>
    </row>
    <row r="5648" spans="83:83">
      <c r="CE5648" s="227"/>
    </row>
    <row r="5649" spans="83:83">
      <c r="CE5649" s="227"/>
    </row>
    <row r="5650" spans="83:83">
      <c r="CE5650" s="227"/>
    </row>
    <row r="5651" spans="83:83">
      <c r="CE5651" s="227"/>
    </row>
    <row r="5652" spans="83:83">
      <c r="CE5652" s="227"/>
    </row>
    <row r="5653" spans="83:83">
      <c r="CE5653" s="227"/>
    </row>
    <row r="5654" spans="83:83">
      <c r="CE5654" s="227"/>
    </row>
    <row r="5655" spans="83:83">
      <c r="CE5655" s="227"/>
    </row>
    <row r="5656" spans="83:83">
      <c r="CE5656" s="227"/>
    </row>
    <row r="5657" spans="83:83">
      <c r="CE5657" s="227"/>
    </row>
    <row r="5658" spans="83:83">
      <c r="CE5658" s="227"/>
    </row>
    <row r="5659" spans="83:83">
      <c r="CE5659" s="227"/>
    </row>
    <row r="5660" spans="83:83">
      <c r="CE5660" s="227"/>
    </row>
    <row r="5661" spans="83:83">
      <c r="CE5661" s="227"/>
    </row>
    <row r="5662" spans="83:83">
      <c r="CE5662" s="227"/>
    </row>
    <row r="5663" spans="83:83">
      <c r="CE5663" s="227"/>
    </row>
    <row r="5664" spans="83:83">
      <c r="CE5664" s="227"/>
    </row>
    <row r="5665" spans="83:83">
      <c r="CE5665" s="227"/>
    </row>
    <row r="5666" spans="83:83">
      <c r="CE5666" s="227"/>
    </row>
    <row r="5667" spans="83:83">
      <c r="CE5667" s="227"/>
    </row>
    <row r="5668" spans="83:83">
      <c r="CE5668" s="227"/>
    </row>
    <row r="5669" spans="83:83">
      <c r="CE5669" s="227"/>
    </row>
    <row r="5670" spans="83:83">
      <c r="CE5670" s="227"/>
    </row>
    <row r="5671" spans="83:83">
      <c r="CE5671" s="227"/>
    </row>
    <row r="5672" spans="83:83">
      <c r="CE5672" s="227"/>
    </row>
    <row r="5673" spans="83:83">
      <c r="CE5673" s="227"/>
    </row>
    <row r="5674" spans="83:83">
      <c r="CE5674" s="227"/>
    </row>
    <row r="5675" spans="83:83">
      <c r="CE5675" s="227"/>
    </row>
    <row r="5676" spans="83:83">
      <c r="CE5676" s="227"/>
    </row>
    <row r="5677" spans="83:83">
      <c r="CE5677" s="227"/>
    </row>
    <row r="5678" spans="83:83">
      <c r="CE5678" s="227"/>
    </row>
    <row r="5679" spans="83:83">
      <c r="CE5679" s="227"/>
    </row>
    <row r="5680" spans="83:83">
      <c r="CE5680" s="227"/>
    </row>
    <row r="5681" spans="83:83">
      <c r="CE5681" s="227"/>
    </row>
    <row r="5682" spans="83:83">
      <c r="CE5682" s="227"/>
    </row>
    <row r="5683" spans="83:83">
      <c r="CE5683" s="227"/>
    </row>
    <row r="5684" spans="83:83">
      <c r="CE5684" s="227"/>
    </row>
    <row r="5685" spans="83:83">
      <c r="CE5685" s="227"/>
    </row>
    <row r="5686" spans="83:83">
      <c r="CE5686" s="227"/>
    </row>
    <row r="5687" spans="83:83">
      <c r="CE5687" s="227"/>
    </row>
    <row r="5688" spans="83:83">
      <c r="CE5688" s="227"/>
    </row>
    <row r="5689" spans="83:83">
      <c r="CE5689" s="227"/>
    </row>
    <row r="5690" spans="83:83">
      <c r="CE5690" s="227"/>
    </row>
    <row r="5691" spans="83:83">
      <c r="CE5691" s="227"/>
    </row>
    <row r="5692" spans="83:83">
      <c r="CE5692" s="227"/>
    </row>
    <row r="5693" spans="83:83">
      <c r="CE5693" s="227"/>
    </row>
    <row r="5694" spans="83:83">
      <c r="CE5694" s="227"/>
    </row>
    <row r="5695" spans="83:83">
      <c r="CE5695" s="227"/>
    </row>
    <row r="5696" spans="83:83">
      <c r="CE5696" s="227"/>
    </row>
    <row r="5697" spans="83:83">
      <c r="CE5697" s="227"/>
    </row>
    <row r="5698" spans="83:83">
      <c r="CE5698" s="227"/>
    </row>
    <row r="5699" spans="83:83">
      <c r="CE5699" s="227"/>
    </row>
    <row r="5700" spans="83:83">
      <c r="CE5700" s="227"/>
    </row>
    <row r="5701" spans="83:83">
      <c r="CE5701" s="227"/>
    </row>
    <row r="5702" spans="83:83">
      <c r="CE5702" s="227"/>
    </row>
    <row r="5703" spans="83:83">
      <c r="CE5703" s="227"/>
    </row>
    <row r="5704" spans="83:83">
      <c r="CE5704" s="227"/>
    </row>
    <row r="5705" spans="83:83">
      <c r="CE5705" s="227"/>
    </row>
    <row r="5706" spans="83:83">
      <c r="CE5706" s="227"/>
    </row>
    <row r="5707" spans="83:83">
      <c r="CE5707" s="227"/>
    </row>
    <row r="5708" spans="83:83">
      <c r="CE5708" s="227"/>
    </row>
    <row r="5709" spans="83:83">
      <c r="CE5709" s="227"/>
    </row>
    <row r="5710" spans="83:83">
      <c r="CE5710" s="227"/>
    </row>
    <row r="5711" spans="83:83">
      <c r="CE5711" s="227"/>
    </row>
    <row r="5712" spans="83:83">
      <c r="CE5712" s="227"/>
    </row>
    <row r="5713" spans="83:83">
      <c r="CE5713" s="227"/>
    </row>
    <row r="5714" spans="83:83">
      <c r="CE5714" s="227"/>
    </row>
    <row r="5715" spans="83:83">
      <c r="CE5715" s="227"/>
    </row>
    <row r="5716" spans="83:83">
      <c r="CE5716" s="227"/>
    </row>
    <row r="5717" spans="83:83">
      <c r="CE5717" s="227"/>
    </row>
    <row r="5718" spans="83:83">
      <c r="CE5718" s="227"/>
    </row>
    <row r="5719" spans="83:83">
      <c r="CE5719" s="227"/>
    </row>
    <row r="5720" spans="83:83">
      <c r="CE5720" s="227"/>
    </row>
    <row r="5721" spans="83:83">
      <c r="CE5721" s="227"/>
    </row>
    <row r="5722" spans="83:83">
      <c r="CE5722" s="227"/>
    </row>
    <row r="5723" spans="83:83">
      <c r="CE5723" s="227"/>
    </row>
    <row r="5724" spans="83:83">
      <c r="CE5724" s="227"/>
    </row>
    <row r="5725" spans="83:83">
      <c r="CE5725" s="227"/>
    </row>
    <row r="5726" spans="83:83">
      <c r="CE5726" s="227"/>
    </row>
    <row r="5727" spans="83:83">
      <c r="CE5727" s="227"/>
    </row>
    <row r="5728" spans="83:83">
      <c r="CE5728" s="227"/>
    </row>
    <row r="5729" spans="83:83">
      <c r="CE5729" s="227"/>
    </row>
    <row r="5730" spans="83:83">
      <c r="CE5730" s="227"/>
    </row>
    <row r="5731" spans="83:83">
      <c r="CE5731" s="227"/>
    </row>
    <row r="5732" spans="83:83">
      <c r="CE5732" s="227"/>
    </row>
    <row r="5733" spans="83:83">
      <c r="CE5733" s="227"/>
    </row>
    <row r="5734" spans="83:83">
      <c r="CE5734" s="227"/>
    </row>
    <row r="5735" spans="83:83">
      <c r="CE5735" s="227"/>
    </row>
    <row r="5736" spans="83:83">
      <c r="CE5736" s="227"/>
    </row>
    <row r="5737" spans="83:83">
      <c r="CE5737" s="227"/>
    </row>
    <row r="5738" spans="83:83">
      <c r="CE5738" s="227"/>
    </row>
    <row r="5739" spans="83:83">
      <c r="CE5739" s="227"/>
    </row>
    <row r="5740" spans="83:83">
      <c r="CE5740" s="227"/>
    </row>
    <row r="5741" spans="83:83">
      <c r="CE5741" s="227"/>
    </row>
    <row r="5742" spans="83:83">
      <c r="CE5742" s="227"/>
    </row>
    <row r="5743" spans="83:83">
      <c r="CE5743" s="227"/>
    </row>
    <row r="5744" spans="83:83">
      <c r="CE5744" s="227"/>
    </row>
    <row r="5745" spans="83:83">
      <c r="CE5745" s="227"/>
    </row>
    <row r="5746" spans="83:83">
      <c r="CE5746" s="227"/>
    </row>
    <row r="5747" spans="83:83">
      <c r="CE5747" s="227"/>
    </row>
    <row r="5748" spans="83:83">
      <c r="CE5748" s="227"/>
    </row>
    <row r="5749" spans="83:83">
      <c r="CE5749" s="227"/>
    </row>
    <row r="5750" spans="83:83">
      <c r="CE5750" s="227"/>
    </row>
    <row r="5751" spans="83:83">
      <c r="CE5751" s="227"/>
    </row>
    <row r="5752" spans="83:83">
      <c r="CE5752" s="227"/>
    </row>
    <row r="5753" spans="83:83">
      <c r="CE5753" s="227"/>
    </row>
    <row r="5754" spans="83:83">
      <c r="CE5754" s="227"/>
    </row>
    <row r="5755" spans="83:83">
      <c r="CE5755" s="227"/>
    </row>
    <row r="5756" spans="83:83">
      <c r="CE5756" s="227"/>
    </row>
    <row r="5757" spans="83:83">
      <c r="CE5757" s="227"/>
    </row>
    <row r="5758" spans="83:83">
      <c r="CE5758" s="227"/>
    </row>
    <row r="5759" spans="83:83">
      <c r="CE5759" s="227"/>
    </row>
    <row r="5760" spans="83:83">
      <c r="CE5760" s="227"/>
    </row>
    <row r="5761" spans="83:83">
      <c r="CE5761" s="227"/>
    </row>
    <row r="5762" spans="83:83">
      <c r="CE5762" s="227"/>
    </row>
    <row r="5763" spans="83:83">
      <c r="CE5763" s="227"/>
    </row>
    <row r="5764" spans="83:83">
      <c r="CE5764" s="227"/>
    </row>
    <row r="5765" spans="83:83">
      <c r="CE5765" s="227"/>
    </row>
    <row r="5766" spans="83:83">
      <c r="CE5766" s="227"/>
    </row>
    <row r="5767" spans="83:83">
      <c r="CE5767" s="227"/>
    </row>
    <row r="5768" spans="83:83">
      <c r="CE5768" s="227"/>
    </row>
    <row r="5769" spans="83:83">
      <c r="CE5769" s="227"/>
    </row>
    <row r="5770" spans="83:83">
      <c r="CE5770" s="227"/>
    </row>
    <row r="5771" spans="83:83">
      <c r="CE5771" s="227"/>
    </row>
    <row r="5772" spans="83:83">
      <c r="CE5772" s="227"/>
    </row>
    <row r="5773" spans="83:83">
      <c r="CE5773" s="227"/>
    </row>
    <row r="5774" spans="83:83">
      <c r="CE5774" s="227"/>
    </row>
    <row r="5775" spans="83:83">
      <c r="CE5775" s="227"/>
    </row>
    <row r="5776" spans="83:83">
      <c r="CE5776" s="227"/>
    </row>
    <row r="5777" spans="83:83">
      <c r="CE5777" s="227"/>
    </row>
    <row r="5778" spans="83:83">
      <c r="CE5778" s="227"/>
    </row>
    <row r="5779" spans="83:83">
      <c r="CE5779" s="227"/>
    </row>
    <row r="5780" spans="83:83">
      <c r="CE5780" s="227"/>
    </row>
    <row r="5781" spans="83:83">
      <c r="CE5781" s="227"/>
    </row>
    <row r="5782" spans="83:83">
      <c r="CE5782" s="227"/>
    </row>
    <row r="5783" spans="83:83">
      <c r="CE5783" s="227"/>
    </row>
    <row r="5784" spans="83:83">
      <c r="CE5784" s="227"/>
    </row>
    <row r="5785" spans="83:83">
      <c r="CE5785" s="227"/>
    </row>
    <row r="5786" spans="83:83">
      <c r="CE5786" s="227"/>
    </row>
    <row r="5787" spans="83:83">
      <c r="CE5787" s="227"/>
    </row>
    <row r="5788" spans="83:83">
      <c r="CE5788" s="227"/>
    </row>
    <row r="5789" spans="83:83">
      <c r="CE5789" s="227"/>
    </row>
    <row r="5790" spans="83:83">
      <c r="CE5790" s="227"/>
    </row>
    <row r="5791" spans="83:83">
      <c r="CE5791" s="227"/>
    </row>
    <row r="5792" spans="83:83">
      <c r="CE5792" s="227"/>
    </row>
    <row r="5793" spans="83:83">
      <c r="CE5793" s="227"/>
    </row>
    <row r="5794" spans="83:83">
      <c r="CE5794" s="227"/>
    </row>
    <row r="5795" spans="83:83">
      <c r="CE5795" s="227"/>
    </row>
    <row r="5796" spans="83:83">
      <c r="CE5796" s="227"/>
    </row>
    <row r="5797" spans="83:83">
      <c r="CE5797" s="227"/>
    </row>
    <row r="5798" spans="83:83">
      <c r="CE5798" s="227"/>
    </row>
    <row r="5799" spans="83:83">
      <c r="CE5799" s="227"/>
    </row>
    <row r="5800" spans="83:83">
      <c r="CE5800" s="227"/>
    </row>
    <row r="5801" spans="83:83">
      <c r="CE5801" s="227"/>
    </row>
    <row r="5802" spans="83:83">
      <c r="CE5802" s="227"/>
    </row>
    <row r="5803" spans="83:83">
      <c r="CE5803" s="227"/>
    </row>
    <row r="5804" spans="83:83">
      <c r="CE5804" s="227"/>
    </row>
    <row r="5805" spans="83:83">
      <c r="CE5805" s="227"/>
    </row>
    <row r="5806" spans="83:83">
      <c r="CE5806" s="227"/>
    </row>
    <row r="5807" spans="83:83">
      <c r="CE5807" s="227"/>
    </row>
    <row r="5808" spans="83:83">
      <c r="CE5808" s="227"/>
    </row>
    <row r="5809" spans="83:83">
      <c r="CE5809" s="227"/>
    </row>
    <row r="5810" spans="83:83">
      <c r="CE5810" s="227"/>
    </row>
    <row r="5811" spans="83:83">
      <c r="CE5811" s="227"/>
    </row>
    <row r="5812" spans="83:83">
      <c r="CE5812" s="227"/>
    </row>
    <row r="5813" spans="83:83">
      <c r="CE5813" s="227"/>
    </row>
    <row r="5814" spans="83:83">
      <c r="CE5814" s="227"/>
    </row>
    <row r="5815" spans="83:83">
      <c r="CE5815" s="227"/>
    </row>
    <row r="5816" spans="83:83">
      <c r="CE5816" s="227"/>
    </row>
    <row r="5817" spans="83:83">
      <c r="CE5817" s="227"/>
    </row>
    <row r="5818" spans="83:83">
      <c r="CE5818" s="227"/>
    </row>
    <row r="5819" spans="83:83">
      <c r="CE5819" s="227"/>
    </row>
    <row r="5820" spans="83:83">
      <c r="CE5820" s="227"/>
    </row>
    <row r="5821" spans="83:83">
      <c r="CE5821" s="227"/>
    </row>
    <row r="5822" spans="83:83">
      <c r="CE5822" s="227"/>
    </row>
    <row r="5823" spans="83:83">
      <c r="CE5823" s="227"/>
    </row>
    <row r="5824" spans="83:83">
      <c r="CE5824" s="227"/>
    </row>
    <row r="5825" spans="83:83">
      <c r="CE5825" s="227"/>
    </row>
    <row r="5826" spans="83:83">
      <c r="CE5826" s="227"/>
    </row>
    <row r="5827" spans="83:83">
      <c r="CE5827" s="227"/>
    </row>
    <row r="5828" spans="83:83">
      <c r="CE5828" s="227"/>
    </row>
    <row r="5829" spans="83:83">
      <c r="CE5829" s="227"/>
    </row>
    <row r="5830" spans="83:83">
      <c r="CE5830" s="227"/>
    </row>
    <row r="5831" spans="83:83">
      <c r="CE5831" s="227"/>
    </row>
    <row r="5832" spans="83:83">
      <c r="CE5832" s="227"/>
    </row>
    <row r="5833" spans="83:83">
      <c r="CE5833" s="227"/>
    </row>
    <row r="5834" spans="83:83">
      <c r="CE5834" s="227"/>
    </row>
    <row r="5835" spans="83:83">
      <c r="CE5835" s="227"/>
    </row>
    <row r="5836" spans="83:83">
      <c r="CE5836" s="227"/>
    </row>
    <row r="5837" spans="83:83">
      <c r="CE5837" s="227"/>
    </row>
    <row r="5838" spans="83:83">
      <c r="CE5838" s="227"/>
    </row>
    <row r="5839" spans="83:83">
      <c r="CE5839" s="227"/>
    </row>
    <row r="5840" spans="83:83">
      <c r="CE5840" s="227"/>
    </row>
    <row r="5841" spans="83:83">
      <c r="CE5841" s="227"/>
    </row>
    <row r="5842" spans="83:83">
      <c r="CE5842" s="227"/>
    </row>
    <row r="5843" spans="83:83">
      <c r="CE5843" s="227"/>
    </row>
    <row r="5844" spans="83:83">
      <c r="CE5844" s="227"/>
    </row>
    <row r="5845" spans="83:83">
      <c r="CE5845" s="227"/>
    </row>
    <row r="5846" spans="83:83">
      <c r="CE5846" s="227"/>
    </row>
    <row r="5847" spans="83:83">
      <c r="CE5847" s="227"/>
    </row>
    <row r="5848" spans="83:83">
      <c r="CE5848" s="227"/>
    </row>
    <row r="5849" spans="83:83">
      <c r="CE5849" s="227"/>
    </row>
    <row r="5850" spans="83:83">
      <c r="CE5850" s="227"/>
    </row>
    <row r="5851" spans="83:83">
      <c r="CE5851" s="227"/>
    </row>
    <row r="5852" spans="83:83">
      <c r="CE5852" s="227"/>
    </row>
    <row r="5853" spans="83:83">
      <c r="CE5853" s="227"/>
    </row>
    <row r="5854" spans="83:83">
      <c r="CE5854" s="227"/>
    </row>
    <row r="5855" spans="83:83">
      <c r="CE5855" s="227"/>
    </row>
    <row r="5856" spans="83:83">
      <c r="CE5856" s="227"/>
    </row>
    <row r="5857" spans="83:83">
      <c r="CE5857" s="227"/>
    </row>
    <row r="5858" spans="83:83">
      <c r="CE5858" s="227"/>
    </row>
    <row r="5859" spans="83:83">
      <c r="CE5859" s="227"/>
    </row>
    <row r="5860" spans="83:83">
      <c r="CE5860" s="227"/>
    </row>
    <row r="5861" spans="83:83">
      <c r="CE5861" s="227"/>
    </row>
    <row r="5862" spans="83:83">
      <c r="CE5862" s="227"/>
    </row>
    <row r="5863" spans="83:83">
      <c r="CE5863" s="227"/>
    </row>
    <row r="5864" spans="83:83">
      <c r="CE5864" s="227"/>
    </row>
    <row r="5865" spans="83:83">
      <c r="CE5865" s="227"/>
    </row>
    <row r="5866" spans="83:83">
      <c r="CE5866" s="227"/>
    </row>
    <row r="5867" spans="83:83">
      <c r="CE5867" s="227"/>
    </row>
    <row r="5868" spans="83:83">
      <c r="CE5868" s="227"/>
    </row>
    <row r="5869" spans="83:83">
      <c r="CE5869" s="227"/>
    </row>
    <row r="5870" spans="83:83">
      <c r="CE5870" s="227"/>
    </row>
    <row r="5871" spans="83:83">
      <c r="CE5871" s="227"/>
    </row>
    <row r="5872" spans="83:83">
      <c r="CE5872" s="227"/>
    </row>
    <row r="5873" spans="83:83">
      <c r="CE5873" s="227"/>
    </row>
    <row r="5874" spans="83:83">
      <c r="CE5874" s="227"/>
    </row>
    <row r="5875" spans="83:83">
      <c r="CE5875" s="227"/>
    </row>
    <row r="5876" spans="83:83">
      <c r="CE5876" s="227"/>
    </row>
    <row r="5877" spans="83:83">
      <c r="CE5877" s="227"/>
    </row>
    <row r="5878" spans="83:83">
      <c r="CE5878" s="227"/>
    </row>
    <row r="5879" spans="83:83">
      <c r="CE5879" s="227"/>
    </row>
    <row r="5880" spans="83:83">
      <c r="CE5880" s="227"/>
    </row>
    <row r="5881" spans="83:83">
      <c r="CE5881" s="227"/>
    </row>
    <row r="5882" spans="83:83">
      <c r="CE5882" s="227"/>
    </row>
    <row r="5883" spans="83:83">
      <c r="CE5883" s="227"/>
    </row>
    <row r="5884" spans="83:83">
      <c r="CE5884" s="227"/>
    </row>
    <row r="5885" spans="83:83">
      <c r="CE5885" s="227"/>
    </row>
    <row r="5886" spans="83:83">
      <c r="CE5886" s="227"/>
    </row>
    <row r="5887" spans="83:83">
      <c r="CE5887" s="227"/>
    </row>
    <row r="5888" spans="83:83">
      <c r="CE5888" s="227"/>
    </row>
    <row r="5889" spans="83:83">
      <c r="CE5889" s="227"/>
    </row>
    <row r="5890" spans="83:83">
      <c r="CE5890" s="227"/>
    </row>
    <row r="5891" spans="83:83">
      <c r="CE5891" s="227"/>
    </row>
    <row r="5892" spans="83:83">
      <c r="CE5892" s="227"/>
    </row>
    <row r="5893" spans="83:83">
      <c r="CE5893" s="227"/>
    </row>
    <row r="5894" spans="83:83">
      <c r="CE5894" s="227"/>
    </row>
    <row r="5895" spans="83:83">
      <c r="CE5895" s="227"/>
    </row>
    <row r="5896" spans="83:83">
      <c r="CE5896" s="227"/>
    </row>
    <row r="5897" spans="83:83">
      <c r="CE5897" s="227"/>
    </row>
    <row r="5898" spans="83:83">
      <c r="CE5898" s="227"/>
    </row>
    <row r="5899" spans="83:83">
      <c r="CE5899" s="227"/>
    </row>
    <row r="5900" spans="83:83">
      <c r="CE5900" s="227"/>
    </row>
    <row r="5901" spans="83:83">
      <c r="CE5901" s="227"/>
    </row>
    <row r="5902" spans="83:83">
      <c r="CE5902" s="227"/>
    </row>
    <row r="5903" spans="83:83">
      <c r="CE5903" s="227"/>
    </row>
    <row r="5904" spans="83:83">
      <c r="CE5904" s="227"/>
    </row>
    <row r="5905" spans="83:83">
      <c r="CE5905" s="227"/>
    </row>
    <row r="5906" spans="83:83">
      <c r="CE5906" s="227"/>
    </row>
    <row r="5907" spans="83:83">
      <c r="CE5907" s="227"/>
    </row>
    <row r="5908" spans="83:83">
      <c r="CE5908" s="227"/>
    </row>
    <row r="5909" spans="83:83">
      <c r="CE5909" s="227"/>
    </row>
    <row r="5910" spans="83:83">
      <c r="CE5910" s="227"/>
    </row>
    <row r="5911" spans="83:83">
      <c r="CE5911" s="227"/>
    </row>
    <row r="5912" spans="83:83">
      <c r="CE5912" s="227"/>
    </row>
    <row r="5913" spans="83:83">
      <c r="CE5913" s="227"/>
    </row>
    <row r="5914" spans="83:83">
      <c r="CE5914" s="227"/>
    </row>
    <row r="5915" spans="83:83">
      <c r="CE5915" s="227"/>
    </row>
    <row r="5916" spans="83:83">
      <c r="CE5916" s="227"/>
    </row>
    <row r="5917" spans="83:83">
      <c r="CE5917" s="227"/>
    </row>
    <row r="5918" spans="83:83">
      <c r="CE5918" s="227"/>
    </row>
    <row r="5919" spans="83:83">
      <c r="CE5919" s="227"/>
    </row>
    <row r="5920" spans="83:83">
      <c r="CE5920" s="227"/>
    </row>
    <row r="5921" spans="83:83">
      <c r="CE5921" s="227"/>
    </row>
    <row r="5922" spans="83:83">
      <c r="CE5922" s="227"/>
    </row>
    <row r="5923" spans="83:83">
      <c r="CE5923" s="227"/>
    </row>
    <row r="5924" spans="83:83">
      <c r="CE5924" s="227"/>
    </row>
    <row r="5925" spans="83:83">
      <c r="CE5925" s="227"/>
    </row>
    <row r="5926" spans="83:83">
      <c r="CE5926" s="227"/>
    </row>
    <row r="5927" spans="83:83">
      <c r="CE5927" s="227"/>
    </row>
    <row r="5928" spans="83:83">
      <c r="CE5928" s="227"/>
    </row>
    <row r="5929" spans="83:83">
      <c r="CE5929" s="227"/>
    </row>
    <row r="5930" spans="83:83">
      <c r="CE5930" s="227"/>
    </row>
    <row r="5931" spans="83:83">
      <c r="CE5931" s="227"/>
    </row>
    <row r="5932" spans="83:83">
      <c r="CE5932" s="227"/>
    </row>
    <row r="5933" spans="83:83">
      <c r="CE5933" s="227"/>
    </row>
    <row r="5934" spans="83:83">
      <c r="CE5934" s="227"/>
    </row>
    <row r="5935" spans="83:83">
      <c r="CE5935" s="227"/>
    </row>
    <row r="5936" spans="83:83">
      <c r="CE5936" s="227"/>
    </row>
    <row r="5937" spans="83:83">
      <c r="CE5937" s="227"/>
    </row>
    <row r="5938" spans="83:83">
      <c r="CE5938" s="227"/>
    </row>
    <row r="5939" spans="83:83">
      <c r="CE5939" s="227"/>
    </row>
    <row r="5940" spans="83:83">
      <c r="CE5940" s="227"/>
    </row>
    <row r="5941" spans="83:83">
      <c r="CE5941" s="227"/>
    </row>
    <row r="5942" spans="83:83">
      <c r="CE5942" s="227"/>
    </row>
    <row r="5943" spans="83:83">
      <c r="CE5943" s="227"/>
    </row>
    <row r="5944" spans="83:83">
      <c r="CE5944" s="227"/>
    </row>
    <row r="5945" spans="83:83">
      <c r="CE5945" s="227"/>
    </row>
    <row r="5946" spans="83:83">
      <c r="CE5946" s="227"/>
    </row>
    <row r="5947" spans="83:83">
      <c r="CE5947" s="227"/>
    </row>
    <row r="5948" spans="83:83">
      <c r="CE5948" s="227"/>
    </row>
    <row r="5949" spans="83:83">
      <c r="CE5949" s="227"/>
    </row>
    <row r="5950" spans="83:83">
      <c r="CE5950" s="227"/>
    </row>
    <row r="5951" spans="83:83">
      <c r="CE5951" s="227"/>
    </row>
    <row r="5952" spans="83:83">
      <c r="CE5952" s="227"/>
    </row>
    <row r="5953" spans="83:83">
      <c r="CE5953" s="227"/>
    </row>
    <row r="5954" spans="83:83">
      <c r="CE5954" s="227"/>
    </row>
    <row r="5955" spans="83:83">
      <c r="CE5955" s="227"/>
    </row>
    <row r="5956" spans="83:83">
      <c r="CE5956" s="227"/>
    </row>
    <row r="5957" spans="83:83">
      <c r="CE5957" s="227"/>
    </row>
    <row r="5958" spans="83:83">
      <c r="CE5958" s="227"/>
    </row>
    <row r="5959" spans="83:83">
      <c r="CE5959" s="227"/>
    </row>
    <row r="5960" spans="83:83">
      <c r="CE5960" s="227"/>
    </row>
    <row r="5961" spans="83:83">
      <c r="CE5961" s="227"/>
    </row>
    <row r="5962" spans="83:83">
      <c r="CE5962" s="227"/>
    </row>
    <row r="5963" spans="83:83">
      <c r="CE5963" s="227"/>
    </row>
    <row r="5964" spans="83:83">
      <c r="CE5964" s="227"/>
    </row>
    <row r="5965" spans="83:83">
      <c r="CE5965" s="227"/>
    </row>
    <row r="5966" spans="83:83">
      <c r="CE5966" s="227"/>
    </row>
    <row r="5967" spans="83:83">
      <c r="CE5967" s="227"/>
    </row>
    <row r="5968" spans="83:83">
      <c r="CE5968" s="227"/>
    </row>
    <row r="5969" spans="83:83">
      <c r="CE5969" s="227"/>
    </row>
    <row r="5970" spans="83:83">
      <c r="CE5970" s="227"/>
    </row>
    <row r="5971" spans="83:83">
      <c r="CE5971" s="227"/>
    </row>
    <row r="5972" spans="83:83">
      <c r="CE5972" s="227"/>
    </row>
    <row r="5973" spans="83:83">
      <c r="CE5973" s="227"/>
    </row>
    <row r="5974" spans="83:83">
      <c r="CE5974" s="227"/>
    </row>
    <row r="5975" spans="83:83">
      <c r="CE5975" s="227"/>
    </row>
    <row r="5976" spans="83:83">
      <c r="CE5976" s="227"/>
    </row>
    <row r="5977" spans="83:83">
      <c r="CE5977" s="227"/>
    </row>
    <row r="5978" spans="83:83">
      <c r="CE5978" s="227"/>
    </row>
    <row r="5979" spans="83:83">
      <c r="CE5979" s="227"/>
    </row>
    <row r="5980" spans="83:83">
      <c r="CE5980" s="227"/>
    </row>
    <row r="5981" spans="83:83">
      <c r="CE5981" s="227"/>
    </row>
    <row r="5982" spans="83:83">
      <c r="CE5982" s="227"/>
    </row>
    <row r="5983" spans="83:83">
      <c r="CE5983" s="227"/>
    </row>
    <row r="5984" spans="83:83">
      <c r="CE5984" s="227"/>
    </row>
    <row r="5985" spans="83:83">
      <c r="CE5985" s="227"/>
    </row>
    <row r="5986" spans="83:83">
      <c r="CE5986" s="227"/>
    </row>
    <row r="5987" spans="83:83">
      <c r="CE5987" s="227"/>
    </row>
    <row r="5988" spans="83:83">
      <c r="CE5988" s="227"/>
    </row>
    <row r="5989" spans="83:83">
      <c r="CE5989" s="227"/>
    </row>
    <row r="5990" spans="83:83">
      <c r="CE5990" s="227"/>
    </row>
    <row r="5991" spans="83:83">
      <c r="CE5991" s="227"/>
    </row>
    <row r="5992" spans="83:83">
      <c r="CE5992" s="227"/>
    </row>
    <row r="5993" spans="83:83">
      <c r="CE5993" s="227"/>
    </row>
    <row r="5994" spans="83:83">
      <c r="CE5994" s="227"/>
    </row>
    <row r="5995" spans="83:83">
      <c r="CE5995" s="227"/>
    </row>
    <row r="5996" spans="83:83">
      <c r="CE5996" s="227"/>
    </row>
    <row r="5997" spans="83:83">
      <c r="CE5997" s="227"/>
    </row>
    <row r="5998" spans="83:83">
      <c r="CE5998" s="227"/>
    </row>
    <row r="5999" spans="83:83">
      <c r="CE5999" s="227"/>
    </row>
    <row r="6000" spans="83:83">
      <c r="CE6000" s="227"/>
    </row>
    <row r="6001" spans="83:83">
      <c r="CE6001" s="227"/>
    </row>
    <row r="6002" spans="83:83">
      <c r="CE6002" s="227"/>
    </row>
    <row r="6003" spans="83:83">
      <c r="CE6003" s="227"/>
    </row>
    <row r="6004" spans="83:83">
      <c r="CE6004" s="227"/>
    </row>
    <row r="6005" spans="83:83">
      <c r="CE6005" s="227"/>
    </row>
    <row r="6006" spans="83:83">
      <c r="CE6006" s="227"/>
    </row>
    <row r="6007" spans="83:83">
      <c r="CE6007" s="227"/>
    </row>
    <row r="6008" spans="83:83">
      <c r="CE6008" s="227"/>
    </row>
    <row r="6009" spans="83:83">
      <c r="CE6009" s="227"/>
    </row>
    <row r="6010" spans="83:83">
      <c r="CE6010" s="227"/>
    </row>
    <row r="6011" spans="83:83">
      <c r="CE6011" s="227"/>
    </row>
    <row r="6012" spans="83:83">
      <c r="CE6012" s="227"/>
    </row>
    <row r="6013" spans="83:83">
      <c r="CE6013" s="227"/>
    </row>
    <row r="6014" spans="83:83">
      <c r="CE6014" s="227"/>
    </row>
    <row r="6015" spans="83:83">
      <c r="CE6015" s="227"/>
    </row>
    <row r="6016" spans="83:83">
      <c r="CE6016" s="227"/>
    </row>
    <row r="6017" spans="83:83">
      <c r="CE6017" s="227"/>
    </row>
    <row r="6018" spans="83:83">
      <c r="CE6018" s="227"/>
    </row>
    <row r="6019" spans="83:83">
      <c r="CE6019" s="227"/>
    </row>
    <row r="6020" spans="83:83">
      <c r="CE6020" s="227"/>
    </row>
    <row r="6021" spans="83:83">
      <c r="CE6021" s="227"/>
    </row>
    <row r="6022" spans="83:83">
      <c r="CE6022" s="227"/>
    </row>
    <row r="6023" spans="83:83">
      <c r="CE6023" s="227"/>
    </row>
    <row r="6024" spans="83:83">
      <c r="CE6024" s="227"/>
    </row>
    <row r="6025" spans="83:83">
      <c r="CE6025" s="227"/>
    </row>
    <row r="6026" spans="83:83">
      <c r="CE6026" s="227"/>
    </row>
    <row r="6027" spans="83:83">
      <c r="CE6027" s="227"/>
    </row>
    <row r="6028" spans="83:83">
      <c r="CE6028" s="227"/>
    </row>
    <row r="6029" spans="83:83">
      <c r="CE6029" s="227"/>
    </row>
    <row r="6030" spans="83:83">
      <c r="CE6030" s="227"/>
    </row>
    <row r="6031" spans="83:83">
      <c r="CE6031" s="227"/>
    </row>
    <row r="6032" spans="83:83">
      <c r="CE6032" s="227"/>
    </row>
    <row r="6033" spans="83:83">
      <c r="CE6033" s="227"/>
    </row>
    <row r="6034" spans="83:83">
      <c r="CE6034" s="227"/>
    </row>
    <row r="6035" spans="83:83">
      <c r="CE6035" s="227"/>
    </row>
    <row r="6036" spans="83:83">
      <c r="CE6036" s="227"/>
    </row>
    <row r="6037" spans="83:83">
      <c r="CE6037" s="227"/>
    </row>
    <row r="6038" spans="83:83">
      <c r="CE6038" s="227"/>
    </row>
    <row r="6039" spans="83:83">
      <c r="CE6039" s="227"/>
    </row>
    <row r="6040" spans="83:83">
      <c r="CE6040" s="227"/>
    </row>
    <row r="6041" spans="83:83">
      <c r="CE6041" s="227"/>
    </row>
    <row r="6042" spans="83:83">
      <c r="CE6042" s="227"/>
    </row>
    <row r="6043" spans="83:83">
      <c r="CE6043" s="227"/>
    </row>
    <row r="6044" spans="83:83">
      <c r="CE6044" s="227"/>
    </row>
    <row r="6045" spans="83:83">
      <c r="CE6045" s="227"/>
    </row>
    <row r="6046" spans="83:83">
      <c r="CE6046" s="227"/>
    </row>
    <row r="6047" spans="83:83">
      <c r="CE6047" s="227"/>
    </row>
    <row r="6048" spans="83:83">
      <c r="CE6048" s="227"/>
    </row>
    <row r="6049" spans="83:83">
      <c r="CE6049" s="227"/>
    </row>
    <row r="6050" spans="83:83">
      <c r="CE6050" s="227"/>
    </row>
    <row r="6051" spans="83:83">
      <c r="CE6051" s="227"/>
    </row>
    <row r="6052" spans="83:83">
      <c r="CE6052" s="227"/>
    </row>
    <row r="6053" spans="83:83">
      <c r="CE6053" s="227"/>
    </row>
    <row r="6054" spans="83:83">
      <c r="CE6054" s="227"/>
    </row>
    <row r="6055" spans="83:83">
      <c r="CE6055" s="227"/>
    </row>
    <row r="6056" spans="83:83">
      <c r="CE6056" s="227"/>
    </row>
    <row r="6057" spans="83:83">
      <c r="CE6057" s="227"/>
    </row>
    <row r="6058" spans="83:83">
      <c r="CE6058" s="227"/>
    </row>
    <row r="6059" spans="83:83">
      <c r="CE6059" s="227"/>
    </row>
    <row r="6060" spans="83:83">
      <c r="CE6060" s="227"/>
    </row>
    <row r="6061" spans="83:83">
      <c r="CE6061" s="227"/>
    </row>
    <row r="6062" spans="83:83">
      <c r="CE6062" s="227"/>
    </row>
    <row r="6063" spans="83:83">
      <c r="CE6063" s="227"/>
    </row>
    <row r="6064" spans="83:83">
      <c r="CE6064" s="227"/>
    </row>
    <row r="6065" spans="83:83">
      <c r="CE6065" s="227"/>
    </row>
    <row r="6066" spans="83:83">
      <c r="CE6066" s="227"/>
    </row>
    <row r="6067" spans="83:83">
      <c r="CE6067" s="227"/>
    </row>
    <row r="6068" spans="83:83">
      <c r="CE6068" s="227"/>
    </row>
    <row r="6069" spans="83:83">
      <c r="CE6069" s="227"/>
    </row>
    <row r="6070" spans="83:83">
      <c r="CE6070" s="227"/>
    </row>
    <row r="6071" spans="83:83">
      <c r="CE6071" s="227"/>
    </row>
    <row r="6072" spans="83:83">
      <c r="CE6072" s="227"/>
    </row>
    <row r="6073" spans="83:83">
      <c r="CE6073" s="227"/>
    </row>
    <row r="6074" spans="83:83">
      <c r="CE6074" s="227"/>
    </row>
    <row r="6075" spans="83:83">
      <c r="CE6075" s="227"/>
    </row>
    <row r="6076" spans="83:83">
      <c r="CE6076" s="227"/>
    </row>
    <row r="6077" spans="83:83">
      <c r="CE6077" s="227"/>
    </row>
    <row r="6078" spans="83:83">
      <c r="CE6078" s="227"/>
    </row>
    <row r="6079" spans="83:83">
      <c r="CE6079" s="227"/>
    </row>
    <row r="6080" spans="83:83">
      <c r="CE6080" s="227"/>
    </row>
    <row r="6081" spans="83:83">
      <c r="CE6081" s="227"/>
    </row>
    <row r="6082" spans="83:83">
      <c r="CE6082" s="227"/>
    </row>
    <row r="6083" spans="83:83">
      <c r="CE6083" s="227"/>
    </row>
    <row r="6084" spans="83:83">
      <c r="CE6084" s="227"/>
    </row>
    <row r="6085" spans="83:83">
      <c r="CE6085" s="227"/>
    </row>
    <row r="6086" spans="83:83">
      <c r="CE6086" s="227"/>
    </row>
    <row r="6087" spans="83:83">
      <c r="CE6087" s="227"/>
    </row>
    <row r="6088" spans="83:83">
      <c r="CE6088" s="227"/>
    </row>
    <row r="6089" spans="83:83">
      <c r="CE6089" s="227"/>
    </row>
    <row r="6090" spans="83:83">
      <c r="CE6090" s="227"/>
    </row>
    <row r="6091" spans="83:83">
      <c r="CE6091" s="227"/>
    </row>
    <row r="6092" spans="83:83">
      <c r="CE6092" s="227"/>
    </row>
    <row r="6093" spans="83:83">
      <c r="CE6093" s="227"/>
    </row>
    <row r="6094" spans="83:83">
      <c r="CE6094" s="227"/>
    </row>
    <row r="6095" spans="83:83">
      <c r="CE6095" s="227"/>
    </row>
    <row r="6096" spans="83:83">
      <c r="CE6096" s="227"/>
    </row>
    <row r="6097" spans="83:83">
      <c r="CE6097" s="227"/>
    </row>
    <row r="6098" spans="83:83">
      <c r="CE6098" s="227"/>
    </row>
    <row r="6099" spans="83:83">
      <c r="CE6099" s="227"/>
    </row>
    <row r="6100" spans="83:83">
      <c r="CE6100" s="227"/>
    </row>
    <row r="6101" spans="83:83">
      <c r="CE6101" s="227"/>
    </row>
    <row r="6102" spans="83:83">
      <c r="CE6102" s="227"/>
    </row>
    <row r="6103" spans="83:83">
      <c r="CE6103" s="227"/>
    </row>
    <row r="6104" spans="83:83">
      <c r="CE6104" s="227"/>
    </row>
    <row r="6105" spans="83:83">
      <c r="CE6105" s="227"/>
    </row>
    <row r="6106" spans="83:83">
      <c r="CE6106" s="227"/>
    </row>
    <row r="6107" spans="83:83">
      <c r="CE6107" s="227"/>
    </row>
    <row r="6108" spans="83:83">
      <c r="CE6108" s="227"/>
    </row>
    <row r="6109" spans="83:83">
      <c r="CE6109" s="227"/>
    </row>
    <row r="6110" spans="83:83">
      <c r="CE6110" s="227"/>
    </row>
    <row r="6111" spans="83:83">
      <c r="CE6111" s="227"/>
    </row>
    <row r="6112" spans="83:83">
      <c r="CE6112" s="227"/>
    </row>
    <row r="6113" spans="83:83">
      <c r="CE6113" s="227"/>
    </row>
    <row r="6114" spans="83:83">
      <c r="CE6114" s="227"/>
    </row>
    <row r="6115" spans="83:83">
      <c r="CE6115" s="227"/>
    </row>
    <row r="6116" spans="83:83">
      <c r="CE6116" s="227"/>
    </row>
    <row r="6117" spans="83:83">
      <c r="CE6117" s="227"/>
    </row>
    <row r="6118" spans="83:83">
      <c r="CE6118" s="227"/>
    </row>
    <row r="6119" spans="83:83">
      <c r="CE6119" s="227"/>
    </row>
    <row r="6120" spans="83:83">
      <c r="CE6120" s="227"/>
    </row>
    <row r="6121" spans="83:83">
      <c r="CE6121" s="227"/>
    </row>
    <row r="6122" spans="83:83">
      <c r="CE6122" s="227"/>
    </row>
    <row r="6123" spans="83:83">
      <c r="CE6123" s="227"/>
    </row>
    <row r="6124" spans="83:83">
      <c r="CE6124" s="227"/>
    </row>
    <row r="6125" spans="83:83">
      <c r="CE6125" s="227"/>
    </row>
    <row r="6126" spans="83:83">
      <c r="CE6126" s="227"/>
    </row>
    <row r="6127" spans="83:83">
      <c r="CE6127" s="227"/>
    </row>
    <row r="6128" spans="83:83">
      <c r="CE6128" s="227"/>
    </row>
    <row r="6129" spans="83:83">
      <c r="CE6129" s="227"/>
    </row>
    <row r="6130" spans="83:83">
      <c r="CE6130" s="227"/>
    </row>
    <row r="6131" spans="83:83">
      <c r="CE6131" s="227"/>
    </row>
    <row r="6132" spans="83:83">
      <c r="CE6132" s="227"/>
    </row>
    <row r="6133" spans="83:83">
      <c r="CE6133" s="227"/>
    </row>
    <row r="6134" spans="83:83">
      <c r="CE6134" s="227"/>
    </row>
    <row r="6135" spans="83:83">
      <c r="CE6135" s="227"/>
    </row>
    <row r="6136" spans="83:83">
      <c r="CE6136" s="227"/>
    </row>
    <row r="6137" spans="83:83">
      <c r="CE6137" s="227"/>
    </row>
    <row r="6138" spans="83:83">
      <c r="CE6138" s="227"/>
    </row>
    <row r="6139" spans="83:83">
      <c r="CE6139" s="227"/>
    </row>
    <row r="6140" spans="83:83">
      <c r="CE6140" s="227"/>
    </row>
    <row r="6141" spans="83:83">
      <c r="CE6141" s="227"/>
    </row>
    <row r="6142" spans="83:83">
      <c r="CE6142" s="227"/>
    </row>
    <row r="6143" spans="83:83">
      <c r="CE6143" s="227"/>
    </row>
    <row r="6144" spans="83:83">
      <c r="CE6144" s="227"/>
    </row>
    <row r="6145" spans="83:83">
      <c r="CE6145" s="227"/>
    </row>
    <row r="6146" spans="83:83">
      <c r="CE6146" s="227"/>
    </row>
    <row r="6147" spans="83:83">
      <c r="CE6147" s="227"/>
    </row>
    <row r="6148" spans="83:83">
      <c r="CE6148" s="227"/>
    </row>
    <row r="6149" spans="83:83">
      <c r="CE6149" s="227"/>
    </row>
    <row r="6150" spans="83:83">
      <c r="CE6150" s="227"/>
    </row>
    <row r="6151" spans="83:83">
      <c r="CE6151" s="227"/>
    </row>
    <row r="6152" spans="83:83">
      <c r="CE6152" s="227"/>
    </row>
    <row r="6153" spans="83:83">
      <c r="CE6153" s="227"/>
    </row>
    <row r="6154" spans="83:83">
      <c r="CE6154" s="227"/>
    </row>
    <row r="6155" spans="83:83">
      <c r="CE6155" s="227"/>
    </row>
    <row r="6156" spans="83:83">
      <c r="CE6156" s="227"/>
    </row>
    <row r="6157" spans="83:83">
      <c r="CE6157" s="227"/>
    </row>
    <row r="6158" spans="83:83">
      <c r="CE6158" s="227"/>
    </row>
    <row r="6159" spans="83:83">
      <c r="CE6159" s="227"/>
    </row>
    <row r="6160" spans="83:83">
      <c r="CE6160" s="227"/>
    </row>
    <row r="6161" spans="83:83">
      <c r="CE6161" s="227"/>
    </row>
    <row r="6162" spans="83:83">
      <c r="CE6162" s="227"/>
    </row>
    <row r="6163" spans="83:83">
      <c r="CE6163" s="227"/>
    </row>
    <row r="6164" spans="83:83">
      <c r="CE6164" s="227"/>
    </row>
    <row r="6165" spans="83:83">
      <c r="CE6165" s="227"/>
    </row>
    <row r="6166" spans="83:83">
      <c r="CE6166" s="227"/>
    </row>
    <row r="6167" spans="83:83">
      <c r="CE6167" s="227"/>
    </row>
    <row r="6168" spans="83:83">
      <c r="CE6168" s="227"/>
    </row>
    <row r="6169" spans="83:83">
      <c r="CE6169" s="227"/>
    </row>
    <row r="6170" spans="83:83">
      <c r="CE6170" s="227"/>
    </row>
    <row r="6171" spans="83:83">
      <c r="CE6171" s="227"/>
    </row>
    <row r="6172" spans="83:83">
      <c r="CE6172" s="227"/>
    </row>
    <row r="6173" spans="83:83">
      <c r="CE6173" s="227"/>
    </row>
    <row r="6174" spans="83:83">
      <c r="CE6174" s="227"/>
    </row>
    <row r="6175" spans="83:83">
      <c r="CE6175" s="227"/>
    </row>
    <row r="6176" spans="83:83">
      <c r="CE6176" s="227"/>
    </row>
    <row r="6177" spans="83:83">
      <c r="CE6177" s="227"/>
    </row>
    <row r="6178" spans="83:83">
      <c r="CE6178" s="227"/>
    </row>
    <row r="6179" spans="83:83">
      <c r="CE6179" s="227"/>
    </row>
    <row r="6180" spans="83:83">
      <c r="CE6180" s="227"/>
    </row>
    <row r="6181" spans="83:83">
      <c r="CE6181" s="227"/>
    </row>
    <row r="6182" spans="83:83">
      <c r="CE6182" s="227"/>
    </row>
    <row r="6183" spans="83:83">
      <c r="CE6183" s="227"/>
    </row>
    <row r="6184" spans="83:83">
      <c r="CE6184" s="227"/>
    </row>
    <row r="6185" spans="83:83">
      <c r="CE6185" s="227"/>
    </row>
    <row r="6186" spans="83:83">
      <c r="CE6186" s="227"/>
    </row>
    <row r="6187" spans="83:83">
      <c r="CE6187" s="227"/>
    </row>
    <row r="6188" spans="83:83">
      <c r="CE6188" s="227"/>
    </row>
    <row r="6189" spans="83:83">
      <c r="CE6189" s="227"/>
    </row>
    <row r="6190" spans="83:83">
      <c r="CE6190" s="227"/>
    </row>
    <row r="6191" spans="83:83">
      <c r="CE6191" s="227"/>
    </row>
    <row r="6192" spans="83:83">
      <c r="CE6192" s="227"/>
    </row>
    <row r="6193" spans="83:83">
      <c r="CE6193" s="227"/>
    </row>
    <row r="6194" spans="83:83">
      <c r="CE6194" s="227"/>
    </row>
    <row r="6195" spans="83:83">
      <c r="CE6195" s="227"/>
    </row>
    <row r="6196" spans="83:83">
      <c r="CE6196" s="227"/>
    </row>
    <row r="6197" spans="83:83">
      <c r="CE6197" s="227"/>
    </row>
    <row r="6198" spans="83:83">
      <c r="CE6198" s="227"/>
    </row>
    <row r="6199" spans="83:83">
      <c r="CE6199" s="227"/>
    </row>
    <row r="6200" spans="83:83">
      <c r="CE6200" s="227"/>
    </row>
    <row r="6201" spans="83:83">
      <c r="CE6201" s="227"/>
    </row>
    <row r="6202" spans="83:83">
      <c r="CE6202" s="227"/>
    </row>
    <row r="6203" spans="83:83">
      <c r="CE6203" s="227"/>
    </row>
    <row r="6204" spans="83:83">
      <c r="CE6204" s="227"/>
    </row>
    <row r="6205" spans="83:83">
      <c r="CE6205" s="227"/>
    </row>
    <row r="6206" spans="83:83">
      <c r="CE6206" s="227"/>
    </row>
    <row r="6207" spans="83:83">
      <c r="CE6207" s="227"/>
    </row>
    <row r="6208" spans="83:83">
      <c r="CE6208" s="227"/>
    </row>
    <row r="6209" spans="83:83">
      <c r="CE6209" s="227"/>
    </row>
    <row r="6210" spans="83:83">
      <c r="CE6210" s="227"/>
    </row>
    <row r="6211" spans="83:83">
      <c r="CE6211" s="227"/>
    </row>
    <row r="6212" spans="83:83">
      <c r="CE6212" s="227"/>
    </row>
    <row r="6213" spans="83:83">
      <c r="CE6213" s="227"/>
    </row>
    <row r="6214" spans="83:83">
      <c r="CE6214" s="227"/>
    </row>
    <row r="6215" spans="83:83">
      <c r="CE6215" s="227"/>
    </row>
    <row r="6216" spans="83:83">
      <c r="CE6216" s="227"/>
    </row>
    <row r="6217" spans="83:83">
      <c r="CE6217" s="227"/>
    </row>
    <row r="6218" spans="83:83">
      <c r="CE6218" s="227"/>
    </row>
    <row r="6219" spans="83:83">
      <c r="CE6219" s="227"/>
    </row>
    <row r="6220" spans="83:83">
      <c r="CE6220" s="227"/>
    </row>
    <row r="6221" spans="83:83">
      <c r="CE6221" s="227"/>
    </row>
    <row r="6222" spans="83:83">
      <c r="CE6222" s="227"/>
    </row>
    <row r="6223" spans="83:83">
      <c r="CE6223" s="227"/>
    </row>
    <row r="6224" spans="83:83">
      <c r="CE6224" s="227"/>
    </row>
    <row r="6225" spans="83:83">
      <c r="CE6225" s="227"/>
    </row>
    <row r="6226" spans="83:83">
      <c r="CE6226" s="227"/>
    </row>
    <row r="6227" spans="83:83">
      <c r="CE6227" s="227"/>
    </row>
    <row r="6228" spans="83:83">
      <c r="CE6228" s="227"/>
    </row>
    <row r="6229" spans="83:83">
      <c r="CE6229" s="227"/>
    </row>
    <row r="6230" spans="83:83">
      <c r="CE6230" s="227"/>
    </row>
    <row r="6231" spans="83:83">
      <c r="CE6231" s="227"/>
    </row>
    <row r="6232" spans="83:83">
      <c r="CE6232" s="227"/>
    </row>
    <row r="6233" spans="83:83">
      <c r="CE6233" s="227"/>
    </row>
    <row r="6234" spans="83:83">
      <c r="CE6234" s="227"/>
    </row>
    <row r="6235" spans="83:83">
      <c r="CE6235" s="227"/>
    </row>
    <row r="6236" spans="83:83">
      <c r="CE6236" s="227"/>
    </row>
    <row r="6237" spans="83:83">
      <c r="CE6237" s="227"/>
    </row>
    <row r="6238" spans="83:83">
      <c r="CE6238" s="227"/>
    </row>
    <row r="6239" spans="83:83">
      <c r="CE6239" s="227"/>
    </row>
    <row r="6240" spans="83:83">
      <c r="CE6240" s="227"/>
    </row>
    <row r="6241" spans="83:83">
      <c r="CE6241" s="227"/>
    </row>
    <row r="6242" spans="83:83">
      <c r="CE6242" s="227"/>
    </row>
    <row r="6243" spans="83:83">
      <c r="CE6243" s="227"/>
    </row>
    <row r="6244" spans="83:83">
      <c r="CE6244" s="227"/>
    </row>
    <row r="6245" spans="83:83">
      <c r="CE6245" s="227"/>
    </row>
    <row r="6246" spans="83:83">
      <c r="CE6246" s="227"/>
    </row>
    <row r="6247" spans="83:83">
      <c r="CE6247" s="227"/>
    </row>
    <row r="6248" spans="83:83">
      <c r="CE6248" s="227"/>
    </row>
    <row r="6249" spans="83:83">
      <c r="CE6249" s="227"/>
    </row>
    <row r="6250" spans="83:83">
      <c r="CE6250" s="227"/>
    </row>
    <row r="6251" spans="83:83">
      <c r="CE6251" s="227"/>
    </row>
    <row r="6252" spans="83:83">
      <c r="CE6252" s="227"/>
    </row>
    <row r="6253" spans="83:83">
      <c r="CE6253" s="227"/>
    </row>
    <row r="6254" spans="83:83">
      <c r="CE6254" s="227"/>
    </row>
    <row r="6255" spans="83:83">
      <c r="CE6255" s="227"/>
    </row>
    <row r="6256" spans="83:83">
      <c r="CE6256" s="227"/>
    </row>
    <row r="6257" spans="83:83">
      <c r="CE6257" s="227"/>
    </row>
    <row r="6258" spans="83:83">
      <c r="CE6258" s="227"/>
    </row>
    <row r="6259" spans="83:83">
      <c r="CE6259" s="227"/>
    </row>
    <row r="6260" spans="83:83">
      <c r="CE6260" s="227"/>
    </row>
    <row r="6261" spans="83:83">
      <c r="CE6261" s="227"/>
    </row>
    <row r="6262" spans="83:83">
      <c r="CE6262" s="227"/>
    </row>
    <row r="6263" spans="83:83">
      <c r="CE6263" s="227"/>
    </row>
    <row r="6264" spans="83:83">
      <c r="CE6264" s="227"/>
    </row>
    <row r="6265" spans="83:83">
      <c r="CE6265" s="227"/>
    </row>
    <row r="6266" spans="83:83">
      <c r="CE6266" s="227"/>
    </row>
    <row r="6267" spans="83:83">
      <c r="CE6267" s="227"/>
    </row>
    <row r="6268" spans="83:83">
      <c r="CE6268" s="227"/>
    </row>
    <row r="6269" spans="83:83">
      <c r="CE6269" s="227"/>
    </row>
    <row r="6270" spans="83:83">
      <c r="CE6270" s="227"/>
    </row>
    <row r="6271" spans="83:83">
      <c r="CE6271" s="227"/>
    </row>
    <row r="6272" spans="83:83">
      <c r="CE6272" s="227"/>
    </row>
    <row r="6273" spans="83:83">
      <c r="CE6273" s="227"/>
    </row>
    <row r="6274" spans="83:83">
      <c r="CE6274" s="227"/>
    </row>
    <row r="6275" spans="83:83">
      <c r="CE6275" s="227"/>
    </row>
    <row r="6276" spans="83:83">
      <c r="CE6276" s="227"/>
    </row>
    <row r="6277" spans="83:83">
      <c r="CE6277" s="227"/>
    </row>
    <row r="6278" spans="83:83">
      <c r="CE6278" s="227"/>
    </row>
    <row r="6279" spans="83:83">
      <c r="CE6279" s="227"/>
    </row>
    <row r="6280" spans="83:83">
      <c r="CE6280" s="227"/>
    </row>
    <row r="6281" spans="83:83">
      <c r="CE6281" s="227"/>
    </row>
    <row r="6282" spans="83:83">
      <c r="CE6282" s="227"/>
    </row>
    <row r="6283" spans="83:83">
      <c r="CE6283" s="227"/>
    </row>
    <row r="6284" spans="83:83">
      <c r="CE6284" s="227"/>
    </row>
    <row r="6285" spans="83:83">
      <c r="CE6285" s="227"/>
    </row>
    <row r="6286" spans="83:83">
      <c r="CE6286" s="227"/>
    </row>
    <row r="6287" spans="83:83">
      <c r="CE6287" s="227"/>
    </row>
    <row r="6288" spans="83:83">
      <c r="CE6288" s="227"/>
    </row>
    <row r="6289" spans="83:83">
      <c r="CE6289" s="227"/>
    </row>
    <row r="6290" spans="83:83">
      <c r="CE6290" s="227"/>
    </row>
    <row r="6291" spans="83:83">
      <c r="CE6291" s="227"/>
    </row>
    <row r="6292" spans="83:83">
      <c r="CE6292" s="227"/>
    </row>
    <row r="6293" spans="83:83">
      <c r="CE6293" s="227"/>
    </row>
    <row r="6294" spans="83:83">
      <c r="CE6294" s="227"/>
    </row>
    <row r="6295" spans="83:83">
      <c r="CE6295" s="227"/>
    </row>
    <row r="6296" spans="83:83">
      <c r="CE6296" s="227"/>
    </row>
    <row r="6297" spans="83:83">
      <c r="CE6297" s="227"/>
    </row>
    <row r="6298" spans="83:83">
      <c r="CE6298" s="227"/>
    </row>
    <row r="6299" spans="83:83">
      <c r="CE6299" s="227"/>
    </row>
    <row r="6300" spans="83:83">
      <c r="CE6300" s="227"/>
    </row>
    <row r="6301" spans="83:83">
      <c r="CE6301" s="227"/>
    </row>
    <row r="6302" spans="83:83">
      <c r="CE6302" s="227"/>
    </row>
    <row r="6303" spans="83:83">
      <c r="CE6303" s="227"/>
    </row>
    <row r="6304" spans="83:83">
      <c r="CE6304" s="227"/>
    </row>
    <row r="6305" spans="83:83">
      <c r="CE6305" s="227"/>
    </row>
    <row r="6306" spans="83:83">
      <c r="CE6306" s="227"/>
    </row>
    <row r="6307" spans="83:83">
      <c r="CE6307" s="227"/>
    </row>
    <row r="6308" spans="83:83">
      <c r="CE6308" s="227"/>
    </row>
    <row r="6309" spans="83:83">
      <c r="CE6309" s="227"/>
    </row>
    <row r="6310" spans="83:83">
      <c r="CE6310" s="227"/>
    </row>
    <row r="6311" spans="83:83">
      <c r="CE6311" s="227"/>
    </row>
    <row r="6312" spans="83:83">
      <c r="CE6312" s="227"/>
    </row>
    <row r="6313" spans="83:83">
      <c r="CE6313" s="227"/>
    </row>
    <row r="6314" spans="83:83">
      <c r="CE6314" s="227"/>
    </row>
    <row r="6315" spans="83:83">
      <c r="CE6315" s="227"/>
    </row>
    <row r="6316" spans="83:83">
      <c r="CE6316" s="227"/>
    </row>
    <row r="6317" spans="83:83">
      <c r="CE6317" s="227"/>
    </row>
    <row r="6318" spans="83:83">
      <c r="CE6318" s="227"/>
    </row>
    <row r="6319" spans="83:83">
      <c r="CE6319" s="227"/>
    </row>
    <row r="6320" spans="83:83">
      <c r="CE6320" s="227"/>
    </row>
    <row r="6321" spans="83:83">
      <c r="CE6321" s="227"/>
    </row>
    <row r="6322" spans="83:83">
      <c r="CE6322" s="227"/>
    </row>
    <row r="6323" spans="83:83">
      <c r="CE6323" s="227"/>
    </row>
    <row r="6324" spans="83:83">
      <c r="CE6324" s="227"/>
    </row>
    <row r="6325" spans="83:83">
      <c r="CE6325" s="227"/>
    </row>
    <row r="6326" spans="83:83">
      <c r="CE6326" s="227"/>
    </row>
    <row r="6327" spans="83:83">
      <c r="CE6327" s="227"/>
    </row>
    <row r="6328" spans="83:83">
      <c r="CE6328" s="227"/>
    </row>
    <row r="6329" spans="83:83">
      <c r="CE6329" s="227"/>
    </row>
    <row r="6330" spans="83:83">
      <c r="CE6330" s="227"/>
    </row>
    <row r="6331" spans="83:83">
      <c r="CE6331" s="227"/>
    </row>
    <row r="6332" spans="83:83">
      <c r="CE6332" s="227"/>
    </row>
    <row r="6333" spans="83:83">
      <c r="CE6333" s="227"/>
    </row>
    <row r="6334" spans="83:83">
      <c r="CE6334" s="227"/>
    </row>
    <row r="6335" spans="83:83">
      <c r="CE6335" s="227"/>
    </row>
    <row r="6336" spans="83:83">
      <c r="CE6336" s="227"/>
    </row>
    <row r="6337" spans="83:83">
      <c r="CE6337" s="227"/>
    </row>
    <row r="6338" spans="83:83">
      <c r="CE6338" s="227"/>
    </row>
    <row r="6339" spans="83:83">
      <c r="CE6339" s="227"/>
    </row>
    <row r="6340" spans="83:83">
      <c r="CE6340" s="227"/>
    </row>
    <row r="6341" spans="83:83">
      <c r="CE6341" s="227"/>
    </row>
    <row r="6342" spans="83:83">
      <c r="CE6342" s="227"/>
    </row>
    <row r="6343" spans="83:83">
      <c r="CE6343" s="227"/>
    </row>
    <row r="6344" spans="83:83">
      <c r="CE6344" s="227"/>
    </row>
    <row r="6345" spans="83:83">
      <c r="CE6345" s="227"/>
    </row>
    <row r="6346" spans="83:83">
      <c r="CE6346" s="227"/>
    </row>
    <row r="6347" spans="83:83">
      <c r="CE6347" s="227"/>
    </row>
    <row r="6348" spans="83:83">
      <c r="CE6348" s="227"/>
    </row>
    <row r="6349" spans="83:83">
      <c r="CE6349" s="227"/>
    </row>
    <row r="6350" spans="83:83">
      <c r="CE6350" s="227"/>
    </row>
    <row r="6351" spans="83:83">
      <c r="CE6351" s="227"/>
    </row>
    <row r="6352" spans="83:83">
      <c r="CE6352" s="227"/>
    </row>
    <row r="6353" spans="83:83">
      <c r="CE6353" s="227"/>
    </row>
    <row r="6354" spans="83:83">
      <c r="CE6354" s="227"/>
    </row>
    <row r="6355" spans="83:83">
      <c r="CE6355" s="227"/>
    </row>
    <row r="6356" spans="83:83">
      <c r="CE6356" s="227"/>
    </row>
    <row r="6357" spans="83:83">
      <c r="CE6357" s="227"/>
    </row>
    <row r="6358" spans="83:83">
      <c r="CE6358" s="227"/>
    </row>
    <row r="6359" spans="83:83">
      <c r="CE6359" s="227"/>
    </row>
    <row r="6360" spans="83:83">
      <c r="CE6360" s="227"/>
    </row>
    <row r="6361" spans="83:83">
      <c r="CE6361" s="227"/>
    </row>
    <row r="6362" spans="83:83">
      <c r="CE6362" s="227"/>
    </row>
    <row r="6363" spans="83:83">
      <c r="CE6363" s="227"/>
    </row>
    <row r="6364" spans="83:83">
      <c r="CE6364" s="227"/>
    </row>
    <row r="6365" spans="83:83">
      <c r="CE6365" s="227"/>
    </row>
    <row r="6366" spans="83:83">
      <c r="CE6366" s="227"/>
    </row>
    <row r="6367" spans="83:83">
      <c r="CE6367" s="227"/>
    </row>
    <row r="6368" spans="83:83">
      <c r="CE6368" s="227"/>
    </row>
    <row r="6369" spans="83:83">
      <c r="CE6369" s="227"/>
    </row>
    <row r="6370" spans="83:83">
      <c r="CE6370" s="227"/>
    </row>
    <row r="6371" spans="83:83">
      <c r="CE6371" s="227"/>
    </row>
    <row r="6372" spans="83:83">
      <c r="CE6372" s="227"/>
    </row>
    <row r="6373" spans="83:83">
      <c r="CE6373" s="227"/>
    </row>
    <row r="6374" spans="83:83">
      <c r="CE6374" s="227"/>
    </row>
    <row r="6375" spans="83:83">
      <c r="CE6375" s="227"/>
    </row>
    <row r="6376" spans="83:83">
      <c r="CE6376" s="227"/>
    </row>
    <row r="6377" spans="83:83">
      <c r="CE6377" s="227"/>
    </row>
    <row r="6378" spans="83:83">
      <c r="CE6378" s="227"/>
    </row>
    <row r="6379" spans="83:83">
      <c r="CE6379" s="227"/>
    </row>
    <row r="6380" spans="83:83">
      <c r="CE6380" s="227"/>
    </row>
    <row r="6381" spans="83:83">
      <c r="CE6381" s="227"/>
    </row>
    <row r="6382" spans="83:83">
      <c r="CE6382" s="227"/>
    </row>
    <row r="6383" spans="83:83">
      <c r="CE6383" s="227"/>
    </row>
    <row r="6384" spans="83:83">
      <c r="CE6384" s="227"/>
    </row>
    <row r="6385" spans="83:83">
      <c r="CE6385" s="227"/>
    </row>
    <row r="6386" spans="83:83">
      <c r="CE6386" s="227"/>
    </row>
    <row r="6387" spans="83:83">
      <c r="CE6387" s="227"/>
    </row>
    <row r="6388" spans="83:83">
      <c r="CE6388" s="227"/>
    </row>
    <row r="6389" spans="83:83">
      <c r="CE6389" s="227"/>
    </row>
    <row r="6390" spans="83:83">
      <c r="CE6390" s="227"/>
    </row>
    <row r="6391" spans="83:83">
      <c r="CE6391" s="227"/>
    </row>
    <row r="6392" spans="83:83">
      <c r="CE6392" s="227"/>
    </row>
    <row r="6393" spans="83:83">
      <c r="CE6393" s="227"/>
    </row>
    <row r="6394" spans="83:83">
      <c r="CE6394" s="227"/>
    </row>
    <row r="6395" spans="83:83">
      <c r="CE6395" s="227"/>
    </row>
    <row r="6396" spans="83:83">
      <c r="CE6396" s="227"/>
    </row>
    <row r="6397" spans="83:83">
      <c r="CE6397" s="227"/>
    </row>
    <row r="6398" spans="83:83">
      <c r="CE6398" s="227"/>
    </row>
    <row r="6399" spans="83:83">
      <c r="CE6399" s="227"/>
    </row>
    <row r="6400" spans="83:83">
      <c r="CE6400" s="227"/>
    </row>
    <row r="6401" spans="83:83">
      <c r="CE6401" s="227"/>
    </row>
    <row r="6402" spans="83:83">
      <c r="CE6402" s="227"/>
    </row>
    <row r="6403" spans="83:83">
      <c r="CE6403" s="227"/>
    </row>
    <row r="6404" spans="83:83">
      <c r="CE6404" s="227"/>
    </row>
    <row r="6405" spans="83:83">
      <c r="CE6405" s="227"/>
    </row>
    <row r="6406" spans="83:83">
      <c r="CE6406" s="227"/>
    </row>
    <row r="6407" spans="83:83">
      <c r="CE6407" s="227"/>
    </row>
    <row r="6408" spans="83:83">
      <c r="CE6408" s="227"/>
    </row>
    <row r="6409" spans="83:83">
      <c r="CE6409" s="227"/>
    </row>
    <row r="6410" spans="83:83">
      <c r="CE6410" s="227"/>
    </row>
    <row r="6411" spans="83:83">
      <c r="CE6411" s="227"/>
    </row>
    <row r="6412" spans="83:83">
      <c r="CE6412" s="227"/>
    </row>
    <row r="6413" spans="83:83">
      <c r="CE6413" s="227"/>
    </row>
    <row r="6414" spans="83:83">
      <c r="CE6414" s="227"/>
    </row>
    <row r="6415" spans="83:83">
      <c r="CE6415" s="227"/>
    </row>
    <row r="6416" spans="83:83">
      <c r="CE6416" s="227"/>
    </row>
    <row r="6417" spans="83:83">
      <c r="CE6417" s="227"/>
    </row>
    <row r="6418" spans="83:83">
      <c r="CE6418" s="227"/>
    </row>
    <row r="6419" spans="83:83">
      <c r="CE6419" s="227"/>
    </row>
    <row r="6420" spans="83:83">
      <c r="CE6420" s="227"/>
    </row>
    <row r="6421" spans="83:83">
      <c r="CE6421" s="227"/>
    </row>
    <row r="6422" spans="83:83">
      <c r="CE6422" s="227"/>
    </row>
    <row r="6423" spans="83:83">
      <c r="CE6423" s="227"/>
    </row>
    <row r="6424" spans="83:83">
      <c r="CE6424" s="227"/>
    </row>
    <row r="6425" spans="83:83">
      <c r="CE6425" s="227"/>
    </row>
    <row r="6426" spans="83:83">
      <c r="CE6426" s="227"/>
    </row>
    <row r="6427" spans="83:83">
      <c r="CE6427" s="227"/>
    </row>
    <row r="6428" spans="83:83">
      <c r="CE6428" s="227"/>
    </row>
    <row r="6429" spans="83:83">
      <c r="CE6429" s="227"/>
    </row>
    <row r="6430" spans="83:83">
      <c r="CE6430" s="227"/>
    </row>
    <row r="6431" spans="83:83">
      <c r="CE6431" s="227"/>
    </row>
    <row r="6432" spans="83:83">
      <c r="CE6432" s="227"/>
    </row>
    <row r="6433" spans="83:83">
      <c r="CE6433" s="227"/>
    </row>
    <row r="6434" spans="83:83">
      <c r="CE6434" s="227"/>
    </row>
    <row r="6435" spans="83:83">
      <c r="CE6435" s="227"/>
    </row>
    <row r="6436" spans="83:83">
      <c r="CE6436" s="227"/>
    </row>
    <row r="6437" spans="83:83">
      <c r="CE6437" s="227"/>
    </row>
    <row r="6438" spans="83:83">
      <c r="CE6438" s="227"/>
    </row>
    <row r="6439" spans="83:83">
      <c r="CE6439" s="227"/>
    </row>
    <row r="6440" spans="83:83">
      <c r="CE6440" s="227"/>
    </row>
    <row r="6441" spans="83:83">
      <c r="CE6441" s="227"/>
    </row>
    <row r="6442" spans="83:83">
      <c r="CE6442" s="227"/>
    </row>
    <row r="6443" spans="83:83">
      <c r="CE6443" s="227"/>
    </row>
    <row r="6444" spans="83:83">
      <c r="CE6444" s="227"/>
    </row>
    <row r="6445" spans="83:83">
      <c r="CE6445" s="227"/>
    </row>
    <row r="6446" spans="83:83">
      <c r="CE6446" s="227"/>
    </row>
    <row r="6447" spans="83:83">
      <c r="CE6447" s="227"/>
    </row>
    <row r="6448" spans="83:83">
      <c r="CE6448" s="227"/>
    </row>
    <row r="6449" spans="83:83">
      <c r="CE6449" s="227"/>
    </row>
    <row r="6450" spans="83:83">
      <c r="CE6450" s="227"/>
    </row>
    <row r="6451" spans="83:83">
      <c r="CE6451" s="227"/>
    </row>
    <row r="6452" spans="83:83">
      <c r="CE6452" s="227"/>
    </row>
    <row r="6453" spans="83:83">
      <c r="CE6453" s="227"/>
    </row>
    <row r="6454" spans="83:83">
      <c r="CE6454" s="227"/>
    </row>
    <row r="6455" spans="83:83">
      <c r="CE6455" s="227"/>
    </row>
    <row r="6456" spans="83:83">
      <c r="CE6456" s="227"/>
    </row>
    <row r="6457" spans="83:83">
      <c r="CE6457" s="227"/>
    </row>
    <row r="6458" spans="83:83">
      <c r="CE6458" s="227"/>
    </row>
    <row r="6459" spans="83:83">
      <c r="CE6459" s="227"/>
    </row>
    <row r="6460" spans="83:83">
      <c r="CE6460" s="227"/>
    </row>
    <row r="6461" spans="83:83">
      <c r="CE6461" s="227"/>
    </row>
    <row r="6462" spans="83:83">
      <c r="CE6462" s="227"/>
    </row>
    <row r="6463" spans="83:83">
      <c r="CE6463" s="227"/>
    </row>
    <row r="6464" spans="83:83">
      <c r="CE6464" s="227"/>
    </row>
    <row r="6465" spans="83:83">
      <c r="CE6465" s="227"/>
    </row>
    <row r="6466" spans="83:83">
      <c r="CE6466" s="227"/>
    </row>
    <row r="6467" spans="83:83">
      <c r="CE6467" s="227"/>
    </row>
    <row r="6468" spans="83:83">
      <c r="CE6468" s="227"/>
    </row>
    <row r="6469" spans="83:83">
      <c r="CE6469" s="227"/>
    </row>
    <row r="6470" spans="83:83">
      <c r="CE6470" s="227"/>
    </row>
    <row r="6471" spans="83:83">
      <c r="CE6471" s="227"/>
    </row>
    <row r="6472" spans="83:83">
      <c r="CE6472" s="227"/>
    </row>
    <row r="6473" spans="83:83">
      <c r="CE6473" s="227"/>
    </row>
    <row r="6474" spans="83:83">
      <c r="CE6474" s="227"/>
    </row>
    <row r="6475" spans="83:83">
      <c r="CE6475" s="227"/>
    </row>
    <row r="6476" spans="83:83">
      <c r="CE6476" s="227"/>
    </row>
    <row r="6477" spans="83:83">
      <c r="CE6477" s="227"/>
    </row>
    <row r="6478" spans="83:83">
      <c r="CE6478" s="227"/>
    </row>
    <row r="6479" spans="83:83">
      <c r="CE6479" s="227"/>
    </row>
    <row r="6480" spans="83:83">
      <c r="CE6480" s="227"/>
    </row>
    <row r="6481" spans="83:83">
      <c r="CE6481" s="227"/>
    </row>
    <row r="6482" spans="83:83">
      <c r="CE6482" s="227"/>
    </row>
    <row r="6483" spans="83:83">
      <c r="CE6483" s="227"/>
    </row>
    <row r="6484" spans="83:83">
      <c r="CE6484" s="227"/>
    </row>
    <row r="6485" spans="83:83">
      <c r="CE6485" s="227"/>
    </row>
    <row r="6486" spans="83:83">
      <c r="CE6486" s="227"/>
    </row>
    <row r="6487" spans="83:83">
      <c r="CE6487" s="227"/>
    </row>
    <row r="6488" spans="83:83">
      <c r="CE6488" s="227"/>
    </row>
    <row r="6489" spans="83:83">
      <c r="CE6489" s="227"/>
    </row>
    <row r="6490" spans="83:83">
      <c r="CE6490" s="227"/>
    </row>
    <row r="6491" spans="83:83">
      <c r="CE6491" s="227"/>
    </row>
    <row r="6492" spans="83:83">
      <c r="CE6492" s="227"/>
    </row>
    <row r="6493" spans="83:83">
      <c r="CE6493" s="227"/>
    </row>
    <row r="6494" spans="83:83">
      <c r="CE6494" s="227"/>
    </row>
    <row r="6495" spans="83:83">
      <c r="CE6495" s="227"/>
    </row>
    <row r="6496" spans="83:83">
      <c r="CE6496" s="227"/>
    </row>
    <row r="6497" spans="83:83">
      <c r="CE6497" s="227"/>
    </row>
    <row r="6498" spans="83:83">
      <c r="CE6498" s="227"/>
    </row>
    <row r="6499" spans="83:83">
      <c r="CE6499" s="227"/>
    </row>
    <row r="6500" spans="83:83">
      <c r="CE6500" s="227"/>
    </row>
    <row r="6501" spans="83:83">
      <c r="CE6501" s="227"/>
    </row>
    <row r="6502" spans="83:83">
      <c r="CE6502" s="227"/>
    </row>
    <row r="6503" spans="83:83">
      <c r="CE6503" s="227"/>
    </row>
    <row r="6504" spans="83:83">
      <c r="CE6504" s="227"/>
    </row>
    <row r="6505" spans="83:83">
      <c r="CE6505" s="227"/>
    </row>
    <row r="6506" spans="83:83">
      <c r="CE6506" s="227"/>
    </row>
    <row r="6507" spans="83:83">
      <c r="CE6507" s="227"/>
    </row>
    <row r="6508" spans="83:83">
      <c r="CE6508" s="227"/>
    </row>
    <row r="6509" spans="83:83">
      <c r="CE6509" s="227"/>
    </row>
    <row r="6510" spans="83:83">
      <c r="CE6510" s="227"/>
    </row>
    <row r="6511" spans="83:83">
      <c r="CE6511" s="227"/>
    </row>
    <row r="6512" spans="83:83">
      <c r="CE6512" s="227"/>
    </row>
    <row r="6513" spans="83:83">
      <c r="CE6513" s="227"/>
    </row>
    <row r="6514" spans="83:83">
      <c r="CE6514" s="227"/>
    </row>
    <row r="6515" spans="83:83">
      <c r="CE6515" s="227"/>
    </row>
    <row r="6516" spans="83:83">
      <c r="CE6516" s="227"/>
    </row>
    <row r="6517" spans="83:83">
      <c r="CE6517" s="227"/>
    </row>
    <row r="6518" spans="83:83">
      <c r="CE6518" s="227"/>
    </row>
    <row r="6519" spans="83:83">
      <c r="CE6519" s="227"/>
    </row>
    <row r="6520" spans="83:83">
      <c r="CE6520" s="227"/>
    </row>
    <row r="6521" spans="83:83">
      <c r="CE6521" s="227"/>
    </row>
    <row r="6522" spans="83:83">
      <c r="CE6522" s="227"/>
    </row>
    <row r="6523" spans="83:83">
      <c r="CE6523" s="227"/>
    </row>
    <row r="6524" spans="83:83">
      <c r="CE6524" s="227"/>
    </row>
    <row r="6525" spans="83:83">
      <c r="CE6525" s="227"/>
    </row>
    <row r="6526" spans="83:83">
      <c r="CE6526" s="227"/>
    </row>
    <row r="6527" spans="83:83">
      <c r="CE6527" s="227"/>
    </row>
    <row r="6528" spans="83:83">
      <c r="CE6528" s="227"/>
    </row>
    <row r="6529" spans="83:83">
      <c r="CE6529" s="227"/>
    </row>
    <row r="6530" spans="83:83">
      <c r="CE6530" s="227"/>
    </row>
    <row r="6531" spans="83:83">
      <c r="CE6531" s="227"/>
    </row>
    <row r="6532" spans="83:83">
      <c r="CE6532" s="227"/>
    </row>
    <row r="6533" spans="83:83">
      <c r="CE6533" s="227"/>
    </row>
    <row r="6534" spans="83:83">
      <c r="CE6534" s="227"/>
    </row>
    <row r="6535" spans="83:83">
      <c r="CE6535" s="227"/>
    </row>
    <row r="6536" spans="83:83">
      <c r="CE6536" s="227"/>
    </row>
    <row r="6537" spans="83:83">
      <c r="CE6537" s="227"/>
    </row>
    <row r="6538" spans="83:83">
      <c r="CE6538" s="227"/>
    </row>
    <row r="6539" spans="83:83">
      <c r="CE6539" s="227"/>
    </row>
    <row r="6540" spans="83:83">
      <c r="CE6540" s="227"/>
    </row>
    <row r="6541" spans="83:83">
      <c r="CE6541" s="227"/>
    </row>
    <row r="6542" spans="83:83">
      <c r="CE6542" s="227"/>
    </row>
    <row r="6543" spans="83:83">
      <c r="CE6543" s="227"/>
    </row>
    <row r="6544" spans="83:83">
      <c r="CE6544" s="227"/>
    </row>
    <row r="6545" spans="83:83">
      <c r="CE6545" s="227"/>
    </row>
    <row r="6546" spans="83:83">
      <c r="CE6546" s="227"/>
    </row>
    <row r="6547" spans="83:83">
      <c r="CE6547" s="227"/>
    </row>
    <row r="6548" spans="83:83">
      <c r="CE6548" s="227"/>
    </row>
    <row r="6549" spans="83:83">
      <c r="CE6549" s="227"/>
    </row>
    <row r="6550" spans="83:83">
      <c r="CE6550" s="227"/>
    </row>
    <row r="6551" spans="83:83">
      <c r="CE6551" s="227"/>
    </row>
    <row r="6552" spans="83:83">
      <c r="CE6552" s="227"/>
    </row>
    <row r="6553" spans="83:83">
      <c r="CE6553" s="227"/>
    </row>
    <row r="6554" spans="83:83">
      <c r="CE6554" s="227"/>
    </row>
    <row r="6555" spans="83:83">
      <c r="CE6555" s="227"/>
    </row>
    <row r="6556" spans="83:83">
      <c r="CE6556" s="227"/>
    </row>
    <row r="6557" spans="83:83">
      <c r="CE6557" s="227"/>
    </row>
    <row r="6558" spans="83:83">
      <c r="CE6558" s="227"/>
    </row>
    <row r="6559" spans="83:83">
      <c r="CE6559" s="227"/>
    </row>
    <row r="6560" spans="83:83">
      <c r="CE6560" s="227"/>
    </row>
    <row r="6561" spans="83:83">
      <c r="CE6561" s="227"/>
    </row>
    <row r="6562" spans="83:83">
      <c r="CE6562" s="227"/>
    </row>
    <row r="6563" spans="83:83">
      <c r="CE6563" s="227"/>
    </row>
    <row r="6564" spans="83:83">
      <c r="CE6564" s="227"/>
    </row>
    <row r="6565" spans="83:83">
      <c r="CE6565" s="227"/>
    </row>
    <row r="6566" spans="83:83">
      <c r="CE6566" s="227"/>
    </row>
    <row r="6567" spans="83:83">
      <c r="CE6567" s="227"/>
    </row>
    <row r="6568" spans="83:83">
      <c r="CE6568" s="227"/>
    </row>
    <row r="6569" spans="83:83">
      <c r="CE6569" s="227"/>
    </row>
    <row r="6570" spans="83:83">
      <c r="CE6570" s="227"/>
    </row>
    <row r="6571" spans="83:83">
      <c r="CE6571" s="227"/>
    </row>
    <row r="6572" spans="83:83">
      <c r="CE6572" s="227"/>
    </row>
    <row r="6573" spans="83:83">
      <c r="CE6573" s="227"/>
    </row>
    <row r="6574" spans="83:83">
      <c r="CE6574" s="227"/>
    </row>
    <row r="6575" spans="83:83">
      <c r="CE6575" s="227"/>
    </row>
    <row r="6576" spans="83:83">
      <c r="CE6576" s="227"/>
    </row>
    <row r="6577" spans="83:83">
      <c r="CE6577" s="227"/>
    </row>
    <row r="6578" spans="83:83">
      <c r="CE6578" s="227"/>
    </row>
    <row r="6579" spans="83:83">
      <c r="CE6579" s="227"/>
    </row>
    <row r="6580" spans="83:83">
      <c r="CE6580" s="227"/>
    </row>
    <row r="6581" spans="83:83">
      <c r="CE6581" s="227"/>
    </row>
    <row r="6582" spans="83:83">
      <c r="CE6582" s="227"/>
    </row>
    <row r="6583" spans="83:83">
      <c r="CE6583" s="227"/>
    </row>
    <row r="6584" spans="83:83">
      <c r="CE6584" s="227"/>
    </row>
    <row r="6585" spans="83:83">
      <c r="CE6585" s="227"/>
    </row>
    <row r="6586" spans="83:83">
      <c r="CE6586" s="227"/>
    </row>
    <row r="6587" spans="83:83">
      <c r="CE6587" s="227"/>
    </row>
    <row r="6588" spans="83:83">
      <c r="CE6588" s="227"/>
    </row>
    <row r="6589" spans="83:83">
      <c r="CE6589" s="227"/>
    </row>
    <row r="6590" spans="83:83">
      <c r="CE6590" s="227"/>
    </row>
    <row r="6591" spans="83:83">
      <c r="CE6591" s="227"/>
    </row>
    <row r="6592" spans="83:83">
      <c r="CE6592" s="227"/>
    </row>
    <row r="6593" spans="83:83">
      <c r="CE6593" s="227"/>
    </row>
    <row r="6594" spans="83:83">
      <c r="CE6594" s="227"/>
    </row>
    <row r="6595" spans="83:83">
      <c r="CE6595" s="227"/>
    </row>
    <row r="6596" spans="83:83">
      <c r="CE6596" s="227"/>
    </row>
    <row r="6597" spans="83:83">
      <c r="CE6597" s="227"/>
    </row>
    <row r="6598" spans="83:83">
      <c r="CE6598" s="227"/>
    </row>
    <row r="6599" spans="83:83">
      <c r="CE6599" s="227"/>
    </row>
    <row r="6600" spans="83:83">
      <c r="CE6600" s="227"/>
    </row>
    <row r="6601" spans="83:83">
      <c r="CE6601" s="227"/>
    </row>
    <row r="6602" spans="83:83">
      <c r="CE6602" s="227"/>
    </row>
    <row r="6603" spans="83:83">
      <c r="CE6603" s="227"/>
    </row>
    <row r="6604" spans="83:83">
      <c r="CE6604" s="227"/>
    </row>
    <row r="6605" spans="83:83">
      <c r="CE6605" s="227"/>
    </row>
    <row r="6606" spans="83:83">
      <c r="CE6606" s="227"/>
    </row>
    <row r="6607" spans="83:83">
      <c r="CE6607" s="227"/>
    </row>
    <row r="6608" spans="83:83">
      <c r="CE6608" s="227"/>
    </row>
    <row r="6609" spans="83:83">
      <c r="CE6609" s="227"/>
    </row>
    <row r="6610" spans="83:83">
      <c r="CE6610" s="227"/>
    </row>
    <row r="6611" spans="83:83">
      <c r="CE6611" s="227"/>
    </row>
    <row r="6612" spans="83:83">
      <c r="CE6612" s="227"/>
    </row>
    <row r="6613" spans="83:83">
      <c r="CE6613" s="227"/>
    </row>
    <row r="6614" spans="83:83">
      <c r="CE6614" s="227"/>
    </row>
    <row r="6615" spans="83:83">
      <c r="CE6615" s="227"/>
    </row>
    <row r="6616" spans="83:83">
      <c r="CE6616" s="227"/>
    </row>
    <row r="6617" spans="83:83">
      <c r="CE6617" s="227"/>
    </row>
    <row r="6618" spans="83:83">
      <c r="CE6618" s="227"/>
    </row>
    <row r="6619" spans="83:83">
      <c r="CE6619" s="227"/>
    </row>
    <row r="6620" spans="83:83">
      <c r="CE6620" s="227"/>
    </row>
    <row r="6621" spans="83:83">
      <c r="CE6621" s="227"/>
    </row>
    <row r="6622" spans="83:83">
      <c r="CE6622" s="227"/>
    </row>
    <row r="6623" spans="83:83">
      <c r="CE6623" s="227"/>
    </row>
    <row r="6624" spans="83:83">
      <c r="CE6624" s="227"/>
    </row>
    <row r="6625" spans="83:83">
      <c r="CE6625" s="227"/>
    </row>
    <row r="6626" spans="83:83">
      <c r="CE6626" s="227"/>
    </row>
    <row r="6627" spans="83:83">
      <c r="CE6627" s="227"/>
    </row>
    <row r="6628" spans="83:83">
      <c r="CE6628" s="227"/>
    </row>
    <row r="6629" spans="83:83">
      <c r="CE6629" s="227"/>
    </row>
    <row r="6630" spans="83:83">
      <c r="CE6630" s="227"/>
    </row>
    <row r="6631" spans="83:83">
      <c r="CE6631" s="227"/>
    </row>
    <row r="6632" spans="83:83">
      <c r="CE6632" s="227"/>
    </row>
    <row r="6633" spans="83:83">
      <c r="CE6633" s="227"/>
    </row>
    <row r="6634" spans="83:83">
      <c r="CE6634" s="227"/>
    </row>
    <row r="6635" spans="83:83">
      <c r="CE6635" s="227"/>
    </row>
    <row r="6636" spans="83:83">
      <c r="CE6636" s="227"/>
    </row>
    <row r="6637" spans="83:83">
      <c r="CE6637" s="227"/>
    </row>
    <row r="6638" spans="83:83">
      <c r="CE6638" s="227"/>
    </row>
    <row r="6639" spans="83:83">
      <c r="CE6639" s="227"/>
    </row>
    <row r="6640" spans="83:83">
      <c r="CE6640" s="227"/>
    </row>
    <row r="6641" spans="83:83">
      <c r="CE6641" s="227"/>
    </row>
    <row r="6642" spans="83:83">
      <c r="CE6642" s="227"/>
    </row>
    <row r="6643" spans="83:83">
      <c r="CE6643" s="227"/>
    </row>
    <row r="6644" spans="83:83">
      <c r="CE6644" s="227"/>
    </row>
    <row r="6645" spans="83:83">
      <c r="CE6645" s="227"/>
    </row>
    <row r="6646" spans="83:83">
      <c r="CE6646" s="227"/>
    </row>
    <row r="6647" spans="83:83">
      <c r="CE6647" s="227"/>
    </row>
    <row r="6648" spans="83:83">
      <c r="CE6648" s="227"/>
    </row>
    <row r="6649" spans="83:83">
      <c r="CE6649" s="227"/>
    </row>
    <row r="6650" spans="83:83">
      <c r="CE6650" s="227"/>
    </row>
    <row r="6651" spans="83:83">
      <c r="CE6651" s="227"/>
    </row>
    <row r="6652" spans="83:83">
      <c r="CE6652" s="227"/>
    </row>
    <row r="6653" spans="83:83">
      <c r="CE6653" s="227"/>
    </row>
    <row r="6654" spans="83:83">
      <c r="CE6654" s="227"/>
    </row>
    <row r="6655" spans="83:83">
      <c r="CE6655" s="227"/>
    </row>
    <row r="6656" spans="83:83">
      <c r="CE6656" s="227"/>
    </row>
    <row r="6657" spans="83:83">
      <c r="CE6657" s="227"/>
    </row>
    <row r="6658" spans="83:83">
      <c r="CE6658" s="227"/>
    </row>
    <row r="6659" spans="83:83">
      <c r="CE6659" s="227"/>
    </row>
    <row r="6660" spans="83:83">
      <c r="CE6660" s="227"/>
    </row>
    <row r="6661" spans="83:83">
      <c r="CE6661" s="227"/>
    </row>
    <row r="6662" spans="83:83">
      <c r="CE6662" s="227"/>
    </row>
    <row r="6663" spans="83:83">
      <c r="CE6663" s="227"/>
    </row>
    <row r="6664" spans="83:83">
      <c r="CE6664" s="227"/>
    </row>
    <row r="6665" spans="83:83">
      <c r="CE6665" s="227"/>
    </row>
    <row r="6666" spans="83:83">
      <c r="CE6666" s="227"/>
    </row>
    <row r="6667" spans="83:83">
      <c r="CE6667" s="227"/>
    </row>
    <row r="6668" spans="83:83">
      <c r="CE6668" s="227"/>
    </row>
    <row r="6669" spans="83:83">
      <c r="CE6669" s="227"/>
    </row>
    <row r="6670" spans="83:83">
      <c r="CE6670" s="227"/>
    </row>
    <row r="6671" spans="83:83">
      <c r="CE6671" s="227"/>
    </row>
    <row r="6672" spans="83:83">
      <c r="CE6672" s="227"/>
    </row>
    <row r="6673" spans="83:83">
      <c r="CE6673" s="227"/>
    </row>
    <row r="6674" spans="83:83">
      <c r="CE6674" s="227"/>
    </row>
    <row r="6675" spans="83:83">
      <c r="CE6675" s="227"/>
    </row>
    <row r="6676" spans="83:83">
      <c r="CE6676" s="227"/>
    </row>
    <row r="6677" spans="83:83">
      <c r="CE6677" s="227"/>
    </row>
    <row r="6678" spans="83:83">
      <c r="CE6678" s="227"/>
    </row>
    <row r="6679" spans="83:83">
      <c r="CE6679" s="227"/>
    </row>
    <row r="6680" spans="83:83">
      <c r="CE6680" s="227"/>
    </row>
    <row r="6681" spans="83:83">
      <c r="CE6681" s="227"/>
    </row>
    <row r="6682" spans="83:83">
      <c r="CE6682" s="227"/>
    </row>
    <row r="6683" spans="83:83">
      <c r="CE6683" s="227"/>
    </row>
    <row r="6684" spans="83:83">
      <c r="CE6684" s="227"/>
    </row>
    <row r="6685" spans="83:83">
      <c r="CE6685" s="227"/>
    </row>
    <row r="6686" spans="83:83">
      <c r="CE6686" s="227"/>
    </row>
    <row r="6687" spans="83:83">
      <c r="CE6687" s="227"/>
    </row>
    <row r="6688" spans="83:83">
      <c r="CE6688" s="227"/>
    </row>
    <row r="6689" spans="83:83">
      <c r="CE6689" s="227"/>
    </row>
    <row r="6690" spans="83:83">
      <c r="CE6690" s="227"/>
    </row>
    <row r="6691" spans="83:83">
      <c r="CE6691" s="227"/>
    </row>
    <row r="6692" spans="83:83">
      <c r="CE6692" s="227"/>
    </row>
    <row r="6693" spans="83:83">
      <c r="CE6693" s="227"/>
    </row>
    <row r="6694" spans="83:83">
      <c r="CE6694" s="227"/>
    </row>
    <row r="6695" spans="83:83">
      <c r="CE6695" s="227"/>
    </row>
    <row r="6696" spans="83:83">
      <c r="CE6696" s="227"/>
    </row>
    <row r="6697" spans="83:83">
      <c r="CE6697" s="227"/>
    </row>
    <row r="6698" spans="83:83">
      <c r="CE6698" s="227"/>
    </row>
    <row r="6699" spans="83:83">
      <c r="CE6699" s="227"/>
    </row>
    <row r="6700" spans="83:83">
      <c r="CE6700" s="227"/>
    </row>
    <row r="6701" spans="83:83">
      <c r="CE6701" s="227"/>
    </row>
    <row r="6702" spans="83:83">
      <c r="CE6702" s="227"/>
    </row>
    <row r="6703" spans="83:83">
      <c r="CE6703" s="227"/>
    </row>
    <row r="6704" spans="83:83">
      <c r="CE6704" s="227"/>
    </row>
    <row r="6705" spans="83:83">
      <c r="CE6705" s="227"/>
    </row>
    <row r="6706" spans="83:83">
      <c r="CE6706" s="227"/>
    </row>
    <row r="6707" spans="83:83">
      <c r="CE6707" s="227"/>
    </row>
    <row r="6708" spans="83:83">
      <c r="CE6708" s="227"/>
    </row>
    <row r="6709" spans="83:83">
      <c r="CE6709" s="227"/>
    </row>
    <row r="6710" spans="83:83">
      <c r="CE6710" s="227"/>
    </row>
    <row r="6711" spans="83:83">
      <c r="CE6711" s="227"/>
    </row>
    <row r="6712" spans="83:83">
      <c r="CE6712" s="227"/>
    </row>
    <row r="6713" spans="83:83">
      <c r="CE6713" s="227"/>
    </row>
    <row r="6714" spans="83:83">
      <c r="CE6714" s="227"/>
    </row>
    <row r="6715" spans="83:83">
      <c r="CE6715" s="227"/>
    </row>
    <row r="6716" spans="83:83">
      <c r="CE6716" s="227"/>
    </row>
    <row r="6717" spans="83:83">
      <c r="CE6717" s="227"/>
    </row>
    <row r="6718" spans="83:83">
      <c r="CE6718" s="227"/>
    </row>
    <row r="6719" spans="83:83">
      <c r="CE6719" s="227"/>
    </row>
    <row r="6720" spans="83:83">
      <c r="CE6720" s="227"/>
    </row>
    <row r="6721" spans="83:83">
      <c r="CE6721" s="227"/>
    </row>
    <row r="6722" spans="83:83">
      <c r="CE6722" s="227"/>
    </row>
    <row r="6723" spans="83:83">
      <c r="CE6723" s="227"/>
    </row>
    <row r="6724" spans="83:83">
      <c r="CE6724" s="227"/>
    </row>
    <row r="6725" spans="83:83">
      <c r="CE6725" s="227"/>
    </row>
    <row r="6726" spans="83:83">
      <c r="CE6726" s="227"/>
    </row>
    <row r="6727" spans="83:83">
      <c r="CE6727" s="227"/>
    </row>
    <row r="6728" spans="83:83">
      <c r="CE6728" s="227"/>
    </row>
    <row r="6729" spans="83:83">
      <c r="CE6729" s="227"/>
    </row>
    <row r="6730" spans="83:83">
      <c r="CE6730" s="227"/>
    </row>
    <row r="6731" spans="83:83">
      <c r="CE6731" s="227"/>
    </row>
    <row r="6732" spans="83:83">
      <c r="CE6732" s="227"/>
    </row>
    <row r="6733" spans="83:83">
      <c r="CE6733" s="227"/>
    </row>
    <row r="6734" spans="83:83">
      <c r="CE6734" s="227"/>
    </row>
    <row r="6735" spans="83:83">
      <c r="CE6735" s="227"/>
    </row>
    <row r="6736" spans="83:83">
      <c r="CE6736" s="227"/>
    </row>
    <row r="6737" spans="83:83">
      <c r="CE6737" s="227"/>
    </row>
    <row r="6738" spans="83:83">
      <c r="CE6738" s="227"/>
    </row>
    <row r="6739" spans="83:83">
      <c r="CE6739" s="227"/>
    </row>
    <row r="6740" spans="83:83">
      <c r="CE6740" s="227"/>
    </row>
    <row r="6741" spans="83:83">
      <c r="CE6741" s="227"/>
    </row>
    <row r="6742" spans="83:83">
      <c r="CE6742" s="227"/>
    </row>
    <row r="6743" spans="83:83">
      <c r="CE6743" s="227"/>
    </row>
    <row r="6744" spans="83:83">
      <c r="CE6744" s="227"/>
    </row>
    <row r="6745" spans="83:83">
      <c r="CE6745" s="227"/>
    </row>
    <row r="6746" spans="83:83">
      <c r="CE6746" s="227"/>
    </row>
    <row r="6747" spans="83:83">
      <c r="CE6747" s="227"/>
    </row>
    <row r="6748" spans="83:83">
      <c r="CE6748" s="227"/>
    </row>
    <row r="6749" spans="83:83">
      <c r="CE6749" s="227"/>
    </row>
    <row r="6750" spans="83:83">
      <c r="CE6750" s="227"/>
    </row>
    <row r="6751" spans="83:83">
      <c r="CE6751" s="227"/>
    </row>
    <row r="6752" spans="83:83">
      <c r="CE6752" s="227"/>
    </row>
    <row r="6753" spans="83:83">
      <c r="CE6753" s="227"/>
    </row>
    <row r="6754" spans="83:83">
      <c r="CE6754" s="227"/>
    </row>
    <row r="6755" spans="83:83">
      <c r="CE6755" s="227"/>
    </row>
    <row r="6756" spans="83:83">
      <c r="CE6756" s="227"/>
    </row>
    <row r="6757" spans="83:83">
      <c r="CE6757" s="227"/>
    </row>
    <row r="6758" spans="83:83">
      <c r="CE6758" s="227"/>
    </row>
    <row r="6759" spans="83:83">
      <c r="CE6759" s="227"/>
    </row>
    <row r="6760" spans="83:83">
      <c r="CE6760" s="227"/>
    </row>
    <row r="6761" spans="83:83">
      <c r="CE6761" s="227"/>
    </row>
    <row r="6762" spans="83:83">
      <c r="CE6762" s="227"/>
    </row>
    <row r="6763" spans="83:83">
      <c r="CE6763" s="227"/>
    </row>
    <row r="6764" spans="83:83">
      <c r="CE6764" s="227"/>
    </row>
    <row r="6765" spans="83:83">
      <c r="CE6765" s="227"/>
    </row>
    <row r="6766" spans="83:83">
      <c r="CE6766" s="227"/>
    </row>
    <row r="6767" spans="83:83">
      <c r="CE6767" s="227"/>
    </row>
    <row r="6768" spans="83:83">
      <c r="CE6768" s="227"/>
    </row>
    <row r="6769" spans="83:83">
      <c r="CE6769" s="227"/>
    </row>
    <row r="6770" spans="83:83">
      <c r="CE6770" s="227"/>
    </row>
    <row r="6771" spans="83:83">
      <c r="CE6771" s="227"/>
    </row>
    <row r="6772" spans="83:83">
      <c r="CE6772" s="227"/>
    </row>
    <row r="6773" spans="83:83">
      <c r="CE6773" s="227"/>
    </row>
    <row r="6774" spans="83:83">
      <c r="CE6774" s="227"/>
    </row>
    <row r="6775" spans="83:83">
      <c r="CE6775" s="227"/>
    </row>
    <row r="6776" spans="83:83">
      <c r="CE6776" s="227"/>
    </row>
    <row r="6777" spans="83:83">
      <c r="CE6777" s="227"/>
    </row>
    <row r="6778" spans="83:83">
      <c r="CE6778" s="227"/>
    </row>
    <row r="6779" spans="83:83">
      <c r="CE6779" s="227"/>
    </row>
    <row r="6780" spans="83:83">
      <c r="CE6780" s="227"/>
    </row>
    <row r="6781" spans="83:83">
      <c r="CE6781" s="227"/>
    </row>
    <row r="6782" spans="83:83">
      <c r="CE6782" s="227"/>
    </row>
    <row r="6783" spans="83:83">
      <c r="CE6783" s="227"/>
    </row>
    <row r="6784" spans="83:83">
      <c r="CE6784" s="227"/>
    </row>
    <row r="6785" spans="83:83">
      <c r="CE6785" s="227"/>
    </row>
    <row r="6786" spans="83:83">
      <c r="CE6786" s="227"/>
    </row>
    <row r="6787" spans="83:83">
      <c r="CE6787" s="227"/>
    </row>
    <row r="6788" spans="83:83">
      <c r="CE6788" s="227"/>
    </row>
    <row r="6789" spans="83:83">
      <c r="CE6789" s="227"/>
    </row>
    <row r="6790" spans="83:83">
      <c r="CE6790" s="227"/>
    </row>
    <row r="6791" spans="83:83">
      <c r="CE6791" s="227"/>
    </row>
    <row r="6792" spans="83:83">
      <c r="CE6792" s="227"/>
    </row>
    <row r="6793" spans="83:83">
      <c r="CE6793" s="227"/>
    </row>
    <row r="6794" spans="83:83">
      <c r="CE6794" s="227"/>
    </row>
    <row r="6795" spans="83:83">
      <c r="CE6795" s="227"/>
    </row>
    <row r="6796" spans="83:83">
      <c r="CE6796" s="227"/>
    </row>
    <row r="6797" spans="83:83">
      <c r="CE6797" s="227"/>
    </row>
    <row r="6798" spans="83:83">
      <c r="CE6798" s="227"/>
    </row>
    <row r="6799" spans="83:83">
      <c r="CE6799" s="227"/>
    </row>
    <row r="6800" spans="83:83">
      <c r="CE6800" s="227"/>
    </row>
    <row r="6801" spans="83:83">
      <c r="CE6801" s="227"/>
    </row>
    <row r="6802" spans="83:83">
      <c r="CE6802" s="227"/>
    </row>
    <row r="6803" spans="83:83">
      <c r="CE6803" s="227"/>
    </row>
    <row r="6804" spans="83:83">
      <c r="CE6804" s="227"/>
    </row>
    <row r="6805" spans="83:83">
      <c r="CE6805" s="227"/>
    </row>
    <row r="6806" spans="83:83">
      <c r="CE6806" s="227"/>
    </row>
    <row r="6807" spans="83:83">
      <c r="CE6807" s="227"/>
    </row>
    <row r="6808" spans="83:83">
      <c r="CE6808" s="227"/>
    </row>
    <row r="6809" spans="83:83">
      <c r="CE6809" s="227"/>
    </row>
    <row r="6810" spans="83:83">
      <c r="CE6810" s="227"/>
    </row>
    <row r="6811" spans="83:83">
      <c r="CE6811" s="227"/>
    </row>
    <row r="6812" spans="83:83">
      <c r="CE6812" s="227"/>
    </row>
    <row r="6813" spans="83:83">
      <c r="CE6813" s="227"/>
    </row>
    <row r="6814" spans="83:83">
      <c r="CE6814" s="227"/>
    </row>
    <row r="6815" spans="83:83">
      <c r="CE6815" s="227"/>
    </row>
    <row r="6816" spans="83:83">
      <c r="CE6816" s="227"/>
    </row>
    <row r="6817" spans="83:83">
      <c r="CE6817" s="227"/>
    </row>
    <row r="6818" spans="83:83">
      <c r="CE6818" s="227"/>
    </row>
    <row r="6819" spans="83:83">
      <c r="CE6819" s="227"/>
    </row>
    <row r="6820" spans="83:83">
      <c r="CE6820" s="227"/>
    </row>
    <row r="6821" spans="83:83">
      <c r="CE6821" s="227"/>
    </row>
    <row r="6822" spans="83:83">
      <c r="CE6822" s="227"/>
    </row>
    <row r="6823" spans="83:83">
      <c r="CE6823" s="227"/>
    </row>
    <row r="6824" spans="83:83">
      <c r="CE6824" s="227"/>
    </row>
    <row r="6825" spans="83:83">
      <c r="CE6825" s="227"/>
    </row>
    <row r="6826" spans="83:83">
      <c r="CE6826" s="227"/>
    </row>
    <row r="6827" spans="83:83">
      <c r="CE6827" s="227"/>
    </row>
    <row r="6828" spans="83:83">
      <c r="CE6828" s="227"/>
    </row>
    <row r="6829" spans="83:83">
      <c r="CE6829" s="227"/>
    </row>
    <row r="6830" spans="83:83">
      <c r="CE6830" s="227"/>
    </row>
    <row r="6831" spans="83:83">
      <c r="CE6831" s="227"/>
    </row>
    <row r="6832" spans="83:83">
      <c r="CE6832" s="227"/>
    </row>
    <row r="6833" spans="83:83">
      <c r="CE6833" s="227"/>
    </row>
    <row r="6834" spans="83:83">
      <c r="CE6834" s="227"/>
    </row>
    <row r="6835" spans="83:83">
      <c r="CE6835" s="227"/>
    </row>
    <row r="6836" spans="83:83">
      <c r="CE6836" s="227"/>
    </row>
    <row r="6837" spans="83:83">
      <c r="CE6837" s="227"/>
    </row>
    <row r="6838" spans="83:83">
      <c r="CE6838" s="227"/>
    </row>
    <row r="6839" spans="83:83">
      <c r="CE6839" s="227"/>
    </row>
    <row r="6840" spans="83:83">
      <c r="CE6840" s="227"/>
    </row>
    <row r="6841" spans="83:83">
      <c r="CE6841" s="227"/>
    </row>
    <row r="6842" spans="83:83">
      <c r="CE6842" s="227"/>
    </row>
    <row r="6843" spans="83:83">
      <c r="CE6843" s="227"/>
    </row>
    <row r="6844" spans="83:83">
      <c r="CE6844" s="227"/>
    </row>
    <row r="6845" spans="83:83">
      <c r="CE6845" s="227"/>
    </row>
    <row r="6846" spans="83:83">
      <c r="CE6846" s="227"/>
    </row>
    <row r="6847" spans="83:83">
      <c r="CE6847" s="227"/>
    </row>
    <row r="6848" spans="83:83">
      <c r="CE6848" s="227"/>
    </row>
    <row r="6849" spans="83:83">
      <c r="CE6849" s="227"/>
    </row>
    <row r="6850" spans="83:83">
      <c r="CE6850" s="227"/>
    </row>
    <row r="6851" spans="83:83">
      <c r="CE6851" s="227"/>
    </row>
    <row r="6852" spans="83:83">
      <c r="CE6852" s="227"/>
    </row>
    <row r="6853" spans="83:83">
      <c r="CE6853" s="227"/>
    </row>
    <row r="6854" spans="83:83">
      <c r="CE6854" s="227"/>
    </row>
    <row r="6855" spans="83:83">
      <c r="CE6855" s="227"/>
    </row>
    <row r="6856" spans="83:83">
      <c r="CE6856" s="227"/>
    </row>
    <row r="6857" spans="83:83">
      <c r="CE6857" s="227"/>
    </row>
    <row r="6858" spans="83:83">
      <c r="CE6858" s="227"/>
    </row>
    <row r="6859" spans="83:83">
      <c r="CE6859" s="227"/>
    </row>
    <row r="6860" spans="83:83">
      <c r="CE6860" s="227"/>
    </row>
    <row r="6861" spans="83:83">
      <c r="CE6861" s="227"/>
    </row>
    <row r="6862" spans="83:83">
      <c r="CE6862" s="227"/>
    </row>
    <row r="6863" spans="83:83">
      <c r="CE6863" s="227"/>
    </row>
    <row r="6864" spans="83:83">
      <c r="CE6864" s="227"/>
    </row>
    <row r="6865" spans="83:83">
      <c r="CE6865" s="227"/>
    </row>
    <row r="6866" spans="83:83">
      <c r="CE6866" s="227"/>
    </row>
    <row r="6867" spans="83:83">
      <c r="CE6867" s="227"/>
    </row>
    <row r="6868" spans="83:83">
      <c r="CE6868" s="227"/>
    </row>
    <row r="6869" spans="83:83">
      <c r="CE6869" s="227"/>
    </row>
    <row r="6870" spans="83:83">
      <c r="CE6870" s="227"/>
    </row>
    <row r="6871" spans="83:83">
      <c r="CE6871" s="227"/>
    </row>
    <row r="6872" spans="83:83">
      <c r="CE6872" s="227"/>
    </row>
    <row r="6873" spans="83:83">
      <c r="CE6873" s="227"/>
    </row>
    <row r="6874" spans="83:83">
      <c r="CE6874" s="227"/>
    </row>
    <row r="6875" spans="83:83">
      <c r="CE6875" s="227"/>
    </row>
    <row r="6876" spans="83:83">
      <c r="CE6876" s="227"/>
    </row>
    <row r="6877" spans="83:83">
      <c r="CE6877" s="227"/>
    </row>
    <row r="6878" spans="83:83">
      <c r="CE6878" s="227"/>
    </row>
    <row r="6879" spans="83:83">
      <c r="CE6879" s="227"/>
    </row>
    <row r="6880" spans="83:83">
      <c r="CE6880" s="227"/>
    </row>
    <row r="6881" spans="83:83">
      <c r="CE6881" s="227"/>
    </row>
    <row r="6882" spans="83:83">
      <c r="CE6882" s="227"/>
    </row>
    <row r="6883" spans="83:83">
      <c r="CE6883" s="227"/>
    </row>
    <row r="6884" spans="83:83">
      <c r="CE6884" s="227"/>
    </row>
    <row r="6885" spans="83:83">
      <c r="CE6885" s="227"/>
    </row>
    <row r="6886" spans="83:83">
      <c r="CE6886" s="227"/>
    </row>
    <row r="6887" spans="83:83">
      <c r="CE6887" s="227"/>
    </row>
    <row r="6888" spans="83:83">
      <c r="CE6888" s="227"/>
    </row>
    <row r="6889" spans="83:83">
      <c r="CE6889" s="227"/>
    </row>
    <row r="6890" spans="83:83">
      <c r="CE6890" s="227"/>
    </row>
    <row r="6891" spans="83:83">
      <c r="CE6891" s="227"/>
    </row>
    <row r="6892" spans="83:83">
      <c r="CE6892" s="227"/>
    </row>
    <row r="6893" spans="83:83">
      <c r="CE6893" s="227"/>
    </row>
    <row r="6894" spans="83:83">
      <c r="CE6894" s="227"/>
    </row>
    <row r="6895" spans="83:83">
      <c r="CE6895" s="227"/>
    </row>
    <row r="6896" spans="83:83">
      <c r="CE6896" s="227"/>
    </row>
    <row r="6897" spans="83:83">
      <c r="CE6897" s="227"/>
    </row>
    <row r="6898" spans="83:83">
      <c r="CE6898" s="227"/>
    </row>
    <row r="6899" spans="83:83">
      <c r="CE6899" s="227"/>
    </row>
    <row r="6900" spans="83:83">
      <c r="CE6900" s="227"/>
    </row>
    <row r="6901" spans="83:83">
      <c r="CE6901" s="227"/>
    </row>
    <row r="6902" spans="83:83">
      <c r="CE6902" s="227"/>
    </row>
    <row r="6903" spans="83:83">
      <c r="CE6903" s="227"/>
    </row>
    <row r="6904" spans="83:83">
      <c r="CE6904" s="227"/>
    </row>
    <row r="6905" spans="83:83">
      <c r="CE6905" s="227"/>
    </row>
    <row r="6906" spans="83:83">
      <c r="CE6906" s="227"/>
    </row>
    <row r="6907" spans="83:83">
      <c r="CE6907" s="227"/>
    </row>
    <row r="6908" spans="83:83">
      <c r="CE6908" s="227"/>
    </row>
    <row r="6909" spans="83:83">
      <c r="CE6909" s="227"/>
    </row>
    <row r="6910" spans="83:83">
      <c r="CE6910" s="227"/>
    </row>
    <row r="6911" spans="83:83">
      <c r="CE6911" s="227"/>
    </row>
    <row r="6912" spans="83:83">
      <c r="CE6912" s="227"/>
    </row>
    <row r="6913" spans="83:83">
      <c r="CE6913" s="227"/>
    </row>
    <row r="6914" spans="83:83">
      <c r="CE6914" s="227"/>
    </row>
    <row r="6915" spans="83:83">
      <c r="CE6915" s="227"/>
    </row>
    <row r="6916" spans="83:83">
      <c r="CE6916" s="227"/>
    </row>
    <row r="6917" spans="83:83">
      <c r="CE6917" s="227"/>
    </row>
    <row r="6918" spans="83:83">
      <c r="CE6918" s="227"/>
    </row>
    <row r="6919" spans="83:83">
      <c r="CE6919" s="227"/>
    </row>
    <row r="6920" spans="83:83">
      <c r="CE6920" s="227"/>
    </row>
    <row r="6921" spans="83:83">
      <c r="CE6921" s="227"/>
    </row>
    <row r="6922" spans="83:83">
      <c r="CE6922" s="227"/>
    </row>
    <row r="6923" spans="83:83">
      <c r="CE6923" s="227"/>
    </row>
    <row r="6924" spans="83:83">
      <c r="CE6924" s="227"/>
    </row>
    <row r="6925" spans="83:83">
      <c r="CE6925" s="227"/>
    </row>
    <row r="6926" spans="83:83">
      <c r="CE6926" s="227"/>
    </row>
    <row r="6927" spans="83:83">
      <c r="CE6927" s="227"/>
    </row>
    <row r="6928" spans="83:83">
      <c r="CE6928" s="227"/>
    </row>
    <row r="6929" spans="83:83">
      <c r="CE6929" s="227"/>
    </row>
    <row r="6930" spans="83:83">
      <c r="CE6930" s="227"/>
    </row>
    <row r="6931" spans="83:83">
      <c r="CE6931" s="227"/>
    </row>
    <row r="6932" spans="83:83">
      <c r="CE6932" s="227"/>
    </row>
    <row r="6933" spans="83:83">
      <c r="CE6933" s="227"/>
    </row>
    <row r="6934" spans="83:83">
      <c r="CE6934" s="227"/>
    </row>
    <row r="6935" spans="83:83">
      <c r="CE6935" s="227"/>
    </row>
    <row r="6936" spans="83:83">
      <c r="CE6936" s="227"/>
    </row>
    <row r="6937" spans="83:83">
      <c r="CE6937" s="227"/>
    </row>
    <row r="6938" spans="83:83">
      <c r="CE6938" s="227"/>
    </row>
    <row r="6939" spans="83:83">
      <c r="CE6939" s="227"/>
    </row>
    <row r="6940" spans="83:83">
      <c r="CE6940" s="227"/>
    </row>
    <row r="6941" spans="83:83">
      <c r="CE6941" s="227"/>
    </row>
    <row r="6942" spans="83:83">
      <c r="CE6942" s="227"/>
    </row>
    <row r="6943" spans="83:83">
      <c r="CE6943" s="227"/>
    </row>
    <row r="6944" spans="83:83">
      <c r="CE6944" s="227"/>
    </row>
    <row r="6945" spans="83:83">
      <c r="CE6945" s="227"/>
    </row>
    <row r="6946" spans="83:83">
      <c r="CE6946" s="227"/>
    </row>
    <row r="6947" spans="83:83">
      <c r="CE6947" s="227"/>
    </row>
    <row r="6948" spans="83:83">
      <c r="CE6948" s="227"/>
    </row>
    <row r="6949" spans="83:83">
      <c r="CE6949" s="227"/>
    </row>
    <row r="6950" spans="83:83">
      <c r="CE6950" s="227"/>
    </row>
    <row r="6951" spans="83:83">
      <c r="CE6951" s="227"/>
    </row>
    <row r="6952" spans="83:83">
      <c r="CE6952" s="227"/>
    </row>
    <row r="6953" spans="83:83">
      <c r="CE6953" s="227"/>
    </row>
    <row r="6954" spans="83:83">
      <c r="CE6954" s="227"/>
    </row>
    <row r="6955" spans="83:83">
      <c r="CE6955" s="227"/>
    </row>
    <row r="6956" spans="83:83">
      <c r="CE6956" s="227"/>
    </row>
    <row r="6957" spans="83:83">
      <c r="CE6957" s="227"/>
    </row>
    <row r="6958" spans="83:83">
      <c r="CE6958" s="227"/>
    </row>
    <row r="6959" spans="83:83">
      <c r="CE6959" s="227"/>
    </row>
    <row r="6960" spans="83:83">
      <c r="CE6960" s="227"/>
    </row>
    <row r="6961" spans="83:83">
      <c r="CE6961" s="227"/>
    </row>
    <row r="6962" spans="83:83">
      <c r="CE6962" s="227"/>
    </row>
    <row r="6963" spans="83:83">
      <c r="CE6963" s="227"/>
    </row>
    <row r="6964" spans="83:83">
      <c r="CE6964" s="227"/>
    </row>
    <row r="6965" spans="83:83">
      <c r="CE6965" s="227"/>
    </row>
    <row r="6966" spans="83:83">
      <c r="CE6966" s="227"/>
    </row>
    <row r="6967" spans="83:83">
      <c r="CE6967" s="227"/>
    </row>
    <row r="6968" spans="83:83">
      <c r="CE6968" s="227"/>
    </row>
    <row r="6969" spans="83:83">
      <c r="CE6969" s="227"/>
    </row>
    <row r="6970" spans="83:83">
      <c r="CE6970" s="227"/>
    </row>
    <row r="6971" spans="83:83">
      <c r="CE6971" s="227"/>
    </row>
    <row r="6972" spans="83:83">
      <c r="CE6972" s="227"/>
    </row>
    <row r="6973" spans="83:83">
      <c r="CE6973" s="227"/>
    </row>
    <row r="6974" spans="83:83">
      <c r="CE6974" s="227"/>
    </row>
    <row r="6975" spans="83:83">
      <c r="CE6975" s="227"/>
    </row>
    <row r="6976" spans="83:83">
      <c r="CE6976" s="227"/>
    </row>
    <row r="6977" spans="83:83">
      <c r="CE6977" s="227"/>
    </row>
    <row r="6978" spans="83:83">
      <c r="CE6978" s="227"/>
    </row>
    <row r="6979" spans="83:83">
      <c r="CE6979" s="227"/>
    </row>
    <row r="6980" spans="83:83">
      <c r="CE6980" s="227"/>
    </row>
    <row r="6981" spans="83:83">
      <c r="CE6981" s="227"/>
    </row>
    <row r="6982" spans="83:83">
      <c r="CE6982" s="227"/>
    </row>
    <row r="6983" spans="83:83">
      <c r="CE6983" s="227"/>
    </row>
    <row r="6984" spans="83:83">
      <c r="CE6984" s="227"/>
    </row>
    <row r="6985" spans="83:83">
      <c r="CE6985" s="227"/>
    </row>
    <row r="6986" spans="83:83">
      <c r="CE6986" s="227"/>
    </row>
    <row r="6987" spans="83:83">
      <c r="CE6987" s="227"/>
    </row>
    <row r="6988" spans="83:83">
      <c r="CE6988" s="227"/>
    </row>
    <row r="6989" spans="83:83">
      <c r="CE6989" s="227"/>
    </row>
    <row r="6990" spans="83:83">
      <c r="CE6990" s="227"/>
    </row>
    <row r="6991" spans="83:83">
      <c r="CE6991" s="227"/>
    </row>
    <row r="6992" spans="83:83">
      <c r="CE6992" s="227"/>
    </row>
    <row r="6993" spans="83:83">
      <c r="CE6993" s="227"/>
    </row>
    <row r="6994" spans="83:83">
      <c r="CE6994" s="227"/>
    </row>
    <row r="6995" spans="83:83">
      <c r="CE6995" s="227"/>
    </row>
    <row r="6996" spans="83:83">
      <c r="CE6996" s="227"/>
    </row>
    <row r="6997" spans="83:83">
      <c r="CE6997" s="227"/>
    </row>
    <row r="6998" spans="83:83">
      <c r="CE6998" s="227"/>
    </row>
    <row r="6999" spans="83:83">
      <c r="CE6999" s="227"/>
    </row>
    <row r="7000" spans="83:83">
      <c r="CE7000" s="227"/>
    </row>
    <row r="7001" spans="83:83">
      <c r="CE7001" s="227"/>
    </row>
    <row r="7002" spans="83:83">
      <c r="CE7002" s="227"/>
    </row>
    <row r="7003" spans="83:83">
      <c r="CE7003" s="227"/>
    </row>
    <row r="7004" spans="83:83">
      <c r="CE7004" s="227"/>
    </row>
    <row r="7005" spans="83:83">
      <c r="CE7005" s="227"/>
    </row>
    <row r="7006" spans="83:83">
      <c r="CE7006" s="227"/>
    </row>
    <row r="7007" spans="83:83">
      <c r="CE7007" s="227"/>
    </row>
    <row r="7008" spans="83:83">
      <c r="CE7008" s="227"/>
    </row>
    <row r="7009" spans="83:83">
      <c r="CE7009" s="227"/>
    </row>
    <row r="7010" spans="83:83">
      <c r="CE7010" s="227"/>
    </row>
    <row r="7011" spans="83:83">
      <c r="CE7011" s="227"/>
    </row>
    <row r="7012" spans="83:83">
      <c r="CE7012" s="227"/>
    </row>
    <row r="7013" spans="83:83">
      <c r="CE7013" s="227"/>
    </row>
    <row r="7014" spans="83:83">
      <c r="CE7014" s="227"/>
    </row>
    <row r="7015" spans="83:83">
      <c r="CE7015" s="227"/>
    </row>
    <row r="7016" spans="83:83">
      <c r="CE7016" s="227"/>
    </row>
    <row r="7017" spans="83:83">
      <c r="CE7017" s="227"/>
    </row>
    <row r="7018" spans="83:83">
      <c r="CE7018" s="227"/>
    </row>
    <row r="7019" spans="83:83">
      <c r="CE7019" s="227"/>
    </row>
    <row r="7020" spans="83:83">
      <c r="CE7020" s="227"/>
    </row>
    <row r="7021" spans="83:83">
      <c r="CE7021" s="227"/>
    </row>
    <row r="7022" spans="83:83">
      <c r="CE7022" s="227"/>
    </row>
    <row r="7023" spans="83:83">
      <c r="CE7023" s="227"/>
    </row>
    <row r="7024" spans="83:83">
      <c r="CE7024" s="227"/>
    </row>
    <row r="7025" spans="83:83">
      <c r="CE7025" s="227"/>
    </row>
    <row r="7026" spans="83:83">
      <c r="CE7026" s="227"/>
    </row>
    <row r="7027" spans="83:83">
      <c r="CE7027" s="227"/>
    </row>
    <row r="7028" spans="83:83">
      <c r="CE7028" s="227"/>
    </row>
    <row r="7029" spans="83:83">
      <c r="CE7029" s="227"/>
    </row>
    <row r="7030" spans="83:83">
      <c r="CE7030" s="227"/>
    </row>
    <row r="7031" spans="83:83">
      <c r="CE7031" s="227"/>
    </row>
    <row r="7032" spans="83:83">
      <c r="CE7032" s="227"/>
    </row>
    <row r="7033" spans="83:83">
      <c r="CE7033" s="227"/>
    </row>
    <row r="7034" spans="83:83">
      <c r="CE7034" s="227"/>
    </row>
    <row r="7035" spans="83:83">
      <c r="CE7035" s="227"/>
    </row>
    <row r="7036" spans="83:83">
      <c r="CE7036" s="227"/>
    </row>
    <row r="7037" spans="83:83">
      <c r="CE7037" s="227"/>
    </row>
    <row r="7038" spans="83:83">
      <c r="CE7038" s="227"/>
    </row>
    <row r="7039" spans="83:83">
      <c r="CE7039" s="227"/>
    </row>
    <row r="7040" spans="83:83">
      <c r="CE7040" s="227"/>
    </row>
    <row r="7041" spans="83:83">
      <c r="CE7041" s="227"/>
    </row>
    <row r="7042" spans="83:83">
      <c r="CE7042" s="227"/>
    </row>
    <row r="7043" spans="83:83">
      <c r="CE7043" s="227"/>
    </row>
    <row r="7044" spans="83:83">
      <c r="CE7044" s="227"/>
    </row>
    <row r="7045" spans="83:83">
      <c r="CE7045" s="227"/>
    </row>
    <row r="7046" spans="83:83">
      <c r="CE7046" s="227"/>
    </row>
    <row r="7047" spans="83:83">
      <c r="CE7047" s="227"/>
    </row>
    <row r="7048" spans="83:83">
      <c r="CE7048" s="227"/>
    </row>
    <row r="7049" spans="83:83">
      <c r="CE7049" s="227"/>
    </row>
    <row r="7050" spans="83:83">
      <c r="CE7050" s="227"/>
    </row>
    <row r="7051" spans="83:83">
      <c r="CE7051" s="227"/>
    </row>
    <row r="7052" spans="83:83">
      <c r="CE7052" s="227"/>
    </row>
    <row r="7053" spans="83:83">
      <c r="CE7053" s="227"/>
    </row>
    <row r="7054" spans="83:83">
      <c r="CE7054" s="227"/>
    </row>
    <row r="7055" spans="83:83">
      <c r="CE7055" s="227"/>
    </row>
    <row r="7056" spans="83:83">
      <c r="CE7056" s="227"/>
    </row>
    <row r="7057" spans="83:83">
      <c r="CE7057" s="227"/>
    </row>
    <row r="7058" spans="83:83">
      <c r="CE7058" s="227"/>
    </row>
    <row r="7059" spans="83:83">
      <c r="CE7059" s="227"/>
    </row>
    <row r="7060" spans="83:83">
      <c r="CE7060" s="227"/>
    </row>
    <row r="7061" spans="83:83">
      <c r="CE7061" s="227"/>
    </row>
    <row r="7062" spans="83:83">
      <c r="CE7062" s="227"/>
    </row>
    <row r="7063" spans="83:83">
      <c r="CE7063" s="227"/>
    </row>
    <row r="7064" spans="83:83">
      <c r="CE7064" s="227"/>
    </row>
    <row r="7065" spans="83:83">
      <c r="CE7065" s="227"/>
    </row>
    <row r="7066" spans="83:83">
      <c r="CE7066" s="227"/>
    </row>
    <row r="7067" spans="83:83">
      <c r="CE7067" s="227"/>
    </row>
    <row r="7068" spans="83:83">
      <c r="CE7068" s="227"/>
    </row>
    <row r="7069" spans="83:83">
      <c r="CE7069" s="227"/>
    </row>
    <row r="7070" spans="83:83">
      <c r="CE7070" s="227"/>
    </row>
    <row r="7071" spans="83:83">
      <c r="CE7071" s="227"/>
    </row>
    <row r="7072" spans="83:83">
      <c r="CE7072" s="227"/>
    </row>
    <row r="7073" spans="83:83">
      <c r="CE7073" s="227"/>
    </row>
    <row r="7074" spans="83:83">
      <c r="CE7074" s="227"/>
    </row>
    <row r="7075" spans="83:83">
      <c r="CE7075" s="227"/>
    </row>
    <row r="7076" spans="83:83">
      <c r="CE7076" s="227"/>
    </row>
    <row r="7077" spans="83:83">
      <c r="CE7077" s="227"/>
    </row>
    <row r="7078" spans="83:83">
      <c r="CE7078" s="227"/>
    </row>
    <row r="7079" spans="83:83">
      <c r="CE7079" s="227"/>
    </row>
    <row r="7080" spans="83:83">
      <c r="CE7080" s="227"/>
    </row>
    <row r="7081" spans="83:83">
      <c r="CE7081" s="227"/>
    </row>
    <row r="7082" spans="83:83">
      <c r="CE7082" s="227"/>
    </row>
    <row r="7083" spans="83:83">
      <c r="CE7083" s="227"/>
    </row>
    <row r="7084" spans="83:83">
      <c r="CE7084" s="227"/>
    </row>
    <row r="7085" spans="83:83">
      <c r="CE7085" s="227"/>
    </row>
    <row r="7086" spans="83:83">
      <c r="CE7086" s="227"/>
    </row>
    <row r="7087" spans="83:83">
      <c r="CE7087" s="227"/>
    </row>
    <row r="7088" spans="83:83">
      <c r="CE7088" s="227"/>
    </row>
    <row r="7089" spans="83:83">
      <c r="CE7089" s="227"/>
    </row>
    <row r="7090" spans="83:83">
      <c r="CE7090" s="227"/>
    </row>
    <row r="7091" spans="83:83">
      <c r="CE7091" s="227"/>
    </row>
    <row r="7092" spans="83:83">
      <c r="CE7092" s="227"/>
    </row>
    <row r="7093" spans="83:83">
      <c r="CE7093" s="227"/>
    </row>
    <row r="7094" spans="83:83">
      <c r="CE7094" s="227"/>
    </row>
    <row r="7095" spans="83:83">
      <c r="CE7095" s="227"/>
    </row>
    <row r="7096" spans="83:83">
      <c r="CE7096" s="227"/>
    </row>
    <row r="7097" spans="83:83">
      <c r="CE7097" s="227"/>
    </row>
    <row r="7098" spans="83:83">
      <c r="CE7098" s="227"/>
    </row>
    <row r="7099" spans="83:83">
      <c r="CE7099" s="227"/>
    </row>
    <row r="7100" spans="83:83">
      <c r="CE7100" s="227"/>
    </row>
    <row r="7101" spans="83:83">
      <c r="CE7101" s="227"/>
    </row>
    <row r="7102" spans="83:83">
      <c r="CE7102" s="227"/>
    </row>
    <row r="7103" spans="83:83">
      <c r="CE7103" s="227"/>
    </row>
    <row r="7104" spans="83:83">
      <c r="CE7104" s="227"/>
    </row>
    <row r="7105" spans="83:83">
      <c r="CE7105" s="227"/>
    </row>
    <row r="7106" spans="83:83">
      <c r="CE7106" s="227"/>
    </row>
    <row r="7107" spans="83:83">
      <c r="CE7107" s="227"/>
    </row>
    <row r="7108" spans="83:83">
      <c r="CE7108" s="227"/>
    </row>
    <row r="7109" spans="83:83">
      <c r="CE7109" s="227"/>
    </row>
    <row r="7110" spans="83:83">
      <c r="CE7110" s="227"/>
    </row>
    <row r="7111" spans="83:83">
      <c r="CE7111" s="227"/>
    </row>
    <row r="7112" spans="83:83">
      <c r="CE7112" s="227"/>
    </row>
    <row r="7113" spans="83:83">
      <c r="CE7113" s="227"/>
    </row>
    <row r="7114" spans="83:83">
      <c r="CE7114" s="227"/>
    </row>
    <row r="7115" spans="83:83">
      <c r="CE7115" s="227"/>
    </row>
    <row r="7116" spans="83:83">
      <c r="CE7116" s="227"/>
    </row>
    <row r="7117" spans="83:83">
      <c r="CE7117" s="227"/>
    </row>
    <row r="7118" spans="83:83">
      <c r="CE7118" s="227"/>
    </row>
    <row r="7119" spans="83:83">
      <c r="CE7119" s="227"/>
    </row>
    <row r="7120" spans="83:83">
      <c r="CE7120" s="227"/>
    </row>
    <row r="7121" spans="83:83">
      <c r="CE7121" s="227"/>
    </row>
    <row r="7122" spans="83:83">
      <c r="CE7122" s="227"/>
    </row>
    <row r="7123" spans="83:83">
      <c r="CE7123" s="227"/>
    </row>
    <row r="7124" spans="83:83">
      <c r="CE7124" s="227"/>
    </row>
    <row r="7125" spans="83:83">
      <c r="CE7125" s="227"/>
    </row>
    <row r="7126" spans="83:83">
      <c r="CE7126" s="227"/>
    </row>
    <row r="7127" spans="83:83">
      <c r="CE7127" s="227"/>
    </row>
    <row r="7128" spans="83:83">
      <c r="CE7128" s="227"/>
    </row>
    <row r="7129" spans="83:83">
      <c r="CE7129" s="227"/>
    </row>
    <row r="7130" spans="83:83">
      <c r="CE7130" s="227"/>
    </row>
    <row r="7131" spans="83:83">
      <c r="CE7131" s="227"/>
    </row>
    <row r="7132" spans="83:83">
      <c r="CE7132" s="227"/>
    </row>
    <row r="7133" spans="83:83">
      <c r="CE7133" s="227"/>
    </row>
    <row r="7134" spans="83:83">
      <c r="CE7134" s="227"/>
    </row>
    <row r="7135" spans="83:83">
      <c r="CE7135" s="227"/>
    </row>
    <row r="7136" spans="83:83">
      <c r="CE7136" s="227"/>
    </row>
    <row r="7137" spans="83:83">
      <c r="CE7137" s="227"/>
    </row>
    <row r="7138" spans="83:83">
      <c r="CE7138" s="227"/>
    </row>
    <row r="7139" spans="83:83">
      <c r="CE7139" s="227"/>
    </row>
    <row r="7140" spans="83:83">
      <c r="CE7140" s="227"/>
    </row>
    <row r="7141" spans="83:83">
      <c r="CE7141" s="227"/>
    </row>
    <row r="7142" spans="83:83">
      <c r="CE7142" s="227"/>
    </row>
    <row r="7143" spans="83:83">
      <c r="CE7143" s="227"/>
    </row>
    <row r="7144" spans="83:83">
      <c r="CE7144" s="227"/>
    </row>
    <row r="7145" spans="83:83">
      <c r="CE7145" s="227"/>
    </row>
    <row r="7146" spans="83:83">
      <c r="CE7146" s="227"/>
    </row>
    <row r="7147" spans="83:83">
      <c r="CE7147" s="227"/>
    </row>
    <row r="7148" spans="83:83">
      <c r="CE7148" s="227"/>
    </row>
    <row r="7149" spans="83:83">
      <c r="CE7149" s="227"/>
    </row>
    <row r="7150" spans="83:83">
      <c r="CE7150" s="227"/>
    </row>
    <row r="7151" spans="83:83">
      <c r="CE7151" s="227"/>
    </row>
    <row r="7152" spans="83:83">
      <c r="CE7152" s="227"/>
    </row>
    <row r="7153" spans="83:83">
      <c r="CE7153" s="227"/>
    </row>
    <row r="7154" spans="83:83">
      <c r="CE7154" s="227"/>
    </row>
    <row r="7155" spans="83:83">
      <c r="CE7155" s="227"/>
    </row>
    <row r="7156" spans="83:83">
      <c r="CE7156" s="227"/>
    </row>
    <row r="7157" spans="83:83">
      <c r="CE7157" s="227"/>
    </row>
    <row r="7158" spans="83:83">
      <c r="CE7158" s="227"/>
    </row>
    <row r="7159" spans="83:83">
      <c r="CE7159" s="227"/>
    </row>
    <row r="7160" spans="83:83">
      <c r="CE7160" s="227"/>
    </row>
    <row r="7161" spans="83:83">
      <c r="CE7161" s="227"/>
    </row>
    <row r="7162" spans="83:83">
      <c r="CE7162" s="227"/>
    </row>
    <row r="7163" spans="83:83">
      <c r="CE7163" s="227"/>
    </row>
    <row r="7164" spans="83:83">
      <c r="CE7164" s="227"/>
    </row>
    <row r="7165" spans="83:83">
      <c r="CE7165" s="227"/>
    </row>
    <row r="7166" spans="83:83">
      <c r="CE7166" s="227"/>
    </row>
    <row r="7167" spans="83:83">
      <c r="CE7167" s="227"/>
    </row>
    <row r="7168" spans="83:83">
      <c r="CE7168" s="227"/>
    </row>
    <row r="7169" spans="83:83">
      <c r="CE7169" s="227"/>
    </row>
    <row r="7170" spans="83:83">
      <c r="CE7170" s="227"/>
    </row>
    <row r="7171" spans="83:83">
      <c r="CE7171" s="227"/>
    </row>
    <row r="7172" spans="83:83">
      <c r="CE7172" s="227"/>
    </row>
    <row r="7173" spans="83:83">
      <c r="CE7173" s="227"/>
    </row>
    <row r="7174" spans="83:83">
      <c r="CE7174" s="227"/>
    </row>
    <row r="7175" spans="83:83">
      <c r="CE7175" s="227"/>
    </row>
    <row r="7176" spans="83:83">
      <c r="CE7176" s="227"/>
    </row>
    <row r="7177" spans="83:83">
      <c r="CE7177" s="227"/>
    </row>
    <row r="7178" spans="83:83">
      <c r="CE7178" s="227"/>
    </row>
    <row r="7179" spans="83:83">
      <c r="CE7179" s="227"/>
    </row>
    <row r="7180" spans="83:83">
      <c r="CE7180" s="227"/>
    </row>
    <row r="7181" spans="83:83">
      <c r="CE7181" s="227"/>
    </row>
    <row r="7182" spans="83:83">
      <c r="CE7182" s="227"/>
    </row>
    <row r="7183" spans="83:83">
      <c r="CE7183" s="227"/>
    </row>
    <row r="7184" spans="83:83">
      <c r="CE7184" s="227"/>
    </row>
    <row r="7185" spans="83:83">
      <c r="CE7185" s="227"/>
    </row>
    <row r="7186" spans="83:83">
      <c r="CE7186" s="227"/>
    </row>
    <row r="7187" spans="83:83">
      <c r="CE7187" s="227"/>
    </row>
    <row r="7188" spans="83:83">
      <c r="CE7188" s="227"/>
    </row>
    <row r="7189" spans="83:83">
      <c r="CE7189" s="227"/>
    </row>
    <row r="7190" spans="83:83">
      <c r="CE7190" s="227"/>
    </row>
    <row r="7191" spans="83:83">
      <c r="CE7191" s="227"/>
    </row>
    <row r="7192" spans="83:83">
      <c r="CE7192" s="227"/>
    </row>
    <row r="7193" spans="83:83">
      <c r="CE7193" s="227"/>
    </row>
    <row r="7194" spans="83:83">
      <c r="CE7194" s="227"/>
    </row>
    <row r="7195" spans="83:83">
      <c r="CE7195" s="227"/>
    </row>
    <row r="7196" spans="83:83">
      <c r="CE7196" s="227"/>
    </row>
    <row r="7197" spans="83:83">
      <c r="CE7197" s="227"/>
    </row>
    <row r="7198" spans="83:83">
      <c r="CE7198" s="227"/>
    </row>
    <row r="7199" spans="83:83">
      <c r="CE7199" s="227"/>
    </row>
    <row r="7200" spans="83:83">
      <c r="CE7200" s="227"/>
    </row>
    <row r="7201" spans="83:83">
      <c r="CE7201" s="227"/>
    </row>
    <row r="7202" spans="83:83">
      <c r="CE7202" s="227"/>
    </row>
    <row r="7203" spans="83:83">
      <c r="CE7203" s="227"/>
    </row>
    <row r="7204" spans="83:83">
      <c r="CE7204" s="227"/>
    </row>
    <row r="7205" spans="83:83">
      <c r="CE7205" s="227"/>
    </row>
    <row r="7206" spans="83:83">
      <c r="CE7206" s="227"/>
    </row>
    <row r="7207" spans="83:83">
      <c r="CE7207" s="227"/>
    </row>
    <row r="7208" spans="83:83">
      <c r="CE7208" s="227"/>
    </row>
    <row r="7209" spans="83:83">
      <c r="CE7209" s="227"/>
    </row>
    <row r="7210" spans="83:83">
      <c r="CE7210" s="227"/>
    </row>
    <row r="7211" spans="83:83">
      <c r="CE7211" s="227"/>
    </row>
    <row r="7212" spans="83:83">
      <c r="CE7212" s="227"/>
    </row>
    <row r="7213" spans="83:83">
      <c r="CE7213" s="227"/>
    </row>
    <row r="7214" spans="83:83">
      <c r="CE7214" s="227"/>
    </row>
    <row r="7215" spans="83:83">
      <c r="CE7215" s="227"/>
    </row>
    <row r="7216" spans="83:83">
      <c r="CE7216" s="227"/>
    </row>
    <row r="7217" spans="83:83">
      <c r="CE7217" s="227"/>
    </row>
    <row r="7218" spans="83:83">
      <c r="CE7218" s="227"/>
    </row>
    <row r="7219" spans="83:83">
      <c r="CE7219" s="227"/>
    </row>
    <row r="7220" spans="83:83">
      <c r="CE7220" s="227"/>
    </row>
    <row r="7221" spans="83:83">
      <c r="CE7221" s="227"/>
    </row>
    <row r="7222" spans="83:83">
      <c r="CE7222" s="227"/>
    </row>
    <row r="7223" spans="83:83">
      <c r="CE7223" s="227"/>
    </row>
    <row r="7224" spans="83:83">
      <c r="CE7224" s="227"/>
    </row>
    <row r="7225" spans="83:83">
      <c r="CE7225" s="227"/>
    </row>
    <row r="7226" spans="83:83">
      <c r="CE7226" s="227"/>
    </row>
    <row r="7227" spans="83:83">
      <c r="CE7227" s="227"/>
    </row>
    <row r="7228" spans="83:83">
      <c r="CE7228" s="227"/>
    </row>
    <row r="7229" spans="83:83">
      <c r="CE7229" s="227"/>
    </row>
    <row r="7230" spans="83:83">
      <c r="CE7230" s="227"/>
    </row>
    <row r="7231" spans="83:83">
      <c r="CE7231" s="227"/>
    </row>
    <row r="7232" spans="83:83">
      <c r="CE7232" s="227"/>
    </row>
    <row r="7233" spans="83:83">
      <c r="CE7233" s="227"/>
    </row>
    <row r="7234" spans="83:83">
      <c r="CE7234" s="227"/>
    </row>
    <row r="7235" spans="83:83">
      <c r="CE7235" s="227"/>
    </row>
    <row r="7236" spans="83:83">
      <c r="CE7236" s="227"/>
    </row>
    <row r="7237" spans="83:83">
      <c r="CE7237" s="227"/>
    </row>
    <row r="7238" spans="83:83">
      <c r="CE7238" s="227"/>
    </row>
    <row r="7239" spans="83:83">
      <c r="CE7239" s="227"/>
    </row>
    <row r="7240" spans="83:83">
      <c r="CE7240" s="227"/>
    </row>
    <row r="7241" spans="83:83">
      <c r="CE7241" s="227"/>
    </row>
    <row r="7242" spans="83:83">
      <c r="CE7242" s="227"/>
    </row>
    <row r="7243" spans="83:83">
      <c r="CE7243" s="227"/>
    </row>
    <row r="7244" spans="83:83">
      <c r="CE7244" s="227"/>
    </row>
    <row r="7245" spans="83:83">
      <c r="CE7245" s="227"/>
    </row>
    <row r="7246" spans="83:83">
      <c r="CE7246" s="227"/>
    </row>
    <row r="7247" spans="83:83">
      <c r="CE7247" s="227"/>
    </row>
    <row r="7248" spans="83:83">
      <c r="CE7248" s="227"/>
    </row>
    <row r="7249" spans="83:83">
      <c r="CE7249" s="227"/>
    </row>
    <row r="7250" spans="83:83">
      <c r="CE7250" s="227"/>
    </row>
    <row r="7251" spans="83:83">
      <c r="CE7251" s="227"/>
    </row>
    <row r="7252" spans="83:83">
      <c r="CE7252" s="227"/>
    </row>
    <row r="7253" spans="83:83">
      <c r="CE7253" s="227"/>
    </row>
    <row r="7254" spans="83:83">
      <c r="CE7254" s="227"/>
    </row>
    <row r="7255" spans="83:83">
      <c r="CE7255" s="227"/>
    </row>
    <row r="7256" spans="83:83">
      <c r="CE7256" s="227"/>
    </row>
    <row r="7257" spans="83:83">
      <c r="CE7257" s="227"/>
    </row>
    <row r="7258" spans="83:83">
      <c r="CE7258" s="227"/>
    </row>
    <row r="7259" spans="83:83">
      <c r="CE7259" s="227"/>
    </row>
    <row r="7260" spans="83:83">
      <c r="CE7260" s="227"/>
    </row>
    <row r="7261" spans="83:83">
      <c r="CE7261" s="227"/>
    </row>
    <row r="7262" spans="83:83">
      <c r="CE7262" s="227"/>
    </row>
    <row r="7263" spans="83:83">
      <c r="CE7263" s="227"/>
    </row>
    <row r="7264" spans="83:83">
      <c r="CE7264" s="227"/>
    </row>
    <row r="7265" spans="83:83">
      <c r="CE7265" s="227"/>
    </row>
    <row r="7266" spans="83:83">
      <c r="CE7266" s="227"/>
    </row>
    <row r="7267" spans="83:83">
      <c r="CE7267" s="227"/>
    </row>
    <row r="7268" spans="83:83">
      <c r="CE7268" s="227"/>
    </row>
    <row r="7269" spans="83:83">
      <c r="CE7269" s="227"/>
    </row>
    <row r="7270" spans="83:83">
      <c r="CE7270" s="227"/>
    </row>
    <row r="7271" spans="83:83">
      <c r="CE7271" s="227"/>
    </row>
    <row r="7272" spans="83:83">
      <c r="CE7272" s="227"/>
    </row>
    <row r="7273" spans="83:83">
      <c r="CE7273" s="227"/>
    </row>
    <row r="7274" spans="83:83">
      <c r="CE7274" s="227"/>
    </row>
    <row r="7275" spans="83:83">
      <c r="CE7275" s="227"/>
    </row>
    <row r="7276" spans="83:83">
      <c r="CE7276" s="227"/>
    </row>
    <row r="7277" spans="83:83">
      <c r="CE7277" s="227"/>
    </row>
    <row r="7278" spans="83:83">
      <c r="CE7278" s="227"/>
    </row>
    <row r="7279" spans="83:83">
      <c r="CE7279" s="227"/>
    </row>
    <row r="7280" spans="83:83">
      <c r="CE7280" s="227"/>
    </row>
    <row r="7281" spans="83:83">
      <c r="CE7281" s="227"/>
    </row>
    <row r="7282" spans="83:83">
      <c r="CE7282" s="227"/>
    </row>
    <row r="7283" spans="83:83">
      <c r="CE7283" s="227"/>
    </row>
    <row r="7284" spans="83:83">
      <c r="CE7284" s="227"/>
    </row>
    <row r="7285" spans="83:83">
      <c r="CE7285" s="227"/>
    </row>
    <row r="7286" spans="83:83">
      <c r="CE7286" s="227"/>
    </row>
    <row r="7287" spans="83:83">
      <c r="CE7287" s="227"/>
    </row>
    <row r="7288" spans="83:83">
      <c r="CE7288" s="227"/>
    </row>
    <row r="7289" spans="83:83">
      <c r="CE7289" s="227"/>
    </row>
    <row r="7290" spans="83:83">
      <c r="CE7290" s="227"/>
    </row>
    <row r="7291" spans="83:83">
      <c r="CE7291" s="227"/>
    </row>
    <row r="7292" spans="83:83">
      <c r="CE7292" s="227"/>
    </row>
    <row r="7293" spans="83:83">
      <c r="CE7293" s="227"/>
    </row>
    <row r="7294" spans="83:83">
      <c r="CE7294" s="227"/>
    </row>
    <row r="7295" spans="83:83">
      <c r="CE7295" s="227"/>
    </row>
    <row r="7296" spans="83:83">
      <c r="CE7296" s="227"/>
    </row>
    <row r="7297" spans="83:83">
      <c r="CE7297" s="227"/>
    </row>
    <row r="7298" spans="83:83">
      <c r="CE7298" s="227"/>
    </row>
    <row r="7299" spans="83:83">
      <c r="CE7299" s="227"/>
    </row>
    <row r="7300" spans="83:83">
      <c r="CE7300" s="227"/>
    </row>
    <row r="7301" spans="83:83">
      <c r="CE7301" s="227"/>
    </row>
    <row r="7302" spans="83:83">
      <c r="CE7302" s="227"/>
    </row>
    <row r="7303" spans="83:83">
      <c r="CE7303" s="227"/>
    </row>
    <row r="7304" spans="83:83">
      <c r="CE7304" s="227"/>
    </row>
    <row r="7305" spans="83:83">
      <c r="CE7305" s="227"/>
    </row>
    <row r="7306" spans="83:83">
      <c r="CE7306" s="227"/>
    </row>
    <row r="7307" spans="83:83">
      <c r="CE7307" s="227"/>
    </row>
    <row r="7308" spans="83:83">
      <c r="CE7308" s="227"/>
    </row>
    <row r="7309" spans="83:83">
      <c r="CE7309" s="227"/>
    </row>
    <row r="7310" spans="83:83">
      <c r="CE7310" s="227"/>
    </row>
    <row r="7311" spans="83:83">
      <c r="CE7311" s="227"/>
    </row>
    <row r="7312" spans="83:83">
      <c r="CE7312" s="227"/>
    </row>
    <row r="7313" spans="83:83">
      <c r="CE7313" s="227"/>
    </row>
    <row r="7314" spans="83:83">
      <c r="CE7314" s="227"/>
    </row>
    <row r="7315" spans="83:83">
      <c r="CE7315" s="227"/>
    </row>
    <row r="7316" spans="83:83">
      <c r="CE7316" s="227"/>
    </row>
    <row r="7317" spans="83:83">
      <c r="CE7317" s="227"/>
    </row>
    <row r="7318" spans="83:83">
      <c r="CE7318" s="227"/>
    </row>
    <row r="7319" spans="83:83">
      <c r="CE7319" s="227"/>
    </row>
    <row r="7320" spans="83:83">
      <c r="CE7320" s="227"/>
    </row>
    <row r="7321" spans="83:83">
      <c r="CE7321" s="227"/>
    </row>
    <row r="7322" spans="83:83">
      <c r="CE7322" s="227"/>
    </row>
    <row r="7323" spans="83:83">
      <c r="CE7323" s="227"/>
    </row>
    <row r="7324" spans="83:83">
      <c r="CE7324" s="227"/>
    </row>
    <row r="7325" spans="83:83">
      <c r="CE7325" s="227"/>
    </row>
    <row r="7326" spans="83:83">
      <c r="CE7326" s="227"/>
    </row>
    <row r="7327" spans="83:83">
      <c r="CE7327" s="227"/>
    </row>
    <row r="7328" spans="83:83">
      <c r="CE7328" s="227"/>
    </row>
    <row r="7329" spans="83:83">
      <c r="CE7329" s="227"/>
    </row>
    <row r="7330" spans="83:83">
      <c r="CE7330" s="227"/>
    </row>
    <row r="7331" spans="83:83">
      <c r="CE7331" s="227"/>
    </row>
    <row r="7332" spans="83:83">
      <c r="CE7332" s="227"/>
    </row>
    <row r="7333" spans="83:83">
      <c r="CE7333" s="227"/>
    </row>
    <row r="7334" spans="83:83">
      <c r="CE7334" s="227"/>
    </row>
    <row r="7335" spans="83:83">
      <c r="CE7335" s="227"/>
    </row>
    <row r="7336" spans="83:83">
      <c r="CE7336" s="227"/>
    </row>
    <row r="7337" spans="83:83">
      <c r="CE7337" s="227"/>
    </row>
    <row r="7338" spans="83:83">
      <c r="CE7338" s="227"/>
    </row>
    <row r="7339" spans="83:83">
      <c r="CE7339" s="227"/>
    </row>
    <row r="7340" spans="83:83">
      <c r="CE7340" s="227"/>
    </row>
    <row r="7341" spans="83:83">
      <c r="CE7341" s="227"/>
    </row>
    <row r="7342" spans="83:83">
      <c r="CE7342" s="227"/>
    </row>
    <row r="7343" spans="83:83">
      <c r="CE7343" s="227"/>
    </row>
    <row r="7344" spans="83:83">
      <c r="CE7344" s="227"/>
    </row>
    <row r="7345" spans="83:83">
      <c r="CE7345" s="227"/>
    </row>
    <row r="7346" spans="83:83">
      <c r="CE7346" s="227"/>
    </row>
    <row r="7347" spans="83:83">
      <c r="CE7347" s="227"/>
    </row>
    <row r="7348" spans="83:83">
      <c r="CE7348" s="227"/>
    </row>
    <row r="7349" spans="83:83">
      <c r="CE7349" s="227"/>
    </row>
    <row r="7350" spans="83:83">
      <c r="CE7350" s="227"/>
    </row>
    <row r="7351" spans="83:83">
      <c r="CE7351" s="227"/>
    </row>
    <row r="7352" spans="83:83">
      <c r="CE7352" s="227"/>
    </row>
    <row r="7353" spans="83:83">
      <c r="CE7353" s="227"/>
    </row>
    <row r="7354" spans="83:83">
      <c r="CE7354" s="227"/>
    </row>
    <row r="7355" spans="83:83">
      <c r="CE7355" s="227"/>
    </row>
    <row r="7356" spans="83:83">
      <c r="CE7356" s="227"/>
    </row>
    <row r="7357" spans="83:83">
      <c r="CE7357" s="227"/>
    </row>
    <row r="7358" spans="83:83">
      <c r="CE7358" s="227"/>
    </row>
    <row r="7359" spans="83:83">
      <c r="CE7359" s="227"/>
    </row>
    <row r="7360" spans="83:83">
      <c r="CE7360" s="227"/>
    </row>
    <row r="7361" spans="83:83">
      <c r="CE7361" s="227"/>
    </row>
    <row r="7362" spans="83:83">
      <c r="CE7362" s="227"/>
    </row>
    <row r="7363" spans="83:83">
      <c r="CE7363" s="227"/>
    </row>
    <row r="7364" spans="83:83">
      <c r="CE7364" s="227"/>
    </row>
    <row r="7365" spans="83:83">
      <c r="CE7365" s="227"/>
    </row>
    <row r="7366" spans="83:83">
      <c r="CE7366" s="227"/>
    </row>
    <row r="7367" spans="83:83">
      <c r="CE7367" s="227"/>
    </row>
    <row r="7368" spans="83:83">
      <c r="CE7368" s="227"/>
    </row>
    <row r="7369" spans="83:83">
      <c r="CE7369" s="227"/>
    </row>
    <row r="7370" spans="83:83">
      <c r="CE7370" s="227"/>
    </row>
    <row r="7371" spans="83:83">
      <c r="CE7371" s="227"/>
    </row>
    <row r="7372" spans="83:83">
      <c r="CE7372" s="227"/>
    </row>
    <row r="7373" spans="83:83">
      <c r="CE7373" s="227"/>
    </row>
    <row r="7374" spans="83:83">
      <c r="CE7374" s="227"/>
    </row>
    <row r="7375" spans="83:83">
      <c r="CE7375" s="227"/>
    </row>
    <row r="7376" spans="83:83">
      <c r="CE7376" s="227"/>
    </row>
    <row r="7377" spans="83:83">
      <c r="CE7377" s="227"/>
    </row>
    <row r="7378" spans="83:83">
      <c r="CE7378" s="227"/>
    </row>
    <row r="7379" spans="83:83">
      <c r="CE7379" s="227"/>
    </row>
    <row r="7380" spans="83:83">
      <c r="CE7380" s="227"/>
    </row>
    <row r="7381" spans="83:83">
      <c r="CE7381" s="227"/>
    </row>
    <row r="7382" spans="83:83">
      <c r="CE7382" s="227"/>
    </row>
    <row r="7383" spans="83:83">
      <c r="CE7383" s="227"/>
    </row>
    <row r="7384" spans="83:83">
      <c r="CE7384" s="227"/>
    </row>
    <row r="7385" spans="83:83">
      <c r="CE7385" s="227"/>
    </row>
    <row r="7386" spans="83:83">
      <c r="CE7386" s="227"/>
    </row>
    <row r="7387" spans="83:83">
      <c r="CE7387" s="227"/>
    </row>
    <row r="7388" spans="83:83">
      <c r="CE7388" s="227"/>
    </row>
    <row r="7389" spans="83:83">
      <c r="CE7389" s="227"/>
    </row>
    <row r="7390" spans="83:83">
      <c r="CE7390" s="227"/>
    </row>
    <row r="7391" spans="83:83">
      <c r="CE7391" s="227"/>
    </row>
    <row r="7392" spans="83:83">
      <c r="CE7392" s="227"/>
    </row>
    <row r="7393" spans="83:83">
      <c r="CE7393" s="227"/>
    </row>
    <row r="7394" spans="83:83">
      <c r="CE7394" s="227"/>
    </row>
    <row r="7395" spans="83:83">
      <c r="CE7395" s="227"/>
    </row>
    <row r="7396" spans="83:83">
      <c r="CE7396" s="227"/>
    </row>
    <row r="7397" spans="83:83">
      <c r="CE7397" s="227"/>
    </row>
    <row r="7398" spans="83:83">
      <c r="CE7398" s="227"/>
    </row>
    <row r="7399" spans="83:83">
      <c r="CE7399" s="227"/>
    </row>
    <row r="7400" spans="83:83">
      <c r="CE7400" s="227"/>
    </row>
    <row r="7401" spans="83:83">
      <c r="CE7401" s="227"/>
    </row>
    <row r="7402" spans="83:83">
      <c r="CE7402" s="227"/>
    </row>
    <row r="7403" spans="83:83">
      <c r="CE7403" s="227"/>
    </row>
    <row r="7404" spans="83:83">
      <c r="CE7404" s="227"/>
    </row>
    <row r="7405" spans="83:83">
      <c r="CE7405" s="227"/>
    </row>
    <row r="7406" spans="83:83">
      <c r="CE7406" s="227"/>
    </row>
    <row r="7407" spans="83:83">
      <c r="CE7407" s="227"/>
    </row>
    <row r="7408" spans="83:83">
      <c r="CE7408" s="227"/>
    </row>
    <row r="7409" spans="83:83">
      <c r="CE7409" s="227"/>
    </row>
    <row r="7410" spans="83:83">
      <c r="CE7410" s="227"/>
    </row>
    <row r="7411" spans="83:83">
      <c r="CE7411" s="227"/>
    </row>
    <row r="7412" spans="83:83">
      <c r="CE7412" s="227"/>
    </row>
    <row r="7413" spans="83:83">
      <c r="CE7413" s="227"/>
    </row>
    <row r="7414" spans="83:83">
      <c r="CE7414" s="227"/>
    </row>
    <row r="7415" spans="83:83">
      <c r="CE7415" s="227"/>
    </row>
    <row r="7416" spans="83:83">
      <c r="CE7416" s="227"/>
    </row>
    <row r="7417" spans="83:83">
      <c r="CE7417" s="227"/>
    </row>
    <row r="7418" spans="83:83">
      <c r="CE7418" s="227"/>
    </row>
    <row r="7419" spans="83:83">
      <c r="CE7419" s="227"/>
    </row>
    <row r="7420" spans="83:83">
      <c r="CE7420" s="227"/>
    </row>
    <row r="7421" spans="83:83">
      <c r="CE7421" s="227"/>
    </row>
    <row r="7422" spans="83:83">
      <c r="CE7422" s="227"/>
    </row>
    <row r="7423" spans="83:83">
      <c r="CE7423" s="227"/>
    </row>
    <row r="7424" spans="83:83">
      <c r="CE7424" s="227"/>
    </row>
    <row r="7425" spans="83:83">
      <c r="CE7425" s="227"/>
    </row>
    <row r="7426" spans="83:83">
      <c r="CE7426" s="227"/>
    </row>
    <row r="7427" spans="83:83">
      <c r="CE7427" s="227"/>
    </row>
    <row r="7428" spans="83:83">
      <c r="CE7428" s="227"/>
    </row>
    <row r="7429" spans="83:83">
      <c r="CE7429" s="227"/>
    </row>
    <row r="7430" spans="83:83">
      <c r="CE7430" s="227"/>
    </row>
    <row r="7431" spans="83:83">
      <c r="CE7431" s="227"/>
    </row>
    <row r="7432" spans="83:83">
      <c r="CE7432" s="227"/>
    </row>
    <row r="7433" spans="83:83">
      <c r="CE7433" s="227"/>
    </row>
    <row r="7434" spans="83:83">
      <c r="CE7434" s="227"/>
    </row>
    <row r="7435" spans="83:83">
      <c r="CE7435" s="227"/>
    </row>
    <row r="7436" spans="83:83">
      <c r="CE7436" s="227"/>
    </row>
    <row r="7437" spans="83:83">
      <c r="CE7437" s="227"/>
    </row>
    <row r="7438" spans="83:83">
      <c r="CE7438" s="227"/>
    </row>
    <row r="7439" spans="83:83">
      <c r="CE7439" s="227"/>
    </row>
    <row r="7440" spans="83:83">
      <c r="CE7440" s="227"/>
    </row>
    <row r="7441" spans="83:83">
      <c r="CE7441" s="227"/>
    </row>
    <row r="7442" spans="83:83">
      <c r="CE7442" s="227"/>
    </row>
    <row r="7443" spans="83:83">
      <c r="CE7443" s="227"/>
    </row>
    <row r="7444" spans="83:83">
      <c r="CE7444" s="227"/>
    </row>
    <row r="7445" spans="83:83">
      <c r="CE7445" s="227"/>
    </row>
    <row r="7446" spans="83:83">
      <c r="CE7446" s="227"/>
    </row>
    <row r="7447" spans="83:83">
      <c r="CE7447" s="227"/>
    </row>
    <row r="7448" spans="83:83">
      <c r="CE7448" s="227"/>
    </row>
    <row r="7449" spans="83:83">
      <c r="CE7449" s="227"/>
    </row>
    <row r="7450" spans="83:83">
      <c r="CE7450" s="227"/>
    </row>
    <row r="7451" spans="83:83">
      <c r="CE7451" s="227"/>
    </row>
    <row r="7452" spans="83:83">
      <c r="CE7452" s="227"/>
    </row>
    <row r="7453" spans="83:83">
      <c r="CE7453" s="227"/>
    </row>
    <row r="7454" spans="83:83">
      <c r="CE7454" s="227"/>
    </row>
    <row r="7455" spans="83:83">
      <c r="CE7455" s="227"/>
    </row>
    <row r="7456" spans="83:83">
      <c r="CE7456" s="227"/>
    </row>
    <row r="7457" spans="83:83">
      <c r="CE7457" s="227"/>
    </row>
    <row r="7458" spans="83:83">
      <c r="CE7458" s="227"/>
    </row>
    <row r="7459" spans="83:83">
      <c r="CE7459" s="227"/>
    </row>
    <row r="7460" spans="83:83">
      <c r="CE7460" s="227"/>
    </row>
    <row r="7461" spans="83:83">
      <c r="CE7461" s="227"/>
    </row>
    <row r="7462" spans="83:83">
      <c r="CE7462" s="227"/>
    </row>
    <row r="7463" spans="83:83">
      <c r="CE7463" s="227"/>
    </row>
    <row r="7464" spans="83:83">
      <c r="CE7464" s="227"/>
    </row>
    <row r="7465" spans="83:83">
      <c r="CE7465" s="227"/>
    </row>
    <row r="7466" spans="83:83">
      <c r="CE7466" s="227"/>
    </row>
    <row r="7467" spans="83:83">
      <c r="CE7467" s="227"/>
    </row>
    <row r="7468" spans="83:83">
      <c r="CE7468" s="227"/>
    </row>
    <row r="7469" spans="83:83">
      <c r="CE7469" s="227"/>
    </row>
    <row r="7470" spans="83:83">
      <c r="CE7470" s="227"/>
    </row>
    <row r="7471" spans="83:83">
      <c r="CE7471" s="227"/>
    </row>
    <row r="7472" spans="83:83">
      <c r="CE7472" s="227"/>
    </row>
    <row r="7473" spans="83:83">
      <c r="CE7473" s="227"/>
    </row>
    <row r="7474" spans="83:83">
      <c r="CE7474" s="227"/>
    </row>
    <row r="7475" spans="83:83">
      <c r="CE7475" s="227"/>
    </row>
    <row r="7476" spans="83:83">
      <c r="CE7476" s="227"/>
    </row>
    <row r="7477" spans="83:83">
      <c r="CE7477" s="227"/>
    </row>
    <row r="7478" spans="83:83">
      <c r="CE7478" s="227"/>
    </row>
    <row r="7479" spans="83:83">
      <c r="CE7479" s="227"/>
    </row>
    <row r="7480" spans="83:83">
      <c r="CE7480" s="227"/>
    </row>
    <row r="7481" spans="83:83">
      <c r="CE7481" s="227"/>
    </row>
    <row r="7482" spans="83:83">
      <c r="CE7482" s="227"/>
    </row>
    <row r="7483" spans="83:83">
      <c r="CE7483" s="227"/>
    </row>
    <row r="7484" spans="83:83">
      <c r="CE7484" s="227"/>
    </row>
    <row r="7485" spans="83:83">
      <c r="CE7485" s="227"/>
    </row>
    <row r="7486" spans="83:83">
      <c r="CE7486" s="227"/>
    </row>
    <row r="7487" spans="83:83">
      <c r="CE7487" s="227"/>
    </row>
    <row r="7488" spans="83:83">
      <c r="CE7488" s="227"/>
    </row>
    <row r="7489" spans="83:83">
      <c r="CE7489" s="227"/>
    </row>
    <row r="7490" spans="83:83">
      <c r="CE7490" s="227"/>
    </row>
    <row r="7491" spans="83:83">
      <c r="CE7491" s="227"/>
    </row>
    <row r="7492" spans="83:83">
      <c r="CE7492" s="227"/>
    </row>
    <row r="7493" spans="83:83">
      <c r="CE7493" s="227"/>
    </row>
    <row r="7494" spans="83:83">
      <c r="CE7494" s="227"/>
    </row>
    <row r="7495" spans="83:83">
      <c r="CE7495" s="227"/>
    </row>
    <row r="7496" spans="83:83">
      <c r="CE7496" s="227"/>
    </row>
    <row r="7497" spans="83:83">
      <c r="CE7497" s="227"/>
    </row>
    <row r="7498" spans="83:83">
      <c r="CE7498" s="227"/>
    </row>
    <row r="7499" spans="83:83">
      <c r="CE7499" s="227"/>
    </row>
    <row r="7500" spans="83:83">
      <c r="CE7500" s="227"/>
    </row>
    <row r="7501" spans="83:83">
      <c r="CE7501" s="227"/>
    </row>
    <row r="7502" spans="83:83">
      <c r="CE7502" s="227"/>
    </row>
    <row r="7503" spans="83:83">
      <c r="CE7503" s="227"/>
    </row>
    <row r="7504" spans="83:83">
      <c r="CE7504" s="227"/>
    </row>
    <row r="7505" spans="83:83">
      <c r="CE7505" s="227"/>
    </row>
    <row r="7506" spans="83:83">
      <c r="CE7506" s="227"/>
    </row>
    <row r="7507" spans="83:83">
      <c r="CE7507" s="227"/>
    </row>
    <row r="7508" spans="83:83">
      <c r="CE7508" s="227"/>
    </row>
    <row r="7509" spans="83:83">
      <c r="CE7509" s="227"/>
    </row>
    <row r="7510" spans="83:83">
      <c r="CE7510" s="227"/>
    </row>
    <row r="7511" spans="83:83">
      <c r="CE7511" s="227"/>
    </row>
    <row r="7512" spans="83:83">
      <c r="CE7512" s="227"/>
    </row>
    <row r="7513" spans="83:83">
      <c r="CE7513" s="227"/>
    </row>
    <row r="7514" spans="83:83">
      <c r="CE7514" s="227"/>
    </row>
    <row r="7515" spans="83:83">
      <c r="CE7515" s="227"/>
    </row>
    <row r="7516" spans="83:83">
      <c r="CE7516" s="227"/>
    </row>
    <row r="7517" spans="83:83">
      <c r="CE7517" s="227"/>
    </row>
    <row r="7518" spans="83:83">
      <c r="CE7518" s="227"/>
    </row>
    <row r="7519" spans="83:83">
      <c r="CE7519" s="227"/>
    </row>
    <row r="7520" spans="83:83">
      <c r="CE7520" s="227"/>
    </row>
    <row r="7521" spans="83:83">
      <c r="CE7521" s="227"/>
    </row>
    <row r="7522" spans="83:83">
      <c r="CE7522" s="227"/>
    </row>
    <row r="7523" spans="83:83">
      <c r="CE7523" s="227"/>
    </row>
    <row r="7524" spans="83:83">
      <c r="CE7524" s="227"/>
    </row>
    <row r="7525" spans="83:83">
      <c r="CE7525" s="227"/>
    </row>
    <row r="7526" spans="83:83">
      <c r="CE7526" s="227"/>
    </row>
    <row r="7527" spans="83:83">
      <c r="CE7527" s="227"/>
    </row>
    <row r="7528" spans="83:83">
      <c r="CE7528" s="227"/>
    </row>
    <row r="7529" spans="83:83">
      <c r="CE7529" s="227"/>
    </row>
    <row r="7530" spans="83:83">
      <c r="CE7530" s="227"/>
    </row>
    <row r="7531" spans="83:83">
      <c r="CE7531" s="227"/>
    </row>
    <row r="7532" spans="83:83">
      <c r="CE7532" s="227"/>
    </row>
    <row r="7533" spans="83:83">
      <c r="CE7533" s="227"/>
    </row>
    <row r="7534" spans="83:83">
      <c r="CE7534" s="227"/>
    </row>
    <row r="7535" spans="83:83">
      <c r="CE7535" s="227"/>
    </row>
    <row r="7536" spans="83:83">
      <c r="CE7536" s="227"/>
    </row>
    <row r="7537" spans="83:83">
      <c r="CE7537" s="227"/>
    </row>
    <row r="7538" spans="83:83">
      <c r="CE7538" s="227"/>
    </row>
    <row r="7539" spans="83:83">
      <c r="CE7539" s="227"/>
    </row>
    <row r="7540" spans="83:83">
      <c r="CE7540" s="227"/>
    </row>
    <row r="7541" spans="83:83">
      <c r="CE7541" s="227"/>
    </row>
    <row r="7542" spans="83:83">
      <c r="CE7542" s="227"/>
    </row>
    <row r="7543" spans="83:83">
      <c r="CE7543" s="227"/>
    </row>
    <row r="7544" spans="83:83">
      <c r="CE7544" s="227"/>
    </row>
    <row r="7545" spans="83:83">
      <c r="CE7545" s="227"/>
    </row>
    <row r="7546" spans="83:83">
      <c r="CE7546" s="227"/>
    </row>
    <row r="7547" spans="83:83">
      <c r="CE7547" s="227"/>
    </row>
    <row r="7548" spans="83:83">
      <c r="CE7548" s="227"/>
    </row>
    <row r="7549" spans="83:83">
      <c r="CE7549" s="227"/>
    </row>
    <row r="7550" spans="83:83">
      <c r="CE7550" s="227"/>
    </row>
    <row r="7551" spans="83:83">
      <c r="CE7551" s="227"/>
    </row>
    <row r="7552" spans="83:83">
      <c r="CE7552" s="227"/>
    </row>
    <row r="7553" spans="83:83">
      <c r="CE7553" s="227"/>
    </row>
    <row r="7554" spans="83:83">
      <c r="CE7554" s="227"/>
    </row>
    <row r="7555" spans="83:83">
      <c r="CE7555" s="227"/>
    </row>
    <row r="7556" spans="83:83">
      <c r="CE7556" s="227"/>
    </row>
    <row r="7557" spans="83:83">
      <c r="CE7557" s="227"/>
    </row>
    <row r="7558" spans="83:83">
      <c r="CE7558" s="227"/>
    </row>
    <row r="7559" spans="83:83">
      <c r="CE7559" s="227"/>
    </row>
    <row r="7560" spans="83:83">
      <c r="CE7560" s="227"/>
    </row>
    <row r="7561" spans="83:83">
      <c r="CE7561" s="227"/>
    </row>
    <row r="7562" spans="83:83">
      <c r="CE7562" s="227"/>
    </row>
    <row r="7563" spans="83:83">
      <c r="CE7563" s="227"/>
    </row>
    <row r="7564" spans="83:83">
      <c r="CE7564" s="227"/>
    </row>
    <row r="7565" spans="83:83">
      <c r="CE7565" s="227"/>
    </row>
    <row r="7566" spans="83:83">
      <c r="CE7566" s="227"/>
    </row>
    <row r="7567" spans="83:83">
      <c r="CE7567" s="227"/>
    </row>
    <row r="7568" spans="83:83">
      <c r="CE7568" s="227"/>
    </row>
    <row r="7569" spans="83:83">
      <c r="CE7569" s="227"/>
    </row>
    <row r="7570" spans="83:83">
      <c r="CE7570" s="227"/>
    </row>
    <row r="7571" spans="83:83">
      <c r="CE7571" s="227"/>
    </row>
    <row r="7572" spans="83:83">
      <c r="CE7572" s="227"/>
    </row>
    <row r="7573" spans="83:83">
      <c r="CE7573" s="227"/>
    </row>
    <row r="7574" spans="83:83">
      <c r="CE7574" s="227"/>
    </row>
    <row r="7575" spans="83:83">
      <c r="CE7575" s="227"/>
    </row>
    <row r="7576" spans="83:83">
      <c r="CE7576" s="227"/>
    </row>
    <row r="7577" spans="83:83">
      <c r="CE7577" s="227"/>
    </row>
    <row r="7578" spans="83:83">
      <c r="CE7578" s="227"/>
    </row>
    <row r="7579" spans="83:83">
      <c r="CE7579" s="227"/>
    </row>
    <row r="7580" spans="83:83">
      <c r="CE7580" s="227"/>
    </row>
    <row r="7581" spans="83:83">
      <c r="CE7581" s="227"/>
    </row>
    <row r="7582" spans="83:83">
      <c r="CE7582" s="227"/>
    </row>
    <row r="7583" spans="83:83">
      <c r="CE7583" s="227"/>
    </row>
    <row r="7584" spans="83:83">
      <c r="CE7584" s="227"/>
    </row>
    <row r="7585" spans="83:83">
      <c r="CE7585" s="227"/>
    </row>
    <row r="7586" spans="83:83">
      <c r="CE7586" s="227"/>
    </row>
    <row r="7587" spans="83:83">
      <c r="CE7587" s="227"/>
    </row>
    <row r="7588" spans="83:83">
      <c r="CE7588" s="227"/>
    </row>
    <row r="7589" spans="83:83">
      <c r="CE7589" s="227"/>
    </row>
    <row r="7590" spans="83:83">
      <c r="CE7590" s="227"/>
    </row>
    <row r="7591" spans="83:83">
      <c r="CE7591" s="227"/>
    </row>
    <row r="7592" spans="83:83">
      <c r="CE7592" s="227"/>
    </row>
    <row r="7593" spans="83:83">
      <c r="CE7593" s="227"/>
    </row>
    <row r="7594" spans="83:83">
      <c r="CE7594" s="227"/>
    </row>
    <row r="7595" spans="83:83">
      <c r="CE7595" s="227"/>
    </row>
    <row r="7596" spans="83:83">
      <c r="CE7596" s="227"/>
    </row>
    <row r="7597" spans="83:83">
      <c r="CE7597" s="227"/>
    </row>
    <row r="7598" spans="83:83">
      <c r="CE7598" s="227"/>
    </row>
    <row r="7599" spans="83:83">
      <c r="CE7599" s="227"/>
    </row>
    <row r="7600" spans="83:83">
      <c r="CE7600" s="227"/>
    </row>
    <row r="7601" spans="83:83">
      <c r="CE7601" s="227"/>
    </row>
    <row r="7602" spans="83:83">
      <c r="CE7602" s="227"/>
    </row>
    <row r="7603" spans="83:83">
      <c r="CE7603" s="227"/>
    </row>
    <row r="7604" spans="83:83">
      <c r="CE7604" s="227"/>
    </row>
    <row r="7605" spans="83:83">
      <c r="CE7605" s="227"/>
    </row>
    <row r="7606" spans="83:83">
      <c r="CE7606" s="227"/>
    </row>
    <row r="7607" spans="83:83">
      <c r="CE7607" s="227"/>
    </row>
    <row r="7608" spans="83:83">
      <c r="CE7608" s="227"/>
    </row>
    <row r="7609" spans="83:83">
      <c r="CE7609" s="227"/>
    </row>
    <row r="7610" spans="83:83">
      <c r="CE7610" s="227"/>
    </row>
    <row r="7611" spans="83:83">
      <c r="CE7611" s="227"/>
    </row>
    <row r="7612" spans="83:83">
      <c r="CE7612" s="227"/>
    </row>
    <row r="7613" spans="83:83">
      <c r="CE7613" s="227"/>
    </row>
    <row r="7614" spans="83:83">
      <c r="CE7614" s="227"/>
    </row>
    <row r="7615" spans="83:83">
      <c r="CE7615" s="227"/>
    </row>
    <row r="7616" spans="83:83">
      <c r="CE7616" s="227"/>
    </row>
    <row r="7617" spans="83:83">
      <c r="CE7617" s="227"/>
    </row>
    <row r="7618" spans="83:83">
      <c r="CE7618" s="227"/>
    </row>
    <row r="7619" spans="83:83">
      <c r="CE7619" s="227"/>
    </row>
    <row r="7620" spans="83:83">
      <c r="CE7620" s="227"/>
    </row>
    <row r="7621" spans="83:83">
      <c r="CE7621" s="227"/>
    </row>
    <row r="7622" spans="83:83">
      <c r="CE7622" s="227"/>
    </row>
    <row r="7623" spans="83:83">
      <c r="CE7623" s="227"/>
    </row>
    <row r="7624" spans="83:83">
      <c r="CE7624" s="227"/>
    </row>
    <row r="7625" spans="83:83">
      <c r="CE7625" s="227"/>
    </row>
    <row r="7626" spans="83:83">
      <c r="CE7626" s="227"/>
    </row>
    <row r="7627" spans="83:83">
      <c r="CE7627" s="227"/>
    </row>
    <row r="7628" spans="83:83">
      <c r="CE7628" s="227"/>
    </row>
    <row r="7629" spans="83:83">
      <c r="CE7629" s="227"/>
    </row>
    <row r="7630" spans="83:83">
      <c r="CE7630" s="227"/>
    </row>
    <row r="7631" spans="83:83">
      <c r="CE7631" s="227"/>
    </row>
    <row r="7632" spans="83:83">
      <c r="CE7632" s="227"/>
    </row>
    <row r="7633" spans="83:83">
      <c r="CE7633" s="227"/>
    </row>
    <row r="7634" spans="83:83">
      <c r="CE7634" s="227"/>
    </row>
    <row r="7635" spans="83:83">
      <c r="CE7635" s="227"/>
    </row>
    <row r="7636" spans="83:83">
      <c r="CE7636" s="227"/>
    </row>
    <row r="7637" spans="83:83">
      <c r="CE7637" s="227"/>
    </row>
    <row r="7638" spans="83:83">
      <c r="CE7638" s="227"/>
    </row>
    <row r="7639" spans="83:83">
      <c r="CE7639" s="227"/>
    </row>
    <row r="7640" spans="83:83">
      <c r="CE7640" s="227"/>
    </row>
    <row r="7641" spans="83:83">
      <c r="CE7641" s="227"/>
    </row>
    <row r="7642" spans="83:83">
      <c r="CE7642" s="227"/>
    </row>
    <row r="7643" spans="83:83">
      <c r="CE7643" s="227"/>
    </row>
    <row r="7644" spans="83:83">
      <c r="CE7644" s="227"/>
    </row>
    <row r="7645" spans="83:83">
      <c r="CE7645" s="227"/>
    </row>
    <row r="7646" spans="83:83">
      <c r="CE7646" s="227"/>
    </row>
    <row r="7647" spans="83:83">
      <c r="CE7647" s="227"/>
    </row>
    <row r="7648" spans="83:83">
      <c r="CE7648" s="227"/>
    </row>
    <row r="7649" spans="83:83">
      <c r="CE7649" s="227"/>
    </row>
    <row r="7650" spans="83:83">
      <c r="CE7650" s="227"/>
    </row>
    <row r="7651" spans="83:83">
      <c r="CE7651" s="227"/>
    </row>
    <row r="7652" spans="83:83">
      <c r="CE7652" s="227"/>
    </row>
    <row r="7653" spans="83:83">
      <c r="CE7653" s="227"/>
    </row>
    <row r="7654" spans="83:83">
      <c r="CE7654" s="227"/>
    </row>
    <row r="7655" spans="83:83">
      <c r="CE7655" s="227"/>
    </row>
    <row r="7656" spans="83:83">
      <c r="CE7656" s="227"/>
    </row>
    <row r="7657" spans="83:83">
      <c r="CE7657" s="227"/>
    </row>
    <row r="7658" spans="83:83">
      <c r="CE7658" s="227"/>
    </row>
    <row r="7659" spans="83:83">
      <c r="CE7659" s="227"/>
    </row>
    <row r="7660" spans="83:83">
      <c r="CE7660" s="227"/>
    </row>
    <row r="7661" spans="83:83">
      <c r="CE7661" s="227"/>
    </row>
    <row r="7662" spans="83:83">
      <c r="CE7662" s="227"/>
    </row>
    <row r="7663" spans="83:83">
      <c r="CE7663" s="227"/>
    </row>
    <row r="7664" spans="83:83">
      <c r="CE7664" s="227"/>
    </row>
    <row r="7665" spans="83:83">
      <c r="CE7665" s="227"/>
    </row>
    <row r="7666" spans="83:83">
      <c r="CE7666" s="227"/>
    </row>
    <row r="7667" spans="83:83">
      <c r="CE7667" s="227"/>
    </row>
    <row r="7668" spans="83:83">
      <c r="CE7668" s="227"/>
    </row>
    <row r="7669" spans="83:83">
      <c r="CE7669" s="227"/>
    </row>
    <row r="7670" spans="83:83">
      <c r="CE7670" s="227"/>
    </row>
    <row r="7671" spans="83:83">
      <c r="CE7671" s="227"/>
    </row>
    <row r="7672" spans="83:83">
      <c r="CE7672" s="227"/>
    </row>
    <row r="7673" spans="83:83">
      <c r="CE7673" s="227"/>
    </row>
    <row r="7674" spans="83:83">
      <c r="CE7674" s="227"/>
    </row>
    <row r="7675" spans="83:83">
      <c r="CE7675" s="227"/>
    </row>
    <row r="7676" spans="83:83">
      <c r="CE7676" s="227"/>
    </row>
    <row r="7677" spans="83:83">
      <c r="CE7677" s="227"/>
    </row>
    <row r="7678" spans="83:83">
      <c r="CE7678" s="227"/>
    </row>
    <row r="7679" spans="83:83">
      <c r="CE7679" s="227"/>
    </row>
    <row r="7680" spans="83:83">
      <c r="CE7680" s="227"/>
    </row>
    <row r="7681" spans="83:83">
      <c r="CE7681" s="227"/>
    </row>
    <row r="7682" spans="83:83">
      <c r="CE7682" s="227"/>
    </row>
    <row r="7683" spans="83:83">
      <c r="CE7683" s="227"/>
    </row>
    <row r="7684" spans="83:83">
      <c r="CE7684" s="227"/>
    </row>
    <row r="7685" spans="83:83">
      <c r="CE7685" s="227"/>
    </row>
    <row r="7686" spans="83:83">
      <c r="CE7686" s="227"/>
    </row>
    <row r="7687" spans="83:83">
      <c r="CE7687" s="227"/>
    </row>
    <row r="7688" spans="83:83">
      <c r="CE7688" s="227"/>
    </row>
    <row r="7689" spans="83:83">
      <c r="CE7689" s="227"/>
    </row>
    <row r="7690" spans="83:83">
      <c r="CE7690" s="227"/>
    </row>
    <row r="7691" spans="83:83">
      <c r="CE7691" s="227"/>
    </row>
    <row r="7692" spans="83:83">
      <c r="CE7692" s="227"/>
    </row>
    <row r="7693" spans="83:83">
      <c r="CE7693" s="227"/>
    </row>
    <row r="7694" spans="83:83">
      <c r="CE7694" s="227"/>
    </row>
    <row r="7695" spans="83:83">
      <c r="CE7695" s="227"/>
    </row>
    <row r="7696" spans="83:83">
      <c r="CE7696" s="227"/>
    </row>
    <row r="7697" spans="83:83">
      <c r="CE7697" s="227"/>
    </row>
    <row r="7698" spans="83:83">
      <c r="CE7698" s="227"/>
    </row>
    <row r="7699" spans="83:83">
      <c r="CE7699" s="227"/>
    </row>
    <row r="7700" spans="83:83">
      <c r="CE7700" s="227"/>
    </row>
    <row r="7701" spans="83:83">
      <c r="CE7701" s="227"/>
    </row>
    <row r="7702" spans="83:83">
      <c r="CE7702" s="227"/>
    </row>
    <row r="7703" spans="83:83">
      <c r="CE7703" s="227"/>
    </row>
    <row r="7704" spans="83:83">
      <c r="CE7704" s="227"/>
    </row>
    <row r="7705" spans="83:83">
      <c r="CE7705" s="227"/>
    </row>
    <row r="7706" spans="83:83">
      <c r="CE7706" s="227"/>
    </row>
    <row r="7707" spans="83:83">
      <c r="CE7707" s="227"/>
    </row>
    <row r="7708" spans="83:83">
      <c r="CE7708" s="227"/>
    </row>
    <row r="7709" spans="83:83">
      <c r="CE7709" s="227"/>
    </row>
    <row r="7710" spans="83:83">
      <c r="CE7710" s="227"/>
    </row>
    <row r="7711" spans="83:83">
      <c r="CE7711" s="227"/>
    </row>
    <row r="7712" spans="83:83">
      <c r="CE7712" s="227"/>
    </row>
    <row r="7713" spans="83:83">
      <c r="CE7713" s="227"/>
    </row>
    <row r="7714" spans="83:83">
      <c r="CE7714" s="227"/>
    </row>
    <row r="7715" spans="83:83">
      <c r="CE7715" s="227"/>
    </row>
    <row r="7716" spans="83:83">
      <c r="CE7716" s="227"/>
    </row>
    <row r="7717" spans="83:83">
      <c r="CE7717" s="227"/>
    </row>
    <row r="7718" spans="83:83">
      <c r="CE7718" s="227"/>
    </row>
    <row r="7719" spans="83:83">
      <c r="CE7719" s="227"/>
    </row>
    <row r="7720" spans="83:83">
      <c r="CE7720" s="227"/>
    </row>
    <row r="7721" spans="83:83">
      <c r="CE7721" s="227"/>
    </row>
    <row r="7722" spans="83:83">
      <c r="CE7722" s="227"/>
    </row>
    <row r="7723" spans="83:83">
      <c r="CE7723" s="227"/>
    </row>
    <row r="7724" spans="83:83">
      <c r="CE7724" s="227"/>
    </row>
    <row r="7725" spans="83:83">
      <c r="CE7725" s="227"/>
    </row>
    <row r="7726" spans="83:83">
      <c r="CE7726" s="227"/>
    </row>
    <row r="7727" spans="83:83">
      <c r="CE7727" s="227"/>
    </row>
    <row r="7728" spans="83:83">
      <c r="CE7728" s="227"/>
    </row>
    <row r="7729" spans="83:83">
      <c r="CE7729" s="227"/>
    </row>
    <row r="7730" spans="83:83">
      <c r="CE7730" s="227"/>
    </row>
    <row r="7731" spans="83:83">
      <c r="CE7731" s="227"/>
    </row>
    <row r="7732" spans="83:83">
      <c r="CE7732" s="227"/>
    </row>
    <row r="7733" spans="83:83">
      <c r="CE7733" s="227"/>
    </row>
    <row r="7734" spans="83:83">
      <c r="CE7734" s="227"/>
    </row>
    <row r="7735" spans="83:83">
      <c r="CE7735" s="227"/>
    </row>
    <row r="7736" spans="83:83">
      <c r="CE7736" s="227"/>
    </row>
    <row r="7737" spans="83:83">
      <c r="CE7737" s="227"/>
    </row>
    <row r="7738" spans="83:83">
      <c r="CE7738" s="227"/>
    </row>
    <row r="7739" spans="83:83">
      <c r="CE7739" s="227"/>
    </row>
    <row r="7740" spans="83:83">
      <c r="CE7740" s="227"/>
    </row>
    <row r="7741" spans="83:83">
      <c r="CE7741" s="227"/>
    </row>
    <row r="7742" spans="83:83">
      <c r="CE7742" s="227"/>
    </row>
    <row r="7743" spans="83:83">
      <c r="CE7743" s="227"/>
    </row>
    <row r="7744" spans="83:83">
      <c r="CE7744" s="227"/>
    </row>
    <row r="7745" spans="83:83">
      <c r="CE7745" s="227"/>
    </row>
    <row r="7746" spans="83:83">
      <c r="CE7746" s="227"/>
    </row>
    <row r="7747" spans="83:83">
      <c r="CE7747" s="227"/>
    </row>
    <row r="7748" spans="83:83">
      <c r="CE7748" s="227"/>
    </row>
    <row r="7749" spans="83:83">
      <c r="CE7749" s="227"/>
    </row>
    <row r="7750" spans="83:83">
      <c r="CE7750" s="227"/>
    </row>
    <row r="7751" spans="83:83">
      <c r="CE7751" s="227"/>
    </row>
    <row r="7752" spans="83:83">
      <c r="CE7752" s="227"/>
    </row>
    <row r="7753" spans="83:83">
      <c r="CE7753" s="227"/>
    </row>
    <row r="7754" spans="83:83">
      <c r="CE7754" s="227"/>
    </row>
    <row r="7755" spans="83:83">
      <c r="CE7755" s="227"/>
    </row>
    <row r="7756" spans="83:83">
      <c r="CE7756" s="227"/>
    </row>
    <row r="7757" spans="83:83">
      <c r="CE7757" s="227"/>
    </row>
    <row r="7758" spans="83:83">
      <c r="CE7758" s="227"/>
    </row>
    <row r="7759" spans="83:83">
      <c r="CE7759" s="227"/>
    </row>
    <row r="7760" spans="83:83">
      <c r="CE7760" s="227"/>
    </row>
    <row r="7761" spans="83:83">
      <c r="CE7761" s="227"/>
    </row>
    <row r="7762" spans="83:83">
      <c r="CE7762" s="227"/>
    </row>
    <row r="7763" spans="83:83">
      <c r="CE7763" s="227"/>
    </row>
    <row r="7764" spans="83:83">
      <c r="CE7764" s="227"/>
    </row>
    <row r="7765" spans="83:83">
      <c r="CE7765" s="227"/>
    </row>
    <row r="7766" spans="83:83">
      <c r="CE7766" s="227"/>
    </row>
    <row r="7767" spans="83:83">
      <c r="CE7767" s="227"/>
    </row>
    <row r="7768" spans="83:83">
      <c r="CE7768" s="227"/>
    </row>
    <row r="7769" spans="83:83">
      <c r="CE7769" s="227"/>
    </row>
    <row r="7770" spans="83:83">
      <c r="CE7770" s="227"/>
    </row>
    <row r="7771" spans="83:83">
      <c r="CE7771" s="227"/>
    </row>
    <row r="7772" spans="83:83">
      <c r="CE7772" s="227"/>
    </row>
    <row r="7773" spans="83:83">
      <c r="CE7773" s="227"/>
    </row>
    <row r="7774" spans="83:83">
      <c r="CE7774" s="227"/>
    </row>
    <row r="7775" spans="83:83">
      <c r="CE7775" s="227"/>
    </row>
    <row r="7776" spans="83:83">
      <c r="CE7776" s="227"/>
    </row>
    <row r="7777" spans="83:83">
      <c r="CE7777" s="227"/>
    </row>
    <row r="7778" spans="83:83">
      <c r="CE7778" s="227"/>
    </row>
    <row r="7779" spans="83:83">
      <c r="CE7779" s="227"/>
    </row>
    <row r="7780" spans="83:83">
      <c r="CE7780" s="227"/>
    </row>
    <row r="7781" spans="83:83">
      <c r="CE7781" s="227"/>
    </row>
    <row r="7782" spans="83:83">
      <c r="CE7782" s="227"/>
    </row>
    <row r="7783" spans="83:83">
      <c r="CE7783" s="227"/>
    </row>
    <row r="7784" spans="83:83">
      <c r="CE7784" s="227"/>
    </row>
    <row r="7785" spans="83:83">
      <c r="CE7785" s="227"/>
    </row>
    <row r="7786" spans="83:83">
      <c r="CE7786" s="227"/>
    </row>
    <row r="7787" spans="83:83">
      <c r="CE7787" s="227"/>
    </row>
    <row r="7788" spans="83:83">
      <c r="CE7788" s="227"/>
    </row>
    <row r="7789" spans="83:83">
      <c r="CE7789" s="227"/>
    </row>
    <row r="7790" spans="83:83">
      <c r="CE7790" s="227"/>
    </row>
    <row r="7791" spans="83:83">
      <c r="CE7791" s="227"/>
    </row>
    <row r="7792" spans="83:83">
      <c r="CE7792" s="227"/>
    </row>
    <row r="7793" spans="83:83">
      <c r="CE7793" s="227"/>
    </row>
    <row r="7794" spans="83:83">
      <c r="CE7794" s="227"/>
    </row>
    <row r="7795" spans="83:83">
      <c r="CE7795" s="227"/>
    </row>
    <row r="7796" spans="83:83">
      <c r="CE7796" s="227"/>
    </row>
    <row r="7797" spans="83:83">
      <c r="CE7797" s="227"/>
    </row>
    <row r="7798" spans="83:83">
      <c r="CE7798" s="227"/>
    </row>
    <row r="7799" spans="83:83">
      <c r="CE7799" s="227"/>
    </row>
    <row r="7800" spans="83:83">
      <c r="CE7800" s="227"/>
    </row>
    <row r="7801" spans="83:83">
      <c r="CE7801" s="227"/>
    </row>
    <row r="7802" spans="83:83">
      <c r="CE7802" s="227"/>
    </row>
    <row r="7803" spans="83:83">
      <c r="CE7803" s="227"/>
    </row>
    <row r="7804" spans="83:83">
      <c r="CE7804" s="227"/>
    </row>
    <row r="7805" spans="83:83">
      <c r="CE7805" s="227"/>
    </row>
    <row r="7806" spans="83:83">
      <c r="CE7806" s="227"/>
    </row>
    <row r="7807" spans="83:83">
      <c r="CE7807" s="227"/>
    </row>
    <row r="7808" spans="83:83">
      <c r="CE7808" s="227"/>
    </row>
    <row r="7809" spans="83:83">
      <c r="CE7809" s="227"/>
    </row>
    <row r="7810" spans="83:83">
      <c r="CE7810" s="227"/>
    </row>
    <row r="7811" spans="83:83">
      <c r="CE7811" s="227"/>
    </row>
    <row r="7812" spans="83:83">
      <c r="CE7812" s="227"/>
    </row>
    <row r="7813" spans="83:83">
      <c r="CE7813" s="227"/>
    </row>
    <row r="7814" spans="83:83">
      <c r="CE7814" s="227"/>
    </row>
    <row r="7815" spans="83:83">
      <c r="CE7815" s="227"/>
    </row>
    <row r="7816" spans="83:83">
      <c r="CE7816" s="227"/>
    </row>
    <row r="7817" spans="83:83">
      <c r="CE7817" s="227"/>
    </row>
    <row r="7818" spans="83:83">
      <c r="CE7818" s="227"/>
    </row>
    <row r="7819" spans="83:83">
      <c r="CE7819" s="227"/>
    </row>
    <row r="7820" spans="83:83">
      <c r="CE7820" s="227"/>
    </row>
    <row r="7821" spans="83:83">
      <c r="CE7821" s="227"/>
    </row>
    <row r="7822" spans="83:83">
      <c r="CE7822" s="227"/>
    </row>
    <row r="7823" spans="83:83">
      <c r="CE7823" s="227"/>
    </row>
    <row r="7824" spans="83:83">
      <c r="CE7824" s="227"/>
    </row>
    <row r="7825" spans="83:83">
      <c r="CE7825" s="227"/>
    </row>
    <row r="7826" spans="83:83">
      <c r="CE7826" s="227"/>
    </row>
    <row r="7827" spans="83:83">
      <c r="CE7827" s="227"/>
    </row>
    <row r="7828" spans="83:83">
      <c r="CE7828" s="227"/>
    </row>
    <row r="7829" spans="83:83">
      <c r="CE7829" s="227"/>
    </row>
    <row r="7830" spans="83:83">
      <c r="CE7830" s="227"/>
    </row>
    <row r="7831" spans="83:83">
      <c r="CE7831" s="227"/>
    </row>
    <row r="7832" spans="83:83">
      <c r="CE7832" s="227"/>
    </row>
    <row r="7833" spans="83:83">
      <c r="CE7833" s="227"/>
    </row>
    <row r="7834" spans="83:83">
      <c r="CE7834" s="227"/>
    </row>
    <row r="7835" spans="83:83">
      <c r="CE7835" s="227"/>
    </row>
    <row r="7836" spans="83:83">
      <c r="CE7836" s="227"/>
    </row>
    <row r="7837" spans="83:83">
      <c r="CE7837" s="227"/>
    </row>
    <row r="7838" spans="83:83">
      <c r="CE7838" s="227"/>
    </row>
    <row r="7839" spans="83:83">
      <c r="CE7839" s="227"/>
    </row>
    <row r="7840" spans="83:83">
      <c r="CE7840" s="227"/>
    </row>
    <row r="7841" spans="83:83">
      <c r="CE7841" s="227"/>
    </row>
    <row r="7842" spans="83:83">
      <c r="CE7842" s="227"/>
    </row>
    <row r="7843" spans="83:83">
      <c r="CE7843" s="227"/>
    </row>
    <row r="7844" spans="83:83">
      <c r="CE7844" s="227"/>
    </row>
    <row r="7845" spans="83:83">
      <c r="CE7845" s="227"/>
    </row>
    <row r="7846" spans="83:83">
      <c r="CE7846" s="227"/>
    </row>
    <row r="7847" spans="83:83">
      <c r="CE7847" s="227"/>
    </row>
    <row r="7848" spans="83:83">
      <c r="CE7848" s="227"/>
    </row>
    <row r="7849" spans="83:83">
      <c r="CE7849" s="227"/>
    </row>
    <row r="7850" spans="83:83">
      <c r="CE7850" s="227"/>
    </row>
    <row r="7851" spans="83:83">
      <c r="CE7851" s="227"/>
    </row>
    <row r="7852" spans="83:83">
      <c r="CE7852" s="227"/>
    </row>
    <row r="7853" spans="83:83">
      <c r="CE7853" s="227"/>
    </row>
    <row r="7854" spans="83:83">
      <c r="CE7854" s="227"/>
    </row>
    <row r="7855" spans="83:83">
      <c r="CE7855" s="227"/>
    </row>
    <row r="7856" spans="83:83">
      <c r="CE7856" s="227"/>
    </row>
    <row r="7857" spans="83:83">
      <c r="CE7857" s="227"/>
    </row>
    <row r="7858" spans="83:83">
      <c r="CE7858" s="227"/>
    </row>
    <row r="7859" spans="83:83">
      <c r="CE7859" s="227"/>
    </row>
    <row r="7860" spans="83:83">
      <c r="CE7860" s="227"/>
    </row>
    <row r="7861" spans="83:83">
      <c r="CE7861" s="227"/>
    </row>
    <row r="7862" spans="83:83">
      <c r="CE7862" s="227"/>
    </row>
    <row r="7863" spans="83:83">
      <c r="CE7863" s="227"/>
    </row>
    <row r="7864" spans="83:83">
      <c r="CE7864" s="227"/>
    </row>
    <row r="7865" spans="83:83">
      <c r="CE7865" s="227"/>
    </row>
    <row r="7866" spans="83:83">
      <c r="CE7866" s="227"/>
    </row>
    <row r="7867" spans="83:83">
      <c r="CE7867" s="227"/>
    </row>
    <row r="7868" spans="83:83">
      <c r="CE7868" s="227"/>
    </row>
    <row r="7869" spans="83:83">
      <c r="CE7869" s="227"/>
    </row>
    <row r="7870" spans="83:83">
      <c r="CE7870" s="227"/>
    </row>
    <row r="7871" spans="83:83">
      <c r="CE7871" s="227"/>
    </row>
    <row r="7872" spans="83:83">
      <c r="CE7872" s="227"/>
    </row>
    <row r="7873" spans="83:83">
      <c r="CE7873" s="227"/>
    </row>
    <row r="7874" spans="83:83">
      <c r="CE7874" s="227"/>
    </row>
    <row r="7875" spans="83:83">
      <c r="CE7875" s="227"/>
    </row>
    <row r="7876" spans="83:83">
      <c r="CE7876" s="227"/>
    </row>
    <row r="7877" spans="83:83">
      <c r="CE7877" s="227"/>
    </row>
    <row r="7878" spans="83:83">
      <c r="CE7878" s="227"/>
    </row>
    <row r="7879" spans="83:83">
      <c r="CE7879" s="227"/>
    </row>
    <row r="7880" spans="83:83">
      <c r="CE7880" s="227"/>
    </row>
    <row r="7881" spans="83:83">
      <c r="CE7881" s="227"/>
    </row>
    <row r="7882" spans="83:83">
      <c r="CE7882" s="227"/>
    </row>
    <row r="7883" spans="83:83">
      <c r="CE7883" s="227"/>
    </row>
    <row r="7884" spans="83:83">
      <c r="CE7884" s="227"/>
    </row>
    <row r="7885" spans="83:83">
      <c r="CE7885" s="227"/>
    </row>
    <row r="7886" spans="83:83">
      <c r="CE7886" s="227"/>
    </row>
    <row r="7887" spans="83:83">
      <c r="CE7887" s="227"/>
    </row>
    <row r="7888" spans="83:83">
      <c r="CE7888" s="227"/>
    </row>
    <row r="7889" spans="83:83">
      <c r="CE7889" s="227"/>
    </row>
    <row r="7890" spans="83:83">
      <c r="CE7890" s="227"/>
    </row>
    <row r="7891" spans="83:83">
      <c r="CE7891" s="227"/>
    </row>
    <row r="7892" spans="83:83">
      <c r="CE7892" s="227"/>
    </row>
    <row r="7893" spans="83:83">
      <c r="CE7893" s="227"/>
    </row>
    <row r="7894" spans="83:83">
      <c r="CE7894" s="227"/>
    </row>
    <row r="7895" spans="83:83">
      <c r="CE7895" s="227"/>
    </row>
    <row r="7896" spans="83:83">
      <c r="CE7896" s="227"/>
    </row>
    <row r="7897" spans="83:83">
      <c r="CE7897" s="227"/>
    </row>
    <row r="7898" spans="83:83">
      <c r="CE7898" s="227"/>
    </row>
    <row r="7899" spans="83:83">
      <c r="CE7899" s="227"/>
    </row>
    <row r="7900" spans="83:83">
      <c r="CE7900" s="227"/>
    </row>
    <row r="7901" spans="83:83">
      <c r="CE7901" s="227"/>
    </row>
    <row r="7902" spans="83:83">
      <c r="CE7902" s="227"/>
    </row>
    <row r="7903" spans="83:83">
      <c r="CE7903" s="227"/>
    </row>
    <row r="7904" spans="83:83">
      <c r="CE7904" s="227"/>
    </row>
    <row r="7905" spans="83:83">
      <c r="CE7905" s="227"/>
    </row>
    <row r="7906" spans="83:83">
      <c r="CE7906" s="227"/>
    </row>
    <row r="7907" spans="83:83">
      <c r="CE7907" s="227"/>
    </row>
    <row r="7908" spans="83:83">
      <c r="CE7908" s="227"/>
    </row>
    <row r="7909" spans="83:83">
      <c r="CE7909" s="227"/>
    </row>
    <row r="7910" spans="83:83">
      <c r="CE7910" s="227"/>
    </row>
    <row r="7911" spans="83:83">
      <c r="CE7911" s="227"/>
    </row>
    <row r="7912" spans="83:83">
      <c r="CE7912" s="227"/>
    </row>
    <row r="7913" spans="83:83">
      <c r="CE7913" s="227"/>
    </row>
    <row r="7914" spans="83:83">
      <c r="CE7914" s="227"/>
    </row>
    <row r="7915" spans="83:83">
      <c r="CE7915" s="227"/>
    </row>
    <row r="7916" spans="83:83">
      <c r="CE7916" s="227"/>
    </row>
    <row r="7917" spans="83:83">
      <c r="CE7917" s="227"/>
    </row>
    <row r="7918" spans="83:83">
      <c r="CE7918" s="227"/>
    </row>
    <row r="7919" spans="83:83">
      <c r="CE7919" s="227"/>
    </row>
    <row r="7920" spans="83:83">
      <c r="CE7920" s="227"/>
    </row>
    <row r="7921" spans="83:83">
      <c r="CE7921" s="227"/>
    </row>
    <row r="7922" spans="83:83">
      <c r="CE7922" s="227"/>
    </row>
    <row r="7923" spans="83:83">
      <c r="CE7923" s="227"/>
    </row>
    <row r="7924" spans="83:83">
      <c r="CE7924" s="227"/>
    </row>
    <row r="7925" spans="83:83">
      <c r="CE7925" s="227"/>
    </row>
    <row r="7926" spans="83:83">
      <c r="CE7926" s="227"/>
    </row>
    <row r="7927" spans="83:83">
      <c r="CE7927" s="227"/>
    </row>
    <row r="7928" spans="83:83">
      <c r="CE7928" s="227"/>
    </row>
    <row r="7929" spans="83:83">
      <c r="CE7929" s="227"/>
    </row>
    <row r="7930" spans="83:83">
      <c r="CE7930" s="227"/>
    </row>
    <row r="7931" spans="83:83">
      <c r="CE7931" s="227"/>
    </row>
    <row r="7932" spans="83:83">
      <c r="CE7932" s="227"/>
    </row>
    <row r="7933" spans="83:83">
      <c r="CE7933" s="227"/>
    </row>
    <row r="7934" spans="83:83">
      <c r="CE7934" s="227"/>
    </row>
    <row r="7935" spans="83:83">
      <c r="CE7935" s="227"/>
    </row>
    <row r="7936" spans="83:83">
      <c r="CE7936" s="227"/>
    </row>
    <row r="7937" spans="83:83">
      <c r="CE7937" s="227"/>
    </row>
    <row r="7938" spans="83:83">
      <c r="CE7938" s="227"/>
    </row>
    <row r="7939" spans="83:83">
      <c r="CE7939" s="227"/>
    </row>
    <row r="7940" spans="83:83">
      <c r="CE7940" s="227"/>
    </row>
    <row r="7941" spans="83:83">
      <c r="CE7941" s="227"/>
    </row>
    <row r="7942" spans="83:83">
      <c r="CE7942" s="227"/>
    </row>
    <row r="7943" spans="83:83">
      <c r="CE7943" s="227"/>
    </row>
    <row r="7944" spans="83:83">
      <c r="CE7944" s="227"/>
    </row>
    <row r="7945" spans="83:83">
      <c r="CE7945" s="227"/>
    </row>
    <row r="7946" spans="83:83">
      <c r="CE7946" s="227"/>
    </row>
    <row r="7947" spans="83:83">
      <c r="CE7947" s="227"/>
    </row>
    <row r="7948" spans="83:83">
      <c r="CE7948" s="227"/>
    </row>
    <row r="7949" spans="83:83">
      <c r="CE7949" s="227"/>
    </row>
    <row r="7950" spans="83:83">
      <c r="CE7950" s="227"/>
    </row>
    <row r="7951" spans="83:83">
      <c r="CE7951" s="227"/>
    </row>
    <row r="7952" spans="83:83">
      <c r="CE7952" s="227"/>
    </row>
    <row r="7953" spans="83:83">
      <c r="CE7953" s="227"/>
    </row>
    <row r="7954" spans="83:83">
      <c r="CE7954" s="227"/>
    </row>
    <row r="7955" spans="83:83">
      <c r="CE7955" s="227"/>
    </row>
    <row r="7956" spans="83:83">
      <c r="CE7956" s="227"/>
    </row>
    <row r="7957" spans="83:83">
      <c r="CE7957" s="227"/>
    </row>
    <row r="7958" spans="83:83">
      <c r="CE7958" s="227"/>
    </row>
    <row r="7959" spans="83:83">
      <c r="CE7959" s="227"/>
    </row>
    <row r="7960" spans="83:83">
      <c r="CE7960" s="227"/>
    </row>
    <row r="7961" spans="83:83">
      <c r="CE7961" s="227"/>
    </row>
    <row r="7962" spans="83:83">
      <c r="CE7962" s="227"/>
    </row>
    <row r="7963" spans="83:83">
      <c r="CE7963" s="227"/>
    </row>
    <row r="7964" spans="83:83">
      <c r="CE7964" s="227"/>
    </row>
    <row r="7965" spans="83:83">
      <c r="CE7965" s="227"/>
    </row>
    <row r="7966" spans="83:83">
      <c r="CE7966" s="227"/>
    </row>
    <row r="7967" spans="83:83">
      <c r="CE7967" s="227"/>
    </row>
    <row r="7968" spans="83:83">
      <c r="CE7968" s="227"/>
    </row>
    <row r="7969" spans="83:83">
      <c r="CE7969" s="227"/>
    </row>
    <row r="7970" spans="83:83">
      <c r="CE7970" s="227"/>
    </row>
    <row r="7971" spans="83:83">
      <c r="CE7971" s="227"/>
    </row>
    <row r="7972" spans="83:83">
      <c r="CE7972" s="227"/>
    </row>
    <row r="7973" spans="83:83">
      <c r="CE7973" s="227"/>
    </row>
    <row r="7974" spans="83:83">
      <c r="CE7974" s="227"/>
    </row>
    <row r="7975" spans="83:83">
      <c r="CE7975" s="227"/>
    </row>
    <row r="7976" spans="83:83">
      <c r="CE7976" s="227"/>
    </row>
    <row r="7977" spans="83:83">
      <c r="CE7977" s="227"/>
    </row>
    <row r="7978" spans="83:83">
      <c r="CE7978" s="227"/>
    </row>
    <row r="7979" spans="83:83">
      <c r="CE7979" s="227"/>
    </row>
    <row r="7980" spans="83:83">
      <c r="CE7980" s="227"/>
    </row>
    <row r="7981" spans="83:83">
      <c r="CE7981" s="227"/>
    </row>
    <row r="7982" spans="83:83">
      <c r="CE7982" s="227"/>
    </row>
    <row r="7983" spans="83:83">
      <c r="CE7983" s="227"/>
    </row>
    <row r="7984" spans="83:83">
      <c r="CE7984" s="227"/>
    </row>
    <row r="7985" spans="83:83">
      <c r="CE7985" s="227"/>
    </row>
    <row r="7986" spans="83:83">
      <c r="CE7986" s="227"/>
    </row>
    <row r="7987" spans="83:83">
      <c r="CE7987" s="227"/>
    </row>
    <row r="7988" spans="83:83">
      <c r="CE7988" s="227"/>
    </row>
    <row r="7989" spans="83:83">
      <c r="CE7989" s="227"/>
    </row>
    <row r="7990" spans="83:83">
      <c r="CE7990" s="227"/>
    </row>
    <row r="7991" spans="83:83">
      <c r="CE7991" s="227"/>
    </row>
    <row r="7992" spans="83:83">
      <c r="CE7992" s="227"/>
    </row>
    <row r="7993" spans="83:83">
      <c r="CE7993" s="227"/>
    </row>
    <row r="7994" spans="83:83">
      <c r="CE7994" s="227"/>
    </row>
    <row r="7995" spans="83:83">
      <c r="CE7995" s="227"/>
    </row>
    <row r="7996" spans="83:83">
      <c r="CE7996" s="227"/>
    </row>
    <row r="7997" spans="83:83">
      <c r="CE7997" s="227"/>
    </row>
    <row r="7998" spans="83:83">
      <c r="CE7998" s="227"/>
    </row>
    <row r="7999" spans="83:83">
      <c r="CE7999" s="227"/>
    </row>
    <row r="8000" spans="83:83">
      <c r="CE8000" s="227"/>
    </row>
    <row r="8001" spans="83:83">
      <c r="CE8001" s="227"/>
    </row>
    <row r="8002" spans="83:83">
      <c r="CE8002" s="227"/>
    </row>
    <row r="8003" spans="83:83">
      <c r="CE8003" s="227"/>
    </row>
    <row r="8004" spans="83:83">
      <c r="CE8004" s="227"/>
    </row>
    <row r="8005" spans="83:83">
      <c r="CE8005" s="227"/>
    </row>
    <row r="8006" spans="83:83">
      <c r="CE8006" s="227"/>
    </row>
    <row r="8007" spans="83:83">
      <c r="CE8007" s="227"/>
    </row>
    <row r="8008" spans="83:83">
      <c r="CE8008" s="227"/>
    </row>
    <row r="8009" spans="83:83">
      <c r="CE8009" s="227"/>
    </row>
    <row r="8010" spans="83:83">
      <c r="CE8010" s="227"/>
    </row>
    <row r="8011" spans="83:83">
      <c r="CE8011" s="227"/>
    </row>
    <row r="8012" spans="83:83">
      <c r="CE8012" s="227"/>
    </row>
    <row r="8013" spans="83:83">
      <c r="CE8013" s="227"/>
    </row>
    <row r="8014" spans="83:83">
      <c r="CE8014" s="227"/>
    </row>
    <row r="8015" spans="83:83">
      <c r="CE8015" s="227"/>
    </row>
    <row r="8016" spans="83:83">
      <c r="CE8016" s="227"/>
    </row>
    <row r="8017" spans="83:83">
      <c r="CE8017" s="227"/>
    </row>
    <row r="8018" spans="83:83">
      <c r="CE8018" s="227"/>
    </row>
    <row r="8019" spans="83:83">
      <c r="CE8019" s="227"/>
    </row>
    <row r="8020" spans="83:83">
      <c r="CE8020" s="227"/>
    </row>
    <row r="8021" spans="83:83">
      <c r="CE8021" s="227"/>
    </row>
    <row r="8022" spans="83:83">
      <c r="CE8022" s="227"/>
    </row>
    <row r="8023" spans="83:83">
      <c r="CE8023" s="227"/>
    </row>
    <row r="8024" spans="83:83">
      <c r="CE8024" s="227"/>
    </row>
    <row r="8025" spans="83:83">
      <c r="CE8025" s="227"/>
    </row>
    <row r="8026" spans="83:83">
      <c r="CE8026" s="227"/>
    </row>
    <row r="8027" spans="83:83">
      <c r="CE8027" s="227"/>
    </row>
    <row r="8028" spans="83:83">
      <c r="CE8028" s="227"/>
    </row>
    <row r="8029" spans="83:83">
      <c r="CE8029" s="227"/>
    </row>
    <row r="8030" spans="83:83">
      <c r="CE8030" s="227"/>
    </row>
    <row r="8031" spans="83:83">
      <c r="CE8031" s="227"/>
    </row>
    <row r="8032" spans="83:83">
      <c r="CE8032" s="227"/>
    </row>
    <row r="8033" spans="83:83">
      <c r="CE8033" s="227"/>
    </row>
    <row r="8034" spans="83:83">
      <c r="CE8034" s="227"/>
    </row>
    <row r="8035" spans="83:83">
      <c r="CE8035" s="227"/>
    </row>
    <row r="8036" spans="83:83">
      <c r="CE8036" s="227"/>
    </row>
    <row r="8037" spans="83:83">
      <c r="CE8037" s="227"/>
    </row>
    <row r="8038" spans="83:83">
      <c r="CE8038" s="227"/>
    </row>
    <row r="8039" spans="83:83">
      <c r="CE8039" s="227"/>
    </row>
    <row r="8040" spans="83:83">
      <c r="CE8040" s="227"/>
    </row>
    <row r="8041" spans="83:83">
      <c r="CE8041" s="227"/>
    </row>
    <row r="8042" spans="83:83">
      <c r="CE8042" s="227"/>
    </row>
    <row r="8043" spans="83:83">
      <c r="CE8043" s="227"/>
    </row>
    <row r="8044" spans="83:83">
      <c r="CE8044" s="227"/>
    </row>
    <row r="8045" spans="83:83">
      <c r="CE8045" s="227"/>
    </row>
    <row r="8046" spans="83:83">
      <c r="CE8046" s="227"/>
    </row>
    <row r="8047" spans="83:83">
      <c r="CE8047" s="227"/>
    </row>
    <row r="8048" spans="83:83">
      <c r="CE8048" s="227"/>
    </row>
    <row r="8049" spans="83:83">
      <c r="CE8049" s="227"/>
    </row>
    <row r="8050" spans="83:83">
      <c r="CE8050" s="227"/>
    </row>
    <row r="8051" spans="83:83">
      <c r="CE8051" s="227"/>
    </row>
    <row r="8052" spans="83:83">
      <c r="CE8052" s="227"/>
    </row>
    <row r="8053" spans="83:83">
      <c r="CE8053" s="227"/>
    </row>
    <row r="8054" spans="83:83">
      <c r="CE8054" s="227"/>
    </row>
    <row r="8055" spans="83:83">
      <c r="CE8055" s="227"/>
    </row>
    <row r="8056" spans="83:83">
      <c r="CE8056" s="227"/>
    </row>
    <row r="8057" spans="83:83">
      <c r="CE8057" s="227"/>
    </row>
    <row r="8058" spans="83:83">
      <c r="CE8058" s="227"/>
    </row>
    <row r="8059" spans="83:83">
      <c r="CE8059" s="227"/>
    </row>
    <row r="8060" spans="83:83">
      <c r="CE8060" s="227"/>
    </row>
    <row r="8061" spans="83:83">
      <c r="CE8061" s="227"/>
    </row>
    <row r="8062" spans="83:83">
      <c r="CE8062" s="227"/>
    </row>
    <row r="8063" spans="83:83">
      <c r="CE8063" s="227"/>
    </row>
    <row r="8064" spans="83:83">
      <c r="CE8064" s="227"/>
    </row>
    <row r="8065" spans="83:83">
      <c r="CE8065" s="227"/>
    </row>
    <row r="8066" spans="83:83">
      <c r="CE8066" s="227"/>
    </row>
    <row r="8067" spans="83:83">
      <c r="CE8067" s="227"/>
    </row>
    <row r="8068" spans="83:83">
      <c r="CE8068" s="227"/>
    </row>
    <row r="8069" spans="83:83">
      <c r="CE8069" s="227"/>
    </row>
    <row r="8070" spans="83:83">
      <c r="CE8070" s="227"/>
    </row>
    <row r="8071" spans="83:83">
      <c r="CE8071" s="227"/>
    </row>
    <row r="8072" spans="83:83">
      <c r="CE8072" s="227"/>
    </row>
    <row r="8073" spans="83:83">
      <c r="CE8073" s="227"/>
    </row>
    <row r="8074" spans="83:83">
      <c r="CE8074" s="227"/>
    </row>
    <row r="8075" spans="83:83">
      <c r="CE8075" s="227"/>
    </row>
    <row r="8076" spans="83:83">
      <c r="CE8076" s="227"/>
    </row>
    <row r="8077" spans="83:83">
      <c r="CE8077" s="227"/>
    </row>
    <row r="8078" spans="83:83">
      <c r="CE8078" s="227"/>
    </row>
    <row r="8079" spans="83:83">
      <c r="CE8079" s="227"/>
    </row>
    <row r="8080" spans="83:83">
      <c r="CE8080" s="227"/>
    </row>
    <row r="8081" spans="83:83">
      <c r="CE8081" s="227"/>
    </row>
    <row r="8082" spans="83:83">
      <c r="CE8082" s="227"/>
    </row>
    <row r="8083" spans="83:83">
      <c r="CE8083" s="227"/>
    </row>
    <row r="8084" spans="83:83">
      <c r="CE8084" s="227"/>
    </row>
    <row r="8085" spans="83:83">
      <c r="CE8085" s="227"/>
    </row>
    <row r="8086" spans="83:83">
      <c r="CE8086" s="227"/>
    </row>
    <row r="8087" spans="83:83">
      <c r="CE8087" s="227"/>
    </row>
    <row r="8088" spans="83:83">
      <c r="CE8088" s="227"/>
    </row>
    <row r="8089" spans="83:83">
      <c r="CE8089" s="227"/>
    </row>
    <row r="8090" spans="83:83">
      <c r="CE8090" s="227"/>
    </row>
    <row r="8091" spans="83:83">
      <c r="CE8091" s="227"/>
    </row>
    <row r="8092" spans="83:83">
      <c r="CE8092" s="227"/>
    </row>
    <row r="8093" spans="83:83">
      <c r="CE8093" s="227"/>
    </row>
    <row r="8094" spans="83:83">
      <c r="CE8094" s="227"/>
    </row>
    <row r="8095" spans="83:83">
      <c r="CE8095" s="227"/>
    </row>
    <row r="8096" spans="83:83">
      <c r="CE8096" s="227"/>
    </row>
    <row r="8097" spans="83:83">
      <c r="CE8097" s="227"/>
    </row>
    <row r="8098" spans="83:83">
      <c r="CE8098" s="227"/>
    </row>
    <row r="8099" spans="83:83">
      <c r="CE8099" s="227"/>
    </row>
    <row r="8100" spans="83:83">
      <c r="CE8100" s="227"/>
    </row>
    <row r="8101" spans="83:83">
      <c r="CE8101" s="227"/>
    </row>
    <row r="8102" spans="83:83">
      <c r="CE8102" s="227"/>
    </row>
    <row r="8103" spans="83:83">
      <c r="CE8103" s="227"/>
    </row>
    <row r="8104" spans="83:83">
      <c r="CE8104" s="227"/>
    </row>
    <row r="8105" spans="83:83">
      <c r="CE8105" s="227"/>
    </row>
    <row r="8106" spans="83:83">
      <c r="CE8106" s="227"/>
    </row>
    <row r="8107" spans="83:83">
      <c r="CE8107" s="227"/>
    </row>
    <row r="8108" spans="83:83">
      <c r="CE8108" s="227"/>
    </row>
    <row r="8109" spans="83:83">
      <c r="CE8109" s="227"/>
    </row>
    <row r="8110" spans="83:83">
      <c r="CE8110" s="227"/>
    </row>
    <row r="8111" spans="83:83">
      <c r="CE8111" s="227"/>
    </row>
    <row r="8112" spans="83:83">
      <c r="CE8112" s="227"/>
    </row>
    <row r="8113" spans="83:83">
      <c r="CE8113" s="227"/>
    </row>
    <row r="8114" spans="83:83">
      <c r="CE8114" s="227"/>
    </row>
    <row r="8115" spans="83:83">
      <c r="CE8115" s="227"/>
    </row>
    <row r="8116" spans="83:83">
      <c r="CE8116" s="227"/>
    </row>
    <row r="8117" spans="83:83">
      <c r="CE8117" s="227"/>
    </row>
    <row r="8118" spans="83:83">
      <c r="CE8118" s="227"/>
    </row>
    <row r="8119" spans="83:83">
      <c r="CE8119" s="227"/>
    </row>
    <row r="8120" spans="83:83">
      <c r="CE8120" s="227"/>
    </row>
    <row r="8121" spans="83:83">
      <c r="CE8121" s="227"/>
    </row>
    <row r="8122" spans="83:83">
      <c r="CE8122" s="227"/>
    </row>
    <row r="8123" spans="83:83">
      <c r="CE8123" s="227"/>
    </row>
    <row r="8124" spans="83:83">
      <c r="CE8124" s="227"/>
    </row>
    <row r="8125" spans="83:83">
      <c r="CE8125" s="227"/>
    </row>
    <row r="8126" spans="83:83">
      <c r="CE8126" s="227"/>
    </row>
    <row r="8127" spans="83:83">
      <c r="CE8127" s="227"/>
    </row>
    <row r="8128" spans="83:83">
      <c r="CE8128" s="227"/>
    </row>
    <row r="8129" spans="83:83">
      <c r="CE8129" s="227"/>
    </row>
    <row r="8130" spans="83:83">
      <c r="CE8130" s="227"/>
    </row>
    <row r="8131" spans="83:83">
      <c r="CE8131" s="227"/>
    </row>
    <row r="8132" spans="83:83">
      <c r="CE8132" s="227"/>
    </row>
    <row r="8133" spans="83:83">
      <c r="CE8133" s="227"/>
    </row>
    <row r="8134" spans="83:83">
      <c r="CE8134" s="227"/>
    </row>
    <row r="8135" spans="83:83">
      <c r="CE8135" s="227"/>
    </row>
    <row r="8136" spans="83:83">
      <c r="CE8136" s="227"/>
    </row>
    <row r="8137" spans="83:83">
      <c r="CE8137" s="227"/>
    </row>
    <row r="8138" spans="83:83">
      <c r="CE8138" s="227"/>
    </row>
    <row r="8139" spans="83:83">
      <c r="CE8139" s="227"/>
    </row>
    <row r="8140" spans="83:83">
      <c r="CE8140" s="227"/>
    </row>
    <row r="8141" spans="83:83">
      <c r="CE8141" s="227"/>
    </row>
    <row r="8142" spans="83:83">
      <c r="CE8142" s="227"/>
    </row>
    <row r="8143" spans="83:83">
      <c r="CE8143" s="227"/>
    </row>
    <row r="8144" spans="83:83">
      <c r="CE8144" s="227"/>
    </row>
    <row r="8145" spans="83:83">
      <c r="CE8145" s="227"/>
    </row>
    <row r="8146" spans="83:83">
      <c r="CE8146" s="227"/>
    </row>
    <row r="8147" spans="83:83">
      <c r="CE8147" s="227"/>
    </row>
    <row r="8148" spans="83:83">
      <c r="CE8148" s="227"/>
    </row>
    <row r="8149" spans="83:83">
      <c r="CE8149" s="227"/>
    </row>
    <row r="8150" spans="83:83">
      <c r="CE8150" s="227"/>
    </row>
    <row r="8151" spans="83:83">
      <c r="CE8151" s="227"/>
    </row>
    <row r="8152" spans="83:83">
      <c r="CE8152" s="227"/>
    </row>
    <row r="8153" spans="83:83">
      <c r="CE8153" s="227"/>
    </row>
    <row r="8154" spans="83:83">
      <c r="CE8154" s="227"/>
    </row>
    <row r="8155" spans="83:83">
      <c r="CE8155" s="227"/>
    </row>
    <row r="8156" spans="83:83">
      <c r="CE8156" s="227"/>
    </row>
    <row r="8157" spans="83:83">
      <c r="CE8157" s="227"/>
    </row>
    <row r="8158" spans="83:83">
      <c r="CE8158" s="227"/>
    </row>
    <row r="8159" spans="83:83">
      <c r="CE8159" s="227"/>
    </row>
    <row r="8160" spans="83:83">
      <c r="CE8160" s="227"/>
    </row>
    <row r="8161" spans="83:83">
      <c r="CE8161" s="227"/>
    </row>
    <row r="8162" spans="83:83">
      <c r="CE8162" s="227"/>
    </row>
    <row r="8163" spans="83:83">
      <c r="CE8163" s="227"/>
    </row>
    <row r="8164" spans="83:83">
      <c r="CE8164" s="227"/>
    </row>
    <row r="8165" spans="83:83">
      <c r="CE8165" s="227"/>
    </row>
    <row r="8166" spans="83:83">
      <c r="CE8166" s="227"/>
    </row>
    <row r="8167" spans="83:83">
      <c r="CE8167" s="227"/>
    </row>
    <row r="8168" spans="83:83">
      <c r="CE8168" s="227"/>
    </row>
    <row r="8169" spans="83:83">
      <c r="CE8169" s="227"/>
    </row>
    <row r="8170" spans="83:83">
      <c r="CE8170" s="227"/>
    </row>
    <row r="8171" spans="83:83">
      <c r="CE8171" s="227"/>
    </row>
    <row r="8172" spans="83:83">
      <c r="CE8172" s="227"/>
    </row>
    <row r="8173" spans="83:83">
      <c r="CE8173" s="227"/>
    </row>
    <row r="8174" spans="83:83">
      <c r="CE8174" s="227"/>
    </row>
    <row r="8175" spans="83:83">
      <c r="CE8175" s="227"/>
    </row>
    <row r="8176" spans="83:83">
      <c r="CE8176" s="227"/>
    </row>
    <row r="8177" spans="83:83">
      <c r="CE8177" s="227"/>
    </row>
    <row r="8178" spans="83:83">
      <c r="CE8178" s="227"/>
    </row>
    <row r="8179" spans="83:83">
      <c r="CE8179" s="227"/>
    </row>
    <row r="8180" spans="83:83">
      <c r="CE8180" s="227"/>
    </row>
    <row r="8181" spans="83:83">
      <c r="CE8181" s="227"/>
    </row>
    <row r="8182" spans="83:83">
      <c r="CE8182" s="227"/>
    </row>
    <row r="8183" spans="83:83">
      <c r="CE8183" s="227"/>
    </row>
    <row r="8184" spans="83:83">
      <c r="CE8184" s="227"/>
    </row>
    <row r="8185" spans="83:83">
      <c r="CE8185" s="227"/>
    </row>
    <row r="8186" spans="83:83">
      <c r="CE8186" s="227"/>
    </row>
    <row r="8187" spans="83:83">
      <c r="CE8187" s="227"/>
    </row>
    <row r="8188" spans="83:83">
      <c r="CE8188" s="227"/>
    </row>
    <row r="8189" spans="83:83">
      <c r="CE8189" s="227"/>
    </row>
    <row r="8190" spans="83:83">
      <c r="CE8190" s="227"/>
    </row>
    <row r="8191" spans="83:83">
      <c r="CE8191" s="227"/>
    </row>
    <row r="8192" spans="83:83">
      <c r="CE8192" s="227"/>
    </row>
    <row r="8193" spans="83:83">
      <c r="CE8193" s="227"/>
    </row>
    <row r="8194" spans="83:83">
      <c r="CE8194" s="227"/>
    </row>
    <row r="8195" spans="83:83">
      <c r="CE8195" s="227"/>
    </row>
    <row r="8196" spans="83:83">
      <c r="CE8196" s="227"/>
    </row>
    <row r="8197" spans="83:83">
      <c r="CE8197" s="227"/>
    </row>
    <row r="8198" spans="83:83">
      <c r="CE8198" s="227"/>
    </row>
    <row r="8199" spans="83:83">
      <c r="CE8199" s="227"/>
    </row>
    <row r="8200" spans="83:83">
      <c r="CE8200" s="227"/>
    </row>
    <row r="8201" spans="83:83">
      <c r="CE8201" s="227"/>
    </row>
    <row r="8202" spans="83:83">
      <c r="CE8202" s="227"/>
    </row>
    <row r="8203" spans="83:83">
      <c r="CE8203" s="227"/>
    </row>
    <row r="8204" spans="83:83">
      <c r="CE8204" s="227"/>
    </row>
    <row r="8205" spans="83:83">
      <c r="CE8205" s="227"/>
    </row>
    <row r="8206" spans="83:83">
      <c r="CE8206" s="227"/>
    </row>
    <row r="8207" spans="83:83">
      <c r="CE8207" s="227"/>
    </row>
    <row r="8208" spans="83:83">
      <c r="CE8208" s="227"/>
    </row>
    <row r="8209" spans="83:83">
      <c r="CE8209" s="227"/>
    </row>
    <row r="8210" spans="83:83">
      <c r="CE8210" s="227"/>
    </row>
    <row r="8211" spans="83:83">
      <c r="CE8211" s="227"/>
    </row>
    <row r="8212" spans="83:83">
      <c r="CE8212" s="227"/>
    </row>
    <row r="8213" spans="83:83">
      <c r="CE8213" s="227"/>
    </row>
    <row r="8214" spans="83:83">
      <c r="CE8214" s="227"/>
    </row>
    <row r="8215" spans="83:83">
      <c r="CE8215" s="227"/>
    </row>
    <row r="8216" spans="83:83">
      <c r="CE8216" s="227"/>
    </row>
    <row r="8217" spans="83:83">
      <c r="CE8217" s="227"/>
    </row>
    <row r="8218" spans="83:83">
      <c r="CE8218" s="227"/>
    </row>
    <row r="8219" spans="83:83">
      <c r="CE8219" s="227"/>
    </row>
    <row r="8220" spans="83:83">
      <c r="CE8220" s="227"/>
    </row>
    <row r="8221" spans="83:83">
      <c r="CE8221" s="227"/>
    </row>
    <row r="8222" spans="83:83">
      <c r="CE8222" s="227"/>
    </row>
    <row r="8223" spans="83:83">
      <c r="CE8223" s="227"/>
    </row>
    <row r="8224" spans="83:83">
      <c r="CE8224" s="227"/>
    </row>
    <row r="8225" spans="83:83">
      <c r="CE8225" s="227"/>
    </row>
    <row r="8226" spans="83:83">
      <c r="CE8226" s="227"/>
    </row>
    <row r="8227" spans="83:83">
      <c r="CE8227" s="227"/>
    </row>
    <row r="8228" spans="83:83">
      <c r="CE8228" s="227"/>
    </row>
    <row r="8229" spans="83:83">
      <c r="CE8229" s="227"/>
    </row>
    <row r="8230" spans="83:83">
      <c r="CE8230" s="227"/>
    </row>
    <row r="8231" spans="83:83">
      <c r="CE8231" s="227"/>
    </row>
    <row r="8232" spans="83:83">
      <c r="CE8232" s="227"/>
    </row>
    <row r="8233" spans="83:83">
      <c r="CE8233" s="227"/>
    </row>
    <row r="8234" spans="83:83">
      <c r="CE8234" s="227"/>
    </row>
    <row r="8235" spans="83:83">
      <c r="CE8235" s="227"/>
    </row>
    <row r="8236" spans="83:83">
      <c r="CE8236" s="227"/>
    </row>
    <row r="8237" spans="83:83">
      <c r="CE8237" s="227"/>
    </row>
    <row r="8238" spans="83:83">
      <c r="CE8238" s="227"/>
    </row>
    <row r="8239" spans="83:83">
      <c r="CE8239" s="227"/>
    </row>
    <row r="8240" spans="83:83">
      <c r="CE8240" s="227"/>
    </row>
    <row r="8241" spans="83:83">
      <c r="CE8241" s="227"/>
    </row>
    <row r="8242" spans="83:83">
      <c r="CE8242" s="227"/>
    </row>
    <row r="8243" spans="83:83">
      <c r="CE8243" s="227"/>
    </row>
    <row r="8244" spans="83:83">
      <c r="CE8244" s="227"/>
    </row>
    <row r="8245" spans="83:83">
      <c r="CE8245" s="227"/>
    </row>
    <row r="8246" spans="83:83">
      <c r="CE8246" s="227"/>
    </row>
    <row r="8247" spans="83:83">
      <c r="CE8247" s="227"/>
    </row>
    <row r="8248" spans="83:83">
      <c r="CE8248" s="227"/>
    </row>
    <row r="8249" spans="83:83">
      <c r="CE8249" s="227"/>
    </row>
    <row r="8250" spans="83:83">
      <c r="CE8250" s="227"/>
    </row>
    <row r="8251" spans="83:83">
      <c r="CE8251" s="227"/>
    </row>
    <row r="8252" spans="83:83">
      <c r="CE8252" s="227"/>
    </row>
    <row r="8253" spans="83:83">
      <c r="CE8253" s="227"/>
    </row>
    <row r="8254" spans="83:83">
      <c r="CE8254" s="227"/>
    </row>
    <row r="8255" spans="83:83">
      <c r="CE8255" s="227"/>
    </row>
    <row r="8256" spans="83:83">
      <c r="CE8256" s="227"/>
    </row>
    <row r="8257" spans="83:83">
      <c r="CE8257" s="227"/>
    </row>
    <row r="8258" spans="83:83">
      <c r="CE8258" s="227"/>
    </row>
    <row r="8259" spans="83:83">
      <c r="CE8259" s="227"/>
    </row>
    <row r="8260" spans="83:83">
      <c r="CE8260" s="227"/>
    </row>
    <row r="8261" spans="83:83">
      <c r="CE8261" s="227"/>
    </row>
    <row r="8262" spans="83:83">
      <c r="CE8262" s="227"/>
    </row>
    <row r="8263" spans="83:83">
      <c r="CE8263" s="227"/>
    </row>
    <row r="8264" spans="83:83">
      <c r="CE8264" s="227"/>
    </row>
    <row r="8265" spans="83:83">
      <c r="CE8265" s="227"/>
    </row>
    <row r="8266" spans="83:83">
      <c r="CE8266" s="227"/>
    </row>
    <row r="8267" spans="83:83">
      <c r="CE8267" s="227"/>
    </row>
    <row r="8268" spans="83:83">
      <c r="CE8268" s="227"/>
    </row>
    <row r="8269" spans="83:83">
      <c r="CE8269" s="227"/>
    </row>
    <row r="8270" spans="83:83">
      <c r="CE8270" s="227"/>
    </row>
    <row r="8271" spans="83:83">
      <c r="CE8271" s="227"/>
    </row>
    <row r="8272" spans="83:83">
      <c r="CE8272" s="227"/>
    </row>
    <row r="8273" spans="83:83">
      <c r="CE8273" s="227"/>
    </row>
    <row r="8274" spans="83:83">
      <c r="CE8274" s="227"/>
    </row>
    <row r="8275" spans="83:83">
      <c r="CE8275" s="227"/>
    </row>
    <row r="8276" spans="83:83">
      <c r="CE8276" s="227"/>
    </row>
    <row r="8277" spans="83:83">
      <c r="CE8277" s="227"/>
    </row>
    <row r="8278" spans="83:83">
      <c r="CE8278" s="227"/>
    </row>
    <row r="8279" spans="83:83">
      <c r="CE8279" s="227"/>
    </row>
    <row r="8280" spans="83:83">
      <c r="CE8280" s="227"/>
    </row>
    <row r="8281" spans="83:83">
      <c r="CE8281" s="227"/>
    </row>
    <row r="8282" spans="83:83">
      <c r="CE8282" s="227"/>
    </row>
    <row r="8283" spans="83:83">
      <c r="CE8283" s="227"/>
    </row>
    <row r="8284" spans="83:83">
      <c r="CE8284" s="227"/>
    </row>
    <row r="8285" spans="83:83">
      <c r="CE8285" s="227"/>
    </row>
    <row r="8286" spans="83:83">
      <c r="CE8286" s="227"/>
    </row>
    <row r="8287" spans="83:83">
      <c r="CE8287" s="227"/>
    </row>
    <row r="8288" spans="83:83">
      <c r="CE8288" s="227"/>
    </row>
    <row r="8289" spans="83:83">
      <c r="CE8289" s="227"/>
    </row>
    <row r="8290" spans="83:83">
      <c r="CE8290" s="227"/>
    </row>
    <row r="8291" spans="83:83">
      <c r="CE8291" s="227"/>
    </row>
    <row r="8292" spans="83:83">
      <c r="CE8292" s="227"/>
    </row>
    <row r="8293" spans="83:83">
      <c r="CE8293" s="227"/>
    </row>
    <row r="8294" spans="83:83">
      <c r="CE8294" s="227"/>
    </row>
    <row r="8295" spans="83:83">
      <c r="CE8295" s="227"/>
    </row>
    <row r="8296" spans="83:83">
      <c r="CE8296" s="227"/>
    </row>
    <row r="8297" spans="83:83">
      <c r="CE8297" s="227"/>
    </row>
    <row r="8298" spans="83:83">
      <c r="CE8298" s="227"/>
    </row>
    <row r="8299" spans="83:83">
      <c r="CE8299" s="227"/>
    </row>
    <row r="8300" spans="83:83">
      <c r="CE8300" s="227"/>
    </row>
    <row r="8301" spans="83:83">
      <c r="CE8301" s="227"/>
    </row>
    <row r="8302" spans="83:83">
      <c r="CE8302" s="227"/>
    </row>
    <row r="8303" spans="83:83">
      <c r="CE8303" s="227"/>
    </row>
    <row r="8304" spans="83:83">
      <c r="CE8304" s="227"/>
    </row>
    <row r="8305" spans="83:83">
      <c r="CE8305" s="227"/>
    </row>
    <row r="8306" spans="83:83">
      <c r="CE8306" s="227"/>
    </row>
    <row r="8307" spans="83:83">
      <c r="CE8307" s="227"/>
    </row>
    <row r="8308" spans="83:83">
      <c r="CE8308" s="227"/>
    </row>
    <row r="8309" spans="83:83">
      <c r="CE8309" s="227"/>
    </row>
    <row r="8310" spans="83:83">
      <c r="CE8310" s="227"/>
    </row>
    <row r="8311" spans="83:83">
      <c r="CE8311" s="227"/>
    </row>
    <row r="8312" spans="83:83">
      <c r="CE8312" s="227"/>
    </row>
    <row r="8313" spans="83:83">
      <c r="CE8313" s="227"/>
    </row>
    <row r="8314" spans="83:83">
      <c r="CE8314" s="227"/>
    </row>
    <row r="8315" spans="83:83">
      <c r="CE8315" s="227"/>
    </row>
    <row r="8316" spans="83:83">
      <c r="CE8316" s="227"/>
    </row>
    <row r="8317" spans="83:83">
      <c r="CE8317" s="227"/>
    </row>
    <row r="8318" spans="83:83">
      <c r="CE8318" s="227"/>
    </row>
    <row r="8319" spans="83:83">
      <c r="CE8319" s="227"/>
    </row>
    <row r="8320" spans="83:83">
      <c r="CE8320" s="227"/>
    </row>
    <row r="8321" spans="83:83">
      <c r="CE8321" s="227"/>
    </row>
    <row r="8322" spans="83:83">
      <c r="CE8322" s="227"/>
    </row>
    <row r="8323" spans="83:83">
      <c r="CE8323" s="227"/>
    </row>
    <row r="8324" spans="83:83">
      <c r="CE8324" s="227"/>
    </row>
    <row r="8325" spans="83:83">
      <c r="CE8325" s="227"/>
    </row>
    <row r="8326" spans="83:83">
      <c r="CE8326" s="227"/>
    </row>
    <row r="8327" spans="83:83">
      <c r="CE8327" s="227"/>
    </row>
    <row r="8328" spans="83:83">
      <c r="CE8328" s="227"/>
    </row>
    <row r="8329" spans="83:83">
      <c r="CE8329" s="227"/>
    </row>
    <row r="8330" spans="83:83">
      <c r="CE8330" s="227"/>
    </row>
    <row r="8331" spans="83:83">
      <c r="CE8331" s="227"/>
    </row>
    <row r="8332" spans="83:83">
      <c r="CE8332" s="227"/>
    </row>
    <row r="8333" spans="83:83">
      <c r="CE8333" s="227"/>
    </row>
    <row r="8334" spans="83:83">
      <c r="CE8334" s="227"/>
    </row>
    <row r="8335" spans="83:83">
      <c r="CE8335" s="227"/>
    </row>
    <row r="8336" spans="83:83">
      <c r="CE8336" s="227"/>
    </row>
    <row r="8337" spans="83:83">
      <c r="CE8337" s="227"/>
    </row>
    <row r="8338" spans="83:83">
      <c r="CE8338" s="227"/>
    </row>
    <row r="8339" spans="83:83">
      <c r="CE8339" s="227"/>
    </row>
    <row r="8340" spans="83:83">
      <c r="CE8340" s="227"/>
    </row>
    <row r="8341" spans="83:83">
      <c r="CE8341" s="227"/>
    </row>
    <row r="8342" spans="83:83">
      <c r="CE8342" s="227"/>
    </row>
    <row r="8343" spans="83:83">
      <c r="CE8343" s="227"/>
    </row>
    <row r="8344" spans="83:83">
      <c r="CE8344" s="227"/>
    </row>
    <row r="8345" spans="83:83">
      <c r="CE8345" s="227"/>
    </row>
    <row r="8346" spans="83:83">
      <c r="CE8346" s="227"/>
    </row>
    <row r="8347" spans="83:83">
      <c r="CE8347" s="227"/>
    </row>
    <row r="8348" spans="83:83">
      <c r="CE8348" s="227"/>
    </row>
    <row r="8349" spans="83:83">
      <c r="CE8349" s="227"/>
    </row>
    <row r="8350" spans="83:83">
      <c r="CE8350" s="227"/>
    </row>
    <row r="8351" spans="83:83">
      <c r="CE8351" s="227"/>
    </row>
    <row r="8352" spans="83:83">
      <c r="CE8352" s="227"/>
    </row>
    <row r="8353" spans="83:83">
      <c r="CE8353" s="227"/>
    </row>
    <row r="8354" spans="83:83">
      <c r="CE8354" s="227"/>
    </row>
    <row r="8355" spans="83:83">
      <c r="CE8355" s="227"/>
    </row>
    <row r="8356" spans="83:83">
      <c r="CE8356" s="227"/>
    </row>
    <row r="8357" spans="83:83">
      <c r="CE8357" s="227"/>
    </row>
    <row r="8358" spans="83:83">
      <c r="CE8358" s="227"/>
    </row>
    <row r="8359" spans="83:83">
      <c r="CE8359" s="227"/>
    </row>
    <row r="8360" spans="83:83">
      <c r="CE8360" s="227"/>
    </row>
    <row r="8361" spans="83:83">
      <c r="CE8361" s="227"/>
    </row>
    <row r="8362" spans="83:83">
      <c r="CE8362" s="227"/>
    </row>
    <row r="8363" spans="83:83">
      <c r="CE8363" s="227"/>
    </row>
    <row r="8364" spans="83:83">
      <c r="CE8364" s="227"/>
    </row>
    <row r="8365" spans="83:83">
      <c r="CE8365" s="227"/>
    </row>
    <row r="8366" spans="83:83">
      <c r="CE8366" s="227"/>
    </row>
    <row r="8367" spans="83:83">
      <c r="CE8367" s="227"/>
    </row>
    <row r="8368" spans="83:83">
      <c r="CE8368" s="227"/>
    </row>
    <row r="8369" spans="83:83">
      <c r="CE8369" s="227"/>
    </row>
    <row r="8370" spans="83:83">
      <c r="CE8370" s="227"/>
    </row>
    <row r="8371" spans="83:83">
      <c r="CE8371" s="227"/>
    </row>
    <row r="8372" spans="83:83">
      <c r="CE8372" s="227"/>
    </row>
    <row r="8373" spans="83:83">
      <c r="CE8373" s="227"/>
    </row>
    <row r="8374" spans="83:83">
      <c r="CE8374" s="227"/>
    </row>
    <row r="8375" spans="83:83">
      <c r="CE8375" s="227"/>
    </row>
    <row r="8376" spans="83:83">
      <c r="CE8376" s="227"/>
    </row>
    <row r="8377" spans="83:83">
      <c r="CE8377" s="227"/>
    </row>
    <row r="8378" spans="83:83">
      <c r="CE8378" s="227"/>
    </row>
    <row r="8379" spans="83:83">
      <c r="CE8379" s="227"/>
    </row>
    <row r="8380" spans="83:83">
      <c r="CE8380" s="227"/>
    </row>
    <row r="8381" spans="83:83">
      <c r="CE8381" s="227"/>
    </row>
    <row r="8382" spans="83:83">
      <c r="CE8382" s="227"/>
    </row>
    <row r="8383" spans="83:83">
      <c r="CE8383" s="227"/>
    </row>
    <row r="8384" spans="83:83">
      <c r="CE8384" s="227"/>
    </row>
    <row r="8385" spans="83:83">
      <c r="CE8385" s="227"/>
    </row>
    <row r="8386" spans="83:83">
      <c r="CE8386" s="227"/>
    </row>
    <row r="8387" spans="83:83">
      <c r="CE8387" s="227"/>
    </row>
    <row r="8388" spans="83:83">
      <c r="CE8388" s="227"/>
    </row>
    <row r="8389" spans="83:83">
      <c r="CE8389" s="227"/>
    </row>
    <row r="8390" spans="83:83">
      <c r="CE8390" s="227"/>
    </row>
    <row r="8391" spans="83:83">
      <c r="CE8391" s="227"/>
    </row>
    <row r="8392" spans="83:83">
      <c r="CE8392" s="227"/>
    </row>
    <row r="8393" spans="83:83">
      <c r="CE8393" s="227"/>
    </row>
    <row r="8394" spans="83:83">
      <c r="CE8394" s="227"/>
    </row>
    <row r="8395" spans="83:83">
      <c r="CE8395" s="227"/>
    </row>
    <row r="8396" spans="83:83">
      <c r="CE8396" s="227"/>
    </row>
    <row r="8397" spans="83:83">
      <c r="CE8397" s="227"/>
    </row>
    <row r="8398" spans="83:83">
      <c r="CE8398" s="227"/>
    </row>
    <row r="8399" spans="83:83">
      <c r="CE8399" s="227"/>
    </row>
    <row r="8400" spans="83:83">
      <c r="CE8400" s="227"/>
    </row>
    <row r="8401" spans="83:83">
      <c r="CE8401" s="227"/>
    </row>
    <row r="8402" spans="83:83">
      <c r="CE8402" s="227"/>
    </row>
    <row r="8403" spans="83:83">
      <c r="CE8403" s="227"/>
    </row>
    <row r="8404" spans="83:83">
      <c r="CE8404" s="227"/>
    </row>
    <row r="8405" spans="83:83">
      <c r="CE8405" s="227"/>
    </row>
    <row r="8406" spans="83:83">
      <c r="CE8406" s="227"/>
    </row>
    <row r="8407" spans="83:83">
      <c r="CE8407" s="227"/>
    </row>
    <row r="8408" spans="83:83">
      <c r="CE8408" s="227"/>
    </row>
    <row r="8409" spans="83:83">
      <c r="CE8409" s="227"/>
    </row>
    <row r="8410" spans="83:83">
      <c r="CE8410" s="227"/>
    </row>
    <row r="8411" spans="83:83">
      <c r="CE8411" s="227"/>
    </row>
    <row r="8412" spans="83:83">
      <c r="CE8412" s="227"/>
    </row>
    <row r="8413" spans="83:83">
      <c r="CE8413" s="227"/>
    </row>
    <row r="8414" spans="83:83">
      <c r="CE8414" s="227"/>
    </row>
    <row r="8415" spans="83:83">
      <c r="CE8415" s="227"/>
    </row>
    <row r="8416" spans="83:83">
      <c r="CE8416" s="227"/>
    </row>
    <row r="8417" spans="83:83">
      <c r="CE8417" s="227"/>
    </row>
    <row r="8418" spans="83:83">
      <c r="CE8418" s="227"/>
    </row>
    <row r="8419" spans="83:83">
      <c r="CE8419" s="227"/>
    </row>
    <row r="8420" spans="83:83">
      <c r="CE8420" s="227"/>
    </row>
    <row r="8421" spans="83:83">
      <c r="CE8421" s="227"/>
    </row>
    <row r="8422" spans="83:83">
      <c r="CE8422" s="227"/>
    </row>
    <row r="8423" spans="83:83">
      <c r="CE8423" s="227"/>
    </row>
    <row r="8424" spans="83:83">
      <c r="CE8424" s="227"/>
    </row>
    <row r="8425" spans="83:83">
      <c r="CE8425" s="227"/>
    </row>
    <row r="8426" spans="83:83">
      <c r="CE8426" s="227"/>
    </row>
    <row r="8427" spans="83:83">
      <c r="CE8427" s="227"/>
    </row>
    <row r="8428" spans="83:83">
      <c r="CE8428" s="227"/>
    </row>
    <row r="8429" spans="83:83">
      <c r="CE8429" s="227"/>
    </row>
    <row r="8430" spans="83:83">
      <c r="CE8430" s="227"/>
    </row>
    <row r="8431" spans="83:83">
      <c r="CE8431" s="227"/>
    </row>
    <row r="8432" spans="83:83">
      <c r="CE8432" s="227"/>
    </row>
    <row r="8433" spans="83:83">
      <c r="CE8433" s="227"/>
    </row>
    <row r="8434" spans="83:83">
      <c r="CE8434" s="227"/>
    </row>
    <row r="8435" spans="83:83">
      <c r="CE8435" s="227"/>
    </row>
    <row r="8436" spans="83:83">
      <c r="CE8436" s="227"/>
    </row>
    <row r="8437" spans="83:83">
      <c r="CE8437" s="227"/>
    </row>
    <row r="8438" spans="83:83">
      <c r="CE8438" s="227"/>
    </row>
    <row r="8439" spans="83:83">
      <c r="CE8439" s="227"/>
    </row>
    <row r="8440" spans="83:83">
      <c r="CE8440" s="227"/>
    </row>
    <row r="8441" spans="83:83">
      <c r="CE8441" s="227"/>
    </row>
    <row r="8442" spans="83:83">
      <c r="CE8442" s="227"/>
    </row>
    <row r="8443" spans="83:83">
      <c r="CE8443" s="227"/>
    </row>
    <row r="8444" spans="83:83">
      <c r="CE8444" s="227"/>
    </row>
    <row r="8445" spans="83:83">
      <c r="CE8445" s="227"/>
    </row>
    <row r="8446" spans="83:83">
      <c r="CE8446" s="227"/>
    </row>
    <row r="8447" spans="83:83">
      <c r="CE8447" s="227"/>
    </row>
    <row r="8448" spans="83:83">
      <c r="CE8448" s="227"/>
    </row>
    <row r="8449" spans="83:83">
      <c r="CE8449" s="227"/>
    </row>
    <row r="8450" spans="83:83">
      <c r="CE8450" s="227"/>
    </row>
    <row r="8451" spans="83:83">
      <c r="CE8451" s="227"/>
    </row>
    <row r="8452" spans="83:83">
      <c r="CE8452" s="227"/>
    </row>
    <row r="8453" spans="83:83">
      <c r="CE8453" s="227"/>
    </row>
    <row r="8454" spans="83:83">
      <c r="CE8454" s="227"/>
    </row>
    <row r="8455" spans="83:83">
      <c r="CE8455" s="227"/>
    </row>
    <row r="8456" spans="83:83">
      <c r="CE8456" s="227"/>
    </row>
    <row r="8457" spans="83:83">
      <c r="CE8457" s="227"/>
    </row>
    <row r="8458" spans="83:83">
      <c r="CE8458" s="227"/>
    </row>
    <row r="8459" spans="83:83">
      <c r="CE8459" s="227"/>
    </row>
    <row r="8460" spans="83:83">
      <c r="CE8460" s="227"/>
    </row>
    <row r="8461" spans="83:83">
      <c r="CE8461" s="227"/>
    </row>
    <row r="8462" spans="83:83">
      <c r="CE8462" s="227"/>
    </row>
    <row r="8463" spans="83:83">
      <c r="CE8463" s="227"/>
    </row>
    <row r="8464" spans="83:83">
      <c r="CE8464" s="227"/>
    </row>
    <row r="8465" spans="83:83">
      <c r="CE8465" s="227"/>
    </row>
    <row r="8466" spans="83:83">
      <c r="CE8466" s="227"/>
    </row>
    <row r="8467" spans="83:83">
      <c r="CE8467" s="227"/>
    </row>
    <row r="8468" spans="83:83">
      <c r="CE8468" s="227"/>
    </row>
    <row r="8469" spans="83:83">
      <c r="CE8469" s="227"/>
    </row>
    <row r="8470" spans="83:83">
      <c r="CE8470" s="227"/>
    </row>
    <row r="8471" spans="83:83">
      <c r="CE8471" s="227"/>
    </row>
    <row r="8472" spans="83:83">
      <c r="CE8472" s="227"/>
    </row>
    <row r="8473" spans="83:83">
      <c r="CE8473" s="227"/>
    </row>
    <row r="8474" spans="83:83">
      <c r="CE8474" s="227"/>
    </row>
    <row r="8475" spans="83:83">
      <c r="CE8475" s="227"/>
    </row>
    <row r="8476" spans="83:83">
      <c r="CE8476" s="227"/>
    </row>
    <row r="8477" spans="83:83">
      <c r="CE8477" s="227"/>
    </row>
    <row r="8478" spans="83:83">
      <c r="CE8478" s="227"/>
    </row>
    <row r="8479" spans="83:83">
      <c r="CE8479" s="227"/>
    </row>
    <row r="8480" spans="83:83">
      <c r="CE8480" s="227"/>
    </row>
    <row r="8481" spans="83:83">
      <c r="CE8481" s="227"/>
    </row>
    <row r="8482" spans="83:83">
      <c r="CE8482" s="227"/>
    </row>
    <row r="8483" spans="83:83">
      <c r="CE8483" s="227"/>
    </row>
    <row r="8484" spans="83:83">
      <c r="CE8484" s="227"/>
    </row>
    <row r="8485" spans="83:83">
      <c r="CE8485" s="227"/>
    </row>
    <row r="8486" spans="83:83">
      <c r="CE8486" s="227"/>
    </row>
    <row r="8487" spans="83:83">
      <c r="CE8487" s="227"/>
    </row>
    <row r="8488" spans="83:83">
      <c r="CE8488" s="227"/>
    </row>
    <row r="8489" spans="83:83">
      <c r="CE8489" s="227"/>
    </row>
    <row r="8490" spans="83:83">
      <c r="CE8490" s="227"/>
    </row>
    <row r="8491" spans="83:83">
      <c r="CE8491" s="227"/>
    </row>
    <row r="8492" spans="83:83">
      <c r="CE8492" s="227"/>
    </row>
    <row r="8493" spans="83:83">
      <c r="CE8493" s="227"/>
    </row>
    <row r="8494" spans="83:83">
      <c r="CE8494" s="227"/>
    </row>
    <row r="8495" spans="83:83">
      <c r="CE8495" s="227"/>
    </row>
    <row r="8496" spans="83:83">
      <c r="CE8496" s="227"/>
    </row>
    <row r="8497" spans="83:83">
      <c r="CE8497" s="227"/>
    </row>
    <row r="8498" spans="83:83">
      <c r="CE8498" s="227"/>
    </row>
    <row r="8499" spans="83:83">
      <c r="CE8499" s="227"/>
    </row>
    <row r="8500" spans="83:83">
      <c r="CE8500" s="227"/>
    </row>
    <row r="8501" spans="83:83">
      <c r="CE8501" s="227"/>
    </row>
    <row r="8502" spans="83:83">
      <c r="CE8502" s="227"/>
    </row>
    <row r="8503" spans="83:83">
      <c r="CE8503" s="227"/>
    </row>
    <row r="8504" spans="83:83">
      <c r="CE8504" s="227"/>
    </row>
    <row r="8505" spans="83:83">
      <c r="CE8505" s="227"/>
    </row>
    <row r="8506" spans="83:83">
      <c r="CE8506" s="227"/>
    </row>
    <row r="8507" spans="83:83">
      <c r="CE8507" s="227"/>
    </row>
    <row r="8508" spans="83:83">
      <c r="CE8508" s="227"/>
    </row>
    <row r="8509" spans="83:83">
      <c r="CE8509" s="227"/>
    </row>
    <row r="8510" spans="83:83">
      <c r="CE8510" s="227"/>
    </row>
    <row r="8511" spans="83:83">
      <c r="CE8511" s="227"/>
    </row>
    <row r="8512" spans="83:83">
      <c r="CE8512" s="227"/>
    </row>
    <row r="8513" spans="83:83">
      <c r="CE8513" s="227"/>
    </row>
    <row r="8514" spans="83:83">
      <c r="CE8514" s="227"/>
    </row>
    <row r="8515" spans="83:83">
      <c r="CE8515" s="227"/>
    </row>
    <row r="8516" spans="83:83">
      <c r="CE8516" s="227"/>
    </row>
    <row r="8517" spans="83:83">
      <c r="CE8517" s="227"/>
    </row>
    <row r="8518" spans="83:83">
      <c r="CE8518" s="227"/>
    </row>
    <row r="8519" spans="83:83">
      <c r="CE8519" s="227"/>
    </row>
    <row r="8520" spans="83:83">
      <c r="CE8520" s="227"/>
    </row>
    <row r="8521" spans="83:83">
      <c r="CE8521" s="227"/>
    </row>
    <row r="8522" spans="83:83">
      <c r="CE8522" s="227"/>
    </row>
    <row r="8523" spans="83:83">
      <c r="CE8523" s="227"/>
    </row>
    <row r="8524" spans="83:83">
      <c r="CE8524" s="227"/>
    </row>
    <row r="8525" spans="83:83">
      <c r="CE8525" s="227"/>
    </row>
    <row r="8526" spans="83:83">
      <c r="CE8526" s="227"/>
    </row>
    <row r="8527" spans="83:83">
      <c r="CE8527" s="227"/>
    </row>
    <row r="8528" spans="83:83">
      <c r="CE8528" s="227"/>
    </row>
    <row r="8529" spans="83:83">
      <c r="CE8529" s="227"/>
    </row>
    <row r="8530" spans="83:83">
      <c r="CE8530" s="227"/>
    </row>
    <row r="8531" spans="83:83">
      <c r="CE8531" s="227"/>
    </row>
    <row r="8532" spans="83:83">
      <c r="CE8532" s="227"/>
    </row>
    <row r="8533" spans="83:83">
      <c r="CE8533" s="227"/>
    </row>
    <row r="8534" spans="83:83">
      <c r="CE8534" s="227"/>
    </row>
    <row r="8535" spans="83:83">
      <c r="CE8535" s="227"/>
    </row>
    <row r="8536" spans="83:83">
      <c r="CE8536" s="227"/>
    </row>
    <row r="8537" spans="83:83">
      <c r="CE8537" s="227"/>
    </row>
    <row r="8538" spans="83:83">
      <c r="CE8538" s="227"/>
    </row>
    <row r="8539" spans="83:83">
      <c r="CE8539" s="227"/>
    </row>
    <row r="8540" spans="83:83">
      <c r="CE8540" s="227"/>
    </row>
    <row r="8541" spans="83:83">
      <c r="CE8541" s="227"/>
    </row>
    <row r="8542" spans="83:83">
      <c r="CE8542" s="227"/>
    </row>
    <row r="8543" spans="83:83">
      <c r="CE8543" s="227"/>
    </row>
    <row r="8544" spans="83:83">
      <c r="CE8544" s="227"/>
    </row>
    <row r="8545" spans="83:83">
      <c r="CE8545" s="227"/>
    </row>
    <row r="8546" spans="83:83">
      <c r="CE8546" s="227"/>
    </row>
    <row r="8547" spans="83:83">
      <c r="CE8547" s="227"/>
    </row>
    <row r="8548" spans="83:83">
      <c r="CE8548" s="227"/>
    </row>
    <row r="8549" spans="83:83">
      <c r="CE8549" s="227"/>
    </row>
    <row r="8550" spans="83:83">
      <c r="CE8550" s="227"/>
    </row>
    <row r="8551" spans="83:83">
      <c r="CE8551" s="227"/>
    </row>
    <row r="8552" spans="83:83">
      <c r="CE8552" s="227"/>
    </row>
    <row r="8553" spans="83:83">
      <c r="CE8553" s="227"/>
    </row>
    <row r="8554" spans="83:83">
      <c r="CE8554" s="227"/>
    </row>
    <row r="8555" spans="83:83">
      <c r="CE8555" s="227"/>
    </row>
    <row r="8556" spans="83:83">
      <c r="CE8556" s="227"/>
    </row>
    <row r="8557" spans="83:83">
      <c r="CE8557" s="227"/>
    </row>
    <row r="8558" spans="83:83">
      <c r="CE8558" s="227"/>
    </row>
    <row r="8559" spans="83:83">
      <c r="CE8559" s="227"/>
    </row>
    <row r="8560" spans="83:83">
      <c r="CE8560" s="227"/>
    </row>
    <row r="8561" spans="83:83">
      <c r="CE8561" s="227"/>
    </row>
    <row r="8562" spans="83:83">
      <c r="CE8562" s="227"/>
    </row>
    <row r="8563" spans="83:83">
      <c r="CE8563" s="227"/>
    </row>
    <row r="8564" spans="83:83">
      <c r="CE8564" s="227"/>
    </row>
    <row r="8565" spans="83:83">
      <c r="CE8565" s="227"/>
    </row>
    <row r="8566" spans="83:83">
      <c r="CE8566" s="227"/>
    </row>
    <row r="8567" spans="83:83">
      <c r="CE8567" s="227"/>
    </row>
    <row r="8568" spans="83:83">
      <c r="CE8568" s="227"/>
    </row>
    <row r="8569" spans="83:83">
      <c r="CE8569" s="227"/>
    </row>
    <row r="8570" spans="83:83">
      <c r="CE8570" s="227"/>
    </row>
    <row r="8571" spans="83:83">
      <c r="CE8571" s="227"/>
    </row>
    <row r="8572" spans="83:83">
      <c r="CE8572" s="227"/>
    </row>
    <row r="8573" spans="83:83">
      <c r="CE8573" s="227"/>
    </row>
    <row r="8574" spans="83:83">
      <c r="CE8574" s="227"/>
    </row>
    <row r="8575" spans="83:83">
      <c r="CE8575" s="227"/>
    </row>
    <row r="8576" spans="83:83">
      <c r="CE8576" s="227"/>
    </row>
    <row r="8577" spans="83:83">
      <c r="CE8577" s="227"/>
    </row>
    <row r="8578" spans="83:83">
      <c r="CE8578" s="227"/>
    </row>
    <row r="8579" spans="83:83">
      <c r="CE8579" s="227"/>
    </row>
    <row r="8580" spans="83:83">
      <c r="CE8580" s="227"/>
    </row>
    <row r="8581" spans="83:83">
      <c r="CE8581" s="227"/>
    </row>
    <row r="8582" spans="83:83">
      <c r="CE8582" s="227"/>
    </row>
    <row r="8583" spans="83:83">
      <c r="CE8583" s="227"/>
    </row>
    <row r="8584" spans="83:83">
      <c r="CE8584" s="227"/>
    </row>
    <row r="8585" spans="83:83">
      <c r="CE8585" s="227"/>
    </row>
    <row r="8586" spans="83:83">
      <c r="CE8586" s="227"/>
    </row>
    <row r="8587" spans="83:83">
      <c r="CE8587" s="227"/>
    </row>
    <row r="8588" spans="83:83">
      <c r="CE8588" s="227"/>
    </row>
    <row r="8589" spans="83:83">
      <c r="CE8589" s="227"/>
    </row>
    <row r="8590" spans="83:83">
      <c r="CE8590" s="227"/>
    </row>
    <row r="8591" spans="83:83">
      <c r="CE8591" s="227"/>
    </row>
    <row r="8592" spans="83:83">
      <c r="CE8592" s="227"/>
    </row>
    <row r="8593" spans="83:83">
      <c r="CE8593" s="227"/>
    </row>
    <row r="8594" spans="83:83">
      <c r="CE8594" s="227"/>
    </row>
    <row r="8595" spans="83:83">
      <c r="CE8595" s="227"/>
    </row>
    <row r="8596" spans="83:83">
      <c r="CE8596" s="227"/>
    </row>
    <row r="8597" spans="83:83">
      <c r="CE8597" s="227"/>
    </row>
    <row r="8598" spans="83:83">
      <c r="CE8598" s="227"/>
    </row>
    <row r="8599" spans="83:83">
      <c r="CE8599" s="227"/>
    </row>
    <row r="8600" spans="83:83">
      <c r="CE8600" s="227"/>
    </row>
    <row r="8601" spans="83:83">
      <c r="CE8601" s="227"/>
    </row>
    <row r="8602" spans="83:83">
      <c r="CE8602" s="227"/>
    </row>
    <row r="8603" spans="83:83">
      <c r="CE8603" s="227"/>
    </row>
    <row r="8604" spans="83:83">
      <c r="CE8604" s="227"/>
    </row>
    <row r="8605" spans="83:83">
      <c r="CE8605" s="227"/>
    </row>
    <row r="8606" spans="83:83">
      <c r="CE8606" s="227"/>
    </row>
    <row r="8607" spans="83:83">
      <c r="CE8607" s="227"/>
    </row>
    <row r="8608" spans="83:83">
      <c r="CE8608" s="227"/>
    </row>
    <row r="8609" spans="83:83">
      <c r="CE8609" s="227"/>
    </row>
    <row r="8610" spans="83:83">
      <c r="CE8610" s="227"/>
    </row>
    <row r="8611" spans="83:83">
      <c r="CE8611" s="227"/>
    </row>
    <row r="8612" spans="83:83">
      <c r="CE8612" s="227"/>
    </row>
    <row r="8613" spans="83:83">
      <c r="CE8613" s="227"/>
    </row>
    <row r="8614" spans="83:83">
      <c r="CE8614" s="227"/>
    </row>
    <row r="8615" spans="83:83">
      <c r="CE8615" s="227"/>
    </row>
    <row r="8616" spans="83:83">
      <c r="CE8616" s="227"/>
    </row>
    <row r="8617" spans="83:83">
      <c r="CE8617" s="227"/>
    </row>
    <row r="8618" spans="83:83">
      <c r="CE8618" s="227"/>
    </row>
    <row r="8619" spans="83:83">
      <c r="CE8619" s="227"/>
    </row>
    <row r="8620" spans="83:83">
      <c r="CE8620" s="227"/>
    </row>
    <row r="8621" spans="83:83">
      <c r="CE8621" s="227"/>
    </row>
    <row r="8622" spans="83:83">
      <c r="CE8622" s="227"/>
    </row>
    <row r="8623" spans="83:83">
      <c r="CE8623" s="227"/>
    </row>
    <row r="8624" spans="83:83">
      <c r="CE8624" s="227"/>
    </row>
    <row r="8625" spans="83:83">
      <c r="CE8625" s="227"/>
    </row>
    <row r="8626" spans="83:83">
      <c r="CE8626" s="227"/>
    </row>
    <row r="8627" spans="83:83">
      <c r="CE8627" s="227"/>
    </row>
    <row r="8628" spans="83:83">
      <c r="CE8628" s="227"/>
    </row>
    <row r="8629" spans="83:83">
      <c r="CE8629" s="227"/>
    </row>
    <row r="8630" spans="83:83">
      <c r="CE8630" s="227"/>
    </row>
    <row r="8631" spans="83:83">
      <c r="CE8631" s="227"/>
    </row>
    <row r="8632" spans="83:83">
      <c r="CE8632" s="227"/>
    </row>
    <row r="8633" spans="83:83">
      <c r="CE8633" s="227"/>
    </row>
    <row r="8634" spans="83:83">
      <c r="CE8634" s="227"/>
    </row>
    <row r="8635" spans="83:83">
      <c r="CE8635" s="227"/>
    </row>
    <row r="8636" spans="83:83">
      <c r="CE8636" s="227"/>
    </row>
    <row r="8637" spans="83:83">
      <c r="CE8637" s="227"/>
    </row>
    <row r="8638" spans="83:83">
      <c r="CE8638" s="227"/>
    </row>
    <row r="8639" spans="83:83">
      <c r="CE8639" s="227"/>
    </row>
    <row r="8640" spans="83:83">
      <c r="CE8640" s="227"/>
    </row>
    <row r="8641" spans="83:83">
      <c r="CE8641" s="227"/>
    </row>
    <row r="8642" spans="83:83">
      <c r="CE8642" s="227"/>
    </row>
    <row r="8643" spans="83:83">
      <c r="CE8643" s="227"/>
    </row>
    <row r="8644" spans="83:83">
      <c r="CE8644" s="227"/>
    </row>
    <row r="8645" spans="83:83">
      <c r="CE8645" s="227"/>
    </row>
    <row r="8646" spans="83:83">
      <c r="CE8646" s="227"/>
    </row>
    <row r="8647" spans="83:83">
      <c r="CE8647" s="227"/>
    </row>
    <row r="8648" spans="83:83">
      <c r="CE8648" s="227"/>
    </row>
    <row r="8649" spans="83:83">
      <c r="CE8649" s="227"/>
    </row>
    <row r="8650" spans="83:83">
      <c r="CE8650" s="227"/>
    </row>
    <row r="8651" spans="83:83">
      <c r="CE8651" s="227"/>
    </row>
    <row r="8652" spans="83:83">
      <c r="CE8652" s="227"/>
    </row>
    <row r="8653" spans="83:83">
      <c r="CE8653" s="227"/>
    </row>
    <row r="8654" spans="83:83">
      <c r="CE8654" s="227"/>
    </row>
    <row r="8655" spans="83:83">
      <c r="CE8655" s="227"/>
    </row>
    <row r="8656" spans="83:83">
      <c r="CE8656" s="227"/>
    </row>
    <row r="8657" spans="83:83">
      <c r="CE8657" s="227"/>
    </row>
    <row r="8658" spans="83:83">
      <c r="CE8658" s="227"/>
    </row>
    <row r="8659" spans="83:83">
      <c r="CE8659" s="227"/>
    </row>
    <row r="8660" spans="83:83">
      <c r="CE8660" s="227"/>
    </row>
    <row r="8661" spans="83:83">
      <c r="CE8661" s="227"/>
    </row>
    <row r="8662" spans="83:83">
      <c r="CE8662" s="227"/>
    </row>
    <row r="8663" spans="83:83">
      <c r="CE8663" s="227"/>
    </row>
    <row r="8664" spans="83:83">
      <c r="CE8664" s="227"/>
    </row>
    <row r="8665" spans="83:83">
      <c r="CE8665" s="227"/>
    </row>
    <row r="8666" spans="83:83">
      <c r="CE8666" s="227"/>
    </row>
    <row r="8667" spans="83:83">
      <c r="CE8667" s="227"/>
    </row>
    <row r="8668" spans="83:83">
      <c r="CE8668" s="227"/>
    </row>
    <row r="8669" spans="83:83">
      <c r="CE8669" s="227"/>
    </row>
    <row r="8670" spans="83:83">
      <c r="CE8670" s="227"/>
    </row>
    <row r="8671" spans="83:83">
      <c r="CE8671" s="227"/>
    </row>
    <row r="8672" spans="83:83">
      <c r="CE8672" s="227"/>
    </row>
    <row r="8673" spans="83:83">
      <c r="CE8673" s="227"/>
    </row>
    <row r="8674" spans="83:83">
      <c r="CE8674" s="227"/>
    </row>
    <row r="8675" spans="83:83">
      <c r="CE8675" s="227"/>
    </row>
    <row r="8676" spans="83:83">
      <c r="CE8676" s="227"/>
    </row>
    <row r="8677" spans="83:83">
      <c r="CE8677" s="227"/>
    </row>
    <row r="8678" spans="83:83">
      <c r="CE8678" s="227"/>
    </row>
    <row r="8679" spans="83:83">
      <c r="CE8679" s="227"/>
    </row>
    <row r="8680" spans="83:83">
      <c r="CE8680" s="227"/>
    </row>
    <row r="8681" spans="83:83">
      <c r="CE8681" s="227"/>
    </row>
    <row r="8682" spans="83:83">
      <c r="CE8682" s="227"/>
    </row>
    <row r="8683" spans="83:83">
      <c r="CE8683" s="227"/>
    </row>
    <row r="8684" spans="83:83">
      <c r="CE8684" s="227"/>
    </row>
    <row r="8685" spans="83:83">
      <c r="CE8685" s="227"/>
    </row>
    <row r="8686" spans="83:83">
      <c r="CE8686" s="227"/>
    </row>
    <row r="8687" spans="83:83">
      <c r="CE8687" s="227"/>
    </row>
    <row r="8688" spans="83:83">
      <c r="CE8688" s="227"/>
    </row>
    <row r="8689" spans="83:83">
      <c r="CE8689" s="227"/>
    </row>
    <row r="8690" spans="83:83">
      <c r="CE8690" s="227"/>
    </row>
    <row r="8691" spans="83:83">
      <c r="CE8691" s="227"/>
    </row>
    <row r="8692" spans="83:83">
      <c r="CE8692" s="227"/>
    </row>
    <row r="8693" spans="83:83">
      <c r="CE8693" s="227"/>
    </row>
    <row r="8694" spans="83:83">
      <c r="CE8694" s="227"/>
    </row>
    <row r="8695" spans="83:83">
      <c r="CE8695" s="227"/>
    </row>
    <row r="8696" spans="83:83">
      <c r="CE8696" s="227"/>
    </row>
    <row r="8697" spans="83:83">
      <c r="CE8697" s="227"/>
    </row>
    <row r="8698" spans="83:83">
      <c r="CE8698" s="227"/>
    </row>
    <row r="8699" spans="83:83">
      <c r="CE8699" s="227"/>
    </row>
    <row r="8700" spans="83:83">
      <c r="CE8700" s="227"/>
    </row>
    <row r="8701" spans="83:83">
      <c r="CE8701" s="227"/>
    </row>
    <row r="8702" spans="83:83">
      <c r="CE8702" s="227"/>
    </row>
    <row r="8703" spans="83:83">
      <c r="CE8703" s="227"/>
    </row>
    <row r="8704" spans="83:83">
      <c r="CE8704" s="227"/>
    </row>
    <row r="8705" spans="83:83">
      <c r="CE8705" s="227"/>
    </row>
    <row r="8706" spans="83:83">
      <c r="CE8706" s="227"/>
    </row>
    <row r="8707" spans="83:83">
      <c r="CE8707" s="227"/>
    </row>
    <row r="8708" spans="83:83">
      <c r="CE8708" s="227"/>
    </row>
    <row r="8709" spans="83:83">
      <c r="CE8709" s="227"/>
    </row>
    <row r="8710" spans="83:83">
      <c r="CE8710" s="227"/>
    </row>
    <row r="8711" spans="83:83">
      <c r="CE8711" s="227"/>
    </row>
    <row r="8712" spans="83:83">
      <c r="CE8712" s="227"/>
    </row>
    <row r="8713" spans="83:83">
      <c r="CE8713" s="227"/>
    </row>
    <row r="8714" spans="83:83">
      <c r="CE8714" s="227"/>
    </row>
    <row r="8715" spans="83:83">
      <c r="CE8715" s="227"/>
    </row>
    <row r="8716" spans="83:83">
      <c r="CE8716" s="227"/>
    </row>
    <row r="8717" spans="83:83">
      <c r="CE8717" s="227"/>
    </row>
    <row r="8718" spans="83:83">
      <c r="CE8718" s="227"/>
    </row>
    <row r="8719" spans="83:83">
      <c r="CE8719" s="227"/>
    </row>
    <row r="8720" spans="83:83">
      <c r="CE8720" s="227"/>
    </row>
    <row r="8721" spans="83:83">
      <c r="CE8721" s="227"/>
    </row>
    <row r="8722" spans="83:83">
      <c r="CE8722" s="227"/>
    </row>
    <row r="8723" spans="83:83">
      <c r="CE8723" s="227"/>
    </row>
    <row r="8724" spans="83:83">
      <c r="CE8724" s="227"/>
    </row>
    <row r="8725" spans="83:83">
      <c r="CE8725" s="227"/>
    </row>
    <row r="8726" spans="83:83">
      <c r="CE8726" s="227"/>
    </row>
    <row r="8727" spans="83:83">
      <c r="CE8727" s="227"/>
    </row>
    <row r="8728" spans="83:83">
      <c r="CE8728" s="227"/>
    </row>
    <row r="8729" spans="83:83">
      <c r="CE8729" s="227"/>
    </row>
    <row r="8730" spans="83:83">
      <c r="CE8730" s="227"/>
    </row>
    <row r="8731" spans="83:83">
      <c r="CE8731" s="227"/>
    </row>
    <row r="8732" spans="83:83">
      <c r="CE8732" s="227"/>
    </row>
    <row r="8733" spans="83:83">
      <c r="CE8733" s="227"/>
    </row>
    <row r="8734" spans="83:83">
      <c r="CE8734" s="227"/>
    </row>
    <row r="8735" spans="83:83">
      <c r="CE8735" s="227"/>
    </row>
    <row r="8736" spans="83:83">
      <c r="CE8736" s="227"/>
    </row>
    <row r="8737" spans="83:83">
      <c r="CE8737" s="227"/>
    </row>
    <row r="8738" spans="83:83">
      <c r="CE8738" s="227"/>
    </row>
    <row r="8739" spans="83:83">
      <c r="CE8739" s="227"/>
    </row>
    <row r="8740" spans="83:83">
      <c r="CE8740" s="227"/>
    </row>
    <row r="8741" spans="83:83">
      <c r="CE8741" s="227"/>
    </row>
    <row r="8742" spans="83:83">
      <c r="CE8742" s="227"/>
    </row>
    <row r="8743" spans="83:83">
      <c r="CE8743" s="227"/>
    </row>
    <row r="8744" spans="83:83">
      <c r="CE8744" s="227"/>
    </row>
    <row r="8745" spans="83:83">
      <c r="CE8745" s="227"/>
    </row>
    <row r="8746" spans="83:83">
      <c r="CE8746" s="227"/>
    </row>
    <row r="8747" spans="83:83">
      <c r="CE8747" s="227"/>
    </row>
    <row r="8748" spans="83:83">
      <c r="CE8748" s="227"/>
    </row>
    <row r="8749" spans="83:83">
      <c r="CE8749" s="227"/>
    </row>
    <row r="8750" spans="83:83">
      <c r="CE8750" s="227"/>
    </row>
    <row r="8751" spans="83:83">
      <c r="CE8751" s="227"/>
    </row>
    <row r="8752" spans="83:83">
      <c r="CE8752" s="227"/>
    </row>
    <row r="8753" spans="83:83">
      <c r="CE8753" s="227"/>
    </row>
    <row r="8754" spans="83:83">
      <c r="CE8754" s="227"/>
    </row>
    <row r="8755" spans="83:83">
      <c r="CE8755" s="227"/>
    </row>
    <row r="8756" spans="83:83">
      <c r="CE8756" s="227"/>
    </row>
    <row r="8757" spans="83:83">
      <c r="CE8757" s="227"/>
    </row>
    <row r="8758" spans="83:83">
      <c r="CE8758" s="227"/>
    </row>
    <row r="8759" spans="83:83">
      <c r="CE8759" s="227"/>
    </row>
    <row r="8760" spans="83:83">
      <c r="CE8760" s="227"/>
    </row>
    <row r="8761" spans="83:83">
      <c r="CE8761" s="227"/>
    </row>
    <row r="8762" spans="83:83">
      <c r="CE8762" s="227"/>
    </row>
    <row r="8763" spans="83:83">
      <c r="CE8763" s="227"/>
    </row>
    <row r="8764" spans="83:83">
      <c r="CE8764" s="227"/>
    </row>
    <row r="8765" spans="83:83">
      <c r="CE8765" s="227"/>
    </row>
    <row r="8766" spans="83:83">
      <c r="CE8766" s="227"/>
    </row>
    <row r="8767" spans="83:83">
      <c r="CE8767" s="227"/>
    </row>
    <row r="8768" spans="83:83">
      <c r="CE8768" s="227"/>
    </row>
    <row r="8769" spans="83:83">
      <c r="CE8769" s="227"/>
    </row>
    <row r="8770" spans="83:83">
      <c r="CE8770" s="227"/>
    </row>
    <row r="8771" spans="83:83">
      <c r="CE8771" s="227"/>
    </row>
    <row r="8772" spans="83:83">
      <c r="CE8772" s="227"/>
    </row>
    <row r="8773" spans="83:83">
      <c r="CE8773" s="227"/>
    </row>
    <row r="8774" spans="83:83">
      <c r="CE8774" s="227"/>
    </row>
    <row r="8775" spans="83:83">
      <c r="CE8775" s="227"/>
    </row>
    <row r="8776" spans="83:83">
      <c r="CE8776" s="227"/>
    </row>
    <row r="8777" spans="83:83">
      <c r="CE8777" s="227"/>
    </row>
    <row r="8778" spans="83:83">
      <c r="CE8778" s="227"/>
    </row>
    <row r="8779" spans="83:83">
      <c r="CE8779" s="227"/>
    </row>
    <row r="8780" spans="83:83">
      <c r="CE8780" s="227"/>
    </row>
    <row r="8781" spans="83:83">
      <c r="CE8781" s="227"/>
    </row>
    <row r="8782" spans="83:83">
      <c r="CE8782" s="227"/>
    </row>
    <row r="8783" spans="83:83">
      <c r="CE8783" s="227"/>
    </row>
    <row r="8784" spans="83:83">
      <c r="CE8784" s="227"/>
    </row>
    <row r="8785" spans="83:83">
      <c r="CE8785" s="227"/>
    </row>
    <row r="8786" spans="83:83">
      <c r="CE8786" s="227"/>
    </row>
    <row r="8787" spans="83:83">
      <c r="CE8787" s="227"/>
    </row>
    <row r="8788" spans="83:83">
      <c r="CE8788" s="227"/>
    </row>
    <row r="8789" spans="83:83">
      <c r="CE8789" s="227"/>
    </row>
    <row r="8790" spans="83:83">
      <c r="CE8790" s="227"/>
    </row>
    <row r="8791" spans="83:83">
      <c r="CE8791" s="227"/>
    </row>
    <row r="8792" spans="83:83">
      <c r="CE8792" s="227"/>
    </row>
    <row r="8793" spans="83:83">
      <c r="CE8793" s="227"/>
    </row>
    <row r="8794" spans="83:83">
      <c r="CE8794" s="227"/>
    </row>
    <row r="8795" spans="83:83">
      <c r="CE8795" s="227"/>
    </row>
    <row r="8796" spans="83:83">
      <c r="CE8796" s="227"/>
    </row>
    <row r="8797" spans="83:83">
      <c r="CE8797" s="227"/>
    </row>
    <row r="8798" spans="83:83">
      <c r="CE8798" s="227"/>
    </row>
    <row r="8799" spans="83:83">
      <c r="CE8799" s="227"/>
    </row>
    <row r="8800" spans="83:83">
      <c r="CE8800" s="227"/>
    </row>
    <row r="8801" spans="83:83">
      <c r="CE8801" s="227"/>
    </row>
    <row r="8802" spans="83:83">
      <c r="CE8802" s="227"/>
    </row>
    <row r="8803" spans="83:83">
      <c r="CE8803" s="227"/>
    </row>
    <row r="8804" spans="83:83">
      <c r="CE8804" s="227"/>
    </row>
    <row r="8805" spans="83:83">
      <c r="CE8805" s="227"/>
    </row>
    <row r="8806" spans="83:83">
      <c r="CE8806" s="227"/>
    </row>
    <row r="8807" spans="83:83">
      <c r="CE8807" s="227"/>
    </row>
    <row r="8808" spans="83:83">
      <c r="CE8808" s="227"/>
    </row>
    <row r="8809" spans="83:83">
      <c r="CE8809" s="227"/>
    </row>
    <row r="8810" spans="83:83">
      <c r="CE8810" s="227"/>
    </row>
    <row r="8811" spans="83:83">
      <c r="CE8811" s="227"/>
    </row>
    <row r="8812" spans="83:83">
      <c r="CE8812" s="227"/>
    </row>
    <row r="8813" spans="83:83">
      <c r="CE8813" s="227"/>
    </row>
    <row r="8814" spans="83:83">
      <c r="CE8814" s="227"/>
    </row>
    <row r="8815" spans="83:83">
      <c r="CE8815" s="227"/>
    </row>
    <row r="8816" spans="83:83">
      <c r="CE8816" s="227"/>
    </row>
    <row r="8817" spans="83:83">
      <c r="CE8817" s="227"/>
    </row>
    <row r="8818" spans="83:83">
      <c r="CE8818" s="227"/>
    </row>
    <row r="8819" spans="83:83">
      <c r="CE8819" s="227"/>
    </row>
    <row r="8820" spans="83:83">
      <c r="CE8820" s="227"/>
    </row>
    <row r="8821" spans="83:83">
      <c r="CE8821" s="227"/>
    </row>
    <row r="8822" spans="83:83">
      <c r="CE8822" s="227"/>
    </row>
    <row r="8823" spans="83:83">
      <c r="CE8823" s="227"/>
    </row>
    <row r="8824" spans="83:83">
      <c r="CE8824" s="227"/>
    </row>
    <row r="8825" spans="83:83">
      <c r="CE8825" s="227"/>
    </row>
    <row r="8826" spans="83:83">
      <c r="CE8826" s="227"/>
    </row>
    <row r="8827" spans="83:83">
      <c r="CE8827" s="227"/>
    </row>
    <row r="8828" spans="83:83">
      <c r="CE8828" s="227"/>
    </row>
    <row r="8829" spans="83:83">
      <c r="CE8829" s="227"/>
    </row>
    <row r="8830" spans="83:83">
      <c r="CE8830" s="227"/>
    </row>
    <row r="8831" spans="83:83">
      <c r="CE8831" s="227"/>
    </row>
    <row r="8832" spans="83:83">
      <c r="CE8832" s="227"/>
    </row>
    <row r="8833" spans="83:83">
      <c r="CE8833" s="227"/>
    </row>
    <row r="8834" spans="83:83">
      <c r="CE8834" s="227"/>
    </row>
    <row r="8835" spans="83:83">
      <c r="CE8835" s="227"/>
    </row>
    <row r="8836" spans="83:83">
      <c r="CE8836" s="227"/>
    </row>
    <row r="8837" spans="83:83">
      <c r="CE8837" s="227"/>
    </row>
    <row r="8838" spans="83:83">
      <c r="CE8838" s="227"/>
    </row>
    <row r="8839" spans="83:83">
      <c r="CE8839" s="227"/>
    </row>
    <row r="8840" spans="83:83">
      <c r="CE8840" s="227"/>
    </row>
    <row r="8841" spans="83:83">
      <c r="CE8841" s="227"/>
    </row>
    <row r="8842" spans="83:83">
      <c r="CE8842" s="227"/>
    </row>
    <row r="8843" spans="83:83">
      <c r="CE8843" s="227"/>
    </row>
    <row r="8844" spans="83:83">
      <c r="CE8844" s="227"/>
    </row>
    <row r="8845" spans="83:83">
      <c r="CE8845" s="227"/>
    </row>
    <row r="8846" spans="83:83">
      <c r="CE8846" s="227"/>
    </row>
    <row r="8847" spans="83:83">
      <c r="CE8847" s="227"/>
    </row>
    <row r="8848" spans="83:83">
      <c r="CE8848" s="227"/>
    </row>
    <row r="8849" spans="83:83">
      <c r="CE8849" s="227"/>
    </row>
    <row r="8850" spans="83:83">
      <c r="CE8850" s="227"/>
    </row>
    <row r="8851" spans="83:83">
      <c r="CE8851" s="227"/>
    </row>
    <row r="8852" spans="83:83">
      <c r="CE8852" s="227"/>
    </row>
    <row r="8853" spans="83:83">
      <c r="CE8853" s="227"/>
    </row>
    <row r="8854" spans="83:83">
      <c r="CE8854" s="227"/>
    </row>
    <row r="8855" spans="83:83">
      <c r="CE8855" s="227"/>
    </row>
    <row r="8856" spans="83:83">
      <c r="CE8856" s="227"/>
    </row>
    <row r="8857" spans="83:83">
      <c r="CE8857" s="227"/>
    </row>
    <row r="8858" spans="83:83">
      <c r="CE8858" s="227"/>
    </row>
    <row r="8859" spans="83:83">
      <c r="CE8859" s="227"/>
    </row>
    <row r="8860" spans="83:83">
      <c r="CE8860" s="227"/>
    </row>
    <row r="8861" spans="83:83">
      <c r="CE8861" s="227"/>
    </row>
    <row r="8862" spans="83:83">
      <c r="CE8862" s="227"/>
    </row>
    <row r="8863" spans="83:83">
      <c r="CE8863" s="227"/>
    </row>
    <row r="8864" spans="83:83">
      <c r="CE8864" s="227"/>
    </row>
    <row r="8865" spans="83:83">
      <c r="CE8865" s="227"/>
    </row>
    <row r="8866" spans="83:83">
      <c r="CE8866" s="227"/>
    </row>
    <row r="8867" spans="83:83">
      <c r="CE8867" s="227"/>
    </row>
    <row r="8868" spans="83:83">
      <c r="CE8868" s="227"/>
    </row>
    <row r="8869" spans="83:83">
      <c r="CE8869" s="227"/>
    </row>
    <row r="8870" spans="83:83">
      <c r="CE8870" s="227"/>
    </row>
    <row r="8871" spans="83:83">
      <c r="CE8871" s="227"/>
    </row>
    <row r="8872" spans="83:83">
      <c r="CE8872" s="227"/>
    </row>
    <row r="8873" spans="83:83">
      <c r="CE8873" s="227"/>
    </row>
    <row r="8874" spans="83:83">
      <c r="CE8874" s="227"/>
    </row>
    <row r="8875" spans="83:83">
      <c r="CE8875" s="227"/>
    </row>
    <row r="8876" spans="83:83">
      <c r="CE8876" s="227"/>
    </row>
    <row r="8877" spans="83:83">
      <c r="CE8877" s="227"/>
    </row>
    <row r="8878" spans="83:83">
      <c r="CE8878" s="227"/>
    </row>
    <row r="8879" spans="83:83">
      <c r="CE8879" s="227"/>
    </row>
    <row r="8880" spans="83:83">
      <c r="CE8880" s="227"/>
    </row>
    <row r="8881" spans="83:83">
      <c r="CE8881" s="227"/>
    </row>
    <row r="8882" spans="83:83">
      <c r="CE8882" s="227"/>
    </row>
    <row r="8883" spans="83:83">
      <c r="CE8883" s="227"/>
    </row>
    <row r="8884" spans="83:83">
      <c r="CE8884" s="227"/>
    </row>
    <row r="8885" spans="83:83">
      <c r="CE8885" s="227"/>
    </row>
    <row r="8886" spans="83:83">
      <c r="CE8886" s="227"/>
    </row>
    <row r="8887" spans="83:83">
      <c r="CE8887" s="227"/>
    </row>
    <row r="8888" spans="83:83">
      <c r="CE8888" s="227"/>
    </row>
    <row r="8889" spans="83:83">
      <c r="CE8889" s="227"/>
    </row>
    <row r="8890" spans="83:83">
      <c r="CE8890" s="227"/>
    </row>
    <row r="8891" spans="83:83">
      <c r="CE8891" s="227"/>
    </row>
    <row r="8892" spans="83:83">
      <c r="CE8892" s="227"/>
    </row>
    <row r="8893" spans="83:83">
      <c r="CE8893" s="227"/>
    </row>
    <row r="8894" spans="83:83">
      <c r="CE8894" s="227"/>
    </row>
    <row r="8895" spans="83:83">
      <c r="CE8895" s="227"/>
    </row>
    <row r="8896" spans="83:83">
      <c r="CE8896" s="227"/>
    </row>
    <row r="8897" spans="83:83">
      <c r="CE8897" s="227"/>
    </row>
    <row r="8898" spans="83:83">
      <c r="CE8898" s="227"/>
    </row>
    <row r="8899" spans="83:83">
      <c r="CE8899" s="227"/>
    </row>
    <row r="8900" spans="83:83">
      <c r="CE8900" s="227"/>
    </row>
    <row r="8901" spans="83:83">
      <c r="CE8901" s="227"/>
    </row>
    <row r="8902" spans="83:83">
      <c r="CE8902" s="227"/>
    </row>
    <row r="8903" spans="83:83">
      <c r="CE8903" s="227"/>
    </row>
    <row r="8904" spans="83:83">
      <c r="CE8904" s="227"/>
    </row>
    <row r="8905" spans="83:83">
      <c r="CE8905" s="227"/>
    </row>
    <row r="8906" spans="83:83">
      <c r="CE8906" s="227"/>
    </row>
    <row r="8907" spans="83:83">
      <c r="CE8907" s="227"/>
    </row>
    <row r="8908" spans="83:83">
      <c r="CE8908" s="227"/>
    </row>
    <row r="8909" spans="83:83">
      <c r="CE8909" s="227"/>
    </row>
    <row r="8910" spans="83:83">
      <c r="CE8910" s="227"/>
    </row>
    <row r="8911" spans="83:83">
      <c r="CE8911" s="227"/>
    </row>
    <row r="8912" spans="83:83">
      <c r="CE8912" s="227"/>
    </row>
    <row r="8913" spans="83:83">
      <c r="CE8913" s="227"/>
    </row>
    <row r="8914" spans="83:83">
      <c r="CE8914" s="227"/>
    </row>
    <row r="8915" spans="83:83">
      <c r="CE8915" s="227"/>
    </row>
    <row r="8916" spans="83:83">
      <c r="CE8916" s="227"/>
    </row>
    <row r="8917" spans="83:83">
      <c r="CE8917" s="227"/>
    </row>
    <row r="8918" spans="83:83">
      <c r="CE8918" s="227"/>
    </row>
    <row r="8919" spans="83:83">
      <c r="CE8919" s="227"/>
    </row>
    <row r="8920" spans="83:83">
      <c r="CE8920" s="227"/>
    </row>
    <row r="8921" spans="83:83">
      <c r="CE8921" s="227"/>
    </row>
    <row r="8922" spans="83:83">
      <c r="CE8922" s="227"/>
    </row>
    <row r="8923" spans="83:83">
      <c r="CE8923" s="227"/>
    </row>
    <row r="8924" spans="83:83">
      <c r="CE8924" s="227"/>
    </row>
    <row r="8925" spans="83:83">
      <c r="CE8925" s="227"/>
    </row>
    <row r="8926" spans="83:83">
      <c r="CE8926" s="227"/>
    </row>
    <row r="8927" spans="83:83">
      <c r="CE8927" s="227"/>
    </row>
    <row r="8928" spans="83:83">
      <c r="CE8928" s="227"/>
    </row>
    <row r="8929" spans="83:83">
      <c r="CE8929" s="227"/>
    </row>
    <row r="8930" spans="83:83">
      <c r="CE8930" s="227"/>
    </row>
    <row r="8931" spans="83:83">
      <c r="CE8931" s="227"/>
    </row>
    <row r="8932" spans="83:83">
      <c r="CE8932" s="227"/>
    </row>
    <row r="8933" spans="83:83">
      <c r="CE8933" s="227"/>
    </row>
    <row r="8934" spans="83:83">
      <c r="CE8934" s="227"/>
    </row>
    <row r="8935" spans="83:83">
      <c r="CE8935" s="227"/>
    </row>
    <row r="8936" spans="83:83">
      <c r="CE8936" s="227"/>
    </row>
    <row r="8937" spans="83:83">
      <c r="CE8937" s="227"/>
    </row>
    <row r="8938" spans="83:83">
      <c r="CE8938" s="227"/>
    </row>
    <row r="8939" spans="83:83">
      <c r="CE8939" s="227"/>
    </row>
    <row r="8940" spans="83:83">
      <c r="CE8940" s="227"/>
    </row>
    <row r="8941" spans="83:83">
      <c r="CE8941" s="227"/>
    </row>
    <row r="8942" spans="83:83">
      <c r="CE8942" s="227"/>
    </row>
    <row r="8943" spans="83:83">
      <c r="CE8943" s="227"/>
    </row>
    <row r="8944" spans="83:83">
      <c r="CE8944" s="227"/>
    </row>
    <row r="8945" spans="83:83">
      <c r="CE8945" s="227"/>
    </row>
    <row r="8946" spans="83:83">
      <c r="CE8946" s="227"/>
    </row>
    <row r="8947" spans="83:83">
      <c r="CE8947" s="227"/>
    </row>
    <row r="8948" spans="83:83">
      <c r="CE8948" s="227"/>
    </row>
    <row r="8949" spans="83:83">
      <c r="CE8949" s="227"/>
    </row>
    <row r="8950" spans="83:83">
      <c r="CE8950" s="227"/>
    </row>
    <row r="8951" spans="83:83">
      <c r="CE8951" s="227"/>
    </row>
    <row r="8952" spans="83:83">
      <c r="CE8952" s="227"/>
    </row>
    <row r="8953" spans="83:83">
      <c r="CE8953" s="227"/>
    </row>
    <row r="8954" spans="83:83">
      <c r="CE8954" s="227"/>
    </row>
    <row r="8955" spans="83:83">
      <c r="CE8955" s="227"/>
    </row>
    <row r="8956" spans="83:83">
      <c r="CE8956" s="227"/>
    </row>
    <row r="8957" spans="83:83">
      <c r="CE8957" s="227"/>
    </row>
    <row r="8958" spans="83:83">
      <c r="CE8958" s="227"/>
    </row>
    <row r="8959" spans="83:83">
      <c r="CE8959" s="227"/>
    </row>
    <row r="8960" spans="83:83">
      <c r="CE8960" s="227"/>
    </row>
    <row r="8961" spans="83:83">
      <c r="CE8961" s="227"/>
    </row>
    <row r="8962" spans="83:83">
      <c r="CE8962" s="227"/>
    </row>
    <row r="8963" spans="83:83">
      <c r="CE8963" s="227"/>
    </row>
    <row r="8964" spans="83:83">
      <c r="CE8964" s="227"/>
    </row>
    <row r="8965" spans="83:83">
      <c r="CE8965" s="227"/>
    </row>
    <row r="8966" spans="83:83">
      <c r="CE8966" s="227"/>
    </row>
    <row r="8967" spans="83:83">
      <c r="CE8967" s="227"/>
    </row>
    <row r="8968" spans="83:83">
      <c r="CE8968" s="227"/>
    </row>
    <row r="8969" spans="83:83">
      <c r="CE8969" s="227"/>
    </row>
    <row r="8970" spans="83:83">
      <c r="CE8970" s="227"/>
    </row>
    <row r="8971" spans="83:83">
      <c r="CE8971" s="227"/>
    </row>
    <row r="8972" spans="83:83">
      <c r="CE8972" s="227"/>
    </row>
    <row r="8973" spans="83:83">
      <c r="CE8973" s="227"/>
    </row>
    <row r="8974" spans="83:83">
      <c r="CE8974" s="227"/>
    </row>
    <row r="8975" spans="83:83">
      <c r="CE8975" s="227"/>
    </row>
    <row r="8976" spans="83:83">
      <c r="CE8976" s="227"/>
    </row>
    <row r="8977" spans="83:83">
      <c r="CE8977" s="227"/>
    </row>
    <row r="8978" spans="83:83">
      <c r="CE8978" s="227"/>
    </row>
    <row r="8979" spans="83:83">
      <c r="CE8979" s="227"/>
    </row>
    <row r="8980" spans="83:83">
      <c r="CE8980" s="227"/>
    </row>
    <row r="8981" spans="83:83">
      <c r="CE8981" s="227"/>
    </row>
    <row r="8982" spans="83:83">
      <c r="CE8982" s="227"/>
    </row>
    <row r="8983" spans="83:83">
      <c r="CE8983" s="227"/>
    </row>
    <row r="8984" spans="83:83">
      <c r="CE8984" s="227"/>
    </row>
    <row r="8985" spans="83:83">
      <c r="CE8985" s="227"/>
    </row>
    <row r="8986" spans="83:83">
      <c r="CE8986" s="227"/>
    </row>
    <row r="8987" spans="83:83">
      <c r="CE8987" s="227"/>
    </row>
    <row r="8988" spans="83:83">
      <c r="CE8988" s="227"/>
    </row>
    <row r="8989" spans="83:83">
      <c r="CE8989" s="227"/>
    </row>
    <row r="8990" spans="83:83">
      <c r="CE8990" s="227"/>
    </row>
    <row r="8991" spans="83:83">
      <c r="CE8991" s="227"/>
    </row>
    <row r="8992" spans="83:83">
      <c r="CE8992" s="227"/>
    </row>
    <row r="8993" spans="83:83">
      <c r="CE8993" s="227"/>
    </row>
    <row r="8994" spans="83:83">
      <c r="CE8994" s="227"/>
    </row>
    <row r="8995" spans="83:83">
      <c r="CE8995" s="227"/>
    </row>
    <row r="8996" spans="83:83">
      <c r="CE8996" s="227"/>
    </row>
    <row r="8997" spans="83:83">
      <c r="CE8997" s="227"/>
    </row>
    <row r="8998" spans="83:83">
      <c r="CE8998" s="227"/>
    </row>
    <row r="8999" spans="83:83">
      <c r="CE8999" s="227"/>
    </row>
    <row r="9000" spans="83:83">
      <c r="CE9000" s="227"/>
    </row>
    <row r="9001" spans="83:83">
      <c r="CE9001" s="227"/>
    </row>
    <row r="9002" spans="83:83">
      <c r="CE9002" s="227"/>
    </row>
    <row r="9003" spans="83:83">
      <c r="CE9003" s="227"/>
    </row>
    <row r="9004" spans="83:83">
      <c r="CE9004" s="227"/>
    </row>
    <row r="9005" spans="83:83">
      <c r="CE9005" s="227"/>
    </row>
    <row r="9006" spans="83:83">
      <c r="CE9006" s="227"/>
    </row>
    <row r="9007" spans="83:83">
      <c r="CE9007" s="227"/>
    </row>
    <row r="9008" spans="83:83">
      <c r="CE9008" s="227"/>
    </row>
    <row r="9009" spans="83:83">
      <c r="CE9009" s="227"/>
    </row>
    <row r="9010" spans="83:83">
      <c r="CE9010" s="227"/>
    </row>
    <row r="9011" spans="83:83">
      <c r="CE9011" s="227"/>
    </row>
    <row r="9012" spans="83:83">
      <c r="CE9012" s="227"/>
    </row>
    <row r="9013" spans="83:83">
      <c r="CE9013" s="227"/>
    </row>
    <row r="9014" spans="83:83">
      <c r="CE9014" s="227"/>
    </row>
    <row r="9015" spans="83:83">
      <c r="CE9015" s="227"/>
    </row>
    <row r="9016" spans="83:83">
      <c r="CE9016" s="227"/>
    </row>
    <row r="9017" spans="83:83">
      <c r="CE9017" s="227"/>
    </row>
    <row r="9018" spans="83:83">
      <c r="CE9018" s="227"/>
    </row>
    <row r="9019" spans="83:83">
      <c r="CE9019" s="227"/>
    </row>
    <row r="9020" spans="83:83">
      <c r="CE9020" s="227"/>
    </row>
    <row r="9021" spans="83:83">
      <c r="CE9021" s="227"/>
    </row>
    <row r="9022" spans="83:83">
      <c r="CE9022" s="227"/>
    </row>
    <row r="9023" spans="83:83">
      <c r="CE9023" s="227"/>
    </row>
    <row r="9024" spans="83:83">
      <c r="CE9024" s="227"/>
    </row>
    <row r="9025" spans="83:83">
      <c r="CE9025" s="227"/>
    </row>
    <row r="9026" spans="83:83">
      <c r="CE9026" s="227"/>
    </row>
    <row r="9027" spans="83:83">
      <c r="CE9027" s="227"/>
    </row>
    <row r="9028" spans="83:83">
      <c r="CE9028" s="227"/>
    </row>
    <row r="9029" spans="83:83">
      <c r="CE9029" s="227"/>
    </row>
    <row r="9030" spans="83:83">
      <c r="CE9030" s="227"/>
    </row>
    <row r="9031" spans="83:83">
      <c r="CE9031" s="227"/>
    </row>
    <row r="9032" spans="83:83">
      <c r="CE9032" s="227"/>
    </row>
    <row r="9033" spans="83:83">
      <c r="CE9033" s="227"/>
    </row>
    <row r="9034" spans="83:83">
      <c r="CE9034" s="227"/>
    </row>
    <row r="9035" spans="83:83">
      <c r="CE9035" s="227"/>
    </row>
    <row r="9036" spans="83:83">
      <c r="CE9036" s="227"/>
    </row>
    <row r="9037" spans="83:83">
      <c r="CE9037" s="227"/>
    </row>
    <row r="9038" spans="83:83">
      <c r="CE9038" s="227"/>
    </row>
    <row r="9039" spans="83:83">
      <c r="CE9039" s="227"/>
    </row>
    <row r="9040" spans="83:83">
      <c r="CE9040" s="227"/>
    </row>
    <row r="9041" spans="83:83">
      <c r="CE9041" s="227"/>
    </row>
    <row r="9042" spans="83:83">
      <c r="CE9042" s="227"/>
    </row>
    <row r="9043" spans="83:83">
      <c r="CE9043" s="227"/>
    </row>
    <row r="9044" spans="83:83">
      <c r="CE9044" s="227"/>
    </row>
    <row r="9045" spans="83:83">
      <c r="CE9045" s="227"/>
    </row>
    <row r="9046" spans="83:83">
      <c r="CE9046" s="227"/>
    </row>
    <row r="9047" spans="83:83">
      <c r="CE9047" s="227"/>
    </row>
    <row r="9048" spans="83:83">
      <c r="CE9048" s="227"/>
    </row>
    <row r="9049" spans="83:83">
      <c r="CE9049" s="227"/>
    </row>
    <row r="9050" spans="83:83">
      <c r="CE9050" s="227"/>
    </row>
    <row r="9051" spans="83:83">
      <c r="CE9051" s="227"/>
    </row>
    <row r="9052" spans="83:83">
      <c r="CE9052" s="227"/>
    </row>
    <row r="9053" spans="83:83">
      <c r="CE9053" s="227"/>
    </row>
    <row r="9054" spans="83:83">
      <c r="CE9054" s="227"/>
    </row>
    <row r="9055" spans="83:83">
      <c r="CE9055" s="227"/>
    </row>
    <row r="9056" spans="83:83">
      <c r="CE9056" s="227"/>
    </row>
    <row r="9057" spans="83:83">
      <c r="CE9057" s="227"/>
    </row>
    <row r="9058" spans="83:83">
      <c r="CE9058" s="227"/>
    </row>
    <row r="9059" spans="83:83">
      <c r="CE9059" s="227"/>
    </row>
    <row r="9060" spans="83:83">
      <c r="CE9060" s="227"/>
    </row>
    <row r="9061" spans="83:83">
      <c r="CE9061" s="227"/>
    </row>
    <row r="9062" spans="83:83">
      <c r="CE9062" s="227"/>
    </row>
    <row r="9063" spans="83:83">
      <c r="CE9063" s="227"/>
    </row>
    <row r="9064" spans="83:83">
      <c r="CE9064" s="227"/>
    </row>
    <row r="9065" spans="83:83">
      <c r="CE9065" s="227"/>
    </row>
    <row r="9066" spans="83:83">
      <c r="CE9066" s="227"/>
    </row>
    <row r="9067" spans="83:83">
      <c r="CE9067" s="227"/>
    </row>
    <row r="9068" spans="83:83">
      <c r="CE9068" s="227"/>
    </row>
    <row r="9069" spans="83:83">
      <c r="CE9069" s="227"/>
    </row>
    <row r="9070" spans="83:83">
      <c r="CE9070" s="227"/>
    </row>
    <row r="9071" spans="83:83">
      <c r="CE9071" s="227"/>
    </row>
    <row r="9072" spans="83:83">
      <c r="CE9072" s="227"/>
    </row>
    <row r="9073" spans="83:83">
      <c r="CE9073" s="227"/>
    </row>
    <row r="9074" spans="83:83">
      <c r="CE9074" s="227"/>
    </row>
    <row r="9075" spans="83:83">
      <c r="CE9075" s="227"/>
    </row>
    <row r="9076" spans="83:83">
      <c r="CE9076" s="227"/>
    </row>
    <row r="9077" spans="83:83">
      <c r="CE9077" s="227"/>
    </row>
    <row r="9078" spans="83:83">
      <c r="CE9078" s="227"/>
    </row>
    <row r="9079" spans="83:83">
      <c r="CE9079" s="227"/>
    </row>
    <row r="9080" spans="83:83">
      <c r="CE9080" s="227"/>
    </row>
    <row r="9081" spans="83:83">
      <c r="CE9081" s="227"/>
    </row>
    <row r="9082" spans="83:83">
      <c r="CE9082" s="227"/>
    </row>
    <row r="9083" spans="83:83">
      <c r="CE9083" s="227"/>
    </row>
    <row r="9084" spans="83:83">
      <c r="CE9084" s="227"/>
    </row>
    <row r="9085" spans="83:83">
      <c r="CE9085" s="227"/>
    </row>
    <row r="9086" spans="83:83">
      <c r="CE9086" s="227"/>
    </row>
    <row r="9087" spans="83:83">
      <c r="CE9087" s="227"/>
    </row>
    <row r="9088" spans="83:83">
      <c r="CE9088" s="227"/>
    </row>
    <row r="9089" spans="83:83">
      <c r="CE9089" s="227"/>
    </row>
    <row r="9090" spans="83:83">
      <c r="CE9090" s="227"/>
    </row>
    <row r="9091" spans="83:83">
      <c r="CE9091" s="227"/>
    </row>
    <row r="9092" spans="83:83">
      <c r="CE9092" s="227"/>
    </row>
    <row r="9093" spans="83:83">
      <c r="CE9093" s="227"/>
    </row>
    <row r="9094" spans="83:83">
      <c r="CE9094" s="227"/>
    </row>
    <row r="9095" spans="83:83">
      <c r="CE9095" s="227"/>
    </row>
    <row r="9096" spans="83:83">
      <c r="CE9096" s="227"/>
    </row>
    <row r="9097" spans="83:83">
      <c r="CE9097" s="227"/>
    </row>
    <row r="9098" spans="83:83">
      <c r="CE9098" s="227"/>
    </row>
    <row r="9099" spans="83:83">
      <c r="CE9099" s="227"/>
    </row>
    <row r="9100" spans="83:83">
      <c r="CE9100" s="227"/>
    </row>
    <row r="9101" spans="83:83">
      <c r="CE9101" s="227"/>
    </row>
    <row r="9102" spans="83:83">
      <c r="CE9102" s="227"/>
    </row>
    <row r="9103" spans="83:83">
      <c r="CE9103" s="227"/>
    </row>
    <row r="9104" spans="83:83">
      <c r="CE9104" s="227"/>
    </row>
    <row r="9105" spans="83:83">
      <c r="CE9105" s="227"/>
    </row>
    <row r="9106" spans="83:83">
      <c r="CE9106" s="227"/>
    </row>
    <row r="9107" spans="83:83">
      <c r="CE9107" s="227"/>
    </row>
    <row r="9108" spans="83:83">
      <c r="CE9108" s="227"/>
    </row>
    <row r="9109" spans="83:83">
      <c r="CE9109" s="227"/>
    </row>
    <row r="9110" spans="83:83">
      <c r="CE9110" s="227"/>
    </row>
    <row r="9111" spans="83:83">
      <c r="CE9111" s="227"/>
    </row>
    <row r="9112" spans="83:83">
      <c r="CE9112" s="227"/>
    </row>
    <row r="9113" spans="83:83">
      <c r="CE9113" s="227"/>
    </row>
    <row r="9114" spans="83:83">
      <c r="CE9114" s="227"/>
    </row>
    <row r="9115" spans="83:83">
      <c r="CE9115" s="227"/>
    </row>
    <row r="9116" spans="83:83">
      <c r="CE9116" s="227"/>
    </row>
    <row r="9117" spans="83:83">
      <c r="CE9117" s="227"/>
    </row>
    <row r="9118" spans="83:83">
      <c r="CE9118" s="227"/>
    </row>
    <row r="9119" spans="83:83">
      <c r="CE9119" s="227"/>
    </row>
    <row r="9120" spans="83:83">
      <c r="CE9120" s="227"/>
    </row>
    <row r="9121" spans="83:83">
      <c r="CE9121" s="227"/>
    </row>
    <row r="9122" spans="83:83">
      <c r="CE9122" s="227"/>
    </row>
    <row r="9123" spans="83:83">
      <c r="CE9123" s="227"/>
    </row>
    <row r="9124" spans="83:83">
      <c r="CE9124" s="227"/>
    </row>
    <row r="9125" spans="83:83">
      <c r="CE9125" s="227"/>
    </row>
    <row r="9126" spans="83:83">
      <c r="CE9126" s="227"/>
    </row>
    <row r="9127" spans="83:83">
      <c r="CE9127" s="227"/>
    </row>
    <row r="9128" spans="83:83">
      <c r="CE9128" s="227"/>
    </row>
    <row r="9129" spans="83:83">
      <c r="CE9129" s="227"/>
    </row>
    <row r="9130" spans="83:83">
      <c r="CE9130" s="227"/>
    </row>
    <row r="9131" spans="83:83">
      <c r="CE9131" s="227"/>
    </row>
    <row r="9132" spans="83:83">
      <c r="CE9132" s="227"/>
    </row>
    <row r="9133" spans="83:83">
      <c r="CE9133" s="227"/>
    </row>
    <row r="9134" spans="83:83">
      <c r="CE9134" s="227"/>
    </row>
    <row r="9135" spans="83:83">
      <c r="CE9135" s="227"/>
    </row>
    <row r="9136" spans="83:83">
      <c r="CE9136" s="227"/>
    </row>
    <row r="9137" spans="83:83">
      <c r="CE9137" s="227"/>
    </row>
    <row r="9138" spans="83:83">
      <c r="CE9138" s="227"/>
    </row>
    <row r="9139" spans="83:83">
      <c r="CE9139" s="227"/>
    </row>
    <row r="9140" spans="83:83">
      <c r="CE9140" s="227"/>
    </row>
    <row r="9141" spans="83:83">
      <c r="CE9141" s="227"/>
    </row>
    <row r="9142" spans="83:83">
      <c r="CE9142" s="227"/>
    </row>
    <row r="9143" spans="83:83">
      <c r="CE9143" s="227"/>
    </row>
    <row r="9144" spans="83:83">
      <c r="CE9144" s="227"/>
    </row>
    <row r="9145" spans="83:83">
      <c r="CE9145" s="227"/>
    </row>
    <row r="9146" spans="83:83">
      <c r="CE9146" s="227"/>
    </row>
    <row r="9147" spans="83:83">
      <c r="CE9147" s="227"/>
    </row>
    <row r="9148" spans="83:83">
      <c r="CE9148" s="227"/>
    </row>
    <row r="9149" spans="83:83">
      <c r="CE9149" s="227"/>
    </row>
    <row r="9150" spans="83:83">
      <c r="CE9150" s="227"/>
    </row>
    <row r="9151" spans="83:83">
      <c r="CE9151" s="227"/>
    </row>
    <row r="9152" spans="83:83">
      <c r="CE9152" s="227"/>
    </row>
    <row r="9153" spans="83:83">
      <c r="CE9153" s="227"/>
    </row>
    <row r="9154" spans="83:83">
      <c r="CE9154" s="227"/>
    </row>
    <row r="9155" spans="83:83">
      <c r="CE9155" s="227"/>
    </row>
    <row r="9156" spans="83:83">
      <c r="CE9156" s="227"/>
    </row>
    <row r="9157" spans="83:83">
      <c r="CE9157" s="227"/>
    </row>
    <row r="9158" spans="83:83">
      <c r="CE9158" s="227"/>
    </row>
    <row r="9159" spans="83:83">
      <c r="CE9159" s="227"/>
    </row>
    <row r="9160" spans="83:83">
      <c r="CE9160" s="227"/>
    </row>
    <row r="9161" spans="83:83">
      <c r="CE9161" s="227"/>
    </row>
    <row r="9162" spans="83:83">
      <c r="CE9162" s="227"/>
    </row>
    <row r="9163" spans="83:83">
      <c r="CE9163" s="227"/>
    </row>
    <row r="9164" spans="83:83">
      <c r="CE9164" s="227"/>
    </row>
    <row r="9165" spans="83:83">
      <c r="CE9165" s="227"/>
    </row>
    <row r="9166" spans="83:83">
      <c r="CE9166" s="227"/>
    </row>
    <row r="9167" spans="83:83">
      <c r="CE9167" s="227"/>
    </row>
    <row r="9168" spans="83:83">
      <c r="CE9168" s="227"/>
    </row>
    <row r="9169" spans="83:83">
      <c r="CE9169" s="227"/>
    </row>
    <row r="9170" spans="83:83">
      <c r="CE9170" s="227"/>
    </row>
    <row r="9171" spans="83:83">
      <c r="CE9171" s="227"/>
    </row>
    <row r="9172" spans="83:83">
      <c r="CE9172" s="227"/>
    </row>
    <row r="9173" spans="83:83">
      <c r="CE9173" s="227"/>
    </row>
    <row r="9174" spans="83:83">
      <c r="CE9174" s="227"/>
    </row>
    <row r="9175" spans="83:83">
      <c r="CE9175" s="227"/>
    </row>
    <row r="9176" spans="83:83">
      <c r="CE9176" s="227"/>
    </row>
    <row r="9177" spans="83:83">
      <c r="CE9177" s="227"/>
    </row>
    <row r="9178" spans="83:83">
      <c r="CE9178" s="227"/>
    </row>
    <row r="9179" spans="83:83">
      <c r="CE9179" s="227"/>
    </row>
    <row r="9180" spans="83:83">
      <c r="CE9180" s="227"/>
    </row>
    <row r="9181" spans="83:83">
      <c r="CE9181" s="227"/>
    </row>
    <row r="9182" spans="83:83">
      <c r="CE9182" s="227"/>
    </row>
    <row r="9183" spans="83:83">
      <c r="CE9183" s="227"/>
    </row>
    <row r="9184" spans="83:83">
      <c r="CE9184" s="227"/>
    </row>
    <row r="9185" spans="83:83">
      <c r="CE9185" s="227"/>
    </row>
    <row r="9186" spans="83:83">
      <c r="CE9186" s="227"/>
    </row>
    <row r="9187" spans="83:83">
      <c r="CE9187" s="227"/>
    </row>
    <row r="9188" spans="83:83">
      <c r="CE9188" s="227"/>
    </row>
    <row r="9189" spans="83:83">
      <c r="CE9189" s="227"/>
    </row>
    <row r="9190" spans="83:83">
      <c r="CE9190" s="227"/>
    </row>
    <row r="9191" spans="83:83">
      <c r="CE9191" s="227"/>
    </row>
    <row r="9192" spans="83:83">
      <c r="CE9192" s="227"/>
    </row>
    <row r="9193" spans="83:83">
      <c r="CE9193" s="227"/>
    </row>
    <row r="9194" spans="83:83">
      <c r="CE9194" s="227"/>
    </row>
    <row r="9195" spans="83:83">
      <c r="CE9195" s="227"/>
    </row>
    <row r="9196" spans="83:83">
      <c r="CE9196" s="227"/>
    </row>
    <row r="9197" spans="83:83">
      <c r="CE9197" s="227"/>
    </row>
    <row r="9198" spans="83:83">
      <c r="CE9198" s="227"/>
    </row>
    <row r="9199" spans="83:83">
      <c r="CE9199" s="227"/>
    </row>
    <row r="9200" spans="83:83">
      <c r="CE9200" s="227"/>
    </row>
    <row r="9201" spans="83:83">
      <c r="CE9201" s="227"/>
    </row>
    <row r="9202" spans="83:83">
      <c r="CE9202" s="227"/>
    </row>
    <row r="9203" spans="83:83">
      <c r="CE9203" s="227"/>
    </row>
    <row r="9204" spans="83:83">
      <c r="CE9204" s="227"/>
    </row>
    <row r="9205" spans="83:83">
      <c r="CE9205" s="227"/>
    </row>
    <row r="9206" spans="83:83">
      <c r="CE9206" s="227"/>
    </row>
    <row r="9207" spans="83:83">
      <c r="CE9207" s="227"/>
    </row>
    <row r="9208" spans="83:83">
      <c r="CE9208" s="227"/>
    </row>
    <row r="9209" spans="83:83">
      <c r="CE9209" s="227"/>
    </row>
    <row r="9210" spans="83:83">
      <c r="CE9210" s="227"/>
    </row>
    <row r="9211" spans="83:83">
      <c r="CE9211" s="227"/>
    </row>
    <row r="9212" spans="83:83">
      <c r="CE9212" s="227"/>
    </row>
    <row r="9213" spans="83:83">
      <c r="CE9213" s="227"/>
    </row>
    <row r="9214" spans="83:83">
      <c r="CE9214" s="227"/>
    </row>
    <row r="9215" spans="83:83">
      <c r="CE9215" s="227"/>
    </row>
    <row r="9216" spans="83:83">
      <c r="CE9216" s="227"/>
    </row>
    <row r="9217" spans="83:83">
      <c r="CE9217" s="227"/>
    </row>
    <row r="9218" spans="83:83">
      <c r="CE9218" s="227"/>
    </row>
    <row r="9219" spans="83:83">
      <c r="CE9219" s="227"/>
    </row>
    <row r="9220" spans="83:83">
      <c r="CE9220" s="227"/>
    </row>
    <row r="9221" spans="83:83">
      <c r="CE9221" s="227"/>
    </row>
    <row r="9222" spans="83:83">
      <c r="CE9222" s="227"/>
    </row>
    <row r="9223" spans="83:83">
      <c r="CE9223" s="227"/>
    </row>
    <row r="9224" spans="83:83">
      <c r="CE9224" s="227"/>
    </row>
    <row r="9225" spans="83:83">
      <c r="CE9225" s="227"/>
    </row>
    <row r="9226" spans="83:83">
      <c r="CE9226" s="227"/>
    </row>
    <row r="9227" spans="83:83">
      <c r="CE9227" s="227"/>
    </row>
    <row r="9228" spans="83:83">
      <c r="CE9228" s="227"/>
    </row>
    <row r="9229" spans="83:83">
      <c r="CE9229" s="227"/>
    </row>
    <row r="9230" spans="83:83">
      <c r="CE9230" s="227"/>
    </row>
    <row r="9231" spans="83:83">
      <c r="CE9231" s="227"/>
    </row>
    <row r="9232" spans="83:83">
      <c r="CE9232" s="227"/>
    </row>
    <row r="9233" spans="83:83">
      <c r="CE9233" s="227"/>
    </row>
    <row r="9234" spans="83:83">
      <c r="CE9234" s="227"/>
    </row>
    <row r="9235" spans="83:83">
      <c r="CE9235" s="227"/>
    </row>
    <row r="9236" spans="83:83">
      <c r="CE9236" s="227"/>
    </row>
    <row r="9237" spans="83:83">
      <c r="CE9237" s="227"/>
    </row>
    <row r="9238" spans="83:83">
      <c r="CE9238" s="227"/>
    </row>
    <row r="9239" spans="83:83">
      <c r="CE9239" s="227"/>
    </row>
    <row r="9240" spans="83:83">
      <c r="CE9240" s="227"/>
    </row>
    <row r="9241" spans="83:83">
      <c r="CE9241" s="227"/>
    </row>
    <row r="9242" spans="83:83">
      <c r="CE9242" s="227"/>
    </row>
    <row r="9243" spans="83:83">
      <c r="CE9243" s="227"/>
    </row>
    <row r="9244" spans="83:83">
      <c r="CE9244" s="227"/>
    </row>
    <row r="9245" spans="83:83">
      <c r="CE9245" s="227"/>
    </row>
    <row r="9246" spans="83:83">
      <c r="CE9246" s="227"/>
    </row>
    <row r="9247" spans="83:83">
      <c r="CE9247" s="227"/>
    </row>
    <row r="9248" spans="83:83">
      <c r="CE9248" s="227"/>
    </row>
    <row r="9249" spans="83:83">
      <c r="CE9249" s="227"/>
    </row>
    <row r="9250" spans="83:83">
      <c r="CE9250" s="227"/>
    </row>
    <row r="9251" spans="83:83">
      <c r="CE9251" s="227"/>
    </row>
    <row r="9252" spans="83:83">
      <c r="CE9252" s="227"/>
    </row>
    <row r="9253" spans="83:83">
      <c r="CE9253" s="227"/>
    </row>
    <row r="9254" spans="83:83">
      <c r="CE9254" s="227"/>
    </row>
    <row r="9255" spans="83:83">
      <c r="CE9255" s="227"/>
    </row>
    <row r="9256" spans="83:83">
      <c r="CE9256" s="227"/>
    </row>
    <row r="9257" spans="83:83">
      <c r="CE9257" s="227"/>
    </row>
    <row r="9258" spans="83:83">
      <c r="CE9258" s="227"/>
    </row>
    <row r="9259" spans="83:83">
      <c r="CE9259" s="227"/>
    </row>
    <row r="9260" spans="83:83">
      <c r="CE9260" s="227"/>
    </row>
    <row r="9261" spans="83:83">
      <c r="CE9261" s="227"/>
    </row>
    <row r="9262" spans="83:83">
      <c r="CE9262" s="227"/>
    </row>
    <row r="9263" spans="83:83">
      <c r="CE9263" s="227"/>
    </row>
    <row r="9264" spans="83:83">
      <c r="CE9264" s="227"/>
    </row>
    <row r="9265" spans="83:83">
      <c r="CE9265" s="227"/>
    </row>
    <row r="9266" spans="83:83">
      <c r="CE9266" s="227"/>
    </row>
    <row r="9267" spans="83:83">
      <c r="CE9267" s="227"/>
    </row>
    <row r="9268" spans="83:83">
      <c r="CE9268" s="227"/>
    </row>
    <row r="9269" spans="83:83">
      <c r="CE9269" s="227"/>
    </row>
    <row r="9270" spans="83:83">
      <c r="CE9270" s="227"/>
    </row>
    <row r="9271" spans="83:83">
      <c r="CE9271" s="227"/>
    </row>
    <row r="9272" spans="83:83">
      <c r="CE9272" s="227"/>
    </row>
    <row r="9273" spans="83:83">
      <c r="CE9273" s="227"/>
    </row>
    <row r="9274" spans="83:83">
      <c r="CE9274" s="227"/>
    </row>
    <row r="9275" spans="83:83">
      <c r="CE9275" s="227"/>
    </row>
    <row r="9276" spans="83:83">
      <c r="CE9276" s="227"/>
    </row>
    <row r="9277" spans="83:83">
      <c r="CE9277" s="227"/>
    </row>
    <row r="9278" spans="83:83">
      <c r="CE9278" s="227"/>
    </row>
    <row r="9279" spans="83:83">
      <c r="CE9279" s="227"/>
    </row>
    <row r="9280" spans="83:83">
      <c r="CE9280" s="227"/>
    </row>
    <row r="9281" spans="83:83">
      <c r="CE9281" s="227"/>
    </row>
    <row r="9282" spans="83:83">
      <c r="CE9282" s="227"/>
    </row>
    <row r="9283" spans="83:83">
      <c r="CE9283" s="227"/>
    </row>
    <row r="9284" spans="83:83">
      <c r="CE9284" s="227"/>
    </row>
    <row r="9285" spans="83:83">
      <c r="CE9285" s="227"/>
    </row>
    <row r="9286" spans="83:83">
      <c r="CE9286" s="227"/>
    </row>
    <row r="9287" spans="83:83">
      <c r="CE9287" s="227"/>
    </row>
    <row r="9288" spans="83:83">
      <c r="CE9288" s="227"/>
    </row>
    <row r="9289" spans="83:83">
      <c r="CE9289" s="227"/>
    </row>
    <row r="9290" spans="83:83">
      <c r="CE9290" s="227"/>
    </row>
    <row r="9291" spans="83:83">
      <c r="CE9291" s="227"/>
    </row>
    <row r="9292" spans="83:83">
      <c r="CE9292" s="227"/>
    </row>
    <row r="9293" spans="83:83">
      <c r="CE9293" s="227"/>
    </row>
    <row r="9294" spans="83:83">
      <c r="CE9294" s="227"/>
    </row>
    <row r="9295" spans="83:83">
      <c r="CE9295" s="227"/>
    </row>
    <row r="9296" spans="83:83">
      <c r="CE9296" s="227"/>
    </row>
    <row r="9297" spans="83:83">
      <c r="CE9297" s="227"/>
    </row>
    <row r="9298" spans="83:83">
      <c r="CE9298" s="227"/>
    </row>
    <row r="9299" spans="83:83">
      <c r="CE9299" s="227"/>
    </row>
    <row r="9300" spans="83:83">
      <c r="CE9300" s="227"/>
    </row>
    <row r="9301" spans="83:83">
      <c r="CE9301" s="227"/>
    </row>
    <row r="9302" spans="83:83">
      <c r="CE9302" s="227"/>
    </row>
    <row r="9303" spans="83:83">
      <c r="CE9303" s="227"/>
    </row>
    <row r="9304" spans="83:83">
      <c r="CE9304" s="227"/>
    </row>
    <row r="9305" spans="83:83">
      <c r="CE9305" s="227"/>
    </row>
    <row r="9306" spans="83:83">
      <c r="CE9306" s="227"/>
    </row>
    <row r="9307" spans="83:83">
      <c r="CE9307" s="227"/>
    </row>
    <row r="9308" spans="83:83">
      <c r="CE9308" s="227"/>
    </row>
    <row r="9309" spans="83:83">
      <c r="CE9309" s="227"/>
    </row>
    <row r="9310" spans="83:83">
      <c r="CE9310" s="227"/>
    </row>
    <row r="9311" spans="83:83">
      <c r="CE9311" s="227"/>
    </row>
    <row r="9312" spans="83:83">
      <c r="CE9312" s="227"/>
    </row>
    <row r="9313" spans="83:83">
      <c r="CE9313" s="227"/>
    </row>
    <row r="9314" spans="83:83">
      <c r="CE9314" s="227"/>
    </row>
    <row r="9315" spans="83:83">
      <c r="CE9315" s="227"/>
    </row>
    <row r="9316" spans="83:83">
      <c r="CE9316" s="227"/>
    </row>
    <row r="9317" spans="83:83">
      <c r="CE9317" s="227"/>
    </row>
    <row r="9318" spans="83:83">
      <c r="CE9318" s="227"/>
    </row>
    <row r="9319" spans="83:83">
      <c r="CE9319" s="227"/>
    </row>
    <row r="9320" spans="83:83">
      <c r="CE9320" s="227"/>
    </row>
    <row r="9321" spans="83:83">
      <c r="CE9321" s="227"/>
    </row>
    <row r="9322" spans="83:83">
      <c r="CE9322" s="227"/>
    </row>
    <row r="9323" spans="83:83">
      <c r="CE9323" s="227"/>
    </row>
    <row r="9324" spans="83:83">
      <c r="CE9324" s="227"/>
    </row>
    <row r="9325" spans="83:83">
      <c r="CE9325" s="227"/>
    </row>
    <row r="9326" spans="83:83">
      <c r="CE9326" s="227"/>
    </row>
    <row r="9327" spans="83:83">
      <c r="CE9327" s="227"/>
    </row>
    <row r="9328" spans="83:83">
      <c r="CE9328" s="227"/>
    </row>
    <row r="9329" spans="83:83">
      <c r="CE9329" s="227"/>
    </row>
    <row r="9330" spans="83:83">
      <c r="CE9330" s="227"/>
    </row>
    <row r="9331" spans="83:83">
      <c r="CE9331" s="227"/>
    </row>
    <row r="9332" spans="83:83">
      <c r="CE9332" s="227"/>
    </row>
    <row r="9333" spans="83:83">
      <c r="CE9333" s="227"/>
    </row>
    <row r="9334" spans="83:83">
      <c r="CE9334" s="227"/>
    </row>
    <row r="9335" spans="83:83">
      <c r="CE9335" s="227"/>
    </row>
    <row r="9336" spans="83:83">
      <c r="CE9336" s="227"/>
    </row>
    <row r="9337" spans="83:83">
      <c r="CE9337" s="227"/>
    </row>
    <row r="9338" spans="83:83">
      <c r="CE9338" s="227"/>
    </row>
    <row r="9339" spans="83:83">
      <c r="CE9339" s="227"/>
    </row>
    <row r="9340" spans="83:83">
      <c r="CE9340" s="227"/>
    </row>
    <row r="9341" spans="83:83">
      <c r="CE9341" s="227"/>
    </row>
    <row r="9342" spans="83:83">
      <c r="CE9342" s="227"/>
    </row>
    <row r="9343" spans="83:83">
      <c r="CE9343" s="227"/>
    </row>
    <row r="9344" spans="83:83">
      <c r="CE9344" s="227"/>
    </row>
    <row r="9345" spans="83:83">
      <c r="CE9345" s="227"/>
    </row>
    <row r="9346" spans="83:83">
      <c r="CE9346" s="227"/>
    </row>
    <row r="9347" spans="83:83">
      <c r="CE9347" s="227"/>
    </row>
    <row r="9348" spans="83:83">
      <c r="CE9348" s="227"/>
    </row>
    <row r="9349" spans="83:83">
      <c r="CE9349" s="227"/>
    </row>
    <row r="9350" spans="83:83">
      <c r="CE9350" s="227"/>
    </row>
    <row r="9351" spans="83:83">
      <c r="CE9351" s="227"/>
    </row>
    <row r="9352" spans="83:83">
      <c r="CE9352" s="227"/>
    </row>
    <row r="9353" spans="83:83">
      <c r="CE9353" s="227"/>
    </row>
    <row r="9354" spans="83:83">
      <c r="CE9354" s="227"/>
    </row>
    <row r="9355" spans="83:83">
      <c r="CE9355" s="227"/>
    </row>
    <row r="9356" spans="83:83">
      <c r="CE9356" s="227"/>
    </row>
    <row r="9357" spans="83:83">
      <c r="CE9357" s="227"/>
    </row>
    <row r="9358" spans="83:83">
      <c r="CE9358" s="227"/>
    </row>
    <row r="9359" spans="83:83">
      <c r="CE9359" s="227"/>
    </row>
    <row r="9360" spans="83:83">
      <c r="CE9360" s="227"/>
    </row>
    <row r="9361" spans="83:83">
      <c r="CE9361" s="227"/>
    </row>
    <row r="9362" spans="83:83">
      <c r="CE9362" s="227"/>
    </row>
    <row r="9363" spans="83:83">
      <c r="CE9363" s="227"/>
    </row>
    <row r="9364" spans="83:83">
      <c r="CE9364" s="227"/>
    </row>
    <row r="9365" spans="83:83">
      <c r="CE9365" s="227"/>
    </row>
    <row r="9366" spans="83:83">
      <c r="CE9366" s="227"/>
    </row>
    <row r="9367" spans="83:83">
      <c r="CE9367" s="227"/>
    </row>
    <row r="9368" spans="83:83">
      <c r="CE9368" s="227"/>
    </row>
    <row r="9369" spans="83:83">
      <c r="CE9369" s="227"/>
    </row>
    <row r="9370" spans="83:83">
      <c r="CE9370" s="227"/>
    </row>
    <row r="9371" spans="83:83">
      <c r="CE9371" s="227"/>
    </row>
    <row r="9372" spans="83:83">
      <c r="CE9372" s="227"/>
    </row>
    <row r="9373" spans="83:83">
      <c r="CE9373" s="227"/>
    </row>
    <row r="9374" spans="83:83">
      <c r="CE9374" s="227"/>
    </row>
    <row r="9375" spans="83:83">
      <c r="CE9375" s="227"/>
    </row>
    <row r="9376" spans="83:83">
      <c r="CE9376" s="227"/>
    </row>
    <row r="9377" spans="83:83">
      <c r="CE9377" s="227"/>
    </row>
    <row r="9378" spans="83:83">
      <c r="CE9378" s="227"/>
    </row>
    <row r="9379" spans="83:83">
      <c r="CE9379" s="227"/>
    </row>
    <row r="9380" spans="83:83">
      <c r="CE9380" s="227"/>
    </row>
    <row r="9381" spans="83:83">
      <c r="CE9381" s="227"/>
    </row>
    <row r="9382" spans="83:83">
      <c r="CE9382" s="227"/>
    </row>
    <row r="9383" spans="83:83">
      <c r="CE9383" s="227"/>
    </row>
    <row r="9384" spans="83:83">
      <c r="CE9384" s="227"/>
    </row>
    <row r="9385" spans="83:83">
      <c r="CE9385" s="227"/>
    </row>
    <row r="9386" spans="83:83">
      <c r="CE9386" s="227"/>
    </row>
    <row r="9387" spans="83:83">
      <c r="CE9387" s="227"/>
    </row>
    <row r="9388" spans="83:83">
      <c r="CE9388" s="227"/>
    </row>
    <row r="9389" spans="83:83">
      <c r="CE9389" s="227"/>
    </row>
    <row r="9390" spans="83:83">
      <c r="CE9390" s="227"/>
    </row>
    <row r="9391" spans="83:83">
      <c r="CE9391" s="227"/>
    </row>
    <row r="9392" spans="83:83">
      <c r="CE9392" s="227"/>
    </row>
    <row r="9393" spans="83:83">
      <c r="CE9393" s="227"/>
    </row>
    <row r="9394" spans="83:83">
      <c r="CE9394" s="227"/>
    </row>
    <row r="9395" spans="83:83">
      <c r="CE9395" s="227"/>
    </row>
    <row r="9396" spans="83:83">
      <c r="CE9396" s="227"/>
    </row>
    <row r="9397" spans="83:83">
      <c r="CE9397" s="227"/>
    </row>
    <row r="9398" spans="83:83">
      <c r="CE9398" s="227"/>
    </row>
    <row r="9399" spans="83:83">
      <c r="CE9399" s="227"/>
    </row>
    <row r="9400" spans="83:83">
      <c r="CE9400" s="227"/>
    </row>
    <row r="9401" spans="83:83">
      <c r="CE9401" s="227"/>
    </row>
    <row r="9402" spans="83:83">
      <c r="CE9402" s="227"/>
    </row>
    <row r="9403" spans="83:83">
      <c r="CE9403" s="227"/>
    </row>
    <row r="9404" spans="83:83">
      <c r="CE9404" s="227"/>
    </row>
    <row r="9405" spans="83:83">
      <c r="CE9405" s="227"/>
    </row>
    <row r="9406" spans="83:83">
      <c r="CE9406" s="227"/>
    </row>
    <row r="9407" spans="83:83">
      <c r="CE9407" s="227"/>
    </row>
    <row r="9408" spans="83:83">
      <c r="CE9408" s="227"/>
    </row>
    <row r="9409" spans="83:83">
      <c r="CE9409" s="227"/>
    </row>
    <row r="9410" spans="83:83">
      <c r="CE9410" s="227"/>
    </row>
    <row r="9411" spans="83:83">
      <c r="CE9411" s="227"/>
    </row>
    <row r="9412" spans="83:83">
      <c r="CE9412" s="227"/>
    </row>
    <row r="9413" spans="83:83">
      <c r="CE9413" s="227"/>
    </row>
    <row r="9414" spans="83:83">
      <c r="CE9414" s="227"/>
    </row>
    <row r="9415" spans="83:83">
      <c r="CE9415" s="227"/>
    </row>
    <row r="9416" spans="83:83">
      <c r="CE9416" s="227"/>
    </row>
    <row r="9417" spans="83:83">
      <c r="CE9417" s="227"/>
    </row>
    <row r="9418" spans="83:83">
      <c r="CE9418" s="227"/>
    </row>
    <row r="9419" spans="83:83">
      <c r="CE9419" s="227"/>
    </row>
    <row r="9420" spans="83:83">
      <c r="CE9420" s="227"/>
    </row>
    <row r="9421" spans="83:83">
      <c r="CE9421" s="227"/>
    </row>
    <row r="9422" spans="83:83">
      <c r="CE9422" s="227"/>
    </row>
    <row r="9423" spans="83:83">
      <c r="CE9423" s="227"/>
    </row>
    <row r="9424" spans="83:83">
      <c r="CE9424" s="227"/>
    </row>
    <row r="9425" spans="83:83">
      <c r="CE9425" s="227"/>
    </row>
    <row r="9426" spans="83:83">
      <c r="CE9426" s="227"/>
    </row>
    <row r="9427" spans="83:83">
      <c r="CE9427" s="227"/>
    </row>
    <row r="9428" spans="83:83">
      <c r="CE9428" s="227"/>
    </row>
    <row r="9429" spans="83:83">
      <c r="CE9429" s="227"/>
    </row>
    <row r="9430" spans="83:83">
      <c r="CE9430" s="227"/>
    </row>
    <row r="9431" spans="83:83">
      <c r="CE9431" s="227"/>
    </row>
    <row r="9432" spans="83:83">
      <c r="CE9432" s="227"/>
    </row>
    <row r="9433" spans="83:83">
      <c r="CE9433" s="227"/>
    </row>
    <row r="9434" spans="83:83">
      <c r="CE9434" s="227"/>
    </row>
    <row r="9435" spans="83:83">
      <c r="CE9435" s="227"/>
    </row>
    <row r="9436" spans="83:83">
      <c r="CE9436" s="227"/>
    </row>
    <row r="9437" spans="83:83">
      <c r="CE9437" s="227"/>
    </row>
    <row r="9438" spans="83:83">
      <c r="CE9438" s="227"/>
    </row>
    <row r="9439" spans="83:83">
      <c r="CE9439" s="227"/>
    </row>
    <row r="9440" spans="83:83">
      <c r="CE9440" s="227"/>
    </row>
    <row r="9441" spans="83:83">
      <c r="CE9441" s="227"/>
    </row>
    <row r="9442" spans="83:83">
      <c r="CE9442" s="227"/>
    </row>
    <row r="9443" spans="83:83">
      <c r="CE9443" s="227"/>
    </row>
    <row r="9444" spans="83:83">
      <c r="CE9444" s="227"/>
    </row>
    <row r="9445" spans="83:83">
      <c r="CE9445" s="227"/>
    </row>
    <row r="9446" spans="83:83">
      <c r="CE9446" s="227"/>
    </row>
    <row r="9447" spans="83:83">
      <c r="CE9447" s="227"/>
    </row>
    <row r="9448" spans="83:83">
      <c r="CE9448" s="227"/>
    </row>
    <row r="9449" spans="83:83">
      <c r="CE9449" s="227"/>
    </row>
    <row r="9450" spans="83:83">
      <c r="CE9450" s="227"/>
    </row>
    <row r="9451" spans="83:83">
      <c r="CE9451" s="227"/>
    </row>
    <row r="9452" spans="83:83">
      <c r="CE9452" s="227"/>
    </row>
    <row r="9453" spans="83:83">
      <c r="CE9453" s="227"/>
    </row>
    <row r="9454" spans="83:83">
      <c r="CE9454" s="227"/>
    </row>
    <row r="9455" spans="83:83">
      <c r="CE9455" s="227"/>
    </row>
    <row r="9456" spans="83:83">
      <c r="CE9456" s="227"/>
    </row>
    <row r="9457" spans="83:83">
      <c r="CE9457" s="227"/>
    </row>
    <row r="9458" spans="83:83">
      <c r="CE9458" s="227"/>
    </row>
    <row r="9459" spans="83:83">
      <c r="CE9459" s="227"/>
    </row>
    <row r="9460" spans="83:83">
      <c r="CE9460" s="227"/>
    </row>
    <row r="9461" spans="83:83">
      <c r="CE9461" s="227"/>
    </row>
    <row r="9462" spans="83:83">
      <c r="CE9462" s="227"/>
    </row>
    <row r="9463" spans="83:83">
      <c r="CE9463" s="227"/>
    </row>
    <row r="9464" spans="83:83">
      <c r="CE9464" s="227"/>
    </row>
    <row r="9465" spans="83:83">
      <c r="CE9465" s="227"/>
    </row>
    <row r="9466" spans="83:83">
      <c r="CE9466" s="227"/>
    </row>
    <row r="9467" spans="83:83">
      <c r="CE9467" s="227"/>
    </row>
    <row r="9468" spans="83:83">
      <c r="CE9468" s="227"/>
    </row>
    <row r="9469" spans="83:83">
      <c r="CE9469" s="227"/>
    </row>
    <row r="9470" spans="83:83">
      <c r="CE9470" s="227"/>
    </row>
    <row r="9471" spans="83:83">
      <c r="CE9471" s="227"/>
    </row>
    <row r="9472" spans="83:83">
      <c r="CE9472" s="227"/>
    </row>
    <row r="9473" spans="83:83">
      <c r="CE9473" s="227"/>
    </row>
    <row r="9474" spans="83:83">
      <c r="CE9474" s="227"/>
    </row>
    <row r="9475" spans="83:83">
      <c r="CE9475" s="227"/>
    </row>
    <row r="9476" spans="83:83">
      <c r="CE9476" s="227"/>
    </row>
    <row r="9477" spans="83:83">
      <c r="CE9477" s="227"/>
    </row>
    <row r="9478" spans="83:83">
      <c r="CE9478" s="227"/>
    </row>
    <row r="9479" spans="83:83">
      <c r="CE9479" s="227"/>
    </row>
    <row r="9480" spans="83:83">
      <c r="CE9480" s="227"/>
    </row>
    <row r="9481" spans="83:83">
      <c r="CE9481" s="227"/>
    </row>
    <row r="9482" spans="83:83">
      <c r="CE9482" s="227"/>
    </row>
    <row r="9483" spans="83:83">
      <c r="CE9483" s="227"/>
    </row>
    <row r="9484" spans="83:83">
      <c r="CE9484" s="227"/>
    </row>
    <row r="9485" spans="83:83">
      <c r="CE9485" s="227"/>
    </row>
    <row r="9486" spans="83:83">
      <c r="CE9486" s="227"/>
    </row>
    <row r="9487" spans="83:83">
      <c r="CE9487" s="227"/>
    </row>
    <row r="9488" spans="83:83">
      <c r="CE9488" s="227"/>
    </row>
    <row r="9489" spans="83:83">
      <c r="CE9489" s="227"/>
    </row>
    <row r="9490" spans="83:83">
      <c r="CE9490" s="227"/>
    </row>
    <row r="9491" spans="83:83">
      <c r="CE9491" s="227"/>
    </row>
    <row r="9492" spans="83:83">
      <c r="CE9492" s="227"/>
    </row>
    <row r="9493" spans="83:83">
      <c r="CE9493" s="227"/>
    </row>
    <row r="9494" spans="83:83">
      <c r="CE9494" s="227"/>
    </row>
    <row r="9495" spans="83:83">
      <c r="CE9495" s="227"/>
    </row>
    <row r="9496" spans="83:83">
      <c r="CE9496" s="227"/>
    </row>
    <row r="9497" spans="83:83">
      <c r="CE9497" s="227"/>
    </row>
    <row r="9498" spans="83:83">
      <c r="CE9498" s="227"/>
    </row>
    <row r="9499" spans="83:83">
      <c r="CE9499" s="227"/>
    </row>
    <row r="9500" spans="83:83">
      <c r="CE9500" s="227"/>
    </row>
    <row r="9501" spans="83:83">
      <c r="CE9501" s="227"/>
    </row>
    <row r="9502" spans="83:83">
      <c r="CE9502" s="227"/>
    </row>
    <row r="9503" spans="83:83">
      <c r="CE9503" s="227"/>
    </row>
    <row r="9504" spans="83:83">
      <c r="CE9504" s="227"/>
    </row>
    <row r="9505" spans="83:83">
      <c r="CE9505" s="227"/>
    </row>
    <row r="9506" spans="83:83">
      <c r="CE9506" s="227"/>
    </row>
    <row r="9507" spans="83:83">
      <c r="CE9507" s="227"/>
    </row>
    <row r="9508" spans="83:83">
      <c r="CE9508" s="227"/>
    </row>
    <row r="9509" spans="83:83">
      <c r="CE9509" s="227"/>
    </row>
    <row r="9510" spans="83:83">
      <c r="CE9510" s="227"/>
    </row>
    <row r="9511" spans="83:83">
      <c r="CE9511" s="227"/>
    </row>
    <row r="9512" spans="83:83">
      <c r="CE9512" s="227"/>
    </row>
    <row r="9513" spans="83:83">
      <c r="CE9513" s="227"/>
    </row>
    <row r="9514" spans="83:83">
      <c r="CE9514" s="227"/>
    </row>
    <row r="9515" spans="83:83">
      <c r="CE9515" s="227"/>
    </row>
    <row r="9516" spans="83:83">
      <c r="CE9516" s="227"/>
    </row>
    <row r="9517" spans="83:83">
      <c r="CE9517" s="227"/>
    </row>
    <row r="9518" spans="83:83">
      <c r="CE9518" s="227"/>
    </row>
    <row r="9519" spans="83:83">
      <c r="CE9519" s="227"/>
    </row>
    <row r="9520" spans="83:83">
      <c r="CE9520" s="227"/>
    </row>
    <row r="9521" spans="83:83">
      <c r="CE9521" s="227"/>
    </row>
    <row r="9522" spans="83:83">
      <c r="CE9522" s="227"/>
    </row>
    <row r="9523" spans="83:83">
      <c r="CE9523" s="227"/>
    </row>
    <row r="9524" spans="83:83">
      <c r="CE9524" s="227"/>
    </row>
    <row r="9525" spans="83:83">
      <c r="CE9525" s="227"/>
    </row>
    <row r="9526" spans="83:83">
      <c r="CE9526" s="227"/>
    </row>
    <row r="9527" spans="83:83">
      <c r="CE9527" s="227"/>
    </row>
    <row r="9528" spans="83:83">
      <c r="CE9528" s="227"/>
    </row>
    <row r="9529" spans="83:83">
      <c r="CE9529" s="227"/>
    </row>
    <row r="9530" spans="83:83">
      <c r="CE9530" s="227"/>
    </row>
    <row r="9531" spans="83:83">
      <c r="CE9531" s="227"/>
    </row>
    <row r="9532" spans="83:83">
      <c r="CE9532" s="227"/>
    </row>
    <row r="9533" spans="83:83">
      <c r="CE9533" s="227"/>
    </row>
    <row r="9534" spans="83:83">
      <c r="CE9534" s="227"/>
    </row>
    <row r="9535" spans="83:83">
      <c r="CE9535" s="227"/>
    </row>
    <row r="9536" spans="83:83">
      <c r="CE9536" s="227"/>
    </row>
    <row r="9537" spans="83:83">
      <c r="CE9537" s="227"/>
    </row>
    <row r="9538" spans="83:83">
      <c r="CE9538" s="227"/>
    </row>
    <row r="9539" spans="83:83">
      <c r="CE9539" s="227"/>
    </row>
    <row r="9540" spans="83:83">
      <c r="CE9540" s="227"/>
    </row>
    <row r="9541" spans="83:83">
      <c r="CE9541" s="227"/>
    </row>
    <row r="9542" spans="83:83">
      <c r="CE9542" s="227"/>
    </row>
    <row r="9543" spans="83:83">
      <c r="CE9543" s="227"/>
    </row>
    <row r="9544" spans="83:83">
      <c r="CE9544" s="227"/>
    </row>
    <row r="9545" spans="83:83">
      <c r="CE9545" s="227"/>
    </row>
    <row r="9546" spans="83:83">
      <c r="CE9546" s="227"/>
    </row>
    <row r="9547" spans="83:83">
      <c r="CE9547" s="227"/>
    </row>
    <row r="9548" spans="83:83">
      <c r="CE9548" s="227"/>
    </row>
    <row r="9549" spans="83:83">
      <c r="CE9549" s="227"/>
    </row>
    <row r="9550" spans="83:83">
      <c r="CE9550" s="227"/>
    </row>
    <row r="9551" spans="83:83">
      <c r="CE9551" s="227"/>
    </row>
    <row r="9552" spans="83:83">
      <c r="CE9552" s="227"/>
    </row>
    <row r="9553" spans="83:83">
      <c r="CE9553" s="227"/>
    </row>
    <row r="9554" spans="83:83">
      <c r="CE9554" s="227"/>
    </row>
    <row r="9555" spans="83:83">
      <c r="CE9555" s="227"/>
    </row>
    <row r="9556" spans="83:83">
      <c r="CE9556" s="227"/>
    </row>
    <row r="9557" spans="83:83">
      <c r="CE9557" s="227"/>
    </row>
    <row r="9558" spans="83:83">
      <c r="CE9558" s="227"/>
    </row>
    <row r="9559" spans="83:83">
      <c r="CE9559" s="227"/>
    </row>
    <row r="9560" spans="83:83">
      <c r="CE9560" s="227"/>
    </row>
    <row r="9561" spans="83:83">
      <c r="CE9561" s="227"/>
    </row>
    <row r="9562" spans="83:83">
      <c r="CE9562" s="227"/>
    </row>
    <row r="9563" spans="83:83">
      <c r="CE9563" s="227"/>
    </row>
    <row r="9564" spans="83:83">
      <c r="CE9564" s="227"/>
    </row>
    <row r="9565" spans="83:83">
      <c r="CE9565" s="227"/>
    </row>
    <row r="9566" spans="83:83">
      <c r="CE9566" s="227"/>
    </row>
    <row r="9567" spans="83:83">
      <c r="CE9567" s="227"/>
    </row>
    <row r="9568" spans="83:83">
      <c r="CE9568" s="227"/>
    </row>
    <row r="9569" spans="83:83">
      <c r="CE9569" s="227"/>
    </row>
    <row r="9570" spans="83:83">
      <c r="CE9570" s="227"/>
    </row>
    <row r="9571" spans="83:83">
      <c r="CE9571" s="227"/>
    </row>
    <row r="9572" spans="83:83">
      <c r="CE9572" s="227"/>
    </row>
    <row r="9573" spans="83:83">
      <c r="CE9573" s="227"/>
    </row>
    <row r="9574" spans="83:83">
      <c r="CE9574" s="227"/>
    </row>
    <row r="9575" spans="83:83">
      <c r="CE9575" s="227"/>
    </row>
    <row r="9576" spans="83:83">
      <c r="CE9576" s="227"/>
    </row>
    <row r="9577" spans="83:83">
      <c r="CE9577" s="227"/>
    </row>
    <row r="9578" spans="83:83">
      <c r="CE9578" s="227"/>
    </row>
    <row r="9579" spans="83:83">
      <c r="CE9579" s="227"/>
    </row>
    <row r="9580" spans="83:83">
      <c r="CE9580" s="227"/>
    </row>
    <row r="9581" spans="83:83">
      <c r="CE9581" s="227"/>
    </row>
    <row r="9582" spans="83:83">
      <c r="CE9582" s="227"/>
    </row>
    <row r="9583" spans="83:83">
      <c r="CE9583" s="227"/>
    </row>
    <row r="9584" spans="83:83">
      <c r="CE9584" s="227"/>
    </row>
    <row r="9585" spans="83:83">
      <c r="CE9585" s="227"/>
    </row>
    <row r="9586" spans="83:83">
      <c r="CE9586" s="227"/>
    </row>
    <row r="9587" spans="83:83">
      <c r="CE9587" s="227"/>
    </row>
    <row r="9588" spans="83:83">
      <c r="CE9588" s="227"/>
    </row>
    <row r="9589" spans="83:83">
      <c r="CE9589" s="227"/>
    </row>
    <row r="9590" spans="83:83">
      <c r="CE9590" s="227"/>
    </row>
    <row r="9591" spans="83:83">
      <c r="CE9591" s="227"/>
    </row>
    <row r="9592" spans="83:83">
      <c r="CE9592" s="227"/>
    </row>
    <row r="9593" spans="83:83">
      <c r="CE9593" s="227"/>
    </row>
    <row r="9594" spans="83:83">
      <c r="CE9594" s="227"/>
    </row>
    <row r="9595" spans="83:83">
      <c r="CE9595" s="227"/>
    </row>
    <row r="9596" spans="83:83">
      <c r="CE9596" s="227"/>
    </row>
    <row r="9597" spans="83:83">
      <c r="CE9597" s="227"/>
    </row>
    <row r="9598" spans="83:83">
      <c r="CE9598" s="227"/>
    </row>
    <row r="9599" spans="83:83">
      <c r="CE9599" s="227"/>
    </row>
    <row r="9600" spans="83:83">
      <c r="CE9600" s="227"/>
    </row>
    <row r="9601" spans="83:83">
      <c r="CE9601" s="227"/>
    </row>
    <row r="9602" spans="83:83">
      <c r="CE9602" s="227"/>
    </row>
    <row r="9603" spans="83:83">
      <c r="CE9603" s="227"/>
    </row>
    <row r="9604" spans="83:83">
      <c r="CE9604" s="227"/>
    </row>
    <row r="9605" spans="83:83">
      <c r="CE9605" s="227"/>
    </row>
    <row r="9606" spans="83:83">
      <c r="CE9606" s="227"/>
    </row>
    <row r="9607" spans="83:83">
      <c r="CE9607" s="227"/>
    </row>
    <row r="9608" spans="83:83">
      <c r="CE9608" s="227"/>
    </row>
    <row r="9609" spans="83:83">
      <c r="CE9609" s="227"/>
    </row>
    <row r="9610" spans="83:83">
      <c r="CE9610" s="227"/>
    </row>
    <row r="9611" spans="83:83">
      <c r="CE9611" s="227"/>
    </row>
    <row r="9612" spans="83:83">
      <c r="CE9612" s="227"/>
    </row>
    <row r="9613" spans="83:83">
      <c r="CE9613" s="227"/>
    </row>
    <row r="9614" spans="83:83">
      <c r="CE9614" s="227"/>
    </row>
    <row r="9615" spans="83:83">
      <c r="CE9615" s="227"/>
    </row>
    <row r="9616" spans="83:83">
      <c r="CE9616" s="227"/>
    </row>
    <row r="9617" spans="83:83">
      <c r="CE9617" s="227"/>
    </row>
    <row r="9618" spans="83:83">
      <c r="CE9618" s="227"/>
    </row>
    <row r="9619" spans="83:83">
      <c r="CE9619" s="227"/>
    </row>
    <row r="9620" spans="83:83">
      <c r="CE9620" s="227"/>
    </row>
    <row r="9621" spans="83:83">
      <c r="CE9621" s="227"/>
    </row>
    <row r="9622" spans="83:83">
      <c r="CE9622" s="227"/>
    </row>
    <row r="9623" spans="83:83">
      <c r="CE9623" s="227"/>
    </row>
    <row r="9624" spans="83:83">
      <c r="CE9624" s="227"/>
    </row>
    <row r="9625" spans="83:83">
      <c r="CE9625" s="227"/>
    </row>
    <row r="9626" spans="83:83">
      <c r="CE9626" s="227"/>
    </row>
    <row r="9627" spans="83:83">
      <c r="CE9627" s="227"/>
    </row>
    <row r="9628" spans="83:83">
      <c r="CE9628" s="227"/>
    </row>
    <row r="9629" spans="83:83">
      <c r="CE9629" s="227"/>
    </row>
    <row r="9630" spans="83:83">
      <c r="CE9630" s="227"/>
    </row>
    <row r="9631" spans="83:83">
      <c r="CE9631" s="227"/>
    </row>
    <row r="9632" spans="83:83">
      <c r="CE9632" s="227"/>
    </row>
    <row r="9633" spans="83:83">
      <c r="CE9633" s="227"/>
    </row>
    <row r="9634" spans="83:83">
      <c r="CE9634" s="227"/>
    </row>
    <row r="9635" spans="83:83">
      <c r="CE9635" s="227"/>
    </row>
    <row r="9636" spans="83:83">
      <c r="CE9636" s="227"/>
    </row>
    <row r="9637" spans="83:83">
      <c r="CE9637" s="227"/>
    </row>
    <row r="9638" spans="83:83">
      <c r="CE9638" s="227"/>
    </row>
    <row r="9639" spans="83:83">
      <c r="CE9639" s="227"/>
    </row>
    <row r="9640" spans="83:83">
      <c r="CE9640" s="227"/>
    </row>
    <row r="9641" spans="83:83">
      <c r="CE9641" s="227"/>
    </row>
    <row r="9642" spans="83:83">
      <c r="CE9642" s="227"/>
    </row>
    <row r="9643" spans="83:83">
      <c r="CE9643" s="227"/>
    </row>
    <row r="9644" spans="83:83">
      <c r="CE9644" s="227"/>
    </row>
    <row r="9645" spans="83:83">
      <c r="CE9645" s="227"/>
    </row>
    <row r="9646" spans="83:83">
      <c r="CE9646" s="227"/>
    </row>
    <row r="9647" spans="83:83">
      <c r="CE9647" s="227"/>
    </row>
    <row r="9648" spans="83:83">
      <c r="CE9648" s="227"/>
    </row>
    <row r="9649" spans="83:83">
      <c r="CE9649" s="227"/>
    </row>
    <row r="9650" spans="83:83">
      <c r="CE9650" s="227"/>
    </row>
    <row r="9651" spans="83:83">
      <c r="CE9651" s="227"/>
    </row>
    <row r="9652" spans="83:83">
      <c r="CE9652" s="227"/>
    </row>
    <row r="9653" spans="83:83">
      <c r="CE9653" s="227"/>
    </row>
    <row r="9654" spans="83:83">
      <c r="CE9654" s="227"/>
    </row>
    <row r="9655" spans="83:83">
      <c r="CE9655" s="227"/>
    </row>
    <row r="9656" spans="83:83">
      <c r="CE9656" s="227"/>
    </row>
    <row r="9657" spans="83:83">
      <c r="CE9657" s="227"/>
    </row>
    <row r="9658" spans="83:83">
      <c r="CE9658" s="227"/>
    </row>
    <row r="9659" spans="83:83">
      <c r="CE9659" s="227"/>
    </row>
    <row r="9660" spans="83:83">
      <c r="CE9660" s="227"/>
    </row>
    <row r="9661" spans="83:83">
      <c r="CE9661" s="227"/>
    </row>
    <row r="9662" spans="83:83">
      <c r="CE9662" s="227"/>
    </row>
    <row r="9663" spans="83:83">
      <c r="CE9663" s="227"/>
    </row>
    <row r="9664" spans="83:83">
      <c r="CE9664" s="227"/>
    </row>
    <row r="9665" spans="83:83">
      <c r="CE9665" s="227"/>
    </row>
    <row r="9666" spans="83:83">
      <c r="CE9666" s="227"/>
    </row>
    <row r="9667" spans="83:83">
      <c r="CE9667" s="227"/>
    </row>
    <row r="9668" spans="83:83">
      <c r="CE9668" s="227"/>
    </row>
    <row r="9669" spans="83:83">
      <c r="CE9669" s="227"/>
    </row>
    <row r="9670" spans="83:83">
      <c r="CE9670" s="227"/>
    </row>
    <row r="9671" spans="83:83">
      <c r="CE9671" s="227"/>
    </row>
    <row r="9672" spans="83:83">
      <c r="CE9672" s="227"/>
    </row>
    <row r="9673" spans="83:83">
      <c r="CE9673" s="227"/>
    </row>
    <row r="9674" spans="83:83">
      <c r="CE9674" s="227"/>
    </row>
    <row r="9675" spans="83:83">
      <c r="CE9675" s="227"/>
    </row>
    <row r="9676" spans="83:83">
      <c r="CE9676" s="227"/>
    </row>
    <row r="9677" spans="83:83">
      <c r="CE9677" s="227"/>
    </row>
    <row r="9678" spans="83:83">
      <c r="CE9678" s="227"/>
    </row>
    <row r="9679" spans="83:83">
      <c r="CE9679" s="227"/>
    </row>
    <row r="9680" spans="83:83">
      <c r="CE9680" s="227"/>
    </row>
    <row r="9681" spans="83:83">
      <c r="CE9681" s="227"/>
    </row>
    <row r="9682" spans="83:83">
      <c r="CE9682" s="227"/>
    </row>
    <row r="9683" spans="83:83">
      <c r="CE9683" s="227"/>
    </row>
    <row r="9684" spans="83:83">
      <c r="CE9684" s="227"/>
    </row>
    <row r="9685" spans="83:83">
      <c r="CE9685" s="227"/>
    </row>
    <row r="9686" spans="83:83">
      <c r="CE9686" s="227"/>
    </row>
    <row r="9687" spans="83:83">
      <c r="CE9687" s="227"/>
    </row>
    <row r="9688" spans="83:83">
      <c r="CE9688" s="227"/>
    </row>
    <row r="9689" spans="83:83">
      <c r="CE9689" s="227"/>
    </row>
    <row r="9690" spans="83:83">
      <c r="CE9690" s="227"/>
    </row>
    <row r="9691" spans="83:83">
      <c r="CE9691" s="227"/>
    </row>
    <row r="9692" spans="83:83">
      <c r="CE9692" s="227"/>
    </row>
    <row r="9693" spans="83:83">
      <c r="CE9693" s="227"/>
    </row>
    <row r="9694" spans="83:83">
      <c r="CE9694" s="227"/>
    </row>
    <row r="9695" spans="83:83">
      <c r="CE9695" s="227"/>
    </row>
    <row r="9696" spans="83:83">
      <c r="CE9696" s="227"/>
    </row>
    <row r="9697" spans="83:83">
      <c r="CE9697" s="227"/>
    </row>
    <row r="9698" spans="83:83">
      <c r="CE9698" s="227"/>
    </row>
    <row r="9699" spans="83:83">
      <c r="CE9699" s="227"/>
    </row>
    <row r="9700" spans="83:83">
      <c r="CE9700" s="227"/>
    </row>
    <row r="9701" spans="83:83">
      <c r="CE9701" s="227"/>
    </row>
    <row r="9702" spans="83:83">
      <c r="CE9702" s="227"/>
    </row>
    <row r="9703" spans="83:83">
      <c r="CE9703" s="227"/>
    </row>
    <row r="9704" spans="83:83">
      <c r="CE9704" s="227"/>
    </row>
    <row r="9705" spans="83:83">
      <c r="CE9705" s="227"/>
    </row>
    <row r="9706" spans="83:83">
      <c r="CE9706" s="227"/>
    </row>
    <row r="9707" spans="83:83">
      <c r="CE9707" s="227"/>
    </row>
    <row r="9708" spans="83:83">
      <c r="CE9708" s="227"/>
    </row>
    <row r="9709" spans="83:83">
      <c r="CE9709" s="227"/>
    </row>
    <row r="9710" spans="83:83">
      <c r="CE9710" s="227"/>
    </row>
    <row r="9711" spans="83:83">
      <c r="CE9711" s="227"/>
    </row>
    <row r="9712" spans="83:83">
      <c r="CE9712" s="227"/>
    </row>
    <row r="9713" spans="83:83">
      <c r="CE9713" s="227"/>
    </row>
    <row r="9714" spans="83:83">
      <c r="CE9714" s="227"/>
    </row>
    <row r="9715" spans="83:83">
      <c r="CE9715" s="227"/>
    </row>
    <row r="9716" spans="83:83">
      <c r="CE9716" s="227"/>
    </row>
    <row r="9717" spans="83:83">
      <c r="CE9717" s="227"/>
    </row>
    <row r="9718" spans="83:83">
      <c r="CE9718" s="227"/>
    </row>
    <row r="9719" spans="83:83">
      <c r="CE9719" s="227"/>
    </row>
    <row r="9720" spans="83:83">
      <c r="CE9720" s="227"/>
    </row>
    <row r="9721" spans="83:83">
      <c r="CE9721" s="227"/>
    </row>
    <row r="9722" spans="83:83">
      <c r="CE9722" s="227"/>
    </row>
    <row r="9723" spans="83:83">
      <c r="CE9723" s="227"/>
    </row>
    <row r="9724" spans="83:83">
      <c r="CE9724" s="227"/>
    </row>
    <row r="9725" spans="83:83">
      <c r="CE9725" s="227"/>
    </row>
    <row r="9726" spans="83:83">
      <c r="CE9726" s="227"/>
    </row>
    <row r="9727" spans="83:83">
      <c r="CE9727" s="227"/>
    </row>
    <row r="9728" spans="83:83">
      <c r="CE9728" s="227"/>
    </row>
    <row r="9729" spans="83:83">
      <c r="CE9729" s="227"/>
    </row>
    <row r="9730" spans="83:83">
      <c r="CE9730" s="227"/>
    </row>
    <row r="9731" spans="83:83">
      <c r="CE9731" s="227"/>
    </row>
    <row r="9732" spans="83:83">
      <c r="CE9732" s="227"/>
    </row>
    <row r="9733" spans="83:83">
      <c r="CE9733" s="227"/>
    </row>
    <row r="9734" spans="83:83">
      <c r="CE9734" s="227"/>
    </row>
    <row r="9735" spans="83:83">
      <c r="CE9735" s="227"/>
    </row>
    <row r="9736" spans="83:83">
      <c r="CE9736" s="227"/>
    </row>
    <row r="9737" spans="83:83">
      <c r="CE9737" s="227"/>
    </row>
    <row r="9738" spans="83:83">
      <c r="CE9738" s="227"/>
    </row>
    <row r="9739" spans="83:83">
      <c r="CE9739" s="227"/>
    </row>
    <row r="9740" spans="83:83">
      <c r="CE9740" s="227"/>
    </row>
    <row r="9741" spans="83:83">
      <c r="CE9741" s="227"/>
    </row>
    <row r="9742" spans="83:83">
      <c r="CE9742" s="227"/>
    </row>
    <row r="9743" spans="83:83">
      <c r="CE9743" s="227"/>
    </row>
    <row r="9744" spans="83:83">
      <c r="CE9744" s="227"/>
    </row>
    <row r="9745" spans="83:83">
      <c r="CE9745" s="227"/>
    </row>
    <row r="9746" spans="83:83">
      <c r="CE9746" s="227"/>
    </row>
    <row r="9747" spans="83:83">
      <c r="CE9747" s="227"/>
    </row>
    <row r="9748" spans="83:83">
      <c r="CE9748" s="227"/>
    </row>
    <row r="9749" spans="83:83">
      <c r="CE9749" s="227"/>
    </row>
    <row r="9750" spans="83:83">
      <c r="CE9750" s="227"/>
    </row>
    <row r="9751" spans="83:83">
      <c r="CE9751" s="227"/>
    </row>
    <row r="9752" spans="83:83">
      <c r="CE9752" s="227"/>
    </row>
    <row r="9753" spans="83:83">
      <c r="CE9753" s="227"/>
    </row>
    <row r="9754" spans="83:83">
      <c r="CE9754" s="227"/>
    </row>
    <row r="9755" spans="83:83">
      <c r="CE9755" s="227"/>
    </row>
    <row r="9756" spans="83:83">
      <c r="CE9756" s="227"/>
    </row>
    <row r="9757" spans="83:83">
      <c r="CE9757" s="227"/>
    </row>
    <row r="9758" spans="83:83">
      <c r="CE9758" s="227"/>
    </row>
    <row r="9759" spans="83:83">
      <c r="CE9759" s="227"/>
    </row>
    <row r="9760" spans="83:83">
      <c r="CE9760" s="227"/>
    </row>
    <row r="9761" spans="83:83">
      <c r="CE9761" s="227"/>
    </row>
    <row r="9762" spans="83:83">
      <c r="CE9762" s="227"/>
    </row>
    <row r="9763" spans="83:83">
      <c r="CE9763" s="227"/>
    </row>
    <row r="9764" spans="83:83">
      <c r="CE9764" s="227"/>
    </row>
    <row r="9765" spans="83:83">
      <c r="CE9765" s="227"/>
    </row>
    <row r="9766" spans="83:83">
      <c r="CE9766" s="227"/>
    </row>
    <row r="9767" spans="83:83">
      <c r="CE9767" s="227"/>
    </row>
    <row r="9768" spans="83:83">
      <c r="CE9768" s="227"/>
    </row>
    <row r="9769" spans="83:83">
      <c r="CE9769" s="227"/>
    </row>
    <row r="9770" spans="83:83">
      <c r="CE9770" s="227"/>
    </row>
    <row r="9771" spans="83:83">
      <c r="CE9771" s="227"/>
    </row>
    <row r="9772" spans="83:83">
      <c r="CE9772" s="227"/>
    </row>
    <row r="9773" spans="83:83">
      <c r="CE9773" s="227"/>
    </row>
    <row r="9774" spans="83:83">
      <c r="CE9774" s="227"/>
    </row>
    <row r="9775" spans="83:83">
      <c r="CE9775" s="227"/>
    </row>
    <row r="9776" spans="83:83">
      <c r="CE9776" s="227"/>
    </row>
    <row r="9777" spans="83:83">
      <c r="CE9777" s="227"/>
    </row>
    <row r="9778" spans="83:83">
      <c r="CE9778" s="227"/>
    </row>
    <row r="9779" spans="83:83">
      <c r="CE9779" s="227"/>
    </row>
    <row r="9780" spans="83:83">
      <c r="CE9780" s="227"/>
    </row>
    <row r="9781" spans="83:83">
      <c r="CE9781" s="227"/>
    </row>
    <row r="9782" spans="83:83">
      <c r="CE9782" s="227"/>
    </row>
    <row r="9783" spans="83:83">
      <c r="CE9783" s="227"/>
    </row>
    <row r="9784" spans="83:83">
      <c r="CE9784" s="227"/>
    </row>
    <row r="9785" spans="83:83">
      <c r="CE9785" s="227"/>
    </row>
    <row r="9786" spans="83:83">
      <c r="CE9786" s="227"/>
    </row>
    <row r="9787" spans="83:83">
      <c r="CE9787" s="227"/>
    </row>
    <row r="9788" spans="83:83">
      <c r="CE9788" s="227"/>
    </row>
    <row r="9789" spans="83:83">
      <c r="CE9789" s="227"/>
    </row>
    <row r="9790" spans="83:83">
      <c r="CE9790" s="227"/>
    </row>
    <row r="9791" spans="83:83">
      <c r="CE9791" s="227"/>
    </row>
    <row r="9792" spans="83:83">
      <c r="CE9792" s="227"/>
    </row>
    <row r="9793" spans="83:83">
      <c r="CE9793" s="227"/>
    </row>
    <row r="9794" spans="83:83">
      <c r="CE9794" s="227"/>
    </row>
    <row r="9795" spans="83:83">
      <c r="CE9795" s="227"/>
    </row>
    <row r="9796" spans="83:83">
      <c r="CE9796" s="227"/>
    </row>
    <row r="9797" spans="83:83">
      <c r="CE9797" s="227"/>
    </row>
    <row r="9798" spans="83:83">
      <c r="CE9798" s="227"/>
    </row>
    <row r="9799" spans="83:83">
      <c r="CE9799" s="227"/>
    </row>
    <row r="9800" spans="83:83">
      <c r="CE9800" s="227"/>
    </row>
    <row r="9801" spans="83:83">
      <c r="CE9801" s="227"/>
    </row>
    <row r="9802" spans="83:83">
      <c r="CE9802" s="227"/>
    </row>
    <row r="9803" spans="83:83">
      <c r="CE9803" s="227"/>
    </row>
    <row r="9804" spans="83:83">
      <c r="CE9804" s="227"/>
    </row>
    <row r="9805" spans="83:83">
      <c r="CE9805" s="227"/>
    </row>
    <row r="9806" spans="83:83">
      <c r="CE9806" s="227"/>
    </row>
    <row r="9807" spans="83:83">
      <c r="CE9807" s="227"/>
    </row>
    <row r="9808" spans="83:83">
      <c r="CE9808" s="227"/>
    </row>
    <row r="9809" spans="83:83">
      <c r="CE9809" s="227"/>
    </row>
    <row r="9810" spans="83:83">
      <c r="CE9810" s="227"/>
    </row>
    <row r="9811" spans="83:83">
      <c r="CE9811" s="227"/>
    </row>
    <row r="9812" spans="83:83">
      <c r="CE9812" s="227"/>
    </row>
    <row r="9813" spans="83:83">
      <c r="CE9813" s="227"/>
    </row>
    <row r="9814" spans="83:83">
      <c r="CE9814" s="227"/>
    </row>
    <row r="9815" spans="83:83">
      <c r="CE9815" s="227"/>
    </row>
    <row r="9816" spans="83:83">
      <c r="CE9816" s="227"/>
    </row>
    <row r="9817" spans="83:83">
      <c r="CE9817" s="227"/>
    </row>
    <row r="9818" spans="83:83">
      <c r="CE9818" s="227"/>
    </row>
    <row r="9819" spans="83:83">
      <c r="CE9819" s="227"/>
    </row>
    <row r="9820" spans="83:83">
      <c r="CE9820" s="227"/>
    </row>
    <row r="9821" spans="83:83">
      <c r="CE9821" s="227"/>
    </row>
    <row r="9822" spans="83:83">
      <c r="CE9822" s="227"/>
    </row>
    <row r="9823" spans="83:83">
      <c r="CE9823" s="227"/>
    </row>
    <row r="9824" spans="83:83">
      <c r="CE9824" s="227"/>
    </row>
    <row r="9825" spans="83:83">
      <c r="CE9825" s="227"/>
    </row>
    <row r="9826" spans="83:83">
      <c r="CE9826" s="227"/>
    </row>
    <row r="9827" spans="83:83">
      <c r="CE9827" s="227"/>
    </row>
    <row r="9828" spans="83:83">
      <c r="CE9828" s="227"/>
    </row>
    <row r="9829" spans="83:83">
      <c r="CE9829" s="227"/>
    </row>
    <row r="9830" spans="83:83">
      <c r="CE9830" s="227"/>
    </row>
    <row r="9831" spans="83:83">
      <c r="CE9831" s="227"/>
    </row>
    <row r="9832" spans="83:83">
      <c r="CE9832" s="227"/>
    </row>
    <row r="9833" spans="83:83">
      <c r="CE9833" s="227"/>
    </row>
    <row r="9834" spans="83:83">
      <c r="CE9834" s="227"/>
    </row>
    <row r="9835" spans="83:83">
      <c r="CE9835" s="227"/>
    </row>
    <row r="9836" spans="83:83">
      <c r="CE9836" s="227"/>
    </row>
    <row r="9837" spans="83:83">
      <c r="CE9837" s="227"/>
    </row>
    <row r="9838" spans="83:83">
      <c r="CE9838" s="227"/>
    </row>
    <row r="9839" spans="83:83">
      <c r="CE9839" s="227"/>
    </row>
    <row r="9840" spans="83:83">
      <c r="CE9840" s="227"/>
    </row>
    <row r="9841" spans="83:83">
      <c r="CE9841" s="227"/>
    </row>
    <row r="9842" spans="83:83">
      <c r="CE9842" s="227"/>
    </row>
    <row r="9843" spans="83:83">
      <c r="CE9843" s="227"/>
    </row>
    <row r="9844" spans="83:83">
      <c r="CE9844" s="227"/>
    </row>
    <row r="9845" spans="83:83">
      <c r="CE9845" s="227"/>
    </row>
    <row r="9846" spans="83:83">
      <c r="CE9846" s="227"/>
    </row>
    <row r="9847" spans="83:83">
      <c r="CE9847" s="227"/>
    </row>
    <row r="9848" spans="83:83">
      <c r="CE9848" s="227"/>
    </row>
    <row r="9849" spans="83:83">
      <c r="CE9849" s="227"/>
    </row>
    <row r="9850" spans="83:83">
      <c r="CE9850" s="227"/>
    </row>
    <row r="9851" spans="83:83">
      <c r="CE9851" s="227"/>
    </row>
    <row r="9852" spans="83:83">
      <c r="CE9852" s="227"/>
    </row>
    <row r="9853" spans="83:83">
      <c r="CE9853" s="227"/>
    </row>
    <row r="9854" spans="83:83">
      <c r="CE9854" s="227"/>
    </row>
    <row r="9855" spans="83:83">
      <c r="CE9855" s="227"/>
    </row>
    <row r="9856" spans="83:83">
      <c r="CE9856" s="227"/>
    </row>
    <row r="9857" spans="83:83">
      <c r="CE9857" s="227"/>
    </row>
    <row r="9858" spans="83:83">
      <c r="CE9858" s="227"/>
    </row>
    <row r="9859" spans="83:83">
      <c r="CE9859" s="227"/>
    </row>
    <row r="9860" spans="83:83">
      <c r="CE9860" s="227"/>
    </row>
    <row r="9861" spans="83:83">
      <c r="CE9861" s="227"/>
    </row>
    <row r="9862" spans="83:83">
      <c r="CE9862" s="227"/>
    </row>
    <row r="9863" spans="83:83">
      <c r="CE9863" s="227"/>
    </row>
    <row r="9864" spans="83:83">
      <c r="CE9864" s="227"/>
    </row>
    <row r="9865" spans="83:83">
      <c r="CE9865" s="227"/>
    </row>
    <row r="9866" spans="83:83">
      <c r="CE9866" s="227"/>
    </row>
    <row r="9867" spans="83:83">
      <c r="CE9867" s="227"/>
    </row>
    <row r="9868" spans="83:83">
      <c r="CE9868" s="227"/>
    </row>
    <row r="9869" spans="83:83">
      <c r="CE9869" s="227"/>
    </row>
    <row r="9870" spans="83:83">
      <c r="CE9870" s="227"/>
    </row>
    <row r="9871" spans="83:83">
      <c r="CE9871" s="227"/>
    </row>
    <row r="9872" spans="83:83">
      <c r="CE9872" s="227"/>
    </row>
    <row r="9873" spans="83:83">
      <c r="CE9873" s="227"/>
    </row>
    <row r="9874" spans="83:83">
      <c r="CE9874" s="227"/>
    </row>
    <row r="9875" spans="83:83">
      <c r="CE9875" s="227"/>
    </row>
    <row r="9876" spans="83:83">
      <c r="CE9876" s="227"/>
    </row>
    <row r="9877" spans="83:83">
      <c r="CE9877" s="227"/>
    </row>
    <row r="9878" spans="83:83">
      <c r="CE9878" s="227"/>
    </row>
    <row r="9879" spans="83:83">
      <c r="CE9879" s="227"/>
    </row>
    <row r="9880" spans="83:83">
      <c r="CE9880" s="227"/>
    </row>
    <row r="9881" spans="83:83">
      <c r="CE9881" s="227"/>
    </row>
    <row r="9882" spans="83:83">
      <c r="CE9882" s="227"/>
    </row>
    <row r="9883" spans="83:83">
      <c r="CE9883" s="227"/>
    </row>
    <row r="9884" spans="83:83">
      <c r="CE9884" s="227"/>
    </row>
    <row r="9885" spans="83:83">
      <c r="CE9885" s="227"/>
    </row>
    <row r="9886" spans="83:83">
      <c r="CE9886" s="227"/>
    </row>
    <row r="9887" spans="83:83">
      <c r="CE9887" s="227"/>
    </row>
    <row r="9888" spans="83:83">
      <c r="CE9888" s="227"/>
    </row>
    <row r="9889" spans="83:83">
      <c r="CE9889" s="227"/>
    </row>
    <row r="9890" spans="83:83">
      <c r="CE9890" s="227"/>
    </row>
    <row r="9891" spans="83:83">
      <c r="CE9891" s="227"/>
    </row>
    <row r="9892" spans="83:83">
      <c r="CE9892" s="227"/>
    </row>
    <row r="9893" spans="83:83">
      <c r="CE9893" s="227"/>
    </row>
    <row r="9894" spans="83:83">
      <c r="CE9894" s="227"/>
    </row>
    <row r="9895" spans="83:83">
      <c r="CE9895" s="227"/>
    </row>
    <row r="9896" spans="83:83">
      <c r="CE9896" s="227"/>
    </row>
    <row r="9897" spans="83:83">
      <c r="CE9897" s="227"/>
    </row>
    <row r="9898" spans="83:83">
      <c r="CE9898" s="227"/>
    </row>
    <row r="9899" spans="83:83">
      <c r="CE9899" s="227"/>
    </row>
    <row r="9900" spans="83:83">
      <c r="CE9900" s="227"/>
    </row>
    <row r="9901" spans="83:83">
      <c r="CE9901" s="227"/>
    </row>
    <row r="9902" spans="83:83">
      <c r="CE9902" s="227"/>
    </row>
    <row r="9903" spans="83:83">
      <c r="CE9903" s="227"/>
    </row>
    <row r="9904" spans="83:83">
      <c r="CE9904" s="227"/>
    </row>
    <row r="9905" spans="83:83">
      <c r="CE9905" s="227"/>
    </row>
    <row r="9906" spans="83:83">
      <c r="CE9906" s="227"/>
    </row>
    <row r="9907" spans="83:83">
      <c r="CE9907" s="227"/>
    </row>
    <row r="9908" spans="83:83">
      <c r="CE9908" s="227"/>
    </row>
    <row r="9909" spans="83:83">
      <c r="CE9909" s="227"/>
    </row>
    <row r="9910" spans="83:83">
      <c r="CE9910" s="227"/>
    </row>
    <row r="9911" spans="83:83">
      <c r="CE9911" s="227"/>
    </row>
    <row r="9912" spans="83:83">
      <c r="CE9912" s="227"/>
    </row>
    <row r="9913" spans="83:83">
      <c r="CE9913" s="227"/>
    </row>
    <row r="9914" spans="83:83">
      <c r="CE9914" s="227"/>
    </row>
    <row r="9915" spans="83:83">
      <c r="CE9915" s="227"/>
    </row>
    <row r="9916" spans="83:83">
      <c r="CE9916" s="227"/>
    </row>
    <row r="9917" spans="83:83">
      <c r="CE9917" s="227"/>
    </row>
    <row r="9918" spans="83:83">
      <c r="CE9918" s="227"/>
    </row>
    <row r="9919" spans="83:83">
      <c r="CE9919" s="227"/>
    </row>
    <row r="9920" spans="83:83">
      <c r="CE9920" s="227"/>
    </row>
    <row r="9921" spans="83:83">
      <c r="CE9921" s="227"/>
    </row>
    <row r="9922" spans="83:83">
      <c r="CE9922" s="227"/>
    </row>
    <row r="9923" spans="83:83">
      <c r="CE9923" s="227"/>
    </row>
    <row r="9924" spans="83:83">
      <c r="CE9924" s="227"/>
    </row>
    <row r="9925" spans="83:83">
      <c r="CE9925" s="227"/>
    </row>
    <row r="9926" spans="83:83">
      <c r="CE9926" s="227"/>
    </row>
    <row r="9927" spans="83:83">
      <c r="CE9927" s="227"/>
    </row>
    <row r="9928" spans="83:83">
      <c r="CE9928" s="227"/>
    </row>
    <row r="9929" spans="83:83">
      <c r="CE9929" s="227"/>
    </row>
    <row r="9930" spans="83:83">
      <c r="CE9930" s="227"/>
    </row>
    <row r="9931" spans="83:83">
      <c r="CE9931" s="227"/>
    </row>
    <row r="9932" spans="83:83">
      <c r="CE9932" s="227"/>
    </row>
    <row r="9933" spans="83:83">
      <c r="CE9933" s="227"/>
    </row>
    <row r="9934" spans="83:83">
      <c r="CE9934" s="227"/>
    </row>
    <row r="9935" spans="83:83">
      <c r="CE9935" s="227"/>
    </row>
    <row r="9936" spans="83:83">
      <c r="CE9936" s="227"/>
    </row>
    <row r="9937" spans="83:83">
      <c r="CE9937" s="227"/>
    </row>
    <row r="9938" spans="83:83">
      <c r="CE9938" s="227"/>
    </row>
    <row r="9939" spans="83:83">
      <c r="CE9939" s="227"/>
    </row>
    <row r="9940" spans="83:83">
      <c r="CE9940" s="227"/>
    </row>
    <row r="9941" spans="83:83">
      <c r="CE9941" s="227"/>
    </row>
    <row r="9942" spans="83:83">
      <c r="CE9942" s="227"/>
    </row>
    <row r="9943" spans="83:83">
      <c r="CE9943" s="227"/>
    </row>
    <row r="9944" spans="83:83">
      <c r="CE9944" s="227"/>
    </row>
    <row r="9945" spans="83:83">
      <c r="CE9945" s="227"/>
    </row>
    <row r="9946" spans="83:83">
      <c r="CE9946" s="227"/>
    </row>
    <row r="9947" spans="83:83">
      <c r="CE9947" s="227"/>
    </row>
    <row r="9948" spans="83:83">
      <c r="CE9948" s="227"/>
    </row>
    <row r="9949" spans="83:83">
      <c r="CE9949" s="227"/>
    </row>
    <row r="9950" spans="83:83">
      <c r="CE9950" s="227"/>
    </row>
    <row r="9951" spans="83:83">
      <c r="CE9951" s="227"/>
    </row>
    <row r="9952" spans="83:83">
      <c r="CE9952" s="227"/>
    </row>
    <row r="9953" spans="83:83">
      <c r="CE9953" s="227"/>
    </row>
    <row r="9954" spans="83:83">
      <c r="CE9954" s="227"/>
    </row>
    <row r="9955" spans="83:83">
      <c r="CE9955" s="227"/>
    </row>
    <row r="9956" spans="83:83">
      <c r="CE9956" s="227"/>
    </row>
    <row r="9957" spans="83:83">
      <c r="CE9957" s="227"/>
    </row>
    <row r="9958" spans="83:83">
      <c r="CE9958" s="227"/>
    </row>
    <row r="9959" spans="83:83">
      <c r="CE9959" s="227"/>
    </row>
    <row r="9960" spans="83:83">
      <c r="CE9960" s="227"/>
    </row>
    <row r="9961" spans="83:83">
      <c r="CE9961" s="227"/>
    </row>
    <row r="9962" spans="83:83">
      <c r="CE9962" s="227"/>
    </row>
    <row r="9963" spans="83:83">
      <c r="CE9963" s="227"/>
    </row>
    <row r="9964" spans="83:83">
      <c r="CE9964" s="227"/>
    </row>
    <row r="9965" spans="83:83">
      <c r="CE9965" s="227"/>
    </row>
    <row r="9966" spans="83:83">
      <c r="CE9966" s="227"/>
    </row>
    <row r="9967" spans="83:83">
      <c r="CE9967" s="227"/>
    </row>
    <row r="9968" spans="83:83">
      <c r="CE9968" s="227"/>
    </row>
    <row r="9969" spans="83:83">
      <c r="CE9969" s="227"/>
    </row>
    <row r="9970" spans="83:83">
      <c r="CE9970" s="227"/>
    </row>
    <row r="9971" spans="83:83">
      <c r="CE9971" s="227"/>
    </row>
    <row r="9972" spans="83:83">
      <c r="CE9972" s="227"/>
    </row>
    <row r="9973" spans="83:83">
      <c r="CE9973" s="227"/>
    </row>
    <row r="9974" spans="83:83">
      <c r="CE9974" s="227"/>
    </row>
    <row r="9975" spans="83:83">
      <c r="CE9975" s="227"/>
    </row>
    <row r="9976" spans="83:83">
      <c r="CE9976" s="227"/>
    </row>
    <row r="9977" spans="83:83">
      <c r="CE9977" s="227"/>
    </row>
    <row r="9978" spans="83:83">
      <c r="CE9978" s="227"/>
    </row>
    <row r="9979" spans="83:83">
      <c r="CE9979" s="227"/>
    </row>
    <row r="9980" spans="83:83">
      <c r="CE9980" s="227"/>
    </row>
    <row r="9981" spans="83:83">
      <c r="CE9981" s="227"/>
    </row>
    <row r="9982" spans="83:83">
      <c r="CE9982" s="227"/>
    </row>
    <row r="9983" spans="83:83">
      <c r="CE9983" s="227"/>
    </row>
    <row r="9984" spans="83:83">
      <c r="CE9984" s="227"/>
    </row>
    <row r="9985" spans="83:83">
      <c r="CE9985" s="227"/>
    </row>
    <row r="9986" spans="83:83">
      <c r="CE9986" s="227"/>
    </row>
    <row r="9987" spans="83:83">
      <c r="CE9987" s="227"/>
    </row>
    <row r="9988" spans="83:83">
      <c r="CE9988" s="227"/>
    </row>
    <row r="9989" spans="83:83">
      <c r="CE9989" s="227"/>
    </row>
    <row r="9990" spans="83:83">
      <c r="CE9990" s="227"/>
    </row>
    <row r="9991" spans="83:83">
      <c r="CE9991" s="227"/>
    </row>
    <row r="9992" spans="83:83">
      <c r="CE9992" s="227"/>
    </row>
    <row r="9993" spans="83:83">
      <c r="CE9993" s="227"/>
    </row>
    <row r="9994" spans="83:83">
      <c r="CE9994" s="227"/>
    </row>
    <row r="9995" spans="83:83">
      <c r="CE9995" s="227"/>
    </row>
    <row r="9996" spans="83:83">
      <c r="CE9996" s="227"/>
    </row>
    <row r="9997" spans="83:83">
      <c r="CE9997" s="227"/>
    </row>
    <row r="9998" spans="83:83">
      <c r="CE9998" s="227"/>
    </row>
    <row r="9999" spans="83:83">
      <c r="CE9999" s="227"/>
    </row>
    <row r="10000" spans="83:83">
      <c r="CE10000" s="227"/>
    </row>
    <row r="10001" spans="83:83">
      <c r="CE10001" s="227"/>
    </row>
    <row r="10002" spans="83:83">
      <c r="CE10002" s="227"/>
    </row>
    <row r="10003" spans="83:83">
      <c r="CE10003" s="227"/>
    </row>
    <row r="10004" spans="83:83">
      <c r="CE10004" s="227"/>
    </row>
    <row r="10005" spans="83:83">
      <c r="CE10005" s="227"/>
    </row>
    <row r="10006" spans="83:83">
      <c r="CE10006" s="227"/>
    </row>
    <row r="10007" spans="83:83">
      <c r="CE10007" s="227"/>
    </row>
    <row r="10008" spans="83:83">
      <c r="CE10008" s="227"/>
    </row>
    <row r="10009" spans="83:83">
      <c r="CE10009" s="227"/>
    </row>
    <row r="10010" spans="83:83">
      <c r="CE10010" s="227"/>
    </row>
    <row r="10011" spans="83:83">
      <c r="CE10011" s="227"/>
    </row>
    <row r="10012" spans="83:83">
      <c r="CE10012" s="227"/>
    </row>
    <row r="10013" spans="83:83">
      <c r="CE10013" s="227"/>
    </row>
    <row r="10014" spans="83:83">
      <c r="CE10014" s="227"/>
    </row>
    <row r="10015" spans="83:83">
      <c r="CE10015" s="227"/>
    </row>
    <row r="10016" spans="83:83">
      <c r="CE10016" s="227"/>
    </row>
    <row r="10017" spans="83:83">
      <c r="CE10017" s="227"/>
    </row>
    <row r="10018" spans="83:83">
      <c r="CE10018" s="227"/>
    </row>
    <row r="10019" spans="83:83">
      <c r="CE10019" s="227"/>
    </row>
    <row r="10020" spans="83:83">
      <c r="CE10020" s="227"/>
    </row>
    <row r="10021" spans="83:83">
      <c r="CE10021" s="227"/>
    </row>
    <row r="10022" spans="83:83">
      <c r="CE10022" s="227"/>
    </row>
    <row r="10023" spans="83:83">
      <c r="CE10023" s="227"/>
    </row>
    <row r="10024" spans="83:83">
      <c r="CE10024" s="227"/>
    </row>
    <row r="10025" spans="83:83">
      <c r="CE10025" s="227"/>
    </row>
    <row r="10026" spans="83:83">
      <c r="CE10026" s="227"/>
    </row>
    <row r="10027" spans="83:83">
      <c r="CE10027" s="227"/>
    </row>
    <row r="10028" spans="83:83">
      <c r="CE10028" s="227"/>
    </row>
    <row r="10029" spans="83:83">
      <c r="CE10029" s="227"/>
    </row>
    <row r="10030" spans="83:83">
      <c r="CE10030" s="227"/>
    </row>
    <row r="10031" spans="83:83">
      <c r="CE10031" s="227"/>
    </row>
    <row r="10032" spans="83:83">
      <c r="CE10032" s="227"/>
    </row>
    <row r="10033" spans="83:83">
      <c r="CE10033" s="227"/>
    </row>
    <row r="10034" spans="83:83">
      <c r="CE10034" s="227"/>
    </row>
    <row r="10035" spans="83:83">
      <c r="CE10035" s="227"/>
    </row>
    <row r="10036" spans="83:83">
      <c r="CE10036" s="227"/>
    </row>
    <row r="10037" spans="83:83">
      <c r="CE10037" s="227"/>
    </row>
    <row r="10038" spans="83:83">
      <c r="CE10038" s="227"/>
    </row>
    <row r="10039" spans="83:83">
      <c r="CE10039" s="227"/>
    </row>
    <row r="10040" spans="83:83">
      <c r="CE10040" s="227"/>
    </row>
    <row r="10041" spans="83:83">
      <c r="CE10041" s="227"/>
    </row>
    <row r="10042" spans="83:83">
      <c r="CE10042" s="227"/>
    </row>
    <row r="10043" spans="83:83">
      <c r="CE10043" s="227"/>
    </row>
    <row r="10044" spans="83:83">
      <c r="CE10044" s="227"/>
    </row>
    <row r="10045" spans="83:83">
      <c r="CE10045" s="227"/>
    </row>
    <row r="10046" spans="83:83">
      <c r="CE10046" s="227"/>
    </row>
    <row r="10047" spans="83:83">
      <c r="CE10047" s="227"/>
    </row>
    <row r="10048" spans="83:83">
      <c r="CE10048" s="227"/>
    </row>
    <row r="10049" spans="83:83">
      <c r="CE10049" s="227"/>
    </row>
    <row r="10050" spans="83:83">
      <c r="CE10050" s="227"/>
    </row>
    <row r="10051" spans="83:83">
      <c r="CE10051" s="227"/>
    </row>
    <row r="10052" spans="83:83">
      <c r="CE10052" s="227"/>
    </row>
    <row r="10053" spans="83:83">
      <c r="CE10053" s="227"/>
    </row>
    <row r="10054" spans="83:83">
      <c r="CE10054" s="227"/>
    </row>
    <row r="10055" spans="83:83">
      <c r="CE10055" s="227"/>
    </row>
    <row r="10056" spans="83:83">
      <c r="CE10056" s="227"/>
    </row>
    <row r="10057" spans="83:83">
      <c r="CE10057" s="227"/>
    </row>
    <row r="10058" spans="83:83">
      <c r="CE10058" s="227"/>
    </row>
    <row r="10059" spans="83:83">
      <c r="CE10059" s="227"/>
    </row>
    <row r="10060" spans="83:83">
      <c r="CE10060" s="227"/>
    </row>
    <row r="10061" spans="83:83">
      <c r="CE10061" s="227"/>
    </row>
    <row r="10062" spans="83:83">
      <c r="CE10062" s="227"/>
    </row>
    <row r="10063" spans="83:83">
      <c r="CE10063" s="227"/>
    </row>
    <row r="10064" spans="83:83">
      <c r="CE10064" s="227"/>
    </row>
    <row r="10065" spans="83:83">
      <c r="CE10065" s="227"/>
    </row>
    <row r="10066" spans="83:83">
      <c r="CE10066" s="227"/>
    </row>
    <row r="10067" spans="83:83">
      <c r="CE10067" s="227"/>
    </row>
    <row r="10068" spans="83:83">
      <c r="CE10068" s="227"/>
    </row>
    <row r="10069" spans="83:83">
      <c r="CE10069" s="227"/>
    </row>
    <row r="10070" spans="83:83">
      <c r="CE10070" s="227"/>
    </row>
    <row r="10071" spans="83:83">
      <c r="CE10071" s="227"/>
    </row>
    <row r="10072" spans="83:83">
      <c r="CE10072" s="227"/>
    </row>
    <row r="10073" spans="83:83">
      <c r="CE10073" s="227"/>
    </row>
    <row r="10074" spans="83:83">
      <c r="CE10074" s="227"/>
    </row>
    <row r="10075" spans="83:83">
      <c r="CE10075" s="227"/>
    </row>
    <row r="10076" spans="83:83">
      <c r="CE10076" s="227"/>
    </row>
    <row r="10077" spans="83:83">
      <c r="CE10077" s="227"/>
    </row>
    <row r="10078" spans="83:83">
      <c r="CE10078" s="227"/>
    </row>
    <row r="10079" spans="83:83">
      <c r="CE10079" s="227"/>
    </row>
    <row r="10080" spans="83:83">
      <c r="CE10080" s="227"/>
    </row>
    <row r="10081" spans="83:83">
      <c r="CE10081" s="227"/>
    </row>
    <row r="10082" spans="83:83">
      <c r="CE10082" s="227"/>
    </row>
    <row r="10083" spans="83:83">
      <c r="CE10083" s="227"/>
    </row>
    <row r="10084" spans="83:83">
      <c r="CE10084" s="227"/>
    </row>
    <row r="10085" spans="83:83">
      <c r="CE10085" s="227"/>
    </row>
    <row r="10086" spans="83:83">
      <c r="CE10086" s="227"/>
    </row>
    <row r="10087" spans="83:83">
      <c r="CE10087" s="227"/>
    </row>
    <row r="10088" spans="83:83">
      <c r="CE10088" s="227"/>
    </row>
    <row r="10089" spans="83:83">
      <c r="CE10089" s="227"/>
    </row>
    <row r="10090" spans="83:83">
      <c r="CE10090" s="227"/>
    </row>
    <row r="10091" spans="83:83">
      <c r="CE10091" s="227"/>
    </row>
    <row r="10092" spans="83:83">
      <c r="CE10092" s="227"/>
    </row>
    <row r="10093" spans="83:83">
      <c r="CE10093" s="227"/>
    </row>
    <row r="10094" spans="83:83">
      <c r="CE10094" s="227"/>
    </row>
    <row r="10095" spans="83:83">
      <c r="CE10095" s="227"/>
    </row>
    <row r="10096" spans="83:83">
      <c r="CE10096" s="227"/>
    </row>
    <row r="10097" spans="83:83">
      <c r="CE10097" s="227"/>
    </row>
    <row r="10098" spans="83:83">
      <c r="CE10098" s="227"/>
    </row>
    <row r="10099" spans="83:83">
      <c r="CE10099" s="227"/>
    </row>
    <row r="10100" spans="83:83">
      <c r="CE10100" s="227"/>
    </row>
    <row r="10101" spans="83:83">
      <c r="CE10101" s="227"/>
    </row>
    <row r="10102" spans="83:83">
      <c r="CE10102" s="227"/>
    </row>
    <row r="10103" spans="83:83">
      <c r="CE10103" s="227"/>
    </row>
    <row r="10104" spans="83:83">
      <c r="CE10104" s="227"/>
    </row>
    <row r="10105" spans="83:83">
      <c r="CE10105" s="227"/>
    </row>
    <row r="10106" spans="83:83">
      <c r="CE10106" s="227"/>
    </row>
    <row r="10107" spans="83:83">
      <c r="CE10107" s="227"/>
    </row>
    <row r="10108" spans="83:83">
      <c r="CE10108" s="227"/>
    </row>
    <row r="10109" spans="83:83">
      <c r="CE10109" s="227"/>
    </row>
    <row r="10110" spans="83:83">
      <c r="CE10110" s="227"/>
    </row>
    <row r="10111" spans="83:83">
      <c r="CE10111" s="227"/>
    </row>
    <row r="10112" spans="83:83">
      <c r="CE10112" s="227"/>
    </row>
    <row r="10113" spans="83:83">
      <c r="CE10113" s="227"/>
    </row>
    <row r="10114" spans="83:83">
      <c r="CE10114" s="227"/>
    </row>
    <row r="10115" spans="83:83">
      <c r="CE10115" s="227"/>
    </row>
    <row r="10116" spans="83:83">
      <c r="CE10116" s="227"/>
    </row>
    <row r="10117" spans="83:83">
      <c r="CE10117" s="227"/>
    </row>
    <row r="10118" spans="83:83">
      <c r="CE10118" s="227"/>
    </row>
    <row r="10119" spans="83:83">
      <c r="CE10119" s="227"/>
    </row>
    <row r="10120" spans="83:83">
      <c r="CE10120" s="227"/>
    </row>
    <row r="10121" spans="83:83">
      <c r="CE10121" s="227"/>
    </row>
    <row r="10122" spans="83:83">
      <c r="CE10122" s="227"/>
    </row>
    <row r="10123" spans="83:83">
      <c r="CE10123" s="227"/>
    </row>
    <row r="10124" spans="83:83">
      <c r="CE10124" s="227"/>
    </row>
    <row r="10125" spans="83:83">
      <c r="CE10125" s="227"/>
    </row>
    <row r="10126" spans="83:83">
      <c r="CE10126" s="227"/>
    </row>
    <row r="10127" spans="83:83">
      <c r="CE10127" s="227"/>
    </row>
    <row r="10128" spans="83:83">
      <c r="CE10128" s="227"/>
    </row>
    <row r="10129" spans="83:83">
      <c r="CE10129" s="227"/>
    </row>
    <row r="10130" spans="83:83">
      <c r="CE10130" s="227"/>
    </row>
    <row r="10131" spans="83:83">
      <c r="CE10131" s="227"/>
    </row>
    <row r="10132" spans="83:83">
      <c r="CE10132" s="227"/>
    </row>
    <row r="10133" spans="83:83">
      <c r="CE10133" s="227"/>
    </row>
    <row r="10134" spans="83:83">
      <c r="CE10134" s="227"/>
    </row>
    <row r="10135" spans="83:83">
      <c r="CE10135" s="227"/>
    </row>
    <row r="10136" spans="83:83">
      <c r="CE10136" s="227"/>
    </row>
    <row r="10137" spans="83:83">
      <c r="CE10137" s="227"/>
    </row>
    <row r="10138" spans="83:83">
      <c r="CE10138" s="227"/>
    </row>
    <row r="10139" spans="83:83">
      <c r="CE10139" s="227"/>
    </row>
    <row r="10140" spans="83:83">
      <c r="CE10140" s="227"/>
    </row>
    <row r="10141" spans="83:83">
      <c r="CE10141" s="227"/>
    </row>
    <row r="10142" spans="83:83">
      <c r="CE10142" s="227"/>
    </row>
    <row r="10143" spans="83:83">
      <c r="CE10143" s="227"/>
    </row>
    <row r="10144" spans="83:83">
      <c r="CE10144" s="227"/>
    </row>
    <row r="10145" spans="83:83">
      <c r="CE10145" s="227"/>
    </row>
    <row r="10146" spans="83:83">
      <c r="CE10146" s="227"/>
    </row>
    <row r="10147" spans="83:83">
      <c r="CE10147" s="227"/>
    </row>
    <row r="10148" spans="83:83">
      <c r="CE10148" s="227"/>
    </row>
    <row r="10149" spans="83:83">
      <c r="CE10149" s="227"/>
    </row>
    <row r="10150" spans="83:83">
      <c r="CE10150" s="227"/>
    </row>
    <row r="10151" spans="83:83">
      <c r="CE10151" s="227"/>
    </row>
    <row r="10152" spans="83:83">
      <c r="CE10152" s="227"/>
    </row>
    <row r="10153" spans="83:83">
      <c r="CE10153" s="227"/>
    </row>
    <row r="10154" spans="83:83">
      <c r="CE10154" s="227"/>
    </row>
    <row r="10155" spans="83:83">
      <c r="CE10155" s="227"/>
    </row>
    <row r="10156" spans="83:83">
      <c r="CE10156" s="227"/>
    </row>
    <row r="10157" spans="83:83">
      <c r="CE10157" s="227"/>
    </row>
    <row r="10158" spans="83:83">
      <c r="CE10158" s="227"/>
    </row>
    <row r="10159" spans="83:83">
      <c r="CE10159" s="227"/>
    </row>
    <row r="10160" spans="83:83">
      <c r="CE10160" s="227"/>
    </row>
    <row r="10161" spans="83:83">
      <c r="CE10161" s="227"/>
    </row>
    <row r="10162" spans="83:83">
      <c r="CE10162" s="227"/>
    </row>
    <row r="10163" spans="83:83">
      <c r="CE10163" s="227"/>
    </row>
    <row r="10164" spans="83:83">
      <c r="CE10164" s="227"/>
    </row>
    <row r="10165" spans="83:83">
      <c r="CE10165" s="227"/>
    </row>
    <row r="10166" spans="83:83">
      <c r="CE10166" s="227"/>
    </row>
    <row r="10167" spans="83:83">
      <c r="CE10167" s="227"/>
    </row>
    <row r="10168" spans="83:83">
      <c r="CE10168" s="227"/>
    </row>
    <row r="10169" spans="83:83">
      <c r="CE10169" s="227"/>
    </row>
    <row r="10170" spans="83:83">
      <c r="CE10170" s="227"/>
    </row>
    <row r="10171" spans="83:83">
      <c r="CE10171" s="227"/>
    </row>
    <row r="10172" spans="83:83">
      <c r="CE10172" s="227"/>
    </row>
    <row r="10173" spans="83:83">
      <c r="CE10173" s="227"/>
    </row>
    <row r="10174" spans="83:83">
      <c r="CE10174" s="227"/>
    </row>
    <row r="10175" spans="83:83">
      <c r="CE10175" s="227"/>
    </row>
    <row r="10176" spans="83:83">
      <c r="CE10176" s="227"/>
    </row>
    <row r="10177" spans="83:83">
      <c r="CE10177" s="227"/>
    </row>
    <row r="10178" spans="83:83">
      <c r="CE10178" s="227"/>
    </row>
    <row r="10179" spans="83:83">
      <c r="CE10179" s="227"/>
    </row>
    <row r="10180" spans="83:83">
      <c r="CE10180" s="227"/>
    </row>
    <row r="10181" spans="83:83">
      <c r="CE10181" s="227"/>
    </row>
    <row r="10182" spans="83:83">
      <c r="CE10182" s="227"/>
    </row>
    <row r="10183" spans="83:83">
      <c r="CE10183" s="227"/>
    </row>
    <row r="10184" spans="83:83">
      <c r="CE10184" s="227"/>
    </row>
    <row r="10185" spans="83:83">
      <c r="CE10185" s="227"/>
    </row>
    <row r="10186" spans="83:83">
      <c r="CE10186" s="227"/>
    </row>
    <row r="10187" spans="83:83">
      <c r="CE10187" s="227"/>
    </row>
    <row r="10188" spans="83:83">
      <c r="CE10188" s="227"/>
    </row>
    <row r="10189" spans="83:83">
      <c r="CE10189" s="227"/>
    </row>
    <row r="10190" spans="83:83">
      <c r="CE10190" s="227"/>
    </row>
    <row r="10191" spans="83:83">
      <c r="CE10191" s="227"/>
    </row>
    <row r="10192" spans="83:83">
      <c r="CE10192" s="227"/>
    </row>
    <row r="10193" spans="83:83">
      <c r="CE10193" s="227"/>
    </row>
    <row r="10194" spans="83:83">
      <c r="CE10194" s="227"/>
    </row>
    <row r="10195" spans="83:83">
      <c r="CE10195" s="227"/>
    </row>
    <row r="10196" spans="83:83">
      <c r="CE10196" s="227"/>
    </row>
    <row r="10197" spans="83:83">
      <c r="CE10197" s="227"/>
    </row>
    <row r="10198" spans="83:83">
      <c r="CE10198" s="227"/>
    </row>
    <row r="10199" spans="83:83">
      <c r="CE10199" s="227"/>
    </row>
    <row r="10200" spans="83:83">
      <c r="CE10200" s="227"/>
    </row>
    <row r="10201" spans="83:83">
      <c r="CE10201" s="227"/>
    </row>
    <row r="10202" spans="83:83">
      <c r="CE10202" s="227"/>
    </row>
    <row r="10203" spans="83:83">
      <c r="CE10203" s="227"/>
    </row>
    <row r="10204" spans="83:83">
      <c r="CE10204" s="227"/>
    </row>
    <row r="10205" spans="83:83">
      <c r="CE10205" s="227"/>
    </row>
    <row r="10206" spans="83:83">
      <c r="CE10206" s="227"/>
    </row>
    <row r="10207" spans="83:83">
      <c r="CE10207" s="227"/>
    </row>
    <row r="10208" spans="83:83">
      <c r="CE10208" s="227"/>
    </row>
    <row r="10209" spans="83:83">
      <c r="CE10209" s="227"/>
    </row>
    <row r="10210" spans="83:83">
      <c r="CE10210" s="227"/>
    </row>
    <row r="10211" spans="83:83">
      <c r="CE10211" s="227"/>
    </row>
    <row r="10212" spans="83:83">
      <c r="CE10212" s="227"/>
    </row>
    <row r="10213" spans="83:83">
      <c r="CE10213" s="227"/>
    </row>
    <row r="10214" spans="83:83">
      <c r="CE10214" s="227"/>
    </row>
    <row r="10215" spans="83:83">
      <c r="CE10215" s="227"/>
    </row>
    <row r="10216" spans="83:83">
      <c r="CE10216" s="227"/>
    </row>
    <row r="10217" spans="83:83">
      <c r="CE10217" s="227"/>
    </row>
    <row r="10218" spans="83:83">
      <c r="CE10218" s="227"/>
    </row>
    <row r="10219" spans="83:83">
      <c r="CE10219" s="227"/>
    </row>
    <row r="10220" spans="83:83">
      <c r="CE10220" s="227"/>
    </row>
    <row r="10221" spans="83:83">
      <c r="CE10221" s="227"/>
    </row>
    <row r="10222" spans="83:83">
      <c r="CE10222" s="227"/>
    </row>
    <row r="10223" spans="83:83">
      <c r="CE10223" s="227"/>
    </row>
    <row r="10224" spans="83:83">
      <c r="CE10224" s="227"/>
    </row>
    <row r="10225" spans="83:83">
      <c r="CE10225" s="227"/>
    </row>
    <row r="10226" spans="83:83">
      <c r="CE10226" s="227"/>
    </row>
    <row r="10227" spans="83:83">
      <c r="CE10227" s="227"/>
    </row>
    <row r="10228" spans="83:83">
      <c r="CE10228" s="227"/>
    </row>
    <row r="10229" spans="83:83">
      <c r="CE10229" s="227"/>
    </row>
    <row r="10230" spans="83:83">
      <c r="CE10230" s="227"/>
    </row>
    <row r="10231" spans="83:83">
      <c r="CE10231" s="227"/>
    </row>
    <row r="10232" spans="83:83">
      <c r="CE10232" s="227"/>
    </row>
    <row r="10233" spans="83:83">
      <c r="CE10233" s="227"/>
    </row>
    <row r="10234" spans="83:83">
      <c r="CE10234" s="227"/>
    </row>
    <row r="10235" spans="83:83">
      <c r="CE10235" s="227"/>
    </row>
    <row r="10236" spans="83:83">
      <c r="CE10236" s="227"/>
    </row>
    <row r="10237" spans="83:83">
      <c r="CE10237" s="227"/>
    </row>
    <row r="10238" spans="83:83">
      <c r="CE10238" s="227"/>
    </row>
    <row r="10239" spans="83:83">
      <c r="CE10239" s="227"/>
    </row>
    <row r="10240" spans="83:83">
      <c r="CE10240" s="227"/>
    </row>
    <row r="10241" spans="83:83">
      <c r="CE10241" s="227"/>
    </row>
    <row r="10242" spans="83:83">
      <c r="CE10242" s="227"/>
    </row>
    <row r="10243" spans="83:83">
      <c r="CE10243" s="227"/>
    </row>
    <row r="10244" spans="83:83">
      <c r="CE10244" s="227"/>
    </row>
    <row r="10245" spans="83:83">
      <c r="CE10245" s="227"/>
    </row>
    <row r="10246" spans="83:83">
      <c r="CE10246" s="227"/>
    </row>
    <row r="10247" spans="83:83">
      <c r="CE10247" s="227"/>
    </row>
    <row r="10248" spans="83:83">
      <c r="CE10248" s="227"/>
    </row>
    <row r="10249" spans="83:83">
      <c r="CE10249" s="227"/>
    </row>
    <row r="10250" spans="83:83">
      <c r="CE10250" s="227"/>
    </row>
    <row r="10251" spans="83:83">
      <c r="CE10251" s="227"/>
    </row>
    <row r="10252" spans="83:83">
      <c r="CE10252" s="227"/>
    </row>
    <row r="10253" spans="83:83">
      <c r="CE10253" s="227"/>
    </row>
    <row r="10254" spans="83:83">
      <c r="CE10254" s="227"/>
    </row>
    <row r="10255" spans="83:83">
      <c r="CE10255" s="227"/>
    </row>
    <row r="10256" spans="83:83">
      <c r="CE10256" s="227"/>
    </row>
    <row r="10257" spans="83:83">
      <c r="CE10257" s="227"/>
    </row>
    <row r="10258" spans="83:83">
      <c r="CE10258" s="227"/>
    </row>
    <row r="10259" spans="83:83">
      <c r="CE10259" s="227"/>
    </row>
    <row r="10260" spans="83:83">
      <c r="CE10260" s="227"/>
    </row>
    <row r="10261" spans="83:83">
      <c r="CE10261" s="227"/>
    </row>
    <row r="10262" spans="83:83">
      <c r="CE10262" s="227"/>
    </row>
    <row r="10263" spans="83:83">
      <c r="CE10263" s="227"/>
    </row>
    <row r="10264" spans="83:83">
      <c r="CE10264" s="227"/>
    </row>
    <row r="10265" spans="83:83">
      <c r="CE10265" s="227"/>
    </row>
    <row r="10266" spans="83:83">
      <c r="CE10266" s="227"/>
    </row>
    <row r="10267" spans="83:83">
      <c r="CE10267" s="227"/>
    </row>
    <row r="10268" spans="83:83">
      <c r="CE10268" s="227"/>
    </row>
    <row r="10269" spans="83:83">
      <c r="CE10269" s="227"/>
    </row>
    <row r="10270" spans="83:83">
      <c r="CE10270" s="227"/>
    </row>
    <row r="10271" spans="83:83">
      <c r="CE10271" s="227"/>
    </row>
    <row r="10272" spans="83:83">
      <c r="CE10272" s="227"/>
    </row>
    <row r="10273" spans="83:83">
      <c r="CE10273" s="227"/>
    </row>
    <row r="10274" spans="83:83">
      <c r="CE10274" s="227"/>
    </row>
    <row r="10275" spans="83:83">
      <c r="CE10275" s="227"/>
    </row>
    <row r="10276" spans="83:83">
      <c r="CE10276" s="227"/>
    </row>
    <row r="10277" spans="83:83">
      <c r="CE10277" s="227"/>
    </row>
    <row r="10278" spans="83:83">
      <c r="CE10278" s="227"/>
    </row>
    <row r="10279" spans="83:83">
      <c r="CE10279" s="227"/>
    </row>
    <row r="10280" spans="83:83">
      <c r="CE10280" s="227"/>
    </row>
    <row r="10281" spans="83:83">
      <c r="CE10281" s="227"/>
    </row>
    <row r="10282" spans="83:83">
      <c r="CE10282" s="227"/>
    </row>
    <row r="10283" spans="83:83">
      <c r="CE10283" s="227"/>
    </row>
    <row r="10284" spans="83:83">
      <c r="CE10284" s="227"/>
    </row>
    <row r="10285" spans="83:83">
      <c r="CE10285" s="227"/>
    </row>
    <row r="10286" spans="83:83">
      <c r="CE10286" s="227"/>
    </row>
    <row r="10287" spans="83:83">
      <c r="CE10287" s="227"/>
    </row>
    <row r="10288" spans="83:83">
      <c r="CE10288" s="227"/>
    </row>
    <row r="10289" spans="83:83">
      <c r="CE10289" s="227"/>
    </row>
    <row r="10290" spans="83:83">
      <c r="CE10290" s="227"/>
    </row>
    <row r="10291" spans="83:83">
      <c r="CE10291" s="227"/>
    </row>
    <row r="10292" spans="83:83">
      <c r="CE10292" s="227"/>
    </row>
    <row r="10293" spans="83:83">
      <c r="CE10293" s="227"/>
    </row>
    <row r="10294" spans="83:83">
      <c r="CE10294" s="227"/>
    </row>
    <row r="10295" spans="83:83">
      <c r="CE10295" s="227"/>
    </row>
    <row r="10296" spans="83:83">
      <c r="CE10296" s="227"/>
    </row>
    <row r="10297" spans="83:83">
      <c r="CE10297" s="227"/>
    </row>
    <row r="10298" spans="83:83">
      <c r="CE10298" s="227"/>
    </row>
    <row r="10299" spans="83:83">
      <c r="CE10299" s="227"/>
    </row>
    <row r="10300" spans="83:83">
      <c r="CE10300" s="227"/>
    </row>
    <row r="10301" spans="83:83">
      <c r="CE10301" s="227"/>
    </row>
    <row r="10302" spans="83:83">
      <c r="CE10302" s="227"/>
    </row>
    <row r="10303" spans="83:83">
      <c r="CE10303" s="227"/>
    </row>
    <row r="10304" spans="83:83">
      <c r="CE10304" s="227"/>
    </row>
    <row r="10305" spans="83:83">
      <c r="CE10305" s="227"/>
    </row>
    <row r="10306" spans="83:83">
      <c r="CE10306" s="227"/>
    </row>
    <row r="10307" spans="83:83">
      <c r="CE10307" s="227"/>
    </row>
    <row r="10308" spans="83:83">
      <c r="CE10308" s="227"/>
    </row>
    <row r="10309" spans="83:83">
      <c r="CE10309" s="227"/>
    </row>
    <row r="10310" spans="83:83">
      <c r="CE10310" s="227"/>
    </row>
    <row r="10311" spans="83:83">
      <c r="CE10311" s="227"/>
    </row>
    <row r="10312" spans="83:83">
      <c r="CE10312" s="227"/>
    </row>
    <row r="10313" spans="83:83">
      <c r="CE10313" s="227"/>
    </row>
    <row r="10314" spans="83:83">
      <c r="CE10314" s="227"/>
    </row>
    <row r="10315" spans="83:83">
      <c r="CE10315" s="227"/>
    </row>
    <row r="10316" spans="83:83">
      <c r="CE10316" s="227"/>
    </row>
    <row r="10317" spans="83:83">
      <c r="CE10317" s="227"/>
    </row>
    <row r="10318" spans="83:83">
      <c r="CE10318" s="227"/>
    </row>
    <row r="10319" spans="83:83">
      <c r="CE10319" s="227"/>
    </row>
    <row r="10320" spans="83:83">
      <c r="CE10320" s="227"/>
    </row>
    <row r="10321" spans="83:83">
      <c r="CE10321" s="227"/>
    </row>
    <row r="10322" spans="83:83">
      <c r="CE10322" s="227"/>
    </row>
    <row r="10323" spans="83:83">
      <c r="CE10323" s="227"/>
    </row>
    <row r="10324" spans="83:83">
      <c r="CE10324" s="227"/>
    </row>
    <row r="10325" spans="83:83">
      <c r="CE10325" s="227"/>
    </row>
    <row r="10326" spans="83:83">
      <c r="CE10326" s="227"/>
    </row>
    <row r="10327" spans="83:83">
      <c r="CE10327" s="227"/>
    </row>
    <row r="10328" spans="83:83">
      <c r="CE10328" s="227"/>
    </row>
    <row r="10329" spans="83:83">
      <c r="CE10329" s="227"/>
    </row>
    <row r="10330" spans="83:83">
      <c r="CE10330" s="227"/>
    </row>
    <row r="10331" spans="83:83">
      <c r="CE10331" s="227"/>
    </row>
    <row r="10332" spans="83:83">
      <c r="CE10332" s="227"/>
    </row>
    <row r="10333" spans="83:83">
      <c r="CE10333" s="227"/>
    </row>
    <row r="10334" spans="83:83">
      <c r="CE10334" s="227"/>
    </row>
    <row r="10335" spans="83:83">
      <c r="CE10335" s="227"/>
    </row>
    <row r="10336" spans="83:83">
      <c r="CE10336" s="227"/>
    </row>
    <row r="10337" spans="83:83">
      <c r="CE10337" s="227"/>
    </row>
    <row r="10338" spans="83:83">
      <c r="CE10338" s="227"/>
    </row>
    <row r="10339" spans="83:83">
      <c r="CE10339" s="227"/>
    </row>
    <row r="10340" spans="83:83">
      <c r="CE10340" s="227"/>
    </row>
    <row r="10341" spans="83:83">
      <c r="CE10341" s="227"/>
    </row>
    <row r="10342" spans="83:83">
      <c r="CE10342" s="227"/>
    </row>
    <row r="10343" spans="83:83">
      <c r="CE10343" s="227"/>
    </row>
    <row r="10344" spans="83:83">
      <c r="CE10344" s="227"/>
    </row>
    <row r="10345" spans="83:83">
      <c r="CE10345" s="227"/>
    </row>
    <row r="10346" spans="83:83">
      <c r="CE10346" s="227"/>
    </row>
    <row r="10347" spans="83:83">
      <c r="CE10347" s="227"/>
    </row>
    <row r="10348" spans="83:83">
      <c r="CE10348" s="227"/>
    </row>
    <row r="10349" spans="83:83">
      <c r="CE10349" s="227"/>
    </row>
    <row r="10350" spans="83:83">
      <c r="CE10350" s="227"/>
    </row>
    <row r="10351" spans="83:83">
      <c r="CE10351" s="227"/>
    </row>
    <row r="10352" spans="83:83">
      <c r="CE10352" s="227"/>
    </row>
    <row r="10353" spans="83:83">
      <c r="CE10353" s="227"/>
    </row>
    <row r="10354" spans="83:83">
      <c r="CE10354" s="227"/>
    </row>
    <row r="10355" spans="83:83">
      <c r="CE10355" s="227"/>
    </row>
    <row r="10356" spans="83:83">
      <c r="CE10356" s="227"/>
    </row>
    <row r="10357" spans="83:83">
      <c r="CE10357" s="227"/>
    </row>
    <row r="10358" spans="83:83">
      <c r="CE10358" s="227"/>
    </row>
    <row r="10359" spans="83:83">
      <c r="CE10359" s="227"/>
    </row>
    <row r="10360" spans="83:83">
      <c r="CE10360" s="227"/>
    </row>
    <row r="10361" spans="83:83">
      <c r="CE10361" s="227"/>
    </row>
    <row r="10362" spans="83:83">
      <c r="CE10362" s="227"/>
    </row>
    <row r="10363" spans="83:83">
      <c r="CE10363" s="227"/>
    </row>
    <row r="10364" spans="83:83">
      <c r="CE10364" s="227"/>
    </row>
    <row r="10365" spans="83:83">
      <c r="CE10365" s="227"/>
    </row>
    <row r="10366" spans="83:83">
      <c r="CE10366" s="227"/>
    </row>
    <row r="10367" spans="83:83">
      <c r="CE10367" s="227"/>
    </row>
    <row r="10368" spans="83:83">
      <c r="CE10368" s="227"/>
    </row>
    <row r="10369" spans="83:83">
      <c r="CE10369" s="227"/>
    </row>
    <row r="10370" spans="83:83">
      <c r="CE10370" s="227"/>
    </row>
    <row r="10371" spans="83:83">
      <c r="CE10371" s="227"/>
    </row>
    <row r="10372" spans="83:83">
      <c r="CE10372" s="227"/>
    </row>
    <row r="10373" spans="83:83">
      <c r="CE10373" s="227"/>
    </row>
    <row r="10374" spans="83:83">
      <c r="CE10374" s="227"/>
    </row>
    <row r="10375" spans="83:83">
      <c r="CE10375" s="227"/>
    </row>
    <row r="10376" spans="83:83">
      <c r="CE10376" s="227"/>
    </row>
    <row r="10377" spans="83:83">
      <c r="CE10377" s="227"/>
    </row>
    <row r="10378" spans="83:83">
      <c r="CE10378" s="227"/>
    </row>
    <row r="10379" spans="83:83">
      <c r="CE10379" s="227"/>
    </row>
    <row r="10380" spans="83:83">
      <c r="CE10380" s="227"/>
    </row>
    <row r="10381" spans="83:83">
      <c r="CE10381" s="227"/>
    </row>
    <row r="10382" spans="83:83">
      <c r="CE10382" s="227"/>
    </row>
    <row r="10383" spans="83:83">
      <c r="CE10383" s="227"/>
    </row>
    <row r="10384" spans="83:83">
      <c r="CE10384" s="227"/>
    </row>
    <row r="10385" spans="83:83">
      <c r="CE10385" s="227"/>
    </row>
    <row r="10386" spans="83:83">
      <c r="CE10386" s="227"/>
    </row>
    <row r="10387" spans="83:83">
      <c r="CE10387" s="227"/>
    </row>
    <row r="10388" spans="83:83">
      <c r="CE10388" s="227"/>
    </row>
    <row r="10389" spans="83:83">
      <c r="CE10389" s="227"/>
    </row>
    <row r="10390" spans="83:83">
      <c r="CE10390" s="227"/>
    </row>
    <row r="10391" spans="83:83">
      <c r="CE10391" s="227"/>
    </row>
    <row r="10392" spans="83:83">
      <c r="CE10392" s="227"/>
    </row>
    <row r="10393" spans="83:83">
      <c r="CE10393" s="227"/>
    </row>
    <row r="10394" spans="83:83">
      <c r="CE10394" s="227"/>
    </row>
    <row r="10395" spans="83:83">
      <c r="CE10395" s="227"/>
    </row>
    <row r="10396" spans="83:83">
      <c r="CE10396" s="227"/>
    </row>
    <row r="10397" spans="83:83">
      <c r="CE10397" s="227"/>
    </row>
    <row r="10398" spans="83:83">
      <c r="CE10398" s="227"/>
    </row>
    <row r="10399" spans="83:83">
      <c r="CE10399" s="227"/>
    </row>
    <row r="10400" spans="83:83">
      <c r="CE10400" s="227"/>
    </row>
    <row r="10401" spans="83:83">
      <c r="CE10401" s="227"/>
    </row>
    <row r="10402" spans="83:83">
      <c r="CE10402" s="227"/>
    </row>
    <row r="10403" spans="83:83">
      <c r="CE10403" s="227"/>
    </row>
    <row r="10404" spans="83:83">
      <c r="CE10404" s="227"/>
    </row>
    <row r="10405" spans="83:83">
      <c r="CE10405" s="227"/>
    </row>
    <row r="10406" spans="83:83">
      <c r="CE10406" s="227"/>
    </row>
    <row r="10407" spans="83:83">
      <c r="CE10407" s="227"/>
    </row>
    <row r="10408" spans="83:83">
      <c r="CE10408" s="227"/>
    </row>
    <row r="10409" spans="83:83">
      <c r="CE10409" s="227"/>
    </row>
    <row r="10410" spans="83:83">
      <c r="CE10410" s="227"/>
    </row>
    <row r="10411" spans="83:83">
      <c r="CE10411" s="227"/>
    </row>
    <row r="10412" spans="83:83">
      <c r="CE10412" s="227"/>
    </row>
    <row r="10413" spans="83:83">
      <c r="CE10413" s="227"/>
    </row>
    <row r="10414" spans="83:83">
      <c r="CE10414" s="227"/>
    </row>
    <row r="10415" spans="83:83">
      <c r="CE10415" s="227"/>
    </row>
    <row r="10416" spans="83:83">
      <c r="CE10416" s="227"/>
    </row>
    <row r="10417" spans="83:83">
      <c r="CE10417" s="227"/>
    </row>
    <row r="10418" spans="83:83">
      <c r="CE10418" s="227"/>
    </row>
    <row r="10419" spans="83:83">
      <c r="CE10419" s="227"/>
    </row>
    <row r="10420" spans="83:83">
      <c r="CE10420" s="227"/>
    </row>
    <row r="10421" spans="83:83">
      <c r="CE10421" s="227"/>
    </row>
    <row r="10422" spans="83:83">
      <c r="CE10422" s="227"/>
    </row>
    <row r="10423" spans="83:83">
      <c r="CE10423" s="227"/>
    </row>
    <row r="10424" spans="83:83">
      <c r="CE10424" s="227"/>
    </row>
    <row r="10425" spans="83:83">
      <c r="CE10425" s="227"/>
    </row>
    <row r="10426" spans="83:83">
      <c r="CE10426" s="227"/>
    </row>
    <row r="10427" spans="83:83">
      <c r="CE10427" s="227"/>
    </row>
    <row r="10428" spans="83:83">
      <c r="CE10428" s="227"/>
    </row>
    <row r="10429" spans="83:83">
      <c r="CE10429" s="227"/>
    </row>
    <row r="10430" spans="83:83">
      <c r="CE10430" s="227"/>
    </row>
    <row r="10431" spans="83:83">
      <c r="CE10431" s="227"/>
    </row>
    <row r="10432" spans="83:83">
      <c r="CE10432" s="227"/>
    </row>
    <row r="10433" spans="83:83">
      <c r="CE10433" s="227"/>
    </row>
    <row r="10434" spans="83:83">
      <c r="CE10434" s="227"/>
    </row>
    <row r="10435" spans="83:83">
      <c r="CE10435" s="227"/>
    </row>
    <row r="10436" spans="83:83">
      <c r="CE10436" s="227"/>
    </row>
    <row r="10437" spans="83:83">
      <c r="CE10437" s="227"/>
    </row>
    <row r="10438" spans="83:83">
      <c r="CE10438" s="227"/>
    </row>
    <row r="10439" spans="83:83">
      <c r="CE10439" s="227"/>
    </row>
    <row r="10440" spans="83:83">
      <c r="CE10440" s="227"/>
    </row>
    <row r="10441" spans="83:83">
      <c r="CE10441" s="227"/>
    </row>
    <row r="10442" spans="83:83">
      <c r="CE10442" s="227"/>
    </row>
    <row r="10443" spans="83:83">
      <c r="CE10443" s="227"/>
    </row>
    <row r="10444" spans="83:83">
      <c r="CE10444" s="227"/>
    </row>
    <row r="10445" spans="83:83">
      <c r="CE10445" s="227"/>
    </row>
    <row r="10446" spans="83:83">
      <c r="CE10446" s="227"/>
    </row>
    <row r="10447" spans="83:83">
      <c r="CE10447" s="227"/>
    </row>
    <row r="10448" spans="83:83">
      <c r="CE10448" s="227"/>
    </row>
    <row r="10449" spans="83:83">
      <c r="CE10449" s="227"/>
    </row>
    <row r="10450" spans="83:83">
      <c r="CE10450" s="227"/>
    </row>
    <row r="10451" spans="83:83">
      <c r="CE10451" s="227"/>
    </row>
    <row r="10452" spans="83:83">
      <c r="CE10452" s="227"/>
    </row>
    <row r="10453" spans="83:83">
      <c r="CE10453" s="227"/>
    </row>
    <row r="10454" spans="83:83">
      <c r="CE10454" s="227"/>
    </row>
    <row r="10455" spans="83:83">
      <c r="CE10455" s="227"/>
    </row>
    <row r="10456" spans="83:83">
      <c r="CE10456" s="227"/>
    </row>
    <row r="10457" spans="83:83">
      <c r="CE10457" s="227"/>
    </row>
    <row r="10458" spans="83:83">
      <c r="CE10458" s="227"/>
    </row>
    <row r="10459" spans="83:83">
      <c r="CE10459" s="227"/>
    </row>
    <row r="10460" spans="83:83">
      <c r="CE10460" s="227"/>
    </row>
    <row r="10461" spans="83:83">
      <c r="CE10461" s="227"/>
    </row>
    <row r="10462" spans="83:83">
      <c r="CE10462" s="227"/>
    </row>
    <row r="10463" spans="83:83">
      <c r="CE10463" s="227"/>
    </row>
    <row r="10464" spans="83:83">
      <c r="CE10464" s="227"/>
    </row>
    <row r="10465" spans="83:83">
      <c r="CE10465" s="227"/>
    </row>
    <row r="10466" spans="83:83">
      <c r="CE10466" s="227"/>
    </row>
    <row r="10467" spans="83:83">
      <c r="CE10467" s="227"/>
    </row>
    <row r="10468" spans="83:83">
      <c r="CE10468" s="227"/>
    </row>
    <row r="10469" spans="83:83">
      <c r="CE10469" s="227"/>
    </row>
    <row r="10470" spans="83:83">
      <c r="CE10470" s="227"/>
    </row>
    <row r="10471" spans="83:83">
      <c r="CE10471" s="227"/>
    </row>
    <row r="10472" spans="83:83">
      <c r="CE10472" s="227"/>
    </row>
    <row r="10473" spans="83:83">
      <c r="CE10473" s="227"/>
    </row>
    <row r="10474" spans="83:83">
      <c r="CE10474" s="227"/>
    </row>
    <row r="10475" spans="83:83">
      <c r="CE10475" s="227"/>
    </row>
    <row r="10476" spans="83:83">
      <c r="CE10476" s="227"/>
    </row>
    <row r="10477" spans="83:83">
      <c r="CE10477" s="227"/>
    </row>
    <row r="10478" spans="83:83">
      <c r="CE10478" s="227"/>
    </row>
    <row r="10479" spans="83:83">
      <c r="CE10479" s="227"/>
    </row>
    <row r="10480" spans="83:83">
      <c r="CE10480" s="227"/>
    </row>
    <row r="10481" spans="83:83">
      <c r="CE10481" s="227"/>
    </row>
    <row r="10482" spans="83:83">
      <c r="CE10482" s="227"/>
    </row>
    <row r="10483" spans="83:83">
      <c r="CE10483" s="227"/>
    </row>
    <row r="10484" spans="83:83">
      <c r="CE10484" s="227"/>
    </row>
    <row r="10485" spans="83:83">
      <c r="CE10485" s="227"/>
    </row>
    <row r="10486" spans="83:83">
      <c r="CE10486" s="227"/>
    </row>
    <row r="10487" spans="83:83">
      <c r="CE10487" s="227"/>
    </row>
    <row r="10488" spans="83:83">
      <c r="CE10488" s="227"/>
    </row>
    <row r="10489" spans="83:83">
      <c r="CE10489" s="227"/>
    </row>
    <row r="10490" spans="83:83">
      <c r="CE10490" s="227"/>
    </row>
    <row r="10491" spans="83:83">
      <c r="CE10491" s="227"/>
    </row>
    <row r="10492" spans="83:83">
      <c r="CE10492" s="227"/>
    </row>
    <row r="10493" spans="83:83">
      <c r="CE10493" s="227"/>
    </row>
    <row r="10494" spans="83:83">
      <c r="CE10494" s="227"/>
    </row>
    <row r="10495" spans="83:83">
      <c r="CE10495" s="227"/>
    </row>
    <row r="10496" spans="83:83">
      <c r="CE10496" s="227"/>
    </row>
    <row r="10497" spans="83:83">
      <c r="CE10497" s="227"/>
    </row>
    <row r="10498" spans="83:83">
      <c r="CE10498" s="227"/>
    </row>
    <row r="10499" spans="83:83">
      <c r="CE10499" s="227"/>
    </row>
    <row r="10500" spans="83:83">
      <c r="CE10500" s="227"/>
    </row>
    <row r="10501" spans="83:83">
      <c r="CE10501" s="227"/>
    </row>
    <row r="10502" spans="83:83">
      <c r="CE10502" s="227"/>
    </row>
    <row r="10503" spans="83:83">
      <c r="CE10503" s="227"/>
    </row>
    <row r="10504" spans="83:83">
      <c r="CE10504" s="227"/>
    </row>
    <row r="10505" spans="83:83">
      <c r="CE10505" s="227"/>
    </row>
    <row r="10506" spans="83:83">
      <c r="CE10506" s="227"/>
    </row>
    <row r="10507" spans="83:83">
      <c r="CE10507" s="227"/>
    </row>
    <row r="10508" spans="83:83">
      <c r="CE10508" s="227"/>
    </row>
    <row r="10509" spans="83:83">
      <c r="CE10509" s="227"/>
    </row>
    <row r="10510" spans="83:83">
      <c r="CE10510" s="227"/>
    </row>
    <row r="10511" spans="83:83">
      <c r="CE10511" s="227"/>
    </row>
    <row r="10512" spans="83:83">
      <c r="CE10512" s="227"/>
    </row>
    <row r="10513" spans="83:83">
      <c r="CE10513" s="227"/>
    </row>
    <row r="10514" spans="83:83">
      <c r="CE10514" s="227"/>
    </row>
    <row r="10515" spans="83:83">
      <c r="CE10515" s="227"/>
    </row>
    <row r="10516" spans="83:83">
      <c r="CE10516" s="227"/>
    </row>
    <row r="10517" spans="83:83">
      <c r="CE10517" s="227"/>
    </row>
    <row r="10518" spans="83:83">
      <c r="CE10518" s="227"/>
    </row>
    <row r="10519" spans="83:83">
      <c r="CE10519" s="227"/>
    </row>
    <row r="10520" spans="83:83">
      <c r="CE10520" s="227"/>
    </row>
    <row r="10521" spans="83:83">
      <c r="CE10521" s="227"/>
    </row>
    <row r="10522" spans="83:83">
      <c r="CE10522" s="227"/>
    </row>
    <row r="10523" spans="83:83">
      <c r="CE10523" s="227"/>
    </row>
    <row r="10524" spans="83:83">
      <c r="CE10524" s="227"/>
    </row>
    <row r="10525" spans="83:83">
      <c r="CE10525" s="227"/>
    </row>
    <row r="10526" spans="83:83">
      <c r="CE10526" s="227"/>
    </row>
    <row r="10527" spans="83:83">
      <c r="CE10527" s="227"/>
    </row>
    <row r="10528" spans="83:83">
      <c r="CE10528" s="227"/>
    </row>
    <row r="10529" spans="83:83">
      <c r="CE10529" s="227"/>
    </row>
    <row r="10530" spans="83:83">
      <c r="CE10530" s="227"/>
    </row>
    <row r="10531" spans="83:83">
      <c r="CE10531" s="227"/>
    </row>
    <row r="10532" spans="83:83">
      <c r="CE10532" s="227"/>
    </row>
    <row r="10533" spans="83:83">
      <c r="CE10533" s="227"/>
    </row>
    <row r="10534" spans="83:83">
      <c r="CE10534" s="227"/>
    </row>
    <row r="10535" spans="83:83">
      <c r="CE10535" s="227"/>
    </row>
    <row r="10536" spans="83:83">
      <c r="CE10536" s="227"/>
    </row>
    <row r="10537" spans="83:83">
      <c r="CE10537" s="227"/>
    </row>
    <row r="10538" spans="83:83">
      <c r="CE10538" s="227"/>
    </row>
    <row r="10539" spans="83:83">
      <c r="CE10539" s="227"/>
    </row>
    <row r="10540" spans="83:83">
      <c r="CE10540" s="227"/>
    </row>
    <row r="10541" spans="83:83">
      <c r="CE10541" s="227"/>
    </row>
    <row r="10542" spans="83:83">
      <c r="CE10542" s="227"/>
    </row>
    <row r="10543" spans="83:83">
      <c r="CE10543" s="227"/>
    </row>
    <row r="10544" spans="83:83">
      <c r="CE10544" s="227"/>
    </row>
    <row r="10545" spans="83:83">
      <c r="CE10545" s="227"/>
    </row>
    <row r="10546" spans="83:83">
      <c r="CE10546" s="227"/>
    </row>
    <row r="10547" spans="83:83">
      <c r="CE10547" s="227"/>
    </row>
    <row r="10548" spans="83:83">
      <c r="CE10548" s="227"/>
    </row>
    <row r="10549" spans="83:83">
      <c r="CE10549" s="227"/>
    </row>
    <row r="10550" spans="83:83">
      <c r="CE10550" s="227"/>
    </row>
    <row r="10551" spans="83:83">
      <c r="CE10551" s="227"/>
    </row>
    <row r="10552" spans="83:83">
      <c r="CE10552" s="227"/>
    </row>
    <row r="10553" spans="83:83">
      <c r="CE10553" s="227"/>
    </row>
    <row r="10554" spans="83:83">
      <c r="CE10554" s="227"/>
    </row>
    <row r="10555" spans="83:83">
      <c r="CE10555" s="227"/>
    </row>
    <row r="10556" spans="83:83">
      <c r="CE10556" s="227"/>
    </row>
    <row r="10557" spans="83:83">
      <c r="CE10557" s="227"/>
    </row>
    <row r="10558" spans="83:83">
      <c r="CE10558" s="227"/>
    </row>
    <row r="10559" spans="83:83">
      <c r="CE10559" s="227"/>
    </row>
    <row r="10560" spans="83:83">
      <c r="CE10560" s="227"/>
    </row>
    <row r="10561" spans="83:83">
      <c r="CE10561" s="227"/>
    </row>
    <row r="10562" spans="83:83">
      <c r="CE10562" s="227"/>
    </row>
    <row r="10563" spans="83:83">
      <c r="CE10563" s="227"/>
    </row>
    <row r="10564" spans="83:83">
      <c r="CE10564" s="227"/>
    </row>
    <row r="10565" spans="83:83">
      <c r="CE10565" s="227"/>
    </row>
    <row r="10566" spans="83:83">
      <c r="CE10566" s="227"/>
    </row>
    <row r="10567" spans="83:83">
      <c r="CE10567" s="227"/>
    </row>
    <row r="10568" spans="83:83">
      <c r="CE10568" s="227"/>
    </row>
    <row r="10569" spans="83:83">
      <c r="CE10569" s="227"/>
    </row>
    <row r="10570" spans="83:83">
      <c r="CE10570" s="227"/>
    </row>
    <row r="10571" spans="83:83">
      <c r="CE10571" s="227"/>
    </row>
    <row r="10572" spans="83:83">
      <c r="CE10572" s="227"/>
    </row>
    <row r="10573" spans="83:83">
      <c r="CE10573" s="227"/>
    </row>
    <row r="10574" spans="83:83">
      <c r="CE10574" s="227"/>
    </row>
    <row r="10575" spans="83:83">
      <c r="CE10575" s="227"/>
    </row>
    <row r="10576" spans="83:83">
      <c r="CE10576" s="227"/>
    </row>
    <row r="10577" spans="83:83">
      <c r="CE10577" s="227"/>
    </row>
    <row r="10578" spans="83:83">
      <c r="CE10578" s="227"/>
    </row>
    <row r="10579" spans="83:83">
      <c r="CE10579" s="227"/>
    </row>
    <row r="10580" spans="83:83">
      <c r="CE10580" s="227"/>
    </row>
    <row r="10581" spans="83:83">
      <c r="CE10581" s="227"/>
    </row>
    <row r="10582" spans="83:83">
      <c r="CE10582" s="227"/>
    </row>
    <row r="10583" spans="83:83">
      <c r="CE10583" s="227"/>
    </row>
    <row r="10584" spans="83:83">
      <c r="CE10584" s="227"/>
    </row>
    <row r="10585" spans="83:83">
      <c r="CE10585" s="227"/>
    </row>
    <row r="10586" spans="83:83">
      <c r="CE10586" s="227"/>
    </row>
    <row r="10587" spans="83:83">
      <c r="CE10587" s="227"/>
    </row>
    <row r="10588" spans="83:83">
      <c r="CE10588" s="227"/>
    </row>
    <row r="10589" spans="83:83">
      <c r="CE10589" s="227"/>
    </row>
    <row r="10590" spans="83:83">
      <c r="CE10590" s="227"/>
    </row>
    <row r="10591" spans="83:83">
      <c r="CE10591" s="227"/>
    </row>
    <row r="10592" spans="83:83">
      <c r="CE10592" s="227"/>
    </row>
    <row r="10593" spans="83:83">
      <c r="CE10593" s="227"/>
    </row>
    <row r="10594" spans="83:83">
      <c r="CE10594" s="227"/>
    </row>
    <row r="10595" spans="83:83">
      <c r="CE10595" s="227"/>
    </row>
    <row r="10596" spans="83:83">
      <c r="CE10596" s="227"/>
    </row>
    <row r="10597" spans="83:83">
      <c r="CE10597" s="227"/>
    </row>
    <row r="10598" spans="83:83">
      <c r="CE10598" s="227"/>
    </row>
    <row r="10599" spans="83:83">
      <c r="CE10599" s="227"/>
    </row>
    <row r="10600" spans="83:83">
      <c r="CE10600" s="227"/>
    </row>
    <row r="10601" spans="83:83">
      <c r="CE10601" s="227"/>
    </row>
    <row r="10602" spans="83:83">
      <c r="CE10602" s="227"/>
    </row>
    <row r="10603" spans="83:83">
      <c r="CE10603" s="227"/>
    </row>
    <row r="10604" spans="83:83">
      <c r="CE10604" s="227"/>
    </row>
    <row r="10605" spans="83:83">
      <c r="CE10605" s="227"/>
    </row>
    <row r="10606" spans="83:83">
      <c r="CE10606" s="227"/>
    </row>
    <row r="10607" spans="83:83">
      <c r="CE10607" s="227"/>
    </row>
    <row r="10608" spans="83:83">
      <c r="CE10608" s="227"/>
    </row>
    <row r="10609" spans="83:83">
      <c r="CE10609" s="227"/>
    </row>
    <row r="10610" spans="83:83">
      <c r="CE10610" s="227"/>
    </row>
    <row r="10611" spans="83:83">
      <c r="CE10611" s="227"/>
    </row>
    <row r="10612" spans="83:83">
      <c r="CE10612" s="227"/>
    </row>
    <row r="10613" spans="83:83">
      <c r="CE10613" s="227"/>
    </row>
    <row r="10614" spans="83:83">
      <c r="CE10614" s="227"/>
    </row>
    <row r="10615" spans="83:83">
      <c r="CE10615" s="227"/>
    </row>
    <row r="10616" spans="83:83">
      <c r="CE10616" s="227"/>
    </row>
    <row r="10617" spans="83:83">
      <c r="CE10617" s="227"/>
    </row>
    <row r="10618" spans="83:83">
      <c r="CE10618" s="227"/>
    </row>
    <row r="10619" spans="83:83">
      <c r="CE10619" s="227"/>
    </row>
    <row r="10620" spans="83:83">
      <c r="CE10620" s="227"/>
    </row>
    <row r="10621" spans="83:83">
      <c r="CE10621" s="227"/>
    </row>
    <row r="10622" spans="83:83">
      <c r="CE10622" s="227"/>
    </row>
    <row r="10623" spans="83:83">
      <c r="CE10623" s="227"/>
    </row>
    <row r="10624" spans="83:83">
      <c r="CE10624" s="227"/>
    </row>
    <row r="10625" spans="83:83">
      <c r="CE10625" s="227"/>
    </row>
    <row r="10626" spans="83:83">
      <c r="CE10626" s="227"/>
    </row>
    <row r="10627" spans="83:83">
      <c r="CE10627" s="227"/>
    </row>
    <row r="10628" spans="83:83">
      <c r="CE10628" s="227"/>
    </row>
    <row r="10629" spans="83:83">
      <c r="CE10629" s="227"/>
    </row>
    <row r="10630" spans="83:83">
      <c r="CE10630" s="227"/>
    </row>
    <row r="10631" spans="83:83">
      <c r="CE10631" s="227"/>
    </row>
    <row r="10632" spans="83:83">
      <c r="CE10632" s="227"/>
    </row>
    <row r="10633" spans="83:83">
      <c r="CE10633" s="227"/>
    </row>
    <row r="10634" spans="83:83">
      <c r="CE10634" s="227"/>
    </row>
    <row r="10635" spans="83:83">
      <c r="CE10635" s="227"/>
    </row>
    <row r="10636" spans="83:83">
      <c r="CE10636" s="227"/>
    </row>
    <row r="10637" spans="83:83">
      <c r="CE10637" s="227"/>
    </row>
    <row r="10638" spans="83:83">
      <c r="CE10638" s="227"/>
    </row>
    <row r="10639" spans="83:83">
      <c r="CE10639" s="227"/>
    </row>
    <row r="10640" spans="83:83">
      <c r="CE10640" s="227"/>
    </row>
    <row r="10641" spans="83:83">
      <c r="CE10641" s="227"/>
    </row>
    <row r="10642" spans="83:83">
      <c r="CE10642" s="227"/>
    </row>
    <row r="10643" spans="83:83">
      <c r="CE10643" s="227"/>
    </row>
    <row r="10644" spans="83:83">
      <c r="CE10644" s="227"/>
    </row>
    <row r="10645" spans="83:83">
      <c r="CE10645" s="227"/>
    </row>
    <row r="10646" spans="83:83">
      <c r="CE10646" s="227"/>
    </row>
    <row r="10647" spans="83:83">
      <c r="CE10647" s="227"/>
    </row>
    <row r="10648" spans="83:83">
      <c r="CE10648" s="227"/>
    </row>
    <row r="10649" spans="83:83">
      <c r="CE10649" s="227"/>
    </row>
    <row r="10650" spans="83:83">
      <c r="CE10650" s="227"/>
    </row>
    <row r="10651" spans="83:83">
      <c r="CE10651" s="227"/>
    </row>
    <row r="10652" spans="83:83">
      <c r="CE10652" s="227"/>
    </row>
    <row r="10653" spans="83:83">
      <c r="CE10653" s="227"/>
    </row>
    <row r="10654" spans="83:83">
      <c r="CE10654" s="227"/>
    </row>
    <row r="10655" spans="83:83">
      <c r="CE10655" s="227"/>
    </row>
    <row r="10656" spans="83:83">
      <c r="CE10656" s="227"/>
    </row>
    <row r="10657" spans="83:83">
      <c r="CE10657" s="227"/>
    </row>
    <row r="10658" spans="83:83">
      <c r="CE10658" s="227"/>
    </row>
    <row r="10659" spans="83:83">
      <c r="CE10659" s="227"/>
    </row>
    <row r="10660" spans="83:83">
      <c r="CE10660" s="227"/>
    </row>
    <row r="10661" spans="83:83">
      <c r="CE10661" s="227"/>
    </row>
    <row r="10662" spans="83:83">
      <c r="CE10662" s="227"/>
    </row>
    <row r="10663" spans="83:83">
      <c r="CE10663" s="227"/>
    </row>
    <row r="10664" spans="83:83">
      <c r="CE10664" s="227"/>
    </row>
    <row r="10665" spans="83:83">
      <c r="CE10665" s="227"/>
    </row>
    <row r="10666" spans="83:83">
      <c r="CE10666" s="227"/>
    </row>
    <row r="10667" spans="83:83">
      <c r="CE10667" s="227"/>
    </row>
    <row r="10668" spans="83:83">
      <c r="CE10668" s="227"/>
    </row>
    <row r="10669" spans="83:83">
      <c r="CE10669" s="227"/>
    </row>
    <row r="10670" spans="83:83">
      <c r="CE10670" s="227"/>
    </row>
    <row r="10671" spans="83:83">
      <c r="CE10671" s="227"/>
    </row>
    <row r="10672" spans="83:83">
      <c r="CE10672" s="227"/>
    </row>
    <row r="10673" spans="83:83">
      <c r="CE10673" s="227"/>
    </row>
    <row r="10674" spans="83:83">
      <c r="CE10674" s="227"/>
    </row>
    <row r="10675" spans="83:83">
      <c r="CE10675" s="227"/>
    </row>
    <row r="10676" spans="83:83">
      <c r="CE10676" s="227"/>
    </row>
    <row r="10677" spans="83:83">
      <c r="CE10677" s="227"/>
    </row>
    <row r="10678" spans="83:83">
      <c r="CE10678" s="227"/>
    </row>
    <row r="10679" spans="83:83">
      <c r="CE10679" s="227"/>
    </row>
    <row r="10680" spans="83:83">
      <c r="CE10680" s="227"/>
    </row>
    <row r="10681" spans="83:83">
      <c r="CE10681" s="227"/>
    </row>
    <row r="10682" spans="83:83">
      <c r="CE10682" s="227"/>
    </row>
    <row r="10683" spans="83:83">
      <c r="CE10683" s="227"/>
    </row>
    <row r="10684" spans="83:83">
      <c r="CE10684" s="227"/>
    </row>
    <row r="10685" spans="83:83">
      <c r="CE10685" s="227"/>
    </row>
    <row r="10686" spans="83:83">
      <c r="CE10686" s="227"/>
    </row>
    <row r="10687" spans="83:83">
      <c r="CE10687" s="227"/>
    </row>
    <row r="10688" spans="83:83">
      <c r="CE10688" s="227"/>
    </row>
    <row r="10689" spans="83:83">
      <c r="CE10689" s="227"/>
    </row>
    <row r="10690" spans="83:83">
      <c r="CE10690" s="227"/>
    </row>
    <row r="10691" spans="83:83">
      <c r="CE10691" s="227"/>
    </row>
    <row r="10692" spans="83:83">
      <c r="CE10692" s="227"/>
    </row>
    <row r="10693" spans="83:83">
      <c r="CE10693" s="227"/>
    </row>
    <row r="10694" spans="83:83">
      <c r="CE10694" s="227"/>
    </row>
    <row r="10695" spans="83:83">
      <c r="CE10695" s="227"/>
    </row>
    <row r="10696" spans="83:83">
      <c r="CE10696" s="227"/>
    </row>
    <row r="10697" spans="83:83">
      <c r="CE10697" s="227"/>
    </row>
    <row r="10698" spans="83:83">
      <c r="CE10698" s="227"/>
    </row>
    <row r="10699" spans="83:83">
      <c r="CE10699" s="227"/>
    </row>
    <row r="10700" spans="83:83">
      <c r="CE10700" s="227"/>
    </row>
    <row r="10701" spans="83:83">
      <c r="CE10701" s="227"/>
    </row>
    <row r="10702" spans="83:83">
      <c r="CE10702" s="227"/>
    </row>
    <row r="10703" spans="83:83">
      <c r="CE10703" s="227"/>
    </row>
    <row r="10704" spans="83:83">
      <c r="CE10704" s="227"/>
    </row>
    <row r="10705" spans="83:83">
      <c r="CE10705" s="227"/>
    </row>
    <row r="10706" spans="83:83">
      <c r="CE10706" s="227"/>
    </row>
    <row r="10707" spans="83:83">
      <c r="CE10707" s="227"/>
    </row>
    <row r="10708" spans="83:83">
      <c r="CE10708" s="227"/>
    </row>
    <row r="10709" spans="83:83">
      <c r="CE10709" s="227"/>
    </row>
    <row r="10710" spans="83:83">
      <c r="CE10710" s="227"/>
    </row>
    <row r="10711" spans="83:83">
      <c r="CE10711" s="227"/>
    </row>
    <row r="10712" spans="83:83">
      <c r="CE10712" s="227"/>
    </row>
    <row r="10713" spans="83:83">
      <c r="CE10713" s="227"/>
    </row>
    <row r="10714" spans="83:83">
      <c r="CE10714" s="227"/>
    </row>
    <row r="10715" spans="83:83">
      <c r="CE10715" s="227"/>
    </row>
    <row r="10716" spans="83:83">
      <c r="CE10716" s="227"/>
    </row>
    <row r="10717" spans="83:83">
      <c r="CE10717" s="227"/>
    </row>
    <row r="10718" spans="83:83">
      <c r="CE10718" s="227"/>
    </row>
    <row r="10719" spans="83:83">
      <c r="CE10719" s="227"/>
    </row>
    <row r="10720" spans="83:83">
      <c r="CE10720" s="227"/>
    </row>
    <row r="10721" spans="83:83">
      <c r="CE10721" s="227"/>
    </row>
    <row r="10722" spans="83:83">
      <c r="CE10722" s="227"/>
    </row>
    <row r="10723" spans="83:83">
      <c r="CE10723" s="227"/>
    </row>
    <row r="10724" spans="83:83">
      <c r="CE10724" s="227"/>
    </row>
    <row r="10725" spans="83:83">
      <c r="CE10725" s="227"/>
    </row>
    <row r="10726" spans="83:83">
      <c r="CE10726" s="227"/>
    </row>
    <row r="10727" spans="83:83">
      <c r="CE10727" s="227"/>
    </row>
    <row r="10728" spans="83:83">
      <c r="CE10728" s="227"/>
    </row>
    <row r="10729" spans="83:83">
      <c r="CE10729" s="227"/>
    </row>
    <row r="10730" spans="83:83">
      <c r="CE10730" s="227"/>
    </row>
    <row r="10731" spans="83:83">
      <c r="CE10731" s="227"/>
    </row>
    <row r="10732" spans="83:83">
      <c r="CE10732" s="227"/>
    </row>
    <row r="10733" spans="83:83">
      <c r="CE10733" s="227"/>
    </row>
    <row r="10734" spans="83:83">
      <c r="CE10734" s="227"/>
    </row>
    <row r="10735" spans="83:83">
      <c r="CE10735" s="227"/>
    </row>
    <row r="10736" spans="83:83">
      <c r="CE10736" s="227"/>
    </row>
    <row r="10737" spans="83:83">
      <c r="CE10737" s="227"/>
    </row>
    <row r="10738" spans="83:83">
      <c r="CE10738" s="227"/>
    </row>
    <row r="10739" spans="83:83">
      <c r="CE10739" s="227"/>
    </row>
    <row r="10740" spans="83:83">
      <c r="CE10740" s="227"/>
    </row>
    <row r="10741" spans="83:83">
      <c r="CE10741" s="227"/>
    </row>
    <row r="10742" spans="83:83">
      <c r="CE10742" s="227"/>
    </row>
    <row r="10743" spans="83:83">
      <c r="CE10743" s="227"/>
    </row>
    <row r="10744" spans="83:83">
      <c r="CE10744" s="227"/>
    </row>
    <row r="10745" spans="83:83">
      <c r="CE10745" s="227"/>
    </row>
    <row r="10746" spans="83:83">
      <c r="CE10746" s="227"/>
    </row>
    <row r="10747" spans="83:83">
      <c r="CE10747" s="227"/>
    </row>
    <row r="10748" spans="83:83">
      <c r="CE10748" s="227"/>
    </row>
    <row r="10749" spans="83:83">
      <c r="CE10749" s="227"/>
    </row>
    <row r="10750" spans="83:83">
      <c r="CE10750" s="227"/>
    </row>
    <row r="10751" spans="83:83">
      <c r="CE10751" s="227"/>
    </row>
    <row r="10752" spans="83:83">
      <c r="CE10752" s="227"/>
    </row>
    <row r="10753" spans="83:83">
      <c r="CE10753" s="227"/>
    </row>
    <row r="10754" spans="83:83">
      <c r="CE10754" s="227"/>
    </row>
    <row r="10755" spans="83:83">
      <c r="CE10755" s="227"/>
    </row>
    <row r="10756" spans="83:83">
      <c r="CE10756" s="227"/>
    </row>
    <row r="10757" spans="83:83">
      <c r="CE10757" s="227"/>
    </row>
    <row r="10758" spans="83:83">
      <c r="CE10758" s="227"/>
    </row>
    <row r="10759" spans="83:83">
      <c r="CE10759" s="227"/>
    </row>
    <row r="10760" spans="83:83">
      <c r="CE10760" s="227"/>
    </row>
    <row r="10761" spans="83:83">
      <c r="CE10761" s="227"/>
    </row>
    <row r="10762" spans="83:83">
      <c r="CE10762" s="227"/>
    </row>
    <row r="10763" spans="83:83">
      <c r="CE10763" s="227"/>
    </row>
    <row r="10764" spans="83:83">
      <c r="CE10764" s="227"/>
    </row>
    <row r="10765" spans="83:83">
      <c r="CE10765" s="227"/>
    </row>
    <row r="10766" spans="83:83">
      <c r="CE10766" s="227"/>
    </row>
    <row r="10767" spans="83:83">
      <c r="CE10767" s="227"/>
    </row>
    <row r="10768" spans="83:83">
      <c r="CE10768" s="227"/>
    </row>
    <row r="10769" spans="83:83">
      <c r="CE10769" s="227"/>
    </row>
    <row r="10770" spans="83:83">
      <c r="CE10770" s="227"/>
    </row>
    <row r="10771" spans="83:83">
      <c r="CE10771" s="227"/>
    </row>
    <row r="10772" spans="83:83">
      <c r="CE10772" s="227"/>
    </row>
    <row r="10773" spans="83:83">
      <c r="CE10773" s="227"/>
    </row>
    <row r="10774" spans="83:83">
      <c r="CE10774" s="227"/>
    </row>
    <row r="10775" spans="83:83">
      <c r="CE10775" s="227"/>
    </row>
    <row r="10776" spans="83:83">
      <c r="CE10776" s="227"/>
    </row>
    <row r="10777" spans="83:83">
      <c r="CE10777" s="227"/>
    </row>
    <row r="10778" spans="83:83">
      <c r="CE10778" s="227"/>
    </row>
    <row r="10779" spans="83:83">
      <c r="CE10779" s="227"/>
    </row>
    <row r="10780" spans="83:83">
      <c r="CE10780" s="227"/>
    </row>
    <row r="10781" spans="83:83">
      <c r="CE10781" s="227"/>
    </row>
    <row r="10782" spans="83:83">
      <c r="CE10782" s="227"/>
    </row>
    <row r="10783" spans="83:83">
      <c r="CE10783" s="227"/>
    </row>
    <row r="10784" spans="83:83">
      <c r="CE10784" s="227"/>
    </row>
    <row r="10785" spans="83:83">
      <c r="CE10785" s="227"/>
    </row>
    <row r="10786" spans="83:83">
      <c r="CE10786" s="227"/>
    </row>
    <row r="10787" spans="83:83">
      <c r="CE10787" s="227"/>
    </row>
    <row r="10788" spans="83:83">
      <c r="CE10788" s="227"/>
    </row>
    <row r="10789" spans="83:83">
      <c r="CE10789" s="227"/>
    </row>
    <row r="10790" spans="83:83">
      <c r="CE10790" s="227"/>
    </row>
    <row r="10791" spans="83:83">
      <c r="CE10791" s="227"/>
    </row>
    <row r="10792" spans="83:83">
      <c r="CE10792" s="227"/>
    </row>
    <row r="10793" spans="83:83">
      <c r="CE10793" s="227"/>
    </row>
    <row r="10794" spans="83:83">
      <c r="CE10794" s="227"/>
    </row>
    <row r="10795" spans="83:83">
      <c r="CE10795" s="227"/>
    </row>
    <row r="10796" spans="83:83">
      <c r="CE10796" s="227"/>
    </row>
    <row r="10797" spans="83:83">
      <c r="CE10797" s="227"/>
    </row>
    <row r="10798" spans="83:83">
      <c r="CE10798" s="227"/>
    </row>
    <row r="10799" spans="83:83">
      <c r="CE10799" s="227"/>
    </row>
    <row r="10800" spans="83:83">
      <c r="CE10800" s="227"/>
    </row>
    <row r="10801" spans="83:83">
      <c r="CE10801" s="227"/>
    </row>
    <row r="10802" spans="83:83">
      <c r="CE10802" s="227"/>
    </row>
    <row r="10803" spans="83:83">
      <c r="CE10803" s="227"/>
    </row>
    <row r="10804" spans="83:83">
      <c r="CE10804" s="227"/>
    </row>
    <row r="10805" spans="83:83">
      <c r="CE10805" s="227"/>
    </row>
    <row r="10806" spans="83:83">
      <c r="CE10806" s="227"/>
    </row>
    <row r="10807" spans="83:83">
      <c r="CE10807" s="227"/>
    </row>
    <row r="10808" spans="83:83">
      <c r="CE10808" s="227"/>
    </row>
    <row r="10809" spans="83:83">
      <c r="CE10809" s="227"/>
    </row>
    <row r="10810" spans="83:83">
      <c r="CE10810" s="227"/>
    </row>
    <row r="10811" spans="83:83">
      <c r="CE10811" s="227"/>
    </row>
    <row r="10812" spans="83:83">
      <c r="CE10812" s="227"/>
    </row>
    <row r="10813" spans="83:83">
      <c r="CE10813" s="227"/>
    </row>
    <row r="10814" spans="83:83">
      <c r="CE10814" s="227"/>
    </row>
    <row r="10815" spans="83:83">
      <c r="CE10815" s="227"/>
    </row>
    <row r="10816" spans="83:83">
      <c r="CE10816" s="227"/>
    </row>
    <row r="10817" spans="83:83">
      <c r="CE10817" s="227"/>
    </row>
    <row r="10818" spans="83:83">
      <c r="CE10818" s="227"/>
    </row>
    <row r="10819" spans="83:83">
      <c r="CE10819" s="227"/>
    </row>
    <row r="10820" spans="83:83">
      <c r="CE10820" s="227"/>
    </row>
    <row r="10821" spans="83:83">
      <c r="CE10821" s="227"/>
    </row>
    <row r="10822" spans="83:83">
      <c r="CE10822" s="227"/>
    </row>
    <row r="10823" spans="83:83">
      <c r="CE10823" s="227"/>
    </row>
    <row r="10824" spans="83:83">
      <c r="CE10824" s="227"/>
    </row>
    <row r="10825" spans="83:83">
      <c r="CE10825" s="227"/>
    </row>
    <row r="10826" spans="83:83">
      <c r="CE10826" s="227"/>
    </row>
    <row r="10827" spans="83:83">
      <c r="CE10827" s="227"/>
    </row>
    <row r="10828" spans="83:83">
      <c r="CE10828" s="227"/>
    </row>
    <row r="10829" spans="83:83">
      <c r="CE10829" s="227"/>
    </row>
    <row r="10830" spans="83:83">
      <c r="CE10830" s="227"/>
    </row>
    <row r="10831" spans="83:83">
      <c r="CE10831" s="227"/>
    </row>
    <row r="10832" spans="83:83">
      <c r="CE10832" s="227"/>
    </row>
    <row r="10833" spans="83:83">
      <c r="CE10833" s="227"/>
    </row>
    <row r="10834" spans="83:83">
      <c r="CE10834" s="227"/>
    </row>
    <row r="10835" spans="83:83">
      <c r="CE10835" s="227"/>
    </row>
    <row r="10836" spans="83:83">
      <c r="CE10836" s="227"/>
    </row>
    <row r="10837" spans="83:83">
      <c r="CE10837" s="227"/>
    </row>
    <row r="10838" spans="83:83">
      <c r="CE10838" s="227"/>
    </row>
    <row r="10839" spans="83:83">
      <c r="CE10839" s="227"/>
    </row>
    <row r="10840" spans="83:83">
      <c r="CE10840" s="227"/>
    </row>
    <row r="10841" spans="83:83">
      <c r="CE10841" s="227"/>
    </row>
    <row r="10842" spans="83:83">
      <c r="CE10842" s="227"/>
    </row>
    <row r="10843" spans="83:83">
      <c r="CE10843" s="227"/>
    </row>
    <row r="10844" spans="83:83">
      <c r="CE10844" s="227"/>
    </row>
    <row r="10845" spans="83:83">
      <c r="CE10845" s="227"/>
    </row>
    <row r="10846" spans="83:83">
      <c r="CE10846" s="227"/>
    </row>
    <row r="10847" spans="83:83">
      <c r="CE10847" s="227"/>
    </row>
    <row r="10848" spans="83:83">
      <c r="CE10848" s="227"/>
    </row>
    <row r="10849" spans="83:83">
      <c r="CE10849" s="227"/>
    </row>
    <row r="10850" spans="83:83">
      <c r="CE10850" s="227"/>
    </row>
    <row r="10851" spans="83:83">
      <c r="CE10851" s="227"/>
    </row>
    <row r="10852" spans="83:83">
      <c r="CE10852" s="227"/>
    </row>
    <row r="10853" spans="83:83">
      <c r="CE10853" s="227"/>
    </row>
    <row r="10854" spans="83:83">
      <c r="CE10854" s="227"/>
    </row>
    <row r="10855" spans="83:83">
      <c r="CE10855" s="227"/>
    </row>
    <row r="10856" spans="83:83">
      <c r="CE10856" s="227"/>
    </row>
    <row r="10857" spans="83:83">
      <c r="CE10857" s="227"/>
    </row>
    <row r="10858" spans="83:83">
      <c r="CE10858" s="227"/>
    </row>
    <row r="10859" spans="83:83">
      <c r="CE10859" s="227"/>
    </row>
    <row r="10860" spans="83:83">
      <c r="CE10860" s="227"/>
    </row>
    <row r="10861" spans="83:83">
      <c r="CE10861" s="227"/>
    </row>
    <row r="10862" spans="83:83">
      <c r="CE10862" s="227"/>
    </row>
    <row r="10863" spans="83:83">
      <c r="CE10863" s="227"/>
    </row>
    <row r="10864" spans="83:83">
      <c r="CE10864" s="227"/>
    </row>
    <row r="10865" spans="83:83">
      <c r="CE10865" s="227"/>
    </row>
    <row r="10866" spans="83:83">
      <c r="CE10866" s="227"/>
    </row>
    <row r="10867" spans="83:83">
      <c r="CE10867" s="227"/>
    </row>
    <row r="10868" spans="83:83">
      <c r="CE10868" s="227"/>
    </row>
    <row r="10869" spans="83:83">
      <c r="CE10869" s="227"/>
    </row>
    <row r="10870" spans="83:83">
      <c r="CE10870" s="227"/>
    </row>
    <row r="10871" spans="83:83">
      <c r="CE10871" s="227"/>
    </row>
    <row r="10872" spans="83:83">
      <c r="CE10872" s="227"/>
    </row>
    <row r="10873" spans="83:83">
      <c r="CE10873" s="227"/>
    </row>
    <row r="10874" spans="83:83">
      <c r="CE10874" s="227"/>
    </row>
    <row r="10875" spans="83:83">
      <c r="CE10875" s="227"/>
    </row>
    <row r="10876" spans="83:83">
      <c r="CE10876" s="227"/>
    </row>
    <row r="10877" spans="83:83">
      <c r="CE10877" s="227"/>
    </row>
    <row r="10878" spans="83:83">
      <c r="CE10878" s="227"/>
    </row>
    <row r="10879" spans="83:83">
      <c r="CE10879" s="227"/>
    </row>
    <row r="10880" spans="83:83">
      <c r="CE10880" s="227"/>
    </row>
    <row r="10881" spans="83:83">
      <c r="CE10881" s="227"/>
    </row>
    <row r="10882" spans="83:83">
      <c r="CE10882" s="227"/>
    </row>
    <row r="10883" spans="83:83">
      <c r="CE10883" s="227"/>
    </row>
    <row r="10884" spans="83:83">
      <c r="CE10884" s="227"/>
    </row>
    <row r="10885" spans="83:83">
      <c r="CE10885" s="227"/>
    </row>
    <row r="10886" spans="83:83">
      <c r="CE10886" s="227"/>
    </row>
    <row r="10887" spans="83:83">
      <c r="CE10887" s="227"/>
    </row>
    <row r="10888" spans="83:83">
      <c r="CE10888" s="227"/>
    </row>
    <row r="10889" spans="83:83">
      <c r="CE10889" s="227"/>
    </row>
    <row r="10890" spans="83:83">
      <c r="CE10890" s="227"/>
    </row>
    <row r="10891" spans="83:83">
      <c r="CE10891" s="227"/>
    </row>
    <row r="10892" spans="83:83">
      <c r="CE10892" s="227"/>
    </row>
    <row r="10893" spans="83:83">
      <c r="CE10893" s="227"/>
    </row>
    <row r="10894" spans="83:83">
      <c r="CE10894" s="227"/>
    </row>
    <row r="10895" spans="83:83">
      <c r="CE10895" s="227"/>
    </row>
    <row r="10896" spans="83:83">
      <c r="CE10896" s="227"/>
    </row>
    <row r="10897" spans="83:83">
      <c r="CE10897" s="227"/>
    </row>
    <row r="10898" spans="83:83">
      <c r="CE10898" s="227"/>
    </row>
    <row r="10899" spans="83:83">
      <c r="CE10899" s="227"/>
    </row>
    <row r="10900" spans="83:83">
      <c r="CE10900" s="227"/>
    </row>
    <row r="10901" spans="83:83">
      <c r="CE10901" s="227"/>
    </row>
    <row r="10902" spans="83:83">
      <c r="CE10902" s="227"/>
    </row>
    <row r="10903" spans="83:83">
      <c r="CE10903" s="227"/>
    </row>
    <row r="10904" spans="83:83">
      <c r="CE10904" s="227"/>
    </row>
    <row r="10905" spans="83:83">
      <c r="CE10905" s="227"/>
    </row>
    <row r="10906" spans="83:83">
      <c r="CE10906" s="227"/>
    </row>
    <row r="10907" spans="83:83">
      <c r="CE10907" s="227"/>
    </row>
    <row r="10908" spans="83:83">
      <c r="CE10908" s="227"/>
    </row>
    <row r="10909" spans="83:83">
      <c r="CE10909" s="227"/>
    </row>
    <row r="10910" spans="83:83">
      <c r="CE10910" s="227"/>
    </row>
    <row r="10911" spans="83:83">
      <c r="CE10911" s="227"/>
    </row>
    <row r="10912" spans="83:83">
      <c r="CE10912" s="227"/>
    </row>
    <row r="10913" spans="83:83">
      <c r="CE10913" s="227"/>
    </row>
    <row r="10914" spans="83:83">
      <c r="CE10914" s="227"/>
    </row>
    <row r="10915" spans="83:83">
      <c r="CE10915" s="227"/>
    </row>
    <row r="10916" spans="83:83">
      <c r="CE10916" s="227"/>
    </row>
    <row r="10917" spans="83:83">
      <c r="CE10917" s="227"/>
    </row>
    <row r="10918" spans="83:83">
      <c r="CE10918" s="227"/>
    </row>
    <row r="10919" spans="83:83">
      <c r="CE10919" s="227"/>
    </row>
    <row r="10920" spans="83:83">
      <c r="CE10920" s="227"/>
    </row>
    <row r="10921" spans="83:83">
      <c r="CE10921" s="227"/>
    </row>
    <row r="10922" spans="83:83">
      <c r="CE10922" s="227"/>
    </row>
    <row r="10923" spans="83:83">
      <c r="CE10923" s="227"/>
    </row>
    <row r="10924" spans="83:83">
      <c r="CE10924" s="227"/>
    </row>
    <row r="10925" spans="83:83">
      <c r="CE10925" s="227"/>
    </row>
    <row r="10926" spans="83:83">
      <c r="CE10926" s="227"/>
    </row>
    <row r="10927" spans="83:83">
      <c r="CE10927" s="227"/>
    </row>
    <row r="10928" spans="83:83">
      <c r="CE10928" s="227"/>
    </row>
    <row r="10929" spans="83:83">
      <c r="CE10929" s="227"/>
    </row>
    <row r="10930" spans="83:83">
      <c r="CE10930" s="227"/>
    </row>
    <row r="10931" spans="83:83">
      <c r="CE10931" s="227"/>
    </row>
    <row r="10932" spans="83:83">
      <c r="CE10932" s="227"/>
    </row>
    <row r="10933" spans="83:83">
      <c r="CE10933" s="227"/>
    </row>
    <row r="10934" spans="83:83">
      <c r="CE10934" s="227"/>
    </row>
    <row r="10935" spans="83:83">
      <c r="CE10935" s="227"/>
    </row>
    <row r="10936" spans="83:83">
      <c r="CE10936" s="227"/>
    </row>
    <row r="10937" spans="83:83">
      <c r="CE10937" s="227"/>
    </row>
    <row r="10938" spans="83:83">
      <c r="CE10938" s="227"/>
    </row>
    <row r="10939" spans="83:83">
      <c r="CE10939" s="227"/>
    </row>
    <row r="10940" spans="83:83">
      <c r="CE10940" s="227"/>
    </row>
    <row r="10941" spans="83:83">
      <c r="CE10941" s="227"/>
    </row>
    <row r="10942" spans="83:83">
      <c r="CE10942" s="227"/>
    </row>
    <row r="10943" spans="83:83">
      <c r="CE10943" s="227"/>
    </row>
    <row r="10944" spans="83:83">
      <c r="CE10944" s="227"/>
    </row>
    <row r="10945" spans="83:83">
      <c r="CE10945" s="227"/>
    </row>
    <row r="10946" spans="83:83">
      <c r="CE10946" s="227"/>
    </row>
    <row r="10947" spans="83:83">
      <c r="CE10947" s="227"/>
    </row>
    <row r="10948" spans="83:83">
      <c r="CE10948" s="227"/>
    </row>
    <row r="10949" spans="83:83">
      <c r="CE10949" s="227"/>
    </row>
    <row r="10950" spans="83:83">
      <c r="CE10950" s="227"/>
    </row>
    <row r="10951" spans="83:83">
      <c r="CE10951" s="227"/>
    </row>
    <row r="10952" spans="83:83">
      <c r="CE10952" s="227"/>
    </row>
    <row r="10953" spans="83:83">
      <c r="CE10953" s="227"/>
    </row>
    <row r="10954" spans="83:83">
      <c r="CE10954" s="227"/>
    </row>
    <row r="10955" spans="83:83">
      <c r="CE10955" s="227"/>
    </row>
    <row r="10956" spans="83:83">
      <c r="CE10956" s="227"/>
    </row>
    <row r="10957" spans="83:83">
      <c r="CE10957" s="227"/>
    </row>
    <row r="10958" spans="83:83">
      <c r="CE10958" s="227"/>
    </row>
    <row r="10959" spans="83:83">
      <c r="CE10959" s="227"/>
    </row>
    <row r="10960" spans="83:83">
      <c r="CE10960" s="227"/>
    </row>
    <row r="10961" spans="83:83">
      <c r="CE10961" s="227"/>
    </row>
    <row r="10962" spans="83:83">
      <c r="CE10962" s="227"/>
    </row>
    <row r="10963" spans="83:83">
      <c r="CE10963" s="227"/>
    </row>
    <row r="10964" spans="83:83">
      <c r="CE10964" s="227"/>
    </row>
    <row r="10965" spans="83:83">
      <c r="CE10965" s="227"/>
    </row>
    <row r="10966" spans="83:83">
      <c r="CE10966" s="227"/>
    </row>
    <row r="10967" spans="83:83">
      <c r="CE10967" s="227"/>
    </row>
    <row r="10968" spans="83:83">
      <c r="CE10968" s="227"/>
    </row>
    <row r="10969" spans="83:83">
      <c r="CE10969" s="227"/>
    </row>
    <row r="10970" spans="83:83">
      <c r="CE10970" s="227"/>
    </row>
    <row r="10971" spans="83:83">
      <c r="CE10971" s="227"/>
    </row>
    <row r="10972" spans="83:83">
      <c r="CE10972" s="227"/>
    </row>
    <row r="10973" spans="83:83">
      <c r="CE10973" s="227"/>
    </row>
    <row r="10974" spans="83:83">
      <c r="CE10974" s="227"/>
    </row>
    <row r="10975" spans="83:83">
      <c r="CE10975" s="227"/>
    </row>
    <row r="10976" spans="83:83">
      <c r="CE10976" s="227"/>
    </row>
    <row r="10977" spans="83:83">
      <c r="CE10977" s="227"/>
    </row>
    <row r="10978" spans="83:83">
      <c r="CE10978" s="227"/>
    </row>
    <row r="10979" spans="83:83">
      <c r="CE10979" s="227"/>
    </row>
    <row r="10980" spans="83:83">
      <c r="CE10980" s="227"/>
    </row>
    <row r="10981" spans="83:83">
      <c r="CE10981" s="227"/>
    </row>
    <row r="10982" spans="83:83">
      <c r="CE10982" s="227"/>
    </row>
    <row r="10983" spans="83:83">
      <c r="CE10983" s="227"/>
    </row>
    <row r="10984" spans="83:83">
      <c r="CE10984" s="227"/>
    </row>
    <row r="10985" spans="83:83">
      <c r="CE10985" s="227"/>
    </row>
    <row r="10986" spans="83:83">
      <c r="CE10986" s="227"/>
    </row>
    <row r="10987" spans="83:83">
      <c r="CE10987" s="227"/>
    </row>
    <row r="10988" spans="83:83">
      <c r="CE10988" s="227"/>
    </row>
    <row r="10989" spans="83:83">
      <c r="CE10989" s="227"/>
    </row>
    <row r="10990" spans="83:83">
      <c r="CE10990" s="227"/>
    </row>
    <row r="10991" spans="83:83">
      <c r="CE10991" s="227"/>
    </row>
    <row r="10992" spans="83:83">
      <c r="CE10992" s="227"/>
    </row>
    <row r="10993" spans="83:83">
      <c r="CE10993" s="227"/>
    </row>
    <row r="10994" spans="83:83">
      <c r="CE10994" s="227"/>
    </row>
    <row r="10995" spans="83:83">
      <c r="CE10995" s="227"/>
    </row>
    <row r="10996" spans="83:83">
      <c r="CE10996" s="227"/>
    </row>
    <row r="10997" spans="83:83">
      <c r="CE10997" s="227"/>
    </row>
    <row r="10998" spans="83:83">
      <c r="CE10998" s="227"/>
    </row>
    <row r="10999" spans="83:83">
      <c r="CE10999" s="227"/>
    </row>
    <row r="11000" spans="83:83">
      <c r="CE11000" s="227"/>
    </row>
    <row r="11001" spans="83:83">
      <c r="CE11001" s="227"/>
    </row>
    <row r="11002" spans="83:83">
      <c r="CE11002" s="227"/>
    </row>
    <row r="11003" spans="83:83">
      <c r="CE11003" s="227"/>
    </row>
    <row r="11004" spans="83:83">
      <c r="CE11004" s="227"/>
    </row>
    <row r="11005" spans="83:83">
      <c r="CE11005" s="227"/>
    </row>
    <row r="11006" spans="83:83">
      <c r="CE11006" s="227"/>
    </row>
    <row r="11007" spans="83:83">
      <c r="CE11007" s="227"/>
    </row>
    <row r="11008" spans="83:83">
      <c r="CE11008" s="227"/>
    </row>
    <row r="11009" spans="83:83">
      <c r="CE11009" s="227"/>
    </row>
    <row r="11010" spans="83:83">
      <c r="CE11010" s="227"/>
    </row>
    <row r="11011" spans="83:83">
      <c r="CE11011" s="227"/>
    </row>
    <row r="11012" spans="83:83">
      <c r="CE11012" s="227"/>
    </row>
    <row r="11013" spans="83:83">
      <c r="CE11013" s="227"/>
    </row>
    <row r="11014" spans="83:83">
      <c r="CE11014" s="227"/>
    </row>
    <row r="11015" spans="83:83">
      <c r="CE11015" s="227"/>
    </row>
    <row r="11016" spans="83:83">
      <c r="CE11016" s="227"/>
    </row>
    <row r="11017" spans="83:83">
      <c r="CE11017" s="227"/>
    </row>
    <row r="11018" spans="83:83">
      <c r="CE11018" s="227"/>
    </row>
    <row r="11019" spans="83:83">
      <c r="CE11019" s="227"/>
    </row>
    <row r="11020" spans="83:83">
      <c r="CE11020" s="227"/>
    </row>
    <row r="11021" spans="83:83">
      <c r="CE11021" s="227"/>
    </row>
    <row r="11022" spans="83:83">
      <c r="CE11022" s="227"/>
    </row>
    <row r="11023" spans="83:83">
      <c r="CE11023" s="227"/>
    </row>
    <row r="11024" spans="83:83">
      <c r="CE11024" s="227"/>
    </row>
    <row r="11025" spans="83:83">
      <c r="CE11025" s="227"/>
    </row>
    <row r="11026" spans="83:83">
      <c r="CE11026" s="227"/>
    </row>
    <row r="11027" spans="83:83">
      <c r="CE11027" s="227"/>
    </row>
    <row r="11028" spans="83:83">
      <c r="CE11028" s="227"/>
    </row>
    <row r="11029" spans="83:83">
      <c r="CE11029" s="227"/>
    </row>
    <row r="11030" spans="83:83">
      <c r="CE11030" s="227"/>
    </row>
    <row r="11031" spans="83:83">
      <c r="CE11031" s="227"/>
    </row>
    <row r="11032" spans="83:83">
      <c r="CE11032" s="227"/>
    </row>
    <row r="11033" spans="83:83">
      <c r="CE11033" s="227"/>
    </row>
    <row r="11034" spans="83:83">
      <c r="CE11034" s="227"/>
    </row>
    <row r="11035" spans="83:83">
      <c r="CE11035" s="227"/>
    </row>
    <row r="11036" spans="83:83">
      <c r="CE11036" s="227"/>
    </row>
    <row r="11037" spans="83:83">
      <c r="CE11037" s="227"/>
    </row>
    <row r="11038" spans="83:83">
      <c r="CE11038" s="227"/>
    </row>
    <row r="11039" spans="83:83">
      <c r="CE11039" s="227"/>
    </row>
    <row r="11040" spans="83:83">
      <c r="CE11040" s="227"/>
    </row>
    <row r="11041" spans="83:83">
      <c r="CE11041" s="227"/>
    </row>
    <row r="11042" spans="83:83">
      <c r="CE11042" s="227"/>
    </row>
    <row r="11043" spans="83:83">
      <c r="CE11043" s="227"/>
    </row>
    <row r="11044" spans="83:83">
      <c r="CE11044" s="227"/>
    </row>
    <row r="11045" spans="83:83">
      <c r="CE11045" s="227"/>
    </row>
    <row r="11046" spans="83:83">
      <c r="CE11046" s="227"/>
    </row>
    <row r="11047" spans="83:83">
      <c r="CE11047" s="227"/>
    </row>
    <row r="11048" spans="83:83">
      <c r="CE11048" s="227"/>
    </row>
    <row r="11049" spans="83:83">
      <c r="CE11049" s="227"/>
    </row>
    <row r="11050" spans="83:83">
      <c r="CE11050" s="227"/>
    </row>
    <row r="11051" spans="83:83">
      <c r="CE11051" s="227"/>
    </row>
    <row r="11052" spans="83:83">
      <c r="CE11052" s="227"/>
    </row>
    <row r="11053" spans="83:83">
      <c r="CE11053" s="227"/>
    </row>
    <row r="11054" spans="83:83">
      <c r="CE11054" s="227"/>
    </row>
    <row r="11055" spans="83:83">
      <c r="CE11055" s="227"/>
    </row>
    <row r="11056" spans="83:83">
      <c r="CE11056" s="227"/>
    </row>
    <row r="11057" spans="83:83">
      <c r="CE11057" s="227"/>
    </row>
    <row r="11058" spans="83:83">
      <c r="CE11058" s="227"/>
    </row>
    <row r="11059" spans="83:83">
      <c r="CE11059" s="227"/>
    </row>
    <row r="11060" spans="83:83">
      <c r="CE11060" s="227"/>
    </row>
    <row r="11061" spans="83:83">
      <c r="CE11061" s="227"/>
    </row>
    <row r="11062" spans="83:83">
      <c r="CE11062" s="227"/>
    </row>
    <row r="11063" spans="83:83">
      <c r="CE11063" s="227"/>
    </row>
    <row r="11064" spans="83:83">
      <c r="CE11064" s="227"/>
    </row>
    <row r="11065" spans="83:83">
      <c r="CE11065" s="227"/>
    </row>
    <row r="11066" spans="83:83">
      <c r="CE11066" s="227"/>
    </row>
    <row r="11067" spans="83:83">
      <c r="CE11067" s="227"/>
    </row>
    <row r="11068" spans="83:83">
      <c r="CE11068" s="227"/>
    </row>
    <row r="11069" spans="83:83">
      <c r="CE11069" s="227"/>
    </row>
    <row r="11070" spans="83:83">
      <c r="CE11070" s="227"/>
    </row>
    <row r="11071" spans="83:83">
      <c r="CE11071" s="227"/>
    </row>
    <row r="11072" spans="83:83">
      <c r="CE11072" s="227"/>
    </row>
    <row r="11073" spans="83:83">
      <c r="CE11073" s="227"/>
    </row>
    <row r="11074" spans="83:83">
      <c r="CE11074" s="227"/>
    </row>
    <row r="11075" spans="83:83">
      <c r="CE11075" s="227"/>
    </row>
    <row r="11076" spans="83:83">
      <c r="CE11076" s="227"/>
    </row>
    <row r="11077" spans="83:83">
      <c r="CE11077" s="227"/>
    </row>
    <row r="11078" spans="83:83">
      <c r="CE11078" s="227"/>
    </row>
    <row r="11079" spans="83:83">
      <c r="CE11079" s="227"/>
    </row>
    <row r="11080" spans="83:83">
      <c r="CE11080" s="227"/>
    </row>
    <row r="11081" spans="83:83">
      <c r="CE11081" s="227"/>
    </row>
    <row r="11082" spans="83:83">
      <c r="CE11082" s="227"/>
    </row>
    <row r="11083" spans="83:83">
      <c r="CE11083" s="227"/>
    </row>
    <row r="11084" spans="83:83">
      <c r="CE11084" s="227"/>
    </row>
    <row r="11085" spans="83:83">
      <c r="CE11085" s="227"/>
    </row>
    <row r="11086" spans="83:83">
      <c r="CE11086" s="227"/>
    </row>
    <row r="11087" spans="83:83">
      <c r="CE11087" s="227"/>
    </row>
    <row r="11088" spans="83:83">
      <c r="CE11088" s="227"/>
    </row>
    <row r="11089" spans="83:83">
      <c r="CE11089" s="227"/>
    </row>
    <row r="11090" spans="83:83">
      <c r="CE11090" s="227"/>
    </row>
    <row r="11091" spans="83:83">
      <c r="CE11091" s="227"/>
    </row>
    <row r="11092" spans="83:83">
      <c r="CE11092" s="227"/>
    </row>
    <row r="11093" spans="83:83">
      <c r="CE11093" s="227"/>
    </row>
    <row r="11094" spans="83:83">
      <c r="CE11094" s="227"/>
    </row>
    <row r="11095" spans="83:83">
      <c r="CE11095" s="227"/>
    </row>
    <row r="11096" spans="83:83">
      <c r="CE11096" s="227"/>
    </row>
    <row r="11097" spans="83:83">
      <c r="CE11097" s="227"/>
    </row>
    <row r="11098" spans="83:83">
      <c r="CE11098" s="227"/>
    </row>
    <row r="11099" spans="83:83">
      <c r="CE11099" s="227"/>
    </row>
    <row r="11100" spans="83:83">
      <c r="CE11100" s="227"/>
    </row>
    <row r="11101" spans="83:83">
      <c r="CE11101" s="227"/>
    </row>
    <row r="11102" spans="83:83">
      <c r="CE11102" s="227"/>
    </row>
    <row r="11103" spans="83:83">
      <c r="CE11103" s="227"/>
    </row>
    <row r="11104" spans="83:83">
      <c r="CE11104" s="227"/>
    </row>
    <row r="11105" spans="83:83">
      <c r="CE11105" s="227"/>
    </row>
    <row r="11106" spans="83:83">
      <c r="CE11106" s="227"/>
    </row>
    <row r="11107" spans="83:83">
      <c r="CE11107" s="227"/>
    </row>
    <row r="11108" spans="83:83">
      <c r="CE11108" s="227"/>
    </row>
    <row r="11109" spans="83:83">
      <c r="CE11109" s="227"/>
    </row>
    <row r="11110" spans="83:83">
      <c r="CE11110" s="227"/>
    </row>
    <row r="11111" spans="83:83">
      <c r="CE11111" s="227"/>
    </row>
    <row r="11112" spans="83:83">
      <c r="CE11112" s="227"/>
    </row>
    <row r="11113" spans="83:83">
      <c r="CE11113" s="227"/>
    </row>
    <row r="11114" spans="83:83">
      <c r="CE11114" s="227"/>
    </row>
    <row r="11115" spans="83:83">
      <c r="CE11115" s="227"/>
    </row>
    <row r="11116" spans="83:83">
      <c r="CE11116" s="227"/>
    </row>
    <row r="11117" spans="83:83">
      <c r="CE11117" s="227"/>
    </row>
    <row r="11118" spans="83:83">
      <c r="CE11118" s="227"/>
    </row>
    <row r="11119" spans="83:83">
      <c r="CE11119" s="227"/>
    </row>
    <row r="11120" spans="83:83">
      <c r="CE11120" s="227"/>
    </row>
    <row r="11121" spans="83:83">
      <c r="CE11121" s="227"/>
    </row>
    <row r="11122" spans="83:83">
      <c r="CE11122" s="227"/>
    </row>
    <row r="11123" spans="83:83">
      <c r="CE11123" s="227"/>
    </row>
    <row r="11124" spans="83:83">
      <c r="CE11124" s="227"/>
    </row>
    <row r="11125" spans="83:83">
      <c r="CE11125" s="227"/>
    </row>
    <row r="11126" spans="83:83">
      <c r="CE11126" s="227"/>
    </row>
    <row r="11127" spans="83:83">
      <c r="CE11127" s="227"/>
    </row>
    <row r="11128" spans="83:83">
      <c r="CE11128" s="227"/>
    </row>
    <row r="11129" spans="83:83">
      <c r="CE11129" s="227"/>
    </row>
    <row r="11130" spans="83:83">
      <c r="CE11130" s="227"/>
    </row>
    <row r="11131" spans="83:83">
      <c r="CE11131" s="227"/>
    </row>
    <row r="11132" spans="83:83">
      <c r="CE11132" s="227"/>
    </row>
    <row r="11133" spans="83:83">
      <c r="CE11133" s="227"/>
    </row>
    <row r="11134" spans="83:83">
      <c r="CE11134" s="227"/>
    </row>
    <row r="11135" spans="83:83">
      <c r="CE11135" s="227"/>
    </row>
    <row r="11136" spans="83:83">
      <c r="CE11136" s="227"/>
    </row>
    <row r="11137" spans="83:83">
      <c r="CE11137" s="227"/>
    </row>
    <row r="11138" spans="83:83">
      <c r="CE11138" s="227"/>
    </row>
    <row r="11139" spans="83:83">
      <c r="CE11139" s="227"/>
    </row>
    <row r="11140" spans="83:83">
      <c r="CE11140" s="227"/>
    </row>
    <row r="11141" spans="83:83">
      <c r="CE11141" s="227"/>
    </row>
    <row r="11142" spans="83:83">
      <c r="CE11142" s="227"/>
    </row>
    <row r="11143" spans="83:83">
      <c r="CE11143" s="227"/>
    </row>
    <row r="11144" spans="83:83">
      <c r="CE11144" s="227"/>
    </row>
    <row r="11145" spans="83:83">
      <c r="CE11145" s="227"/>
    </row>
    <row r="11146" spans="83:83">
      <c r="CE11146" s="227"/>
    </row>
    <row r="11147" spans="83:83">
      <c r="CE11147" s="227"/>
    </row>
    <row r="11148" spans="83:83">
      <c r="CE11148" s="227"/>
    </row>
    <row r="11149" spans="83:83">
      <c r="CE11149" s="227"/>
    </row>
    <row r="11150" spans="83:83">
      <c r="CE11150" s="227"/>
    </row>
    <row r="11151" spans="83:83">
      <c r="CE11151" s="227"/>
    </row>
    <row r="11152" spans="83:83">
      <c r="CE11152" s="227"/>
    </row>
    <row r="11153" spans="83:83">
      <c r="CE11153" s="227"/>
    </row>
    <row r="11154" spans="83:83">
      <c r="CE11154" s="227"/>
    </row>
    <row r="11155" spans="83:83">
      <c r="CE11155" s="227"/>
    </row>
    <row r="11156" spans="83:83">
      <c r="CE11156" s="227"/>
    </row>
    <row r="11157" spans="83:83">
      <c r="CE11157" s="227"/>
    </row>
    <row r="11158" spans="83:83">
      <c r="CE11158" s="227"/>
    </row>
    <row r="11159" spans="83:83">
      <c r="CE11159" s="227"/>
    </row>
    <row r="11160" spans="83:83">
      <c r="CE11160" s="227"/>
    </row>
    <row r="11161" spans="83:83">
      <c r="CE11161" s="227"/>
    </row>
    <row r="11162" spans="83:83">
      <c r="CE11162" s="227"/>
    </row>
    <row r="11163" spans="83:83">
      <c r="CE11163" s="227"/>
    </row>
    <row r="11164" spans="83:83">
      <c r="CE11164" s="227"/>
    </row>
    <row r="11165" spans="83:83">
      <c r="CE11165" s="227"/>
    </row>
    <row r="11166" spans="83:83">
      <c r="CE11166" s="227"/>
    </row>
    <row r="11167" spans="83:83">
      <c r="CE11167" s="227"/>
    </row>
    <row r="11168" spans="83:83">
      <c r="CE11168" s="227"/>
    </row>
    <row r="11169" spans="83:83">
      <c r="CE11169" s="227"/>
    </row>
    <row r="11170" spans="83:83">
      <c r="CE11170" s="227"/>
    </row>
    <row r="11171" spans="83:83">
      <c r="CE11171" s="227"/>
    </row>
    <row r="11172" spans="83:83">
      <c r="CE11172" s="227"/>
    </row>
    <row r="11173" spans="83:83">
      <c r="CE11173" s="227"/>
    </row>
    <row r="11174" spans="83:83">
      <c r="CE11174" s="227"/>
    </row>
    <row r="11175" spans="83:83">
      <c r="CE11175" s="227"/>
    </row>
    <row r="11176" spans="83:83">
      <c r="CE11176" s="227"/>
    </row>
    <row r="11177" spans="83:83">
      <c r="CE11177" s="227"/>
    </row>
    <row r="11178" spans="83:83">
      <c r="CE11178" s="227"/>
    </row>
    <row r="11179" spans="83:83">
      <c r="CE11179" s="227"/>
    </row>
    <row r="11180" spans="83:83">
      <c r="CE11180" s="227"/>
    </row>
    <row r="11181" spans="83:83">
      <c r="CE11181" s="227"/>
    </row>
    <row r="11182" spans="83:83">
      <c r="CE11182" s="227"/>
    </row>
    <row r="11183" spans="83:83">
      <c r="CE11183" s="227"/>
    </row>
    <row r="11184" spans="83:83">
      <c r="CE11184" s="227"/>
    </row>
    <row r="11185" spans="83:83">
      <c r="CE11185" s="227"/>
    </row>
    <row r="11186" spans="83:83">
      <c r="CE11186" s="227"/>
    </row>
    <row r="11187" spans="83:83">
      <c r="CE11187" s="227"/>
    </row>
    <row r="11188" spans="83:83">
      <c r="CE11188" s="227"/>
    </row>
    <row r="11189" spans="83:83">
      <c r="CE11189" s="227"/>
    </row>
    <row r="11190" spans="83:83">
      <c r="CE11190" s="227"/>
    </row>
    <row r="11191" spans="83:83">
      <c r="CE11191" s="227"/>
    </row>
    <row r="11192" spans="83:83">
      <c r="CE11192" s="227"/>
    </row>
    <row r="11193" spans="83:83">
      <c r="CE11193" s="227"/>
    </row>
    <row r="11194" spans="83:83">
      <c r="CE11194" s="227"/>
    </row>
    <row r="11195" spans="83:83">
      <c r="CE11195" s="227"/>
    </row>
    <row r="11196" spans="83:83">
      <c r="CE11196" s="227"/>
    </row>
    <row r="11197" spans="83:83">
      <c r="CE11197" s="227"/>
    </row>
    <row r="11198" spans="83:83">
      <c r="CE11198" s="227"/>
    </row>
    <row r="11199" spans="83:83">
      <c r="CE11199" s="227"/>
    </row>
    <row r="11200" spans="83:83">
      <c r="CE11200" s="227"/>
    </row>
    <row r="11201" spans="83:83">
      <c r="CE11201" s="227"/>
    </row>
    <row r="11202" spans="83:83">
      <c r="CE11202" s="227"/>
    </row>
    <row r="11203" spans="83:83">
      <c r="CE11203" s="227"/>
    </row>
    <row r="11204" spans="83:83">
      <c r="CE11204" s="227"/>
    </row>
    <row r="11205" spans="83:83">
      <c r="CE11205" s="227"/>
    </row>
    <row r="11206" spans="83:83">
      <c r="CE11206" s="227"/>
    </row>
    <row r="11207" spans="83:83">
      <c r="CE11207" s="227"/>
    </row>
    <row r="11208" spans="83:83">
      <c r="CE11208" s="227"/>
    </row>
    <row r="11209" spans="83:83">
      <c r="CE11209" s="227"/>
    </row>
    <row r="11210" spans="83:83">
      <c r="CE11210" s="227"/>
    </row>
    <row r="11211" spans="83:83">
      <c r="CE11211" s="227"/>
    </row>
    <row r="11212" spans="83:83">
      <c r="CE11212" s="227"/>
    </row>
    <row r="11213" spans="83:83">
      <c r="CE11213" s="227"/>
    </row>
    <row r="11214" spans="83:83">
      <c r="CE11214" s="227"/>
    </row>
    <row r="11215" spans="83:83">
      <c r="CE11215" s="227"/>
    </row>
    <row r="11216" spans="83:83">
      <c r="CE11216" s="227"/>
    </row>
    <row r="11217" spans="83:83">
      <c r="CE11217" s="227"/>
    </row>
    <row r="11218" spans="83:83">
      <c r="CE11218" s="227"/>
    </row>
    <row r="11219" spans="83:83">
      <c r="CE11219" s="227"/>
    </row>
    <row r="11220" spans="83:83">
      <c r="CE11220" s="227"/>
    </row>
    <row r="11221" spans="83:83">
      <c r="CE11221" s="227"/>
    </row>
    <row r="11222" spans="83:83">
      <c r="CE11222" s="227"/>
    </row>
    <row r="11223" spans="83:83">
      <c r="CE11223" s="227"/>
    </row>
    <row r="11224" spans="83:83">
      <c r="CE11224" s="227"/>
    </row>
    <row r="11225" spans="83:83">
      <c r="CE11225" s="227"/>
    </row>
    <row r="11226" spans="83:83">
      <c r="CE11226" s="227"/>
    </row>
    <row r="11227" spans="83:83">
      <c r="CE11227" s="227"/>
    </row>
    <row r="11228" spans="83:83">
      <c r="CE11228" s="227"/>
    </row>
    <row r="11229" spans="83:83">
      <c r="CE11229" s="227"/>
    </row>
    <row r="11230" spans="83:83">
      <c r="CE11230" s="227"/>
    </row>
    <row r="11231" spans="83:83">
      <c r="CE11231" s="227"/>
    </row>
    <row r="11232" spans="83:83">
      <c r="CE11232" s="227"/>
    </row>
    <row r="11233" spans="83:83">
      <c r="CE11233" s="227"/>
    </row>
    <row r="11234" spans="83:83">
      <c r="CE11234" s="227"/>
    </row>
    <row r="11235" spans="83:83">
      <c r="CE11235" s="227"/>
    </row>
    <row r="11236" spans="83:83">
      <c r="CE11236" s="227"/>
    </row>
    <row r="11237" spans="83:83">
      <c r="CE11237" s="227"/>
    </row>
    <row r="11238" spans="83:83">
      <c r="CE11238" s="227"/>
    </row>
    <row r="11239" spans="83:83">
      <c r="CE11239" s="227"/>
    </row>
    <row r="11240" spans="83:83">
      <c r="CE11240" s="227"/>
    </row>
    <row r="11241" spans="83:83">
      <c r="CE11241" s="227"/>
    </row>
    <row r="11242" spans="83:83">
      <c r="CE11242" s="227"/>
    </row>
    <row r="11243" spans="83:83">
      <c r="CE11243" s="227"/>
    </row>
    <row r="11244" spans="83:83">
      <c r="CE11244" s="227"/>
    </row>
    <row r="11245" spans="83:83">
      <c r="CE11245" s="227"/>
    </row>
    <row r="11246" spans="83:83">
      <c r="CE11246" s="227"/>
    </row>
    <row r="11247" spans="83:83">
      <c r="CE11247" s="227"/>
    </row>
    <row r="11248" spans="83:83">
      <c r="CE11248" s="227"/>
    </row>
    <row r="11249" spans="83:83">
      <c r="CE11249" s="227"/>
    </row>
    <row r="11250" spans="83:83">
      <c r="CE11250" s="227"/>
    </row>
    <row r="11251" spans="83:83">
      <c r="CE11251" s="227"/>
    </row>
    <row r="11252" spans="83:83">
      <c r="CE11252" s="227"/>
    </row>
    <row r="11253" spans="83:83">
      <c r="CE11253" s="227"/>
    </row>
    <row r="11254" spans="83:83">
      <c r="CE11254" s="227"/>
    </row>
    <row r="11255" spans="83:83">
      <c r="CE11255" s="227"/>
    </row>
    <row r="11256" spans="83:83">
      <c r="CE11256" s="227"/>
    </row>
    <row r="11257" spans="83:83">
      <c r="CE11257" s="227"/>
    </row>
    <row r="11258" spans="83:83">
      <c r="CE11258" s="227"/>
    </row>
    <row r="11259" spans="83:83">
      <c r="CE11259" s="227"/>
    </row>
    <row r="11260" spans="83:83">
      <c r="CE11260" s="227"/>
    </row>
    <row r="11261" spans="83:83">
      <c r="CE11261" s="227"/>
    </row>
    <row r="11262" spans="83:83">
      <c r="CE11262" s="227"/>
    </row>
    <row r="11263" spans="83:83">
      <c r="CE11263" s="227"/>
    </row>
    <row r="11264" spans="83:83">
      <c r="CE11264" s="227"/>
    </row>
    <row r="11265" spans="83:83">
      <c r="CE11265" s="227"/>
    </row>
    <row r="11266" spans="83:83">
      <c r="CE11266" s="227"/>
    </row>
    <row r="11267" spans="83:83">
      <c r="CE11267" s="227"/>
    </row>
    <row r="11268" spans="83:83">
      <c r="CE11268" s="227"/>
    </row>
    <row r="11269" spans="83:83">
      <c r="CE11269" s="227"/>
    </row>
    <row r="11270" spans="83:83">
      <c r="CE11270" s="227"/>
    </row>
    <row r="11271" spans="83:83">
      <c r="CE11271" s="227"/>
    </row>
    <row r="11272" spans="83:83">
      <c r="CE11272" s="227"/>
    </row>
    <row r="11273" spans="83:83">
      <c r="CE11273" s="227"/>
    </row>
    <row r="11274" spans="83:83">
      <c r="CE11274" s="227"/>
    </row>
    <row r="11275" spans="83:83">
      <c r="CE11275" s="227"/>
    </row>
    <row r="11276" spans="83:83">
      <c r="CE11276" s="227"/>
    </row>
    <row r="11277" spans="83:83">
      <c r="CE11277" s="227"/>
    </row>
    <row r="11278" spans="83:83">
      <c r="CE11278" s="227"/>
    </row>
    <row r="11279" spans="83:83">
      <c r="CE11279" s="227"/>
    </row>
    <row r="11280" spans="83:83">
      <c r="CE11280" s="227"/>
    </row>
    <row r="11281" spans="83:83">
      <c r="CE11281" s="227"/>
    </row>
    <row r="11282" spans="83:83">
      <c r="CE11282" s="227"/>
    </row>
    <row r="11283" spans="83:83">
      <c r="CE11283" s="227"/>
    </row>
    <row r="11284" spans="83:83">
      <c r="CE11284" s="227"/>
    </row>
    <row r="11285" spans="83:83">
      <c r="CE11285" s="227"/>
    </row>
    <row r="11286" spans="83:83">
      <c r="CE11286" s="227"/>
    </row>
    <row r="11287" spans="83:83">
      <c r="CE11287" s="227"/>
    </row>
    <row r="11288" spans="83:83">
      <c r="CE11288" s="227"/>
    </row>
    <row r="11289" spans="83:83">
      <c r="CE11289" s="227"/>
    </row>
    <row r="11290" spans="83:83">
      <c r="CE11290" s="227"/>
    </row>
    <row r="11291" spans="83:83">
      <c r="CE11291" s="227"/>
    </row>
    <row r="11292" spans="83:83">
      <c r="CE11292" s="227"/>
    </row>
    <row r="11293" spans="83:83">
      <c r="CE11293" s="227"/>
    </row>
    <row r="11294" spans="83:83">
      <c r="CE11294" s="227"/>
    </row>
    <row r="11295" spans="83:83">
      <c r="CE11295" s="227"/>
    </row>
    <row r="11296" spans="83:83">
      <c r="CE11296" s="227"/>
    </row>
    <row r="11297" spans="83:83">
      <c r="CE11297" s="227"/>
    </row>
    <row r="11298" spans="83:83">
      <c r="CE11298" s="227"/>
    </row>
    <row r="11299" spans="83:83">
      <c r="CE11299" s="227"/>
    </row>
    <row r="11300" spans="83:83">
      <c r="CE11300" s="227"/>
    </row>
    <row r="11301" spans="83:83">
      <c r="CE11301" s="227"/>
    </row>
    <row r="11302" spans="83:83">
      <c r="CE11302" s="227"/>
    </row>
    <row r="11303" spans="83:83">
      <c r="CE11303" s="227"/>
    </row>
    <row r="11304" spans="83:83">
      <c r="CE11304" s="227"/>
    </row>
    <row r="11305" spans="83:83">
      <c r="CE11305" s="227"/>
    </row>
    <row r="11306" spans="83:83">
      <c r="CE11306" s="227"/>
    </row>
    <row r="11307" spans="83:83">
      <c r="CE11307" s="227"/>
    </row>
    <row r="11308" spans="83:83">
      <c r="CE11308" s="227"/>
    </row>
    <row r="11309" spans="83:83">
      <c r="CE11309" s="227"/>
    </row>
    <row r="11310" spans="83:83">
      <c r="CE11310" s="227"/>
    </row>
    <row r="11311" spans="83:83">
      <c r="CE11311" s="227"/>
    </row>
    <row r="11312" spans="83:83">
      <c r="CE11312" s="227"/>
    </row>
    <row r="11313" spans="83:83">
      <c r="CE11313" s="227"/>
    </row>
    <row r="11314" spans="83:83">
      <c r="CE11314" s="227"/>
    </row>
    <row r="11315" spans="83:83">
      <c r="CE11315" s="227"/>
    </row>
    <row r="11316" spans="83:83">
      <c r="CE11316" s="227"/>
    </row>
    <row r="11317" spans="83:83">
      <c r="CE11317" s="227"/>
    </row>
    <row r="11318" spans="83:83">
      <c r="CE11318" s="227"/>
    </row>
    <row r="11319" spans="83:83">
      <c r="CE11319" s="227"/>
    </row>
    <row r="11320" spans="83:83">
      <c r="CE11320" s="227"/>
    </row>
    <row r="11321" spans="83:83">
      <c r="CE11321" s="227"/>
    </row>
    <row r="11322" spans="83:83">
      <c r="CE11322" s="227"/>
    </row>
    <row r="11323" spans="83:83">
      <c r="CE11323" s="227"/>
    </row>
    <row r="11324" spans="83:83">
      <c r="CE11324" s="227"/>
    </row>
    <row r="11325" spans="83:83">
      <c r="CE11325" s="227"/>
    </row>
    <row r="11326" spans="83:83">
      <c r="CE11326" s="227"/>
    </row>
    <row r="11327" spans="83:83">
      <c r="CE11327" s="227"/>
    </row>
    <row r="11328" spans="83:83">
      <c r="CE11328" s="227"/>
    </row>
    <row r="11329" spans="83:83">
      <c r="CE11329" s="227"/>
    </row>
    <row r="11330" spans="83:83">
      <c r="CE11330" s="227"/>
    </row>
    <row r="11331" spans="83:83">
      <c r="CE11331" s="227"/>
    </row>
    <row r="11332" spans="83:83">
      <c r="CE11332" s="227"/>
    </row>
    <row r="11333" spans="83:83">
      <c r="CE11333" s="227"/>
    </row>
    <row r="11334" spans="83:83">
      <c r="CE11334" s="227"/>
    </row>
    <row r="11335" spans="83:83">
      <c r="CE11335" s="227"/>
    </row>
    <row r="11336" spans="83:83">
      <c r="CE11336" s="227"/>
    </row>
    <row r="11337" spans="83:83">
      <c r="CE11337" s="227"/>
    </row>
    <row r="11338" spans="83:83">
      <c r="CE11338" s="227"/>
    </row>
    <row r="11339" spans="83:83">
      <c r="CE11339" s="227"/>
    </row>
    <row r="11340" spans="83:83">
      <c r="CE11340" s="227"/>
    </row>
    <row r="11341" spans="83:83">
      <c r="CE11341" s="227"/>
    </row>
    <row r="11342" spans="83:83">
      <c r="CE11342" s="227"/>
    </row>
    <row r="11343" spans="83:83">
      <c r="CE11343" s="227"/>
    </row>
    <row r="11344" spans="83:83">
      <c r="CE11344" s="227"/>
    </row>
    <row r="11345" spans="83:83">
      <c r="CE11345" s="227"/>
    </row>
    <row r="11346" spans="83:83">
      <c r="CE11346" s="227"/>
    </row>
    <row r="11347" spans="83:83">
      <c r="CE11347" s="227"/>
    </row>
    <row r="11348" spans="83:83">
      <c r="CE11348" s="227"/>
    </row>
    <row r="11349" spans="83:83">
      <c r="CE11349" s="227"/>
    </row>
    <row r="11350" spans="83:83">
      <c r="CE11350" s="227"/>
    </row>
    <row r="11351" spans="83:83">
      <c r="CE11351" s="227"/>
    </row>
    <row r="11352" spans="83:83">
      <c r="CE11352" s="227"/>
    </row>
    <row r="11353" spans="83:83">
      <c r="CE11353" s="227"/>
    </row>
    <row r="11354" spans="83:83">
      <c r="CE11354" s="227"/>
    </row>
    <row r="11355" spans="83:83">
      <c r="CE11355" s="227"/>
    </row>
    <row r="11356" spans="83:83">
      <c r="CE11356" s="227"/>
    </row>
    <row r="11357" spans="83:83">
      <c r="CE11357" s="227"/>
    </row>
    <row r="11358" spans="83:83">
      <c r="CE11358" s="227"/>
    </row>
    <row r="11359" spans="83:83">
      <c r="CE11359" s="227"/>
    </row>
    <row r="11360" spans="83:83">
      <c r="CE11360" s="227"/>
    </row>
    <row r="11361" spans="83:83">
      <c r="CE11361" s="227"/>
    </row>
    <row r="11362" spans="83:83">
      <c r="CE11362" s="227"/>
    </row>
    <row r="11363" spans="83:83">
      <c r="CE11363" s="227"/>
    </row>
    <row r="11364" spans="83:83">
      <c r="CE11364" s="227"/>
    </row>
    <row r="11365" spans="83:83">
      <c r="CE11365" s="227"/>
    </row>
    <row r="11366" spans="83:83">
      <c r="CE11366" s="227"/>
    </row>
    <row r="11367" spans="83:83">
      <c r="CE11367" s="227"/>
    </row>
    <row r="11368" spans="83:83">
      <c r="CE11368" s="227"/>
    </row>
    <row r="11369" spans="83:83">
      <c r="CE11369" s="227"/>
    </row>
    <row r="11370" spans="83:83">
      <c r="CE11370" s="227"/>
    </row>
    <row r="11371" spans="83:83">
      <c r="CE11371" s="227"/>
    </row>
    <row r="11372" spans="83:83">
      <c r="CE11372" s="227"/>
    </row>
    <row r="11373" spans="83:83">
      <c r="CE11373" s="227"/>
    </row>
    <row r="11374" spans="83:83">
      <c r="CE11374" s="227"/>
    </row>
    <row r="11375" spans="83:83">
      <c r="CE11375" s="227"/>
    </row>
    <row r="11376" spans="83:83">
      <c r="CE11376" s="227"/>
    </row>
    <row r="11377" spans="83:83">
      <c r="CE11377" s="227"/>
    </row>
    <row r="11378" spans="83:83">
      <c r="CE11378" s="227"/>
    </row>
    <row r="11379" spans="83:83">
      <c r="CE11379" s="227"/>
    </row>
    <row r="11380" spans="83:83">
      <c r="CE11380" s="227"/>
    </row>
    <row r="11381" spans="83:83">
      <c r="CE11381" s="227"/>
    </row>
    <row r="11382" spans="83:83">
      <c r="CE11382" s="227"/>
    </row>
    <row r="11383" spans="83:83">
      <c r="CE11383" s="227"/>
    </row>
    <row r="11384" spans="83:83">
      <c r="CE11384" s="227"/>
    </row>
    <row r="11385" spans="83:83">
      <c r="CE11385" s="227"/>
    </row>
    <row r="11386" spans="83:83">
      <c r="CE11386" s="227"/>
    </row>
    <row r="11387" spans="83:83">
      <c r="CE11387" s="227"/>
    </row>
    <row r="11388" spans="83:83">
      <c r="CE11388" s="227"/>
    </row>
    <row r="11389" spans="83:83">
      <c r="CE11389" s="227"/>
    </row>
    <row r="11390" spans="83:83">
      <c r="CE11390" s="227"/>
    </row>
    <row r="11391" spans="83:83">
      <c r="CE11391" s="227"/>
    </row>
    <row r="11392" spans="83:83">
      <c r="CE11392" s="227"/>
    </row>
    <row r="11393" spans="83:83">
      <c r="CE11393" s="227"/>
    </row>
    <row r="11394" spans="83:83">
      <c r="CE11394" s="227"/>
    </row>
    <row r="11395" spans="83:83">
      <c r="CE11395" s="227"/>
    </row>
    <row r="11396" spans="83:83">
      <c r="CE11396" s="227"/>
    </row>
    <row r="11397" spans="83:83">
      <c r="CE11397" s="227"/>
    </row>
    <row r="11398" spans="83:83">
      <c r="CE11398" s="227"/>
    </row>
    <row r="11399" spans="83:83">
      <c r="CE11399" s="227"/>
    </row>
    <row r="11400" spans="83:83">
      <c r="CE11400" s="227"/>
    </row>
    <row r="11401" spans="83:83">
      <c r="CE11401" s="227"/>
    </row>
    <row r="11402" spans="83:83">
      <c r="CE11402" s="227"/>
    </row>
    <row r="11403" spans="83:83">
      <c r="CE11403" s="227"/>
    </row>
    <row r="11404" spans="83:83">
      <c r="CE11404" s="227"/>
    </row>
    <row r="11405" spans="83:83">
      <c r="CE11405" s="227"/>
    </row>
    <row r="11406" spans="83:83">
      <c r="CE11406" s="227"/>
    </row>
    <row r="11407" spans="83:83">
      <c r="CE11407" s="227"/>
    </row>
    <row r="11408" spans="83:83">
      <c r="CE11408" s="227"/>
    </row>
    <row r="11409" spans="83:83">
      <c r="CE11409" s="227"/>
    </row>
    <row r="11410" spans="83:83">
      <c r="CE11410" s="227"/>
    </row>
    <row r="11411" spans="83:83">
      <c r="CE11411" s="227"/>
    </row>
    <row r="11412" spans="83:83">
      <c r="CE11412" s="227"/>
    </row>
    <row r="11413" spans="83:83">
      <c r="CE11413" s="227"/>
    </row>
    <row r="11414" spans="83:83">
      <c r="CE11414" s="227"/>
    </row>
    <row r="11415" spans="83:83">
      <c r="CE11415" s="227"/>
    </row>
    <row r="11416" spans="83:83">
      <c r="CE11416" s="227"/>
    </row>
    <row r="11417" spans="83:83">
      <c r="CE11417" s="227"/>
    </row>
    <row r="11418" spans="83:83">
      <c r="CE11418" s="227"/>
    </row>
    <row r="11419" spans="83:83">
      <c r="CE11419" s="227"/>
    </row>
    <row r="11420" spans="83:83">
      <c r="CE11420" s="227"/>
    </row>
    <row r="11421" spans="83:83">
      <c r="CE11421" s="227"/>
    </row>
    <row r="11422" spans="83:83">
      <c r="CE11422" s="227"/>
    </row>
    <row r="11423" spans="83:83">
      <c r="CE11423" s="227"/>
    </row>
    <row r="11424" spans="83:83">
      <c r="CE11424" s="227"/>
    </row>
    <row r="11425" spans="83:83">
      <c r="CE11425" s="227"/>
    </row>
    <row r="11426" spans="83:83">
      <c r="CE11426" s="227"/>
    </row>
    <row r="11427" spans="83:83">
      <c r="CE11427" s="227"/>
    </row>
    <row r="11428" spans="83:83">
      <c r="CE11428" s="227"/>
    </row>
    <row r="11429" spans="83:83">
      <c r="CE11429" s="227"/>
    </row>
    <row r="11430" spans="83:83">
      <c r="CE11430" s="227"/>
    </row>
    <row r="11431" spans="83:83">
      <c r="CE11431" s="227"/>
    </row>
    <row r="11432" spans="83:83">
      <c r="CE11432" s="227"/>
    </row>
    <row r="11433" spans="83:83">
      <c r="CE11433" s="227"/>
    </row>
    <row r="11434" spans="83:83">
      <c r="CE11434" s="227"/>
    </row>
    <row r="11435" spans="83:83">
      <c r="CE11435" s="227"/>
    </row>
    <row r="11436" spans="83:83">
      <c r="CE11436" s="227"/>
    </row>
    <row r="11437" spans="83:83">
      <c r="CE11437" s="227"/>
    </row>
    <row r="11438" spans="83:83">
      <c r="CE11438" s="227"/>
    </row>
    <row r="11439" spans="83:83">
      <c r="CE11439" s="227"/>
    </row>
    <row r="11440" spans="83:83">
      <c r="CE11440" s="227"/>
    </row>
    <row r="11441" spans="83:83">
      <c r="CE11441" s="227"/>
    </row>
    <row r="11442" spans="83:83">
      <c r="CE11442" s="227"/>
    </row>
    <row r="11443" spans="83:83">
      <c r="CE11443" s="227"/>
    </row>
    <row r="11444" spans="83:83">
      <c r="CE11444" s="227"/>
    </row>
    <row r="11445" spans="83:83">
      <c r="CE11445" s="227"/>
    </row>
    <row r="11446" spans="83:83">
      <c r="CE11446" s="227"/>
    </row>
    <row r="11447" spans="83:83">
      <c r="CE11447" s="227"/>
    </row>
    <row r="11448" spans="83:83">
      <c r="CE11448" s="227"/>
    </row>
    <row r="11449" spans="83:83">
      <c r="CE11449" s="227"/>
    </row>
    <row r="11450" spans="83:83">
      <c r="CE11450" s="227"/>
    </row>
    <row r="11451" spans="83:83">
      <c r="CE11451" s="227"/>
    </row>
    <row r="11452" spans="83:83">
      <c r="CE11452" s="227"/>
    </row>
    <row r="11453" spans="83:83">
      <c r="CE11453" s="227"/>
    </row>
    <row r="11454" spans="83:83">
      <c r="CE11454" s="227"/>
    </row>
    <row r="11455" spans="83:83">
      <c r="CE11455" s="227"/>
    </row>
    <row r="11456" spans="83:83">
      <c r="CE11456" s="227"/>
    </row>
    <row r="11457" spans="83:83">
      <c r="CE11457" s="227"/>
    </row>
    <row r="11458" spans="83:83">
      <c r="CE11458" s="227"/>
    </row>
    <row r="11459" spans="83:83">
      <c r="CE11459" s="227"/>
    </row>
    <row r="11460" spans="83:83">
      <c r="CE11460" s="227"/>
    </row>
    <row r="11461" spans="83:83">
      <c r="CE11461" s="227"/>
    </row>
    <row r="11462" spans="83:83">
      <c r="CE11462" s="227"/>
    </row>
    <row r="11463" spans="83:83">
      <c r="CE11463" s="227"/>
    </row>
    <row r="11464" spans="83:83">
      <c r="CE11464" s="227"/>
    </row>
    <row r="11465" spans="83:83">
      <c r="CE11465" s="227"/>
    </row>
    <row r="11466" spans="83:83">
      <c r="CE11466" s="227"/>
    </row>
    <row r="11467" spans="83:83">
      <c r="CE11467" s="227"/>
    </row>
    <row r="11468" spans="83:83">
      <c r="CE11468" s="227"/>
    </row>
    <row r="11469" spans="83:83">
      <c r="CE11469" s="227"/>
    </row>
    <row r="11470" spans="83:83">
      <c r="CE11470" s="227"/>
    </row>
    <row r="11471" spans="83:83">
      <c r="CE11471" s="227"/>
    </row>
    <row r="11472" spans="83:83">
      <c r="CE11472" s="227"/>
    </row>
    <row r="11473" spans="83:83">
      <c r="CE11473" s="227"/>
    </row>
    <row r="11474" spans="83:83">
      <c r="CE11474" s="227"/>
    </row>
    <row r="11475" spans="83:83">
      <c r="CE11475" s="227"/>
    </row>
    <row r="11476" spans="83:83">
      <c r="CE11476" s="227"/>
    </row>
    <row r="11477" spans="83:83">
      <c r="CE11477" s="227"/>
    </row>
    <row r="11478" spans="83:83">
      <c r="CE11478" s="227"/>
    </row>
    <row r="11479" spans="83:83">
      <c r="CE11479" s="227"/>
    </row>
    <row r="11480" spans="83:83">
      <c r="CE11480" s="227"/>
    </row>
    <row r="11481" spans="83:83">
      <c r="CE11481" s="227"/>
    </row>
    <row r="11482" spans="83:83">
      <c r="CE11482" s="227"/>
    </row>
    <row r="11483" spans="83:83">
      <c r="CE11483" s="227"/>
    </row>
    <row r="11484" spans="83:83">
      <c r="CE11484" s="227"/>
    </row>
    <row r="11485" spans="83:83">
      <c r="CE11485" s="227"/>
    </row>
    <row r="11486" spans="83:83">
      <c r="CE11486" s="227"/>
    </row>
    <row r="11487" spans="83:83">
      <c r="CE11487" s="227"/>
    </row>
    <row r="11488" spans="83:83">
      <c r="CE11488" s="227"/>
    </row>
    <row r="11489" spans="83:83">
      <c r="CE11489" s="227"/>
    </row>
    <row r="11490" spans="83:83">
      <c r="CE11490" s="227"/>
    </row>
    <row r="11491" spans="83:83">
      <c r="CE11491" s="227"/>
    </row>
    <row r="11492" spans="83:83">
      <c r="CE11492" s="227"/>
    </row>
    <row r="11493" spans="83:83">
      <c r="CE11493" s="227"/>
    </row>
    <row r="11494" spans="83:83">
      <c r="CE11494" s="227"/>
    </row>
    <row r="11495" spans="83:83">
      <c r="CE11495" s="227"/>
    </row>
    <row r="11496" spans="83:83">
      <c r="CE11496" s="227"/>
    </row>
    <row r="11497" spans="83:83">
      <c r="CE11497" s="227"/>
    </row>
    <row r="11498" spans="83:83">
      <c r="CE11498" s="227"/>
    </row>
    <row r="11499" spans="83:83">
      <c r="CE11499" s="227"/>
    </row>
    <row r="11500" spans="83:83">
      <c r="CE11500" s="227"/>
    </row>
    <row r="11501" spans="83:83">
      <c r="CE11501" s="227"/>
    </row>
    <row r="11502" spans="83:83">
      <c r="CE11502" s="227"/>
    </row>
    <row r="11503" spans="83:83">
      <c r="CE11503" s="227"/>
    </row>
    <row r="11504" spans="83:83">
      <c r="CE11504" s="227"/>
    </row>
    <row r="11505" spans="83:83">
      <c r="CE11505" s="227"/>
    </row>
    <row r="11506" spans="83:83">
      <c r="CE11506" s="227"/>
    </row>
    <row r="11507" spans="83:83">
      <c r="CE11507" s="227"/>
    </row>
    <row r="11508" spans="83:83">
      <c r="CE11508" s="227"/>
    </row>
    <row r="11509" spans="83:83">
      <c r="CE11509" s="227"/>
    </row>
    <row r="11510" spans="83:83">
      <c r="CE11510" s="227"/>
    </row>
    <row r="11511" spans="83:83">
      <c r="CE11511" s="227"/>
    </row>
    <row r="11512" spans="83:83">
      <c r="CE11512" s="227"/>
    </row>
    <row r="11513" spans="83:83">
      <c r="CE11513" s="227"/>
    </row>
    <row r="11514" spans="83:83">
      <c r="CE11514" s="227"/>
    </row>
    <row r="11515" spans="83:83">
      <c r="CE11515" s="227"/>
    </row>
    <row r="11516" spans="83:83">
      <c r="CE11516" s="227"/>
    </row>
    <row r="11517" spans="83:83">
      <c r="CE11517" s="227"/>
    </row>
    <row r="11518" spans="83:83">
      <c r="CE11518" s="227"/>
    </row>
    <row r="11519" spans="83:83">
      <c r="CE11519" s="227"/>
    </row>
    <row r="11520" spans="83:83">
      <c r="CE11520" s="227"/>
    </row>
    <row r="11521" spans="83:83">
      <c r="CE11521" s="227"/>
    </row>
    <row r="11522" spans="83:83">
      <c r="CE11522" s="227"/>
    </row>
    <row r="11523" spans="83:83">
      <c r="CE11523" s="227"/>
    </row>
    <row r="11524" spans="83:83">
      <c r="CE11524" s="227"/>
    </row>
    <row r="11525" spans="83:83">
      <c r="CE11525" s="227"/>
    </row>
    <row r="11526" spans="83:83">
      <c r="CE11526" s="227"/>
    </row>
    <row r="11527" spans="83:83">
      <c r="CE11527" s="227"/>
    </row>
    <row r="11528" spans="83:83">
      <c r="CE11528" s="227"/>
    </row>
    <row r="11529" spans="83:83">
      <c r="CE11529" s="227"/>
    </row>
    <row r="11530" spans="83:83">
      <c r="CE11530" s="227"/>
    </row>
    <row r="11531" spans="83:83">
      <c r="CE11531" s="227"/>
    </row>
    <row r="11532" spans="83:83">
      <c r="CE11532" s="227"/>
    </row>
    <row r="11533" spans="83:83">
      <c r="CE11533" s="227"/>
    </row>
    <row r="11534" spans="83:83">
      <c r="CE11534" s="227"/>
    </row>
    <row r="11535" spans="83:83">
      <c r="CE11535" s="227"/>
    </row>
    <row r="11536" spans="83:83">
      <c r="CE11536" s="227"/>
    </row>
    <row r="11537" spans="83:83">
      <c r="CE11537" s="227"/>
    </row>
    <row r="11538" spans="83:83">
      <c r="CE11538" s="227"/>
    </row>
    <row r="11539" spans="83:83">
      <c r="CE11539" s="227"/>
    </row>
    <row r="11540" spans="83:83">
      <c r="CE11540" s="227"/>
    </row>
    <row r="11541" spans="83:83">
      <c r="CE11541" s="227"/>
    </row>
    <row r="11542" spans="83:83">
      <c r="CE11542" s="227"/>
    </row>
    <row r="11543" spans="83:83">
      <c r="CE11543" s="227"/>
    </row>
    <row r="11544" spans="83:83">
      <c r="CE11544" s="227"/>
    </row>
    <row r="11545" spans="83:83">
      <c r="CE11545" s="227"/>
    </row>
    <row r="11546" spans="83:83">
      <c r="CE11546" s="227"/>
    </row>
    <row r="11547" spans="83:83">
      <c r="CE11547" s="227"/>
    </row>
    <row r="11548" spans="83:83">
      <c r="CE11548" s="227"/>
    </row>
    <row r="11549" spans="83:83">
      <c r="CE11549" s="227"/>
    </row>
    <row r="11550" spans="83:83">
      <c r="CE11550" s="227"/>
    </row>
    <row r="11551" spans="83:83">
      <c r="CE11551" s="227"/>
    </row>
    <row r="11552" spans="83:83">
      <c r="CE11552" s="227"/>
    </row>
    <row r="11553" spans="83:83">
      <c r="CE11553" s="227"/>
    </row>
    <row r="11554" spans="83:83">
      <c r="CE11554" s="227"/>
    </row>
    <row r="11555" spans="83:83">
      <c r="CE11555" s="227"/>
    </row>
    <row r="11556" spans="83:83">
      <c r="CE11556" s="227"/>
    </row>
    <row r="11557" spans="83:83">
      <c r="CE11557" s="227"/>
    </row>
    <row r="11558" spans="83:83">
      <c r="CE11558" s="227"/>
    </row>
    <row r="11559" spans="83:83">
      <c r="CE11559" s="227"/>
    </row>
    <row r="11560" spans="83:83">
      <c r="CE11560" s="227"/>
    </row>
    <row r="11561" spans="83:83">
      <c r="CE11561" s="227"/>
    </row>
    <row r="11562" spans="83:83">
      <c r="CE11562" s="227"/>
    </row>
    <row r="11563" spans="83:83">
      <c r="CE11563" s="227"/>
    </row>
    <row r="11564" spans="83:83">
      <c r="CE11564" s="227"/>
    </row>
    <row r="11565" spans="83:83">
      <c r="CE11565" s="227"/>
    </row>
    <row r="11566" spans="83:83">
      <c r="CE11566" s="227"/>
    </row>
    <row r="11567" spans="83:83">
      <c r="CE11567" s="227"/>
    </row>
    <row r="11568" spans="83:83">
      <c r="CE11568" s="227"/>
    </row>
    <row r="11569" spans="83:83">
      <c r="CE11569" s="227"/>
    </row>
    <row r="11570" spans="83:83">
      <c r="CE11570" s="227"/>
    </row>
    <row r="11571" spans="83:83">
      <c r="CE11571" s="227"/>
    </row>
    <row r="11572" spans="83:83">
      <c r="CE11572" s="227"/>
    </row>
    <row r="11573" spans="83:83">
      <c r="CE11573" s="227"/>
    </row>
    <row r="11574" spans="83:83">
      <c r="CE11574" s="227"/>
    </row>
    <row r="11575" spans="83:83">
      <c r="CE11575" s="227"/>
    </row>
    <row r="11576" spans="83:83">
      <c r="CE11576" s="227"/>
    </row>
    <row r="11577" spans="83:83">
      <c r="CE11577" s="227"/>
    </row>
    <row r="11578" spans="83:83">
      <c r="CE11578" s="227"/>
    </row>
    <row r="11579" spans="83:83">
      <c r="CE11579" s="227"/>
    </row>
    <row r="11580" spans="83:83">
      <c r="CE11580" s="227"/>
    </row>
    <row r="11581" spans="83:83">
      <c r="CE11581" s="227"/>
    </row>
    <row r="11582" spans="83:83">
      <c r="CE11582" s="227"/>
    </row>
    <row r="11583" spans="83:83">
      <c r="CE11583" s="227"/>
    </row>
    <row r="11584" spans="83:83">
      <c r="CE11584" s="227"/>
    </row>
    <row r="11585" spans="83:83">
      <c r="CE11585" s="227"/>
    </row>
    <row r="11586" spans="83:83">
      <c r="CE11586" s="227"/>
    </row>
    <row r="11587" spans="83:83">
      <c r="CE11587" s="227"/>
    </row>
    <row r="11588" spans="83:83">
      <c r="CE11588" s="227"/>
    </row>
    <row r="11589" spans="83:83">
      <c r="CE11589" s="227"/>
    </row>
    <row r="11590" spans="83:83">
      <c r="CE11590" s="227"/>
    </row>
    <row r="11591" spans="83:83">
      <c r="CE11591" s="227"/>
    </row>
    <row r="11592" spans="83:83">
      <c r="CE11592" s="227"/>
    </row>
    <row r="11593" spans="83:83">
      <c r="CE11593" s="227"/>
    </row>
    <row r="11594" spans="83:83">
      <c r="CE11594" s="227"/>
    </row>
    <row r="11595" spans="83:83">
      <c r="CE11595" s="227"/>
    </row>
    <row r="11596" spans="83:83">
      <c r="CE11596" s="227"/>
    </row>
    <row r="11597" spans="83:83">
      <c r="CE11597" s="227"/>
    </row>
    <row r="11598" spans="83:83">
      <c r="CE11598" s="227"/>
    </row>
    <row r="11599" spans="83:83">
      <c r="CE11599" s="227"/>
    </row>
    <row r="11600" spans="83:83">
      <c r="CE11600" s="227"/>
    </row>
    <row r="11601" spans="83:83">
      <c r="CE11601" s="227"/>
    </row>
    <row r="11602" spans="83:83">
      <c r="CE11602" s="227"/>
    </row>
    <row r="11603" spans="83:83">
      <c r="CE11603" s="227"/>
    </row>
    <row r="11604" spans="83:83">
      <c r="CE11604" s="227"/>
    </row>
    <row r="11605" spans="83:83">
      <c r="CE11605" s="227"/>
    </row>
    <row r="11606" spans="83:83">
      <c r="CE11606" s="227"/>
    </row>
    <row r="11607" spans="83:83">
      <c r="CE11607" s="227"/>
    </row>
    <row r="11608" spans="83:83">
      <c r="CE11608" s="227"/>
    </row>
    <row r="11609" spans="83:83">
      <c r="CE11609" s="227"/>
    </row>
    <row r="11610" spans="83:83">
      <c r="CE11610" s="227"/>
    </row>
    <row r="11611" spans="83:83">
      <c r="CE11611" s="227"/>
    </row>
    <row r="11612" spans="83:83">
      <c r="CE11612" s="227"/>
    </row>
    <row r="11613" spans="83:83">
      <c r="CE11613" s="227"/>
    </row>
    <row r="11614" spans="83:83">
      <c r="CE11614" s="227"/>
    </row>
    <row r="11615" spans="83:83">
      <c r="CE11615" s="227"/>
    </row>
    <row r="11616" spans="83:83">
      <c r="CE11616" s="227"/>
    </row>
    <row r="11617" spans="83:83">
      <c r="CE11617" s="227"/>
    </row>
    <row r="11618" spans="83:83">
      <c r="CE11618" s="227"/>
    </row>
    <row r="11619" spans="83:83">
      <c r="CE11619" s="227"/>
    </row>
    <row r="11620" spans="83:83">
      <c r="CE11620" s="227"/>
    </row>
    <row r="11621" spans="83:83">
      <c r="CE11621" s="227"/>
    </row>
    <row r="11622" spans="83:83">
      <c r="CE11622" s="227"/>
    </row>
    <row r="11623" spans="83:83">
      <c r="CE11623" s="227"/>
    </row>
    <row r="11624" spans="83:83">
      <c r="CE11624" s="227"/>
    </row>
    <row r="11625" spans="83:83">
      <c r="CE11625" s="227"/>
    </row>
    <row r="11626" spans="83:83">
      <c r="CE11626" s="227"/>
    </row>
    <row r="11627" spans="83:83">
      <c r="CE11627" s="227"/>
    </row>
    <row r="11628" spans="83:83">
      <c r="CE11628" s="227"/>
    </row>
    <row r="11629" spans="83:83">
      <c r="CE11629" s="227"/>
    </row>
    <row r="11630" spans="83:83">
      <c r="CE11630" s="227"/>
    </row>
    <row r="11631" spans="83:83">
      <c r="CE11631" s="227"/>
    </row>
    <row r="11632" spans="83:83">
      <c r="CE11632" s="227"/>
    </row>
    <row r="11633" spans="83:83">
      <c r="CE11633" s="227"/>
    </row>
    <row r="11634" spans="83:83">
      <c r="CE11634" s="227"/>
    </row>
    <row r="11635" spans="83:83">
      <c r="CE11635" s="227"/>
    </row>
    <row r="11636" spans="83:83">
      <c r="CE11636" s="227"/>
    </row>
    <row r="11637" spans="83:83">
      <c r="CE11637" s="227"/>
    </row>
    <row r="11638" spans="83:83">
      <c r="CE11638" s="227"/>
    </row>
    <row r="11639" spans="83:83">
      <c r="CE11639" s="227"/>
    </row>
    <row r="11640" spans="83:83">
      <c r="CE11640" s="227"/>
    </row>
    <row r="11641" spans="83:83">
      <c r="CE11641" s="227"/>
    </row>
    <row r="11642" spans="83:83">
      <c r="CE11642" s="227"/>
    </row>
    <row r="11643" spans="83:83">
      <c r="CE11643" s="227"/>
    </row>
    <row r="11644" spans="83:83">
      <c r="CE11644" s="227"/>
    </row>
    <row r="11645" spans="83:83">
      <c r="CE11645" s="227"/>
    </row>
    <row r="11646" spans="83:83">
      <c r="CE11646" s="227"/>
    </row>
    <row r="11647" spans="83:83">
      <c r="CE11647" s="227"/>
    </row>
    <row r="11648" spans="83:83">
      <c r="CE11648" s="227"/>
    </row>
    <row r="11649" spans="83:83">
      <c r="CE11649" s="227"/>
    </row>
    <row r="11650" spans="83:83">
      <c r="CE11650" s="227"/>
    </row>
    <row r="11651" spans="83:83">
      <c r="CE11651" s="227"/>
    </row>
    <row r="11652" spans="83:83">
      <c r="CE11652" s="227"/>
    </row>
    <row r="11653" spans="83:83">
      <c r="CE11653" s="227"/>
    </row>
    <row r="11654" spans="83:83">
      <c r="CE11654" s="227"/>
    </row>
    <row r="11655" spans="83:83">
      <c r="CE11655" s="227"/>
    </row>
    <row r="11656" spans="83:83">
      <c r="CE11656" s="227"/>
    </row>
    <row r="11657" spans="83:83">
      <c r="CE11657" s="227"/>
    </row>
    <row r="11658" spans="83:83">
      <c r="CE11658" s="227"/>
    </row>
    <row r="11659" spans="83:83">
      <c r="CE11659" s="227"/>
    </row>
    <row r="11660" spans="83:83">
      <c r="CE11660" s="227"/>
    </row>
    <row r="11661" spans="83:83">
      <c r="CE11661" s="227"/>
    </row>
    <row r="11662" spans="83:83">
      <c r="CE11662" s="227"/>
    </row>
    <row r="11663" spans="83:83">
      <c r="CE11663" s="227"/>
    </row>
    <row r="11664" spans="83:83">
      <c r="CE11664" s="227"/>
    </row>
    <row r="11665" spans="83:83">
      <c r="CE11665" s="227"/>
    </row>
    <row r="11666" spans="83:83">
      <c r="CE11666" s="227"/>
    </row>
    <row r="11667" spans="83:83">
      <c r="CE11667" s="227"/>
    </row>
    <row r="11668" spans="83:83">
      <c r="CE11668" s="227"/>
    </row>
    <row r="11669" spans="83:83">
      <c r="CE11669" s="227"/>
    </row>
    <row r="11670" spans="83:83">
      <c r="CE11670" s="227"/>
    </row>
    <row r="11671" spans="83:83">
      <c r="CE11671" s="227"/>
    </row>
    <row r="11672" spans="83:83">
      <c r="CE11672" s="227"/>
    </row>
    <row r="11673" spans="83:83">
      <c r="CE11673" s="227"/>
    </row>
    <row r="11674" spans="83:83">
      <c r="CE11674" s="227"/>
    </row>
    <row r="11675" spans="83:83">
      <c r="CE11675" s="227"/>
    </row>
    <row r="11676" spans="83:83">
      <c r="CE11676" s="227"/>
    </row>
    <row r="11677" spans="83:83">
      <c r="CE11677" s="227"/>
    </row>
    <row r="11678" spans="83:83">
      <c r="CE11678" s="227"/>
    </row>
    <row r="11679" spans="83:83">
      <c r="CE11679" s="227"/>
    </row>
    <row r="11680" spans="83:83">
      <c r="CE11680" s="227"/>
    </row>
    <row r="11681" spans="83:83">
      <c r="CE11681" s="227"/>
    </row>
    <row r="11682" spans="83:83">
      <c r="CE11682" s="227"/>
    </row>
    <row r="11683" spans="83:83">
      <c r="CE11683" s="227"/>
    </row>
    <row r="11684" spans="83:83">
      <c r="CE11684" s="227"/>
    </row>
    <row r="11685" spans="83:83">
      <c r="CE11685" s="227"/>
    </row>
    <row r="11686" spans="83:83">
      <c r="CE11686" s="227"/>
    </row>
    <row r="11687" spans="83:83">
      <c r="CE11687" s="227"/>
    </row>
    <row r="11688" spans="83:83">
      <c r="CE11688" s="227"/>
    </row>
    <row r="11689" spans="83:83">
      <c r="CE11689" s="227"/>
    </row>
    <row r="11690" spans="83:83">
      <c r="CE11690" s="227"/>
    </row>
    <row r="11691" spans="83:83">
      <c r="CE11691" s="227"/>
    </row>
    <row r="11692" spans="83:83">
      <c r="CE11692" s="227"/>
    </row>
    <row r="11693" spans="83:83">
      <c r="CE11693" s="227"/>
    </row>
    <row r="11694" spans="83:83">
      <c r="CE11694" s="227"/>
    </row>
    <row r="11695" spans="83:83">
      <c r="CE11695" s="227"/>
    </row>
    <row r="11696" spans="83:83">
      <c r="CE11696" s="227"/>
    </row>
    <row r="11697" spans="83:83">
      <c r="CE11697" s="227"/>
    </row>
    <row r="11698" spans="83:83">
      <c r="CE11698" s="227"/>
    </row>
    <row r="11699" spans="83:83">
      <c r="CE11699" s="227"/>
    </row>
    <row r="11700" spans="83:83">
      <c r="CE11700" s="227"/>
    </row>
    <row r="11701" spans="83:83">
      <c r="CE11701" s="227"/>
    </row>
    <row r="11702" spans="83:83">
      <c r="CE11702" s="227"/>
    </row>
    <row r="11703" spans="83:83">
      <c r="CE11703" s="227"/>
    </row>
    <row r="11704" spans="83:83">
      <c r="CE11704" s="227"/>
    </row>
    <row r="11705" spans="83:83">
      <c r="CE11705" s="227"/>
    </row>
    <row r="11706" spans="83:83">
      <c r="CE11706" s="227"/>
    </row>
    <row r="11707" spans="83:83">
      <c r="CE11707" s="227"/>
    </row>
    <row r="11708" spans="83:83">
      <c r="CE11708" s="227"/>
    </row>
    <row r="11709" spans="83:83">
      <c r="CE11709" s="227"/>
    </row>
    <row r="11710" spans="83:83">
      <c r="CE11710" s="227"/>
    </row>
    <row r="11711" spans="83:83">
      <c r="CE11711" s="227"/>
    </row>
    <row r="11712" spans="83:83">
      <c r="CE11712" s="227"/>
    </row>
    <row r="11713" spans="83:83">
      <c r="CE11713" s="227"/>
    </row>
    <row r="11714" spans="83:83">
      <c r="CE11714" s="227"/>
    </row>
    <row r="11715" spans="83:83">
      <c r="CE11715" s="227"/>
    </row>
    <row r="11716" spans="83:83">
      <c r="CE11716" s="227"/>
    </row>
    <row r="11717" spans="83:83">
      <c r="CE11717" s="227"/>
    </row>
    <row r="11718" spans="83:83">
      <c r="CE11718" s="227"/>
    </row>
    <row r="11719" spans="83:83">
      <c r="CE11719" s="227"/>
    </row>
    <row r="11720" spans="83:83">
      <c r="CE11720" s="227"/>
    </row>
    <row r="11721" spans="83:83">
      <c r="CE11721" s="227"/>
    </row>
    <row r="11722" spans="83:83">
      <c r="CE11722" s="227"/>
    </row>
    <row r="11723" spans="83:83">
      <c r="CE11723" s="227"/>
    </row>
    <row r="11724" spans="83:83">
      <c r="CE11724" s="227"/>
    </row>
    <row r="11725" spans="83:83">
      <c r="CE11725" s="227"/>
    </row>
    <row r="11726" spans="83:83">
      <c r="CE11726" s="227"/>
    </row>
    <row r="11727" spans="83:83">
      <c r="CE11727" s="227"/>
    </row>
    <row r="11728" spans="83:83">
      <c r="CE11728" s="227"/>
    </row>
    <row r="11729" spans="83:83">
      <c r="CE11729" s="227"/>
    </row>
    <row r="11730" spans="83:83">
      <c r="CE11730" s="227"/>
    </row>
    <row r="11731" spans="83:83">
      <c r="CE11731" s="227"/>
    </row>
    <row r="11732" spans="83:83">
      <c r="CE11732" s="227"/>
    </row>
    <row r="11733" spans="83:83">
      <c r="CE11733" s="227"/>
    </row>
    <row r="11734" spans="83:83">
      <c r="CE11734" s="227"/>
    </row>
    <row r="11735" spans="83:83">
      <c r="CE11735" s="227"/>
    </row>
    <row r="11736" spans="83:83">
      <c r="CE11736" s="227"/>
    </row>
    <row r="11737" spans="83:83">
      <c r="CE11737" s="227"/>
    </row>
    <row r="11738" spans="83:83">
      <c r="CE11738" s="227"/>
    </row>
    <row r="11739" spans="83:83">
      <c r="CE11739" s="227"/>
    </row>
    <row r="11740" spans="83:83">
      <c r="CE11740" s="227"/>
    </row>
    <row r="11741" spans="83:83">
      <c r="CE11741" s="227"/>
    </row>
    <row r="11742" spans="83:83">
      <c r="CE11742" s="227"/>
    </row>
    <row r="11743" spans="83:83">
      <c r="CE11743" s="227"/>
    </row>
    <row r="11744" spans="83:83">
      <c r="CE11744" s="227"/>
    </row>
    <row r="11745" spans="83:83">
      <c r="CE11745" s="227"/>
    </row>
    <row r="11746" spans="83:83">
      <c r="CE11746" s="227"/>
    </row>
    <row r="11747" spans="83:83">
      <c r="CE11747" s="227"/>
    </row>
    <row r="11748" spans="83:83">
      <c r="CE11748" s="227"/>
    </row>
    <row r="11749" spans="83:83">
      <c r="CE11749" s="227"/>
    </row>
    <row r="11750" spans="83:83">
      <c r="CE11750" s="227"/>
    </row>
    <row r="11751" spans="83:83">
      <c r="CE11751" s="227"/>
    </row>
    <row r="11752" spans="83:83">
      <c r="CE11752" s="227"/>
    </row>
    <row r="11753" spans="83:83">
      <c r="CE11753" s="227"/>
    </row>
    <row r="11754" spans="83:83">
      <c r="CE11754" s="227"/>
    </row>
    <row r="11755" spans="83:83">
      <c r="CE11755" s="227"/>
    </row>
    <row r="11756" spans="83:83">
      <c r="CE11756" s="227"/>
    </row>
    <row r="11757" spans="83:83">
      <c r="CE11757" s="227"/>
    </row>
    <row r="11758" spans="83:83">
      <c r="CE11758" s="227"/>
    </row>
    <row r="11759" spans="83:83">
      <c r="CE11759" s="227"/>
    </row>
    <row r="11760" spans="83:83">
      <c r="CE11760" s="227"/>
    </row>
    <row r="11761" spans="83:83">
      <c r="CE11761" s="227"/>
    </row>
    <row r="11762" spans="83:83">
      <c r="CE11762" s="227"/>
    </row>
    <row r="11763" spans="83:83">
      <c r="CE11763" s="227"/>
    </row>
    <row r="11764" spans="83:83">
      <c r="CE11764" s="227"/>
    </row>
    <row r="11765" spans="83:83">
      <c r="CE11765" s="227"/>
    </row>
    <row r="11766" spans="83:83">
      <c r="CE11766" s="227"/>
    </row>
    <row r="11767" spans="83:83">
      <c r="CE11767" s="227"/>
    </row>
    <row r="11768" spans="83:83">
      <c r="CE11768" s="227"/>
    </row>
    <row r="11769" spans="83:83">
      <c r="CE11769" s="227"/>
    </row>
    <row r="11770" spans="83:83">
      <c r="CE11770" s="227"/>
    </row>
    <row r="11771" spans="83:83">
      <c r="CE11771" s="227"/>
    </row>
    <row r="11772" spans="83:83">
      <c r="CE11772" s="227"/>
    </row>
    <row r="11773" spans="83:83">
      <c r="CE11773" s="227"/>
    </row>
    <row r="11774" spans="83:83">
      <c r="CE11774" s="227"/>
    </row>
    <row r="11775" spans="83:83">
      <c r="CE11775" s="227"/>
    </row>
    <row r="11776" spans="83:83">
      <c r="CE11776" s="227"/>
    </row>
    <row r="11777" spans="83:83">
      <c r="CE11777" s="227"/>
    </row>
    <row r="11778" spans="83:83">
      <c r="CE11778" s="227"/>
    </row>
    <row r="11779" spans="83:83">
      <c r="CE11779" s="227"/>
    </row>
    <row r="11780" spans="83:83">
      <c r="CE11780" s="227"/>
    </row>
    <row r="11781" spans="83:83">
      <c r="CE11781" s="227"/>
    </row>
    <row r="11782" spans="83:83">
      <c r="CE11782" s="227"/>
    </row>
    <row r="11783" spans="83:83">
      <c r="CE11783" s="227"/>
    </row>
    <row r="11784" spans="83:83">
      <c r="CE11784" s="227"/>
    </row>
    <row r="11785" spans="83:83">
      <c r="CE11785" s="227"/>
    </row>
    <row r="11786" spans="83:83">
      <c r="CE11786" s="227"/>
    </row>
    <row r="11787" spans="83:83">
      <c r="CE11787" s="227"/>
    </row>
    <row r="11788" spans="83:83">
      <c r="CE11788" s="227"/>
    </row>
    <row r="11789" spans="83:83">
      <c r="CE11789" s="227"/>
    </row>
    <row r="11790" spans="83:83">
      <c r="CE11790" s="227"/>
    </row>
    <row r="11791" spans="83:83">
      <c r="CE11791" s="227"/>
    </row>
    <row r="11792" spans="83:83">
      <c r="CE11792" s="227"/>
    </row>
    <row r="11793" spans="83:83">
      <c r="CE11793" s="227"/>
    </row>
    <row r="11794" spans="83:83">
      <c r="CE11794" s="227"/>
    </row>
    <row r="11795" spans="83:83">
      <c r="CE11795" s="227"/>
    </row>
    <row r="11796" spans="83:83">
      <c r="CE11796" s="227"/>
    </row>
    <row r="11797" spans="83:83">
      <c r="CE11797" s="227"/>
    </row>
    <row r="11798" spans="83:83">
      <c r="CE11798" s="227"/>
    </row>
    <row r="11799" spans="83:83">
      <c r="CE11799" s="227"/>
    </row>
    <row r="11800" spans="83:83">
      <c r="CE11800" s="227"/>
    </row>
    <row r="11801" spans="83:83">
      <c r="CE11801" s="227"/>
    </row>
    <row r="11802" spans="83:83">
      <c r="CE11802" s="227"/>
    </row>
    <row r="11803" spans="83:83">
      <c r="CE11803" s="227"/>
    </row>
    <row r="11804" spans="83:83">
      <c r="CE11804" s="227"/>
    </row>
    <row r="11805" spans="83:83">
      <c r="CE11805" s="227"/>
    </row>
    <row r="11806" spans="83:83">
      <c r="CE11806" s="227"/>
    </row>
    <row r="11807" spans="83:83">
      <c r="CE11807" s="227"/>
    </row>
    <row r="11808" spans="83:83">
      <c r="CE11808" s="227"/>
    </row>
    <row r="11809" spans="83:83">
      <c r="CE11809" s="227"/>
    </row>
    <row r="11810" spans="83:83">
      <c r="CE11810" s="227"/>
    </row>
    <row r="11811" spans="83:83">
      <c r="CE11811" s="227"/>
    </row>
    <row r="11812" spans="83:83">
      <c r="CE11812" s="227"/>
    </row>
    <row r="11813" spans="83:83">
      <c r="CE11813" s="227"/>
    </row>
    <row r="11814" spans="83:83">
      <c r="CE11814" s="227"/>
    </row>
    <row r="11815" spans="83:83">
      <c r="CE11815" s="227"/>
    </row>
    <row r="11816" spans="83:83">
      <c r="CE11816" s="227"/>
    </row>
    <row r="11817" spans="83:83">
      <c r="CE11817" s="227"/>
    </row>
    <row r="11818" spans="83:83">
      <c r="CE11818" s="227"/>
    </row>
    <row r="11819" spans="83:83">
      <c r="CE11819" s="227"/>
    </row>
    <row r="11820" spans="83:83">
      <c r="CE11820" s="227"/>
    </row>
    <row r="11821" spans="83:83">
      <c r="CE11821" s="227"/>
    </row>
    <row r="11822" spans="83:83">
      <c r="CE11822" s="227"/>
    </row>
    <row r="11823" spans="83:83">
      <c r="CE11823" s="227"/>
    </row>
    <row r="11824" spans="83:83">
      <c r="CE11824" s="227"/>
    </row>
    <row r="11825" spans="83:83">
      <c r="CE11825" s="227"/>
    </row>
    <row r="11826" spans="83:83">
      <c r="CE11826" s="227"/>
    </row>
    <row r="11827" spans="83:83">
      <c r="CE11827" s="227"/>
    </row>
    <row r="11828" spans="83:83">
      <c r="CE11828" s="227"/>
    </row>
    <row r="11829" spans="83:83">
      <c r="CE11829" s="227"/>
    </row>
    <row r="11830" spans="83:83">
      <c r="CE11830" s="227"/>
    </row>
    <row r="11831" spans="83:83">
      <c r="CE11831" s="227"/>
    </row>
    <row r="11832" spans="83:83">
      <c r="CE11832" s="227"/>
    </row>
    <row r="11833" spans="83:83">
      <c r="CE11833" s="227"/>
    </row>
    <row r="11834" spans="83:83">
      <c r="CE11834" s="227"/>
    </row>
    <row r="11835" spans="83:83">
      <c r="CE11835" s="227"/>
    </row>
    <row r="11836" spans="83:83">
      <c r="CE11836" s="227"/>
    </row>
    <row r="11837" spans="83:83">
      <c r="CE11837" s="227"/>
    </row>
    <row r="11838" spans="83:83">
      <c r="CE11838" s="227"/>
    </row>
    <row r="11839" spans="83:83">
      <c r="CE11839" s="227"/>
    </row>
    <row r="11840" spans="83:83">
      <c r="CE11840" s="227"/>
    </row>
    <row r="11841" spans="83:83">
      <c r="CE11841" s="227"/>
    </row>
    <row r="11842" spans="83:83">
      <c r="CE11842" s="227"/>
    </row>
    <row r="11843" spans="83:83">
      <c r="CE11843" s="227"/>
    </row>
    <row r="11844" spans="83:83">
      <c r="CE11844" s="227"/>
    </row>
    <row r="11845" spans="83:83">
      <c r="CE11845" s="227"/>
    </row>
    <row r="11846" spans="83:83">
      <c r="CE11846" s="227"/>
    </row>
    <row r="11847" spans="83:83">
      <c r="CE11847" s="227"/>
    </row>
    <row r="11848" spans="83:83">
      <c r="CE11848" s="227"/>
    </row>
    <row r="11849" spans="83:83">
      <c r="CE11849" s="227"/>
    </row>
    <row r="11850" spans="83:83">
      <c r="CE11850" s="227"/>
    </row>
    <row r="11851" spans="83:83">
      <c r="CE11851" s="227"/>
    </row>
    <row r="11852" spans="83:83">
      <c r="CE11852" s="227"/>
    </row>
    <row r="11853" spans="83:83">
      <c r="CE11853" s="227"/>
    </row>
    <row r="11854" spans="83:83">
      <c r="CE11854" s="227"/>
    </row>
    <row r="11855" spans="83:83">
      <c r="CE11855" s="227"/>
    </row>
    <row r="11856" spans="83:83">
      <c r="CE11856" s="227"/>
    </row>
    <row r="11857" spans="83:83">
      <c r="CE11857" s="227"/>
    </row>
    <row r="11858" spans="83:83">
      <c r="CE11858" s="227"/>
    </row>
    <row r="11859" spans="83:83">
      <c r="CE11859" s="227"/>
    </row>
    <row r="11860" spans="83:83">
      <c r="CE11860" s="227"/>
    </row>
    <row r="11861" spans="83:83">
      <c r="CE11861" s="227"/>
    </row>
    <row r="11862" spans="83:83">
      <c r="CE11862" s="227"/>
    </row>
    <row r="11863" spans="83:83">
      <c r="CE11863" s="227"/>
    </row>
    <row r="11864" spans="83:83">
      <c r="CE11864" s="227"/>
    </row>
    <row r="11865" spans="83:83">
      <c r="CE11865" s="227"/>
    </row>
    <row r="11866" spans="83:83">
      <c r="CE11866" s="227"/>
    </row>
    <row r="11867" spans="83:83">
      <c r="CE11867" s="227"/>
    </row>
    <row r="11868" spans="83:83">
      <c r="CE11868" s="227"/>
    </row>
    <row r="11869" spans="83:83">
      <c r="CE11869" s="227"/>
    </row>
    <row r="11870" spans="83:83">
      <c r="CE11870" s="227"/>
    </row>
    <row r="11871" spans="83:83">
      <c r="CE11871" s="227"/>
    </row>
    <row r="11872" spans="83:83">
      <c r="CE11872" s="227"/>
    </row>
    <row r="11873" spans="83:83">
      <c r="CE11873" s="227"/>
    </row>
    <row r="11874" spans="83:83">
      <c r="CE11874" s="227"/>
    </row>
    <row r="11875" spans="83:83">
      <c r="CE11875" s="227"/>
    </row>
    <row r="11876" spans="83:83">
      <c r="CE11876" s="227"/>
    </row>
    <row r="11877" spans="83:83">
      <c r="CE11877" s="227"/>
    </row>
    <row r="11878" spans="83:83">
      <c r="CE11878" s="227"/>
    </row>
    <row r="11879" spans="83:83">
      <c r="CE11879" s="227"/>
    </row>
    <row r="11880" spans="83:83">
      <c r="CE11880" s="227"/>
    </row>
    <row r="11881" spans="83:83">
      <c r="CE11881" s="227"/>
    </row>
    <row r="11882" spans="83:83">
      <c r="CE11882" s="227"/>
    </row>
    <row r="11883" spans="83:83">
      <c r="CE11883" s="227"/>
    </row>
    <row r="11884" spans="83:83">
      <c r="CE11884" s="227"/>
    </row>
    <row r="11885" spans="83:83">
      <c r="CE11885" s="227"/>
    </row>
    <row r="11886" spans="83:83">
      <c r="CE11886" s="227"/>
    </row>
    <row r="11887" spans="83:83">
      <c r="CE11887" s="227"/>
    </row>
    <row r="11888" spans="83:83">
      <c r="CE11888" s="227"/>
    </row>
    <row r="11889" spans="83:83">
      <c r="CE11889" s="227"/>
    </row>
    <row r="11890" spans="83:83">
      <c r="CE11890" s="227"/>
    </row>
    <row r="11891" spans="83:83">
      <c r="CE11891" s="227"/>
    </row>
    <row r="11892" spans="83:83">
      <c r="CE11892" s="227"/>
    </row>
    <row r="11893" spans="83:83">
      <c r="CE11893" s="227"/>
    </row>
    <row r="11894" spans="83:83">
      <c r="CE11894" s="227"/>
    </row>
    <row r="11895" spans="83:83">
      <c r="CE11895" s="227"/>
    </row>
    <row r="11896" spans="83:83">
      <c r="CE11896" s="227"/>
    </row>
    <row r="11897" spans="83:83">
      <c r="CE11897" s="227"/>
    </row>
    <row r="11898" spans="83:83">
      <c r="CE11898" s="227"/>
    </row>
    <row r="11899" spans="83:83">
      <c r="CE11899" s="227"/>
    </row>
    <row r="11900" spans="83:83">
      <c r="CE11900" s="227"/>
    </row>
    <row r="11901" spans="83:83">
      <c r="CE11901" s="227"/>
    </row>
    <row r="11902" spans="83:83">
      <c r="CE11902" s="227"/>
    </row>
    <row r="11903" spans="83:83">
      <c r="CE11903" s="227"/>
    </row>
    <row r="11904" spans="83:83">
      <c r="CE11904" s="227"/>
    </row>
    <row r="11905" spans="83:83">
      <c r="CE11905" s="227"/>
    </row>
    <row r="11906" spans="83:83">
      <c r="CE11906" s="227"/>
    </row>
    <row r="11907" spans="83:83">
      <c r="CE11907" s="227"/>
    </row>
    <row r="11908" spans="83:83">
      <c r="CE11908" s="227"/>
    </row>
    <row r="11909" spans="83:83">
      <c r="CE11909" s="227"/>
    </row>
    <row r="11910" spans="83:83">
      <c r="CE11910" s="227"/>
    </row>
    <row r="11911" spans="83:83">
      <c r="CE11911" s="227"/>
    </row>
    <row r="11912" spans="83:83">
      <c r="CE11912" s="227"/>
    </row>
    <row r="11913" spans="83:83">
      <c r="CE11913" s="227"/>
    </row>
    <row r="11914" spans="83:83">
      <c r="CE11914" s="227"/>
    </row>
    <row r="11915" spans="83:83">
      <c r="CE11915" s="227"/>
    </row>
    <row r="11916" spans="83:83">
      <c r="CE11916" s="227"/>
    </row>
    <row r="11917" spans="83:83">
      <c r="CE11917" s="227"/>
    </row>
    <row r="11918" spans="83:83">
      <c r="CE11918" s="227"/>
    </row>
    <row r="11919" spans="83:83">
      <c r="CE11919" s="227"/>
    </row>
    <row r="11920" spans="83:83">
      <c r="CE11920" s="227"/>
    </row>
    <row r="11921" spans="83:83">
      <c r="CE11921" s="227"/>
    </row>
    <row r="11922" spans="83:83">
      <c r="CE11922" s="227"/>
    </row>
    <row r="11923" spans="83:83">
      <c r="CE11923" s="227"/>
    </row>
    <row r="11924" spans="83:83">
      <c r="CE11924" s="227"/>
    </row>
    <row r="11925" spans="83:83">
      <c r="CE11925" s="227"/>
    </row>
    <row r="11926" spans="83:83">
      <c r="CE11926" s="227"/>
    </row>
    <row r="11927" spans="83:83">
      <c r="CE11927" s="227"/>
    </row>
    <row r="11928" spans="83:83">
      <c r="CE11928" s="227"/>
    </row>
    <row r="11929" spans="83:83">
      <c r="CE11929" s="227"/>
    </row>
    <row r="11930" spans="83:83">
      <c r="CE11930" s="227"/>
    </row>
    <row r="11931" spans="83:83">
      <c r="CE11931" s="227"/>
    </row>
    <row r="11932" spans="83:83">
      <c r="CE11932" s="227"/>
    </row>
    <row r="11933" spans="83:83">
      <c r="CE11933" s="227"/>
    </row>
    <row r="11934" spans="83:83">
      <c r="CE11934" s="227"/>
    </row>
    <row r="11935" spans="83:83">
      <c r="CE11935" s="227"/>
    </row>
    <row r="11936" spans="83:83">
      <c r="CE11936" s="227"/>
    </row>
    <row r="11937" spans="83:83">
      <c r="CE11937" s="227"/>
    </row>
    <row r="11938" spans="83:83">
      <c r="CE11938" s="227"/>
    </row>
    <row r="11939" spans="83:83">
      <c r="CE11939" s="227"/>
    </row>
    <row r="11940" spans="83:83">
      <c r="CE11940" s="227"/>
    </row>
    <row r="11941" spans="83:83">
      <c r="CE11941" s="227"/>
    </row>
    <row r="11942" spans="83:83">
      <c r="CE11942" s="227"/>
    </row>
    <row r="11943" spans="83:83">
      <c r="CE11943" s="227"/>
    </row>
    <row r="11944" spans="83:83">
      <c r="CE11944" s="227"/>
    </row>
    <row r="11945" spans="83:83">
      <c r="CE11945" s="227"/>
    </row>
    <row r="11946" spans="83:83">
      <c r="CE11946" s="227"/>
    </row>
    <row r="11947" spans="83:83">
      <c r="CE11947" s="227"/>
    </row>
    <row r="11948" spans="83:83">
      <c r="CE11948" s="227"/>
    </row>
    <row r="11949" spans="83:83">
      <c r="CE11949" s="227"/>
    </row>
    <row r="11950" spans="83:83">
      <c r="CE11950" s="227"/>
    </row>
    <row r="11951" spans="83:83">
      <c r="CE11951" s="227"/>
    </row>
    <row r="11952" spans="83:83">
      <c r="CE11952" s="227"/>
    </row>
    <row r="11953" spans="83:83">
      <c r="CE11953" s="227"/>
    </row>
    <row r="11954" spans="83:83">
      <c r="CE11954" s="227"/>
    </row>
    <row r="11955" spans="83:83">
      <c r="CE11955" s="227"/>
    </row>
    <row r="11956" spans="83:83">
      <c r="CE11956" s="227"/>
    </row>
    <row r="11957" spans="83:83">
      <c r="CE11957" s="227"/>
    </row>
    <row r="11958" spans="83:83">
      <c r="CE11958" s="227"/>
    </row>
    <row r="11959" spans="83:83">
      <c r="CE11959" s="227"/>
    </row>
    <row r="11960" spans="83:83">
      <c r="CE11960" s="227"/>
    </row>
    <row r="11961" spans="83:83">
      <c r="CE11961" s="227"/>
    </row>
    <row r="11962" spans="83:83">
      <c r="CE11962" s="227"/>
    </row>
    <row r="11963" spans="83:83">
      <c r="CE11963" s="227"/>
    </row>
    <row r="11964" spans="83:83">
      <c r="CE11964" s="227"/>
    </row>
    <row r="11965" spans="83:83">
      <c r="CE11965" s="227"/>
    </row>
    <row r="11966" spans="83:83">
      <c r="CE11966" s="227"/>
    </row>
    <row r="11967" spans="83:83">
      <c r="CE11967" s="227"/>
    </row>
    <row r="11968" spans="83:83">
      <c r="CE11968" s="227"/>
    </row>
    <row r="11969" spans="83:83">
      <c r="CE11969" s="227"/>
    </row>
    <row r="11970" spans="83:83">
      <c r="CE11970" s="227"/>
    </row>
    <row r="11971" spans="83:83">
      <c r="CE11971" s="227"/>
    </row>
    <row r="11972" spans="83:83">
      <c r="CE11972" s="227"/>
    </row>
    <row r="11973" spans="83:83">
      <c r="CE11973" s="227"/>
    </row>
    <row r="11974" spans="83:83">
      <c r="CE11974" s="227"/>
    </row>
    <row r="11975" spans="83:83">
      <c r="CE11975" s="227"/>
    </row>
    <row r="11976" spans="83:83">
      <c r="CE11976" s="227"/>
    </row>
    <row r="11977" spans="83:83">
      <c r="CE11977" s="227"/>
    </row>
    <row r="11978" spans="83:83">
      <c r="CE11978" s="227"/>
    </row>
    <row r="11979" spans="83:83">
      <c r="CE11979" s="227"/>
    </row>
    <row r="11980" spans="83:83">
      <c r="CE11980" s="227"/>
    </row>
    <row r="11981" spans="83:83">
      <c r="CE11981" s="227"/>
    </row>
    <row r="11982" spans="83:83">
      <c r="CE11982" s="227"/>
    </row>
    <row r="11983" spans="83:83">
      <c r="CE11983" s="227"/>
    </row>
    <row r="11984" spans="83:83">
      <c r="CE11984" s="227"/>
    </row>
    <row r="11985" spans="83:83">
      <c r="CE11985" s="227"/>
    </row>
    <row r="11986" spans="83:83">
      <c r="CE11986" s="227"/>
    </row>
    <row r="11987" spans="83:83">
      <c r="CE11987" s="227"/>
    </row>
    <row r="11988" spans="83:83">
      <c r="CE11988" s="227"/>
    </row>
    <row r="11989" spans="83:83">
      <c r="CE11989" s="227"/>
    </row>
    <row r="11990" spans="83:83">
      <c r="CE11990" s="227"/>
    </row>
    <row r="11991" spans="83:83">
      <c r="CE11991" s="227"/>
    </row>
    <row r="11992" spans="83:83">
      <c r="CE11992" s="227"/>
    </row>
    <row r="11993" spans="83:83">
      <c r="CE11993" s="227"/>
    </row>
    <row r="11994" spans="83:83">
      <c r="CE11994" s="227"/>
    </row>
    <row r="11995" spans="83:83">
      <c r="CE11995" s="227"/>
    </row>
    <row r="11996" spans="83:83">
      <c r="CE11996" s="227"/>
    </row>
    <row r="11997" spans="83:83">
      <c r="CE11997" s="227"/>
    </row>
    <row r="11998" spans="83:83">
      <c r="CE11998" s="227"/>
    </row>
    <row r="11999" spans="83:83">
      <c r="CE11999" s="227"/>
    </row>
    <row r="12000" spans="83:83">
      <c r="CE12000" s="227"/>
    </row>
    <row r="12001" spans="83:83">
      <c r="CE12001" s="227"/>
    </row>
    <row r="12002" spans="83:83">
      <c r="CE12002" s="227"/>
    </row>
    <row r="12003" spans="83:83">
      <c r="CE12003" s="227"/>
    </row>
    <row r="12004" spans="83:83">
      <c r="CE12004" s="227"/>
    </row>
    <row r="12005" spans="83:83">
      <c r="CE12005" s="227"/>
    </row>
    <row r="12006" spans="83:83">
      <c r="CE12006" s="227"/>
    </row>
    <row r="12007" spans="83:83">
      <c r="CE12007" s="227"/>
    </row>
    <row r="12008" spans="83:83">
      <c r="CE12008" s="227"/>
    </row>
    <row r="12009" spans="83:83">
      <c r="CE12009" s="227"/>
    </row>
    <row r="12010" spans="83:83">
      <c r="CE12010" s="227"/>
    </row>
    <row r="12011" spans="83:83">
      <c r="CE12011" s="227"/>
    </row>
    <row r="12012" spans="83:83">
      <c r="CE12012" s="227"/>
    </row>
    <row r="12013" spans="83:83">
      <c r="CE12013" s="227"/>
    </row>
    <row r="12014" spans="83:83">
      <c r="CE12014" s="227"/>
    </row>
    <row r="12015" spans="83:83">
      <c r="CE12015" s="227"/>
    </row>
    <row r="12016" spans="83:83">
      <c r="CE12016" s="227"/>
    </row>
    <row r="12017" spans="83:83">
      <c r="CE12017" s="227"/>
    </row>
    <row r="12018" spans="83:83">
      <c r="CE12018" s="227"/>
    </row>
    <row r="12019" spans="83:83">
      <c r="CE12019" s="227"/>
    </row>
    <row r="12020" spans="83:83">
      <c r="CE12020" s="227"/>
    </row>
    <row r="12021" spans="83:83">
      <c r="CE12021" s="227"/>
    </row>
    <row r="12022" spans="83:83">
      <c r="CE12022" s="227"/>
    </row>
    <row r="12023" spans="83:83">
      <c r="CE12023" s="227"/>
    </row>
    <row r="12024" spans="83:83">
      <c r="CE12024" s="227"/>
    </row>
    <row r="12025" spans="83:83">
      <c r="CE12025" s="227"/>
    </row>
    <row r="12026" spans="83:83">
      <c r="CE12026" s="227"/>
    </row>
    <row r="12027" spans="83:83">
      <c r="CE12027" s="227"/>
    </row>
    <row r="12028" spans="83:83">
      <c r="CE12028" s="227"/>
    </row>
    <row r="12029" spans="83:83">
      <c r="CE12029" s="227"/>
    </row>
    <row r="12030" spans="83:83">
      <c r="CE12030" s="227"/>
    </row>
    <row r="12031" spans="83:83">
      <c r="CE12031" s="227"/>
    </row>
    <row r="12032" spans="83:83">
      <c r="CE12032" s="227"/>
    </row>
    <row r="12033" spans="83:83">
      <c r="CE12033" s="227"/>
    </row>
    <row r="12034" spans="83:83">
      <c r="CE12034" s="227"/>
    </row>
    <row r="12035" spans="83:83">
      <c r="CE12035" s="227"/>
    </row>
    <row r="12036" spans="83:83">
      <c r="CE12036" s="227"/>
    </row>
    <row r="12037" spans="83:83">
      <c r="CE12037" s="227"/>
    </row>
    <row r="12038" spans="83:83">
      <c r="CE12038" s="227"/>
    </row>
    <row r="12039" spans="83:83">
      <c r="CE12039" s="227"/>
    </row>
    <row r="12040" spans="83:83">
      <c r="CE12040" s="227"/>
    </row>
    <row r="12041" spans="83:83">
      <c r="CE12041" s="227"/>
    </row>
    <row r="12042" spans="83:83">
      <c r="CE12042" s="227"/>
    </row>
    <row r="12043" spans="83:83">
      <c r="CE12043" s="227"/>
    </row>
    <row r="12044" spans="83:83">
      <c r="CE12044" s="227"/>
    </row>
    <row r="12045" spans="83:83">
      <c r="CE12045" s="227"/>
    </row>
    <row r="12046" spans="83:83">
      <c r="CE12046" s="227"/>
    </row>
    <row r="12047" spans="83:83">
      <c r="CE12047" s="227"/>
    </row>
    <row r="12048" spans="83:83">
      <c r="CE12048" s="227"/>
    </row>
    <row r="12049" spans="83:83">
      <c r="CE12049" s="227"/>
    </row>
    <row r="12050" spans="83:83">
      <c r="CE12050" s="227"/>
    </row>
    <row r="12051" spans="83:83">
      <c r="CE12051" s="227"/>
    </row>
    <row r="12052" spans="83:83">
      <c r="CE12052" s="227"/>
    </row>
    <row r="12053" spans="83:83">
      <c r="CE12053" s="227"/>
    </row>
    <row r="12054" spans="83:83">
      <c r="CE12054" s="227"/>
    </row>
    <row r="12055" spans="83:83">
      <c r="CE12055" s="227"/>
    </row>
    <row r="12056" spans="83:83">
      <c r="CE12056" s="227"/>
    </row>
    <row r="12057" spans="83:83">
      <c r="CE12057" s="227"/>
    </row>
    <row r="12058" spans="83:83">
      <c r="CE12058" s="227"/>
    </row>
    <row r="12059" spans="83:83">
      <c r="CE12059" s="227"/>
    </row>
    <row r="12060" spans="83:83">
      <c r="CE12060" s="227"/>
    </row>
    <row r="12061" spans="83:83">
      <c r="CE12061" s="227"/>
    </row>
    <row r="12062" spans="83:83">
      <c r="CE12062" s="227"/>
    </row>
    <row r="12063" spans="83:83">
      <c r="CE12063" s="227"/>
    </row>
    <row r="12064" spans="83:83">
      <c r="CE12064" s="227"/>
    </row>
    <row r="12065" spans="83:83">
      <c r="CE12065" s="227"/>
    </row>
    <row r="12066" spans="83:83">
      <c r="CE12066" s="227"/>
    </row>
    <row r="12067" spans="83:83">
      <c r="CE12067" s="227"/>
    </row>
    <row r="12068" spans="83:83">
      <c r="CE12068" s="227"/>
    </row>
    <row r="12069" spans="83:83">
      <c r="CE12069" s="227"/>
    </row>
    <row r="12070" spans="83:83">
      <c r="CE12070" s="227"/>
    </row>
    <row r="12071" spans="83:83">
      <c r="CE12071" s="227"/>
    </row>
    <row r="12072" spans="83:83">
      <c r="CE12072" s="227"/>
    </row>
    <row r="12073" spans="83:83">
      <c r="CE12073" s="227"/>
    </row>
    <row r="12074" spans="83:83">
      <c r="CE12074" s="227"/>
    </row>
    <row r="12075" spans="83:83">
      <c r="CE12075" s="227"/>
    </row>
    <row r="12076" spans="83:83">
      <c r="CE12076" s="227"/>
    </row>
    <row r="12077" spans="83:83">
      <c r="CE12077" s="227"/>
    </row>
    <row r="12078" spans="83:83">
      <c r="CE12078" s="227"/>
    </row>
    <row r="12079" spans="83:83">
      <c r="CE12079" s="227"/>
    </row>
    <row r="12080" spans="83:83">
      <c r="CE12080" s="227"/>
    </row>
    <row r="12081" spans="83:83">
      <c r="CE12081" s="227"/>
    </row>
    <row r="12082" spans="83:83">
      <c r="CE12082" s="227"/>
    </row>
    <row r="12083" spans="83:83">
      <c r="CE12083" s="227"/>
    </row>
    <row r="12084" spans="83:83">
      <c r="CE12084" s="227"/>
    </row>
    <row r="12085" spans="83:83">
      <c r="CE12085" s="227"/>
    </row>
    <row r="12086" spans="83:83">
      <c r="CE12086" s="227"/>
    </row>
    <row r="12087" spans="83:83">
      <c r="CE12087" s="227"/>
    </row>
    <row r="12088" spans="83:83">
      <c r="CE12088" s="227"/>
    </row>
    <row r="12089" spans="83:83">
      <c r="CE12089" s="227"/>
    </row>
    <row r="12090" spans="83:83">
      <c r="CE12090" s="227"/>
    </row>
    <row r="12091" spans="83:83">
      <c r="CE12091" s="227"/>
    </row>
    <row r="12092" spans="83:83">
      <c r="CE12092" s="227"/>
    </row>
    <row r="12093" spans="83:83">
      <c r="CE12093" s="227"/>
    </row>
    <row r="12094" spans="83:83">
      <c r="CE12094" s="227"/>
    </row>
    <row r="12095" spans="83:83">
      <c r="CE12095" s="227"/>
    </row>
    <row r="12096" spans="83:83">
      <c r="CE12096" s="227"/>
    </row>
    <row r="12097" spans="83:83">
      <c r="CE12097" s="227"/>
    </row>
    <row r="12098" spans="83:83">
      <c r="CE12098" s="227"/>
    </row>
    <row r="12099" spans="83:83">
      <c r="CE12099" s="227"/>
    </row>
    <row r="12100" spans="83:83">
      <c r="CE12100" s="227"/>
    </row>
    <row r="12101" spans="83:83">
      <c r="CE12101" s="227"/>
    </row>
    <row r="12102" spans="83:83">
      <c r="CE12102" s="227"/>
    </row>
    <row r="12103" spans="83:83">
      <c r="CE12103" s="227"/>
    </row>
    <row r="12104" spans="83:83">
      <c r="CE12104" s="227"/>
    </row>
    <row r="12105" spans="83:83">
      <c r="CE12105" s="227"/>
    </row>
    <row r="12106" spans="83:83">
      <c r="CE12106" s="227"/>
    </row>
    <row r="12107" spans="83:83">
      <c r="CE12107" s="227"/>
    </row>
    <row r="12108" spans="83:83">
      <c r="CE12108" s="227"/>
    </row>
    <row r="12109" spans="83:83">
      <c r="CE12109" s="227"/>
    </row>
    <row r="12110" spans="83:83">
      <c r="CE12110" s="227"/>
    </row>
    <row r="12111" spans="83:83">
      <c r="CE12111" s="227"/>
    </row>
    <row r="12112" spans="83:83">
      <c r="CE12112" s="227"/>
    </row>
    <row r="12113" spans="83:83">
      <c r="CE12113" s="227"/>
    </row>
    <row r="12114" spans="83:83">
      <c r="CE12114" s="227"/>
    </row>
    <row r="12115" spans="83:83">
      <c r="CE12115" s="227"/>
    </row>
    <row r="12116" spans="83:83">
      <c r="CE12116" s="227"/>
    </row>
    <row r="12117" spans="83:83">
      <c r="CE12117" s="227"/>
    </row>
    <row r="12118" spans="83:83">
      <c r="CE12118" s="227"/>
    </row>
    <row r="12119" spans="83:83">
      <c r="CE12119" s="227"/>
    </row>
    <row r="12120" spans="83:83">
      <c r="CE12120" s="227"/>
    </row>
    <row r="12121" spans="83:83">
      <c r="CE12121" s="227"/>
    </row>
    <row r="12122" spans="83:83">
      <c r="CE12122" s="227"/>
    </row>
    <row r="12123" spans="83:83">
      <c r="CE12123" s="227"/>
    </row>
    <row r="12124" spans="83:83">
      <c r="CE12124" s="227"/>
    </row>
    <row r="12125" spans="83:83">
      <c r="CE12125" s="227"/>
    </row>
    <row r="12126" spans="83:83">
      <c r="CE12126" s="227"/>
    </row>
    <row r="12127" spans="83:83">
      <c r="CE12127" s="227"/>
    </row>
    <row r="12128" spans="83:83">
      <c r="CE12128" s="227"/>
    </row>
    <row r="12129" spans="83:83">
      <c r="CE12129" s="227"/>
    </row>
    <row r="12130" spans="83:83">
      <c r="CE12130" s="227"/>
    </row>
    <row r="12131" spans="83:83">
      <c r="CE12131" s="227"/>
    </row>
    <row r="12132" spans="83:83">
      <c r="CE12132" s="227"/>
    </row>
    <row r="12133" spans="83:83">
      <c r="CE12133" s="227"/>
    </row>
    <row r="12134" spans="83:83">
      <c r="CE12134" s="227"/>
    </row>
    <row r="12135" spans="83:83">
      <c r="CE12135" s="227"/>
    </row>
    <row r="12136" spans="83:83">
      <c r="CE12136" s="227"/>
    </row>
    <row r="12137" spans="83:83">
      <c r="CE12137" s="227"/>
    </row>
    <row r="12138" spans="83:83">
      <c r="CE12138" s="227"/>
    </row>
    <row r="12139" spans="83:83">
      <c r="CE12139" s="227"/>
    </row>
    <row r="12140" spans="83:83">
      <c r="CE12140" s="227"/>
    </row>
    <row r="12141" spans="83:83">
      <c r="CE12141" s="227"/>
    </row>
    <row r="12142" spans="83:83">
      <c r="CE12142" s="227"/>
    </row>
    <row r="12143" spans="83:83">
      <c r="CE12143" s="227"/>
    </row>
    <row r="12144" spans="83:83">
      <c r="CE12144" s="227"/>
    </row>
    <row r="12145" spans="83:83">
      <c r="CE12145" s="227"/>
    </row>
    <row r="12146" spans="83:83">
      <c r="CE12146" s="227"/>
    </row>
    <row r="12147" spans="83:83">
      <c r="CE12147" s="227"/>
    </row>
    <row r="12148" spans="83:83">
      <c r="CE12148" s="227"/>
    </row>
    <row r="12149" spans="83:83">
      <c r="CE12149" s="227"/>
    </row>
    <row r="12150" spans="83:83">
      <c r="CE12150" s="227"/>
    </row>
    <row r="12151" spans="83:83">
      <c r="CE12151" s="227"/>
    </row>
    <row r="12152" spans="83:83">
      <c r="CE12152" s="227"/>
    </row>
    <row r="12153" spans="83:83">
      <c r="CE12153" s="227"/>
    </row>
    <row r="12154" spans="83:83">
      <c r="CE12154" s="227"/>
    </row>
    <row r="12155" spans="83:83">
      <c r="CE12155" s="227"/>
    </row>
    <row r="12156" spans="83:83">
      <c r="CE12156" s="227"/>
    </row>
    <row r="12157" spans="83:83">
      <c r="CE12157" s="227"/>
    </row>
    <row r="12158" spans="83:83">
      <c r="CE12158" s="227"/>
    </row>
    <row r="12159" spans="83:83">
      <c r="CE12159" s="227"/>
    </row>
    <row r="12160" spans="83:83">
      <c r="CE12160" s="227"/>
    </row>
    <row r="12161" spans="83:83">
      <c r="CE12161" s="227"/>
    </row>
    <row r="12162" spans="83:83">
      <c r="CE12162" s="227"/>
    </row>
    <row r="12163" spans="83:83">
      <c r="CE12163" s="227"/>
    </row>
    <row r="12164" spans="83:83">
      <c r="CE12164" s="227"/>
    </row>
    <row r="12165" spans="83:83">
      <c r="CE12165" s="227"/>
    </row>
    <row r="12166" spans="83:83">
      <c r="CE12166" s="227"/>
    </row>
    <row r="12167" spans="83:83">
      <c r="CE12167" s="227"/>
    </row>
    <row r="12168" spans="83:83">
      <c r="CE12168" s="227"/>
    </row>
    <row r="12169" spans="83:83">
      <c r="CE12169" s="227"/>
    </row>
    <row r="12170" spans="83:83">
      <c r="CE12170" s="227"/>
    </row>
    <row r="12171" spans="83:83">
      <c r="CE12171" s="227"/>
    </row>
    <row r="12172" spans="83:83">
      <c r="CE12172" s="227"/>
    </row>
    <row r="12173" spans="83:83">
      <c r="CE12173" s="227"/>
    </row>
    <row r="12174" spans="83:83">
      <c r="CE12174" s="227"/>
    </row>
    <row r="12175" spans="83:83">
      <c r="CE12175" s="227"/>
    </row>
    <row r="12176" spans="83:83">
      <c r="CE12176" s="227"/>
    </row>
    <row r="12177" spans="83:83">
      <c r="CE12177" s="227"/>
    </row>
    <row r="12178" spans="83:83">
      <c r="CE12178" s="227"/>
    </row>
    <row r="12179" spans="83:83">
      <c r="CE12179" s="227"/>
    </row>
    <row r="12180" spans="83:83">
      <c r="CE12180" s="227"/>
    </row>
    <row r="12181" spans="83:83">
      <c r="CE12181" s="227"/>
    </row>
    <row r="12182" spans="83:83">
      <c r="CE12182" s="227"/>
    </row>
    <row r="12183" spans="83:83">
      <c r="CE12183" s="227"/>
    </row>
    <row r="12184" spans="83:83">
      <c r="CE12184" s="227"/>
    </row>
    <row r="12185" spans="83:83">
      <c r="CE12185" s="227"/>
    </row>
    <row r="12186" spans="83:83">
      <c r="CE12186" s="227"/>
    </row>
    <row r="12187" spans="83:83">
      <c r="CE12187" s="227"/>
    </row>
    <row r="12188" spans="83:83">
      <c r="CE12188" s="227"/>
    </row>
    <row r="12189" spans="83:83">
      <c r="CE12189" s="227"/>
    </row>
    <row r="12190" spans="83:83">
      <c r="CE12190" s="227"/>
    </row>
    <row r="12191" spans="83:83">
      <c r="CE12191" s="227"/>
    </row>
    <row r="12192" spans="83:83">
      <c r="CE12192" s="227"/>
    </row>
    <row r="12193" spans="83:83">
      <c r="CE12193" s="227"/>
    </row>
    <row r="12194" spans="83:83">
      <c r="CE12194" s="227"/>
    </row>
    <row r="12195" spans="83:83">
      <c r="CE12195" s="227"/>
    </row>
    <row r="12196" spans="83:83">
      <c r="CE12196" s="227"/>
    </row>
    <row r="12197" spans="83:83">
      <c r="CE12197" s="227"/>
    </row>
    <row r="12198" spans="83:83">
      <c r="CE12198" s="227"/>
    </row>
    <row r="12199" spans="83:83">
      <c r="CE12199" s="227"/>
    </row>
    <row r="12200" spans="83:83">
      <c r="CE12200" s="227"/>
    </row>
    <row r="12201" spans="83:83">
      <c r="CE12201" s="227"/>
    </row>
    <row r="12202" spans="83:83">
      <c r="CE12202" s="227"/>
    </row>
    <row r="12203" spans="83:83">
      <c r="CE12203" s="227"/>
    </row>
    <row r="12204" spans="83:83">
      <c r="CE12204" s="227"/>
    </row>
    <row r="12205" spans="83:83">
      <c r="CE12205" s="227"/>
    </row>
    <row r="12206" spans="83:83">
      <c r="CE12206" s="227"/>
    </row>
    <row r="12207" spans="83:83">
      <c r="CE12207" s="227"/>
    </row>
    <row r="12208" spans="83:83">
      <c r="CE12208" s="227"/>
    </row>
    <row r="12209" spans="83:83">
      <c r="CE12209" s="227"/>
    </row>
    <row r="12210" spans="83:83">
      <c r="CE12210" s="227"/>
    </row>
    <row r="12211" spans="83:83">
      <c r="CE12211" s="227"/>
    </row>
    <row r="12212" spans="83:83">
      <c r="CE12212" s="227"/>
    </row>
    <row r="12213" spans="83:83">
      <c r="CE12213" s="227"/>
    </row>
    <row r="12214" spans="83:83">
      <c r="CE12214" s="227"/>
    </row>
    <row r="12215" spans="83:83">
      <c r="CE12215" s="227"/>
    </row>
    <row r="12216" spans="83:83">
      <c r="CE12216" s="227"/>
    </row>
    <row r="12217" spans="83:83">
      <c r="CE12217" s="227"/>
    </row>
    <row r="12218" spans="83:83">
      <c r="CE12218" s="227"/>
    </row>
    <row r="12219" spans="83:83">
      <c r="CE12219" s="227"/>
    </row>
    <row r="12220" spans="83:83">
      <c r="CE12220" s="227"/>
    </row>
    <row r="12221" spans="83:83">
      <c r="CE12221" s="227"/>
    </row>
    <row r="12222" spans="83:83">
      <c r="CE12222" s="227"/>
    </row>
    <row r="12223" spans="83:83">
      <c r="CE12223" s="227"/>
    </row>
    <row r="12224" spans="83:83">
      <c r="CE12224" s="227"/>
    </row>
    <row r="12225" spans="83:83">
      <c r="CE12225" s="227"/>
    </row>
    <row r="12226" spans="83:83">
      <c r="CE12226" s="227"/>
    </row>
    <row r="12227" spans="83:83">
      <c r="CE12227" s="227"/>
    </row>
    <row r="12228" spans="83:83">
      <c r="CE12228" s="227"/>
    </row>
    <row r="12229" spans="83:83">
      <c r="CE12229" s="227"/>
    </row>
    <row r="12230" spans="83:83">
      <c r="CE12230" s="227"/>
    </row>
    <row r="12231" spans="83:83">
      <c r="CE12231" s="227"/>
    </row>
    <row r="12232" spans="83:83">
      <c r="CE12232" s="227"/>
    </row>
    <row r="12233" spans="83:83">
      <c r="CE12233" s="227"/>
    </row>
    <row r="12234" spans="83:83">
      <c r="CE12234" s="227"/>
    </row>
    <row r="12235" spans="83:83">
      <c r="CE12235" s="227"/>
    </row>
    <row r="12236" spans="83:83">
      <c r="CE12236" s="227"/>
    </row>
    <row r="12237" spans="83:83">
      <c r="CE12237" s="227"/>
    </row>
    <row r="12238" spans="83:83">
      <c r="CE12238" s="227"/>
    </row>
    <row r="12239" spans="83:83">
      <c r="CE12239" s="227"/>
    </row>
    <row r="12240" spans="83:83">
      <c r="CE12240" s="227"/>
    </row>
    <row r="12241" spans="83:83">
      <c r="CE12241" s="227"/>
    </row>
    <row r="12242" spans="83:83">
      <c r="CE12242" s="227"/>
    </row>
    <row r="12243" spans="83:83">
      <c r="CE12243" s="227"/>
    </row>
    <row r="12244" spans="83:83">
      <c r="CE12244" s="227"/>
    </row>
    <row r="12245" spans="83:83">
      <c r="CE12245" s="227"/>
    </row>
    <row r="12246" spans="83:83">
      <c r="CE12246" s="227"/>
    </row>
    <row r="12247" spans="83:83">
      <c r="CE12247" s="227"/>
    </row>
    <row r="12248" spans="83:83">
      <c r="CE12248" s="227"/>
    </row>
    <row r="12249" spans="83:83">
      <c r="CE12249" s="227"/>
    </row>
    <row r="12250" spans="83:83">
      <c r="CE12250" s="227"/>
    </row>
    <row r="12251" spans="83:83">
      <c r="CE12251" s="227"/>
    </row>
    <row r="12252" spans="83:83">
      <c r="CE12252" s="227"/>
    </row>
    <row r="12253" spans="83:83">
      <c r="CE12253" s="227"/>
    </row>
    <row r="12254" spans="83:83">
      <c r="CE12254" s="227"/>
    </row>
    <row r="12255" spans="83:83">
      <c r="CE12255" s="227"/>
    </row>
    <row r="12256" spans="83:83">
      <c r="CE12256" s="227"/>
    </row>
    <row r="12257" spans="83:83">
      <c r="CE12257" s="227"/>
    </row>
    <row r="12258" spans="83:83">
      <c r="CE12258" s="227"/>
    </row>
    <row r="12259" spans="83:83">
      <c r="CE12259" s="227"/>
    </row>
    <row r="12260" spans="83:83">
      <c r="CE12260" s="227"/>
    </row>
    <row r="12261" spans="83:83">
      <c r="CE12261" s="227"/>
    </row>
    <row r="12262" spans="83:83">
      <c r="CE12262" s="227"/>
    </row>
    <row r="12263" spans="83:83">
      <c r="CE12263" s="227"/>
    </row>
    <row r="12264" spans="83:83">
      <c r="CE12264" s="227"/>
    </row>
    <row r="12265" spans="83:83">
      <c r="CE12265" s="227"/>
    </row>
    <row r="12266" spans="83:83">
      <c r="CE12266" s="227"/>
    </row>
    <row r="12267" spans="83:83">
      <c r="CE12267" s="227"/>
    </row>
    <row r="12268" spans="83:83">
      <c r="CE12268" s="227"/>
    </row>
    <row r="12269" spans="83:83">
      <c r="CE12269" s="227"/>
    </row>
    <row r="12270" spans="83:83">
      <c r="CE12270" s="227"/>
    </row>
    <row r="12271" spans="83:83">
      <c r="CE12271" s="227"/>
    </row>
    <row r="12272" spans="83:83">
      <c r="CE12272" s="227"/>
    </row>
    <row r="12273" spans="83:83">
      <c r="CE12273" s="227"/>
    </row>
    <row r="12274" spans="83:83">
      <c r="CE12274" s="227"/>
    </row>
    <row r="12275" spans="83:83">
      <c r="CE12275" s="227"/>
    </row>
    <row r="12276" spans="83:83">
      <c r="CE12276" s="227"/>
    </row>
    <row r="12277" spans="83:83">
      <c r="CE12277" s="227"/>
    </row>
    <row r="12278" spans="83:83">
      <c r="CE12278" s="227"/>
    </row>
    <row r="12279" spans="83:83">
      <c r="CE12279" s="227"/>
    </row>
    <row r="12280" spans="83:83">
      <c r="CE12280" s="227"/>
    </row>
    <row r="12281" spans="83:83">
      <c r="CE12281" s="227"/>
    </row>
    <row r="12282" spans="83:83">
      <c r="CE12282" s="227"/>
    </row>
    <row r="12283" spans="83:83">
      <c r="CE12283" s="227"/>
    </row>
    <row r="12284" spans="83:83">
      <c r="CE12284" s="227"/>
    </row>
    <row r="12285" spans="83:83">
      <c r="CE12285" s="227"/>
    </row>
    <row r="12286" spans="83:83">
      <c r="CE12286" s="227"/>
    </row>
    <row r="12287" spans="83:83">
      <c r="CE12287" s="227"/>
    </row>
    <row r="12288" spans="83:83">
      <c r="CE12288" s="227"/>
    </row>
    <row r="12289" spans="83:83">
      <c r="CE12289" s="227"/>
    </row>
    <row r="12290" spans="83:83">
      <c r="CE12290" s="227"/>
    </row>
    <row r="12291" spans="83:83">
      <c r="CE12291" s="227"/>
    </row>
    <row r="12292" spans="83:83">
      <c r="CE12292" s="227"/>
    </row>
    <row r="12293" spans="83:83">
      <c r="CE12293" s="227"/>
    </row>
    <row r="12294" spans="83:83">
      <c r="CE12294" s="227"/>
    </row>
    <row r="12295" spans="83:83">
      <c r="CE12295" s="227"/>
    </row>
    <row r="12296" spans="83:83">
      <c r="CE12296" s="227"/>
    </row>
    <row r="12297" spans="83:83">
      <c r="CE12297" s="227"/>
    </row>
    <row r="12298" spans="83:83">
      <c r="CE12298" s="227"/>
    </row>
    <row r="12299" spans="83:83">
      <c r="CE12299" s="227"/>
    </row>
    <row r="12300" spans="83:83">
      <c r="CE12300" s="227"/>
    </row>
    <row r="12301" spans="83:83">
      <c r="CE12301" s="227"/>
    </row>
    <row r="12302" spans="83:83">
      <c r="CE12302" s="227"/>
    </row>
    <row r="12303" spans="83:83">
      <c r="CE12303" s="227"/>
    </row>
    <row r="12304" spans="83:83">
      <c r="CE12304" s="227"/>
    </row>
    <row r="12305" spans="83:83">
      <c r="CE12305" s="227"/>
    </row>
    <row r="12306" spans="83:83">
      <c r="CE12306" s="227"/>
    </row>
    <row r="12307" spans="83:83">
      <c r="CE12307" s="227"/>
    </row>
    <row r="12308" spans="83:83">
      <c r="CE12308" s="227"/>
    </row>
    <row r="12309" spans="83:83">
      <c r="CE12309" s="227"/>
    </row>
    <row r="12310" spans="83:83">
      <c r="CE12310" s="227"/>
    </row>
    <row r="12311" spans="83:83">
      <c r="CE12311" s="227"/>
    </row>
    <row r="12312" spans="83:83">
      <c r="CE12312" s="227"/>
    </row>
    <row r="12313" spans="83:83">
      <c r="CE12313" s="227"/>
    </row>
    <row r="12314" spans="83:83">
      <c r="CE12314" s="227"/>
    </row>
    <row r="12315" spans="83:83">
      <c r="CE12315" s="227"/>
    </row>
    <row r="12316" spans="83:83">
      <c r="CE12316" s="227"/>
    </row>
    <row r="12317" spans="83:83">
      <c r="CE12317" s="227"/>
    </row>
    <row r="12318" spans="83:83">
      <c r="CE12318" s="227"/>
    </row>
    <row r="12319" spans="83:83">
      <c r="CE12319" s="227"/>
    </row>
    <row r="12320" spans="83:83">
      <c r="CE12320" s="227"/>
    </row>
    <row r="12321" spans="83:83">
      <c r="CE12321" s="227"/>
    </row>
    <row r="12322" spans="83:83">
      <c r="CE12322" s="227"/>
    </row>
    <row r="12323" spans="83:83">
      <c r="CE12323" s="227"/>
    </row>
    <row r="12324" spans="83:83">
      <c r="CE12324" s="227"/>
    </row>
    <row r="12325" spans="83:83">
      <c r="CE12325" s="227"/>
    </row>
    <row r="12326" spans="83:83">
      <c r="CE12326" s="227"/>
    </row>
    <row r="12327" spans="83:83">
      <c r="CE12327" s="227"/>
    </row>
    <row r="12328" spans="83:83">
      <c r="CE12328" s="227"/>
    </row>
    <row r="12329" spans="83:83">
      <c r="CE12329" s="227"/>
    </row>
    <row r="12330" spans="83:83">
      <c r="CE12330" s="227"/>
    </row>
    <row r="12331" spans="83:83">
      <c r="CE12331" s="227"/>
    </row>
    <row r="12332" spans="83:83">
      <c r="CE12332" s="227"/>
    </row>
    <row r="12333" spans="83:83">
      <c r="CE12333" s="227"/>
    </row>
    <row r="12334" spans="83:83">
      <c r="CE12334" s="227"/>
    </row>
    <row r="12335" spans="83:83">
      <c r="CE12335" s="227"/>
    </row>
    <row r="12336" spans="83:83">
      <c r="CE12336" s="227"/>
    </row>
    <row r="12337" spans="83:83">
      <c r="CE12337" s="227"/>
    </row>
    <row r="12338" spans="83:83">
      <c r="CE12338" s="227"/>
    </row>
    <row r="12339" spans="83:83">
      <c r="CE12339" s="227"/>
    </row>
    <row r="12340" spans="83:83">
      <c r="CE12340" s="227"/>
    </row>
    <row r="12341" spans="83:83">
      <c r="CE12341" s="227"/>
    </row>
    <row r="12342" spans="83:83">
      <c r="CE12342" s="227"/>
    </row>
    <row r="12343" spans="83:83">
      <c r="CE12343" s="227"/>
    </row>
    <row r="12344" spans="83:83">
      <c r="CE12344" s="227"/>
    </row>
    <row r="12345" spans="83:83">
      <c r="CE12345" s="227"/>
    </row>
    <row r="12346" spans="83:83">
      <c r="CE12346" s="227"/>
    </row>
    <row r="12347" spans="83:83">
      <c r="CE12347" s="227"/>
    </row>
    <row r="12348" spans="83:83">
      <c r="CE12348" s="227"/>
    </row>
    <row r="12349" spans="83:83">
      <c r="CE12349" s="227"/>
    </row>
    <row r="12350" spans="83:83">
      <c r="CE12350" s="227"/>
    </row>
    <row r="12351" spans="83:83">
      <c r="CE12351" s="227"/>
    </row>
    <row r="12352" spans="83:83">
      <c r="CE12352" s="227"/>
    </row>
    <row r="12353" spans="83:83">
      <c r="CE12353" s="227"/>
    </row>
    <row r="12354" spans="83:83">
      <c r="CE12354" s="227"/>
    </row>
    <row r="12355" spans="83:83">
      <c r="CE12355" s="227"/>
    </row>
    <row r="12356" spans="83:83">
      <c r="CE12356" s="227"/>
    </row>
    <row r="12357" spans="83:83">
      <c r="CE12357" s="227"/>
    </row>
    <row r="12358" spans="83:83">
      <c r="CE12358" s="227"/>
    </row>
    <row r="12359" spans="83:83">
      <c r="CE12359" s="227"/>
    </row>
    <row r="12360" spans="83:83">
      <c r="CE12360" s="227"/>
    </row>
    <row r="12361" spans="83:83">
      <c r="CE12361" s="227"/>
    </row>
    <row r="12362" spans="83:83">
      <c r="CE12362" s="227"/>
    </row>
    <row r="12363" spans="83:83">
      <c r="CE12363" s="227"/>
    </row>
    <row r="12364" spans="83:83">
      <c r="CE12364" s="227"/>
    </row>
    <row r="12365" spans="83:83">
      <c r="CE12365" s="227"/>
    </row>
    <row r="12366" spans="83:83">
      <c r="CE12366" s="227"/>
    </row>
    <row r="12367" spans="83:83">
      <c r="CE12367" s="227"/>
    </row>
    <row r="12368" spans="83:83">
      <c r="CE12368" s="227"/>
    </row>
    <row r="12369" spans="83:83">
      <c r="CE12369" s="227"/>
    </row>
    <row r="12370" spans="83:83">
      <c r="CE12370" s="227"/>
    </row>
    <row r="12371" spans="83:83">
      <c r="CE12371" s="227"/>
    </row>
    <row r="12372" spans="83:83">
      <c r="CE12372" s="227"/>
    </row>
    <row r="12373" spans="83:83">
      <c r="CE12373" s="227"/>
    </row>
    <row r="12374" spans="83:83">
      <c r="CE12374" s="227"/>
    </row>
    <row r="12375" spans="83:83">
      <c r="CE12375" s="227"/>
    </row>
    <row r="12376" spans="83:83">
      <c r="CE12376" s="227"/>
    </row>
    <row r="12377" spans="83:83">
      <c r="CE12377" s="227"/>
    </row>
    <row r="12378" spans="83:83">
      <c r="CE12378" s="227"/>
    </row>
    <row r="12379" spans="83:83">
      <c r="CE12379" s="227"/>
    </row>
    <row r="12380" spans="83:83">
      <c r="CE12380" s="227"/>
    </row>
    <row r="12381" spans="83:83">
      <c r="CE12381" s="227"/>
    </row>
    <row r="12382" spans="83:83">
      <c r="CE12382" s="227"/>
    </row>
    <row r="12383" spans="83:83">
      <c r="CE12383" s="227"/>
    </row>
    <row r="12384" spans="83:83">
      <c r="CE12384" s="227"/>
    </row>
    <row r="12385" spans="83:83">
      <c r="CE12385" s="227"/>
    </row>
    <row r="12386" spans="83:83">
      <c r="CE12386" s="227"/>
    </row>
    <row r="12387" spans="83:83">
      <c r="CE12387" s="227"/>
    </row>
    <row r="12388" spans="83:83">
      <c r="CE12388" s="227"/>
    </row>
    <row r="12389" spans="83:83">
      <c r="CE12389" s="227"/>
    </row>
    <row r="12390" spans="83:83">
      <c r="CE12390" s="227"/>
    </row>
    <row r="12391" spans="83:83">
      <c r="CE12391" s="227"/>
    </row>
    <row r="12392" spans="83:83">
      <c r="CE12392" s="227"/>
    </row>
    <row r="12393" spans="83:83">
      <c r="CE12393" s="227"/>
    </row>
    <row r="12394" spans="83:83">
      <c r="CE12394" s="227"/>
    </row>
    <row r="12395" spans="83:83">
      <c r="CE12395" s="227"/>
    </row>
    <row r="12396" spans="83:83">
      <c r="CE12396" s="227"/>
    </row>
    <row r="12397" spans="83:83">
      <c r="CE12397" s="227"/>
    </row>
    <row r="12398" spans="83:83">
      <c r="CE12398" s="227"/>
    </row>
    <row r="12399" spans="83:83">
      <c r="CE12399" s="227"/>
    </row>
    <row r="12400" spans="83:83">
      <c r="CE12400" s="227"/>
    </row>
    <row r="12401" spans="83:83">
      <c r="CE12401" s="227"/>
    </row>
    <row r="12402" spans="83:83">
      <c r="CE12402" s="227"/>
    </row>
    <row r="12403" spans="83:83">
      <c r="CE12403" s="227"/>
    </row>
    <row r="12404" spans="83:83">
      <c r="CE12404" s="227"/>
    </row>
    <row r="12405" spans="83:83">
      <c r="CE12405" s="227"/>
    </row>
    <row r="12406" spans="83:83">
      <c r="CE12406" s="227"/>
    </row>
    <row r="12407" spans="83:83">
      <c r="CE12407" s="227"/>
    </row>
    <row r="12408" spans="83:83">
      <c r="CE12408" s="227"/>
    </row>
    <row r="12409" spans="83:83">
      <c r="CE12409" s="227"/>
    </row>
    <row r="12410" spans="83:83">
      <c r="CE12410" s="227"/>
    </row>
    <row r="12411" spans="83:83">
      <c r="CE12411" s="227"/>
    </row>
    <row r="12412" spans="83:83">
      <c r="CE12412" s="227"/>
    </row>
    <row r="12413" spans="83:83">
      <c r="CE12413" s="227"/>
    </row>
    <row r="12414" spans="83:83">
      <c r="CE12414" s="227"/>
    </row>
    <row r="12415" spans="83:83">
      <c r="CE12415" s="227"/>
    </row>
    <row r="12416" spans="83:83">
      <c r="CE12416" s="227"/>
    </row>
    <row r="12417" spans="83:83">
      <c r="CE12417" s="227"/>
    </row>
    <row r="12418" spans="83:83">
      <c r="CE12418" s="227"/>
    </row>
    <row r="12419" spans="83:83">
      <c r="CE12419" s="227"/>
    </row>
    <row r="12420" spans="83:83">
      <c r="CE12420" s="227"/>
    </row>
    <row r="12421" spans="83:83">
      <c r="CE12421" s="227"/>
    </row>
    <row r="12422" spans="83:83">
      <c r="CE12422" s="227"/>
    </row>
    <row r="12423" spans="83:83">
      <c r="CE12423" s="227"/>
    </row>
    <row r="12424" spans="83:83">
      <c r="CE12424" s="227"/>
    </row>
    <row r="12425" spans="83:83">
      <c r="CE12425" s="227"/>
    </row>
    <row r="12426" spans="83:83">
      <c r="CE12426" s="227"/>
    </row>
    <row r="12427" spans="83:83">
      <c r="CE12427" s="227"/>
    </row>
    <row r="12428" spans="83:83">
      <c r="CE12428" s="227"/>
    </row>
    <row r="12429" spans="83:83">
      <c r="CE12429" s="227"/>
    </row>
    <row r="12430" spans="83:83">
      <c r="CE12430" s="227"/>
    </row>
    <row r="12431" spans="83:83">
      <c r="CE12431" s="227"/>
    </row>
    <row r="12432" spans="83:83">
      <c r="CE12432" s="227"/>
    </row>
    <row r="12433" spans="83:83">
      <c r="CE12433" s="227"/>
    </row>
    <row r="12434" spans="83:83">
      <c r="CE12434" s="227"/>
    </row>
    <row r="12435" spans="83:83">
      <c r="CE12435" s="227"/>
    </row>
    <row r="12436" spans="83:83">
      <c r="CE12436" s="227"/>
    </row>
    <row r="12437" spans="83:83">
      <c r="CE12437" s="227"/>
    </row>
    <row r="12438" spans="83:83">
      <c r="CE12438" s="227"/>
    </row>
    <row r="12439" spans="83:83">
      <c r="CE12439" s="227"/>
    </row>
    <row r="12440" spans="83:83">
      <c r="CE12440" s="227"/>
    </row>
    <row r="12441" spans="83:83">
      <c r="CE12441" s="227"/>
    </row>
    <row r="12442" spans="83:83">
      <c r="CE12442" s="227"/>
    </row>
    <row r="12443" spans="83:83">
      <c r="CE12443" s="227"/>
    </row>
    <row r="12444" spans="83:83">
      <c r="CE12444" s="227"/>
    </row>
    <row r="12445" spans="83:83">
      <c r="CE12445" s="227"/>
    </row>
    <row r="12446" spans="83:83">
      <c r="CE12446" s="227"/>
    </row>
    <row r="12447" spans="83:83">
      <c r="CE12447" s="227"/>
    </row>
    <row r="12448" spans="83:83">
      <c r="CE12448" s="227"/>
    </row>
    <row r="12449" spans="83:83">
      <c r="CE12449" s="227"/>
    </row>
    <row r="12450" spans="83:83">
      <c r="CE12450" s="227"/>
    </row>
    <row r="12451" spans="83:83">
      <c r="CE12451" s="227"/>
    </row>
    <row r="12452" spans="83:83">
      <c r="CE12452" s="227"/>
    </row>
    <row r="12453" spans="83:83">
      <c r="CE12453" s="227"/>
    </row>
    <row r="12454" spans="83:83">
      <c r="CE12454" s="227"/>
    </row>
    <row r="12455" spans="83:83">
      <c r="CE12455" s="227"/>
    </row>
    <row r="12456" spans="83:83">
      <c r="CE12456" s="227"/>
    </row>
    <row r="12457" spans="83:83">
      <c r="CE12457" s="227"/>
    </row>
    <row r="12458" spans="83:83">
      <c r="CE12458" s="227"/>
    </row>
    <row r="12459" spans="83:83">
      <c r="CE12459" s="227"/>
    </row>
    <row r="12460" spans="83:83">
      <c r="CE12460" s="227"/>
    </row>
    <row r="12461" spans="83:83">
      <c r="CE12461" s="227"/>
    </row>
    <row r="12462" spans="83:83">
      <c r="CE12462" s="227"/>
    </row>
    <row r="12463" spans="83:83">
      <c r="CE12463" s="227"/>
    </row>
    <row r="12464" spans="83:83">
      <c r="CE12464" s="227"/>
    </row>
    <row r="12465" spans="83:83">
      <c r="CE12465" s="227"/>
    </row>
    <row r="12466" spans="83:83">
      <c r="CE12466" s="227"/>
    </row>
    <row r="12467" spans="83:83">
      <c r="CE12467" s="227"/>
    </row>
    <row r="12468" spans="83:83">
      <c r="CE12468" s="227"/>
    </row>
    <row r="12469" spans="83:83">
      <c r="CE12469" s="227"/>
    </row>
    <row r="12470" spans="83:83">
      <c r="CE12470" s="227"/>
    </row>
    <row r="12471" spans="83:83">
      <c r="CE12471" s="227"/>
    </row>
    <row r="12472" spans="83:83">
      <c r="CE12472" s="227"/>
    </row>
    <row r="12473" spans="83:83">
      <c r="CE12473" s="227"/>
    </row>
    <row r="12474" spans="83:83">
      <c r="CE12474" s="227"/>
    </row>
    <row r="12475" spans="83:83">
      <c r="CE12475" s="227"/>
    </row>
    <row r="12476" spans="83:83">
      <c r="CE12476" s="227"/>
    </row>
    <row r="12477" spans="83:83">
      <c r="CE12477" s="227"/>
    </row>
    <row r="12478" spans="83:83">
      <c r="CE12478" s="227"/>
    </row>
    <row r="12479" spans="83:83">
      <c r="CE12479" s="227"/>
    </row>
    <row r="12480" spans="83:83">
      <c r="CE12480" s="227"/>
    </row>
    <row r="12481" spans="83:83">
      <c r="CE12481" s="227"/>
    </row>
    <row r="12482" spans="83:83">
      <c r="CE12482" s="227"/>
    </row>
    <row r="12483" spans="83:83">
      <c r="CE12483" s="227"/>
    </row>
    <row r="12484" spans="83:83">
      <c r="CE12484" s="227"/>
    </row>
    <row r="12485" spans="83:83">
      <c r="CE12485" s="227"/>
    </row>
    <row r="12486" spans="83:83">
      <c r="CE12486" s="227"/>
    </row>
    <row r="12487" spans="83:83">
      <c r="CE12487" s="227"/>
    </row>
    <row r="12488" spans="83:83">
      <c r="CE12488" s="227"/>
    </row>
    <row r="12489" spans="83:83">
      <c r="CE12489" s="227"/>
    </row>
    <row r="12490" spans="83:83">
      <c r="CE12490" s="227"/>
    </row>
    <row r="12491" spans="83:83">
      <c r="CE12491" s="227"/>
    </row>
    <row r="12492" spans="83:83">
      <c r="CE12492" s="227"/>
    </row>
    <row r="12493" spans="83:83">
      <c r="CE12493" s="227"/>
    </row>
    <row r="12494" spans="83:83">
      <c r="CE12494" s="227"/>
    </row>
    <row r="12495" spans="83:83">
      <c r="CE12495" s="227"/>
    </row>
    <row r="12496" spans="83:83">
      <c r="CE12496" s="227"/>
    </row>
    <row r="12497" spans="83:83">
      <c r="CE12497" s="227"/>
    </row>
    <row r="12498" spans="83:83">
      <c r="CE12498" s="227"/>
    </row>
    <row r="12499" spans="83:83">
      <c r="CE12499" s="227"/>
    </row>
    <row r="12500" spans="83:83">
      <c r="CE12500" s="227"/>
    </row>
    <row r="12501" spans="83:83">
      <c r="CE12501" s="227"/>
    </row>
    <row r="12502" spans="83:83">
      <c r="CE12502" s="227"/>
    </row>
    <row r="12503" spans="83:83">
      <c r="CE12503" s="227"/>
    </row>
    <row r="12504" spans="83:83">
      <c r="CE12504" s="227"/>
    </row>
    <row r="12505" spans="83:83">
      <c r="CE12505" s="227"/>
    </row>
    <row r="12506" spans="83:83">
      <c r="CE12506" s="227"/>
    </row>
    <row r="12507" spans="83:83">
      <c r="CE12507" s="227"/>
    </row>
    <row r="12508" spans="83:83">
      <c r="CE12508" s="227"/>
    </row>
    <row r="12509" spans="83:83">
      <c r="CE12509" s="227"/>
    </row>
    <row r="12510" spans="83:83">
      <c r="CE12510" s="227"/>
    </row>
    <row r="12511" spans="83:83">
      <c r="CE12511" s="227"/>
    </row>
    <row r="12512" spans="83:83">
      <c r="CE12512" s="227"/>
    </row>
    <row r="12513" spans="83:83">
      <c r="CE12513" s="227"/>
    </row>
    <row r="12514" spans="83:83">
      <c r="CE12514" s="227"/>
    </row>
    <row r="12515" spans="83:83">
      <c r="CE12515" s="227"/>
    </row>
    <row r="12516" spans="83:83">
      <c r="CE12516" s="227"/>
    </row>
    <row r="12517" spans="83:83">
      <c r="CE12517" s="227"/>
    </row>
    <row r="12518" spans="83:83">
      <c r="CE12518" s="227"/>
    </row>
    <row r="12519" spans="83:83">
      <c r="CE12519" s="227"/>
    </row>
    <row r="12520" spans="83:83">
      <c r="CE12520" s="227"/>
    </row>
    <row r="12521" spans="83:83">
      <c r="CE12521" s="227"/>
    </row>
    <row r="12522" spans="83:83">
      <c r="CE12522" s="227"/>
    </row>
    <row r="12523" spans="83:83">
      <c r="CE12523" s="227"/>
    </row>
    <row r="12524" spans="83:83">
      <c r="CE12524" s="227"/>
    </row>
    <row r="12525" spans="83:83">
      <c r="CE12525" s="227"/>
    </row>
    <row r="12526" spans="83:83">
      <c r="CE12526" s="227"/>
    </row>
    <row r="12527" spans="83:83">
      <c r="CE12527" s="227"/>
    </row>
    <row r="12528" spans="83:83">
      <c r="CE12528" s="227"/>
    </row>
    <row r="12529" spans="83:83">
      <c r="CE12529" s="227"/>
    </row>
    <row r="12530" spans="83:83">
      <c r="CE12530" s="227"/>
    </row>
    <row r="12531" spans="83:83">
      <c r="CE12531" s="227"/>
    </row>
    <row r="12532" spans="83:83">
      <c r="CE12532" s="227"/>
    </row>
    <row r="12533" spans="83:83">
      <c r="CE12533" s="227"/>
    </row>
    <row r="12534" spans="83:83">
      <c r="CE12534" s="227"/>
    </row>
    <row r="12535" spans="83:83">
      <c r="CE12535" s="227"/>
    </row>
    <row r="12536" spans="83:83">
      <c r="CE12536" s="227"/>
    </row>
    <row r="12537" spans="83:83">
      <c r="CE12537" s="227"/>
    </row>
    <row r="12538" spans="83:83">
      <c r="CE12538" s="227"/>
    </row>
    <row r="12539" spans="83:83">
      <c r="CE12539" s="227"/>
    </row>
    <row r="12540" spans="83:83">
      <c r="CE12540" s="227"/>
    </row>
    <row r="12541" spans="83:83">
      <c r="CE12541" s="227"/>
    </row>
    <row r="12542" spans="83:83">
      <c r="CE12542" s="227"/>
    </row>
    <row r="12543" spans="83:83">
      <c r="CE12543" s="227"/>
    </row>
    <row r="12544" spans="83:83">
      <c r="CE12544" s="227"/>
    </row>
    <row r="12545" spans="83:83">
      <c r="CE12545" s="227"/>
    </row>
    <row r="12546" spans="83:83">
      <c r="CE12546" s="227"/>
    </row>
    <row r="12547" spans="83:83">
      <c r="CE12547" s="227"/>
    </row>
    <row r="12548" spans="83:83">
      <c r="CE12548" s="227"/>
    </row>
    <row r="12549" spans="83:83">
      <c r="CE12549" s="227"/>
    </row>
    <row r="12550" spans="83:83">
      <c r="CE12550" s="227"/>
    </row>
    <row r="12551" spans="83:83">
      <c r="CE12551" s="227"/>
    </row>
    <row r="12552" spans="83:83">
      <c r="CE12552" s="227"/>
    </row>
    <row r="12553" spans="83:83">
      <c r="CE12553" s="227"/>
    </row>
    <row r="12554" spans="83:83">
      <c r="CE12554" s="227"/>
    </row>
    <row r="12555" spans="83:83">
      <c r="CE12555" s="227"/>
    </row>
    <row r="12556" spans="83:83">
      <c r="CE12556" s="227"/>
    </row>
    <row r="12557" spans="83:83">
      <c r="CE12557" s="227"/>
    </row>
    <row r="12558" spans="83:83">
      <c r="CE12558" s="227"/>
    </row>
    <row r="12559" spans="83:83">
      <c r="CE12559" s="227"/>
    </row>
    <row r="12560" spans="83:83">
      <c r="CE12560" s="227"/>
    </row>
    <row r="12561" spans="83:83">
      <c r="CE12561" s="227"/>
    </row>
    <row r="12562" spans="83:83">
      <c r="CE12562" s="227"/>
    </row>
    <row r="12563" spans="83:83">
      <c r="CE12563" s="227"/>
    </row>
    <row r="12564" spans="83:83">
      <c r="CE12564" s="227"/>
    </row>
    <row r="12565" spans="83:83">
      <c r="CE12565" s="227"/>
    </row>
    <row r="12566" spans="83:83">
      <c r="CE12566" s="227"/>
    </row>
    <row r="12567" spans="83:83">
      <c r="CE12567" s="227"/>
    </row>
    <row r="12568" spans="83:83">
      <c r="CE12568" s="227"/>
    </row>
    <row r="12569" spans="83:83">
      <c r="CE12569" s="227"/>
    </row>
    <row r="12570" spans="83:83">
      <c r="CE12570" s="227"/>
    </row>
    <row r="12571" spans="83:83">
      <c r="CE12571" s="227"/>
    </row>
    <row r="12572" spans="83:83">
      <c r="CE12572" s="227"/>
    </row>
    <row r="12573" spans="83:83">
      <c r="CE12573" s="227"/>
    </row>
    <row r="12574" spans="83:83">
      <c r="CE12574" s="227"/>
    </row>
    <row r="12575" spans="83:83">
      <c r="CE12575" s="227"/>
    </row>
    <row r="12576" spans="83:83">
      <c r="CE12576" s="227"/>
    </row>
    <row r="12577" spans="83:83">
      <c r="CE12577" s="227"/>
    </row>
    <row r="12578" spans="83:83">
      <c r="CE12578" s="227"/>
    </row>
    <row r="12579" spans="83:83">
      <c r="CE12579" s="227"/>
    </row>
    <row r="12580" spans="83:83">
      <c r="CE12580" s="227"/>
    </row>
    <row r="12581" spans="83:83">
      <c r="CE12581" s="227"/>
    </row>
    <row r="12582" spans="83:83">
      <c r="CE12582" s="227"/>
    </row>
    <row r="12583" spans="83:83">
      <c r="CE12583" s="227"/>
    </row>
    <row r="12584" spans="83:83">
      <c r="CE12584" s="227"/>
    </row>
    <row r="12585" spans="83:83">
      <c r="CE12585" s="227"/>
    </row>
    <row r="12586" spans="83:83">
      <c r="CE12586" s="227"/>
    </row>
    <row r="12587" spans="83:83">
      <c r="CE12587" s="227"/>
    </row>
    <row r="12588" spans="83:83">
      <c r="CE12588" s="227"/>
    </row>
    <row r="12589" spans="83:83">
      <c r="CE12589" s="227"/>
    </row>
    <row r="12590" spans="83:83">
      <c r="CE12590" s="227"/>
    </row>
    <row r="12591" spans="83:83">
      <c r="CE12591" s="227"/>
    </row>
    <row r="12592" spans="83:83">
      <c r="CE12592" s="227"/>
    </row>
    <row r="12593" spans="83:83">
      <c r="CE12593" s="227"/>
    </row>
    <row r="12594" spans="83:83">
      <c r="CE12594" s="227"/>
    </row>
    <row r="12595" spans="83:83">
      <c r="CE12595" s="227"/>
    </row>
    <row r="12596" spans="83:83">
      <c r="CE12596" s="227"/>
    </row>
    <row r="12597" spans="83:83">
      <c r="CE12597" s="227"/>
    </row>
    <row r="12598" spans="83:83">
      <c r="CE12598" s="227"/>
    </row>
    <row r="12599" spans="83:83">
      <c r="CE12599" s="227"/>
    </row>
    <row r="12600" spans="83:83">
      <c r="CE12600" s="227"/>
    </row>
    <row r="12601" spans="83:83">
      <c r="CE12601" s="227"/>
    </row>
    <row r="12602" spans="83:83">
      <c r="CE12602" s="227"/>
    </row>
    <row r="12603" spans="83:83">
      <c r="CE12603" s="227"/>
    </row>
    <row r="12604" spans="83:83">
      <c r="CE12604" s="227"/>
    </row>
    <row r="12605" spans="83:83">
      <c r="CE12605" s="227"/>
    </row>
    <row r="12606" spans="83:83">
      <c r="CE12606" s="227"/>
    </row>
    <row r="12607" spans="83:83">
      <c r="CE12607" s="227"/>
    </row>
    <row r="12608" spans="83:83">
      <c r="CE12608" s="227"/>
    </row>
    <row r="12609" spans="83:83">
      <c r="CE12609" s="227"/>
    </row>
    <row r="12610" spans="83:83">
      <c r="CE12610" s="227"/>
    </row>
    <row r="12611" spans="83:83">
      <c r="CE12611" s="227"/>
    </row>
    <row r="12612" spans="83:83">
      <c r="CE12612" s="227"/>
    </row>
    <row r="12613" spans="83:83">
      <c r="CE12613" s="227"/>
    </row>
    <row r="12614" spans="83:83">
      <c r="CE12614" s="227"/>
    </row>
    <row r="12615" spans="83:83">
      <c r="CE12615" s="227"/>
    </row>
    <row r="12616" spans="83:83">
      <c r="CE12616" s="227"/>
    </row>
    <row r="12617" spans="83:83">
      <c r="CE12617" s="227"/>
    </row>
    <row r="12618" spans="83:83">
      <c r="CE12618" s="227"/>
    </row>
    <row r="12619" spans="83:83">
      <c r="CE12619" s="227"/>
    </row>
    <row r="12620" spans="83:83">
      <c r="CE12620" s="227"/>
    </row>
    <row r="12621" spans="83:83">
      <c r="CE12621" s="227"/>
    </row>
    <row r="12622" spans="83:83">
      <c r="CE12622" s="227"/>
    </row>
    <row r="12623" spans="83:83">
      <c r="CE12623" s="227"/>
    </row>
    <row r="12624" spans="83:83">
      <c r="CE12624" s="227"/>
    </row>
    <row r="12625" spans="83:83">
      <c r="CE12625" s="227"/>
    </row>
    <row r="12626" spans="83:83">
      <c r="CE12626" s="227"/>
    </row>
    <row r="12627" spans="83:83">
      <c r="CE12627" s="227"/>
    </row>
    <row r="12628" spans="83:83">
      <c r="CE12628" s="227"/>
    </row>
    <row r="12629" spans="83:83">
      <c r="CE12629" s="227"/>
    </row>
    <row r="12630" spans="83:83">
      <c r="CE12630" s="227"/>
    </row>
    <row r="12631" spans="83:83">
      <c r="CE12631" s="227"/>
    </row>
    <row r="12632" spans="83:83">
      <c r="CE12632" s="227"/>
    </row>
    <row r="12633" spans="83:83">
      <c r="CE12633" s="227"/>
    </row>
    <row r="12634" spans="83:83">
      <c r="CE12634" s="227"/>
    </row>
    <row r="12635" spans="83:83">
      <c r="CE12635" s="227"/>
    </row>
    <row r="12636" spans="83:83">
      <c r="CE12636" s="227"/>
    </row>
    <row r="12637" spans="83:83">
      <c r="CE12637" s="227"/>
    </row>
    <row r="12638" spans="83:83">
      <c r="CE12638" s="227"/>
    </row>
    <row r="12639" spans="83:83">
      <c r="CE12639" s="227"/>
    </row>
    <row r="12640" spans="83:83">
      <c r="CE12640" s="227"/>
    </row>
    <row r="12641" spans="83:83">
      <c r="CE12641" s="227"/>
    </row>
    <row r="12642" spans="83:83">
      <c r="CE12642" s="227"/>
    </row>
    <row r="12643" spans="83:83">
      <c r="CE12643" s="227"/>
    </row>
    <row r="12644" spans="83:83">
      <c r="CE12644" s="227"/>
    </row>
    <row r="12645" spans="83:83">
      <c r="CE12645" s="227"/>
    </row>
    <row r="12646" spans="83:83">
      <c r="CE12646" s="227"/>
    </row>
    <row r="12647" spans="83:83">
      <c r="CE12647" s="227"/>
    </row>
    <row r="12648" spans="83:83">
      <c r="CE12648" s="227"/>
    </row>
    <row r="12649" spans="83:83">
      <c r="CE12649" s="227"/>
    </row>
    <row r="12650" spans="83:83">
      <c r="CE12650" s="227"/>
    </row>
    <row r="12651" spans="83:83">
      <c r="CE12651" s="227"/>
    </row>
    <row r="12652" spans="83:83">
      <c r="CE12652" s="227"/>
    </row>
    <row r="12653" spans="83:83">
      <c r="CE12653" s="227"/>
    </row>
    <row r="12654" spans="83:83">
      <c r="CE12654" s="227"/>
    </row>
    <row r="12655" spans="83:83">
      <c r="CE12655" s="227"/>
    </row>
    <row r="12656" spans="83:83">
      <c r="CE12656" s="227"/>
    </row>
    <row r="12657" spans="83:83">
      <c r="CE12657" s="227"/>
    </row>
    <row r="12658" spans="83:83">
      <c r="CE12658" s="227"/>
    </row>
    <row r="12659" spans="83:83">
      <c r="CE12659" s="227"/>
    </row>
    <row r="12660" spans="83:83">
      <c r="CE12660" s="227"/>
    </row>
    <row r="12661" spans="83:83">
      <c r="CE12661" s="227"/>
    </row>
    <row r="12662" spans="83:83">
      <c r="CE12662" s="227"/>
    </row>
    <row r="12663" spans="83:83">
      <c r="CE12663" s="227"/>
    </row>
    <row r="12664" spans="83:83">
      <c r="CE12664" s="227"/>
    </row>
    <row r="12665" spans="83:83">
      <c r="CE12665" s="227"/>
    </row>
    <row r="12666" spans="83:83">
      <c r="CE12666" s="227"/>
    </row>
    <row r="12667" spans="83:83">
      <c r="CE12667" s="227"/>
    </row>
    <row r="12668" spans="83:83">
      <c r="CE12668" s="227"/>
    </row>
    <row r="12669" spans="83:83">
      <c r="CE12669" s="227"/>
    </row>
    <row r="12670" spans="83:83">
      <c r="CE12670" s="227"/>
    </row>
    <row r="12671" spans="83:83">
      <c r="CE12671" s="227"/>
    </row>
    <row r="12672" spans="83:83">
      <c r="CE12672" s="227"/>
    </row>
    <row r="12673" spans="83:83">
      <c r="CE12673" s="227"/>
    </row>
    <row r="12674" spans="83:83">
      <c r="CE12674" s="227"/>
    </row>
    <row r="12675" spans="83:83">
      <c r="CE12675" s="227"/>
    </row>
    <row r="12676" spans="83:83">
      <c r="CE12676" s="227"/>
    </row>
    <row r="12677" spans="83:83">
      <c r="CE12677" s="227"/>
    </row>
    <row r="12678" spans="83:83">
      <c r="CE12678" s="227"/>
    </row>
    <row r="12679" spans="83:83">
      <c r="CE12679" s="227"/>
    </row>
    <row r="12680" spans="83:83">
      <c r="CE12680" s="227"/>
    </row>
    <row r="12681" spans="83:83">
      <c r="CE12681" s="227"/>
    </row>
    <row r="12682" spans="83:83">
      <c r="CE12682" s="227"/>
    </row>
    <row r="12683" spans="83:83">
      <c r="CE12683" s="227"/>
    </row>
    <row r="12684" spans="83:83">
      <c r="CE12684" s="227"/>
    </row>
    <row r="12685" spans="83:83">
      <c r="CE12685" s="227"/>
    </row>
    <row r="12686" spans="83:83">
      <c r="CE12686" s="227"/>
    </row>
    <row r="12687" spans="83:83">
      <c r="CE12687" s="227"/>
    </row>
    <row r="12688" spans="83:83">
      <c r="CE12688" s="227"/>
    </row>
    <row r="12689" spans="83:83">
      <c r="CE12689" s="227"/>
    </row>
    <row r="12690" spans="83:83">
      <c r="CE12690" s="227"/>
    </row>
    <row r="12691" spans="83:83">
      <c r="CE12691" s="227"/>
    </row>
    <row r="12692" spans="83:83">
      <c r="CE12692" s="227"/>
    </row>
    <row r="12693" spans="83:83">
      <c r="CE12693" s="227"/>
    </row>
    <row r="12694" spans="83:83">
      <c r="CE12694" s="227"/>
    </row>
    <row r="12695" spans="83:83">
      <c r="CE12695" s="227"/>
    </row>
    <row r="12696" spans="83:83">
      <c r="CE12696" s="227"/>
    </row>
    <row r="12697" spans="83:83">
      <c r="CE12697" s="227"/>
    </row>
    <row r="12698" spans="83:83">
      <c r="CE12698" s="227"/>
    </row>
    <row r="12699" spans="83:83">
      <c r="CE12699" s="227"/>
    </row>
    <row r="12700" spans="83:83">
      <c r="CE12700" s="227"/>
    </row>
    <row r="12701" spans="83:83">
      <c r="CE12701" s="227"/>
    </row>
    <row r="12702" spans="83:83">
      <c r="CE12702" s="227"/>
    </row>
    <row r="12703" spans="83:83">
      <c r="CE12703" s="227"/>
    </row>
    <row r="12704" spans="83:83">
      <c r="CE12704" s="227"/>
    </row>
    <row r="12705" spans="83:83">
      <c r="CE12705" s="227"/>
    </row>
    <row r="12706" spans="83:83">
      <c r="CE12706" s="227"/>
    </row>
    <row r="12707" spans="83:83">
      <c r="CE12707" s="227"/>
    </row>
    <row r="12708" spans="83:83">
      <c r="CE12708" s="227"/>
    </row>
    <row r="12709" spans="83:83">
      <c r="CE12709" s="227"/>
    </row>
    <row r="12710" spans="83:83">
      <c r="CE12710" s="227"/>
    </row>
    <row r="12711" spans="83:83">
      <c r="CE12711" s="227"/>
    </row>
    <row r="12712" spans="83:83">
      <c r="CE12712" s="227"/>
    </row>
    <row r="12713" spans="83:83">
      <c r="CE12713" s="227"/>
    </row>
    <row r="12714" spans="83:83">
      <c r="CE12714" s="227"/>
    </row>
    <row r="12715" spans="83:83">
      <c r="CE12715" s="227"/>
    </row>
    <row r="12716" spans="83:83">
      <c r="CE12716" s="227"/>
    </row>
    <row r="12717" spans="83:83">
      <c r="CE12717" s="227"/>
    </row>
    <row r="12718" spans="83:83">
      <c r="CE12718" s="227"/>
    </row>
    <row r="12719" spans="83:83">
      <c r="CE12719" s="227"/>
    </row>
    <row r="12720" spans="83:83">
      <c r="CE12720" s="227"/>
    </row>
    <row r="12721" spans="83:83">
      <c r="CE12721" s="227"/>
    </row>
    <row r="12722" spans="83:83">
      <c r="CE12722" s="227"/>
    </row>
    <row r="12723" spans="83:83">
      <c r="CE12723" s="227"/>
    </row>
    <row r="12724" spans="83:83">
      <c r="CE12724" s="227"/>
    </row>
    <row r="12725" spans="83:83">
      <c r="CE12725" s="227"/>
    </row>
    <row r="12726" spans="83:83">
      <c r="CE12726" s="227"/>
    </row>
    <row r="12727" spans="83:83">
      <c r="CE12727" s="227"/>
    </row>
    <row r="12728" spans="83:83">
      <c r="CE12728" s="227"/>
    </row>
    <row r="12729" spans="83:83">
      <c r="CE12729" s="227"/>
    </row>
    <row r="12730" spans="83:83">
      <c r="CE12730" s="227"/>
    </row>
    <row r="12731" spans="83:83">
      <c r="CE12731" s="227"/>
    </row>
    <row r="12732" spans="83:83">
      <c r="CE12732" s="227"/>
    </row>
    <row r="12733" spans="83:83">
      <c r="CE12733" s="227"/>
    </row>
    <row r="12734" spans="83:83">
      <c r="CE12734" s="227"/>
    </row>
    <row r="12735" spans="83:83">
      <c r="CE12735" s="227"/>
    </row>
    <row r="12736" spans="83:83">
      <c r="CE12736" s="227"/>
    </row>
    <row r="12737" spans="83:83">
      <c r="CE12737" s="227"/>
    </row>
    <row r="12738" spans="83:83">
      <c r="CE12738" s="227"/>
    </row>
    <row r="12739" spans="83:83">
      <c r="CE12739" s="227"/>
    </row>
    <row r="12740" spans="83:83">
      <c r="CE12740" s="227"/>
    </row>
    <row r="12741" spans="83:83">
      <c r="CE12741" s="227"/>
    </row>
    <row r="12742" spans="83:83">
      <c r="CE12742" s="227"/>
    </row>
    <row r="12743" spans="83:83">
      <c r="CE12743" s="227"/>
    </row>
    <row r="12744" spans="83:83">
      <c r="CE12744" s="227"/>
    </row>
    <row r="12745" spans="83:83">
      <c r="CE12745" s="227"/>
    </row>
    <row r="12746" spans="83:83">
      <c r="CE12746" s="227"/>
    </row>
    <row r="12747" spans="83:83">
      <c r="CE12747" s="227"/>
    </row>
    <row r="12748" spans="83:83">
      <c r="CE12748" s="227"/>
    </row>
    <row r="12749" spans="83:83">
      <c r="CE12749" s="227"/>
    </row>
    <row r="12750" spans="83:83">
      <c r="CE12750" s="227"/>
    </row>
    <row r="12751" spans="83:83">
      <c r="CE12751" s="227"/>
    </row>
    <row r="12752" spans="83:83">
      <c r="CE12752" s="227"/>
    </row>
    <row r="12753" spans="83:83">
      <c r="CE12753" s="227"/>
    </row>
    <row r="12754" spans="83:83">
      <c r="CE12754" s="227"/>
    </row>
    <row r="12755" spans="83:83">
      <c r="CE12755" s="227"/>
    </row>
    <row r="12756" spans="83:83">
      <c r="CE12756" s="227"/>
    </row>
    <row r="12757" spans="83:83">
      <c r="CE12757" s="227"/>
    </row>
    <row r="12758" spans="83:83">
      <c r="CE12758" s="227"/>
    </row>
    <row r="12759" spans="83:83">
      <c r="CE12759" s="227"/>
    </row>
    <row r="12760" spans="83:83">
      <c r="CE12760" s="227"/>
    </row>
    <row r="12761" spans="83:83">
      <c r="CE12761" s="227"/>
    </row>
    <row r="12762" spans="83:83">
      <c r="CE12762" s="227"/>
    </row>
    <row r="12763" spans="83:83">
      <c r="CE12763" s="227"/>
    </row>
    <row r="12764" spans="83:83">
      <c r="CE12764" s="227"/>
    </row>
    <row r="12765" spans="83:83">
      <c r="CE12765" s="227"/>
    </row>
    <row r="12766" spans="83:83">
      <c r="CE12766" s="227"/>
    </row>
    <row r="12767" spans="83:83">
      <c r="CE12767" s="227"/>
    </row>
    <row r="12768" spans="83:83">
      <c r="CE12768" s="227"/>
    </row>
    <row r="12769" spans="83:83">
      <c r="CE12769" s="227"/>
    </row>
    <row r="12770" spans="83:83">
      <c r="CE12770" s="227"/>
    </row>
    <row r="12771" spans="83:83">
      <c r="CE12771" s="227"/>
    </row>
    <row r="12772" spans="83:83">
      <c r="CE12772" s="227"/>
    </row>
    <row r="12773" spans="83:83">
      <c r="CE12773" s="227"/>
    </row>
    <row r="12774" spans="83:83">
      <c r="CE12774" s="227"/>
    </row>
    <row r="12775" spans="83:83">
      <c r="CE12775" s="227"/>
    </row>
    <row r="12776" spans="83:83">
      <c r="CE12776" s="227"/>
    </row>
    <row r="12777" spans="83:83">
      <c r="CE12777" s="227"/>
    </row>
    <row r="12778" spans="83:83">
      <c r="CE12778" s="227"/>
    </row>
    <row r="12779" spans="83:83">
      <c r="CE12779" s="227"/>
    </row>
    <row r="12780" spans="83:83">
      <c r="CE12780" s="227"/>
    </row>
    <row r="12781" spans="83:83">
      <c r="CE12781" s="227"/>
    </row>
    <row r="12782" spans="83:83">
      <c r="CE12782" s="227"/>
    </row>
    <row r="12783" spans="83:83">
      <c r="CE12783" s="227"/>
    </row>
    <row r="12784" spans="83:83">
      <c r="CE12784" s="227"/>
    </row>
    <row r="12785" spans="83:83">
      <c r="CE12785" s="227"/>
    </row>
    <row r="12786" spans="83:83">
      <c r="CE12786" s="227"/>
    </row>
    <row r="12787" spans="83:83">
      <c r="CE12787" s="227"/>
    </row>
    <row r="12788" spans="83:83">
      <c r="CE12788" s="227"/>
    </row>
    <row r="12789" spans="83:83">
      <c r="CE12789" s="227"/>
    </row>
    <row r="12790" spans="83:83">
      <c r="CE12790" s="227"/>
    </row>
    <row r="12791" spans="83:83">
      <c r="CE12791" s="227"/>
    </row>
    <row r="12792" spans="83:83">
      <c r="CE12792" s="227"/>
    </row>
    <row r="12793" spans="83:83">
      <c r="CE12793" s="227"/>
    </row>
    <row r="12794" spans="83:83">
      <c r="CE12794" s="227"/>
    </row>
    <row r="12795" spans="83:83">
      <c r="CE12795" s="227"/>
    </row>
    <row r="12796" spans="83:83">
      <c r="CE12796" s="227"/>
    </row>
    <row r="12797" spans="83:83">
      <c r="CE12797" s="227"/>
    </row>
    <row r="12798" spans="83:83">
      <c r="CE12798" s="227"/>
    </row>
    <row r="12799" spans="83:83">
      <c r="CE12799" s="227"/>
    </row>
    <row r="12800" spans="83:83">
      <c r="CE12800" s="227"/>
    </row>
    <row r="12801" spans="83:83">
      <c r="CE12801" s="227"/>
    </row>
    <row r="12802" spans="83:83">
      <c r="CE12802" s="227"/>
    </row>
    <row r="12803" spans="83:83">
      <c r="CE12803" s="227"/>
    </row>
    <row r="12804" spans="83:83">
      <c r="CE12804" s="227"/>
    </row>
    <row r="12805" spans="83:83">
      <c r="CE12805" s="227"/>
    </row>
    <row r="12806" spans="83:83">
      <c r="CE12806" s="227"/>
    </row>
    <row r="12807" spans="83:83">
      <c r="CE12807" s="227"/>
    </row>
    <row r="12808" spans="83:83">
      <c r="CE12808" s="227"/>
    </row>
    <row r="12809" spans="83:83">
      <c r="CE12809" s="227"/>
    </row>
    <row r="12810" spans="83:83">
      <c r="CE12810" s="227"/>
    </row>
    <row r="12811" spans="83:83">
      <c r="CE12811" s="227"/>
    </row>
    <row r="12812" spans="83:83">
      <c r="CE12812" s="227"/>
    </row>
    <row r="12813" spans="83:83">
      <c r="CE12813" s="227"/>
    </row>
    <row r="12814" spans="83:83">
      <c r="CE12814" s="227"/>
    </row>
    <row r="12815" spans="83:83">
      <c r="CE12815" s="227"/>
    </row>
    <row r="12816" spans="83:83">
      <c r="CE12816" s="227"/>
    </row>
    <row r="12817" spans="83:83">
      <c r="CE12817" s="227"/>
    </row>
    <row r="12818" spans="83:83">
      <c r="CE12818" s="227"/>
    </row>
    <row r="12819" spans="83:83">
      <c r="CE12819" s="227"/>
    </row>
    <row r="12820" spans="83:83">
      <c r="CE12820" s="227"/>
    </row>
    <row r="12821" spans="83:83">
      <c r="CE12821" s="227"/>
    </row>
    <row r="12822" spans="83:83">
      <c r="CE12822" s="227"/>
    </row>
    <row r="12823" spans="83:83">
      <c r="CE12823" s="227"/>
    </row>
    <row r="12824" spans="83:83">
      <c r="CE12824" s="227"/>
    </row>
    <row r="12825" spans="83:83">
      <c r="CE12825" s="227"/>
    </row>
    <row r="12826" spans="83:83">
      <c r="CE12826" s="227"/>
    </row>
    <row r="12827" spans="83:83">
      <c r="CE12827" s="227"/>
    </row>
    <row r="12828" spans="83:83">
      <c r="CE12828" s="227"/>
    </row>
    <row r="12829" spans="83:83">
      <c r="CE12829" s="227"/>
    </row>
    <row r="12830" spans="83:83">
      <c r="CE12830" s="227"/>
    </row>
    <row r="12831" spans="83:83">
      <c r="CE12831" s="227"/>
    </row>
    <row r="12832" spans="83:83">
      <c r="CE12832" s="227"/>
    </row>
    <row r="12833" spans="83:83">
      <c r="CE12833" s="227"/>
    </row>
    <row r="12834" spans="83:83">
      <c r="CE12834" s="227"/>
    </row>
    <row r="12835" spans="83:83">
      <c r="CE12835" s="227"/>
    </row>
    <row r="12836" spans="83:83">
      <c r="CE12836" s="227"/>
    </row>
    <row r="12837" spans="83:83">
      <c r="CE12837" s="227"/>
    </row>
    <row r="12838" spans="83:83">
      <c r="CE12838" s="227"/>
    </row>
    <row r="12839" spans="83:83">
      <c r="CE12839" s="227"/>
    </row>
    <row r="12840" spans="83:83">
      <c r="CE12840" s="227"/>
    </row>
    <row r="12841" spans="83:83">
      <c r="CE12841" s="227"/>
    </row>
    <row r="12842" spans="83:83">
      <c r="CE12842" s="227"/>
    </row>
    <row r="12843" spans="83:83">
      <c r="CE12843" s="227"/>
    </row>
    <row r="12844" spans="83:83">
      <c r="CE12844" s="227"/>
    </row>
    <row r="12845" spans="83:83">
      <c r="CE12845" s="227"/>
    </row>
    <row r="12846" spans="83:83">
      <c r="CE12846" s="227"/>
    </row>
    <row r="12847" spans="83:83">
      <c r="CE12847" s="227"/>
    </row>
    <row r="12848" spans="83:83">
      <c r="CE12848" s="227"/>
    </row>
    <row r="12849" spans="83:83">
      <c r="CE12849" s="227"/>
    </row>
    <row r="12850" spans="83:83">
      <c r="CE12850" s="227"/>
    </row>
    <row r="12851" spans="83:83">
      <c r="CE12851" s="227"/>
    </row>
    <row r="12852" spans="83:83">
      <c r="CE12852" s="227"/>
    </row>
    <row r="12853" spans="83:83">
      <c r="CE12853" s="227"/>
    </row>
    <row r="12854" spans="83:83">
      <c r="CE12854" s="227"/>
    </row>
    <row r="12855" spans="83:83">
      <c r="CE12855" s="227"/>
    </row>
    <row r="12856" spans="83:83">
      <c r="CE12856" s="227"/>
    </row>
    <row r="12857" spans="83:83">
      <c r="CE12857" s="227"/>
    </row>
    <row r="12858" spans="83:83">
      <c r="CE12858" s="227"/>
    </row>
    <row r="12859" spans="83:83">
      <c r="CE12859" s="227"/>
    </row>
    <row r="12860" spans="83:83">
      <c r="CE12860" s="227"/>
    </row>
    <row r="12861" spans="83:83">
      <c r="CE12861" s="227"/>
    </row>
    <row r="12862" spans="83:83">
      <c r="CE12862" s="227"/>
    </row>
    <row r="12863" spans="83:83">
      <c r="CE12863" s="227"/>
    </row>
    <row r="12864" spans="83:83">
      <c r="CE12864" s="227"/>
    </row>
    <row r="12865" spans="83:83">
      <c r="CE12865" s="227"/>
    </row>
    <row r="12866" spans="83:83">
      <c r="CE12866" s="227"/>
    </row>
    <row r="12867" spans="83:83">
      <c r="CE12867" s="227"/>
    </row>
    <row r="12868" spans="83:83">
      <c r="CE12868" s="227"/>
    </row>
    <row r="12869" spans="83:83">
      <c r="CE12869" s="227"/>
    </row>
    <row r="12870" spans="83:83">
      <c r="CE12870" s="227"/>
    </row>
    <row r="12871" spans="83:83">
      <c r="CE12871" s="227"/>
    </row>
    <row r="12872" spans="83:83">
      <c r="CE12872" s="227"/>
    </row>
    <row r="12873" spans="83:83">
      <c r="CE12873" s="227"/>
    </row>
    <row r="12874" spans="83:83">
      <c r="CE12874" s="227"/>
    </row>
    <row r="12875" spans="83:83">
      <c r="CE12875" s="227"/>
    </row>
    <row r="12876" spans="83:83">
      <c r="CE12876" s="227"/>
    </row>
    <row r="12877" spans="83:83">
      <c r="CE12877" s="227"/>
    </row>
    <row r="12878" spans="83:83">
      <c r="CE12878" s="227"/>
    </row>
    <row r="12879" spans="83:83">
      <c r="CE12879" s="227"/>
    </row>
    <row r="12880" spans="83:83">
      <c r="CE12880" s="227"/>
    </row>
    <row r="12881" spans="83:83">
      <c r="CE12881" s="227"/>
    </row>
    <row r="12882" spans="83:83">
      <c r="CE12882" s="227"/>
    </row>
    <row r="12883" spans="83:83">
      <c r="CE12883" s="227"/>
    </row>
    <row r="12884" spans="83:83">
      <c r="CE12884" s="227"/>
    </row>
    <row r="12885" spans="83:83">
      <c r="CE12885" s="227"/>
    </row>
    <row r="12886" spans="83:83">
      <c r="CE12886" s="227"/>
    </row>
    <row r="12887" spans="83:83">
      <c r="CE12887" s="227"/>
    </row>
    <row r="12888" spans="83:83">
      <c r="CE12888" s="227"/>
    </row>
    <row r="12889" spans="83:83">
      <c r="CE12889" s="227"/>
    </row>
    <row r="12890" spans="83:83">
      <c r="CE12890" s="227"/>
    </row>
    <row r="12891" spans="83:83">
      <c r="CE12891" s="227"/>
    </row>
    <row r="12892" spans="83:83">
      <c r="CE12892" s="227"/>
    </row>
    <row r="12893" spans="83:83">
      <c r="CE12893" s="227"/>
    </row>
    <row r="12894" spans="83:83">
      <c r="CE12894" s="227"/>
    </row>
    <row r="12895" spans="83:83">
      <c r="CE12895" s="227"/>
    </row>
    <row r="12896" spans="83:83">
      <c r="CE12896" s="227"/>
    </row>
    <row r="12897" spans="83:83">
      <c r="CE12897" s="227"/>
    </row>
    <row r="12898" spans="83:83">
      <c r="CE12898" s="227"/>
    </row>
    <row r="12899" spans="83:83">
      <c r="CE12899" s="227"/>
    </row>
    <row r="12900" spans="83:83">
      <c r="CE12900" s="227"/>
    </row>
    <row r="12901" spans="83:83">
      <c r="CE12901" s="227"/>
    </row>
    <row r="12902" spans="83:83">
      <c r="CE12902" s="227"/>
    </row>
    <row r="12903" spans="83:83">
      <c r="CE12903" s="227"/>
    </row>
    <row r="12904" spans="83:83">
      <c r="CE12904" s="227"/>
    </row>
    <row r="12905" spans="83:83">
      <c r="CE12905" s="227"/>
    </row>
    <row r="12906" spans="83:83">
      <c r="CE12906" s="227"/>
    </row>
    <row r="12907" spans="83:83">
      <c r="CE12907" s="227"/>
    </row>
    <row r="12908" spans="83:83">
      <c r="CE12908" s="227"/>
    </row>
    <row r="12909" spans="83:83">
      <c r="CE12909" s="227"/>
    </row>
    <row r="12910" spans="83:83">
      <c r="CE12910" s="227"/>
    </row>
    <row r="12911" spans="83:83">
      <c r="CE12911" s="227"/>
    </row>
    <row r="12912" spans="83:83">
      <c r="CE12912" s="227"/>
    </row>
    <row r="12913" spans="83:83">
      <c r="CE12913" s="227"/>
    </row>
    <row r="12914" spans="83:83">
      <c r="CE12914" s="227"/>
    </row>
    <row r="12915" spans="83:83">
      <c r="CE12915" s="227"/>
    </row>
    <row r="12916" spans="83:83">
      <c r="CE12916" s="227"/>
    </row>
    <row r="12917" spans="83:83">
      <c r="CE12917" s="227"/>
    </row>
    <row r="12918" spans="83:83">
      <c r="CE12918" s="227"/>
    </row>
    <row r="12919" spans="83:83">
      <c r="CE12919" s="227"/>
    </row>
    <row r="12920" spans="83:83">
      <c r="CE12920" s="227"/>
    </row>
    <row r="12921" spans="83:83">
      <c r="CE12921" s="227"/>
    </row>
    <row r="12922" spans="83:83">
      <c r="CE12922" s="227"/>
    </row>
    <row r="12923" spans="83:83">
      <c r="CE12923" s="227"/>
    </row>
    <row r="12924" spans="83:83">
      <c r="CE12924" s="227"/>
    </row>
    <row r="12925" spans="83:83">
      <c r="CE12925" s="227"/>
    </row>
    <row r="12926" spans="83:83">
      <c r="CE12926" s="227"/>
    </row>
    <row r="12927" spans="83:83">
      <c r="CE12927" s="227"/>
    </row>
    <row r="12928" spans="83:83">
      <c r="CE12928" s="227"/>
    </row>
    <row r="12929" spans="83:83">
      <c r="CE12929" s="227"/>
    </row>
    <row r="12930" spans="83:83">
      <c r="CE12930" s="227"/>
    </row>
    <row r="12931" spans="83:83">
      <c r="CE12931" s="227"/>
    </row>
    <row r="12932" spans="83:83">
      <c r="CE12932" s="227"/>
    </row>
    <row r="12933" spans="83:83">
      <c r="CE12933" s="227"/>
    </row>
    <row r="12934" spans="83:83">
      <c r="CE12934" s="227"/>
    </row>
    <row r="12935" spans="83:83">
      <c r="CE12935" s="227"/>
    </row>
    <row r="12936" spans="83:83">
      <c r="CE12936" s="227"/>
    </row>
    <row r="12937" spans="83:83">
      <c r="CE12937" s="227"/>
    </row>
    <row r="12938" spans="83:83">
      <c r="CE12938" s="227"/>
    </row>
    <row r="12939" spans="83:83">
      <c r="CE12939" s="227"/>
    </row>
    <row r="12940" spans="83:83">
      <c r="CE12940" s="227"/>
    </row>
    <row r="12941" spans="83:83">
      <c r="CE12941" s="227"/>
    </row>
    <row r="12942" spans="83:83">
      <c r="CE12942" s="227"/>
    </row>
    <row r="12943" spans="83:83">
      <c r="CE12943" s="227"/>
    </row>
    <row r="12944" spans="83:83">
      <c r="CE12944" s="227"/>
    </row>
    <row r="12945" spans="83:83">
      <c r="CE12945" s="227"/>
    </row>
    <row r="12946" spans="83:83">
      <c r="CE12946" s="227"/>
    </row>
    <row r="12947" spans="83:83">
      <c r="CE12947" s="227"/>
    </row>
    <row r="12948" spans="83:83">
      <c r="CE12948" s="227"/>
    </row>
    <row r="12949" spans="83:83">
      <c r="CE12949" s="227"/>
    </row>
    <row r="12950" spans="83:83">
      <c r="CE12950" s="227"/>
    </row>
    <row r="12951" spans="83:83">
      <c r="CE12951" s="227"/>
    </row>
    <row r="12952" spans="83:83">
      <c r="CE12952" s="227"/>
    </row>
    <row r="12953" spans="83:83">
      <c r="CE12953" s="227"/>
    </row>
    <row r="12954" spans="83:83">
      <c r="CE12954" s="227"/>
    </row>
    <row r="12955" spans="83:83">
      <c r="CE12955" s="227"/>
    </row>
    <row r="12956" spans="83:83">
      <c r="CE12956" s="227"/>
    </row>
    <row r="12957" spans="83:83">
      <c r="CE12957" s="227"/>
    </row>
    <row r="12958" spans="83:83">
      <c r="CE12958" s="227"/>
    </row>
    <row r="12959" spans="83:83">
      <c r="CE12959" s="227"/>
    </row>
    <row r="12960" spans="83:83">
      <c r="CE12960" s="227"/>
    </row>
    <row r="12961" spans="83:83">
      <c r="CE12961" s="227"/>
    </row>
    <row r="12962" spans="83:83">
      <c r="CE12962" s="227"/>
    </row>
    <row r="12963" spans="83:83">
      <c r="CE12963" s="227"/>
    </row>
    <row r="12964" spans="83:83">
      <c r="CE12964" s="227"/>
    </row>
    <row r="12965" spans="83:83">
      <c r="CE12965" s="227"/>
    </row>
    <row r="12966" spans="83:83">
      <c r="CE12966" s="227"/>
    </row>
    <row r="12967" spans="83:83">
      <c r="CE12967" s="227"/>
    </row>
    <row r="12968" spans="83:83">
      <c r="CE12968" s="227"/>
    </row>
    <row r="12969" spans="83:83">
      <c r="CE12969" s="227"/>
    </row>
    <row r="12970" spans="83:83">
      <c r="CE12970" s="227"/>
    </row>
    <row r="12971" spans="83:83">
      <c r="CE12971" s="227"/>
    </row>
    <row r="12972" spans="83:83">
      <c r="CE12972" s="227"/>
    </row>
    <row r="12973" spans="83:83">
      <c r="CE12973" s="227"/>
    </row>
    <row r="12974" spans="83:83">
      <c r="CE12974" s="227"/>
    </row>
    <row r="12975" spans="83:83">
      <c r="CE12975" s="227"/>
    </row>
    <row r="12976" spans="83:83">
      <c r="CE12976" s="227"/>
    </row>
    <row r="12977" spans="83:83">
      <c r="CE12977" s="227"/>
    </row>
    <row r="12978" spans="83:83">
      <c r="CE12978" s="227"/>
    </row>
    <row r="12979" spans="83:83">
      <c r="CE12979" s="227"/>
    </row>
    <row r="12980" spans="83:83">
      <c r="CE12980" s="227"/>
    </row>
    <row r="12981" spans="83:83">
      <c r="CE12981" s="227"/>
    </row>
    <row r="12982" spans="83:83">
      <c r="CE12982" s="227"/>
    </row>
    <row r="12983" spans="83:83">
      <c r="CE12983" s="227"/>
    </row>
    <row r="12984" spans="83:83">
      <c r="CE12984" s="227"/>
    </row>
    <row r="12985" spans="83:83">
      <c r="CE12985" s="227"/>
    </row>
    <row r="12986" spans="83:83">
      <c r="CE12986" s="227"/>
    </row>
    <row r="12987" spans="83:83">
      <c r="CE12987" s="227"/>
    </row>
    <row r="12988" spans="83:83">
      <c r="CE12988" s="227"/>
    </row>
    <row r="12989" spans="83:83">
      <c r="CE12989" s="227"/>
    </row>
    <row r="12990" spans="83:83">
      <c r="CE12990" s="227"/>
    </row>
    <row r="12991" spans="83:83">
      <c r="CE12991" s="227"/>
    </row>
    <row r="12992" spans="83:83">
      <c r="CE12992" s="227"/>
    </row>
    <row r="12993" spans="83:83">
      <c r="CE12993" s="227"/>
    </row>
    <row r="12994" spans="83:83">
      <c r="CE12994" s="227"/>
    </row>
    <row r="12995" spans="83:83">
      <c r="CE12995" s="227"/>
    </row>
    <row r="12996" spans="83:83">
      <c r="CE12996" s="227"/>
    </row>
    <row r="12997" spans="83:83">
      <c r="CE12997" s="227"/>
    </row>
    <row r="12998" spans="83:83">
      <c r="CE12998" s="227"/>
    </row>
    <row r="12999" spans="83:83">
      <c r="CE12999" s="227"/>
    </row>
    <row r="13000" spans="83:83">
      <c r="CE13000" s="227"/>
    </row>
    <row r="13001" spans="83:83">
      <c r="CE13001" s="227"/>
    </row>
    <row r="13002" spans="83:83">
      <c r="CE13002" s="227"/>
    </row>
    <row r="13003" spans="83:83">
      <c r="CE13003" s="227"/>
    </row>
    <row r="13004" spans="83:83">
      <c r="CE13004" s="227"/>
    </row>
    <row r="13005" spans="83:83">
      <c r="CE13005" s="227"/>
    </row>
    <row r="13006" spans="83:83">
      <c r="CE13006" s="227"/>
    </row>
    <row r="13007" spans="83:83">
      <c r="CE13007" s="227"/>
    </row>
    <row r="13008" spans="83:83">
      <c r="CE13008" s="227"/>
    </row>
    <row r="13009" spans="83:83">
      <c r="CE13009" s="227"/>
    </row>
    <row r="13010" spans="83:83">
      <c r="CE13010" s="227"/>
    </row>
    <row r="13011" spans="83:83">
      <c r="CE13011" s="227"/>
    </row>
    <row r="13012" spans="83:83">
      <c r="CE13012" s="227"/>
    </row>
    <row r="13013" spans="83:83">
      <c r="CE13013" s="227"/>
    </row>
    <row r="13014" spans="83:83">
      <c r="CE13014" s="227"/>
    </row>
    <row r="13015" spans="83:83">
      <c r="CE13015" s="227"/>
    </row>
    <row r="13016" spans="83:83">
      <c r="CE13016" s="227"/>
    </row>
    <row r="13017" spans="83:83">
      <c r="CE13017" s="227"/>
    </row>
    <row r="13018" spans="83:83">
      <c r="CE13018" s="227"/>
    </row>
    <row r="13019" spans="83:83">
      <c r="CE13019" s="227"/>
    </row>
    <row r="13020" spans="83:83">
      <c r="CE13020" s="227"/>
    </row>
    <row r="13021" spans="83:83">
      <c r="CE13021" s="227"/>
    </row>
    <row r="13022" spans="83:83">
      <c r="CE13022" s="227"/>
    </row>
    <row r="13023" spans="83:83">
      <c r="CE13023" s="227"/>
    </row>
    <row r="13024" spans="83:83">
      <c r="CE13024" s="227"/>
    </row>
    <row r="13025" spans="83:83">
      <c r="CE13025" s="227"/>
    </row>
    <row r="13026" spans="83:83">
      <c r="CE13026" s="227"/>
    </row>
    <row r="13027" spans="83:83">
      <c r="CE13027" s="227"/>
    </row>
    <row r="13028" spans="83:83">
      <c r="CE13028" s="227"/>
    </row>
    <row r="13029" spans="83:83">
      <c r="CE13029" s="227"/>
    </row>
    <row r="13030" spans="83:83">
      <c r="CE13030" s="227"/>
    </row>
    <row r="13031" spans="83:83">
      <c r="CE13031" s="227"/>
    </row>
    <row r="13032" spans="83:83">
      <c r="CE13032" s="227"/>
    </row>
    <row r="13033" spans="83:83">
      <c r="CE13033" s="227"/>
    </row>
    <row r="13034" spans="83:83">
      <c r="CE13034" s="227"/>
    </row>
    <row r="13035" spans="83:83">
      <c r="CE13035" s="227"/>
    </row>
    <row r="13036" spans="83:83">
      <c r="CE13036" s="227"/>
    </row>
    <row r="13037" spans="83:83">
      <c r="CE13037" s="227"/>
    </row>
    <row r="13038" spans="83:83">
      <c r="CE13038" s="227"/>
    </row>
    <row r="13039" spans="83:83">
      <c r="CE13039" s="227"/>
    </row>
    <row r="13040" spans="83:83">
      <c r="CE13040" s="227"/>
    </row>
    <row r="13041" spans="83:83">
      <c r="CE13041" s="227"/>
    </row>
    <row r="13042" spans="83:83">
      <c r="CE13042" s="227"/>
    </row>
    <row r="13043" spans="83:83">
      <c r="CE13043" s="227"/>
    </row>
    <row r="13044" spans="83:83">
      <c r="CE13044" s="227"/>
    </row>
    <row r="13045" spans="83:83">
      <c r="CE13045" s="227"/>
    </row>
    <row r="13046" spans="83:83">
      <c r="CE13046" s="227"/>
    </row>
    <row r="13047" spans="83:83">
      <c r="CE13047" s="227"/>
    </row>
    <row r="13048" spans="83:83">
      <c r="CE13048" s="227"/>
    </row>
    <row r="13049" spans="83:83">
      <c r="CE13049" s="227"/>
    </row>
    <row r="13050" spans="83:83">
      <c r="CE13050" s="227"/>
    </row>
    <row r="13051" spans="83:83">
      <c r="CE13051" s="227"/>
    </row>
    <row r="13052" spans="83:83">
      <c r="CE13052" s="227"/>
    </row>
    <row r="13053" spans="83:83">
      <c r="CE13053" s="227"/>
    </row>
    <row r="13054" spans="83:83">
      <c r="CE13054" s="227"/>
    </row>
    <row r="13055" spans="83:83">
      <c r="CE13055" s="227"/>
    </row>
    <row r="13056" spans="83:83">
      <c r="CE13056" s="227"/>
    </row>
    <row r="13057" spans="83:83">
      <c r="CE13057" s="227"/>
    </row>
    <row r="13058" spans="83:83">
      <c r="CE13058" s="227"/>
    </row>
    <row r="13059" spans="83:83">
      <c r="CE13059" s="227"/>
    </row>
    <row r="13060" spans="83:83">
      <c r="CE13060" s="227"/>
    </row>
    <row r="13061" spans="83:83">
      <c r="CE13061" s="227"/>
    </row>
    <row r="13062" spans="83:83">
      <c r="CE13062" s="227"/>
    </row>
    <row r="13063" spans="83:83">
      <c r="CE13063" s="227"/>
    </row>
    <row r="13064" spans="83:83">
      <c r="CE13064" s="227"/>
    </row>
    <row r="13065" spans="83:83">
      <c r="CE13065" s="227"/>
    </row>
    <row r="13066" spans="83:83">
      <c r="CE13066" s="227"/>
    </row>
    <row r="13067" spans="83:83">
      <c r="CE13067" s="227"/>
    </row>
    <row r="13068" spans="83:83">
      <c r="CE13068" s="227"/>
    </row>
    <row r="13069" spans="83:83">
      <c r="CE13069" s="227"/>
    </row>
    <row r="13070" spans="83:83">
      <c r="CE13070" s="227"/>
    </row>
    <row r="13071" spans="83:83">
      <c r="CE13071" s="227"/>
    </row>
    <row r="13072" spans="83:83">
      <c r="CE13072" s="227"/>
    </row>
    <row r="13073" spans="83:83">
      <c r="CE13073" s="227"/>
    </row>
    <row r="13074" spans="83:83">
      <c r="CE13074" s="227"/>
    </row>
    <row r="13075" spans="83:83">
      <c r="CE13075" s="227"/>
    </row>
    <row r="13076" spans="83:83">
      <c r="CE13076" s="227"/>
    </row>
    <row r="13077" spans="83:83">
      <c r="CE13077" s="227"/>
    </row>
    <row r="13078" spans="83:83">
      <c r="CE13078" s="227"/>
    </row>
    <row r="13079" spans="83:83">
      <c r="CE13079" s="227"/>
    </row>
    <row r="13080" spans="83:83">
      <c r="CE13080" s="227"/>
    </row>
    <row r="13081" spans="83:83">
      <c r="CE13081" s="227"/>
    </row>
    <row r="13082" spans="83:83">
      <c r="CE13082" s="227"/>
    </row>
    <row r="13083" spans="83:83">
      <c r="CE13083" s="227"/>
    </row>
    <row r="13084" spans="83:83">
      <c r="CE13084" s="227"/>
    </row>
    <row r="13085" spans="83:83">
      <c r="CE13085" s="227"/>
    </row>
    <row r="13086" spans="83:83">
      <c r="CE13086" s="227"/>
    </row>
    <row r="13087" spans="83:83">
      <c r="CE13087" s="227"/>
    </row>
    <row r="13088" spans="83:83">
      <c r="CE13088" s="227"/>
    </row>
    <row r="13089" spans="83:83">
      <c r="CE13089" s="227"/>
    </row>
    <row r="13090" spans="83:83">
      <c r="CE13090" s="227"/>
    </row>
    <row r="13091" spans="83:83">
      <c r="CE13091" s="227"/>
    </row>
    <row r="13092" spans="83:83">
      <c r="CE13092" s="227"/>
    </row>
    <row r="13093" spans="83:83">
      <c r="CE13093" s="227"/>
    </row>
    <row r="13094" spans="83:83">
      <c r="CE13094" s="227"/>
    </row>
    <row r="13095" spans="83:83">
      <c r="CE13095" s="227"/>
    </row>
    <row r="13096" spans="83:83">
      <c r="CE13096" s="227"/>
    </row>
    <row r="13097" spans="83:83">
      <c r="CE13097" s="227"/>
    </row>
    <row r="13098" spans="83:83">
      <c r="CE13098" s="227"/>
    </row>
    <row r="13099" spans="83:83">
      <c r="CE13099" s="227"/>
    </row>
    <row r="13100" spans="83:83">
      <c r="CE13100" s="227"/>
    </row>
    <row r="13101" spans="83:83">
      <c r="CE13101" s="227"/>
    </row>
    <row r="13102" spans="83:83">
      <c r="CE13102" s="227"/>
    </row>
    <row r="13103" spans="83:83">
      <c r="CE13103" s="227"/>
    </row>
    <row r="13104" spans="83:83">
      <c r="CE13104" s="227"/>
    </row>
    <row r="13105" spans="83:83">
      <c r="CE13105" s="227"/>
    </row>
    <row r="13106" spans="83:83">
      <c r="CE13106" s="227"/>
    </row>
    <row r="13107" spans="83:83">
      <c r="CE13107" s="227"/>
    </row>
    <row r="13108" spans="83:83">
      <c r="CE13108" s="227"/>
    </row>
    <row r="13109" spans="83:83">
      <c r="CE13109" s="227"/>
    </row>
    <row r="13110" spans="83:83">
      <c r="CE13110" s="227"/>
    </row>
    <row r="13111" spans="83:83">
      <c r="CE13111" s="227"/>
    </row>
    <row r="13112" spans="83:83">
      <c r="CE13112" s="227"/>
    </row>
    <row r="13113" spans="83:83">
      <c r="CE13113" s="227"/>
    </row>
    <row r="13114" spans="83:83">
      <c r="CE13114" s="227"/>
    </row>
    <row r="13115" spans="83:83">
      <c r="CE13115" s="227"/>
    </row>
    <row r="13116" spans="83:83">
      <c r="CE13116" s="227"/>
    </row>
    <row r="13117" spans="83:83">
      <c r="CE13117" s="227"/>
    </row>
    <row r="13118" spans="83:83">
      <c r="CE13118" s="227"/>
    </row>
    <row r="13119" spans="83:83">
      <c r="CE13119" s="227"/>
    </row>
    <row r="13120" spans="83:83">
      <c r="CE13120" s="227"/>
    </row>
    <row r="13121" spans="83:83">
      <c r="CE13121" s="227"/>
    </row>
    <row r="13122" spans="83:83">
      <c r="CE13122" s="227"/>
    </row>
    <row r="13123" spans="83:83">
      <c r="CE13123" s="227"/>
    </row>
    <row r="13124" spans="83:83">
      <c r="CE13124" s="227"/>
    </row>
    <row r="13125" spans="83:83">
      <c r="CE13125" s="227"/>
    </row>
    <row r="13126" spans="83:83">
      <c r="CE13126" s="227"/>
    </row>
    <row r="13127" spans="83:83">
      <c r="CE13127" s="227"/>
    </row>
    <row r="13128" spans="83:83">
      <c r="CE13128" s="227"/>
    </row>
    <row r="13129" spans="83:83">
      <c r="CE13129" s="227"/>
    </row>
    <row r="13130" spans="83:83">
      <c r="CE13130" s="227"/>
    </row>
    <row r="13131" spans="83:83">
      <c r="CE13131" s="227"/>
    </row>
    <row r="13132" spans="83:83">
      <c r="CE13132" s="227"/>
    </row>
    <row r="13133" spans="83:83">
      <c r="CE13133" s="227"/>
    </row>
    <row r="13134" spans="83:83">
      <c r="CE13134" s="227"/>
    </row>
    <row r="13135" spans="83:83">
      <c r="CE13135" s="227"/>
    </row>
    <row r="13136" spans="83:83">
      <c r="CE13136" s="227"/>
    </row>
    <row r="13137" spans="83:83">
      <c r="CE13137" s="227"/>
    </row>
    <row r="13138" spans="83:83">
      <c r="CE13138" s="227"/>
    </row>
    <row r="13139" spans="83:83">
      <c r="CE13139" s="227"/>
    </row>
    <row r="13140" spans="83:83">
      <c r="CE13140" s="227"/>
    </row>
    <row r="13141" spans="83:83">
      <c r="CE13141" s="227"/>
    </row>
    <row r="13142" spans="83:83">
      <c r="CE13142" s="227"/>
    </row>
    <row r="13143" spans="83:83">
      <c r="CE13143" s="227"/>
    </row>
    <row r="13144" spans="83:83">
      <c r="CE13144" s="227"/>
    </row>
    <row r="13145" spans="83:83">
      <c r="CE13145" s="227"/>
    </row>
    <row r="13146" spans="83:83">
      <c r="CE13146" s="227"/>
    </row>
    <row r="13147" spans="83:83">
      <c r="CE13147" s="227"/>
    </row>
    <row r="13148" spans="83:83">
      <c r="CE13148" s="227"/>
    </row>
    <row r="13149" spans="83:83">
      <c r="CE13149" s="227"/>
    </row>
    <row r="13150" spans="83:83">
      <c r="CE13150" s="227"/>
    </row>
    <row r="13151" spans="83:83">
      <c r="CE13151" s="227"/>
    </row>
    <row r="13152" spans="83:83">
      <c r="CE13152" s="227"/>
    </row>
    <row r="13153" spans="83:83">
      <c r="CE13153" s="227"/>
    </row>
    <row r="13154" spans="83:83">
      <c r="CE13154" s="227"/>
    </row>
    <row r="13155" spans="83:83">
      <c r="CE13155" s="227"/>
    </row>
    <row r="13156" spans="83:83">
      <c r="CE13156" s="227"/>
    </row>
    <row r="13157" spans="83:83">
      <c r="CE13157" s="227"/>
    </row>
    <row r="13158" spans="83:83">
      <c r="CE13158" s="227"/>
    </row>
    <row r="13159" spans="83:83">
      <c r="CE13159" s="227"/>
    </row>
    <row r="13160" spans="83:83">
      <c r="CE13160" s="227"/>
    </row>
    <row r="13161" spans="83:83">
      <c r="CE13161" s="227"/>
    </row>
    <row r="13162" spans="83:83">
      <c r="CE13162" s="227"/>
    </row>
    <row r="13163" spans="83:83">
      <c r="CE13163" s="227"/>
    </row>
    <row r="13164" spans="83:83">
      <c r="CE13164" s="227"/>
    </row>
    <row r="13165" spans="83:83">
      <c r="CE13165" s="227"/>
    </row>
    <row r="13166" spans="83:83">
      <c r="CE13166" s="227"/>
    </row>
    <row r="13167" spans="83:83">
      <c r="CE13167" s="227"/>
    </row>
    <row r="13168" spans="83:83">
      <c r="CE13168" s="227"/>
    </row>
    <row r="13169" spans="83:83">
      <c r="CE13169" s="227"/>
    </row>
    <row r="13170" spans="83:83">
      <c r="CE13170" s="227"/>
    </row>
    <row r="13171" spans="83:83">
      <c r="CE13171" s="227"/>
    </row>
    <row r="13172" spans="83:83">
      <c r="CE13172" s="227"/>
    </row>
    <row r="13173" spans="83:83">
      <c r="CE13173" s="227"/>
    </row>
    <row r="13174" spans="83:83">
      <c r="CE13174" s="227"/>
    </row>
    <row r="13175" spans="83:83">
      <c r="CE13175" s="227"/>
    </row>
    <row r="13176" spans="83:83">
      <c r="CE13176" s="227"/>
    </row>
    <row r="13177" spans="83:83">
      <c r="CE13177" s="227"/>
    </row>
    <row r="13178" spans="83:83">
      <c r="CE13178" s="227"/>
    </row>
    <row r="13179" spans="83:83">
      <c r="CE13179" s="227"/>
    </row>
    <row r="13180" spans="83:83">
      <c r="CE13180" s="227"/>
    </row>
    <row r="13181" spans="83:83">
      <c r="CE13181" s="227"/>
    </row>
    <row r="13182" spans="83:83">
      <c r="CE13182" s="227"/>
    </row>
    <row r="13183" spans="83:83">
      <c r="CE13183" s="227"/>
    </row>
    <row r="13184" spans="83:83">
      <c r="CE13184" s="227"/>
    </row>
    <row r="13185" spans="83:83">
      <c r="CE13185" s="227"/>
    </row>
    <row r="13186" spans="83:83">
      <c r="CE13186" s="227"/>
    </row>
    <row r="13187" spans="83:83">
      <c r="CE13187" s="227"/>
    </row>
    <row r="13188" spans="83:83">
      <c r="CE13188" s="227"/>
    </row>
    <row r="13189" spans="83:83">
      <c r="CE13189" s="227"/>
    </row>
    <row r="13190" spans="83:83">
      <c r="CE13190" s="227"/>
    </row>
    <row r="13191" spans="83:83">
      <c r="CE13191" s="227"/>
    </row>
    <row r="13192" spans="83:83">
      <c r="CE13192" s="227"/>
    </row>
    <row r="13193" spans="83:83">
      <c r="CE13193" s="227"/>
    </row>
    <row r="13194" spans="83:83">
      <c r="CE13194" s="227"/>
    </row>
    <row r="13195" spans="83:83">
      <c r="CE13195" s="227"/>
    </row>
    <row r="13196" spans="83:83">
      <c r="CE13196" s="227"/>
    </row>
    <row r="13197" spans="83:83">
      <c r="CE13197" s="227"/>
    </row>
    <row r="13198" spans="83:83">
      <c r="CE13198" s="227"/>
    </row>
    <row r="13199" spans="83:83">
      <c r="CE13199" s="227"/>
    </row>
    <row r="13200" spans="83:83">
      <c r="CE13200" s="227"/>
    </row>
    <row r="13201" spans="83:83">
      <c r="CE13201" s="227"/>
    </row>
    <row r="13202" spans="83:83">
      <c r="CE13202" s="227"/>
    </row>
    <row r="13203" spans="83:83">
      <c r="CE13203" s="227"/>
    </row>
    <row r="13204" spans="83:83">
      <c r="CE13204" s="227"/>
    </row>
    <row r="13205" spans="83:83">
      <c r="CE13205" s="227"/>
    </row>
    <row r="13206" spans="83:83">
      <c r="CE13206" s="227"/>
    </row>
    <row r="13207" spans="83:83">
      <c r="CE13207" s="227"/>
    </row>
    <row r="13208" spans="83:83">
      <c r="CE13208" s="227"/>
    </row>
    <row r="13209" spans="83:83">
      <c r="CE13209" s="227"/>
    </row>
    <row r="13210" spans="83:83">
      <c r="CE13210" s="227"/>
    </row>
    <row r="13211" spans="83:83">
      <c r="CE13211" s="227"/>
    </row>
    <row r="13212" spans="83:83">
      <c r="CE13212" s="227"/>
    </row>
    <row r="13213" spans="83:83">
      <c r="CE13213" s="227"/>
    </row>
    <row r="13214" spans="83:83">
      <c r="CE13214" s="227"/>
    </row>
    <row r="13215" spans="83:83">
      <c r="CE13215" s="227"/>
    </row>
    <row r="13216" spans="83:83">
      <c r="CE13216" s="227"/>
    </row>
    <row r="13217" spans="83:83">
      <c r="CE13217" s="227"/>
    </row>
    <row r="13218" spans="83:83">
      <c r="CE13218" s="227"/>
    </row>
    <row r="13219" spans="83:83">
      <c r="CE13219" s="227"/>
    </row>
    <row r="13220" spans="83:83">
      <c r="CE13220" s="227"/>
    </row>
    <row r="13221" spans="83:83">
      <c r="CE13221" s="227"/>
    </row>
    <row r="13222" spans="83:83">
      <c r="CE13222" s="227"/>
    </row>
    <row r="13223" spans="83:83">
      <c r="CE13223" s="227"/>
    </row>
    <row r="13224" spans="83:83">
      <c r="CE13224" s="227"/>
    </row>
    <row r="13225" spans="83:83">
      <c r="CE13225" s="227"/>
    </row>
    <row r="13226" spans="83:83">
      <c r="CE13226" s="227"/>
    </row>
    <row r="13227" spans="83:83">
      <c r="CE13227" s="227"/>
    </row>
    <row r="13228" spans="83:83">
      <c r="CE13228" s="227"/>
    </row>
    <row r="13229" spans="83:83">
      <c r="CE13229" s="227"/>
    </row>
    <row r="13230" spans="83:83">
      <c r="CE13230" s="227"/>
    </row>
    <row r="13231" spans="83:83">
      <c r="CE13231" s="227"/>
    </row>
    <row r="13232" spans="83:83">
      <c r="CE13232" s="227"/>
    </row>
    <row r="13233" spans="83:83">
      <c r="CE13233" s="227"/>
    </row>
    <row r="13234" spans="83:83">
      <c r="CE13234" s="227"/>
    </row>
    <row r="13235" spans="83:83">
      <c r="CE13235" s="227"/>
    </row>
    <row r="13236" spans="83:83">
      <c r="CE13236" s="227"/>
    </row>
    <row r="13237" spans="83:83">
      <c r="CE13237" s="227"/>
    </row>
    <row r="13238" spans="83:83">
      <c r="CE13238" s="227"/>
    </row>
    <row r="13239" spans="83:83">
      <c r="CE13239" s="227"/>
    </row>
    <row r="13240" spans="83:83">
      <c r="CE13240" s="227"/>
    </row>
    <row r="13241" spans="83:83">
      <c r="CE13241" s="227"/>
    </row>
    <row r="13242" spans="83:83">
      <c r="CE13242" s="227"/>
    </row>
    <row r="13243" spans="83:83">
      <c r="CE13243" s="227"/>
    </row>
    <row r="13244" spans="83:83">
      <c r="CE13244" s="227"/>
    </row>
    <row r="13245" spans="83:83">
      <c r="CE13245" s="227"/>
    </row>
    <row r="13246" spans="83:83">
      <c r="CE13246" s="227"/>
    </row>
    <row r="13247" spans="83:83">
      <c r="CE13247" s="227"/>
    </row>
    <row r="13248" spans="83:83">
      <c r="CE13248" s="227"/>
    </row>
    <row r="13249" spans="83:83">
      <c r="CE13249" s="227"/>
    </row>
    <row r="13250" spans="83:83">
      <c r="CE13250" s="227"/>
    </row>
    <row r="13251" spans="83:83">
      <c r="CE13251" s="227"/>
    </row>
    <row r="13252" spans="83:83">
      <c r="CE13252" s="227"/>
    </row>
    <row r="13253" spans="83:83">
      <c r="CE13253" s="227"/>
    </row>
    <row r="13254" spans="83:83">
      <c r="CE13254" s="227"/>
    </row>
    <row r="13255" spans="83:83">
      <c r="CE13255" s="227"/>
    </row>
    <row r="13256" spans="83:83">
      <c r="CE13256" s="227"/>
    </row>
    <row r="13257" spans="83:83">
      <c r="CE13257" s="227"/>
    </row>
    <row r="13258" spans="83:83">
      <c r="CE13258" s="227"/>
    </row>
    <row r="13259" spans="83:83">
      <c r="CE13259" s="227"/>
    </row>
    <row r="13260" spans="83:83">
      <c r="CE13260" s="227"/>
    </row>
    <row r="13261" spans="83:83">
      <c r="CE13261" s="227"/>
    </row>
    <row r="13262" spans="83:83">
      <c r="CE13262" s="227"/>
    </row>
    <row r="13263" spans="83:83">
      <c r="CE13263" s="227"/>
    </row>
    <row r="13264" spans="83:83">
      <c r="CE13264" s="227"/>
    </row>
    <row r="13265" spans="83:83">
      <c r="CE13265" s="227"/>
    </row>
    <row r="13266" spans="83:83">
      <c r="CE13266" s="227"/>
    </row>
    <row r="13267" spans="83:83">
      <c r="CE13267" s="227"/>
    </row>
    <row r="13268" spans="83:83">
      <c r="CE13268" s="227"/>
    </row>
    <row r="13269" spans="83:83">
      <c r="CE13269" s="227"/>
    </row>
    <row r="13270" spans="83:83">
      <c r="CE13270" s="227"/>
    </row>
    <row r="13271" spans="83:83">
      <c r="CE13271" s="227"/>
    </row>
    <row r="13272" spans="83:83">
      <c r="CE13272" s="227"/>
    </row>
    <row r="13273" spans="83:83">
      <c r="CE13273" s="227"/>
    </row>
    <row r="13274" spans="83:83">
      <c r="CE13274" s="227"/>
    </row>
    <row r="13275" spans="83:83">
      <c r="CE13275" s="227"/>
    </row>
    <row r="13276" spans="83:83">
      <c r="CE13276" s="227"/>
    </row>
    <row r="13277" spans="83:83">
      <c r="CE13277" s="227"/>
    </row>
    <row r="13278" spans="83:83">
      <c r="CE13278" s="227"/>
    </row>
    <row r="13279" spans="83:83">
      <c r="CE13279" s="227"/>
    </row>
    <row r="13280" spans="83:83">
      <c r="CE13280" s="227"/>
    </row>
    <row r="13281" spans="83:83">
      <c r="CE13281" s="227"/>
    </row>
    <row r="13282" spans="83:83">
      <c r="CE13282" s="227"/>
    </row>
    <row r="13283" spans="83:83">
      <c r="CE13283" s="227"/>
    </row>
    <row r="13284" spans="83:83">
      <c r="CE13284" s="227"/>
    </row>
    <row r="13285" spans="83:83">
      <c r="CE13285" s="227"/>
    </row>
    <row r="13286" spans="83:83">
      <c r="CE13286" s="227"/>
    </row>
    <row r="13287" spans="83:83">
      <c r="CE13287" s="227"/>
    </row>
    <row r="13288" spans="83:83">
      <c r="CE13288" s="227"/>
    </row>
    <row r="13289" spans="83:83">
      <c r="CE13289" s="227"/>
    </row>
    <row r="13290" spans="83:83">
      <c r="CE13290" s="227"/>
    </row>
    <row r="13291" spans="83:83">
      <c r="CE13291" s="227"/>
    </row>
    <row r="13292" spans="83:83">
      <c r="CE13292" s="227"/>
    </row>
    <row r="13293" spans="83:83">
      <c r="CE13293" s="227"/>
    </row>
    <row r="13294" spans="83:83">
      <c r="CE13294" s="227"/>
    </row>
    <row r="13295" spans="83:83">
      <c r="CE13295" s="227"/>
    </row>
    <row r="13296" spans="83:83">
      <c r="CE13296" s="227"/>
    </row>
    <row r="13297" spans="83:83">
      <c r="CE13297" s="227"/>
    </row>
    <row r="13298" spans="83:83">
      <c r="CE13298" s="227"/>
    </row>
    <row r="13299" spans="83:83">
      <c r="CE13299" s="227"/>
    </row>
    <row r="13300" spans="83:83">
      <c r="CE13300" s="227"/>
    </row>
    <row r="13301" spans="83:83">
      <c r="CE13301" s="227"/>
    </row>
    <row r="13302" spans="83:83">
      <c r="CE13302" s="227"/>
    </row>
    <row r="13303" spans="83:83">
      <c r="CE13303" s="227"/>
    </row>
    <row r="13304" spans="83:83">
      <c r="CE13304" s="227"/>
    </row>
    <row r="13305" spans="83:83">
      <c r="CE13305" s="227"/>
    </row>
    <row r="13306" spans="83:83">
      <c r="CE13306" s="227"/>
    </row>
    <row r="13307" spans="83:83">
      <c r="CE13307" s="227"/>
    </row>
    <row r="13308" spans="83:83">
      <c r="CE13308" s="227"/>
    </row>
    <row r="13309" spans="83:83">
      <c r="CE13309" s="227"/>
    </row>
    <row r="13310" spans="83:83">
      <c r="CE13310" s="227"/>
    </row>
    <row r="13311" spans="83:83">
      <c r="CE13311" s="227"/>
    </row>
    <row r="13312" spans="83:83">
      <c r="CE13312" s="227"/>
    </row>
    <row r="13313" spans="83:83">
      <c r="CE13313" s="227"/>
    </row>
    <row r="13314" spans="83:83">
      <c r="CE13314" s="227"/>
    </row>
    <row r="13315" spans="83:83">
      <c r="CE13315" s="227"/>
    </row>
    <row r="13316" spans="83:83">
      <c r="CE13316" s="227"/>
    </row>
    <row r="13317" spans="83:83">
      <c r="CE13317" s="227"/>
    </row>
    <row r="13318" spans="83:83">
      <c r="CE13318" s="227"/>
    </row>
    <row r="13319" spans="83:83">
      <c r="CE13319" s="227"/>
    </row>
    <row r="13320" spans="83:83">
      <c r="CE13320" s="227"/>
    </row>
    <row r="13321" spans="83:83">
      <c r="CE13321" s="227"/>
    </row>
    <row r="13322" spans="83:83">
      <c r="CE13322" s="227"/>
    </row>
    <row r="13323" spans="83:83">
      <c r="CE13323" s="227"/>
    </row>
    <row r="13324" spans="83:83">
      <c r="CE13324" s="227"/>
    </row>
    <row r="13325" spans="83:83">
      <c r="CE13325" s="227"/>
    </row>
    <row r="13326" spans="83:83">
      <c r="CE13326" s="227"/>
    </row>
    <row r="13327" spans="83:83">
      <c r="CE13327" s="227"/>
    </row>
    <row r="13328" spans="83:83">
      <c r="CE13328" s="227"/>
    </row>
    <row r="13329" spans="83:83">
      <c r="CE13329" s="227"/>
    </row>
    <row r="13330" spans="83:83">
      <c r="CE13330" s="227"/>
    </row>
    <row r="13331" spans="83:83">
      <c r="CE13331" s="227"/>
    </row>
    <row r="13332" spans="83:83">
      <c r="CE13332" s="227"/>
    </row>
    <row r="13333" spans="83:83">
      <c r="CE13333" s="227"/>
    </row>
    <row r="13334" spans="83:83">
      <c r="CE13334" s="227"/>
    </row>
    <row r="13335" spans="83:83">
      <c r="CE13335" s="227"/>
    </row>
    <row r="13336" spans="83:83">
      <c r="CE13336" s="227"/>
    </row>
    <row r="13337" spans="83:83">
      <c r="CE13337" s="227"/>
    </row>
    <row r="13338" spans="83:83">
      <c r="CE13338" s="227"/>
    </row>
    <row r="13339" spans="83:83">
      <c r="CE13339" s="227"/>
    </row>
    <row r="13340" spans="83:83">
      <c r="CE13340" s="227"/>
    </row>
    <row r="13341" spans="83:83">
      <c r="CE13341" s="227"/>
    </row>
    <row r="13342" spans="83:83">
      <c r="CE13342" s="227"/>
    </row>
    <row r="13343" spans="83:83">
      <c r="CE13343" s="227"/>
    </row>
    <row r="13344" spans="83:83">
      <c r="CE13344" s="227"/>
    </row>
    <row r="13345" spans="83:83">
      <c r="CE13345" s="227"/>
    </row>
    <row r="13346" spans="83:83">
      <c r="CE13346" s="227"/>
    </row>
    <row r="13347" spans="83:83">
      <c r="CE13347" s="227"/>
    </row>
    <row r="13348" spans="83:83">
      <c r="CE13348" s="227"/>
    </row>
    <row r="13349" spans="83:83">
      <c r="CE13349" s="227"/>
    </row>
    <row r="13350" spans="83:83">
      <c r="CE13350" s="227"/>
    </row>
    <row r="13351" spans="83:83">
      <c r="CE13351" s="227"/>
    </row>
    <row r="13352" spans="83:83">
      <c r="CE13352" s="227"/>
    </row>
    <row r="13353" spans="83:83">
      <c r="CE13353" s="227"/>
    </row>
    <row r="13354" spans="83:83">
      <c r="CE13354" s="227"/>
    </row>
    <row r="13355" spans="83:83">
      <c r="CE13355" s="227"/>
    </row>
    <row r="13356" spans="83:83">
      <c r="CE13356" s="227"/>
    </row>
    <row r="13357" spans="83:83">
      <c r="CE13357" s="227"/>
    </row>
    <row r="13358" spans="83:83">
      <c r="CE13358" s="227"/>
    </row>
    <row r="13359" spans="83:83">
      <c r="CE13359" s="227"/>
    </row>
    <row r="13360" spans="83:83">
      <c r="CE13360" s="227"/>
    </row>
    <row r="13361" spans="83:83">
      <c r="CE13361" s="227"/>
    </row>
    <row r="13362" spans="83:83">
      <c r="CE13362" s="227"/>
    </row>
    <row r="13363" spans="83:83">
      <c r="CE13363" s="227"/>
    </row>
    <row r="13364" spans="83:83">
      <c r="CE13364" s="227"/>
    </row>
    <row r="13365" spans="83:83">
      <c r="CE13365" s="227"/>
    </row>
    <row r="13366" spans="83:83">
      <c r="CE13366" s="227"/>
    </row>
    <row r="13367" spans="83:83">
      <c r="CE13367" s="227"/>
    </row>
    <row r="13368" spans="83:83">
      <c r="CE13368" s="227"/>
    </row>
    <row r="13369" spans="83:83">
      <c r="CE13369" s="227"/>
    </row>
    <row r="13370" spans="83:83">
      <c r="CE13370" s="227"/>
    </row>
    <row r="13371" spans="83:83">
      <c r="CE13371" s="227"/>
    </row>
    <row r="13372" spans="83:83">
      <c r="CE13372" s="227"/>
    </row>
    <row r="13373" spans="83:83">
      <c r="CE13373" s="227"/>
    </row>
    <row r="13374" spans="83:83">
      <c r="CE13374" s="227"/>
    </row>
    <row r="13375" spans="83:83">
      <c r="CE13375" s="227"/>
    </row>
    <row r="13376" spans="83:83">
      <c r="CE13376" s="227"/>
    </row>
    <row r="13377" spans="83:83">
      <c r="CE13377" s="227"/>
    </row>
    <row r="13378" spans="83:83">
      <c r="CE13378" s="227"/>
    </row>
    <row r="13379" spans="83:83">
      <c r="CE13379" s="227"/>
    </row>
    <row r="13380" spans="83:83">
      <c r="CE13380" s="227"/>
    </row>
    <row r="13381" spans="83:83">
      <c r="CE13381" s="227"/>
    </row>
    <row r="13382" spans="83:83">
      <c r="CE13382" s="227"/>
    </row>
    <row r="13383" spans="83:83">
      <c r="CE13383" s="227"/>
    </row>
    <row r="13384" spans="83:83">
      <c r="CE13384" s="227"/>
    </row>
    <row r="13385" spans="83:83">
      <c r="CE13385" s="227"/>
    </row>
    <row r="13386" spans="83:83">
      <c r="CE13386" s="227"/>
    </row>
    <row r="13387" spans="83:83">
      <c r="CE13387" s="227"/>
    </row>
    <row r="13388" spans="83:83">
      <c r="CE13388" s="227"/>
    </row>
    <row r="13389" spans="83:83">
      <c r="CE13389" s="227"/>
    </row>
    <row r="13390" spans="83:83">
      <c r="CE13390" s="227"/>
    </row>
    <row r="13391" spans="83:83">
      <c r="CE13391" s="227"/>
    </row>
    <row r="13392" spans="83:83">
      <c r="CE13392" s="227"/>
    </row>
    <row r="13393" spans="83:83">
      <c r="CE13393" s="227"/>
    </row>
    <row r="13394" spans="83:83">
      <c r="CE13394" s="227"/>
    </row>
    <row r="13395" spans="83:83">
      <c r="CE13395" s="227"/>
    </row>
    <row r="13396" spans="83:83">
      <c r="CE13396" s="227"/>
    </row>
    <row r="13397" spans="83:83">
      <c r="CE13397" s="227"/>
    </row>
    <row r="13398" spans="83:83">
      <c r="CE13398" s="227"/>
    </row>
    <row r="13399" spans="83:83">
      <c r="CE13399" s="227"/>
    </row>
    <row r="13400" spans="83:83">
      <c r="CE13400" s="227"/>
    </row>
    <row r="13401" spans="83:83">
      <c r="CE13401" s="227"/>
    </row>
    <row r="13402" spans="83:83">
      <c r="CE13402" s="227"/>
    </row>
    <row r="13403" spans="83:83">
      <c r="CE13403" s="227"/>
    </row>
    <row r="13404" spans="83:83">
      <c r="CE13404" s="227"/>
    </row>
    <row r="13405" spans="83:83">
      <c r="CE13405" s="227"/>
    </row>
    <row r="13406" spans="83:83">
      <c r="CE13406" s="227"/>
    </row>
    <row r="13407" spans="83:83">
      <c r="CE13407" s="227"/>
    </row>
    <row r="13408" spans="83:83">
      <c r="CE13408" s="227"/>
    </row>
    <row r="13409" spans="83:83">
      <c r="CE13409" s="227"/>
    </row>
    <row r="13410" spans="83:83">
      <c r="CE13410" s="227"/>
    </row>
    <row r="13411" spans="83:83">
      <c r="CE13411" s="227"/>
    </row>
    <row r="13412" spans="83:83">
      <c r="CE13412" s="227"/>
    </row>
    <row r="13413" spans="83:83">
      <c r="CE13413" s="227"/>
    </row>
    <row r="13414" spans="83:83">
      <c r="CE13414" s="227"/>
    </row>
    <row r="13415" spans="83:83">
      <c r="CE13415" s="227"/>
    </row>
    <row r="13416" spans="83:83">
      <c r="CE13416" s="227"/>
    </row>
    <row r="13417" spans="83:83">
      <c r="CE13417" s="227"/>
    </row>
    <row r="13418" spans="83:83">
      <c r="CE13418" s="227"/>
    </row>
    <row r="13419" spans="83:83">
      <c r="CE13419" s="227"/>
    </row>
    <row r="13420" spans="83:83">
      <c r="CE13420" s="227"/>
    </row>
    <row r="13421" spans="83:83">
      <c r="CE13421" s="227"/>
    </row>
    <row r="13422" spans="83:83">
      <c r="CE13422" s="227"/>
    </row>
    <row r="13423" spans="83:83">
      <c r="CE13423" s="227"/>
    </row>
    <row r="13424" spans="83:83">
      <c r="CE13424" s="227"/>
    </row>
    <row r="13425" spans="83:83">
      <c r="CE13425" s="227"/>
    </row>
    <row r="13426" spans="83:83">
      <c r="CE13426" s="227"/>
    </row>
    <row r="13427" spans="83:83">
      <c r="CE13427" s="227"/>
    </row>
    <row r="13428" spans="83:83">
      <c r="CE13428" s="227"/>
    </row>
    <row r="13429" spans="83:83">
      <c r="CE13429" s="227"/>
    </row>
    <row r="13430" spans="83:83">
      <c r="CE13430" s="227"/>
    </row>
    <row r="13431" spans="83:83">
      <c r="CE13431" s="227"/>
    </row>
    <row r="13432" spans="83:83">
      <c r="CE13432" s="227"/>
    </row>
    <row r="13433" spans="83:83">
      <c r="CE13433" s="227"/>
    </row>
    <row r="13434" spans="83:83">
      <c r="CE13434" s="227"/>
    </row>
    <row r="13435" spans="83:83">
      <c r="CE13435" s="227"/>
    </row>
    <row r="13436" spans="83:83">
      <c r="CE13436" s="227"/>
    </row>
    <row r="13437" spans="83:83">
      <c r="CE13437" s="227"/>
    </row>
    <row r="13438" spans="83:83">
      <c r="CE13438" s="227"/>
    </row>
    <row r="13439" spans="83:83">
      <c r="CE13439" s="227"/>
    </row>
    <row r="13440" spans="83:83">
      <c r="CE13440" s="227"/>
    </row>
    <row r="13441" spans="83:83">
      <c r="CE13441" s="227"/>
    </row>
    <row r="13442" spans="83:83">
      <c r="CE13442" s="227"/>
    </row>
    <row r="13443" spans="83:83">
      <c r="CE13443" s="227"/>
    </row>
    <row r="13444" spans="83:83">
      <c r="CE13444" s="227"/>
    </row>
    <row r="13445" spans="83:83">
      <c r="CE13445" s="227"/>
    </row>
    <row r="13446" spans="83:83">
      <c r="CE13446" s="227"/>
    </row>
    <row r="13447" spans="83:83">
      <c r="CE13447" s="227"/>
    </row>
    <row r="13448" spans="83:83">
      <c r="CE13448" s="227"/>
    </row>
    <row r="13449" spans="83:83">
      <c r="CE13449" s="227"/>
    </row>
    <row r="13450" spans="83:83">
      <c r="CE13450" s="227"/>
    </row>
    <row r="13451" spans="83:83">
      <c r="CE13451" s="227"/>
    </row>
    <row r="13452" spans="83:83">
      <c r="CE13452" s="227"/>
    </row>
    <row r="13453" spans="83:83">
      <c r="CE13453" s="227"/>
    </row>
    <row r="13454" spans="83:83">
      <c r="CE13454" s="227"/>
    </row>
    <row r="13455" spans="83:83">
      <c r="CE13455" s="227"/>
    </row>
    <row r="13456" spans="83:83">
      <c r="CE13456" s="227"/>
    </row>
    <row r="13457" spans="83:83">
      <c r="CE13457" s="227"/>
    </row>
    <row r="13458" spans="83:83">
      <c r="CE13458" s="227"/>
    </row>
    <row r="13459" spans="83:83">
      <c r="CE13459" s="227"/>
    </row>
    <row r="13460" spans="83:83">
      <c r="CE13460" s="227"/>
    </row>
    <row r="13461" spans="83:83">
      <c r="CE13461" s="227"/>
    </row>
    <row r="13462" spans="83:83">
      <c r="CE13462" s="227"/>
    </row>
    <row r="13463" spans="83:83">
      <c r="CE13463" s="227"/>
    </row>
    <row r="13464" spans="83:83">
      <c r="CE13464" s="227"/>
    </row>
    <row r="13465" spans="83:83">
      <c r="CE13465" s="227"/>
    </row>
    <row r="13466" spans="83:83">
      <c r="CE13466" s="227"/>
    </row>
    <row r="13467" spans="83:83">
      <c r="CE13467" s="227"/>
    </row>
    <row r="13468" spans="83:83">
      <c r="CE13468" s="227"/>
    </row>
    <row r="13469" spans="83:83">
      <c r="CE13469" s="227"/>
    </row>
    <row r="13470" spans="83:83">
      <c r="CE13470" s="227"/>
    </row>
    <row r="13471" spans="83:83">
      <c r="CE13471" s="227"/>
    </row>
    <row r="13472" spans="83:83">
      <c r="CE13472" s="227"/>
    </row>
    <row r="13473" spans="83:83">
      <c r="CE13473" s="227"/>
    </row>
    <row r="13474" spans="83:83">
      <c r="CE13474" s="227"/>
    </row>
    <row r="13475" spans="83:83">
      <c r="CE13475" s="227"/>
    </row>
    <row r="13476" spans="83:83">
      <c r="CE13476" s="227"/>
    </row>
    <row r="13477" spans="83:83">
      <c r="CE13477" s="227"/>
    </row>
    <row r="13478" spans="83:83">
      <c r="CE13478" s="227"/>
    </row>
    <row r="13479" spans="83:83">
      <c r="CE13479" s="227"/>
    </row>
    <row r="13480" spans="83:83">
      <c r="CE13480" s="227"/>
    </row>
    <row r="13481" spans="83:83">
      <c r="CE13481" s="227"/>
    </row>
    <row r="13482" spans="83:83">
      <c r="CE13482" s="227"/>
    </row>
    <row r="13483" spans="83:83">
      <c r="CE13483" s="227"/>
    </row>
    <row r="13484" spans="83:83">
      <c r="CE13484" s="227"/>
    </row>
    <row r="13485" spans="83:83">
      <c r="CE13485" s="227"/>
    </row>
    <row r="13486" spans="83:83">
      <c r="CE13486" s="227"/>
    </row>
    <row r="13487" spans="83:83">
      <c r="CE13487" s="227"/>
    </row>
    <row r="13488" spans="83:83">
      <c r="CE13488" s="227"/>
    </row>
    <row r="13489" spans="83:83">
      <c r="CE13489" s="227"/>
    </row>
    <row r="13490" spans="83:83">
      <c r="CE13490" s="227"/>
    </row>
    <row r="13491" spans="83:83">
      <c r="CE13491" s="227"/>
    </row>
    <row r="13492" spans="83:83">
      <c r="CE13492" s="227"/>
    </row>
    <row r="13493" spans="83:83">
      <c r="CE13493" s="227"/>
    </row>
    <row r="13494" spans="83:83">
      <c r="CE13494" s="227"/>
    </row>
    <row r="13495" spans="83:83">
      <c r="CE13495" s="227"/>
    </row>
    <row r="13496" spans="83:83">
      <c r="CE13496" s="227"/>
    </row>
    <row r="13497" spans="83:83">
      <c r="CE13497" s="227"/>
    </row>
    <row r="13498" spans="83:83">
      <c r="CE13498" s="227"/>
    </row>
    <row r="13499" spans="83:83">
      <c r="CE13499" s="227"/>
    </row>
    <row r="13500" spans="83:83">
      <c r="CE13500" s="227"/>
    </row>
    <row r="13501" spans="83:83">
      <c r="CE13501" s="227"/>
    </row>
    <row r="13502" spans="83:83">
      <c r="CE13502" s="227"/>
    </row>
    <row r="13503" spans="83:83">
      <c r="CE13503" s="227"/>
    </row>
    <row r="13504" spans="83:83">
      <c r="CE13504" s="227"/>
    </row>
    <row r="13505" spans="83:83">
      <c r="CE13505" s="227"/>
    </row>
    <row r="13506" spans="83:83">
      <c r="CE13506" s="227"/>
    </row>
    <row r="13507" spans="83:83">
      <c r="CE13507" s="227"/>
    </row>
    <row r="13508" spans="83:83">
      <c r="CE13508" s="227"/>
    </row>
    <row r="13509" spans="83:83">
      <c r="CE13509" s="227"/>
    </row>
    <row r="13510" spans="83:83">
      <c r="CE13510" s="227"/>
    </row>
    <row r="13511" spans="83:83">
      <c r="CE13511" s="227"/>
    </row>
    <row r="13512" spans="83:83">
      <c r="CE13512" s="227"/>
    </row>
    <row r="13513" spans="83:83">
      <c r="CE13513" s="227"/>
    </row>
    <row r="13514" spans="83:83">
      <c r="CE13514" s="227"/>
    </row>
    <row r="13515" spans="83:83">
      <c r="CE13515" s="227"/>
    </row>
    <row r="13516" spans="83:83">
      <c r="CE13516" s="227"/>
    </row>
    <row r="13517" spans="83:83">
      <c r="CE13517" s="227"/>
    </row>
    <row r="13518" spans="83:83">
      <c r="CE13518" s="227"/>
    </row>
    <row r="13519" spans="83:83">
      <c r="CE13519" s="227"/>
    </row>
    <row r="13520" spans="83:83">
      <c r="CE13520" s="227"/>
    </row>
    <row r="13521" spans="83:83">
      <c r="CE13521" s="227"/>
    </row>
    <row r="13522" spans="83:83">
      <c r="CE13522" s="227"/>
    </row>
    <row r="13523" spans="83:83">
      <c r="CE13523" s="227"/>
    </row>
    <row r="13524" spans="83:83">
      <c r="CE13524" s="227"/>
    </row>
    <row r="13525" spans="83:83">
      <c r="CE13525" s="227"/>
    </row>
    <row r="13526" spans="83:83">
      <c r="CE13526" s="227"/>
    </row>
    <row r="13527" spans="83:83">
      <c r="CE13527" s="227"/>
    </row>
    <row r="13528" spans="83:83">
      <c r="CE13528" s="227"/>
    </row>
    <row r="13529" spans="83:83">
      <c r="CE13529" s="227"/>
    </row>
    <row r="13530" spans="83:83">
      <c r="CE13530" s="227"/>
    </row>
    <row r="13531" spans="83:83">
      <c r="CE13531" s="227"/>
    </row>
    <row r="13532" spans="83:83">
      <c r="CE13532" s="227"/>
    </row>
    <row r="13533" spans="83:83">
      <c r="CE13533" s="227"/>
    </row>
    <row r="13534" spans="83:83">
      <c r="CE13534" s="227"/>
    </row>
    <row r="13535" spans="83:83">
      <c r="CE13535" s="227"/>
    </row>
    <row r="13536" spans="83:83">
      <c r="CE13536" s="227"/>
    </row>
    <row r="13537" spans="83:83">
      <c r="CE13537" s="227"/>
    </row>
    <row r="13538" spans="83:83">
      <c r="CE13538" s="227"/>
    </row>
    <row r="13539" spans="83:83">
      <c r="CE13539" s="227"/>
    </row>
    <row r="13540" spans="83:83">
      <c r="CE13540" s="227"/>
    </row>
    <row r="13541" spans="83:83">
      <c r="CE13541" s="227"/>
    </row>
    <row r="13542" spans="83:83">
      <c r="CE13542" s="227"/>
    </row>
    <row r="13543" spans="83:83">
      <c r="CE13543" s="227"/>
    </row>
    <row r="13544" spans="83:83">
      <c r="CE13544" s="227"/>
    </row>
    <row r="13545" spans="83:83">
      <c r="CE13545" s="227"/>
    </row>
    <row r="13546" spans="83:83">
      <c r="CE13546" s="227"/>
    </row>
    <row r="13547" spans="83:83">
      <c r="CE13547" s="227"/>
    </row>
    <row r="13548" spans="83:83">
      <c r="CE13548" s="227"/>
    </row>
    <row r="13549" spans="83:83">
      <c r="CE13549" s="227"/>
    </row>
    <row r="13550" spans="83:83">
      <c r="CE13550" s="227"/>
    </row>
    <row r="13551" spans="83:83">
      <c r="CE13551" s="227"/>
    </row>
    <row r="13552" spans="83:83">
      <c r="CE13552" s="227"/>
    </row>
    <row r="13553" spans="83:83">
      <c r="CE13553" s="227"/>
    </row>
    <row r="13554" spans="83:83">
      <c r="CE13554" s="227"/>
    </row>
    <row r="13555" spans="83:83">
      <c r="CE13555" s="227"/>
    </row>
    <row r="13556" spans="83:83">
      <c r="CE13556" s="227"/>
    </row>
    <row r="13557" spans="83:83">
      <c r="CE13557" s="227"/>
    </row>
    <row r="13558" spans="83:83">
      <c r="CE13558" s="227"/>
    </row>
    <row r="13559" spans="83:83">
      <c r="CE13559" s="227"/>
    </row>
    <row r="13560" spans="83:83">
      <c r="CE13560" s="227"/>
    </row>
    <row r="13561" spans="83:83">
      <c r="CE13561" s="227"/>
    </row>
    <row r="13562" spans="83:83">
      <c r="CE13562" s="227"/>
    </row>
    <row r="13563" spans="83:83">
      <c r="CE13563" s="227"/>
    </row>
    <row r="13564" spans="83:83">
      <c r="CE13564" s="227"/>
    </row>
    <row r="13565" spans="83:83">
      <c r="CE13565" s="227"/>
    </row>
    <row r="13566" spans="83:83">
      <c r="CE13566" s="227"/>
    </row>
    <row r="13567" spans="83:83">
      <c r="CE13567" s="227"/>
    </row>
    <row r="13568" spans="83:83">
      <c r="CE13568" s="227"/>
    </row>
    <row r="13569" spans="83:83">
      <c r="CE13569" s="227"/>
    </row>
    <row r="13570" spans="83:83">
      <c r="CE13570" s="227"/>
    </row>
    <row r="13571" spans="83:83">
      <c r="CE13571" s="227"/>
    </row>
    <row r="13572" spans="83:83">
      <c r="CE13572" s="227"/>
    </row>
    <row r="13573" spans="83:83">
      <c r="CE13573" s="227"/>
    </row>
    <row r="13574" spans="83:83">
      <c r="CE13574" s="227"/>
    </row>
    <row r="13575" spans="83:83">
      <c r="CE13575" s="227"/>
    </row>
    <row r="13576" spans="83:83">
      <c r="CE13576" s="227"/>
    </row>
    <row r="13577" spans="83:83">
      <c r="CE13577" s="227"/>
    </row>
    <row r="13578" spans="83:83">
      <c r="CE13578" s="227"/>
    </row>
    <row r="13579" spans="83:83">
      <c r="CE13579" s="227"/>
    </row>
    <row r="13580" spans="83:83">
      <c r="CE13580" s="227"/>
    </row>
    <row r="13581" spans="83:83">
      <c r="CE13581" s="227"/>
    </row>
    <row r="13582" spans="83:83">
      <c r="CE13582" s="227"/>
    </row>
    <row r="13583" spans="83:83">
      <c r="CE13583" s="227"/>
    </row>
    <row r="13584" spans="83:83">
      <c r="CE13584" s="227"/>
    </row>
    <row r="13585" spans="83:83">
      <c r="CE13585" s="227"/>
    </row>
    <row r="13586" spans="83:83">
      <c r="CE13586" s="227"/>
    </row>
    <row r="13587" spans="83:83">
      <c r="CE13587" s="227"/>
    </row>
    <row r="13588" spans="83:83">
      <c r="CE13588" s="227"/>
    </row>
    <row r="13589" spans="83:83">
      <c r="CE13589" s="227"/>
    </row>
    <row r="13590" spans="83:83">
      <c r="CE13590" s="227"/>
    </row>
    <row r="13591" spans="83:83">
      <c r="CE13591" s="227"/>
    </row>
    <row r="13592" spans="83:83">
      <c r="CE13592" s="227"/>
    </row>
    <row r="13593" spans="83:83">
      <c r="CE13593" s="227"/>
    </row>
    <row r="13594" spans="83:83">
      <c r="CE13594" s="227"/>
    </row>
    <row r="13595" spans="83:83">
      <c r="CE13595" s="227"/>
    </row>
    <row r="13596" spans="83:83">
      <c r="CE13596" s="227"/>
    </row>
    <row r="13597" spans="83:83">
      <c r="CE13597" s="227"/>
    </row>
    <row r="13598" spans="83:83">
      <c r="CE13598" s="227"/>
    </row>
    <row r="13599" spans="83:83">
      <c r="CE13599" s="227"/>
    </row>
    <row r="13600" spans="83:83">
      <c r="CE13600" s="227"/>
    </row>
    <row r="13601" spans="83:83">
      <c r="CE13601" s="227"/>
    </row>
    <row r="13602" spans="83:83">
      <c r="CE13602" s="227"/>
    </row>
    <row r="13603" spans="83:83">
      <c r="CE13603" s="227"/>
    </row>
    <row r="13604" spans="83:83">
      <c r="CE13604" s="227"/>
    </row>
    <row r="13605" spans="83:83">
      <c r="CE13605" s="227"/>
    </row>
    <row r="13606" spans="83:83">
      <c r="CE13606" s="227"/>
    </row>
    <row r="13607" spans="83:83">
      <c r="CE13607" s="227"/>
    </row>
    <row r="13608" spans="83:83">
      <c r="CE13608" s="227"/>
    </row>
    <row r="13609" spans="83:83">
      <c r="CE13609" s="227"/>
    </row>
    <row r="13610" spans="83:83">
      <c r="CE13610" s="227"/>
    </row>
    <row r="13611" spans="83:83">
      <c r="CE13611" s="227"/>
    </row>
    <row r="13612" spans="83:83">
      <c r="CE13612" s="227"/>
    </row>
    <row r="13613" spans="83:83">
      <c r="CE13613" s="227"/>
    </row>
    <row r="13614" spans="83:83">
      <c r="CE13614" s="227"/>
    </row>
    <row r="13615" spans="83:83">
      <c r="CE13615" s="227"/>
    </row>
    <row r="13616" spans="83:83">
      <c r="CE13616" s="227"/>
    </row>
    <row r="13617" spans="83:83">
      <c r="CE13617" s="227"/>
    </row>
    <row r="13618" spans="83:83">
      <c r="CE13618" s="227"/>
    </row>
    <row r="13619" spans="83:83">
      <c r="CE13619" s="227"/>
    </row>
    <row r="13620" spans="83:83">
      <c r="CE13620" s="227"/>
    </row>
    <row r="13621" spans="83:83">
      <c r="CE13621" s="227"/>
    </row>
    <row r="13622" spans="83:83">
      <c r="CE13622" s="227"/>
    </row>
    <row r="13623" spans="83:83">
      <c r="CE13623" s="227"/>
    </row>
    <row r="13624" spans="83:83">
      <c r="CE13624" s="227"/>
    </row>
    <row r="13625" spans="83:83">
      <c r="CE13625" s="227"/>
    </row>
    <row r="13626" spans="83:83">
      <c r="CE13626" s="227"/>
    </row>
    <row r="13627" spans="83:83">
      <c r="CE13627" s="227"/>
    </row>
    <row r="13628" spans="83:83">
      <c r="CE13628" s="227"/>
    </row>
    <row r="13629" spans="83:83">
      <c r="CE13629" s="227"/>
    </row>
    <row r="13630" spans="83:83">
      <c r="CE13630" s="227"/>
    </row>
    <row r="13631" spans="83:83">
      <c r="CE13631" s="227"/>
    </row>
    <row r="13632" spans="83:83">
      <c r="CE13632" s="227"/>
    </row>
    <row r="13633" spans="83:83">
      <c r="CE13633" s="227"/>
    </row>
    <row r="13634" spans="83:83">
      <c r="CE13634" s="227"/>
    </row>
    <row r="13635" spans="83:83">
      <c r="CE13635" s="227"/>
    </row>
    <row r="13636" spans="83:83">
      <c r="CE13636" s="227"/>
    </row>
    <row r="13637" spans="83:83">
      <c r="CE13637" s="227"/>
    </row>
    <row r="13638" spans="83:83">
      <c r="CE13638" s="227"/>
    </row>
    <row r="13639" spans="83:83">
      <c r="CE13639" s="227"/>
    </row>
    <row r="13640" spans="83:83">
      <c r="CE13640" s="227"/>
    </row>
    <row r="13641" spans="83:83">
      <c r="CE13641" s="227"/>
    </row>
    <row r="13642" spans="83:83">
      <c r="CE13642" s="227"/>
    </row>
    <row r="13643" spans="83:83">
      <c r="CE13643" s="227"/>
    </row>
    <row r="13644" spans="83:83">
      <c r="CE13644" s="227"/>
    </row>
    <row r="13645" spans="83:83">
      <c r="CE13645" s="227"/>
    </row>
    <row r="13646" spans="83:83">
      <c r="CE13646" s="227"/>
    </row>
    <row r="13647" spans="83:83">
      <c r="CE13647" s="227"/>
    </row>
    <row r="13648" spans="83:83">
      <c r="CE13648" s="227"/>
    </row>
    <row r="13649" spans="83:83">
      <c r="CE13649" s="227"/>
    </row>
    <row r="13650" spans="83:83">
      <c r="CE13650" s="227"/>
    </row>
    <row r="13651" spans="83:83">
      <c r="CE13651" s="227"/>
    </row>
    <row r="13652" spans="83:83">
      <c r="CE13652" s="227"/>
    </row>
    <row r="13653" spans="83:83">
      <c r="CE13653" s="227"/>
    </row>
    <row r="13654" spans="83:83">
      <c r="CE13654" s="227"/>
    </row>
    <row r="13655" spans="83:83">
      <c r="CE13655" s="227"/>
    </row>
    <row r="13656" spans="83:83">
      <c r="CE13656" s="227"/>
    </row>
    <row r="13657" spans="83:83">
      <c r="CE13657" s="227"/>
    </row>
    <row r="13658" spans="83:83">
      <c r="CE13658" s="227"/>
    </row>
    <row r="13659" spans="83:83">
      <c r="CE13659" s="227"/>
    </row>
    <row r="13660" spans="83:83">
      <c r="CE13660" s="227"/>
    </row>
    <row r="13661" spans="83:83">
      <c r="CE13661" s="227"/>
    </row>
    <row r="13662" spans="83:83">
      <c r="CE13662" s="227"/>
    </row>
    <row r="13663" spans="83:83">
      <c r="CE13663" s="227"/>
    </row>
    <row r="13664" spans="83:83">
      <c r="CE13664" s="227"/>
    </row>
    <row r="13665" spans="83:83">
      <c r="CE13665" s="227"/>
    </row>
    <row r="13666" spans="83:83">
      <c r="CE13666" s="227"/>
    </row>
    <row r="13667" spans="83:83">
      <c r="CE13667" s="227"/>
    </row>
    <row r="13668" spans="83:83">
      <c r="CE13668" s="227"/>
    </row>
    <row r="13669" spans="83:83">
      <c r="CE13669" s="227"/>
    </row>
    <row r="13670" spans="83:83">
      <c r="CE13670" s="227"/>
    </row>
    <row r="13671" spans="83:83">
      <c r="CE13671" s="227"/>
    </row>
    <row r="13672" spans="83:83">
      <c r="CE13672" s="227"/>
    </row>
    <row r="13673" spans="83:83">
      <c r="CE13673" s="227"/>
    </row>
    <row r="13674" spans="83:83">
      <c r="CE13674" s="227"/>
    </row>
    <row r="13675" spans="83:83">
      <c r="CE13675" s="227"/>
    </row>
    <row r="13676" spans="83:83">
      <c r="CE13676" s="227"/>
    </row>
    <row r="13677" spans="83:83">
      <c r="CE13677" s="227"/>
    </row>
    <row r="13678" spans="83:83">
      <c r="CE13678" s="227"/>
    </row>
    <row r="13679" spans="83:83">
      <c r="CE13679" s="227"/>
    </row>
    <row r="13680" spans="83:83">
      <c r="CE13680" s="227"/>
    </row>
    <row r="13681" spans="83:83">
      <c r="CE13681" s="227"/>
    </row>
    <row r="13682" spans="83:83">
      <c r="CE13682" s="227"/>
    </row>
    <row r="13683" spans="83:83">
      <c r="CE13683" s="227"/>
    </row>
    <row r="13684" spans="83:83">
      <c r="CE13684" s="227"/>
    </row>
    <row r="13685" spans="83:83">
      <c r="CE13685" s="227"/>
    </row>
    <row r="13686" spans="83:83">
      <c r="CE13686" s="227"/>
    </row>
    <row r="13687" spans="83:83">
      <c r="CE13687" s="227"/>
    </row>
    <row r="13688" spans="83:83">
      <c r="CE13688" s="227"/>
    </row>
    <row r="13689" spans="83:83">
      <c r="CE13689" s="227"/>
    </row>
    <row r="13690" spans="83:83">
      <c r="CE13690" s="227"/>
    </row>
    <row r="13691" spans="83:83">
      <c r="CE13691" s="227"/>
    </row>
    <row r="13692" spans="83:83">
      <c r="CE13692" s="227"/>
    </row>
    <row r="13693" spans="83:83">
      <c r="CE13693" s="227"/>
    </row>
    <row r="13694" spans="83:83">
      <c r="CE13694" s="227"/>
    </row>
    <row r="13695" spans="83:83">
      <c r="CE13695" s="227"/>
    </row>
    <row r="13696" spans="83:83">
      <c r="CE13696" s="227"/>
    </row>
    <row r="13697" spans="83:83">
      <c r="CE13697" s="227"/>
    </row>
    <row r="13698" spans="83:83">
      <c r="CE13698" s="227"/>
    </row>
    <row r="13699" spans="83:83">
      <c r="CE13699" s="227"/>
    </row>
    <row r="13700" spans="83:83">
      <c r="CE13700" s="227"/>
    </row>
    <row r="13701" spans="83:83">
      <c r="CE13701" s="227"/>
    </row>
    <row r="13702" spans="83:83">
      <c r="CE13702" s="227"/>
    </row>
    <row r="13703" spans="83:83">
      <c r="CE13703" s="227"/>
    </row>
    <row r="13704" spans="83:83">
      <c r="CE13704" s="227"/>
    </row>
    <row r="13705" spans="83:83">
      <c r="CE13705" s="227"/>
    </row>
    <row r="13706" spans="83:83">
      <c r="CE13706" s="227"/>
    </row>
    <row r="13707" spans="83:83">
      <c r="CE13707" s="227"/>
    </row>
    <row r="13708" spans="83:83">
      <c r="CE13708" s="227"/>
    </row>
    <row r="13709" spans="83:83">
      <c r="CE13709" s="227"/>
    </row>
    <row r="13710" spans="83:83">
      <c r="CE13710" s="227"/>
    </row>
    <row r="13711" spans="83:83">
      <c r="CE13711" s="227"/>
    </row>
    <row r="13712" spans="83:83">
      <c r="CE13712" s="227"/>
    </row>
    <row r="13713" spans="83:83">
      <c r="CE13713" s="227"/>
    </row>
    <row r="13714" spans="83:83">
      <c r="CE13714" s="227"/>
    </row>
    <row r="13715" spans="83:83">
      <c r="CE13715" s="227"/>
    </row>
    <row r="13716" spans="83:83">
      <c r="CE13716" s="227"/>
    </row>
    <row r="13717" spans="83:83">
      <c r="CE13717" s="227"/>
    </row>
    <row r="13718" spans="83:83">
      <c r="CE13718" s="227"/>
    </row>
    <row r="13719" spans="83:83">
      <c r="CE13719" s="227"/>
    </row>
    <row r="13720" spans="83:83">
      <c r="CE13720" s="227"/>
    </row>
    <row r="13721" spans="83:83">
      <c r="CE13721" s="227"/>
    </row>
    <row r="13722" spans="83:83">
      <c r="CE13722" s="227"/>
    </row>
    <row r="13723" spans="83:83">
      <c r="CE13723" s="227"/>
    </row>
    <row r="13724" spans="83:83">
      <c r="CE13724" s="227"/>
    </row>
    <row r="13725" spans="83:83">
      <c r="CE13725" s="227"/>
    </row>
    <row r="13726" spans="83:83">
      <c r="CE13726" s="227"/>
    </row>
    <row r="13727" spans="83:83">
      <c r="CE13727" s="227"/>
    </row>
    <row r="13728" spans="83:83">
      <c r="CE13728" s="227"/>
    </row>
    <row r="13729" spans="83:83">
      <c r="CE13729" s="227"/>
    </row>
    <row r="13730" spans="83:83">
      <c r="CE13730" s="227"/>
    </row>
    <row r="13731" spans="83:83">
      <c r="CE13731" s="227"/>
    </row>
    <row r="13732" spans="83:83">
      <c r="CE13732" s="227"/>
    </row>
    <row r="13733" spans="83:83">
      <c r="CE13733" s="227"/>
    </row>
    <row r="13734" spans="83:83">
      <c r="CE13734" s="227"/>
    </row>
    <row r="13735" spans="83:83">
      <c r="CE13735" s="227"/>
    </row>
    <row r="13736" spans="83:83">
      <c r="CE13736" s="227"/>
    </row>
    <row r="13737" spans="83:83">
      <c r="CE13737" s="227"/>
    </row>
    <row r="13738" spans="83:83">
      <c r="CE13738" s="227"/>
    </row>
    <row r="13739" spans="83:83">
      <c r="CE13739" s="227"/>
    </row>
    <row r="13740" spans="83:83">
      <c r="CE13740" s="227"/>
    </row>
    <row r="13741" spans="83:83">
      <c r="CE13741" s="227"/>
    </row>
    <row r="13742" spans="83:83">
      <c r="CE13742" s="227"/>
    </row>
    <row r="13743" spans="83:83">
      <c r="CE13743" s="227"/>
    </row>
    <row r="13744" spans="83:83">
      <c r="CE13744" s="227"/>
    </row>
    <row r="13745" spans="83:83">
      <c r="CE13745" s="227"/>
    </row>
    <row r="13746" spans="83:83">
      <c r="CE13746" s="227"/>
    </row>
    <row r="13747" spans="83:83">
      <c r="CE13747" s="227"/>
    </row>
    <row r="13748" spans="83:83">
      <c r="CE13748" s="227"/>
    </row>
    <row r="13749" spans="83:83">
      <c r="CE13749" s="227"/>
    </row>
    <row r="13750" spans="83:83">
      <c r="CE13750" s="227"/>
    </row>
    <row r="13751" spans="83:83">
      <c r="CE13751" s="227"/>
    </row>
    <row r="13752" spans="83:83">
      <c r="CE13752" s="227"/>
    </row>
    <row r="13753" spans="83:83">
      <c r="CE13753" s="227"/>
    </row>
    <row r="13754" spans="83:83">
      <c r="CE13754" s="227"/>
    </row>
    <row r="13755" spans="83:83">
      <c r="CE13755" s="227"/>
    </row>
    <row r="13756" spans="83:83">
      <c r="CE13756" s="227"/>
    </row>
    <row r="13757" spans="83:83">
      <c r="CE13757" s="227"/>
    </row>
    <row r="13758" spans="83:83">
      <c r="CE13758" s="227"/>
    </row>
    <row r="13759" spans="83:83">
      <c r="CE13759" s="227"/>
    </row>
    <row r="13760" spans="83:83">
      <c r="CE13760" s="227"/>
    </row>
    <row r="13761" spans="83:83">
      <c r="CE13761" s="227"/>
    </row>
    <row r="13762" spans="83:83">
      <c r="CE13762" s="227"/>
    </row>
    <row r="13763" spans="83:83">
      <c r="CE13763" s="227"/>
    </row>
    <row r="13764" spans="83:83">
      <c r="CE13764" s="227"/>
    </row>
    <row r="13765" spans="83:83">
      <c r="CE13765" s="227"/>
    </row>
    <row r="13766" spans="83:83">
      <c r="CE13766" s="227"/>
    </row>
    <row r="13767" spans="83:83">
      <c r="CE13767" s="227"/>
    </row>
    <row r="13768" spans="83:83">
      <c r="CE13768" s="227"/>
    </row>
    <row r="13769" spans="83:83">
      <c r="CE13769" s="227"/>
    </row>
    <row r="13770" spans="83:83">
      <c r="CE13770" s="227"/>
    </row>
    <row r="13771" spans="83:83">
      <c r="CE13771" s="227"/>
    </row>
    <row r="13772" spans="83:83">
      <c r="CE13772" s="227"/>
    </row>
    <row r="13773" spans="83:83">
      <c r="CE13773" s="227"/>
    </row>
    <row r="13774" spans="83:83">
      <c r="CE13774" s="227"/>
    </row>
    <row r="13775" spans="83:83">
      <c r="CE13775" s="227"/>
    </row>
    <row r="13776" spans="83:83">
      <c r="CE13776" s="227"/>
    </row>
    <row r="13777" spans="83:83">
      <c r="CE13777" s="227"/>
    </row>
    <row r="13778" spans="83:83">
      <c r="CE13778" s="227"/>
    </row>
    <row r="13779" spans="83:83">
      <c r="CE13779" s="227"/>
    </row>
    <row r="13780" spans="83:83">
      <c r="CE13780" s="227"/>
    </row>
    <row r="13781" spans="83:83">
      <c r="CE13781" s="227"/>
    </row>
    <row r="13782" spans="83:83">
      <c r="CE13782" s="227"/>
    </row>
    <row r="13783" spans="83:83">
      <c r="CE13783" s="227"/>
    </row>
    <row r="13784" spans="83:83">
      <c r="CE13784" s="227"/>
    </row>
    <row r="13785" spans="83:83">
      <c r="CE13785" s="227"/>
    </row>
    <row r="13786" spans="83:83">
      <c r="CE13786" s="227"/>
    </row>
    <row r="13787" spans="83:83">
      <c r="CE13787" s="227"/>
    </row>
    <row r="13788" spans="83:83">
      <c r="CE13788" s="227"/>
    </row>
    <row r="13789" spans="83:83">
      <c r="CE13789" s="227"/>
    </row>
    <row r="13790" spans="83:83">
      <c r="CE13790" s="227"/>
    </row>
    <row r="13791" spans="83:83">
      <c r="CE13791" s="227"/>
    </row>
    <row r="13792" spans="83:83">
      <c r="CE13792" s="227"/>
    </row>
    <row r="13793" spans="83:83">
      <c r="CE13793" s="227"/>
    </row>
    <row r="13794" spans="83:83">
      <c r="CE13794" s="227"/>
    </row>
    <row r="13795" spans="83:83">
      <c r="CE13795" s="227"/>
    </row>
    <row r="13796" spans="83:83">
      <c r="CE13796" s="227"/>
    </row>
    <row r="13797" spans="83:83">
      <c r="CE13797" s="227"/>
    </row>
    <row r="13798" spans="83:83">
      <c r="CE13798" s="227"/>
    </row>
    <row r="13799" spans="83:83">
      <c r="CE13799" s="227"/>
    </row>
    <row r="13800" spans="83:83">
      <c r="CE13800" s="227"/>
    </row>
    <row r="13801" spans="83:83">
      <c r="CE13801" s="227"/>
    </row>
    <row r="13802" spans="83:83">
      <c r="CE13802" s="227"/>
    </row>
    <row r="13803" spans="83:83">
      <c r="CE13803" s="227"/>
    </row>
    <row r="13804" spans="83:83">
      <c r="CE13804" s="227"/>
    </row>
    <row r="13805" spans="83:83">
      <c r="CE13805" s="227"/>
    </row>
    <row r="13806" spans="83:83">
      <c r="CE13806" s="227"/>
    </row>
    <row r="13807" spans="83:83">
      <c r="CE13807" s="227"/>
    </row>
    <row r="13808" spans="83:83">
      <c r="CE13808" s="227"/>
    </row>
    <row r="13809" spans="83:83">
      <c r="CE13809" s="227"/>
    </row>
    <row r="13810" spans="83:83">
      <c r="CE13810" s="227"/>
    </row>
    <row r="13811" spans="83:83">
      <c r="CE13811" s="227"/>
    </row>
    <row r="13812" spans="83:83">
      <c r="CE13812" s="227"/>
    </row>
    <row r="13813" spans="83:83">
      <c r="CE13813" s="227"/>
    </row>
    <row r="13814" spans="83:83">
      <c r="CE13814" s="227"/>
    </row>
    <row r="13815" spans="83:83">
      <c r="CE13815" s="227"/>
    </row>
    <row r="13816" spans="83:83">
      <c r="CE13816" s="227"/>
    </row>
    <row r="13817" spans="83:83">
      <c r="CE13817" s="227"/>
    </row>
    <row r="13818" spans="83:83">
      <c r="CE13818" s="227"/>
    </row>
    <row r="13819" spans="83:83">
      <c r="CE13819" s="227"/>
    </row>
    <row r="13820" spans="83:83">
      <c r="CE13820" s="227"/>
    </row>
    <row r="13821" spans="83:83">
      <c r="CE13821" s="227"/>
    </row>
    <row r="13822" spans="83:83">
      <c r="CE13822" s="227"/>
    </row>
    <row r="13823" spans="83:83">
      <c r="CE13823" s="227"/>
    </row>
    <row r="13824" spans="83:83">
      <c r="CE13824" s="227"/>
    </row>
    <row r="13825" spans="83:83">
      <c r="CE13825" s="227"/>
    </row>
    <row r="13826" spans="83:83">
      <c r="CE13826" s="227"/>
    </row>
    <row r="13827" spans="83:83">
      <c r="CE13827" s="227"/>
    </row>
    <row r="13828" spans="83:83">
      <c r="CE13828" s="227"/>
    </row>
    <row r="13829" spans="83:83">
      <c r="CE13829" s="227"/>
    </row>
    <row r="13830" spans="83:83">
      <c r="CE13830" s="227"/>
    </row>
    <row r="13831" spans="83:83">
      <c r="CE13831" s="227"/>
    </row>
    <row r="13832" spans="83:83">
      <c r="CE13832" s="227"/>
    </row>
    <row r="13833" spans="83:83">
      <c r="CE13833" s="227"/>
    </row>
    <row r="13834" spans="83:83">
      <c r="CE13834" s="227"/>
    </row>
    <row r="13835" spans="83:83">
      <c r="CE13835" s="227"/>
    </row>
    <row r="13836" spans="83:83">
      <c r="CE13836" s="227"/>
    </row>
    <row r="13837" spans="83:83">
      <c r="CE13837" s="227"/>
    </row>
    <row r="13838" spans="83:83">
      <c r="CE13838" s="227"/>
    </row>
    <row r="13839" spans="83:83">
      <c r="CE13839" s="227"/>
    </row>
    <row r="13840" spans="83:83">
      <c r="CE13840" s="227"/>
    </row>
    <row r="13841" spans="83:83">
      <c r="CE13841" s="227"/>
    </row>
    <row r="13842" spans="83:83">
      <c r="CE13842" s="227"/>
    </row>
    <row r="13843" spans="83:83">
      <c r="CE13843" s="227"/>
    </row>
    <row r="13844" spans="83:83">
      <c r="CE13844" s="227"/>
    </row>
    <row r="13845" spans="83:83">
      <c r="CE13845" s="227"/>
    </row>
    <row r="13846" spans="83:83">
      <c r="CE13846" s="227"/>
    </row>
    <row r="13847" spans="83:83">
      <c r="CE13847" s="227"/>
    </row>
    <row r="13848" spans="83:83">
      <c r="CE13848" s="227"/>
    </row>
    <row r="13849" spans="83:83">
      <c r="CE13849" s="227"/>
    </row>
    <row r="13850" spans="83:83">
      <c r="CE13850" s="227"/>
    </row>
    <row r="13851" spans="83:83">
      <c r="CE13851" s="227"/>
    </row>
    <row r="13852" spans="83:83">
      <c r="CE13852" s="227"/>
    </row>
    <row r="13853" spans="83:83">
      <c r="CE13853" s="227"/>
    </row>
    <row r="13854" spans="83:83">
      <c r="CE13854" s="227"/>
    </row>
    <row r="13855" spans="83:83">
      <c r="CE13855" s="227"/>
    </row>
    <row r="13856" spans="83:83">
      <c r="CE13856" s="227"/>
    </row>
    <row r="13857" spans="83:83">
      <c r="CE13857" s="227"/>
    </row>
    <row r="13858" spans="83:83">
      <c r="CE13858" s="227"/>
    </row>
    <row r="13859" spans="83:83">
      <c r="CE13859" s="227"/>
    </row>
    <row r="13860" spans="83:83">
      <c r="CE13860" s="227"/>
    </row>
    <row r="13861" spans="83:83">
      <c r="CE13861" s="227"/>
    </row>
    <row r="13862" spans="83:83">
      <c r="CE13862" s="227"/>
    </row>
    <row r="13863" spans="83:83">
      <c r="CE13863" s="227"/>
    </row>
    <row r="13864" spans="83:83">
      <c r="CE13864" s="227"/>
    </row>
    <row r="13865" spans="83:83">
      <c r="CE13865" s="227"/>
    </row>
    <row r="13866" spans="83:83">
      <c r="CE13866" s="227"/>
    </row>
    <row r="13867" spans="83:83">
      <c r="CE13867" s="227"/>
    </row>
    <row r="13868" spans="83:83">
      <c r="CE13868" s="227"/>
    </row>
    <row r="13869" spans="83:83">
      <c r="CE13869" s="227"/>
    </row>
    <row r="13870" spans="83:83">
      <c r="CE13870" s="227"/>
    </row>
    <row r="13871" spans="83:83">
      <c r="CE13871" s="227"/>
    </row>
    <row r="13872" spans="83:83">
      <c r="CE13872" s="227"/>
    </row>
    <row r="13873" spans="83:83">
      <c r="CE13873" s="227"/>
    </row>
    <row r="13874" spans="83:83">
      <c r="CE13874" s="227"/>
    </row>
    <row r="13875" spans="83:83">
      <c r="CE13875" s="227"/>
    </row>
    <row r="13876" spans="83:83">
      <c r="CE13876" s="227"/>
    </row>
    <row r="13877" spans="83:83">
      <c r="CE13877" s="227"/>
    </row>
    <row r="13878" spans="83:83">
      <c r="CE13878" s="227"/>
    </row>
    <row r="13879" spans="83:83">
      <c r="CE13879" s="227"/>
    </row>
    <row r="13880" spans="83:83">
      <c r="CE13880" s="227"/>
    </row>
    <row r="13881" spans="83:83">
      <c r="CE13881" s="227"/>
    </row>
    <row r="13882" spans="83:83">
      <c r="CE13882" s="227"/>
    </row>
    <row r="13883" spans="83:83">
      <c r="CE13883" s="227"/>
    </row>
    <row r="13884" spans="83:83">
      <c r="CE13884" s="227"/>
    </row>
    <row r="13885" spans="83:83">
      <c r="CE13885" s="227"/>
    </row>
    <row r="13886" spans="83:83">
      <c r="CE13886" s="227"/>
    </row>
    <row r="13887" spans="83:83">
      <c r="CE13887" s="227"/>
    </row>
    <row r="13888" spans="83:83">
      <c r="CE13888" s="227"/>
    </row>
    <row r="13889" spans="83:83">
      <c r="CE13889" s="227"/>
    </row>
    <row r="13890" spans="83:83">
      <c r="CE13890" s="227"/>
    </row>
    <row r="13891" spans="83:83">
      <c r="CE13891" s="227"/>
    </row>
    <row r="13892" spans="83:83">
      <c r="CE13892" s="227"/>
    </row>
    <row r="13893" spans="83:83">
      <c r="CE13893" s="227"/>
    </row>
    <row r="13894" spans="83:83">
      <c r="CE13894" s="227"/>
    </row>
    <row r="13895" spans="83:83">
      <c r="CE13895" s="227"/>
    </row>
    <row r="13896" spans="83:83">
      <c r="CE13896" s="227"/>
    </row>
    <row r="13897" spans="83:83">
      <c r="CE13897" s="227"/>
    </row>
    <row r="13898" spans="83:83">
      <c r="CE13898" s="227"/>
    </row>
    <row r="13899" spans="83:83">
      <c r="CE13899" s="227"/>
    </row>
    <row r="13900" spans="83:83">
      <c r="CE13900" s="227"/>
    </row>
    <row r="13901" spans="83:83">
      <c r="CE13901" s="227"/>
    </row>
    <row r="13902" spans="83:83">
      <c r="CE13902" s="227"/>
    </row>
    <row r="13903" spans="83:83">
      <c r="CE13903" s="227"/>
    </row>
    <row r="13904" spans="83:83">
      <c r="CE13904" s="227"/>
    </row>
    <row r="13905" spans="83:83">
      <c r="CE13905" s="227"/>
    </row>
    <row r="13906" spans="83:83">
      <c r="CE13906" s="227"/>
    </row>
    <row r="13907" spans="83:83">
      <c r="CE13907" s="227"/>
    </row>
    <row r="13908" spans="83:83">
      <c r="CE13908" s="227"/>
    </row>
    <row r="13909" spans="83:83">
      <c r="CE13909" s="227"/>
    </row>
    <row r="13910" spans="83:83">
      <c r="CE13910" s="227"/>
    </row>
    <row r="13911" spans="83:83">
      <c r="CE13911" s="227"/>
    </row>
    <row r="13912" spans="83:83">
      <c r="CE13912" s="227"/>
    </row>
    <row r="13913" spans="83:83">
      <c r="CE13913" s="227"/>
    </row>
    <row r="13914" spans="83:83">
      <c r="CE13914" s="227"/>
    </row>
    <row r="13915" spans="83:83">
      <c r="CE13915" s="227"/>
    </row>
    <row r="13916" spans="83:83">
      <c r="CE13916" s="227"/>
    </row>
    <row r="13917" spans="83:83">
      <c r="CE13917" s="227"/>
    </row>
    <row r="13918" spans="83:83">
      <c r="CE13918" s="227"/>
    </row>
    <row r="13919" spans="83:83">
      <c r="CE13919" s="227"/>
    </row>
    <row r="13920" spans="83:83">
      <c r="CE13920" s="227"/>
    </row>
    <row r="13921" spans="83:83">
      <c r="CE13921" s="227"/>
    </row>
    <row r="13922" spans="83:83">
      <c r="CE13922" s="227"/>
    </row>
    <row r="13923" spans="83:83">
      <c r="CE13923" s="227"/>
    </row>
    <row r="13924" spans="83:83">
      <c r="CE13924" s="227"/>
    </row>
    <row r="13925" spans="83:83">
      <c r="CE13925" s="227"/>
    </row>
    <row r="13926" spans="83:83">
      <c r="CE13926" s="227"/>
    </row>
    <row r="13927" spans="83:83">
      <c r="CE13927" s="227"/>
    </row>
    <row r="13928" spans="83:83">
      <c r="CE13928" s="227"/>
    </row>
    <row r="13929" spans="83:83">
      <c r="CE13929" s="227"/>
    </row>
    <row r="13930" spans="83:83">
      <c r="CE13930" s="227"/>
    </row>
    <row r="13931" spans="83:83">
      <c r="CE13931" s="227"/>
    </row>
    <row r="13932" spans="83:83">
      <c r="CE13932" s="227"/>
    </row>
    <row r="13933" spans="83:83">
      <c r="CE13933" s="227"/>
    </row>
    <row r="13934" spans="83:83">
      <c r="CE13934" s="227"/>
    </row>
    <row r="13935" spans="83:83">
      <c r="CE13935" s="227"/>
    </row>
    <row r="13936" spans="83:83">
      <c r="CE13936" s="227"/>
    </row>
    <row r="13937" spans="83:83">
      <c r="CE13937" s="227"/>
    </row>
    <row r="13938" spans="83:83">
      <c r="CE13938" s="227"/>
    </row>
    <row r="13939" spans="83:83">
      <c r="CE13939" s="227"/>
    </row>
    <row r="13940" spans="83:83">
      <c r="CE13940" s="227"/>
    </row>
    <row r="13941" spans="83:83">
      <c r="CE13941" s="227"/>
    </row>
    <row r="13942" spans="83:83">
      <c r="CE13942" s="227"/>
    </row>
    <row r="13943" spans="83:83">
      <c r="CE13943" s="227"/>
    </row>
    <row r="13944" spans="83:83">
      <c r="CE13944" s="227"/>
    </row>
    <row r="13945" spans="83:83">
      <c r="CE13945" s="227"/>
    </row>
    <row r="13946" spans="83:83">
      <c r="CE13946" s="227"/>
    </row>
    <row r="13947" spans="83:83">
      <c r="CE13947" s="227"/>
    </row>
    <row r="13948" spans="83:83">
      <c r="CE13948" s="227"/>
    </row>
    <row r="13949" spans="83:83">
      <c r="CE13949" s="227"/>
    </row>
    <row r="13950" spans="83:83">
      <c r="CE13950" s="227"/>
    </row>
    <row r="13951" spans="83:83">
      <c r="CE13951" s="227"/>
    </row>
    <row r="13952" spans="83:83">
      <c r="CE13952" s="227"/>
    </row>
    <row r="13953" spans="83:83">
      <c r="CE13953" s="227"/>
    </row>
    <row r="13954" spans="83:83">
      <c r="CE13954" s="227"/>
    </row>
    <row r="13955" spans="83:83">
      <c r="CE13955" s="227"/>
    </row>
    <row r="13956" spans="83:83">
      <c r="CE13956" s="227"/>
    </row>
    <row r="13957" spans="83:83">
      <c r="CE13957" s="227"/>
    </row>
    <row r="13958" spans="83:83">
      <c r="CE13958" s="227"/>
    </row>
    <row r="13959" spans="83:83">
      <c r="CE13959" s="227"/>
    </row>
    <row r="13960" spans="83:83">
      <c r="CE13960" s="227"/>
    </row>
    <row r="13961" spans="83:83">
      <c r="CE13961" s="227"/>
    </row>
    <row r="13962" spans="83:83">
      <c r="CE13962" s="227"/>
    </row>
    <row r="13963" spans="83:83">
      <c r="CE13963" s="227"/>
    </row>
    <row r="13964" spans="83:83">
      <c r="CE13964" s="227"/>
    </row>
    <row r="13965" spans="83:83">
      <c r="CE13965" s="227"/>
    </row>
    <row r="13966" spans="83:83">
      <c r="CE13966" s="227"/>
    </row>
    <row r="13967" spans="83:83">
      <c r="CE13967" s="227"/>
    </row>
    <row r="13968" spans="83:83">
      <c r="CE13968" s="227"/>
    </row>
    <row r="13969" spans="83:83">
      <c r="CE13969" s="227"/>
    </row>
    <row r="13970" spans="83:83">
      <c r="CE13970" s="227"/>
    </row>
    <row r="13971" spans="83:83">
      <c r="CE13971" s="227"/>
    </row>
    <row r="13972" spans="83:83">
      <c r="CE13972" s="227"/>
    </row>
    <row r="13973" spans="83:83">
      <c r="CE13973" s="227"/>
    </row>
    <row r="13974" spans="83:83">
      <c r="CE13974" s="227"/>
    </row>
    <row r="13975" spans="83:83">
      <c r="CE13975" s="227"/>
    </row>
    <row r="13976" spans="83:83">
      <c r="CE13976" s="227"/>
    </row>
    <row r="13977" spans="83:83">
      <c r="CE13977" s="227"/>
    </row>
    <row r="13978" spans="83:83">
      <c r="CE13978" s="227"/>
    </row>
    <row r="13979" spans="83:83">
      <c r="CE13979" s="227"/>
    </row>
    <row r="13980" spans="83:83">
      <c r="CE13980" s="227"/>
    </row>
    <row r="13981" spans="83:83">
      <c r="CE13981" s="227"/>
    </row>
    <row r="13982" spans="83:83">
      <c r="CE13982" s="227"/>
    </row>
    <row r="13983" spans="83:83">
      <c r="CE13983" s="227"/>
    </row>
    <row r="13984" spans="83:83">
      <c r="CE13984" s="227"/>
    </row>
    <row r="13985" spans="83:83">
      <c r="CE13985" s="227"/>
    </row>
    <row r="13986" spans="83:83">
      <c r="CE13986" s="227"/>
    </row>
    <row r="13987" spans="83:83">
      <c r="CE13987" s="227"/>
    </row>
    <row r="13988" spans="83:83">
      <c r="CE13988" s="227"/>
    </row>
    <row r="13989" spans="83:83">
      <c r="CE13989" s="227"/>
    </row>
    <row r="13990" spans="83:83">
      <c r="CE13990" s="227"/>
    </row>
    <row r="13991" spans="83:83">
      <c r="CE13991" s="227"/>
    </row>
    <row r="13992" spans="83:83">
      <c r="CE13992" s="227"/>
    </row>
    <row r="13993" spans="83:83">
      <c r="CE13993" s="227"/>
    </row>
    <row r="13994" spans="83:83">
      <c r="CE13994" s="227"/>
    </row>
    <row r="13995" spans="83:83">
      <c r="CE13995" s="227"/>
    </row>
    <row r="13996" spans="83:83">
      <c r="CE13996" s="227"/>
    </row>
    <row r="13997" spans="83:83">
      <c r="CE13997" s="227"/>
    </row>
    <row r="13998" spans="83:83">
      <c r="CE13998" s="227"/>
    </row>
    <row r="13999" spans="83:83">
      <c r="CE13999" s="227"/>
    </row>
    <row r="14000" spans="83:83">
      <c r="CE14000" s="227"/>
    </row>
    <row r="14001" spans="83:83">
      <c r="CE14001" s="227"/>
    </row>
    <row r="14002" spans="83:83">
      <c r="CE14002" s="227"/>
    </row>
    <row r="14003" spans="83:83">
      <c r="CE14003" s="227"/>
    </row>
    <row r="14004" spans="83:83">
      <c r="CE14004" s="227"/>
    </row>
    <row r="14005" spans="83:83">
      <c r="CE14005" s="227"/>
    </row>
    <row r="14006" spans="83:83">
      <c r="CE14006" s="227"/>
    </row>
    <row r="14007" spans="83:83">
      <c r="CE14007" s="227"/>
    </row>
    <row r="14008" spans="83:83">
      <c r="CE14008" s="227"/>
    </row>
    <row r="14009" spans="83:83">
      <c r="CE14009" s="227"/>
    </row>
    <row r="14010" spans="83:83">
      <c r="CE14010" s="227"/>
    </row>
    <row r="14011" spans="83:83">
      <c r="CE14011" s="227"/>
    </row>
    <row r="14012" spans="83:83">
      <c r="CE14012" s="227"/>
    </row>
    <row r="14013" spans="83:83">
      <c r="CE14013" s="227"/>
    </row>
    <row r="14014" spans="83:83">
      <c r="CE14014" s="227"/>
    </row>
    <row r="14015" spans="83:83">
      <c r="CE14015" s="227"/>
    </row>
    <row r="14016" spans="83:83">
      <c r="CE14016" s="227"/>
    </row>
    <row r="14017" spans="83:83">
      <c r="CE14017" s="227"/>
    </row>
    <row r="14018" spans="83:83">
      <c r="CE14018" s="227"/>
    </row>
    <row r="14019" spans="83:83">
      <c r="CE14019" s="227"/>
    </row>
    <row r="14020" spans="83:83">
      <c r="CE14020" s="227"/>
    </row>
    <row r="14021" spans="83:83">
      <c r="CE14021" s="227"/>
    </row>
    <row r="14022" spans="83:83">
      <c r="CE14022" s="227"/>
    </row>
    <row r="14023" spans="83:83">
      <c r="CE14023" s="227"/>
    </row>
    <row r="14024" spans="83:83">
      <c r="CE14024" s="227"/>
    </row>
    <row r="14025" spans="83:83">
      <c r="CE14025" s="227"/>
    </row>
    <row r="14026" spans="83:83">
      <c r="CE14026" s="227"/>
    </row>
    <row r="14027" spans="83:83">
      <c r="CE14027" s="227"/>
    </row>
    <row r="14028" spans="83:83">
      <c r="CE14028" s="227"/>
    </row>
    <row r="14029" spans="83:83">
      <c r="CE14029" s="227"/>
    </row>
    <row r="14030" spans="83:83">
      <c r="CE14030" s="227"/>
    </row>
    <row r="14031" spans="83:83">
      <c r="CE14031" s="227"/>
    </row>
    <row r="14032" spans="83:83">
      <c r="CE14032" s="227"/>
    </row>
    <row r="14033" spans="83:83">
      <c r="CE14033" s="227"/>
    </row>
    <row r="14034" spans="83:83">
      <c r="CE14034" s="227"/>
    </row>
    <row r="14035" spans="83:83">
      <c r="CE14035" s="227"/>
    </row>
    <row r="14036" spans="83:83">
      <c r="CE14036" s="227"/>
    </row>
    <row r="14037" spans="83:83">
      <c r="CE14037" s="227"/>
    </row>
    <row r="14038" spans="83:83">
      <c r="CE14038" s="227"/>
    </row>
    <row r="14039" spans="83:83">
      <c r="CE14039" s="227"/>
    </row>
    <row r="14040" spans="83:83">
      <c r="CE14040" s="227"/>
    </row>
    <row r="14041" spans="83:83">
      <c r="CE14041" s="227"/>
    </row>
    <row r="14042" spans="83:83">
      <c r="CE14042" s="227"/>
    </row>
    <row r="14043" spans="83:83">
      <c r="CE14043" s="227"/>
    </row>
    <row r="14044" spans="83:83">
      <c r="CE14044" s="227"/>
    </row>
    <row r="14045" spans="83:83">
      <c r="CE14045" s="227"/>
    </row>
    <row r="14046" spans="83:83">
      <c r="CE14046" s="227"/>
    </row>
    <row r="14047" spans="83:83">
      <c r="CE14047" s="227"/>
    </row>
    <row r="14048" spans="83:83">
      <c r="CE14048" s="227"/>
    </row>
    <row r="14049" spans="83:83">
      <c r="CE14049" s="227"/>
    </row>
    <row r="14050" spans="83:83">
      <c r="CE14050" s="227"/>
    </row>
    <row r="14051" spans="83:83">
      <c r="CE14051" s="227"/>
    </row>
    <row r="14052" spans="83:83">
      <c r="CE14052" s="227"/>
    </row>
    <row r="14053" spans="83:83">
      <c r="CE14053" s="227"/>
    </row>
    <row r="14054" spans="83:83">
      <c r="CE14054" s="227"/>
    </row>
    <row r="14055" spans="83:83">
      <c r="CE14055" s="227"/>
    </row>
    <row r="14056" spans="83:83">
      <c r="CE14056" s="227"/>
    </row>
    <row r="14057" spans="83:83">
      <c r="CE14057" s="227"/>
    </row>
    <row r="14058" spans="83:83">
      <c r="CE14058" s="227"/>
    </row>
    <row r="14059" spans="83:83">
      <c r="CE14059" s="227"/>
    </row>
    <row r="14060" spans="83:83">
      <c r="CE14060" s="227"/>
    </row>
    <row r="14061" spans="83:83">
      <c r="CE14061" s="227"/>
    </row>
    <row r="14062" spans="83:83">
      <c r="CE14062" s="227"/>
    </row>
    <row r="14063" spans="83:83">
      <c r="CE14063" s="227"/>
    </row>
    <row r="14064" spans="83:83">
      <c r="CE14064" s="227"/>
    </row>
    <row r="14065" spans="83:83">
      <c r="CE14065" s="227"/>
    </row>
    <row r="14066" spans="83:83">
      <c r="CE14066" s="227"/>
    </row>
    <row r="14067" spans="83:83">
      <c r="CE14067" s="227"/>
    </row>
    <row r="14068" spans="83:83">
      <c r="CE14068" s="227"/>
    </row>
    <row r="14069" spans="83:83">
      <c r="CE14069" s="227"/>
    </row>
    <row r="14070" spans="83:83">
      <c r="CE14070" s="227"/>
    </row>
    <row r="14071" spans="83:83">
      <c r="CE14071" s="227"/>
    </row>
    <row r="14072" spans="83:83">
      <c r="CE14072" s="227"/>
    </row>
    <row r="14073" spans="83:83">
      <c r="CE14073" s="227"/>
    </row>
    <row r="14074" spans="83:83">
      <c r="CE14074" s="227"/>
    </row>
    <row r="14075" spans="83:83">
      <c r="CE14075" s="227"/>
    </row>
    <row r="14076" spans="83:83">
      <c r="CE14076" s="227"/>
    </row>
    <row r="14077" spans="83:83">
      <c r="CE14077" s="227"/>
    </row>
    <row r="14078" spans="83:83">
      <c r="CE14078" s="227"/>
    </row>
    <row r="14079" spans="83:83">
      <c r="CE14079" s="227"/>
    </row>
    <row r="14080" spans="83:83">
      <c r="CE14080" s="227"/>
    </row>
    <row r="14081" spans="83:83">
      <c r="CE14081" s="227"/>
    </row>
    <row r="14082" spans="83:83">
      <c r="CE14082" s="227"/>
    </row>
    <row r="14083" spans="83:83">
      <c r="CE14083" s="227"/>
    </row>
    <row r="14084" spans="83:83">
      <c r="CE14084" s="227"/>
    </row>
    <row r="14085" spans="83:83">
      <c r="CE14085" s="227"/>
    </row>
    <row r="14086" spans="83:83">
      <c r="CE14086" s="227"/>
    </row>
    <row r="14087" spans="83:83">
      <c r="CE14087" s="227"/>
    </row>
    <row r="14088" spans="83:83">
      <c r="CE14088" s="227"/>
    </row>
    <row r="14089" spans="83:83">
      <c r="CE14089" s="227"/>
    </row>
    <row r="14090" spans="83:83">
      <c r="CE14090" s="227"/>
    </row>
    <row r="14091" spans="83:83">
      <c r="CE14091" s="227"/>
    </row>
    <row r="14092" spans="83:83">
      <c r="CE14092" s="227"/>
    </row>
    <row r="14093" spans="83:83">
      <c r="CE14093" s="227"/>
    </row>
    <row r="14094" spans="83:83">
      <c r="CE14094" s="227"/>
    </row>
    <row r="14095" spans="83:83">
      <c r="CE14095" s="227"/>
    </row>
    <row r="14096" spans="83:83">
      <c r="CE14096" s="227"/>
    </row>
    <row r="14097" spans="83:83">
      <c r="CE14097" s="227"/>
    </row>
    <row r="14098" spans="83:83">
      <c r="CE14098" s="227"/>
    </row>
    <row r="14099" spans="83:83">
      <c r="CE14099" s="227"/>
    </row>
    <row r="14100" spans="83:83">
      <c r="CE14100" s="227"/>
    </row>
    <row r="14101" spans="83:83">
      <c r="CE14101" s="227"/>
    </row>
    <row r="14102" spans="83:83">
      <c r="CE14102" s="227"/>
    </row>
    <row r="14103" spans="83:83">
      <c r="CE14103" s="227"/>
    </row>
    <row r="14104" spans="83:83">
      <c r="CE14104" s="227"/>
    </row>
    <row r="14105" spans="83:83">
      <c r="CE14105" s="227"/>
    </row>
    <row r="14106" spans="83:83">
      <c r="CE14106" s="227"/>
    </row>
    <row r="14107" spans="83:83">
      <c r="CE14107" s="227"/>
    </row>
    <row r="14108" spans="83:83">
      <c r="CE14108" s="227"/>
    </row>
    <row r="14109" spans="83:83">
      <c r="CE14109" s="227"/>
    </row>
    <row r="14110" spans="83:83">
      <c r="CE14110" s="227"/>
    </row>
    <row r="14111" spans="83:83">
      <c r="CE14111" s="227"/>
    </row>
    <row r="14112" spans="83:83">
      <c r="CE14112" s="227"/>
    </row>
    <row r="14113" spans="83:83">
      <c r="CE14113" s="227"/>
    </row>
    <row r="14114" spans="83:83">
      <c r="CE14114" s="227"/>
    </row>
    <row r="14115" spans="83:83">
      <c r="CE14115" s="227"/>
    </row>
    <row r="14116" spans="83:83">
      <c r="CE14116" s="227"/>
    </row>
    <row r="14117" spans="83:83">
      <c r="CE14117" s="227"/>
    </row>
    <row r="14118" spans="83:83">
      <c r="CE14118" s="227"/>
    </row>
    <row r="14119" spans="83:83">
      <c r="CE14119" s="227"/>
    </row>
    <row r="14120" spans="83:83">
      <c r="CE14120" s="227"/>
    </row>
    <row r="14121" spans="83:83">
      <c r="CE14121" s="227"/>
    </row>
    <row r="14122" spans="83:83">
      <c r="CE14122" s="227"/>
    </row>
    <row r="14123" spans="83:83">
      <c r="CE14123" s="227"/>
    </row>
    <row r="14124" spans="83:83">
      <c r="CE14124" s="227"/>
    </row>
    <row r="14125" spans="83:83">
      <c r="CE14125" s="227"/>
    </row>
    <row r="14126" spans="83:83">
      <c r="CE14126" s="227"/>
    </row>
    <row r="14127" spans="83:83">
      <c r="CE14127" s="227"/>
    </row>
    <row r="14128" spans="83:83">
      <c r="CE14128" s="227"/>
    </row>
    <row r="14129" spans="83:83">
      <c r="CE14129" s="227"/>
    </row>
    <row r="14130" spans="83:83">
      <c r="CE14130" s="227"/>
    </row>
    <row r="14131" spans="83:83">
      <c r="CE14131" s="227"/>
    </row>
    <row r="14132" spans="83:83">
      <c r="CE14132" s="227"/>
    </row>
    <row r="14133" spans="83:83">
      <c r="CE14133" s="227"/>
    </row>
    <row r="14134" spans="83:83">
      <c r="CE14134" s="227"/>
    </row>
    <row r="14135" spans="83:83">
      <c r="CE14135" s="227"/>
    </row>
    <row r="14136" spans="83:83">
      <c r="CE14136" s="227"/>
    </row>
    <row r="14137" spans="83:83">
      <c r="CE14137" s="227"/>
    </row>
    <row r="14138" spans="83:83">
      <c r="CE14138" s="227"/>
    </row>
    <row r="14139" spans="83:83">
      <c r="CE14139" s="227"/>
    </row>
    <row r="14140" spans="83:83">
      <c r="CE14140" s="227"/>
    </row>
    <row r="14141" spans="83:83">
      <c r="CE14141" s="227"/>
    </row>
    <row r="14142" spans="83:83">
      <c r="CE14142" s="227"/>
    </row>
    <row r="14143" spans="83:83">
      <c r="CE14143" s="227"/>
    </row>
    <row r="14144" spans="83:83">
      <c r="CE14144" s="227"/>
    </row>
    <row r="14145" spans="83:83">
      <c r="CE14145" s="227"/>
    </row>
    <row r="14146" spans="83:83">
      <c r="CE14146" s="227"/>
    </row>
    <row r="14147" spans="83:83">
      <c r="CE14147" s="227"/>
    </row>
    <row r="14148" spans="83:83">
      <c r="CE14148" s="227"/>
    </row>
    <row r="14149" spans="83:83">
      <c r="CE14149" s="227"/>
    </row>
    <row r="14150" spans="83:83">
      <c r="CE14150" s="227"/>
    </row>
    <row r="14151" spans="83:83">
      <c r="CE14151" s="227"/>
    </row>
    <row r="14152" spans="83:83">
      <c r="CE14152" s="227"/>
    </row>
    <row r="14153" spans="83:83">
      <c r="CE14153" s="227"/>
    </row>
    <row r="14154" spans="83:83">
      <c r="CE14154" s="227"/>
    </row>
    <row r="14155" spans="83:83">
      <c r="CE14155" s="227"/>
    </row>
    <row r="14156" spans="83:83">
      <c r="CE14156" s="227"/>
    </row>
    <row r="14157" spans="83:83">
      <c r="CE14157" s="227"/>
    </row>
    <row r="14158" spans="83:83">
      <c r="CE14158" s="227"/>
    </row>
    <row r="14159" spans="83:83">
      <c r="CE14159" s="227"/>
    </row>
    <row r="14160" spans="83:83">
      <c r="CE14160" s="227"/>
    </row>
    <row r="14161" spans="83:83">
      <c r="CE14161" s="227"/>
    </row>
    <row r="14162" spans="83:83">
      <c r="CE14162" s="227"/>
    </row>
    <row r="14163" spans="83:83">
      <c r="CE14163" s="227"/>
    </row>
    <row r="14164" spans="83:83">
      <c r="CE14164" s="227"/>
    </row>
    <row r="14165" spans="83:83">
      <c r="CE14165" s="227"/>
    </row>
    <row r="14166" spans="83:83">
      <c r="CE14166" s="227"/>
    </row>
    <row r="14167" spans="83:83">
      <c r="CE14167" s="227"/>
    </row>
    <row r="14168" spans="83:83">
      <c r="CE14168" s="227"/>
    </row>
    <row r="14169" spans="83:83">
      <c r="CE14169" s="227"/>
    </row>
    <row r="14170" spans="83:83">
      <c r="CE14170" s="227"/>
    </row>
    <row r="14171" spans="83:83">
      <c r="CE14171" s="227"/>
    </row>
    <row r="14172" spans="83:83">
      <c r="CE14172" s="227"/>
    </row>
    <row r="14173" spans="83:83">
      <c r="CE14173" s="227"/>
    </row>
    <row r="14174" spans="83:83">
      <c r="CE14174" s="227"/>
    </row>
    <row r="14175" spans="83:83">
      <c r="CE14175" s="227"/>
    </row>
    <row r="14176" spans="83:83">
      <c r="CE14176" s="227"/>
    </row>
    <row r="14177" spans="83:83">
      <c r="CE14177" s="227"/>
    </row>
    <row r="14178" spans="83:83">
      <c r="CE14178" s="227"/>
    </row>
    <row r="14179" spans="83:83">
      <c r="CE14179" s="227"/>
    </row>
    <row r="14180" spans="83:83">
      <c r="CE14180" s="227"/>
    </row>
    <row r="14181" spans="83:83">
      <c r="CE14181" s="227"/>
    </row>
    <row r="14182" spans="83:83">
      <c r="CE14182" s="227"/>
    </row>
    <row r="14183" spans="83:83">
      <c r="CE14183" s="227"/>
    </row>
    <row r="14184" spans="83:83">
      <c r="CE14184" s="227"/>
    </row>
    <row r="14185" spans="83:83">
      <c r="CE14185" s="227"/>
    </row>
    <row r="14186" spans="83:83">
      <c r="CE14186" s="227"/>
    </row>
    <row r="14187" spans="83:83">
      <c r="CE14187" s="227"/>
    </row>
    <row r="14188" spans="83:83">
      <c r="CE14188" s="227"/>
    </row>
    <row r="14189" spans="83:83">
      <c r="CE14189" s="227"/>
    </row>
    <row r="14190" spans="83:83">
      <c r="CE14190" s="227"/>
    </row>
    <row r="14191" spans="83:83">
      <c r="CE14191" s="227"/>
    </row>
    <row r="14192" spans="83:83">
      <c r="CE14192" s="227"/>
    </row>
    <row r="14193" spans="83:83">
      <c r="CE14193" s="227"/>
    </row>
    <row r="14194" spans="83:83">
      <c r="CE14194" s="227"/>
    </row>
    <row r="14195" spans="83:83">
      <c r="CE14195" s="227"/>
    </row>
    <row r="14196" spans="83:83">
      <c r="CE14196" s="227"/>
    </row>
    <row r="14197" spans="83:83">
      <c r="CE14197" s="227"/>
    </row>
    <row r="14198" spans="83:83">
      <c r="CE14198" s="227"/>
    </row>
    <row r="14199" spans="83:83">
      <c r="CE14199" s="227"/>
    </row>
    <row r="14200" spans="83:83">
      <c r="CE14200" s="227"/>
    </row>
    <row r="14201" spans="83:83">
      <c r="CE14201" s="227"/>
    </row>
    <row r="14202" spans="83:83">
      <c r="CE14202" s="227"/>
    </row>
    <row r="14203" spans="83:83">
      <c r="CE14203" s="227"/>
    </row>
    <row r="14204" spans="83:83">
      <c r="CE14204" s="227"/>
    </row>
    <row r="14205" spans="83:83">
      <c r="CE14205" s="227"/>
    </row>
    <row r="14206" spans="83:83">
      <c r="CE14206" s="227"/>
    </row>
    <row r="14207" spans="83:83">
      <c r="CE14207" s="227"/>
    </row>
    <row r="14208" spans="83:83">
      <c r="CE14208" s="227"/>
    </row>
    <row r="14209" spans="83:83">
      <c r="CE14209" s="227"/>
    </row>
    <row r="14210" spans="83:83">
      <c r="CE14210" s="227"/>
    </row>
    <row r="14211" spans="83:83">
      <c r="CE14211" s="227"/>
    </row>
    <row r="14212" spans="83:83">
      <c r="CE14212" s="227"/>
    </row>
    <row r="14213" spans="83:83">
      <c r="CE14213" s="227"/>
    </row>
    <row r="14214" spans="83:83">
      <c r="CE14214" s="227"/>
    </row>
    <row r="14215" spans="83:83">
      <c r="CE14215" s="227"/>
    </row>
    <row r="14216" spans="83:83">
      <c r="CE14216" s="227"/>
    </row>
    <row r="14217" spans="83:83">
      <c r="CE14217" s="227"/>
    </row>
    <row r="14218" spans="83:83">
      <c r="CE14218" s="227"/>
    </row>
    <row r="14219" spans="83:83">
      <c r="CE14219" s="227"/>
    </row>
    <row r="14220" spans="83:83">
      <c r="CE14220" s="227"/>
    </row>
    <row r="14221" spans="83:83">
      <c r="CE14221" s="227"/>
    </row>
    <row r="14222" spans="83:83">
      <c r="CE14222" s="227"/>
    </row>
    <row r="14223" spans="83:83">
      <c r="CE14223" s="227"/>
    </row>
    <row r="14224" spans="83:83">
      <c r="CE14224" s="227"/>
    </row>
    <row r="14225" spans="83:83">
      <c r="CE14225" s="227"/>
    </row>
    <row r="14226" spans="83:83">
      <c r="CE14226" s="227"/>
    </row>
    <row r="14227" spans="83:83">
      <c r="CE14227" s="227"/>
    </row>
    <row r="14228" spans="83:83">
      <c r="CE14228" s="227"/>
    </row>
    <row r="14229" spans="83:83">
      <c r="CE14229" s="227"/>
    </row>
    <row r="14230" spans="83:83">
      <c r="CE14230" s="227"/>
    </row>
    <row r="14231" spans="83:83">
      <c r="CE14231" s="227"/>
    </row>
    <row r="14232" spans="83:83">
      <c r="CE14232" s="227"/>
    </row>
    <row r="14233" spans="83:83">
      <c r="CE14233" s="227"/>
    </row>
    <row r="14234" spans="83:83">
      <c r="CE14234" s="227"/>
    </row>
    <row r="14235" spans="83:83">
      <c r="CE14235" s="227"/>
    </row>
    <row r="14236" spans="83:83">
      <c r="CE14236" s="227"/>
    </row>
    <row r="14237" spans="83:83">
      <c r="CE14237" s="227"/>
    </row>
    <row r="14238" spans="83:83">
      <c r="CE14238" s="227"/>
    </row>
    <row r="14239" spans="83:83">
      <c r="CE14239" s="227"/>
    </row>
    <row r="14240" spans="83:83">
      <c r="CE14240" s="227"/>
    </row>
    <row r="14241" spans="83:83">
      <c r="CE14241" s="227"/>
    </row>
    <row r="14242" spans="83:83">
      <c r="CE14242" s="227"/>
    </row>
    <row r="14243" spans="83:83">
      <c r="CE14243" s="227"/>
    </row>
    <row r="14244" spans="83:83">
      <c r="CE14244" s="227"/>
    </row>
    <row r="14245" spans="83:83">
      <c r="CE14245" s="227"/>
    </row>
    <row r="14246" spans="83:83">
      <c r="CE14246" s="227"/>
    </row>
    <row r="14247" spans="83:83">
      <c r="CE14247" s="227"/>
    </row>
    <row r="14248" spans="83:83">
      <c r="CE14248" s="227"/>
    </row>
    <row r="14249" spans="83:83">
      <c r="CE14249" s="227"/>
    </row>
    <row r="14250" spans="83:83">
      <c r="CE14250" s="227"/>
    </row>
    <row r="14251" spans="83:83">
      <c r="CE14251" s="227"/>
    </row>
    <row r="14252" spans="83:83">
      <c r="CE14252" s="227"/>
    </row>
    <row r="14253" spans="83:83">
      <c r="CE14253" s="227"/>
    </row>
    <row r="14254" spans="83:83">
      <c r="CE14254" s="227"/>
    </row>
    <row r="14255" spans="83:83">
      <c r="CE14255" s="227"/>
    </row>
    <row r="14256" spans="83:83">
      <c r="CE14256" s="227"/>
    </row>
    <row r="14257" spans="83:83">
      <c r="CE14257" s="227"/>
    </row>
    <row r="14258" spans="83:83">
      <c r="CE14258" s="227"/>
    </row>
    <row r="14259" spans="83:83">
      <c r="CE14259" s="227"/>
    </row>
    <row r="14260" spans="83:83">
      <c r="CE14260" s="227"/>
    </row>
    <row r="14261" spans="83:83">
      <c r="CE14261" s="227"/>
    </row>
    <row r="14262" spans="83:83">
      <c r="CE14262" s="227"/>
    </row>
    <row r="14263" spans="83:83">
      <c r="CE14263" s="227"/>
    </row>
    <row r="14264" spans="83:83">
      <c r="CE14264" s="227"/>
    </row>
    <row r="14265" spans="83:83">
      <c r="CE14265" s="227"/>
    </row>
    <row r="14266" spans="83:83">
      <c r="CE14266" s="227"/>
    </row>
    <row r="14267" spans="83:83">
      <c r="CE14267" s="227"/>
    </row>
    <row r="14268" spans="83:83">
      <c r="CE14268" s="227"/>
    </row>
    <row r="14269" spans="83:83">
      <c r="CE14269" s="227"/>
    </row>
    <row r="14270" spans="83:83">
      <c r="CE14270" s="227"/>
    </row>
    <row r="14271" spans="83:83">
      <c r="CE14271" s="227"/>
    </row>
    <row r="14272" spans="83:83">
      <c r="CE14272" s="227"/>
    </row>
    <row r="14273" spans="83:83">
      <c r="CE14273" s="227"/>
    </row>
    <row r="14274" spans="83:83">
      <c r="CE14274" s="227"/>
    </row>
    <row r="14275" spans="83:83">
      <c r="CE14275" s="227"/>
    </row>
    <row r="14276" spans="83:83">
      <c r="CE14276" s="227"/>
    </row>
    <row r="14277" spans="83:83">
      <c r="CE14277" s="227"/>
    </row>
    <row r="14278" spans="83:83">
      <c r="CE14278" s="227"/>
    </row>
    <row r="14279" spans="83:83">
      <c r="CE14279" s="227"/>
    </row>
    <row r="14280" spans="83:83">
      <c r="CE14280" s="227"/>
    </row>
    <row r="14281" spans="83:83">
      <c r="CE14281" s="227"/>
    </row>
    <row r="14282" spans="83:83">
      <c r="CE14282" s="227"/>
    </row>
    <row r="14283" spans="83:83">
      <c r="CE14283" s="227"/>
    </row>
    <row r="14284" spans="83:83">
      <c r="CE14284" s="227"/>
    </row>
    <row r="14285" spans="83:83">
      <c r="CE14285" s="227"/>
    </row>
    <row r="14286" spans="83:83">
      <c r="CE14286" s="227"/>
    </row>
    <row r="14287" spans="83:83">
      <c r="CE14287" s="227"/>
    </row>
    <row r="14288" spans="83:83">
      <c r="CE14288" s="227"/>
    </row>
    <row r="14289" spans="83:83">
      <c r="CE14289" s="227"/>
    </row>
    <row r="14290" spans="83:83">
      <c r="CE14290" s="227"/>
    </row>
    <row r="14291" spans="83:83">
      <c r="CE14291" s="227"/>
    </row>
    <row r="14292" spans="83:83">
      <c r="CE14292" s="227"/>
    </row>
    <row r="14293" spans="83:83">
      <c r="CE14293" s="227"/>
    </row>
    <row r="14294" spans="83:83">
      <c r="CE14294" s="227"/>
    </row>
    <row r="14295" spans="83:83">
      <c r="CE14295" s="227"/>
    </row>
    <row r="14296" spans="83:83">
      <c r="CE14296" s="227"/>
    </row>
    <row r="14297" spans="83:83">
      <c r="CE14297" s="227"/>
    </row>
    <row r="14298" spans="83:83">
      <c r="CE14298" s="227"/>
    </row>
    <row r="14299" spans="83:83">
      <c r="CE14299" s="227"/>
    </row>
    <row r="14300" spans="83:83">
      <c r="CE14300" s="227"/>
    </row>
    <row r="14301" spans="83:83">
      <c r="CE14301" s="227"/>
    </row>
    <row r="14302" spans="83:83">
      <c r="CE14302" s="227"/>
    </row>
    <row r="14303" spans="83:83">
      <c r="CE14303" s="227"/>
    </row>
    <row r="14304" spans="83:83">
      <c r="CE14304" s="227"/>
    </row>
    <row r="14305" spans="83:83">
      <c r="CE14305" s="227"/>
    </row>
    <row r="14306" spans="83:83">
      <c r="CE14306" s="227"/>
    </row>
    <row r="14307" spans="83:83">
      <c r="CE14307" s="227"/>
    </row>
    <row r="14308" spans="83:83">
      <c r="CE14308" s="227"/>
    </row>
    <row r="14309" spans="83:83">
      <c r="CE14309" s="227"/>
    </row>
    <row r="14310" spans="83:83">
      <c r="CE14310" s="227"/>
    </row>
    <row r="14311" spans="83:83">
      <c r="CE14311" s="227"/>
    </row>
    <row r="14312" spans="83:83">
      <c r="CE14312" s="227"/>
    </row>
    <row r="14313" spans="83:83">
      <c r="CE14313" s="227"/>
    </row>
    <row r="14314" spans="83:83">
      <c r="CE14314" s="227"/>
    </row>
    <row r="14315" spans="83:83">
      <c r="CE14315" s="227"/>
    </row>
    <row r="14316" spans="83:83">
      <c r="CE14316" s="227"/>
    </row>
    <row r="14317" spans="83:83">
      <c r="CE14317" s="227"/>
    </row>
    <row r="14318" spans="83:83">
      <c r="CE14318" s="227"/>
    </row>
    <row r="14319" spans="83:83">
      <c r="CE14319" s="227"/>
    </row>
    <row r="14320" spans="83:83">
      <c r="CE14320" s="227"/>
    </row>
    <row r="14321" spans="83:83">
      <c r="CE14321" s="227"/>
    </row>
    <row r="14322" spans="83:83">
      <c r="CE14322" s="227"/>
    </row>
    <row r="14323" spans="83:83">
      <c r="CE14323" s="227"/>
    </row>
    <row r="14324" spans="83:83">
      <c r="CE14324" s="227"/>
    </row>
    <row r="14325" spans="83:83">
      <c r="CE14325" s="227"/>
    </row>
    <row r="14326" spans="83:83">
      <c r="CE14326" s="227"/>
    </row>
    <row r="14327" spans="83:83">
      <c r="CE14327" s="227"/>
    </row>
    <row r="14328" spans="83:83">
      <c r="CE14328" s="227"/>
    </row>
    <row r="14329" spans="83:83">
      <c r="CE14329" s="227"/>
    </row>
    <row r="14330" spans="83:83">
      <c r="CE14330" s="227"/>
    </row>
    <row r="14331" spans="83:83">
      <c r="CE14331" s="227"/>
    </row>
    <row r="14332" spans="83:83">
      <c r="CE14332" s="227"/>
    </row>
    <row r="14333" spans="83:83">
      <c r="CE14333" s="227"/>
    </row>
    <row r="14334" spans="83:83">
      <c r="CE14334" s="227"/>
    </row>
    <row r="14335" spans="83:83">
      <c r="CE14335" s="227"/>
    </row>
    <row r="14336" spans="83:83">
      <c r="CE14336" s="227"/>
    </row>
    <row r="14337" spans="83:83">
      <c r="CE14337" s="227"/>
    </row>
    <row r="14338" spans="83:83">
      <c r="CE14338" s="227"/>
    </row>
    <row r="14339" spans="83:83">
      <c r="CE14339" s="227"/>
    </row>
    <row r="14340" spans="83:83">
      <c r="CE14340" s="227"/>
    </row>
    <row r="14341" spans="83:83">
      <c r="CE14341" s="227"/>
    </row>
    <row r="14342" spans="83:83">
      <c r="CE14342" s="227"/>
    </row>
    <row r="14343" spans="83:83">
      <c r="CE14343" s="227"/>
    </row>
    <row r="14344" spans="83:83">
      <c r="CE14344" s="227"/>
    </row>
    <row r="14345" spans="83:83">
      <c r="CE14345" s="227"/>
    </row>
    <row r="14346" spans="83:83">
      <c r="CE14346" s="227"/>
    </row>
    <row r="14347" spans="83:83">
      <c r="CE14347" s="227"/>
    </row>
    <row r="14348" spans="83:83">
      <c r="CE14348" s="227"/>
    </row>
    <row r="14349" spans="83:83">
      <c r="CE14349" s="227"/>
    </row>
    <row r="14350" spans="83:83">
      <c r="CE14350" s="227"/>
    </row>
    <row r="14351" spans="83:83">
      <c r="CE14351" s="227"/>
    </row>
    <row r="14352" spans="83:83">
      <c r="CE14352" s="227"/>
    </row>
    <row r="14353" spans="83:83">
      <c r="CE14353" s="227"/>
    </row>
    <row r="14354" spans="83:83">
      <c r="CE14354" s="227"/>
    </row>
    <row r="14355" spans="83:83">
      <c r="CE14355" s="227"/>
    </row>
    <row r="14356" spans="83:83">
      <c r="CE14356" s="227"/>
    </row>
    <row r="14357" spans="83:83">
      <c r="CE14357" s="227"/>
    </row>
    <row r="14358" spans="83:83">
      <c r="CE14358" s="227"/>
    </row>
    <row r="14359" spans="83:83">
      <c r="CE14359" s="227"/>
    </row>
    <row r="14360" spans="83:83">
      <c r="CE14360" s="227"/>
    </row>
    <row r="14361" spans="83:83">
      <c r="CE14361" s="227"/>
    </row>
    <row r="14362" spans="83:83">
      <c r="CE14362" s="227"/>
    </row>
    <row r="14363" spans="83:83">
      <c r="CE14363" s="227"/>
    </row>
    <row r="14364" spans="83:83">
      <c r="CE14364" s="227"/>
    </row>
    <row r="14365" spans="83:83">
      <c r="CE14365" s="227"/>
    </row>
    <row r="14366" spans="83:83">
      <c r="CE14366" s="227"/>
    </row>
    <row r="14367" spans="83:83">
      <c r="CE14367" s="227"/>
    </row>
    <row r="14368" spans="83:83">
      <c r="CE14368" s="227"/>
    </row>
    <row r="14369" spans="83:83">
      <c r="CE14369" s="227"/>
    </row>
    <row r="14370" spans="83:83">
      <c r="CE14370" s="227"/>
    </row>
    <row r="14371" spans="83:83">
      <c r="CE14371" s="227"/>
    </row>
    <row r="14372" spans="83:83">
      <c r="CE14372" s="227"/>
    </row>
    <row r="14373" spans="83:83">
      <c r="CE14373" s="227"/>
    </row>
    <row r="14374" spans="83:83">
      <c r="CE14374" s="227"/>
    </row>
    <row r="14375" spans="83:83">
      <c r="CE14375" s="227"/>
    </row>
    <row r="14376" spans="83:83">
      <c r="CE14376" s="227"/>
    </row>
    <row r="14377" spans="83:83">
      <c r="CE14377" s="227"/>
    </row>
    <row r="14378" spans="83:83">
      <c r="CE14378" s="227"/>
    </row>
    <row r="14379" spans="83:83">
      <c r="CE14379" s="227"/>
    </row>
    <row r="14380" spans="83:83">
      <c r="CE14380" s="227"/>
    </row>
    <row r="14381" spans="83:83">
      <c r="CE14381" s="227"/>
    </row>
    <row r="14382" spans="83:83">
      <c r="CE14382" s="227"/>
    </row>
    <row r="14383" spans="83:83">
      <c r="CE14383" s="227"/>
    </row>
    <row r="14384" spans="83:83">
      <c r="CE14384" s="227"/>
    </row>
    <row r="14385" spans="83:83">
      <c r="CE14385" s="227"/>
    </row>
    <row r="14386" spans="83:83">
      <c r="CE14386" s="227"/>
    </row>
    <row r="14387" spans="83:83">
      <c r="CE14387" s="227"/>
    </row>
    <row r="14388" spans="83:83">
      <c r="CE14388" s="227"/>
    </row>
    <row r="14389" spans="83:83">
      <c r="CE14389" s="227"/>
    </row>
    <row r="14390" spans="83:83">
      <c r="CE14390" s="227"/>
    </row>
    <row r="14391" spans="83:83">
      <c r="CE14391" s="227"/>
    </row>
    <row r="14392" spans="83:83">
      <c r="CE14392" s="227"/>
    </row>
    <row r="14393" spans="83:83">
      <c r="CE14393" s="227"/>
    </row>
    <row r="14394" spans="83:83">
      <c r="CE14394" s="227"/>
    </row>
    <row r="14395" spans="83:83">
      <c r="CE14395" s="227"/>
    </row>
    <row r="14396" spans="83:83">
      <c r="CE14396" s="227"/>
    </row>
    <row r="14397" spans="83:83">
      <c r="CE14397" s="227"/>
    </row>
    <row r="14398" spans="83:83">
      <c r="CE14398" s="227"/>
    </row>
    <row r="14399" spans="83:83">
      <c r="CE14399" s="227"/>
    </row>
    <row r="14400" spans="83:83">
      <c r="CE14400" s="227"/>
    </row>
    <row r="14401" spans="83:83">
      <c r="CE14401" s="227"/>
    </row>
    <row r="14402" spans="83:83">
      <c r="CE14402" s="227"/>
    </row>
    <row r="14403" spans="83:83">
      <c r="CE14403" s="227"/>
    </row>
    <row r="14404" spans="83:83">
      <c r="CE14404" s="227"/>
    </row>
    <row r="14405" spans="83:83">
      <c r="CE14405" s="227"/>
    </row>
    <row r="14406" spans="83:83">
      <c r="CE14406" s="227"/>
    </row>
    <row r="14407" spans="83:83">
      <c r="CE14407" s="227"/>
    </row>
    <row r="14408" spans="83:83">
      <c r="CE14408" s="227"/>
    </row>
    <row r="14409" spans="83:83">
      <c r="CE14409" s="227"/>
    </row>
    <row r="14410" spans="83:83">
      <c r="CE14410" s="227"/>
    </row>
    <row r="14411" spans="83:83">
      <c r="CE14411" s="227"/>
    </row>
    <row r="14412" spans="83:83">
      <c r="CE14412" s="227"/>
    </row>
    <row r="14413" spans="83:83">
      <c r="CE14413" s="227"/>
    </row>
    <row r="14414" spans="83:83">
      <c r="CE14414" s="227"/>
    </row>
    <row r="14415" spans="83:83">
      <c r="CE14415" s="227"/>
    </row>
    <row r="14416" spans="83:83">
      <c r="CE14416" s="227"/>
    </row>
    <row r="14417" spans="83:83">
      <c r="CE14417" s="227"/>
    </row>
    <row r="14418" spans="83:83">
      <c r="CE14418" s="227"/>
    </row>
    <row r="14419" spans="83:83">
      <c r="CE14419" s="227"/>
    </row>
    <row r="14420" spans="83:83">
      <c r="CE14420" s="227"/>
    </row>
    <row r="14421" spans="83:83">
      <c r="CE14421" s="227"/>
    </row>
    <row r="14422" spans="83:83">
      <c r="CE14422" s="227"/>
    </row>
    <row r="14423" spans="83:83">
      <c r="CE14423" s="227"/>
    </row>
    <row r="14424" spans="83:83">
      <c r="CE14424" s="227"/>
    </row>
    <row r="14425" spans="83:83">
      <c r="CE14425" s="227"/>
    </row>
    <row r="14426" spans="83:83">
      <c r="CE14426" s="227"/>
    </row>
    <row r="14427" spans="83:83">
      <c r="CE14427" s="227"/>
    </row>
    <row r="14428" spans="83:83">
      <c r="CE14428" s="227"/>
    </row>
    <row r="14429" spans="83:83">
      <c r="CE14429" s="227"/>
    </row>
    <row r="14430" spans="83:83">
      <c r="CE14430" s="227"/>
    </row>
    <row r="14431" spans="83:83">
      <c r="CE14431" s="227"/>
    </row>
    <row r="14432" spans="83:83">
      <c r="CE14432" s="227"/>
    </row>
    <row r="14433" spans="83:83">
      <c r="CE14433" s="227"/>
    </row>
    <row r="14434" spans="83:83">
      <c r="CE14434" s="227"/>
    </row>
    <row r="14435" spans="83:83">
      <c r="CE14435" s="227"/>
    </row>
    <row r="14436" spans="83:83">
      <c r="CE14436" s="227"/>
    </row>
    <row r="14437" spans="83:83">
      <c r="CE14437" s="227"/>
    </row>
    <row r="14438" spans="83:83">
      <c r="CE14438" s="227"/>
    </row>
    <row r="14439" spans="83:83">
      <c r="CE14439" s="227"/>
    </row>
    <row r="14440" spans="83:83">
      <c r="CE14440" s="227"/>
    </row>
    <row r="14441" spans="83:83">
      <c r="CE14441" s="227"/>
    </row>
    <row r="14442" spans="83:83">
      <c r="CE14442" s="227"/>
    </row>
    <row r="14443" spans="83:83">
      <c r="CE14443" s="227"/>
    </row>
    <row r="14444" spans="83:83">
      <c r="CE14444" s="227"/>
    </row>
    <row r="14445" spans="83:83">
      <c r="CE14445" s="227"/>
    </row>
    <row r="14446" spans="83:83">
      <c r="CE14446" s="227"/>
    </row>
    <row r="14447" spans="83:83">
      <c r="CE14447" s="227"/>
    </row>
    <row r="14448" spans="83:83">
      <c r="CE14448" s="227"/>
    </row>
    <row r="14449" spans="83:83">
      <c r="CE14449" s="227"/>
    </row>
    <row r="14450" spans="83:83">
      <c r="CE14450" s="227"/>
    </row>
    <row r="14451" spans="83:83">
      <c r="CE14451" s="227"/>
    </row>
    <row r="14452" spans="83:83">
      <c r="CE14452" s="227"/>
    </row>
    <row r="14453" spans="83:83">
      <c r="CE14453" s="227"/>
    </row>
    <row r="14454" spans="83:83">
      <c r="CE14454" s="227"/>
    </row>
    <row r="14455" spans="83:83">
      <c r="CE14455" s="227"/>
    </row>
    <row r="14456" spans="83:83">
      <c r="CE14456" s="227"/>
    </row>
    <row r="14457" spans="83:83">
      <c r="CE14457" s="227"/>
    </row>
    <row r="14458" spans="83:83">
      <c r="CE14458" s="227"/>
    </row>
    <row r="14459" spans="83:83">
      <c r="CE14459" s="227"/>
    </row>
    <row r="14460" spans="83:83">
      <c r="CE14460" s="227"/>
    </row>
    <row r="14461" spans="83:83">
      <c r="CE14461" s="227"/>
    </row>
    <row r="14462" spans="83:83">
      <c r="CE14462" s="227"/>
    </row>
    <row r="14463" spans="83:83">
      <c r="CE14463" s="227"/>
    </row>
    <row r="14464" spans="83:83">
      <c r="CE14464" s="227"/>
    </row>
    <row r="14465" spans="83:83">
      <c r="CE14465" s="227"/>
    </row>
    <row r="14466" spans="83:83">
      <c r="CE14466" s="227"/>
    </row>
    <row r="14467" spans="83:83">
      <c r="CE14467" s="227"/>
    </row>
    <row r="14468" spans="83:83">
      <c r="CE14468" s="227"/>
    </row>
    <row r="14469" spans="83:83">
      <c r="CE14469" s="227"/>
    </row>
    <row r="14470" spans="83:83">
      <c r="CE14470" s="227"/>
    </row>
    <row r="14471" spans="83:83">
      <c r="CE14471" s="227"/>
    </row>
    <row r="14472" spans="83:83">
      <c r="CE14472" s="227"/>
    </row>
    <row r="14473" spans="83:83">
      <c r="CE14473" s="227"/>
    </row>
    <row r="14474" spans="83:83">
      <c r="CE14474" s="227"/>
    </row>
    <row r="14475" spans="83:83">
      <c r="CE14475" s="227"/>
    </row>
    <row r="14476" spans="83:83">
      <c r="CE14476" s="227"/>
    </row>
    <row r="14477" spans="83:83">
      <c r="CE14477" s="227"/>
    </row>
    <row r="14478" spans="83:83">
      <c r="CE14478" s="227"/>
    </row>
    <row r="14479" spans="83:83">
      <c r="CE14479" s="227"/>
    </row>
    <row r="14480" spans="83:83">
      <c r="CE14480" s="227"/>
    </row>
    <row r="14481" spans="83:83">
      <c r="CE14481" s="227"/>
    </row>
    <row r="14482" spans="83:83">
      <c r="CE14482" s="227"/>
    </row>
    <row r="14483" spans="83:83">
      <c r="CE14483" s="227"/>
    </row>
    <row r="14484" spans="83:83">
      <c r="CE14484" s="227"/>
    </row>
    <row r="14485" spans="83:83">
      <c r="CE14485" s="227"/>
    </row>
    <row r="14486" spans="83:83">
      <c r="CE14486" s="227"/>
    </row>
    <row r="14487" spans="83:83">
      <c r="CE14487" s="227"/>
    </row>
    <row r="14488" spans="83:83">
      <c r="CE14488" s="227"/>
    </row>
    <row r="14489" spans="83:83">
      <c r="CE14489" s="227"/>
    </row>
    <row r="14490" spans="83:83">
      <c r="CE14490" s="227"/>
    </row>
    <row r="14491" spans="83:83">
      <c r="CE14491" s="227"/>
    </row>
    <row r="14492" spans="83:83">
      <c r="CE14492" s="227"/>
    </row>
    <row r="14493" spans="83:83">
      <c r="CE14493" s="227"/>
    </row>
    <row r="14494" spans="83:83">
      <c r="CE14494" s="227"/>
    </row>
    <row r="14495" spans="83:83">
      <c r="CE14495" s="227"/>
    </row>
    <row r="14496" spans="83:83">
      <c r="CE14496" s="227"/>
    </row>
    <row r="14497" spans="83:83">
      <c r="CE14497" s="227"/>
    </row>
    <row r="14498" spans="83:83">
      <c r="CE14498" s="227"/>
    </row>
    <row r="14499" spans="83:83">
      <c r="CE14499" s="227"/>
    </row>
    <row r="14500" spans="83:83">
      <c r="CE14500" s="227"/>
    </row>
    <row r="14501" spans="83:83">
      <c r="CE14501" s="227"/>
    </row>
    <row r="14502" spans="83:83">
      <c r="CE14502" s="227"/>
    </row>
    <row r="14503" spans="83:83">
      <c r="CE14503" s="227"/>
    </row>
    <row r="14504" spans="83:83">
      <c r="CE14504" s="227"/>
    </row>
    <row r="14505" spans="83:83">
      <c r="CE14505" s="227"/>
    </row>
    <row r="14506" spans="83:83">
      <c r="CE14506" s="227"/>
    </row>
    <row r="14507" spans="83:83">
      <c r="CE14507" s="227"/>
    </row>
    <row r="14508" spans="83:83">
      <c r="CE14508" s="227"/>
    </row>
    <row r="14509" spans="83:83">
      <c r="CE14509" s="227"/>
    </row>
    <row r="14510" spans="83:83">
      <c r="CE14510" s="227"/>
    </row>
    <row r="14511" spans="83:83">
      <c r="CE14511" s="227"/>
    </row>
    <row r="14512" spans="83:83">
      <c r="CE14512" s="227"/>
    </row>
    <row r="14513" spans="83:83">
      <c r="CE14513" s="227"/>
    </row>
    <row r="14514" spans="83:83">
      <c r="CE14514" s="227"/>
    </row>
    <row r="14515" spans="83:83">
      <c r="CE14515" s="227"/>
    </row>
    <row r="14516" spans="83:83">
      <c r="CE14516" s="227"/>
    </row>
    <row r="14517" spans="83:83">
      <c r="CE14517" s="227"/>
    </row>
    <row r="14518" spans="83:83">
      <c r="CE14518" s="227"/>
    </row>
    <row r="14519" spans="83:83">
      <c r="CE14519" s="227"/>
    </row>
    <row r="14520" spans="83:83">
      <c r="CE14520" s="227"/>
    </row>
    <row r="14521" spans="83:83">
      <c r="CE14521" s="227"/>
    </row>
    <row r="14522" spans="83:83">
      <c r="CE14522" s="227"/>
    </row>
    <row r="14523" spans="83:83">
      <c r="CE14523" s="227"/>
    </row>
    <row r="14524" spans="83:83">
      <c r="CE14524" s="227"/>
    </row>
    <row r="14525" spans="83:83">
      <c r="CE14525" s="227"/>
    </row>
    <row r="14526" spans="83:83">
      <c r="CE14526" s="227"/>
    </row>
    <row r="14527" spans="83:83">
      <c r="CE14527" s="227"/>
    </row>
    <row r="14528" spans="83:83">
      <c r="CE14528" s="227"/>
    </row>
    <row r="14529" spans="83:83">
      <c r="CE14529" s="227"/>
    </row>
    <row r="14530" spans="83:83">
      <c r="CE14530" s="227"/>
    </row>
    <row r="14531" spans="83:83">
      <c r="CE14531" s="227"/>
    </row>
    <row r="14532" spans="83:83">
      <c r="CE14532" s="227"/>
    </row>
    <row r="14533" spans="83:83">
      <c r="CE14533" s="227"/>
    </row>
    <row r="14534" spans="83:83">
      <c r="CE14534" s="227"/>
    </row>
    <row r="14535" spans="83:83">
      <c r="CE14535" s="227"/>
    </row>
    <row r="14536" spans="83:83">
      <c r="CE14536" s="227"/>
    </row>
    <row r="14537" spans="83:83">
      <c r="CE14537" s="227"/>
    </row>
    <row r="14538" spans="83:83">
      <c r="CE14538" s="227"/>
    </row>
    <row r="14539" spans="83:83">
      <c r="CE14539" s="227"/>
    </row>
    <row r="14540" spans="83:83">
      <c r="CE14540" s="227"/>
    </row>
    <row r="14541" spans="83:83">
      <c r="CE14541" s="227"/>
    </row>
    <row r="14542" spans="83:83">
      <c r="CE14542" s="227"/>
    </row>
    <row r="14543" spans="83:83">
      <c r="CE14543" s="227"/>
    </row>
    <row r="14544" spans="83:83">
      <c r="CE14544" s="227"/>
    </row>
    <row r="14545" spans="83:83">
      <c r="CE14545" s="227"/>
    </row>
    <row r="14546" spans="83:83">
      <c r="CE14546" s="227"/>
    </row>
    <row r="14547" spans="83:83">
      <c r="CE14547" s="227"/>
    </row>
    <row r="14548" spans="83:83">
      <c r="CE14548" s="227"/>
    </row>
    <row r="14549" spans="83:83">
      <c r="CE14549" s="227"/>
    </row>
    <row r="14550" spans="83:83">
      <c r="CE14550" s="227"/>
    </row>
    <row r="14551" spans="83:83">
      <c r="CE14551" s="227"/>
    </row>
    <row r="14552" spans="83:83">
      <c r="CE14552" s="227"/>
    </row>
    <row r="14553" spans="83:83">
      <c r="CE14553" s="227"/>
    </row>
    <row r="14554" spans="83:83">
      <c r="CE14554" s="227"/>
    </row>
    <row r="14555" spans="83:83">
      <c r="CE14555" s="227"/>
    </row>
    <row r="14556" spans="83:83">
      <c r="CE14556" s="227"/>
    </row>
    <row r="14557" spans="83:83">
      <c r="CE14557" s="227"/>
    </row>
    <row r="14558" spans="83:83">
      <c r="CE14558" s="227"/>
    </row>
    <row r="14559" spans="83:83">
      <c r="CE14559" s="227"/>
    </row>
    <row r="14560" spans="83:83">
      <c r="CE14560" s="227"/>
    </row>
    <row r="14561" spans="83:83">
      <c r="CE14561" s="227"/>
    </row>
    <row r="14562" spans="83:83">
      <c r="CE14562" s="227"/>
    </row>
    <row r="14563" spans="83:83">
      <c r="CE14563" s="227"/>
    </row>
    <row r="14564" spans="83:83">
      <c r="CE14564" s="227"/>
    </row>
    <row r="14565" spans="83:83">
      <c r="CE14565" s="227"/>
    </row>
    <row r="14566" spans="83:83">
      <c r="CE14566" s="227"/>
    </row>
    <row r="14567" spans="83:83">
      <c r="CE14567" s="227"/>
    </row>
    <row r="14568" spans="83:83">
      <c r="CE14568" s="227"/>
    </row>
    <row r="14569" spans="83:83">
      <c r="CE14569" s="227"/>
    </row>
    <row r="14570" spans="83:83">
      <c r="CE14570" s="227"/>
    </row>
    <row r="14571" spans="83:83">
      <c r="CE14571" s="227"/>
    </row>
    <row r="14572" spans="83:83">
      <c r="CE14572" s="227"/>
    </row>
    <row r="14573" spans="83:83">
      <c r="CE14573" s="227"/>
    </row>
    <row r="14574" spans="83:83">
      <c r="CE14574" s="227"/>
    </row>
    <row r="14575" spans="83:83">
      <c r="CE14575" s="227"/>
    </row>
    <row r="14576" spans="83:83">
      <c r="CE14576" s="227"/>
    </row>
    <row r="14577" spans="83:83">
      <c r="CE14577" s="227"/>
    </row>
    <row r="14578" spans="83:83">
      <c r="CE14578" s="227"/>
    </row>
    <row r="14579" spans="83:83">
      <c r="CE14579" s="227"/>
    </row>
    <row r="14580" spans="83:83">
      <c r="CE14580" s="227"/>
    </row>
    <row r="14581" spans="83:83">
      <c r="CE14581" s="227"/>
    </row>
    <row r="14582" spans="83:83">
      <c r="CE14582" s="227"/>
    </row>
    <row r="14583" spans="83:83">
      <c r="CE14583" s="227"/>
    </row>
    <row r="14584" spans="83:83">
      <c r="CE14584" s="227"/>
    </row>
    <row r="14585" spans="83:83">
      <c r="CE14585" s="227"/>
    </row>
    <row r="14586" spans="83:83">
      <c r="CE14586" s="227"/>
    </row>
    <row r="14587" spans="83:83">
      <c r="CE14587" s="227"/>
    </row>
    <row r="14588" spans="83:83">
      <c r="CE14588" s="227"/>
    </row>
    <row r="14589" spans="83:83">
      <c r="CE14589" s="227"/>
    </row>
    <row r="14590" spans="83:83">
      <c r="CE14590" s="227"/>
    </row>
    <row r="14591" spans="83:83">
      <c r="CE14591" s="227"/>
    </row>
    <row r="14592" spans="83:83">
      <c r="CE14592" s="227"/>
    </row>
    <row r="14593" spans="83:83">
      <c r="CE14593" s="227"/>
    </row>
    <row r="14594" spans="83:83">
      <c r="CE14594" s="227"/>
    </row>
    <row r="14595" spans="83:83">
      <c r="CE14595" s="227"/>
    </row>
    <row r="14596" spans="83:83">
      <c r="CE14596" s="227"/>
    </row>
    <row r="14597" spans="83:83">
      <c r="CE14597" s="227"/>
    </row>
    <row r="14598" spans="83:83">
      <c r="CE14598" s="227"/>
    </row>
    <row r="14599" spans="83:83">
      <c r="CE14599" s="227"/>
    </row>
    <row r="14600" spans="83:83">
      <c r="CE14600" s="227"/>
    </row>
    <row r="14601" spans="83:83">
      <c r="CE14601" s="227"/>
    </row>
    <row r="14602" spans="83:83">
      <c r="CE14602" s="227"/>
    </row>
    <row r="14603" spans="83:83">
      <c r="CE14603" s="227"/>
    </row>
    <row r="14604" spans="83:83">
      <c r="CE14604" s="227"/>
    </row>
    <row r="14605" spans="83:83">
      <c r="CE14605" s="227"/>
    </row>
    <row r="14606" spans="83:83">
      <c r="CE14606" s="227"/>
    </row>
    <row r="14607" spans="83:83">
      <c r="CE14607" s="227"/>
    </row>
    <row r="14608" spans="83:83">
      <c r="CE14608" s="227"/>
    </row>
    <row r="14609" spans="83:83">
      <c r="CE14609" s="227"/>
    </row>
    <row r="14610" spans="83:83">
      <c r="CE14610" s="227"/>
    </row>
    <row r="14611" spans="83:83">
      <c r="CE14611" s="227"/>
    </row>
    <row r="14612" spans="83:83">
      <c r="CE14612" s="227"/>
    </row>
    <row r="14613" spans="83:83">
      <c r="CE14613" s="227"/>
    </row>
    <row r="14614" spans="83:83">
      <c r="CE14614" s="227"/>
    </row>
    <row r="14615" spans="83:83">
      <c r="CE14615" s="227"/>
    </row>
    <row r="14616" spans="83:83">
      <c r="CE14616" s="227"/>
    </row>
    <row r="14617" spans="83:83">
      <c r="CE14617" s="227"/>
    </row>
    <row r="14618" spans="83:83">
      <c r="CE14618" s="227"/>
    </row>
    <row r="14619" spans="83:83">
      <c r="CE14619" s="227"/>
    </row>
    <row r="14620" spans="83:83">
      <c r="CE14620" s="227"/>
    </row>
    <row r="14621" spans="83:83">
      <c r="CE14621" s="227"/>
    </row>
    <row r="14622" spans="83:83">
      <c r="CE14622" s="227"/>
    </row>
    <row r="14623" spans="83:83">
      <c r="CE14623" s="227"/>
    </row>
    <row r="14624" spans="83:83">
      <c r="CE14624" s="227"/>
    </row>
    <row r="14625" spans="83:83">
      <c r="CE14625" s="227"/>
    </row>
    <row r="14626" spans="83:83">
      <c r="CE14626" s="227"/>
    </row>
    <row r="14627" spans="83:83">
      <c r="CE14627" s="227"/>
    </row>
    <row r="14628" spans="83:83">
      <c r="CE14628" s="227"/>
    </row>
    <row r="14629" spans="83:83">
      <c r="CE14629" s="227"/>
    </row>
    <row r="14630" spans="83:83">
      <c r="CE14630" s="227"/>
    </row>
    <row r="14631" spans="83:83">
      <c r="CE14631" s="227"/>
    </row>
    <row r="14632" spans="83:83">
      <c r="CE14632" s="227"/>
    </row>
    <row r="14633" spans="83:83">
      <c r="CE14633" s="227"/>
    </row>
    <row r="14634" spans="83:83">
      <c r="CE14634" s="227"/>
    </row>
    <row r="14635" spans="83:83">
      <c r="CE14635" s="227"/>
    </row>
    <row r="14636" spans="83:83">
      <c r="CE14636" s="227"/>
    </row>
    <row r="14637" spans="83:83">
      <c r="CE14637" s="227"/>
    </row>
    <row r="14638" spans="83:83">
      <c r="CE14638" s="227"/>
    </row>
    <row r="14639" spans="83:83">
      <c r="CE14639" s="227"/>
    </row>
    <row r="14640" spans="83:83">
      <c r="CE14640" s="227"/>
    </row>
    <row r="14641" spans="83:83">
      <c r="CE14641" s="227"/>
    </row>
    <row r="14642" spans="83:83">
      <c r="CE14642" s="227"/>
    </row>
    <row r="14643" spans="83:83">
      <c r="CE14643" s="227"/>
    </row>
    <row r="14644" spans="83:83">
      <c r="CE14644" s="227"/>
    </row>
    <row r="14645" spans="83:83">
      <c r="CE14645" s="227"/>
    </row>
    <row r="14646" spans="83:83">
      <c r="CE14646" s="227"/>
    </row>
    <row r="14647" spans="83:83">
      <c r="CE14647" s="227"/>
    </row>
    <row r="14648" spans="83:83">
      <c r="CE14648" s="227"/>
    </row>
    <row r="14649" spans="83:83">
      <c r="CE14649" s="227"/>
    </row>
    <row r="14650" spans="83:83">
      <c r="CE14650" s="227"/>
    </row>
    <row r="14651" spans="83:83">
      <c r="CE14651" s="227"/>
    </row>
    <row r="14652" spans="83:83">
      <c r="CE14652" s="227"/>
    </row>
    <row r="14653" spans="83:83">
      <c r="CE14653" s="227"/>
    </row>
    <row r="14654" spans="83:83">
      <c r="CE14654" s="227"/>
    </row>
    <row r="14655" spans="83:83">
      <c r="CE14655" s="227"/>
    </row>
    <row r="14656" spans="83:83">
      <c r="CE14656" s="227"/>
    </row>
    <row r="14657" spans="83:83">
      <c r="CE14657" s="227"/>
    </row>
    <row r="14658" spans="83:83">
      <c r="CE14658" s="227"/>
    </row>
    <row r="14659" spans="83:83">
      <c r="CE14659" s="227"/>
    </row>
    <row r="14660" spans="83:83">
      <c r="CE14660" s="227"/>
    </row>
    <row r="14661" spans="83:83">
      <c r="CE14661" s="227"/>
    </row>
    <row r="14662" spans="83:83">
      <c r="CE14662" s="227"/>
    </row>
    <row r="14663" spans="83:83">
      <c r="CE14663" s="227"/>
    </row>
    <row r="14664" spans="83:83">
      <c r="CE14664" s="227"/>
    </row>
    <row r="14665" spans="83:83">
      <c r="CE14665" s="227"/>
    </row>
    <row r="14666" spans="83:83">
      <c r="CE14666" s="227"/>
    </row>
    <row r="14667" spans="83:83">
      <c r="CE14667" s="227"/>
    </row>
    <row r="14668" spans="83:83">
      <c r="CE14668" s="227"/>
    </row>
    <row r="14669" spans="83:83">
      <c r="CE14669" s="227"/>
    </row>
    <row r="14670" spans="83:83">
      <c r="CE14670" s="227"/>
    </row>
    <row r="14671" spans="83:83">
      <c r="CE14671" s="227"/>
    </row>
    <row r="14672" spans="83:83">
      <c r="CE14672" s="227"/>
    </row>
    <row r="14673" spans="83:83">
      <c r="CE14673" s="227"/>
    </row>
    <row r="14674" spans="83:83">
      <c r="CE14674" s="227"/>
    </row>
    <row r="14675" spans="83:83">
      <c r="CE14675" s="227"/>
    </row>
    <row r="14676" spans="83:83">
      <c r="CE14676" s="227"/>
    </row>
    <row r="14677" spans="83:83">
      <c r="CE14677" s="227"/>
    </row>
    <row r="14678" spans="83:83">
      <c r="CE14678" s="227"/>
    </row>
    <row r="14679" spans="83:83">
      <c r="CE14679" s="227"/>
    </row>
    <row r="14680" spans="83:83">
      <c r="CE14680" s="227"/>
    </row>
    <row r="14681" spans="83:83">
      <c r="CE14681" s="227"/>
    </row>
    <row r="14682" spans="83:83">
      <c r="CE14682" s="227"/>
    </row>
    <row r="14683" spans="83:83">
      <c r="CE14683" s="227"/>
    </row>
    <row r="14684" spans="83:83">
      <c r="CE14684" s="227"/>
    </row>
    <row r="14685" spans="83:83">
      <c r="CE14685" s="227"/>
    </row>
    <row r="14686" spans="83:83">
      <c r="CE14686" s="227"/>
    </row>
    <row r="14687" spans="83:83">
      <c r="CE14687" s="227"/>
    </row>
    <row r="14688" spans="83:83">
      <c r="CE14688" s="227"/>
    </row>
    <row r="14689" spans="83:83">
      <c r="CE14689" s="227"/>
    </row>
    <row r="14690" spans="83:83">
      <c r="CE14690" s="227"/>
    </row>
    <row r="14691" spans="83:83">
      <c r="CE14691" s="227"/>
    </row>
    <row r="14692" spans="83:83">
      <c r="CE14692" s="227"/>
    </row>
    <row r="14693" spans="83:83">
      <c r="CE14693" s="227"/>
    </row>
    <row r="14694" spans="83:83">
      <c r="CE14694" s="227"/>
    </row>
    <row r="14695" spans="83:83">
      <c r="CE14695" s="227"/>
    </row>
    <row r="14696" spans="83:83">
      <c r="CE14696" s="227"/>
    </row>
    <row r="14697" spans="83:83">
      <c r="CE14697" s="227"/>
    </row>
    <row r="14698" spans="83:83">
      <c r="CE14698" s="227"/>
    </row>
    <row r="14699" spans="83:83">
      <c r="CE14699" s="227"/>
    </row>
    <row r="14700" spans="83:83">
      <c r="CE14700" s="227"/>
    </row>
    <row r="14701" spans="83:83">
      <c r="CE14701" s="227"/>
    </row>
    <row r="14702" spans="83:83">
      <c r="CE14702" s="227"/>
    </row>
    <row r="14703" spans="83:83">
      <c r="CE14703" s="227"/>
    </row>
    <row r="14704" spans="83:83">
      <c r="CE14704" s="227"/>
    </row>
    <row r="14705" spans="83:83">
      <c r="CE14705" s="227"/>
    </row>
    <row r="14706" spans="83:83">
      <c r="CE14706" s="227"/>
    </row>
    <row r="14707" spans="83:83">
      <c r="CE14707" s="227"/>
    </row>
    <row r="14708" spans="83:83">
      <c r="CE14708" s="227"/>
    </row>
    <row r="14709" spans="83:83">
      <c r="CE14709" s="227"/>
    </row>
    <row r="14710" spans="83:83">
      <c r="CE14710" s="227"/>
    </row>
    <row r="14711" spans="83:83">
      <c r="CE14711" s="227"/>
    </row>
    <row r="14712" spans="83:83">
      <c r="CE14712" s="227"/>
    </row>
    <row r="14713" spans="83:83">
      <c r="CE14713" s="227"/>
    </row>
    <row r="14714" spans="83:83">
      <c r="CE14714" s="227"/>
    </row>
    <row r="14715" spans="83:83">
      <c r="CE14715" s="227"/>
    </row>
    <row r="14716" spans="83:83">
      <c r="CE14716" s="227"/>
    </row>
    <row r="14717" spans="83:83">
      <c r="CE14717" s="227"/>
    </row>
    <row r="14718" spans="83:83">
      <c r="CE14718" s="227"/>
    </row>
    <row r="14719" spans="83:83">
      <c r="CE14719" s="227"/>
    </row>
    <row r="14720" spans="83:83">
      <c r="CE14720" s="227"/>
    </row>
    <row r="14721" spans="83:83">
      <c r="CE14721" s="227"/>
    </row>
    <row r="14722" spans="83:83">
      <c r="CE14722" s="227"/>
    </row>
    <row r="14723" spans="83:83">
      <c r="CE14723" s="227"/>
    </row>
    <row r="14724" spans="83:83">
      <c r="CE14724" s="227"/>
    </row>
    <row r="14725" spans="83:83">
      <c r="CE14725" s="227"/>
    </row>
    <row r="14726" spans="83:83">
      <c r="CE14726" s="227"/>
    </row>
    <row r="14727" spans="83:83">
      <c r="CE14727" s="227"/>
    </row>
    <row r="14728" spans="83:83">
      <c r="CE14728" s="227"/>
    </row>
    <row r="14729" spans="83:83">
      <c r="CE14729" s="227"/>
    </row>
    <row r="14730" spans="83:83">
      <c r="CE14730" s="227"/>
    </row>
    <row r="14731" spans="83:83">
      <c r="CE14731" s="227"/>
    </row>
    <row r="14732" spans="83:83">
      <c r="CE14732" s="227"/>
    </row>
    <row r="14733" spans="83:83">
      <c r="CE14733" s="227"/>
    </row>
    <row r="14734" spans="83:83">
      <c r="CE14734" s="227"/>
    </row>
    <row r="14735" spans="83:83">
      <c r="CE14735" s="227"/>
    </row>
    <row r="14736" spans="83:83">
      <c r="CE14736" s="227"/>
    </row>
    <row r="14737" spans="83:83">
      <c r="CE14737" s="227"/>
    </row>
    <row r="14738" spans="83:83">
      <c r="CE14738" s="227"/>
    </row>
    <row r="14739" spans="83:83">
      <c r="CE14739" s="227"/>
    </row>
    <row r="14740" spans="83:83">
      <c r="CE14740" s="227"/>
    </row>
    <row r="14741" spans="83:83">
      <c r="CE14741" s="227"/>
    </row>
    <row r="14742" spans="83:83">
      <c r="CE14742" s="227"/>
    </row>
    <row r="14743" spans="83:83">
      <c r="CE14743" s="227"/>
    </row>
    <row r="14744" spans="83:83">
      <c r="CE14744" s="227"/>
    </row>
    <row r="14745" spans="83:83">
      <c r="CE14745" s="227"/>
    </row>
    <row r="14746" spans="83:83">
      <c r="CE14746" s="227"/>
    </row>
    <row r="14747" spans="83:83">
      <c r="CE14747" s="227"/>
    </row>
    <row r="14748" spans="83:83">
      <c r="CE14748" s="227"/>
    </row>
    <row r="14749" spans="83:83">
      <c r="CE14749" s="227"/>
    </row>
    <row r="14750" spans="83:83">
      <c r="CE14750" s="227"/>
    </row>
    <row r="14751" spans="83:83">
      <c r="CE14751" s="227"/>
    </row>
    <row r="14752" spans="83:83">
      <c r="CE14752" s="227"/>
    </row>
    <row r="14753" spans="83:83">
      <c r="CE14753" s="227"/>
    </row>
    <row r="14754" spans="83:83">
      <c r="CE14754" s="227"/>
    </row>
    <row r="14755" spans="83:83">
      <c r="CE14755" s="227"/>
    </row>
    <row r="14756" spans="83:83">
      <c r="CE14756" s="227"/>
    </row>
    <row r="14757" spans="83:83">
      <c r="CE14757" s="227"/>
    </row>
    <row r="14758" spans="83:83">
      <c r="CE14758" s="227"/>
    </row>
    <row r="14759" spans="83:83">
      <c r="CE14759" s="227"/>
    </row>
    <row r="14760" spans="83:83">
      <c r="CE14760" s="227"/>
    </row>
    <row r="14761" spans="83:83">
      <c r="CE14761" s="227"/>
    </row>
    <row r="14762" spans="83:83">
      <c r="CE14762" s="227"/>
    </row>
    <row r="14763" spans="83:83">
      <c r="CE14763" s="227"/>
    </row>
    <row r="14764" spans="83:83">
      <c r="CE14764" s="227"/>
    </row>
    <row r="14765" spans="83:83">
      <c r="CE14765" s="227"/>
    </row>
    <row r="14766" spans="83:83">
      <c r="CE14766" s="227"/>
    </row>
    <row r="14767" spans="83:83">
      <c r="CE14767" s="227"/>
    </row>
    <row r="14768" spans="83:83">
      <c r="CE14768" s="227"/>
    </row>
    <row r="14769" spans="83:83">
      <c r="CE14769" s="227"/>
    </row>
    <row r="14770" spans="83:83">
      <c r="CE14770" s="227"/>
    </row>
    <row r="14771" spans="83:83">
      <c r="CE14771" s="227"/>
    </row>
    <row r="14772" spans="83:83">
      <c r="CE14772" s="227"/>
    </row>
    <row r="14773" spans="83:83">
      <c r="CE14773" s="227"/>
    </row>
    <row r="14774" spans="83:83">
      <c r="CE14774" s="227"/>
    </row>
    <row r="14775" spans="83:83">
      <c r="CE14775" s="227"/>
    </row>
    <row r="14776" spans="83:83">
      <c r="CE14776" s="227"/>
    </row>
    <row r="14777" spans="83:83">
      <c r="CE14777" s="227"/>
    </row>
    <row r="14778" spans="83:83">
      <c r="CE14778" s="227"/>
    </row>
    <row r="14779" spans="83:83">
      <c r="CE14779" s="227"/>
    </row>
    <row r="14780" spans="83:83">
      <c r="CE14780" s="227"/>
    </row>
    <row r="14781" spans="83:83">
      <c r="CE14781" s="227"/>
    </row>
    <row r="14782" spans="83:83">
      <c r="CE14782" s="227"/>
    </row>
    <row r="14783" spans="83:83">
      <c r="CE14783" s="227"/>
    </row>
    <row r="14784" spans="83:83">
      <c r="CE14784" s="227"/>
    </row>
    <row r="14785" spans="83:83">
      <c r="CE14785" s="227"/>
    </row>
    <row r="14786" spans="83:83">
      <c r="CE14786" s="227"/>
    </row>
    <row r="14787" spans="83:83">
      <c r="CE14787" s="227"/>
    </row>
    <row r="14788" spans="83:83">
      <c r="CE14788" s="227"/>
    </row>
    <row r="14789" spans="83:83">
      <c r="CE14789" s="227"/>
    </row>
    <row r="14790" spans="83:83">
      <c r="CE14790" s="227"/>
    </row>
    <row r="14791" spans="83:83">
      <c r="CE14791" s="227"/>
    </row>
    <row r="14792" spans="83:83">
      <c r="CE14792" s="227"/>
    </row>
    <row r="14793" spans="83:83">
      <c r="CE14793" s="227"/>
    </row>
    <row r="14794" spans="83:83">
      <c r="CE14794" s="227"/>
    </row>
    <row r="14795" spans="83:83">
      <c r="CE14795" s="227"/>
    </row>
    <row r="14796" spans="83:83">
      <c r="CE14796" s="227"/>
    </row>
    <row r="14797" spans="83:83">
      <c r="CE14797" s="227"/>
    </row>
    <row r="14798" spans="83:83">
      <c r="CE14798" s="227"/>
    </row>
    <row r="14799" spans="83:83">
      <c r="CE14799" s="227"/>
    </row>
    <row r="14800" spans="83:83">
      <c r="CE14800" s="227"/>
    </row>
    <row r="14801" spans="83:83">
      <c r="CE14801" s="227"/>
    </row>
    <row r="14802" spans="83:83">
      <c r="CE14802" s="227"/>
    </row>
    <row r="14803" spans="83:83">
      <c r="CE14803" s="227"/>
    </row>
    <row r="14804" spans="83:83">
      <c r="CE14804" s="227"/>
    </row>
    <row r="14805" spans="83:83">
      <c r="CE14805" s="227"/>
    </row>
    <row r="14806" spans="83:83">
      <c r="CE14806" s="227"/>
    </row>
    <row r="14807" spans="83:83">
      <c r="CE14807" s="227"/>
    </row>
    <row r="14808" spans="83:83">
      <c r="CE14808" s="227"/>
    </row>
    <row r="14809" spans="83:83">
      <c r="CE14809" s="227"/>
    </row>
    <row r="14810" spans="83:83">
      <c r="CE14810" s="227"/>
    </row>
    <row r="14811" spans="83:83">
      <c r="CE14811" s="227"/>
    </row>
    <row r="14812" spans="83:83">
      <c r="CE14812" s="227"/>
    </row>
    <row r="14813" spans="83:83">
      <c r="CE14813" s="227"/>
    </row>
    <row r="14814" spans="83:83">
      <c r="CE14814" s="227"/>
    </row>
    <row r="14815" spans="83:83">
      <c r="CE14815" s="227"/>
    </row>
    <row r="14816" spans="83:83">
      <c r="CE14816" s="227"/>
    </row>
    <row r="14817" spans="83:83">
      <c r="CE14817" s="227"/>
    </row>
    <row r="14818" spans="83:83">
      <c r="CE14818" s="227"/>
    </row>
    <row r="14819" spans="83:83">
      <c r="CE14819" s="227"/>
    </row>
    <row r="14820" spans="83:83">
      <c r="CE14820" s="227"/>
    </row>
    <row r="14821" spans="83:83">
      <c r="CE14821" s="227"/>
    </row>
    <row r="14822" spans="83:83">
      <c r="CE14822" s="227"/>
    </row>
    <row r="14823" spans="83:83">
      <c r="CE14823" s="227"/>
    </row>
    <row r="14824" spans="83:83">
      <c r="CE14824" s="227"/>
    </row>
    <row r="14825" spans="83:83">
      <c r="CE14825" s="227"/>
    </row>
    <row r="14826" spans="83:83">
      <c r="CE14826" s="227"/>
    </row>
    <row r="14827" spans="83:83">
      <c r="CE14827" s="227"/>
    </row>
    <row r="14828" spans="83:83">
      <c r="CE14828" s="227"/>
    </row>
    <row r="14829" spans="83:83">
      <c r="CE14829" s="227"/>
    </row>
    <row r="14830" spans="83:83">
      <c r="CE14830" s="227"/>
    </row>
    <row r="14831" spans="83:83">
      <c r="CE14831" s="227"/>
    </row>
    <row r="14832" spans="83:83">
      <c r="CE14832" s="227"/>
    </row>
    <row r="14833" spans="83:83">
      <c r="CE14833" s="227"/>
    </row>
    <row r="14834" spans="83:83">
      <c r="CE14834" s="227"/>
    </row>
    <row r="14835" spans="83:83">
      <c r="CE14835" s="227"/>
    </row>
    <row r="14836" spans="83:83">
      <c r="CE14836" s="227"/>
    </row>
    <row r="14837" spans="83:83">
      <c r="CE14837" s="227"/>
    </row>
    <row r="14838" spans="83:83">
      <c r="CE14838" s="227"/>
    </row>
    <row r="14839" spans="83:83">
      <c r="CE14839" s="227"/>
    </row>
    <row r="14840" spans="83:83">
      <c r="CE14840" s="227"/>
    </row>
    <row r="14841" spans="83:83">
      <c r="CE14841" s="227"/>
    </row>
    <row r="14842" spans="83:83">
      <c r="CE14842" s="227"/>
    </row>
    <row r="14843" spans="83:83">
      <c r="CE14843" s="227"/>
    </row>
    <row r="14844" spans="83:83">
      <c r="CE14844" s="227"/>
    </row>
    <row r="14845" spans="83:83">
      <c r="CE14845" s="227"/>
    </row>
    <row r="14846" spans="83:83">
      <c r="CE14846" s="227"/>
    </row>
    <row r="14847" spans="83:83">
      <c r="CE14847" s="227"/>
    </row>
    <row r="14848" spans="83:83">
      <c r="CE14848" s="227"/>
    </row>
    <row r="14849" spans="83:83">
      <c r="CE14849" s="227"/>
    </row>
    <row r="14850" spans="83:83">
      <c r="CE14850" s="227"/>
    </row>
    <row r="14851" spans="83:83">
      <c r="CE14851" s="227"/>
    </row>
    <row r="14852" spans="83:83">
      <c r="CE14852" s="227"/>
    </row>
    <row r="14853" spans="83:83">
      <c r="CE14853" s="227"/>
    </row>
    <row r="14854" spans="83:83">
      <c r="CE14854" s="227"/>
    </row>
    <row r="14855" spans="83:83">
      <c r="CE14855" s="227"/>
    </row>
    <row r="14856" spans="83:83">
      <c r="CE14856" s="227"/>
    </row>
    <row r="14857" spans="83:83">
      <c r="CE14857" s="227"/>
    </row>
    <row r="14858" spans="83:83">
      <c r="CE14858" s="227"/>
    </row>
    <row r="14859" spans="83:83">
      <c r="CE14859" s="227"/>
    </row>
    <row r="14860" spans="83:83">
      <c r="CE14860" s="227"/>
    </row>
    <row r="14861" spans="83:83">
      <c r="CE14861" s="227"/>
    </row>
    <row r="14862" spans="83:83">
      <c r="CE14862" s="227"/>
    </row>
    <row r="14863" spans="83:83">
      <c r="CE14863" s="227"/>
    </row>
    <row r="14864" spans="83:83">
      <c r="CE14864" s="227"/>
    </row>
    <row r="14865" spans="83:83">
      <c r="CE14865" s="227"/>
    </row>
    <row r="14866" spans="83:83">
      <c r="CE14866" s="227"/>
    </row>
    <row r="14867" spans="83:83">
      <c r="CE14867" s="227"/>
    </row>
    <row r="14868" spans="83:83">
      <c r="CE14868" s="227"/>
    </row>
    <row r="14869" spans="83:83">
      <c r="CE14869" s="227"/>
    </row>
    <row r="14870" spans="83:83">
      <c r="CE14870" s="227"/>
    </row>
    <row r="14871" spans="83:83">
      <c r="CE14871" s="227"/>
    </row>
    <row r="14872" spans="83:83">
      <c r="CE14872" s="227"/>
    </row>
    <row r="14873" spans="83:83">
      <c r="CE14873" s="227"/>
    </row>
    <row r="14874" spans="83:83">
      <c r="CE14874" s="227"/>
    </row>
    <row r="14875" spans="83:83">
      <c r="CE14875" s="227"/>
    </row>
    <row r="14876" spans="83:83">
      <c r="CE14876" s="227"/>
    </row>
    <row r="14877" spans="83:83">
      <c r="CE14877" s="227"/>
    </row>
    <row r="14878" spans="83:83">
      <c r="CE14878" s="227"/>
    </row>
    <row r="14879" spans="83:83">
      <c r="CE14879" s="227"/>
    </row>
    <row r="14880" spans="83:83">
      <c r="CE14880" s="227"/>
    </row>
    <row r="14881" spans="83:83">
      <c r="CE14881" s="227"/>
    </row>
    <row r="14882" spans="83:83">
      <c r="CE14882" s="227"/>
    </row>
    <row r="14883" spans="83:83">
      <c r="CE14883" s="227"/>
    </row>
    <row r="14884" spans="83:83">
      <c r="CE14884" s="227"/>
    </row>
    <row r="14885" spans="83:83">
      <c r="CE14885" s="227"/>
    </row>
    <row r="14886" spans="83:83">
      <c r="CE14886" s="227"/>
    </row>
    <row r="14887" spans="83:83">
      <c r="CE14887" s="227"/>
    </row>
    <row r="14888" spans="83:83">
      <c r="CE14888" s="227"/>
    </row>
    <row r="14889" spans="83:83">
      <c r="CE14889" s="227"/>
    </row>
    <row r="14890" spans="83:83">
      <c r="CE14890" s="227"/>
    </row>
    <row r="14891" spans="83:83">
      <c r="CE14891" s="227"/>
    </row>
    <row r="14892" spans="83:83">
      <c r="CE14892" s="227"/>
    </row>
    <row r="14893" spans="83:83">
      <c r="CE14893" s="227"/>
    </row>
    <row r="14894" spans="83:83">
      <c r="CE14894" s="227"/>
    </row>
    <row r="14895" spans="83:83">
      <c r="CE14895" s="227"/>
    </row>
    <row r="14896" spans="83:83">
      <c r="CE14896" s="227"/>
    </row>
    <row r="14897" spans="83:83">
      <c r="CE14897" s="227"/>
    </row>
    <row r="14898" spans="83:83">
      <c r="CE14898" s="227"/>
    </row>
    <row r="14899" spans="83:83">
      <c r="CE14899" s="227"/>
    </row>
    <row r="14900" spans="83:83">
      <c r="CE14900" s="227"/>
    </row>
    <row r="14901" spans="83:83">
      <c r="CE14901" s="227"/>
    </row>
    <row r="14902" spans="83:83">
      <c r="CE14902" s="227"/>
    </row>
    <row r="14903" spans="83:83">
      <c r="CE14903" s="227"/>
    </row>
    <row r="14904" spans="83:83">
      <c r="CE14904" s="227"/>
    </row>
    <row r="14905" spans="83:83">
      <c r="CE14905" s="227"/>
    </row>
    <row r="14906" spans="83:83">
      <c r="CE14906" s="227"/>
    </row>
    <row r="14907" spans="83:83">
      <c r="CE14907" s="227"/>
    </row>
    <row r="14908" spans="83:83">
      <c r="CE14908" s="227"/>
    </row>
    <row r="14909" spans="83:83">
      <c r="CE14909" s="227"/>
    </row>
    <row r="14910" spans="83:83">
      <c r="CE14910" s="227"/>
    </row>
    <row r="14911" spans="83:83">
      <c r="CE14911" s="227"/>
    </row>
    <row r="14912" spans="83:83">
      <c r="CE14912" s="227"/>
    </row>
    <row r="14913" spans="83:83">
      <c r="CE14913" s="227"/>
    </row>
    <row r="14914" spans="83:83">
      <c r="CE14914" s="227"/>
    </row>
    <row r="14915" spans="83:83">
      <c r="CE14915" s="227"/>
    </row>
    <row r="14916" spans="83:83">
      <c r="CE14916" s="227"/>
    </row>
    <row r="14917" spans="83:83">
      <c r="CE14917" s="227"/>
    </row>
    <row r="14918" spans="83:83">
      <c r="CE14918" s="227"/>
    </row>
    <row r="14919" spans="83:83">
      <c r="CE14919" s="227"/>
    </row>
    <row r="14920" spans="83:83">
      <c r="CE14920" s="227"/>
    </row>
    <row r="14921" spans="83:83">
      <c r="CE14921" s="227"/>
    </row>
    <row r="14922" spans="83:83">
      <c r="CE14922" s="227"/>
    </row>
    <row r="14923" spans="83:83">
      <c r="CE14923" s="227"/>
    </row>
    <row r="14924" spans="83:83">
      <c r="CE14924" s="227"/>
    </row>
    <row r="14925" spans="83:83">
      <c r="CE14925" s="227"/>
    </row>
    <row r="14926" spans="83:83">
      <c r="CE14926" s="227"/>
    </row>
    <row r="14927" spans="83:83">
      <c r="CE14927" s="227"/>
    </row>
    <row r="14928" spans="83:83">
      <c r="CE14928" s="227"/>
    </row>
    <row r="14929" spans="83:83">
      <c r="CE14929" s="227"/>
    </row>
    <row r="14930" spans="83:83">
      <c r="CE14930" s="227"/>
    </row>
    <row r="14931" spans="83:83">
      <c r="CE14931" s="227"/>
    </row>
    <row r="14932" spans="83:83">
      <c r="CE14932" s="227"/>
    </row>
    <row r="14933" spans="83:83">
      <c r="CE14933" s="227"/>
    </row>
    <row r="14934" spans="83:83">
      <c r="CE14934" s="227"/>
    </row>
    <row r="14935" spans="83:83">
      <c r="CE14935" s="227"/>
    </row>
    <row r="14936" spans="83:83">
      <c r="CE14936" s="227"/>
    </row>
    <row r="14937" spans="83:83">
      <c r="CE14937" s="227"/>
    </row>
    <row r="14938" spans="83:83">
      <c r="CE14938" s="227"/>
    </row>
    <row r="14939" spans="83:83">
      <c r="CE14939" s="227"/>
    </row>
    <row r="14940" spans="83:83">
      <c r="CE14940" s="227"/>
    </row>
    <row r="14941" spans="83:83">
      <c r="CE14941" s="227"/>
    </row>
    <row r="14942" spans="83:83">
      <c r="CE14942" s="227"/>
    </row>
    <row r="14943" spans="83:83">
      <c r="CE14943" s="227"/>
    </row>
    <row r="14944" spans="83:83">
      <c r="CE14944" s="227"/>
    </row>
    <row r="14945" spans="83:83">
      <c r="CE14945" s="227"/>
    </row>
    <row r="14946" spans="83:83">
      <c r="CE14946" s="227"/>
    </row>
    <row r="14947" spans="83:83">
      <c r="CE14947" s="227"/>
    </row>
    <row r="14948" spans="83:83">
      <c r="CE14948" s="227"/>
    </row>
    <row r="14949" spans="83:83">
      <c r="CE14949" s="227"/>
    </row>
    <row r="14950" spans="83:83">
      <c r="CE14950" s="227"/>
    </row>
    <row r="14951" spans="83:83">
      <c r="CE14951" s="227"/>
    </row>
    <row r="14952" spans="83:83">
      <c r="CE14952" s="227"/>
    </row>
    <row r="14953" spans="83:83">
      <c r="CE14953" s="227"/>
    </row>
    <row r="14954" spans="83:83">
      <c r="CE14954" s="227"/>
    </row>
    <row r="14955" spans="83:83">
      <c r="CE14955" s="227"/>
    </row>
    <row r="14956" spans="83:83">
      <c r="CE14956" s="227"/>
    </row>
    <row r="14957" spans="83:83">
      <c r="CE14957" s="227"/>
    </row>
    <row r="14958" spans="83:83">
      <c r="CE14958" s="227"/>
    </row>
    <row r="14959" spans="83:83">
      <c r="CE14959" s="227"/>
    </row>
    <row r="14960" spans="83:83">
      <c r="CE14960" s="227"/>
    </row>
    <row r="14961" spans="83:83">
      <c r="CE14961" s="227"/>
    </row>
    <row r="14962" spans="83:83">
      <c r="CE14962" s="227"/>
    </row>
    <row r="14963" spans="83:83">
      <c r="CE14963" s="227"/>
    </row>
    <row r="14964" spans="83:83">
      <c r="CE14964" s="227"/>
    </row>
    <row r="14965" spans="83:83">
      <c r="CE14965" s="227"/>
    </row>
    <row r="14966" spans="83:83">
      <c r="CE14966" s="227"/>
    </row>
    <row r="14967" spans="83:83">
      <c r="CE14967" s="227"/>
    </row>
    <row r="14968" spans="83:83">
      <c r="CE14968" s="227"/>
    </row>
    <row r="14969" spans="83:83">
      <c r="CE14969" s="227"/>
    </row>
    <row r="14970" spans="83:83">
      <c r="CE14970" s="227"/>
    </row>
    <row r="14971" spans="83:83">
      <c r="CE14971" s="227"/>
    </row>
    <row r="14972" spans="83:83">
      <c r="CE14972" s="227"/>
    </row>
    <row r="14973" spans="83:83">
      <c r="CE14973" s="227"/>
    </row>
    <row r="14974" spans="83:83">
      <c r="CE14974" s="227"/>
    </row>
    <row r="14975" spans="83:83">
      <c r="CE14975" s="227"/>
    </row>
    <row r="14976" spans="83:83">
      <c r="CE14976" s="227"/>
    </row>
    <row r="14977" spans="83:83">
      <c r="CE14977" s="227"/>
    </row>
    <row r="14978" spans="83:83">
      <c r="CE14978" s="227"/>
    </row>
    <row r="14979" spans="83:83">
      <c r="CE14979" s="227"/>
    </row>
    <row r="14980" spans="83:83">
      <c r="CE14980" s="227"/>
    </row>
    <row r="14981" spans="83:83">
      <c r="CE14981" s="227"/>
    </row>
    <row r="14982" spans="83:83">
      <c r="CE14982" s="227"/>
    </row>
    <row r="14983" spans="83:83">
      <c r="CE14983" s="227"/>
    </row>
    <row r="14984" spans="83:83">
      <c r="CE14984" s="227"/>
    </row>
    <row r="14985" spans="83:83">
      <c r="CE14985" s="227"/>
    </row>
    <row r="14986" spans="83:83">
      <c r="CE14986" s="227"/>
    </row>
    <row r="14987" spans="83:83">
      <c r="CE14987" s="227"/>
    </row>
    <row r="14988" spans="83:83">
      <c r="CE14988" s="227"/>
    </row>
    <row r="14989" spans="83:83">
      <c r="CE14989" s="227"/>
    </row>
    <row r="14990" spans="83:83">
      <c r="CE14990" s="227"/>
    </row>
    <row r="14991" spans="83:83">
      <c r="CE14991" s="227"/>
    </row>
    <row r="14992" spans="83:83">
      <c r="CE14992" s="227"/>
    </row>
    <row r="14993" spans="83:83">
      <c r="CE14993" s="227"/>
    </row>
    <row r="14994" spans="83:83">
      <c r="CE14994" s="227"/>
    </row>
    <row r="14995" spans="83:83">
      <c r="CE14995" s="227"/>
    </row>
    <row r="14996" spans="83:83">
      <c r="CE14996" s="227"/>
    </row>
    <row r="14997" spans="83:83">
      <c r="CE14997" s="227"/>
    </row>
    <row r="14998" spans="83:83">
      <c r="CE14998" s="227"/>
    </row>
    <row r="14999" spans="83:83">
      <c r="CE14999" s="227"/>
    </row>
    <row r="15000" spans="83:83">
      <c r="CE15000" s="227"/>
    </row>
    <row r="15001" spans="83:83">
      <c r="CE15001" s="227"/>
    </row>
    <row r="15002" spans="83:83">
      <c r="CE15002" s="227"/>
    </row>
    <row r="15003" spans="83:83">
      <c r="CE15003" s="227"/>
    </row>
    <row r="15004" spans="83:83">
      <c r="CE15004" s="227"/>
    </row>
    <row r="15005" spans="83:83">
      <c r="CE15005" s="227"/>
    </row>
    <row r="15006" spans="83:83">
      <c r="CE15006" s="227"/>
    </row>
    <row r="15007" spans="83:83">
      <c r="CE15007" s="227"/>
    </row>
    <row r="15008" spans="83:83">
      <c r="CE15008" s="227"/>
    </row>
    <row r="15009" spans="83:83">
      <c r="CE15009" s="227"/>
    </row>
    <row r="15010" spans="83:83">
      <c r="CE15010" s="227"/>
    </row>
    <row r="15011" spans="83:83">
      <c r="CE15011" s="227"/>
    </row>
    <row r="15012" spans="83:83">
      <c r="CE15012" s="227"/>
    </row>
    <row r="15013" spans="83:83">
      <c r="CE15013" s="227"/>
    </row>
    <row r="15014" spans="83:83">
      <c r="CE15014" s="227"/>
    </row>
    <row r="15015" spans="83:83">
      <c r="CE15015" s="227"/>
    </row>
    <row r="15016" spans="83:83">
      <c r="CE15016" s="227"/>
    </row>
    <row r="15017" spans="83:83">
      <c r="CE15017" s="227"/>
    </row>
    <row r="15018" spans="83:83">
      <c r="CE15018" s="227"/>
    </row>
    <row r="15019" spans="83:83">
      <c r="CE15019" s="227"/>
    </row>
    <row r="15020" spans="83:83">
      <c r="CE15020" s="227"/>
    </row>
    <row r="15021" spans="83:83">
      <c r="CE15021" s="227"/>
    </row>
    <row r="15022" spans="83:83">
      <c r="CE15022" s="227"/>
    </row>
    <row r="15023" spans="83:83">
      <c r="CE15023" s="227"/>
    </row>
    <row r="15024" spans="83:83">
      <c r="CE15024" s="227"/>
    </row>
    <row r="15025" spans="83:83">
      <c r="CE15025" s="227"/>
    </row>
    <row r="15026" spans="83:83">
      <c r="CE15026" s="227"/>
    </row>
    <row r="15027" spans="83:83">
      <c r="CE15027" s="227"/>
    </row>
    <row r="15028" spans="83:83">
      <c r="CE15028" s="227"/>
    </row>
    <row r="15029" spans="83:83">
      <c r="CE15029" s="227"/>
    </row>
    <row r="15030" spans="83:83">
      <c r="CE15030" s="227"/>
    </row>
    <row r="15031" spans="83:83">
      <c r="CE15031" s="227"/>
    </row>
    <row r="15032" spans="83:83">
      <c r="CE15032" s="227"/>
    </row>
    <row r="15033" spans="83:83">
      <c r="CE15033" s="227"/>
    </row>
    <row r="15034" spans="83:83">
      <c r="CE15034" s="227"/>
    </row>
    <row r="15035" spans="83:83">
      <c r="CE15035" s="227"/>
    </row>
    <row r="15036" spans="83:83">
      <c r="CE15036" s="227"/>
    </row>
    <row r="15037" spans="83:83">
      <c r="CE15037" s="227"/>
    </row>
    <row r="15038" spans="83:83">
      <c r="CE15038" s="227"/>
    </row>
    <row r="15039" spans="83:83">
      <c r="CE15039" s="227"/>
    </row>
    <row r="15040" spans="83:83">
      <c r="CE15040" s="227"/>
    </row>
    <row r="15041" spans="83:83">
      <c r="CE15041" s="227"/>
    </row>
    <row r="15042" spans="83:83">
      <c r="CE15042" s="227"/>
    </row>
    <row r="15043" spans="83:83">
      <c r="CE15043" s="227"/>
    </row>
    <row r="15044" spans="83:83">
      <c r="CE15044" s="227"/>
    </row>
    <row r="15045" spans="83:83">
      <c r="CE15045" s="227"/>
    </row>
    <row r="15046" spans="83:83">
      <c r="CE15046" s="227"/>
    </row>
    <row r="15047" spans="83:83">
      <c r="CE15047" s="227"/>
    </row>
    <row r="15048" spans="83:83">
      <c r="CE15048" s="227"/>
    </row>
    <row r="15049" spans="83:83">
      <c r="CE15049" s="227"/>
    </row>
    <row r="15050" spans="83:83">
      <c r="CE15050" s="227"/>
    </row>
    <row r="15051" spans="83:83">
      <c r="CE15051" s="227"/>
    </row>
    <row r="15052" spans="83:83">
      <c r="CE15052" s="227"/>
    </row>
    <row r="15053" spans="83:83">
      <c r="CE15053" s="227"/>
    </row>
    <row r="15054" spans="83:83">
      <c r="CE15054" s="227"/>
    </row>
    <row r="15055" spans="83:83">
      <c r="CE15055" s="227"/>
    </row>
    <row r="15056" spans="83:83">
      <c r="CE15056" s="227"/>
    </row>
    <row r="15057" spans="83:83">
      <c r="CE15057" s="227"/>
    </row>
    <row r="15058" spans="83:83">
      <c r="CE15058" s="227"/>
    </row>
    <row r="15059" spans="83:83">
      <c r="CE15059" s="227"/>
    </row>
    <row r="15060" spans="83:83">
      <c r="CE15060" s="227"/>
    </row>
    <row r="15061" spans="83:83">
      <c r="CE15061" s="227"/>
    </row>
    <row r="15062" spans="83:83">
      <c r="CE15062" s="227"/>
    </row>
    <row r="15063" spans="83:83">
      <c r="CE15063" s="227"/>
    </row>
    <row r="15064" spans="83:83">
      <c r="CE15064" s="227"/>
    </row>
    <row r="15065" spans="83:83">
      <c r="CE15065" s="227"/>
    </row>
    <row r="15066" spans="83:83">
      <c r="CE15066" s="227"/>
    </row>
    <row r="15067" spans="83:83">
      <c r="CE15067" s="227"/>
    </row>
    <row r="15068" spans="83:83">
      <c r="CE15068" s="227"/>
    </row>
    <row r="15069" spans="83:83">
      <c r="CE15069" s="227"/>
    </row>
    <row r="15070" spans="83:83">
      <c r="CE15070" s="227"/>
    </row>
    <row r="15071" spans="83:83">
      <c r="CE15071" s="227"/>
    </row>
    <row r="15072" spans="83:83">
      <c r="CE15072" s="227"/>
    </row>
    <row r="15073" spans="83:83">
      <c r="CE15073" s="227"/>
    </row>
    <row r="15074" spans="83:83">
      <c r="CE15074" s="227"/>
    </row>
    <row r="15075" spans="83:83">
      <c r="CE15075" s="227"/>
    </row>
    <row r="15076" spans="83:83">
      <c r="CE15076" s="227"/>
    </row>
    <row r="15077" spans="83:83">
      <c r="CE15077" s="227"/>
    </row>
    <row r="15078" spans="83:83">
      <c r="CE15078" s="227"/>
    </row>
    <row r="15079" spans="83:83">
      <c r="CE15079" s="227"/>
    </row>
    <row r="15080" spans="83:83">
      <c r="CE15080" s="227"/>
    </row>
    <row r="15081" spans="83:83">
      <c r="CE15081" s="227"/>
    </row>
    <row r="15082" spans="83:83">
      <c r="CE15082" s="227"/>
    </row>
    <row r="15083" spans="83:83">
      <c r="CE15083" s="227"/>
    </row>
    <row r="15084" spans="83:83">
      <c r="CE15084" s="227"/>
    </row>
    <row r="15085" spans="83:83">
      <c r="CE15085" s="227"/>
    </row>
    <row r="15086" spans="83:83">
      <c r="CE15086" s="227"/>
    </row>
    <row r="15087" spans="83:83">
      <c r="CE15087" s="227"/>
    </row>
    <row r="15088" spans="83:83">
      <c r="CE15088" s="227"/>
    </row>
    <row r="15089" spans="83:83">
      <c r="CE15089" s="227"/>
    </row>
    <row r="15090" spans="83:83">
      <c r="CE15090" s="227"/>
    </row>
    <row r="15091" spans="83:83">
      <c r="CE15091" s="227"/>
    </row>
    <row r="15092" spans="83:83">
      <c r="CE15092" s="227"/>
    </row>
    <row r="15093" spans="83:83">
      <c r="CE15093" s="227"/>
    </row>
    <row r="15094" spans="83:83">
      <c r="CE15094" s="227"/>
    </row>
    <row r="15095" spans="83:83">
      <c r="CE15095" s="227"/>
    </row>
    <row r="15096" spans="83:83">
      <c r="CE15096" s="227"/>
    </row>
    <row r="15097" spans="83:83">
      <c r="CE15097" s="227"/>
    </row>
    <row r="15098" spans="83:83">
      <c r="CE15098" s="227"/>
    </row>
    <row r="15099" spans="83:83">
      <c r="CE15099" s="227"/>
    </row>
    <row r="15100" spans="83:83">
      <c r="CE15100" s="227"/>
    </row>
    <row r="15101" spans="83:83">
      <c r="CE15101" s="227"/>
    </row>
    <row r="15102" spans="83:83">
      <c r="CE15102" s="227"/>
    </row>
    <row r="15103" spans="83:83">
      <c r="CE15103" s="227"/>
    </row>
    <row r="15104" spans="83:83">
      <c r="CE15104" s="227"/>
    </row>
    <row r="15105" spans="83:83">
      <c r="CE15105" s="227"/>
    </row>
    <row r="15106" spans="83:83">
      <c r="CE15106" s="227"/>
    </row>
    <row r="15107" spans="83:83">
      <c r="CE15107" s="227"/>
    </row>
    <row r="15108" spans="83:83">
      <c r="CE15108" s="227"/>
    </row>
    <row r="15109" spans="83:83">
      <c r="CE15109" s="227"/>
    </row>
    <row r="15110" spans="83:83">
      <c r="CE15110" s="227"/>
    </row>
    <row r="15111" spans="83:83">
      <c r="CE15111" s="227"/>
    </row>
    <row r="15112" spans="83:83">
      <c r="CE15112" s="227"/>
    </row>
    <row r="15113" spans="83:83">
      <c r="CE15113" s="227"/>
    </row>
    <row r="15114" spans="83:83">
      <c r="CE15114" s="227"/>
    </row>
    <row r="15115" spans="83:83">
      <c r="CE15115" s="227"/>
    </row>
    <row r="15116" spans="83:83">
      <c r="CE15116" s="227"/>
    </row>
    <row r="15117" spans="83:83">
      <c r="CE15117" s="227"/>
    </row>
    <row r="15118" spans="83:83">
      <c r="CE15118" s="227"/>
    </row>
    <row r="15119" spans="83:83">
      <c r="CE15119" s="227"/>
    </row>
    <row r="15120" spans="83:83">
      <c r="CE15120" s="227"/>
    </row>
    <row r="15121" spans="83:83">
      <c r="CE15121" s="227"/>
    </row>
    <row r="15122" spans="83:83">
      <c r="CE15122" s="227"/>
    </row>
    <row r="15123" spans="83:83">
      <c r="CE15123" s="227"/>
    </row>
    <row r="15124" spans="83:83">
      <c r="CE15124" s="227"/>
    </row>
    <row r="15125" spans="83:83">
      <c r="CE15125" s="227"/>
    </row>
    <row r="15126" spans="83:83">
      <c r="CE15126" s="227"/>
    </row>
    <row r="15127" spans="83:83">
      <c r="CE15127" s="227"/>
    </row>
    <row r="15128" spans="83:83">
      <c r="CE15128" s="227"/>
    </row>
    <row r="15129" spans="83:83">
      <c r="CE15129" s="227"/>
    </row>
    <row r="15130" spans="83:83">
      <c r="CE15130" s="227"/>
    </row>
    <row r="15131" spans="83:83">
      <c r="CE15131" s="227"/>
    </row>
    <row r="15132" spans="83:83">
      <c r="CE15132" s="227"/>
    </row>
    <row r="15133" spans="83:83">
      <c r="CE15133" s="227"/>
    </row>
    <row r="15134" spans="83:83">
      <c r="CE15134" s="227"/>
    </row>
    <row r="15135" spans="83:83">
      <c r="CE15135" s="227"/>
    </row>
    <row r="15136" spans="83:83">
      <c r="CE15136" s="227"/>
    </row>
    <row r="15137" spans="83:83">
      <c r="CE15137" s="227"/>
    </row>
    <row r="15138" spans="83:83">
      <c r="CE15138" s="227"/>
    </row>
    <row r="15139" spans="83:83">
      <c r="CE15139" s="227"/>
    </row>
    <row r="15140" spans="83:83">
      <c r="CE15140" s="227"/>
    </row>
    <row r="15141" spans="83:83">
      <c r="CE15141" s="227"/>
    </row>
    <row r="15142" spans="83:83">
      <c r="CE15142" s="227"/>
    </row>
    <row r="15143" spans="83:83">
      <c r="CE15143" s="227"/>
    </row>
    <row r="15144" spans="83:83">
      <c r="CE15144" s="227"/>
    </row>
    <row r="15145" spans="83:83">
      <c r="CE15145" s="227"/>
    </row>
    <row r="15146" spans="83:83">
      <c r="CE15146" s="227"/>
    </row>
    <row r="15147" spans="83:83">
      <c r="CE15147" s="227"/>
    </row>
    <row r="15148" spans="83:83">
      <c r="CE15148" s="227"/>
    </row>
    <row r="15149" spans="83:83">
      <c r="CE15149" s="227"/>
    </row>
    <row r="15150" spans="83:83">
      <c r="CE15150" s="227"/>
    </row>
    <row r="15151" spans="83:83">
      <c r="CE15151" s="227"/>
    </row>
    <row r="15152" spans="83:83">
      <c r="CE15152" s="227"/>
    </row>
    <row r="15153" spans="83:83">
      <c r="CE15153" s="227"/>
    </row>
    <row r="15154" spans="83:83">
      <c r="CE15154" s="227"/>
    </row>
    <row r="15155" spans="83:83">
      <c r="CE15155" s="227"/>
    </row>
    <row r="15156" spans="83:83">
      <c r="CE15156" s="227"/>
    </row>
    <row r="15157" spans="83:83">
      <c r="CE15157" s="227"/>
    </row>
    <row r="15158" spans="83:83">
      <c r="CE15158" s="227"/>
    </row>
    <row r="15159" spans="83:83">
      <c r="CE15159" s="227"/>
    </row>
    <row r="15160" spans="83:83">
      <c r="CE15160" s="227"/>
    </row>
    <row r="15161" spans="83:83">
      <c r="CE15161" s="227"/>
    </row>
    <row r="15162" spans="83:83">
      <c r="CE15162" s="227"/>
    </row>
    <row r="15163" spans="83:83">
      <c r="CE15163" s="227"/>
    </row>
    <row r="15164" spans="83:83">
      <c r="CE15164" s="227"/>
    </row>
    <row r="15165" spans="83:83">
      <c r="CE15165" s="227"/>
    </row>
    <row r="15166" spans="83:83">
      <c r="CE15166" s="227"/>
    </row>
    <row r="15167" spans="83:83">
      <c r="CE15167" s="227"/>
    </row>
    <row r="15168" spans="83:83">
      <c r="CE15168" s="227"/>
    </row>
    <row r="15169" spans="83:83">
      <c r="CE15169" s="227"/>
    </row>
    <row r="15170" spans="83:83">
      <c r="CE15170" s="227"/>
    </row>
    <row r="15171" spans="83:83">
      <c r="CE15171" s="227"/>
    </row>
    <row r="15172" spans="83:83">
      <c r="CE15172" s="227"/>
    </row>
    <row r="15173" spans="83:83">
      <c r="CE15173" s="227"/>
    </row>
    <row r="15174" spans="83:83">
      <c r="CE15174" s="227"/>
    </row>
    <row r="15175" spans="83:83">
      <c r="CE15175" s="227"/>
    </row>
    <row r="15176" spans="83:83">
      <c r="CE15176" s="227"/>
    </row>
    <row r="15177" spans="83:83">
      <c r="CE15177" s="227"/>
    </row>
    <row r="15178" spans="83:83">
      <c r="CE15178" s="227"/>
    </row>
    <row r="15179" spans="83:83">
      <c r="CE15179" s="227"/>
    </row>
    <row r="15180" spans="83:83">
      <c r="CE15180" s="227"/>
    </row>
    <row r="15181" spans="83:83">
      <c r="CE15181" s="227"/>
    </row>
    <row r="15182" spans="83:83">
      <c r="CE15182" s="227"/>
    </row>
    <row r="15183" spans="83:83">
      <c r="CE15183" s="227"/>
    </row>
    <row r="15184" spans="83:83">
      <c r="CE15184" s="227"/>
    </row>
    <row r="15185" spans="83:83">
      <c r="CE15185" s="227"/>
    </row>
    <row r="15186" spans="83:83">
      <c r="CE15186" s="227"/>
    </row>
    <row r="15187" spans="83:83">
      <c r="CE15187" s="227"/>
    </row>
    <row r="15188" spans="83:83">
      <c r="CE15188" s="227"/>
    </row>
    <row r="15189" spans="83:83">
      <c r="CE15189" s="227"/>
    </row>
    <row r="15190" spans="83:83">
      <c r="CE15190" s="227"/>
    </row>
    <row r="15191" spans="83:83">
      <c r="CE15191" s="227"/>
    </row>
    <row r="15192" spans="83:83">
      <c r="CE15192" s="227"/>
    </row>
    <row r="15193" spans="83:83">
      <c r="CE15193" s="227"/>
    </row>
    <row r="15194" spans="83:83">
      <c r="CE15194" s="227"/>
    </row>
    <row r="15195" spans="83:83">
      <c r="CE15195" s="227"/>
    </row>
    <row r="15196" spans="83:83">
      <c r="CE15196" s="227"/>
    </row>
    <row r="15197" spans="83:83">
      <c r="CE15197" s="227"/>
    </row>
    <row r="15198" spans="83:83">
      <c r="CE15198" s="227"/>
    </row>
    <row r="15199" spans="83:83">
      <c r="CE15199" s="227"/>
    </row>
    <row r="15200" spans="83:83">
      <c r="CE15200" s="227"/>
    </row>
    <row r="15201" spans="83:83">
      <c r="CE15201" s="227"/>
    </row>
    <row r="15202" spans="83:83">
      <c r="CE15202" s="227"/>
    </row>
    <row r="15203" spans="83:83">
      <c r="CE15203" s="227"/>
    </row>
    <row r="15204" spans="83:83">
      <c r="CE15204" s="227"/>
    </row>
    <row r="15205" spans="83:83">
      <c r="CE15205" s="227"/>
    </row>
    <row r="15206" spans="83:83">
      <c r="CE15206" s="227"/>
    </row>
    <row r="15207" spans="83:83">
      <c r="CE15207" s="227"/>
    </row>
    <row r="15208" spans="83:83">
      <c r="CE15208" s="227"/>
    </row>
    <row r="15209" spans="83:83">
      <c r="CE15209" s="227"/>
    </row>
    <row r="15210" spans="83:83">
      <c r="CE15210" s="227"/>
    </row>
    <row r="15211" spans="83:83">
      <c r="CE15211" s="227"/>
    </row>
    <row r="15212" spans="83:83">
      <c r="CE15212" s="227"/>
    </row>
    <row r="15213" spans="83:83">
      <c r="CE15213" s="227"/>
    </row>
    <row r="15214" spans="83:83">
      <c r="CE15214" s="227"/>
    </row>
    <row r="15215" spans="83:83">
      <c r="CE15215" s="227"/>
    </row>
    <row r="15216" spans="83:83">
      <c r="CE15216" s="227"/>
    </row>
    <row r="15217" spans="83:83">
      <c r="CE15217" s="227"/>
    </row>
    <row r="15218" spans="83:83">
      <c r="CE15218" s="227"/>
    </row>
    <row r="15219" spans="83:83">
      <c r="CE15219" s="227"/>
    </row>
    <row r="15220" spans="83:83">
      <c r="CE15220" s="227"/>
    </row>
    <row r="15221" spans="83:83">
      <c r="CE15221" s="227"/>
    </row>
    <row r="15222" spans="83:83">
      <c r="CE15222" s="227"/>
    </row>
    <row r="15223" spans="83:83">
      <c r="CE15223" s="227"/>
    </row>
    <row r="15224" spans="83:83">
      <c r="CE15224" s="227"/>
    </row>
    <row r="15225" spans="83:83">
      <c r="CE15225" s="227"/>
    </row>
    <row r="15226" spans="83:83">
      <c r="CE15226" s="227"/>
    </row>
    <row r="15227" spans="83:83">
      <c r="CE15227" s="227"/>
    </row>
    <row r="15228" spans="83:83">
      <c r="CE15228" s="227"/>
    </row>
    <row r="15229" spans="83:83">
      <c r="CE15229" s="227"/>
    </row>
    <row r="15230" spans="83:83">
      <c r="CE15230" s="227"/>
    </row>
    <row r="15231" spans="83:83">
      <c r="CE15231" s="227"/>
    </row>
    <row r="15232" spans="83:83">
      <c r="CE15232" s="227"/>
    </row>
    <row r="15233" spans="83:83">
      <c r="CE15233" s="227"/>
    </row>
    <row r="15234" spans="83:83">
      <c r="CE15234" s="227"/>
    </row>
    <row r="15235" spans="83:83">
      <c r="CE15235" s="227"/>
    </row>
    <row r="15236" spans="83:83">
      <c r="CE15236" s="227"/>
    </row>
    <row r="15237" spans="83:83">
      <c r="CE15237" s="227"/>
    </row>
    <row r="15238" spans="83:83">
      <c r="CE15238" s="227"/>
    </row>
    <row r="15239" spans="83:83">
      <c r="CE15239" s="227"/>
    </row>
    <row r="15240" spans="83:83">
      <c r="CE15240" s="227"/>
    </row>
    <row r="15241" spans="83:83">
      <c r="CE15241" s="227"/>
    </row>
    <row r="15242" spans="83:83">
      <c r="CE15242" s="227"/>
    </row>
    <row r="15243" spans="83:83">
      <c r="CE15243" s="227"/>
    </row>
    <row r="15244" spans="83:83">
      <c r="CE15244" s="227"/>
    </row>
    <row r="15245" spans="83:83">
      <c r="CE15245" s="227"/>
    </row>
    <row r="15246" spans="83:83">
      <c r="CE15246" s="227"/>
    </row>
    <row r="15247" spans="83:83">
      <c r="CE15247" s="227"/>
    </row>
    <row r="15248" spans="83:83">
      <c r="CE15248" s="227"/>
    </row>
    <row r="15249" spans="83:83">
      <c r="CE15249" s="227"/>
    </row>
    <row r="15250" spans="83:83">
      <c r="CE15250" s="227"/>
    </row>
    <row r="15251" spans="83:83">
      <c r="CE15251" s="227"/>
    </row>
    <row r="15252" spans="83:83">
      <c r="CE15252" s="227"/>
    </row>
    <row r="15253" spans="83:83">
      <c r="CE15253" s="227"/>
    </row>
    <row r="15254" spans="83:83">
      <c r="CE15254" s="227"/>
    </row>
    <row r="15255" spans="83:83">
      <c r="CE15255" s="227"/>
    </row>
    <row r="15256" spans="83:83">
      <c r="CE15256" s="227"/>
    </row>
    <row r="15257" spans="83:83">
      <c r="CE15257" s="227"/>
    </row>
    <row r="15258" spans="83:83">
      <c r="CE15258" s="227"/>
    </row>
    <row r="15259" spans="83:83">
      <c r="CE15259" s="227"/>
    </row>
    <row r="15260" spans="83:83">
      <c r="CE15260" s="227"/>
    </row>
    <row r="15261" spans="83:83">
      <c r="CE15261" s="227"/>
    </row>
    <row r="15262" spans="83:83">
      <c r="CE15262" s="227"/>
    </row>
    <row r="15263" spans="83:83">
      <c r="CE15263" s="227"/>
    </row>
    <row r="15264" spans="83:83">
      <c r="CE15264" s="227"/>
    </row>
    <row r="15265" spans="83:83">
      <c r="CE15265" s="227"/>
    </row>
    <row r="15266" spans="83:83">
      <c r="CE15266" s="227"/>
    </row>
    <row r="15267" spans="83:83">
      <c r="CE15267" s="227"/>
    </row>
    <row r="15268" spans="83:83">
      <c r="CE15268" s="227"/>
    </row>
    <row r="15269" spans="83:83">
      <c r="CE15269" s="227"/>
    </row>
    <row r="15270" spans="83:83">
      <c r="CE15270" s="227"/>
    </row>
    <row r="15271" spans="83:83">
      <c r="CE15271" s="227"/>
    </row>
    <row r="15272" spans="83:83">
      <c r="CE15272" s="227"/>
    </row>
    <row r="15273" spans="83:83">
      <c r="CE15273" s="227"/>
    </row>
    <row r="15274" spans="83:83">
      <c r="CE15274" s="227"/>
    </row>
    <row r="15275" spans="83:83">
      <c r="CE15275" s="227"/>
    </row>
    <row r="15276" spans="83:83">
      <c r="CE15276" s="227"/>
    </row>
    <row r="15277" spans="83:83">
      <c r="CE15277" s="227"/>
    </row>
    <row r="15278" spans="83:83">
      <c r="CE15278" s="227"/>
    </row>
    <row r="15279" spans="83:83">
      <c r="CE15279" s="227"/>
    </row>
    <row r="15280" spans="83:83">
      <c r="CE15280" s="227"/>
    </row>
    <row r="15281" spans="83:83">
      <c r="CE15281" s="227"/>
    </row>
    <row r="15282" spans="83:83">
      <c r="CE15282" s="227"/>
    </row>
    <row r="15283" spans="83:83">
      <c r="CE15283" s="227"/>
    </row>
    <row r="15284" spans="83:83">
      <c r="CE15284" s="227"/>
    </row>
    <row r="15285" spans="83:83">
      <c r="CE15285" s="227"/>
    </row>
    <row r="15286" spans="83:83">
      <c r="CE15286" s="227"/>
    </row>
    <row r="15287" spans="83:83">
      <c r="CE15287" s="227"/>
    </row>
    <row r="15288" spans="83:83">
      <c r="CE15288" s="227"/>
    </row>
    <row r="15289" spans="83:83">
      <c r="CE15289" s="227"/>
    </row>
    <row r="15290" spans="83:83">
      <c r="CE15290" s="227"/>
    </row>
    <row r="15291" spans="83:83">
      <c r="CE15291" s="227"/>
    </row>
    <row r="15292" spans="83:83">
      <c r="CE15292" s="227"/>
    </row>
    <row r="15293" spans="83:83">
      <c r="CE15293" s="227"/>
    </row>
    <row r="15294" spans="83:83">
      <c r="CE15294" s="227"/>
    </row>
    <row r="15295" spans="83:83">
      <c r="CE15295" s="227"/>
    </row>
    <row r="15296" spans="83:83">
      <c r="CE15296" s="227"/>
    </row>
    <row r="15297" spans="83:83">
      <c r="CE15297" s="227"/>
    </row>
    <row r="15298" spans="83:83">
      <c r="CE15298" s="227"/>
    </row>
    <row r="15299" spans="83:83">
      <c r="CE15299" s="227"/>
    </row>
    <row r="15300" spans="83:83">
      <c r="CE15300" s="227"/>
    </row>
    <row r="15301" spans="83:83">
      <c r="CE15301" s="227"/>
    </row>
    <row r="15302" spans="83:83">
      <c r="CE15302" s="227"/>
    </row>
    <row r="15303" spans="83:83">
      <c r="CE15303" s="227"/>
    </row>
    <row r="15304" spans="83:83">
      <c r="CE15304" s="227"/>
    </row>
    <row r="15305" spans="83:83">
      <c r="CE15305" s="227"/>
    </row>
    <row r="15306" spans="83:83">
      <c r="CE15306" s="227"/>
    </row>
    <row r="15307" spans="83:83">
      <c r="CE15307" s="227"/>
    </row>
    <row r="15308" spans="83:83">
      <c r="CE15308" s="227"/>
    </row>
    <row r="15309" spans="83:83">
      <c r="CE15309" s="227"/>
    </row>
    <row r="15310" spans="83:83">
      <c r="CE15310" s="227"/>
    </row>
    <row r="15311" spans="83:83">
      <c r="CE15311" s="227"/>
    </row>
    <row r="15312" spans="83:83">
      <c r="CE15312" s="227"/>
    </row>
    <row r="15313" spans="83:83">
      <c r="CE15313" s="227"/>
    </row>
    <row r="15314" spans="83:83">
      <c r="CE15314" s="227"/>
    </row>
    <row r="15315" spans="83:83">
      <c r="CE15315" s="227"/>
    </row>
    <row r="15316" spans="83:83">
      <c r="CE15316" s="227"/>
    </row>
    <row r="15317" spans="83:83">
      <c r="CE15317" s="227"/>
    </row>
    <row r="15318" spans="83:83">
      <c r="CE15318" s="227"/>
    </row>
    <row r="15319" spans="83:83">
      <c r="CE15319" s="227"/>
    </row>
    <row r="15320" spans="83:83">
      <c r="CE15320" s="227"/>
    </row>
    <row r="15321" spans="83:83">
      <c r="CE15321" s="227"/>
    </row>
    <row r="15322" spans="83:83">
      <c r="CE15322" s="227"/>
    </row>
    <row r="15323" spans="83:83">
      <c r="CE15323" s="227"/>
    </row>
    <row r="15324" spans="83:83">
      <c r="CE15324" s="227"/>
    </row>
    <row r="15325" spans="83:83">
      <c r="CE15325" s="227"/>
    </row>
    <row r="15326" spans="83:83">
      <c r="CE15326" s="227"/>
    </row>
    <row r="15327" spans="83:83">
      <c r="CE15327" s="227"/>
    </row>
    <row r="15328" spans="83:83">
      <c r="CE15328" s="227"/>
    </row>
    <row r="15329" spans="83:83">
      <c r="CE15329" s="227"/>
    </row>
    <row r="15330" spans="83:83">
      <c r="CE15330" s="227"/>
    </row>
    <row r="15331" spans="83:83">
      <c r="CE15331" s="227"/>
    </row>
    <row r="15332" spans="83:83">
      <c r="CE15332" s="227"/>
    </row>
    <row r="15333" spans="83:83">
      <c r="CE15333" s="227"/>
    </row>
    <row r="15334" spans="83:83">
      <c r="CE15334" s="227"/>
    </row>
    <row r="15335" spans="83:83">
      <c r="CE15335" s="227"/>
    </row>
    <row r="15336" spans="83:83">
      <c r="CE15336" s="227"/>
    </row>
    <row r="15337" spans="83:83">
      <c r="CE15337" s="227"/>
    </row>
    <row r="15338" spans="83:83">
      <c r="CE15338" s="227"/>
    </row>
    <row r="15339" spans="83:83">
      <c r="CE15339" s="227"/>
    </row>
    <row r="15340" spans="83:83">
      <c r="CE15340" s="227"/>
    </row>
    <row r="15341" spans="83:83">
      <c r="CE15341" s="227"/>
    </row>
    <row r="15342" spans="83:83">
      <c r="CE15342" s="227"/>
    </row>
    <row r="15343" spans="83:83">
      <c r="CE15343" s="227"/>
    </row>
    <row r="15344" spans="83:83">
      <c r="CE15344" s="227"/>
    </row>
    <row r="15345" spans="83:83">
      <c r="CE15345" s="227"/>
    </row>
    <row r="15346" spans="83:83">
      <c r="CE15346" s="227"/>
    </row>
    <row r="15347" spans="83:83">
      <c r="CE15347" s="227"/>
    </row>
    <row r="15348" spans="83:83">
      <c r="CE15348" s="227"/>
    </row>
    <row r="15349" spans="83:83">
      <c r="CE15349" s="227"/>
    </row>
    <row r="15350" spans="83:83">
      <c r="CE15350" s="227"/>
    </row>
    <row r="15351" spans="83:83">
      <c r="CE15351" s="227"/>
    </row>
    <row r="15352" spans="83:83">
      <c r="CE15352" s="227"/>
    </row>
    <row r="15353" spans="83:83">
      <c r="CE15353" s="227"/>
    </row>
    <row r="15354" spans="83:83">
      <c r="CE15354" s="227"/>
    </row>
    <row r="15355" spans="83:83">
      <c r="CE15355" s="227"/>
    </row>
    <row r="15356" spans="83:83">
      <c r="CE15356" s="227"/>
    </row>
    <row r="15357" spans="83:83">
      <c r="CE15357" s="227"/>
    </row>
    <row r="15358" spans="83:83">
      <c r="CE15358" s="227"/>
    </row>
    <row r="15359" spans="83:83">
      <c r="CE15359" s="227"/>
    </row>
    <row r="15360" spans="83:83">
      <c r="CE15360" s="227"/>
    </row>
    <row r="15361" spans="83:83">
      <c r="CE15361" s="227"/>
    </row>
    <row r="15362" spans="83:83">
      <c r="CE15362" s="227"/>
    </row>
    <row r="15363" spans="83:83">
      <c r="CE15363" s="227"/>
    </row>
    <row r="15364" spans="83:83">
      <c r="CE15364" s="227"/>
    </row>
    <row r="15365" spans="83:83">
      <c r="CE15365" s="227"/>
    </row>
    <row r="15366" spans="83:83">
      <c r="CE15366" s="227"/>
    </row>
    <row r="15367" spans="83:83">
      <c r="CE15367" s="227"/>
    </row>
    <row r="15368" spans="83:83">
      <c r="CE15368" s="227"/>
    </row>
    <row r="15369" spans="83:83">
      <c r="CE15369" s="227"/>
    </row>
    <row r="15370" spans="83:83">
      <c r="CE15370" s="227"/>
    </row>
    <row r="15371" spans="83:83">
      <c r="CE15371" s="227"/>
    </row>
    <row r="15372" spans="83:83">
      <c r="CE15372" s="227"/>
    </row>
    <row r="15373" spans="83:83">
      <c r="CE15373" s="227"/>
    </row>
    <row r="15374" spans="83:83">
      <c r="CE15374" s="227"/>
    </row>
    <row r="15375" spans="83:83">
      <c r="CE15375" s="227"/>
    </row>
    <row r="15376" spans="83:83">
      <c r="CE15376" s="227"/>
    </row>
    <row r="15377" spans="83:83">
      <c r="CE15377" s="227"/>
    </row>
    <row r="15378" spans="83:83">
      <c r="CE15378" s="227"/>
    </row>
    <row r="15379" spans="83:83">
      <c r="CE15379" s="227"/>
    </row>
    <row r="15380" spans="83:83">
      <c r="CE15380" s="227"/>
    </row>
    <row r="15381" spans="83:83">
      <c r="CE15381" s="227"/>
    </row>
    <row r="15382" spans="83:83">
      <c r="CE15382" s="227"/>
    </row>
    <row r="15383" spans="83:83">
      <c r="CE15383" s="227"/>
    </row>
    <row r="15384" spans="83:83">
      <c r="CE15384" s="227"/>
    </row>
    <row r="15385" spans="83:83">
      <c r="CE15385" s="227"/>
    </row>
    <row r="15386" spans="83:83">
      <c r="CE15386" s="227"/>
    </row>
    <row r="15387" spans="83:83">
      <c r="CE15387" s="227"/>
    </row>
    <row r="15388" spans="83:83">
      <c r="CE15388" s="227"/>
    </row>
    <row r="15389" spans="83:83">
      <c r="CE15389" s="227"/>
    </row>
    <row r="15390" spans="83:83">
      <c r="CE15390" s="227"/>
    </row>
    <row r="15391" spans="83:83">
      <c r="CE15391" s="227"/>
    </row>
    <row r="15392" spans="83:83">
      <c r="CE15392" s="227"/>
    </row>
    <row r="15393" spans="83:83">
      <c r="CE15393" s="227"/>
    </row>
    <row r="15394" spans="83:83">
      <c r="CE15394" s="227"/>
    </row>
    <row r="15395" spans="83:83">
      <c r="CE15395" s="227"/>
    </row>
    <row r="15396" spans="83:83">
      <c r="CE15396" s="227"/>
    </row>
    <row r="15397" spans="83:83">
      <c r="CE15397" s="227"/>
    </row>
    <row r="15398" spans="83:83">
      <c r="CE15398" s="227"/>
    </row>
    <row r="15399" spans="83:83">
      <c r="CE15399" s="227"/>
    </row>
    <row r="15400" spans="83:83">
      <c r="CE15400" s="227"/>
    </row>
    <row r="15401" spans="83:83">
      <c r="CE15401" s="227"/>
    </row>
    <row r="15402" spans="83:83">
      <c r="CE15402" s="227"/>
    </row>
    <row r="15403" spans="83:83">
      <c r="CE15403" s="227"/>
    </row>
    <row r="15404" spans="83:83">
      <c r="CE15404" s="227"/>
    </row>
    <row r="15405" spans="83:83">
      <c r="CE15405" s="227"/>
    </row>
    <row r="15406" spans="83:83">
      <c r="CE15406" s="227"/>
    </row>
    <row r="15407" spans="83:83">
      <c r="CE15407" s="227"/>
    </row>
    <row r="15408" spans="83:83">
      <c r="CE15408" s="227"/>
    </row>
    <row r="15409" spans="83:83">
      <c r="CE15409" s="227"/>
    </row>
    <row r="15410" spans="83:83">
      <c r="CE15410" s="227"/>
    </row>
    <row r="15411" spans="83:83">
      <c r="CE15411" s="227"/>
    </row>
    <row r="15412" spans="83:83">
      <c r="CE15412" s="227"/>
    </row>
    <row r="15413" spans="83:83">
      <c r="CE15413" s="227"/>
    </row>
    <row r="15414" spans="83:83">
      <c r="CE15414" s="227"/>
    </row>
    <row r="15415" spans="83:83">
      <c r="CE15415" s="227"/>
    </row>
    <row r="15416" spans="83:83">
      <c r="CE15416" s="227"/>
    </row>
    <row r="15417" spans="83:83">
      <c r="CE15417" s="227"/>
    </row>
    <row r="15418" spans="83:83">
      <c r="CE15418" s="227"/>
    </row>
    <row r="15419" spans="83:83">
      <c r="CE15419" s="227"/>
    </row>
    <row r="15420" spans="83:83">
      <c r="CE15420" s="227"/>
    </row>
    <row r="15421" spans="83:83">
      <c r="CE15421" s="227"/>
    </row>
    <row r="15422" spans="83:83">
      <c r="CE15422" s="227"/>
    </row>
    <row r="15423" spans="83:83">
      <c r="CE15423" s="227"/>
    </row>
    <row r="15424" spans="83:83">
      <c r="CE15424" s="227"/>
    </row>
    <row r="15425" spans="83:83">
      <c r="CE15425" s="227"/>
    </row>
    <row r="15426" spans="83:83">
      <c r="CE15426" s="227"/>
    </row>
    <row r="15427" spans="83:83">
      <c r="CE15427" s="227"/>
    </row>
    <row r="15428" spans="83:83">
      <c r="CE15428" s="227"/>
    </row>
    <row r="15429" spans="83:83">
      <c r="CE15429" s="227"/>
    </row>
    <row r="15430" spans="83:83">
      <c r="CE15430" s="227"/>
    </row>
    <row r="15431" spans="83:83">
      <c r="CE15431" s="227"/>
    </row>
    <row r="15432" spans="83:83">
      <c r="CE15432" s="227"/>
    </row>
    <row r="15433" spans="83:83">
      <c r="CE15433" s="227"/>
    </row>
    <row r="15434" spans="83:83">
      <c r="CE15434" s="227"/>
    </row>
    <row r="15435" spans="83:83">
      <c r="CE15435" s="227"/>
    </row>
    <row r="15436" spans="83:83">
      <c r="CE15436" s="227"/>
    </row>
    <row r="15437" spans="83:83">
      <c r="CE15437" s="227"/>
    </row>
    <row r="15438" spans="83:83">
      <c r="CE15438" s="227"/>
    </row>
    <row r="15439" spans="83:83">
      <c r="CE15439" s="227"/>
    </row>
    <row r="15440" spans="83:83">
      <c r="CE15440" s="227"/>
    </row>
    <row r="15441" spans="83:83">
      <c r="CE15441" s="227"/>
    </row>
    <row r="15442" spans="83:83">
      <c r="CE15442" s="227"/>
    </row>
    <row r="15443" spans="83:83">
      <c r="CE15443" s="227"/>
    </row>
    <row r="15444" spans="83:83">
      <c r="CE15444" s="227"/>
    </row>
    <row r="15445" spans="83:83">
      <c r="CE15445" s="227"/>
    </row>
    <row r="15446" spans="83:83">
      <c r="CE15446" s="227"/>
    </row>
    <row r="15447" spans="83:83">
      <c r="CE15447" s="227"/>
    </row>
    <row r="15448" spans="83:83">
      <c r="CE15448" s="227"/>
    </row>
    <row r="15449" spans="83:83">
      <c r="CE15449" s="227"/>
    </row>
    <row r="15450" spans="83:83">
      <c r="CE15450" s="227"/>
    </row>
    <row r="15451" spans="83:83">
      <c r="CE15451" s="227"/>
    </row>
    <row r="15452" spans="83:83">
      <c r="CE15452" s="227"/>
    </row>
    <row r="15453" spans="83:83">
      <c r="CE15453" s="227"/>
    </row>
    <row r="15454" spans="83:83">
      <c r="CE15454" s="227"/>
    </row>
    <row r="15455" spans="83:83">
      <c r="CE15455" s="227"/>
    </row>
    <row r="15456" spans="83:83">
      <c r="CE15456" s="227"/>
    </row>
    <row r="15457" spans="83:83">
      <c r="CE15457" s="227"/>
    </row>
    <row r="15458" spans="83:83">
      <c r="CE15458" s="227"/>
    </row>
    <row r="15459" spans="83:83">
      <c r="CE15459" s="227"/>
    </row>
    <row r="15460" spans="83:83">
      <c r="CE15460" s="227"/>
    </row>
    <row r="15461" spans="83:83">
      <c r="CE15461" s="227"/>
    </row>
    <row r="15462" spans="83:83">
      <c r="CE15462" s="227"/>
    </row>
    <row r="15463" spans="83:83">
      <c r="CE15463" s="227"/>
    </row>
    <row r="15464" spans="83:83">
      <c r="CE15464" s="227"/>
    </row>
    <row r="15465" spans="83:83">
      <c r="CE15465" s="227"/>
    </row>
    <row r="15466" spans="83:83">
      <c r="CE15466" s="227"/>
    </row>
    <row r="15467" spans="83:83">
      <c r="CE15467" s="227"/>
    </row>
    <row r="15468" spans="83:83">
      <c r="CE15468" s="227"/>
    </row>
    <row r="15469" spans="83:83">
      <c r="CE15469" s="227"/>
    </row>
    <row r="15470" spans="83:83">
      <c r="CE15470" s="227"/>
    </row>
    <row r="15471" spans="83:83">
      <c r="CE15471" s="227"/>
    </row>
    <row r="15472" spans="83:83">
      <c r="CE15472" s="227"/>
    </row>
    <row r="15473" spans="83:83">
      <c r="CE15473" s="227"/>
    </row>
    <row r="15474" spans="83:83">
      <c r="CE15474" s="227"/>
    </row>
    <row r="15475" spans="83:83">
      <c r="CE15475" s="227"/>
    </row>
    <row r="15476" spans="83:83">
      <c r="CE15476" s="227"/>
    </row>
    <row r="15477" spans="83:83">
      <c r="CE15477" s="227"/>
    </row>
    <row r="15478" spans="83:83">
      <c r="CE15478" s="227"/>
    </row>
    <row r="15479" spans="83:83">
      <c r="CE15479" s="227"/>
    </row>
    <row r="15480" spans="83:83">
      <c r="CE15480" s="227"/>
    </row>
    <row r="15481" spans="83:83">
      <c r="CE15481" s="227"/>
    </row>
    <row r="15482" spans="83:83">
      <c r="CE15482" s="227"/>
    </row>
    <row r="15483" spans="83:83">
      <c r="CE15483" s="227"/>
    </row>
    <row r="15484" spans="83:83">
      <c r="CE15484" s="227"/>
    </row>
    <row r="15485" spans="83:83">
      <c r="CE15485" s="227"/>
    </row>
    <row r="15486" spans="83:83">
      <c r="CE15486" s="227"/>
    </row>
    <row r="15487" spans="83:83">
      <c r="CE15487" s="227"/>
    </row>
    <row r="15488" spans="83:83">
      <c r="CE15488" s="227"/>
    </row>
    <row r="15489" spans="83:83">
      <c r="CE15489" s="227"/>
    </row>
    <row r="15490" spans="83:83">
      <c r="CE15490" s="227"/>
    </row>
    <row r="15491" spans="83:83">
      <c r="CE15491" s="227"/>
    </row>
    <row r="15492" spans="83:83">
      <c r="CE15492" s="227"/>
    </row>
    <row r="15493" spans="83:83">
      <c r="CE15493" s="227"/>
    </row>
    <row r="15494" spans="83:83">
      <c r="CE15494" s="227"/>
    </row>
    <row r="15495" spans="83:83">
      <c r="CE15495" s="227"/>
    </row>
    <row r="15496" spans="83:83">
      <c r="CE15496" s="227"/>
    </row>
    <row r="15497" spans="83:83">
      <c r="CE15497" s="227"/>
    </row>
    <row r="15498" spans="83:83">
      <c r="CE15498" s="227"/>
    </row>
    <row r="15499" spans="83:83">
      <c r="CE15499" s="227"/>
    </row>
    <row r="15500" spans="83:83">
      <c r="CE15500" s="227"/>
    </row>
    <row r="15501" spans="83:83">
      <c r="CE15501" s="227"/>
    </row>
    <row r="15502" spans="83:83">
      <c r="CE15502" s="227"/>
    </row>
    <row r="15503" spans="83:83">
      <c r="CE15503" s="227"/>
    </row>
    <row r="15504" spans="83:83">
      <c r="CE15504" s="227"/>
    </row>
    <row r="15505" spans="83:83">
      <c r="CE15505" s="227"/>
    </row>
    <row r="15506" spans="83:83">
      <c r="CE15506" s="227"/>
    </row>
    <row r="15507" spans="83:83">
      <c r="CE15507" s="227"/>
    </row>
    <row r="15508" spans="83:83">
      <c r="CE15508" s="227"/>
    </row>
    <row r="15509" spans="83:83">
      <c r="CE15509" s="227"/>
    </row>
    <row r="15510" spans="83:83">
      <c r="CE15510" s="227"/>
    </row>
    <row r="15511" spans="83:83">
      <c r="CE15511" s="227"/>
    </row>
    <row r="15512" spans="83:83">
      <c r="CE15512" s="227"/>
    </row>
    <row r="15513" spans="83:83">
      <c r="CE15513" s="227"/>
    </row>
    <row r="15514" spans="83:83">
      <c r="CE15514" s="227"/>
    </row>
    <row r="15515" spans="83:83">
      <c r="CE15515" s="227"/>
    </row>
    <row r="15516" spans="83:83">
      <c r="CE15516" s="227"/>
    </row>
    <row r="15517" spans="83:83">
      <c r="CE15517" s="227"/>
    </row>
    <row r="15518" spans="83:83">
      <c r="CE15518" s="227"/>
    </row>
    <row r="15519" spans="83:83">
      <c r="CE15519" s="227"/>
    </row>
    <row r="15520" spans="83:83">
      <c r="CE15520" s="227"/>
    </row>
    <row r="15521" spans="83:83">
      <c r="CE15521" s="227"/>
    </row>
    <row r="15522" spans="83:83">
      <c r="CE15522" s="227"/>
    </row>
    <row r="15523" spans="83:83">
      <c r="CE15523" s="227"/>
    </row>
    <row r="15524" spans="83:83">
      <c r="CE15524" s="227"/>
    </row>
    <row r="15525" spans="83:83">
      <c r="CE15525" s="227"/>
    </row>
    <row r="15526" spans="83:83">
      <c r="CE15526" s="227"/>
    </row>
    <row r="15527" spans="83:83">
      <c r="CE15527" s="227"/>
    </row>
    <row r="15528" spans="83:83">
      <c r="CE15528" s="227"/>
    </row>
    <row r="15529" spans="83:83">
      <c r="CE15529" s="227"/>
    </row>
    <row r="15530" spans="83:83">
      <c r="CE15530" s="227"/>
    </row>
    <row r="15531" spans="83:83">
      <c r="CE15531" s="227"/>
    </row>
    <row r="15532" spans="83:83">
      <c r="CE15532" s="227"/>
    </row>
    <row r="15533" spans="83:83">
      <c r="CE15533" s="227"/>
    </row>
    <row r="15534" spans="83:83">
      <c r="CE15534" s="227"/>
    </row>
    <row r="15535" spans="83:83">
      <c r="CE15535" s="227"/>
    </row>
    <row r="15536" spans="83:83">
      <c r="CE15536" s="227"/>
    </row>
    <row r="15537" spans="83:83">
      <c r="CE15537" s="227"/>
    </row>
    <row r="15538" spans="83:83">
      <c r="CE15538" s="227"/>
    </row>
    <row r="15539" spans="83:83">
      <c r="CE15539" s="227"/>
    </row>
    <row r="15540" spans="83:83">
      <c r="CE15540" s="227"/>
    </row>
    <row r="15541" spans="83:83">
      <c r="CE15541" s="227"/>
    </row>
    <row r="15542" spans="83:83">
      <c r="CE15542" s="227"/>
    </row>
    <row r="15543" spans="83:83">
      <c r="CE15543" s="227"/>
    </row>
    <row r="15544" spans="83:83">
      <c r="CE15544" s="227"/>
    </row>
    <row r="15545" spans="83:83">
      <c r="CE15545" s="227"/>
    </row>
    <row r="15546" spans="83:83">
      <c r="CE15546" s="227"/>
    </row>
    <row r="15547" spans="83:83">
      <c r="CE15547" s="227"/>
    </row>
    <row r="15548" spans="83:83">
      <c r="CE15548" s="227"/>
    </row>
    <row r="15549" spans="83:83">
      <c r="CE15549" s="227"/>
    </row>
    <row r="15550" spans="83:83">
      <c r="CE15550" s="227"/>
    </row>
    <row r="15551" spans="83:83">
      <c r="CE15551" s="227"/>
    </row>
    <row r="15552" spans="83:83">
      <c r="CE15552" s="227"/>
    </row>
    <row r="15553" spans="83:83">
      <c r="CE15553" s="227"/>
    </row>
    <row r="15554" spans="83:83">
      <c r="CE15554" s="227"/>
    </row>
    <row r="15555" spans="83:83">
      <c r="CE15555" s="227"/>
    </row>
    <row r="15556" spans="83:83">
      <c r="CE15556" s="227"/>
    </row>
    <row r="15557" spans="83:83">
      <c r="CE15557" s="227"/>
    </row>
    <row r="15558" spans="83:83">
      <c r="CE15558" s="227"/>
    </row>
    <row r="15559" spans="83:83">
      <c r="CE15559" s="227"/>
    </row>
    <row r="15560" spans="83:83">
      <c r="CE15560" s="227"/>
    </row>
    <row r="15561" spans="83:83">
      <c r="CE15561" s="227"/>
    </row>
    <row r="15562" spans="83:83">
      <c r="CE15562" s="227"/>
    </row>
    <row r="15563" spans="83:83">
      <c r="CE15563" s="227"/>
    </row>
    <row r="15564" spans="83:83">
      <c r="CE15564" s="227"/>
    </row>
    <row r="15565" spans="83:83">
      <c r="CE15565" s="227"/>
    </row>
    <row r="15566" spans="83:83">
      <c r="CE15566" s="227"/>
    </row>
    <row r="15567" spans="83:83">
      <c r="CE15567" s="227"/>
    </row>
    <row r="15568" spans="83:83">
      <c r="CE15568" s="227"/>
    </row>
    <row r="15569" spans="83:83">
      <c r="CE15569" s="227"/>
    </row>
    <row r="15570" spans="83:83">
      <c r="CE15570" s="227"/>
    </row>
    <row r="15571" spans="83:83">
      <c r="CE15571" s="227"/>
    </row>
    <row r="15572" spans="83:83">
      <c r="CE15572" s="227"/>
    </row>
    <row r="15573" spans="83:83">
      <c r="CE15573" s="227"/>
    </row>
    <row r="15574" spans="83:83">
      <c r="CE15574" s="227"/>
    </row>
    <row r="15575" spans="83:83">
      <c r="CE15575" s="227"/>
    </row>
    <row r="15576" spans="83:83">
      <c r="CE15576" s="227"/>
    </row>
    <row r="15577" spans="83:83">
      <c r="CE15577" s="227"/>
    </row>
    <row r="15578" spans="83:83">
      <c r="CE15578" s="227"/>
    </row>
    <row r="15579" spans="83:83">
      <c r="CE15579" s="227"/>
    </row>
    <row r="15580" spans="83:83">
      <c r="CE15580" s="227"/>
    </row>
    <row r="15581" spans="83:83">
      <c r="CE15581" s="227"/>
    </row>
    <row r="15582" spans="83:83">
      <c r="CE15582" s="227"/>
    </row>
    <row r="15583" spans="83:83">
      <c r="CE15583" s="227"/>
    </row>
    <row r="15584" spans="83:83">
      <c r="CE15584" s="227"/>
    </row>
    <row r="15585" spans="83:83">
      <c r="CE15585" s="227"/>
    </row>
    <row r="15586" spans="83:83">
      <c r="CE15586" s="227"/>
    </row>
    <row r="15587" spans="83:83">
      <c r="CE15587" s="227"/>
    </row>
    <row r="15588" spans="83:83">
      <c r="CE15588" s="227"/>
    </row>
    <row r="15589" spans="83:83">
      <c r="CE15589" s="227"/>
    </row>
    <row r="15590" spans="83:83">
      <c r="CE15590" s="227"/>
    </row>
    <row r="15591" spans="83:83">
      <c r="CE15591" s="227"/>
    </row>
    <row r="15592" spans="83:83">
      <c r="CE15592" s="227"/>
    </row>
    <row r="15593" spans="83:83">
      <c r="CE15593" s="227"/>
    </row>
    <row r="15594" spans="83:83">
      <c r="CE15594" s="227"/>
    </row>
    <row r="15595" spans="83:83">
      <c r="CE15595" s="227"/>
    </row>
    <row r="15596" spans="83:83">
      <c r="CE15596" s="227"/>
    </row>
    <row r="15597" spans="83:83">
      <c r="CE15597" s="227"/>
    </row>
    <row r="15598" spans="83:83">
      <c r="CE15598" s="227"/>
    </row>
    <row r="15599" spans="83:83">
      <c r="CE15599" s="227"/>
    </row>
    <row r="15600" spans="83:83">
      <c r="CE15600" s="227"/>
    </row>
    <row r="15601" spans="83:83">
      <c r="CE15601" s="227"/>
    </row>
    <row r="15602" spans="83:83">
      <c r="CE15602" s="227"/>
    </row>
    <row r="15603" spans="83:83">
      <c r="CE15603" s="227"/>
    </row>
    <row r="15604" spans="83:83">
      <c r="CE15604" s="227"/>
    </row>
    <row r="15605" spans="83:83">
      <c r="CE15605" s="227"/>
    </row>
    <row r="15606" spans="83:83">
      <c r="CE15606" s="227"/>
    </row>
    <row r="15607" spans="83:83">
      <c r="CE15607" s="227"/>
    </row>
    <row r="15608" spans="83:83">
      <c r="CE15608" s="227"/>
    </row>
    <row r="15609" spans="83:83">
      <c r="CE15609" s="227"/>
    </row>
    <row r="15610" spans="83:83">
      <c r="CE15610" s="227"/>
    </row>
    <row r="15611" spans="83:83">
      <c r="CE15611" s="227"/>
    </row>
    <row r="15612" spans="83:83">
      <c r="CE15612" s="227"/>
    </row>
    <row r="15613" spans="83:83">
      <c r="CE15613" s="227"/>
    </row>
    <row r="15614" spans="83:83">
      <c r="CE15614" s="227"/>
    </row>
    <row r="15615" spans="83:83">
      <c r="CE15615" s="227"/>
    </row>
    <row r="15616" spans="83:83">
      <c r="CE15616" s="227"/>
    </row>
    <row r="15617" spans="83:83">
      <c r="CE15617" s="227"/>
    </row>
    <row r="15618" spans="83:83">
      <c r="CE15618" s="227"/>
    </row>
    <row r="15619" spans="83:83">
      <c r="CE15619" s="227"/>
    </row>
    <row r="15620" spans="83:83">
      <c r="CE15620" s="227"/>
    </row>
    <row r="15621" spans="83:83">
      <c r="CE15621" s="227"/>
    </row>
    <row r="15622" spans="83:83">
      <c r="CE15622" s="227"/>
    </row>
    <row r="15623" spans="83:83">
      <c r="CE15623" s="227"/>
    </row>
    <row r="15624" spans="83:83">
      <c r="CE15624" s="227"/>
    </row>
    <row r="15625" spans="83:83">
      <c r="CE15625" s="227"/>
    </row>
    <row r="15626" spans="83:83">
      <c r="CE15626" s="227"/>
    </row>
    <row r="15627" spans="83:83">
      <c r="CE15627" s="227"/>
    </row>
    <row r="15628" spans="83:83">
      <c r="CE15628" s="227"/>
    </row>
    <row r="15629" spans="83:83">
      <c r="CE15629" s="227"/>
    </row>
    <row r="15630" spans="83:83">
      <c r="CE15630" s="227"/>
    </row>
    <row r="15631" spans="83:83">
      <c r="CE15631" s="227"/>
    </row>
    <row r="15632" spans="83:83">
      <c r="CE15632" s="227"/>
    </row>
    <row r="15633" spans="83:83">
      <c r="CE15633" s="227"/>
    </row>
    <row r="15634" spans="83:83">
      <c r="CE15634" s="227"/>
    </row>
    <row r="15635" spans="83:83">
      <c r="CE15635" s="227"/>
    </row>
    <row r="15636" spans="83:83">
      <c r="CE15636" s="227"/>
    </row>
    <row r="15637" spans="83:83">
      <c r="CE15637" s="227"/>
    </row>
    <row r="15638" spans="83:83">
      <c r="CE15638" s="227"/>
    </row>
    <row r="15639" spans="83:83">
      <c r="CE15639" s="227"/>
    </row>
    <row r="15640" spans="83:83">
      <c r="CE15640" s="227"/>
    </row>
    <row r="15641" spans="83:83">
      <c r="CE15641" s="227"/>
    </row>
    <row r="15642" spans="83:83">
      <c r="CE15642" s="227"/>
    </row>
    <row r="15643" spans="83:83">
      <c r="CE15643" s="227"/>
    </row>
    <row r="15644" spans="83:83">
      <c r="CE15644" s="227"/>
    </row>
    <row r="15645" spans="83:83">
      <c r="CE15645" s="227"/>
    </row>
    <row r="15646" spans="83:83">
      <c r="CE15646" s="227"/>
    </row>
    <row r="15647" spans="83:83">
      <c r="CE15647" s="227"/>
    </row>
    <row r="15648" spans="83:83">
      <c r="CE15648" s="227"/>
    </row>
    <row r="15649" spans="83:83">
      <c r="CE15649" s="227"/>
    </row>
    <row r="15650" spans="83:83">
      <c r="CE15650" s="227"/>
    </row>
    <row r="15651" spans="83:83">
      <c r="CE15651" s="227"/>
    </row>
    <row r="15652" spans="83:83">
      <c r="CE15652" s="227"/>
    </row>
    <row r="15653" spans="83:83">
      <c r="CE15653" s="227"/>
    </row>
    <row r="15654" spans="83:83">
      <c r="CE15654" s="227"/>
    </row>
    <row r="15655" spans="83:83">
      <c r="CE15655" s="227"/>
    </row>
    <row r="15656" spans="83:83">
      <c r="CE15656" s="227"/>
    </row>
    <row r="15657" spans="83:83">
      <c r="CE15657" s="227"/>
    </row>
    <row r="15658" spans="83:83">
      <c r="CE15658" s="227"/>
    </row>
    <row r="15659" spans="83:83">
      <c r="CE15659" s="227"/>
    </row>
    <row r="15660" spans="83:83">
      <c r="CE15660" s="227"/>
    </row>
    <row r="15661" spans="83:83">
      <c r="CE15661" s="227"/>
    </row>
    <row r="15662" spans="83:83">
      <c r="CE15662" s="227"/>
    </row>
    <row r="15663" spans="83:83">
      <c r="CE15663" s="227"/>
    </row>
    <row r="15664" spans="83:83">
      <c r="CE15664" s="227"/>
    </row>
    <row r="15665" spans="83:83">
      <c r="CE15665" s="227"/>
    </row>
    <row r="15666" spans="83:83">
      <c r="CE15666" s="227"/>
    </row>
    <row r="15667" spans="83:83">
      <c r="CE15667" s="227"/>
    </row>
    <row r="15668" spans="83:83">
      <c r="CE15668" s="227"/>
    </row>
    <row r="15669" spans="83:83">
      <c r="CE15669" s="227"/>
    </row>
    <row r="15670" spans="83:83">
      <c r="CE15670" s="227"/>
    </row>
    <row r="15671" spans="83:83">
      <c r="CE15671" s="227"/>
    </row>
    <row r="15672" spans="83:83">
      <c r="CE15672" s="227"/>
    </row>
    <row r="15673" spans="83:83">
      <c r="CE15673" s="227"/>
    </row>
    <row r="15674" spans="83:83">
      <c r="CE15674" s="227"/>
    </row>
    <row r="15675" spans="83:83">
      <c r="CE15675" s="227"/>
    </row>
    <row r="15676" spans="83:83">
      <c r="CE15676" s="227"/>
    </row>
    <row r="15677" spans="83:83">
      <c r="CE15677" s="227"/>
    </row>
    <row r="15678" spans="83:83">
      <c r="CE15678" s="227"/>
    </row>
    <row r="15679" spans="83:83">
      <c r="CE15679" s="227"/>
    </row>
    <row r="15680" spans="83:83">
      <c r="CE15680" s="227"/>
    </row>
    <row r="15681" spans="83:83">
      <c r="CE15681" s="227"/>
    </row>
    <row r="15682" spans="83:83">
      <c r="CE15682" s="227"/>
    </row>
    <row r="15683" spans="83:83">
      <c r="CE15683" s="227"/>
    </row>
    <row r="15684" spans="83:83">
      <c r="CE15684" s="227"/>
    </row>
    <row r="15685" spans="83:83">
      <c r="CE15685" s="227"/>
    </row>
    <row r="15686" spans="83:83">
      <c r="CE15686" s="227"/>
    </row>
    <row r="15687" spans="83:83">
      <c r="CE15687" s="227"/>
    </row>
    <row r="15688" spans="83:83">
      <c r="CE15688" s="227"/>
    </row>
    <row r="15689" spans="83:83">
      <c r="CE15689" s="227"/>
    </row>
    <row r="15690" spans="83:83">
      <c r="CE15690" s="227"/>
    </row>
    <row r="15691" spans="83:83">
      <c r="CE15691" s="227"/>
    </row>
    <row r="15692" spans="83:83">
      <c r="CE15692" s="227"/>
    </row>
    <row r="15693" spans="83:83">
      <c r="CE15693" s="227"/>
    </row>
    <row r="15694" spans="83:83">
      <c r="CE15694" s="227"/>
    </row>
    <row r="15695" spans="83:83">
      <c r="CE15695" s="227"/>
    </row>
    <row r="15696" spans="83:83">
      <c r="CE15696" s="227"/>
    </row>
    <row r="15697" spans="83:83">
      <c r="CE15697" s="227"/>
    </row>
    <row r="15698" spans="83:83">
      <c r="CE15698" s="227"/>
    </row>
    <row r="15699" spans="83:83">
      <c r="CE15699" s="227"/>
    </row>
    <row r="15700" spans="83:83">
      <c r="CE15700" s="227"/>
    </row>
    <row r="15701" spans="83:83">
      <c r="CE15701" s="227"/>
    </row>
    <row r="15702" spans="83:83">
      <c r="CE15702" s="227"/>
    </row>
    <row r="15703" spans="83:83">
      <c r="CE15703" s="227"/>
    </row>
    <row r="15704" spans="83:83">
      <c r="CE15704" s="227"/>
    </row>
    <row r="15705" spans="83:83">
      <c r="CE15705" s="227"/>
    </row>
    <row r="15706" spans="83:83">
      <c r="CE15706" s="227"/>
    </row>
    <row r="15707" spans="83:83">
      <c r="CE15707" s="227"/>
    </row>
    <row r="15708" spans="83:83">
      <c r="CE15708" s="227"/>
    </row>
    <row r="15709" spans="83:83">
      <c r="CE15709" s="227"/>
    </row>
    <row r="15710" spans="83:83">
      <c r="CE15710" s="227"/>
    </row>
    <row r="15711" spans="83:83">
      <c r="CE15711" s="227"/>
    </row>
    <row r="15712" spans="83:83">
      <c r="CE15712" s="227"/>
    </row>
    <row r="15713" spans="83:83">
      <c r="CE15713" s="227"/>
    </row>
    <row r="15714" spans="83:83">
      <c r="CE15714" s="227"/>
    </row>
    <row r="15715" spans="83:83">
      <c r="CE15715" s="227"/>
    </row>
    <row r="15716" spans="83:83">
      <c r="CE15716" s="227"/>
    </row>
    <row r="15717" spans="83:83">
      <c r="CE15717" s="227"/>
    </row>
    <row r="15718" spans="83:83">
      <c r="CE15718" s="227"/>
    </row>
    <row r="15719" spans="83:83">
      <c r="CE15719" s="227"/>
    </row>
    <row r="15720" spans="83:83">
      <c r="CE15720" s="227"/>
    </row>
    <row r="15721" spans="83:83">
      <c r="CE15721" s="227"/>
    </row>
    <row r="15722" spans="83:83">
      <c r="CE15722" s="227"/>
    </row>
    <row r="15723" spans="83:83">
      <c r="CE15723" s="227"/>
    </row>
    <row r="15724" spans="83:83">
      <c r="CE15724" s="227"/>
    </row>
    <row r="15725" spans="83:83">
      <c r="CE15725" s="227"/>
    </row>
    <row r="15726" spans="83:83">
      <c r="CE15726" s="227"/>
    </row>
    <row r="15727" spans="83:83">
      <c r="CE15727" s="227"/>
    </row>
    <row r="15728" spans="83:83">
      <c r="CE15728" s="227"/>
    </row>
    <row r="15729" spans="83:83">
      <c r="CE15729" s="227"/>
    </row>
    <row r="15730" spans="83:83">
      <c r="CE15730" s="227"/>
    </row>
    <row r="15731" spans="83:83">
      <c r="CE15731" s="227"/>
    </row>
    <row r="15732" spans="83:83">
      <c r="CE15732" s="227"/>
    </row>
    <row r="15733" spans="83:83">
      <c r="CE15733" s="227"/>
    </row>
    <row r="15734" spans="83:83">
      <c r="CE15734" s="227"/>
    </row>
    <row r="15735" spans="83:83">
      <c r="CE15735" s="227"/>
    </row>
    <row r="15736" spans="83:83">
      <c r="CE15736" s="227"/>
    </row>
    <row r="15737" spans="83:83">
      <c r="CE15737" s="227"/>
    </row>
    <row r="15738" spans="83:83">
      <c r="CE15738" s="227"/>
    </row>
    <row r="15739" spans="83:83">
      <c r="CE15739" s="227"/>
    </row>
    <row r="15740" spans="83:83">
      <c r="CE15740" s="227"/>
    </row>
    <row r="15741" spans="83:83">
      <c r="CE15741" s="227"/>
    </row>
    <row r="15742" spans="83:83">
      <c r="CE15742" s="227"/>
    </row>
    <row r="15743" spans="83:83">
      <c r="CE15743" s="227"/>
    </row>
    <row r="15744" spans="83:83">
      <c r="CE15744" s="227"/>
    </row>
    <row r="15745" spans="83:83">
      <c r="CE15745" s="227"/>
    </row>
    <row r="15746" spans="83:83">
      <c r="CE15746" s="227"/>
    </row>
    <row r="15747" spans="83:83">
      <c r="CE15747" s="227"/>
    </row>
    <row r="15748" spans="83:83">
      <c r="CE15748" s="227"/>
    </row>
    <row r="15749" spans="83:83">
      <c r="CE15749" s="227"/>
    </row>
    <row r="15750" spans="83:83">
      <c r="CE15750" s="227"/>
    </row>
    <row r="15751" spans="83:83">
      <c r="CE15751" s="227"/>
    </row>
    <row r="15752" spans="83:83">
      <c r="CE15752" s="227"/>
    </row>
    <row r="15753" spans="83:83">
      <c r="CE15753" s="227"/>
    </row>
    <row r="15754" spans="83:83">
      <c r="CE15754" s="227"/>
    </row>
    <row r="15755" spans="83:83">
      <c r="CE15755" s="227"/>
    </row>
    <row r="15756" spans="83:83">
      <c r="CE15756" s="227"/>
    </row>
    <row r="15757" spans="83:83">
      <c r="CE15757" s="227"/>
    </row>
    <row r="15758" spans="83:83">
      <c r="CE15758" s="227"/>
    </row>
    <row r="15759" spans="83:83">
      <c r="CE15759" s="227"/>
    </row>
    <row r="15760" spans="83:83">
      <c r="CE15760" s="227"/>
    </row>
    <row r="15761" spans="83:83">
      <c r="CE15761" s="227"/>
    </row>
    <row r="15762" spans="83:83">
      <c r="CE15762" s="227"/>
    </row>
    <row r="15763" spans="83:83">
      <c r="CE15763" s="227"/>
    </row>
    <row r="15764" spans="83:83">
      <c r="CE15764" s="227"/>
    </row>
    <row r="15765" spans="83:83">
      <c r="CE15765" s="227"/>
    </row>
    <row r="15766" spans="83:83">
      <c r="CE15766" s="227"/>
    </row>
    <row r="15767" spans="83:83">
      <c r="CE15767" s="227"/>
    </row>
    <row r="15768" spans="83:83">
      <c r="CE15768" s="227"/>
    </row>
    <row r="15769" spans="83:83">
      <c r="CE15769" s="227"/>
    </row>
    <row r="15770" spans="83:83">
      <c r="CE15770" s="227"/>
    </row>
    <row r="15771" spans="83:83">
      <c r="CE15771" s="227"/>
    </row>
    <row r="15772" spans="83:83">
      <c r="CE15772" s="227"/>
    </row>
    <row r="15773" spans="83:83">
      <c r="CE15773" s="227"/>
    </row>
    <row r="15774" spans="83:83">
      <c r="CE15774" s="227"/>
    </row>
    <row r="15775" spans="83:83">
      <c r="CE15775" s="227"/>
    </row>
    <row r="15776" spans="83:83">
      <c r="CE15776" s="227"/>
    </row>
    <row r="15777" spans="83:83">
      <c r="CE15777" s="227"/>
    </row>
    <row r="15778" spans="83:83">
      <c r="CE15778" s="227"/>
    </row>
    <row r="15779" spans="83:83">
      <c r="CE15779" s="227"/>
    </row>
    <row r="15780" spans="83:83">
      <c r="CE15780" s="227"/>
    </row>
    <row r="15781" spans="83:83">
      <c r="CE15781" s="227"/>
    </row>
    <row r="15782" spans="83:83">
      <c r="CE15782" s="227"/>
    </row>
    <row r="15783" spans="83:83">
      <c r="CE15783" s="227"/>
    </row>
    <row r="15784" spans="83:83">
      <c r="CE15784" s="227"/>
    </row>
    <row r="15785" spans="83:83">
      <c r="CE15785" s="227"/>
    </row>
    <row r="15786" spans="83:83">
      <c r="CE15786" s="227"/>
    </row>
    <row r="15787" spans="83:83">
      <c r="CE15787" s="227"/>
    </row>
    <row r="15788" spans="83:83">
      <c r="CE15788" s="227"/>
    </row>
    <row r="15789" spans="83:83">
      <c r="CE15789" s="227"/>
    </row>
    <row r="15790" spans="83:83">
      <c r="CE15790" s="227"/>
    </row>
    <row r="15791" spans="83:83">
      <c r="CE15791" s="227"/>
    </row>
    <row r="15792" spans="83:83">
      <c r="CE15792" s="227"/>
    </row>
    <row r="15793" spans="83:83">
      <c r="CE15793" s="227"/>
    </row>
    <row r="15794" spans="83:83">
      <c r="CE15794" s="227"/>
    </row>
    <row r="15795" spans="83:83">
      <c r="CE15795" s="227"/>
    </row>
    <row r="15796" spans="83:83">
      <c r="CE15796" s="227"/>
    </row>
    <row r="15797" spans="83:83">
      <c r="CE15797" s="227"/>
    </row>
    <row r="15798" spans="83:83">
      <c r="CE15798" s="227"/>
    </row>
    <row r="15799" spans="83:83">
      <c r="CE15799" s="227"/>
    </row>
    <row r="15800" spans="83:83">
      <c r="CE15800" s="227"/>
    </row>
    <row r="15801" spans="83:83">
      <c r="CE15801" s="227"/>
    </row>
    <row r="15802" spans="83:83">
      <c r="CE15802" s="227"/>
    </row>
    <row r="15803" spans="83:83">
      <c r="CE15803" s="227"/>
    </row>
    <row r="15804" spans="83:83">
      <c r="CE15804" s="227"/>
    </row>
    <row r="15805" spans="83:83">
      <c r="CE15805" s="227"/>
    </row>
    <row r="15806" spans="83:83">
      <c r="CE15806" s="227"/>
    </row>
    <row r="15807" spans="83:83">
      <c r="CE15807" s="227"/>
    </row>
    <row r="15808" spans="83:83">
      <c r="CE15808" s="227"/>
    </row>
    <row r="15809" spans="83:83">
      <c r="CE15809" s="227"/>
    </row>
    <row r="15810" spans="83:83">
      <c r="CE15810" s="227"/>
    </row>
    <row r="15811" spans="83:83">
      <c r="CE15811" s="227"/>
    </row>
    <row r="15812" spans="83:83">
      <c r="CE15812" s="227"/>
    </row>
    <row r="15813" spans="83:83">
      <c r="CE15813" s="227"/>
    </row>
    <row r="15814" spans="83:83">
      <c r="CE15814" s="227"/>
    </row>
    <row r="15815" spans="83:83">
      <c r="CE15815" s="227"/>
    </row>
    <row r="15816" spans="83:83">
      <c r="CE15816" s="227"/>
    </row>
    <row r="15817" spans="83:83">
      <c r="CE15817" s="227"/>
    </row>
    <row r="15818" spans="83:83">
      <c r="CE15818" s="227"/>
    </row>
    <row r="15819" spans="83:83">
      <c r="CE15819" s="227"/>
    </row>
    <row r="15820" spans="83:83">
      <c r="CE15820" s="227"/>
    </row>
    <row r="15821" spans="83:83">
      <c r="CE15821" s="227"/>
    </row>
    <row r="15822" spans="83:83">
      <c r="CE15822" s="227"/>
    </row>
    <row r="15823" spans="83:83">
      <c r="CE15823" s="227"/>
    </row>
    <row r="15824" spans="83:83">
      <c r="CE15824" s="227"/>
    </row>
    <row r="15825" spans="83:83">
      <c r="CE15825" s="227"/>
    </row>
    <row r="15826" spans="83:83">
      <c r="CE15826" s="227"/>
    </row>
    <row r="15827" spans="83:83">
      <c r="CE15827" s="227"/>
    </row>
    <row r="15828" spans="83:83">
      <c r="CE15828" s="227"/>
    </row>
    <row r="15829" spans="83:83">
      <c r="CE15829" s="227"/>
    </row>
    <row r="15830" spans="83:83">
      <c r="CE15830" s="227"/>
    </row>
    <row r="15831" spans="83:83">
      <c r="CE15831" s="227"/>
    </row>
    <row r="15832" spans="83:83">
      <c r="CE15832" s="227"/>
    </row>
    <row r="15833" spans="83:83">
      <c r="CE15833" s="227"/>
    </row>
    <row r="15834" spans="83:83">
      <c r="CE15834" s="227"/>
    </row>
    <row r="15835" spans="83:83">
      <c r="CE15835" s="227"/>
    </row>
    <row r="15836" spans="83:83">
      <c r="CE15836" s="227"/>
    </row>
    <row r="15837" spans="83:83">
      <c r="CE15837" s="227"/>
    </row>
    <row r="15838" spans="83:83">
      <c r="CE15838" s="227"/>
    </row>
    <row r="15839" spans="83:83">
      <c r="CE15839" s="227"/>
    </row>
    <row r="15840" spans="83:83">
      <c r="CE15840" s="227"/>
    </row>
    <row r="15841" spans="83:83">
      <c r="CE15841" s="227"/>
    </row>
    <row r="15842" spans="83:83">
      <c r="CE15842" s="227"/>
    </row>
    <row r="15843" spans="83:83">
      <c r="CE15843" s="227"/>
    </row>
    <row r="15844" spans="83:83">
      <c r="CE15844" s="227"/>
    </row>
    <row r="15845" spans="83:83">
      <c r="CE15845" s="227"/>
    </row>
    <row r="15846" spans="83:83">
      <c r="CE15846" s="227"/>
    </row>
    <row r="15847" spans="83:83">
      <c r="CE15847" s="227"/>
    </row>
    <row r="15848" spans="83:83">
      <c r="CE15848" s="227"/>
    </row>
    <row r="15849" spans="83:83">
      <c r="CE15849" s="227"/>
    </row>
    <row r="15850" spans="83:83">
      <c r="CE15850" s="227"/>
    </row>
    <row r="15851" spans="83:83">
      <c r="CE15851" s="227"/>
    </row>
    <row r="15852" spans="83:83">
      <c r="CE15852" s="227"/>
    </row>
    <row r="15853" spans="83:83">
      <c r="CE15853" s="227"/>
    </row>
    <row r="15854" spans="83:83">
      <c r="CE15854" s="227"/>
    </row>
    <row r="15855" spans="83:83">
      <c r="CE15855" s="227"/>
    </row>
    <row r="15856" spans="83:83">
      <c r="CE15856" s="227"/>
    </row>
    <row r="15857" spans="83:83">
      <c r="CE15857" s="227"/>
    </row>
    <row r="15858" spans="83:83">
      <c r="CE15858" s="227"/>
    </row>
    <row r="15859" spans="83:83">
      <c r="CE15859" s="227"/>
    </row>
    <row r="15860" spans="83:83">
      <c r="CE15860" s="227"/>
    </row>
    <row r="15861" spans="83:83">
      <c r="CE15861" s="227"/>
    </row>
    <row r="15862" spans="83:83">
      <c r="CE15862" s="227"/>
    </row>
    <row r="15863" spans="83:83">
      <c r="CE15863" s="227"/>
    </row>
    <row r="15864" spans="83:83">
      <c r="CE15864" s="227"/>
    </row>
    <row r="15865" spans="83:83">
      <c r="CE15865" s="227"/>
    </row>
    <row r="15866" spans="83:83">
      <c r="CE15866" s="227"/>
    </row>
    <row r="15867" spans="83:83">
      <c r="CE15867" s="227"/>
    </row>
    <row r="15868" spans="83:83">
      <c r="CE15868" s="227"/>
    </row>
    <row r="15869" spans="83:83">
      <c r="CE15869" s="227"/>
    </row>
    <row r="15870" spans="83:83">
      <c r="CE15870" s="227"/>
    </row>
    <row r="15871" spans="83:83">
      <c r="CE15871" s="227"/>
    </row>
    <row r="15872" spans="83:83">
      <c r="CE15872" s="227"/>
    </row>
    <row r="15873" spans="83:83">
      <c r="CE15873" s="227"/>
    </row>
    <row r="15874" spans="83:83">
      <c r="CE15874" s="227"/>
    </row>
    <row r="15875" spans="83:83">
      <c r="CE15875" s="227"/>
    </row>
    <row r="15876" spans="83:83">
      <c r="CE15876" s="227"/>
    </row>
    <row r="15877" spans="83:83">
      <c r="CE15877" s="227"/>
    </row>
    <row r="15878" spans="83:83">
      <c r="CE15878" s="227"/>
    </row>
    <row r="15879" spans="83:83">
      <c r="CE15879" s="227"/>
    </row>
    <row r="15880" spans="83:83">
      <c r="CE15880" s="227"/>
    </row>
    <row r="15881" spans="83:83">
      <c r="CE15881" s="227"/>
    </row>
    <row r="15882" spans="83:83">
      <c r="CE15882" s="227"/>
    </row>
    <row r="15883" spans="83:83">
      <c r="CE15883" s="227"/>
    </row>
    <row r="15884" spans="83:83">
      <c r="CE15884" s="227"/>
    </row>
    <row r="15885" spans="83:83">
      <c r="CE15885" s="227"/>
    </row>
    <row r="15886" spans="83:83">
      <c r="CE15886" s="227"/>
    </row>
    <row r="15887" spans="83:83">
      <c r="CE15887" s="227"/>
    </row>
    <row r="15888" spans="83:83">
      <c r="CE15888" s="227"/>
    </row>
    <row r="15889" spans="83:83">
      <c r="CE15889" s="227"/>
    </row>
    <row r="15890" spans="83:83">
      <c r="CE15890" s="227"/>
    </row>
    <row r="15891" spans="83:83">
      <c r="CE15891" s="227"/>
    </row>
    <row r="15892" spans="83:83">
      <c r="CE15892" s="227"/>
    </row>
    <row r="15893" spans="83:83">
      <c r="CE15893" s="227"/>
    </row>
    <row r="15894" spans="83:83">
      <c r="CE15894" s="227"/>
    </row>
    <row r="15895" spans="83:83">
      <c r="CE15895" s="227"/>
    </row>
    <row r="15896" spans="83:83">
      <c r="CE15896" s="227"/>
    </row>
    <row r="15897" spans="83:83">
      <c r="CE15897" s="227"/>
    </row>
    <row r="15898" spans="83:83">
      <c r="CE15898" s="227"/>
    </row>
    <row r="15899" spans="83:83">
      <c r="CE15899" s="227"/>
    </row>
    <row r="15900" spans="83:83">
      <c r="CE15900" s="227"/>
    </row>
    <row r="15901" spans="83:83">
      <c r="CE15901" s="227"/>
    </row>
    <row r="15902" spans="83:83">
      <c r="CE15902" s="227"/>
    </row>
    <row r="15903" spans="83:83">
      <c r="CE15903" s="227"/>
    </row>
    <row r="15904" spans="83:83">
      <c r="CE15904" s="227"/>
    </row>
    <row r="15905" spans="83:83">
      <c r="CE15905" s="227"/>
    </row>
    <row r="15906" spans="83:83">
      <c r="CE15906" s="227"/>
    </row>
    <row r="15907" spans="83:83">
      <c r="CE15907" s="227"/>
    </row>
    <row r="15908" spans="83:83">
      <c r="CE15908" s="227"/>
    </row>
    <row r="15909" spans="83:83">
      <c r="CE15909" s="227"/>
    </row>
    <row r="15910" spans="83:83">
      <c r="CE15910" s="227"/>
    </row>
    <row r="15911" spans="83:83">
      <c r="CE15911" s="227"/>
    </row>
    <row r="15912" spans="83:83">
      <c r="CE15912" s="227"/>
    </row>
    <row r="15913" spans="83:83">
      <c r="CE15913" s="227"/>
    </row>
    <row r="15914" spans="83:83">
      <c r="CE15914" s="227"/>
    </row>
    <row r="15915" spans="83:83">
      <c r="CE15915" s="227"/>
    </row>
    <row r="15916" spans="83:83">
      <c r="CE15916" s="227"/>
    </row>
    <row r="15917" spans="83:83">
      <c r="CE15917" s="227"/>
    </row>
    <row r="15918" spans="83:83">
      <c r="CE15918" s="227"/>
    </row>
    <row r="15919" spans="83:83">
      <c r="CE15919" s="227"/>
    </row>
    <row r="15920" spans="83:83">
      <c r="CE15920" s="227"/>
    </row>
    <row r="15921" spans="83:83">
      <c r="CE15921" s="227"/>
    </row>
    <row r="15922" spans="83:83">
      <c r="CE15922" s="227"/>
    </row>
    <row r="15923" spans="83:83">
      <c r="CE15923" s="227"/>
    </row>
    <row r="15924" spans="83:83">
      <c r="CE15924" s="227"/>
    </row>
    <row r="15925" spans="83:83">
      <c r="CE15925" s="227"/>
    </row>
    <row r="15926" spans="83:83">
      <c r="CE15926" s="227"/>
    </row>
    <row r="15927" spans="83:83">
      <c r="CE15927" s="227"/>
    </row>
    <row r="15928" spans="83:83">
      <c r="CE15928" s="227"/>
    </row>
    <row r="15929" spans="83:83">
      <c r="CE15929" s="227"/>
    </row>
    <row r="15930" spans="83:83">
      <c r="CE15930" s="227"/>
    </row>
    <row r="15931" spans="83:83">
      <c r="CE15931" s="227"/>
    </row>
    <row r="15932" spans="83:83">
      <c r="CE15932" s="227"/>
    </row>
    <row r="15933" spans="83:83">
      <c r="CE15933" s="227"/>
    </row>
    <row r="15934" spans="83:83">
      <c r="CE15934" s="227"/>
    </row>
    <row r="15935" spans="83:83">
      <c r="CE15935" s="227"/>
    </row>
    <row r="15936" spans="83:83">
      <c r="CE15936" s="227"/>
    </row>
    <row r="15937" spans="83:83">
      <c r="CE15937" s="227"/>
    </row>
    <row r="15938" spans="83:83">
      <c r="CE15938" s="227"/>
    </row>
    <row r="15939" spans="83:83">
      <c r="CE15939" s="227"/>
    </row>
    <row r="15940" spans="83:83">
      <c r="CE15940" s="227"/>
    </row>
    <row r="15941" spans="83:83">
      <c r="CE15941" s="227"/>
    </row>
    <row r="15942" spans="83:83">
      <c r="CE15942" s="227"/>
    </row>
    <row r="15943" spans="83:83">
      <c r="CE15943" s="227"/>
    </row>
    <row r="15944" spans="83:83">
      <c r="CE15944" s="227"/>
    </row>
    <row r="15945" spans="83:83">
      <c r="CE15945" s="227"/>
    </row>
    <row r="15946" spans="83:83">
      <c r="CE15946" s="227"/>
    </row>
    <row r="15947" spans="83:83">
      <c r="CE15947" s="227"/>
    </row>
    <row r="15948" spans="83:83">
      <c r="CE15948" s="227"/>
    </row>
    <row r="15949" spans="83:83">
      <c r="CE15949" s="227"/>
    </row>
    <row r="15950" spans="83:83">
      <c r="CE15950" s="227"/>
    </row>
    <row r="15951" spans="83:83">
      <c r="CE15951" s="227"/>
    </row>
    <row r="15952" spans="83:83">
      <c r="CE15952" s="227"/>
    </row>
    <row r="15953" spans="83:83">
      <c r="CE15953" s="227"/>
    </row>
    <row r="15954" spans="83:83">
      <c r="CE15954" s="227"/>
    </row>
    <row r="15955" spans="83:83">
      <c r="CE15955" s="227"/>
    </row>
    <row r="15956" spans="83:83">
      <c r="CE15956" s="227"/>
    </row>
    <row r="15957" spans="83:83">
      <c r="CE15957" s="227"/>
    </row>
    <row r="15958" spans="83:83">
      <c r="CE15958" s="227"/>
    </row>
    <row r="15959" spans="83:83">
      <c r="CE15959" s="227"/>
    </row>
    <row r="15960" spans="83:83">
      <c r="CE15960" s="227"/>
    </row>
    <row r="15961" spans="83:83">
      <c r="CE15961" s="227"/>
    </row>
    <row r="15962" spans="83:83">
      <c r="CE15962" s="227"/>
    </row>
    <row r="15963" spans="83:83">
      <c r="CE15963" s="227"/>
    </row>
    <row r="15964" spans="83:83">
      <c r="CE15964" s="227"/>
    </row>
    <row r="15965" spans="83:83">
      <c r="CE15965" s="227"/>
    </row>
    <row r="15966" spans="83:83">
      <c r="CE15966" s="227"/>
    </row>
    <row r="15967" spans="83:83">
      <c r="CE15967" s="227"/>
    </row>
    <row r="15968" spans="83:83">
      <c r="CE15968" s="227"/>
    </row>
    <row r="15969" spans="83:83">
      <c r="CE15969" s="227"/>
    </row>
    <row r="15970" spans="83:83">
      <c r="CE15970" s="227"/>
    </row>
    <row r="15971" spans="83:83">
      <c r="CE15971" s="227"/>
    </row>
    <row r="15972" spans="83:83">
      <c r="CE15972" s="227"/>
    </row>
    <row r="15973" spans="83:83">
      <c r="CE15973" s="227"/>
    </row>
    <row r="15974" spans="83:83">
      <c r="CE15974" s="227"/>
    </row>
    <row r="15975" spans="83:83">
      <c r="CE15975" s="227"/>
    </row>
    <row r="15976" spans="83:83">
      <c r="CE15976" s="227"/>
    </row>
    <row r="15977" spans="83:83">
      <c r="CE15977" s="227"/>
    </row>
    <row r="15978" spans="83:83">
      <c r="CE15978" s="227"/>
    </row>
    <row r="15979" spans="83:83">
      <c r="CE15979" s="227"/>
    </row>
    <row r="15980" spans="83:83">
      <c r="CE15980" s="227"/>
    </row>
    <row r="15981" spans="83:83">
      <c r="CE15981" s="227"/>
    </row>
    <row r="15982" spans="83:83">
      <c r="CE15982" s="227"/>
    </row>
    <row r="15983" spans="83:83">
      <c r="CE15983" s="227"/>
    </row>
    <row r="15984" spans="83:83">
      <c r="CE15984" s="227"/>
    </row>
    <row r="15985" spans="83:83">
      <c r="CE15985" s="227"/>
    </row>
    <row r="15986" spans="83:83">
      <c r="CE15986" s="227"/>
    </row>
    <row r="15987" spans="83:83">
      <c r="CE15987" s="227"/>
    </row>
    <row r="15988" spans="83:83">
      <c r="CE15988" s="227"/>
    </row>
    <row r="15989" spans="83:83">
      <c r="CE15989" s="227"/>
    </row>
    <row r="15990" spans="83:83">
      <c r="CE15990" s="227"/>
    </row>
    <row r="15991" spans="83:83">
      <c r="CE15991" s="227"/>
    </row>
    <row r="15992" spans="83:83">
      <c r="CE15992" s="227"/>
    </row>
    <row r="15993" spans="83:83">
      <c r="CE15993" s="227"/>
    </row>
    <row r="15994" spans="83:83">
      <c r="CE15994" s="227"/>
    </row>
    <row r="15995" spans="83:83">
      <c r="CE15995" s="227"/>
    </row>
    <row r="15996" spans="83:83">
      <c r="CE15996" s="227"/>
    </row>
    <row r="15997" spans="83:83">
      <c r="CE15997" s="227"/>
    </row>
    <row r="15998" spans="83:83">
      <c r="CE15998" s="227"/>
    </row>
    <row r="15999" spans="83:83">
      <c r="CE15999" s="227"/>
    </row>
    <row r="16000" spans="83:83">
      <c r="CE16000" s="227"/>
    </row>
    <row r="16001" spans="83:83">
      <c r="CE16001" s="227"/>
    </row>
    <row r="16002" spans="83:83">
      <c r="CE16002" s="227"/>
    </row>
    <row r="16003" spans="83:83">
      <c r="CE16003" s="227"/>
    </row>
    <row r="16004" spans="83:83">
      <c r="CE16004" s="227"/>
    </row>
    <row r="16005" spans="83:83">
      <c r="CE16005" s="227"/>
    </row>
    <row r="16006" spans="83:83">
      <c r="CE16006" s="227"/>
    </row>
    <row r="16007" spans="83:83">
      <c r="CE16007" s="227"/>
    </row>
    <row r="16008" spans="83:83">
      <c r="CE16008" s="227"/>
    </row>
    <row r="16009" spans="83:83">
      <c r="CE16009" s="227"/>
    </row>
    <row r="16010" spans="83:83">
      <c r="CE16010" s="227"/>
    </row>
    <row r="16011" spans="83:83">
      <c r="CE16011" s="227"/>
    </row>
    <row r="16012" spans="83:83">
      <c r="CE16012" s="227"/>
    </row>
    <row r="16013" spans="83:83">
      <c r="CE16013" s="227"/>
    </row>
    <row r="16014" spans="83:83">
      <c r="CE16014" s="227"/>
    </row>
    <row r="16015" spans="83:83">
      <c r="CE16015" s="227"/>
    </row>
    <row r="16016" spans="83:83">
      <c r="CE16016" s="227"/>
    </row>
    <row r="16017" spans="83:83">
      <c r="CE16017" s="227"/>
    </row>
    <row r="16018" spans="83:83">
      <c r="CE16018" s="227"/>
    </row>
    <row r="16019" spans="83:83">
      <c r="CE16019" s="227"/>
    </row>
    <row r="16020" spans="83:83">
      <c r="CE16020" s="227"/>
    </row>
    <row r="16021" spans="83:83">
      <c r="CE16021" s="227"/>
    </row>
    <row r="16022" spans="83:83">
      <c r="CE16022" s="227"/>
    </row>
    <row r="16023" spans="83:83">
      <c r="CE16023" s="227"/>
    </row>
    <row r="16024" spans="83:83">
      <c r="CE16024" s="227"/>
    </row>
    <row r="16025" spans="83:83">
      <c r="CE16025" s="227"/>
    </row>
    <row r="16026" spans="83:83">
      <c r="CE16026" s="227"/>
    </row>
    <row r="16027" spans="83:83">
      <c r="CE16027" s="227"/>
    </row>
    <row r="16028" spans="83:83">
      <c r="CE16028" s="227"/>
    </row>
    <row r="16029" spans="83:83">
      <c r="CE16029" s="227"/>
    </row>
    <row r="16030" spans="83:83">
      <c r="CE16030" s="227"/>
    </row>
    <row r="16031" spans="83:83">
      <c r="CE16031" s="227"/>
    </row>
    <row r="16032" spans="83:83">
      <c r="CE16032" s="227"/>
    </row>
    <row r="16033" spans="83:83">
      <c r="CE16033" s="227"/>
    </row>
    <row r="16034" spans="83:83">
      <c r="CE16034" s="227"/>
    </row>
    <row r="16035" spans="83:83">
      <c r="CE16035" s="227"/>
    </row>
    <row r="16036" spans="83:83">
      <c r="CE16036" s="227"/>
    </row>
    <row r="16037" spans="83:83">
      <c r="CE16037" s="227"/>
    </row>
    <row r="16038" spans="83:83">
      <c r="CE16038" s="227"/>
    </row>
    <row r="16039" spans="83:83">
      <c r="CE16039" s="227"/>
    </row>
    <row r="16040" spans="83:83">
      <c r="CE16040" s="227"/>
    </row>
    <row r="16041" spans="83:83">
      <c r="CE16041" s="227"/>
    </row>
    <row r="16042" spans="83:83">
      <c r="CE16042" s="227"/>
    </row>
    <row r="16043" spans="83:83">
      <c r="CE16043" s="227"/>
    </row>
    <row r="16044" spans="83:83">
      <c r="CE16044" s="227"/>
    </row>
    <row r="16045" spans="83:83">
      <c r="CE16045" s="227"/>
    </row>
    <row r="16046" spans="83:83">
      <c r="CE16046" s="227"/>
    </row>
    <row r="16047" spans="83:83">
      <c r="CE16047" s="227"/>
    </row>
    <row r="16048" spans="83:83">
      <c r="CE16048" s="227"/>
    </row>
    <row r="16049" spans="83:83">
      <c r="CE16049" s="227"/>
    </row>
    <row r="16050" spans="83:83">
      <c r="CE16050" s="227"/>
    </row>
    <row r="16051" spans="83:83">
      <c r="CE16051" s="227"/>
    </row>
    <row r="16052" spans="83:83">
      <c r="CE16052" s="227"/>
    </row>
    <row r="16053" spans="83:83">
      <c r="CE16053" s="227"/>
    </row>
    <row r="16054" spans="83:83">
      <c r="CE16054" s="227"/>
    </row>
    <row r="16055" spans="83:83">
      <c r="CE16055" s="227"/>
    </row>
    <row r="16056" spans="83:83">
      <c r="CE16056" s="227"/>
    </row>
    <row r="16057" spans="83:83">
      <c r="CE16057" s="227"/>
    </row>
    <row r="16058" spans="83:83">
      <c r="CE16058" s="227"/>
    </row>
    <row r="16059" spans="83:83">
      <c r="CE16059" s="227"/>
    </row>
    <row r="16060" spans="83:83">
      <c r="CE16060" s="227"/>
    </row>
    <row r="16061" spans="83:83">
      <c r="CE16061" s="227"/>
    </row>
    <row r="16062" spans="83:83">
      <c r="CE16062" s="227"/>
    </row>
    <row r="16063" spans="83:83">
      <c r="CE16063" s="227"/>
    </row>
    <row r="16064" spans="83:83">
      <c r="CE16064" s="227"/>
    </row>
    <row r="16065" spans="83:83">
      <c r="CE16065" s="227"/>
    </row>
    <row r="16066" spans="83:83">
      <c r="CE16066" s="227"/>
    </row>
    <row r="16067" spans="83:83">
      <c r="CE16067" s="227"/>
    </row>
    <row r="16068" spans="83:83">
      <c r="CE16068" s="227"/>
    </row>
    <row r="16069" spans="83:83">
      <c r="CE16069" s="227"/>
    </row>
    <row r="16070" spans="83:83">
      <c r="CE16070" s="227"/>
    </row>
    <row r="16071" spans="83:83">
      <c r="CE16071" s="227"/>
    </row>
    <row r="16072" spans="83:83">
      <c r="CE16072" s="227"/>
    </row>
    <row r="16073" spans="83:83">
      <c r="CE16073" s="227"/>
    </row>
    <row r="16074" spans="83:83">
      <c r="CE16074" s="227"/>
    </row>
    <row r="16075" spans="83:83">
      <c r="CE16075" s="227"/>
    </row>
    <row r="16076" spans="83:83">
      <c r="CE16076" s="227"/>
    </row>
    <row r="16077" spans="83:83">
      <c r="CE16077" s="227"/>
    </row>
    <row r="16078" spans="83:83">
      <c r="CE16078" s="227"/>
    </row>
    <row r="16079" spans="83:83">
      <c r="CE16079" s="227"/>
    </row>
    <row r="16080" spans="83:83">
      <c r="CE16080" s="227"/>
    </row>
    <row r="16081" spans="83:83">
      <c r="CE16081" s="227"/>
    </row>
    <row r="16082" spans="83:83">
      <c r="CE16082" s="227"/>
    </row>
    <row r="16083" spans="83:83">
      <c r="CE16083" s="227"/>
    </row>
    <row r="16084" spans="83:83">
      <c r="CE16084" s="227"/>
    </row>
    <row r="16085" spans="83:83">
      <c r="CE16085" s="227"/>
    </row>
    <row r="16086" spans="83:83">
      <c r="CE16086" s="227"/>
    </row>
    <row r="16087" spans="83:83">
      <c r="CE16087" s="227"/>
    </row>
    <row r="16088" spans="83:83">
      <c r="CE16088" s="227"/>
    </row>
    <row r="16089" spans="83:83">
      <c r="CE16089" s="227"/>
    </row>
    <row r="16090" spans="83:83">
      <c r="CE16090" s="227"/>
    </row>
    <row r="16091" spans="83:83">
      <c r="CE16091" s="227"/>
    </row>
    <row r="16092" spans="83:83">
      <c r="CE16092" s="227"/>
    </row>
    <row r="16093" spans="83:83">
      <c r="CE16093" s="227"/>
    </row>
    <row r="16094" spans="83:83">
      <c r="CE16094" s="227"/>
    </row>
    <row r="16095" spans="83:83">
      <c r="CE16095" s="227"/>
    </row>
    <row r="16096" spans="83:83">
      <c r="CE16096" s="227"/>
    </row>
    <row r="16097" spans="83:83">
      <c r="CE16097" s="227"/>
    </row>
    <row r="16098" spans="83:83">
      <c r="CE16098" s="227"/>
    </row>
    <row r="16099" spans="83:83">
      <c r="CE16099" s="227"/>
    </row>
    <row r="16100" spans="83:83">
      <c r="CE16100" s="227"/>
    </row>
    <row r="16101" spans="83:83">
      <c r="CE16101" s="227"/>
    </row>
    <row r="16102" spans="83:83">
      <c r="CE16102" s="227"/>
    </row>
    <row r="16103" spans="83:83">
      <c r="CE16103" s="227"/>
    </row>
    <row r="16104" spans="83:83">
      <c r="CE16104" s="227"/>
    </row>
    <row r="16105" spans="83:83">
      <c r="CE16105" s="227"/>
    </row>
    <row r="16106" spans="83:83">
      <c r="CE16106" s="227"/>
    </row>
    <row r="16107" spans="83:83">
      <c r="CE16107" s="227"/>
    </row>
    <row r="16108" spans="83:83">
      <c r="CE16108" s="227"/>
    </row>
    <row r="16109" spans="83:83">
      <c r="CE16109" s="227"/>
    </row>
    <row r="16110" spans="83:83">
      <c r="CE16110" s="227"/>
    </row>
    <row r="16111" spans="83:83">
      <c r="CE16111" s="227"/>
    </row>
    <row r="16112" spans="83:83">
      <c r="CE16112" s="227"/>
    </row>
    <row r="16113" spans="83:83">
      <c r="CE16113" s="227"/>
    </row>
    <row r="16114" spans="83:83">
      <c r="CE16114" s="227"/>
    </row>
    <row r="16115" spans="83:83">
      <c r="CE16115" s="227"/>
    </row>
    <row r="16116" spans="83:83">
      <c r="CE16116" s="227"/>
    </row>
    <row r="16117" spans="83:83">
      <c r="CE16117" s="227"/>
    </row>
    <row r="16118" spans="83:83">
      <c r="CE16118" s="227"/>
    </row>
    <row r="16119" spans="83:83">
      <c r="CE16119" s="227"/>
    </row>
    <row r="16120" spans="83:83">
      <c r="CE16120" s="227"/>
    </row>
    <row r="16121" spans="83:83">
      <c r="CE16121" s="227"/>
    </row>
    <row r="16122" spans="83:83">
      <c r="CE16122" s="227"/>
    </row>
    <row r="16123" spans="83:83">
      <c r="CE16123" s="227"/>
    </row>
    <row r="16124" spans="83:83">
      <c r="CE16124" s="227"/>
    </row>
    <row r="16125" spans="83:83">
      <c r="CE16125" s="227"/>
    </row>
    <row r="16126" spans="83:83">
      <c r="CE16126" s="227"/>
    </row>
    <row r="16127" spans="83:83">
      <c r="CE16127" s="227"/>
    </row>
    <row r="16128" spans="83:83">
      <c r="CE16128" s="227"/>
    </row>
    <row r="16129" spans="83:83">
      <c r="CE16129" s="227"/>
    </row>
    <row r="16130" spans="83:83">
      <c r="CE16130" s="227"/>
    </row>
    <row r="16131" spans="83:83">
      <c r="CE16131" s="227"/>
    </row>
    <row r="16132" spans="83:83">
      <c r="CE16132" s="227"/>
    </row>
    <row r="16133" spans="83:83">
      <c r="CE16133" s="227"/>
    </row>
    <row r="16134" spans="83:83">
      <c r="CE16134" s="227"/>
    </row>
    <row r="16135" spans="83:83">
      <c r="CE16135" s="227"/>
    </row>
    <row r="16136" spans="83:83">
      <c r="CE16136" s="227"/>
    </row>
    <row r="16137" spans="83:83">
      <c r="CE16137" s="227"/>
    </row>
    <row r="16138" spans="83:83">
      <c r="CE16138" s="227"/>
    </row>
    <row r="16139" spans="83:83">
      <c r="CE16139" s="227"/>
    </row>
    <row r="16140" spans="83:83">
      <c r="CE16140" s="227"/>
    </row>
    <row r="16141" spans="83:83">
      <c r="CE16141" s="227"/>
    </row>
    <row r="16142" spans="83:83">
      <c r="CE16142" s="227"/>
    </row>
    <row r="16143" spans="83:83">
      <c r="CE16143" s="227"/>
    </row>
    <row r="16144" spans="83:83">
      <c r="CE16144" s="227"/>
    </row>
    <row r="16145" spans="83:83">
      <c r="CE16145" s="227"/>
    </row>
    <row r="16146" spans="83:83">
      <c r="CE16146" s="227"/>
    </row>
    <row r="16147" spans="83:83">
      <c r="CE16147" s="227"/>
    </row>
    <row r="16148" spans="83:83">
      <c r="CE16148" s="227"/>
    </row>
    <row r="16149" spans="83:83">
      <c r="CE16149" s="227"/>
    </row>
    <row r="16150" spans="83:83">
      <c r="CE16150" s="227"/>
    </row>
    <row r="16151" spans="83:83">
      <c r="CE16151" s="227"/>
    </row>
    <row r="16152" spans="83:83">
      <c r="CE16152" s="227"/>
    </row>
    <row r="16153" spans="83:83">
      <c r="CE16153" s="227"/>
    </row>
    <row r="16154" spans="83:83">
      <c r="CE16154" s="227"/>
    </row>
    <row r="16155" spans="83:83">
      <c r="CE16155" s="227"/>
    </row>
    <row r="16156" spans="83:83">
      <c r="CE16156" s="227"/>
    </row>
    <row r="16157" spans="83:83">
      <c r="CE16157" s="227"/>
    </row>
    <row r="16158" spans="83:83">
      <c r="CE16158" s="227"/>
    </row>
    <row r="16159" spans="83:83">
      <c r="CE16159" s="227"/>
    </row>
    <row r="16160" spans="83:83">
      <c r="CE16160" s="227"/>
    </row>
    <row r="16161" spans="83:83">
      <c r="CE16161" s="227"/>
    </row>
    <row r="16162" spans="83:83">
      <c r="CE16162" s="227"/>
    </row>
    <row r="16163" spans="83:83">
      <c r="CE16163" s="227"/>
    </row>
    <row r="16164" spans="83:83">
      <c r="CE16164" s="227"/>
    </row>
    <row r="16165" spans="83:83">
      <c r="CE16165" s="227"/>
    </row>
    <row r="16166" spans="83:83">
      <c r="CE16166" s="227"/>
    </row>
    <row r="16167" spans="83:83">
      <c r="CE16167" s="227"/>
    </row>
    <row r="16168" spans="83:83">
      <c r="CE16168" s="227"/>
    </row>
    <row r="16169" spans="83:83">
      <c r="CE16169" s="227"/>
    </row>
    <row r="16170" spans="83:83">
      <c r="CE16170" s="227"/>
    </row>
    <row r="16171" spans="83:83">
      <c r="CE16171" s="227"/>
    </row>
    <row r="16172" spans="83:83">
      <c r="CE16172" s="227"/>
    </row>
    <row r="16173" spans="83:83">
      <c r="CE16173" s="227"/>
    </row>
    <row r="16174" spans="83:83">
      <c r="CE16174" s="227"/>
    </row>
    <row r="16175" spans="83:83">
      <c r="CE16175" s="227"/>
    </row>
    <row r="16176" spans="83:83">
      <c r="CE16176" s="227"/>
    </row>
    <row r="16177" spans="83:83">
      <c r="CE16177" s="227"/>
    </row>
    <row r="16178" spans="83:83">
      <c r="CE16178" s="227"/>
    </row>
    <row r="16179" spans="83:83">
      <c r="CE16179" s="227"/>
    </row>
    <row r="16180" spans="83:83">
      <c r="CE16180" s="227"/>
    </row>
    <row r="16181" spans="83:83">
      <c r="CE16181" s="227"/>
    </row>
    <row r="16182" spans="83:83">
      <c r="CE16182" s="227"/>
    </row>
    <row r="16183" spans="83:83">
      <c r="CE16183" s="227"/>
    </row>
    <row r="16184" spans="83:83">
      <c r="CE16184" s="227"/>
    </row>
    <row r="16185" spans="83:83">
      <c r="CE16185" s="227"/>
    </row>
    <row r="16186" spans="83:83">
      <c r="CE16186" s="227"/>
    </row>
    <row r="16187" spans="83:83">
      <c r="CE16187" s="227"/>
    </row>
    <row r="16188" spans="83:83">
      <c r="CE16188" s="227"/>
    </row>
    <row r="16189" spans="83:83">
      <c r="CE16189" s="227"/>
    </row>
    <row r="16190" spans="83:83">
      <c r="CE16190" s="227"/>
    </row>
    <row r="16191" spans="83:83">
      <c r="CE16191" s="227"/>
    </row>
    <row r="16192" spans="83:83">
      <c r="CE16192" s="227"/>
    </row>
    <row r="16193" spans="83:83">
      <c r="CE16193" s="227"/>
    </row>
    <row r="16194" spans="83:83">
      <c r="CE16194" s="227"/>
    </row>
    <row r="16195" spans="83:83">
      <c r="CE16195" s="227"/>
    </row>
    <row r="16196" spans="83:83">
      <c r="CE16196" s="227"/>
    </row>
    <row r="16197" spans="83:83">
      <c r="CE16197" s="227"/>
    </row>
    <row r="16198" spans="83:83">
      <c r="CE16198" s="227"/>
    </row>
    <row r="16199" spans="83:83">
      <c r="CE16199" s="227"/>
    </row>
    <row r="16200" spans="83:83">
      <c r="CE16200" s="227"/>
    </row>
    <row r="16201" spans="83:83">
      <c r="CE16201" s="227"/>
    </row>
    <row r="16202" spans="83:83">
      <c r="CE16202" s="227"/>
    </row>
    <row r="16203" spans="83:83">
      <c r="CE16203" s="227"/>
    </row>
    <row r="16204" spans="83:83">
      <c r="CE16204" s="227"/>
    </row>
    <row r="16205" spans="83:83">
      <c r="CE16205" s="227"/>
    </row>
    <row r="16206" spans="83:83">
      <c r="CE16206" s="227"/>
    </row>
    <row r="16207" spans="83:83">
      <c r="CE16207" s="227"/>
    </row>
    <row r="16208" spans="83:83">
      <c r="CE16208" s="227"/>
    </row>
    <row r="16209" spans="83:83">
      <c r="CE16209" s="227"/>
    </row>
    <row r="16210" spans="83:83">
      <c r="CE16210" s="227"/>
    </row>
    <row r="16211" spans="83:83">
      <c r="CE16211" s="227"/>
    </row>
    <row r="16212" spans="83:83">
      <c r="CE16212" s="227"/>
    </row>
    <row r="16213" spans="83:83">
      <c r="CE16213" s="227"/>
    </row>
    <row r="16214" spans="83:83">
      <c r="CE16214" s="227"/>
    </row>
    <row r="16215" spans="83:83">
      <c r="CE16215" s="227"/>
    </row>
    <row r="16216" spans="83:83">
      <c r="CE16216" s="227"/>
    </row>
    <row r="16217" spans="83:83">
      <c r="CE16217" s="227"/>
    </row>
    <row r="16218" spans="83:83">
      <c r="CE16218" s="227"/>
    </row>
    <row r="16219" spans="83:83">
      <c r="CE16219" s="227"/>
    </row>
    <row r="16220" spans="83:83">
      <c r="CE16220" s="227"/>
    </row>
    <row r="16221" spans="83:83">
      <c r="CE16221" s="227"/>
    </row>
    <row r="16222" spans="83:83">
      <c r="CE16222" s="227"/>
    </row>
    <row r="16223" spans="83:83">
      <c r="CE16223" s="227"/>
    </row>
    <row r="16224" spans="83:83">
      <c r="CE16224" s="227"/>
    </row>
    <row r="16225" spans="83:83">
      <c r="CE16225" s="227"/>
    </row>
    <row r="16226" spans="83:83">
      <c r="CE16226" s="227"/>
    </row>
    <row r="16227" spans="83:83">
      <c r="CE16227" s="227"/>
    </row>
    <row r="16228" spans="83:83">
      <c r="CE16228" s="227"/>
    </row>
    <row r="16229" spans="83:83">
      <c r="CE16229" s="227"/>
    </row>
    <row r="16230" spans="83:83">
      <c r="CE16230" s="227"/>
    </row>
    <row r="16231" spans="83:83">
      <c r="CE16231" s="227"/>
    </row>
    <row r="16232" spans="83:83">
      <c r="CE16232" s="227"/>
    </row>
    <row r="16233" spans="83:83">
      <c r="CE16233" s="227"/>
    </row>
    <row r="16234" spans="83:83">
      <c r="CE16234" s="227"/>
    </row>
    <row r="16235" spans="83:83">
      <c r="CE16235" s="227"/>
    </row>
    <row r="16236" spans="83:83">
      <c r="CE16236" s="227"/>
    </row>
    <row r="16237" spans="83:83">
      <c r="CE16237" s="227"/>
    </row>
    <row r="16238" spans="83:83">
      <c r="CE16238" s="227"/>
    </row>
    <row r="16239" spans="83:83">
      <c r="CE16239" s="227"/>
    </row>
    <row r="16240" spans="83:83">
      <c r="CE16240" s="227"/>
    </row>
    <row r="16241" spans="83:83">
      <c r="CE16241" s="227"/>
    </row>
    <row r="16242" spans="83:83">
      <c r="CE16242" s="227"/>
    </row>
    <row r="16243" spans="83:83">
      <c r="CE16243" s="227"/>
    </row>
    <row r="16244" spans="83:83">
      <c r="CE16244" s="227"/>
    </row>
    <row r="16245" spans="83:83">
      <c r="CE16245" s="227"/>
    </row>
    <row r="16246" spans="83:83">
      <c r="CE16246" s="227"/>
    </row>
    <row r="16247" spans="83:83">
      <c r="CE16247" s="227"/>
    </row>
    <row r="16248" spans="83:83">
      <c r="CE16248" s="227"/>
    </row>
    <row r="16249" spans="83:83">
      <c r="CE16249" s="227"/>
    </row>
    <row r="16250" spans="83:83">
      <c r="CE16250" s="227"/>
    </row>
    <row r="16251" spans="83:83">
      <c r="CE16251" s="227"/>
    </row>
    <row r="16252" spans="83:83">
      <c r="CE16252" s="227"/>
    </row>
    <row r="16253" spans="83:83">
      <c r="CE16253" s="227"/>
    </row>
    <row r="16254" spans="83:83">
      <c r="CE16254" s="227"/>
    </row>
    <row r="16255" spans="83:83">
      <c r="CE16255" s="227"/>
    </row>
    <row r="16256" spans="83:83">
      <c r="CE16256" s="227"/>
    </row>
    <row r="16257" spans="83:83">
      <c r="CE16257" s="227"/>
    </row>
    <row r="16258" spans="83:83">
      <c r="CE16258" s="227"/>
    </row>
    <row r="16259" spans="83:83">
      <c r="CE16259" s="227"/>
    </row>
    <row r="16260" spans="83:83">
      <c r="CE16260" s="227"/>
    </row>
    <row r="16261" spans="83:83">
      <c r="CE16261" s="227"/>
    </row>
    <row r="16262" spans="83:83">
      <c r="CE16262" s="227"/>
    </row>
    <row r="16263" spans="83:83">
      <c r="CE16263" s="227"/>
    </row>
    <row r="16264" spans="83:83">
      <c r="CE16264" s="227"/>
    </row>
    <row r="16265" spans="83:83">
      <c r="CE16265" s="227"/>
    </row>
    <row r="16266" spans="83:83">
      <c r="CE16266" s="227"/>
    </row>
    <row r="16267" spans="83:83">
      <c r="CE16267" s="227"/>
    </row>
    <row r="16268" spans="83:83">
      <c r="CE16268" s="227"/>
    </row>
    <row r="16269" spans="83:83">
      <c r="CE16269" s="227"/>
    </row>
    <row r="16270" spans="83:83">
      <c r="CE16270" s="227"/>
    </row>
    <row r="16271" spans="83:83">
      <c r="CE16271" s="227"/>
    </row>
    <row r="16272" spans="83:83">
      <c r="CE16272" s="227"/>
    </row>
    <row r="16273" spans="83:83">
      <c r="CE16273" s="227"/>
    </row>
    <row r="16274" spans="83:83">
      <c r="CE16274" s="227"/>
    </row>
    <row r="16275" spans="83:83">
      <c r="CE16275" s="227"/>
    </row>
    <row r="16276" spans="83:83">
      <c r="CE16276" s="227"/>
    </row>
    <row r="16277" spans="83:83">
      <c r="CE16277" s="227"/>
    </row>
    <row r="16278" spans="83:83">
      <c r="CE16278" s="227"/>
    </row>
    <row r="16279" spans="83:83">
      <c r="CE16279" s="227"/>
    </row>
    <row r="16280" spans="83:83">
      <c r="CE16280" s="227"/>
    </row>
    <row r="16281" spans="83:83">
      <c r="CE16281" s="227"/>
    </row>
    <row r="16282" spans="83:83">
      <c r="CE16282" s="227"/>
    </row>
    <row r="16283" spans="83:83">
      <c r="CE16283" s="227"/>
    </row>
    <row r="16284" spans="83:83">
      <c r="CE16284" s="227"/>
    </row>
    <row r="16285" spans="83:83">
      <c r="CE16285" s="227"/>
    </row>
    <row r="16286" spans="83:83">
      <c r="CE16286" s="227"/>
    </row>
    <row r="16287" spans="83:83">
      <c r="CE16287" s="227"/>
    </row>
    <row r="16288" spans="83:83">
      <c r="CE16288" s="227"/>
    </row>
    <row r="16289" spans="83:83">
      <c r="CE16289" s="227"/>
    </row>
    <row r="16290" spans="83:83">
      <c r="CE16290" s="227"/>
    </row>
    <row r="16291" spans="83:83">
      <c r="CE16291" s="227"/>
    </row>
    <row r="16292" spans="83:83">
      <c r="CE16292" s="227"/>
    </row>
    <row r="16293" spans="83:83">
      <c r="CE16293" s="227"/>
    </row>
    <row r="16294" spans="83:83">
      <c r="CE16294" s="227"/>
    </row>
    <row r="16295" spans="83:83">
      <c r="CE16295" s="227"/>
    </row>
    <row r="16296" spans="83:83">
      <c r="CE16296" s="227"/>
    </row>
    <row r="16297" spans="83:83">
      <c r="CE16297" s="227"/>
    </row>
    <row r="16298" spans="83:83">
      <c r="CE16298" s="227"/>
    </row>
    <row r="16299" spans="83:83">
      <c r="CE16299" s="227"/>
    </row>
    <row r="16300" spans="83:83">
      <c r="CE16300" s="227"/>
    </row>
    <row r="16301" spans="83:83">
      <c r="CE16301" s="227"/>
    </row>
    <row r="16302" spans="83:83">
      <c r="CE16302" s="227"/>
    </row>
    <row r="16303" spans="83:83">
      <c r="CE16303" s="227"/>
    </row>
    <row r="16304" spans="83:83">
      <c r="CE16304" s="227"/>
    </row>
    <row r="16305" spans="83:83">
      <c r="CE16305" s="227"/>
    </row>
    <row r="16306" spans="83:83">
      <c r="CE16306" s="227"/>
    </row>
    <row r="16307" spans="83:83">
      <c r="CE16307" s="227"/>
    </row>
    <row r="16308" spans="83:83">
      <c r="CE16308" s="227"/>
    </row>
    <row r="16309" spans="83:83">
      <c r="CE16309" s="227"/>
    </row>
    <row r="16310" spans="83:83">
      <c r="CE16310" s="227"/>
    </row>
    <row r="16311" spans="83:83">
      <c r="CE16311" s="227"/>
    </row>
    <row r="16312" spans="83:83">
      <c r="CE16312" s="227"/>
    </row>
    <row r="16313" spans="83:83">
      <c r="CE16313" s="227"/>
    </row>
    <row r="16314" spans="83:83">
      <c r="CE16314" s="227"/>
    </row>
    <row r="16315" spans="83:83">
      <c r="CE16315" s="227"/>
    </row>
    <row r="16316" spans="83:83">
      <c r="CE16316" s="227"/>
    </row>
    <row r="16317" spans="83:83">
      <c r="CE16317" s="227"/>
    </row>
    <row r="16318" spans="83:83">
      <c r="CE16318" s="227"/>
    </row>
    <row r="16319" spans="83:83">
      <c r="CE16319" s="227"/>
    </row>
    <row r="16320" spans="83:83">
      <c r="CE16320" s="227"/>
    </row>
    <row r="16321" spans="83:83">
      <c r="CE16321" s="227"/>
    </row>
    <row r="16322" spans="83:83">
      <c r="CE16322" s="227"/>
    </row>
    <row r="16323" spans="83:83">
      <c r="CE16323" s="227"/>
    </row>
    <row r="16324" spans="83:83">
      <c r="CE16324" s="227"/>
    </row>
    <row r="16325" spans="83:83">
      <c r="CE16325" s="227"/>
    </row>
    <row r="16326" spans="83:83">
      <c r="CE16326" s="227"/>
    </row>
    <row r="16327" spans="83:83">
      <c r="CE16327" s="227"/>
    </row>
    <row r="16328" spans="83:83">
      <c r="CE16328" s="227"/>
    </row>
    <row r="16329" spans="83:83">
      <c r="CE16329" s="227"/>
    </row>
    <row r="16330" spans="83:83">
      <c r="CE16330" s="227"/>
    </row>
    <row r="16331" spans="83:83">
      <c r="CE16331" s="227"/>
    </row>
    <row r="16332" spans="83:83">
      <c r="CE16332" s="227"/>
    </row>
    <row r="16333" spans="83:83">
      <c r="CE16333" s="227"/>
    </row>
    <row r="16334" spans="83:83">
      <c r="CE16334" s="227"/>
    </row>
    <row r="16335" spans="83:83">
      <c r="CE16335" s="227"/>
    </row>
    <row r="16336" spans="83:83">
      <c r="CE16336" s="227"/>
    </row>
    <row r="16337" spans="83:83">
      <c r="CE16337" s="227"/>
    </row>
    <row r="16338" spans="83:83">
      <c r="CE16338" s="227"/>
    </row>
    <row r="16339" spans="83:83">
      <c r="CE16339" s="227"/>
    </row>
    <row r="16340" spans="83:83">
      <c r="CE16340" s="227"/>
    </row>
    <row r="16341" spans="83:83">
      <c r="CE16341" s="227"/>
    </row>
    <row r="16342" spans="83:83">
      <c r="CE16342" s="227"/>
    </row>
    <row r="16343" spans="83:83">
      <c r="CE16343" s="227"/>
    </row>
    <row r="16344" spans="83:83">
      <c r="CE16344" s="227"/>
    </row>
    <row r="16345" spans="83:83">
      <c r="CE16345" s="227"/>
    </row>
    <row r="16346" spans="83:83">
      <c r="CE16346" s="227"/>
    </row>
    <row r="16347" spans="83:83">
      <c r="CE16347" s="227"/>
    </row>
    <row r="16348" spans="83:83">
      <c r="CE16348" s="227"/>
    </row>
    <row r="16349" spans="83:83">
      <c r="CE16349" s="227"/>
    </row>
    <row r="16350" spans="83:83">
      <c r="CE16350" s="227"/>
    </row>
    <row r="16351" spans="83:83">
      <c r="CE16351" s="227"/>
    </row>
    <row r="16352" spans="83:83">
      <c r="CE16352" s="227"/>
    </row>
    <row r="16353" spans="83:83">
      <c r="CE16353" s="227"/>
    </row>
    <row r="16354" spans="83:83">
      <c r="CE16354" s="227"/>
    </row>
    <row r="16355" spans="83:83">
      <c r="CE16355" s="227"/>
    </row>
    <row r="16356" spans="83:83">
      <c r="CE16356" s="227"/>
    </row>
    <row r="16357" spans="83:83">
      <c r="CE16357" s="227"/>
    </row>
    <row r="16358" spans="83:83">
      <c r="CE16358" s="227"/>
    </row>
    <row r="16359" spans="83:83">
      <c r="CE16359" s="227"/>
    </row>
    <row r="16360" spans="83:83">
      <c r="CE16360" s="227"/>
    </row>
    <row r="16361" spans="83:83">
      <c r="CE16361" s="227"/>
    </row>
    <row r="16362" spans="83:83">
      <c r="CE16362" s="227"/>
    </row>
    <row r="16363" spans="83:83">
      <c r="CE16363" s="227"/>
    </row>
    <row r="16364" spans="83:83">
      <c r="CE16364" s="227"/>
    </row>
    <row r="16365" spans="83:83">
      <c r="CE16365" s="227"/>
    </row>
    <row r="16366" spans="83:83">
      <c r="CE16366" s="227"/>
    </row>
    <row r="16367" spans="83:83">
      <c r="CE16367" s="227"/>
    </row>
    <row r="16368" spans="83:83">
      <c r="CE16368" s="227"/>
    </row>
    <row r="16369" spans="83:83">
      <c r="CE16369" s="227"/>
    </row>
    <row r="16370" spans="83:83">
      <c r="CE16370" s="227"/>
    </row>
    <row r="16371" spans="83:83">
      <c r="CE16371" s="227"/>
    </row>
    <row r="16372" spans="83:83">
      <c r="CE16372" s="227"/>
    </row>
    <row r="16373" spans="83:83">
      <c r="CE16373" s="227"/>
    </row>
    <row r="16374" spans="83:83">
      <c r="CE16374" s="227"/>
    </row>
    <row r="16375" spans="83:83">
      <c r="CE16375" s="227"/>
    </row>
    <row r="16376" spans="83:83">
      <c r="CE16376" s="227"/>
    </row>
    <row r="16377" spans="83:83">
      <c r="CE16377" s="227"/>
    </row>
    <row r="16378" spans="83:83">
      <c r="CE16378" s="227"/>
    </row>
    <row r="16379" spans="83:83">
      <c r="CE16379" s="227"/>
    </row>
    <row r="16380" spans="83:83">
      <c r="CE16380" s="227"/>
    </row>
    <row r="16381" spans="83:83">
      <c r="CE16381" s="227"/>
    </row>
    <row r="16382" spans="83:83">
      <c r="CE16382" s="227"/>
    </row>
    <row r="16383" spans="83:83">
      <c r="CE16383" s="227"/>
    </row>
    <row r="16384" spans="83:83">
      <c r="CE16384" s="227"/>
    </row>
    <row r="16385" spans="83:83">
      <c r="CE16385" s="227"/>
    </row>
    <row r="16386" spans="83:83">
      <c r="CE16386" s="227"/>
    </row>
    <row r="16387" spans="83:83">
      <c r="CE16387" s="227"/>
    </row>
    <row r="16388" spans="83:83">
      <c r="CE16388" s="227"/>
    </row>
    <row r="16389" spans="83:83">
      <c r="CE16389" s="227"/>
    </row>
    <row r="16390" spans="83:83">
      <c r="CE16390" s="227"/>
    </row>
    <row r="16391" spans="83:83">
      <c r="CE16391" s="227"/>
    </row>
    <row r="16392" spans="83:83">
      <c r="CE16392" s="227"/>
    </row>
    <row r="16393" spans="83:83">
      <c r="CE16393" s="227"/>
    </row>
    <row r="16394" spans="83:83">
      <c r="CE16394" s="227"/>
    </row>
    <row r="16395" spans="83:83">
      <c r="CE16395" s="227"/>
    </row>
    <row r="16396" spans="83:83">
      <c r="CE16396" s="227"/>
    </row>
    <row r="16397" spans="83:83">
      <c r="CE16397" s="227"/>
    </row>
    <row r="16398" spans="83:83">
      <c r="CE16398" s="227"/>
    </row>
    <row r="16399" spans="83:83">
      <c r="CE16399" s="227"/>
    </row>
    <row r="16400" spans="83:83">
      <c r="CE16400" s="227"/>
    </row>
    <row r="16401" spans="83:83">
      <c r="CE16401" s="227"/>
    </row>
    <row r="16402" spans="83:83">
      <c r="CE16402" s="227"/>
    </row>
    <row r="16403" spans="83:83">
      <c r="CE16403" s="227"/>
    </row>
    <row r="16404" spans="83:83">
      <c r="CE16404" s="227"/>
    </row>
    <row r="16405" spans="83:83">
      <c r="CE16405" s="227"/>
    </row>
    <row r="16406" spans="83:83">
      <c r="CE16406" s="227"/>
    </row>
    <row r="16407" spans="83:83">
      <c r="CE16407" s="227"/>
    </row>
    <row r="16408" spans="83:83">
      <c r="CE16408" s="227"/>
    </row>
    <row r="16409" spans="83:83">
      <c r="CE16409" s="227"/>
    </row>
    <row r="16410" spans="83:83">
      <c r="CE16410" s="227"/>
    </row>
    <row r="16411" spans="83:83">
      <c r="CE16411" s="227"/>
    </row>
    <row r="16412" spans="83:83">
      <c r="CE16412" s="227"/>
    </row>
    <row r="16413" spans="83:83">
      <c r="CE16413" s="227"/>
    </row>
    <row r="16414" spans="83:83">
      <c r="CE16414" s="227"/>
    </row>
    <row r="16415" spans="83:83">
      <c r="CE16415" s="227"/>
    </row>
    <row r="16416" spans="83:83">
      <c r="CE16416" s="227"/>
    </row>
    <row r="16417" spans="83:83">
      <c r="CE16417" s="227"/>
    </row>
    <row r="16418" spans="83:83">
      <c r="CE16418" s="227"/>
    </row>
    <row r="16419" spans="83:83">
      <c r="CE16419" s="227"/>
    </row>
    <row r="16420" spans="83:83">
      <c r="CE16420" s="227"/>
    </row>
    <row r="16421" spans="83:83">
      <c r="CE16421" s="227"/>
    </row>
    <row r="16422" spans="83:83">
      <c r="CE16422" s="227"/>
    </row>
    <row r="16423" spans="83:83">
      <c r="CE16423" s="227"/>
    </row>
    <row r="16424" spans="83:83">
      <c r="CE16424" s="227"/>
    </row>
    <row r="16425" spans="83:83">
      <c r="CE16425" s="227"/>
    </row>
    <row r="16426" spans="83:83">
      <c r="CE16426" s="227"/>
    </row>
    <row r="16427" spans="83:83">
      <c r="CE16427" s="227"/>
    </row>
    <row r="16428" spans="83:83">
      <c r="CE16428" s="227"/>
    </row>
    <row r="16429" spans="83:83">
      <c r="CE16429" s="227"/>
    </row>
    <row r="16430" spans="83:83">
      <c r="CE16430" s="227"/>
    </row>
    <row r="16431" spans="83:83">
      <c r="CE16431" s="227"/>
    </row>
    <row r="16432" spans="83:83">
      <c r="CE16432" s="227"/>
    </row>
    <row r="16433" spans="83:83">
      <c r="CE16433" s="227"/>
    </row>
    <row r="16434" spans="83:83">
      <c r="CE16434" s="227"/>
    </row>
    <row r="16435" spans="83:83">
      <c r="CE16435" s="227"/>
    </row>
    <row r="16436" spans="83:83">
      <c r="CE16436" s="227"/>
    </row>
    <row r="16437" spans="83:83">
      <c r="CE16437" s="227"/>
    </row>
    <row r="16438" spans="83:83">
      <c r="CE16438" s="227"/>
    </row>
    <row r="16439" spans="83:83">
      <c r="CE16439" s="227"/>
    </row>
    <row r="16440" spans="83:83">
      <c r="CE16440" s="227"/>
    </row>
    <row r="16441" spans="83:83">
      <c r="CE16441" s="227"/>
    </row>
    <row r="16442" spans="83:83">
      <c r="CE16442" s="227"/>
    </row>
    <row r="16443" spans="83:83">
      <c r="CE16443" s="227"/>
    </row>
    <row r="16444" spans="83:83">
      <c r="CE16444" s="227"/>
    </row>
    <row r="16445" spans="83:83">
      <c r="CE16445" s="227"/>
    </row>
    <row r="16446" spans="83:83">
      <c r="CE16446" s="227"/>
    </row>
    <row r="16447" spans="83:83">
      <c r="CE16447" s="227"/>
    </row>
    <row r="16448" spans="83:83">
      <c r="CE16448" s="227"/>
    </row>
    <row r="16449" spans="83:83">
      <c r="CE16449" s="227"/>
    </row>
    <row r="16450" spans="83:83">
      <c r="CE16450" s="227"/>
    </row>
    <row r="16451" spans="83:83">
      <c r="CE16451" s="227"/>
    </row>
    <row r="16452" spans="83:83">
      <c r="CE16452" s="227"/>
    </row>
    <row r="16453" spans="83:83">
      <c r="CE16453" s="227"/>
    </row>
    <row r="16454" spans="83:83">
      <c r="CE16454" s="227"/>
    </row>
    <row r="16455" spans="83:83">
      <c r="CE16455" s="227"/>
    </row>
    <row r="16456" spans="83:83">
      <c r="CE16456" s="227"/>
    </row>
    <row r="16457" spans="83:83">
      <c r="CE16457" s="227"/>
    </row>
    <row r="16458" spans="83:83">
      <c r="CE16458" s="227"/>
    </row>
    <row r="16459" spans="83:83">
      <c r="CE16459" s="227"/>
    </row>
    <row r="16460" spans="83:83">
      <c r="CE16460" s="227"/>
    </row>
    <row r="16461" spans="83:83">
      <c r="CE16461" s="227"/>
    </row>
    <row r="16462" spans="83:83">
      <c r="CE16462" s="227"/>
    </row>
    <row r="16463" spans="83:83">
      <c r="CE16463" s="227"/>
    </row>
    <row r="16464" spans="83:83">
      <c r="CE16464" s="227"/>
    </row>
    <row r="16465" spans="83:83">
      <c r="CE16465" s="227"/>
    </row>
    <row r="16466" spans="83:83">
      <c r="CE16466" s="227"/>
    </row>
    <row r="16467" spans="83:83">
      <c r="CE16467" s="227"/>
    </row>
    <row r="16468" spans="83:83">
      <c r="CE16468" s="227"/>
    </row>
    <row r="16469" spans="83:83">
      <c r="CE16469" s="227"/>
    </row>
    <row r="16470" spans="83:83">
      <c r="CE16470" s="227"/>
    </row>
    <row r="16471" spans="83:83">
      <c r="CE16471" s="227"/>
    </row>
    <row r="16472" spans="83:83">
      <c r="CE16472" s="227"/>
    </row>
    <row r="16473" spans="83:83">
      <c r="CE16473" s="227"/>
    </row>
    <row r="16474" spans="83:83">
      <c r="CE16474" s="227"/>
    </row>
    <row r="16475" spans="83:83">
      <c r="CE16475" s="227"/>
    </row>
    <row r="16476" spans="83:83">
      <c r="CE16476" s="227"/>
    </row>
    <row r="16477" spans="83:83">
      <c r="CE16477" s="227"/>
    </row>
    <row r="16478" spans="83:83">
      <c r="CE16478" s="227"/>
    </row>
    <row r="16479" spans="83:83">
      <c r="CE16479" s="227"/>
    </row>
    <row r="16480" spans="83:83">
      <c r="CE16480" s="227"/>
    </row>
    <row r="16481" spans="83:83">
      <c r="CE16481" s="227"/>
    </row>
    <row r="16482" spans="83:83">
      <c r="CE16482" s="227"/>
    </row>
    <row r="16483" spans="83:83">
      <c r="CE16483" s="227"/>
    </row>
    <row r="16484" spans="83:83">
      <c r="CE16484" s="227"/>
    </row>
    <row r="16485" spans="83:83">
      <c r="CE16485" s="227"/>
    </row>
    <row r="16486" spans="83:83">
      <c r="CE16486" s="227"/>
    </row>
    <row r="16487" spans="83:83">
      <c r="CE16487" s="227"/>
    </row>
    <row r="16488" spans="83:83">
      <c r="CE16488" s="227"/>
    </row>
    <row r="16489" spans="83:83">
      <c r="CE16489" s="227"/>
    </row>
    <row r="16490" spans="83:83">
      <c r="CE16490" s="227"/>
    </row>
    <row r="16491" spans="83:83">
      <c r="CE16491" s="227"/>
    </row>
    <row r="16492" spans="83:83">
      <c r="CE16492" s="227"/>
    </row>
    <row r="16493" spans="83:83">
      <c r="CE16493" s="227"/>
    </row>
    <row r="16494" spans="83:83">
      <c r="CE16494" s="227"/>
    </row>
    <row r="16495" spans="83:83">
      <c r="CE16495" s="227"/>
    </row>
    <row r="16496" spans="83:83">
      <c r="CE16496" s="227"/>
    </row>
    <row r="16497" spans="83:83">
      <c r="CE16497" s="227"/>
    </row>
    <row r="16498" spans="83:83">
      <c r="CE16498" s="227"/>
    </row>
    <row r="16499" spans="83:83">
      <c r="CE16499" s="227"/>
    </row>
    <row r="16500" spans="83:83">
      <c r="CE16500" s="227"/>
    </row>
    <row r="16501" spans="83:83">
      <c r="CE16501" s="227"/>
    </row>
    <row r="16502" spans="83:83">
      <c r="CE16502" s="227"/>
    </row>
    <row r="16503" spans="83:83">
      <c r="CE16503" s="227"/>
    </row>
    <row r="16504" spans="83:83">
      <c r="CE16504" s="227"/>
    </row>
    <row r="16505" spans="83:83">
      <c r="CE16505" s="227"/>
    </row>
    <row r="16506" spans="83:83">
      <c r="CE16506" s="227"/>
    </row>
    <row r="16507" spans="83:83">
      <c r="CE16507" s="227"/>
    </row>
    <row r="16508" spans="83:83">
      <c r="CE16508" s="227"/>
    </row>
    <row r="16509" spans="83:83">
      <c r="CE16509" s="227"/>
    </row>
    <row r="16510" spans="83:83">
      <c r="CE16510" s="227"/>
    </row>
    <row r="16511" spans="83:83">
      <c r="CE16511" s="227"/>
    </row>
    <row r="16512" spans="83:83">
      <c r="CE16512" s="227"/>
    </row>
    <row r="16513" spans="83:83">
      <c r="CE16513" s="227"/>
    </row>
    <row r="16514" spans="83:83">
      <c r="CE16514" s="227"/>
    </row>
    <row r="16515" spans="83:83">
      <c r="CE16515" s="227"/>
    </row>
    <row r="16516" spans="83:83">
      <c r="CE16516" s="227"/>
    </row>
    <row r="16517" spans="83:83">
      <c r="CE16517" s="227"/>
    </row>
    <row r="16518" spans="83:83">
      <c r="CE16518" s="227"/>
    </row>
    <row r="16519" spans="83:83">
      <c r="CE16519" s="227"/>
    </row>
    <row r="16520" spans="83:83">
      <c r="CE16520" s="227"/>
    </row>
    <row r="16521" spans="83:83">
      <c r="CE16521" s="227"/>
    </row>
    <row r="16522" spans="83:83">
      <c r="CE16522" s="227"/>
    </row>
    <row r="16523" spans="83:83">
      <c r="CE16523" s="227"/>
    </row>
    <row r="16524" spans="83:83">
      <c r="CE16524" s="227"/>
    </row>
    <row r="16525" spans="83:83">
      <c r="CE16525" s="227"/>
    </row>
    <row r="16526" spans="83:83">
      <c r="CE16526" s="227"/>
    </row>
    <row r="16527" spans="83:83">
      <c r="CE16527" s="227"/>
    </row>
    <row r="16528" spans="83:83">
      <c r="CE16528" s="227"/>
    </row>
    <row r="16529" spans="83:83">
      <c r="CE16529" s="227"/>
    </row>
    <row r="16530" spans="83:83">
      <c r="CE16530" s="227"/>
    </row>
    <row r="16531" spans="83:83">
      <c r="CE16531" s="227"/>
    </row>
    <row r="16532" spans="83:83">
      <c r="CE16532" s="227"/>
    </row>
    <row r="16533" spans="83:83">
      <c r="CE16533" s="227"/>
    </row>
    <row r="16534" spans="83:83">
      <c r="CE16534" s="227"/>
    </row>
    <row r="16535" spans="83:83">
      <c r="CE16535" s="227"/>
    </row>
    <row r="16536" spans="83:83">
      <c r="CE16536" s="227"/>
    </row>
    <row r="16537" spans="83:83">
      <c r="CE16537" s="227"/>
    </row>
    <row r="16538" spans="83:83">
      <c r="CE16538" s="227"/>
    </row>
    <row r="16539" spans="83:83">
      <c r="CE16539" s="227"/>
    </row>
    <row r="16540" spans="83:83">
      <c r="CE16540" s="227"/>
    </row>
    <row r="16541" spans="83:83">
      <c r="CE16541" s="227"/>
    </row>
    <row r="16542" spans="83:83">
      <c r="CE16542" s="227"/>
    </row>
    <row r="16543" spans="83:83">
      <c r="CE16543" s="227"/>
    </row>
    <row r="16544" spans="83:83">
      <c r="CE16544" s="227"/>
    </row>
    <row r="16545" spans="83:83">
      <c r="CE16545" s="227"/>
    </row>
    <row r="16546" spans="83:83">
      <c r="CE16546" s="227"/>
    </row>
    <row r="16547" spans="83:83">
      <c r="CE16547" s="227"/>
    </row>
    <row r="16548" spans="83:83">
      <c r="CE16548" s="227"/>
    </row>
    <row r="16549" spans="83:83">
      <c r="CE16549" s="227"/>
    </row>
    <row r="16550" spans="83:83">
      <c r="CE16550" s="227"/>
    </row>
    <row r="16551" spans="83:83">
      <c r="CE16551" s="227"/>
    </row>
    <row r="16552" spans="83:83">
      <c r="CE16552" s="227"/>
    </row>
    <row r="16553" spans="83:83">
      <c r="CE16553" s="227"/>
    </row>
    <row r="16554" spans="83:83">
      <c r="CE16554" s="227"/>
    </row>
    <row r="16555" spans="83:83">
      <c r="CE16555" s="227"/>
    </row>
    <row r="16556" spans="83:83">
      <c r="CE16556" s="227"/>
    </row>
    <row r="16557" spans="83:83">
      <c r="CE16557" s="227"/>
    </row>
    <row r="16558" spans="83:83">
      <c r="CE16558" s="227"/>
    </row>
    <row r="16559" spans="83:83">
      <c r="CE16559" s="227"/>
    </row>
    <row r="16560" spans="83:83">
      <c r="CE16560" s="227"/>
    </row>
    <row r="16561" spans="83:83">
      <c r="CE16561" s="227"/>
    </row>
    <row r="16562" spans="83:83">
      <c r="CE16562" s="227"/>
    </row>
    <row r="16563" spans="83:83">
      <c r="CE16563" s="227"/>
    </row>
    <row r="16564" spans="83:83">
      <c r="CE16564" s="227"/>
    </row>
    <row r="16565" spans="83:83">
      <c r="CE16565" s="227"/>
    </row>
    <row r="16566" spans="83:83">
      <c r="CE16566" s="227"/>
    </row>
    <row r="16567" spans="83:83">
      <c r="CE16567" s="227"/>
    </row>
    <row r="16568" spans="83:83">
      <c r="CE16568" s="227"/>
    </row>
    <row r="16569" spans="83:83">
      <c r="CE16569" s="227"/>
    </row>
    <row r="16570" spans="83:83">
      <c r="CE16570" s="227"/>
    </row>
    <row r="16571" spans="83:83">
      <c r="CE16571" s="227"/>
    </row>
    <row r="16572" spans="83:83">
      <c r="CE16572" s="227"/>
    </row>
    <row r="16573" spans="83:83">
      <c r="CE16573" s="227"/>
    </row>
    <row r="16574" spans="83:83">
      <c r="CE16574" s="227"/>
    </row>
    <row r="16575" spans="83:83">
      <c r="CE16575" s="227"/>
    </row>
    <row r="16576" spans="83:83">
      <c r="CE16576" s="227"/>
    </row>
    <row r="16577" spans="83:83">
      <c r="CE16577" s="227"/>
    </row>
    <row r="16578" spans="83:83">
      <c r="CE16578" s="227"/>
    </row>
    <row r="16579" spans="83:83">
      <c r="CE16579" s="227"/>
    </row>
    <row r="16580" spans="83:83">
      <c r="CE16580" s="227"/>
    </row>
    <row r="16581" spans="83:83">
      <c r="CE16581" s="227"/>
    </row>
    <row r="16582" spans="83:83">
      <c r="CE16582" s="227"/>
    </row>
    <row r="16583" spans="83:83">
      <c r="CE16583" s="227"/>
    </row>
    <row r="16584" spans="83:83">
      <c r="CE16584" s="227"/>
    </row>
    <row r="16585" spans="83:83">
      <c r="CE16585" s="227"/>
    </row>
    <row r="16586" spans="83:83">
      <c r="CE16586" s="227"/>
    </row>
    <row r="16587" spans="83:83">
      <c r="CE16587" s="227"/>
    </row>
    <row r="16588" spans="83:83">
      <c r="CE16588" s="227"/>
    </row>
    <row r="16589" spans="83:83">
      <c r="CE16589" s="227"/>
    </row>
    <row r="16590" spans="83:83">
      <c r="CE16590" s="227"/>
    </row>
    <row r="16591" spans="83:83">
      <c r="CE16591" s="227"/>
    </row>
    <row r="16592" spans="83:83">
      <c r="CE16592" s="227"/>
    </row>
    <row r="16593" spans="83:83">
      <c r="CE16593" s="227"/>
    </row>
    <row r="16594" spans="83:83">
      <c r="CE16594" s="227"/>
    </row>
    <row r="16595" spans="83:83">
      <c r="CE16595" s="227"/>
    </row>
    <row r="16596" spans="83:83">
      <c r="CE16596" s="227"/>
    </row>
    <row r="16597" spans="83:83">
      <c r="CE16597" s="227"/>
    </row>
    <row r="16598" spans="83:83">
      <c r="CE16598" s="227"/>
    </row>
    <row r="16599" spans="83:83">
      <c r="CE16599" s="227"/>
    </row>
    <row r="16600" spans="83:83">
      <c r="CE16600" s="227"/>
    </row>
    <row r="16601" spans="83:83">
      <c r="CE16601" s="227"/>
    </row>
    <row r="16602" spans="83:83">
      <c r="CE16602" s="227"/>
    </row>
    <row r="16603" spans="83:83">
      <c r="CE16603" s="227"/>
    </row>
    <row r="16604" spans="83:83">
      <c r="CE16604" s="227"/>
    </row>
    <row r="16605" spans="83:83">
      <c r="CE16605" s="227"/>
    </row>
    <row r="16606" spans="83:83">
      <c r="CE16606" s="227"/>
    </row>
    <row r="16607" spans="83:83">
      <c r="CE16607" s="227"/>
    </row>
    <row r="16608" spans="83:83">
      <c r="CE16608" s="227"/>
    </row>
    <row r="16609" spans="83:83">
      <c r="CE16609" s="227"/>
    </row>
    <row r="16610" spans="83:83">
      <c r="CE16610" s="227"/>
    </row>
    <row r="16611" spans="83:83">
      <c r="CE16611" s="227"/>
    </row>
    <row r="16612" spans="83:83">
      <c r="CE16612" s="227"/>
    </row>
    <row r="16613" spans="83:83">
      <c r="CE16613" s="227"/>
    </row>
    <row r="16614" spans="83:83">
      <c r="CE16614" s="227"/>
    </row>
    <row r="16615" spans="83:83">
      <c r="CE16615" s="227"/>
    </row>
    <row r="16616" spans="83:83">
      <c r="CE16616" s="227"/>
    </row>
    <row r="16617" spans="83:83">
      <c r="CE16617" s="227"/>
    </row>
    <row r="16618" spans="83:83">
      <c r="CE16618" s="227"/>
    </row>
    <row r="16619" spans="83:83">
      <c r="CE16619" s="227"/>
    </row>
    <row r="16620" spans="83:83">
      <c r="CE16620" s="227"/>
    </row>
    <row r="16621" spans="83:83">
      <c r="CE16621" s="227"/>
    </row>
    <row r="16622" spans="83:83">
      <c r="CE16622" s="227"/>
    </row>
    <row r="16623" spans="83:83">
      <c r="CE16623" s="227"/>
    </row>
    <row r="16624" spans="83:83">
      <c r="CE16624" s="227"/>
    </row>
    <row r="16625" spans="83:83">
      <c r="CE16625" s="227"/>
    </row>
    <row r="16626" spans="83:83">
      <c r="CE16626" s="227"/>
    </row>
    <row r="16627" spans="83:83">
      <c r="CE16627" s="227"/>
    </row>
    <row r="16628" spans="83:83">
      <c r="CE16628" s="227"/>
    </row>
    <row r="16629" spans="83:83">
      <c r="CE16629" s="227"/>
    </row>
    <row r="16630" spans="83:83">
      <c r="CE16630" s="227"/>
    </row>
    <row r="16631" spans="83:83">
      <c r="CE16631" s="227"/>
    </row>
    <row r="16632" spans="83:83">
      <c r="CE16632" s="227"/>
    </row>
    <row r="16633" spans="83:83">
      <c r="CE16633" s="227"/>
    </row>
    <row r="16634" spans="83:83">
      <c r="CE16634" s="227"/>
    </row>
    <row r="16635" spans="83:83">
      <c r="CE16635" s="227"/>
    </row>
    <row r="16636" spans="83:83">
      <c r="CE16636" s="227"/>
    </row>
    <row r="16637" spans="83:83">
      <c r="CE16637" s="227"/>
    </row>
    <row r="16638" spans="83:83">
      <c r="CE16638" s="227"/>
    </row>
    <row r="16639" spans="83:83">
      <c r="CE16639" s="227"/>
    </row>
    <row r="16640" spans="83:83">
      <c r="CE16640" s="227"/>
    </row>
    <row r="16641" spans="83:83">
      <c r="CE16641" s="227"/>
    </row>
    <row r="16642" spans="83:83">
      <c r="CE16642" s="227"/>
    </row>
    <row r="16643" spans="83:83">
      <c r="CE16643" s="227"/>
    </row>
    <row r="16644" spans="83:83">
      <c r="CE16644" s="227"/>
    </row>
    <row r="16645" spans="83:83">
      <c r="CE16645" s="227"/>
    </row>
    <row r="16646" spans="83:83">
      <c r="CE16646" s="227"/>
    </row>
    <row r="16647" spans="83:83">
      <c r="CE16647" s="227"/>
    </row>
    <row r="16648" spans="83:83">
      <c r="CE16648" s="227"/>
    </row>
    <row r="16649" spans="83:83">
      <c r="CE16649" s="227"/>
    </row>
    <row r="16650" spans="83:83">
      <c r="CE16650" s="227"/>
    </row>
    <row r="16651" spans="83:83">
      <c r="CE16651" s="227"/>
    </row>
    <row r="16652" spans="83:83">
      <c r="CE16652" s="227"/>
    </row>
    <row r="16653" spans="83:83">
      <c r="CE16653" s="227"/>
    </row>
    <row r="16654" spans="83:83">
      <c r="CE16654" s="227"/>
    </row>
    <row r="16655" spans="83:83">
      <c r="CE16655" s="227"/>
    </row>
    <row r="16656" spans="83:83">
      <c r="CE16656" s="227"/>
    </row>
    <row r="16657" spans="83:83">
      <c r="CE16657" s="227"/>
    </row>
    <row r="16658" spans="83:83">
      <c r="CE16658" s="227"/>
    </row>
    <row r="16659" spans="83:83">
      <c r="CE16659" s="227"/>
    </row>
    <row r="16660" spans="83:83">
      <c r="CE16660" s="227"/>
    </row>
    <row r="16661" spans="83:83">
      <c r="CE16661" s="227"/>
    </row>
    <row r="16662" spans="83:83">
      <c r="CE16662" s="227"/>
    </row>
    <row r="16663" spans="83:83">
      <c r="CE16663" s="227"/>
    </row>
    <row r="16664" spans="83:83">
      <c r="CE16664" s="227"/>
    </row>
    <row r="16665" spans="83:83">
      <c r="CE16665" s="227"/>
    </row>
    <row r="16666" spans="83:83">
      <c r="CE16666" s="227"/>
    </row>
    <row r="16667" spans="83:83">
      <c r="CE16667" s="227"/>
    </row>
    <row r="16668" spans="83:83">
      <c r="CE16668" s="227"/>
    </row>
    <row r="16669" spans="83:83">
      <c r="CE16669" s="227"/>
    </row>
    <row r="16670" spans="83:83">
      <c r="CE16670" s="227"/>
    </row>
    <row r="16671" spans="83:83">
      <c r="CE16671" s="227"/>
    </row>
    <row r="16672" spans="83:83">
      <c r="CE16672" s="227"/>
    </row>
    <row r="16673" spans="83:83">
      <c r="CE16673" s="227"/>
    </row>
    <row r="16674" spans="83:83">
      <c r="CE16674" s="227"/>
    </row>
    <row r="16675" spans="83:83">
      <c r="CE16675" s="227"/>
    </row>
    <row r="16676" spans="83:83">
      <c r="CE16676" s="227"/>
    </row>
    <row r="16677" spans="83:83">
      <c r="CE16677" s="227"/>
    </row>
    <row r="16678" spans="83:83">
      <c r="CE16678" s="227"/>
    </row>
    <row r="16679" spans="83:83">
      <c r="CE16679" s="227"/>
    </row>
    <row r="16680" spans="83:83">
      <c r="CE16680" s="227"/>
    </row>
    <row r="16681" spans="83:83">
      <c r="CE16681" s="227"/>
    </row>
    <row r="16682" spans="83:83">
      <c r="CE16682" s="227"/>
    </row>
    <row r="16683" spans="83:83">
      <c r="CE16683" s="227"/>
    </row>
    <row r="16684" spans="83:83">
      <c r="CE16684" s="227"/>
    </row>
    <row r="16685" spans="83:83">
      <c r="CE16685" s="227"/>
    </row>
    <row r="16686" spans="83:83">
      <c r="CE16686" s="227"/>
    </row>
    <row r="16687" spans="83:83">
      <c r="CE16687" s="227"/>
    </row>
    <row r="16688" spans="83:83">
      <c r="CE16688" s="227"/>
    </row>
    <row r="16689" spans="83:83">
      <c r="CE16689" s="227"/>
    </row>
    <row r="16690" spans="83:83">
      <c r="CE16690" s="227"/>
    </row>
    <row r="16691" spans="83:83">
      <c r="CE16691" s="227"/>
    </row>
    <row r="16692" spans="83:83">
      <c r="CE16692" s="227"/>
    </row>
    <row r="16693" spans="83:83">
      <c r="CE16693" s="227"/>
    </row>
    <row r="16694" spans="83:83">
      <c r="CE16694" s="227"/>
    </row>
    <row r="16695" spans="83:83">
      <c r="CE16695" s="227"/>
    </row>
    <row r="16696" spans="83:83">
      <c r="CE16696" s="227"/>
    </row>
    <row r="16697" spans="83:83">
      <c r="CE16697" s="227"/>
    </row>
    <row r="16698" spans="83:83">
      <c r="CE16698" s="227"/>
    </row>
    <row r="16699" spans="83:83">
      <c r="CE16699" s="227"/>
    </row>
    <row r="16700" spans="83:83">
      <c r="CE16700" s="227"/>
    </row>
    <row r="16701" spans="83:83">
      <c r="CE16701" s="227"/>
    </row>
    <row r="16702" spans="83:83">
      <c r="CE16702" s="227"/>
    </row>
    <row r="16703" spans="83:83">
      <c r="CE16703" s="227"/>
    </row>
    <row r="16704" spans="83:83">
      <c r="CE16704" s="227"/>
    </row>
    <row r="16705" spans="83:83">
      <c r="CE16705" s="227"/>
    </row>
    <row r="16706" spans="83:83">
      <c r="CE16706" s="227"/>
    </row>
    <row r="16707" spans="83:83">
      <c r="CE16707" s="227"/>
    </row>
    <row r="16708" spans="83:83">
      <c r="CE16708" s="227"/>
    </row>
    <row r="16709" spans="83:83">
      <c r="CE16709" s="227"/>
    </row>
    <row r="16710" spans="83:83">
      <c r="CE16710" s="227"/>
    </row>
    <row r="16711" spans="83:83">
      <c r="CE16711" s="227"/>
    </row>
    <row r="16712" spans="83:83">
      <c r="CE16712" s="227"/>
    </row>
    <row r="16713" spans="83:83">
      <c r="CE16713" s="227"/>
    </row>
    <row r="16714" spans="83:83">
      <c r="CE16714" s="227"/>
    </row>
    <row r="16715" spans="83:83">
      <c r="CE16715" s="227"/>
    </row>
    <row r="16716" spans="83:83">
      <c r="CE16716" s="227"/>
    </row>
    <row r="16717" spans="83:83">
      <c r="CE16717" s="227"/>
    </row>
    <row r="16718" spans="83:83">
      <c r="CE16718" s="227"/>
    </row>
    <row r="16719" spans="83:83">
      <c r="CE16719" s="227"/>
    </row>
    <row r="16720" spans="83:83">
      <c r="CE16720" s="227"/>
    </row>
    <row r="16721" spans="83:83">
      <c r="CE16721" s="227"/>
    </row>
    <row r="16722" spans="83:83">
      <c r="CE16722" s="227"/>
    </row>
    <row r="16723" spans="83:83">
      <c r="CE16723" s="227"/>
    </row>
    <row r="16724" spans="83:83">
      <c r="CE16724" s="227"/>
    </row>
    <row r="16725" spans="83:83">
      <c r="CE16725" s="227"/>
    </row>
    <row r="16726" spans="83:83">
      <c r="CE16726" s="227"/>
    </row>
    <row r="16727" spans="83:83">
      <c r="CE16727" s="227"/>
    </row>
    <row r="16728" spans="83:83">
      <c r="CE16728" s="227"/>
    </row>
    <row r="16729" spans="83:83">
      <c r="CE16729" s="227"/>
    </row>
    <row r="16730" spans="83:83">
      <c r="CE16730" s="227"/>
    </row>
    <row r="16731" spans="83:83">
      <c r="CE16731" s="227"/>
    </row>
    <row r="16732" spans="83:83">
      <c r="CE16732" s="227"/>
    </row>
    <row r="16733" spans="83:83">
      <c r="CE16733" s="227"/>
    </row>
    <row r="16734" spans="83:83">
      <c r="CE16734" s="227"/>
    </row>
    <row r="16735" spans="83:83">
      <c r="CE16735" s="227"/>
    </row>
    <row r="16736" spans="83:83">
      <c r="CE16736" s="227"/>
    </row>
    <row r="16737" spans="83:83">
      <c r="CE16737" s="227"/>
    </row>
    <row r="16738" spans="83:83">
      <c r="CE16738" s="227"/>
    </row>
    <row r="16739" spans="83:83">
      <c r="CE16739" s="227"/>
    </row>
    <row r="16740" spans="83:83">
      <c r="CE16740" s="227"/>
    </row>
    <row r="16741" spans="83:83">
      <c r="CE16741" s="227"/>
    </row>
    <row r="16742" spans="83:83">
      <c r="CE16742" s="227"/>
    </row>
    <row r="16743" spans="83:83">
      <c r="CE16743" s="227"/>
    </row>
    <row r="16744" spans="83:83">
      <c r="CE16744" s="227"/>
    </row>
    <row r="16745" spans="83:83">
      <c r="CE16745" s="227"/>
    </row>
    <row r="16746" spans="83:83">
      <c r="CE16746" s="227"/>
    </row>
    <row r="16747" spans="83:83">
      <c r="CE16747" s="227"/>
    </row>
    <row r="16748" spans="83:83">
      <c r="CE16748" s="227"/>
    </row>
    <row r="16749" spans="83:83">
      <c r="CE16749" s="227"/>
    </row>
    <row r="16750" spans="83:83">
      <c r="CE16750" s="227"/>
    </row>
    <row r="16751" spans="83:83">
      <c r="CE16751" s="227"/>
    </row>
    <row r="16752" spans="83:83">
      <c r="CE16752" s="227"/>
    </row>
    <row r="16753" spans="83:83">
      <c r="CE16753" s="227"/>
    </row>
    <row r="16754" spans="83:83">
      <c r="CE16754" s="227"/>
    </row>
    <row r="16755" spans="83:83">
      <c r="CE16755" s="227"/>
    </row>
    <row r="16756" spans="83:83">
      <c r="CE16756" s="227"/>
    </row>
    <row r="16757" spans="83:83">
      <c r="CE16757" s="227"/>
    </row>
    <row r="16758" spans="83:83">
      <c r="CE16758" s="227"/>
    </row>
    <row r="16759" spans="83:83">
      <c r="CE16759" s="227"/>
    </row>
    <row r="16760" spans="83:83">
      <c r="CE16760" s="227"/>
    </row>
    <row r="16761" spans="83:83">
      <c r="CE16761" s="227"/>
    </row>
    <row r="16762" spans="83:83">
      <c r="CE16762" s="227"/>
    </row>
    <row r="16763" spans="83:83">
      <c r="CE16763" s="227"/>
    </row>
    <row r="16764" spans="83:83">
      <c r="CE16764" s="227"/>
    </row>
    <row r="16765" spans="83:83">
      <c r="CE16765" s="227"/>
    </row>
    <row r="16766" spans="83:83">
      <c r="CE16766" s="227"/>
    </row>
    <row r="16767" spans="83:83">
      <c r="CE16767" s="227"/>
    </row>
    <row r="16768" spans="83:83">
      <c r="CE16768" s="227"/>
    </row>
    <row r="16769" spans="83:83">
      <c r="CE16769" s="227"/>
    </row>
    <row r="16770" spans="83:83">
      <c r="CE16770" s="227"/>
    </row>
    <row r="16771" spans="83:83">
      <c r="CE16771" s="227"/>
    </row>
    <row r="16772" spans="83:83">
      <c r="CE16772" s="227"/>
    </row>
    <row r="16773" spans="83:83">
      <c r="CE16773" s="227"/>
    </row>
    <row r="16774" spans="83:83">
      <c r="CE16774" s="227"/>
    </row>
    <row r="16775" spans="83:83">
      <c r="CE16775" s="227"/>
    </row>
    <row r="16776" spans="83:83">
      <c r="CE16776" s="227"/>
    </row>
    <row r="16777" spans="83:83">
      <c r="CE16777" s="227"/>
    </row>
    <row r="16778" spans="83:83">
      <c r="CE16778" s="227"/>
    </row>
    <row r="16779" spans="83:83">
      <c r="CE16779" s="227"/>
    </row>
    <row r="16780" spans="83:83">
      <c r="CE16780" s="227"/>
    </row>
    <row r="16781" spans="83:83">
      <c r="CE16781" s="227"/>
    </row>
    <row r="16782" spans="83:83">
      <c r="CE16782" s="227"/>
    </row>
    <row r="16783" spans="83:83">
      <c r="CE16783" s="227"/>
    </row>
    <row r="16784" spans="83:83">
      <c r="CE16784" s="227"/>
    </row>
    <row r="16785" spans="83:83">
      <c r="CE16785" s="227"/>
    </row>
    <row r="16786" spans="83:83">
      <c r="CE16786" s="227"/>
    </row>
    <row r="16787" spans="83:83">
      <c r="CE16787" s="227"/>
    </row>
    <row r="16788" spans="83:83">
      <c r="CE16788" s="227"/>
    </row>
    <row r="16789" spans="83:83">
      <c r="CE16789" s="227"/>
    </row>
    <row r="16790" spans="83:83">
      <c r="CE16790" s="227"/>
    </row>
    <row r="16791" spans="83:83">
      <c r="CE16791" s="227"/>
    </row>
    <row r="16792" spans="83:83">
      <c r="CE16792" s="227"/>
    </row>
    <row r="16793" spans="83:83">
      <c r="CE16793" s="227"/>
    </row>
    <row r="16794" spans="83:83">
      <c r="CE16794" s="227"/>
    </row>
    <row r="16795" spans="83:83">
      <c r="CE16795" s="227"/>
    </row>
    <row r="16796" spans="83:83">
      <c r="CE16796" s="227"/>
    </row>
    <row r="16797" spans="83:83">
      <c r="CE16797" s="227"/>
    </row>
    <row r="16798" spans="83:83">
      <c r="CE16798" s="227"/>
    </row>
    <row r="16799" spans="83:83">
      <c r="CE16799" s="227"/>
    </row>
    <row r="16800" spans="83:83">
      <c r="CE16800" s="227"/>
    </row>
    <row r="16801" spans="83:83">
      <c r="CE16801" s="227"/>
    </row>
    <row r="16802" spans="83:83">
      <c r="CE16802" s="227"/>
    </row>
    <row r="16803" spans="83:83">
      <c r="CE16803" s="227"/>
    </row>
    <row r="16804" spans="83:83">
      <c r="CE16804" s="227"/>
    </row>
    <row r="16805" spans="83:83">
      <c r="CE16805" s="227"/>
    </row>
    <row r="16806" spans="83:83">
      <c r="CE16806" s="227"/>
    </row>
    <row r="16807" spans="83:83">
      <c r="CE16807" s="227"/>
    </row>
    <row r="16808" spans="83:83">
      <c r="CE16808" s="227"/>
    </row>
    <row r="16809" spans="83:83">
      <c r="CE16809" s="227"/>
    </row>
    <row r="16810" spans="83:83">
      <c r="CE16810" s="227"/>
    </row>
    <row r="16811" spans="83:83">
      <c r="CE16811" s="227"/>
    </row>
    <row r="16812" spans="83:83">
      <c r="CE16812" s="227"/>
    </row>
    <row r="16813" spans="83:83">
      <c r="CE16813" s="227"/>
    </row>
    <row r="16814" spans="83:83">
      <c r="CE16814" s="227"/>
    </row>
    <row r="16815" spans="83:83">
      <c r="CE16815" s="227"/>
    </row>
    <row r="16816" spans="83:83">
      <c r="CE16816" s="227"/>
    </row>
    <row r="16817" spans="83:83">
      <c r="CE16817" s="227"/>
    </row>
    <row r="16818" spans="83:83">
      <c r="CE16818" s="227"/>
    </row>
    <row r="16819" spans="83:83">
      <c r="CE16819" s="227"/>
    </row>
    <row r="16820" spans="83:83">
      <c r="CE16820" s="227"/>
    </row>
    <row r="16821" spans="83:83">
      <c r="CE16821" s="227"/>
    </row>
    <row r="16822" spans="83:83">
      <c r="CE16822" s="227"/>
    </row>
    <row r="16823" spans="83:83">
      <c r="CE16823" s="227"/>
    </row>
    <row r="16824" spans="83:83">
      <c r="CE16824" s="227"/>
    </row>
    <row r="16825" spans="83:83">
      <c r="CE16825" s="227"/>
    </row>
    <row r="16826" spans="83:83">
      <c r="CE16826" s="227"/>
    </row>
    <row r="16827" spans="83:83">
      <c r="CE16827" s="227"/>
    </row>
    <row r="16828" spans="83:83">
      <c r="CE16828" s="227"/>
    </row>
    <row r="16829" spans="83:83">
      <c r="CE16829" s="227"/>
    </row>
    <row r="16830" spans="83:83">
      <c r="CE16830" s="227"/>
    </row>
    <row r="16831" spans="83:83">
      <c r="CE16831" s="227"/>
    </row>
    <row r="16832" spans="83:83">
      <c r="CE16832" s="227"/>
    </row>
    <row r="16833" spans="83:83">
      <c r="CE16833" s="227"/>
    </row>
    <row r="16834" spans="83:83">
      <c r="CE16834" s="227"/>
    </row>
    <row r="16835" spans="83:83">
      <c r="CE16835" s="227"/>
    </row>
    <row r="16836" spans="83:83">
      <c r="CE16836" s="227"/>
    </row>
    <row r="16837" spans="83:83">
      <c r="CE16837" s="227"/>
    </row>
    <row r="16838" spans="83:83">
      <c r="CE16838" s="227"/>
    </row>
    <row r="16839" spans="83:83">
      <c r="CE16839" s="227"/>
    </row>
    <row r="16840" spans="83:83">
      <c r="CE16840" s="227"/>
    </row>
    <row r="16841" spans="83:83">
      <c r="CE16841" s="227"/>
    </row>
    <row r="16842" spans="83:83">
      <c r="CE16842" s="227"/>
    </row>
    <row r="16843" spans="83:83">
      <c r="CE16843" s="227"/>
    </row>
    <row r="16844" spans="83:83">
      <c r="CE16844" s="227"/>
    </row>
    <row r="16845" spans="83:83">
      <c r="CE16845" s="227"/>
    </row>
    <row r="16846" spans="83:83">
      <c r="CE16846" s="227"/>
    </row>
    <row r="16847" spans="83:83">
      <c r="CE16847" s="227"/>
    </row>
    <row r="16848" spans="83:83">
      <c r="CE16848" s="227"/>
    </row>
    <row r="16849" spans="83:83">
      <c r="CE16849" s="227"/>
    </row>
    <row r="16850" spans="83:83">
      <c r="CE16850" s="227"/>
    </row>
    <row r="16851" spans="83:83">
      <c r="CE16851" s="227"/>
    </row>
    <row r="16852" spans="83:83">
      <c r="CE16852" s="227"/>
    </row>
    <row r="16853" spans="83:83">
      <c r="CE16853" s="227"/>
    </row>
    <row r="16854" spans="83:83">
      <c r="CE16854" s="227"/>
    </row>
    <row r="16855" spans="83:83">
      <c r="CE16855" s="227"/>
    </row>
    <row r="16856" spans="83:83">
      <c r="CE16856" s="227"/>
    </row>
    <row r="16857" spans="83:83">
      <c r="CE16857" s="227"/>
    </row>
    <row r="16858" spans="83:83">
      <c r="CE16858" s="227"/>
    </row>
    <row r="16859" spans="83:83">
      <c r="CE16859" s="227"/>
    </row>
    <row r="16860" spans="83:83">
      <c r="CE16860" s="227"/>
    </row>
    <row r="16861" spans="83:83">
      <c r="CE16861" s="227"/>
    </row>
    <row r="16862" spans="83:83">
      <c r="CE16862" s="227"/>
    </row>
    <row r="16863" spans="83:83">
      <c r="CE16863" s="227"/>
    </row>
    <row r="16864" spans="83:83">
      <c r="CE16864" s="227"/>
    </row>
    <row r="16865" spans="83:83">
      <c r="CE16865" s="227"/>
    </row>
    <row r="16866" spans="83:83">
      <c r="CE16866" s="227"/>
    </row>
    <row r="16867" spans="83:83">
      <c r="CE16867" s="227"/>
    </row>
    <row r="16868" spans="83:83">
      <c r="CE16868" s="227"/>
    </row>
    <row r="16869" spans="83:83">
      <c r="CE16869" s="227"/>
    </row>
    <row r="16870" spans="83:83">
      <c r="CE16870" s="227"/>
    </row>
    <row r="16871" spans="83:83">
      <c r="CE16871" s="227"/>
    </row>
    <row r="16872" spans="83:83">
      <c r="CE16872" s="227"/>
    </row>
    <row r="16873" spans="83:83">
      <c r="CE16873" s="227"/>
    </row>
    <row r="16874" spans="83:83">
      <c r="CE16874" s="227"/>
    </row>
    <row r="16875" spans="83:83">
      <c r="CE16875" s="227"/>
    </row>
    <row r="16876" spans="83:83">
      <c r="CE16876" s="227"/>
    </row>
    <row r="16877" spans="83:83">
      <c r="CE16877" s="227"/>
    </row>
    <row r="16878" spans="83:83">
      <c r="CE16878" s="227"/>
    </row>
    <row r="16879" spans="83:83">
      <c r="CE16879" s="227"/>
    </row>
    <row r="16880" spans="83:83">
      <c r="CE16880" s="227"/>
    </row>
    <row r="16881" spans="83:83">
      <c r="CE16881" s="227"/>
    </row>
    <row r="16882" spans="83:83">
      <c r="CE16882" s="227"/>
    </row>
    <row r="16883" spans="83:83">
      <c r="CE16883" s="227"/>
    </row>
    <row r="16884" spans="83:83">
      <c r="CE16884" s="227"/>
    </row>
    <row r="16885" spans="83:83">
      <c r="CE16885" s="227"/>
    </row>
    <row r="16886" spans="83:83">
      <c r="CE16886" s="227"/>
    </row>
    <row r="16887" spans="83:83">
      <c r="CE16887" s="227"/>
    </row>
    <row r="16888" spans="83:83">
      <c r="CE16888" s="227"/>
    </row>
    <row r="16889" spans="83:83">
      <c r="CE16889" s="227"/>
    </row>
    <row r="16890" spans="83:83">
      <c r="CE16890" s="227"/>
    </row>
    <row r="16891" spans="83:83">
      <c r="CE16891" s="227"/>
    </row>
    <row r="16892" spans="83:83">
      <c r="CE16892" s="227"/>
    </row>
    <row r="16893" spans="83:83">
      <c r="CE16893" s="227"/>
    </row>
    <row r="16894" spans="83:83">
      <c r="CE16894" s="227"/>
    </row>
    <row r="16895" spans="83:83">
      <c r="CE16895" s="227"/>
    </row>
    <row r="16896" spans="83:83">
      <c r="CE16896" s="227"/>
    </row>
    <row r="16897" spans="83:83">
      <c r="CE16897" s="227"/>
    </row>
    <row r="16898" spans="83:83">
      <c r="CE16898" s="227"/>
    </row>
    <row r="16899" spans="83:83">
      <c r="CE16899" s="227"/>
    </row>
    <row r="16900" spans="83:83">
      <c r="CE16900" s="227"/>
    </row>
    <row r="16901" spans="83:83">
      <c r="CE16901" s="227"/>
    </row>
    <row r="16902" spans="83:83">
      <c r="CE16902" s="227"/>
    </row>
    <row r="16903" spans="83:83">
      <c r="CE16903" s="227"/>
    </row>
    <row r="16904" spans="83:83">
      <c r="CE16904" s="227"/>
    </row>
    <row r="16905" spans="83:83">
      <c r="CE16905" s="227"/>
    </row>
    <row r="16906" spans="83:83">
      <c r="CE16906" s="227"/>
    </row>
    <row r="16907" spans="83:83">
      <c r="CE16907" s="227"/>
    </row>
    <row r="16908" spans="83:83">
      <c r="CE16908" s="227"/>
    </row>
    <row r="16909" spans="83:83">
      <c r="CE16909" s="227"/>
    </row>
    <row r="16910" spans="83:83">
      <c r="CE16910" s="227"/>
    </row>
    <row r="16911" spans="83:83">
      <c r="CE16911" s="227"/>
    </row>
    <row r="16912" spans="83:83">
      <c r="CE16912" s="227"/>
    </row>
    <row r="16913" spans="83:83">
      <c r="CE16913" s="227"/>
    </row>
    <row r="16914" spans="83:83">
      <c r="CE16914" s="227"/>
    </row>
    <row r="16915" spans="83:83">
      <c r="CE16915" s="227"/>
    </row>
    <row r="16916" spans="83:83">
      <c r="CE16916" s="227"/>
    </row>
    <row r="16917" spans="83:83">
      <c r="CE16917" s="227"/>
    </row>
    <row r="16918" spans="83:83">
      <c r="CE16918" s="227"/>
    </row>
    <row r="16919" spans="83:83">
      <c r="CE16919" s="227"/>
    </row>
    <row r="16920" spans="83:83">
      <c r="CE16920" s="227"/>
    </row>
    <row r="16921" spans="83:83">
      <c r="CE16921" s="227"/>
    </row>
    <row r="16922" spans="83:83">
      <c r="CE16922" s="227"/>
    </row>
    <row r="16923" spans="83:83">
      <c r="CE16923" s="227"/>
    </row>
    <row r="16924" spans="83:83">
      <c r="CE16924" s="227"/>
    </row>
    <row r="16925" spans="83:83">
      <c r="CE16925" s="227"/>
    </row>
    <row r="16926" spans="83:83">
      <c r="CE16926" s="227"/>
    </row>
    <row r="16927" spans="83:83">
      <c r="CE16927" s="227"/>
    </row>
    <row r="16928" spans="83:83">
      <c r="CE16928" s="227"/>
    </row>
    <row r="16929" spans="83:83">
      <c r="CE16929" s="227"/>
    </row>
    <row r="16930" spans="83:83">
      <c r="CE16930" s="227"/>
    </row>
    <row r="16931" spans="83:83">
      <c r="CE16931" s="227"/>
    </row>
    <row r="16932" spans="83:83">
      <c r="CE16932" s="227"/>
    </row>
    <row r="16933" spans="83:83">
      <c r="CE16933" s="227"/>
    </row>
    <row r="16934" spans="83:83">
      <c r="CE16934" s="227"/>
    </row>
    <row r="16935" spans="83:83">
      <c r="CE16935" s="227"/>
    </row>
    <row r="16936" spans="83:83">
      <c r="CE16936" s="227"/>
    </row>
    <row r="16937" spans="83:83">
      <c r="CE16937" s="227"/>
    </row>
    <row r="16938" spans="83:83">
      <c r="CE16938" s="227"/>
    </row>
    <row r="16939" spans="83:83">
      <c r="CE16939" s="227"/>
    </row>
    <row r="16940" spans="83:83">
      <c r="CE16940" s="227"/>
    </row>
    <row r="16941" spans="83:83">
      <c r="CE16941" s="227"/>
    </row>
    <row r="16942" spans="83:83">
      <c r="CE16942" s="227"/>
    </row>
    <row r="16943" spans="83:83">
      <c r="CE16943" s="227"/>
    </row>
    <row r="16944" spans="83:83">
      <c r="CE16944" s="227"/>
    </row>
    <row r="16945" spans="83:83">
      <c r="CE16945" s="227"/>
    </row>
    <row r="16946" spans="83:83">
      <c r="CE16946" s="227"/>
    </row>
    <row r="16947" spans="83:83">
      <c r="CE16947" s="227"/>
    </row>
    <row r="16948" spans="83:83">
      <c r="CE16948" s="227"/>
    </row>
    <row r="16949" spans="83:83">
      <c r="CE16949" s="227"/>
    </row>
    <row r="16950" spans="83:83">
      <c r="CE16950" s="227"/>
    </row>
    <row r="16951" spans="83:83">
      <c r="CE16951" s="227"/>
    </row>
    <row r="16952" spans="83:83">
      <c r="CE16952" s="227"/>
    </row>
    <row r="16953" spans="83:83">
      <c r="CE16953" s="227"/>
    </row>
    <row r="16954" spans="83:83">
      <c r="CE16954" s="227"/>
    </row>
    <row r="16955" spans="83:83">
      <c r="CE16955" s="227"/>
    </row>
    <row r="16956" spans="83:83">
      <c r="CE16956" s="227"/>
    </row>
    <row r="16957" spans="83:83">
      <c r="CE16957" s="227"/>
    </row>
    <row r="16958" spans="83:83">
      <c r="CE16958" s="227"/>
    </row>
    <row r="16959" spans="83:83">
      <c r="CE16959" s="227"/>
    </row>
    <row r="16960" spans="83:83">
      <c r="CE16960" s="227"/>
    </row>
    <row r="16961" spans="83:83">
      <c r="CE16961" s="227"/>
    </row>
    <row r="16962" spans="83:83">
      <c r="CE16962" s="227"/>
    </row>
    <row r="16963" spans="83:83">
      <c r="CE16963" s="227"/>
    </row>
    <row r="16964" spans="83:83">
      <c r="CE16964" s="227"/>
    </row>
    <row r="16965" spans="83:83">
      <c r="CE16965" s="227"/>
    </row>
    <row r="16966" spans="83:83">
      <c r="CE16966" s="227"/>
    </row>
    <row r="16967" spans="83:83">
      <c r="CE16967" s="227"/>
    </row>
    <row r="16968" spans="83:83">
      <c r="CE16968" s="227"/>
    </row>
    <row r="16969" spans="83:83">
      <c r="CE16969" s="227"/>
    </row>
    <row r="16970" spans="83:83">
      <c r="CE16970" s="227"/>
    </row>
    <row r="16971" spans="83:83">
      <c r="CE16971" s="227"/>
    </row>
    <row r="16972" spans="83:83">
      <c r="CE16972" s="227"/>
    </row>
    <row r="16973" spans="83:83">
      <c r="CE16973" s="227"/>
    </row>
    <row r="16974" spans="83:83">
      <c r="CE16974" s="227"/>
    </row>
    <row r="16975" spans="83:83">
      <c r="CE16975" s="227"/>
    </row>
    <row r="16976" spans="83:83">
      <c r="CE16976" s="227"/>
    </row>
    <row r="16977" spans="83:83">
      <c r="CE16977" s="227"/>
    </row>
    <row r="16978" spans="83:83">
      <c r="CE16978" s="227"/>
    </row>
    <row r="16979" spans="83:83">
      <c r="CE16979" s="227"/>
    </row>
    <row r="16980" spans="83:83">
      <c r="CE16980" s="227"/>
    </row>
    <row r="16981" spans="83:83">
      <c r="CE16981" s="227"/>
    </row>
    <row r="16982" spans="83:83">
      <c r="CE16982" s="227"/>
    </row>
    <row r="16983" spans="83:83">
      <c r="CE16983" s="227"/>
    </row>
    <row r="16984" spans="83:83">
      <c r="CE16984" s="227"/>
    </row>
    <row r="16985" spans="83:83">
      <c r="CE16985" s="227"/>
    </row>
    <row r="16986" spans="83:83">
      <c r="CE16986" s="227"/>
    </row>
    <row r="16987" spans="83:83">
      <c r="CE16987" s="227"/>
    </row>
    <row r="16988" spans="83:83">
      <c r="CE16988" s="227"/>
    </row>
    <row r="16989" spans="83:83">
      <c r="CE16989" s="227"/>
    </row>
    <row r="16990" spans="83:83">
      <c r="CE16990" s="227"/>
    </row>
    <row r="16991" spans="83:83">
      <c r="CE16991" s="227"/>
    </row>
    <row r="16992" spans="83:83">
      <c r="CE16992" s="227"/>
    </row>
    <row r="16993" spans="83:83">
      <c r="CE16993" s="227"/>
    </row>
    <row r="16994" spans="83:83">
      <c r="CE16994" s="227"/>
    </row>
    <row r="16995" spans="83:83">
      <c r="CE16995" s="227"/>
    </row>
    <row r="16996" spans="83:83">
      <c r="CE16996" s="227"/>
    </row>
    <row r="16997" spans="83:83">
      <c r="CE16997" s="227"/>
    </row>
    <row r="16998" spans="83:83">
      <c r="CE16998" s="227"/>
    </row>
    <row r="16999" spans="83:83">
      <c r="CE16999" s="227"/>
    </row>
    <row r="17000" spans="83:83">
      <c r="CE17000" s="227"/>
    </row>
    <row r="17001" spans="83:83">
      <c r="CE17001" s="227"/>
    </row>
    <row r="17002" spans="83:83">
      <c r="CE17002" s="227"/>
    </row>
    <row r="17003" spans="83:83">
      <c r="CE17003" s="227"/>
    </row>
    <row r="17004" spans="83:83">
      <c r="CE17004" s="227"/>
    </row>
    <row r="17005" spans="83:83">
      <c r="CE17005" s="227"/>
    </row>
    <row r="17006" spans="83:83">
      <c r="CE17006" s="227"/>
    </row>
    <row r="17007" spans="83:83">
      <c r="CE17007" s="227"/>
    </row>
    <row r="17008" spans="83:83">
      <c r="CE17008" s="227"/>
    </row>
    <row r="17009" spans="83:83">
      <c r="CE17009" s="227"/>
    </row>
    <row r="17010" spans="83:83">
      <c r="CE17010" s="227"/>
    </row>
    <row r="17011" spans="83:83">
      <c r="CE17011" s="227"/>
    </row>
    <row r="17012" spans="83:83">
      <c r="CE17012" s="227"/>
    </row>
    <row r="17013" spans="83:83">
      <c r="CE17013" s="227"/>
    </row>
    <row r="17014" spans="83:83">
      <c r="CE17014" s="227"/>
    </row>
    <row r="17015" spans="83:83">
      <c r="CE17015" s="227"/>
    </row>
    <row r="17016" spans="83:83">
      <c r="CE17016" s="227"/>
    </row>
    <row r="17017" spans="83:83">
      <c r="CE17017" s="227"/>
    </row>
    <row r="17018" spans="83:83">
      <c r="CE17018" s="227"/>
    </row>
    <row r="17019" spans="83:83">
      <c r="CE17019" s="227"/>
    </row>
    <row r="17020" spans="83:83">
      <c r="CE17020" s="227"/>
    </row>
    <row r="17021" spans="83:83">
      <c r="CE17021" s="227"/>
    </row>
    <row r="17022" spans="83:83">
      <c r="CE17022" s="227"/>
    </row>
    <row r="17023" spans="83:83">
      <c r="CE17023" s="227"/>
    </row>
    <row r="17024" spans="83:83">
      <c r="CE17024" s="227"/>
    </row>
    <row r="17025" spans="83:83">
      <c r="CE17025" s="227"/>
    </row>
    <row r="17026" spans="83:83">
      <c r="CE17026" s="227"/>
    </row>
    <row r="17027" spans="83:83">
      <c r="CE17027" s="227"/>
    </row>
    <row r="17028" spans="83:83">
      <c r="CE17028" s="227"/>
    </row>
    <row r="17029" spans="83:83">
      <c r="CE17029" s="227"/>
    </row>
    <row r="17030" spans="83:83">
      <c r="CE17030" s="227"/>
    </row>
    <row r="17031" spans="83:83">
      <c r="CE17031" s="227"/>
    </row>
    <row r="17032" spans="83:83">
      <c r="CE17032" s="227"/>
    </row>
    <row r="17033" spans="83:83">
      <c r="CE17033" s="227"/>
    </row>
    <row r="17034" spans="83:83">
      <c r="CE17034" s="227"/>
    </row>
    <row r="17035" spans="83:83">
      <c r="CE17035" s="227"/>
    </row>
    <row r="17036" spans="83:83">
      <c r="CE17036" s="227"/>
    </row>
    <row r="17037" spans="83:83">
      <c r="CE17037" s="227"/>
    </row>
    <row r="17038" spans="83:83">
      <c r="CE17038" s="227"/>
    </row>
    <row r="17039" spans="83:83">
      <c r="CE17039" s="227"/>
    </row>
    <row r="17040" spans="83:83">
      <c r="CE17040" s="227"/>
    </row>
    <row r="17041" spans="83:83">
      <c r="CE17041" s="227"/>
    </row>
    <row r="17042" spans="83:83">
      <c r="CE17042" s="227"/>
    </row>
    <row r="17043" spans="83:83">
      <c r="CE17043" s="227"/>
    </row>
    <row r="17044" spans="83:83">
      <c r="CE17044" s="227"/>
    </row>
    <row r="17045" spans="83:83">
      <c r="CE17045" s="227"/>
    </row>
    <row r="17046" spans="83:83">
      <c r="CE17046" s="227"/>
    </row>
    <row r="17047" spans="83:83">
      <c r="CE17047" s="227"/>
    </row>
    <row r="17048" spans="83:83">
      <c r="CE17048" s="227"/>
    </row>
    <row r="17049" spans="83:83">
      <c r="CE17049" s="227"/>
    </row>
    <row r="17050" spans="83:83">
      <c r="CE17050" s="227"/>
    </row>
    <row r="17051" spans="83:83">
      <c r="CE17051" s="227"/>
    </row>
    <row r="17052" spans="83:83">
      <c r="CE17052" s="227"/>
    </row>
    <row r="17053" spans="83:83">
      <c r="CE17053" s="227"/>
    </row>
    <row r="17054" spans="83:83">
      <c r="CE17054" s="227"/>
    </row>
    <row r="17055" spans="83:83">
      <c r="CE17055" s="227"/>
    </row>
    <row r="17056" spans="83:83">
      <c r="CE17056" s="227"/>
    </row>
    <row r="17057" spans="83:83">
      <c r="CE17057" s="227"/>
    </row>
    <row r="17058" spans="83:83">
      <c r="CE17058" s="227"/>
    </row>
    <row r="17059" spans="83:83">
      <c r="CE17059" s="227"/>
    </row>
    <row r="17060" spans="83:83">
      <c r="CE17060" s="227"/>
    </row>
    <row r="17061" spans="83:83">
      <c r="CE17061" s="227"/>
    </row>
    <row r="17062" spans="83:83">
      <c r="CE17062" s="227"/>
    </row>
    <row r="17063" spans="83:83">
      <c r="CE17063" s="227"/>
    </row>
    <row r="17064" spans="83:83">
      <c r="CE17064" s="227"/>
    </row>
    <row r="17065" spans="83:83">
      <c r="CE17065" s="227"/>
    </row>
    <row r="17066" spans="83:83">
      <c r="CE17066" s="227"/>
    </row>
    <row r="17067" spans="83:83">
      <c r="CE17067" s="227"/>
    </row>
    <row r="17068" spans="83:83">
      <c r="CE17068" s="227"/>
    </row>
    <row r="17069" spans="83:83">
      <c r="CE17069" s="227"/>
    </row>
    <row r="17070" spans="83:83">
      <c r="CE17070" s="227"/>
    </row>
    <row r="17071" spans="83:83">
      <c r="CE17071" s="227"/>
    </row>
    <row r="17072" spans="83:83">
      <c r="CE17072" s="227"/>
    </row>
    <row r="17073" spans="83:83">
      <c r="CE17073" s="227"/>
    </row>
    <row r="17074" spans="83:83">
      <c r="CE17074" s="227"/>
    </row>
    <row r="17075" spans="83:83">
      <c r="CE17075" s="227"/>
    </row>
    <row r="17076" spans="83:83">
      <c r="CE17076" s="227"/>
    </row>
    <row r="17077" spans="83:83">
      <c r="CE17077" s="227"/>
    </row>
    <row r="17078" spans="83:83">
      <c r="CE17078" s="227"/>
    </row>
    <row r="17079" spans="83:83">
      <c r="CE17079" s="227"/>
    </row>
    <row r="17080" spans="83:83">
      <c r="CE17080" s="227"/>
    </row>
    <row r="17081" spans="83:83">
      <c r="CE17081" s="227"/>
    </row>
    <row r="17082" spans="83:83">
      <c r="CE17082" s="227"/>
    </row>
    <row r="17083" spans="83:83">
      <c r="CE17083" s="227"/>
    </row>
    <row r="17084" spans="83:83">
      <c r="CE17084" s="227"/>
    </row>
    <row r="17085" spans="83:83">
      <c r="CE17085" s="227"/>
    </row>
    <row r="17086" spans="83:83">
      <c r="CE17086" s="227"/>
    </row>
    <row r="17087" spans="83:83">
      <c r="CE17087" s="227"/>
    </row>
    <row r="17088" spans="83:83">
      <c r="CE17088" s="227"/>
    </row>
    <row r="17089" spans="83:83">
      <c r="CE17089" s="227"/>
    </row>
    <row r="17090" spans="83:83">
      <c r="CE17090" s="227"/>
    </row>
    <row r="17091" spans="83:83">
      <c r="CE17091" s="227"/>
    </row>
    <row r="17092" spans="83:83">
      <c r="CE17092" s="227"/>
    </row>
    <row r="17093" spans="83:83">
      <c r="CE17093" s="227"/>
    </row>
    <row r="17094" spans="83:83">
      <c r="CE17094" s="227"/>
    </row>
    <row r="17095" spans="83:83">
      <c r="CE17095" s="227"/>
    </row>
    <row r="17096" spans="83:83">
      <c r="CE17096" s="227"/>
    </row>
    <row r="17097" spans="83:83">
      <c r="CE17097" s="227"/>
    </row>
    <row r="17098" spans="83:83">
      <c r="CE17098" s="227"/>
    </row>
    <row r="17099" spans="83:83">
      <c r="CE17099" s="227"/>
    </row>
    <row r="17100" spans="83:83">
      <c r="CE17100" s="227"/>
    </row>
    <row r="17101" spans="83:83">
      <c r="CE17101" s="227"/>
    </row>
    <row r="17102" spans="83:83">
      <c r="CE17102" s="227"/>
    </row>
    <row r="17103" spans="83:83">
      <c r="CE17103" s="227"/>
    </row>
    <row r="17104" spans="83:83">
      <c r="CE17104" s="227"/>
    </row>
    <row r="17105" spans="83:83">
      <c r="CE17105" s="227"/>
    </row>
    <row r="17106" spans="83:83">
      <c r="CE17106" s="227"/>
    </row>
    <row r="17107" spans="83:83">
      <c r="CE17107" s="227"/>
    </row>
    <row r="17108" spans="83:83">
      <c r="CE17108" s="227"/>
    </row>
    <row r="17109" spans="83:83">
      <c r="CE17109" s="227"/>
    </row>
    <row r="17110" spans="83:83">
      <c r="CE17110" s="227"/>
    </row>
    <row r="17111" spans="83:83">
      <c r="CE17111" s="227"/>
    </row>
    <row r="17112" spans="83:83">
      <c r="CE17112" s="227"/>
    </row>
    <row r="17113" spans="83:83">
      <c r="CE17113" s="227"/>
    </row>
    <row r="17114" spans="83:83">
      <c r="CE17114" s="227"/>
    </row>
    <row r="17115" spans="83:83">
      <c r="CE17115" s="227"/>
    </row>
    <row r="17116" spans="83:83">
      <c r="CE17116" s="227"/>
    </row>
    <row r="17117" spans="83:83">
      <c r="CE17117" s="227"/>
    </row>
    <row r="17118" spans="83:83">
      <c r="CE17118" s="227"/>
    </row>
    <row r="17119" spans="83:83">
      <c r="CE17119" s="227"/>
    </row>
    <row r="17120" spans="83:83">
      <c r="CE17120" s="227"/>
    </row>
    <row r="17121" spans="83:83">
      <c r="CE17121" s="227"/>
    </row>
    <row r="17122" spans="83:83">
      <c r="CE17122" s="227"/>
    </row>
    <row r="17123" spans="83:83">
      <c r="CE17123" s="227"/>
    </row>
    <row r="17124" spans="83:83">
      <c r="CE17124" s="227"/>
    </row>
    <row r="17125" spans="83:83">
      <c r="CE17125" s="227"/>
    </row>
    <row r="17126" spans="83:83">
      <c r="CE17126" s="227"/>
    </row>
    <row r="17127" spans="83:83">
      <c r="CE17127" s="227"/>
    </row>
    <row r="17128" spans="83:83">
      <c r="CE17128" s="227"/>
    </row>
    <row r="17129" spans="83:83">
      <c r="CE17129" s="227"/>
    </row>
    <row r="17130" spans="83:83">
      <c r="CE17130" s="227"/>
    </row>
    <row r="17131" spans="83:83">
      <c r="CE17131" s="227"/>
    </row>
    <row r="17132" spans="83:83">
      <c r="CE17132" s="227"/>
    </row>
    <row r="17133" spans="83:83">
      <c r="CE17133" s="227"/>
    </row>
    <row r="17134" spans="83:83">
      <c r="CE17134" s="227"/>
    </row>
    <row r="17135" spans="83:83">
      <c r="CE17135" s="227"/>
    </row>
    <row r="17136" spans="83:83">
      <c r="CE17136" s="227"/>
    </row>
    <row r="17137" spans="83:83">
      <c r="CE17137" s="227"/>
    </row>
    <row r="17138" spans="83:83">
      <c r="CE17138" s="227"/>
    </row>
    <row r="17139" spans="83:83">
      <c r="CE17139" s="227"/>
    </row>
    <row r="17140" spans="83:83">
      <c r="CE17140" s="227"/>
    </row>
    <row r="17141" spans="83:83">
      <c r="CE17141" s="227"/>
    </row>
    <row r="17142" spans="83:83">
      <c r="CE17142" s="227"/>
    </row>
    <row r="17143" spans="83:83">
      <c r="CE17143" s="227"/>
    </row>
    <row r="17144" spans="83:83">
      <c r="CE17144" s="227"/>
    </row>
    <row r="17145" spans="83:83">
      <c r="CE17145" s="227"/>
    </row>
    <row r="17146" spans="83:83">
      <c r="CE17146" s="227"/>
    </row>
    <row r="17147" spans="83:83">
      <c r="CE17147" s="227"/>
    </row>
    <row r="17148" spans="83:83">
      <c r="CE17148" s="227"/>
    </row>
    <row r="17149" spans="83:83">
      <c r="CE17149" s="227"/>
    </row>
    <row r="17150" spans="83:83">
      <c r="CE17150" s="227"/>
    </row>
    <row r="17151" spans="83:83">
      <c r="CE17151" s="227"/>
    </row>
    <row r="17152" spans="83:83">
      <c r="CE17152" s="227"/>
    </row>
    <row r="17153" spans="83:83">
      <c r="CE17153" s="227"/>
    </row>
    <row r="17154" spans="83:83">
      <c r="CE17154" s="227"/>
    </row>
    <row r="17155" spans="83:83">
      <c r="CE17155" s="227"/>
    </row>
    <row r="17156" spans="83:83">
      <c r="CE17156" s="227"/>
    </row>
    <row r="17157" spans="83:83">
      <c r="CE17157" s="227"/>
    </row>
    <row r="17158" spans="83:83">
      <c r="CE17158" s="227"/>
    </row>
    <row r="17159" spans="83:83">
      <c r="CE17159" s="227"/>
    </row>
    <row r="17160" spans="83:83">
      <c r="CE17160" s="227"/>
    </row>
    <row r="17161" spans="83:83">
      <c r="CE17161" s="227"/>
    </row>
    <row r="17162" spans="83:83">
      <c r="CE17162" s="227"/>
    </row>
    <row r="17163" spans="83:83">
      <c r="CE17163" s="227"/>
    </row>
    <row r="17164" spans="83:83">
      <c r="CE17164" s="227"/>
    </row>
    <row r="17165" spans="83:83">
      <c r="CE17165" s="227"/>
    </row>
    <row r="17166" spans="83:83">
      <c r="CE17166" s="227"/>
    </row>
    <row r="17167" spans="83:83">
      <c r="CE17167" s="227"/>
    </row>
    <row r="17168" spans="83:83">
      <c r="CE17168" s="227"/>
    </row>
    <row r="17169" spans="83:83">
      <c r="CE17169" s="227"/>
    </row>
    <row r="17170" spans="83:83">
      <c r="CE17170" s="227"/>
    </row>
    <row r="17171" spans="83:83">
      <c r="CE17171" s="227"/>
    </row>
    <row r="17172" spans="83:83">
      <c r="CE17172" s="227"/>
    </row>
    <row r="17173" spans="83:83">
      <c r="CE17173" s="227"/>
    </row>
    <row r="17174" spans="83:83">
      <c r="CE17174" s="227"/>
    </row>
    <row r="17175" spans="83:83">
      <c r="CE17175" s="227"/>
    </row>
    <row r="17176" spans="83:83">
      <c r="CE17176" s="227"/>
    </row>
    <row r="17177" spans="83:83">
      <c r="CE17177" s="227"/>
    </row>
    <row r="17178" spans="83:83">
      <c r="CE17178" s="227"/>
    </row>
    <row r="17179" spans="83:83">
      <c r="CE17179" s="227"/>
    </row>
    <row r="17180" spans="83:83">
      <c r="CE17180" s="227"/>
    </row>
    <row r="17181" spans="83:83">
      <c r="CE17181" s="227"/>
    </row>
    <row r="17182" spans="83:83">
      <c r="CE17182" s="227"/>
    </row>
    <row r="17183" spans="83:83">
      <c r="CE17183" s="227"/>
    </row>
    <row r="17184" spans="83:83">
      <c r="CE17184" s="227"/>
    </row>
    <row r="17185" spans="83:83">
      <c r="CE17185" s="227"/>
    </row>
    <row r="17186" spans="83:83">
      <c r="CE17186" s="227"/>
    </row>
    <row r="17187" spans="83:83">
      <c r="CE17187" s="227"/>
    </row>
    <row r="17188" spans="83:83">
      <c r="CE17188" s="227"/>
    </row>
    <row r="17189" spans="83:83">
      <c r="CE17189" s="227"/>
    </row>
    <row r="17190" spans="83:83">
      <c r="CE17190" s="227"/>
    </row>
    <row r="17191" spans="83:83">
      <c r="CE17191" s="227"/>
    </row>
    <row r="17192" spans="83:83">
      <c r="CE17192" s="227"/>
    </row>
    <row r="17193" spans="83:83">
      <c r="CE17193" s="227"/>
    </row>
    <row r="17194" spans="83:83">
      <c r="CE17194" s="227"/>
    </row>
    <row r="17195" spans="83:83">
      <c r="CE17195" s="227"/>
    </row>
    <row r="17196" spans="83:83">
      <c r="CE17196" s="227"/>
    </row>
    <row r="17197" spans="83:83">
      <c r="CE17197" s="227"/>
    </row>
    <row r="17198" spans="83:83">
      <c r="CE17198" s="227"/>
    </row>
    <row r="17199" spans="83:83">
      <c r="CE17199" s="227"/>
    </row>
    <row r="17200" spans="83:83">
      <c r="CE17200" s="227"/>
    </row>
    <row r="17201" spans="83:83">
      <c r="CE17201" s="227"/>
    </row>
    <row r="17202" spans="83:83">
      <c r="CE17202" s="227"/>
    </row>
    <row r="17203" spans="83:83">
      <c r="CE17203" s="227"/>
    </row>
    <row r="17204" spans="83:83">
      <c r="CE17204" s="227"/>
    </row>
    <row r="17205" spans="83:83">
      <c r="CE17205" s="227"/>
    </row>
    <row r="17206" spans="83:83">
      <c r="CE17206" s="227"/>
    </row>
    <row r="17207" spans="83:83">
      <c r="CE17207" s="227"/>
    </row>
    <row r="17208" spans="83:83">
      <c r="CE17208" s="227"/>
    </row>
    <row r="17209" spans="83:83">
      <c r="CE17209" s="227"/>
    </row>
    <row r="17210" spans="83:83">
      <c r="CE17210" s="227"/>
    </row>
    <row r="17211" spans="83:83">
      <c r="CE17211" s="227"/>
    </row>
    <row r="17212" spans="83:83">
      <c r="CE17212" s="227"/>
    </row>
    <row r="17213" spans="83:83">
      <c r="CE17213" s="227"/>
    </row>
    <row r="17214" spans="83:83">
      <c r="CE17214" s="227"/>
    </row>
    <row r="17215" spans="83:83">
      <c r="CE17215" s="227"/>
    </row>
    <row r="17216" spans="83:83">
      <c r="CE17216" s="227"/>
    </row>
    <row r="17217" spans="83:83">
      <c r="CE17217" s="227"/>
    </row>
    <row r="17218" spans="83:83">
      <c r="CE17218" s="227"/>
    </row>
    <row r="17219" spans="83:83">
      <c r="CE17219" s="227"/>
    </row>
    <row r="17220" spans="83:83">
      <c r="CE17220" s="227"/>
    </row>
    <row r="17221" spans="83:83">
      <c r="CE17221" s="227"/>
    </row>
    <row r="17222" spans="83:83">
      <c r="CE17222" s="227"/>
    </row>
    <row r="17223" spans="83:83">
      <c r="CE17223" s="227"/>
    </row>
    <row r="17224" spans="83:83">
      <c r="CE17224" s="227"/>
    </row>
    <row r="17225" spans="83:83">
      <c r="CE17225" s="227"/>
    </row>
    <row r="17226" spans="83:83">
      <c r="CE17226" s="227"/>
    </row>
    <row r="17227" spans="83:83">
      <c r="CE17227" s="227"/>
    </row>
    <row r="17228" spans="83:83">
      <c r="CE17228" s="227"/>
    </row>
    <row r="17229" spans="83:83">
      <c r="CE17229" s="227"/>
    </row>
    <row r="17230" spans="83:83">
      <c r="CE17230" s="227"/>
    </row>
    <row r="17231" spans="83:83">
      <c r="CE17231" s="227"/>
    </row>
    <row r="17232" spans="83:83">
      <c r="CE17232" s="227"/>
    </row>
    <row r="17233" spans="83:83">
      <c r="CE17233" s="227"/>
    </row>
    <row r="17234" spans="83:83">
      <c r="CE17234" s="227"/>
    </row>
    <row r="17235" spans="83:83">
      <c r="CE17235" s="227"/>
    </row>
    <row r="17236" spans="83:83">
      <c r="CE17236" s="227"/>
    </row>
    <row r="17237" spans="83:83">
      <c r="CE17237" s="227"/>
    </row>
    <row r="17238" spans="83:83">
      <c r="CE17238" s="227"/>
    </row>
    <row r="17239" spans="83:83">
      <c r="CE17239" s="227"/>
    </row>
    <row r="17240" spans="83:83">
      <c r="CE17240" s="227"/>
    </row>
    <row r="17241" spans="83:83">
      <c r="CE17241" s="227"/>
    </row>
    <row r="17242" spans="83:83">
      <c r="CE17242" s="227"/>
    </row>
    <row r="17243" spans="83:83">
      <c r="CE17243" s="227"/>
    </row>
    <row r="17244" spans="83:83">
      <c r="CE17244" s="227"/>
    </row>
    <row r="17245" spans="83:83">
      <c r="CE17245" s="227"/>
    </row>
    <row r="17246" spans="83:83">
      <c r="CE17246" s="227"/>
    </row>
    <row r="17247" spans="83:83">
      <c r="CE17247" s="227"/>
    </row>
    <row r="17248" spans="83:83">
      <c r="CE17248" s="227"/>
    </row>
    <row r="17249" spans="83:83">
      <c r="CE17249" s="227"/>
    </row>
    <row r="17250" spans="83:83">
      <c r="CE17250" s="227"/>
    </row>
    <row r="17251" spans="83:83">
      <c r="CE17251" s="227"/>
    </row>
    <row r="17252" spans="83:83">
      <c r="CE17252" s="227"/>
    </row>
    <row r="17253" spans="83:83">
      <c r="CE17253" s="227"/>
    </row>
    <row r="17254" spans="83:83">
      <c r="CE17254" s="227"/>
    </row>
    <row r="17255" spans="83:83">
      <c r="CE17255" s="227"/>
    </row>
    <row r="17256" spans="83:83">
      <c r="CE17256" s="227"/>
    </row>
    <row r="17257" spans="83:83">
      <c r="CE17257" s="227"/>
    </row>
    <row r="17258" spans="83:83">
      <c r="CE17258" s="227"/>
    </row>
    <row r="17259" spans="83:83">
      <c r="CE17259" s="227"/>
    </row>
    <row r="17260" spans="83:83">
      <c r="CE17260" s="227"/>
    </row>
    <row r="17261" spans="83:83">
      <c r="CE17261" s="227"/>
    </row>
    <row r="17262" spans="83:83">
      <c r="CE17262" s="227"/>
    </row>
    <row r="17263" spans="83:83">
      <c r="CE17263" s="227"/>
    </row>
    <row r="17264" spans="83:83">
      <c r="CE17264" s="227"/>
    </row>
    <row r="17265" spans="83:83">
      <c r="CE17265" s="227"/>
    </row>
    <row r="17266" spans="83:83">
      <c r="CE17266" s="227"/>
    </row>
    <row r="17267" spans="83:83">
      <c r="CE17267" s="227"/>
    </row>
    <row r="17268" spans="83:83">
      <c r="CE17268" s="227"/>
    </row>
    <row r="17269" spans="83:83">
      <c r="CE17269" s="227"/>
    </row>
    <row r="17270" spans="83:83">
      <c r="CE17270" s="227"/>
    </row>
    <row r="17271" spans="83:83">
      <c r="CE17271" s="227"/>
    </row>
    <row r="17272" spans="83:83">
      <c r="CE17272" s="227"/>
    </row>
    <row r="17273" spans="83:83">
      <c r="CE17273" s="227"/>
    </row>
    <row r="17274" spans="83:83">
      <c r="CE17274" s="227"/>
    </row>
    <row r="17275" spans="83:83">
      <c r="CE17275" s="227"/>
    </row>
    <row r="17276" spans="83:83">
      <c r="CE17276" s="227"/>
    </row>
    <row r="17277" spans="83:83">
      <c r="CE17277" s="227"/>
    </row>
    <row r="17278" spans="83:83">
      <c r="CE17278" s="227"/>
    </row>
    <row r="17279" spans="83:83">
      <c r="CE17279" s="227"/>
    </row>
    <row r="17280" spans="83:83">
      <c r="CE17280" s="227"/>
    </row>
    <row r="17281" spans="83:83">
      <c r="CE17281" s="227"/>
    </row>
    <row r="17282" spans="83:83">
      <c r="CE17282" s="227"/>
    </row>
    <row r="17283" spans="83:83">
      <c r="CE17283" s="227"/>
    </row>
    <row r="17284" spans="83:83">
      <c r="CE17284" s="227"/>
    </row>
    <row r="17285" spans="83:83">
      <c r="CE17285" s="227"/>
    </row>
    <row r="17286" spans="83:83">
      <c r="CE17286" s="227"/>
    </row>
    <row r="17287" spans="83:83">
      <c r="CE17287" s="227"/>
    </row>
    <row r="17288" spans="83:83">
      <c r="CE17288" s="227"/>
    </row>
    <row r="17289" spans="83:83">
      <c r="CE17289" s="227"/>
    </row>
    <row r="17290" spans="83:83">
      <c r="CE17290" s="227"/>
    </row>
    <row r="17291" spans="83:83">
      <c r="CE17291" s="227"/>
    </row>
    <row r="17292" spans="83:83">
      <c r="CE17292" s="227"/>
    </row>
    <row r="17293" spans="83:83">
      <c r="CE17293" s="227"/>
    </row>
    <row r="17294" spans="83:83">
      <c r="CE17294" s="227"/>
    </row>
    <row r="17295" spans="83:83">
      <c r="CE17295" s="227"/>
    </row>
    <row r="17296" spans="83:83">
      <c r="CE17296" s="227"/>
    </row>
    <row r="17297" spans="83:83">
      <c r="CE17297" s="227"/>
    </row>
    <row r="17298" spans="83:83">
      <c r="CE17298" s="227"/>
    </row>
    <row r="17299" spans="83:83">
      <c r="CE17299" s="227"/>
    </row>
    <row r="17300" spans="83:83">
      <c r="CE17300" s="227"/>
    </row>
    <row r="17301" spans="83:83">
      <c r="CE17301" s="227"/>
    </row>
    <row r="17302" spans="83:83">
      <c r="CE17302" s="227"/>
    </row>
    <row r="17303" spans="83:83">
      <c r="CE17303" s="227"/>
    </row>
    <row r="17304" spans="83:83">
      <c r="CE17304" s="227"/>
    </row>
    <row r="17305" spans="83:83">
      <c r="CE17305" s="227"/>
    </row>
    <row r="17306" spans="83:83">
      <c r="CE17306" s="227"/>
    </row>
    <row r="17307" spans="83:83">
      <c r="CE17307" s="227"/>
    </row>
    <row r="17308" spans="83:83">
      <c r="CE17308" s="227"/>
    </row>
    <row r="17309" spans="83:83">
      <c r="CE17309" s="227"/>
    </row>
    <row r="17310" spans="83:83">
      <c r="CE17310" s="227"/>
    </row>
    <row r="17311" spans="83:83">
      <c r="CE17311" s="227"/>
    </row>
    <row r="17312" spans="83:83">
      <c r="CE17312" s="227"/>
    </row>
    <row r="17313" spans="83:83">
      <c r="CE17313" s="227"/>
    </row>
    <row r="17314" spans="83:83">
      <c r="CE17314" s="227"/>
    </row>
    <row r="17315" spans="83:83">
      <c r="CE17315" s="227"/>
    </row>
    <row r="17316" spans="83:83">
      <c r="CE17316" s="227"/>
    </row>
    <row r="17317" spans="83:83">
      <c r="CE17317" s="227"/>
    </row>
    <row r="17318" spans="83:83">
      <c r="CE17318" s="227"/>
    </row>
    <row r="17319" spans="83:83">
      <c r="CE17319" s="227"/>
    </row>
    <row r="17320" spans="83:83">
      <c r="CE17320" s="227"/>
    </row>
    <row r="17321" spans="83:83">
      <c r="CE17321" s="227"/>
    </row>
    <row r="17322" spans="83:83">
      <c r="CE17322" s="227"/>
    </row>
    <row r="17323" spans="83:83">
      <c r="CE17323" s="227"/>
    </row>
    <row r="17324" spans="83:83">
      <c r="CE17324" s="227"/>
    </row>
    <row r="17325" spans="83:83">
      <c r="CE17325" s="227"/>
    </row>
    <row r="17326" spans="83:83">
      <c r="CE17326" s="227"/>
    </row>
    <row r="17327" spans="83:83">
      <c r="CE17327" s="227"/>
    </row>
    <row r="17328" spans="83:83">
      <c r="CE17328" s="227"/>
    </row>
    <row r="17329" spans="83:83">
      <c r="CE17329" s="227"/>
    </row>
    <row r="17330" spans="83:83">
      <c r="CE17330" s="227"/>
    </row>
    <row r="17331" spans="83:83">
      <c r="CE17331" s="227"/>
    </row>
    <row r="17332" spans="83:83">
      <c r="CE17332" s="227"/>
    </row>
    <row r="17333" spans="83:83">
      <c r="CE17333" s="227"/>
    </row>
    <row r="17334" spans="83:83">
      <c r="CE17334" s="227"/>
    </row>
    <row r="17335" spans="83:83">
      <c r="CE17335" s="227"/>
    </row>
    <row r="17336" spans="83:83">
      <c r="CE17336" s="227"/>
    </row>
    <row r="17337" spans="83:83">
      <c r="CE17337" s="227"/>
    </row>
    <row r="17338" spans="83:83">
      <c r="CE17338" s="227"/>
    </row>
    <row r="17339" spans="83:83">
      <c r="CE17339" s="227"/>
    </row>
    <row r="17340" spans="83:83">
      <c r="CE17340" s="227"/>
    </row>
    <row r="17341" spans="83:83">
      <c r="CE17341" s="227"/>
    </row>
    <row r="17342" spans="83:83">
      <c r="CE17342" s="227"/>
    </row>
    <row r="17343" spans="83:83">
      <c r="CE17343" s="227"/>
    </row>
    <row r="17344" spans="83:83">
      <c r="CE17344" s="227"/>
    </row>
    <row r="17345" spans="83:83">
      <c r="CE17345" s="227"/>
    </row>
    <row r="17346" spans="83:83">
      <c r="CE17346" s="227"/>
    </row>
    <row r="17347" spans="83:83">
      <c r="CE17347" s="227"/>
    </row>
    <row r="17348" spans="83:83">
      <c r="CE17348" s="227"/>
    </row>
    <row r="17349" spans="83:83">
      <c r="CE17349" s="227"/>
    </row>
    <row r="17350" spans="83:83">
      <c r="CE17350" s="227"/>
    </row>
    <row r="17351" spans="83:83">
      <c r="CE17351" s="227"/>
    </row>
    <row r="17352" spans="83:83">
      <c r="CE17352" s="227"/>
    </row>
    <row r="17353" spans="83:83">
      <c r="CE17353" s="227"/>
    </row>
    <row r="17354" spans="83:83">
      <c r="CE17354" s="227"/>
    </row>
    <row r="17355" spans="83:83">
      <c r="CE17355" s="227"/>
    </row>
    <row r="17356" spans="83:83">
      <c r="CE17356" s="227"/>
    </row>
    <row r="17357" spans="83:83">
      <c r="CE17357" s="227"/>
    </row>
    <row r="17358" spans="83:83">
      <c r="CE17358" s="227"/>
    </row>
    <row r="17359" spans="83:83">
      <c r="CE17359" s="227"/>
    </row>
    <row r="17360" spans="83:83">
      <c r="CE17360" s="227"/>
    </row>
    <row r="17361" spans="83:83">
      <c r="CE17361" s="227"/>
    </row>
    <row r="17362" spans="83:83">
      <c r="CE17362" s="227"/>
    </row>
    <row r="17363" spans="83:83">
      <c r="CE17363" s="227"/>
    </row>
    <row r="17364" spans="83:83">
      <c r="CE17364" s="227"/>
    </row>
    <row r="17365" spans="83:83">
      <c r="CE17365" s="227"/>
    </row>
    <row r="17366" spans="83:83">
      <c r="CE17366" s="227"/>
    </row>
    <row r="17367" spans="83:83">
      <c r="CE17367" s="227"/>
    </row>
    <row r="17368" spans="83:83">
      <c r="CE17368" s="227"/>
    </row>
    <row r="17369" spans="83:83">
      <c r="CE17369" s="227"/>
    </row>
    <row r="17370" spans="83:83">
      <c r="CE17370" s="227"/>
    </row>
    <row r="17371" spans="83:83">
      <c r="CE17371" s="227"/>
    </row>
    <row r="17372" spans="83:83">
      <c r="CE17372" s="227"/>
    </row>
    <row r="17373" spans="83:83">
      <c r="CE17373" s="227"/>
    </row>
    <row r="17374" spans="83:83">
      <c r="CE17374" s="227"/>
    </row>
    <row r="17375" spans="83:83">
      <c r="CE17375" s="227"/>
    </row>
    <row r="17376" spans="83:83">
      <c r="CE17376" s="227"/>
    </row>
    <row r="17377" spans="83:83">
      <c r="CE17377" s="227"/>
    </row>
    <row r="17378" spans="83:83">
      <c r="CE17378" s="227"/>
    </row>
    <row r="17379" spans="83:83">
      <c r="CE17379" s="227"/>
    </row>
    <row r="17380" spans="83:83">
      <c r="CE17380" s="227"/>
    </row>
    <row r="17381" spans="83:83">
      <c r="CE17381" s="227"/>
    </row>
    <row r="17382" spans="83:83">
      <c r="CE17382" s="227"/>
    </row>
    <row r="17383" spans="83:83">
      <c r="CE17383" s="227"/>
    </row>
    <row r="17384" spans="83:83">
      <c r="CE17384" s="227"/>
    </row>
    <row r="17385" spans="83:83">
      <c r="CE17385" s="227"/>
    </row>
    <row r="17386" spans="83:83">
      <c r="CE17386" s="227"/>
    </row>
    <row r="17387" spans="83:83">
      <c r="CE17387" s="227"/>
    </row>
    <row r="17388" spans="83:83">
      <c r="CE17388" s="227"/>
    </row>
    <row r="17389" spans="83:83">
      <c r="CE17389" s="227"/>
    </row>
    <row r="17390" spans="83:83">
      <c r="CE17390" s="227"/>
    </row>
    <row r="17391" spans="83:83">
      <c r="CE17391" s="227"/>
    </row>
    <row r="17392" spans="83:83">
      <c r="CE17392" s="227"/>
    </row>
    <row r="17393" spans="83:83">
      <c r="CE17393" s="227"/>
    </row>
    <row r="17394" spans="83:83">
      <c r="CE17394" s="227"/>
    </row>
    <row r="17395" spans="83:83">
      <c r="CE17395" s="227"/>
    </row>
    <row r="17396" spans="83:83">
      <c r="CE17396" s="227"/>
    </row>
    <row r="17397" spans="83:83">
      <c r="CE17397" s="227"/>
    </row>
    <row r="17398" spans="83:83">
      <c r="CE17398" s="227"/>
    </row>
    <row r="17399" spans="83:83">
      <c r="CE17399" s="227"/>
    </row>
    <row r="17400" spans="83:83">
      <c r="CE17400" s="227"/>
    </row>
    <row r="17401" spans="83:83">
      <c r="CE17401" s="227"/>
    </row>
    <row r="17402" spans="83:83">
      <c r="CE17402" s="227"/>
    </row>
    <row r="17403" spans="83:83">
      <c r="CE17403" s="227"/>
    </row>
    <row r="17404" spans="83:83">
      <c r="CE17404" s="227"/>
    </row>
    <row r="17405" spans="83:83">
      <c r="CE17405" s="227"/>
    </row>
    <row r="17406" spans="83:83">
      <c r="CE17406" s="227"/>
    </row>
    <row r="17407" spans="83:83">
      <c r="CE17407" s="227"/>
    </row>
    <row r="17408" spans="83:83">
      <c r="CE17408" s="227"/>
    </row>
    <row r="17409" spans="83:83">
      <c r="CE17409" s="227"/>
    </row>
    <row r="17410" spans="83:83">
      <c r="CE17410" s="227"/>
    </row>
    <row r="17411" spans="83:83">
      <c r="CE17411" s="227"/>
    </row>
    <row r="17412" spans="83:83">
      <c r="CE17412" s="227"/>
    </row>
    <row r="17413" spans="83:83">
      <c r="CE17413" s="227"/>
    </row>
    <row r="17414" spans="83:83">
      <c r="CE17414" s="227"/>
    </row>
    <row r="17415" spans="83:83">
      <c r="CE17415" s="227"/>
    </row>
    <row r="17416" spans="83:83">
      <c r="CE17416" s="227"/>
    </row>
    <row r="17417" spans="83:83">
      <c r="CE17417" s="227"/>
    </row>
    <row r="17418" spans="83:83">
      <c r="CE17418" s="227"/>
    </row>
    <row r="17419" spans="83:83">
      <c r="CE17419" s="227"/>
    </row>
    <row r="17420" spans="83:83">
      <c r="CE17420" s="227"/>
    </row>
    <row r="17421" spans="83:83">
      <c r="CE17421" s="227"/>
    </row>
    <row r="17422" spans="83:83">
      <c r="CE17422" s="227"/>
    </row>
    <row r="17423" spans="83:83">
      <c r="CE17423" s="227"/>
    </row>
    <row r="17424" spans="83:83">
      <c r="CE17424" s="227"/>
    </row>
    <row r="17425" spans="83:83">
      <c r="CE17425" s="227"/>
    </row>
    <row r="17426" spans="83:83">
      <c r="CE17426" s="227"/>
    </row>
    <row r="17427" spans="83:83">
      <c r="CE17427" s="227"/>
    </row>
    <row r="17428" spans="83:83">
      <c r="CE17428" s="227"/>
    </row>
    <row r="17429" spans="83:83">
      <c r="CE17429" s="227"/>
    </row>
    <row r="17430" spans="83:83">
      <c r="CE17430" s="227"/>
    </row>
    <row r="17431" spans="83:83">
      <c r="CE17431" s="227"/>
    </row>
    <row r="17432" spans="83:83">
      <c r="CE17432" s="227"/>
    </row>
    <row r="17433" spans="83:83">
      <c r="CE17433" s="227"/>
    </row>
    <row r="17434" spans="83:83">
      <c r="CE17434" s="227"/>
    </row>
    <row r="17435" spans="83:83">
      <c r="CE17435" s="227"/>
    </row>
    <row r="17436" spans="83:83">
      <c r="CE17436" s="227"/>
    </row>
    <row r="17437" spans="83:83">
      <c r="CE17437" s="227"/>
    </row>
    <row r="17438" spans="83:83">
      <c r="CE17438" s="227"/>
    </row>
    <row r="17439" spans="83:83">
      <c r="CE17439" s="227"/>
    </row>
    <row r="17440" spans="83:83">
      <c r="CE17440" s="227"/>
    </row>
    <row r="17441" spans="83:83">
      <c r="CE17441" s="227"/>
    </row>
    <row r="17442" spans="83:83">
      <c r="CE17442" s="227"/>
    </row>
    <row r="17443" spans="83:83">
      <c r="CE17443" s="227"/>
    </row>
    <row r="17444" spans="83:83">
      <c r="CE17444" s="227"/>
    </row>
    <row r="17445" spans="83:83">
      <c r="CE17445" s="227"/>
    </row>
    <row r="17446" spans="83:83">
      <c r="CE17446" s="227"/>
    </row>
    <row r="17447" spans="83:83">
      <c r="CE17447" s="227"/>
    </row>
    <row r="17448" spans="83:83">
      <c r="CE17448" s="227"/>
    </row>
    <row r="17449" spans="83:83">
      <c r="CE17449" s="227"/>
    </row>
    <row r="17450" spans="83:83">
      <c r="CE17450" s="227"/>
    </row>
    <row r="17451" spans="83:83">
      <c r="CE17451" s="227"/>
    </row>
    <row r="17452" spans="83:83">
      <c r="CE17452" s="227"/>
    </row>
    <row r="17453" spans="83:83">
      <c r="CE17453" s="227"/>
    </row>
    <row r="17454" spans="83:83">
      <c r="CE17454" s="227"/>
    </row>
    <row r="17455" spans="83:83">
      <c r="CE17455" s="227"/>
    </row>
    <row r="17456" spans="83:83">
      <c r="CE17456" s="227"/>
    </row>
    <row r="17457" spans="83:83">
      <c r="CE17457" s="227"/>
    </row>
    <row r="17458" spans="83:83">
      <c r="CE17458" s="227"/>
    </row>
    <row r="17459" spans="83:83">
      <c r="CE17459" s="227"/>
    </row>
    <row r="17460" spans="83:83">
      <c r="CE17460" s="227"/>
    </row>
    <row r="17461" spans="83:83">
      <c r="CE17461" s="227"/>
    </row>
    <row r="17462" spans="83:83">
      <c r="CE17462" s="227"/>
    </row>
    <row r="17463" spans="83:83">
      <c r="CE17463" s="227"/>
    </row>
    <row r="17464" spans="83:83">
      <c r="CE17464" s="227"/>
    </row>
    <row r="17465" spans="83:83">
      <c r="CE17465" s="227"/>
    </row>
    <row r="17466" spans="83:83">
      <c r="CE17466" s="227"/>
    </row>
    <row r="17467" spans="83:83">
      <c r="CE17467" s="227"/>
    </row>
    <row r="17468" spans="83:83">
      <c r="CE17468" s="227"/>
    </row>
    <row r="17469" spans="83:83">
      <c r="CE17469" s="227"/>
    </row>
    <row r="17470" spans="83:83">
      <c r="CE17470" s="227"/>
    </row>
    <row r="17471" spans="83:83">
      <c r="CE17471" s="227"/>
    </row>
    <row r="17472" spans="83:83">
      <c r="CE17472" s="227"/>
    </row>
    <row r="17473" spans="83:83">
      <c r="CE17473" s="227"/>
    </row>
    <row r="17474" spans="83:83">
      <c r="CE17474" s="227"/>
    </row>
    <row r="17475" spans="83:83">
      <c r="CE17475" s="227"/>
    </row>
    <row r="17476" spans="83:83">
      <c r="CE17476" s="227"/>
    </row>
    <row r="17477" spans="83:83">
      <c r="CE17477" s="227"/>
    </row>
    <row r="17478" spans="83:83">
      <c r="CE17478" s="227"/>
    </row>
    <row r="17479" spans="83:83">
      <c r="CE17479" s="227"/>
    </row>
    <row r="17480" spans="83:83">
      <c r="CE17480" s="227"/>
    </row>
    <row r="17481" spans="83:83">
      <c r="CE17481" s="227"/>
    </row>
    <row r="17482" spans="83:83">
      <c r="CE17482" s="227"/>
    </row>
    <row r="17483" spans="83:83">
      <c r="CE17483" s="227"/>
    </row>
    <row r="17484" spans="83:83">
      <c r="CE17484" s="227"/>
    </row>
    <row r="17485" spans="83:83">
      <c r="CE17485" s="227"/>
    </row>
    <row r="17486" spans="83:83">
      <c r="CE17486" s="227"/>
    </row>
    <row r="17487" spans="83:83">
      <c r="CE17487" s="227"/>
    </row>
    <row r="17488" spans="83:83">
      <c r="CE17488" s="227"/>
    </row>
    <row r="17489" spans="83:83">
      <c r="CE17489" s="227"/>
    </row>
    <row r="17490" spans="83:83">
      <c r="CE17490" s="227"/>
    </row>
    <row r="17491" spans="83:83">
      <c r="CE17491" s="227"/>
    </row>
    <row r="17492" spans="83:83">
      <c r="CE17492" s="227"/>
    </row>
    <row r="17493" spans="83:83">
      <c r="CE17493" s="227"/>
    </row>
    <row r="17494" spans="83:83">
      <c r="CE17494" s="227"/>
    </row>
    <row r="17495" spans="83:83">
      <c r="CE17495" s="227"/>
    </row>
    <row r="17496" spans="83:83">
      <c r="CE17496" s="227"/>
    </row>
    <row r="17497" spans="83:83">
      <c r="CE17497" s="227"/>
    </row>
    <row r="17498" spans="83:83">
      <c r="CE17498" s="227"/>
    </row>
    <row r="17499" spans="83:83">
      <c r="CE17499" s="227"/>
    </row>
    <row r="17500" spans="83:83">
      <c r="CE17500" s="227"/>
    </row>
    <row r="17501" spans="83:83">
      <c r="CE17501" s="227"/>
    </row>
    <row r="17502" spans="83:83">
      <c r="CE17502" s="227"/>
    </row>
    <row r="17503" spans="83:83">
      <c r="CE17503" s="227"/>
    </row>
    <row r="17504" spans="83:83">
      <c r="CE17504" s="227"/>
    </row>
    <row r="17505" spans="83:83">
      <c r="CE17505" s="227"/>
    </row>
    <row r="17506" spans="83:83">
      <c r="CE17506" s="227"/>
    </row>
    <row r="17507" spans="83:83">
      <c r="CE17507" s="227"/>
    </row>
    <row r="17508" spans="83:83">
      <c r="CE17508" s="227"/>
    </row>
    <row r="17509" spans="83:83">
      <c r="CE17509" s="227"/>
    </row>
    <row r="17510" spans="83:83">
      <c r="CE17510" s="227"/>
    </row>
    <row r="17511" spans="83:83">
      <c r="CE17511" s="227"/>
    </row>
    <row r="17512" spans="83:83">
      <c r="CE17512" s="227"/>
    </row>
    <row r="17513" spans="83:83">
      <c r="CE17513" s="227"/>
    </row>
    <row r="17514" spans="83:83">
      <c r="CE17514" s="227"/>
    </row>
    <row r="17515" spans="83:83">
      <c r="CE17515" s="227"/>
    </row>
    <row r="17516" spans="83:83">
      <c r="CE17516" s="227"/>
    </row>
    <row r="17517" spans="83:83">
      <c r="CE17517" s="227"/>
    </row>
    <row r="17518" spans="83:83">
      <c r="CE17518" s="227"/>
    </row>
    <row r="17519" spans="83:83">
      <c r="CE17519" s="227"/>
    </row>
    <row r="17520" spans="83:83">
      <c r="CE17520" s="227"/>
    </row>
    <row r="17521" spans="83:83">
      <c r="CE17521" s="227"/>
    </row>
    <row r="17522" spans="83:83">
      <c r="CE17522" s="227"/>
    </row>
    <row r="17523" spans="83:83">
      <c r="CE17523" s="227"/>
    </row>
    <row r="17524" spans="83:83">
      <c r="CE17524" s="227"/>
    </row>
    <row r="17525" spans="83:83">
      <c r="CE17525" s="227"/>
    </row>
    <row r="17526" spans="83:83">
      <c r="CE17526" s="227"/>
    </row>
    <row r="17527" spans="83:83">
      <c r="CE17527" s="227"/>
    </row>
    <row r="17528" spans="83:83">
      <c r="CE17528" s="227"/>
    </row>
    <row r="17529" spans="83:83">
      <c r="CE17529" s="227"/>
    </row>
    <row r="17530" spans="83:83">
      <c r="CE17530" s="227"/>
    </row>
    <row r="17531" spans="83:83">
      <c r="CE17531" s="227"/>
    </row>
    <row r="17532" spans="83:83">
      <c r="CE17532" s="227"/>
    </row>
    <row r="17533" spans="83:83">
      <c r="CE17533" s="227"/>
    </row>
    <row r="17534" spans="83:83">
      <c r="CE17534" s="227"/>
    </row>
    <row r="17535" spans="83:83">
      <c r="CE17535" s="227"/>
    </row>
    <row r="17536" spans="83:83">
      <c r="CE17536" s="227"/>
    </row>
    <row r="17537" spans="83:83">
      <c r="CE17537" s="227"/>
    </row>
    <row r="17538" spans="83:83">
      <c r="CE17538" s="227"/>
    </row>
    <row r="17539" spans="83:83">
      <c r="CE17539" s="227"/>
    </row>
    <row r="17540" spans="83:83">
      <c r="CE17540" s="227"/>
    </row>
    <row r="17541" spans="83:83">
      <c r="CE17541" s="227"/>
    </row>
    <row r="17542" spans="83:83">
      <c r="CE17542" s="227"/>
    </row>
    <row r="17543" spans="83:83">
      <c r="CE17543" s="227"/>
    </row>
    <row r="17544" spans="83:83">
      <c r="CE17544" s="227"/>
    </row>
    <row r="17545" spans="83:83">
      <c r="CE17545" s="227"/>
    </row>
    <row r="17546" spans="83:83">
      <c r="CE17546" s="227"/>
    </row>
    <row r="17547" spans="83:83">
      <c r="CE17547" s="227"/>
    </row>
    <row r="17548" spans="83:83">
      <c r="CE17548" s="227"/>
    </row>
    <row r="17549" spans="83:83">
      <c r="CE17549" s="227"/>
    </row>
    <row r="17550" spans="83:83">
      <c r="CE17550" s="227"/>
    </row>
    <row r="17551" spans="83:83">
      <c r="CE17551" s="227"/>
    </row>
    <row r="17552" spans="83:83">
      <c r="CE17552" s="227"/>
    </row>
    <row r="17553" spans="83:83">
      <c r="CE17553" s="227"/>
    </row>
    <row r="17554" spans="83:83">
      <c r="CE17554" s="227"/>
    </row>
    <row r="17555" spans="83:83">
      <c r="CE17555" s="227"/>
    </row>
    <row r="17556" spans="83:83">
      <c r="CE17556" s="227"/>
    </row>
    <row r="17557" spans="83:83">
      <c r="CE17557" s="227"/>
    </row>
    <row r="17558" spans="83:83">
      <c r="CE17558" s="227"/>
    </row>
    <row r="17559" spans="83:83">
      <c r="CE17559" s="227"/>
    </row>
    <row r="17560" spans="83:83">
      <c r="CE17560" s="227"/>
    </row>
    <row r="17561" spans="83:83">
      <c r="CE17561" s="227"/>
    </row>
    <row r="17562" spans="83:83">
      <c r="CE17562" s="227"/>
    </row>
    <row r="17563" spans="83:83">
      <c r="CE17563" s="227"/>
    </row>
    <row r="17564" spans="83:83">
      <c r="CE17564" s="227"/>
    </row>
    <row r="17565" spans="83:83">
      <c r="CE17565" s="227"/>
    </row>
    <row r="17566" spans="83:83">
      <c r="CE17566" s="227"/>
    </row>
    <row r="17567" spans="83:83">
      <c r="CE17567" s="227"/>
    </row>
    <row r="17568" spans="83:83">
      <c r="CE17568" s="227"/>
    </row>
    <row r="17569" spans="83:83">
      <c r="CE17569" s="227"/>
    </row>
    <row r="17570" spans="83:83">
      <c r="CE17570" s="227"/>
    </row>
    <row r="17571" spans="83:83">
      <c r="CE17571" s="227"/>
    </row>
    <row r="17572" spans="83:83">
      <c r="CE17572" s="227"/>
    </row>
    <row r="17573" spans="83:83">
      <c r="CE17573" s="227"/>
    </row>
    <row r="17574" spans="83:83">
      <c r="CE17574" s="227"/>
    </row>
    <row r="17575" spans="83:83">
      <c r="CE17575" s="227"/>
    </row>
    <row r="17576" spans="83:83">
      <c r="CE17576" s="227"/>
    </row>
    <row r="17577" spans="83:83">
      <c r="CE17577" s="227"/>
    </row>
    <row r="17578" spans="83:83">
      <c r="CE17578" s="227"/>
    </row>
    <row r="17579" spans="83:83">
      <c r="CE17579" s="227"/>
    </row>
    <row r="17580" spans="83:83">
      <c r="CE17580" s="227"/>
    </row>
    <row r="17581" spans="83:83">
      <c r="CE17581" s="227"/>
    </row>
    <row r="17582" spans="83:83">
      <c r="CE17582" s="227"/>
    </row>
    <row r="17583" spans="83:83">
      <c r="CE17583" s="227"/>
    </row>
    <row r="17584" spans="83:83">
      <c r="CE17584" s="227"/>
    </row>
    <row r="17585" spans="83:83">
      <c r="CE17585" s="227"/>
    </row>
    <row r="17586" spans="83:83">
      <c r="CE17586" s="227"/>
    </row>
    <row r="17587" spans="83:83">
      <c r="CE17587" s="227"/>
    </row>
    <row r="17588" spans="83:83">
      <c r="CE17588" s="227"/>
    </row>
    <row r="17589" spans="83:83">
      <c r="CE17589" s="227"/>
    </row>
    <row r="17590" spans="83:83">
      <c r="CE17590" s="227"/>
    </row>
    <row r="17591" spans="83:83">
      <c r="CE17591" s="227"/>
    </row>
    <row r="17592" spans="83:83">
      <c r="CE17592" s="227"/>
    </row>
    <row r="17593" spans="83:83">
      <c r="CE17593" s="227"/>
    </row>
    <row r="17594" spans="83:83">
      <c r="CE17594" s="227"/>
    </row>
    <row r="17595" spans="83:83">
      <c r="CE17595" s="227"/>
    </row>
    <row r="17596" spans="83:83">
      <c r="CE17596" s="227"/>
    </row>
    <row r="17597" spans="83:83">
      <c r="CE17597" s="227"/>
    </row>
    <row r="17598" spans="83:83">
      <c r="CE17598" s="227"/>
    </row>
    <row r="17599" spans="83:83">
      <c r="CE17599" s="227"/>
    </row>
    <row r="17600" spans="83:83">
      <c r="CE17600" s="227"/>
    </row>
    <row r="17601" spans="83:83">
      <c r="CE17601" s="227"/>
    </row>
    <row r="17602" spans="83:83">
      <c r="CE17602" s="227"/>
    </row>
    <row r="17603" spans="83:83">
      <c r="CE17603" s="227"/>
    </row>
    <row r="17604" spans="83:83">
      <c r="CE17604" s="227"/>
    </row>
    <row r="17605" spans="83:83">
      <c r="CE17605" s="227"/>
    </row>
    <row r="17606" spans="83:83">
      <c r="CE17606" s="227"/>
    </row>
    <row r="17607" spans="83:83">
      <c r="CE17607" s="227"/>
    </row>
    <row r="17608" spans="83:83">
      <c r="CE17608" s="227"/>
    </row>
    <row r="17609" spans="83:83">
      <c r="CE17609" s="227"/>
    </row>
    <row r="17610" spans="83:83">
      <c r="CE17610" s="227"/>
    </row>
    <row r="17611" spans="83:83">
      <c r="CE17611" s="227"/>
    </row>
    <row r="17612" spans="83:83">
      <c r="CE17612" s="227"/>
    </row>
    <row r="17613" spans="83:83">
      <c r="CE17613" s="227"/>
    </row>
    <row r="17614" spans="83:83">
      <c r="CE17614" s="227"/>
    </row>
    <row r="17615" spans="83:83">
      <c r="CE17615" s="227"/>
    </row>
    <row r="17616" spans="83:83">
      <c r="CE17616" s="227"/>
    </row>
    <row r="17617" spans="83:83">
      <c r="CE17617" s="227"/>
    </row>
    <row r="17618" spans="83:83">
      <c r="CE17618" s="227"/>
    </row>
    <row r="17619" spans="83:83">
      <c r="CE17619" s="227"/>
    </row>
    <row r="17620" spans="83:83">
      <c r="CE17620" s="227"/>
    </row>
    <row r="17621" spans="83:83">
      <c r="CE17621" s="227"/>
    </row>
    <row r="17622" spans="83:83">
      <c r="CE17622" s="227"/>
    </row>
    <row r="17623" spans="83:83">
      <c r="CE17623" s="227"/>
    </row>
    <row r="17624" spans="83:83">
      <c r="CE17624" s="227"/>
    </row>
    <row r="17625" spans="83:83">
      <c r="CE17625" s="227"/>
    </row>
    <row r="17626" spans="83:83">
      <c r="CE17626" s="227"/>
    </row>
    <row r="17627" spans="83:83">
      <c r="CE17627" s="227"/>
    </row>
    <row r="17628" spans="83:83">
      <c r="CE17628" s="227"/>
    </row>
    <row r="17629" spans="83:83">
      <c r="CE17629" s="227"/>
    </row>
    <row r="17630" spans="83:83">
      <c r="CE17630" s="227"/>
    </row>
    <row r="17631" spans="83:83">
      <c r="CE17631" s="227"/>
    </row>
    <row r="17632" spans="83:83">
      <c r="CE17632" s="227"/>
    </row>
    <row r="17633" spans="83:83">
      <c r="CE17633" s="227"/>
    </row>
    <row r="17634" spans="83:83">
      <c r="CE17634" s="227"/>
    </row>
    <row r="17635" spans="83:83">
      <c r="CE17635" s="227"/>
    </row>
    <row r="17636" spans="83:83">
      <c r="CE17636" s="227"/>
    </row>
    <row r="17637" spans="83:83">
      <c r="CE17637" s="227"/>
    </row>
    <row r="17638" spans="83:83">
      <c r="CE17638" s="227"/>
    </row>
    <row r="17639" spans="83:83">
      <c r="CE17639" s="227"/>
    </row>
    <row r="17640" spans="83:83">
      <c r="CE17640" s="227"/>
    </row>
    <row r="17641" spans="83:83">
      <c r="CE17641" s="227"/>
    </row>
    <row r="17642" spans="83:83">
      <c r="CE17642" s="227"/>
    </row>
    <row r="17643" spans="83:83">
      <c r="CE17643" s="227"/>
    </row>
    <row r="17644" spans="83:83">
      <c r="CE17644" s="227"/>
    </row>
    <row r="17645" spans="83:83">
      <c r="CE17645" s="227"/>
    </row>
    <row r="17646" spans="83:83">
      <c r="CE17646" s="227"/>
    </row>
    <row r="17647" spans="83:83">
      <c r="CE17647" s="227"/>
    </row>
    <row r="17648" spans="83:83">
      <c r="CE17648" s="227"/>
    </row>
    <row r="17649" spans="83:83">
      <c r="CE17649" s="227"/>
    </row>
    <row r="17650" spans="83:83">
      <c r="CE17650" s="227"/>
    </row>
    <row r="17651" spans="83:83">
      <c r="CE17651" s="227"/>
    </row>
    <row r="17652" spans="83:83">
      <c r="CE17652" s="227"/>
    </row>
    <row r="17653" spans="83:83">
      <c r="CE17653" s="227"/>
    </row>
    <row r="17654" spans="83:83">
      <c r="CE17654" s="227"/>
    </row>
    <row r="17655" spans="83:83">
      <c r="CE17655" s="227"/>
    </row>
    <row r="17656" spans="83:83">
      <c r="CE17656" s="227"/>
    </row>
    <row r="17657" spans="83:83">
      <c r="CE17657" s="227"/>
    </row>
    <row r="17658" spans="83:83">
      <c r="CE17658" s="227"/>
    </row>
    <row r="17659" spans="83:83">
      <c r="CE17659" s="227"/>
    </row>
    <row r="17660" spans="83:83">
      <c r="CE17660" s="227"/>
    </row>
    <row r="17661" spans="83:83">
      <c r="CE17661" s="227"/>
    </row>
    <row r="17662" spans="83:83">
      <c r="CE17662" s="227"/>
    </row>
    <row r="17663" spans="83:83">
      <c r="CE17663" s="227"/>
    </row>
    <row r="17664" spans="83:83">
      <c r="CE17664" s="227"/>
    </row>
    <row r="17665" spans="83:83">
      <c r="CE17665" s="227"/>
    </row>
    <row r="17666" spans="83:83">
      <c r="CE17666" s="227"/>
    </row>
    <row r="17667" spans="83:83">
      <c r="CE17667" s="227"/>
    </row>
    <row r="17668" spans="83:83">
      <c r="CE17668" s="227"/>
    </row>
    <row r="17669" spans="83:83">
      <c r="CE17669" s="227"/>
    </row>
    <row r="17670" spans="83:83">
      <c r="CE17670" s="227"/>
    </row>
    <row r="17671" spans="83:83">
      <c r="CE17671" s="227"/>
    </row>
    <row r="17672" spans="83:83">
      <c r="CE17672" s="227"/>
    </row>
    <row r="17673" spans="83:83">
      <c r="CE17673" s="227"/>
    </row>
    <row r="17674" spans="83:83">
      <c r="CE17674" s="227"/>
    </row>
    <row r="17675" spans="83:83">
      <c r="CE17675" s="227"/>
    </row>
    <row r="17676" spans="83:83">
      <c r="CE17676" s="227"/>
    </row>
    <row r="17677" spans="83:83">
      <c r="CE17677" s="227"/>
    </row>
    <row r="17678" spans="83:83">
      <c r="CE17678" s="227"/>
    </row>
    <row r="17679" spans="83:83">
      <c r="CE17679" s="227"/>
    </row>
    <row r="17680" spans="83:83">
      <c r="CE17680" s="227"/>
    </row>
    <row r="17681" spans="83:83">
      <c r="CE17681" s="227"/>
    </row>
    <row r="17682" spans="83:83">
      <c r="CE17682" s="227"/>
    </row>
    <row r="17683" spans="83:83">
      <c r="CE17683" s="227"/>
    </row>
    <row r="17684" spans="83:83">
      <c r="CE17684" s="227"/>
    </row>
    <row r="17685" spans="83:83">
      <c r="CE17685" s="227"/>
    </row>
    <row r="17686" spans="83:83">
      <c r="CE17686" s="227"/>
    </row>
    <row r="17687" spans="83:83">
      <c r="CE17687" s="227"/>
    </row>
    <row r="17688" spans="83:83">
      <c r="CE17688" s="227"/>
    </row>
    <row r="17689" spans="83:83">
      <c r="CE17689" s="227"/>
    </row>
    <row r="17690" spans="83:83">
      <c r="CE17690" s="227"/>
    </row>
    <row r="17691" spans="83:83">
      <c r="CE17691" s="227"/>
    </row>
    <row r="17692" spans="83:83">
      <c r="CE17692" s="227"/>
    </row>
    <row r="17693" spans="83:83">
      <c r="CE17693" s="227"/>
    </row>
    <row r="17694" spans="83:83">
      <c r="CE17694" s="227"/>
    </row>
    <row r="17695" spans="83:83">
      <c r="CE17695" s="227"/>
    </row>
    <row r="17696" spans="83:83">
      <c r="CE17696" s="227"/>
    </row>
    <row r="17697" spans="83:83">
      <c r="CE17697" s="227"/>
    </row>
    <row r="17698" spans="83:83">
      <c r="CE17698" s="227"/>
    </row>
    <row r="17699" spans="83:83">
      <c r="CE17699" s="227"/>
    </row>
    <row r="17700" spans="83:83">
      <c r="CE17700" s="227"/>
    </row>
    <row r="17701" spans="83:83">
      <c r="CE17701" s="227"/>
    </row>
    <row r="17702" spans="83:83">
      <c r="CE17702" s="227"/>
    </row>
    <row r="17703" spans="83:83">
      <c r="CE17703" s="227"/>
    </row>
    <row r="17704" spans="83:83">
      <c r="CE17704" s="227"/>
    </row>
    <row r="17705" spans="83:83">
      <c r="CE17705" s="227"/>
    </row>
    <row r="17706" spans="83:83">
      <c r="CE17706" s="227"/>
    </row>
    <row r="17707" spans="83:83">
      <c r="CE17707" s="227"/>
    </row>
    <row r="17708" spans="83:83">
      <c r="CE17708" s="227"/>
    </row>
    <row r="17709" spans="83:83">
      <c r="CE17709" s="227"/>
    </row>
    <row r="17710" spans="83:83">
      <c r="CE17710" s="227"/>
    </row>
    <row r="17711" spans="83:83">
      <c r="CE17711" s="227"/>
    </row>
    <row r="17712" spans="83:83">
      <c r="CE17712" s="227"/>
    </row>
    <row r="17713" spans="83:83">
      <c r="CE17713" s="227"/>
    </row>
    <row r="17714" spans="83:83">
      <c r="CE17714" s="227"/>
    </row>
    <row r="17715" spans="83:83">
      <c r="CE17715" s="227"/>
    </row>
    <row r="17716" spans="83:83">
      <c r="CE17716" s="227"/>
    </row>
    <row r="17717" spans="83:83">
      <c r="CE17717" s="227"/>
    </row>
    <row r="17718" spans="83:83">
      <c r="CE17718" s="227"/>
    </row>
    <row r="17719" spans="83:83">
      <c r="CE17719" s="227"/>
    </row>
    <row r="17720" spans="83:83">
      <c r="CE17720" s="227"/>
    </row>
    <row r="17721" spans="83:83">
      <c r="CE17721" s="227"/>
    </row>
    <row r="17722" spans="83:83">
      <c r="CE17722" s="227"/>
    </row>
    <row r="17723" spans="83:83">
      <c r="CE17723" s="227"/>
    </row>
    <row r="17724" spans="83:83">
      <c r="CE17724" s="227"/>
    </row>
    <row r="17725" spans="83:83">
      <c r="CE17725" s="227"/>
    </row>
    <row r="17726" spans="83:83">
      <c r="CE17726" s="227"/>
    </row>
    <row r="17727" spans="83:83">
      <c r="CE17727" s="227"/>
    </row>
    <row r="17728" spans="83:83">
      <c r="CE17728" s="227"/>
    </row>
    <row r="17729" spans="83:83">
      <c r="CE17729" s="227"/>
    </row>
    <row r="17730" spans="83:83">
      <c r="CE17730" s="227"/>
    </row>
    <row r="17731" spans="83:83">
      <c r="CE17731" s="227"/>
    </row>
    <row r="17732" spans="83:83">
      <c r="CE17732" s="227"/>
    </row>
    <row r="17733" spans="83:83">
      <c r="CE17733" s="227"/>
    </row>
    <row r="17734" spans="83:83">
      <c r="CE17734" s="227"/>
    </row>
    <row r="17735" spans="83:83">
      <c r="CE17735" s="227"/>
    </row>
    <row r="17736" spans="83:83">
      <c r="CE17736" s="227"/>
    </row>
    <row r="17737" spans="83:83">
      <c r="CE17737" s="227"/>
    </row>
    <row r="17738" spans="83:83">
      <c r="CE17738" s="227"/>
    </row>
    <row r="17739" spans="83:83">
      <c r="CE17739" s="227"/>
    </row>
    <row r="17740" spans="83:83">
      <c r="CE17740" s="227"/>
    </row>
    <row r="17741" spans="83:83">
      <c r="CE17741" s="227"/>
    </row>
    <row r="17742" spans="83:83">
      <c r="CE17742" s="227"/>
    </row>
    <row r="17743" spans="83:83">
      <c r="CE17743" s="227"/>
    </row>
    <row r="17744" spans="83:83">
      <c r="CE17744" s="227"/>
    </row>
    <row r="17745" spans="83:83">
      <c r="CE17745" s="227"/>
    </row>
    <row r="17746" spans="83:83">
      <c r="CE17746" s="227"/>
    </row>
    <row r="17747" spans="83:83">
      <c r="CE17747" s="227"/>
    </row>
    <row r="17748" spans="83:83">
      <c r="CE17748" s="227"/>
    </row>
    <row r="17749" spans="83:83">
      <c r="CE17749" s="227"/>
    </row>
    <row r="17750" spans="83:83">
      <c r="CE17750" s="227"/>
    </row>
    <row r="17751" spans="83:83">
      <c r="CE17751" s="227"/>
    </row>
    <row r="17752" spans="83:83">
      <c r="CE17752" s="227"/>
    </row>
    <row r="17753" spans="83:83">
      <c r="CE17753" s="227"/>
    </row>
    <row r="17754" spans="83:83">
      <c r="CE17754" s="227"/>
    </row>
    <row r="17755" spans="83:83">
      <c r="CE17755" s="227"/>
    </row>
    <row r="17756" spans="83:83">
      <c r="CE17756" s="227"/>
    </row>
    <row r="17757" spans="83:83">
      <c r="CE17757" s="227"/>
    </row>
    <row r="17758" spans="83:83">
      <c r="CE17758" s="227"/>
    </row>
    <row r="17759" spans="83:83">
      <c r="CE17759" s="227"/>
    </row>
    <row r="17760" spans="83:83">
      <c r="CE17760" s="227"/>
    </row>
    <row r="17761" spans="83:83">
      <c r="CE17761" s="227"/>
    </row>
    <row r="17762" spans="83:83">
      <c r="CE17762" s="227"/>
    </row>
    <row r="17763" spans="83:83">
      <c r="CE17763" s="227"/>
    </row>
    <row r="17764" spans="83:83">
      <c r="CE17764" s="227"/>
    </row>
    <row r="17765" spans="83:83">
      <c r="CE17765" s="227"/>
    </row>
    <row r="17766" spans="83:83">
      <c r="CE17766" s="227"/>
    </row>
    <row r="17767" spans="83:83">
      <c r="CE17767" s="227"/>
    </row>
    <row r="17768" spans="83:83">
      <c r="CE17768" s="227"/>
    </row>
    <row r="17769" spans="83:83">
      <c r="CE17769" s="227"/>
    </row>
    <row r="17770" spans="83:83">
      <c r="CE17770" s="227"/>
    </row>
    <row r="17771" spans="83:83">
      <c r="CE17771" s="227"/>
    </row>
    <row r="17772" spans="83:83">
      <c r="CE17772" s="227"/>
    </row>
    <row r="17773" spans="83:83">
      <c r="CE17773" s="227"/>
    </row>
    <row r="17774" spans="83:83">
      <c r="CE17774" s="227"/>
    </row>
    <row r="17775" spans="83:83">
      <c r="CE17775" s="227"/>
    </row>
    <row r="17776" spans="83:83">
      <c r="CE17776" s="227"/>
    </row>
    <row r="17777" spans="83:83">
      <c r="CE17777" s="227"/>
    </row>
    <row r="17778" spans="83:83">
      <c r="CE17778" s="227"/>
    </row>
    <row r="17779" spans="83:83">
      <c r="CE17779" s="227"/>
    </row>
    <row r="17780" spans="83:83">
      <c r="CE17780" s="227"/>
    </row>
    <row r="17781" spans="83:83">
      <c r="CE17781" s="227"/>
    </row>
    <row r="17782" spans="83:83">
      <c r="CE17782" s="227"/>
    </row>
    <row r="17783" spans="83:83">
      <c r="CE17783" s="227"/>
    </row>
    <row r="17784" spans="83:83">
      <c r="CE17784" s="227"/>
    </row>
    <row r="17785" spans="83:83">
      <c r="CE17785" s="227"/>
    </row>
    <row r="17786" spans="83:83">
      <c r="CE17786" s="227"/>
    </row>
    <row r="17787" spans="83:83">
      <c r="CE17787" s="227"/>
    </row>
    <row r="17788" spans="83:83">
      <c r="CE17788" s="227"/>
    </row>
    <row r="17789" spans="83:83">
      <c r="CE17789" s="227"/>
    </row>
    <row r="17790" spans="83:83">
      <c r="CE17790" s="227"/>
    </row>
    <row r="17791" spans="83:83">
      <c r="CE17791" s="227"/>
    </row>
    <row r="17792" spans="83:83">
      <c r="CE17792" s="227"/>
    </row>
    <row r="17793" spans="83:83">
      <c r="CE17793" s="227"/>
    </row>
    <row r="17794" spans="83:83">
      <c r="CE17794" s="227"/>
    </row>
    <row r="17795" spans="83:83">
      <c r="CE17795" s="227"/>
    </row>
    <row r="17796" spans="83:83">
      <c r="CE17796" s="227"/>
    </row>
    <row r="17797" spans="83:83">
      <c r="CE17797" s="227"/>
    </row>
    <row r="17798" spans="83:83">
      <c r="CE17798" s="227"/>
    </row>
    <row r="17799" spans="83:83">
      <c r="CE17799" s="227"/>
    </row>
    <row r="17800" spans="83:83">
      <c r="CE17800" s="227"/>
    </row>
    <row r="17801" spans="83:83">
      <c r="CE17801" s="227"/>
    </row>
    <row r="17802" spans="83:83">
      <c r="CE17802" s="227"/>
    </row>
    <row r="17803" spans="83:83">
      <c r="CE17803" s="227"/>
    </row>
    <row r="17804" spans="83:83">
      <c r="CE17804" s="227"/>
    </row>
    <row r="17805" spans="83:83">
      <c r="CE17805" s="227"/>
    </row>
    <row r="17806" spans="83:83">
      <c r="CE17806" s="227"/>
    </row>
    <row r="17807" spans="83:83">
      <c r="CE17807" s="227"/>
    </row>
    <row r="17808" spans="83:83">
      <c r="CE17808" s="227"/>
    </row>
    <row r="17809" spans="83:83">
      <c r="CE17809" s="227"/>
    </row>
    <row r="17810" spans="83:83">
      <c r="CE17810" s="227"/>
    </row>
    <row r="17811" spans="83:83">
      <c r="CE17811" s="227"/>
    </row>
    <row r="17812" spans="83:83">
      <c r="CE17812" s="227"/>
    </row>
    <row r="17813" spans="83:83">
      <c r="CE17813" s="227"/>
    </row>
    <row r="17814" spans="83:83">
      <c r="CE17814" s="227"/>
    </row>
    <row r="17815" spans="83:83">
      <c r="CE17815" s="227"/>
    </row>
    <row r="17816" spans="83:83">
      <c r="CE17816" s="227"/>
    </row>
    <row r="17817" spans="83:83">
      <c r="CE17817" s="227"/>
    </row>
    <row r="17818" spans="83:83">
      <c r="CE17818" s="227"/>
    </row>
    <row r="17819" spans="83:83">
      <c r="CE17819" s="227"/>
    </row>
    <row r="17820" spans="83:83">
      <c r="CE17820" s="227"/>
    </row>
    <row r="17821" spans="83:83">
      <c r="CE17821" s="227"/>
    </row>
    <row r="17822" spans="83:83">
      <c r="CE17822" s="227"/>
    </row>
    <row r="17823" spans="83:83">
      <c r="CE17823" s="227"/>
    </row>
    <row r="17824" spans="83:83">
      <c r="CE17824" s="227"/>
    </row>
    <row r="17825" spans="83:83">
      <c r="CE17825" s="227"/>
    </row>
    <row r="17826" spans="83:83">
      <c r="CE17826" s="227"/>
    </row>
    <row r="17827" spans="83:83">
      <c r="CE17827" s="227"/>
    </row>
    <row r="17828" spans="83:83">
      <c r="CE17828" s="227"/>
    </row>
    <row r="17829" spans="83:83">
      <c r="CE17829" s="227"/>
    </row>
    <row r="17830" spans="83:83">
      <c r="CE17830" s="227"/>
    </row>
    <row r="17831" spans="83:83">
      <c r="CE17831" s="227"/>
    </row>
    <row r="17832" spans="83:83">
      <c r="CE17832" s="227"/>
    </row>
    <row r="17833" spans="83:83">
      <c r="CE17833" s="227"/>
    </row>
    <row r="17834" spans="83:83">
      <c r="CE17834" s="227"/>
    </row>
    <row r="17835" spans="83:83">
      <c r="CE17835" s="227"/>
    </row>
    <row r="17836" spans="83:83">
      <c r="CE17836" s="227"/>
    </row>
    <row r="17837" spans="83:83">
      <c r="CE17837" s="227"/>
    </row>
    <row r="17838" spans="83:83">
      <c r="CE17838" s="227"/>
    </row>
    <row r="17839" spans="83:83">
      <c r="CE17839" s="227"/>
    </row>
    <row r="17840" spans="83:83">
      <c r="CE17840" s="227"/>
    </row>
    <row r="17841" spans="83:83">
      <c r="CE17841" s="227"/>
    </row>
    <row r="17842" spans="83:83">
      <c r="CE17842" s="227"/>
    </row>
    <row r="17843" spans="83:83">
      <c r="CE17843" s="227"/>
    </row>
    <row r="17844" spans="83:83">
      <c r="CE17844" s="227"/>
    </row>
    <row r="17845" spans="83:83">
      <c r="CE17845" s="227"/>
    </row>
    <row r="17846" spans="83:83">
      <c r="CE17846" s="227"/>
    </row>
    <row r="17847" spans="83:83">
      <c r="CE17847" s="227"/>
    </row>
    <row r="17848" spans="83:83">
      <c r="CE17848" s="227"/>
    </row>
    <row r="17849" spans="83:83">
      <c r="CE17849" s="227"/>
    </row>
    <row r="17850" spans="83:83">
      <c r="CE17850" s="227"/>
    </row>
    <row r="17851" spans="83:83">
      <c r="CE17851" s="227"/>
    </row>
    <row r="17852" spans="83:83">
      <c r="CE17852" s="227"/>
    </row>
    <row r="17853" spans="83:83">
      <c r="CE17853" s="227"/>
    </row>
    <row r="17854" spans="83:83">
      <c r="CE17854" s="227"/>
    </row>
    <row r="17855" spans="83:83">
      <c r="CE17855" s="227"/>
    </row>
    <row r="17856" spans="83:83">
      <c r="CE17856" s="227"/>
    </row>
    <row r="17857" spans="83:83">
      <c r="CE17857" s="227"/>
    </row>
    <row r="17858" spans="83:83">
      <c r="CE17858" s="227"/>
    </row>
    <row r="17859" spans="83:83">
      <c r="CE17859" s="227"/>
    </row>
    <row r="17860" spans="83:83">
      <c r="CE17860" s="227"/>
    </row>
    <row r="17861" spans="83:83">
      <c r="CE17861" s="227"/>
    </row>
    <row r="17862" spans="83:83">
      <c r="CE17862" s="227"/>
    </row>
    <row r="17863" spans="83:83">
      <c r="CE17863" s="227"/>
    </row>
    <row r="17864" spans="83:83">
      <c r="CE17864" s="227"/>
    </row>
    <row r="17865" spans="83:83">
      <c r="CE17865" s="227"/>
    </row>
    <row r="17866" spans="83:83">
      <c r="CE17866" s="227"/>
    </row>
    <row r="17867" spans="83:83">
      <c r="CE17867" s="227"/>
    </row>
    <row r="17868" spans="83:83">
      <c r="CE17868" s="227"/>
    </row>
    <row r="17869" spans="83:83">
      <c r="CE17869" s="227"/>
    </row>
    <row r="17870" spans="83:83">
      <c r="CE17870" s="227"/>
    </row>
    <row r="17871" spans="83:83">
      <c r="CE17871" s="227"/>
    </row>
    <row r="17872" spans="83:83">
      <c r="CE17872" s="227"/>
    </row>
    <row r="17873" spans="83:83">
      <c r="CE17873" s="227"/>
    </row>
    <row r="17874" spans="83:83">
      <c r="CE17874" s="227"/>
    </row>
    <row r="17875" spans="83:83">
      <c r="CE17875" s="227"/>
    </row>
    <row r="17876" spans="83:83">
      <c r="CE17876" s="227"/>
    </row>
    <row r="17877" spans="83:83">
      <c r="CE17877" s="227"/>
    </row>
    <row r="17878" spans="83:83">
      <c r="CE17878" s="227"/>
    </row>
    <row r="17879" spans="83:83">
      <c r="CE17879" s="227"/>
    </row>
    <row r="17880" spans="83:83">
      <c r="CE17880" s="227"/>
    </row>
    <row r="17881" spans="83:83">
      <c r="CE17881" s="227"/>
    </row>
    <row r="17882" spans="83:83">
      <c r="CE17882" s="227"/>
    </row>
    <row r="17883" spans="83:83">
      <c r="CE17883" s="227"/>
    </row>
    <row r="17884" spans="83:83">
      <c r="CE17884" s="227"/>
    </row>
    <row r="17885" spans="83:83">
      <c r="CE17885" s="227"/>
    </row>
    <row r="17886" spans="83:83">
      <c r="CE17886" s="227"/>
    </row>
    <row r="17887" spans="83:83">
      <c r="CE17887" s="227"/>
    </row>
    <row r="17888" spans="83:83">
      <c r="CE17888" s="227"/>
    </row>
    <row r="17889" spans="83:83">
      <c r="CE17889" s="227"/>
    </row>
    <row r="17890" spans="83:83">
      <c r="CE17890" s="227"/>
    </row>
    <row r="17891" spans="83:83">
      <c r="CE17891" s="227"/>
    </row>
    <row r="17892" spans="83:83">
      <c r="CE17892" s="227"/>
    </row>
    <row r="17893" spans="83:83">
      <c r="CE17893" s="227"/>
    </row>
    <row r="17894" spans="83:83">
      <c r="CE17894" s="227"/>
    </row>
    <row r="17895" spans="83:83">
      <c r="CE17895" s="227"/>
    </row>
    <row r="17896" spans="83:83">
      <c r="CE17896" s="227"/>
    </row>
    <row r="17897" spans="83:83">
      <c r="CE17897" s="227"/>
    </row>
    <row r="17898" spans="83:83">
      <c r="CE17898" s="227"/>
    </row>
    <row r="17899" spans="83:83">
      <c r="CE17899" s="227"/>
    </row>
    <row r="17900" spans="83:83">
      <c r="CE17900" s="227"/>
    </row>
    <row r="17901" spans="83:83">
      <c r="CE17901" s="227"/>
    </row>
    <row r="17902" spans="83:83">
      <c r="CE17902" s="227"/>
    </row>
    <row r="17903" spans="83:83">
      <c r="CE17903" s="227"/>
    </row>
    <row r="17904" spans="83:83">
      <c r="CE17904" s="227"/>
    </row>
    <row r="17905" spans="83:83">
      <c r="CE17905" s="227"/>
    </row>
    <row r="17906" spans="83:83">
      <c r="CE17906" s="227"/>
    </row>
    <row r="17907" spans="83:83">
      <c r="CE17907" s="227"/>
    </row>
    <row r="17908" spans="83:83">
      <c r="CE17908" s="227"/>
    </row>
    <row r="17909" spans="83:83">
      <c r="CE17909" s="227"/>
    </row>
    <row r="17910" spans="83:83">
      <c r="CE17910" s="227"/>
    </row>
    <row r="17911" spans="83:83">
      <c r="CE17911" s="227"/>
    </row>
    <row r="17912" spans="83:83">
      <c r="CE17912" s="227"/>
    </row>
    <row r="17913" spans="83:83">
      <c r="CE17913" s="227"/>
    </row>
    <row r="17914" spans="83:83">
      <c r="CE17914" s="227"/>
    </row>
    <row r="17915" spans="83:83">
      <c r="CE17915" s="227"/>
    </row>
    <row r="17916" spans="83:83">
      <c r="CE17916" s="227"/>
    </row>
    <row r="17917" spans="83:83">
      <c r="CE17917" s="227"/>
    </row>
    <row r="17918" spans="83:83">
      <c r="CE17918" s="227"/>
    </row>
    <row r="17919" spans="83:83">
      <c r="CE17919" s="227"/>
    </row>
    <row r="17920" spans="83:83">
      <c r="CE17920" s="227"/>
    </row>
    <row r="17921" spans="83:83">
      <c r="CE17921" s="227"/>
    </row>
    <row r="17922" spans="83:83">
      <c r="CE17922" s="227"/>
    </row>
    <row r="17923" spans="83:83">
      <c r="CE17923" s="227"/>
    </row>
    <row r="17924" spans="83:83">
      <c r="CE17924" s="227"/>
    </row>
    <row r="17925" spans="83:83">
      <c r="CE17925" s="227"/>
    </row>
    <row r="17926" spans="83:83">
      <c r="CE17926" s="227"/>
    </row>
    <row r="17927" spans="83:83">
      <c r="CE17927" s="227"/>
    </row>
    <row r="17928" spans="83:83">
      <c r="CE17928" s="227"/>
    </row>
    <row r="17929" spans="83:83">
      <c r="CE17929" s="227"/>
    </row>
    <row r="17930" spans="83:83">
      <c r="CE17930" s="227"/>
    </row>
    <row r="17931" spans="83:83">
      <c r="CE17931" s="227"/>
    </row>
    <row r="17932" spans="83:83">
      <c r="CE17932" s="227"/>
    </row>
    <row r="17933" spans="83:83">
      <c r="CE17933" s="227"/>
    </row>
    <row r="17934" spans="83:83">
      <c r="CE17934" s="227"/>
    </row>
    <row r="17935" spans="83:83">
      <c r="CE17935" s="227"/>
    </row>
    <row r="17936" spans="83:83">
      <c r="CE17936" s="227"/>
    </row>
    <row r="17937" spans="83:83">
      <c r="CE17937" s="227"/>
    </row>
    <row r="17938" spans="83:83">
      <c r="CE17938" s="227"/>
    </row>
    <row r="17939" spans="83:83">
      <c r="CE17939" s="227"/>
    </row>
    <row r="17940" spans="83:83">
      <c r="CE17940" s="227"/>
    </row>
    <row r="17941" spans="83:83">
      <c r="CE17941" s="227"/>
    </row>
    <row r="17942" spans="83:83">
      <c r="CE17942" s="227"/>
    </row>
    <row r="17943" spans="83:83">
      <c r="CE17943" s="227"/>
    </row>
    <row r="17944" spans="83:83">
      <c r="CE17944" s="227"/>
    </row>
    <row r="17945" spans="83:83">
      <c r="CE17945" s="227"/>
    </row>
    <row r="17946" spans="83:83">
      <c r="CE17946" s="227"/>
    </row>
    <row r="17947" spans="83:83">
      <c r="CE17947" s="227"/>
    </row>
    <row r="17948" spans="83:83">
      <c r="CE17948" s="227"/>
    </row>
    <row r="17949" spans="83:83">
      <c r="CE17949" s="227"/>
    </row>
    <row r="17950" spans="83:83">
      <c r="CE17950" s="227"/>
    </row>
    <row r="17951" spans="83:83">
      <c r="CE17951" s="227"/>
    </row>
    <row r="17952" spans="83:83">
      <c r="CE17952" s="227"/>
    </row>
    <row r="17953" spans="83:83">
      <c r="CE17953" s="227"/>
    </row>
    <row r="17954" spans="83:83">
      <c r="CE17954" s="227"/>
    </row>
    <row r="17955" spans="83:83">
      <c r="CE17955" s="227"/>
    </row>
    <row r="17956" spans="83:83">
      <c r="CE17956" s="227"/>
    </row>
    <row r="17957" spans="83:83">
      <c r="CE17957" s="227"/>
    </row>
    <row r="17958" spans="83:83">
      <c r="CE17958" s="227"/>
    </row>
    <row r="17959" spans="83:83">
      <c r="CE17959" s="227"/>
    </row>
    <row r="17960" spans="83:83">
      <c r="CE17960" s="227"/>
    </row>
    <row r="17961" spans="83:83">
      <c r="CE17961" s="227"/>
    </row>
    <row r="17962" spans="83:83">
      <c r="CE17962" s="227"/>
    </row>
    <row r="17963" spans="83:83">
      <c r="CE17963" s="227"/>
    </row>
    <row r="17964" spans="83:83">
      <c r="CE17964" s="227"/>
    </row>
    <row r="17965" spans="83:83">
      <c r="CE17965" s="227"/>
    </row>
    <row r="17966" spans="83:83">
      <c r="CE17966" s="227"/>
    </row>
    <row r="17967" spans="83:83">
      <c r="CE17967" s="227"/>
    </row>
    <row r="17968" spans="83:83">
      <c r="CE17968" s="227"/>
    </row>
    <row r="17969" spans="83:83">
      <c r="CE17969" s="227"/>
    </row>
    <row r="17970" spans="83:83">
      <c r="CE17970" s="227"/>
    </row>
    <row r="17971" spans="83:83">
      <c r="CE17971" s="227"/>
    </row>
    <row r="17972" spans="83:83">
      <c r="CE17972" s="227"/>
    </row>
    <row r="17973" spans="83:83">
      <c r="CE17973" s="227"/>
    </row>
    <row r="17974" spans="83:83">
      <c r="CE17974" s="227"/>
    </row>
    <row r="17975" spans="83:83">
      <c r="CE17975" s="227"/>
    </row>
    <row r="17976" spans="83:83">
      <c r="CE17976" s="227"/>
    </row>
    <row r="17977" spans="83:83">
      <c r="CE17977" s="227"/>
    </row>
    <row r="17978" spans="83:83">
      <c r="CE17978" s="227"/>
    </row>
    <row r="17979" spans="83:83">
      <c r="CE17979" s="227"/>
    </row>
    <row r="17980" spans="83:83">
      <c r="CE17980" s="227"/>
    </row>
    <row r="17981" spans="83:83">
      <c r="CE17981" s="227"/>
    </row>
    <row r="17982" spans="83:83">
      <c r="CE17982" s="227"/>
    </row>
    <row r="17983" spans="83:83">
      <c r="CE17983" s="227"/>
    </row>
    <row r="17984" spans="83:83">
      <c r="CE17984" s="227"/>
    </row>
    <row r="17985" spans="83:83">
      <c r="CE17985" s="227"/>
    </row>
    <row r="17986" spans="83:83">
      <c r="CE17986" s="227"/>
    </row>
    <row r="17987" spans="83:83">
      <c r="CE17987" s="227"/>
    </row>
    <row r="17988" spans="83:83">
      <c r="CE17988" s="227"/>
    </row>
    <row r="17989" spans="83:83">
      <c r="CE17989" s="227"/>
    </row>
    <row r="17990" spans="83:83">
      <c r="CE17990" s="227"/>
    </row>
    <row r="17991" spans="83:83">
      <c r="CE17991" s="227"/>
    </row>
    <row r="17992" spans="83:83">
      <c r="CE17992" s="227"/>
    </row>
    <row r="17993" spans="83:83">
      <c r="CE17993" s="227"/>
    </row>
    <row r="17994" spans="83:83">
      <c r="CE17994" s="227"/>
    </row>
    <row r="17995" spans="83:83">
      <c r="CE17995" s="227"/>
    </row>
    <row r="17996" spans="83:83">
      <c r="CE17996" s="227"/>
    </row>
    <row r="17997" spans="83:83">
      <c r="CE17997" s="227"/>
    </row>
    <row r="17998" spans="83:83">
      <c r="CE17998" s="227"/>
    </row>
    <row r="17999" spans="83:83">
      <c r="CE17999" s="227"/>
    </row>
    <row r="18000" spans="83:83">
      <c r="CE18000" s="227"/>
    </row>
    <row r="18001" spans="83:83">
      <c r="CE18001" s="227"/>
    </row>
    <row r="18002" spans="83:83">
      <c r="CE18002" s="227"/>
    </row>
    <row r="18003" spans="83:83">
      <c r="CE18003" s="227"/>
    </row>
    <row r="18004" spans="83:83">
      <c r="CE18004" s="227"/>
    </row>
    <row r="18005" spans="83:83">
      <c r="CE18005" s="227"/>
    </row>
    <row r="18006" spans="83:83">
      <c r="CE18006" s="227"/>
    </row>
    <row r="18007" spans="83:83">
      <c r="CE18007" s="227"/>
    </row>
    <row r="18008" spans="83:83">
      <c r="CE18008" s="227"/>
    </row>
    <row r="18009" spans="83:83">
      <c r="CE18009" s="227"/>
    </row>
    <row r="18010" spans="83:83">
      <c r="CE18010" s="227"/>
    </row>
    <row r="18011" spans="83:83">
      <c r="CE18011" s="227"/>
    </row>
    <row r="18012" spans="83:83">
      <c r="CE18012" s="227"/>
    </row>
    <row r="18013" spans="83:83">
      <c r="CE18013" s="227"/>
    </row>
    <row r="18014" spans="83:83">
      <c r="CE18014" s="227"/>
    </row>
    <row r="18015" spans="83:83">
      <c r="CE18015" s="227"/>
    </row>
    <row r="18016" spans="83:83">
      <c r="CE18016" s="227"/>
    </row>
    <row r="18017" spans="83:83">
      <c r="CE18017" s="227"/>
    </row>
    <row r="18018" spans="83:83">
      <c r="CE18018" s="227"/>
    </row>
    <row r="18019" spans="83:83">
      <c r="CE18019" s="227"/>
    </row>
    <row r="18020" spans="83:83">
      <c r="CE18020" s="227"/>
    </row>
    <row r="18021" spans="83:83">
      <c r="CE18021" s="227"/>
    </row>
    <row r="18022" spans="83:83">
      <c r="CE18022" s="227"/>
    </row>
    <row r="18023" spans="83:83">
      <c r="CE18023" s="227"/>
    </row>
    <row r="18024" spans="83:83">
      <c r="CE18024" s="227"/>
    </row>
    <row r="18025" spans="83:83">
      <c r="CE18025" s="227"/>
    </row>
    <row r="18026" spans="83:83">
      <c r="CE18026" s="227"/>
    </row>
    <row r="18027" spans="83:83">
      <c r="CE18027" s="227"/>
    </row>
    <row r="18028" spans="83:83">
      <c r="CE18028" s="227"/>
    </row>
    <row r="18029" spans="83:83">
      <c r="CE18029" s="227"/>
    </row>
    <row r="18030" spans="83:83">
      <c r="CE18030" s="227"/>
    </row>
    <row r="18031" spans="83:83">
      <c r="CE18031" s="227"/>
    </row>
    <row r="18032" spans="83:83">
      <c r="CE18032" s="227"/>
    </row>
    <row r="18033" spans="83:83">
      <c r="CE18033" s="227"/>
    </row>
    <row r="18034" spans="83:83">
      <c r="CE18034" s="227"/>
    </row>
    <row r="18035" spans="83:83">
      <c r="CE18035" s="227"/>
    </row>
    <row r="18036" spans="83:83">
      <c r="CE18036" s="227"/>
    </row>
    <row r="18037" spans="83:83">
      <c r="CE18037" s="227"/>
    </row>
    <row r="18038" spans="83:83">
      <c r="CE18038" s="227"/>
    </row>
    <row r="18039" spans="83:83">
      <c r="CE18039" s="227"/>
    </row>
    <row r="18040" spans="83:83">
      <c r="CE18040" s="227"/>
    </row>
    <row r="18041" spans="83:83">
      <c r="CE18041" s="227"/>
    </row>
    <row r="18042" spans="83:83">
      <c r="CE18042" s="227"/>
    </row>
    <row r="18043" spans="83:83">
      <c r="CE18043" s="227"/>
    </row>
    <row r="18044" spans="83:83">
      <c r="CE18044" s="227"/>
    </row>
    <row r="18045" spans="83:83">
      <c r="CE18045" s="227"/>
    </row>
    <row r="18046" spans="83:83">
      <c r="CE18046" s="227"/>
    </row>
    <row r="18047" spans="83:83">
      <c r="CE18047" s="227"/>
    </row>
    <row r="18048" spans="83:83">
      <c r="CE18048" s="227"/>
    </row>
    <row r="18049" spans="83:83">
      <c r="CE18049" s="227"/>
    </row>
    <row r="18050" spans="83:83">
      <c r="CE18050" s="227"/>
    </row>
    <row r="18051" spans="83:83">
      <c r="CE18051" s="227"/>
    </row>
    <row r="18052" spans="83:83">
      <c r="CE18052" s="227"/>
    </row>
    <row r="18053" spans="83:83">
      <c r="CE18053" s="227"/>
    </row>
    <row r="18054" spans="83:83">
      <c r="CE18054" s="227"/>
    </row>
    <row r="18055" spans="83:83">
      <c r="CE18055" s="227"/>
    </row>
    <row r="18056" spans="83:83">
      <c r="CE18056" s="227"/>
    </row>
    <row r="18057" spans="83:83">
      <c r="CE18057" s="227"/>
    </row>
    <row r="18058" spans="83:83">
      <c r="CE18058" s="227"/>
    </row>
    <row r="18059" spans="83:83">
      <c r="CE18059" s="227"/>
    </row>
    <row r="18060" spans="83:83">
      <c r="CE18060" s="227"/>
    </row>
    <row r="18061" spans="83:83">
      <c r="CE18061" s="227"/>
    </row>
    <row r="18062" spans="83:83">
      <c r="CE18062" s="227"/>
    </row>
    <row r="18063" spans="83:83">
      <c r="CE18063" s="227"/>
    </row>
    <row r="18064" spans="83:83">
      <c r="CE18064" s="227"/>
    </row>
    <row r="18065" spans="83:83">
      <c r="CE18065" s="227"/>
    </row>
    <row r="18066" spans="83:83">
      <c r="CE18066" s="227"/>
    </row>
    <row r="18067" spans="83:83">
      <c r="CE18067" s="227"/>
    </row>
    <row r="18068" spans="83:83">
      <c r="CE18068" s="227"/>
    </row>
    <row r="18069" spans="83:83">
      <c r="CE18069" s="227"/>
    </row>
    <row r="18070" spans="83:83">
      <c r="CE18070" s="227"/>
    </row>
    <row r="18071" spans="83:83">
      <c r="CE18071" s="227"/>
    </row>
    <row r="18072" spans="83:83">
      <c r="CE18072" s="227"/>
    </row>
    <row r="18073" spans="83:83">
      <c r="CE18073" s="227"/>
    </row>
    <row r="18074" spans="83:83">
      <c r="CE18074" s="227"/>
    </row>
    <row r="18075" spans="83:83">
      <c r="CE18075" s="227"/>
    </row>
    <row r="18076" spans="83:83">
      <c r="CE18076" s="227"/>
    </row>
    <row r="18077" spans="83:83">
      <c r="CE18077" s="227"/>
    </row>
    <row r="18078" spans="83:83">
      <c r="CE18078" s="227"/>
    </row>
    <row r="18079" spans="83:83">
      <c r="CE18079" s="227"/>
    </row>
    <row r="18080" spans="83:83">
      <c r="CE18080" s="227"/>
    </row>
    <row r="18081" spans="83:83">
      <c r="CE18081" s="227"/>
    </row>
    <row r="18082" spans="83:83">
      <c r="CE18082" s="227"/>
    </row>
    <row r="18083" spans="83:83">
      <c r="CE18083" s="227"/>
    </row>
    <row r="18084" spans="83:83">
      <c r="CE18084" s="227"/>
    </row>
    <row r="18085" spans="83:83">
      <c r="CE18085" s="227"/>
    </row>
    <row r="18086" spans="83:83">
      <c r="CE18086" s="227"/>
    </row>
    <row r="18087" spans="83:83">
      <c r="CE18087" s="227"/>
    </row>
    <row r="18088" spans="83:83">
      <c r="CE18088" s="227"/>
    </row>
    <row r="18089" spans="83:83">
      <c r="CE18089" s="227"/>
    </row>
    <row r="18090" spans="83:83">
      <c r="CE18090" s="227"/>
    </row>
    <row r="18091" spans="83:83">
      <c r="CE18091" s="227"/>
    </row>
    <row r="18092" spans="83:83">
      <c r="CE18092" s="227"/>
    </row>
    <row r="18093" spans="83:83">
      <c r="CE18093" s="227"/>
    </row>
    <row r="18094" spans="83:83">
      <c r="CE18094" s="227"/>
    </row>
    <row r="18095" spans="83:83">
      <c r="CE18095" s="227"/>
    </row>
    <row r="18096" spans="83:83">
      <c r="CE18096" s="227"/>
    </row>
    <row r="18097" spans="83:83">
      <c r="CE18097" s="227"/>
    </row>
    <row r="18098" spans="83:83">
      <c r="CE18098" s="227"/>
    </row>
    <row r="18099" spans="83:83">
      <c r="CE18099" s="227"/>
    </row>
    <row r="18100" spans="83:83">
      <c r="CE18100" s="227"/>
    </row>
    <row r="18101" spans="83:83">
      <c r="CE18101" s="227"/>
    </row>
    <row r="18102" spans="83:83">
      <c r="CE18102" s="227"/>
    </row>
    <row r="18103" spans="83:83">
      <c r="CE18103" s="227"/>
    </row>
    <row r="18104" spans="83:83">
      <c r="CE18104" s="227"/>
    </row>
    <row r="18105" spans="83:83">
      <c r="CE18105" s="227"/>
    </row>
    <row r="18106" spans="83:83">
      <c r="CE18106" s="227"/>
    </row>
    <row r="18107" spans="83:83">
      <c r="CE18107" s="227"/>
    </row>
    <row r="18108" spans="83:83">
      <c r="CE18108" s="227"/>
    </row>
    <row r="18109" spans="83:83">
      <c r="CE18109" s="227"/>
    </row>
    <row r="18110" spans="83:83">
      <c r="CE18110" s="227"/>
    </row>
    <row r="18111" spans="83:83">
      <c r="CE18111" s="227"/>
    </row>
    <row r="18112" spans="83:83">
      <c r="CE18112" s="227"/>
    </row>
    <row r="18113" spans="83:83">
      <c r="CE18113" s="227"/>
    </row>
    <row r="18114" spans="83:83">
      <c r="CE18114" s="227"/>
    </row>
    <row r="18115" spans="83:83">
      <c r="CE18115" s="227"/>
    </row>
    <row r="18116" spans="83:83">
      <c r="CE18116" s="227"/>
    </row>
    <row r="18117" spans="83:83">
      <c r="CE18117" s="227"/>
    </row>
    <row r="18118" spans="83:83">
      <c r="CE18118" s="227"/>
    </row>
    <row r="18119" spans="83:83">
      <c r="CE18119" s="227"/>
    </row>
    <row r="18120" spans="83:83">
      <c r="CE18120" s="227"/>
    </row>
    <row r="18121" spans="83:83">
      <c r="CE18121" s="227"/>
    </row>
    <row r="18122" spans="83:83">
      <c r="CE18122" s="227"/>
    </row>
    <row r="18123" spans="83:83">
      <c r="CE18123" s="227"/>
    </row>
    <row r="18124" spans="83:83">
      <c r="CE18124" s="227"/>
    </row>
    <row r="18125" spans="83:83">
      <c r="CE18125" s="227"/>
    </row>
    <row r="18126" spans="83:83">
      <c r="CE18126" s="227"/>
    </row>
    <row r="18127" spans="83:83">
      <c r="CE18127" s="227"/>
    </row>
    <row r="18128" spans="83:83">
      <c r="CE18128" s="227"/>
    </row>
    <row r="18129" spans="83:83">
      <c r="CE18129" s="227"/>
    </row>
    <row r="18130" spans="83:83">
      <c r="CE18130" s="227"/>
    </row>
    <row r="18131" spans="83:83">
      <c r="CE18131" s="227"/>
    </row>
    <row r="18132" spans="83:83">
      <c r="CE18132" s="227"/>
    </row>
    <row r="18133" spans="83:83">
      <c r="CE18133" s="227"/>
    </row>
    <row r="18134" spans="83:83">
      <c r="CE18134" s="227"/>
    </row>
    <row r="18135" spans="83:83">
      <c r="CE18135" s="227"/>
    </row>
    <row r="18136" spans="83:83">
      <c r="CE18136" s="227"/>
    </row>
    <row r="18137" spans="83:83">
      <c r="CE18137" s="227"/>
    </row>
    <row r="18138" spans="83:83">
      <c r="CE18138" s="227"/>
    </row>
    <row r="18139" spans="83:83">
      <c r="CE18139" s="227"/>
    </row>
    <row r="18140" spans="83:83">
      <c r="CE18140" s="227"/>
    </row>
    <row r="18141" spans="83:83">
      <c r="CE18141" s="227"/>
    </row>
    <row r="18142" spans="83:83">
      <c r="CE18142" s="227"/>
    </row>
    <row r="18143" spans="83:83">
      <c r="CE18143" s="227"/>
    </row>
    <row r="18144" spans="83:83">
      <c r="CE18144" s="227"/>
    </row>
    <row r="18145" spans="83:83">
      <c r="CE18145" s="227"/>
    </row>
    <row r="18146" spans="83:83">
      <c r="CE18146" s="227"/>
    </row>
    <row r="18147" spans="83:83">
      <c r="CE18147" s="227"/>
    </row>
    <row r="18148" spans="83:83">
      <c r="CE18148" s="227"/>
    </row>
    <row r="18149" spans="83:83">
      <c r="CE18149" s="227"/>
    </row>
    <row r="18150" spans="83:83">
      <c r="CE18150" s="227"/>
    </row>
    <row r="18151" spans="83:83">
      <c r="CE18151" s="227"/>
    </row>
    <row r="18152" spans="83:83">
      <c r="CE18152" s="227"/>
    </row>
    <row r="18153" spans="83:83">
      <c r="CE18153" s="227"/>
    </row>
    <row r="18154" spans="83:83">
      <c r="CE18154" s="227"/>
    </row>
    <row r="18155" spans="83:83">
      <c r="CE18155" s="227"/>
    </row>
    <row r="18156" spans="83:83">
      <c r="CE18156" s="227"/>
    </row>
    <row r="18157" spans="83:83">
      <c r="CE18157" s="227"/>
    </row>
    <row r="18158" spans="83:83">
      <c r="CE18158" s="227"/>
    </row>
    <row r="18159" spans="83:83">
      <c r="CE18159" s="227"/>
    </row>
    <row r="18160" spans="83:83">
      <c r="CE18160" s="227"/>
    </row>
    <row r="18161" spans="83:83">
      <c r="CE18161" s="227"/>
    </row>
    <row r="18162" spans="83:83">
      <c r="CE18162" s="227"/>
    </row>
    <row r="18163" spans="83:83">
      <c r="CE18163" s="227"/>
    </row>
    <row r="18164" spans="83:83">
      <c r="CE18164" s="227"/>
    </row>
    <row r="18165" spans="83:83">
      <c r="CE18165" s="227"/>
    </row>
    <row r="18166" spans="83:83">
      <c r="CE18166" s="227"/>
    </row>
    <row r="18167" spans="83:83">
      <c r="CE18167" s="227"/>
    </row>
    <row r="18168" spans="83:83">
      <c r="CE18168" s="227"/>
    </row>
    <row r="18169" spans="83:83">
      <c r="CE18169" s="227"/>
    </row>
    <row r="18170" spans="83:83">
      <c r="CE18170" s="227"/>
    </row>
    <row r="18171" spans="83:83">
      <c r="CE18171" s="227"/>
    </row>
    <row r="18172" spans="83:83">
      <c r="CE18172" s="227"/>
    </row>
    <row r="18173" spans="83:83">
      <c r="CE18173" s="227"/>
    </row>
    <row r="18174" spans="83:83">
      <c r="CE18174" s="227"/>
    </row>
    <row r="18175" spans="83:83">
      <c r="CE18175" s="227"/>
    </row>
    <row r="18176" spans="83:83">
      <c r="CE18176" s="227"/>
    </row>
    <row r="18177" spans="83:83">
      <c r="CE18177" s="227"/>
    </row>
    <row r="18178" spans="83:83">
      <c r="CE18178" s="227"/>
    </row>
    <row r="18179" spans="83:83">
      <c r="CE18179" s="227"/>
    </row>
    <row r="18180" spans="83:83">
      <c r="CE18180" s="227"/>
    </row>
    <row r="18181" spans="83:83">
      <c r="CE18181" s="227"/>
    </row>
    <row r="18182" spans="83:83">
      <c r="CE18182" s="227"/>
    </row>
    <row r="18183" spans="83:83">
      <c r="CE18183" s="227"/>
    </row>
    <row r="18184" spans="83:83">
      <c r="CE18184" s="227"/>
    </row>
    <row r="18185" spans="83:83">
      <c r="CE18185" s="227"/>
    </row>
    <row r="18186" spans="83:83">
      <c r="CE18186" s="227"/>
    </row>
    <row r="18187" spans="83:83">
      <c r="CE18187" s="227"/>
    </row>
    <row r="18188" spans="83:83">
      <c r="CE18188" s="227"/>
    </row>
    <row r="18189" spans="83:83">
      <c r="CE18189" s="227"/>
    </row>
    <row r="18190" spans="83:83">
      <c r="CE18190" s="227"/>
    </row>
    <row r="18191" spans="83:83">
      <c r="CE18191" s="227"/>
    </row>
    <row r="18192" spans="83:83">
      <c r="CE18192" s="227"/>
    </row>
    <row r="18193" spans="83:83">
      <c r="CE18193" s="227"/>
    </row>
    <row r="18194" spans="83:83">
      <c r="CE18194" s="227"/>
    </row>
    <row r="18195" spans="83:83">
      <c r="CE18195" s="227"/>
    </row>
    <row r="18196" spans="83:83">
      <c r="CE18196" s="227"/>
    </row>
    <row r="18197" spans="83:83">
      <c r="CE18197" s="227"/>
    </row>
    <row r="18198" spans="83:83">
      <c r="CE18198" s="227"/>
    </row>
    <row r="18199" spans="83:83">
      <c r="CE18199" s="227"/>
    </row>
    <row r="18200" spans="83:83">
      <c r="CE18200" s="227"/>
    </row>
    <row r="18201" spans="83:83">
      <c r="CE18201" s="227"/>
    </row>
    <row r="18202" spans="83:83">
      <c r="CE18202" s="227"/>
    </row>
    <row r="18203" spans="83:83">
      <c r="CE18203" s="227"/>
    </row>
    <row r="18204" spans="83:83">
      <c r="CE18204" s="227"/>
    </row>
    <row r="18205" spans="83:83">
      <c r="CE18205" s="227"/>
    </row>
    <row r="18206" spans="83:83">
      <c r="CE18206" s="227"/>
    </row>
    <row r="18207" spans="83:83">
      <c r="CE18207" s="227"/>
    </row>
    <row r="18208" spans="83:83">
      <c r="CE18208" s="227"/>
    </row>
    <row r="18209" spans="83:83">
      <c r="CE18209" s="227"/>
    </row>
    <row r="18210" spans="83:83">
      <c r="CE18210" s="227"/>
    </row>
    <row r="18211" spans="83:83">
      <c r="CE18211" s="227"/>
    </row>
    <row r="18212" spans="83:83">
      <c r="CE18212" s="227"/>
    </row>
    <row r="18213" spans="83:83">
      <c r="CE18213" s="227"/>
    </row>
    <row r="18214" spans="83:83">
      <c r="CE18214" s="227"/>
    </row>
    <row r="18215" spans="83:83">
      <c r="CE18215" s="227"/>
    </row>
    <row r="18216" spans="83:83">
      <c r="CE18216" s="227"/>
    </row>
    <row r="18217" spans="83:83">
      <c r="CE18217" s="227"/>
    </row>
    <row r="18218" spans="83:83">
      <c r="CE18218" s="227"/>
    </row>
    <row r="18219" spans="83:83">
      <c r="CE18219" s="227"/>
    </row>
    <row r="18220" spans="83:83">
      <c r="CE18220" s="227"/>
    </row>
    <row r="18221" spans="83:83">
      <c r="CE18221" s="227"/>
    </row>
    <row r="18222" spans="83:83">
      <c r="CE18222" s="227"/>
    </row>
    <row r="18223" spans="83:83">
      <c r="CE18223" s="227"/>
    </row>
    <row r="18224" spans="83:83">
      <c r="CE18224" s="227"/>
    </row>
    <row r="18225" spans="83:83">
      <c r="CE18225" s="227"/>
    </row>
    <row r="18226" spans="83:83">
      <c r="CE18226" s="227"/>
    </row>
    <row r="18227" spans="83:83">
      <c r="CE18227" s="227"/>
    </row>
    <row r="18228" spans="83:83">
      <c r="CE18228" s="227"/>
    </row>
    <row r="18229" spans="83:83">
      <c r="CE18229" s="227"/>
    </row>
    <row r="18230" spans="83:83">
      <c r="CE18230" s="227"/>
    </row>
    <row r="18231" spans="83:83">
      <c r="CE18231" s="227"/>
    </row>
    <row r="18232" spans="83:83">
      <c r="CE18232" s="227"/>
    </row>
    <row r="18233" spans="83:83">
      <c r="CE18233" s="227"/>
    </row>
    <row r="18234" spans="83:83">
      <c r="CE18234" s="227"/>
    </row>
    <row r="18235" spans="83:83">
      <c r="CE18235" s="227"/>
    </row>
    <row r="18236" spans="83:83">
      <c r="CE18236" s="227"/>
    </row>
    <row r="18237" spans="83:83">
      <c r="CE18237" s="227"/>
    </row>
    <row r="18238" spans="83:83">
      <c r="CE18238" s="227"/>
    </row>
    <row r="18239" spans="83:83">
      <c r="CE18239" s="227"/>
    </row>
    <row r="18240" spans="83:83">
      <c r="CE18240" s="227"/>
    </row>
    <row r="18241" spans="83:83">
      <c r="CE18241" s="227"/>
    </row>
    <row r="18242" spans="83:83">
      <c r="CE18242" s="227"/>
    </row>
    <row r="18243" spans="83:83">
      <c r="CE18243" s="227"/>
    </row>
    <row r="18244" spans="83:83">
      <c r="CE18244" s="227"/>
    </row>
    <row r="18245" spans="83:83">
      <c r="CE18245" s="227"/>
    </row>
    <row r="18246" spans="83:83">
      <c r="CE18246" s="227"/>
    </row>
    <row r="18247" spans="83:83">
      <c r="CE18247" s="227"/>
    </row>
    <row r="18248" spans="83:83">
      <c r="CE18248" s="227"/>
    </row>
    <row r="18249" spans="83:83">
      <c r="CE18249" s="227"/>
    </row>
    <row r="18250" spans="83:83">
      <c r="CE18250" s="227"/>
    </row>
    <row r="18251" spans="83:83">
      <c r="CE18251" s="227"/>
    </row>
    <row r="18252" spans="83:83">
      <c r="CE18252" s="227"/>
    </row>
    <row r="18253" spans="83:83">
      <c r="CE18253" s="227"/>
    </row>
    <row r="18254" spans="83:83">
      <c r="CE18254" s="227"/>
    </row>
    <row r="18255" spans="83:83">
      <c r="CE18255" s="227"/>
    </row>
    <row r="18256" spans="83:83">
      <c r="CE18256" s="227"/>
    </row>
    <row r="18257" spans="83:83">
      <c r="CE18257" s="227"/>
    </row>
    <row r="18258" spans="83:83">
      <c r="CE18258" s="227"/>
    </row>
    <row r="18259" spans="83:83">
      <c r="CE18259" s="227"/>
    </row>
    <row r="18260" spans="83:83">
      <c r="CE18260" s="227"/>
    </row>
    <row r="18261" spans="83:83">
      <c r="CE18261" s="227"/>
    </row>
    <row r="18262" spans="83:83">
      <c r="CE18262" s="227"/>
    </row>
    <row r="18263" spans="83:83">
      <c r="CE18263" s="227"/>
    </row>
    <row r="18264" spans="83:83">
      <c r="CE18264" s="227"/>
    </row>
    <row r="18265" spans="83:83">
      <c r="CE18265" s="227"/>
    </row>
    <row r="18266" spans="83:83">
      <c r="CE18266" s="227"/>
    </row>
    <row r="18267" spans="83:83">
      <c r="CE18267" s="227"/>
    </row>
    <row r="18268" spans="83:83">
      <c r="CE18268" s="227"/>
    </row>
    <row r="18269" spans="83:83">
      <c r="CE18269" s="227"/>
    </row>
    <row r="18270" spans="83:83">
      <c r="CE18270" s="227"/>
    </row>
    <row r="18271" spans="83:83">
      <c r="CE18271" s="227"/>
    </row>
    <row r="18272" spans="83:83">
      <c r="CE18272" s="227"/>
    </row>
    <row r="18273" spans="83:83">
      <c r="CE18273" s="227"/>
    </row>
    <row r="18274" spans="83:83">
      <c r="CE18274" s="227"/>
    </row>
    <row r="18275" spans="83:83">
      <c r="CE18275" s="227"/>
    </row>
    <row r="18276" spans="83:83">
      <c r="CE18276" s="227"/>
    </row>
    <row r="18277" spans="83:83">
      <c r="CE18277" s="227"/>
    </row>
    <row r="18278" spans="83:83">
      <c r="CE18278" s="227"/>
    </row>
    <row r="18279" spans="83:83">
      <c r="CE18279" s="227"/>
    </row>
    <row r="18280" spans="83:83">
      <c r="CE18280" s="227"/>
    </row>
    <row r="18281" spans="83:83">
      <c r="CE18281" s="227"/>
    </row>
    <row r="18282" spans="83:83">
      <c r="CE18282" s="227"/>
    </row>
    <row r="18283" spans="83:83">
      <c r="CE18283" s="227"/>
    </row>
    <row r="18284" spans="83:83">
      <c r="CE18284" s="227"/>
    </row>
    <row r="18285" spans="83:83">
      <c r="CE18285" s="227"/>
    </row>
    <row r="18286" spans="83:83">
      <c r="CE18286" s="227"/>
    </row>
    <row r="18287" spans="83:83">
      <c r="CE18287" s="227"/>
    </row>
    <row r="18288" spans="83:83">
      <c r="CE18288" s="227"/>
    </row>
    <row r="18289" spans="83:83">
      <c r="CE18289" s="227"/>
    </row>
    <row r="18290" spans="83:83">
      <c r="CE18290" s="227"/>
    </row>
    <row r="18291" spans="83:83">
      <c r="CE18291" s="227"/>
    </row>
    <row r="18292" spans="83:83">
      <c r="CE18292" s="227"/>
    </row>
    <row r="18293" spans="83:83">
      <c r="CE18293" s="227"/>
    </row>
    <row r="18294" spans="83:83">
      <c r="CE18294" s="227"/>
    </row>
    <row r="18295" spans="83:83">
      <c r="CE18295" s="227"/>
    </row>
    <row r="18296" spans="83:83">
      <c r="CE18296" s="227"/>
    </row>
    <row r="18297" spans="83:83">
      <c r="CE18297" s="227"/>
    </row>
    <row r="18298" spans="83:83">
      <c r="CE18298" s="227"/>
    </row>
    <row r="18299" spans="83:83">
      <c r="CE18299" s="227"/>
    </row>
    <row r="18300" spans="83:83">
      <c r="CE18300" s="227"/>
    </row>
    <row r="18301" spans="83:83">
      <c r="CE18301" s="227"/>
    </row>
    <row r="18302" spans="83:83">
      <c r="CE18302" s="227"/>
    </row>
    <row r="18303" spans="83:83">
      <c r="CE18303" s="227"/>
    </row>
    <row r="18304" spans="83:83">
      <c r="CE18304" s="227"/>
    </row>
    <row r="18305" spans="83:83">
      <c r="CE18305" s="227"/>
    </row>
    <row r="18306" spans="83:83">
      <c r="CE18306" s="227"/>
    </row>
    <row r="18307" spans="83:83">
      <c r="CE18307" s="227"/>
    </row>
    <row r="18308" spans="83:83">
      <c r="CE18308" s="227"/>
    </row>
    <row r="18309" spans="83:83">
      <c r="CE18309" s="227"/>
    </row>
    <row r="18310" spans="83:83">
      <c r="CE18310" s="227"/>
    </row>
    <row r="18311" spans="83:83">
      <c r="CE18311" s="227"/>
    </row>
    <row r="18312" spans="83:83">
      <c r="CE18312" s="227"/>
    </row>
    <row r="18313" spans="83:83">
      <c r="CE18313" s="227"/>
    </row>
    <row r="18314" spans="83:83">
      <c r="CE18314" s="227"/>
    </row>
    <row r="18315" spans="83:83">
      <c r="CE18315" s="227"/>
    </row>
    <row r="18316" spans="83:83">
      <c r="CE18316" s="227"/>
    </row>
    <row r="18317" spans="83:83">
      <c r="CE18317" s="227"/>
    </row>
    <row r="18318" spans="83:83">
      <c r="CE18318" s="227"/>
    </row>
    <row r="18319" spans="83:83">
      <c r="CE18319" s="227"/>
    </row>
    <row r="18320" spans="83:83">
      <c r="CE18320" s="227"/>
    </row>
    <row r="18321" spans="83:83">
      <c r="CE18321" s="227"/>
    </row>
    <row r="18322" spans="83:83">
      <c r="CE18322" s="227"/>
    </row>
    <row r="18323" spans="83:83">
      <c r="CE18323" s="227"/>
    </row>
    <row r="18324" spans="83:83">
      <c r="CE18324" s="227"/>
    </row>
    <row r="18325" spans="83:83">
      <c r="CE18325" s="227"/>
    </row>
    <row r="18326" spans="83:83">
      <c r="CE18326" s="227"/>
    </row>
    <row r="18327" spans="83:83">
      <c r="CE18327" s="227"/>
    </row>
    <row r="18328" spans="83:83">
      <c r="CE18328" s="227"/>
    </row>
    <row r="18329" spans="83:83">
      <c r="CE18329" s="227"/>
    </row>
    <row r="18330" spans="83:83">
      <c r="CE18330" s="227"/>
    </row>
    <row r="18331" spans="83:83">
      <c r="CE18331" s="227"/>
    </row>
    <row r="18332" spans="83:83">
      <c r="CE18332" s="227"/>
    </row>
    <row r="18333" spans="83:83">
      <c r="CE18333" s="227"/>
    </row>
    <row r="18334" spans="83:83">
      <c r="CE18334" s="227"/>
    </row>
    <row r="18335" spans="83:83">
      <c r="CE18335" s="227"/>
    </row>
    <row r="18336" spans="83:83">
      <c r="CE18336" s="227"/>
    </row>
    <row r="18337" spans="83:83">
      <c r="CE18337" s="227"/>
    </row>
    <row r="18338" spans="83:83">
      <c r="CE18338" s="227"/>
    </row>
    <row r="18339" spans="83:83">
      <c r="CE18339" s="227"/>
    </row>
    <row r="18340" spans="83:83">
      <c r="CE18340" s="227"/>
    </row>
    <row r="18341" spans="83:83">
      <c r="CE18341" s="227"/>
    </row>
    <row r="18342" spans="83:83">
      <c r="CE18342" s="227"/>
    </row>
    <row r="18343" spans="83:83">
      <c r="CE18343" s="227"/>
    </row>
    <row r="18344" spans="83:83">
      <c r="CE18344" s="227"/>
    </row>
    <row r="18345" spans="83:83">
      <c r="CE18345" s="227"/>
    </row>
    <row r="18346" spans="83:83">
      <c r="CE18346" s="227"/>
    </row>
    <row r="18347" spans="83:83">
      <c r="CE18347" s="227"/>
    </row>
    <row r="18348" spans="83:83">
      <c r="CE18348" s="227"/>
    </row>
    <row r="18349" spans="83:83">
      <c r="CE18349" s="227"/>
    </row>
    <row r="18350" spans="83:83">
      <c r="CE18350" s="227"/>
    </row>
    <row r="18351" spans="83:83">
      <c r="CE18351" s="227"/>
    </row>
    <row r="18352" spans="83:83">
      <c r="CE18352" s="227"/>
    </row>
    <row r="18353" spans="83:83">
      <c r="CE18353" s="227"/>
    </row>
    <row r="18354" spans="83:83">
      <c r="CE18354" s="227"/>
    </row>
    <row r="18355" spans="83:83">
      <c r="CE18355" s="227"/>
    </row>
    <row r="18356" spans="83:83">
      <c r="CE18356" s="227"/>
    </row>
    <row r="18357" spans="83:83">
      <c r="CE18357" s="227"/>
    </row>
    <row r="18358" spans="83:83">
      <c r="CE18358" s="227"/>
    </row>
    <row r="18359" spans="83:83">
      <c r="CE18359" s="227"/>
    </row>
    <row r="18360" spans="83:83">
      <c r="CE18360" s="227"/>
    </row>
    <row r="18361" spans="83:83">
      <c r="CE18361" s="227"/>
    </row>
    <row r="18362" spans="83:83">
      <c r="CE18362" s="227"/>
    </row>
    <row r="18363" spans="83:83">
      <c r="CE18363" s="227"/>
    </row>
    <row r="18364" spans="83:83">
      <c r="CE18364" s="227"/>
    </row>
    <row r="18365" spans="83:83">
      <c r="CE18365" s="227"/>
    </row>
    <row r="18366" spans="83:83">
      <c r="CE18366" s="227"/>
    </row>
    <row r="18367" spans="83:83">
      <c r="CE18367" s="227"/>
    </row>
    <row r="18368" spans="83:83">
      <c r="CE18368" s="227"/>
    </row>
    <row r="18369" spans="83:83">
      <c r="CE18369" s="227"/>
    </row>
    <row r="18370" spans="83:83">
      <c r="CE18370" s="227"/>
    </row>
    <row r="18371" spans="83:83">
      <c r="CE18371" s="227"/>
    </row>
    <row r="18372" spans="83:83">
      <c r="CE18372" s="227"/>
    </row>
    <row r="18373" spans="83:83">
      <c r="CE18373" s="227"/>
    </row>
    <row r="18374" spans="83:83">
      <c r="CE18374" s="227"/>
    </row>
    <row r="18375" spans="83:83">
      <c r="CE18375" s="227"/>
    </row>
    <row r="18376" spans="83:83">
      <c r="CE18376" s="227"/>
    </row>
    <row r="18377" spans="83:83">
      <c r="CE18377" s="227"/>
    </row>
    <row r="18378" spans="83:83">
      <c r="CE18378" s="227"/>
    </row>
    <row r="18379" spans="83:83">
      <c r="CE18379" s="227"/>
    </row>
    <row r="18380" spans="83:83">
      <c r="CE18380" s="227"/>
    </row>
    <row r="18381" spans="83:83">
      <c r="CE18381" s="227"/>
    </row>
    <row r="18382" spans="83:83">
      <c r="CE18382" s="227"/>
    </row>
    <row r="18383" spans="83:83">
      <c r="CE18383" s="227"/>
    </row>
    <row r="18384" spans="83:83">
      <c r="CE18384" s="227"/>
    </row>
    <row r="18385" spans="83:83">
      <c r="CE18385" s="227"/>
    </row>
    <row r="18386" spans="83:83">
      <c r="CE18386" s="227"/>
    </row>
    <row r="18387" spans="83:83">
      <c r="CE18387" s="227"/>
    </row>
    <row r="18388" spans="83:83">
      <c r="CE18388" s="227"/>
    </row>
    <row r="18389" spans="83:83">
      <c r="CE18389" s="227"/>
    </row>
    <row r="18390" spans="83:83">
      <c r="CE18390" s="227"/>
    </row>
    <row r="18391" spans="83:83">
      <c r="CE18391" s="227"/>
    </row>
    <row r="18392" spans="83:83">
      <c r="CE18392" s="227"/>
    </row>
    <row r="18393" spans="83:83">
      <c r="CE18393" s="227"/>
    </row>
    <row r="18394" spans="83:83">
      <c r="CE18394" s="227"/>
    </row>
    <row r="18395" spans="83:83">
      <c r="CE18395" s="227"/>
    </row>
    <row r="18396" spans="83:83">
      <c r="CE18396" s="227"/>
    </row>
    <row r="18397" spans="83:83">
      <c r="CE18397" s="227"/>
    </row>
    <row r="18398" spans="83:83">
      <c r="CE18398" s="227"/>
    </row>
    <row r="18399" spans="83:83">
      <c r="CE18399" s="227"/>
    </row>
    <row r="18400" spans="83:83">
      <c r="CE18400" s="227"/>
    </row>
    <row r="18401" spans="83:83">
      <c r="CE18401" s="227"/>
    </row>
    <row r="18402" spans="83:83">
      <c r="CE18402" s="227"/>
    </row>
    <row r="18403" spans="83:83">
      <c r="CE18403" s="227"/>
    </row>
    <row r="18404" spans="83:83">
      <c r="CE18404" s="227"/>
    </row>
    <row r="18405" spans="83:83">
      <c r="CE18405" s="227"/>
    </row>
    <row r="18406" spans="83:83">
      <c r="CE18406" s="227"/>
    </row>
    <row r="18407" spans="83:83">
      <c r="CE18407" s="227"/>
    </row>
    <row r="18408" spans="83:83">
      <c r="CE18408" s="227"/>
    </row>
    <row r="18409" spans="83:83">
      <c r="CE18409" s="227"/>
    </row>
    <row r="18410" spans="83:83">
      <c r="CE18410" s="227"/>
    </row>
    <row r="18411" spans="83:83">
      <c r="CE18411" s="227"/>
    </row>
    <row r="18412" spans="83:83">
      <c r="CE18412" s="227"/>
    </row>
    <row r="18413" spans="83:83">
      <c r="CE18413" s="227"/>
    </row>
    <row r="18414" spans="83:83">
      <c r="CE18414" s="227"/>
    </row>
    <row r="18415" spans="83:83">
      <c r="CE18415" s="227"/>
    </row>
    <row r="18416" spans="83:83">
      <c r="CE18416" s="227"/>
    </row>
    <row r="18417" spans="83:83">
      <c r="CE18417" s="227"/>
    </row>
    <row r="18418" spans="83:83">
      <c r="CE18418" s="227"/>
    </row>
    <row r="18419" spans="83:83">
      <c r="CE18419" s="227"/>
    </row>
    <row r="18420" spans="83:83">
      <c r="CE18420" s="227"/>
    </row>
    <row r="18421" spans="83:83">
      <c r="CE18421" s="227"/>
    </row>
    <row r="18422" spans="83:83">
      <c r="CE18422" s="227"/>
    </row>
    <row r="18423" spans="83:83">
      <c r="CE18423" s="227"/>
    </row>
    <row r="18424" spans="83:83">
      <c r="CE18424" s="227"/>
    </row>
    <row r="18425" spans="83:83">
      <c r="CE18425" s="227"/>
    </row>
    <row r="18426" spans="83:83">
      <c r="CE18426" s="227"/>
    </row>
    <row r="18427" spans="83:83">
      <c r="CE18427" s="227"/>
    </row>
    <row r="18428" spans="83:83">
      <c r="CE18428" s="227"/>
    </row>
    <row r="18429" spans="83:83">
      <c r="CE18429" s="227"/>
    </row>
    <row r="18430" spans="83:83">
      <c r="CE18430" s="227"/>
    </row>
    <row r="18431" spans="83:83">
      <c r="CE18431" s="227"/>
    </row>
    <row r="18432" spans="83:83">
      <c r="CE18432" s="227"/>
    </row>
    <row r="18433" spans="83:83">
      <c r="CE18433" s="227"/>
    </row>
    <row r="18434" spans="83:83">
      <c r="CE18434" s="227"/>
    </row>
    <row r="18435" spans="83:83">
      <c r="CE18435" s="227"/>
    </row>
    <row r="18436" spans="83:83">
      <c r="CE18436" s="227"/>
    </row>
    <row r="18437" spans="83:83">
      <c r="CE18437" s="227"/>
    </row>
    <row r="18438" spans="83:83">
      <c r="CE18438" s="227"/>
    </row>
    <row r="18439" spans="83:83">
      <c r="CE18439" s="227"/>
    </row>
    <row r="18440" spans="83:83">
      <c r="CE18440" s="227"/>
    </row>
    <row r="18441" spans="83:83">
      <c r="CE18441" s="227"/>
    </row>
    <row r="18442" spans="83:83">
      <c r="CE18442" s="227"/>
    </row>
    <row r="18443" spans="83:83">
      <c r="CE18443" s="227"/>
    </row>
    <row r="18444" spans="83:83">
      <c r="CE18444" s="227"/>
    </row>
    <row r="18445" spans="83:83">
      <c r="CE18445" s="227"/>
    </row>
    <row r="18446" spans="83:83">
      <c r="CE18446" s="227"/>
    </row>
    <row r="18447" spans="83:83">
      <c r="CE18447" s="227"/>
    </row>
    <row r="18448" spans="83:83">
      <c r="CE18448" s="227"/>
    </row>
    <row r="18449" spans="83:83">
      <c r="CE18449" s="227"/>
    </row>
    <row r="18450" spans="83:83">
      <c r="CE18450" s="227"/>
    </row>
    <row r="18451" spans="83:83">
      <c r="CE18451" s="227"/>
    </row>
    <row r="18452" spans="83:83">
      <c r="CE18452" s="227"/>
    </row>
    <row r="18453" spans="83:83">
      <c r="CE18453" s="227"/>
    </row>
    <row r="18454" spans="83:83">
      <c r="CE18454" s="227"/>
    </row>
    <row r="18455" spans="83:83">
      <c r="CE18455" s="227"/>
    </row>
    <row r="18456" spans="83:83">
      <c r="CE18456" s="227"/>
    </row>
    <row r="18457" spans="83:83">
      <c r="CE18457" s="227"/>
    </row>
    <row r="18458" spans="83:83">
      <c r="CE18458" s="227"/>
    </row>
    <row r="18459" spans="83:83">
      <c r="CE18459" s="227"/>
    </row>
    <row r="18460" spans="83:83">
      <c r="CE18460" s="227"/>
    </row>
    <row r="18461" spans="83:83">
      <c r="CE18461" s="227"/>
    </row>
    <row r="18462" spans="83:83">
      <c r="CE18462" s="227"/>
    </row>
    <row r="18463" spans="83:83">
      <c r="CE18463" s="227"/>
    </row>
    <row r="18464" spans="83:83">
      <c r="CE18464" s="227"/>
    </row>
    <row r="18465" spans="83:83">
      <c r="CE18465" s="227"/>
    </row>
    <row r="18466" spans="83:83">
      <c r="CE18466" s="227"/>
    </row>
    <row r="18467" spans="83:83">
      <c r="CE18467" s="227"/>
    </row>
    <row r="18468" spans="83:83">
      <c r="CE18468" s="227"/>
    </row>
    <row r="18469" spans="83:83">
      <c r="CE18469" s="227"/>
    </row>
    <row r="18470" spans="83:83">
      <c r="CE18470" s="227"/>
    </row>
    <row r="18471" spans="83:83">
      <c r="CE18471" s="227"/>
    </row>
    <row r="18472" spans="83:83">
      <c r="CE18472" s="227"/>
    </row>
    <row r="18473" spans="83:83">
      <c r="CE18473" s="227"/>
    </row>
    <row r="18474" spans="83:83">
      <c r="CE18474" s="227"/>
    </row>
    <row r="18475" spans="83:83">
      <c r="CE18475" s="227"/>
    </row>
    <row r="18476" spans="83:83">
      <c r="CE18476" s="227"/>
    </row>
    <row r="18477" spans="83:83">
      <c r="CE18477" s="227"/>
    </row>
    <row r="18478" spans="83:83">
      <c r="CE18478" s="227"/>
    </row>
    <row r="18479" spans="83:83">
      <c r="CE18479" s="227"/>
    </row>
    <row r="18480" spans="83:83">
      <c r="CE18480" s="227"/>
    </row>
    <row r="18481" spans="83:83">
      <c r="CE18481" s="227"/>
    </row>
    <row r="18482" spans="83:83">
      <c r="CE18482" s="227"/>
    </row>
    <row r="18483" spans="83:83">
      <c r="CE18483" s="227"/>
    </row>
    <row r="18484" spans="83:83">
      <c r="CE18484" s="227"/>
    </row>
    <row r="18485" spans="83:83">
      <c r="CE18485" s="227"/>
    </row>
    <row r="18486" spans="83:83">
      <c r="CE18486" s="227"/>
    </row>
    <row r="18487" spans="83:83">
      <c r="CE18487" s="227"/>
    </row>
    <row r="18488" spans="83:83">
      <c r="CE18488" s="227"/>
    </row>
    <row r="18489" spans="83:83">
      <c r="CE18489" s="227"/>
    </row>
    <row r="18490" spans="83:83">
      <c r="CE18490" s="227"/>
    </row>
    <row r="18491" spans="83:83">
      <c r="CE18491" s="227"/>
    </row>
    <row r="18492" spans="83:83">
      <c r="CE18492" s="227"/>
    </row>
    <row r="18493" spans="83:83">
      <c r="CE18493" s="227"/>
    </row>
    <row r="18494" spans="83:83">
      <c r="CE18494" s="227"/>
    </row>
    <row r="18495" spans="83:83">
      <c r="CE18495" s="227"/>
    </row>
    <row r="18496" spans="83:83">
      <c r="CE18496" s="227"/>
    </row>
    <row r="18497" spans="83:83">
      <c r="CE18497" s="227"/>
    </row>
    <row r="18498" spans="83:83">
      <c r="CE18498" s="227"/>
    </row>
    <row r="18499" spans="83:83">
      <c r="CE18499" s="227"/>
    </row>
    <row r="18500" spans="83:83">
      <c r="CE18500" s="227"/>
    </row>
    <row r="18501" spans="83:83">
      <c r="CE18501" s="227"/>
    </row>
    <row r="18502" spans="83:83">
      <c r="CE18502" s="227"/>
    </row>
    <row r="18503" spans="83:83">
      <c r="CE18503" s="227"/>
    </row>
    <row r="18504" spans="83:83">
      <c r="CE18504" s="227"/>
    </row>
    <row r="18505" spans="83:83">
      <c r="CE18505" s="227"/>
    </row>
    <row r="18506" spans="83:83">
      <c r="CE18506" s="227"/>
    </row>
    <row r="18507" spans="83:83">
      <c r="CE18507" s="227"/>
    </row>
    <row r="18508" spans="83:83">
      <c r="CE18508" s="227"/>
    </row>
    <row r="18509" spans="83:83">
      <c r="CE18509" s="227"/>
    </row>
    <row r="18510" spans="83:83">
      <c r="CE18510" s="227"/>
    </row>
    <row r="18511" spans="83:83">
      <c r="CE18511" s="227"/>
    </row>
    <row r="18512" spans="83:83">
      <c r="CE18512" s="227"/>
    </row>
    <row r="18513" spans="83:83">
      <c r="CE18513" s="227"/>
    </row>
    <row r="18514" spans="83:83">
      <c r="CE18514" s="227"/>
    </row>
    <row r="18515" spans="83:83">
      <c r="CE18515" s="227"/>
    </row>
    <row r="18516" spans="83:83">
      <c r="CE18516" s="227"/>
    </row>
    <row r="18517" spans="83:83">
      <c r="CE18517" s="227"/>
    </row>
    <row r="18518" spans="83:83">
      <c r="CE18518" s="227"/>
    </row>
    <row r="18519" spans="83:83">
      <c r="CE18519" s="227"/>
    </row>
    <row r="18520" spans="83:83">
      <c r="CE18520" s="227"/>
    </row>
    <row r="18521" spans="83:83">
      <c r="CE18521" s="227"/>
    </row>
    <row r="18522" spans="83:83">
      <c r="CE18522" s="227"/>
    </row>
    <row r="18523" spans="83:83">
      <c r="CE18523" s="227"/>
    </row>
    <row r="18524" spans="83:83">
      <c r="CE18524" s="227"/>
    </row>
    <row r="18525" spans="83:83">
      <c r="CE18525" s="227"/>
    </row>
    <row r="18526" spans="83:83">
      <c r="CE18526" s="227"/>
    </row>
    <row r="18527" spans="83:83">
      <c r="CE18527" s="227"/>
    </row>
    <row r="18528" spans="83:83">
      <c r="CE18528" s="227"/>
    </row>
    <row r="18529" spans="83:83">
      <c r="CE18529" s="227"/>
    </row>
    <row r="18530" spans="83:83">
      <c r="CE18530" s="227"/>
    </row>
    <row r="18531" spans="83:83">
      <c r="CE18531" s="227"/>
    </row>
    <row r="18532" spans="83:83">
      <c r="CE18532" s="227"/>
    </row>
    <row r="18533" spans="83:83">
      <c r="CE18533" s="227"/>
    </row>
    <row r="18534" spans="83:83">
      <c r="CE18534" s="227"/>
    </row>
    <row r="18535" spans="83:83">
      <c r="CE18535" s="227"/>
    </row>
    <row r="18536" spans="83:83">
      <c r="CE18536" s="227"/>
    </row>
    <row r="18537" spans="83:83">
      <c r="CE18537" s="227"/>
    </row>
    <row r="18538" spans="83:83">
      <c r="CE18538" s="227"/>
    </row>
    <row r="18539" spans="83:83">
      <c r="CE18539" s="227"/>
    </row>
    <row r="18540" spans="83:83">
      <c r="CE18540" s="227"/>
    </row>
    <row r="18541" spans="83:83">
      <c r="CE18541" s="227"/>
    </row>
    <row r="18542" spans="83:83">
      <c r="CE18542" s="227"/>
    </row>
    <row r="18543" spans="83:83">
      <c r="CE18543" s="227"/>
    </row>
    <row r="18544" spans="83:83">
      <c r="CE18544" s="227"/>
    </row>
    <row r="18545" spans="83:83">
      <c r="CE18545" s="227"/>
    </row>
    <row r="18546" spans="83:83">
      <c r="CE18546" s="227"/>
    </row>
    <row r="18547" spans="83:83">
      <c r="CE18547" s="227"/>
    </row>
    <row r="18548" spans="83:83">
      <c r="CE18548" s="227"/>
    </row>
    <row r="18549" spans="83:83">
      <c r="CE18549" s="227"/>
    </row>
    <row r="18550" spans="83:83">
      <c r="CE18550" s="227"/>
    </row>
    <row r="18551" spans="83:83">
      <c r="CE18551" s="227"/>
    </row>
    <row r="18552" spans="83:83">
      <c r="CE18552" s="227"/>
    </row>
    <row r="18553" spans="83:83">
      <c r="CE18553" s="227"/>
    </row>
    <row r="18554" spans="83:83">
      <c r="CE18554" s="227"/>
    </row>
    <row r="18555" spans="83:83">
      <c r="CE18555" s="227"/>
    </row>
    <row r="18556" spans="83:83">
      <c r="CE18556" s="227"/>
    </row>
    <row r="18557" spans="83:83">
      <c r="CE18557" s="227"/>
    </row>
    <row r="18558" spans="83:83">
      <c r="CE18558" s="227"/>
    </row>
    <row r="18559" spans="83:83">
      <c r="CE18559" s="227"/>
    </row>
    <row r="18560" spans="83:83">
      <c r="CE18560" s="227"/>
    </row>
    <row r="18561" spans="83:83">
      <c r="CE18561" s="227"/>
    </row>
    <row r="18562" spans="83:83">
      <c r="CE18562" s="227"/>
    </row>
    <row r="18563" spans="83:83">
      <c r="CE18563" s="227"/>
    </row>
    <row r="18564" spans="83:83">
      <c r="CE18564" s="227"/>
    </row>
    <row r="18565" spans="83:83">
      <c r="CE18565" s="227"/>
    </row>
    <row r="18566" spans="83:83">
      <c r="CE18566" s="227"/>
    </row>
    <row r="18567" spans="83:83">
      <c r="CE18567" s="227"/>
    </row>
    <row r="18568" spans="83:83">
      <c r="CE18568" s="227"/>
    </row>
    <row r="18569" spans="83:83">
      <c r="CE18569" s="227"/>
    </row>
    <row r="18570" spans="83:83">
      <c r="CE18570" s="227"/>
    </row>
    <row r="18571" spans="83:83">
      <c r="CE18571" s="227"/>
    </row>
    <row r="18572" spans="83:83">
      <c r="CE18572" s="227"/>
    </row>
    <row r="18573" spans="83:83">
      <c r="CE18573" s="227"/>
    </row>
    <row r="18574" spans="83:83">
      <c r="CE18574" s="227"/>
    </row>
    <row r="18575" spans="83:83">
      <c r="CE18575" s="227"/>
    </row>
    <row r="18576" spans="83:83">
      <c r="CE18576" s="227"/>
    </row>
    <row r="18577" spans="83:83">
      <c r="CE18577" s="227"/>
    </row>
    <row r="18578" spans="83:83">
      <c r="CE18578" s="227"/>
    </row>
    <row r="18579" spans="83:83">
      <c r="CE18579" s="227"/>
    </row>
    <row r="18580" spans="83:83">
      <c r="CE18580" s="227"/>
    </row>
    <row r="18581" spans="83:83">
      <c r="CE18581" s="227"/>
    </row>
    <row r="18582" spans="83:83">
      <c r="CE18582" s="227"/>
    </row>
    <row r="18583" spans="83:83">
      <c r="CE18583" s="227"/>
    </row>
    <row r="18584" spans="83:83">
      <c r="CE18584" s="227"/>
    </row>
    <row r="18585" spans="83:83">
      <c r="CE18585" s="227"/>
    </row>
    <row r="18586" spans="83:83">
      <c r="CE18586" s="227"/>
    </row>
    <row r="18587" spans="83:83">
      <c r="CE18587" s="227"/>
    </row>
    <row r="18588" spans="83:83">
      <c r="CE18588" s="227"/>
    </row>
    <row r="18589" spans="83:83">
      <c r="CE18589" s="227"/>
    </row>
    <row r="18590" spans="83:83">
      <c r="CE18590" s="227"/>
    </row>
    <row r="18591" spans="83:83">
      <c r="CE18591" s="227"/>
    </row>
    <row r="18592" spans="83:83">
      <c r="CE18592" s="227"/>
    </row>
    <row r="18593" spans="83:83">
      <c r="CE18593" s="227"/>
    </row>
    <row r="18594" spans="83:83">
      <c r="CE18594" s="227"/>
    </row>
    <row r="18595" spans="83:83">
      <c r="CE18595" s="227"/>
    </row>
    <row r="18596" spans="83:83">
      <c r="CE18596" s="227"/>
    </row>
    <row r="18597" spans="83:83">
      <c r="CE18597" s="227"/>
    </row>
    <row r="18598" spans="83:83">
      <c r="CE18598" s="227"/>
    </row>
    <row r="18599" spans="83:83">
      <c r="CE18599" s="227"/>
    </row>
    <row r="18600" spans="83:83">
      <c r="CE18600" s="227"/>
    </row>
    <row r="18601" spans="83:83">
      <c r="CE18601" s="227"/>
    </row>
    <row r="18602" spans="83:83">
      <c r="CE18602" s="227"/>
    </row>
    <row r="18603" spans="83:83">
      <c r="CE18603" s="227"/>
    </row>
    <row r="18604" spans="83:83">
      <c r="CE18604" s="227"/>
    </row>
    <row r="18605" spans="83:83">
      <c r="CE18605" s="227"/>
    </row>
    <row r="18606" spans="83:83">
      <c r="CE18606" s="227"/>
    </row>
    <row r="18607" spans="83:83">
      <c r="CE18607" s="227"/>
    </row>
    <row r="18608" spans="83:83">
      <c r="CE18608" s="227"/>
    </row>
    <row r="18609" spans="83:83">
      <c r="CE18609" s="227"/>
    </row>
    <row r="18610" spans="83:83">
      <c r="CE18610" s="227"/>
    </row>
    <row r="18611" spans="83:83">
      <c r="CE18611" s="227"/>
    </row>
    <row r="18612" spans="83:83">
      <c r="CE18612" s="227"/>
    </row>
    <row r="18613" spans="83:83">
      <c r="CE18613" s="227"/>
    </row>
    <row r="18614" spans="83:83">
      <c r="CE18614" s="227"/>
    </row>
    <row r="18615" spans="83:83">
      <c r="CE18615" s="227"/>
    </row>
    <row r="18616" spans="83:83">
      <c r="CE18616" s="227"/>
    </row>
    <row r="18617" spans="83:83">
      <c r="CE18617" s="227"/>
    </row>
    <row r="18618" spans="83:83">
      <c r="CE18618" s="227"/>
    </row>
    <row r="18619" spans="83:83">
      <c r="CE18619" s="227"/>
    </row>
    <row r="18620" spans="83:83">
      <c r="CE18620" s="227"/>
    </row>
    <row r="18621" spans="83:83">
      <c r="CE18621" s="227"/>
    </row>
    <row r="18622" spans="83:83">
      <c r="CE18622" s="227"/>
    </row>
    <row r="18623" spans="83:83">
      <c r="CE18623" s="227"/>
    </row>
    <row r="18624" spans="83:83">
      <c r="CE18624" s="227"/>
    </row>
    <row r="18625" spans="83:83">
      <c r="CE18625" s="227"/>
    </row>
    <row r="18626" spans="83:83">
      <c r="CE18626" s="227"/>
    </row>
    <row r="18627" spans="83:83">
      <c r="CE18627" s="227"/>
    </row>
    <row r="18628" spans="83:83">
      <c r="CE18628" s="227"/>
    </row>
    <row r="18629" spans="83:83">
      <c r="CE18629" s="227"/>
    </row>
    <row r="18630" spans="83:83">
      <c r="CE18630" s="227"/>
    </row>
    <row r="18631" spans="83:83">
      <c r="CE18631" s="227"/>
    </row>
    <row r="18632" spans="83:83">
      <c r="CE18632" s="227"/>
    </row>
    <row r="18633" spans="83:83">
      <c r="CE18633" s="227"/>
    </row>
    <row r="18634" spans="83:83">
      <c r="CE18634" s="227"/>
    </row>
    <row r="18635" spans="83:83">
      <c r="CE18635" s="227"/>
    </row>
    <row r="18636" spans="83:83">
      <c r="CE18636" s="227"/>
    </row>
    <row r="18637" spans="83:83">
      <c r="CE18637" s="227"/>
    </row>
    <row r="18638" spans="83:83">
      <c r="CE18638" s="227"/>
    </row>
    <row r="18639" spans="83:83">
      <c r="CE18639" s="227"/>
    </row>
    <row r="18640" spans="83:83">
      <c r="CE18640" s="227"/>
    </row>
    <row r="18641" spans="83:83">
      <c r="CE18641" s="227"/>
    </row>
    <row r="18642" spans="83:83">
      <c r="CE18642" s="227"/>
    </row>
    <row r="18643" spans="83:83">
      <c r="CE18643" s="227"/>
    </row>
    <row r="18644" spans="83:83">
      <c r="CE18644" s="227"/>
    </row>
    <row r="18645" spans="83:83">
      <c r="CE18645" s="227"/>
    </row>
    <row r="18646" spans="83:83">
      <c r="CE18646" s="227"/>
    </row>
    <row r="18647" spans="83:83">
      <c r="CE18647" s="227"/>
    </row>
    <row r="18648" spans="83:83">
      <c r="CE18648" s="227"/>
    </row>
    <row r="18649" spans="83:83">
      <c r="CE18649" s="227"/>
    </row>
    <row r="18650" spans="83:83">
      <c r="CE18650" s="227"/>
    </row>
    <row r="18651" spans="83:83">
      <c r="CE18651" s="227"/>
    </row>
    <row r="18652" spans="83:83">
      <c r="CE18652" s="227"/>
    </row>
    <row r="18653" spans="83:83">
      <c r="CE18653" s="227"/>
    </row>
    <row r="18654" spans="83:83">
      <c r="CE18654" s="227"/>
    </row>
    <row r="18655" spans="83:83">
      <c r="CE18655" s="227"/>
    </row>
    <row r="18656" spans="83:83">
      <c r="CE18656" s="227"/>
    </row>
    <row r="18657" spans="83:83">
      <c r="CE18657" s="227"/>
    </row>
    <row r="18658" spans="83:83">
      <c r="CE18658" s="227"/>
    </row>
    <row r="18659" spans="83:83">
      <c r="CE18659" s="227"/>
    </row>
    <row r="18660" spans="83:83">
      <c r="CE18660" s="227"/>
    </row>
    <row r="18661" spans="83:83">
      <c r="CE18661" s="227"/>
    </row>
    <row r="18662" spans="83:83">
      <c r="CE18662" s="227"/>
    </row>
    <row r="18663" spans="83:83">
      <c r="CE18663" s="227"/>
    </row>
    <row r="18664" spans="83:83">
      <c r="CE18664" s="227"/>
    </row>
    <row r="18665" spans="83:83">
      <c r="CE18665" s="227"/>
    </row>
    <row r="18666" spans="83:83">
      <c r="CE18666" s="227"/>
    </row>
    <row r="18667" spans="83:83">
      <c r="CE18667" s="227"/>
    </row>
    <row r="18668" spans="83:83">
      <c r="CE18668" s="227"/>
    </row>
    <row r="18669" spans="83:83">
      <c r="CE18669" s="227"/>
    </row>
    <row r="18670" spans="83:83">
      <c r="CE18670" s="227"/>
    </row>
    <row r="18671" spans="83:83">
      <c r="CE18671" s="227"/>
    </row>
    <row r="18672" spans="83:83">
      <c r="CE18672" s="227"/>
    </row>
    <row r="18673" spans="83:83">
      <c r="CE18673" s="227"/>
    </row>
    <row r="18674" spans="83:83">
      <c r="CE18674" s="227"/>
    </row>
    <row r="18675" spans="83:83">
      <c r="CE18675" s="227"/>
    </row>
    <row r="18676" spans="83:83">
      <c r="CE18676" s="227"/>
    </row>
    <row r="18677" spans="83:83">
      <c r="CE18677" s="227"/>
    </row>
    <row r="18678" spans="83:83">
      <c r="CE18678" s="227"/>
    </row>
    <row r="18679" spans="83:83">
      <c r="CE18679" s="227"/>
    </row>
    <row r="18680" spans="83:83">
      <c r="CE18680" s="227"/>
    </row>
    <row r="18681" spans="83:83">
      <c r="CE18681" s="227"/>
    </row>
    <row r="18682" spans="83:83">
      <c r="CE18682" s="227"/>
    </row>
    <row r="18683" spans="83:83">
      <c r="CE18683" s="227"/>
    </row>
    <row r="18684" spans="83:83">
      <c r="CE18684" s="227"/>
    </row>
    <row r="18685" spans="83:83">
      <c r="CE18685" s="227"/>
    </row>
    <row r="18686" spans="83:83">
      <c r="CE18686" s="227"/>
    </row>
    <row r="18687" spans="83:83">
      <c r="CE18687" s="227"/>
    </row>
    <row r="18688" spans="83:83">
      <c r="CE18688" s="227"/>
    </row>
    <row r="18689" spans="83:83">
      <c r="CE18689" s="227"/>
    </row>
    <row r="18690" spans="83:83">
      <c r="CE18690" s="227"/>
    </row>
    <row r="18691" spans="83:83">
      <c r="CE18691" s="227"/>
    </row>
    <row r="18692" spans="83:83">
      <c r="CE18692" s="227"/>
    </row>
    <row r="18693" spans="83:83">
      <c r="CE18693" s="227"/>
    </row>
    <row r="18694" spans="83:83">
      <c r="CE18694" s="227"/>
    </row>
    <row r="18695" spans="83:83">
      <c r="CE18695" s="227"/>
    </row>
    <row r="18696" spans="83:83">
      <c r="CE18696" s="227"/>
    </row>
    <row r="18697" spans="83:83">
      <c r="CE18697" s="227"/>
    </row>
    <row r="18698" spans="83:83">
      <c r="CE18698" s="227"/>
    </row>
    <row r="18699" spans="83:83">
      <c r="CE18699" s="227"/>
    </row>
    <row r="18700" spans="83:83">
      <c r="CE18700" s="227"/>
    </row>
    <row r="18701" spans="83:83">
      <c r="CE18701" s="227"/>
    </row>
    <row r="18702" spans="83:83">
      <c r="CE18702" s="227"/>
    </row>
    <row r="18703" spans="83:83">
      <c r="CE18703" s="227"/>
    </row>
    <row r="18704" spans="83:83">
      <c r="CE18704" s="227"/>
    </row>
    <row r="18705" spans="83:83">
      <c r="CE18705" s="227"/>
    </row>
    <row r="18706" spans="83:83">
      <c r="CE18706" s="227"/>
    </row>
    <row r="18707" spans="83:83">
      <c r="CE18707" s="227"/>
    </row>
    <row r="18708" spans="83:83">
      <c r="CE18708" s="227"/>
    </row>
    <row r="18709" spans="83:83">
      <c r="CE18709" s="227"/>
    </row>
    <row r="18710" spans="83:83">
      <c r="CE18710" s="227"/>
    </row>
    <row r="18711" spans="83:83">
      <c r="CE18711" s="227"/>
    </row>
    <row r="18712" spans="83:83">
      <c r="CE18712" s="227"/>
    </row>
    <row r="18713" spans="83:83">
      <c r="CE18713" s="227"/>
    </row>
    <row r="18714" spans="83:83">
      <c r="CE18714" s="227"/>
    </row>
    <row r="18715" spans="83:83">
      <c r="CE18715" s="227"/>
    </row>
    <row r="18716" spans="83:83">
      <c r="CE18716" s="227"/>
    </row>
    <row r="18717" spans="83:83">
      <c r="CE18717" s="227"/>
    </row>
    <row r="18718" spans="83:83">
      <c r="CE18718" s="227"/>
    </row>
    <row r="18719" spans="83:83">
      <c r="CE18719" s="227"/>
    </row>
    <row r="18720" spans="83:83">
      <c r="CE18720" s="227"/>
    </row>
    <row r="18721" spans="83:83">
      <c r="CE18721" s="227"/>
    </row>
    <row r="18722" spans="83:83">
      <c r="CE18722" s="227"/>
    </row>
    <row r="18723" spans="83:83">
      <c r="CE18723" s="227"/>
    </row>
    <row r="18724" spans="83:83">
      <c r="CE18724" s="227"/>
    </row>
    <row r="18725" spans="83:83">
      <c r="CE18725" s="227"/>
    </row>
    <row r="18726" spans="83:83">
      <c r="CE18726" s="227"/>
    </row>
    <row r="18727" spans="83:83">
      <c r="CE18727" s="227"/>
    </row>
    <row r="18728" spans="83:83">
      <c r="CE18728" s="227"/>
    </row>
    <row r="18729" spans="83:83">
      <c r="CE18729" s="227"/>
    </row>
    <row r="18730" spans="83:83">
      <c r="CE18730" s="227"/>
    </row>
    <row r="18731" spans="83:83">
      <c r="CE18731" s="227"/>
    </row>
    <row r="18732" spans="83:83">
      <c r="CE18732" s="227"/>
    </row>
    <row r="18733" spans="83:83">
      <c r="CE18733" s="227"/>
    </row>
    <row r="18734" spans="83:83">
      <c r="CE18734" s="227"/>
    </row>
    <row r="18735" spans="83:83">
      <c r="CE18735" s="227"/>
    </row>
    <row r="18736" spans="83:83">
      <c r="CE18736" s="227"/>
    </row>
    <row r="18737" spans="83:83">
      <c r="CE18737" s="227"/>
    </row>
    <row r="18738" spans="83:83">
      <c r="CE18738" s="227"/>
    </row>
    <row r="18739" spans="83:83">
      <c r="CE18739" s="227"/>
    </row>
    <row r="18740" spans="83:83">
      <c r="CE18740" s="227"/>
    </row>
    <row r="18741" spans="83:83">
      <c r="CE18741" s="227"/>
    </row>
    <row r="18742" spans="83:83">
      <c r="CE18742" s="227"/>
    </row>
    <row r="18743" spans="83:83">
      <c r="CE18743" s="227"/>
    </row>
    <row r="18744" spans="83:83">
      <c r="CE18744" s="227"/>
    </row>
    <row r="18745" spans="83:83">
      <c r="CE18745" s="227"/>
    </row>
    <row r="18746" spans="83:83">
      <c r="CE18746" s="227"/>
    </row>
    <row r="18747" spans="83:83">
      <c r="CE18747" s="227"/>
    </row>
    <row r="18748" spans="83:83">
      <c r="CE18748" s="227"/>
    </row>
    <row r="18749" spans="83:83">
      <c r="CE18749" s="227"/>
    </row>
    <row r="18750" spans="83:83">
      <c r="CE18750" s="227"/>
    </row>
    <row r="18751" spans="83:83">
      <c r="CE18751" s="227"/>
    </row>
    <row r="18752" spans="83:83">
      <c r="CE18752" s="227"/>
    </row>
    <row r="18753" spans="83:83">
      <c r="CE18753" s="227"/>
    </row>
    <row r="18754" spans="83:83">
      <c r="CE18754" s="227"/>
    </row>
    <row r="18755" spans="83:83">
      <c r="CE18755" s="227"/>
    </row>
    <row r="18756" spans="83:83">
      <c r="CE18756" s="227"/>
    </row>
    <row r="18757" spans="83:83">
      <c r="CE18757" s="227"/>
    </row>
    <row r="18758" spans="83:83">
      <c r="CE18758" s="227"/>
    </row>
    <row r="18759" spans="83:83">
      <c r="CE18759" s="227"/>
    </row>
    <row r="18760" spans="83:83">
      <c r="CE18760" s="227"/>
    </row>
    <row r="18761" spans="83:83">
      <c r="CE18761" s="227"/>
    </row>
    <row r="18762" spans="83:83">
      <c r="CE18762" s="227"/>
    </row>
    <row r="18763" spans="83:83">
      <c r="CE18763" s="227"/>
    </row>
    <row r="18764" spans="83:83">
      <c r="CE18764" s="227"/>
    </row>
    <row r="18765" spans="83:83">
      <c r="CE18765" s="227"/>
    </row>
    <row r="18766" spans="83:83">
      <c r="CE18766" s="227"/>
    </row>
    <row r="18767" spans="83:83">
      <c r="CE18767" s="227"/>
    </row>
    <row r="18768" spans="83:83">
      <c r="CE18768" s="227"/>
    </row>
    <row r="18769" spans="83:83">
      <c r="CE18769" s="227"/>
    </row>
    <row r="18770" spans="83:83">
      <c r="CE18770" s="227"/>
    </row>
    <row r="18771" spans="83:83">
      <c r="CE18771" s="227"/>
    </row>
    <row r="18772" spans="83:83">
      <c r="CE18772" s="227"/>
    </row>
    <row r="18773" spans="83:83">
      <c r="CE18773" s="227"/>
    </row>
    <row r="18774" spans="83:83">
      <c r="CE18774" s="227"/>
    </row>
    <row r="18775" spans="83:83">
      <c r="CE18775" s="227"/>
    </row>
    <row r="18776" spans="83:83">
      <c r="CE18776" s="227"/>
    </row>
    <row r="18777" spans="83:83">
      <c r="CE18777" s="227"/>
    </row>
    <row r="18778" spans="83:83">
      <c r="CE18778" s="227"/>
    </row>
    <row r="18779" spans="83:83">
      <c r="CE18779" s="227"/>
    </row>
    <row r="18780" spans="83:83">
      <c r="CE18780" s="227"/>
    </row>
    <row r="18781" spans="83:83">
      <c r="CE18781" s="227"/>
    </row>
    <row r="18782" spans="83:83">
      <c r="CE18782" s="227"/>
    </row>
    <row r="18783" spans="83:83">
      <c r="CE18783" s="227"/>
    </row>
    <row r="18784" spans="83:83">
      <c r="CE18784" s="227"/>
    </row>
    <row r="18785" spans="83:83">
      <c r="CE18785" s="227"/>
    </row>
    <row r="18786" spans="83:83">
      <c r="CE18786" s="227"/>
    </row>
    <row r="18787" spans="83:83">
      <c r="CE18787" s="227"/>
    </row>
    <row r="18788" spans="83:83">
      <c r="CE18788" s="227"/>
    </row>
    <row r="18789" spans="83:83">
      <c r="CE18789" s="227"/>
    </row>
    <row r="18790" spans="83:83">
      <c r="CE18790" s="227"/>
    </row>
    <row r="18791" spans="83:83">
      <c r="CE18791" s="227"/>
    </row>
    <row r="18792" spans="83:83">
      <c r="CE18792" s="227"/>
    </row>
    <row r="18793" spans="83:83">
      <c r="CE18793" s="227"/>
    </row>
    <row r="18794" spans="83:83">
      <c r="CE18794" s="227"/>
    </row>
    <row r="18795" spans="83:83">
      <c r="CE18795" s="227"/>
    </row>
    <row r="18796" spans="83:83">
      <c r="CE18796" s="227"/>
    </row>
    <row r="18797" spans="83:83">
      <c r="CE18797" s="227"/>
    </row>
    <row r="18798" spans="83:83">
      <c r="CE18798" s="227"/>
    </row>
    <row r="18799" spans="83:83">
      <c r="CE18799" s="227"/>
    </row>
    <row r="18800" spans="83:83">
      <c r="CE18800" s="227"/>
    </row>
    <row r="18801" spans="83:83">
      <c r="CE18801" s="227"/>
    </row>
    <row r="18802" spans="83:83">
      <c r="CE18802" s="227"/>
    </row>
    <row r="18803" spans="83:83">
      <c r="CE18803" s="227"/>
    </row>
    <row r="18804" spans="83:83">
      <c r="CE18804" s="227"/>
    </row>
    <row r="18805" spans="83:83">
      <c r="CE18805" s="227"/>
    </row>
    <row r="18806" spans="83:83">
      <c r="CE18806" s="227"/>
    </row>
    <row r="18807" spans="83:83">
      <c r="CE18807" s="227"/>
    </row>
    <row r="18808" spans="83:83">
      <c r="CE18808" s="227"/>
    </row>
    <row r="18809" spans="83:83">
      <c r="CE18809" s="227"/>
    </row>
    <row r="18810" spans="83:83">
      <c r="CE18810" s="227"/>
    </row>
    <row r="18811" spans="83:83">
      <c r="CE18811" s="227"/>
    </row>
    <row r="18812" spans="83:83">
      <c r="CE18812" s="227"/>
    </row>
    <row r="18813" spans="83:83">
      <c r="CE18813" s="227"/>
    </row>
    <row r="18814" spans="83:83">
      <c r="CE18814" s="227"/>
    </row>
    <row r="18815" spans="83:83">
      <c r="CE18815" s="227"/>
    </row>
    <row r="18816" spans="83:83">
      <c r="CE18816" s="227"/>
    </row>
    <row r="18817" spans="83:83">
      <c r="CE18817" s="227"/>
    </row>
    <row r="18818" spans="83:83">
      <c r="CE18818" s="227"/>
    </row>
    <row r="18819" spans="83:83">
      <c r="CE18819" s="227"/>
    </row>
    <row r="18820" spans="83:83">
      <c r="CE18820" s="227"/>
    </row>
    <row r="18821" spans="83:83">
      <c r="CE18821" s="227"/>
    </row>
    <row r="18822" spans="83:83">
      <c r="CE18822" s="227"/>
    </row>
    <row r="18823" spans="83:83">
      <c r="CE18823" s="227"/>
    </row>
    <row r="18824" spans="83:83">
      <c r="CE18824" s="227"/>
    </row>
    <row r="18825" spans="83:83">
      <c r="CE18825" s="227"/>
    </row>
    <row r="18826" spans="83:83">
      <c r="CE18826" s="227"/>
    </row>
    <row r="18827" spans="83:83">
      <c r="CE18827" s="227"/>
    </row>
    <row r="18828" spans="83:83">
      <c r="CE18828" s="227"/>
    </row>
    <row r="18829" spans="83:83">
      <c r="CE18829" s="227"/>
    </row>
    <row r="18830" spans="83:83">
      <c r="CE18830" s="227"/>
    </row>
    <row r="18831" spans="83:83">
      <c r="CE18831" s="227"/>
    </row>
    <row r="18832" spans="83:83">
      <c r="CE18832" s="227"/>
    </row>
    <row r="18833" spans="83:83">
      <c r="CE18833" s="227"/>
    </row>
    <row r="18834" spans="83:83">
      <c r="CE18834" s="227"/>
    </row>
    <row r="18835" spans="83:83">
      <c r="CE18835" s="227"/>
    </row>
    <row r="18836" spans="83:83">
      <c r="CE18836" s="227"/>
    </row>
    <row r="18837" spans="83:83">
      <c r="CE18837" s="227"/>
    </row>
    <row r="18838" spans="83:83">
      <c r="CE18838" s="227"/>
    </row>
    <row r="18839" spans="83:83">
      <c r="CE18839" s="227"/>
    </row>
    <row r="18840" spans="83:83">
      <c r="CE18840" s="227"/>
    </row>
    <row r="18841" spans="83:83">
      <c r="CE18841" s="227"/>
    </row>
    <row r="18842" spans="83:83">
      <c r="CE18842" s="227"/>
    </row>
    <row r="18843" spans="83:83">
      <c r="CE18843" s="227"/>
    </row>
    <row r="18844" spans="83:83">
      <c r="CE18844" s="227"/>
    </row>
    <row r="18845" spans="83:83">
      <c r="CE18845" s="227"/>
    </row>
    <row r="18846" spans="83:83">
      <c r="CE18846" s="227"/>
    </row>
    <row r="18847" spans="83:83">
      <c r="CE18847" s="227"/>
    </row>
    <row r="18848" spans="83:83">
      <c r="CE18848" s="227"/>
    </row>
    <row r="18849" spans="83:83">
      <c r="CE18849" s="227"/>
    </row>
    <row r="18850" spans="83:83">
      <c r="CE18850" s="227"/>
    </row>
    <row r="18851" spans="83:83">
      <c r="CE18851" s="227"/>
    </row>
    <row r="18852" spans="83:83">
      <c r="CE18852" s="227"/>
    </row>
    <row r="18853" spans="83:83">
      <c r="CE18853" s="227"/>
    </row>
    <row r="18854" spans="83:83">
      <c r="CE18854" s="227"/>
    </row>
    <row r="18855" spans="83:83">
      <c r="CE18855" s="227"/>
    </row>
    <row r="18856" spans="83:83">
      <c r="CE18856" s="227"/>
    </row>
    <row r="18857" spans="83:83">
      <c r="CE18857" s="227"/>
    </row>
    <row r="18858" spans="83:83">
      <c r="CE18858" s="227"/>
    </row>
    <row r="18859" spans="83:83">
      <c r="CE18859" s="227"/>
    </row>
    <row r="18860" spans="83:83">
      <c r="CE18860" s="227"/>
    </row>
    <row r="18861" spans="83:83">
      <c r="CE18861" s="227"/>
    </row>
    <row r="18862" spans="83:83">
      <c r="CE18862" s="227"/>
    </row>
    <row r="18863" spans="83:83">
      <c r="CE18863" s="227"/>
    </row>
    <row r="18864" spans="83:83">
      <c r="CE18864" s="227"/>
    </row>
    <row r="18865" spans="83:83">
      <c r="CE18865" s="227"/>
    </row>
    <row r="18866" spans="83:83">
      <c r="CE18866" s="227"/>
    </row>
    <row r="18867" spans="83:83">
      <c r="CE18867" s="227"/>
    </row>
    <row r="18868" spans="83:83">
      <c r="CE18868" s="227"/>
    </row>
    <row r="18869" spans="83:83">
      <c r="CE18869" s="227"/>
    </row>
    <row r="18870" spans="83:83">
      <c r="CE18870" s="227"/>
    </row>
    <row r="18871" spans="83:83">
      <c r="CE18871" s="227"/>
    </row>
    <row r="18872" spans="83:83">
      <c r="CE18872" s="227"/>
    </row>
    <row r="18873" spans="83:83">
      <c r="CE18873" s="227"/>
    </row>
    <row r="18874" spans="83:83">
      <c r="CE18874" s="227"/>
    </row>
    <row r="18875" spans="83:83">
      <c r="CE18875" s="227"/>
    </row>
    <row r="18876" spans="83:83">
      <c r="CE18876" s="227"/>
    </row>
    <row r="18877" spans="83:83">
      <c r="CE18877" s="227"/>
    </row>
    <row r="18878" spans="83:83">
      <c r="CE18878" s="227"/>
    </row>
    <row r="18879" spans="83:83">
      <c r="CE18879" s="227"/>
    </row>
    <row r="18880" spans="83:83">
      <c r="CE18880" s="227"/>
    </row>
    <row r="18881" spans="83:83">
      <c r="CE18881" s="227"/>
    </row>
    <row r="18882" spans="83:83">
      <c r="CE18882" s="227"/>
    </row>
    <row r="18883" spans="83:83">
      <c r="CE18883" s="227"/>
    </row>
    <row r="18884" spans="83:83">
      <c r="CE18884" s="227"/>
    </row>
    <row r="18885" spans="83:83">
      <c r="CE18885" s="227"/>
    </row>
    <row r="18886" spans="83:83">
      <c r="CE18886" s="227"/>
    </row>
    <row r="18887" spans="83:83">
      <c r="CE18887" s="227"/>
    </row>
    <row r="18888" spans="83:83">
      <c r="CE18888" s="227"/>
    </row>
    <row r="18889" spans="83:83">
      <c r="CE18889" s="227"/>
    </row>
    <row r="18890" spans="83:83">
      <c r="CE18890" s="227"/>
    </row>
    <row r="18891" spans="83:83">
      <c r="CE18891" s="227"/>
    </row>
    <row r="18892" spans="83:83">
      <c r="CE18892" s="227"/>
    </row>
    <row r="18893" spans="83:83">
      <c r="CE18893" s="227"/>
    </row>
    <row r="18894" spans="83:83">
      <c r="CE18894" s="227"/>
    </row>
    <row r="18895" spans="83:83">
      <c r="CE18895" s="227"/>
    </row>
    <row r="18896" spans="83:83">
      <c r="CE18896" s="227"/>
    </row>
    <row r="18897" spans="83:83">
      <c r="CE18897" s="227"/>
    </row>
    <row r="18898" spans="83:83">
      <c r="CE18898" s="227"/>
    </row>
    <row r="18899" spans="83:83">
      <c r="CE18899" s="227"/>
    </row>
    <row r="18900" spans="83:83">
      <c r="CE18900" s="227"/>
    </row>
    <row r="18901" spans="83:83">
      <c r="CE18901" s="227"/>
    </row>
    <row r="18902" spans="83:83">
      <c r="CE18902" s="227"/>
    </row>
    <row r="18903" spans="83:83">
      <c r="CE18903" s="227"/>
    </row>
    <row r="18904" spans="83:83">
      <c r="CE18904" s="227"/>
    </row>
    <row r="18905" spans="83:83">
      <c r="CE18905" s="227"/>
    </row>
    <row r="18906" spans="83:83">
      <c r="CE18906" s="227"/>
    </row>
    <row r="18907" spans="83:83">
      <c r="CE18907" s="227"/>
    </row>
    <row r="18908" spans="83:83">
      <c r="CE18908" s="227"/>
    </row>
    <row r="18909" spans="83:83">
      <c r="CE18909" s="227"/>
    </row>
    <row r="18910" spans="83:83">
      <c r="CE18910" s="227"/>
    </row>
    <row r="18911" spans="83:83">
      <c r="CE18911" s="227"/>
    </row>
    <row r="18912" spans="83:83">
      <c r="CE18912" s="227"/>
    </row>
    <row r="18913" spans="83:83">
      <c r="CE18913" s="227"/>
    </row>
    <row r="18914" spans="83:83">
      <c r="CE18914" s="227"/>
    </row>
    <row r="18915" spans="83:83">
      <c r="CE18915" s="227"/>
    </row>
    <row r="18916" spans="83:83">
      <c r="CE18916" s="227"/>
    </row>
    <row r="18917" spans="83:83">
      <c r="CE18917" s="227"/>
    </row>
    <row r="18918" spans="83:83">
      <c r="CE18918" s="227"/>
    </row>
    <row r="18919" spans="83:83">
      <c r="CE18919" s="227"/>
    </row>
    <row r="18920" spans="83:83">
      <c r="CE18920" s="227"/>
    </row>
    <row r="18921" spans="83:83">
      <c r="CE18921" s="227"/>
    </row>
    <row r="18922" spans="83:83">
      <c r="CE18922" s="227"/>
    </row>
    <row r="18923" spans="83:83">
      <c r="CE18923" s="227"/>
    </row>
    <row r="18924" spans="83:83">
      <c r="CE18924" s="227"/>
    </row>
    <row r="18925" spans="83:83">
      <c r="CE18925" s="227"/>
    </row>
    <row r="18926" spans="83:83">
      <c r="CE18926" s="227"/>
    </row>
    <row r="18927" spans="83:83">
      <c r="CE18927" s="227"/>
    </row>
    <row r="18928" spans="83:83">
      <c r="CE18928" s="227"/>
    </row>
    <row r="18929" spans="83:83">
      <c r="CE18929" s="227"/>
    </row>
    <row r="18930" spans="83:83">
      <c r="CE18930" s="227"/>
    </row>
    <row r="18931" spans="83:83">
      <c r="CE18931" s="227"/>
    </row>
    <row r="18932" spans="83:83">
      <c r="CE18932" s="227"/>
    </row>
    <row r="18933" spans="83:83">
      <c r="CE18933" s="227"/>
    </row>
    <row r="18934" spans="83:83">
      <c r="CE18934" s="227"/>
    </row>
    <row r="18935" spans="83:83">
      <c r="CE18935" s="227"/>
    </row>
    <row r="18936" spans="83:83">
      <c r="CE18936" s="227"/>
    </row>
    <row r="18937" spans="83:83">
      <c r="CE18937" s="227"/>
    </row>
    <row r="18938" spans="83:83">
      <c r="CE18938" s="227"/>
    </row>
    <row r="18939" spans="83:83">
      <c r="CE18939" s="227"/>
    </row>
    <row r="18940" spans="83:83">
      <c r="CE18940" s="227"/>
    </row>
    <row r="18941" spans="83:83">
      <c r="CE18941" s="227"/>
    </row>
    <row r="18942" spans="83:83">
      <c r="CE18942" s="227"/>
    </row>
    <row r="18943" spans="83:83">
      <c r="CE18943" s="227"/>
    </row>
    <row r="18944" spans="83:83">
      <c r="CE18944" s="227"/>
    </row>
    <row r="18945" spans="83:83">
      <c r="CE18945" s="227"/>
    </row>
    <row r="18946" spans="83:83">
      <c r="CE18946" s="227"/>
    </row>
    <row r="18947" spans="83:83">
      <c r="CE18947" s="227"/>
    </row>
    <row r="18948" spans="83:83">
      <c r="CE18948" s="227"/>
    </row>
    <row r="18949" spans="83:83">
      <c r="CE18949" s="227"/>
    </row>
    <row r="18950" spans="83:83">
      <c r="CE18950" s="227"/>
    </row>
    <row r="18951" spans="83:83">
      <c r="CE18951" s="227"/>
    </row>
    <row r="18952" spans="83:83">
      <c r="CE18952" s="227"/>
    </row>
    <row r="18953" spans="83:83">
      <c r="CE18953" s="227"/>
    </row>
    <row r="18954" spans="83:83">
      <c r="CE18954" s="227"/>
    </row>
    <row r="18955" spans="83:83">
      <c r="CE18955" s="227"/>
    </row>
    <row r="18956" spans="83:83">
      <c r="CE18956" s="227"/>
    </row>
    <row r="18957" spans="83:83">
      <c r="CE18957" s="227"/>
    </row>
    <row r="18958" spans="83:83">
      <c r="CE18958" s="227"/>
    </row>
    <row r="18959" spans="83:83">
      <c r="CE18959" s="227"/>
    </row>
    <row r="18960" spans="83:83">
      <c r="CE18960" s="227"/>
    </row>
    <row r="18961" spans="83:83">
      <c r="CE18961" s="227"/>
    </row>
    <row r="18962" spans="83:83">
      <c r="CE18962" s="227"/>
    </row>
    <row r="18963" spans="83:83">
      <c r="CE18963" s="227"/>
    </row>
    <row r="18964" spans="83:83">
      <c r="CE18964" s="227"/>
    </row>
    <row r="18965" spans="83:83">
      <c r="CE18965" s="227"/>
    </row>
    <row r="18966" spans="83:83">
      <c r="CE18966" s="227"/>
    </row>
    <row r="18967" spans="83:83">
      <c r="CE18967" s="227"/>
    </row>
    <row r="18968" spans="83:83">
      <c r="CE18968" s="227"/>
    </row>
    <row r="18969" spans="83:83">
      <c r="CE18969" s="227"/>
    </row>
    <row r="18970" spans="83:83">
      <c r="CE18970" s="227"/>
    </row>
    <row r="18971" spans="83:83">
      <c r="CE18971" s="227"/>
    </row>
    <row r="18972" spans="83:83">
      <c r="CE18972" s="227"/>
    </row>
    <row r="18973" spans="83:83">
      <c r="CE18973" s="227"/>
    </row>
    <row r="18974" spans="83:83">
      <c r="CE18974" s="227"/>
    </row>
    <row r="18975" spans="83:83">
      <c r="CE18975" s="227"/>
    </row>
    <row r="18976" spans="83:83">
      <c r="CE18976" s="227"/>
    </row>
    <row r="18977" spans="83:83">
      <c r="CE18977" s="227"/>
    </row>
    <row r="18978" spans="83:83">
      <c r="CE18978" s="227"/>
    </row>
    <row r="18979" spans="83:83">
      <c r="CE18979" s="227"/>
    </row>
    <row r="18980" spans="83:83">
      <c r="CE18980" s="227"/>
    </row>
    <row r="18981" spans="83:83">
      <c r="CE18981" s="227"/>
    </row>
    <row r="18982" spans="83:83">
      <c r="CE18982" s="227"/>
    </row>
    <row r="18983" spans="83:83">
      <c r="CE18983" s="227"/>
    </row>
    <row r="18984" spans="83:83">
      <c r="CE18984" s="227"/>
    </row>
    <row r="18985" spans="83:83">
      <c r="CE18985" s="227"/>
    </row>
    <row r="18986" spans="83:83">
      <c r="CE18986" s="227"/>
    </row>
    <row r="18987" spans="83:83">
      <c r="CE18987" s="227"/>
    </row>
    <row r="18988" spans="83:83">
      <c r="CE18988" s="227"/>
    </row>
    <row r="18989" spans="83:83">
      <c r="CE18989" s="227"/>
    </row>
    <row r="18990" spans="83:83">
      <c r="CE18990" s="227"/>
    </row>
    <row r="18991" spans="83:83">
      <c r="CE18991" s="227"/>
    </row>
    <row r="18992" spans="83:83">
      <c r="CE18992" s="227"/>
    </row>
    <row r="18993" spans="83:83">
      <c r="CE18993" s="227"/>
    </row>
    <row r="18994" spans="83:83">
      <c r="CE18994" s="227"/>
    </row>
    <row r="18995" spans="83:83">
      <c r="CE18995" s="227"/>
    </row>
    <row r="18996" spans="83:83">
      <c r="CE18996" s="227"/>
    </row>
    <row r="18997" spans="83:83">
      <c r="CE18997" s="227"/>
    </row>
    <row r="18998" spans="83:83">
      <c r="CE18998" s="227"/>
    </row>
    <row r="18999" spans="83:83">
      <c r="CE18999" s="227"/>
    </row>
    <row r="19000" spans="83:83">
      <c r="CE19000" s="227"/>
    </row>
    <row r="19001" spans="83:83">
      <c r="CE19001" s="227"/>
    </row>
    <row r="19002" spans="83:83">
      <c r="CE19002" s="227"/>
    </row>
    <row r="19003" spans="83:83">
      <c r="CE19003" s="227"/>
    </row>
    <row r="19004" spans="83:83">
      <c r="CE19004" s="227"/>
    </row>
    <row r="19005" spans="83:83">
      <c r="CE19005" s="227"/>
    </row>
    <row r="19006" spans="83:83">
      <c r="CE19006" s="227"/>
    </row>
    <row r="19007" spans="83:83">
      <c r="CE19007" s="227"/>
    </row>
    <row r="19008" spans="83:83">
      <c r="CE19008" s="227"/>
    </row>
    <row r="19009" spans="83:83">
      <c r="CE19009" s="227"/>
    </row>
    <row r="19010" spans="83:83">
      <c r="CE19010" s="227"/>
    </row>
    <row r="19011" spans="83:83">
      <c r="CE19011" s="227"/>
    </row>
    <row r="19012" spans="83:83">
      <c r="CE19012" s="227"/>
    </row>
    <row r="19013" spans="83:83">
      <c r="CE19013" s="227"/>
    </row>
    <row r="19014" spans="83:83">
      <c r="CE19014" s="227"/>
    </row>
    <row r="19015" spans="83:83">
      <c r="CE19015" s="227"/>
    </row>
    <row r="19016" spans="83:83">
      <c r="CE19016" s="227"/>
    </row>
    <row r="19017" spans="83:83">
      <c r="CE19017" s="227"/>
    </row>
    <row r="19018" spans="83:83">
      <c r="CE19018" s="227"/>
    </row>
    <row r="19019" spans="83:83">
      <c r="CE19019" s="227"/>
    </row>
    <row r="19020" spans="83:83">
      <c r="CE19020" s="227"/>
    </row>
    <row r="19021" spans="83:83">
      <c r="CE19021" s="227"/>
    </row>
    <row r="19022" spans="83:83">
      <c r="CE19022" s="227"/>
    </row>
    <row r="19023" spans="83:83">
      <c r="CE19023" s="227"/>
    </row>
    <row r="19024" spans="83:83">
      <c r="CE19024" s="227"/>
    </row>
    <row r="19025" spans="83:83">
      <c r="CE19025" s="227"/>
    </row>
    <row r="19026" spans="83:83">
      <c r="CE19026" s="227"/>
    </row>
    <row r="19027" spans="83:83">
      <c r="CE19027" s="227"/>
    </row>
    <row r="19028" spans="83:83">
      <c r="CE19028" s="227"/>
    </row>
    <row r="19029" spans="83:83">
      <c r="CE19029" s="227"/>
    </row>
    <row r="19030" spans="83:83">
      <c r="CE19030" s="227"/>
    </row>
    <row r="19031" spans="83:83">
      <c r="CE19031" s="227"/>
    </row>
    <row r="19032" spans="83:83">
      <c r="CE19032" s="227"/>
    </row>
    <row r="19033" spans="83:83">
      <c r="CE19033" s="227"/>
    </row>
    <row r="19034" spans="83:83">
      <c r="CE19034" s="227"/>
    </row>
    <row r="19035" spans="83:83">
      <c r="CE19035" s="227"/>
    </row>
    <row r="19036" spans="83:83">
      <c r="CE19036" s="227"/>
    </row>
    <row r="19037" spans="83:83">
      <c r="CE19037" s="227"/>
    </row>
    <row r="19038" spans="83:83">
      <c r="CE19038" s="227"/>
    </row>
    <row r="19039" spans="83:83">
      <c r="CE19039" s="227"/>
    </row>
    <row r="19040" spans="83:83">
      <c r="CE19040" s="227"/>
    </row>
    <row r="19041" spans="83:83">
      <c r="CE19041" s="227"/>
    </row>
    <row r="19042" spans="83:83">
      <c r="CE19042" s="227"/>
    </row>
    <row r="19043" spans="83:83">
      <c r="CE19043" s="227"/>
    </row>
    <row r="19044" spans="83:83">
      <c r="CE19044" s="227"/>
    </row>
    <row r="19045" spans="83:83">
      <c r="CE19045" s="227"/>
    </row>
    <row r="19046" spans="83:83">
      <c r="CE19046" s="227"/>
    </row>
    <row r="19047" spans="83:83">
      <c r="CE19047" s="227"/>
    </row>
    <row r="19048" spans="83:83">
      <c r="CE19048" s="227"/>
    </row>
    <row r="19049" spans="83:83">
      <c r="CE19049" s="227"/>
    </row>
    <row r="19050" spans="83:83">
      <c r="CE19050" s="227"/>
    </row>
    <row r="19051" spans="83:83">
      <c r="CE19051" s="227"/>
    </row>
    <row r="19052" spans="83:83">
      <c r="CE19052" s="227"/>
    </row>
    <row r="19053" spans="83:83">
      <c r="CE19053" s="227"/>
    </row>
    <row r="19054" spans="83:83">
      <c r="CE19054" s="227"/>
    </row>
    <row r="19055" spans="83:83">
      <c r="CE19055" s="227"/>
    </row>
    <row r="19056" spans="83:83">
      <c r="CE19056" s="227"/>
    </row>
    <row r="19057" spans="83:83">
      <c r="CE19057" s="227"/>
    </row>
    <row r="19058" spans="83:83">
      <c r="CE19058" s="227"/>
    </row>
    <row r="19059" spans="83:83">
      <c r="CE19059" s="227"/>
    </row>
    <row r="19060" spans="83:83">
      <c r="CE19060" s="227"/>
    </row>
    <row r="19061" spans="83:83">
      <c r="CE19061" s="227"/>
    </row>
    <row r="19062" spans="83:83">
      <c r="CE19062" s="227"/>
    </row>
    <row r="19063" spans="83:83">
      <c r="CE19063" s="227"/>
    </row>
    <row r="19064" spans="83:83">
      <c r="CE19064" s="227"/>
    </row>
    <row r="19065" spans="83:83">
      <c r="CE19065" s="227"/>
    </row>
    <row r="19066" spans="83:83">
      <c r="CE19066" s="227"/>
    </row>
    <row r="19067" spans="83:83">
      <c r="CE19067" s="227"/>
    </row>
    <row r="19068" spans="83:83">
      <c r="CE19068" s="227"/>
    </row>
    <row r="19069" spans="83:83">
      <c r="CE19069" s="227"/>
    </row>
    <row r="19070" spans="83:83">
      <c r="CE19070" s="227"/>
    </row>
    <row r="19071" spans="83:83">
      <c r="CE19071" s="227"/>
    </row>
    <row r="19072" spans="83:83">
      <c r="CE19072" s="227"/>
    </row>
    <row r="19073" spans="83:83">
      <c r="CE19073" s="227"/>
    </row>
    <row r="19074" spans="83:83">
      <c r="CE19074" s="227"/>
    </row>
    <row r="19075" spans="83:83">
      <c r="CE19075" s="227"/>
    </row>
    <row r="19076" spans="83:83">
      <c r="CE19076" s="227"/>
    </row>
    <row r="19077" spans="83:83">
      <c r="CE19077" s="227"/>
    </row>
    <row r="19078" spans="83:83">
      <c r="CE19078" s="227"/>
    </row>
    <row r="19079" spans="83:83">
      <c r="CE19079" s="227"/>
    </row>
    <row r="19080" spans="83:83">
      <c r="CE19080" s="227"/>
    </row>
    <row r="19081" spans="83:83">
      <c r="CE19081" s="227"/>
    </row>
    <row r="19082" spans="83:83">
      <c r="CE19082" s="227"/>
    </row>
    <row r="19083" spans="83:83">
      <c r="CE19083" s="227"/>
    </row>
    <row r="19084" spans="83:83">
      <c r="CE19084" s="227"/>
    </row>
    <row r="19085" spans="83:83">
      <c r="CE19085" s="227"/>
    </row>
    <row r="19086" spans="83:83">
      <c r="CE19086" s="227"/>
    </row>
    <row r="19087" spans="83:83">
      <c r="CE19087" s="227"/>
    </row>
    <row r="19088" spans="83:83">
      <c r="CE19088" s="227"/>
    </row>
    <row r="19089" spans="83:83">
      <c r="CE19089" s="227"/>
    </row>
    <row r="19090" spans="83:83">
      <c r="CE19090" s="227"/>
    </row>
    <row r="19091" spans="83:83">
      <c r="CE19091" s="227"/>
    </row>
    <row r="19092" spans="83:83">
      <c r="CE19092" s="227"/>
    </row>
    <row r="19093" spans="83:83">
      <c r="CE19093" s="227"/>
    </row>
    <row r="19094" spans="83:83">
      <c r="CE19094" s="227"/>
    </row>
    <row r="19095" spans="83:83">
      <c r="CE19095" s="227"/>
    </row>
    <row r="19096" spans="83:83">
      <c r="CE19096" s="227"/>
    </row>
    <row r="19097" spans="83:83">
      <c r="CE19097" s="227"/>
    </row>
    <row r="19098" spans="83:83">
      <c r="CE19098" s="227"/>
    </row>
    <row r="19099" spans="83:83">
      <c r="CE19099" s="227"/>
    </row>
    <row r="19100" spans="83:83">
      <c r="CE19100" s="227"/>
    </row>
    <row r="19101" spans="83:83">
      <c r="CE19101" s="227"/>
    </row>
    <row r="19102" spans="83:83">
      <c r="CE19102" s="227"/>
    </row>
    <row r="19103" spans="83:83">
      <c r="CE19103" s="227"/>
    </row>
    <row r="19104" spans="83:83">
      <c r="CE19104" s="227"/>
    </row>
    <row r="19105" spans="83:83">
      <c r="CE19105" s="227"/>
    </row>
    <row r="19106" spans="83:83">
      <c r="CE19106" s="227"/>
    </row>
    <row r="19107" spans="83:83">
      <c r="CE19107" s="227"/>
    </row>
    <row r="19108" spans="83:83">
      <c r="CE19108" s="227"/>
    </row>
    <row r="19109" spans="83:83">
      <c r="CE19109" s="227"/>
    </row>
    <row r="19110" spans="83:83">
      <c r="CE19110" s="227"/>
    </row>
    <row r="19111" spans="83:83">
      <c r="CE19111" s="227"/>
    </row>
    <row r="19112" spans="83:83">
      <c r="CE19112" s="227"/>
    </row>
    <row r="19113" spans="83:83">
      <c r="CE19113" s="227"/>
    </row>
    <row r="19114" spans="83:83">
      <c r="CE19114" s="227"/>
    </row>
    <row r="19115" spans="83:83">
      <c r="CE19115" s="227"/>
    </row>
    <row r="19116" spans="83:83">
      <c r="CE19116" s="227"/>
    </row>
    <row r="19117" spans="83:83">
      <c r="CE19117" s="227"/>
    </row>
    <row r="19118" spans="83:83">
      <c r="CE19118" s="227"/>
    </row>
    <row r="19119" spans="83:83">
      <c r="CE19119" s="227"/>
    </row>
    <row r="19120" spans="83:83">
      <c r="CE19120" s="227"/>
    </row>
    <row r="19121" spans="83:83">
      <c r="CE19121" s="227"/>
    </row>
    <row r="19122" spans="83:83">
      <c r="CE19122" s="227"/>
    </row>
    <row r="19123" spans="83:83">
      <c r="CE19123" s="227"/>
    </row>
    <row r="19124" spans="83:83">
      <c r="CE19124" s="227"/>
    </row>
    <row r="19125" spans="83:83">
      <c r="CE19125" s="227"/>
    </row>
    <row r="19126" spans="83:83">
      <c r="CE19126" s="227"/>
    </row>
    <row r="19127" spans="83:83">
      <c r="CE19127" s="227"/>
    </row>
    <row r="19128" spans="83:83">
      <c r="CE19128" s="227"/>
    </row>
    <row r="19129" spans="83:83">
      <c r="CE19129" s="227"/>
    </row>
    <row r="19130" spans="83:83">
      <c r="CE19130" s="227"/>
    </row>
    <row r="19131" spans="83:83">
      <c r="CE19131" s="227"/>
    </row>
    <row r="19132" spans="83:83">
      <c r="CE19132" s="227"/>
    </row>
    <row r="19133" spans="83:83">
      <c r="CE19133" s="227"/>
    </row>
    <row r="19134" spans="83:83">
      <c r="CE19134" s="227"/>
    </row>
    <row r="19135" spans="83:83">
      <c r="CE19135" s="227"/>
    </row>
    <row r="19136" spans="83:83">
      <c r="CE19136" s="227"/>
    </row>
    <row r="19137" spans="83:83">
      <c r="CE19137" s="227"/>
    </row>
    <row r="19138" spans="83:83">
      <c r="CE19138" s="227"/>
    </row>
    <row r="19139" spans="83:83">
      <c r="CE19139" s="227"/>
    </row>
    <row r="19140" spans="83:83">
      <c r="CE19140" s="227"/>
    </row>
    <row r="19141" spans="83:83">
      <c r="CE19141" s="227"/>
    </row>
    <row r="19142" spans="83:83">
      <c r="CE19142" s="227"/>
    </row>
    <row r="19143" spans="83:83">
      <c r="CE19143" s="227"/>
    </row>
    <row r="19144" spans="83:83">
      <c r="CE19144" s="227"/>
    </row>
    <row r="19145" spans="83:83">
      <c r="CE19145" s="227"/>
    </row>
    <row r="19146" spans="83:83">
      <c r="CE19146" s="227"/>
    </row>
    <row r="19147" spans="83:83">
      <c r="CE19147" s="227"/>
    </row>
    <row r="19148" spans="83:83">
      <c r="CE19148" s="227"/>
    </row>
    <row r="19149" spans="83:83">
      <c r="CE19149" s="227"/>
    </row>
    <row r="19150" spans="83:83">
      <c r="CE19150" s="227"/>
    </row>
    <row r="19151" spans="83:83">
      <c r="CE19151" s="227"/>
    </row>
    <row r="19152" spans="83:83">
      <c r="CE19152" s="227"/>
    </row>
    <row r="19153" spans="83:83">
      <c r="CE19153" s="227"/>
    </row>
    <row r="19154" spans="83:83">
      <c r="CE19154" s="227"/>
    </row>
    <row r="19155" spans="83:83">
      <c r="CE19155" s="227"/>
    </row>
    <row r="19156" spans="83:83">
      <c r="CE19156" s="227"/>
    </row>
    <row r="19157" spans="83:83">
      <c r="CE19157" s="227"/>
    </row>
    <row r="19158" spans="83:83">
      <c r="CE19158" s="227"/>
    </row>
    <row r="19159" spans="83:83">
      <c r="CE19159" s="227"/>
    </row>
    <row r="19160" spans="83:83">
      <c r="CE19160" s="227"/>
    </row>
    <row r="19161" spans="83:83">
      <c r="CE19161" s="227"/>
    </row>
    <row r="19162" spans="83:83">
      <c r="CE19162" s="227"/>
    </row>
    <row r="19163" spans="83:83">
      <c r="CE19163" s="227"/>
    </row>
    <row r="19164" spans="83:83">
      <c r="CE19164" s="227"/>
    </row>
    <row r="19165" spans="83:83">
      <c r="CE19165" s="227"/>
    </row>
    <row r="19166" spans="83:83">
      <c r="CE19166" s="227"/>
    </row>
    <row r="19167" spans="83:83">
      <c r="CE19167" s="227"/>
    </row>
    <row r="19168" spans="83:83">
      <c r="CE19168" s="227"/>
    </row>
    <row r="19169" spans="83:83">
      <c r="CE19169" s="227"/>
    </row>
    <row r="19170" spans="83:83">
      <c r="CE19170" s="227"/>
    </row>
    <row r="19171" spans="83:83">
      <c r="CE19171" s="227"/>
    </row>
    <row r="19172" spans="83:83">
      <c r="CE19172" s="227"/>
    </row>
    <row r="19173" spans="83:83">
      <c r="CE19173" s="227"/>
    </row>
    <row r="19174" spans="83:83">
      <c r="CE19174" s="227"/>
    </row>
    <row r="19175" spans="83:83">
      <c r="CE19175" s="227"/>
    </row>
    <row r="19176" spans="83:83">
      <c r="CE19176" s="227"/>
    </row>
    <row r="19177" spans="83:83">
      <c r="CE19177" s="227"/>
    </row>
    <row r="19178" spans="83:83">
      <c r="CE19178" s="227"/>
    </row>
    <row r="19179" spans="83:83">
      <c r="CE19179" s="227"/>
    </row>
    <row r="19180" spans="83:83">
      <c r="CE19180" s="227"/>
    </row>
    <row r="19181" spans="83:83">
      <c r="CE19181" s="227"/>
    </row>
    <row r="19182" spans="83:83">
      <c r="CE19182" s="227"/>
    </row>
    <row r="19183" spans="83:83">
      <c r="CE19183" s="227"/>
    </row>
    <row r="19184" spans="83:83">
      <c r="CE19184" s="227"/>
    </row>
    <row r="19185" spans="83:83">
      <c r="CE19185" s="227"/>
    </row>
    <row r="19186" spans="83:83">
      <c r="CE19186" s="227"/>
    </row>
    <row r="19187" spans="83:83">
      <c r="CE19187" s="227"/>
    </row>
    <row r="19188" spans="83:83">
      <c r="CE19188" s="227"/>
    </row>
    <row r="19189" spans="83:83">
      <c r="CE19189" s="227"/>
    </row>
    <row r="19190" spans="83:83">
      <c r="CE19190" s="227"/>
    </row>
    <row r="19191" spans="83:83">
      <c r="CE19191" s="227"/>
    </row>
    <row r="19192" spans="83:83">
      <c r="CE19192" s="227"/>
    </row>
    <row r="19193" spans="83:83">
      <c r="CE19193" s="227"/>
    </row>
    <row r="19194" spans="83:83">
      <c r="CE19194" s="227"/>
    </row>
    <row r="19195" spans="83:83">
      <c r="CE19195" s="227"/>
    </row>
    <row r="19196" spans="83:83">
      <c r="CE19196" s="227"/>
    </row>
    <row r="19197" spans="83:83">
      <c r="CE19197" s="227"/>
    </row>
    <row r="19198" spans="83:83">
      <c r="CE19198" s="227"/>
    </row>
    <row r="19199" spans="83:83">
      <c r="CE19199" s="227"/>
    </row>
    <row r="19200" spans="83:83">
      <c r="CE19200" s="227"/>
    </row>
    <row r="19201" spans="83:83">
      <c r="CE19201" s="227"/>
    </row>
    <row r="19202" spans="83:83">
      <c r="CE19202" s="227"/>
    </row>
    <row r="19203" spans="83:83">
      <c r="CE19203" s="227"/>
    </row>
    <row r="19204" spans="83:83">
      <c r="CE19204" s="227"/>
    </row>
    <row r="19205" spans="83:83">
      <c r="CE19205" s="227"/>
    </row>
    <row r="19206" spans="83:83">
      <c r="CE19206" s="227"/>
    </row>
    <row r="19207" spans="83:83">
      <c r="CE19207" s="227"/>
    </row>
    <row r="19208" spans="83:83">
      <c r="CE19208" s="227"/>
    </row>
    <row r="19209" spans="83:83">
      <c r="CE19209" s="227"/>
    </row>
    <row r="19210" spans="83:83">
      <c r="CE19210" s="227"/>
    </row>
    <row r="19211" spans="83:83">
      <c r="CE19211" s="227"/>
    </row>
    <row r="19212" spans="83:83">
      <c r="CE19212" s="227"/>
    </row>
    <row r="19213" spans="83:83">
      <c r="CE19213" s="227"/>
    </row>
    <row r="19214" spans="83:83">
      <c r="CE19214" s="227"/>
    </row>
    <row r="19215" spans="83:83">
      <c r="CE19215" s="227"/>
    </row>
    <row r="19216" spans="83:83">
      <c r="CE19216" s="227"/>
    </row>
    <row r="19217" spans="83:83">
      <c r="CE19217" s="227"/>
    </row>
    <row r="19218" spans="83:83">
      <c r="CE19218" s="227"/>
    </row>
    <row r="19219" spans="83:83">
      <c r="CE19219" s="227"/>
    </row>
    <row r="19220" spans="83:83">
      <c r="CE19220" s="227"/>
    </row>
    <row r="19221" spans="83:83">
      <c r="CE19221" s="227"/>
    </row>
    <row r="19222" spans="83:83">
      <c r="CE19222" s="227"/>
    </row>
    <row r="19223" spans="83:83">
      <c r="CE19223" s="227"/>
    </row>
    <row r="19224" spans="83:83">
      <c r="CE19224" s="227"/>
    </row>
    <row r="19225" spans="83:83">
      <c r="CE19225" s="227"/>
    </row>
    <row r="19226" spans="83:83">
      <c r="CE19226" s="227"/>
    </row>
    <row r="19227" spans="83:83">
      <c r="CE19227" s="227"/>
    </row>
    <row r="19228" spans="83:83">
      <c r="CE19228" s="227"/>
    </row>
    <row r="19229" spans="83:83">
      <c r="CE19229" s="227"/>
    </row>
    <row r="19230" spans="83:83">
      <c r="CE19230" s="227"/>
    </row>
    <row r="19231" spans="83:83">
      <c r="CE19231" s="227"/>
    </row>
    <row r="19232" spans="83:83">
      <c r="CE19232" s="227"/>
    </row>
    <row r="19233" spans="83:83">
      <c r="CE19233" s="227"/>
    </row>
    <row r="19234" spans="83:83">
      <c r="CE19234" s="227"/>
    </row>
    <row r="19235" spans="83:83">
      <c r="CE19235" s="227"/>
    </row>
    <row r="19236" spans="83:83">
      <c r="CE19236" s="227"/>
    </row>
    <row r="19237" spans="83:83">
      <c r="CE19237" s="227"/>
    </row>
    <row r="19238" spans="83:83">
      <c r="CE19238" s="227"/>
    </row>
    <row r="19239" spans="83:83">
      <c r="CE19239" s="227"/>
    </row>
    <row r="19240" spans="83:83">
      <c r="CE19240" s="227"/>
    </row>
    <row r="19241" spans="83:83">
      <c r="CE19241" s="227"/>
    </row>
    <row r="19242" spans="83:83">
      <c r="CE19242" s="227"/>
    </row>
    <row r="19243" spans="83:83">
      <c r="CE19243" s="227"/>
    </row>
    <row r="19244" spans="83:83">
      <c r="CE19244" s="227"/>
    </row>
    <row r="19245" spans="83:83">
      <c r="CE19245" s="227"/>
    </row>
    <row r="19246" spans="83:83">
      <c r="CE19246" s="227"/>
    </row>
    <row r="19247" spans="83:83">
      <c r="CE19247" s="227"/>
    </row>
    <row r="19248" spans="83:83">
      <c r="CE19248" s="227"/>
    </row>
    <row r="19249" spans="83:83">
      <c r="CE19249" s="227"/>
    </row>
    <row r="19250" spans="83:83">
      <c r="CE19250" s="227"/>
    </row>
    <row r="19251" spans="83:83">
      <c r="CE19251" s="227"/>
    </row>
    <row r="19252" spans="83:83">
      <c r="CE19252" s="227"/>
    </row>
    <row r="19253" spans="83:83">
      <c r="CE19253" s="227"/>
    </row>
    <row r="19254" spans="83:83">
      <c r="CE19254" s="227"/>
    </row>
    <row r="19255" spans="83:83">
      <c r="CE19255" s="227"/>
    </row>
    <row r="19256" spans="83:83">
      <c r="CE19256" s="227"/>
    </row>
    <row r="19257" spans="83:83">
      <c r="CE19257" s="227"/>
    </row>
    <row r="19258" spans="83:83">
      <c r="CE19258" s="227"/>
    </row>
    <row r="19259" spans="83:83">
      <c r="CE19259" s="227"/>
    </row>
    <row r="19260" spans="83:83">
      <c r="CE19260" s="227"/>
    </row>
    <row r="19261" spans="83:83">
      <c r="CE19261" s="227"/>
    </row>
    <row r="19262" spans="83:83">
      <c r="CE19262" s="227"/>
    </row>
    <row r="19263" spans="83:83">
      <c r="CE19263" s="227"/>
    </row>
    <row r="19264" spans="83:83">
      <c r="CE19264" s="227"/>
    </row>
    <row r="19265" spans="83:83">
      <c r="CE19265" s="227"/>
    </row>
    <row r="19266" spans="83:83">
      <c r="CE19266" s="227"/>
    </row>
    <row r="19267" spans="83:83">
      <c r="CE19267" s="227"/>
    </row>
    <row r="19268" spans="83:83">
      <c r="CE19268" s="227"/>
    </row>
    <row r="19269" spans="83:83">
      <c r="CE19269" s="227"/>
    </row>
    <row r="19270" spans="83:83">
      <c r="CE19270" s="227"/>
    </row>
    <row r="19271" spans="83:83">
      <c r="CE19271" s="227"/>
    </row>
    <row r="19272" spans="83:83">
      <c r="CE19272" s="227"/>
    </row>
    <row r="19273" spans="83:83">
      <c r="CE19273" s="227"/>
    </row>
    <row r="19274" spans="83:83">
      <c r="CE19274" s="227"/>
    </row>
    <row r="19275" spans="83:83">
      <c r="CE19275" s="227"/>
    </row>
    <row r="19276" spans="83:83">
      <c r="CE19276" s="227"/>
    </row>
    <row r="19277" spans="83:83">
      <c r="CE19277" s="227"/>
    </row>
    <row r="19278" spans="83:83">
      <c r="CE19278" s="227"/>
    </row>
    <row r="19279" spans="83:83">
      <c r="CE19279" s="227"/>
    </row>
    <row r="19280" spans="83:83">
      <c r="CE19280" s="227"/>
    </row>
    <row r="19281" spans="83:83">
      <c r="CE19281" s="227"/>
    </row>
    <row r="19282" spans="83:83">
      <c r="CE19282" s="227"/>
    </row>
    <row r="19283" spans="83:83">
      <c r="CE19283" s="227"/>
    </row>
    <row r="19284" spans="83:83">
      <c r="CE19284" s="227"/>
    </row>
    <row r="19285" spans="83:83">
      <c r="CE19285" s="227"/>
    </row>
    <row r="19286" spans="83:83">
      <c r="CE19286" s="227"/>
    </row>
    <row r="19287" spans="83:83">
      <c r="CE19287" s="227"/>
    </row>
    <row r="19288" spans="83:83">
      <c r="CE19288" s="227"/>
    </row>
    <row r="19289" spans="83:83">
      <c r="CE19289" s="227"/>
    </row>
    <row r="19290" spans="83:83">
      <c r="CE19290" s="227"/>
    </row>
    <row r="19291" spans="83:83">
      <c r="CE19291" s="227"/>
    </row>
    <row r="19292" spans="83:83">
      <c r="CE19292" s="227"/>
    </row>
    <row r="19293" spans="83:83">
      <c r="CE19293" s="227"/>
    </row>
    <row r="19294" spans="83:83">
      <c r="CE19294" s="227"/>
    </row>
    <row r="19295" spans="83:83">
      <c r="CE19295" s="227"/>
    </row>
    <row r="19296" spans="83:83">
      <c r="CE19296" s="227"/>
    </row>
    <row r="19297" spans="83:83">
      <c r="CE19297" s="227"/>
    </row>
    <row r="19298" spans="83:83">
      <c r="CE19298" s="227"/>
    </row>
    <row r="19299" spans="83:83">
      <c r="CE19299" s="227"/>
    </row>
    <row r="19300" spans="83:83">
      <c r="CE19300" s="227"/>
    </row>
    <row r="19301" spans="83:83">
      <c r="CE19301" s="227"/>
    </row>
    <row r="19302" spans="83:83">
      <c r="CE19302" s="227"/>
    </row>
    <row r="19303" spans="83:83">
      <c r="CE19303" s="227"/>
    </row>
    <row r="19304" spans="83:83">
      <c r="CE19304" s="227"/>
    </row>
    <row r="19305" spans="83:83">
      <c r="CE19305" s="227"/>
    </row>
    <row r="19306" spans="83:83">
      <c r="CE19306" s="227"/>
    </row>
    <row r="19307" spans="83:83">
      <c r="CE19307" s="227"/>
    </row>
    <row r="19308" spans="83:83">
      <c r="CE19308" s="227"/>
    </row>
    <row r="19309" spans="83:83">
      <c r="CE19309" s="227"/>
    </row>
    <row r="19310" spans="83:83">
      <c r="CE19310" s="227"/>
    </row>
    <row r="19311" spans="83:83">
      <c r="CE19311" s="227"/>
    </row>
    <row r="19312" spans="83:83">
      <c r="CE19312" s="227"/>
    </row>
    <row r="19313" spans="83:83">
      <c r="CE19313" s="227"/>
    </row>
    <row r="19314" spans="83:83">
      <c r="CE19314" s="227"/>
    </row>
    <row r="19315" spans="83:83">
      <c r="CE19315" s="227"/>
    </row>
    <row r="19316" spans="83:83">
      <c r="CE19316" s="227"/>
    </row>
    <row r="19317" spans="83:83">
      <c r="CE19317" s="227"/>
    </row>
    <row r="19318" spans="83:83">
      <c r="CE19318" s="227"/>
    </row>
    <row r="19319" spans="83:83">
      <c r="CE19319" s="227"/>
    </row>
    <row r="19320" spans="83:83">
      <c r="CE19320" s="227"/>
    </row>
    <row r="19321" spans="83:83">
      <c r="CE19321" s="227"/>
    </row>
    <row r="19322" spans="83:83">
      <c r="CE19322" s="227"/>
    </row>
    <row r="19323" spans="83:83">
      <c r="CE19323" s="227"/>
    </row>
    <row r="19324" spans="83:83">
      <c r="CE19324" s="227"/>
    </row>
    <row r="19325" spans="83:83">
      <c r="CE19325" s="227"/>
    </row>
    <row r="19326" spans="83:83">
      <c r="CE19326" s="227"/>
    </row>
    <row r="19327" spans="83:83">
      <c r="CE19327" s="227"/>
    </row>
    <row r="19328" spans="83:83">
      <c r="CE19328" s="227"/>
    </row>
    <row r="19329" spans="83:83">
      <c r="CE19329" s="227"/>
    </row>
    <row r="19330" spans="83:83">
      <c r="CE19330" s="227"/>
    </row>
    <row r="19331" spans="83:83">
      <c r="CE19331" s="227"/>
    </row>
    <row r="19332" spans="83:83">
      <c r="CE19332" s="227"/>
    </row>
    <row r="19333" spans="83:83">
      <c r="CE19333" s="227"/>
    </row>
    <row r="19334" spans="83:83">
      <c r="CE19334" s="227"/>
    </row>
    <row r="19335" spans="83:83">
      <c r="CE19335" s="227"/>
    </row>
    <row r="19336" spans="83:83">
      <c r="CE19336" s="227"/>
    </row>
    <row r="19337" spans="83:83">
      <c r="CE19337" s="227"/>
    </row>
    <row r="19338" spans="83:83">
      <c r="CE19338" s="227"/>
    </row>
    <row r="19339" spans="83:83">
      <c r="CE19339" s="227"/>
    </row>
    <row r="19340" spans="83:83">
      <c r="CE19340" s="227"/>
    </row>
    <row r="19341" spans="83:83">
      <c r="CE19341" s="227"/>
    </row>
    <row r="19342" spans="83:83">
      <c r="CE19342" s="227"/>
    </row>
    <row r="19343" spans="83:83">
      <c r="CE19343" s="227"/>
    </row>
    <row r="19344" spans="83:83">
      <c r="CE19344" s="227"/>
    </row>
    <row r="19345" spans="83:83">
      <c r="CE19345" s="227"/>
    </row>
    <row r="19346" spans="83:83">
      <c r="CE19346" s="227"/>
    </row>
    <row r="19347" spans="83:83">
      <c r="CE19347" s="227"/>
    </row>
    <row r="19348" spans="83:83">
      <c r="CE19348" s="227"/>
    </row>
    <row r="19349" spans="83:83">
      <c r="CE19349" s="227"/>
    </row>
    <row r="19350" spans="83:83">
      <c r="CE19350" s="227"/>
    </row>
    <row r="19351" spans="83:83">
      <c r="CE19351" s="227"/>
    </row>
    <row r="19352" spans="83:83">
      <c r="CE19352" s="227"/>
    </row>
    <row r="19353" spans="83:83">
      <c r="CE19353" s="227"/>
    </row>
    <row r="19354" spans="83:83">
      <c r="CE19354" s="227"/>
    </row>
    <row r="19355" spans="83:83">
      <c r="CE19355" s="227"/>
    </row>
    <row r="19356" spans="83:83">
      <c r="CE19356" s="227"/>
    </row>
    <row r="19357" spans="83:83">
      <c r="CE19357" s="227"/>
    </row>
    <row r="19358" spans="83:83">
      <c r="CE19358" s="227"/>
    </row>
    <row r="19359" spans="83:83">
      <c r="CE19359" s="227"/>
    </row>
    <row r="19360" spans="83:83">
      <c r="CE19360" s="227"/>
    </row>
    <row r="19361" spans="83:83">
      <c r="CE19361" s="227"/>
    </row>
    <row r="19362" spans="83:83">
      <c r="CE19362" s="227"/>
    </row>
    <row r="19363" spans="83:83">
      <c r="CE19363" s="227"/>
    </row>
    <row r="19364" spans="83:83">
      <c r="CE19364" s="227"/>
    </row>
    <row r="19365" spans="83:83">
      <c r="CE19365" s="227"/>
    </row>
    <row r="19366" spans="83:83">
      <c r="CE19366" s="227"/>
    </row>
    <row r="19367" spans="83:83">
      <c r="CE19367" s="227"/>
    </row>
    <row r="19368" spans="83:83">
      <c r="CE19368" s="227"/>
    </row>
    <row r="19369" spans="83:83">
      <c r="CE19369" s="227"/>
    </row>
    <row r="19370" spans="83:83">
      <c r="CE19370" s="227"/>
    </row>
    <row r="19371" spans="83:83">
      <c r="CE19371" s="227"/>
    </row>
    <row r="19372" spans="83:83">
      <c r="CE19372" s="227"/>
    </row>
    <row r="19373" spans="83:83">
      <c r="CE19373" s="227"/>
    </row>
    <row r="19374" spans="83:83">
      <c r="CE19374" s="227"/>
    </row>
    <row r="19375" spans="83:83">
      <c r="CE19375" s="227"/>
    </row>
    <row r="19376" spans="83:83">
      <c r="CE19376" s="227"/>
    </row>
    <row r="19377" spans="83:83">
      <c r="CE19377" s="227"/>
    </row>
    <row r="19378" spans="83:83">
      <c r="CE19378" s="227"/>
    </row>
    <row r="19379" spans="83:83">
      <c r="CE19379" s="227"/>
    </row>
    <row r="19380" spans="83:83">
      <c r="CE19380" s="227"/>
    </row>
    <row r="19381" spans="83:83">
      <c r="CE19381" s="227"/>
    </row>
    <row r="19382" spans="83:83">
      <c r="CE19382" s="227"/>
    </row>
    <row r="19383" spans="83:83">
      <c r="CE19383" s="227"/>
    </row>
    <row r="19384" spans="83:83">
      <c r="CE19384" s="227"/>
    </row>
    <row r="19385" spans="83:83">
      <c r="CE19385" s="227"/>
    </row>
    <row r="19386" spans="83:83">
      <c r="CE19386" s="227"/>
    </row>
    <row r="19387" spans="83:83">
      <c r="CE19387" s="227"/>
    </row>
    <row r="19388" spans="83:83">
      <c r="CE19388" s="227"/>
    </row>
    <row r="19389" spans="83:83">
      <c r="CE19389" s="227"/>
    </row>
    <row r="19390" spans="83:83">
      <c r="CE19390" s="227"/>
    </row>
    <row r="19391" spans="83:83">
      <c r="CE19391" s="227"/>
    </row>
    <row r="19392" spans="83:83">
      <c r="CE19392" s="227"/>
    </row>
    <row r="19393" spans="83:83">
      <c r="CE19393" s="227"/>
    </row>
    <row r="19394" spans="83:83">
      <c r="CE19394" s="227"/>
    </row>
    <row r="19395" spans="83:83">
      <c r="CE19395" s="227"/>
    </row>
    <row r="19396" spans="83:83">
      <c r="CE19396" s="227"/>
    </row>
    <row r="19397" spans="83:83">
      <c r="CE19397" s="227"/>
    </row>
    <row r="19398" spans="83:83">
      <c r="CE19398" s="227"/>
    </row>
    <row r="19399" spans="83:83">
      <c r="CE19399" s="227"/>
    </row>
    <row r="19400" spans="83:83">
      <c r="CE19400" s="227"/>
    </row>
    <row r="19401" spans="83:83">
      <c r="CE19401" s="227"/>
    </row>
    <row r="19402" spans="83:83">
      <c r="CE19402" s="227"/>
    </row>
    <row r="19403" spans="83:83">
      <c r="CE19403" s="227"/>
    </row>
    <row r="19404" spans="83:83">
      <c r="CE19404" s="227"/>
    </row>
    <row r="19405" spans="83:83">
      <c r="CE19405" s="227"/>
    </row>
    <row r="19406" spans="83:83">
      <c r="CE19406" s="227"/>
    </row>
    <row r="19407" spans="83:83">
      <c r="CE19407" s="227"/>
    </row>
    <row r="19408" spans="83:83">
      <c r="CE19408" s="227"/>
    </row>
    <row r="19409" spans="83:83">
      <c r="CE19409" s="227"/>
    </row>
    <row r="19410" spans="83:83">
      <c r="CE19410" s="227"/>
    </row>
    <row r="19411" spans="83:83">
      <c r="CE19411" s="227"/>
    </row>
    <row r="19412" spans="83:83">
      <c r="CE19412" s="227"/>
    </row>
    <row r="19413" spans="83:83">
      <c r="CE19413" s="227"/>
    </row>
    <row r="19414" spans="83:83">
      <c r="CE19414" s="227"/>
    </row>
    <row r="19415" spans="83:83">
      <c r="CE19415" s="227"/>
    </row>
    <row r="19416" spans="83:83">
      <c r="CE19416" s="227"/>
    </row>
    <row r="19417" spans="83:83">
      <c r="CE19417" s="227"/>
    </row>
    <row r="19418" spans="83:83">
      <c r="CE19418" s="227"/>
    </row>
    <row r="19419" spans="83:83">
      <c r="CE19419" s="227"/>
    </row>
    <row r="19420" spans="83:83">
      <c r="CE19420" s="227"/>
    </row>
    <row r="19421" spans="83:83">
      <c r="CE19421" s="227"/>
    </row>
    <row r="19422" spans="83:83">
      <c r="CE19422" s="227"/>
    </row>
    <row r="19423" spans="83:83">
      <c r="CE19423" s="227"/>
    </row>
    <row r="19424" spans="83:83">
      <c r="CE19424" s="227"/>
    </row>
    <row r="19425" spans="83:83">
      <c r="CE19425" s="227"/>
    </row>
    <row r="19426" spans="83:83">
      <c r="CE19426" s="227"/>
    </row>
    <row r="19427" spans="83:83">
      <c r="CE19427" s="227"/>
    </row>
    <row r="19428" spans="83:83">
      <c r="CE19428" s="227"/>
    </row>
    <row r="19429" spans="83:83">
      <c r="CE19429" s="227"/>
    </row>
    <row r="19430" spans="83:83">
      <c r="CE19430" s="227"/>
    </row>
    <row r="19431" spans="83:83">
      <c r="CE19431" s="227"/>
    </row>
    <row r="19432" spans="83:83">
      <c r="CE19432" s="227"/>
    </row>
    <row r="19433" spans="83:83">
      <c r="CE19433" s="227"/>
    </row>
    <row r="19434" spans="83:83">
      <c r="CE19434" s="227"/>
    </row>
    <row r="19435" spans="83:83">
      <c r="CE19435" s="227"/>
    </row>
    <row r="19436" spans="83:83">
      <c r="CE19436" s="227"/>
    </row>
    <row r="19437" spans="83:83">
      <c r="CE19437" s="227"/>
    </row>
    <row r="19438" spans="83:83">
      <c r="CE19438" s="227"/>
    </row>
    <row r="19439" spans="83:83">
      <c r="CE19439" s="227"/>
    </row>
    <row r="19440" spans="83:83">
      <c r="CE19440" s="227"/>
    </row>
    <row r="19441" spans="83:83">
      <c r="CE19441" s="227"/>
    </row>
    <row r="19442" spans="83:83">
      <c r="CE19442" s="227"/>
    </row>
    <row r="19443" spans="83:83">
      <c r="CE19443" s="227"/>
    </row>
    <row r="19444" spans="83:83">
      <c r="CE19444" s="227"/>
    </row>
    <row r="19445" spans="83:83">
      <c r="CE19445" s="227"/>
    </row>
    <row r="19446" spans="83:83">
      <c r="CE19446" s="227"/>
    </row>
    <row r="19447" spans="83:83">
      <c r="CE19447" s="227"/>
    </row>
    <row r="19448" spans="83:83">
      <c r="CE19448" s="227"/>
    </row>
    <row r="19449" spans="83:83">
      <c r="CE19449" s="227"/>
    </row>
    <row r="19450" spans="83:83">
      <c r="CE19450" s="227"/>
    </row>
    <row r="19451" spans="83:83">
      <c r="CE19451" s="227"/>
    </row>
    <row r="19452" spans="83:83">
      <c r="CE19452" s="227"/>
    </row>
    <row r="19453" spans="83:83">
      <c r="CE19453" s="227"/>
    </row>
    <row r="19454" spans="83:83">
      <c r="CE19454" s="227"/>
    </row>
    <row r="19455" spans="83:83">
      <c r="CE19455" s="227"/>
    </row>
    <row r="19456" spans="83:83">
      <c r="CE19456" s="227"/>
    </row>
    <row r="19457" spans="83:83">
      <c r="CE19457" s="227"/>
    </row>
    <row r="19458" spans="83:83">
      <c r="CE19458" s="227"/>
    </row>
    <row r="19459" spans="83:83">
      <c r="CE19459" s="227"/>
    </row>
    <row r="19460" spans="83:83">
      <c r="CE19460" s="227"/>
    </row>
    <row r="19461" spans="83:83">
      <c r="CE19461" s="227"/>
    </row>
    <row r="19462" spans="83:83">
      <c r="CE19462" s="227"/>
    </row>
    <row r="19463" spans="83:83">
      <c r="CE19463" s="227"/>
    </row>
    <row r="19464" spans="83:83">
      <c r="CE19464" s="227"/>
    </row>
    <row r="19465" spans="83:83">
      <c r="CE19465" s="227"/>
    </row>
    <row r="19466" spans="83:83">
      <c r="CE19466" s="227"/>
    </row>
    <row r="19467" spans="83:83">
      <c r="CE19467" s="227"/>
    </row>
    <row r="19468" spans="83:83">
      <c r="CE19468" s="227"/>
    </row>
    <row r="19469" spans="83:83">
      <c r="CE19469" s="227"/>
    </row>
    <row r="19470" spans="83:83">
      <c r="CE19470" s="227"/>
    </row>
    <row r="19471" spans="83:83">
      <c r="CE19471" s="227"/>
    </row>
    <row r="19472" spans="83:83">
      <c r="CE19472" s="227"/>
    </row>
    <row r="19473" spans="83:83">
      <c r="CE19473" s="227"/>
    </row>
    <row r="19474" spans="83:83">
      <c r="CE19474" s="227"/>
    </row>
    <row r="19475" spans="83:83">
      <c r="CE19475" s="227"/>
    </row>
    <row r="19476" spans="83:83">
      <c r="CE19476" s="227"/>
    </row>
    <row r="19477" spans="83:83">
      <c r="CE19477" s="227"/>
    </row>
    <row r="19478" spans="83:83">
      <c r="CE19478" s="227"/>
    </row>
    <row r="19479" spans="83:83">
      <c r="CE19479" s="227"/>
    </row>
    <row r="19480" spans="83:83">
      <c r="CE19480" s="227"/>
    </row>
    <row r="19481" spans="83:83">
      <c r="CE19481" s="227"/>
    </row>
    <row r="19482" spans="83:83">
      <c r="CE19482" s="227"/>
    </row>
    <row r="19483" spans="83:83">
      <c r="CE19483" s="227"/>
    </row>
    <row r="19484" spans="83:83">
      <c r="CE19484" s="227"/>
    </row>
    <row r="19485" spans="83:83">
      <c r="CE19485" s="227"/>
    </row>
    <row r="19486" spans="83:83">
      <c r="CE19486" s="227"/>
    </row>
    <row r="19487" spans="83:83">
      <c r="CE19487" s="227"/>
    </row>
    <row r="19488" spans="83:83">
      <c r="CE19488" s="227"/>
    </row>
    <row r="19489" spans="83:83">
      <c r="CE19489" s="227"/>
    </row>
    <row r="19490" spans="83:83">
      <c r="CE19490" s="227"/>
    </row>
    <row r="19491" spans="83:83">
      <c r="CE19491" s="227"/>
    </row>
    <row r="19492" spans="83:83">
      <c r="CE19492" s="227"/>
    </row>
    <row r="19493" spans="83:83">
      <c r="CE19493" s="227"/>
    </row>
    <row r="19494" spans="83:83">
      <c r="CE19494" s="227"/>
    </row>
    <row r="19495" spans="83:83">
      <c r="CE19495" s="227"/>
    </row>
    <row r="19496" spans="83:83">
      <c r="CE19496" s="227"/>
    </row>
    <row r="19497" spans="83:83">
      <c r="CE19497" s="227"/>
    </row>
    <row r="19498" spans="83:83">
      <c r="CE19498" s="227"/>
    </row>
    <row r="19499" spans="83:83">
      <c r="CE19499" s="227"/>
    </row>
    <row r="19500" spans="83:83">
      <c r="CE19500" s="227"/>
    </row>
    <row r="19501" spans="83:83">
      <c r="CE19501" s="227"/>
    </row>
    <row r="19502" spans="83:83">
      <c r="CE19502" s="227"/>
    </row>
    <row r="19503" spans="83:83">
      <c r="CE19503" s="227"/>
    </row>
    <row r="19504" spans="83:83">
      <c r="CE19504" s="227"/>
    </row>
    <row r="19505" spans="83:83">
      <c r="CE19505" s="227"/>
    </row>
    <row r="19506" spans="83:83">
      <c r="CE19506" s="227"/>
    </row>
    <row r="19507" spans="83:83">
      <c r="CE19507" s="227"/>
    </row>
    <row r="19508" spans="83:83">
      <c r="CE19508" s="227"/>
    </row>
    <row r="19509" spans="83:83">
      <c r="CE19509" s="227"/>
    </row>
    <row r="19510" spans="83:83">
      <c r="CE19510" s="227"/>
    </row>
    <row r="19511" spans="83:83">
      <c r="CE19511" s="227"/>
    </row>
    <row r="19512" spans="83:83">
      <c r="CE19512" s="227"/>
    </row>
    <row r="19513" spans="83:83">
      <c r="CE19513" s="227"/>
    </row>
    <row r="19514" spans="83:83">
      <c r="CE19514" s="227"/>
    </row>
    <row r="19515" spans="83:83">
      <c r="CE19515" s="227"/>
    </row>
    <row r="19516" spans="83:83">
      <c r="CE19516" s="227"/>
    </row>
    <row r="19517" spans="83:83">
      <c r="CE19517" s="227"/>
    </row>
    <row r="19518" spans="83:83">
      <c r="CE19518" s="227"/>
    </row>
    <row r="19519" spans="83:83">
      <c r="CE19519" s="227"/>
    </row>
    <row r="19520" spans="83:83">
      <c r="CE19520" s="227"/>
    </row>
    <row r="19521" spans="83:83">
      <c r="CE19521" s="227"/>
    </row>
    <row r="19522" spans="83:83">
      <c r="CE19522" s="227"/>
    </row>
    <row r="19523" spans="83:83">
      <c r="CE19523" s="227"/>
    </row>
    <row r="19524" spans="83:83">
      <c r="CE19524" s="227"/>
    </row>
    <row r="19525" spans="83:83">
      <c r="CE19525" s="227"/>
    </row>
    <row r="19526" spans="83:83">
      <c r="CE19526" s="227"/>
    </row>
    <row r="19527" spans="83:83">
      <c r="CE19527" s="227"/>
    </row>
    <row r="19528" spans="83:83">
      <c r="CE19528" s="227"/>
    </row>
    <row r="19529" spans="83:83">
      <c r="CE19529" s="227"/>
    </row>
    <row r="19530" spans="83:83">
      <c r="CE19530" s="227"/>
    </row>
    <row r="19531" spans="83:83">
      <c r="CE19531" s="227"/>
    </row>
    <row r="19532" spans="83:83">
      <c r="CE19532" s="227"/>
    </row>
    <row r="19533" spans="83:83">
      <c r="CE19533" s="227"/>
    </row>
    <row r="19534" spans="83:83">
      <c r="CE19534" s="227"/>
    </row>
    <row r="19535" spans="83:83">
      <c r="CE19535" s="227"/>
    </row>
    <row r="19536" spans="83:83">
      <c r="CE19536" s="227"/>
    </row>
    <row r="19537" spans="83:83">
      <c r="CE19537" s="227"/>
    </row>
    <row r="19538" spans="83:83">
      <c r="CE19538" s="227"/>
    </row>
    <row r="19539" spans="83:83">
      <c r="CE19539" s="227"/>
    </row>
    <row r="19540" spans="83:83">
      <c r="CE19540" s="227"/>
    </row>
    <row r="19541" spans="83:83">
      <c r="CE19541" s="227"/>
    </row>
    <row r="19542" spans="83:83">
      <c r="CE19542" s="227"/>
    </row>
    <row r="19543" spans="83:83">
      <c r="CE19543" s="227"/>
    </row>
    <row r="19544" spans="83:83">
      <c r="CE19544" s="227"/>
    </row>
    <row r="19545" spans="83:83">
      <c r="CE19545" s="227"/>
    </row>
    <row r="19546" spans="83:83">
      <c r="CE19546" s="227"/>
    </row>
    <row r="19547" spans="83:83">
      <c r="CE19547" s="227"/>
    </row>
    <row r="19548" spans="83:83">
      <c r="CE19548" s="227"/>
    </row>
    <row r="19549" spans="83:83">
      <c r="CE19549" s="227"/>
    </row>
    <row r="19550" spans="83:83">
      <c r="CE19550" s="227"/>
    </row>
    <row r="19551" spans="83:83">
      <c r="CE19551" s="227"/>
    </row>
    <row r="19552" spans="83:83">
      <c r="CE19552" s="227"/>
    </row>
    <row r="19553" spans="83:83">
      <c r="CE19553" s="227"/>
    </row>
    <row r="19554" spans="83:83">
      <c r="CE19554" s="227"/>
    </row>
    <row r="19555" spans="83:83">
      <c r="CE19555" s="227"/>
    </row>
    <row r="19556" spans="83:83">
      <c r="CE19556" s="227"/>
    </row>
    <row r="19557" spans="83:83">
      <c r="CE19557" s="227"/>
    </row>
    <row r="19558" spans="83:83">
      <c r="CE19558" s="227"/>
    </row>
    <row r="19559" spans="83:83">
      <c r="CE19559" s="227"/>
    </row>
    <row r="19560" spans="83:83">
      <c r="CE19560" s="227"/>
    </row>
    <row r="19561" spans="83:83">
      <c r="CE19561" s="227"/>
    </row>
    <row r="19562" spans="83:83">
      <c r="CE19562" s="227"/>
    </row>
    <row r="19563" spans="83:83">
      <c r="CE19563" s="227"/>
    </row>
    <row r="19564" spans="83:83">
      <c r="CE19564" s="227"/>
    </row>
    <row r="19565" spans="83:83">
      <c r="CE19565" s="227"/>
    </row>
    <row r="19566" spans="83:83">
      <c r="CE19566" s="227"/>
    </row>
    <row r="19567" spans="83:83">
      <c r="CE19567" s="227"/>
    </row>
    <row r="19568" spans="83:83">
      <c r="CE19568" s="227"/>
    </row>
    <row r="19569" spans="83:83">
      <c r="CE19569" s="227"/>
    </row>
    <row r="19570" spans="83:83">
      <c r="CE19570" s="227"/>
    </row>
    <row r="19571" spans="83:83">
      <c r="CE19571" s="227"/>
    </row>
    <row r="19572" spans="83:83">
      <c r="CE19572" s="227"/>
    </row>
    <row r="19573" spans="83:83">
      <c r="CE19573" s="227"/>
    </row>
    <row r="19574" spans="83:83">
      <c r="CE19574" s="227"/>
    </row>
    <row r="19575" spans="83:83">
      <c r="CE19575" s="227"/>
    </row>
    <row r="19576" spans="83:83">
      <c r="CE19576" s="227"/>
    </row>
    <row r="19577" spans="83:83">
      <c r="CE19577" s="227"/>
    </row>
    <row r="19578" spans="83:83">
      <c r="CE19578" s="227"/>
    </row>
    <row r="19579" spans="83:83">
      <c r="CE19579" s="227"/>
    </row>
    <row r="19580" spans="83:83">
      <c r="CE19580" s="227"/>
    </row>
    <row r="19581" spans="83:83">
      <c r="CE19581" s="227"/>
    </row>
    <row r="19582" spans="83:83">
      <c r="CE19582" s="227"/>
    </row>
    <row r="19583" spans="83:83">
      <c r="CE19583" s="227"/>
    </row>
    <row r="19584" spans="83:83">
      <c r="CE19584" s="227"/>
    </row>
    <row r="19585" spans="83:83">
      <c r="CE19585" s="227"/>
    </row>
    <row r="19586" spans="83:83">
      <c r="CE19586" s="227"/>
    </row>
    <row r="19587" spans="83:83">
      <c r="CE19587" s="227"/>
    </row>
    <row r="19588" spans="83:83">
      <c r="CE19588" s="227"/>
    </row>
    <row r="19589" spans="83:83">
      <c r="CE19589" s="227"/>
    </row>
    <row r="19590" spans="83:83">
      <c r="CE19590" s="227"/>
    </row>
    <row r="19591" spans="83:83">
      <c r="CE19591" s="227"/>
    </row>
    <row r="19592" spans="83:83">
      <c r="CE19592" s="227"/>
    </row>
    <row r="19593" spans="83:83">
      <c r="CE19593" s="227"/>
    </row>
    <row r="19594" spans="83:83">
      <c r="CE19594" s="227"/>
    </row>
    <row r="19595" spans="83:83">
      <c r="CE19595" s="227"/>
    </row>
    <row r="19596" spans="83:83">
      <c r="CE19596" s="227"/>
    </row>
    <row r="19597" spans="83:83">
      <c r="CE19597" s="227"/>
    </row>
    <row r="19598" spans="83:83">
      <c r="CE19598" s="227"/>
    </row>
    <row r="19599" spans="83:83">
      <c r="CE19599" s="227"/>
    </row>
    <row r="19600" spans="83:83">
      <c r="CE19600" s="227"/>
    </row>
    <row r="19601" spans="83:83">
      <c r="CE19601" s="227"/>
    </row>
    <row r="19602" spans="83:83">
      <c r="CE19602" s="227"/>
    </row>
    <row r="19603" spans="83:83">
      <c r="CE19603" s="227"/>
    </row>
    <row r="19604" spans="83:83">
      <c r="CE19604" s="227"/>
    </row>
    <row r="19605" spans="83:83">
      <c r="CE19605" s="227"/>
    </row>
    <row r="19606" spans="83:83">
      <c r="CE19606" s="227"/>
    </row>
    <row r="19607" spans="83:83">
      <c r="CE19607" s="227"/>
    </row>
    <row r="19608" spans="83:83">
      <c r="CE19608" s="227"/>
    </row>
    <row r="19609" spans="83:83">
      <c r="CE19609" s="227"/>
    </row>
    <row r="19610" spans="83:83">
      <c r="CE19610" s="227"/>
    </row>
    <row r="19611" spans="83:83">
      <c r="CE19611" s="227"/>
    </row>
    <row r="19612" spans="83:83">
      <c r="CE19612" s="227"/>
    </row>
    <row r="19613" spans="83:83">
      <c r="CE19613" s="227"/>
    </row>
    <row r="19614" spans="83:83">
      <c r="CE19614" s="227"/>
    </row>
    <row r="19615" spans="83:83">
      <c r="CE19615" s="227"/>
    </row>
    <row r="19616" spans="83:83">
      <c r="CE19616" s="227"/>
    </row>
    <row r="19617" spans="83:83">
      <c r="CE19617" s="227"/>
    </row>
    <row r="19618" spans="83:83">
      <c r="CE19618" s="227"/>
    </row>
    <row r="19619" spans="83:83">
      <c r="CE19619" s="227"/>
    </row>
    <row r="19620" spans="83:83">
      <c r="CE19620" s="227"/>
    </row>
    <row r="19621" spans="83:83">
      <c r="CE19621" s="227"/>
    </row>
    <row r="19622" spans="83:83">
      <c r="CE19622" s="227"/>
    </row>
    <row r="19623" spans="83:83">
      <c r="CE19623" s="227"/>
    </row>
    <row r="19624" spans="83:83">
      <c r="CE19624" s="227"/>
    </row>
    <row r="19625" spans="83:83">
      <c r="CE19625" s="227"/>
    </row>
    <row r="19626" spans="83:83">
      <c r="CE19626" s="227"/>
    </row>
    <row r="19627" spans="83:83">
      <c r="CE19627" s="227"/>
    </row>
    <row r="19628" spans="83:83">
      <c r="CE19628" s="227"/>
    </row>
    <row r="19629" spans="83:83">
      <c r="CE19629" s="227"/>
    </row>
    <row r="19630" spans="83:83">
      <c r="CE19630" s="227"/>
    </row>
    <row r="19631" spans="83:83">
      <c r="CE19631" s="227"/>
    </row>
    <row r="19632" spans="83:83">
      <c r="CE19632" s="227"/>
    </row>
    <row r="19633" spans="83:83">
      <c r="CE19633" s="227"/>
    </row>
    <row r="19634" spans="83:83">
      <c r="CE19634" s="227"/>
    </row>
    <row r="19635" spans="83:83">
      <c r="CE19635" s="227"/>
    </row>
    <row r="19636" spans="83:83">
      <c r="CE19636" s="227"/>
    </row>
    <row r="19637" spans="83:83">
      <c r="CE19637" s="227"/>
    </row>
    <row r="19638" spans="83:83">
      <c r="CE19638" s="227"/>
    </row>
    <row r="19639" spans="83:83">
      <c r="CE19639" s="227"/>
    </row>
    <row r="19640" spans="83:83">
      <c r="CE19640" s="227"/>
    </row>
    <row r="19641" spans="83:83">
      <c r="CE19641" s="227"/>
    </row>
    <row r="19642" spans="83:83">
      <c r="CE19642" s="227"/>
    </row>
    <row r="19643" spans="83:83">
      <c r="CE19643" s="227"/>
    </row>
    <row r="19644" spans="83:83">
      <c r="CE19644" s="227"/>
    </row>
    <row r="19645" spans="83:83">
      <c r="CE19645" s="227"/>
    </row>
    <row r="19646" spans="83:83">
      <c r="CE19646" s="227"/>
    </row>
    <row r="19647" spans="83:83">
      <c r="CE19647" s="227"/>
    </row>
    <row r="19648" spans="83:83">
      <c r="CE19648" s="227"/>
    </row>
    <row r="19649" spans="83:83">
      <c r="CE19649" s="227"/>
    </row>
    <row r="19650" spans="83:83">
      <c r="CE19650" s="227"/>
    </row>
    <row r="19651" spans="83:83">
      <c r="CE19651" s="227"/>
    </row>
    <row r="19652" spans="83:83">
      <c r="CE19652" s="227"/>
    </row>
    <row r="19653" spans="83:83">
      <c r="CE19653" s="227"/>
    </row>
    <row r="19654" spans="83:83">
      <c r="CE19654" s="227"/>
    </row>
    <row r="19655" spans="83:83">
      <c r="CE19655" s="227"/>
    </row>
    <row r="19656" spans="83:83">
      <c r="CE19656" s="227"/>
    </row>
    <row r="19657" spans="83:83">
      <c r="CE19657" s="227"/>
    </row>
    <row r="19658" spans="83:83">
      <c r="CE19658" s="227"/>
    </row>
    <row r="19659" spans="83:83">
      <c r="CE19659" s="227"/>
    </row>
    <row r="19660" spans="83:83">
      <c r="CE19660" s="227"/>
    </row>
    <row r="19661" spans="83:83">
      <c r="CE19661" s="227"/>
    </row>
    <row r="19662" spans="83:83">
      <c r="CE19662" s="227"/>
    </row>
    <row r="19663" spans="83:83">
      <c r="CE19663" s="227"/>
    </row>
    <row r="19664" spans="83:83">
      <c r="CE19664" s="227"/>
    </row>
    <row r="19665" spans="83:83">
      <c r="CE19665" s="227"/>
    </row>
    <row r="19666" spans="83:83">
      <c r="CE19666" s="227"/>
    </row>
    <row r="19667" spans="83:83">
      <c r="CE19667" s="227"/>
    </row>
    <row r="19668" spans="83:83">
      <c r="CE19668" s="227"/>
    </row>
    <row r="19669" spans="83:83">
      <c r="CE19669" s="227"/>
    </row>
    <row r="19670" spans="83:83">
      <c r="CE19670" s="227"/>
    </row>
    <row r="19671" spans="83:83">
      <c r="CE19671" s="227"/>
    </row>
    <row r="19672" spans="83:83">
      <c r="CE19672" s="227"/>
    </row>
    <row r="19673" spans="83:83">
      <c r="CE19673" s="227"/>
    </row>
    <row r="19674" spans="83:83">
      <c r="CE19674" s="227"/>
    </row>
    <row r="19675" spans="83:83">
      <c r="CE19675" s="227"/>
    </row>
    <row r="19676" spans="83:83">
      <c r="CE19676" s="227"/>
    </row>
    <row r="19677" spans="83:83">
      <c r="CE19677" s="227"/>
    </row>
    <row r="19678" spans="83:83">
      <c r="CE19678" s="227"/>
    </row>
    <row r="19679" spans="83:83">
      <c r="CE19679" s="227"/>
    </row>
    <row r="19680" spans="83:83">
      <c r="CE19680" s="227"/>
    </row>
    <row r="19681" spans="83:83">
      <c r="CE19681" s="227"/>
    </row>
    <row r="19682" spans="83:83">
      <c r="CE19682" s="227"/>
    </row>
    <row r="19683" spans="83:83">
      <c r="CE19683" s="227"/>
    </row>
    <row r="19684" spans="83:83">
      <c r="CE19684" s="227"/>
    </row>
    <row r="19685" spans="83:83">
      <c r="CE19685" s="227"/>
    </row>
    <row r="19686" spans="83:83">
      <c r="CE19686" s="227"/>
    </row>
    <row r="19687" spans="83:83">
      <c r="CE19687" s="227"/>
    </row>
    <row r="19688" spans="83:83">
      <c r="CE19688" s="227"/>
    </row>
    <row r="19689" spans="83:83">
      <c r="CE19689" s="227"/>
    </row>
    <row r="19690" spans="83:83">
      <c r="CE19690" s="227"/>
    </row>
    <row r="19691" spans="83:83">
      <c r="CE19691" s="227"/>
    </row>
    <row r="19692" spans="83:83">
      <c r="CE19692" s="227"/>
    </row>
    <row r="19693" spans="83:83">
      <c r="CE19693" s="227"/>
    </row>
    <row r="19694" spans="83:83">
      <c r="CE19694" s="227"/>
    </row>
    <row r="19695" spans="83:83">
      <c r="CE19695" s="227"/>
    </row>
    <row r="19696" spans="83:83">
      <c r="CE19696" s="227"/>
    </row>
    <row r="19697" spans="83:83">
      <c r="CE19697" s="227"/>
    </row>
    <row r="19698" spans="83:83">
      <c r="CE19698" s="227"/>
    </row>
    <row r="19699" spans="83:83">
      <c r="CE19699" s="227"/>
    </row>
    <row r="19700" spans="83:83">
      <c r="CE19700" s="227"/>
    </row>
    <row r="19701" spans="83:83">
      <c r="CE19701" s="227"/>
    </row>
    <row r="19702" spans="83:83">
      <c r="CE19702" s="227"/>
    </row>
    <row r="19703" spans="83:83">
      <c r="CE19703" s="227"/>
    </row>
    <row r="19704" spans="83:83">
      <c r="CE19704" s="227"/>
    </row>
    <row r="19705" spans="83:83">
      <c r="CE19705" s="227"/>
    </row>
    <row r="19706" spans="83:83">
      <c r="CE19706" s="227"/>
    </row>
    <row r="19707" spans="83:83">
      <c r="CE19707" s="227"/>
    </row>
    <row r="19708" spans="83:83">
      <c r="CE19708" s="227"/>
    </row>
    <row r="19709" spans="83:83">
      <c r="CE19709" s="227"/>
    </row>
    <row r="19710" spans="83:83">
      <c r="CE19710" s="227"/>
    </row>
    <row r="19711" spans="83:83">
      <c r="CE19711" s="227"/>
    </row>
    <row r="19712" spans="83:83">
      <c r="CE19712" s="227"/>
    </row>
    <row r="19713" spans="83:83">
      <c r="CE19713" s="227"/>
    </row>
    <row r="19714" spans="83:83">
      <c r="CE19714" s="227"/>
    </row>
    <row r="19715" spans="83:83">
      <c r="CE19715" s="227"/>
    </row>
    <row r="19716" spans="83:83">
      <c r="CE19716" s="227"/>
    </row>
    <row r="19717" spans="83:83">
      <c r="CE19717" s="227"/>
    </row>
    <row r="19718" spans="83:83">
      <c r="CE19718" s="227"/>
    </row>
    <row r="19719" spans="83:83">
      <c r="CE19719" s="227"/>
    </row>
    <row r="19720" spans="83:83">
      <c r="CE19720" s="227"/>
    </row>
    <row r="19721" spans="83:83">
      <c r="CE19721" s="227"/>
    </row>
    <row r="19722" spans="83:83">
      <c r="CE19722" s="227"/>
    </row>
    <row r="19723" spans="83:83">
      <c r="CE19723" s="227"/>
    </row>
    <row r="19724" spans="83:83">
      <c r="CE19724" s="227"/>
    </row>
    <row r="19725" spans="83:83">
      <c r="CE19725" s="227"/>
    </row>
    <row r="19726" spans="83:83">
      <c r="CE19726" s="227"/>
    </row>
    <row r="19727" spans="83:83">
      <c r="CE19727" s="227"/>
    </row>
    <row r="19728" spans="83:83">
      <c r="CE19728" s="227"/>
    </row>
    <row r="19729" spans="83:83">
      <c r="CE19729" s="227"/>
    </row>
    <row r="19730" spans="83:83">
      <c r="CE19730" s="227"/>
    </row>
    <row r="19731" spans="83:83">
      <c r="CE19731" s="227"/>
    </row>
    <row r="19732" spans="83:83">
      <c r="CE19732" s="227"/>
    </row>
    <row r="19733" spans="83:83">
      <c r="CE19733" s="227"/>
    </row>
    <row r="19734" spans="83:83">
      <c r="CE19734" s="227"/>
    </row>
    <row r="19735" spans="83:83">
      <c r="CE19735" s="227"/>
    </row>
    <row r="19736" spans="83:83">
      <c r="CE19736" s="227"/>
    </row>
    <row r="19737" spans="83:83">
      <c r="CE19737" s="227"/>
    </row>
    <row r="19738" spans="83:83">
      <c r="CE19738" s="227"/>
    </row>
    <row r="19739" spans="83:83">
      <c r="CE19739" s="227"/>
    </row>
    <row r="19740" spans="83:83">
      <c r="CE19740" s="227"/>
    </row>
    <row r="19741" spans="83:83">
      <c r="CE19741" s="227"/>
    </row>
    <row r="19742" spans="83:83">
      <c r="CE19742" s="227"/>
    </row>
    <row r="19743" spans="83:83">
      <c r="CE19743" s="227"/>
    </row>
    <row r="19744" spans="83:83">
      <c r="CE19744" s="227"/>
    </row>
    <row r="19745" spans="83:83">
      <c r="CE19745" s="227"/>
    </row>
    <row r="19746" spans="83:83">
      <c r="CE19746" s="227"/>
    </row>
    <row r="19747" spans="83:83">
      <c r="CE19747" s="227"/>
    </row>
    <row r="19748" spans="83:83">
      <c r="CE19748" s="227"/>
    </row>
    <row r="19749" spans="83:83">
      <c r="CE19749" s="227"/>
    </row>
    <row r="19750" spans="83:83">
      <c r="CE19750" s="227"/>
    </row>
    <row r="19751" spans="83:83">
      <c r="CE19751" s="227"/>
    </row>
    <row r="19752" spans="83:83">
      <c r="CE19752" s="227"/>
    </row>
    <row r="19753" spans="83:83">
      <c r="CE19753" s="227"/>
    </row>
    <row r="19754" spans="83:83">
      <c r="CE19754" s="227"/>
    </row>
    <row r="19755" spans="83:83">
      <c r="CE19755" s="227"/>
    </row>
    <row r="19756" spans="83:83">
      <c r="CE19756" s="227"/>
    </row>
    <row r="19757" spans="83:83">
      <c r="CE19757" s="227"/>
    </row>
    <row r="19758" spans="83:83">
      <c r="CE19758" s="227"/>
    </row>
    <row r="19759" spans="83:83">
      <c r="CE19759" s="227"/>
    </row>
    <row r="19760" spans="83:83">
      <c r="CE19760" s="227"/>
    </row>
    <row r="19761" spans="83:83">
      <c r="CE19761" s="227"/>
    </row>
    <row r="19762" spans="83:83">
      <c r="CE19762" s="227"/>
    </row>
    <row r="19763" spans="83:83">
      <c r="CE19763" s="227"/>
    </row>
    <row r="19764" spans="83:83">
      <c r="CE19764" s="227"/>
    </row>
    <row r="19765" spans="83:83">
      <c r="CE19765" s="227"/>
    </row>
    <row r="19766" spans="83:83">
      <c r="CE19766" s="227"/>
    </row>
    <row r="19767" spans="83:83">
      <c r="CE19767" s="227"/>
    </row>
    <row r="19768" spans="83:83">
      <c r="CE19768" s="227"/>
    </row>
    <row r="19769" spans="83:83">
      <c r="CE19769" s="227"/>
    </row>
    <row r="19770" spans="83:83">
      <c r="CE19770" s="227"/>
    </row>
    <row r="19771" spans="83:83">
      <c r="CE19771" s="227"/>
    </row>
    <row r="19772" spans="83:83">
      <c r="CE19772" s="227"/>
    </row>
    <row r="19773" spans="83:83">
      <c r="CE19773" s="227"/>
    </row>
    <row r="19774" spans="83:83">
      <c r="CE19774" s="227"/>
    </row>
    <row r="19775" spans="83:83">
      <c r="CE19775" s="227"/>
    </row>
    <row r="19776" spans="83:83">
      <c r="CE19776" s="227"/>
    </row>
    <row r="19777" spans="83:83">
      <c r="CE19777" s="227"/>
    </row>
    <row r="19778" spans="83:83">
      <c r="CE19778" s="227"/>
    </row>
    <row r="19779" spans="83:83">
      <c r="CE19779" s="227"/>
    </row>
    <row r="19780" spans="83:83">
      <c r="CE19780" s="227"/>
    </row>
    <row r="19781" spans="83:83">
      <c r="CE19781" s="227"/>
    </row>
    <row r="19782" spans="83:83">
      <c r="CE19782" s="227"/>
    </row>
    <row r="19783" spans="83:83">
      <c r="CE19783" s="227"/>
    </row>
    <row r="19784" spans="83:83">
      <c r="CE19784" s="227"/>
    </row>
    <row r="19785" spans="83:83">
      <c r="CE19785" s="227"/>
    </row>
    <row r="19786" spans="83:83">
      <c r="CE19786" s="227"/>
    </row>
    <row r="19787" spans="83:83">
      <c r="CE19787" s="227"/>
    </row>
    <row r="19788" spans="83:83">
      <c r="CE19788" s="227"/>
    </row>
    <row r="19789" spans="83:83">
      <c r="CE19789" s="227"/>
    </row>
    <row r="19790" spans="83:83">
      <c r="CE19790" s="227"/>
    </row>
    <row r="19791" spans="83:83">
      <c r="CE19791" s="227"/>
    </row>
    <row r="19792" spans="83:83">
      <c r="CE19792" s="227"/>
    </row>
    <row r="19793" spans="83:83">
      <c r="CE19793" s="227"/>
    </row>
    <row r="19794" spans="83:83">
      <c r="CE19794" s="227"/>
    </row>
    <row r="19795" spans="83:83">
      <c r="CE19795" s="227"/>
    </row>
    <row r="19796" spans="83:83">
      <c r="CE19796" s="227"/>
    </row>
    <row r="19797" spans="83:83">
      <c r="CE19797" s="227"/>
    </row>
    <row r="19798" spans="83:83">
      <c r="CE19798" s="227"/>
    </row>
    <row r="19799" spans="83:83">
      <c r="CE19799" s="227"/>
    </row>
    <row r="19800" spans="83:83">
      <c r="CE19800" s="227"/>
    </row>
    <row r="19801" spans="83:83">
      <c r="CE19801" s="227"/>
    </row>
    <row r="19802" spans="83:83">
      <c r="CE19802" s="227"/>
    </row>
    <row r="19803" spans="83:83">
      <c r="CE19803" s="227"/>
    </row>
    <row r="19804" spans="83:83">
      <c r="CE19804" s="227"/>
    </row>
    <row r="19805" spans="83:83">
      <c r="CE19805" s="227"/>
    </row>
    <row r="19806" spans="83:83">
      <c r="CE19806" s="227"/>
    </row>
    <row r="19807" spans="83:83">
      <c r="CE19807" s="227"/>
    </row>
    <row r="19808" spans="83:83">
      <c r="CE19808" s="227"/>
    </row>
    <row r="19809" spans="83:83">
      <c r="CE19809" s="227"/>
    </row>
    <row r="19810" spans="83:83">
      <c r="CE19810" s="227"/>
    </row>
    <row r="19811" spans="83:83">
      <c r="CE19811" s="227"/>
    </row>
    <row r="19812" spans="83:83">
      <c r="CE19812" s="227"/>
    </row>
    <row r="19813" spans="83:83">
      <c r="CE19813" s="227"/>
    </row>
    <row r="19814" spans="83:83">
      <c r="CE19814" s="227"/>
    </row>
    <row r="19815" spans="83:83">
      <c r="CE19815" s="227"/>
    </row>
    <row r="19816" spans="83:83">
      <c r="CE19816" s="227"/>
    </row>
    <row r="19817" spans="83:83">
      <c r="CE19817" s="227"/>
    </row>
    <row r="19818" spans="83:83">
      <c r="CE19818" s="227"/>
    </row>
    <row r="19819" spans="83:83">
      <c r="CE19819" s="227"/>
    </row>
    <row r="19820" spans="83:83">
      <c r="CE19820" s="227"/>
    </row>
    <row r="19821" spans="83:83">
      <c r="CE19821" s="227"/>
    </row>
    <row r="19822" spans="83:83">
      <c r="CE19822" s="227"/>
    </row>
    <row r="19823" spans="83:83">
      <c r="CE19823" s="227"/>
    </row>
    <row r="19824" spans="83:83">
      <c r="CE19824" s="227"/>
    </row>
    <row r="19825" spans="83:83">
      <c r="CE19825" s="227"/>
    </row>
    <row r="19826" spans="83:83">
      <c r="CE19826" s="227"/>
    </row>
    <row r="19827" spans="83:83">
      <c r="CE19827" s="227"/>
    </row>
    <row r="19828" spans="83:83">
      <c r="CE19828" s="227"/>
    </row>
    <row r="19829" spans="83:83">
      <c r="CE19829" s="227"/>
    </row>
    <row r="19830" spans="83:83">
      <c r="CE19830" s="227"/>
    </row>
    <row r="19831" spans="83:83">
      <c r="CE19831" s="227"/>
    </row>
    <row r="19832" spans="83:83">
      <c r="CE19832" s="227"/>
    </row>
    <row r="19833" spans="83:83">
      <c r="CE19833" s="227"/>
    </row>
    <row r="19834" spans="83:83">
      <c r="CE19834" s="227"/>
    </row>
    <row r="19835" spans="83:83">
      <c r="CE19835" s="227"/>
    </row>
    <row r="19836" spans="83:83">
      <c r="CE19836" s="227"/>
    </row>
    <row r="19837" spans="83:83">
      <c r="CE19837" s="227"/>
    </row>
    <row r="19838" spans="83:83">
      <c r="CE19838" s="227"/>
    </row>
    <row r="19839" spans="83:83">
      <c r="CE19839" s="227"/>
    </row>
    <row r="19840" spans="83:83">
      <c r="CE19840" s="227"/>
    </row>
    <row r="19841" spans="83:83">
      <c r="CE19841" s="227"/>
    </row>
    <row r="19842" spans="83:83">
      <c r="CE19842" s="227"/>
    </row>
    <row r="19843" spans="83:83">
      <c r="CE19843" s="227"/>
    </row>
    <row r="19844" spans="83:83">
      <c r="CE19844" s="227"/>
    </row>
    <row r="19845" spans="83:83">
      <c r="CE19845" s="227"/>
    </row>
    <row r="19846" spans="83:83">
      <c r="CE19846" s="227"/>
    </row>
    <row r="19847" spans="83:83">
      <c r="CE19847" s="227"/>
    </row>
    <row r="19848" spans="83:83">
      <c r="CE19848" s="227"/>
    </row>
    <row r="19849" spans="83:83">
      <c r="CE19849" s="227"/>
    </row>
    <row r="19850" spans="83:83">
      <c r="CE19850" s="227"/>
    </row>
    <row r="19851" spans="83:83">
      <c r="CE19851" s="227"/>
    </row>
    <row r="19852" spans="83:83">
      <c r="CE19852" s="227"/>
    </row>
    <row r="19853" spans="83:83">
      <c r="CE19853" s="227"/>
    </row>
    <row r="19854" spans="83:83">
      <c r="CE19854" s="227"/>
    </row>
    <row r="19855" spans="83:83">
      <c r="CE19855" s="227"/>
    </row>
    <row r="19856" spans="83:83">
      <c r="CE19856" s="227"/>
    </row>
    <row r="19857" spans="83:83">
      <c r="CE19857" s="227"/>
    </row>
    <row r="19858" spans="83:83">
      <c r="CE19858" s="227"/>
    </row>
    <row r="19859" spans="83:83">
      <c r="CE19859" s="227"/>
    </row>
    <row r="19860" spans="83:83">
      <c r="CE19860" s="227"/>
    </row>
    <row r="19861" spans="83:83">
      <c r="CE19861" s="227"/>
    </row>
    <row r="19862" spans="83:83">
      <c r="CE19862" s="227"/>
    </row>
    <row r="19863" spans="83:83">
      <c r="CE19863" s="227"/>
    </row>
    <row r="19864" spans="83:83">
      <c r="CE19864" s="227"/>
    </row>
    <row r="19865" spans="83:83">
      <c r="CE19865" s="227"/>
    </row>
    <row r="19866" spans="83:83">
      <c r="CE19866" s="227"/>
    </row>
    <row r="19867" spans="83:83">
      <c r="CE19867" s="227"/>
    </row>
    <row r="19868" spans="83:83">
      <c r="CE19868" s="227"/>
    </row>
    <row r="19869" spans="83:83">
      <c r="CE19869" s="227"/>
    </row>
    <row r="19870" spans="83:83">
      <c r="CE19870" s="227"/>
    </row>
    <row r="19871" spans="83:83">
      <c r="CE19871" s="227"/>
    </row>
    <row r="19872" spans="83:83">
      <c r="CE19872" s="227"/>
    </row>
    <row r="19873" spans="83:83">
      <c r="CE19873" s="227"/>
    </row>
    <row r="19874" spans="83:83">
      <c r="CE19874" s="227"/>
    </row>
    <row r="19875" spans="83:83">
      <c r="CE19875" s="227"/>
    </row>
    <row r="19876" spans="83:83">
      <c r="CE19876" s="227"/>
    </row>
    <row r="19877" spans="83:83">
      <c r="CE19877" s="227"/>
    </row>
    <row r="19878" spans="83:83">
      <c r="CE19878" s="227"/>
    </row>
    <row r="19879" spans="83:83">
      <c r="CE19879" s="227"/>
    </row>
    <row r="19880" spans="83:83">
      <c r="CE19880" s="227"/>
    </row>
    <row r="19881" spans="83:83">
      <c r="CE19881" s="227"/>
    </row>
    <row r="19882" spans="83:83">
      <c r="CE19882" s="227"/>
    </row>
    <row r="19883" spans="83:83">
      <c r="CE19883" s="227"/>
    </row>
    <row r="19884" spans="83:83">
      <c r="CE19884" s="227"/>
    </row>
    <row r="19885" spans="83:83">
      <c r="CE19885" s="227"/>
    </row>
    <row r="19886" spans="83:83">
      <c r="CE19886" s="227"/>
    </row>
    <row r="19887" spans="83:83">
      <c r="CE19887" s="227"/>
    </row>
    <row r="19888" spans="83:83">
      <c r="CE19888" s="227"/>
    </row>
    <row r="19889" spans="83:83">
      <c r="CE19889" s="227"/>
    </row>
    <row r="19890" spans="83:83">
      <c r="CE19890" s="227"/>
    </row>
    <row r="19891" spans="83:83">
      <c r="CE19891" s="227"/>
    </row>
    <row r="19892" spans="83:83">
      <c r="CE19892" s="227"/>
    </row>
    <row r="19893" spans="83:83">
      <c r="CE19893" s="227"/>
    </row>
    <row r="19894" spans="83:83">
      <c r="CE19894" s="227"/>
    </row>
    <row r="19895" spans="83:83">
      <c r="CE19895" s="227"/>
    </row>
    <row r="19896" spans="83:83">
      <c r="CE19896" s="227"/>
    </row>
    <row r="19897" spans="83:83">
      <c r="CE19897" s="227"/>
    </row>
    <row r="19898" spans="83:83">
      <c r="CE19898" s="227"/>
    </row>
    <row r="19899" spans="83:83">
      <c r="CE19899" s="227"/>
    </row>
    <row r="19900" spans="83:83">
      <c r="CE19900" s="227"/>
    </row>
    <row r="19901" spans="83:83">
      <c r="CE19901" s="227"/>
    </row>
    <row r="19902" spans="83:83">
      <c r="CE19902" s="227"/>
    </row>
    <row r="19903" spans="83:83">
      <c r="CE19903" s="227"/>
    </row>
    <row r="19904" spans="83:83">
      <c r="CE19904" s="227"/>
    </row>
    <row r="19905" spans="83:83">
      <c r="CE19905" s="227"/>
    </row>
    <row r="19906" spans="83:83">
      <c r="CE19906" s="227"/>
    </row>
    <row r="19907" spans="83:83">
      <c r="CE19907" s="227"/>
    </row>
    <row r="19908" spans="83:83">
      <c r="CE19908" s="227"/>
    </row>
    <row r="19909" spans="83:83">
      <c r="CE19909" s="227"/>
    </row>
    <row r="19910" spans="83:83">
      <c r="CE19910" s="227"/>
    </row>
    <row r="19911" spans="83:83">
      <c r="CE19911" s="227"/>
    </row>
    <row r="19912" spans="83:83">
      <c r="CE19912" s="227"/>
    </row>
    <row r="19913" spans="83:83">
      <c r="CE19913" s="227"/>
    </row>
    <row r="19914" spans="83:83">
      <c r="CE19914" s="227"/>
    </row>
    <row r="19915" spans="83:83">
      <c r="CE19915" s="227"/>
    </row>
    <row r="19916" spans="83:83">
      <c r="CE19916" s="227"/>
    </row>
    <row r="19917" spans="83:83">
      <c r="CE19917" s="227"/>
    </row>
    <row r="19918" spans="83:83">
      <c r="CE19918" s="227"/>
    </row>
    <row r="19919" spans="83:83">
      <c r="CE19919" s="227"/>
    </row>
    <row r="19920" spans="83:83">
      <c r="CE19920" s="227"/>
    </row>
    <row r="19921" spans="83:83">
      <c r="CE19921" s="227"/>
    </row>
    <row r="19922" spans="83:83">
      <c r="CE19922" s="227"/>
    </row>
    <row r="19923" spans="83:83">
      <c r="CE19923" s="227"/>
    </row>
    <row r="19924" spans="83:83">
      <c r="CE19924" s="227"/>
    </row>
    <row r="19925" spans="83:83">
      <c r="CE19925" s="227"/>
    </row>
    <row r="19926" spans="83:83">
      <c r="CE19926" s="227"/>
    </row>
    <row r="19927" spans="83:83">
      <c r="CE19927" s="227"/>
    </row>
    <row r="19928" spans="83:83">
      <c r="CE19928" s="227"/>
    </row>
    <row r="19929" spans="83:83">
      <c r="CE19929" s="227"/>
    </row>
    <row r="19930" spans="83:83">
      <c r="CE19930" s="227"/>
    </row>
    <row r="19931" spans="83:83">
      <c r="CE19931" s="227"/>
    </row>
    <row r="19932" spans="83:83">
      <c r="CE19932" s="227"/>
    </row>
    <row r="19933" spans="83:83">
      <c r="CE19933" s="227"/>
    </row>
    <row r="19934" spans="83:83">
      <c r="CE19934" s="227"/>
    </row>
    <row r="19935" spans="83:83">
      <c r="CE19935" s="227"/>
    </row>
    <row r="19936" spans="83:83">
      <c r="CE19936" s="227"/>
    </row>
    <row r="19937" spans="83:83">
      <c r="CE19937" s="227"/>
    </row>
    <row r="19938" spans="83:83">
      <c r="CE19938" s="227"/>
    </row>
    <row r="19939" spans="83:83">
      <c r="CE19939" s="227"/>
    </row>
    <row r="19940" spans="83:83">
      <c r="CE19940" s="227"/>
    </row>
    <row r="19941" spans="83:83">
      <c r="CE19941" s="227"/>
    </row>
    <row r="19942" spans="83:83">
      <c r="CE19942" s="227"/>
    </row>
    <row r="19943" spans="83:83">
      <c r="CE19943" s="227"/>
    </row>
    <row r="19944" spans="83:83">
      <c r="CE19944" s="227"/>
    </row>
    <row r="19945" spans="83:83">
      <c r="CE19945" s="227"/>
    </row>
    <row r="19946" spans="83:83">
      <c r="CE19946" s="227"/>
    </row>
    <row r="19947" spans="83:83">
      <c r="CE19947" s="227"/>
    </row>
    <row r="19948" spans="83:83">
      <c r="CE19948" s="227"/>
    </row>
    <row r="19949" spans="83:83">
      <c r="CE19949" s="227"/>
    </row>
    <row r="19950" spans="83:83">
      <c r="CE19950" s="227"/>
    </row>
    <row r="19951" spans="83:83">
      <c r="CE19951" s="227"/>
    </row>
    <row r="19952" spans="83:83">
      <c r="CE19952" s="227"/>
    </row>
    <row r="19953" spans="83:83">
      <c r="CE19953" s="227"/>
    </row>
    <row r="19954" spans="83:83">
      <c r="CE19954" s="227"/>
    </row>
    <row r="19955" spans="83:83">
      <c r="CE19955" s="227"/>
    </row>
    <row r="19956" spans="83:83">
      <c r="CE19956" s="227"/>
    </row>
    <row r="19957" spans="83:83">
      <c r="CE19957" s="227"/>
    </row>
    <row r="19958" spans="83:83">
      <c r="CE19958" s="227"/>
    </row>
    <row r="19959" spans="83:83">
      <c r="CE19959" s="227"/>
    </row>
    <row r="19960" spans="83:83">
      <c r="CE19960" s="227"/>
    </row>
    <row r="19961" spans="83:83">
      <c r="CE19961" s="227"/>
    </row>
    <row r="19962" spans="83:83">
      <c r="CE19962" s="227"/>
    </row>
    <row r="19963" spans="83:83">
      <c r="CE19963" s="227"/>
    </row>
    <row r="19964" spans="83:83">
      <c r="CE19964" s="227"/>
    </row>
    <row r="19965" spans="83:83">
      <c r="CE19965" s="227"/>
    </row>
    <row r="19966" spans="83:83">
      <c r="CE19966" s="227"/>
    </row>
    <row r="19967" spans="83:83">
      <c r="CE19967" s="227"/>
    </row>
    <row r="19968" spans="83:83">
      <c r="CE19968" s="227"/>
    </row>
    <row r="19969" spans="83:83">
      <c r="CE19969" s="227"/>
    </row>
    <row r="19970" spans="83:83">
      <c r="CE19970" s="227"/>
    </row>
    <row r="19971" spans="83:83">
      <c r="CE19971" s="227"/>
    </row>
    <row r="19972" spans="83:83">
      <c r="CE19972" s="227"/>
    </row>
    <row r="19973" spans="83:83">
      <c r="CE19973" s="227"/>
    </row>
    <row r="19974" spans="83:83">
      <c r="CE19974" s="227"/>
    </row>
    <row r="19975" spans="83:83">
      <c r="CE19975" s="227"/>
    </row>
    <row r="19976" spans="83:83">
      <c r="CE19976" s="227"/>
    </row>
    <row r="19977" spans="83:83">
      <c r="CE19977" s="227"/>
    </row>
    <row r="19978" spans="83:83">
      <c r="CE19978" s="227"/>
    </row>
    <row r="19979" spans="83:83">
      <c r="CE19979" s="227"/>
    </row>
    <row r="19980" spans="83:83">
      <c r="CE19980" s="227"/>
    </row>
    <row r="19981" spans="83:83">
      <c r="CE19981" s="227"/>
    </row>
    <row r="19982" spans="83:83">
      <c r="CE19982" s="227"/>
    </row>
    <row r="19983" spans="83:83">
      <c r="CE19983" s="227"/>
    </row>
    <row r="19984" spans="83:83">
      <c r="CE19984" s="227"/>
    </row>
    <row r="19985" spans="83:83">
      <c r="CE19985" s="227"/>
    </row>
    <row r="19986" spans="83:83">
      <c r="CE19986" s="227"/>
    </row>
    <row r="19987" spans="83:83">
      <c r="CE19987" s="227"/>
    </row>
    <row r="19988" spans="83:83">
      <c r="CE19988" s="227"/>
    </row>
    <row r="19989" spans="83:83">
      <c r="CE19989" s="227"/>
    </row>
    <row r="19990" spans="83:83">
      <c r="CE19990" s="227"/>
    </row>
    <row r="19991" spans="83:83">
      <c r="CE19991" s="227"/>
    </row>
    <row r="19992" spans="83:83">
      <c r="CE19992" s="227"/>
    </row>
    <row r="19993" spans="83:83">
      <c r="CE19993" s="227"/>
    </row>
    <row r="19994" spans="83:83">
      <c r="CE19994" s="227"/>
    </row>
    <row r="19995" spans="83:83">
      <c r="CE19995" s="227"/>
    </row>
    <row r="19996" spans="83:83">
      <c r="CE19996" s="227"/>
    </row>
    <row r="19997" spans="83:83">
      <c r="CE19997" s="227"/>
    </row>
    <row r="19998" spans="83:83">
      <c r="CE19998" s="227"/>
    </row>
    <row r="19999" spans="83:83">
      <c r="CE19999" s="227"/>
    </row>
    <row r="20000" spans="83:83">
      <c r="CE20000" s="227"/>
    </row>
    <row r="20001" spans="83:83">
      <c r="CE20001" s="227"/>
    </row>
    <row r="20002" spans="83:83">
      <c r="CE20002" s="227"/>
    </row>
    <row r="20003" spans="83:83">
      <c r="CE20003" s="227"/>
    </row>
    <row r="20004" spans="83:83">
      <c r="CE20004" s="227"/>
    </row>
    <row r="20005" spans="83:83">
      <c r="CE20005" s="227"/>
    </row>
    <row r="20006" spans="83:83">
      <c r="CE20006" s="227"/>
    </row>
    <row r="20007" spans="83:83">
      <c r="CE20007" s="227"/>
    </row>
    <row r="20008" spans="83:83">
      <c r="CE20008" s="227"/>
    </row>
    <row r="20009" spans="83:83">
      <c r="CE20009" s="227"/>
    </row>
    <row r="20010" spans="83:83">
      <c r="CE20010" s="227"/>
    </row>
    <row r="20011" spans="83:83">
      <c r="CE20011" s="227"/>
    </row>
    <row r="20012" spans="83:83">
      <c r="CE20012" s="227"/>
    </row>
    <row r="20013" spans="83:83">
      <c r="CE20013" s="227"/>
    </row>
    <row r="20014" spans="83:83">
      <c r="CE20014" s="227"/>
    </row>
    <row r="20015" spans="83:83">
      <c r="CE20015" s="227"/>
    </row>
    <row r="20016" spans="83:83">
      <c r="CE20016" s="227"/>
    </row>
    <row r="20017" spans="83:83">
      <c r="CE20017" s="227"/>
    </row>
    <row r="20018" spans="83:83">
      <c r="CE20018" s="227"/>
    </row>
    <row r="20019" spans="83:83">
      <c r="CE20019" s="227"/>
    </row>
    <row r="20020" spans="83:83">
      <c r="CE20020" s="227"/>
    </row>
    <row r="20021" spans="83:83">
      <c r="CE20021" s="227"/>
    </row>
    <row r="20022" spans="83:83">
      <c r="CE20022" s="227"/>
    </row>
    <row r="20023" spans="83:83">
      <c r="CE20023" s="227"/>
    </row>
    <row r="20024" spans="83:83">
      <c r="CE20024" s="227"/>
    </row>
    <row r="20025" spans="83:83">
      <c r="CE20025" s="227"/>
    </row>
    <row r="20026" spans="83:83">
      <c r="CE20026" s="227"/>
    </row>
    <row r="20027" spans="83:83">
      <c r="CE20027" s="227"/>
    </row>
    <row r="20028" spans="83:83">
      <c r="CE20028" s="227"/>
    </row>
    <row r="20029" spans="83:83">
      <c r="CE20029" s="227"/>
    </row>
    <row r="20030" spans="83:83">
      <c r="CE20030" s="227"/>
    </row>
    <row r="20031" spans="83:83">
      <c r="CE20031" s="227"/>
    </row>
    <row r="20032" spans="83:83">
      <c r="CE20032" s="227"/>
    </row>
    <row r="20033" spans="83:83">
      <c r="CE20033" s="227"/>
    </row>
    <row r="20034" spans="83:83">
      <c r="CE20034" s="227"/>
    </row>
    <row r="20035" spans="83:83">
      <c r="CE20035" s="227"/>
    </row>
    <row r="20036" spans="83:83">
      <c r="CE20036" s="227"/>
    </row>
    <row r="20037" spans="83:83">
      <c r="CE20037" s="227"/>
    </row>
    <row r="20038" spans="83:83">
      <c r="CE20038" s="227"/>
    </row>
    <row r="20039" spans="83:83">
      <c r="CE20039" s="227"/>
    </row>
    <row r="20040" spans="83:83">
      <c r="CE20040" s="227"/>
    </row>
    <row r="20041" spans="83:83">
      <c r="CE20041" s="227"/>
    </row>
    <row r="20042" spans="83:83">
      <c r="CE20042" s="227"/>
    </row>
    <row r="20043" spans="83:83">
      <c r="CE20043" s="227"/>
    </row>
    <row r="20044" spans="83:83">
      <c r="CE20044" s="227"/>
    </row>
    <row r="20045" spans="83:83">
      <c r="CE20045" s="227"/>
    </row>
    <row r="20046" spans="83:83">
      <c r="CE20046" s="227"/>
    </row>
    <row r="20047" spans="83:83">
      <c r="CE20047" s="227"/>
    </row>
    <row r="20048" spans="83:83">
      <c r="CE20048" s="227"/>
    </row>
    <row r="20049" spans="83:83">
      <c r="CE20049" s="227"/>
    </row>
    <row r="20050" spans="83:83">
      <c r="CE20050" s="227"/>
    </row>
    <row r="20051" spans="83:83">
      <c r="CE20051" s="227"/>
    </row>
    <row r="20052" spans="83:83">
      <c r="CE20052" s="227"/>
    </row>
    <row r="20053" spans="83:83">
      <c r="CE20053" s="227"/>
    </row>
    <row r="20054" spans="83:83">
      <c r="CE20054" s="227"/>
    </row>
    <row r="20055" spans="83:83">
      <c r="CE20055" s="227"/>
    </row>
    <row r="20056" spans="83:83">
      <c r="CE20056" s="227"/>
    </row>
    <row r="20057" spans="83:83">
      <c r="CE20057" s="227"/>
    </row>
    <row r="20058" spans="83:83">
      <c r="CE20058" s="227"/>
    </row>
    <row r="20059" spans="83:83">
      <c r="CE20059" s="227"/>
    </row>
    <row r="20060" spans="83:83">
      <c r="CE20060" s="227"/>
    </row>
    <row r="20061" spans="83:83">
      <c r="CE20061" s="227"/>
    </row>
    <row r="20062" spans="83:83">
      <c r="CE20062" s="227"/>
    </row>
    <row r="20063" spans="83:83">
      <c r="CE20063" s="227"/>
    </row>
    <row r="20064" spans="83:83">
      <c r="CE20064" s="227"/>
    </row>
    <row r="20065" spans="83:83">
      <c r="CE20065" s="227"/>
    </row>
    <row r="20066" spans="83:83">
      <c r="CE20066" s="227"/>
    </row>
    <row r="20067" spans="83:83">
      <c r="CE20067" s="227"/>
    </row>
    <row r="20068" spans="83:83">
      <c r="CE20068" s="227"/>
    </row>
    <row r="20069" spans="83:83">
      <c r="CE20069" s="227"/>
    </row>
    <row r="20070" spans="83:83">
      <c r="CE20070" s="227"/>
    </row>
    <row r="20071" spans="83:83">
      <c r="CE20071" s="227"/>
    </row>
    <row r="20072" spans="83:83">
      <c r="CE20072" s="227"/>
    </row>
    <row r="20073" spans="83:83">
      <c r="CE20073" s="227"/>
    </row>
    <row r="20074" spans="83:83">
      <c r="CE20074" s="227"/>
    </row>
    <row r="20075" spans="83:83">
      <c r="CE20075" s="227"/>
    </row>
    <row r="20076" spans="83:83">
      <c r="CE20076" s="227"/>
    </row>
    <row r="20077" spans="83:83">
      <c r="CE20077" s="227"/>
    </row>
    <row r="20078" spans="83:83">
      <c r="CE20078" s="227"/>
    </row>
    <row r="20079" spans="83:83">
      <c r="CE20079" s="227"/>
    </row>
    <row r="20080" spans="83:83">
      <c r="CE20080" s="227"/>
    </row>
    <row r="20081" spans="83:83">
      <c r="CE20081" s="227"/>
    </row>
    <row r="20082" spans="83:83">
      <c r="CE20082" s="227"/>
    </row>
    <row r="20083" spans="83:83">
      <c r="CE20083" s="227"/>
    </row>
    <row r="20084" spans="83:83">
      <c r="CE20084" s="227"/>
    </row>
    <row r="20085" spans="83:83">
      <c r="CE20085" s="227"/>
    </row>
    <row r="20086" spans="83:83">
      <c r="CE20086" s="227"/>
    </row>
    <row r="20087" spans="83:83">
      <c r="CE20087" s="227"/>
    </row>
    <row r="20088" spans="83:83">
      <c r="CE20088" s="227"/>
    </row>
    <row r="20089" spans="83:83">
      <c r="CE20089" s="227"/>
    </row>
    <row r="20090" spans="83:83">
      <c r="CE20090" s="227"/>
    </row>
    <row r="20091" spans="83:83">
      <c r="CE20091" s="227"/>
    </row>
    <row r="20092" spans="83:83">
      <c r="CE20092" s="227"/>
    </row>
    <row r="20093" spans="83:83">
      <c r="CE20093" s="227"/>
    </row>
    <row r="20094" spans="83:83">
      <c r="CE20094" s="227"/>
    </row>
    <row r="20095" spans="83:83">
      <c r="CE20095" s="227"/>
    </row>
    <row r="20096" spans="83:83">
      <c r="CE20096" s="227"/>
    </row>
    <row r="20097" spans="83:83">
      <c r="CE20097" s="227"/>
    </row>
    <row r="20098" spans="83:83">
      <c r="CE20098" s="227"/>
    </row>
    <row r="20099" spans="83:83">
      <c r="CE20099" s="227"/>
    </row>
    <row r="20100" spans="83:83">
      <c r="CE20100" s="227"/>
    </row>
    <row r="20101" spans="83:83">
      <c r="CE20101" s="227"/>
    </row>
    <row r="20102" spans="83:83">
      <c r="CE20102" s="227"/>
    </row>
    <row r="20103" spans="83:83">
      <c r="CE20103" s="227"/>
    </row>
    <row r="20104" spans="83:83">
      <c r="CE20104" s="227"/>
    </row>
    <row r="20105" spans="83:83">
      <c r="CE20105" s="227"/>
    </row>
    <row r="20106" spans="83:83">
      <c r="CE20106" s="227"/>
    </row>
    <row r="20107" spans="83:83">
      <c r="CE20107" s="227"/>
    </row>
    <row r="20108" spans="83:83">
      <c r="CE20108" s="227"/>
    </row>
    <row r="20109" spans="83:83">
      <c r="CE20109" s="227"/>
    </row>
    <row r="20110" spans="83:83">
      <c r="CE20110" s="227"/>
    </row>
    <row r="20111" spans="83:83">
      <c r="CE20111" s="227"/>
    </row>
    <row r="20112" spans="83:83">
      <c r="CE20112" s="227"/>
    </row>
    <row r="20113" spans="83:83">
      <c r="CE20113" s="227"/>
    </row>
    <row r="20114" spans="83:83">
      <c r="CE20114" s="227"/>
    </row>
    <row r="20115" spans="83:83">
      <c r="CE20115" s="227"/>
    </row>
    <row r="20116" spans="83:83">
      <c r="CE20116" s="227"/>
    </row>
    <row r="20117" spans="83:83">
      <c r="CE20117" s="227"/>
    </row>
    <row r="20118" spans="83:83">
      <c r="CE20118" s="227"/>
    </row>
    <row r="20119" spans="83:83">
      <c r="CE20119" s="227"/>
    </row>
    <row r="20120" spans="83:83">
      <c r="CE20120" s="227"/>
    </row>
    <row r="20121" spans="83:83">
      <c r="CE20121" s="227"/>
    </row>
    <row r="20122" spans="83:83">
      <c r="CE20122" s="227"/>
    </row>
    <row r="20123" spans="83:83">
      <c r="CE20123" s="227"/>
    </row>
    <row r="20124" spans="83:83">
      <c r="CE20124" s="227"/>
    </row>
    <row r="20125" spans="83:83">
      <c r="CE20125" s="227"/>
    </row>
    <row r="20126" spans="83:83">
      <c r="CE20126" s="227"/>
    </row>
    <row r="20127" spans="83:83">
      <c r="CE20127" s="227"/>
    </row>
    <row r="20128" spans="83:83">
      <c r="CE20128" s="227"/>
    </row>
    <row r="20129" spans="83:83">
      <c r="CE20129" s="227"/>
    </row>
    <row r="20130" spans="83:83">
      <c r="CE20130" s="227"/>
    </row>
    <row r="20131" spans="83:83">
      <c r="CE20131" s="227"/>
    </row>
    <row r="20132" spans="83:83">
      <c r="CE20132" s="227"/>
    </row>
    <row r="20133" spans="83:83">
      <c r="CE20133" s="227"/>
    </row>
    <row r="20134" spans="83:83">
      <c r="CE20134" s="227"/>
    </row>
    <row r="20135" spans="83:83">
      <c r="CE20135" s="227"/>
    </row>
    <row r="20136" spans="83:83">
      <c r="CE20136" s="227"/>
    </row>
    <row r="20137" spans="83:83">
      <c r="CE20137" s="227"/>
    </row>
    <row r="20138" spans="83:83">
      <c r="CE20138" s="227"/>
    </row>
    <row r="20139" spans="83:83">
      <c r="CE20139" s="227"/>
    </row>
    <row r="20140" spans="83:83">
      <c r="CE20140" s="227"/>
    </row>
    <row r="20141" spans="83:83">
      <c r="CE20141" s="227"/>
    </row>
    <row r="20142" spans="83:83">
      <c r="CE20142" s="227"/>
    </row>
    <row r="20143" spans="83:83">
      <c r="CE20143" s="227"/>
    </row>
    <row r="20144" spans="83:83">
      <c r="CE20144" s="227"/>
    </row>
    <row r="20145" spans="83:83">
      <c r="CE20145" s="227"/>
    </row>
    <row r="20146" spans="83:83">
      <c r="CE20146" s="227"/>
    </row>
    <row r="20147" spans="83:83">
      <c r="CE20147" s="227"/>
    </row>
    <row r="20148" spans="83:83">
      <c r="CE20148" s="227"/>
    </row>
    <row r="20149" spans="83:83">
      <c r="CE20149" s="227"/>
    </row>
    <row r="20150" spans="83:83">
      <c r="CE20150" s="227"/>
    </row>
    <row r="20151" spans="83:83">
      <c r="CE20151" s="227"/>
    </row>
    <row r="20152" spans="83:83">
      <c r="CE20152" s="227"/>
    </row>
    <row r="20153" spans="83:83">
      <c r="CE20153" s="227"/>
    </row>
    <row r="20154" spans="83:83">
      <c r="CE20154" s="227"/>
    </row>
    <row r="20155" spans="83:83">
      <c r="CE20155" s="227"/>
    </row>
    <row r="20156" spans="83:83">
      <c r="CE20156" s="227"/>
    </row>
    <row r="20157" spans="83:83">
      <c r="CE20157" s="227"/>
    </row>
    <row r="20158" spans="83:83">
      <c r="CE20158" s="227"/>
    </row>
    <row r="20159" spans="83:83">
      <c r="CE20159" s="227"/>
    </row>
    <row r="20160" spans="83:83">
      <c r="CE20160" s="227"/>
    </row>
    <row r="20161" spans="83:83">
      <c r="CE20161" s="227"/>
    </row>
    <row r="20162" spans="83:83">
      <c r="CE20162" s="227"/>
    </row>
    <row r="20163" spans="83:83">
      <c r="CE20163" s="227"/>
    </row>
    <row r="20164" spans="83:83">
      <c r="CE20164" s="227"/>
    </row>
    <row r="20165" spans="83:83">
      <c r="CE20165" s="227"/>
    </row>
    <row r="20166" spans="83:83">
      <c r="CE20166" s="227"/>
    </row>
    <row r="20167" spans="83:83">
      <c r="CE20167" s="227"/>
    </row>
    <row r="20168" spans="83:83">
      <c r="CE20168" s="227"/>
    </row>
    <row r="20169" spans="83:83">
      <c r="CE20169" s="227"/>
    </row>
    <row r="20170" spans="83:83">
      <c r="CE20170" s="227"/>
    </row>
    <row r="20171" spans="83:83">
      <c r="CE20171" s="227"/>
    </row>
    <row r="20172" spans="83:83">
      <c r="CE20172" s="227"/>
    </row>
    <row r="20173" spans="83:83">
      <c r="CE20173" s="227"/>
    </row>
    <row r="20174" spans="83:83">
      <c r="CE20174" s="227"/>
    </row>
    <row r="20175" spans="83:83">
      <c r="CE20175" s="227"/>
    </row>
    <row r="20176" spans="83:83">
      <c r="CE20176" s="227"/>
    </row>
    <row r="20177" spans="83:83">
      <c r="CE20177" s="227"/>
    </row>
    <row r="20178" spans="83:83">
      <c r="CE20178" s="227"/>
    </row>
    <row r="20179" spans="83:83">
      <c r="CE20179" s="227"/>
    </row>
    <row r="20180" spans="83:83">
      <c r="CE20180" s="227"/>
    </row>
    <row r="20181" spans="83:83">
      <c r="CE20181" s="227"/>
    </row>
    <row r="20182" spans="83:83">
      <c r="CE20182" s="227"/>
    </row>
    <row r="20183" spans="83:83">
      <c r="CE20183" s="227"/>
    </row>
    <row r="20184" spans="83:83">
      <c r="CE20184" s="227"/>
    </row>
    <row r="20185" spans="83:83">
      <c r="CE20185" s="227"/>
    </row>
    <row r="20186" spans="83:83">
      <c r="CE20186" s="227"/>
    </row>
    <row r="20187" spans="83:83">
      <c r="CE20187" s="227"/>
    </row>
    <row r="20188" spans="83:83">
      <c r="CE20188" s="227"/>
    </row>
    <row r="20189" spans="83:83">
      <c r="CE20189" s="227"/>
    </row>
    <row r="20190" spans="83:83">
      <c r="CE20190" s="227"/>
    </row>
    <row r="20191" spans="83:83">
      <c r="CE20191" s="227"/>
    </row>
    <row r="20192" spans="83:83">
      <c r="CE20192" s="227"/>
    </row>
    <row r="20193" spans="83:83">
      <c r="CE20193" s="227"/>
    </row>
    <row r="20194" spans="83:83">
      <c r="CE20194" s="227"/>
    </row>
    <row r="20195" spans="83:83">
      <c r="CE20195" s="227"/>
    </row>
    <row r="20196" spans="83:83">
      <c r="CE20196" s="227"/>
    </row>
    <row r="20197" spans="83:83">
      <c r="CE20197" s="227"/>
    </row>
    <row r="20198" spans="83:83">
      <c r="CE20198" s="227"/>
    </row>
    <row r="20199" spans="83:83">
      <c r="CE20199" s="227"/>
    </row>
    <row r="20200" spans="83:83">
      <c r="CE20200" s="227"/>
    </row>
    <row r="20201" spans="83:83">
      <c r="CE20201" s="227"/>
    </row>
    <row r="20202" spans="83:83">
      <c r="CE20202" s="227"/>
    </row>
    <row r="20203" spans="83:83">
      <c r="CE20203" s="227"/>
    </row>
    <row r="20204" spans="83:83">
      <c r="CE20204" s="227"/>
    </row>
    <row r="20205" spans="83:83">
      <c r="CE20205" s="227"/>
    </row>
    <row r="20206" spans="83:83">
      <c r="CE20206" s="227"/>
    </row>
    <row r="20207" spans="83:83">
      <c r="CE20207" s="227"/>
    </row>
    <row r="20208" spans="83:83">
      <c r="CE20208" s="227"/>
    </row>
    <row r="20209" spans="83:83">
      <c r="CE20209" s="227"/>
    </row>
    <row r="20210" spans="83:83">
      <c r="CE20210" s="227"/>
    </row>
    <row r="20211" spans="83:83">
      <c r="CE20211" s="227"/>
    </row>
    <row r="20212" spans="83:83">
      <c r="CE20212" s="227"/>
    </row>
    <row r="20213" spans="83:83">
      <c r="CE20213" s="227"/>
    </row>
    <row r="20214" spans="83:83">
      <c r="CE20214" s="227"/>
    </row>
    <row r="20215" spans="83:83">
      <c r="CE20215" s="227"/>
    </row>
    <row r="20216" spans="83:83">
      <c r="CE20216" s="227"/>
    </row>
    <row r="20217" spans="83:83">
      <c r="CE20217" s="227"/>
    </row>
    <row r="20218" spans="83:83">
      <c r="CE20218" s="227"/>
    </row>
    <row r="20219" spans="83:83">
      <c r="CE20219" s="227"/>
    </row>
    <row r="20220" spans="83:83">
      <c r="CE20220" s="227"/>
    </row>
    <row r="20221" spans="83:83">
      <c r="CE20221" s="227"/>
    </row>
    <row r="20222" spans="83:83">
      <c r="CE20222" s="227"/>
    </row>
    <row r="20223" spans="83:83">
      <c r="CE20223" s="227"/>
    </row>
    <row r="20224" spans="83:83">
      <c r="CE20224" s="227"/>
    </row>
    <row r="20225" spans="83:83">
      <c r="CE20225" s="227"/>
    </row>
    <row r="20226" spans="83:83">
      <c r="CE20226" s="227"/>
    </row>
    <row r="20227" spans="83:83">
      <c r="CE20227" s="227"/>
    </row>
    <row r="20228" spans="83:83">
      <c r="CE20228" s="227"/>
    </row>
    <row r="20229" spans="83:83">
      <c r="CE20229" s="227"/>
    </row>
    <row r="20230" spans="83:83">
      <c r="CE20230" s="227"/>
    </row>
    <row r="20231" spans="83:83">
      <c r="CE20231" s="227"/>
    </row>
    <row r="20232" spans="83:83">
      <c r="CE20232" s="227"/>
    </row>
    <row r="20233" spans="83:83">
      <c r="CE20233" s="227"/>
    </row>
    <row r="20234" spans="83:83">
      <c r="CE20234" s="227"/>
    </row>
    <row r="20235" spans="83:83">
      <c r="CE20235" s="227"/>
    </row>
    <row r="20236" spans="83:83">
      <c r="CE20236" s="227"/>
    </row>
    <row r="20237" spans="83:83">
      <c r="CE20237" s="227"/>
    </row>
    <row r="20238" spans="83:83">
      <c r="CE20238" s="227"/>
    </row>
    <row r="20239" spans="83:83">
      <c r="CE20239" s="227"/>
    </row>
    <row r="20240" spans="83:83">
      <c r="CE20240" s="227"/>
    </row>
    <row r="20241" spans="83:83">
      <c r="CE20241" s="227"/>
    </row>
    <row r="20242" spans="83:83">
      <c r="CE20242" s="227"/>
    </row>
    <row r="20243" spans="83:83">
      <c r="CE20243" s="227"/>
    </row>
    <row r="20244" spans="83:83">
      <c r="CE20244" s="227"/>
    </row>
    <row r="20245" spans="83:83">
      <c r="CE20245" s="227"/>
    </row>
    <row r="20246" spans="83:83">
      <c r="CE20246" s="227"/>
    </row>
    <row r="20247" spans="83:83">
      <c r="CE20247" s="227"/>
    </row>
    <row r="20248" spans="83:83">
      <c r="CE20248" s="227"/>
    </row>
    <row r="20249" spans="83:83">
      <c r="CE20249" s="227"/>
    </row>
    <row r="20250" spans="83:83">
      <c r="CE20250" s="227"/>
    </row>
    <row r="20251" spans="83:83">
      <c r="CE20251" s="227"/>
    </row>
    <row r="20252" spans="83:83">
      <c r="CE20252" s="227"/>
    </row>
    <row r="20253" spans="83:83">
      <c r="CE20253" s="227"/>
    </row>
    <row r="20254" spans="83:83">
      <c r="CE20254" s="227"/>
    </row>
    <row r="20255" spans="83:83">
      <c r="CE20255" s="227"/>
    </row>
    <row r="20256" spans="83:83">
      <c r="CE20256" s="227"/>
    </row>
    <row r="20257" spans="83:83">
      <c r="CE20257" s="227"/>
    </row>
    <row r="20258" spans="83:83">
      <c r="CE20258" s="227"/>
    </row>
    <row r="20259" spans="83:83">
      <c r="CE20259" s="227"/>
    </row>
    <row r="20260" spans="83:83">
      <c r="CE20260" s="227"/>
    </row>
    <row r="20261" spans="83:83">
      <c r="CE20261" s="227"/>
    </row>
    <row r="20262" spans="83:83">
      <c r="CE20262" s="227"/>
    </row>
    <row r="20263" spans="83:83">
      <c r="CE20263" s="227"/>
    </row>
    <row r="20264" spans="83:83">
      <c r="CE20264" s="227"/>
    </row>
    <row r="20265" spans="83:83">
      <c r="CE20265" s="227"/>
    </row>
    <row r="20266" spans="83:83">
      <c r="CE20266" s="227"/>
    </row>
    <row r="20267" spans="83:83">
      <c r="CE20267" s="227"/>
    </row>
    <row r="20268" spans="83:83">
      <c r="CE20268" s="227"/>
    </row>
    <row r="20269" spans="83:83">
      <c r="CE20269" s="227"/>
    </row>
    <row r="20270" spans="83:83">
      <c r="CE20270" s="227"/>
    </row>
    <row r="20271" spans="83:83">
      <c r="CE20271" s="227"/>
    </row>
    <row r="20272" spans="83:83">
      <c r="CE20272" s="227"/>
    </row>
    <row r="20273" spans="83:83">
      <c r="CE20273" s="227"/>
    </row>
    <row r="20274" spans="83:83">
      <c r="CE20274" s="227"/>
    </row>
    <row r="20275" spans="83:83">
      <c r="CE20275" s="227"/>
    </row>
    <row r="20276" spans="83:83">
      <c r="CE20276" s="227"/>
    </row>
    <row r="20277" spans="83:83">
      <c r="CE20277" s="227"/>
    </row>
    <row r="20278" spans="83:83">
      <c r="CE20278" s="227"/>
    </row>
    <row r="20279" spans="83:83">
      <c r="CE20279" s="227"/>
    </row>
    <row r="20280" spans="83:83">
      <c r="CE20280" s="227"/>
    </row>
    <row r="20281" spans="83:83">
      <c r="CE20281" s="227"/>
    </row>
    <row r="20282" spans="83:83">
      <c r="CE20282" s="227"/>
    </row>
    <row r="20283" spans="83:83">
      <c r="CE20283" s="227"/>
    </row>
    <row r="20284" spans="83:83">
      <c r="CE20284" s="227"/>
    </row>
    <row r="20285" spans="83:83">
      <c r="CE20285" s="227"/>
    </row>
    <row r="20286" spans="83:83">
      <c r="CE20286" s="227"/>
    </row>
    <row r="20287" spans="83:83">
      <c r="CE20287" s="227"/>
    </row>
    <row r="20288" spans="83:83">
      <c r="CE20288" s="227"/>
    </row>
    <row r="20289" spans="83:83">
      <c r="CE20289" s="227"/>
    </row>
    <row r="20290" spans="83:83">
      <c r="CE20290" s="227"/>
    </row>
    <row r="20291" spans="83:83">
      <c r="CE20291" s="227"/>
    </row>
    <row r="20292" spans="83:83">
      <c r="CE20292" s="227"/>
    </row>
    <row r="20293" spans="83:83">
      <c r="CE20293" s="227"/>
    </row>
    <row r="20294" spans="83:83">
      <c r="CE20294" s="227"/>
    </row>
    <row r="20295" spans="83:83">
      <c r="CE20295" s="227"/>
    </row>
    <row r="20296" spans="83:83">
      <c r="CE20296" s="227"/>
    </row>
    <row r="20297" spans="83:83">
      <c r="CE20297" s="227"/>
    </row>
    <row r="20298" spans="83:83">
      <c r="CE20298" s="227"/>
    </row>
    <row r="20299" spans="83:83">
      <c r="CE20299" s="227"/>
    </row>
    <row r="20300" spans="83:83">
      <c r="CE20300" s="227"/>
    </row>
    <row r="20301" spans="83:83">
      <c r="CE20301" s="227"/>
    </row>
    <row r="20302" spans="83:83">
      <c r="CE20302" s="227"/>
    </row>
    <row r="20303" spans="83:83">
      <c r="CE20303" s="227"/>
    </row>
    <row r="20304" spans="83:83">
      <c r="CE20304" s="227"/>
    </row>
    <row r="20305" spans="83:83">
      <c r="CE20305" s="227"/>
    </row>
    <row r="20306" spans="83:83">
      <c r="CE20306" s="227"/>
    </row>
    <row r="20307" spans="83:83">
      <c r="CE20307" s="227"/>
    </row>
    <row r="20308" spans="83:83">
      <c r="CE20308" s="227"/>
    </row>
    <row r="20309" spans="83:83">
      <c r="CE20309" s="227"/>
    </row>
    <row r="20310" spans="83:83">
      <c r="CE20310" s="227"/>
    </row>
    <row r="20311" spans="83:83">
      <c r="CE20311" s="227"/>
    </row>
    <row r="20312" spans="83:83">
      <c r="CE20312" s="227"/>
    </row>
    <row r="20313" spans="83:83">
      <c r="CE20313" s="227"/>
    </row>
    <row r="20314" spans="83:83">
      <c r="CE20314" s="227"/>
    </row>
    <row r="20315" spans="83:83">
      <c r="CE20315" s="227"/>
    </row>
    <row r="20316" spans="83:83">
      <c r="CE20316" s="227"/>
    </row>
    <row r="20317" spans="83:83">
      <c r="CE20317" s="227"/>
    </row>
    <row r="20318" spans="83:83">
      <c r="CE20318" s="227"/>
    </row>
    <row r="20319" spans="83:83">
      <c r="CE20319" s="227"/>
    </row>
    <row r="20320" spans="83:83">
      <c r="CE20320" s="227"/>
    </row>
    <row r="20321" spans="83:83">
      <c r="CE20321" s="227"/>
    </row>
    <row r="20322" spans="83:83">
      <c r="CE20322" s="227"/>
    </row>
    <row r="20323" spans="83:83">
      <c r="CE20323" s="227"/>
    </row>
    <row r="20324" spans="83:83">
      <c r="CE20324" s="227"/>
    </row>
    <row r="20325" spans="83:83">
      <c r="CE20325" s="227"/>
    </row>
    <row r="20326" spans="83:83">
      <c r="CE20326" s="227"/>
    </row>
    <row r="20327" spans="83:83">
      <c r="CE20327" s="227"/>
    </row>
    <row r="20328" spans="83:83">
      <c r="CE20328" s="227"/>
    </row>
    <row r="20329" spans="83:83">
      <c r="CE20329" s="227"/>
    </row>
    <row r="20330" spans="83:83">
      <c r="CE20330" s="227"/>
    </row>
    <row r="20331" spans="83:83">
      <c r="CE20331" s="227"/>
    </row>
    <row r="20332" spans="83:83">
      <c r="CE20332" s="227"/>
    </row>
    <row r="20333" spans="83:83">
      <c r="CE20333" s="227"/>
    </row>
    <row r="20334" spans="83:83">
      <c r="CE20334" s="227"/>
    </row>
    <row r="20335" spans="83:83">
      <c r="CE20335" s="227"/>
    </row>
    <row r="20336" spans="83:83">
      <c r="CE20336" s="227"/>
    </row>
    <row r="20337" spans="83:83">
      <c r="CE20337" s="227"/>
    </row>
    <row r="20338" spans="83:83">
      <c r="CE20338" s="227"/>
    </row>
    <row r="20339" spans="83:83">
      <c r="CE20339" s="227"/>
    </row>
    <row r="20340" spans="83:83">
      <c r="CE20340" s="227"/>
    </row>
    <row r="20341" spans="83:83">
      <c r="CE20341" s="227"/>
    </row>
    <row r="20342" spans="83:83">
      <c r="CE20342" s="227"/>
    </row>
    <row r="20343" spans="83:83">
      <c r="CE20343" s="227"/>
    </row>
    <row r="20344" spans="83:83">
      <c r="CE20344" s="227"/>
    </row>
    <row r="20345" spans="83:83">
      <c r="CE20345" s="227"/>
    </row>
    <row r="20346" spans="83:83">
      <c r="CE20346" s="227"/>
    </row>
    <row r="20347" spans="83:83">
      <c r="CE20347" s="227"/>
    </row>
    <row r="20348" spans="83:83">
      <c r="CE20348" s="227"/>
    </row>
    <row r="20349" spans="83:83">
      <c r="CE20349" s="227"/>
    </row>
    <row r="20350" spans="83:83">
      <c r="CE20350" s="227"/>
    </row>
    <row r="20351" spans="83:83">
      <c r="CE20351" s="227"/>
    </row>
    <row r="20352" spans="83:83">
      <c r="CE20352" s="227"/>
    </row>
    <row r="20353" spans="83:83">
      <c r="CE20353" s="227"/>
    </row>
    <row r="20354" spans="83:83">
      <c r="CE20354" s="227"/>
    </row>
    <row r="20355" spans="83:83">
      <c r="CE20355" s="227"/>
    </row>
    <row r="20356" spans="83:83">
      <c r="CE20356" s="227"/>
    </row>
    <row r="20357" spans="83:83">
      <c r="CE20357" s="227"/>
    </row>
    <row r="20358" spans="83:83">
      <c r="CE20358" s="227"/>
    </row>
    <row r="20359" spans="83:83">
      <c r="CE20359" s="227"/>
    </row>
    <row r="20360" spans="83:83">
      <c r="CE20360" s="227"/>
    </row>
    <row r="20361" spans="83:83">
      <c r="CE20361" s="227"/>
    </row>
    <row r="20362" spans="83:83">
      <c r="CE20362" s="227"/>
    </row>
    <row r="20363" spans="83:83">
      <c r="CE20363" s="227"/>
    </row>
    <row r="20364" spans="83:83">
      <c r="CE20364" s="227"/>
    </row>
    <row r="20365" spans="83:83">
      <c r="CE20365" s="227"/>
    </row>
    <row r="20366" spans="83:83">
      <c r="CE20366" s="227"/>
    </row>
    <row r="20367" spans="83:83">
      <c r="CE20367" s="227"/>
    </row>
    <row r="20368" spans="83:83">
      <c r="CE20368" s="227"/>
    </row>
    <row r="20369" spans="83:83">
      <c r="CE20369" s="227"/>
    </row>
    <row r="20370" spans="83:83">
      <c r="CE20370" s="227"/>
    </row>
    <row r="20371" spans="83:83">
      <c r="CE20371" s="227"/>
    </row>
    <row r="20372" spans="83:83">
      <c r="CE20372" s="227"/>
    </row>
    <row r="20373" spans="83:83">
      <c r="CE20373" s="227"/>
    </row>
    <row r="20374" spans="83:83">
      <c r="CE20374" s="227"/>
    </row>
    <row r="20375" spans="83:83">
      <c r="CE20375" s="227"/>
    </row>
    <row r="20376" spans="83:83">
      <c r="CE20376" s="227"/>
    </row>
    <row r="20377" spans="83:83">
      <c r="CE20377" s="227"/>
    </row>
    <row r="20378" spans="83:83">
      <c r="CE20378" s="227"/>
    </row>
    <row r="20379" spans="83:83">
      <c r="CE20379" s="227"/>
    </row>
    <row r="20380" spans="83:83">
      <c r="CE20380" s="227"/>
    </row>
    <row r="20381" spans="83:83">
      <c r="CE20381" s="227"/>
    </row>
    <row r="20382" spans="83:83">
      <c r="CE20382" s="227"/>
    </row>
    <row r="20383" spans="83:83">
      <c r="CE20383" s="227"/>
    </row>
    <row r="20384" spans="83:83">
      <c r="CE20384" s="227"/>
    </row>
    <row r="20385" spans="83:83">
      <c r="CE20385" s="227"/>
    </row>
    <row r="20386" spans="83:83">
      <c r="CE20386" s="227"/>
    </row>
    <row r="20387" spans="83:83">
      <c r="CE20387" s="227"/>
    </row>
    <row r="20388" spans="83:83">
      <c r="CE20388" s="227"/>
    </row>
    <row r="20389" spans="83:83">
      <c r="CE20389" s="227"/>
    </row>
    <row r="20390" spans="83:83">
      <c r="CE20390" s="227"/>
    </row>
    <row r="20391" spans="83:83">
      <c r="CE20391" s="227"/>
    </row>
    <row r="20392" spans="83:83">
      <c r="CE20392" s="227"/>
    </row>
    <row r="20393" spans="83:83">
      <c r="CE20393" s="227"/>
    </row>
    <row r="20394" spans="83:83">
      <c r="CE20394" s="227"/>
    </row>
    <row r="20395" spans="83:83">
      <c r="CE20395" s="227"/>
    </row>
    <row r="20396" spans="83:83">
      <c r="CE20396" s="227"/>
    </row>
    <row r="20397" spans="83:83">
      <c r="CE20397" s="227"/>
    </row>
    <row r="20398" spans="83:83">
      <c r="CE20398" s="227"/>
    </row>
    <row r="20399" spans="83:83">
      <c r="CE20399" s="227"/>
    </row>
    <row r="20400" spans="83:83">
      <c r="CE20400" s="227"/>
    </row>
    <row r="20401" spans="83:83">
      <c r="CE20401" s="227"/>
    </row>
    <row r="20402" spans="83:83">
      <c r="CE20402" s="227"/>
    </row>
    <row r="20403" spans="83:83">
      <c r="CE20403" s="227"/>
    </row>
    <row r="20404" spans="83:83">
      <c r="CE20404" s="227"/>
    </row>
    <row r="20405" spans="83:83">
      <c r="CE20405" s="227"/>
    </row>
    <row r="20406" spans="83:83">
      <c r="CE20406" s="227"/>
    </row>
    <row r="20407" spans="83:83">
      <c r="CE20407" s="227"/>
    </row>
    <row r="20408" spans="83:83">
      <c r="CE20408" s="227"/>
    </row>
    <row r="20409" spans="83:83">
      <c r="CE20409" s="227"/>
    </row>
    <row r="20410" spans="83:83">
      <c r="CE20410" s="227"/>
    </row>
    <row r="20411" spans="83:83">
      <c r="CE20411" s="227"/>
    </row>
    <row r="20412" spans="83:83">
      <c r="CE20412" s="227"/>
    </row>
    <row r="20413" spans="83:83">
      <c r="CE20413" s="227"/>
    </row>
    <row r="20414" spans="83:83">
      <c r="CE20414" s="227"/>
    </row>
    <row r="20415" spans="83:83">
      <c r="CE20415" s="227"/>
    </row>
    <row r="20416" spans="83:83">
      <c r="CE20416" s="227"/>
    </row>
    <row r="20417" spans="83:83">
      <c r="CE20417" s="227"/>
    </row>
    <row r="20418" spans="83:83">
      <c r="CE20418" s="227"/>
    </row>
    <row r="20419" spans="83:83">
      <c r="CE20419" s="227"/>
    </row>
    <row r="20420" spans="83:83">
      <c r="CE20420" s="227"/>
    </row>
    <row r="20421" spans="83:83">
      <c r="CE20421" s="227"/>
    </row>
    <row r="20422" spans="83:83">
      <c r="CE20422" s="227"/>
    </row>
    <row r="20423" spans="83:83">
      <c r="CE20423" s="227"/>
    </row>
    <row r="20424" spans="83:83">
      <c r="CE20424" s="227"/>
    </row>
    <row r="20425" spans="83:83">
      <c r="CE20425" s="227"/>
    </row>
    <row r="20426" spans="83:83">
      <c r="CE20426" s="227"/>
    </row>
    <row r="20427" spans="83:83">
      <c r="CE20427" s="227"/>
    </row>
    <row r="20428" spans="83:83">
      <c r="CE20428" s="227"/>
    </row>
    <row r="20429" spans="83:83">
      <c r="CE20429" s="227"/>
    </row>
    <row r="20430" spans="83:83">
      <c r="CE20430" s="227"/>
    </row>
    <row r="20431" spans="83:83">
      <c r="CE20431" s="227"/>
    </row>
    <row r="20432" spans="83:83">
      <c r="CE20432" s="227"/>
    </row>
    <row r="20433" spans="83:83">
      <c r="CE20433" s="227"/>
    </row>
    <row r="20434" spans="83:83">
      <c r="CE20434" s="227"/>
    </row>
    <row r="20435" spans="83:83">
      <c r="CE20435" s="227"/>
    </row>
    <row r="20436" spans="83:83">
      <c r="CE20436" s="227"/>
    </row>
    <row r="20437" spans="83:83">
      <c r="CE20437" s="227"/>
    </row>
    <row r="20438" spans="83:83">
      <c r="CE20438" s="227"/>
    </row>
    <row r="20439" spans="83:83">
      <c r="CE20439" s="227"/>
    </row>
    <row r="20440" spans="83:83">
      <c r="CE20440" s="227"/>
    </row>
    <row r="20441" spans="83:83">
      <c r="CE20441" s="227"/>
    </row>
    <row r="20442" spans="83:83">
      <c r="CE20442" s="227"/>
    </row>
    <row r="20443" spans="83:83">
      <c r="CE20443" s="227"/>
    </row>
    <row r="20444" spans="83:83">
      <c r="CE20444" s="227"/>
    </row>
    <row r="20445" spans="83:83">
      <c r="CE20445" s="227"/>
    </row>
    <row r="20446" spans="83:83">
      <c r="CE20446" s="227"/>
    </row>
    <row r="20447" spans="83:83">
      <c r="CE20447" s="227"/>
    </row>
    <row r="20448" spans="83:83">
      <c r="CE20448" s="227"/>
    </row>
    <row r="20449" spans="83:83">
      <c r="CE20449" s="227"/>
    </row>
    <row r="20450" spans="83:83">
      <c r="CE20450" s="227"/>
    </row>
    <row r="20451" spans="83:83">
      <c r="CE20451" s="227"/>
    </row>
    <row r="20452" spans="83:83">
      <c r="CE20452" s="227"/>
    </row>
    <row r="20453" spans="83:83">
      <c r="CE20453" s="227"/>
    </row>
    <row r="20454" spans="83:83">
      <c r="CE20454" s="227"/>
    </row>
    <row r="20455" spans="83:83">
      <c r="CE20455" s="227"/>
    </row>
    <row r="20456" spans="83:83">
      <c r="CE20456" s="227"/>
    </row>
    <row r="20457" spans="83:83">
      <c r="CE20457" s="227"/>
    </row>
    <row r="20458" spans="83:83">
      <c r="CE20458" s="227"/>
    </row>
    <row r="20459" spans="83:83">
      <c r="CE20459" s="227"/>
    </row>
    <row r="20460" spans="83:83">
      <c r="CE20460" s="227"/>
    </row>
    <row r="20461" spans="83:83">
      <c r="CE20461" s="227"/>
    </row>
    <row r="20462" spans="83:83">
      <c r="CE20462" s="227"/>
    </row>
    <row r="20463" spans="83:83">
      <c r="CE20463" s="227"/>
    </row>
    <row r="20464" spans="83:83">
      <c r="CE20464" s="227"/>
    </row>
    <row r="20465" spans="83:83">
      <c r="CE20465" s="227"/>
    </row>
    <row r="20466" spans="83:83">
      <c r="CE20466" s="227"/>
    </row>
    <row r="20467" spans="83:83">
      <c r="CE20467" s="227"/>
    </row>
    <row r="20468" spans="83:83">
      <c r="CE20468" s="227"/>
    </row>
    <row r="20469" spans="83:83">
      <c r="CE20469" s="227"/>
    </row>
    <row r="20470" spans="83:83">
      <c r="CE20470" s="227"/>
    </row>
    <row r="20471" spans="83:83">
      <c r="CE20471" s="227"/>
    </row>
    <row r="20472" spans="83:83">
      <c r="CE20472" s="227"/>
    </row>
    <row r="20473" spans="83:83">
      <c r="CE20473" s="227"/>
    </row>
    <row r="20474" spans="83:83">
      <c r="CE20474" s="227"/>
    </row>
    <row r="20475" spans="83:83">
      <c r="CE20475" s="227"/>
    </row>
    <row r="20476" spans="83:83">
      <c r="CE20476" s="227"/>
    </row>
    <row r="20477" spans="83:83">
      <c r="CE20477" s="227"/>
    </row>
    <row r="20478" spans="83:83">
      <c r="CE20478" s="227"/>
    </row>
    <row r="20479" spans="83:83">
      <c r="CE20479" s="227"/>
    </row>
    <row r="20480" spans="83:83">
      <c r="CE20480" s="227"/>
    </row>
    <row r="20481" spans="83:83">
      <c r="CE20481" s="227"/>
    </row>
    <row r="20482" spans="83:83">
      <c r="CE20482" s="227"/>
    </row>
    <row r="20483" spans="83:83">
      <c r="CE20483" s="227"/>
    </row>
    <row r="20484" spans="83:83">
      <c r="CE20484" s="227"/>
    </row>
    <row r="20485" spans="83:83">
      <c r="CE20485" s="227"/>
    </row>
    <row r="20486" spans="83:83">
      <c r="CE20486" s="227"/>
    </row>
    <row r="20487" spans="83:83">
      <c r="CE20487" s="227"/>
    </row>
    <row r="20488" spans="83:83">
      <c r="CE20488" s="227"/>
    </row>
    <row r="20489" spans="83:83">
      <c r="CE20489" s="227"/>
    </row>
    <row r="20490" spans="83:83">
      <c r="CE20490" s="227"/>
    </row>
    <row r="20491" spans="83:83">
      <c r="CE20491" s="227"/>
    </row>
    <row r="20492" spans="83:83">
      <c r="CE20492" s="227"/>
    </row>
    <row r="20493" spans="83:83">
      <c r="CE20493" s="227"/>
    </row>
    <row r="20494" spans="83:83">
      <c r="CE20494" s="227"/>
    </row>
    <row r="20495" spans="83:83">
      <c r="CE20495" s="227"/>
    </row>
    <row r="20496" spans="83:83">
      <c r="CE20496" s="227"/>
    </row>
    <row r="20497" spans="83:83">
      <c r="CE20497" s="227"/>
    </row>
    <row r="20498" spans="83:83">
      <c r="CE20498" s="227"/>
    </row>
    <row r="20499" spans="83:83">
      <c r="CE20499" s="227"/>
    </row>
    <row r="20500" spans="83:83">
      <c r="CE20500" s="227"/>
    </row>
    <row r="20501" spans="83:83">
      <c r="CE20501" s="227"/>
    </row>
    <row r="20502" spans="83:83">
      <c r="CE20502" s="227"/>
    </row>
    <row r="20503" spans="83:83">
      <c r="CE20503" s="227"/>
    </row>
    <row r="20504" spans="83:83">
      <c r="CE20504" s="227"/>
    </row>
    <row r="20505" spans="83:83">
      <c r="CE20505" s="227"/>
    </row>
    <row r="20506" spans="83:83">
      <c r="CE20506" s="227"/>
    </row>
    <row r="20507" spans="83:83">
      <c r="CE20507" s="227"/>
    </row>
    <row r="20508" spans="83:83">
      <c r="CE20508" s="227"/>
    </row>
    <row r="20509" spans="83:83">
      <c r="CE20509" s="227"/>
    </row>
    <row r="20510" spans="83:83">
      <c r="CE20510" s="227"/>
    </row>
    <row r="20511" spans="83:83">
      <c r="CE20511" s="227"/>
    </row>
    <row r="20512" spans="83:83">
      <c r="CE20512" s="227"/>
    </row>
    <row r="20513" spans="83:83">
      <c r="CE20513" s="227"/>
    </row>
    <row r="20514" spans="83:83">
      <c r="CE20514" s="227"/>
    </row>
    <row r="20515" spans="83:83">
      <c r="CE20515" s="227"/>
    </row>
    <row r="20516" spans="83:83">
      <c r="CE20516" s="227"/>
    </row>
    <row r="20517" spans="83:83">
      <c r="CE20517" s="227"/>
    </row>
    <row r="20518" spans="83:83">
      <c r="CE20518" s="227"/>
    </row>
    <row r="20519" spans="83:83">
      <c r="CE20519" s="227"/>
    </row>
    <row r="20520" spans="83:83">
      <c r="CE20520" s="227"/>
    </row>
    <row r="20521" spans="83:83">
      <c r="CE20521" s="227"/>
    </row>
    <row r="20522" spans="83:83">
      <c r="CE20522" s="227"/>
    </row>
    <row r="20523" spans="83:83">
      <c r="CE20523" s="227"/>
    </row>
    <row r="20524" spans="83:83">
      <c r="CE20524" s="227"/>
    </row>
    <row r="20525" spans="83:83">
      <c r="CE20525" s="227"/>
    </row>
    <row r="20526" spans="83:83">
      <c r="CE20526" s="227"/>
    </row>
    <row r="20527" spans="83:83">
      <c r="CE20527" s="227"/>
    </row>
    <row r="20528" spans="83:83">
      <c r="CE20528" s="227"/>
    </row>
    <row r="20529" spans="83:83">
      <c r="CE20529" s="227"/>
    </row>
    <row r="20530" spans="83:83">
      <c r="CE20530" s="227"/>
    </row>
    <row r="20531" spans="83:83">
      <c r="CE20531" s="227"/>
    </row>
    <row r="20532" spans="83:83">
      <c r="CE20532" s="227"/>
    </row>
    <row r="20533" spans="83:83">
      <c r="CE20533" s="227"/>
    </row>
    <row r="20534" spans="83:83">
      <c r="CE20534" s="227"/>
    </row>
    <row r="20535" spans="83:83">
      <c r="CE20535" s="227"/>
    </row>
    <row r="20536" spans="83:83">
      <c r="CE20536" s="227"/>
    </row>
    <row r="20537" spans="83:83">
      <c r="CE20537" s="227"/>
    </row>
    <row r="20538" spans="83:83">
      <c r="CE20538" s="227"/>
    </row>
    <row r="20539" spans="83:83">
      <c r="CE20539" s="227"/>
    </row>
    <row r="20540" spans="83:83">
      <c r="CE20540" s="227"/>
    </row>
    <row r="20541" spans="83:83">
      <c r="CE20541" s="227"/>
    </row>
    <row r="20542" spans="83:83">
      <c r="CE20542" s="227"/>
    </row>
    <row r="20543" spans="83:83">
      <c r="CE20543" s="227"/>
    </row>
    <row r="20544" spans="83:83">
      <c r="CE20544" s="227"/>
    </row>
    <row r="20545" spans="83:83">
      <c r="CE20545" s="227"/>
    </row>
    <row r="20546" spans="83:83">
      <c r="CE20546" s="227"/>
    </row>
    <row r="20547" spans="83:83">
      <c r="CE20547" s="227"/>
    </row>
    <row r="20548" spans="83:83">
      <c r="CE20548" s="227"/>
    </row>
    <row r="20549" spans="83:83">
      <c r="CE20549" s="227"/>
    </row>
    <row r="20550" spans="83:83">
      <c r="CE20550" s="227"/>
    </row>
    <row r="20551" spans="83:83">
      <c r="CE20551" s="227"/>
    </row>
    <row r="20552" spans="83:83">
      <c r="CE20552" s="227"/>
    </row>
    <row r="20553" spans="83:83">
      <c r="CE20553" s="227"/>
    </row>
    <row r="20554" spans="83:83">
      <c r="CE20554" s="227"/>
    </row>
    <row r="20555" spans="83:83">
      <c r="CE20555" s="227"/>
    </row>
    <row r="20556" spans="83:83">
      <c r="CE20556" s="227"/>
    </row>
    <row r="20557" spans="83:83">
      <c r="CE20557" s="227"/>
    </row>
    <row r="20558" spans="83:83">
      <c r="CE20558" s="227"/>
    </row>
    <row r="20559" spans="83:83">
      <c r="CE20559" s="227"/>
    </row>
    <row r="20560" spans="83:83">
      <c r="CE20560" s="227"/>
    </row>
    <row r="20561" spans="83:83">
      <c r="CE20561" s="227"/>
    </row>
    <row r="20562" spans="83:83">
      <c r="CE20562" s="227"/>
    </row>
    <row r="20563" spans="83:83">
      <c r="CE20563" s="227"/>
    </row>
    <row r="20564" spans="83:83">
      <c r="CE20564" s="227"/>
    </row>
    <row r="20565" spans="83:83">
      <c r="CE20565" s="227"/>
    </row>
    <row r="20566" spans="83:83">
      <c r="CE20566" s="227"/>
    </row>
    <row r="20567" spans="83:83">
      <c r="CE20567" s="227"/>
    </row>
    <row r="20568" spans="83:83">
      <c r="CE20568" s="227"/>
    </row>
    <row r="20569" spans="83:83">
      <c r="CE20569" s="227"/>
    </row>
    <row r="20570" spans="83:83">
      <c r="CE20570" s="227"/>
    </row>
    <row r="20571" spans="83:83">
      <c r="CE20571" s="227"/>
    </row>
    <row r="20572" spans="83:83">
      <c r="CE20572" s="227"/>
    </row>
    <row r="20573" spans="83:83">
      <c r="CE20573" s="227"/>
    </row>
    <row r="20574" spans="83:83">
      <c r="CE20574" s="227"/>
    </row>
    <row r="20575" spans="83:83">
      <c r="CE20575" s="227"/>
    </row>
    <row r="20576" spans="83:83">
      <c r="CE20576" s="227"/>
    </row>
    <row r="20577" spans="83:83">
      <c r="CE20577" s="227"/>
    </row>
    <row r="20578" spans="83:83">
      <c r="CE20578" s="227"/>
    </row>
    <row r="20579" spans="83:83">
      <c r="CE20579" s="227"/>
    </row>
    <row r="20580" spans="83:83">
      <c r="CE20580" s="227"/>
    </row>
    <row r="20581" spans="83:83">
      <c r="CE20581" s="227"/>
    </row>
    <row r="20582" spans="83:83">
      <c r="CE20582" s="227"/>
    </row>
    <row r="20583" spans="83:83">
      <c r="CE20583" s="227"/>
    </row>
    <row r="20584" spans="83:83">
      <c r="CE20584" s="227"/>
    </row>
    <row r="20585" spans="83:83">
      <c r="CE20585" s="227"/>
    </row>
    <row r="20586" spans="83:83">
      <c r="CE20586" s="227"/>
    </row>
    <row r="20587" spans="83:83">
      <c r="CE20587" s="227"/>
    </row>
    <row r="20588" spans="83:83">
      <c r="CE20588" s="227"/>
    </row>
    <row r="20589" spans="83:83">
      <c r="CE20589" s="227"/>
    </row>
    <row r="20590" spans="83:83">
      <c r="CE20590" s="227"/>
    </row>
    <row r="20591" spans="83:83">
      <c r="CE20591" s="227"/>
    </row>
    <row r="20592" spans="83:83">
      <c r="CE20592" s="227"/>
    </row>
    <row r="20593" spans="83:83">
      <c r="CE20593" s="227"/>
    </row>
    <row r="20594" spans="83:83">
      <c r="CE20594" s="227"/>
    </row>
    <row r="20595" spans="83:83">
      <c r="CE20595" s="227"/>
    </row>
    <row r="20596" spans="83:83">
      <c r="CE20596" s="227"/>
    </row>
    <row r="20597" spans="83:83">
      <c r="CE20597" s="227"/>
    </row>
    <row r="20598" spans="83:83">
      <c r="CE20598" s="227"/>
    </row>
    <row r="20599" spans="83:83">
      <c r="CE20599" s="227"/>
    </row>
    <row r="20600" spans="83:83">
      <c r="CE20600" s="227"/>
    </row>
    <row r="20601" spans="83:83">
      <c r="CE20601" s="227"/>
    </row>
    <row r="20602" spans="83:83">
      <c r="CE20602" s="227"/>
    </row>
    <row r="20603" spans="83:83">
      <c r="CE20603" s="227"/>
    </row>
    <row r="20604" spans="83:83">
      <c r="CE20604" s="227"/>
    </row>
    <row r="20605" spans="83:83">
      <c r="CE20605" s="227"/>
    </row>
    <row r="20606" spans="83:83">
      <c r="CE20606" s="227"/>
    </row>
    <row r="20607" spans="83:83">
      <c r="CE20607" s="227"/>
    </row>
    <row r="20608" spans="83:83">
      <c r="CE20608" s="227"/>
    </row>
    <row r="20609" spans="83:83">
      <c r="CE20609" s="227"/>
    </row>
    <row r="20610" spans="83:83">
      <c r="CE20610" s="227"/>
    </row>
    <row r="20611" spans="83:83">
      <c r="CE20611" s="227"/>
    </row>
    <row r="20612" spans="83:83">
      <c r="CE20612" s="227"/>
    </row>
    <row r="20613" spans="83:83">
      <c r="CE20613" s="227"/>
    </row>
    <row r="20614" spans="83:83">
      <c r="CE20614" s="227"/>
    </row>
    <row r="20615" spans="83:83">
      <c r="CE20615" s="227"/>
    </row>
    <row r="20616" spans="83:83">
      <c r="CE20616" s="227"/>
    </row>
    <row r="20617" spans="83:83">
      <c r="CE20617" s="227"/>
    </row>
    <row r="20618" spans="83:83">
      <c r="CE20618" s="227"/>
    </row>
    <row r="20619" spans="83:83">
      <c r="CE20619" s="227"/>
    </row>
    <row r="20620" spans="83:83">
      <c r="CE20620" s="227"/>
    </row>
    <row r="20621" spans="83:83">
      <c r="CE20621" s="227"/>
    </row>
    <row r="20622" spans="83:83">
      <c r="CE20622" s="227"/>
    </row>
    <row r="20623" spans="83:83">
      <c r="CE20623" s="227"/>
    </row>
    <row r="20624" spans="83:83">
      <c r="CE20624" s="227"/>
    </row>
    <row r="20625" spans="83:83">
      <c r="CE20625" s="227"/>
    </row>
    <row r="20626" spans="83:83">
      <c r="CE20626" s="227"/>
    </row>
    <row r="20627" spans="83:83">
      <c r="CE20627" s="227"/>
    </row>
    <row r="20628" spans="83:83">
      <c r="CE20628" s="227"/>
    </row>
    <row r="20629" spans="83:83">
      <c r="CE20629" s="227"/>
    </row>
    <row r="20630" spans="83:83">
      <c r="CE20630" s="227"/>
    </row>
    <row r="20631" spans="83:83">
      <c r="CE20631" s="227"/>
    </row>
    <row r="20632" spans="83:83">
      <c r="CE20632" s="227"/>
    </row>
    <row r="20633" spans="83:83">
      <c r="CE20633" s="227"/>
    </row>
    <row r="20634" spans="83:83">
      <c r="CE20634" s="227"/>
    </row>
    <row r="20635" spans="83:83">
      <c r="CE20635" s="227"/>
    </row>
    <row r="20636" spans="83:83">
      <c r="CE20636" s="227"/>
    </row>
    <row r="20637" spans="83:83">
      <c r="CE20637" s="227"/>
    </row>
    <row r="20638" spans="83:83">
      <c r="CE20638" s="227"/>
    </row>
    <row r="20639" spans="83:83">
      <c r="CE20639" s="227"/>
    </row>
    <row r="20640" spans="83:83">
      <c r="CE20640" s="227"/>
    </row>
    <row r="20641" spans="83:83">
      <c r="CE20641" s="227"/>
    </row>
    <row r="20642" spans="83:83">
      <c r="CE20642" s="227"/>
    </row>
    <row r="20643" spans="83:83">
      <c r="CE20643" s="227"/>
    </row>
    <row r="20644" spans="83:83">
      <c r="CE20644" s="227"/>
    </row>
    <row r="20645" spans="83:83">
      <c r="CE20645" s="227"/>
    </row>
    <row r="20646" spans="83:83">
      <c r="CE20646" s="227"/>
    </row>
    <row r="20647" spans="83:83">
      <c r="CE20647" s="227"/>
    </row>
    <row r="20648" spans="83:83">
      <c r="CE20648" s="227"/>
    </row>
    <row r="20649" spans="83:83">
      <c r="CE20649" s="227"/>
    </row>
    <row r="20650" spans="83:83">
      <c r="CE20650" s="227"/>
    </row>
    <row r="20651" spans="83:83">
      <c r="CE20651" s="227"/>
    </row>
    <row r="20652" spans="83:83">
      <c r="CE20652" s="227"/>
    </row>
    <row r="20653" spans="83:83">
      <c r="CE20653" s="227"/>
    </row>
    <row r="20654" spans="83:83">
      <c r="CE20654" s="227"/>
    </row>
    <row r="20655" spans="83:83">
      <c r="CE20655" s="227"/>
    </row>
    <row r="20656" spans="83:83">
      <c r="CE20656" s="227"/>
    </row>
    <row r="20657" spans="83:83">
      <c r="CE20657" s="227"/>
    </row>
    <row r="20658" spans="83:83">
      <c r="CE20658" s="227"/>
    </row>
    <row r="20659" spans="83:83">
      <c r="CE20659" s="227"/>
    </row>
    <row r="20660" spans="83:83">
      <c r="CE20660" s="227"/>
    </row>
    <row r="20661" spans="83:83">
      <c r="CE20661" s="227"/>
    </row>
    <row r="20662" spans="83:83">
      <c r="CE20662" s="227"/>
    </row>
    <row r="20663" spans="83:83">
      <c r="CE20663" s="227"/>
    </row>
    <row r="20664" spans="83:83">
      <c r="CE20664" s="227"/>
    </row>
    <row r="20665" spans="83:83">
      <c r="CE20665" s="227"/>
    </row>
    <row r="20666" spans="83:83">
      <c r="CE20666" s="227"/>
    </row>
    <row r="20667" spans="83:83">
      <c r="CE20667" s="227"/>
    </row>
    <row r="20668" spans="83:83">
      <c r="CE20668" s="227"/>
    </row>
    <row r="20669" spans="83:83">
      <c r="CE20669" s="227"/>
    </row>
    <row r="20670" spans="83:83">
      <c r="CE20670" s="227"/>
    </row>
    <row r="20671" spans="83:83">
      <c r="CE20671" s="227"/>
    </row>
    <row r="20672" spans="83:83">
      <c r="CE20672" s="227"/>
    </row>
    <row r="20673" spans="83:83">
      <c r="CE20673" s="227"/>
    </row>
    <row r="20674" spans="83:83">
      <c r="CE20674" s="227"/>
    </row>
    <row r="20675" spans="83:83">
      <c r="CE20675" s="227"/>
    </row>
    <row r="20676" spans="83:83">
      <c r="CE20676" s="227"/>
    </row>
    <row r="20677" spans="83:83">
      <c r="CE20677" s="227"/>
    </row>
    <row r="20678" spans="83:83">
      <c r="CE20678" s="227"/>
    </row>
    <row r="20679" spans="83:83">
      <c r="CE20679" s="227"/>
    </row>
    <row r="20680" spans="83:83">
      <c r="CE20680" s="227"/>
    </row>
    <row r="20681" spans="83:83">
      <c r="CE20681" s="227"/>
    </row>
    <row r="20682" spans="83:83">
      <c r="CE20682" s="227"/>
    </row>
    <row r="20683" spans="83:83">
      <c r="CE20683" s="227"/>
    </row>
    <row r="20684" spans="83:83">
      <c r="CE20684" s="227"/>
    </row>
    <row r="20685" spans="83:83">
      <c r="CE20685" s="227"/>
    </row>
    <row r="20686" spans="83:83">
      <c r="CE20686" s="227"/>
    </row>
    <row r="20687" spans="83:83">
      <c r="CE20687" s="227"/>
    </row>
    <row r="20688" spans="83:83">
      <c r="CE20688" s="227"/>
    </row>
    <row r="20689" spans="83:83">
      <c r="CE20689" s="227"/>
    </row>
    <row r="20690" spans="83:83">
      <c r="CE20690" s="227"/>
    </row>
    <row r="20691" spans="83:83">
      <c r="CE20691" s="227"/>
    </row>
    <row r="20692" spans="83:83">
      <c r="CE20692" s="227"/>
    </row>
    <row r="20693" spans="83:83">
      <c r="CE20693" s="227"/>
    </row>
    <row r="20694" spans="83:83">
      <c r="CE20694" s="227"/>
    </row>
    <row r="20695" spans="83:83">
      <c r="CE20695" s="227"/>
    </row>
    <row r="20696" spans="83:83">
      <c r="CE20696" s="227"/>
    </row>
    <row r="20697" spans="83:83">
      <c r="CE20697" s="227"/>
    </row>
    <row r="20698" spans="83:83">
      <c r="CE20698" s="227"/>
    </row>
    <row r="20699" spans="83:83">
      <c r="CE20699" s="227"/>
    </row>
    <row r="20700" spans="83:83">
      <c r="CE20700" s="227"/>
    </row>
    <row r="20701" spans="83:83">
      <c r="CE20701" s="227"/>
    </row>
    <row r="20702" spans="83:83">
      <c r="CE20702" s="227"/>
    </row>
    <row r="20703" spans="83:83">
      <c r="CE20703" s="227"/>
    </row>
    <row r="20704" spans="83:83">
      <c r="CE20704" s="227"/>
    </row>
    <row r="20705" spans="83:83">
      <c r="CE20705" s="227"/>
    </row>
    <row r="20706" spans="83:83">
      <c r="CE20706" s="227"/>
    </row>
    <row r="20707" spans="83:83">
      <c r="CE20707" s="227"/>
    </row>
    <row r="20708" spans="83:83">
      <c r="CE20708" s="227"/>
    </row>
    <row r="20709" spans="83:83">
      <c r="CE20709" s="227"/>
    </row>
    <row r="20710" spans="83:83">
      <c r="CE20710" s="227"/>
    </row>
    <row r="20711" spans="83:83">
      <c r="CE20711" s="227"/>
    </row>
    <row r="20712" spans="83:83">
      <c r="CE20712" s="227"/>
    </row>
    <row r="20713" spans="83:83">
      <c r="CE20713" s="227"/>
    </row>
    <row r="20714" spans="83:83">
      <c r="CE20714" s="227"/>
    </row>
    <row r="20715" spans="83:83">
      <c r="CE20715" s="227"/>
    </row>
    <row r="20716" spans="83:83">
      <c r="CE20716" s="227"/>
    </row>
    <row r="20717" spans="83:83">
      <c r="CE20717" s="227"/>
    </row>
    <row r="20718" spans="83:83">
      <c r="CE20718" s="227"/>
    </row>
    <row r="20719" spans="83:83">
      <c r="CE20719" s="227"/>
    </row>
    <row r="20720" spans="83:83">
      <c r="CE20720" s="227"/>
    </row>
    <row r="20721" spans="83:83">
      <c r="CE20721" s="227"/>
    </row>
    <row r="20722" spans="83:83">
      <c r="CE20722" s="227"/>
    </row>
    <row r="20723" spans="83:83">
      <c r="CE20723" s="227"/>
    </row>
    <row r="20724" spans="83:83">
      <c r="CE20724" s="227"/>
    </row>
    <row r="20725" spans="83:83">
      <c r="CE20725" s="227"/>
    </row>
    <row r="20726" spans="83:83">
      <c r="CE20726" s="227"/>
    </row>
    <row r="20727" spans="83:83">
      <c r="CE20727" s="227"/>
    </row>
    <row r="20728" spans="83:83">
      <c r="CE20728" s="227"/>
    </row>
    <row r="20729" spans="83:83">
      <c r="CE20729" s="227"/>
    </row>
    <row r="20730" spans="83:83">
      <c r="CE20730" s="227"/>
    </row>
    <row r="20731" spans="83:83">
      <c r="CE20731" s="227"/>
    </row>
    <row r="20732" spans="83:83">
      <c r="CE20732" s="227"/>
    </row>
    <row r="20733" spans="83:83">
      <c r="CE20733" s="227"/>
    </row>
    <row r="20734" spans="83:83">
      <c r="CE20734" s="227"/>
    </row>
    <row r="20735" spans="83:83">
      <c r="CE20735" s="227"/>
    </row>
    <row r="20736" spans="83:83">
      <c r="CE20736" s="227"/>
    </row>
    <row r="20737" spans="83:83">
      <c r="CE20737" s="227"/>
    </row>
    <row r="20738" spans="83:83">
      <c r="CE20738" s="227"/>
    </row>
    <row r="20739" spans="83:83">
      <c r="CE20739" s="227"/>
    </row>
    <row r="20740" spans="83:83">
      <c r="CE20740" s="227"/>
    </row>
    <row r="20741" spans="83:83">
      <c r="CE20741" s="227"/>
    </row>
    <row r="20742" spans="83:83">
      <c r="CE20742" s="227"/>
    </row>
    <row r="20743" spans="83:83">
      <c r="CE20743" s="227"/>
    </row>
    <row r="20744" spans="83:83">
      <c r="CE20744" s="227"/>
    </row>
    <row r="20745" spans="83:83">
      <c r="CE20745" s="227"/>
    </row>
    <row r="20746" spans="83:83">
      <c r="CE20746" s="227"/>
    </row>
    <row r="20747" spans="83:83">
      <c r="CE20747" s="227"/>
    </row>
    <row r="20748" spans="83:83">
      <c r="CE20748" s="227"/>
    </row>
    <row r="20749" spans="83:83">
      <c r="CE20749" s="227"/>
    </row>
    <row r="20750" spans="83:83">
      <c r="CE20750" s="227"/>
    </row>
    <row r="20751" spans="83:83">
      <c r="CE20751" s="227"/>
    </row>
    <row r="20752" spans="83:83">
      <c r="CE20752" s="227"/>
    </row>
    <row r="20753" spans="83:83">
      <c r="CE20753" s="227"/>
    </row>
    <row r="20754" spans="83:83">
      <c r="CE20754" s="227"/>
    </row>
    <row r="20755" spans="83:83">
      <c r="CE20755" s="227"/>
    </row>
    <row r="20756" spans="83:83">
      <c r="CE20756" s="227"/>
    </row>
    <row r="20757" spans="83:83">
      <c r="CE20757" s="227"/>
    </row>
    <row r="20758" spans="83:83">
      <c r="CE20758" s="227"/>
    </row>
    <row r="20759" spans="83:83">
      <c r="CE20759" s="227"/>
    </row>
    <row r="20760" spans="83:83">
      <c r="CE20760" s="227"/>
    </row>
    <row r="20761" spans="83:83">
      <c r="CE20761" s="227"/>
    </row>
    <row r="20762" spans="83:83">
      <c r="CE20762" s="227"/>
    </row>
    <row r="20763" spans="83:83">
      <c r="CE20763" s="227"/>
    </row>
    <row r="20764" spans="83:83">
      <c r="CE20764" s="227"/>
    </row>
    <row r="20765" spans="83:83">
      <c r="CE20765" s="227"/>
    </row>
    <row r="20766" spans="83:83">
      <c r="CE20766" s="227"/>
    </row>
    <row r="20767" spans="83:83">
      <c r="CE20767" s="227"/>
    </row>
    <row r="20768" spans="83:83">
      <c r="CE20768" s="227"/>
    </row>
    <row r="20769" spans="83:83">
      <c r="CE20769" s="227"/>
    </row>
    <row r="20770" spans="83:83">
      <c r="CE20770" s="227"/>
    </row>
    <row r="20771" spans="83:83">
      <c r="CE20771" s="227"/>
    </row>
    <row r="20772" spans="83:83">
      <c r="CE20772" s="227"/>
    </row>
    <row r="20773" spans="83:83">
      <c r="CE20773" s="227"/>
    </row>
    <row r="20774" spans="83:83">
      <c r="CE20774" s="227"/>
    </row>
    <row r="20775" spans="83:83">
      <c r="CE20775" s="227"/>
    </row>
    <row r="20776" spans="83:83">
      <c r="CE20776" s="227"/>
    </row>
    <row r="20777" spans="83:83">
      <c r="CE20777" s="227"/>
    </row>
    <row r="20778" spans="83:83">
      <c r="CE20778" s="227"/>
    </row>
    <row r="20779" spans="83:83">
      <c r="CE20779" s="227"/>
    </row>
    <row r="20780" spans="83:83">
      <c r="CE20780" s="227"/>
    </row>
    <row r="20781" spans="83:83">
      <c r="CE20781" s="227"/>
    </row>
    <row r="20782" spans="83:83">
      <c r="CE20782" s="227"/>
    </row>
    <row r="20783" spans="83:83">
      <c r="CE20783" s="227"/>
    </row>
    <row r="20784" spans="83:83">
      <c r="CE20784" s="227"/>
    </row>
    <row r="20785" spans="83:83">
      <c r="CE20785" s="227"/>
    </row>
    <row r="20786" spans="83:83">
      <c r="CE20786" s="227"/>
    </row>
    <row r="20787" spans="83:83">
      <c r="CE20787" s="227"/>
    </row>
    <row r="20788" spans="83:83">
      <c r="CE20788" s="227"/>
    </row>
    <row r="20789" spans="83:83">
      <c r="CE20789" s="227"/>
    </row>
    <row r="20790" spans="83:83">
      <c r="CE20790" s="227"/>
    </row>
    <row r="20791" spans="83:83">
      <c r="CE20791" s="227"/>
    </row>
    <row r="20792" spans="83:83">
      <c r="CE20792" s="227"/>
    </row>
    <row r="20793" spans="83:83">
      <c r="CE20793" s="227"/>
    </row>
    <row r="20794" spans="83:83">
      <c r="CE20794" s="227"/>
    </row>
    <row r="20795" spans="83:83">
      <c r="CE20795" s="227"/>
    </row>
    <row r="20796" spans="83:83">
      <c r="CE20796" s="227"/>
    </row>
    <row r="20797" spans="83:83">
      <c r="CE20797" s="227"/>
    </row>
    <row r="20798" spans="83:83">
      <c r="CE20798" s="227"/>
    </row>
    <row r="20799" spans="83:83">
      <c r="CE20799" s="227"/>
    </row>
    <row r="20800" spans="83:83">
      <c r="CE20800" s="227"/>
    </row>
    <row r="20801" spans="83:83">
      <c r="CE20801" s="227"/>
    </row>
    <row r="20802" spans="83:83">
      <c r="CE20802" s="227"/>
    </row>
    <row r="20803" spans="83:83">
      <c r="CE20803" s="227"/>
    </row>
    <row r="20804" spans="83:83">
      <c r="CE20804" s="227"/>
    </row>
    <row r="20805" spans="83:83">
      <c r="CE20805" s="227"/>
    </row>
    <row r="20806" spans="83:83">
      <c r="CE20806" s="227"/>
    </row>
    <row r="20807" spans="83:83">
      <c r="CE20807" s="227"/>
    </row>
    <row r="20808" spans="83:83">
      <c r="CE20808" s="227"/>
    </row>
    <row r="20809" spans="83:83">
      <c r="CE20809" s="227"/>
    </row>
    <row r="20810" spans="83:83">
      <c r="CE20810" s="227"/>
    </row>
    <row r="20811" spans="83:83">
      <c r="CE20811" s="227"/>
    </row>
    <row r="20812" spans="83:83">
      <c r="CE20812" s="227"/>
    </row>
    <row r="20813" spans="83:83">
      <c r="CE20813" s="227"/>
    </row>
    <row r="20814" spans="83:83">
      <c r="CE20814" s="227"/>
    </row>
    <row r="20815" spans="83:83">
      <c r="CE20815" s="227"/>
    </row>
    <row r="20816" spans="83:83">
      <c r="CE20816" s="227"/>
    </row>
    <row r="20817" spans="83:83">
      <c r="CE20817" s="227"/>
    </row>
    <row r="20818" spans="83:83">
      <c r="CE20818" s="227"/>
    </row>
    <row r="20819" spans="83:83">
      <c r="CE20819" s="227"/>
    </row>
    <row r="20820" spans="83:83">
      <c r="CE20820" s="227"/>
    </row>
    <row r="20821" spans="83:83">
      <c r="CE20821" s="227"/>
    </row>
    <row r="20822" spans="83:83">
      <c r="CE20822" s="227"/>
    </row>
    <row r="20823" spans="83:83">
      <c r="CE20823" s="227"/>
    </row>
    <row r="20824" spans="83:83">
      <c r="CE20824" s="227"/>
    </row>
    <row r="20825" spans="83:83">
      <c r="CE20825" s="227"/>
    </row>
    <row r="20826" spans="83:83">
      <c r="CE20826" s="227"/>
    </row>
    <row r="20827" spans="83:83">
      <c r="CE20827" s="227"/>
    </row>
    <row r="20828" spans="83:83">
      <c r="CE20828" s="227"/>
    </row>
    <row r="20829" spans="83:83">
      <c r="CE20829" s="227"/>
    </row>
    <row r="20830" spans="83:83">
      <c r="CE20830" s="227"/>
    </row>
    <row r="20831" spans="83:83">
      <c r="CE20831" s="227"/>
    </row>
    <row r="20832" spans="83:83">
      <c r="CE20832" s="227"/>
    </row>
    <row r="20833" spans="83:83">
      <c r="CE20833" s="227"/>
    </row>
    <row r="20834" spans="83:83">
      <c r="CE20834" s="227"/>
    </row>
    <row r="20835" spans="83:83">
      <c r="CE20835" s="227"/>
    </row>
    <row r="20836" spans="83:83">
      <c r="CE20836" s="227"/>
    </row>
    <row r="20837" spans="83:83">
      <c r="CE20837" s="227"/>
    </row>
    <row r="20838" spans="83:83">
      <c r="CE20838" s="227"/>
    </row>
    <row r="20839" spans="83:83">
      <c r="CE20839" s="227"/>
    </row>
    <row r="20840" spans="83:83">
      <c r="CE20840" s="227"/>
    </row>
    <row r="20841" spans="83:83">
      <c r="CE20841" s="227"/>
    </row>
    <row r="20842" spans="83:83">
      <c r="CE20842" s="227"/>
    </row>
    <row r="20843" spans="83:83">
      <c r="CE20843" s="227"/>
    </row>
    <row r="20844" spans="83:83">
      <c r="CE20844" s="227"/>
    </row>
    <row r="20845" spans="83:83">
      <c r="CE20845" s="227"/>
    </row>
    <row r="20846" spans="83:83">
      <c r="CE20846" s="227"/>
    </row>
    <row r="20847" spans="83:83">
      <c r="CE20847" s="227"/>
    </row>
    <row r="20848" spans="83:83">
      <c r="CE20848" s="227"/>
    </row>
    <row r="20849" spans="83:83">
      <c r="CE20849" s="227"/>
    </row>
    <row r="20850" spans="83:83">
      <c r="CE20850" s="227"/>
    </row>
    <row r="20851" spans="83:83">
      <c r="CE20851" s="227"/>
    </row>
    <row r="20852" spans="83:83">
      <c r="CE20852" s="227"/>
    </row>
    <row r="20853" spans="83:83">
      <c r="CE20853" s="227"/>
    </row>
    <row r="20854" spans="83:83">
      <c r="CE20854" s="227"/>
    </row>
    <row r="20855" spans="83:83">
      <c r="CE20855" s="227"/>
    </row>
    <row r="20856" spans="83:83">
      <c r="CE20856" s="227"/>
    </row>
    <row r="20857" spans="83:83">
      <c r="CE20857" s="227"/>
    </row>
    <row r="20858" spans="83:83">
      <c r="CE20858" s="227"/>
    </row>
    <row r="20859" spans="83:83">
      <c r="CE20859" s="227"/>
    </row>
    <row r="20860" spans="83:83">
      <c r="CE20860" s="227"/>
    </row>
    <row r="20861" spans="83:83">
      <c r="CE20861" s="227"/>
    </row>
    <row r="20862" spans="83:83">
      <c r="CE20862" s="227"/>
    </row>
    <row r="20863" spans="83:83">
      <c r="CE20863" s="227"/>
    </row>
    <row r="20864" spans="83:83">
      <c r="CE20864" s="227"/>
    </row>
    <row r="20865" spans="83:83">
      <c r="CE20865" s="227"/>
    </row>
    <row r="20866" spans="83:83">
      <c r="CE20866" s="227"/>
    </row>
    <row r="20867" spans="83:83">
      <c r="CE20867" s="227"/>
    </row>
    <row r="20868" spans="83:83">
      <c r="CE20868" s="227"/>
    </row>
    <row r="20869" spans="83:83">
      <c r="CE20869" s="227"/>
    </row>
    <row r="20870" spans="83:83">
      <c r="CE20870" s="227"/>
    </row>
    <row r="20871" spans="83:83">
      <c r="CE20871" s="227"/>
    </row>
    <row r="20872" spans="83:83">
      <c r="CE20872" s="227"/>
    </row>
    <row r="20873" spans="83:83">
      <c r="CE20873" s="227"/>
    </row>
    <row r="20874" spans="83:83">
      <c r="CE20874" s="227"/>
    </row>
    <row r="20875" spans="83:83">
      <c r="CE20875" s="227"/>
    </row>
    <row r="20876" spans="83:83">
      <c r="CE20876" s="227"/>
    </row>
    <row r="20877" spans="83:83">
      <c r="CE20877" s="227"/>
    </row>
    <row r="20878" spans="83:83">
      <c r="CE20878" s="227"/>
    </row>
    <row r="20879" spans="83:83">
      <c r="CE20879" s="227"/>
    </row>
    <row r="20880" spans="83:83">
      <c r="CE20880" s="227"/>
    </row>
    <row r="20881" spans="83:83">
      <c r="CE20881" s="227"/>
    </row>
    <row r="20882" spans="83:83">
      <c r="CE20882" s="227"/>
    </row>
    <row r="20883" spans="83:83">
      <c r="CE20883" s="227"/>
    </row>
    <row r="20884" spans="83:83">
      <c r="CE20884" s="227"/>
    </row>
    <row r="20885" spans="83:83">
      <c r="CE20885" s="227"/>
    </row>
    <row r="20886" spans="83:83">
      <c r="CE20886" s="227"/>
    </row>
    <row r="20887" spans="83:83">
      <c r="CE20887" s="227"/>
    </row>
    <row r="20888" spans="83:83">
      <c r="CE20888" s="227"/>
    </row>
    <row r="20889" spans="83:83">
      <c r="CE20889" s="227"/>
    </row>
    <row r="20890" spans="83:83">
      <c r="CE20890" s="227"/>
    </row>
    <row r="20891" spans="83:83">
      <c r="CE20891" s="227"/>
    </row>
    <row r="20892" spans="83:83">
      <c r="CE20892" s="227"/>
    </row>
    <row r="20893" spans="83:83">
      <c r="CE20893" s="227"/>
    </row>
    <row r="20894" spans="83:83">
      <c r="CE20894" s="227"/>
    </row>
    <row r="20895" spans="83:83">
      <c r="CE20895" s="227"/>
    </row>
    <row r="20896" spans="83:83">
      <c r="CE20896" s="227"/>
    </row>
    <row r="20897" spans="83:83">
      <c r="CE20897" s="227"/>
    </row>
    <row r="20898" spans="83:83">
      <c r="CE20898" s="227"/>
    </row>
    <row r="20899" spans="83:83">
      <c r="CE20899" s="227"/>
    </row>
    <row r="20900" spans="83:83">
      <c r="CE20900" s="227"/>
    </row>
    <row r="20901" spans="83:83">
      <c r="CE20901" s="227"/>
    </row>
    <row r="20902" spans="83:83">
      <c r="CE20902" s="227"/>
    </row>
    <row r="20903" spans="83:83">
      <c r="CE20903" s="227"/>
    </row>
    <row r="20904" spans="83:83">
      <c r="CE20904" s="227"/>
    </row>
    <row r="20905" spans="83:83">
      <c r="CE20905" s="227"/>
    </row>
    <row r="20906" spans="83:83">
      <c r="CE20906" s="227"/>
    </row>
    <row r="20907" spans="83:83">
      <c r="CE20907" s="227"/>
    </row>
    <row r="20908" spans="83:83">
      <c r="CE20908" s="227"/>
    </row>
    <row r="20909" spans="83:83">
      <c r="CE20909" s="227"/>
    </row>
    <row r="20910" spans="83:83">
      <c r="CE20910" s="227"/>
    </row>
    <row r="20911" spans="83:83">
      <c r="CE20911" s="227"/>
    </row>
    <row r="20912" spans="83:83">
      <c r="CE20912" s="227"/>
    </row>
    <row r="20913" spans="83:83">
      <c r="CE20913" s="227"/>
    </row>
    <row r="20914" spans="83:83">
      <c r="CE20914" s="227"/>
    </row>
    <row r="20915" spans="83:83">
      <c r="CE20915" s="227"/>
    </row>
    <row r="20916" spans="83:83">
      <c r="CE20916" s="227"/>
    </row>
    <row r="20917" spans="83:83">
      <c r="CE20917" s="227"/>
    </row>
    <row r="20918" spans="83:83">
      <c r="CE20918" s="227"/>
    </row>
    <row r="20919" spans="83:83">
      <c r="CE20919" s="227"/>
    </row>
    <row r="20920" spans="83:83">
      <c r="CE20920" s="227"/>
    </row>
    <row r="20921" spans="83:83">
      <c r="CE20921" s="227"/>
    </row>
    <row r="20922" spans="83:83">
      <c r="CE20922" s="227"/>
    </row>
    <row r="20923" spans="83:83">
      <c r="CE20923" s="227"/>
    </row>
    <row r="20924" spans="83:83">
      <c r="CE20924" s="227"/>
    </row>
    <row r="20925" spans="83:83">
      <c r="CE20925" s="227"/>
    </row>
    <row r="20926" spans="83:83">
      <c r="CE20926" s="227"/>
    </row>
    <row r="20927" spans="83:83">
      <c r="CE20927" s="227"/>
    </row>
    <row r="20928" spans="83:83">
      <c r="CE20928" s="227"/>
    </row>
    <row r="20929" spans="83:83">
      <c r="CE20929" s="227"/>
    </row>
    <row r="20930" spans="83:83">
      <c r="CE20930" s="227"/>
    </row>
    <row r="20931" spans="83:83">
      <c r="CE20931" s="227"/>
    </row>
    <row r="20932" spans="83:83">
      <c r="CE20932" s="227"/>
    </row>
    <row r="20933" spans="83:83">
      <c r="CE20933" s="227"/>
    </row>
    <row r="20934" spans="83:83">
      <c r="CE20934" s="227"/>
    </row>
    <row r="20935" spans="83:83">
      <c r="CE20935" s="227"/>
    </row>
    <row r="20936" spans="83:83">
      <c r="CE20936" s="227"/>
    </row>
    <row r="20937" spans="83:83">
      <c r="CE20937" s="227"/>
    </row>
    <row r="20938" spans="83:83">
      <c r="CE20938" s="227"/>
    </row>
    <row r="20939" spans="83:83">
      <c r="CE20939" s="227"/>
    </row>
    <row r="20940" spans="83:83">
      <c r="CE20940" s="227"/>
    </row>
    <row r="20941" spans="83:83">
      <c r="CE20941" s="227"/>
    </row>
    <row r="20942" spans="83:83">
      <c r="CE20942" s="227"/>
    </row>
    <row r="20943" spans="83:83">
      <c r="CE20943" s="227"/>
    </row>
    <row r="20944" spans="83:83">
      <c r="CE20944" s="227"/>
    </row>
    <row r="20945" spans="83:83">
      <c r="CE20945" s="227"/>
    </row>
    <row r="20946" spans="83:83">
      <c r="CE20946" s="227"/>
    </row>
    <row r="20947" spans="83:83">
      <c r="CE20947" s="227"/>
    </row>
    <row r="20948" spans="83:83">
      <c r="CE20948" s="227"/>
    </row>
    <row r="20949" spans="83:83">
      <c r="CE20949" s="227"/>
    </row>
    <row r="20950" spans="83:83">
      <c r="CE20950" s="227"/>
    </row>
    <row r="20951" spans="83:83">
      <c r="CE20951" s="227"/>
    </row>
    <row r="20952" spans="83:83">
      <c r="CE20952" s="227"/>
    </row>
    <row r="20953" spans="83:83">
      <c r="CE20953" s="227"/>
    </row>
    <row r="20954" spans="83:83">
      <c r="CE20954" s="227"/>
    </row>
    <row r="20955" spans="83:83">
      <c r="CE20955" s="227"/>
    </row>
    <row r="20956" spans="83:83">
      <c r="CE20956" s="227"/>
    </row>
    <row r="20957" spans="83:83">
      <c r="CE20957" s="227"/>
    </row>
    <row r="20958" spans="83:83">
      <c r="CE20958" s="227"/>
    </row>
    <row r="20959" spans="83:83">
      <c r="CE20959" s="227"/>
    </row>
    <row r="20960" spans="83:83">
      <c r="CE20960" s="227"/>
    </row>
    <row r="20961" spans="83:83">
      <c r="CE20961" s="227"/>
    </row>
    <row r="20962" spans="83:83">
      <c r="CE20962" s="227"/>
    </row>
    <row r="20963" spans="83:83">
      <c r="CE20963" s="227"/>
    </row>
    <row r="20964" spans="83:83">
      <c r="CE20964" s="227"/>
    </row>
    <row r="20965" spans="83:83">
      <c r="CE20965" s="227"/>
    </row>
    <row r="20966" spans="83:83">
      <c r="CE20966" s="227"/>
    </row>
    <row r="20967" spans="83:83">
      <c r="CE20967" s="227"/>
    </row>
    <row r="20968" spans="83:83">
      <c r="CE20968" s="227"/>
    </row>
    <row r="20969" spans="83:83">
      <c r="CE20969" s="227"/>
    </row>
    <row r="20970" spans="83:83">
      <c r="CE20970" s="227"/>
    </row>
    <row r="20971" spans="83:83">
      <c r="CE20971" s="227"/>
    </row>
    <row r="20972" spans="83:83">
      <c r="CE20972" s="227"/>
    </row>
    <row r="20973" spans="83:83">
      <c r="CE20973" s="227"/>
    </row>
    <row r="20974" spans="83:83">
      <c r="CE20974" s="227"/>
    </row>
    <row r="20975" spans="83:83">
      <c r="CE20975" s="227"/>
    </row>
    <row r="20976" spans="83:83">
      <c r="CE20976" s="227"/>
    </row>
    <row r="20977" spans="83:83">
      <c r="CE20977" s="227"/>
    </row>
    <row r="20978" spans="83:83">
      <c r="CE20978" s="227"/>
    </row>
    <row r="20979" spans="83:83">
      <c r="CE20979" s="227"/>
    </row>
    <row r="20980" spans="83:83">
      <c r="CE20980" s="227"/>
    </row>
    <row r="20981" spans="83:83">
      <c r="CE20981" s="227"/>
    </row>
    <row r="20982" spans="83:83">
      <c r="CE20982" s="227"/>
    </row>
    <row r="20983" spans="83:83">
      <c r="CE20983" s="227"/>
    </row>
    <row r="20984" spans="83:83">
      <c r="CE20984" s="227"/>
    </row>
    <row r="20985" spans="83:83">
      <c r="CE20985" s="227"/>
    </row>
    <row r="20986" spans="83:83">
      <c r="CE20986" s="227"/>
    </row>
    <row r="20987" spans="83:83">
      <c r="CE20987" s="227"/>
    </row>
    <row r="20988" spans="83:83">
      <c r="CE20988" s="227"/>
    </row>
    <row r="20989" spans="83:83">
      <c r="CE20989" s="227"/>
    </row>
    <row r="20990" spans="83:83">
      <c r="CE20990" s="227"/>
    </row>
    <row r="20991" spans="83:83">
      <c r="CE20991" s="227"/>
    </row>
    <row r="20992" spans="83:83">
      <c r="CE20992" s="227"/>
    </row>
    <row r="20993" spans="83:83">
      <c r="CE20993" s="227"/>
    </row>
    <row r="20994" spans="83:83">
      <c r="CE20994" s="227"/>
    </row>
    <row r="20995" spans="83:83">
      <c r="CE20995" s="227"/>
    </row>
    <row r="20996" spans="83:83">
      <c r="CE20996" s="227"/>
    </row>
    <row r="20997" spans="83:83">
      <c r="CE20997" s="227"/>
    </row>
    <row r="20998" spans="83:83">
      <c r="CE20998" s="227"/>
    </row>
    <row r="20999" spans="83:83">
      <c r="CE20999" s="227"/>
    </row>
    <row r="21000" spans="83:83">
      <c r="CE21000" s="227"/>
    </row>
    <row r="21001" spans="83:83">
      <c r="CE21001" s="227"/>
    </row>
    <row r="21002" spans="83:83">
      <c r="CE21002" s="227"/>
    </row>
    <row r="21003" spans="83:83">
      <c r="CE21003" s="227"/>
    </row>
    <row r="21004" spans="83:83">
      <c r="CE21004" s="227"/>
    </row>
    <row r="21005" spans="83:83">
      <c r="CE21005" s="227"/>
    </row>
    <row r="21006" spans="83:83">
      <c r="CE21006" s="227"/>
    </row>
    <row r="21007" spans="83:83">
      <c r="CE21007" s="227"/>
    </row>
    <row r="21008" spans="83:83">
      <c r="CE21008" s="227"/>
    </row>
    <row r="21009" spans="83:83">
      <c r="CE21009" s="227"/>
    </row>
    <row r="21010" spans="83:83">
      <c r="CE21010" s="227"/>
    </row>
    <row r="21011" spans="83:83">
      <c r="CE21011" s="227"/>
    </row>
    <row r="21012" spans="83:83">
      <c r="CE21012" s="227"/>
    </row>
    <row r="21013" spans="83:83">
      <c r="CE21013" s="227"/>
    </row>
    <row r="21014" spans="83:83">
      <c r="CE21014" s="227"/>
    </row>
    <row r="21015" spans="83:83">
      <c r="CE21015" s="227"/>
    </row>
    <row r="21016" spans="83:83">
      <c r="CE21016" s="227"/>
    </row>
    <row r="21017" spans="83:83">
      <c r="CE21017" s="227"/>
    </row>
    <row r="21018" spans="83:83">
      <c r="CE21018" s="227"/>
    </row>
    <row r="21019" spans="83:83">
      <c r="CE21019" s="227"/>
    </row>
    <row r="21020" spans="83:83">
      <c r="CE21020" s="227"/>
    </row>
    <row r="21021" spans="83:83">
      <c r="CE21021" s="227"/>
    </row>
    <row r="21022" spans="83:83">
      <c r="CE21022" s="227"/>
    </row>
    <row r="21023" spans="83:83">
      <c r="CE21023" s="227"/>
    </row>
    <row r="21024" spans="83:83">
      <c r="CE21024" s="227"/>
    </row>
    <row r="21025" spans="83:83">
      <c r="CE21025" s="227"/>
    </row>
    <row r="21026" spans="83:83">
      <c r="CE21026" s="227"/>
    </row>
    <row r="21027" spans="83:83">
      <c r="CE21027" s="227"/>
    </row>
    <row r="21028" spans="83:83">
      <c r="CE21028" s="227"/>
    </row>
    <row r="21029" spans="83:83">
      <c r="CE21029" s="227"/>
    </row>
    <row r="21030" spans="83:83">
      <c r="CE21030" s="227"/>
    </row>
    <row r="21031" spans="83:83">
      <c r="CE21031" s="227"/>
    </row>
    <row r="21032" spans="83:83">
      <c r="CE21032" s="227"/>
    </row>
    <row r="21033" spans="83:83">
      <c r="CE21033" s="227"/>
    </row>
    <row r="21034" spans="83:83">
      <c r="CE21034" s="227"/>
    </row>
    <row r="21035" spans="83:83">
      <c r="CE21035" s="227"/>
    </row>
    <row r="21036" spans="83:83">
      <c r="CE21036" s="227"/>
    </row>
    <row r="21037" spans="83:83">
      <c r="CE21037" s="227"/>
    </row>
    <row r="21038" spans="83:83">
      <c r="CE21038" s="227"/>
    </row>
    <row r="21039" spans="83:83">
      <c r="CE21039" s="227"/>
    </row>
    <row r="21040" spans="83:83">
      <c r="CE21040" s="227"/>
    </row>
    <row r="21041" spans="83:83">
      <c r="CE21041" s="227"/>
    </row>
    <row r="21042" spans="83:83">
      <c r="CE21042" s="227"/>
    </row>
    <row r="21043" spans="83:83">
      <c r="CE21043" s="227"/>
    </row>
    <row r="21044" spans="83:83">
      <c r="CE21044" s="227"/>
    </row>
    <row r="21045" spans="83:83">
      <c r="CE21045" s="227"/>
    </row>
    <row r="21046" spans="83:83">
      <c r="CE21046" s="227"/>
    </row>
    <row r="21047" spans="83:83">
      <c r="CE21047" s="227"/>
    </row>
    <row r="21048" spans="83:83">
      <c r="CE21048" s="227"/>
    </row>
    <row r="21049" spans="83:83">
      <c r="CE21049" s="227"/>
    </row>
    <row r="21050" spans="83:83">
      <c r="CE21050" s="227"/>
    </row>
    <row r="21051" spans="83:83">
      <c r="CE21051" s="227"/>
    </row>
    <row r="21052" spans="83:83">
      <c r="CE21052" s="227"/>
    </row>
    <row r="21053" spans="83:83">
      <c r="CE21053" s="227"/>
    </row>
    <row r="21054" spans="83:83">
      <c r="CE21054" s="227"/>
    </row>
    <row r="21055" spans="83:83">
      <c r="CE21055" s="227"/>
    </row>
    <row r="21056" spans="83:83">
      <c r="CE21056" s="227"/>
    </row>
    <row r="21057" spans="83:83">
      <c r="CE21057" s="227"/>
    </row>
    <row r="21058" spans="83:83">
      <c r="CE21058" s="227"/>
    </row>
    <row r="21059" spans="83:83">
      <c r="CE21059" s="227"/>
    </row>
    <row r="21060" spans="83:83">
      <c r="CE21060" s="227"/>
    </row>
    <row r="21061" spans="83:83">
      <c r="CE21061" s="227"/>
    </row>
    <row r="21062" spans="83:83">
      <c r="CE21062" s="227"/>
    </row>
    <row r="21063" spans="83:83">
      <c r="CE21063" s="227"/>
    </row>
    <row r="21064" spans="83:83">
      <c r="CE21064" s="227"/>
    </row>
    <row r="21065" spans="83:83">
      <c r="CE21065" s="227"/>
    </row>
    <row r="21066" spans="83:83">
      <c r="CE21066" s="227"/>
    </row>
    <row r="21067" spans="83:83">
      <c r="CE21067" s="227"/>
    </row>
    <row r="21068" spans="83:83">
      <c r="CE21068" s="227"/>
    </row>
    <row r="21069" spans="83:83">
      <c r="CE21069" s="227"/>
    </row>
    <row r="21070" spans="83:83">
      <c r="CE21070" s="227"/>
    </row>
    <row r="21071" spans="83:83">
      <c r="CE21071" s="227"/>
    </row>
    <row r="21072" spans="83:83">
      <c r="CE21072" s="227"/>
    </row>
    <row r="21073" spans="83:83">
      <c r="CE21073" s="227"/>
    </row>
    <row r="21074" spans="83:83">
      <c r="CE21074" s="227"/>
    </row>
    <row r="21075" spans="83:83">
      <c r="CE21075" s="227"/>
    </row>
    <row r="21076" spans="83:83">
      <c r="CE21076" s="227"/>
    </row>
    <row r="21077" spans="83:83">
      <c r="CE21077" s="227"/>
    </row>
    <row r="21078" spans="83:83">
      <c r="CE21078" s="227"/>
    </row>
    <row r="21079" spans="83:83">
      <c r="CE21079" s="227"/>
    </row>
    <row r="21080" spans="83:83">
      <c r="CE21080" s="227"/>
    </row>
    <row r="21081" spans="83:83">
      <c r="CE21081" s="227"/>
    </row>
    <row r="21082" spans="83:83">
      <c r="CE21082" s="227"/>
    </row>
    <row r="21083" spans="83:83">
      <c r="CE21083" s="227"/>
    </row>
    <row r="21084" spans="83:83">
      <c r="CE21084" s="227"/>
    </row>
    <row r="21085" spans="83:83">
      <c r="CE21085" s="227"/>
    </row>
    <row r="21086" spans="83:83">
      <c r="CE21086" s="227"/>
    </row>
    <row r="21087" spans="83:83">
      <c r="CE21087" s="227"/>
    </row>
    <row r="21088" spans="83:83">
      <c r="CE21088" s="227"/>
    </row>
    <row r="21089" spans="83:83">
      <c r="CE21089" s="227"/>
    </row>
    <row r="21090" spans="83:83">
      <c r="CE21090" s="227"/>
    </row>
    <row r="21091" spans="83:83">
      <c r="CE21091" s="227"/>
    </row>
    <row r="21092" spans="83:83">
      <c r="CE21092" s="227"/>
    </row>
    <row r="21093" spans="83:83">
      <c r="CE21093" s="227"/>
    </row>
    <row r="21094" spans="83:83">
      <c r="CE21094" s="227"/>
    </row>
    <row r="21095" spans="83:83">
      <c r="CE21095" s="227"/>
    </row>
    <row r="21096" spans="83:83">
      <c r="CE21096" s="227"/>
    </row>
    <row r="21097" spans="83:83">
      <c r="CE21097" s="227"/>
    </row>
    <row r="21098" spans="83:83">
      <c r="CE21098" s="227"/>
    </row>
    <row r="21099" spans="83:83">
      <c r="CE21099" s="227"/>
    </row>
    <row r="21100" spans="83:83">
      <c r="CE21100" s="227"/>
    </row>
    <row r="21101" spans="83:83">
      <c r="CE21101" s="227"/>
    </row>
    <row r="21102" spans="83:83">
      <c r="CE21102" s="227"/>
    </row>
    <row r="21103" spans="83:83">
      <c r="CE21103" s="227"/>
    </row>
    <row r="21104" spans="83:83">
      <c r="CE21104" s="227"/>
    </row>
    <row r="21105" spans="83:83">
      <c r="CE21105" s="227"/>
    </row>
    <row r="21106" spans="83:83">
      <c r="CE21106" s="227"/>
    </row>
    <row r="21107" spans="83:83">
      <c r="CE21107" s="227"/>
    </row>
    <row r="21108" spans="83:83">
      <c r="CE21108" s="227"/>
    </row>
    <row r="21109" spans="83:83">
      <c r="CE21109" s="227"/>
    </row>
    <row r="21110" spans="83:83">
      <c r="CE21110" s="227"/>
    </row>
    <row r="21111" spans="83:83">
      <c r="CE21111" s="227"/>
    </row>
    <row r="21112" spans="83:83">
      <c r="CE21112" s="227"/>
    </row>
    <row r="21113" spans="83:83">
      <c r="CE21113" s="227"/>
    </row>
    <row r="21114" spans="83:83">
      <c r="CE21114" s="227"/>
    </row>
    <row r="21115" spans="83:83">
      <c r="CE21115" s="227"/>
    </row>
    <row r="21116" spans="83:83">
      <c r="CE21116" s="227"/>
    </row>
    <row r="21117" spans="83:83">
      <c r="CE21117" s="227"/>
    </row>
    <row r="21118" spans="83:83">
      <c r="CE21118" s="227"/>
    </row>
    <row r="21119" spans="83:83">
      <c r="CE21119" s="227"/>
    </row>
    <row r="21120" spans="83:83">
      <c r="CE21120" s="227"/>
    </row>
    <row r="21121" spans="83:83">
      <c r="CE21121" s="227"/>
    </row>
    <row r="21122" spans="83:83">
      <c r="CE21122" s="227"/>
    </row>
    <row r="21123" spans="83:83">
      <c r="CE21123" s="227"/>
    </row>
    <row r="21124" spans="83:83">
      <c r="CE21124" s="227"/>
    </row>
    <row r="21125" spans="83:83">
      <c r="CE21125" s="227"/>
    </row>
    <row r="21126" spans="83:83">
      <c r="CE21126" s="227"/>
    </row>
    <row r="21127" spans="83:83">
      <c r="CE21127" s="227"/>
    </row>
    <row r="21128" spans="83:83">
      <c r="CE21128" s="227"/>
    </row>
    <row r="21129" spans="83:83">
      <c r="CE21129" s="227"/>
    </row>
    <row r="21130" spans="83:83">
      <c r="CE21130" s="227"/>
    </row>
    <row r="21131" spans="83:83">
      <c r="CE21131" s="227"/>
    </row>
    <row r="21132" spans="83:83">
      <c r="CE21132" s="227"/>
    </row>
    <row r="21133" spans="83:83">
      <c r="CE21133" s="227"/>
    </row>
    <row r="21134" spans="83:83">
      <c r="CE21134" s="227"/>
    </row>
    <row r="21135" spans="83:83">
      <c r="CE21135" s="227"/>
    </row>
    <row r="21136" spans="83:83">
      <c r="CE21136" s="227"/>
    </row>
    <row r="21137" spans="83:83">
      <c r="CE21137" s="227"/>
    </row>
    <row r="21138" spans="83:83">
      <c r="CE21138" s="227"/>
    </row>
    <row r="21139" spans="83:83">
      <c r="CE21139" s="227"/>
    </row>
    <row r="21140" spans="83:83">
      <c r="CE21140" s="227"/>
    </row>
    <row r="21141" spans="83:83">
      <c r="CE21141" s="227"/>
    </row>
    <row r="21142" spans="83:83">
      <c r="CE21142" s="227"/>
    </row>
    <row r="21143" spans="83:83">
      <c r="CE21143" s="227"/>
    </row>
    <row r="21144" spans="83:83">
      <c r="CE21144" s="227"/>
    </row>
    <row r="21145" spans="83:83">
      <c r="CE21145" s="227"/>
    </row>
    <row r="21146" spans="83:83">
      <c r="CE21146" s="227"/>
    </row>
    <row r="21147" spans="83:83">
      <c r="CE21147" s="227"/>
    </row>
    <row r="21148" spans="83:83">
      <c r="CE21148" s="227"/>
    </row>
    <row r="21149" spans="83:83">
      <c r="CE21149" s="227"/>
    </row>
    <row r="21150" spans="83:83">
      <c r="CE21150" s="227"/>
    </row>
    <row r="21151" spans="83:83">
      <c r="CE21151" s="227"/>
    </row>
    <row r="21152" spans="83:83">
      <c r="CE21152" s="227"/>
    </row>
    <row r="21153" spans="83:83">
      <c r="CE21153" s="227"/>
    </row>
    <row r="21154" spans="83:83">
      <c r="CE21154" s="227"/>
    </row>
    <row r="21155" spans="83:83">
      <c r="CE21155" s="227"/>
    </row>
    <row r="21156" spans="83:83">
      <c r="CE21156" s="227"/>
    </row>
    <row r="21157" spans="83:83">
      <c r="CE21157" s="227"/>
    </row>
    <row r="21158" spans="83:83">
      <c r="CE21158" s="227"/>
    </row>
    <row r="21159" spans="83:83">
      <c r="CE21159" s="227"/>
    </row>
    <row r="21160" spans="83:83">
      <c r="CE21160" s="227"/>
    </row>
    <row r="21161" spans="83:83">
      <c r="CE21161" s="227"/>
    </row>
    <row r="21162" spans="83:83">
      <c r="CE21162" s="227"/>
    </row>
    <row r="21163" spans="83:83">
      <c r="CE21163" s="227"/>
    </row>
    <row r="21164" spans="83:83">
      <c r="CE21164" s="227"/>
    </row>
    <row r="21165" spans="83:83">
      <c r="CE21165" s="227"/>
    </row>
    <row r="21166" spans="83:83">
      <c r="CE21166" s="227"/>
    </row>
    <row r="21167" spans="83:83">
      <c r="CE21167" s="227"/>
    </row>
    <row r="21168" spans="83:83">
      <c r="CE21168" s="227"/>
    </row>
    <row r="21169" spans="83:83">
      <c r="CE21169" s="227"/>
    </row>
    <row r="21170" spans="83:83">
      <c r="CE21170" s="227"/>
    </row>
    <row r="21171" spans="83:83">
      <c r="CE21171" s="227"/>
    </row>
    <row r="21172" spans="83:83">
      <c r="CE21172" s="227"/>
    </row>
    <row r="21173" spans="83:83">
      <c r="CE21173" s="227"/>
    </row>
    <row r="21174" spans="83:83">
      <c r="CE21174" s="227"/>
    </row>
    <row r="21175" spans="83:83">
      <c r="CE21175" s="227"/>
    </row>
    <row r="21176" spans="83:83">
      <c r="CE21176" s="227"/>
    </row>
    <row r="21177" spans="83:83">
      <c r="CE21177" s="227"/>
    </row>
    <row r="21178" spans="83:83">
      <c r="CE21178" s="227"/>
    </row>
    <row r="21179" spans="83:83">
      <c r="CE21179" s="227"/>
    </row>
    <row r="21180" spans="83:83">
      <c r="CE21180" s="227"/>
    </row>
    <row r="21181" spans="83:83">
      <c r="CE21181" s="227"/>
    </row>
    <row r="21182" spans="83:83">
      <c r="CE21182" s="227"/>
    </row>
    <row r="21183" spans="83:83">
      <c r="CE21183" s="227"/>
    </row>
    <row r="21184" spans="83:83">
      <c r="CE21184" s="227"/>
    </row>
    <row r="21185" spans="83:83">
      <c r="CE21185" s="227"/>
    </row>
    <row r="21186" spans="83:83">
      <c r="CE21186" s="227"/>
    </row>
    <row r="21187" spans="83:83">
      <c r="CE21187" s="227"/>
    </row>
    <row r="21188" spans="83:83">
      <c r="CE21188" s="227"/>
    </row>
    <row r="21189" spans="83:83">
      <c r="CE21189" s="227"/>
    </row>
    <row r="21190" spans="83:83">
      <c r="CE21190" s="227"/>
    </row>
    <row r="21191" spans="83:83">
      <c r="CE21191" s="227"/>
    </row>
    <row r="21192" spans="83:83">
      <c r="CE21192" s="227"/>
    </row>
    <row r="21193" spans="83:83">
      <c r="CE21193" s="227"/>
    </row>
    <row r="21194" spans="83:83">
      <c r="CE21194" s="227"/>
    </row>
    <row r="21195" spans="83:83">
      <c r="CE21195" s="227"/>
    </row>
    <row r="21196" spans="83:83">
      <c r="CE21196" s="227"/>
    </row>
    <row r="21197" spans="83:83">
      <c r="CE21197" s="227"/>
    </row>
    <row r="21198" spans="83:83">
      <c r="CE21198" s="227"/>
    </row>
    <row r="21199" spans="83:83">
      <c r="CE21199" s="227"/>
    </row>
    <row r="21200" spans="83:83">
      <c r="CE21200" s="227"/>
    </row>
    <row r="21201" spans="83:83">
      <c r="CE21201" s="227"/>
    </row>
    <row r="21202" spans="83:83">
      <c r="CE21202" s="227"/>
    </row>
    <row r="21203" spans="83:83">
      <c r="CE21203" s="227"/>
    </row>
    <row r="21204" spans="83:83">
      <c r="CE21204" s="227"/>
    </row>
    <row r="21205" spans="83:83">
      <c r="CE21205" s="227"/>
    </row>
    <row r="21206" spans="83:83">
      <c r="CE21206" s="227"/>
    </row>
    <row r="21207" spans="83:83">
      <c r="CE21207" s="227"/>
    </row>
    <row r="21208" spans="83:83">
      <c r="CE21208" s="227"/>
    </row>
    <row r="21209" spans="83:83">
      <c r="CE21209" s="227"/>
    </row>
    <row r="21210" spans="83:83">
      <c r="CE21210" s="227"/>
    </row>
    <row r="21211" spans="83:83">
      <c r="CE21211" s="227"/>
    </row>
    <row r="21212" spans="83:83">
      <c r="CE21212" s="227"/>
    </row>
    <row r="21213" spans="83:83">
      <c r="CE21213" s="227"/>
    </row>
    <row r="21214" spans="83:83">
      <c r="CE21214" s="227"/>
    </row>
    <row r="21215" spans="83:83">
      <c r="CE21215" s="227"/>
    </row>
    <row r="21216" spans="83:83">
      <c r="CE21216" s="227"/>
    </row>
    <row r="21217" spans="83:83">
      <c r="CE21217" s="227"/>
    </row>
    <row r="21218" spans="83:83">
      <c r="CE21218" s="227"/>
    </row>
    <row r="21219" spans="83:83">
      <c r="CE21219" s="227"/>
    </row>
    <row r="21220" spans="83:83">
      <c r="CE21220" s="227"/>
    </row>
    <row r="21221" spans="83:83">
      <c r="CE21221" s="227"/>
    </row>
    <row r="21222" spans="83:83">
      <c r="CE21222" s="227"/>
    </row>
    <row r="21223" spans="83:83">
      <c r="CE21223" s="227"/>
    </row>
    <row r="21224" spans="83:83">
      <c r="CE21224" s="227"/>
    </row>
    <row r="21225" spans="83:83">
      <c r="CE21225" s="227"/>
    </row>
    <row r="21226" spans="83:83">
      <c r="CE21226" s="227"/>
    </row>
    <row r="21227" spans="83:83">
      <c r="CE21227" s="227"/>
    </row>
    <row r="21228" spans="83:83">
      <c r="CE21228" s="227"/>
    </row>
    <row r="21229" spans="83:83">
      <c r="CE21229" s="227"/>
    </row>
    <row r="21230" spans="83:83">
      <c r="CE21230" s="227"/>
    </row>
    <row r="21231" spans="83:83">
      <c r="CE21231" s="227"/>
    </row>
    <row r="21232" spans="83:83">
      <c r="CE21232" s="227"/>
    </row>
    <row r="21233" spans="83:83">
      <c r="CE21233" s="227"/>
    </row>
    <row r="21234" spans="83:83">
      <c r="CE21234" s="227"/>
    </row>
    <row r="21235" spans="83:83">
      <c r="CE21235" s="227"/>
    </row>
    <row r="21236" spans="83:83">
      <c r="CE21236" s="227"/>
    </row>
    <row r="21237" spans="83:83">
      <c r="CE21237" s="227"/>
    </row>
    <row r="21238" spans="83:83">
      <c r="CE21238" s="227"/>
    </row>
    <row r="21239" spans="83:83">
      <c r="CE21239" s="227"/>
    </row>
    <row r="21240" spans="83:83">
      <c r="CE21240" s="227"/>
    </row>
    <row r="21241" spans="83:83">
      <c r="CE21241" s="227"/>
    </row>
    <row r="21242" spans="83:83">
      <c r="CE21242" s="227"/>
    </row>
    <row r="21243" spans="83:83">
      <c r="CE21243" s="227"/>
    </row>
    <row r="21244" spans="83:83">
      <c r="CE21244" s="227"/>
    </row>
    <row r="21245" spans="83:83">
      <c r="CE21245" s="227"/>
    </row>
    <row r="21246" spans="83:83">
      <c r="CE21246" s="227"/>
    </row>
    <row r="21247" spans="83:83">
      <c r="CE21247" s="227"/>
    </row>
    <row r="21248" spans="83:83">
      <c r="CE21248" s="227"/>
    </row>
    <row r="21249" spans="83:83">
      <c r="CE21249" s="227"/>
    </row>
    <row r="21250" spans="83:83">
      <c r="CE21250" s="227"/>
    </row>
    <row r="21251" spans="83:83">
      <c r="CE21251" s="227"/>
    </row>
    <row r="21252" spans="83:83">
      <c r="CE21252" s="227"/>
    </row>
    <row r="21253" spans="83:83">
      <c r="CE21253" s="227"/>
    </row>
    <row r="21254" spans="83:83">
      <c r="CE21254" s="227"/>
    </row>
    <row r="21255" spans="83:83">
      <c r="CE21255" s="227"/>
    </row>
    <row r="21256" spans="83:83">
      <c r="CE21256" s="227"/>
    </row>
    <row r="21257" spans="83:83">
      <c r="CE21257" s="227"/>
    </row>
    <row r="21258" spans="83:83">
      <c r="CE21258" s="227"/>
    </row>
    <row r="21259" spans="83:83">
      <c r="CE21259" s="227"/>
    </row>
    <row r="21260" spans="83:83">
      <c r="CE21260" s="227"/>
    </row>
    <row r="21261" spans="83:83">
      <c r="CE21261" s="227"/>
    </row>
    <row r="21262" spans="83:83">
      <c r="CE21262" s="227"/>
    </row>
    <row r="21263" spans="83:83">
      <c r="CE21263" s="227"/>
    </row>
    <row r="21264" spans="83:83">
      <c r="CE21264" s="227"/>
    </row>
    <row r="21265" spans="83:83">
      <c r="CE21265" s="227"/>
    </row>
    <row r="21266" spans="83:83">
      <c r="CE21266" s="227"/>
    </row>
    <row r="21267" spans="83:83">
      <c r="CE21267" s="227"/>
    </row>
    <row r="21268" spans="83:83">
      <c r="CE21268" s="227"/>
    </row>
    <row r="21269" spans="83:83">
      <c r="CE21269" s="227"/>
    </row>
    <row r="21270" spans="83:83">
      <c r="CE21270" s="227"/>
    </row>
    <row r="21271" spans="83:83">
      <c r="CE21271" s="227"/>
    </row>
    <row r="21272" spans="83:83">
      <c r="CE21272" s="227"/>
    </row>
    <row r="21273" spans="83:83">
      <c r="CE21273" s="227"/>
    </row>
    <row r="21274" spans="83:83">
      <c r="CE21274" s="227"/>
    </row>
    <row r="21275" spans="83:83">
      <c r="CE21275" s="227"/>
    </row>
    <row r="21276" spans="83:83">
      <c r="CE21276" s="227"/>
    </row>
    <row r="21277" spans="83:83">
      <c r="CE21277" s="227"/>
    </row>
    <row r="21278" spans="83:83">
      <c r="CE21278" s="227"/>
    </row>
    <row r="21279" spans="83:83">
      <c r="CE21279" s="227"/>
    </row>
    <row r="21280" spans="83:83">
      <c r="CE21280" s="227"/>
    </row>
    <row r="21281" spans="83:83">
      <c r="CE21281" s="227"/>
    </row>
    <row r="21282" spans="83:83">
      <c r="CE21282" s="227"/>
    </row>
    <row r="21283" spans="83:83">
      <c r="CE21283" s="227"/>
    </row>
    <row r="21284" spans="83:83">
      <c r="CE21284" s="227"/>
    </row>
    <row r="21285" spans="83:83">
      <c r="CE21285" s="227"/>
    </row>
    <row r="21286" spans="83:83">
      <c r="CE21286" s="227"/>
    </row>
    <row r="21287" spans="83:83">
      <c r="CE21287" s="227"/>
    </row>
    <row r="21288" spans="83:83">
      <c r="CE21288" s="227"/>
    </row>
    <row r="21289" spans="83:83">
      <c r="CE21289" s="227"/>
    </row>
    <row r="21290" spans="83:83">
      <c r="CE21290" s="227"/>
    </row>
    <row r="21291" spans="83:83">
      <c r="CE21291" s="227"/>
    </row>
    <row r="21292" spans="83:83">
      <c r="CE21292" s="227"/>
    </row>
    <row r="21293" spans="83:83">
      <c r="CE21293" s="227"/>
    </row>
    <row r="21294" spans="83:83">
      <c r="CE21294" s="227"/>
    </row>
    <row r="21295" spans="83:83">
      <c r="CE21295" s="227"/>
    </row>
    <row r="21296" spans="83:83">
      <c r="CE21296" s="227"/>
    </row>
    <row r="21297" spans="83:83">
      <c r="CE21297" s="227"/>
    </row>
    <row r="21298" spans="83:83">
      <c r="CE21298" s="227"/>
    </row>
    <row r="21299" spans="83:83">
      <c r="CE21299" s="227"/>
    </row>
    <row r="21300" spans="83:83">
      <c r="CE21300" s="227"/>
    </row>
    <row r="21301" spans="83:83">
      <c r="CE21301" s="227"/>
    </row>
    <row r="21302" spans="83:83">
      <c r="CE21302" s="227"/>
    </row>
    <row r="21303" spans="83:83">
      <c r="CE21303" s="227"/>
    </row>
    <row r="21304" spans="83:83">
      <c r="CE21304" s="227"/>
    </row>
    <row r="21305" spans="83:83">
      <c r="CE21305" s="227"/>
    </row>
    <row r="21306" spans="83:83">
      <c r="CE21306" s="227"/>
    </row>
    <row r="21307" spans="83:83">
      <c r="CE21307" s="227"/>
    </row>
    <row r="21308" spans="83:83">
      <c r="CE21308" s="227"/>
    </row>
    <row r="21309" spans="83:83">
      <c r="CE21309" s="227"/>
    </row>
    <row r="21310" spans="83:83">
      <c r="CE21310" s="227"/>
    </row>
    <row r="21311" spans="83:83">
      <c r="CE21311" s="227"/>
    </row>
    <row r="21312" spans="83:83">
      <c r="CE21312" s="227"/>
    </row>
    <row r="21313" spans="83:83">
      <c r="CE21313" s="227"/>
    </row>
    <row r="21314" spans="83:83">
      <c r="CE21314" s="227"/>
    </row>
    <row r="21315" spans="83:83">
      <c r="CE21315" s="227"/>
    </row>
    <row r="21316" spans="83:83">
      <c r="CE21316" s="227"/>
    </row>
    <row r="21317" spans="83:83">
      <c r="CE21317" s="227"/>
    </row>
    <row r="21318" spans="83:83">
      <c r="CE21318" s="227"/>
    </row>
    <row r="21319" spans="83:83">
      <c r="CE21319" s="227"/>
    </row>
    <row r="21320" spans="83:83">
      <c r="CE21320" s="227"/>
    </row>
    <row r="21321" spans="83:83">
      <c r="CE21321" s="227"/>
    </row>
    <row r="21322" spans="83:83">
      <c r="CE21322" s="227"/>
    </row>
    <row r="21323" spans="83:83">
      <c r="CE21323" s="227"/>
    </row>
    <row r="21324" spans="83:83">
      <c r="CE21324" s="227"/>
    </row>
    <row r="21325" spans="83:83">
      <c r="CE21325" s="227"/>
    </row>
    <row r="21326" spans="83:83">
      <c r="CE21326" s="227"/>
    </row>
    <row r="21327" spans="83:83">
      <c r="CE21327" s="227"/>
    </row>
    <row r="21328" spans="83:83">
      <c r="CE21328" s="227"/>
    </row>
    <row r="21329" spans="83:83">
      <c r="CE21329" s="227"/>
    </row>
    <row r="21330" spans="83:83">
      <c r="CE21330" s="227"/>
    </row>
    <row r="21331" spans="83:83">
      <c r="CE21331" s="227"/>
    </row>
    <row r="21332" spans="83:83">
      <c r="CE21332" s="227"/>
    </row>
    <row r="21333" spans="83:83">
      <c r="CE21333" s="227"/>
    </row>
    <row r="21334" spans="83:83">
      <c r="CE21334" s="227"/>
    </row>
    <row r="21335" spans="83:83">
      <c r="CE21335" s="227"/>
    </row>
    <row r="21336" spans="83:83">
      <c r="CE21336" s="227"/>
    </row>
    <row r="21337" spans="83:83">
      <c r="CE21337" s="227"/>
    </row>
    <row r="21338" spans="83:83">
      <c r="CE21338" s="227"/>
    </row>
    <row r="21339" spans="83:83">
      <c r="CE21339" s="227"/>
    </row>
    <row r="21340" spans="83:83">
      <c r="CE21340" s="227"/>
    </row>
    <row r="21341" spans="83:83">
      <c r="CE21341" s="227"/>
    </row>
    <row r="21342" spans="83:83">
      <c r="CE21342" s="227"/>
    </row>
    <row r="21343" spans="83:83">
      <c r="CE21343" s="227"/>
    </row>
    <row r="21344" spans="83:83">
      <c r="CE21344" s="227"/>
    </row>
    <row r="21345" spans="83:83">
      <c r="CE21345" s="227"/>
    </row>
    <row r="21346" spans="83:83">
      <c r="CE21346" s="227"/>
    </row>
    <row r="21347" spans="83:83">
      <c r="CE21347" s="227"/>
    </row>
    <row r="21348" spans="83:83">
      <c r="CE21348" s="227"/>
    </row>
    <row r="21349" spans="83:83">
      <c r="CE21349" s="227"/>
    </row>
    <row r="21350" spans="83:83">
      <c r="CE21350" s="227"/>
    </row>
    <row r="21351" spans="83:83">
      <c r="CE21351" s="227"/>
    </row>
    <row r="21352" spans="83:83">
      <c r="CE21352" s="227"/>
    </row>
    <row r="21353" spans="83:83">
      <c r="CE21353" s="227"/>
    </row>
    <row r="21354" spans="83:83">
      <c r="CE21354" s="227"/>
    </row>
    <row r="21355" spans="83:83">
      <c r="CE21355" s="227"/>
    </row>
    <row r="21356" spans="83:83">
      <c r="CE21356" s="227"/>
    </row>
    <row r="21357" spans="83:83">
      <c r="CE21357" s="227"/>
    </row>
    <row r="21358" spans="83:83">
      <c r="CE21358" s="227"/>
    </row>
    <row r="21359" spans="83:83">
      <c r="CE21359" s="227"/>
    </row>
    <row r="21360" spans="83:83">
      <c r="CE21360" s="227"/>
    </row>
    <row r="21361" spans="83:83">
      <c r="CE21361" s="227"/>
    </row>
    <row r="21362" spans="83:83">
      <c r="CE21362" s="227"/>
    </row>
    <row r="21363" spans="83:83">
      <c r="CE21363" s="227"/>
    </row>
    <row r="21364" spans="83:83">
      <c r="CE21364" s="227"/>
    </row>
    <row r="21365" spans="83:83">
      <c r="CE21365" s="227"/>
    </row>
    <row r="21366" spans="83:83">
      <c r="CE21366" s="227"/>
    </row>
    <row r="21367" spans="83:83">
      <c r="CE21367" s="227"/>
    </row>
    <row r="21368" spans="83:83">
      <c r="CE21368" s="227"/>
    </row>
    <row r="21369" spans="83:83">
      <c r="CE21369" s="227"/>
    </row>
    <row r="21370" spans="83:83">
      <c r="CE21370" s="227"/>
    </row>
    <row r="21371" spans="83:83">
      <c r="CE21371" s="227"/>
    </row>
    <row r="21372" spans="83:83">
      <c r="CE21372" s="227"/>
    </row>
    <row r="21373" spans="83:83">
      <c r="CE21373" s="227"/>
    </row>
    <row r="21374" spans="83:83">
      <c r="CE21374" s="227"/>
    </row>
    <row r="21375" spans="83:83">
      <c r="CE21375" s="227"/>
    </row>
    <row r="21376" spans="83:83">
      <c r="CE21376" s="227"/>
    </row>
    <row r="21377" spans="83:83">
      <c r="CE21377" s="227"/>
    </row>
    <row r="21378" spans="83:83">
      <c r="CE21378" s="227"/>
    </row>
    <row r="21379" spans="83:83">
      <c r="CE21379" s="227"/>
    </row>
    <row r="21380" spans="83:83">
      <c r="CE21380" s="227"/>
    </row>
    <row r="21381" spans="83:83">
      <c r="CE21381" s="227"/>
    </row>
    <row r="21382" spans="83:83">
      <c r="CE21382" s="227"/>
    </row>
    <row r="21383" spans="83:83">
      <c r="CE21383" s="227"/>
    </row>
    <row r="21384" spans="83:83">
      <c r="CE21384" s="227"/>
    </row>
    <row r="21385" spans="83:83">
      <c r="CE21385" s="227"/>
    </row>
    <row r="21386" spans="83:83">
      <c r="CE21386" s="227"/>
    </row>
    <row r="21387" spans="83:83">
      <c r="CE21387" s="227"/>
    </row>
    <row r="21388" spans="83:83">
      <c r="CE21388" s="227"/>
    </row>
    <row r="21389" spans="83:83">
      <c r="CE21389" s="227"/>
    </row>
    <row r="21390" spans="83:83">
      <c r="CE21390" s="227"/>
    </row>
    <row r="21391" spans="83:83">
      <c r="CE21391" s="227"/>
    </row>
    <row r="21392" spans="83:83">
      <c r="CE21392" s="227"/>
    </row>
    <row r="21393" spans="83:83">
      <c r="CE21393" s="227"/>
    </row>
    <row r="21394" spans="83:83">
      <c r="CE21394" s="227"/>
    </row>
    <row r="21395" spans="83:83">
      <c r="CE21395" s="227"/>
    </row>
    <row r="21396" spans="83:83">
      <c r="CE21396" s="227"/>
    </row>
    <row r="21397" spans="83:83">
      <c r="CE21397" s="227"/>
    </row>
    <row r="21398" spans="83:83">
      <c r="CE21398" s="227"/>
    </row>
    <row r="21399" spans="83:83">
      <c r="CE21399" s="227"/>
    </row>
    <row r="21400" spans="83:83">
      <c r="CE21400" s="227"/>
    </row>
    <row r="21401" spans="83:83">
      <c r="CE21401" s="227"/>
    </row>
    <row r="21402" spans="83:83">
      <c r="CE21402" s="227"/>
    </row>
    <row r="21403" spans="83:83">
      <c r="CE21403" s="227"/>
    </row>
    <row r="21404" spans="83:83">
      <c r="CE21404" s="227"/>
    </row>
    <row r="21405" spans="83:83">
      <c r="CE21405" s="227"/>
    </row>
    <row r="21406" spans="83:83">
      <c r="CE21406" s="227"/>
    </row>
    <row r="21407" spans="83:83">
      <c r="CE21407" s="227"/>
    </row>
    <row r="21408" spans="83:83">
      <c r="CE21408" s="227"/>
    </row>
    <row r="21409" spans="83:83">
      <c r="CE21409" s="227"/>
    </row>
    <row r="21410" spans="83:83">
      <c r="CE21410" s="227"/>
    </row>
    <row r="21411" spans="83:83">
      <c r="CE21411" s="227"/>
    </row>
    <row r="21412" spans="83:83">
      <c r="CE21412" s="227"/>
    </row>
    <row r="21413" spans="83:83">
      <c r="CE21413" s="227"/>
    </row>
    <row r="21414" spans="83:83">
      <c r="CE21414" s="227"/>
    </row>
    <row r="21415" spans="83:83">
      <c r="CE21415" s="227"/>
    </row>
    <row r="21416" spans="83:83">
      <c r="CE21416" s="227"/>
    </row>
    <row r="21417" spans="83:83">
      <c r="CE21417" s="227"/>
    </row>
    <row r="21418" spans="83:83">
      <c r="CE21418" s="227"/>
    </row>
    <row r="21419" spans="83:83">
      <c r="CE21419" s="227"/>
    </row>
    <row r="21420" spans="83:83">
      <c r="CE21420" s="227"/>
    </row>
    <row r="21421" spans="83:83">
      <c r="CE21421" s="227"/>
    </row>
    <row r="21422" spans="83:83">
      <c r="CE21422" s="227"/>
    </row>
    <row r="21423" spans="83:83">
      <c r="CE21423" s="227"/>
    </row>
    <row r="21424" spans="83:83">
      <c r="CE21424" s="227"/>
    </row>
    <row r="21425" spans="83:83">
      <c r="CE21425" s="227"/>
    </row>
    <row r="21426" spans="83:83">
      <c r="CE21426" s="227"/>
    </row>
    <row r="21427" spans="83:83">
      <c r="CE21427" s="227"/>
    </row>
    <row r="21428" spans="83:83">
      <c r="CE21428" s="227"/>
    </row>
    <row r="21429" spans="83:83">
      <c r="CE21429" s="227"/>
    </row>
    <row r="21430" spans="83:83">
      <c r="CE21430" s="227"/>
    </row>
    <row r="21431" spans="83:83">
      <c r="CE21431" s="227"/>
    </row>
    <row r="21432" spans="83:83">
      <c r="CE21432" s="227"/>
    </row>
    <row r="21433" spans="83:83">
      <c r="CE21433" s="227"/>
    </row>
    <row r="21434" spans="83:83">
      <c r="CE21434" s="227"/>
    </row>
    <row r="21435" spans="83:83">
      <c r="CE21435" s="227"/>
    </row>
    <row r="21436" spans="83:83">
      <c r="CE21436" s="227"/>
    </row>
    <row r="21437" spans="83:83">
      <c r="CE21437" s="227"/>
    </row>
    <row r="21438" spans="83:83">
      <c r="CE21438" s="227"/>
    </row>
    <row r="21439" spans="83:83">
      <c r="CE21439" s="227"/>
    </row>
    <row r="21440" spans="83:83">
      <c r="CE21440" s="227"/>
    </row>
    <row r="21441" spans="83:83">
      <c r="CE21441" s="227"/>
    </row>
    <row r="21442" spans="83:83">
      <c r="CE21442" s="227"/>
    </row>
    <row r="21443" spans="83:83">
      <c r="CE21443" s="227"/>
    </row>
    <row r="21444" spans="83:83">
      <c r="CE21444" s="227"/>
    </row>
    <row r="21445" spans="83:83">
      <c r="CE21445" s="227"/>
    </row>
    <row r="21446" spans="83:83">
      <c r="CE21446" s="227"/>
    </row>
    <row r="21447" spans="83:83">
      <c r="CE21447" s="227"/>
    </row>
    <row r="21448" spans="83:83">
      <c r="CE21448" s="227"/>
    </row>
    <row r="21449" spans="83:83">
      <c r="CE21449" s="227"/>
    </row>
    <row r="21450" spans="83:83">
      <c r="CE21450" s="227"/>
    </row>
    <row r="21451" spans="83:83">
      <c r="CE21451" s="227"/>
    </row>
    <row r="21452" spans="83:83">
      <c r="CE21452" s="227"/>
    </row>
    <row r="21453" spans="83:83">
      <c r="CE21453" s="227"/>
    </row>
    <row r="21454" spans="83:83">
      <c r="CE21454" s="227"/>
    </row>
    <row r="21455" spans="83:83">
      <c r="CE21455" s="227"/>
    </row>
    <row r="21456" spans="83:83">
      <c r="CE21456" s="227"/>
    </row>
    <row r="21457" spans="83:83">
      <c r="CE21457" s="227"/>
    </row>
    <row r="21458" spans="83:83">
      <c r="CE21458" s="227"/>
    </row>
    <row r="21459" spans="83:83">
      <c r="CE21459" s="227"/>
    </row>
    <row r="21460" spans="83:83">
      <c r="CE21460" s="227"/>
    </row>
    <row r="21461" spans="83:83">
      <c r="CE21461" s="227"/>
    </row>
    <row r="21462" spans="83:83">
      <c r="CE21462" s="227"/>
    </row>
    <row r="21463" spans="83:83">
      <c r="CE21463" s="227"/>
    </row>
    <row r="21464" spans="83:83">
      <c r="CE21464" s="227"/>
    </row>
    <row r="21465" spans="83:83">
      <c r="CE21465" s="227"/>
    </row>
    <row r="21466" spans="83:83">
      <c r="CE21466" s="227"/>
    </row>
    <row r="21467" spans="83:83">
      <c r="CE21467" s="227"/>
    </row>
    <row r="21468" spans="83:83">
      <c r="CE21468" s="227"/>
    </row>
    <row r="21469" spans="83:83">
      <c r="CE21469" s="227"/>
    </row>
    <row r="21470" spans="83:83">
      <c r="CE21470" s="227"/>
    </row>
    <row r="21471" spans="83:83">
      <c r="CE21471" s="227"/>
    </row>
    <row r="21472" spans="83:83">
      <c r="CE21472" s="227"/>
    </row>
    <row r="21473" spans="83:83">
      <c r="CE21473" s="227"/>
    </row>
    <row r="21474" spans="83:83">
      <c r="CE21474" s="227"/>
    </row>
    <row r="21475" spans="83:83">
      <c r="CE21475" s="227"/>
    </row>
    <row r="21476" spans="83:83">
      <c r="CE21476" s="227"/>
    </row>
    <row r="21477" spans="83:83">
      <c r="CE21477" s="227"/>
    </row>
    <row r="21478" spans="83:83">
      <c r="CE21478" s="227"/>
    </row>
    <row r="21479" spans="83:83">
      <c r="CE21479" s="227"/>
    </row>
    <row r="21480" spans="83:83">
      <c r="CE21480" s="227"/>
    </row>
    <row r="21481" spans="83:83">
      <c r="CE21481" s="227"/>
    </row>
    <row r="21482" spans="83:83">
      <c r="CE21482" s="227"/>
    </row>
    <row r="21483" spans="83:83">
      <c r="CE21483" s="227"/>
    </row>
    <row r="21484" spans="83:83">
      <c r="CE21484" s="227"/>
    </row>
    <row r="21485" spans="83:83">
      <c r="CE21485" s="227"/>
    </row>
    <row r="21486" spans="83:83">
      <c r="CE21486" s="227"/>
    </row>
    <row r="21487" spans="83:83">
      <c r="CE21487" s="227"/>
    </row>
    <row r="21488" spans="83:83">
      <c r="CE21488" s="227"/>
    </row>
    <row r="21489" spans="83:83">
      <c r="CE21489" s="227"/>
    </row>
    <row r="21490" spans="83:83">
      <c r="CE21490" s="227"/>
    </row>
    <row r="21491" spans="83:83">
      <c r="CE21491" s="227"/>
    </row>
    <row r="21492" spans="83:83">
      <c r="CE21492" s="227"/>
    </row>
    <row r="21493" spans="83:83">
      <c r="CE21493" s="227"/>
    </row>
    <row r="21494" spans="83:83">
      <c r="CE21494" s="227"/>
    </row>
    <row r="21495" spans="83:83">
      <c r="CE21495" s="227"/>
    </row>
    <row r="21496" spans="83:83">
      <c r="CE21496" s="227"/>
    </row>
    <row r="21497" spans="83:83">
      <c r="CE21497" s="227"/>
    </row>
    <row r="21498" spans="83:83">
      <c r="CE21498" s="227"/>
    </row>
    <row r="21499" spans="83:83">
      <c r="CE21499" s="227"/>
    </row>
    <row r="21500" spans="83:83">
      <c r="CE21500" s="227"/>
    </row>
    <row r="21501" spans="83:83">
      <c r="CE21501" s="227"/>
    </row>
    <row r="21502" spans="83:83">
      <c r="CE21502" s="227"/>
    </row>
    <row r="21503" spans="83:83">
      <c r="CE21503" s="227"/>
    </row>
    <row r="21504" spans="83:83">
      <c r="CE21504" s="227"/>
    </row>
    <row r="21505" spans="83:83">
      <c r="CE21505" s="227"/>
    </row>
    <row r="21506" spans="83:83">
      <c r="CE21506" s="227"/>
    </row>
    <row r="21507" spans="83:83">
      <c r="CE21507" s="227"/>
    </row>
    <row r="21508" spans="83:83">
      <c r="CE21508" s="227"/>
    </row>
    <row r="21509" spans="83:83">
      <c r="CE21509" s="227"/>
    </row>
    <row r="21510" spans="83:83">
      <c r="CE21510" s="227"/>
    </row>
    <row r="21511" spans="83:83">
      <c r="CE21511" s="227"/>
    </row>
    <row r="21512" spans="83:83">
      <c r="CE21512" s="227"/>
    </row>
    <row r="21513" spans="83:83">
      <c r="CE21513" s="227"/>
    </row>
    <row r="21514" spans="83:83">
      <c r="CE21514" s="227"/>
    </row>
    <row r="21515" spans="83:83">
      <c r="CE21515" s="227"/>
    </row>
    <row r="21516" spans="83:83">
      <c r="CE21516" s="227"/>
    </row>
    <row r="21517" spans="83:83">
      <c r="CE21517" s="227"/>
    </row>
    <row r="21518" spans="83:83">
      <c r="CE21518" s="227"/>
    </row>
    <row r="21519" spans="83:83">
      <c r="CE21519" s="227"/>
    </row>
    <row r="21520" spans="83:83">
      <c r="CE21520" s="227"/>
    </row>
    <row r="21521" spans="83:83">
      <c r="CE21521" s="227"/>
    </row>
    <row r="21522" spans="83:83">
      <c r="CE21522" s="227"/>
    </row>
    <row r="21523" spans="83:83">
      <c r="CE21523" s="227"/>
    </row>
    <row r="21524" spans="83:83">
      <c r="CE21524" s="227"/>
    </row>
    <row r="21525" spans="83:83">
      <c r="CE21525" s="227"/>
    </row>
    <row r="21526" spans="83:83">
      <c r="CE21526" s="227"/>
    </row>
    <row r="21527" spans="83:83">
      <c r="CE21527" s="227"/>
    </row>
    <row r="21528" spans="83:83">
      <c r="CE21528" s="227"/>
    </row>
    <row r="21529" spans="83:83">
      <c r="CE21529" s="227"/>
    </row>
    <row r="21530" spans="83:83">
      <c r="CE21530" s="227"/>
    </row>
    <row r="21531" spans="83:83">
      <c r="CE21531" s="227"/>
    </row>
    <row r="21532" spans="83:83">
      <c r="CE21532" s="227"/>
    </row>
    <row r="21533" spans="83:83">
      <c r="CE21533" s="227"/>
    </row>
    <row r="21534" spans="83:83">
      <c r="CE21534" s="227"/>
    </row>
    <row r="21535" spans="83:83">
      <c r="CE21535" s="227"/>
    </row>
    <row r="21536" spans="83:83">
      <c r="CE21536" s="227"/>
    </row>
    <row r="21537" spans="83:83">
      <c r="CE21537" s="227"/>
    </row>
    <row r="21538" spans="83:83">
      <c r="CE21538" s="227"/>
    </row>
    <row r="21539" spans="83:83">
      <c r="CE21539" s="227"/>
    </row>
    <row r="21540" spans="83:83">
      <c r="CE21540" s="227"/>
    </row>
    <row r="21541" spans="83:83">
      <c r="CE21541" s="227"/>
    </row>
    <row r="21542" spans="83:83">
      <c r="CE21542" s="227"/>
    </row>
    <row r="21543" spans="83:83">
      <c r="CE21543" s="227"/>
    </row>
    <row r="21544" spans="83:83">
      <c r="CE21544" s="227"/>
    </row>
    <row r="21545" spans="83:83">
      <c r="CE21545" s="227"/>
    </row>
    <row r="21546" spans="83:83">
      <c r="CE21546" s="227"/>
    </row>
    <row r="21547" spans="83:83">
      <c r="CE21547" s="227"/>
    </row>
    <row r="21548" spans="83:83">
      <c r="CE21548" s="227"/>
    </row>
    <row r="21549" spans="83:83">
      <c r="CE21549" s="227"/>
    </row>
    <row r="21550" spans="83:83">
      <c r="CE21550" s="227"/>
    </row>
    <row r="21551" spans="83:83">
      <c r="CE21551" s="227"/>
    </row>
    <row r="21552" spans="83:83">
      <c r="CE21552" s="227"/>
    </row>
    <row r="21553" spans="83:83">
      <c r="CE21553" s="227"/>
    </row>
    <row r="21554" spans="83:83">
      <c r="CE21554" s="227"/>
    </row>
    <row r="21555" spans="83:83">
      <c r="CE21555" s="227"/>
    </row>
    <row r="21556" spans="83:83">
      <c r="CE21556" s="227"/>
    </row>
    <row r="21557" spans="83:83">
      <c r="CE21557" s="227"/>
    </row>
    <row r="21558" spans="83:83">
      <c r="CE21558" s="227"/>
    </row>
    <row r="21559" spans="83:83">
      <c r="CE21559" s="227"/>
    </row>
    <row r="21560" spans="83:83">
      <c r="CE21560" s="227"/>
    </row>
    <row r="21561" spans="83:83">
      <c r="CE21561" s="227"/>
    </row>
    <row r="21562" spans="83:83">
      <c r="CE21562" s="227"/>
    </row>
    <row r="21563" spans="83:83">
      <c r="CE21563" s="227"/>
    </row>
    <row r="21564" spans="83:83">
      <c r="CE21564" s="227"/>
    </row>
    <row r="21565" spans="83:83">
      <c r="CE21565" s="227"/>
    </row>
    <row r="21566" spans="83:83">
      <c r="CE21566" s="227"/>
    </row>
    <row r="21567" spans="83:83">
      <c r="CE21567" s="227"/>
    </row>
    <row r="21568" spans="83:83">
      <c r="CE21568" s="227"/>
    </row>
    <row r="21569" spans="83:83">
      <c r="CE21569" s="227"/>
    </row>
    <row r="21570" spans="83:83">
      <c r="CE21570" s="227"/>
    </row>
    <row r="21571" spans="83:83">
      <c r="CE21571" s="227"/>
    </row>
    <row r="21572" spans="83:83">
      <c r="CE21572" s="227"/>
    </row>
    <row r="21573" spans="83:83">
      <c r="CE21573" s="227"/>
    </row>
    <row r="21574" spans="83:83">
      <c r="CE21574" s="227"/>
    </row>
    <row r="21575" spans="83:83">
      <c r="CE21575" s="227"/>
    </row>
    <row r="21576" spans="83:83">
      <c r="CE21576" s="227"/>
    </row>
    <row r="21577" spans="83:83">
      <c r="CE21577" s="227"/>
    </row>
    <row r="21578" spans="83:83">
      <c r="CE21578" s="227"/>
    </row>
    <row r="21579" spans="83:83">
      <c r="CE21579" s="227"/>
    </row>
    <row r="21580" spans="83:83">
      <c r="CE21580" s="227"/>
    </row>
    <row r="21581" spans="83:83">
      <c r="CE21581" s="227"/>
    </row>
    <row r="21582" spans="83:83">
      <c r="CE21582" s="227"/>
    </row>
    <row r="21583" spans="83:83">
      <c r="CE21583" s="227"/>
    </row>
    <row r="21584" spans="83:83">
      <c r="CE21584" s="227"/>
    </row>
    <row r="21585" spans="83:83">
      <c r="CE21585" s="227"/>
    </row>
    <row r="21586" spans="83:83">
      <c r="CE21586" s="227"/>
    </row>
    <row r="21587" spans="83:83">
      <c r="CE21587" s="227"/>
    </row>
    <row r="21588" spans="83:83">
      <c r="CE21588" s="227"/>
    </row>
    <row r="21589" spans="83:83">
      <c r="CE21589" s="227"/>
    </row>
    <row r="21590" spans="83:83">
      <c r="CE21590" s="227"/>
    </row>
    <row r="21591" spans="83:83">
      <c r="CE21591" s="227"/>
    </row>
    <row r="21592" spans="83:83">
      <c r="CE21592" s="227"/>
    </row>
    <row r="21593" spans="83:83">
      <c r="CE21593" s="227"/>
    </row>
    <row r="21594" spans="83:83">
      <c r="CE21594" s="227"/>
    </row>
    <row r="21595" spans="83:83">
      <c r="CE21595" s="227"/>
    </row>
    <row r="21596" spans="83:83">
      <c r="CE21596" s="227"/>
    </row>
    <row r="21597" spans="83:83">
      <c r="CE21597" s="227"/>
    </row>
    <row r="21598" spans="83:83">
      <c r="CE21598" s="227"/>
    </row>
    <row r="21599" spans="83:83">
      <c r="CE21599" s="227"/>
    </row>
    <row r="21600" spans="83:83">
      <c r="CE21600" s="227"/>
    </row>
    <row r="21601" spans="83:83">
      <c r="CE21601" s="227"/>
    </row>
    <row r="21602" spans="83:83">
      <c r="CE21602" s="227"/>
    </row>
    <row r="21603" spans="83:83">
      <c r="CE21603" s="227"/>
    </row>
    <row r="21604" spans="83:83">
      <c r="CE21604" s="227"/>
    </row>
    <row r="21605" spans="83:83">
      <c r="CE21605" s="227"/>
    </row>
    <row r="21606" spans="83:83">
      <c r="CE21606" s="227"/>
    </row>
    <row r="21607" spans="83:83">
      <c r="CE21607" s="227"/>
    </row>
    <row r="21608" spans="83:83">
      <c r="CE21608" s="227"/>
    </row>
    <row r="21609" spans="83:83">
      <c r="CE21609" s="227"/>
    </row>
    <row r="21610" spans="83:83">
      <c r="CE21610" s="227"/>
    </row>
    <row r="21611" spans="83:83">
      <c r="CE21611" s="227"/>
    </row>
    <row r="21612" spans="83:83">
      <c r="CE21612" s="227"/>
    </row>
    <row r="21613" spans="83:83">
      <c r="CE21613" s="227"/>
    </row>
    <row r="21614" spans="83:83">
      <c r="CE21614" s="227"/>
    </row>
    <row r="21615" spans="83:83">
      <c r="CE21615" s="227"/>
    </row>
    <row r="21616" spans="83:83">
      <c r="CE21616" s="227"/>
    </row>
    <row r="21617" spans="83:83">
      <c r="CE21617" s="227"/>
    </row>
    <row r="21618" spans="83:83">
      <c r="CE21618" s="227"/>
    </row>
    <row r="21619" spans="83:83">
      <c r="CE21619" s="227"/>
    </row>
    <row r="21620" spans="83:83">
      <c r="CE21620" s="227"/>
    </row>
    <row r="21621" spans="83:83">
      <c r="CE21621" s="227"/>
    </row>
    <row r="21622" spans="83:83">
      <c r="CE21622" s="227"/>
    </row>
    <row r="21623" spans="83:83">
      <c r="CE21623" s="227"/>
    </row>
    <row r="21624" spans="83:83">
      <c r="CE21624" s="227"/>
    </row>
    <row r="21625" spans="83:83">
      <c r="CE21625" s="227"/>
    </row>
    <row r="21626" spans="83:83">
      <c r="CE21626" s="227"/>
    </row>
    <row r="21627" spans="83:83">
      <c r="CE21627" s="227"/>
    </row>
    <row r="21628" spans="83:83">
      <c r="CE21628" s="227"/>
    </row>
    <row r="21629" spans="83:83">
      <c r="CE21629" s="227"/>
    </row>
    <row r="21630" spans="83:83">
      <c r="CE21630" s="227"/>
    </row>
    <row r="21631" spans="83:83">
      <c r="CE21631" s="227"/>
    </row>
    <row r="21632" spans="83:83">
      <c r="CE21632" s="227"/>
    </row>
    <row r="21633" spans="83:83">
      <c r="CE21633" s="227"/>
    </row>
    <row r="21634" spans="83:83">
      <c r="CE21634" s="227"/>
    </row>
    <row r="21635" spans="83:83">
      <c r="CE21635" s="227"/>
    </row>
    <row r="21636" spans="83:83">
      <c r="CE21636" s="227"/>
    </row>
    <row r="21637" spans="83:83">
      <c r="CE21637" s="227"/>
    </row>
    <row r="21638" spans="83:83">
      <c r="CE21638" s="227"/>
    </row>
    <row r="21639" spans="83:83">
      <c r="CE21639" s="227"/>
    </row>
    <row r="21640" spans="83:83">
      <c r="CE21640" s="227"/>
    </row>
    <row r="21641" spans="83:83">
      <c r="CE21641" s="227"/>
    </row>
    <row r="21642" spans="83:83">
      <c r="CE21642" s="227"/>
    </row>
    <row r="21643" spans="83:83">
      <c r="CE21643" s="227"/>
    </row>
    <row r="21644" spans="83:83">
      <c r="CE21644" s="227"/>
    </row>
    <row r="21645" spans="83:83">
      <c r="CE21645" s="227"/>
    </row>
    <row r="21646" spans="83:83">
      <c r="CE21646" s="227"/>
    </row>
    <row r="21647" spans="83:83">
      <c r="CE21647" s="227"/>
    </row>
    <row r="21648" spans="83:83">
      <c r="CE21648" s="227"/>
    </row>
    <row r="21649" spans="83:83">
      <c r="CE21649" s="227"/>
    </row>
    <row r="21650" spans="83:83">
      <c r="CE21650" s="227"/>
    </row>
    <row r="21651" spans="83:83">
      <c r="CE21651" s="227"/>
    </row>
    <row r="21652" spans="83:83">
      <c r="CE21652" s="227"/>
    </row>
    <row r="21653" spans="83:83">
      <c r="CE21653" s="227"/>
    </row>
    <row r="21654" spans="83:83">
      <c r="CE21654" s="227"/>
    </row>
    <row r="21655" spans="83:83">
      <c r="CE21655" s="227"/>
    </row>
    <row r="21656" spans="83:83">
      <c r="CE21656" s="227"/>
    </row>
    <row r="21657" spans="83:83">
      <c r="CE21657" s="227"/>
    </row>
    <row r="21658" spans="83:83">
      <c r="CE21658" s="227"/>
    </row>
    <row r="21659" spans="83:83">
      <c r="CE21659" s="227"/>
    </row>
    <row r="21660" spans="83:83">
      <c r="CE21660" s="227"/>
    </row>
    <row r="21661" spans="83:83">
      <c r="CE21661" s="227"/>
    </row>
    <row r="21662" spans="83:83">
      <c r="CE21662" s="227"/>
    </row>
    <row r="21663" spans="83:83">
      <c r="CE21663" s="227"/>
    </row>
    <row r="21664" spans="83:83">
      <c r="CE21664" s="227"/>
    </row>
    <row r="21665" spans="83:83">
      <c r="CE21665" s="227"/>
    </row>
    <row r="21666" spans="83:83">
      <c r="CE21666" s="227"/>
    </row>
    <row r="21667" spans="83:83">
      <c r="CE21667" s="227"/>
    </row>
    <row r="21668" spans="83:83">
      <c r="CE21668" s="227"/>
    </row>
    <row r="21669" spans="83:83">
      <c r="CE21669" s="227"/>
    </row>
    <row r="21670" spans="83:83">
      <c r="CE21670" s="227"/>
    </row>
    <row r="21671" spans="83:83">
      <c r="CE21671" s="227"/>
    </row>
    <row r="21672" spans="83:83">
      <c r="CE21672" s="227"/>
    </row>
    <row r="21673" spans="83:83">
      <c r="CE21673" s="227"/>
    </row>
    <row r="21674" spans="83:83">
      <c r="CE21674" s="227"/>
    </row>
    <row r="21675" spans="83:83">
      <c r="CE21675" s="227"/>
    </row>
    <row r="21676" spans="83:83">
      <c r="CE21676" s="227"/>
    </row>
    <row r="21677" spans="83:83">
      <c r="CE21677" s="227"/>
    </row>
    <row r="21678" spans="83:83">
      <c r="CE21678" s="227"/>
    </row>
    <row r="21679" spans="83:83">
      <c r="CE21679" s="227"/>
    </row>
    <row r="21680" spans="83:83">
      <c r="CE21680" s="227"/>
    </row>
    <row r="21681" spans="83:83">
      <c r="CE21681" s="227"/>
    </row>
    <row r="21682" spans="83:83">
      <c r="CE21682" s="227"/>
    </row>
    <row r="21683" spans="83:83">
      <c r="CE21683" s="227"/>
    </row>
    <row r="21684" spans="83:83">
      <c r="CE21684" s="227"/>
    </row>
    <row r="21685" spans="83:83">
      <c r="CE21685" s="227"/>
    </row>
    <row r="21686" spans="83:83">
      <c r="CE21686" s="227"/>
    </row>
    <row r="21687" spans="83:83">
      <c r="CE21687" s="227"/>
    </row>
    <row r="21688" spans="83:83">
      <c r="CE21688" s="227"/>
    </row>
    <row r="21689" spans="83:83">
      <c r="CE21689" s="227"/>
    </row>
    <row r="21690" spans="83:83">
      <c r="CE21690" s="227"/>
    </row>
    <row r="21691" spans="83:83">
      <c r="CE21691" s="227"/>
    </row>
    <row r="21692" spans="83:83">
      <c r="CE21692" s="227"/>
    </row>
    <row r="21693" spans="83:83">
      <c r="CE21693" s="227"/>
    </row>
    <row r="21694" spans="83:83">
      <c r="CE21694" s="227"/>
    </row>
    <row r="21695" spans="83:83">
      <c r="CE21695" s="227"/>
    </row>
    <row r="21696" spans="83:83">
      <c r="CE21696" s="227"/>
    </row>
    <row r="21697" spans="83:83">
      <c r="CE21697" s="227"/>
    </row>
    <row r="21698" spans="83:83">
      <c r="CE21698" s="227"/>
    </row>
    <row r="21699" spans="83:83">
      <c r="CE21699" s="227"/>
    </row>
    <row r="21700" spans="83:83">
      <c r="CE21700" s="227"/>
    </row>
    <row r="21701" spans="83:83">
      <c r="CE21701" s="227"/>
    </row>
    <row r="21702" spans="83:83">
      <c r="CE21702" s="227"/>
    </row>
    <row r="21703" spans="83:83">
      <c r="CE21703" s="227"/>
    </row>
    <row r="21704" spans="83:83">
      <c r="CE21704" s="227"/>
    </row>
    <row r="21705" spans="83:83">
      <c r="CE21705" s="227"/>
    </row>
    <row r="21706" spans="83:83">
      <c r="CE21706" s="227"/>
    </row>
    <row r="21707" spans="83:83">
      <c r="CE21707" s="227"/>
    </row>
    <row r="21708" spans="83:83">
      <c r="CE21708" s="227"/>
    </row>
    <row r="21709" spans="83:83">
      <c r="CE21709" s="227"/>
    </row>
    <row r="21710" spans="83:83">
      <c r="CE21710" s="227"/>
    </row>
    <row r="21711" spans="83:83">
      <c r="CE21711" s="227"/>
    </row>
    <row r="21712" spans="83:83">
      <c r="CE21712" s="227"/>
    </row>
    <row r="21713" spans="83:83">
      <c r="CE21713" s="227"/>
    </row>
    <row r="21714" spans="83:83">
      <c r="CE21714" s="227"/>
    </row>
    <row r="21715" spans="83:83">
      <c r="CE21715" s="227"/>
    </row>
    <row r="21716" spans="83:83">
      <c r="CE21716" s="227"/>
    </row>
    <row r="21717" spans="83:83">
      <c r="CE21717" s="227"/>
    </row>
    <row r="21718" spans="83:83">
      <c r="CE21718" s="227"/>
    </row>
    <row r="21719" spans="83:83">
      <c r="CE21719" s="227"/>
    </row>
    <row r="21720" spans="83:83">
      <c r="CE21720" s="227"/>
    </row>
    <row r="21721" spans="83:83">
      <c r="CE21721" s="227"/>
    </row>
    <row r="21722" spans="83:83">
      <c r="CE21722" s="227"/>
    </row>
    <row r="21723" spans="83:83">
      <c r="CE21723" s="227"/>
    </row>
    <row r="21724" spans="83:83">
      <c r="CE21724" s="227"/>
    </row>
    <row r="21725" spans="83:83">
      <c r="CE21725" s="227"/>
    </row>
    <row r="21726" spans="83:83">
      <c r="CE21726" s="227"/>
    </row>
    <row r="21727" spans="83:83">
      <c r="CE21727" s="227"/>
    </row>
    <row r="21728" spans="83:83">
      <c r="CE21728" s="227"/>
    </row>
    <row r="21729" spans="83:83">
      <c r="CE21729" s="227"/>
    </row>
    <row r="21730" spans="83:83">
      <c r="CE21730" s="227"/>
    </row>
    <row r="21731" spans="83:83">
      <c r="CE21731" s="227"/>
    </row>
    <row r="21732" spans="83:83">
      <c r="CE21732" s="227"/>
    </row>
    <row r="21733" spans="83:83">
      <c r="CE21733" s="227"/>
    </row>
    <row r="21734" spans="83:83">
      <c r="CE21734" s="227"/>
    </row>
    <row r="21735" spans="83:83">
      <c r="CE21735" s="227"/>
    </row>
    <row r="21736" spans="83:83">
      <c r="CE21736" s="227"/>
    </row>
    <row r="21737" spans="83:83">
      <c r="CE21737" s="227"/>
    </row>
    <row r="21738" spans="83:83">
      <c r="CE21738" s="227"/>
    </row>
    <row r="21739" spans="83:83">
      <c r="CE21739" s="227"/>
    </row>
    <row r="21740" spans="83:83">
      <c r="CE21740" s="227"/>
    </row>
    <row r="21741" spans="83:83">
      <c r="CE21741" s="227"/>
    </row>
    <row r="21742" spans="83:83">
      <c r="CE21742" s="227"/>
    </row>
    <row r="21743" spans="83:83">
      <c r="CE21743" s="227"/>
    </row>
    <row r="21744" spans="83:83">
      <c r="CE21744" s="227"/>
    </row>
    <row r="21745" spans="83:83">
      <c r="CE21745" s="227"/>
    </row>
    <row r="21746" spans="83:83">
      <c r="CE21746" s="227"/>
    </row>
    <row r="21747" spans="83:83">
      <c r="CE21747" s="227"/>
    </row>
    <row r="21748" spans="83:83">
      <c r="CE21748" s="227"/>
    </row>
    <row r="21749" spans="83:83">
      <c r="CE21749" s="227"/>
    </row>
    <row r="21750" spans="83:83">
      <c r="CE21750" s="227"/>
    </row>
    <row r="21751" spans="83:83">
      <c r="CE21751" s="227"/>
    </row>
    <row r="21752" spans="83:83">
      <c r="CE21752" s="227"/>
    </row>
    <row r="21753" spans="83:83">
      <c r="CE21753" s="227"/>
    </row>
    <row r="21754" spans="83:83">
      <c r="CE21754" s="227"/>
    </row>
    <row r="21755" spans="83:83">
      <c r="CE21755" s="227"/>
    </row>
    <row r="21756" spans="83:83">
      <c r="CE21756" s="227"/>
    </row>
    <row r="21757" spans="83:83">
      <c r="CE21757" s="227"/>
    </row>
    <row r="21758" spans="83:83">
      <c r="CE21758" s="227"/>
    </row>
    <row r="21759" spans="83:83">
      <c r="CE21759" s="227"/>
    </row>
    <row r="21760" spans="83:83">
      <c r="CE21760" s="227"/>
    </row>
    <row r="21761" spans="83:83">
      <c r="CE21761" s="227"/>
    </row>
    <row r="21762" spans="83:83">
      <c r="CE21762" s="227"/>
    </row>
    <row r="21763" spans="83:83">
      <c r="CE21763" s="227"/>
    </row>
    <row r="21764" spans="83:83">
      <c r="CE21764" s="227"/>
    </row>
    <row r="21765" spans="83:83">
      <c r="CE21765" s="227"/>
    </row>
    <row r="21766" spans="83:83">
      <c r="CE21766" s="227"/>
    </row>
    <row r="21767" spans="83:83">
      <c r="CE21767" s="227"/>
    </row>
    <row r="21768" spans="83:83">
      <c r="CE21768" s="227"/>
    </row>
    <row r="21769" spans="83:83">
      <c r="CE21769" s="227"/>
    </row>
    <row r="21770" spans="83:83">
      <c r="CE21770" s="227"/>
    </row>
    <row r="21771" spans="83:83">
      <c r="CE21771" s="227"/>
    </row>
    <row r="21772" spans="83:83">
      <c r="CE21772" s="227"/>
    </row>
    <row r="21773" spans="83:83">
      <c r="CE21773" s="227"/>
    </row>
    <row r="21774" spans="83:83">
      <c r="CE21774" s="227"/>
    </row>
    <row r="21775" spans="83:83">
      <c r="CE21775" s="227"/>
    </row>
    <row r="21776" spans="83:83">
      <c r="CE21776" s="227"/>
    </row>
    <row r="21777" spans="83:83">
      <c r="CE21777" s="227"/>
    </row>
    <row r="21778" spans="83:83">
      <c r="CE21778" s="227"/>
    </row>
    <row r="21779" spans="83:83">
      <c r="CE21779" s="227"/>
    </row>
    <row r="21780" spans="83:83">
      <c r="CE21780" s="227"/>
    </row>
    <row r="21781" spans="83:83">
      <c r="CE21781" s="227"/>
    </row>
    <row r="21782" spans="83:83">
      <c r="CE21782" s="227"/>
    </row>
    <row r="21783" spans="83:83">
      <c r="CE21783" s="227"/>
    </row>
    <row r="21784" spans="83:83">
      <c r="CE21784" s="227"/>
    </row>
    <row r="21785" spans="83:83">
      <c r="CE21785" s="227"/>
    </row>
    <row r="21786" spans="83:83">
      <c r="CE21786" s="227"/>
    </row>
    <row r="21787" spans="83:83">
      <c r="CE21787" s="227"/>
    </row>
    <row r="21788" spans="83:83">
      <c r="CE21788" s="227"/>
    </row>
    <row r="21789" spans="83:83">
      <c r="CE21789" s="227"/>
    </row>
    <row r="21790" spans="83:83">
      <c r="CE21790" s="227"/>
    </row>
    <row r="21791" spans="83:83">
      <c r="CE21791" s="227"/>
    </row>
    <row r="21792" spans="83:83">
      <c r="CE21792" s="227"/>
    </row>
    <row r="21793" spans="83:83">
      <c r="CE21793" s="227"/>
    </row>
    <row r="21794" spans="83:83">
      <c r="CE21794" s="227"/>
    </row>
    <row r="21795" spans="83:83">
      <c r="CE21795" s="227"/>
    </row>
    <row r="21796" spans="83:83">
      <c r="CE21796" s="227"/>
    </row>
    <row r="21797" spans="83:83">
      <c r="CE21797" s="227"/>
    </row>
    <row r="21798" spans="83:83">
      <c r="CE21798" s="227"/>
    </row>
    <row r="21799" spans="83:83">
      <c r="CE21799" s="227"/>
    </row>
    <row r="21800" spans="83:83">
      <c r="CE21800" s="227"/>
    </row>
    <row r="21801" spans="83:83">
      <c r="CE21801" s="227"/>
    </row>
    <row r="21802" spans="83:83">
      <c r="CE21802" s="227"/>
    </row>
    <row r="21803" spans="83:83">
      <c r="CE21803" s="227"/>
    </row>
    <row r="21804" spans="83:83">
      <c r="CE21804" s="227"/>
    </row>
    <row r="21805" spans="83:83">
      <c r="CE21805" s="227"/>
    </row>
    <row r="21806" spans="83:83">
      <c r="CE21806" s="227"/>
    </row>
    <row r="21807" spans="83:83">
      <c r="CE21807" s="227"/>
    </row>
    <row r="21808" spans="83:83">
      <c r="CE21808" s="227"/>
    </row>
    <row r="21809" spans="83:83">
      <c r="CE21809" s="227"/>
    </row>
    <row r="21810" spans="83:83">
      <c r="CE21810" s="227"/>
    </row>
    <row r="21811" spans="83:83">
      <c r="CE21811" s="227"/>
    </row>
    <row r="21812" spans="83:83">
      <c r="CE21812" s="227"/>
    </row>
    <row r="21813" spans="83:83">
      <c r="CE21813" s="227"/>
    </row>
    <row r="21814" spans="83:83">
      <c r="CE21814" s="227"/>
    </row>
    <row r="21815" spans="83:83">
      <c r="CE21815" s="227"/>
    </row>
    <row r="21816" spans="83:83">
      <c r="CE21816" s="227"/>
    </row>
    <row r="21817" spans="83:83">
      <c r="CE21817" s="227"/>
    </row>
    <row r="21818" spans="83:83">
      <c r="CE21818" s="227"/>
    </row>
    <row r="21819" spans="83:83">
      <c r="CE21819" s="227"/>
    </row>
    <row r="21820" spans="83:83">
      <c r="CE21820" s="227"/>
    </row>
    <row r="21821" spans="83:83">
      <c r="CE21821" s="227"/>
    </row>
    <row r="21822" spans="83:83">
      <c r="CE21822" s="227"/>
    </row>
    <row r="21823" spans="83:83">
      <c r="CE21823" s="227"/>
    </row>
    <row r="21824" spans="83:83">
      <c r="CE21824" s="227"/>
    </row>
    <row r="21825" spans="83:83">
      <c r="CE21825" s="227"/>
    </row>
    <row r="21826" spans="83:83">
      <c r="CE21826" s="227"/>
    </row>
    <row r="21827" spans="83:83">
      <c r="CE21827" s="227"/>
    </row>
    <row r="21828" spans="83:83">
      <c r="CE21828" s="227"/>
    </row>
    <row r="21829" spans="83:83">
      <c r="CE21829" s="227"/>
    </row>
    <row r="21830" spans="83:83">
      <c r="CE21830" s="227"/>
    </row>
    <row r="21831" spans="83:83">
      <c r="CE21831" s="227"/>
    </row>
    <row r="21832" spans="83:83">
      <c r="CE21832" s="227"/>
    </row>
    <row r="21833" spans="83:83">
      <c r="CE21833" s="227"/>
    </row>
    <row r="21834" spans="83:83">
      <c r="CE21834" s="227"/>
    </row>
    <row r="21835" spans="83:83">
      <c r="CE21835" s="227"/>
    </row>
    <row r="21836" spans="83:83">
      <c r="CE21836" s="227"/>
    </row>
    <row r="21837" spans="83:83">
      <c r="CE21837" s="227"/>
    </row>
    <row r="21838" spans="83:83">
      <c r="CE21838" s="227"/>
    </row>
    <row r="21839" spans="83:83">
      <c r="CE21839" s="227"/>
    </row>
    <row r="21840" spans="83:83">
      <c r="CE21840" s="227"/>
    </row>
    <row r="21841" spans="83:83">
      <c r="CE21841" s="227"/>
    </row>
    <row r="21842" spans="83:83">
      <c r="CE21842" s="227"/>
    </row>
    <row r="21843" spans="83:83">
      <c r="CE21843" s="227"/>
    </row>
    <row r="21844" spans="83:83">
      <c r="CE21844" s="227"/>
    </row>
    <row r="21845" spans="83:83">
      <c r="CE21845" s="227"/>
    </row>
    <row r="21846" spans="83:83">
      <c r="CE21846" s="227"/>
    </row>
    <row r="21847" spans="83:83">
      <c r="CE21847" s="227"/>
    </row>
    <row r="21848" spans="83:83">
      <c r="CE21848" s="227"/>
    </row>
    <row r="21849" spans="83:83">
      <c r="CE21849" s="227"/>
    </row>
    <row r="21850" spans="83:83">
      <c r="CE21850" s="227"/>
    </row>
    <row r="21851" spans="83:83">
      <c r="CE21851" s="227"/>
    </row>
    <row r="21852" spans="83:83">
      <c r="CE21852" s="227"/>
    </row>
    <row r="21853" spans="83:83">
      <c r="CE21853" s="227"/>
    </row>
    <row r="21854" spans="83:83">
      <c r="CE21854" s="227"/>
    </row>
    <row r="21855" spans="83:83">
      <c r="CE21855" s="227"/>
    </row>
    <row r="21856" spans="83:83">
      <c r="CE21856" s="227"/>
    </row>
    <row r="21857" spans="83:83">
      <c r="CE21857" s="227"/>
    </row>
    <row r="21858" spans="83:83">
      <c r="CE21858" s="227"/>
    </row>
    <row r="21859" spans="83:83">
      <c r="CE21859" s="227"/>
    </row>
    <row r="21860" spans="83:83">
      <c r="CE21860" s="227"/>
    </row>
    <row r="21861" spans="83:83">
      <c r="CE21861" s="227"/>
    </row>
    <row r="21862" spans="83:83">
      <c r="CE21862" s="227"/>
    </row>
    <row r="21863" spans="83:83">
      <c r="CE21863" s="227"/>
    </row>
    <row r="21864" spans="83:83">
      <c r="CE21864" s="227"/>
    </row>
    <row r="21865" spans="83:83">
      <c r="CE21865" s="227"/>
    </row>
    <row r="21866" spans="83:83">
      <c r="CE21866" s="227"/>
    </row>
    <row r="21867" spans="83:83">
      <c r="CE21867" s="227"/>
    </row>
    <row r="21868" spans="83:83">
      <c r="CE21868" s="227"/>
    </row>
    <row r="21869" spans="83:83">
      <c r="CE21869" s="227"/>
    </row>
    <row r="21870" spans="83:83">
      <c r="CE21870" s="227"/>
    </row>
    <row r="21871" spans="83:83">
      <c r="CE21871" s="227"/>
    </row>
    <row r="21872" spans="83:83">
      <c r="CE21872" s="227"/>
    </row>
    <row r="21873" spans="83:83">
      <c r="CE21873" s="227"/>
    </row>
    <row r="21874" spans="83:83">
      <c r="CE21874" s="227"/>
    </row>
    <row r="21875" spans="83:83">
      <c r="CE21875" s="227"/>
    </row>
    <row r="21876" spans="83:83">
      <c r="CE21876" s="227"/>
    </row>
    <row r="21877" spans="83:83">
      <c r="CE21877" s="227"/>
    </row>
    <row r="21878" spans="83:83">
      <c r="CE21878" s="227"/>
    </row>
    <row r="21879" spans="83:83">
      <c r="CE21879" s="227"/>
    </row>
    <row r="21880" spans="83:83">
      <c r="CE21880" s="227"/>
    </row>
    <row r="21881" spans="83:83">
      <c r="CE21881" s="227"/>
    </row>
    <row r="21882" spans="83:83">
      <c r="CE21882" s="227"/>
    </row>
    <row r="21883" spans="83:83">
      <c r="CE21883" s="227"/>
    </row>
    <row r="21884" spans="83:83">
      <c r="CE21884" s="227"/>
    </row>
    <row r="21885" spans="83:83">
      <c r="CE21885" s="227"/>
    </row>
    <row r="21886" spans="83:83">
      <c r="CE21886" s="227"/>
    </row>
    <row r="21887" spans="83:83">
      <c r="CE21887" s="227"/>
    </row>
    <row r="21888" spans="83:83">
      <c r="CE21888" s="227"/>
    </row>
    <row r="21889" spans="83:83">
      <c r="CE21889" s="227"/>
    </row>
    <row r="21890" spans="83:83">
      <c r="CE21890" s="227"/>
    </row>
    <row r="21891" spans="83:83">
      <c r="CE21891" s="227"/>
    </row>
    <row r="21892" spans="83:83">
      <c r="CE21892" s="227"/>
    </row>
    <row r="21893" spans="83:83">
      <c r="CE21893" s="227"/>
    </row>
    <row r="21894" spans="83:83">
      <c r="CE21894" s="227"/>
    </row>
    <row r="21895" spans="83:83">
      <c r="CE21895" s="227"/>
    </row>
    <row r="21896" spans="83:83">
      <c r="CE21896" s="227"/>
    </row>
    <row r="21897" spans="83:83">
      <c r="CE21897" s="227"/>
    </row>
    <row r="21898" spans="83:83">
      <c r="CE21898" s="227"/>
    </row>
    <row r="21899" spans="83:83">
      <c r="CE21899" s="227"/>
    </row>
    <row r="21900" spans="83:83">
      <c r="CE21900" s="227"/>
    </row>
    <row r="21901" spans="83:83">
      <c r="CE21901" s="227"/>
    </row>
    <row r="21902" spans="83:83">
      <c r="CE21902" s="227"/>
    </row>
    <row r="21903" spans="83:83">
      <c r="CE21903" s="227"/>
    </row>
    <row r="21904" spans="83:83">
      <c r="CE21904" s="227"/>
    </row>
    <row r="21905" spans="83:83">
      <c r="CE21905" s="227"/>
    </row>
    <row r="21906" spans="83:83">
      <c r="CE21906" s="227"/>
    </row>
    <row r="21907" spans="83:83">
      <c r="CE21907" s="227"/>
    </row>
    <row r="21908" spans="83:83">
      <c r="CE21908" s="227"/>
    </row>
    <row r="21909" spans="83:83">
      <c r="CE21909" s="227"/>
    </row>
    <row r="21910" spans="83:83">
      <c r="CE21910" s="227"/>
    </row>
    <row r="21911" spans="83:83">
      <c r="CE21911" s="227"/>
    </row>
    <row r="21912" spans="83:83">
      <c r="CE21912" s="227"/>
    </row>
    <row r="21913" spans="83:83">
      <c r="CE21913" s="227"/>
    </row>
    <row r="21914" spans="83:83">
      <c r="CE21914" s="227"/>
    </row>
    <row r="21915" spans="83:83">
      <c r="CE21915" s="227"/>
    </row>
    <row r="21916" spans="83:83">
      <c r="CE21916" s="227"/>
    </row>
    <row r="21917" spans="83:83">
      <c r="CE21917" s="227"/>
    </row>
    <row r="21918" spans="83:83">
      <c r="CE21918" s="227"/>
    </row>
    <row r="21919" spans="83:83">
      <c r="CE21919" s="227"/>
    </row>
    <row r="21920" spans="83:83">
      <c r="CE21920" s="227"/>
    </row>
    <row r="21921" spans="83:83">
      <c r="CE21921" s="227"/>
    </row>
    <row r="21922" spans="83:83">
      <c r="CE21922" s="227"/>
    </row>
    <row r="21923" spans="83:83">
      <c r="CE21923" s="227"/>
    </row>
    <row r="21924" spans="83:83">
      <c r="CE21924" s="227"/>
    </row>
    <row r="21925" spans="83:83">
      <c r="CE21925" s="227"/>
    </row>
    <row r="21926" spans="83:83">
      <c r="CE21926" s="227"/>
    </row>
    <row r="21927" spans="83:83">
      <c r="CE21927" s="227"/>
    </row>
    <row r="21928" spans="83:83">
      <c r="CE21928" s="227"/>
    </row>
    <row r="21929" spans="83:83">
      <c r="CE21929" s="227"/>
    </row>
    <row r="21930" spans="83:83">
      <c r="CE21930" s="227"/>
    </row>
    <row r="21931" spans="83:83">
      <c r="CE21931" s="227"/>
    </row>
    <row r="21932" spans="83:83">
      <c r="CE21932" s="227"/>
    </row>
    <row r="21933" spans="83:83">
      <c r="CE21933" s="227"/>
    </row>
    <row r="21934" spans="83:83">
      <c r="CE21934" s="227"/>
    </row>
    <row r="21935" spans="83:83">
      <c r="CE21935" s="227"/>
    </row>
    <row r="21936" spans="83:83">
      <c r="CE21936" s="227"/>
    </row>
    <row r="21937" spans="83:83">
      <c r="CE21937" s="227"/>
    </row>
    <row r="21938" spans="83:83">
      <c r="CE21938" s="227"/>
    </row>
    <row r="21939" spans="83:83">
      <c r="CE21939" s="227"/>
    </row>
    <row r="21940" spans="83:83">
      <c r="CE21940" s="227"/>
    </row>
    <row r="21941" spans="83:83">
      <c r="CE21941" s="227"/>
    </row>
    <row r="21942" spans="83:83">
      <c r="CE21942" s="227"/>
    </row>
    <row r="21943" spans="83:83">
      <c r="CE21943" s="227"/>
    </row>
    <row r="21944" spans="83:83">
      <c r="CE21944" s="227"/>
    </row>
    <row r="21945" spans="83:83">
      <c r="CE21945" s="227"/>
    </row>
    <row r="21946" spans="83:83">
      <c r="CE21946" s="227"/>
    </row>
    <row r="21947" spans="83:83">
      <c r="CE21947" s="227"/>
    </row>
    <row r="21948" spans="83:83">
      <c r="CE21948" s="227"/>
    </row>
    <row r="21949" spans="83:83">
      <c r="CE21949" s="227"/>
    </row>
    <row r="21950" spans="83:83">
      <c r="CE21950" s="227"/>
    </row>
    <row r="21951" spans="83:83">
      <c r="CE21951" s="227"/>
    </row>
    <row r="21952" spans="83:83">
      <c r="CE21952" s="227"/>
    </row>
    <row r="21953" spans="83:83">
      <c r="CE21953" s="227"/>
    </row>
    <row r="21954" spans="83:83">
      <c r="CE21954" s="227"/>
    </row>
    <row r="21955" spans="83:83">
      <c r="CE21955" s="227"/>
    </row>
    <row r="21956" spans="83:83">
      <c r="CE21956" s="227"/>
    </row>
    <row r="21957" spans="83:83">
      <c r="CE21957" s="227"/>
    </row>
    <row r="21958" spans="83:83">
      <c r="CE21958" s="227"/>
    </row>
    <row r="21959" spans="83:83">
      <c r="CE21959" s="227"/>
    </row>
    <row r="21960" spans="83:83">
      <c r="CE21960" s="227"/>
    </row>
    <row r="21961" spans="83:83">
      <c r="CE21961" s="227"/>
    </row>
    <row r="21962" spans="83:83">
      <c r="CE21962" s="227"/>
    </row>
    <row r="21963" spans="83:83">
      <c r="CE21963" s="227"/>
    </row>
    <row r="21964" spans="83:83">
      <c r="CE21964" s="227"/>
    </row>
    <row r="21965" spans="83:83">
      <c r="CE21965" s="227"/>
    </row>
    <row r="21966" spans="83:83">
      <c r="CE21966" s="227"/>
    </row>
    <row r="21967" spans="83:83">
      <c r="CE21967" s="227"/>
    </row>
    <row r="21968" spans="83:83">
      <c r="CE21968" s="227"/>
    </row>
    <row r="21969" spans="83:83">
      <c r="CE21969" s="227"/>
    </row>
    <row r="21970" spans="83:83">
      <c r="CE21970" s="227"/>
    </row>
    <row r="21971" spans="83:83">
      <c r="CE21971" s="227"/>
    </row>
    <row r="21972" spans="83:83">
      <c r="CE21972" s="227"/>
    </row>
    <row r="21973" spans="83:83">
      <c r="CE21973" s="227"/>
    </row>
    <row r="21974" spans="83:83">
      <c r="CE21974" s="227"/>
    </row>
    <row r="21975" spans="83:83">
      <c r="CE21975" s="227"/>
    </row>
    <row r="21976" spans="83:83">
      <c r="CE21976" s="227"/>
    </row>
    <row r="21977" spans="83:83">
      <c r="CE21977" s="227"/>
    </row>
    <row r="21978" spans="83:83">
      <c r="CE21978" s="227"/>
    </row>
    <row r="21979" spans="83:83">
      <c r="CE21979" s="227"/>
    </row>
    <row r="21980" spans="83:83">
      <c r="CE21980" s="227"/>
    </row>
    <row r="21981" spans="83:83">
      <c r="CE21981" s="227"/>
    </row>
    <row r="21982" spans="83:83">
      <c r="CE21982" s="227"/>
    </row>
    <row r="21983" spans="83:83">
      <c r="CE21983" s="227"/>
    </row>
    <row r="21984" spans="83:83">
      <c r="CE21984" s="227"/>
    </row>
    <row r="21985" spans="83:83">
      <c r="CE21985" s="227"/>
    </row>
    <row r="21986" spans="83:83">
      <c r="CE21986" s="227"/>
    </row>
    <row r="21987" spans="83:83">
      <c r="CE21987" s="227"/>
    </row>
    <row r="21988" spans="83:83">
      <c r="CE21988" s="227"/>
    </row>
    <row r="21989" spans="83:83">
      <c r="CE21989" s="227"/>
    </row>
    <row r="21990" spans="83:83">
      <c r="CE21990" s="227"/>
    </row>
    <row r="21991" spans="83:83">
      <c r="CE21991" s="227"/>
    </row>
    <row r="21992" spans="83:83">
      <c r="CE21992" s="227"/>
    </row>
    <row r="21993" spans="83:83">
      <c r="CE21993" s="227"/>
    </row>
    <row r="21994" spans="83:83">
      <c r="CE21994" s="227"/>
    </row>
    <row r="21995" spans="83:83">
      <c r="CE21995" s="227"/>
    </row>
    <row r="21996" spans="83:83">
      <c r="CE21996" s="227"/>
    </row>
    <row r="21997" spans="83:83">
      <c r="CE21997" s="227"/>
    </row>
    <row r="21998" spans="83:83">
      <c r="CE21998" s="227"/>
    </row>
    <row r="21999" spans="83:83">
      <c r="CE21999" s="227"/>
    </row>
    <row r="22000" spans="83:83">
      <c r="CE22000" s="227"/>
    </row>
    <row r="22001" spans="83:83">
      <c r="CE22001" s="227"/>
    </row>
    <row r="22002" spans="83:83">
      <c r="CE22002" s="227"/>
    </row>
    <row r="22003" spans="83:83">
      <c r="CE22003" s="227"/>
    </row>
    <row r="22004" spans="83:83">
      <c r="CE22004" s="227"/>
    </row>
    <row r="22005" spans="83:83">
      <c r="CE22005" s="227"/>
    </row>
    <row r="22006" spans="83:83">
      <c r="CE22006" s="227"/>
    </row>
    <row r="22007" spans="83:83">
      <c r="CE22007" s="227"/>
    </row>
    <row r="22008" spans="83:83">
      <c r="CE22008" s="227"/>
    </row>
    <row r="22009" spans="83:83">
      <c r="CE22009" s="227"/>
    </row>
    <row r="22010" spans="83:83">
      <c r="CE22010" s="227"/>
    </row>
    <row r="22011" spans="83:83">
      <c r="CE22011" s="227"/>
    </row>
    <row r="22012" spans="83:83">
      <c r="CE22012" s="227"/>
    </row>
    <row r="22013" spans="83:83">
      <c r="CE22013" s="227"/>
    </row>
    <row r="22014" spans="83:83">
      <c r="CE22014" s="227"/>
    </row>
    <row r="22015" spans="83:83">
      <c r="CE22015" s="227"/>
    </row>
    <row r="22016" spans="83:83">
      <c r="CE22016" s="227"/>
    </row>
    <row r="22017" spans="83:83">
      <c r="CE22017" s="227"/>
    </row>
    <row r="22018" spans="83:83">
      <c r="CE22018" s="227"/>
    </row>
    <row r="22019" spans="83:83">
      <c r="CE22019" s="227"/>
    </row>
    <row r="22020" spans="83:83">
      <c r="CE22020" s="227"/>
    </row>
    <row r="22021" spans="83:83">
      <c r="CE22021" s="227"/>
    </row>
    <row r="22022" spans="83:83">
      <c r="CE22022" s="227"/>
    </row>
    <row r="22023" spans="83:83">
      <c r="CE22023" s="227"/>
    </row>
    <row r="22024" spans="83:83">
      <c r="CE22024" s="227"/>
    </row>
    <row r="22025" spans="83:83">
      <c r="CE22025" s="227"/>
    </row>
    <row r="22026" spans="83:83">
      <c r="CE22026" s="227"/>
    </row>
    <row r="22027" spans="83:83">
      <c r="CE22027" s="227"/>
    </row>
    <row r="22028" spans="83:83">
      <c r="CE22028" s="227"/>
    </row>
    <row r="22029" spans="83:83">
      <c r="CE22029" s="227"/>
    </row>
    <row r="22030" spans="83:83">
      <c r="CE22030" s="227"/>
    </row>
    <row r="22031" spans="83:83">
      <c r="CE22031" s="227"/>
    </row>
    <row r="22032" spans="83:83">
      <c r="CE22032" s="227"/>
    </row>
    <row r="22033" spans="83:83">
      <c r="CE22033" s="227"/>
    </row>
    <row r="22034" spans="83:83">
      <c r="CE22034" s="227"/>
    </row>
    <row r="22035" spans="83:83">
      <c r="CE22035" s="227"/>
    </row>
    <row r="22036" spans="83:83">
      <c r="CE22036" s="227"/>
    </row>
    <row r="22037" spans="83:83">
      <c r="CE22037" s="227"/>
    </row>
    <row r="22038" spans="83:83">
      <c r="CE22038" s="227"/>
    </row>
    <row r="22039" spans="83:83">
      <c r="CE22039" s="227"/>
    </row>
    <row r="22040" spans="83:83">
      <c r="CE22040" s="227"/>
    </row>
    <row r="22041" spans="83:83">
      <c r="CE22041" s="227"/>
    </row>
    <row r="22042" spans="83:83">
      <c r="CE22042" s="227"/>
    </row>
    <row r="22043" spans="83:83">
      <c r="CE22043" s="227"/>
    </row>
    <row r="22044" spans="83:83">
      <c r="CE22044" s="227"/>
    </row>
    <row r="22045" spans="83:83">
      <c r="CE22045" s="227"/>
    </row>
    <row r="22046" spans="83:83">
      <c r="CE22046" s="227"/>
    </row>
    <row r="22047" spans="83:83">
      <c r="CE22047" s="227"/>
    </row>
    <row r="22048" spans="83:83">
      <c r="CE22048" s="227"/>
    </row>
    <row r="22049" spans="83:83">
      <c r="CE22049" s="227"/>
    </row>
    <row r="22050" spans="83:83">
      <c r="CE22050" s="227"/>
    </row>
    <row r="22051" spans="83:83">
      <c r="CE22051" s="227"/>
    </row>
    <row r="22052" spans="83:83">
      <c r="CE22052" s="227"/>
    </row>
    <row r="22053" spans="83:83">
      <c r="CE22053" s="227"/>
    </row>
    <row r="22054" spans="83:83">
      <c r="CE22054" s="227"/>
    </row>
    <row r="22055" spans="83:83">
      <c r="CE22055" s="227"/>
    </row>
    <row r="22056" spans="83:83">
      <c r="CE22056" s="227"/>
    </row>
    <row r="22057" spans="83:83">
      <c r="CE22057" s="227"/>
    </row>
    <row r="22058" spans="83:83">
      <c r="CE22058" s="227"/>
    </row>
    <row r="22059" spans="83:83">
      <c r="CE22059" s="227"/>
    </row>
    <row r="22060" spans="83:83">
      <c r="CE22060" s="227"/>
    </row>
    <row r="22061" spans="83:83">
      <c r="CE22061" s="227"/>
    </row>
    <row r="22062" spans="83:83">
      <c r="CE22062" s="227"/>
    </row>
    <row r="22063" spans="83:83">
      <c r="CE22063" s="227"/>
    </row>
    <row r="22064" spans="83:83">
      <c r="CE22064" s="227"/>
    </row>
    <row r="22065" spans="83:83">
      <c r="CE22065" s="227"/>
    </row>
    <row r="22066" spans="83:83">
      <c r="CE22066" s="227"/>
    </row>
    <row r="22067" spans="83:83">
      <c r="CE22067" s="227"/>
    </row>
    <row r="22068" spans="83:83">
      <c r="CE22068" s="227"/>
    </row>
    <row r="22069" spans="83:83">
      <c r="CE22069" s="227"/>
    </row>
    <row r="22070" spans="83:83">
      <c r="CE22070" s="227"/>
    </row>
    <row r="22071" spans="83:83">
      <c r="CE22071" s="227"/>
    </row>
    <row r="22072" spans="83:83">
      <c r="CE22072" s="227"/>
    </row>
    <row r="22073" spans="83:83">
      <c r="CE22073" s="227"/>
    </row>
    <row r="22074" spans="83:83">
      <c r="CE22074" s="227"/>
    </row>
    <row r="22075" spans="83:83">
      <c r="CE22075" s="227"/>
    </row>
    <row r="22076" spans="83:83">
      <c r="CE22076" s="227"/>
    </row>
    <row r="22077" spans="83:83">
      <c r="CE22077" s="227"/>
    </row>
    <row r="22078" spans="83:83">
      <c r="CE22078" s="227"/>
    </row>
    <row r="22079" spans="83:83">
      <c r="CE22079" s="227"/>
    </row>
    <row r="22080" spans="83:83">
      <c r="CE22080" s="227"/>
    </row>
    <row r="22081" spans="83:83">
      <c r="CE22081" s="227"/>
    </row>
    <row r="22082" spans="83:83">
      <c r="CE22082" s="227"/>
    </row>
    <row r="22083" spans="83:83">
      <c r="CE22083" s="227"/>
    </row>
    <row r="22084" spans="83:83">
      <c r="CE22084" s="227"/>
    </row>
    <row r="22085" spans="83:83">
      <c r="CE22085" s="227"/>
    </row>
    <row r="22086" spans="83:83">
      <c r="CE22086" s="227"/>
    </row>
    <row r="22087" spans="83:83">
      <c r="CE22087" s="227"/>
    </row>
    <row r="22088" spans="83:83">
      <c r="CE22088" s="227"/>
    </row>
    <row r="22089" spans="83:83">
      <c r="CE22089" s="227"/>
    </row>
    <row r="22090" spans="83:83">
      <c r="CE22090" s="227"/>
    </row>
    <row r="22091" spans="83:83">
      <c r="CE22091" s="227"/>
    </row>
    <row r="22092" spans="83:83">
      <c r="CE22092" s="227"/>
    </row>
    <row r="22093" spans="83:83">
      <c r="CE22093" s="227"/>
    </row>
    <row r="22094" spans="83:83">
      <c r="CE22094" s="227"/>
    </row>
    <row r="22095" spans="83:83">
      <c r="CE22095" s="227"/>
    </row>
    <row r="22096" spans="83:83">
      <c r="CE22096" s="227"/>
    </row>
    <row r="22097" spans="83:83">
      <c r="CE22097" s="227"/>
    </row>
    <row r="22098" spans="83:83">
      <c r="CE22098" s="227"/>
    </row>
    <row r="22099" spans="83:83">
      <c r="CE22099" s="227"/>
    </row>
    <row r="22100" spans="83:83">
      <c r="CE22100" s="227"/>
    </row>
    <row r="22101" spans="83:83">
      <c r="CE22101" s="227"/>
    </row>
    <row r="22102" spans="83:83">
      <c r="CE22102" s="227"/>
    </row>
    <row r="22103" spans="83:83">
      <c r="CE22103" s="227"/>
    </row>
    <row r="22104" spans="83:83">
      <c r="CE22104" s="227"/>
    </row>
    <row r="22105" spans="83:83">
      <c r="CE22105" s="227"/>
    </row>
    <row r="22106" spans="83:83">
      <c r="CE22106" s="227"/>
    </row>
    <row r="22107" spans="83:83">
      <c r="CE22107" s="227"/>
    </row>
    <row r="22108" spans="83:83">
      <c r="CE22108" s="227"/>
    </row>
    <row r="22109" spans="83:83">
      <c r="CE22109" s="227"/>
    </row>
    <row r="22110" spans="83:83">
      <c r="CE22110" s="227"/>
    </row>
    <row r="22111" spans="83:83">
      <c r="CE22111" s="227"/>
    </row>
    <row r="22112" spans="83:83">
      <c r="CE22112" s="227"/>
    </row>
    <row r="22113" spans="83:83">
      <c r="CE22113" s="227"/>
    </row>
    <row r="22114" spans="83:83">
      <c r="CE22114" s="227"/>
    </row>
    <row r="22115" spans="83:83">
      <c r="CE22115" s="227"/>
    </row>
    <row r="22116" spans="83:83">
      <c r="CE22116" s="227"/>
    </row>
    <row r="22117" spans="83:83">
      <c r="CE22117" s="227"/>
    </row>
    <row r="22118" spans="83:83">
      <c r="CE22118" s="227"/>
    </row>
    <row r="22119" spans="83:83">
      <c r="CE22119" s="227"/>
    </row>
    <row r="22120" spans="83:83">
      <c r="CE22120" s="227"/>
    </row>
    <row r="22121" spans="83:83">
      <c r="CE22121" s="227"/>
    </row>
    <row r="22122" spans="83:83">
      <c r="CE22122" s="227"/>
    </row>
    <row r="22123" spans="83:83">
      <c r="CE22123" s="227"/>
    </row>
    <row r="22124" spans="83:83">
      <c r="CE22124" s="227"/>
    </row>
    <row r="22125" spans="83:83">
      <c r="CE22125" s="227"/>
    </row>
    <row r="22126" spans="83:83">
      <c r="CE22126" s="227"/>
    </row>
    <row r="22127" spans="83:83">
      <c r="CE22127" s="227"/>
    </row>
    <row r="22128" spans="83:83">
      <c r="CE22128" s="227"/>
    </row>
    <row r="22129" spans="83:83">
      <c r="CE22129" s="227"/>
    </row>
    <row r="22130" spans="83:83">
      <c r="CE22130" s="227"/>
    </row>
    <row r="22131" spans="83:83">
      <c r="CE22131" s="227"/>
    </row>
    <row r="22132" spans="83:83">
      <c r="CE22132" s="227"/>
    </row>
    <row r="22133" spans="83:83">
      <c r="CE22133" s="227"/>
    </row>
    <row r="22134" spans="83:83">
      <c r="CE22134" s="227"/>
    </row>
    <row r="22135" spans="83:83">
      <c r="CE22135" s="227"/>
    </row>
    <row r="22136" spans="83:83">
      <c r="CE22136" s="227"/>
    </row>
    <row r="22137" spans="83:83">
      <c r="CE22137" s="227"/>
    </row>
    <row r="22138" spans="83:83">
      <c r="CE22138" s="227"/>
    </row>
    <row r="22139" spans="83:83">
      <c r="CE22139" s="227"/>
    </row>
    <row r="22140" spans="83:83">
      <c r="CE22140" s="227"/>
    </row>
    <row r="22141" spans="83:83">
      <c r="CE22141" s="227"/>
    </row>
    <row r="22142" spans="83:83">
      <c r="CE22142" s="227"/>
    </row>
    <row r="22143" spans="83:83">
      <c r="CE22143" s="227"/>
    </row>
    <row r="22144" spans="83:83">
      <c r="CE22144" s="227"/>
    </row>
    <row r="22145" spans="83:83">
      <c r="CE22145" s="227"/>
    </row>
    <row r="22146" spans="83:83">
      <c r="CE22146" s="227"/>
    </row>
    <row r="22147" spans="83:83">
      <c r="CE22147" s="227"/>
    </row>
    <row r="22148" spans="83:83">
      <c r="CE22148" s="227"/>
    </row>
    <row r="22149" spans="83:83">
      <c r="CE22149" s="227"/>
    </row>
    <row r="22150" spans="83:83">
      <c r="CE22150" s="227"/>
    </row>
    <row r="22151" spans="83:83">
      <c r="CE22151" s="227"/>
    </row>
    <row r="22152" spans="83:83">
      <c r="CE22152" s="227"/>
    </row>
    <row r="22153" spans="83:83">
      <c r="CE22153" s="227"/>
    </row>
    <row r="22154" spans="83:83">
      <c r="CE22154" s="227"/>
    </row>
    <row r="22155" spans="83:83">
      <c r="CE22155" s="227"/>
    </row>
    <row r="22156" spans="83:83">
      <c r="CE22156" s="227"/>
    </row>
    <row r="22157" spans="83:83">
      <c r="CE22157" s="227"/>
    </row>
    <row r="22158" spans="83:83">
      <c r="CE22158" s="227"/>
    </row>
    <row r="22159" spans="83:83">
      <c r="CE22159" s="227"/>
    </row>
    <row r="22160" spans="83:83">
      <c r="CE22160" s="227"/>
    </row>
    <row r="22161" spans="83:83">
      <c r="CE22161" s="227"/>
    </row>
    <row r="22162" spans="83:83">
      <c r="CE22162" s="227"/>
    </row>
    <row r="22163" spans="83:83">
      <c r="CE22163" s="227"/>
    </row>
    <row r="22164" spans="83:83">
      <c r="CE22164" s="227"/>
    </row>
    <row r="22165" spans="83:83">
      <c r="CE22165" s="227"/>
    </row>
    <row r="22166" spans="83:83">
      <c r="CE22166" s="227"/>
    </row>
    <row r="22167" spans="83:83">
      <c r="CE22167" s="227"/>
    </row>
    <row r="22168" spans="83:83">
      <c r="CE22168" s="227"/>
    </row>
    <row r="22169" spans="83:83">
      <c r="CE22169" s="227"/>
    </row>
    <row r="22170" spans="83:83">
      <c r="CE22170" s="227"/>
    </row>
    <row r="22171" spans="83:83">
      <c r="CE22171" s="227"/>
    </row>
    <row r="22172" spans="83:83">
      <c r="CE22172" s="227"/>
    </row>
    <row r="22173" spans="83:83">
      <c r="CE22173" s="227"/>
    </row>
    <row r="22174" spans="83:83">
      <c r="CE22174" s="227"/>
    </row>
    <row r="22175" spans="83:83">
      <c r="CE22175" s="227"/>
    </row>
    <row r="22176" spans="83:83">
      <c r="CE22176" s="227"/>
    </row>
    <row r="22177" spans="83:83">
      <c r="CE22177" s="227"/>
    </row>
    <row r="22178" spans="83:83">
      <c r="CE22178" s="227"/>
    </row>
    <row r="22179" spans="83:83">
      <c r="CE22179" s="227"/>
    </row>
    <row r="22180" spans="83:83">
      <c r="CE22180" s="227"/>
    </row>
    <row r="22181" spans="83:83">
      <c r="CE22181" s="227"/>
    </row>
    <row r="22182" spans="83:83">
      <c r="CE22182" s="227"/>
    </row>
    <row r="22183" spans="83:83">
      <c r="CE22183" s="227"/>
    </row>
    <row r="22184" spans="83:83">
      <c r="CE22184" s="227"/>
    </row>
    <row r="22185" spans="83:83">
      <c r="CE22185" s="227"/>
    </row>
    <row r="22186" spans="83:83">
      <c r="CE22186" s="227"/>
    </row>
    <row r="22187" spans="83:83">
      <c r="CE22187" s="227"/>
    </row>
    <row r="22188" spans="83:83">
      <c r="CE22188" s="227"/>
    </row>
    <row r="22189" spans="83:83">
      <c r="CE22189" s="227"/>
    </row>
    <row r="22190" spans="83:83">
      <c r="CE22190" s="227"/>
    </row>
    <row r="22191" spans="83:83">
      <c r="CE22191" s="227"/>
    </row>
    <row r="22192" spans="83:83">
      <c r="CE22192" s="227"/>
    </row>
    <row r="22193" spans="83:83">
      <c r="CE22193" s="227"/>
    </row>
    <row r="22194" spans="83:83">
      <c r="CE22194" s="227"/>
    </row>
    <row r="22195" spans="83:83">
      <c r="CE22195" s="227"/>
    </row>
    <row r="22196" spans="83:83">
      <c r="CE22196" s="227"/>
    </row>
    <row r="22197" spans="83:83">
      <c r="CE22197" s="227"/>
    </row>
    <row r="22198" spans="83:83">
      <c r="CE22198" s="227"/>
    </row>
    <row r="22199" spans="83:83">
      <c r="CE22199" s="227"/>
    </row>
    <row r="22200" spans="83:83">
      <c r="CE22200" s="227"/>
    </row>
    <row r="22201" spans="83:83">
      <c r="CE22201" s="227"/>
    </row>
    <row r="22202" spans="83:83">
      <c r="CE22202" s="227"/>
    </row>
    <row r="22203" spans="83:83">
      <c r="CE22203" s="227"/>
    </row>
    <row r="22204" spans="83:83">
      <c r="CE22204" s="227"/>
    </row>
    <row r="22205" spans="83:83">
      <c r="CE22205" s="227"/>
    </row>
    <row r="22206" spans="83:83">
      <c r="CE22206" s="227"/>
    </row>
    <row r="22207" spans="83:83">
      <c r="CE22207" s="227"/>
    </row>
    <row r="22208" spans="83:83">
      <c r="CE22208" s="227"/>
    </row>
    <row r="22209" spans="83:83">
      <c r="CE22209" s="227"/>
    </row>
    <row r="22210" spans="83:83">
      <c r="CE22210" s="227"/>
    </row>
    <row r="22211" spans="83:83">
      <c r="CE22211" s="227"/>
    </row>
    <row r="22212" spans="83:83">
      <c r="CE22212" s="227"/>
    </row>
    <row r="22213" spans="83:83">
      <c r="CE22213" s="227"/>
    </row>
    <row r="22214" spans="83:83">
      <c r="CE22214" s="227"/>
    </row>
    <row r="22215" spans="83:83">
      <c r="CE22215" s="227"/>
    </row>
    <row r="22216" spans="83:83">
      <c r="CE22216" s="227"/>
    </row>
    <row r="22217" spans="83:83">
      <c r="CE22217" s="227"/>
    </row>
    <row r="22218" spans="83:83">
      <c r="CE22218" s="227"/>
    </row>
    <row r="22219" spans="83:83">
      <c r="CE22219" s="227"/>
    </row>
    <row r="22220" spans="83:83">
      <c r="CE22220" s="227"/>
    </row>
    <row r="22221" spans="83:83">
      <c r="CE22221" s="227"/>
    </row>
    <row r="22222" spans="83:83">
      <c r="CE22222" s="227"/>
    </row>
    <row r="22223" spans="83:83">
      <c r="CE22223" s="227"/>
    </row>
    <row r="22224" spans="83:83">
      <c r="CE22224" s="227"/>
    </row>
    <row r="22225" spans="83:83">
      <c r="CE22225" s="227"/>
    </row>
    <row r="22226" spans="83:83">
      <c r="CE22226" s="227"/>
    </row>
    <row r="22227" spans="83:83">
      <c r="CE22227" s="227"/>
    </row>
    <row r="22228" spans="83:83">
      <c r="CE22228" s="227"/>
    </row>
    <row r="22229" spans="83:83">
      <c r="CE22229" s="227"/>
    </row>
    <row r="22230" spans="83:83">
      <c r="CE22230" s="227"/>
    </row>
    <row r="22231" spans="83:83">
      <c r="CE22231" s="227"/>
    </row>
    <row r="22232" spans="83:83">
      <c r="CE22232" s="227"/>
    </row>
    <row r="22233" spans="83:83">
      <c r="CE22233" s="227"/>
    </row>
    <row r="22234" spans="83:83">
      <c r="CE22234" s="227"/>
    </row>
    <row r="22235" spans="83:83">
      <c r="CE22235" s="227"/>
    </row>
    <row r="22236" spans="83:83">
      <c r="CE22236" s="227"/>
    </row>
    <row r="22237" spans="83:83">
      <c r="CE22237" s="227"/>
    </row>
    <row r="22238" spans="83:83">
      <c r="CE22238" s="227"/>
    </row>
    <row r="22239" spans="83:83">
      <c r="CE22239" s="227"/>
    </row>
    <row r="22240" spans="83:83">
      <c r="CE22240" s="227"/>
    </row>
    <row r="22241" spans="83:83">
      <c r="CE22241" s="227"/>
    </row>
    <row r="22242" spans="83:83">
      <c r="CE22242" s="227"/>
    </row>
    <row r="22243" spans="83:83">
      <c r="CE22243" s="227"/>
    </row>
    <row r="22244" spans="83:83">
      <c r="CE22244" s="227"/>
    </row>
    <row r="22245" spans="83:83">
      <c r="CE22245" s="227"/>
    </row>
    <row r="22246" spans="83:83">
      <c r="CE22246" s="227"/>
    </row>
    <row r="22247" spans="83:83">
      <c r="CE22247" s="227"/>
    </row>
    <row r="22248" spans="83:83">
      <c r="CE22248" s="227"/>
    </row>
    <row r="22249" spans="83:83">
      <c r="CE22249" s="227"/>
    </row>
    <row r="22250" spans="83:83">
      <c r="CE22250" s="227"/>
    </row>
    <row r="22251" spans="83:83">
      <c r="CE22251" s="227"/>
    </row>
    <row r="22252" spans="83:83">
      <c r="CE22252" s="227"/>
    </row>
    <row r="22253" spans="83:83">
      <c r="CE22253" s="227"/>
    </row>
    <row r="22254" spans="83:83">
      <c r="CE22254" s="227"/>
    </row>
    <row r="22255" spans="83:83">
      <c r="CE22255" s="227"/>
    </row>
    <row r="22256" spans="83:83">
      <c r="CE22256" s="227"/>
    </row>
    <row r="22257" spans="83:83">
      <c r="CE22257" s="227"/>
    </row>
    <row r="22258" spans="83:83">
      <c r="CE22258" s="227"/>
    </row>
    <row r="22259" spans="83:83">
      <c r="CE22259" s="227"/>
    </row>
    <row r="22260" spans="83:83">
      <c r="CE22260" s="227"/>
    </row>
    <row r="22261" spans="83:83">
      <c r="CE22261" s="227"/>
    </row>
    <row r="22262" spans="83:83">
      <c r="CE22262" s="227"/>
    </row>
    <row r="22263" spans="83:83">
      <c r="CE22263" s="227"/>
    </row>
    <row r="22264" spans="83:83">
      <c r="CE22264" s="227"/>
    </row>
    <row r="22265" spans="83:83">
      <c r="CE22265" s="227"/>
    </row>
    <row r="22266" spans="83:83">
      <c r="CE22266" s="227"/>
    </row>
    <row r="22267" spans="83:83">
      <c r="CE22267" s="227"/>
    </row>
    <row r="22268" spans="83:83">
      <c r="CE22268" s="227"/>
    </row>
    <row r="22269" spans="83:83">
      <c r="CE22269" s="227"/>
    </row>
    <row r="22270" spans="83:83">
      <c r="CE22270" s="227"/>
    </row>
    <row r="22271" spans="83:83">
      <c r="CE22271" s="227"/>
    </row>
    <row r="22272" spans="83:83">
      <c r="CE22272" s="227"/>
    </row>
    <row r="22273" spans="83:83">
      <c r="CE22273" s="227"/>
    </row>
    <row r="22274" spans="83:83">
      <c r="CE22274" s="227"/>
    </row>
    <row r="22275" spans="83:83">
      <c r="CE22275" s="227"/>
    </row>
    <row r="22276" spans="83:83">
      <c r="CE22276" s="227"/>
    </row>
    <row r="22277" spans="83:83">
      <c r="CE22277" s="227"/>
    </row>
    <row r="22278" spans="83:83">
      <c r="CE22278" s="227"/>
    </row>
    <row r="22279" spans="83:83">
      <c r="CE22279" s="227"/>
    </row>
    <row r="22280" spans="83:83">
      <c r="CE22280" s="227"/>
    </row>
    <row r="22281" spans="83:83">
      <c r="CE22281" s="227"/>
    </row>
    <row r="22282" spans="83:83">
      <c r="CE22282" s="227"/>
    </row>
    <row r="22283" spans="83:83">
      <c r="CE22283" s="227"/>
    </row>
    <row r="22284" spans="83:83">
      <c r="CE22284" s="227"/>
    </row>
    <row r="22285" spans="83:83">
      <c r="CE22285" s="227"/>
    </row>
    <row r="22286" spans="83:83">
      <c r="CE22286" s="227"/>
    </row>
    <row r="22287" spans="83:83">
      <c r="CE22287" s="227"/>
    </row>
    <row r="22288" spans="83:83">
      <c r="CE22288" s="227"/>
    </row>
    <row r="22289" spans="83:83">
      <c r="CE22289" s="227"/>
    </row>
    <row r="22290" spans="83:83">
      <c r="CE22290" s="227"/>
    </row>
    <row r="22291" spans="83:83">
      <c r="CE22291" s="227"/>
    </row>
    <row r="22292" spans="83:83">
      <c r="CE22292" s="227"/>
    </row>
    <row r="22293" spans="83:83">
      <c r="CE22293" s="227"/>
    </row>
    <row r="22294" spans="83:83">
      <c r="CE22294" s="227"/>
    </row>
    <row r="22295" spans="83:83">
      <c r="CE22295" s="227"/>
    </row>
    <row r="22296" spans="83:83">
      <c r="CE22296" s="227"/>
    </row>
    <row r="22297" spans="83:83">
      <c r="CE22297" s="227"/>
    </row>
    <row r="22298" spans="83:83">
      <c r="CE22298" s="227"/>
    </row>
    <row r="22299" spans="83:83">
      <c r="CE22299" s="227"/>
    </row>
    <row r="22300" spans="83:83">
      <c r="CE22300" s="227"/>
    </row>
    <row r="22301" spans="83:83">
      <c r="CE22301" s="227"/>
    </row>
    <row r="22302" spans="83:83">
      <c r="CE22302" s="227"/>
    </row>
    <row r="22303" spans="83:83">
      <c r="CE22303" s="227"/>
    </row>
    <row r="22304" spans="83:83">
      <c r="CE22304" s="227"/>
    </row>
    <row r="22305" spans="83:83">
      <c r="CE22305" s="227"/>
    </row>
    <row r="22306" spans="83:83">
      <c r="CE22306" s="227"/>
    </row>
    <row r="22307" spans="83:83">
      <c r="CE22307" s="227"/>
    </row>
    <row r="22308" spans="83:83">
      <c r="CE22308" s="227"/>
    </row>
    <row r="22309" spans="83:83">
      <c r="CE22309" s="227"/>
    </row>
    <row r="22310" spans="83:83">
      <c r="CE22310" s="227"/>
    </row>
    <row r="22311" spans="83:83">
      <c r="CE22311" s="227"/>
    </row>
    <row r="22312" spans="83:83">
      <c r="CE22312" s="227"/>
    </row>
    <row r="22313" spans="83:83">
      <c r="CE22313" s="227"/>
    </row>
    <row r="22314" spans="83:83">
      <c r="CE22314" s="227"/>
    </row>
    <row r="22315" spans="83:83">
      <c r="CE22315" s="227"/>
    </row>
    <row r="22316" spans="83:83">
      <c r="CE22316" s="227"/>
    </row>
    <row r="22317" spans="83:83">
      <c r="CE22317" s="227"/>
    </row>
    <row r="22318" spans="83:83">
      <c r="CE22318" s="227"/>
    </row>
    <row r="22319" spans="83:83">
      <c r="CE22319" s="227"/>
    </row>
    <row r="22320" spans="83:83">
      <c r="CE22320" s="227"/>
    </row>
    <row r="22321" spans="83:83">
      <c r="CE22321" s="227"/>
    </row>
    <row r="22322" spans="83:83">
      <c r="CE22322" s="227"/>
    </row>
    <row r="22323" spans="83:83">
      <c r="CE22323" s="227"/>
    </row>
    <row r="22324" spans="83:83">
      <c r="CE22324" s="227"/>
    </row>
    <row r="22325" spans="83:83">
      <c r="CE22325" s="227"/>
    </row>
    <row r="22326" spans="83:83">
      <c r="CE22326" s="227"/>
    </row>
    <row r="22327" spans="83:83">
      <c r="CE22327" s="227"/>
    </row>
    <row r="22328" spans="83:83">
      <c r="CE22328" s="227"/>
    </row>
    <row r="22329" spans="83:83">
      <c r="CE22329" s="227"/>
    </row>
    <row r="22330" spans="83:83">
      <c r="CE22330" s="227"/>
    </row>
    <row r="22331" spans="83:83">
      <c r="CE22331" s="227"/>
    </row>
    <row r="22332" spans="83:83">
      <c r="CE22332" s="227"/>
    </row>
    <row r="22333" spans="83:83">
      <c r="CE22333" s="227"/>
    </row>
    <row r="22334" spans="83:83">
      <c r="CE22334" s="227"/>
    </row>
    <row r="22335" spans="83:83">
      <c r="CE22335" s="227"/>
    </row>
    <row r="22336" spans="83:83">
      <c r="CE22336" s="227"/>
    </row>
    <row r="22337" spans="83:83">
      <c r="CE22337" s="227"/>
    </row>
    <row r="22338" spans="83:83">
      <c r="CE22338" s="227"/>
    </row>
    <row r="22339" spans="83:83">
      <c r="CE22339" s="227"/>
    </row>
    <row r="22340" spans="83:83">
      <c r="CE22340" s="227"/>
    </row>
    <row r="22341" spans="83:83">
      <c r="CE22341" s="227"/>
    </row>
    <row r="22342" spans="83:83">
      <c r="CE22342" s="227"/>
    </row>
    <row r="22343" spans="83:83">
      <c r="CE22343" s="227"/>
    </row>
    <row r="22344" spans="83:83">
      <c r="CE22344" s="227"/>
    </row>
    <row r="22345" spans="83:83">
      <c r="CE22345" s="227"/>
    </row>
    <row r="22346" spans="83:83">
      <c r="CE22346" s="227"/>
    </row>
    <row r="22347" spans="83:83">
      <c r="CE22347" s="227"/>
    </row>
    <row r="22348" spans="83:83">
      <c r="CE22348" s="227"/>
    </row>
    <row r="22349" spans="83:83">
      <c r="CE22349" s="227"/>
    </row>
    <row r="22350" spans="83:83">
      <c r="CE22350" s="227"/>
    </row>
    <row r="22351" spans="83:83">
      <c r="CE22351" s="227"/>
    </row>
    <row r="22352" spans="83:83">
      <c r="CE22352" s="227"/>
    </row>
    <row r="22353" spans="83:83">
      <c r="CE22353" s="227"/>
    </row>
    <row r="22354" spans="83:83">
      <c r="CE22354" s="227"/>
    </row>
    <row r="22355" spans="83:83">
      <c r="CE22355" s="227"/>
    </row>
    <row r="22356" spans="83:83">
      <c r="CE22356" s="227"/>
    </row>
    <row r="22357" spans="83:83">
      <c r="CE22357" s="227"/>
    </row>
    <row r="22358" spans="83:83">
      <c r="CE22358" s="227"/>
    </row>
    <row r="22359" spans="83:83">
      <c r="CE22359" s="227"/>
    </row>
    <row r="22360" spans="83:83">
      <c r="CE22360" s="227"/>
    </row>
    <row r="22361" spans="83:83">
      <c r="CE22361" s="227"/>
    </row>
    <row r="22362" spans="83:83">
      <c r="CE22362" s="227"/>
    </row>
    <row r="22363" spans="83:83">
      <c r="CE22363" s="227"/>
    </row>
    <row r="22364" spans="83:83">
      <c r="CE22364" s="227"/>
    </row>
    <row r="22365" spans="83:83">
      <c r="CE22365" s="227"/>
    </row>
    <row r="22366" spans="83:83">
      <c r="CE22366" s="227"/>
    </row>
    <row r="22367" spans="83:83">
      <c r="CE22367" s="227"/>
    </row>
    <row r="22368" spans="83:83">
      <c r="CE22368" s="227"/>
    </row>
    <row r="22369" spans="83:83">
      <c r="CE22369" s="227"/>
    </row>
    <row r="22370" spans="83:83">
      <c r="CE22370" s="227"/>
    </row>
    <row r="22371" spans="83:83">
      <c r="CE22371" s="227"/>
    </row>
    <row r="22372" spans="83:83">
      <c r="CE22372" s="227"/>
    </row>
    <row r="22373" spans="83:83">
      <c r="CE22373" s="227"/>
    </row>
    <row r="22374" spans="83:83">
      <c r="CE22374" s="227"/>
    </row>
    <row r="22375" spans="83:83">
      <c r="CE22375" s="227"/>
    </row>
    <row r="22376" spans="83:83">
      <c r="CE22376" s="227"/>
    </row>
    <row r="22377" spans="83:83">
      <c r="CE22377" s="227"/>
    </row>
    <row r="22378" spans="83:83">
      <c r="CE22378" s="227"/>
    </row>
    <row r="22379" spans="83:83">
      <c r="CE22379" s="227"/>
    </row>
    <row r="22380" spans="83:83">
      <c r="CE22380" s="227"/>
    </row>
    <row r="22381" spans="83:83">
      <c r="CE22381" s="227"/>
    </row>
    <row r="22382" spans="83:83">
      <c r="CE22382" s="227"/>
    </row>
    <row r="22383" spans="83:83">
      <c r="CE22383" s="227"/>
    </row>
    <row r="22384" spans="83:83">
      <c r="CE22384" s="227"/>
    </row>
    <row r="22385" spans="83:83">
      <c r="CE22385" s="227"/>
    </row>
    <row r="22386" spans="83:83">
      <c r="CE22386" s="227"/>
    </row>
    <row r="22387" spans="83:83">
      <c r="CE22387" s="227"/>
    </row>
    <row r="22388" spans="83:83">
      <c r="CE22388" s="227"/>
    </row>
    <row r="22389" spans="83:83">
      <c r="CE22389" s="227"/>
    </row>
    <row r="22390" spans="83:83">
      <c r="CE22390" s="227"/>
    </row>
    <row r="22391" spans="83:83">
      <c r="CE22391" s="227"/>
    </row>
    <row r="22392" spans="83:83">
      <c r="CE22392" s="227"/>
    </row>
    <row r="22393" spans="83:83">
      <c r="CE22393" s="227"/>
    </row>
    <row r="22394" spans="83:83">
      <c r="CE22394" s="227"/>
    </row>
    <row r="22395" spans="83:83">
      <c r="CE22395" s="227"/>
    </row>
    <row r="22396" spans="83:83">
      <c r="CE22396" s="227"/>
    </row>
    <row r="22397" spans="83:83">
      <c r="CE22397" s="227"/>
    </row>
    <row r="22398" spans="83:83">
      <c r="CE22398" s="227"/>
    </row>
    <row r="22399" spans="83:83">
      <c r="CE22399" s="227"/>
    </row>
    <row r="22400" spans="83:83">
      <c r="CE22400" s="227"/>
    </row>
    <row r="22401" spans="83:83">
      <c r="CE22401" s="227"/>
    </row>
    <row r="22402" spans="83:83">
      <c r="CE22402" s="227"/>
    </row>
    <row r="22403" spans="83:83">
      <c r="CE22403" s="227"/>
    </row>
    <row r="22404" spans="83:83">
      <c r="CE22404" s="227"/>
    </row>
    <row r="22405" spans="83:83">
      <c r="CE22405" s="227"/>
    </row>
    <row r="22406" spans="83:83">
      <c r="CE22406" s="227"/>
    </row>
    <row r="22407" spans="83:83">
      <c r="CE22407" s="227"/>
    </row>
    <row r="22408" spans="83:83">
      <c r="CE22408" s="227"/>
    </row>
    <row r="22409" spans="83:83">
      <c r="CE22409" s="227"/>
    </row>
    <row r="22410" spans="83:83">
      <c r="CE22410" s="227"/>
    </row>
    <row r="22411" spans="83:83">
      <c r="CE22411" s="227"/>
    </row>
    <row r="22412" spans="83:83">
      <c r="CE22412" s="227"/>
    </row>
    <row r="22413" spans="83:83">
      <c r="CE22413" s="227"/>
    </row>
    <row r="22414" spans="83:83">
      <c r="CE22414" s="227"/>
    </row>
    <row r="22415" spans="83:83">
      <c r="CE22415" s="227"/>
    </row>
    <row r="22416" spans="83:83">
      <c r="CE22416" s="227"/>
    </row>
    <row r="22417" spans="83:83">
      <c r="CE22417" s="227"/>
    </row>
    <row r="22418" spans="83:83">
      <c r="CE22418" s="227"/>
    </row>
    <row r="22419" spans="83:83">
      <c r="CE22419" s="227"/>
    </row>
    <row r="22420" spans="83:83">
      <c r="CE22420" s="227"/>
    </row>
    <row r="22421" spans="83:83">
      <c r="CE22421" s="227"/>
    </row>
    <row r="22422" spans="83:83">
      <c r="CE22422" s="227"/>
    </row>
    <row r="22423" spans="83:83">
      <c r="CE22423" s="227"/>
    </row>
    <row r="22424" spans="83:83">
      <c r="CE22424" s="227"/>
    </row>
    <row r="22425" spans="83:83">
      <c r="CE22425" s="227"/>
    </row>
    <row r="22426" spans="83:83">
      <c r="CE22426" s="227"/>
    </row>
    <row r="22427" spans="83:83">
      <c r="CE22427" s="227"/>
    </row>
    <row r="22428" spans="83:83">
      <c r="CE22428" s="227"/>
    </row>
    <row r="22429" spans="83:83">
      <c r="CE22429" s="227"/>
    </row>
    <row r="22430" spans="83:83">
      <c r="CE22430" s="227"/>
    </row>
    <row r="22431" spans="83:83">
      <c r="CE22431" s="227"/>
    </row>
    <row r="22432" spans="83:83">
      <c r="CE22432" s="227"/>
    </row>
    <row r="22433" spans="83:83">
      <c r="CE22433" s="227"/>
    </row>
    <row r="22434" spans="83:83">
      <c r="CE22434" s="227"/>
    </row>
    <row r="22435" spans="83:83">
      <c r="CE22435" s="227"/>
    </row>
    <row r="22436" spans="83:83">
      <c r="CE22436" s="227"/>
    </row>
    <row r="22437" spans="83:83">
      <c r="CE22437" s="227"/>
    </row>
    <row r="22438" spans="83:83">
      <c r="CE22438" s="227"/>
    </row>
    <row r="22439" spans="83:83">
      <c r="CE22439" s="227"/>
    </row>
    <row r="22440" spans="83:83">
      <c r="CE22440" s="227"/>
    </row>
    <row r="22441" spans="83:83">
      <c r="CE22441" s="227"/>
    </row>
    <row r="22442" spans="83:83">
      <c r="CE22442" s="227"/>
    </row>
    <row r="22443" spans="83:83">
      <c r="CE22443" s="227"/>
    </row>
    <row r="22444" spans="83:83">
      <c r="CE22444" s="227"/>
    </row>
    <row r="22445" spans="83:83">
      <c r="CE22445" s="227"/>
    </row>
    <row r="22446" spans="83:83">
      <c r="CE22446" s="227"/>
    </row>
    <row r="22447" spans="83:83">
      <c r="CE22447" s="227"/>
    </row>
    <row r="22448" spans="83:83">
      <c r="CE22448" s="227"/>
    </row>
    <row r="22449" spans="83:83">
      <c r="CE22449" s="227"/>
    </row>
    <row r="22450" spans="83:83">
      <c r="CE22450" s="227"/>
    </row>
    <row r="22451" spans="83:83">
      <c r="CE22451" s="227"/>
    </row>
    <row r="22452" spans="83:83">
      <c r="CE22452" s="227"/>
    </row>
    <row r="22453" spans="83:83">
      <c r="CE22453" s="227"/>
    </row>
    <row r="22454" spans="83:83">
      <c r="CE22454" s="227"/>
    </row>
    <row r="22455" spans="83:83">
      <c r="CE22455" s="227"/>
    </row>
    <row r="22456" spans="83:83">
      <c r="CE22456" s="227"/>
    </row>
    <row r="22457" spans="83:83">
      <c r="CE22457" s="227"/>
    </row>
    <row r="22458" spans="83:83">
      <c r="CE22458" s="227"/>
    </row>
    <row r="22459" spans="83:83">
      <c r="CE22459" s="227"/>
    </row>
    <row r="22460" spans="83:83">
      <c r="CE22460" s="227"/>
    </row>
    <row r="22461" spans="83:83">
      <c r="CE22461" s="227"/>
    </row>
    <row r="22462" spans="83:83">
      <c r="CE22462" s="227"/>
    </row>
    <row r="22463" spans="83:83">
      <c r="CE22463" s="227"/>
    </row>
    <row r="22464" spans="83:83">
      <c r="CE22464" s="227"/>
    </row>
    <row r="22465" spans="83:83">
      <c r="CE22465" s="227"/>
    </row>
    <row r="22466" spans="83:83">
      <c r="CE22466" s="227"/>
    </row>
    <row r="22467" spans="83:83">
      <c r="CE22467" s="227"/>
    </row>
    <row r="22468" spans="83:83">
      <c r="CE22468" s="227"/>
    </row>
    <row r="22469" spans="83:83">
      <c r="CE22469" s="227"/>
    </row>
    <row r="22470" spans="83:83">
      <c r="CE22470" s="227"/>
    </row>
    <row r="22471" spans="83:83">
      <c r="CE22471" s="227"/>
    </row>
    <row r="22472" spans="83:83">
      <c r="CE22472" s="227"/>
    </row>
    <row r="22473" spans="83:83">
      <c r="CE22473" s="227"/>
    </row>
    <row r="22474" spans="83:83">
      <c r="CE22474" s="227"/>
    </row>
    <row r="22475" spans="83:83">
      <c r="CE22475" s="227"/>
    </row>
    <row r="22476" spans="83:83">
      <c r="CE22476" s="227"/>
    </row>
    <row r="22477" spans="83:83">
      <c r="CE22477" s="227"/>
    </row>
    <row r="22478" spans="83:83">
      <c r="CE22478" s="227"/>
    </row>
    <row r="22479" spans="83:83">
      <c r="CE22479" s="227"/>
    </row>
    <row r="22480" spans="83:83">
      <c r="CE22480" s="227"/>
    </row>
    <row r="22481" spans="83:83">
      <c r="CE22481" s="227"/>
    </row>
    <row r="22482" spans="83:83">
      <c r="CE22482" s="227"/>
    </row>
    <row r="22483" spans="83:83">
      <c r="CE22483" s="227"/>
    </row>
    <row r="22484" spans="83:83">
      <c r="CE22484" s="227"/>
    </row>
    <row r="22485" spans="83:83">
      <c r="CE22485" s="227"/>
    </row>
    <row r="22486" spans="83:83">
      <c r="CE22486" s="227"/>
    </row>
    <row r="22487" spans="83:83">
      <c r="CE22487" s="227"/>
    </row>
    <row r="22488" spans="83:83">
      <c r="CE22488" s="227"/>
    </row>
    <row r="22489" spans="83:83">
      <c r="CE22489" s="227"/>
    </row>
    <row r="22490" spans="83:83">
      <c r="CE22490" s="227"/>
    </row>
    <row r="22491" spans="83:83">
      <c r="CE22491" s="227"/>
    </row>
    <row r="22492" spans="83:83">
      <c r="CE22492" s="227"/>
    </row>
    <row r="22493" spans="83:83">
      <c r="CE22493" s="227"/>
    </row>
    <row r="22494" spans="83:83">
      <c r="CE22494" s="227"/>
    </row>
    <row r="22495" spans="83:83">
      <c r="CE22495" s="227"/>
    </row>
    <row r="22496" spans="83:83">
      <c r="CE22496" s="227"/>
    </row>
    <row r="22497" spans="83:83">
      <c r="CE22497" s="227"/>
    </row>
    <row r="22498" spans="83:83">
      <c r="CE22498" s="227"/>
    </row>
    <row r="22499" spans="83:83">
      <c r="CE22499" s="227"/>
    </row>
    <row r="22500" spans="83:83">
      <c r="CE22500" s="227"/>
    </row>
    <row r="22501" spans="83:83">
      <c r="CE22501" s="227"/>
    </row>
    <row r="22502" spans="83:83">
      <c r="CE22502" s="227"/>
    </row>
    <row r="22503" spans="83:83">
      <c r="CE22503" s="227"/>
    </row>
    <row r="22504" spans="83:83">
      <c r="CE22504" s="227"/>
    </row>
    <row r="22505" spans="83:83">
      <c r="CE22505" s="227"/>
    </row>
    <row r="22506" spans="83:83">
      <c r="CE22506" s="227"/>
    </row>
    <row r="22507" spans="83:83">
      <c r="CE22507" s="227"/>
    </row>
    <row r="22508" spans="83:83">
      <c r="CE22508" s="227"/>
    </row>
    <row r="22509" spans="83:83">
      <c r="CE22509" s="227"/>
    </row>
    <row r="22510" spans="83:83">
      <c r="CE22510" s="227"/>
    </row>
    <row r="22511" spans="83:83">
      <c r="CE22511" s="227"/>
    </row>
    <row r="22512" spans="83:83">
      <c r="CE22512" s="227"/>
    </row>
    <row r="22513" spans="83:83">
      <c r="CE22513" s="227"/>
    </row>
    <row r="22514" spans="83:83">
      <c r="CE22514" s="227"/>
    </row>
    <row r="22515" spans="83:83">
      <c r="CE22515" s="227"/>
    </row>
    <row r="22516" spans="83:83">
      <c r="CE22516" s="227"/>
    </row>
    <row r="22517" spans="83:83">
      <c r="CE22517" s="227"/>
    </row>
    <row r="22518" spans="83:83">
      <c r="CE22518" s="227"/>
    </row>
    <row r="22519" spans="83:83">
      <c r="CE22519" s="227"/>
    </row>
    <row r="22520" spans="83:83">
      <c r="CE22520" s="227"/>
    </row>
    <row r="22521" spans="83:83">
      <c r="CE22521" s="227"/>
    </row>
    <row r="22522" spans="83:83">
      <c r="CE22522" s="227"/>
    </row>
    <row r="22523" spans="83:83">
      <c r="CE22523" s="227"/>
    </row>
    <row r="22524" spans="83:83">
      <c r="CE22524" s="227"/>
    </row>
    <row r="22525" spans="83:83">
      <c r="CE22525" s="227"/>
    </row>
    <row r="22526" spans="83:83">
      <c r="CE22526" s="227"/>
    </row>
    <row r="22527" spans="83:83">
      <c r="CE22527" s="227"/>
    </row>
    <row r="22528" spans="83:83">
      <c r="CE22528" s="227"/>
    </row>
    <row r="22529" spans="83:83">
      <c r="CE22529" s="227"/>
    </row>
    <row r="22530" spans="83:83">
      <c r="CE22530" s="227"/>
    </row>
    <row r="22531" spans="83:83">
      <c r="CE22531" s="227"/>
    </row>
    <row r="22532" spans="83:83">
      <c r="CE22532" s="227"/>
    </row>
    <row r="22533" spans="83:83">
      <c r="CE22533" s="227"/>
    </row>
    <row r="22534" spans="83:83">
      <c r="CE22534" s="227"/>
    </row>
    <row r="22535" spans="83:83">
      <c r="CE22535" s="227"/>
    </row>
    <row r="22536" spans="83:83">
      <c r="CE22536" s="227"/>
    </row>
    <row r="22537" spans="83:83">
      <c r="CE22537" s="227"/>
    </row>
    <row r="22538" spans="83:83">
      <c r="CE22538" s="227"/>
    </row>
    <row r="22539" spans="83:83">
      <c r="CE22539" s="227"/>
    </row>
    <row r="22540" spans="83:83">
      <c r="CE22540" s="227"/>
    </row>
    <row r="22541" spans="83:83">
      <c r="CE22541" s="227"/>
    </row>
    <row r="22542" spans="83:83">
      <c r="CE22542" s="227"/>
    </row>
    <row r="22543" spans="83:83">
      <c r="CE22543" s="227"/>
    </row>
    <row r="22544" spans="83:83">
      <c r="CE22544" s="227"/>
    </row>
    <row r="22545" spans="83:83">
      <c r="CE22545" s="227"/>
    </row>
    <row r="22546" spans="83:83">
      <c r="CE22546" s="227"/>
    </row>
    <row r="22547" spans="83:83">
      <c r="CE22547" s="227"/>
    </row>
    <row r="22548" spans="83:83">
      <c r="CE22548" s="227"/>
    </row>
    <row r="22549" spans="83:83">
      <c r="CE22549" s="227"/>
    </row>
    <row r="22550" spans="83:83">
      <c r="CE22550" s="227"/>
    </row>
    <row r="22551" spans="83:83">
      <c r="CE22551" s="227"/>
    </row>
    <row r="22552" spans="83:83">
      <c r="CE22552" s="227"/>
    </row>
    <row r="22553" spans="83:83">
      <c r="CE22553" s="227"/>
    </row>
    <row r="22554" spans="83:83">
      <c r="CE22554" s="227"/>
    </row>
    <row r="22555" spans="83:83">
      <c r="CE22555" s="227"/>
    </row>
    <row r="22556" spans="83:83">
      <c r="CE22556" s="227"/>
    </row>
    <row r="22557" spans="83:83">
      <c r="CE22557" s="227"/>
    </row>
    <row r="22558" spans="83:83">
      <c r="CE22558" s="227"/>
    </row>
    <row r="22559" spans="83:83">
      <c r="CE22559" s="227"/>
    </row>
    <row r="22560" spans="83:83">
      <c r="CE22560" s="227"/>
    </row>
    <row r="22561" spans="83:83">
      <c r="CE22561" s="227"/>
    </row>
    <row r="22562" spans="83:83">
      <c r="CE22562" s="227"/>
    </row>
    <row r="22563" spans="83:83">
      <c r="CE22563" s="227"/>
    </row>
    <row r="22564" spans="83:83">
      <c r="CE22564" s="227"/>
    </row>
    <row r="22565" spans="83:83">
      <c r="CE22565" s="227"/>
    </row>
    <row r="22566" spans="83:83">
      <c r="CE22566" s="227"/>
    </row>
    <row r="22567" spans="83:83">
      <c r="CE22567" s="227"/>
    </row>
    <row r="22568" spans="83:83">
      <c r="CE22568" s="227"/>
    </row>
    <row r="22569" spans="83:83">
      <c r="CE22569" s="227"/>
    </row>
    <row r="22570" spans="83:83">
      <c r="CE22570" s="227"/>
    </row>
    <row r="22571" spans="83:83">
      <c r="CE22571" s="227"/>
    </row>
    <row r="22572" spans="83:83">
      <c r="CE22572" s="227"/>
    </row>
    <row r="22573" spans="83:83">
      <c r="CE22573" s="227"/>
    </row>
    <row r="22574" spans="83:83">
      <c r="CE22574" s="227"/>
    </row>
    <row r="22575" spans="83:83">
      <c r="CE22575" s="227"/>
    </row>
    <row r="22576" spans="83:83">
      <c r="CE22576" s="227"/>
    </row>
    <row r="22577" spans="83:83">
      <c r="CE22577" s="227"/>
    </row>
    <row r="22578" spans="83:83">
      <c r="CE22578" s="227"/>
    </row>
    <row r="22579" spans="83:83">
      <c r="CE22579" s="227"/>
    </row>
    <row r="22580" spans="83:83">
      <c r="CE22580" s="227"/>
    </row>
    <row r="22581" spans="83:83">
      <c r="CE22581" s="227"/>
    </row>
    <row r="22582" spans="83:83">
      <c r="CE22582" s="227"/>
    </row>
    <row r="22583" spans="83:83">
      <c r="CE22583" s="227"/>
    </row>
    <row r="22584" spans="83:83">
      <c r="CE22584" s="227"/>
    </row>
    <row r="22585" spans="83:83">
      <c r="CE22585" s="227"/>
    </row>
    <row r="22586" spans="83:83">
      <c r="CE22586" s="227"/>
    </row>
    <row r="22587" spans="83:83">
      <c r="CE22587" s="227"/>
    </row>
    <row r="22588" spans="83:83">
      <c r="CE22588" s="227"/>
    </row>
    <row r="22589" spans="83:83">
      <c r="CE22589" s="227"/>
    </row>
    <row r="22590" spans="83:83">
      <c r="CE22590" s="227"/>
    </row>
    <row r="22591" spans="83:83">
      <c r="CE22591" s="227"/>
    </row>
    <row r="22592" spans="83:83">
      <c r="CE22592" s="227"/>
    </row>
    <row r="22593" spans="83:83">
      <c r="CE22593" s="227"/>
    </row>
    <row r="22594" spans="83:83">
      <c r="CE22594" s="227"/>
    </row>
    <row r="22595" spans="83:83">
      <c r="CE22595" s="227"/>
    </row>
    <row r="22596" spans="83:83">
      <c r="CE22596" s="227"/>
    </row>
    <row r="22597" spans="83:83">
      <c r="CE22597" s="227"/>
    </row>
    <row r="22598" spans="83:83">
      <c r="CE22598" s="227"/>
    </row>
    <row r="22599" spans="83:83">
      <c r="CE22599" s="227"/>
    </row>
    <row r="22600" spans="83:83">
      <c r="CE22600" s="227"/>
    </row>
    <row r="22601" spans="83:83">
      <c r="CE22601" s="227"/>
    </row>
    <row r="22602" spans="83:83">
      <c r="CE22602" s="227"/>
    </row>
    <row r="22603" spans="83:83">
      <c r="CE22603" s="227"/>
    </row>
    <row r="22604" spans="83:83">
      <c r="CE22604" s="227"/>
    </row>
    <row r="22605" spans="83:83">
      <c r="CE22605" s="227"/>
    </row>
    <row r="22606" spans="83:83">
      <c r="CE22606" s="227"/>
    </row>
    <row r="22607" spans="83:83">
      <c r="CE22607" s="227"/>
    </row>
    <row r="22608" spans="83:83">
      <c r="CE22608" s="227"/>
    </row>
    <row r="22609" spans="83:83">
      <c r="CE22609" s="227"/>
    </row>
    <row r="22610" spans="83:83">
      <c r="CE22610" s="227"/>
    </row>
    <row r="22611" spans="83:83">
      <c r="CE22611" s="227"/>
    </row>
    <row r="22612" spans="83:83">
      <c r="CE22612" s="227"/>
    </row>
    <row r="22613" spans="83:83">
      <c r="CE22613" s="227"/>
    </row>
    <row r="22614" spans="83:83">
      <c r="CE22614" s="227"/>
    </row>
    <row r="22615" spans="83:83">
      <c r="CE22615" s="227"/>
    </row>
    <row r="22616" spans="83:83">
      <c r="CE22616" s="227"/>
    </row>
    <row r="22617" spans="83:83">
      <c r="CE22617" s="227"/>
    </row>
    <row r="22618" spans="83:83">
      <c r="CE22618" s="227"/>
    </row>
    <row r="22619" spans="83:83">
      <c r="CE22619" s="227"/>
    </row>
    <row r="22620" spans="83:83">
      <c r="CE22620" s="227"/>
    </row>
    <row r="22621" spans="83:83">
      <c r="CE22621" s="227"/>
    </row>
    <row r="22622" spans="83:83">
      <c r="CE22622" s="227"/>
    </row>
    <row r="22623" spans="83:83">
      <c r="CE22623" s="227"/>
    </row>
    <row r="22624" spans="83:83">
      <c r="CE22624" s="227"/>
    </row>
    <row r="22625" spans="83:83">
      <c r="CE22625" s="227"/>
    </row>
    <row r="22626" spans="83:83">
      <c r="CE22626" s="227"/>
    </row>
    <row r="22627" spans="83:83">
      <c r="CE22627" s="227"/>
    </row>
    <row r="22628" spans="83:83">
      <c r="CE22628" s="227"/>
    </row>
    <row r="22629" spans="83:83">
      <c r="CE22629" s="227"/>
    </row>
    <row r="22630" spans="83:83">
      <c r="CE22630" s="227"/>
    </row>
    <row r="22631" spans="83:83">
      <c r="CE22631" s="227"/>
    </row>
    <row r="22632" spans="83:83">
      <c r="CE22632" s="227"/>
    </row>
    <row r="22633" spans="83:83">
      <c r="CE22633" s="227"/>
    </row>
    <row r="22634" spans="83:83">
      <c r="CE22634" s="227"/>
    </row>
    <row r="22635" spans="83:83">
      <c r="CE22635" s="227"/>
    </row>
    <row r="22636" spans="83:83">
      <c r="CE22636" s="227"/>
    </row>
    <row r="22637" spans="83:83">
      <c r="CE22637" s="227"/>
    </row>
    <row r="22638" spans="83:83">
      <c r="CE22638" s="227"/>
    </row>
    <row r="22639" spans="83:83">
      <c r="CE22639" s="227"/>
    </row>
    <row r="22640" spans="83:83">
      <c r="CE22640" s="227"/>
    </row>
    <row r="22641" spans="83:83">
      <c r="CE22641" s="227"/>
    </row>
    <row r="22642" spans="83:83">
      <c r="CE22642" s="227"/>
    </row>
    <row r="22643" spans="83:83">
      <c r="CE22643" s="227"/>
    </row>
    <row r="22644" spans="83:83">
      <c r="CE22644" s="227"/>
    </row>
    <row r="22645" spans="83:83">
      <c r="CE22645" s="227"/>
    </row>
    <row r="22646" spans="83:83">
      <c r="CE22646" s="227"/>
    </row>
    <row r="22647" spans="83:83">
      <c r="CE22647" s="227"/>
    </row>
    <row r="22648" spans="83:83">
      <c r="CE22648" s="227"/>
    </row>
    <row r="22649" spans="83:83">
      <c r="CE22649" s="227"/>
    </row>
    <row r="22650" spans="83:83">
      <c r="CE22650" s="227"/>
    </row>
    <row r="22651" spans="83:83">
      <c r="CE22651" s="227"/>
    </row>
    <row r="22652" spans="83:83">
      <c r="CE22652" s="227"/>
    </row>
    <row r="22653" spans="83:83">
      <c r="CE22653" s="227"/>
    </row>
    <row r="22654" spans="83:83">
      <c r="CE22654" s="227"/>
    </row>
    <row r="22655" spans="83:83">
      <c r="CE22655" s="227"/>
    </row>
    <row r="22656" spans="83:83">
      <c r="CE22656" s="227"/>
    </row>
    <row r="22657" spans="83:83">
      <c r="CE22657" s="227"/>
    </row>
    <row r="22658" spans="83:83">
      <c r="CE22658" s="227"/>
    </row>
    <row r="22659" spans="83:83">
      <c r="CE22659" s="227"/>
    </row>
    <row r="22660" spans="83:83">
      <c r="CE22660" s="227"/>
    </row>
    <row r="22661" spans="83:83">
      <c r="CE22661" s="227"/>
    </row>
    <row r="22662" spans="83:83">
      <c r="CE22662" s="227"/>
    </row>
    <row r="22663" spans="83:83">
      <c r="CE22663" s="227"/>
    </row>
    <row r="22664" spans="83:83">
      <c r="CE22664" s="227"/>
    </row>
    <row r="22665" spans="83:83">
      <c r="CE22665" s="227"/>
    </row>
    <row r="22666" spans="83:83">
      <c r="CE22666" s="227"/>
    </row>
    <row r="22667" spans="83:83">
      <c r="CE22667" s="227"/>
    </row>
    <row r="22668" spans="83:83">
      <c r="CE22668" s="227"/>
    </row>
    <row r="22669" spans="83:83">
      <c r="CE22669" s="227"/>
    </row>
    <row r="22670" spans="83:83">
      <c r="CE22670" s="227"/>
    </row>
    <row r="22671" spans="83:83">
      <c r="CE22671" s="227"/>
    </row>
    <row r="22672" spans="83:83">
      <c r="CE22672" s="227"/>
    </row>
    <row r="22673" spans="83:83">
      <c r="CE22673" s="227"/>
    </row>
    <row r="22674" spans="83:83">
      <c r="CE22674" s="227"/>
    </row>
    <row r="22675" spans="83:83">
      <c r="CE22675" s="227"/>
    </row>
    <row r="22676" spans="83:83">
      <c r="CE22676" s="227"/>
    </row>
    <row r="22677" spans="83:83">
      <c r="CE22677" s="227"/>
    </row>
    <row r="22678" spans="83:83">
      <c r="CE22678" s="227"/>
    </row>
    <row r="22679" spans="83:83">
      <c r="CE22679" s="227"/>
    </row>
    <row r="22680" spans="83:83">
      <c r="CE22680" s="227"/>
    </row>
    <row r="22681" spans="83:83">
      <c r="CE22681" s="227"/>
    </row>
    <row r="22682" spans="83:83">
      <c r="CE22682" s="227"/>
    </row>
    <row r="22683" spans="83:83">
      <c r="CE22683" s="227"/>
    </row>
    <row r="22684" spans="83:83">
      <c r="CE22684" s="227"/>
    </row>
    <row r="22685" spans="83:83">
      <c r="CE22685" s="227"/>
    </row>
    <row r="22686" spans="83:83">
      <c r="CE22686" s="227"/>
    </row>
    <row r="22687" spans="83:83">
      <c r="CE22687" s="227"/>
    </row>
    <row r="22688" spans="83:83">
      <c r="CE22688" s="227"/>
    </row>
    <row r="22689" spans="83:83">
      <c r="CE22689" s="227"/>
    </row>
    <row r="22690" spans="83:83">
      <c r="CE22690" s="227"/>
    </row>
    <row r="22691" spans="83:83">
      <c r="CE22691" s="227"/>
    </row>
    <row r="22692" spans="83:83">
      <c r="CE22692" s="227"/>
    </row>
    <row r="22693" spans="83:83">
      <c r="CE22693" s="227"/>
    </row>
    <row r="22694" spans="83:83">
      <c r="CE22694" s="227"/>
    </row>
    <row r="22695" spans="83:83">
      <c r="CE22695" s="227"/>
    </row>
    <row r="22696" spans="83:83">
      <c r="CE22696" s="227"/>
    </row>
    <row r="22697" spans="83:83">
      <c r="CE22697" s="227"/>
    </row>
    <row r="22698" spans="83:83">
      <c r="CE22698" s="227"/>
    </row>
    <row r="22699" spans="83:83">
      <c r="CE22699" s="227"/>
    </row>
    <row r="22700" spans="83:83">
      <c r="CE22700" s="227"/>
    </row>
    <row r="22701" spans="83:83">
      <c r="CE22701" s="227"/>
    </row>
    <row r="22702" spans="83:83">
      <c r="CE22702" s="227"/>
    </row>
    <row r="22703" spans="83:83">
      <c r="CE22703" s="227"/>
    </row>
    <row r="22704" spans="83:83">
      <c r="CE22704" s="227"/>
    </row>
    <row r="22705" spans="83:83">
      <c r="CE22705" s="227"/>
    </row>
    <row r="22706" spans="83:83">
      <c r="CE22706" s="227"/>
    </row>
    <row r="22707" spans="83:83">
      <c r="CE22707" s="227"/>
    </row>
    <row r="22708" spans="83:83">
      <c r="CE22708" s="227"/>
    </row>
    <row r="22709" spans="83:83">
      <c r="CE22709" s="227"/>
    </row>
    <row r="22710" spans="83:83">
      <c r="CE22710" s="227"/>
    </row>
    <row r="22711" spans="83:83">
      <c r="CE22711" s="227"/>
    </row>
    <row r="22712" spans="83:83">
      <c r="CE22712" s="227"/>
    </row>
    <row r="22713" spans="83:83">
      <c r="CE22713" s="227"/>
    </row>
    <row r="22714" spans="83:83">
      <c r="CE22714" s="227"/>
    </row>
    <row r="22715" spans="83:83">
      <c r="CE22715" s="227"/>
    </row>
    <row r="22716" spans="83:83">
      <c r="CE22716" s="227"/>
    </row>
    <row r="22717" spans="83:83">
      <c r="CE22717" s="227"/>
    </row>
    <row r="22718" spans="83:83">
      <c r="CE22718" s="227"/>
    </row>
    <row r="22719" spans="83:83">
      <c r="CE22719" s="227"/>
    </row>
    <row r="22720" spans="83:83">
      <c r="CE22720" s="227"/>
    </row>
    <row r="22721" spans="83:83">
      <c r="CE22721" s="227"/>
    </row>
    <row r="22722" spans="83:83">
      <c r="CE22722" s="227"/>
    </row>
    <row r="22723" spans="83:83">
      <c r="CE22723" s="227"/>
    </row>
    <row r="22724" spans="83:83">
      <c r="CE22724" s="227"/>
    </row>
    <row r="22725" spans="83:83">
      <c r="CE22725" s="227"/>
    </row>
    <row r="22726" spans="83:83">
      <c r="CE22726" s="227"/>
    </row>
    <row r="22727" spans="83:83">
      <c r="CE22727" s="227"/>
    </row>
    <row r="22728" spans="83:83">
      <c r="CE22728" s="227"/>
    </row>
    <row r="22729" spans="83:83">
      <c r="CE22729" s="227"/>
    </row>
    <row r="22730" spans="83:83">
      <c r="CE22730" s="227"/>
    </row>
    <row r="22731" spans="83:83">
      <c r="CE22731" s="227"/>
    </row>
    <row r="22732" spans="83:83">
      <c r="CE22732" s="227"/>
    </row>
    <row r="22733" spans="83:83">
      <c r="CE22733" s="227"/>
    </row>
    <row r="22734" spans="83:83">
      <c r="CE22734" s="227"/>
    </row>
    <row r="22735" spans="83:83">
      <c r="CE22735" s="227"/>
    </row>
    <row r="22736" spans="83:83">
      <c r="CE22736" s="227"/>
    </row>
    <row r="22737" spans="83:83">
      <c r="CE22737" s="227"/>
    </row>
    <row r="22738" spans="83:83">
      <c r="CE22738" s="227"/>
    </row>
    <row r="22739" spans="83:83">
      <c r="CE22739" s="227"/>
    </row>
    <row r="22740" spans="83:83">
      <c r="CE22740" s="227"/>
    </row>
    <row r="22741" spans="83:83">
      <c r="CE22741" s="227"/>
    </row>
    <row r="22742" spans="83:83">
      <c r="CE22742" s="227"/>
    </row>
    <row r="22743" spans="83:83">
      <c r="CE22743" s="227"/>
    </row>
    <row r="22744" spans="83:83">
      <c r="CE22744" s="227"/>
    </row>
    <row r="22745" spans="83:83">
      <c r="CE22745" s="227"/>
    </row>
    <row r="22746" spans="83:83">
      <c r="CE22746" s="227"/>
    </row>
    <row r="22747" spans="83:83">
      <c r="CE22747" s="227"/>
    </row>
    <row r="22748" spans="83:83">
      <c r="CE22748" s="227"/>
    </row>
    <row r="22749" spans="83:83">
      <c r="CE22749" s="227"/>
    </row>
    <row r="22750" spans="83:83">
      <c r="CE22750" s="227"/>
    </row>
    <row r="22751" spans="83:83">
      <c r="CE22751" s="227"/>
    </row>
    <row r="22752" spans="83:83">
      <c r="CE22752" s="227"/>
    </row>
    <row r="22753" spans="83:83">
      <c r="CE22753" s="227"/>
    </row>
    <row r="22754" spans="83:83">
      <c r="CE22754" s="227"/>
    </row>
    <row r="22755" spans="83:83">
      <c r="CE22755" s="227"/>
    </row>
    <row r="22756" spans="83:83">
      <c r="CE22756" s="227"/>
    </row>
    <row r="22757" spans="83:83">
      <c r="CE22757" s="227"/>
    </row>
    <row r="22758" spans="83:83">
      <c r="CE22758" s="227"/>
    </row>
    <row r="22759" spans="83:83">
      <c r="CE22759" s="227"/>
    </row>
    <row r="22760" spans="83:83">
      <c r="CE22760" s="227"/>
    </row>
    <row r="22761" spans="83:83">
      <c r="CE22761" s="227"/>
    </row>
    <row r="22762" spans="83:83">
      <c r="CE22762" s="227"/>
    </row>
    <row r="22763" spans="83:83">
      <c r="CE22763" s="227"/>
    </row>
    <row r="22764" spans="83:83">
      <c r="CE22764" s="227"/>
    </row>
    <row r="22765" spans="83:83">
      <c r="CE22765" s="227"/>
    </row>
    <row r="22766" spans="83:83">
      <c r="CE22766" s="227"/>
    </row>
    <row r="22767" spans="83:83">
      <c r="CE22767" s="227"/>
    </row>
    <row r="22768" spans="83:83">
      <c r="CE22768" s="227"/>
    </row>
    <row r="22769" spans="83:83">
      <c r="CE22769" s="227"/>
    </row>
    <row r="22770" spans="83:83">
      <c r="CE22770" s="227"/>
    </row>
    <row r="22771" spans="83:83">
      <c r="CE22771" s="227"/>
    </row>
    <row r="22772" spans="83:83">
      <c r="CE22772" s="227"/>
    </row>
    <row r="22773" spans="83:83">
      <c r="CE22773" s="227"/>
    </row>
    <row r="22774" spans="83:83">
      <c r="CE22774" s="227"/>
    </row>
    <row r="22775" spans="83:83">
      <c r="CE22775" s="227"/>
    </row>
    <row r="22776" spans="83:83">
      <c r="CE22776" s="227"/>
    </row>
    <row r="22777" spans="83:83">
      <c r="CE22777" s="227"/>
    </row>
    <row r="22778" spans="83:83">
      <c r="CE22778" s="227"/>
    </row>
    <row r="22779" spans="83:83">
      <c r="CE22779" s="227"/>
    </row>
    <row r="22780" spans="83:83">
      <c r="CE22780" s="227"/>
    </row>
    <row r="22781" spans="83:83">
      <c r="CE22781" s="227"/>
    </row>
    <row r="22782" spans="83:83">
      <c r="CE22782" s="227"/>
    </row>
    <row r="22783" spans="83:83">
      <c r="CE22783" s="227"/>
    </row>
    <row r="22784" spans="83:83">
      <c r="CE22784" s="227"/>
    </row>
    <row r="22785" spans="83:83">
      <c r="CE22785" s="227"/>
    </row>
    <row r="22786" spans="83:83">
      <c r="CE22786" s="227"/>
    </row>
    <row r="22787" spans="83:83">
      <c r="CE22787" s="227"/>
    </row>
    <row r="22788" spans="83:83">
      <c r="CE22788" s="227"/>
    </row>
    <row r="22789" spans="83:83">
      <c r="CE22789" s="227"/>
    </row>
    <row r="22790" spans="83:83">
      <c r="CE22790" s="227"/>
    </row>
    <row r="22791" spans="83:83">
      <c r="CE22791" s="227"/>
    </row>
    <row r="22792" spans="83:83">
      <c r="CE22792" s="227"/>
    </row>
    <row r="22793" spans="83:83">
      <c r="CE22793" s="227"/>
    </row>
    <row r="22794" spans="83:83">
      <c r="CE22794" s="227"/>
    </row>
    <row r="22795" spans="83:83">
      <c r="CE22795" s="227"/>
    </row>
    <row r="22796" spans="83:83">
      <c r="CE22796" s="227"/>
    </row>
    <row r="22797" spans="83:83">
      <c r="CE22797" s="227"/>
    </row>
    <row r="22798" spans="83:83">
      <c r="CE22798" s="227"/>
    </row>
    <row r="22799" spans="83:83">
      <c r="CE22799" s="227"/>
    </row>
    <row r="22800" spans="83:83">
      <c r="CE22800" s="227"/>
    </row>
    <row r="22801" spans="83:83">
      <c r="CE22801" s="227"/>
    </row>
    <row r="22802" spans="83:83">
      <c r="CE22802" s="227"/>
    </row>
    <row r="22803" spans="83:83">
      <c r="CE22803" s="227"/>
    </row>
    <row r="22804" spans="83:83">
      <c r="CE22804" s="227"/>
    </row>
    <row r="22805" spans="83:83">
      <c r="CE22805" s="227"/>
    </row>
    <row r="22806" spans="83:83">
      <c r="CE22806" s="227"/>
    </row>
    <row r="22807" spans="83:83">
      <c r="CE22807" s="227"/>
    </row>
    <row r="22808" spans="83:83">
      <c r="CE22808" s="227"/>
    </row>
    <row r="22809" spans="83:83">
      <c r="CE22809" s="227"/>
    </row>
    <row r="22810" spans="83:83">
      <c r="CE22810" s="227"/>
    </row>
    <row r="22811" spans="83:83">
      <c r="CE22811" s="227"/>
    </row>
    <row r="22812" spans="83:83">
      <c r="CE22812" s="227"/>
    </row>
    <row r="22813" spans="83:83">
      <c r="CE22813" s="227"/>
    </row>
    <row r="22814" spans="83:83">
      <c r="CE22814" s="227"/>
    </row>
    <row r="22815" spans="83:83">
      <c r="CE22815" s="227"/>
    </row>
    <row r="22816" spans="83:83">
      <c r="CE22816" s="227"/>
    </row>
    <row r="22817" spans="83:83">
      <c r="CE22817" s="227"/>
    </row>
    <row r="22818" spans="83:83">
      <c r="CE22818" s="227"/>
    </row>
    <row r="22819" spans="83:83">
      <c r="CE22819" s="227"/>
    </row>
    <row r="22820" spans="83:83">
      <c r="CE22820" s="227"/>
    </row>
    <row r="22821" spans="83:83">
      <c r="CE22821" s="227"/>
    </row>
    <row r="22822" spans="83:83">
      <c r="CE22822" s="227"/>
    </row>
    <row r="22823" spans="83:83">
      <c r="CE22823" s="227"/>
    </row>
    <row r="22824" spans="83:83">
      <c r="CE22824" s="227"/>
    </row>
    <row r="22825" spans="83:83">
      <c r="CE22825" s="227"/>
    </row>
    <row r="22826" spans="83:83">
      <c r="CE22826" s="227"/>
    </row>
    <row r="22827" spans="83:83">
      <c r="CE22827" s="227"/>
    </row>
    <row r="22828" spans="83:83">
      <c r="CE22828" s="227"/>
    </row>
    <row r="22829" spans="83:83">
      <c r="CE22829" s="227"/>
    </row>
    <row r="22830" spans="83:83">
      <c r="CE22830" s="227"/>
    </row>
    <row r="22831" spans="83:83">
      <c r="CE22831" s="227"/>
    </row>
    <row r="22832" spans="83:83">
      <c r="CE22832" s="227"/>
    </row>
    <row r="22833" spans="83:83">
      <c r="CE22833" s="227"/>
    </row>
    <row r="22834" spans="83:83">
      <c r="CE22834" s="227"/>
    </row>
    <row r="22835" spans="83:83">
      <c r="CE22835" s="227"/>
    </row>
    <row r="22836" spans="83:83">
      <c r="CE22836" s="227"/>
    </row>
    <row r="22837" spans="83:83">
      <c r="CE22837" s="227"/>
    </row>
    <row r="22838" spans="83:83">
      <c r="CE22838" s="227"/>
    </row>
    <row r="22839" spans="83:83">
      <c r="CE22839" s="227"/>
    </row>
    <row r="22840" spans="83:83">
      <c r="CE22840" s="227"/>
    </row>
    <row r="22841" spans="83:83">
      <c r="CE22841" s="227"/>
    </row>
    <row r="22842" spans="83:83">
      <c r="CE22842" s="227"/>
    </row>
    <row r="22843" spans="83:83">
      <c r="CE22843" s="227"/>
    </row>
    <row r="22844" spans="83:83">
      <c r="CE22844" s="227"/>
    </row>
    <row r="22845" spans="83:83">
      <c r="CE22845" s="227"/>
    </row>
    <row r="22846" spans="83:83">
      <c r="CE22846" s="227"/>
    </row>
    <row r="22847" spans="83:83">
      <c r="CE22847" s="227"/>
    </row>
    <row r="22848" spans="83:83">
      <c r="CE22848" s="227"/>
    </row>
    <row r="22849" spans="83:83">
      <c r="CE22849" s="227"/>
    </row>
    <row r="22850" spans="83:83">
      <c r="CE22850" s="227"/>
    </row>
    <row r="22851" spans="83:83">
      <c r="CE22851" s="227"/>
    </row>
    <row r="22852" spans="83:83">
      <c r="CE22852" s="227"/>
    </row>
    <row r="22853" spans="83:83">
      <c r="CE22853" s="227"/>
    </row>
    <row r="22854" spans="83:83">
      <c r="CE22854" s="227"/>
    </row>
    <row r="22855" spans="83:83">
      <c r="CE22855" s="227"/>
    </row>
    <row r="22856" spans="83:83">
      <c r="CE22856" s="227"/>
    </row>
    <row r="22857" spans="83:83">
      <c r="CE22857" s="227"/>
    </row>
    <row r="22858" spans="83:83">
      <c r="CE22858" s="227"/>
    </row>
    <row r="22859" spans="83:83">
      <c r="CE22859" s="227"/>
    </row>
    <row r="22860" spans="83:83">
      <c r="CE22860" s="227"/>
    </row>
    <row r="22861" spans="83:83">
      <c r="CE22861" s="227"/>
    </row>
    <row r="22862" spans="83:83">
      <c r="CE22862" s="227"/>
    </row>
    <row r="22863" spans="83:83">
      <c r="CE22863" s="227"/>
    </row>
    <row r="22864" spans="83:83">
      <c r="CE22864" s="227"/>
    </row>
    <row r="22865" spans="83:83">
      <c r="CE22865" s="227"/>
    </row>
    <row r="22866" spans="83:83">
      <c r="CE22866" s="227"/>
    </row>
    <row r="22867" spans="83:83">
      <c r="CE22867" s="227"/>
    </row>
    <row r="22868" spans="83:83">
      <c r="CE22868" s="227"/>
    </row>
    <row r="22869" spans="83:83">
      <c r="CE22869" s="227"/>
    </row>
    <row r="22870" spans="83:83">
      <c r="CE22870" s="227"/>
    </row>
    <row r="22871" spans="83:83">
      <c r="CE22871" s="227"/>
    </row>
    <row r="22872" spans="83:83">
      <c r="CE22872" s="227"/>
    </row>
    <row r="22873" spans="83:83">
      <c r="CE22873" s="227"/>
    </row>
    <row r="22874" spans="83:83">
      <c r="CE22874" s="227"/>
    </row>
    <row r="22875" spans="83:83">
      <c r="CE22875" s="227"/>
    </row>
    <row r="22876" spans="83:83">
      <c r="CE22876" s="227"/>
    </row>
    <row r="22877" spans="83:83">
      <c r="CE22877" s="227"/>
    </row>
    <row r="22878" spans="83:83">
      <c r="CE22878" s="227"/>
    </row>
    <row r="22879" spans="83:83">
      <c r="CE22879" s="227"/>
    </row>
    <row r="22880" spans="83:83">
      <c r="CE22880" s="227"/>
    </row>
    <row r="22881" spans="83:83">
      <c r="CE22881" s="227"/>
    </row>
    <row r="22882" spans="83:83">
      <c r="CE22882" s="227"/>
    </row>
    <row r="22883" spans="83:83">
      <c r="CE22883" s="227"/>
    </row>
    <row r="22884" spans="83:83">
      <c r="CE22884" s="227"/>
    </row>
    <row r="22885" spans="83:83">
      <c r="CE22885" s="227"/>
    </row>
    <row r="22886" spans="83:83">
      <c r="CE22886" s="227"/>
    </row>
    <row r="22887" spans="83:83">
      <c r="CE22887" s="227"/>
    </row>
    <row r="22888" spans="83:83">
      <c r="CE22888" s="227"/>
    </row>
    <row r="22889" spans="83:83">
      <c r="CE22889" s="227"/>
    </row>
    <row r="22890" spans="83:83">
      <c r="CE22890" s="227"/>
    </row>
    <row r="22891" spans="83:83">
      <c r="CE22891" s="227"/>
    </row>
    <row r="22892" spans="83:83">
      <c r="CE22892" s="227"/>
    </row>
    <row r="22893" spans="83:83">
      <c r="CE22893" s="227"/>
    </row>
    <row r="22894" spans="83:83">
      <c r="CE22894" s="227"/>
    </row>
    <row r="22895" spans="83:83">
      <c r="CE22895" s="227"/>
    </row>
    <row r="22896" spans="83:83">
      <c r="CE22896" s="227"/>
    </row>
    <row r="22897" spans="83:83">
      <c r="CE22897" s="227"/>
    </row>
    <row r="22898" spans="83:83">
      <c r="CE22898" s="227"/>
    </row>
    <row r="22899" spans="83:83">
      <c r="CE22899" s="227"/>
    </row>
    <row r="22900" spans="83:83">
      <c r="CE22900" s="227"/>
    </row>
    <row r="22901" spans="83:83">
      <c r="CE22901" s="227"/>
    </row>
    <row r="22902" spans="83:83">
      <c r="CE22902" s="227"/>
    </row>
    <row r="22903" spans="83:83">
      <c r="CE22903" s="227"/>
    </row>
    <row r="22904" spans="83:83">
      <c r="CE22904" s="227"/>
    </row>
    <row r="22905" spans="83:83">
      <c r="CE22905" s="227"/>
    </row>
    <row r="22906" spans="83:83">
      <c r="CE22906" s="227"/>
    </row>
    <row r="22907" spans="83:83">
      <c r="CE22907" s="227"/>
    </row>
    <row r="22908" spans="83:83">
      <c r="CE22908" s="227"/>
    </row>
    <row r="22909" spans="83:83">
      <c r="CE22909" s="227"/>
    </row>
    <row r="22910" spans="83:83">
      <c r="CE22910" s="227"/>
    </row>
    <row r="22911" spans="83:83">
      <c r="CE22911" s="227"/>
    </row>
    <row r="22912" spans="83:83">
      <c r="CE22912" s="227"/>
    </row>
    <row r="22913" spans="83:83">
      <c r="CE22913" s="227"/>
    </row>
    <row r="22914" spans="83:83">
      <c r="CE22914" s="227"/>
    </row>
    <row r="22915" spans="83:83">
      <c r="CE22915" s="227"/>
    </row>
    <row r="22916" spans="83:83">
      <c r="CE22916" s="227"/>
    </row>
    <row r="22917" spans="83:83">
      <c r="CE22917" s="227"/>
    </row>
    <row r="22918" spans="83:83">
      <c r="CE22918" s="227"/>
    </row>
    <row r="22919" spans="83:83">
      <c r="CE22919" s="227"/>
    </row>
    <row r="22920" spans="83:83">
      <c r="CE22920" s="227"/>
    </row>
    <row r="22921" spans="83:83">
      <c r="CE22921" s="227"/>
    </row>
    <row r="22922" spans="83:83">
      <c r="CE22922" s="227"/>
    </row>
    <row r="22923" spans="83:83">
      <c r="CE22923" s="227"/>
    </row>
    <row r="22924" spans="83:83">
      <c r="CE22924" s="227"/>
    </row>
    <row r="22925" spans="83:83">
      <c r="CE22925" s="227"/>
    </row>
    <row r="22926" spans="83:83">
      <c r="CE22926" s="227"/>
    </row>
    <row r="22927" spans="83:83">
      <c r="CE22927" s="227"/>
    </row>
    <row r="22928" spans="83:83">
      <c r="CE22928" s="227"/>
    </row>
    <row r="22929" spans="83:83">
      <c r="CE22929" s="227"/>
    </row>
    <row r="22930" spans="83:83">
      <c r="CE22930" s="227"/>
    </row>
    <row r="22931" spans="83:83">
      <c r="CE22931" s="227"/>
    </row>
    <row r="22932" spans="83:83">
      <c r="CE22932" s="227"/>
    </row>
    <row r="22933" spans="83:83">
      <c r="CE22933" s="227"/>
    </row>
    <row r="22934" spans="83:83">
      <c r="CE22934" s="227"/>
    </row>
    <row r="22935" spans="83:83">
      <c r="CE22935" s="227"/>
    </row>
    <row r="22936" spans="83:83">
      <c r="CE22936" s="227"/>
    </row>
    <row r="22937" spans="83:83">
      <c r="CE22937" s="227"/>
    </row>
    <row r="22938" spans="83:83">
      <c r="CE22938" s="227"/>
    </row>
    <row r="22939" spans="83:83">
      <c r="CE22939" s="227"/>
    </row>
    <row r="22940" spans="83:83">
      <c r="CE22940" s="227"/>
    </row>
    <row r="22941" spans="83:83">
      <c r="CE22941" s="227"/>
    </row>
    <row r="22942" spans="83:83">
      <c r="CE22942" s="227"/>
    </row>
    <row r="22943" spans="83:83">
      <c r="CE22943" s="227"/>
    </row>
    <row r="22944" spans="83:83">
      <c r="CE22944" s="227"/>
    </row>
    <row r="22945" spans="83:83">
      <c r="CE22945" s="227"/>
    </row>
    <row r="22946" spans="83:83">
      <c r="CE22946" s="227"/>
    </row>
    <row r="22947" spans="83:83">
      <c r="CE22947" s="227"/>
    </row>
    <row r="22948" spans="83:83">
      <c r="CE22948" s="227"/>
    </row>
    <row r="22949" spans="83:83">
      <c r="CE22949" s="227"/>
    </row>
    <row r="22950" spans="83:83">
      <c r="CE22950" s="227"/>
    </row>
    <row r="22951" spans="83:83">
      <c r="CE22951" s="227"/>
    </row>
    <row r="22952" spans="83:83">
      <c r="CE22952" s="227"/>
    </row>
    <row r="22953" spans="83:83">
      <c r="CE22953" s="227"/>
    </row>
    <row r="22954" spans="83:83">
      <c r="CE22954" s="227"/>
    </row>
    <row r="22955" spans="83:83">
      <c r="CE22955" s="227"/>
    </row>
    <row r="22956" spans="83:83">
      <c r="CE22956" s="227"/>
    </row>
    <row r="22957" spans="83:83">
      <c r="CE22957" s="227"/>
    </row>
    <row r="22958" spans="83:83">
      <c r="CE22958" s="227"/>
    </row>
    <row r="22959" spans="83:83">
      <c r="CE22959" s="227"/>
    </row>
    <row r="22960" spans="83:83">
      <c r="CE22960" s="227"/>
    </row>
    <row r="22961" spans="83:83">
      <c r="CE22961" s="227"/>
    </row>
    <row r="22962" spans="83:83">
      <c r="CE22962" s="227"/>
    </row>
    <row r="22963" spans="83:83">
      <c r="CE22963" s="227"/>
    </row>
    <row r="22964" spans="83:83">
      <c r="CE22964" s="227"/>
    </row>
    <row r="22965" spans="83:83">
      <c r="CE22965" s="227"/>
    </row>
    <row r="22966" spans="83:83">
      <c r="CE22966" s="227"/>
    </row>
    <row r="22967" spans="83:83">
      <c r="CE22967" s="227"/>
    </row>
    <row r="22968" spans="83:83">
      <c r="CE22968" s="227"/>
    </row>
    <row r="22969" spans="83:83">
      <c r="CE22969" s="227"/>
    </row>
    <row r="22970" spans="83:83">
      <c r="CE22970" s="227"/>
    </row>
    <row r="22971" spans="83:83">
      <c r="CE22971" s="227"/>
    </row>
    <row r="22972" spans="83:83">
      <c r="CE22972" s="227"/>
    </row>
    <row r="22973" spans="83:83">
      <c r="CE22973" s="227"/>
    </row>
    <row r="22974" spans="83:83">
      <c r="CE22974" s="227"/>
    </row>
    <row r="22975" spans="83:83">
      <c r="CE22975" s="227"/>
    </row>
    <row r="22976" spans="83:83">
      <c r="CE22976" s="227"/>
    </row>
    <row r="22977" spans="83:83">
      <c r="CE22977" s="227"/>
    </row>
    <row r="22978" spans="83:83">
      <c r="CE22978" s="227"/>
    </row>
    <row r="22979" spans="83:83">
      <c r="CE22979" s="227"/>
    </row>
    <row r="22980" spans="83:83">
      <c r="CE22980" s="227"/>
    </row>
    <row r="22981" spans="83:83">
      <c r="CE22981" s="227"/>
    </row>
    <row r="22982" spans="83:83">
      <c r="CE22982" s="227"/>
    </row>
    <row r="22983" spans="83:83">
      <c r="CE22983" s="227"/>
    </row>
    <row r="22984" spans="83:83">
      <c r="CE22984" s="227"/>
    </row>
    <row r="22985" spans="83:83">
      <c r="CE22985" s="227"/>
    </row>
    <row r="22986" spans="83:83">
      <c r="CE22986" s="227"/>
    </row>
    <row r="22987" spans="83:83">
      <c r="CE22987" s="227"/>
    </row>
    <row r="22988" spans="83:83">
      <c r="CE22988" s="227"/>
    </row>
    <row r="22989" spans="83:83">
      <c r="CE22989" s="227"/>
    </row>
    <row r="22990" spans="83:83">
      <c r="CE22990" s="227"/>
    </row>
    <row r="22991" spans="83:83">
      <c r="CE22991" s="227"/>
    </row>
    <row r="22992" spans="83:83">
      <c r="CE22992" s="227"/>
    </row>
    <row r="22993" spans="83:83">
      <c r="CE22993" s="227"/>
    </row>
    <row r="22994" spans="83:83">
      <c r="CE22994" s="227"/>
    </row>
    <row r="22995" spans="83:83">
      <c r="CE22995" s="227"/>
    </row>
    <row r="22996" spans="83:83">
      <c r="CE22996" s="227"/>
    </row>
    <row r="22997" spans="83:83">
      <c r="CE22997" s="227"/>
    </row>
    <row r="22998" spans="83:83">
      <c r="CE22998" s="227"/>
    </row>
    <row r="22999" spans="83:83">
      <c r="CE22999" s="227"/>
    </row>
    <row r="23000" spans="83:83">
      <c r="CE23000" s="227"/>
    </row>
    <row r="23001" spans="83:83">
      <c r="CE23001" s="227"/>
    </row>
    <row r="23002" spans="83:83">
      <c r="CE23002" s="227"/>
    </row>
    <row r="23003" spans="83:83">
      <c r="CE23003" s="227"/>
    </row>
    <row r="23004" spans="83:83">
      <c r="CE23004" s="227"/>
    </row>
    <row r="23005" spans="83:83">
      <c r="CE23005" s="227"/>
    </row>
    <row r="23006" spans="83:83">
      <c r="CE23006" s="227"/>
    </row>
    <row r="23007" spans="83:83">
      <c r="CE23007" s="227"/>
    </row>
    <row r="23008" spans="83:83">
      <c r="CE23008" s="227"/>
    </row>
    <row r="23009" spans="83:83">
      <c r="CE23009" s="227"/>
    </row>
    <row r="23010" spans="83:83">
      <c r="CE23010" s="227"/>
    </row>
    <row r="23011" spans="83:83">
      <c r="CE23011" s="227"/>
    </row>
    <row r="23012" spans="83:83">
      <c r="CE23012" s="227"/>
    </row>
    <row r="23013" spans="83:83">
      <c r="CE23013" s="227"/>
    </row>
    <row r="23014" spans="83:83">
      <c r="CE23014" s="227"/>
    </row>
    <row r="23015" spans="83:83">
      <c r="CE23015" s="227"/>
    </row>
    <row r="23016" spans="83:83">
      <c r="CE23016" s="227"/>
    </row>
    <row r="23017" spans="83:83">
      <c r="CE23017" s="227"/>
    </row>
    <row r="23018" spans="83:83">
      <c r="CE23018" s="227"/>
    </row>
    <row r="23019" spans="83:83">
      <c r="CE23019" s="227"/>
    </row>
    <row r="23020" spans="83:83">
      <c r="CE23020" s="227"/>
    </row>
    <row r="23021" spans="83:83">
      <c r="CE23021" s="227"/>
    </row>
    <row r="23022" spans="83:83">
      <c r="CE23022" s="227"/>
    </row>
    <row r="23023" spans="83:83">
      <c r="CE23023" s="227"/>
    </row>
    <row r="23024" spans="83:83">
      <c r="CE23024" s="227"/>
    </row>
    <row r="23025" spans="83:83">
      <c r="CE23025" s="227"/>
    </row>
    <row r="23026" spans="83:83">
      <c r="CE23026" s="227"/>
    </row>
    <row r="23027" spans="83:83">
      <c r="CE23027" s="227"/>
    </row>
    <row r="23028" spans="83:83">
      <c r="CE23028" s="227"/>
    </row>
    <row r="23029" spans="83:83">
      <c r="CE23029" s="227"/>
    </row>
    <row r="23030" spans="83:83">
      <c r="CE23030" s="227"/>
    </row>
    <row r="23031" spans="83:83">
      <c r="CE23031" s="227"/>
    </row>
    <row r="23032" spans="83:83">
      <c r="CE23032" s="227"/>
    </row>
    <row r="23033" spans="83:83">
      <c r="CE23033" s="227"/>
    </row>
    <row r="23034" spans="83:83">
      <c r="CE23034" s="227"/>
    </row>
    <row r="23035" spans="83:83">
      <c r="CE23035" s="227"/>
    </row>
    <row r="23036" spans="83:83">
      <c r="CE23036" s="227"/>
    </row>
    <row r="23037" spans="83:83">
      <c r="CE23037" s="227"/>
    </row>
    <row r="23038" spans="83:83">
      <c r="CE23038" s="227"/>
    </row>
    <row r="23039" spans="83:83">
      <c r="CE23039" s="227"/>
    </row>
    <row r="23040" spans="83:83">
      <c r="CE23040" s="227"/>
    </row>
    <row r="23041" spans="83:83">
      <c r="CE23041" s="227"/>
    </row>
    <row r="23042" spans="83:83">
      <c r="CE23042" s="227"/>
    </row>
    <row r="23043" spans="83:83">
      <c r="CE23043" s="227"/>
    </row>
    <row r="23044" spans="83:83">
      <c r="CE23044" s="227"/>
    </row>
    <row r="23045" spans="83:83">
      <c r="CE23045" s="227"/>
    </row>
    <row r="23046" spans="83:83">
      <c r="CE23046" s="227"/>
    </row>
    <row r="23047" spans="83:83">
      <c r="CE23047" s="227"/>
    </row>
    <row r="23048" spans="83:83">
      <c r="CE23048" s="227"/>
    </row>
    <row r="23049" spans="83:83">
      <c r="CE23049" s="227"/>
    </row>
    <row r="23050" spans="83:83">
      <c r="CE23050" s="227"/>
    </row>
    <row r="23051" spans="83:83">
      <c r="CE23051" s="227"/>
    </row>
    <row r="23052" spans="83:83">
      <c r="CE23052" s="227"/>
    </row>
    <row r="23053" spans="83:83">
      <c r="CE23053" s="227"/>
    </row>
    <row r="23054" spans="83:83">
      <c r="CE23054" s="227"/>
    </row>
    <row r="23055" spans="83:83">
      <c r="CE23055" s="227"/>
    </row>
    <row r="23056" spans="83:83">
      <c r="CE23056" s="227"/>
    </row>
    <row r="23057" spans="83:83">
      <c r="CE23057" s="227"/>
    </row>
    <row r="23058" spans="83:83">
      <c r="CE23058" s="227"/>
    </row>
    <row r="23059" spans="83:83">
      <c r="CE23059" s="227"/>
    </row>
    <row r="23060" spans="83:83">
      <c r="CE23060" s="227"/>
    </row>
    <row r="23061" spans="83:83">
      <c r="CE23061" s="227"/>
    </row>
    <row r="23062" spans="83:83">
      <c r="CE23062" s="227"/>
    </row>
    <row r="23063" spans="83:83">
      <c r="CE23063" s="227"/>
    </row>
    <row r="23064" spans="83:83">
      <c r="CE23064" s="227"/>
    </row>
    <row r="23065" spans="83:83">
      <c r="CE23065" s="227"/>
    </row>
    <row r="23066" spans="83:83">
      <c r="CE23066" s="227"/>
    </row>
    <row r="23067" spans="83:83">
      <c r="CE23067" s="227"/>
    </row>
    <row r="23068" spans="83:83">
      <c r="CE23068" s="227"/>
    </row>
    <row r="23069" spans="83:83">
      <c r="CE23069" s="227"/>
    </row>
    <row r="23070" spans="83:83">
      <c r="CE23070" s="227"/>
    </row>
    <row r="23071" spans="83:83">
      <c r="CE23071" s="227"/>
    </row>
    <row r="23072" spans="83:83">
      <c r="CE23072" s="227"/>
    </row>
    <row r="23073" spans="83:83">
      <c r="CE23073" s="227"/>
    </row>
    <row r="23074" spans="83:83">
      <c r="CE23074" s="227"/>
    </row>
    <row r="23075" spans="83:83">
      <c r="CE23075" s="227"/>
    </row>
    <row r="23076" spans="83:83">
      <c r="CE23076" s="227"/>
    </row>
    <row r="23077" spans="83:83">
      <c r="CE23077" s="227"/>
    </row>
    <row r="23078" spans="83:83">
      <c r="CE23078" s="227"/>
    </row>
    <row r="23079" spans="83:83">
      <c r="CE23079" s="227"/>
    </row>
    <row r="23080" spans="83:83">
      <c r="CE23080" s="227"/>
    </row>
    <row r="23081" spans="83:83">
      <c r="CE23081" s="227"/>
    </row>
    <row r="23082" spans="83:83">
      <c r="CE23082" s="227"/>
    </row>
    <row r="23083" spans="83:83">
      <c r="CE23083" s="227"/>
    </row>
    <row r="23084" spans="83:83">
      <c r="CE23084" s="227"/>
    </row>
    <row r="23085" spans="83:83">
      <c r="CE23085" s="227"/>
    </row>
    <row r="23086" spans="83:83">
      <c r="CE23086" s="227"/>
    </row>
    <row r="23087" spans="83:83">
      <c r="CE23087" s="227"/>
    </row>
    <row r="23088" spans="83:83">
      <c r="CE23088" s="227"/>
    </row>
    <row r="23089" spans="83:83">
      <c r="CE23089" s="227"/>
    </row>
    <row r="23090" spans="83:83">
      <c r="CE23090" s="227"/>
    </row>
    <row r="23091" spans="83:83">
      <c r="CE23091" s="227"/>
    </row>
    <row r="23092" spans="83:83">
      <c r="CE23092" s="227"/>
    </row>
    <row r="23093" spans="83:83">
      <c r="CE23093" s="227"/>
    </row>
    <row r="23094" spans="83:83">
      <c r="CE23094" s="227"/>
    </row>
    <row r="23095" spans="83:83">
      <c r="CE23095" s="227"/>
    </row>
    <row r="23096" spans="83:83">
      <c r="CE23096" s="227"/>
    </row>
    <row r="23097" spans="83:83">
      <c r="CE23097" s="227"/>
    </row>
    <row r="23098" spans="83:83">
      <c r="CE23098" s="227"/>
    </row>
    <row r="23099" spans="83:83">
      <c r="CE23099" s="227"/>
    </row>
    <row r="23100" spans="83:83">
      <c r="CE23100" s="227"/>
    </row>
    <row r="23101" spans="83:83">
      <c r="CE23101" s="227"/>
    </row>
    <row r="23102" spans="83:83">
      <c r="CE23102" s="227"/>
    </row>
    <row r="23103" spans="83:83">
      <c r="CE23103" s="227"/>
    </row>
    <row r="23104" spans="83:83">
      <c r="CE23104" s="227"/>
    </row>
    <row r="23105" spans="83:83">
      <c r="CE23105" s="227"/>
    </row>
    <row r="23106" spans="83:83">
      <c r="CE23106" s="227"/>
    </row>
    <row r="23107" spans="83:83">
      <c r="CE23107" s="227"/>
    </row>
    <row r="23108" spans="83:83">
      <c r="CE23108" s="227"/>
    </row>
    <row r="23109" spans="83:83">
      <c r="CE23109" s="227"/>
    </row>
    <row r="23110" spans="83:83">
      <c r="CE23110" s="227"/>
    </row>
    <row r="23111" spans="83:83">
      <c r="CE23111" s="227"/>
    </row>
    <row r="23112" spans="83:83">
      <c r="CE23112" s="227"/>
    </row>
    <row r="23113" spans="83:83">
      <c r="CE23113" s="227"/>
    </row>
    <row r="23114" spans="83:83">
      <c r="CE23114" s="227"/>
    </row>
    <row r="23115" spans="83:83">
      <c r="CE23115" s="227"/>
    </row>
    <row r="23116" spans="83:83">
      <c r="CE23116" s="227"/>
    </row>
    <row r="23117" spans="83:83">
      <c r="CE23117" s="227"/>
    </row>
    <row r="23118" spans="83:83">
      <c r="CE23118" s="227"/>
    </row>
    <row r="23119" spans="83:83">
      <c r="CE23119" s="227"/>
    </row>
    <row r="23120" spans="83:83">
      <c r="CE23120" s="227"/>
    </row>
    <row r="23121" spans="83:83">
      <c r="CE23121" s="227"/>
    </row>
    <row r="23122" spans="83:83">
      <c r="CE23122" s="227"/>
    </row>
    <row r="23123" spans="83:83">
      <c r="CE23123" s="227"/>
    </row>
    <row r="23124" spans="83:83">
      <c r="CE23124" s="227"/>
    </row>
    <row r="23125" spans="83:83">
      <c r="CE23125" s="227"/>
    </row>
    <row r="23126" spans="83:83">
      <c r="CE23126" s="227"/>
    </row>
    <row r="23127" spans="83:83">
      <c r="CE23127" s="227"/>
    </row>
    <row r="23128" spans="83:83">
      <c r="CE23128" s="227"/>
    </row>
    <row r="23129" spans="83:83">
      <c r="CE23129" s="227"/>
    </row>
    <row r="23130" spans="83:83">
      <c r="CE23130" s="227"/>
    </row>
    <row r="23131" spans="83:83">
      <c r="CE23131" s="227"/>
    </row>
    <row r="23132" spans="83:83">
      <c r="CE23132" s="227"/>
    </row>
    <row r="23133" spans="83:83">
      <c r="CE23133" s="227"/>
    </row>
    <row r="23134" spans="83:83">
      <c r="CE23134" s="227"/>
    </row>
    <row r="23135" spans="83:83">
      <c r="CE23135" s="227"/>
    </row>
    <row r="23136" spans="83:83">
      <c r="CE23136" s="227"/>
    </row>
    <row r="23137" spans="83:83">
      <c r="CE23137" s="227"/>
    </row>
    <row r="23138" spans="83:83">
      <c r="CE23138" s="227"/>
    </row>
    <row r="23139" spans="83:83">
      <c r="CE23139" s="227"/>
    </row>
    <row r="23140" spans="83:83">
      <c r="CE23140" s="227"/>
    </row>
    <row r="23141" spans="83:83">
      <c r="CE23141" s="227"/>
    </row>
    <row r="23142" spans="83:83">
      <c r="CE23142" s="227"/>
    </row>
    <row r="23143" spans="83:83">
      <c r="CE23143" s="227"/>
    </row>
    <row r="23144" spans="83:83">
      <c r="CE23144" s="227"/>
    </row>
    <row r="23145" spans="83:83">
      <c r="CE23145" s="227"/>
    </row>
    <row r="23146" spans="83:83">
      <c r="CE23146" s="227"/>
    </row>
    <row r="23147" spans="83:83">
      <c r="CE23147" s="227"/>
    </row>
    <row r="23148" spans="83:83">
      <c r="CE23148" s="227"/>
    </row>
    <row r="23149" spans="83:83">
      <c r="CE23149" s="227"/>
    </row>
    <row r="23150" spans="83:83">
      <c r="CE23150" s="227"/>
    </row>
    <row r="23151" spans="83:83">
      <c r="CE23151" s="227"/>
    </row>
    <row r="23152" spans="83:83">
      <c r="CE23152" s="227"/>
    </row>
    <row r="23153" spans="83:83">
      <c r="CE23153" s="227"/>
    </row>
    <row r="23154" spans="83:83">
      <c r="CE23154" s="227"/>
    </row>
    <row r="23155" spans="83:83">
      <c r="CE23155" s="227"/>
    </row>
    <row r="23156" spans="83:83">
      <c r="CE23156" s="227"/>
    </row>
    <row r="23157" spans="83:83">
      <c r="CE23157" s="227"/>
    </row>
    <row r="23158" spans="83:83">
      <c r="CE23158" s="227"/>
    </row>
    <row r="23159" spans="83:83">
      <c r="CE23159" s="227"/>
    </row>
    <row r="23160" spans="83:83">
      <c r="CE23160" s="227"/>
    </row>
    <row r="23161" spans="83:83">
      <c r="CE23161" s="227"/>
    </row>
    <row r="23162" spans="83:83">
      <c r="CE23162" s="227"/>
    </row>
    <row r="23163" spans="83:83">
      <c r="CE23163" s="227"/>
    </row>
    <row r="23164" spans="83:83">
      <c r="CE23164" s="227"/>
    </row>
    <row r="23165" spans="83:83">
      <c r="CE23165" s="227"/>
    </row>
    <row r="23166" spans="83:83">
      <c r="CE23166" s="227"/>
    </row>
    <row r="23167" spans="83:83">
      <c r="CE23167" s="227"/>
    </row>
    <row r="23168" spans="83:83">
      <c r="CE23168" s="227"/>
    </row>
    <row r="23169" spans="83:83">
      <c r="CE23169" s="227"/>
    </row>
    <row r="23170" spans="83:83">
      <c r="CE23170" s="227"/>
    </row>
    <row r="23171" spans="83:83">
      <c r="CE23171" s="227"/>
    </row>
    <row r="23172" spans="83:83">
      <c r="CE23172" s="227"/>
    </row>
    <row r="23173" spans="83:83">
      <c r="CE23173" s="227"/>
    </row>
    <row r="23174" spans="83:83">
      <c r="CE23174" s="227"/>
    </row>
    <row r="23175" spans="83:83">
      <c r="CE23175" s="227"/>
    </row>
    <row r="23176" spans="83:83">
      <c r="CE23176" s="227"/>
    </row>
    <row r="23177" spans="83:83">
      <c r="CE23177" s="227"/>
    </row>
    <row r="23178" spans="83:83">
      <c r="CE23178" s="227"/>
    </row>
    <row r="23179" spans="83:83">
      <c r="CE23179" s="227"/>
    </row>
    <row r="23180" spans="83:83">
      <c r="CE23180" s="227"/>
    </row>
    <row r="23181" spans="83:83">
      <c r="CE23181" s="227"/>
    </row>
    <row r="23182" spans="83:83">
      <c r="CE23182" s="227"/>
    </row>
    <row r="23183" spans="83:83">
      <c r="CE23183" s="227"/>
    </row>
    <row r="23184" spans="83:83">
      <c r="CE23184" s="227"/>
    </row>
    <row r="23185" spans="83:83">
      <c r="CE23185" s="227"/>
    </row>
    <row r="23186" spans="83:83">
      <c r="CE23186" s="227"/>
    </row>
    <row r="23187" spans="83:83">
      <c r="CE23187" s="227"/>
    </row>
    <row r="23188" spans="83:83">
      <c r="CE23188" s="227"/>
    </row>
    <row r="23189" spans="83:83">
      <c r="CE23189" s="227"/>
    </row>
    <row r="23190" spans="83:83">
      <c r="CE23190" s="227"/>
    </row>
    <row r="23191" spans="83:83">
      <c r="CE23191" s="227"/>
    </row>
    <row r="23192" spans="83:83">
      <c r="CE23192" s="227"/>
    </row>
    <row r="23193" spans="83:83">
      <c r="CE23193" s="227"/>
    </row>
    <row r="23194" spans="83:83">
      <c r="CE23194" s="227"/>
    </row>
    <row r="23195" spans="83:83">
      <c r="CE23195" s="227"/>
    </row>
    <row r="23196" spans="83:83">
      <c r="CE23196" s="227"/>
    </row>
    <row r="23197" spans="83:83">
      <c r="CE23197" s="227"/>
    </row>
    <row r="23198" spans="83:83">
      <c r="CE23198" s="227"/>
    </row>
    <row r="23199" spans="83:83">
      <c r="CE23199" s="227"/>
    </row>
    <row r="23200" spans="83:83">
      <c r="CE23200" s="227"/>
    </row>
    <row r="23201" spans="83:83">
      <c r="CE23201" s="227"/>
    </row>
    <row r="23202" spans="83:83">
      <c r="CE23202" s="227"/>
    </row>
    <row r="23203" spans="83:83">
      <c r="CE23203" s="227"/>
    </row>
    <row r="23204" spans="83:83">
      <c r="CE23204" s="227"/>
    </row>
    <row r="23205" spans="83:83">
      <c r="CE23205" s="227"/>
    </row>
    <row r="23206" spans="83:83">
      <c r="CE23206" s="227"/>
    </row>
    <row r="23207" spans="83:83">
      <c r="CE23207" s="227"/>
    </row>
    <row r="23208" spans="83:83">
      <c r="CE23208" s="227"/>
    </row>
    <row r="23209" spans="83:83">
      <c r="CE23209" s="227"/>
    </row>
    <row r="23210" spans="83:83">
      <c r="CE23210" s="227"/>
    </row>
    <row r="23211" spans="83:83">
      <c r="CE23211" s="227"/>
    </row>
    <row r="23212" spans="83:83">
      <c r="CE23212" s="227"/>
    </row>
    <row r="23213" spans="83:83">
      <c r="CE23213" s="227"/>
    </row>
    <row r="23214" spans="83:83">
      <c r="CE23214" s="227"/>
    </row>
    <row r="23215" spans="83:83">
      <c r="CE23215" s="227"/>
    </row>
    <row r="23216" spans="83:83">
      <c r="CE23216" s="227"/>
    </row>
    <row r="23217" spans="83:83">
      <c r="CE23217" s="227"/>
    </row>
    <row r="23218" spans="83:83">
      <c r="CE23218" s="227"/>
    </row>
    <row r="23219" spans="83:83">
      <c r="CE23219" s="227"/>
    </row>
    <row r="23220" spans="83:83">
      <c r="CE23220" s="227"/>
    </row>
    <row r="23221" spans="83:83">
      <c r="CE23221" s="227"/>
    </row>
    <row r="23222" spans="83:83">
      <c r="CE23222" s="227"/>
    </row>
    <row r="23223" spans="83:83">
      <c r="CE23223" s="227"/>
    </row>
    <row r="23224" spans="83:83">
      <c r="CE23224" s="227"/>
    </row>
    <row r="23225" spans="83:83">
      <c r="CE23225" s="227"/>
    </row>
    <row r="23226" spans="83:83">
      <c r="CE23226" s="227"/>
    </row>
    <row r="23227" spans="83:83">
      <c r="CE23227" s="227"/>
    </row>
    <row r="23228" spans="83:83">
      <c r="CE23228" s="227"/>
    </row>
    <row r="23229" spans="83:83">
      <c r="CE23229" s="227"/>
    </row>
    <row r="23230" spans="83:83">
      <c r="CE23230" s="227"/>
    </row>
    <row r="23231" spans="83:83">
      <c r="CE23231" s="227"/>
    </row>
    <row r="23232" spans="83:83">
      <c r="CE23232" s="227"/>
    </row>
    <row r="23233" spans="83:83">
      <c r="CE23233" s="227"/>
    </row>
    <row r="23234" spans="83:83">
      <c r="CE23234" s="227"/>
    </row>
    <row r="23235" spans="83:83">
      <c r="CE23235" s="227"/>
    </row>
    <row r="23236" spans="83:83">
      <c r="CE23236" s="227"/>
    </row>
    <row r="23237" spans="83:83">
      <c r="CE23237" s="227"/>
    </row>
    <row r="23238" spans="83:83">
      <c r="CE23238" s="227"/>
    </row>
    <row r="23239" spans="83:83">
      <c r="CE23239" s="227"/>
    </row>
    <row r="23240" spans="83:83">
      <c r="CE23240" s="227"/>
    </row>
    <row r="23241" spans="83:83">
      <c r="CE23241" s="227"/>
    </row>
    <row r="23242" spans="83:83">
      <c r="CE23242" s="227"/>
    </row>
    <row r="23243" spans="83:83">
      <c r="CE23243" s="227"/>
    </row>
    <row r="23244" spans="83:83">
      <c r="CE23244" s="227"/>
    </row>
    <row r="23245" spans="83:83">
      <c r="CE23245" s="227"/>
    </row>
    <row r="23246" spans="83:83">
      <c r="CE23246" s="227"/>
    </row>
    <row r="23247" spans="83:83">
      <c r="CE23247" s="227"/>
    </row>
    <row r="23248" spans="83:83">
      <c r="CE23248" s="227"/>
    </row>
    <row r="23249" spans="83:83">
      <c r="CE23249" s="227"/>
    </row>
    <row r="23250" spans="83:83">
      <c r="CE23250" s="227"/>
    </row>
    <row r="23251" spans="83:83">
      <c r="CE23251" s="227"/>
    </row>
    <row r="23252" spans="83:83">
      <c r="CE23252" s="227"/>
    </row>
    <row r="23253" spans="83:83">
      <c r="CE23253" s="227"/>
    </row>
    <row r="23254" spans="83:83">
      <c r="CE23254" s="227"/>
    </row>
    <row r="23255" spans="83:83">
      <c r="CE23255" s="227"/>
    </row>
    <row r="23256" spans="83:83">
      <c r="CE23256" s="227"/>
    </row>
    <row r="23257" spans="83:83">
      <c r="CE23257" s="227"/>
    </row>
    <row r="23258" spans="83:83">
      <c r="CE23258" s="227"/>
    </row>
    <row r="23259" spans="83:83">
      <c r="CE23259" s="227"/>
    </row>
    <row r="23260" spans="83:83">
      <c r="CE23260" s="227"/>
    </row>
    <row r="23261" spans="83:83">
      <c r="CE23261" s="227"/>
    </row>
    <row r="23262" spans="83:83">
      <c r="CE23262" s="227"/>
    </row>
    <row r="23263" spans="83:83">
      <c r="CE23263" s="227"/>
    </row>
    <row r="23264" spans="83:83">
      <c r="CE23264" s="227"/>
    </row>
    <row r="23265" spans="83:83">
      <c r="CE23265" s="227"/>
    </row>
    <row r="23266" spans="83:83">
      <c r="CE23266" s="227"/>
    </row>
    <row r="23267" spans="83:83">
      <c r="CE23267" s="227"/>
    </row>
    <row r="23268" spans="83:83">
      <c r="CE23268" s="227"/>
    </row>
    <row r="23269" spans="83:83">
      <c r="CE23269" s="227"/>
    </row>
    <row r="23270" spans="83:83">
      <c r="CE23270" s="227"/>
    </row>
    <row r="23271" spans="83:83">
      <c r="CE23271" s="227"/>
    </row>
    <row r="23272" spans="83:83">
      <c r="CE23272" s="227"/>
    </row>
    <row r="23273" spans="83:83">
      <c r="CE23273" s="227"/>
    </row>
    <row r="23274" spans="83:83">
      <c r="CE23274" s="227"/>
    </row>
    <row r="23275" spans="83:83">
      <c r="CE23275" s="227"/>
    </row>
    <row r="23276" spans="83:83">
      <c r="CE23276" s="227"/>
    </row>
    <row r="23277" spans="83:83">
      <c r="CE23277" s="227"/>
    </row>
    <row r="23278" spans="83:83">
      <c r="CE23278" s="227"/>
    </row>
    <row r="23279" spans="83:83">
      <c r="CE23279" s="227"/>
    </row>
    <row r="23280" spans="83:83">
      <c r="CE23280" s="227"/>
    </row>
    <row r="23281" spans="83:83">
      <c r="CE23281" s="227"/>
    </row>
    <row r="23282" spans="83:83">
      <c r="CE23282" s="227"/>
    </row>
    <row r="23283" spans="83:83">
      <c r="CE23283" s="227"/>
    </row>
    <row r="23284" spans="83:83">
      <c r="CE23284" s="227"/>
    </row>
    <row r="23285" spans="83:83">
      <c r="CE23285" s="227"/>
    </row>
    <row r="23286" spans="83:83">
      <c r="CE23286" s="227"/>
    </row>
    <row r="23287" spans="83:83">
      <c r="CE23287" s="227"/>
    </row>
    <row r="23288" spans="83:83">
      <c r="CE23288" s="227"/>
    </row>
    <row r="23289" spans="83:83">
      <c r="CE23289" s="227"/>
    </row>
    <row r="23290" spans="83:83">
      <c r="CE23290" s="227"/>
    </row>
    <row r="23291" spans="83:83">
      <c r="CE23291" s="227"/>
    </row>
    <row r="23292" spans="83:83">
      <c r="CE23292" s="227"/>
    </row>
    <row r="23293" spans="83:83">
      <c r="CE23293" s="227"/>
    </row>
    <row r="23294" spans="83:83">
      <c r="CE23294" s="227"/>
    </row>
    <row r="23295" spans="83:83">
      <c r="CE23295" s="227"/>
    </row>
    <row r="23296" spans="83:83">
      <c r="CE23296" s="227"/>
    </row>
    <row r="23297" spans="83:83">
      <c r="CE23297" s="227"/>
    </row>
    <row r="23298" spans="83:83">
      <c r="CE23298" s="227"/>
    </row>
    <row r="23299" spans="83:83">
      <c r="CE23299" s="227"/>
    </row>
    <row r="23300" spans="83:83">
      <c r="CE23300" s="227"/>
    </row>
    <row r="23301" spans="83:83">
      <c r="CE23301" s="227"/>
    </row>
    <row r="23302" spans="83:83">
      <c r="CE23302" s="227"/>
    </row>
    <row r="23303" spans="83:83">
      <c r="CE23303" s="227"/>
    </row>
    <row r="23304" spans="83:83">
      <c r="CE23304" s="227"/>
    </row>
    <row r="23305" spans="83:83">
      <c r="CE23305" s="227"/>
    </row>
    <row r="23306" spans="83:83">
      <c r="CE23306" s="227"/>
    </row>
    <row r="23307" spans="83:83">
      <c r="CE23307" s="227"/>
    </row>
    <row r="23308" spans="83:83">
      <c r="CE23308" s="227"/>
    </row>
    <row r="23309" spans="83:83">
      <c r="CE23309" s="227"/>
    </row>
    <row r="23310" spans="83:83">
      <c r="CE23310" s="227"/>
    </row>
    <row r="23311" spans="83:83">
      <c r="CE23311" s="227"/>
    </row>
    <row r="23312" spans="83:83">
      <c r="CE23312" s="227"/>
    </row>
    <row r="23313" spans="83:83">
      <c r="CE23313" s="227"/>
    </row>
    <row r="23314" spans="83:83">
      <c r="CE23314" s="227"/>
    </row>
    <row r="23315" spans="83:83">
      <c r="CE23315" s="227"/>
    </row>
    <row r="23316" spans="83:83">
      <c r="CE23316" s="227"/>
    </row>
    <row r="23317" spans="83:83">
      <c r="CE23317" s="227"/>
    </row>
    <row r="23318" spans="83:83">
      <c r="CE23318" s="227"/>
    </row>
    <row r="23319" spans="83:83">
      <c r="CE23319" s="227"/>
    </row>
    <row r="23320" spans="83:83">
      <c r="CE23320" s="227"/>
    </row>
    <row r="23321" spans="83:83">
      <c r="CE23321" s="227"/>
    </row>
    <row r="23322" spans="83:83">
      <c r="CE23322" s="227"/>
    </row>
    <row r="23323" spans="83:83">
      <c r="CE23323" s="227"/>
    </row>
    <row r="23324" spans="83:83">
      <c r="CE23324" s="227"/>
    </row>
    <row r="23325" spans="83:83">
      <c r="CE23325" s="227"/>
    </row>
    <row r="23326" spans="83:83">
      <c r="CE23326" s="227"/>
    </row>
    <row r="23327" spans="83:83">
      <c r="CE23327" s="227"/>
    </row>
    <row r="23328" spans="83:83">
      <c r="CE23328" s="227"/>
    </row>
    <row r="23329" spans="83:83">
      <c r="CE23329" s="227"/>
    </row>
    <row r="23330" spans="83:83">
      <c r="CE23330" s="227"/>
    </row>
    <row r="23331" spans="83:83">
      <c r="CE23331" s="227"/>
    </row>
    <row r="23332" spans="83:83">
      <c r="CE23332" s="227"/>
    </row>
    <row r="23333" spans="83:83">
      <c r="CE23333" s="227"/>
    </row>
    <row r="23334" spans="83:83">
      <c r="CE23334" s="227"/>
    </row>
    <row r="23335" spans="83:83">
      <c r="CE23335" s="227"/>
    </row>
    <row r="23336" spans="83:83">
      <c r="CE23336" s="227"/>
    </row>
    <row r="23337" spans="83:83">
      <c r="CE23337" s="227"/>
    </row>
    <row r="23338" spans="83:83">
      <c r="CE23338" s="227"/>
    </row>
    <row r="23339" spans="83:83">
      <c r="CE23339" s="227"/>
    </row>
    <row r="23340" spans="83:83">
      <c r="CE23340" s="227"/>
    </row>
    <row r="23341" spans="83:83">
      <c r="CE23341" s="227"/>
    </row>
    <row r="23342" spans="83:83">
      <c r="CE23342" s="227"/>
    </row>
    <row r="23343" spans="83:83">
      <c r="CE23343" s="227"/>
    </row>
    <row r="23344" spans="83:83">
      <c r="CE23344" s="227"/>
    </row>
    <row r="23345" spans="83:83">
      <c r="CE23345" s="227"/>
    </row>
    <row r="23346" spans="83:83">
      <c r="CE23346" s="227"/>
    </row>
    <row r="23347" spans="83:83">
      <c r="CE23347" s="227"/>
    </row>
    <row r="23348" spans="83:83">
      <c r="CE23348" s="227"/>
    </row>
    <row r="23349" spans="83:83">
      <c r="CE23349" s="227"/>
    </row>
    <row r="23350" spans="83:83">
      <c r="CE23350" s="227"/>
    </row>
    <row r="23351" spans="83:83">
      <c r="CE23351" s="227"/>
    </row>
    <row r="23352" spans="83:83">
      <c r="CE23352" s="227"/>
    </row>
    <row r="23353" spans="83:83">
      <c r="CE23353" s="227"/>
    </row>
    <row r="23354" spans="83:83">
      <c r="CE23354" s="227"/>
    </row>
    <row r="23355" spans="83:83">
      <c r="CE23355" s="227"/>
    </row>
    <row r="23356" spans="83:83">
      <c r="CE23356" s="227"/>
    </row>
    <row r="23357" spans="83:83">
      <c r="CE23357" s="227"/>
    </row>
    <row r="23358" spans="83:83">
      <c r="CE23358" s="227"/>
    </row>
    <row r="23359" spans="83:83">
      <c r="CE23359" s="227"/>
    </row>
    <row r="23360" spans="83:83">
      <c r="CE23360" s="227"/>
    </row>
    <row r="23361" spans="83:83">
      <c r="CE23361" s="227"/>
    </row>
    <row r="23362" spans="83:83">
      <c r="CE23362" s="227"/>
    </row>
    <row r="23363" spans="83:83">
      <c r="CE23363" s="227"/>
    </row>
    <row r="23364" spans="83:83">
      <c r="CE23364" s="227"/>
    </row>
    <row r="23365" spans="83:83">
      <c r="CE23365" s="227"/>
    </row>
    <row r="23366" spans="83:83">
      <c r="CE23366" s="227"/>
    </row>
    <row r="23367" spans="83:83">
      <c r="CE23367" s="227"/>
    </row>
    <row r="23368" spans="83:83">
      <c r="CE23368" s="227"/>
    </row>
    <row r="23369" spans="83:83">
      <c r="CE23369" s="227"/>
    </row>
    <row r="23370" spans="83:83">
      <c r="CE23370" s="227"/>
    </row>
    <row r="23371" spans="83:83">
      <c r="CE23371" s="227"/>
    </row>
    <row r="23372" spans="83:83">
      <c r="CE23372" s="227"/>
    </row>
    <row r="23373" spans="83:83">
      <c r="CE23373" s="227"/>
    </row>
    <row r="23374" spans="83:83">
      <c r="CE23374" s="227"/>
    </row>
    <row r="23375" spans="83:83">
      <c r="CE23375" s="227"/>
    </row>
    <row r="23376" spans="83:83">
      <c r="CE23376" s="227"/>
    </row>
    <row r="23377" spans="83:83">
      <c r="CE23377" s="227"/>
    </row>
    <row r="23378" spans="83:83">
      <c r="CE23378" s="227"/>
    </row>
    <row r="23379" spans="83:83">
      <c r="CE23379" s="227"/>
    </row>
    <row r="23380" spans="83:83">
      <c r="CE23380" s="227"/>
    </row>
    <row r="23381" spans="83:83">
      <c r="CE23381" s="227"/>
    </row>
    <row r="23382" spans="83:83">
      <c r="CE23382" s="227"/>
    </row>
    <row r="23383" spans="83:83">
      <c r="CE23383" s="227"/>
    </row>
    <row r="23384" spans="83:83">
      <c r="CE23384" s="227"/>
    </row>
    <row r="23385" spans="83:83">
      <c r="CE23385" s="227"/>
    </row>
    <row r="23386" spans="83:83">
      <c r="CE23386" s="227"/>
    </row>
    <row r="23387" spans="83:83">
      <c r="CE23387" s="227"/>
    </row>
    <row r="23388" spans="83:83">
      <c r="CE23388" s="227"/>
    </row>
    <row r="23389" spans="83:83">
      <c r="CE23389" s="227"/>
    </row>
    <row r="23390" spans="83:83">
      <c r="CE23390" s="227"/>
    </row>
    <row r="23391" spans="83:83">
      <c r="CE23391" s="227"/>
    </row>
    <row r="23392" spans="83:83">
      <c r="CE23392" s="227"/>
    </row>
    <row r="23393" spans="83:83">
      <c r="CE23393" s="227"/>
    </row>
    <row r="23394" spans="83:83">
      <c r="CE23394" s="227"/>
    </row>
    <row r="23395" spans="83:83">
      <c r="CE23395" s="227"/>
    </row>
    <row r="23396" spans="83:83">
      <c r="CE23396" s="227"/>
    </row>
    <row r="23397" spans="83:83">
      <c r="CE23397" s="227"/>
    </row>
    <row r="23398" spans="83:83">
      <c r="CE23398" s="227"/>
    </row>
    <row r="23399" spans="83:83">
      <c r="CE23399" s="227"/>
    </row>
    <row r="23400" spans="83:83">
      <c r="CE23400" s="227"/>
    </row>
    <row r="23401" spans="83:83">
      <c r="CE23401" s="227"/>
    </row>
    <row r="23402" spans="83:83">
      <c r="CE23402" s="227"/>
    </row>
    <row r="23403" spans="83:83">
      <c r="CE23403" s="227"/>
    </row>
    <row r="23404" spans="83:83">
      <c r="CE23404" s="227"/>
    </row>
    <row r="23405" spans="83:83">
      <c r="CE23405" s="227"/>
    </row>
    <row r="23406" spans="83:83">
      <c r="CE23406" s="227"/>
    </row>
    <row r="23407" spans="83:83">
      <c r="CE23407" s="227"/>
    </row>
    <row r="23408" spans="83:83">
      <c r="CE23408" s="227"/>
    </row>
    <row r="23409" spans="83:83">
      <c r="CE23409" s="227"/>
    </row>
    <row r="23410" spans="83:83">
      <c r="CE23410" s="227"/>
    </row>
    <row r="23411" spans="83:83">
      <c r="CE23411" s="227"/>
    </row>
    <row r="23412" spans="83:83">
      <c r="CE23412" s="227"/>
    </row>
    <row r="23413" spans="83:83">
      <c r="CE23413" s="227"/>
    </row>
    <row r="23414" spans="83:83">
      <c r="CE23414" s="227"/>
    </row>
    <row r="23415" spans="83:83">
      <c r="CE23415" s="227"/>
    </row>
    <row r="23416" spans="83:83">
      <c r="CE23416" s="227"/>
    </row>
    <row r="23417" spans="83:83">
      <c r="CE23417" s="227"/>
    </row>
    <row r="23418" spans="83:83">
      <c r="CE23418" s="227"/>
    </row>
    <row r="23419" spans="83:83">
      <c r="CE23419" s="227"/>
    </row>
    <row r="23420" spans="83:83">
      <c r="CE23420" s="227"/>
    </row>
    <row r="23421" spans="83:83">
      <c r="CE23421" s="227"/>
    </row>
    <row r="23422" spans="83:83">
      <c r="CE23422" s="227"/>
    </row>
    <row r="23423" spans="83:83">
      <c r="CE23423" s="227"/>
    </row>
    <row r="23424" spans="83:83">
      <c r="CE23424" s="227"/>
    </row>
    <row r="23425" spans="83:83">
      <c r="CE23425" s="227"/>
    </row>
    <row r="23426" spans="83:83">
      <c r="CE23426" s="227"/>
    </row>
    <row r="23427" spans="83:83">
      <c r="CE23427" s="227"/>
    </row>
    <row r="23428" spans="83:83">
      <c r="CE23428" s="227"/>
    </row>
    <row r="23429" spans="83:83">
      <c r="CE23429" s="227"/>
    </row>
    <row r="23430" spans="83:83">
      <c r="CE23430" s="227"/>
    </row>
    <row r="23431" spans="83:83">
      <c r="CE23431" s="227"/>
    </row>
    <row r="23432" spans="83:83">
      <c r="CE23432" s="227"/>
    </row>
    <row r="23433" spans="83:83">
      <c r="CE23433" s="227"/>
    </row>
    <row r="23434" spans="83:83">
      <c r="CE23434" s="227"/>
    </row>
    <row r="23435" spans="83:83">
      <c r="CE23435" s="227"/>
    </row>
    <row r="23436" spans="83:83">
      <c r="CE23436" s="227"/>
    </row>
    <row r="23437" spans="83:83">
      <c r="CE23437" s="227"/>
    </row>
    <row r="23438" spans="83:83">
      <c r="CE23438" s="227"/>
    </row>
    <row r="23439" spans="83:83">
      <c r="CE23439" s="227"/>
    </row>
    <row r="23440" spans="83:83">
      <c r="CE23440" s="227"/>
    </row>
    <row r="23441" spans="83:83">
      <c r="CE23441" s="227"/>
    </row>
    <row r="23442" spans="83:83">
      <c r="CE23442" s="227"/>
    </row>
    <row r="23443" spans="83:83">
      <c r="CE23443" s="227"/>
    </row>
    <row r="23444" spans="83:83">
      <c r="CE23444" s="227"/>
    </row>
    <row r="23445" spans="83:83">
      <c r="CE23445" s="227"/>
    </row>
    <row r="23446" spans="83:83">
      <c r="CE23446" s="227"/>
    </row>
    <row r="23447" spans="83:83">
      <c r="CE23447" s="227"/>
    </row>
    <row r="23448" spans="83:83">
      <c r="CE23448" s="227"/>
    </row>
    <row r="23449" spans="83:83">
      <c r="CE23449" s="227"/>
    </row>
    <row r="23450" spans="83:83">
      <c r="CE23450" s="227"/>
    </row>
    <row r="23451" spans="83:83">
      <c r="CE23451" s="227"/>
    </row>
    <row r="23452" spans="83:83">
      <c r="CE23452" s="227"/>
    </row>
    <row r="23453" spans="83:83">
      <c r="CE23453" s="227"/>
    </row>
    <row r="23454" spans="83:83">
      <c r="CE23454" s="227"/>
    </row>
    <row r="23455" spans="83:83">
      <c r="CE23455" s="227"/>
    </row>
    <row r="23456" spans="83:83">
      <c r="CE23456" s="227"/>
    </row>
    <row r="23457" spans="83:83">
      <c r="CE23457" s="227"/>
    </row>
    <row r="23458" spans="83:83">
      <c r="CE23458" s="227"/>
    </row>
    <row r="23459" spans="83:83">
      <c r="CE23459" s="227"/>
    </row>
    <row r="23460" spans="83:83">
      <c r="CE23460" s="227"/>
    </row>
    <row r="23461" spans="83:83">
      <c r="CE23461" s="227"/>
    </row>
    <row r="23462" spans="83:83">
      <c r="CE23462" s="227"/>
    </row>
    <row r="23463" spans="83:83">
      <c r="CE23463" s="227"/>
    </row>
    <row r="23464" spans="83:83">
      <c r="CE23464" s="227"/>
    </row>
    <row r="23465" spans="83:83">
      <c r="CE23465" s="227"/>
    </row>
    <row r="23466" spans="83:83">
      <c r="CE23466" s="227"/>
    </row>
    <row r="23467" spans="83:83">
      <c r="CE23467" s="227"/>
    </row>
    <row r="23468" spans="83:83">
      <c r="CE23468" s="227"/>
    </row>
    <row r="23469" spans="83:83">
      <c r="CE23469" s="227"/>
    </row>
    <row r="23470" spans="83:83">
      <c r="CE23470" s="227"/>
    </row>
    <row r="23471" spans="83:83">
      <c r="CE23471" s="227"/>
    </row>
    <row r="23472" spans="83:83">
      <c r="CE23472" s="227"/>
    </row>
    <row r="23473" spans="83:83">
      <c r="CE23473" s="227"/>
    </row>
    <row r="23474" spans="83:83">
      <c r="CE23474" s="227"/>
    </row>
    <row r="23475" spans="83:83">
      <c r="CE23475" s="227"/>
    </row>
    <row r="23476" spans="83:83">
      <c r="CE23476" s="227"/>
    </row>
    <row r="23477" spans="83:83">
      <c r="CE23477" s="227"/>
    </row>
    <row r="23478" spans="83:83">
      <c r="CE23478" s="227"/>
    </row>
    <row r="23479" spans="83:83">
      <c r="CE23479" s="227"/>
    </row>
    <row r="23480" spans="83:83">
      <c r="CE23480" s="227"/>
    </row>
    <row r="23481" spans="83:83">
      <c r="CE23481" s="227"/>
    </row>
    <row r="23482" spans="83:83">
      <c r="CE23482" s="227"/>
    </row>
    <row r="23483" spans="83:83">
      <c r="CE23483" s="227"/>
    </row>
    <row r="23484" spans="83:83">
      <c r="CE23484" s="227"/>
    </row>
    <row r="23485" spans="83:83">
      <c r="CE23485" s="227"/>
    </row>
    <row r="23486" spans="83:83">
      <c r="CE23486" s="227"/>
    </row>
    <row r="23487" spans="83:83">
      <c r="CE23487" s="227"/>
    </row>
    <row r="23488" spans="83:83">
      <c r="CE23488" s="227"/>
    </row>
    <row r="23489" spans="83:83">
      <c r="CE23489" s="227"/>
    </row>
    <row r="23490" spans="83:83">
      <c r="CE23490" s="227"/>
    </row>
    <row r="23491" spans="83:83">
      <c r="CE23491" s="227"/>
    </row>
    <row r="23492" spans="83:83">
      <c r="CE23492" s="227"/>
    </row>
    <row r="23493" spans="83:83">
      <c r="CE23493" s="227"/>
    </row>
    <row r="23494" spans="83:83">
      <c r="CE23494" s="227"/>
    </row>
    <row r="23495" spans="83:83">
      <c r="CE23495" s="227"/>
    </row>
    <row r="23496" spans="83:83">
      <c r="CE23496" s="227"/>
    </row>
    <row r="23497" spans="83:83">
      <c r="CE23497" s="227"/>
    </row>
    <row r="23498" spans="83:83">
      <c r="CE23498" s="227"/>
    </row>
    <row r="23499" spans="83:83">
      <c r="CE23499" s="227"/>
    </row>
    <row r="23500" spans="83:83">
      <c r="CE23500" s="227"/>
    </row>
    <row r="23501" spans="83:83">
      <c r="CE23501" s="227"/>
    </row>
    <row r="23502" spans="83:83">
      <c r="CE23502" s="227"/>
    </row>
    <row r="23503" spans="83:83">
      <c r="CE23503" s="227"/>
    </row>
    <row r="23504" spans="83:83">
      <c r="CE23504" s="227"/>
    </row>
    <row r="23505" spans="83:83">
      <c r="CE23505" s="227"/>
    </row>
    <row r="23506" spans="83:83">
      <c r="CE23506" s="227"/>
    </row>
    <row r="23507" spans="83:83">
      <c r="CE23507" s="227"/>
    </row>
    <row r="23508" spans="83:83">
      <c r="CE23508" s="227"/>
    </row>
    <row r="23509" spans="83:83">
      <c r="CE23509" s="227"/>
    </row>
    <row r="23510" spans="83:83">
      <c r="CE23510" s="227"/>
    </row>
    <row r="23511" spans="83:83">
      <c r="CE23511" s="227"/>
    </row>
    <row r="23512" spans="83:83">
      <c r="CE23512" s="227"/>
    </row>
    <row r="23513" spans="83:83">
      <c r="CE23513" s="227"/>
    </row>
    <row r="23514" spans="83:83">
      <c r="CE23514" s="227"/>
    </row>
    <row r="23515" spans="83:83">
      <c r="CE23515" s="227"/>
    </row>
    <row r="23516" spans="83:83">
      <c r="CE23516" s="227"/>
    </row>
    <row r="23517" spans="83:83">
      <c r="CE23517" s="227"/>
    </row>
    <row r="23518" spans="83:83">
      <c r="CE23518" s="227"/>
    </row>
    <row r="23519" spans="83:83">
      <c r="CE23519" s="227"/>
    </row>
    <row r="23520" spans="83:83">
      <c r="CE23520" s="227"/>
    </row>
    <row r="23521" spans="83:83">
      <c r="CE23521" s="227"/>
    </row>
    <row r="23522" spans="83:83">
      <c r="CE23522" s="227"/>
    </row>
    <row r="23523" spans="83:83">
      <c r="CE23523" s="227"/>
    </row>
    <row r="23524" spans="83:83">
      <c r="CE23524" s="227"/>
    </row>
    <row r="23525" spans="83:83">
      <c r="CE23525" s="227"/>
    </row>
    <row r="23526" spans="83:83">
      <c r="CE23526" s="227"/>
    </row>
    <row r="23527" spans="83:83">
      <c r="CE23527" s="227"/>
    </row>
    <row r="23528" spans="83:83">
      <c r="CE23528" s="227"/>
    </row>
    <row r="23529" spans="83:83">
      <c r="CE23529" s="227"/>
    </row>
    <row r="23530" spans="83:83">
      <c r="CE23530" s="227"/>
    </row>
    <row r="23531" spans="83:83">
      <c r="CE23531" s="227"/>
    </row>
    <row r="23532" spans="83:83">
      <c r="CE23532" s="227"/>
    </row>
    <row r="23533" spans="83:83">
      <c r="CE23533" s="227"/>
    </row>
    <row r="23534" spans="83:83">
      <c r="CE23534" s="227"/>
    </row>
    <row r="23535" spans="83:83">
      <c r="CE23535" s="227"/>
    </row>
    <row r="23536" spans="83:83">
      <c r="CE23536" s="227"/>
    </row>
    <row r="23537" spans="83:83">
      <c r="CE23537" s="227"/>
    </row>
    <row r="23538" spans="83:83">
      <c r="CE23538" s="227"/>
    </row>
    <row r="23539" spans="83:83">
      <c r="CE23539" s="227"/>
    </row>
    <row r="23540" spans="83:83">
      <c r="CE23540" s="227"/>
    </row>
    <row r="23541" spans="83:83">
      <c r="CE23541" s="227"/>
    </row>
    <row r="23542" spans="83:83">
      <c r="CE23542" s="227"/>
    </row>
    <row r="23543" spans="83:83">
      <c r="CE23543" s="227"/>
    </row>
    <row r="23544" spans="83:83">
      <c r="CE23544" s="227"/>
    </row>
    <row r="23545" spans="83:83">
      <c r="CE23545" s="227"/>
    </row>
    <row r="23546" spans="83:83">
      <c r="CE23546" s="227"/>
    </row>
    <row r="23547" spans="83:83">
      <c r="CE23547" s="227"/>
    </row>
    <row r="23548" spans="83:83">
      <c r="CE23548" s="227"/>
    </row>
    <row r="23549" spans="83:83">
      <c r="CE23549" s="227"/>
    </row>
    <row r="23550" spans="83:83">
      <c r="CE23550" s="227"/>
    </row>
    <row r="23551" spans="83:83">
      <c r="CE23551" s="227"/>
    </row>
    <row r="23552" spans="83:83">
      <c r="CE23552" s="227"/>
    </row>
    <row r="23553" spans="83:83">
      <c r="CE23553" s="227"/>
    </row>
    <row r="23554" spans="83:83">
      <c r="CE23554" s="227"/>
    </row>
    <row r="23555" spans="83:83">
      <c r="CE23555" s="227"/>
    </row>
    <row r="23556" spans="83:83">
      <c r="CE23556" s="227"/>
    </row>
    <row r="23557" spans="83:83">
      <c r="CE23557" s="227"/>
    </row>
    <row r="23558" spans="83:83">
      <c r="CE23558" s="227"/>
    </row>
    <row r="23559" spans="83:83">
      <c r="CE23559" s="227"/>
    </row>
    <row r="23560" spans="83:83">
      <c r="CE23560" s="227"/>
    </row>
    <row r="23561" spans="83:83">
      <c r="CE23561" s="227"/>
    </row>
    <row r="23562" spans="83:83">
      <c r="CE23562" s="227"/>
    </row>
    <row r="23563" spans="83:83">
      <c r="CE23563" s="227"/>
    </row>
    <row r="23564" spans="83:83">
      <c r="CE23564" s="227"/>
    </row>
    <row r="23565" spans="83:83">
      <c r="CE23565" s="227"/>
    </row>
    <row r="23566" spans="83:83">
      <c r="CE23566" s="227"/>
    </row>
    <row r="23567" spans="83:83">
      <c r="CE23567" s="227"/>
    </row>
    <row r="23568" spans="83:83">
      <c r="CE23568" s="227"/>
    </row>
    <row r="23569" spans="83:83">
      <c r="CE23569" s="227"/>
    </row>
    <row r="23570" spans="83:83">
      <c r="CE23570" s="227"/>
    </row>
    <row r="23571" spans="83:83">
      <c r="CE23571" s="227"/>
    </row>
    <row r="23572" spans="83:83">
      <c r="CE23572" s="227"/>
    </row>
    <row r="23573" spans="83:83">
      <c r="CE23573" s="227"/>
    </row>
    <row r="23574" spans="83:83">
      <c r="CE23574" s="227"/>
    </row>
    <row r="23575" spans="83:83">
      <c r="CE23575" s="227"/>
    </row>
    <row r="23576" spans="83:83">
      <c r="CE23576" s="227"/>
    </row>
    <row r="23577" spans="83:83">
      <c r="CE23577" s="227"/>
    </row>
    <row r="23578" spans="83:83">
      <c r="CE23578" s="227"/>
    </row>
    <row r="23579" spans="83:83">
      <c r="CE23579" s="227"/>
    </row>
    <row r="23580" spans="83:83">
      <c r="CE23580" s="227"/>
    </row>
    <row r="23581" spans="83:83">
      <c r="CE23581" s="227"/>
    </row>
    <row r="23582" spans="83:83">
      <c r="CE23582" s="227"/>
    </row>
    <row r="23583" spans="83:83">
      <c r="CE23583" s="227"/>
    </row>
    <row r="23584" spans="83:83">
      <c r="CE23584" s="227"/>
    </row>
    <row r="23585" spans="83:83">
      <c r="CE23585" s="227"/>
    </row>
    <row r="23586" spans="83:83">
      <c r="CE23586" s="227"/>
    </row>
    <row r="23587" spans="83:83">
      <c r="CE23587" s="227"/>
    </row>
    <row r="23588" spans="83:83">
      <c r="CE23588" s="227"/>
    </row>
    <row r="23589" spans="83:83">
      <c r="CE23589" s="227"/>
    </row>
    <row r="23590" spans="83:83">
      <c r="CE23590" s="227"/>
    </row>
    <row r="23591" spans="83:83">
      <c r="CE23591" s="227"/>
    </row>
    <row r="23592" spans="83:83">
      <c r="CE23592" s="227"/>
    </row>
    <row r="23593" spans="83:83">
      <c r="CE23593" s="227"/>
    </row>
    <row r="23594" spans="83:83">
      <c r="CE23594" s="227"/>
    </row>
    <row r="23595" spans="83:83">
      <c r="CE23595" s="227"/>
    </row>
    <row r="23596" spans="83:83">
      <c r="CE23596" s="227"/>
    </row>
    <row r="23597" spans="83:83">
      <c r="CE23597" s="227"/>
    </row>
    <row r="23598" spans="83:83">
      <c r="CE23598" s="227"/>
    </row>
    <row r="23599" spans="83:83">
      <c r="CE23599" s="227"/>
    </row>
    <row r="23600" spans="83:83">
      <c r="CE23600" s="227"/>
    </row>
    <row r="23601" spans="83:83">
      <c r="CE23601" s="227"/>
    </row>
    <row r="23602" spans="83:83">
      <c r="CE23602" s="227"/>
    </row>
    <row r="23603" spans="83:83">
      <c r="CE23603" s="227"/>
    </row>
    <row r="23604" spans="83:83">
      <c r="CE23604" s="227"/>
    </row>
    <row r="23605" spans="83:83">
      <c r="CE23605" s="227"/>
    </row>
    <row r="23606" spans="83:83">
      <c r="CE23606" s="227"/>
    </row>
    <row r="23607" spans="83:83">
      <c r="CE23607" s="227"/>
    </row>
    <row r="23608" spans="83:83">
      <c r="CE23608" s="227"/>
    </row>
    <row r="23609" spans="83:83">
      <c r="CE23609" s="227"/>
    </row>
    <row r="23610" spans="83:83">
      <c r="CE23610" s="227"/>
    </row>
    <row r="23611" spans="83:83">
      <c r="CE23611" s="227"/>
    </row>
    <row r="23612" spans="83:83">
      <c r="CE23612" s="227"/>
    </row>
    <row r="23613" spans="83:83">
      <c r="CE23613" s="227"/>
    </row>
    <row r="23614" spans="83:83">
      <c r="CE23614" s="227"/>
    </row>
    <row r="23615" spans="83:83">
      <c r="CE23615" s="227"/>
    </row>
    <row r="23616" spans="83:83">
      <c r="CE23616" s="227"/>
    </row>
    <row r="23617" spans="83:83">
      <c r="CE23617" s="227"/>
    </row>
    <row r="23618" spans="83:83">
      <c r="CE23618" s="227"/>
    </row>
    <row r="23619" spans="83:83">
      <c r="CE23619" s="227"/>
    </row>
    <row r="23620" spans="83:83">
      <c r="CE23620" s="227"/>
    </row>
    <row r="23621" spans="83:83">
      <c r="CE23621" s="227"/>
    </row>
    <row r="23622" spans="83:83">
      <c r="CE23622" s="227"/>
    </row>
    <row r="23623" spans="83:83">
      <c r="CE23623" s="227"/>
    </row>
    <row r="23624" spans="83:83">
      <c r="CE23624" s="227"/>
    </row>
    <row r="23625" spans="83:83">
      <c r="CE23625" s="227"/>
    </row>
    <row r="23626" spans="83:83">
      <c r="CE23626" s="227"/>
    </row>
    <row r="23627" spans="83:83">
      <c r="CE23627" s="227"/>
    </row>
    <row r="23628" spans="83:83">
      <c r="CE23628" s="227"/>
    </row>
    <row r="23629" spans="83:83">
      <c r="CE23629" s="227"/>
    </row>
    <row r="23630" spans="83:83">
      <c r="CE23630" s="227"/>
    </row>
    <row r="23631" spans="83:83">
      <c r="CE23631" s="227"/>
    </row>
    <row r="23632" spans="83:83">
      <c r="CE23632" s="227"/>
    </row>
    <row r="23633" spans="83:83">
      <c r="CE23633" s="227"/>
    </row>
    <row r="23634" spans="83:83">
      <c r="CE23634" s="227"/>
    </row>
    <row r="23635" spans="83:83">
      <c r="CE23635" s="227"/>
    </row>
    <row r="23636" spans="83:83">
      <c r="CE23636" s="227"/>
    </row>
    <row r="23637" spans="83:83">
      <c r="CE23637" s="227"/>
    </row>
    <row r="23638" spans="83:83">
      <c r="CE23638" s="227"/>
    </row>
    <row r="23639" spans="83:83">
      <c r="CE23639" s="227"/>
    </row>
    <row r="23640" spans="83:83">
      <c r="CE23640" s="227"/>
    </row>
    <row r="23641" spans="83:83">
      <c r="CE23641" s="227"/>
    </row>
    <row r="23642" spans="83:83">
      <c r="CE23642" s="227"/>
    </row>
    <row r="23643" spans="83:83">
      <c r="CE23643" s="227"/>
    </row>
    <row r="23644" spans="83:83">
      <c r="CE23644" s="227"/>
    </row>
    <row r="23645" spans="83:83">
      <c r="CE23645" s="227"/>
    </row>
    <row r="23646" spans="83:83">
      <c r="CE23646" s="227"/>
    </row>
    <row r="23647" spans="83:83">
      <c r="CE23647" s="227"/>
    </row>
    <row r="23648" spans="83:83">
      <c r="CE23648" s="227"/>
    </row>
    <row r="23649" spans="83:83">
      <c r="CE23649" s="227"/>
    </row>
    <row r="23650" spans="83:83">
      <c r="CE23650" s="227"/>
    </row>
    <row r="23651" spans="83:83">
      <c r="CE23651" s="227"/>
    </row>
    <row r="23652" spans="83:83">
      <c r="CE23652" s="227"/>
    </row>
    <row r="23653" spans="83:83">
      <c r="CE23653" s="227"/>
    </row>
    <row r="23654" spans="83:83">
      <c r="CE23654" s="227"/>
    </row>
    <row r="23655" spans="83:83">
      <c r="CE23655" s="227"/>
    </row>
    <row r="23656" spans="83:83">
      <c r="CE23656" s="227"/>
    </row>
    <row r="23657" spans="83:83">
      <c r="CE23657" s="227"/>
    </row>
    <row r="23658" spans="83:83">
      <c r="CE23658" s="227"/>
    </row>
    <row r="23659" spans="83:83">
      <c r="CE23659" s="227"/>
    </row>
    <row r="23660" spans="83:83">
      <c r="CE23660" s="227"/>
    </row>
    <row r="23661" spans="83:83">
      <c r="CE23661" s="227"/>
    </row>
    <row r="23662" spans="83:83">
      <c r="CE23662" s="227"/>
    </row>
    <row r="23663" spans="83:83">
      <c r="CE23663" s="227"/>
    </row>
    <row r="23664" spans="83:83">
      <c r="CE23664" s="227"/>
    </row>
    <row r="23665" spans="83:83">
      <c r="CE23665" s="227"/>
    </row>
    <row r="23666" spans="83:83">
      <c r="CE23666" s="227"/>
    </row>
    <row r="23667" spans="83:83">
      <c r="CE23667" s="227"/>
    </row>
    <row r="23668" spans="83:83">
      <c r="CE23668" s="227"/>
    </row>
    <row r="23669" spans="83:83">
      <c r="CE23669" s="227"/>
    </row>
    <row r="23670" spans="83:83">
      <c r="CE23670" s="227"/>
    </row>
    <row r="23671" spans="83:83">
      <c r="CE23671" s="227"/>
    </row>
    <row r="23672" spans="83:83">
      <c r="CE23672" s="227"/>
    </row>
    <row r="23673" spans="83:83">
      <c r="CE23673" s="227"/>
    </row>
    <row r="23674" spans="83:83">
      <c r="CE23674" s="227"/>
    </row>
    <row r="23675" spans="83:83">
      <c r="CE23675" s="227"/>
    </row>
    <row r="23676" spans="83:83">
      <c r="CE23676" s="227"/>
    </row>
    <row r="23677" spans="83:83">
      <c r="CE23677" s="227"/>
    </row>
    <row r="23678" spans="83:83">
      <c r="CE23678" s="227"/>
    </row>
    <row r="23679" spans="83:83">
      <c r="CE23679" s="227"/>
    </row>
    <row r="23680" spans="83:83">
      <c r="CE23680" s="227"/>
    </row>
    <row r="23681" spans="83:83">
      <c r="CE23681" s="227"/>
    </row>
    <row r="23682" spans="83:83">
      <c r="CE23682" s="227"/>
    </row>
    <row r="23683" spans="83:83">
      <c r="CE23683" s="227"/>
    </row>
    <row r="23684" spans="83:83">
      <c r="CE23684" s="227"/>
    </row>
    <row r="23685" spans="83:83">
      <c r="CE23685" s="227"/>
    </row>
    <row r="23686" spans="83:83">
      <c r="CE23686" s="227"/>
    </row>
    <row r="23687" spans="83:83">
      <c r="CE23687" s="227"/>
    </row>
    <row r="23688" spans="83:83">
      <c r="CE23688" s="227"/>
    </row>
    <row r="23689" spans="83:83">
      <c r="CE23689" s="227"/>
    </row>
    <row r="23690" spans="83:83">
      <c r="CE23690" s="227"/>
    </row>
    <row r="23691" spans="83:83">
      <c r="CE23691" s="227"/>
    </row>
    <row r="23692" spans="83:83">
      <c r="CE23692" s="227"/>
    </row>
    <row r="23693" spans="83:83">
      <c r="CE23693" s="227"/>
    </row>
    <row r="23694" spans="83:83">
      <c r="CE23694" s="227"/>
    </row>
    <row r="23695" spans="83:83">
      <c r="CE23695" s="227"/>
    </row>
    <row r="23696" spans="83:83">
      <c r="CE23696" s="227"/>
    </row>
    <row r="23697" spans="83:83">
      <c r="CE23697" s="227"/>
    </row>
    <row r="23698" spans="83:83">
      <c r="CE23698" s="227"/>
    </row>
    <row r="23699" spans="83:83">
      <c r="CE23699" s="227"/>
    </row>
    <row r="23700" spans="83:83">
      <c r="CE23700" s="227"/>
    </row>
    <row r="23701" spans="83:83">
      <c r="CE23701" s="227"/>
    </row>
    <row r="23702" spans="83:83">
      <c r="CE23702" s="227"/>
    </row>
    <row r="23703" spans="83:83">
      <c r="CE23703" s="227"/>
    </row>
    <row r="23704" spans="83:83">
      <c r="CE23704" s="227"/>
    </row>
    <row r="23705" spans="83:83">
      <c r="CE23705" s="227"/>
    </row>
    <row r="23706" spans="83:83">
      <c r="CE23706" s="227"/>
    </row>
    <row r="23707" spans="83:83">
      <c r="CE23707" s="227"/>
    </row>
    <row r="23708" spans="83:83">
      <c r="CE23708" s="227"/>
    </row>
    <row r="23709" spans="83:83">
      <c r="CE23709" s="227"/>
    </row>
    <row r="23710" spans="83:83">
      <c r="CE23710" s="227"/>
    </row>
    <row r="23711" spans="83:83">
      <c r="CE23711" s="227"/>
    </row>
    <row r="23712" spans="83:83">
      <c r="CE23712" s="227"/>
    </row>
    <row r="23713" spans="83:83">
      <c r="CE23713" s="227"/>
    </row>
    <row r="23714" spans="83:83">
      <c r="CE23714" s="227"/>
    </row>
    <row r="23715" spans="83:83">
      <c r="CE23715" s="227"/>
    </row>
    <row r="23716" spans="83:83">
      <c r="CE23716" s="227"/>
    </row>
    <row r="23717" spans="83:83">
      <c r="CE23717" s="227"/>
    </row>
    <row r="23718" spans="83:83">
      <c r="CE23718" s="227"/>
    </row>
    <row r="23719" spans="83:83">
      <c r="CE23719" s="227"/>
    </row>
    <row r="23720" spans="83:83">
      <c r="CE23720" s="227"/>
    </row>
    <row r="23721" spans="83:83">
      <c r="CE23721" s="227"/>
    </row>
    <row r="23722" spans="83:83">
      <c r="CE23722" s="227"/>
    </row>
    <row r="23723" spans="83:83">
      <c r="CE23723" s="227"/>
    </row>
    <row r="23724" spans="83:83">
      <c r="CE23724" s="227"/>
    </row>
    <row r="23725" spans="83:83">
      <c r="CE23725" s="227"/>
    </row>
    <row r="23726" spans="83:83">
      <c r="CE23726" s="227"/>
    </row>
    <row r="23727" spans="83:83">
      <c r="CE23727" s="227"/>
    </row>
    <row r="23728" spans="83:83">
      <c r="CE23728" s="227"/>
    </row>
    <row r="23729" spans="83:83">
      <c r="CE23729" s="227"/>
    </row>
    <row r="23730" spans="83:83">
      <c r="CE23730" s="227"/>
    </row>
    <row r="23731" spans="83:83">
      <c r="CE23731" s="227"/>
    </row>
    <row r="23732" spans="83:83">
      <c r="CE23732" s="227"/>
    </row>
    <row r="23733" spans="83:83">
      <c r="CE23733" s="227"/>
    </row>
    <row r="23734" spans="83:83">
      <c r="CE23734" s="227"/>
    </row>
    <row r="23735" spans="83:83">
      <c r="CE23735" s="227"/>
    </row>
    <row r="23736" spans="83:83">
      <c r="CE23736" s="227"/>
    </row>
    <row r="23737" spans="83:83">
      <c r="CE23737" s="227"/>
    </row>
    <row r="23738" spans="83:83">
      <c r="CE23738" s="227"/>
    </row>
    <row r="23739" spans="83:83">
      <c r="CE23739" s="227"/>
    </row>
    <row r="23740" spans="83:83">
      <c r="CE23740" s="227"/>
    </row>
    <row r="23741" spans="83:83">
      <c r="CE23741" s="227"/>
    </row>
    <row r="23742" spans="83:83">
      <c r="CE23742" s="227"/>
    </row>
    <row r="23743" spans="83:83">
      <c r="CE23743" s="227"/>
    </row>
    <row r="23744" spans="83:83">
      <c r="CE23744" s="227"/>
    </row>
    <row r="23745" spans="83:83">
      <c r="CE23745" s="227"/>
    </row>
    <row r="23746" spans="83:83">
      <c r="CE23746" s="227"/>
    </row>
    <row r="23747" spans="83:83">
      <c r="CE23747" s="227"/>
    </row>
    <row r="23748" spans="83:83">
      <c r="CE23748" s="227"/>
    </row>
    <row r="23749" spans="83:83">
      <c r="CE23749" s="227"/>
    </row>
    <row r="23750" spans="83:83">
      <c r="CE23750" s="227"/>
    </row>
    <row r="23751" spans="83:83">
      <c r="CE23751" s="227"/>
    </row>
    <row r="23752" spans="83:83">
      <c r="CE23752" s="227"/>
    </row>
    <row r="23753" spans="83:83">
      <c r="CE23753" s="227"/>
    </row>
    <row r="23754" spans="83:83">
      <c r="CE23754" s="227"/>
    </row>
    <row r="23755" spans="83:83">
      <c r="CE23755" s="227"/>
    </row>
    <row r="23756" spans="83:83">
      <c r="CE23756" s="227"/>
    </row>
    <row r="23757" spans="83:83">
      <c r="CE23757" s="227"/>
    </row>
    <row r="23758" spans="83:83">
      <c r="CE23758" s="227"/>
    </row>
    <row r="23759" spans="83:83">
      <c r="CE23759" s="227"/>
    </row>
    <row r="23760" spans="83:83">
      <c r="CE23760" s="227"/>
    </row>
    <row r="23761" spans="83:83">
      <c r="CE23761" s="227"/>
    </row>
    <row r="23762" spans="83:83">
      <c r="CE23762" s="227"/>
    </row>
    <row r="23763" spans="83:83">
      <c r="CE23763" s="227"/>
    </row>
    <row r="23764" spans="83:83">
      <c r="CE23764" s="227"/>
    </row>
    <row r="23765" spans="83:83">
      <c r="CE23765" s="227"/>
    </row>
    <row r="23766" spans="83:83">
      <c r="CE23766" s="227"/>
    </row>
    <row r="23767" spans="83:83">
      <c r="CE23767" s="227"/>
    </row>
    <row r="23768" spans="83:83">
      <c r="CE23768" s="227"/>
    </row>
    <row r="23769" spans="83:83">
      <c r="CE23769" s="227"/>
    </row>
    <row r="23770" spans="83:83">
      <c r="CE23770" s="227"/>
    </row>
    <row r="23771" spans="83:83">
      <c r="CE23771" s="227"/>
    </row>
    <row r="23772" spans="83:83">
      <c r="CE23772" s="227"/>
    </row>
    <row r="23773" spans="83:83">
      <c r="CE23773" s="227"/>
    </row>
    <row r="23774" spans="83:83">
      <c r="CE23774" s="227"/>
    </row>
    <row r="23775" spans="83:83">
      <c r="CE23775" s="227"/>
    </row>
    <row r="23776" spans="83:83">
      <c r="CE23776" s="227"/>
    </row>
    <row r="23777" spans="83:83">
      <c r="CE23777" s="227"/>
    </row>
    <row r="23778" spans="83:83">
      <c r="CE23778" s="227"/>
    </row>
    <row r="23779" spans="83:83">
      <c r="CE23779" s="227"/>
    </row>
    <row r="23780" spans="83:83">
      <c r="CE23780" s="227"/>
    </row>
    <row r="23781" spans="83:83">
      <c r="CE23781" s="227"/>
    </row>
    <row r="23782" spans="83:83">
      <c r="CE23782" s="227"/>
    </row>
    <row r="23783" spans="83:83">
      <c r="CE23783" s="227"/>
    </row>
    <row r="23784" spans="83:83">
      <c r="CE23784" s="227"/>
    </row>
    <row r="23785" spans="83:83">
      <c r="CE23785" s="227"/>
    </row>
    <row r="23786" spans="83:83">
      <c r="CE23786" s="227"/>
    </row>
    <row r="23787" spans="83:83">
      <c r="CE23787" s="227"/>
    </row>
    <row r="23788" spans="83:83">
      <c r="CE23788" s="227"/>
    </row>
    <row r="23789" spans="83:83">
      <c r="CE23789" s="227"/>
    </row>
    <row r="23790" spans="83:83">
      <c r="CE23790" s="227"/>
    </row>
    <row r="23791" spans="83:83">
      <c r="CE23791" s="227"/>
    </row>
    <row r="23792" spans="83:83">
      <c r="CE23792" s="227"/>
    </row>
    <row r="23793" spans="83:83">
      <c r="CE23793" s="227"/>
    </row>
    <row r="23794" spans="83:83">
      <c r="CE23794" s="227"/>
    </row>
    <row r="23795" spans="83:83">
      <c r="CE23795" s="227"/>
    </row>
    <row r="23796" spans="83:83">
      <c r="CE23796" s="227"/>
    </row>
    <row r="23797" spans="83:83">
      <c r="CE23797" s="227"/>
    </row>
    <row r="23798" spans="83:83">
      <c r="CE23798" s="227"/>
    </row>
    <row r="23799" spans="83:83">
      <c r="CE23799" s="227"/>
    </row>
    <row r="23800" spans="83:83">
      <c r="CE23800" s="227"/>
    </row>
    <row r="23801" spans="83:83">
      <c r="CE23801" s="227"/>
    </row>
    <row r="23802" spans="83:83">
      <c r="CE23802" s="227"/>
    </row>
    <row r="23803" spans="83:83">
      <c r="CE23803" s="227"/>
    </row>
    <row r="23804" spans="83:83">
      <c r="CE23804" s="227"/>
    </row>
    <row r="23805" spans="83:83">
      <c r="CE23805" s="227"/>
    </row>
    <row r="23806" spans="83:83">
      <c r="CE23806" s="227"/>
    </row>
    <row r="23807" spans="83:83">
      <c r="CE23807" s="227"/>
    </row>
    <row r="23808" spans="83:83">
      <c r="CE23808" s="227"/>
    </row>
    <row r="23809" spans="83:83">
      <c r="CE23809" s="227"/>
    </row>
    <row r="23810" spans="83:83">
      <c r="CE23810" s="227"/>
    </row>
    <row r="23811" spans="83:83">
      <c r="CE23811" s="227"/>
    </row>
    <row r="23812" spans="83:83">
      <c r="CE23812" s="227"/>
    </row>
    <row r="23813" spans="83:83">
      <c r="CE23813" s="227"/>
    </row>
    <row r="23814" spans="83:83">
      <c r="CE23814" s="227"/>
    </row>
    <row r="23815" spans="83:83">
      <c r="CE23815" s="227"/>
    </row>
    <row r="23816" spans="83:83">
      <c r="CE23816" s="227"/>
    </row>
    <row r="23817" spans="83:83">
      <c r="CE23817" s="227"/>
    </row>
    <row r="23818" spans="83:83">
      <c r="CE23818" s="227"/>
    </row>
    <row r="23819" spans="83:83">
      <c r="CE23819" s="227"/>
    </row>
    <row r="23820" spans="83:83">
      <c r="CE23820" s="227"/>
    </row>
    <row r="23821" spans="83:83">
      <c r="CE23821" s="227"/>
    </row>
    <row r="23822" spans="83:83">
      <c r="CE23822" s="227"/>
    </row>
    <row r="23823" spans="83:83">
      <c r="CE23823" s="227"/>
    </row>
    <row r="23824" spans="83:83">
      <c r="CE23824" s="227"/>
    </row>
    <row r="23825" spans="83:83">
      <c r="CE23825" s="227"/>
    </row>
    <row r="23826" spans="83:83">
      <c r="CE23826" s="227"/>
    </row>
    <row r="23827" spans="83:83">
      <c r="CE23827" s="227"/>
    </row>
    <row r="23828" spans="83:83">
      <c r="CE23828" s="227"/>
    </row>
    <row r="23829" spans="83:83">
      <c r="CE23829" s="227"/>
    </row>
    <row r="23830" spans="83:83">
      <c r="CE23830" s="227"/>
    </row>
    <row r="23831" spans="83:83">
      <c r="CE23831" s="227"/>
    </row>
    <row r="23832" spans="83:83">
      <c r="CE23832" s="227"/>
    </row>
    <row r="23833" spans="83:83">
      <c r="CE23833" s="227"/>
    </row>
    <row r="23834" spans="83:83">
      <c r="CE23834" s="227"/>
    </row>
    <row r="23835" spans="83:83">
      <c r="CE23835" s="227"/>
    </row>
    <row r="23836" spans="83:83">
      <c r="CE23836" s="227"/>
    </row>
    <row r="23837" spans="83:83">
      <c r="CE23837" s="227"/>
    </row>
    <row r="23838" spans="83:83">
      <c r="CE23838" s="227"/>
    </row>
    <row r="23839" spans="83:83">
      <c r="CE23839" s="227"/>
    </row>
    <row r="23840" spans="83:83">
      <c r="CE23840" s="227"/>
    </row>
    <row r="23841" spans="83:83">
      <c r="CE23841" s="227"/>
    </row>
    <row r="23842" spans="83:83">
      <c r="CE23842" s="227"/>
    </row>
    <row r="23843" spans="83:83">
      <c r="CE23843" s="227"/>
    </row>
    <row r="23844" spans="83:83">
      <c r="CE23844" s="227"/>
    </row>
    <row r="23845" spans="83:83">
      <c r="CE23845" s="227"/>
    </row>
    <row r="23846" spans="83:83">
      <c r="CE23846" s="227"/>
    </row>
    <row r="23847" spans="83:83">
      <c r="CE23847" s="227"/>
    </row>
    <row r="23848" spans="83:83">
      <c r="CE23848" s="227"/>
    </row>
    <row r="23849" spans="83:83">
      <c r="CE23849" s="227"/>
    </row>
    <row r="23850" spans="83:83">
      <c r="CE23850" s="227"/>
    </row>
    <row r="23851" spans="83:83">
      <c r="CE23851" s="227"/>
    </row>
    <row r="23852" spans="83:83">
      <c r="CE23852" s="227"/>
    </row>
    <row r="23853" spans="83:83">
      <c r="CE23853" s="227"/>
    </row>
    <row r="23854" spans="83:83">
      <c r="CE23854" s="227"/>
    </row>
    <row r="23855" spans="83:83">
      <c r="CE23855" s="227"/>
    </row>
    <row r="23856" spans="83:83">
      <c r="CE23856" s="227"/>
    </row>
    <row r="23857" spans="83:83">
      <c r="CE23857" s="227"/>
    </row>
    <row r="23858" spans="83:83">
      <c r="CE23858" s="227"/>
    </row>
    <row r="23859" spans="83:83">
      <c r="CE23859" s="227"/>
    </row>
    <row r="23860" spans="83:83">
      <c r="CE23860" s="227"/>
    </row>
    <row r="23861" spans="83:83">
      <c r="CE23861" s="227"/>
    </row>
    <row r="23862" spans="83:83">
      <c r="CE23862" s="227"/>
    </row>
    <row r="23863" spans="83:83">
      <c r="CE23863" s="227"/>
    </row>
    <row r="23864" spans="83:83">
      <c r="CE23864" s="227"/>
    </row>
    <row r="23865" spans="83:83">
      <c r="CE23865" s="227"/>
    </row>
    <row r="23866" spans="83:83">
      <c r="CE23866" s="227"/>
    </row>
    <row r="23867" spans="83:83">
      <c r="CE23867" s="227"/>
    </row>
    <row r="23868" spans="83:83">
      <c r="CE23868" s="227"/>
    </row>
    <row r="23869" spans="83:83">
      <c r="CE23869" s="227"/>
    </row>
    <row r="23870" spans="83:83">
      <c r="CE23870" s="227"/>
    </row>
    <row r="23871" spans="83:83">
      <c r="CE23871" s="227"/>
    </row>
    <row r="23872" spans="83:83">
      <c r="CE23872" s="227"/>
    </row>
    <row r="23873" spans="83:83">
      <c r="CE23873" s="227"/>
    </row>
    <row r="23874" spans="83:83">
      <c r="CE23874" s="227"/>
    </row>
    <row r="23875" spans="83:83">
      <c r="CE23875" s="227"/>
    </row>
    <row r="23876" spans="83:83">
      <c r="CE23876" s="227"/>
    </row>
    <row r="23877" spans="83:83">
      <c r="CE23877" s="227"/>
    </row>
    <row r="23878" spans="83:83">
      <c r="CE23878" s="227"/>
    </row>
    <row r="23879" spans="83:83">
      <c r="CE23879" s="227"/>
    </row>
    <row r="23880" spans="83:83">
      <c r="CE23880" s="227"/>
    </row>
    <row r="23881" spans="83:83">
      <c r="CE23881" s="227"/>
    </row>
    <row r="23882" spans="83:83">
      <c r="CE23882" s="227"/>
    </row>
    <row r="23883" spans="83:83">
      <c r="CE23883" s="227"/>
    </row>
    <row r="23884" spans="83:83">
      <c r="CE23884" s="227"/>
    </row>
    <row r="23885" spans="83:83">
      <c r="CE23885" s="227"/>
    </row>
    <row r="23886" spans="83:83">
      <c r="CE23886" s="227"/>
    </row>
    <row r="23887" spans="83:83">
      <c r="CE23887" s="227"/>
    </row>
    <row r="23888" spans="83:83">
      <c r="CE23888" s="227"/>
    </row>
    <row r="23889" spans="83:83">
      <c r="CE23889" s="227"/>
    </row>
    <row r="23890" spans="83:83">
      <c r="CE23890" s="227"/>
    </row>
    <row r="23891" spans="83:83">
      <c r="CE23891" s="227"/>
    </row>
    <row r="23892" spans="83:83">
      <c r="CE23892" s="227"/>
    </row>
    <row r="23893" spans="83:83">
      <c r="CE23893" s="227"/>
    </row>
    <row r="23894" spans="83:83">
      <c r="CE23894" s="227"/>
    </row>
    <row r="23895" spans="83:83">
      <c r="CE23895" s="227"/>
    </row>
    <row r="23896" spans="83:83">
      <c r="CE23896" s="227"/>
    </row>
    <row r="23897" spans="83:83">
      <c r="CE23897" s="227"/>
    </row>
    <row r="23898" spans="83:83">
      <c r="CE23898" s="227"/>
    </row>
    <row r="23899" spans="83:83">
      <c r="CE23899" s="227"/>
    </row>
    <row r="23900" spans="83:83">
      <c r="CE23900" s="227"/>
    </row>
    <row r="23901" spans="83:83">
      <c r="CE23901" s="227"/>
    </row>
    <row r="23902" spans="83:83">
      <c r="CE23902" s="227"/>
    </row>
    <row r="23903" spans="83:83">
      <c r="CE23903" s="227"/>
    </row>
    <row r="23904" spans="83:83">
      <c r="CE23904" s="227"/>
    </row>
    <row r="23905" spans="83:83">
      <c r="CE23905" s="227"/>
    </row>
    <row r="23906" spans="83:83">
      <c r="CE23906" s="227"/>
    </row>
    <row r="23907" spans="83:83">
      <c r="CE23907" s="227"/>
    </row>
    <row r="23908" spans="83:83">
      <c r="CE23908" s="227"/>
    </row>
    <row r="23909" spans="83:83">
      <c r="CE23909" s="227"/>
    </row>
    <row r="23910" spans="83:83">
      <c r="CE23910" s="227"/>
    </row>
    <row r="23911" spans="83:83">
      <c r="CE23911" s="227"/>
    </row>
    <row r="23912" spans="83:83">
      <c r="CE23912" s="227"/>
    </row>
    <row r="23913" spans="83:83">
      <c r="CE23913" s="227"/>
    </row>
    <row r="23914" spans="83:83">
      <c r="CE23914" s="227"/>
    </row>
    <row r="23915" spans="83:83">
      <c r="CE23915" s="227"/>
    </row>
    <row r="23916" spans="83:83">
      <c r="CE23916" s="227"/>
    </row>
    <row r="23917" spans="83:83">
      <c r="CE23917" s="227"/>
    </row>
    <row r="23918" spans="83:83">
      <c r="CE23918" s="227"/>
    </row>
    <row r="23919" spans="83:83">
      <c r="CE23919" s="227"/>
    </row>
    <row r="23920" spans="83:83">
      <c r="CE23920" s="227"/>
    </row>
    <row r="23921" spans="83:83">
      <c r="CE23921" s="227"/>
    </row>
    <row r="23922" spans="83:83">
      <c r="CE23922" s="227"/>
    </row>
    <row r="23923" spans="83:83">
      <c r="CE23923" s="227"/>
    </row>
    <row r="23924" spans="83:83">
      <c r="CE23924" s="227"/>
    </row>
    <row r="23925" spans="83:83">
      <c r="CE23925" s="227"/>
    </row>
    <row r="23926" spans="83:83">
      <c r="CE23926" s="227"/>
    </row>
    <row r="23927" spans="83:83">
      <c r="CE23927" s="227"/>
    </row>
    <row r="23928" spans="83:83">
      <c r="CE23928" s="227"/>
    </row>
    <row r="23929" spans="83:83">
      <c r="CE23929" s="227"/>
    </row>
    <row r="23930" spans="83:83">
      <c r="CE23930" s="227"/>
    </row>
    <row r="23931" spans="83:83">
      <c r="CE23931" s="227"/>
    </row>
    <row r="23932" spans="83:83">
      <c r="CE23932" s="227"/>
    </row>
    <row r="23933" spans="83:83">
      <c r="CE23933" s="227"/>
    </row>
    <row r="23934" spans="83:83">
      <c r="CE23934" s="227"/>
    </row>
    <row r="23935" spans="83:83">
      <c r="CE23935" s="227"/>
    </row>
    <row r="23936" spans="83:83">
      <c r="CE23936" s="227"/>
    </row>
    <row r="23937" spans="83:83">
      <c r="CE23937" s="227"/>
    </row>
    <row r="23938" spans="83:83">
      <c r="CE23938" s="227"/>
    </row>
    <row r="23939" spans="83:83">
      <c r="CE23939" s="227"/>
    </row>
    <row r="23940" spans="83:83">
      <c r="CE23940" s="227"/>
    </row>
    <row r="23941" spans="83:83">
      <c r="CE23941" s="227"/>
    </row>
    <row r="23942" spans="83:83">
      <c r="CE23942" s="227"/>
    </row>
    <row r="23943" spans="83:83">
      <c r="CE23943" s="227"/>
    </row>
    <row r="23944" spans="83:83">
      <c r="CE23944" s="227"/>
    </row>
    <row r="23945" spans="83:83">
      <c r="CE23945" s="227"/>
    </row>
    <row r="23946" spans="83:83">
      <c r="CE23946" s="227"/>
    </row>
    <row r="23947" spans="83:83">
      <c r="CE23947" s="227"/>
    </row>
    <row r="23948" spans="83:83">
      <c r="CE23948" s="227"/>
    </row>
    <row r="23949" spans="83:83">
      <c r="CE23949" s="227"/>
    </row>
    <row r="23950" spans="83:83">
      <c r="CE23950" s="227"/>
    </row>
    <row r="23951" spans="83:83">
      <c r="CE23951" s="227"/>
    </row>
    <row r="23952" spans="83:83">
      <c r="CE23952" s="227"/>
    </row>
    <row r="23953" spans="83:83">
      <c r="CE23953" s="227"/>
    </row>
    <row r="23954" spans="83:83">
      <c r="CE23954" s="227"/>
    </row>
    <row r="23955" spans="83:83">
      <c r="CE23955" s="227"/>
    </row>
    <row r="23956" spans="83:83">
      <c r="CE23956" s="227"/>
    </row>
    <row r="23957" spans="83:83">
      <c r="CE23957" s="227"/>
    </row>
    <row r="23958" spans="83:83">
      <c r="CE23958" s="227"/>
    </row>
    <row r="23959" spans="83:83">
      <c r="CE23959" s="227"/>
    </row>
    <row r="23960" spans="83:83">
      <c r="CE23960" s="227"/>
    </row>
    <row r="23961" spans="83:83">
      <c r="CE23961" s="227"/>
    </row>
    <row r="23962" spans="83:83">
      <c r="CE23962" s="227"/>
    </row>
    <row r="23963" spans="83:83">
      <c r="CE23963" s="227"/>
    </row>
    <row r="23964" spans="83:83">
      <c r="CE23964" s="227"/>
    </row>
    <row r="23965" spans="83:83">
      <c r="CE23965" s="227"/>
    </row>
    <row r="23966" spans="83:83">
      <c r="CE23966" s="227"/>
    </row>
    <row r="23967" spans="83:83">
      <c r="CE23967" s="227"/>
    </row>
    <row r="23968" spans="83:83">
      <c r="CE23968" s="227"/>
    </row>
    <row r="23969" spans="83:83">
      <c r="CE23969" s="227"/>
    </row>
    <row r="23970" spans="83:83">
      <c r="CE23970" s="227"/>
    </row>
    <row r="23971" spans="83:83">
      <c r="CE23971" s="227"/>
    </row>
    <row r="23972" spans="83:83">
      <c r="CE23972" s="227"/>
    </row>
    <row r="23973" spans="83:83">
      <c r="CE23973" s="227"/>
    </row>
    <row r="23974" spans="83:83">
      <c r="CE23974" s="227"/>
    </row>
    <row r="23975" spans="83:83">
      <c r="CE23975" s="227"/>
    </row>
    <row r="23976" spans="83:83">
      <c r="CE23976" s="227"/>
    </row>
    <row r="23977" spans="83:83">
      <c r="CE23977" s="227"/>
    </row>
    <row r="23978" spans="83:83">
      <c r="CE23978" s="227"/>
    </row>
    <row r="23979" spans="83:83">
      <c r="CE23979" s="227"/>
    </row>
    <row r="23980" spans="83:83">
      <c r="CE23980" s="227"/>
    </row>
    <row r="23981" spans="83:83">
      <c r="CE23981" s="227"/>
    </row>
    <row r="23982" spans="83:83">
      <c r="CE23982" s="227"/>
    </row>
    <row r="23983" spans="83:83">
      <c r="CE23983" s="227"/>
    </row>
    <row r="23984" spans="83:83">
      <c r="CE23984" s="227"/>
    </row>
    <row r="23985" spans="83:83">
      <c r="CE23985" s="227"/>
    </row>
    <row r="23986" spans="83:83">
      <c r="CE23986" s="227"/>
    </row>
    <row r="23987" spans="83:83">
      <c r="CE23987" s="227"/>
    </row>
    <row r="23988" spans="83:83">
      <c r="CE23988" s="227"/>
    </row>
    <row r="23989" spans="83:83">
      <c r="CE23989" s="227"/>
    </row>
    <row r="23990" spans="83:83">
      <c r="CE23990" s="227"/>
    </row>
    <row r="23991" spans="83:83">
      <c r="CE23991" s="227"/>
    </row>
    <row r="23992" spans="83:83">
      <c r="CE23992" s="227"/>
    </row>
    <row r="23993" spans="83:83">
      <c r="CE23993" s="227"/>
    </row>
    <row r="23994" spans="83:83">
      <c r="CE23994" s="227"/>
    </row>
    <row r="23995" spans="83:83">
      <c r="CE23995" s="227"/>
    </row>
    <row r="23996" spans="83:83">
      <c r="CE23996" s="227"/>
    </row>
    <row r="23997" spans="83:83">
      <c r="CE23997" s="227"/>
    </row>
    <row r="23998" spans="83:83">
      <c r="CE23998" s="227"/>
    </row>
    <row r="23999" spans="83:83">
      <c r="CE23999" s="227"/>
    </row>
    <row r="24000" spans="83:83">
      <c r="CE24000" s="227"/>
    </row>
    <row r="24001" spans="83:83">
      <c r="CE24001" s="227"/>
    </row>
    <row r="24002" spans="83:83">
      <c r="CE24002" s="227"/>
    </row>
    <row r="24003" spans="83:83">
      <c r="CE24003" s="227"/>
    </row>
    <row r="24004" spans="83:83">
      <c r="CE24004" s="227"/>
    </row>
    <row r="24005" spans="83:83">
      <c r="CE24005" s="227"/>
    </row>
    <row r="24006" spans="83:83">
      <c r="CE24006" s="227"/>
    </row>
    <row r="24007" spans="83:83">
      <c r="CE24007" s="227"/>
    </row>
    <row r="24008" spans="83:83">
      <c r="CE24008" s="227"/>
    </row>
    <row r="24009" spans="83:83">
      <c r="CE24009" s="227"/>
    </row>
    <row r="24010" spans="83:83">
      <c r="CE24010" s="227"/>
    </row>
    <row r="24011" spans="83:83">
      <c r="CE24011" s="227"/>
    </row>
    <row r="24012" spans="83:83">
      <c r="CE24012" s="227"/>
    </row>
    <row r="24013" spans="83:83">
      <c r="CE24013" s="227"/>
    </row>
    <row r="24014" spans="83:83">
      <c r="CE24014" s="227"/>
    </row>
    <row r="24015" spans="83:83">
      <c r="CE24015" s="227"/>
    </row>
    <row r="24016" spans="83:83">
      <c r="CE24016" s="227"/>
    </row>
    <row r="24017" spans="83:83">
      <c r="CE24017" s="227"/>
    </row>
    <row r="24018" spans="83:83">
      <c r="CE24018" s="227"/>
    </row>
    <row r="24019" spans="83:83">
      <c r="CE24019" s="227"/>
    </row>
    <row r="24020" spans="83:83">
      <c r="CE24020" s="227"/>
    </row>
    <row r="24021" spans="83:83">
      <c r="CE24021" s="227"/>
    </row>
    <row r="24022" spans="83:83">
      <c r="CE24022" s="227"/>
    </row>
    <row r="24023" spans="83:83">
      <c r="CE24023" s="227"/>
    </row>
    <row r="24024" spans="83:83">
      <c r="CE24024" s="227"/>
    </row>
    <row r="24025" spans="83:83">
      <c r="CE24025" s="227"/>
    </row>
    <row r="24026" spans="83:83">
      <c r="CE24026" s="227"/>
    </row>
    <row r="24027" spans="83:83">
      <c r="CE24027" s="227"/>
    </row>
    <row r="24028" spans="83:83">
      <c r="CE24028" s="227"/>
    </row>
    <row r="24029" spans="83:83">
      <c r="CE24029" s="227"/>
    </row>
    <row r="24030" spans="83:83">
      <c r="CE24030" s="227"/>
    </row>
    <row r="24031" spans="83:83">
      <c r="CE24031" s="227"/>
    </row>
    <row r="24032" spans="83:83">
      <c r="CE24032" s="227"/>
    </row>
    <row r="24033" spans="83:83">
      <c r="CE24033" s="227"/>
    </row>
    <row r="24034" spans="83:83">
      <c r="CE24034" s="227"/>
    </row>
    <row r="24035" spans="83:83">
      <c r="CE24035" s="227"/>
    </row>
    <row r="24036" spans="83:83">
      <c r="CE24036" s="227"/>
    </row>
    <row r="24037" spans="83:83">
      <c r="CE24037" s="227"/>
    </row>
    <row r="24038" spans="83:83">
      <c r="CE24038" s="227"/>
    </row>
    <row r="24039" spans="83:83">
      <c r="CE24039" s="227"/>
    </row>
    <row r="24040" spans="83:83">
      <c r="CE24040" s="227"/>
    </row>
    <row r="24041" spans="83:83">
      <c r="CE24041" s="227"/>
    </row>
    <row r="24042" spans="83:83">
      <c r="CE24042" s="227"/>
    </row>
    <row r="24043" spans="83:83">
      <c r="CE24043" s="227"/>
    </row>
    <row r="24044" spans="83:83">
      <c r="CE24044" s="227"/>
    </row>
    <row r="24045" spans="83:83">
      <c r="CE24045" s="227"/>
    </row>
    <row r="24046" spans="83:83">
      <c r="CE24046" s="227"/>
    </row>
    <row r="24047" spans="83:83">
      <c r="CE24047" s="227"/>
    </row>
    <row r="24048" spans="83:83">
      <c r="CE24048" s="227"/>
    </row>
    <row r="24049" spans="83:83">
      <c r="CE24049" s="227"/>
    </row>
    <row r="24050" spans="83:83">
      <c r="CE24050" s="227"/>
    </row>
    <row r="24051" spans="83:83">
      <c r="CE24051" s="227"/>
    </row>
    <row r="24052" spans="83:83">
      <c r="CE24052" s="227"/>
    </row>
    <row r="24053" spans="83:83">
      <c r="CE24053" s="227"/>
    </row>
    <row r="24054" spans="83:83">
      <c r="CE24054" s="227"/>
    </row>
    <row r="24055" spans="83:83">
      <c r="CE24055" s="227"/>
    </row>
    <row r="24056" spans="83:83">
      <c r="CE24056" s="227"/>
    </row>
    <row r="24057" spans="83:83">
      <c r="CE24057" s="227"/>
    </row>
    <row r="24058" spans="83:83">
      <c r="CE24058" s="227"/>
    </row>
    <row r="24059" spans="83:83">
      <c r="CE24059" s="227"/>
    </row>
    <row r="24060" spans="83:83">
      <c r="CE24060" s="227"/>
    </row>
    <row r="24061" spans="83:83">
      <c r="CE24061" s="227"/>
    </row>
    <row r="24062" spans="83:83">
      <c r="CE24062" s="227"/>
    </row>
    <row r="24063" spans="83:83">
      <c r="CE24063" s="227"/>
    </row>
    <row r="24064" spans="83:83">
      <c r="CE24064" s="227"/>
    </row>
    <row r="24065" spans="83:83">
      <c r="CE24065" s="227"/>
    </row>
    <row r="24066" spans="83:83">
      <c r="CE24066" s="227"/>
    </row>
    <row r="24067" spans="83:83">
      <c r="CE24067" s="227"/>
    </row>
    <row r="24068" spans="83:83">
      <c r="CE24068" s="227"/>
    </row>
    <row r="24069" spans="83:83">
      <c r="CE24069" s="227"/>
    </row>
    <row r="24070" spans="83:83">
      <c r="CE24070" s="227"/>
    </row>
    <row r="24071" spans="83:83">
      <c r="CE24071" s="227"/>
    </row>
    <row r="24072" spans="83:83">
      <c r="CE24072" s="227"/>
    </row>
    <row r="24073" spans="83:83">
      <c r="CE24073" s="227"/>
    </row>
    <row r="24074" spans="83:83">
      <c r="CE24074" s="227"/>
    </row>
    <row r="24075" spans="83:83">
      <c r="CE24075" s="227"/>
    </row>
    <row r="24076" spans="83:83">
      <c r="CE24076" s="227"/>
    </row>
    <row r="24077" spans="83:83">
      <c r="CE24077" s="227"/>
    </row>
    <row r="24078" spans="83:83">
      <c r="CE24078" s="227"/>
    </row>
    <row r="24079" spans="83:83">
      <c r="CE24079" s="227"/>
    </row>
    <row r="24080" spans="83:83">
      <c r="CE24080" s="227"/>
    </row>
    <row r="24081" spans="83:83">
      <c r="CE24081" s="227"/>
    </row>
    <row r="24082" spans="83:83">
      <c r="CE24082" s="227"/>
    </row>
    <row r="24083" spans="83:83">
      <c r="CE24083" s="227"/>
    </row>
    <row r="24084" spans="83:83">
      <c r="CE24084" s="227"/>
    </row>
    <row r="24085" spans="83:83">
      <c r="CE24085" s="227"/>
    </row>
    <row r="24086" spans="83:83">
      <c r="CE24086" s="227"/>
    </row>
    <row r="24087" spans="83:83">
      <c r="CE24087" s="227"/>
    </row>
    <row r="24088" spans="83:83">
      <c r="CE24088" s="227"/>
    </row>
    <row r="24089" spans="83:83">
      <c r="CE24089" s="227"/>
    </row>
    <row r="24090" spans="83:83">
      <c r="CE24090" s="227"/>
    </row>
    <row r="24091" spans="83:83">
      <c r="CE24091" s="227"/>
    </row>
    <row r="24092" spans="83:83">
      <c r="CE24092" s="227"/>
    </row>
    <row r="24093" spans="83:83">
      <c r="CE24093" s="227"/>
    </row>
    <row r="24094" spans="83:83">
      <c r="CE24094" s="227"/>
    </row>
    <row r="24095" spans="83:83">
      <c r="CE24095" s="227"/>
    </row>
    <row r="24096" spans="83:83">
      <c r="CE24096" s="227"/>
    </row>
    <row r="24097" spans="83:83">
      <c r="CE24097" s="227"/>
    </row>
    <row r="24098" spans="83:83">
      <c r="CE24098" s="227"/>
    </row>
    <row r="24099" spans="83:83">
      <c r="CE24099" s="227"/>
    </row>
    <row r="24100" spans="83:83">
      <c r="CE24100" s="227"/>
    </row>
    <row r="24101" spans="83:83">
      <c r="CE24101" s="227"/>
    </row>
    <row r="24102" spans="83:83">
      <c r="CE24102" s="227"/>
    </row>
    <row r="24103" spans="83:83">
      <c r="CE24103" s="227"/>
    </row>
    <row r="24104" spans="83:83">
      <c r="CE24104" s="227"/>
    </row>
    <row r="24105" spans="83:83">
      <c r="CE24105" s="227"/>
    </row>
    <row r="24106" spans="83:83">
      <c r="CE24106" s="227"/>
    </row>
    <row r="24107" spans="83:83">
      <c r="CE24107" s="227"/>
    </row>
    <row r="24108" spans="83:83">
      <c r="CE24108" s="227"/>
    </row>
    <row r="24109" spans="83:83">
      <c r="CE24109" s="227"/>
    </row>
    <row r="24110" spans="83:83">
      <c r="CE24110" s="227"/>
    </row>
    <row r="24111" spans="83:83">
      <c r="CE24111" s="227"/>
    </row>
    <row r="24112" spans="83:83">
      <c r="CE24112" s="227"/>
    </row>
    <row r="24113" spans="83:83">
      <c r="CE24113" s="227"/>
    </row>
    <row r="24114" spans="83:83">
      <c r="CE24114" s="227"/>
    </row>
    <row r="24115" spans="83:83">
      <c r="CE24115" s="227"/>
    </row>
    <row r="24116" spans="83:83">
      <c r="CE24116" s="227"/>
    </row>
    <row r="24117" spans="83:83">
      <c r="CE24117" s="227"/>
    </row>
    <row r="24118" spans="83:83">
      <c r="CE24118" s="227"/>
    </row>
    <row r="24119" spans="83:83">
      <c r="CE24119" s="227"/>
    </row>
    <row r="24120" spans="83:83">
      <c r="CE24120" s="227"/>
    </row>
    <row r="24121" spans="83:83">
      <c r="CE24121" s="227"/>
    </row>
    <row r="24122" spans="83:83">
      <c r="CE24122" s="227"/>
    </row>
    <row r="24123" spans="83:83">
      <c r="CE24123" s="227"/>
    </row>
    <row r="24124" spans="83:83">
      <c r="CE24124" s="227"/>
    </row>
    <row r="24125" spans="83:83">
      <c r="CE24125" s="227"/>
    </row>
    <row r="24126" spans="83:83">
      <c r="CE24126" s="227"/>
    </row>
    <row r="24127" spans="83:83">
      <c r="CE24127" s="227"/>
    </row>
    <row r="24128" spans="83:83">
      <c r="CE24128" s="227"/>
    </row>
    <row r="24129" spans="83:83">
      <c r="CE24129" s="227"/>
    </row>
    <row r="24130" spans="83:83">
      <c r="CE24130" s="227"/>
    </row>
    <row r="24131" spans="83:83">
      <c r="CE24131" s="227"/>
    </row>
    <row r="24132" spans="83:83">
      <c r="CE24132" s="227"/>
    </row>
    <row r="24133" spans="83:83">
      <c r="CE24133" s="227"/>
    </row>
    <row r="24134" spans="83:83">
      <c r="CE24134" s="227"/>
    </row>
    <row r="24135" spans="83:83">
      <c r="CE24135" s="227"/>
    </row>
    <row r="24136" spans="83:83">
      <c r="CE24136" s="227"/>
    </row>
    <row r="24137" spans="83:83">
      <c r="CE24137" s="227"/>
    </row>
    <row r="24138" spans="83:83">
      <c r="CE24138" s="227"/>
    </row>
    <row r="24139" spans="83:83">
      <c r="CE24139" s="227"/>
    </row>
    <row r="24140" spans="83:83">
      <c r="CE24140" s="227"/>
    </row>
    <row r="24141" spans="83:83">
      <c r="CE24141" s="227"/>
    </row>
    <row r="24142" spans="83:83">
      <c r="CE24142" s="227"/>
    </row>
    <row r="24143" spans="83:83">
      <c r="CE24143" s="227"/>
    </row>
    <row r="24144" spans="83:83">
      <c r="CE24144" s="227"/>
    </row>
    <row r="24145" spans="83:83">
      <c r="CE24145" s="227"/>
    </row>
    <row r="24146" spans="83:83">
      <c r="CE24146" s="227"/>
    </row>
    <row r="24147" spans="83:83">
      <c r="CE24147" s="227"/>
    </row>
    <row r="24148" spans="83:83">
      <c r="CE24148" s="227"/>
    </row>
    <row r="24149" spans="83:83">
      <c r="CE24149" s="227"/>
    </row>
    <row r="24150" spans="83:83">
      <c r="CE24150" s="227"/>
    </row>
    <row r="24151" spans="83:83">
      <c r="CE24151" s="227"/>
    </row>
    <row r="24152" spans="83:83">
      <c r="CE24152" s="227"/>
    </row>
    <row r="24153" spans="83:83">
      <c r="CE24153" s="227"/>
    </row>
    <row r="24154" spans="83:83">
      <c r="CE24154" s="227"/>
    </row>
    <row r="24155" spans="83:83">
      <c r="CE24155" s="227"/>
    </row>
    <row r="24156" spans="83:83">
      <c r="CE24156" s="227"/>
    </row>
    <row r="24157" spans="83:83">
      <c r="CE24157" s="227"/>
    </row>
    <row r="24158" spans="83:83">
      <c r="CE24158" s="227"/>
    </row>
    <row r="24159" spans="83:83">
      <c r="CE24159" s="227"/>
    </row>
    <row r="24160" spans="83:83">
      <c r="CE24160" s="227"/>
    </row>
    <row r="24161" spans="83:83">
      <c r="CE24161" s="227"/>
    </row>
    <row r="24162" spans="83:83">
      <c r="CE24162" s="227"/>
    </row>
    <row r="24163" spans="83:83">
      <c r="CE24163" s="227"/>
    </row>
    <row r="24164" spans="83:83">
      <c r="CE24164" s="227"/>
    </row>
    <row r="24165" spans="83:83">
      <c r="CE24165" s="227"/>
    </row>
    <row r="24166" spans="83:83">
      <c r="CE24166" s="227"/>
    </row>
    <row r="24167" spans="83:83">
      <c r="CE24167" s="227"/>
    </row>
    <row r="24168" spans="83:83">
      <c r="CE24168" s="227"/>
    </row>
    <row r="24169" spans="83:83">
      <c r="CE24169" s="227"/>
    </row>
    <row r="24170" spans="83:83">
      <c r="CE24170" s="227"/>
    </row>
    <row r="24171" spans="83:83">
      <c r="CE24171" s="227"/>
    </row>
    <row r="24172" spans="83:83">
      <c r="CE24172" s="227"/>
    </row>
    <row r="24173" spans="83:83">
      <c r="CE24173" s="227"/>
    </row>
    <row r="24174" spans="83:83">
      <c r="CE24174" s="227"/>
    </row>
    <row r="24175" spans="83:83">
      <c r="CE24175" s="227"/>
    </row>
    <row r="24176" spans="83:83">
      <c r="CE24176" s="227"/>
    </row>
    <row r="24177" spans="83:83">
      <c r="CE24177" s="227"/>
    </row>
    <row r="24178" spans="83:83">
      <c r="CE24178" s="227"/>
    </row>
    <row r="24179" spans="83:83">
      <c r="CE24179" s="227"/>
    </row>
    <row r="24180" spans="83:83">
      <c r="CE24180" s="227"/>
    </row>
    <row r="24181" spans="83:83">
      <c r="CE24181" s="227"/>
    </row>
    <row r="24182" spans="83:83">
      <c r="CE24182" s="227"/>
    </row>
    <row r="24183" spans="83:83">
      <c r="CE24183" s="227"/>
    </row>
    <row r="24184" spans="83:83">
      <c r="CE24184" s="227"/>
    </row>
    <row r="24185" spans="83:83">
      <c r="CE24185" s="227"/>
    </row>
    <row r="24186" spans="83:83">
      <c r="CE24186" s="227"/>
    </row>
    <row r="24187" spans="83:83">
      <c r="CE24187" s="227"/>
    </row>
    <row r="24188" spans="83:83">
      <c r="CE24188" s="227"/>
    </row>
    <row r="24189" spans="83:83">
      <c r="CE24189" s="227"/>
    </row>
    <row r="24190" spans="83:83">
      <c r="CE24190" s="227"/>
    </row>
    <row r="24191" spans="83:83">
      <c r="CE24191" s="227"/>
    </row>
    <row r="24192" spans="83:83">
      <c r="CE24192" s="227"/>
    </row>
    <row r="24193" spans="83:83">
      <c r="CE24193" s="227"/>
    </row>
    <row r="24194" spans="83:83">
      <c r="CE24194" s="227"/>
    </row>
    <row r="24195" spans="83:83">
      <c r="CE24195" s="227"/>
    </row>
    <row r="24196" spans="83:83">
      <c r="CE24196" s="227"/>
    </row>
    <row r="24197" spans="83:83">
      <c r="CE24197" s="227"/>
    </row>
    <row r="24198" spans="83:83">
      <c r="CE24198" s="227"/>
    </row>
    <row r="24199" spans="83:83">
      <c r="CE24199" s="227"/>
    </row>
    <row r="24200" spans="83:83">
      <c r="CE24200" s="227"/>
    </row>
    <row r="24201" spans="83:83">
      <c r="CE24201" s="227"/>
    </row>
    <row r="24202" spans="83:83">
      <c r="CE24202" s="227"/>
    </row>
    <row r="24203" spans="83:83">
      <c r="CE24203" s="227"/>
    </row>
    <row r="24204" spans="83:83">
      <c r="CE24204" s="227"/>
    </row>
    <row r="24205" spans="83:83">
      <c r="CE24205" s="227"/>
    </row>
    <row r="24206" spans="83:83">
      <c r="CE24206" s="227"/>
    </row>
    <row r="24207" spans="83:83">
      <c r="CE24207" s="227"/>
    </row>
    <row r="24208" spans="83:83">
      <c r="CE24208" s="227"/>
    </row>
    <row r="24209" spans="83:83">
      <c r="CE24209" s="227"/>
    </row>
    <row r="24210" spans="83:83">
      <c r="CE24210" s="227"/>
    </row>
    <row r="24211" spans="83:83">
      <c r="CE24211" s="227"/>
    </row>
    <row r="24212" spans="83:83">
      <c r="CE24212" s="227"/>
    </row>
    <row r="24213" spans="83:83">
      <c r="CE24213" s="227"/>
    </row>
    <row r="24214" spans="83:83">
      <c r="CE24214" s="227"/>
    </row>
    <row r="24215" spans="83:83">
      <c r="CE24215" s="227"/>
    </row>
    <row r="24216" spans="83:83">
      <c r="CE24216" s="227"/>
    </row>
    <row r="24217" spans="83:83">
      <c r="CE24217" s="227"/>
    </row>
    <row r="24218" spans="83:83">
      <c r="CE24218" s="227"/>
    </row>
    <row r="24219" spans="83:83">
      <c r="CE24219" s="227"/>
    </row>
    <row r="24220" spans="83:83">
      <c r="CE24220" s="227"/>
    </row>
    <row r="24221" spans="83:83">
      <c r="CE24221" s="227"/>
    </row>
    <row r="24222" spans="83:83">
      <c r="CE24222" s="227"/>
    </row>
    <row r="24223" spans="83:83">
      <c r="CE24223" s="227"/>
    </row>
    <row r="24224" spans="83:83">
      <c r="CE24224" s="227"/>
    </row>
    <row r="24225" spans="83:83">
      <c r="CE24225" s="227"/>
    </row>
    <row r="24226" spans="83:83">
      <c r="CE24226" s="227"/>
    </row>
    <row r="24227" spans="83:83">
      <c r="CE24227" s="227"/>
    </row>
    <row r="24228" spans="83:83">
      <c r="CE24228" s="227"/>
    </row>
    <row r="24229" spans="83:83">
      <c r="CE24229" s="227"/>
    </row>
    <row r="24230" spans="83:83">
      <c r="CE24230" s="227"/>
    </row>
    <row r="24231" spans="83:83">
      <c r="CE24231" s="227"/>
    </row>
    <row r="24232" spans="83:83">
      <c r="CE24232" s="227"/>
    </row>
    <row r="24233" spans="83:83">
      <c r="CE24233" s="227"/>
    </row>
    <row r="24234" spans="83:83">
      <c r="CE24234" s="227"/>
    </row>
    <row r="24235" spans="83:83">
      <c r="CE24235" s="227"/>
    </row>
    <row r="24236" spans="83:83">
      <c r="CE24236" s="227"/>
    </row>
    <row r="24237" spans="83:83">
      <c r="CE24237" s="227"/>
    </row>
    <row r="24238" spans="83:83">
      <c r="CE24238" s="227"/>
    </row>
    <row r="24239" spans="83:83">
      <c r="CE24239" s="227"/>
    </row>
    <row r="24240" spans="83:83">
      <c r="CE24240" s="227"/>
    </row>
    <row r="24241" spans="83:83">
      <c r="CE24241" s="227"/>
    </row>
    <row r="24242" spans="83:83">
      <c r="CE24242" s="227"/>
    </row>
    <row r="24243" spans="83:83">
      <c r="CE24243" s="227"/>
    </row>
    <row r="24244" spans="83:83">
      <c r="CE24244" s="227"/>
    </row>
    <row r="24245" spans="83:83">
      <c r="CE24245" s="227"/>
    </row>
    <row r="24246" spans="83:83">
      <c r="CE24246" s="227"/>
    </row>
    <row r="24247" spans="83:83">
      <c r="CE24247" s="227"/>
    </row>
    <row r="24248" spans="83:83">
      <c r="CE24248" s="227"/>
    </row>
    <row r="24249" spans="83:83">
      <c r="CE24249" s="227"/>
    </row>
    <row r="24250" spans="83:83">
      <c r="CE24250" s="227"/>
    </row>
    <row r="24251" spans="83:83">
      <c r="CE24251" s="227"/>
    </row>
    <row r="24252" spans="83:83">
      <c r="CE24252" s="227"/>
    </row>
    <row r="24253" spans="83:83">
      <c r="CE24253" s="227"/>
    </row>
    <row r="24254" spans="83:83">
      <c r="CE24254" s="227"/>
    </row>
    <row r="24255" spans="83:83">
      <c r="CE24255" s="227"/>
    </row>
    <row r="24256" spans="83:83">
      <c r="CE24256" s="227"/>
    </row>
    <row r="24257" spans="83:83">
      <c r="CE24257" s="227"/>
    </row>
    <row r="24258" spans="83:83">
      <c r="CE24258" s="227"/>
    </row>
    <row r="24259" spans="83:83">
      <c r="CE24259" s="227"/>
    </row>
    <row r="24260" spans="83:83">
      <c r="CE24260" s="227"/>
    </row>
    <row r="24261" spans="83:83">
      <c r="CE24261" s="227"/>
    </row>
    <row r="24262" spans="83:83">
      <c r="CE24262" s="227"/>
    </row>
    <row r="24263" spans="83:83">
      <c r="CE24263" s="227"/>
    </row>
    <row r="24264" spans="83:83">
      <c r="CE24264" s="227"/>
    </row>
    <row r="24265" spans="83:83">
      <c r="CE24265" s="227"/>
    </row>
    <row r="24266" spans="83:83">
      <c r="CE24266" s="227"/>
    </row>
    <row r="24267" spans="83:83">
      <c r="CE24267" s="227"/>
    </row>
    <row r="24268" spans="83:83">
      <c r="CE24268" s="227"/>
    </row>
    <row r="24269" spans="83:83">
      <c r="CE24269" s="227"/>
    </row>
    <row r="24270" spans="83:83">
      <c r="CE24270" s="227"/>
    </row>
    <row r="24271" spans="83:83">
      <c r="CE24271" s="227"/>
    </row>
    <row r="24272" spans="83:83">
      <c r="CE24272" s="227"/>
    </row>
    <row r="24273" spans="83:83">
      <c r="CE24273" s="227"/>
    </row>
    <row r="24274" spans="83:83">
      <c r="CE24274" s="227"/>
    </row>
    <row r="24275" spans="83:83">
      <c r="CE24275" s="227"/>
    </row>
    <row r="24276" spans="83:83">
      <c r="CE24276" s="227"/>
    </row>
    <row r="24277" spans="83:83">
      <c r="CE24277" s="227"/>
    </row>
    <row r="24278" spans="83:83">
      <c r="CE24278" s="227"/>
    </row>
    <row r="24279" spans="83:83">
      <c r="CE24279" s="227"/>
    </row>
    <row r="24280" spans="83:83">
      <c r="CE24280" s="227"/>
    </row>
    <row r="24281" spans="83:83">
      <c r="CE24281" s="227"/>
    </row>
    <row r="24282" spans="83:83">
      <c r="CE24282" s="227"/>
    </row>
    <row r="24283" spans="83:83">
      <c r="CE24283" s="227"/>
    </row>
    <row r="24284" spans="83:83">
      <c r="CE24284" s="227"/>
    </row>
    <row r="24285" spans="83:83">
      <c r="CE24285" s="227"/>
    </row>
    <row r="24286" spans="83:83">
      <c r="CE24286" s="227"/>
    </row>
    <row r="24287" spans="83:83">
      <c r="CE24287" s="227"/>
    </row>
    <row r="24288" spans="83:83">
      <c r="CE24288" s="227"/>
    </row>
    <row r="24289" spans="83:83">
      <c r="CE24289" s="227"/>
    </row>
    <row r="24290" spans="83:83">
      <c r="CE24290" s="227"/>
    </row>
    <row r="24291" spans="83:83">
      <c r="CE24291" s="227"/>
    </row>
    <row r="24292" spans="83:83">
      <c r="CE24292" s="227"/>
    </row>
    <row r="24293" spans="83:83">
      <c r="CE24293" s="227"/>
    </row>
    <row r="24294" spans="83:83">
      <c r="CE24294" s="227"/>
    </row>
    <row r="24295" spans="83:83">
      <c r="CE24295" s="227"/>
    </row>
    <row r="24296" spans="83:83">
      <c r="CE24296" s="227"/>
    </row>
    <row r="24297" spans="83:83">
      <c r="CE24297" s="227"/>
    </row>
    <row r="24298" spans="83:83">
      <c r="CE24298" s="227"/>
    </row>
    <row r="24299" spans="83:83">
      <c r="CE24299" s="227"/>
    </row>
    <row r="24300" spans="83:83">
      <c r="CE24300" s="227"/>
    </row>
    <row r="24301" spans="83:83">
      <c r="CE24301" s="227"/>
    </row>
    <row r="24302" spans="83:83">
      <c r="CE24302" s="227"/>
    </row>
    <row r="24303" spans="83:83">
      <c r="CE24303" s="227"/>
    </row>
    <row r="24304" spans="83:83">
      <c r="CE24304" s="227"/>
    </row>
    <row r="24305" spans="83:83">
      <c r="CE24305" s="227"/>
    </row>
    <row r="24306" spans="83:83">
      <c r="CE24306" s="227"/>
    </row>
    <row r="24307" spans="83:83">
      <c r="CE24307" s="227"/>
    </row>
    <row r="24308" spans="83:83">
      <c r="CE24308" s="227"/>
    </row>
    <row r="24309" spans="83:83">
      <c r="CE24309" s="227"/>
    </row>
    <row r="24310" spans="83:83">
      <c r="CE24310" s="227"/>
    </row>
    <row r="24311" spans="83:83">
      <c r="CE24311" s="227"/>
    </row>
    <row r="24312" spans="83:83">
      <c r="CE24312" s="227"/>
    </row>
    <row r="24313" spans="83:83">
      <c r="CE24313" s="227"/>
    </row>
    <row r="24314" spans="83:83">
      <c r="CE24314" s="227"/>
    </row>
    <row r="24315" spans="83:83">
      <c r="CE24315" s="227"/>
    </row>
    <row r="24316" spans="83:83">
      <c r="CE24316" s="227"/>
    </row>
    <row r="24317" spans="83:83">
      <c r="CE24317" s="227"/>
    </row>
    <row r="24318" spans="83:83">
      <c r="CE24318" s="227"/>
    </row>
    <row r="24319" spans="83:83">
      <c r="CE24319" s="227"/>
    </row>
    <row r="24320" spans="83:83">
      <c r="CE24320" s="227"/>
    </row>
    <row r="24321" spans="83:83">
      <c r="CE24321" s="227"/>
    </row>
    <row r="24322" spans="83:83">
      <c r="CE24322" s="227"/>
    </row>
    <row r="24323" spans="83:83">
      <c r="CE24323" s="227"/>
    </row>
    <row r="24324" spans="83:83">
      <c r="CE24324" s="227"/>
    </row>
    <row r="24325" spans="83:83">
      <c r="CE24325" s="227"/>
    </row>
    <row r="24326" spans="83:83">
      <c r="CE24326" s="227"/>
    </row>
    <row r="24327" spans="83:83">
      <c r="CE24327" s="227"/>
    </row>
    <row r="24328" spans="83:83">
      <c r="CE24328" s="227"/>
    </row>
    <row r="24329" spans="83:83">
      <c r="CE24329" s="227"/>
    </row>
    <row r="24330" spans="83:83">
      <c r="CE24330" s="227"/>
    </row>
    <row r="24331" spans="83:83">
      <c r="CE24331" s="227"/>
    </row>
    <row r="24332" spans="83:83">
      <c r="CE24332" s="227"/>
    </row>
    <row r="24333" spans="83:83">
      <c r="CE24333" s="227"/>
    </row>
    <row r="24334" spans="83:83">
      <c r="CE24334" s="227"/>
    </row>
    <row r="24335" spans="83:83">
      <c r="CE24335" s="227"/>
    </row>
    <row r="24336" spans="83:83">
      <c r="CE24336" s="227"/>
    </row>
    <row r="24337" spans="83:83">
      <c r="CE24337" s="227"/>
    </row>
    <row r="24338" spans="83:83">
      <c r="CE24338" s="227"/>
    </row>
    <row r="24339" spans="83:83">
      <c r="CE24339" s="227"/>
    </row>
    <row r="24340" spans="83:83">
      <c r="CE24340" s="227"/>
    </row>
    <row r="24341" spans="83:83">
      <c r="CE24341" s="227"/>
    </row>
    <row r="24342" spans="83:83">
      <c r="CE24342" s="227"/>
    </row>
    <row r="24343" spans="83:83">
      <c r="CE24343" s="227"/>
    </row>
    <row r="24344" spans="83:83">
      <c r="CE24344" s="227"/>
    </row>
    <row r="24345" spans="83:83">
      <c r="CE24345" s="227"/>
    </row>
    <row r="24346" spans="83:83">
      <c r="CE24346" s="227"/>
    </row>
    <row r="24347" spans="83:83">
      <c r="CE24347" s="227"/>
    </row>
    <row r="24348" spans="83:83">
      <c r="CE24348" s="227"/>
    </row>
    <row r="24349" spans="83:83">
      <c r="CE24349" s="227"/>
    </row>
    <row r="24350" spans="83:83">
      <c r="CE24350" s="227"/>
    </row>
    <row r="24351" spans="83:83">
      <c r="CE24351" s="227"/>
    </row>
    <row r="24352" spans="83:83">
      <c r="CE24352" s="227"/>
    </row>
    <row r="24353" spans="83:83">
      <c r="CE24353" s="227"/>
    </row>
    <row r="24354" spans="83:83">
      <c r="CE24354" s="227"/>
    </row>
    <row r="24355" spans="83:83">
      <c r="CE24355" s="227"/>
    </row>
    <row r="24356" spans="83:83">
      <c r="CE24356" s="227"/>
    </row>
    <row r="24357" spans="83:83">
      <c r="CE24357" s="227"/>
    </row>
    <row r="24358" spans="83:83">
      <c r="CE24358" s="227"/>
    </row>
    <row r="24359" spans="83:83">
      <c r="CE24359" s="227"/>
    </row>
    <row r="24360" spans="83:83">
      <c r="CE24360" s="227"/>
    </row>
    <row r="24361" spans="83:83">
      <c r="CE24361" s="227"/>
    </row>
    <row r="24362" spans="83:83">
      <c r="CE24362" s="227"/>
    </row>
    <row r="24363" spans="83:83">
      <c r="CE24363" s="227"/>
    </row>
    <row r="24364" spans="83:83">
      <c r="CE24364" s="227"/>
    </row>
    <row r="24365" spans="83:83">
      <c r="CE24365" s="227"/>
    </row>
    <row r="24366" spans="83:83">
      <c r="CE24366" s="227"/>
    </row>
    <row r="24367" spans="83:83">
      <c r="CE24367" s="227"/>
    </row>
    <row r="24368" spans="83:83">
      <c r="CE24368" s="227"/>
    </row>
    <row r="24369" spans="83:83">
      <c r="CE24369" s="227"/>
    </row>
    <row r="24370" spans="83:83">
      <c r="CE24370" s="227"/>
    </row>
    <row r="24371" spans="83:83">
      <c r="CE24371" s="227"/>
    </row>
    <row r="24372" spans="83:83">
      <c r="CE24372" s="227"/>
    </row>
    <row r="24373" spans="83:83">
      <c r="CE24373" s="227"/>
    </row>
    <row r="24374" spans="83:83">
      <c r="CE24374" s="227"/>
    </row>
    <row r="24375" spans="83:83">
      <c r="CE24375" s="227"/>
    </row>
    <row r="24376" spans="83:83">
      <c r="CE24376" s="227"/>
    </row>
    <row r="24377" spans="83:83">
      <c r="CE24377" s="227"/>
    </row>
    <row r="24378" spans="83:83">
      <c r="CE24378" s="227"/>
    </row>
    <row r="24379" spans="83:83">
      <c r="CE24379" s="227"/>
    </row>
    <row r="24380" spans="83:83">
      <c r="CE24380" s="227"/>
    </row>
    <row r="24381" spans="83:83">
      <c r="CE24381" s="227"/>
    </row>
    <row r="24382" spans="83:83">
      <c r="CE24382" s="227"/>
    </row>
    <row r="24383" spans="83:83">
      <c r="CE24383" s="227"/>
    </row>
    <row r="24384" spans="83:83">
      <c r="CE24384" s="227"/>
    </row>
    <row r="24385" spans="83:83">
      <c r="CE24385" s="227"/>
    </row>
    <row r="24386" spans="83:83">
      <c r="CE24386" s="227"/>
    </row>
    <row r="24387" spans="83:83">
      <c r="CE24387" s="227"/>
    </row>
    <row r="24388" spans="83:83">
      <c r="CE24388" s="227"/>
    </row>
    <row r="24389" spans="83:83">
      <c r="CE24389" s="227"/>
    </row>
    <row r="24390" spans="83:83">
      <c r="CE24390" s="227"/>
    </row>
    <row r="24391" spans="83:83">
      <c r="CE24391" s="227"/>
    </row>
    <row r="24392" spans="83:83">
      <c r="CE24392" s="227"/>
    </row>
    <row r="24393" spans="83:83">
      <c r="CE24393" s="227"/>
    </row>
    <row r="24394" spans="83:83">
      <c r="CE24394" s="227"/>
    </row>
    <row r="24395" spans="83:83">
      <c r="CE24395" s="227"/>
    </row>
    <row r="24396" spans="83:83">
      <c r="CE24396" s="227"/>
    </row>
    <row r="24397" spans="83:83">
      <c r="CE24397" s="227"/>
    </row>
    <row r="24398" spans="83:83">
      <c r="CE24398" s="227"/>
    </row>
    <row r="24399" spans="83:83">
      <c r="CE24399" s="227"/>
    </row>
    <row r="24400" spans="83:83">
      <c r="CE24400" s="227"/>
    </row>
    <row r="24401" spans="83:83">
      <c r="CE24401" s="227"/>
    </row>
    <row r="24402" spans="83:83">
      <c r="CE24402" s="227"/>
    </row>
    <row r="24403" spans="83:83">
      <c r="CE24403" s="227"/>
    </row>
    <row r="24404" spans="83:83">
      <c r="CE24404" s="227"/>
    </row>
    <row r="24405" spans="83:83">
      <c r="CE24405" s="227"/>
    </row>
    <row r="24406" spans="83:83">
      <c r="CE24406" s="227"/>
    </row>
    <row r="24407" spans="83:83">
      <c r="CE24407" s="227"/>
    </row>
    <row r="24408" spans="83:83">
      <c r="CE24408" s="227"/>
    </row>
    <row r="24409" spans="83:83">
      <c r="CE24409" s="227"/>
    </row>
    <row r="24410" spans="83:83">
      <c r="CE24410" s="227"/>
    </row>
    <row r="24411" spans="83:83">
      <c r="CE24411" s="227"/>
    </row>
    <row r="24412" spans="83:83">
      <c r="CE24412" s="227"/>
    </row>
    <row r="24413" spans="83:83">
      <c r="CE24413" s="227"/>
    </row>
    <row r="24414" spans="83:83">
      <c r="CE24414" s="227"/>
    </row>
    <row r="24415" spans="83:83">
      <c r="CE24415" s="227"/>
    </row>
    <row r="24416" spans="83:83">
      <c r="CE24416" s="227"/>
    </row>
    <row r="24417" spans="83:83">
      <c r="CE24417" s="227"/>
    </row>
    <row r="24418" spans="83:83">
      <c r="CE24418" s="227"/>
    </row>
    <row r="24419" spans="83:83">
      <c r="CE24419" s="227"/>
    </row>
    <row r="24420" spans="83:83">
      <c r="CE24420" s="227"/>
    </row>
    <row r="24421" spans="83:83">
      <c r="CE24421" s="227"/>
    </row>
    <row r="24422" spans="83:83">
      <c r="CE24422" s="227"/>
    </row>
    <row r="24423" spans="83:83">
      <c r="CE24423" s="227"/>
    </row>
    <row r="24424" spans="83:83">
      <c r="CE24424" s="227"/>
    </row>
    <row r="24425" spans="83:83">
      <c r="CE24425" s="227"/>
    </row>
    <row r="24426" spans="83:83">
      <c r="CE24426" s="227"/>
    </row>
    <row r="24427" spans="83:83">
      <c r="CE24427" s="227"/>
    </row>
    <row r="24428" spans="83:83">
      <c r="CE24428" s="227"/>
    </row>
    <row r="24429" spans="83:83">
      <c r="CE24429" s="227"/>
    </row>
    <row r="24430" spans="83:83">
      <c r="CE24430" s="227"/>
    </row>
    <row r="24431" spans="83:83">
      <c r="CE24431" s="227"/>
    </row>
    <row r="24432" spans="83:83">
      <c r="CE24432" s="227"/>
    </row>
    <row r="24433" spans="83:83">
      <c r="CE24433" s="227"/>
    </row>
    <row r="24434" spans="83:83">
      <c r="CE24434" s="227"/>
    </row>
    <row r="24435" spans="83:83">
      <c r="CE24435" s="227"/>
    </row>
    <row r="24436" spans="83:83">
      <c r="CE24436" s="227"/>
    </row>
    <row r="24437" spans="83:83">
      <c r="CE24437" s="227"/>
    </row>
    <row r="24438" spans="83:83">
      <c r="CE24438" s="227"/>
    </row>
    <row r="24439" spans="83:83">
      <c r="CE24439" s="227"/>
    </row>
    <row r="24440" spans="83:83">
      <c r="CE24440" s="227"/>
    </row>
    <row r="24441" spans="83:83">
      <c r="CE24441" s="227"/>
    </row>
    <row r="24442" spans="83:83">
      <c r="CE24442" s="227"/>
    </row>
    <row r="24443" spans="83:83">
      <c r="CE24443" s="227"/>
    </row>
    <row r="24444" spans="83:83">
      <c r="CE24444" s="227"/>
    </row>
    <row r="24445" spans="83:83">
      <c r="CE24445" s="227"/>
    </row>
    <row r="24446" spans="83:83">
      <c r="CE24446" s="227"/>
    </row>
    <row r="24447" spans="83:83">
      <c r="CE24447" s="227"/>
    </row>
    <row r="24448" spans="83:83">
      <c r="CE24448" s="227"/>
    </row>
    <row r="24449" spans="83:83">
      <c r="CE24449" s="227"/>
    </row>
    <row r="24450" spans="83:83">
      <c r="CE24450" s="227"/>
    </row>
    <row r="24451" spans="83:83">
      <c r="CE24451" s="227"/>
    </row>
    <row r="24452" spans="83:83">
      <c r="CE24452" s="227"/>
    </row>
    <row r="24453" spans="83:83">
      <c r="CE24453" s="227"/>
    </row>
    <row r="24454" spans="83:83">
      <c r="CE24454" s="227"/>
    </row>
    <row r="24455" spans="83:83">
      <c r="CE24455" s="227"/>
    </row>
    <row r="24456" spans="83:83">
      <c r="CE24456" s="227"/>
    </row>
    <row r="24457" spans="83:83">
      <c r="CE24457" s="227"/>
    </row>
    <row r="24458" spans="83:83">
      <c r="CE24458" s="227"/>
    </row>
    <row r="24459" spans="83:83">
      <c r="CE24459" s="227"/>
    </row>
    <row r="24460" spans="83:83">
      <c r="CE24460" s="227"/>
    </row>
    <row r="24461" spans="83:83">
      <c r="CE24461" s="227"/>
    </row>
    <row r="24462" spans="83:83">
      <c r="CE24462" s="227"/>
    </row>
    <row r="24463" spans="83:83">
      <c r="CE24463" s="227"/>
    </row>
    <row r="24464" spans="83:83">
      <c r="CE24464" s="227"/>
    </row>
    <row r="24465" spans="83:83">
      <c r="CE24465" s="227"/>
    </row>
    <row r="24466" spans="83:83">
      <c r="CE24466" s="227"/>
    </row>
    <row r="24467" spans="83:83">
      <c r="CE24467" s="227"/>
    </row>
    <row r="24468" spans="83:83">
      <c r="CE24468" s="227"/>
    </row>
    <row r="24469" spans="83:83">
      <c r="CE24469" s="227"/>
    </row>
    <row r="24470" spans="83:83">
      <c r="CE24470" s="227"/>
    </row>
    <row r="24471" spans="83:83">
      <c r="CE24471" s="227"/>
    </row>
    <row r="24472" spans="83:83">
      <c r="CE24472" s="227"/>
    </row>
    <row r="24473" spans="83:83">
      <c r="CE24473" s="227"/>
    </row>
    <row r="24474" spans="83:83">
      <c r="CE24474" s="227"/>
    </row>
    <row r="24475" spans="83:83">
      <c r="CE24475" s="227"/>
    </row>
    <row r="24476" spans="83:83">
      <c r="CE24476" s="227"/>
    </row>
    <row r="24477" spans="83:83">
      <c r="CE24477" s="227"/>
    </row>
    <row r="24478" spans="83:83">
      <c r="CE24478" s="227"/>
    </row>
    <row r="24479" spans="83:83">
      <c r="CE24479" s="227"/>
    </row>
    <row r="24480" spans="83:83">
      <c r="CE24480" s="227"/>
    </row>
    <row r="24481" spans="83:83">
      <c r="CE24481" s="227"/>
    </row>
    <row r="24482" spans="83:83">
      <c r="CE24482" s="227"/>
    </row>
    <row r="24483" spans="83:83">
      <c r="CE24483" s="227"/>
    </row>
    <row r="24484" spans="83:83">
      <c r="CE24484" s="227"/>
    </row>
    <row r="24485" spans="83:83">
      <c r="CE24485" s="227"/>
    </row>
    <row r="24486" spans="83:83">
      <c r="CE24486" s="227"/>
    </row>
    <row r="24487" spans="83:83">
      <c r="CE24487" s="227"/>
    </row>
    <row r="24488" spans="83:83">
      <c r="CE24488" s="227"/>
    </row>
    <row r="24489" spans="83:83">
      <c r="CE24489" s="227"/>
    </row>
    <row r="24490" spans="83:83">
      <c r="CE24490" s="227"/>
    </row>
    <row r="24491" spans="83:83">
      <c r="CE24491" s="227"/>
    </row>
    <row r="24492" spans="83:83">
      <c r="CE24492" s="227"/>
    </row>
    <row r="24493" spans="83:83">
      <c r="CE24493" s="227"/>
    </row>
    <row r="24494" spans="83:83">
      <c r="CE24494" s="227"/>
    </row>
    <row r="24495" spans="83:83">
      <c r="CE24495" s="227"/>
    </row>
    <row r="24496" spans="83:83">
      <c r="CE24496" s="227"/>
    </row>
    <row r="24497" spans="83:83">
      <c r="CE24497" s="227"/>
    </row>
    <row r="24498" spans="83:83">
      <c r="CE24498" s="227"/>
    </row>
    <row r="24499" spans="83:83">
      <c r="CE24499" s="227"/>
    </row>
    <row r="24500" spans="83:83">
      <c r="CE24500" s="227"/>
    </row>
    <row r="24501" spans="83:83">
      <c r="CE24501" s="227"/>
    </row>
    <row r="24502" spans="83:83">
      <c r="CE24502" s="227"/>
    </row>
    <row r="24503" spans="83:83">
      <c r="CE24503" s="227"/>
    </row>
    <row r="24504" spans="83:83">
      <c r="CE24504" s="227"/>
    </row>
    <row r="24505" spans="83:83">
      <c r="CE24505" s="227"/>
    </row>
    <row r="24506" spans="83:83">
      <c r="CE24506" s="227"/>
    </row>
    <row r="24507" spans="83:83">
      <c r="CE24507" s="227"/>
    </row>
    <row r="24508" spans="83:83">
      <c r="CE24508" s="227"/>
    </row>
    <row r="24509" spans="83:83">
      <c r="CE24509" s="227"/>
    </row>
    <row r="24510" spans="83:83">
      <c r="CE24510" s="227"/>
    </row>
    <row r="24511" spans="83:83">
      <c r="CE24511" s="227"/>
    </row>
    <row r="24512" spans="83:83">
      <c r="CE24512" s="227"/>
    </row>
    <row r="24513" spans="83:83">
      <c r="CE24513" s="227"/>
    </row>
    <row r="24514" spans="83:83">
      <c r="CE24514" s="227"/>
    </row>
    <row r="24515" spans="83:83">
      <c r="CE24515" s="227"/>
    </row>
    <row r="24516" spans="83:83">
      <c r="CE24516" s="227"/>
    </row>
    <row r="24517" spans="83:83">
      <c r="CE24517" s="227"/>
    </row>
    <row r="24518" spans="83:83">
      <c r="CE24518" s="227"/>
    </row>
    <row r="24519" spans="83:83">
      <c r="CE24519" s="227"/>
    </row>
    <row r="24520" spans="83:83">
      <c r="CE24520" s="227"/>
    </row>
    <row r="24521" spans="83:83">
      <c r="CE24521" s="227"/>
    </row>
    <row r="24522" spans="83:83">
      <c r="CE24522" s="227"/>
    </row>
    <row r="24523" spans="83:83">
      <c r="CE24523" s="227"/>
    </row>
    <row r="24524" spans="83:83">
      <c r="CE24524" s="227"/>
    </row>
    <row r="24525" spans="83:83">
      <c r="CE24525" s="227"/>
    </row>
    <row r="24526" spans="83:83">
      <c r="CE24526" s="227"/>
    </row>
    <row r="24527" spans="83:83">
      <c r="CE24527" s="227"/>
    </row>
    <row r="24528" spans="83:83">
      <c r="CE24528" s="227"/>
    </row>
    <row r="24529" spans="83:83">
      <c r="CE24529" s="227"/>
    </row>
    <row r="24530" spans="83:83">
      <c r="CE24530" s="227"/>
    </row>
    <row r="24531" spans="83:83">
      <c r="CE24531" s="227"/>
    </row>
    <row r="24532" spans="83:83">
      <c r="CE24532" s="227"/>
    </row>
    <row r="24533" spans="83:83">
      <c r="CE24533" s="227"/>
    </row>
    <row r="24534" spans="83:83">
      <c r="CE24534" s="227"/>
    </row>
    <row r="24535" spans="83:83">
      <c r="CE24535" s="227"/>
    </row>
    <row r="24536" spans="83:83">
      <c r="CE24536" s="227"/>
    </row>
    <row r="24537" spans="83:83">
      <c r="CE24537" s="227"/>
    </row>
    <row r="24538" spans="83:83">
      <c r="CE24538" s="227"/>
    </row>
    <row r="24539" spans="83:83">
      <c r="CE24539" s="227"/>
    </row>
    <row r="24540" spans="83:83">
      <c r="CE24540" s="227"/>
    </row>
    <row r="24541" spans="83:83">
      <c r="CE24541" s="227"/>
    </row>
    <row r="24542" spans="83:83">
      <c r="CE24542" s="227"/>
    </row>
    <row r="24543" spans="83:83">
      <c r="CE24543" s="227"/>
    </row>
    <row r="24544" spans="83:83">
      <c r="CE24544" s="227"/>
    </row>
    <row r="24545" spans="83:83">
      <c r="CE24545" s="227"/>
    </row>
    <row r="24546" spans="83:83">
      <c r="CE24546" s="227"/>
    </row>
    <row r="24547" spans="83:83">
      <c r="CE24547" s="227"/>
    </row>
    <row r="24548" spans="83:83">
      <c r="CE24548" s="227"/>
    </row>
    <row r="24549" spans="83:83">
      <c r="CE24549" s="227"/>
    </row>
    <row r="24550" spans="83:83">
      <c r="CE24550" s="227"/>
    </row>
    <row r="24551" spans="83:83">
      <c r="CE24551" s="227"/>
    </row>
    <row r="24552" spans="83:83">
      <c r="CE24552" s="227"/>
    </row>
    <row r="24553" spans="83:83">
      <c r="CE24553" s="227"/>
    </row>
    <row r="24554" spans="83:83">
      <c r="CE24554" s="227"/>
    </row>
    <row r="24555" spans="83:83">
      <c r="CE24555" s="227"/>
    </row>
    <row r="24556" spans="83:83">
      <c r="CE24556" s="227"/>
    </row>
    <row r="24557" spans="83:83">
      <c r="CE24557" s="227"/>
    </row>
    <row r="24558" spans="83:83">
      <c r="CE24558" s="227"/>
    </row>
    <row r="24559" spans="83:83">
      <c r="CE24559" s="227"/>
    </row>
    <row r="24560" spans="83:83">
      <c r="CE24560" s="227"/>
    </row>
    <row r="24561" spans="83:83">
      <c r="CE24561" s="227"/>
    </row>
    <row r="24562" spans="83:83">
      <c r="CE24562" s="227"/>
    </row>
    <row r="24563" spans="83:83">
      <c r="CE24563" s="227"/>
    </row>
    <row r="24564" spans="83:83">
      <c r="CE24564" s="227"/>
    </row>
    <row r="24565" spans="83:83">
      <c r="CE24565" s="227"/>
    </row>
    <row r="24566" spans="83:83">
      <c r="CE24566" s="227"/>
    </row>
    <row r="24567" spans="83:83">
      <c r="CE24567" s="227"/>
    </row>
    <row r="24568" spans="83:83">
      <c r="CE24568" s="227"/>
    </row>
    <row r="24569" spans="83:83">
      <c r="CE24569" s="227"/>
    </row>
    <row r="24570" spans="83:83">
      <c r="CE24570" s="227"/>
    </row>
    <row r="24571" spans="83:83">
      <c r="CE24571" s="227"/>
    </row>
    <row r="24572" spans="83:83">
      <c r="CE24572" s="227"/>
    </row>
    <row r="24573" spans="83:83">
      <c r="CE24573" s="227"/>
    </row>
    <row r="24574" spans="83:83">
      <c r="CE24574" s="227"/>
    </row>
    <row r="24575" spans="83:83">
      <c r="CE24575" s="227"/>
    </row>
    <row r="24576" spans="83:83">
      <c r="CE24576" s="227"/>
    </row>
    <row r="24577" spans="83:83">
      <c r="CE24577" s="227"/>
    </row>
    <row r="24578" spans="83:83">
      <c r="CE24578" s="227"/>
    </row>
    <row r="24579" spans="83:83">
      <c r="CE24579" s="227"/>
    </row>
    <row r="24580" spans="83:83">
      <c r="CE24580" s="227"/>
    </row>
    <row r="24581" spans="83:83">
      <c r="CE24581" s="227"/>
    </row>
    <row r="24582" spans="83:83">
      <c r="CE24582" s="227"/>
    </row>
    <row r="24583" spans="83:83">
      <c r="CE24583" s="227"/>
    </row>
    <row r="24584" spans="83:83">
      <c r="CE24584" s="227"/>
    </row>
    <row r="24585" spans="83:83">
      <c r="CE24585" s="227"/>
    </row>
    <row r="24586" spans="83:83">
      <c r="CE24586" s="227"/>
    </row>
    <row r="24587" spans="83:83">
      <c r="CE24587" s="227"/>
    </row>
    <row r="24588" spans="83:83">
      <c r="CE24588" s="227"/>
    </row>
    <row r="24589" spans="83:83">
      <c r="CE24589" s="227"/>
    </row>
    <row r="24590" spans="83:83">
      <c r="CE24590" s="227"/>
    </row>
    <row r="24591" spans="83:83">
      <c r="CE24591" s="227"/>
    </row>
    <row r="24592" spans="83:83">
      <c r="CE24592" s="227"/>
    </row>
    <row r="24593" spans="83:83">
      <c r="CE24593" s="227"/>
    </row>
    <row r="24594" spans="83:83">
      <c r="CE24594" s="227"/>
    </row>
    <row r="24595" spans="83:83">
      <c r="CE24595" s="227"/>
    </row>
    <row r="24596" spans="83:83">
      <c r="CE24596" s="227"/>
    </row>
    <row r="24597" spans="83:83">
      <c r="CE24597" s="227"/>
    </row>
    <row r="24598" spans="83:83">
      <c r="CE24598" s="227"/>
    </row>
    <row r="24599" spans="83:83">
      <c r="CE24599" s="227"/>
    </row>
    <row r="24600" spans="83:83">
      <c r="CE24600" s="227"/>
    </row>
    <row r="24601" spans="83:83">
      <c r="CE24601" s="227"/>
    </row>
    <row r="24602" spans="83:83">
      <c r="CE24602" s="227"/>
    </row>
    <row r="24603" spans="83:83">
      <c r="CE24603" s="227"/>
    </row>
    <row r="24604" spans="83:83">
      <c r="CE24604" s="227"/>
    </row>
    <row r="24605" spans="83:83">
      <c r="CE24605" s="227"/>
    </row>
    <row r="24606" spans="83:83">
      <c r="CE24606" s="227"/>
    </row>
    <row r="24607" spans="83:83">
      <c r="CE24607" s="227"/>
    </row>
    <row r="24608" spans="83:83">
      <c r="CE24608" s="227"/>
    </row>
    <row r="24609" spans="83:83">
      <c r="CE24609" s="227"/>
    </row>
    <row r="24610" spans="83:83">
      <c r="CE24610" s="227"/>
    </row>
    <row r="24611" spans="83:83">
      <c r="CE24611" s="227"/>
    </row>
    <row r="24612" spans="83:83">
      <c r="CE24612" s="227"/>
    </row>
    <row r="24613" spans="83:83">
      <c r="CE24613" s="227"/>
    </row>
    <row r="24614" spans="83:83">
      <c r="CE24614" s="227"/>
    </row>
    <row r="24615" spans="83:83">
      <c r="CE24615" s="227"/>
    </row>
    <row r="24616" spans="83:83">
      <c r="CE24616" s="227"/>
    </row>
    <row r="24617" spans="83:83">
      <c r="CE24617" s="227"/>
    </row>
    <row r="24618" spans="83:83">
      <c r="CE24618" s="227"/>
    </row>
    <row r="24619" spans="83:83">
      <c r="CE24619" s="227"/>
    </row>
    <row r="24620" spans="83:83">
      <c r="CE24620" s="227"/>
    </row>
    <row r="24621" spans="83:83">
      <c r="CE24621" s="227"/>
    </row>
    <row r="24622" spans="83:83">
      <c r="CE24622" s="227"/>
    </row>
    <row r="24623" spans="83:83">
      <c r="CE24623" s="227"/>
    </row>
    <row r="24624" spans="83:83">
      <c r="CE24624" s="227"/>
    </row>
    <row r="24625" spans="83:83">
      <c r="CE24625" s="227"/>
    </row>
    <row r="24626" spans="83:83">
      <c r="CE24626" s="227"/>
    </row>
    <row r="24627" spans="83:83">
      <c r="CE24627" s="227"/>
    </row>
    <row r="24628" spans="83:83">
      <c r="CE24628" s="227"/>
    </row>
    <row r="24629" spans="83:83">
      <c r="CE24629" s="227"/>
    </row>
    <row r="24630" spans="83:83">
      <c r="CE24630" s="227"/>
    </row>
    <row r="24631" spans="83:83">
      <c r="CE24631" s="227"/>
    </row>
    <row r="24632" spans="83:83">
      <c r="CE24632" s="227"/>
    </row>
    <row r="24633" spans="83:83">
      <c r="CE24633" s="227"/>
    </row>
    <row r="24634" spans="83:83">
      <c r="CE24634" s="227"/>
    </row>
    <row r="24635" spans="83:83">
      <c r="CE24635" s="227"/>
    </row>
    <row r="24636" spans="83:83">
      <c r="CE24636" s="227"/>
    </row>
    <row r="24637" spans="83:83">
      <c r="CE24637" s="227"/>
    </row>
    <row r="24638" spans="83:83">
      <c r="CE24638" s="227"/>
    </row>
    <row r="24639" spans="83:83">
      <c r="CE24639" s="227"/>
    </row>
    <row r="24640" spans="83:83">
      <c r="CE24640" s="227"/>
    </row>
    <row r="24641" spans="83:83">
      <c r="CE24641" s="227"/>
    </row>
    <row r="24642" spans="83:83">
      <c r="CE24642" s="227"/>
    </row>
    <row r="24643" spans="83:83">
      <c r="CE24643" s="227"/>
    </row>
    <row r="24644" spans="83:83">
      <c r="CE24644" s="227"/>
    </row>
    <row r="24645" spans="83:83">
      <c r="CE24645" s="227"/>
    </row>
    <row r="24646" spans="83:83">
      <c r="CE24646" s="227"/>
    </row>
    <row r="24647" spans="83:83">
      <c r="CE24647" s="227"/>
    </row>
    <row r="24648" spans="83:83">
      <c r="CE24648" s="227"/>
    </row>
    <row r="24649" spans="83:83">
      <c r="CE24649" s="227"/>
    </row>
    <row r="24650" spans="83:83">
      <c r="CE24650" s="227"/>
    </row>
    <row r="24651" spans="83:83">
      <c r="CE24651" s="227"/>
    </row>
    <row r="24652" spans="83:83">
      <c r="CE24652" s="227"/>
    </row>
    <row r="24653" spans="83:83">
      <c r="CE24653" s="227"/>
    </row>
    <row r="24654" spans="83:83">
      <c r="CE24654" s="227"/>
    </row>
    <row r="24655" spans="83:83">
      <c r="CE24655" s="227"/>
    </row>
    <row r="24656" spans="83:83">
      <c r="CE24656" s="227"/>
    </row>
    <row r="24657" spans="83:83">
      <c r="CE24657" s="227"/>
    </row>
    <row r="24658" spans="83:83">
      <c r="CE24658" s="227"/>
    </row>
    <row r="24659" spans="83:83">
      <c r="CE24659" s="227"/>
    </row>
    <row r="24660" spans="83:83">
      <c r="CE24660" s="227"/>
    </row>
    <row r="24661" spans="83:83">
      <c r="CE24661" s="227"/>
    </row>
    <row r="24662" spans="83:83">
      <c r="CE24662" s="227"/>
    </row>
    <row r="24663" spans="83:83">
      <c r="CE24663" s="227"/>
    </row>
    <row r="24664" spans="83:83">
      <c r="CE24664" s="227"/>
    </row>
    <row r="24665" spans="83:83">
      <c r="CE24665" s="227"/>
    </row>
    <row r="24666" spans="83:83">
      <c r="CE24666" s="227"/>
    </row>
    <row r="24667" spans="83:83">
      <c r="CE24667" s="227"/>
    </row>
    <row r="24668" spans="83:83">
      <c r="CE24668" s="227"/>
    </row>
    <row r="24669" spans="83:83">
      <c r="CE24669" s="227"/>
    </row>
    <row r="24670" spans="83:83">
      <c r="CE24670" s="227"/>
    </row>
    <row r="24671" spans="83:83">
      <c r="CE24671" s="227"/>
    </row>
    <row r="24672" spans="83:83">
      <c r="CE24672" s="227"/>
    </row>
    <row r="24673" spans="83:83">
      <c r="CE24673" s="227"/>
    </row>
    <row r="24674" spans="83:83">
      <c r="CE24674" s="227"/>
    </row>
    <row r="24675" spans="83:83">
      <c r="CE24675" s="227"/>
    </row>
    <row r="24676" spans="83:83">
      <c r="CE24676" s="227"/>
    </row>
    <row r="24677" spans="83:83">
      <c r="CE24677" s="227"/>
    </row>
    <row r="24678" spans="83:83">
      <c r="CE24678" s="227"/>
    </row>
    <row r="24679" spans="83:83">
      <c r="CE24679" s="227"/>
    </row>
    <row r="24680" spans="83:83">
      <c r="CE24680" s="227"/>
    </row>
    <row r="24681" spans="83:83">
      <c r="CE24681" s="227"/>
    </row>
    <row r="24682" spans="83:83">
      <c r="CE24682" s="227"/>
    </row>
    <row r="24683" spans="83:83">
      <c r="CE24683" s="227"/>
    </row>
    <row r="24684" spans="83:83">
      <c r="CE24684" s="227"/>
    </row>
    <row r="24685" spans="83:83">
      <c r="CE24685" s="227"/>
    </row>
    <row r="24686" spans="83:83">
      <c r="CE24686" s="227"/>
    </row>
    <row r="24687" spans="83:83">
      <c r="CE24687" s="227"/>
    </row>
    <row r="24688" spans="83:83">
      <c r="CE24688" s="227"/>
    </row>
    <row r="24689" spans="83:83">
      <c r="CE24689" s="227"/>
    </row>
    <row r="24690" spans="83:83">
      <c r="CE24690" s="227"/>
    </row>
    <row r="24691" spans="83:83">
      <c r="CE24691" s="227"/>
    </row>
    <row r="24692" spans="83:83">
      <c r="CE24692" s="227"/>
    </row>
    <row r="24693" spans="83:83">
      <c r="CE24693" s="227"/>
    </row>
    <row r="24694" spans="83:83">
      <c r="CE24694" s="227"/>
    </row>
    <row r="24695" spans="83:83">
      <c r="CE24695" s="227"/>
    </row>
    <row r="24696" spans="83:83">
      <c r="CE24696" s="227"/>
    </row>
    <row r="24697" spans="83:83">
      <c r="CE24697" s="227"/>
    </row>
    <row r="24698" spans="83:83">
      <c r="CE24698" s="227"/>
    </row>
    <row r="24699" spans="83:83">
      <c r="CE24699" s="227"/>
    </row>
    <row r="24700" spans="83:83">
      <c r="CE24700" s="227"/>
    </row>
    <row r="24701" spans="83:83">
      <c r="CE24701" s="227"/>
    </row>
    <row r="24702" spans="83:83">
      <c r="CE24702" s="227"/>
    </row>
    <row r="24703" spans="83:83">
      <c r="CE24703" s="227"/>
    </row>
    <row r="24704" spans="83:83">
      <c r="CE24704" s="227"/>
    </row>
    <row r="24705" spans="83:83">
      <c r="CE24705" s="227"/>
    </row>
    <row r="24706" spans="83:83">
      <c r="CE24706" s="227"/>
    </row>
    <row r="24707" spans="83:83">
      <c r="CE24707" s="227"/>
    </row>
    <row r="24708" spans="83:83">
      <c r="CE24708" s="227"/>
    </row>
    <row r="24709" spans="83:83">
      <c r="CE24709" s="227"/>
    </row>
    <row r="24710" spans="83:83">
      <c r="CE24710" s="227"/>
    </row>
    <row r="24711" spans="83:83">
      <c r="CE24711" s="227"/>
    </row>
    <row r="24712" spans="83:83">
      <c r="CE24712" s="227"/>
    </row>
    <row r="24713" spans="83:83">
      <c r="CE24713" s="227"/>
    </row>
    <row r="24714" spans="83:83">
      <c r="CE24714" s="227"/>
    </row>
    <row r="24715" spans="83:83">
      <c r="CE24715" s="227"/>
    </row>
    <row r="24716" spans="83:83">
      <c r="CE24716" s="227"/>
    </row>
    <row r="24717" spans="83:83">
      <c r="CE24717" s="227"/>
    </row>
    <row r="24718" spans="83:83">
      <c r="CE24718" s="227"/>
    </row>
    <row r="24719" spans="83:83">
      <c r="CE24719" s="227"/>
    </row>
    <row r="24720" spans="83:83">
      <c r="CE24720" s="227"/>
    </row>
    <row r="24721" spans="83:83">
      <c r="CE24721" s="227"/>
    </row>
    <row r="24722" spans="83:83">
      <c r="CE24722" s="227"/>
    </row>
    <row r="24723" spans="83:83">
      <c r="CE24723" s="227"/>
    </row>
    <row r="24724" spans="83:83">
      <c r="CE24724" s="227"/>
    </row>
    <row r="24725" spans="83:83">
      <c r="CE24725" s="227"/>
    </row>
    <row r="24726" spans="83:83">
      <c r="CE24726" s="227"/>
    </row>
    <row r="24727" spans="83:83">
      <c r="CE24727" s="227"/>
    </row>
    <row r="24728" spans="83:83">
      <c r="CE24728" s="227"/>
    </row>
    <row r="24729" spans="83:83">
      <c r="CE24729" s="227"/>
    </row>
    <row r="24730" spans="83:83">
      <c r="CE24730" s="227"/>
    </row>
    <row r="24731" spans="83:83">
      <c r="CE24731" s="227"/>
    </row>
    <row r="24732" spans="83:83">
      <c r="CE24732" s="227"/>
    </row>
    <row r="24733" spans="83:83">
      <c r="CE24733" s="227"/>
    </row>
    <row r="24734" spans="83:83">
      <c r="CE24734" s="227"/>
    </row>
    <row r="24735" spans="83:83">
      <c r="CE24735" s="227"/>
    </row>
    <row r="24736" spans="83:83">
      <c r="CE24736" s="227"/>
    </row>
    <row r="24737" spans="83:83">
      <c r="CE24737" s="227"/>
    </row>
    <row r="24738" spans="83:83">
      <c r="CE24738" s="227"/>
    </row>
    <row r="24739" spans="83:83">
      <c r="CE24739" s="227"/>
    </row>
    <row r="24740" spans="83:83">
      <c r="CE24740" s="227"/>
    </row>
    <row r="24741" spans="83:83">
      <c r="CE24741" s="227"/>
    </row>
    <row r="24742" spans="83:83">
      <c r="CE24742" s="227"/>
    </row>
    <row r="24743" spans="83:83">
      <c r="CE24743" s="227"/>
    </row>
    <row r="24744" spans="83:83">
      <c r="CE24744" s="227"/>
    </row>
    <row r="24745" spans="83:83">
      <c r="CE24745" s="227"/>
    </row>
    <row r="24746" spans="83:83">
      <c r="CE24746" s="227"/>
    </row>
    <row r="24747" spans="83:83">
      <c r="CE24747" s="227"/>
    </row>
    <row r="24748" spans="83:83">
      <c r="CE24748" s="227"/>
    </row>
    <row r="24749" spans="83:83">
      <c r="CE24749" s="227"/>
    </row>
    <row r="24750" spans="83:83">
      <c r="CE24750" s="227"/>
    </row>
    <row r="24751" spans="83:83">
      <c r="CE24751" s="227"/>
    </row>
    <row r="24752" spans="83:83">
      <c r="CE24752" s="227"/>
    </row>
    <row r="24753" spans="83:83">
      <c r="CE24753" s="227"/>
    </row>
    <row r="24754" spans="83:83">
      <c r="CE24754" s="227"/>
    </row>
    <row r="24755" spans="83:83">
      <c r="CE24755" s="227"/>
    </row>
    <row r="24756" spans="83:83">
      <c r="CE24756" s="227"/>
    </row>
    <row r="24757" spans="83:83">
      <c r="CE24757" s="227"/>
    </row>
    <row r="24758" spans="83:83">
      <c r="CE24758" s="227"/>
    </row>
    <row r="24759" spans="83:83">
      <c r="CE24759" s="227"/>
    </row>
    <row r="24760" spans="83:83">
      <c r="CE24760" s="227"/>
    </row>
    <row r="24761" spans="83:83">
      <c r="CE24761" s="227"/>
    </row>
    <row r="24762" spans="83:83">
      <c r="CE24762" s="227"/>
    </row>
    <row r="24763" spans="83:83">
      <c r="CE24763" s="227"/>
    </row>
    <row r="24764" spans="83:83">
      <c r="CE24764" s="227"/>
    </row>
    <row r="24765" spans="83:83">
      <c r="CE24765" s="227"/>
    </row>
    <row r="24766" spans="83:83">
      <c r="CE24766" s="227"/>
    </row>
    <row r="24767" spans="83:83">
      <c r="CE24767" s="227"/>
    </row>
    <row r="24768" spans="83:83">
      <c r="CE24768" s="227"/>
    </row>
    <row r="24769" spans="83:83">
      <c r="CE24769" s="227"/>
    </row>
    <row r="24770" spans="83:83">
      <c r="CE24770" s="227"/>
    </row>
    <row r="24771" spans="83:83">
      <c r="CE24771" s="227"/>
    </row>
    <row r="24772" spans="83:83">
      <c r="CE24772" s="227"/>
    </row>
    <row r="24773" spans="83:83">
      <c r="CE24773" s="227"/>
    </row>
    <row r="24774" spans="83:83">
      <c r="CE24774" s="227"/>
    </row>
    <row r="24775" spans="83:83">
      <c r="CE24775" s="227"/>
    </row>
    <row r="24776" spans="83:83">
      <c r="CE24776" s="227"/>
    </row>
    <row r="24777" spans="83:83">
      <c r="CE24777" s="227"/>
    </row>
    <row r="24778" spans="83:83">
      <c r="CE24778" s="227"/>
    </row>
    <row r="24779" spans="83:83">
      <c r="CE24779" s="227"/>
    </row>
    <row r="24780" spans="83:83">
      <c r="CE24780" s="227"/>
    </row>
    <row r="24781" spans="83:83">
      <c r="CE24781" s="227"/>
    </row>
    <row r="24782" spans="83:83">
      <c r="CE24782" s="227"/>
    </row>
    <row r="24783" spans="83:83">
      <c r="CE24783" s="227"/>
    </row>
    <row r="24784" spans="83:83">
      <c r="CE24784" s="227"/>
    </row>
    <row r="24785" spans="83:83">
      <c r="CE24785" s="227"/>
    </row>
    <row r="24786" spans="83:83">
      <c r="CE24786" s="227"/>
    </row>
    <row r="24787" spans="83:83">
      <c r="CE24787" s="227"/>
    </row>
    <row r="24788" spans="83:83">
      <c r="CE24788" s="227"/>
    </row>
    <row r="24789" spans="83:83">
      <c r="CE24789" s="227"/>
    </row>
    <row r="24790" spans="83:83">
      <c r="CE24790" s="227"/>
    </row>
    <row r="24791" spans="83:83">
      <c r="CE24791" s="227"/>
    </row>
    <row r="24792" spans="83:83">
      <c r="CE24792" s="227"/>
    </row>
    <row r="24793" spans="83:83">
      <c r="CE24793" s="227"/>
    </row>
    <row r="24794" spans="83:83">
      <c r="CE24794" s="227"/>
    </row>
    <row r="24795" spans="83:83">
      <c r="CE24795" s="227"/>
    </row>
    <row r="24796" spans="83:83">
      <c r="CE24796" s="227"/>
    </row>
    <row r="24797" spans="83:83">
      <c r="CE24797" s="227"/>
    </row>
    <row r="24798" spans="83:83">
      <c r="CE24798" s="227"/>
    </row>
    <row r="24799" spans="83:83">
      <c r="CE24799" s="227"/>
    </row>
    <row r="24800" spans="83:83">
      <c r="CE24800" s="227"/>
    </row>
    <row r="24801" spans="83:83">
      <c r="CE24801" s="227"/>
    </row>
    <row r="24802" spans="83:83">
      <c r="CE24802" s="227"/>
    </row>
    <row r="24803" spans="83:83">
      <c r="CE24803" s="227"/>
    </row>
    <row r="24804" spans="83:83">
      <c r="CE24804" s="227"/>
    </row>
    <row r="24805" spans="83:83">
      <c r="CE24805" s="227"/>
    </row>
    <row r="24806" spans="83:83">
      <c r="CE24806" s="227"/>
    </row>
    <row r="24807" spans="83:83">
      <c r="CE24807" s="227"/>
    </row>
    <row r="24808" spans="83:83">
      <c r="CE24808" s="227"/>
    </row>
    <row r="24809" spans="83:83">
      <c r="CE24809" s="227"/>
    </row>
    <row r="24810" spans="83:83">
      <c r="CE24810" s="227"/>
    </row>
    <row r="24811" spans="83:83">
      <c r="CE24811" s="227"/>
    </row>
    <row r="24812" spans="83:83">
      <c r="CE24812" s="227"/>
    </row>
    <row r="24813" spans="83:83">
      <c r="CE24813" s="227"/>
    </row>
    <row r="24814" spans="83:83">
      <c r="CE24814" s="227"/>
    </row>
    <row r="24815" spans="83:83">
      <c r="CE24815" s="227"/>
    </row>
    <row r="24816" spans="83:83">
      <c r="CE24816" s="227"/>
    </row>
    <row r="24817" spans="83:83">
      <c r="CE24817" s="227"/>
    </row>
    <row r="24818" spans="83:83">
      <c r="CE24818" s="227"/>
    </row>
    <row r="24819" spans="83:83">
      <c r="CE24819" s="227"/>
    </row>
    <row r="24820" spans="83:83">
      <c r="CE24820" s="227"/>
    </row>
    <row r="24821" spans="83:83">
      <c r="CE24821" s="227"/>
    </row>
    <row r="24822" spans="83:83">
      <c r="CE24822" s="227"/>
    </row>
    <row r="24823" spans="83:83">
      <c r="CE24823" s="227"/>
    </row>
    <row r="24824" spans="83:83">
      <c r="CE24824" s="227"/>
    </row>
    <row r="24825" spans="83:83">
      <c r="CE24825" s="227"/>
    </row>
    <row r="24826" spans="83:83">
      <c r="CE24826" s="227"/>
    </row>
    <row r="24827" spans="83:83">
      <c r="CE24827" s="227"/>
    </row>
    <row r="24828" spans="83:83">
      <c r="CE24828" s="227"/>
    </row>
    <row r="24829" spans="83:83">
      <c r="CE24829" s="227"/>
    </row>
    <row r="24830" spans="83:83">
      <c r="CE24830" s="227"/>
    </row>
    <row r="24831" spans="83:83">
      <c r="CE24831" s="227"/>
    </row>
    <row r="24832" spans="83:83">
      <c r="CE24832" s="227"/>
    </row>
    <row r="24833" spans="83:83">
      <c r="CE24833" s="227"/>
    </row>
    <row r="24834" spans="83:83">
      <c r="CE24834" s="227"/>
    </row>
    <row r="24835" spans="83:83">
      <c r="CE24835" s="227"/>
    </row>
    <row r="24836" spans="83:83">
      <c r="CE24836" s="227"/>
    </row>
    <row r="24837" spans="83:83">
      <c r="CE24837" s="227"/>
    </row>
    <row r="24838" spans="83:83">
      <c r="CE24838" s="227"/>
    </row>
    <row r="24839" spans="83:83">
      <c r="CE24839" s="227"/>
    </row>
    <row r="24840" spans="83:83">
      <c r="CE24840" s="227"/>
    </row>
    <row r="24841" spans="83:83">
      <c r="CE24841" s="227"/>
    </row>
    <row r="24842" spans="83:83">
      <c r="CE24842" s="227"/>
    </row>
    <row r="24843" spans="83:83">
      <c r="CE24843" s="227"/>
    </row>
    <row r="24844" spans="83:83">
      <c r="CE24844" s="227"/>
    </row>
    <row r="24845" spans="83:83">
      <c r="CE24845" s="227"/>
    </row>
    <row r="24846" spans="83:83">
      <c r="CE24846" s="227"/>
    </row>
    <row r="24847" spans="83:83">
      <c r="CE24847" s="227"/>
    </row>
    <row r="24848" spans="83:83">
      <c r="CE24848" s="227"/>
    </row>
    <row r="24849" spans="83:83">
      <c r="CE24849" s="227"/>
    </row>
    <row r="24850" spans="83:83">
      <c r="CE24850" s="227"/>
    </row>
    <row r="24851" spans="83:83">
      <c r="CE24851" s="227"/>
    </row>
    <row r="24852" spans="83:83">
      <c r="CE24852" s="227"/>
    </row>
    <row r="24853" spans="83:83">
      <c r="CE24853" s="227"/>
    </row>
    <row r="24854" spans="83:83">
      <c r="CE24854" s="227"/>
    </row>
    <row r="24855" spans="83:83">
      <c r="CE24855" s="227"/>
    </row>
    <row r="24856" spans="83:83">
      <c r="CE24856" s="227"/>
    </row>
    <row r="24857" spans="83:83">
      <c r="CE24857" s="227"/>
    </row>
    <row r="24858" spans="83:83">
      <c r="CE24858" s="227"/>
    </row>
    <row r="24859" spans="83:83">
      <c r="CE24859" s="227"/>
    </row>
    <row r="24860" spans="83:83">
      <c r="CE24860" s="227"/>
    </row>
    <row r="24861" spans="83:83">
      <c r="CE24861" s="227"/>
    </row>
    <row r="24862" spans="83:83">
      <c r="CE24862" s="227"/>
    </row>
    <row r="24863" spans="83:83">
      <c r="CE24863" s="227"/>
    </row>
    <row r="24864" spans="83:83">
      <c r="CE24864" s="227"/>
    </row>
    <row r="24865" spans="83:83">
      <c r="CE24865" s="227"/>
    </row>
    <row r="24866" spans="83:83">
      <c r="CE24866" s="227"/>
    </row>
    <row r="24867" spans="83:83">
      <c r="CE24867" s="227"/>
    </row>
    <row r="24868" spans="83:83">
      <c r="CE24868" s="227"/>
    </row>
    <row r="24869" spans="83:83">
      <c r="CE24869" s="227"/>
    </row>
    <row r="24870" spans="83:83">
      <c r="CE24870" s="227"/>
    </row>
    <row r="24871" spans="83:83">
      <c r="CE24871" s="227"/>
    </row>
    <row r="24872" spans="83:83">
      <c r="CE24872" s="227"/>
    </row>
    <row r="24873" spans="83:83">
      <c r="CE24873" s="227"/>
    </row>
    <row r="24874" spans="83:83">
      <c r="CE24874" s="227"/>
    </row>
    <row r="24875" spans="83:83">
      <c r="CE24875" s="227"/>
    </row>
    <row r="24876" spans="83:83">
      <c r="CE24876" s="227"/>
    </row>
    <row r="24877" spans="83:83">
      <c r="CE24877" s="227"/>
    </row>
    <row r="24878" spans="83:83">
      <c r="CE24878" s="227"/>
    </row>
    <row r="24879" spans="83:83">
      <c r="CE24879" s="227"/>
    </row>
    <row r="24880" spans="83:83">
      <c r="CE24880" s="227"/>
    </row>
    <row r="24881" spans="83:83">
      <c r="CE24881" s="227"/>
    </row>
    <row r="24882" spans="83:83">
      <c r="CE24882" s="227"/>
    </row>
    <row r="24883" spans="83:83">
      <c r="CE24883" s="227"/>
    </row>
    <row r="24884" spans="83:83">
      <c r="CE24884" s="227"/>
    </row>
    <row r="24885" spans="83:83">
      <c r="CE24885" s="227"/>
    </row>
    <row r="24886" spans="83:83">
      <c r="CE24886" s="227"/>
    </row>
    <row r="24887" spans="83:83">
      <c r="CE24887" s="227"/>
    </row>
    <row r="24888" spans="83:83">
      <c r="CE24888" s="227"/>
    </row>
    <row r="24889" spans="83:83">
      <c r="CE24889" s="227"/>
    </row>
    <row r="24890" spans="83:83">
      <c r="CE24890" s="227"/>
    </row>
    <row r="24891" spans="83:83">
      <c r="CE24891" s="227"/>
    </row>
    <row r="24892" spans="83:83">
      <c r="CE24892" s="227"/>
    </row>
    <row r="24893" spans="83:83">
      <c r="CE24893" s="227"/>
    </row>
    <row r="24894" spans="83:83">
      <c r="CE24894" s="227"/>
    </row>
    <row r="24895" spans="83:83">
      <c r="CE24895" s="227"/>
    </row>
    <row r="24896" spans="83:83">
      <c r="CE24896" s="227"/>
    </row>
    <row r="24897" spans="83:83">
      <c r="CE24897" s="227"/>
    </row>
    <row r="24898" spans="83:83">
      <c r="CE24898" s="227"/>
    </row>
    <row r="24899" spans="83:83">
      <c r="CE24899" s="227"/>
    </row>
    <row r="24900" spans="83:83">
      <c r="CE24900" s="227"/>
    </row>
    <row r="24901" spans="83:83">
      <c r="CE24901" s="227"/>
    </row>
    <row r="24902" spans="83:83">
      <c r="CE24902" s="227"/>
    </row>
    <row r="24903" spans="83:83">
      <c r="CE24903" s="227"/>
    </row>
    <row r="24904" spans="83:83">
      <c r="CE24904" s="227"/>
    </row>
    <row r="24905" spans="83:83">
      <c r="CE24905" s="227"/>
    </row>
    <row r="24906" spans="83:83">
      <c r="CE24906" s="227"/>
    </row>
    <row r="24907" spans="83:83">
      <c r="CE24907" s="227"/>
    </row>
    <row r="24908" spans="83:83">
      <c r="CE24908" s="227"/>
    </row>
    <row r="24909" spans="83:83">
      <c r="CE24909" s="227"/>
    </row>
    <row r="24910" spans="83:83">
      <c r="CE24910" s="227"/>
    </row>
    <row r="24911" spans="83:83">
      <c r="CE24911" s="227"/>
    </row>
    <row r="24912" spans="83:83">
      <c r="CE24912" s="227"/>
    </row>
    <row r="24913" spans="83:83">
      <c r="CE24913" s="227"/>
    </row>
    <row r="24914" spans="83:83">
      <c r="CE24914" s="227"/>
    </row>
    <row r="24915" spans="83:83">
      <c r="CE24915" s="227"/>
    </row>
    <row r="24916" spans="83:83">
      <c r="CE24916" s="227"/>
    </row>
    <row r="24917" spans="83:83">
      <c r="CE24917" s="227"/>
    </row>
    <row r="24918" spans="83:83">
      <c r="CE24918" s="227"/>
    </row>
    <row r="24919" spans="83:83">
      <c r="CE24919" s="227"/>
    </row>
    <row r="24920" spans="83:83">
      <c r="CE24920" s="227"/>
    </row>
    <row r="24921" spans="83:83">
      <c r="CE24921" s="227"/>
    </row>
    <row r="24922" spans="83:83">
      <c r="CE24922" s="227"/>
    </row>
    <row r="24923" spans="83:83">
      <c r="CE24923" s="227"/>
    </row>
    <row r="24924" spans="83:83">
      <c r="CE24924" s="227"/>
    </row>
    <row r="24925" spans="83:83">
      <c r="CE24925" s="227"/>
    </row>
    <row r="24926" spans="83:83">
      <c r="CE24926" s="227"/>
    </row>
    <row r="24927" spans="83:83">
      <c r="CE24927" s="227"/>
    </row>
    <row r="24928" spans="83:83">
      <c r="CE24928" s="227"/>
    </row>
    <row r="24929" spans="83:83">
      <c r="CE24929" s="227"/>
    </row>
    <row r="24930" spans="83:83">
      <c r="CE24930" s="227"/>
    </row>
    <row r="24931" spans="83:83">
      <c r="CE24931" s="227"/>
    </row>
    <row r="24932" spans="83:83">
      <c r="CE24932" s="227"/>
    </row>
    <row r="24933" spans="83:83">
      <c r="CE24933" s="227"/>
    </row>
    <row r="24934" spans="83:83">
      <c r="CE24934" s="227"/>
    </row>
    <row r="24935" spans="83:83">
      <c r="CE24935" s="227"/>
    </row>
    <row r="24936" spans="83:83">
      <c r="CE24936" s="227"/>
    </row>
    <row r="24937" spans="83:83">
      <c r="CE24937" s="227"/>
    </row>
    <row r="24938" spans="83:83">
      <c r="CE24938" s="227"/>
    </row>
    <row r="24939" spans="83:83">
      <c r="CE24939" s="227"/>
    </row>
    <row r="24940" spans="83:83">
      <c r="CE24940" s="227"/>
    </row>
    <row r="24941" spans="83:83">
      <c r="CE24941" s="227"/>
    </row>
    <row r="24942" spans="83:83">
      <c r="CE24942" s="227"/>
    </row>
    <row r="24943" spans="83:83">
      <c r="CE24943" s="227"/>
    </row>
    <row r="24944" spans="83:83">
      <c r="CE24944" s="227"/>
    </row>
    <row r="24945" spans="83:83">
      <c r="CE24945" s="227"/>
    </row>
    <row r="24946" spans="83:83">
      <c r="CE24946" s="227"/>
    </row>
    <row r="24947" spans="83:83">
      <c r="CE24947" s="227"/>
    </row>
    <row r="24948" spans="83:83">
      <c r="CE24948" s="227"/>
    </row>
    <row r="24949" spans="83:83">
      <c r="CE24949" s="227"/>
    </row>
    <row r="24950" spans="83:83">
      <c r="CE24950" s="227"/>
    </row>
    <row r="24951" spans="83:83">
      <c r="CE24951" s="227"/>
    </row>
    <row r="24952" spans="83:83">
      <c r="CE24952" s="227"/>
    </row>
    <row r="24953" spans="83:83">
      <c r="CE24953" s="227"/>
    </row>
    <row r="24954" spans="83:83">
      <c r="CE24954" s="227"/>
    </row>
    <row r="24955" spans="83:83">
      <c r="CE24955" s="227"/>
    </row>
    <row r="24956" spans="83:83">
      <c r="CE24956" s="227"/>
    </row>
    <row r="24957" spans="83:83">
      <c r="CE24957" s="227"/>
    </row>
    <row r="24958" spans="83:83">
      <c r="CE24958" s="227"/>
    </row>
    <row r="24959" spans="83:83">
      <c r="CE24959" s="227"/>
    </row>
    <row r="24960" spans="83:83">
      <c r="CE24960" s="227"/>
    </row>
    <row r="24961" spans="83:83">
      <c r="CE24961" s="227"/>
    </row>
    <row r="24962" spans="83:83">
      <c r="CE24962" s="227"/>
    </row>
    <row r="24963" spans="83:83">
      <c r="CE24963" s="227"/>
    </row>
    <row r="24964" spans="83:83">
      <c r="CE24964" s="227"/>
    </row>
    <row r="24965" spans="83:83">
      <c r="CE24965" s="227"/>
    </row>
    <row r="24966" spans="83:83">
      <c r="CE24966" s="227"/>
    </row>
    <row r="24967" spans="83:83">
      <c r="CE24967" s="227"/>
    </row>
    <row r="24968" spans="83:83">
      <c r="CE24968" s="227"/>
    </row>
    <row r="24969" spans="83:83">
      <c r="CE24969" s="227"/>
    </row>
    <row r="24970" spans="83:83">
      <c r="CE24970" s="227"/>
    </row>
    <row r="24971" spans="83:83">
      <c r="CE24971" s="227"/>
    </row>
    <row r="24972" spans="83:83">
      <c r="CE24972" s="227"/>
    </row>
    <row r="24973" spans="83:83">
      <c r="CE24973" s="227"/>
    </row>
    <row r="24974" spans="83:83">
      <c r="CE24974" s="227"/>
    </row>
    <row r="24975" spans="83:83">
      <c r="CE24975" s="227"/>
    </row>
    <row r="24976" spans="83:83">
      <c r="CE24976" s="227"/>
    </row>
    <row r="24977" spans="83:83">
      <c r="CE24977" s="227"/>
    </row>
    <row r="24978" spans="83:83">
      <c r="CE24978" s="227"/>
    </row>
    <row r="24979" spans="83:83">
      <c r="CE24979" s="227"/>
    </row>
    <row r="24980" spans="83:83">
      <c r="CE24980" s="227"/>
    </row>
    <row r="24981" spans="83:83">
      <c r="CE24981" s="227"/>
    </row>
    <row r="24982" spans="83:83">
      <c r="CE24982" s="227"/>
    </row>
    <row r="24983" spans="83:83">
      <c r="CE24983" s="227"/>
    </row>
    <row r="24984" spans="83:83">
      <c r="CE24984" s="227"/>
    </row>
    <row r="24985" spans="83:83">
      <c r="CE24985" s="227"/>
    </row>
    <row r="24986" spans="83:83">
      <c r="CE24986" s="227"/>
    </row>
    <row r="24987" spans="83:83">
      <c r="CE24987" s="227"/>
    </row>
    <row r="24988" spans="83:83">
      <c r="CE24988" s="227"/>
    </row>
    <row r="24989" spans="83:83">
      <c r="CE24989" s="227"/>
    </row>
    <row r="24990" spans="83:83">
      <c r="CE24990" s="227"/>
    </row>
    <row r="24991" spans="83:83">
      <c r="CE24991" s="227"/>
    </row>
    <row r="24992" spans="83:83">
      <c r="CE24992" s="227"/>
    </row>
    <row r="24993" spans="83:83">
      <c r="CE24993" s="227"/>
    </row>
    <row r="24994" spans="83:83">
      <c r="CE24994" s="227"/>
    </row>
    <row r="24995" spans="83:83">
      <c r="CE24995" s="227"/>
    </row>
    <row r="24996" spans="83:83">
      <c r="CE24996" s="227"/>
    </row>
    <row r="24997" spans="83:83">
      <c r="CE24997" s="227"/>
    </row>
    <row r="24998" spans="83:83">
      <c r="CE24998" s="227"/>
    </row>
    <row r="24999" spans="83:83">
      <c r="CE24999" s="227"/>
    </row>
    <row r="25000" spans="83:83">
      <c r="CE25000" s="227"/>
    </row>
    <row r="25001" spans="83:83">
      <c r="CE25001" s="227"/>
    </row>
    <row r="25002" spans="83:83">
      <c r="CE25002" s="227"/>
    </row>
    <row r="25003" spans="83:83">
      <c r="CE25003" s="227"/>
    </row>
    <row r="25004" spans="83:83">
      <c r="CE25004" s="227"/>
    </row>
    <row r="25005" spans="83:83">
      <c r="CE25005" s="227"/>
    </row>
    <row r="25006" spans="83:83">
      <c r="CE25006" s="227"/>
    </row>
    <row r="25007" spans="83:83">
      <c r="CE25007" s="227"/>
    </row>
    <row r="25008" spans="83:83">
      <c r="CE25008" s="227"/>
    </row>
    <row r="25009" spans="83:83">
      <c r="CE25009" s="227"/>
    </row>
    <row r="25010" spans="83:83">
      <c r="CE25010" s="227"/>
    </row>
    <row r="25011" spans="83:83">
      <c r="CE25011" s="227"/>
    </row>
    <row r="25012" spans="83:83">
      <c r="CE25012" s="227"/>
    </row>
    <row r="25013" spans="83:83">
      <c r="CE25013" s="227"/>
    </row>
    <row r="25014" spans="83:83">
      <c r="CE25014" s="227"/>
    </row>
    <row r="25015" spans="83:83">
      <c r="CE25015" s="227"/>
    </row>
    <row r="25016" spans="83:83">
      <c r="CE25016" s="227"/>
    </row>
    <row r="25017" spans="83:83">
      <c r="CE25017" s="227"/>
    </row>
    <row r="25018" spans="83:83">
      <c r="CE25018" s="227"/>
    </row>
    <row r="25019" spans="83:83">
      <c r="CE25019" s="227"/>
    </row>
    <row r="25020" spans="83:83">
      <c r="CE25020" s="227"/>
    </row>
    <row r="25021" spans="83:83">
      <c r="CE25021" s="227"/>
    </row>
    <row r="25022" spans="83:83">
      <c r="CE25022" s="227"/>
    </row>
    <row r="25023" spans="83:83">
      <c r="CE25023" s="227"/>
    </row>
    <row r="25024" spans="83:83">
      <c r="CE25024" s="227"/>
    </row>
    <row r="25025" spans="83:83">
      <c r="CE25025" s="227"/>
    </row>
    <row r="25026" spans="83:83">
      <c r="CE25026" s="227"/>
    </row>
    <row r="25027" spans="83:83">
      <c r="CE25027" s="227"/>
    </row>
    <row r="25028" spans="83:83">
      <c r="CE25028" s="227"/>
    </row>
    <row r="25029" spans="83:83">
      <c r="CE25029" s="227"/>
    </row>
    <row r="25030" spans="83:83">
      <c r="CE25030" s="227"/>
    </row>
    <row r="25031" spans="83:83">
      <c r="CE25031" s="227"/>
    </row>
    <row r="25032" spans="83:83">
      <c r="CE25032" s="227"/>
    </row>
    <row r="25033" spans="83:83">
      <c r="CE25033" s="227"/>
    </row>
    <row r="25034" spans="83:83">
      <c r="CE25034" s="227"/>
    </row>
    <row r="25035" spans="83:83">
      <c r="CE25035" s="227"/>
    </row>
    <row r="25036" spans="83:83">
      <c r="CE25036" s="227"/>
    </row>
    <row r="25037" spans="83:83">
      <c r="CE25037" s="227"/>
    </row>
    <row r="25038" spans="83:83">
      <c r="CE25038" s="227"/>
    </row>
    <row r="25039" spans="83:83">
      <c r="CE25039" s="227"/>
    </row>
    <row r="25040" spans="83:83">
      <c r="CE25040" s="227"/>
    </row>
    <row r="25041" spans="83:83">
      <c r="CE25041" s="227"/>
    </row>
    <row r="25042" spans="83:83">
      <c r="CE25042" s="227"/>
    </row>
    <row r="25043" spans="83:83">
      <c r="CE25043" s="227"/>
    </row>
    <row r="25044" spans="83:83">
      <c r="CE25044" s="227"/>
    </row>
    <row r="25045" spans="83:83">
      <c r="CE25045" s="227"/>
    </row>
    <row r="25046" spans="83:83">
      <c r="CE25046" s="227"/>
    </row>
    <row r="25047" spans="83:83">
      <c r="CE25047" s="227"/>
    </row>
    <row r="25048" spans="83:83">
      <c r="CE25048" s="227"/>
    </row>
    <row r="25049" spans="83:83">
      <c r="CE25049" s="227"/>
    </row>
    <row r="25050" spans="83:83">
      <c r="CE25050" s="227"/>
    </row>
    <row r="25051" spans="83:83">
      <c r="CE25051" s="227"/>
    </row>
    <row r="25052" spans="83:83">
      <c r="CE25052" s="227"/>
    </row>
    <row r="25053" spans="83:83">
      <c r="CE25053" s="227"/>
    </row>
    <row r="25054" spans="83:83">
      <c r="CE25054" s="227"/>
    </row>
    <row r="25055" spans="83:83">
      <c r="CE25055" s="227"/>
    </row>
    <row r="25056" spans="83:83">
      <c r="CE25056" s="227"/>
    </row>
    <row r="25057" spans="83:83">
      <c r="CE25057" s="227"/>
    </row>
    <row r="25058" spans="83:83">
      <c r="CE25058" s="227"/>
    </row>
    <row r="25059" spans="83:83">
      <c r="CE25059" s="227"/>
    </row>
    <row r="25060" spans="83:83">
      <c r="CE25060" s="227"/>
    </row>
    <row r="25061" spans="83:83">
      <c r="CE25061" s="227"/>
    </row>
    <row r="25062" spans="83:83">
      <c r="CE25062" s="227"/>
    </row>
    <row r="25063" spans="83:83">
      <c r="CE25063" s="227"/>
    </row>
    <row r="25064" spans="83:83">
      <c r="CE25064" s="227"/>
    </row>
    <row r="25065" spans="83:83">
      <c r="CE25065" s="227"/>
    </row>
    <row r="25066" spans="83:83">
      <c r="CE25066" s="227"/>
    </row>
    <row r="25067" spans="83:83">
      <c r="CE25067" s="227"/>
    </row>
    <row r="25068" spans="83:83">
      <c r="CE25068" s="227"/>
    </row>
    <row r="25069" spans="83:83">
      <c r="CE25069" s="227"/>
    </row>
    <row r="25070" spans="83:83">
      <c r="CE25070" s="227"/>
    </row>
    <row r="25071" spans="83:83">
      <c r="CE25071" s="227"/>
    </row>
    <row r="25072" spans="83:83">
      <c r="CE25072" s="227"/>
    </row>
    <row r="25073" spans="83:83">
      <c r="CE25073" s="227"/>
    </row>
    <row r="25074" spans="83:83">
      <c r="CE25074" s="227"/>
    </row>
    <row r="25075" spans="83:83">
      <c r="CE25075" s="227"/>
    </row>
    <row r="25076" spans="83:83">
      <c r="CE25076" s="227"/>
    </row>
    <row r="25077" spans="83:83">
      <c r="CE25077" s="227"/>
    </row>
    <row r="25078" spans="83:83">
      <c r="CE25078" s="227"/>
    </row>
    <row r="25079" spans="83:83">
      <c r="CE25079" s="227"/>
    </row>
    <row r="25080" spans="83:83">
      <c r="CE25080" s="227"/>
    </row>
    <row r="25081" spans="83:83">
      <c r="CE25081" s="227"/>
    </row>
    <row r="25082" spans="83:83">
      <c r="CE25082" s="227"/>
    </row>
    <row r="25083" spans="83:83">
      <c r="CE25083" s="227"/>
    </row>
    <row r="25084" spans="83:83">
      <c r="CE25084" s="227"/>
    </row>
    <row r="25085" spans="83:83">
      <c r="CE25085" s="227"/>
    </row>
    <row r="25086" spans="83:83">
      <c r="CE25086" s="227"/>
    </row>
    <row r="25087" spans="83:83">
      <c r="CE25087" s="227"/>
    </row>
    <row r="25088" spans="83:83">
      <c r="CE25088" s="227"/>
    </row>
    <row r="25089" spans="83:83">
      <c r="CE25089" s="227"/>
    </row>
    <row r="25090" spans="83:83">
      <c r="CE25090" s="227"/>
    </row>
    <row r="25091" spans="83:83">
      <c r="CE25091" s="227"/>
    </row>
    <row r="25092" spans="83:83">
      <c r="CE25092" s="227"/>
    </row>
    <row r="25093" spans="83:83">
      <c r="CE25093" s="227"/>
    </row>
    <row r="25094" spans="83:83">
      <c r="CE25094" s="227"/>
    </row>
    <row r="25095" spans="83:83">
      <c r="CE25095" s="227"/>
    </row>
    <row r="25096" spans="83:83">
      <c r="CE25096" s="227"/>
    </row>
    <row r="25097" spans="83:83">
      <c r="CE25097" s="227"/>
    </row>
    <row r="25098" spans="83:83">
      <c r="CE25098" s="227"/>
    </row>
    <row r="25099" spans="83:83">
      <c r="CE25099" s="227"/>
    </row>
    <row r="25100" spans="83:83">
      <c r="CE25100" s="227"/>
    </row>
    <row r="25101" spans="83:83">
      <c r="CE25101" s="227"/>
    </row>
    <row r="25102" spans="83:83">
      <c r="CE25102" s="227"/>
    </row>
    <row r="25103" spans="83:83">
      <c r="CE25103" s="227"/>
    </row>
    <row r="25104" spans="83:83">
      <c r="CE25104" s="227"/>
    </row>
    <row r="25105" spans="83:83">
      <c r="CE25105" s="227"/>
    </row>
    <row r="25106" spans="83:83">
      <c r="CE25106" s="227"/>
    </row>
    <row r="25107" spans="83:83">
      <c r="CE25107" s="227"/>
    </row>
    <row r="25108" spans="83:83">
      <c r="CE25108" s="227"/>
    </row>
    <row r="25109" spans="83:83">
      <c r="CE25109" s="227"/>
    </row>
    <row r="25110" spans="83:83">
      <c r="CE25110" s="227"/>
    </row>
    <row r="25111" spans="83:83">
      <c r="CE25111" s="227"/>
    </row>
    <row r="25112" spans="83:83">
      <c r="CE25112" s="227"/>
    </row>
    <row r="25113" spans="83:83">
      <c r="CE25113" s="227"/>
    </row>
    <row r="25114" spans="83:83">
      <c r="CE25114" s="227"/>
    </row>
    <row r="25115" spans="83:83">
      <c r="CE25115" s="227"/>
    </row>
    <row r="25116" spans="83:83">
      <c r="CE25116" s="227"/>
    </row>
    <row r="25117" spans="83:83">
      <c r="CE25117" s="227"/>
    </row>
    <row r="25118" spans="83:83">
      <c r="CE25118" s="227"/>
    </row>
    <row r="25119" spans="83:83">
      <c r="CE25119" s="227"/>
    </row>
    <row r="25120" spans="83:83">
      <c r="CE25120" s="227"/>
    </row>
    <row r="25121" spans="83:83">
      <c r="CE25121" s="227"/>
    </row>
    <row r="25122" spans="83:83">
      <c r="CE25122" s="227"/>
    </row>
    <row r="25123" spans="83:83">
      <c r="CE25123" s="227"/>
    </row>
    <row r="25124" spans="83:83">
      <c r="CE25124" s="227"/>
    </row>
    <row r="25125" spans="83:83">
      <c r="CE25125" s="227"/>
    </row>
    <row r="25126" spans="83:83">
      <c r="CE25126" s="227"/>
    </row>
    <row r="25127" spans="83:83">
      <c r="CE25127" s="227"/>
    </row>
    <row r="25128" spans="83:83">
      <c r="CE25128" s="227"/>
    </row>
    <row r="25129" spans="83:83">
      <c r="CE25129" s="227"/>
    </row>
    <row r="25130" spans="83:83">
      <c r="CE25130" s="227"/>
    </row>
    <row r="25131" spans="83:83">
      <c r="CE25131" s="227"/>
    </row>
    <row r="25132" spans="83:83">
      <c r="CE25132" s="227"/>
    </row>
    <row r="25133" spans="83:83">
      <c r="CE25133" s="227"/>
    </row>
    <row r="25134" spans="83:83">
      <c r="CE25134" s="227"/>
    </row>
    <row r="25135" spans="83:83">
      <c r="CE25135" s="227"/>
    </row>
    <row r="25136" spans="83:83">
      <c r="CE25136" s="227"/>
    </row>
    <row r="25137" spans="83:83">
      <c r="CE25137" s="227"/>
    </row>
    <row r="25138" spans="83:83">
      <c r="CE25138" s="227"/>
    </row>
    <row r="25139" spans="83:83">
      <c r="CE25139" s="227"/>
    </row>
    <row r="25140" spans="83:83">
      <c r="CE25140" s="227"/>
    </row>
    <row r="25141" spans="83:83">
      <c r="CE25141" s="227"/>
    </row>
    <row r="25142" spans="83:83">
      <c r="CE25142" s="227"/>
    </row>
    <row r="25143" spans="83:83">
      <c r="CE25143" s="227"/>
    </row>
    <row r="25144" spans="83:83">
      <c r="CE25144" s="227"/>
    </row>
    <row r="25145" spans="83:83">
      <c r="CE25145" s="227"/>
    </row>
    <row r="25146" spans="83:83">
      <c r="CE25146" s="227"/>
    </row>
    <row r="25147" spans="83:83">
      <c r="CE25147" s="227"/>
    </row>
    <row r="25148" spans="83:83">
      <c r="CE25148" s="227"/>
    </row>
    <row r="25149" spans="83:83">
      <c r="CE25149" s="227"/>
    </row>
    <row r="25150" spans="83:83">
      <c r="CE25150" s="227"/>
    </row>
    <row r="25151" spans="83:83">
      <c r="CE25151" s="227"/>
    </row>
    <row r="25152" spans="83:83">
      <c r="CE25152" s="227"/>
    </row>
    <row r="25153" spans="83:83">
      <c r="CE25153" s="227"/>
    </row>
    <row r="25154" spans="83:83">
      <c r="CE25154" s="227"/>
    </row>
    <row r="25155" spans="83:83">
      <c r="CE25155" s="227"/>
    </row>
    <row r="25156" spans="83:83">
      <c r="CE25156" s="227"/>
    </row>
    <row r="25157" spans="83:83">
      <c r="CE25157" s="227"/>
    </row>
    <row r="25158" spans="83:83">
      <c r="CE25158" s="227"/>
    </row>
    <row r="25159" spans="83:83">
      <c r="CE25159" s="227"/>
    </row>
    <row r="25160" spans="83:83">
      <c r="CE25160" s="227"/>
    </row>
    <row r="25161" spans="83:83">
      <c r="CE25161" s="227"/>
    </row>
    <row r="25162" spans="83:83">
      <c r="CE25162" s="227"/>
    </row>
    <row r="25163" spans="83:83">
      <c r="CE25163" s="227"/>
    </row>
    <row r="25164" spans="83:83">
      <c r="CE25164" s="227"/>
    </row>
    <row r="25165" spans="83:83">
      <c r="CE25165" s="227"/>
    </row>
    <row r="25166" spans="83:83">
      <c r="CE25166" s="227"/>
    </row>
    <row r="25167" spans="83:83">
      <c r="CE25167" s="227"/>
    </row>
    <row r="25168" spans="83:83">
      <c r="CE25168" s="227"/>
    </row>
    <row r="25169" spans="83:83">
      <c r="CE25169" s="227"/>
    </row>
    <row r="25170" spans="83:83">
      <c r="CE25170" s="227"/>
    </row>
    <row r="25171" spans="83:83">
      <c r="CE25171" s="227"/>
    </row>
    <row r="25172" spans="83:83">
      <c r="CE25172" s="227"/>
    </row>
    <row r="25173" spans="83:83">
      <c r="CE25173" s="227"/>
    </row>
    <row r="25174" spans="83:83">
      <c r="CE25174" s="227"/>
    </row>
    <row r="25175" spans="83:83">
      <c r="CE25175" s="227"/>
    </row>
    <row r="25176" spans="83:83">
      <c r="CE25176" s="227"/>
    </row>
    <row r="25177" spans="83:83">
      <c r="CE25177" s="227"/>
    </row>
    <row r="25178" spans="83:83">
      <c r="CE25178" s="227"/>
    </row>
    <row r="25179" spans="83:83">
      <c r="CE25179" s="227"/>
    </row>
    <row r="25180" spans="83:83">
      <c r="CE25180" s="227"/>
    </row>
    <row r="25181" spans="83:83">
      <c r="CE25181" s="227"/>
    </row>
    <row r="25182" spans="83:83">
      <c r="CE25182" s="227"/>
    </row>
    <row r="25183" spans="83:83">
      <c r="CE25183" s="227"/>
    </row>
    <row r="25184" spans="83:83">
      <c r="CE25184" s="227"/>
    </row>
    <row r="25185" spans="83:83">
      <c r="CE25185" s="227"/>
    </row>
    <row r="25186" spans="83:83">
      <c r="CE25186" s="227"/>
    </row>
    <row r="25187" spans="83:83">
      <c r="CE25187" s="227"/>
    </row>
    <row r="25188" spans="83:83">
      <c r="CE25188" s="227"/>
    </row>
    <row r="25189" spans="83:83">
      <c r="CE25189" s="227"/>
    </row>
    <row r="25190" spans="83:83">
      <c r="CE25190" s="227"/>
    </row>
    <row r="25191" spans="83:83">
      <c r="CE25191" s="227"/>
    </row>
    <row r="25192" spans="83:83">
      <c r="CE25192" s="227"/>
    </row>
    <row r="25193" spans="83:83">
      <c r="CE25193" s="227"/>
    </row>
    <row r="25194" spans="83:83">
      <c r="CE25194" s="227"/>
    </row>
    <row r="25195" spans="83:83">
      <c r="CE25195" s="227"/>
    </row>
    <row r="25196" spans="83:83">
      <c r="CE25196" s="227"/>
    </row>
    <row r="25197" spans="83:83">
      <c r="CE25197" s="227"/>
    </row>
    <row r="25198" spans="83:83">
      <c r="CE25198" s="227"/>
    </row>
    <row r="25199" spans="83:83">
      <c r="CE25199" s="227"/>
    </row>
    <row r="25200" spans="83:83">
      <c r="CE25200" s="227"/>
    </row>
    <row r="25201" spans="83:83">
      <c r="CE25201" s="227"/>
    </row>
    <row r="25202" spans="83:83">
      <c r="CE25202" s="227"/>
    </row>
    <row r="25203" spans="83:83">
      <c r="CE25203" s="227"/>
    </row>
    <row r="25204" spans="83:83">
      <c r="CE25204" s="227"/>
    </row>
    <row r="25205" spans="83:83">
      <c r="CE25205" s="227"/>
    </row>
    <row r="25206" spans="83:83">
      <c r="CE25206" s="227"/>
    </row>
    <row r="25207" spans="83:83">
      <c r="CE25207" s="227"/>
    </row>
    <row r="25208" spans="83:83">
      <c r="CE25208" s="227"/>
    </row>
    <row r="25209" spans="83:83">
      <c r="CE25209" s="227"/>
    </row>
    <row r="25210" spans="83:83">
      <c r="CE25210" s="227"/>
    </row>
    <row r="25211" spans="83:83">
      <c r="CE25211" s="227"/>
    </row>
    <row r="25212" spans="83:83">
      <c r="CE25212" s="227"/>
    </row>
    <row r="25213" spans="83:83">
      <c r="CE25213" s="227"/>
    </row>
    <row r="25214" spans="83:83">
      <c r="CE25214" s="227"/>
    </row>
    <row r="25215" spans="83:83">
      <c r="CE25215" s="227"/>
    </row>
    <row r="25216" spans="83:83">
      <c r="CE25216" s="227"/>
    </row>
    <row r="25217" spans="83:83">
      <c r="CE25217" s="227"/>
    </row>
    <row r="25218" spans="83:83">
      <c r="CE25218" s="227"/>
    </row>
    <row r="25219" spans="83:83">
      <c r="CE25219" s="227"/>
    </row>
    <row r="25220" spans="83:83">
      <c r="CE25220" s="227"/>
    </row>
    <row r="25221" spans="83:83">
      <c r="CE25221" s="227"/>
    </row>
    <row r="25222" spans="83:83">
      <c r="CE25222" s="227"/>
    </row>
    <row r="25223" spans="83:83">
      <c r="CE25223" s="227"/>
    </row>
    <row r="25224" spans="83:83">
      <c r="CE25224" s="227"/>
    </row>
    <row r="25225" spans="83:83">
      <c r="CE25225" s="227"/>
    </row>
    <row r="25226" spans="83:83">
      <c r="CE25226" s="227"/>
    </row>
    <row r="25227" spans="83:83">
      <c r="CE25227" s="227"/>
    </row>
    <row r="25228" spans="83:83">
      <c r="CE25228" s="227"/>
    </row>
    <row r="25229" spans="83:83">
      <c r="CE25229" s="227"/>
    </row>
    <row r="25230" spans="83:83">
      <c r="CE25230" s="227"/>
    </row>
    <row r="25231" spans="83:83">
      <c r="CE25231" s="227"/>
    </row>
    <row r="25232" spans="83:83">
      <c r="CE25232" s="227"/>
    </row>
    <row r="25233" spans="83:83">
      <c r="CE25233" s="227"/>
    </row>
    <row r="25234" spans="83:83">
      <c r="CE25234" s="227"/>
    </row>
    <row r="25235" spans="83:83">
      <c r="CE25235" s="227"/>
    </row>
    <row r="25236" spans="83:83">
      <c r="CE25236" s="227"/>
    </row>
    <row r="25237" spans="83:83">
      <c r="CE25237" s="227"/>
    </row>
    <row r="25238" spans="83:83">
      <c r="CE25238" s="227"/>
    </row>
    <row r="25239" spans="83:83">
      <c r="CE25239" s="227"/>
    </row>
    <row r="25240" spans="83:83">
      <c r="CE25240" s="227"/>
    </row>
    <row r="25241" spans="83:83">
      <c r="CE25241" s="227"/>
    </row>
    <row r="25242" spans="83:83">
      <c r="CE25242" s="227"/>
    </row>
    <row r="25243" spans="83:83">
      <c r="CE25243" s="227"/>
    </row>
    <row r="25244" spans="83:83">
      <c r="CE25244" s="227"/>
    </row>
    <row r="25245" spans="83:83">
      <c r="CE25245" s="227"/>
    </row>
    <row r="25246" spans="83:83">
      <c r="CE25246" s="227"/>
    </row>
    <row r="25247" spans="83:83">
      <c r="CE25247" s="227"/>
    </row>
    <row r="25248" spans="83:83">
      <c r="CE25248" s="227"/>
    </row>
    <row r="25249" spans="83:83">
      <c r="CE25249" s="227"/>
    </row>
    <row r="25250" spans="83:83">
      <c r="CE25250" s="227"/>
    </row>
    <row r="25251" spans="83:83">
      <c r="CE25251" s="227"/>
    </row>
    <row r="25252" spans="83:83">
      <c r="CE25252" s="227"/>
    </row>
    <row r="25253" spans="83:83">
      <c r="CE25253" s="227"/>
    </row>
    <row r="25254" spans="83:83">
      <c r="CE25254" s="227"/>
    </row>
    <row r="25255" spans="83:83">
      <c r="CE25255" s="227"/>
    </row>
    <row r="25256" spans="83:83">
      <c r="CE25256" s="227"/>
    </row>
    <row r="25257" spans="83:83">
      <c r="CE25257" s="227"/>
    </row>
    <row r="25258" spans="83:83">
      <c r="CE25258" s="227"/>
    </row>
    <row r="25259" spans="83:83">
      <c r="CE25259" s="227"/>
    </row>
    <row r="25260" spans="83:83">
      <c r="CE25260" s="227"/>
    </row>
    <row r="25261" spans="83:83">
      <c r="CE25261" s="227"/>
    </row>
    <row r="25262" spans="83:83">
      <c r="CE25262" s="227"/>
    </row>
    <row r="25263" spans="83:83">
      <c r="CE25263" s="227"/>
    </row>
    <row r="25264" spans="83:83">
      <c r="CE25264" s="227"/>
    </row>
    <row r="25265" spans="83:83">
      <c r="CE25265" s="227"/>
    </row>
    <row r="25266" spans="83:83">
      <c r="CE25266" s="227"/>
    </row>
    <row r="25267" spans="83:83">
      <c r="CE25267" s="227"/>
    </row>
    <row r="25268" spans="83:83">
      <c r="CE25268" s="227"/>
    </row>
    <row r="25269" spans="83:83">
      <c r="CE25269" s="227"/>
    </row>
    <row r="25270" spans="83:83">
      <c r="CE25270" s="227"/>
    </row>
    <row r="25271" spans="83:83">
      <c r="CE25271" s="227"/>
    </row>
    <row r="25272" spans="83:83">
      <c r="CE25272" s="227"/>
    </row>
    <row r="25273" spans="83:83">
      <c r="CE25273" s="227"/>
    </row>
    <row r="25274" spans="83:83">
      <c r="CE25274" s="227"/>
    </row>
    <row r="25275" spans="83:83">
      <c r="CE25275" s="227"/>
    </row>
    <row r="25276" spans="83:83">
      <c r="CE25276" s="227"/>
    </row>
    <row r="25277" spans="83:83">
      <c r="CE25277" s="227"/>
    </row>
    <row r="25278" spans="83:83">
      <c r="CE25278" s="227"/>
    </row>
    <row r="25279" spans="83:83">
      <c r="CE25279" s="227"/>
    </row>
    <row r="25280" spans="83:83">
      <c r="CE25280" s="227"/>
    </row>
    <row r="25281" spans="83:83">
      <c r="CE25281" s="227"/>
    </row>
    <row r="25282" spans="83:83">
      <c r="CE25282" s="227"/>
    </row>
    <row r="25283" spans="83:83">
      <c r="CE25283" s="227"/>
    </row>
    <row r="25284" spans="83:83">
      <c r="CE25284" s="227"/>
    </row>
    <row r="25285" spans="83:83">
      <c r="CE25285" s="227"/>
    </row>
    <row r="25286" spans="83:83">
      <c r="CE25286" s="227"/>
    </row>
    <row r="25287" spans="83:83">
      <c r="CE25287" s="227"/>
    </row>
    <row r="25288" spans="83:83">
      <c r="CE25288" s="227"/>
    </row>
    <row r="25289" spans="83:83">
      <c r="CE25289" s="227"/>
    </row>
    <row r="25290" spans="83:83">
      <c r="CE25290" s="227"/>
    </row>
    <row r="25291" spans="83:83">
      <c r="CE25291" s="227"/>
    </row>
    <row r="25292" spans="83:83">
      <c r="CE25292" s="227"/>
    </row>
    <row r="25293" spans="83:83">
      <c r="CE25293" s="227"/>
    </row>
    <row r="25294" spans="83:83">
      <c r="CE25294" s="227"/>
    </row>
    <row r="25295" spans="83:83">
      <c r="CE25295" s="227"/>
    </row>
    <row r="25296" spans="83:83">
      <c r="CE25296" s="227"/>
    </row>
    <row r="25297" spans="83:83">
      <c r="CE25297" s="227"/>
    </row>
    <row r="25298" spans="83:83">
      <c r="CE25298" s="227"/>
    </row>
    <row r="25299" spans="83:83">
      <c r="CE25299" s="227"/>
    </row>
    <row r="25300" spans="83:83">
      <c r="CE25300" s="227"/>
    </row>
    <row r="25301" spans="83:83">
      <c r="CE25301" s="227"/>
    </row>
    <row r="25302" spans="83:83">
      <c r="CE25302" s="227"/>
    </row>
    <row r="25303" spans="83:83">
      <c r="CE25303" s="227"/>
    </row>
    <row r="25304" spans="83:83">
      <c r="CE25304" s="227"/>
    </row>
    <row r="25305" spans="83:83">
      <c r="CE25305" s="227"/>
    </row>
    <row r="25306" spans="83:83">
      <c r="CE25306" s="227"/>
    </row>
    <row r="25307" spans="83:83">
      <c r="CE25307" s="227"/>
    </row>
    <row r="25308" spans="83:83">
      <c r="CE25308" s="227"/>
    </row>
    <row r="25309" spans="83:83">
      <c r="CE25309" s="227"/>
    </row>
    <row r="25310" spans="83:83">
      <c r="CE25310" s="227"/>
    </row>
    <row r="25311" spans="83:83">
      <c r="CE25311" s="227"/>
    </row>
    <row r="25312" spans="83:83">
      <c r="CE25312" s="227"/>
    </row>
    <row r="25313" spans="83:83">
      <c r="CE25313" s="227"/>
    </row>
    <row r="25314" spans="83:83">
      <c r="CE25314" s="227"/>
    </row>
    <row r="25315" spans="83:83">
      <c r="CE25315" s="227"/>
    </row>
    <row r="25316" spans="83:83">
      <c r="CE25316" s="227"/>
    </row>
    <row r="25317" spans="83:83">
      <c r="CE25317" s="227"/>
    </row>
    <row r="25318" spans="83:83">
      <c r="CE25318" s="227"/>
    </row>
    <row r="25319" spans="83:83">
      <c r="CE25319" s="227"/>
    </row>
    <row r="25320" spans="83:83">
      <c r="CE25320" s="227"/>
    </row>
    <row r="25321" spans="83:83">
      <c r="CE25321" s="227"/>
    </row>
    <row r="25322" spans="83:83">
      <c r="CE25322" s="227"/>
    </row>
    <row r="25323" spans="83:83">
      <c r="CE25323" s="227"/>
    </row>
    <row r="25324" spans="83:83">
      <c r="CE25324" s="227"/>
    </row>
    <row r="25325" spans="83:83">
      <c r="CE25325" s="227"/>
    </row>
    <row r="25326" spans="83:83">
      <c r="CE25326" s="227"/>
    </row>
    <row r="25327" spans="83:83">
      <c r="CE25327" s="227"/>
    </row>
    <row r="25328" spans="83:83">
      <c r="CE25328" s="227"/>
    </row>
    <row r="25329" spans="83:83">
      <c r="CE25329" s="227"/>
    </row>
    <row r="25330" spans="83:83">
      <c r="CE25330" s="227"/>
    </row>
    <row r="25331" spans="83:83">
      <c r="CE25331" s="227"/>
    </row>
    <row r="25332" spans="83:83">
      <c r="CE25332" s="227"/>
    </row>
    <row r="25333" spans="83:83">
      <c r="CE25333" s="227"/>
    </row>
    <row r="25334" spans="83:83">
      <c r="CE25334" s="227"/>
    </row>
    <row r="25335" spans="83:83">
      <c r="CE25335" s="227"/>
    </row>
    <row r="25336" spans="83:83">
      <c r="CE25336" s="227"/>
    </row>
    <row r="25337" spans="83:83">
      <c r="CE25337" s="227"/>
    </row>
    <row r="25338" spans="83:83">
      <c r="CE25338" s="227"/>
    </row>
    <row r="25339" spans="83:83">
      <c r="CE25339" s="227"/>
    </row>
    <row r="25340" spans="83:83">
      <c r="CE25340" s="227"/>
    </row>
    <row r="25341" spans="83:83">
      <c r="CE25341" s="227"/>
    </row>
    <row r="25342" spans="83:83">
      <c r="CE25342" s="227"/>
    </row>
    <row r="25343" spans="83:83">
      <c r="CE25343" s="227"/>
    </row>
    <row r="25344" spans="83:83">
      <c r="CE25344" s="227"/>
    </row>
    <row r="25345" spans="83:83">
      <c r="CE25345" s="227"/>
    </row>
    <row r="25346" spans="83:83">
      <c r="CE25346" s="227"/>
    </row>
    <row r="25347" spans="83:83">
      <c r="CE25347" s="227"/>
    </row>
    <row r="25348" spans="83:83">
      <c r="CE25348" s="227"/>
    </row>
    <row r="25349" spans="83:83">
      <c r="CE25349" s="227"/>
    </row>
    <row r="25350" spans="83:83">
      <c r="CE25350" s="227"/>
    </row>
    <row r="25351" spans="83:83">
      <c r="CE25351" s="227"/>
    </row>
    <row r="25352" spans="83:83">
      <c r="CE25352" s="227"/>
    </row>
    <row r="25353" spans="83:83">
      <c r="CE25353" s="227"/>
    </row>
    <row r="25354" spans="83:83">
      <c r="CE25354" s="227"/>
    </row>
    <row r="25355" spans="83:83">
      <c r="CE25355" s="227"/>
    </row>
    <row r="25356" spans="83:83">
      <c r="CE25356" s="227"/>
    </row>
    <row r="25357" spans="83:83">
      <c r="CE25357" s="227"/>
    </row>
    <row r="25358" spans="83:83">
      <c r="CE25358" s="227"/>
    </row>
    <row r="25359" spans="83:83">
      <c r="CE25359" s="227"/>
    </row>
    <row r="25360" spans="83:83">
      <c r="CE25360" s="227"/>
    </row>
    <row r="25361" spans="83:83">
      <c r="CE25361" s="227"/>
    </row>
    <row r="25362" spans="83:83">
      <c r="CE25362" s="227"/>
    </row>
    <row r="25363" spans="83:83">
      <c r="CE25363" s="227"/>
    </row>
    <row r="25364" spans="83:83">
      <c r="CE25364" s="227"/>
    </row>
    <row r="25365" spans="83:83">
      <c r="CE25365" s="227"/>
    </row>
    <row r="25366" spans="83:83">
      <c r="CE25366" s="227"/>
    </row>
    <row r="25367" spans="83:83">
      <c r="CE25367" s="227"/>
    </row>
    <row r="25368" spans="83:83">
      <c r="CE25368" s="227"/>
    </row>
    <row r="25369" spans="83:83">
      <c r="CE25369" s="227"/>
    </row>
    <row r="25370" spans="83:83">
      <c r="CE25370" s="227"/>
    </row>
    <row r="25371" spans="83:83">
      <c r="CE25371" s="227"/>
    </row>
    <row r="25372" spans="83:83">
      <c r="CE25372" s="227"/>
    </row>
    <row r="25373" spans="83:83">
      <c r="CE25373" s="227"/>
    </row>
    <row r="25374" spans="83:83">
      <c r="CE25374" s="227"/>
    </row>
    <row r="25375" spans="83:83">
      <c r="CE25375" s="227"/>
    </row>
    <row r="25376" spans="83:83">
      <c r="CE25376" s="227"/>
    </row>
    <row r="25377" spans="83:83">
      <c r="CE25377" s="227"/>
    </row>
    <row r="25378" spans="83:83">
      <c r="CE25378" s="227"/>
    </row>
    <row r="25379" spans="83:83">
      <c r="CE25379" s="227"/>
    </row>
    <row r="25380" spans="83:83">
      <c r="CE25380" s="227"/>
    </row>
    <row r="25381" spans="83:83">
      <c r="CE25381" s="227"/>
    </row>
    <row r="25382" spans="83:83">
      <c r="CE25382" s="227"/>
    </row>
    <row r="25383" spans="83:83">
      <c r="CE25383" s="227"/>
    </row>
    <row r="25384" spans="83:83">
      <c r="CE25384" s="227"/>
    </row>
    <row r="25385" spans="83:83">
      <c r="CE25385" s="227"/>
    </row>
    <row r="25386" spans="83:83">
      <c r="CE25386" s="227"/>
    </row>
    <row r="25387" spans="83:83">
      <c r="CE25387" s="227"/>
    </row>
    <row r="25388" spans="83:83">
      <c r="CE25388" s="227"/>
    </row>
    <row r="25389" spans="83:83">
      <c r="CE25389" s="227"/>
    </row>
    <row r="25390" spans="83:83">
      <c r="CE25390" s="227"/>
    </row>
    <row r="25391" spans="83:83">
      <c r="CE25391" s="227"/>
    </row>
    <row r="25392" spans="83:83">
      <c r="CE25392" s="227"/>
    </row>
    <row r="25393" spans="83:83">
      <c r="CE25393" s="227"/>
    </row>
    <row r="25394" spans="83:83">
      <c r="CE25394" s="227"/>
    </row>
    <row r="25395" spans="83:83">
      <c r="CE25395" s="227"/>
    </row>
    <row r="25396" spans="83:83">
      <c r="CE25396" s="227"/>
    </row>
    <row r="25397" spans="83:83">
      <c r="CE25397" s="227"/>
    </row>
    <row r="25398" spans="83:83">
      <c r="CE25398" s="227"/>
    </row>
    <row r="25399" spans="83:83">
      <c r="CE25399" s="227"/>
    </row>
    <row r="25400" spans="83:83">
      <c r="CE25400" s="227"/>
    </row>
    <row r="25401" spans="83:83">
      <c r="CE25401" s="227"/>
    </row>
    <row r="25402" spans="83:83">
      <c r="CE25402" s="227"/>
    </row>
    <row r="25403" spans="83:83">
      <c r="CE25403" s="227"/>
    </row>
    <row r="25404" spans="83:83">
      <c r="CE25404" s="227"/>
    </row>
    <row r="25405" spans="83:83">
      <c r="CE25405" s="227"/>
    </row>
    <row r="25406" spans="83:83">
      <c r="CE25406" s="227"/>
    </row>
    <row r="25407" spans="83:83">
      <c r="CE25407" s="227"/>
    </row>
    <row r="25408" spans="83:83">
      <c r="CE25408" s="227"/>
    </row>
    <row r="25409" spans="83:83">
      <c r="CE25409" s="227"/>
    </row>
    <row r="25410" spans="83:83">
      <c r="CE25410" s="227"/>
    </row>
    <row r="25411" spans="83:83">
      <c r="CE25411" s="227"/>
    </row>
    <row r="25412" spans="83:83">
      <c r="CE25412" s="227"/>
    </row>
    <row r="25413" spans="83:83">
      <c r="CE25413" s="227"/>
    </row>
    <row r="25414" spans="83:83">
      <c r="CE25414" s="227"/>
    </row>
    <row r="25415" spans="83:83">
      <c r="CE25415" s="227"/>
    </row>
    <row r="25416" spans="83:83">
      <c r="CE25416" s="227"/>
    </row>
    <row r="25417" spans="83:83">
      <c r="CE25417" s="227"/>
    </row>
    <row r="25418" spans="83:83">
      <c r="CE25418" s="227"/>
    </row>
    <row r="25419" spans="83:83">
      <c r="CE25419" s="227"/>
    </row>
    <row r="25420" spans="83:83">
      <c r="CE25420" s="227"/>
    </row>
    <row r="25421" spans="83:83">
      <c r="CE25421" s="227"/>
    </row>
    <row r="25422" spans="83:83">
      <c r="CE25422" s="227"/>
    </row>
    <row r="25423" spans="83:83">
      <c r="CE25423" s="227"/>
    </row>
    <row r="25424" spans="83:83">
      <c r="CE25424" s="227"/>
    </row>
    <row r="25425" spans="83:83">
      <c r="CE25425" s="227"/>
    </row>
    <row r="25426" spans="83:83">
      <c r="CE25426" s="227"/>
    </row>
    <row r="25427" spans="83:83">
      <c r="CE25427" s="227"/>
    </row>
    <row r="25428" spans="83:83">
      <c r="CE25428" s="227"/>
    </row>
    <row r="25429" spans="83:83">
      <c r="CE25429" s="227"/>
    </row>
    <row r="25430" spans="83:83">
      <c r="CE25430" s="227"/>
    </row>
    <row r="25431" spans="83:83">
      <c r="CE25431" s="227"/>
    </row>
    <row r="25432" spans="83:83">
      <c r="CE25432" s="227"/>
    </row>
    <row r="25433" spans="83:83">
      <c r="CE25433" s="227"/>
    </row>
    <row r="25434" spans="83:83">
      <c r="CE25434" s="227"/>
    </row>
    <row r="25435" spans="83:83">
      <c r="CE25435" s="227"/>
    </row>
    <row r="25436" spans="83:83">
      <c r="CE25436" s="227"/>
    </row>
    <row r="25437" spans="83:83">
      <c r="CE25437" s="227"/>
    </row>
    <row r="25438" spans="83:83">
      <c r="CE25438" s="227"/>
    </row>
    <row r="25439" spans="83:83">
      <c r="CE25439" s="227"/>
    </row>
    <row r="25440" spans="83:83">
      <c r="CE25440" s="227"/>
    </row>
    <row r="25441" spans="83:83">
      <c r="CE25441" s="227"/>
    </row>
    <row r="25442" spans="83:83">
      <c r="CE25442" s="227"/>
    </row>
    <row r="25443" spans="83:83">
      <c r="CE25443" s="227"/>
    </row>
    <row r="25444" spans="83:83">
      <c r="CE25444" s="227"/>
    </row>
    <row r="25445" spans="83:83">
      <c r="CE25445" s="227"/>
    </row>
    <row r="25446" spans="83:83">
      <c r="CE25446" s="227"/>
    </row>
    <row r="25447" spans="83:83">
      <c r="CE25447" s="227"/>
    </row>
    <row r="25448" spans="83:83">
      <c r="CE25448" s="227"/>
    </row>
    <row r="25449" spans="83:83">
      <c r="CE25449" s="227"/>
    </row>
    <row r="25450" spans="83:83">
      <c r="CE25450" s="227"/>
    </row>
    <row r="25451" spans="83:83">
      <c r="CE25451" s="227"/>
    </row>
    <row r="25452" spans="83:83">
      <c r="CE25452" s="227"/>
    </row>
    <row r="25453" spans="83:83">
      <c r="CE25453" s="227"/>
    </row>
    <row r="25454" spans="83:83">
      <c r="CE25454" s="227"/>
    </row>
    <row r="25455" spans="83:83">
      <c r="CE25455" s="227"/>
    </row>
    <row r="25456" spans="83:83">
      <c r="CE25456" s="227"/>
    </row>
    <row r="25457" spans="83:83">
      <c r="CE25457" s="227"/>
    </row>
    <row r="25458" spans="83:83">
      <c r="CE25458" s="227"/>
    </row>
    <row r="25459" spans="83:83">
      <c r="CE25459" s="227"/>
    </row>
    <row r="25460" spans="83:83">
      <c r="CE25460" s="227"/>
    </row>
    <row r="25461" spans="83:83">
      <c r="CE25461" s="227"/>
    </row>
    <row r="25462" spans="83:83">
      <c r="CE25462" s="227"/>
    </row>
    <row r="25463" spans="83:83">
      <c r="CE25463" s="227"/>
    </row>
    <row r="25464" spans="83:83">
      <c r="CE25464" s="227"/>
    </row>
    <row r="25465" spans="83:83">
      <c r="CE25465" s="227"/>
    </row>
    <row r="25466" spans="83:83">
      <c r="CE25466" s="227"/>
    </row>
    <row r="25467" spans="83:83">
      <c r="CE25467" s="227"/>
    </row>
    <row r="25468" spans="83:83">
      <c r="CE25468" s="227"/>
    </row>
    <row r="25469" spans="83:83">
      <c r="CE25469" s="227"/>
    </row>
    <row r="25470" spans="83:83">
      <c r="CE25470" s="227"/>
    </row>
    <row r="25471" spans="83:83">
      <c r="CE25471" s="227"/>
    </row>
    <row r="25472" spans="83:83">
      <c r="CE25472" s="227"/>
    </row>
    <row r="25473" spans="83:83">
      <c r="CE25473" s="227"/>
    </row>
    <row r="25474" spans="83:83">
      <c r="CE25474" s="227"/>
    </row>
    <row r="25475" spans="83:83">
      <c r="CE25475" s="227"/>
    </row>
    <row r="25476" spans="83:83">
      <c r="CE25476" s="227"/>
    </row>
    <row r="25477" spans="83:83">
      <c r="CE25477" s="227"/>
    </row>
    <row r="25478" spans="83:83">
      <c r="CE25478" s="227"/>
    </row>
    <row r="25479" spans="83:83">
      <c r="CE25479" s="227"/>
    </row>
    <row r="25480" spans="83:83">
      <c r="CE25480" s="227"/>
    </row>
    <row r="25481" spans="83:83">
      <c r="CE25481" s="227"/>
    </row>
    <row r="25482" spans="83:83">
      <c r="CE25482" s="227"/>
    </row>
    <row r="25483" spans="83:83">
      <c r="CE25483" s="227"/>
    </row>
    <row r="25484" spans="83:83">
      <c r="CE25484" s="227"/>
    </row>
    <row r="25485" spans="83:83">
      <c r="CE25485" s="227"/>
    </row>
    <row r="25486" spans="83:83">
      <c r="CE25486" s="227"/>
    </row>
    <row r="25487" spans="83:83">
      <c r="CE25487" s="227"/>
    </row>
    <row r="25488" spans="83:83">
      <c r="CE25488" s="227"/>
    </row>
    <row r="25489" spans="83:83">
      <c r="CE25489" s="227"/>
    </row>
    <row r="25490" spans="83:83">
      <c r="CE25490" s="227"/>
    </row>
    <row r="25491" spans="83:83">
      <c r="CE25491" s="227"/>
    </row>
    <row r="25492" spans="83:83">
      <c r="CE25492" s="227"/>
    </row>
    <row r="25493" spans="83:83">
      <c r="CE25493" s="227"/>
    </row>
    <row r="25494" spans="83:83">
      <c r="CE25494" s="227"/>
    </row>
    <row r="25495" spans="83:83">
      <c r="CE25495" s="227"/>
    </row>
    <row r="25496" spans="83:83">
      <c r="CE25496" s="227"/>
    </row>
    <row r="25497" spans="83:83">
      <c r="CE25497" s="227"/>
    </row>
    <row r="25498" spans="83:83">
      <c r="CE25498" s="227"/>
    </row>
    <row r="25499" spans="83:83">
      <c r="CE25499" s="227"/>
    </row>
    <row r="25500" spans="83:83">
      <c r="CE25500" s="227"/>
    </row>
    <row r="25501" spans="83:83">
      <c r="CE25501" s="227"/>
    </row>
    <row r="25502" spans="83:83">
      <c r="CE25502" s="227"/>
    </row>
    <row r="25503" spans="83:83">
      <c r="CE25503" s="227"/>
    </row>
    <row r="25504" spans="83:83">
      <c r="CE25504" s="227"/>
    </row>
    <row r="25505" spans="83:83">
      <c r="CE25505" s="227"/>
    </row>
    <row r="25506" spans="83:83">
      <c r="CE25506" s="227"/>
    </row>
    <row r="25507" spans="83:83">
      <c r="CE25507" s="227"/>
    </row>
    <row r="25508" spans="83:83">
      <c r="CE25508" s="227"/>
    </row>
    <row r="25509" spans="83:83">
      <c r="CE25509" s="227"/>
    </row>
    <row r="25510" spans="83:83">
      <c r="CE25510" s="227"/>
    </row>
    <row r="25511" spans="83:83">
      <c r="CE25511" s="227"/>
    </row>
    <row r="25512" spans="83:83">
      <c r="CE25512" s="227"/>
    </row>
    <row r="25513" spans="83:83">
      <c r="CE25513" s="227"/>
    </row>
    <row r="25514" spans="83:83">
      <c r="CE25514" s="227"/>
    </row>
    <row r="25515" spans="83:83">
      <c r="CE25515" s="227"/>
    </row>
    <row r="25516" spans="83:83">
      <c r="CE25516" s="227"/>
    </row>
    <row r="25517" spans="83:83">
      <c r="CE25517" s="227"/>
    </row>
    <row r="25518" spans="83:83">
      <c r="CE25518" s="227"/>
    </row>
    <row r="25519" spans="83:83">
      <c r="CE25519" s="227"/>
    </row>
    <row r="25520" spans="83:83">
      <c r="CE25520" s="227"/>
    </row>
    <row r="25521" spans="83:83">
      <c r="CE25521" s="227"/>
    </row>
    <row r="25522" spans="83:83">
      <c r="CE25522" s="227"/>
    </row>
    <row r="25523" spans="83:83">
      <c r="CE25523" s="227"/>
    </row>
    <row r="25524" spans="83:83">
      <c r="CE25524" s="227"/>
    </row>
    <row r="25525" spans="83:83">
      <c r="CE25525" s="227"/>
    </row>
    <row r="25526" spans="83:83">
      <c r="CE25526" s="227"/>
    </row>
    <row r="25527" spans="83:83">
      <c r="CE25527" s="227"/>
    </row>
    <row r="25528" spans="83:83">
      <c r="CE25528" s="227"/>
    </row>
    <row r="25529" spans="83:83">
      <c r="CE25529" s="227"/>
    </row>
    <row r="25530" spans="83:83">
      <c r="CE25530" s="227"/>
    </row>
    <row r="25531" spans="83:83">
      <c r="CE25531" s="227"/>
    </row>
    <row r="25532" spans="83:83">
      <c r="CE25532" s="227"/>
    </row>
    <row r="25533" spans="83:83">
      <c r="CE25533" s="227"/>
    </row>
    <row r="25534" spans="83:83">
      <c r="CE25534" s="227"/>
    </row>
    <row r="25535" spans="83:83">
      <c r="CE25535" s="227"/>
    </row>
    <row r="25536" spans="83:83">
      <c r="CE25536" s="227"/>
    </row>
    <row r="25537" spans="83:83">
      <c r="CE25537" s="227"/>
    </row>
    <row r="25538" spans="83:83">
      <c r="CE25538" s="227"/>
    </row>
    <row r="25539" spans="83:83">
      <c r="CE25539" s="227"/>
    </row>
    <row r="25540" spans="83:83">
      <c r="CE25540" s="227"/>
    </row>
    <row r="25541" spans="83:83">
      <c r="CE25541" s="227"/>
    </row>
    <row r="25542" spans="83:83">
      <c r="CE25542" s="227"/>
    </row>
    <row r="25543" spans="83:83">
      <c r="CE25543" s="227"/>
    </row>
    <row r="25544" spans="83:83">
      <c r="CE25544" s="227"/>
    </row>
    <row r="25545" spans="83:83">
      <c r="CE25545" s="227"/>
    </row>
    <row r="25546" spans="83:83">
      <c r="CE25546" s="227"/>
    </row>
    <row r="25547" spans="83:83">
      <c r="CE25547" s="227"/>
    </row>
    <row r="25548" spans="83:83">
      <c r="CE25548" s="227"/>
    </row>
    <row r="25549" spans="83:83">
      <c r="CE25549" s="227"/>
    </row>
    <row r="25550" spans="83:83">
      <c r="CE25550" s="227"/>
    </row>
    <row r="25551" spans="83:83">
      <c r="CE25551" s="227"/>
    </row>
    <row r="25552" spans="83:83">
      <c r="CE25552" s="227"/>
    </row>
    <row r="25553" spans="83:83">
      <c r="CE25553" s="227"/>
    </row>
    <row r="25554" spans="83:83">
      <c r="CE25554" s="227"/>
    </row>
    <row r="25555" spans="83:83">
      <c r="CE25555" s="227"/>
    </row>
    <row r="25556" spans="83:83">
      <c r="CE25556" s="227"/>
    </row>
    <row r="25557" spans="83:83">
      <c r="CE25557" s="227"/>
    </row>
    <row r="25558" spans="83:83">
      <c r="CE25558" s="227"/>
    </row>
    <row r="25559" spans="83:83">
      <c r="CE25559" s="227"/>
    </row>
    <row r="25560" spans="83:83">
      <c r="CE25560" s="227"/>
    </row>
    <row r="25561" spans="83:83">
      <c r="CE25561" s="227"/>
    </row>
    <row r="25562" spans="83:83">
      <c r="CE25562" s="227"/>
    </row>
    <row r="25563" spans="83:83">
      <c r="CE25563" s="227"/>
    </row>
    <row r="25564" spans="83:83">
      <c r="CE25564" s="227"/>
    </row>
    <row r="25565" spans="83:83">
      <c r="CE25565" s="227"/>
    </row>
    <row r="25566" spans="83:83">
      <c r="CE25566" s="227"/>
    </row>
    <row r="25567" spans="83:83">
      <c r="CE25567" s="227"/>
    </row>
    <row r="25568" spans="83:83">
      <c r="CE25568" s="227"/>
    </row>
    <row r="25569" spans="83:83">
      <c r="CE25569" s="227"/>
    </row>
    <row r="25570" spans="83:83">
      <c r="CE25570" s="227"/>
    </row>
    <row r="25571" spans="83:83">
      <c r="CE25571" s="227"/>
    </row>
    <row r="25572" spans="83:83">
      <c r="CE25572" s="227"/>
    </row>
    <row r="25573" spans="83:83">
      <c r="CE25573" s="227"/>
    </row>
    <row r="25574" spans="83:83">
      <c r="CE25574" s="227"/>
    </row>
    <row r="25575" spans="83:83">
      <c r="CE25575" s="227"/>
    </row>
    <row r="25576" spans="83:83">
      <c r="CE25576" s="227"/>
    </row>
    <row r="25577" spans="83:83">
      <c r="CE25577" s="227"/>
    </row>
    <row r="25578" spans="83:83">
      <c r="CE25578" s="227"/>
    </row>
    <row r="25579" spans="83:83">
      <c r="CE25579" s="227"/>
    </row>
    <row r="25580" spans="83:83">
      <c r="CE25580" s="227"/>
    </row>
    <row r="25581" spans="83:83">
      <c r="CE25581" s="227"/>
    </row>
    <row r="25582" spans="83:83">
      <c r="CE25582" s="227"/>
    </row>
    <row r="25583" spans="83:83">
      <c r="CE25583" s="227"/>
    </row>
    <row r="25584" spans="83:83">
      <c r="CE25584" s="227"/>
    </row>
    <row r="25585" spans="83:83">
      <c r="CE25585" s="227"/>
    </row>
    <row r="25586" spans="83:83">
      <c r="CE25586" s="227"/>
    </row>
    <row r="25587" spans="83:83">
      <c r="CE25587" s="227"/>
    </row>
    <row r="25588" spans="83:83">
      <c r="CE25588" s="227"/>
    </row>
    <row r="25589" spans="83:83">
      <c r="CE25589" s="227"/>
    </row>
    <row r="25590" spans="83:83">
      <c r="CE25590" s="227"/>
    </row>
    <row r="25591" spans="83:83">
      <c r="CE25591" s="227"/>
    </row>
    <row r="25592" spans="83:83">
      <c r="CE25592" s="227"/>
    </row>
    <row r="25593" spans="83:83">
      <c r="CE25593" s="227"/>
    </row>
    <row r="25594" spans="83:83">
      <c r="CE25594" s="227"/>
    </row>
    <row r="25595" spans="83:83">
      <c r="CE25595" s="227"/>
    </row>
    <row r="25596" spans="83:83">
      <c r="CE25596" s="227"/>
    </row>
    <row r="25597" spans="83:83">
      <c r="CE25597" s="227"/>
    </row>
    <row r="25598" spans="83:83">
      <c r="CE25598" s="227"/>
    </row>
    <row r="25599" spans="83:83">
      <c r="CE25599" s="227"/>
    </row>
    <row r="25600" spans="83:83">
      <c r="CE25600" s="227"/>
    </row>
    <row r="25601" spans="83:83">
      <c r="CE25601" s="227"/>
    </row>
    <row r="25602" spans="83:83">
      <c r="CE25602" s="227"/>
    </row>
    <row r="25603" spans="83:83">
      <c r="CE25603" s="227"/>
    </row>
    <row r="25604" spans="83:83">
      <c r="CE25604" s="227"/>
    </row>
    <row r="25605" spans="83:83">
      <c r="CE25605" s="227"/>
    </row>
    <row r="25606" spans="83:83">
      <c r="CE25606" s="227"/>
    </row>
    <row r="25607" spans="83:83">
      <c r="CE25607" s="227"/>
    </row>
    <row r="25608" spans="83:83">
      <c r="CE25608" s="227"/>
    </row>
    <row r="25609" spans="83:83">
      <c r="CE25609" s="227"/>
    </row>
    <row r="25610" spans="83:83">
      <c r="CE25610" s="227"/>
    </row>
    <row r="25611" spans="83:83">
      <c r="CE25611" s="227"/>
    </row>
    <row r="25612" spans="83:83">
      <c r="CE25612" s="227"/>
    </row>
    <row r="25613" spans="83:83">
      <c r="CE25613" s="227"/>
    </row>
    <row r="25614" spans="83:83">
      <c r="CE25614" s="227"/>
    </row>
    <row r="25615" spans="83:83">
      <c r="CE25615" s="227"/>
    </row>
    <row r="25616" spans="83:83">
      <c r="CE25616" s="227"/>
    </row>
    <row r="25617" spans="83:83">
      <c r="CE25617" s="227"/>
    </row>
    <row r="25618" spans="83:83">
      <c r="CE25618" s="227"/>
    </row>
    <row r="25619" spans="83:83">
      <c r="CE25619" s="227"/>
    </row>
    <row r="25620" spans="83:83">
      <c r="CE25620" s="227"/>
    </row>
    <row r="25621" spans="83:83">
      <c r="CE25621" s="227"/>
    </row>
    <row r="25622" spans="83:83">
      <c r="CE25622" s="227"/>
    </row>
    <row r="25623" spans="83:83">
      <c r="CE25623" s="227"/>
    </row>
    <row r="25624" spans="83:83">
      <c r="CE25624" s="227"/>
    </row>
    <row r="25625" spans="83:83">
      <c r="CE25625" s="227"/>
    </row>
    <row r="25626" spans="83:83">
      <c r="CE25626" s="227"/>
    </row>
    <row r="25627" spans="83:83">
      <c r="CE25627" s="227"/>
    </row>
    <row r="25628" spans="83:83">
      <c r="CE25628" s="227"/>
    </row>
    <row r="25629" spans="83:83">
      <c r="CE25629" s="227"/>
    </row>
    <row r="25630" spans="83:83">
      <c r="CE25630" s="227"/>
    </row>
    <row r="25631" spans="83:83">
      <c r="CE25631" s="227"/>
    </row>
    <row r="25632" spans="83:83">
      <c r="CE25632" s="227"/>
    </row>
    <row r="25633" spans="83:83">
      <c r="CE25633" s="227"/>
    </row>
    <row r="25634" spans="83:83">
      <c r="CE25634" s="227"/>
    </row>
    <row r="25635" spans="83:83">
      <c r="CE25635" s="227"/>
    </row>
    <row r="25636" spans="83:83">
      <c r="CE25636" s="227"/>
    </row>
    <row r="25637" spans="83:83">
      <c r="CE25637" s="227"/>
    </row>
    <row r="25638" spans="83:83">
      <c r="CE25638" s="227"/>
    </row>
    <row r="25639" spans="83:83">
      <c r="CE25639" s="227"/>
    </row>
    <row r="25640" spans="83:83">
      <c r="CE25640" s="227"/>
    </row>
    <row r="25641" spans="83:83">
      <c r="CE25641" s="227"/>
    </row>
    <row r="25642" spans="83:83">
      <c r="CE25642" s="227"/>
    </row>
    <row r="25643" spans="83:83">
      <c r="CE25643" s="227"/>
    </row>
    <row r="25644" spans="83:83">
      <c r="CE25644" s="227"/>
    </row>
    <row r="25645" spans="83:83">
      <c r="CE25645" s="227"/>
    </row>
    <row r="25646" spans="83:83">
      <c r="CE25646" s="227"/>
    </row>
    <row r="25647" spans="83:83">
      <c r="CE25647" s="227"/>
    </row>
    <row r="25648" spans="83:83">
      <c r="CE25648" s="227"/>
    </row>
    <row r="25649" spans="83:83">
      <c r="CE25649" s="227"/>
    </row>
    <row r="25650" spans="83:83">
      <c r="CE25650" s="227"/>
    </row>
    <row r="25651" spans="83:83">
      <c r="CE25651" s="227"/>
    </row>
    <row r="25652" spans="83:83">
      <c r="CE25652" s="227"/>
    </row>
    <row r="25653" spans="83:83">
      <c r="CE25653" s="227"/>
    </row>
    <row r="25654" spans="83:83">
      <c r="CE25654" s="227"/>
    </row>
    <row r="25655" spans="83:83">
      <c r="CE25655" s="227"/>
    </row>
    <row r="25656" spans="83:83">
      <c r="CE25656" s="227"/>
    </row>
    <row r="25657" spans="83:83">
      <c r="CE25657" s="227"/>
    </row>
    <row r="25658" spans="83:83">
      <c r="CE25658" s="227"/>
    </row>
    <row r="25659" spans="83:83">
      <c r="CE25659" s="227"/>
    </row>
    <row r="25660" spans="83:83">
      <c r="CE25660" s="227"/>
    </row>
    <row r="25661" spans="83:83">
      <c r="CE25661" s="227"/>
    </row>
    <row r="25662" spans="83:83">
      <c r="CE25662" s="227"/>
    </row>
    <row r="25663" spans="83:83">
      <c r="CE25663" s="227"/>
    </row>
    <row r="25664" spans="83:83">
      <c r="CE25664" s="227"/>
    </row>
    <row r="25665" spans="83:83">
      <c r="CE25665" s="227"/>
    </row>
    <row r="25666" spans="83:83">
      <c r="CE25666" s="227"/>
    </row>
    <row r="25667" spans="83:83">
      <c r="CE25667" s="227"/>
    </row>
    <row r="25668" spans="83:83">
      <c r="CE25668" s="227"/>
    </row>
    <row r="25669" spans="83:83">
      <c r="CE25669" s="227"/>
    </row>
    <row r="25670" spans="83:83">
      <c r="CE25670" s="227"/>
    </row>
    <row r="25671" spans="83:83">
      <c r="CE25671" s="227"/>
    </row>
    <row r="25672" spans="83:83">
      <c r="CE25672" s="227"/>
    </row>
    <row r="25673" spans="83:83">
      <c r="CE25673" s="227"/>
    </row>
    <row r="25674" spans="83:83">
      <c r="CE25674" s="227"/>
    </row>
    <row r="25675" spans="83:83">
      <c r="CE25675" s="227"/>
    </row>
    <row r="25676" spans="83:83">
      <c r="CE25676" s="227"/>
    </row>
    <row r="25677" spans="83:83">
      <c r="CE25677" s="227"/>
    </row>
    <row r="25678" spans="83:83">
      <c r="CE25678" s="227"/>
    </row>
    <row r="25679" spans="83:83">
      <c r="CE25679" s="227"/>
    </row>
    <row r="25680" spans="83:83">
      <c r="CE25680" s="227"/>
    </row>
    <row r="25681" spans="83:83">
      <c r="CE25681" s="227"/>
    </row>
    <row r="25682" spans="83:83">
      <c r="CE25682" s="227"/>
    </row>
    <row r="25683" spans="83:83">
      <c r="CE25683" s="227"/>
    </row>
    <row r="25684" spans="83:83">
      <c r="CE25684" s="227"/>
    </row>
    <row r="25685" spans="83:83">
      <c r="CE25685" s="227"/>
    </row>
    <row r="25686" spans="83:83">
      <c r="CE25686" s="227"/>
    </row>
    <row r="25687" spans="83:83">
      <c r="CE25687" s="227"/>
    </row>
    <row r="25688" spans="83:83">
      <c r="CE25688" s="227"/>
    </row>
    <row r="25689" spans="83:83">
      <c r="CE25689" s="227"/>
    </row>
    <row r="25690" spans="83:83">
      <c r="CE25690" s="227"/>
    </row>
    <row r="25691" spans="83:83">
      <c r="CE25691" s="227"/>
    </row>
    <row r="25692" spans="83:83">
      <c r="CE25692" s="227"/>
    </row>
    <row r="25693" spans="83:83">
      <c r="CE25693" s="227"/>
    </row>
    <row r="25694" spans="83:83">
      <c r="CE25694" s="227"/>
    </row>
    <row r="25695" spans="83:83">
      <c r="CE25695" s="227"/>
    </row>
    <row r="25696" spans="83:83">
      <c r="CE25696" s="227"/>
    </row>
    <row r="25697" spans="83:83">
      <c r="CE25697" s="227"/>
    </row>
    <row r="25698" spans="83:83">
      <c r="CE25698" s="227"/>
    </row>
    <row r="25699" spans="83:83">
      <c r="CE25699" s="227"/>
    </row>
    <row r="25700" spans="83:83">
      <c r="CE25700" s="227"/>
    </row>
    <row r="25701" spans="83:83">
      <c r="CE25701" s="227"/>
    </row>
    <row r="25702" spans="83:83">
      <c r="CE25702" s="227"/>
    </row>
    <row r="25703" spans="83:83">
      <c r="CE25703" s="227"/>
    </row>
    <row r="25704" spans="83:83">
      <c r="CE25704" s="227"/>
    </row>
    <row r="25705" spans="83:83">
      <c r="CE25705" s="227"/>
    </row>
    <row r="25706" spans="83:83">
      <c r="CE25706" s="227"/>
    </row>
    <row r="25707" spans="83:83">
      <c r="CE25707" s="227"/>
    </row>
    <row r="25708" spans="83:83">
      <c r="CE25708" s="227"/>
    </row>
    <row r="25709" spans="83:83">
      <c r="CE25709" s="227"/>
    </row>
    <row r="25710" spans="83:83">
      <c r="CE25710" s="227"/>
    </row>
    <row r="25711" spans="83:83">
      <c r="CE25711" s="227"/>
    </row>
    <row r="25712" spans="83:83">
      <c r="CE25712" s="227"/>
    </row>
    <row r="25713" spans="83:83">
      <c r="CE25713" s="227"/>
    </row>
    <row r="25714" spans="83:83">
      <c r="CE25714" s="227"/>
    </row>
    <row r="25715" spans="83:83">
      <c r="CE25715" s="227"/>
    </row>
    <row r="25716" spans="83:83">
      <c r="CE25716" s="227"/>
    </row>
    <row r="25717" spans="83:83">
      <c r="CE25717" s="227"/>
    </row>
    <row r="25718" spans="83:83">
      <c r="CE25718" s="227"/>
    </row>
    <row r="25719" spans="83:83">
      <c r="CE25719" s="227"/>
    </row>
    <row r="25720" spans="83:83">
      <c r="CE25720" s="227"/>
    </row>
    <row r="25721" spans="83:83">
      <c r="CE25721" s="227"/>
    </row>
    <row r="25722" spans="83:83">
      <c r="CE25722" s="227"/>
    </row>
    <row r="25723" spans="83:83">
      <c r="CE25723" s="227"/>
    </row>
    <row r="25724" spans="83:83">
      <c r="CE25724" s="227"/>
    </row>
    <row r="25725" spans="83:83">
      <c r="CE25725" s="227"/>
    </row>
    <row r="25726" spans="83:83">
      <c r="CE25726" s="227"/>
    </row>
    <row r="25727" spans="83:83">
      <c r="CE25727" s="227"/>
    </row>
    <row r="25728" spans="83:83">
      <c r="CE25728" s="227"/>
    </row>
    <row r="25729" spans="83:83">
      <c r="CE25729" s="227"/>
    </row>
    <row r="25730" spans="83:83">
      <c r="CE25730" s="227"/>
    </row>
    <row r="25731" spans="83:83">
      <c r="CE25731" s="227"/>
    </row>
    <row r="25732" spans="83:83">
      <c r="CE25732" s="227"/>
    </row>
    <row r="25733" spans="83:83">
      <c r="CE25733" s="227"/>
    </row>
    <row r="25734" spans="83:83">
      <c r="CE25734" s="227"/>
    </row>
    <row r="25735" spans="83:83">
      <c r="CE25735" s="227"/>
    </row>
    <row r="25736" spans="83:83">
      <c r="CE25736" s="227"/>
    </row>
    <row r="25737" spans="83:83">
      <c r="CE25737" s="227"/>
    </row>
    <row r="25738" spans="83:83">
      <c r="CE25738" s="227"/>
    </row>
    <row r="25739" spans="83:83">
      <c r="CE25739" s="227"/>
    </row>
    <row r="25740" spans="83:83">
      <c r="CE25740" s="227"/>
    </row>
    <row r="25741" spans="83:83">
      <c r="CE25741" s="227"/>
    </row>
    <row r="25742" spans="83:83">
      <c r="CE25742" s="227"/>
    </row>
    <row r="25743" spans="83:83">
      <c r="CE25743" s="227"/>
    </row>
    <row r="25744" spans="83:83">
      <c r="CE25744" s="227"/>
    </row>
    <row r="25745" spans="83:83">
      <c r="CE25745" s="227"/>
    </row>
    <row r="25746" spans="83:83">
      <c r="CE25746" s="227"/>
    </row>
    <row r="25747" spans="83:83">
      <c r="CE25747" s="227"/>
    </row>
    <row r="25748" spans="83:83">
      <c r="CE25748" s="227"/>
    </row>
    <row r="25749" spans="83:83">
      <c r="CE25749" s="227"/>
    </row>
    <row r="25750" spans="83:83">
      <c r="CE25750" s="227"/>
    </row>
    <row r="25751" spans="83:83">
      <c r="CE25751" s="227"/>
    </row>
    <row r="25752" spans="83:83">
      <c r="CE25752" s="227"/>
    </row>
    <row r="25753" spans="83:83">
      <c r="CE25753" s="227"/>
    </row>
    <row r="25754" spans="83:83">
      <c r="CE25754" s="227"/>
    </row>
    <row r="25755" spans="83:83">
      <c r="CE25755" s="227"/>
    </row>
    <row r="25756" spans="83:83">
      <c r="CE25756" s="227"/>
    </row>
    <row r="25757" spans="83:83">
      <c r="CE25757" s="227"/>
    </row>
    <row r="25758" spans="83:83">
      <c r="CE25758" s="227"/>
    </row>
    <row r="25759" spans="83:83">
      <c r="CE25759" s="227"/>
    </row>
    <row r="25760" spans="83:83">
      <c r="CE25760" s="227"/>
    </row>
    <row r="25761" spans="83:83">
      <c r="CE25761" s="227"/>
    </row>
    <row r="25762" spans="83:83">
      <c r="CE25762" s="227"/>
    </row>
    <row r="25763" spans="83:83">
      <c r="CE25763" s="227"/>
    </row>
    <row r="25764" spans="83:83">
      <c r="CE25764" s="227"/>
    </row>
    <row r="25765" spans="83:83">
      <c r="CE25765" s="227"/>
    </row>
    <row r="25766" spans="83:83">
      <c r="CE25766" s="227"/>
    </row>
    <row r="25767" spans="83:83">
      <c r="CE25767" s="227"/>
    </row>
    <row r="25768" spans="83:83">
      <c r="CE25768" s="227"/>
    </row>
    <row r="25769" spans="83:83">
      <c r="CE25769" s="227"/>
    </row>
    <row r="25770" spans="83:83">
      <c r="CE25770" s="227"/>
    </row>
    <row r="25771" spans="83:83">
      <c r="CE25771" s="227"/>
    </row>
    <row r="25772" spans="83:83">
      <c r="CE25772" s="227"/>
    </row>
    <row r="25773" spans="83:83">
      <c r="CE25773" s="227"/>
    </row>
    <row r="25774" spans="83:83">
      <c r="CE25774" s="227"/>
    </row>
    <row r="25775" spans="83:83">
      <c r="CE25775" s="227"/>
    </row>
    <row r="25776" spans="83:83">
      <c r="CE25776" s="227"/>
    </row>
    <row r="25777" spans="83:83">
      <c r="CE25777" s="227"/>
    </row>
    <row r="25778" spans="83:83">
      <c r="CE25778" s="227"/>
    </row>
    <row r="25779" spans="83:83">
      <c r="CE25779" s="227"/>
    </row>
    <row r="25780" spans="83:83">
      <c r="CE25780" s="227"/>
    </row>
    <row r="25781" spans="83:83">
      <c r="CE25781" s="227"/>
    </row>
    <row r="25782" spans="83:83">
      <c r="CE25782" s="227"/>
    </row>
    <row r="25783" spans="83:83">
      <c r="CE25783" s="227"/>
    </row>
    <row r="25784" spans="83:83">
      <c r="CE25784" s="227"/>
    </row>
    <row r="25785" spans="83:83">
      <c r="CE25785" s="227"/>
    </row>
    <row r="25786" spans="83:83">
      <c r="CE25786" s="227"/>
    </row>
    <row r="25787" spans="83:83">
      <c r="CE25787" s="227"/>
    </row>
    <row r="25788" spans="83:83">
      <c r="CE25788" s="227"/>
    </row>
    <row r="25789" spans="83:83">
      <c r="CE25789" s="227"/>
    </row>
    <row r="25790" spans="83:83">
      <c r="CE25790" s="227"/>
    </row>
    <row r="25791" spans="83:83">
      <c r="CE25791" s="227"/>
    </row>
    <row r="25792" spans="83:83">
      <c r="CE25792" s="227"/>
    </row>
    <row r="25793" spans="83:83">
      <c r="CE25793" s="227"/>
    </row>
    <row r="25794" spans="83:83">
      <c r="CE25794" s="227"/>
    </row>
    <row r="25795" spans="83:83">
      <c r="CE25795" s="227"/>
    </row>
    <row r="25796" spans="83:83">
      <c r="CE25796" s="227"/>
    </row>
    <row r="25797" spans="83:83">
      <c r="CE25797" s="227"/>
    </row>
    <row r="25798" spans="83:83">
      <c r="CE25798" s="227"/>
    </row>
    <row r="25799" spans="83:83">
      <c r="CE25799" s="227"/>
    </row>
    <row r="25800" spans="83:83">
      <c r="CE25800" s="227"/>
    </row>
    <row r="25801" spans="83:83">
      <c r="CE25801" s="227"/>
    </row>
    <row r="25802" spans="83:83">
      <c r="CE25802" s="227"/>
    </row>
    <row r="25803" spans="83:83">
      <c r="CE25803" s="227"/>
    </row>
    <row r="25804" spans="83:83">
      <c r="CE25804" s="227"/>
    </row>
    <row r="25805" spans="83:83">
      <c r="CE25805" s="227"/>
    </row>
    <row r="25806" spans="83:83">
      <c r="CE25806" s="227"/>
    </row>
    <row r="25807" spans="83:83">
      <c r="CE25807" s="227"/>
    </row>
    <row r="25808" spans="83:83">
      <c r="CE25808" s="227"/>
    </row>
    <row r="25809" spans="83:83">
      <c r="CE25809" s="227"/>
    </row>
    <row r="25810" spans="83:83">
      <c r="CE25810" s="227"/>
    </row>
    <row r="25811" spans="83:83">
      <c r="CE25811" s="227"/>
    </row>
    <row r="25812" spans="83:83">
      <c r="CE25812" s="227"/>
    </row>
    <row r="25813" spans="83:83">
      <c r="CE25813" s="227"/>
    </row>
    <row r="25814" spans="83:83">
      <c r="CE25814" s="227"/>
    </row>
    <row r="25815" spans="83:83">
      <c r="CE25815" s="227"/>
    </row>
    <row r="25816" spans="83:83">
      <c r="CE25816" s="227"/>
    </row>
    <row r="25817" spans="83:83">
      <c r="CE25817" s="227"/>
    </row>
    <row r="25818" spans="83:83">
      <c r="CE25818" s="227"/>
    </row>
    <row r="25819" spans="83:83">
      <c r="CE25819" s="227"/>
    </row>
    <row r="25820" spans="83:83">
      <c r="CE25820" s="227"/>
    </row>
    <row r="25821" spans="83:83">
      <c r="CE25821" s="227"/>
    </row>
    <row r="25822" spans="83:83">
      <c r="CE25822" s="227"/>
    </row>
    <row r="25823" spans="83:83">
      <c r="CE25823" s="227"/>
    </row>
    <row r="25824" spans="83:83">
      <c r="CE25824" s="227"/>
    </row>
    <row r="25825" spans="83:83">
      <c r="CE25825" s="227"/>
    </row>
    <row r="25826" spans="83:83">
      <c r="CE25826" s="227"/>
    </row>
    <row r="25827" spans="83:83">
      <c r="CE25827" s="227"/>
    </row>
    <row r="25828" spans="83:83">
      <c r="CE25828" s="227"/>
    </row>
    <row r="25829" spans="83:83">
      <c r="CE25829" s="227"/>
    </row>
    <row r="25830" spans="83:83">
      <c r="CE25830" s="227"/>
    </row>
    <row r="25831" spans="83:83">
      <c r="CE25831" s="227"/>
    </row>
    <row r="25832" spans="83:83">
      <c r="CE25832" s="227"/>
    </row>
    <row r="25833" spans="83:83">
      <c r="CE25833" s="227"/>
    </row>
    <row r="25834" spans="83:83">
      <c r="CE25834" s="227"/>
    </row>
    <row r="25835" spans="83:83">
      <c r="CE25835" s="227"/>
    </row>
    <row r="25836" spans="83:83">
      <c r="CE25836" s="227"/>
    </row>
    <row r="25837" spans="83:83">
      <c r="CE25837" s="227"/>
    </row>
    <row r="25838" spans="83:83">
      <c r="CE25838" s="227"/>
    </row>
    <row r="25839" spans="83:83">
      <c r="CE25839" s="227"/>
    </row>
    <row r="25840" spans="83:83">
      <c r="CE25840" s="227"/>
    </row>
    <row r="25841" spans="83:83">
      <c r="CE25841" s="227"/>
    </row>
    <row r="25842" spans="83:83">
      <c r="CE25842" s="227"/>
    </row>
    <row r="25843" spans="83:83">
      <c r="CE25843" s="227"/>
    </row>
    <row r="25844" spans="83:83">
      <c r="CE25844" s="227"/>
    </row>
    <row r="25845" spans="83:83">
      <c r="CE25845" s="227"/>
    </row>
    <row r="25846" spans="83:83">
      <c r="CE25846" s="227"/>
    </row>
    <row r="25847" spans="83:83">
      <c r="CE25847" s="227"/>
    </row>
    <row r="25848" spans="83:83">
      <c r="CE25848" s="227"/>
    </row>
    <row r="25849" spans="83:83">
      <c r="CE25849" s="227"/>
    </row>
    <row r="25850" spans="83:83">
      <c r="CE25850" s="227"/>
    </row>
    <row r="25851" spans="83:83">
      <c r="CE25851" s="227"/>
    </row>
    <row r="25852" spans="83:83">
      <c r="CE25852" s="227"/>
    </row>
    <row r="25853" spans="83:83">
      <c r="CE25853" s="227"/>
    </row>
    <row r="25854" spans="83:83">
      <c r="CE25854" s="227"/>
    </row>
    <row r="25855" spans="83:83">
      <c r="CE25855" s="227"/>
    </row>
    <row r="25856" spans="83:83">
      <c r="CE25856" s="227"/>
    </row>
    <row r="25857" spans="83:83">
      <c r="CE25857" s="227"/>
    </row>
    <row r="25858" spans="83:83">
      <c r="CE25858" s="227"/>
    </row>
    <row r="25859" spans="83:83">
      <c r="CE25859" s="227"/>
    </row>
    <row r="25860" spans="83:83">
      <c r="CE25860" s="227"/>
    </row>
    <row r="25861" spans="83:83">
      <c r="CE25861" s="227"/>
    </row>
    <row r="25862" spans="83:83">
      <c r="CE25862" s="227"/>
    </row>
    <row r="25863" spans="83:83">
      <c r="CE25863" s="227"/>
    </row>
    <row r="25864" spans="83:83">
      <c r="CE25864" s="227"/>
    </row>
    <row r="25865" spans="83:83">
      <c r="CE25865" s="227"/>
    </row>
    <row r="25866" spans="83:83">
      <c r="CE25866" s="227"/>
    </row>
    <row r="25867" spans="83:83">
      <c r="CE25867" s="227"/>
    </row>
    <row r="25868" spans="83:83">
      <c r="CE25868" s="227"/>
    </row>
    <row r="25869" spans="83:83">
      <c r="CE25869" s="227"/>
    </row>
    <row r="25870" spans="83:83">
      <c r="CE25870" s="227"/>
    </row>
    <row r="25871" spans="83:83">
      <c r="CE25871" s="227"/>
    </row>
    <row r="25872" spans="83:83">
      <c r="CE25872" s="227"/>
    </row>
    <row r="25873" spans="83:83">
      <c r="CE25873" s="227"/>
    </row>
    <row r="25874" spans="83:83">
      <c r="CE25874" s="227"/>
    </row>
    <row r="25875" spans="83:83">
      <c r="CE25875" s="227"/>
    </row>
    <row r="25876" spans="83:83">
      <c r="CE25876" s="227"/>
    </row>
    <row r="25877" spans="83:83">
      <c r="CE25877" s="227"/>
    </row>
    <row r="25878" spans="83:83">
      <c r="CE25878" s="227"/>
    </row>
    <row r="25879" spans="83:83">
      <c r="CE25879" s="227"/>
    </row>
    <row r="25880" spans="83:83">
      <c r="CE25880" s="227"/>
    </row>
    <row r="25881" spans="83:83">
      <c r="CE25881" s="227"/>
    </row>
    <row r="25882" spans="83:83">
      <c r="CE25882" s="227"/>
    </row>
    <row r="25883" spans="83:83">
      <c r="CE25883" s="227"/>
    </row>
    <row r="25884" spans="83:83">
      <c r="CE25884" s="227"/>
    </row>
    <row r="25885" spans="83:83">
      <c r="CE25885" s="227"/>
    </row>
    <row r="25886" spans="83:83">
      <c r="CE25886" s="227"/>
    </row>
    <row r="25887" spans="83:83">
      <c r="CE25887" s="227"/>
    </row>
    <row r="25888" spans="83:83">
      <c r="CE25888" s="227"/>
    </row>
    <row r="25889" spans="83:83">
      <c r="CE25889" s="227"/>
    </row>
    <row r="25890" spans="83:83">
      <c r="CE25890" s="227"/>
    </row>
    <row r="25891" spans="83:83">
      <c r="CE25891" s="227"/>
    </row>
    <row r="25892" spans="83:83">
      <c r="CE25892" s="227"/>
    </row>
    <row r="25893" spans="83:83">
      <c r="CE25893" s="227"/>
    </row>
    <row r="25894" spans="83:83">
      <c r="CE25894" s="227"/>
    </row>
    <row r="25895" spans="83:83">
      <c r="CE25895" s="227"/>
    </row>
    <row r="25896" spans="83:83">
      <c r="CE25896" s="227"/>
    </row>
    <row r="25897" spans="83:83">
      <c r="CE25897" s="227"/>
    </row>
    <row r="25898" spans="83:83">
      <c r="CE25898" s="227"/>
    </row>
    <row r="25899" spans="83:83">
      <c r="CE25899" s="227"/>
    </row>
    <row r="25900" spans="83:83">
      <c r="CE25900" s="227"/>
    </row>
    <row r="25901" spans="83:83">
      <c r="CE25901" s="227"/>
    </row>
    <row r="25902" spans="83:83">
      <c r="CE25902" s="227"/>
    </row>
    <row r="25903" spans="83:83">
      <c r="CE25903" s="227"/>
    </row>
    <row r="25904" spans="83:83">
      <c r="CE25904" s="227"/>
    </row>
    <row r="25905" spans="83:83">
      <c r="CE25905" s="227"/>
    </row>
    <row r="25906" spans="83:83">
      <c r="CE25906" s="227"/>
    </row>
    <row r="25907" spans="83:83">
      <c r="CE25907" s="227"/>
    </row>
    <row r="25908" spans="83:83">
      <c r="CE25908" s="227"/>
    </row>
    <row r="25909" spans="83:83">
      <c r="CE25909" s="227"/>
    </row>
    <row r="25910" spans="83:83">
      <c r="CE25910" s="227"/>
    </row>
    <row r="25911" spans="83:83">
      <c r="CE25911" s="227"/>
    </row>
    <row r="25912" spans="83:83">
      <c r="CE25912" s="227"/>
    </row>
    <row r="25913" spans="83:83">
      <c r="CE25913" s="227"/>
    </row>
    <row r="25914" spans="83:83">
      <c r="CE25914" s="227"/>
    </row>
    <row r="25915" spans="83:83">
      <c r="CE25915" s="227"/>
    </row>
    <row r="25916" spans="83:83">
      <c r="CE25916" s="227"/>
    </row>
    <row r="25917" spans="83:83">
      <c r="CE25917" s="227"/>
    </row>
    <row r="25918" spans="83:83">
      <c r="CE25918" s="227"/>
    </row>
    <row r="25919" spans="83:83">
      <c r="CE25919" s="227"/>
    </row>
    <row r="25920" spans="83:83">
      <c r="CE25920" s="227"/>
    </row>
    <row r="25921" spans="83:83">
      <c r="CE25921" s="227"/>
    </row>
    <row r="25922" spans="83:83">
      <c r="CE25922" s="227"/>
    </row>
    <row r="25923" spans="83:83">
      <c r="CE25923" s="227"/>
    </row>
    <row r="25924" spans="83:83">
      <c r="CE25924" s="227"/>
    </row>
    <row r="25925" spans="83:83">
      <c r="CE25925" s="227"/>
    </row>
    <row r="25926" spans="83:83">
      <c r="CE25926" s="227"/>
    </row>
    <row r="25927" spans="83:83">
      <c r="CE25927" s="227"/>
    </row>
    <row r="25928" spans="83:83">
      <c r="CE25928" s="227"/>
    </row>
    <row r="25929" spans="83:83">
      <c r="CE25929" s="227"/>
    </row>
    <row r="25930" spans="83:83">
      <c r="CE25930" s="227"/>
    </row>
    <row r="25931" spans="83:83">
      <c r="CE25931" s="227"/>
    </row>
    <row r="25932" spans="83:83">
      <c r="CE25932" s="227"/>
    </row>
    <row r="25933" spans="83:83">
      <c r="CE25933" s="227"/>
    </row>
    <row r="25934" spans="83:83">
      <c r="CE25934" s="227"/>
    </row>
    <row r="25935" spans="83:83">
      <c r="CE25935" s="227"/>
    </row>
    <row r="25936" spans="83:83">
      <c r="CE25936" s="227"/>
    </row>
    <row r="25937" spans="83:83">
      <c r="CE25937" s="227"/>
    </row>
    <row r="25938" spans="83:83">
      <c r="CE25938" s="227"/>
    </row>
    <row r="25939" spans="83:83">
      <c r="CE25939" s="227"/>
    </row>
    <row r="25940" spans="83:83">
      <c r="CE25940" s="227"/>
    </row>
    <row r="25941" spans="83:83">
      <c r="CE25941" s="227"/>
    </row>
    <row r="25942" spans="83:83">
      <c r="CE25942" s="227"/>
    </row>
    <row r="25943" spans="83:83">
      <c r="CE25943" s="227"/>
    </row>
    <row r="25944" spans="83:83">
      <c r="CE25944" s="227"/>
    </row>
    <row r="25945" spans="83:83">
      <c r="CE25945" s="227"/>
    </row>
    <row r="25946" spans="83:83">
      <c r="CE25946" s="227"/>
    </row>
    <row r="25947" spans="83:83">
      <c r="CE25947" s="227"/>
    </row>
    <row r="25948" spans="83:83">
      <c r="CE25948" s="227"/>
    </row>
    <row r="25949" spans="83:83">
      <c r="CE25949" s="227"/>
    </row>
    <row r="25950" spans="83:83">
      <c r="CE25950" s="227"/>
    </row>
    <row r="25951" spans="83:83">
      <c r="CE25951" s="227"/>
    </row>
    <row r="25952" spans="83:83">
      <c r="CE25952" s="227"/>
    </row>
    <row r="25953" spans="83:83">
      <c r="CE25953" s="227"/>
    </row>
    <row r="25954" spans="83:83">
      <c r="CE25954" s="227"/>
    </row>
    <row r="25955" spans="83:83">
      <c r="CE25955" s="227"/>
    </row>
    <row r="25956" spans="83:83">
      <c r="CE25956" s="227"/>
    </row>
    <row r="25957" spans="83:83">
      <c r="CE25957" s="227"/>
    </row>
    <row r="25958" spans="83:83">
      <c r="CE25958" s="227"/>
    </row>
    <row r="25959" spans="83:83">
      <c r="CE25959" s="227"/>
    </row>
    <row r="25960" spans="83:83">
      <c r="CE25960" s="227"/>
    </row>
    <row r="25961" spans="83:83">
      <c r="CE25961" s="227"/>
    </row>
    <row r="25962" spans="83:83">
      <c r="CE25962" s="227"/>
    </row>
    <row r="25963" spans="83:83">
      <c r="CE25963" s="227"/>
    </row>
    <row r="25964" spans="83:83">
      <c r="CE25964" s="227"/>
    </row>
    <row r="25965" spans="83:83">
      <c r="CE25965" s="227"/>
    </row>
    <row r="25966" spans="83:83">
      <c r="CE25966" s="227"/>
    </row>
    <row r="25967" spans="83:83">
      <c r="CE25967" s="227"/>
    </row>
    <row r="25968" spans="83:83">
      <c r="CE25968" s="227"/>
    </row>
    <row r="25969" spans="83:83">
      <c r="CE25969" s="227"/>
    </row>
    <row r="25970" spans="83:83">
      <c r="CE25970" s="227"/>
    </row>
    <row r="25971" spans="83:83">
      <c r="CE25971" s="227"/>
    </row>
    <row r="25972" spans="83:83">
      <c r="CE25972" s="227"/>
    </row>
    <row r="25973" spans="83:83">
      <c r="CE25973" s="227"/>
    </row>
    <row r="25974" spans="83:83">
      <c r="CE25974" s="227"/>
    </row>
    <row r="25975" spans="83:83">
      <c r="CE25975" s="227"/>
    </row>
    <row r="25976" spans="83:83">
      <c r="CE25976" s="227"/>
    </row>
    <row r="25977" spans="83:83">
      <c r="CE25977" s="227"/>
    </row>
    <row r="25978" spans="83:83">
      <c r="CE25978" s="227"/>
    </row>
    <row r="25979" spans="83:83">
      <c r="CE25979" s="227"/>
    </row>
    <row r="25980" spans="83:83">
      <c r="CE25980" s="227"/>
    </row>
    <row r="25981" spans="83:83">
      <c r="CE25981" s="227"/>
    </row>
    <row r="25982" spans="83:83">
      <c r="CE25982" s="227"/>
    </row>
    <row r="25983" spans="83:83">
      <c r="CE25983" s="227"/>
    </row>
    <row r="25984" spans="83:83">
      <c r="CE25984" s="227"/>
    </row>
    <row r="25985" spans="83:83">
      <c r="CE25985" s="227"/>
    </row>
    <row r="25986" spans="83:83">
      <c r="CE25986" s="227"/>
    </row>
    <row r="25987" spans="83:83">
      <c r="CE25987" s="227"/>
    </row>
    <row r="25988" spans="83:83">
      <c r="CE25988" s="227"/>
    </row>
    <row r="25989" spans="83:83">
      <c r="CE25989" s="227"/>
    </row>
    <row r="25990" spans="83:83">
      <c r="CE25990" s="227"/>
    </row>
    <row r="25991" spans="83:83">
      <c r="CE25991" s="227"/>
    </row>
    <row r="25992" spans="83:83">
      <c r="CE25992" s="227"/>
    </row>
    <row r="25993" spans="83:83">
      <c r="CE25993" s="227"/>
    </row>
    <row r="25994" spans="83:83">
      <c r="CE25994" s="227"/>
    </row>
    <row r="25995" spans="83:83">
      <c r="CE25995" s="227"/>
    </row>
    <row r="25996" spans="83:83">
      <c r="CE25996" s="227"/>
    </row>
    <row r="25997" spans="83:83">
      <c r="CE25997" s="227"/>
    </row>
    <row r="25998" spans="83:83">
      <c r="CE25998" s="227"/>
    </row>
    <row r="25999" spans="83:83">
      <c r="CE25999" s="227"/>
    </row>
    <row r="26000" spans="83:83">
      <c r="CE26000" s="227"/>
    </row>
    <row r="26001" spans="83:83">
      <c r="CE26001" s="227"/>
    </row>
    <row r="26002" spans="83:83">
      <c r="CE26002" s="227"/>
    </row>
    <row r="26003" spans="83:83">
      <c r="CE26003" s="227"/>
    </row>
    <row r="26004" spans="83:83">
      <c r="CE26004" s="227"/>
    </row>
    <row r="26005" spans="83:83">
      <c r="CE26005" s="227"/>
    </row>
    <row r="26006" spans="83:83">
      <c r="CE26006" s="227"/>
    </row>
    <row r="26007" spans="83:83">
      <c r="CE26007" s="227"/>
    </row>
    <row r="26008" spans="83:83">
      <c r="CE26008" s="227"/>
    </row>
    <row r="26009" spans="83:83">
      <c r="CE26009" s="227"/>
    </row>
    <row r="26010" spans="83:83">
      <c r="CE26010" s="227"/>
    </row>
    <row r="26011" spans="83:83">
      <c r="CE26011" s="227"/>
    </row>
    <row r="26012" spans="83:83">
      <c r="CE26012" s="227"/>
    </row>
    <row r="26013" spans="83:83">
      <c r="CE26013" s="227"/>
    </row>
    <row r="26014" spans="83:83">
      <c r="CE26014" s="227"/>
    </row>
    <row r="26015" spans="83:83">
      <c r="CE26015" s="227"/>
    </row>
    <row r="26016" spans="83:83">
      <c r="CE26016" s="227"/>
    </row>
    <row r="26017" spans="83:83">
      <c r="CE26017" s="227"/>
    </row>
    <row r="26018" spans="83:83">
      <c r="CE26018" s="227"/>
    </row>
    <row r="26019" spans="83:83">
      <c r="CE26019" s="227"/>
    </row>
    <row r="26020" spans="83:83">
      <c r="CE26020" s="227"/>
    </row>
    <row r="26021" spans="83:83">
      <c r="CE26021" s="227"/>
    </row>
    <row r="26022" spans="83:83">
      <c r="CE26022" s="227"/>
    </row>
    <row r="26023" spans="83:83">
      <c r="CE26023" s="227"/>
    </row>
    <row r="26024" spans="83:83">
      <c r="CE26024" s="227"/>
    </row>
    <row r="26025" spans="83:83">
      <c r="CE26025" s="227"/>
    </row>
    <row r="26026" spans="83:83">
      <c r="CE26026" s="227"/>
    </row>
    <row r="26027" spans="83:83">
      <c r="CE26027" s="227"/>
    </row>
    <row r="26028" spans="83:83">
      <c r="CE26028" s="227"/>
    </row>
    <row r="26029" spans="83:83">
      <c r="CE26029" s="227"/>
    </row>
    <row r="26030" spans="83:83">
      <c r="CE26030" s="227"/>
    </row>
    <row r="26031" spans="83:83">
      <c r="CE26031" s="227"/>
    </row>
    <row r="26032" spans="83:83">
      <c r="CE26032" s="227"/>
    </row>
    <row r="26033" spans="83:83">
      <c r="CE26033" s="227"/>
    </row>
    <row r="26034" spans="83:83">
      <c r="CE26034" s="227"/>
    </row>
    <row r="26035" spans="83:83">
      <c r="CE26035" s="227"/>
    </row>
    <row r="26036" spans="83:83">
      <c r="CE26036" s="227"/>
    </row>
    <row r="26037" spans="83:83">
      <c r="CE26037" s="227"/>
    </row>
    <row r="26038" spans="83:83">
      <c r="CE26038" s="227"/>
    </row>
    <row r="26039" spans="83:83">
      <c r="CE26039" s="227"/>
    </row>
    <row r="26040" spans="83:83">
      <c r="CE26040" s="227"/>
    </row>
    <row r="26041" spans="83:83">
      <c r="CE26041" s="227"/>
    </row>
    <row r="26042" spans="83:83">
      <c r="CE26042" s="227"/>
    </row>
    <row r="26043" spans="83:83">
      <c r="CE26043" s="227"/>
    </row>
    <row r="26044" spans="83:83">
      <c r="CE26044" s="227"/>
    </row>
    <row r="26045" spans="83:83">
      <c r="CE26045" s="227"/>
    </row>
    <row r="26046" spans="83:83">
      <c r="CE26046" s="227"/>
    </row>
    <row r="26047" spans="83:83">
      <c r="CE26047" s="227"/>
    </row>
    <row r="26048" spans="83:83">
      <c r="CE26048" s="227"/>
    </row>
    <row r="26049" spans="83:83">
      <c r="CE26049" s="227"/>
    </row>
    <row r="26050" spans="83:83">
      <c r="CE26050" s="227"/>
    </row>
    <row r="26051" spans="83:83">
      <c r="CE26051" s="227"/>
    </row>
    <row r="26052" spans="83:83">
      <c r="CE26052" s="227"/>
    </row>
    <row r="26053" spans="83:83">
      <c r="CE26053" s="227"/>
    </row>
    <row r="26054" spans="83:83">
      <c r="CE26054" s="227"/>
    </row>
    <row r="26055" spans="83:83">
      <c r="CE26055" s="227"/>
    </row>
    <row r="26056" spans="83:83">
      <c r="CE26056" s="227"/>
    </row>
    <row r="26057" spans="83:83">
      <c r="CE26057" s="227"/>
    </row>
    <row r="26058" spans="83:83">
      <c r="CE26058" s="227"/>
    </row>
    <row r="26059" spans="83:83">
      <c r="CE26059" s="227"/>
    </row>
    <row r="26060" spans="83:83">
      <c r="CE26060" s="227"/>
    </row>
    <row r="26061" spans="83:83">
      <c r="CE26061" s="227"/>
    </row>
    <row r="26062" spans="83:83">
      <c r="CE26062" s="227"/>
    </row>
    <row r="26063" spans="83:83">
      <c r="CE26063" s="227"/>
    </row>
    <row r="26064" spans="83:83">
      <c r="CE26064" s="227"/>
    </row>
    <row r="26065" spans="83:83">
      <c r="CE26065" s="227"/>
    </row>
    <row r="26066" spans="83:83">
      <c r="CE26066" s="227"/>
    </row>
    <row r="26067" spans="83:83">
      <c r="CE26067" s="227"/>
    </row>
    <row r="26068" spans="83:83">
      <c r="CE26068" s="227"/>
    </row>
    <row r="26069" spans="83:83">
      <c r="CE26069" s="227"/>
    </row>
    <row r="26070" spans="83:83">
      <c r="CE26070" s="227"/>
    </row>
    <row r="26071" spans="83:83">
      <c r="CE26071" s="227"/>
    </row>
    <row r="26072" spans="83:83">
      <c r="CE26072" s="227"/>
    </row>
    <row r="26073" spans="83:83">
      <c r="CE26073" s="227"/>
    </row>
    <row r="26074" spans="83:83">
      <c r="CE26074" s="227"/>
    </row>
    <row r="26075" spans="83:83">
      <c r="CE26075" s="227"/>
    </row>
    <row r="26076" spans="83:83">
      <c r="CE26076" s="227"/>
    </row>
    <row r="26077" spans="83:83">
      <c r="CE26077" s="227"/>
    </row>
    <row r="26078" spans="83:83">
      <c r="CE26078" s="227"/>
    </row>
    <row r="26079" spans="83:83">
      <c r="CE26079" s="227"/>
    </row>
    <row r="26080" spans="83:83">
      <c r="CE26080" s="227"/>
    </row>
    <row r="26081" spans="83:83">
      <c r="CE26081" s="227"/>
    </row>
    <row r="26082" spans="83:83">
      <c r="CE26082" s="227"/>
    </row>
    <row r="26083" spans="83:83">
      <c r="CE26083" s="227"/>
    </row>
    <row r="26084" spans="83:83">
      <c r="CE26084" s="227"/>
    </row>
    <row r="26085" spans="83:83">
      <c r="CE26085" s="227"/>
    </row>
    <row r="26086" spans="83:83">
      <c r="CE26086" s="227"/>
    </row>
    <row r="26087" spans="83:83">
      <c r="CE26087" s="227"/>
    </row>
    <row r="26088" spans="83:83">
      <c r="CE26088" s="227"/>
    </row>
    <row r="26089" spans="83:83">
      <c r="CE26089" s="227"/>
    </row>
    <row r="26090" spans="83:83">
      <c r="CE26090" s="227"/>
    </row>
    <row r="26091" spans="83:83">
      <c r="CE26091" s="227"/>
    </row>
    <row r="26092" spans="83:83">
      <c r="CE26092" s="227"/>
    </row>
    <row r="26093" spans="83:83">
      <c r="CE26093" s="227"/>
    </row>
    <row r="26094" spans="83:83">
      <c r="CE26094" s="227"/>
    </row>
    <row r="26095" spans="83:83">
      <c r="CE26095" s="227"/>
    </row>
    <row r="26096" spans="83:83">
      <c r="CE26096" s="227"/>
    </row>
    <row r="26097" spans="83:83">
      <c r="CE26097" s="227"/>
    </row>
    <row r="26098" spans="83:83">
      <c r="CE26098" s="227"/>
    </row>
    <row r="26099" spans="83:83">
      <c r="CE26099" s="227"/>
    </row>
    <row r="26100" spans="83:83">
      <c r="CE26100" s="227"/>
    </row>
    <row r="26101" spans="83:83">
      <c r="CE26101" s="227"/>
    </row>
    <row r="26102" spans="83:83">
      <c r="CE26102" s="227"/>
    </row>
    <row r="26103" spans="83:83">
      <c r="CE26103" s="227"/>
    </row>
    <row r="26104" spans="83:83">
      <c r="CE26104" s="227"/>
    </row>
    <row r="26105" spans="83:83">
      <c r="CE26105" s="227"/>
    </row>
    <row r="26106" spans="83:83">
      <c r="CE26106" s="227"/>
    </row>
    <row r="26107" spans="83:83">
      <c r="CE26107" s="227"/>
    </row>
    <row r="26108" spans="83:83">
      <c r="CE26108" s="227"/>
    </row>
    <row r="26109" spans="83:83">
      <c r="CE26109" s="227"/>
    </row>
    <row r="26110" spans="83:83">
      <c r="CE26110" s="227"/>
    </row>
    <row r="26111" spans="83:83">
      <c r="CE26111" s="227"/>
    </row>
    <row r="26112" spans="83:83">
      <c r="CE26112" s="227"/>
    </row>
    <row r="26113" spans="83:83">
      <c r="CE26113" s="227"/>
    </row>
    <row r="26114" spans="83:83">
      <c r="CE26114" s="227"/>
    </row>
    <row r="26115" spans="83:83">
      <c r="CE26115" s="227"/>
    </row>
    <row r="26116" spans="83:83">
      <c r="CE26116" s="227"/>
    </row>
    <row r="26117" spans="83:83">
      <c r="CE26117" s="227"/>
    </row>
    <row r="26118" spans="83:83">
      <c r="CE26118" s="227"/>
    </row>
    <row r="26119" spans="83:83">
      <c r="CE26119" s="227"/>
    </row>
    <row r="26120" spans="83:83">
      <c r="CE26120" s="227"/>
    </row>
    <row r="26121" spans="83:83">
      <c r="CE26121" s="227"/>
    </row>
    <row r="26122" spans="83:83">
      <c r="CE26122" s="227"/>
    </row>
    <row r="26123" spans="83:83">
      <c r="CE26123" s="227"/>
    </row>
    <row r="26124" spans="83:83">
      <c r="CE26124" s="227"/>
    </row>
    <row r="26125" spans="83:83">
      <c r="CE26125" s="227"/>
    </row>
    <row r="26126" spans="83:83">
      <c r="CE26126" s="227"/>
    </row>
    <row r="26127" spans="83:83">
      <c r="CE26127" s="227"/>
    </row>
    <row r="26128" spans="83:83">
      <c r="CE26128" s="227"/>
    </row>
    <row r="26129" spans="83:83">
      <c r="CE26129" s="227"/>
    </row>
    <row r="26130" spans="83:83">
      <c r="CE26130" s="227"/>
    </row>
    <row r="26131" spans="83:83">
      <c r="CE26131" s="227"/>
    </row>
    <row r="26132" spans="83:83">
      <c r="CE26132" s="227"/>
    </row>
    <row r="26133" spans="83:83">
      <c r="CE26133" s="227"/>
    </row>
    <row r="26134" spans="83:83">
      <c r="CE26134" s="227"/>
    </row>
    <row r="26135" spans="83:83">
      <c r="CE26135" s="227"/>
    </row>
    <row r="26136" spans="83:83">
      <c r="CE26136" s="227"/>
    </row>
    <row r="26137" spans="83:83">
      <c r="CE26137" s="227"/>
    </row>
    <row r="26138" spans="83:83">
      <c r="CE26138" s="227"/>
    </row>
    <row r="26139" spans="83:83">
      <c r="CE26139" s="227"/>
    </row>
    <row r="26140" spans="83:83">
      <c r="CE26140" s="227"/>
    </row>
    <row r="26141" spans="83:83">
      <c r="CE26141" s="227"/>
    </row>
    <row r="26142" spans="83:83">
      <c r="CE26142" s="227"/>
    </row>
    <row r="26143" spans="83:83">
      <c r="CE26143" s="227"/>
    </row>
    <row r="26144" spans="83:83">
      <c r="CE26144" s="227"/>
    </row>
    <row r="26145" spans="83:83">
      <c r="CE26145" s="227"/>
    </row>
    <row r="26146" spans="83:83">
      <c r="CE26146" s="227"/>
    </row>
    <row r="26147" spans="83:83">
      <c r="CE26147" s="227"/>
    </row>
    <row r="26148" spans="83:83">
      <c r="CE26148" s="227"/>
    </row>
    <row r="26149" spans="83:83">
      <c r="CE26149" s="227"/>
    </row>
    <row r="26150" spans="83:83">
      <c r="CE26150" s="227"/>
    </row>
    <row r="26151" spans="83:83">
      <c r="CE26151" s="227"/>
    </row>
    <row r="26152" spans="83:83">
      <c r="CE26152" s="227"/>
    </row>
    <row r="26153" spans="83:83">
      <c r="CE26153" s="227"/>
    </row>
    <row r="26154" spans="83:83">
      <c r="CE26154" s="227"/>
    </row>
    <row r="26155" spans="83:83">
      <c r="CE26155" s="227"/>
    </row>
    <row r="26156" spans="83:83">
      <c r="CE26156" s="227"/>
    </row>
    <row r="26157" spans="83:83">
      <c r="CE26157" s="227"/>
    </row>
    <row r="26158" spans="83:83">
      <c r="CE26158" s="227"/>
    </row>
    <row r="26159" spans="83:83">
      <c r="CE26159" s="227"/>
    </row>
    <row r="26160" spans="83:83">
      <c r="CE26160" s="227"/>
    </row>
    <row r="26161" spans="83:83">
      <c r="CE26161" s="227"/>
    </row>
    <row r="26162" spans="83:83">
      <c r="CE26162" s="227"/>
    </row>
    <row r="26163" spans="83:83">
      <c r="CE26163" s="227"/>
    </row>
    <row r="26164" spans="83:83">
      <c r="CE26164" s="227"/>
    </row>
    <row r="26165" spans="83:83">
      <c r="CE26165" s="227"/>
    </row>
    <row r="26166" spans="83:83">
      <c r="CE26166" s="227"/>
    </row>
    <row r="26167" spans="83:83">
      <c r="CE26167" s="227"/>
    </row>
    <row r="26168" spans="83:83">
      <c r="CE26168" s="227"/>
    </row>
    <row r="26169" spans="83:83">
      <c r="CE26169" s="227"/>
    </row>
    <row r="26170" spans="83:83">
      <c r="CE26170" s="227"/>
    </row>
    <row r="26171" spans="83:83">
      <c r="CE26171" s="227"/>
    </row>
    <row r="26172" spans="83:83">
      <c r="CE26172" s="227"/>
    </row>
    <row r="26173" spans="83:83">
      <c r="CE26173" s="227"/>
    </row>
    <row r="26174" spans="83:83">
      <c r="CE26174" s="227"/>
    </row>
    <row r="26175" spans="83:83">
      <c r="CE26175" s="227"/>
    </row>
    <row r="26176" spans="83:83">
      <c r="CE26176" s="227"/>
    </row>
    <row r="26177" spans="83:83">
      <c r="CE26177" s="227"/>
    </row>
    <row r="26178" spans="83:83">
      <c r="CE26178" s="227"/>
    </row>
    <row r="26179" spans="83:83">
      <c r="CE26179" s="227"/>
    </row>
    <row r="26180" spans="83:83">
      <c r="CE26180" s="227"/>
    </row>
    <row r="26181" spans="83:83">
      <c r="CE26181" s="227"/>
    </row>
    <row r="26182" spans="83:83">
      <c r="CE26182" s="227"/>
    </row>
    <row r="26183" spans="83:83">
      <c r="CE26183" s="227"/>
    </row>
    <row r="26184" spans="83:83">
      <c r="CE26184" s="227"/>
    </row>
    <row r="26185" spans="83:83">
      <c r="CE26185" s="227"/>
    </row>
    <row r="26186" spans="83:83">
      <c r="CE26186" s="227"/>
    </row>
    <row r="26187" spans="83:83">
      <c r="CE26187" s="227"/>
    </row>
    <row r="26188" spans="83:83">
      <c r="CE26188" s="227"/>
    </row>
    <row r="26189" spans="83:83">
      <c r="CE26189" s="227"/>
    </row>
    <row r="26190" spans="83:83">
      <c r="CE26190" s="227"/>
    </row>
    <row r="26191" spans="83:83">
      <c r="CE26191" s="227"/>
    </row>
    <row r="26192" spans="83:83">
      <c r="CE26192" s="227"/>
    </row>
    <row r="26193" spans="83:83">
      <c r="CE26193" s="227"/>
    </row>
    <row r="26194" spans="83:83">
      <c r="CE26194" s="227"/>
    </row>
    <row r="26195" spans="83:83">
      <c r="CE26195" s="227"/>
    </row>
    <row r="26196" spans="83:83">
      <c r="CE26196" s="227"/>
    </row>
    <row r="26197" spans="83:83">
      <c r="CE26197" s="227"/>
    </row>
    <row r="26198" spans="83:83">
      <c r="CE26198" s="227"/>
    </row>
    <row r="26199" spans="83:83">
      <c r="CE26199" s="227"/>
    </row>
    <row r="26200" spans="83:83">
      <c r="CE26200" s="227"/>
    </row>
    <row r="26201" spans="83:83">
      <c r="CE26201" s="227"/>
    </row>
    <row r="26202" spans="83:83">
      <c r="CE26202" s="227"/>
    </row>
    <row r="26203" spans="83:83">
      <c r="CE26203" s="227"/>
    </row>
    <row r="26204" spans="83:83">
      <c r="CE26204" s="227"/>
    </row>
    <row r="26205" spans="83:83">
      <c r="CE26205" s="227"/>
    </row>
    <row r="26206" spans="83:83">
      <c r="CE26206" s="227"/>
    </row>
    <row r="26207" spans="83:83">
      <c r="CE26207" s="227"/>
    </row>
    <row r="26208" spans="83:83">
      <c r="CE26208" s="227"/>
    </row>
    <row r="26209" spans="83:83">
      <c r="CE26209" s="227"/>
    </row>
    <row r="26210" spans="83:83">
      <c r="CE26210" s="227"/>
    </row>
    <row r="26211" spans="83:83">
      <c r="CE26211" s="227"/>
    </row>
    <row r="26212" spans="83:83">
      <c r="CE26212" s="227"/>
    </row>
    <row r="26213" spans="83:83">
      <c r="CE26213" s="227"/>
    </row>
    <row r="26214" spans="83:83">
      <c r="CE26214" s="227"/>
    </row>
    <row r="26215" spans="83:83">
      <c r="CE26215" s="227"/>
    </row>
    <row r="26216" spans="83:83">
      <c r="CE26216" s="227"/>
    </row>
    <row r="26217" spans="83:83">
      <c r="CE26217" s="227"/>
    </row>
    <row r="26218" spans="83:83">
      <c r="CE26218" s="227"/>
    </row>
    <row r="26219" spans="83:83">
      <c r="CE26219" s="227"/>
    </row>
    <row r="26220" spans="83:83">
      <c r="CE26220" s="227"/>
    </row>
    <row r="26221" spans="83:83">
      <c r="CE26221" s="227"/>
    </row>
    <row r="26222" spans="83:83">
      <c r="CE26222" s="227"/>
    </row>
    <row r="26223" spans="83:83">
      <c r="CE26223" s="227"/>
    </row>
    <row r="26224" spans="83:83">
      <c r="CE26224" s="227"/>
    </row>
    <row r="26225" spans="83:83">
      <c r="CE26225" s="227"/>
    </row>
    <row r="26226" spans="83:83">
      <c r="CE26226" s="227"/>
    </row>
    <row r="26227" spans="83:83">
      <c r="CE26227" s="227"/>
    </row>
    <row r="26228" spans="83:83">
      <c r="CE26228" s="227"/>
    </row>
    <row r="26229" spans="83:83">
      <c r="CE26229" s="227"/>
    </row>
    <row r="26230" spans="83:83">
      <c r="CE26230" s="227"/>
    </row>
    <row r="26231" spans="83:83">
      <c r="CE26231" s="227"/>
    </row>
    <row r="26232" spans="83:83">
      <c r="CE26232" s="227"/>
    </row>
    <row r="26233" spans="83:83">
      <c r="CE26233" s="227"/>
    </row>
    <row r="26234" spans="83:83">
      <c r="CE26234" s="227"/>
    </row>
    <row r="26235" spans="83:83">
      <c r="CE26235" s="227"/>
    </row>
    <row r="26236" spans="83:83">
      <c r="CE26236" s="227"/>
    </row>
    <row r="26237" spans="83:83">
      <c r="CE26237" s="227"/>
    </row>
    <row r="26238" spans="83:83">
      <c r="CE26238" s="227"/>
    </row>
    <row r="26239" spans="83:83">
      <c r="CE26239" s="227"/>
    </row>
    <row r="26240" spans="83:83">
      <c r="CE26240" s="227"/>
    </row>
    <row r="26241" spans="83:83">
      <c r="CE26241" s="227"/>
    </row>
    <row r="26242" spans="83:83">
      <c r="CE26242" s="227"/>
    </row>
    <row r="26243" spans="83:83">
      <c r="CE26243" s="227"/>
    </row>
    <row r="26244" spans="83:83">
      <c r="CE26244" s="227"/>
    </row>
    <row r="26245" spans="83:83">
      <c r="CE26245" s="227"/>
    </row>
    <row r="26246" spans="83:83">
      <c r="CE26246" s="227"/>
    </row>
    <row r="26247" spans="83:83">
      <c r="CE26247" s="227"/>
    </row>
    <row r="26248" spans="83:83">
      <c r="CE26248" s="227"/>
    </row>
    <row r="26249" spans="83:83">
      <c r="CE26249" s="227"/>
    </row>
    <row r="26250" spans="83:83">
      <c r="CE26250" s="227"/>
    </row>
    <row r="26251" spans="83:83">
      <c r="CE26251" s="227"/>
    </row>
    <row r="26252" spans="83:83">
      <c r="CE26252" s="227"/>
    </row>
    <row r="26253" spans="83:83">
      <c r="CE26253" s="227"/>
    </row>
    <row r="26254" spans="83:83">
      <c r="CE26254" s="227"/>
    </row>
    <row r="26255" spans="83:83">
      <c r="CE26255" s="227"/>
    </row>
    <row r="26256" spans="83:83">
      <c r="CE26256" s="227"/>
    </row>
    <row r="26257" spans="83:83">
      <c r="CE26257" s="227"/>
    </row>
    <row r="26258" spans="83:83">
      <c r="CE26258" s="227"/>
    </row>
    <row r="26259" spans="83:83">
      <c r="CE26259" s="227"/>
    </row>
    <row r="26260" spans="83:83">
      <c r="CE26260" s="227"/>
    </row>
    <row r="26261" spans="83:83">
      <c r="CE26261" s="227"/>
    </row>
    <row r="26262" spans="83:83">
      <c r="CE26262" s="227"/>
    </row>
    <row r="26263" spans="83:83">
      <c r="CE26263" s="227"/>
    </row>
    <row r="26264" spans="83:83">
      <c r="CE26264" s="227"/>
    </row>
    <row r="26265" spans="83:83">
      <c r="CE26265" s="227"/>
    </row>
    <row r="26266" spans="83:83">
      <c r="CE26266" s="227"/>
    </row>
    <row r="26267" spans="83:83">
      <c r="CE26267" s="227"/>
    </row>
    <row r="26268" spans="83:83">
      <c r="CE26268" s="227"/>
    </row>
    <row r="26269" spans="83:83">
      <c r="CE26269" s="227"/>
    </row>
    <row r="26270" spans="83:83">
      <c r="CE26270" s="227"/>
    </row>
    <row r="26271" spans="83:83">
      <c r="CE26271" s="227"/>
    </row>
    <row r="26272" spans="83:83">
      <c r="CE26272" s="227"/>
    </row>
    <row r="26273" spans="83:83">
      <c r="CE26273" s="227"/>
    </row>
    <row r="26274" spans="83:83">
      <c r="CE26274" s="227"/>
    </row>
    <row r="26275" spans="83:83">
      <c r="CE26275" s="227"/>
    </row>
    <row r="26276" spans="83:83">
      <c r="CE26276" s="227"/>
    </row>
    <row r="26277" spans="83:83">
      <c r="CE26277" s="227"/>
    </row>
    <row r="26278" spans="83:83">
      <c r="CE26278" s="227"/>
    </row>
    <row r="26279" spans="83:83">
      <c r="CE26279" s="227"/>
    </row>
    <row r="26280" spans="83:83">
      <c r="CE26280" s="227"/>
    </row>
    <row r="26281" spans="83:83">
      <c r="CE26281" s="227"/>
    </row>
    <row r="26282" spans="83:83">
      <c r="CE26282" s="227"/>
    </row>
    <row r="26283" spans="83:83">
      <c r="CE26283" s="227"/>
    </row>
    <row r="26284" spans="83:83">
      <c r="CE26284" s="227"/>
    </row>
    <row r="26285" spans="83:83">
      <c r="CE26285" s="227"/>
    </row>
    <row r="26286" spans="83:83">
      <c r="CE26286" s="227"/>
    </row>
    <row r="26287" spans="83:83">
      <c r="CE26287" s="227"/>
    </row>
    <row r="26288" spans="83:83">
      <c r="CE26288" s="227"/>
    </row>
    <row r="26289" spans="83:83">
      <c r="CE26289" s="227"/>
    </row>
    <row r="26290" spans="83:83">
      <c r="CE26290" s="227"/>
    </row>
    <row r="26291" spans="83:83">
      <c r="CE26291" s="227"/>
    </row>
    <row r="26292" spans="83:83">
      <c r="CE26292" s="227"/>
    </row>
    <row r="26293" spans="83:83">
      <c r="CE26293" s="227"/>
    </row>
    <row r="26294" spans="83:83">
      <c r="CE26294" s="227"/>
    </row>
    <row r="26295" spans="83:83">
      <c r="CE26295" s="227"/>
    </row>
    <row r="26296" spans="83:83">
      <c r="CE26296" s="227"/>
    </row>
    <row r="26297" spans="83:83">
      <c r="CE26297" s="227"/>
    </row>
    <row r="26298" spans="83:83">
      <c r="CE26298" s="227"/>
    </row>
    <row r="26299" spans="83:83">
      <c r="CE26299" s="227"/>
    </row>
    <row r="26300" spans="83:83">
      <c r="CE26300" s="227"/>
    </row>
    <row r="26301" spans="83:83">
      <c r="CE26301" s="227"/>
    </row>
    <row r="26302" spans="83:83">
      <c r="CE26302" s="227"/>
    </row>
    <row r="26303" spans="83:83">
      <c r="CE26303" s="227"/>
    </row>
    <row r="26304" spans="83:83">
      <c r="CE26304" s="227"/>
    </row>
    <row r="26305" spans="83:83">
      <c r="CE26305" s="227"/>
    </row>
    <row r="26306" spans="83:83">
      <c r="CE26306" s="227"/>
    </row>
    <row r="26307" spans="83:83">
      <c r="CE26307" s="227"/>
    </row>
    <row r="26308" spans="83:83">
      <c r="CE26308" s="227"/>
    </row>
    <row r="26309" spans="83:83">
      <c r="CE26309" s="227"/>
    </row>
    <row r="26310" spans="83:83">
      <c r="CE26310" s="227"/>
    </row>
    <row r="26311" spans="83:83">
      <c r="CE26311" s="227"/>
    </row>
    <row r="26312" spans="83:83">
      <c r="CE26312" s="227"/>
    </row>
    <row r="26313" spans="83:83">
      <c r="CE26313" s="227"/>
    </row>
    <row r="26314" spans="83:83">
      <c r="CE26314" s="227"/>
    </row>
    <row r="26315" spans="83:83">
      <c r="CE26315" s="227"/>
    </row>
    <row r="26316" spans="83:83">
      <c r="CE26316" s="227"/>
    </row>
    <row r="26317" spans="83:83">
      <c r="CE26317" s="227"/>
    </row>
    <row r="26318" spans="83:83">
      <c r="CE26318" s="227"/>
    </row>
    <row r="26319" spans="83:83">
      <c r="CE26319" s="227"/>
    </row>
    <row r="26320" spans="83:83">
      <c r="CE26320" s="227"/>
    </row>
    <row r="26321" spans="83:83">
      <c r="CE26321" s="227"/>
    </row>
    <row r="26322" spans="83:83">
      <c r="CE26322" s="227"/>
    </row>
    <row r="26323" spans="83:83">
      <c r="CE26323" s="227"/>
    </row>
    <row r="26324" spans="83:83">
      <c r="CE26324" s="227"/>
    </row>
    <row r="26325" spans="83:83">
      <c r="CE26325" s="227"/>
    </row>
    <row r="26326" spans="83:83">
      <c r="CE26326" s="227"/>
    </row>
    <row r="26327" spans="83:83">
      <c r="CE26327" s="227"/>
    </row>
    <row r="26328" spans="83:83">
      <c r="CE26328" s="227"/>
    </row>
    <row r="26329" spans="83:83">
      <c r="CE26329" s="227"/>
    </row>
    <row r="26330" spans="83:83">
      <c r="CE26330" s="227"/>
    </row>
    <row r="26331" spans="83:83">
      <c r="CE26331" s="227"/>
    </row>
    <row r="26332" spans="83:83">
      <c r="CE26332" s="227"/>
    </row>
    <row r="26333" spans="83:83">
      <c r="CE26333" s="227"/>
    </row>
    <row r="26334" spans="83:83">
      <c r="CE26334" s="227"/>
    </row>
    <row r="26335" spans="83:83">
      <c r="CE26335" s="227"/>
    </row>
    <row r="26336" spans="83:83">
      <c r="CE26336" s="227"/>
    </row>
    <row r="26337" spans="83:83">
      <c r="CE26337" s="227"/>
    </row>
    <row r="26338" spans="83:83">
      <c r="CE26338" s="227"/>
    </row>
    <row r="26339" spans="83:83">
      <c r="CE26339" s="227"/>
    </row>
    <row r="26340" spans="83:83">
      <c r="CE26340" s="227"/>
    </row>
    <row r="26341" spans="83:83">
      <c r="CE26341" s="227"/>
    </row>
    <row r="26342" spans="83:83">
      <c r="CE26342" s="227"/>
    </row>
    <row r="26343" spans="83:83">
      <c r="CE26343" s="227"/>
    </row>
    <row r="26344" spans="83:83">
      <c r="CE26344" s="227"/>
    </row>
    <row r="26345" spans="83:83">
      <c r="CE26345" s="227"/>
    </row>
    <row r="26346" spans="83:83">
      <c r="CE26346" s="227"/>
    </row>
    <row r="26347" spans="83:83">
      <c r="CE26347" s="227"/>
    </row>
    <row r="26348" spans="83:83">
      <c r="CE26348" s="227"/>
    </row>
    <row r="26349" spans="83:83">
      <c r="CE26349" s="227"/>
    </row>
    <row r="26350" spans="83:83">
      <c r="CE26350" s="227"/>
    </row>
    <row r="26351" spans="83:83">
      <c r="CE26351" s="227"/>
    </row>
    <row r="26352" spans="83:83">
      <c r="CE26352" s="227"/>
    </row>
    <row r="26353" spans="83:83">
      <c r="CE26353" s="227"/>
    </row>
    <row r="26354" spans="83:83">
      <c r="CE26354" s="227"/>
    </row>
    <row r="26355" spans="83:83">
      <c r="CE26355" s="227"/>
    </row>
    <row r="26356" spans="83:83">
      <c r="CE26356" s="227"/>
    </row>
    <row r="26357" spans="83:83">
      <c r="CE26357" s="227"/>
    </row>
    <row r="26358" spans="83:83">
      <c r="CE26358" s="227"/>
    </row>
    <row r="26359" spans="83:83">
      <c r="CE26359" s="227"/>
    </row>
    <row r="26360" spans="83:83">
      <c r="CE26360" s="227"/>
    </row>
    <row r="26361" spans="83:83">
      <c r="CE26361" s="227"/>
    </row>
    <row r="26362" spans="83:83">
      <c r="CE26362" s="227"/>
    </row>
    <row r="26363" spans="83:83">
      <c r="CE26363" s="227"/>
    </row>
    <row r="26364" spans="83:83">
      <c r="CE26364" s="227"/>
    </row>
    <row r="26365" spans="83:83">
      <c r="CE26365" s="227"/>
    </row>
    <row r="26366" spans="83:83">
      <c r="CE26366" s="227"/>
    </row>
    <row r="26367" spans="83:83">
      <c r="CE26367" s="227"/>
    </row>
    <row r="26368" spans="83:83">
      <c r="CE26368" s="227"/>
    </row>
    <row r="26369" spans="83:83">
      <c r="CE26369" s="227"/>
    </row>
    <row r="26370" spans="83:83">
      <c r="CE26370" s="227"/>
    </row>
    <row r="26371" spans="83:83">
      <c r="CE26371" s="227"/>
    </row>
    <row r="26372" spans="83:83">
      <c r="CE26372" s="227"/>
    </row>
    <row r="26373" spans="83:83">
      <c r="CE26373" s="227"/>
    </row>
    <row r="26374" spans="83:83">
      <c r="CE26374" s="227"/>
    </row>
    <row r="26375" spans="83:83">
      <c r="CE26375" s="227"/>
    </row>
    <row r="26376" spans="83:83">
      <c r="CE26376" s="227"/>
    </row>
    <row r="26377" spans="83:83">
      <c r="CE26377" s="227"/>
    </row>
    <row r="26378" spans="83:83">
      <c r="CE26378" s="227"/>
    </row>
    <row r="26379" spans="83:83">
      <c r="CE26379" s="227"/>
    </row>
    <row r="26380" spans="83:83">
      <c r="CE26380" s="227"/>
    </row>
    <row r="26381" spans="83:83">
      <c r="CE26381" s="227"/>
    </row>
    <row r="26382" spans="83:83">
      <c r="CE26382" s="227"/>
    </row>
    <row r="26383" spans="83:83">
      <c r="CE26383" s="227"/>
    </row>
    <row r="26384" spans="83:83">
      <c r="CE26384" s="227"/>
    </row>
    <row r="26385" spans="83:83">
      <c r="CE26385" s="227"/>
    </row>
    <row r="26386" spans="83:83">
      <c r="CE26386" s="227"/>
    </row>
    <row r="26387" spans="83:83">
      <c r="CE26387" s="227"/>
    </row>
    <row r="26388" spans="83:83">
      <c r="CE26388" s="227"/>
    </row>
    <row r="26389" spans="83:83">
      <c r="CE26389" s="227"/>
    </row>
    <row r="26390" spans="83:83">
      <c r="CE26390" s="227"/>
    </row>
    <row r="26391" spans="83:83">
      <c r="CE26391" s="227"/>
    </row>
    <row r="26392" spans="83:83">
      <c r="CE26392" s="227"/>
    </row>
    <row r="26393" spans="83:83">
      <c r="CE26393" s="227"/>
    </row>
    <row r="26394" spans="83:83">
      <c r="CE26394" s="227"/>
    </row>
    <row r="26395" spans="83:83">
      <c r="CE26395" s="227"/>
    </row>
    <row r="26396" spans="83:83">
      <c r="CE26396" s="227"/>
    </row>
    <row r="26397" spans="83:83">
      <c r="CE26397" s="227"/>
    </row>
    <row r="26398" spans="83:83">
      <c r="CE26398" s="227"/>
    </row>
    <row r="26399" spans="83:83">
      <c r="CE26399" s="227"/>
    </row>
    <row r="26400" spans="83:83">
      <c r="CE26400" s="227"/>
    </row>
    <row r="26401" spans="83:83">
      <c r="CE26401" s="227"/>
    </row>
    <row r="26402" spans="83:83">
      <c r="CE26402" s="227"/>
    </row>
    <row r="26403" spans="83:83">
      <c r="CE26403" s="227"/>
    </row>
    <row r="26404" spans="83:83">
      <c r="CE26404" s="227"/>
    </row>
    <row r="26405" spans="83:83">
      <c r="CE26405" s="227"/>
    </row>
    <row r="26406" spans="83:83">
      <c r="CE26406" s="227"/>
    </row>
    <row r="26407" spans="83:83">
      <c r="CE26407" s="227"/>
    </row>
    <row r="26408" spans="83:83">
      <c r="CE26408" s="227"/>
    </row>
    <row r="26409" spans="83:83">
      <c r="CE26409" s="227"/>
    </row>
    <row r="26410" spans="83:83">
      <c r="CE26410" s="227"/>
    </row>
    <row r="26411" spans="83:83">
      <c r="CE26411" s="227"/>
    </row>
    <row r="26412" spans="83:83">
      <c r="CE26412" s="227"/>
    </row>
    <row r="26413" spans="83:83">
      <c r="CE26413" s="227"/>
    </row>
    <row r="26414" spans="83:83">
      <c r="CE26414" s="227"/>
    </row>
    <row r="26415" spans="83:83">
      <c r="CE26415" s="227"/>
    </row>
    <row r="26416" spans="83:83">
      <c r="CE26416" s="227"/>
    </row>
    <row r="26417" spans="83:83">
      <c r="CE26417" s="227"/>
    </row>
    <row r="26418" spans="83:83">
      <c r="CE26418" s="227"/>
    </row>
    <row r="26419" spans="83:83">
      <c r="CE26419" s="227"/>
    </row>
    <row r="26420" spans="83:83">
      <c r="CE26420" s="227"/>
    </row>
    <row r="26421" spans="83:83">
      <c r="CE26421" s="227"/>
    </row>
    <row r="26422" spans="83:83">
      <c r="CE26422" s="227"/>
    </row>
    <row r="26423" spans="83:83">
      <c r="CE26423" s="227"/>
    </row>
    <row r="26424" spans="83:83">
      <c r="CE26424" s="227"/>
    </row>
    <row r="26425" spans="83:83">
      <c r="CE26425" s="227"/>
    </row>
    <row r="26426" spans="83:83">
      <c r="CE26426" s="227"/>
    </row>
    <row r="26427" spans="83:83">
      <c r="CE26427" s="227"/>
    </row>
    <row r="26428" spans="83:83">
      <c r="CE26428" s="227"/>
    </row>
    <row r="26429" spans="83:83">
      <c r="CE26429" s="227"/>
    </row>
    <row r="26430" spans="83:83">
      <c r="CE26430" s="227"/>
    </row>
    <row r="26431" spans="83:83">
      <c r="CE26431" s="227"/>
    </row>
    <row r="26432" spans="83:83">
      <c r="CE26432" s="227"/>
    </row>
    <row r="26433" spans="83:83">
      <c r="CE26433" s="227"/>
    </row>
    <row r="26434" spans="83:83">
      <c r="CE26434" s="227"/>
    </row>
    <row r="26435" spans="83:83">
      <c r="CE26435" s="227"/>
    </row>
    <row r="26436" spans="83:83">
      <c r="CE26436" s="227"/>
    </row>
    <row r="26437" spans="83:83">
      <c r="CE26437" s="227"/>
    </row>
    <row r="26438" spans="83:83">
      <c r="CE26438" s="227"/>
    </row>
    <row r="26439" spans="83:83">
      <c r="CE26439" s="227"/>
    </row>
    <row r="26440" spans="83:83">
      <c r="CE26440" s="227"/>
    </row>
    <row r="26441" spans="83:83">
      <c r="CE26441" s="227"/>
    </row>
    <row r="26442" spans="83:83">
      <c r="CE26442" s="227"/>
    </row>
    <row r="26443" spans="83:83">
      <c r="CE26443" s="227"/>
    </row>
    <row r="26444" spans="83:83">
      <c r="CE26444" s="227"/>
    </row>
    <row r="26445" spans="83:83">
      <c r="CE26445" s="227"/>
    </row>
    <row r="26446" spans="83:83">
      <c r="CE26446" s="227"/>
    </row>
    <row r="26447" spans="83:83">
      <c r="CE26447" s="227"/>
    </row>
    <row r="26448" spans="83:83">
      <c r="CE26448" s="227"/>
    </row>
    <row r="26449" spans="83:83">
      <c r="CE26449" s="227"/>
    </row>
    <row r="26450" spans="83:83">
      <c r="CE26450" s="227"/>
    </row>
    <row r="26451" spans="83:83">
      <c r="CE26451" s="227"/>
    </row>
    <row r="26452" spans="83:83">
      <c r="CE26452" s="227"/>
    </row>
    <row r="26453" spans="83:83">
      <c r="CE26453" s="227"/>
    </row>
    <row r="26454" spans="83:83">
      <c r="CE26454" s="227"/>
    </row>
    <row r="26455" spans="83:83">
      <c r="CE26455" s="227"/>
    </row>
    <row r="26456" spans="83:83">
      <c r="CE26456" s="227"/>
    </row>
    <row r="26457" spans="83:83">
      <c r="CE26457" s="227"/>
    </row>
    <row r="26458" spans="83:83">
      <c r="CE26458" s="227"/>
    </row>
    <row r="26459" spans="83:83">
      <c r="CE26459" s="227"/>
    </row>
    <row r="26460" spans="83:83">
      <c r="CE26460" s="227"/>
    </row>
    <row r="26461" spans="83:83">
      <c r="CE26461" s="227"/>
    </row>
    <row r="26462" spans="83:83">
      <c r="CE26462" s="227"/>
    </row>
    <row r="26463" spans="83:83">
      <c r="CE26463" s="227"/>
    </row>
    <row r="26464" spans="83:83">
      <c r="CE26464" s="227"/>
    </row>
    <row r="26465" spans="83:83">
      <c r="CE26465" s="227"/>
    </row>
    <row r="26466" spans="83:83">
      <c r="CE26466" s="227"/>
    </row>
    <row r="26467" spans="83:83">
      <c r="CE26467" s="227"/>
    </row>
    <row r="26468" spans="83:83">
      <c r="CE26468" s="227"/>
    </row>
    <row r="26469" spans="83:83">
      <c r="CE26469" s="227"/>
    </row>
    <row r="26470" spans="83:83">
      <c r="CE26470" s="227"/>
    </row>
    <row r="26471" spans="83:83">
      <c r="CE26471" s="227"/>
    </row>
    <row r="26472" spans="83:83">
      <c r="CE26472" s="227"/>
    </row>
    <row r="26473" spans="83:83">
      <c r="CE26473" s="227"/>
    </row>
    <row r="26474" spans="83:83">
      <c r="CE26474" s="227"/>
    </row>
    <row r="26475" spans="83:83">
      <c r="CE26475" s="227"/>
    </row>
    <row r="26476" spans="83:83">
      <c r="CE26476" s="227"/>
    </row>
    <row r="26477" spans="83:83">
      <c r="CE26477" s="227"/>
    </row>
    <row r="26478" spans="83:83">
      <c r="CE26478" s="227"/>
    </row>
    <row r="26479" spans="83:83">
      <c r="CE26479" s="227"/>
    </row>
    <row r="26480" spans="83:83">
      <c r="CE26480" s="227"/>
    </row>
    <row r="26481" spans="83:83">
      <c r="CE26481" s="227"/>
    </row>
    <row r="26482" spans="83:83">
      <c r="CE26482" s="227"/>
    </row>
    <row r="26483" spans="83:83">
      <c r="CE26483" s="227"/>
    </row>
    <row r="26484" spans="83:83">
      <c r="CE26484" s="227"/>
    </row>
    <row r="26485" spans="83:83">
      <c r="CE26485" s="227"/>
    </row>
    <row r="26486" spans="83:83">
      <c r="CE26486" s="227"/>
    </row>
    <row r="26487" spans="83:83">
      <c r="CE26487" s="227"/>
    </row>
    <row r="26488" spans="83:83">
      <c r="CE26488" s="227"/>
    </row>
    <row r="26489" spans="83:83">
      <c r="CE26489" s="227"/>
    </row>
    <row r="26490" spans="83:83">
      <c r="CE26490" s="227"/>
    </row>
    <row r="26491" spans="83:83">
      <c r="CE26491" s="227"/>
    </row>
    <row r="26492" spans="83:83">
      <c r="CE26492" s="227"/>
    </row>
    <row r="26493" spans="83:83">
      <c r="CE26493" s="227"/>
    </row>
    <row r="26494" spans="83:83">
      <c r="CE26494" s="227"/>
    </row>
    <row r="26495" spans="83:83">
      <c r="CE26495" s="227"/>
    </row>
    <row r="26496" spans="83:83">
      <c r="CE26496" s="227"/>
    </row>
    <row r="26497" spans="83:83">
      <c r="CE26497" s="227"/>
    </row>
    <row r="26498" spans="83:83">
      <c r="CE26498" s="227"/>
    </row>
    <row r="26499" spans="83:83">
      <c r="CE26499" s="227"/>
    </row>
    <row r="26500" spans="83:83">
      <c r="CE26500" s="227"/>
    </row>
    <row r="26501" spans="83:83">
      <c r="CE26501" s="227"/>
    </row>
    <row r="26502" spans="83:83">
      <c r="CE26502" s="227"/>
    </row>
    <row r="26503" spans="83:83">
      <c r="CE26503" s="227"/>
    </row>
    <row r="26504" spans="83:83">
      <c r="CE26504" s="227"/>
    </row>
    <row r="26505" spans="83:83">
      <c r="CE26505" s="227"/>
    </row>
    <row r="26506" spans="83:83">
      <c r="CE26506" s="227"/>
    </row>
    <row r="26507" spans="83:83">
      <c r="CE26507" s="227"/>
    </row>
    <row r="26508" spans="83:83">
      <c r="CE26508" s="227"/>
    </row>
    <row r="26509" spans="83:83">
      <c r="CE26509" s="227"/>
    </row>
    <row r="26510" spans="83:83">
      <c r="CE26510" s="227"/>
    </row>
    <row r="26511" spans="83:83">
      <c r="CE26511" s="227"/>
    </row>
    <row r="26512" spans="83:83">
      <c r="CE26512" s="227"/>
    </row>
    <row r="26513" spans="83:83">
      <c r="CE26513" s="227"/>
    </row>
    <row r="26514" spans="83:83">
      <c r="CE26514" s="227"/>
    </row>
    <row r="26515" spans="83:83">
      <c r="CE26515" s="227"/>
    </row>
    <row r="26516" spans="83:83">
      <c r="CE26516" s="227"/>
    </row>
    <row r="26517" spans="83:83">
      <c r="CE26517" s="227"/>
    </row>
    <row r="26518" spans="83:83">
      <c r="CE26518" s="227"/>
    </row>
    <row r="26519" spans="83:83">
      <c r="CE26519" s="227"/>
    </row>
    <row r="26520" spans="83:83">
      <c r="CE26520" s="227"/>
    </row>
    <row r="26521" spans="83:83">
      <c r="CE26521" s="227"/>
    </row>
    <row r="26522" spans="83:83">
      <c r="CE26522" s="227"/>
    </row>
    <row r="26523" spans="83:83">
      <c r="CE26523" s="227"/>
    </row>
    <row r="26524" spans="83:83">
      <c r="CE26524" s="227"/>
    </row>
    <row r="26525" spans="83:83">
      <c r="CE26525" s="227"/>
    </row>
    <row r="26526" spans="83:83">
      <c r="CE26526" s="227"/>
    </row>
    <row r="26527" spans="83:83">
      <c r="CE26527" s="227"/>
    </row>
    <row r="26528" spans="83:83">
      <c r="CE26528" s="227"/>
    </row>
    <row r="26529" spans="83:83">
      <c r="CE26529" s="227"/>
    </row>
    <row r="26530" spans="83:83">
      <c r="CE26530" s="227"/>
    </row>
    <row r="26531" spans="83:83">
      <c r="CE26531" s="227"/>
    </row>
    <row r="26532" spans="83:83">
      <c r="CE26532" s="227"/>
    </row>
    <row r="26533" spans="83:83">
      <c r="CE26533" s="227"/>
    </row>
    <row r="26534" spans="83:83">
      <c r="CE26534" s="227"/>
    </row>
    <row r="26535" spans="83:83">
      <c r="CE26535" s="227"/>
    </row>
    <row r="26536" spans="83:83">
      <c r="CE26536" s="227"/>
    </row>
    <row r="26537" spans="83:83">
      <c r="CE26537" s="227"/>
    </row>
    <row r="26538" spans="83:83">
      <c r="CE26538" s="227"/>
    </row>
    <row r="26539" spans="83:83">
      <c r="CE26539" s="227"/>
    </row>
    <row r="26540" spans="83:83">
      <c r="CE26540" s="227"/>
    </row>
    <row r="26541" spans="83:83">
      <c r="CE26541" s="227"/>
    </row>
    <row r="26542" spans="83:83">
      <c r="CE26542" s="227"/>
    </row>
    <row r="26543" spans="83:83">
      <c r="CE26543" s="227"/>
    </row>
    <row r="26544" spans="83:83">
      <c r="CE26544" s="227"/>
    </row>
    <row r="26545" spans="83:83">
      <c r="CE26545" s="227"/>
    </row>
    <row r="26546" spans="83:83">
      <c r="CE26546" s="227"/>
    </row>
    <row r="26547" spans="83:83">
      <c r="CE26547" s="227"/>
    </row>
    <row r="26548" spans="83:83">
      <c r="CE26548" s="227"/>
    </row>
    <row r="26549" spans="83:83">
      <c r="CE26549" s="227"/>
    </row>
    <row r="26550" spans="83:83">
      <c r="CE26550" s="227"/>
    </row>
    <row r="26551" spans="83:83">
      <c r="CE26551" s="227"/>
    </row>
    <row r="26552" spans="83:83">
      <c r="CE26552" s="227"/>
    </row>
    <row r="26553" spans="83:83">
      <c r="CE26553" s="227"/>
    </row>
    <row r="26554" spans="83:83">
      <c r="CE26554" s="227"/>
    </row>
    <row r="26555" spans="83:83">
      <c r="CE26555" s="227"/>
    </row>
    <row r="26556" spans="83:83">
      <c r="CE26556" s="227"/>
    </row>
    <row r="26557" spans="83:83">
      <c r="CE26557" s="227"/>
    </row>
    <row r="26558" spans="83:83">
      <c r="CE26558" s="227"/>
    </row>
    <row r="26559" spans="83:83">
      <c r="CE26559" s="227"/>
    </row>
    <row r="26560" spans="83:83">
      <c r="CE26560" s="227"/>
    </row>
    <row r="26561" spans="83:83">
      <c r="CE26561" s="227"/>
    </row>
    <row r="26562" spans="83:83">
      <c r="CE26562" s="227"/>
    </row>
    <row r="26563" spans="83:83">
      <c r="CE26563" s="227"/>
    </row>
    <row r="26564" spans="83:83">
      <c r="CE26564" s="227"/>
    </row>
    <row r="26565" spans="83:83">
      <c r="CE26565" s="227"/>
    </row>
    <row r="26566" spans="83:83">
      <c r="CE26566" s="227"/>
    </row>
    <row r="26567" spans="83:83">
      <c r="CE26567" s="227"/>
    </row>
    <row r="26568" spans="83:83">
      <c r="CE26568" s="227"/>
    </row>
    <row r="26569" spans="83:83">
      <c r="CE26569" s="227"/>
    </row>
    <row r="26570" spans="83:83">
      <c r="CE26570" s="227"/>
    </row>
    <row r="26571" spans="83:83">
      <c r="CE26571" s="227"/>
    </row>
    <row r="26572" spans="83:83">
      <c r="CE26572" s="227"/>
    </row>
    <row r="26573" spans="83:83">
      <c r="CE26573" s="227"/>
    </row>
    <row r="26574" spans="83:83">
      <c r="CE26574" s="227"/>
    </row>
    <row r="26575" spans="83:83">
      <c r="CE26575" s="227"/>
    </row>
    <row r="26576" spans="83:83">
      <c r="CE26576" s="227"/>
    </row>
    <row r="26577" spans="83:83">
      <c r="CE26577" s="227"/>
    </row>
    <row r="26578" spans="83:83">
      <c r="CE26578" s="227"/>
    </row>
    <row r="26579" spans="83:83">
      <c r="CE26579" s="227"/>
    </row>
    <row r="26580" spans="83:83">
      <c r="CE26580" s="227"/>
    </row>
    <row r="26581" spans="83:83">
      <c r="CE26581" s="227"/>
    </row>
    <row r="26582" spans="83:83">
      <c r="CE26582" s="227"/>
    </row>
    <row r="26583" spans="83:83">
      <c r="CE26583" s="227"/>
    </row>
    <row r="26584" spans="83:83">
      <c r="CE26584" s="227"/>
    </row>
    <row r="26585" spans="83:83">
      <c r="CE26585" s="227"/>
    </row>
    <row r="26586" spans="83:83">
      <c r="CE26586" s="227"/>
    </row>
    <row r="26587" spans="83:83">
      <c r="CE26587" s="227"/>
    </row>
    <row r="26588" spans="83:83">
      <c r="CE26588" s="227"/>
    </row>
    <row r="26589" spans="83:83">
      <c r="CE26589" s="227"/>
    </row>
    <row r="26590" spans="83:83">
      <c r="CE26590" s="227"/>
    </row>
    <row r="26591" spans="83:83">
      <c r="CE26591" s="227"/>
    </row>
    <row r="26592" spans="83:83">
      <c r="CE26592" s="227"/>
    </row>
    <row r="26593" spans="83:83">
      <c r="CE26593" s="227"/>
    </row>
    <row r="26594" spans="83:83">
      <c r="CE26594" s="227"/>
    </row>
    <row r="26595" spans="83:83">
      <c r="CE26595" s="227"/>
    </row>
    <row r="26596" spans="83:83">
      <c r="CE26596" s="227"/>
    </row>
    <row r="26597" spans="83:83">
      <c r="CE26597" s="227"/>
    </row>
    <row r="26598" spans="83:83">
      <c r="CE26598" s="227"/>
    </row>
    <row r="26599" spans="83:83">
      <c r="CE26599" s="227"/>
    </row>
    <row r="26600" spans="83:83">
      <c r="CE26600" s="227"/>
    </row>
    <row r="26601" spans="83:83">
      <c r="CE26601" s="227"/>
    </row>
    <row r="26602" spans="83:83">
      <c r="CE26602" s="227"/>
    </row>
    <row r="26603" spans="83:83">
      <c r="CE26603" s="227"/>
    </row>
    <row r="26604" spans="83:83">
      <c r="CE26604" s="227"/>
    </row>
    <row r="26605" spans="83:83">
      <c r="CE26605" s="227"/>
    </row>
    <row r="26606" spans="83:83">
      <c r="CE26606" s="227"/>
    </row>
    <row r="26607" spans="83:83">
      <c r="CE26607" s="227"/>
    </row>
    <row r="26608" spans="83:83">
      <c r="CE26608" s="227"/>
    </row>
    <row r="26609" spans="83:83">
      <c r="CE26609" s="227"/>
    </row>
    <row r="26610" spans="83:83">
      <c r="CE26610" s="227"/>
    </row>
    <row r="26611" spans="83:83">
      <c r="CE26611" s="227"/>
    </row>
    <row r="26612" spans="83:83">
      <c r="CE26612" s="227"/>
    </row>
    <row r="26613" spans="83:83">
      <c r="CE26613" s="227"/>
    </row>
    <row r="26614" spans="83:83">
      <c r="CE26614" s="227"/>
    </row>
    <row r="26615" spans="83:83">
      <c r="CE26615" s="227"/>
    </row>
    <row r="26616" spans="83:83">
      <c r="CE26616" s="227"/>
    </row>
    <row r="26617" spans="83:83">
      <c r="CE26617" s="227"/>
    </row>
    <row r="26618" spans="83:83">
      <c r="CE26618" s="227"/>
    </row>
    <row r="26619" spans="83:83">
      <c r="CE26619" s="227"/>
    </row>
    <row r="26620" spans="83:83">
      <c r="CE26620" s="227"/>
    </row>
    <row r="26621" spans="83:83">
      <c r="CE26621" s="227"/>
    </row>
    <row r="26622" spans="83:83">
      <c r="CE26622" s="227"/>
    </row>
    <row r="26623" spans="83:83">
      <c r="CE26623" s="227"/>
    </row>
    <row r="26624" spans="83:83">
      <c r="CE26624" s="227"/>
    </row>
    <row r="26625" spans="83:83">
      <c r="CE26625" s="227"/>
    </row>
    <row r="26626" spans="83:83">
      <c r="CE26626" s="227"/>
    </row>
    <row r="26627" spans="83:83">
      <c r="CE26627" s="227"/>
    </row>
    <row r="26628" spans="83:83">
      <c r="CE26628" s="227"/>
    </row>
    <row r="26629" spans="83:83">
      <c r="CE26629" s="227"/>
    </row>
    <row r="26630" spans="83:83">
      <c r="CE26630" s="227"/>
    </row>
    <row r="26631" spans="83:83">
      <c r="CE26631" s="227"/>
    </row>
    <row r="26632" spans="83:83">
      <c r="CE26632" s="227"/>
    </row>
    <row r="26633" spans="83:83">
      <c r="CE26633" s="227"/>
    </row>
    <row r="26634" spans="83:83">
      <c r="CE26634" s="227"/>
    </row>
    <row r="26635" spans="83:83">
      <c r="CE26635" s="227"/>
    </row>
    <row r="26636" spans="83:83">
      <c r="CE26636" s="227"/>
    </row>
    <row r="26637" spans="83:83">
      <c r="CE26637" s="227"/>
    </row>
    <row r="26638" spans="83:83">
      <c r="CE26638" s="227"/>
    </row>
    <row r="26639" spans="83:83">
      <c r="CE26639" s="227"/>
    </row>
    <row r="26640" spans="83:83">
      <c r="CE26640" s="227"/>
    </row>
    <row r="26641" spans="83:83">
      <c r="CE26641" s="227"/>
    </row>
    <row r="26642" spans="83:83">
      <c r="CE26642" s="227"/>
    </row>
    <row r="26643" spans="83:83">
      <c r="CE26643" s="227"/>
    </row>
    <row r="26644" spans="83:83">
      <c r="CE26644" s="227"/>
    </row>
    <row r="26645" spans="83:83">
      <c r="CE26645" s="227"/>
    </row>
    <row r="26646" spans="83:83">
      <c r="CE26646" s="227"/>
    </row>
    <row r="26647" spans="83:83">
      <c r="CE26647" s="227"/>
    </row>
    <row r="26648" spans="83:83">
      <c r="CE26648" s="227"/>
    </row>
    <row r="26649" spans="83:83">
      <c r="CE26649" s="227"/>
    </row>
    <row r="26650" spans="83:83">
      <c r="CE26650" s="227"/>
    </row>
    <row r="26651" spans="83:83">
      <c r="CE26651" s="227"/>
    </row>
    <row r="26652" spans="83:83">
      <c r="CE26652" s="227"/>
    </row>
    <row r="26653" spans="83:83">
      <c r="CE26653" s="227"/>
    </row>
    <row r="26654" spans="83:83">
      <c r="CE26654" s="227"/>
    </row>
    <row r="26655" spans="83:83">
      <c r="CE26655" s="227"/>
    </row>
    <row r="26656" spans="83:83">
      <c r="CE26656" s="227"/>
    </row>
    <row r="26657" spans="83:83">
      <c r="CE26657" s="227"/>
    </row>
    <row r="26658" spans="83:83">
      <c r="CE26658" s="227"/>
    </row>
    <row r="26659" spans="83:83">
      <c r="CE26659" s="227"/>
    </row>
    <row r="26660" spans="83:83">
      <c r="CE26660" s="227"/>
    </row>
    <row r="26661" spans="83:83">
      <c r="CE26661" s="227"/>
    </row>
    <row r="26662" spans="83:83">
      <c r="CE26662" s="227"/>
    </row>
    <row r="26663" spans="83:83">
      <c r="CE26663" s="227"/>
    </row>
    <row r="26664" spans="83:83">
      <c r="CE26664" s="227"/>
    </row>
    <row r="26665" spans="83:83">
      <c r="CE26665" s="227"/>
    </row>
    <row r="26666" spans="83:83">
      <c r="CE26666" s="227"/>
    </row>
    <row r="26667" spans="83:83">
      <c r="CE26667" s="227"/>
    </row>
    <row r="26668" spans="83:83">
      <c r="CE26668" s="227"/>
    </row>
    <row r="26669" spans="83:83">
      <c r="CE26669" s="227"/>
    </row>
    <row r="26670" spans="83:83">
      <c r="CE26670" s="227"/>
    </row>
    <row r="26671" spans="83:83">
      <c r="CE26671" s="227"/>
    </row>
    <row r="26672" spans="83:83">
      <c r="CE26672" s="227"/>
    </row>
    <row r="26673" spans="83:83">
      <c r="CE26673" s="227"/>
    </row>
    <row r="26674" spans="83:83">
      <c r="CE26674" s="227"/>
    </row>
    <row r="26675" spans="83:83">
      <c r="CE26675" s="227"/>
    </row>
    <row r="26676" spans="83:83">
      <c r="CE26676" s="227"/>
    </row>
    <row r="26677" spans="83:83">
      <c r="CE26677" s="227"/>
    </row>
    <row r="26678" spans="83:83">
      <c r="CE26678" s="227"/>
    </row>
    <row r="26679" spans="83:83">
      <c r="CE26679" s="227"/>
    </row>
    <row r="26680" spans="83:83">
      <c r="CE26680" s="227"/>
    </row>
    <row r="26681" spans="83:83">
      <c r="CE26681" s="227"/>
    </row>
    <row r="26682" spans="83:83">
      <c r="CE26682" s="227"/>
    </row>
    <row r="26683" spans="83:83">
      <c r="CE26683" s="227"/>
    </row>
    <row r="26684" spans="83:83">
      <c r="CE26684" s="227"/>
    </row>
    <row r="26685" spans="83:83">
      <c r="CE26685" s="227"/>
    </row>
    <row r="26686" spans="83:83">
      <c r="CE26686" s="227"/>
    </row>
    <row r="26687" spans="83:83">
      <c r="CE26687" s="227"/>
    </row>
    <row r="26688" spans="83:83">
      <c r="CE26688" s="227"/>
    </row>
    <row r="26689" spans="83:83">
      <c r="CE26689" s="227"/>
    </row>
    <row r="26690" spans="83:83">
      <c r="CE26690" s="227"/>
    </row>
    <row r="26691" spans="83:83">
      <c r="CE26691" s="227"/>
    </row>
    <row r="26692" spans="83:83">
      <c r="CE26692" s="227"/>
    </row>
    <row r="26693" spans="83:83">
      <c r="CE26693" s="227"/>
    </row>
    <row r="26694" spans="83:83">
      <c r="CE26694" s="227"/>
    </row>
    <row r="26695" spans="83:83">
      <c r="CE26695" s="227"/>
    </row>
    <row r="26696" spans="83:83">
      <c r="CE26696" s="227"/>
    </row>
    <row r="26697" spans="83:83">
      <c r="CE26697" s="227"/>
    </row>
    <row r="26698" spans="83:83">
      <c r="CE26698" s="227"/>
    </row>
    <row r="26699" spans="83:83">
      <c r="CE26699" s="227"/>
    </row>
    <row r="26700" spans="83:83">
      <c r="CE26700" s="227"/>
    </row>
    <row r="26701" spans="83:83">
      <c r="CE26701" s="227"/>
    </row>
    <row r="26702" spans="83:83">
      <c r="CE26702" s="227"/>
    </row>
    <row r="26703" spans="83:83">
      <c r="CE26703" s="227"/>
    </row>
    <row r="26704" spans="83:83">
      <c r="CE26704" s="227"/>
    </row>
    <row r="26705" spans="83:83">
      <c r="CE26705" s="227"/>
    </row>
    <row r="26706" spans="83:83">
      <c r="CE26706" s="227"/>
    </row>
    <row r="26707" spans="83:83">
      <c r="CE26707" s="227"/>
    </row>
    <row r="26708" spans="83:83">
      <c r="CE26708" s="227"/>
    </row>
    <row r="26709" spans="83:83">
      <c r="CE26709" s="227"/>
    </row>
    <row r="26710" spans="83:83">
      <c r="CE26710" s="227"/>
    </row>
    <row r="26711" spans="83:83">
      <c r="CE26711" s="227"/>
    </row>
    <row r="26712" spans="83:83">
      <c r="CE26712" s="227"/>
    </row>
    <row r="26713" spans="83:83">
      <c r="CE26713" s="227"/>
    </row>
    <row r="26714" spans="83:83">
      <c r="CE26714" s="227"/>
    </row>
    <row r="26715" spans="83:83">
      <c r="CE26715" s="227"/>
    </row>
    <row r="26716" spans="83:83">
      <c r="CE26716" s="227"/>
    </row>
    <row r="26717" spans="83:83">
      <c r="CE26717" s="227"/>
    </row>
    <row r="26718" spans="83:83">
      <c r="CE26718" s="227"/>
    </row>
    <row r="26719" spans="83:83">
      <c r="CE26719" s="227"/>
    </row>
    <row r="26720" spans="83:83">
      <c r="CE26720" s="227"/>
    </row>
    <row r="26721" spans="83:83">
      <c r="CE26721" s="227"/>
    </row>
    <row r="26722" spans="83:83">
      <c r="CE26722" s="227"/>
    </row>
    <row r="26723" spans="83:83">
      <c r="CE26723" s="227"/>
    </row>
    <row r="26724" spans="83:83">
      <c r="CE26724" s="227"/>
    </row>
    <row r="26725" spans="83:83">
      <c r="CE26725" s="227"/>
    </row>
    <row r="26726" spans="83:83">
      <c r="CE26726" s="227"/>
    </row>
    <row r="26727" spans="83:83">
      <c r="CE26727" s="227"/>
    </row>
    <row r="26728" spans="83:83">
      <c r="CE26728" s="227"/>
    </row>
    <row r="26729" spans="83:83">
      <c r="CE26729" s="227"/>
    </row>
    <row r="26730" spans="83:83">
      <c r="CE26730" s="227"/>
    </row>
    <row r="26731" spans="83:83">
      <c r="CE26731" s="227"/>
    </row>
    <row r="26732" spans="83:83">
      <c r="CE26732" s="227"/>
    </row>
    <row r="26733" spans="83:83">
      <c r="CE26733" s="227"/>
    </row>
    <row r="26734" spans="83:83">
      <c r="CE26734" s="227"/>
    </row>
    <row r="26735" spans="83:83">
      <c r="CE26735" s="227"/>
    </row>
    <row r="26736" spans="83:83">
      <c r="CE26736" s="227"/>
    </row>
    <row r="26737" spans="83:83">
      <c r="CE26737" s="227"/>
    </row>
    <row r="26738" spans="83:83">
      <c r="CE26738" s="227"/>
    </row>
    <row r="26739" spans="83:83">
      <c r="CE26739" s="227"/>
    </row>
    <row r="26740" spans="83:83">
      <c r="CE26740" s="227"/>
    </row>
    <row r="26741" spans="83:83">
      <c r="CE26741" s="227"/>
    </row>
    <row r="26742" spans="83:83">
      <c r="CE26742" s="227"/>
    </row>
    <row r="26743" spans="83:83">
      <c r="CE26743" s="227"/>
    </row>
    <row r="26744" spans="83:83">
      <c r="CE26744" s="227"/>
    </row>
    <row r="26745" spans="83:83">
      <c r="CE26745" s="227"/>
    </row>
    <row r="26746" spans="83:83">
      <c r="CE26746" s="227"/>
    </row>
    <row r="26747" spans="83:83">
      <c r="CE26747" s="227"/>
    </row>
    <row r="26748" spans="83:83">
      <c r="CE26748" s="227"/>
    </row>
    <row r="26749" spans="83:83">
      <c r="CE26749" s="227"/>
    </row>
    <row r="26750" spans="83:83">
      <c r="CE26750" s="227"/>
    </row>
    <row r="26751" spans="83:83">
      <c r="CE26751" s="227"/>
    </row>
    <row r="26752" spans="83:83">
      <c r="CE26752" s="227"/>
    </row>
    <row r="26753" spans="83:83">
      <c r="CE26753" s="227"/>
    </row>
    <row r="26754" spans="83:83">
      <c r="CE26754" s="227"/>
    </row>
    <row r="26755" spans="83:83">
      <c r="CE26755" s="227"/>
    </row>
    <row r="26756" spans="83:83">
      <c r="CE26756" s="227"/>
    </row>
    <row r="26757" spans="83:83">
      <c r="CE26757" s="227"/>
    </row>
    <row r="26758" spans="83:83">
      <c r="CE26758" s="227"/>
    </row>
    <row r="26759" spans="83:83">
      <c r="CE26759" s="227"/>
    </row>
    <row r="26760" spans="83:83">
      <c r="CE26760" s="227"/>
    </row>
    <row r="26761" spans="83:83">
      <c r="CE26761" s="227"/>
    </row>
    <row r="26762" spans="83:83">
      <c r="CE26762" s="227"/>
    </row>
    <row r="26763" spans="83:83">
      <c r="CE26763" s="227"/>
    </row>
    <row r="26764" spans="83:83">
      <c r="CE26764" s="227"/>
    </row>
    <row r="26765" spans="83:83">
      <c r="CE26765" s="227"/>
    </row>
    <row r="26766" spans="83:83">
      <c r="CE26766" s="227"/>
    </row>
    <row r="26767" spans="83:83">
      <c r="CE26767" s="227"/>
    </row>
    <row r="26768" spans="83:83">
      <c r="CE26768" s="227"/>
    </row>
    <row r="26769" spans="83:83">
      <c r="CE26769" s="227"/>
    </row>
    <row r="26770" spans="83:83">
      <c r="CE26770" s="227"/>
    </row>
    <row r="26771" spans="83:83">
      <c r="CE26771" s="227"/>
    </row>
    <row r="26772" spans="83:83">
      <c r="CE26772" s="227"/>
    </row>
    <row r="26773" spans="83:83">
      <c r="CE26773" s="227"/>
    </row>
    <row r="26774" spans="83:83">
      <c r="CE26774" s="227"/>
    </row>
    <row r="26775" spans="83:83">
      <c r="CE26775" s="227"/>
    </row>
    <row r="26776" spans="83:83">
      <c r="CE26776" s="227"/>
    </row>
    <row r="26777" spans="83:83">
      <c r="CE26777" s="227"/>
    </row>
    <row r="26778" spans="83:83">
      <c r="CE26778" s="227"/>
    </row>
    <row r="26779" spans="83:83">
      <c r="CE26779" s="227"/>
    </row>
    <row r="26780" spans="83:83">
      <c r="CE26780" s="227"/>
    </row>
    <row r="26781" spans="83:83">
      <c r="CE26781" s="227"/>
    </row>
    <row r="26782" spans="83:83">
      <c r="CE26782" s="227"/>
    </row>
    <row r="26783" spans="83:83">
      <c r="CE26783" s="227"/>
    </row>
    <row r="26784" spans="83:83">
      <c r="CE26784" s="227"/>
    </row>
    <row r="26785" spans="83:83">
      <c r="CE26785" s="227"/>
    </row>
    <row r="26786" spans="83:83">
      <c r="CE26786" s="227"/>
    </row>
    <row r="26787" spans="83:83">
      <c r="CE26787" s="227"/>
    </row>
    <row r="26788" spans="83:83">
      <c r="CE26788" s="227"/>
    </row>
    <row r="26789" spans="83:83">
      <c r="CE26789" s="227"/>
    </row>
    <row r="26790" spans="83:83">
      <c r="CE26790" s="227"/>
    </row>
    <row r="26791" spans="83:83">
      <c r="CE26791" s="227"/>
    </row>
    <row r="26792" spans="83:83">
      <c r="CE26792" s="227"/>
    </row>
    <row r="26793" spans="83:83">
      <c r="CE26793" s="227"/>
    </row>
    <row r="26794" spans="83:83">
      <c r="CE26794" s="227"/>
    </row>
    <row r="26795" spans="83:83">
      <c r="CE26795" s="227"/>
    </row>
    <row r="26796" spans="83:83">
      <c r="CE26796" s="227"/>
    </row>
    <row r="26797" spans="83:83">
      <c r="CE26797" s="227"/>
    </row>
    <row r="26798" spans="83:83">
      <c r="CE26798" s="227"/>
    </row>
    <row r="26799" spans="83:83">
      <c r="CE26799" s="227"/>
    </row>
    <row r="26800" spans="83:83">
      <c r="CE26800" s="227"/>
    </row>
    <row r="26801" spans="83:83">
      <c r="CE26801" s="227"/>
    </row>
    <row r="26802" spans="83:83">
      <c r="CE26802" s="227"/>
    </row>
    <row r="26803" spans="83:83">
      <c r="CE26803" s="227"/>
    </row>
    <row r="26804" spans="83:83">
      <c r="CE26804" s="227"/>
    </row>
    <row r="26805" spans="83:83">
      <c r="CE26805" s="227"/>
    </row>
    <row r="26806" spans="83:83">
      <c r="CE26806" s="227"/>
    </row>
    <row r="26807" spans="83:83">
      <c r="CE26807" s="227"/>
    </row>
    <row r="26808" spans="83:83">
      <c r="CE26808" s="227"/>
    </row>
    <row r="26809" spans="83:83">
      <c r="CE26809" s="227"/>
    </row>
    <row r="26810" spans="83:83">
      <c r="CE26810" s="227"/>
    </row>
    <row r="26811" spans="83:83">
      <c r="CE26811" s="227"/>
    </row>
    <row r="26812" spans="83:83">
      <c r="CE26812" s="227"/>
    </row>
    <row r="26813" spans="83:83">
      <c r="CE26813" s="227"/>
    </row>
    <row r="26814" spans="83:83">
      <c r="CE26814" s="227"/>
    </row>
    <row r="26815" spans="83:83">
      <c r="CE26815" s="227"/>
    </row>
    <row r="26816" spans="83:83">
      <c r="CE26816" s="227"/>
    </row>
    <row r="26817" spans="83:83">
      <c r="CE26817" s="227"/>
    </row>
    <row r="26818" spans="83:83">
      <c r="CE26818" s="227"/>
    </row>
    <row r="26819" spans="83:83">
      <c r="CE26819" s="227"/>
    </row>
    <row r="26820" spans="83:83">
      <c r="CE26820" s="227"/>
    </row>
    <row r="26821" spans="83:83">
      <c r="CE26821" s="227"/>
    </row>
    <row r="26822" spans="83:83">
      <c r="CE26822" s="227"/>
    </row>
    <row r="26823" spans="83:83">
      <c r="CE26823" s="227"/>
    </row>
    <row r="26824" spans="83:83">
      <c r="CE26824" s="227"/>
    </row>
    <row r="26825" spans="83:83">
      <c r="CE26825" s="227"/>
    </row>
    <row r="26826" spans="83:83">
      <c r="CE26826" s="227"/>
    </row>
    <row r="26827" spans="83:83">
      <c r="CE26827" s="227"/>
    </row>
    <row r="26828" spans="83:83">
      <c r="CE26828" s="227"/>
    </row>
    <row r="26829" spans="83:83">
      <c r="CE26829" s="227"/>
    </row>
    <row r="26830" spans="83:83">
      <c r="CE26830" s="227"/>
    </row>
    <row r="26831" spans="83:83">
      <c r="CE26831" s="227"/>
    </row>
    <row r="26832" spans="83:83">
      <c r="CE26832" s="227"/>
    </row>
    <row r="26833" spans="83:83">
      <c r="CE26833" s="227"/>
    </row>
    <row r="26834" spans="83:83">
      <c r="CE26834" s="227"/>
    </row>
    <row r="26835" spans="83:83">
      <c r="CE26835" s="227"/>
    </row>
    <row r="26836" spans="83:83">
      <c r="CE26836" s="227"/>
    </row>
    <row r="26837" spans="83:83">
      <c r="CE26837" s="227"/>
    </row>
    <row r="26838" spans="83:83">
      <c r="CE26838" s="227"/>
    </row>
    <row r="26839" spans="83:83">
      <c r="CE26839" s="227"/>
    </row>
    <row r="26840" spans="83:83">
      <c r="CE26840" s="227"/>
    </row>
    <row r="26841" spans="83:83">
      <c r="CE26841" s="227"/>
    </row>
    <row r="26842" spans="83:83">
      <c r="CE26842" s="227"/>
    </row>
    <row r="26843" spans="83:83">
      <c r="CE26843" s="227"/>
    </row>
    <row r="26844" spans="83:83">
      <c r="CE26844" s="227"/>
    </row>
    <row r="26845" spans="83:83">
      <c r="CE26845" s="227"/>
    </row>
    <row r="26846" spans="83:83">
      <c r="CE26846" s="227"/>
    </row>
    <row r="26847" spans="83:83">
      <c r="CE26847" s="227"/>
    </row>
    <row r="26848" spans="83:83">
      <c r="CE26848" s="227"/>
    </row>
    <row r="26849" spans="83:83">
      <c r="CE26849" s="227"/>
    </row>
    <row r="26850" spans="83:83">
      <c r="CE26850" s="227"/>
    </row>
    <row r="26851" spans="83:83">
      <c r="CE26851" s="227"/>
    </row>
    <row r="26852" spans="83:83">
      <c r="CE26852" s="227"/>
    </row>
    <row r="26853" spans="83:83">
      <c r="CE26853" s="227"/>
    </row>
    <row r="26854" spans="83:83">
      <c r="CE26854" s="227"/>
    </row>
    <row r="26855" spans="83:83">
      <c r="CE26855" s="227"/>
    </row>
    <row r="26856" spans="83:83">
      <c r="CE26856" s="227"/>
    </row>
    <row r="26857" spans="83:83">
      <c r="CE26857" s="227"/>
    </row>
    <row r="26858" spans="83:83">
      <c r="CE26858" s="227"/>
    </row>
    <row r="26859" spans="83:83">
      <c r="CE26859" s="227"/>
    </row>
    <row r="26860" spans="83:83">
      <c r="CE26860" s="227"/>
    </row>
    <row r="26861" spans="83:83">
      <c r="CE26861" s="227"/>
    </row>
    <row r="26862" spans="83:83">
      <c r="CE26862" s="227"/>
    </row>
    <row r="26863" spans="83:83">
      <c r="CE26863" s="227"/>
    </row>
    <row r="26864" spans="83:83">
      <c r="CE26864" s="227"/>
    </row>
    <row r="26865" spans="83:83">
      <c r="CE26865" s="227"/>
    </row>
    <row r="26866" spans="83:83">
      <c r="CE26866" s="227"/>
    </row>
    <row r="26867" spans="83:83">
      <c r="CE26867" s="227"/>
    </row>
    <row r="26868" spans="83:83">
      <c r="CE26868" s="227"/>
    </row>
    <row r="26869" spans="83:83">
      <c r="CE26869" s="227"/>
    </row>
    <row r="26870" spans="83:83">
      <c r="CE26870" s="227"/>
    </row>
    <row r="26871" spans="83:83">
      <c r="CE26871" s="227"/>
    </row>
    <row r="26872" spans="83:83">
      <c r="CE26872" s="227"/>
    </row>
    <row r="26873" spans="83:83">
      <c r="CE26873" s="227"/>
    </row>
    <row r="26874" spans="83:83">
      <c r="CE26874" s="227"/>
    </row>
    <row r="26875" spans="83:83">
      <c r="CE26875" s="227"/>
    </row>
    <row r="26876" spans="83:83">
      <c r="CE26876" s="227"/>
    </row>
    <row r="26877" spans="83:83">
      <c r="CE26877" s="227"/>
    </row>
    <row r="26878" spans="83:83">
      <c r="CE26878" s="227"/>
    </row>
    <row r="26879" spans="83:83">
      <c r="CE26879" s="227"/>
    </row>
    <row r="26880" spans="83:83">
      <c r="CE26880" s="227"/>
    </row>
    <row r="26881" spans="83:83">
      <c r="CE26881" s="227"/>
    </row>
    <row r="26882" spans="83:83">
      <c r="CE26882" s="227"/>
    </row>
    <row r="26883" spans="83:83">
      <c r="CE26883" s="227"/>
    </row>
    <row r="26884" spans="83:83">
      <c r="CE26884" s="227"/>
    </row>
    <row r="26885" spans="83:83">
      <c r="CE26885" s="227"/>
    </row>
    <row r="26886" spans="83:83">
      <c r="CE26886" s="227"/>
    </row>
    <row r="26887" spans="83:83">
      <c r="CE26887" s="227"/>
    </row>
    <row r="26888" spans="83:83">
      <c r="CE26888" s="227"/>
    </row>
    <row r="26889" spans="83:83">
      <c r="CE26889" s="227"/>
    </row>
    <row r="26890" spans="83:83">
      <c r="CE26890" s="227"/>
    </row>
    <row r="26891" spans="83:83">
      <c r="CE26891" s="227"/>
    </row>
    <row r="26892" spans="83:83">
      <c r="CE26892" s="227"/>
    </row>
    <row r="26893" spans="83:83">
      <c r="CE26893" s="227"/>
    </row>
    <row r="26894" spans="83:83">
      <c r="CE26894" s="227"/>
    </row>
    <row r="26895" spans="83:83">
      <c r="CE26895" s="227"/>
    </row>
    <row r="26896" spans="83:83">
      <c r="CE26896" s="227"/>
    </row>
    <row r="26897" spans="83:83">
      <c r="CE26897" s="227"/>
    </row>
    <row r="26898" spans="83:83">
      <c r="CE26898" s="227"/>
    </row>
    <row r="26899" spans="83:83">
      <c r="CE26899" s="227"/>
    </row>
    <row r="26900" spans="83:83">
      <c r="CE26900" s="227"/>
    </row>
    <row r="26901" spans="83:83">
      <c r="CE26901" s="227"/>
    </row>
    <row r="26902" spans="83:83">
      <c r="CE26902" s="227"/>
    </row>
    <row r="26903" spans="83:83">
      <c r="CE26903" s="227"/>
    </row>
    <row r="26904" spans="83:83">
      <c r="CE26904" s="227"/>
    </row>
    <row r="26905" spans="83:83">
      <c r="CE26905" s="227"/>
    </row>
    <row r="26906" spans="83:83">
      <c r="CE26906" s="227"/>
    </row>
    <row r="26907" spans="83:83">
      <c r="CE26907" s="227"/>
    </row>
    <row r="26908" spans="83:83">
      <c r="CE26908" s="227"/>
    </row>
    <row r="26909" spans="83:83">
      <c r="CE26909" s="227"/>
    </row>
    <row r="26910" spans="83:83">
      <c r="CE26910" s="227"/>
    </row>
    <row r="26911" spans="83:83">
      <c r="CE26911" s="227"/>
    </row>
    <row r="26912" spans="83:83">
      <c r="CE26912" s="227"/>
    </row>
    <row r="26913" spans="83:83">
      <c r="CE26913" s="227"/>
    </row>
    <row r="26914" spans="83:83">
      <c r="CE26914" s="227"/>
    </row>
    <row r="26915" spans="83:83">
      <c r="CE26915" s="227"/>
    </row>
    <row r="26916" spans="83:83">
      <c r="CE26916" s="227"/>
    </row>
    <row r="26917" spans="83:83">
      <c r="CE26917" s="227"/>
    </row>
    <row r="26918" spans="83:83">
      <c r="CE26918" s="227"/>
    </row>
    <row r="26919" spans="83:83">
      <c r="CE26919" s="227"/>
    </row>
    <row r="26920" spans="83:83">
      <c r="CE26920" s="227"/>
    </row>
    <row r="26921" spans="83:83">
      <c r="CE26921" s="227"/>
    </row>
    <row r="26922" spans="83:83">
      <c r="CE26922" s="227"/>
    </row>
    <row r="26923" spans="83:83">
      <c r="CE26923" s="227"/>
    </row>
    <row r="26924" spans="83:83">
      <c r="CE26924" s="227"/>
    </row>
    <row r="26925" spans="83:83">
      <c r="CE26925" s="227"/>
    </row>
    <row r="26926" spans="83:83">
      <c r="CE26926" s="227"/>
    </row>
    <row r="26927" spans="83:83">
      <c r="CE26927" s="227"/>
    </row>
    <row r="26928" spans="83:83">
      <c r="CE26928" s="227"/>
    </row>
    <row r="26929" spans="83:83">
      <c r="CE26929" s="227"/>
    </row>
    <row r="26930" spans="83:83">
      <c r="CE26930" s="227"/>
    </row>
    <row r="26931" spans="83:83">
      <c r="CE26931" s="227"/>
    </row>
    <row r="26932" spans="83:83">
      <c r="CE26932" s="227"/>
    </row>
    <row r="26933" spans="83:83">
      <c r="CE26933" s="227"/>
    </row>
    <row r="26934" spans="83:83">
      <c r="CE26934" s="227"/>
    </row>
    <row r="26935" spans="83:83">
      <c r="CE26935" s="227"/>
    </row>
    <row r="26936" spans="83:83">
      <c r="CE26936" s="227"/>
    </row>
    <row r="26937" spans="83:83">
      <c r="CE26937" s="227"/>
    </row>
    <row r="26938" spans="83:83">
      <c r="CE26938" s="227"/>
    </row>
    <row r="26939" spans="83:83">
      <c r="CE26939" s="227"/>
    </row>
    <row r="26940" spans="83:83">
      <c r="CE26940" s="227"/>
    </row>
    <row r="26941" spans="83:83">
      <c r="CE26941" s="227"/>
    </row>
    <row r="26942" spans="83:83">
      <c r="CE26942" s="227"/>
    </row>
    <row r="26943" spans="83:83">
      <c r="CE26943" s="227"/>
    </row>
    <row r="26944" spans="83:83">
      <c r="CE26944" s="227"/>
    </row>
    <row r="26945" spans="83:83">
      <c r="CE26945" s="227"/>
    </row>
    <row r="26946" spans="83:83">
      <c r="CE26946" s="227"/>
    </row>
    <row r="26947" spans="83:83">
      <c r="CE26947" s="227"/>
    </row>
    <row r="26948" spans="83:83">
      <c r="CE26948" s="227"/>
    </row>
    <row r="26949" spans="83:83">
      <c r="CE26949" s="227"/>
    </row>
    <row r="26950" spans="83:83">
      <c r="CE26950" s="227"/>
    </row>
    <row r="26951" spans="83:83">
      <c r="CE26951" s="227"/>
    </row>
    <row r="26952" spans="83:83">
      <c r="CE26952" s="227"/>
    </row>
    <row r="26953" spans="83:83">
      <c r="CE26953" s="227"/>
    </row>
    <row r="26954" spans="83:83">
      <c r="CE26954" s="227"/>
    </row>
    <row r="26955" spans="83:83">
      <c r="CE26955" s="227"/>
    </row>
    <row r="26956" spans="83:83">
      <c r="CE26956" s="227"/>
    </row>
    <row r="26957" spans="83:83">
      <c r="CE26957" s="227"/>
    </row>
    <row r="26958" spans="83:83">
      <c r="CE26958" s="227"/>
    </row>
    <row r="26959" spans="83:83">
      <c r="CE26959" s="227"/>
    </row>
    <row r="26960" spans="83:83">
      <c r="CE26960" s="227"/>
    </row>
    <row r="26961" spans="83:83">
      <c r="CE26961" s="227"/>
    </row>
    <row r="26962" spans="83:83">
      <c r="CE26962" s="227"/>
    </row>
    <row r="26963" spans="83:83">
      <c r="CE26963" s="227"/>
    </row>
    <row r="26964" spans="83:83">
      <c r="CE26964" s="227"/>
    </row>
    <row r="26965" spans="83:83">
      <c r="CE26965" s="227"/>
    </row>
    <row r="26966" spans="83:83">
      <c r="CE26966" s="227"/>
    </row>
    <row r="26967" spans="83:83">
      <c r="CE26967" s="227"/>
    </row>
    <row r="26968" spans="83:83">
      <c r="CE26968" s="227"/>
    </row>
    <row r="26969" spans="83:83">
      <c r="CE26969" s="227"/>
    </row>
    <row r="26970" spans="83:83">
      <c r="CE26970" s="227"/>
    </row>
    <row r="26971" spans="83:83">
      <c r="CE26971" s="227"/>
    </row>
    <row r="26972" spans="83:83">
      <c r="CE26972" s="227"/>
    </row>
    <row r="26973" spans="83:83">
      <c r="CE26973" s="227"/>
    </row>
    <row r="26974" spans="83:83">
      <c r="CE26974" s="227"/>
    </row>
    <row r="26975" spans="83:83">
      <c r="CE26975" s="227"/>
    </row>
    <row r="26976" spans="83:83">
      <c r="CE26976" s="227"/>
    </row>
    <row r="26977" spans="83:83">
      <c r="CE26977" s="227"/>
    </row>
    <row r="26978" spans="83:83">
      <c r="CE26978" s="227"/>
    </row>
    <row r="26979" spans="83:83">
      <c r="CE26979" s="227"/>
    </row>
    <row r="26980" spans="83:83">
      <c r="CE26980" s="227"/>
    </row>
    <row r="26981" spans="83:83">
      <c r="CE26981" s="227"/>
    </row>
    <row r="26982" spans="83:83">
      <c r="CE26982" s="227"/>
    </row>
    <row r="26983" spans="83:83">
      <c r="CE26983" s="227"/>
    </row>
    <row r="26984" spans="83:83">
      <c r="CE26984" s="227"/>
    </row>
    <row r="26985" spans="83:83">
      <c r="CE26985" s="227"/>
    </row>
    <row r="26986" spans="83:83">
      <c r="CE26986" s="227"/>
    </row>
    <row r="26987" spans="83:83">
      <c r="CE26987" s="227"/>
    </row>
    <row r="26988" spans="83:83">
      <c r="CE26988" s="227"/>
    </row>
    <row r="26989" spans="83:83">
      <c r="CE26989" s="227"/>
    </row>
    <row r="26990" spans="83:83">
      <c r="CE26990" s="227"/>
    </row>
    <row r="26991" spans="83:83">
      <c r="CE26991" s="227"/>
    </row>
    <row r="26992" spans="83:83">
      <c r="CE26992" s="227"/>
    </row>
    <row r="26993" spans="83:83">
      <c r="CE26993" s="227"/>
    </row>
    <row r="26994" spans="83:83">
      <c r="CE26994" s="227"/>
    </row>
    <row r="26995" spans="83:83">
      <c r="CE26995" s="227"/>
    </row>
    <row r="26996" spans="83:83">
      <c r="CE26996" s="227"/>
    </row>
    <row r="26997" spans="83:83">
      <c r="CE26997" s="227"/>
    </row>
    <row r="26998" spans="83:83">
      <c r="CE26998" s="227"/>
    </row>
    <row r="26999" spans="83:83">
      <c r="CE26999" s="227"/>
    </row>
    <row r="27000" spans="83:83">
      <c r="CE27000" s="227"/>
    </row>
    <row r="27001" spans="83:83">
      <c r="CE27001" s="227"/>
    </row>
    <row r="27002" spans="83:83">
      <c r="CE27002" s="227"/>
    </row>
    <row r="27003" spans="83:83">
      <c r="CE27003" s="227"/>
    </row>
    <row r="27004" spans="83:83">
      <c r="CE27004" s="227"/>
    </row>
    <row r="27005" spans="83:83">
      <c r="CE27005" s="227"/>
    </row>
    <row r="27006" spans="83:83">
      <c r="CE27006" s="227"/>
    </row>
    <row r="27007" spans="83:83">
      <c r="CE27007" s="227"/>
    </row>
    <row r="27008" spans="83:83">
      <c r="CE27008" s="227"/>
    </row>
    <row r="27009" spans="83:83">
      <c r="CE27009" s="227"/>
    </row>
    <row r="27010" spans="83:83">
      <c r="CE27010" s="227"/>
    </row>
    <row r="27011" spans="83:83">
      <c r="CE27011" s="227"/>
    </row>
    <row r="27012" spans="83:83">
      <c r="CE27012" s="227"/>
    </row>
    <row r="27013" spans="83:83">
      <c r="CE27013" s="227"/>
    </row>
    <row r="27014" spans="83:83">
      <c r="CE27014" s="227"/>
    </row>
    <row r="27015" spans="83:83">
      <c r="CE27015" s="227"/>
    </row>
    <row r="27016" spans="83:83">
      <c r="CE27016" s="227"/>
    </row>
    <row r="27017" spans="83:83">
      <c r="CE27017" s="227"/>
    </row>
    <row r="27018" spans="83:83">
      <c r="CE27018" s="227"/>
    </row>
    <row r="27019" spans="83:83">
      <c r="CE27019" s="227"/>
    </row>
    <row r="27020" spans="83:83">
      <c r="CE27020" s="227"/>
    </row>
    <row r="27021" spans="83:83">
      <c r="CE27021" s="227"/>
    </row>
    <row r="27022" spans="83:83">
      <c r="CE27022" s="227"/>
    </row>
    <row r="27023" spans="83:83">
      <c r="CE27023" s="227"/>
    </row>
    <row r="27024" spans="83:83">
      <c r="CE27024" s="227"/>
    </row>
    <row r="27025" spans="83:83">
      <c r="CE27025" s="227"/>
    </row>
    <row r="27026" spans="83:83">
      <c r="CE27026" s="227"/>
    </row>
    <row r="27027" spans="83:83">
      <c r="CE27027" s="227"/>
    </row>
    <row r="27028" spans="83:83">
      <c r="CE27028" s="227"/>
    </row>
    <row r="27029" spans="83:83">
      <c r="CE27029" s="227"/>
    </row>
    <row r="27030" spans="83:83">
      <c r="CE27030" s="227"/>
    </row>
    <row r="27031" spans="83:83">
      <c r="CE27031" s="227"/>
    </row>
    <row r="27032" spans="83:83">
      <c r="CE27032" s="227"/>
    </row>
    <row r="27033" spans="83:83">
      <c r="CE27033" s="227"/>
    </row>
    <row r="27034" spans="83:83">
      <c r="CE27034" s="227"/>
    </row>
    <row r="27035" spans="83:83">
      <c r="CE27035" s="227"/>
    </row>
    <row r="27036" spans="83:83">
      <c r="CE27036" s="227"/>
    </row>
    <row r="27037" spans="83:83">
      <c r="CE27037" s="227"/>
    </row>
    <row r="27038" spans="83:83">
      <c r="CE27038" s="227"/>
    </row>
    <row r="27039" spans="83:83">
      <c r="CE27039" s="227"/>
    </row>
    <row r="27040" spans="83:83">
      <c r="CE27040" s="227"/>
    </row>
    <row r="27041" spans="83:83">
      <c r="CE27041" s="227"/>
    </row>
    <row r="27042" spans="83:83">
      <c r="CE27042" s="227"/>
    </row>
    <row r="27043" spans="83:83">
      <c r="CE27043" s="227"/>
    </row>
    <row r="27044" spans="83:83">
      <c r="CE27044" s="227"/>
    </row>
    <row r="27045" spans="83:83">
      <c r="CE27045" s="227"/>
    </row>
    <row r="27046" spans="83:83">
      <c r="CE27046" s="227"/>
    </row>
    <row r="27047" spans="83:83">
      <c r="CE27047" s="227"/>
    </row>
    <row r="27048" spans="83:83">
      <c r="CE27048" s="227"/>
    </row>
    <row r="27049" spans="83:83">
      <c r="CE27049" s="227"/>
    </row>
    <row r="27050" spans="83:83">
      <c r="CE27050" s="227"/>
    </row>
    <row r="27051" spans="83:83">
      <c r="CE27051" s="227"/>
    </row>
    <row r="27052" spans="83:83">
      <c r="CE27052" s="227"/>
    </row>
    <row r="27053" spans="83:83">
      <c r="CE27053" s="227"/>
    </row>
    <row r="27054" spans="83:83">
      <c r="CE27054" s="227"/>
    </row>
    <row r="27055" spans="83:83">
      <c r="CE27055" s="227"/>
    </row>
    <row r="27056" spans="83:83">
      <c r="CE27056" s="227"/>
    </row>
    <row r="27057" spans="83:83">
      <c r="CE27057" s="227"/>
    </row>
    <row r="27058" spans="83:83">
      <c r="CE27058" s="227"/>
    </row>
    <row r="27059" spans="83:83">
      <c r="CE27059" s="227"/>
    </row>
    <row r="27060" spans="83:83">
      <c r="CE27060" s="227"/>
    </row>
    <row r="27061" spans="83:83">
      <c r="CE27061" s="227"/>
    </row>
    <row r="27062" spans="83:83">
      <c r="CE27062" s="227"/>
    </row>
    <row r="27063" spans="83:83">
      <c r="CE27063" s="227"/>
    </row>
    <row r="27064" spans="83:83">
      <c r="CE27064" s="227"/>
    </row>
    <row r="27065" spans="83:83">
      <c r="CE27065" s="227"/>
    </row>
    <row r="27066" spans="83:83">
      <c r="CE27066" s="227"/>
    </row>
    <row r="27067" spans="83:83">
      <c r="CE27067" s="227"/>
    </row>
    <row r="27068" spans="83:83">
      <c r="CE27068" s="227"/>
    </row>
    <row r="27069" spans="83:83">
      <c r="CE27069" s="227"/>
    </row>
    <row r="27070" spans="83:83">
      <c r="CE27070" s="227"/>
    </row>
    <row r="27071" spans="83:83">
      <c r="CE27071" s="227"/>
    </row>
    <row r="27072" spans="83:83">
      <c r="CE27072" s="227"/>
    </row>
    <row r="27073" spans="83:83">
      <c r="CE27073" s="227"/>
    </row>
    <row r="27074" spans="83:83">
      <c r="CE27074" s="227"/>
    </row>
    <row r="27075" spans="83:83">
      <c r="CE27075" s="227"/>
    </row>
    <row r="27076" spans="83:83">
      <c r="CE27076" s="227"/>
    </row>
    <row r="27077" spans="83:83">
      <c r="CE27077" s="227"/>
    </row>
    <row r="27078" spans="83:83">
      <c r="CE27078" s="227"/>
    </row>
    <row r="27079" spans="83:83">
      <c r="CE27079" s="227"/>
    </row>
    <row r="27080" spans="83:83">
      <c r="CE27080" s="227"/>
    </row>
    <row r="27081" spans="83:83">
      <c r="CE27081" s="227"/>
    </row>
    <row r="27082" spans="83:83">
      <c r="CE27082" s="227"/>
    </row>
    <row r="27083" spans="83:83">
      <c r="CE27083" s="227"/>
    </row>
    <row r="27084" spans="83:83">
      <c r="CE27084" s="227"/>
    </row>
    <row r="27085" spans="83:83">
      <c r="CE27085" s="227"/>
    </row>
    <row r="27086" spans="83:83">
      <c r="CE27086" s="227"/>
    </row>
    <row r="27087" spans="83:83">
      <c r="CE27087" s="227"/>
    </row>
    <row r="27088" spans="83:83">
      <c r="CE27088" s="227"/>
    </row>
    <row r="27089" spans="83:83">
      <c r="CE27089" s="227"/>
    </row>
    <row r="27090" spans="83:83">
      <c r="CE27090" s="227"/>
    </row>
    <row r="27091" spans="83:83">
      <c r="CE27091" s="227"/>
    </row>
    <row r="27092" spans="83:83">
      <c r="CE27092" s="227"/>
    </row>
    <row r="27093" spans="83:83">
      <c r="CE27093" s="227"/>
    </row>
    <row r="27094" spans="83:83">
      <c r="CE27094" s="227"/>
    </row>
    <row r="27095" spans="83:83">
      <c r="CE27095" s="227"/>
    </row>
    <row r="27096" spans="83:83">
      <c r="CE27096" s="227"/>
    </row>
    <row r="27097" spans="83:83">
      <c r="CE27097" s="227"/>
    </row>
    <row r="27098" spans="83:83">
      <c r="CE27098" s="227"/>
    </row>
    <row r="27099" spans="83:83">
      <c r="CE27099" s="227"/>
    </row>
    <row r="27100" spans="83:83">
      <c r="CE27100" s="227"/>
    </row>
    <row r="27101" spans="83:83">
      <c r="CE27101" s="227"/>
    </row>
    <row r="27102" spans="83:83">
      <c r="CE27102" s="227"/>
    </row>
    <row r="27103" spans="83:83">
      <c r="CE27103" s="227"/>
    </row>
    <row r="27104" spans="83:83">
      <c r="CE27104" s="227"/>
    </row>
    <row r="27105" spans="83:83">
      <c r="CE27105" s="227"/>
    </row>
    <row r="27106" spans="83:83">
      <c r="CE27106" s="227"/>
    </row>
    <row r="27107" spans="83:83">
      <c r="CE27107" s="227"/>
    </row>
    <row r="27108" spans="83:83">
      <c r="CE27108" s="227"/>
    </row>
    <row r="27109" spans="83:83">
      <c r="CE27109" s="227"/>
    </row>
    <row r="27110" spans="83:83">
      <c r="CE27110" s="227"/>
    </row>
    <row r="27111" spans="83:83">
      <c r="CE27111" s="227"/>
    </row>
    <row r="27112" spans="83:83">
      <c r="CE27112" s="227"/>
    </row>
    <row r="27113" spans="83:83">
      <c r="CE27113" s="227"/>
    </row>
    <row r="27114" spans="83:83">
      <c r="CE27114" s="227"/>
    </row>
    <row r="27115" spans="83:83">
      <c r="CE27115" s="227"/>
    </row>
    <row r="27116" spans="83:83">
      <c r="CE27116" s="227"/>
    </row>
    <row r="27117" spans="83:83">
      <c r="CE27117" s="227"/>
    </row>
    <row r="27118" spans="83:83">
      <c r="CE27118" s="227"/>
    </row>
    <row r="27119" spans="83:83">
      <c r="CE27119" s="227"/>
    </row>
    <row r="27120" spans="83:83">
      <c r="CE27120" s="227"/>
    </row>
    <row r="27121" spans="83:83">
      <c r="CE27121" s="227"/>
    </row>
    <row r="27122" spans="83:83">
      <c r="CE27122" s="227"/>
    </row>
    <row r="27123" spans="83:83">
      <c r="CE27123" s="227"/>
    </row>
    <row r="27124" spans="83:83">
      <c r="CE27124" s="227"/>
    </row>
    <row r="27125" spans="83:83">
      <c r="CE27125" s="227"/>
    </row>
    <row r="27126" spans="83:83">
      <c r="CE27126" s="227"/>
    </row>
    <row r="27127" spans="83:83">
      <c r="CE27127" s="227"/>
    </row>
    <row r="27128" spans="83:83">
      <c r="CE27128" s="227"/>
    </row>
    <row r="27129" spans="83:83">
      <c r="CE27129" s="227"/>
    </row>
    <row r="27130" spans="83:83">
      <c r="CE27130" s="227"/>
    </row>
    <row r="27131" spans="83:83">
      <c r="CE27131" s="227"/>
    </row>
    <row r="27132" spans="83:83">
      <c r="CE27132" s="227"/>
    </row>
    <row r="27133" spans="83:83">
      <c r="CE27133" s="227"/>
    </row>
    <row r="27134" spans="83:83">
      <c r="CE27134" s="227"/>
    </row>
    <row r="27135" spans="83:83">
      <c r="CE27135" s="227"/>
    </row>
    <row r="27136" spans="83:83">
      <c r="CE27136" s="227"/>
    </row>
    <row r="27137" spans="83:83">
      <c r="CE27137" s="227"/>
    </row>
    <row r="27138" spans="83:83">
      <c r="CE27138" s="227"/>
    </row>
    <row r="27139" spans="83:83">
      <c r="CE27139" s="227"/>
    </row>
    <row r="27140" spans="83:83">
      <c r="CE27140" s="227"/>
    </row>
    <row r="27141" spans="83:83">
      <c r="CE27141" s="227"/>
    </row>
    <row r="27142" spans="83:83">
      <c r="CE27142" s="227"/>
    </row>
    <row r="27143" spans="83:83">
      <c r="CE27143" s="227"/>
    </row>
    <row r="27144" spans="83:83">
      <c r="CE27144" s="227"/>
    </row>
    <row r="27145" spans="83:83">
      <c r="CE27145" s="227"/>
    </row>
    <row r="27146" spans="83:83">
      <c r="CE27146" s="227"/>
    </row>
    <row r="27147" spans="83:83">
      <c r="CE27147" s="227"/>
    </row>
    <row r="27148" spans="83:83">
      <c r="CE27148" s="227"/>
    </row>
    <row r="27149" spans="83:83">
      <c r="CE27149" s="227"/>
    </row>
    <row r="27150" spans="83:83">
      <c r="CE27150" s="227"/>
    </row>
    <row r="27151" spans="83:83">
      <c r="CE27151" s="227"/>
    </row>
    <row r="27152" spans="83:83">
      <c r="CE27152" s="227"/>
    </row>
    <row r="27153" spans="83:83">
      <c r="CE27153" s="227"/>
    </row>
    <row r="27154" spans="83:83">
      <c r="CE27154" s="227"/>
    </row>
    <row r="27155" spans="83:83">
      <c r="CE27155" s="227"/>
    </row>
    <row r="27156" spans="83:83">
      <c r="CE27156" s="227"/>
    </row>
    <row r="27157" spans="83:83">
      <c r="CE27157" s="227"/>
    </row>
    <row r="27158" spans="83:83">
      <c r="CE27158" s="227"/>
    </row>
    <row r="27159" spans="83:83">
      <c r="CE27159" s="227"/>
    </row>
    <row r="27160" spans="83:83">
      <c r="CE27160" s="227"/>
    </row>
    <row r="27161" spans="83:83">
      <c r="CE27161" s="227"/>
    </row>
    <row r="27162" spans="83:83">
      <c r="CE27162" s="227"/>
    </row>
    <row r="27163" spans="83:83">
      <c r="CE27163" s="227"/>
    </row>
    <row r="27164" spans="83:83">
      <c r="CE27164" s="227"/>
    </row>
    <row r="27165" spans="83:83">
      <c r="CE27165" s="227"/>
    </row>
    <row r="27166" spans="83:83">
      <c r="CE27166" s="227"/>
    </row>
    <row r="27167" spans="83:83">
      <c r="CE27167" s="227"/>
    </row>
    <row r="27168" spans="83:83">
      <c r="CE27168" s="227"/>
    </row>
    <row r="27169" spans="83:83">
      <c r="CE27169" s="227"/>
    </row>
    <row r="27170" spans="83:83">
      <c r="CE27170" s="227"/>
    </row>
    <row r="27171" spans="83:83">
      <c r="CE27171" s="227"/>
    </row>
    <row r="27172" spans="83:83">
      <c r="CE27172" s="227"/>
    </row>
    <row r="27173" spans="83:83">
      <c r="CE27173" s="227"/>
    </row>
    <row r="27174" spans="83:83">
      <c r="CE27174" s="227"/>
    </row>
    <row r="27175" spans="83:83">
      <c r="CE27175" s="227"/>
    </row>
    <row r="27176" spans="83:83">
      <c r="CE27176" s="227"/>
    </row>
    <row r="27177" spans="83:83">
      <c r="CE27177" s="227"/>
    </row>
    <row r="27178" spans="83:83">
      <c r="CE27178" s="227"/>
    </row>
    <row r="27179" spans="83:83">
      <c r="CE27179" s="227"/>
    </row>
    <row r="27180" spans="83:83">
      <c r="CE27180" s="227"/>
    </row>
    <row r="27181" spans="83:83">
      <c r="CE27181" s="227"/>
    </row>
    <row r="27182" spans="83:83">
      <c r="CE27182" s="227"/>
    </row>
    <row r="27183" spans="83:83">
      <c r="CE27183" s="227"/>
    </row>
    <row r="27184" spans="83:83">
      <c r="CE27184" s="227"/>
    </row>
    <row r="27185" spans="83:83">
      <c r="CE27185" s="227"/>
    </row>
    <row r="27186" spans="83:83">
      <c r="CE27186" s="227"/>
    </row>
    <row r="27187" spans="83:83">
      <c r="CE27187" s="227"/>
    </row>
    <row r="27188" spans="83:83">
      <c r="CE27188" s="227"/>
    </row>
    <row r="27189" spans="83:83">
      <c r="CE27189" s="227"/>
    </row>
    <row r="27190" spans="83:83">
      <c r="CE27190" s="227"/>
    </row>
    <row r="27191" spans="83:83">
      <c r="CE27191" s="227"/>
    </row>
    <row r="27192" spans="83:83">
      <c r="CE27192" s="227"/>
    </row>
    <row r="27193" spans="83:83">
      <c r="CE27193" s="227"/>
    </row>
    <row r="27194" spans="83:83">
      <c r="CE27194" s="227"/>
    </row>
    <row r="27195" spans="83:83">
      <c r="CE27195" s="227"/>
    </row>
    <row r="27196" spans="83:83">
      <c r="CE27196" s="227"/>
    </row>
    <row r="27197" spans="83:83">
      <c r="CE27197" s="227"/>
    </row>
    <row r="27198" spans="83:83">
      <c r="CE27198" s="227"/>
    </row>
    <row r="27199" spans="83:83">
      <c r="CE27199" s="227"/>
    </row>
    <row r="27200" spans="83:83">
      <c r="CE27200" s="227"/>
    </row>
    <row r="27201" spans="83:83">
      <c r="CE27201" s="227"/>
    </row>
    <row r="27202" spans="83:83">
      <c r="CE27202" s="227"/>
    </row>
    <row r="27203" spans="83:83">
      <c r="CE27203" s="227"/>
    </row>
    <row r="27204" spans="83:83">
      <c r="CE27204" s="227"/>
    </row>
    <row r="27205" spans="83:83">
      <c r="CE27205" s="227"/>
    </row>
    <row r="27206" spans="83:83">
      <c r="CE27206" s="227"/>
    </row>
    <row r="27207" spans="83:83">
      <c r="CE27207" s="227"/>
    </row>
    <row r="27208" spans="83:83">
      <c r="CE27208" s="227"/>
    </row>
    <row r="27209" spans="83:83">
      <c r="CE27209" s="227"/>
    </row>
    <row r="27210" spans="83:83">
      <c r="CE27210" s="227"/>
    </row>
    <row r="27211" spans="83:83">
      <c r="CE27211" s="227"/>
    </row>
    <row r="27212" spans="83:83">
      <c r="CE27212" s="227"/>
    </row>
    <row r="27213" spans="83:83">
      <c r="CE27213" s="227"/>
    </row>
    <row r="27214" spans="83:83">
      <c r="CE27214" s="227"/>
    </row>
    <row r="27215" spans="83:83">
      <c r="CE27215" s="227"/>
    </row>
    <row r="27216" spans="83:83">
      <c r="CE27216" s="227"/>
    </row>
    <row r="27217" spans="83:83">
      <c r="CE27217" s="227"/>
    </row>
    <row r="27218" spans="83:83">
      <c r="CE27218" s="227"/>
    </row>
    <row r="27219" spans="83:83">
      <c r="CE27219" s="227"/>
    </row>
    <row r="27220" spans="83:83">
      <c r="CE27220" s="227"/>
    </row>
    <row r="27221" spans="83:83">
      <c r="CE27221" s="227"/>
    </row>
    <row r="27222" spans="83:83">
      <c r="CE27222" s="227"/>
    </row>
    <row r="27223" spans="83:83">
      <c r="CE27223" s="227"/>
    </row>
    <row r="27224" spans="83:83">
      <c r="CE27224" s="227"/>
    </row>
    <row r="27225" spans="83:83">
      <c r="CE27225" s="227"/>
    </row>
    <row r="27226" spans="83:83">
      <c r="CE27226" s="227"/>
    </row>
    <row r="27227" spans="83:83">
      <c r="CE27227" s="227"/>
    </row>
    <row r="27228" spans="83:83">
      <c r="CE27228" s="227"/>
    </row>
    <row r="27229" spans="83:83">
      <c r="CE27229" s="227"/>
    </row>
    <row r="27230" spans="83:83">
      <c r="CE27230" s="227"/>
    </row>
    <row r="27231" spans="83:83">
      <c r="CE27231" s="227"/>
    </row>
    <row r="27232" spans="83:83">
      <c r="CE27232" s="227"/>
    </row>
    <row r="27233" spans="83:83">
      <c r="CE27233" s="227"/>
    </row>
    <row r="27234" spans="83:83">
      <c r="CE27234" s="227"/>
    </row>
    <row r="27235" spans="83:83">
      <c r="CE27235" s="227"/>
    </row>
    <row r="27236" spans="83:83">
      <c r="CE27236" s="227"/>
    </row>
    <row r="27237" spans="83:83">
      <c r="CE27237" s="227"/>
    </row>
    <row r="27238" spans="83:83">
      <c r="CE27238" s="227"/>
    </row>
    <row r="27239" spans="83:83">
      <c r="CE27239" s="227"/>
    </row>
    <row r="27240" spans="83:83">
      <c r="CE27240" s="227"/>
    </row>
    <row r="27241" spans="83:83">
      <c r="CE27241" s="227"/>
    </row>
    <row r="27242" spans="83:83">
      <c r="CE27242" s="227"/>
    </row>
    <row r="27243" spans="83:83">
      <c r="CE27243" s="227"/>
    </row>
    <row r="27244" spans="83:83">
      <c r="CE27244" s="227"/>
    </row>
    <row r="27245" spans="83:83">
      <c r="CE27245" s="227"/>
    </row>
    <row r="27246" spans="83:83">
      <c r="CE27246" s="227"/>
    </row>
    <row r="27247" spans="83:83">
      <c r="CE27247" s="227"/>
    </row>
    <row r="27248" spans="83:83">
      <c r="CE27248" s="227"/>
    </row>
    <row r="27249" spans="83:83">
      <c r="CE27249" s="227"/>
    </row>
    <row r="27250" spans="83:83">
      <c r="CE27250" s="227"/>
    </row>
    <row r="27251" spans="83:83">
      <c r="CE27251" s="227"/>
    </row>
    <row r="27252" spans="83:83">
      <c r="CE27252" s="227"/>
    </row>
    <row r="27253" spans="83:83">
      <c r="CE27253" s="227"/>
    </row>
    <row r="27254" spans="83:83">
      <c r="CE27254" s="227"/>
    </row>
    <row r="27255" spans="83:83">
      <c r="CE27255" s="227"/>
    </row>
    <row r="27256" spans="83:83">
      <c r="CE27256" s="227"/>
    </row>
    <row r="27257" spans="83:83">
      <c r="CE27257" s="227"/>
    </row>
    <row r="27258" spans="83:83">
      <c r="CE27258" s="227"/>
    </row>
    <row r="27259" spans="83:83">
      <c r="CE27259" s="227"/>
    </row>
    <row r="27260" spans="83:83">
      <c r="CE27260" s="227"/>
    </row>
    <row r="27261" spans="83:83">
      <c r="CE27261" s="227"/>
    </row>
    <row r="27262" spans="83:83">
      <c r="CE27262" s="227"/>
    </row>
    <row r="27263" spans="83:83">
      <c r="CE27263" s="227"/>
    </row>
    <row r="27264" spans="83:83">
      <c r="CE27264" s="227"/>
    </row>
    <row r="27265" spans="83:83">
      <c r="CE27265" s="227"/>
    </row>
    <row r="27266" spans="83:83">
      <c r="CE27266" s="227"/>
    </row>
    <row r="27267" spans="83:83">
      <c r="CE27267" s="227"/>
    </row>
    <row r="27268" spans="83:83">
      <c r="CE27268" s="227"/>
    </row>
    <row r="27269" spans="83:83">
      <c r="CE27269" s="227"/>
    </row>
    <row r="27270" spans="83:83">
      <c r="CE27270" s="227"/>
    </row>
    <row r="27271" spans="83:83">
      <c r="CE27271" s="227"/>
    </row>
    <row r="27272" spans="83:83">
      <c r="CE27272" s="227"/>
    </row>
    <row r="27273" spans="83:83">
      <c r="CE27273" s="227"/>
    </row>
    <row r="27274" spans="83:83">
      <c r="CE27274" s="227"/>
    </row>
    <row r="27275" spans="83:83">
      <c r="CE27275" s="227"/>
    </row>
    <row r="27276" spans="83:83">
      <c r="CE27276" s="227"/>
    </row>
    <row r="27277" spans="83:83">
      <c r="CE27277" s="227"/>
    </row>
    <row r="27278" spans="83:83">
      <c r="CE27278" s="227"/>
    </row>
    <row r="27279" spans="83:83">
      <c r="CE27279" s="227"/>
    </row>
    <row r="27280" spans="83:83">
      <c r="CE27280" s="227"/>
    </row>
    <row r="27281" spans="83:83">
      <c r="CE27281" s="227"/>
    </row>
    <row r="27282" spans="83:83">
      <c r="CE27282" s="227"/>
    </row>
    <row r="27283" spans="83:83">
      <c r="CE27283" s="227"/>
    </row>
    <row r="27284" spans="83:83">
      <c r="CE27284" s="227"/>
    </row>
    <row r="27285" spans="83:83">
      <c r="CE27285" s="227"/>
    </row>
    <row r="27286" spans="83:83">
      <c r="CE27286" s="227"/>
    </row>
    <row r="27287" spans="83:83">
      <c r="CE27287" s="227"/>
    </row>
    <row r="27288" spans="83:83">
      <c r="CE27288" s="227"/>
    </row>
    <row r="27289" spans="83:83">
      <c r="CE27289" s="227"/>
    </row>
    <row r="27290" spans="83:83">
      <c r="CE27290" s="227"/>
    </row>
    <row r="27291" spans="83:83">
      <c r="CE27291" s="227"/>
    </row>
    <row r="27292" spans="83:83">
      <c r="CE27292" s="227"/>
    </row>
    <row r="27293" spans="83:83">
      <c r="CE27293" s="227"/>
    </row>
    <row r="27294" spans="83:83">
      <c r="CE27294" s="227"/>
    </row>
    <row r="27295" spans="83:83">
      <c r="CE27295" s="227"/>
    </row>
    <row r="27296" spans="83:83">
      <c r="CE27296" s="227"/>
    </row>
    <row r="27297" spans="83:83">
      <c r="CE27297" s="227"/>
    </row>
    <row r="27298" spans="83:83">
      <c r="CE27298" s="227"/>
    </row>
    <row r="27299" spans="83:83">
      <c r="CE27299" s="227"/>
    </row>
    <row r="27300" spans="83:83">
      <c r="CE27300" s="227"/>
    </row>
    <row r="27301" spans="83:83">
      <c r="CE27301" s="227"/>
    </row>
    <row r="27302" spans="83:83">
      <c r="CE27302" s="227"/>
    </row>
    <row r="27303" spans="83:83">
      <c r="CE27303" s="227"/>
    </row>
    <row r="27304" spans="83:83">
      <c r="CE27304" s="227"/>
    </row>
    <row r="27305" spans="83:83">
      <c r="CE27305" s="227"/>
    </row>
    <row r="27306" spans="83:83">
      <c r="CE27306" s="227"/>
    </row>
    <row r="27307" spans="83:83">
      <c r="CE27307" s="227"/>
    </row>
    <row r="27308" spans="83:83">
      <c r="CE27308" s="227"/>
    </row>
    <row r="27309" spans="83:83">
      <c r="CE27309" s="227"/>
    </row>
    <row r="27310" spans="83:83">
      <c r="CE27310" s="227"/>
    </row>
    <row r="27311" spans="83:83">
      <c r="CE27311" s="227"/>
    </row>
    <row r="27312" spans="83:83">
      <c r="CE27312" s="227"/>
    </row>
    <row r="27313" spans="83:83">
      <c r="CE27313" s="227"/>
    </row>
    <row r="27314" spans="83:83">
      <c r="CE27314" s="227"/>
    </row>
    <row r="27315" spans="83:83">
      <c r="CE27315" s="227"/>
    </row>
    <row r="27316" spans="83:83">
      <c r="CE27316" s="227"/>
    </row>
    <row r="27317" spans="83:83">
      <c r="CE27317" s="227"/>
    </row>
    <row r="27318" spans="83:83">
      <c r="CE27318" s="227"/>
    </row>
    <row r="27319" spans="83:83">
      <c r="CE27319" s="227"/>
    </row>
    <row r="27320" spans="83:83">
      <c r="CE27320" s="227"/>
    </row>
    <row r="27321" spans="83:83">
      <c r="CE27321" s="227"/>
    </row>
    <row r="27322" spans="83:83">
      <c r="CE27322" s="227"/>
    </row>
    <row r="27323" spans="83:83">
      <c r="CE27323" s="227"/>
    </row>
    <row r="27324" spans="83:83">
      <c r="CE27324" s="227"/>
    </row>
    <row r="27325" spans="83:83">
      <c r="CE27325" s="227"/>
    </row>
    <row r="27326" spans="83:83">
      <c r="CE27326" s="227"/>
    </row>
    <row r="27327" spans="83:83">
      <c r="CE27327" s="227"/>
    </row>
    <row r="27328" spans="83:83">
      <c r="CE27328" s="227"/>
    </row>
    <row r="27329" spans="83:83">
      <c r="CE27329" s="227"/>
    </row>
    <row r="27330" spans="83:83">
      <c r="CE27330" s="227"/>
    </row>
    <row r="27331" spans="83:83">
      <c r="CE27331" s="227"/>
    </row>
    <row r="27332" spans="83:83">
      <c r="CE27332" s="227"/>
    </row>
    <row r="27333" spans="83:83">
      <c r="CE27333" s="227"/>
    </row>
    <row r="27334" spans="83:83">
      <c r="CE27334" s="227"/>
    </row>
    <row r="27335" spans="83:83">
      <c r="CE27335" s="227"/>
    </row>
    <row r="27336" spans="83:83">
      <c r="CE27336" s="227"/>
    </row>
    <row r="27337" spans="83:83">
      <c r="CE27337" s="227"/>
    </row>
    <row r="27338" spans="83:83">
      <c r="CE27338" s="227"/>
    </row>
    <row r="27339" spans="83:83">
      <c r="CE27339" s="227"/>
    </row>
    <row r="27340" spans="83:83">
      <c r="CE27340" s="227"/>
    </row>
    <row r="27341" spans="83:83">
      <c r="CE27341" s="227"/>
    </row>
    <row r="27342" spans="83:83">
      <c r="CE27342" s="227"/>
    </row>
    <row r="27343" spans="83:83">
      <c r="CE27343" s="227"/>
    </row>
    <row r="27344" spans="83:83">
      <c r="CE27344" s="227"/>
    </row>
    <row r="27345" spans="83:83">
      <c r="CE27345" s="227"/>
    </row>
    <row r="27346" spans="83:83">
      <c r="CE27346" s="227"/>
    </row>
    <row r="27347" spans="83:83">
      <c r="CE27347" s="227"/>
    </row>
    <row r="27348" spans="83:83">
      <c r="CE27348" s="227"/>
    </row>
    <row r="27349" spans="83:83">
      <c r="CE27349" s="227"/>
    </row>
    <row r="27350" spans="83:83">
      <c r="CE27350" s="227"/>
    </row>
    <row r="27351" spans="83:83">
      <c r="CE27351" s="227"/>
    </row>
    <row r="27352" spans="83:83">
      <c r="CE27352" s="227"/>
    </row>
    <row r="27353" spans="83:83">
      <c r="CE27353" s="227"/>
    </row>
    <row r="27354" spans="83:83">
      <c r="CE27354" s="227"/>
    </row>
    <row r="27355" spans="83:83">
      <c r="CE27355" s="227"/>
    </row>
    <row r="27356" spans="83:83">
      <c r="CE27356" s="227"/>
    </row>
    <row r="27357" spans="83:83">
      <c r="CE27357" s="227"/>
    </row>
    <row r="27358" spans="83:83">
      <c r="CE27358" s="227"/>
    </row>
    <row r="27359" spans="83:83">
      <c r="CE27359" s="227"/>
    </row>
    <row r="27360" spans="83:83">
      <c r="CE27360" s="227"/>
    </row>
    <row r="27361" spans="83:83">
      <c r="CE27361" s="227"/>
    </row>
    <row r="27362" spans="83:83">
      <c r="CE27362" s="227"/>
    </row>
    <row r="27363" spans="83:83">
      <c r="CE27363" s="227"/>
    </row>
    <row r="27364" spans="83:83">
      <c r="CE27364" s="227"/>
    </row>
    <row r="27365" spans="83:83">
      <c r="CE27365" s="227"/>
    </row>
    <row r="27366" spans="83:83">
      <c r="CE27366" s="227"/>
    </row>
    <row r="27367" spans="83:83">
      <c r="CE27367" s="227"/>
    </row>
    <row r="27368" spans="83:83">
      <c r="CE27368" s="227"/>
    </row>
    <row r="27369" spans="83:83">
      <c r="CE27369" s="227"/>
    </row>
    <row r="27370" spans="83:83">
      <c r="CE27370" s="227"/>
    </row>
    <row r="27371" spans="83:83">
      <c r="CE27371" s="227"/>
    </row>
    <row r="27372" spans="83:83">
      <c r="CE27372" s="227"/>
    </row>
    <row r="27373" spans="83:83">
      <c r="CE27373" s="227"/>
    </row>
    <row r="27374" spans="83:83">
      <c r="CE27374" s="227"/>
    </row>
    <row r="27375" spans="83:83">
      <c r="CE27375" s="227"/>
    </row>
    <row r="27376" spans="83:83">
      <c r="CE27376" s="227"/>
    </row>
    <row r="27377" spans="83:83">
      <c r="CE27377" s="227"/>
    </row>
    <row r="27378" spans="83:83">
      <c r="CE27378" s="227"/>
    </row>
    <row r="27379" spans="83:83">
      <c r="CE27379" s="227"/>
    </row>
    <row r="27380" spans="83:83">
      <c r="CE27380" s="227"/>
    </row>
    <row r="27381" spans="83:83">
      <c r="CE27381" s="227"/>
    </row>
    <row r="27382" spans="83:83">
      <c r="CE27382" s="227"/>
    </row>
    <row r="27383" spans="83:83">
      <c r="CE27383" s="227"/>
    </row>
    <row r="27384" spans="83:83">
      <c r="CE27384" s="227"/>
    </row>
    <row r="27385" spans="83:83">
      <c r="CE27385" s="227"/>
    </row>
    <row r="27386" spans="83:83">
      <c r="CE27386" s="227"/>
    </row>
    <row r="27387" spans="83:83">
      <c r="CE27387" s="227"/>
    </row>
    <row r="27388" spans="83:83">
      <c r="CE27388" s="227"/>
    </row>
    <row r="27389" spans="83:83">
      <c r="CE27389" s="227"/>
    </row>
    <row r="27390" spans="83:83">
      <c r="CE27390" s="227"/>
    </row>
    <row r="27391" spans="83:83">
      <c r="CE27391" s="227"/>
    </row>
    <row r="27392" spans="83:83">
      <c r="CE27392" s="227"/>
    </row>
    <row r="27393" spans="83:83">
      <c r="CE27393" s="227"/>
    </row>
    <row r="27394" spans="83:83">
      <c r="CE27394" s="227"/>
    </row>
    <row r="27395" spans="83:83">
      <c r="CE27395" s="227"/>
    </row>
    <row r="27396" spans="83:83">
      <c r="CE27396" s="227"/>
    </row>
    <row r="27397" spans="83:83">
      <c r="CE27397" s="227"/>
    </row>
    <row r="27398" spans="83:83">
      <c r="CE27398" s="227"/>
    </row>
    <row r="27399" spans="83:83">
      <c r="CE27399" s="227"/>
    </row>
    <row r="27400" spans="83:83">
      <c r="CE27400" s="227"/>
    </row>
    <row r="27401" spans="83:83">
      <c r="CE27401" s="227"/>
    </row>
    <row r="27402" spans="83:83">
      <c r="CE27402" s="227"/>
    </row>
    <row r="27403" spans="83:83">
      <c r="CE27403" s="227"/>
    </row>
    <row r="27404" spans="83:83">
      <c r="CE27404" s="227"/>
    </row>
    <row r="27405" spans="83:83">
      <c r="CE27405" s="227"/>
    </row>
    <row r="27406" spans="83:83">
      <c r="CE27406" s="227"/>
    </row>
    <row r="27407" spans="83:83">
      <c r="CE27407" s="227"/>
    </row>
    <row r="27408" spans="83:83">
      <c r="CE27408" s="227"/>
    </row>
    <row r="27409" spans="83:83">
      <c r="CE27409" s="227"/>
    </row>
    <row r="27410" spans="83:83">
      <c r="CE27410" s="227"/>
    </row>
    <row r="27411" spans="83:83">
      <c r="CE27411" s="227"/>
    </row>
    <row r="27412" spans="83:83">
      <c r="CE27412" s="227"/>
    </row>
    <row r="27413" spans="83:83">
      <c r="CE27413" s="227"/>
    </row>
    <row r="27414" spans="83:83">
      <c r="CE27414" s="227"/>
    </row>
    <row r="27415" spans="83:83">
      <c r="CE27415" s="227"/>
    </row>
    <row r="27416" spans="83:83">
      <c r="CE27416" s="227"/>
    </row>
    <row r="27417" spans="83:83">
      <c r="CE27417" s="227"/>
    </row>
    <row r="27418" spans="83:83">
      <c r="CE27418" s="227"/>
    </row>
    <row r="27419" spans="83:83">
      <c r="CE27419" s="227"/>
    </row>
    <row r="27420" spans="83:83">
      <c r="CE27420" s="227"/>
    </row>
    <row r="27421" spans="83:83">
      <c r="CE27421" s="227"/>
    </row>
    <row r="27422" spans="83:83">
      <c r="CE27422" s="227"/>
    </row>
    <row r="27423" spans="83:83">
      <c r="CE27423" s="227"/>
    </row>
    <row r="27424" spans="83:83">
      <c r="CE27424" s="227"/>
    </row>
    <row r="27425" spans="83:83">
      <c r="CE27425" s="227"/>
    </row>
    <row r="27426" spans="83:83">
      <c r="CE27426" s="227"/>
    </row>
    <row r="27427" spans="83:83">
      <c r="CE27427" s="227"/>
    </row>
    <row r="27428" spans="83:83">
      <c r="CE27428" s="227"/>
    </row>
    <row r="27429" spans="83:83">
      <c r="CE27429" s="227"/>
    </row>
    <row r="27430" spans="83:83">
      <c r="CE27430" s="227"/>
    </row>
    <row r="27431" spans="83:83">
      <c r="CE27431" s="227"/>
    </row>
    <row r="27432" spans="83:83">
      <c r="CE27432" s="227"/>
    </row>
    <row r="27433" spans="83:83">
      <c r="CE27433" s="227"/>
    </row>
    <row r="27434" spans="83:83">
      <c r="CE27434" s="227"/>
    </row>
    <row r="27435" spans="83:83">
      <c r="CE27435" s="227"/>
    </row>
    <row r="27436" spans="83:83">
      <c r="CE27436" s="227"/>
    </row>
    <row r="27437" spans="83:83">
      <c r="CE27437" s="227"/>
    </row>
    <row r="27438" spans="83:83">
      <c r="CE27438" s="227"/>
    </row>
    <row r="27439" spans="83:83">
      <c r="CE27439" s="227"/>
    </row>
    <row r="27440" spans="83:83">
      <c r="CE27440" s="227"/>
    </row>
    <row r="27441" spans="83:83">
      <c r="CE27441" s="227"/>
    </row>
    <row r="27442" spans="83:83">
      <c r="CE27442" s="227"/>
    </row>
    <row r="27443" spans="83:83">
      <c r="CE27443" s="227"/>
    </row>
    <row r="27444" spans="83:83">
      <c r="CE27444" s="227"/>
    </row>
    <row r="27445" spans="83:83">
      <c r="CE27445" s="227"/>
    </row>
    <row r="27446" spans="83:83">
      <c r="CE27446" s="227"/>
    </row>
    <row r="27447" spans="83:83">
      <c r="CE27447" s="227"/>
    </row>
    <row r="27448" spans="83:83">
      <c r="CE27448" s="227"/>
    </row>
    <row r="27449" spans="83:83">
      <c r="CE27449" s="227"/>
    </row>
    <row r="27450" spans="83:83">
      <c r="CE27450" s="227"/>
    </row>
    <row r="27451" spans="83:83">
      <c r="CE27451" s="227"/>
    </row>
    <row r="27452" spans="83:83">
      <c r="CE27452" s="227"/>
    </row>
    <row r="27453" spans="83:83">
      <c r="CE27453" s="227"/>
    </row>
    <row r="27454" spans="83:83">
      <c r="CE27454" s="227"/>
    </row>
    <row r="27455" spans="83:83">
      <c r="CE27455" s="227"/>
    </row>
    <row r="27456" spans="83:83">
      <c r="CE27456" s="227"/>
    </row>
    <row r="27457" spans="83:83">
      <c r="CE27457" s="227"/>
    </row>
    <row r="27458" spans="83:83">
      <c r="CE27458" s="227"/>
    </row>
    <row r="27459" spans="83:83">
      <c r="CE27459" s="227"/>
    </row>
    <row r="27460" spans="83:83">
      <c r="CE27460" s="227"/>
    </row>
    <row r="27461" spans="83:83">
      <c r="CE27461" s="227"/>
    </row>
    <row r="27462" spans="83:83">
      <c r="CE27462" s="227"/>
    </row>
    <row r="27463" spans="83:83">
      <c r="CE27463" s="227"/>
    </row>
    <row r="27464" spans="83:83">
      <c r="CE27464" s="227"/>
    </row>
    <row r="27465" spans="83:83">
      <c r="CE27465" s="227"/>
    </row>
    <row r="27466" spans="83:83">
      <c r="CE27466" s="227"/>
    </row>
    <row r="27467" spans="83:83">
      <c r="CE27467" s="227"/>
    </row>
    <row r="27468" spans="83:83">
      <c r="CE27468" s="227"/>
    </row>
    <row r="27469" spans="83:83">
      <c r="CE27469" s="227"/>
    </row>
    <row r="27470" spans="83:83">
      <c r="CE27470" s="227"/>
    </row>
    <row r="27471" spans="83:83">
      <c r="CE27471" s="227"/>
    </row>
    <row r="27472" spans="83:83">
      <c r="CE27472" s="227"/>
    </row>
    <row r="27473" spans="83:83">
      <c r="CE27473" s="227"/>
    </row>
    <row r="27474" spans="83:83">
      <c r="CE27474" s="227"/>
    </row>
    <row r="27475" spans="83:83">
      <c r="CE27475" s="227"/>
    </row>
    <row r="27476" spans="83:83">
      <c r="CE27476" s="227"/>
    </row>
    <row r="27477" spans="83:83">
      <c r="CE27477" s="227"/>
    </row>
    <row r="27478" spans="83:83">
      <c r="CE27478" s="227"/>
    </row>
    <row r="27479" spans="83:83">
      <c r="CE27479" s="227"/>
    </row>
    <row r="27480" spans="83:83">
      <c r="CE27480" s="227"/>
    </row>
    <row r="27481" spans="83:83">
      <c r="CE27481" s="227"/>
    </row>
    <row r="27482" spans="83:83">
      <c r="CE27482" s="227"/>
    </row>
    <row r="27483" spans="83:83">
      <c r="CE27483" s="227"/>
    </row>
    <row r="27484" spans="83:83">
      <c r="CE27484" s="227"/>
    </row>
    <row r="27485" spans="83:83">
      <c r="CE27485" s="227"/>
    </row>
    <row r="27486" spans="83:83">
      <c r="CE27486" s="227"/>
    </row>
    <row r="27487" spans="83:83">
      <c r="CE27487" s="227"/>
    </row>
    <row r="27488" spans="83:83">
      <c r="CE27488" s="227"/>
    </row>
    <row r="27489" spans="83:83">
      <c r="CE27489" s="227"/>
    </row>
    <row r="27490" spans="83:83">
      <c r="CE27490" s="227"/>
    </row>
    <row r="27491" spans="83:83">
      <c r="CE27491" s="227"/>
    </row>
    <row r="27492" spans="83:83">
      <c r="CE27492" s="227"/>
    </row>
    <row r="27493" spans="83:83">
      <c r="CE27493" s="227"/>
    </row>
    <row r="27494" spans="83:83">
      <c r="CE27494" s="227"/>
    </row>
    <row r="27495" spans="83:83">
      <c r="CE27495" s="227"/>
    </row>
    <row r="27496" spans="83:83">
      <c r="CE27496" s="227"/>
    </row>
    <row r="27497" spans="83:83">
      <c r="CE27497" s="227"/>
    </row>
    <row r="27498" spans="83:83">
      <c r="CE27498" s="227"/>
    </row>
    <row r="27499" spans="83:83">
      <c r="CE27499" s="227"/>
    </row>
    <row r="27500" spans="83:83">
      <c r="CE27500" s="227"/>
    </row>
    <row r="27501" spans="83:83">
      <c r="CE27501" s="227"/>
    </row>
    <row r="27502" spans="83:83">
      <c r="CE27502" s="227"/>
    </row>
    <row r="27503" spans="83:83">
      <c r="CE27503" s="227"/>
    </row>
    <row r="27504" spans="83:83">
      <c r="CE27504" s="227"/>
    </row>
    <row r="27505" spans="83:83">
      <c r="CE27505" s="227"/>
    </row>
    <row r="27506" spans="83:83">
      <c r="CE27506" s="227"/>
    </row>
    <row r="27507" spans="83:83">
      <c r="CE27507" s="227"/>
    </row>
    <row r="27508" spans="83:83">
      <c r="CE27508" s="227"/>
    </row>
    <row r="27509" spans="83:83">
      <c r="CE27509" s="227"/>
    </row>
    <row r="27510" spans="83:83">
      <c r="CE27510" s="227"/>
    </row>
    <row r="27511" spans="83:83">
      <c r="CE27511" s="227"/>
    </row>
    <row r="27512" spans="83:83">
      <c r="CE27512" s="227"/>
    </row>
    <row r="27513" spans="83:83">
      <c r="CE27513" s="227"/>
    </row>
    <row r="27514" spans="83:83">
      <c r="CE27514" s="227"/>
    </row>
    <row r="27515" spans="83:83">
      <c r="CE27515" s="227"/>
    </row>
    <row r="27516" spans="83:83">
      <c r="CE27516" s="227"/>
    </row>
    <row r="27517" spans="83:83">
      <c r="CE27517" s="227"/>
    </row>
    <row r="27518" spans="83:83">
      <c r="CE27518" s="227"/>
    </row>
    <row r="27519" spans="83:83">
      <c r="CE27519" s="227"/>
    </row>
    <row r="27520" spans="83:83">
      <c r="CE27520" s="227"/>
    </row>
    <row r="27521" spans="83:83">
      <c r="CE27521" s="227"/>
    </row>
    <row r="27522" spans="83:83">
      <c r="CE27522" s="227"/>
    </row>
    <row r="27523" spans="83:83">
      <c r="CE27523" s="227"/>
    </row>
    <row r="27524" spans="83:83">
      <c r="CE27524" s="227"/>
    </row>
    <row r="27525" spans="83:83">
      <c r="CE27525" s="227"/>
    </row>
    <row r="27526" spans="83:83">
      <c r="CE27526" s="227"/>
    </row>
    <row r="27527" spans="83:83">
      <c r="CE27527" s="227"/>
    </row>
    <row r="27528" spans="83:83">
      <c r="CE27528" s="227"/>
    </row>
    <row r="27529" spans="83:83">
      <c r="CE27529" s="227"/>
    </row>
    <row r="27530" spans="83:83">
      <c r="CE27530" s="227"/>
    </row>
    <row r="27531" spans="83:83">
      <c r="CE27531" s="227"/>
    </row>
    <row r="27532" spans="83:83">
      <c r="CE27532" s="227"/>
    </row>
    <row r="27533" spans="83:83">
      <c r="CE27533" s="227"/>
    </row>
    <row r="27534" spans="83:83">
      <c r="CE27534" s="227"/>
    </row>
    <row r="27535" spans="83:83">
      <c r="CE27535" s="227"/>
    </row>
    <row r="27536" spans="83:83">
      <c r="CE27536" s="227"/>
    </row>
    <row r="27537" spans="83:83">
      <c r="CE27537" s="227"/>
    </row>
    <row r="27538" spans="83:83">
      <c r="CE27538" s="227"/>
    </row>
    <row r="27539" spans="83:83">
      <c r="CE27539" s="227"/>
    </row>
    <row r="27540" spans="83:83">
      <c r="CE27540" s="227"/>
    </row>
    <row r="27541" spans="83:83">
      <c r="CE27541" s="227"/>
    </row>
    <row r="27542" spans="83:83">
      <c r="CE27542" s="227"/>
    </row>
    <row r="27543" spans="83:83">
      <c r="CE27543" s="227"/>
    </row>
    <row r="27544" spans="83:83">
      <c r="CE27544" s="227"/>
    </row>
    <row r="27545" spans="83:83">
      <c r="CE27545" s="227"/>
    </row>
    <row r="27546" spans="83:83">
      <c r="CE27546" s="227"/>
    </row>
    <row r="27547" spans="83:83">
      <c r="CE27547" s="227"/>
    </row>
    <row r="27548" spans="83:83">
      <c r="CE27548" s="227"/>
    </row>
    <row r="27549" spans="83:83">
      <c r="CE27549" s="227"/>
    </row>
    <row r="27550" spans="83:83">
      <c r="CE27550" s="227"/>
    </row>
    <row r="27551" spans="83:83">
      <c r="CE27551" s="227"/>
    </row>
    <row r="27552" spans="83:83">
      <c r="CE27552" s="227"/>
    </row>
    <row r="27553" spans="83:83">
      <c r="CE27553" s="227"/>
    </row>
    <row r="27554" spans="83:83">
      <c r="CE27554" s="227"/>
    </row>
    <row r="27555" spans="83:83">
      <c r="CE27555" s="227"/>
    </row>
    <row r="27556" spans="83:83">
      <c r="CE27556" s="227"/>
    </row>
    <row r="27557" spans="83:83">
      <c r="CE27557" s="227"/>
    </row>
    <row r="27558" spans="83:83">
      <c r="CE27558" s="227"/>
    </row>
    <row r="27559" spans="83:83">
      <c r="CE27559" s="227"/>
    </row>
    <row r="27560" spans="83:83">
      <c r="CE27560" s="227"/>
    </row>
    <row r="27561" spans="83:83">
      <c r="CE27561" s="227"/>
    </row>
    <row r="27562" spans="83:83">
      <c r="CE27562" s="227"/>
    </row>
    <row r="27563" spans="83:83">
      <c r="CE27563" s="227"/>
    </row>
    <row r="27564" spans="83:83">
      <c r="CE27564" s="227"/>
    </row>
    <row r="27565" spans="83:83">
      <c r="CE27565" s="227"/>
    </row>
    <row r="27566" spans="83:83">
      <c r="CE27566" s="227"/>
    </row>
    <row r="27567" spans="83:83">
      <c r="CE27567" s="227"/>
    </row>
    <row r="27568" spans="83:83">
      <c r="CE27568" s="227"/>
    </row>
    <row r="27569" spans="83:83">
      <c r="CE27569" s="227"/>
    </row>
    <row r="27570" spans="83:83">
      <c r="CE27570" s="227"/>
    </row>
    <row r="27571" spans="83:83">
      <c r="CE27571" s="227"/>
    </row>
    <row r="27572" spans="83:83">
      <c r="CE27572" s="227"/>
    </row>
    <row r="27573" spans="83:83">
      <c r="CE27573" s="227"/>
    </row>
    <row r="27574" spans="83:83">
      <c r="CE27574" s="227"/>
    </row>
    <row r="27575" spans="83:83">
      <c r="CE27575" s="227"/>
    </row>
    <row r="27576" spans="83:83">
      <c r="CE27576" s="227"/>
    </row>
    <row r="27577" spans="83:83">
      <c r="CE27577" s="227"/>
    </row>
    <row r="27578" spans="83:83">
      <c r="CE27578" s="227"/>
    </row>
    <row r="27579" spans="83:83">
      <c r="CE27579" s="227"/>
    </row>
    <row r="27580" spans="83:83">
      <c r="CE27580" s="227"/>
    </row>
    <row r="27581" spans="83:83">
      <c r="CE27581" s="227"/>
    </row>
    <row r="27582" spans="83:83">
      <c r="CE27582" s="227"/>
    </row>
    <row r="27583" spans="83:83">
      <c r="CE27583" s="227"/>
    </row>
    <row r="27584" spans="83:83">
      <c r="CE27584" s="227"/>
    </row>
    <row r="27585" spans="83:83">
      <c r="CE27585" s="227"/>
    </row>
    <row r="27586" spans="83:83">
      <c r="CE27586" s="227"/>
    </row>
    <row r="27587" spans="83:83">
      <c r="CE27587" s="227"/>
    </row>
    <row r="27588" spans="83:83">
      <c r="CE27588" s="227"/>
    </row>
    <row r="27589" spans="83:83">
      <c r="CE27589" s="227"/>
    </row>
    <row r="27590" spans="83:83">
      <c r="CE27590" s="227"/>
    </row>
    <row r="27591" spans="83:83">
      <c r="CE27591" s="227"/>
    </row>
    <row r="27592" spans="83:83">
      <c r="CE27592" s="227"/>
    </row>
    <row r="27593" spans="83:83">
      <c r="CE27593" s="227"/>
    </row>
    <row r="27594" spans="83:83">
      <c r="CE27594" s="227"/>
    </row>
    <row r="27595" spans="83:83">
      <c r="CE27595" s="227"/>
    </row>
    <row r="27596" spans="83:83">
      <c r="CE27596" s="227"/>
    </row>
    <row r="27597" spans="83:83">
      <c r="CE27597" s="227"/>
    </row>
    <row r="27598" spans="83:83">
      <c r="CE27598" s="227"/>
    </row>
    <row r="27599" spans="83:83">
      <c r="CE27599" s="227"/>
    </row>
    <row r="27600" spans="83:83">
      <c r="CE27600" s="227"/>
    </row>
    <row r="27601" spans="83:83">
      <c r="CE27601" s="227"/>
    </row>
    <row r="27602" spans="83:83">
      <c r="CE27602" s="227"/>
    </row>
    <row r="27603" spans="83:83">
      <c r="CE27603" s="227"/>
    </row>
    <row r="27604" spans="83:83">
      <c r="CE27604" s="227"/>
    </row>
    <row r="27605" spans="83:83">
      <c r="CE27605" s="227"/>
    </row>
    <row r="27606" spans="83:83">
      <c r="CE27606" s="227"/>
    </row>
    <row r="27607" spans="83:83">
      <c r="CE27607" s="227"/>
    </row>
    <row r="27608" spans="83:83">
      <c r="CE27608" s="227"/>
    </row>
    <row r="27609" spans="83:83">
      <c r="CE27609" s="227"/>
    </row>
    <row r="27610" spans="83:83">
      <c r="CE27610" s="227"/>
    </row>
    <row r="27611" spans="83:83">
      <c r="CE27611" s="227"/>
    </row>
    <row r="27612" spans="83:83">
      <c r="CE27612" s="227"/>
    </row>
    <row r="27613" spans="83:83">
      <c r="CE27613" s="227"/>
    </row>
    <row r="27614" spans="83:83">
      <c r="CE27614" s="227"/>
    </row>
    <row r="27615" spans="83:83">
      <c r="CE27615" s="227"/>
    </row>
    <row r="27616" spans="83:83">
      <c r="CE27616" s="227"/>
    </row>
    <row r="27617" spans="83:83">
      <c r="CE27617" s="227"/>
    </row>
    <row r="27618" spans="83:83">
      <c r="CE27618" s="227"/>
    </row>
    <row r="27619" spans="83:83">
      <c r="CE27619" s="227"/>
    </row>
    <row r="27620" spans="83:83">
      <c r="CE27620" s="227"/>
    </row>
    <row r="27621" spans="83:83">
      <c r="CE27621" s="227"/>
    </row>
    <row r="27622" spans="83:83">
      <c r="CE27622" s="227"/>
    </row>
    <row r="27623" spans="83:83">
      <c r="CE27623" s="227"/>
    </row>
    <row r="27624" spans="83:83">
      <c r="CE27624" s="227"/>
    </row>
    <row r="27625" spans="83:83">
      <c r="CE27625" s="227"/>
    </row>
    <row r="27626" spans="83:83">
      <c r="CE27626" s="227"/>
    </row>
    <row r="27627" spans="83:83">
      <c r="CE27627" s="227"/>
    </row>
    <row r="27628" spans="83:83">
      <c r="CE27628" s="227"/>
    </row>
    <row r="27629" spans="83:83">
      <c r="CE27629" s="227"/>
    </row>
    <row r="27630" spans="83:83">
      <c r="CE27630" s="227"/>
    </row>
    <row r="27631" spans="83:83">
      <c r="CE27631" s="227"/>
    </row>
    <row r="27632" spans="83:83">
      <c r="CE27632" s="227"/>
    </row>
    <row r="27633" spans="83:83">
      <c r="CE27633" s="227"/>
    </row>
    <row r="27634" spans="83:83">
      <c r="CE27634" s="227"/>
    </row>
    <row r="27635" spans="83:83">
      <c r="CE27635" s="227"/>
    </row>
    <row r="27636" spans="83:83">
      <c r="CE27636" s="227"/>
    </row>
    <row r="27637" spans="83:83">
      <c r="CE27637" s="227"/>
    </row>
    <row r="27638" spans="83:83">
      <c r="CE27638" s="227"/>
    </row>
    <row r="27639" spans="83:83">
      <c r="CE27639" s="227"/>
    </row>
    <row r="27640" spans="83:83">
      <c r="CE27640" s="227"/>
    </row>
    <row r="27641" spans="83:83">
      <c r="CE27641" s="227"/>
    </row>
    <row r="27642" spans="83:83">
      <c r="CE27642" s="227"/>
    </row>
    <row r="27643" spans="83:83">
      <c r="CE27643" s="227"/>
    </row>
    <row r="27644" spans="83:83">
      <c r="CE27644" s="227"/>
    </row>
    <row r="27645" spans="83:83">
      <c r="CE27645" s="227"/>
    </row>
    <row r="27646" spans="83:83">
      <c r="CE27646" s="227"/>
    </row>
    <row r="27647" spans="83:83">
      <c r="CE27647" s="227"/>
    </row>
    <row r="27648" spans="83:83">
      <c r="CE27648" s="227"/>
    </row>
    <row r="27649" spans="83:83">
      <c r="CE27649" s="227"/>
    </row>
    <row r="27650" spans="83:83">
      <c r="CE27650" s="227"/>
    </row>
    <row r="27651" spans="83:83">
      <c r="CE27651" s="227"/>
    </row>
    <row r="27652" spans="83:83">
      <c r="CE27652" s="227"/>
    </row>
    <row r="27653" spans="83:83">
      <c r="CE27653" s="227"/>
    </row>
    <row r="27654" spans="83:83">
      <c r="CE27654" s="227"/>
    </row>
    <row r="27655" spans="83:83">
      <c r="CE27655" s="227"/>
    </row>
    <row r="27656" spans="83:83">
      <c r="CE27656" s="227"/>
    </row>
    <row r="27657" spans="83:83">
      <c r="CE27657" s="227"/>
    </row>
    <row r="27658" spans="83:83">
      <c r="CE27658" s="227"/>
    </row>
    <row r="27659" spans="83:83">
      <c r="CE27659" s="227"/>
    </row>
    <row r="27660" spans="83:83">
      <c r="CE27660" s="227"/>
    </row>
    <row r="27661" spans="83:83">
      <c r="CE27661" s="227"/>
    </row>
    <row r="27662" spans="83:83">
      <c r="CE27662" s="227"/>
    </row>
    <row r="27663" spans="83:83">
      <c r="CE27663" s="227"/>
    </row>
    <row r="27664" spans="83:83">
      <c r="CE27664" s="227"/>
    </row>
    <row r="27665" spans="83:83">
      <c r="CE27665" s="227"/>
    </row>
    <row r="27666" spans="83:83">
      <c r="CE27666" s="227"/>
    </row>
    <row r="27667" spans="83:83">
      <c r="CE27667" s="227"/>
    </row>
    <row r="27668" spans="83:83">
      <c r="CE27668" s="227"/>
    </row>
    <row r="27669" spans="83:83">
      <c r="CE27669" s="227"/>
    </row>
    <row r="27670" spans="83:83">
      <c r="CE27670" s="227"/>
    </row>
    <row r="27671" spans="83:83">
      <c r="CE27671" s="227"/>
    </row>
    <row r="27672" spans="83:83">
      <c r="CE27672" s="227"/>
    </row>
    <row r="27673" spans="83:83">
      <c r="CE27673" s="227"/>
    </row>
    <row r="27674" spans="83:83">
      <c r="CE27674" s="227"/>
    </row>
    <row r="27675" spans="83:83">
      <c r="CE27675" s="227"/>
    </row>
    <row r="27676" spans="83:83">
      <c r="CE27676" s="227"/>
    </row>
    <row r="27677" spans="83:83">
      <c r="CE27677" s="227"/>
    </row>
    <row r="27678" spans="83:83">
      <c r="CE27678" s="227"/>
    </row>
    <row r="27679" spans="83:83">
      <c r="CE27679" s="227"/>
    </row>
    <row r="27680" spans="83:83">
      <c r="CE27680" s="227"/>
    </row>
    <row r="27681" spans="83:83">
      <c r="CE27681" s="227"/>
    </row>
    <row r="27682" spans="83:83">
      <c r="CE27682" s="227"/>
    </row>
    <row r="27683" spans="83:83">
      <c r="CE27683" s="227"/>
    </row>
    <row r="27684" spans="83:83">
      <c r="CE27684" s="227"/>
    </row>
    <row r="27685" spans="83:83">
      <c r="CE27685" s="227"/>
    </row>
    <row r="27686" spans="83:83">
      <c r="CE27686" s="227"/>
    </row>
    <row r="27687" spans="83:83">
      <c r="CE27687" s="227"/>
    </row>
    <row r="27688" spans="83:83">
      <c r="CE27688" s="227"/>
    </row>
    <row r="27689" spans="83:83">
      <c r="CE27689" s="227"/>
    </row>
    <row r="27690" spans="83:83">
      <c r="CE27690" s="227"/>
    </row>
    <row r="27691" spans="83:83">
      <c r="CE27691" s="227"/>
    </row>
    <row r="27692" spans="83:83">
      <c r="CE27692" s="227"/>
    </row>
    <row r="27693" spans="83:83">
      <c r="CE27693" s="227"/>
    </row>
    <row r="27694" spans="83:83">
      <c r="CE27694" s="227"/>
    </row>
    <row r="27695" spans="83:83">
      <c r="CE27695" s="227"/>
    </row>
    <row r="27696" spans="83:83">
      <c r="CE27696" s="227"/>
    </row>
    <row r="27697" spans="83:83">
      <c r="CE27697" s="227"/>
    </row>
    <row r="27698" spans="83:83">
      <c r="CE27698" s="227"/>
    </row>
    <row r="27699" spans="83:83">
      <c r="CE27699" s="227"/>
    </row>
    <row r="27700" spans="83:83">
      <c r="CE27700" s="227"/>
    </row>
    <row r="27701" spans="83:83">
      <c r="CE27701" s="227"/>
    </row>
    <row r="27702" spans="83:83">
      <c r="CE27702" s="227"/>
    </row>
    <row r="27703" spans="83:83">
      <c r="CE27703" s="227"/>
    </row>
    <row r="27704" spans="83:83">
      <c r="CE27704" s="227"/>
    </row>
    <row r="27705" spans="83:83">
      <c r="CE27705" s="227"/>
    </row>
    <row r="27706" spans="83:83">
      <c r="CE27706" s="227"/>
    </row>
    <row r="27707" spans="83:83">
      <c r="CE27707" s="227"/>
    </row>
    <row r="27708" spans="83:83">
      <c r="CE27708" s="227"/>
    </row>
    <row r="27709" spans="83:83">
      <c r="CE27709" s="227"/>
    </row>
    <row r="27710" spans="83:83">
      <c r="CE27710" s="227"/>
    </row>
    <row r="27711" spans="83:83">
      <c r="CE27711" s="227"/>
    </row>
    <row r="27712" spans="83:83">
      <c r="CE27712" s="227"/>
    </row>
    <row r="27713" spans="83:83">
      <c r="CE27713" s="227"/>
    </row>
    <row r="27714" spans="83:83">
      <c r="CE27714" s="227"/>
    </row>
    <row r="27715" spans="83:83">
      <c r="CE27715" s="227"/>
    </row>
    <row r="27716" spans="83:83">
      <c r="CE27716" s="227"/>
    </row>
    <row r="27717" spans="83:83">
      <c r="CE27717" s="227"/>
    </row>
    <row r="27718" spans="83:83">
      <c r="CE27718" s="227"/>
    </row>
    <row r="27719" spans="83:83">
      <c r="CE27719" s="227"/>
    </row>
    <row r="27720" spans="83:83">
      <c r="CE27720" s="227"/>
    </row>
    <row r="27721" spans="83:83">
      <c r="CE27721" s="227"/>
    </row>
    <row r="27722" spans="83:83">
      <c r="CE27722" s="227"/>
    </row>
    <row r="27723" spans="83:83">
      <c r="CE27723" s="227"/>
    </row>
    <row r="27724" spans="83:83">
      <c r="CE27724" s="227"/>
    </row>
    <row r="27725" spans="83:83">
      <c r="CE27725" s="227"/>
    </row>
    <row r="27726" spans="83:83">
      <c r="CE27726" s="227"/>
    </row>
    <row r="27727" spans="83:83">
      <c r="CE27727" s="227"/>
    </row>
    <row r="27728" spans="83:83">
      <c r="CE27728" s="227"/>
    </row>
    <row r="27729" spans="83:83">
      <c r="CE27729" s="227"/>
    </row>
    <row r="27730" spans="83:83">
      <c r="CE27730" s="227"/>
    </row>
    <row r="27731" spans="83:83">
      <c r="CE27731" s="227"/>
    </row>
    <row r="27732" spans="83:83">
      <c r="CE27732" s="227"/>
    </row>
    <row r="27733" spans="83:83">
      <c r="CE27733" s="227"/>
    </row>
    <row r="27734" spans="83:83">
      <c r="CE27734" s="227"/>
    </row>
    <row r="27735" spans="83:83">
      <c r="CE27735" s="227"/>
    </row>
    <row r="27736" spans="83:83">
      <c r="CE27736" s="227"/>
    </row>
    <row r="27737" spans="83:83">
      <c r="CE27737" s="227"/>
    </row>
    <row r="27738" spans="83:83">
      <c r="CE27738" s="227"/>
    </row>
    <row r="27739" spans="83:83">
      <c r="CE27739" s="227"/>
    </row>
    <row r="27740" spans="83:83">
      <c r="CE27740" s="227"/>
    </row>
    <row r="27741" spans="83:83">
      <c r="CE27741" s="227"/>
    </row>
    <row r="27742" spans="83:83">
      <c r="CE27742" s="227"/>
    </row>
    <row r="27743" spans="83:83">
      <c r="CE27743" s="227"/>
    </row>
    <row r="27744" spans="83:83">
      <c r="CE27744" s="227"/>
    </row>
    <row r="27745" spans="83:83">
      <c r="CE27745" s="227"/>
    </row>
    <row r="27746" spans="83:83">
      <c r="CE27746" s="227"/>
    </row>
    <row r="27747" spans="83:83">
      <c r="CE27747" s="227"/>
    </row>
    <row r="27748" spans="83:83">
      <c r="CE27748" s="227"/>
    </row>
    <row r="27749" spans="83:83">
      <c r="CE27749" s="227"/>
    </row>
    <row r="27750" spans="83:83">
      <c r="CE27750" s="227"/>
    </row>
    <row r="27751" spans="83:83">
      <c r="CE27751" s="227"/>
    </row>
    <row r="27752" spans="83:83">
      <c r="CE27752" s="227"/>
    </row>
    <row r="27753" spans="83:83">
      <c r="CE27753" s="227"/>
    </row>
    <row r="27754" spans="83:83">
      <c r="CE27754" s="227"/>
    </row>
    <row r="27755" spans="83:83">
      <c r="CE27755" s="227"/>
    </row>
    <row r="27756" spans="83:83">
      <c r="CE27756" s="227"/>
    </row>
    <row r="27757" spans="83:83">
      <c r="CE27757" s="227"/>
    </row>
    <row r="27758" spans="83:83">
      <c r="CE27758" s="227"/>
    </row>
    <row r="27759" spans="83:83">
      <c r="CE27759" s="227"/>
    </row>
    <row r="27760" spans="83:83">
      <c r="CE27760" s="227"/>
    </row>
    <row r="27761" spans="83:83">
      <c r="CE27761" s="227"/>
    </row>
    <row r="27762" spans="83:83">
      <c r="CE27762" s="227"/>
    </row>
    <row r="27763" spans="83:83">
      <c r="CE27763" s="227"/>
    </row>
    <row r="27764" spans="83:83">
      <c r="CE27764" s="227"/>
    </row>
    <row r="27765" spans="83:83">
      <c r="CE27765" s="227"/>
    </row>
    <row r="27766" spans="83:83">
      <c r="CE27766" s="227"/>
    </row>
    <row r="27767" spans="83:83">
      <c r="CE27767" s="227"/>
    </row>
    <row r="27768" spans="83:83">
      <c r="CE27768" s="227"/>
    </row>
    <row r="27769" spans="83:83">
      <c r="CE27769" s="227"/>
    </row>
    <row r="27770" spans="83:83">
      <c r="CE27770" s="227"/>
    </row>
    <row r="27771" spans="83:83">
      <c r="CE27771" s="227"/>
    </row>
    <row r="27772" spans="83:83">
      <c r="CE27772" s="227"/>
    </row>
    <row r="27773" spans="83:83">
      <c r="CE27773" s="227"/>
    </row>
    <row r="27774" spans="83:83">
      <c r="CE27774" s="227"/>
    </row>
    <row r="27775" spans="83:83">
      <c r="CE27775" s="227"/>
    </row>
    <row r="27776" spans="83:83">
      <c r="CE27776" s="227"/>
    </row>
    <row r="27777" spans="83:83">
      <c r="CE27777" s="227"/>
    </row>
    <row r="27778" spans="83:83">
      <c r="CE27778" s="227"/>
    </row>
    <row r="27779" spans="83:83">
      <c r="CE27779" s="227"/>
    </row>
    <row r="27780" spans="83:83">
      <c r="CE27780" s="227"/>
    </row>
    <row r="27781" spans="83:83">
      <c r="CE27781" s="227"/>
    </row>
    <row r="27782" spans="83:83">
      <c r="CE27782" s="227"/>
    </row>
    <row r="27783" spans="83:83">
      <c r="CE27783" s="227"/>
    </row>
    <row r="27784" spans="83:83">
      <c r="CE27784" s="227"/>
    </row>
    <row r="27785" spans="83:83">
      <c r="CE27785" s="227"/>
    </row>
    <row r="27786" spans="83:83">
      <c r="CE27786" s="227"/>
    </row>
    <row r="27787" spans="83:83">
      <c r="CE27787" s="227"/>
    </row>
    <row r="27788" spans="83:83">
      <c r="CE27788" s="227"/>
    </row>
    <row r="27789" spans="83:83">
      <c r="CE27789" s="227"/>
    </row>
    <row r="27790" spans="83:83">
      <c r="CE27790" s="227"/>
    </row>
    <row r="27791" spans="83:83">
      <c r="CE27791" s="227"/>
    </row>
    <row r="27792" spans="83:83">
      <c r="CE27792" s="227"/>
    </row>
    <row r="27793" spans="83:83">
      <c r="CE27793" s="227"/>
    </row>
    <row r="27794" spans="83:83">
      <c r="CE27794" s="227"/>
    </row>
    <row r="27795" spans="83:83">
      <c r="CE27795" s="227"/>
    </row>
    <row r="27796" spans="83:83">
      <c r="CE27796" s="227"/>
    </row>
    <row r="27797" spans="83:83">
      <c r="CE27797" s="227"/>
    </row>
    <row r="27798" spans="83:83">
      <c r="CE27798" s="227"/>
    </row>
    <row r="27799" spans="83:83">
      <c r="CE27799" s="227"/>
    </row>
    <row r="27800" spans="83:83">
      <c r="CE27800" s="227"/>
    </row>
    <row r="27801" spans="83:83">
      <c r="CE27801" s="227"/>
    </row>
    <row r="27802" spans="83:83">
      <c r="CE27802" s="227"/>
    </row>
    <row r="27803" spans="83:83">
      <c r="CE27803" s="227"/>
    </row>
    <row r="27804" spans="83:83">
      <c r="CE27804" s="227"/>
    </row>
    <row r="27805" spans="83:83">
      <c r="CE27805" s="227"/>
    </row>
    <row r="27806" spans="83:83">
      <c r="CE27806" s="227"/>
    </row>
    <row r="27807" spans="83:83">
      <c r="CE27807" s="227"/>
    </row>
    <row r="27808" spans="83:83">
      <c r="CE27808" s="227"/>
    </row>
    <row r="27809" spans="83:83">
      <c r="CE27809" s="227"/>
    </row>
    <row r="27810" spans="83:83">
      <c r="CE27810" s="227"/>
    </row>
    <row r="27811" spans="83:83">
      <c r="CE27811" s="227"/>
    </row>
    <row r="27812" spans="83:83">
      <c r="CE27812" s="227"/>
    </row>
    <row r="27813" spans="83:83">
      <c r="CE27813" s="227"/>
    </row>
    <row r="27814" spans="83:83">
      <c r="CE27814" s="227"/>
    </row>
    <row r="27815" spans="83:83">
      <c r="CE27815" s="227"/>
    </row>
    <row r="27816" spans="83:83">
      <c r="CE27816" s="227"/>
    </row>
    <row r="27817" spans="83:83">
      <c r="CE27817" s="227"/>
    </row>
    <row r="27818" spans="83:83">
      <c r="CE27818" s="227"/>
    </row>
    <row r="27819" spans="83:83">
      <c r="CE27819" s="227"/>
    </row>
    <row r="27820" spans="83:83">
      <c r="CE27820" s="227"/>
    </row>
    <row r="27821" spans="83:83">
      <c r="CE27821" s="227"/>
    </row>
    <row r="27822" spans="83:83">
      <c r="CE27822" s="227"/>
    </row>
    <row r="27823" spans="83:83">
      <c r="CE27823" s="227"/>
    </row>
    <row r="27824" spans="83:83">
      <c r="CE27824" s="227"/>
    </row>
    <row r="27825" spans="83:83">
      <c r="CE27825" s="227"/>
    </row>
    <row r="27826" spans="83:83">
      <c r="CE27826" s="227"/>
    </row>
    <row r="27827" spans="83:83">
      <c r="CE27827" s="227"/>
    </row>
    <row r="27828" spans="83:83">
      <c r="CE27828" s="227"/>
    </row>
    <row r="27829" spans="83:83">
      <c r="CE27829" s="227"/>
    </row>
    <row r="27830" spans="83:83">
      <c r="CE27830" s="227"/>
    </row>
    <row r="27831" spans="83:83">
      <c r="CE27831" s="227"/>
    </row>
    <row r="27832" spans="83:83">
      <c r="CE27832" s="227"/>
    </row>
    <row r="27833" spans="83:83">
      <c r="CE27833" s="227"/>
    </row>
    <row r="27834" spans="83:83">
      <c r="CE27834" s="227"/>
    </row>
    <row r="27835" spans="83:83">
      <c r="CE27835" s="227"/>
    </row>
    <row r="27836" spans="83:83">
      <c r="CE27836" s="227"/>
    </row>
    <row r="27837" spans="83:83">
      <c r="CE27837" s="227"/>
    </row>
    <row r="27838" spans="83:83">
      <c r="CE27838" s="227"/>
    </row>
    <row r="27839" spans="83:83">
      <c r="CE27839" s="227"/>
    </row>
    <row r="27840" spans="83:83">
      <c r="CE27840" s="227"/>
    </row>
    <row r="27841" spans="83:83">
      <c r="CE27841" s="227"/>
    </row>
    <row r="27842" spans="83:83">
      <c r="CE27842" s="227"/>
    </row>
    <row r="27843" spans="83:83">
      <c r="CE27843" s="227"/>
    </row>
    <row r="27844" spans="83:83">
      <c r="CE27844" s="227"/>
    </row>
    <row r="27845" spans="83:83">
      <c r="CE27845" s="227"/>
    </row>
    <row r="27846" spans="83:83">
      <c r="CE27846" s="227"/>
    </row>
    <row r="27847" spans="83:83">
      <c r="CE27847" s="227"/>
    </row>
    <row r="27848" spans="83:83">
      <c r="CE27848" s="227"/>
    </row>
    <row r="27849" spans="83:83">
      <c r="CE27849" s="227"/>
    </row>
    <row r="27850" spans="83:83">
      <c r="CE27850" s="227"/>
    </row>
    <row r="27851" spans="83:83">
      <c r="CE27851" s="227"/>
    </row>
    <row r="27852" spans="83:83">
      <c r="CE27852" s="227"/>
    </row>
    <row r="27853" spans="83:83">
      <c r="CE27853" s="227"/>
    </row>
    <row r="27854" spans="83:83">
      <c r="CE27854" s="227"/>
    </row>
    <row r="27855" spans="83:83">
      <c r="CE27855" s="227"/>
    </row>
    <row r="27856" spans="83:83">
      <c r="CE27856" s="227"/>
    </row>
    <row r="27857" spans="83:83">
      <c r="CE27857" s="227"/>
    </row>
    <row r="27858" spans="83:83">
      <c r="CE27858" s="227"/>
    </row>
    <row r="27859" spans="83:83">
      <c r="CE27859" s="227"/>
    </row>
    <row r="27860" spans="83:83">
      <c r="CE27860" s="227"/>
    </row>
    <row r="27861" spans="83:83">
      <c r="CE27861" s="227"/>
    </row>
    <row r="27862" spans="83:83">
      <c r="CE27862" s="227"/>
    </row>
    <row r="27863" spans="83:83">
      <c r="CE27863" s="227"/>
    </row>
    <row r="27864" spans="83:83">
      <c r="CE27864" s="227"/>
    </row>
    <row r="27865" spans="83:83">
      <c r="CE27865" s="227"/>
    </row>
    <row r="27866" spans="83:83">
      <c r="CE27866" s="227"/>
    </row>
    <row r="27867" spans="83:83">
      <c r="CE27867" s="227"/>
    </row>
    <row r="27868" spans="83:83">
      <c r="CE27868" s="227"/>
    </row>
    <row r="27869" spans="83:83">
      <c r="CE27869" s="227"/>
    </row>
    <row r="27870" spans="83:83">
      <c r="CE27870" s="227"/>
    </row>
    <row r="27871" spans="83:83">
      <c r="CE27871" s="227"/>
    </row>
    <row r="27872" spans="83:83">
      <c r="CE27872" s="227"/>
    </row>
    <row r="27873" spans="83:83">
      <c r="CE27873" s="227"/>
    </row>
    <row r="27874" spans="83:83">
      <c r="CE27874" s="227"/>
    </row>
    <row r="27875" spans="83:83">
      <c r="CE27875" s="227"/>
    </row>
    <row r="27876" spans="83:83">
      <c r="CE27876" s="227"/>
    </row>
    <row r="27877" spans="83:83">
      <c r="CE27877" s="227"/>
    </row>
    <row r="27878" spans="83:83">
      <c r="CE27878" s="227"/>
    </row>
    <row r="27879" spans="83:83">
      <c r="CE27879" s="227"/>
    </row>
    <row r="27880" spans="83:83">
      <c r="CE27880" s="227"/>
    </row>
    <row r="27881" spans="83:83">
      <c r="CE27881" s="227"/>
    </row>
    <row r="27882" spans="83:83">
      <c r="CE27882" s="227"/>
    </row>
    <row r="27883" spans="83:83">
      <c r="CE27883" s="227"/>
    </row>
    <row r="27884" spans="83:83">
      <c r="CE27884" s="227"/>
    </row>
    <row r="27885" spans="83:83">
      <c r="CE27885" s="227"/>
    </row>
    <row r="27886" spans="83:83">
      <c r="CE27886" s="227"/>
    </row>
    <row r="27887" spans="83:83">
      <c r="CE27887" s="227"/>
    </row>
    <row r="27888" spans="83:83">
      <c r="CE27888" s="227"/>
    </row>
    <row r="27889" spans="83:83">
      <c r="CE27889" s="227"/>
    </row>
    <row r="27890" spans="83:83">
      <c r="CE27890" s="227"/>
    </row>
    <row r="27891" spans="83:83">
      <c r="CE27891" s="227"/>
    </row>
    <row r="27892" spans="83:83">
      <c r="CE27892" s="227"/>
    </row>
    <row r="27893" spans="83:83">
      <c r="CE27893" s="227"/>
    </row>
    <row r="27894" spans="83:83">
      <c r="CE27894" s="227"/>
    </row>
    <row r="27895" spans="83:83">
      <c r="CE27895" s="227"/>
    </row>
    <row r="27896" spans="83:83">
      <c r="CE27896" s="227"/>
    </row>
    <row r="27897" spans="83:83">
      <c r="CE27897" s="227"/>
    </row>
    <row r="27898" spans="83:83">
      <c r="CE27898" s="227"/>
    </row>
    <row r="27899" spans="83:83">
      <c r="CE27899" s="227"/>
    </row>
    <row r="27900" spans="83:83">
      <c r="CE27900" s="227"/>
    </row>
    <row r="27901" spans="83:83">
      <c r="CE27901" s="227"/>
    </row>
    <row r="27902" spans="83:83">
      <c r="CE27902" s="227"/>
    </row>
    <row r="27903" spans="83:83">
      <c r="CE27903" s="227"/>
    </row>
    <row r="27904" spans="83:83">
      <c r="CE27904" s="227"/>
    </row>
    <row r="27905" spans="83:83">
      <c r="CE27905" s="227"/>
    </row>
    <row r="27906" spans="83:83">
      <c r="CE27906" s="227"/>
    </row>
    <row r="27907" spans="83:83">
      <c r="CE27907" s="227"/>
    </row>
    <row r="27908" spans="83:83">
      <c r="CE27908" s="227"/>
    </row>
    <row r="27909" spans="83:83">
      <c r="CE27909" s="227"/>
    </row>
    <row r="27910" spans="83:83">
      <c r="CE27910" s="227"/>
    </row>
    <row r="27911" spans="83:83">
      <c r="CE27911" s="227"/>
    </row>
    <row r="27912" spans="83:83">
      <c r="CE27912" s="227"/>
    </row>
    <row r="27913" spans="83:83">
      <c r="CE27913" s="227"/>
    </row>
    <row r="27914" spans="83:83">
      <c r="CE27914" s="227"/>
    </row>
    <row r="27915" spans="83:83">
      <c r="CE27915" s="227"/>
    </row>
    <row r="27916" spans="83:83">
      <c r="CE27916" s="227"/>
    </row>
    <row r="27917" spans="83:83">
      <c r="CE27917" s="227"/>
    </row>
    <row r="27918" spans="83:83">
      <c r="CE27918" s="227"/>
    </row>
    <row r="27919" spans="83:83">
      <c r="CE27919" s="227"/>
    </row>
    <row r="27920" spans="83:83">
      <c r="CE27920" s="227"/>
    </row>
    <row r="27921" spans="83:83">
      <c r="CE27921" s="227"/>
    </row>
    <row r="27922" spans="83:83">
      <c r="CE27922" s="227"/>
    </row>
    <row r="27923" spans="83:83">
      <c r="CE27923" s="227"/>
    </row>
    <row r="27924" spans="83:83">
      <c r="CE27924" s="227"/>
    </row>
    <row r="27925" spans="83:83">
      <c r="CE27925" s="227"/>
    </row>
    <row r="27926" spans="83:83">
      <c r="CE27926" s="227"/>
    </row>
    <row r="27927" spans="83:83">
      <c r="CE27927" s="227"/>
    </row>
    <row r="27928" spans="83:83">
      <c r="CE27928" s="227"/>
    </row>
    <row r="27929" spans="83:83">
      <c r="CE27929" s="227"/>
    </row>
    <row r="27930" spans="83:83">
      <c r="CE27930" s="227"/>
    </row>
    <row r="27931" spans="83:83">
      <c r="CE27931" s="227"/>
    </row>
    <row r="27932" spans="83:83">
      <c r="CE27932" s="227"/>
    </row>
    <row r="27933" spans="83:83">
      <c r="CE27933" s="227"/>
    </row>
    <row r="27934" spans="83:83">
      <c r="CE27934" s="227"/>
    </row>
    <row r="27935" spans="83:83">
      <c r="CE27935" s="227"/>
    </row>
    <row r="27936" spans="83:83">
      <c r="CE27936" s="227"/>
    </row>
    <row r="27937" spans="83:83">
      <c r="CE27937" s="227"/>
    </row>
    <row r="27938" spans="83:83">
      <c r="CE27938" s="227"/>
    </row>
    <row r="27939" spans="83:83">
      <c r="CE27939" s="227"/>
    </row>
    <row r="27940" spans="83:83">
      <c r="CE27940" s="227"/>
    </row>
    <row r="27941" spans="83:83">
      <c r="CE27941" s="227"/>
    </row>
    <row r="27942" spans="83:83">
      <c r="CE27942" s="227"/>
    </row>
    <row r="27943" spans="83:83">
      <c r="CE27943" s="227"/>
    </row>
    <row r="27944" spans="83:83">
      <c r="CE27944" s="227"/>
    </row>
    <row r="27945" spans="83:83">
      <c r="CE27945" s="227"/>
    </row>
    <row r="27946" spans="83:83">
      <c r="CE27946" s="227"/>
    </row>
    <row r="27947" spans="83:83">
      <c r="CE27947" s="227"/>
    </row>
    <row r="27948" spans="83:83">
      <c r="CE27948" s="227"/>
    </row>
    <row r="27949" spans="83:83">
      <c r="CE27949" s="227"/>
    </row>
    <row r="27950" spans="83:83">
      <c r="CE27950" s="227"/>
    </row>
    <row r="27951" spans="83:83">
      <c r="CE27951" s="227"/>
    </row>
    <row r="27952" spans="83:83">
      <c r="CE27952" s="227"/>
    </row>
    <row r="27953" spans="83:83">
      <c r="CE27953" s="227"/>
    </row>
    <row r="27954" spans="83:83">
      <c r="CE27954" s="227"/>
    </row>
    <row r="27955" spans="83:83">
      <c r="CE27955" s="227"/>
    </row>
    <row r="27956" spans="83:83">
      <c r="CE27956" s="227"/>
    </row>
    <row r="27957" spans="83:83">
      <c r="CE27957" s="227"/>
    </row>
    <row r="27958" spans="83:83">
      <c r="CE27958" s="227"/>
    </row>
    <row r="27959" spans="83:83">
      <c r="CE27959" s="227"/>
    </row>
    <row r="27960" spans="83:83">
      <c r="CE27960" s="227"/>
    </row>
    <row r="27961" spans="83:83">
      <c r="CE27961" s="227"/>
    </row>
    <row r="27962" spans="83:83">
      <c r="CE27962" s="227"/>
    </row>
    <row r="27963" spans="83:83">
      <c r="CE27963" s="227"/>
    </row>
    <row r="27964" spans="83:83">
      <c r="CE27964" s="227"/>
    </row>
    <row r="27965" spans="83:83">
      <c r="CE27965" s="227"/>
    </row>
    <row r="27966" spans="83:83">
      <c r="CE27966" s="227"/>
    </row>
    <row r="27967" spans="83:83">
      <c r="CE27967" s="227"/>
    </row>
    <row r="27968" spans="83:83">
      <c r="CE27968" s="227"/>
    </row>
    <row r="27969" spans="83:83">
      <c r="CE27969" s="227"/>
    </row>
    <row r="27970" spans="83:83">
      <c r="CE27970" s="227"/>
    </row>
    <row r="27971" spans="83:83">
      <c r="CE27971" s="227"/>
    </row>
    <row r="27972" spans="83:83">
      <c r="CE27972" s="227"/>
    </row>
    <row r="27973" spans="83:83">
      <c r="CE27973" s="227"/>
    </row>
    <row r="27974" spans="83:83">
      <c r="CE27974" s="227"/>
    </row>
    <row r="27975" spans="83:83">
      <c r="CE27975" s="227"/>
    </row>
    <row r="27976" spans="83:83">
      <c r="CE27976" s="227"/>
    </row>
    <row r="27977" spans="83:83">
      <c r="CE27977" s="227"/>
    </row>
    <row r="27978" spans="83:83">
      <c r="CE27978" s="227"/>
    </row>
    <row r="27979" spans="83:83">
      <c r="CE27979" s="227"/>
    </row>
    <row r="27980" spans="83:83">
      <c r="CE27980" s="227"/>
    </row>
    <row r="27981" spans="83:83">
      <c r="CE27981" s="227"/>
    </row>
    <row r="27982" spans="83:83">
      <c r="CE27982" s="227"/>
    </row>
    <row r="27983" spans="83:83">
      <c r="CE27983" s="227"/>
    </row>
    <row r="27984" spans="83:83">
      <c r="CE27984" s="227"/>
    </row>
    <row r="27985" spans="83:83">
      <c r="CE27985" s="227"/>
    </row>
    <row r="27986" spans="83:83">
      <c r="CE27986" s="227"/>
    </row>
    <row r="27987" spans="83:83">
      <c r="CE27987" s="227"/>
    </row>
    <row r="27988" spans="83:83">
      <c r="CE27988" s="227"/>
    </row>
    <row r="27989" spans="83:83">
      <c r="CE27989" s="227"/>
    </row>
    <row r="27990" spans="83:83">
      <c r="CE27990" s="227"/>
    </row>
    <row r="27991" spans="83:83">
      <c r="CE27991" s="227"/>
    </row>
    <row r="27992" spans="83:83">
      <c r="CE27992" s="227"/>
    </row>
    <row r="27993" spans="83:83">
      <c r="CE27993" s="227"/>
    </row>
    <row r="27994" spans="83:83">
      <c r="CE27994" s="227"/>
    </row>
    <row r="27995" spans="83:83">
      <c r="CE27995" s="227"/>
    </row>
    <row r="27996" spans="83:83">
      <c r="CE27996" s="227"/>
    </row>
    <row r="27997" spans="83:83">
      <c r="CE27997" s="227"/>
    </row>
    <row r="27998" spans="83:83">
      <c r="CE27998" s="227"/>
    </row>
    <row r="27999" spans="83:83">
      <c r="CE27999" s="227"/>
    </row>
    <row r="28000" spans="83:83">
      <c r="CE28000" s="227"/>
    </row>
    <row r="28001" spans="83:83">
      <c r="CE28001" s="227"/>
    </row>
    <row r="28002" spans="83:83">
      <c r="CE28002" s="227"/>
    </row>
    <row r="28003" spans="83:83">
      <c r="CE28003" s="227"/>
    </row>
    <row r="28004" spans="83:83">
      <c r="CE28004" s="227"/>
    </row>
    <row r="28005" spans="83:83">
      <c r="CE28005" s="227"/>
    </row>
    <row r="28006" spans="83:83">
      <c r="CE28006" s="227"/>
    </row>
    <row r="28007" spans="83:83">
      <c r="CE28007" s="227"/>
    </row>
    <row r="28008" spans="83:83">
      <c r="CE28008" s="227"/>
    </row>
    <row r="28009" spans="83:83">
      <c r="CE28009" s="227"/>
    </row>
    <row r="28010" spans="83:83">
      <c r="CE28010" s="227"/>
    </row>
    <row r="28011" spans="83:83">
      <c r="CE28011" s="227"/>
    </row>
    <row r="28012" spans="83:83">
      <c r="CE28012" s="227"/>
    </row>
    <row r="28013" spans="83:83">
      <c r="CE28013" s="227"/>
    </row>
    <row r="28014" spans="83:83">
      <c r="CE28014" s="227"/>
    </row>
    <row r="28015" spans="83:83">
      <c r="CE28015" s="227"/>
    </row>
    <row r="28016" spans="83:83">
      <c r="CE28016" s="227"/>
    </row>
    <row r="28017" spans="83:83">
      <c r="CE28017" s="227"/>
    </row>
    <row r="28018" spans="83:83">
      <c r="CE28018" s="227"/>
    </row>
    <row r="28019" spans="83:83">
      <c r="CE28019" s="227"/>
    </row>
    <row r="28020" spans="83:83">
      <c r="CE28020" s="227"/>
    </row>
    <row r="28021" spans="83:83">
      <c r="CE28021" s="227"/>
    </row>
    <row r="28022" spans="83:83">
      <c r="CE28022" s="227"/>
    </row>
    <row r="28023" spans="83:83">
      <c r="CE28023" s="227"/>
    </row>
    <row r="28024" spans="83:83">
      <c r="CE28024" s="227"/>
    </row>
    <row r="28025" spans="83:83">
      <c r="CE28025" s="227"/>
    </row>
    <row r="28026" spans="83:83">
      <c r="CE28026" s="227"/>
    </row>
    <row r="28027" spans="83:83">
      <c r="CE28027" s="227"/>
    </row>
    <row r="28028" spans="83:83">
      <c r="CE28028" s="227"/>
    </row>
    <row r="28029" spans="83:83">
      <c r="CE28029" s="227"/>
    </row>
    <row r="28030" spans="83:83">
      <c r="CE28030" s="227"/>
    </row>
    <row r="28031" spans="83:83">
      <c r="CE28031" s="227"/>
    </row>
    <row r="28032" spans="83:83">
      <c r="CE28032" s="227"/>
    </row>
    <row r="28033" spans="83:83">
      <c r="CE28033" s="227"/>
    </row>
    <row r="28034" spans="83:83">
      <c r="CE28034" s="227"/>
    </row>
    <row r="28035" spans="83:83">
      <c r="CE28035" s="227"/>
    </row>
    <row r="28036" spans="83:83">
      <c r="CE28036" s="227"/>
    </row>
    <row r="28037" spans="83:83">
      <c r="CE28037" s="227"/>
    </row>
    <row r="28038" spans="83:83">
      <c r="CE28038" s="227"/>
    </row>
    <row r="28039" spans="83:83">
      <c r="CE28039" s="227"/>
    </row>
    <row r="28040" spans="83:83">
      <c r="CE28040" s="227"/>
    </row>
    <row r="28041" spans="83:83">
      <c r="CE28041" s="227"/>
    </row>
    <row r="28042" spans="83:83">
      <c r="CE28042" s="227"/>
    </row>
    <row r="28043" spans="83:83">
      <c r="CE28043" s="227"/>
    </row>
    <row r="28044" spans="83:83">
      <c r="CE28044" s="227"/>
    </row>
    <row r="28045" spans="83:83">
      <c r="CE28045" s="227"/>
    </row>
    <row r="28046" spans="83:83">
      <c r="CE28046" s="227"/>
    </row>
    <row r="28047" spans="83:83">
      <c r="CE28047" s="227"/>
    </row>
    <row r="28048" spans="83:83">
      <c r="CE28048" s="227"/>
    </row>
    <row r="28049" spans="83:83">
      <c r="CE28049" s="227"/>
    </row>
    <row r="28050" spans="83:83">
      <c r="CE28050" s="227"/>
    </row>
    <row r="28051" spans="83:83">
      <c r="CE28051" s="227"/>
    </row>
    <row r="28052" spans="83:83">
      <c r="CE28052" s="227"/>
    </row>
    <row r="28053" spans="83:83">
      <c r="CE28053" s="227"/>
    </row>
    <row r="28054" spans="83:83">
      <c r="CE28054" s="227"/>
    </row>
    <row r="28055" spans="83:83">
      <c r="CE28055" s="227"/>
    </row>
    <row r="28056" spans="83:83">
      <c r="CE28056" s="227"/>
    </row>
    <row r="28057" spans="83:83">
      <c r="CE28057" s="227"/>
    </row>
    <row r="28058" spans="83:83">
      <c r="CE28058" s="227"/>
    </row>
    <row r="28059" spans="83:83">
      <c r="CE28059" s="227"/>
    </row>
    <row r="28060" spans="83:83">
      <c r="CE28060" s="227"/>
    </row>
    <row r="28061" spans="83:83">
      <c r="CE28061" s="227"/>
    </row>
    <row r="28062" spans="83:83">
      <c r="CE28062" s="227"/>
    </row>
    <row r="28063" spans="83:83">
      <c r="CE28063" s="227"/>
    </row>
    <row r="28064" spans="83:83">
      <c r="CE28064" s="227"/>
    </row>
    <row r="28065" spans="83:83">
      <c r="CE28065" s="227"/>
    </row>
    <row r="28066" spans="83:83">
      <c r="CE28066" s="227"/>
    </row>
    <row r="28067" spans="83:83">
      <c r="CE28067" s="227"/>
    </row>
    <row r="28068" spans="83:83">
      <c r="CE28068" s="227"/>
    </row>
    <row r="28069" spans="83:83">
      <c r="CE28069" s="227"/>
    </row>
    <row r="28070" spans="83:83">
      <c r="CE28070" s="227"/>
    </row>
    <row r="28071" spans="83:83">
      <c r="CE28071" s="227"/>
    </row>
    <row r="28072" spans="83:83">
      <c r="CE28072" s="227"/>
    </row>
    <row r="28073" spans="83:83">
      <c r="CE28073" s="227"/>
    </row>
    <row r="28074" spans="83:83">
      <c r="CE28074" s="227"/>
    </row>
    <row r="28075" spans="83:83">
      <c r="CE28075" s="227"/>
    </row>
    <row r="28076" spans="83:83">
      <c r="CE28076" s="227"/>
    </row>
    <row r="28077" spans="83:83">
      <c r="CE28077" s="227"/>
    </row>
    <row r="28078" spans="83:83">
      <c r="CE28078" s="227"/>
    </row>
    <row r="28079" spans="83:83">
      <c r="CE28079" s="227"/>
    </row>
    <row r="28080" spans="83:83">
      <c r="CE28080" s="227"/>
    </row>
    <row r="28081" spans="83:83">
      <c r="CE28081" s="227"/>
    </row>
    <row r="28082" spans="83:83">
      <c r="CE28082" s="227"/>
    </row>
    <row r="28083" spans="83:83">
      <c r="CE28083" s="227"/>
    </row>
    <row r="28084" spans="83:83">
      <c r="CE28084" s="227"/>
    </row>
    <row r="28085" spans="83:83">
      <c r="CE28085" s="227"/>
    </row>
    <row r="28086" spans="83:83">
      <c r="CE28086" s="227"/>
    </row>
    <row r="28087" spans="83:83">
      <c r="CE28087" s="227"/>
    </row>
    <row r="28088" spans="83:83">
      <c r="CE28088" s="227"/>
    </row>
    <row r="28089" spans="83:83">
      <c r="CE28089" s="227"/>
    </row>
    <row r="28090" spans="83:83">
      <c r="CE28090" s="227"/>
    </row>
    <row r="28091" spans="83:83">
      <c r="CE28091" s="227"/>
    </row>
    <row r="28092" spans="83:83">
      <c r="CE28092" s="227"/>
    </row>
    <row r="28093" spans="83:83">
      <c r="CE28093" s="227"/>
    </row>
    <row r="28094" spans="83:83">
      <c r="CE28094" s="227"/>
    </row>
    <row r="28095" spans="83:83">
      <c r="CE28095" s="227"/>
    </row>
    <row r="28096" spans="83:83">
      <c r="CE28096" s="227"/>
    </row>
    <row r="28097" spans="83:83">
      <c r="CE28097" s="227"/>
    </row>
    <row r="28098" spans="83:83">
      <c r="CE28098" s="227"/>
    </row>
    <row r="28099" spans="83:83">
      <c r="CE28099" s="227"/>
    </row>
    <row r="28100" spans="83:83">
      <c r="CE28100" s="227"/>
    </row>
    <row r="28101" spans="83:83">
      <c r="CE28101" s="227"/>
    </row>
    <row r="28102" spans="83:83">
      <c r="CE28102" s="227"/>
    </row>
    <row r="28103" spans="83:83">
      <c r="CE28103" s="227"/>
    </row>
    <row r="28104" spans="83:83">
      <c r="CE28104" s="227"/>
    </row>
    <row r="28105" spans="83:83">
      <c r="CE28105" s="227"/>
    </row>
    <row r="28106" spans="83:83">
      <c r="CE28106" s="227"/>
    </row>
    <row r="28107" spans="83:83">
      <c r="CE28107" s="227"/>
    </row>
    <row r="28108" spans="83:83">
      <c r="CE28108" s="227"/>
    </row>
    <row r="28109" spans="83:83">
      <c r="CE28109" s="227"/>
    </row>
    <row r="28110" spans="83:83">
      <c r="CE28110" s="227"/>
    </row>
    <row r="28111" spans="83:83">
      <c r="CE28111" s="227"/>
    </row>
    <row r="28112" spans="83:83">
      <c r="CE28112" s="227"/>
    </row>
    <row r="28113" spans="83:83">
      <c r="CE28113" s="227"/>
    </row>
    <row r="28114" spans="83:83">
      <c r="CE28114" s="227"/>
    </row>
    <row r="28115" spans="83:83">
      <c r="CE28115" s="227"/>
    </row>
    <row r="28116" spans="83:83">
      <c r="CE28116" s="227"/>
    </row>
    <row r="28117" spans="83:83">
      <c r="CE28117" s="227"/>
    </row>
    <row r="28118" spans="83:83">
      <c r="CE28118" s="227"/>
    </row>
    <row r="28119" spans="83:83">
      <c r="CE28119" s="227"/>
    </row>
    <row r="28120" spans="83:83">
      <c r="CE28120" s="227"/>
    </row>
    <row r="28121" spans="83:83">
      <c r="CE28121" s="227"/>
    </row>
    <row r="28122" spans="83:83">
      <c r="CE28122" s="227"/>
    </row>
    <row r="28123" spans="83:83">
      <c r="CE28123" s="227"/>
    </row>
    <row r="28124" spans="83:83">
      <c r="CE28124" s="227"/>
    </row>
    <row r="28125" spans="83:83">
      <c r="CE28125" s="227"/>
    </row>
    <row r="28126" spans="83:83">
      <c r="CE28126" s="227"/>
    </row>
    <row r="28127" spans="83:83">
      <c r="CE28127" s="227"/>
    </row>
    <row r="28128" spans="83:83">
      <c r="CE28128" s="227"/>
    </row>
    <row r="28129" spans="83:83">
      <c r="CE28129" s="227"/>
    </row>
    <row r="28130" spans="83:83">
      <c r="CE28130" s="227"/>
    </row>
    <row r="28131" spans="83:83">
      <c r="CE28131" s="227"/>
    </row>
    <row r="28132" spans="83:83">
      <c r="CE28132" s="227"/>
    </row>
    <row r="28133" spans="83:83">
      <c r="CE28133" s="227"/>
    </row>
    <row r="28134" spans="83:83">
      <c r="CE28134" s="227"/>
    </row>
    <row r="28135" spans="83:83">
      <c r="CE28135" s="227"/>
    </row>
    <row r="28136" spans="83:83">
      <c r="CE28136" s="227"/>
    </row>
    <row r="28137" spans="83:83">
      <c r="CE28137" s="227"/>
    </row>
    <row r="28138" spans="83:83">
      <c r="CE28138" s="227"/>
    </row>
    <row r="28139" spans="83:83">
      <c r="CE28139" s="227"/>
    </row>
    <row r="28140" spans="83:83">
      <c r="CE28140" s="227"/>
    </row>
    <row r="28141" spans="83:83">
      <c r="CE28141" s="227"/>
    </row>
    <row r="28142" spans="83:83">
      <c r="CE28142" s="227"/>
    </row>
    <row r="28143" spans="83:83">
      <c r="CE28143" s="227"/>
    </row>
    <row r="28144" spans="83:83">
      <c r="CE28144" s="227"/>
    </row>
    <row r="28145" spans="83:83">
      <c r="CE28145" s="227"/>
    </row>
    <row r="28146" spans="83:83">
      <c r="CE28146" s="227"/>
    </row>
    <row r="28147" spans="83:83">
      <c r="CE28147" s="227"/>
    </row>
    <row r="28148" spans="83:83">
      <c r="CE28148" s="227"/>
    </row>
    <row r="28149" spans="83:83">
      <c r="CE28149" s="227"/>
    </row>
    <row r="28150" spans="83:83">
      <c r="CE28150" s="227"/>
    </row>
    <row r="28151" spans="83:83">
      <c r="CE28151" s="227"/>
    </row>
    <row r="28152" spans="83:83">
      <c r="CE28152" s="227"/>
    </row>
    <row r="28153" spans="83:83">
      <c r="CE28153" s="227"/>
    </row>
    <row r="28154" spans="83:83">
      <c r="CE28154" s="227"/>
    </row>
    <row r="28155" spans="83:83">
      <c r="CE28155" s="227"/>
    </row>
    <row r="28156" spans="83:83">
      <c r="CE28156" s="227"/>
    </row>
    <row r="28157" spans="83:83">
      <c r="CE28157" s="227"/>
    </row>
    <row r="28158" spans="83:83">
      <c r="CE28158" s="227"/>
    </row>
    <row r="28159" spans="83:83">
      <c r="CE28159" s="227"/>
    </row>
    <row r="28160" spans="83:83">
      <c r="CE28160" s="227"/>
    </row>
    <row r="28161" spans="83:83">
      <c r="CE28161" s="227"/>
    </row>
    <row r="28162" spans="83:83">
      <c r="CE28162" s="227"/>
    </row>
    <row r="28163" spans="83:83">
      <c r="CE28163" s="227"/>
    </row>
    <row r="28164" spans="83:83">
      <c r="CE28164" s="227"/>
    </row>
    <row r="28165" spans="83:83">
      <c r="CE28165" s="227"/>
    </row>
    <row r="28166" spans="83:83">
      <c r="CE28166" s="227"/>
    </row>
    <row r="28167" spans="83:83">
      <c r="CE28167" s="227"/>
    </row>
    <row r="28168" spans="83:83">
      <c r="CE28168" s="227"/>
    </row>
    <row r="28169" spans="83:83">
      <c r="CE28169" s="227"/>
    </row>
    <row r="28170" spans="83:83">
      <c r="CE28170" s="227"/>
    </row>
    <row r="28171" spans="83:83">
      <c r="CE28171" s="227"/>
    </row>
    <row r="28172" spans="83:83">
      <c r="CE28172" s="227"/>
    </row>
    <row r="28173" spans="83:83">
      <c r="CE28173" s="227"/>
    </row>
    <row r="28174" spans="83:83">
      <c r="CE28174" s="227"/>
    </row>
    <row r="28175" spans="83:83">
      <c r="CE28175" s="227"/>
    </row>
    <row r="28176" spans="83:83">
      <c r="CE28176" s="227"/>
    </row>
    <row r="28177" spans="83:83">
      <c r="CE28177" s="227"/>
    </row>
    <row r="28178" spans="83:83">
      <c r="CE28178" s="227"/>
    </row>
    <row r="28179" spans="83:83">
      <c r="CE28179" s="227"/>
    </row>
    <row r="28180" spans="83:83">
      <c r="CE28180" s="227"/>
    </row>
    <row r="28181" spans="83:83">
      <c r="CE28181" s="227"/>
    </row>
    <row r="28182" spans="83:83">
      <c r="CE28182" s="227"/>
    </row>
    <row r="28183" spans="83:83">
      <c r="CE28183" s="227"/>
    </row>
    <row r="28184" spans="83:83">
      <c r="CE28184" s="227"/>
    </row>
    <row r="28185" spans="83:83">
      <c r="CE28185" s="227"/>
    </row>
    <row r="28186" spans="83:83">
      <c r="CE28186" s="227"/>
    </row>
    <row r="28187" spans="83:83">
      <c r="CE28187" s="227"/>
    </row>
    <row r="28188" spans="83:83">
      <c r="CE28188" s="227"/>
    </row>
    <row r="28189" spans="83:83">
      <c r="CE28189" s="227"/>
    </row>
    <row r="28190" spans="83:83">
      <c r="CE28190" s="227"/>
    </row>
    <row r="28191" spans="83:83">
      <c r="CE28191" s="227"/>
    </row>
    <row r="28192" spans="83:83">
      <c r="CE28192" s="227"/>
    </row>
    <row r="28193" spans="83:83">
      <c r="CE28193" s="227"/>
    </row>
    <row r="28194" spans="83:83">
      <c r="CE28194" s="227"/>
    </row>
    <row r="28195" spans="83:83">
      <c r="CE28195" s="227"/>
    </row>
    <row r="28196" spans="83:83">
      <c r="CE28196" s="227"/>
    </row>
    <row r="28197" spans="83:83">
      <c r="CE28197" s="227"/>
    </row>
    <row r="28198" spans="83:83">
      <c r="CE28198" s="227"/>
    </row>
    <row r="28199" spans="83:83">
      <c r="CE28199" s="227"/>
    </row>
    <row r="28200" spans="83:83">
      <c r="CE28200" s="227"/>
    </row>
    <row r="28201" spans="83:83">
      <c r="CE28201" s="227"/>
    </row>
    <row r="28202" spans="83:83">
      <c r="CE28202" s="227"/>
    </row>
    <row r="28203" spans="83:83">
      <c r="CE28203" s="227"/>
    </row>
    <row r="28204" spans="83:83">
      <c r="CE28204" s="227"/>
    </row>
    <row r="28205" spans="83:83">
      <c r="CE28205" s="227"/>
    </row>
    <row r="28206" spans="83:83">
      <c r="CE28206" s="227"/>
    </row>
    <row r="28207" spans="83:83">
      <c r="CE28207" s="227"/>
    </row>
    <row r="28208" spans="83:83">
      <c r="CE28208" s="227"/>
    </row>
    <row r="28209" spans="83:83">
      <c r="CE28209" s="227"/>
    </row>
    <row r="28210" spans="83:83">
      <c r="CE28210" s="227"/>
    </row>
    <row r="28211" spans="83:83">
      <c r="CE28211" s="227"/>
    </row>
    <row r="28212" spans="83:83">
      <c r="CE28212" s="227"/>
    </row>
    <row r="28213" spans="83:83">
      <c r="CE28213" s="227"/>
    </row>
    <row r="28214" spans="83:83">
      <c r="CE28214" s="227"/>
    </row>
    <row r="28215" spans="83:83">
      <c r="CE28215" s="227"/>
    </row>
    <row r="28216" spans="83:83">
      <c r="CE28216" s="227"/>
    </row>
    <row r="28217" spans="83:83">
      <c r="CE28217" s="227"/>
    </row>
    <row r="28218" spans="83:83">
      <c r="CE28218" s="227"/>
    </row>
    <row r="28219" spans="83:83">
      <c r="CE28219" s="227"/>
    </row>
    <row r="28220" spans="83:83">
      <c r="CE28220" s="227"/>
    </row>
    <row r="28221" spans="83:83">
      <c r="CE28221" s="227"/>
    </row>
    <row r="28222" spans="83:83">
      <c r="CE28222" s="227"/>
    </row>
    <row r="28223" spans="83:83">
      <c r="CE28223" s="227"/>
    </row>
    <row r="28224" spans="83:83">
      <c r="CE28224" s="227"/>
    </row>
    <row r="28225" spans="83:83">
      <c r="CE28225" s="227"/>
    </row>
    <row r="28226" spans="83:83">
      <c r="CE28226" s="227"/>
    </row>
    <row r="28227" spans="83:83">
      <c r="CE28227" s="227"/>
    </row>
    <row r="28228" spans="83:83">
      <c r="CE28228" s="227"/>
    </row>
    <row r="28229" spans="83:83">
      <c r="CE28229" s="227"/>
    </row>
    <row r="28230" spans="83:83">
      <c r="CE28230" s="227"/>
    </row>
    <row r="28231" spans="83:83">
      <c r="CE28231" s="227"/>
    </row>
    <row r="28232" spans="83:83">
      <c r="CE28232" s="227"/>
    </row>
    <row r="28233" spans="83:83">
      <c r="CE28233" s="227"/>
    </row>
    <row r="28234" spans="83:83">
      <c r="CE28234" s="227"/>
    </row>
    <row r="28235" spans="83:83">
      <c r="CE28235" s="227"/>
    </row>
    <row r="28236" spans="83:83">
      <c r="CE28236" s="227"/>
    </row>
    <row r="28237" spans="83:83">
      <c r="CE28237" s="227"/>
    </row>
    <row r="28238" spans="83:83">
      <c r="CE28238" s="227"/>
    </row>
    <row r="28239" spans="83:83">
      <c r="CE28239" s="227"/>
    </row>
    <row r="28240" spans="83:83">
      <c r="CE28240" s="227"/>
    </row>
    <row r="28241" spans="83:83">
      <c r="CE28241" s="227"/>
    </row>
    <row r="28242" spans="83:83">
      <c r="CE28242" s="227"/>
    </row>
    <row r="28243" spans="83:83">
      <c r="CE28243" s="227"/>
    </row>
    <row r="28244" spans="83:83">
      <c r="CE28244" s="227"/>
    </row>
    <row r="28245" spans="83:83">
      <c r="CE28245" s="227"/>
    </row>
    <row r="28246" spans="83:83">
      <c r="CE28246" s="227"/>
    </row>
    <row r="28247" spans="83:83">
      <c r="CE28247" s="227"/>
    </row>
    <row r="28248" spans="83:83">
      <c r="CE28248" s="227"/>
    </row>
    <row r="28249" spans="83:83">
      <c r="CE28249" s="227"/>
    </row>
    <row r="28250" spans="83:83">
      <c r="CE28250" s="227"/>
    </row>
    <row r="28251" spans="83:83">
      <c r="CE28251" s="227"/>
    </row>
    <row r="28252" spans="83:83">
      <c r="CE28252" s="227"/>
    </row>
    <row r="28253" spans="83:83">
      <c r="CE28253" s="227"/>
    </row>
    <row r="28254" spans="83:83">
      <c r="CE28254" s="227"/>
    </row>
    <row r="28255" spans="83:83">
      <c r="CE28255" s="227"/>
    </row>
    <row r="28256" spans="83:83">
      <c r="CE28256" s="227"/>
    </row>
    <row r="28257" spans="83:83">
      <c r="CE28257" s="227"/>
    </row>
    <row r="28258" spans="83:83">
      <c r="CE28258" s="227"/>
    </row>
    <row r="28259" spans="83:83">
      <c r="CE28259" s="227"/>
    </row>
    <row r="28260" spans="83:83">
      <c r="CE28260" s="227"/>
    </row>
    <row r="28261" spans="83:83">
      <c r="CE28261" s="227"/>
    </row>
    <row r="28262" spans="83:83">
      <c r="CE28262" s="227"/>
    </row>
    <row r="28263" spans="83:83">
      <c r="CE28263" s="227"/>
    </row>
    <row r="28264" spans="83:83">
      <c r="CE28264" s="227"/>
    </row>
    <row r="28265" spans="83:83">
      <c r="CE28265" s="227"/>
    </row>
    <row r="28266" spans="83:83">
      <c r="CE28266" s="227"/>
    </row>
    <row r="28267" spans="83:83">
      <c r="CE28267" s="227"/>
    </row>
    <row r="28268" spans="83:83">
      <c r="CE28268" s="227"/>
    </row>
    <row r="28269" spans="83:83">
      <c r="CE28269" s="227"/>
    </row>
    <row r="28270" spans="83:83">
      <c r="CE28270" s="227"/>
    </row>
    <row r="28271" spans="83:83">
      <c r="CE28271" s="227"/>
    </row>
    <row r="28272" spans="83:83">
      <c r="CE28272" s="227"/>
    </row>
    <row r="28273" spans="83:83">
      <c r="CE28273" s="227"/>
    </row>
    <row r="28274" spans="83:83">
      <c r="CE28274" s="227"/>
    </row>
    <row r="28275" spans="83:83">
      <c r="CE28275" s="227"/>
    </row>
    <row r="28276" spans="83:83">
      <c r="CE28276" s="227"/>
    </row>
    <row r="28277" spans="83:83">
      <c r="CE28277" s="227"/>
    </row>
    <row r="28278" spans="83:83">
      <c r="CE28278" s="227"/>
    </row>
    <row r="28279" spans="83:83">
      <c r="CE28279" s="227"/>
    </row>
    <row r="28280" spans="83:83">
      <c r="CE28280" s="227"/>
    </row>
    <row r="28281" spans="83:83">
      <c r="CE28281" s="227"/>
    </row>
    <row r="28282" spans="83:83">
      <c r="CE28282" s="227"/>
    </row>
    <row r="28283" spans="83:83">
      <c r="CE28283" s="227"/>
    </row>
    <row r="28284" spans="83:83">
      <c r="CE28284" s="227"/>
    </row>
    <row r="28285" spans="83:83">
      <c r="CE28285" s="227"/>
    </row>
    <row r="28286" spans="83:83">
      <c r="CE28286" s="227"/>
    </row>
    <row r="28287" spans="83:83">
      <c r="CE28287" s="227"/>
    </row>
    <row r="28288" spans="83:83">
      <c r="CE28288" s="227"/>
    </row>
    <row r="28289" spans="83:83">
      <c r="CE28289" s="227"/>
    </row>
    <row r="28290" spans="83:83">
      <c r="CE28290" s="227"/>
    </row>
    <row r="28291" spans="83:83">
      <c r="CE28291" s="227"/>
    </row>
    <row r="28292" spans="83:83">
      <c r="CE28292" s="227"/>
    </row>
    <row r="28293" spans="83:83">
      <c r="CE28293" s="227"/>
    </row>
    <row r="28294" spans="83:83">
      <c r="CE28294" s="227"/>
    </row>
    <row r="28295" spans="83:83">
      <c r="CE28295" s="227"/>
    </row>
    <row r="28296" spans="83:83">
      <c r="CE28296" s="227"/>
    </row>
    <row r="28297" spans="83:83">
      <c r="CE28297" s="227"/>
    </row>
    <row r="28298" spans="83:83">
      <c r="CE28298" s="227"/>
    </row>
    <row r="28299" spans="83:83">
      <c r="CE28299" s="227"/>
    </row>
    <row r="28300" spans="83:83">
      <c r="CE28300" s="227"/>
    </row>
    <row r="28301" spans="83:83">
      <c r="CE28301" s="227"/>
    </row>
    <row r="28302" spans="83:83">
      <c r="CE28302" s="227"/>
    </row>
    <row r="28303" spans="83:83">
      <c r="CE28303" s="227"/>
    </row>
    <row r="28304" spans="83:83">
      <c r="CE28304" s="227"/>
    </row>
    <row r="28305" spans="83:83">
      <c r="CE28305" s="227"/>
    </row>
    <row r="28306" spans="83:83">
      <c r="CE28306" s="227"/>
    </row>
    <row r="28307" spans="83:83">
      <c r="CE28307" s="227"/>
    </row>
    <row r="28308" spans="83:83">
      <c r="CE28308" s="227"/>
    </row>
    <row r="28309" spans="83:83">
      <c r="CE28309" s="227"/>
    </row>
    <row r="28310" spans="83:83">
      <c r="CE28310" s="227"/>
    </row>
    <row r="28311" spans="83:83">
      <c r="CE28311" s="227"/>
    </row>
    <row r="28312" spans="83:83">
      <c r="CE28312" s="227"/>
    </row>
    <row r="28313" spans="83:83">
      <c r="CE28313" s="227"/>
    </row>
    <row r="28314" spans="83:83">
      <c r="CE28314" s="227"/>
    </row>
    <row r="28315" spans="83:83">
      <c r="CE28315" s="227"/>
    </row>
    <row r="28316" spans="83:83">
      <c r="CE28316" s="227"/>
    </row>
    <row r="28317" spans="83:83">
      <c r="CE28317" s="227"/>
    </row>
    <row r="28318" spans="83:83">
      <c r="CE28318" s="227"/>
    </row>
    <row r="28319" spans="83:83">
      <c r="CE28319" s="227"/>
    </row>
    <row r="28320" spans="83:83">
      <c r="CE28320" s="227"/>
    </row>
    <row r="28321" spans="83:83">
      <c r="CE28321" s="227"/>
    </row>
    <row r="28322" spans="83:83">
      <c r="CE28322" s="227"/>
    </row>
    <row r="28323" spans="83:83">
      <c r="CE28323" s="227"/>
    </row>
    <row r="28324" spans="83:83">
      <c r="CE28324" s="227"/>
    </row>
    <row r="28325" spans="83:83">
      <c r="CE28325" s="227"/>
    </row>
    <row r="28326" spans="83:83">
      <c r="CE28326" s="227"/>
    </row>
    <row r="28327" spans="83:83">
      <c r="CE28327" s="227"/>
    </row>
    <row r="28328" spans="83:83">
      <c r="CE28328" s="227"/>
    </row>
    <row r="28329" spans="83:83">
      <c r="CE28329" s="227"/>
    </row>
    <row r="28330" spans="83:83">
      <c r="CE28330" s="227"/>
    </row>
    <row r="28331" spans="83:83">
      <c r="CE28331" s="227"/>
    </row>
    <row r="28332" spans="83:83">
      <c r="CE28332" s="227"/>
    </row>
    <row r="28333" spans="83:83">
      <c r="CE28333" s="227"/>
    </row>
    <row r="28334" spans="83:83">
      <c r="CE28334" s="227"/>
    </row>
    <row r="28335" spans="83:83">
      <c r="CE28335" s="227"/>
    </row>
    <row r="28336" spans="83:83">
      <c r="CE28336" s="227"/>
    </row>
    <row r="28337" spans="83:83">
      <c r="CE28337" s="227"/>
    </row>
    <row r="28338" spans="83:83">
      <c r="CE28338" s="227"/>
    </row>
    <row r="28339" spans="83:83">
      <c r="CE28339" s="227"/>
    </row>
    <row r="28340" spans="83:83">
      <c r="CE28340" s="227"/>
    </row>
    <row r="28341" spans="83:83">
      <c r="CE28341" s="227"/>
    </row>
    <row r="28342" spans="83:83">
      <c r="CE28342" s="227"/>
    </row>
    <row r="28343" spans="83:83">
      <c r="CE28343" s="227"/>
    </row>
    <row r="28344" spans="83:83">
      <c r="CE28344" s="227"/>
    </row>
    <row r="28345" spans="83:83">
      <c r="CE28345" s="227"/>
    </row>
    <row r="28346" spans="83:83">
      <c r="CE28346" s="227"/>
    </row>
    <row r="28347" spans="83:83">
      <c r="CE28347" s="227"/>
    </row>
    <row r="28348" spans="83:83">
      <c r="CE28348" s="227"/>
    </row>
    <row r="28349" spans="83:83">
      <c r="CE28349" s="227"/>
    </row>
    <row r="28350" spans="83:83">
      <c r="CE28350" s="227"/>
    </row>
    <row r="28351" spans="83:83">
      <c r="CE28351" s="227"/>
    </row>
    <row r="28352" spans="83:83">
      <c r="CE28352" s="227"/>
    </row>
    <row r="28353" spans="83:83">
      <c r="CE28353" s="227"/>
    </row>
    <row r="28354" spans="83:83">
      <c r="CE28354" s="227"/>
    </row>
    <row r="28355" spans="83:83">
      <c r="CE28355" s="227"/>
    </row>
    <row r="28356" spans="83:83">
      <c r="CE28356" s="227"/>
    </row>
    <row r="28357" spans="83:83">
      <c r="CE28357" s="227"/>
    </row>
    <row r="28358" spans="83:83">
      <c r="CE28358" s="227"/>
    </row>
    <row r="28359" spans="83:83">
      <c r="CE28359" s="227"/>
    </row>
    <row r="28360" spans="83:83">
      <c r="CE28360" s="227"/>
    </row>
    <row r="28361" spans="83:83">
      <c r="CE28361" s="227"/>
    </row>
    <row r="28362" spans="83:83">
      <c r="CE28362" s="227"/>
    </row>
    <row r="28363" spans="83:83">
      <c r="CE28363" s="227"/>
    </row>
    <row r="28364" spans="83:83">
      <c r="CE28364" s="227"/>
    </row>
    <row r="28365" spans="83:83">
      <c r="CE28365" s="227"/>
    </row>
    <row r="28366" spans="83:83">
      <c r="CE28366" s="227"/>
    </row>
    <row r="28367" spans="83:83">
      <c r="CE28367" s="227"/>
    </row>
    <row r="28368" spans="83:83">
      <c r="CE28368" s="227"/>
    </row>
    <row r="28369" spans="83:83">
      <c r="CE28369" s="227"/>
    </row>
    <row r="28370" spans="83:83">
      <c r="CE28370" s="227"/>
    </row>
    <row r="28371" spans="83:83">
      <c r="CE28371" s="227"/>
    </row>
    <row r="28372" spans="83:83">
      <c r="CE28372" s="227"/>
    </row>
    <row r="28373" spans="83:83">
      <c r="CE28373" s="227"/>
    </row>
    <row r="28374" spans="83:83">
      <c r="CE28374" s="227"/>
    </row>
    <row r="28375" spans="83:83">
      <c r="CE28375" s="227"/>
    </row>
    <row r="28376" spans="83:83">
      <c r="CE28376" s="227"/>
    </row>
    <row r="28377" spans="83:83">
      <c r="CE28377" s="227"/>
    </row>
    <row r="28378" spans="83:83">
      <c r="CE28378" s="227"/>
    </row>
    <row r="28379" spans="83:83">
      <c r="CE28379" s="227"/>
    </row>
    <row r="28380" spans="83:83">
      <c r="CE28380" s="227"/>
    </row>
    <row r="28381" spans="83:83">
      <c r="CE28381" s="227"/>
    </row>
    <row r="28382" spans="83:83">
      <c r="CE28382" s="227"/>
    </row>
    <row r="28383" spans="83:83">
      <c r="CE28383" s="227"/>
    </row>
    <row r="28384" spans="83:83">
      <c r="CE28384" s="227"/>
    </row>
    <row r="28385" spans="83:83">
      <c r="CE28385" s="227"/>
    </row>
    <row r="28386" spans="83:83">
      <c r="CE28386" s="227"/>
    </row>
    <row r="28387" spans="83:83">
      <c r="CE28387" s="227"/>
    </row>
    <row r="28388" spans="83:83">
      <c r="CE28388" s="227"/>
    </row>
    <row r="28389" spans="83:83">
      <c r="CE28389" s="227"/>
    </row>
    <row r="28390" spans="83:83">
      <c r="CE28390" s="227"/>
    </row>
    <row r="28391" spans="83:83">
      <c r="CE28391" s="227"/>
    </row>
    <row r="28392" spans="83:83">
      <c r="CE28392" s="227"/>
    </row>
    <row r="28393" spans="83:83">
      <c r="CE28393" s="227"/>
    </row>
    <row r="28394" spans="83:83">
      <c r="CE28394" s="227"/>
    </row>
    <row r="28395" spans="83:83">
      <c r="CE28395" s="227"/>
    </row>
    <row r="28396" spans="83:83">
      <c r="CE28396" s="227"/>
    </row>
    <row r="28397" spans="83:83">
      <c r="CE28397" s="227"/>
    </row>
    <row r="28398" spans="83:83">
      <c r="CE28398" s="227"/>
    </row>
    <row r="28399" spans="83:83">
      <c r="CE28399" s="227"/>
    </row>
    <row r="28400" spans="83:83">
      <c r="CE28400" s="227"/>
    </row>
    <row r="28401" spans="83:83">
      <c r="CE28401" s="227"/>
    </row>
    <row r="28402" spans="83:83">
      <c r="CE28402" s="227"/>
    </row>
    <row r="28403" spans="83:83">
      <c r="CE28403" s="227"/>
    </row>
    <row r="28404" spans="83:83">
      <c r="CE28404" s="227"/>
    </row>
    <row r="28405" spans="83:83">
      <c r="CE28405" s="227"/>
    </row>
    <row r="28406" spans="83:83">
      <c r="CE28406" s="227"/>
    </row>
    <row r="28407" spans="83:83">
      <c r="CE28407" s="227"/>
    </row>
    <row r="28408" spans="83:83">
      <c r="CE28408" s="227"/>
    </row>
    <row r="28409" spans="83:83">
      <c r="CE28409" s="227"/>
    </row>
    <row r="28410" spans="83:83">
      <c r="CE28410" s="227"/>
    </row>
    <row r="28411" spans="83:83">
      <c r="CE28411" s="227"/>
    </row>
    <row r="28412" spans="83:83">
      <c r="CE28412" s="227"/>
    </row>
    <row r="28413" spans="83:83">
      <c r="CE28413" s="227"/>
    </row>
    <row r="28414" spans="83:83">
      <c r="CE28414" s="227"/>
    </row>
    <row r="28415" spans="83:83">
      <c r="CE28415" s="227"/>
    </row>
    <row r="28416" spans="83:83">
      <c r="CE28416" s="227"/>
    </row>
    <row r="28417" spans="83:83">
      <c r="CE28417" s="227"/>
    </row>
    <row r="28418" spans="83:83">
      <c r="CE28418" s="227"/>
    </row>
    <row r="28419" spans="83:83">
      <c r="CE28419" s="227"/>
    </row>
    <row r="28420" spans="83:83">
      <c r="CE28420" s="227"/>
    </row>
    <row r="28421" spans="83:83">
      <c r="CE28421" s="227"/>
    </row>
    <row r="28422" spans="83:83">
      <c r="CE28422" s="227"/>
    </row>
    <row r="28423" spans="83:83">
      <c r="CE28423" s="227"/>
    </row>
    <row r="28424" spans="83:83">
      <c r="CE28424" s="227"/>
    </row>
    <row r="28425" spans="83:83">
      <c r="CE28425" s="227"/>
    </row>
    <row r="28426" spans="83:83">
      <c r="CE28426" s="227"/>
    </row>
    <row r="28427" spans="83:83">
      <c r="CE28427" s="227"/>
    </row>
    <row r="28428" spans="83:83">
      <c r="CE28428" s="227"/>
    </row>
    <row r="28429" spans="83:83">
      <c r="CE28429" s="227"/>
    </row>
    <row r="28430" spans="83:83">
      <c r="CE28430" s="227"/>
    </row>
    <row r="28431" spans="83:83">
      <c r="CE28431" s="227"/>
    </row>
    <row r="28432" spans="83:83">
      <c r="CE28432" s="227"/>
    </row>
    <row r="28433" spans="83:83">
      <c r="CE28433" s="227"/>
    </row>
    <row r="28434" spans="83:83">
      <c r="CE28434" s="227"/>
    </row>
    <row r="28435" spans="83:83">
      <c r="CE28435" s="227"/>
    </row>
    <row r="28436" spans="83:83">
      <c r="CE28436" s="227"/>
    </row>
    <row r="28437" spans="83:83">
      <c r="CE28437" s="227"/>
    </row>
    <row r="28438" spans="83:83">
      <c r="CE28438" s="227"/>
    </row>
    <row r="28439" spans="83:83">
      <c r="CE28439" s="227"/>
    </row>
    <row r="28440" spans="83:83">
      <c r="CE28440" s="227"/>
    </row>
    <row r="28441" spans="83:83">
      <c r="CE28441" s="227"/>
    </row>
    <row r="28442" spans="83:83">
      <c r="CE28442" s="227"/>
    </row>
    <row r="28443" spans="83:83">
      <c r="CE28443" s="227"/>
    </row>
    <row r="28444" spans="83:83">
      <c r="CE28444" s="227"/>
    </row>
    <row r="28445" spans="83:83">
      <c r="CE28445" s="227"/>
    </row>
    <row r="28446" spans="83:83">
      <c r="CE28446" s="227"/>
    </row>
    <row r="28447" spans="83:83">
      <c r="CE28447" s="227"/>
    </row>
    <row r="28448" spans="83:83">
      <c r="CE28448" s="227"/>
    </row>
    <row r="28449" spans="83:83">
      <c r="CE28449" s="227"/>
    </row>
    <row r="28450" spans="83:83">
      <c r="CE28450" s="227"/>
    </row>
    <row r="28451" spans="83:83">
      <c r="CE28451" s="227"/>
    </row>
    <row r="28452" spans="83:83">
      <c r="CE28452" s="227"/>
    </row>
    <row r="28453" spans="83:83">
      <c r="CE28453" s="227"/>
    </row>
    <row r="28454" spans="83:83">
      <c r="CE28454" s="227"/>
    </row>
    <row r="28455" spans="83:83">
      <c r="CE28455" s="227"/>
    </row>
    <row r="28456" spans="83:83">
      <c r="CE28456" s="227"/>
    </row>
    <row r="28457" spans="83:83">
      <c r="CE28457" s="227"/>
    </row>
    <row r="28458" spans="83:83">
      <c r="CE28458" s="227"/>
    </row>
    <row r="28459" spans="83:83">
      <c r="CE28459" s="227"/>
    </row>
    <row r="28460" spans="83:83">
      <c r="CE28460" s="227"/>
    </row>
    <row r="28461" spans="83:83">
      <c r="CE28461" s="227"/>
    </row>
    <row r="28462" spans="83:83">
      <c r="CE28462" s="227"/>
    </row>
    <row r="28463" spans="83:83">
      <c r="CE28463" s="227"/>
    </row>
    <row r="28464" spans="83:83">
      <c r="CE28464" s="227"/>
    </row>
    <row r="28465" spans="83:83">
      <c r="CE28465" s="227"/>
    </row>
    <row r="28466" spans="83:83">
      <c r="CE28466" s="227"/>
    </row>
    <row r="28467" spans="83:83">
      <c r="CE28467" s="227"/>
    </row>
    <row r="28468" spans="83:83">
      <c r="CE28468" s="227"/>
    </row>
    <row r="28469" spans="83:83">
      <c r="CE28469" s="227"/>
    </row>
    <row r="28470" spans="83:83">
      <c r="CE28470" s="227"/>
    </row>
    <row r="28471" spans="83:83">
      <c r="CE28471" s="227"/>
    </row>
    <row r="28472" spans="83:83">
      <c r="CE28472" s="227"/>
    </row>
    <row r="28473" spans="83:83">
      <c r="CE28473" s="227"/>
    </row>
    <row r="28474" spans="83:83">
      <c r="CE28474" s="227"/>
    </row>
    <row r="28475" spans="83:83">
      <c r="CE28475" s="227"/>
    </row>
    <row r="28476" spans="83:83">
      <c r="CE28476" s="227"/>
    </row>
    <row r="28477" spans="83:83">
      <c r="CE28477" s="227"/>
    </row>
    <row r="28478" spans="83:83">
      <c r="CE28478" s="227"/>
    </row>
    <row r="28479" spans="83:83">
      <c r="CE28479" s="227"/>
    </row>
    <row r="28480" spans="83:83">
      <c r="CE28480" s="227"/>
    </row>
    <row r="28481" spans="83:83">
      <c r="CE28481" s="227"/>
    </row>
    <row r="28482" spans="83:83">
      <c r="CE28482" s="227"/>
    </row>
    <row r="28483" spans="83:83">
      <c r="CE28483" s="227"/>
    </row>
    <row r="28484" spans="83:83">
      <c r="CE28484" s="227"/>
    </row>
    <row r="28485" spans="83:83">
      <c r="CE28485" s="227"/>
    </row>
    <row r="28486" spans="83:83">
      <c r="CE28486" s="227"/>
    </row>
    <row r="28487" spans="83:83">
      <c r="CE28487" s="227"/>
    </row>
    <row r="28488" spans="83:83">
      <c r="CE28488" s="227"/>
    </row>
    <row r="28489" spans="83:83">
      <c r="CE28489" s="227"/>
    </row>
    <row r="28490" spans="83:83">
      <c r="CE28490" s="227"/>
    </row>
    <row r="28491" spans="83:83">
      <c r="CE28491" s="227"/>
    </row>
    <row r="28492" spans="83:83">
      <c r="CE28492" s="227"/>
    </row>
    <row r="28493" spans="83:83">
      <c r="CE28493" s="227"/>
    </row>
    <row r="28494" spans="83:83">
      <c r="CE28494" s="227"/>
    </row>
    <row r="28495" spans="83:83">
      <c r="CE28495" s="227"/>
    </row>
    <row r="28496" spans="83:83">
      <c r="CE28496" s="227"/>
    </row>
    <row r="28497" spans="83:83">
      <c r="CE28497" s="227"/>
    </row>
    <row r="28498" spans="83:83">
      <c r="CE28498" s="227"/>
    </row>
    <row r="28499" spans="83:83">
      <c r="CE28499" s="227"/>
    </row>
    <row r="28500" spans="83:83">
      <c r="CE28500" s="227"/>
    </row>
    <row r="28501" spans="83:83">
      <c r="CE28501" s="227"/>
    </row>
    <row r="28502" spans="83:83">
      <c r="CE28502" s="227"/>
    </row>
    <row r="28503" spans="83:83">
      <c r="CE28503" s="227"/>
    </row>
    <row r="28504" spans="83:83">
      <c r="CE28504" s="227"/>
    </row>
    <row r="28505" spans="83:83">
      <c r="CE28505" s="227"/>
    </row>
    <row r="28506" spans="83:83">
      <c r="CE28506" s="227"/>
    </row>
    <row r="28507" spans="83:83">
      <c r="CE28507" s="227"/>
    </row>
    <row r="28508" spans="83:83">
      <c r="CE28508" s="227"/>
    </row>
    <row r="28509" spans="83:83">
      <c r="CE28509" s="227"/>
    </row>
    <row r="28510" spans="83:83">
      <c r="CE28510" s="227"/>
    </row>
    <row r="28511" spans="83:83">
      <c r="CE28511" s="227"/>
    </row>
    <row r="28512" spans="83:83">
      <c r="CE28512" s="227"/>
    </row>
    <row r="28513" spans="83:83">
      <c r="CE28513" s="227"/>
    </row>
    <row r="28514" spans="83:83">
      <c r="CE28514" s="227"/>
    </row>
    <row r="28515" spans="83:83">
      <c r="CE28515" s="227"/>
    </row>
    <row r="28516" spans="83:83">
      <c r="CE28516" s="227"/>
    </row>
    <row r="28517" spans="83:83">
      <c r="CE28517" s="227"/>
    </row>
    <row r="28518" spans="83:83">
      <c r="CE28518" s="227"/>
    </row>
    <row r="28519" spans="83:83">
      <c r="CE28519" s="227"/>
    </row>
    <row r="28520" spans="83:83">
      <c r="CE28520" s="227"/>
    </row>
    <row r="28521" spans="83:83">
      <c r="CE28521" s="227"/>
    </row>
    <row r="28522" spans="83:83">
      <c r="CE28522" s="227"/>
    </row>
    <row r="28523" spans="83:83">
      <c r="CE28523" s="227"/>
    </row>
    <row r="28524" spans="83:83">
      <c r="CE28524" s="227"/>
    </row>
    <row r="28525" spans="83:83">
      <c r="CE28525" s="227"/>
    </row>
    <row r="28526" spans="83:83">
      <c r="CE28526" s="227"/>
    </row>
    <row r="28527" spans="83:83">
      <c r="CE28527" s="227"/>
    </row>
    <row r="28528" spans="83:83">
      <c r="CE28528" s="227"/>
    </row>
    <row r="28529" spans="83:83">
      <c r="CE28529" s="227"/>
    </row>
    <row r="28530" spans="83:83">
      <c r="CE28530" s="227"/>
    </row>
    <row r="28531" spans="83:83">
      <c r="CE28531" s="227"/>
    </row>
    <row r="28532" spans="83:83">
      <c r="CE28532" s="227"/>
    </row>
    <row r="28533" spans="83:83">
      <c r="CE28533" s="227"/>
    </row>
    <row r="28534" spans="83:83">
      <c r="CE28534" s="227"/>
    </row>
    <row r="28535" spans="83:83">
      <c r="CE28535" s="227"/>
    </row>
    <row r="28536" spans="83:83">
      <c r="CE28536" s="227"/>
    </row>
    <row r="28537" spans="83:83">
      <c r="CE28537" s="227"/>
    </row>
    <row r="28538" spans="83:83">
      <c r="CE28538" s="227"/>
    </row>
    <row r="28539" spans="83:83">
      <c r="CE28539" s="227"/>
    </row>
    <row r="28540" spans="83:83">
      <c r="CE28540" s="227"/>
    </row>
    <row r="28541" spans="83:83">
      <c r="CE28541" s="227"/>
    </row>
    <row r="28542" spans="83:83">
      <c r="CE28542" s="227"/>
    </row>
    <row r="28543" spans="83:83">
      <c r="CE28543" s="227"/>
    </row>
    <row r="28544" spans="83:83">
      <c r="CE28544" s="227"/>
    </row>
    <row r="28545" spans="83:83">
      <c r="CE28545" s="227"/>
    </row>
    <row r="28546" spans="83:83">
      <c r="CE28546" s="227"/>
    </row>
    <row r="28547" spans="83:83">
      <c r="CE28547" s="227"/>
    </row>
    <row r="28548" spans="83:83">
      <c r="CE28548" s="227"/>
    </row>
    <row r="28549" spans="83:83">
      <c r="CE28549" s="227"/>
    </row>
    <row r="28550" spans="83:83">
      <c r="CE28550" s="227"/>
    </row>
    <row r="28551" spans="83:83">
      <c r="CE28551" s="227"/>
    </row>
    <row r="28552" spans="83:83">
      <c r="CE28552" s="227"/>
    </row>
    <row r="28553" spans="83:83">
      <c r="CE28553" s="227"/>
    </row>
    <row r="28554" spans="83:83">
      <c r="CE28554" s="227"/>
    </row>
    <row r="28555" spans="83:83">
      <c r="CE28555" s="227"/>
    </row>
    <row r="28556" spans="83:83">
      <c r="CE28556" s="227"/>
    </row>
    <row r="28557" spans="83:83">
      <c r="CE28557" s="227"/>
    </row>
    <row r="28558" spans="83:83">
      <c r="CE28558" s="227"/>
    </row>
    <row r="28559" spans="83:83">
      <c r="CE28559" s="227"/>
    </row>
    <row r="28560" spans="83:83">
      <c r="CE28560" s="227"/>
    </row>
    <row r="28561" spans="83:83">
      <c r="CE28561" s="227"/>
    </row>
    <row r="28562" spans="83:83">
      <c r="CE28562" s="227"/>
    </row>
    <row r="28563" spans="83:83">
      <c r="CE28563" s="227"/>
    </row>
    <row r="28564" spans="83:83">
      <c r="CE28564" s="227"/>
    </row>
    <row r="28565" spans="83:83">
      <c r="CE28565" s="227"/>
    </row>
    <row r="28566" spans="83:83">
      <c r="CE28566" s="227"/>
    </row>
    <row r="28567" spans="83:83">
      <c r="CE28567" s="227"/>
    </row>
    <row r="28568" spans="83:83">
      <c r="CE28568" s="227"/>
    </row>
    <row r="28569" spans="83:83">
      <c r="CE28569" s="227"/>
    </row>
    <row r="28570" spans="83:83">
      <c r="CE28570" s="227"/>
    </row>
    <row r="28571" spans="83:83">
      <c r="CE28571" s="227"/>
    </row>
    <row r="28572" spans="83:83">
      <c r="CE28572" s="227"/>
    </row>
    <row r="28573" spans="83:83">
      <c r="CE28573" s="227"/>
    </row>
    <row r="28574" spans="83:83">
      <c r="CE28574" s="227"/>
    </row>
    <row r="28575" spans="83:83">
      <c r="CE28575" s="227"/>
    </row>
    <row r="28576" spans="83:83">
      <c r="CE28576" s="227"/>
    </row>
    <row r="28577" spans="83:83">
      <c r="CE28577" s="227"/>
    </row>
    <row r="28578" spans="83:83">
      <c r="CE28578" s="227"/>
    </row>
    <row r="28579" spans="83:83">
      <c r="CE28579" s="227"/>
    </row>
    <row r="28580" spans="83:83">
      <c r="CE28580" s="227"/>
    </row>
    <row r="28581" spans="83:83">
      <c r="CE28581" s="227"/>
    </row>
    <row r="28582" spans="83:83">
      <c r="CE28582" s="227"/>
    </row>
    <row r="28583" spans="83:83">
      <c r="CE28583" s="227"/>
    </row>
    <row r="28584" spans="83:83">
      <c r="CE28584" s="227"/>
    </row>
    <row r="28585" spans="83:83">
      <c r="CE28585" s="227"/>
    </row>
    <row r="28586" spans="83:83">
      <c r="CE28586" s="227"/>
    </row>
    <row r="28587" spans="83:83">
      <c r="CE28587" s="227"/>
    </row>
    <row r="28588" spans="83:83">
      <c r="CE28588" s="227"/>
    </row>
    <row r="28589" spans="83:83">
      <c r="CE28589" s="227"/>
    </row>
    <row r="28590" spans="83:83">
      <c r="CE28590" s="227"/>
    </row>
    <row r="28591" spans="83:83">
      <c r="CE28591" s="227"/>
    </row>
    <row r="28592" spans="83:83">
      <c r="CE28592" s="227"/>
    </row>
    <row r="28593" spans="83:83">
      <c r="CE28593" s="227"/>
    </row>
    <row r="28594" spans="83:83">
      <c r="CE28594" s="227"/>
    </row>
    <row r="28595" spans="83:83">
      <c r="CE28595" s="227"/>
    </row>
    <row r="28596" spans="83:83">
      <c r="CE28596" s="227"/>
    </row>
    <row r="28597" spans="83:83">
      <c r="CE28597" s="227"/>
    </row>
    <row r="28598" spans="83:83">
      <c r="CE28598" s="227"/>
    </row>
    <row r="28599" spans="83:83">
      <c r="CE28599" s="227"/>
    </row>
    <row r="28600" spans="83:83">
      <c r="CE28600" s="227"/>
    </row>
    <row r="28601" spans="83:83">
      <c r="CE28601" s="227"/>
    </row>
    <row r="28602" spans="83:83">
      <c r="CE28602" s="227"/>
    </row>
    <row r="28603" spans="83:83">
      <c r="CE28603" s="227"/>
    </row>
    <row r="28604" spans="83:83">
      <c r="CE28604" s="227"/>
    </row>
    <row r="28605" spans="83:83">
      <c r="CE28605" s="227"/>
    </row>
    <row r="28606" spans="83:83">
      <c r="CE28606" s="227"/>
    </row>
    <row r="28607" spans="83:83">
      <c r="CE28607" s="227"/>
    </row>
    <row r="28608" spans="83:83">
      <c r="CE28608" s="227"/>
    </row>
    <row r="28609" spans="83:83">
      <c r="CE28609" s="227"/>
    </row>
    <row r="28610" spans="83:83">
      <c r="CE28610" s="227"/>
    </row>
    <row r="28611" spans="83:83">
      <c r="CE28611" s="227"/>
    </row>
    <row r="28612" spans="83:83">
      <c r="CE28612" s="227"/>
    </row>
    <row r="28613" spans="83:83">
      <c r="CE28613" s="227"/>
    </row>
    <row r="28614" spans="83:83">
      <c r="CE28614" s="227"/>
    </row>
    <row r="28615" spans="83:83">
      <c r="CE28615" s="227"/>
    </row>
    <row r="28616" spans="83:83">
      <c r="CE28616" s="227"/>
    </row>
    <row r="28617" spans="83:83">
      <c r="CE28617" s="227"/>
    </row>
    <row r="28618" spans="83:83">
      <c r="CE28618" s="227"/>
    </row>
    <row r="28619" spans="83:83">
      <c r="CE28619" s="227"/>
    </row>
    <row r="28620" spans="83:83">
      <c r="CE28620" s="227"/>
    </row>
    <row r="28621" spans="83:83">
      <c r="CE28621" s="227"/>
    </row>
    <row r="28622" spans="83:83">
      <c r="CE28622" s="227"/>
    </row>
    <row r="28623" spans="83:83">
      <c r="CE28623" s="227"/>
    </row>
    <row r="28624" spans="83:83">
      <c r="CE28624" s="227"/>
    </row>
    <row r="28625" spans="83:83">
      <c r="CE28625" s="227"/>
    </row>
    <row r="28626" spans="83:83">
      <c r="CE28626" s="227"/>
    </row>
    <row r="28627" spans="83:83">
      <c r="CE28627" s="227"/>
    </row>
    <row r="28628" spans="83:83">
      <c r="CE28628" s="227"/>
    </row>
    <row r="28629" spans="83:83">
      <c r="CE28629" s="227"/>
    </row>
    <row r="28630" spans="83:83">
      <c r="CE28630" s="227"/>
    </row>
    <row r="28631" spans="83:83">
      <c r="CE28631" s="227"/>
    </row>
    <row r="28632" spans="83:83">
      <c r="CE28632" s="227"/>
    </row>
    <row r="28633" spans="83:83">
      <c r="CE28633" s="227"/>
    </row>
    <row r="28634" spans="83:83">
      <c r="CE28634" s="227"/>
    </row>
    <row r="28635" spans="83:83">
      <c r="CE28635" s="227"/>
    </row>
    <row r="28636" spans="83:83">
      <c r="CE28636" s="227"/>
    </row>
    <row r="28637" spans="83:83">
      <c r="CE28637" s="227"/>
    </row>
    <row r="28638" spans="83:83">
      <c r="CE28638" s="227"/>
    </row>
    <row r="28639" spans="83:83">
      <c r="CE28639" s="227"/>
    </row>
    <row r="28640" spans="83:83">
      <c r="CE28640" s="227"/>
    </row>
    <row r="28641" spans="83:83">
      <c r="CE28641" s="227"/>
    </row>
    <row r="28642" spans="83:83">
      <c r="CE28642" s="227"/>
    </row>
    <row r="28643" spans="83:83">
      <c r="CE28643" s="227"/>
    </row>
    <row r="28644" spans="83:83">
      <c r="CE28644" s="227"/>
    </row>
    <row r="28645" spans="83:83">
      <c r="CE28645" s="227"/>
    </row>
    <row r="28646" spans="83:83">
      <c r="CE28646" s="227"/>
    </row>
    <row r="28647" spans="83:83">
      <c r="CE28647" s="227"/>
    </row>
    <row r="28648" spans="83:83">
      <c r="CE28648" s="227"/>
    </row>
    <row r="28649" spans="83:83">
      <c r="CE28649" s="227"/>
    </row>
    <row r="28650" spans="83:83">
      <c r="CE28650" s="227"/>
    </row>
    <row r="28651" spans="83:83">
      <c r="CE28651" s="227"/>
    </row>
    <row r="28652" spans="83:83">
      <c r="CE28652" s="227"/>
    </row>
    <row r="28653" spans="83:83">
      <c r="CE28653" s="227"/>
    </row>
    <row r="28654" spans="83:83">
      <c r="CE28654" s="227"/>
    </row>
    <row r="28655" spans="83:83">
      <c r="CE28655" s="227"/>
    </row>
    <row r="28656" spans="83:83">
      <c r="CE28656" s="227"/>
    </row>
    <row r="28657" spans="83:83">
      <c r="CE28657" s="227"/>
    </row>
    <row r="28658" spans="83:83">
      <c r="CE28658" s="227"/>
    </row>
    <row r="28659" spans="83:83">
      <c r="CE28659" s="227"/>
    </row>
    <row r="28660" spans="83:83">
      <c r="CE28660" s="227"/>
    </row>
    <row r="28661" spans="83:83">
      <c r="CE28661" s="227"/>
    </row>
    <row r="28662" spans="83:83">
      <c r="CE28662" s="227"/>
    </row>
    <row r="28663" spans="83:83">
      <c r="CE28663" s="227"/>
    </row>
    <row r="28664" spans="83:83">
      <c r="CE28664" s="227"/>
    </row>
    <row r="28665" spans="83:83">
      <c r="CE28665" s="227"/>
    </row>
    <row r="28666" spans="83:83">
      <c r="CE28666" s="227"/>
    </row>
    <row r="28667" spans="83:83">
      <c r="CE28667" s="227"/>
    </row>
    <row r="28668" spans="83:83">
      <c r="CE28668" s="227"/>
    </row>
    <row r="28669" spans="83:83">
      <c r="CE28669" s="227"/>
    </row>
    <row r="28670" spans="83:83">
      <c r="CE28670" s="227"/>
    </row>
    <row r="28671" spans="83:83">
      <c r="CE28671" s="227"/>
    </row>
    <row r="28672" spans="83:83">
      <c r="CE28672" s="227"/>
    </row>
    <row r="28673" spans="83:83">
      <c r="CE28673" s="227"/>
    </row>
    <row r="28674" spans="83:83">
      <c r="CE28674" s="227"/>
    </row>
    <row r="28675" spans="83:83">
      <c r="CE28675" s="227"/>
    </row>
    <row r="28676" spans="83:83">
      <c r="CE28676" s="227"/>
    </row>
    <row r="28677" spans="83:83">
      <c r="CE28677" s="227"/>
    </row>
    <row r="28678" spans="83:83">
      <c r="CE28678" s="227"/>
    </row>
    <row r="28679" spans="83:83">
      <c r="CE28679" s="227"/>
    </row>
    <row r="28680" spans="83:83">
      <c r="CE28680" s="227"/>
    </row>
    <row r="28681" spans="83:83">
      <c r="CE28681" s="227"/>
    </row>
    <row r="28682" spans="83:83">
      <c r="CE28682" s="227"/>
    </row>
    <row r="28683" spans="83:83">
      <c r="CE28683" s="227"/>
    </row>
    <row r="28684" spans="83:83">
      <c r="CE28684" s="227"/>
    </row>
    <row r="28685" spans="83:83">
      <c r="CE28685" s="227"/>
    </row>
    <row r="28686" spans="83:83">
      <c r="CE28686" s="227"/>
    </row>
    <row r="28687" spans="83:83">
      <c r="CE28687" s="227"/>
    </row>
    <row r="28688" spans="83:83">
      <c r="CE28688" s="227"/>
    </row>
    <row r="28689" spans="83:83">
      <c r="CE28689" s="227"/>
    </row>
    <row r="28690" spans="83:83">
      <c r="CE28690" s="227"/>
    </row>
    <row r="28691" spans="83:83">
      <c r="CE28691" s="227"/>
    </row>
    <row r="28692" spans="83:83">
      <c r="CE28692" s="227"/>
    </row>
    <row r="28693" spans="83:83">
      <c r="CE28693" s="227"/>
    </row>
    <row r="28694" spans="83:83">
      <c r="CE28694" s="227"/>
    </row>
    <row r="28695" spans="83:83">
      <c r="CE28695" s="227"/>
    </row>
    <row r="28696" spans="83:83">
      <c r="CE28696" s="227"/>
    </row>
    <row r="28697" spans="83:83">
      <c r="CE28697" s="227"/>
    </row>
    <row r="28698" spans="83:83">
      <c r="CE28698" s="227"/>
    </row>
    <row r="28699" spans="83:83">
      <c r="CE28699" s="227"/>
    </row>
    <row r="28700" spans="83:83">
      <c r="CE28700" s="227"/>
    </row>
    <row r="28701" spans="83:83">
      <c r="CE28701" s="227"/>
    </row>
    <row r="28702" spans="83:83">
      <c r="CE28702" s="227"/>
    </row>
    <row r="28703" spans="83:83">
      <c r="CE28703" s="227"/>
    </row>
    <row r="28704" spans="83:83">
      <c r="CE28704" s="227"/>
    </row>
    <row r="28705" spans="83:83">
      <c r="CE28705" s="227"/>
    </row>
    <row r="28706" spans="83:83">
      <c r="CE28706" s="227"/>
    </row>
    <row r="28707" spans="83:83">
      <c r="CE28707" s="227"/>
    </row>
    <row r="28708" spans="83:83">
      <c r="CE28708" s="227"/>
    </row>
    <row r="28709" spans="83:83">
      <c r="CE28709" s="227"/>
    </row>
    <row r="28710" spans="83:83">
      <c r="CE28710" s="227"/>
    </row>
    <row r="28711" spans="83:83">
      <c r="CE28711" s="227"/>
    </row>
    <row r="28712" spans="83:83">
      <c r="CE28712" s="227"/>
    </row>
    <row r="28713" spans="83:83">
      <c r="CE28713" s="227"/>
    </row>
    <row r="28714" spans="83:83">
      <c r="CE28714" s="227"/>
    </row>
    <row r="28715" spans="83:83">
      <c r="CE28715" s="227"/>
    </row>
    <row r="28716" spans="83:83">
      <c r="CE28716" s="227"/>
    </row>
    <row r="28717" spans="83:83">
      <c r="CE28717" s="227"/>
    </row>
    <row r="28718" spans="83:83">
      <c r="CE28718" s="227"/>
    </row>
    <row r="28719" spans="83:83">
      <c r="CE28719" s="227"/>
    </row>
    <row r="28720" spans="83:83">
      <c r="CE28720" s="227"/>
    </row>
    <row r="28721" spans="83:83">
      <c r="CE28721" s="227"/>
    </row>
    <row r="28722" spans="83:83">
      <c r="CE28722" s="227"/>
    </row>
    <row r="28723" spans="83:83">
      <c r="CE28723" s="227"/>
    </row>
    <row r="28724" spans="83:83">
      <c r="CE28724" s="227"/>
    </row>
    <row r="28725" spans="83:83">
      <c r="CE28725" s="227"/>
    </row>
    <row r="28726" spans="83:83">
      <c r="CE28726" s="227"/>
    </row>
    <row r="28727" spans="83:83">
      <c r="CE28727" s="227"/>
    </row>
    <row r="28728" spans="83:83">
      <c r="CE28728" s="227"/>
    </row>
    <row r="28729" spans="83:83">
      <c r="CE28729" s="227"/>
    </row>
    <row r="28730" spans="83:83">
      <c r="CE28730" s="227"/>
    </row>
    <row r="28731" spans="83:83">
      <c r="CE28731" s="227"/>
    </row>
    <row r="28732" spans="83:83">
      <c r="CE28732" s="227"/>
    </row>
    <row r="28733" spans="83:83">
      <c r="CE28733" s="227"/>
    </row>
    <row r="28734" spans="83:83">
      <c r="CE28734" s="227"/>
    </row>
    <row r="28735" spans="83:83">
      <c r="CE28735" s="227"/>
    </row>
    <row r="28736" spans="83:83">
      <c r="CE28736" s="227"/>
    </row>
    <row r="28737" spans="83:83">
      <c r="CE28737" s="227"/>
    </row>
    <row r="28738" spans="83:83">
      <c r="CE28738" s="227"/>
    </row>
    <row r="28739" spans="83:83">
      <c r="CE28739" s="227"/>
    </row>
    <row r="28740" spans="83:83">
      <c r="CE28740" s="227"/>
    </row>
    <row r="28741" spans="83:83">
      <c r="CE28741" s="227"/>
    </row>
    <row r="28742" spans="83:83">
      <c r="CE28742" s="227"/>
    </row>
    <row r="28743" spans="83:83">
      <c r="CE28743" s="227"/>
    </row>
    <row r="28744" spans="83:83">
      <c r="CE28744" s="227"/>
    </row>
    <row r="28745" spans="83:83">
      <c r="CE28745" s="227"/>
    </row>
    <row r="28746" spans="83:83">
      <c r="CE28746" s="227"/>
    </row>
    <row r="28747" spans="83:83">
      <c r="CE28747" s="227"/>
    </row>
    <row r="28748" spans="83:83">
      <c r="CE28748" s="227"/>
    </row>
    <row r="28749" spans="83:83">
      <c r="CE28749" s="227"/>
    </row>
    <row r="28750" spans="83:83">
      <c r="CE28750" s="227"/>
    </row>
    <row r="28751" spans="83:83">
      <c r="CE28751" s="227"/>
    </row>
    <row r="28752" spans="83:83">
      <c r="CE28752" s="227"/>
    </row>
    <row r="28753" spans="83:83">
      <c r="CE28753" s="227"/>
    </row>
    <row r="28754" spans="83:83">
      <c r="CE28754" s="227"/>
    </row>
    <row r="28755" spans="83:83">
      <c r="CE28755" s="227"/>
    </row>
    <row r="28756" spans="83:83">
      <c r="CE28756" s="227"/>
    </row>
    <row r="28757" spans="83:83">
      <c r="CE28757" s="227"/>
    </row>
    <row r="28758" spans="83:83">
      <c r="CE28758" s="227"/>
    </row>
    <row r="28759" spans="83:83">
      <c r="CE28759" s="227"/>
    </row>
    <row r="28760" spans="83:83">
      <c r="CE28760" s="227"/>
    </row>
    <row r="28761" spans="83:83">
      <c r="CE28761" s="227"/>
    </row>
    <row r="28762" spans="83:83">
      <c r="CE28762" s="227"/>
    </row>
    <row r="28763" spans="83:83">
      <c r="CE28763" s="227"/>
    </row>
    <row r="28764" spans="83:83">
      <c r="CE28764" s="227"/>
    </row>
    <row r="28765" spans="83:83">
      <c r="CE28765" s="227"/>
    </row>
    <row r="28766" spans="83:83">
      <c r="CE28766" s="227"/>
    </row>
    <row r="28767" spans="83:83">
      <c r="CE28767" s="227"/>
    </row>
    <row r="28768" spans="83:83">
      <c r="CE28768" s="227"/>
    </row>
    <row r="28769" spans="83:83">
      <c r="CE28769" s="227"/>
    </row>
    <row r="28770" spans="83:83">
      <c r="CE28770" s="227"/>
    </row>
    <row r="28771" spans="83:83">
      <c r="CE28771" s="227"/>
    </row>
    <row r="28772" spans="83:83">
      <c r="CE28772" s="227"/>
    </row>
    <row r="28773" spans="83:83">
      <c r="CE28773" s="227"/>
    </row>
    <row r="28774" spans="83:83">
      <c r="CE28774" s="227"/>
    </row>
    <row r="28775" spans="83:83">
      <c r="CE28775" s="227"/>
    </row>
    <row r="28776" spans="83:83">
      <c r="CE28776" s="227"/>
    </row>
    <row r="28777" spans="83:83">
      <c r="CE28777" s="227"/>
    </row>
    <row r="28778" spans="83:83">
      <c r="CE28778" s="227"/>
    </row>
    <row r="28779" spans="83:83">
      <c r="CE28779" s="227"/>
    </row>
    <row r="28780" spans="83:83">
      <c r="CE28780" s="227"/>
    </row>
    <row r="28781" spans="83:83">
      <c r="CE28781" s="227"/>
    </row>
    <row r="28782" spans="83:83">
      <c r="CE28782" s="227"/>
    </row>
    <row r="28783" spans="83:83">
      <c r="CE28783" s="227"/>
    </row>
    <row r="28784" spans="83:83">
      <c r="CE28784" s="227"/>
    </row>
    <row r="28785" spans="83:83">
      <c r="CE28785" s="227"/>
    </row>
    <row r="28786" spans="83:83">
      <c r="CE28786" s="227"/>
    </row>
    <row r="28787" spans="83:83">
      <c r="CE28787" s="227"/>
    </row>
    <row r="28788" spans="83:83">
      <c r="CE28788" s="227"/>
    </row>
    <row r="28789" spans="83:83">
      <c r="CE28789" s="227"/>
    </row>
    <row r="28790" spans="83:83">
      <c r="CE28790" s="227"/>
    </row>
    <row r="28791" spans="83:83">
      <c r="CE28791" s="227"/>
    </row>
    <row r="28792" spans="83:83">
      <c r="CE28792" s="227"/>
    </row>
    <row r="28793" spans="83:83">
      <c r="CE28793" s="227"/>
    </row>
    <row r="28794" spans="83:83">
      <c r="CE28794" s="227"/>
    </row>
    <row r="28795" spans="83:83">
      <c r="CE28795" s="227"/>
    </row>
    <row r="28796" spans="83:83">
      <c r="CE28796" s="227"/>
    </row>
    <row r="28797" spans="83:83">
      <c r="CE28797" s="227"/>
    </row>
    <row r="28798" spans="83:83">
      <c r="CE28798" s="227"/>
    </row>
    <row r="28799" spans="83:83">
      <c r="CE28799" s="227"/>
    </row>
    <row r="28800" spans="83:83">
      <c r="CE28800" s="227"/>
    </row>
    <row r="28801" spans="83:83">
      <c r="CE28801" s="227"/>
    </row>
    <row r="28802" spans="83:83">
      <c r="CE28802" s="227"/>
    </row>
    <row r="28803" spans="83:83">
      <c r="CE28803" s="227"/>
    </row>
    <row r="28804" spans="83:83">
      <c r="CE28804" s="227"/>
    </row>
    <row r="28805" spans="83:83">
      <c r="CE28805" s="227"/>
    </row>
    <row r="28806" spans="83:83">
      <c r="CE28806" s="227"/>
    </row>
    <row r="28807" spans="83:83">
      <c r="CE28807" s="227"/>
    </row>
    <row r="28808" spans="83:83">
      <c r="CE28808" s="227"/>
    </row>
    <row r="28809" spans="83:83">
      <c r="CE28809" s="227"/>
    </row>
    <row r="28810" spans="83:83">
      <c r="CE28810" s="227"/>
    </row>
    <row r="28811" spans="83:83">
      <c r="CE28811" s="227"/>
    </row>
    <row r="28812" spans="83:83">
      <c r="CE28812" s="227"/>
    </row>
    <row r="28813" spans="83:83">
      <c r="CE28813" s="227"/>
    </row>
    <row r="28814" spans="83:83">
      <c r="CE28814" s="227"/>
    </row>
    <row r="28815" spans="83:83">
      <c r="CE28815" s="227"/>
    </row>
    <row r="28816" spans="83:83">
      <c r="CE28816" s="227"/>
    </row>
    <row r="28817" spans="83:83">
      <c r="CE28817" s="227"/>
    </row>
    <row r="28818" spans="83:83">
      <c r="CE28818" s="227"/>
    </row>
    <row r="28819" spans="83:83">
      <c r="CE28819" s="227"/>
    </row>
    <row r="28820" spans="83:83">
      <c r="CE28820" s="227"/>
    </row>
    <row r="28821" spans="83:83">
      <c r="CE28821" s="227"/>
    </row>
    <row r="28822" spans="83:83">
      <c r="CE28822" s="227"/>
    </row>
    <row r="28823" spans="83:83">
      <c r="CE28823" s="227"/>
    </row>
    <row r="28824" spans="83:83">
      <c r="CE28824" s="227"/>
    </row>
    <row r="28825" spans="83:83">
      <c r="CE28825" s="227"/>
    </row>
    <row r="28826" spans="83:83">
      <c r="CE28826" s="227"/>
    </row>
    <row r="28827" spans="83:83">
      <c r="CE28827" s="227"/>
    </row>
    <row r="28828" spans="83:83">
      <c r="CE28828" s="227"/>
    </row>
    <row r="28829" spans="83:83">
      <c r="CE28829" s="227"/>
    </row>
    <row r="28830" spans="83:83">
      <c r="CE28830" s="227"/>
    </row>
    <row r="28831" spans="83:83">
      <c r="CE28831" s="227"/>
    </row>
    <row r="28832" spans="83:83">
      <c r="CE28832" s="227"/>
    </row>
    <row r="28833" spans="83:83">
      <c r="CE28833" s="227"/>
    </row>
    <row r="28834" spans="83:83">
      <c r="CE28834" s="227"/>
    </row>
    <row r="28835" spans="83:83">
      <c r="CE28835" s="227"/>
    </row>
    <row r="28836" spans="83:83">
      <c r="CE28836" s="227"/>
    </row>
    <row r="28837" spans="83:83">
      <c r="CE28837" s="227"/>
    </row>
    <row r="28838" spans="83:83">
      <c r="CE28838" s="227"/>
    </row>
    <row r="28839" spans="83:83">
      <c r="CE28839" s="227"/>
    </row>
    <row r="28840" spans="83:83">
      <c r="CE28840" s="227"/>
    </row>
    <row r="28841" spans="83:83">
      <c r="CE28841" s="227"/>
    </row>
    <row r="28842" spans="83:83">
      <c r="CE28842" s="227"/>
    </row>
    <row r="28843" spans="83:83">
      <c r="CE28843" s="227"/>
    </row>
    <row r="28844" spans="83:83">
      <c r="CE28844" s="227"/>
    </row>
    <row r="28845" spans="83:83">
      <c r="CE28845" s="227"/>
    </row>
    <row r="28846" spans="83:83">
      <c r="CE28846" s="227"/>
    </row>
    <row r="28847" spans="83:83">
      <c r="CE28847" s="227"/>
    </row>
    <row r="28848" spans="83:83">
      <c r="CE28848" s="227"/>
    </row>
    <row r="28849" spans="83:83">
      <c r="CE28849" s="227"/>
    </row>
    <row r="28850" spans="83:83">
      <c r="CE28850" s="227"/>
    </row>
    <row r="28851" spans="83:83">
      <c r="CE28851" s="227"/>
    </row>
    <row r="28852" spans="83:83">
      <c r="CE28852" s="227"/>
    </row>
    <row r="28853" spans="83:83">
      <c r="CE28853" s="227"/>
    </row>
    <row r="28854" spans="83:83">
      <c r="CE28854" s="227"/>
    </row>
    <row r="28855" spans="83:83">
      <c r="CE28855" s="227"/>
    </row>
    <row r="28856" spans="83:83">
      <c r="CE28856" s="227"/>
    </row>
    <row r="28857" spans="83:83">
      <c r="CE28857" s="227"/>
    </row>
    <row r="28858" spans="83:83">
      <c r="CE28858" s="227"/>
    </row>
    <row r="28859" spans="83:83">
      <c r="CE28859" s="227"/>
    </row>
    <row r="28860" spans="83:83">
      <c r="CE28860" s="227"/>
    </row>
    <row r="28861" spans="83:83">
      <c r="CE28861" s="227"/>
    </row>
    <row r="28862" spans="83:83">
      <c r="CE28862" s="227"/>
    </row>
    <row r="28863" spans="83:83">
      <c r="CE28863" s="227"/>
    </row>
    <row r="28864" spans="83:83">
      <c r="CE28864" s="227"/>
    </row>
    <row r="28865" spans="83:83">
      <c r="CE28865" s="227"/>
    </row>
    <row r="28866" spans="83:83">
      <c r="CE28866" s="227"/>
    </row>
    <row r="28867" spans="83:83">
      <c r="CE28867" s="227"/>
    </row>
    <row r="28868" spans="83:83">
      <c r="CE28868" s="227"/>
    </row>
    <row r="28869" spans="83:83">
      <c r="CE28869" s="227"/>
    </row>
    <row r="28870" spans="83:83">
      <c r="CE28870" s="227"/>
    </row>
    <row r="28871" spans="83:83">
      <c r="CE28871" s="227"/>
    </row>
    <row r="28872" spans="83:83">
      <c r="CE28872" s="227"/>
    </row>
    <row r="28873" spans="83:83">
      <c r="CE28873" s="227"/>
    </row>
    <row r="28874" spans="83:83">
      <c r="CE28874" s="227"/>
    </row>
    <row r="28875" spans="83:83">
      <c r="CE28875" s="227"/>
    </row>
    <row r="28876" spans="83:83">
      <c r="CE28876" s="227"/>
    </row>
    <row r="28877" spans="83:83">
      <c r="CE28877" s="227"/>
    </row>
    <row r="28878" spans="83:83">
      <c r="CE28878" s="227"/>
    </row>
    <row r="28879" spans="83:83">
      <c r="CE28879" s="227"/>
    </row>
    <row r="28880" spans="83:83">
      <c r="CE28880" s="227"/>
    </row>
    <row r="28881" spans="83:83">
      <c r="CE28881" s="227"/>
    </row>
    <row r="28882" spans="83:83">
      <c r="CE28882" s="227"/>
    </row>
    <row r="28883" spans="83:83">
      <c r="CE28883" s="227"/>
    </row>
    <row r="28884" spans="83:83">
      <c r="CE28884" s="227"/>
    </row>
    <row r="28885" spans="83:83">
      <c r="CE28885" s="227"/>
    </row>
    <row r="28886" spans="83:83">
      <c r="CE28886" s="227"/>
    </row>
    <row r="28887" spans="83:83">
      <c r="CE28887" s="227"/>
    </row>
    <row r="28888" spans="83:83">
      <c r="CE28888" s="227"/>
    </row>
    <row r="28889" spans="83:83">
      <c r="CE28889" s="227"/>
    </row>
    <row r="28890" spans="83:83">
      <c r="CE28890" s="227"/>
    </row>
    <row r="28891" spans="83:83">
      <c r="CE28891" s="227"/>
    </row>
    <row r="28892" spans="83:83">
      <c r="CE28892" s="227"/>
    </row>
    <row r="28893" spans="83:83">
      <c r="CE28893" s="227"/>
    </row>
    <row r="28894" spans="83:83">
      <c r="CE28894" s="227"/>
    </row>
    <row r="28895" spans="83:83">
      <c r="CE28895" s="227"/>
    </row>
    <row r="28896" spans="83:83">
      <c r="CE28896" s="227"/>
    </row>
    <row r="28897" spans="83:83">
      <c r="CE28897" s="227"/>
    </row>
    <row r="28898" spans="83:83">
      <c r="CE28898" s="227"/>
    </row>
    <row r="28899" spans="83:83">
      <c r="CE28899" s="227"/>
    </row>
    <row r="28900" spans="83:83">
      <c r="CE28900" s="227"/>
    </row>
    <row r="28901" spans="83:83">
      <c r="CE28901" s="227"/>
    </row>
    <row r="28902" spans="83:83">
      <c r="CE28902" s="227"/>
    </row>
    <row r="28903" spans="83:83">
      <c r="CE28903" s="227"/>
    </row>
    <row r="28904" spans="83:83">
      <c r="CE28904" s="227"/>
    </row>
    <row r="28905" spans="83:83">
      <c r="CE28905" s="227"/>
    </row>
    <row r="28906" spans="83:83">
      <c r="CE28906" s="227"/>
    </row>
    <row r="28907" spans="83:83">
      <c r="CE28907" s="227"/>
    </row>
    <row r="28908" spans="83:83">
      <c r="CE28908" s="227"/>
    </row>
    <row r="28909" spans="83:83">
      <c r="CE28909" s="227"/>
    </row>
    <row r="28910" spans="83:83">
      <c r="CE28910" s="227"/>
    </row>
    <row r="28911" spans="83:83">
      <c r="CE28911" s="227"/>
    </row>
    <row r="28912" spans="83:83">
      <c r="CE28912" s="227"/>
    </row>
    <row r="28913" spans="83:83">
      <c r="CE28913" s="227"/>
    </row>
    <row r="28914" spans="83:83">
      <c r="CE28914" s="227"/>
    </row>
    <row r="28915" spans="83:83">
      <c r="CE28915" s="227"/>
    </row>
    <row r="28916" spans="83:83">
      <c r="CE28916" s="227"/>
    </row>
    <row r="28917" spans="83:83">
      <c r="CE28917" s="227"/>
    </row>
    <row r="28918" spans="83:83">
      <c r="CE28918" s="227"/>
    </row>
    <row r="28919" spans="83:83">
      <c r="CE28919" s="227"/>
    </row>
    <row r="28920" spans="83:83">
      <c r="CE28920" s="227"/>
    </row>
    <row r="28921" spans="83:83">
      <c r="CE28921" s="227"/>
    </row>
    <row r="28922" spans="83:83">
      <c r="CE28922" s="227"/>
    </row>
    <row r="28923" spans="83:83">
      <c r="CE28923" s="227"/>
    </row>
    <row r="28924" spans="83:83">
      <c r="CE28924" s="227"/>
    </row>
    <row r="28925" spans="83:83">
      <c r="CE28925" s="227"/>
    </row>
    <row r="28926" spans="83:83">
      <c r="CE28926" s="227"/>
    </row>
    <row r="28927" spans="83:83">
      <c r="CE28927" s="227"/>
    </row>
    <row r="28928" spans="83:83">
      <c r="CE28928" s="227"/>
    </row>
    <row r="28929" spans="83:83">
      <c r="CE28929" s="227"/>
    </row>
    <row r="28930" spans="83:83">
      <c r="CE28930" s="227"/>
    </row>
    <row r="28931" spans="83:83">
      <c r="CE28931" s="227"/>
    </row>
    <row r="28932" spans="83:83">
      <c r="CE28932" s="227"/>
    </row>
    <row r="28933" spans="83:83">
      <c r="CE28933" s="227"/>
    </row>
    <row r="28934" spans="83:83">
      <c r="CE28934" s="227"/>
    </row>
    <row r="28935" spans="83:83">
      <c r="CE28935" s="227"/>
    </row>
    <row r="28936" spans="83:83">
      <c r="CE28936" s="227"/>
    </row>
    <row r="28937" spans="83:83">
      <c r="CE28937" s="227"/>
    </row>
    <row r="28938" spans="83:83">
      <c r="CE28938" s="227"/>
    </row>
    <row r="28939" spans="83:83">
      <c r="CE28939" s="227"/>
    </row>
    <row r="28940" spans="83:83">
      <c r="CE28940" s="227"/>
    </row>
    <row r="28941" spans="83:83">
      <c r="CE28941" s="227"/>
    </row>
    <row r="28942" spans="83:83">
      <c r="CE28942" s="227"/>
    </row>
    <row r="28943" spans="83:83">
      <c r="CE28943" s="227"/>
    </row>
    <row r="28944" spans="83:83">
      <c r="CE28944" s="227"/>
    </row>
    <row r="28945" spans="83:83">
      <c r="CE28945" s="227"/>
    </row>
    <row r="28946" spans="83:83">
      <c r="CE28946" s="227"/>
    </row>
    <row r="28947" spans="83:83">
      <c r="CE28947" s="227"/>
    </row>
    <row r="28948" spans="83:83">
      <c r="CE28948" s="227"/>
    </row>
    <row r="28949" spans="83:83">
      <c r="CE28949" s="227"/>
    </row>
    <row r="28950" spans="83:83">
      <c r="CE28950" s="227"/>
    </row>
    <row r="28951" spans="83:83">
      <c r="CE28951" s="227"/>
    </row>
    <row r="28952" spans="83:83">
      <c r="CE28952" s="227"/>
    </row>
    <row r="28953" spans="83:83">
      <c r="CE28953" s="227"/>
    </row>
    <row r="28954" spans="83:83">
      <c r="CE28954" s="227"/>
    </row>
    <row r="28955" spans="83:83">
      <c r="CE28955" s="227"/>
    </row>
    <row r="28956" spans="83:83">
      <c r="CE28956" s="227"/>
    </row>
    <row r="28957" spans="83:83">
      <c r="CE28957" s="227"/>
    </row>
    <row r="28958" spans="83:83">
      <c r="CE28958" s="227"/>
    </row>
    <row r="28959" spans="83:83">
      <c r="CE28959" s="227"/>
    </row>
    <row r="28960" spans="83:83">
      <c r="CE28960" s="227"/>
    </row>
    <row r="28961" spans="83:83">
      <c r="CE28961" s="227"/>
    </row>
    <row r="28962" spans="83:83">
      <c r="CE28962" s="227"/>
    </row>
    <row r="28963" spans="83:83">
      <c r="CE28963" s="227"/>
    </row>
    <row r="28964" spans="83:83">
      <c r="CE28964" s="227"/>
    </row>
    <row r="28965" spans="83:83">
      <c r="CE28965" s="227"/>
    </row>
    <row r="28966" spans="83:83">
      <c r="CE28966" s="227"/>
    </row>
    <row r="28967" spans="83:83">
      <c r="CE28967" s="227"/>
    </row>
    <row r="28968" spans="83:83">
      <c r="CE28968" s="227"/>
    </row>
    <row r="28969" spans="83:83">
      <c r="CE28969" s="227"/>
    </row>
    <row r="28970" spans="83:83">
      <c r="CE28970" s="227"/>
    </row>
    <row r="28971" spans="83:83">
      <c r="CE28971" s="227"/>
    </row>
    <row r="28972" spans="83:83">
      <c r="CE28972" s="227"/>
    </row>
    <row r="28973" spans="83:83">
      <c r="CE28973" s="227"/>
    </row>
    <row r="28974" spans="83:83">
      <c r="CE28974" s="227"/>
    </row>
    <row r="28975" spans="83:83">
      <c r="CE28975" s="227"/>
    </row>
    <row r="28976" spans="83:83">
      <c r="CE28976" s="227"/>
    </row>
    <row r="28977" spans="83:83">
      <c r="CE28977" s="227"/>
    </row>
    <row r="28978" spans="83:83">
      <c r="CE28978" s="227"/>
    </row>
    <row r="28979" spans="83:83">
      <c r="CE28979" s="227"/>
    </row>
    <row r="28980" spans="83:83">
      <c r="CE28980" s="227"/>
    </row>
    <row r="28981" spans="83:83">
      <c r="CE28981" s="227"/>
    </row>
    <row r="28982" spans="83:83">
      <c r="CE28982" s="227"/>
    </row>
    <row r="28983" spans="83:83">
      <c r="CE28983" s="227"/>
    </row>
    <row r="28984" spans="83:83">
      <c r="CE28984" s="227"/>
    </row>
    <row r="28985" spans="83:83">
      <c r="CE28985" s="227"/>
    </row>
    <row r="28986" spans="83:83">
      <c r="CE28986" s="227"/>
    </row>
    <row r="28987" spans="83:83">
      <c r="CE28987" s="227"/>
    </row>
    <row r="28988" spans="83:83">
      <c r="CE28988" s="227"/>
    </row>
    <row r="28989" spans="83:83">
      <c r="CE28989" s="227"/>
    </row>
    <row r="28990" spans="83:83">
      <c r="CE28990" s="227"/>
    </row>
    <row r="28991" spans="83:83">
      <c r="CE28991" s="227"/>
    </row>
    <row r="28992" spans="83:83">
      <c r="CE28992" s="227"/>
    </row>
    <row r="28993" spans="83:83">
      <c r="CE28993" s="227"/>
    </row>
    <row r="28994" spans="83:83">
      <c r="CE28994" s="227"/>
    </row>
    <row r="28995" spans="83:83">
      <c r="CE28995" s="227"/>
    </row>
    <row r="28996" spans="83:83">
      <c r="CE28996" s="227"/>
    </row>
    <row r="28997" spans="83:83">
      <c r="CE28997" s="227"/>
    </row>
    <row r="28998" spans="83:83">
      <c r="CE28998" s="227"/>
    </row>
    <row r="28999" spans="83:83">
      <c r="CE28999" s="227"/>
    </row>
    <row r="29000" spans="83:83">
      <c r="CE29000" s="227"/>
    </row>
    <row r="29001" spans="83:83">
      <c r="CE29001" s="227"/>
    </row>
    <row r="29002" spans="83:83">
      <c r="CE29002" s="227"/>
    </row>
    <row r="29003" spans="83:83">
      <c r="CE29003" s="227"/>
    </row>
    <row r="29004" spans="83:83">
      <c r="CE29004" s="227"/>
    </row>
    <row r="29005" spans="83:83">
      <c r="CE29005" s="227"/>
    </row>
    <row r="29006" spans="83:83">
      <c r="CE29006" s="227"/>
    </row>
    <row r="29007" spans="83:83">
      <c r="CE29007" s="227"/>
    </row>
    <row r="29008" spans="83:83">
      <c r="CE29008" s="227"/>
    </row>
    <row r="29009" spans="83:83">
      <c r="CE29009" s="227"/>
    </row>
    <row r="29010" spans="83:83">
      <c r="CE29010" s="227"/>
    </row>
    <row r="29011" spans="83:83">
      <c r="CE29011" s="227"/>
    </row>
    <row r="29012" spans="83:83">
      <c r="CE29012" s="227"/>
    </row>
    <row r="29013" spans="83:83">
      <c r="CE29013" s="227"/>
    </row>
    <row r="29014" spans="83:83">
      <c r="CE29014" s="227"/>
    </row>
    <row r="29015" spans="83:83">
      <c r="CE29015" s="227"/>
    </row>
    <row r="29016" spans="83:83">
      <c r="CE29016" s="227"/>
    </row>
    <row r="29017" spans="83:83">
      <c r="CE29017" s="227"/>
    </row>
    <row r="29018" spans="83:83">
      <c r="CE29018" s="227"/>
    </row>
    <row r="29019" spans="83:83">
      <c r="CE29019" s="227"/>
    </row>
    <row r="29020" spans="83:83">
      <c r="CE29020" s="227"/>
    </row>
    <row r="29021" spans="83:83">
      <c r="CE29021" s="227"/>
    </row>
    <row r="29022" spans="83:83">
      <c r="CE29022" s="227"/>
    </row>
    <row r="29023" spans="83:83">
      <c r="CE29023" s="227"/>
    </row>
    <row r="29024" spans="83:83">
      <c r="CE29024" s="227"/>
    </row>
    <row r="29025" spans="83:83">
      <c r="CE29025" s="227"/>
    </row>
    <row r="29026" spans="83:83">
      <c r="CE29026" s="227"/>
    </row>
    <row r="29027" spans="83:83">
      <c r="CE29027" s="227"/>
    </row>
    <row r="29028" spans="83:83">
      <c r="CE29028" s="227"/>
    </row>
    <row r="29029" spans="83:83">
      <c r="CE29029" s="227"/>
    </row>
    <row r="29030" spans="83:83">
      <c r="CE29030" s="227"/>
    </row>
    <row r="29031" spans="83:83">
      <c r="CE29031" s="227"/>
    </row>
    <row r="29032" spans="83:83">
      <c r="CE29032" s="227"/>
    </row>
    <row r="29033" spans="83:83">
      <c r="CE29033" s="227"/>
    </row>
    <row r="29034" spans="83:83">
      <c r="CE29034" s="227"/>
    </row>
    <row r="29035" spans="83:83">
      <c r="CE29035" s="227"/>
    </row>
    <row r="29036" spans="83:83">
      <c r="CE29036" s="227"/>
    </row>
    <row r="29037" spans="83:83">
      <c r="CE29037" s="227"/>
    </row>
    <row r="29038" spans="83:83">
      <c r="CE29038" s="227"/>
    </row>
    <row r="29039" spans="83:83">
      <c r="CE29039" s="227"/>
    </row>
    <row r="29040" spans="83:83">
      <c r="CE29040" s="227"/>
    </row>
    <row r="29041" spans="83:83">
      <c r="CE29041" s="227"/>
    </row>
    <row r="29042" spans="83:83">
      <c r="CE29042" s="227"/>
    </row>
    <row r="29043" spans="83:83">
      <c r="CE29043" s="227"/>
    </row>
    <row r="29044" spans="83:83">
      <c r="CE29044" s="227"/>
    </row>
    <row r="29045" spans="83:83">
      <c r="CE29045" s="227"/>
    </row>
    <row r="29046" spans="83:83">
      <c r="CE29046" s="227"/>
    </row>
    <row r="29047" spans="83:83">
      <c r="CE29047" s="227"/>
    </row>
    <row r="29048" spans="83:83">
      <c r="CE29048" s="227"/>
    </row>
    <row r="29049" spans="83:83">
      <c r="CE29049" s="227"/>
    </row>
    <row r="29050" spans="83:83">
      <c r="CE29050" s="227"/>
    </row>
    <row r="29051" spans="83:83">
      <c r="CE29051" s="227"/>
    </row>
    <row r="29052" spans="83:83">
      <c r="CE29052" s="227"/>
    </row>
    <row r="29053" spans="83:83">
      <c r="CE29053" s="227"/>
    </row>
    <row r="29054" spans="83:83">
      <c r="CE29054" s="227"/>
    </row>
    <row r="29055" spans="83:83">
      <c r="CE29055" s="227"/>
    </row>
    <row r="29056" spans="83:83">
      <c r="CE29056" s="227"/>
    </row>
    <row r="29057" spans="83:83">
      <c r="CE29057" s="227"/>
    </row>
    <row r="29058" spans="83:83">
      <c r="CE29058" s="227"/>
    </row>
    <row r="29059" spans="83:83">
      <c r="CE29059" s="227"/>
    </row>
    <row r="29060" spans="83:83">
      <c r="CE29060" s="227"/>
    </row>
    <row r="29061" spans="83:83">
      <c r="CE29061" s="227"/>
    </row>
    <row r="29062" spans="83:83">
      <c r="CE29062" s="227"/>
    </row>
    <row r="29063" spans="83:83">
      <c r="CE29063" s="227"/>
    </row>
    <row r="29064" spans="83:83">
      <c r="CE29064" s="227"/>
    </row>
    <row r="29065" spans="83:83">
      <c r="CE29065" s="227"/>
    </row>
    <row r="29066" spans="83:83">
      <c r="CE29066" s="227"/>
    </row>
    <row r="29067" spans="83:83">
      <c r="CE29067" s="227"/>
    </row>
    <row r="29068" spans="83:83">
      <c r="CE29068" s="227"/>
    </row>
    <row r="29069" spans="83:83">
      <c r="CE29069" s="227"/>
    </row>
    <row r="29070" spans="83:83">
      <c r="CE29070" s="227"/>
    </row>
    <row r="29071" spans="83:83">
      <c r="CE29071" s="227"/>
    </row>
    <row r="29072" spans="83:83">
      <c r="CE29072" s="227"/>
    </row>
    <row r="29073" spans="83:83">
      <c r="CE29073" s="227"/>
    </row>
    <row r="29074" spans="83:83">
      <c r="CE29074" s="227"/>
    </row>
    <row r="29075" spans="83:83">
      <c r="CE29075" s="227"/>
    </row>
    <row r="29076" spans="83:83">
      <c r="CE29076" s="227"/>
    </row>
    <row r="29077" spans="83:83">
      <c r="CE29077" s="227"/>
    </row>
    <row r="29078" spans="83:83">
      <c r="CE29078" s="227"/>
    </row>
    <row r="29079" spans="83:83">
      <c r="CE29079" s="227"/>
    </row>
    <row r="29080" spans="83:83">
      <c r="CE29080" s="227"/>
    </row>
    <row r="29081" spans="83:83">
      <c r="CE29081" s="227"/>
    </row>
    <row r="29082" spans="83:83">
      <c r="CE29082" s="227"/>
    </row>
    <row r="29083" spans="83:83">
      <c r="CE29083" s="227"/>
    </row>
    <row r="29084" spans="83:83">
      <c r="CE29084" s="227"/>
    </row>
    <row r="29085" spans="83:83">
      <c r="CE29085" s="227"/>
    </row>
    <row r="29086" spans="83:83">
      <c r="CE29086" s="227"/>
    </row>
    <row r="29087" spans="83:83">
      <c r="CE29087" s="227"/>
    </row>
    <row r="29088" spans="83:83">
      <c r="CE29088" s="227"/>
    </row>
    <row r="29089" spans="83:83">
      <c r="CE29089" s="227"/>
    </row>
    <row r="29090" spans="83:83">
      <c r="CE29090" s="227"/>
    </row>
    <row r="29091" spans="83:83">
      <c r="CE29091" s="227"/>
    </row>
    <row r="29092" spans="83:83">
      <c r="CE29092" s="227"/>
    </row>
    <row r="29093" spans="83:83">
      <c r="CE29093" s="227"/>
    </row>
    <row r="29094" spans="83:83">
      <c r="CE29094" s="227"/>
    </row>
    <row r="29095" spans="83:83">
      <c r="CE29095" s="227"/>
    </row>
    <row r="29096" spans="83:83">
      <c r="CE29096" s="227"/>
    </row>
    <row r="29097" spans="83:83">
      <c r="CE29097" s="227"/>
    </row>
    <row r="29098" spans="83:83">
      <c r="CE29098" s="227"/>
    </row>
    <row r="29099" spans="83:83">
      <c r="CE29099" s="227"/>
    </row>
    <row r="29100" spans="83:83">
      <c r="CE29100" s="227"/>
    </row>
    <row r="29101" spans="83:83">
      <c r="CE29101" s="227"/>
    </row>
    <row r="29102" spans="83:83">
      <c r="CE29102" s="227"/>
    </row>
    <row r="29103" spans="83:83">
      <c r="CE29103" s="227"/>
    </row>
    <row r="29104" spans="83:83">
      <c r="CE29104" s="227"/>
    </row>
    <row r="29105" spans="83:83">
      <c r="CE29105" s="227"/>
    </row>
    <row r="29106" spans="83:83">
      <c r="CE29106" s="227"/>
    </row>
    <row r="29107" spans="83:83">
      <c r="CE29107" s="227"/>
    </row>
    <row r="29108" spans="83:83">
      <c r="CE29108" s="227"/>
    </row>
    <row r="29109" spans="83:83">
      <c r="CE29109" s="227"/>
    </row>
    <row r="29110" spans="83:83">
      <c r="CE29110" s="227"/>
    </row>
    <row r="29111" spans="83:83">
      <c r="CE29111" s="227"/>
    </row>
    <row r="29112" spans="83:83">
      <c r="CE29112" s="227"/>
    </row>
    <row r="29113" spans="83:83">
      <c r="CE29113" s="227"/>
    </row>
    <row r="29114" spans="83:83">
      <c r="CE29114" s="227"/>
    </row>
    <row r="29115" spans="83:83">
      <c r="CE29115" s="227"/>
    </row>
    <row r="29116" spans="83:83">
      <c r="CE29116" s="227"/>
    </row>
    <row r="29117" spans="83:83">
      <c r="CE29117" s="227"/>
    </row>
    <row r="29118" spans="83:83">
      <c r="CE29118" s="227"/>
    </row>
    <row r="29119" spans="83:83">
      <c r="CE29119" s="227"/>
    </row>
    <row r="29120" spans="83:83">
      <c r="CE29120" s="227"/>
    </row>
    <row r="29121" spans="83:83">
      <c r="CE29121" s="227"/>
    </row>
    <row r="29122" spans="83:83">
      <c r="CE29122" s="227"/>
    </row>
    <row r="29123" spans="83:83">
      <c r="CE29123" s="227"/>
    </row>
    <row r="29124" spans="83:83">
      <c r="CE29124" s="227"/>
    </row>
    <row r="29125" spans="83:83">
      <c r="CE29125" s="227"/>
    </row>
    <row r="29126" spans="83:83">
      <c r="CE29126" s="227"/>
    </row>
    <row r="29127" spans="83:83">
      <c r="CE29127" s="227"/>
    </row>
    <row r="29128" spans="83:83">
      <c r="CE29128" s="227"/>
    </row>
    <row r="29129" spans="83:83">
      <c r="CE29129" s="227"/>
    </row>
    <row r="29130" spans="83:83">
      <c r="CE29130" s="227"/>
    </row>
    <row r="29131" spans="83:83">
      <c r="CE29131" s="227"/>
    </row>
    <row r="29132" spans="83:83">
      <c r="CE29132" s="227"/>
    </row>
    <row r="29133" spans="83:83">
      <c r="CE29133" s="227"/>
    </row>
    <row r="29134" spans="83:83">
      <c r="CE29134" s="227"/>
    </row>
    <row r="29135" spans="83:83">
      <c r="CE29135" s="227"/>
    </row>
    <row r="29136" spans="83:83">
      <c r="CE29136" s="227"/>
    </row>
    <row r="29137" spans="83:83">
      <c r="CE29137" s="227"/>
    </row>
    <row r="29138" spans="83:83">
      <c r="CE29138" s="227"/>
    </row>
    <row r="29139" spans="83:83">
      <c r="CE29139" s="227"/>
    </row>
    <row r="29140" spans="83:83">
      <c r="CE29140" s="227"/>
    </row>
    <row r="29141" spans="83:83">
      <c r="CE29141" s="227"/>
    </row>
    <row r="29142" spans="83:83">
      <c r="CE29142" s="227"/>
    </row>
    <row r="29143" spans="83:83">
      <c r="CE29143" s="227"/>
    </row>
    <row r="29144" spans="83:83">
      <c r="CE29144" s="227"/>
    </row>
    <row r="29145" spans="83:83">
      <c r="CE29145" s="227"/>
    </row>
    <row r="29146" spans="83:83">
      <c r="CE29146" s="227"/>
    </row>
    <row r="29147" spans="83:83">
      <c r="CE29147" s="227"/>
    </row>
    <row r="29148" spans="83:83">
      <c r="CE29148" s="227"/>
    </row>
    <row r="29149" spans="83:83">
      <c r="CE29149" s="227"/>
    </row>
    <row r="29150" spans="83:83">
      <c r="CE29150" s="227"/>
    </row>
    <row r="29151" spans="83:83">
      <c r="CE29151" s="227"/>
    </row>
    <row r="29152" spans="83:83">
      <c r="CE29152" s="227"/>
    </row>
    <row r="29153" spans="83:83">
      <c r="CE29153" s="227"/>
    </row>
    <row r="29154" spans="83:83">
      <c r="CE29154" s="227"/>
    </row>
    <row r="29155" spans="83:83">
      <c r="CE29155" s="227"/>
    </row>
    <row r="29156" spans="83:83">
      <c r="CE29156" s="227"/>
    </row>
    <row r="29157" spans="83:83">
      <c r="CE29157" s="227"/>
    </row>
    <row r="29158" spans="83:83">
      <c r="CE29158" s="227"/>
    </row>
    <row r="29159" spans="83:83">
      <c r="CE29159" s="227"/>
    </row>
    <row r="29160" spans="83:83">
      <c r="CE29160" s="227"/>
    </row>
    <row r="29161" spans="83:83">
      <c r="CE29161" s="227"/>
    </row>
    <row r="29162" spans="83:83">
      <c r="CE29162" s="227"/>
    </row>
    <row r="29163" spans="83:83">
      <c r="CE29163" s="227"/>
    </row>
    <row r="29164" spans="83:83">
      <c r="CE29164" s="227"/>
    </row>
    <row r="29165" spans="83:83">
      <c r="CE29165" s="227"/>
    </row>
    <row r="29166" spans="83:83">
      <c r="CE29166" s="227"/>
    </row>
    <row r="29167" spans="83:83">
      <c r="CE29167" s="227"/>
    </row>
    <row r="29168" spans="83:83">
      <c r="CE29168" s="227"/>
    </row>
    <row r="29169" spans="83:83">
      <c r="CE29169" s="227"/>
    </row>
    <row r="29170" spans="83:83">
      <c r="CE29170" s="227"/>
    </row>
    <row r="29171" spans="83:83">
      <c r="CE29171" s="227"/>
    </row>
    <row r="29172" spans="83:83">
      <c r="CE29172" s="227"/>
    </row>
    <row r="29173" spans="83:83">
      <c r="CE29173" s="227"/>
    </row>
    <row r="29174" spans="83:83">
      <c r="CE29174" s="227"/>
    </row>
    <row r="29175" spans="83:83">
      <c r="CE29175" s="227"/>
    </row>
    <row r="29176" spans="83:83">
      <c r="CE29176" s="227"/>
    </row>
    <row r="29177" spans="83:83">
      <c r="CE29177" s="227"/>
    </row>
    <row r="29178" spans="83:83">
      <c r="CE29178" s="227"/>
    </row>
    <row r="29179" spans="83:83">
      <c r="CE29179" s="227"/>
    </row>
    <row r="29180" spans="83:83">
      <c r="CE29180" s="227"/>
    </row>
    <row r="29181" spans="83:83">
      <c r="CE29181" s="227"/>
    </row>
    <row r="29182" spans="83:83">
      <c r="CE29182" s="227"/>
    </row>
    <row r="29183" spans="83:83">
      <c r="CE29183" s="227"/>
    </row>
    <row r="29184" spans="83:83">
      <c r="CE29184" s="227"/>
    </row>
    <row r="29185" spans="83:83">
      <c r="CE29185" s="227"/>
    </row>
    <row r="29186" spans="83:83">
      <c r="CE29186" s="227"/>
    </row>
    <row r="29187" spans="83:83">
      <c r="CE29187" s="227"/>
    </row>
    <row r="29188" spans="83:83">
      <c r="CE29188" s="227"/>
    </row>
    <row r="29189" spans="83:83">
      <c r="CE29189" s="227"/>
    </row>
    <row r="29190" spans="83:83">
      <c r="CE29190" s="227"/>
    </row>
    <row r="29191" spans="83:83">
      <c r="CE29191" s="227"/>
    </row>
    <row r="29192" spans="83:83">
      <c r="CE29192" s="227"/>
    </row>
    <row r="29193" spans="83:83">
      <c r="CE29193" s="227"/>
    </row>
    <row r="29194" spans="83:83">
      <c r="CE29194" s="227"/>
    </row>
    <row r="29195" spans="83:83">
      <c r="CE29195" s="227"/>
    </row>
    <row r="29196" spans="83:83">
      <c r="CE29196" s="227"/>
    </row>
    <row r="29197" spans="83:83">
      <c r="CE29197" s="227"/>
    </row>
    <row r="29198" spans="83:83">
      <c r="CE29198" s="227"/>
    </row>
    <row r="29199" spans="83:83">
      <c r="CE29199" s="227"/>
    </row>
    <row r="29200" spans="83:83">
      <c r="CE29200" s="227"/>
    </row>
    <row r="29201" spans="83:83">
      <c r="CE29201" s="227"/>
    </row>
    <row r="29202" spans="83:83">
      <c r="CE29202" s="227"/>
    </row>
    <row r="29203" spans="83:83">
      <c r="CE29203" s="227"/>
    </row>
    <row r="29204" spans="83:83">
      <c r="CE29204" s="227"/>
    </row>
    <row r="29205" spans="83:83">
      <c r="CE29205" s="227"/>
    </row>
    <row r="29206" spans="83:83">
      <c r="CE29206" s="227"/>
    </row>
    <row r="29207" spans="83:83">
      <c r="CE29207" s="227"/>
    </row>
    <row r="29208" spans="83:83">
      <c r="CE29208" s="227"/>
    </row>
    <row r="29209" spans="83:83">
      <c r="CE29209" s="227"/>
    </row>
    <row r="29210" spans="83:83">
      <c r="CE29210" s="227"/>
    </row>
    <row r="29211" spans="83:83">
      <c r="CE29211" s="227"/>
    </row>
    <row r="29212" spans="83:83">
      <c r="CE29212" s="227"/>
    </row>
    <row r="29213" spans="83:83">
      <c r="CE29213" s="227"/>
    </row>
    <row r="29214" spans="83:83">
      <c r="CE29214" s="227"/>
    </row>
    <row r="29215" spans="83:83">
      <c r="CE29215" s="227"/>
    </row>
    <row r="29216" spans="83:83">
      <c r="CE29216" s="227"/>
    </row>
    <row r="29217" spans="83:83">
      <c r="CE29217" s="227"/>
    </row>
    <row r="29218" spans="83:83">
      <c r="CE29218" s="227"/>
    </row>
    <row r="29219" spans="83:83">
      <c r="CE29219" s="227"/>
    </row>
    <row r="29220" spans="83:83">
      <c r="CE29220" s="227"/>
    </row>
    <row r="29221" spans="83:83">
      <c r="CE29221" s="227"/>
    </row>
    <row r="29222" spans="83:83">
      <c r="CE29222" s="227"/>
    </row>
    <row r="29223" spans="83:83">
      <c r="CE29223" s="227"/>
    </row>
    <row r="29224" spans="83:83">
      <c r="CE29224" s="227"/>
    </row>
    <row r="29225" spans="83:83">
      <c r="CE29225" s="227"/>
    </row>
    <row r="29226" spans="83:83">
      <c r="CE29226" s="227"/>
    </row>
    <row r="29227" spans="83:83">
      <c r="CE29227" s="227"/>
    </row>
    <row r="29228" spans="83:83">
      <c r="CE29228" s="227"/>
    </row>
    <row r="29229" spans="83:83">
      <c r="CE29229" s="227"/>
    </row>
    <row r="29230" spans="83:83">
      <c r="CE29230" s="227"/>
    </row>
    <row r="29231" spans="83:83">
      <c r="CE29231" s="227"/>
    </row>
    <row r="29232" spans="83:83">
      <c r="CE29232" s="227"/>
    </row>
    <row r="29233" spans="83:83">
      <c r="CE29233" s="227"/>
    </row>
    <row r="29234" spans="83:83">
      <c r="CE29234" s="227"/>
    </row>
    <row r="29235" spans="83:83">
      <c r="CE29235" s="227"/>
    </row>
    <row r="29236" spans="83:83">
      <c r="CE29236" s="227"/>
    </row>
    <row r="29237" spans="83:83">
      <c r="CE29237" s="227"/>
    </row>
    <row r="29238" spans="83:83">
      <c r="CE29238" s="227"/>
    </row>
    <row r="29239" spans="83:83">
      <c r="CE29239" s="227"/>
    </row>
    <row r="29240" spans="83:83">
      <c r="CE29240" s="227"/>
    </row>
    <row r="29241" spans="83:83">
      <c r="CE29241" s="227"/>
    </row>
    <row r="29242" spans="83:83">
      <c r="CE29242" s="227"/>
    </row>
    <row r="29243" spans="83:83">
      <c r="CE29243" s="227"/>
    </row>
    <row r="29244" spans="83:83">
      <c r="CE29244" s="227"/>
    </row>
    <row r="29245" spans="83:83">
      <c r="CE29245" s="227"/>
    </row>
    <row r="29246" spans="83:83">
      <c r="CE29246" s="227"/>
    </row>
    <row r="29247" spans="83:83">
      <c r="CE29247" s="227"/>
    </row>
    <row r="29248" spans="83:83">
      <c r="CE29248" s="227"/>
    </row>
    <row r="29249" spans="83:83">
      <c r="CE29249" s="227"/>
    </row>
    <row r="29250" spans="83:83">
      <c r="CE29250" s="227"/>
    </row>
    <row r="29251" spans="83:83">
      <c r="CE29251" s="227"/>
    </row>
    <row r="29252" spans="83:83">
      <c r="CE29252" s="227"/>
    </row>
    <row r="29253" spans="83:83">
      <c r="CE29253" s="227"/>
    </row>
    <row r="29254" spans="83:83">
      <c r="CE29254" s="227"/>
    </row>
    <row r="29255" spans="83:83">
      <c r="CE29255" s="227"/>
    </row>
    <row r="29256" spans="83:83">
      <c r="CE29256" s="227"/>
    </row>
    <row r="29257" spans="83:83">
      <c r="CE29257" s="227"/>
    </row>
    <row r="29258" spans="83:83">
      <c r="CE29258" s="227"/>
    </row>
    <row r="29259" spans="83:83">
      <c r="CE29259" s="227"/>
    </row>
    <row r="29260" spans="83:83">
      <c r="CE29260" s="227"/>
    </row>
    <row r="29261" spans="83:83">
      <c r="CE29261" s="227"/>
    </row>
    <row r="29262" spans="83:83">
      <c r="CE29262" s="227"/>
    </row>
    <row r="29263" spans="83:83">
      <c r="CE29263" s="227"/>
    </row>
    <row r="29264" spans="83:83">
      <c r="CE29264" s="227"/>
    </row>
    <row r="29265" spans="83:83">
      <c r="CE29265" s="227"/>
    </row>
    <row r="29266" spans="83:83">
      <c r="CE29266" s="227"/>
    </row>
    <row r="29267" spans="83:83">
      <c r="CE29267" s="227"/>
    </row>
    <row r="29268" spans="83:83">
      <c r="CE29268" s="227"/>
    </row>
    <row r="29269" spans="83:83">
      <c r="CE29269" s="227"/>
    </row>
    <row r="29270" spans="83:83">
      <c r="CE29270" s="227"/>
    </row>
    <row r="29271" spans="83:83">
      <c r="CE29271" s="227"/>
    </row>
    <row r="29272" spans="83:83">
      <c r="CE29272" s="227"/>
    </row>
    <row r="29273" spans="83:83">
      <c r="CE29273" s="227"/>
    </row>
    <row r="29274" spans="83:83">
      <c r="CE29274" s="227"/>
    </row>
    <row r="29275" spans="83:83">
      <c r="CE29275" s="227"/>
    </row>
    <row r="29276" spans="83:83">
      <c r="CE29276" s="227"/>
    </row>
    <row r="29277" spans="83:83">
      <c r="CE29277" s="227"/>
    </row>
    <row r="29278" spans="83:83">
      <c r="CE29278" s="227"/>
    </row>
    <row r="29279" spans="83:83">
      <c r="CE29279" s="227"/>
    </row>
    <row r="29280" spans="83:83">
      <c r="CE29280" s="227"/>
    </row>
    <row r="29281" spans="83:83">
      <c r="CE29281" s="227"/>
    </row>
    <row r="29282" spans="83:83">
      <c r="CE29282" s="227"/>
    </row>
    <row r="29283" spans="83:83">
      <c r="CE29283" s="227"/>
    </row>
    <row r="29284" spans="83:83">
      <c r="CE29284" s="227"/>
    </row>
    <row r="29285" spans="83:83">
      <c r="CE29285" s="227"/>
    </row>
    <row r="29286" spans="83:83">
      <c r="CE29286" s="227"/>
    </row>
    <row r="29287" spans="83:83">
      <c r="CE29287" s="227"/>
    </row>
    <row r="29288" spans="83:83">
      <c r="CE29288" s="227"/>
    </row>
    <row r="29289" spans="83:83">
      <c r="CE29289" s="227"/>
    </row>
    <row r="29290" spans="83:83">
      <c r="CE29290" s="227"/>
    </row>
    <row r="29291" spans="83:83">
      <c r="CE29291" s="227"/>
    </row>
    <row r="29292" spans="83:83">
      <c r="CE29292" s="227"/>
    </row>
    <row r="29293" spans="83:83">
      <c r="CE29293" s="227"/>
    </row>
    <row r="29294" spans="83:83">
      <c r="CE29294" s="227"/>
    </row>
    <row r="29295" spans="83:83">
      <c r="CE29295" s="227"/>
    </row>
    <row r="29296" spans="83:83">
      <c r="CE29296" s="227"/>
    </row>
    <row r="29297" spans="83:83">
      <c r="CE29297" s="227"/>
    </row>
    <row r="29298" spans="83:83">
      <c r="CE29298" s="227"/>
    </row>
    <row r="29299" spans="83:83">
      <c r="CE29299" s="227"/>
    </row>
    <row r="29300" spans="83:83">
      <c r="CE29300" s="227"/>
    </row>
    <row r="29301" spans="83:83">
      <c r="CE29301" s="227"/>
    </row>
    <row r="29302" spans="83:83">
      <c r="CE29302" s="227"/>
    </row>
    <row r="29303" spans="83:83">
      <c r="CE29303" s="227"/>
    </row>
    <row r="29304" spans="83:83">
      <c r="CE29304" s="227"/>
    </row>
    <row r="29305" spans="83:83">
      <c r="CE29305" s="227"/>
    </row>
    <row r="29306" spans="83:83">
      <c r="CE29306" s="227"/>
    </row>
    <row r="29307" spans="83:83">
      <c r="CE29307" s="227"/>
    </row>
    <row r="29308" spans="83:83">
      <c r="CE29308" s="227"/>
    </row>
    <row r="29309" spans="83:83">
      <c r="CE29309" s="227"/>
    </row>
    <row r="29310" spans="83:83">
      <c r="CE29310" s="227"/>
    </row>
    <row r="29311" spans="83:83">
      <c r="CE29311" s="227"/>
    </row>
    <row r="29312" spans="83:83">
      <c r="CE29312" s="227"/>
    </row>
    <row r="29313" spans="83:83">
      <c r="CE29313" s="227"/>
    </row>
    <row r="29314" spans="83:83">
      <c r="CE29314" s="227"/>
    </row>
    <row r="29315" spans="83:83">
      <c r="CE29315" s="227"/>
    </row>
    <row r="29316" spans="83:83">
      <c r="CE29316" s="227"/>
    </row>
    <row r="29317" spans="83:83">
      <c r="CE29317" s="227"/>
    </row>
    <row r="29318" spans="83:83">
      <c r="CE29318" s="227"/>
    </row>
    <row r="29319" spans="83:83">
      <c r="CE29319" s="227"/>
    </row>
    <row r="29320" spans="83:83">
      <c r="CE29320" s="227"/>
    </row>
    <row r="29321" spans="83:83">
      <c r="CE29321" s="227"/>
    </row>
    <row r="29322" spans="83:83">
      <c r="CE29322" s="227"/>
    </row>
    <row r="29323" spans="83:83">
      <c r="CE29323" s="227"/>
    </row>
    <row r="29324" spans="83:83">
      <c r="CE29324" s="227"/>
    </row>
    <row r="29325" spans="83:83">
      <c r="CE29325" s="227"/>
    </row>
    <row r="29326" spans="83:83">
      <c r="CE29326" s="227"/>
    </row>
    <row r="29327" spans="83:83">
      <c r="CE29327" s="227"/>
    </row>
    <row r="29328" spans="83:83">
      <c r="CE29328" s="227"/>
    </row>
    <row r="29329" spans="83:83">
      <c r="CE29329" s="227"/>
    </row>
    <row r="29330" spans="83:83">
      <c r="CE29330" s="227"/>
    </row>
    <row r="29331" spans="83:83">
      <c r="CE29331" s="227"/>
    </row>
    <row r="29332" spans="83:83">
      <c r="CE29332" s="227"/>
    </row>
    <row r="29333" spans="83:83">
      <c r="CE29333" s="227"/>
    </row>
    <row r="29334" spans="83:83">
      <c r="CE29334" s="227"/>
    </row>
    <row r="29335" spans="83:83">
      <c r="CE29335" s="227"/>
    </row>
    <row r="29336" spans="83:83">
      <c r="CE29336" s="227"/>
    </row>
    <row r="29337" spans="83:83">
      <c r="CE29337" s="227"/>
    </row>
    <row r="29338" spans="83:83">
      <c r="CE29338" s="227"/>
    </row>
    <row r="29339" spans="83:83">
      <c r="CE29339" s="227"/>
    </row>
    <row r="29340" spans="83:83">
      <c r="CE29340" s="227"/>
    </row>
    <row r="29341" spans="83:83">
      <c r="CE29341" s="227"/>
    </row>
    <row r="29342" spans="83:83">
      <c r="CE29342" s="227"/>
    </row>
    <row r="29343" spans="83:83">
      <c r="CE29343" s="227"/>
    </row>
    <row r="29344" spans="83:83">
      <c r="CE29344" s="227"/>
    </row>
    <row r="29345" spans="83:83">
      <c r="CE29345" s="227"/>
    </row>
    <row r="29346" spans="83:83">
      <c r="CE29346" s="227"/>
    </row>
    <row r="29347" spans="83:83">
      <c r="CE29347" s="227"/>
    </row>
    <row r="29348" spans="83:83">
      <c r="CE29348" s="227"/>
    </row>
    <row r="29349" spans="83:83">
      <c r="CE29349" s="227"/>
    </row>
    <row r="29350" spans="83:83">
      <c r="CE29350" s="227"/>
    </row>
    <row r="29351" spans="83:83">
      <c r="CE29351" s="227"/>
    </row>
    <row r="29352" spans="83:83">
      <c r="CE29352" s="227"/>
    </row>
    <row r="29353" spans="83:83">
      <c r="CE29353" s="227"/>
    </row>
    <row r="29354" spans="83:83">
      <c r="CE29354" s="227"/>
    </row>
    <row r="29355" spans="83:83">
      <c r="CE29355" s="227"/>
    </row>
    <row r="29356" spans="83:83">
      <c r="CE29356" s="227"/>
    </row>
    <row r="29357" spans="83:83">
      <c r="CE29357" s="227"/>
    </row>
    <row r="29358" spans="83:83">
      <c r="CE29358" s="227"/>
    </row>
    <row r="29359" spans="83:83">
      <c r="CE29359" s="227"/>
    </row>
    <row r="29360" spans="83:83">
      <c r="CE29360" s="227"/>
    </row>
    <row r="29361" spans="83:83">
      <c r="CE29361" s="227"/>
    </row>
    <row r="29362" spans="83:83">
      <c r="CE29362" s="227"/>
    </row>
    <row r="29363" spans="83:83">
      <c r="CE29363" s="227"/>
    </row>
    <row r="29364" spans="83:83">
      <c r="CE29364" s="227"/>
    </row>
    <row r="29365" spans="83:83">
      <c r="CE29365" s="227"/>
    </row>
    <row r="29366" spans="83:83">
      <c r="CE29366" s="227"/>
    </row>
    <row r="29367" spans="83:83">
      <c r="CE29367" s="227"/>
    </row>
    <row r="29368" spans="83:83">
      <c r="CE29368" s="227"/>
    </row>
    <row r="29369" spans="83:83">
      <c r="CE29369" s="227"/>
    </row>
    <row r="29370" spans="83:83">
      <c r="CE29370" s="227"/>
    </row>
    <row r="29371" spans="83:83">
      <c r="CE29371" s="227"/>
    </row>
    <row r="29372" spans="83:83">
      <c r="CE29372" s="227"/>
    </row>
    <row r="29373" spans="83:83">
      <c r="CE29373" s="227"/>
    </row>
    <row r="29374" spans="83:83">
      <c r="CE29374" s="227"/>
    </row>
    <row r="29375" spans="83:83">
      <c r="CE29375" s="227"/>
    </row>
    <row r="29376" spans="83:83">
      <c r="CE29376" s="227"/>
    </row>
    <row r="29377" spans="83:83">
      <c r="CE29377" s="227"/>
    </row>
    <row r="29378" spans="83:83">
      <c r="CE29378" s="227"/>
    </row>
    <row r="29379" spans="83:83">
      <c r="CE29379" s="227"/>
    </row>
    <row r="29380" spans="83:83">
      <c r="CE29380" s="227"/>
    </row>
    <row r="29381" spans="83:83">
      <c r="CE29381" s="227"/>
    </row>
    <row r="29382" spans="83:83">
      <c r="CE29382" s="227"/>
    </row>
    <row r="29383" spans="83:83">
      <c r="CE29383" s="227"/>
    </row>
    <row r="29384" spans="83:83">
      <c r="CE29384" s="227"/>
    </row>
    <row r="29385" spans="83:83">
      <c r="CE29385" s="227"/>
    </row>
    <row r="29386" spans="83:83">
      <c r="CE29386" s="227"/>
    </row>
    <row r="29387" spans="83:83">
      <c r="CE29387" s="227"/>
    </row>
    <row r="29388" spans="83:83">
      <c r="CE29388" s="227"/>
    </row>
    <row r="29389" spans="83:83">
      <c r="CE29389" s="227"/>
    </row>
    <row r="29390" spans="83:83">
      <c r="CE29390" s="227"/>
    </row>
    <row r="29391" spans="83:83">
      <c r="CE29391" s="227"/>
    </row>
    <row r="29392" spans="83:83">
      <c r="CE29392" s="227"/>
    </row>
    <row r="29393" spans="83:83">
      <c r="CE29393" s="227"/>
    </row>
    <row r="29394" spans="83:83">
      <c r="CE29394" s="227"/>
    </row>
    <row r="29395" spans="83:83">
      <c r="CE29395" s="227"/>
    </row>
    <row r="29396" spans="83:83">
      <c r="CE29396" s="227"/>
    </row>
    <row r="29397" spans="83:83">
      <c r="CE29397" s="227"/>
    </row>
    <row r="29398" spans="83:83">
      <c r="CE29398" s="227"/>
    </row>
    <row r="29399" spans="83:83">
      <c r="CE29399" s="227"/>
    </row>
    <row r="29400" spans="83:83">
      <c r="CE29400" s="227"/>
    </row>
    <row r="29401" spans="83:83">
      <c r="CE29401" s="227"/>
    </row>
    <row r="29402" spans="83:83">
      <c r="CE29402" s="227"/>
    </row>
    <row r="29403" spans="83:83">
      <c r="CE29403" s="227"/>
    </row>
    <row r="29404" spans="83:83">
      <c r="CE29404" s="227"/>
    </row>
    <row r="29405" spans="83:83">
      <c r="CE29405" s="227"/>
    </row>
    <row r="29406" spans="83:83">
      <c r="CE29406" s="227"/>
    </row>
    <row r="29407" spans="83:83">
      <c r="CE29407" s="227"/>
    </row>
    <row r="29408" spans="83:83">
      <c r="CE29408" s="227"/>
    </row>
    <row r="29409" spans="83:83">
      <c r="CE29409" s="227"/>
    </row>
    <row r="29410" spans="83:83">
      <c r="CE29410" s="227"/>
    </row>
    <row r="29411" spans="83:83">
      <c r="CE29411" s="227"/>
    </row>
    <row r="29412" spans="83:83">
      <c r="CE29412" s="227"/>
    </row>
    <row r="29413" spans="83:83">
      <c r="CE29413" s="227"/>
    </row>
    <row r="29414" spans="83:83">
      <c r="CE29414" s="227"/>
    </row>
    <row r="29415" spans="83:83">
      <c r="CE29415" s="227"/>
    </row>
    <row r="29416" spans="83:83">
      <c r="CE29416" s="227"/>
    </row>
    <row r="29417" spans="83:83">
      <c r="CE29417" s="227"/>
    </row>
    <row r="29418" spans="83:83">
      <c r="CE29418" s="227"/>
    </row>
    <row r="29419" spans="83:83">
      <c r="CE29419" s="227"/>
    </row>
    <row r="29420" spans="83:83">
      <c r="CE29420" s="227"/>
    </row>
    <row r="29421" spans="83:83">
      <c r="CE29421" s="227"/>
    </row>
    <row r="29422" spans="83:83">
      <c r="CE29422" s="227"/>
    </row>
    <row r="29423" spans="83:83">
      <c r="CE29423" s="227"/>
    </row>
    <row r="29424" spans="83:83">
      <c r="CE29424" s="227"/>
    </row>
    <row r="29425" spans="83:83">
      <c r="CE29425" s="227"/>
    </row>
    <row r="29426" spans="83:83">
      <c r="CE29426" s="227"/>
    </row>
    <row r="29427" spans="83:83">
      <c r="CE29427" s="227"/>
    </row>
    <row r="29428" spans="83:83">
      <c r="CE29428" s="227"/>
    </row>
    <row r="29429" spans="83:83">
      <c r="CE29429" s="227"/>
    </row>
    <row r="29430" spans="83:83">
      <c r="CE29430" s="227"/>
    </row>
    <row r="29431" spans="83:83">
      <c r="CE29431" s="227"/>
    </row>
    <row r="29432" spans="83:83">
      <c r="CE29432" s="227"/>
    </row>
    <row r="29433" spans="83:83">
      <c r="CE29433" s="227"/>
    </row>
    <row r="29434" spans="83:83">
      <c r="CE29434" s="227"/>
    </row>
    <row r="29435" spans="83:83">
      <c r="CE29435" s="227"/>
    </row>
    <row r="29436" spans="83:83">
      <c r="CE29436" s="227"/>
    </row>
    <row r="29437" spans="83:83">
      <c r="CE29437" s="227"/>
    </row>
    <row r="29438" spans="83:83">
      <c r="CE29438" s="227"/>
    </row>
    <row r="29439" spans="83:83">
      <c r="CE29439" s="227"/>
    </row>
    <row r="29440" spans="83:83">
      <c r="CE29440" s="227"/>
    </row>
    <row r="29441" spans="83:83">
      <c r="CE29441" s="227"/>
    </row>
    <row r="29442" spans="83:83">
      <c r="CE29442" s="227"/>
    </row>
    <row r="29443" spans="83:83">
      <c r="CE29443" s="227"/>
    </row>
    <row r="29444" spans="83:83">
      <c r="CE29444" s="227"/>
    </row>
    <row r="29445" spans="83:83">
      <c r="CE29445" s="227"/>
    </row>
    <row r="29446" spans="83:83">
      <c r="CE29446" s="227"/>
    </row>
    <row r="29447" spans="83:83">
      <c r="CE29447" s="227"/>
    </row>
    <row r="29448" spans="83:83">
      <c r="CE29448" s="227"/>
    </row>
    <row r="29449" spans="83:83">
      <c r="CE29449" s="227"/>
    </row>
    <row r="29450" spans="83:83">
      <c r="CE29450" s="227"/>
    </row>
    <row r="29451" spans="83:83">
      <c r="CE29451" s="227"/>
    </row>
    <row r="29452" spans="83:83">
      <c r="CE29452" s="227"/>
    </row>
    <row r="29453" spans="83:83">
      <c r="CE29453" s="227"/>
    </row>
    <row r="29454" spans="83:83">
      <c r="CE29454" s="227"/>
    </row>
    <row r="29455" spans="83:83">
      <c r="CE29455" s="227"/>
    </row>
    <row r="29456" spans="83:83">
      <c r="CE29456" s="227"/>
    </row>
    <row r="29457" spans="83:83">
      <c r="CE29457" s="227"/>
    </row>
    <row r="29458" spans="83:83">
      <c r="CE29458" s="227"/>
    </row>
    <row r="29459" spans="83:83">
      <c r="CE29459" s="227"/>
    </row>
    <row r="29460" spans="83:83">
      <c r="CE29460" s="227"/>
    </row>
    <row r="29461" spans="83:83">
      <c r="CE29461" s="227"/>
    </row>
    <row r="29462" spans="83:83">
      <c r="CE29462" s="227"/>
    </row>
    <row r="29463" spans="83:83">
      <c r="CE29463" s="227"/>
    </row>
    <row r="29464" spans="83:83">
      <c r="CE29464" s="227"/>
    </row>
    <row r="29465" spans="83:83">
      <c r="CE29465" s="227"/>
    </row>
    <row r="29466" spans="83:83">
      <c r="CE29466" s="227"/>
    </row>
    <row r="29467" spans="83:83">
      <c r="CE29467" s="227"/>
    </row>
    <row r="29468" spans="83:83">
      <c r="CE29468" s="227"/>
    </row>
    <row r="29469" spans="83:83">
      <c r="CE29469" s="227"/>
    </row>
    <row r="29470" spans="83:83">
      <c r="CE29470" s="227"/>
    </row>
    <row r="29471" spans="83:83">
      <c r="CE29471" s="227"/>
    </row>
    <row r="29472" spans="83:83">
      <c r="CE29472" s="227"/>
    </row>
    <row r="29473" spans="83:83">
      <c r="CE29473" s="227"/>
    </row>
    <row r="29474" spans="83:83">
      <c r="CE29474" s="227"/>
    </row>
    <row r="29475" spans="83:83">
      <c r="CE29475" s="227"/>
    </row>
    <row r="29476" spans="83:83">
      <c r="CE29476" s="227"/>
    </row>
    <row r="29477" spans="83:83">
      <c r="CE29477" s="227"/>
    </row>
    <row r="29478" spans="83:83">
      <c r="CE29478" s="227"/>
    </row>
    <row r="29479" spans="83:83">
      <c r="CE29479" s="227"/>
    </row>
    <row r="29480" spans="83:83">
      <c r="CE29480" s="227"/>
    </row>
    <row r="29481" spans="83:83">
      <c r="CE29481" s="227"/>
    </row>
    <row r="29482" spans="83:83">
      <c r="CE29482" s="227"/>
    </row>
    <row r="29483" spans="83:83">
      <c r="CE29483" s="227"/>
    </row>
    <row r="29484" spans="83:83">
      <c r="CE29484" s="227"/>
    </row>
    <row r="29485" spans="83:83">
      <c r="CE29485" s="227"/>
    </row>
    <row r="29486" spans="83:83">
      <c r="CE29486" s="227"/>
    </row>
    <row r="29487" spans="83:83">
      <c r="CE29487" s="227"/>
    </row>
    <row r="29488" spans="83:83">
      <c r="CE29488" s="227"/>
    </row>
    <row r="29489" spans="83:83">
      <c r="CE29489" s="227"/>
    </row>
    <row r="29490" spans="83:83">
      <c r="CE29490" s="227"/>
    </row>
    <row r="29491" spans="83:83">
      <c r="CE29491" s="227"/>
    </row>
    <row r="29492" spans="83:83">
      <c r="CE29492" s="227"/>
    </row>
    <row r="29493" spans="83:83">
      <c r="CE29493" s="227"/>
    </row>
    <row r="29494" spans="83:83">
      <c r="CE29494" s="227"/>
    </row>
    <row r="29495" spans="83:83">
      <c r="CE29495" s="227"/>
    </row>
    <row r="29496" spans="83:83">
      <c r="CE29496" s="227"/>
    </row>
    <row r="29497" spans="83:83">
      <c r="CE29497" s="227"/>
    </row>
    <row r="29498" spans="83:83">
      <c r="CE29498" s="227"/>
    </row>
    <row r="29499" spans="83:83">
      <c r="CE29499" s="227"/>
    </row>
    <row r="29500" spans="83:83">
      <c r="CE29500" s="227"/>
    </row>
    <row r="29501" spans="83:83">
      <c r="CE29501" s="227"/>
    </row>
    <row r="29502" spans="83:83">
      <c r="CE29502" s="227"/>
    </row>
    <row r="29503" spans="83:83">
      <c r="CE29503" s="227"/>
    </row>
    <row r="29504" spans="83:83">
      <c r="CE29504" s="227"/>
    </row>
    <row r="29505" spans="83:83">
      <c r="CE29505" s="227"/>
    </row>
    <row r="29506" spans="83:83">
      <c r="CE29506" s="227"/>
    </row>
    <row r="29507" spans="83:83">
      <c r="CE29507" s="227"/>
    </row>
    <row r="29508" spans="83:83">
      <c r="CE29508" s="227"/>
    </row>
    <row r="29509" spans="83:83">
      <c r="CE29509" s="227"/>
    </row>
    <row r="29510" spans="83:83">
      <c r="CE29510" s="227"/>
    </row>
    <row r="29511" spans="83:83">
      <c r="CE29511" s="227"/>
    </row>
    <row r="29512" spans="83:83">
      <c r="CE29512" s="227"/>
    </row>
    <row r="29513" spans="83:83">
      <c r="CE29513" s="227"/>
    </row>
    <row r="29514" spans="83:83">
      <c r="CE29514" s="227"/>
    </row>
    <row r="29515" spans="83:83">
      <c r="CE29515" s="227"/>
    </row>
    <row r="29516" spans="83:83">
      <c r="CE29516" s="227"/>
    </row>
    <row r="29517" spans="83:83">
      <c r="CE29517" s="227"/>
    </row>
    <row r="29518" spans="83:83">
      <c r="CE29518" s="227"/>
    </row>
    <row r="29519" spans="83:83">
      <c r="CE29519" s="227"/>
    </row>
    <row r="29520" spans="83:83">
      <c r="CE29520" s="227"/>
    </row>
    <row r="29521" spans="83:83">
      <c r="CE29521" s="227"/>
    </row>
    <row r="29522" spans="83:83">
      <c r="CE29522" s="227"/>
    </row>
    <row r="29523" spans="83:83">
      <c r="CE29523" s="227"/>
    </row>
    <row r="29524" spans="83:83">
      <c r="CE29524" s="227"/>
    </row>
    <row r="29525" spans="83:83">
      <c r="CE29525" s="227"/>
    </row>
    <row r="29526" spans="83:83">
      <c r="CE29526" s="227"/>
    </row>
    <row r="29527" spans="83:83">
      <c r="CE29527" s="227"/>
    </row>
    <row r="29528" spans="83:83">
      <c r="CE29528" s="227"/>
    </row>
    <row r="29529" spans="83:83">
      <c r="CE29529" s="227"/>
    </row>
    <row r="29530" spans="83:83">
      <c r="CE29530" s="227"/>
    </row>
    <row r="29531" spans="83:83">
      <c r="CE29531" s="227"/>
    </row>
    <row r="29532" spans="83:83">
      <c r="CE29532" s="227"/>
    </row>
    <row r="29533" spans="83:83">
      <c r="CE29533" s="227"/>
    </row>
    <row r="29534" spans="83:83">
      <c r="CE29534" s="227"/>
    </row>
    <row r="29535" spans="83:83">
      <c r="CE29535" s="227"/>
    </row>
    <row r="29536" spans="83:83">
      <c r="CE29536" s="227"/>
    </row>
    <row r="29537" spans="83:83">
      <c r="CE29537" s="227"/>
    </row>
    <row r="29538" spans="83:83">
      <c r="CE29538" s="227"/>
    </row>
    <row r="29539" spans="83:83">
      <c r="CE29539" s="227"/>
    </row>
    <row r="29540" spans="83:83">
      <c r="CE29540" s="227"/>
    </row>
    <row r="29541" spans="83:83">
      <c r="CE29541" s="227"/>
    </row>
    <row r="29542" spans="83:83">
      <c r="CE29542" s="227"/>
    </row>
    <row r="29543" spans="83:83">
      <c r="CE29543" s="227"/>
    </row>
    <row r="29544" spans="83:83">
      <c r="CE29544" s="227"/>
    </row>
    <row r="29545" spans="83:83">
      <c r="CE29545" s="227"/>
    </row>
    <row r="29546" spans="83:83">
      <c r="CE29546" s="227"/>
    </row>
    <row r="29547" spans="83:83">
      <c r="CE29547" s="227"/>
    </row>
    <row r="29548" spans="83:83">
      <c r="CE29548" s="227"/>
    </row>
    <row r="29549" spans="83:83">
      <c r="CE29549" s="227"/>
    </row>
    <row r="29550" spans="83:83">
      <c r="CE29550" s="227"/>
    </row>
    <row r="29551" spans="83:83">
      <c r="CE29551" s="227"/>
    </row>
    <row r="29552" spans="83:83">
      <c r="CE29552" s="227"/>
    </row>
    <row r="29553" spans="83:83">
      <c r="CE29553" s="227"/>
    </row>
    <row r="29554" spans="83:83">
      <c r="CE29554" s="227"/>
    </row>
    <row r="29555" spans="83:83">
      <c r="CE29555" s="227"/>
    </row>
    <row r="29556" spans="83:83">
      <c r="CE29556" s="227"/>
    </row>
    <row r="29557" spans="83:83">
      <c r="CE29557" s="227"/>
    </row>
    <row r="29558" spans="83:83">
      <c r="CE29558" s="227"/>
    </row>
    <row r="29559" spans="83:83">
      <c r="CE29559" s="227"/>
    </row>
    <row r="29560" spans="83:83">
      <c r="CE29560" s="227"/>
    </row>
    <row r="29561" spans="83:83">
      <c r="CE29561" s="227"/>
    </row>
    <row r="29562" spans="83:83">
      <c r="CE29562" s="227"/>
    </row>
    <row r="29563" spans="83:83">
      <c r="CE29563" s="227"/>
    </row>
    <row r="29564" spans="83:83">
      <c r="CE29564" s="227"/>
    </row>
    <row r="29565" spans="83:83">
      <c r="CE29565" s="227"/>
    </row>
    <row r="29566" spans="83:83">
      <c r="CE29566" s="227"/>
    </row>
    <row r="29567" spans="83:83">
      <c r="CE29567" s="227"/>
    </row>
    <row r="29568" spans="83:83">
      <c r="CE29568" s="227"/>
    </row>
    <row r="29569" spans="83:83">
      <c r="CE29569" s="227"/>
    </row>
    <row r="29570" spans="83:83">
      <c r="CE29570" s="227"/>
    </row>
    <row r="29571" spans="83:83">
      <c r="CE29571" s="227"/>
    </row>
    <row r="29572" spans="83:83">
      <c r="CE29572" s="227"/>
    </row>
    <row r="29573" spans="83:83">
      <c r="CE29573" s="227"/>
    </row>
    <row r="29574" spans="83:83">
      <c r="CE29574" s="227"/>
    </row>
    <row r="29575" spans="83:83">
      <c r="CE29575" s="227"/>
    </row>
    <row r="29576" spans="83:83">
      <c r="CE29576" s="227"/>
    </row>
    <row r="29577" spans="83:83">
      <c r="CE29577" s="227"/>
    </row>
    <row r="29578" spans="83:83">
      <c r="CE29578" s="227"/>
    </row>
    <row r="29579" spans="83:83">
      <c r="CE29579" s="227"/>
    </row>
    <row r="29580" spans="83:83">
      <c r="CE29580" s="227"/>
    </row>
    <row r="29581" spans="83:83">
      <c r="CE29581" s="227"/>
    </row>
    <row r="29582" spans="83:83">
      <c r="CE29582" s="227"/>
    </row>
    <row r="29583" spans="83:83">
      <c r="CE29583" s="227"/>
    </row>
    <row r="29584" spans="83:83">
      <c r="CE29584" s="227"/>
    </row>
    <row r="29585" spans="83:83">
      <c r="CE29585" s="227"/>
    </row>
    <row r="29586" spans="83:83">
      <c r="CE29586" s="227"/>
    </row>
    <row r="29587" spans="83:83">
      <c r="CE29587" s="227"/>
    </row>
    <row r="29588" spans="83:83">
      <c r="CE29588" s="227"/>
    </row>
    <row r="29589" spans="83:83">
      <c r="CE29589" s="227"/>
    </row>
    <row r="29590" spans="83:83">
      <c r="CE29590" s="227"/>
    </row>
    <row r="29591" spans="83:83">
      <c r="CE29591" s="227"/>
    </row>
    <row r="29592" spans="83:83">
      <c r="CE29592" s="227"/>
    </row>
    <row r="29593" spans="83:83">
      <c r="CE29593" s="227"/>
    </row>
    <row r="29594" spans="83:83">
      <c r="CE29594" s="227"/>
    </row>
    <row r="29595" spans="83:83">
      <c r="CE29595" s="227"/>
    </row>
    <row r="29596" spans="83:83">
      <c r="CE29596" s="227"/>
    </row>
    <row r="29597" spans="83:83">
      <c r="CE29597" s="227"/>
    </row>
    <row r="29598" spans="83:83">
      <c r="CE29598" s="227"/>
    </row>
    <row r="29599" spans="83:83">
      <c r="CE29599" s="227"/>
    </row>
    <row r="29600" spans="83:83">
      <c r="CE29600" s="227"/>
    </row>
    <row r="29601" spans="83:83">
      <c r="CE29601" s="227"/>
    </row>
    <row r="29602" spans="83:83">
      <c r="CE29602" s="227"/>
    </row>
    <row r="29603" spans="83:83">
      <c r="CE29603" s="227"/>
    </row>
    <row r="29604" spans="83:83">
      <c r="CE29604" s="227"/>
    </row>
    <row r="29605" spans="83:83">
      <c r="CE29605" s="227"/>
    </row>
    <row r="29606" spans="83:83">
      <c r="CE29606" s="227"/>
    </row>
    <row r="29607" spans="83:83">
      <c r="CE29607" s="227"/>
    </row>
    <row r="29608" spans="83:83">
      <c r="CE29608" s="227"/>
    </row>
    <row r="29609" spans="83:83">
      <c r="CE29609" s="227"/>
    </row>
    <row r="29610" spans="83:83">
      <c r="CE29610" s="227"/>
    </row>
    <row r="29611" spans="83:83">
      <c r="CE29611" s="227"/>
    </row>
    <row r="29612" spans="83:83">
      <c r="CE29612" s="227"/>
    </row>
    <row r="29613" spans="83:83">
      <c r="CE29613" s="227"/>
    </row>
    <row r="29614" spans="83:83">
      <c r="CE29614" s="227"/>
    </row>
    <row r="29615" spans="83:83">
      <c r="CE29615" s="227"/>
    </row>
    <row r="29616" spans="83:83">
      <c r="CE29616" s="227"/>
    </row>
    <row r="29617" spans="83:83">
      <c r="CE29617" s="227"/>
    </row>
    <row r="29618" spans="83:83">
      <c r="CE29618" s="227"/>
    </row>
    <row r="29619" spans="83:83">
      <c r="CE29619" s="227"/>
    </row>
    <row r="29620" spans="83:83">
      <c r="CE29620" s="227"/>
    </row>
    <row r="29621" spans="83:83">
      <c r="CE29621" s="227"/>
    </row>
    <row r="29622" spans="83:83">
      <c r="CE29622" s="227"/>
    </row>
    <row r="29623" spans="83:83">
      <c r="CE29623" s="227"/>
    </row>
    <row r="29624" spans="83:83">
      <c r="CE29624" s="227"/>
    </row>
    <row r="29625" spans="83:83">
      <c r="CE29625" s="227"/>
    </row>
    <row r="29626" spans="83:83">
      <c r="CE29626" s="227"/>
    </row>
    <row r="29627" spans="83:83">
      <c r="CE29627" s="227"/>
    </row>
    <row r="29628" spans="83:83">
      <c r="CE29628" s="227"/>
    </row>
    <row r="29629" spans="83:83">
      <c r="CE29629" s="227"/>
    </row>
    <row r="29630" spans="83:83">
      <c r="CE29630" s="227"/>
    </row>
    <row r="29631" spans="83:83">
      <c r="CE29631" s="227"/>
    </row>
    <row r="29632" spans="83:83">
      <c r="CE29632" s="227"/>
    </row>
    <row r="29633" spans="83:83">
      <c r="CE29633" s="227"/>
    </row>
    <row r="29634" spans="83:83">
      <c r="CE29634" s="227"/>
    </row>
    <row r="29635" spans="83:83">
      <c r="CE29635" s="227"/>
    </row>
    <row r="29636" spans="83:83">
      <c r="CE29636" s="227"/>
    </row>
    <row r="29637" spans="83:83">
      <c r="CE29637" s="227"/>
    </row>
    <row r="29638" spans="83:83">
      <c r="CE29638" s="227"/>
    </row>
    <row r="29639" spans="83:83">
      <c r="CE29639" s="227"/>
    </row>
    <row r="29640" spans="83:83">
      <c r="CE29640" s="227"/>
    </row>
    <row r="29641" spans="83:83">
      <c r="CE29641" s="227"/>
    </row>
    <row r="29642" spans="83:83">
      <c r="CE29642" s="227"/>
    </row>
    <row r="29643" spans="83:83">
      <c r="CE29643" s="227"/>
    </row>
    <row r="29644" spans="83:83">
      <c r="CE29644" s="227"/>
    </row>
    <row r="29645" spans="83:83">
      <c r="CE29645" s="227"/>
    </row>
    <row r="29646" spans="83:83">
      <c r="CE29646" s="227"/>
    </row>
    <row r="29647" spans="83:83">
      <c r="CE29647" s="227"/>
    </row>
    <row r="29648" spans="83:83">
      <c r="CE29648" s="227"/>
    </row>
    <row r="29649" spans="83:83">
      <c r="CE29649" s="227"/>
    </row>
    <row r="29650" spans="83:83">
      <c r="CE29650" s="227"/>
    </row>
    <row r="29651" spans="83:83">
      <c r="CE29651" s="227"/>
    </row>
    <row r="29652" spans="83:83">
      <c r="CE29652" s="227"/>
    </row>
    <row r="29653" spans="83:83">
      <c r="CE29653" s="227"/>
    </row>
    <row r="29654" spans="83:83">
      <c r="CE29654" s="227"/>
    </row>
    <row r="29655" spans="83:83">
      <c r="CE29655" s="227"/>
    </row>
    <row r="29656" spans="83:83">
      <c r="CE29656" s="227"/>
    </row>
    <row r="29657" spans="83:83">
      <c r="CE29657" s="227"/>
    </row>
    <row r="29658" spans="83:83">
      <c r="CE29658" s="227"/>
    </row>
    <row r="29659" spans="83:83">
      <c r="CE29659" s="227"/>
    </row>
    <row r="29660" spans="83:83">
      <c r="CE29660" s="227"/>
    </row>
    <row r="29661" spans="83:83">
      <c r="CE29661" s="227"/>
    </row>
    <row r="29662" spans="83:83">
      <c r="CE29662" s="227"/>
    </row>
    <row r="29663" spans="83:83">
      <c r="CE29663" s="227"/>
    </row>
    <row r="29664" spans="83:83">
      <c r="CE29664" s="227"/>
    </row>
    <row r="29665" spans="83:83">
      <c r="CE29665" s="227"/>
    </row>
    <row r="29666" spans="83:83">
      <c r="CE29666" s="227"/>
    </row>
    <row r="29667" spans="83:83">
      <c r="CE29667" s="227"/>
    </row>
    <row r="29668" spans="83:83">
      <c r="CE29668" s="227"/>
    </row>
    <row r="29669" spans="83:83">
      <c r="CE29669" s="227"/>
    </row>
    <row r="29670" spans="83:83">
      <c r="CE29670" s="227"/>
    </row>
    <row r="29671" spans="83:83">
      <c r="CE29671" s="227"/>
    </row>
    <row r="29672" spans="83:83">
      <c r="CE29672" s="227"/>
    </row>
    <row r="29673" spans="83:83">
      <c r="CE29673" s="227"/>
    </row>
    <row r="29674" spans="83:83">
      <c r="CE29674" s="227"/>
    </row>
    <row r="29675" spans="83:83">
      <c r="CE29675" s="227"/>
    </row>
    <row r="29676" spans="83:83">
      <c r="CE29676" s="227"/>
    </row>
    <row r="29677" spans="83:83">
      <c r="CE29677" s="227"/>
    </row>
    <row r="29678" spans="83:83">
      <c r="CE29678" s="227"/>
    </row>
    <row r="29679" spans="83:83">
      <c r="CE29679" s="227"/>
    </row>
    <row r="29680" spans="83:83">
      <c r="CE29680" s="227"/>
    </row>
    <row r="29681" spans="83:83">
      <c r="CE29681" s="227"/>
    </row>
    <row r="29682" spans="83:83">
      <c r="CE29682" s="227"/>
    </row>
    <row r="29683" spans="83:83">
      <c r="CE29683" s="227"/>
    </row>
    <row r="29684" spans="83:83">
      <c r="CE29684" s="227"/>
    </row>
    <row r="29685" spans="83:83">
      <c r="CE29685" s="227"/>
    </row>
    <row r="29686" spans="83:83">
      <c r="CE29686" s="227"/>
    </row>
    <row r="29687" spans="83:83">
      <c r="CE29687" s="227"/>
    </row>
    <row r="29688" spans="83:83">
      <c r="CE29688" s="227"/>
    </row>
    <row r="29689" spans="83:83">
      <c r="CE29689" s="227"/>
    </row>
    <row r="29690" spans="83:83">
      <c r="CE29690" s="227"/>
    </row>
    <row r="29691" spans="83:83">
      <c r="CE29691" s="227"/>
    </row>
    <row r="29692" spans="83:83">
      <c r="CE29692" s="227"/>
    </row>
    <row r="29693" spans="83:83">
      <c r="CE29693" s="227"/>
    </row>
    <row r="29694" spans="83:83">
      <c r="CE29694" s="227"/>
    </row>
    <row r="29695" spans="83:83">
      <c r="CE29695" s="227"/>
    </row>
    <row r="29696" spans="83:83">
      <c r="CE29696" s="227"/>
    </row>
    <row r="29697" spans="83:83">
      <c r="CE29697" s="227"/>
    </row>
    <row r="29698" spans="83:83">
      <c r="CE29698" s="227"/>
    </row>
    <row r="29699" spans="83:83">
      <c r="CE29699" s="227"/>
    </row>
    <row r="29700" spans="83:83">
      <c r="CE29700" s="227"/>
    </row>
    <row r="29701" spans="83:83">
      <c r="CE29701" s="227"/>
    </row>
    <row r="29702" spans="83:83">
      <c r="CE29702" s="227"/>
    </row>
    <row r="29703" spans="83:83">
      <c r="CE29703" s="227"/>
    </row>
    <row r="29704" spans="83:83">
      <c r="CE29704" s="227"/>
    </row>
    <row r="29705" spans="83:83">
      <c r="CE29705" s="227"/>
    </row>
    <row r="29706" spans="83:83">
      <c r="CE29706" s="227"/>
    </row>
    <row r="29707" spans="83:83">
      <c r="CE29707" s="227"/>
    </row>
    <row r="29708" spans="83:83">
      <c r="CE29708" s="227"/>
    </row>
    <row r="29709" spans="83:83">
      <c r="CE29709" s="227"/>
    </row>
    <row r="29710" spans="83:83">
      <c r="CE29710" s="227"/>
    </row>
    <row r="29711" spans="83:83">
      <c r="CE29711" s="227"/>
    </row>
    <row r="29712" spans="83:83">
      <c r="CE29712" s="227"/>
    </row>
    <row r="29713" spans="83:83">
      <c r="CE29713" s="227"/>
    </row>
    <row r="29714" spans="83:83">
      <c r="CE29714" s="227"/>
    </row>
    <row r="29715" spans="83:83">
      <c r="CE29715" s="227"/>
    </row>
    <row r="29716" spans="83:83">
      <c r="CE29716" s="227"/>
    </row>
    <row r="29717" spans="83:83">
      <c r="CE29717" s="227"/>
    </row>
    <row r="29718" spans="83:83">
      <c r="CE29718" s="227"/>
    </row>
    <row r="29719" spans="83:83">
      <c r="CE29719" s="227"/>
    </row>
    <row r="29720" spans="83:83">
      <c r="CE29720" s="227"/>
    </row>
    <row r="29721" spans="83:83">
      <c r="CE29721" s="227"/>
    </row>
    <row r="29722" spans="83:83">
      <c r="CE29722" s="227"/>
    </row>
    <row r="29723" spans="83:83">
      <c r="CE29723" s="227"/>
    </row>
    <row r="29724" spans="83:83">
      <c r="CE29724" s="227"/>
    </row>
    <row r="29725" spans="83:83">
      <c r="CE29725" s="227"/>
    </row>
    <row r="29726" spans="83:83">
      <c r="CE29726" s="227"/>
    </row>
    <row r="29727" spans="83:83">
      <c r="CE29727" s="227"/>
    </row>
    <row r="29728" spans="83:83">
      <c r="CE29728" s="227"/>
    </row>
    <row r="29729" spans="83:83">
      <c r="CE29729" s="227"/>
    </row>
    <row r="29730" spans="83:83">
      <c r="CE29730" s="227"/>
    </row>
    <row r="29731" spans="83:83">
      <c r="CE29731" s="227"/>
    </row>
    <row r="29732" spans="83:83">
      <c r="CE29732" s="227"/>
    </row>
    <row r="29733" spans="83:83">
      <c r="CE29733" s="227"/>
    </row>
    <row r="29734" spans="83:83">
      <c r="CE29734" s="227"/>
    </row>
    <row r="29735" spans="83:83">
      <c r="CE29735" s="227"/>
    </row>
    <row r="29736" spans="83:83">
      <c r="CE29736" s="227"/>
    </row>
    <row r="29737" spans="83:83">
      <c r="CE29737" s="227"/>
    </row>
    <row r="29738" spans="83:83">
      <c r="CE29738" s="227"/>
    </row>
    <row r="29739" spans="83:83">
      <c r="CE29739" s="227"/>
    </row>
    <row r="29740" spans="83:83">
      <c r="CE29740" s="227"/>
    </row>
    <row r="29741" spans="83:83">
      <c r="CE29741" s="227"/>
    </row>
    <row r="29742" spans="83:83">
      <c r="CE29742" s="227"/>
    </row>
    <row r="29743" spans="83:83">
      <c r="CE29743" s="227"/>
    </row>
    <row r="29744" spans="83:83">
      <c r="CE29744" s="227"/>
    </row>
    <row r="29745" spans="83:83">
      <c r="CE29745" s="227"/>
    </row>
    <row r="29746" spans="83:83">
      <c r="CE29746" s="227"/>
    </row>
    <row r="29747" spans="83:83">
      <c r="CE29747" s="227"/>
    </row>
    <row r="29748" spans="83:83">
      <c r="CE29748" s="227"/>
    </row>
    <row r="29749" spans="83:83">
      <c r="CE29749" s="227"/>
    </row>
    <row r="29750" spans="83:83">
      <c r="CE29750" s="227"/>
    </row>
    <row r="29751" spans="83:83">
      <c r="CE29751" s="227"/>
    </row>
    <row r="29752" spans="83:83">
      <c r="CE29752" s="227"/>
    </row>
    <row r="29753" spans="83:83">
      <c r="CE29753" s="227"/>
    </row>
    <row r="29754" spans="83:83">
      <c r="CE29754" s="227"/>
    </row>
    <row r="29755" spans="83:83">
      <c r="CE29755" s="227"/>
    </row>
    <row r="29756" spans="83:83">
      <c r="CE29756" s="227"/>
    </row>
    <row r="29757" spans="83:83">
      <c r="CE29757" s="227"/>
    </row>
    <row r="29758" spans="83:83">
      <c r="CE29758" s="227"/>
    </row>
    <row r="29759" spans="83:83">
      <c r="CE29759" s="227"/>
    </row>
    <row r="29760" spans="83:83">
      <c r="CE29760" s="227"/>
    </row>
    <row r="29761" spans="83:83">
      <c r="CE29761" s="227"/>
    </row>
    <row r="29762" spans="83:83">
      <c r="CE29762" s="227"/>
    </row>
    <row r="29763" spans="83:83">
      <c r="CE29763" s="227"/>
    </row>
    <row r="29764" spans="83:83">
      <c r="CE29764" s="227"/>
    </row>
    <row r="29765" spans="83:83">
      <c r="CE29765" s="227"/>
    </row>
    <row r="29766" spans="83:83">
      <c r="CE29766" s="227"/>
    </row>
    <row r="29767" spans="83:83">
      <c r="CE29767" s="227"/>
    </row>
    <row r="29768" spans="83:83">
      <c r="CE29768" s="227"/>
    </row>
    <row r="29769" spans="83:83">
      <c r="CE29769" s="227"/>
    </row>
    <row r="29770" spans="83:83">
      <c r="CE29770" s="227"/>
    </row>
    <row r="29771" spans="83:83">
      <c r="CE29771" s="227"/>
    </row>
    <row r="29772" spans="83:83">
      <c r="CE29772" s="227"/>
    </row>
    <row r="29773" spans="83:83">
      <c r="CE29773" s="227"/>
    </row>
    <row r="29774" spans="83:83">
      <c r="CE29774" s="227"/>
    </row>
    <row r="29775" spans="83:83">
      <c r="CE29775" s="227"/>
    </row>
    <row r="29776" spans="83:83">
      <c r="CE29776" s="227"/>
    </row>
    <row r="29777" spans="83:83">
      <c r="CE29777" s="227"/>
    </row>
    <row r="29778" spans="83:83">
      <c r="CE29778" s="227"/>
    </row>
    <row r="29779" spans="83:83">
      <c r="CE29779" s="227"/>
    </row>
    <row r="29780" spans="83:83">
      <c r="CE29780" s="227"/>
    </row>
    <row r="29781" spans="83:83">
      <c r="CE29781" s="227"/>
    </row>
    <row r="29782" spans="83:83">
      <c r="CE29782" s="227"/>
    </row>
    <row r="29783" spans="83:83">
      <c r="CE29783" s="227"/>
    </row>
    <row r="29784" spans="83:83">
      <c r="CE29784" s="227"/>
    </row>
    <row r="29785" spans="83:83">
      <c r="CE29785" s="227"/>
    </row>
    <row r="29786" spans="83:83">
      <c r="CE29786" s="227"/>
    </row>
    <row r="29787" spans="83:83">
      <c r="CE29787" s="227"/>
    </row>
    <row r="29788" spans="83:83">
      <c r="CE29788" s="227"/>
    </row>
    <row r="29789" spans="83:83">
      <c r="CE29789" s="227"/>
    </row>
    <row r="29790" spans="83:83">
      <c r="CE29790" s="227"/>
    </row>
    <row r="29791" spans="83:83">
      <c r="CE29791" s="227"/>
    </row>
    <row r="29792" spans="83:83">
      <c r="CE29792" s="227"/>
    </row>
    <row r="29793" spans="83:83">
      <c r="CE29793" s="227"/>
    </row>
    <row r="29794" spans="83:83">
      <c r="CE29794" s="227"/>
    </row>
    <row r="29795" spans="83:83">
      <c r="CE29795" s="227"/>
    </row>
    <row r="29796" spans="83:83">
      <c r="CE29796" s="227"/>
    </row>
    <row r="29797" spans="83:83">
      <c r="CE29797" s="227"/>
    </row>
    <row r="29798" spans="83:83">
      <c r="CE29798" s="227"/>
    </row>
    <row r="29799" spans="83:83">
      <c r="CE29799" s="227"/>
    </row>
    <row r="29800" spans="83:83">
      <c r="CE29800" s="227"/>
    </row>
    <row r="29801" spans="83:83">
      <c r="CE29801" s="227"/>
    </row>
    <row r="29802" spans="83:83">
      <c r="CE29802" s="227"/>
    </row>
    <row r="29803" spans="83:83">
      <c r="CE29803" s="227"/>
    </row>
    <row r="29804" spans="83:83">
      <c r="CE29804" s="227"/>
    </row>
    <row r="29805" spans="83:83">
      <c r="CE29805" s="227"/>
    </row>
    <row r="29806" spans="83:83">
      <c r="CE29806" s="227"/>
    </row>
    <row r="29807" spans="83:83">
      <c r="CE29807" s="227"/>
    </row>
    <row r="29808" spans="83:83">
      <c r="CE29808" s="227"/>
    </row>
    <row r="29809" spans="83:83">
      <c r="CE29809" s="227"/>
    </row>
    <row r="29810" spans="83:83">
      <c r="CE29810" s="227"/>
    </row>
    <row r="29811" spans="83:83">
      <c r="CE29811" s="227"/>
    </row>
    <row r="29812" spans="83:83">
      <c r="CE29812" s="227"/>
    </row>
    <row r="29813" spans="83:83">
      <c r="CE29813" s="227"/>
    </row>
    <row r="29814" spans="83:83">
      <c r="CE29814" s="227"/>
    </row>
    <row r="29815" spans="83:83">
      <c r="CE29815" s="227"/>
    </row>
    <row r="29816" spans="83:83">
      <c r="CE29816" s="227"/>
    </row>
    <row r="29817" spans="83:83">
      <c r="CE29817" s="227"/>
    </row>
    <row r="29818" spans="83:83">
      <c r="CE29818" s="227"/>
    </row>
    <row r="29819" spans="83:83">
      <c r="CE29819" s="227"/>
    </row>
    <row r="29820" spans="83:83">
      <c r="CE29820" s="227"/>
    </row>
    <row r="29821" spans="83:83">
      <c r="CE29821" s="227"/>
    </row>
    <row r="29822" spans="83:83">
      <c r="CE29822" s="227"/>
    </row>
    <row r="29823" spans="83:83">
      <c r="CE29823" s="227"/>
    </row>
    <row r="29824" spans="83:83">
      <c r="CE29824" s="227"/>
    </row>
    <row r="29825" spans="83:83">
      <c r="CE29825" s="227"/>
    </row>
    <row r="29826" spans="83:83">
      <c r="CE29826" s="227"/>
    </row>
    <row r="29827" spans="83:83">
      <c r="CE29827" s="227"/>
    </row>
    <row r="29828" spans="83:83">
      <c r="CE29828" s="227"/>
    </row>
    <row r="29829" spans="83:83">
      <c r="CE29829" s="227"/>
    </row>
    <row r="29830" spans="83:83">
      <c r="CE29830" s="227"/>
    </row>
    <row r="29831" spans="83:83">
      <c r="CE29831" s="227"/>
    </row>
    <row r="29832" spans="83:83">
      <c r="CE29832" s="227"/>
    </row>
    <row r="29833" spans="83:83">
      <c r="CE29833" s="227"/>
    </row>
    <row r="29834" spans="83:83">
      <c r="CE29834" s="227"/>
    </row>
    <row r="29835" spans="83:83">
      <c r="CE29835" s="227"/>
    </row>
    <row r="29836" spans="83:83">
      <c r="CE29836" s="227"/>
    </row>
    <row r="29837" spans="83:83">
      <c r="CE29837" s="227"/>
    </row>
    <row r="29838" spans="83:83">
      <c r="CE29838" s="227"/>
    </row>
    <row r="29839" spans="83:83">
      <c r="CE29839" s="227"/>
    </row>
    <row r="29840" spans="83:83">
      <c r="CE29840" s="227"/>
    </row>
    <row r="29841" spans="83:83">
      <c r="CE29841" s="227"/>
    </row>
    <row r="29842" spans="83:83">
      <c r="CE29842" s="227"/>
    </row>
    <row r="29843" spans="83:83">
      <c r="CE29843" s="227"/>
    </row>
    <row r="29844" spans="83:83">
      <c r="CE29844" s="227"/>
    </row>
    <row r="29845" spans="83:83">
      <c r="CE29845" s="227"/>
    </row>
    <row r="29846" spans="83:83">
      <c r="CE29846" s="227"/>
    </row>
    <row r="29847" spans="83:83">
      <c r="CE29847" s="227"/>
    </row>
    <row r="29848" spans="83:83">
      <c r="CE29848" s="227"/>
    </row>
    <row r="29849" spans="83:83">
      <c r="CE29849" s="227"/>
    </row>
    <row r="29850" spans="83:83">
      <c r="CE29850" s="227"/>
    </row>
    <row r="29851" spans="83:83">
      <c r="CE29851" s="227"/>
    </row>
    <row r="29852" spans="83:83">
      <c r="CE29852" s="227"/>
    </row>
    <row r="29853" spans="83:83">
      <c r="CE29853" s="227"/>
    </row>
    <row r="29854" spans="83:83">
      <c r="CE29854" s="227"/>
    </row>
    <row r="29855" spans="83:83">
      <c r="CE29855" s="227"/>
    </row>
    <row r="29856" spans="83:83">
      <c r="CE29856" s="227"/>
    </row>
    <row r="29857" spans="83:83">
      <c r="CE29857" s="227"/>
    </row>
    <row r="29858" spans="83:83">
      <c r="CE29858" s="227"/>
    </row>
    <row r="29859" spans="83:83">
      <c r="CE29859" s="227"/>
    </row>
    <row r="29860" spans="83:83">
      <c r="CE29860" s="227"/>
    </row>
    <row r="29861" spans="83:83">
      <c r="CE29861" s="227"/>
    </row>
    <row r="29862" spans="83:83">
      <c r="CE29862" s="227"/>
    </row>
    <row r="29863" spans="83:83">
      <c r="CE29863" s="227"/>
    </row>
    <row r="29864" spans="83:83">
      <c r="CE29864" s="227"/>
    </row>
    <row r="29865" spans="83:83">
      <c r="CE29865" s="227"/>
    </row>
    <row r="29866" spans="83:83">
      <c r="CE29866" s="227"/>
    </row>
    <row r="29867" spans="83:83">
      <c r="CE29867" s="227"/>
    </row>
    <row r="29868" spans="83:83">
      <c r="CE29868" s="227"/>
    </row>
    <row r="29869" spans="83:83">
      <c r="CE29869" s="227"/>
    </row>
    <row r="29870" spans="83:83">
      <c r="CE29870" s="227"/>
    </row>
    <row r="29871" spans="83:83">
      <c r="CE29871" s="227"/>
    </row>
    <row r="29872" spans="83:83">
      <c r="CE29872" s="227"/>
    </row>
    <row r="29873" spans="83:83">
      <c r="CE29873" s="227"/>
    </row>
    <row r="29874" spans="83:83">
      <c r="CE29874" s="227"/>
    </row>
    <row r="29875" spans="83:83">
      <c r="CE29875" s="227"/>
    </row>
    <row r="29876" spans="83:83">
      <c r="CE29876" s="227"/>
    </row>
    <row r="29877" spans="83:83">
      <c r="CE29877" s="227"/>
    </row>
    <row r="29878" spans="83:83">
      <c r="CE29878" s="227"/>
    </row>
    <row r="29879" spans="83:83">
      <c r="CE29879" s="227"/>
    </row>
    <row r="29880" spans="83:83">
      <c r="CE29880" s="227"/>
    </row>
    <row r="29881" spans="83:83">
      <c r="CE29881" s="227"/>
    </row>
    <row r="29882" spans="83:83">
      <c r="CE29882" s="227"/>
    </row>
    <row r="29883" spans="83:83">
      <c r="CE29883" s="227"/>
    </row>
    <row r="29884" spans="83:83">
      <c r="CE29884" s="227"/>
    </row>
    <row r="29885" spans="83:83">
      <c r="CE29885" s="227"/>
    </row>
    <row r="29886" spans="83:83">
      <c r="CE29886" s="227"/>
    </row>
    <row r="29887" spans="83:83">
      <c r="CE29887" s="227"/>
    </row>
    <row r="29888" spans="83:83">
      <c r="CE29888" s="227"/>
    </row>
    <row r="29889" spans="83:83">
      <c r="CE29889" s="227"/>
    </row>
    <row r="29890" spans="83:83">
      <c r="CE29890" s="227"/>
    </row>
    <row r="29891" spans="83:83">
      <c r="CE29891" s="227"/>
    </row>
    <row r="29892" spans="83:83">
      <c r="CE29892" s="227"/>
    </row>
    <row r="29893" spans="83:83">
      <c r="CE29893" s="227"/>
    </row>
    <row r="29894" spans="83:83">
      <c r="CE29894" s="227"/>
    </row>
    <row r="29895" spans="83:83">
      <c r="CE29895" s="227"/>
    </row>
    <row r="29896" spans="83:83">
      <c r="CE29896" s="227"/>
    </row>
    <row r="29897" spans="83:83">
      <c r="CE29897" s="227"/>
    </row>
    <row r="29898" spans="83:83">
      <c r="CE29898" s="227"/>
    </row>
    <row r="29899" spans="83:83">
      <c r="CE29899" s="227"/>
    </row>
    <row r="29900" spans="83:83">
      <c r="CE29900" s="227"/>
    </row>
    <row r="29901" spans="83:83">
      <c r="CE29901" s="227"/>
    </row>
    <row r="29902" spans="83:83">
      <c r="CE29902" s="227"/>
    </row>
    <row r="29903" spans="83:83">
      <c r="CE29903" s="227"/>
    </row>
    <row r="29904" spans="83:83">
      <c r="CE29904" s="227"/>
    </row>
    <row r="29905" spans="83:83">
      <c r="CE29905" s="227"/>
    </row>
    <row r="29906" spans="83:83">
      <c r="CE29906" s="227"/>
    </row>
    <row r="29907" spans="83:83">
      <c r="CE29907" s="227"/>
    </row>
    <row r="29908" spans="83:83">
      <c r="CE29908" s="227"/>
    </row>
    <row r="29909" spans="83:83">
      <c r="CE29909" s="227"/>
    </row>
    <row r="29910" spans="83:83">
      <c r="CE29910" s="227"/>
    </row>
    <row r="29911" spans="83:83">
      <c r="CE29911" s="227"/>
    </row>
    <row r="29912" spans="83:83">
      <c r="CE29912" s="227"/>
    </row>
    <row r="29913" spans="83:83">
      <c r="CE29913" s="227"/>
    </row>
    <row r="29914" spans="83:83">
      <c r="CE29914" s="227"/>
    </row>
    <row r="29915" spans="83:83">
      <c r="CE29915" s="227"/>
    </row>
    <row r="29916" spans="83:83">
      <c r="CE29916" s="227"/>
    </row>
    <row r="29917" spans="83:83">
      <c r="CE29917" s="227"/>
    </row>
    <row r="29918" spans="83:83">
      <c r="CE29918" s="227"/>
    </row>
    <row r="29919" spans="83:83">
      <c r="CE29919" s="227"/>
    </row>
    <row r="29920" spans="83:83">
      <c r="CE29920" s="227"/>
    </row>
    <row r="29921" spans="83:83">
      <c r="CE29921" s="227"/>
    </row>
    <row r="29922" spans="83:83">
      <c r="CE29922" s="227"/>
    </row>
    <row r="29923" spans="83:83">
      <c r="CE29923" s="227"/>
    </row>
    <row r="29924" spans="83:83">
      <c r="CE29924" s="227"/>
    </row>
    <row r="29925" spans="83:83">
      <c r="CE29925" s="227"/>
    </row>
    <row r="29926" spans="83:83">
      <c r="CE29926" s="227"/>
    </row>
    <row r="29927" spans="83:83">
      <c r="CE29927" s="227"/>
    </row>
    <row r="29928" spans="83:83">
      <c r="CE29928" s="227"/>
    </row>
    <row r="29929" spans="83:83">
      <c r="CE29929" s="227"/>
    </row>
    <row r="29930" spans="83:83">
      <c r="CE29930" s="227"/>
    </row>
    <row r="29931" spans="83:83">
      <c r="CE29931" s="227"/>
    </row>
    <row r="29932" spans="83:83">
      <c r="CE29932" s="227"/>
    </row>
    <row r="29933" spans="83:83">
      <c r="CE29933" s="227"/>
    </row>
    <row r="29934" spans="83:83">
      <c r="CE29934" s="227"/>
    </row>
    <row r="29935" spans="83:83">
      <c r="CE29935" s="227"/>
    </row>
    <row r="29936" spans="83:83">
      <c r="CE29936" s="227"/>
    </row>
    <row r="29937" spans="83:83">
      <c r="CE29937" s="227"/>
    </row>
    <row r="29938" spans="83:83">
      <c r="CE29938" s="227"/>
    </row>
    <row r="29939" spans="83:83">
      <c r="CE29939" s="227"/>
    </row>
    <row r="29940" spans="83:83">
      <c r="CE29940" s="227"/>
    </row>
    <row r="29941" spans="83:83">
      <c r="CE29941" s="227"/>
    </row>
    <row r="29942" spans="83:83">
      <c r="CE29942" s="227"/>
    </row>
    <row r="29943" spans="83:83">
      <c r="CE29943" s="227"/>
    </row>
    <row r="29944" spans="83:83">
      <c r="CE29944" s="227"/>
    </row>
    <row r="29945" spans="83:83">
      <c r="CE29945" s="227"/>
    </row>
    <row r="29946" spans="83:83">
      <c r="CE29946" s="227"/>
    </row>
    <row r="29947" spans="83:83">
      <c r="CE29947" s="227"/>
    </row>
    <row r="29948" spans="83:83">
      <c r="CE29948" s="227"/>
    </row>
    <row r="29949" spans="83:83">
      <c r="CE29949" s="227"/>
    </row>
    <row r="29950" spans="83:83">
      <c r="CE29950" s="227"/>
    </row>
    <row r="29951" spans="83:83">
      <c r="CE29951" s="227"/>
    </row>
    <row r="29952" spans="83:83">
      <c r="CE29952" s="227"/>
    </row>
    <row r="29953" spans="83:83">
      <c r="CE29953" s="227"/>
    </row>
    <row r="29954" spans="83:83">
      <c r="CE29954" s="227"/>
    </row>
    <row r="29955" spans="83:83">
      <c r="CE29955" s="227"/>
    </row>
    <row r="29956" spans="83:83">
      <c r="CE29956" s="227"/>
    </row>
    <row r="29957" spans="83:83">
      <c r="CE29957" s="227"/>
    </row>
    <row r="29958" spans="83:83">
      <c r="CE29958" s="227"/>
    </row>
    <row r="29959" spans="83:83">
      <c r="CE29959" s="227"/>
    </row>
    <row r="29960" spans="83:83">
      <c r="CE29960" s="227"/>
    </row>
    <row r="29961" spans="83:83">
      <c r="CE29961" s="227"/>
    </row>
    <row r="29962" spans="83:83">
      <c r="CE29962" s="227"/>
    </row>
    <row r="29963" spans="83:83">
      <c r="CE29963" s="227"/>
    </row>
    <row r="29964" spans="83:83">
      <c r="CE29964" s="227"/>
    </row>
    <row r="29965" spans="83:83">
      <c r="CE29965" s="227"/>
    </row>
    <row r="29966" spans="83:83">
      <c r="CE29966" s="227"/>
    </row>
    <row r="29967" spans="83:83">
      <c r="CE29967" s="227"/>
    </row>
    <row r="29968" spans="83:83">
      <c r="CE29968" s="227"/>
    </row>
    <row r="29969" spans="83:83">
      <c r="CE29969" s="227"/>
    </row>
    <row r="29970" spans="83:83">
      <c r="CE29970" s="227"/>
    </row>
    <row r="29971" spans="83:83">
      <c r="CE29971" s="227"/>
    </row>
    <row r="29972" spans="83:83">
      <c r="CE29972" s="227"/>
    </row>
    <row r="29973" spans="83:83">
      <c r="CE29973" s="227"/>
    </row>
    <row r="29974" spans="83:83">
      <c r="CE29974" s="227"/>
    </row>
    <row r="29975" spans="83:83">
      <c r="CE29975" s="227"/>
    </row>
    <row r="29976" spans="83:83">
      <c r="CE29976" s="227"/>
    </row>
    <row r="29977" spans="83:83">
      <c r="CE29977" s="227"/>
    </row>
    <row r="29978" spans="83:83">
      <c r="CE29978" s="227"/>
    </row>
    <row r="29979" spans="83:83">
      <c r="CE29979" s="227"/>
    </row>
    <row r="29980" spans="83:83">
      <c r="CE29980" s="227"/>
    </row>
    <row r="29981" spans="83:83">
      <c r="CE29981" s="227"/>
    </row>
    <row r="29982" spans="83:83">
      <c r="CE29982" s="227"/>
    </row>
    <row r="29983" spans="83:83">
      <c r="CE29983" s="227"/>
    </row>
    <row r="29984" spans="83:83">
      <c r="CE29984" s="227"/>
    </row>
    <row r="29985" spans="83:83">
      <c r="CE29985" s="227"/>
    </row>
    <row r="29986" spans="83:83">
      <c r="CE29986" s="227"/>
    </row>
    <row r="29987" spans="83:83">
      <c r="CE29987" s="227"/>
    </row>
    <row r="29988" spans="83:83">
      <c r="CE29988" s="227"/>
    </row>
    <row r="29989" spans="83:83">
      <c r="CE29989" s="227"/>
    </row>
    <row r="29990" spans="83:83">
      <c r="CE29990" s="227"/>
    </row>
    <row r="29991" spans="83:83">
      <c r="CE29991" s="227"/>
    </row>
    <row r="29992" spans="83:83">
      <c r="CE29992" s="227"/>
    </row>
    <row r="29993" spans="83:83">
      <c r="CE29993" s="227"/>
    </row>
    <row r="29994" spans="83:83">
      <c r="CE29994" s="227"/>
    </row>
    <row r="29995" spans="83:83">
      <c r="CE29995" s="227"/>
    </row>
    <row r="29996" spans="83:83">
      <c r="CE29996" s="227"/>
    </row>
    <row r="29997" spans="83:83">
      <c r="CE29997" s="227"/>
    </row>
    <row r="29998" spans="83:83">
      <c r="CE29998" s="227"/>
    </row>
    <row r="29999" spans="83:83">
      <c r="CE29999" s="227"/>
    </row>
    <row r="30000" spans="83:83">
      <c r="CE30000" s="227"/>
    </row>
    <row r="30001" spans="83:83">
      <c r="CE30001" s="227"/>
    </row>
    <row r="30002" spans="83:83">
      <c r="CE30002" s="227"/>
    </row>
    <row r="30003" spans="83:83">
      <c r="CE30003" s="227"/>
    </row>
    <row r="30004" spans="83:83">
      <c r="CE30004" s="227"/>
    </row>
    <row r="30005" spans="83:83">
      <c r="CE30005" s="227"/>
    </row>
    <row r="30006" spans="83:83">
      <c r="CE30006" s="227"/>
    </row>
    <row r="30007" spans="83:83">
      <c r="CE30007" s="227"/>
    </row>
    <row r="30008" spans="83:83">
      <c r="CE30008" s="227"/>
    </row>
    <row r="30009" spans="83:83">
      <c r="CE30009" s="227"/>
    </row>
    <row r="30010" spans="83:83">
      <c r="CE30010" s="227"/>
    </row>
    <row r="30011" spans="83:83">
      <c r="CE30011" s="227"/>
    </row>
    <row r="30012" spans="83:83">
      <c r="CE30012" s="227"/>
    </row>
    <row r="30013" spans="83:83">
      <c r="CE30013" s="227"/>
    </row>
    <row r="30014" spans="83:83">
      <c r="CE30014" s="227"/>
    </row>
    <row r="30015" spans="83:83">
      <c r="CE30015" s="227"/>
    </row>
    <row r="30016" spans="83:83">
      <c r="CE30016" s="227"/>
    </row>
    <row r="30017" spans="83:83">
      <c r="CE30017" s="227"/>
    </row>
    <row r="30018" spans="83:83">
      <c r="CE30018" s="227"/>
    </row>
    <row r="30019" spans="83:83">
      <c r="CE30019" s="227"/>
    </row>
    <row r="30020" spans="83:83">
      <c r="CE30020" s="227"/>
    </row>
    <row r="30021" spans="83:83">
      <c r="CE30021" s="227"/>
    </row>
    <row r="30022" spans="83:83">
      <c r="CE30022" s="227"/>
    </row>
    <row r="30023" spans="83:83">
      <c r="CE30023" s="227"/>
    </row>
    <row r="30024" spans="83:83">
      <c r="CE30024" s="227"/>
    </row>
    <row r="30025" spans="83:83">
      <c r="CE30025" s="227"/>
    </row>
    <row r="30026" spans="83:83">
      <c r="CE30026" s="227"/>
    </row>
    <row r="30027" spans="83:83">
      <c r="CE30027" s="227"/>
    </row>
    <row r="30028" spans="83:83">
      <c r="CE30028" s="227"/>
    </row>
    <row r="30029" spans="83:83">
      <c r="CE30029" s="227"/>
    </row>
    <row r="30030" spans="83:83">
      <c r="CE30030" s="227"/>
    </row>
    <row r="30031" spans="83:83">
      <c r="CE30031" s="227"/>
    </row>
    <row r="30032" spans="83:83">
      <c r="CE30032" s="227"/>
    </row>
    <row r="30033" spans="83:83">
      <c r="CE30033" s="227"/>
    </row>
    <row r="30034" spans="83:83">
      <c r="CE30034" s="227"/>
    </row>
    <row r="30035" spans="83:83">
      <c r="CE30035" s="227"/>
    </row>
    <row r="30036" spans="83:83">
      <c r="CE30036" s="227"/>
    </row>
    <row r="30037" spans="83:83">
      <c r="CE30037" s="227"/>
    </row>
    <row r="30038" spans="83:83">
      <c r="CE30038" s="227"/>
    </row>
    <row r="30039" spans="83:83">
      <c r="CE30039" s="227"/>
    </row>
    <row r="30040" spans="83:83">
      <c r="CE30040" s="227"/>
    </row>
    <row r="30041" spans="83:83">
      <c r="CE30041" s="227"/>
    </row>
    <row r="30042" spans="83:83">
      <c r="CE30042" s="227"/>
    </row>
    <row r="30043" spans="83:83">
      <c r="CE30043" s="227"/>
    </row>
    <row r="30044" spans="83:83">
      <c r="CE30044" s="227"/>
    </row>
    <row r="30045" spans="83:83">
      <c r="CE30045" s="227"/>
    </row>
    <row r="30046" spans="83:83">
      <c r="CE30046" s="227"/>
    </row>
    <row r="30047" spans="83:83">
      <c r="CE30047" s="227"/>
    </row>
    <row r="30048" spans="83:83">
      <c r="CE30048" s="227"/>
    </row>
    <row r="30049" spans="83:83">
      <c r="CE30049" s="227"/>
    </row>
    <row r="30050" spans="83:83">
      <c r="CE30050" s="227"/>
    </row>
    <row r="30051" spans="83:83">
      <c r="CE30051" s="227"/>
    </row>
    <row r="30052" spans="83:83">
      <c r="CE30052" s="227"/>
    </row>
    <row r="30053" spans="83:83">
      <c r="CE30053" s="227"/>
    </row>
    <row r="30054" spans="83:83">
      <c r="CE30054" s="227"/>
    </row>
    <row r="30055" spans="83:83">
      <c r="CE30055" s="227"/>
    </row>
    <row r="30056" spans="83:83">
      <c r="CE30056" s="227"/>
    </row>
    <row r="30057" spans="83:83">
      <c r="CE30057" s="227"/>
    </row>
    <row r="30058" spans="83:83">
      <c r="CE30058" s="227"/>
    </row>
    <row r="30059" spans="83:83">
      <c r="CE30059" s="227"/>
    </row>
    <row r="30060" spans="83:83">
      <c r="CE30060" s="227"/>
    </row>
    <row r="30061" spans="83:83">
      <c r="CE30061" s="227"/>
    </row>
    <row r="30062" spans="83:83">
      <c r="CE30062" s="227"/>
    </row>
    <row r="30063" spans="83:83">
      <c r="CE30063" s="227"/>
    </row>
    <row r="30064" spans="83:83">
      <c r="CE30064" s="227"/>
    </row>
    <row r="30065" spans="83:83">
      <c r="CE30065" s="227"/>
    </row>
    <row r="30066" spans="83:83">
      <c r="CE30066" s="227"/>
    </row>
    <row r="30067" spans="83:83">
      <c r="CE30067" s="227"/>
    </row>
    <row r="30068" spans="83:83">
      <c r="CE30068" s="227"/>
    </row>
    <row r="30069" spans="83:83">
      <c r="CE30069" s="227"/>
    </row>
    <row r="30070" spans="83:83">
      <c r="CE30070" s="227"/>
    </row>
    <row r="30071" spans="83:83">
      <c r="CE30071" s="227"/>
    </row>
    <row r="30072" spans="83:83">
      <c r="CE30072" s="227"/>
    </row>
    <row r="30073" spans="83:83">
      <c r="CE30073" s="227"/>
    </row>
    <row r="30074" spans="83:83">
      <c r="CE30074" s="227"/>
    </row>
    <row r="30075" spans="83:83">
      <c r="CE30075" s="227"/>
    </row>
    <row r="30076" spans="83:83">
      <c r="CE30076" s="227"/>
    </row>
    <row r="30077" spans="83:83">
      <c r="CE30077" s="227"/>
    </row>
    <row r="30078" spans="83:83">
      <c r="CE30078" s="227"/>
    </row>
    <row r="30079" spans="83:83">
      <c r="CE30079" s="227"/>
    </row>
    <row r="30080" spans="83:83">
      <c r="CE30080" s="227"/>
    </row>
    <row r="30081" spans="83:83">
      <c r="CE30081" s="227"/>
    </row>
    <row r="30082" spans="83:83">
      <c r="CE30082" s="227"/>
    </row>
    <row r="30083" spans="83:83">
      <c r="CE30083" s="227"/>
    </row>
    <row r="30084" spans="83:83">
      <c r="CE30084" s="227"/>
    </row>
    <row r="30085" spans="83:83">
      <c r="CE30085" s="227"/>
    </row>
    <row r="30086" spans="83:83">
      <c r="CE30086" s="227"/>
    </row>
    <row r="30087" spans="83:83">
      <c r="CE30087" s="227"/>
    </row>
    <row r="30088" spans="83:83">
      <c r="CE30088" s="227"/>
    </row>
    <row r="30089" spans="83:83">
      <c r="CE30089" s="227"/>
    </row>
    <row r="30090" spans="83:83">
      <c r="CE30090" s="227"/>
    </row>
    <row r="30091" spans="83:83">
      <c r="CE30091" s="227"/>
    </row>
    <row r="30092" spans="83:83">
      <c r="CE30092" s="227"/>
    </row>
    <row r="30093" spans="83:83">
      <c r="CE30093" s="227"/>
    </row>
    <row r="30094" spans="83:83">
      <c r="CE30094" s="227"/>
    </row>
    <row r="30095" spans="83:83">
      <c r="CE30095" s="227"/>
    </row>
    <row r="30096" spans="83:83">
      <c r="CE30096" s="227"/>
    </row>
    <row r="30097" spans="83:83">
      <c r="CE30097" s="227"/>
    </row>
    <row r="30098" spans="83:83">
      <c r="CE30098" s="227"/>
    </row>
    <row r="30099" spans="83:83">
      <c r="CE30099" s="227"/>
    </row>
    <row r="30100" spans="83:83">
      <c r="CE30100" s="227"/>
    </row>
    <row r="30101" spans="83:83">
      <c r="CE30101" s="227"/>
    </row>
    <row r="30102" spans="83:83">
      <c r="CE30102" s="227"/>
    </row>
    <row r="30103" spans="83:83">
      <c r="CE30103" s="227"/>
    </row>
    <row r="30104" spans="83:83">
      <c r="CE30104" s="227"/>
    </row>
    <row r="30105" spans="83:83">
      <c r="CE30105" s="227"/>
    </row>
    <row r="30106" spans="83:83">
      <c r="CE30106" s="227"/>
    </row>
    <row r="30107" spans="83:83">
      <c r="CE30107" s="227"/>
    </row>
    <row r="30108" spans="83:83">
      <c r="CE30108" s="227"/>
    </row>
    <row r="30109" spans="83:83">
      <c r="CE30109" s="227"/>
    </row>
    <row r="30110" spans="83:83">
      <c r="CE30110" s="227"/>
    </row>
    <row r="30111" spans="83:83">
      <c r="CE30111" s="227"/>
    </row>
    <row r="30112" spans="83:83">
      <c r="CE30112" s="227"/>
    </row>
    <row r="30113" spans="83:83">
      <c r="CE30113" s="227"/>
    </row>
    <row r="30114" spans="83:83">
      <c r="CE30114" s="227"/>
    </row>
    <row r="30115" spans="83:83">
      <c r="CE30115" s="227"/>
    </row>
    <row r="30116" spans="83:83">
      <c r="CE30116" s="227"/>
    </row>
    <row r="30117" spans="83:83">
      <c r="CE30117" s="227"/>
    </row>
    <row r="30118" spans="83:83">
      <c r="CE30118" s="227"/>
    </row>
    <row r="30119" spans="83:83">
      <c r="CE30119" s="227"/>
    </row>
    <row r="30120" spans="83:83">
      <c r="CE30120" s="227"/>
    </row>
    <row r="30121" spans="83:83">
      <c r="CE30121" s="227"/>
    </row>
    <row r="30122" spans="83:83">
      <c r="CE30122" s="227"/>
    </row>
    <row r="30123" spans="83:83">
      <c r="CE30123" s="227"/>
    </row>
    <row r="30124" spans="83:83">
      <c r="CE30124" s="227"/>
    </row>
    <row r="30125" spans="83:83">
      <c r="CE30125" s="227"/>
    </row>
    <row r="30126" spans="83:83">
      <c r="CE30126" s="227"/>
    </row>
    <row r="30127" spans="83:83">
      <c r="CE30127" s="227"/>
    </row>
    <row r="30128" spans="83:83">
      <c r="CE30128" s="227"/>
    </row>
    <row r="30129" spans="83:83">
      <c r="CE30129" s="227"/>
    </row>
    <row r="30130" spans="83:83">
      <c r="CE30130" s="227"/>
    </row>
    <row r="30131" spans="83:83">
      <c r="CE30131" s="227"/>
    </row>
    <row r="30132" spans="83:83">
      <c r="CE30132" s="227"/>
    </row>
    <row r="30133" spans="83:83">
      <c r="CE30133" s="227"/>
    </row>
    <row r="30134" spans="83:83">
      <c r="CE30134" s="227"/>
    </row>
    <row r="30135" spans="83:83">
      <c r="CE30135" s="227"/>
    </row>
    <row r="30136" spans="83:83">
      <c r="CE30136" s="227"/>
    </row>
    <row r="30137" spans="83:83">
      <c r="CE30137" s="227"/>
    </row>
    <row r="30138" spans="83:83">
      <c r="CE30138" s="227"/>
    </row>
    <row r="30139" spans="83:83">
      <c r="CE30139" s="227"/>
    </row>
    <row r="30140" spans="83:83">
      <c r="CE30140" s="227"/>
    </row>
    <row r="30141" spans="83:83">
      <c r="CE30141" s="227"/>
    </row>
    <row r="30142" spans="83:83">
      <c r="CE30142" s="227"/>
    </row>
    <row r="30143" spans="83:83">
      <c r="CE30143" s="227"/>
    </row>
    <row r="30144" spans="83:83">
      <c r="CE30144" s="227"/>
    </row>
    <row r="30145" spans="83:83">
      <c r="CE30145" s="227"/>
    </row>
    <row r="30146" spans="83:83">
      <c r="CE30146" s="227"/>
    </row>
    <row r="30147" spans="83:83">
      <c r="CE30147" s="227"/>
    </row>
    <row r="30148" spans="83:83">
      <c r="CE30148" s="227"/>
    </row>
    <row r="30149" spans="83:83">
      <c r="CE30149" s="227"/>
    </row>
    <row r="30150" spans="83:83">
      <c r="CE30150" s="227"/>
    </row>
    <row r="30151" spans="83:83">
      <c r="CE30151" s="227"/>
    </row>
    <row r="30152" spans="83:83">
      <c r="CE30152" s="227"/>
    </row>
    <row r="30153" spans="83:83">
      <c r="CE30153" s="227"/>
    </row>
    <row r="30154" spans="83:83">
      <c r="CE30154" s="227"/>
    </row>
    <row r="30155" spans="83:83">
      <c r="CE30155" s="227"/>
    </row>
    <row r="30156" spans="83:83">
      <c r="CE30156" s="227"/>
    </row>
    <row r="30157" spans="83:83">
      <c r="CE30157" s="227"/>
    </row>
    <row r="30158" spans="83:83">
      <c r="CE30158" s="227"/>
    </row>
    <row r="30159" spans="83:83">
      <c r="CE30159" s="227"/>
    </row>
    <row r="30160" spans="83:83">
      <c r="CE30160" s="227"/>
    </row>
    <row r="30161" spans="83:83">
      <c r="CE30161" s="227"/>
    </row>
    <row r="30162" spans="83:83">
      <c r="CE30162" s="227"/>
    </row>
    <row r="30163" spans="83:83">
      <c r="CE30163" s="227"/>
    </row>
    <row r="30164" spans="83:83">
      <c r="CE30164" s="227"/>
    </row>
    <row r="30165" spans="83:83">
      <c r="CE30165" s="227"/>
    </row>
    <row r="30166" spans="83:83">
      <c r="CE30166" s="227"/>
    </row>
    <row r="30167" spans="83:83">
      <c r="CE30167" s="227"/>
    </row>
    <row r="30168" spans="83:83">
      <c r="CE30168" s="227"/>
    </row>
    <row r="30169" spans="83:83">
      <c r="CE30169" s="227"/>
    </row>
    <row r="30170" spans="83:83">
      <c r="CE30170" s="227"/>
    </row>
    <row r="30171" spans="83:83">
      <c r="CE30171" s="227"/>
    </row>
    <row r="30172" spans="83:83">
      <c r="CE30172" s="227"/>
    </row>
    <row r="30173" spans="83:83">
      <c r="CE30173" s="227"/>
    </row>
    <row r="30174" spans="83:83">
      <c r="CE30174" s="227"/>
    </row>
    <row r="30175" spans="83:83">
      <c r="CE30175" s="227"/>
    </row>
    <row r="30176" spans="83:83">
      <c r="CE30176" s="227"/>
    </row>
    <row r="30177" spans="83:83">
      <c r="CE30177" s="227"/>
    </row>
    <row r="30178" spans="83:83">
      <c r="CE30178" s="227"/>
    </row>
    <row r="30179" spans="83:83">
      <c r="CE30179" s="227"/>
    </row>
    <row r="30180" spans="83:83">
      <c r="CE30180" s="227"/>
    </row>
    <row r="30181" spans="83:83">
      <c r="CE30181" s="227"/>
    </row>
    <row r="30182" spans="83:83">
      <c r="CE30182" s="227"/>
    </row>
    <row r="30183" spans="83:83">
      <c r="CE30183" s="227"/>
    </row>
    <row r="30184" spans="83:83">
      <c r="CE30184" s="227"/>
    </row>
    <row r="30185" spans="83:83">
      <c r="CE30185" s="227"/>
    </row>
    <row r="30186" spans="83:83">
      <c r="CE30186" s="227"/>
    </row>
    <row r="30187" spans="83:83">
      <c r="CE30187" s="227"/>
    </row>
    <row r="30188" spans="83:83">
      <c r="CE30188" s="227"/>
    </row>
    <row r="30189" spans="83:83">
      <c r="CE30189" s="227"/>
    </row>
    <row r="30190" spans="83:83">
      <c r="CE30190" s="227"/>
    </row>
    <row r="30191" spans="83:83">
      <c r="CE30191" s="227"/>
    </row>
    <row r="30192" spans="83:83">
      <c r="CE30192" s="227"/>
    </row>
    <row r="30193" spans="83:83">
      <c r="CE30193" s="227"/>
    </row>
    <row r="30194" spans="83:83">
      <c r="CE30194" s="227"/>
    </row>
    <row r="30195" spans="83:83">
      <c r="CE30195" s="227"/>
    </row>
    <row r="30196" spans="83:83">
      <c r="CE30196" s="227"/>
    </row>
    <row r="30197" spans="83:83">
      <c r="CE30197" s="227"/>
    </row>
    <row r="30198" spans="83:83">
      <c r="CE30198" s="227"/>
    </row>
    <row r="30199" spans="83:83">
      <c r="CE30199" s="227"/>
    </row>
    <row r="30200" spans="83:83">
      <c r="CE30200" s="227"/>
    </row>
    <row r="30201" spans="83:83">
      <c r="CE30201" s="227"/>
    </row>
    <row r="30202" spans="83:83">
      <c r="CE30202" s="227"/>
    </row>
    <row r="30203" spans="83:83">
      <c r="CE30203" s="227"/>
    </row>
    <row r="30204" spans="83:83">
      <c r="CE30204" s="227"/>
    </row>
    <row r="30205" spans="83:83">
      <c r="CE30205" s="227"/>
    </row>
    <row r="30206" spans="83:83">
      <c r="CE30206" s="227"/>
    </row>
    <row r="30207" spans="83:83">
      <c r="CE30207" s="227"/>
    </row>
    <row r="30208" spans="83:83">
      <c r="CE30208" s="227"/>
    </row>
    <row r="30209" spans="83:83">
      <c r="CE30209" s="227"/>
    </row>
    <row r="30210" spans="83:83">
      <c r="CE30210" s="227"/>
    </row>
    <row r="30211" spans="83:83">
      <c r="CE30211" s="227"/>
    </row>
    <row r="30212" spans="83:83">
      <c r="CE30212" s="227"/>
    </row>
    <row r="30213" spans="83:83">
      <c r="CE30213" s="227"/>
    </row>
    <row r="30214" spans="83:83">
      <c r="CE30214" s="227"/>
    </row>
    <row r="30215" spans="83:83">
      <c r="CE30215" s="227"/>
    </row>
    <row r="30216" spans="83:83">
      <c r="CE30216" s="227"/>
    </row>
    <row r="30217" spans="83:83">
      <c r="CE30217" s="227"/>
    </row>
    <row r="30218" spans="83:83">
      <c r="CE30218" s="227"/>
    </row>
    <row r="30219" spans="83:83">
      <c r="CE30219" s="227"/>
    </row>
    <row r="30220" spans="83:83">
      <c r="CE30220" s="227"/>
    </row>
    <row r="30221" spans="83:83">
      <c r="CE30221" s="227"/>
    </row>
    <row r="30222" spans="83:83">
      <c r="CE30222" s="227"/>
    </row>
    <row r="30223" spans="83:83">
      <c r="CE30223" s="227"/>
    </row>
    <row r="30224" spans="83:83">
      <c r="CE30224" s="227"/>
    </row>
    <row r="30225" spans="83:83">
      <c r="CE30225" s="227"/>
    </row>
    <row r="30226" spans="83:83">
      <c r="CE30226" s="227"/>
    </row>
    <row r="30227" spans="83:83">
      <c r="CE30227" s="227"/>
    </row>
    <row r="30228" spans="83:83">
      <c r="CE30228" s="227"/>
    </row>
    <row r="30229" spans="83:83">
      <c r="CE30229" s="227"/>
    </row>
    <row r="30230" spans="83:83">
      <c r="CE30230" s="227"/>
    </row>
    <row r="30231" spans="83:83">
      <c r="CE30231" s="227"/>
    </row>
    <row r="30232" spans="83:83">
      <c r="CE30232" s="227"/>
    </row>
    <row r="30233" spans="83:83">
      <c r="CE30233" s="227"/>
    </row>
    <row r="30234" spans="83:83">
      <c r="CE30234" s="227"/>
    </row>
    <row r="30235" spans="83:83">
      <c r="CE30235" s="227"/>
    </row>
    <row r="30236" spans="83:83">
      <c r="CE30236" s="227"/>
    </row>
    <row r="30237" spans="83:83">
      <c r="CE30237" s="227"/>
    </row>
    <row r="30238" spans="83:83">
      <c r="CE30238" s="227"/>
    </row>
    <row r="30239" spans="83:83">
      <c r="CE30239" s="227"/>
    </row>
    <row r="30240" spans="83:83">
      <c r="CE30240" s="227"/>
    </row>
    <row r="30241" spans="83:83">
      <c r="CE30241" s="227"/>
    </row>
    <row r="30242" spans="83:83">
      <c r="CE30242" s="227"/>
    </row>
    <row r="30243" spans="83:83">
      <c r="CE30243" s="227"/>
    </row>
    <row r="30244" spans="83:83">
      <c r="CE30244" s="227"/>
    </row>
    <row r="30245" spans="83:83">
      <c r="CE30245" s="227"/>
    </row>
    <row r="30246" spans="83:83">
      <c r="CE30246" s="227"/>
    </row>
    <row r="30247" spans="83:83">
      <c r="CE30247" s="227"/>
    </row>
    <row r="30248" spans="83:83">
      <c r="CE30248" s="227"/>
    </row>
    <row r="30249" spans="83:83">
      <c r="CE30249" s="227"/>
    </row>
    <row r="30250" spans="83:83">
      <c r="CE30250" s="227"/>
    </row>
    <row r="30251" spans="83:83">
      <c r="CE30251" s="227"/>
    </row>
    <row r="30252" spans="83:83">
      <c r="CE30252" s="227"/>
    </row>
    <row r="30253" spans="83:83">
      <c r="CE30253" s="227"/>
    </row>
    <row r="30254" spans="83:83">
      <c r="CE30254" s="227"/>
    </row>
    <row r="30255" spans="83:83">
      <c r="CE30255" s="227"/>
    </row>
    <row r="30256" spans="83:83">
      <c r="CE30256" s="227"/>
    </row>
    <row r="30257" spans="83:83">
      <c r="CE30257" s="227"/>
    </row>
    <row r="30258" spans="83:83">
      <c r="CE30258" s="227"/>
    </row>
    <row r="30259" spans="83:83">
      <c r="CE30259" s="227"/>
    </row>
    <row r="30260" spans="83:83">
      <c r="CE30260" s="227"/>
    </row>
    <row r="30261" spans="83:83">
      <c r="CE30261" s="227"/>
    </row>
    <row r="30262" spans="83:83">
      <c r="CE30262" s="227"/>
    </row>
    <row r="30263" spans="83:83">
      <c r="CE30263" s="227"/>
    </row>
    <row r="30264" spans="83:83">
      <c r="CE30264" s="227"/>
    </row>
    <row r="30265" spans="83:83">
      <c r="CE30265" s="227"/>
    </row>
    <row r="30266" spans="83:83">
      <c r="CE30266" s="227"/>
    </row>
    <row r="30267" spans="83:83">
      <c r="CE30267" s="227"/>
    </row>
    <row r="30268" spans="83:83">
      <c r="CE30268" s="227"/>
    </row>
    <row r="30269" spans="83:83">
      <c r="CE30269" s="227"/>
    </row>
    <row r="30270" spans="83:83">
      <c r="CE30270" s="227"/>
    </row>
    <row r="30271" spans="83:83">
      <c r="CE30271" s="227"/>
    </row>
    <row r="30272" spans="83:83">
      <c r="CE30272" s="227"/>
    </row>
    <row r="30273" spans="83:83">
      <c r="CE30273" s="227"/>
    </row>
    <row r="30274" spans="83:83">
      <c r="CE30274" s="227"/>
    </row>
    <row r="30275" spans="83:83">
      <c r="CE30275" s="227"/>
    </row>
    <row r="30276" spans="83:83">
      <c r="CE30276" s="227"/>
    </row>
    <row r="30277" spans="83:83">
      <c r="CE30277" s="227"/>
    </row>
    <row r="30278" spans="83:83">
      <c r="CE30278" s="227"/>
    </row>
    <row r="30279" spans="83:83">
      <c r="CE30279" s="227"/>
    </row>
    <row r="30280" spans="83:83">
      <c r="CE30280" s="227"/>
    </row>
    <row r="30281" spans="83:83">
      <c r="CE30281" s="227"/>
    </row>
    <row r="30282" spans="83:83">
      <c r="CE30282" s="227"/>
    </row>
    <row r="30283" spans="83:83">
      <c r="CE30283" s="227"/>
    </row>
    <row r="30284" spans="83:83">
      <c r="CE30284" s="227"/>
    </row>
    <row r="30285" spans="83:83">
      <c r="CE30285" s="227"/>
    </row>
    <row r="30286" spans="83:83">
      <c r="CE30286" s="227"/>
    </row>
    <row r="30287" spans="83:83">
      <c r="CE30287" s="227"/>
    </row>
    <row r="30288" spans="83:83">
      <c r="CE30288" s="227"/>
    </row>
    <row r="30289" spans="83:83">
      <c r="CE30289" s="227"/>
    </row>
    <row r="30290" spans="83:83">
      <c r="CE30290" s="227"/>
    </row>
    <row r="30291" spans="83:83">
      <c r="CE30291" s="227"/>
    </row>
    <row r="30292" spans="83:83">
      <c r="CE30292" s="227"/>
    </row>
    <row r="30293" spans="83:83">
      <c r="CE30293" s="227"/>
    </row>
    <row r="30294" spans="83:83">
      <c r="CE30294" s="227"/>
    </row>
    <row r="30295" spans="83:83">
      <c r="CE30295" s="227"/>
    </row>
    <row r="30296" spans="83:83">
      <c r="CE30296" s="227"/>
    </row>
    <row r="30297" spans="83:83">
      <c r="CE30297" s="227"/>
    </row>
    <row r="30298" spans="83:83">
      <c r="CE30298" s="227"/>
    </row>
    <row r="30299" spans="83:83">
      <c r="CE30299" s="227"/>
    </row>
    <row r="30300" spans="83:83">
      <c r="CE30300" s="227"/>
    </row>
    <row r="30301" spans="83:83">
      <c r="CE30301" s="227"/>
    </row>
    <row r="30302" spans="83:83">
      <c r="CE30302" s="227"/>
    </row>
    <row r="30303" spans="83:83">
      <c r="CE30303" s="227"/>
    </row>
    <row r="30304" spans="83:83">
      <c r="CE30304" s="227"/>
    </row>
    <row r="30305" spans="83:83">
      <c r="CE30305" s="227"/>
    </row>
    <row r="30306" spans="83:83">
      <c r="CE30306" s="227"/>
    </row>
    <row r="30307" spans="83:83">
      <c r="CE30307" s="227"/>
    </row>
    <row r="30308" spans="83:83">
      <c r="CE30308" s="227"/>
    </row>
    <row r="30309" spans="83:83">
      <c r="CE30309" s="227"/>
    </row>
    <row r="30310" spans="83:83">
      <c r="CE30310" s="227"/>
    </row>
    <row r="30311" spans="83:83">
      <c r="CE30311" s="227"/>
    </row>
    <row r="30312" spans="83:83">
      <c r="CE30312" s="227"/>
    </row>
    <row r="30313" spans="83:83">
      <c r="CE30313" s="227"/>
    </row>
    <row r="30314" spans="83:83">
      <c r="CE30314" s="227"/>
    </row>
    <row r="30315" spans="83:83">
      <c r="CE30315" s="227"/>
    </row>
    <row r="30316" spans="83:83">
      <c r="CE30316" s="227"/>
    </row>
    <row r="30317" spans="83:83">
      <c r="CE30317" s="227"/>
    </row>
    <row r="30318" spans="83:83">
      <c r="CE30318" s="227"/>
    </row>
    <row r="30319" spans="83:83">
      <c r="CE30319" s="227"/>
    </row>
    <row r="30320" spans="83:83">
      <c r="CE30320" s="227"/>
    </row>
    <row r="30321" spans="83:83">
      <c r="CE30321" s="227"/>
    </row>
    <row r="30322" spans="83:83">
      <c r="CE30322" s="227"/>
    </row>
    <row r="30323" spans="83:83">
      <c r="CE30323" s="227"/>
    </row>
    <row r="30324" spans="83:83">
      <c r="CE30324" s="227"/>
    </row>
    <row r="30325" spans="83:83">
      <c r="CE30325" s="227"/>
    </row>
    <row r="30326" spans="83:83">
      <c r="CE30326" s="227"/>
    </row>
    <row r="30327" spans="83:83">
      <c r="CE30327" s="227"/>
    </row>
    <row r="30328" spans="83:83">
      <c r="CE30328" s="227"/>
    </row>
    <row r="30329" spans="83:83">
      <c r="CE30329" s="227"/>
    </row>
    <row r="30330" spans="83:83">
      <c r="CE30330" s="227"/>
    </row>
    <row r="30331" spans="83:83">
      <c r="CE30331" s="227"/>
    </row>
    <row r="30332" spans="83:83">
      <c r="CE30332" s="227"/>
    </row>
    <row r="30333" spans="83:83">
      <c r="CE30333" s="227"/>
    </row>
    <row r="30334" spans="83:83">
      <c r="CE30334" s="227"/>
    </row>
    <row r="30335" spans="83:83">
      <c r="CE30335" s="227"/>
    </row>
    <row r="30336" spans="83:83">
      <c r="CE30336" s="227"/>
    </row>
    <row r="30337" spans="83:83">
      <c r="CE30337" s="227"/>
    </row>
    <row r="30338" spans="83:83">
      <c r="CE30338" s="227"/>
    </row>
    <row r="30339" spans="83:83">
      <c r="CE30339" s="227"/>
    </row>
    <row r="30340" spans="83:83">
      <c r="CE30340" s="227"/>
    </row>
    <row r="30341" spans="83:83">
      <c r="CE30341" s="227"/>
    </row>
    <row r="30342" spans="83:83">
      <c r="CE30342" s="227"/>
    </row>
    <row r="30343" spans="83:83">
      <c r="CE30343" s="227"/>
    </row>
    <row r="30344" spans="83:83">
      <c r="CE30344" s="227"/>
    </row>
    <row r="30345" spans="83:83">
      <c r="CE30345" s="227"/>
    </row>
    <row r="30346" spans="83:83">
      <c r="CE30346" s="227"/>
    </row>
    <row r="30347" spans="83:83">
      <c r="CE30347" s="227"/>
    </row>
    <row r="30348" spans="83:83">
      <c r="CE30348" s="227"/>
    </row>
    <row r="30349" spans="83:83">
      <c r="CE30349" s="227"/>
    </row>
    <row r="30350" spans="83:83">
      <c r="CE30350" s="227"/>
    </row>
    <row r="30351" spans="83:83">
      <c r="CE30351" s="227"/>
    </row>
    <row r="30352" spans="83:83">
      <c r="CE30352" s="227"/>
    </row>
    <row r="30353" spans="83:83">
      <c r="CE30353" s="227"/>
    </row>
    <row r="30354" spans="83:83">
      <c r="CE30354" s="227"/>
    </row>
    <row r="30355" spans="83:83">
      <c r="CE30355" s="227"/>
    </row>
    <row r="30356" spans="83:83">
      <c r="CE30356" s="227"/>
    </row>
    <row r="30357" spans="83:83">
      <c r="CE30357" s="227"/>
    </row>
    <row r="30358" spans="83:83">
      <c r="CE30358" s="227"/>
    </row>
    <row r="30359" spans="83:83">
      <c r="CE30359" s="227"/>
    </row>
    <row r="30360" spans="83:83">
      <c r="CE30360" s="227"/>
    </row>
    <row r="30361" spans="83:83">
      <c r="CE30361" s="227"/>
    </row>
    <row r="30362" spans="83:83">
      <c r="CE30362" s="227"/>
    </row>
    <row r="30363" spans="83:83">
      <c r="CE30363" s="227"/>
    </row>
    <row r="30364" spans="83:83">
      <c r="CE30364" s="227"/>
    </row>
    <row r="30365" spans="83:83">
      <c r="CE30365" s="227"/>
    </row>
    <row r="30366" spans="83:83">
      <c r="CE30366" s="227"/>
    </row>
    <row r="30367" spans="83:83">
      <c r="CE30367" s="227"/>
    </row>
    <row r="30368" spans="83:83">
      <c r="CE30368" s="227"/>
    </row>
    <row r="30369" spans="83:83">
      <c r="CE30369" s="227"/>
    </row>
    <row r="30370" spans="83:83">
      <c r="CE30370" s="227"/>
    </row>
    <row r="30371" spans="83:83">
      <c r="CE30371" s="227"/>
    </row>
    <row r="30372" spans="83:83">
      <c r="CE30372" s="227"/>
    </row>
    <row r="30373" spans="83:83">
      <c r="CE30373" s="227"/>
    </row>
    <row r="30374" spans="83:83">
      <c r="CE30374" s="227"/>
    </row>
    <row r="30375" spans="83:83">
      <c r="CE30375" s="227"/>
    </row>
    <row r="30376" spans="83:83">
      <c r="CE30376" s="227"/>
    </row>
    <row r="30377" spans="83:83">
      <c r="CE30377" s="227"/>
    </row>
    <row r="30378" spans="83:83">
      <c r="CE30378" s="227"/>
    </row>
    <row r="30379" spans="83:83">
      <c r="CE30379" s="227"/>
    </row>
    <row r="30380" spans="83:83">
      <c r="CE30380" s="227"/>
    </row>
    <row r="30381" spans="83:83">
      <c r="CE30381" s="227"/>
    </row>
    <row r="30382" spans="83:83">
      <c r="CE30382" s="227"/>
    </row>
    <row r="30383" spans="83:83">
      <c r="CE30383" s="227"/>
    </row>
    <row r="30384" spans="83:83">
      <c r="CE30384" s="227"/>
    </row>
    <row r="30385" spans="83:83">
      <c r="CE30385" s="227"/>
    </row>
    <row r="30386" spans="83:83">
      <c r="CE30386" s="227"/>
    </row>
    <row r="30387" spans="83:83">
      <c r="CE30387" s="227"/>
    </row>
    <row r="30388" spans="83:83">
      <c r="CE30388" s="227"/>
    </row>
    <row r="30389" spans="83:83">
      <c r="CE30389" s="227"/>
    </row>
    <row r="30390" spans="83:83">
      <c r="CE30390" s="227"/>
    </row>
    <row r="30391" spans="83:83">
      <c r="CE30391" s="227"/>
    </row>
    <row r="30392" spans="83:83">
      <c r="CE30392" s="227"/>
    </row>
    <row r="30393" spans="83:83">
      <c r="CE30393" s="227"/>
    </row>
    <row r="30394" spans="83:83">
      <c r="CE30394" s="227"/>
    </row>
    <row r="30395" spans="83:83">
      <c r="CE30395" s="227"/>
    </row>
    <row r="30396" spans="83:83">
      <c r="CE30396" s="227"/>
    </row>
    <row r="30397" spans="83:83">
      <c r="CE30397" s="227"/>
    </row>
    <row r="30398" spans="83:83">
      <c r="CE30398" s="227"/>
    </row>
    <row r="30399" spans="83:83">
      <c r="CE30399" s="227"/>
    </row>
    <row r="30400" spans="83:83">
      <c r="CE30400" s="227"/>
    </row>
    <row r="30401" spans="83:83">
      <c r="CE30401" s="227"/>
    </row>
    <row r="30402" spans="83:83">
      <c r="CE30402" s="227"/>
    </row>
    <row r="30403" spans="83:83">
      <c r="CE30403" s="227"/>
    </row>
    <row r="30404" spans="83:83">
      <c r="CE30404" s="227"/>
    </row>
    <row r="30405" spans="83:83">
      <c r="CE30405" s="227"/>
    </row>
    <row r="30406" spans="83:83">
      <c r="CE30406" s="227"/>
    </row>
    <row r="30407" spans="83:83">
      <c r="CE30407" s="227"/>
    </row>
    <row r="30408" spans="83:83">
      <c r="CE30408" s="227"/>
    </row>
    <row r="30409" spans="83:83">
      <c r="CE30409" s="227"/>
    </row>
    <row r="30410" spans="83:83">
      <c r="CE30410" s="227"/>
    </row>
    <row r="30411" spans="83:83">
      <c r="CE30411" s="227"/>
    </row>
    <row r="30412" spans="83:83">
      <c r="CE30412" s="227"/>
    </row>
    <row r="30413" spans="83:83">
      <c r="CE30413" s="227"/>
    </row>
    <row r="30414" spans="83:83">
      <c r="CE30414" s="227"/>
    </row>
    <row r="30415" spans="83:83">
      <c r="CE30415" s="227"/>
    </row>
    <row r="30416" spans="83:83">
      <c r="CE30416" s="227"/>
    </row>
    <row r="30417" spans="83:83">
      <c r="CE30417" s="227"/>
    </row>
    <row r="30418" spans="83:83">
      <c r="CE30418" s="227"/>
    </row>
    <row r="30419" spans="83:83">
      <c r="CE30419" s="227"/>
    </row>
    <row r="30420" spans="83:83">
      <c r="CE30420" s="227"/>
    </row>
    <row r="30421" spans="83:83">
      <c r="CE30421" s="227"/>
    </row>
    <row r="30422" spans="83:83">
      <c r="CE30422" s="227"/>
    </row>
    <row r="30423" spans="83:83">
      <c r="CE30423" s="227"/>
    </row>
    <row r="30424" spans="83:83">
      <c r="CE30424" s="227"/>
    </row>
    <row r="30425" spans="83:83">
      <c r="CE30425" s="227"/>
    </row>
    <row r="30426" spans="83:83">
      <c r="CE30426" s="227"/>
    </row>
    <row r="30427" spans="83:83">
      <c r="CE30427" s="227"/>
    </row>
    <row r="30428" spans="83:83">
      <c r="CE30428" s="227"/>
    </row>
    <row r="30429" spans="83:83">
      <c r="CE30429" s="227"/>
    </row>
    <row r="30430" spans="83:83">
      <c r="CE30430" s="227"/>
    </row>
    <row r="30431" spans="83:83">
      <c r="CE30431" s="227"/>
    </row>
    <row r="30432" spans="83:83">
      <c r="CE30432" s="227"/>
    </row>
    <row r="30433" spans="83:83">
      <c r="CE30433" s="227"/>
    </row>
    <row r="30434" spans="83:83">
      <c r="CE30434" s="227"/>
    </row>
    <row r="30435" spans="83:83">
      <c r="CE30435" s="227"/>
    </row>
    <row r="30436" spans="83:83">
      <c r="CE30436" s="227"/>
    </row>
    <row r="30437" spans="83:83">
      <c r="CE30437" s="227"/>
    </row>
    <row r="30438" spans="83:83">
      <c r="CE30438" s="227"/>
    </row>
    <row r="30439" spans="83:83">
      <c r="CE30439" s="227"/>
    </row>
    <row r="30440" spans="83:83">
      <c r="CE30440" s="227"/>
    </row>
    <row r="30441" spans="83:83">
      <c r="CE30441" s="227"/>
    </row>
    <row r="30442" spans="83:83">
      <c r="CE30442" s="227"/>
    </row>
    <row r="30443" spans="83:83">
      <c r="CE30443" s="227"/>
    </row>
    <row r="30444" spans="83:83">
      <c r="CE30444" s="227"/>
    </row>
    <row r="30445" spans="83:83">
      <c r="CE30445" s="227"/>
    </row>
    <row r="30446" spans="83:83">
      <c r="CE30446" s="227"/>
    </row>
    <row r="30447" spans="83:83">
      <c r="CE30447" s="227"/>
    </row>
    <row r="30448" spans="83:83">
      <c r="CE30448" s="227"/>
    </row>
    <row r="30449" spans="83:83">
      <c r="CE30449" s="227"/>
    </row>
    <row r="30450" spans="83:83">
      <c r="CE30450" s="227"/>
    </row>
    <row r="30451" spans="83:83">
      <c r="CE30451" s="227"/>
    </row>
    <row r="30452" spans="83:83">
      <c r="CE30452" s="227"/>
    </row>
    <row r="30453" spans="83:83">
      <c r="CE30453" s="227"/>
    </row>
    <row r="30454" spans="83:83">
      <c r="CE30454" s="227"/>
    </row>
    <row r="30455" spans="83:83">
      <c r="CE30455" s="227"/>
    </row>
    <row r="30456" spans="83:83">
      <c r="CE30456" s="227"/>
    </row>
    <row r="30457" spans="83:83">
      <c r="CE30457" s="227"/>
    </row>
    <row r="30458" spans="83:83">
      <c r="CE30458" s="227"/>
    </row>
    <row r="30459" spans="83:83">
      <c r="CE30459" s="227"/>
    </row>
    <row r="30460" spans="83:83">
      <c r="CE30460" s="227"/>
    </row>
    <row r="30461" spans="83:83">
      <c r="CE30461" s="227"/>
    </row>
    <row r="30462" spans="83:83">
      <c r="CE30462" s="227"/>
    </row>
    <row r="30463" spans="83:83">
      <c r="CE30463" s="227"/>
    </row>
    <row r="30464" spans="83:83">
      <c r="CE30464" s="227"/>
    </row>
    <row r="30465" spans="83:83">
      <c r="CE30465" s="227"/>
    </row>
    <row r="30466" spans="83:83">
      <c r="CE30466" s="227"/>
    </row>
    <row r="30467" spans="83:83">
      <c r="CE30467" s="227"/>
    </row>
    <row r="30468" spans="83:83">
      <c r="CE30468" s="227"/>
    </row>
    <row r="30469" spans="83:83">
      <c r="CE30469" s="227"/>
    </row>
    <row r="30470" spans="83:83">
      <c r="CE30470" s="227"/>
    </row>
    <row r="30471" spans="83:83">
      <c r="CE30471" s="227"/>
    </row>
    <row r="30472" spans="83:83">
      <c r="CE30472" s="227"/>
    </row>
    <row r="30473" spans="83:83">
      <c r="CE30473" s="227"/>
    </row>
    <row r="30474" spans="83:83">
      <c r="CE30474" s="227"/>
    </row>
    <row r="30475" spans="83:83">
      <c r="CE30475" s="227"/>
    </row>
    <row r="30476" spans="83:83">
      <c r="CE30476" s="227"/>
    </row>
    <row r="30477" spans="83:83">
      <c r="CE30477" s="227"/>
    </row>
    <row r="30478" spans="83:83">
      <c r="CE30478" s="227"/>
    </row>
    <row r="30479" spans="83:83">
      <c r="CE30479" s="227"/>
    </row>
    <row r="30480" spans="83:83">
      <c r="CE30480" s="227"/>
    </row>
    <row r="30481" spans="83:83">
      <c r="CE30481" s="227"/>
    </row>
    <row r="30482" spans="83:83">
      <c r="CE30482" s="227"/>
    </row>
    <row r="30483" spans="83:83">
      <c r="CE30483" s="227"/>
    </row>
    <row r="30484" spans="83:83">
      <c r="CE30484" s="227"/>
    </row>
    <row r="30485" spans="83:83">
      <c r="CE30485" s="227"/>
    </row>
    <row r="30486" spans="83:83">
      <c r="CE30486" s="227"/>
    </row>
    <row r="30487" spans="83:83">
      <c r="CE30487" s="227"/>
    </row>
    <row r="30488" spans="83:83">
      <c r="CE30488" s="227"/>
    </row>
    <row r="30489" spans="83:83">
      <c r="CE30489" s="227"/>
    </row>
    <row r="30490" spans="83:83">
      <c r="CE30490" s="227"/>
    </row>
    <row r="30491" spans="83:83">
      <c r="CE30491" s="227"/>
    </row>
    <row r="30492" spans="83:83">
      <c r="CE30492" s="227"/>
    </row>
    <row r="30493" spans="83:83">
      <c r="CE30493" s="227"/>
    </row>
    <row r="30494" spans="83:83">
      <c r="CE30494" s="227"/>
    </row>
    <row r="30495" spans="83:83">
      <c r="CE30495" s="227"/>
    </row>
    <row r="30496" spans="83:83">
      <c r="CE30496" s="227"/>
    </row>
    <row r="30497" spans="83:83">
      <c r="CE30497" s="227"/>
    </row>
    <row r="30498" spans="83:83">
      <c r="CE30498" s="227"/>
    </row>
    <row r="30499" spans="83:83">
      <c r="CE30499" s="227"/>
    </row>
    <row r="30500" spans="83:83">
      <c r="CE30500" s="227"/>
    </row>
    <row r="30501" spans="83:83">
      <c r="CE30501" s="227"/>
    </row>
    <row r="30502" spans="83:83">
      <c r="CE30502" s="227"/>
    </row>
    <row r="30503" spans="83:83">
      <c r="CE30503" s="227"/>
    </row>
    <row r="30504" spans="83:83">
      <c r="CE30504" s="227"/>
    </row>
    <row r="30505" spans="83:83">
      <c r="CE30505" s="227"/>
    </row>
    <row r="30506" spans="83:83">
      <c r="CE30506" s="227"/>
    </row>
    <row r="30507" spans="83:83">
      <c r="CE30507" s="227"/>
    </row>
    <row r="30508" spans="83:83">
      <c r="CE30508" s="227"/>
    </row>
    <row r="30509" spans="83:83">
      <c r="CE30509" s="227"/>
    </row>
    <row r="30510" spans="83:83">
      <c r="CE30510" s="227"/>
    </row>
    <row r="30511" spans="83:83">
      <c r="CE30511" s="227"/>
    </row>
    <row r="30512" spans="83:83">
      <c r="CE30512" s="227"/>
    </row>
    <row r="30513" spans="83:83">
      <c r="CE30513" s="227"/>
    </row>
    <row r="30514" spans="83:83">
      <c r="CE30514" s="227"/>
    </row>
    <row r="30515" spans="83:83">
      <c r="CE30515" s="227"/>
    </row>
    <row r="30516" spans="83:83">
      <c r="CE30516" s="227"/>
    </row>
    <row r="30517" spans="83:83">
      <c r="CE30517" s="227"/>
    </row>
    <row r="30518" spans="83:83">
      <c r="CE30518" s="227"/>
    </row>
    <row r="30519" spans="83:83">
      <c r="CE30519" s="227"/>
    </row>
    <row r="30520" spans="83:83">
      <c r="CE30520" s="227"/>
    </row>
    <row r="30521" spans="83:83">
      <c r="CE30521" s="227"/>
    </row>
    <row r="30522" spans="83:83">
      <c r="CE30522" s="227"/>
    </row>
    <row r="30523" spans="83:83">
      <c r="CE30523" s="227"/>
    </row>
    <row r="30524" spans="83:83">
      <c r="CE30524" s="227"/>
    </row>
    <row r="30525" spans="83:83">
      <c r="CE30525" s="227"/>
    </row>
    <row r="30526" spans="83:83">
      <c r="CE30526" s="227"/>
    </row>
    <row r="30527" spans="83:83">
      <c r="CE30527" s="227"/>
    </row>
    <row r="30528" spans="83:83">
      <c r="CE30528" s="227"/>
    </row>
    <row r="30529" spans="83:83">
      <c r="CE30529" s="227"/>
    </row>
    <row r="30530" spans="83:83">
      <c r="CE30530" s="227"/>
    </row>
    <row r="30531" spans="83:83">
      <c r="CE30531" s="227"/>
    </row>
    <row r="30532" spans="83:83">
      <c r="CE30532" s="227"/>
    </row>
    <row r="30533" spans="83:83">
      <c r="CE30533" s="227"/>
    </row>
    <row r="30534" spans="83:83">
      <c r="CE30534" s="227"/>
    </row>
    <row r="30535" spans="83:83">
      <c r="CE30535" s="227"/>
    </row>
    <row r="30536" spans="83:83">
      <c r="CE30536" s="227"/>
    </row>
    <row r="30537" spans="83:83">
      <c r="CE30537" s="227"/>
    </row>
    <row r="30538" spans="83:83">
      <c r="CE30538" s="227"/>
    </row>
    <row r="30539" spans="83:83">
      <c r="CE30539" s="227"/>
    </row>
    <row r="30540" spans="83:83">
      <c r="CE30540" s="227"/>
    </row>
    <row r="30541" spans="83:83">
      <c r="CE30541" s="227"/>
    </row>
    <row r="30542" spans="83:83">
      <c r="CE30542" s="227"/>
    </row>
    <row r="30543" spans="83:83">
      <c r="CE30543" s="227"/>
    </row>
    <row r="30544" spans="83:83">
      <c r="CE30544" s="227"/>
    </row>
    <row r="30545" spans="83:83">
      <c r="CE30545" s="227"/>
    </row>
    <row r="30546" spans="83:83">
      <c r="CE30546" s="227"/>
    </row>
    <row r="30547" spans="83:83">
      <c r="CE30547" s="227"/>
    </row>
    <row r="30548" spans="83:83">
      <c r="CE30548" s="227"/>
    </row>
    <row r="30549" spans="83:83">
      <c r="CE30549" s="227"/>
    </row>
    <row r="30550" spans="83:83">
      <c r="CE30550" s="227"/>
    </row>
    <row r="30551" spans="83:83">
      <c r="CE30551" s="227"/>
    </row>
    <row r="30552" spans="83:83">
      <c r="CE30552" s="227"/>
    </row>
    <row r="30553" spans="83:83">
      <c r="CE30553" s="227"/>
    </row>
    <row r="30554" spans="83:83">
      <c r="CE30554" s="227"/>
    </row>
    <row r="30555" spans="83:83">
      <c r="CE30555" s="227"/>
    </row>
    <row r="30556" spans="83:83">
      <c r="CE30556" s="227"/>
    </row>
    <row r="30557" spans="83:83">
      <c r="CE30557" s="227"/>
    </row>
    <row r="30558" spans="83:83">
      <c r="CE30558" s="227"/>
    </row>
    <row r="30559" spans="83:83">
      <c r="CE30559" s="227"/>
    </row>
    <row r="30560" spans="83:83">
      <c r="CE30560" s="227"/>
    </row>
    <row r="30561" spans="83:83">
      <c r="CE30561" s="227"/>
    </row>
    <row r="30562" spans="83:83">
      <c r="CE30562" s="227"/>
    </row>
    <row r="30563" spans="83:83">
      <c r="CE30563" s="227"/>
    </row>
    <row r="30564" spans="83:83">
      <c r="CE30564" s="227"/>
    </row>
    <row r="30565" spans="83:83">
      <c r="CE30565" s="227"/>
    </row>
    <row r="30566" spans="83:83">
      <c r="CE30566" s="227"/>
    </row>
    <row r="30567" spans="83:83">
      <c r="CE30567" s="227"/>
    </row>
    <row r="30568" spans="83:83">
      <c r="CE30568" s="227"/>
    </row>
    <row r="30569" spans="83:83">
      <c r="CE30569" s="227"/>
    </row>
    <row r="30570" spans="83:83">
      <c r="CE30570" s="227"/>
    </row>
    <row r="30571" spans="83:83">
      <c r="CE30571" s="227"/>
    </row>
    <row r="30572" spans="83:83">
      <c r="CE30572" s="227"/>
    </row>
    <row r="30573" spans="83:83">
      <c r="CE30573" s="227"/>
    </row>
    <row r="30574" spans="83:83">
      <c r="CE30574" s="227"/>
    </row>
    <row r="30575" spans="83:83">
      <c r="CE30575" s="227"/>
    </row>
    <row r="30576" spans="83:83">
      <c r="CE30576" s="227"/>
    </row>
    <row r="30577" spans="83:83">
      <c r="CE30577" s="227"/>
    </row>
    <row r="30578" spans="83:83">
      <c r="CE30578" s="227"/>
    </row>
    <row r="30579" spans="83:83">
      <c r="CE30579" s="227"/>
    </row>
    <row r="30580" spans="83:83">
      <c r="CE30580" s="227"/>
    </row>
    <row r="30581" spans="83:83">
      <c r="CE30581" s="227"/>
    </row>
    <row r="30582" spans="83:83">
      <c r="CE30582" s="227"/>
    </row>
    <row r="30583" spans="83:83">
      <c r="CE30583" s="227"/>
    </row>
    <row r="30584" spans="83:83">
      <c r="CE30584" s="227"/>
    </row>
    <row r="30585" spans="83:83">
      <c r="CE30585" s="227"/>
    </row>
    <row r="30586" spans="83:83">
      <c r="CE30586" s="227"/>
    </row>
    <row r="30587" spans="83:83">
      <c r="CE30587" s="227"/>
    </row>
    <row r="30588" spans="83:83">
      <c r="CE30588" s="227"/>
    </row>
    <row r="30589" spans="83:83">
      <c r="CE30589" s="227"/>
    </row>
    <row r="30590" spans="83:83">
      <c r="CE30590" s="227"/>
    </row>
    <row r="30591" spans="83:83">
      <c r="CE30591" s="227"/>
    </row>
    <row r="30592" spans="83:83">
      <c r="CE30592" s="227"/>
    </row>
    <row r="30593" spans="83:83">
      <c r="CE30593" s="227"/>
    </row>
    <row r="30594" spans="83:83">
      <c r="CE30594" s="227"/>
    </row>
    <row r="30595" spans="83:83">
      <c r="CE30595" s="227"/>
    </row>
    <row r="30596" spans="83:83">
      <c r="CE30596" s="227"/>
    </row>
    <row r="30597" spans="83:83">
      <c r="CE30597" s="227"/>
    </row>
    <row r="30598" spans="83:83">
      <c r="CE30598" s="227"/>
    </row>
    <row r="30599" spans="83:83">
      <c r="CE30599" s="227"/>
    </row>
    <row r="30600" spans="83:83">
      <c r="CE30600" s="227"/>
    </row>
    <row r="30601" spans="83:83">
      <c r="CE30601" s="227"/>
    </row>
    <row r="30602" spans="83:83">
      <c r="CE30602" s="227"/>
    </row>
    <row r="30603" spans="83:83">
      <c r="CE30603" s="227"/>
    </row>
    <row r="30604" spans="83:83">
      <c r="CE30604" s="227"/>
    </row>
    <row r="30605" spans="83:83">
      <c r="CE30605" s="227"/>
    </row>
    <row r="30606" spans="83:83">
      <c r="CE30606" s="227"/>
    </row>
    <row r="30607" spans="83:83">
      <c r="CE30607" s="227"/>
    </row>
    <row r="30608" spans="83:83">
      <c r="CE30608" s="227"/>
    </row>
    <row r="30609" spans="83:83">
      <c r="CE30609" s="227"/>
    </row>
    <row r="30610" spans="83:83">
      <c r="CE30610" s="227"/>
    </row>
    <row r="30611" spans="83:83">
      <c r="CE30611" s="227"/>
    </row>
    <row r="30612" spans="83:83">
      <c r="CE30612" s="227"/>
    </row>
    <row r="30613" spans="83:83">
      <c r="CE30613" s="227"/>
    </row>
    <row r="30614" spans="83:83">
      <c r="CE30614" s="227"/>
    </row>
    <row r="30615" spans="83:83">
      <c r="CE30615" s="227"/>
    </row>
    <row r="30616" spans="83:83">
      <c r="CE30616" s="227"/>
    </row>
    <row r="30617" spans="83:83">
      <c r="CE30617" s="227"/>
    </row>
    <row r="30618" spans="83:83">
      <c r="CE30618" s="227"/>
    </row>
    <row r="30619" spans="83:83">
      <c r="CE30619" s="227"/>
    </row>
    <row r="30620" spans="83:83">
      <c r="CE30620" s="227"/>
    </row>
    <row r="30621" spans="83:83">
      <c r="CE30621" s="227"/>
    </row>
    <row r="30622" spans="83:83">
      <c r="CE30622" s="227"/>
    </row>
    <row r="30623" spans="83:83">
      <c r="CE30623" s="227"/>
    </row>
    <row r="30624" spans="83:83">
      <c r="CE30624" s="227"/>
    </row>
    <row r="30625" spans="83:83">
      <c r="CE30625" s="227"/>
    </row>
    <row r="30626" spans="83:83">
      <c r="CE30626" s="227"/>
    </row>
    <row r="30627" spans="83:83">
      <c r="CE30627" s="227"/>
    </row>
    <row r="30628" spans="83:83">
      <c r="CE30628" s="227"/>
    </row>
    <row r="30629" spans="83:83">
      <c r="CE30629" s="227"/>
    </row>
    <row r="30630" spans="83:83">
      <c r="CE30630" s="227"/>
    </row>
    <row r="30631" spans="83:83">
      <c r="CE30631" s="227"/>
    </row>
    <row r="30632" spans="83:83">
      <c r="CE30632" s="227"/>
    </row>
    <row r="30633" spans="83:83">
      <c r="CE30633" s="227"/>
    </row>
    <row r="30634" spans="83:83">
      <c r="CE30634" s="227"/>
    </row>
    <row r="30635" spans="83:83">
      <c r="CE30635" s="227"/>
    </row>
    <row r="30636" spans="83:83">
      <c r="CE30636" s="227"/>
    </row>
    <row r="30637" spans="83:83">
      <c r="CE30637" s="227"/>
    </row>
    <row r="30638" spans="83:83">
      <c r="CE30638" s="227"/>
    </row>
    <row r="30639" spans="83:83">
      <c r="CE30639" s="227"/>
    </row>
    <row r="30640" spans="83:83">
      <c r="CE30640" s="227"/>
    </row>
    <row r="30641" spans="83:83">
      <c r="CE30641" s="227"/>
    </row>
    <row r="30642" spans="83:83">
      <c r="CE30642" s="227"/>
    </row>
    <row r="30643" spans="83:83">
      <c r="CE30643" s="227"/>
    </row>
    <row r="30644" spans="83:83">
      <c r="CE30644" s="227"/>
    </row>
    <row r="30645" spans="83:83">
      <c r="CE30645" s="227"/>
    </row>
    <row r="30646" spans="83:83">
      <c r="CE30646" s="227"/>
    </row>
    <row r="30647" spans="83:83">
      <c r="CE30647" s="227"/>
    </row>
    <row r="30648" spans="83:83">
      <c r="CE30648" s="227"/>
    </row>
    <row r="30649" spans="83:83">
      <c r="CE30649" s="227"/>
    </row>
    <row r="30650" spans="83:83">
      <c r="CE30650" s="227"/>
    </row>
    <row r="30651" spans="83:83">
      <c r="CE30651" s="227"/>
    </row>
    <row r="30652" spans="83:83">
      <c r="CE30652" s="227"/>
    </row>
    <row r="30653" spans="83:83">
      <c r="CE30653" s="227"/>
    </row>
    <row r="30654" spans="83:83">
      <c r="CE30654" s="227"/>
    </row>
    <row r="30655" spans="83:83">
      <c r="CE30655" s="227"/>
    </row>
    <row r="30656" spans="83:83">
      <c r="CE30656" s="227"/>
    </row>
    <row r="30657" spans="83:83">
      <c r="CE30657" s="227"/>
    </row>
    <row r="30658" spans="83:83">
      <c r="CE30658" s="227"/>
    </row>
    <row r="30659" spans="83:83">
      <c r="CE30659" s="227"/>
    </row>
    <row r="30660" spans="83:83">
      <c r="CE30660" s="227"/>
    </row>
    <row r="30661" spans="83:83">
      <c r="CE30661" s="227"/>
    </row>
    <row r="30662" spans="83:83">
      <c r="CE30662" s="227"/>
    </row>
    <row r="30663" spans="83:83">
      <c r="CE30663" s="227"/>
    </row>
    <row r="30664" spans="83:83">
      <c r="CE30664" s="227"/>
    </row>
    <row r="30665" spans="83:83">
      <c r="CE30665" s="227"/>
    </row>
    <row r="30666" spans="83:83">
      <c r="CE30666" s="227"/>
    </row>
    <row r="30667" spans="83:83">
      <c r="CE30667" s="227"/>
    </row>
    <row r="30668" spans="83:83">
      <c r="CE30668" s="227"/>
    </row>
    <row r="30669" spans="83:83">
      <c r="CE30669" s="227"/>
    </row>
    <row r="30670" spans="83:83">
      <c r="CE30670" s="227"/>
    </row>
    <row r="30671" spans="83:83">
      <c r="CE30671" s="227"/>
    </row>
    <row r="30672" spans="83:83">
      <c r="CE30672" s="227"/>
    </row>
    <row r="30673" spans="83:83">
      <c r="CE30673" s="227"/>
    </row>
    <row r="30674" spans="83:83">
      <c r="CE30674" s="227"/>
    </row>
    <row r="30675" spans="83:83">
      <c r="CE30675" s="227"/>
    </row>
    <row r="30676" spans="83:83">
      <c r="CE30676" s="227"/>
    </row>
    <row r="30677" spans="83:83">
      <c r="CE30677" s="227"/>
    </row>
    <row r="30678" spans="83:83">
      <c r="CE30678" s="227"/>
    </row>
    <row r="30679" spans="83:83">
      <c r="CE30679" s="227"/>
    </row>
    <row r="30680" spans="83:83">
      <c r="CE30680" s="227"/>
    </row>
    <row r="30681" spans="83:83">
      <c r="CE30681" s="227"/>
    </row>
    <row r="30682" spans="83:83">
      <c r="CE30682" s="227"/>
    </row>
    <row r="30683" spans="83:83">
      <c r="CE30683" s="227"/>
    </row>
    <row r="30684" spans="83:83">
      <c r="CE30684" s="227"/>
    </row>
    <row r="30685" spans="83:83">
      <c r="CE30685" s="227"/>
    </row>
    <row r="30686" spans="83:83">
      <c r="CE30686" s="227"/>
    </row>
    <row r="30687" spans="83:83">
      <c r="CE30687" s="227"/>
    </row>
    <row r="30688" spans="83:83">
      <c r="CE30688" s="227"/>
    </row>
    <row r="30689" spans="83:83">
      <c r="CE30689" s="227"/>
    </row>
    <row r="30690" spans="83:83">
      <c r="CE30690" s="227"/>
    </row>
    <row r="30691" spans="83:83">
      <c r="CE30691" s="227"/>
    </row>
    <row r="30692" spans="83:83">
      <c r="CE30692" s="227"/>
    </row>
    <row r="30693" spans="83:83">
      <c r="CE30693" s="227"/>
    </row>
    <row r="30694" spans="83:83">
      <c r="CE30694" s="227"/>
    </row>
    <row r="30695" spans="83:83">
      <c r="CE30695" s="227"/>
    </row>
    <row r="30696" spans="83:83">
      <c r="CE30696" s="227"/>
    </row>
    <row r="30697" spans="83:83">
      <c r="CE30697" s="227"/>
    </row>
    <row r="30698" spans="83:83">
      <c r="CE30698" s="227"/>
    </row>
    <row r="30699" spans="83:83">
      <c r="CE30699" s="227"/>
    </row>
    <row r="30700" spans="83:83">
      <c r="CE30700" s="227"/>
    </row>
    <row r="30701" spans="83:83">
      <c r="CE30701" s="227"/>
    </row>
    <row r="30702" spans="83:83">
      <c r="CE30702" s="227"/>
    </row>
    <row r="30703" spans="83:83">
      <c r="CE30703" s="227"/>
    </row>
    <row r="30704" spans="83:83">
      <c r="CE30704" s="227"/>
    </row>
    <row r="30705" spans="83:83">
      <c r="CE30705" s="227"/>
    </row>
    <row r="30706" spans="83:83">
      <c r="CE30706" s="227"/>
    </row>
    <row r="30707" spans="83:83">
      <c r="CE30707" s="227"/>
    </row>
    <row r="30708" spans="83:83">
      <c r="CE30708" s="227"/>
    </row>
    <row r="30709" spans="83:83">
      <c r="CE30709" s="227"/>
    </row>
    <row r="30710" spans="83:83">
      <c r="CE30710" s="227"/>
    </row>
    <row r="30711" spans="83:83">
      <c r="CE30711" s="227"/>
    </row>
    <row r="30712" spans="83:83">
      <c r="CE30712" s="227"/>
    </row>
    <row r="30713" spans="83:83">
      <c r="CE30713" s="227"/>
    </row>
    <row r="30714" spans="83:83">
      <c r="CE30714" s="227"/>
    </row>
    <row r="30715" spans="83:83">
      <c r="CE30715" s="227"/>
    </row>
    <row r="30716" spans="83:83">
      <c r="CE30716" s="227"/>
    </row>
    <row r="30717" spans="83:83">
      <c r="CE30717" s="227"/>
    </row>
    <row r="30718" spans="83:83">
      <c r="CE30718" s="227"/>
    </row>
    <row r="30719" spans="83:83">
      <c r="CE30719" s="227"/>
    </row>
    <row r="30720" spans="83:83">
      <c r="CE30720" s="227"/>
    </row>
    <row r="30721" spans="83:83">
      <c r="CE30721" s="227"/>
    </row>
    <row r="30722" spans="83:83">
      <c r="CE30722" s="227"/>
    </row>
    <row r="30723" spans="83:83">
      <c r="CE30723" s="227"/>
    </row>
    <row r="30724" spans="83:83">
      <c r="CE30724" s="227"/>
    </row>
    <row r="30725" spans="83:83">
      <c r="CE30725" s="227"/>
    </row>
    <row r="30726" spans="83:83">
      <c r="CE30726" s="227"/>
    </row>
    <row r="30727" spans="83:83">
      <c r="CE30727" s="227"/>
    </row>
    <row r="30728" spans="83:83">
      <c r="CE30728" s="227"/>
    </row>
    <row r="30729" spans="83:83">
      <c r="CE30729" s="227"/>
    </row>
    <row r="30730" spans="83:83">
      <c r="CE30730" s="227"/>
    </row>
    <row r="30731" spans="83:83">
      <c r="CE30731" s="227"/>
    </row>
    <row r="30732" spans="83:83">
      <c r="CE30732" s="227"/>
    </row>
    <row r="30733" spans="83:83">
      <c r="CE30733" s="227"/>
    </row>
    <row r="30734" spans="83:83">
      <c r="CE30734" s="227"/>
    </row>
    <row r="30735" spans="83:83">
      <c r="CE30735" s="227"/>
    </row>
    <row r="30736" spans="83:83">
      <c r="CE30736" s="227"/>
    </row>
    <row r="30737" spans="83:83">
      <c r="CE30737" s="227"/>
    </row>
    <row r="30738" spans="83:83">
      <c r="CE30738" s="227"/>
    </row>
    <row r="30739" spans="83:83">
      <c r="CE30739" s="227"/>
    </row>
    <row r="30740" spans="83:83">
      <c r="CE30740" s="227"/>
    </row>
    <row r="30741" spans="83:83">
      <c r="CE30741" s="227"/>
    </row>
    <row r="30742" spans="83:83">
      <c r="CE30742" s="227"/>
    </row>
    <row r="30743" spans="83:83">
      <c r="CE30743" s="227"/>
    </row>
    <row r="30744" spans="83:83">
      <c r="CE30744" s="227"/>
    </row>
    <row r="30745" spans="83:83">
      <c r="CE30745" s="227"/>
    </row>
    <row r="30746" spans="83:83">
      <c r="CE30746" s="227"/>
    </row>
    <row r="30747" spans="83:83">
      <c r="CE30747" s="227"/>
    </row>
    <row r="30748" spans="83:83">
      <c r="CE30748" s="227"/>
    </row>
    <row r="30749" spans="83:83">
      <c r="CE30749" s="227"/>
    </row>
    <row r="30750" spans="83:83">
      <c r="CE30750" s="227"/>
    </row>
    <row r="30751" spans="83:83">
      <c r="CE30751" s="227"/>
    </row>
    <row r="30752" spans="83:83">
      <c r="CE30752" s="227"/>
    </row>
    <row r="30753" spans="83:83">
      <c r="CE30753" s="227"/>
    </row>
    <row r="30754" spans="83:83">
      <c r="CE30754" s="227"/>
    </row>
    <row r="30755" spans="83:83">
      <c r="CE30755" s="227"/>
    </row>
    <row r="30756" spans="83:83">
      <c r="CE30756" s="227"/>
    </row>
    <row r="30757" spans="83:83">
      <c r="CE30757" s="227"/>
    </row>
    <row r="30758" spans="83:83">
      <c r="CE30758" s="227"/>
    </row>
    <row r="30759" spans="83:83">
      <c r="CE30759" s="227"/>
    </row>
    <row r="30760" spans="83:83">
      <c r="CE30760" s="227"/>
    </row>
    <row r="30761" spans="83:83">
      <c r="CE30761" s="227"/>
    </row>
    <row r="30762" spans="83:83">
      <c r="CE30762" s="227"/>
    </row>
    <row r="30763" spans="83:83">
      <c r="CE30763" s="227"/>
    </row>
    <row r="30764" spans="83:83">
      <c r="CE30764" s="227"/>
    </row>
    <row r="30765" spans="83:83">
      <c r="CE30765" s="227"/>
    </row>
    <row r="30766" spans="83:83">
      <c r="CE30766" s="227"/>
    </row>
    <row r="30767" spans="83:83">
      <c r="CE30767" s="227"/>
    </row>
    <row r="30768" spans="83:83">
      <c r="CE30768" s="227"/>
    </row>
    <row r="30769" spans="83:83">
      <c r="CE30769" s="227"/>
    </row>
    <row r="30770" spans="83:83">
      <c r="CE30770" s="227"/>
    </row>
    <row r="30771" spans="83:83">
      <c r="CE30771" s="227"/>
    </row>
    <row r="30772" spans="83:83">
      <c r="CE30772" s="227"/>
    </row>
    <row r="30773" spans="83:83">
      <c r="CE30773" s="227"/>
    </row>
    <row r="30774" spans="83:83">
      <c r="CE30774" s="227"/>
    </row>
    <row r="30775" spans="83:83">
      <c r="CE30775" s="227"/>
    </row>
    <row r="30776" spans="83:83">
      <c r="CE30776" s="227"/>
    </row>
    <row r="30777" spans="83:83">
      <c r="CE30777" s="227"/>
    </row>
    <row r="30778" spans="83:83">
      <c r="CE30778" s="227"/>
    </row>
    <row r="30779" spans="83:83">
      <c r="CE30779" s="227"/>
    </row>
    <row r="30780" spans="83:83">
      <c r="CE30780" s="227"/>
    </row>
    <row r="30781" spans="83:83">
      <c r="CE30781" s="227"/>
    </row>
    <row r="30782" spans="83:83">
      <c r="CE30782" s="227"/>
    </row>
    <row r="30783" spans="83:83">
      <c r="CE30783" s="227"/>
    </row>
    <row r="30784" spans="83:83">
      <c r="CE30784" s="227"/>
    </row>
    <row r="30785" spans="83:83">
      <c r="CE30785" s="227"/>
    </row>
    <row r="30786" spans="83:83">
      <c r="CE30786" s="227"/>
    </row>
    <row r="30787" spans="83:83">
      <c r="CE30787" s="227"/>
    </row>
    <row r="30788" spans="83:83">
      <c r="CE30788" s="227"/>
    </row>
    <row r="30789" spans="83:83">
      <c r="CE30789" s="227"/>
    </row>
    <row r="30790" spans="83:83">
      <c r="CE30790" s="227"/>
    </row>
    <row r="30791" spans="83:83">
      <c r="CE30791" s="227"/>
    </row>
    <row r="30792" spans="83:83">
      <c r="CE30792" s="227"/>
    </row>
    <row r="30793" spans="83:83">
      <c r="CE30793" s="227"/>
    </row>
    <row r="30794" spans="83:83">
      <c r="CE30794" s="227"/>
    </row>
    <row r="30795" spans="83:83">
      <c r="CE30795" s="227"/>
    </row>
    <row r="30796" spans="83:83">
      <c r="CE30796" s="227"/>
    </row>
    <row r="30797" spans="83:83">
      <c r="CE30797" s="227"/>
    </row>
    <row r="30798" spans="83:83">
      <c r="CE30798" s="227"/>
    </row>
    <row r="30799" spans="83:83">
      <c r="CE30799" s="227"/>
    </row>
    <row r="30800" spans="83:83">
      <c r="CE30800" s="227"/>
    </row>
    <row r="30801" spans="83:83">
      <c r="CE30801" s="227"/>
    </row>
    <row r="30802" spans="83:83">
      <c r="CE30802" s="227"/>
    </row>
    <row r="30803" spans="83:83">
      <c r="CE30803" s="227"/>
    </row>
    <row r="30804" spans="83:83">
      <c r="CE30804" s="227"/>
    </row>
    <row r="30805" spans="83:83">
      <c r="CE30805" s="227"/>
    </row>
    <row r="30806" spans="83:83">
      <c r="CE30806" s="227"/>
    </row>
    <row r="30807" spans="83:83">
      <c r="CE30807" s="227"/>
    </row>
    <row r="30808" spans="83:83">
      <c r="CE30808" s="227"/>
    </row>
    <row r="30809" spans="83:83">
      <c r="CE30809" s="227"/>
    </row>
    <row r="30810" spans="83:83">
      <c r="CE30810" s="227"/>
    </row>
    <row r="30811" spans="83:83">
      <c r="CE30811" s="227"/>
    </row>
    <row r="30812" spans="83:83">
      <c r="CE30812" s="227"/>
    </row>
    <row r="30813" spans="83:83">
      <c r="CE30813" s="227"/>
    </row>
    <row r="30814" spans="83:83">
      <c r="CE30814" s="227"/>
    </row>
    <row r="30815" spans="83:83">
      <c r="CE30815" s="227"/>
    </row>
    <row r="30816" spans="83:83">
      <c r="CE30816" s="227"/>
    </row>
    <row r="30817" spans="83:83">
      <c r="CE30817" s="227"/>
    </row>
    <row r="30818" spans="83:83">
      <c r="CE30818" s="227"/>
    </row>
    <row r="30819" spans="83:83">
      <c r="CE30819" s="227"/>
    </row>
    <row r="30820" spans="83:83">
      <c r="CE30820" s="227"/>
    </row>
    <row r="30821" spans="83:83">
      <c r="CE30821" s="227"/>
    </row>
    <row r="30822" spans="83:83">
      <c r="CE30822" s="227"/>
    </row>
    <row r="30823" spans="83:83">
      <c r="CE30823" s="227"/>
    </row>
    <row r="30824" spans="83:83">
      <c r="CE30824" s="227"/>
    </row>
    <row r="30825" spans="83:83">
      <c r="CE30825" s="227"/>
    </row>
    <row r="30826" spans="83:83">
      <c r="CE30826" s="227"/>
    </row>
    <row r="30827" spans="83:83">
      <c r="CE30827" s="227"/>
    </row>
    <row r="30828" spans="83:83">
      <c r="CE30828" s="227"/>
    </row>
    <row r="30829" spans="83:83">
      <c r="CE30829" s="227"/>
    </row>
    <row r="30830" spans="83:83">
      <c r="CE30830" s="227"/>
    </row>
    <row r="30831" spans="83:83">
      <c r="CE30831" s="227"/>
    </row>
    <row r="30832" spans="83:83">
      <c r="CE30832" s="227"/>
    </row>
    <row r="30833" spans="83:83">
      <c r="CE30833" s="227"/>
    </row>
    <row r="30834" spans="83:83">
      <c r="CE30834" s="227"/>
    </row>
    <row r="30835" spans="83:83">
      <c r="CE30835" s="227"/>
    </row>
    <row r="30836" spans="83:83">
      <c r="CE30836" s="227"/>
    </row>
    <row r="30837" spans="83:83">
      <c r="CE30837" s="227"/>
    </row>
    <row r="30838" spans="83:83">
      <c r="CE30838" s="227"/>
    </row>
    <row r="30839" spans="83:83">
      <c r="CE30839" s="227"/>
    </row>
    <row r="30840" spans="83:83">
      <c r="CE30840" s="227"/>
    </row>
    <row r="30841" spans="83:83">
      <c r="CE30841" s="227"/>
    </row>
    <row r="30842" spans="83:83">
      <c r="CE30842" s="227"/>
    </row>
    <row r="30843" spans="83:83">
      <c r="CE30843" s="227"/>
    </row>
    <row r="30844" spans="83:83">
      <c r="CE30844" s="227"/>
    </row>
    <row r="30845" spans="83:83">
      <c r="CE30845" s="227"/>
    </row>
    <row r="30846" spans="83:83">
      <c r="CE30846" s="227"/>
    </row>
    <row r="30847" spans="83:83">
      <c r="CE30847" s="227"/>
    </row>
    <row r="30848" spans="83:83">
      <c r="CE30848" s="227"/>
    </row>
    <row r="30849" spans="83:83">
      <c r="CE30849" s="227"/>
    </row>
    <row r="30850" spans="83:83">
      <c r="CE30850" s="227"/>
    </row>
    <row r="30851" spans="83:83">
      <c r="CE30851" s="227"/>
    </row>
    <row r="30852" spans="83:83">
      <c r="CE30852" s="227"/>
    </row>
    <row r="30853" spans="83:83">
      <c r="CE30853" s="227"/>
    </row>
    <row r="30854" spans="83:83">
      <c r="CE30854" s="227"/>
    </row>
    <row r="30855" spans="83:83">
      <c r="CE30855" s="227"/>
    </row>
    <row r="30856" spans="83:83">
      <c r="CE30856" s="227"/>
    </row>
    <row r="30857" spans="83:83">
      <c r="CE30857" s="227"/>
    </row>
    <row r="30858" spans="83:83">
      <c r="CE30858" s="227"/>
    </row>
    <row r="30859" spans="83:83">
      <c r="CE30859" s="227"/>
    </row>
    <row r="30860" spans="83:83">
      <c r="CE30860" s="227"/>
    </row>
    <row r="30861" spans="83:83">
      <c r="CE30861" s="227"/>
    </row>
    <row r="30862" spans="83:83">
      <c r="CE30862" s="227"/>
    </row>
    <row r="30863" spans="83:83">
      <c r="CE30863" s="227"/>
    </row>
    <row r="30864" spans="83:83">
      <c r="CE30864" s="227"/>
    </row>
    <row r="30865" spans="83:83">
      <c r="CE30865" s="227"/>
    </row>
    <row r="30866" spans="83:83">
      <c r="CE30866" s="227"/>
    </row>
    <row r="30867" spans="83:83">
      <c r="CE30867" s="227"/>
    </row>
    <row r="30868" spans="83:83">
      <c r="CE30868" s="227"/>
    </row>
    <row r="30869" spans="83:83">
      <c r="CE30869" s="227"/>
    </row>
    <row r="30870" spans="83:83">
      <c r="CE30870" s="227"/>
    </row>
    <row r="30871" spans="83:83">
      <c r="CE30871" s="227"/>
    </row>
    <row r="30872" spans="83:83">
      <c r="CE30872" s="227"/>
    </row>
    <row r="30873" spans="83:83">
      <c r="CE30873" s="227"/>
    </row>
    <row r="30874" spans="83:83">
      <c r="CE30874" s="227"/>
    </row>
    <row r="30875" spans="83:83">
      <c r="CE30875" s="227"/>
    </row>
    <row r="30876" spans="83:83">
      <c r="CE30876" s="227"/>
    </row>
    <row r="30877" spans="83:83">
      <c r="CE30877" s="227"/>
    </row>
    <row r="30878" spans="83:83">
      <c r="CE30878" s="227"/>
    </row>
    <row r="30879" spans="83:83">
      <c r="CE30879" s="227"/>
    </row>
    <row r="30880" spans="83:83">
      <c r="CE30880" s="227"/>
    </row>
    <row r="30881" spans="83:83">
      <c r="CE30881" s="227"/>
    </row>
    <row r="30882" spans="83:83">
      <c r="CE30882" s="227"/>
    </row>
    <row r="30883" spans="83:83">
      <c r="CE30883" s="227"/>
    </row>
    <row r="30884" spans="83:83">
      <c r="CE30884" s="227"/>
    </row>
    <row r="30885" spans="83:83">
      <c r="CE30885" s="227"/>
    </row>
    <row r="30886" spans="83:83">
      <c r="CE30886" s="227"/>
    </row>
    <row r="30887" spans="83:83">
      <c r="CE30887" s="227"/>
    </row>
    <row r="30888" spans="83:83">
      <c r="CE30888" s="227"/>
    </row>
    <row r="30889" spans="83:83">
      <c r="CE30889" s="227"/>
    </row>
    <row r="30890" spans="83:83">
      <c r="CE30890" s="227"/>
    </row>
    <row r="30891" spans="83:83">
      <c r="CE30891" s="227"/>
    </row>
    <row r="30892" spans="83:83">
      <c r="CE30892" s="227"/>
    </row>
    <row r="30893" spans="83:83">
      <c r="CE30893" s="227"/>
    </row>
    <row r="30894" spans="83:83">
      <c r="CE30894" s="227"/>
    </row>
    <row r="30895" spans="83:83">
      <c r="CE30895" s="227"/>
    </row>
    <row r="30896" spans="83:83">
      <c r="CE30896" s="227"/>
    </row>
    <row r="30897" spans="83:83">
      <c r="CE30897" s="227"/>
    </row>
    <row r="30898" spans="83:83">
      <c r="CE30898" s="227"/>
    </row>
    <row r="30899" spans="83:83">
      <c r="CE30899" s="227"/>
    </row>
    <row r="30900" spans="83:83">
      <c r="CE30900" s="227"/>
    </row>
    <row r="30901" spans="83:83">
      <c r="CE30901" s="227"/>
    </row>
    <row r="30902" spans="83:83">
      <c r="CE30902" s="227"/>
    </row>
    <row r="30903" spans="83:83">
      <c r="CE30903" s="227"/>
    </row>
    <row r="30904" spans="83:83">
      <c r="CE30904" s="227"/>
    </row>
    <row r="30905" spans="83:83">
      <c r="CE30905" s="227"/>
    </row>
    <row r="30906" spans="83:83">
      <c r="CE30906" s="227"/>
    </row>
    <row r="30907" spans="83:83">
      <c r="CE30907" s="227"/>
    </row>
    <row r="30908" spans="83:83">
      <c r="CE30908" s="227"/>
    </row>
    <row r="30909" spans="83:83">
      <c r="CE30909" s="227"/>
    </row>
    <row r="30910" spans="83:83">
      <c r="CE30910" s="227"/>
    </row>
    <row r="30911" spans="83:83">
      <c r="CE30911" s="227"/>
    </row>
    <row r="30912" spans="83:83">
      <c r="CE30912" s="227"/>
    </row>
    <row r="30913" spans="83:83">
      <c r="CE30913" s="227"/>
    </row>
    <row r="30914" spans="83:83">
      <c r="CE30914" s="227"/>
    </row>
    <row r="30915" spans="83:83">
      <c r="CE30915" s="227"/>
    </row>
    <row r="30916" spans="83:83">
      <c r="CE30916" s="227"/>
    </row>
    <row r="30917" spans="83:83">
      <c r="CE30917" s="227"/>
    </row>
    <row r="30918" spans="83:83">
      <c r="CE30918" s="227"/>
    </row>
    <row r="30919" spans="83:83">
      <c r="CE30919" s="227"/>
    </row>
    <row r="30920" spans="83:83">
      <c r="CE30920" s="227"/>
    </row>
    <row r="30921" spans="83:83">
      <c r="CE30921" s="227"/>
    </row>
    <row r="30922" spans="83:83">
      <c r="CE30922" s="227"/>
    </row>
    <row r="30923" spans="83:83">
      <c r="CE30923" s="227"/>
    </row>
    <row r="30924" spans="83:83">
      <c r="CE30924" s="227"/>
    </row>
    <row r="30925" spans="83:83">
      <c r="CE30925" s="227"/>
    </row>
    <row r="30926" spans="83:83">
      <c r="CE30926" s="227"/>
    </row>
    <row r="30927" spans="83:83">
      <c r="CE30927" s="227"/>
    </row>
    <row r="30928" spans="83:83">
      <c r="CE30928" s="227"/>
    </row>
    <row r="30929" spans="83:83">
      <c r="CE30929" s="227"/>
    </row>
    <row r="30930" spans="83:83">
      <c r="CE30930" s="227"/>
    </row>
    <row r="30931" spans="83:83">
      <c r="CE30931" s="227"/>
    </row>
    <row r="30932" spans="83:83">
      <c r="CE30932" s="227"/>
    </row>
    <row r="30933" spans="83:83">
      <c r="CE30933" s="227"/>
    </row>
    <row r="30934" spans="83:83">
      <c r="CE30934" s="227"/>
    </row>
    <row r="30935" spans="83:83">
      <c r="CE30935" s="227"/>
    </row>
    <row r="30936" spans="83:83">
      <c r="CE30936" s="227"/>
    </row>
    <row r="30937" spans="83:83">
      <c r="CE30937" s="227"/>
    </row>
    <row r="30938" spans="83:83">
      <c r="CE30938" s="227"/>
    </row>
    <row r="30939" spans="83:83">
      <c r="CE30939" s="227"/>
    </row>
    <row r="30940" spans="83:83">
      <c r="CE30940" s="227"/>
    </row>
    <row r="30941" spans="83:83">
      <c r="CE30941" s="227"/>
    </row>
    <row r="30942" spans="83:83">
      <c r="CE30942" s="227"/>
    </row>
    <row r="30943" spans="83:83">
      <c r="CE30943" s="227"/>
    </row>
    <row r="30944" spans="83:83">
      <c r="CE30944" s="227"/>
    </row>
    <row r="30945" spans="83:83">
      <c r="CE30945" s="227"/>
    </row>
    <row r="30946" spans="83:83">
      <c r="CE30946" s="227"/>
    </row>
    <row r="30947" spans="83:83">
      <c r="CE30947" s="227"/>
    </row>
    <row r="30948" spans="83:83">
      <c r="CE30948" s="227"/>
    </row>
    <row r="30949" spans="83:83">
      <c r="CE30949" s="227"/>
    </row>
    <row r="30950" spans="83:83">
      <c r="CE30950" s="227"/>
    </row>
    <row r="30951" spans="83:83">
      <c r="CE30951" s="227"/>
    </row>
    <row r="30952" spans="83:83">
      <c r="CE30952" s="227"/>
    </row>
    <row r="30953" spans="83:83">
      <c r="CE30953" s="227"/>
    </row>
    <row r="30954" spans="83:83">
      <c r="CE30954" s="227"/>
    </row>
    <row r="30955" spans="83:83">
      <c r="CE30955" s="227"/>
    </row>
    <row r="30956" spans="83:83">
      <c r="CE30956" s="227"/>
    </row>
    <row r="30957" spans="83:83">
      <c r="CE30957" s="227"/>
    </row>
    <row r="30958" spans="83:83">
      <c r="CE30958" s="227"/>
    </row>
    <row r="30959" spans="83:83">
      <c r="CE30959" s="227"/>
    </row>
    <row r="30960" spans="83:83">
      <c r="CE30960" s="227"/>
    </row>
    <row r="30961" spans="83:83">
      <c r="CE30961" s="227"/>
    </row>
    <row r="30962" spans="83:83">
      <c r="CE30962" s="227"/>
    </row>
    <row r="30963" spans="83:83">
      <c r="CE30963" s="227"/>
    </row>
    <row r="30964" spans="83:83">
      <c r="CE30964" s="227"/>
    </row>
    <row r="30965" spans="83:83">
      <c r="CE30965" s="227"/>
    </row>
    <row r="30966" spans="83:83">
      <c r="CE30966" s="227"/>
    </row>
    <row r="30967" spans="83:83">
      <c r="CE30967" s="227"/>
    </row>
    <row r="30968" spans="83:83">
      <c r="CE30968" s="227"/>
    </row>
    <row r="30969" spans="83:83">
      <c r="CE30969" s="227"/>
    </row>
    <row r="30970" spans="83:83">
      <c r="CE30970" s="227"/>
    </row>
    <row r="30971" spans="83:83">
      <c r="CE30971" s="227"/>
    </row>
    <row r="30972" spans="83:83">
      <c r="CE30972" s="227"/>
    </row>
    <row r="30973" spans="83:83">
      <c r="CE30973" s="227"/>
    </row>
    <row r="30974" spans="83:83">
      <c r="CE30974" s="227"/>
    </row>
    <row r="30975" spans="83:83">
      <c r="CE30975" s="227"/>
    </row>
    <row r="30976" spans="83:83">
      <c r="CE30976" s="227"/>
    </row>
    <row r="30977" spans="83:83">
      <c r="CE30977" s="227"/>
    </row>
    <row r="30978" spans="83:83">
      <c r="CE30978" s="227"/>
    </row>
    <row r="30979" spans="83:83">
      <c r="CE30979" s="227"/>
    </row>
    <row r="30980" spans="83:83">
      <c r="CE30980" s="227"/>
    </row>
    <row r="30981" spans="83:83">
      <c r="CE30981" s="227"/>
    </row>
    <row r="30982" spans="83:83">
      <c r="CE30982" s="227"/>
    </row>
    <row r="30983" spans="83:83">
      <c r="CE30983" s="227"/>
    </row>
    <row r="30984" spans="83:83">
      <c r="CE30984" s="227"/>
    </row>
    <row r="30985" spans="83:83">
      <c r="CE30985" s="227"/>
    </row>
    <row r="30986" spans="83:83">
      <c r="CE30986" s="227"/>
    </row>
    <row r="30987" spans="83:83">
      <c r="CE30987" s="227"/>
    </row>
    <row r="30988" spans="83:83">
      <c r="CE30988" s="227"/>
    </row>
    <row r="30989" spans="83:83">
      <c r="CE30989" s="227"/>
    </row>
    <row r="30990" spans="83:83">
      <c r="CE30990" s="227"/>
    </row>
    <row r="30991" spans="83:83">
      <c r="CE30991" s="227"/>
    </row>
    <row r="30992" spans="83:83">
      <c r="CE30992" s="227"/>
    </row>
    <row r="30993" spans="83:83">
      <c r="CE30993" s="227"/>
    </row>
    <row r="30994" spans="83:83">
      <c r="CE30994" s="227"/>
    </row>
    <row r="30995" spans="83:83">
      <c r="CE30995" s="227"/>
    </row>
    <row r="30996" spans="83:83">
      <c r="CE30996" s="227"/>
    </row>
    <row r="30997" spans="83:83">
      <c r="CE30997" s="227"/>
    </row>
    <row r="30998" spans="83:83">
      <c r="CE30998" s="227"/>
    </row>
    <row r="30999" spans="83:83">
      <c r="CE30999" s="227"/>
    </row>
    <row r="31000" spans="83:83">
      <c r="CE31000" s="227"/>
    </row>
    <row r="31001" spans="83:83">
      <c r="CE31001" s="227"/>
    </row>
    <row r="31002" spans="83:83">
      <c r="CE31002" s="227"/>
    </row>
    <row r="31003" spans="83:83">
      <c r="CE31003" s="227"/>
    </row>
    <row r="31004" spans="83:83">
      <c r="CE31004" s="227"/>
    </row>
    <row r="31005" spans="83:83">
      <c r="CE31005" s="227"/>
    </row>
    <row r="31006" spans="83:83">
      <c r="CE31006" s="227"/>
    </row>
    <row r="31007" spans="83:83">
      <c r="CE31007" s="227"/>
    </row>
    <row r="31008" spans="83:83">
      <c r="CE31008" s="227"/>
    </row>
    <row r="31009" spans="83:83">
      <c r="CE31009" s="227"/>
    </row>
    <row r="31010" spans="83:83">
      <c r="CE31010" s="227"/>
    </row>
    <row r="31011" spans="83:83">
      <c r="CE31011" s="227"/>
    </row>
    <row r="31012" spans="83:83">
      <c r="CE31012" s="227"/>
    </row>
    <row r="31013" spans="83:83">
      <c r="CE31013" s="227"/>
    </row>
    <row r="31014" spans="83:83">
      <c r="CE31014" s="227"/>
    </row>
    <row r="31015" spans="83:83">
      <c r="CE31015" s="227"/>
    </row>
    <row r="31016" spans="83:83">
      <c r="CE31016" s="227"/>
    </row>
    <row r="31017" spans="83:83">
      <c r="CE31017" s="227"/>
    </row>
    <row r="31018" spans="83:83">
      <c r="CE31018" s="227"/>
    </row>
    <row r="31019" spans="83:83">
      <c r="CE31019" s="227"/>
    </row>
    <row r="31020" spans="83:83">
      <c r="CE31020" s="227"/>
    </row>
    <row r="31021" spans="83:83">
      <c r="CE31021" s="227"/>
    </row>
    <row r="31022" spans="83:83">
      <c r="CE31022" s="227"/>
    </row>
    <row r="31023" spans="83:83">
      <c r="CE31023" s="227"/>
    </row>
    <row r="31024" spans="83:83">
      <c r="CE31024" s="227"/>
    </row>
    <row r="31025" spans="83:83">
      <c r="CE31025" s="227"/>
    </row>
    <row r="31026" spans="83:83">
      <c r="CE31026" s="227"/>
    </row>
    <row r="31027" spans="83:83">
      <c r="CE31027" s="227"/>
    </row>
    <row r="31028" spans="83:83">
      <c r="CE31028" s="227"/>
    </row>
    <row r="31029" spans="83:83">
      <c r="CE31029" s="227"/>
    </row>
    <row r="31030" spans="83:83">
      <c r="CE31030" s="227"/>
    </row>
    <row r="31031" spans="83:83">
      <c r="CE31031" s="227"/>
    </row>
    <row r="31032" spans="83:83">
      <c r="CE31032" s="227"/>
    </row>
    <row r="31033" spans="83:83">
      <c r="CE31033" s="227"/>
    </row>
    <row r="31034" spans="83:83">
      <c r="CE31034" s="227"/>
    </row>
    <row r="31035" spans="83:83">
      <c r="CE31035" s="227"/>
    </row>
    <row r="31036" spans="83:83">
      <c r="CE31036" s="227"/>
    </row>
    <row r="31037" spans="83:83">
      <c r="CE31037" s="227"/>
    </row>
    <row r="31038" spans="83:83">
      <c r="CE31038" s="227"/>
    </row>
    <row r="31039" spans="83:83">
      <c r="CE31039" s="227"/>
    </row>
    <row r="31040" spans="83:83">
      <c r="CE31040" s="227"/>
    </row>
    <row r="31041" spans="83:83">
      <c r="CE31041" s="227"/>
    </row>
    <row r="31042" spans="83:83">
      <c r="CE31042" s="227"/>
    </row>
    <row r="31043" spans="83:83">
      <c r="CE31043" s="227"/>
    </row>
    <row r="31044" spans="83:83">
      <c r="CE31044" s="227"/>
    </row>
    <row r="31045" spans="83:83">
      <c r="CE31045" s="227"/>
    </row>
    <row r="31046" spans="83:83">
      <c r="CE31046" s="227"/>
    </row>
    <row r="31047" spans="83:83">
      <c r="CE31047" s="227"/>
    </row>
    <row r="31048" spans="83:83">
      <c r="CE31048" s="227"/>
    </row>
    <row r="31049" spans="83:83">
      <c r="CE31049" s="227"/>
    </row>
    <row r="31050" spans="83:83">
      <c r="CE31050" s="227"/>
    </row>
    <row r="31051" spans="83:83">
      <c r="CE31051" s="227"/>
    </row>
    <row r="31052" spans="83:83">
      <c r="CE31052" s="227"/>
    </row>
    <row r="31053" spans="83:83">
      <c r="CE31053" s="227"/>
    </row>
    <row r="31054" spans="83:83">
      <c r="CE31054" s="227"/>
    </row>
    <row r="31055" spans="83:83">
      <c r="CE31055" s="227"/>
    </row>
    <row r="31056" spans="83:83">
      <c r="CE31056" s="227"/>
    </row>
    <row r="31057" spans="83:83">
      <c r="CE31057" s="227"/>
    </row>
    <row r="31058" spans="83:83">
      <c r="CE31058" s="227"/>
    </row>
    <row r="31059" spans="83:83">
      <c r="CE31059" s="227"/>
    </row>
    <row r="31060" spans="83:83">
      <c r="CE31060" s="227"/>
    </row>
    <row r="31061" spans="83:83">
      <c r="CE31061" s="227"/>
    </row>
    <row r="31062" spans="83:83">
      <c r="CE31062" s="227"/>
    </row>
    <row r="31063" spans="83:83">
      <c r="CE31063" s="227"/>
    </row>
    <row r="31064" spans="83:83">
      <c r="CE31064" s="227"/>
    </row>
    <row r="31065" spans="83:83">
      <c r="CE31065" s="227"/>
    </row>
    <row r="31066" spans="83:83">
      <c r="CE31066" s="227"/>
    </row>
    <row r="31067" spans="83:83">
      <c r="CE31067" s="227"/>
    </row>
    <row r="31068" spans="83:83">
      <c r="CE31068" s="227"/>
    </row>
    <row r="31069" spans="83:83">
      <c r="CE31069" s="227"/>
    </row>
    <row r="31070" spans="83:83">
      <c r="CE31070" s="227"/>
    </row>
    <row r="31071" spans="83:83">
      <c r="CE31071" s="227"/>
    </row>
    <row r="31072" spans="83:83">
      <c r="CE31072" s="227"/>
    </row>
    <row r="31073" spans="83:83">
      <c r="CE31073" s="227"/>
    </row>
    <row r="31074" spans="83:83">
      <c r="CE31074" s="227"/>
    </row>
    <row r="31075" spans="83:83">
      <c r="CE31075" s="227"/>
    </row>
    <row r="31076" spans="83:83">
      <c r="CE31076" s="227"/>
    </row>
    <row r="31077" spans="83:83">
      <c r="CE31077" s="227"/>
    </row>
    <row r="31078" spans="83:83">
      <c r="CE31078" s="227"/>
    </row>
    <row r="31079" spans="83:83">
      <c r="CE31079" s="227"/>
    </row>
    <row r="31080" spans="83:83">
      <c r="CE31080" s="227"/>
    </row>
    <row r="31081" spans="83:83">
      <c r="CE31081" s="227"/>
    </row>
    <row r="31082" spans="83:83">
      <c r="CE31082" s="227"/>
    </row>
    <row r="31083" spans="83:83">
      <c r="CE31083" s="227"/>
    </row>
    <row r="31084" spans="83:83">
      <c r="CE31084" s="227"/>
    </row>
    <row r="31085" spans="83:83">
      <c r="CE31085" s="227"/>
    </row>
    <row r="31086" spans="83:83">
      <c r="CE31086" s="227"/>
    </row>
    <row r="31087" spans="83:83">
      <c r="CE31087" s="227"/>
    </row>
    <row r="31088" spans="83:83">
      <c r="CE31088" s="227"/>
    </row>
    <row r="31089" spans="83:83">
      <c r="CE31089" s="227"/>
    </row>
    <row r="31090" spans="83:83">
      <c r="CE31090" s="227"/>
    </row>
    <row r="31091" spans="83:83">
      <c r="CE31091" s="227"/>
    </row>
    <row r="31092" spans="83:83">
      <c r="CE31092" s="227"/>
    </row>
    <row r="31093" spans="83:83">
      <c r="CE31093" s="227"/>
    </row>
    <row r="31094" spans="83:83">
      <c r="CE31094" s="227"/>
    </row>
    <row r="31095" spans="83:83">
      <c r="CE31095" s="227"/>
    </row>
    <row r="31096" spans="83:83">
      <c r="CE31096" s="227"/>
    </row>
    <row r="31097" spans="83:83">
      <c r="CE31097" s="227"/>
    </row>
    <row r="31098" spans="83:83">
      <c r="CE31098" s="227"/>
    </row>
    <row r="31099" spans="83:83">
      <c r="CE31099" s="227"/>
    </row>
    <row r="31100" spans="83:83">
      <c r="CE31100" s="227"/>
    </row>
    <row r="31101" spans="83:83">
      <c r="CE31101" s="227"/>
    </row>
    <row r="31102" spans="83:83">
      <c r="CE31102" s="227"/>
    </row>
    <row r="31103" spans="83:83">
      <c r="CE31103" s="227"/>
    </row>
    <row r="31104" spans="83:83">
      <c r="CE31104" s="227"/>
    </row>
    <row r="31105" spans="83:83">
      <c r="CE31105" s="227"/>
    </row>
    <row r="31106" spans="83:83">
      <c r="CE31106" s="227"/>
    </row>
    <row r="31107" spans="83:83">
      <c r="CE31107" s="227"/>
    </row>
    <row r="31108" spans="83:83">
      <c r="CE31108" s="227"/>
    </row>
    <row r="31109" spans="83:83">
      <c r="CE31109" s="227"/>
    </row>
    <row r="31110" spans="83:83">
      <c r="CE31110" s="227"/>
    </row>
    <row r="31111" spans="83:83">
      <c r="CE31111" s="227"/>
    </row>
    <row r="31112" spans="83:83">
      <c r="CE31112" s="227"/>
    </row>
    <row r="31113" spans="83:83">
      <c r="CE31113" s="227"/>
    </row>
    <row r="31114" spans="83:83">
      <c r="CE31114" s="227"/>
    </row>
    <row r="31115" spans="83:83">
      <c r="CE31115" s="227"/>
    </row>
    <row r="31116" spans="83:83">
      <c r="CE31116" s="227"/>
    </row>
    <row r="31117" spans="83:83">
      <c r="CE31117" s="227"/>
    </row>
    <row r="31118" spans="83:83">
      <c r="CE31118" s="227"/>
    </row>
    <row r="31119" spans="83:83">
      <c r="CE31119" s="227"/>
    </row>
    <row r="31120" spans="83:83">
      <c r="CE31120" s="227"/>
    </row>
    <row r="31121" spans="83:83">
      <c r="CE31121" s="227"/>
    </row>
    <row r="31122" spans="83:83">
      <c r="CE31122" s="227"/>
    </row>
    <row r="31123" spans="83:83">
      <c r="CE31123" s="227"/>
    </row>
    <row r="31124" spans="83:83">
      <c r="CE31124" s="227"/>
    </row>
    <row r="31125" spans="83:83">
      <c r="CE31125" s="227"/>
    </row>
    <row r="31126" spans="83:83">
      <c r="CE31126" s="227"/>
    </row>
    <row r="31127" spans="83:83">
      <c r="CE31127" s="227"/>
    </row>
    <row r="31128" spans="83:83">
      <c r="CE31128" s="227"/>
    </row>
    <row r="31129" spans="83:83">
      <c r="CE31129" s="227"/>
    </row>
    <row r="31130" spans="83:83">
      <c r="CE31130" s="227"/>
    </row>
    <row r="31131" spans="83:83">
      <c r="CE31131" s="227"/>
    </row>
    <row r="31132" spans="83:83">
      <c r="CE31132" s="227"/>
    </row>
    <row r="31133" spans="83:83">
      <c r="CE31133" s="227"/>
    </row>
    <row r="31134" spans="83:83">
      <c r="CE31134" s="227"/>
    </row>
    <row r="31135" spans="83:83">
      <c r="CE31135" s="227"/>
    </row>
    <row r="31136" spans="83:83">
      <c r="CE31136" s="227"/>
    </row>
    <row r="31137" spans="83:83">
      <c r="CE31137" s="227"/>
    </row>
    <row r="31138" spans="83:83">
      <c r="CE31138" s="227"/>
    </row>
    <row r="31139" spans="83:83">
      <c r="CE31139" s="227"/>
    </row>
    <row r="31140" spans="83:83">
      <c r="CE31140" s="227"/>
    </row>
    <row r="31141" spans="83:83">
      <c r="CE31141" s="227"/>
    </row>
    <row r="31142" spans="83:83">
      <c r="CE31142" s="227"/>
    </row>
    <row r="31143" spans="83:83">
      <c r="CE31143" s="227"/>
    </row>
    <row r="31144" spans="83:83">
      <c r="CE31144" s="227"/>
    </row>
    <row r="31145" spans="83:83">
      <c r="CE31145" s="227"/>
    </row>
    <row r="31146" spans="83:83">
      <c r="CE31146" s="227"/>
    </row>
    <row r="31147" spans="83:83">
      <c r="CE31147" s="227"/>
    </row>
    <row r="31148" spans="83:83">
      <c r="CE31148" s="227"/>
    </row>
    <row r="31149" spans="83:83">
      <c r="CE31149" s="227"/>
    </row>
    <row r="31150" spans="83:83">
      <c r="CE31150" s="227"/>
    </row>
    <row r="31151" spans="83:83">
      <c r="CE31151" s="227"/>
    </row>
    <row r="31152" spans="83:83">
      <c r="CE31152" s="227"/>
    </row>
    <row r="31153" spans="83:83">
      <c r="CE31153" s="227"/>
    </row>
    <row r="31154" spans="83:83">
      <c r="CE31154" s="227"/>
    </row>
    <row r="31155" spans="83:83">
      <c r="CE31155" s="227"/>
    </row>
    <row r="31156" spans="83:83">
      <c r="CE31156" s="227"/>
    </row>
    <row r="31157" spans="83:83">
      <c r="CE31157" s="227"/>
    </row>
    <row r="31158" spans="83:83">
      <c r="CE31158" s="227"/>
    </row>
    <row r="31159" spans="83:83">
      <c r="CE31159" s="227"/>
    </row>
    <row r="31160" spans="83:83">
      <c r="CE31160" s="227"/>
    </row>
    <row r="31161" spans="83:83">
      <c r="CE31161" s="227"/>
    </row>
    <row r="31162" spans="83:83">
      <c r="CE31162" s="227"/>
    </row>
    <row r="31163" spans="83:83">
      <c r="CE31163" s="227"/>
    </row>
    <row r="31164" spans="83:83">
      <c r="CE31164" s="227"/>
    </row>
    <row r="31165" spans="83:83">
      <c r="CE31165" s="227"/>
    </row>
    <row r="31166" spans="83:83">
      <c r="CE31166" s="227"/>
    </row>
    <row r="31167" spans="83:83">
      <c r="CE31167" s="227"/>
    </row>
    <row r="31168" spans="83:83">
      <c r="CE31168" s="227"/>
    </row>
    <row r="31169" spans="83:83">
      <c r="CE31169" s="227"/>
    </row>
    <row r="31170" spans="83:83">
      <c r="CE31170" s="227"/>
    </row>
    <row r="31171" spans="83:83">
      <c r="CE31171" s="227"/>
    </row>
    <row r="31172" spans="83:83">
      <c r="CE31172" s="227"/>
    </row>
    <row r="31173" spans="83:83">
      <c r="CE31173" s="227"/>
    </row>
    <row r="31174" spans="83:83">
      <c r="CE31174" s="227"/>
    </row>
    <row r="31175" spans="83:83">
      <c r="CE31175" s="227"/>
    </row>
    <row r="31176" spans="83:83">
      <c r="CE31176" s="227"/>
    </row>
    <row r="31177" spans="83:83">
      <c r="CE31177" s="227"/>
    </row>
    <row r="31178" spans="83:83">
      <c r="CE31178" s="227"/>
    </row>
    <row r="31179" spans="83:83">
      <c r="CE31179" s="227"/>
    </row>
    <row r="31180" spans="83:83">
      <c r="CE31180" s="227"/>
    </row>
    <row r="31181" spans="83:83">
      <c r="CE31181" s="227"/>
    </row>
    <row r="31182" spans="83:83">
      <c r="CE31182" s="227"/>
    </row>
    <row r="31183" spans="83:83">
      <c r="CE31183" s="227"/>
    </row>
    <row r="31184" spans="83:83">
      <c r="CE31184" s="227"/>
    </row>
    <row r="31185" spans="83:83">
      <c r="CE31185" s="227"/>
    </row>
    <row r="31186" spans="83:83">
      <c r="CE31186" s="227"/>
    </row>
    <row r="31187" spans="83:83">
      <c r="CE31187" s="227"/>
    </row>
    <row r="31188" spans="83:83">
      <c r="CE31188" s="227"/>
    </row>
    <row r="31189" spans="83:83">
      <c r="CE31189" s="227"/>
    </row>
    <row r="31190" spans="83:83">
      <c r="CE31190" s="227"/>
    </row>
    <row r="31191" spans="83:83">
      <c r="CE31191" s="227"/>
    </row>
    <row r="31192" spans="83:83">
      <c r="CE31192" s="227"/>
    </row>
    <row r="31193" spans="83:83">
      <c r="CE31193" s="227"/>
    </row>
    <row r="31194" spans="83:83">
      <c r="CE31194" s="227"/>
    </row>
    <row r="31195" spans="83:83">
      <c r="CE31195" s="227"/>
    </row>
    <row r="31196" spans="83:83">
      <c r="CE31196" s="227"/>
    </row>
    <row r="31197" spans="83:83">
      <c r="CE31197" s="227"/>
    </row>
    <row r="31198" spans="83:83">
      <c r="CE31198" s="227"/>
    </row>
    <row r="31199" spans="83:83">
      <c r="CE31199" s="227"/>
    </row>
    <row r="31200" spans="83:83">
      <c r="CE31200" s="227"/>
    </row>
    <row r="31201" spans="83:83">
      <c r="CE31201" s="227"/>
    </row>
    <row r="31202" spans="83:83">
      <c r="CE31202" s="227"/>
    </row>
    <row r="31203" spans="83:83">
      <c r="CE31203" s="227"/>
    </row>
    <row r="31204" spans="83:83">
      <c r="CE31204" s="227"/>
    </row>
    <row r="31205" spans="83:83">
      <c r="CE31205" s="227"/>
    </row>
    <row r="31206" spans="83:83">
      <c r="CE31206" s="227"/>
    </row>
    <row r="31207" spans="83:83">
      <c r="CE31207" s="227"/>
    </row>
    <row r="31208" spans="83:83">
      <c r="CE31208" s="227"/>
    </row>
    <row r="31209" spans="83:83">
      <c r="CE31209" s="227"/>
    </row>
    <row r="31210" spans="83:83">
      <c r="CE31210" s="227"/>
    </row>
    <row r="31211" spans="83:83">
      <c r="CE31211" s="227"/>
    </row>
    <row r="31212" spans="83:83">
      <c r="CE31212" s="227"/>
    </row>
    <row r="31213" spans="83:83">
      <c r="CE31213" s="227"/>
    </row>
    <row r="31214" spans="83:83">
      <c r="CE31214" s="227"/>
    </row>
    <row r="31215" spans="83:83">
      <c r="CE31215" s="227"/>
    </row>
    <row r="31216" spans="83:83">
      <c r="CE31216" s="227"/>
    </row>
    <row r="31217" spans="83:83">
      <c r="CE31217" s="227"/>
    </row>
    <row r="31218" spans="83:83">
      <c r="CE31218" s="227"/>
    </row>
    <row r="31219" spans="83:83">
      <c r="CE31219" s="227"/>
    </row>
    <row r="31220" spans="83:83">
      <c r="CE31220" s="227"/>
    </row>
    <row r="31221" spans="83:83">
      <c r="CE31221" s="227"/>
    </row>
    <row r="31222" spans="83:83">
      <c r="CE31222" s="227"/>
    </row>
    <row r="31223" spans="83:83">
      <c r="CE31223" s="227"/>
    </row>
    <row r="31224" spans="83:83">
      <c r="CE31224" s="227"/>
    </row>
    <row r="31225" spans="83:83">
      <c r="CE31225" s="227"/>
    </row>
    <row r="31226" spans="83:83">
      <c r="CE31226" s="227"/>
    </row>
    <row r="31227" spans="83:83">
      <c r="CE31227" s="227"/>
    </row>
    <row r="31228" spans="83:83">
      <c r="CE31228" s="227"/>
    </row>
    <row r="31229" spans="83:83">
      <c r="CE31229" s="227"/>
    </row>
    <row r="31230" spans="83:83">
      <c r="CE31230" s="227"/>
    </row>
    <row r="31231" spans="83:83">
      <c r="CE31231" s="227"/>
    </row>
    <row r="31232" spans="83:83">
      <c r="CE31232" s="227"/>
    </row>
    <row r="31233" spans="83:83">
      <c r="CE31233" s="227"/>
    </row>
    <row r="31234" spans="83:83">
      <c r="CE31234" s="227"/>
    </row>
    <row r="31235" spans="83:83">
      <c r="CE31235" s="227"/>
    </row>
    <row r="31236" spans="83:83">
      <c r="CE31236" s="227"/>
    </row>
    <row r="31237" spans="83:83">
      <c r="CE31237" s="227"/>
    </row>
    <row r="31238" spans="83:83">
      <c r="CE31238" s="227"/>
    </row>
    <row r="31239" spans="83:83">
      <c r="CE31239" s="227"/>
    </row>
    <row r="31240" spans="83:83">
      <c r="CE31240" s="227"/>
    </row>
    <row r="31241" spans="83:83">
      <c r="CE31241" s="227"/>
    </row>
    <row r="31242" spans="83:83">
      <c r="CE31242" s="227"/>
    </row>
    <row r="31243" spans="83:83">
      <c r="CE31243" s="227"/>
    </row>
    <row r="31244" spans="83:83">
      <c r="CE31244" s="227"/>
    </row>
    <row r="31245" spans="83:83">
      <c r="CE31245" s="227"/>
    </row>
    <row r="31246" spans="83:83">
      <c r="CE31246" s="227"/>
    </row>
    <row r="31247" spans="83:83">
      <c r="CE31247" s="227"/>
    </row>
    <row r="31248" spans="83:83">
      <c r="CE31248" s="227"/>
    </row>
    <row r="31249" spans="83:83">
      <c r="CE31249" s="227"/>
    </row>
    <row r="31250" spans="83:83">
      <c r="CE31250" s="227"/>
    </row>
    <row r="31251" spans="83:83">
      <c r="CE31251" s="227"/>
    </row>
    <row r="31252" spans="83:83">
      <c r="CE31252" s="227"/>
    </row>
    <row r="31253" spans="83:83">
      <c r="CE31253" s="227"/>
    </row>
    <row r="31254" spans="83:83">
      <c r="CE31254" s="227"/>
    </row>
    <row r="31255" spans="83:83">
      <c r="CE31255" s="227"/>
    </row>
    <row r="31256" spans="83:83">
      <c r="CE31256" s="227"/>
    </row>
    <row r="31257" spans="83:83">
      <c r="CE31257" s="227"/>
    </row>
    <row r="31258" spans="83:83">
      <c r="CE31258" s="227"/>
    </row>
    <row r="31259" spans="83:83">
      <c r="CE31259" s="227"/>
    </row>
    <row r="31260" spans="83:83">
      <c r="CE31260" s="227"/>
    </row>
    <row r="31261" spans="83:83">
      <c r="CE31261" s="227"/>
    </row>
    <row r="31262" spans="83:83">
      <c r="CE31262" s="227"/>
    </row>
    <row r="31263" spans="83:83">
      <c r="CE31263" s="227"/>
    </row>
    <row r="31264" spans="83:83">
      <c r="CE31264" s="227"/>
    </row>
    <row r="31265" spans="83:83">
      <c r="CE31265" s="227"/>
    </row>
    <row r="31266" spans="83:83">
      <c r="CE31266" s="227"/>
    </row>
    <row r="31267" spans="83:83">
      <c r="CE31267" s="227"/>
    </row>
    <row r="31268" spans="83:83">
      <c r="CE31268" s="227"/>
    </row>
    <row r="31269" spans="83:83">
      <c r="CE31269" s="227"/>
    </row>
    <row r="31270" spans="83:83">
      <c r="CE31270" s="227"/>
    </row>
    <row r="31271" spans="83:83">
      <c r="CE31271" s="227"/>
    </row>
    <row r="31272" spans="83:83">
      <c r="CE31272" s="227"/>
    </row>
    <row r="31273" spans="83:83">
      <c r="CE31273" s="227"/>
    </row>
    <row r="31274" spans="83:83">
      <c r="CE31274" s="227"/>
    </row>
    <row r="31275" spans="83:83">
      <c r="CE31275" s="227"/>
    </row>
    <row r="31276" spans="83:83">
      <c r="CE31276" s="227"/>
    </row>
    <row r="31277" spans="83:83">
      <c r="CE31277" s="227"/>
    </row>
    <row r="31278" spans="83:83">
      <c r="CE31278" s="227"/>
    </row>
    <row r="31279" spans="83:83">
      <c r="CE31279" s="227"/>
    </row>
    <row r="31280" spans="83:83">
      <c r="CE31280" s="227"/>
    </row>
    <row r="31281" spans="83:83">
      <c r="CE31281" s="227"/>
    </row>
    <row r="31282" spans="83:83">
      <c r="CE31282" s="227"/>
    </row>
    <row r="31283" spans="83:83">
      <c r="CE31283" s="227"/>
    </row>
    <row r="31284" spans="83:83">
      <c r="CE31284" s="227"/>
    </row>
    <row r="31285" spans="83:83">
      <c r="CE31285" s="227"/>
    </row>
    <row r="31286" spans="83:83">
      <c r="CE31286" s="227"/>
    </row>
    <row r="31287" spans="83:83">
      <c r="CE31287" s="227"/>
    </row>
    <row r="31288" spans="83:83">
      <c r="CE31288" s="227"/>
    </row>
    <row r="31289" spans="83:83">
      <c r="CE31289" s="227"/>
    </row>
    <row r="31290" spans="83:83">
      <c r="CE31290" s="227"/>
    </row>
    <row r="31291" spans="83:83">
      <c r="CE31291" s="227"/>
    </row>
    <row r="31292" spans="83:83">
      <c r="CE31292" s="227"/>
    </row>
    <row r="31293" spans="83:83">
      <c r="CE31293" s="227"/>
    </row>
    <row r="31294" spans="83:83">
      <c r="CE31294" s="227"/>
    </row>
    <row r="31295" spans="83:83">
      <c r="CE31295" s="227"/>
    </row>
    <row r="31296" spans="83:83">
      <c r="CE31296" s="227"/>
    </row>
    <row r="31297" spans="83:83">
      <c r="CE31297" s="227"/>
    </row>
    <row r="31298" spans="83:83">
      <c r="CE31298" s="227"/>
    </row>
    <row r="31299" spans="83:83">
      <c r="CE31299" s="227"/>
    </row>
    <row r="31300" spans="83:83">
      <c r="CE31300" s="227"/>
    </row>
    <row r="31301" spans="83:83">
      <c r="CE31301" s="227"/>
    </row>
    <row r="31302" spans="83:83">
      <c r="CE31302" s="227"/>
    </row>
    <row r="31303" spans="83:83">
      <c r="CE31303" s="227"/>
    </row>
    <row r="31304" spans="83:83">
      <c r="CE31304" s="227"/>
    </row>
    <row r="31305" spans="83:83">
      <c r="CE31305" s="227"/>
    </row>
    <row r="31306" spans="83:83">
      <c r="CE31306" s="227"/>
    </row>
    <row r="31307" spans="83:83">
      <c r="CE31307" s="227"/>
    </row>
    <row r="31308" spans="83:83">
      <c r="CE31308" s="227"/>
    </row>
    <row r="31309" spans="83:83">
      <c r="CE31309" s="227"/>
    </row>
    <row r="31310" spans="83:83">
      <c r="CE31310" s="227"/>
    </row>
    <row r="31311" spans="83:83">
      <c r="CE31311" s="227"/>
    </row>
    <row r="31312" spans="83:83">
      <c r="CE31312" s="227"/>
    </row>
    <row r="31313" spans="83:83">
      <c r="CE31313" s="227"/>
    </row>
    <row r="31314" spans="83:83">
      <c r="CE31314" s="227"/>
    </row>
    <row r="31315" spans="83:83">
      <c r="CE31315" s="227"/>
    </row>
    <row r="31316" spans="83:83">
      <c r="CE31316" s="227"/>
    </row>
    <row r="31317" spans="83:83">
      <c r="CE31317" s="227"/>
    </row>
    <row r="31318" spans="83:83">
      <c r="CE31318" s="227"/>
    </row>
    <row r="31319" spans="83:83">
      <c r="CE31319" s="227"/>
    </row>
    <row r="31320" spans="83:83">
      <c r="CE31320" s="227"/>
    </row>
    <row r="31321" spans="83:83">
      <c r="CE31321" s="227"/>
    </row>
    <row r="31322" spans="83:83">
      <c r="CE31322" s="227"/>
    </row>
    <row r="31323" spans="83:83">
      <c r="CE31323" s="227"/>
    </row>
    <row r="31324" spans="83:83">
      <c r="CE31324" s="227"/>
    </row>
    <row r="31325" spans="83:83">
      <c r="CE31325" s="227"/>
    </row>
    <row r="31326" spans="83:83">
      <c r="CE31326" s="227"/>
    </row>
    <row r="31327" spans="83:83">
      <c r="CE31327" s="227"/>
    </row>
    <row r="31328" spans="83:83">
      <c r="CE31328" s="227"/>
    </row>
    <row r="31329" spans="83:83">
      <c r="CE31329" s="227"/>
    </row>
    <row r="31330" spans="83:83">
      <c r="CE31330" s="227"/>
    </row>
    <row r="31331" spans="83:83">
      <c r="CE31331" s="227"/>
    </row>
    <row r="31332" spans="83:83">
      <c r="CE31332" s="227"/>
    </row>
    <row r="31333" spans="83:83">
      <c r="CE31333" s="227"/>
    </row>
    <row r="31334" spans="83:83">
      <c r="CE31334" s="227"/>
    </row>
    <row r="31335" spans="83:83">
      <c r="CE31335" s="227"/>
    </row>
    <row r="31336" spans="83:83">
      <c r="CE31336" s="227"/>
    </row>
    <row r="31337" spans="83:83">
      <c r="CE31337" s="227"/>
    </row>
    <row r="31338" spans="83:83">
      <c r="CE31338" s="227"/>
    </row>
    <row r="31339" spans="83:83">
      <c r="CE31339" s="227"/>
    </row>
    <row r="31340" spans="83:83">
      <c r="CE31340" s="227"/>
    </row>
    <row r="31341" spans="83:83">
      <c r="CE31341" s="227"/>
    </row>
    <row r="31342" spans="83:83">
      <c r="CE31342" s="227"/>
    </row>
    <row r="31343" spans="83:83">
      <c r="CE31343" s="227"/>
    </row>
    <row r="31344" spans="83:83">
      <c r="CE31344" s="227"/>
    </row>
    <row r="31345" spans="83:83">
      <c r="CE31345" s="227"/>
    </row>
    <row r="31346" spans="83:83">
      <c r="CE31346" s="227"/>
    </row>
    <row r="31347" spans="83:83">
      <c r="CE31347" s="227"/>
    </row>
    <row r="31348" spans="83:83">
      <c r="CE31348" s="227"/>
    </row>
    <row r="31349" spans="83:83">
      <c r="CE31349" s="227"/>
    </row>
    <row r="31350" spans="83:83">
      <c r="CE31350" s="227"/>
    </row>
    <row r="31351" spans="83:83">
      <c r="CE31351" s="227"/>
    </row>
    <row r="31352" spans="83:83">
      <c r="CE31352" s="227"/>
    </row>
    <row r="31353" spans="83:83">
      <c r="CE31353" s="227"/>
    </row>
    <row r="31354" spans="83:83">
      <c r="CE31354" s="227"/>
    </row>
    <row r="31355" spans="83:83">
      <c r="CE31355" s="227"/>
    </row>
    <row r="31356" spans="83:83">
      <c r="CE31356" s="227"/>
    </row>
    <row r="31357" spans="83:83">
      <c r="CE31357" s="227"/>
    </row>
    <row r="31358" spans="83:83">
      <c r="CE31358" s="227"/>
    </row>
    <row r="31359" spans="83:83">
      <c r="CE31359" s="227"/>
    </row>
    <row r="31360" spans="83:83">
      <c r="CE31360" s="227"/>
    </row>
    <row r="31361" spans="83:83">
      <c r="CE31361" s="227"/>
    </row>
    <row r="31362" spans="83:83">
      <c r="CE31362" s="227"/>
    </row>
    <row r="31363" spans="83:83">
      <c r="CE31363" s="227"/>
    </row>
    <row r="31364" spans="83:83">
      <c r="CE31364" s="227"/>
    </row>
    <row r="31365" spans="83:83">
      <c r="CE31365" s="227"/>
    </row>
    <row r="31366" spans="83:83">
      <c r="CE31366" s="227"/>
    </row>
    <row r="31367" spans="83:83">
      <c r="CE31367" s="227"/>
    </row>
    <row r="31368" spans="83:83">
      <c r="CE31368" s="227"/>
    </row>
    <row r="31369" spans="83:83">
      <c r="CE31369" s="227"/>
    </row>
    <row r="31370" spans="83:83">
      <c r="CE31370" s="227"/>
    </row>
    <row r="31371" spans="83:83">
      <c r="CE31371" s="227"/>
    </row>
    <row r="31372" spans="83:83">
      <c r="CE31372" s="227"/>
    </row>
    <row r="31373" spans="83:83">
      <c r="CE31373" s="227"/>
    </row>
    <row r="31374" spans="83:83">
      <c r="CE31374" s="227"/>
    </row>
    <row r="31375" spans="83:83">
      <c r="CE31375" s="227"/>
    </row>
    <row r="31376" spans="83:83">
      <c r="CE31376" s="227"/>
    </row>
    <row r="31377" spans="83:83">
      <c r="CE31377" s="227"/>
    </row>
    <row r="31378" spans="83:83">
      <c r="CE31378" s="227"/>
    </row>
    <row r="31379" spans="83:83">
      <c r="CE31379" s="227"/>
    </row>
    <row r="31380" spans="83:83">
      <c r="CE31380" s="227"/>
    </row>
    <row r="31381" spans="83:83">
      <c r="CE31381" s="227"/>
    </row>
    <row r="31382" spans="83:83">
      <c r="CE31382" s="227"/>
    </row>
    <row r="31383" spans="83:83">
      <c r="CE31383" s="227"/>
    </row>
    <row r="31384" spans="83:83">
      <c r="CE31384" s="227"/>
    </row>
    <row r="31385" spans="83:83">
      <c r="CE31385" s="227"/>
    </row>
    <row r="31386" spans="83:83">
      <c r="CE31386" s="227"/>
    </row>
    <row r="31387" spans="83:83">
      <c r="CE31387" s="227"/>
    </row>
    <row r="31388" spans="83:83">
      <c r="CE31388" s="227"/>
    </row>
    <row r="31389" spans="83:83">
      <c r="CE31389" s="227"/>
    </row>
    <row r="31390" spans="83:83">
      <c r="CE31390" s="227"/>
    </row>
    <row r="31391" spans="83:83">
      <c r="CE31391" s="227"/>
    </row>
    <row r="31392" spans="83:83">
      <c r="CE31392" s="227"/>
    </row>
    <row r="31393" spans="83:83">
      <c r="CE31393" s="227"/>
    </row>
    <row r="31394" spans="83:83">
      <c r="CE31394" s="227"/>
    </row>
    <row r="31395" spans="83:83">
      <c r="CE31395" s="227"/>
    </row>
    <row r="31396" spans="83:83">
      <c r="CE31396" s="227"/>
    </row>
    <row r="31397" spans="83:83">
      <c r="CE31397" s="227"/>
    </row>
    <row r="31398" spans="83:83">
      <c r="CE31398" s="227"/>
    </row>
    <row r="31399" spans="83:83">
      <c r="CE31399" s="227"/>
    </row>
    <row r="31400" spans="83:83">
      <c r="CE31400" s="227"/>
    </row>
    <row r="31401" spans="83:83">
      <c r="CE31401" s="227"/>
    </row>
    <row r="31402" spans="83:83">
      <c r="CE31402" s="227"/>
    </row>
    <row r="31403" spans="83:83">
      <c r="CE31403" s="227"/>
    </row>
    <row r="31404" spans="83:83">
      <c r="CE31404" s="227"/>
    </row>
    <row r="31405" spans="83:83">
      <c r="CE31405" s="227"/>
    </row>
    <row r="31406" spans="83:83">
      <c r="CE31406" s="227"/>
    </row>
    <row r="31407" spans="83:83">
      <c r="CE31407" s="227"/>
    </row>
    <row r="31408" spans="83:83">
      <c r="CE31408" s="227"/>
    </row>
    <row r="31409" spans="83:83">
      <c r="CE31409" s="227"/>
    </row>
    <row r="31410" spans="83:83">
      <c r="CE31410" s="227"/>
    </row>
    <row r="31411" spans="83:83">
      <c r="CE31411" s="227"/>
    </row>
    <row r="31412" spans="83:83">
      <c r="CE31412" s="227"/>
    </row>
    <row r="31413" spans="83:83">
      <c r="CE31413" s="227"/>
    </row>
    <row r="31414" spans="83:83">
      <c r="CE31414" s="227"/>
    </row>
    <row r="31415" spans="83:83">
      <c r="CE31415" s="227"/>
    </row>
    <row r="31416" spans="83:83">
      <c r="CE31416" s="227"/>
    </row>
    <row r="31417" spans="83:83">
      <c r="CE31417" s="227"/>
    </row>
    <row r="31418" spans="83:83">
      <c r="CE31418" s="227"/>
    </row>
    <row r="31419" spans="83:83">
      <c r="CE31419" s="227"/>
    </row>
    <row r="31420" spans="83:83">
      <c r="CE31420" s="227"/>
    </row>
    <row r="31421" spans="83:83">
      <c r="CE31421" s="227"/>
    </row>
    <row r="31422" spans="83:83">
      <c r="CE31422" s="227"/>
    </row>
    <row r="31423" spans="83:83">
      <c r="CE31423" s="227"/>
    </row>
    <row r="31424" spans="83:83">
      <c r="CE31424" s="227"/>
    </row>
    <row r="31425" spans="83:83">
      <c r="CE31425" s="227"/>
    </row>
    <row r="31426" spans="83:83">
      <c r="CE31426" s="227"/>
    </row>
    <row r="31427" spans="83:83">
      <c r="CE31427" s="227"/>
    </row>
    <row r="31428" spans="83:83">
      <c r="CE31428" s="227"/>
    </row>
    <row r="31429" spans="83:83">
      <c r="CE31429" s="227"/>
    </row>
    <row r="31430" spans="83:83">
      <c r="CE31430" s="227"/>
    </row>
    <row r="31431" spans="83:83">
      <c r="CE31431" s="227"/>
    </row>
    <row r="31432" spans="83:83">
      <c r="CE31432" s="227"/>
    </row>
    <row r="31433" spans="83:83">
      <c r="CE31433" s="227"/>
    </row>
    <row r="31434" spans="83:83">
      <c r="CE31434" s="227"/>
    </row>
    <row r="31435" spans="83:83">
      <c r="CE31435" s="227"/>
    </row>
    <row r="31436" spans="83:83">
      <c r="CE31436" s="227"/>
    </row>
    <row r="31437" spans="83:83">
      <c r="CE31437" s="227"/>
    </row>
    <row r="31438" spans="83:83">
      <c r="CE31438" s="227"/>
    </row>
    <row r="31439" spans="83:83">
      <c r="CE31439" s="227"/>
    </row>
    <row r="31440" spans="83:83">
      <c r="CE31440" s="227"/>
    </row>
    <row r="31441" spans="83:83">
      <c r="CE31441" s="227"/>
    </row>
    <row r="31442" spans="83:83">
      <c r="CE31442" s="227"/>
    </row>
    <row r="31443" spans="83:83">
      <c r="CE31443" s="227"/>
    </row>
    <row r="31444" spans="83:83">
      <c r="CE31444" s="227"/>
    </row>
    <row r="31445" spans="83:83">
      <c r="CE31445" s="227"/>
    </row>
    <row r="31446" spans="83:83">
      <c r="CE31446" s="227"/>
    </row>
    <row r="31447" spans="83:83">
      <c r="CE31447" s="227"/>
    </row>
    <row r="31448" spans="83:83">
      <c r="CE31448" s="227"/>
    </row>
    <row r="31449" spans="83:83">
      <c r="CE31449" s="227"/>
    </row>
    <row r="31450" spans="83:83">
      <c r="CE31450" s="227"/>
    </row>
    <row r="31451" spans="83:83">
      <c r="CE31451" s="227"/>
    </row>
    <row r="31452" spans="83:83">
      <c r="CE31452" s="227"/>
    </row>
    <row r="31453" spans="83:83">
      <c r="CE31453" s="227"/>
    </row>
    <row r="31454" spans="83:83">
      <c r="CE31454" s="227"/>
    </row>
    <row r="31455" spans="83:83">
      <c r="CE31455" s="227"/>
    </row>
    <row r="31456" spans="83:83">
      <c r="CE31456" s="227"/>
    </row>
    <row r="31457" spans="83:83">
      <c r="CE31457" s="227"/>
    </row>
    <row r="31458" spans="83:83">
      <c r="CE31458" s="227"/>
    </row>
    <row r="31459" spans="83:83">
      <c r="CE31459" s="227"/>
    </row>
    <row r="31460" spans="83:83">
      <c r="CE31460" s="227"/>
    </row>
    <row r="31461" spans="83:83">
      <c r="CE31461" s="227"/>
    </row>
    <row r="31462" spans="83:83">
      <c r="CE31462" s="227"/>
    </row>
    <row r="31463" spans="83:83">
      <c r="CE31463" s="227"/>
    </row>
    <row r="31464" spans="83:83">
      <c r="CE31464" s="227"/>
    </row>
    <row r="31465" spans="83:83">
      <c r="CE31465" s="227"/>
    </row>
    <row r="31466" spans="83:83">
      <c r="CE31466" s="227"/>
    </row>
    <row r="31467" spans="83:83">
      <c r="CE31467" s="227"/>
    </row>
    <row r="31468" spans="83:83">
      <c r="CE31468" s="227"/>
    </row>
    <row r="31469" spans="83:83">
      <c r="CE31469" s="227"/>
    </row>
    <row r="31470" spans="83:83">
      <c r="CE31470" s="227"/>
    </row>
    <row r="31471" spans="83:83">
      <c r="CE31471" s="227"/>
    </row>
    <row r="31472" spans="83:83">
      <c r="CE31472" s="227"/>
    </row>
    <row r="31473" spans="83:83">
      <c r="CE31473" s="227"/>
    </row>
    <row r="31474" spans="83:83">
      <c r="CE31474" s="227"/>
    </row>
    <row r="31475" spans="83:83">
      <c r="CE31475" s="227"/>
    </row>
    <row r="31476" spans="83:83">
      <c r="CE31476" s="227"/>
    </row>
    <row r="31477" spans="83:83">
      <c r="CE31477" s="227"/>
    </row>
    <row r="31478" spans="83:83">
      <c r="CE31478" s="227"/>
    </row>
    <row r="31479" spans="83:83">
      <c r="CE31479" s="227"/>
    </row>
    <row r="31480" spans="83:83">
      <c r="CE31480" s="227"/>
    </row>
    <row r="31481" spans="83:83">
      <c r="CE31481" s="227"/>
    </row>
    <row r="31482" spans="83:83">
      <c r="CE31482" s="227"/>
    </row>
    <row r="31483" spans="83:83">
      <c r="CE31483" s="227"/>
    </row>
    <row r="31484" spans="83:83">
      <c r="CE31484" s="227"/>
    </row>
    <row r="31485" spans="83:83">
      <c r="CE31485" s="227"/>
    </row>
    <row r="31486" spans="83:83">
      <c r="CE31486" s="227"/>
    </row>
    <row r="31487" spans="83:83">
      <c r="CE31487" s="227"/>
    </row>
    <row r="31488" spans="83:83">
      <c r="CE31488" s="227"/>
    </row>
    <row r="31489" spans="83:83">
      <c r="CE31489" s="227"/>
    </row>
    <row r="31490" spans="83:83">
      <c r="CE31490" s="227"/>
    </row>
    <row r="31491" spans="83:83">
      <c r="CE31491" s="227"/>
    </row>
    <row r="31492" spans="83:83">
      <c r="CE31492" s="227"/>
    </row>
    <row r="31493" spans="83:83">
      <c r="CE31493" s="227"/>
    </row>
    <row r="31494" spans="83:83">
      <c r="CE31494" s="227"/>
    </row>
    <row r="31495" spans="83:83">
      <c r="CE31495" s="227"/>
    </row>
    <row r="31496" spans="83:83">
      <c r="CE31496" s="227"/>
    </row>
    <row r="31497" spans="83:83">
      <c r="CE31497" s="227"/>
    </row>
    <row r="31498" spans="83:83">
      <c r="CE31498" s="227"/>
    </row>
    <row r="31499" spans="83:83">
      <c r="CE31499" s="227"/>
    </row>
    <row r="31500" spans="83:83">
      <c r="CE31500" s="227"/>
    </row>
    <row r="31501" spans="83:83">
      <c r="CE31501" s="227"/>
    </row>
    <row r="31502" spans="83:83">
      <c r="CE31502" s="227"/>
    </row>
    <row r="31503" spans="83:83">
      <c r="CE31503" s="227"/>
    </row>
    <row r="31504" spans="83:83">
      <c r="CE31504" s="227"/>
    </row>
    <row r="31505" spans="83:83">
      <c r="CE31505" s="227"/>
    </row>
    <row r="31506" spans="83:83">
      <c r="CE31506" s="227"/>
    </row>
    <row r="31507" spans="83:83">
      <c r="CE31507" s="227"/>
    </row>
    <row r="31508" spans="83:83">
      <c r="CE31508" s="227"/>
    </row>
    <row r="31509" spans="83:83">
      <c r="CE31509" s="227"/>
    </row>
    <row r="31510" spans="83:83">
      <c r="CE31510" s="227"/>
    </row>
    <row r="31511" spans="83:83">
      <c r="CE31511" s="227"/>
    </row>
    <row r="31512" spans="83:83">
      <c r="CE31512" s="227"/>
    </row>
    <row r="31513" spans="83:83">
      <c r="CE31513" s="227"/>
    </row>
    <row r="31514" spans="83:83">
      <c r="CE31514" s="227"/>
    </row>
    <row r="31515" spans="83:83">
      <c r="CE31515" s="227"/>
    </row>
    <row r="31516" spans="83:83">
      <c r="CE31516" s="227"/>
    </row>
    <row r="31517" spans="83:83">
      <c r="CE31517" s="227"/>
    </row>
    <row r="31518" spans="83:83">
      <c r="CE31518" s="227"/>
    </row>
    <row r="31519" spans="83:83">
      <c r="CE31519" s="227"/>
    </row>
    <row r="31520" spans="83:83">
      <c r="CE31520" s="227"/>
    </row>
    <row r="31521" spans="83:83">
      <c r="CE31521" s="227"/>
    </row>
    <row r="31522" spans="83:83">
      <c r="CE31522" s="227"/>
    </row>
    <row r="31523" spans="83:83">
      <c r="CE31523" s="227"/>
    </row>
    <row r="31524" spans="83:83">
      <c r="CE31524" s="227"/>
    </row>
    <row r="31525" spans="83:83">
      <c r="CE31525" s="227"/>
    </row>
    <row r="31526" spans="83:83">
      <c r="CE31526" s="227"/>
    </row>
    <row r="31527" spans="83:83">
      <c r="CE31527" s="227"/>
    </row>
    <row r="31528" spans="83:83">
      <c r="CE31528" s="227"/>
    </row>
    <row r="31529" spans="83:83">
      <c r="CE31529" s="227"/>
    </row>
    <row r="31530" spans="83:83">
      <c r="CE31530" s="227"/>
    </row>
    <row r="31531" spans="83:83">
      <c r="CE31531" s="227"/>
    </row>
    <row r="31532" spans="83:83">
      <c r="CE31532" s="227"/>
    </row>
    <row r="31533" spans="83:83">
      <c r="CE31533" s="227"/>
    </row>
    <row r="31534" spans="83:83">
      <c r="CE31534" s="227"/>
    </row>
    <row r="31535" spans="83:83">
      <c r="CE31535" s="227"/>
    </row>
    <row r="31536" spans="83:83">
      <c r="CE31536" s="227"/>
    </row>
    <row r="31537" spans="83:83">
      <c r="CE31537" s="227"/>
    </row>
    <row r="31538" spans="83:83">
      <c r="CE31538" s="227"/>
    </row>
    <row r="31539" spans="83:83">
      <c r="CE31539" s="227"/>
    </row>
    <row r="31540" spans="83:83">
      <c r="CE31540" s="227"/>
    </row>
    <row r="31541" spans="83:83">
      <c r="CE31541" s="227"/>
    </row>
    <row r="31542" spans="83:83">
      <c r="CE31542" s="227"/>
    </row>
    <row r="31543" spans="83:83">
      <c r="CE31543" s="227"/>
    </row>
    <row r="31544" spans="83:83">
      <c r="CE31544" s="227"/>
    </row>
    <row r="31545" spans="83:83">
      <c r="CE31545" s="227"/>
    </row>
    <row r="31546" spans="83:83">
      <c r="CE31546" s="227"/>
    </row>
    <row r="31547" spans="83:83">
      <c r="CE31547" s="227"/>
    </row>
    <row r="31548" spans="83:83">
      <c r="CE31548" s="227"/>
    </row>
    <row r="31549" spans="83:83">
      <c r="CE31549" s="227"/>
    </row>
    <row r="31550" spans="83:83">
      <c r="CE31550" s="227"/>
    </row>
    <row r="31551" spans="83:83">
      <c r="CE31551" s="227"/>
    </row>
    <row r="31552" spans="83:83">
      <c r="CE31552" s="227"/>
    </row>
    <row r="31553" spans="83:83">
      <c r="CE31553" s="227"/>
    </row>
    <row r="31554" spans="83:83">
      <c r="CE31554" s="227"/>
    </row>
    <row r="31555" spans="83:83">
      <c r="CE31555" s="227"/>
    </row>
    <row r="31556" spans="83:83">
      <c r="CE31556" s="227"/>
    </row>
    <row r="31557" spans="83:83">
      <c r="CE31557" s="227"/>
    </row>
    <row r="31558" spans="83:83">
      <c r="CE31558" s="227"/>
    </row>
    <row r="31559" spans="83:83">
      <c r="CE31559" s="227"/>
    </row>
    <row r="31560" spans="83:83">
      <c r="CE31560" s="227"/>
    </row>
    <row r="31561" spans="83:83">
      <c r="CE31561" s="227"/>
    </row>
    <row r="31562" spans="83:83">
      <c r="CE31562" s="227"/>
    </row>
    <row r="31563" spans="83:83">
      <c r="CE31563" s="227"/>
    </row>
    <row r="31564" spans="83:83">
      <c r="CE31564" s="227"/>
    </row>
    <row r="31565" spans="83:83">
      <c r="CE31565" s="227"/>
    </row>
    <row r="31566" spans="83:83">
      <c r="CE31566" s="227"/>
    </row>
    <row r="31567" spans="83:83">
      <c r="CE31567" s="227"/>
    </row>
    <row r="31568" spans="83:83">
      <c r="CE31568" s="227"/>
    </row>
    <row r="31569" spans="83:83">
      <c r="CE31569" s="227"/>
    </row>
    <row r="31570" spans="83:83">
      <c r="CE31570" s="227"/>
    </row>
    <row r="31571" spans="83:83">
      <c r="CE31571" s="227"/>
    </row>
    <row r="31572" spans="83:83">
      <c r="CE31572" s="227"/>
    </row>
    <row r="31573" spans="83:83">
      <c r="CE31573" s="227"/>
    </row>
    <row r="31574" spans="83:83">
      <c r="CE31574" s="227"/>
    </row>
    <row r="31575" spans="83:83">
      <c r="CE31575" s="227"/>
    </row>
    <row r="31576" spans="83:83">
      <c r="CE31576" s="227"/>
    </row>
    <row r="31577" spans="83:83">
      <c r="CE31577" s="227"/>
    </row>
    <row r="31578" spans="83:83">
      <c r="CE31578" s="227"/>
    </row>
    <row r="31579" spans="83:83">
      <c r="CE31579" s="227"/>
    </row>
    <row r="31580" spans="83:83">
      <c r="CE31580" s="227"/>
    </row>
    <row r="31581" spans="83:83">
      <c r="CE31581" s="227"/>
    </row>
    <row r="31582" spans="83:83">
      <c r="CE31582" s="227"/>
    </row>
    <row r="31583" spans="83:83">
      <c r="CE31583" s="227"/>
    </row>
    <row r="31584" spans="83:83">
      <c r="CE31584" s="227"/>
    </row>
    <row r="31585" spans="83:83">
      <c r="CE31585" s="227"/>
    </row>
    <row r="31586" spans="83:83">
      <c r="CE31586" s="227"/>
    </row>
    <row r="31587" spans="83:83">
      <c r="CE31587" s="227"/>
    </row>
    <row r="31588" spans="83:83">
      <c r="CE31588" s="227"/>
    </row>
    <row r="31589" spans="83:83">
      <c r="CE31589" s="227"/>
    </row>
    <row r="31590" spans="83:83">
      <c r="CE31590" s="227"/>
    </row>
    <row r="31591" spans="83:83">
      <c r="CE31591" s="227"/>
    </row>
    <row r="31592" spans="83:83">
      <c r="CE31592" s="227"/>
    </row>
    <row r="31593" spans="83:83">
      <c r="CE31593" s="227"/>
    </row>
    <row r="31594" spans="83:83">
      <c r="CE31594" s="227"/>
    </row>
    <row r="31595" spans="83:83">
      <c r="CE31595" s="227"/>
    </row>
    <row r="31596" spans="83:83">
      <c r="CE31596" s="227"/>
    </row>
    <row r="31597" spans="83:83">
      <c r="CE31597" s="227"/>
    </row>
    <row r="31598" spans="83:83">
      <c r="CE31598" s="227"/>
    </row>
    <row r="31599" spans="83:83">
      <c r="CE31599" s="227"/>
    </row>
    <row r="31600" spans="83:83">
      <c r="CE31600" s="227"/>
    </row>
    <row r="31601" spans="83:83">
      <c r="CE31601" s="227"/>
    </row>
    <row r="31602" spans="83:83">
      <c r="CE31602" s="227"/>
    </row>
    <row r="31603" spans="83:83">
      <c r="CE31603" s="227"/>
    </row>
    <row r="31604" spans="83:83">
      <c r="CE31604" s="227"/>
    </row>
    <row r="31605" spans="83:83">
      <c r="CE31605" s="227"/>
    </row>
    <row r="31606" spans="83:83">
      <c r="CE31606" s="227"/>
    </row>
    <row r="31607" spans="83:83">
      <c r="CE31607" s="227"/>
    </row>
    <row r="31608" spans="83:83">
      <c r="CE31608" s="227"/>
    </row>
    <row r="31609" spans="83:83">
      <c r="CE31609" s="227"/>
    </row>
    <row r="31610" spans="83:83">
      <c r="CE31610" s="227"/>
    </row>
    <row r="31611" spans="83:83">
      <c r="CE31611" s="227"/>
    </row>
    <row r="31612" spans="83:83">
      <c r="CE31612" s="227"/>
    </row>
    <row r="31613" spans="83:83">
      <c r="CE31613" s="227"/>
    </row>
    <row r="31614" spans="83:83">
      <c r="CE31614" s="227"/>
    </row>
    <row r="31615" spans="83:83">
      <c r="CE31615" s="227"/>
    </row>
    <row r="31616" spans="83:83">
      <c r="CE31616" s="227"/>
    </row>
    <row r="31617" spans="83:83">
      <c r="CE31617" s="227"/>
    </row>
    <row r="31618" spans="83:83">
      <c r="CE31618" s="227"/>
    </row>
    <row r="31619" spans="83:83">
      <c r="CE31619" s="227"/>
    </row>
    <row r="31620" spans="83:83">
      <c r="CE31620" s="227"/>
    </row>
    <row r="31621" spans="83:83">
      <c r="CE31621" s="227"/>
    </row>
    <row r="31622" spans="83:83">
      <c r="CE31622" s="227"/>
    </row>
    <row r="31623" spans="83:83">
      <c r="CE31623" s="227"/>
    </row>
    <row r="31624" spans="83:83">
      <c r="CE31624" s="227"/>
    </row>
    <row r="31625" spans="83:83">
      <c r="CE31625" s="227"/>
    </row>
    <row r="31626" spans="83:83">
      <c r="CE31626" s="227"/>
    </row>
    <row r="31627" spans="83:83">
      <c r="CE31627" s="227"/>
    </row>
    <row r="31628" spans="83:83">
      <c r="CE31628" s="227"/>
    </row>
    <row r="31629" spans="83:83">
      <c r="CE31629" s="227"/>
    </row>
    <row r="31630" spans="83:83">
      <c r="CE31630" s="227"/>
    </row>
    <row r="31631" spans="83:83">
      <c r="CE31631" s="227"/>
    </row>
    <row r="31632" spans="83:83">
      <c r="CE31632" s="227"/>
    </row>
    <row r="31633" spans="83:83">
      <c r="CE31633" s="227"/>
    </row>
    <row r="31634" spans="83:83">
      <c r="CE31634" s="227"/>
    </row>
    <row r="31635" spans="83:83">
      <c r="CE31635" s="227"/>
    </row>
    <row r="31636" spans="83:83">
      <c r="CE31636" s="227"/>
    </row>
    <row r="31637" spans="83:83">
      <c r="CE31637" s="227"/>
    </row>
    <row r="31638" spans="83:83">
      <c r="CE31638" s="227"/>
    </row>
    <row r="31639" spans="83:83">
      <c r="CE31639" s="227"/>
    </row>
    <row r="31640" spans="83:83">
      <c r="CE31640" s="227"/>
    </row>
    <row r="31641" spans="83:83">
      <c r="CE31641" s="227"/>
    </row>
    <row r="31642" spans="83:83">
      <c r="CE31642" s="227"/>
    </row>
    <row r="31643" spans="83:83">
      <c r="CE31643" s="227"/>
    </row>
    <row r="31644" spans="83:83">
      <c r="CE31644" s="227"/>
    </row>
    <row r="31645" spans="83:83">
      <c r="CE31645" s="227"/>
    </row>
    <row r="31646" spans="83:83">
      <c r="CE31646" s="227"/>
    </row>
    <row r="31647" spans="83:83">
      <c r="CE31647" s="227"/>
    </row>
    <row r="31648" spans="83:83">
      <c r="CE31648" s="227"/>
    </row>
    <row r="31649" spans="83:83">
      <c r="CE31649" s="227"/>
    </row>
    <row r="31650" spans="83:83">
      <c r="CE31650" s="227"/>
    </row>
    <row r="31651" spans="83:83">
      <c r="CE31651" s="227"/>
    </row>
    <row r="31652" spans="83:83">
      <c r="CE31652" s="227"/>
    </row>
    <row r="31653" spans="83:83">
      <c r="CE31653" s="227"/>
    </row>
    <row r="31654" spans="83:83">
      <c r="CE31654" s="227"/>
    </row>
    <row r="31655" spans="83:83">
      <c r="CE31655" s="227"/>
    </row>
    <row r="31656" spans="83:83">
      <c r="CE31656" s="227"/>
    </row>
    <row r="31657" spans="83:83">
      <c r="CE31657" s="227"/>
    </row>
    <row r="31658" spans="83:83">
      <c r="CE31658" s="227"/>
    </row>
    <row r="31659" spans="83:83">
      <c r="CE31659" s="227"/>
    </row>
    <row r="31660" spans="83:83">
      <c r="CE31660" s="227"/>
    </row>
    <row r="31661" spans="83:83">
      <c r="CE31661" s="227"/>
    </row>
    <row r="31662" spans="83:83">
      <c r="CE31662" s="227"/>
    </row>
    <row r="31663" spans="83:83">
      <c r="CE31663" s="227"/>
    </row>
    <row r="31664" spans="83:83">
      <c r="CE31664" s="227"/>
    </row>
    <row r="31665" spans="83:83">
      <c r="CE31665" s="227"/>
    </row>
    <row r="31666" spans="83:83">
      <c r="CE31666" s="227"/>
    </row>
    <row r="31667" spans="83:83">
      <c r="CE31667" s="227"/>
    </row>
    <row r="31668" spans="83:83">
      <c r="CE31668" s="227"/>
    </row>
    <row r="31669" spans="83:83">
      <c r="CE31669" s="227"/>
    </row>
    <row r="31670" spans="83:83">
      <c r="CE31670" s="227"/>
    </row>
    <row r="31671" spans="83:83">
      <c r="CE31671" s="227"/>
    </row>
    <row r="31672" spans="83:83">
      <c r="CE31672" s="227"/>
    </row>
    <row r="31673" spans="83:83">
      <c r="CE31673" s="227"/>
    </row>
    <row r="31674" spans="83:83">
      <c r="CE31674" s="227"/>
    </row>
    <row r="31675" spans="83:83">
      <c r="CE31675" s="227"/>
    </row>
    <row r="31676" spans="83:83">
      <c r="CE31676" s="227"/>
    </row>
    <row r="31677" spans="83:83">
      <c r="CE31677" s="227"/>
    </row>
    <row r="31678" spans="83:83">
      <c r="CE31678" s="227"/>
    </row>
    <row r="31679" spans="83:83">
      <c r="CE31679" s="227"/>
    </row>
    <row r="31680" spans="83:83">
      <c r="CE31680" s="227"/>
    </row>
    <row r="31681" spans="83:83">
      <c r="CE31681" s="227"/>
    </row>
    <row r="31682" spans="83:83">
      <c r="CE31682" s="227"/>
    </row>
    <row r="31683" spans="83:83">
      <c r="CE31683" s="227"/>
    </row>
    <row r="31684" spans="83:83">
      <c r="CE31684" s="227"/>
    </row>
    <row r="31685" spans="83:83">
      <c r="CE31685" s="227"/>
    </row>
    <row r="31686" spans="83:83">
      <c r="CE31686" s="227"/>
    </row>
    <row r="31687" spans="83:83">
      <c r="CE31687" s="227"/>
    </row>
    <row r="31688" spans="83:83">
      <c r="CE31688" s="227"/>
    </row>
    <row r="31689" spans="83:83">
      <c r="CE31689" s="227"/>
    </row>
    <row r="31690" spans="83:83">
      <c r="CE31690" s="227"/>
    </row>
    <row r="31691" spans="83:83">
      <c r="CE31691" s="227"/>
    </row>
    <row r="31692" spans="83:83">
      <c r="CE31692" s="227"/>
    </row>
    <row r="31693" spans="83:83">
      <c r="CE31693" s="227"/>
    </row>
    <row r="31694" spans="83:83">
      <c r="CE31694" s="227"/>
    </row>
    <row r="31695" spans="83:83">
      <c r="CE31695" s="227"/>
    </row>
    <row r="31696" spans="83:83">
      <c r="CE31696" s="227"/>
    </row>
    <row r="31697" spans="83:83">
      <c r="CE31697" s="227"/>
    </row>
    <row r="31698" spans="83:83">
      <c r="CE31698" s="227"/>
    </row>
    <row r="31699" spans="83:83">
      <c r="CE31699" s="227"/>
    </row>
    <row r="31700" spans="83:83">
      <c r="CE31700" s="227"/>
    </row>
    <row r="31701" spans="83:83">
      <c r="CE31701" s="227"/>
    </row>
    <row r="31702" spans="83:83">
      <c r="CE31702" s="227"/>
    </row>
    <row r="31703" spans="83:83">
      <c r="CE31703" s="227"/>
    </row>
    <row r="31704" spans="83:83">
      <c r="CE31704" s="227"/>
    </row>
    <row r="31705" spans="83:83">
      <c r="CE31705" s="227"/>
    </row>
    <row r="31706" spans="83:83">
      <c r="CE31706" s="227"/>
    </row>
    <row r="31707" spans="83:83">
      <c r="CE31707" s="227"/>
    </row>
    <row r="31708" spans="83:83">
      <c r="CE31708" s="227"/>
    </row>
    <row r="31709" spans="83:83">
      <c r="CE31709" s="227"/>
    </row>
    <row r="31710" spans="83:83">
      <c r="CE31710" s="227"/>
    </row>
    <row r="31711" spans="83:83">
      <c r="CE31711" s="227"/>
    </row>
    <row r="31712" spans="83:83">
      <c r="CE31712" s="227"/>
    </row>
    <row r="31713" spans="83:83">
      <c r="CE31713" s="227"/>
    </row>
    <row r="31714" spans="83:83">
      <c r="CE31714" s="227"/>
    </row>
    <row r="31715" spans="83:83">
      <c r="CE31715" s="227"/>
    </row>
    <row r="31716" spans="83:83">
      <c r="CE31716" s="227"/>
    </row>
    <row r="31717" spans="83:83">
      <c r="CE31717" s="227"/>
    </row>
    <row r="31718" spans="83:83">
      <c r="CE31718" s="227"/>
    </row>
    <row r="31719" spans="83:83">
      <c r="CE31719" s="227"/>
    </row>
    <row r="31720" spans="83:83">
      <c r="CE31720" s="227"/>
    </row>
    <row r="31721" spans="83:83">
      <c r="CE31721" s="227"/>
    </row>
    <row r="31722" spans="83:83">
      <c r="CE31722" s="227"/>
    </row>
    <row r="31723" spans="83:83">
      <c r="CE31723" s="227"/>
    </row>
    <row r="31724" spans="83:83">
      <c r="CE31724" s="227"/>
    </row>
    <row r="31725" spans="83:83">
      <c r="CE31725" s="227"/>
    </row>
    <row r="31726" spans="83:83">
      <c r="CE31726" s="227"/>
    </row>
    <row r="31727" spans="83:83">
      <c r="CE31727" s="227"/>
    </row>
    <row r="31728" spans="83:83">
      <c r="CE31728" s="227"/>
    </row>
    <row r="31729" spans="83:83">
      <c r="CE31729" s="227"/>
    </row>
    <row r="31730" spans="83:83">
      <c r="CE31730" s="227"/>
    </row>
    <row r="31731" spans="83:83">
      <c r="CE31731" s="227"/>
    </row>
    <row r="31732" spans="83:83">
      <c r="CE31732" s="227"/>
    </row>
    <row r="31733" spans="83:83">
      <c r="CE31733" s="227"/>
    </row>
    <row r="31734" spans="83:83">
      <c r="CE31734" s="227"/>
    </row>
    <row r="31735" spans="83:83">
      <c r="CE31735" s="227"/>
    </row>
    <row r="31736" spans="83:83">
      <c r="CE31736" s="227"/>
    </row>
    <row r="31737" spans="83:83">
      <c r="CE31737" s="227"/>
    </row>
    <row r="31738" spans="83:83">
      <c r="CE31738" s="227"/>
    </row>
    <row r="31739" spans="83:83">
      <c r="CE31739" s="227"/>
    </row>
    <row r="31740" spans="83:83">
      <c r="CE31740" s="227"/>
    </row>
    <row r="31741" spans="83:83">
      <c r="CE31741" s="227"/>
    </row>
    <row r="31742" spans="83:83">
      <c r="CE31742" s="227"/>
    </row>
    <row r="31743" spans="83:83">
      <c r="CE31743" s="227"/>
    </row>
    <row r="31744" spans="83:83">
      <c r="CE31744" s="227"/>
    </row>
    <row r="31745" spans="83:83">
      <c r="CE31745" s="227"/>
    </row>
    <row r="31746" spans="83:83">
      <c r="CE31746" s="227"/>
    </row>
    <row r="31747" spans="83:83">
      <c r="CE31747" s="227"/>
    </row>
    <row r="31748" spans="83:83">
      <c r="CE31748" s="227"/>
    </row>
    <row r="31749" spans="83:83">
      <c r="CE31749" s="227"/>
    </row>
    <row r="31750" spans="83:83">
      <c r="CE31750" s="227"/>
    </row>
    <row r="31751" spans="83:83">
      <c r="CE31751" s="227"/>
    </row>
    <row r="31752" spans="83:83">
      <c r="CE31752" s="227"/>
    </row>
    <row r="31753" spans="83:83">
      <c r="CE31753" s="227"/>
    </row>
    <row r="31754" spans="83:83">
      <c r="CE31754" s="227"/>
    </row>
    <row r="31755" spans="83:83">
      <c r="CE31755" s="227"/>
    </row>
    <row r="31756" spans="83:83">
      <c r="CE31756" s="227"/>
    </row>
    <row r="31757" spans="83:83">
      <c r="CE31757" s="227"/>
    </row>
    <row r="31758" spans="83:83">
      <c r="CE31758" s="227"/>
    </row>
    <row r="31759" spans="83:83">
      <c r="CE31759" s="227"/>
    </row>
    <row r="31760" spans="83:83">
      <c r="CE31760" s="227"/>
    </row>
    <row r="31761" spans="83:83">
      <c r="CE31761" s="227"/>
    </row>
    <row r="31762" spans="83:83">
      <c r="CE31762" s="227"/>
    </row>
    <row r="31763" spans="83:83">
      <c r="CE31763" s="227"/>
    </row>
    <row r="31764" spans="83:83">
      <c r="CE31764" s="227"/>
    </row>
    <row r="31765" spans="83:83">
      <c r="CE31765" s="227"/>
    </row>
    <row r="31766" spans="83:83">
      <c r="CE31766" s="227"/>
    </row>
    <row r="31767" spans="83:83">
      <c r="CE31767" s="227"/>
    </row>
    <row r="31768" spans="83:83">
      <c r="CE31768" s="227"/>
    </row>
    <row r="31769" spans="83:83">
      <c r="CE31769" s="227"/>
    </row>
    <row r="31770" spans="83:83">
      <c r="CE31770" s="227"/>
    </row>
    <row r="31771" spans="83:83">
      <c r="CE31771" s="227"/>
    </row>
    <row r="31772" spans="83:83">
      <c r="CE31772" s="227"/>
    </row>
    <row r="31773" spans="83:83">
      <c r="CE31773" s="227"/>
    </row>
    <row r="31774" spans="83:83">
      <c r="CE31774" s="227"/>
    </row>
    <row r="31775" spans="83:83">
      <c r="CE31775" s="227"/>
    </row>
    <row r="31776" spans="83:83">
      <c r="CE31776" s="227"/>
    </row>
    <row r="31777" spans="83:83">
      <c r="CE31777" s="227"/>
    </row>
    <row r="31778" spans="83:83">
      <c r="CE31778" s="227"/>
    </row>
    <row r="31779" spans="83:83">
      <c r="CE31779" s="227"/>
    </row>
    <row r="31780" spans="83:83">
      <c r="CE31780" s="227"/>
    </row>
    <row r="31781" spans="83:83">
      <c r="CE31781" s="227"/>
    </row>
    <row r="31782" spans="83:83">
      <c r="CE31782" s="227"/>
    </row>
    <row r="31783" spans="83:83">
      <c r="CE31783" s="227"/>
    </row>
    <row r="31784" spans="83:83">
      <c r="CE31784" s="227"/>
    </row>
    <row r="31785" spans="83:83">
      <c r="CE31785" s="227"/>
    </row>
    <row r="31786" spans="83:83">
      <c r="CE31786" s="227"/>
    </row>
    <row r="31787" spans="83:83">
      <c r="CE31787" s="227"/>
    </row>
    <row r="31788" spans="83:83">
      <c r="CE31788" s="227"/>
    </row>
    <row r="31789" spans="83:83">
      <c r="CE31789" s="227"/>
    </row>
    <row r="31790" spans="83:83">
      <c r="CE31790" s="227"/>
    </row>
    <row r="31791" spans="83:83">
      <c r="CE31791" s="227"/>
    </row>
    <row r="31792" spans="83:83">
      <c r="CE31792" s="227"/>
    </row>
    <row r="31793" spans="83:83">
      <c r="CE31793" s="227"/>
    </row>
    <row r="31794" spans="83:83">
      <c r="CE31794" s="227"/>
    </row>
    <row r="31795" spans="83:83">
      <c r="CE31795" s="227"/>
    </row>
    <row r="31796" spans="83:83">
      <c r="CE31796" s="227"/>
    </row>
    <row r="31797" spans="83:83">
      <c r="CE31797" s="227"/>
    </row>
    <row r="31798" spans="83:83">
      <c r="CE31798" s="227"/>
    </row>
    <row r="31799" spans="83:83">
      <c r="CE31799" s="227"/>
    </row>
    <row r="31800" spans="83:83">
      <c r="CE31800" s="227"/>
    </row>
    <row r="31801" spans="83:83">
      <c r="CE31801" s="227"/>
    </row>
    <row r="31802" spans="83:83">
      <c r="CE31802" s="227"/>
    </row>
    <row r="31803" spans="83:83">
      <c r="CE31803" s="227"/>
    </row>
    <row r="31804" spans="83:83">
      <c r="CE31804" s="227"/>
    </row>
    <row r="31805" spans="83:83">
      <c r="CE31805" s="227"/>
    </row>
    <row r="31806" spans="83:83">
      <c r="CE31806" s="227"/>
    </row>
    <row r="31807" spans="83:83">
      <c r="CE31807" s="227"/>
    </row>
    <row r="31808" spans="83:83">
      <c r="CE31808" s="227"/>
    </row>
    <row r="31809" spans="83:83">
      <c r="CE31809" s="227"/>
    </row>
    <row r="31810" spans="83:83">
      <c r="CE31810" s="227"/>
    </row>
    <row r="31811" spans="83:83">
      <c r="CE31811" s="227"/>
    </row>
    <row r="31812" spans="83:83">
      <c r="CE31812" s="227"/>
    </row>
    <row r="31813" spans="83:83">
      <c r="CE31813" s="227"/>
    </row>
    <row r="31814" spans="83:83">
      <c r="CE31814" s="227"/>
    </row>
    <row r="31815" spans="83:83">
      <c r="CE31815" s="227"/>
    </row>
    <row r="31816" spans="83:83">
      <c r="CE31816" s="227"/>
    </row>
    <row r="31817" spans="83:83">
      <c r="CE31817" s="227"/>
    </row>
    <row r="31818" spans="83:83">
      <c r="CE31818" s="227"/>
    </row>
    <row r="31819" spans="83:83">
      <c r="CE31819" s="227"/>
    </row>
    <row r="31820" spans="83:83">
      <c r="CE31820" s="227"/>
    </row>
    <row r="31821" spans="83:83">
      <c r="CE31821" s="227"/>
    </row>
    <row r="31822" spans="83:83">
      <c r="CE31822" s="227"/>
    </row>
    <row r="31823" spans="83:83">
      <c r="CE31823" s="227"/>
    </row>
    <row r="31824" spans="83:83">
      <c r="CE31824" s="227"/>
    </row>
    <row r="31825" spans="83:83">
      <c r="CE31825" s="227"/>
    </row>
    <row r="31826" spans="83:83">
      <c r="CE31826" s="227"/>
    </row>
    <row r="31827" spans="83:83">
      <c r="CE31827" s="227"/>
    </row>
    <row r="31828" spans="83:83">
      <c r="CE31828" s="227"/>
    </row>
    <row r="31829" spans="83:83">
      <c r="CE31829" s="227"/>
    </row>
    <row r="31830" spans="83:83">
      <c r="CE31830" s="227"/>
    </row>
    <row r="31831" spans="83:83">
      <c r="CE31831" s="227"/>
    </row>
    <row r="31832" spans="83:83">
      <c r="CE31832" s="227"/>
    </row>
    <row r="31833" spans="83:83">
      <c r="CE31833" s="227"/>
    </row>
    <row r="31834" spans="83:83">
      <c r="CE31834" s="227"/>
    </row>
    <row r="31835" spans="83:83">
      <c r="CE31835" s="227"/>
    </row>
    <row r="31836" spans="83:83">
      <c r="CE31836" s="227"/>
    </row>
    <row r="31837" spans="83:83">
      <c r="CE31837" s="227"/>
    </row>
    <row r="31838" spans="83:83">
      <c r="CE31838" s="227"/>
    </row>
    <row r="31839" spans="83:83">
      <c r="CE31839" s="227"/>
    </row>
    <row r="31840" spans="83:83">
      <c r="CE31840" s="227"/>
    </row>
    <row r="31841" spans="83:83">
      <c r="CE31841" s="227"/>
    </row>
    <row r="31842" spans="83:83">
      <c r="CE31842" s="227"/>
    </row>
    <row r="31843" spans="83:83">
      <c r="CE31843" s="227"/>
    </row>
    <row r="31844" spans="83:83">
      <c r="CE31844" s="227"/>
    </row>
    <row r="31845" spans="83:83">
      <c r="CE31845" s="227"/>
    </row>
    <row r="31846" spans="83:83">
      <c r="CE31846" s="227"/>
    </row>
    <row r="31847" spans="83:83">
      <c r="CE31847" s="227"/>
    </row>
    <row r="31848" spans="83:83">
      <c r="CE31848" s="227"/>
    </row>
    <row r="31849" spans="83:83">
      <c r="CE31849" s="227"/>
    </row>
    <row r="31850" spans="83:83">
      <c r="CE31850" s="227"/>
    </row>
    <row r="31851" spans="83:83">
      <c r="CE31851" s="227"/>
    </row>
    <row r="31852" spans="83:83">
      <c r="CE31852" s="227"/>
    </row>
    <row r="31853" spans="83:83">
      <c r="CE31853" s="227"/>
    </row>
    <row r="31854" spans="83:83">
      <c r="CE31854" s="227"/>
    </row>
    <row r="31855" spans="83:83">
      <c r="CE31855" s="227"/>
    </row>
    <row r="31856" spans="83:83">
      <c r="CE31856" s="227"/>
    </row>
    <row r="31857" spans="83:83">
      <c r="CE31857" s="227"/>
    </row>
    <row r="31858" spans="83:83">
      <c r="CE31858" s="227"/>
    </row>
    <row r="31859" spans="83:83">
      <c r="CE31859" s="227"/>
    </row>
    <row r="31860" spans="83:83">
      <c r="CE31860" s="227"/>
    </row>
    <row r="31861" spans="83:83">
      <c r="CE31861" s="227"/>
    </row>
    <row r="31862" spans="83:83">
      <c r="CE31862" s="227"/>
    </row>
    <row r="31863" spans="83:83">
      <c r="CE31863" s="227"/>
    </row>
    <row r="31864" spans="83:83">
      <c r="CE31864" s="227"/>
    </row>
    <row r="31865" spans="83:83">
      <c r="CE31865" s="227"/>
    </row>
    <row r="31866" spans="83:83">
      <c r="CE31866" s="227"/>
    </row>
    <row r="31867" spans="83:83">
      <c r="CE31867" s="227"/>
    </row>
    <row r="31868" spans="83:83">
      <c r="CE31868" s="227"/>
    </row>
    <row r="31869" spans="83:83">
      <c r="CE31869" s="227"/>
    </row>
    <row r="31870" spans="83:83">
      <c r="CE31870" s="227"/>
    </row>
    <row r="31871" spans="83:83">
      <c r="CE31871" s="227"/>
    </row>
    <row r="31872" spans="83:83">
      <c r="CE31872" s="227"/>
    </row>
    <row r="31873" spans="83:83">
      <c r="CE31873" s="227"/>
    </row>
    <row r="31874" spans="83:83">
      <c r="CE31874" s="227"/>
    </row>
    <row r="31875" spans="83:83">
      <c r="CE31875" s="227"/>
    </row>
    <row r="31876" spans="83:83">
      <c r="CE31876" s="227"/>
    </row>
    <row r="31877" spans="83:83">
      <c r="CE31877" s="227"/>
    </row>
    <row r="31878" spans="83:83">
      <c r="CE31878" s="227"/>
    </row>
    <row r="31879" spans="83:83">
      <c r="CE31879" s="227"/>
    </row>
    <row r="31880" spans="83:83">
      <c r="CE31880" s="227"/>
    </row>
    <row r="31881" spans="83:83">
      <c r="CE31881" s="227"/>
    </row>
    <row r="31882" spans="83:83">
      <c r="CE31882" s="227"/>
    </row>
    <row r="31883" spans="83:83">
      <c r="CE31883" s="227"/>
    </row>
    <row r="31884" spans="83:83">
      <c r="CE31884" s="227"/>
    </row>
    <row r="31885" spans="83:83">
      <c r="CE31885" s="227"/>
    </row>
    <row r="31886" spans="83:83">
      <c r="CE31886" s="227"/>
    </row>
    <row r="31887" spans="83:83">
      <c r="CE31887" s="227"/>
    </row>
    <row r="31888" spans="83:83">
      <c r="CE31888" s="227"/>
    </row>
    <row r="31889" spans="83:83">
      <c r="CE31889" s="227"/>
    </row>
    <row r="31890" spans="83:83">
      <c r="CE31890" s="227"/>
    </row>
    <row r="31891" spans="83:83">
      <c r="CE31891" s="227"/>
    </row>
    <row r="31892" spans="83:83">
      <c r="CE31892" s="227"/>
    </row>
    <row r="31893" spans="83:83">
      <c r="CE31893" s="227"/>
    </row>
    <row r="31894" spans="83:83">
      <c r="CE31894" s="227"/>
    </row>
    <row r="31895" spans="83:83">
      <c r="CE31895" s="227"/>
    </row>
    <row r="31896" spans="83:83">
      <c r="CE31896" s="227"/>
    </row>
    <row r="31897" spans="83:83">
      <c r="CE31897" s="227"/>
    </row>
    <row r="31898" spans="83:83">
      <c r="CE31898" s="227"/>
    </row>
    <row r="31899" spans="83:83">
      <c r="CE31899" s="227"/>
    </row>
    <row r="31900" spans="83:83">
      <c r="CE31900" s="227"/>
    </row>
    <row r="31901" spans="83:83">
      <c r="CE31901" s="227"/>
    </row>
    <row r="31902" spans="83:83">
      <c r="CE31902" s="227"/>
    </row>
    <row r="31903" spans="83:83">
      <c r="CE31903" s="227"/>
    </row>
    <row r="31904" spans="83:83">
      <c r="CE31904" s="227"/>
    </row>
    <row r="31905" spans="83:83">
      <c r="CE31905" s="227"/>
    </row>
    <row r="31906" spans="83:83">
      <c r="CE31906" s="227"/>
    </row>
    <row r="31907" spans="83:83">
      <c r="CE31907" s="227"/>
    </row>
    <row r="31908" spans="83:83">
      <c r="CE31908" s="227"/>
    </row>
    <row r="31909" spans="83:83">
      <c r="CE31909" s="227"/>
    </row>
    <row r="31910" spans="83:83">
      <c r="CE31910" s="227"/>
    </row>
    <row r="31911" spans="83:83">
      <c r="CE31911" s="227"/>
    </row>
    <row r="31912" spans="83:83">
      <c r="CE31912" s="227"/>
    </row>
    <row r="31913" spans="83:83">
      <c r="CE31913" s="227"/>
    </row>
    <row r="31914" spans="83:83">
      <c r="CE31914" s="227"/>
    </row>
    <row r="31915" spans="83:83">
      <c r="CE31915" s="227"/>
    </row>
    <row r="31916" spans="83:83">
      <c r="CE31916" s="227"/>
    </row>
    <row r="31917" spans="83:83">
      <c r="CE31917" s="227"/>
    </row>
    <row r="31918" spans="83:83">
      <c r="CE31918" s="227"/>
    </row>
    <row r="31919" spans="83:83">
      <c r="CE31919" s="227"/>
    </row>
    <row r="31920" spans="83:83">
      <c r="CE31920" s="227"/>
    </row>
    <row r="31921" spans="83:83">
      <c r="CE31921" s="227"/>
    </row>
    <row r="31922" spans="83:83">
      <c r="CE31922" s="227"/>
    </row>
    <row r="31923" spans="83:83">
      <c r="CE31923" s="227"/>
    </row>
    <row r="31924" spans="83:83">
      <c r="CE31924" s="227"/>
    </row>
    <row r="31925" spans="83:83">
      <c r="CE31925" s="227"/>
    </row>
    <row r="31926" spans="83:83">
      <c r="CE31926" s="227"/>
    </row>
    <row r="31927" spans="83:83">
      <c r="CE31927" s="227"/>
    </row>
    <row r="31928" spans="83:83">
      <c r="CE31928" s="227"/>
    </row>
    <row r="31929" spans="83:83">
      <c r="CE31929" s="227"/>
    </row>
    <row r="31930" spans="83:83">
      <c r="CE31930" s="227"/>
    </row>
    <row r="31931" spans="83:83">
      <c r="CE31931" s="227"/>
    </row>
    <row r="31932" spans="83:83">
      <c r="CE31932" s="227"/>
    </row>
    <row r="31933" spans="83:83">
      <c r="CE31933" s="227"/>
    </row>
    <row r="31934" spans="83:83">
      <c r="CE31934" s="227"/>
    </row>
    <row r="31935" spans="83:83">
      <c r="CE31935" s="227"/>
    </row>
    <row r="31936" spans="83:83">
      <c r="CE31936" s="227"/>
    </row>
    <row r="31937" spans="83:83">
      <c r="CE31937" s="227"/>
    </row>
    <row r="31938" spans="83:83">
      <c r="CE31938" s="227"/>
    </row>
    <row r="31939" spans="83:83">
      <c r="CE31939" s="227"/>
    </row>
    <row r="31940" spans="83:83">
      <c r="CE31940" s="227"/>
    </row>
    <row r="31941" spans="83:83">
      <c r="CE31941" s="227"/>
    </row>
    <row r="31942" spans="83:83">
      <c r="CE31942" s="227"/>
    </row>
    <row r="31943" spans="83:83">
      <c r="CE31943" s="227"/>
    </row>
    <row r="31944" spans="83:83">
      <c r="CE31944" s="227"/>
    </row>
    <row r="31945" spans="83:83">
      <c r="CE31945" s="227"/>
    </row>
    <row r="31946" spans="83:83">
      <c r="CE31946" s="227"/>
    </row>
    <row r="31947" spans="83:83">
      <c r="CE31947" s="227"/>
    </row>
    <row r="31948" spans="83:83">
      <c r="CE31948" s="227"/>
    </row>
    <row r="31949" spans="83:83">
      <c r="CE31949" s="227"/>
    </row>
    <row r="31950" spans="83:83">
      <c r="CE31950" s="227"/>
    </row>
    <row r="31951" spans="83:83">
      <c r="CE31951" s="227"/>
    </row>
    <row r="31952" spans="83:83">
      <c r="CE31952" s="227"/>
    </row>
    <row r="31953" spans="83:83">
      <c r="CE31953" s="227"/>
    </row>
    <row r="31954" spans="83:83">
      <c r="CE31954" s="227"/>
    </row>
    <row r="31955" spans="83:83">
      <c r="CE31955" s="227"/>
    </row>
    <row r="31956" spans="83:83">
      <c r="CE31956" s="227"/>
    </row>
    <row r="31957" spans="83:83">
      <c r="CE31957" s="227"/>
    </row>
    <row r="31958" spans="83:83">
      <c r="CE31958" s="227"/>
    </row>
    <row r="31959" spans="83:83">
      <c r="CE31959" s="227"/>
    </row>
    <row r="31960" spans="83:83">
      <c r="CE31960" s="227"/>
    </row>
    <row r="31961" spans="83:83">
      <c r="CE31961" s="227"/>
    </row>
    <row r="31962" spans="83:83">
      <c r="CE31962" s="227"/>
    </row>
    <row r="31963" spans="83:83">
      <c r="CE31963" s="227"/>
    </row>
    <row r="31964" spans="83:83">
      <c r="CE31964" s="227"/>
    </row>
    <row r="31965" spans="83:83">
      <c r="CE31965" s="227"/>
    </row>
    <row r="31966" spans="83:83">
      <c r="CE31966" s="227"/>
    </row>
    <row r="31967" spans="83:83">
      <c r="CE31967" s="227"/>
    </row>
    <row r="31968" spans="83:83">
      <c r="CE31968" s="227"/>
    </row>
    <row r="31969" spans="83:83">
      <c r="CE31969" s="227"/>
    </row>
    <row r="31970" spans="83:83">
      <c r="CE31970" s="227"/>
    </row>
    <row r="31971" spans="83:83">
      <c r="CE31971" s="227"/>
    </row>
    <row r="31972" spans="83:83">
      <c r="CE31972" s="227"/>
    </row>
    <row r="31973" spans="83:83">
      <c r="CE31973" s="227"/>
    </row>
    <row r="31974" spans="83:83">
      <c r="CE31974" s="227"/>
    </row>
    <row r="31975" spans="83:83">
      <c r="CE31975" s="227"/>
    </row>
    <row r="31976" spans="83:83">
      <c r="CE31976" s="227"/>
    </row>
    <row r="31977" spans="83:83">
      <c r="CE31977" s="227"/>
    </row>
    <row r="31978" spans="83:83">
      <c r="CE31978" s="227"/>
    </row>
    <row r="31979" spans="83:83">
      <c r="CE31979" s="227"/>
    </row>
    <row r="31980" spans="83:83">
      <c r="CE31980" s="227"/>
    </row>
    <row r="31981" spans="83:83">
      <c r="CE31981" s="227"/>
    </row>
    <row r="31982" spans="83:83">
      <c r="CE31982" s="227"/>
    </row>
    <row r="31983" spans="83:83">
      <c r="CE31983" s="227"/>
    </row>
    <row r="31984" spans="83:83">
      <c r="CE31984" s="227"/>
    </row>
    <row r="31985" spans="83:83">
      <c r="CE31985" s="227"/>
    </row>
    <row r="31986" spans="83:83">
      <c r="CE31986" s="227"/>
    </row>
    <row r="31987" spans="83:83">
      <c r="CE31987" s="227"/>
    </row>
    <row r="31988" spans="83:83">
      <c r="CE31988" s="227"/>
    </row>
    <row r="31989" spans="83:83">
      <c r="CE31989" s="227"/>
    </row>
    <row r="31990" spans="83:83">
      <c r="CE31990" s="227"/>
    </row>
    <row r="31991" spans="83:83">
      <c r="CE31991" s="227"/>
    </row>
    <row r="31992" spans="83:83">
      <c r="CE31992" s="227"/>
    </row>
    <row r="31993" spans="83:83">
      <c r="CE31993" s="227"/>
    </row>
    <row r="31994" spans="83:83">
      <c r="CE31994" s="227"/>
    </row>
    <row r="31995" spans="83:83">
      <c r="CE31995" s="227"/>
    </row>
    <row r="31996" spans="83:83">
      <c r="CE31996" s="227"/>
    </row>
    <row r="31997" spans="83:83">
      <c r="CE31997" s="227"/>
    </row>
    <row r="31998" spans="83:83">
      <c r="CE31998" s="227"/>
    </row>
    <row r="31999" spans="83:83">
      <c r="CE31999" s="227"/>
    </row>
    <row r="32000" spans="83:83">
      <c r="CE32000" s="227"/>
    </row>
    <row r="32001" spans="83:83">
      <c r="CE32001" s="227"/>
    </row>
    <row r="32002" spans="83:83">
      <c r="CE32002" s="227"/>
    </row>
    <row r="32003" spans="83:83">
      <c r="CE32003" s="227"/>
    </row>
    <row r="32004" spans="83:83">
      <c r="CE32004" s="227"/>
    </row>
    <row r="32005" spans="83:83">
      <c r="CE32005" s="227"/>
    </row>
    <row r="32006" spans="83:83">
      <c r="CE32006" s="227"/>
    </row>
    <row r="32007" spans="83:83">
      <c r="CE32007" s="227"/>
    </row>
    <row r="32008" spans="83:83">
      <c r="CE32008" s="227"/>
    </row>
    <row r="32009" spans="83:83">
      <c r="CE32009" s="227"/>
    </row>
    <row r="32010" spans="83:83">
      <c r="CE32010" s="227"/>
    </row>
    <row r="32011" spans="83:83">
      <c r="CE32011" s="227"/>
    </row>
    <row r="32012" spans="83:83">
      <c r="CE32012" s="227"/>
    </row>
    <row r="32013" spans="83:83">
      <c r="CE32013" s="227"/>
    </row>
    <row r="32014" spans="83:83">
      <c r="CE32014" s="227"/>
    </row>
    <row r="32015" spans="83:83">
      <c r="CE32015" s="227"/>
    </row>
    <row r="32016" spans="83:83">
      <c r="CE32016" s="227"/>
    </row>
    <row r="32017" spans="83:83">
      <c r="CE32017" s="227"/>
    </row>
    <row r="32018" spans="83:83">
      <c r="CE32018" s="227"/>
    </row>
    <row r="32019" spans="83:83">
      <c r="CE32019" s="227"/>
    </row>
    <row r="32020" spans="83:83">
      <c r="CE32020" s="227"/>
    </row>
    <row r="32021" spans="83:83">
      <c r="CE32021" s="227"/>
    </row>
    <row r="32022" spans="83:83">
      <c r="CE32022" s="227"/>
    </row>
    <row r="32023" spans="83:83">
      <c r="CE32023" s="227"/>
    </row>
    <row r="32024" spans="83:83">
      <c r="CE32024" s="227"/>
    </row>
    <row r="32025" spans="83:83">
      <c r="CE32025" s="227"/>
    </row>
    <row r="32026" spans="83:83">
      <c r="CE32026" s="227"/>
    </row>
    <row r="32027" spans="83:83">
      <c r="CE32027" s="227"/>
    </row>
    <row r="32028" spans="83:83">
      <c r="CE32028" s="227"/>
    </row>
    <row r="32029" spans="83:83">
      <c r="CE32029" s="227"/>
    </row>
    <row r="32030" spans="83:83">
      <c r="CE32030" s="227"/>
    </row>
    <row r="32031" spans="83:83">
      <c r="CE32031" s="227"/>
    </row>
    <row r="32032" spans="83:83">
      <c r="CE32032" s="227"/>
    </row>
    <row r="32033" spans="83:83">
      <c r="CE32033" s="227"/>
    </row>
    <row r="32034" spans="83:83">
      <c r="CE32034" s="227"/>
    </row>
    <row r="32035" spans="83:83">
      <c r="CE32035" s="227"/>
    </row>
    <row r="32036" spans="83:83">
      <c r="CE32036" s="227"/>
    </row>
    <row r="32037" spans="83:83">
      <c r="CE32037" s="227"/>
    </row>
    <row r="32038" spans="83:83">
      <c r="CE32038" s="227"/>
    </row>
    <row r="32039" spans="83:83">
      <c r="CE32039" s="227"/>
    </row>
    <row r="32040" spans="83:83">
      <c r="CE32040" s="227"/>
    </row>
    <row r="32041" spans="83:83">
      <c r="CE32041" s="227"/>
    </row>
    <row r="32042" spans="83:83">
      <c r="CE32042" s="227"/>
    </row>
    <row r="32043" spans="83:83">
      <c r="CE32043" s="227"/>
    </row>
    <row r="32044" spans="83:83">
      <c r="CE32044" s="227"/>
    </row>
    <row r="32045" spans="83:83">
      <c r="CE32045" s="227"/>
    </row>
    <row r="32046" spans="83:83">
      <c r="CE32046" s="227"/>
    </row>
    <row r="32047" spans="83:83">
      <c r="CE32047" s="227"/>
    </row>
    <row r="32048" spans="83:83">
      <c r="CE32048" s="227"/>
    </row>
    <row r="32049" spans="83:83">
      <c r="CE32049" s="227"/>
    </row>
    <row r="32050" spans="83:83">
      <c r="CE32050" s="227"/>
    </row>
    <row r="32051" spans="83:83">
      <c r="CE32051" s="227"/>
    </row>
    <row r="32052" spans="83:83">
      <c r="CE32052" s="227"/>
    </row>
    <row r="32053" spans="83:83">
      <c r="CE32053" s="227"/>
    </row>
    <row r="32054" spans="83:83">
      <c r="CE32054" s="227"/>
    </row>
    <row r="32055" spans="83:83">
      <c r="CE32055" s="227"/>
    </row>
    <row r="32056" spans="83:83">
      <c r="CE32056" s="227"/>
    </row>
    <row r="32057" spans="83:83">
      <c r="CE32057" s="227"/>
    </row>
    <row r="32058" spans="83:83">
      <c r="CE32058" s="227"/>
    </row>
    <row r="32059" spans="83:83">
      <c r="CE32059" s="227"/>
    </row>
    <row r="32060" spans="83:83">
      <c r="CE32060" s="227"/>
    </row>
    <row r="32061" spans="83:83">
      <c r="CE32061" s="227"/>
    </row>
    <row r="32062" spans="83:83">
      <c r="CE32062" s="227"/>
    </row>
    <row r="32063" spans="83:83">
      <c r="CE32063" s="227"/>
    </row>
    <row r="32064" spans="83:83">
      <c r="CE32064" s="227"/>
    </row>
    <row r="32065" spans="83:83">
      <c r="CE32065" s="227"/>
    </row>
    <row r="32066" spans="83:83">
      <c r="CE32066" s="227"/>
    </row>
    <row r="32067" spans="83:83">
      <c r="CE32067" s="227"/>
    </row>
    <row r="32068" spans="83:83">
      <c r="CE32068" s="227"/>
    </row>
    <row r="32069" spans="83:83">
      <c r="CE32069" s="227"/>
    </row>
    <row r="32070" spans="83:83">
      <c r="CE32070" s="227"/>
    </row>
    <row r="32071" spans="83:83">
      <c r="CE32071" s="227"/>
    </row>
    <row r="32072" spans="83:83">
      <c r="CE32072" s="227"/>
    </row>
    <row r="32073" spans="83:83">
      <c r="CE32073" s="227"/>
    </row>
    <row r="32074" spans="83:83">
      <c r="CE32074" s="227"/>
    </row>
    <row r="32075" spans="83:83">
      <c r="CE32075" s="227"/>
    </row>
    <row r="32076" spans="83:83">
      <c r="CE32076" s="227"/>
    </row>
    <row r="32077" spans="83:83">
      <c r="CE32077" s="227"/>
    </row>
    <row r="32078" spans="83:83">
      <c r="CE32078" s="227"/>
    </row>
    <row r="32079" spans="83:83">
      <c r="CE32079" s="227"/>
    </row>
    <row r="32080" spans="83:83">
      <c r="CE32080" s="227"/>
    </row>
    <row r="32081" spans="83:83">
      <c r="CE32081" s="227"/>
    </row>
    <row r="32082" spans="83:83">
      <c r="CE32082" s="227"/>
    </row>
    <row r="32083" spans="83:83">
      <c r="CE32083" s="227"/>
    </row>
    <row r="32084" spans="83:83">
      <c r="CE32084" s="227"/>
    </row>
    <row r="32085" spans="83:83">
      <c r="CE32085" s="227"/>
    </row>
    <row r="32086" spans="83:83">
      <c r="CE32086" s="227"/>
    </row>
    <row r="32087" spans="83:83">
      <c r="CE32087" s="227"/>
    </row>
    <row r="32088" spans="83:83">
      <c r="CE32088" s="227"/>
    </row>
    <row r="32089" spans="83:83">
      <c r="CE32089" s="227"/>
    </row>
    <row r="32090" spans="83:83">
      <c r="CE32090" s="227"/>
    </row>
    <row r="32091" spans="83:83">
      <c r="CE32091" s="227"/>
    </row>
    <row r="32092" spans="83:83">
      <c r="CE32092" s="227"/>
    </row>
    <row r="32093" spans="83:83">
      <c r="CE32093" s="227"/>
    </row>
    <row r="32094" spans="83:83">
      <c r="CE32094" s="227"/>
    </row>
    <row r="32095" spans="83:83">
      <c r="CE32095" s="227"/>
    </row>
    <row r="32096" spans="83:83">
      <c r="CE32096" s="227"/>
    </row>
    <row r="32097" spans="83:83">
      <c r="CE32097" s="227"/>
    </row>
    <row r="32098" spans="83:83">
      <c r="CE32098" s="227"/>
    </row>
    <row r="32099" spans="83:83">
      <c r="CE32099" s="227"/>
    </row>
    <row r="32100" spans="83:83">
      <c r="CE32100" s="227"/>
    </row>
    <row r="32101" spans="83:83">
      <c r="CE32101" s="227"/>
    </row>
    <row r="32102" spans="83:83">
      <c r="CE32102" s="227"/>
    </row>
    <row r="32103" spans="83:83">
      <c r="CE32103" s="227"/>
    </row>
    <row r="32104" spans="83:83">
      <c r="CE32104" s="227"/>
    </row>
    <row r="32105" spans="83:83">
      <c r="CE32105" s="227"/>
    </row>
    <row r="32106" spans="83:83">
      <c r="CE32106" s="227"/>
    </row>
    <row r="32107" spans="83:83">
      <c r="CE32107" s="227"/>
    </row>
    <row r="32108" spans="83:83">
      <c r="CE32108" s="227"/>
    </row>
    <row r="32109" spans="83:83">
      <c r="CE32109" s="227"/>
    </row>
    <row r="32110" spans="83:83">
      <c r="CE32110" s="227"/>
    </row>
    <row r="32111" spans="83:83">
      <c r="CE32111" s="227"/>
    </row>
    <row r="32112" spans="83:83">
      <c r="CE32112" s="227"/>
    </row>
    <row r="32113" spans="83:83">
      <c r="CE32113" s="227"/>
    </row>
    <row r="32114" spans="83:83">
      <c r="CE32114" s="227"/>
    </row>
    <row r="32115" spans="83:83">
      <c r="CE32115" s="227"/>
    </row>
    <row r="32116" spans="83:83">
      <c r="CE32116" s="227"/>
    </row>
    <row r="32117" spans="83:83">
      <c r="CE32117" s="227"/>
    </row>
    <row r="32118" spans="83:83">
      <c r="CE32118" s="227"/>
    </row>
    <row r="32119" spans="83:83">
      <c r="CE32119" s="227"/>
    </row>
    <row r="32120" spans="83:83">
      <c r="CE32120" s="227"/>
    </row>
    <row r="32121" spans="83:83">
      <c r="CE32121" s="227"/>
    </row>
    <row r="32122" spans="83:83">
      <c r="CE32122" s="227"/>
    </row>
    <row r="32123" spans="83:83">
      <c r="CE32123" s="227"/>
    </row>
    <row r="32124" spans="83:83">
      <c r="CE32124" s="227"/>
    </row>
    <row r="32125" spans="83:83">
      <c r="CE32125" s="227"/>
    </row>
    <row r="32126" spans="83:83">
      <c r="CE32126" s="227"/>
    </row>
    <row r="32127" spans="83:83">
      <c r="CE32127" s="227"/>
    </row>
    <row r="32128" spans="83:83">
      <c r="CE32128" s="227"/>
    </row>
    <row r="32129" spans="83:83">
      <c r="CE32129" s="227"/>
    </row>
    <row r="32130" spans="83:83">
      <c r="CE32130" s="227"/>
    </row>
    <row r="32131" spans="83:83">
      <c r="CE32131" s="227"/>
    </row>
    <row r="32132" spans="83:83">
      <c r="CE32132" s="227"/>
    </row>
    <row r="32133" spans="83:83">
      <c r="CE32133" s="227"/>
    </row>
    <row r="32134" spans="83:83">
      <c r="CE32134" s="227"/>
    </row>
    <row r="32135" spans="83:83">
      <c r="CE32135" s="227"/>
    </row>
    <row r="32136" spans="83:83">
      <c r="CE32136" s="227"/>
    </row>
    <row r="32137" spans="83:83">
      <c r="CE32137" s="227"/>
    </row>
    <row r="32138" spans="83:83">
      <c r="CE32138" s="227"/>
    </row>
    <row r="32139" spans="83:83">
      <c r="CE32139" s="227"/>
    </row>
    <row r="32140" spans="83:83">
      <c r="CE32140" s="227"/>
    </row>
    <row r="32141" spans="83:83">
      <c r="CE32141" s="227"/>
    </row>
    <row r="32142" spans="83:83">
      <c r="CE32142" s="227"/>
    </row>
    <row r="32143" spans="83:83">
      <c r="CE32143" s="227"/>
    </row>
    <row r="32144" spans="83:83">
      <c r="CE32144" s="227"/>
    </row>
    <row r="32145" spans="83:83">
      <c r="CE32145" s="227"/>
    </row>
    <row r="32146" spans="83:83">
      <c r="CE32146" s="227"/>
    </row>
    <row r="32147" spans="83:83">
      <c r="CE32147" s="227"/>
    </row>
    <row r="32148" spans="83:83">
      <c r="CE32148" s="227"/>
    </row>
    <row r="32149" spans="83:83">
      <c r="CE32149" s="227"/>
    </row>
    <row r="32150" spans="83:83">
      <c r="CE32150" s="227"/>
    </row>
    <row r="32151" spans="83:83">
      <c r="CE32151" s="227"/>
    </row>
    <row r="32152" spans="83:83">
      <c r="CE32152" s="227"/>
    </row>
    <row r="32153" spans="83:83">
      <c r="CE32153" s="227"/>
    </row>
    <row r="32154" spans="83:83">
      <c r="CE32154" s="227"/>
    </row>
    <row r="32155" spans="83:83">
      <c r="CE32155" s="227"/>
    </row>
    <row r="32156" spans="83:83">
      <c r="CE32156" s="227"/>
    </row>
    <row r="32157" spans="83:83">
      <c r="CE32157" s="227"/>
    </row>
    <row r="32158" spans="83:83">
      <c r="CE32158" s="227"/>
    </row>
    <row r="32159" spans="83:83">
      <c r="CE32159" s="227"/>
    </row>
    <row r="32160" spans="83:83">
      <c r="CE32160" s="227"/>
    </row>
    <row r="32161" spans="83:83">
      <c r="CE32161" s="227"/>
    </row>
    <row r="32162" spans="83:83">
      <c r="CE32162" s="227"/>
    </row>
    <row r="32163" spans="83:83">
      <c r="CE32163" s="227"/>
    </row>
    <row r="32164" spans="83:83">
      <c r="CE32164" s="227"/>
    </row>
    <row r="32165" spans="83:83">
      <c r="CE32165" s="227"/>
    </row>
    <row r="32166" spans="83:83">
      <c r="CE32166" s="227"/>
    </row>
    <row r="32167" spans="83:83">
      <c r="CE32167" s="227"/>
    </row>
    <row r="32168" spans="83:83">
      <c r="CE32168" s="227"/>
    </row>
    <row r="32169" spans="83:83">
      <c r="CE32169" s="227"/>
    </row>
    <row r="32170" spans="83:83">
      <c r="CE32170" s="227"/>
    </row>
    <row r="32171" spans="83:83">
      <c r="CE32171" s="227"/>
    </row>
    <row r="32172" spans="83:83">
      <c r="CE32172" s="227"/>
    </row>
    <row r="32173" spans="83:83">
      <c r="CE32173" s="227"/>
    </row>
    <row r="32174" spans="83:83">
      <c r="CE32174" s="227"/>
    </row>
    <row r="32175" spans="83:83">
      <c r="CE32175" s="227"/>
    </row>
    <row r="32176" spans="83:83">
      <c r="CE32176" s="227"/>
    </row>
    <row r="32177" spans="83:83">
      <c r="CE32177" s="227"/>
    </row>
    <row r="32178" spans="83:83">
      <c r="CE32178" s="227"/>
    </row>
    <row r="32179" spans="83:83">
      <c r="CE32179" s="227"/>
    </row>
    <row r="32180" spans="83:83">
      <c r="CE32180" s="227"/>
    </row>
    <row r="32181" spans="83:83">
      <c r="CE32181" s="227"/>
    </row>
    <row r="32182" spans="83:83">
      <c r="CE32182" s="227"/>
    </row>
    <row r="32183" spans="83:83">
      <c r="CE32183" s="227"/>
    </row>
    <row r="32184" spans="83:83">
      <c r="CE32184" s="227"/>
    </row>
    <row r="32185" spans="83:83">
      <c r="CE32185" s="227"/>
    </row>
    <row r="32186" spans="83:83">
      <c r="CE32186" s="227"/>
    </row>
    <row r="32187" spans="83:83">
      <c r="CE32187" s="227"/>
    </row>
    <row r="32188" spans="83:83">
      <c r="CE32188" s="227"/>
    </row>
    <row r="32189" spans="83:83">
      <c r="CE32189" s="227"/>
    </row>
    <row r="32190" spans="83:83">
      <c r="CE32190" s="227"/>
    </row>
    <row r="32191" spans="83:83">
      <c r="CE32191" s="227"/>
    </row>
    <row r="32192" spans="83:83">
      <c r="CE32192" s="227"/>
    </row>
    <row r="32193" spans="83:83">
      <c r="CE32193" s="227"/>
    </row>
    <row r="32194" spans="83:83">
      <c r="CE32194" s="227"/>
    </row>
    <row r="32195" spans="83:83">
      <c r="CE32195" s="227"/>
    </row>
    <row r="32196" spans="83:83">
      <c r="CE32196" s="227"/>
    </row>
    <row r="32197" spans="83:83">
      <c r="CE32197" s="227"/>
    </row>
    <row r="32198" spans="83:83">
      <c r="CE32198" s="227"/>
    </row>
    <row r="32199" spans="83:83">
      <c r="CE32199" s="227"/>
    </row>
    <row r="32200" spans="83:83">
      <c r="CE32200" s="227"/>
    </row>
    <row r="32201" spans="83:83">
      <c r="CE32201" s="227"/>
    </row>
    <row r="32202" spans="83:83">
      <c r="CE32202" s="227"/>
    </row>
    <row r="32203" spans="83:83">
      <c r="CE32203" s="227"/>
    </row>
    <row r="32204" spans="83:83">
      <c r="CE32204" s="227"/>
    </row>
    <row r="32205" spans="83:83">
      <c r="CE32205" s="227"/>
    </row>
    <row r="32206" spans="83:83">
      <c r="CE32206" s="227"/>
    </row>
    <row r="32207" spans="83:83">
      <c r="CE32207" s="227"/>
    </row>
    <row r="32208" spans="83:83">
      <c r="CE32208" s="227"/>
    </row>
    <row r="32209" spans="83:83">
      <c r="CE32209" s="227"/>
    </row>
    <row r="32210" spans="83:83">
      <c r="CE32210" s="227"/>
    </row>
    <row r="32211" spans="83:83">
      <c r="CE32211" s="227"/>
    </row>
    <row r="32212" spans="83:83">
      <c r="CE32212" s="227"/>
    </row>
    <row r="32213" spans="83:83">
      <c r="CE32213" s="227"/>
    </row>
    <row r="32214" spans="83:83">
      <c r="CE32214" s="227"/>
    </row>
    <row r="32215" spans="83:83">
      <c r="CE32215" s="227"/>
    </row>
    <row r="32216" spans="83:83">
      <c r="CE32216" s="227"/>
    </row>
    <row r="32217" spans="83:83">
      <c r="CE32217" s="227"/>
    </row>
    <row r="32218" spans="83:83">
      <c r="CE32218" s="227"/>
    </row>
    <row r="32219" spans="83:83">
      <c r="CE32219" s="227"/>
    </row>
    <row r="32220" spans="83:83">
      <c r="CE32220" s="227"/>
    </row>
    <row r="32221" spans="83:83">
      <c r="CE32221" s="227"/>
    </row>
    <row r="32222" spans="83:83">
      <c r="CE32222" s="227"/>
    </row>
    <row r="32223" spans="83:83">
      <c r="CE32223" s="227"/>
    </row>
    <row r="32224" spans="83:83">
      <c r="CE32224" s="227"/>
    </row>
    <row r="32225" spans="83:83">
      <c r="CE32225" s="227"/>
    </row>
    <row r="32226" spans="83:83">
      <c r="CE32226" s="227"/>
    </row>
    <row r="32227" spans="83:83">
      <c r="CE32227" s="227"/>
    </row>
    <row r="32228" spans="83:83">
      <c r="CE32228" s="227"/>
    </row>
    <row r="32229" spans="83:83">
      <c r="CE32229" s="227"/>
    </row>
    <row r="32230" spans="83:83">
      <c r="CE32230" s="227"/>
    </row>
    <row r="32231" spans="83:83">
      <c r="CE32231" s="227"/>
    </row>
    <row r="32232" spans="83:83">
      <c r="CE32232" s="227"/>
    </row>
    <row r="32233" spans="83:83">
      <c r="CE32233" s="227"/>
    </row>
    <row r="32234" spans="83:83">
      <c r="CE32234" s="227"/>
    </row>
    <row r="32235" spans="83:83">
      <c r="CE32235" s="227"/>
    </row>
    <row r="32236" spans="83:83">
      <c r="CE32236" s="227"/>
    </row>
    <row r="32237" spans="83:83">
      <c r="CE32237" s="227"/>
    </row>
    <row r="32238" spans="83:83">
      <c r="CE32238" s="227"/>
    </row>
    <row r="32239" spans="83:83">
      <c r="CE32239" s="227"/>
    </row>
    <row r="32240" spans="83:83">
      <c r="CE32240" s="227"/>
    </row>
    <row r="32241" spans="83:83">
      <c r="CE32241" s="227"/>
    </row>
    <row r="32242" spans="83:83">
      <c r="CE32242" s="227"/>
    </row>
    <row r="32243" spans="83:83">
      <c r="CE32243" s="227"/>
    </row>
    <row r="32244" spans="83:83">
      <c r="CE32244" s="227"/>
    </row>
    <row r="32245" spans="83:83">
      <c r="CE32245" s="227"/>
    </row>
    <row r="32246" spans="83:83">
      <c r="CE32246" s="227"/>
    </row>
    <row r="32247" spans="83:83">
      <c r="CE32247" s="227"/>
    </row>
    <row r="32248" spans="83:83">
      <c r="CE32248" s="227"/>
    </row>
    <row r="32249" spans="83:83">
      <c r="CE32249" s="227"/>
    </row>
    <row r="32250" spans="83:83">
      <c r="CE32250" s="227"/>
    </row>
    <row r="32251" spans="83:83">
      <c r="CE32251" s="227"/>
    </row>
    <row r="32252" spans="83:83">
      <c r="CE32252" s="227"/>
    </row>
    <row r="32253" spans="83:83">
      <c r="CE32253" s="227"/>
    </row>
    <row r="32254" spans="83:83">
      <c r="CE32254" s="227"/>
    </row>
    <row r="32255" spans="83:83">
      <c r="CE32255" s="227"/>
    </row>
    <row r="32256" spans="83:83">
      <c r="CE32256" s="227"/>
    </row>
    <row r="32257" spans="83:83">
      <c r="CE32257" s="227"/>
    </row>
    <row r="32258" spans="83:83">
      <c r="CE32258" s="227"/>
    </row>
    <row r="32259" spans="83:83">
      <c r="CE32259" s="227"/>
    </row>
    <row r="32260" spans="83:83">
      <c r="CE32260" s="227"/>
    </row>
    <row r="32261" spans="83:83">
      <c r="CE32261" s="227"/>
    </row>
    <row r="32262" spans="83:83">
      <c r="CE32262" s="227"/>
    </row>
    <row r="32263" spans="83:83">
      <c r="CE32263" s="227"/>
    </row>
    <row r="32264" spans="83:83">
      <c r="CE32264" s="227"/>
    </row>
    <row r="32265" spans="83:83">
      <c r="CE32265" s="227"/>
    </row>
    <row r="32266" spans="83:83">
      <c r="CE32266" s="227"/>
    </row>
    <row r="32267" spans="83:83">
      <c r="CE32267" s="227"/>
    </row>
    <row r="32268" spans="83:83">
      <c r="CE32268" s="227"/>
    </row>
    <row r="32269" spans="83:83">
      <c r="CE32269" s="227"/>
    </row>
    <row r="32270" spans="83:83">
      <c r="CE32270" s="227"/>
    </row>
    <row r="32271" spans="83:83">
      <c r="CE32271" s="227"/>
    </row>
    <row r="32272" spans="83:83">
      <c r="CE32272" s="227"/>
    </row>
    <row r="32273" spans="83:83">
      <c r="CE32273" s="227"/>
    </row>
    <row r="32274" spans="83:83">
      <c r="CE32274" s="227"/>
    </row>
    <row r="32275" spans="83:83">
      <c r="CE32275" s="227"/>
    </row>
    <row r="32276" spans="83:83">
      <c r="CE32276" s="227"/>
    </row>
    <row r="32277" spans="83:83">
      <c r="CE32277" s="227"/>
    </row>
    <row r="32278" spans="83:83">
      <c r="CE32278" s="227"/>
    </row>
    <row r="32279" spans="83:83">
      <c r="CE32279" s="227"/>
    </row>
    <row r="32280" spans="83:83">
      <c r="CE32280" s="227"/>
    </row>
    <row r="32281" spans="83:83">
      <c r="CE32281" s="227"/>
    </row>
    <row r="32282" spans="83:83">
      <c r="CE32282" s="227"/>
    </row>
    <row r="32283" spans="83:83">
      <c r="CE32283" s="227"/>
    </row>
    <row r="32284" spans="83:83">
      <c r="CE32284" s="227"/>
    </row>
    <row r="32285" spans="83:83">
      <c r="CE32285" s="227"/>
    </row>
    <row r="32286" spans="83:83">
      <c r="CE32286" s="227"/>
    </row>
    <row r="32287" spans="83:83">
      <c r="CE32287" s="227"/>
    </row>
    <row r="32288" spans="83:83">
      <c r="CE32288" s="227"/>
    </row>
    <row r="32289" spans="83:83">
      <c r="CE32289" s="227"/>
    </row>
    <row r="32290" spans="83:83">
      <c r="CE32290" s="227"/>
    </row>
    <row r="32291" spans="83:83">
      <c r="CE32291" s="227"/>
    </row>
    <row r="32292" spans="83:83">
      <c r="CE32292" s="227"/>
    </row>
    <row r="32293" spans="83:83">
      <c r="CE32293" s="227"/>
    </row>
    <row r="32294" spans="83:83">
      <c r="CE32294" s="227"/>
    </row>
    <row r="32295" spans="83:83">
      <c r="CE32295" s="227"/>
    </row>
    <row r="32296" spans="83:83">
      <c r="CE32296" s="227"/>
    </row>
    <row r="32297" spans="83:83">
      <c r="CE32297" s="227"/>
    </row>
    <row r="32298" spans="83:83">
      <c r="CE32298" s="227"/>
    </row>
    <row r="32299" spans="83:83">
      <c r="CE32299" s="227"/>
    </row>
    <row r="32300" spans="83:83">
      <c r="CE32300" s="227"/>
    </row>
    <row r="32301" spans="83:83">
      <c r="CE32301" s="227"/>
    </row>
    <row r="32302" spans="83:83">
      <c r="CE32302" s="227"/>
    </row>
    <row r="32303" spans="83:83">
      <c r="CE32303" s="227"/>
    </row>
    <row r="32304" spans="83:83">
      <c r="CE32304" s="227"/>
    </row>
    <row r="32305" spans="83:83">
      <c r="CE32305" s="227"/>
    </row>
    <row r="32306" spans="83:83">
      <c r="CE32306" s="227"/>
    </row>
    <row r="32307" spans="83:83">
      <c r="CE32307" s="227"/>
    </row>
    <row r="32308" spans="83:83">
      <c r="CE32308" s="227"/>
    </row>
    <row r="32309" spans="83:83">
      <c r="CE32309" s="227"/>
    </row>
    <row r="32310" spans="83:83">
      <c r="CE32310" s="227"/>
    </row>
    <row r="32311" spans="83:83">
      <c r="CE32311" s="227"/>
    </row>
    <row r="32312" spans="83:83">
      <c r="CE32312" s="227"/>
    </row>
    <row r="32313" spans="83:83">
      <c r="CE32313" s="227"/>
    </row>
    <row r="32314" spans="83:83">
      <c r="CE32314" s="227"/>
    </row>
    <row r="32315" spans="83:83">
      <c r="CE32315" s="227"/>
    </row>
    <row r="32316" spans="83:83">
      <c r="CE32316" s="227"/>
    </row>
    <row r="32317" spans="83:83">
      <c r="CE32317" s="227"/>
    </row>
    <row r="32318" spans="83:83">
      <c r="CE32318" s="227"/>
    </row>
    <row r="32319" spans="83:83">
      <c r="CE32319" s="227"/>
    </row>
    <row r="32320" spans="83:83">
      <c r="CE32320" s="227"/>
    </row>
    <row r="32321" spans="83:83">
      <c r="CE32321" s="227"/>
    </row>
    <row r="32322" spans="83:83">
      <c r="CE32322" s="227"/>
    </row>
    <row r="32323" spans="83:83">
      <c r="CE32323" s="227"/>
    </row>
    <row r="32324" spans="83:83">
      <c r="CE32324" s="227"/>
    </row>
    <row r="32325" spans="83:83">
      <c r="CE32325" s="227"/>
    </row>
    <row r="32326" spans="83:83">
      <c r="CE32326" s="227"/>
    </row>
    <row r="32327" spans="83:83">
      <c r="CE32327" s="227"/>
    </row>
    <row r="32328" spans="83:83">
      <c r="CE32328" s="227"/>
    </row>
    <row r="32329" spans="83:83">
      <c r="CE32329" s="227"/>
    </row>
    <row r="32330" spans="83:83">
      <c r="CE32330" s="227"/>
    </row>
    <row r="32331" spans="83:83">
      <c r="CE32331" s="227"/>
    </row>
    <row r="32332" spans="83:83">
      <c r="CE32332" s="227"/>
    </row>
    <row r="32333" spans="83:83">
      <c r="CE32333" s="227"/>
    </row>
    <row r="32334" spans="83:83">
      <c r="CE32334" s="227"/>
    </row>
    <row r="32335" spans="83:83">
      <c r="CE32335" s="227"/>
    </row>
    <row r="32336" spans="83:83">
      <c r="CE32336" s="227"/>
    </row>
    <row r="32337" spans="83:83">
      <c r="CE32337" s="227"/>
    </row>
    <row r="32338" spans="83:83">
      <c r="CE32338" s="227"/>
    </row>
    <row r="32339" spans="83:83">
      <c r="CE32339" s="227"/>
    </row>
    <row r="32340" spans="83:83">
      <c r="CE32340" s="227"/>
    </row>
    <row r="32341" spans="83:83">
      <c r="CE32341" s="227"/>
    </row>
    <row r="32342" spans="83:83">
      <c r="CE32342" s="227"/>
    </row>
    <row r="32343" spans="83:83">
      <c r="CE32343" s="227"/>
    </row>
    <row r="32344" spans="83:83">
      <c r="CE32344" s="227"/>
    </row>
    <row r="32345" spans="83:83">
      <c r="CE32345" s="227"/>
    </row>
    <row r="32346" spans="83:83">
      <c r="CE32346" s="227"/>
    </row>
    <row r="32347" spans="83:83">
      <c r="CE32347" s="227"/>
    </row>
    <row r="32348" spans="83:83">
      <c r="CE32348" s="227"/>
    </row>
    <row r="32349" spans="83:83">
      <c r="CE32349" s="227"/>
    </row>
    <row r="32350" spans="83:83">
      <c r="CE32350" s="227"/>
    </row>
    <row r="32351" spans="83:83">
      <c r="CE32351" s="227"/>
    </row>
    <row r="32352" spans="83:83">
      <c r="CE32352" s="227"/>
    </row>
    <row r="32353" spans="83:83">
      <c r="CE32353" s="227"/>
    </row>
    <row r="32354" spans="83:83">
      <c r="CE32354" s="227"/>
    </row>
    <row r="32355" spans="83:83">
      <c r="CE32355" s="227"/>
    </row>
    <row r="32356" spans="83:83">
      <c r="CE32356" s="227"/>
    </row>
    <row r="32357" spans="83:83">
      <c r="CE32357" s="227"/>
    </row>
    <row r="32358" spans="83:83">
      <c r="CE32358" s="227"/>
    </row>
    <row r="32359" spans="83:83">
      <c r="CE32359" s="227"/>
    </row>
    <row r="32360" spans="83:83">
      <c r="CE32360" s="227"/>
    </row>
    <row r="32361" spans="83:83">
      <c r="CE32361" s="227"/>
    </row>
    <row r="32362" spans="83:83">
      <c r="CE32362" s="227"/>
    </row>
    <row r="32363" spans="83:83">
      <c r="CE32363" s="227"/>
    </row>
    <row r="32364" spans="83:83">
      <c r="CE32364" s="227"/>
    </row>
    <row r="32365" spans="83:83">
      <c r="CE32365" s="227"/>
    </row>
    <row r="32366" spans="83:83">
      <c r="CE32366" s="227"/>
    </row>
    <row r="32367" spans="83:83">
      <c r="CE32367" s="227"/>
    </row>
    <row r="32368" spans="83:83">
      <c r="CE32368" s="227"/>
    </row>
    <row r="32369" spans="83:83">
      <c r="CE32369" s="227"/>
    </row>
    <row r="32370" spans="83:83">
      <c r="CE32370" s="227"/>
    </row>
    <row r="32371" spans="83:83">
      <c r="CE32371" s="227"/>
    </row>
    <row r="32372" spans="83:83">
      <c r="CE32372" s="227"/>
    </row>
    <row r="32373" spans="83:83">
      <c r="CE32373" s="227"/>
    </row>
    <row r="32374" spans="83:83">
      <c r="CE32374" s="227"/>
    </row>
    <row r="32375" spans="83:83">
      <c r="CE32375" s="227"/>
    </row>
    <row r="32376" spans="83:83">
      <c r="CE32376" s="227"/>
    </row>
    <row r="32377" spans="83:83">
      <c r="CE32377" s="227"/>
    </row>
    <row r="32378" spans="83:83">
      <c r="CE32378" s="227"/>
    </row>
    <row r="32379" spans="83:83">
      <c r="CE32379" s="227"/>
    </row>
    <row r="32380" spans="83:83">
      <c r="CE32380" s="227"/>
    </row>
    <row r="32381" spans="83:83">
      <c r="CE32381" s="227"/>
    </row>
    <row r="32382" spans="83:83">
      <c r="CE32382" s="227"/>
    </row>
    <row r="32383" spans="83:83">
      <c r="CE32383" s="227"/>
    </row>
    <row r="32384" spans="83:83">
      <c r="CE32384" s="227"/>
    </row>
    <row r="32385" spans="83:83">
      <c r="CE32385" s="227"/>
    </row>
    <row r="32386" spans="83:83">
      <c r="CE32386" s="227"/>
    </row>
    <row r="32387" spans="83:83">
      <c r="CE32387" s="227"/>
    </row>
    <row r="32388" spans="83:83">
      <c r="CE32388" s="227"/>
    </row>
    <row r="32389" spans="83:83">
      <c r="CE32389" s="227"/>
    </row>
    <row r="32390" spans="83:83">
      <c r="CE32390" s="227"/>
    </row>
    <row r="32391" spans="83:83">
      <c r="CE32391" s="227"/>
    </row>
    <row r="32392" spans="83:83">
      <c r="CE32392" s="227"/>
    </row>
    <row r="32393" spans="83:83">
      <c r="CE32393" s="227"/>
    </row>
    <row r="32394" spans="83:83">
      <c r="CE32394" s="227"/>
    </row>
    <row r="32395" spans="83:83">
      <c r="CE32395" s="227"/>
    </row>
    <row r="32396" spans="83:83">
      <c r="CE32396" s="227"/>
    </row>
    <row r="32397" spans="83:83">
      <c r="CE32397" s="227"/>
    </row>
    <row r="32398" spans="83:83">
      <c r="CE32398" s="227"/>
    </row>
    <row r="32399" spans="83:83">
      <c r="CE32399" s="227"/>
    </row>
    <row r="32400" spans="83:83">
      <c r="CE32400" s="227"/>
    </row>
    <row r="32401" spans="83:83">
      <c r="CE32401" s="227"/>
    </row>
    <row r="32402" spans="83:83">
      <c r="CE32402" s="227"/>
    </row>
    <row r="32403" spans="83:83">
      <c r="CE32403" s="227"/>
    </row>
    <row r="32404" spans="83:83">
      <c r="CE32404" s="227"/>
    </row>
    <row r="32405" spans="83:83">
      <c r="CE32405" s="227"/>
    </row>
    <row r="32406" spans="83:83">
      <c r="CE32406" s="227"/>
    </row>
    <row r="32407" spans="83:83">
      <c r="CE32407" s="227"/>
    </row>
    <row r="32408" spans="83:83">
      <c r="CE32408" s="227"/>
    </row>
    <row r="32409" spans="83:83">
      <c r="CE32409" s="227"/>
    </row>
    <row r="32410" spans="83:83">
      <c r="CE32410" s="227"/>
    </row>
    <row r="32411" spans="83:83">
      <c r="CE32411" s="227"/>
    </row>
    <row r="32412" spans="83:83">
      <c r="CE32412" s="227"/>
    </row>
    <row r="32413" spans="83:83">
      <c r="CE32413" s="227"/>
    </row>
    <row r="32414" spans="83:83">
      <c r="CE32414" s="227"/>
    </row>
    <row r="32415" spans="83:83">
      <c r="CE32415" s="227"/>
    </row>
    <row r="32416" spans="83:83">
      <c r="CE32416" s="227"/>
    </row>
    <row r="32417" spans="83:83">
      <c r="CE32417" s="227"/>
    </row>
    <row r="32418" spans="83:83">
      <c r="CE32418" s="227"/>
    </row>
    <row r="32419" spans="83:83">
      <c r="CE32419" s="227"/>
    </row>
    <row r="32420" spans="83:83">
      <c r="CE32420" s="227"/>
    </row>
    <row r="32421" spans="83:83">
      <c r="CE32421" s="227"/>
    </row>
    <row r="32422" spans="83:83">
      <c r="CE32422" s="227"/>
    </row>
    <row r="32423" spans="83:83">
      <c r="CE32423" s="227"/>
    </row>
    <row r="32424" spans="83:83">
      <c r="CE32424" s="227"/>
    </row>
    <row r="32425" spans="83:83">
      <c r="CE32425" s="227"/>
    </row>
    <row r="32426" spans="83:83">
      <c r="CE32426" s="227"/>
    </row>
    <row r="32427" spans="83:83">
      <c r="CE32427" s="227"/>
    </row>
    <row r="32428" spans="83:83">
      <c r="CE32428" s="227"/>
    </row>
    <row r="32429" spans="83:83">
      <c r="CE32429" s="227"/>
    </row>
    <row r="32430" spans="83:83">
      <c r="CE32430" s="227"/>
    </row>
    <row r="32431" spans="83:83">
      <c r="CE32431" s="227"/>
    </row>
    <row r="32432" spans="83:83">
      <c r="CE32432" s="227"/>
    </row>
    <row r="32433" spans="83:83">
      <c r="CE32433" s="227"/>
    </row>
    <row r="32434" spans="83:83">
      <c r="CE32434" s="227"/>
    </row>
    <row r="32435" spans="83:83">
      <c r="CE32435" s="227"/>
    </row>
    <row r="32436" spans="83:83">
      <c r="CE32436" s="227"/>
    </row>
    <row r="32437" spans="83:83">
      <c r="CE32437" s="227"/>
    </row>
    <row r="32438" spans="83:83">
      <c r="CE32438" s="227"/>
    </row>
    <row r="32439" spans="83:83">
      <c r="CE32439" s="227"/>
    </row>
    <row r="32440" spans="83:83">
      <c r="CE32440" s="227"/>
    </row>
    <row r="32441" spans="83:83">
      <c r="CE32441" s="227"/>
    </row>
    <row r="32442" spans="83:83">
      <c r="CE32442" s="227"/>
    </row>
    <row r="32443" spans="83:83">
      <c r="CE32443" s="227"/>
    </row>
    <row r="32444" spans="83:83">
      <c r="CE32444" s="227"/>
    </row>
    <row r="32445" spans="83:83">
      <c r="CE32445" s="227"/>
    </row>
    <row r="32446" spans="83:83">
      <c r="CE32446" s="227"/>
    </row>
    <row r="32447" spans="83:83">
      <c r="CE32447" s="227"/>
    </row>
    <row r="32448" spans="83:83">
      <c r="CE32448" s="227"/>
    </row>
    <row r="32449" spans="83:83">
      <c r="CE32449" s="227"/>
    </row>
    <row r="32450" spans="83:83">
      <c r="CE32450" s="227"/>
    </row>
    <row r="32451" spans="83:83">
      <c r="CE32451" s="227"/>
    </row>
    <row r="32452" spans="83:83">
      <c r="CE32452" s="227"/>
    </row>
    <row r="32453" spans="83:83">
      <c r="CE32453" s="227"/>
    </row>
    <row r="32454" spans="83:83">
      <c r="CE32454" s="227"/>
    </row>
    <row r="32455" spans="83:83">
      <c r="CE32455" s="227"/>
    </row>
    <row r="32456" spans="83:83">
      <c r="CE32456" s="227"/>
    </row>
    <row r="32457" spans="83:83">
      <c r="CE32457" s="227"/>
    </row>
    <row r="32458" spans="83:83">
      <c r="CE32458" s="227"/>
    </row>
    <row r="32459" spans="83:83">
      <c r="CE32459" s="227"/>
    </row>
    <row r="32460" spans="83:83">
      <c r="CE32460" s="227"/>
    </row>
    <row r="32461" spans="83:83">
      <c r="CE32461" s="227"/>
    </row>
    <row r="32462" spans="83:83">
      <c r="CE32462" s="227"/>
    </row>
    <row r="32463" spans="83:83">
      <c r="CE32463" s="227"/>
    </row>
    <row r="32464" spans="83:83">
      <c r="CE32464" s="227"/>
    </row>
    <row r="32465" spans="83:83">
      <c r="CE32465" s="227"/>
    </row>
    <row r="32466" spans="83:83">
      <c r="CE32466" s="227"/>
    </row>
    <row r="32467" spans="83:83">
      <c r="CE32467" s="227"/>
    </row>
    <row r="32468" spans="83:83">
      <c r="CE32468" s="227"/>
    </row>
    <row r="32469" spans="83:83">
      <c r="CE32469" s="227"/>
    </row>
    <row r="32470" spans="83:83">
      <c r="CE32470" s="227"/>
    </row>
    <row r="32471" spans="83:83">
      <c r="CE32471" s="227"/>
    </row>
    <row r="32472" spans="83:83">
      <c r="CE32472" s="227"/>
    </row>
    <row r="32473" spans="83:83">
      <c r="CE32473" s="227"/>
    </row>
    <row r="32474" spans="83:83">
      <c r="CE32474" s="227"/>
    </row>
    <row r="32475" spans="83:83">
      <c r="CE32475" s="227"/>
    </row>
    <row r="32476" spans="83:83">
      <c r="CE32476" s="227"/>
    </row>
    <row r="32477" spans="83:83">
      <c r="CE32477" s="227"/>
    </row>
    <row r="32478" spans="83:83">
      <c r="CE32478" s="227"/>
    </row>
    <row r="32479" spans="83:83">
      <c r="CE32479" s="227"/>
    </row>
    <row r="32480" spans="83:83">
      <c r="CE32480" s="227"/>
    </row>
    <row r="32481" spans="83:83">
      <c r="CE32481" s="227"/>
    </row>
    <row r="32482" spans="83:83">
      <c r="CE32482" s="227"/>
    </row>
    <row r="32483" spans="83:83">
      <c r="CE32483" s="227"/>
    </row>
    <row r="32484" spans="83:83">
      <c r="CE32484" s="227"/>
    </row>
    <row r="32485" spans="83:83">
      <c r="CE32485" s="227"/>
    </row>
    <row r="32486" spans="83:83">
      <c r="CE32486" s="227"/>
    </row>
    <row r="32487" spans="83:83">
      <c r="CE32487" s="227"/>
    </row>
    <row r="32488" spans="83:83">
      <c r="CE32488" s="227"/>
    </row>
    <row r="32489" spans="83:83">
      <c r="CE32489" s="227"/>
    </row>
    <row r="32490" spans="83:83">
      <c r="CE32490" s="227"/>
    </row>
    <row r="32491" spans="83:83">
      <c r="CE32491" s="227"/>
    </row>
    <row r="32492" spans="83:83">
      <c r="CE32492" s="227"/>
    </row>
    <row r="32493" spans="83:83">
      <c r="CE32493" s="227"/>
    </row>
    <row r="32494" spans="83:83">
      <c r="CE32494" s="227"/>
    </row>
    <row r="32495" spans="83:83">
      <c r="CE32495" s="227"/>
    </row>
    <row r="32496" spans="83:83">
      <c r="CE32496" s="227"/>
    </row>
    <row r="32497" spans="83:83">
      <c r="CE32497" s="227"/>
    </row>
    <row r="32498" spans="83:83">
      <c r="CE32498" s="227"/>
    </row>
    <row r="32499" spans="83:83">
      <c r="CE32499" s="227"/>
    </row>
    <row r="32500" spans="83:83">
      <c r="CE32500" s="227"/>
    </row>
    <row r="32501" spans="83:83">
      <c r="CE32501" s="227"/>
    </row>
    <row r="32502" spans="83:83">
      <c r="CE32502" s="227"/>
    </row>
    <row r="32503" spans="83:83">
      <c r="CE32503" s="227"/>
    </row>
    <row r="32504" spans="83:83">
      <c r="CE32504" s="227"/>
    </row>
    <row r="32505" spans="83:83">
      <c r="CE32505" s="227"/>
    </row>
    <row r="32506" spans="83:83">
      <c r="CE32506" s="227"/>
    </row>
    <row r="32507" spans="83:83">
      <c r="CE32507" s="227"/>
    </row>
    <row r="32508" spans="83:83">
      <c r="CE32508" s="227"/>
    </row>
    <row r="32509" spans="83:83">
      <c r="CE32509" s="227"/>
    </row>
    <row r="32510" spans="83:83">
      <c r="CE32510" s="227"/>
    </row>
    <row r="32511" spans="83:83">
      <c r="CE32511" s="227"/>
    </row>
    <row r="32512" spans="83:83">
      <c r="CE32512" s="227"/>
    </row>
    <row r="32513" spans="83:83">
      <c r="CE32513" s="227"/>
    </row>
    <row r="32514" spans="83:83">
      <c r="CE32514" s="227"/>
    </row>
    <row r="32515" spans="83:83">
      <c r="CE32515" s="227"/>
    </row>
    <row r="32516" spans="83:83">
      <c r="CE32516" s="227"/>
    </row>
    <row r="32517" spans="83:83">
      <c r="CE32517" s="227"/>
    </row>
    <row r="32518" spans="83:83">
      <c r="CE32518" s="227"/>
    </row>
    <row r="32519" spans="83:83">
      <c r="CE32519" s="227"/>
    </row>
    <row r="32520" spans="83:83">
      <c r="CE32520" s="227"/>
    </row>
    <row r="32521" spans="83:83">
      <c r="CE32521" s="227"/>
    </row>
    <row r="32522" spans="83:83">
      <c r="CE32522" s="227"/>
    </row>
    <row r="32523" spans="83:83">
      <c r="CE32523" s="227"/>
    </row>
    <row r="32524" spans="83:83">
      <c r="CE32524" s="227"/>
    </row>
    <row r="32525" spans="83:83">
      <c r="CE32525" s="227"/>
    </row>
    <row r="32526" spans="83:83">
      <c r="CE32526" s="227"/>
    </row>
    <row r="32527" spans="83:83">
      <c r="CE32527" s="227"/>
    </row>
    <row r="32528" spans="83:83">
      <c r="CE32528" s="227"/>
    </row>
    <row r="32529" spans="83:83">
      <c r="CE32529" s="227"/>
    </row>
    <row r="32530" spans="83:83">
      <c r="CE32530" s="227"/>
    </row>
    <row r="32531" spans="83:83">
      <c r="CE32531" s="227"/>
    </row>
    <row r="32532" spans="83:83">
      <c r="CE32532" s="227"/>
    </row>
    <row r="32533" spans="83:83">
      <c r="CE32533" s="227"/>
    </row>
    <row r="32534" spans="83:83">
      <c r="CE32534" s="227"/>
    </row>
    <row r="32535" spans="83:83">
      <c r="CE32535" s="227"/>
    </row>
    <row r="32536" spans="83:83">
      <c r="CE32536" s="227"/>
    </row>
    <row r="32537" spans="83:83">
      <c r="CE32537" s="227"/>
    </row>
    <row r="32538" spans="83:83">
      <c r="CE32538" s="227"/>
    </row>
    <row r="32539" spans="83:83">
      <c r="CE32539" s="227"/>
    </row>
    <row r="32540" spans="83:83">
      <c r="CE32540" s="227"/>
    </row>
    <row r="32541" spans="83:83">
      <c r="CE32541" s="227"/>
    </row>
    <row r="32542" spans="83:83">
      <c r="CE32542" s="227"/>
    </row>
    <row r="32543" spans="83:83">
      <c r="CE32543" s="227"/>
    </row>
    <row r="32544" spans="83:83">
      <c r="CE32544" s="227"/>
    </row>
    <row r="32545" spans="83:83">
      <c r="CE32545" s="227"/>
    </row>
    <row r="32546" spans="83:83">
      <c r="CE32546" s="227"/>
    </row>
    <row r="32547" spans="83:83">
      <c r="CE32547" s="227"/>
    </row>
    <row r="32548" spans="83:83">
      <c r="CE32548" s="227"/>
    </row>
    <row r="32549" spans="83:83">
      <c r="CE32549" s="227"/>
    </row>
    <row r="32550" spans="83:83">
      <c r="CE32550" s="227"/>
    </row>
    <row r="32551" spans="83:83">
      <c r="CE32551" s="227"/>
    </row>
    <row r="32552" spans="83:83">
      <c r="CE32552" s="227"/>
    </row>
    <row r="32553" spans="83:83">
      <c r="CE32553" s="227"/>
    </row>
    <row r="32554" spans="83:83">
      <c r="CE32554" s="227"/>
    </row>
    <row r="32555" spans="83:83">
      <c r="CE32555" s="227"/>
    </row>
    <row r="32556" spans="83:83">
      <c r="CE32556" s="227"/>
    </row>
    <row r="32557" spans="83:83">
      <c r="CE32557" s="227"/>
    </row>
    <row r="32558" spans="83:83">
      <c r="CE32558" s="227"/>
    </row>
    <row r="32559" spans="83:83">
      <c r="CE32559" s="227"/>
    </row>
    <row r="32560" spans="83:83">
      <c r="CE32560" s="227"/>
    </row>
    <row r="32561" spans="83:83">
      <c r="CE32561" s="227"/>
    </row>
    <row r="32562" spans="83:83">
      <c r="CE32562" s="227"/>
    </row>
    <row r="32563" spans="83:83">
      <c r="CE32563" s="227"/>
    </row>
    <row r="32564" spans="83:83">
      <c r="CE32564" s="227"/>
    </row>
    <row r="32565" spans="83:83">
      <c r="CE32565" s="227"/>
    </row>
    <row r="32566" spans="83:83">
      <c r="CE32566" s="227"/>
    </row>
    <row r="32567" spans="83:83">
      <c r="CE32567" s="227"/>
    </row>
    <row r="32568" spans="83:83">
      <c r="CE32568" s="227"/>
    </row>
    <row r="32569" spans="83:83">
      <c r="CE32569" s="227"/>
    </row>
    <row r="32570" spans="83:83">
      <c r="CE32570" s="227"/>
    </row>
    <row r="32571" spans="83:83">
      <c r="CE32571" s="227"/>
    </row>
    <row r="32572" spans="83:83">
      <c r="CE32572" s="227"/>
    </row>
    <row r="32573" spans="83:83">
      <c r="CE32573" s="227"/>
    </row>
    <row r="32574" spans="83:83">
      <c r="CE32574" s="227"/>
    </row>
    <row r="32575" spans="83:83">
      <c r="CE32575" s="227"/>
    </row>
    <row r="32576" spans="83:83">
      <c r="CE32576" s="227"/>
    </row>
    <row r="32577" spans="83:83">
      <c r="CE32577" s="227"/>
    </row>
    <row r="32578" spans="83:83">
      <c r="CE32578" s="227"/>
    </row>
    <row r="32579" spans="83:83">
      <c r="CE32579" s="227"/>
    </row>
    <row r="32580" spans="83:83">
      <c r="CE32580" s="227"/>
    </row>
    <row r="32581" spans="83:83">
      <c r="CE32581" s="227"/>
    </row>
    <row r="32582" spans="83:83">
      <c r="CE32582" s="227"/>
    </row>
    <row r="32583" spans="83:83">
      <c r="CE32583" s="227"/>
    </row>
    <row r="32584" spans="83:83">
      <c r="CE32584" s="227"/>
    </row>
    <row r="32585" spans="83:83">
      <c r="CE32585" s="227"/>
    </row>
    <row r="32586" spans="83:83">
      <c r="CE32586" s="227"/>
    </row>
    <row r="32587" spans="83:83">
      <c r="CE32587" s="227"/>
    </row>
    <row r="32588" spans="83:83">
      <c r="CE32588" s="227"/>
    </row>
    <row r="32589" spans="83:83">
      <c r="CE32589" s="227"/>
    </row>
    <row r="32590" spans="83:83">
      <c r="CE32590" s="227"/>
    </row>
    <row r="32591" spans="83:83">
      <c r="CE32591" s="227"/>
    </row>
    <row r="32592" spans="83:83">
      <c r="CE32592" s="227"/>
    </row>
    <row r="32593" spans="83:83">
      <c r="CE32593" s="227"/>
    </row>
    <row r="32594" spans="83:83">
      <c r="CE32594" s="227"/>
    </row>
    <row r="32595" spans="83:83">
      <c r="CE32595" s="227"/>
    </row>
    <row r="32596" spans="83:83">
      <c r="CE32596" s="227"/>
    </row>
    <row r="32597" spans="83:83">
      <c r="CE32597" s="227"/>
    </row>
    <row r="32598" spans="83:83">
      <c r="CE32598" s="227"/>
    </row>
    <row r="32599" spans="83:83">
      <c r="CE32599" s="227"/>
    </row>
    <row r="32600" spans="83:83">
      <c r="CE32600" s="227"/>
    </row>
    <row r="32601" spans="83:83">
      <c r="CE32601" s="227"/>
    </row>
    <row r="32602" spans="83:83">
      <c r="CE32602" s="227"/>
    </row>
    <row r="32603" spans="83:83">
      <c r="CE32603" s="227"/>
    </row>
    <row r="32604" spans="83:83">
      <c r="CE32604" s="227"/>
    </row>
    <row r="32605" spans="83:83">
      <c r="CE32605" s="227"/>
    </row>
    <row r="32606" spans="83:83">
      <c r="CE32606" s="227"/>
    </row>
    <row r="32607" spans="83:83">
      <c r="CE32607" s="227"/>
    </row>
    <row r="32608" spans="83:83">
      <c r="CE32608" s="227"/>
    </row>
    <row r="32609" spans="83:83">
      <c r="CE32609" s="227"/>
    </row>
    <row r="32610" spans="83:83">
      <c r="CE32610" s="227"/>
    </row>
    <row r="32611" spans="83:83">
      <c r="CE32611" s="227"/>
    </row>
    <row r="32612" spans="83:83">
      <c r="CE32612" s="227"/>
    </row>
    <row r="32613" spans="83:83">
      <c r="CE32613" s="227"/>
    </row>
    <row r="32614" spans="83:83">
      <c r="CE32614" s="227"/>
    </row>
    <row r="32615" spans="83:83">
      <c r="CE32615" s="227"/>
    </row>
    <row r="32616" spans="83:83">
      <c r="CE32616" s="227"/>
    </row>
    <row r="32617" spans="83:83">
      <c r="CE32617" s="227"/>
    </row>
    <row r="32618" spans="83:83">
      <c r="CE32618" s="227"/>
    </row>
    <row r="32619" spans="83:83">
      <c r="CE32619" s="227"/>
    </row>
    <row r="32620" spans="83:83">
      <c r="CE32620" s="227"/>
    </row>
    <row r="32621" spans="83:83">
      <c r="CE32621" s="227"/>
    </row>
    <row r="32622" spans="83:83">
      <c r="CE32622" s="227"/>
    </row>
    <row r="32623" spans="83:83">
      <c r="CE32623" s="227"/>
    </row>
    <row r="32624" spans="83:83">
      <c r="CE32624" s="227"/>
    </row>
    <row r="32625" spans="83:83">
      <c r="CE32625" s="227"/>
    </row>
    <row r="32626" spans="83:83">
      <c r="CE32626" s="227"/>
    </row>
    <row r="32627" spans="83:83">
      <c r="CE32627" s="227"/>
    </row>
    <row r="32628" spans="83:83">
      <c r="CE32628" s="227"/>
    </row>
    <row r="32629" spans="83:83">
      <c r="CE32629" s="227"/>
    </row>
    <row r="32630" spans="83:83">
      <c r="CE32630" s="227"/>
    </row>
    <row r="32631" spans="83:83">
      <c r="CE32631" s="227"/>
    </row>
    <row r="32632" spans="83:83">
      <c r="CE32632" s="227"/>
    </row>
    <row r="32633" spans="83:83">
      <c r="CE32633" s="227"/>
    </row>
    <row r="32634" spans="83:83">
      <c r="CE32634" s="227"/>
    </row>
    <row r="32635" spans="83:83">
      <c r="CE32635" s="227"/>
    </row>
    <row r="32636" spans="83:83">
      <c r="CE32636" s="227"/>
    </row>
    <row r="32637" spans="83:83">
      <c r="CE32637" s="227"/>
    </row>
    <row r="32638" spans="83:83">
      <c r="CE32638" s="227"/>
    </row>
    <row r="32639" spans="83:83">
      <c r="CE32639" s="227"/>
    </row>
    <row r="32640" spans="83:83">
      <c r="CE32640" s="227"/>
    </row>
    <row r="32641" spans="83:83">
      <c r="CE32641" s="227"/>
    </row>
    <row r="32642" spans="83:83">
      <c r="CE32642" s="227"/>
    </row>
    <row r="32643" spans="83:83">
      <c r="CE32643" s="227"/>
    </row>
    <row r="32644" spans="83:83">
      <c r="CE32644" s="227"/>
    </row>
    <row r="32645" spans="83:83">
      <c r="CE32645" s="227"/>
    </row>
    <row r="32646" spans="83:83">
      <c r="CE32646" s="227"/>
    </row>
    <row r="32647" spans="83:83">
      <c r="CE32647" s="227"/>
    </row>
    <row r="32648" spans="83:83">
      <c r="CE32648" s="227"/>
    </row>
    <row r="32649" spans="83:83">
      <c r="CE32649" s="227"/>
    </row>
    <row r="32650" spans="83:83">
      <c r="CE32650" s="227"/>
    </row>
    <row r="32651" spans="83:83">
      <c r="CE32651" s="227"/>
    </row>
    <row r="32652" spans="83:83">
      <c r="CE32652" s="227"/>
    </row>
    <row r="32653" spans="83:83">
      <c r="CE32653" s="227"/>
    </row>
    <row r="32654" spans="83:83">
      <c r="CE32654" s="227"/>
    </row>
    <row r="32655" spans="83:83">
      <c r="CE32655" s="227"/>
    </row>
    <row r="32656" spans="83:83">
      <c r="CE32656" s="227"/>
    </row>
    <row r="32657" spans="83:83">
      <c r="CE32657" s="227"/>
    </row>
    <row r="32658" spans="83:83">
      <c r="CE32658" s="227"/>
    </row>
    <row r="32659" spans="83:83">
      <c r="CE32659" s="227"/>
    </row>
    <row r="32660" spans="83:83">
      <c r="CE32660" s="227"/>
    </row>
    <row r="32661" spans="83:83">
      <c r="CE32661" s="227"/>
    </row>
    <row r="32662" spans="83:83">
      <c r="CE32662" s="227"/>
    </row>
    <row r="32663" spans="83:83">
      <c r="CE32663" s="227"/>
    </row>
    <row r="32664" spans="83:83">
      <c r="CE32664" s="227"/>
    </row>
    <row r="32665" spans="83:83">
      <c r="CE32665" s="227"/>
    </row>
    <row r="32666" spans="83:83">
      <c r="CE32666" s="227"/>
    </row>
    <row r="32667" spans="83:83">
      <c r="CE32667" s="227"/>
    </row>
    <row r="32668" spans="83:83">
      <c r="CE32668" s="227"/>
    </row>
    <row r="32669" spans="83:83">
      <c r="CE32669" s="227"/>
    </row>
    <row r="32670" spans="83:83">
      <c r="CE32670" s="227"/>
    </row>
    <row r="32671" spans="83:83">
      <c r="CE32671" s="227"/>
    </row>
    <row r="32672" spans="83:83">
      <c r="CE32672" s="227"/>
    </row>
    <row r="32673" spans="83:83">
      <c r="CE32673" s="227"/>
    </row>
    <row r="32674" spans="83:83">
      <c r="CE32674" s="227"/>
    </row>
    <row r="32675" spans="83:83">
      <c r="CE32675" s="227"/>
    </row>
    <row r="32676" spans="83:83">
      <c r="CE32676" s="227"/>
    </row>
    <row r="32677" spans="83:83">
      <c r="CE32677" s="227"/>
    </row>
    <row r="32678" spans="83:83">
      <c r="CE32678" s="227"/>
    </row>
    <row r="32679" spans="83:83">
      <c r="CE32679" s="227"/>
    </row>
    <row r="32680" spans="83:83">
      <c r="CE32680" s="227"/>
    </row>
    <row r="32681" spans="83:83">
      <c r="CE32681" s="227"/>
    </row>
    <row r="32682" spans="83:83">
      <c r="CE32682" s="227"/>
    </row>
    <row r="32683" spans="83:83">
      <c r="CE32683" s="227"/>
    </row>
    <row r="32684" spans="83:83">
      <c r="CE32684" s="227"/>
    </row>
    <row r="32685" spans="83:83">
      <c r="CE32685" s="227"/>
    </row>
    <row r="32686" spans="83:83">
      <c r="CE32686" s="227"/>
    </row>
    <row r="32687" spans="83:83">
      <c r="CE32687" s="227"/>
    </row>
    <row r="32688" spans="83:83">
      <c r="CE32688" s="227"/>
    </row>
    <row r="32689" spans="83:83">
      <c r="CE32689" s="227"/>
    </row>
    <row r="32690" spans="83:83">
      <c r="CE32690" s="227"/>
    </row>
    <row r="32691" spans="83:83">
      <c r="CE32691" s="227"/>
    </row>
    <row r="32692" spans="83:83">
      <c r="CE32692" s="227"/>
    </row>
    <row r="32693" spans="83:83">
      <c r="CE32693" s="227"/>
    </row>
    <row r="32694" spans="83:83">
      <c r="CE32694" s="227"/>
    </row>
    <row r="32695" spans="83:83">
      <c r="CE32695" s="227"/>
    </row>
    <row r="32696" spans="83:83">
      <c r="CE32696" s="227"/>
    </row>
    <row r="32697" spans="83:83">
      <c r="CE32697" s="227"/>
    </row>
    <row r="32698" spans="83:83">
      <c r="CE32698" s="227"/>
    </row>
    <row r="32699" spans="83:83">
      <c r="CE32699" s="227"/>
    </row>
    <row r="32700" spans="83:83">
      <c r="CE32700" s="227"/>
    </row>
    <row r="32701" spans="83:83">
      <c r="CE32701" s="227"/>
    </row>
    <row r="32702" spans="83:83">
      <c r="CE32702" s="227"/>
    </row>
    <row r="32703" spans="83:83">
      <c r="CE32703" s="227"/>
    </row>
    <row r="32704" spans="83:83">
      <c r="CE32704" s="227"/>
    </row>
    <row r="32705" spans="83:83">
      <c r="CE32705" s="227"/>
    </row>
    <row r="32706" spans="83:83">
      <c r="CE32706" s="227"/>
    </row>
    <row r="32707" spans="83:83">
      <c r="CE32707" s="227"/>
    </row>
    <row r="32708" spans="83:83">
      <c r="CE32708" s="227"/>
    </row>
    <row r="32709" spans="83:83">
      <c r="CE32709" s="227"/>
    </row>
    <row r="32710" spans="83:83">
      <c r="CE32710" s="227"/>
    </row>
    <row r="32711" spans="83:83">
      <c r="CE32711" s="227"/>
    </row>
    <row r="32712" spans="83:83">
      <c r="CE32712" s="227"/>
    </row>
    <row r="32713" spans="83:83">
      <c r="CE32713" s="227"/>
    </row>
    <row r="32714" spans="83:83">
      <c r="CE32714" s="227"/>
    </row>
    <row r="32715" spans="83:83">
      <c r="CE32715" s="227"/>
    </row>
    <row r="32716" spans="83:83">
      <c r="CE32716" s="227"/>
    </row>
    <row r="32717" spans="83:83">
      <c r="CE32717" s="227"/>
    </row>
    <row r="32718" spans="83:83">
      <c r="CE32718" s="227"/>
    </row>
    <row r="32719" spans="83:83">
      <c r="CE32719" s="227"/>
    </row>
    <row r="32720" spans="83:83">
      <c r="CE32720" s="227"/>
    </row>
    <row r="32721" spans="83:83">
      <c r="CE32721" s="227"/>
    </row>
    <row r="32722" spans="83:83">
      <c r="CE32722" s="227"/>
    </row>
    <row r="32723" spans="83:83">
      <c r="CE32723" s="227"/>
    </row>
    <row r="32724" spans="83:83">
      <c r="CE32724" s="227"/>
    </row>
    <row r="32725" spans="83:83">
      <c r="CE32725" s="227"/>
    </row>
    <row r="32726" spans="83:83">
      <c r="CE32726" s="227"/>
    </row>
    <row r="32727" spans="83:83">
      <c r="CE32727" s="227"/>
    </row>
    <row r="32728" spans="83:83">
      <c r="CE32728" s="227"/>
    </row>
    <row r="32729" spans="83:83">
      <c r="CE32729" s="227"/>
    </row>
    <row r="32730" spans="83:83">
      <c r="CE32730" s="227"/>
    </row>
    <row r="32731" spans="83:83">
      <c r="CE32731" s="227"/>
    </row>
    <row r="32732" spans="83:83">
      <c r="CE32732" s="227"/>
    </row>
    <row r="32733" spans="83:83">
      <c r="CE32733" s="227"/>
    </row>
    <row r="32734" spans="83:83">
      <c r="CE32734" s="227"/>
    </row>
    <row r="32735" spans="83:83">
      <c r="CE32735" s="227"/>
    </row>
    <row r="32736" spans="83:83">
      <c r="CE32736" s="227"/>
    </row>
    <row r="32737" spans="83:83">
      <c r="CE32737" s="227"/>
    </row>
    <row r="32738" spans="83:83">
      <c r="CE32738" s="227"/>
    </row>
    <row r="32739" spans="83:83">
      <c r="CE32739" s="227"/>
    </row>
    <row r="32740" spans="83:83">
      <c r="CE32740" s="227"/>
    </row>
    <row r="32741" spans="83:83">
      <c r="CE32741" s="227"/>
    </row>
    <row r="32742" spans="83:83">
      <c r="CE32742" s="227"/>
    </row>
    <row r="32743" spans="83:83">
      <c r="CE32743" s="227"/>
    </row>
    <row r="32744" spans="83:83">
      <c r="CE32744" s="227"/>
    </row>
    <row r="32745" spans="83:83">
      <c r="CE32745" s="227"/>
    </row>
    <row r="32746" spans="83:83">
      <c r="CE32746" s="227"/>
    </row>
    <row r="32747" spans="83:83">
      <c r="CE32747" s="227"/>
    </row>
    <row r="32748" spans="83:83">
      <c r="CE32748" s="227"/>
    </row>
    <row r="32749" spans="83:83">
      <c r="CE32749" s="227"/>
    </row>
    <row r="32750" spans="83:83">
      <c r="CE32750" s="227"/>
    </row>
    <row r="32751" spans="83:83">
      <c r="CE32751" s="227"/>
    </row>
    <row r="32752" spans="83:83">
      <c r="CE32752" s="227"/>
    </row>
    <row r="32753" spans="83:83">
      <c r="CE32753" s="227"/>
    </row>
    <row r="32754" spans="83:83">
      <c r="CE32754" s="227"/>
    </row>
    <row r="32755" spans="83:83">
      <c r="CE32755" s="227"/>
    </row>
    <row r="32756" spans="83:83">
      <c r="CE32756" s="227"/>
    </row>
    <row r="32757" spans="83:83">
      <c r="CE32757" s="227"/>
    </row>
    <row r="32758" spans="83:83">
      <c r="CE32758" s="227"/>
    </row>
    <row r="32759" spans="83:83">
      <c r="CE32759" s="227"/>
    </row>
    <row r="32760" spans="83:83">
      <c r="CE32760" s="227"/>
    </row>
    <row r="32761" spans="83:83">
      <c r="CE32761" s="227"/>
    </row>
    <row r="32762" spans="83:83">
      <c r="CE32762" s="227"/>
    </row>
    <row r="32763" spans="83:83">
      <c r="CE32763" s="227"/>
    </row>
    <row r="32764" spans="83:83">
      <c r="CE32764" s="227"/>
    </row>
    <row r="32765" spans="83:83">
      <c r="CE32765" s="227"/>
    </row>
    <row r="32766" spans="83:83">
      <c r="CE32766" s="227"/>
    </row>
    <row r="32767" spans="83:83">
      <c r="CE32767" s="227"/>
    </row>
    <row r="32768" spans="83:83">
      <c r="CE32768" s="227"/>
    </row>
    <row r="32769" spans="83:83">
      <c r="CE32769" s="227"/>
    </row>
    <row r="32770" spans="83:83">
      <c r="CE32770" s="227"/>
    </row>
    <row r="32771" spans="83:83">
      <c r="CE32771" s="227"/>
    </row>
    <row r="32772" spans="83:83">
      <c r="CE32772" s="227"/>
    </row>
    <row r="32773" spans="83:83">
      <c r="CE32773" s="227"/>
    </row>
    <row r="32774" spans="83:83">
      <c r="CE32774" s="227"/>
    </row>
    <row r="32775" spans="83:83">
      <c r="CE32775" s="227"/>
    </row>
    <row r="32776" spans="83:83">
      <c r="CE32776" s="227"/>
    </row>
    <row r="32777" spans="83:83">
      <c r="CE32777" s="227"/>
    </row>
    <row r="32778" spans="83:83">
      <c r="CE32778" s="227"/>
    </row>
    <row r="32779" spans="83:83">
      <c r="CE32779" s="227"/>
    </row>
    <row r="32780" spans="83:83">
      <c r="CE32780" s="227"/>
    </row>
    <row r="32781" spans="83:83">
      <c r="CE32781" s="227"/>
    </row>
    <row r="32782" spans="83:83">
      <c r="CE32782" s="227"/>
    </row>
    <row r="32783" spans="83:83">
      <c r="CE32783" s="227"/>
    </row>
    <row r="32784" spans="83:83">
      <c r="CE32784" s="227"/>
    </row>
    <row r="32785" spans="83:83">
      <c r="CE32785" s="227"/>
    </row>
    <row r="32786" spans="83:83">
      <c r="CE32786" s="227"/>
    </row>
    <row r="32787" spans="83:83">
      <c r="CE32787" s="227"/>
    </row>
    <row r="32788" spans="83:83">
      <c r="CE32788" s="227"/>
    </row>
    <row r="32789" spans="83:83">
      <c r="CE32789" s="227"/>
    </row>
    <row r="32790" spans="83:83">
      <c r="CE32790" s="227"/>
    </row>
    <row r="32791" spans="83:83">
      <c r="CE32791" s="227"/>
    </row>
    <row r="32792" spans="83:83">
      <c r="CE32792" s="227"/>
    </row>
    <row r="32793" spans="83:83">
      <c r="CE32793" s="227"/>
    </row>
    <row r="32794" spans="83:83">
      <c r="CE32794" s="227"/>
    </row>
    <row r="32795" spans="83:83">
      <c r="CE32795" s="227"/>
    </row>
    <row r="32796" spans="83:83">
      <c r="CE32796" s="227"/>
    </row>
    <row r="32797" spans="83:83">
      <c r="CE32797" s="227"/>
    </row>
    <row r="32798" spans="83:83">
      <c r="CE32798" s="227"/>
    </row>
    <row r="32799" spans="83:83">
      <c r="CE32799" s="227"/>
    </row>
    <row r="32800" spans="83:83">
      <c r="CE32800" s="227"/>
    </row>
    <row r="32801" spans="83:83">
      <c r="CE32801" s="227"/>
    </row>
    <row r="32802" spans="83:83">
      <c r="CE32802" s="227"/>
    </row>
    <row r="32803" spans="83:83">
      <c r="CE32803" s="227"/>
    </row>
    <row r="32804" spans="83:83">
      <c r="CE32804" s="227"/>
    </row>
    <row r="32805" spans="83:83">
      <c r="CE32805" s="227"/>
    </row>
    <row r="32806" spans="83:83">
      <c r="CE32806" s="227"/>
    </row>
    <row r="32807" spans="83:83">
      <c r="CE32807" s="227"/>
    </row>
    <row r="32808" spans="83:83">
      <c r="CE32808" s="227"/>
    </row>
    <row r="32809" spans="83:83">
      <c r="CE32809" s="227"/>
    </row>
    <row r="32810" spans="83:83">
      <c r="CE32810" s="227"/>
    </row>
    <row r="32811" spans="83:83">
      <c r="CE32811" s="227"/>
    </row>
    <row r="32812" spans="83:83">
      <c r="CE32812" s="227"/>
    </row>
    <row r="32813" spans="83:83">
      <c r="CE32813" s="227"/>
    </row>
    <row r="32814" spans="83:83">
      <c r="CE32814" s="227"/>
    </row>
    <row r="32815" spans="83:83">
      <c r="CE32815" s="227"/>
    </row>
    <row r="32816" spans="83:83">
      <c r="CE32816" s="227"/>
    </row>
    <row r="32817" spans="83:83">
      <c r="CE32817" s="227"/>
    </row>
    <row r="32818" spans="83:83">
      <c r="CE32818" s="227"/>
    </row>
    <row r="32819" spans="83:83">
      <c r="CE32819" s="227"/>
    </row>
    <row r="32820" spans="83:83">
      <c r="CE32820" s="227"/>
    </row>
    <row r="32821" spans="83:83">
      <c r="CE32821" s="227"/>
    </row>
    <row r="32822" spans="83:83">
      <c r="CE32822" s="227"/>
    </row>
    <row r="32823" spans="83:83">
      <c r="CE32823" s="227"/>
    </row>
    <row r="32824" spans="83:83">
      <c r="CE32824" s="227"/>
    </row>
    <row r="32825" spans="83:83">
      <c r="CE32825" s="227"/>
    </row>
    <row r="32826" spans="83:83">
      <c r="CE32826" s="227"/>
    </row>
    <row r="32827" spans="83:83">
      <c r="CE32827" s="227"/>
    </row>
    <row r="32828" spans="83:83">
      <c r="CE32828" s="227"/>
    </row>
    <row r="32829" spans="83:83">
      <c r="CE32829" s="227"/>
    </row>
    <row r="32830" spans="83:83">
      <c r="CE32830" s="227"/>
    </row>
    <row r="32831" spans="83:83">
      <c r="CE32831" s="227"/>
    </row>
    <row r="32832" spans="83:83">
      <c r="CE32832" s="227"/>
    </row>
    <row r="32833" spans="83:83">
      <c r="CE32833" s="227"/>
    </row>
    <row r="32834" spans="83:83">
      <c r="CE32834" s="227"/>
    </row>
    <row r="32835" spans="83:83">
      <c r="CE32835" s="227"/>
    </row>
    <row r="32836" spans="83:83">
      <c r="CE32836" s="227"/>
    </row>
    <row r="32837" spans="83:83">
      <c r="CE32837" s="227"/>
    </row>
    <row r="32838" spans="83:83">
      <c r="CE32838" s="227"/>
    </row>
    <row r="32839" spans="83:83">
      <c r="CE32839" s="227"/>
    </row>
    <row r="32840" spans="83:83">
      <c r="CE32840" s="227"/>
    </row>
    <row r="32841" spans="83:83">
      <c r="CE32841" s="227"/>
    </row>
    <row r="32842" spans="83:83">
      <c r="CE32842" s="227"/>
    </row>
    <row r="32843" spans="83:83">
      <c r="CE32843" s="227"/>
    </row>
    <row r="32844" spans="83:83">
      <c r="CE32844" s="227"/>
    </row>
    <row r="32845" spans="83:83">
      <c r="CE32845" s="227"/>
    </row>
    <row r="32846" spans="83:83">
      <c r="CE32846" s="227"/>
    </row>
    <row r="32847" spans="83:83">
      <c r="CE32847" s="227"/>
    </row>
    <row r="32848" spans="83:83">
      <c r="CE32848" s="227"/>
    </row>
    <row r="32849" spans="83:83">
      <c r="CE32849" s="227"/>
    </row>
    <row r="32850" spans="83:83">
      <c r="CE32850" s="227"/>
    </row>
    <row r="32851" spans="83:83">
      <c r="CE32851" s="227"/>
    </row>
    <row r="32852" spans="83:83">
      <c r="CE32852" s="227"/>
    </row>
    <row r="32853" spans="83:83">
      <c r="CE32853" s="227"/>
    </row>
    <row r="32854" spans="83:83">
      <c r="CE32854" s="227"/>
    </row>
    <row r="32855" spans="83:83">
      <c r="CE32855" s="227"/>
    </row>
    <row r="32856" spans="83:83">
      <c r="CE32856" s="227"/>
    </row>
    <row r="32857" spans="83:83">
      <c r="CE32857" s="227"/>
    </row>
    <row r="32858" spans="83:83">
      <c r="CE32858" s="227"/>
    </row>
    <row r="32859" spans="83:83">
      <c r="CE32859" s="227"/>
    </row>
    <row r="32860" spans="83:83">
      <c r="CE32860" s="227"/>
    </row>
    <row r="32861" spans="83:83">
      <c r="CE32861" s="227"/>
    </row>
    <row r="32862" spans="83:83">
      <c r="CE32862" s="227"/>
    </row>
    <row r="32863" spans="83:83">
      <c r="CE32863" s="227"/>
    </row>
    <row r="32864" spans="83:83">
      <c r="CE32864" s="227"/>
    </row>
    <row r="32865" spans="83:83">
      <c r="CE32865" s="227"/>
    </row>
    <row r="32866" spans="83:83">
      <c r="CE32866" s="227"/>
    </row>
    <row r="32867" spans="83:83">
      <c r="CE32867" s="227"/>
    </row>
    <row r="32868" spans="83:83">
      <c r="CE32868" s="227"/>
    </row>
    <row r="32869" spans="83:83">
      <c r="CE32869" s="227"/>
    </row>
    <row r="32870" spans="83:83">
      <c r="CE32870" s="227"/>
    </row>
    <row r="32871" spans="83:83">
      <c r="CE32871" s="227"/>
    </row>
    <row r="32872" spans="83:83">
      <c r="CE32872" s="227"/>
    </row>
    <row r="32873" spans="83:83">
      <c r="CE32873" s="227"/>
    </row>
    <row r="32874" spans="83:83">
      <c r="CE32874" s="227"/>
    </row>
    <row r="32875" spans="83:83">
      <c r="CE32875" s="227"/>
    </row>
    <row r="32876" spans="83:83">
      <c r="CE32876" s="227"/>
    </row>
    <row r="32877" spans="83:83">
      <c r="CE32877" s="227"/>
    </row>
    <row r="32878" spans="83:83">
      <c r="CE32878" s="227"/>
    </row>
    <row r="32879" spans="83:83">
      <c r="CE32879" s="227"/>
    </row>
    <row r="32880" spans="83:83">
      <c r="CE32880" s="227"/>
    </row>
    <row r="32881" spans="83:83">
      <c r="CE32881" s="227"/>
    </row>
    <row r="32882" spans="83:83">
      <c r="CE32882" s="227"/>
    </row>
    <row r="32883" spans="83:83">
      <c r="CE32883" s="227"/>
    </row>
    <row r="32884" spans="83:83">
      <c r="CE32884" s="227"/>
    </row>
    <row r="32885" spans="83:83">
      <c r="CE32885" s="227"/>
    </row>
    <row r="32886" spans="83:83">
      <c r="CE32886" s="227"/>
    </row>
    <row r="32887" spans="83:83">
      <c r="CE32887" s="227"/>
    </row>
    <row r="32888" spans="83:83">
      <c r="CE32888" s="227"/>
    </row>
    <row r="32889" spans="83:83">
      <c r="CE32889" s="227"/>
    </row>
    <row r="32890" spans="83:83">
      <c r="CE32890" s="227"/>
    </row>
    <row r="32891" spans="83:83">
      <c r="CE32891" s="227"/>
    </row>
    <row r="32892" spans="83:83">
      <c r="CE32892" s="227"/>
    </row>
    <row r="32893" spans="83:83">
      <c r="CE32893" s="227"/>
    </row>
    <row r="32894" spans="83:83">
      <c r="CE32894" s="227"/>
    </row>
    <row r="32895" spans="83:83">
      <c r="CE32895" s="227"/>
    </row>
    <row r="32896" spans="83:83">
      <c r="CE32896" s="227"/>
    </row>
    <row r="32897" spans="83:83">
      <c r="CE32897" s="227"/>
    </row>
    <row r="32898" spans="83:83">
      <c r="CE32898" s="227"/>
    </row>
    <row r="32899" spans="83:83">
      <c r="CE32899" s="227"/>
    </row>
    <row r="32900" spans="83:83">
      <c r="CE32900" s="227"/>
    </row>
    <row r="32901" spans="83:83">
      <c r="CE32901" s="227"/>
    </row>
    <row r="32902" spans="83:83">
      <c r="CE32902" s="227"/>
    </row>
    <row r="32903" spans="83:83">
      <c r="CE32903" s="227"/>
    </row>
    <row r="32904" spans="83:83">
      <c r="CE32904" s="227"/>
    </row>
    <row r="32905" spans="83:83">
      <c r="CE32905" s="227"/>
    </row>
    <row r="32906" spans="83:83">
      <c r="CE32906" s="227"/>
    </row>
    <row r="32907" spans="83:83">
      <c r="CE32907" s="227"/>
    </row>
    <row r="32908" spans="83:83">
      <c r="CE32908" s="227"/>
    </row>
    <row r="32909" spans="83:83">
      <c r="CE32909" s="227"/>
    </row>
    <row r="32910" spans="83:83">
      <c r="CE32910" s="227"/>
    </row>
    <row r="32911" spans="83:83">
      <c r="CE32911" s="227"/>
    </row>
    <row r="32912" spans="83:83">
      <c r="CE32912" s="227"/>
    </row>
    <row r="32913" spans="83:83">
      <c r="CE32913" s="227"/>
    </row>
    <row r="32914" spans="83:83">
      <c r="CE32914" s="227"/>
    </row>
    <row r="32915" spans="83:83">
      <c r="CE32915" s="227"/>
    </row>
    <row r="32916" spans="83:83">
      <c r="CE32916" s="227"/>
    </row>
    <row r="32917" spans="83:83">
      <c r="CE32917" s="227"/>
    </row>
    <row r="32918" spans="83:83">
      <c r="CE32918" s="227"/>
    </row>
    <row r="32919" spans="83:83">
      <c r="CE32919" s="227"/>
    </row>
    <row r="32920" spans="83:83">
      <c r="CE32920" s="227"/>
    </row>
    <row r="32921" spans="83:83">
      <c r="CE32921" s="227"/>
    </row>
    <row r="32922" spans="83:83">
      <c r="CE32922" s="227"/>
    </row>
    <row r="32923" spans="83:83">
      <c r="CE32923" s="227"/>
    </row>
    <row r="32924" spans="83:83">
      <c r="CE32924" s="227"/>
    </row>
    <row r="32925" spans="83:83">
      <c r="CE32925" s="227"/>
    </row>
    <row r="32926" spans="83:83">
      <c r="CE32926" s="227"/>
    </row>
    <row r="32927" spans="83:83">
      <c r="CE32927" s="227"/>
    </row>
    <row r="32928" spans="83:83">
      <c r="CE32928" s="227"/>
    </row>
    <row r="32929" spans="83:83">
      <c r="CE32929" s="227"/>
    </row>
    <row r="32930" spans="83:83">
      <c r="CE32930" s="227"/>
    </row>
    <row r="32931" spans="83:83">
      <c r="CE32931" s="227"/>
    </row>
    <row r="32932" spans="83:83">
      <c r="CE32932" s="227"/>
    </row>
    <row r="32933" spans="83:83">
      <c r="CE32933" s="227"/>
    </row>
    <row r="32934" spans="83:83">
      <c r="CE32934" s="227"/>
    </row>
    <row r="32935" spans="83:83">
      <c r="CE32935" s="227"/>
    </row>
    <row r="32936" spans="83:83">
      <c r="CE32936" s="227"/>
    </row>
    <row r="32937" spans="83:83">
      <c r="CE32937" s="227"/>
    </row>
    <row r="32938" spans="83:83">
      <c r="CE32938" s="227"/>
    </row>
    <row r="32939" spans="83:83">
      <c r="CE32939" s="227"/>
    </row>
    <row r="32940" spans="83:83">
      <c r="CE32940" s="227"/>
    </row>
    <row r="32941" spans="83:83">
      <c r="CE32941" s="227"/>
    </row>
    <row r="32942" spans="83:83">
      <c r="CE32942" s="227"/>
    </row>
    <row r="32943" spans="83:83">
      <c r="CE32943" s="227"/>
    </row>
    <row r="32944" spans="83:83">
      <c r="CE32944" s="227"/>
    </row>
    <row r="32945" spans="83:83">
      <c r="CE32945" s="227"/>
    </row>
    <row r="32946" spans="83:83">
      <c r="CE32946" s="227"/>
    </row>
    <row r="32947" spans="83:83">
      <c r="CE32947" s="227"/>
    </row>
    <row r="32948" spans="83:83">
      <c r="CE32948" s="227"/>
    </row>
    <row r="32949" spans="83:83">
      <c r="CE32949" s="227"/>
    </row>
    <row r="32950" spans="83:83">
      <c r="CE32950" s="227"/>
    </row>
    <row r="32951" spans="83:83">
      <c r="CE32951" s="227"/>
    </row>
    <row r="32952" spans="83:83">
      <c r="CE32952" s="227"/>
    </row>
    <row r="32953" spans="83:83">
      <c r="CE32953" s="227"/>
    </row>
    <row r="32954" spans="83:83">
      <c r="CE32954" s="227"/>
    </row>
    <row r="32955" spans="83:83">
      <c r="CE32955" s="227"/>
    </row>
    <row r="32956" spans="83:83">
      <c r="CE32956" s="227"/>
    </row>
    <row r="32957" spans="83:83">
      <c r="CE32957" s="227"/>
    </row>
    <row r="32958" spans="83:83">
      <c r="CE32958" s="227"/>
    </row>
    <row r="32959" spans="83:83">
      <c r="CE32959" s="227"/>
    </row>
    <row r="32960" spans="83:83">
      <c r="CE32960" s="227"/>
    </row>
    <row r="32961" spans="83:83">
      <c r="CE32961" s="227"/>
    </row>
    <row r="32962" spans="83:83">
      <c r="CE32962" s="227"/>
    </row>
    <row r="32963" spans="83:83">
      <c r="CE32963" s="227"/>
    </row>
    <row r="32964" spans="83:83">
      <c r="CE32964" s="227"/>
    </row>
    <row r="32965" spans="83:83">
      <c r="CE32965" s="227"/>
    </row>
    <row r="32966" spans="83:83">
      <c r="CE32966" s="227"/>
    </row>
    <row r="32967" spans="83:83">
      <c r="CE32967" s="227"/>
    </row>
    <row r="32968" spans="83:83">
      <c r="CE32968" s="227"/>
    </row>
    <row r="32969" spans="83:83">
      <c r="CE32969" s="227"/>
    </row>
    <row r="32970" spans="83:83">
      <c r="CE32970" s="227"/>
    </row>
    <row r="32971" spans="83:83">
      <c r="CE32971" s="227"/>
    </row>
    <row r="32972" spans="83:83">
      <c r="CE32972" s="227"/>
    </row>
    <row r="32973" spans="83:83">
      <c r="CE32973" s="227"/>
    </row>
    <row r="32974" spans="83:83">
      <c r="CE32974" s="227"/>
    </row>
    <row r="32975" spans="83:83">
      <c r="CE32975" s="227"/>
    </row>
    <row r="32976" spans="83:83">
      <c r="CE32976" s="227"/>
    </row>
    <row r="32977" spans="83:83">
      <c r="CE32977" s="227"/>
    </row>
    <row r="32978" spans="83:83">
      <c r="CE32978" s="227"/>
    </row>
    <row r="32979" spans="83:83">
      <c r="CE32979" s="227"/>
    </row>
    <row r="32980" spans="83:83">
      <c r="CE32980" s="227"/>
    </row>
    <row r="32981" spans="83:83">
      <c r="CE32981" s="227"/>
    </row>
    <row r="32982" spans="83:83">
      <c r="CE32982" s="227"/>
    </row>
    <row r="32983" spans="83:83">
      <c r="CE32983" s="227"/>
    </row>
    <row r="32984" spans="83:83">
      <c r="CE32984" s="227"/>
    </row>
    <row r="32985" spans="83:83">
      <c r="CE32985" s="227"/>
    </row>
    <row r="32986" spans="83:83">
      <c r="CE32986" s="227"/>
    </row>
    <row r="32987" spans="83:83">
      <c r="CE32987" s="227"/>
    </row>
    <row r="32988" spans="83:83">
      <c r="CE32988" s="227"/>
    </row>
    <row r="32989" spans="83:83">
      <c r="CE32989" s="227"/>
    </row>
    <row r="32990" spans="83:83">
      <c r="CE32990" s="227"/>
    </row>
    <row r="32991" spans="83:83">
      <c r="CE32991" s="227"/>
    </row>
    <row r="32992" spans="83:83">
      <c r="CE32992" s="227"/>
    </row>
    <row r="32993" spans="83:83">
      <c r="CE32993" s="227"/>
    </row>
    <row r="32994" spans="83:83">
      <c r="CE32994" s="227"/>
    </row>
    <row r="32995" spans="83:83">
      <c r="CE32995" s="227"/>
    </row>
    <row r="32996" spans="83:83">
      <c r="CE32996" s="227"/>
    </row>
    <row r="32997" spans="83:83">
      <c r="CE32997" s="227"/>
    </row>
    <row r="32998" spans="83:83">
      <c r="CE32998" s="227"/>
    </row>
    <row r="32999" spans="83:83">
      <c r="CE32999" s="227"/>
    </row>
    <row r="33000" spans="83:83">
      <c r="CE33000" s="227"/>
    </row>
    <row r="33001" spans="83:83">
      <c r="CE33001" s="227"/>
    </row>
    <row r="33002" spans="83:83">
      <c r="CE33002" s="227"/>
    </row>
    <row r="33003" spans="83:83">
      <c r="CE33003" s="227"/>
    </row>
    <row r="33004" spans="83:83">
      <c r="CE33004" s="227"/>
    </row>
    <row r="33005" spans="83:83">
      <c r="CE33005" s="227"/>
    </row>
    <row r="33006" spans="83:83">
      <c r="CE33006" s="227"/>
    </row>
    <row r="33007" spans="83:83">
      <c r="CE33007" s="227"/>
    </row>
    <row r="33008" spans="83:83">
      <c r="CE33008" s="227"/>
    </row>
    <row r="33009" spans="83:83">
      <c r="CE33009" s="227"/>
    </row>
    <row r="33010" spans="83:83">
      <c r="CE33010" s="227"/>
    </row>
    <row r="33011" spans="83:83">
      <c r="CE33011" s="227"/>
    </row>
    <row r="33012" spans="83:83">
      <c r="CE33012" s="227"/>
    </row>
    <row r="33013" spans="83:83">
      <c r="CE33013" s="227"/>
    </row>
    <row r="33014" spans="83:83">
      <c r="CE33014" s="227"/>
    </row>
    <row r="33015" spans="83:83">
      <c r="CE33015" s="227"/>
    </row>
    <row r="33016" spans="83:83">
      <c r="CE33016" s="227"/>
    </row>
    <row r="33017" spans="83:83">
      <c r="CE33017" s="227"/>
    </row>
    <row r="33018" spans="83:83">
      <c r="CE33018" s="227"/>
    </row>
    <row r="33019" spans="83:83">
      <c r="CE33019" s="227"/>
    </row>
    <row r="33020" spans="83:83">
      <c r="CE33020" s="227"/>
    </row>
    <row r="33021" spans="83:83">
      <c r="CE33021" s="227"/>
    </row>
    <row r="33022" spans="83:83">
      <c r="CE33022" s="227"/>
    </row>
    <row r="33023" spans="83:83">
      <c r="CE33023" s="227"/>
    </row>
    <row r="33024" spans="83:83">
      <c r="CE33024" s="227"/>
    </row>
    <row r="33025" spans="83:83">
      <c r="CE33025" s="227"/>
    </row>
    <row r="33026" spans="83:83">
      <c r="CE33026" s="227"/>
    </row>
    <row r="33027" spans="83:83">
      <c r="CE33027" s="227"/>
    </row>
    <row r="33028" spans="83:83">
      <c r="CE33028" s="227"/>
    </row>
    <row r="33029" spans="83:83">
      <c r="CE33029" s="227"/>
    </row>
    <row r="33030" spans="83:83">
      <c r="CE33030" s="227"/>
    </row>
    <row r="33031" spans="83:83">
      <c r="CE33031" s="227"/>
    </row>
    <row r="33032" spans="83:83">
      <c r="CE33032" s="227"/>
    </row>
    <row r="33033" spans="83:83">
      <c r="CE33033" s="227"/>
    </row>
    <row r="33034" spans="83:83">
      <c r="CE33034" s="227"/>
    </row>
    <row r="33035" spans="83:83">
      <c r="CE33035" s="227"/>
    </row>
    <row r="33036" spans="83:83">
      <c r="CE33036" s="227"/>
    </row>
    <row r="33037" spans="83:83">
      <c r="CE33037" s="227"/>
    </row>
    <row r="33038" spans="83:83">
      <c r="CE33038" s="227"/>
    </row>
    <row r="33039" spans="83:83">
      <c r="CE33039" s="227"/>
    </row>
    <row r="33040" spans="83:83">
      <c r="CE33040" s="227"/>
    </row>
    <row r="33041" spans="83:83">
      <c r="CE33041" s="227"/>
    </row>
    <row r="33042" spans="83:83">
      <c r="CE33042" s="227"/>
    </row>
    <row r="33043" spans="83:83">
      <c r="CE33043" s="227"/>
    </row>
    <row r="33044" spans="83:83">
      <c r="CE33044" s="227"/>
    </row>
    <row r="33045" spans="83:83">
      <c r="CE33045" s="227"/>
    </row>
    <row r="33046" spans="83:83">
      <c r="CE33046" s="227"/>
    </row>
    <row r="33047" spans="83:83">
      <c r="CE33047" s="227"/>
    </row>
    <row r="33048" spans="83:83">
      <c r="CE33048" s="227"/>
    </row>
    <row r="33049" spans="83:83">
      <c r="CE33049" s="227"/>
    </row>
    <row r="33050" spans="83:83">
      <c r="CE33050" s="227"/>
    </row>
    <row r="33051" spans="83:83">
      <c r="CE33051" s="227"/>
    </row>
    <row r="33052" spans="83:83">
      <c r="CE33052" s="227"/>
    </row>
    <row r="33053" spans="83:83">
      <c r="CE33053" s="227"/>
    </row>
    <row r="33054" spans="83:83">
      <c r="CE33054" s="227"/>
    </row>
    <row r="33055" spans="83:83">
      <c r="CE33055" s="227"/>
    </row>
    <row r="33056" spans="83:83">
      <c r="CE33056" s="227"/>
    </row>
    <row r="33057" spans="83:83">
      <c r="CE33057" s="227"/>
    </row>
    <row r="33058" spans="83:83">
      <c r="CE33058" s="227"/>
    </row>
    <row r="33059" spans="83:83">
      <c r="CE33059" s="227"/>
    </row>
    <row r="33060" spans="83:83">
      <c r="CE33060" s="227"/>
    </row>
    <row r="33061" spans="83:83">
      <c r="CE33061" s="227"/>
    </row>
    <row r="33062" spans="83:83">
      <c r="CE33062" s="227"/>
    </row>
    <row r="33063" spans="83:83">
      <c r="CE33063" s="227"/>
    </row>
    <row r="33064" spans="83:83">
      <c r="CE33064" s="227"/>
    </row>
    <row r="33065" spans="83:83">
      <c r="CE33065" s="227"/>
    </row>
    <row r="33066" spans="83:83">
      <c r="CE33066" s="227"/>
    </row>
    <row r="33067" spans="83:83">
      <c r="CE33067" s="227"/>
    </row>
    <row r="33068" spans="83:83">
      <c r="CE33068" s="227"/>
    </row>
    <row r="33069" spans="83:83">
      <c r="CE33069" s="227"/>
    </row>
    <row r="33070" spans="83:83">
      <c r="CE33070" s="227"/>
    </row>
    <row r="33071" spans="83:83">
      <c r="CE33071" s="227"/>
    </row>
    <row r="33072" spans="83:83">
      <c r="CE33072" s="227"/>
    </row>
    <row r="33073" spans="83:83">
      <c r="CE33073" s="227"/>
    </row>
    <row r="33074" spans="83:83">
      <c r="CE33074" s="227"/>
    </row>
    <row r="33075" spans="83:83">
      <c r="CE33075" s="227"/>
    </row>
    <row r="33076" spans="83:83">
      <c r="CE33076" s="227"/>
    </row>
    <row r="33077" spans="83:83">
      <c r="CE33077" s="227"/>
    </row>
    <row r="33078" spans="83:83">
      <c r="CE33078" s="227"/>
    </row>
    <row r="33079" spans="83:83">
      <c r="CE33079" s="227"/>
    </row>
    <row r="33080" spans="83:83">
      <c r="CE33080" s="227"/>
    </row>
    <row r="33081" spans="83:83">
      <c r="CE33081" s="227"/>
    </row>
    <row r="33082" spans="83:83">
      <c r="CE33082" s="227"/>
    </row>
    <row r="33083" spans="83:83">
      <c r="CE33083" s="227"/>
    </row>
    <row r="33084" spans="83:83">
      <c r="CE33084" s="227"/>
    </row>
    <row r="33085" spans="83:83">
      <c r="CE33085" s="227"/>
    </row>
    <row r="33086" spans="83:83">
      <c r="CE33086" s="227"/>
    </row>
    <row r="33087" spans="83:83">
      <c r="CE33087" s="227"/>
    </row>
    <row r="33088" spans="83:83">
      <c r="CE33088" s="227"/>
    </row>
    <row r="33089" spans="83:83">
      <c r="CE33089" s="227"/>
    </row>
    <row r="33090" spans="83:83">
      <c r="CE33090" s="227"/>
    </row>
    <row r="33091" spans="83:83">
      <c r="CE33091" s="227"/>
    </row>
    <row r="33092" spans="83:83">
      <c r="CE33092" s="227"/>
    </row>
    <row r="33093" spans="83:83">
      <c r="CE33093" s="227"/>
    </row>
    <row r="33094" spans="83:83">
      <c r="CE33094" s="227"/>
    </row>
    <row r="33095" spans="83:83">
      <c r="CE33095" s="227"/>
    </row>
    <row r="33096" spans="83:83">
      <c r="CE33096" s="227"/>
    </row>
    <row r="33097" spans="83:83">
      <c r="CE33097" s="227"/>
    </row>
    <row r="33098" spans="83:83">
      <c r="CE33098" s="227"/>
    </row>
    <row r="33099" spans="83:83">
      <c r="CE33099" s="227"/>
    </row>
    <row r="33100" spans="83:83">
      <c r="CE33100" s="227"/>
    </row>
    <row r="33101" spans="83:83">
      <c r="CE33101" s="227"/>
    </row>
    <row r="33102" spans="83:83">
      <c r="CE33102" s="227"/>
    </row>
    <row r="33103" spans="83:83">
      <c r="CE33103" s="227"/>
    </row>
    <row r="33104" spans="83:83">
      <c r="CE33104" s="227"/>
    </row>
    <row r="33105" spans="83:83">
      <c r="CE33105" s="227"/>
    </row>
    <row r="33106" spans="83:83">
      <c r="CE33106" s="227"/>
    </row>
    <row r="33107" spans="83:83">
      <c r="CE33107" s="227"/>
    </row>
    <row r="33108" spans="83:83">
      <c r="CE33108" s="227"/>
    </row>
    <row r="33109" spans="83:83">
      <c r="CE33109" s="227"/>
    </row>
    <row r="33110" spans="83:83">
      <c r="CE33110" s="227"/>
    </row>
    <row r="33111" spans="83:83">
      <c r="CE33111" s="227"/>
    </row>
    <row r="33112" spans="83:83">
      <c r="CE33112" s="227"/>
    </row>
    <row r="33113" spans="83:83">
      <c r="CE33113" s="227"/>
    </row>
    <row r="33114" spans="83:83">
      <c r="CE33114" s="227"/>
    </row>
    <row r="33115" spans="83:83">
      <c r="CE33115" s="227"/>
    </row>
    <row r="33116" spans="83:83">
      <c r="CE33116" s="227"/>
    </row>
    <row r="33117" spans="83:83">
      <c r="CE33117" s="227"/>
    </row>
    <row r="33118" spans="83:83">
      <c r="CE33118" s="227"/>
    </row>
    <row r="33119" spans="83:83">
      <c r="CE33119" s="227"/>
    </row>
    <row r="33120" spans="83:83">
      <c r="CE33120" s="227"/>
    </row>
    <row r="33121" spans="83:83">
      <c r="CE33121" s="227"/>
    </row>
    <row r="33122" spans="83:83">
      <c r="CE33122" s="227"/>
    </row>
    <row r="33123" spans="83:83">
      <c r="CE33123" s="227"/>
    </row>
    <row r="33124" spans="83:83">
      <c r="CE33124" s="227"/>
    </row>
    <row r="33125" spans="83:83">
      <c r="CE33125" s="227"/>
    </row>
    <row r="33126" spans="83:83">
      <c r="CE33126" s="227"/>
    </row>
    <row r="33127" spans="83:83">
      <c r="CE33127" s="227"/>
    </row>
    <row r="33128" spans="83:83">
      <c r="CE33128" s="227"/>
    </row>
    <row r="33129" spans="83:83">
      <c r="CE33129" s="227"/>
    </row>
    <row r="33130" spans="83:83">
      <c r="CE33130" s="227"/>
    </row>
    <row r="33131" spans="83:83">
      <c r="CE33131" s="227"/>
    </row>
    <row r="33132" spans="83:83">
      <c r="CE33132" s="227"/>
    </row>
    <row r="33133" spans="83:83">
      <c r="CE33133" s="227"/>
    </row>
    <row r="33134" spans="83:83">
      <c r="CE33134" s="227"/>
    </row>
    <row r="33135" spans="83:83">
      <c r="CE33135" s="227"/>
    </row>
    <row r="33136" spans="83:83">
      <c r="CE33136" s="227"/>
    </row>
    <row r="33137" spans="83:83">
      <c r="CE33137" s="227"/>
    </row>
    <row r="33138" spans="83:83">
      <c r="CE33138" s="227"/>
    </row>
    <row r="33139" spans="83:83">
      <c r="CE33139" s="227"/>
    </row>
    <row r="33140" spans="83:83">
      <c r="CE33140" s="227"/>
    </row>
    <row r="33141" spans="83:83">
      <c r="CE33141" s="227"/>
    </row>
    <row r="33142" spans="83:83">
      <c r="CE33142" s="227"/>
    </row>
    <row r="33143" spans="83:83">
      <c r="CE33143" s="227"/>
    </row>
    <row r="33144" spans="83:83">
      <c r="CE33144" s="227"/>
    </row>
    <row r="33145" spans="83:83">
      <c r="CE33145" s="227"/>
    </row>
    <row r="33146" spans="83:83">
      <c r="CE33146" s="227"/>
    </row>
    <row r="33147" spans="83:83">
      <c r="CE33147" s="227"/>
    </row>
    <row r="33148" spans="83:83">
      <c r="CE33148" s="227"/>
    </row>
    <row r="33149" spans="83:83">
      <c r="CE33149" s="227"/>
    </row>
    <row r="33150" spans="83:83">
      <c r="CE33150" s="227"/>
    </row>
    <row r="33151" spans="83:83">
      <c r="CE33151" s="227"/>
    </row>
    <row r="33152" spans="83:83">
      <c r="CE33152" s="227"/>
    </row>
    <row r="33153" spans="83:83">
      <c r="CE33153" s="227"/>
    </row>
    <row r="33154" spans="83:83">
      <c r="CE33154" s="227"/>
    </row>
    <row r="33155" spans="83:83">
      <c r="CE33155" s="227"/>
    </row>
    <row r="33156" spans="83:83">
      <c r="CE33156" s="227"/>
    </row>
    <row r="33157" spans="83:83">
      <c r="CE33157" s="227"/>
    </row>
    <row r="33158" spans="83:83">
      <c r="CE33158" s="227"/>
    </row>
    <row r="33159" spans="83:83">
      <c r="CE33159" s="227"/>
    </row>
    <row r="33160" spans="83:83">
      <c r="CE33160" s="227"/>
    </row>
    <row r="33161" spans="83:83">
      <c r="CE33161" s="227"/>
    </row>
    <row r="33162" spans="83:83">
      <c r="CE33162" s="227"/>
    </row>
    <row r="33163" spans="83:83">
      <c r="CE33163" s="227"/>
    </row>
    <row r="33164" spans="83:83">
      <c r="CE33164" s="227"/>
    </row>
    <row r="33165" spans="83:83">
      <c r="CE33165" s="227"/>
    </row>
    <row r="33166" spans="83:83">
      <c r="CE33166" s="227"/>
    </row>
    <row r="33167" spans="83:83">
      <c r="CE33167" s="227"/>
    </row>
    <row r="33168" spans="83:83">
      <c r="CE33168" s="227"/>
    </row>
    <row r="33169" spans="83:83">
      <c r="CE33169" s="227"/>
    </row>
    <row r="33170" spans="83:83">
      <c r="CE33170" s="227"/>
    </row>
    <row r="33171" spans="83:83">
      <c r="CE33171" s="227"/>
    </row>
    <row r="33172" spans="83:83">
      <c r="CE33172" s="227"/>
    </row>
    <row r="33173" spans="83:83">
      <c r="CE33173" s="227"/>
    </row>
    <row r="33174" spans="83:83">
      <c r="CE33174" s="227"/>
    </row>
    <row r="33175" spans="83:83">
      <c r="CE33175" s="227"/>
    </row>
    <row r="33176" spans="83:83">
      <c r="CE33176" s="227"/>
    </row>
    <row r="33177" spans="83:83">
      <c r="CE33177" s="227"/>
    </row>
    <row r="33178" spans="83:83">
      <c r="CE33178" s="227"/>
    </row>
    <row r="33179" spans="83:83">
      <c r="CE33179" s="227"/>
    </row>
    <row r="33180" spans="83:83">
      <c r="CE33180" s="227"/>
    </row>
    <row r="33181" spans="83:83">
      <c r="CE33181" s="227"/>
    </row>
    <row r="33182" spans="83:83">
      <c r="CE33182" s="227"/>
    </row>
    <row r="33183" spans="83:83">
      <c r="CE33183" s="227"/>
    </row>
    <row r="33184" spans="83:83">
      <c r="CE33184" s="227"/>
    </row>
    <row r="33185" spans="83:83">
      <c r="CE33185" s="227"/>
    </row>
    <row r="33186" spans="83:83">
      <c r="CE33186" s="227"/>
    </row>
    <row r="33187" spans="83:83">
      <c r="CE33187" s="227"/>
    </row>
    <row r="33188" spans="83:83">
      <c r="CE33188" s="227"/>
    </row>
    <row r="33189" spans="83:83">
      <c r="CE33189" s="227"/>
    </row>
    <row r="33190" spans="83:83">
      <c r="CE33190" s="227"/>
    </row>
    <row r="33191" spans="83:83">
      <c r="CE33191" s="227"/>
    </row>
    <row r="33192" spans="83:83">
      <c r="CE33192" s="227"/>
    </row>
    <row r="33193" spans="83:83">
      <c r="CE33193" s="227"/>
    </row>
    <row r="33194" spans="83:83">
      <c r="CE33194" s="227"/>
    </row>
    <row r="33195" spans="83:83">
      <c r="CE33195" s="227"/>
    </row>
    <row r="33196" spans="83:83">
      <c r="CE33196" s="227"/>
    </row>
    <row r="33197" spans="83:83">
      <c r="CE33197" s="227"/>
    </row>
    <row r="33198" spans="83:83">
      <c r="CE33198" s="227"/>
    </row>
    <row r="33199" spans="83:83">
      <c r="CE33199" s="227"/>
    </row>
    <row r="33200" spans="83:83">
      <c r="CE33200" s="227"/>
    </row>
    <row r="33201" spans="83:83">
      <c r="CE33201" s="227"/>
    </row>
    <row r="33202" spans="83:83">
      <c r="CE33202" s="227"/>
    </row>
    <row r="33203" spans="83:83">
      <c r="CE33203" s="227"/>
    </row>
    <row r="33204" spans="83:83">
      <c r="CE33204" s="227"/>
    </row>
    <row r="33205" spans="83:83">
      <c r="CE33205" s="227"/>
    </row>
    <row r="33206" spans="83:83">
      <c r="CE33206" s="227"/>
    </row>
    <row r="33207" spans="83:83">
      <c r="CE33207" s="227"/>
    </row>
    <row r="33208" spans="83:83">
      <c r="CE33208" s="227"/>
    </row>
    <row r="33209" spans="83:83">
      <c r="CE33209" s="227"/>
    </row>
    <row r="33210" spans="83:83">
      <c r="CE33210" s="227"/>
    </row>
    <row r="33211" spans="83:83">
      <c r="CE33211" s="227"/>
    </row>
    <row r="33212" spans="83:83">
      <c r="CE33212" s="227"/>
    </row>
    <row r="33213" spans="83:83">
      <c r="CE33213" s="227"/>
    </row>
    <row r="33214" spans="83:83">
      <c r="CE33214" s="227"/>
    </row>
    <row r="33215" spans="83:83">
      <c r="CE33215" s="227"/>
    </row>
    <row r="33216" spans="83:83">
      <c r="CE33216" s="227"/>
    </row>
    <row r="33217" spans="83:83">
      <c r="CE33217" s="227"/>
    </row>
    <row r="33218" spans="83:83">
      <c r="CE33218" s="227"/>
    </row>
    <row r="33219" spans="83:83">
      <c r="CE33219" s="227"/>
    </row>
    <row r="33220" spans="83:83">
      <c r="CE33220" s="227"/>
    </row>
    <row r="33221" spans="83:83">
      <c r="CE33221" s="227"/>
    </row>
    <row r="33222" spans="83:83">
      <c r="CE33222" s="227"/>
    </row>
    <row r="33223" spans="83:83">
      <c r="CE33223" s="227"/>
    </row>
    <row r="33224" spans="83:83">
      <c r="CE33224" s="227"/>
    </row>
    <row r="33225" spans="83:83">
      <c r="CE33225" s="227"/>
    </row>
    <row r="33226" spans="83:83">
      <c r="CE33226" s="227"/>
    </row>
    <row r="33227" spans="83:83">
      <c r="CE33227" s="227"/>
    </row>
    <row r="33228" spans="83:83">
      <c r="CE33228" s="227"/>
    </row>
    <row r="33229" spans="83:83">
      <c r="CE33229" s="227"/>
    </row>
    <row r="33230" spans="83:83">
      <c r="CE33230" s="227"/>
    </row>
    <row r="33231" spans="83:83">
      <c r="CE33231" s="227"/>
    </row>
    <row r="33232" spans="83:83">
      <c r="CE33232" s="227"/>
    </row>
    <row r="33233" spans="83:83">
      <c r="CE33233" s="227"/>
    </row>
    <row r="33234" spans="83:83">
      <c r="CE33234" s="227"/>
    </row>
    <row r="33235" spans="83:83">
      <c r="CE33235" s="227"/>
    </row>
    <row r="33236" spans="83:83">
      <c r="CE33236" s="227"/>
    </row>
    <row r="33237" spans="83:83">
      <c r="CE33237" s="227"/>
    </row>
    <row r="33238" spans="83:83">
      <c r="CE33238" s="227"/>
    </row>
    <row r="33239" spans="83:83">
      <c r="CE33239" s="227"/>
    </row>
    <row r="33240" spans="83:83">
      <c r="CE33240" s="227"/>
    </row>
    <row r="33241" spans="83:83">
      <c r="CE33241" s="227"/>
    </row>
    <row r="33242" spans="83:83">
      <c r="CE33242" s="227"/>
    </row>
    <row r="33243" spans="83:83">
      <c r="CE33243" s="227"/>
    </row>
    <row r="33244" spans="83:83">
      <c r="CE33244" s="227"/>
    </row>
    <row r="33245" spans="83:83">
      <c r="CE33245" s="227"/>
    </row>
    <row r="33246" spans="83:83">
      <c r="CE33246" s="227"/>
    </row>
    <row r="33247" spans="83:83">
      <c r="CE33247" s="227"/>
    </row>
    <row r="33248" spans="83:83">
      <c r="CE33248" s="227"/>
    </row>
    <row r="33249" spans="83:83">
      <c r="CE33249" s="227"/>
    </row>
    <row r="33250" spans="83:83">
      <c r="CE33250" s="227"/>
    </row>
    <row r="33251" spans="83:83">
      <c r="CE33251" s="227"/>
    </row>
    <row r="33252" spans="83:83">
      <c r="CE33252" s="227"/>
    </row>
    <row r="33253" spans="83:83">
      <c r="CE33253" s="227"/>
    </row>
    <row r="33254" spans="83:83">
      <c r="CE33254" s="227"/>
    </row>
    <row r="33255" spans="83:83">
      <c r="CE33255" s="227"/>
    </row>
    <row r="33256" spans="83:83">
      <c r="CE33256" s="227"/>
    </row>
    <row r="33257" spans="83:83">
      <c r="CE33257" s="227"/>
    </row>
    <row r="33258" spans="83:83">
      <c r="CE33258" s="227"/>
    </row>
    <row r="33259" spans="83:83">
      <c r="CE33259" s="227"/>
    </row>
    <row r="33260" spans="83:83">
      <c r="CE33260" s="227"/>
    </row>
    <row r="33261" spans="83:83">
      <c r="CE33261" s="227"/>
    </row>
    <row r="33262" spans="83:83">
      <c r="CE33262" s="227"/>
    </row>
    <row r="33263" spans="83:83">
      <c r="CE33263" s="227"/>
    </row>
    <row r="33264" spans="83:83">
      <c r="CE33264" s="227"/>
    </row>
    <row r="33265" spans="83:83">
      <c r="CE33265" s="227"/>
    </row>
    <row r="33266" spans="83:83">
      <c r="CE33266" s="227"/>
    </row>
    <row r="33267" spans="83:83">
      <c r="CE33267" s="227"/>
    </row>
    <row r="33268" spans="83:83">
      <c r="CE33268" s="227"/>
    </row>
    <row r="33269" spans="83:83">
      <c r="CE33269" s="227"/>
    </row>
    <row r="33270" spans="83:83">
      <c r="CE33270" s="227"/>
    </row>
    <row r="33271" spans="83:83">
      <c r="CE33271" s="227"/>
    </row>
    <row r="33272" spans="83:83">
      <c r="CE33272" s="227"/>
    </row>
    <row r="33273" spans="83:83">
      <c r="CE33273" s="227"/>
    </row>
    <row r="33274" spans="83:83">
      <c r="CE33274" s="227"/>
    </row>
    <row r="33275" spans="83:83">
      <c r="CE33275" s="227"/>
    </row>
    <row r="33276" spans="83:83">
      <c r="CE33276" s="227"/>
    </row>
    <row r="33277" spans="83:83">
      <c r="CE33277" s="227"/>
    </row>
    <row r="33278" spans="83:83">
      <c r="CE33278" s="227"/>
    </row>
    <row r="33279" spans="83:83">
      <c r="CE33279" s="227"/>
    </row>
    <row r="33280" spans="83:83">
      <c r="CE33280" s="227"/>
    </row>
    <row r="33281" spans="83:83">
      <c r="CE33281" s="227"/>
    </row>
    <row r="33282" spans="83:83">
      <c r="CE33282" s="227"/>
    </row>
    <row r="33283" spans="83:83">
      <c r="CE33283" s="227"/>
    </row>
    <row r="33284" spans="83:83">
      <c r="CE33284" s="227"/>
    </row>
    <row r="33285" spans="83:83">
      <c r="CE33285" s="227"/>
    </row>
    <row r="33286" spans="83:83">
      <c r="CE33286" s="227"/>
    </row>
    <row r="33287" spans="83:83">
      <c r="CE33287" s="227"/>
    </row>
    <row r="33288" spans="83:83">
      <c r="CE33288" s="227"/>
    </row>
    <row r="33289" spans="83:83">
      <c r="CE33289" s="227"/>
    </row>
    <row r="33290" spans="83:83">
      <c r="CE33290" s="227"/>
    </row>
    <row r="33291" spans="83:83">
      <c r="CE33291" s="227"/>
    </row>
    <row r="33292" spans="83:83">
      <c r="CE33292" s="227"/>
    </row>
    <row r="33293" spans="83:83">
      <c r="CE33293" s="227"/>
    </row>
    <row r="33294" spans="83:83">
      <c r="CE33294" s="227"/>
    </row>
    <row r="33295" spans="83:83">
      <c r="CE33295" s="227"/>
    </row>
    <row r="33296" spans="83:83">
      <c r="CE33296" s="227"/>
    </row>
    <row r="33297" spans="83:83">
      <c r="CE33297" s="227"/>
    </row>
    <row r="33298" spans="83:83">
      <c r="CE33298" s="227"/>
    </row>
    <row r="33299" spans="83:83">
      <c r="CE33299" s="227"/>
    </row>
    <row r="33300" spans="83:83">
      <c r="CE33300" s="227"/>
    </row>
    <row r="33301" spans="83:83">
      <c r="CE33301" s="227"/>
    </row>
    <row r="33302" spans="83:83">
      <c r="CE33302" s="227"/>
    </row>
    <row r="33303" spans="83:83">
      <c r="CE33303" s="227"/>
    </row>
    <row r="33304" spans="83:83">
      <c r="CE33304" s="227"/>
    </row>
    <row r="33305" spans="83:83">
      <c r="CE33305" s="227"/>
    </row>
    <row r="33306" spans="83:83">
      <c r="CE33306" s="227"/>
    </row>
    <row r="33307" spans="83:83">
      <c r="CE33307" s="227"/>
    </row>
    <row r="33308" spans="83:83">
      <c r="CE33308" s="227"/>
    </row>
    <row r="33309" spans="83:83">
      <c r="CE33309" s="227"/>
    </row>
    <row r="33310" spans="83:83">
      <c r="CE33310" s="227"/>
    </row>
    <row r="33311" spans="83:83">
      <c r="CE33311" s="227"/>
    </row>
    <row r="33312" spans="83:83">
      <c r="CE33312" s="227"/>
    </row>
    <row r="33313" spans="83:83">
      <c r="CE33313" s="227"/>
    </row>
    <row r="33314" spans="83:83">
      <c r="CE33314" s="227"/>
    </row>
    <row r="33315" spans="83:83">
      <c r="CE33315" s="227"/>
    </row>
    <row r="33316" spans="83:83">
      <c r="CE33316" s="227"/>
    </row>
    <row r="33317" spans="83:83">
      <c r="CE33317" s="227"/>
    </row>
    <row r="33318" spans="83:83">
      <c r="CE33318" s="227"/>
    </row>
    <row r="33319" spans="83:83">
      <c r="CE33319" s="227"/>
    </row>
    <row r="33320" spans="83:83">
      <c r="CE33320" s="227"/>
    </row>
    <row r="33321" spans="83:83">
      <c r="CE33321" s="227"/>
    </row>
    <row r="33322" spans="83:83">
      <c r="CE33322" s="227"/>
    </row>
    <row r="33323" spans="83:83">
      <c r="CE33323" s="227"/>
    </row>
    <row r="33324" spans="83:83">
      <c r="CE33324" s="227"/>
    </row>
    <row r="33325" spans="83:83">
      <c r="CE33325" s="227"/>
    </row>
    <row r="33326" spans="83:83">
      <c r="CE33326" s="227"/>
    </row>
    <row r="33327" spans="83:83">
      <c r="CE33327" s="227"/>
    </row>
    <row r="33328" spans="83:83">
      <c r="CE33328" s="227"/>
    </row>
    <row r="33329" spans="83:83">
      <c r="CE33329" s="227"/>
    </row>
    <row r="33330" spans="83:83">
      <c r="CE33330" s="227"/>
    </row>
    <row r="33331" spans="83:83">
      <c r="CE33331" s="227"/>
    </row>
    <row r="33332" spans="83:83">
      <c r="CE33332" s="227"/>
    </row>
    <row r="33333" spans="83:83">
      <c r="CE33333" s="227"/>
    </row>
    <row r="33334" spans="83:83">
      <c r="CE33334" s="227"/>
    </row>
    <row r="33335" spans="83:83">
      <c r="CE33335" s="227"/>
    </row>
    <row r="33336" spans="83:83">
      <c r="CE33336" s="227"/>
    </row>
    <row r="33337" spans="83:83">
      <c r="CE33337" s="227"/>
    </row>
    <row r="33338" spans="83:83">
      <c r="CE33338" s="227"/>
    </row>
    <row r="33339" spans="83:83">
      <c r="CE33339" s="227"/>
    </row>
    <row r="33340" spans="83:83">
      <c r="CE33340" s="227"/>
    </row>
    <row r="33341" spans="83:83">
      <c r="CE33341" s="227"/>
    </row>
    <row r="33342" spans="83:83">
      <c r="CE33342" s="227"/>
    </row>
    <row r="33343" spans="83:83">
      <c r="CE33343" s="227"/>
    </row>
    <row r="33344" spans="83:83">
      <c r="CE33344" s="227"/>
    </row>
    <row r="33345" spans="83:83">
      <c r="CE33345" s="227"/>
    </row>
    <row r="33346" spans="83:83">
      <c r="CE33346" s="227"/>
    </row>
    <row r="33347" spans="83:83">
      <c r="CE33347" s="227"/>
    </row>
    <row r="33348" spans="83:83">
      <c r="CE33348" s="227"/>
    </row>
    <row r="33349" spans="83:83">
      <c r="CE33349" s="227"/>
    </row>
    <row r="33350" spans="83:83">
      <c r="CE33350" s="227"/>
    </row>
    <row r="33351" spans="83:83">
      <c r="CE33351" s="227"/>
    </row>
    <row r="33352" spans="83:83">
      <c r="CE33352" s="227"/>
    </row>
    <row r="33353" spans="83:83">
      <c r="CE33353" s="227"/>
    </row>
    <row r="33354" spans="83:83">
      <c r="CE33354" s="227"/>
    </row>
    <row r="33355" spans="83:83">
      <c r="CE33355" s="227"/>
    </row>
    <row r="33356" spans="83:83">
      <c r="CE33356" s="227"/>
    </row>
    <row r="33357" spans="83:83">
      <c r="CE33357" s="227"/>
    </row>
    <row r="33358" spans="83:83">
      <c r="CE33358" s="227"/>
    </row>
    <row r="33359" spans="83:83">
      <c r="CE33359" s="227"/>
    </row>
    <row r="33360" spans="83:83">
      <c r="CE33360" s="227"/>
    </row>
    <row r="33361" spans="83:83">
      <c r="CE33361" s="227"/>
    </row>
    <row r="33362" spans="83:83">
      <c r="CE33362" s="227"/>
    </row>
    <row r="33363" spans="83:83">
      <c r="CE33363" s="227"/>
    </row>
    <row r="33364" spans="83:83">
      <c r="CE33364" s="227"/>
    </row>
    <row r="33365" spans="83:83">
      <c r="CE33365" s="227"/>
    </row>
    <row r="33366" spans="83:83">
      <c r="CE33366" s="227"/>
    </row>
    <row r="33367" spans="83:83">
      <c r="CE33367" s="227"/>
    </row>
    <row r="33368" spans="83:83">
      <c r="CE33368" s="227"/>
    </row>
    <row r="33369" spans="83:83">
      <c r="CE33369" s="227"/>
    </row>
    <row r="33370" spans="83:83">
      <c r="CE33370" s="227"/>
    </row>
    <row r="33371" spans="83:83">
      <c r="CE33371" s="227"/>
    </row>
    <row r="33372" spans="83:83">
      <c r="CE33372" s="227"/>
    </row>
    <row r="33373" spans="83:83">
      <c r="CE33373" s="227"/>
    </row>
    <row r="33374" spans="83:83">
      <c r="CE33374" s="227"/>
    </row>
    <row r="33375" spans="83:83">
      <c r="CE33375" s="227"/>
    </row>
    <row r="33376" spans="83:83">
      <c r="CE33376" s="227"/>
    </row>
    <row r="33377" spans="83:83">
      <c r="CE33377" s="227"/>
    </row>
    <row r="33378" spans="83:83">
      <c r="CE33378" s="227"/>
    </row>
    <row r="33379" spans="83:83">
      <c r="CE33379" s="227"/>
    </row>
    <row r="33380" spans="83:83">
      <c r="CE33380" s="227"/>
    </row>
    <row r="33381" spans="83:83">
      <c r="CE33381" s="227"/>
    </row>
    <row r="33382" spans="83:83">
      <c r="CE33382" s="227"/>
    </row>
    <row r="33383" spans="83:83">
      <c r="CE33383" s="227"/>
    </row>
    <row r="33384" spans="83:83">
      <c r="CE33384" s="227"/>
    </row>
    <row r="33385" spans="83:83">
      <c r="CE33385" s="227"/>
    </row>
    <row r="33386" spans="83:83">
      <c r="CE33386" s="227"/>
    </row>
    <row r="33387" spans="83:83">
      <c r="CE33387" s="227"/>
    </row>
    <row r="33388" spans="83:83">
      <c r="CE33388" s="227"/>
    </row>
    <row r="33389" spans="83:83">
      <c r="CE33389" s="227"/>
    </row>
    <row r="33390" spans="83:83">
      <c r="CE33390" s="227"/>
    </row>
    <row r="33391" spans="83:83">
      <c r="CE33391" s="227"/>
    </row>
    <row r="33392" spans="83:83">
      <c r="CE33392" s="227"/>
    </row>
    <row r="33393" spans="83:83">
      <c r="CE33393" s="227"/>
    </row>
    <row r="33394" spans="83:83">
      <c r="CE33394" s="227"/>
    </row>
    <row r="33395" spans="83:83">
      <c r="CE33395" s="227"/>
    </row>
    <row r="33396" spans="83:83">
      <c r="CE33396" s="227"/>
    </row>
    <row r="33397" spans="83:83">
      <c r="CE33397" s="227"/>
    </row>
    <row r="33398" spans="83:83">
      <c r="CE33398" s="227"/>
    </row>
    <row r="33399" spans="83:83">
      <c r="CE33399" s="227"/>
    </row>
    <row r="33400" spans="83:83">
      <c r="CE33400" s="227"/>
    </row>
    <row r="33401" spans="83:83">
      <c r="CE33401" s="227"/>
    </row>
    <row r="33402" spans="83:83">
      <c r="CE33402" s="227"/>
    </row>
    <row r="33403" spans="83:83">
      <c r="CE33403" s="227"/>
    </row>
    <row r="33404" spans="83:83">
      <c r="CE33404" s="227"/>
    </row>
    <row r="33405" spans="83:83">
      <c r="CE33405" s="227"/>
    </row>
    <row r="33406" spans="83:83">
      <c r="CE33406" s="227"/>
    </row>
    <row r="33407" spans="83:83">
      <c r="CE33407" s="227"/>
    </row>
    <row r="33408" spans="83:83">
      <c r="CE33408" s="227"/>
    </row>
    <row r="33409" spans="83:83">
      <c r="CE33409" s="227"/>
    </row>
    <row r="33410" spans="83:83">
      <c r="CE33410" s="227"/>
    </row>
    <row r="33411" spans="83:83">
      <c r="CE33411" s="227"/>
    </row>
    <row r="33412" spans="83:83">
      <c r="CE33412" s="227"/>
    </row>
    <row r="33413" spans="83:83">
      <c r="CE33413" s="227"/>
    </row>
    <row r="33414" spans="83:83">
      <c r="CE33414" s="227"/>
    </row>
    <row r="33415" spans="83:83">
      <c r="CE33415" s="227"/>
    </row>
    <row r="33416" spans="83:83">
      <c r="CE33416" s="227"/>
    </row>
    <row r="33417" spans="83:83">
      <c r="CE33417" s="227"/>
    </row>
    <row r="33418" spans="83:83">
      <c r="CE33418" s="227"/>
    </row>
    <row r="33419" spans="83:83">
      <c r="CE33419" s="227"/>
    </row>
    <row r="33420" spans="83:83">
      <c r="CE33420" s="227"/>
    </row>
    <row r="33421" spans="83:83">
      <c r="CE33421" s="227"/>
    </row>
    <row r="33422" spans="83:83">
      <c r="CE33422" s="227"/>
    </row>
    <row r="33423" spans="83:83">
      <c r="CE33423" s="227"/>
    </row>
    <row r="33424" spans="83:83">
      <c r="CE33424" s="227"/>
    </row>
    <row r="33425" spans="83:83">
      <c r="CE33425" s="227"/>
    </row>
    <row r="33426" spans="83:83">
      <c r="CE33426" s="227"/>
    </row>
    <row r="33427" spans="83:83">
      <c r="CE33427" s="227"/>
    </row>
    <row r="33428" spans="83:83">
      <c r="CE33428" s="227"/>
    </row>
    <row r="33429" spans="83:83">
      <c r="CE33429" s="227"/>
    </row>
    <row r="33430" spans="83:83">
      <c r="CE33430" s="227"/>
    </row>
    <row r="33431" spans="83:83">
      <c r="CE33431" s="227"/>
    </row>
    <row r="33432" spans="83:83">
      <c r="CE33432" s="227"/>
    </row>
    <row r="33433" spans="83:83">
      <c r="CE33433" s="227"/>
    </row>
    <row r="33434" spans="83:83">
      <c r="CE33434" s="227"/>
    </row>
    <row r="33435" spans="83:83">
      <c r="CE33435" s="227"/>
    </row>
    <row r="33436" spans="83:83">
      <c r="CE33436" s="227"/>
    </row>
    <row r="33437" spans="83:83">
      <c r="CE33437" s="227"/>
    </row>
    <row r="33438" spans="83:83">
      <c r="CE33438" s="227"/>
    </row>
    <row r="33439" spans="83:83">
      <c r="CE33439" s="227"/>
    </row>
    <row r="33440" spans="83:83">
      <c r="CE33440" s="227"/>
    </row>
    <row r="33441" spans="83:83">
      <c r="CE33441" s="227"/>
    </row>
    <row r="33442" spans="83:83">
      <c r="CE33442" s="227"/>
    </row>
    <row r="33443" spans="83:83">
      <c r="CE33443" s="227"/>
    </row>
    <row r="33444" spans="83:83">
      <c r="CE33444" s="227"/>
    </row>
    <row r="33445" spans="83:83">
      <c r="CE33445" s="227"/>
    </row>
    <row r="33446" spans="83:83">
      <c r="CE33446" s="227"/>
    </row>
    <row r="33447" spans="83:83">
      <c r="CE33447" s="227"/>
    </row>
    <row r="33448" spans="83:83">
      <c r="CE33448" s="227"/>
    </row>
    <row r="33449" spans="83:83">
      <c r="CE33449" s="227"/>
    </row>
    <row r="33450" spans="83:83">
      <c r="CE33450" s="227"/>
    </row>
    <row r="33451" spans="83:83">
      <c r="CE33451" s="227"/>
    </row>
    <row r="33452" spans="83:83">
      <c r="CE33452" s="227"/>
    </row>
    <row r="33453" spans="83:83">
      <c r="CE33453" s="227"/>
    </row>
    <row r="33454" spans="83:83">
      <c r="CE33454" s="227"/>
    </row>
    <row r="33455" spans="83:83">
      <c r="CE33455" s="227"/>
    </row>
    <row r="33456" spans="83:83">
      <c r="CE33456" s="227"/>
    </row>
    <row r="33457" spans="83:83">
      <c r="CE33457" s="227"/>
    </row>
    <row r="33458" spans="83:83">
      <c r="CE33458" s="227"/>
    </row>
    <row r="33459" spans="83:83">
      <c r="CE33459" s="227"/>
    </row>
    <row r="33460" spans="83:83">
      <c r="CE33460" s="227"/>
    </row>
    <row r="33461" spans="83:83">
      <c r="CE33461" s="227"/>
    </row>
    <row r="33462" spans="83:83">
      <c r="CE33462" s="227"/>
    </row>
    <row r="33463" spans="83:83">
      <c r="CE33463" s="227"/>
    </row>
    <row r="33464" spans="83:83">
      <c r="CE33464" s="227"/>
    </row>
    <row r="33465" spans="83:83">
      <c r="CE33465" s="227"/>
    </row>
    <row r="33466" spans="83:83">
      <c r="CE33466" s="227"/>
    </row>
    <row r="33467" spans="83:83">
      <c r="CE33467" s="227"/>
    </row>
    <row r="33468" spans="83:83">
      <c r="CE33468" s="227"/>
    </row>
    <row r="33469" spans="83:83">
      <c r="CE33469" s="227"/>
    </row>
    <row r="33470" spans="83:83">
      <c r="CE33470" s="227"/>
    </row>
    <row r="33471" spans="83:83">
      <c r="CE33471" s="227"/>
    </row>
    <row r="33472" spans="83:83">
      <c r="CE33472" s="227"/>
    </row>
    <row r="33473" spans="83:83">
      <c r="CE33473" s="227"/>
    </row>
    <row r="33474" spans="83:83">
      <c r="CE33474" s="227"/>
    </row>
    <row r="33475" spans="83:83">
      <c r="CE33475" s="227"/>
    </row>
    <row r="33476" spans="83:83">
      <c r="CE33476" s="227"/>
    </row>
    <row r="33477" spans="83:83">
      <c r="CE33477" s="227"/>
    </row>
    <row r="33478" spans="83:83">
      <c r="CE33478" s="227"/>
    </row>
    <row r="33479" spans="83:83">
      <c r="CE33479" s="227"/>
    </row>
    <row r="33480" spans="83:83">
      <c r="CE33480" s="227"/>
    </row>
    <row r="33481" spans="83:83">
      <c r="CE33481" s="227"/>
    </row>
    <row r="33482" spans="83:83">
      <c r="CE33482" s="227"/>
    </row>
    <row r="33483" spans="83:83">
      <c r="CE33483" s="227"/>
    </row>
    <row r="33484" spans="83:83">
      <c r="CE33484" s="227"/>
    </row>
    <row r="33485" spans="83:83">
      <c r="CE33485" s="227"/>
    </row>
    <row r="33486" spans="83:83">
      <c r="CE33486" s="227"/>
    </row>
    <row r="33487" spans="83:83">
      <c r="CE33487" s="227"/>
    </row>
    <row r="33488" spans="83:83">
      <c r="CE33488" s="227"/>
    </row>
    <row r="33489" spans="83:83">
      <c r="CE33489" s="227"/>
    </row>
    <row r="33490" spans="83:83">
      <c r="CE33490" s="227"/>
    </row>
    <row r="33491" spans="83:83">
      <c r="CE33491" s="227"/>
    </row>
    <row r="33492" spans="83:83">
      <c r="CE33492" s="227"/>
    </row>
    <row r="33493" spans="83:83">
      <c r="CE33493" s="227"/>
    </row>
    <row r="33494" spans="83:83">
      <c r="CE33494" s="227"/>
    </row>
    <row r="33495" spans="83:83">
      <c r="CE33495" s="227"/>
    </row>
    <row r="33496" spans="83:83">
      <c r="CE33496" s="227"/>
    </row>
    <row r="33497" spans="83:83">
      <c r="CE33497" s="227"/>
    </row>
    <row r="33498" spans="83:83">
      <c r="CE33498" s="227"/>
    </row>
    <row r="33499" spans="83:83">
      <c r="CE33499" s="227"/>
    </row>
    <row r="33500" spans="83:83">
      <c r="CE33500" s="227"/>
    </row>
    <row r="33501" spans="83:83">
      <c r="CE33501" s="227"/>
    </row>
    <row r="33502" spans="83:83">
      <c r="CE33502" s="227"/>
    </row>
    <row r="33503" spans="83:83">
      <c r="CE33503" s="227"/>
    </row>
    <row r="33504" spans="83:83">
      <c r="CE33504" s="227"/>
    </row>
    <row r="33505" spans="83:83">
      <c r="CE33505" s="227"/>
    </row>
    <row r="33506" spans="83:83">
      <c r="CE33506" s="227"/>
    </row>
    <row r="33507" spans="83:83">
      <c r="CE33507" s="227"/>
    </row>
    <row r="33508" spans="83:83">
      <c r="CE33508" s="227"/>
    </row>
    <row r="33509" spans="83:83">
      <c r="CE33509" s="227"/>
    </row>
    <row r="33510" spans="83:83">
      <c r="CE33510" s="227"/>
    </row>
    <row r="33511" spans="83:83">
      <c r="CE33511" s="227"/>
    </row>
    <row r="33512" spans="83:83">
      <c r="CE33512" s="227"/>
    </row>
    <row r="33513" spans="83:83">
      <c r="CE33513" s="227"/>
    </row>
    <row r="33514" spans="83:83">
      <c r="CE33514" s="227"/>
    </row>
    <row r="33515" spans="83:83">
      <c r="CE33515" s="227"/>
    </row>
    <row r="33516" spans="83:83">
      <c r="CE33516" s="227"/>
    </row>
    <row r="33517" spans="83:83">
      <c r="CE33517" s="227"/>
    </row>
    <row r="33518" spans="83:83">
      <c r="CE33518" s="227"/>
    </row>
    <row r="33519" spans="83:83">
      <c r="CE33519" s="227"/>
    </row>
    <row r="33520" spans="83:83">
      <c r="CE33520" s="227"/>
    </row>
    <row r="33521" spans="83:83">
      <c r="CE33521" s="227"/>
    </row>
    <row r="33522" spans="83:83">
      <c r="CE33522" s="227"/>
    </row>
    <row r="33523" spans="83:83">
      <c r="CE33523" s="227"/>
    </row>
    <row r="33524" spans="83:83">
      <c r="CE33524" s="227"/>
    </row>
    <row r="33525" spans="83:83">
      <c r="CE33525" s="227"/>
    </row>
    <row r="33526" spans="83:83">
      <c r="CE33526" s="227"/>
    </row>
    <row r="33527" spans="83:83">
      <c r="CE33527" s="227"/>
    </row>
    <row r="33528" spans="83:83">
      <c r="CE33528" s="227"/>
    </row>
    <row r="33529" spans="83:83">
      <c r="CE33529" s="227"/>
    </row>
    <row r="33530" spans="83:83">
      <c r="CE33530" s="227"/>
    </row>
    <row r="33531" spans="83:83">
      <c r="CE33531" s="227"/>
    </row>
    <row r="33532" spans="83:83">
      <c r="CE33532" s="227"/>
    </row>
    <row r="33533" spans="83:83">
      <c r="CE33533" s="227"/>
    </row>
    <row r="33534" spans="83:83">
      <c r="CE33534" s="227"/>
    </row>
    <row r="33535" spans="83:83">
      <c r="CE33535" s="227"/>
    </row>
    <row r="33536" spans="83:83">
      <c r="CE33536" s="227"/>
    </row>
    <row r="33537" spans="83:83">
      <c r="CE33537" s="227"/>
    </row>
    <row r="33538" spans="83:83">
      <c r="CE33538" s="227"/>
    </row>
    <row r="33539" spans="83:83">
      <c r="CE33539" s="227"/>
    </row>
    <row r="33540" spans="83:83">
      <c r="CE33540" s="227"/>
    </row>
    <row r="33541" spans="83:83">
      <c r="CE33541" s="227"/>
    </row>
    <row r="33542" spans="83:83">
      <c r="CE33542" s="227"/>
    </row>
    <row r="33543" spans="83:83">
      <c r="CE33543" s="227"/>
    </row>
    <row r="33544" spans="83:83">
      <c r="CE33544" s="227"/>
    </row>
    <row r="33545" spans="83:83">
      <c r="CE33545" s="227"/>
    </row>
    <row r="33546" spans="83:83">
      <c r="CE33546" s="227"/>
    </row>
    <row r="33547" spans="83:83">
      <c r="CE33547" s="227"/>
    </row>
    <row r="33548" spans="83:83">
      <c r="CE33548" s="227"/>
    </row>
    <row r="33549" spans="83:83">
      <c r="CE33549" s="227"/>
    </row>
    <row r="33550" spans="83:83">
      <c r="CE33550" s="227"/>
    </row>
    <row r="33551" spans="83:83">
      <c r="CE33551" s="227"/>
    </row>
    <row r="33552" spans="83:83">
      <c r="CE33552" s="227"/>
    </row>
    <row r="33553" spans="83:83">
      <c r="CE33553" s="227"/>
    </row>
    <row r="33554" spans="83:83">
      <c r="CE33554" s="227"/>
    </row>
    <row r="33555" spans="83:83">
      <c r="CE33555" s="227"/>
    </row>
    <row r="33556" spans="83:83">
      <c r="CE33556" s="227"/>
    </row>
    <row r="33557" spans="83:83">
      <c r="CE33557" s="227"/>
    </row>
    <row r="33558" spans="83:83">
      <c r="CE33558" s="227"/>
    </row>
    <row r="33559" spans="83:83">
      <c r="CE33559" s="227"/>
    </row>
    <row r="33560" spans="83:83">
      <c r="CE33560" s="227"/>
    </row>
    <row r="33561" spans="83:83">
      <c r="CE33561" s="227"/>
    </row>
    <row r="33562" spans="83:83">
      <c r="CE33562" s="227"/>
    </row>
    <row r="33563" spans="83:83">
      <c r="CE33563" s="227"/>
    </row>
    <row r="33564" spans="83:83">
      <c r="CE33564" s="227"/>
    </row>
    <row r="33565" spans="83:83">
      <c r="CE33565" s="227"/>
    </row>
    <row r="33566" spans="83:83">
      <c r="CE33566" s="227"/>
    </row>
    <row r="33567" spans="83:83">
      <c r="CE33567" s="227"/>
    </row>
    <row r="33568" spans="83:83">
      <c r="CE33568" s="227"/>
    </row>
    <row r="33569" spans="83:83">
      <c r="CE33569" s="227"/>
    </row>
    <row r="33570" spans="83:83">
      <c r="CE33570" s="227"/>
    </row>
    <row r="33571" spans="83:83">
      <c r="CE33571" s="227"/>
    </row>
    <row r="33572" spans="83:83">
      <c r="CE33572" s="227"/>
    </row>
    <row r="33573" spans="83:83">
      <c r="CE33573" s="227"/>
    </row>
    <row r="33574" spans="83:83">
      <c r="CE33574" s="227"/>
    </row>
    <row r="33575" spans="83:83">
      <c r="CE33575" s="227"/>
    </row>
    <row r="33576" spans="83:83">
      <c r="CE33576" s="227"/>
    </row>
    <row r="33577" spans="83:83">
      <c r="CE33577" s="227"/>
    </row>
    <row r="33578" spans="83:83">
      <c r="CE33578" s="227"/>
    </row>
    <row r="33579" spans="83:83">
      <c r="CE33579" s="227"/>
    </row>
    <row r="33580" spans="83:83">
      <c r="CE33580" s="227"/>
    </row>
    <row r="33581" spans="83:83">
      <c r="CE33581" s="227"/>
    </row>
    <row r="33582" spans="83:83">
      <c r="CE33582" s="227"/>
    </row>
    <row r="33583" spans="83:83">
      <c r="CE33583" s="227"/>
    </row>
    <row r="33584" spans="83:83">
      <c r="CE33584" s="227"/>
    </row>
    <row r="33585" spans="83:83">
      <c r="CE33585" s="227"/>
    </row>
    <row r="33586" spans="83:83">
      <c r="CE33586" s="227"/>
    </row>
    <row r="33587" spans="83:83">
      <c r="CE33587" s="227"/>
    </row>
    <row r="33588" spans="83:83">
      <c r="CE33588" s="227"/>
    </row>
    <row r="33589" spans="83:83">
      <c r="CE33589" s="227"/>
    </row>
    <row r="33590" spans="83:83">
      <c r="CE33590" s="227"/>
    </row>
    <row r="33591" spans="83:83">
      <c r="CE33591" s="227"/>
    </row>
    <row r="33592" spans="83:83">
      <c r="CE33592" s="227"/>
    </row>
    <row r="33593" spans="83:83">
      <c r="CE33593" s="227"/>
    </row>
    <row r="33594" spans="83:83">
      <c r="CE33594" s="227"/>
    </row>
    <row r="33595" spans="83:83">
      <c r="CE33595" s="227"/>
    </row>
    <row r="33596" spans="83:83">
      <c r="CE33596" s="227"/>
    </row>
    <row r="33597" spans="83:83">
      <c r="CE33597" s="227"/>
    </row>
    <row r="33598" spans="83:83">
      <c r="CE33598" s="227"/>
    </row>
    <row r="33599" spans="83:83">
      <c r="CE33599" s="227"/>
    </row>
    <row r="33600" spans="83:83">
      <c r="CE33600" s="227"/>
    </row>
    <row r="33601" spans="83:83">
      <c r="CE33601" s="227"/>
    </row>
    <row r="33602" spans="83:83">
      <c r="CE33602" s="227"/>
    </row>
    <row r="33603" spans="83:83">
      <c r="CE33603" s="227"/>
    </row>
    <row r="33604" spans="83:83">
      <c r="CE33604" s="227"/>
    </row>
    <row r="33605" spans="83:83">
      <c r="CE33605" s="227"/>
    </row>
    <row r="33606" spans="83:83">
      <c r="CE33606" s="227"/>
    </row>
    <row r="33607" spans="83:83">
      <c r="CE33607" s="227"/>
    </row>
    <row r="33608" spans="83:83">
      <c r="CE33608" s="227"/>
    </row>
    <row r="33609" spans="83:83">
      <c r="CE33609" s="227"/>
    </row>
    <row r="33610" spans="83:83">
      <c r="CE33610" s="227"/>
    </row>
    <row r="33611" spans="83:83">
      <c r="CE33611" s="227"/>
    </row>
    <row r="33612" spans="83:83">
      <c r="CE33612" s="227"/>
    </row>
    <row r="33613" spans="83:83">
      <c r="CE33613" s="227"/>
    </row>
    <row r="33614" spans="83:83">
      <c r="CE33614" s="227"/>
    </row>
    <row r="33615" spans="83:83">
      <c r="CE33615" s="227"/>
    </row>
    <row r="33616" spans="83:83">
      <c r="CE33616" s="227"/>
    </row>
    <row r="33617" spans="83:83">
      <c r="CE33617" s="227"/>
    </row>
    <row r="33618" spans="83:83">
      <c r="CE33618" s="227"/>
    </row>
    <row r="33619" spans="83:83">
      <c r="CE33619" s="227"/>
    </row>
    <row r="33620" spans="83:83">
      <c r="CE33620" s="227"/>
    </row>
    <row r="33621" spans="83:83">
      <c r="CE33621" s="227"/>
    </row>
    <row r="33622" spans="83:83">
      <c r="CE33622" s="227"/>
    </row>
    <row r="33623" spans="83:83">
      <c r="CE33623" s="227"/>
    </row>
    <row r="33624" spans="83:83">
      <c r="CE33624" s="227"/>
    </row>
    <row r="33625" spans="83:83">
      <c r="CE33625" s="227"/>
    </row>
    <row r="33626" spans="83:83">
      <c r="CE33626" s="227"/>
    </row>
    <row r="33627" spans="83:83">
      <c r="CE33627" s="227"/>
    </row>
    <row r="33628" spans="83:83">
      <c r="CE33628" s="227"/>
    </row>
    <row r="33629" spans="83:83">
      <c r="CE33629" s="227"/>
    </row>
    <row r="33630" spans="83:83">
      <c r="CE33630" s="227"/>
    </row>
    <row r="33631" spans="83:83">
      <c r="CE33631" s="227"/>
    </row>
    <row r="33632" spans="83:83">
      <c r="CE33632" s="227"/>
    </row>
    <row r="33633" spans="83:83">
      <c r="CE33633" s="227"/>
    </row>
    <row r="33634" spans="83:83">
      <c r="CE33634" s="227"/>
    </row>
    <row r="33635" spans="83:83">
      <c r="CE33635" s="227"/>
    </row>
    <row r="33636" spans="83:83">
      <c r="CE33636" s="227"/>
    </row>
    <row r="33637" spans="83:83">
      <c r="CE33637" s="227"/>
    </row>
    <row r="33638" spans="83:83">
      <c r="CE33638" s="227"/>
    </row>
    <row r="33639" spans="83:83">
      <c r="CE33639" s="227"/>
    </row>
    <row r="33640" spans="83:83">
      <c r="CE33640" s="227"/>
    </row>
    <row r="33641" spans="83:83">
      <c r="CE33641" s="227"/>
    </row>
    <row r="33642" spans="83:83">
      <c r="CE33642" s="227"/>
    </row>
    <row r="33643" spans="83:83">
      <c r="CE33643" s="227"/>
    </row>
    <row r="33644" spans="83:83">
      <c r="CE33644" s="227"/>
    </row>
    <row r="33645" spans="83:83">
      <c r="CE33645" s="227"/>
    </row>
    <row r="33646" spans="83:83">
      <c r="CE33646" s="227"/>
    </row>
    <row r="33647" spans="83:83">
      <c r="CE33647" s="227"/>
    </row>
    <row r="33648" spans="83:83">
      <c r="CE33648" s="227"/>
    </row>
    <row r="33649" spans="83:83">
      <c r="CE33649" s="227"/>
    </row>
    <row r="33650" spans="83:83">
      <c r="CE33650" s="227"/>
    </row>
    <row r="33651" spans="83:83">
      <c r="CE33651" s="227"/>
    </row>
    <row r="33652" spans="83:83">
      <c r="CE33652" s="227"/>
    </row>
    <row r="33653" spans="83:83">
      <c r="CE33653" s="227"/>
    </row>
    <row r="33654" spans="83:83">
      <c r="CE33654" s="227"/>
    </row>
    <row r="33655" spans="83:83">
      <c r="CE33655" s="227"/>
    </row>
    <row r="33656" spans="83:83">
      <c r="CE33656" s="227"/>
    </row>
    <row r="33657" spans="83:83">
      <c r="CE33657" s="227"/>
    </row>
    <row r="33658" spans="83:83">
      <c r="CE33658" s="227"/>
    </row>
    <row r="33659" spans="83:83">
      <c r="CE33659" s="227"/>
    </row>
    <row r="33660" spans="83:83">
      <c r="CE33660" s="227"/>
    </row>
    <row r="33661" spans="83:83">
      <c r="CE33661" s="227"/>
    </row>
    <row r="33662" spans="83:83">
      <c r="CE33662" s="227"/>
    </row>
    <row r="33663" spans="83:83">
      <c r="CE33663" s="227"/>
    </row>
    <row r="33664" spans="83:83">
      <c r="CE33664" s="227"/>
    </row>
    <row r="33665" spans="83:83">
      <c r="CE33665" s="227"/>
    </row>
    <row r="33666" spans="83:83">
      <c r="CE33666" s="227"/>
    </row>
    <row r="33667" spans="83:83">
      <c r="CE33667" s="227"/>
    </row>
    <row r="33668" spans="83:83">
      <c r="CE33668" s="227"/>
    </row>
    <row r="33669" spans="83:83">
      <c r="CE33669" s="227"/>
    </row>
    <row r="33670" spans="83:83">
      <c r="CE33670" s="227"/>
    </row>
    <row r="33671" spans="83:83">
      <c r="CE33671" s="227"/>
    </row>
    <row r="33672" spans="83:83">
      <c r="CE33672" s="227"/>
    </row>
    <row r="33673" spans="83:83">
      <c r="CE33673" s="227"/>
    </row>
    <row r="33674" spans="83:83">
      <c r="CE33674" s="227"/>
    </row>
    <row r="33675" spans="83:83">
      <c r="CE33675" s="227"/>
    </row>
    <row r="33676" spans="83:83">
      <c r="CE33676" s="227"/>
    </row>
    <row r="33677" spans="83:83">
      <c r="CE33677" s="227"/>
    </row>
    <row r="33678" spans="83:83">
      <c r="CE33678" s="227"/>
    </row>
    <row r="33679" spans="83:83">
      <c r="CE33679" s="227"/>
    </row>
    <row r="33680" spans="83:83">
      <c r="CE33680" s="227"/>
    </row>
    <row r="33681" spans="83:83">
      <c r="CE33681" s="227"/>
    </row>
    <row r="33682" spans="83:83">
      <c r="CE33682" s="227"/>
    </row>
    <row r="33683" spans="83:83">
      <c r="CE33683" s="227"/>
    </row>
    <row r="33684" spans="83:83">
      <c r="CE33684" s="227"/>
    </row>
    <row r="33685" spans="83:83">
      <c r="CE33685" s="227"/>
    </row>
    <row r="33686" spans="83:83">
      <c r="CE33686" s="227"/>
    </row>
    <row r="33687" spans="83:83">
      <c r="CE33687" s="227"/>
    </row>
    <row r="33688" spans="83:83">
      <c r="CE33688" s="227"/>
    </row>
    <row r="33689" spans="83:83">
      <c r="CE33689" s="227"/>
    </row>
    <row r="33690" spans="83:83">
      <c r="CE33690" s="227"/>
    </row>
    <row r="33691" spans="83:83">
      <c r="CE33691" s="227"/>
    </row>
    <row r="33692" spans="83:83">
      <c r="CE33692" s="227"/>
    </row>
    <row r="33693" spans="83:83">
      <c r="CE33693" s="227"/>
    </row>
    <row r="33694" spans="83:83">
      <c r="CE33694" s="227"/>
    </row>
    <row r="33695" spans="83:83">
      <c r="CE33695" s="227"/>
    </row>
    <row r="33696" spans="83:83">
      <c r="CE33696" s="227"/>
    </row>
    <row r="33697" spans="83:83">
      <c r="CE33697" s="227"/>
    </row>
    <row r="33698" spans="83:83">
      <c r="CE33698" s="227"/>
    </row>
    <row r="33699" spans="83:83">
      <c r="CE33699" s="227"/>
    </row>
    <row r="33700" spans="83:83">
      <c r="CE33700" s="227"/>
    </row>
    <row r="33701" spans="83:83">
      <c r="CE33701" s="227"/>
    </row>
    <row r="33702" spans="83:83">
      <c r="CE33702" s="227"/>
    </row>
    <row r="33703" spans="83:83">
      <c r="CE33703" s="227"/>
    </row>
    <row r="33704" spans="83:83">
      <c r="CE33704" s="227"/>
    </row>
    <row r="33705" spans="83:83">
      <c r="CE33705" s="227"/>
    </row>
    <row r="33706" spans="83:83">
      <c r="CE33706" s="227"/>
    </row>
    <row r="33707" spans="83:83">
      <c r="CE33707" s="227"/>
    </row>
    <row r="33708" spans="83:83">
      <c r="CE33708" s="227"/>
    </row>
    <row r="33709" spans="83:83">
      <c r="CE33709" s="227"/>
    </row>
    <row r="33710" spans="83:83">
      <c r="CE33710" s="227"/>
    </row>
    <row r="33711" spans="83:83">
      <c r="CE33711" s="227"/>
    </row>
    <row r="33712" spans="83:83">
      <c r="CE33712" s="227"/>
    </row>
    <row r="33713" spans="83:83">
      <c r="CE33713" s="227"/>
    </row>
    <row r="33714" spans="83:83">
      <c r="CE33714" s="227"/>
    </row>
    <row r="33715" spans="83:83">
      <c r="CE33715" s="227"/>
    </row>
    <row r="33716" spans="83:83">
      <c r="CE33716" s="227"/>
    </row>
    <row r="33717" spans="83:83">
      <c r="CE33717" s="227"/>
    </row>
    <row r="33718" spans="83:83">
      <c r="CE33718" s="227"/>
    </row>
    <row r="33719" spans="83:83">
      <c r="CE33719" s="227"/>
    </row>
    <row r="33720" spans="83:83">
      <c r="CE33720" s="227"/>
    </row>
    <row r="33721" spans="83:83">
      <c r="CE33721" s="227"/>
    </row>
    <row r="33722" spans="83:83">
      <c r="CE33722" s="227"/>
    </row>
    <row r="33723" spans="83:83">
      <c r="CE33723" s="227"/>
    </row>
    <row r="33724" spans="83:83">
      <c r="CE33724" s="227"/>
    </row>
    <row r="33725" spans="83:83">
      <c r="CE33725" s="227"/>
    </row>
    <row r="33726" spans="83:83">
      <c r="CE33726" s="227"/>
    </row>
    <row r="33727" spans="83:83">
      <c r="CE33727" s="227"/>
    </row>
    <row r="33728" spans="83:83">
      <c r="CE33728" s="227"/>
    </row>
    <row r="33729" spans="83:83">
      <c r="CE33729" s="227"/>
    </row>
    <row r="33730" spans="83:83">
      <c r="CE33730" s="227"/>
    </row>
    <row r="33731" spans="83:83">
      <c r="CE33731" s="227"/>
    </row>
    <row r="33732" spans="83:83">
      <c r="CE33732" s="227"/>
    </row>
    <row r="33733" spans="83:83">
      <c r="CE33733" s="227"/>
    </row>
    <row r="33734" spans="83:83">
      <c r="CE33734" s="227"/>
    </row>
    <row r="33735" spans="83:83">
      <c r="CE33735" s="227"/>
    </row>
    <row r="33736" spans="83:83">
      <c r="CE33736" s="227"/>
    </row>
    <row r="33737" spans="83:83">
      <c r="CE33737" s="227"/>
    </row>
    <row r="33738" spans="83:83">
      <c r="CE33738" s="227"/>
    </row>
    <row r="33739" spans="83:83">
      <c r="CE33739" s="227"/>
    </row>
    <row r="33740" spans="83:83">
      <c r="CE33740" s="227"/>
    </row>
    <row r="33741" spans="83:83">
      <c r="CE33741" s="227"/>
    </row>
    <row r="33742" spans="83:83">
      <c r="CE33742" s="227"/>
    </row>
    <row r="33743" spans="83:83">
      <c r="CE33743" s="227"/>
    </row>
    <row r="33744" spans="83:83">
      <c r="CE33744" s="227"/>
    </row>
    <row r="33745" spans="83:83">
      <c r="CE33745" s="227"/>
    </row>
    <row r="33746" spans="83:83">
      <c r="CE33746" s="227"/>
    </row>
    <row r="33747" spans="83:83">
      <c r="CE33747" s="227"/>
    </row>
    <row r="33748" spans="83:83">
      <c r="CE33748" s="227"/>
    </row>
    <row r="33749" spans="83:83">
      <c r="CE33749" s="227"/>
    </row>
    <row r="33750" spans="83:83">
      <c r="CE33750" s="227"/>
    </row>
    <row r="33751" spans="83:83">
      <c r="CE33751" s="227"/>
    </row>
    <row r="33752" spans="83:83">
      <c r="CE33752" s="227"/>
    </row>
    <row r="33753" spans="83:83">
      <c r="CE33753" s="227"/>
    </row>
    <row r="33754" spans="83:83">
      <c r="CE33754" s="227"/>
    </row>
    <row r="33755" spans="83:83">
      <c r="CE33755" s="227"/>
    </row>
    <row r="33756" spans="83:83">
      <c r="CE33756" s="227"/>
    </row>
    <row r="33757" spans="83:83">
      <c r="CE33757" s="227"/>
    </row>
    <row r="33758" spans="83:83">
      <c r="CE33758" s="227"/>
    </row>
    <row r="33759" spans="83:83">
      <c r="CE33759" s="227"/>
    </row>
    <row r="33760" spans="83:83">
      <c r="CE33760" s="227"/>
    </row>
    <row r="33761" spans="83:83">
      <c r="CE33761" s="227"/>
    </row>
    <row r="33762" spans="83:83">
      <c r="CE33762" s="227"/>
    </row>
    <row r="33763" spans="83:83">
      <c r="CE33763" s="227"/>
    </row>
    <row r="33764" spans="83:83">
      <c r="CE33764" s="227"/>
    </row>
    <row r="33765" spans="83:83">
      <c r="CE33765" s="227"/>
    </row>
    <row r="33766" spans="83:83">
      <c r="CE33766" s="227"/>
    </row>
    <row r="33767" spans="83:83">
      <c r="CE33767" s="227"/>
    </row>
    <row r="33768" spans="83:83">
      <c r="CE33768" s="227"/>
    </row>
    <row r="33769" spans="83:83">
      <c r="CE33769" s="227"/>
    </row>
    <row r="33770" spans="83:83">
      <c r="CE33770" s="227"/>
    </row>
    <row r="33771" spans="83:83">
      <c r="CE33771" s="227"/>
    </row>
    <row r="33772" spans="83:83">
      <c r="CE33772" s="227"/>
    </row>
    <row r="33773" spans="83:83">
      <c r="CE33773" s="227"/>
    </row>
    <row r="33774" spans="83:83">
      <c r="CE33774" s="227"/>
    </row>
    <row r="33775" spans="83:83">
      <c r="CE33775" s="227"/>
    </row>
    <row r="33776" spans="83:83">
      <c r="CE33776" s="227"/>
    </row>
    <row r="33777" spans="83:83">
      <c r="CE33777" s="227"/>
    </row>
    <row r="33778" spans="83:83">
      <c r="CE33778" s="227"/>
    </row>
    <row r="33779" spans="83:83">
      <c r="CE33779" s="227"/>
    </row>
    <row r="33780" spans="83:83">
      <c r="CE33780" s="227"/>
    </row>
    <row r="33781" spans="83:83">
      <c r="CE33781" s="227"/>
    </row>
    <row r="33782" spans="83:83">
      <c r="CE33782" s="227"/>
    </row>
    <row r="33783" spans="83:83">
      <c r="CE33783" s="227"/>
    </row>
    <row r="33784" spans="83:83">
      <c r="CE33784" s="227"/>
    </row>
    <row r="33785" spans="83:83">
      <c r="CE33785" s="227"/>
    </row>
    <row r="33786" spans="83:83">
      <c r="CE33786" s="227"/>
    </row>
    <row r="33787" spans="83:83">
      <c r="CE33787" s="227"/>
    </row>
    <row r="33788" spans="83:83">
      <c r="CE33788" s="227"/>
    </row>
    <row r="33789" spans="83:83">
      <c r="CE33789" s="227"/>
    </row>
    <row r="33790" spans="83:83">
      <c r="CE33790" s="227"/>
    </row>
    <row r="33791" spans="83:83">
      <c r="CE33791" s="227"/>
    </row>
    <row r="33792" spans="83:83">
      <c r="CE33792" s="227"/>
    </row>
    <row r="33793" spans="83:83">
      <c r="CE33793" s="227"/>
    </row>
    <row r="33794" spans="83:83">
      <c r="CE33794" s="227"/>
    </row>
    <row r="33795" spans="83:83">
      <c r="CE33795" s="227"/>
    </row>
    <row r="33796" spans="83:83">
      <c r="CE33796" s="227"/>
    </row>
    <row r="33797" spans="83:83">
      <c r="CE33797" s="227"/>
    </row>
    <row r="33798" spans="83:83">
      <c r="CE33798" s="227"/>
    </row>
    <row r="33799" spans="83:83">
      <c r="CE33799" s="227"/>
    </row>
    <row r="33800" spans="83:83">
      <c r="CE33800" s="227"/>
    </row>
    <row r="33801" spans="83:83">
      <c r="CE33801" s="227"/>
    </row>
    <row r="33802" spans="83:83">
      <c r="CE33802" s="227"/>
    </row>
    <row r="33803" spans="83:83">
      <c r="CE33803" s="227"/>
    </row>
    <row r="33804" spans="83:83">
      <c r="CE33804" s="227"/>
    </row>
    <row r="33805" spans="83:83">
      <c r="CE33805" s="227"/>
    </row>
    <row r="33806" spans="83:83">
      <c r="CE33806" s="227"/>
    </row>
    <row r="33807" spans="83:83">
      <c r="CE33807" s="227"/>
    </row>
    <row r="33808" spans="83:83">
      <c r="CE33808" s="227"/>
    </row>
    <row r="33809" spans="83:83">
      <c r="CE33809" s="227"/>
    </row>
    <row r="33810" spans="83:83">
      <c r="CE33810" s="227"/>
    </row>
    <row r="33811" spans="83:83">
      <c r="CE33811" s="227"/>
    </row>
    <row r="33812" spans="83:83">
      <c r="CE33812" s="227"/>
    </row>
    <row r="33813" spans="83:83">
      <c r="CE33813" s="227"/>
    </row>
    <row r="33814" spans="83:83">
      <c r="CE33814" s="227"/>
    </row>
    <row r="33815" spans="83:83">
      <c r="CE33815" s="227"/>
    </row>
    <row r="33816" spans="83:83">
      <c r="CE33816" s="227"/>
    </row>
    <row r="33817" spans="83:83">
      <c r="CE33817" s="227"/>
    </row>
    <row r="33818" spans="83:83">
      <c r="CE33818" s="227"/>
    </row>
    <row r="33819" spans="83:83">
      <c r="CE33819" s="227"/>
    </row>
    <row r="33820" spans="83:83">
      <c r="CE33820" s="227"/>
    </row>
    <row r="33821" spans="83:83">
      <c r="CE33821" s="227"/>
    </row>
    <row r="33822" spans="83:83">
      <c r="CE33822" s="227"/>
    </row>
    <row r="33823" spans="83:83">
      <c r="CE33823" s="227"/>
    </row>
    <row r="33824" spans="83:83">
      <c r="CE33824" s="227"/>
    </row>
    <row r="33825" spans="83:83">
      <c r="CE33825" s="227"/>
    </row>
    <row r="33826" spans="83:83">
      <c r="CE33826" s="227"/>
    </row>
    <row r="33827" spans="83:83">
      <c r="CE33827" s="227"/>
    </row>
    <row r="33828" spans="83:83">
      <c r="CE33828" s="227"/>
    </row>
    <row r="33829" spans="83:83">
      <c r="CE33829" s="227"/>
    </row>
    <row r="33830" spans="83:83">
      <c r="CE33830" s="227"/>
    </row>
    <row r="33831" spans="83:83">
      <c r="CE33831" s="227"/>
    </row>
    <row r="33832" spans="83:83">
      <c r="CE33832" s="227"/>
    </row>
    <row r="33833" spans="83:83">
      <c r="CE33833" s="227"/>
    </row>
    <row r="33834" spans="83:83">
      <c r="CE33834" s="227"/>
    </row>
    <row r="33835" spans="83:83">
      <c r="CE33835" s="227"/>
    </row>
    <row r="33836" spans="83:83">
      <c r="CE33836" s="227"/>
    </row>
    <row r="33837" spans="83:83">
      <c r="CE33837" s="227"/>
    </row>
    <row r="33838" spans="83:83">
      <c r="CE33838" s="227"/>
    </row>
    <row r="33839" spans="83:83">
      <c r="CE33839" s="227"/>
    </row>
    <row r="33840" spans="83:83">
      <c r="CE33840" s="227"/>
    </row>
    <row r="33841" spans="83:83">
      <c r="CE33841" s="227"/>
    </row>
    <row r="33842" spans="83:83">
      <c r="CE33842" s="227"/>
    </row>
    <row r="33843" spans="83:83">
      <c r="CE33843" s="227"/>
    </row>
    <row r="33844" spans="83:83">
      <c r="CE33844" s="227"/>
    </row>
    <row r="33845" spans="83:83">
      <c r="CE33845" s="227"/>
    </row>
    <row r="33846" spans="83:83">
      <c r="CE33846" s="227"/>
    </row>
    <row r="33847" spans="83:83">
      <c r="CE33847" s="227"/>
    </row>
    <row r="33848" spans="83:83">
      <c r="CE33848" s="227"/>
    </row>
    <row r="33849" spans="83:83">
      <c r="CE33849" s="227"/>
    </row>
    <row r="33850" spans="83:83">
      <c r="CE33850" s="227"/>
    </row>
    <row r="33851" spans="83:83">
      <c r="CE33851" s="227"/>
    </row>
    <row r="33852" spans="83:83">
      <c r="CE33852" s="227"/>
    </row>
    <row r="33853" spans="83:83">
      <c r="CE33853" s="227"/>
    </row>
    <row r="33854" spans="83:83">
      <c r="CE33854" s="227"/>
    </row>
    <row r="33855" spans="83:83">
      <c r="CE33855" s="227"/>
    </row>
    <row r="33856" spans="83:83">
      <c r="CE33856" s="227"/>
    </row>
    <row r="33857" spans="83:83">
      <c r="CE33857" s="227"/>
    </row>
    <row r="33858" spans="83:83">
      <c r="CE33858" s="227"/>
    </row>
    <row r="33859" spans="83:83">
      <c r="CE33859" s="227"/>
    </row>
    <row r="33860" spans="83:83">
      <c r="CE33860" s="227"/>
    </row>
    <row r="33861" spans="83:83">
      <c r="CE33861" s="227"/>
    </row>
    <row r="33862" spans="83:83">
      <c r="CE33862" s="227"/>
    </row>
    <row r="33863" spans="83:83">
      <c r="CE33863" s="227"/>
    </row>
    <row r="33864" spans="83:83">
      <c r="CE33864" s="227"/>
    </row>
    <row r="33865" spans="83:83">
      <c r="CE33865" s="227"/>
    </row>
    <row r="33866" spans="83:83">
      <c r="CE33866" s="227"/>
    </row>
    <row r="33867" spans="83:83">
      <c r="CE33867" s="227"/>
    </row>
    <row r="33868" spans="83:83">
      <c r="CE33868" s="227"/>
    </row>
    <row r="33869" spans="83:83">
      <c r="CE33869" s="227"/>
    </row>
    <row r="33870" spans="83:83">
      <c r="CE33870" s="227"/>
    </row>
    <row r="33871" spans="83:83">
      <c r="CE33871" s="227"/>
    </row>
    <row r="33872" spans="83:83">
      <c r="CE33872" s="227"/>
    </row>
    <row r="33873" spans="83:83">
      <c r="CE33873" s="227"/>
    </row>
    <row r="33874" spans="83:83">
      <c r="CE33874" s="227"/>
    </row>
    <row r="33875" spans="83:83">
      <c r="CE33875" s="227"/>
    </row>
    <row r="33876" spans="83:83">
      <c r="CE33876" s="227"/>
    </row>
    <row r="33877" spans="83:83">
      <c r="CE33877" s="227"/>
    </row>
    <row r="33878" spans="83:83">
      <c r="CE33878" s="227"/>
    </row>
    <row r="33879" spans="83:83">
      <c r="CE33879" s="227"/>
    </row>
    <row r="33880" spans="83:83">
      <c r="CE33880" s="227"/>
    </row>
    <row r="33881" spans="83:83">
      <c r="CE33881" s="227"/>
    </row>
    <row r="33882" spans="83:83">
      <c r="CE33882" s="227"/>
    </row>
    <row r="33883" spans="83:83">
      <c r="CE33883" s="227"/>
    </row>
    <row r="33884" spans="83:83">
      <c r="CE33884" s="227"/>
    </row>
    <row r="33885" spans="83:83">
      <c r="CE33885" s="227"/>
    </row>
    <row r="33886" spans="83:83">
      <c r="CE33886" s="227"/>
    </row>
    <row r="33887" spans="83:83">
      <c r="CE33887" s="227"/>
    </row>
    <row r="33888" spans="83:83">
      <c r="CE33888" s="227"/>
    </row>
    <row r="33889" spans="83:83">
      <c r="CE33889" s="227"/>
    </row>
    <row r="33890" spans="83:83">
      <c r="CE33890" s="227"/>
    </row>
    <row r="33891" spans="83:83">
      <c r="CE33891" s="227"/>
    </row>
    <row r="33892" spans="83:83">
      <c r="CE33892" s="227"/>
    </row>
    <row r="33893" spans="83:83">
      <c r="CE33893" s="227"/>
    </row>
    <row r="33894" spans="83:83">
      <c r="CE33894" s="227"/>
    </row>
    <row r="33895" spans="83:83">
      <c r="CE33895" s="227"/>
    </row>
    <row r="33896" spans="83:83">
      <c r="CE33896" s="227"/>
    </row>
    <row r="33897" spans="83:83">
      <c r="CE33897" s="227"/>
    </row>
    <row r="33898" spans="83:83">
      <c r="CE33898" s="227"/>
    </row>
    <row r="33899" spans="83:83">
      <c r="CE33899" s="227"/>
    </row>
    <row r="33900" spans="83:83">
      <c r="CE33900" s="227"/>
    </row>
    <row r="33901" spans="83:83">
      <c r="CE33901" s="227"/>
    </row>
    <row r="33902" spans="83:83">
      <c r="CE33902" s="227"/>
    </row>
    <row r="33903" spans="83:83">
      <c r="CE33903" s="227"/>
    </row>
    <row r="33904" spans="83:83">
      <c r="CE33904" s="227"/>
    </row>
    <row r="33905" spans="83:83">
      <c r="CE33905" s="227"/>
    </row>
    <row r="33906" spans="83:83">
      <c r="CE33906" s="227"/>
    </row>
    <row r="33907" spans="83:83">
      <c r="CE33907" s="227"/>
    </row>
    <row r="33908" spans="83:83">
      <c r="CE33908" s="227"/>
    </row>
    <row r="33909" spans="83:83">
      <c r="CE33909" s="227"/>
    </row>
    <row r="33910" spans="83:83">
      <c r="CE33910" s="227"/>
    </row>
    <row r="33911" spans="83:83">
      <c r="CE33911" s="227"/>
    </row>
    <row r="33912" spans="83:83">
      <c r="CE33912" s="227"/>
    </row>
    <row r="33913" spans="83:83">
      <c r="CE33913" s="227"/>
    </row>
    <row r="33914" spans="83:83">
      <c r="CE33914" s="227"/>
    </row>
    <row r="33915" spans="83:83">
      <c r="CE33915" s="227"/>
    </row>
    <row r="33916" spans="83:83">
      <c r="CE33916" s="227"/>
    </row>
    <row r="33917" spans="83:83">
      <c r="CE33917" s="227"/>
    </row>
    <row r="33918" spans="83:83">
      <c r="CE33918" s="227"/>
    </row>
    <row r="33919" spans="83:83">
      <c r="CE33919" s="227"/>
    </row>
    <row r="33920" spans="83:83">
      <c r="CE33920" s="227"/>
    </row>
    <row r="33921" spans="83:83">
      <c r="CE33921" s="227"/>
    </row>
    <row r="33922" spans="83:83">
      <c r="CE33922" s="227"/>
    </row>
    <row r="33923" spans="83:83">
      <c r="CE33923" s="227"/>
    </row>
    <row r="33924" spans="83:83">
      <c r="CE33924" s="227"/>
    </row>
    <row r="33925" spans="83:83">
      <c r="CE33925" s="227"/>
    </row>
    <row r="33926" spans="83:83">
      <c r="CE33926" s="227"/>
    </row>
    <row r="33927" spans="83:83">
      <c r="CE33927" s="227"/>
    </row>
    <row r="33928" spans="83:83">
      <c r="CE33928" s="227"/>
    </row>
    <row r="33929" spans="83:83">
      <c r="CE33929" s="227"/>
    </row>
    <row r="33930" spans="83:83">
      <c r="CE33930" s="227"/>
    </row>
    <row r="33931" spans="83:83">
      <c r="CE33931" s="227"/>
    </row>
    <row r="33932" spans="83:83">
      <c r="CE33932" s="227"/>
    </row>
    <row r="33933" spans="83:83">
      <c r="CE33933" s="227"/>
    </row>
    <row r="33934" spans="83:83">
      <c r="CE33934" s="227"/>
    </row>
    <row r="33935" spans="83:83">
      <c r="CE33935" s="227"/>
    </row>
    <row r="33936" spans="83:83">
      <c r="CE33936" s="227"/>
    </row>
    <row r="33937" spans="83:83">
      <c r="CE33937" s="227"/>
    </row>
    <row r="33938" spans="83:83">
      <c r="CE33938" s="227"/>
    </row>
    <row r="33939" spans="83:83">
      <c r="CE33939" s="227"/>
    </row>
    <row r="33940" spans="83:83">
      <c r="CE33940" s="227"/>
    </row>
    <row r="33941" spans="83:83">
      <c r="CE33941" s="227"/>
    </row>
    <row r="33942" spans="83:83">
      <c r="CE33942" s="227"/>
    </row>
    <row r="33943" spans="83:83">
      <c r="CE33943" s="227"/>
    </row>
    <row r="33944" spans="83:83">
      <c r="CE33944" s="227"/>
    </row>
    <row r="33945" spans="83:83">
      <c r="CE33945" s="227"/>
    </row>
    <row r="33946" spans="83:83">
      <c r="CE33946" s="227"/>
    </row>
    <row r="33947" spans="83:83">
      <c r="CE33947" s="227"/>
    </row>
    <row r="33948" spans="83:83">
      <c r="CE33948" s="227"/>
    </row>
    <row r="33949" spans="83:83">
      <c r="CE33949" s="227"/>
    </row>
    <row r="33950" spans="83:83">
      <c r="CE33950" s="227"/>
    </row>
    <row r="33951" spans="83:83">
      <c r="CE33951" s="227"/>
    </row>
    <row r="33952" spans="83:83">
      <c r="CE33952" s="227"/>
    </row>
    <row r="33953" spans="83:83">
      <c r="CE33953" s="227"/>
    </row>
    <row r="33954" spans="83:83">
      <c r="CE33954" s="227"/>
    </row>
    <row r="33955" spans="83:83">
      <c r="CE33955" s="227"/>
    </row>
    <row r="33956" spans="83:83">
      <c r="CE33956" s="227"/>
    </row>
    <row r="33957" spans="83:83">
      <c r="CE33957" s="227"/>
    </row>
    <row r="33958" spans="83:83">
      <c r="CE33958" s="227"/>
    </row>
    <row r="33959" spans="83:83">
      <c r="CE33959" s="227"/>
    </row>
    <row r="33960" spans="83:83">
      <c r="CE33960" s="227"/>
    </row>
    <row r="33961" spans="83:83">
      <c r="CE33961" s="227"/>
    </row>
    <row r="33962" spans="83:83">
      <c r="CE33962" s="227"/>
    </row>
    <row r="33963" spans="83:83">
      <c r="CE33963" s="227"/>
    </row>
    <row r="33964" spans="83:83">
      <c r="CE33964" s="227"/>
    </row>
    <row r="33965" spans="83:83">
      <c r="CE33965" s="227"/>
    </row>
    <row r="33966" spans="83:83">
      <c r="CE33966" s="227"/>
    </row>
    <row r="33967" spans="83:83">
      <c r="CE33967" s="227"/>
    </row>
    <row r="33968" spans="83:83">
      <c r="CE33968" s="227"/>
    </row>
    <row r="33969" spans="83:83">
      <c r="CE33969" s="227"/>
    </row>
    <row r="33970" spans="83:83">
      <c r="CE33970" s="227"/>
    </row>
    <row r="33971" spans="83:83">
      <c r="CE33971" s="227"/>
    </row>
    <row r="33972" spans="83:83">
      <c r="CE33972" s="227"/>
    </row>
    <row r="33973" spans="83:83">
      <c r="CE33973" s="227"/>
    </row>
    <row r="33974" spans="83:83">
      <c r="CE33974" s="227"/>
    </row>
    <row r="33975" spans="83:83">
      <c r="CE33975" s="227"/>
    </row>
    <row r="33976" spans="83:83">
      <c r="CE33976" s="227"/>
    </row>
    <row r="33977" spans="83:83">
      <c r="CE33977" s="227"/>
    </row>
    <row r="33978" spans="83:83">
      <c r="CE33978" s="227"/>
    </row>
    <row r="33979" spans="83:83">
      <c r="CE33979" s="227"/>
    </row>
    <row r="33980" spans="83:83">
      <c r="CE33980" s="227"/>
    </row>
    <row r="33981" spans="83:83">
      <c r="CE33981" s="227"/>
    </row>
    <row r="33982" spans="83:83">
      <c r="CE33982" s="227"/>
    </row>
    <row r="33983" spans="83:83">
      <c r="CE33983" s="227"/>
    </row>
    <row r="33984" spans="83:83">
      <c r="CE33984" s="227"/>
    </row>
    <row r="33985" spans="83:83">
      <c r="CE33985" s="227"/>
    </row>
    <row r="33986" spans="83:83">
      <c r="CE33986" s="227"/>
    </row>
    <row r="33987" spans="83:83">
      <c r="CE33987" s="227"/>
    </row>
    <row r="33988" spans="83:83">
      <c r="CE33988" s="227"/>
    </row>
    <row r="33989" spans="83:83">
      <c r="CE33989" s="227"/>
    </row>
    <row r="33990" spans="83:83">
      <c r="CE33990" s="227"/>
    </row>
    <row r="33991" spans="83:83">
      <c r="CE33991" s="227"/>
    </row>
    <row r="33992" spans="83:83">
      <c r="CE33992" s="227"/>
    </row>
    <row r="33993" spans="83:83">
      <c r="CE33993" s="227"/>
    </row>
    <row r="33994" spans="83:83">
      <c r="CE33994" s="227"/>
    </row>
    <row r="33995" spans="83:83">
      <c r="CE33995" s="227"/>
    </row>
    <row r="33996" spans="83:83">
      <c r="CE33996" s="227"/>
    </row>
    <row r="33997" spans="83:83">
      <c r="CE33997" s="227"/>
    </row>
    <row r="33998" spans="83:83">
      <c r="CE33998" s="227"/>
    </row>
    <row r="33999" spans="83:83">
      <c r="CE33999" s="227"/>
    </row>
    <row r="34000" spans="83:83">
      <c r="CE34000" s="227"/>
    </row>
    <row r="34001" spans="83:83">
      <c r="CE34001" s="227"/>
    </row>
    <row r="34002" spans="83:83">
      <c r="CE34002" s="227"/>
    </row>
    <row r="34003" spans="83:83">
      <c r="CE34003" s="227"/>
    </row>
    <row r="34004" spans="83:83">
      <c r="CE34004" s="227"/>
    </row>
    <row r="34005" spans="83:83">
      <c r="CE34005" s="227"/>
    </row>
    <row r="34006" spans="83:83">
      <c r="CE34006" s="227"/>
    </row>
    <row r="34007" spans="83:83">
      <c r="CE34007" s="227"/>
    </row>
    <row r="34008" spans="83:83">
      <c r="CE34008" s="227"/>
    </row>
    <row r="34009" spans="83:83">
      <c r="CE34009" s="227"/>
    </row>
    <row r="34010" spans="83:83">
      <c r="CE34010" s="227"/>
    </row>
    <row r="34011" spans="83:83">
      <c r="CE34011" s="227"/>
    </row>
    <row r="34012" spans="83:83">
      <c r="CE34012" s="227"/>
    </row>
    <row r="34013" spans="83:83">
      <c r="CE34013" s="227"/>
    </row>
    <row r="34014" spans="83:83">
      <c r="CE34014" s="227"/>
    </row>
    <row r="34015" spans="83:83">
      <c r="CE34015" s="227"/>
    </row>
    <row r="34016" spans="83:83">
      <c r="CE34016" s="227"/>
    </row>
    <row r="34017" spans="83:83">
      <c r="CE34017" s="227"/>
    </row>
    <row r="34018" spans="83:83">
      <c r="CE34018" s="227"/>
    </row>
    <row r="34019" spans="83:83">
      <c r="CE34019" s="227"/>
    </row>
    <row r="34020" spans="83:83">
      <c r="CE34020" s="227"/>
    </row>
    <row r="34021" spans="83:83">
      <c r="CE34021" s="227"/>
    </row>
    <row r="34022" spans="83:83">
      <c r="CE34022" s="227"/>
    </row>
    <row r="34023" spans="83:83">
      <c r="CE34023" s="227"/>
    </row>
    <row r="34024" spans="83:83">
      <c r="CE34024" s="227"/>
    </row>
    <row r="34025" spans="83:83">
      <c r="CE34025" s="227"/>
    </row>
    <row r="34026" spans="83:83">
      <c r="CE34026" s="227"/>
    </row>
    <row r="34027" spans="83:83">
      <c r="CE34027" s="227"/>
    </row>
    <row r="34028" spans="83:83">
      <c r="CE34028" s="227"/>
    </row>
    <row r="34029" spans="83:83">
      <c r="CE34029" s="227"/>
    </row>
    <row r="34030" spans="83:83">
      <c r="CE34030" s="227"/>
    </row>
    <row r="34031" spans="83:83">
      <c r="CE34031" s="227"/>
    </row>
    <row r="34032" spans="83:83">
      <c r="CE34032" s="227"/>
    </row>
    <row r="34033" spans="83:83">
      <c r="CE34033" s="227"/>
    </row>
    <row r="34034" spans="83:83">
      <c r="CE34034" s="227"/>
    </row>
    <row r="34035" spans="83:83">
      <c r="CE34035" s="227"/>
    </row>
    <row r="34036" spans="83:83">
      <c r="CE34036" s="227"/>
    </row>
    <row r="34037" spans="83:83">
      <c r="CE34037" s="227"/>
    </row>
    <row r="34038" spans="83:83">
      <c r="CE34038" s="227"/>
    </row>
    <row r="34039" spans="83:83">
      <c r="CE34039" s="227"/>
    </row>
    <row r="34040" spans="83:83">
      <c r="CE34040" s="227"/>
    </row>
    <row r="34041" spans="83:83">
      <c r="CE34041" s="227"/>
    </row>
    <row r="34042" spans="83:83">
      <c r="CE34042" s="227"/>
    </row>
    <row r="34043" spans="83:83">
      <c r="CE34043" s="227"/>
    </row>
    <row r="34044" spans="83:83">
      <c r="CE34044" s="227"/>
    </row>
    <row r="34045" spans="83:83">
      <c r="CE34045" s="227"/>
    </row>
    <row r="34046" spans="83:83">
      <c r="CE34046" s="227"/>
    </row>
    <row r="34047" spans="83:83">
      <c r="CE34047" s="227"/>
    </row>
    <row r="34048" spans="83:83">
      <c r="CE34048" s="227"/>
    </row>
    <row r="34049" spans="83:83">
      <c r="CE34049" s="227"/>
    </row>
    <row r="34050" spans="83:83">
      <c r="CE34050" s="227"/>
    </row>
    <row r="34051" spans="83:83">
      <c r="CE34051" s="227"/>
    </row>
    <row r="34052" spans="83:83">
      <c r="CE34052" s="227"/>
    </row>
    <row r="34053" spans="83:83">
      <c r="CE34053" s="227"/>
    </row>
    <row r="34054" spans="83:83">
      <c r="CE34054" s="227"/>
    </row>
    <row r="34055" spans="83:83">
      <c r="CE34055" s="227"/>
    </row>
    <row r="34056" spans="83:83">
      <c r="CE34056" s="227"/>
    </row>
    <row r="34057" spans="83:83">
      <c r="CE34057" s="227"/>
    </row>
    <row r="34058" spans="83:83">
      <c r="CE34058" s="227"/>
    </row>
    <row r="34059" spans="83:83">
      <c r="CE34059" s="227"/>
    </row>
    <row r="34060" spans="83:83">
      <c r="CE34060" s="227"/>
    </row>
    <row r="34061" spans="83:83">
      <c r="CE34061" s="227"/>
    </row>
    <row r="34062" spans="83:83">
      <c r="CE34062" s="227"/>
    </row>
    <row r="34063" spans="83:83">
      <c r="CE34063" s="227"/>
    </row>
    <row r="34064" spans="83:83">
      <c r="CE34064" s="227"/>
    </row>
    <row r="34065" spans="83:83">
      <c r="CE34065" s="227"/>
    </row>
    <row r="34066" spans="83:83">
      <c r="CE34066" s="227"/>
    </row>
    <row r="34067" spans="83:83">
      <c r="CE34067" s="227"/>
    </row>
    <row r="34068" spans="83:83">
      <c r="CE34068" s="227"/>
    </row>
    <row r="34069" spans="83:83">
      <c r="CE34069" s="227"/>
    </row>
    <row r="34070" spans="83:83">
      <c r="CE34070" s="227"/>
    </row>
    <row r="34071" spans="83:83">
      <c r="CE34071" s="227"/>
    </row>
    <row r="34072" spans="83:83">
      <c r="CE34072" s="227"/>
    </row>
    <row r="34073" spans="83:83">
      <c r="CE34073" s="227"/>
    </row>
    <row r="34074" spans="83:83">
      <c r="CE34074" s="227"/>
    </row>
    <row r="34075" spans="83:83">
      <c r="CE34075" s="227"/>
    </row>
    <row r="34076" spans="83:83">
      <c r="CE34076" s="227"/>
    </row>
    <row r="34077" spans="83:83">
      <c r="CE34077" s="227"/>
    </row>
    <row r="34078" spans="83:83">
      <c r="CE34078" s="227"/>
    </row>
    <row r="34079" spans="83:83">
      <c r="CE34079" s="227"/>
    </row>
    <row r="34080" spans="83:83">
      <c r="CE34080" s="227"/>
    </row>
    <row r="34081" spans="83:83">
      <c r="CE34081" s="227"/>
    </row>
    <row r="34082" spans="83:83">
      <c r="CE34082" s="227"/>
    </row>
    <row r="34083" spans="83:83">
      <c r="CE34083" s="227"/>
    </row>
    <row r="34084" spans="83:83">
      <c r="CE34084" s="227"/>
    </row>
    <row r="34085" spans="83:83">
      <c r="CE34085" s="227"/>
    </row>
    <row r="34086" spans="83:83">
      <c r="CE34086" s="227"/>
    </row>
    <row r="34087" spans="83:83">
      <c r="CE34087" s="227"/>
    </row>
    <row r="34088" spans="83:83">
      <c r="CE34088" s="227"/>
    </row>
    <row r="34089" spans="83:83">
      <c r="CE34089" s="227"/>
    </row>
    <row r="34090" spans="83:83">
      <c r="CE34090" s="227"/>
    </row>
    <row r="34091" spans="83:83">
      <c r="CE34091" s="227"/>
    </row>
    <row r="34092" spans="83:83">
      <c r="CE34092" s="227"/>
    </row>
    <row r="34093" spans="83:83">
      <c r="CE34093" s="227"/>
    </row>
    <row r="34094" spans="83:83">
      <c r="CE34094" s="227"/>
    </row>
    <row r="34095" spans="83:83">
      <c r="CE34095" s="227"/>
    </row>
    <row r="34096" spans="83:83">
      <c r="CE34096" s="227"/>
    </row>
    <row r="34097" spans="83:83">
      <c r="CE34097" s="227"/>
    </row>
    <row r="34098" spans="83:83">
      <c r="CE34098" s="227"/>
    </row>
    <row r="34099" spans="83:83">
      <c r="CE34099" s="227"/>
    </row>
    <row r="34100" spans="83:83">
      <c r="CE34100" s="227"/>
    </row>
    <row r="34101" spans="83:83">
      <c r="CE34101" s="227"/>
    </row>
    <row r="34102" spans="83:83">
      <c r="CE34102" s="227"/>
    </row>
    <row r="34103" spans="83:83">
      <c r="CE34103" s="227"/>
    </row>
    <row r="34104" spans="83:83">
      <c r="CE34104" s="227"/>
    </row>
    <row r="34105" spans="83:83">
      <c r="CE34105" s="227"/>
    </row>
    <row r="34106" spans="83:83">
      <c r="CE34106" s="227"/>
    </row>
    <row r="34107" spans="83:83">
      <c r="CE34107" s="227"/>
    </row>
    <row r="34108" spans="83:83">
      <c r="CE34108" s="227"/>
    </row>
    <row r="34109" spans="83:83">
      <c r="CE34109" s="227"/>
    </row>
    <row r="34110" spans="83:83">
      <c r="CE34110" s="227"/>
    </row>
    <row r="34111" spans="83:83">
      <c r="CE34111" s="227"/>
    </row>
    <row r="34112" spans="83:83">
      <c r="CE34112" s="227"/>
    </row>
    <row r="34113" spans="83:83">
      <c r="CE34113" s="227"/>
    </row>
    <row r="34114" spans="83:83">
      <c r="CE34114" s="227"/>
    </row>
    <row r="34115" spans="83:83">
      <c r="CE34115" s="227"/>
    </row>
    <row r="34116" spans="83:83">
      <c r="CE34116" s="227"/>
    </row>
    <row r="34117" spans="83:83">
      <c r="CE34117" s="227"/>
    </row>
    <row r="34118" spans="83:83">
      <c r="CE34118" s="227"/>
    </row>
    <row r="34119" spans="83:83">
      <c r="CE34119" s="227"/>
    </row>
    <row r="34120" spans="83:83">
      <c r="CE34120" s="227"/>
    </row>
    <row r="34121" spans="83:83">
      <c r="CE34121" s="227"/>
    </row>
    <row r="34122" spans="83:83">
      <c r="CE34122" s="227"/>
    </row>
    <row r="34123" spans="83:83">
      <c r="CE34123" s="227"/>
    </row>
    <row r="34124" spans="83:83">
      <c r="CE34124" s="227"/>
    </row>
    <row r="34125" spans="83:83">
      <c r="CE34125" s="227"/>
    </row>
    <row r="34126" spans="83:83">
      <c r="CE34126" s="227"/>
    </row>
    <row r="34127" spans="83:83">
      <c r="CE34127" s="227"/>
    </row>
    <row r="34128" spans="83:83">
      <c r="CE34128" s="227"/>
    </row>
    <row r="34129" spans="83:83">
      <c r="CE34129" s="227"/>
    </row>
    <row r="34130" spans="83:83">
      <c r="CE34130" s="227"/>
    </row>
    <row r="34131" spans="83:83">
      <c r="CE34131" s="227"/>
    </row>
    <row r="34132" spans="83:83">
      <c r="CE34132" s="227"/>
    </row>
    <row r="34133" spans="83:83">
      <c r="CE34133" s="227"/>
    </row>
    <row r="34134" spans="83:83">
      <c r="CE34134" s="227"/>
    </row>
    <row r="34135" spans="83:83">
      <c r="CE34135" s="227"/>
    </row>
    <row r="34136" spans="83:83">
      <c r="CE34136" s="227"/>
    </row>
    <row r="34137" spans="83:83">
      <c r="CE34137" s="227"/>
    </row>
    <row r="34138" spans="83:83">
      <c r="CE34138" s="227"/>
    </row>
    <row r="34139" spans="83:83">
      <c r="CE34139" s="227"/>
    </row>
    <row r="34140" spans="83:83">
      <c r="CE34140" s="227"/>
    </row>
    <row r="34141" spans="83:83">
      <c r="CE34141" s="227"/>
    </row>
    <row r="34142" spans="83:83">
      <c r="CE34142" s="227"/>
    </row>
    <row r="34143" spans="83:83">
      <c r="CE34143" s="227"/>
    </row>
    <row r="34144" spans="83:83">
      <c r="CE34144" s="227"/>
    </row>
    <row r="34145" spans="83:83">
      <c r="CE34145" s="227"/>
    </row>
    <row r="34146" spans="83:83">
      <c r="CE34146" s="227"/>
    </row>
    <row r="34147" spans="83:83">
      <c r="CE34147" s="227"/>
    </row>
    <row r="34148" spans="83:83">
      <c r="CE34148" s="227"/>
    </row>
    <row r="34149" spans="83:83">
      <c r="CE34149" s="227"/>
    </row>
    <row r="34150" spans="83:83">
      <c r="CE34150" s="227"/>
    </row>
    <row r="34151" spans="83:83">
      <c r="CE34151" s="227"/>
    </row>
    <row r="34152" spans="83:83">
      <c r="CE34152" s="227"/>
    </row>
    <row r="34153" spans="83:83">
      <c r="CE34153" s="227"/>
    </row>
    <row r="34154" spans="83:83">
      <c r="CE34154" s="227"/>
    </row>
    <row r="34155" spans="83:83">
      <c r="CE34155" s="227"/>
    </row>
    <row r="34156" spans="83:83">
      <c r="CE34156" s="227"/>
    </row>
    <row r="34157" spans="83:83">
      <c r="CE34157" s="227"/>
    </row>
    <row r="34158" spans="83:83">
      <c r="CE34158" s="227"/>
    </row>
    <row r="34159" spans="83:83">
      <c r="CE34159" s="227"/>
    </row>
    <row r="34160" spans="83:83">
      <c r="CE34160" s="227"/>
    </row>
    <row r="34161" spans="83:83">
      <c r="CE34161" s="227"/>
    </row>
    <row r="34162" spans="83:83">
      <c r="CE34162" s="227"/>
    </row>
    <row r="34163" spans="83:83">
      <c r="CE34163" s="227"/>
    </row>
    <row r="34164" spans="83:83">
      <c r="CE34164" s="227"/>
    </row>
    <row r="34165" spans="83:83">
      <c r="CE34165" s="227"/>
    </row>
    <row r="34166" spans="83:83">
      <c r="CE34166" s="227"/>
    </row>
    <row r="34167" spans="83:83">
      <c r="CE34167" s="227"/>
    </row>
    <row r="34168" spans="83:83">
      <c r="CE34168" s="227"/>
    </row>
    <row r="34169" spans="83:83">
      <c r="CE34169" s="227"/>
    </row>
    <row r="34170" spans="83:83">
      <c r="CE34170" s="227"/>
    </row>
    <row r="34171" spans="83:83">
      <c r="CE34171" s="227"/>
    </row>
    <row r="34172" spans="83:83">
      <c r="CE34172" s="227"/>
    </row>
    <row r="34173" spans="83:83">
      <c r="CE34173" s="227"/>
    </row>
    <row r="34174" spans="83:83">
      <c r="CE34174" s="227"/>
    </row>
    <row r="34175" spans="83:83">
      <c r="CE34175" s="227"/>
    </row>
    <row r="34176" spans="83:83">
      <c r="CE34176" s="227"/>
    </row>
    <row r="34177" spans="83:83">
      <c r="CE34177" s="227"/>
    </row>
    <row r="34178" spans="83:83">
      <c r="CE34178" s="227"/>
    </row>
    <row r="34179" spans="83:83">
      <c r="CE34179" s="227"/>
    </row>
    <row r="34180" spans="83:83">
      <c r="CE34180" s="227"/>
    </row>
    <row r="34181" spans="83:83">
      <c r="CE34181" s="227"/>
    </row>
    <row r="34182" spans="83:83">
      <c r="CE34182" s="227"/>
    </row>
    <row r="34183" spans="83:83">
      <c r="CE34183" s="227"/>
    </row>
    <row r="34184" spans="83:83">
      <c r="CE34184" s="227"/>
    </row>
    <row r="34185" spans="83:83">
      <c r="CE34185" s="227"/>
    </row>
    <row r="34186" spans="83:83">
      <c r="CE34186" s="227"/>
    </row>
    <row r="34187" spans="83:83">
      <c r="CE34187" s="227"/>
    </row>
    <row r="34188" spans="83:83">
      <c r="CE34188" s="227"/>
    </row>
    <row r="34189" spans="83:83">
      <c r="CE34189" s="227"/>
    </row>
    <row r="34190" spans="83:83">
      <c r="CE34190" s="227"/>
    </row>
    <row r="34191" spans="83:83">
      <c r="CE34191" s="227"/>
    </row>
    <row r="34192" spans="83:83">
      <c r="CE34192" s="227"/>
    </row>
    <row r="34193" spans="83:83">
      <c r="CE34193" s="227"/>
    </row>
    <row r="34194" spans="83:83">
      <c r="CE34194" s="227"/>
    </row>
    <row r="34195" spans="83:83">
      <c r="CE34195" s="227"/>
    </row>
    <row r="34196" spans="83:83">
      <c r="CE34196" s="227"/>
    </row>
    <row r="34197" spans="83:83">
      <c r="CE34197" s="227"/>
    </row>
    <row r="34198" spans="83:83">
      <c r="CE34198" s="227"/>
    </row>
    <row r="34199" spans="83:83">
      <c r="CE34199" s="227"/>
    </row>
    <row r="34200" spans="83:83">
      <c r="CE34200" s="227"/>
    </row>
    <row r="34201" spans="83:83">
      <c r="CE34201" s="227"/>
    </row>
    <row r="34202" spans="83:83">
      <c r="CE34202" s="227"/>
    </row>
    <row r="34203" spans="83:83">
      <c r="CE34203" s="227"/>
    </row>
    <row r="34204" spans="83:83">
      <c r="CE34204" s="227"/>
    </row>
    <row r="34205" spans="83:83">
      <c r="CE34205" s="227"/>
    </row>
    <row r="34206" spans="83:83">
      <c r="CE34206" s="227"/>
    </row>
    <row r="34207" spans="83:83">
      <c r="CE34207" s="227"/>
    </row>
    <row r="34208" spans="83:83">
      <c r="CE34208" s="227"/>
    </row>
    <row r="34209" spans="83:83">
      <c r="CE34209" s="227"/>
    </row>
    <row r="34210" spans="83:83">
      <c r="CE34210" s="227"/>
    </row>
    <row r="34211" spans="83:83">
      <c r="CE34211" s="227"/>
    </row>
    <row r="34212" spans="83:83">
      <c r="CE34212" s="227"/>
    </row>
    <row r="34213" spans="83:83">
      <c r="CE34213" s="227"/>
    </row>
    <row r="34214" spans="83:83">
      <c r="CE34214" s="227"/>
    </row>
    <row r="34215" spans="83:83">
      <c r="CE34215" s="227"/>
    </row>
    <row r="34216" spans="83:83">
      <c r="CE34216" s="227"/>
    </row>
    <row r="34217" spans="83:83">
      <c r="CE34217" s="227"/>
    </row>
    <row r="34218" spans="83:83">
      <c r="CE34218" s="227"/>
    </row>
    <row r="34219" spans="83:83">
      <c r="CE34219" s="227"/>
    </row>
    <row r="34220" spans="83:83">
      <c r="CE34220" s="227"/>
    </row>
    <row r="34221" spans="83:83">
      <c r="CE34221" s="227"/>
    </row>
    <row r="34222" spans="83:83">
      <c r="CE34222" s="227"/>
    </row>
    <row r="34223" spans="83:83">
      <c r="CE34223" s="227"/>
    </row>
    <row r="34224" spans="83:83">
      <c r="CE34224" s="227"/>
    </row>
    <row r="34225" spans="83:83">
      <c r="CE34225" s="227"/>
    </row>
    <row r="34226" spans="83:83">
      <c r="CE34226" s="227"/>
    </row>
    <row r="34227" spans="83:83">
      <c r="CE34227" s="227"/>
    </row>
    <row r="34228" spans="83:83">
      <c r="CE34228" s="227"/>
    </row>
    <row r="34229" spans="83:83">
      <c r="CE34229" s="227"/>
    </row>
    <row r="34230" spans="83:83">
      <c r="CE34230" s="227"/>
    </row>
    <row r="34231" spans="83:83">
      <c r="CE34231" s="227"/>
    </row>
    <row r="34232" spans="83:83">
      <c r="CE34232" s="227"/>
    </row>
    <row r="34233" spans="83:83">
      <c r="CE34233" s="227"/>
    </row>
    <row r="34234" spans="83:83">
      <c r="CE34234" s="227"/>
    </row>
    <row r="34235" spans="83:83">
      <c r="CE34235" s="227"/>
    </row>
    <row r="34236" spans="83:83">
      <c r="CE34236" s="227"/>
    </row>
    <row r="34237" spans="83:83">
      <c r="CE34237" s="227"/>
    </row>
    <row r="34238" spans="83:83">
      <c r="CE34238" s="227"/>
    </row>
    <row r="34239" spans="83:83">
      <c r="CE34239" s="227"/>
    </row>
    <row r="34240" spans="83:83">
      <c r="CE34240" s="227"/>
    </row>
    <row r="34241" spans="83:83">
      <c r="CE34241" s="227"/>
    </row>
    <row r="34242" spans="83:83">
      <c r="CE34242" s="227"/>
    </row>
    <row r="34243" spans="83:83">
      <c r="CE34243" s="227"/>
    </row>
    <row r="34244" spans="83:83">
      <c r="CE34244" s="227"/>
    </row>
    <row r="34245" spans="83:83">
      <c r="CE34245" s="227"/>
    </row>
    <row r="34246" spans="83:83">
      <c r="CE34246" s="227"/>
    </row>
    <row r="34247" spans="83:83">
      <c r="CE34247" s="227"/>
    </row>
    <row r="34248" spans="83:83">
      <c r="CE34248" s="227"/>
    </row>
    <row r="34249" spans="83:83">
      <c r="CE34249" s="227"/>
    </row>
    <row r="34250" spans="83:83">
      <c r="CE34250" s="227"/>
    </row>
    <row r="34251" spans="83:83">
      <c r="CE34251" s="227"/>
    </row>
    <row r="34252" spans="83:83">
      <c r="CE34252" s="227"/>
    </row>
    <row r="34253" spans="83:83">
      <c r="CE34253" s="227"/>
    </row>
    <row r="34254" spans="83:83">
      <c r="CE34254" s="227"/>
    </row>
    <row r="34255" spans="83:83">
      <c r="CE34255" s="227"/>
    </row>
    <row r="34256" spans="83:83">
      <c r="CE34256" s="227"/>
    </row>
    <row r="34257" spans="83:83">
      <c r="CE34257" s="227"/>
    </row>
    <row r="34258" spans="83:83">
      <c r="CE34258" s="227"/>
    </row>
    <row r="34259" spans="83:83">
      <c r="CE34259" s="227"/>
    </row>
    <row r="34260" spans="83:83">
      <c r="CE34260" s="227"/>
    </row>
    <row r="34261" spans="83:83">
      <c r="CE34261" s="227"/>
    </row>
    <row r="34262" spans="83:83">
      <c r="CE34262" s="227"/>
    </row>
    <row r="34263" spans="83:83">
      <c r="CE34263" s="227"/>
    </row>
    <row r="34264" spans="83:83">
      <c r="CE34264" s="227"/>
    </row>
    <row r="34265" spans="83:83">
      <c r="CE34265" s="227"/>
    </row>
    <row r="34266" spans="83:83">
      <c r="CE34266" s="227"/>
    </row>
    <row r="34267" spans="83:83">
      <c r="CE34267" s="227"/>
    </row>
    <row r="34268" spans="83:83">
      <c r="CE34268" s="227"/>
    </row>
    <row r="34269" spans="83:83">
      <c r="CE34269" s="227"/>
    </row>
    <row r="34270" spans="83:83">
      <c r="CE34270" s="227"/>
    </row>
    <row r="34271" spans="83:83">
      <c r="CE34271" s="227"/>
    </row>
    <row r="34272" spans="83:83">
      <c r="CE34272" s="227"/>
    </row>
    <row r="34273" spans="83:83">
      <c r="CE34273" s="227"/>
    </row>
    <row r="34274" spans="83:83">
      <c r="CE34274" s="227"/>
    </row>
    <row r="34275" spans="83:83">
      <c r="CE34275" s="227"/>
    </row>
    <row r="34276" spans="83:83">
      <c r="CE34276" s="227"/>
    </row>
    <row r="34277" spans="83:83">
      <c r="CE34277" s="227"/>
    </row>
    <row r="34278" spans="83:83">
      <c r="CE34278" s="227"/>
    </row>
    <row r="34279" spans="83:83">
      <c r="CE34279" s="227"/>
    </row>
    <row r="34280" spans="83:83">
      <c r="CE34280" s="227"/>
    </row>
    <row r="34281" spans="83:83">
      <c r="CE34281" s="227"/>
    </row>
    <row r="34282" spans="83:83">
      <c r="CE34282" s="227"/>
    </row>
    <row r="34283" spans="83:83">
      <c r="CE34283" s="227"/>
    </row>
    <row r="34284" spans="83:83">
      <c r="CE34284" s="227"/>
    </row>
    <row r="34285" spans="83:83">
      <c r="CE34285" s="227"/>
    </row>
    <row r="34286" spans="83:83">
      <c r="CE34286" s="227"/>
    </row>
    <row r="34287" spans="83:83">
      <c r="CE34287" s="227"/>
    </row>
    <row r="34288" spans="83:83">
      <c r="CE34288" s="227"/>
    </row>
    <row r="34289" spans="83:83">
      <c r="CE34289" s="227"/>
    </row>
    <row r="34290" spans="83:83">
      <c r="CE34290" s="227"/>
    </row>
    <row r="34291" spans="83:83">
      <c r="CE34291" s="227"/>
    </row>
    <row r="34292" spans="83:83">
      <c r="CE34292" s="227"/>
    </row>
    <row r="34293" spans="83:83">
      <c r="CE34293" s="227"/>
    </row>
    <row r="34294" spans="83:83">
      <c r="CE34294" s="227"/>
    </row>
    <row r="34295" spans="83:83">
      <c r="CE34295" s="227"/>
    </row>
    <row r="34296" spans="83:83">
      <c r="CE34296" s="227"/>
    </row>
    <row r="34297" spans="83:83">
      <c r="CE34297" s="227"/>
    </row>
    <row r="34298" spans="83:83">
      <c r="CE34298" s="227"/>
    </row>
    <row r="34299" spans="83:83">
      <c r="CE34299" s="227"/>
    </row>
    <row r="34300" spans="83:83">
      <c r="CE34300" s="227"/>
    </row>
    <row r="34301" spans="83:83">
      <c r="CE34301" s="227"/>
    </row>
    <row r="34302" spans="83:83">
      <c r="CE34302" s="227"/>
    </row>
    <row r="34303" spans="83:83">
      <c r="CE34303" s="227"/>
    </row>
    <row r="34304" spans="83:83">
      <c r="CE34304" s="227"/>
    </row>
    <row r="34305" spans="83:83">
      <c r="CE34305" s="227"/>
    </row>
    <row r="34306" spans="83:83">
      <c r="CE34306" s="227"/>
    </row>
    <row r="34307" spans="83:83">
      <c r="CE34307" s="227"/>
    </row>
    <row r="34308" spans="83:83">
      <c r="CE34308" s="227"/>
    </row>
    <row r="34309" spans="83:83">
      <c r="CE34309" s="227"/>
    </row>
    <row r="34310" spans="83:83">
      <c r="CE34310" s="227"/>
    </row>
    <row r="34311" spans="83:83">
      <c r="CE34311" s="227"/>
    </row>
    <row r="34312" spans="83:83">
      <c r="CE34312" s="227"/>
    </row>
    <row r="34313" spans="83:83">
      <c r="CE34313" s="227"/>
    </row>
    <row r="34314" spans="83:83">
      <c r="CE34314" s="227"/>
    </row>
    <row r="34315" spans="83:83">
      <c r="CE34315" s="227"/>
    </row>
    <row r="34316" spans="83:83">
      <c r="CE34316" s="227"/>
    </row>
    <row r="34317" spans="83:83">
      <c r="CE34317" s="227"/>
    </row>
    <row r="34318" spans="83:83">
      <c r="CE34318" s="227"/>
    </row>
    <row r="34319" spans="83:83">
      <c r="CE34319" s="227"/>
    </row>
    <row r="34320" spans="83:83">
      <c r="CE34320" s="227"/>
    </row>
    <row r="34321" spans="83:83">
      <c r="CE34321" s="227"/>
    </row>
    <row r="34322" spans="83:83">
      <c r="CE34322" s="227"/>
    </row>
    <row r="34323" spans="83:83">
      <c r="CE34323" s="227"/>
    </row>
    <row r="34324" spans="83:83">
      <c r="CE34324" s="227"/>
    </row>
    <row r="34325" spans="83:83">
      <c r="CE34325" s="227"/>
    </row>
    <row r="34326" spans="83:83">
      <c r="CE34326" s="227"/>
    </row>
    <row r="34327" spans="83:83">
      <c r="CE34327" s="227"/>
    </row>
    <row r="34328" spans="83:83">
      <c r="CE34328" s="227"/>
    </row>
    <row r="34329" spans="83:83">
      <c r="CE34329" s="227"/>
    </row>
    <row r="34330" spans="83:83">
      <c r="CE34330" s="227"/>
    </row>
    <row r="34331" spans="83:83">
      <c r="CE34331" s="227"/>
    </row>
    <row r="34332" spans="83:83">
      <c r="CE34332" s="227"/>
    </row>
    <row r="34333" spans="83:83">
      <c r="CE34333" s="227"/>
    </row>
    <row r="34334" spans="83:83">
      <c r="CE34334" s="227"/>
    </row>
    <row r="34335" spans="83:83">
      <c r="CE34335" s="227"/>
    </row>
    <row r="34336" spans="83:83">
      <c r="CE34336" s="227"/>
    </row>
    <row r="34337" spans="83:83">
      <c r="CE34337" s="227"/>
    </row>
    <row r="34338" spans="83:83">
      <c r="CE34338" s="227"/>
    </row>
    <row r="34339" spans="83:83">
      <c r="CE34339" s="227"/>
    </row>
    <row r="34340" spans="83:83">
      <c r="CE34340" s="227"/>
    </row>
    <row r="34341" spans="83:83">
      <c r="CE34341" s="227"/>
    </row>
    <row r="34342" spans="83:83">
      <c r="CE34342" s="227"/>
    </row>
    <row r="34343" spans="83:83">
      <c r="CE34343" s="227"/>
    </row>
    <row r="34344" spans="83:83">
      <c r="CE34344" s="227"/>
    </row>
    <row r="34345" spans="83:83">
      <c r="CE34345" s="227"/>
    </row>
    <row r="34346" spans="83:83">
      <c r="CE34346" s="227"/>
    </row>
    <row r="34347" spans="83:83">
      <c r="CE34347" s="227"/>
    </row>
    <row r="34348" spans="83:83">
      <c r="CE34348" s="227"/>
    </row>
    <row r="34349" spans="83:83">
      <c r="CE34349" s="227"/>
    </row>
    <row r="34350" spans="83:83">
      <c r="CE34350" s="227"/>
    </row>
    <row r="34351" spans="83:83">
      <c r="CE34351" s="227"/>
    </row>
    <row r="34352" spans="83:83">
      <c r="CE34352" s="227"/>
    </row>
    <row r="34353" spans="83:83">
      <c r="CE34353" s="227"/>
    </row>
    <row r="34354" spans="83:83">
      <c r="CE34354" s="227"/>
    </row>
    <row r="34355" spans="83:83">
      <c r="CE34355" s="227"/>
    </row>
    <row r="34356" spans="83:83">
      <c r="CE34356" s="227"/>
    </row>
    <row r="34357" spans="83:83">
      <c r="CE34357" s="227"/>
    </row>
    <row r="34358" spans="83:83">
      <c r="CE34358" s="227"/>
    </row>
    <row r="34359" spans="83:83">
      <c r="CE34359" s="227"/>
    </row>
    <row r="34360" spans="83:83">
      <c r="CE34360" s="227"/>
    </row>
    <row r="34361" spans="83:83">
      <c r="CE34361" s="227"/>
    </row>
    <row r="34362" spans="83:83">
      <c r="CE34362" s="227"/>
    </row>
    <row r="34363" spans="83:83">
      <c r="CE34363" s="227"/>
    </row>
    <row r="34364" spans="83:83">
      <c r="CE34364" s="227"/>
    </row>
    <row r="34365" spans="83:83">
      <c r="CE34365" s="227"/>
    </row>
    <row r="34366" spans="83:83">
      <c r="CE34366" s="227"/>
    </row>
    <row r="34367" spans="83:83">
      <c r="CE34367" s="227"/>
    </row>
    <row r="34368" spans="83:83">
      <c r="CE34368" s="227"/>
    </row>
    <row r="34369" spans="83:83">
      <c r="CE34369" s="227"/>
    </row>
    <row r="34370" spans="83:83">
      <c r="CE34370" s="227"/>
    </row>
    <row r="34371" spans="83:83">
      <c r="CE34371" s="227"/>
    </row>
    <row r="34372" spans="83:83">
      <c r="CE34372" s="227"/>
    </row>
    <row r="34373" spans="83:83">
      <c r="CE34373" s="227"/>
    </row>
    <row r="34374" spans="83:83">
      <c r="CE34374" s="227"/>
    </row>
    <row r="34375" spans="83:83">
      <c r="CE34375" s="227"/>
    </row>
    <row r="34376" spans="83:83">
      <c r="CE34376" s="227"/>
    </row>
    <row r="34377" spans="83:83">
      <c r="CE34377" s="227"/>
    </row>
    <row r="34378" spans="83:83">
      <c r="CE34378" s="227"/>
    </row>
    <row r="34379" spans="83:83">
      <c r="CE34379" s="227"/>
    </row>
    <row r="34380" spans="83:83">
      <c r="CE34380" s="227"/>
    </row>
    <row r="34381" spans="83:83">
      <c r="CE34381" s="227"/>
    </row>
    <row r="34382" spans="83:83">
      <c r="CE34382" s="227"/>
    </row>
    <row r="34383" spans="83:83">
      <c r="CE34383" s="227"/>
    </row>
    <row r="34384" spans="83:83">
      <c r="CE34384" s="227"/>
    </row>
    <row r="34385" spans="83:83">
      <c r="CE34385" s="227"/>
    </row>
    <row r="34386" spans="83:83">
      <c r="CE34386" s="227"/>
    </row>
    <row r="34387" spans="83:83">
      <c r="CE34387" s="227"/>
    </row>
    <row r="34388" spans="83:83">
      <c r="CE34388" s="227"/>
    </row>
    <row r="34389" spans="83:83">
      <c r="CE34389" s="227"/>
    </row>
    <row r="34390" spans="83:83">
      <c r="CE34390" s="227"/>
    </row>
    <row r="34391" spans="83:83">
      <c r="CE34391" s="227"/>
    </row>
    <row r="34392" spans="83:83">
      <c r="CE34392" s="227"/>
    </row>
    <row r="34393" spans="83:83">
      <c r="CE34393" s="227"/>
    </row>
    <row r="34394" spans="83:83">
      <c r="CE34394" s="227"/>
    </row>
    <row r="34395" spans="83:83">
      <c r="CE34395" s="227"/>
    </row>
    <row r="34396" spans="83:83">
      <c r="CE34396" s="227"/>
    </row>
    <row r="34397" spans="83:83">
      <c r="CE34397" s="227"/>
    </row>
    <row r="34398" spans="83:83">
      <c r="CE34398" s="227"/>
    </row>
    <row r="34399" spans="83:83">
      <c r="CE34399" s="227"/>
    </row>
    <row r="34400" spans="83:83">
      <c r="CE34400" s="227"/>
    </row>
    <row r="34401" spans="83:83">
      <c r="CE34401" s="227"/>
    </row>
    <row r="34402" spans="83:83">
      <c r="CE34402" s="227"/>
    </row>
    <row r="34403" spans="83:83">
      <c r="CE34403" s="227"/>
    </row>
    <row r="34404" spans="83:83">
      <c r="CE34404" s="227"/>
    </row>
    <row r="34405" spans="83:83">
      <c r="CE34405" s="227"/>
    </row>
    <row r="34406" spans="83:83">
      <c r="CE34406" s="227"/>
    </row>
    <row r="34407" spans="83:83">
      <c r="CE34407" s="227"/>
    </row>
    <row r="34408" spans="83:83">
      <c r="CE34408" s="227"/>
    </row>
    <row r="34409" spans="83:83">
      <c r="CE34409" s="227"/>
    </row>
    <row r="34410" spans="83:83">
      <c r="CE34410" s="227"/>
    </row>
    <row r="34411" spans="83:83">
      <c r="CE34411" s="227"/>
    </row>
    <row r="34412" spans="83:83">
      <c r="CE34412" s="227"/>
    </row>
    <row r="34413" spans="83:83">
      <c r="CE34413" s="227"/>
    </row>
    <row r="34414" spans="83:83">
      <c r="CE34414" s="227"/>
    </row>
    <row r="34415" spans="83:83">
      <c r="CE34415" s="227"/>
    </row>
    <row r="34416" spans="83:83">
      <c r="CE34416" s="227"/>
    </row>
    <row r="34417" spans="83:83">
      <c r="CE34417" s="227"/>
    </row>
    <row r="34418" spans="83:83">
      <c r="CE34418" s="227"/>
    </row>
    <row r="34419" spans="83:83">
      <c r="CE34419" s="227"/>
    </row>
    <row r="34420" spans="83:83">
      <c r="CE34420" s="227"/>
    </row>
    <row r="34421" spans="83:83">
      <c r="CE34421" s="227"/>
    </row>
    <row r="34422" spans="83:83">
      <c r="CE34422" s="227"/>
    </row>
    <row r="34423" spans="83:83">
      <c r="CE34423" s="227"/>
    </row>
    <row r="34424" spans="83:83">
      <c r="CE34424" s="227"/>
    </row>
    <row r="34425" spans="83:83">
      <c r="CE34425" s="227"/>
    </row>
    <row r="34426" spans="83:83">
      <c r="CE34426" s="227"/>
    </row>
    <row r="34427" spans="83:83">
      <c r="CE34427" s="227"/>
    </row>
    <row r="34428" spans="83:83">
      <c r="CE34428" s="227"/>
    </row>
    <row r="34429" spans="83:83">
      <c r="CE34429" s="227"/>
    </row>
    <row r="34430" spans="83:83">
      <c r="CE34430" s="227"/>
    </row>
    <row r="34431" spans="83:83">
      <c r="CE34431" s="227"/>
    </row>
    <row r="34432" spans="83:83">
      <c r="CE34432" s="227"/>
    </row>
    <row r="34433" spans="83:83">
      <c r="CE34433" s="227"/>
    </row>
    <row r="34434" spans="83:83">
      <c r="CE34434" s="227"/>
    </row>
    <row r="34435" spans="83:83">
      <c r="CE34435" s="227"/>
    </row>
    <row r="34436" spans="83:83">
      <c r="CE34436" s="227"/>
    </row>
    <row r="34437" spans="83:83">
      <c r="CE34437" s="227"/>
    </row>
    <row r="34438" spans="83:83">
      <c r="CE34438" s="227"/>
    </row>
    <row r="34439" spans="83:83">
      <c r="CE34439" s="227"/>
    </row>
    <row r="34440" spans="83:83">
      <c r="CE34440" s="227"/>
    </row>
    <row r="34441" spans="83:83">
      <c r="CE34441" s="227"/>
    </row>
    <row r="34442" spans="83:83">
      <c r="CE34442" s="227"/>
    </row>
    <row r="34443" spans="83:83">
      <c r="CE34443" s="227"/>
    </row>
    <row r="34444" spans="83:83">
      <c r="CE34444" s="227"/>
    </row>
    <row r="34445" spans="83:83">
      <c r="CE34445" s="227"/>
    </row>
    <row r="34446" spans="83:83">
      <c r="CE34446" s="227"/>
    </row>
    <row r="34447" spans="83:83">
      <c r="CE34447" s="227"/>
    </row>
    <row r="34448" spans="83:83">
      <c r="CE34448" s="227"/>
    </row>
    <row r="34449" spans="83:83">
      <c r="CE34449" s="227"/>
    </row>
    <row r="34450" spans="83:83">
      <c r="CE34450" s="227"/>
    </row>
    <row r="34451" spans="83:83">
      <c r="CE34451" s="227"/>
    </row>
    <row r="34452" spans="83:83">
      <c r="CE34452" s="227"/>
    </row>
    <row r="34453" spans="83:83">
      <c r="CE34453" s="227"/>
    </row>
    <row r="34454" spans="83:83">
      <c r="CE34454" s="227"/>
    </row>
    <row r="34455" spans="83:83">
      <c r="CE34455" s="227"/>
    </row>
    <row r="34456" spans="83:83">
      <c r="CE34456" s="227"/>
    </row>
    <row r="34457" spans="83:83">
      <c r="CE34457" s="227"/>
    </row>
    <row r="34458" spans="83:83">
      <c r="CE34458" s="227"/>
    </row>
    <row r="34459" spans="83:83">
      <c r="CE34459" s="227"/>
    </row>
    <row r="34460" spans="83:83">
      <c r="CE34460" s="227"/>
    </row>
    <row r="34461" spans="83:83">
      <c r="CE34461" s="227"/>
    </row>
    <row r="34462" spans="83:83">
      <c r="CE34462" s="227"/>
    </row>
    <row r="34463" spans="83:83">
      <c r="CE34463" s="227"/>
    </row>
    <row r="34464" spans="83:83">
      <c r="CE34464" s="227"/>
    </row>
    <row r="34465" spans="83:83">
      <c r="CE34465" s="227"/>
    </row>
    <row r="34466" spans="83:83">
      <c r="CE34466" s="227"/>
    </row>
    <row r="34467" spans="83:83">
      <c r="CE34467" s="227"/>
    </row>
    <row r="34468" spans="83:83">
      <c r="CE34468" s="227"/>
    </row>
    <row r="34469" spans="83:83">
      <c r="CE34469" s="227"/>
    </row>
    <row r="34470" spans="83:83">
      <c r="CE34470" s="227"/>
    </row>
    <row r="34471" spans="83:83">
      <c r="CE34471" s="227"/>
    </row>
    <row r="34472" spans="83:83">
      <c r="CE34472" s="227"/>
    </row>
    <row r="34473" spans="83:83">
      <c r="CE34473" s="227"/>
    </row>
    <row r="34474" spans="83:83">
      <c r="CE34474" s="227"/>
    </row>
    <row r="34475" spans="83:83">
      <c r="CE34475" s="227"/>
    </row>
    <row r="34476" spans="83:83">
      <c r="CE34476" s="227"/>
    </row>
    <row r="34477" spans="83:83">
      <c r="CE34477" s="227"/>
    </row>
    <row r="34478" spans="83:83">
      <c r="CE34478" s="227"/>
    </row>
    <row r="34479" spans="83:83">
      <c r="CE34479" s="227"/>
    </row>
    <row r="34480" spans="83:83">
      <c r="CE34480" s="227"/>
    </row>
    <row r="34481" spans="83:83">
      <c r="CE34481" s="227"/>
    </row>
    <row r="34482" spans="83:83">
      <c r="CE34482" s="227"/>
    </row>
    <row r="34483" spans="83:83">
      <c r="CE34483" s="227"/>
    </row>
    <row r="34484" spans="83:83">
      <c r="CE34484" s="227"/>
    </row>
    <row r="34485" spans="83:83">
      <c r="CE34485" s="227"/>
    </row>
    <row r="34486" spans="83:83">
      <c r="CE34486" s="227"/>
    </row>
    <row r="34487" spans="83:83">
      <c r="CE34487" s="227"/>
    </row>
    <row r="34488" spans="83:83">
      <c r="CE34488" s="227"/>
    </row>
    <row r="34489" spans="83:83">
      <c r="CE34489" s="227"/>
    </row>
    <row r="34490" spans="83:83">
      <c r="CE34490" s="227"/>
    </row>
    <row r="34491" spans="83:83">
      <c r="CE34491" s="227"/>
    </row>
    <row r="34492" spans="83:83">
      <c r="CE34492" s="227"/>
    </row>
    <row r="34493" spans="83:83">
      <c r="CE34493" s="227"/>
    </row>
    <row r="34494" spans="83:83">
      <c r="CE34494" s="227"/>
    </row>
    <row r="34495" spans="83:83">
      <c r="CE34495" s="227"/>
    </row>
    <row r="34496" spans="83:83">
      <c r="CE34496" s="227"/>
    </row>
    <row r="34497" spans="83:83">
      <c r="CE34497" s="227"/>
    </row>
    <row r="34498" spans="83:83">
      <c r="CE34498" s="227"/>
    </row>
    <row r="34499" spans="83:83">
      <c r="CE34499" s="227"/>
    </row>
    <row r="34500" spans="83:83">
      <c r="CE34500" s="227"/>
    </row>
    <row r="34501" spans="83:83">
      <c r="CE34501" s="227"/>
    </row>
    <row r="34502" spans="83:83">
      <c r="CE34502" s="227"/>
    </row>
    <row r="34503" spans="83:83">
      <c r="CE34503" s="227"/>
    </row>
    <row r="34504" spans="83:83">
      <c r="CE34504" s="227"/>
    </row>
    <row r="34505" spans="83:83">
      <c r="CE34505" s="227"/>
    </row>
    <row r="34506" spans="83:83">
      <c r="CE34506" s="227"/>
    </row>
    <row r="34507" spans="83:83">
      <c r="CE34507" s="227"/>
    </row>
    <row r="34508" spans="83:83">
      <c r="CE34508" s="227"/>
    </row>
    <row r="34509" spans="83:83">
      <c r="CE34509" s="227"/>
    </row>
    <row r="34510" spans="83:83">
      <c r="CE34510" s="227"/>
    </row>
    <row r="34511" spans="83:83">
      <c r="CE34511" s="227"/>
    </row>
    <row r="34512" spans="83:83">
      <c r="CE34512" s="227"/>
    </row>
    <row r="34513" spans="83:83">
      <c r="CE34513" s="227"/>
    </row>
    <row r="34514" spans="83:83">
      <c r="CE34514" s="227"/>
    </row>
    <row r="34515" spans="83:83">
      <c r="CE34515" s="227"/>
    </row>
    <row r="34516" spans="83:83">
      <c r="CE34516" s="227"/>
    </row>
    <row r="34517" spans="83:83">
      <c r="CE34517" s="227"/>
    </row>
    <row r="34518" spans="83:83">
      <c r="CE34518" s="227"/>
    </row>
    <row r="34519" spans="83:83">
      <c r="CE34519" s="227"/>
    </row>
    <row r="34520" spans="83:83">
      <c r="CE34520" s="227"/>
    </row>
    <row r="34521" spans="83:83">
      <c r="CE34521" s="227"/>
    </row>
    <row r="34522" spans="83:83">
      <c r="CE34522" s="227"/>
    </row>
    <row r="34523" spans="83:83">
      <c r="CE34523" s="227"/>
    </row>
    <row r="34524" spans="83:83">
      <c r="CE34524" s="227"/>
    </row>
    <row r="34525" spans="83:83">
      <c r="CE34525" s="227"/>
    </row>
    <row r="34526" spans="83:83">
      <c r="CE34526" s="227"/>
    </row>
    <row r="34527" spans="83:83">
      <c r="CE34527" s="227"/>
    </row>
    <row r="34528" spans="83:83">
      <c r="CE34528" s="227"/>
    </row>
    <row r="34529" spans="83:83">
      <c r="CE34529" s="227"/>
    </row>
    <row r="34530" spans="83:83">
      <c r="CE34530" s="227"/>
    </row>
    <row r="34531" spans="83:83">
      <c r="CE34531" s="227"/>
    </row>
    <row r="34532" spans="83:83">
      <c r="CE34532" s="227"/>
    </row>
    <row r="34533" spans="83:83">
      <c r="CE34533" s="227"/>
    </row>
    <row r="34534" spans="83:83">
      <c r="CE34534" s="227"/>
    </row>
    <row r="34535" spans="83:83">
      <c r="CE34535" s="227"/>
    </row>
    <row r="34536" spans="83:83">
      <c r="CE34536" s="227"/>
    </row>
    <row r="34537" spans="83:83">
      <c r="CE34537" s="227"/>
    </row>
    <row r="34538" spans="83:83">
      <c r="CE34538" s="227"/>
    </row>
    <row r="34539" spans="83:83">
      <c r="CE34539" s="227"/>
    </row>
    <row r="34540" spans="83:83">
      <c r="CE34540" s="227"/>
    </row>
    <row r="34541" spans="83:83">
      <c r="CE34541" s="227"/>
    </row>
    <row r="34542" spans="83:83">
      <c r="CE34542" s="227"/>
    </row>
    <row r="34543" spans="83:83">
      <c r="CE34543" s="227"/>
    </row>
    <row r="34544" spans="83:83">
      <c r="CE34544" s="227"/>
    </row>
    <row r="34545" spans="83:83">
      <c r="CE34545" s="227"/>
    </row>
    <row r="34546" spans="83:83">
      <c r="CE34546" s="227"/>
    </row>
    <row r="34547" spans="83:83">
      <c r="CE34547" s="227"/>
    </row>
    <row r="34548" spans="83:83">
      <c r="CE34548" s="227"/>
    </row>
    <row r="34549" spans="83:83">
      <c r="CE34549" s="227"/>
    </row>
    <row r="34550" spans="83:83">
      <c r="CE34550" s="227"/>
    </row>
    <row r="34551" spans="83:83">
      <c r="CE34551" s="227"/>
    </row>
    <row r="34552" spans="83:83">
      <c r="CE34552" s="227"/>
    </row>
    <row r="34553" spans="83:83">
      <c r="CE34553" s="227"/>
    </row>
    <row r="34554" spans="83:83">
      <c r="CE34554" s="227"/>
    </row>
    <row r="34555" spans="83:83">
      <c r="CE34555" s="227"/>
    </row>
    <row r="34556" spans="83:83">
      <c r="CE34556" s="227"/>
    </row>
    <row r="34557" spans="83:83">
      <c r="CE34557" s="227"/>
    </row>
    <row r="34558" spans="83:83">
      <c r="CE34558" s="227"/>
    </row>
    <row r="34559" spans="83:83">
      <c r="CE34559" s="227"/>
    </row>
    <row r="34560" spans="83:83">
      <c r="CE34560" s="227"/>
    </row>
    <row r="34561" spans="83:83">
      <c r="CE34561" s="227"/>
    </row>
    <row r="34562" spans="83:83">
      <c r="CE34562" s="227"/>
    </row>
    <row r="34563" spans="83:83">
      <c r="CE34563" s="227"/>
    </row>
    <row r="34564" spans="83:83">
      <c r="CE34564" s="227"/>
    </row>
    <row r="34565" spans="83:83">
      <c r="CE34565" s="227"/>
    </row>
    <row r="34566" spans="83:83">
      <c r="CE34566" s="227"/>
    </row>
    <row r="34567" spans="83:83">
      <c r="CE34567" s="227"/>
    </row>
    <row r="34568" spans="83:83">
      <c r="CE34568" s="227"/>
    </row>
    <row r="34569" spans="83:83">
      <c r="CE34569" s="227"/>
    </row>
    <row r="34570" spans="83:83">
      <c r="CE34570" s="227"/>
    </row>
    <row r="34571" spans="83:83">
      <c r="CE34571" s="227"/>
    </row>
    <row r="34572" spans="83:83">
      <c r="CE34572" s="227"/>
    </row>
    <row r="34573" spans="83:83">
      <c r="CE34573" s="227"/>
    </row>
    <row r="34574" spans="83:83">
      <c r="CE34574" s="227"/>
    </row>
    <row r="34575" spans="83:83">
      <c r="CE34575" s="227"/>
    </row>
    <row r="34576" spans="83:83">
      <c r="CE34576" s="227"/>
    </row>
    <row r="34577" spans="83:83">
      <c r="CE34577" s="227"/>
    </row>
    <row r="34578" spans="83:83">
      <c r="CE34578" s="227"/>
    </row>
    <row r="34579" spans="83:83">
      <c r="CE34579" s="227"/>
    </row>
    <row r="34580" spans="83:83">
      <c r="CE34580" s="227"/>
    </row>
    <row r="34581" spans="83:83">
      <c r="CE34581" s="227"/>
    </row>
    <row r="34582" spans="83:83">
      <c r="CE34582" s="227"/>
    </row>
    <row r="34583" spans="83:83">
      <c r="CE34583" s="227"/>
    </row>
    <row r="34584" spans="83:83">
      <c r="CE34584" s="227"/>
    </row>
    <row r="34585" spans="83:83">
      <c r="CE34585" s="227"/>
    </row>
    <row r="34586" spans="83:83">
      <c r="CE34586" s="227"/>
    </row>
    <row r="34587" spans="83:83">
      <c r="CE34587" s="227"/>
    </row>
    <row r="34588" spans="83:83">
      <c r="CE34588" s="227"/>
    </row>
    <row r="34589" spans="83:83">
      <c r="CE34589" s="227"/>
    </row>
    <row r="34590" spans="83:83">
      <c r="CE34590" s="227"/>
    </row>
    <row r="34591" spans="83:83">
      <c r="CE34591" s="227"/>
    </row>
    <row r="34592" spans="83:83">
      <c r="CE34592" s="227"/>
    </row>
    <row r="34593" spans="83:83">
      <c r="CE34593" s="227"/>
    </row>
    <row r="34594" spans="83:83">
      <c r="CE34594" s="227"/>
    </row>
    <row r="34595" spans="83:83">
      <c r="CE34595" s="227"/>
    </row>
    <row r="34596" spans="83:83">
      <c r="CE34596" s="227"/>
    </row>
    <row r="34597" spans="83:83">
      <c r="CE34597" s="227"/>
    </row>
    <row r="34598" spans="83:83">
      <c r="CE34598" s="227"/>
    </row>
    <row r="34599" spans="83:83">
      <c r="CE34599" s="227"/>
    </row>
    <row r="34600" spans="83:83">
      <c r="CE34600" s="227"/>
    </row>
    <row r="34601" spans="83:83">
      <c r="CE34601" s="227"/>
    </row>
    <row r="34602" spans="83:83">
      <c r="CE34602" s="227"/>
    </row>
    <row r="34603" spans="83:83">
      <c r="CE34603" s="227"/>
    </row>
    <row r="34604" spans="83:83">
      <c r="CE34604" s="227"/>
    </row>
    <row r="34605" spans="83:83">
      <c r="CE34605" s="227"/>
    </row>
    <row r="34606" spans="83:83">
      <c r="CE34606" s="227"/>
    </row>
    <row r="34607" spans="83:83">
      <c r="CE34607" s="227"/>
    </row>
    <row r="34608" spans="83:83">
      <c r="CE34608" s="227"/>
    </row>
    <row r="34609" spans="83:83">
      <c r="CE34609" s="227"/>
    </row>
    <row r="34610" spans="83:83">
      <c r="CE34610" s="227"/>
    </row>
    <row r="34611" spans="83:83">
      <c r="CE34611" s="227"/>
    </row>
    <row r="34612" spans="83:83">
      <c r="CE34612" s="227"/>
    </row>
    <row r="34613" spans="83:83">
      <c r="CE34613" s="227"/>
    </row>
    <row r="34614" spans="83:83">
      <c r="CE34614" s="227"/>
    </row>
    <row r="34615" spans="83:83">
      <c r="CE34615" s="227"/>
    </row>
    <row r="34616" spans="83:83">
      <c r="CE34616" s="227"/>
    </row>
    <row r="34617" spans="83:83">
      <c r="CE34617" s="227"/>
    </row>
    <row r="34618" spans="83:83">
      <c r="CE34618" s="227"/>
    </row>
    <row r="34619" spans="83:83">
      <c r="CE34619" s="227"/>
    </row>
    <row r="34620" spans="83:83">
      <c r="CE34620" s="227"/>
    </row>
    <row r="34621" spans="83:83">
      <c r="CE34621" s="227"/>
    </row>
    <row r="34622" spans="83:83">
      <c r="CE34622" s="227"/>
    </row>
    <row r="34623" spans="83:83">
      <c r="CE34623" s="227"/>
    </row>
    <row r="34624" spans="83:83">
      <c r="CE34624" s="227"/>
    </row>
    <row r="34625" spans="83:83">
      <c r="CE34625" s="227"/>
    </row>
    <row r="34626" spans="83:83">
      <c r="CE34626" s="227"/>
    </row>
    <row r="34627" spans="83:83">
      <c r="CE34627" s="227"/>
    </row>
    <row r="34628" spans="83:83">
      <c r="CE34628" s="227"/>
    </row>
    <row r="34629" spans="83:83">
      <c r="CE34629" s="227"/>
    </row>
    <row r="34630" spans="83:83">
      <c r="CE34630" s="227"/>
    </row>
    <row r="34631" spans="83:83">
      <c r="CE34631" s="227"/>
    </row>
    <row r="34632" spans="83:83">
      <c r="CE34632" s="227"/>
    </row>
    <row r="34633" spans="83:83">
      <c r="CE34633" s="227"/>
    </row>
    <row r="34634" spans="83:83">
      <c r="CE34634" s="227"/>
    </row>
    <row r="34635" spans="83:83">
      <c r="CE34635" s="227"/>
    </row>
    <row r="34636" spans="83:83">
      <c r="CE34636" s="227"/>
    </row>
    <row r="34637" spans="83:83">
      <c r="CE34637" s="227"/>
    </row>
    <row r="34638" spans="83:83">
      <c r="CE34638" s="227"/>
    </row>
    <row r="34639" spans="83:83">
      <c r="CE34639" s="227"/>
    </row>
    <row r="34640" spans="83:83">
      <c r="CE34640" s="227"/>
    </row>
    <row r="34641" spans="83:83">
      <c r="CE34641" s="227"/>
    </row>
    <row r="34642" spans="83:83">
      <c r="CE34642" s="227"/>
    </row>
    <row r="34643" spans="83:83">
      <c r="CE34643" s="227"/>
    </row>
    <row r="34644" spans="83:83">
      <c r="CE34644" s="227"/>
    </row>
    <row r="34645" spans="83:83">
      <c r="CE34645" s="227"/>
    </row>
    <row r="34646" spans="83:83">
      <c r="CE34646" s="227"/>
    </row>
    <row r="34647" spans="83:83">
      <c r="CE34647" s="227"/>
    </row>
    <row r="34648" spans="83:83">
      <c r="CE34648" s="227"/>
    </row>
    <row r="34649" spans="83:83">
      <c r="CE34649" s="227"/>
    </row>
    <row r="34650" spans="83:83">
      <c r="CE34650" s="227"/>
    </row>
    <row r="34651" spans="83:83">
      <c r="CE34651" s="227"/>
    </row>
    <row r="34652" spans="83:83">
      <c r="CE34652" s="227"/>
    </row>
    <row r="34653" spans="83:83">
      <c r="CE34653" s="227"/>
    </row>
    <row r="34654" spans="83:83">
      <c r="CE34654" s="227"/>
    </row>
    <row r="34655" spans="83:83">
      <c r="CE34655" s="227"/>
    </row>
    <row r="34656" spans="83:83">
      <c r="CE34656" s="227"/>
    </row>
    <row r="34657" spans="83:83">
      <c r="CE34657" s="227"/>
    </row>
    <row r="34658" spans="83:83">
      <c r="CE34658" s="227"/>
    </row>
    <row r="34659" spans="83:83">
      <c r="CE34659" s="227"/>
    </row>
    <row r="34660" spans="83:83">
      <c r="CE34660" s="227"/>
    </row>
    <row r="34661" spans="83:83">
      <c r="CE34661" s="227"/>
    </row>
    <row r="34662" spans="83:83">
      <c r="CE34662" s="227"/>
    </row>
    <row r="34663" spans="83:83">
      <c r="CE34663" s="227"/>
    </row>
    <row r="34664" spans="83:83">
      <c r="CE34664" s="227"/>
    </row>
    <row r="34665" spans="83:83">
      <c r="CE34665" s="227"/>
    </row>
    <row r="34666" spans="83:83">
      <c r="CE34666" s="227"/>
    </row>
    <row r="34667" spans="83:83">
      <c r="CE34667" s="227"/>
    </row>
    <row r="34668" spans="83:83">
      <c r="CE34668" s="227"/>
    </row>
    <row r="34669" spans="83:83">
      <c r="CE34669" s="227"/>
    </row>
    <row r="34670" spans="83:83">
      <c r="CE34670" s="227"/>
    </row>
    <row r="34671" spans="83:83">
      <c r="CE34671" s="227"/>
    </row>
    <row r="34672" spans="83:83">
      <c r="CE34672" s="227"/>
    </row>
    <row r="34673" spans="83:83">
      <c r="CE34673" s="227"/>
    </row>
    <row r="34674" spans="83:83">
      <c r="CE34674" s="227"/>
    </row>
    <row r="34675" spans="83:83">
      <c r="CE34675" s="227"/>
    </row>
    <row r="34676" spans="83:83">
      <c r="CE34676" s="227"/>
    </row>
    <row r="34677" spans="83:83">
      <c r="CE34677" s="227"/>
    </row>
    <row r="34678" spans="83:83">
      <c r="CE34678" s="227"/>
    </row>
    <row r="34679" spans="83:83">
      <c r="CE34679" s="227"/>
    </row>
    <row r="34680" spans="83:83">
      <c r="CE34680" s="227"/>
    </row>
    <row r="34681" spans="83:83">
      <c r="CE34681" s="227"/>
    </row>
    <row r="34682" spans="83:83">
      <c r="CE34682" s="227"/>
    </row>
    <row r="34683" spans="83:83">
      <c r="CE34683" s="227"/>
    </row>
    <row r="34684" spans="83:83">
      <c r="CE34684" s="227"/>
    </row>
    <row r="34685" spans="83:83">
      <c r="CE34685" s="227"/>
    </row>
    <row r="34686" spans="83:83">
      <c r="CE34686" s="227"/>
    </row>
    <row r="34687" spans="83:83">
      <c r="CE34687" s="227"/>
    </row>
    <row r="34688" spans="83:83">
      <c r="CE34688" s="227"/>
    </row>
    <row r="34689" spans="83:83">
      <c r="CE34689" s="227"/>
    </row>
    <row r="34690" spans="83:83">
      <c r="CE34690" s="227"/>
    </row>
    <row r="34691" spans="83:83">
      <c r="CE34691" s="227"/>
    </row>
    <row r="34692" spans="83:83">
      <c r="CE34692" s="227"/>
    </row>
    <row r="34693" spans="83:83">
      <c r="CE34693" s="227"/>
    </row>
    <row r="34694" spans="83:83">
      <c r="CE34694" s="227"/>
    </row>
    <row r="34695" spans="83:83">
      <c r="CE34695" s="227"/>
    </row>
    <row r="34696" spans="83:83">
      <c r="CE34696" s="227"/>
    </row>
    <row r="34697" spans="83:83">
      <c r="CE34697" s="227"/>
    </row>
    <row r="34698" spans="83:83">
      <c r="CE34698" s="227"/>
    </row>
    <row r="34699" spans="83:83">
      <c r="CE34699" s="227"/>
    </row>
    <row r="34700" spans="83:83">
      <c r="CE34700" s="227"/>
    </row>
    <row r="34701" spans="83:83">
      <c r="CE34701" s="227"/>
    </row>
    <row r="34702" spans="83:83">
      <c r="CE34702" s="227"/>
    </row>
    <row r="34703" spans="83:83">
      <c r="CE34703" s="227"/>
    </row>
    <row r="34704" spans="83:83">
      <c r="CE34704" s="227"/>
    </row>
    <row r="34705" spans="83:83">
      <c r="CE34705" s="227"/>
    </row>
    <row r="34706" spans="83:83">
      <c r="CE34706" s="227"/>
    </row>
    <row r="34707" spans="83:83">
      <c r="CE34707" s="227"/>
    </row>
    <row r="34708" spans="83:83">
      <c r="CE34708" s="227"/>
    </row>
    <row r="34709" spans="83:83">
      <c r="CE34709" s="227"/>
    </row>
    <row r="34710" spans="83:83">
      <c r="CE34710" s="227"/>
    </row>
    <row r="34711" spans="83:83">
      <c r="CE34711" s="227"/>
    </row>
    <row r="34712" spans="83:83">
      <c r="CE34712" s="227"/>
    </row>
    <row r="34713" spans="83:83">
      <c r="CE34713" s="227"/>
    </row>
    <row r="34714" spans="83:83">
      <c r="CE34714" s="227"/>
    </row>
    <row r="34715" spans="83:83">
      <c r="CE34715" s="227"/>
    </row>
    <row r="34716" spans="83:83">
      <c r="CE34716" s="227"/>
    </row>
    <row r="34717" spans="83:83">
      <c r="CE34717" s="227"/>
    </row>
    <row r="34718" spans="83:83">
      <c r="CE34718" s="227"/>
    </row>
    <row r="34719" spans="83:83">
      <c r="CE34719" s="227"/>
    </row>
    <row r="34720" spans="83:83">
      <c r="CE34720" s="227"/>
    </row>
    <row r="34721" spans="83:83">
      <c r="CE34721" s="227"/>
    </row>
    <row r="34722" spans="83:83">
      <c r="CE34722" s="227"/>
    </row>
    <row r="34723" spans="83:83">
      <c r="CE34723" s="227"/>
    </row>
    <row r="34724" spans="83:83">
      <c r="CE34724" s="227"/>
    </row>
    <row r="34725" spans="83:83">
      <c r="CE34725" s="227"/>
    </row>
    <row r="34726" spans="83:83">
      <c r="CE34726" s="227"/>
    </row>
    <row r="34727" spans="83:83">
      <c r="CE34727" s="227"/>
    </row>
    <row r="34728" spans="83:83">
      <c r="CE34728" s="227"/>
    </row>
    <row r="34729" spans="83:83">
      <c r="CE34729" s="227"/>
    </row>
    <row r="34730" spans="83:83">
      <c r="CE34730" s="227"/>
    </row>
    <row r="34731" spans="83:83">
      <c r="CE34731" s="227"/>
    </row>
    <row r="34732" spans="83:83">
      <c r="CE34732" s="227"/>
    </row>
    <row r="34733" spans="83:83">
      <c r="CE34733" s="227"/>
    </row>
    <row r="34734" spans="83:83">
      <c r="CE34734" s="227"/>
    </row>
    <row r="34735" spans="83:83">
      <c r="CE34735" s="227"/>
    </row>
    <row r="34736" spans="83:83">
      <c r="CE34736" s="227"/>
    </row>
    <row r="34737" spans="83:83">
      <c r="CE34737" s="227"/>
    </row>
    <row r="34738" spans="83:83">
      <c r="CE34738" s="227"/>
    </row>
    <row r="34739" spans="83:83">
      <c r="CE34739" s="227"/>
    </row>
    <row r="34740" spans="83:83">
      <c r="CE34740" s="227"/>
    </row>
    <row r="34741" spans="83:83">
      <c r="CE34741" s="227"/>
    </row>
    <row r="34742" spans="83:83">
      <c r="CE34742" s="227"/>
    </row>
    <row r="34743" spans="83:83">
      <c r="CE34743" s="227"/>
    </row>
    <row r="34744" spans="83:83">
      <c r="CE34744" s="227"/>
    </row>
    <row r="34745" spans="83:83">
      <c r="CE34745" s="227"/>
    </row>
    <row r="34746" spans="83:83">
      <c r="CE34746" s="227"/>
    </row>
    <row r="34747" spans="83:83">
      <c r="CE34747" s="227"/>
    </row>
    <row r="34748" spans="83:83">
      <c r="CE34748" s="227"/>
    </row>
    <row r="34749" spans="83:83">
      <c r="CE34749" s="227"/>
    </row>
    <row r="34750" spans="83:83">
      <c r="CE34750" s="227"/>
    </row>
    <row r="34751" spans="83:83">
      <c r="CE34751" s="227"/>
    </row>
    <row r="34752" spans="83:83">
      <c r="CE34752" s="227"/>
    </row>
    <row r="34753" spans="83:83">
      <c r="CE34753" s="227"/>
    </row>
    <row r="34754" spans="83:83">
      <c r="CE34754" s="227"/>
    </row>
    <row r="34755" spans="83:83">
      <c r="CE34755" s="227"/>
    </row>
    <row r="34756" spans="83:83">
      <c r="CE34756" s="227"/>
    </row>
    <row r="34757" spans="83:83">
      <c r="CE34757" s="227"/>
    </row>
    <row r="34758" spans="83:83">
      <c r="CE34758" s="227"/>
    </row>
    <row r="34759" spans="83:83">
      <c r="CE34759" s="227"/>
    </row>
    <row r="34760" spans="83:83">
      <c r="CE34760" s="227"/>
    </row>
    <row r="34761" spans="83:83">
      <c r="CE34761" s="227"/>
    </row>
    <row r="34762" spans="83:83">
      <c r="CE34762" s="227"/>
    </row>
    <row r="34763" spans="83:83">
      <c r="CE34763" s="227"/>
    </row>
    <row r="34764" spans="83:83">
      <c r="CE34764" s="227"/>
    </row>
    <row r="34765" spans="83:83">
      <c r="CE34765" s="227"/>
    </row>
    <row r="34766" spans="83:83">
      <c r="CE34766" s="227"/>
    </row>
    <row r="34767" spans="83:83">
      <c r="CE34767" s="227"/>
    </row>
    <row r="34768" spans="83:83">
      <c r="CE34768" s="227"/>
    </row>
    <row r="34769" spans="83:83">
      <c r="CE34769" s="227"/>
    </row>
    <row r="34770" spans="83:83">
      <c r="CE34770" s="227"/>
    </row>
    <row r="34771" spans="83:83">
      <c r="CE34771" s="227"/>
    </row>
    <row r="34772" spans="83:83">
      <c r="CE34772" s="227"/>
    </row>
    <row r="34773" spans="83:83">
      <c r="CE34773" s="227"/>
    </row>
    <row r="34774" spans="83:83">
      <c r="CE34774" s="227"/>
    </row>
    <row r="34775" spans="83:83">
      <c r="CE34775" s="227"/>
    </row>
    <row r="34776" spans="83:83">
      <c r="CE34776" s="227"/>
    </row>
    <row r="34777" spans="83:83">
      <c r="CE34777" s="227"/>
    </row>
    <row r="34778" spans="83:83">
      <c r="CE34778" s="227"/>
    </row>
    <row r="34779" spans="83:83">
      <c r="CE34779" s="227"/>
    </row>
    <row r="34780" spans="83:83">
      <c r="CE34780" s="227"/>
    </row>
    <row r="34781" spans="83:83">
      <c r="CE34781" s="227"/>
    </row>
    <row r="34782" spans="83:83">
      <c r="CE34782" s="227"/>
    </row>
    <row r="34783" spans="83:83">
      <c r="CE34783" s="227"/>
    </row>
    <row r="34784" spans="83:83">
      <c r="CE34784" s="227"/>
    </row>
    <row r="34785" spans="83:83">
      <c r="CE34785" s="227"/>
    </row>
    <row r="34786" spans="83:83">
      <c r="CE34786" s="227"/>
    </row>
    <row r="34787" spans="83:83">
      <c r="CE34787" s="227"/>
    </row>
    <row r="34788" spans="83:83">
      <c r="CE34788" s="227"/>
    </row>
    <row r="34789" spans="83:83">
      <c r="CE34789" s="227"/>
    </row>
    <row r="34790" spans="83:83">
      <c r="CE34790" s="227"/>
    </row>
    <row r="34791" spans="83:83">
      <c r="CE34791" s="227"/>
    </row>
    <row r="34792" spans="83:83">
      <c r="CE34792" s="227"/>
    </row>
    <row r="34793" spans="83:83">
      <c r="CE34793" s="227"/>
    </row>
    <row r="34794" spans="83:83">
      <c r="CE34794" s="227"/>
    </row>
    <row r="34795" spans="83:83">
      <c r="CE34795" s="227"/>
    </row>
    <row r="34796" spans="83:83">
      <c r="CE34796" s="227"/>
    </row>
    <row r="34797" spans="83:83">
      <c r="CE34797" s="227"/>
    </row>
    <row r="34798" spans="83:83">
      <c r="CE34798" s="227"/>
    </row>
    <row r="34799" spans="83:83">
      <c r="CE34799" s="227"/>
    </row>
    <row r="34800" spans="83:83">
      <c r="CE34800" s="227"/>
    </row>
    <row r="34801" spans="83:83">
      <c r="CE34801" s="227"/>
    </row>
    <row r="34802" spans="83:83">
      <c r="CE34802" s="227"/>
    </row>
    <row r="34803" spans="83:83">
      <c r="CE34803" s="227"/>
    </row>
    <row r="34804" spans="83:83">
      <c r="CE34804" s="227"/>
    </row>
    <row r="34805" spans="83:83">
      <c r="CE34805" s="227"/>
    </row>
    <row r="34806" spans="83:83">
      <c r="CE34806" s="227"/>
    </row>
    <row r="34807" spans="83:83">
      <c r="CE34807" s="227"/>
    </row>
    <row r="34808" spans="83:83">
      <c r="CE34808" s="227"/>
    </row>
    <row r="34809" spans="83:83">
      <c r="CE34809" s="227"/>
    </row>
    <row r="34810" spans="83:83">
      <c r="CE34810" s="227"/>
    </row>
    <row r="34811" spans="83:83">
      <c r="CE34811" s="227"/>
    </row>
    <row r="34812" spans="83:83">
      <c r="CE34812" s="227"/>
    </row>
    <row r="34813" spans="83:83">
      <c r="CE34813" s="227"/>
    </row>
    <row r="34814" spans="83:83">
      <c r="CE34814" s="227"/>
    </row>
    <row r="34815" spans="83:83">
      <c r="CE34815" s="227"/>
    </row>
    <row r="34816" spans="83:83">
      <c r="CE34816" s="227"/>
    </row>
    <row r="34817" spans="83:83">
      <c r="CE34817" s="227"/>
    </row>
    <row r="34818" spans="83:83">
      <c r="CE34818" s="227"/>
    </row>
    <row r="34819" spans="83:83">
      <c r="CE34819" s="227"/>
    </row>
    <row r="34820" spans="83:83">
      <c r="CE34820" s="227"/>
    </row>
    <row r="34821" spans="83:83">
      <c r="CE34821" s="227"/>
    </row>
    <row r="34822" spans="83:83">
      <c r="CE34822" s="227"/>
    </row>
    <row r="34823" spans="83:83">
      <c r="CE34823" s="227"/>
    </row>
    <row r="34824" spans="83:83">
      <c r="CE34824" s="227"/>
    </row>
    <row r="34825" spans="83:83">
      <c r="CE34825" s="227"/>
    </row>
    <row r="34826" spans="83:83">
      <c r="CE34826" s="227"/>
    </row>
    <row r="34827" spans="83:83">
      <c r="CE34827" s="227"/>
    </row>
    <row r="34828" spans="83:83">
      <c r="CE34828" s="227"/>
    </row>
    <row r="34829" spans="83:83">
      <c r="CE34829" s="227"/>
    </row>
    <row r="34830" spans="83:83">
      <c r="CE34830" s="227"/>
    </row>
    <row r="34831" spans="83:83">
      <c r="CE34831" s="227"/>
    </row>
    <row r="34832" spans="83:83">
      <c r="CE34832" s="227"/>
    </row>
    <row r="34833" spans="83:83">
      <c r="CE34833" s="227"/>
    </row>
    <row r="34834" spans="83:83">
      <c r="CE34834" s="227"/>
    </row>
    <row r="34835" spans="83:83">
      <c r="CE34835" s="227"/>
    </row>
    <row r="34836" spans="83:83">
      <c r="CE34836" s="227"/>
    </row>
    <row r="34837" spans="83:83">
      <c r="CE34837" s="227"/>
    </row>
    <row r="34838" spans="83:83">
      <c r="CE34838" s="227"/>
    </row>
    <row r="34839" spans="83:83">
      <c r="CE34839" s="227"/>
    </row>
    <row r="34840" spans="83:83">
      <c r="CE34840" s="227"/>
    </row>
    <row r="34841" spans="83:83">
      <c r="CE34841" s="227"/>
    </row>
    <row r="34842" spans="83:83">
      <c r="CE34842" s="227"/>
    </row>
    <row r="34843" spans="83:83">
      <c r="CE34843" s="227"/>
    </row>
    <row r="34844" spans="83:83">
      <c r="CE34844" s="227"/>
    </row>
    <row r="34845" spans="83:83">
      <c r="CE34845" s="227"/>
    </row>
    <row r="34846" spans="83:83">
      <c r="CE34846" s="227"/>
    </row>
    <row r="34847" spans="83:83">
      <c r="CE34847" s="227"/>
    </row>
    <row r="34848" spans="83:83">
      <c r="CE34848" s="227"/>
    </row>
    <row r="34849" spans="83:83">
      <c r="CE34849" s="227"/>
    </row>
    <row r="34850" spans="83:83">
      <c r="CE34850" s="227"/>
    </row>
    <row r="34851" spans="83:83">
      <c r="CE34851" s="227"/>
    </row>
    <row r="34852" spans="83:83">
      <c r="CE34852" s="227"/>
    </row>
    <row r="34853" spans="83:83">
      <c r="CE34853" s="227"/>
    </row>
    <row r="34854" spans="83:83">
      <c r="CE34854" s="227"/>
    </row>
    <row r="34855" spans="83:83">
      <c r="CE34855" s="227"/>
    </row>
    <row r="34856" spans="83:83">
      <c r="CE34856" s="227"/>
    </row>
    <row r="34857" spans="83:83">
      <c r="CE34857" s="227"/>
    </row>
    <row r="34858" spans="83:83">
      <c r="CE34858" s="227"/>
    </row>
    <row r="34859" spans="83:83">
      <c r="CE34859" s="227"/>
    </row>
    <row r="34860" spans="83:83">
      <c r="CE34860" s="227"/>
    </row>
    <row r="34861" spans="83:83">
      <c r="CE34861" s="227"/>
    </row>
    <row r="34862" spans="83:83">
      <c r="CE34862" s="227"/>
    </row>
    <row r="34863" spans="83:83">
      <c r="CE34863" s="227"/>
    </row>
    <row r="34864" spans="83:83">
      <c r="CE34864" s="227"/>
    </row>
    <row r="34865" spans="83:83">
      <c r="CE34865" s="227"/>
    </row>
    <row r="34866" spans="83:83">
      <c r="CE34866" s="227"/>
    </row>
    <row r="34867" spans="83:83">
      <c r="CE34867" s="227"/>
    </row>
    <row r="34868" spans="83:83">
      <c r="CE34868" s="227"/>
    </row>
    <row r="34869" spans="83:83">
      <c r="CE34869" s="227"/>
    </row>
    <row r="34870" spans="83:83">
      <c r="CE34870" s="227"/>
    </row>
    <row r="34871" spans="83:83">
      <c r="CE34871" s="227"/>
    </row>
    <row r="34872" spans="83:83">
      <c r="CE34872" s="227"/>
    </row>
    <row r="34873" spans="83:83">
      <c r="CE34873" s="227"/>
    </row>
    <row r="34874" spans="83:83">
      <c r="CE34874" s="227"/>
    </row>
    <row r="34875" spans="83:83">
      <c r="CE34875" s="227"/>
    </row>
    <row r="34876" spans="83:83">
      <c r="CE34876" s="227"/>
    </row>
    <row r="34877" spans="83:83">
      <c r="CE34877" s="227"/>
    </row>
    <row r="34878" spans="83:83">
      <c r="CE34878" s="227"/>
    </row>
    <row r="34879" spans="83:83">
      <c r="CE34879" s="227"/>
    </row>
    <row r="34880" spans="83:83">
      <c r="CE34880" s="227"/>
    </row>
    <row r="34881" spans="83:83">
      <c r="CE34881" s="227"/>
    </row>
    <row r="34882" spans="83:83">
      <c r="CE34882" s="227"/>
    </row>
    <row r="34883" spans="83:83">
      <c r="CE34883" s="227"/>
    </row>
    <row r="34884" spans="83:83">
      <c r="CE34884" s="227"/>
    </row>
    <row r="34885" spans="83:83">
      <c r="CE34885" s="227"/>
    </row>
    <row r="34886" spans="83:83">
      <c r="CE34886" s="227"/>
    </row>
    <row r="34887" spans="83:83">
      <c r="CE34887" s="227"/>
    </row>
    <row r="34888" spans="83:83">
      <c r="CE34888" s="227"/>
    </row>
    <row r="34889" spans="83:83">
      <c r="CE34889" s="227"/>
    </row>
    <row r="34890" spans="83:83">
      <c r="CE34890" s="227"/>
    </row>
    <row r="34891" spans="83:83">
      <c r="CE34891" s="227"/>
    </row>
    <row r="34892" spans="83:83">
      <c r="CE34892" s="227"/>
    </row>
    <row r="34893" spans="83:83">
      <c r="CE34893" s="227"/>
    </row>
    <row r="34894" spans="83:83">
      <c r="CE34894" s="227"/>
    </row>
    <row r="34895" spans="83:83">
      <c r="CE34895" s="227"/>
    </row>
    <row r="34896" spans="83:83">
      <c r="CE34896" s="227"/>
    </row>
    <row r="34897" spans="83:83">
      <c r="CE34897" s="227"/>
    </row>
    <row r="34898" spans="83:83">
      <c r="CE34898" s="227"/>
    </row>
    <row r="34899" spans="83:83">
      <c r="CE34899" s="227"/>
    </row>
    <row r="34900" spans="83:83">
      <c r="CE34900" s="227"/>
    </row>
    <row r="34901" spans="83:83">
      <c r="CE34901" s="227"/>
    </row>
    <row r="34902" spans="83:83">
      <c r="CE34902" s="227"/>
    </row>
    <row r="34903" spans="83:83">
      <c r="CE34903" s="227"/>
    </row>
    <row r="34904" spans="83:83">
      <c r="CE34904" s="227"/>
    </row>
    <row r="34905" spans="83:83">
      <c r="CE34905" s="227"/>
    </row>
    <row r="34906" spans="83:83">
      <c r="CE34906" s="227"/>
    </row>
    <row r="34907" spans="83:83">
      <c r="CE34907" s="227"/>
    </row>
    <row r="34908" spans="83:83">
      <c r="CE34908" s="227"/>
    </row>
    <row r="34909" spans="83:83">
      <c r="CE34909" s="227"/>
    </row>
    <row r="34910" spans="83:83">
      <c r="CE34910" s="227"/>
    </row>
    <row r="34911" spans="83:83">
      <c r="CE34911" s="227"/>
    </row>
    <row r="34912" spans="83:83">
      <c r="CE34912" s="227"/>
    </row>
    <row r="34913" spans="83:83">
      <c r="CE34913" s="227"/>
    </row>
    <row r="34914" spans="83:83">
      <c r="CE34914" s="227"/>
    </row>
    <row r="34915" spans="83:83">
      <c r="CE34915" s="227"/>
    </row>
    <row r="34916" spans="83:83">
      <c r="CE34916" s="227"/>
    </row>
    <row r="34917" spans="83:83">
      <c r="CE34917" s="227"/>
    </row>
    <row r="34918" spans="83:83">
      <c r="CE34918" s="227"/>
    </row>
    <row r="34919" spans="83:83">
      <c r="CE34919" s="227"/>
    </row>
    <row r="34920" spans="83:83">
      <c r="CE34920" s="227"/>
    </row>
    <row r="34921" spans="83:83">
      <c r="CE34921" s="227"/>
    </row>
    <row r="34922" spans="83:83">
      <c r="CE34922" s="227"/>
    </row>
    <row r="34923" spans="83:83">
      <c r="CE34923" s="227"/>
    </row>
    <row r="34924" spans="83:83">
      <c r="CE34924" s="227"/>
    </row>
    <row r="34925" spans="83:83">
      <c r="CE34925" s="227"/>
    </row>
    <row r="34926" spans="83:83">
      <c r="CE34926" s="227"/>
    </row>
    <row r="34927" spans="83:83">
      <c r="CE34927" s="227"/>
    </row>
    <row r="34928" spans="83:83">
      <c r="CE34928" s="227"/>
    </row>
    <row r="34929" spans="83:83">
      <c r="CE34929" s="227"/>
    </row>
    <row r="34930" spans="83:83">
      <c r="CE34930" s="227"/>
    </row>
    <row r="34931" spans="83:83">
      <c r="CE34931" s="227"/>
    </row>
    <row r="34932" spans="83:83">
      <c r="CE34932" s="227"/>
    </row>
    <row r="34933" spans="83:83">
      <c r="CE34933" s="227"/>
    </row>
    <row r="34934" spans="83:83">
      <c r="CE34934" s="227"/>
    </row>
    <row r="34935" spans="83:83">
      <c r="CE34935" s="227"/>
    </row>
    <row r="34936" spans="83:83">
      <c r="CE34936" s="227"/>
    </row>
    <row r="34937" spans="83:83">
      <c r="CE34937" s="227"/>
    </row>
    <row r="34938" spans="83:83">
      <c r="CE34938" s="227"/>
    </row>
    <row r="34939" spans="83:83">
      <c r="CE34939" s="227"/>
    </row>
    <row r="34940" spans="83:83">
      <c r="CE34940" s="227"/>
    </row>
    <row r="34941" spans="83:83">
      <c r="CE34941" s="227"/>
    </row>
    <row r="34942" spans="83:83">
      <c r="CE34942" s="227"/>
    </row>
    <row r="34943" spans="83:83">
      <c r="CE34943" s="227"/>
    </row>
    <row r="34944" spans="83:83">
      <c r="CE34944" s="227"/>
    </row>
    <row r="34945" spans="83:83">
      <c r="CE34945" s="227"/>
    </row>
    <row r="34946" spans="83:83">
      <c r="CE34946" s="227"/>
    </row>
    <row r="34947" spans="83:83">
      <c r="CE34947" s="227"/>
    </row>
    <row r="34948" spans="83:83">
      <c r="CE34948" s="227"/>
    </row>
    <row r="34949" spans="83:83">
      <c r="CE34949" s="227"/>
    </row>
    <row r="34950" spans="83:83">
      <c r="CE34950" s="227"/>
    </row>
    <row r="34951" spans="83:83">
      <c r="CE34951" s="227"/>
    </row>
    <row r="34952" spans="83:83">
      <c r="CE34952" s="227"/>
    </row>
    <row r="34953" spans="83:83">
      <c r="CE34953" s="227"/>
    </row>
    <row r="34954" spans="83:83">
      <c r="CE34954" s="227"/>
    </row>
    <row r="34955" spans="83:83">
      <c r="CE34955" s="227"/>
    </row>
    <row r="34956" spans="83:83">
      <c r="CE34956" s="227"/>
    </row>
    <row r="34957" spans="83:83">
      <c r="CE34957" s="227"/>
    </row>
    <row r="34958" spans="83:83">
      <c r="CE34958" s="227"/>
    </row>
    <row r="34959" spans="83:83">
      <c r="CE34959" s="227"/>
    </row>
    <row r="34960" spans="83:83">
      <c r="CE34960" s="227"/>
    </row>
    <row r="34961" spans="83:83">
      <c r="CE34961" s="227"/>
    </row>
    <row r="34962" spans="83:83">
      <c r="CE34962" s="227"/>
    </row>
    <row r="34963" spans="83:83">
      <c r="CE34963" s="227"/>
    </row>
    <row r="34964" spans="83:83">
      <c r="CE34964" s="227"/>
    </row>
    <row r="34965" spans="83:83">
      <c r="CE34965" s="227"/>
    </row>
    <row r="34966" spans="83:83">
      <c r="CE34966" s="227"/>
    </row>
    <row r="34967" spans="83:83">
      <c r="CE34967" s="227"/>
    </row>
    <row r="34968" spans="83:83">
      <c r="CE34968" s="227"/>
    </row>
    <row r="34969" spans="83:83">
      <c r="CE34969" s="227"/>
    </row>
    <row r="34970" spans="83:83">
      <c r="CE34970" s="227"/>
    </row>
    <row r="34971" spans="83:83">
      <c r="CE34971" s="227"/>
    </row>
    <row r="34972" spans="83:83">
      <c r="CE34972" s="227"/>
    </row>
    <row r="34973" spans="83:83">
      <c r="CE34973" s="227"/>
    </row>
    <row r="34974" spans="83:83">
      <c r="CE34974" s="227"/>
    </row>
    <row r="34975" spans="83:83">
      <c r="CE34975" s="227"/>
    </row>
    <row r="34976" spans="83:83">
      <c r="CE34976" s="227"/>
    </row>
    <row r="34977" spans="83:83">
      <c r="CE34977" s="227"/>
    </row>
    <row r="34978" spans="83:83">
      <c r="CE34978" s="227"/>
    </row>
    <row r="34979" spans="83:83">
      <c r="CE34979" s="227"/>
    </row>
    <row r="34980" spans="83:83">
      <c r="CE34980" s="227"/>
    </row>
    <row r="34981" spans="83:83">
      <c r="CE34981" s="227"/>
    </row>
    <row r="34982" spans="83:83">
      <c r="CE34982" s="227"/>
    </row>
    <row r="34983" spans="83:83">
      <c r="CE34983" s="227"/>
    </row>
    <row r="34984" spans="83:83">
      <c r="CE34984" s="227"/>
    </row>
    <row r="34985" spans="83:83">
      <c r="CE34985" s="227"/>
    </row>
    <row r="34986" spans="83:83">
      <c r="CE34986" s="227"/>
    </row>
    <row r="34987" spans="83:83">
      <c r="CE34987" s="227"/>
    </row>
    <row r="34988" spans="83:83">
      <c r="CE34988" s="227"/>
    </row>
    <row r="34989" spans="83:83">
      <c r="CE34989" s="227"/>
    </row>
    <row r="34990" spans="83:83">
      <c r="CE34990" s="227"/>
    </row>
    <row r="34991" spans="83:83">
      <c r="CE34991" s="227"/>
    </row>
    <row r="34992" spans="83:83">
      <c r="CE34992" s="227"/>
    </row>
    <row r="34993" spans="83:83">
      <c r="CE34993" s="227"/>
    </row>
    <row r="34994" spans="83:83">
      <c r="CE34994" s="227"/>
    </row>
    <row r="34995" spans="83:83">
      <c r="CE34995" s="227"/>
    </row>
    <row r="34996" spans="83:83">
      <c r="CE34996" s="227"/>
    </row>
    <row r="34997" spans="83:83">
      <c r="CE34997" s="227"/>
    </row>
    <row r="34998" spans="83:83">
      <c r="CE34998" s="227"/>
    </row>
    <row r="34999" spans="83:83">
      <c r="CE34999" s="227"/>
    </row>
    <row r="35000" spans="83:83">
      <c r="CE35000" s="227"/>
    </row>
    <row r="35001" spans="83:83">
      <c r="CE35001" s="227"/>
    </row>
    <row r="35002" spans="83:83">
      <c r="CE35002" s="227"/>
    </row>
    <row r="35003" spans="83:83">
      <c r="CE35003" s="227"/>
    </row>
    <row r="35004" spans="83:83">
      <c r="CE35004" s="227"/>
    </row>
    <row r="35005" spans="83:83">
      <c r="CE35005" s="227"/>
    </row>
    <row r="35006" spans="83:83">
      <c r="CE35006" s="227"/>
    </row>
    <row r="35007" spans="83:83">
      <c r="CE35007" s="227"/>
    </row>
    <row r="35008" spans="83:83">
      <c r="CE35008" s="227"/>
    </row>
    <row r="35009" spans="83:83">
      <c r="CE35009" s="227"/>
    </row>
    <row r="35010" spans="83:83">
      <c r="CE35010" s="227"/>
    </row>
    <row r="35011" spans="83:83">
      <c r="CE35011" s="227"/>
    </row>
    <row r="35012" spans="83:83">
      <c r="CE35012" s="227"/>
    </row>
    <row r="35013" spans="83:83">
      <c r="CE35013" s="227"/>
    </row>
    <row r="35014" spans="83:83">
      <c r="CE35014" s="227"/>
    </row>
    <row r="35015" spans="83:83">
      <c r="CE35015" s="227"/>
    </row>
    <row r="35016" spans="83:83">
      <c r="CE35016" s="227"/>
    </row>
    <row r="35017" spans="83:83">
      <c r="CE35017" s="227"/>
    </row>
    <row r="35018" spans="83:83">
      <c r="CE35018" s="227"/>
    </row>
    <row r="35019" spans="83:83">
      <c r="CE35019" s="227"/>
    </row>
    <row r="35020" spans="83:83">
      <c r="CE35020" s="227"/>
    </row>
    <row r="35021" spans="83:83">
      <c r="CE35021" s="227"/>
    </row>
    <row r="35022" spans="83:83">
      <c r="CE35022" s="227"/>
    </row>
    <row r="35023" spans="83:83">
      <c r="CE35023" s="227"/>
    </row>
    <row r="35024" spans="83:83">
      <c r="CE35024" s="227"/>
    </row>
    <row r="35025" spans="83:83">
      <c r="CE35025" s="227"/>
    </row>
    <row r="35026" spans="83:83">
      <c r="CE35026" s="227"/>
    </row>
    <row r="35027" spans="83:83">
      <c r="CE35027" s="227"/>
    </row>
    <row r="35028" spans="83:83">
      <c r="CE35028" s="227"/>
    </row>
    <row r="35029" spans="83:83">
      <c r="CE35029" s="227"/>
    </row>
    <row r="35030" spans="83:83">
      <c r="CE35030" s="227"/>
    </row>
    <row r="35031" spans="83:83">
      <c r="CE35031" s="227"/>
    </row>
    <row r="35032" spans="83:83">
      <c r="CE35032" s="227"/>
    </row>
    <row r="35033" spans="83:83">
      <c r="CE35033" s="227"/>
    </row>
    <row r="35034" spans="83:83">
      <c r="CE35034" s="227"/>
    </row>
    <row r="35035" spans="83:83">
      <c r="CE35035" s="227"/>
    </row>
    <row r="35036" spans="83:83">
      <c r="CE35036" s="227"/>
    </row>
    <row r="35037" spans="83:83">
      <c r="CE35037" s="227"/>
    </row>
    <row r="35038" spans="83:83">
      <c r="CE35038" s="227"/>
    </row>
    <row r="35039" spans="83:83">
      <c r="CE35039" s="227"/>
    </row>
    <row r="35040" spans="83:83">
      <c r="CE35040" s="227"/>
    </row>
    <row r="35041" spans="83:83">
      <c r="CE35041" s="227"/>
    </row>
    <row r="35042" spans="83:83">
      <c r="CE35042" s="227"/>
    </row>
    <row r="35043" spans="83:83">
      <c r="CE35043" s="227"/>
    </row>
    <row r="35044" spans="83:83">
      <c r="CE35044" s="227"/>
    </row>
    <row r="35045" spans="83:83">
      <c r="CE35045" s="227"/>
    </row>
    <row r="35046" spans="83:83">
      <c r="CE35046" s="227"/>
    </row>
    <row r="35047" spans="83:83">
      <c r="CE35047" s="227"/>
    </row>
    <row r="35048" spans="83:83">
      <c r="CE35048" s="227"/>
    </row>
    <row r="35049" spans="83:83">
      <c r="CE35049" s="227"/>
    </row>
    <row r="35050" spans="83:83">
      <c r="CE35050" s="227"/>
    </row>
    <row r="35051" spans="83:83">
      <c r="CE35051" s="227"/>
    </row>
    <row r="35052" spans="83:83">
      <c r="CE35052" s="227"/>
    </row>
    <row r="35053" spans="83:83">
      <c r="CE35053" s="227"/>
    </row>
    <row r="35054" spans="83:83">
      <c r="CE35054" s="227"/>
    </row>
    <row r="35055" spans="83:83">
      <c r="CE35055" s="227"/>
    </row>
    <row r="35056" spans="83:83">
      <c r="CE35056" s="227"/>
    </row>
    <row r="35057" spans="83:83">
      <c r="CE35057" s="227"/>
    </row>
    <row r="35058" spans="83:83">
      <c r="CE35058" s="227"/>
    </row>
    <row r="35059" spans="83:83">
      <c r="CE35059" s="227"/>
    </row>
    <row r="35060" spans="83:83">
      <c r="CE35060" s="227"/>
    </row>
    <row r="35061" spans="83:83">
      <c r="CE35061" s="227"/>
    </row>
    <row r="35062" spans="83:83">
      <c r="CE35062" s="227"/>
    </row>
    <row r="35063" spans="83:83">
      <c r="CE35063" s="227"/>
    </row>
    <row r="35064" spans="83:83">
      <c r="CE35064" s="227"/>
    </row>
    <row r="35065" spans="83:83">
      <c r="CE35065" s="227"/>
    </row>
    <row r="35066" spans="83:83">
      <c r="CE35066" s="227"/>
    </row>
    <row r="35067" spans="83:83">
      <c r="CE35067" s="227"/>
    </row>
    <row r="35068" spans="83:83">
      <c r="CE35068" s="227"/>
    </row>
    <row r="35069" spans="83:83">
      <c r="CE35069" s="227"/>
    </row>
    <row r="35070" spans="83:83">
      <c r="CE35070" s="227"/>
    </row>
    <row r="35071" spans="83:83">
      <c r="CE35071" s="227"/>
    </row>
    <row r="35072" spans="83:83">
      <c r="CE35072" s="227"/>
    </row>
    <row r="35073" spans="83:83">
      <c r="CE35073" s="227"/>
    </row>
    <row r="35074" spans="83:83">
      <c r="CE35074" s="227"/>
    </row>
    <row r="35075" spans="83:83">
      <c r="CE35075" s="227"/>
    </row>
    <row r="35076" spans="83:83">
      <c r="CE35076" s="227"/>
    </row>
    <row r="35077" spans="83:83">
      <c r="CE35077" s="227"/>
    </row>
    <row r="35078" spans="83:83">
      <c r="CE35078" s="227"/>
    </row>
    <row r="35079" spans="83:83">
      <c r="CE35079" s="227"/>
    </row>
    <row r="35080" spans="83:83">
      <c r="CE35080" s="227"/>
    </row>
    <row r="35081" spans="83:83">
      <c r="CE35081" s="227"/>
    </row>
    <row r="35082" spans="83:83">
      <c r="CE35082" s="227"/>
    </row>
    <row r="35083" spans="83:83">
      <c r="CE35083" s="227"/>
    </row>
    <row r="35084" spans="83:83">
      <c r="CE35084" s="227"/>
    </row>
    <row r="35085" spans="83:83">
      <c r="CE35085" s="227"/>
    </row>
    <row r="35086" spans="83:83">
      <c r="CE35086" s="227"/>
    </row>
    <row r="35087" spans="83:83">
      <c r="CE35087" s="227"/>
    </row>
    <row r="35088" spans="83:83">
      <c r="CE35088" s="227"/>
    </row>
    <row r="35089" spans="83:83">
      <c r="CE35089" s="227"/>
    </row>
    <row r="35090" spans="83:83">
      <c r="CE35090" s="227"/>
    </row>
    <row r="35091" spans="83:83">
      <c r="CE35091" s="227"/>
    </row>
    <row r="35092" spans="83:83">
      <c r="CE35092" s="227"/>
    </row>
    <row r="35093" spans="83:83">
      <c r="CE35093" s="227"/>
    </row>
    <row r="35094" spans="83:83">
      <c r="CE35094" s="227"/>
    </row>
    <row r="35095" spans="83:83">
      <c r="CE35095" s="227"/>
    </row>
    <row r="35096" spans="83:83">
      <c r="CE35096" s="227"/>
    </row>
    <row r="35097" spans="83:83">
      <c r="CE35097" s="227"/>
    </row>
    <row r="35098" spans="83:83">
      <c r="CE35098" s="227"/>
    </row>
    <row r="35099" spans="83:83">
      <c r="CE35099" s="227"/>
    </row>
    <row r="35100" spans="83:83">
      <c r="CE35100" s="227"/>
    </row>
    <row r="35101" spans="83:83">
      <c r="CE35101" s="227"/>
    </row>
    <row r="35102" spans="83:83">
      <c r="CE35102" s="227"/>
    </row>
    <row r="35103" spans="83:83">
      <c r="CE35103" s="227"/>
    </row>
    <row r="35104" spans="83:83">
      <c r="CE35104" s="227"/>
    </row>
    <row r="35105" spans="83:83">
      <c r="CE35105" s="227"/>
    </row>
    <row r="35106" spans="83:83">
      <c r="CE35106" s="227"/>
    </row>
    <row r="35107" spans="83:83">
      <c r="CE35107" s="227"/>
    </row>
    <row r="35108" spans="83:83">
      <c r="CE35108" s="227"/>
    </row>
    <row r="35109" spans="83:83">
      <c r="CE35109" s="227"/>
    </row>
    <row r="35110" spans="83:83">
      <c r="CE35110" s="227"/>
    </row>
    <row r="35111" spans="83:83">
      <c r="CE35111" s="227"/>
    </row>
    <row r="35112" spans="83:83">
      <c r="CE35112" s="227"/>
    </row>
    <row r="35113" spans="83:83">
      <c r="CE35113" s="227"/>
    </row>
    <row r="35114" spans="83:83">
      <c r="CE35114" s="227"/>
    </row>
    <row r="35115" spans="83:83">
      <c r="CE35115" s="227"/>
    </row>
    <row r="35116" spans="83:83">
      <c r="CE35116" s="227"/>
    </row>
    <row r="35117" spans="83:83">
      <c r="CE35117" s="227"/>
    </row>
    <row r="35118" spans="83:83">
      <c r="CE35118" s="227"/>
    </row>
    <row r="35119" spans="83:83">
      <c r="CE35119" s="227"/>
    </row>
    <row r="35120" spans="83:83">
      <c r="CE35120" s="227"/>
    </row>
    <row r="35121" spans="83:83">
      <c r="CE35121" s="227"/>
    </row>
    <row r="35122" spans="83:83">
      <c r="CE35122" s="227"/>
    </row>
    <row r="35123" spans="83:83">
      <c r="CE35123" s="227"/>
    </row>
    <row r="35124" spans="83:83">
      <c r="CE35124" s="227"/>
    </row>
    <row r="35125" spans="83:83">
      <c r="CE35125" s="227"/>
    </row>
    <row r="35126" spans="83:83">
      <c r="CE35126" s="227"/>
    </row>
    <row r="35127" spans="83:83">
      <c r="CE35127" s="227"/>
    </row>
    <row r="35128" spans="83:83">
      <c r="CE35128" s="227"/>
    </row>
    <row r="35129" spans="83:83">
      <c r="CE35129" s="227"/>
    </row>
    <row r="35130" spans="83:83">
      <c r="CE35130" s="227"/>
    </row>
    <row r="35131" spans="83:83">
      <c r="CE35131" s="227"/>
    </row>
    <row r="35132" spans="83:83">
      <c r="CE35132" s="227"/>
    </row>
    <row r="35133" spans="83:83">
      <c r="CE35133" s="227"/>
    </row>
    <row r="35134" spans="83:83">
      <c r="CE35134" s="227"/>
    </row>
    <row r="35135" spans="83:83">
      <c r="CE35135" s="227"/>
    </row>
    <row r="35136" spans="83:83">
      <c r="CE35136" s="227"/>
    </row>
    <row r="35137" spans="83:83">
      <c r="CE35137" s="227"/>
    </row>
    <row r="35138" spans="83:83">
      <c r="CE35138" s="227"/>
    </row>
    <row r="35139" spans="83:83">
      <c r="CE35139" s="227"/>
    </row>
    <row r="35140" spans="83:83">
      <c r="CE35140" s="227"/>
    </row>
    <row r="35141" spans="83:83">
      <c r="CE35141" s="227"/>
    </row>
    <row r="35142" spans="83:83">
      <c r="CE35142" s="227"/>
    </row>
    <row r="35143" spans="83:83">
      <c r="CE35143" s="227"/>
    </row>
    <row r="35144" spans="83:83">
      <c r="CE35144" s="227"/>
    </row>
    <row r="35145" spans="83:83">
      <c r="CE35145" s="227"/>
    </row>
    <row r="35146" spans="83:83">
      <c r="CE35146" s="227"/>
    </row>
    <row r="35147" spans="83:83">
      <c r="CE35147" s="227"/>
    </row>
    <row r="35148" spans="83:83">
      <c r="CE35148" s="227"/>
    </row>
    <row r="35149" spans="83:83">
      <c r="CE35149" s="227"/>
    </row>
    <row r="35150" spans="83:83">
      <c r="CE35150" s="227"/>
    </row>
    <row r="35151" spans="83:83">
      <c r="CE35151" s="227"/>
    </row>
    <row r="35152" spans="83:83">
      <c r="CE35152" s="227"/>
    </row>
    <row r="35153" spans="83:83">
      <c r="CE35153" s="227"/>
    </row>
    <row r="35154" spans="83:83">
      <c r="CE35154" s="227"/>
    </row>
    <row r="35155" spans="83:83">
      <c r="CE35155" s="227"/>
    </row>
    <row r="35156" spans="83:83">
      <c r="CE35156" s="227"/>
    </row>
    <row r="35157" spans="83:83">
      <c r="CE35157" s="227"/>
    </row>
    <row r="35158" spans="83:83">
      <c r="CE35158" s="227"/>
    </row>
    <row r="35159" spans="83:83">
      <c r="CE35159" s="227"/>
    </row>
    <row r="35160" spans="83:83">
      <c r="CE35160" s="227"/>
    </row>
    <row r="35161" spans="83:83">
      <c r="CE35161" s="227"/>
    </row>
    <row r="35162" spans="83:83">
      <c r="CE35162" s="227"/>
    </row>
    <row r="35163" spans="83:83">
      <c r="CE35163" s="227"/>
    </row>
    <row r="35164" spans="83:83">
      <c r="CE35164" s="227"/>
    </row>
    <row r="35165" spans="83:83">
      <c r="CE35165" s="227"/>
    </row>
    <row r="35166" spans="83:83">
      <c r="CE35166" s="227"/>
    </row>
    <row r="35167" spans="83:83">
      <c r="CE35167" s="227"/>
    </row>
    <row r="35168" spans="83:83">
      <c r="CE35168" s="227"/>
    </row>
    <row r="35169" spans="83:83">
      <c r="CE35169" s="227"/>
    </row>
    <row r="35170" spans="83:83">
      <c r="CE35170" s="227"/>
    </row>
    <row r="35171" spans="83:83">
      <c r="CE35171" s="227"/>
    </row>
    <row r="35172" spans="83:83">
      <c r="CE35172" s="227"/>
    </row>
    <row r="35173" spans="83:83">
      <c r="CE35173" s="227"/>
    </row>
    <row r="35174" spans="83:83">
      <c r="CE35174" s="227"/>
    </row>
    <row r="35175" spans="83:83">
      <c r="CE35175" s="227"/>
    </row>
    <row r="35176" spans="83:83">
      <c r="CE35176" s="227"/>
    </row>
    <row r="35177" spans="83:83">
      <c r="CE35177" s="227"/>
    </row>
    <row r="35178" spans="83:83">
      <c r="CE35178" s="227"/>
    </row>
    <row r="35179" spans="83:83">
      <c r="CE35179" s="227"/>
    </row>
    <row r="35180" spans="83:83">
      <c r="CE35180" s="227"/>
    </row>
    <row r="35181" spans="83:83">
      <c r="CE35181" s="227"/>
    </row>
    <row r="35182" spans="83:83">
      <c r="CE35182" s="227"/>
    </row>
    <row r="35183" spans="83:83">
      <c r="CE35183" s="227"/>
    </row>
    <row r="35184" spans="83:83">
      <c r="CE35184" s="227"/>
    </row>
    <row r="35185" spans="83:83">
      <c r="CE35185" s="227"/>
    </row>
    <row r="35186" spans="83:83">
      <c r="CE35186" s="227"/>
    </row>
    <row r="35187" spans="83:83">
      <c r="CE35187" s="227"/>
    </row>
    <row r="35188" spans="83:83">
      <c r="CE35188" s="227"/>
    </row>
    <row r="35189" spans="83:83">
      <c r="CE35189" s="227"/>
    </row>
    <row r="35190" spans="83:83">
      <c r="CE35190" s="227"/>
    </row>
    <row r="35191" spans="83:83">
      <c r="CE35191" s="227"/>
    </row>
    <row r="35192" spans="83:83">
      <c r="CE35192" s="227"/>
    </row>
    <row r="35193" spans="83:83">
      <c r="CE35193" s="227"/>
    </row>
    <row r="35194" spans="83:83">
      <c r="CE35194" s="227"/>
    </row>
    <row r="35195" spans="83:83">
      <c r="CE35195" s="227"/>
    </row>
    <row r="35196" spans="83:83">
      <c r="CE35196" s="227"/>
    </row>
    <row r="35197" spans="83:83">
      <c r="CE35197" s="227"/>
    </row>
    <row r="35198" spans="83:83">
      <c r="CE35198" s="227"/>
    </row>
    <row r="35199" spans="83:83">
      <c r="CE35199" s="227"/>
    </row>
    <row r="35200" spans="83:83">
      <c r="CE35200" s="227"/>
    </row>
    <row r="35201" spans="83:83">
      <c r="CE35201" s="227"/>
    </row>
    <row r="35202" spans="83:83">
      <c r="CE35202" s="227"/>
    </row>
    <row r="35203" spans="83:83">
      <c r="CE35203" s="227"/>
    </row>
    <row r="35204" spans="83:83">
      <c r="CE35204" s="227"/>
    </row>
    <row r="35205" spans="83:83">
      <c r="CE35205" s="227"/>
    </row>
    <row r="35206" spans="83:83">
      <c r="CE35206" s="227"/>
    </row>
    <row r="35207" spans="83:83">
      <c r="CE35207" s="227"/>
    </row>
    <row r="35208" spans="83:83">
      <c r="CE35208" s="227"/>
    </row>
    <row r="35209" spans="83:83">
      <c r="CE35209" s="227"/>
    </row>
    <row r="35210" spans="83:83">
      <c r="CE35210" s="227"/>
    </row>
    <row r="35211" spans="83:83">
      <c r="CE35211" s="227"/>
    </row>
    <row r="35212" spans="83:83">
      <c r="CE35212" s="227"/>
    </row>
    <row r="35213" spans="83:83">
      <c r="CE35213" s="227"/>
    </row>
    <row r="35214" spans="83:83">
      <c r="CE35214" s="227"/>
    </row>
    <row r="35215" spans="83:83">
      <c r="CE35215" s="227"/>
    </row>
    <row r="35216" spans="83:83">
      <c r="CE35216" s="227"/>
    </row>
    <row r="35217" spans="83:83">
      <c r="CE35217" s="227"/>
    </row>
    <row r="35218" spans="83:83">
      <c r="CE35218" s="227"/>
    </row>
    <row r="35219" spans="83:83">
      <c r="CE35219" s="227"/>
    </row>
    <row r="35220" spans="83:83">
      <c r="CE35220" s="227"/>
    </row>
    <row r="35221" spans="83:83">
      <c r="CE35221" s="227"/>
    </row>
    <row r="35222" spans="83:83">
      <c r="CE35222" s="227"/>
    </row>
    <row r="35223" spans="83:83">
      <c r="CE35223" s="227"/>
    </row>
    <row r="35224" spans="83:83">
      <c r="CE35224" s="227"/>
    </row>
    <row r="35225" spans="83:83">
      <c r="CE35225" s="227"/>
    </row>
    <row r="35226" spans="83:83">
      <c r="CE35226" s="227"/>
    </row>
    <row r="35227" spans="83:83">
      <c r="CE35227" s="227"/>
    </row>
    <row r="35228" spans="83:83">
      <c r="CE35228" s="227"/>
    </row>
    <row r="35229" spans="83:83">
      <c r="CE35229" s="227"/>
    </row>
    <row r="35230" spans="83:83">
      <c r="CE35230" s="227"/>
    </row>
    <row r="35231" spans="83:83">
      <c r="CE35231" s="227"/>
    </row>
    <row r="35232" spans="83:83">
      <c r="CE35232" s="227"/>
    </row>
    <row r="35233" spans="83:83">
      <c r="CE35233" s="227"/>
    </row>
    <row r="35234" spans="83:83">
      <c r="CE35234" s="227"/>
    </row>
    <row r="35235" spans="83:83">
      <c r="CE35235" s="227"/>
    </row>
    <row r="35236" spans="83:83">
      <c r="CE35236" s="227"/>
    </row>
    <row r="35237" spans="83:83">
      <c r="CE35237" s="227"/>
    </row>
    <row r="35238" spans="83:83">
      <c r="CE35238" s="227"/>
    </row>
    <row r="35239" spans="83:83">
      <c r="CE35239" s="227"/>
    </row>
    <row r="35240" spans="83:83">
      <c r="CE35240" s="227"/>
    </row>
    <row r="35241" spans="83:83">
      <c r="CE35241" s="227"/>
    </row>
    <row r="35242" spans="83:83">
      <c r="CE35242" s="227"/>
    </row>
    <row r="35243" spans="83:83">
      <c r="CE35243" s="227"/>
    </row>
    <row r="35244" spans="83:83">
      <c r="CE35244" s="227"/>
    </row>
    <row r="35245" spans="83:83">
      <c r="CE35245" s="227"/>
    </row>
    <row r="35246" spans="83:83">
      <c r="CE35246" s="227"/>
    </row>
    <row r="35247" spans="83:83">
      <c r="CE35247" s="227"/>
    </row>
    <row r="35248" spans="83:83">
      <c r="CE35248" s="227"/>
    </row>
    <row r="35249" spans="83:83">
      <c r="CE35249" s="227"/>
    </row>
    <row r="35250" spans="83:83">
      <c r="CE35250" s="227"/>
    </row>
    <row r="35251" spans="83:83">
      <c r="CE35251" s="227"/>
    </row>
    <row r="35252" spans="83:83">
      <c r="CE35252" s="227"/>
    </row>
    <row r="35253" spans="83:83">
      <c r="CE35253" s="227"/>
    </row>
    <row r="35254" spans="83:83">
      <c r="CE35254" s="227"/>
    </row>
    <row r="35255" spans="83:83">
      <c r="CE35255" s="227"/>
    </row>
    <row r="35256" spans="83:83">
      <c r="CE35256" s="227"/>
    </row>
    <row r="35257" spans="83:83">
      <c r="CE35257" s="227"/>
    </row>
    <row r="35258" spans="83:83">
      <c r="CE35258" s="227"/>
    </row>
    <row r="35259" spans="83:83">
      <c r="CE35259" s="227"/>
    </row>
    <row r="35260" spans="83:83">
      <c r="CE35260" s="227"/>
    </row>
    <row r="35261" spans="83:83">
      <c r="CE35261" s="227"/>
    </row>
    <row r="35262" spans="83:83">
      <c r="CE35262" s="227"/>
    </row>
    <row r="35263" spans="83:83">
      <c r="CE35263" s="227"/>
    </row>
    <row r="35264" spans="83:83">
      <c r="CE35264" s="227"/>
    </row>
    <row r="35265" spans="83:83">
      <c r="CE35265" s="227"/>
    </row>
    <row r="35266" spans="83:83">
      <c r="CE35266" s="227"/>
    </row>
    <row r="35267" spans="83:83">
      <c r="CE35267" s="227"/>
    </row>
    <row r="35268" spans="83:83">
      <c r="CE35268" s="227"/>
    </row>
    <row r="35269" spans="83:83">
      <c r="CE35269" s="227"/>
    </row>
    <row r="35270" spans="83:83">
      <c r="CE35270" s="227"/>
    </row>
    <row r="35271" spans="83:83">
      <c r="CE35271" s="227"/>
    </row>
    <row r="35272" spans="83:83">
      <c r="CE35272" s="227"/>
    </row>
    <row r="35273" spans="83:83">
      <c r="CE35273" s="227"/>
    </row>
    <row r="35274" spans="83:83">
      <c r="CE35274" s="227"/>
    </row>
    <row r="35275" spans="83:83">
      <c r="CE35275" s="227"/>
    </row>
    <row r="35276" spans="83:83">
      <c r="CE35276" s="227"/>
    </row>
    <row r="35277" spans="83:83">
      <c r="CE35277" s="227"/>
    </row>
    <row r="35278" spans="83:83">
      <c r="CE35278" s="227"/>
    </row>
    <row r="35279" spans="83:83">
      <c r="CE35279" s="227"/>
    </row>
    <row r="35280" spans="83:83">
      <c r="CE35280" s="227"/>
    </row>
    <row r="35281" spans="83:83">
      <c r="CE35281" s="227"/>
    </row>
    <row r="35282" spans="83:83">
      <c r="CE35282" s="227"/>
    </row>
    <row r="35283" spans="83:83">
      <c r="CE35283" s="227"/>
    </row>
    <row r="35284" spans="83:83">
      <c r="CE35284" s="227"/>
    </row>
    <row r="35285" spans="83:83">
      <c r="CE35285" s="227"/>
    </row>
    <row r="35286" spans="83:83">
      <c r="CE35286" s="227"/>
    </row>
    <row r="35287" spans="83:83">
      <c r="CE35287" s="227"/>
    </row>
    <row r="35288" spans="83:83">
      <c r="CE35288" s="227"/>
    </row>
    <row r="35289" spans="83:83">
      <c r="CE35289" s="227"/>
    </row>
    <row r="35290" spans="83:83">
      <c r="CE35290" s="227"/>
    </row>
    <row r="35291" spans="83:83">
      <c r="CE35291" s="227"/>
    </row>
    <row r="35292" spans="83:83">
      <c r="CE35292" s="227"/>
    </row>
    <row r="35293" spans="83:83">
      <c r="CE35293" s="227"/>
    </row>
    <row r="35294" spans="83:83">
      <c r="CE35294" s="227"/>
    </row>
    <row r="35295" spans="83:83">
      <c r="CE35295" s="227"/>
    </row>
    <row r="35296" spans="83:83">
      <c r="CE35296" s="227"/>
    </row>
    <row r="35297" spans="83:83">
      <c r="CE35297" s="227"/>
    </row>
    <row r="35298" spans="83:83">
      <c r="CE35298" s="227"/>
    </row>
    <row r="35299" spans="83:83">
      <c r="CE35299" s="227"/>
    </row>
    <row r="35300" spans="83:83">
      <c r="CE35300" s="227"/>
    </row>
    <row r="35301" spans="83:83">
      <c r="CE35301" s="227"/>
    </row>
    <row r="35302" spans="83:83">
      <c r="CE35302" s="227"/>
    </row>
    <row r="35303" spans="83:83">
      <c r="CE35303" s="227"/>
    </row>
    <row r="35304" spans="83:83">
      <c r="CE35304" s="227"/>
    </row>
    <row r="35305" spans="83:83">
      <c r="CE35305" s="227"/>
    </row>
    <row r="35306" spans="83:83">
      <c r="CE35306" s="227"/>
    </row>
    <row r="35307" spans="83:83">
      <c r="CE35307" s="227"/>
    </row>
    <row r="35308" spans="83:83">
      <c r="CE35308" s="227"/>
    </row>
    <row r="35309" spans="83:83">
      <c r="CE35309" s="227"/>
    </row>
    <row r="35310" spans="83:83">
      <c r="CE35310" s="227"/>
    </row>
    <row r="35311" spans="83:83">
      <c r="CE35311" s="227"/>
    </row>
    <row r="35312" spans="83:83">
      <c r="CE35312" s="227"/>
    </row>
    <row r="35313" spans="83:83">
      <c r="CE35313" s="227"/>
    </row>
    <row r="35314" spans="83:83">
      <c r="CE35314" s="227"/>
    </row>
    <row r="35315" spans="83:83">
      <c r="CE35315" s="227"/>
    </row>
    <row r="35316" spans="83:83">
      <c r="CE35316" s="227"/>
    </row>
    <row r="35317" spans="83:83">
      <c r="CE35317" s="227"/>
    </row>
    <row r="35318" spans="83:83">
      <c r="CE35318" s="227"/>
    </row>
    <row r="35319" spans="83:83">
      <c r="CE35319" s="227"/>
    </row>
    <row r="35320" spans="83:83">
      <c r="CE35320" s="227"/>
    </row>
    <row r="35321" spans="83:83">
      <c r="CE35321" s="227"/>
    </row>
    <row r="35322" spans="83:83">
      <c r="CE35322" s="227"/>
    </row>
    <row r="35323" spans="83:83">
      <c r="CE35323" s="227"/>
    </row>
    <row r="35324" spans="83:83">
      <c r="CE35324" s="227"/>
    </row>
    <row r="35325" spans="83:83">
      <c r="CE35325" s="227"/>
    </row>
    <row r="35326" spans="83:83">
      <c r="CE35326" s="227"/>
    </row>
    <row r="35327" spans="83:83">
      <c r="CE35327" s="227"/>
    </row>
    <row r="35328" spans="83:83">
      <c r="CE35328" s="227"/>
    </row>
    <row r="35329" spans="83:83">
      <c r="CE35329" s="227"/>
    </row>
    <row r="35330" spans="83:83">
      <c r="CE35330" s="227"/>
    </row>
    <row r="35331" spans="83:83">
      <c r="CE35331" s="227"/>
    </row>
    <row r="35332" spans="83:83">
      <c r="CE35332" s="227"/>
    </row>
    <row r="35333" spans="83:83">
      <c r="CE35333" s="227"/>
    </row>
    <row r="35334" spans="83:83">
      <c r="CE35334" s="227"/>
    </row>
    <row r="35335" spans="83:83">
      <c r="CE35335" s="227"/>
    </row>
    <row r="35336" spans="83:83">
      <c r="CE35336" s="227"/>
    </row>
    <row r="35337" spans="83:83">
      <c r="CE35337" s="227"/>
    </row>
    <row r="35338" spans="83:83">
      <c r="CE35338" s="227"/>
    </row>
    <row r="35339" spans="83:83">
      <c r="CE35339" s="227"/>
    </row>
    <row r="35340" spans="83:83">
      <c r="CE35340" s="227"/>
    </row>
    <row r="35341" spans="83:83">
      <c r="CE35341" s="227"/>
    </row>
    <row r="35342" spans="83:83">
      <c r="CE35342" s="227"/>
    </row>
    <row r="35343" spans="83:83">
      <c r="CE35343" s="227"/>
    </row>
    <row r="35344" spans="83:83">
      <c r="CE35344" s="227"/>
    </row>
    <row r="35345" spans="83:83">
      <c r="CE35345" s="227"/>
    </row>
    <row r="35346" spans="83:83">
      <c r="CE35346" s="227"/>
    </row>
    <row r="35347" spans="83:83">
      <c r="CE35347" s="227"/>
    </row>
    <row r="35348" spans="83:83">
      <c r="CE35348" s="227"/>
    </row>
    <row r="35349" spans="83:83">
      <c r="CE35349" s="227"/>
    </row>
    <row r="35350" spans="83:83">
      <c r="CE35350" s="227"/>
    </row>
    <row r="35351" spans="83:83">
      <c r="CE35351" s="227"/>
    </row>
    <row r="35352" spans="83:83">
      <c r="CE35352" s="227"/>
    </row>
    <row r="35353" spans="83:83">
      <c r="CE35353" s="227"/>
    </row>
    <row r="35354" spans="83:83">
      <c r="CE35354" s="227"/>
    </row>
    <row r="35355" spans="83:83">
      <c r="CE35355" s="227"/>
    </row>
    <row r="35356" spans="83:83">
      <c r="CE35356" s="227"/>
    </row>
    <row r="35357" spans="83:83">
      <c r="CE35357" s="227"/>
    </row>
    <row r="35358" spans="83:83">
      <c r="CE35358" s="227"/>
    </row>
    <row r="35359" spans="83:83">
      <c r="CE35359" s="227"/>
    </row>
    <row r="35360" spans="83:83">
      <c r="CE35360" s="227"/>
    </row>
    <row r="35361" spans="83:83">
      <c r="CE35361" s="227"/>
    </row>
    <row r="35362" spans="83:83">
      <c r="CE35362" s="227"/>
    </row>
    <row r="35363" spans="83:83">
      <c r="CE35363" s="227"/>
    </row>
    <row r="35364" spans="83:83">
      <c r="CE35364" s="227"/>
    </row>
    <row r="35365" spans="83:83">
      <c r="CE35365" s="227"/>
    </row>
    <row r="35366" spans="83:83">
      <c r="CE35366" s="227"/>
    </row>
    <row r="35367" spans="83:83">
      <c r="CE35367" s="227"/>
    </row>
    <row r="35368" spans="83:83">
      <c r="CE35368" s="227"/>
    </row>
    <row r="35369" spans="83:83">
      <c r="CE35369" s="227"/>
    </row>
    <row r="35370" spans="83:83">
      <c r="CE35370" s="227"/>
    </row>
    <row r="35371" spans="83:83">
      <c r="CE35371" s="227"/>
    </row>
    <row r="35372" spans="83:83">
      <c r="CE35372" s="227"/>
    </row>
    <row r="35373" spans="83:83">
      <c r="CE35373" s="227"/>
    </row>
    <row r="35374" spans="83:83">
      <c r="CE35374" s="227"/>
    </row>
    <row r="35375" spans="83:83">
      <c r="CE35375" s="227"/>
    </row>
    <row r="35376" spans="83:83">
      <c r="CE35376" s="227"/>
    </row>
    <row r="35377" spans="83:83">
      <c r="CE35377" s="227"/>
    </row>
    <row r="35378" spans="83:83">
      <c r="CE35378" s="227"/>
    </row>
    <row r="35379" spans="83:83">
      <c r="CE35379" s="227"/>
    </row>
    <row r="35380" spans="83:83">
      <c r="CE35380" s="227"/>
    </row>
    <row r="35381" spans="83:83">
      <c r="CE35381" s="227"/>
    </row>
    <row r="35382" spans="83:83">
      <c r="CE35382" s="227"/>
    </row>
    <row r="35383" spans="83:83">
      <c r="CE35383" s="227"/>
    </row>
    <row r="35384" spans="83:83">
      <c r="CE35384" s="227"/>
    </row>
    <row r="35385" spans="83:83">
      <c r="CE35385" s="227"/>
    </row>
    <row r="35386" spans="83:83">
      <c r="CE35386" s="227"/>
    </row>
    <row r="35387" spans="83:83">
      <c r="CE35387" s="227"/>
    </row>
    <row r="35388" spans="83:83">
      <c r="CE35388" s="227"/>
    </row>
    <row r="35389" spans="83:83">
      <c r="CE35389" s="227"/>
    </row>
    <row r="35390" spans="83:83">
      <c r="CE35390" s="227"/>
    </row>
    <row r="35391" spans="83:83">
      <c r="CE35391" s="227"/>
    </row>
    <row r="35392" spans="83:83">
      <c r="CE35392" s="227"/>
    </row>
    <row r="35393" spans="83:83">
      <c r="CE35393" s="227"/>
    </row>
    <row r="35394" spans="83:83">
      <c r="CE35394" s="227"/>
    </row>
    <row r="35395" spans="83:83">
      <c r="CE35395" s="227"/>
    </row>
    <row r="35396" spans="83:83">
      <c r="CE35396" s="227"/>
    </row>
    <row r="35397" spans="83:83">
      <c r="CE35397" s="227"/>
    </row>
    <row r="35398" spans="83:83">
      <c r="CE35398" s="227"/>
    </row>
    <row r="35399" spans="83:83">
      <c r="CE35399" s="227"/>
    </row>
    <row r="35400" spans="83:83">
      <c r="CE35400" s="227"/>
    </row>
    <row r="35401" spans="83:83">
      <c r="CE35401" s="227"/>
    </row>
    <row r="35402" spans="83:83">
      <c r="CE35402" s="227"/>
    </row>
    <row r="35403" spans="83:83">
      <c r="CE35403" s="227"/>
    </row>
    <row r="35404" spans="83:83">
      <c r="CE35404" s="227"/>
    </row>
    <row r="35405" spans="83:83">
      <c r="CE35405" s="227"/>
    </row>
    <row r="35406" spans="83:83">
      <c r="CE35406" s="227"/>
    </row>
    <row r="35407" spans="83:83">
      <c r="CE35407" s="227"/>
    </row>
    <row r="35408" spans="83:83">
      <c r="CE35408" s="227"/>
    </row>
    <row r="35409" spans="83:83">
      <c r="CE35409" s="227"/>
    </row>
    <row r="35410" spans="83:83">
      <c r="CE35410" s="227"/>
    </row>
    <row r="35411" spans="83:83">
      <c r="CE35411" s="227"/>
    </row>
    <row r="35412" spans="83:83">
      <c r="CE35412" s="227"/>
    </row>
    <row r="35413" spans="83:83">
      <c r="CE35413" s="227"/>
    </row>
    <row r="35414" spans="83:83">
      <c r="CE35414" s="227"/>
    </row>
    <row r="35415" spans="83:83">
      <c r="CE35415" s="227"/>
    </row>
    <row r="35416" spans="83:83">
      <c r="CE35416" s="227"/>
    </row>
    <row r="35417" spans="83:83">
      <c r="CE35417" s="227"/>
    </row>
    <row r="35418" spans="83:83">
      <c r="CE35418" s="227"/>
    </row>
    <row r="35419" spans="83:83">
      <c r="CE35419" s="227"/>
    </row>
    <row r="35420" spans="83:83">
      <c r="CE35420" s="227"/>
    </row>
    <row r="35421" spans="83:83">
      <c r="CE35421" s="227"/>
    </row>
    <row r="35422" spans="83:83">
      <c r="CE35422" s="227"/>
    </row>
    <row r="35423" spans="83:83">
      <c r="CE35423" s="227"/>
    </row>
    <row r="35424" spans="83:83">
      <c r="CE35424" s="227"/>
    </row>
    <row r="35425" spans="83:83">
      <c r="CE35425" s="227"/>
    </row>
    <row r="35426" spans="83:83">
      <c r="CE35426" s="227"/>
    </row>
    <row r="35427" spans="83:83">
      <c r="CE35427" s="227"/>
    </row>
    <row r="35428" spans="83:83">
      <c r="CE35428" s="227"/>
    </row>
    <row r="35429" spans="83:83">
      <c r="CE35429" s="227"/>
    </row>
    <row r="35430" spans="83:83">
      <c r="CE35430" s="227"/>
    </row>
    <row r="35431" spans="83:83">
      <c r="CE35431" s="227"/>
    </row>
    <row r="35432" spans="83:83">
      <c r="CE35432" s="227"/>
    </row>
    <row r="35433" spans="83:83">
      <c r="CE35433" s="227"/>
    </row>
    <row r="35434" spans="83:83">
      <c r="CE35434" s="227"/>
    </row>
    <row r="35435" spans="83:83">
      <c r="CE35435" s="227"/>
    </row>
    <row r="35436" spans="83:83">
      <c r="CE35436" s="227"/>
    </row>
    <row r="35437" spans="83:83">
      <c r="CE35437" s="227"/>
    </row>
    <row r="35438" spans="83:83">
      <c r="CE35438" s="227"/>
    </row>
    <row r="35439" spans="83:83">
      <c r="CE35439" s="227"/>
    </row>
    <row r="35440" spans="83:83">
      <c r="CE35440" s="227"/>
    </row>
    <row r="35441" spans="83:83">
      <c r="CE35441" s="227"/>
    </row>
    <row r="35442" spans="83:83">
      <c r="CE35442" s="227"/>
    </row>
    <row r="35443" spans="83:83">
      <c r="CE35443" s="227"/>
    </row>
    <row r="35444" spans="83:83">
      <c r="CE35444" s="227"/>
    </row>
    <row r="35445" spans="83:83">
      <c r="CE35445" s="227"/>
    </row>
    <row r="35446" spans="83:83">
      <c r="CE35446" s="227"/>
    </row>
    <row r="35447" spans="83:83">
      <c r="CE35447" s="227"/>
    </row>
    <row r="35448" spans="83:83">
      <c r="CE35448" s="227"/>
    </row>
    <row r="35449" spans="83:83">
      <c r="CE35449" s="227"/>
    </row>
    <row r="35450" spans="83:83">
      <c r="CE35450" s="227"/>
    </row>
    <row r="35451" spans="83:83">
      <c r="CE35451" s="227"/>
    </row>
    <row r="35452" spans="83:83">
      <c r="CE35452" s="227"/>
    </row>
    <row r="35453" spans="83:83">
      <c r="CE35453" s="227"/>
    </row>
    <row r="35454" spans="83:83">
      <c r="CE35454" s="227"/>
    </row>
    <row r="35455" spans="83:83">
      <c r="CE35455" s="227"/>
    </row>
    <row r="35456" spans="83:83">
      <c r="CE35456" s="227"/>
    </row>
    <row r="35457" spans="83:83">
      <c r="CE35457" s="227"/>
    </row>
    <row r="35458" spans="83:83">
      <c r="CE35458" s="227"/>
    </row>
    <row r="35459" spans="83:83">
      <c r="CE35459" s="227"/>
    </row>
    <row r="35460" spans="83:83">
      <c r="CE35460" s="227"/>
    </row>
    <row r="35461" spans="83:83">
      <c r="CE35461" s="227"/>
    </row>
    <row r="35462" spans="83:83">
      <c r="CE35462" s="227"/>
    </row>
    <row r="35463" spans="83:83">
      <c r="CE35463" s="227"/>
    </row>
    <row r="35464" spans="83:83">
      <c r="CE35464" s="227"/>
    </row>
    <row r="35465" spans="83:83">
      <c r="CE35465" s="227"/>
    </row>
    <row r="35466" spans="83:83">
      <c r="CE35466" s="227"/>
    </row>
    <row r="35467" spans="83:83">
      <c r="CE35467" s="227"/>
    </row>
    <row r="35468" spans="83:83">
      <c r="CE35468" s="227"/>
    </row>
    <row r="35469" spans="83:83">
      <c r="CE35469" s="227"/>
    </row>
    <row r="35470" spans="83:83">
      <c r="CE35470" s="227"/>
    </row>
    <row r="35471" spans="83:83">
      <c r="CE35471" s="227"/>
    </row>
    <row r="35472" spans="83:83">
      <c r="CE35472" s="227"/>
    </row>
    <row r="35473" spans="83:83">
      <c r="CE35473" s="227"/>
    </row>
    <row r="35474" spans="83:83">
      <c r="CE35474" s="227"/>
    </row>
    <row r="35475" spans="83:83">
      <c r="CE35475" s="227"/>
    </row>
    <row r="35476" spans="83:83">
      <c r="CE35476" s="227"/>
    </row>
    <row r="35477" spans="83:83">
      <c r="CE35477" s="227"/>
    </row>
    <row r="35478" spans="83:83">
      <c r="CE35478" s="227"/>
    </row>
    <row r="35479" spans="83:83">
      <c r="CE35479" s="227"/>
    </row>
    <row r="35480" spans="83:83">
      <c r="CE35480" s="227"/>
    </row>
    <row r="35481" spans="83:83">
      <c r="CE35481" s="227"/>
    </row>
    <row r="35482" spans="83:83">
      <c r="CE35482" s="227"/>
    </row>
    <row r="35483" spans="83:83">
      <c r="CE35483" s="227"/>
    </row>
    <row r="35484" spans="83:83">
      <c r="CE35484" s="227"/>
    </row>
    <row r="35485" spans="83:83">
      <c r="CE35485" s="227"/>
    </row>
    <row r="35486" spans="83:83">
      <c r="CE35486" s="227"/>
    </row>
    <row r="35487" spans="83:83">
      <c r="CE35487" s="227"/>
    </row>
    <row r="35488" spans="83:83">
      <c r="CE35488" s="227"/>
    </row>
    <row r="35489" spans="83:83">
      <c r="CE35489" s="227"/>
    </row>
    <row r="35490" spans="83:83">
      <c r="CE35490" s="227"/>
    </row>
    <row r="35491" spans="83:83">
      <c r="CE35491" s="227"/>
    </row>
    <row r="35492" spans="83:83">
      <c r="CE35492" s="227"/>
    </row>
    <row r="35493" spans="83:83">
      <c r="CE35493" s="227"/>
    </row>
    <row r="35494" spans="83:83">
      <c r="CE35494" s="227"/>
    </row>
    <row r="35495" spans="83:83">
      <c r="CE35495" s="227"/>
    </row>
    <row r="35496" spans="83:83">
      <c r="CE35496" s="227"/>
    </row>
    <row r="35497" spans="83:83">
      <c r="CE35497" s="227"/>
    </row>
    <row r="35498" spans="83:83">
      <c r="CE35498" s="227"/>
    </row>
    <row r="35499" spans="83:83">
      <c r="CE35499" s="227"/>
    </row>
    <row r="35500" spans="83:83">
      <c r="CE35500" s="227"/>
    </row>
    <row r="35501" spans="83:83">
      <c r="CE35501" s="227"/>
    </row>
    <row r="35502" spans="83:83">
      <c r="CE35502" s="227"/>
    </row>
    <row r="35503" spans="83:83">
      <c r="CE35503" s="227"/>
    </row>
    <row r="35504" spans="83:83">
      <c r="CE35504" s="227"/>
    </row>
    <row r="35505" spans="83:83">
      <c r="CE35505" s="227"/>
    </row>
    <row r="35506" spans="83:83">
      <c r="CE35506" s="227"/>
    </row>
    <row r="35507" spans="83:83">
      <c r="CE35507" s="227"/>
    </row>
    <row r="35508" spans="83:83">
      <c r="CE35508" s="227"/>
    </row>
    <row r="35509" spans="83:83">
      <c r="CE35509" s="227"/>
    </row>
    <row r="35510" spans="83:83">
      <c r="CE35510" s="227"/>
    </row>
    <row r="35511" spans="83:83">
      <c r="CE35511" s="227"/>
    </row>
    <row r="35512" spans="83:83">
      <c r="CE35512" s="227"/>
    </row>
    <row r="35513" spans="83:83">
      <c r="CE35513" s="227"/>
    </row>
    <row r="35514" spans="83:83">
      <c r="CE35514" s="227"/>
    </row>
    <row r="35515" spans="83:83">
      <c r="CE35515" s="227"/>
    </row>
    <row r="35516" spans="83:83">
      <c r="CE35516" s="227"/>
    </row>
    <row r="35517" spans="83:83">
      <c r="CE35517" s="227"/>
    </row>
    <row r="35518" spans="83:83">
      <c r="CE35518" s="227"/>
    </row>
    <row r="35519" spans="83:83">
      <c r="CE35519" s="227"/>
    </row>
    <row r="35520" spans="83:83">
      <c r="CE35520" s="227"/>
    </row>
    <row r="35521" spans="83:83">
      <c r="CE35521" s="227"/>
    </row>
    <row r="35522" spans="83:83">
      <c r="CE35522" s="227"/>
    </row>
    <row r="35523" spans="83:83">
      <c r="CE35523" s="227"/>
    </row>
    <row r="35524" spans="83:83">
      <c r="CE35524" s="227"/>
    </row>
    <row r="35525" spans="83:83">
      <c r="CE35525" s="227"/>
    </row>
    <row r="35526" spans="83:83">
      <c r="CE35526" s="227"/>
    </row>
    <row r="35527" spans="83:83">
      <c r="CE35527" s="227"/>
    </row>
    <row r="35528" spans="83:83">
      <c r="CE35528" s="227"/>
    </row>
    <row r="35529" spans="83:83">
      <c r="CE35529" s="227"/>
    </row>
    <row r="35530" spans="83:83">
      <c r="CE35530" s="227"/>
    </row>
    <row r="35531" spans="83:83">
      <c r="CE35531" s="227"/>
    </row>
    <row r="35532" spans="83:83">
      <c r="CE35532" s="227"/>
    </row>
    <row r="35533" spans="83:83">
      <c r="CE35533" s="227"/>
    </row>
    <row r="35534" spans="83:83">
      <c r="CE35534" s="227"/>
    </row>
    <row r="35535" spans="83:83">
      <c r="CE35535" s="227"/>
    </row>
    <row r="35536" spans="83:83">
      <c r="CE35536" s="227"/>
    </row>
    <row r="35537" spans="83:83">
      <c r="CE35537" s="227"/>
    </row>
    <row r="35538" spans="83:83">
      <c r="CE35538" s="227"/>
    </row>
    <row r="35539" spans="83:83">
      <c r="CE35539" s="227"/>
    </row>
    <row r="35540" spans="83:83">
      <c r="CE35540" s="227"/>
    </row>
    <row r="35541" spans="83:83">
      <c r="CE35541" s="227"/>
    </row>
    <row r="35542" spans="83:83">
      <c r="CE35542" s="227"/>
    </row>
    <row r="35543" spans="83:83">
      <c r="CE35543" s="227"/>
    </row>
    <row r="35544" spans="83:83">
      <c r="CE35544" s="227"/>
    </row>
    <row r="35545" spans="83:83">
      <c r="CE35545" s="227"/>
    </row>
    <row r="35546" spans="83:83">
      <c r="CE35546" s="227"/>
    </row>
    <row r="35547" spans="83:83">
      <c r="CE35547" s="227"/>
    </row>
    <row r="35548" spans="83:83">
      <c r="CE35548" s="227"/>
    </row>
    <row r="35549" spans="83:83">
      <c r="CE35549" s="227"/>
    </row>
    <row r="35550" spans="83:83">
      <c r="CE35550" s="227"/>
    </row>
    <row r="35551" spans="83:83">
      <c r="CE35551" s="227"/>
    </row>
    <row r="35552" spans="83:83">
      <c r="CE35552" s="227"/>
    </row>
    <row r="35553" spans="83:83">
      <c r="CE35553" s="227"/>
    </row>
    <row r="35554" spans="83:83">
      <c r="CE35554" s="227"/>
    </row>
    <row r="35555" spans="83:83">
      <c r="CE35555" s="227"/>
    </row>
    <row r="35556" spans="83:83">
      <c r="CE35556" s="227"/>
    </row>
    <row r="35557" spans="83:83">
      <c r="CE35557" s="227"/>
    </row>
    <row r="35558" spans="83:83">
      <c r="CE35558" s="227"/>
    </row>
    <row r="35559" spans="83:83">
      <c r="CE35559" s="227"/>
    </row>
    <row r="35560" spans="83:83">
      <c r="CE35560" s="227"/>
    </row>
    <row r="35561" spans="83:83">
      <c r="CE35561" s="227"/>
    </row>
    <row r="35562" spans="83:83">
      <c r="CE35562" s="227"/>
    </row>
    <row r="35563" spans="83:83">
      <c r="CE35563" s="227"/>
    </row>
    <row r="35564" spans="83:83">
      <c r="CE35564" s="227"/>
    </row>
    <row r="35565" spans="83:83">
      <c r="CE35565" s="227"/>
    </row>
    <row r="35566" spans="83:83">
      <c r="CE35566" s="227"/>
    </row>
    <row r="35567" spans="83:83">
      <c r="CE35567" s="227"/>
    </row>
    <row r="35568" spans="83:83">
      <c r="CE35568" s="227"/>
    </row>
    <row r="35569" spans="83:83">
      <c r="CE35569" s="227"/>
    </row>
    <row r="35570" spans="83:83">
      <c r="CE35570" s="227"/>
    </row>
    <row r="35571" spans="83:83">
      <c r="CE35571" s="227"/>
    </row>
    <row r="35572" spans="83:83">
      <c r="CE35572" s="227"/>
    </row>
    <row r="35573" spans="83:83">
      <c r="CE35573" s="227"/>
    </row>
    <row r="35574" spans="83:83">
      <c r="CE35574" s="227"/>
    </row>
    <row r="35575" spans="83:83">
      <c r="CE35575" s="227"/>
    </row>
    <row r="35576" spans="83:83">
      <c r="CE35576" s="227"/>
    </row>
    <row r="35577" spans="83:83">
      <c r="CE35577" s="227"/>
    </row>
    <row r="35578" spans="83:83">
      <c r="CE35578" s="227"/>
    </row>
    <row r="35579" spans="83:83">
      <c r="CE35579" s="227"/>
    </row>
    <row r="35580" spans="83:83">
      <c r="CE35580" s="227"/>
    </row>
    <row r="35581" spans="83:83">
      <c r="CE35581" s="227"/>
    </row>
    <row r="35582" spans="83:83">
      <c r="CE35582" s="227"/>
    </row>
    <row r="35583" spans="83:83">
      <c r="CE35583" s="227"/>
    </row>
    <row r="35584" spans="83:83">
      <c r="CE35584" s="227"/>
    </row>
    <row r="35585" spans="83:83">
      <c r="CE35585" s="227"/>
    </row>
    <row r="35586" spans="83:83">
      <c r="CE35586" s="227"/>
    </row>
    <row r="35587" spans="83:83">
      <c r="CE35587" s="227"/>
    </row>
    <row r="35588" spans="83:83">
      <c r="CE35588" s="227"/>
    </row>
    <row r="35589" spans="83:83">
      <c r="CE35589" s="227"/>
    </row>
    <row r="35590" spans="83:83">
      <c r="CE35590" s="227"/>
    </row>
    <row r="35591" spans="83:83">
      <c r="CE35591" s="227"/>
    </row>
    <row r="35592" spans="83:83">
      <c r="CE35592" s="227"/>
    </row>
    <row r="35593" spans="83:83">
      <c r="CE35593" s="227"/>
    </row>
    <row r="35594" spans="83:83">
      <c r="CE35594" s="227"/>
    </row>
    <row r="35595" spans="83:83">
      <c r="CE35595" s="227"/>
    </row>
    <row r="35596" spans="83:83">
      <c r="CE35596" s="227"/>
    </row>
    <row r="35597" spans="83:83">
      <c r="CE35597" s="227"/>
    </row>
    <row r="35598" spans="83:83">
      <c r="CE35598" s="227"/>
    </row>
    <row r="35599" spans="83:83">
      <c r="CE35599" s="227"/>
    </row>
    <row r="35600" spans="83:83">
      <c r="CE35600" s="227"/>
    </row>
    <row r="35601" spans="83:83">
      <c r="CE35601" s="227"/>
    </row>
    <row r="35602" spans="83:83">
      <c r="CE35602" s="227"/>
    </row>
    <row r="35603" spans="83:83">
      <c r="CE35603" s="227"/>
    </row>
    <row r="35604" spans="83:83">
      <c r="CE35604" s="227"/>
    </row>
    <row r="35605" spans="83:83">
      <c r="CE35605" s="227"/>
    </row>
    <row r="35606" spans="83:83">
      <c r="CE35606" s="227"/>
    </row>
    <row r="35607" spans="83:83">
      <c r="CE35607" s="227"/>
    </row>
    <row r="35608" spans="83:83">
      <c r="CE35608" s="227"/>
    </row>
    <row r="35609" spans="83:83">
      <c r="CE35609" s="227"/>
    </row>
    <row r="35610" spans="83:83">
      <c r="CE35610" s="227"/>
    </row>
    <row r="35611" spans="83:83">
      <c r="CE35611" s="227"/>
    </row>
    <row r="35612" spans="83:83">
      <c r="CE35612" s="227"/>
    </row>
    <row r="35613" spans="83:83">
      <c r="CE35613" s="227"/>
    </row>
    <row r="35614" spans="83:83">
      <c r="CE35614" s="227"/>
    </row>
    <row r="35615" spans="83:83">
      <c r="CE35615" s="227"/>
    </row>
    <row r="35616" spans="83:83">
      <c r="CE35616" s="227"/>
    </row>
    <row r="35617" spans="83:83">
      <c r="CE35617" s="227"/>
    </row>
    <row r="35618" spans="83:83">
      <c r="CE35618" s="227"/>
    </row>
    <row r="35619" spans="83:83">
      <c r="CE35619" s="227"/>
    </row>
    <row r="35620" spans="83:83">
      <c r="CE35620" s="227"/>
    </row>
    <row r="35621" spans="83:83">
      <c r="CE35621" s="227"/>
    </row>
    <row r="35622" spans="83:83">
      <c r="CE35622" s="227"/>
    </row>
    <row r="35623" spans="83:83">
      <c r="CE35623" s="227"/>
    </row>
    <row r="35624" spans="83:83">
      <c r="CE35624" s="227"/>
    </row>
    <row r="35625" spans="83:83">
      <c r="CE35625" s="227"/>
    </row>
    <row r="35626" spans="83:83">
      <c r="CE35626" s="227"/>
    </row>
    <row r="35627" spans="83:83">
      <c r="CE35627" s="227"/>
    </row>
    <row r="35628" spans="83:83">
      <c r="CE35628" s="227"/>
    </row>
    <row r="35629" spans="83:83">
      <c r="CE35629" s="227"/>
    </row>
    <row r="35630" spans="83:83">
      <c r="CE35630" s="227"/>
    </row>
    <row r="35631" spans="83:83">
      <c r="CE35631" s="227"/>
    </row>
    <row r="35632" spans="83:83">
      <c r="CE35632" s="227"/>
    </row>
    <row r="35633" spans="83:83">
      <c r="CE35633" s="227"/>
    </row>
    <row r="35634" spans="83:83">
      <c r="CE35634" s="227"/>
    </row>
    <row r="35635" spans="83:83">
      <c r="CE35635" s="227"/>
    </row>
    <row r="35636" spans="83:83">
      <c r="CE35636" s="227"/>
    </row>
    <row r="35637" spans="83:83">
      <c r="CE35637" s="227"/>
    </row>
    <row r="35638" spans="83:83">
      <c r="CE35638" s="227"/>
    </row>
    <row r="35639" spans="83:83">
      <c r="CE35639" s="227"/>
    </row>
    <row r="35640" spans="83:83">
      <c r="CE35640" s="227"/>
    </row>
    <row r="35641" spans="83:83">
      <c r="CE35641" s="227"/>
    </row>
    <row r="35642" spans="83:83">
      <c r="CE35642" s="227"/>
    </row>
    <row r="35643" spans="83:83">
      <c r="CE35643" s="227"/>
    </row>
    <row r="35644" spans="83:83">
      <c r="CE35644" s="227"/>
    </row>
    <row r="35645" spans="83:83">
      <c r="CE35645" s="227"/>
    </row>
    <row r="35646" spans="83:83">
      <c r="CE35646" s="227"/>
    </row>
    <row r="35647" spans="83:83">
      <c r="CE35647" s="227"/>
    </row>
    <row r="35648" spans="83:83">
      <c r="CE35648" s="227"/>
    </row>
    <row r="35649" spans="83:83">
      <c r="CE35649" s="227"/>
    </row>
    <row r="35650" spans="83:83">
      <c r="CE35650" s="227"/>
    </row>
    <row r="35651" spans="83:83">
      <c r="CE35651" s="227"/>
    </row>
    <row r="35652" spans="83:83">
      <c r="CE35652" s="227"/>
    </row>
    <row r="35653" spans="83:83">
      <c r="CE35653" s="227"/>
    </row>
    <row r="35654" spans="83:83">
      <c r="CE35654" s="227"/>
    </row>
    <row r="35655" spans="83:83">
      <c r="CE35655" s="227"/>
    </row>
    <row r="35656" spans="83:83">
      <c r="CE35656" s="227"/>
    </row>
    <row r="35657" spans="83:83">
      <c r="CE35657" s="227"/>
    </row>
    <row r="35658" spans="83:83">
      <c r="CE35658" s="227"/>
    </row>
    <row r="35659" spans="83:83">
      <c r="CE35659" s="227"/>
    </row>
    <row r="35660" spans="83:83">
      <c r="CE35660" s="227"/>
    </row>
    <row r="35661" spans="83:83">
      <c r="CE35661" s="227"/>
    </row>
    <row r="35662" spans="83:83">
      <c r="CE35662" s="227"/>
    </row>
    <row r="35663" spans="83:83">
      <c r="CE35663" s="227"/>
    </row>
    <row r="35664" spans="83:83">
      <c r="CE35664" s="227"/>
    </row>
    <row r="35665" spans="83:83">
      <c r="CE35665" s="227"/>
    </row>
    <row r="35666" spans="83:83">
      <c r="CE35666" s="227"/>
    </row>
    <row r="35667" spans="83:83">
      <c r="CE35667" s="227"/>
    </row>
    <row r="35668" spans="83:83">
      <c r="CE35668" s="227"/>
    </row>
    <row r="35669" spans="83:83">
      <c r="CE35669" s="227"/>
    </row>
    <row r="35670" spans="83:83">
      <c r="CE35670" s="227"/>
    </row>
    <row r="35671" spans="83:83">
      <c r="CE35671" s="227"/>
    </row>
    <row r="35672" spans="83:83">
      <c r="CE35672" s="227"/>
    </row>
    <row r="35673" spans="83:83">
      <c r="CE35673" s="227"/>
    </row>
    <row r="35674" spans="83:83">
      <c r="CE35674" s="227"/>
    </row>
    <row r="35675" spans="83:83">
      <c r="CE35675" s="227"/>
    </row>
    <row r="35676" spans="83:83">
      <c r="CE35676" s="227"/>
    </row>
    <row r="35677" spans="83:83">
      <c r="CE35677" s="227"/>
    </row>
    <row r="35678" spans="83:83">
      <c r="CE35678" s="227"/>
    </row>
    <row r="35679" spans="83:83">
      <c r="CE35679" s="227"/>
    </row>
    <row r="35680" spans="83:83">
      <c r="CE35680" s="227"/>
    </row>
    <row r="35681" spans="83:83">
      <c r="CE35681" s="227"/>
    </row>
    <row r="35682" spans="83:83">
      <c r="CE35682" s="227"/>
    </row>
    <row r="35683" spans="83:83">
      <c r="CE35683" s="227"/>
    </row>
    <row r="35684" spans="83:83">
      <c r="CE35684" s="227"/>
    </row>
    <row r="35685" spans="83:83">
      <c r="CE35685" s="227"/>
    </row>
    <row r="35686" spans="83:83">
      <c r="CE35686" s="227"/>
    </row>
    <row r="35687" spans="83:83">
      <c r="CE35687" s="227"/>
    </row>
    <row r="35688" spans="83:83">
      <c r="CE35688" s="227"/>
    </row>
    <row r="35689" spans="83:83">
      <c r="CE35689" s="227"/>
    </row>
    <row r="35690" spans="83:83">
      <c r="CE35690" s="227"/>
    </row>
    <row r="35691" spans="83:83">
      <c r="CE35691" s="227"/>
    </row>
    <row r="35692" spans="83:83">
      <c r="CE35692" s="227"/>
    </row>
    <row r="35693" spans="83:83">
      <c r="CE35693" s="227"/>
    </row>
    <row r="35694" spans="83:83">
      <c r="CE35694" s="227"/>
    </row>
    <row r="35695" spans="83:83">
      <c r="CE35695" s="227"/>
    </row>
    <row r="35696" spans="83:83">
      <c r="CE35696" s="227"/>
    </row>
    <row r="35697" spans="83:83">
      <c r="CE35697" s="227"/>
    </row>
    <row r="35698" spans="83:83">
      <c r="CE35698" s="227"/>
    </row>
    <row r="35699" spans="83:83">
      <c r="CE35699" s="227"/>
    </row>
    <row r="35700" spans="83:83">
      <c r="CE35700" s="227"/>
    </row>
    <row r="35701" spans="83:83">
      <c r="CE35701" s="227"/>
    </row>
    <row r="35702" spans="83:83">
      <c r="CE35702" s="227"/>
    </row>
    <row r="35703" spans="83:83">
      <c r="CE35703" s="227"/>
    </row>
    <row r="35704" spans="83:83">
      <c r="CE35704" s="227"/>
    </row>
    <row r="35705" spans="83:83">
      <c r="CE35705" s="227"/>
    </row>
    <row r="35706" spans="83:83">
      <c r="CE35706" s="227"/>
    </row>
    <row r="35707" spans="83:83">
      <c r="CE35707" s="227"/>
    </row>
    <row r="35708" spans="83:83">
      <c r="CE35708" s="227"/>
    </row>
    <row r="35709" spans="83:83">
      <c r="CE35709" s="227"/>
    </row>
    <row r="35710" spans="83:83">
      <c r="CE35710" s="227"/>
    </row>
    <row r="35711" spans="83:83">
      <c r="CE35711" s="227"/>
    </row>
    <row r="35712" spans="83:83">
      <c r="CE35712" s="227"/>
    </row>
    <row r="35713" spans="83:83">
      <c r="CE35713" s="227"/>
    </row>
    <row r="35714" spans="83:83">
      <c r="CE35714" s="227"/>
    </row>
    <row r="35715" spans="83:83">
      <c r="CE35715" s="227"/>
    </row>
    <row r="35716" spans="83:83">
      <c r="CE35716" s="227"/>
    </row>
    <row r="35717" spans="83:83">
      <c r="CE35717" s="227"/>
    </row>
    <row r="35718" spans="83:83">
      <c r="CE35718" s="227"/>
    </row>
    <row r="35719" spans="83:83">
      <c r="CE35719" s="227"/>
    </row>
    <row r="35720" spans="83:83">
      <c r="CE35720" s="227"/>
    </row>
    <row r="35721" spans="83:83">
      <c r="CE35721" s="227"/>
    </row>
    <row r="35722" spans="83:83">
      <c r="CE35722" s="227"/>
    </row>
    <row r="35723" spans="83:83">
      <c r="CE35723" s="227"/>
    </row>
    <row r="35724" spans="83:83">
      <c r="CE35724" s="227"/>
    </row>
    <row r="35725" spans="83:83">
      <c r="CE35725" s="227"/>
    </row>
    <row r="35726" spans="83:83">
      <c r="CE35726" s="227"/>
    </row>
    <row r="35727" spans="83:83">
      <c r="CE35727" s="227"/>
    </row>
    <row r="35728" spans="83:83">
      <c r="CE35728" s="227"/>
    </row>
    <row r="35729" spans="83:83">
      <c r="CE35729" s="227"/>
    </row>
    <row r="35730" spans="83:83">
      <c r="CE35730" s="227"/>
    </row>
    <row r="35731" spans="83:83">
      <c r="CE35731" s="227"/>
    </row>
    <row r="35732" spans="83:83">
      <c r="CE35732" s="227"/>
    </row>
    <row r="35733" spans="83:83">
      <c r="CE35733" s="227"/>
    </row>
    <row r="35734" spans="83:83">
      <c r="CE35734" s="227"/>
    </row>
    <row r="35735" spans="83:83">
      <c r="CE35735" s="227"/>
    </row>
    <row r="35736" spans="83:83">
      <c r="CE35736" s="227"/>
    </row>
    <row r="35737" spans="83:83">
      <c r="CE35737" s="227"/>
    </row>
    <row r="35738" spans="83:83">
      <c r="CE35738" s="227"/>
    </row>
    <row r="35739" spans="83:83">
      <c r="CE35739" s="227"/>
    </row>
    <row r="35740" spans="83:83">
      <c r="CE35740" s="227"/>
    </row>
    <row r="35741" spans="83:83">
      <c r="CE35741" s="227"/>
    </row>
    <row r="35742" spans="83:83">
      <c r="CE35742" s="227"/>
    </row>
    <row r="35743" spans="83:83">
      <c r="CE35743" s="227"/>
    </row>
    <row r="35744" spans="83:83">
      <c r="CE35744" s="227"/>
    </row>
    <row r="35745" spans="83:83">
      <c r="CE35745" s="227"/>
    </row>
    <row r="35746" spans="83:83">
      <c r="CE35746" s="227"/>
    </row>
    <row r="35747" spans="83:83">
      <c r="CE35747" s="227"/>
    </row>
    <row r="35748" spans="83:83">
      <c r="CE35748" s="227"/>
    </row>
    <row r="35749" spans="83:83">
      <c r="CE35749" s="227"/>
    </row>
    <row r="35750" spans="83:83">
      <c r="CE35750" s="227"/>
    </row>
    <row r="35751" spans="83:83">
      <c r="CE35751" s="227"/>
    </row>
    <row r="35752" spans="83:83">
      <c r="CE35752" s="227"/>
    </row>
    <row r="35753" spans="83:83">
      <c r="CE35753" s="227"/>
    </row>
    <row r="35754" spans="83:83">
      <c r="CE35754" s="227"/>
    </row>
    <row r="35755" spans="83:83">
      <c r="CE35755" s="227"/>
    </row>
    <row r="35756" spans="83:83">
      <c r="CE35756" s="227"/>
    </row>
    <row r="35757" spans="83:83">
      <c r="CE35757" s="227"/>
    </row>
    <row r="35758" spans="83:83">
      <c r="CE35758" s="227"/>
    </row>
    <row r="35759" spans="83:83">
      <c r="CE35759" s="227"/>
    </row>
    <row r="35760" spans="83:83">
      <c r="CE35760" s="227"/>
    </row>
    <row r="35761" spans="83:83">
      <c r="CE35761" s="227"/>
    </row>
    <row r="35762" spans="83:83">
      <c r="CE35762" s="227"/>
    </row>
    <row r="35763" spans="83:83">
      <c r="CE35763" s="227"/>
    </row>
    <row r="35764" spans="83:83">
      <c r="CE35764" s="227"/>
    </row>
    <row r="35765" spans="83:83">
      <c r="CE35765" s="227"/>
    </row>
    <row r="35766" spans="83:83">
      <c r="CE35766" s="227"/>
    </row>
    <row r="35767" spans="83:83">
      <c r="CE35767" s="227"/>
    </row>
    <row r="35768" spans="83:83">
      <c r="CE35768" s="227"/>
    </row>
    <row r="35769" spans="83:83">
      <c r="CE35769" s="227"/>
    </row>
    <row r="35770" spans="83:83">
      <c r="CE35770" s="227"/>
    </row>
    <row r="35771" spans="83:83">
      <c r="CE35771" s="227"/>
    </row>
    <row r="35772" spans="83:83">
      <c r="CE35772" s="227"/>
    </row>
    <row r="35773" spans="83:83">
      <c r="CE35773" s="227"/>
    </row>
    <row r="35774" spans="83:83">
      <c r="CE35774" s="227"/>
    </row>
    <row r="35775" spans="83:83">
      <c r="CE35775" s="227"/>
    </row>
    <row r="35776" spans="83:83">
      <c r="CE35776" s="227"/>
    </row>
    <row r="35777" spans="83:83">
      <c r="CE35777" s="227"/>
    </row>
    <row r="35778" spans="83:83">
      <c r="CE35778" s="227"/>
    </row>
    <row r="35779" spans="83:83">
      <c r="CE35779" s="227"/>
    </row>
    <row r="35780" spans="83:83">
      <c r="CE35780" s="227"/>
    </row>
    <row r="35781" spans="83:83">
      <c r="CE35781" s="227"/>
    </row>
    <row r="35782" spans="83:83">
      <c r="CE35782" s="227"/>
    </row>
    <row r="35783" spans="83:83">
      <c r="CE35783" s="227"/>
    </row>
    <row r="35784" spans="83:83">
      <c r="CE35784" s="227"/>
    </row>
    <row r="35785" spans="83:83">
      <c r="CE35785" s="227"/>
    </row>
    <row r="35786" spans="83:83">
      <c r="CE35786" s="227"/>
    </row>
    <row r="35787" spans="83:83">
      <c r="CE35787" s="227"/>
    </row>
    <row r="35788" spans="83:83">
      <c r="CE35788" s="227"/>
    </row>
    <row r="35789" spans="83:83">
      <c r="CE35789" s="227"/>
    </row>
    <row r="35790" spans="83:83">
      <c r="CE35790" s="227"/>
    </row>
    <row r="35791" spans="83:83">
      <c r="CE35791" s="227"/>
    </row>
    <row r="35792" spans="83:83">
      <c r="CE35792" s="227"/>
    </row>
    <row r="35793" spans="83:83">
      <c r="CE35793" s="227"/>
    </row>
    <row r="35794" spans="83:83">
      <c r="CE35794" s="227"/>
    </row>
    <row r="35795" spans="83:83">
      <c r="CE35795" s="227"/>
    </row>
    <row r="35796" spans="83:83">
      <c r="CE35796" s="227"/>
    </row>
    <row r="35797" spans="83:83">
      <c r="CE35797" s="227"/>
    </row>
    <row r="35798" spans="83:83">
      <c r="CE35798" s="227"/>
    </row>
    <row r="35799" spans="83:83">
      <c r="CE35799" s="227"/>
    </row>
    <row r="35800" spans="83:83">
      <c r="CE35800" s="227"/>
    </row>
    <row r="35801" spans="83:83">
      <c r="CE35801" s="227"/>
    </row>
    <row r="35802" spans="83:83">
      <c r="CE35802" s="227"/>
    </row>
    <row r="35803" spans="83:83">
      <c r="CE35803" s="227"/>
    </row>
    <row r="35804" spans="83:83">
      <c r="CE35804" s="227"/>
    </row>
    <row r="35805" spans="83:83">
      <c r="CE35805" s="227"/>
    </row>
    <row r="35806" spans="83:83">
      <c r="CE35806" s="227"/>
    </row>
    <row r="35807" spans="83:83">
      <c r="CE35807" s="227"/>
    </row>
    <row r="35808" spans="83:83">
      <c r="CE35808" s="227"/>
    </row>
    <row r="35809" spans="83:83">
      <c r="CE35809" s="227"/>
    </row>
    <row r="35810" spans="83:83">
      <c r="CE35810" s="227"/>
    </row>
    <row r="35811" spans="83:83">
      <c r="CE35811" s="227"/>
    </row>
    <row r="35812" spans="83:83">
      <c r="CE35812" s="227"/>
    </row>
    <row r="35813" spans="83:83">
      <c r="CE35813" s="227"/>
    </row>
    <row r="35814" spans="83:83">
      <c r="CE35814" s="227"/>
    </row>
    <row r="35815" spans="83:83">
      <c r="CE35815" s="227"/>
    </row>
    <row r="35816" spans="83:83">
      <c r="CE35816" s="227"/>
    </row>
    <row r="35817" spans="83:83">
      <c r="CE35817" s="227"/>
    </row>
    <row r="35818" spans="83:83">
      <c r="CE35818" s="227"/>
    </row>
    <row r="35819" spans="83:83">
      <c r="CE35819" s="227"/>
    </row>
    <row r="35820" spans="83:83">
      <c r="CE35820" s="227"/>
    </row>
    <row r="35821" spans="83:83">
      <c r="CE35821" s="227"/>
    </row>
    <row r="35822" spans="83:83">
      <c r="CE35822" s="227"/>
    </row>
    <row r="35823" spans="83:83">
      <c r="CE35823" s="227"/>
    </row>
    <row r="35824" spans="83:83">
      <c r="CE35824" s="227"/>
    </row>
    <row r="35825" spans="83:83">
      <c r="CE35825" s="227"/>
    </row>
    <row r="35826" spans="83:83">
      <c r="CE35826" s="227"/>
    </row>
    <row r="35827" spans="83:83">
      <c r="CE35827" s="227"/>
    </row>
    <row r="35828" spans="83:83">
      <c r="CE35828" s="227"/>
    </row>
    <row r="35829" spans="83:83">
      <c r="CE35829" s="227"/>
    </row>
    <row r="35830" spans="83:83">
      <c r="CE35830" s="227"/>
    </row>
    <row r="35831" spans="83:83">
      <c r="CE35831" s="227"/>
    </row>
    <row r="35832" spans="83:83">
      <c r="CE35832" s="227"/>
    </row>
    <row r="35833" spans="83:83">
      <c r="CE35833" s="227"/>
    </row>
    <row r="35834" spans="83:83">
      <c r="CE35834" s="227"/>
    </row>
    <row r="35835" spans="83:83">
      <c r="CE35835" s="227"/>
    </row>
    <row r="35836" spans="83:83">
      <c r="CE35836" s="227"/>
    </row>
    <row r="35837" spans="83:83">
      <c r="CE35837" s="227"/>
    </row>
    <row r="35838" spans="83:83">
      <c r="CE35838" s="227"/>
    </row>
    <row r="35839" spans="83:83">
      <c r="CE35839" s="227"/>
    </row>
    <row r="35840" spans="83:83">
      <c r="CE35840" s="227"/>
    </row>
    <row r="35841" spans="83:83">
      <c r="CE35841" s="227"/>
    </row>
    <row r="35842" spans="83:83">
      <c r="CE35842" s="227"/>
    </row>
    <row r="35843" spans="83:83">
      <c r="CE35843" s="227"/>
    </row>
    <row r="35844" spans="83:83">
      <c r="CE35844" s="227"/>
    </row>
    <row r="35845" spans="83:83">
      <c r="CE35845" s="227"/>
    </row>
    <row r="35846" spans="83:83">
      <c r="CE35846" s="227"/>
    </row>
    <row r="35847" spans="83:83">
      <c r="CE35847" s="227"/>
    </row>
    <row r="35848" spans="83:83">
      <c r="CE35848" s="227"/>
    </row>
    <row r="35849" spans="83:83">
      <c r="CE35849" s="227"/>
    </row>
    <row r="35850" spans="83:83">
      <c r="CE35850" s="227"/>
    </row>
    <row r="35851" spans="83:83">
      <c r="CE35851" s="227"/>
    </row>
    <row r="35852" spans="83:83">
      <c r="CE35852" s="227"/>
    </row>
    <row r="35853" spans="83:83">
      <c r="CE35853" s="227"/>
    </row>
    <row r="35854" spans="83:83">
      <c r="CE35854" s="227"/>
    </row>
    <row r="35855" spans="83:83">
      <c r="CE35855" s="227"/>
    </row>
    <row r="35856" spans="83:83">
      <c r="CE35856" s="227"/>
    </row>
    <row r="35857" spans="83:83">
      <c r="CE35857" s="227"/>
    </row>
    <row r="35858" spans="83:83">
      <c r="CE35858" s="227"/>
    </row>
    <row r="35859" spans="83:83">
      <c r="CE35859" s="227"/>
    </row>
    <row r="35860" spans="83:83">
      <c r="CE35860" s="227"/>
    </row>
    <row r="35861" spans="83:83">
      <c r="CE35861" s="227"/>
    </row>
    <row r="35862" spans="83:83">
      <c r="CE35862" s="227"/>
    </row>
    <row r="35863" spans="83:83">
      <c r="CE35863" s="227"/>
    </row>
    <row r="35864" spans="83:83">
      <c r="CE35864" s="227"/>
    </row>
    <row r="35865" spans="83:83">
      <c r="CE35865" s="227"/>
    </row>
    <row r="35866" spans="83:83">
      <c r="CE35866" s="227"/>
    </row>
    <row r="35867" spans="83:83">
      <c r="CE35867" s="227"/>
    </row>
    <row r="35868" spans="83:83">
      <c r="CE35868" s="227"/>
    </row>
    <row r="35869" spans="83:83">
      <c r="CE35869" s="227"/>
    </row>
    <row r="35870" spans="83:83">
      <c r="CE35870" s="227"/>
    </row>
    <row r="35871" spans="83:83">
      <c r="CE35871" s="227"/>
    </row>
    <row r="35872" spans="83:83">
      <c r="CE35872" s="227"/>
    </row>
    <row r="35873" spans="83:83">
      <c r="CE35873" s="227"/>
    </row>
    <row r="35874" spans="83:83">
      <c r="CE35874" s="227"/>
    </row>
    <row r="35875" spans="83:83">
      <c r="CE35875" s="227"/>
    </row>
    <row r="35876" spans="83:83">
      <c r="CE35876" s="227"/>
    </row>
    <row r="35877" spans="83:83">
      <c r="CE35877" s="227"/>
    </row>
    <row r="35878" spans="83:83">
      <c r="CE35878" s="227"/>
    </row>
    <row r="35879" spans="83:83">
      <c r="CE35879" s="227"/>
    </row>
    <row r="35880" spans="83:83">
      <c r="CE35880" s="227"/>
    </row>
    <row r="35881" spans="83:83">
      <c r="CE35881" s="227"/>
    </row>
    <row r="35882" spans="83:83">
      <c r="CE35882" s="227"/>
    </row>
    <row r="35883" spans="83:83">
      <c r="CE35883" s="227"/>
    </row>
    <row r="35884" spans="83:83">
      <c r="CE35884" s="227"/>
    </row>
    <row r="35885" spans="83:83">
      <c r="CE35885" s="227"/>
    </row>
    <row r="35886" spans="83:83">
      <c r="CE35886" s="227"/>
    </row>
    <row r="35887" spans="83:83">
      <c r="CE35887" s="227"/>
    </row>
    <row r="35888" spans="83:83">
      <c r="CE35888" s="227"/>
    </row>
    <row r="35889" spans="83:83">
      <c r="CE35889" s="227"/>
    </row>
    <row r="35890" spans="83:83">
      <c r="CE35890" s="227"/>
    </row>
    <row r="35891" spans="83:83">
      <c r="CE35891" s="227"/>
    </row>
    <row r="35892" spans="83:83">
      <c r="CE35892" s="227"/>
    </row>
    <row r="35893" spans="83:83">
      <c r="CE35893" s="227"/>
    </row>
    <row r="35894" spans="83:83">
      <c r="CE35894" s="227"/>
    </row>
    <row r="35895" spans="83:83">
      <c r="CE35895" s="227"/>
    </row>
    <row r="35896" spans="83:83">
      <c r="CE35896" s="227"/>
    </row>
    <row r="35897" spans="83:83">
      <c r="CE35897" s="227"/>
    </row>
    <row r="35898" spans="83:83">
      <c r="CE35898" s="227"/>
    </row>
    <row r="35899" spans="83:83">
      <c r="CE35899" s="227"/>
    </row>
    <row r="35900" spans="83:83">
      <c r="CE35900" s="227"/>
    </row>
    <row r="35901" spans="83:83">
      <c r="CE35901" s="227"/>
    </row>
    <row r="35902" spans="83:83">
      <c r="CE35902" s="227"/>
    </row>
    <row r="35903" spans="83:83">
      <c r="CE35903" s="227"/>
    </row>
    <row r="35904" spans="83:83">
      <c r="CE35904" s="227"/>
    </row>
    <row r="35905" spans="83:83">
      <c r="CE35905" s="227"/>
    </row>
    <row r="35906" spans="83:83">
      <c r="CE35906" s="227"/>
    </row>
    <row r="35907" spans="83:83">
      <c r="CE35907" s="227"/>
    </row>
    <row r="35908" spans="83:83">
      <c r="CE35908" s="227"/>
    </row>
    <row r="35909" spans="83:83">
      <c r="CE35909" s="227"/>
    </row>
    <row r="35910" spans="83:83">
      <c r="CE35910" s="227"/>
    </row>
    <row r="35911" spans="83:83">
      <c r="CE35911" s="227"/>
    </row>
    <row r="35912" spans="83:83">
      <c r="CE35912" s="227"/>
    </row>
    <row r="35913" spans="83:83">
      <c r="CE35913" s="227"/>
    </row>
    <row r="35914" spans="83:83">
      <c r="CE35914" s="227"/>
    </row>
    <row r="35915" spans="83:83">
      <c r="CE35915" s="227"/>
    </row>
    <row r="35916" spans="83:83">
      <c r="CE35916" s="227"/>
    </row>
    <row r="35917" spans="83:83">
      <c r="CE35917" s="227"/>
    </row>
    <row r="35918" spans="83:83">
      <c r="CE35918" s="227"/>
    </row>
    <row r="35919" spans="83:83">
      <c r="CE35919" s="227"/>
    </row>
    <row r="35920" spans="83:83">
      <c r="CE35920" s="227"/>
    </row>
    <row r="35921" spans="83:83">
      <c r="CE35921" s="227"/>
    </row>
    <row r="35922" spans="83:83">
      <c r="CE35922" s="227"/>
    </row>
    <row r="35923" spans="83:83">
      <c r="CE35923" s="227"/>
    </row>
    <row r="35924" spans="83:83">
      <c r="CE35924" s="227"/>
    </row>
    <row r="35925" spans="83:83">
      <c r="CE35925" s="227"/>
    </row>
    <row r="35926" spans="83:83">
      <c r="CE35926" s="227"/>
    </row>
    <row r="35927" spans="83:83">
      <c r="CE35927" s="227"/>
    </row>
    <row r="35928" spans="83:83">
      <c r="CE35928" s="227"/>
    </row>
    <row r="35929" spans="83:83">
      <c r="CE35929" s="227"/>
    </row>
    <row r="35930" spans="83:83">
      <c r="CE35930" s="227"/>
    </row>
    <row r="35931" spans="83:83">
      <c r="CE35931" s="227"/>
    </row>
    <row r="35932" spans="83:83">
      <c r="CE35932" s="227"/>
    </row>
    <row r="35933" spans="83:83">
      <c r="CE35933" s="227"/>
    </row>
    <row r="35934" spans="83:83">
      <c r="CE35934" s="227"/>
    </row>
    <row r="35935" spans="83:83">
      <c r="CE35935" s="227"/>
    </row>
    <row r="35936" spans="83:83">
      <c r="CE35936" s="227"/>
    </row>
    <row r="35937" spans="83:83">
      <c r="CE35937" s="227"/>
    </row>
    <row r="35938" spans="83:83">
      <c r="CE35938" s="227"/>
    </row>
    <row r="35939" spans="83:83">
      <c r="CE35939" s="227"/>
    </row>
    <row r="35940" spans="83:83">
      <c r="CE35940" s="227"/>
    </row>
    <row r="35941" spans="83:83">
      <c r="CE35941" s="227"/>
    </row>
    <row r="35942" spans="83:83">
      <c r="CE35942" s="227"/>
    </row>
    <row r="35943" spans="83:83">
      <c r="CE35943" s="227"/>
    </row>
    <row r="35944" spans="83:83">
      <c r="CE35944" s="227"/>
    </row>
    <row r="35945" spans="83:83">
      <c r="CE35945" s="227"/>
    </row>
    <row r="35946" spans="83:83">
      <c r="CE35946" s="227"/>
    </row>
    <row r="35947" spans="83:83">
      <c r="CE35947" s="227"/>
    </row>
    <row r="35948" spans="83:83">
      <c r="CE35948" s="227"/>
    </row>
    <row r="35949" spans="83:83">
      <c r="CE35949" s="227"/>
    </row>
    <row r="35950" spans="83:83">
      <c r="CE35950" s="227"/>
    </row>
    <row r="35951" spans="83:83">
      <c r="CE35951" s="227"/>
    </row>
    <row r="35952" spans="83:83">
      <c r="CE35952" s="227"/>
    </row>
    <row r="35953" spans="83:83">
      <c r="CE35953" s="227"/>
    </row>
    <row r="35954" spans="83:83">
      <c r="CE35954" s="227"/>
    </row>
    <row r="35955" spans="83:83">
      <c r="CE35955" s="227"/>
    </row>
    <row r="35956" spans="83:83">
      <c r="CE35956" s="227"/>
    </row>
    <row r="35957" spans="83:83">
      <c r="CE35957" s="227"/>
    </row>
    <row r="35958" spans="83:83">
      <c r="CE35958" s="227"/>
    </row>
    <row r="35959" spans="83:83">
      <c r="CE35959" s="227"/>
    </row>
    <row r="35960" spans="83:83">
      <c r="CE35960" s="227"/>
    </row>
    <row r="35961" spans="83:83">
      <c r="CE35961" s="227"/>
    </row>
    <row r="35962" spans="83:83">
      <c r="CE35962" s="227"/>
    </row>
    <row r="35963" spans="83:83">
      <c r="CE35963" s="227"/>
    </row>
    <row r="35964" spans="83:83">
      <c r="CE35964" s="227"/>
    </row>
    <row r="35965" spans="83:83">
      <c r="CE35965" s="227"/>
    </row>
    <row r="35966" spans="83:83">
      <c r="CE35966" s="227"/>
    </row>
    <row r="35967" spans="83:83">
      <c r="CE35967" s="227"/>
    </row>
    <row r="35968" spans="83:83">
      <c r="CE35968" s="227"/>
    </row>
    <row r="35969" spans="83:83">
      <c r="CE35969" s="227"/>
    </row>
    <row r="35970" spans="83:83">
      <c r="CE35970" s="227"/>
    </row>
    <row r="35971" spans="83:83">
      <c r="CE35971" s="227"/>
    </row>
    <row r="35972" spans="83:83">
      <c r="CE35972" s="227"/>
    </row>
    <row r="35973" spans="83:83">
      <c r="CE35973" s="227"/>
    </row>
    <row r="35974" spans="83:83">
      <c r="CE35974" s="227"/>
    </row>
    <row r="35975" spans="83:83">
      <c r="CE35975" s="227"/>
    </row>
    <row r="35976" spans="83:83">
      <c r="CE35976" s="227"/>
    </row>
    <row r="35977" spans="83:83">
      <c r="CE35977" s="227"/>
    </row>
    <row r="35978" spans="83:83">
      <c r="CE35978" s="227"/>
    </row>
    <row r="35979" spans="83:83">
      <c r="CE35979" s="227"/>
    </row>
    <row r="35980" spans="83:83">
      <c r="CE35980" s="227"/>
    </row>
    <row r="35981" spans="83:83">
      <c r="CE35981" s="227"/>
    </row>
    <row r="35982" spans="83:83">
      <c r="CE35982" s="227"/>
    </row>
    <row r="35983" spans="83:83">
      <c r="CE35983" s="227"/>
    </row>
    <row r="35984" spans="83:83">
      <c r="CE35984" s="227"/>
    </row>
    <row r="35985" spans="83:83">
      <c r="CE35985" s="227"/>
    </row>
    <row r="35986" spans="83:83">
      <c r="CE35986" s="227"/>
    </row>
    <row r="35987" spans="83:83">
      <c r="CE35987" s="227"/>
    </row>
    <row r="35988" spans="83:83">
      <c r="CE35988" s="227"/>
    </row>
    <row r="35989" spans="83:83">
      <c r="CE35989" s="227"/>
    </row>
    <row r="35990" spans="83:83">
      <c r="CE35990" s="227"/>
    </row>
    <row r="35991" spans="83:83">
      <c r="CE35991" s="227"/>
    </row>
    <row r="35992" spans="83:83">
      <c r="CE35992" s="227"/>
    </row>
    <row r="35993" spans="83:83">
      <c r="CE35993" s="227"/>
    </row>
    <row r="35994" spans="83:83">
      <c r="CE35994" s="227"/>
    </row>
    <row r="35995" spans="83:83">
      <c r="CE35995" s="227"/>
    </row>
    <row r="35996" spans="83:83">
      <c r="CE35996" s="227"/>
    </row>
    <row r="35997" spans="83:83">
      <c r="CE35997" s="227"/>
    </row>
    <row r="35998" spans="83:83">
      <c r="CE35998" s="227"/>
    </row>
    <row r="35999" spans="83:83">
      <c r="CE35999" s="227"/>
    </row>
    <row r="36000" spans="83:83">
      <c r="CE36000" s="227"/>
    </row>
    <row r="36001" spans="83:83">
      <c r="CE36001" s="227"/>
    </row>
    <row r="36002" spans="83:83">
      <c r="CE36002" s="227"/>
    </row>
    <row r="36003" spans="83:83">
      <c r="CE36003" s="227"/>
    </row>
    <row r="36004" spans="83:83">
      <c r="CE36004" s="227"/>
    </row>
    <row r="36005" spans="83:83">
      <c r="CE36005" s="227"/>
    </row>
    <row r="36006" spans="83:83">
      <c r="CE36006" s="227"/>
    </row>
    <row r="36007" spans="83:83">
      <c r="CE36007" s="227"/>
    </row>
    <row r="36008" spans="83:83">
      <c r="CE36008" s="227"/>
    </row>
    <row r="36009" spans="83:83">
      <c r="CE36009" s="227"/>
    </row>
    <row r="36010" spans="83:83">
      <c r="CE36010" s="227"/>
    </row>
    <row r="36011" spans="83:83">
      <c r="CE36011" s="227"/>
    </row>
    <row r="36012" spans="83:83">
      <c r="CE36012" s="227"/>
    </row>
    <row r="36013" spans="83:83">
      <c r="CE36013" s="227"/>
    </row>
    <row r="36014" spans="83:83">
      <c r="CE36014" s="227"/>
    </row>
    <row r="36015" spans="83:83">
      <c r="CE36015" s="227"/>
    </row>
    <row r="36016" spans="83:83">
      <c r="CE36016" s="227"/>
    </row>
    <row r="36017" spans="83:83">
      <c r="CE36017" s="227"/>
    </row>
    <row r="36018" spans="83:83">
      <c r="CE36018" s="227"/>
    </row>
    <row r="36019" spans="83:83">
      <c r="CE36019" s="227"/>
    </row>
    <row r="36020" spans="83:83">
      <c r="CE36020" s="227"/>
    </row>
    <row r="36021" spans="83:83">
      <c r="CE36021" s="227"/>
    </row>
    <row r="36022" spans="83:83">
      <c r="CE36022" s="227"/>
    </row>
    <row r="36023" spans="83:83">
      <c r="CE36023" s="227"/>
    </row>
    <row r="36024" spans="83:83">
      <c r="CE36024" s="227"/>
    </row>
    <row r="36025" spans="83:83">
      <c r="CE36025" s="227"/>
    </row>
    <row r="36026" spans="83:83">
      <c r="CE36026" s="227"/>
    </row>
    <row r="36027" spans="83:83">
      <c r="CE36027" s="227"/>
    </row>
    <row r="36028" spans="83:83">
      <c r="CE36028" s="227"/>
    </row>
    <row r="36029" spans="83:83">
      <c r="CE36029" s="227"/>
    </row>
    <row r="36030" spans="83:83">
      <c r="CE36030" s="227"/>
    </row>
    <row r="36031" spans="83:83">
      <c r="CE36031" s="227"/>
    </row>
    <row r="36032" spans="83:83">
      <c r="CE36032" s="227"/>
    </row>
    <row r="36033" spans="83:83">
      <c r="CE36033" s="227"/>
    </row>
    <row r="36034" spans="83:83">
      <c r="CE36034" s="227"/>
    </row>
    <row r="36035" spans="83:83">
      <c r="CE36035" s="227"/>
    </row>
    <row r="36036" spans="83:83">
      <c r="CE36036" s="227"/>
    </row>
    <row r="36037" spans="83:83">
      <c r="CE36037" s="227"/>
    </row>
    <row r="36038" spans="83:83">
      <c r="CE36038" s="227"/>
    </row>
    <row r="36039" spans="83:83">
      <c r="CE36039" s="227"/>
    </row>
    <row r="36040" spans="83:83">
      <c r="CE36040" s="227"/>
    </row>
    <row r="36041" spans="83:83">
      <c r="CE36041" s="227"/>
    </row>
    <row r="36042" spans="83:83">
      <c r="CE36042" s="227"/>
    </row>
    <row r="36043" spans="83:83">
      <c r="CE36043" s="227"/>
    </row>
    <row r="36044" spans="83:83">
      <c r="CE36044" s="227"/>
    </row>
    <row r="36045" spans="83:83">
      <c r="CE36045" s="227"/>
    </row>
    <row r="36046" spans="83:83">
      <c r="CE36046" s="227"/>
    </row>
    <row r="36047" spans="83:83">
      <c r="CE36047" s="227"/>
    </row>
    <row r="36048" spans="83:83">
      <c r="CE36048" s="227"/>
    </row>
    <row r="36049" spans="83:83">
      <c r="CE36049" s="227"/>
    </row>
    <row r="36050" spans="83:83">
      <c r="CE36050" s="227"/>
    </row>
    <row r="36051" spans="83:83">
      <c r="CE36051" s="227"/>
    </row>
    <row r="36052" spans="83:83">
      <c r="CE36052" s="227"/>
    </row>
    <row r="36053" spans="83:83">
      <c r="CE36053" s="227"/>
    </row>
    <row r="36054" spans="83:83">
      <c r="CE36054" s="227"/>
    </row>
    <row r="36055" spans="83:83">
      <c r="CE36055" s="227"/>
    </row>
    <row r="36056" spans="83:83">
      <c r="CE36056" s="227"/>
    </row>
    <row r="36057" spans="83:83">
      <c r="CE36057" s="227"/>
    </row>
    <row r="36058" spans="83:83">
      <c r="CE36058" s="227"/>
    </row>
    <row r="36059" spans="83:83">
      <c r="CE36059" s="227"/>
    </row>
    <row r="36060" spans="83:83">
      <c r="CE36060" s="227"/>
    </row>
    <row r="36061" spans="83:83">
      <c r="CE36061" s="227"/>
    </row>
    <row r="36062" spans="83:83">
      <c r="CE36062" s="227"/>
    </row>
    <row r="36063" spans="83:83">
      <c r="CE36063" s="227"/>
    </row>
    <row r="36064" spans="83:83">
      <c r="CE36064" s="227"/>
    </row>
    <row r="36065" spans="83:83">
      <c r="CE36065" s="227"/>
    </row>
    <row r="36066" spans="83:83">
      <c r="CE36066" s="227"/>
    </row>
    <row r="36067" spans="83:83">
      <c r="CE36067" s="227"/>
    </row>
    <row r="36068" spans="83:83">
      <c r="CE36068" s="227"/>
    </row>
    <row r="36069" spans="83:83">
      <c r="CE36069" s="227"/>
    </row>
    <row r="36070" spans="83:83">
      <c r="CE36070" s="227"/>
    </row>
    <row r="36071" spans="83:83">
      <c r="CE36071" s="227"/>
    </row>
    <row r="36072" spans="83:83">
      <c r="CE36072" s="227"/>
    </row>
    <row r="36073" spans="83:83">
      <c r="CE36073" s="227"/>
    </row>
    <row r="36074" spans="83:83">
      <c r="CE36074" s="227"/>
    </row>
    <row r="36075" spans="83:83">
      <c r="CE36075" s="227"/>
    </row>
    <row r="36076" spans="83:83">
      <c r="CE36076" s="227"/>
    </row>
    <row r="36077" spans="83:83">
      <c r="CE36077" s="227"/>
    </row>
    <row r="36078" spans="83:83">
      <c r="CE36078" s="227"/>
    </row>
    <row r="36079" spans="83:83">
      <c r="CE36079" s="227"/>
    </row>
    <row r="36080" spans="83:83">
      <c r="CE36080" s="227"/>
    </row>
    <row r="36081" spans="83:83">
      <c r="CE36081" s="227"/>
    </row>
    <row r="36082" spans="83:83">
      <c r="CE36082" s="227"/>
    </row>
    <row r="36083" spans="83:83">
      <c r="CE36083" s="227"/>
    </row>
    <row r="36084" spans="83:83">
      <c r="CE36084" s="227"/>
    </row>
    <row r="36085" spans="83:83">
      <c r="CE36085" s="227"/>
    </row>
    <row r="36086" spans="83:83">
      <c r="CE36086" s="227"/>
    </row>
    <row r="36087" spans="83:83">
      <c r="CE36087" s="227"/>
    </row>
    <row r="36088" spans="83:83">
      <c r="CE36088" s="227"/>
    </row>
    <row r="36089" spans="83:83">
      <c r="CE36089" s="227"/>
    </row>
    <row r="36090" spans="83:83">
      <c r="CE36090" s="227"/>
    </row>
    <row r="36091" spans="83:83">
      <c r="CE36091" s="227"/>
    </row>
    <row r="36092" spans="83:83">
      <c r="CE36092" s="227"/>
    </row>
    <row r="36093" spans="83:83">
      <c r="CE36093" s="227"/>
    </row>
    <row r="36094" spans="83:83">
      <c r="CE36094" s="227"/>
    </row>
    <row r="36095" spans="83:83">
      <c r="CE36095" s="227"/>
    </row>
    <row r="36096" spans="83:83">
      <c r="CE36096" s="227"/>
    </row>
    <row r="36097" spans="83:83">
      <c r="CE36097" s="227"/>
    </row>
    <row r="36098" spans="83:83">
      <c r="CE36098" s="227"/>
    </row>
    <row r="36099" spans="83:83">
      <c r="CE36099" s="227"/>
    </row>
    <row r="36100" spans="83:83">
      <c r="CE36100" s="227"/>
    </row>
    <row r="36101" spans="83:83">
      <c r="CE36101" s="227"/>
    </row>
    <row r="36102" spans="83:83">
      <c r="CE36102" s="227"/>
    </row>
    <row r="36103" spans="83:83">
      <c r="CE36103" s="227"/>
    </row>
    <row r="36104" spans="83:83">
      <c r="CE36104" s="227"/>
    </row>
    <row r="36105" spans="83:83">
      <c r="CE36105" s="227"/>
    </row>
    <row r="36106" spans="83:83">
      <c r="CE36106" s="227"/>
    </row>
    <row r="36107" spans="83:83">
      <c r="CE36107" s="227"/>
    </row>
    <row r="36108" spans="83:83">
      <c r="CE36108" s="227"/>
    </row>
    <row r="36109" spans="83:83">
      <c r="CE36109" s="227"/>
    </row>
    <row r="36110" spans="83:83">
      <c r="CE36110" s="227"/>
    </row>
    <row r="36111" spans="83:83">
      <c r="CE36111" s="227"/>
    </row>
    <row r="36112" spans="83:83">
      <c r="CE36112" s="227"/>
    </row>
    <row r="36113" spans="83:83">
      <c r="CE36113" s="227"/>
    </row>
    <row r="36114" spans="83:83">
      <c r="CE36114" s="227"/>
    </row>
    <row r="36115" spans="83:83">
      <c r="CE36115" s="227"/>
    </row>
    <row r="36116" spans="83:83">
      <c r="CE36116" s="227"/>
    </row>
    <row r="36117" spans="83:83">
      <c r="CE36117" s="227"/>
    </row>
    <row r="36118" spans="83:83">
      <c r="CE36118" s="227"/>
    </row>
    <row r="36119" spans="83:83">
      <c r="CE36119" s="227"/>
    </row>
    <row r="36120" spans="83:83">
      <c r="CE36120" s="227"/>
    </row>
    <row r="36121" spans="83:83">
      <c r="CE36121" s="227"/>
    </row>
    <row r="36122" spans="83:83">
      <c r="CE36122" s="227"/>
    </row>
    <row r="36123" spans="83:83">
      <c r="CE36123" s="227"/>
    </row>
    <row r="36124" spans="83:83">
      <c r="CE36124" s="227"/>
    </row>
    <row r="36125" spans="83:83">
      <c r="CE36125" s="227"/>
    </row>
    <row r="36126" spans="83:83">
      <c r="CE36126" s="227"/>
    </row>
    <row r="36127" spans="83:83">
      <c r="CE36127" s="227"/>
    </row>
    <row r="36128" spans="83:83">
      <c r="CE36128" s="227"/>
    </row>
    <row r="36129" spans="83:83">
      <c r="CE36129" s="227"/>
    </row>
    <row r="36130" spans="83:83">
      <c r="CE36130" s="227"/>
    </row>
    <row r="36131" spans="83:83">
      <c r="CE36131" s="227"/>
    </row>
    <row r="36132" spans="83:83">
      <c r="CE36132" s="227"/>
    </row>
    <row r="36133" spans="83:83">
      <c r="CE36133" s="227"/>
    </row>
    <row r="36134" spans="83:83">
      <c r="CE36134" s="227"/>
    </row>
    <row r="36135" spans="83:83">
      <c r="CE36135" s="227"/>
    </row>
    <row r="36136" spans="83:83">
      <c r="CE36136" s="227"/>
    </row>
    <row r="36137" spans="83:83">
      <c r="CE36137" s="227"/>
    </row>
    <row r="36138" spans="83:83">
      <c r="CE36138" s="227"/>
    </row>
    <row r="36139" spans="83:83">
      <c r="CE36139" s="227"/>
    </row>
    <row r="36140" spans="83:83">
      <c r="CE36140" s="227"/>
    </row>
    <row r="36141" spans="83:83">
      <c r="CE36141" s="227"/>
    </row>
    <row r="36142" spans="83:83">
      <c r="CE36142" s="227"/>
    </row>
    <row r="36143" spans="83:83">
      <c r="CE36143" s="227"/>
    </row>
    <row r="36144" spans="83:83">
      <c r="CE36144" s="227"/>
    </row>
    <row r="36145" spans="83:83">
      <c r="CE36145" s="227"/>
    </row>
    <row r="36146" spans="83:83">
      <c r="CE36146" s="227"/>
    </row>
    <row r="36147" spans="83:83">
      <c r="CE36147" s="227"/>
    </row>
    <row r="36148" spans="83:83">
      <c r="CE36148" s="227"/>
    </row>
    <row r="36149" spans="83:83">
      <c r="CE36149" s="227"/>
    </row>
    <row r="36150" spans="83:83">
      <c r="CE36150" s="227"/>
    </row>
    <row r="36151" spans="83:83">
      <c r="CE36151" s="227"/>
    </row>
    <row r="36152" spans="83:83">
      <c r="CE36152" s="227"/>
    </row>
    <row r="36153" spans="83:83">
      <c r="CE36153" s="227"/>
    </row>
    <row r="36154" spans="83:83">
      <c r="CE36154" s="227"/>
    </row>
    <row r="36155" spans="83:83">
      <c r="CE36155" s="227"/>
    </row>
    <row r="36156" spans="83:83">
      <c r="CE36156" s="227"/>
    </row>
    <row r="36157" spans="83:83">
      <c r="CE36157" s="227"/>
    </row>
    <row r="36158" spans="83:83">
      <c r="CE36158" s="227"/>
    </row>
    <row r="36159" spans="83:83">
      <c r="CE36159" s="227"/>
    </row>
    <row r="36160" spans="83:83">
      <c r="CE36160" s="227"/>
    </row>
    <row r="36161" spans="83:83">
      <c r="CE36161" s="227"/>
    </row>
    <row r="36162" spans="83:83">
      <c r="CE36162" s="227"/>
    </row>
    <row r="36163" spans="83:83">
      <c r="CE36163" s="227"/>
    </row>
    <row r="36164" spans="83:83">
      <c r="CE36164" s="227"/>
    </row>
    <row r="36165" spans="83:83">
      <c r="CE36165" s="227"/>
    </row>
    <row r="36166" spans="83:83">
      <c r="CE36166" s="227"/>
    </row>
    <row r="36167" spans="83:83">
      <c r="CE36167" s="227"/>
    </row>
    <row r="36168" spans="83:83">
      <c r="CE36168" s="227"/>
    </row>
    <row r="36169" spans="83:83">
      <c r="CE36169" s="227"/>
    </row>
    <row r="36170" spans="83:83">
      <c r="CE36170" s="227"/>
    </row>
    <row r="36171" spans="83:83">
      <c r="CE36171" s="227"/>
    </row>
    <row r="36172" spans="83:83">
      <c r="CE36172" s="227"/>
    </row>
    <row r="36173" spans="83:83">
      <c r="CE36173" s="227"/>
    </row>
    <row r="36174" spans="83:83">
      <c r="CE36174" s="227"/>
    </row>
    <row r="36175" spans="83:83">
      <c r="CE36175" s="227"/>
    </row>
    <row r="36176" spans="83:83">
      <c r="CE36176" s="227"/>
    </row>
    <row r="36177" spans="83:83">
      <c r="CE36177" s="227"/>
    </row>
    <row r="36178" spans="83:83">
      <c r="CE36178" s="227"/>
    </row>
    <row r="36179" spans="83:83">
      <c r="CE36179" s="227"/>
    </row>
    <row r="36180" spans="83:83">
      <c r="CE36180" s="227"/>
    </row>
    <row r="36181" spans="83:83">
      <c r="CE36181" s="227"/>
    </row>
    <row r="36182" spans="83:83">
      <c r="CE36182" s="227"/>
    </row>
    <row r="36183" spans="83:83">
      <c r="CE36183" s="227"/>
    </row>
    <row r="36184" spans="83:83">
      <c r="CE36184" s="227"/>
    </row>
    <row r="36185" spans="83:83">
      <c r="CE36185" s="227"/>
    </row>
    <row r="36186" spans="83:83">
      <c r="CE36186" s="227"/>
    </row>
    <row r="36187" spans="83:83">
      <c r="CE36187" s="227"/>
    </row>
    <row r="36188" spans="83:83">
      <c r="CE36188" s="227"/>
    </row>
    <row r="36189" spans="83:83">
      <c r="CE36189" s="227"/>
    </row>
    <row r="36190" spans="83:83">
      <c r="CE36190" s="227"/>
    </row>
    <row r="36191" spans="83:83">
      <c r="CE36191" s="227"/>
    </row>
    <row r="36192" spans="83:83">
      <c r="CE36192" s="227"/>
    </row>
    <row r="36193" spans="83:83">
      <c r="CE36193" s="227"/>
    </row>
    <row r="36194" spans="83:83">
      <c r="CE36194" s="227"/>
    </row>
    <row r="36195" spans="83:83">
      <c r="CE36195" s="227"/>
    </row>
    <row r="36196" spans="83:83">
      <c r="CE36196" s="227"/>
    </row>
    <row r="36197" spans="83:83">
      <c r="CE36197" s="227"/>
    </row>
    <row r="36198" spans="83:83">
      <c r="CE36198" s="227"/>
    </row>
    <row r="36199" spans="83:83">
      <c r="CE36199" s="227"/>
    </row>
    <row r="36200" spans="83:83">
      <c r="CE36200" s="227"/>
    </row>
    <row r="36201" spans="83:83">
      <c r="CE36201" s="227"/>
    </row>
    <row r="36202" spans="83:83">
      <c r="CE36202" s="227"/>
    </row>
    <row r="36203" spans="83:83">
      <c r="CE36203" s="227"/>
    </row>
    <row r="36204" spans="83:83">
      <c r="CE36204" s="227"/>
    </row>
    <row r="36205" spans="83:83">
      <c r="CE36205" s="227"/>
    </row>
    <row r="36206" spans="83:83">
      <c r="CE36206" s="227"/>
    </row>
    <row r="36207" spans="83:83">
      <c r="CE36207" s="227"/>
    </row>
    <row r="36208" spans="83:83">
      <c r="CE36208" s="227"/>
    </row>
    <row r="36209" spans="83:83">
      <c r="CE36209" s="227"/>
    </row>
    <row r="36210" spans="83:83">
      <c r="CE36210" s="227"/>
    </row>
    <row r="36211" spans="83:83">
      <c r="CE36211" s="227"/>
    </row>
    <row r="36212" spans="83:83">
      <c r="CE36212" s="227"/>
    </row>
    <row r="36213" spans="83:83">
      <c r="CE36213" s="227"/>
    </row>
    <row r="36214" spans="83:83">
      <c r="CE36214" s="227"/>
    </row>
    <row r="36215" spans="83:83">
      <c r="CE36215" s="227"/>
    </row>
    <row r="36216" spans="83:83">
      <c r="CE36216" s="227"/>
    </row>
    <row r="36217" spans="83:83">
      <c r="CE36217" s="227"/>
    </row>
    <row r="36218" spans="83:83">
      <c r="CE36218" s="227"/>
    </row>
    <row r="36219" spans="83:83">
      <c r="CE36219" s="227"/>
    </row>
    <row r="36220" spans="83:83">
      <c r="CE36220" s="227"/>
    </row>
    <row r="36221" spans="83:83">
      <c r="CE36221" s="227"/>
    </row>
    <row r="36222" spans="83:83">
      <c r="CE36222" s="227"/>
    </row>
    <row r="36223" spans="83:83">
      <c r="CE36223" s="227"/>
    </row>
    <row r="36224" spans="83:83">
      <c r="CE36224" s="227"/>
    </row>
    <row r="36225" spans="83:83">
      <c r="CE36225" s="227"/>
    </row>
    <row r="36226" spans="83:83">
      <c r="CE36226" s="227"/>
    </row>
    <row r="36227" spans="83:83">
      <c r="CE36227" s="227"/>
    </row>
    <row r="36228" spans="83:83">
      <c r="CE36228" s="227"/>
    </row>
    <row r="36229" spans="83:83">
      <c r="CE36229" s="227"/>
    </row>
    <row r="36230" spans="83:83">
      <c r="CE36230" s="227"/>
    </row>
    <row r="36231" spans="83:83">
      <c r="CE36231" s="227"/>
    </row>
    <row r="36232" spans="83:83">
      <c r="CE36232" s="227"/>
    </row>
    <row r="36233" spans="83:83">
      <c r="CE36233" s="227"/>
    </row>
    <row r="36234" spans="83:83">
      <c r="CE36234" s="227"/>
    </row>
    <row r="36235" spans="83:83">
      <c r="CE36235" s="227"/>
    </row>
    <row r="36236" spans="83:83">
      <c r="CE36236" s="227"/>
    </row>
    <row r="36237" spans="83:83">
      <c r="CE36237" s="227"/>
    </row>
    <row r="36238" spans="83:83">
      <c r="CE36238" s="227"/>
    </row>
    <row r="36239" spans="83:83">
      <c r="CE36239" s="227"/>
    </row>
    <row r="36240" spans="83:83">
      <c r="CE36240" s="227"/>
    </row>
    <row r="36241" spans="83:83">
      <c r="CE36241" s="227"/>
    </row>
    <row r="36242" spans="83:83">
      <c r="CE36242" s="227"/>
    </row>
    <row r="36243" spans="83:83">
      <c r="CE36243" s="227"/>
    </row>
    <row r="36244" spans="83:83">
      <c r="CE36244" s="227"/>
    </row>
    <row r="36245" spans="83:83">
      <c r="CE36245" s="227"/>
    </row>
    <row r="36246" spans="83:83">
      <c r="CE36246" s="227"/>
    </row>
    <row r="36247" spans="83:83">
      <c r="CE36247" s="227"/>
    </row>
    <row r="36248" spans="83:83">
      <c r="CE36248" s="227"/>
    </row>
    <row r="36249" spans="83:83">
      <c r="CE36249" s="227"/>
    </row>
    <row r="36250" spans="83:83">
      <c r="CE36250" s="227"/>
    </row>
    <row r="36251" spans="83:83">
      <c r="CE36251" s="227"/>
    </row>
    <row r="36252" spans="83:83">
      <c r="CE36252" s="227"/>
    </row>
    <row r="36253" spans="83:83">
      <c r="CE36253" s="227"/>
    </row>
    <row r="36254" spans="83:83">
      <c r="CE36254" s="227"/>
    </row>
    <row r="36255" spans="83:83">
      <c r="CE36255" s="227"/>
    </row>
    <row r="36256" spans="83:83">
      <c r="CE36256" s="227"/>
    </row>
    <row r="36257" spans="83:83">
      <c r="CE36257" s="227"/>
    </row>
    <row r="36258" spans="83:83">
      <c r="CE36258" s="227"/>
    </row>
    <row r="36259" spans="83:83">
      <c r="CE36259" s="227"/>
    </row>
    <row r="36260" spans="83:83">
      <c r="CE36260" s="227"/>
    </row>
    <row r="36261" spans="83:83">
      <c r="CE36261" s="227"/>
    </row>
    <row r="36262" spans="83:83">
      <c r="CE36262" s="227"/>
    </row>
    <row r="36263" spans="83:83">
      <c r="CE36263" s="227"/>
    </row>
    <row r="36264" spans="83:83">
      <c r="CE36264" s="227"/>
    </row>
    <row r="36265" spans="83:83">
      <c r="CE36265" s="227"/>
    </row>
    <row r="36266" spans="83:83">
      <c r="CE36266" s="227"/>
    </row>
    <row r="36267" spans="83:83">
      <c r="CE36267" s="227"/>
    </row>
    <row r="36268" spans="83:83">
      <c r="CE36268" s="227"/>
    </row>
    <row r="36269" spans="83:83">
      <c r="CE36269" s="227"/>
    </row>
    <row r="36270" spans="83:83">
      <c r="CE36270" s="227"/>
    </row>
    <row r="36271" spans="83:83">
      <c r="CE36271" s="227"/>
    </row>
    <row r="36272" spans="83:83">
      <c r="CE36272" s="227"/>
    </row>
    <row r="36273" spans="83:83">
      <c r="CE36273" s="227"/>
    </row>
    <row r="36274" spans="83:83">
      <c r="CE36274" s="227"/>
    </row>
    <row r="36275" spans="83:83">
      <c r="CE36275" s="227"/>
    </row>
    <row r="36276" spans="83:83">
      <c r="CE36276" s="227"/>
    </row>
    <row r="36277" spans="83:83">
      <c r="CE36277" s="227"/>
    </row>
    <row r="36278" spans="83:83">
      <c r="CE36278" s="227"/>
    </row>
    <row r="36279" spans="83:83">
      <c r="CE36279" s="227"/>
    </row>
    <row r="36280" spans="83:83">
      <c r="CE36280" s="227"/>
    </row>
    <row r="36281" spans="83:83">
      <c r="CE36281" s="227"/>
    </row>
    <row r="36282" spans="83:83">
      <c r="CE36282" s="227"/>
    </row>
    <row r="36283" spans="83:83">
      <c r="CE36283" s="227"/>
    </row>
    <row r="36284" spans="83:83">
      <c r="CE36284" s="227"/>
    </row>
    <row r="36285" spans="83:83">
      <c r="CE36285" s="227"/>
    </row>
    <row r="36286" spans="83:83">
      <c r="CE36286" s="227"/>
    </row>
    <row r="36287" spans="83:83">
      <c r="CE36287" s="227"/>
    </row>
    <row r="36288" spans="83:83">
      <c r="CE36288" s="227"/>
    </row>
    <row r="36289" spans="83:83">
      <c r="CE36289" s="227"/>
    </row>
    <row r="36290" spans="83:83">
      <c r="CE36290" s="227"/>
    </row>
    <row r="36291" spans="83:83">
      <c r="CE36291" s="227"/>
    </row>
    <row r="36292" spans="83:83">
      <c r="CE36292" s="227"/>
    </row>
    <row r="36293" spans="83:83">
      <c r="CE36293" s="227"/>
    </row>
    <row r="36294" spans="83:83">
      <c r="CE36294" s="227"/>
    </row>
    <row r="36295" spans="83:83">
      <c r="CE36295" s="227"/>
    </row>
    <row r="36296" spans="83:83">
      <c r="CE36296" s="227"/>
    </row>
    <row r="36297" spans="83:83">
      <c r="CE36297" s="227"/>
    </row>
    <row r="36298" spans="83:83">
      <c r="CE36298" s="227"/>
    </row>
    <row r="36299" spans="83:83">
      <c r="CE36299" s="227"/>
    </row>
    <row r="36300" spans="83:83">
      <c r="CE36300" s="227"/>
    </row>
    <row r="36301" spans="83:83">
      <c r="CE36301" s="227"/>
    </row>
    <row r="36302" spans="83:83">
      <c r="CE36302" s="227"/>
    </row>
    <row r="36303" spans="83:83">
      <c r="CE36303" s="227"/>
    </row>
    <row r="36304" spans="83:83">
      <c r="CE36304" s="227"/>
    </row>
    <row r="36305" spans="83:83">
      <c r="CE36305" s="227"/>
    </row>
    <row r="36306" spans="83:83">
      <c r="CE36306" s="227"/>
    </row>
    <row r="36307" spans="83:83">
      <c r="CE36307" s="227"/>
    </row>
    <row r="36308" spans="83:83">
      <c r="CE36308" s="227"/>
    </row>
    <row r="36309" spans="83:83">
      <c r="CE36309" s="227"/>
    </row>
    <row r="36310" spans="83:83">
      <c r="CE36310" s="227"/>
    </row>
    <row r="36311" spans="83:83">
      <c r="CE36311" s="227"/>
    </row>
    <row r="36312" spans="83:83">
      <c r="CE36312" s="227"/>
    </row>
    <row r="36313" spans="83:83">
      <c r="CE36313" s="227"/>
    </row>
    <row r="36314" spans="83:83">
      <c r="CE36314" s="227"/>
    </row>
    <row r="36315" spans="83:83">
      <c r="CE36315" s="227"/>
    </row>
    <row r="36316" spans="83:83">
      <c r="CE36316" s="227"/>
    </row>
    <row r="36317" spans="83:83">
      <c r="CE36317" s="227"/>
    </row>
    <row r="36318" spans="83:83">
      <c r="CE36318" s="227"/>
    </row>
    <row r="36319" spans="83:83">
      <c r="CE36319" s="227"/>
    </row>
    <row r="36320" spans="83:83">
      <c r="CE36320" s="227"/>
    </row>
    <row r="36321" spans="83:83">
      <c r="CE36321" s="227"/>
    </row>
    <row r="36322" spans="83:83">
      <c r="CE36322" s="227"/>
    </row>
    <row r="36323" spans="83:83">
      <c r="CE36323" s="227"/>
    </row>
    <row r="36324" spans="83:83">
      <c r="CE36324" s="227"/>
    </row>
    <row r="36325" spans="83:83">
      <c r="CE36325" s="227"/>
    </row>
    <row r="36326" spans="83:83">
      <c r="CE36326" s="227"/>
    </row>
    <row r="36327" spans="83:83">
      <c r="CE36327" s="227"/>
    </row>
    <row r="36328" spans="83:83">
      <c r="CE36328" s="227"/>
    </row>
    <row r="36329" spans="83:83">
      <c r="CE36329" s="227"/>
    </row>
    <row r="36330" spans="83:83">
      <c r="CE36330" s="227"/>
    </row>
    <row r="36331" spans="83:83">
      <c r="CE36331" s="227"/>
    </row>
    <row r="36332" spans="83:83">
      <c r="CE36332" s="227"/>
    </row>
    <row r="36333" spans="83:83">
      <c r="CE36333" s="227"/>
    </row>
    <row r="36334" spans="83:83">
      <c r="CE36334" s="227"/>
    </row>
    <row r="36335" spans="83:83">
      <c r="CE36335" s="227"/>
    </row>
    <row r="36336" spans="83:83">
      <c r="CE36336" s="227"/>
    </row>
    <row r="36337" spans="83:83">
      <c r="CE36337" s="227"/>
    </row>
    <row r="36338" spans="83:83">
      <c r="CE36338" s="227"/>
    </row>
    <row r="36339" spans="83:83">
      <c r="CE36339" s="227"/>
    </row>
    <row r="36340" spans="83:83">
      <c r="CE36340" s="227"/>
    </row>
    <row r="36341" spans="83:83">
      <c r="CE36341" s="227"/>
    </row>
    <row r="36342" spans="83:83">
      <c r="CE36342" s="227"/>
    </row>
    <row r="36343" spans="83:83">
      <c r="CE36343" s="227"/>
    </row>
    <row r="36344" spans="83:83">
      <c r="CE36344" s="227"/>
    </row>
    <row r="36345" spans="83:83">
      <c r="CE36345" s="227"/>
    </row>
    <row r="36346" spans="83:83">
      <c r="CE36346" s="227"/>
    </row>
    <row r="36347" spans="83:83">
      <c r="CE36347" s="227"/>
    </row>
    <row r="36348" spans="83:83">
      <c r="CE36348" s="227"/>
    </row>
    <row r="36349" spans="83:83">
      <c r="CE36349" s="227"/>
    </row>
    <row r="36350" spans="83:83">
      <c r="CE36350" s="227"/>
    </row>
    <row r="36351" spans="83:83">
      <c r="CE36351" s="227"/>
    </row>
    <row r="36352" spans="83:83">
      <c r="CE36352" s="227"/>
    </row>
    <row r="36353" spans="83:83">
      <c r="CE36353" s="227"/>
    </row>
    <row r="36354" spans="83:83">
      <c r="CE36354" s="227"/>
    </row>
    <row r="36355" spans="83:83">
      <c r="CE36355" s="227"/>
    </row>
    <row r="36356" spans="83:83">
      <c r="CE36356" s="227"/>
    </row>
    <row r="36357" spans="83:83">
      <c r="CE36357" s="227"/>
    </row>
    <row r="36358" spans="83:83">
      <c r="CE36358" s="227"/>
    </row>
    <row r="36359" spans="83:83">
      <c r="CE36359" s="227"/>
    </row>
    <row r="36360" spans="83:83">
      <c r="CE36360" s="227"/>
    </row>
    <row r="36361" spans="83:83">
      <c r="CE36361" s="227"/>
    </row>
    <row r="36362" spans="83:83">
      <c r="CE36362" s="227"/>
    </row>
    <row r="36363" spans="83:83">
      <c r="CE36363" s="227"/>
    </row>
    <row r="36364" spans="83:83">
      <c r="CE36364" s="227"/>
    </row>
    <row r="36365" spans="83:83">
      <c r="CE36365" s="227"/>
    </row>
    <row r="36366" spans="83:83">
      <c r="CE36366" s="227"/>
    </row>
    <row r="36367" spans="83:83">
      <c r="CE36367" s="227"/>
    </row>
    <row r="36368" spans="83:83">
      <c r="CE36368" s="227"/>
    </row>
    <row r="36369" spans="83:83">
      <c r="CE36369" s="227"/>
    </row>
    <row r="36370" spans="83:83">
      <c r="CE36370" s="227"/>
    </row>
    <row r="36371" spans="83:83">
      <c r="CE36371" s="227"/>
    </row>
    <row r="36372" spans="83:83">
      <c r="CE36372" s="227"/>
    </row>
    <row r="36373" spans="83:83">
      <c r="CE36373" s="227"/>
    </row>
    <row r="36374" spans="83:83">
      <c r="CE36374" s="227"/>
    </row>
    <row r="36375" spans="83:83">
      <c r="CE36375" s="227"/>
    </row>
    <row r="36376" spans="83:83">
      <c r="CE36376" s="227"/>
    </row>
    <row r="36377" spans="83:83">
      <c r="CE36377" s="227"/>
    </row>
    <row r="36378" spans="83:83">
      <c r="CE36378" s="227"/>
    </row>
    <row r="36379" spans="83:83">
      <c r="CE36379" s="227"/>
    </row>
    <row r="36380" spans="83:83">
      <c r="CE36380" s="227"/>
    </row>
    <row r="36381" spans="83:83">
      <c r="CE36381" s="227"/>
    </row>
    <row r="36382" spans="83:83">
      <c r="CE36382" s="227"/>
    </row>
    <row r="36383" spans="83:83">
      <c r="CE36383" s="227"/>
    </row>
    <row r="36384" spans="83:83">
      <c r="CE36384" s="227"/>
    </row>
    <row r="36385" spans="83:83">
      <c r="CE36385" s="227"/>
    </row>
    <row r="36386" spans="83:83">
      <c r="CE36386" s="227"/>
    </row>
    <row r="36387" spans="83:83">
      <c r="CE36387" s="227"/>
    </row>
    <row r="36388" spans="83:83">
      <c r="CE36388" s="227"/>
    </row>
    <row r="36389" spans="83:83">
      <c r="CE36389" s="227"/>
    </row>
    <row r="36390" spans="83:83">
      <c r="CE36390" s="227"/>
    </row>
    <row r="36391" spans="83:83">
      <c r="CE36391" s="227"/>
    </row>
    <row r="36392" spans="83:83">
      <c r="CE36392" s="227"/>
    </row>
    <row r="36393" spans="83:83">
      <c r="CE36393" s="227"/>
    </row>
    <row r="36394" spans="83:83">
      <c r="CE36394" s="227"/>
    </row>
    <row r="36395" spans="83:83">
      <c r="CE36395" s="227"/>
    </row>
    <row r="36396" spans="83:83">
      <c r="CE36396" s="227"/>
    </row>
    <row r="36397" spans="83:83">
      <c r="CE36397" s="227"/>
    </row>
    <row r="36398" spans="83:83">
      <c r="CE36398" s="227"/>
    </row>
    <row r="36399" spans="83:83">
      <c r="CE36399" s="227"/>
    </row>
    <row r="36400" spans="83:83">
      <c r="CE36400" s="227"/>
    </row>
    <row r="36401" spans="83:83">
      <c r="CE36401" s="227"/>
    </row>
    <row r="36402" spans="83:83">
      <c r="CE36402" s="227"/>
    </row>
    <row r="36403" spans="83:83">
      <c r="CE36403" s="227"/>
    </row>
    <row r="36404" spans="83:83">
      <c r="CE36404" s="227"/>
    </row>
    <row r="36405" spans="83:83">
      <c r="CE36405" s="227"/>
    </row>
    <row r="36406" spans="83:83">
      <c r="CE36406" s="227"/>
    </row>
    <row r="36407" spans="83:83">
      <c r="CE36407" s="227"/>
    </row>
    <row r="36408" spans="83:83">
      <c r="CE36408" s="227"/>
    </row>
    <row r="36409" spans="83:83">
      <c r="CE36409" s="227"/>
    </row>
    <row r="36410" spans="83:83">
      <c r="CE36410" s="227"/>
    </row>
    <row r="36411" spans="83:83">
      <c r="CE36411" s="227"/>
    </row>
    <row r="36412" spans="83:83">
      <c r="CE36412" s="227"/>
    </row>
    <row r="36413" spans="83:83">
      <c r="CE36413" s="227"/>
    </row>
    <row r="36414" spans="83:83">
      <c r="CE36414" s="227"/>
    </row>
    <row r="36415" spans="83:83">
      <c r="CE36415" s="227"/>
    </row>
    <row r="36416" spans="83:83">
      <c r="CE36416" s="227"/>
    </row>
    <row r="36417" spans="83:83">
      <c r="CE36417" s="227"/>
    </row>
    <row r="36418" spans="83:83">
      <c r="CE36418" s="227"/>
    </row>
    <row r="36419" spans="83:83">
      <c r="CE36419" s="227"/>
    </row>
    <row r="36420" spans="83:83">
      <c r="CE36420" s="227"/>
    </row>
    <row r="36421" spans="83:83">
      <c r="CE36421" s="227"/>
    </row>
    <row r="36422" spans="83:83">
      <c r="CE36422" s="227"/>
    </row>
    <row r="36423" spans="83:83">
      <c r="CE36423" s="227"/>
    </row>
    <row r="36424" spans="83:83">
      <c r="CE36424" s="227"/>
    </row>
    <row r="36425" spans="83:83">
      <c r="CE36425" s="227"/>
    </row>
    <row r="36426" spans="83:83">
      <c r="CE36426" s="227"/>
    </row>
    <row r="36427" spans="83:83">
      <c r="CE36427" s="227"/>
    </row>
    <row r="36428" spans="83:83">
      <c r="CE36428" s="227"/>
    </row>
    <row r="36429" spans="83:83">
      <c r="CE36429" s="227"/>
    </row>
    <row r="36430" spans="83:83">
      <c r="CE36430" s="227"/>
    </row>
    <row r="36431" spans="83:83">
      <c r="CE36431" s="227"/>
    </row>
    <row r="36432" spans="83:83">
      <c r="CE36432" s="227"/>
    </row>
    <row r="36433" spans="83:83">
      <c r="CE36433" s="227"/>
    </row>
    <row r="36434" spans="83:83">
      <c r="CE36434" s="227"/>
    </row>
    <row r="36435" spans="83:83">
      <c r="CE36435" s="227"/>
    </row>
    <row r="36436" spans="83:83">
      <c r="CE36436" s="227"/>
    </row>
    <row r="36437" spans="83:83">
      <c r="CE36437" s="227"/>
    </row>
    <row r="36438" spans="83:83">
      <c r="CE36438" s="227"/>
    </row>
    <row r="36439" spans="83:83">
      <c r="CE36439" s="227"/>
    </row>
    <row r="36440" spans="83:83">
      <c r="CE36440" s="227"/>
    </row>
    <row r="36441" spans="83:83">
      <c r="CE36441" s="227"/>
    </row>
    <row r="36442" spans="83:83">
      <c r="CE36442" s="227"/>
    </row>
    <row r="36443" spans="83:83">
      <c r="CE36443" s="227"/>
    </row>
    <row r="36444" spans="83:83">
      <c r="CE36444" s="227"/>
    </row>
    <row r="36445" spans="83:83">
      <c r="CE36445" s="227"/>
    </row>
    <row r="36446" spans="83:83">
      <c r="CE36446" s="227"/>
    </row>
    <row r="36447" spans="83:83">
      <c r="CE36447" s="227"/>
    </row>
    <row r="36448" spans="83:83">
      <c r="CE36448" s="227"/>
    </row>
    <row r="36449" spans="83:83">
      <c r="CE36449" s="227"/>
    </row>
    <row r="36450" spans="83:83">
      <c r="CE36450" s="227"/>
    </row>
    <row r="36451" spans="83:83">
      <c r="CE36451" s="227"/>
    </row>
    <row r="36452" spans="83:83">
      <c r="CE36452" s="227"/>
    </row>
    <row r="36453" spans="83:83">
      <c r="CE36453" s="227"/>
    </row>
    <row r="36454" spans="83:83">
      <c r="CE36454" s="227"/>
    </row>
    <row r="36455" spans="83:83">
      <c r="CE36455" s="227"/>
    </row>
    <row r="36456" spans="83:83">
      <c r="CE36456" s="227"/>
    </row>
    <row r="36457" spans="83:83">
      <c r="CE36457" s="227"/>
    </row>
    <row r="36458" spans="83:83">
      <c r="CE36458" s="227"/>
    </row>
    <row r="36459" spans="83:83">
      <c r="CE36459" s="227"/>
    </row>
    <row r="36460" spans="83:83">
      <c r="CE36460" s="227"/>
    </row>
    <row r="36461" spans="83:83">
      <c r="CE36461" s="227"/>
    </row>
    <row r="36462" spans="83:83">
      <c r="CE36462" s="227"/>
    </row>
    <row r="36463" spans="83:83">
      <c r="CE36463" s="227"/>
    </row>
    <row r="36464" spans="83:83">
      <c r="CE36464" s="227"/>
    </row>
    <row r="36465" spans="83:83">
      <c r="CE36465" s="227"/>
    </row>
    <row r="36466" spans="83:83">
      <c r="CE36466" s="227"/>
    </row>
    <row r="36467" spans="83:83">
      <c r="CE36467" s="227"/>
    </row>
    <row r="36468" spans="83:83">
      <c r="CE36468" s="227"/>
    </row>
    <row r="36469" spans="83:83">
      <c r="CE36469" s="227"/>
    </row>
    <row r="36470" spans="83:83">
      <c r="CE36470" s="227"/>
    </row>
    <row r="36471" spans="83:83">
      <c r="CE36471" s="227"/>
    </row>
    <row r="36472" spans="83:83">
      <c r="CE36472" s="227"/>
    </row>
    <row r="36473" spans="83:83">
      <c r="CE36473" s="227"/>
    </row>
    <row r="36474" spans="83:83">
      <c r="CE36474" s="227"/>
    </row>
    <row r="36475" spans="83:83">
      <c r="CE36475" s="227"/>
    </row>
    <row r="36476" spans="83:83">
      <c r="CE36476" s="227"/>
    </row>
    <row r="36477" spans="83:83">
      <c r="CE36477" s="227"/>
    </row>
    <row r="36478" spans="83:83">
      <c r="CE36478" s="227"/>
    </row>
    <row r="36479" spans="83:83">
      <c r="CE36479" s="227"/>
    </row>
    <row r="36480" spans="83:83">
      <c r="CE36480" s="227"/>
    </row>
    <row r="36481" spans="83:83">
      <c r="CE36481" s="227"/>
    </row>
    <row r="36482" spans="83:83">
      <c r="CE36482" s="227"/>
    </row>
    <row r="36483" spans="83:83">
      <c r="CE36483" s="227"/>
    </row>
    <row r="36484" spans="83:83">
      <c r="CE36484" s="227"/>
    </row>
    <row r="36485" spans="83:83">
      <c r="CE36485" s="227"/>
    </row>
    <row r="36486" spans="83:83">
      <c r="CE36486" s="227"/>
    </row>
    <row r="36487" spans="83:83">
      <c r="CE36487" s="227"/>
    </row>
    <row r="36488" spans="83:83">
      <c r="CE36488" s="227"/>
    </row>
    <row r="36489" spans="83:83">
      <c r="CE36489" s="227"/>
    </row>
    <row r="36490" spans="83:83">
      <c r="CE36490" s="227"/>
    </row>
    <row r="36491" spans="83:83">
      <c r="CE36491" s="227"/>
    </row>
    <row r="36492" spans="83:83">
      <c r="CE36492" s="227"/>
    </row>
    <row r="36493" spans="83:83">
      <c r="CE36493" s="227"/>
    </row>
    <row r="36494" spans="83:83">
      <c r="CE36494" s="227"/>
    </row>
    <row r="36495" spans="83:83">
      <c r="CE36495" s="227"/>
    </row>
    <row r="36496" spans="83:83">
      <c r="CE36496" s="227"/>
    </row>
    <row r="36497" spans="83:83">
      <c r="CE36497" s="227"/>
    </row>
    <row r="36498" spans="83:83">
      <c r="CE36498" s="227"/>
    </row>
    <row r="36499" spans="83:83">
      <c r="CE36499" s="227"/>
    </row>
    <row r="36500" spans="83:83">
      <c r="CE36500" s="227"/>
    </row>
    <row r="36501" spans="83:83">
      <c r="CE36501" s="227"/>
    </row>
    <row r="36502" spans="83:83">
      <c r="CE36502" s="227"/>
    </row>
    <row r="36503" spans="83:83">
      <c r="CE36503" s="227"/>
    </row>
    <row r="36504" spans="83:83">
      <c r="CE36504" s="227"/>
    </row>
    <row r="36505" spans="83:83">
      <c r="CE36505" s="227"/>
    </row>
    <row r="36506" spans="83:83">
      <c r="CE36506" s="227"/>
    </row>
    <row r="36507" spans="83:83">
      <c r="CE36507" s="227"/>
    </row>
    <row r="36508" spans="83:83">
      <c r="CE36508" s="227"/>
    </row>
    <row r="36509" spans="83:83">
      <c r="CE36509" s="227"/>
    </row>
    <row r="36510" spans="83:83">
      <c r="CE36510" s="227"/>
    </row>
    <row r="36511" spans="83:83">
      <c r="CE36511" s="227"/>
    </row>
    <row r="36512" spans="83:83">
      <c r="CE36512" s="227"/>
    </row>
    <row r="36513" spans="83:83">
      <c r="CE36513" s="227"/>
    </row>
    <row r="36514" spans="83:83">
      <c r="CE36514" s="227"/>
    </row>
    <row r="36515" spans="83:83">
      <c r="CE36515" s="227"/>
    </row>
    <row r="36516" spans="83:83">
      <c r="CE36516" s="227"/>
    </row>
    <row r="36517" spans="83:83">
      <c r="CE36517" s="227"/>
    </row>
    <row r="36518" spans="83:83">
      <c r="CE36518" s="227"/>
    </row>
    <row r="36519" spans="83:83">
      <c r="CE36519" s="227"/>
    </row>
    <row r="36520" spans="83:83">
      <c r="CE36520" s="227"/>
    </row>
    <row r="36521" spans="83:83">
      <c r="CE36521" s="227"/>
    </row>
    <row r="36522" spans="83:83">
      <c r="CE36522" s="227"/>
    </row>
    <row r="36523" spans="83:83">
      <c r="CE36523" s="227"/>
    </row>
    <row r="36524" spans="83:83">
      <c r="CE36524" s="227"/>
    </row>
    <row r="36525" spans="83:83">
      <c r="CE36525" s="227"/>
    </row>
    <row r="36526" spans="83:83">
      <c r="CE36526" s="227"/>
    </row>
    <row r="36527" spans="83:83">
      <c r="CE36527" s="227"/>
    </row>
    <row r="36528" spans="83:83">
      <c r="CE36528" s="227"/>
    </row>
    <row r="36529" spans="83:83">
      <c r="CE36529" s="227"/>
    </row>
    <row r="36530" spans="83:83">
      <c r="CE36530" s="227"/>
    </row>
    <row r="36531" spans="83:83">
      <c r="CE36531" s="227"/>
    </row>
    <row r="36532" spans="83:83">
      <c r="CE36532" s="227"/>
    </row>
    <row r="36533" spans="83:83">
      <c r="CE36533" s="227"/>
    </row>
    <row r="36534" spans="83:83">
      <c r="CE36534" s="227"/>
    </row>
    <row r="36535" spans="83:83">
      <c r="CE36535" s="227"/>
    </row>
    <row r="36536" spans="83:83">
      <c r="CE36536" s="227"/>
    </row>
    <row r="36537" spans="83:83">
      <c r="CE36537" s="227"/>
    </row>
    <row r="36538" spans="83:83">
      <c r="CE36538" s="227"/>
    </row>
    <row r="36539" spans="83:83">
      <c r="CE36539" s="227"/>
    </row>
    <row r="36540" spans="83:83">
      <c r="CE36540" s="227"/>
    </row>
    <row r="36541" spans="83:83">
      <c r="CE36541" s="227"/>
    </row>
    <row r="36542" spans="83:83">
      <c r="CE36542" s="227"/>
    </row>
    <row r="36543" spans="83:83">
      <c r="CE36543" s="227"/>
    </row>
    <row r="36544" spans="83:83">
      <c r="CE36544" s="227"/>
    </row>
    <row r="36545" spans="83:83">
      <c r="CE36545" s="227"/>
    </row>
    <row r="36546" spans="83:83">
      <c r="CE36546" s="227"/>
    </row>
    <row r="36547" spans="83:83">
      <c r="CE36547" s="227"/>
    </row>
    <row r="36548" spans="83:83">
      <c r="CE36548" s="227"/>
    </row>
    <row r="36549" spans="83:83">
      <c r="CE36549" s="227"/>
    </row>
    <row r="36550" spans="83:83">
      <c r="CE36550" s="227"/>
    </row>
    <row r="36551" spans="83:83">
      <c r="CE36551" s="227"/>
    </row>
    <row r="36552" spans="83:83">
      <c r="CE36552" s="227"/>
    </row>
    <row r="36553" spans="83:83">
      <c r="CE36553" s="227"/>
    </row>
    <row r="36554" spans="83:83">
      <c r="CE36554" s="227"/>
    </row>
    <row r="36555" spans="83:83">
      <c r="CE36555" s="227"/>
    </row>
    <row r="36556" spans="83:83">
      <c r="CE36556" s="227"/>
    </row>
    <row r="36557" spans="83:83">
      <c r="CE36557" s="227"/>
    </row>
    <row r="36558" spans="83:83">
      <c r="CE36558" s="227"/>
    </row>
    <row r="36559" spans="83:83">
      <c r="CE36559" s="227"/>
    </row>
    <row r="36560" spans="83:83">
      <c r="CE36560" s="227"/>
    </row>
    <row r="36561" spans="83:83">
      <c r="CE36561" s="227"/>
    </row>
    <row r="36562" spans="83:83">
      <c r="CE36562" s="227"/>
    </row>
    <row r="36563" spans="83:83">
      <c r="CE36563" s="227"/>
    </row>
    <row r="36564" spans="83:83">
      <c r="CE36564" s="227"/>
    </row>
    <row r="36565" spans="83:83">
      <c r="CE36565" s="227"/>
    </row>
    <row r="36566" spans="83:83">
      <c r="CE36566" s="227"/>
    </row>
    <row r="36567" spans="83:83">
      <c r="CE36567" s="227"/>
    </row>
    <row r="36568" spans="83:83">
      <c r="CE36568" s="227"/>
    </row>
    <row r="36569" spans="83:83">
      <c r="CE36569" s="227"/>
    </row>
    <row r="36570" spans="83:83">
      <c r="CE36570" s="227"/>
    </row>
    <row r="36571" spans="83:83">
      <c r="CE36571" s="227"/>
    </row>
    <row r="36572" spans="83:83">
      <c r="CE36572" s="227"/>
    </row>
    <row r="36573" spans="83:83">
      <c r="CE36573" s="227"/>
    </row>
    <row r="36574" spans="83:83">
      <c r="CE36574" s="227"/>
    </row>
    <row r="36575" spans="83:83">
      <c r="CE36575" s="227"/>
    </row>
    <row r="36576" spans="83:83">
      <c r="CE36576" s="227"/>
    </row>
    <row r="36577" spans="83:83">
      <c r="CE36577" s="227"/>
    </row>
    <row r="36578" spans="83:83">
      <c r="CE36578" s="227"/>
    </row>
    <row r="36579" spans="83:83">
      <c r="CE36579" s="227"/>
    </row>
    <row r="36580" spans="83:83">
      <c r="CE36580" s="227"/>
    </row>
    <row r="36581" spans="83:83">
      <c r="CE36581" s="227"/>
    </row>
    <row r="36582" spans="83:83">
      <c r="CE36582" s="227"/>
    </row>
    <row r="36583" spans="83:83">
      <c r="CE36583" s="227"/>
    </row>
    <row r="36584" spans="83:83">
      <c r="CE36584" s="227"/>
    </row>
    <row r="36585" spans="83:83">
      <c r="CE36585" s="227"/>
    </row>
    <row r="36586" spans="83:83">
      <c r="CE36586" s="227"/>
    </row>
    <row r="36587" spans="83:83">
      <c r="CE36587" s="227"/>
    </row>
    <row r="36588" spans="83:83">
      <c r="CE36588" s="227"/>
    </row>
    <row r="36589" spans="83:83">
      <c r="CE36589" s="227"/>
    </row>
    <row r="36590" spans="83:83">
      <c r="CE36590" s="227"/>
    </row>
    <row r="36591" spans="83:83">
      <c r="CE36591" s="227"/>
    </row>
    <row r="36592" spans="83:83">
      <c r="CE36592" s="227"/>
    </row>
    <row r="36593" spans="83:83">
      <c r="CE36593" s="227"/>
    </row>
    <row r="36594" spans="83:83">
      <c r="CE36594" s="227"/>
    </row>
    <row r="36595" spans="83:83">
      <c r="CE36595" s="227"/>
    </row>
    <row r="36596" spans="83:83">
      <c r="CE36596" s="227"/>
    </row>
    <row r="36597" spans="83:83">
      <c r="CE36597" s="227"/>
    </row>
    <row r="36598" spans="83:83">
      <c r="CE36598" s="227"/>
    </row>
    <row r="36599" spans="83:83">
      <c r="CE36599" s="227"/>
    </row>
    <row r="36600" spans="83:83">
      <c r="CE36600" s="227"/>
    </row>
    <row r="36601" spans="83:83">
      <c r="CE36601" s="227"/>
    </row>
    <row r="36602" spans="83:83">
      <c r="CE36602" s="227"/>
    </row>
    <row r="36603" spans="83:83">
      <c r="CE36603" s="227"/>
    </row>
    <row r="36604" spans="83:83">
      <c r="CE36604" s="227"/>
    </row>
    <row r="36605" spans="83:83">
      <c r="CE36605" s="227"/>
    </row>
    <row r="36606" spans="83:83">
      <c r="CE36606" s="227"/>
    </row>
    <row r="36607" spans="83:83">
      <c r="CE36607" s="227"/>
    </row>
    <row r="36608" spans="83:83">
      <c r="CE36608" s="227"/>
    </row>
    <row r="36609" spans="83:83">
      <c r="CE36609" s="227"/>
    </row>
    <row r="36610" spans="83:83">
      <c r="CE36610" s="227"/>
    </row>
    <row r="36611" spans="83:83">
      <c r="CE36611" s="227"/>
    </row>
    <row r="36612" spans="83:83">
      <c r="CE36612" s="227"/>
    </row>
    <row r="36613" spans="83:83">
      <c r="CE36613" s="227"/>
    </row>
    <row r="36614" spans="83:83">
      <c r="CE36614" s="227"/>
    </row>
    <row r="36615" spans="83:83">
      <c r="CE36615" s="227"/>
    </row>
    <row r="36616" spans="83:83">
      <c r="CE36616" s="227"/>
    </row>
    <row r="36617" spans="83:83">
      <c r="CE36617" s="227"/>
    </row>
    <row r="36618" spans="83:83">
      <c r="CE36618" s="227"/>
    </row>
    <row r="36619" spans="83:83">
      <c r="CE36619" s="227"/>
    </row>
    <row r="36620" spans="83:83">
      <c r="CE36620" s="227"/>
    </row>
    <row r="36621" spans="83:83">
      <c r="CE36621" s="227"/>
    </row>
    <row r="36622" spans="83:83">
      <c r="CE36622" s="227"/>
    </row>
    <row r="36623" spans="83:83">
      <c r="CE36623" s="227"/>
    </row>
    <row r="36624" spans="83:83">
      <c r="CE36624" s="227"/>
    </row>
    <row r="36625" spans="83:83">
      <c r="CE36625" s="227"/>
    </row>
    <row r="36626" spans="83:83">
      <c r="CE36626" s="227"/>
    </row>
    <row r="36627" spans="83:83">
      <c r="CE36627" s="227"/>
    </row>
    <row r="36628" spans="83:83">
      <c r="CE36628" s="227"/>
    </row>
    <row r="36629" spans="83:83">
      <c r="CE36629" s="227"/>
    </row>
    <row r="36630" spans="83:83">
      <c r="CE36630" s="227"/>
    </row>
    <row r="36631" spans="83:83">
      <c r="CE36631" s="227"/>
    </row>
    <row r="36632" spans="83:83">
      <c r="CE36632" s="227"/>
    </row>
    <row r="36633" spans="83:83">
      <c r="CE36633" s="227"/>
    </row>
    <row r="36634" spans="83:83">
      <c r="CE36634" s="227"/>
    </row>
    <row r="36635" spans="83:83">
      <c r="CE36635" s="227"/>
    </row>
    <row r="36636" spans="83:83">
      <c r="CE36636" s="227"/>
    </row>
    <row r="36637" spans="83:83">
      <c r="CE36637" s="227"/>
    </row>
    <row r="36638" spans="83:83">
      <c r="CE36638" s="227"/>
    </row>
    <row r="36639" spans="83:83">
      <c r="CE36639" s="227"/>
    </row>
    <row r="36640" spans="83:83">
      <c r="CE36640" s="227"/>
    </row>
    <row r="36641" spans="83:83">
      <c r="CE36641" s="227"/>
    </row>
    <row r="36642" spans="83:83">
      <c r="CE36642" s="227"/>
    </row>
    <row r="36643" spans="83:83">
      <c r="CE36643" s="227"/>
    </row>
    <row r="36644" spans="83:83">
      <c r="CE36644" s="227"/>
    </row>
    <row r="36645" spans="83:83">
      <c r="CE36645" s="227"/>
    </row>
    <row r="36646" spans="83:83">
      <c r="CE36646" s="227"/>
    </row>
    <row r="36647" spans="83:83">
      <c r="CE36647" s="227"/>
    </row>
    <row r="36648" spans="83:83">
      <c r="CE36648" s="227"/>
    </row>
    <row r="36649" spans="83:83">
      <c r="CE36649" s="227"/>
    </row>
    <row r="36650" spans="83:83">
      <c r="CE36650" s="227"/>
    </row>
    <row r="36651" spans="83:83">
      <c r="CE36651" s="227"/>
    </row>
    <row r="36652" spans="83:83">
      <c r="CE36652" s="227"/>
    </row>
    <row r="36653" spans="83:83">
      <c r="CE36653" s="227"/>
    </row>
    <row r="36654" spans="83:83">
      <c r="CE36654" s="227"/>
    </row>
    <row r="36655" spans="83:83">
      <c r="CE36655" s="227"/>
    </row>
    <row r="36656" spans="83:83">
      <c r="CE36656" s="227"/>
    </row>
    <row r="36657" spans="83:83">
      <c r="CE36657" s="227"/>
    </row>
    <row r="36658" spans="83:83">
      <c r="CE36658" s="227"/>
    </row>
    <row r="36659" spans="83:83">
      <c r="CE36659" s="227"/>
    </row>
    <row r="36660" spans="83:83">
      <c r="CE36660" s="227"/>
    </row>
    <row r="36661" spans="83:83">
      <c r="CE36661" s="227"/>
    </row>
    <row r="36662" spans="83:83">
      <c r="CE36662" s="227"/>
    </row>
    <row r="36663" spans="83:83">
      <c r="CE36663" s="227"/>
    </row>
    <row r="36664" spans="83:83">
      <c r="CE36664" s="227"/>
    </row>
    <row r="36665" spans="83:83">
      <c r="CE36665" s="227"/>
    </row>
    <row r="36666" spans="83:83">
      <c r="CE36666" s="227"/>
    </row>
    <row r="36667" spans="83:83">
      <c r="CE36667" s="227"/>
    </row>
    <row r="36668" spans="83:83">
      <c r="CE36668" s="227"/>
    </row>
    <row r="36669" spans="83:83">
      <c r="CE36669" s="227"/>
    </row>
    <row r="36670" spans="83:83">
      <c r="CE36670" s="227"/>
    </row>
    <row r="36671" spans="83:83">
      <c r="CE36671" s="227"/>
    </row>
    <row r="36672" spans="83:83">
      <c r="CE36672" s="227"/>
    </row>
    <row r="36673" spans="83:83">
      <c r="CE36673" s="227"/>
    </row>
    <row r="36674" spans="83:83">
      <c r="CE36674" s="227"/>
    </row>
    <row r="36675" spans="83:83">
      <c r="CE36675" s="227"/>
    </row>
    <row r="36676" spans="83:83">
      <c r="CE36676" s="227"/>
    </row>
    <row r="36677" spans="83:83">
      <c r="CE36677" s="227"/>
    </row>
    <row r="36678" spans="83:83">
      <c r="CE36678" s="227"/>
    </row>
    <row r="36679" spans="83:83">
      <c r="CE36679" s="227"/>
    </row>
    <row r="36680" spans="83:83">
      <c r="CE36680" s="227"/>
    </row>
    <row r="36681" spans="83:83">
      <c r="CE36681" s="227"/>
    </row>
    <row r="36682" spans="83:83">
      <c r="CE36682" s="227"/>
    </row>
    <row r="36683" spans="83:83">
      <c r="CE36683" s="227"/>
    </row>
    <row r="36684" spans="83:83">
      <c r="CE36684" s="227"/>
    </row>
    <row r="36685" spans="83:83">
      <c r="CE36685" s="227"/>
    </row>
    <row r="36686" spans="83:83">
      <c r="CE36686" s="227"/>
    </row>
    <row r="36687" spans="83:83">
      <c r="CE36687" s="227"/>
    </row>
    <row r="36688" spans="83:83">
      <c r="CE36688" s="227"/>
    </row>
    <row r="36689" spans="83:83">
      <c r="CE36689" s="227"/>
    </row>
    <row r="36690" spans="83:83">
      <c r="CE36690" s="227"/>
    </row>
    <row r="36691" spans="83:83">
      <c r="CE36691" s="227"/>
    </row>
    <row r="36692" spans="83:83">
      <c r="CE36692" s="227"/>
    </row>
    <row r="36693" spans="83:83">
      <c r="CE36693" s="227"/>
    </row>
    <row r="36694" spans="83:83">
      <c r="CE36694" s="227"/>
    </row>
    <row r="36695" spans="83:83">
      <c r="CE36695" s="227"/>
    </row>
    <row r="36696" spans="83:83">
      <c r="CE36696" s="227"/>
    </row>
    <row r="36697" spans="83:83">
      <c r="CE36697" s="227"/>
    </row>
    <row r="36698" spans="83:83">
      <c r="CE36698" s="227"/>
    </row>
    <row r="36699" spans="83:83">
      <c r="CE36699" s="227"/>
    </row>
    <row r="36700" spans="83:83">
      <c r="CE36700" s="227"/>
    </row>
    <row r="36701" spans="83:83">
      <c r="CE36701" s="227"/>
    </row>
    <row r="36702" spans="83:83">
      <c r="CE36702" s="227"/>
    </row>
    <row r="36703" spans="83:83">
      <c r="CE36703" s="227"/>
    </row>
    <row r="36704" spans="83:83">
      <c r="CE36704" s="227"/>
    </row>
    <row r="36705" spans="83:83">
      <c r="CE36705" s="227"/>
    </row>
    <row r="36706" spans="83:83">
      <c r="CE36706" s="227"/>
    </row>
    <row r="36707" spans="83:83">
      <c r="CE36707" s="227"/>
    </row>
    <row r="36708" spans="83:83">
      <c r="CE36708" s="227"/>
    </row>
    <row r="36709" spans="83:83">
      <c r="CE36709" s="227"/>
    </row>
    <row r="36710" spans="83:83">
      <c r="CE36710" s="227"/>
    </row>
    <row r="36711" spans="83:83">
      <c r="CE36711" s="227"/>
    </row>
    <row r="36712" spans="83:83">
      <c r="CE36712" s="227"/>
    </row>
    <row r="36713" spans="83:83">
      <c r="CE36713" s="227"/>
    </row>
    <row r="36714" spans="83:83">
      <c r="CE36714" s="227"/>
    </row>
    <row r="36715" spans="83:83">
      <c r="CE36715" s="227"/>
    </row>
    <row r="36716" spans="83:83">
      <c r="CE36716" s="227"/>
    </row>
    <row r="36717" spans="83:83">
      <c r="CE36717" s="227"/>
    </row>
    <row r="36718" spans="83:83">
      <c r="CE36718" s="227"/>
    </row>
    <row r="36719" spans="83:83">
      <c r="CE36719" s="227"/>
    </row>
    <row r="36720" spans="83:83">
      <c r="CE36720" s="227"/>
    </row>
    <row r="36721" spans="83:83">
      <c r="CE36721" s="227"/>
    </row>
    <row r="36722" spans="83:83">
      <c r="CE36722" s="227"/>
    </row>
    <row r="36723" spans="83:83">
      <c r="CE36723" s="227"/>
    </row>
    <row r="36724" spans="83:83">
      <c r="CE36724" s="227"/>
    </row>
    <row r="36725" spans="83:83">
      <c r="CE36725" s="227"/>
    </row>
    <row r="36726" spans="83:83">
      <c r="CE36726" s="227"/>
    </row>
    <row r="36727" spans="83:83">
      <c r="CE36727" s="227"/>
    </row>
    <row r="36728" spans="83:83">
      <c r="CE36728" s="227"/>
    </row>
    <row r="36729" spans="83:83">
      <c r="CE36729" s="227"/>
    </row>
    <row r="36730" spans="83:83">
      <c r="CE36730" s="227"/>
    </row>
    <row r="36731" spans="83:83">
      <c r="CE36731" s="227"/>
    </row>
    <row r="36732" spans="83:83">
      <c r="CE36732" s="227"/>
    </row>
    <row r="36733" spans="83:83">
      <c r="CE36733" s="227"/>
    </row>
    <row r="36734" spans="83:83">
      <c r="CE36734" s="227"/>
    </row>
    <row r="36735" spans="83:83">
      <c r="CE36735" s="227"/>
    </row>
    <row r="36736" spans="83:83">
      <c r="CE36736" s="227"/>
    </row>
    <row r="36737" spans="83:83">
      <c r="CE36737" s="227"/>
    </row>
    <row r="36738" spans="83:83">
      <c r="CE36738" s="227"/>
    </row>
    <row r="36739" spans="83:83">
      <c r="CE36739" s="227"/>
    </row>
    <row r="36740" spans="83:83">
      <c r="CE36740" s="227"/>
    </row>
    <row r="36741" spans="83:83">
      <c r="CE36741" s="227"/>
    </row>
    <row r="36742" spans="83:83">
      <c r="CE36742" s="227"/>
    </row>
    <row r="36743" spans="83:83">
      <c r="CE36743" s="227"/>
    </row>
    <row r="36744" spans="83:83">
      <c r="CE36744" s="227"/>
    </row>
    <row r="36745" spans="83:83">
      <c r="CE36745" s="227"/>
    </row>
    <row r="36746" spans="83:83">
      <c r="CE36746" s="227"/>
    </row>
    <row r="36747" spans="83:83">
      <c r="CE36747" s="227"/>
    </row>
    <row r="36748" spans="83:83">
      <c r="CE36748" s="227"/>
    </row>
    <row r="36749" spans="83:83">
      <c r="CE36749" s="227"/>
    </row>
    <row r="36750" spans="83:83">
      <c r="CE36750" s="227"/>
    </row>
    <row r="36751" spans="83:83">
      <c r="CE36751" s="227"/>
    </row>
    <row r="36752" spans="83:83">
      <c r="CE36752" s="227"/>
    </row>
    <row r="36753" spans="83:83">
      <c r="CE36753" s="227"/>
    </row>
    <row r="36754" spans="83:83">
      <c r="CE36754" s="227"/>
    </row>
    <row r="36755" spans="83:83">
      <c r="CE36755" s="227"/>
    </row>
    <row r="36756" spans="83:83">
      <c r="CE36756" s="227"/>
    </row>
    <row r="36757" spans="83:83">
      <c r="CE36757" s="227"/>
    </row>
    <row r="36758" spans="83:83">
      <c r="CE36758" s="227"/>
    </row>
    <row r="36759" spans="83:83">
      <c r="CE36759" s="227"/>
    </row>
    <row r="36760" spans="83:83">
      <c r="CE36760" s="227"/>
    </row>
    <row r="36761" spans="83:83">
      <c r="CE36761" s="227"/>
    </row>
    <row r="36762" spans="83:83">
      <c r="CE36762" s="227"/>
    </row>
    <row r="36763" spans="83:83">
      <c r="CE36763" s="227"/>
    </row>
    <row r="36764" spans="83:83">
      <c r="CE36764" s="227"/>
    </row>
    <row r="36765" spans="83:83">
      <c r="CE36765" s="227"/>
    </row>
    <row r="36766" spans="83:83">
      <c r="CE36766" s="227"/>
    </row>
    <row r="36767" spans="83:83">
      <c r="CE36767" s="227"/>
    </row>
    <row r="36768" spans="83:83">
      <c r="CE36768" s="227"/>
    </row>
    <row r="36769" spans="83:83">
      <c r="CE36769" s="227"/>
    </row>
    <row r="36770" spans="83:83">
      <c r="CE36770" s="227"/>
    </row>
    <row r="36771" spans="83:83">
      <c r="CE36771" s="227"/>
    </row>
    <row r="36772" spans="83:83">
      <c r="CE36772" s="227"/>
    </row>
    <row r="36773" spans="83:83">
      <c r="CE36773" s="227"/>
    </row>
    <row r="36774" spans="83:83">
      <c r="CE36774" s="227"/>
    </row>
    <row r="36775" spans="83:83">
      <c r="CE36775" s="227"/>
    </row>
    <row r="36776" spans="83:83">
      <c r="CE36776" s="227"/>
    </row>
    <row r="36777" spans="83:83">
      <c r="CE36777" s="227"/>
    </row>
    <row r="36778" spans="83:83">
      <c r="CE36778" s="227"/>
    </row>
    <row r="36779" spans="83:83">
      <c r="CE36779" s="227"/>
    </row>
    <row r="36780" spans="83:83">
      <c r="CE36780" s="227"/>
    </row>
    <row r="36781" spans="83:83">
      <c r="CE36781" s="227"/>
    </row>
    <row r="36782" spans="83:83">
      <c r="CE36782" s="227"/>
    </row>
    <row r="36783" spans="83:83">
      <c r="CE36783" s="227"/>
    </row>
    <row r="36784" spans="83:83">
      <c r="CE36784" s="227"/>
    </row>
    <row r="36785" spans="83:83">
      <c r="CE36785" s="227"/>
    </row>
    <row r="36786" spans="83:83">
      <c r="CE36786" s="227"/>
    </row>
    <row r="36787" spans="83:83">
      <c r="CE36787" s="227"/>
    </row>
    <row r="36788" spans="83:83">
      <c r="CE36788" s="227"/>
    </row>
    <row r="36789" spans="83:83">
      <c r="CE36789" s="227"/>
    </row>
    <row r="36790" spans="83:83">
      <c r="CE36790" s="227"/>
    </row>
    <row r="36791" spans="83:83">
      <c r="CE36791" s="227"/>
    </row>
    <row r="36792" spans="83:83">
      <c r="CE36792" s="227"/>
    </row>
    <row r="36793" spans="83:83">
      <c r="CE36793" s="227"/>
    </row>
    <row r="36794" spans="83:83">
      <c r="CE36794" s="227"/>
    </row>
    <row r="36795" spans="83:83">
      <c r="CE36795" s="227"/>
    </row>
    <row r="36796" spans="83:83">
      <c r="CE36796" s="227"/>
    </row>
    <row r="36797" spans="83:83">
      <c r="CE36797" s="227"/>
    </row>
    <row r="36798" spans="83:83">
      <c r="CE36798" s="227"/>
    </row>
    <row r="36799" spans="83:83">
      <c r="CE36799" s="227"/>
    </row>
    <row r="36800" spans="83:83">
      <c r="CE36800" s="227"/>
    </row>
    <row r="36801" spans="83:83">
      <c r="CE36801" s="227"/>
    </row>
    <row r="36802" spans="83:83">
      <c r="CE36802" s="227"/>
    </row>
    <row r="36803" spans="83:83">
      <c r="CE36803" s="227"/>
    </row>
    <row r="36804" spans="83:83">
      <c r="CE36804" s="227"/>
    </row>
    <row r="36805" spans="83:83">
      <c r="CE36805" s="227"/>
    </row>
    <row r="36806" spans="83:83">
      <c r="CE36806" s="227"/>
    </row>
    <row r="36807" spans="83:83">
      <c r="CE36807" s="227"/>
    </row>
    <row r="36808" spans="83:83">
      <c r="CE36808" s="227"/>
    </row>
    <row r="36809" spans="83:83">
      <c r="CE36809" s="227"/>
    </row>
    <row r="36810" spans="83:83">
      <c r="CE36810" s="227"/>
    </row>
    <row r="36811" spans="83:83">
      <c r="CE36811" s="227"/>
    </row>
    <row r="36812" spans="83:83">
      <c r="CE36812" s="227"/>
    </row>
    <row r="36813" spans="83:83">
      <c r="CE36813" s="227"/>
    </row>
    <row r="36814" spans="83:83">
      <c r="CE36814" s="227"/>
    </row>
    <row r="36815" spans="83:83">
      <c r="CE36815" s="227"/>
    </row>
    <row r="36816" spans="83:83">
      <c r="CE36816" s="227"/>
    </row>
    <row r="36817" spans="83:83">
      <c r="CE36817" s="227"/>
    </row>
    <row r="36818" spans="83:83">
      <c r="CE36818" s="227"/>
    </row>
    <row r="36819" spans="83:83">
      <c r="CE36819" s="227"/>
    </row>
    <row r="36820" spans="83:83">
      <c r="CE36820" s="227"/>
    </row>
    <row r="36821" spans="83:83">
      <c r="CE36821" s="227"/>
    </row>
    <row r="36822" spans="83:83">
      <c r="CE36822" s="227"/>
    </row>
    <row r="36823" spans="83:83">
      <c r="CE36823" s="227"/>
    </row>
    <row r="36824" spans="83:83">
      <c r="CE36824" s="227"/>
    </row>
    <row r="36825" spans="83:83">
      <c r="CE36825" s="227"/>
    </row>
    <row r="36826" spans="83:83">
      <c r="CE36826" s="227"/>
    </row>
    <row r="36827" spans="83:83">
      <c r="CE36827" s="227"/>
    </row>
    <row r="36828" spans="83:83">
      <c r="CE36828" s="227"/>
    </row>
    <row r="36829" spans="83:83">
      <c r="CE36829" s="227"/>
    </row>
    <row r="36830" spans="83:83">
      <c r="CE36830" s="227"/>
    </row>
    <row r="36831" spans="83:83">
      <c r="CE36831" s="227"/>
    </row>
    <row r="36832" spans="83:83">
      <c r="CE36832" s="227"/>
    </row>
    <row r="36833" spans="83:83">
      <c r="CE36833" s="227"/>
    </row>
    <row r="36834" spans="83:83">
      <c r="CE36834" s="227"/>
    </row>
    <row r="36835" spans="83:83">
      <c r="CE36835" s="227"/>
    </row>
    <row r="36836" spans="83:83">
      <c r="CE36836" s="227"/>
    </row>
    <row r="36837" spans="83:83">
      <c r="CE36837" s="227"/>
    </row>
    <row r="36838" spans="83:83">
      <c r="CE36838" s="227"/>
    </row>
    <row r="36839" spans="83:83">
      <c r="CE36839" s="227"/>
    </row>
    <row r="36840" spans="83:83">
      <c r="CE36840" s="227"/>
    </row>
    <row r="36841" spans="83:83">
      <c r="CE36841" s="227"/>
    </row>
    <row r="36842" spans="83:83">
      <c r="CE36842" s="227"/>
    </row>
    <row r="36843" spans="83:83">
      <c r="CE36843" s="227"/>
    </row>
    <row r="36844" spans="83:83">
      <c r="CE36844" s="227"/>
    </row>
    <row r="36845" spans="83:83">
      <c r="CE36845" s="227"/>
    </row>
    <row r="36846" spans="83:83">
      <c r="CE36846" s="227"/>
    </row>
    <row r="36847" spans="83:83">
      <c r="CE36847" s="227"/>
    </row>
    <row r="36848" spans="83:83">
      <c r="CE36848" s="227"/>
    </row>
    <row r="36849" spans="83:83">
      <c r="CE36849" s="227"/>
    </row>
    <row r="36850" spans="83:83">
      <c r="CE36850" s="227"/>
    </row>
    <row r="36851" spans="83:83">
      <c r="CE36851" s="227"/>
    </row>
    <row r="36852" spans="83:83">
      <c r="CE36852" s="227"/>
    </row>
    <row r="36853" spans="83:83">
      <c r="CE36853" s="227"/>
    </row>
    <row r="36854" spans="83:83">
      <c r="CE36854" s="227"/>
    </row>
    <row r="36855" spans="83:83">
      <c r="CE36855" s="227"/>
    </row>
    <row r="36856" spans="83:83">
      <c r="CE36856" s="227"/>
    </row>
    <row r="36857" spans="83:83">
      <c r="CE36857" s="227"/>
    </row>
    <row r="36858" spans="83:83">
      <c r="CE36858" s="227"/>
    </row>
    <row r="36859" spans="83:83">
      <c r="CE36859" s="227"/>
    </row>
    <row r="36860" spans="83:83">
      <c r="CE36860" s="227"/>
    </row>
    <row r="36861" spans="83:83">
      <c r="CE36861" s="227"/>
    </row>
    <row r="36862" spans="83:83">
      <c r="CE36862" s="227"/>
    </row>
    <row r="36863" spans="83:83">
      <c r="CE36863" s="227"/>
    </row>
    <row r="36864" spans="83:83">
      <c r="CE36864" s="227"/>
    </row>
    <row r="36865" spans="83:83">
      <c r="CE36865" s="227"/>
    </row>
    <row r="36866" spans="83:83">
      <c r="CE36866" s="227"/>
    </row>
    <row r="36867" spans="83:83">
      <c r="CE36867" s="227"/>
    </row>
    <row r="36868" spans="83:83">
      <c r="CE36868" s="227"/>
    </row>
    <row r="36869" spans="83:83">
      <c r="CE36869" s="227"/>
    </row>
    <row r="36870" spans="83:83">
      <c r="CE36870" s="227"/>
    </row>
    <row r="36871" spans="83:83">
      <c r="CE36871" s="227"/>
    </row>
    <row r="36872" spans="83:83">
      <c r="CE36872" s="227"/>
    </row>
    <row r="36873" spans="83:83">
      <c r="CE36873" s="227"/>
    </row>
    <row r="36874" spans="83:83">
      <c r="CE36874" s="227"/>
    </row>
    <row r="36875" spans="83:83">
      <c r="CE36875" s="227"/>
    </row>
    <row r="36876" spans="83:83">
      <c r="CE36876" s="227"/>
    </row>
    <row r="36877" spans="83:83">
      <c r="CE36877" s="227"/>
    </row>
    <row r="36878" spans="83:83">
      <c r="CE36878" s="227"/>
    </row>
    <row r="36879" spans="83:83">
      <c r="CE36879" s="227"/>
    </row>
    <row r="36880" spans="83:83">
      <c r="CE36880" s="227"/>
    </row>
    <row r="36881" spans="83:83">
      <c r="CE36881" s="227"/>
    </row>
    <row r="36882" spans="83:83">
      <c r="CE36882" s="227"/>
    </row>
    <row r="36883" spans="83:83">
      <c r="CE36883" s="227"/>
    </row>
    <row r="36884" spans="83:83">
      <c r="CE36884" s="227"/>
    </row>
    <row r="36885" spans="83:83">
      <c r="CE36885" s="227"/>
    </row>
    <row r="36886" spans="83:83">
      <c r="CE36886" s="227"/>
    </row>
    <row r="36887" spans="83:83">
      <c r="CE36887" s="227"/>
    </row>
    <row r="36888" spans="83:83">
      <c r="CE36888" s="227"/>
    </row>
    <row r="36889" spans="83:83">
      <c r="CE36889" s="227"/>
    </row>
    <row r="36890" spans="83:83">
      <c r="CE36890" s="227"/>
    </row>
    <row r="36891" spans="83:83">
      <c r="CE36891" s="227"/>
    </row>
    <row r="36892" spans="83:83">
      <c r="CE36892" s="227"/>
    </row>
    <row r="36893" spans="83:83">
      <c r="CE36893" s="227"/>
    </row>
    <row r="36894" spans="83:83">
      <c r="CE36894" s="227"/>
    </row>
    <row r="36895" spans="83:83">
      <c r="CE36895" s="227"/>
    </row>
    <row r="36896" spans="83:83">
      <c r="CE36896" s="227"/>
    </row>
    <row r="36897" spans="83:83">
      <c r="CE36897" s="227"/>
    </row>
    <row r="36898" spans="83:83">
      <c r="CE36898" s="227"/>
    </row>
    <row r="36899" spans="83:83">
      <c r="CE36899" s="227"/>
    </row>
    <row r="36900" spans="83:83">
      <c r="CE36900" s="227"/>
    </row>
    <row r="36901" spans="83:83">
      <c r="CE36901" s="227"/>
    </row>
    <row r="36902" spans="83:83">
      <c r="CE36902" s="227"/>
    </row>
    <row r="36903" spans="83:83">
      <c r="CE36903" s="227"/>
    </row>
    <row r="36904" spans="83:83">
      <c r="CE36904" s="227"/>
    </row>
    <row r="36905" spans="83:83">
      <c r="CE36905" s="227"/>
    </row>
    <row r="36906" spans="83:83">
      <c r="CE36906" s="227"/>
    </row>
    <row r="36907" spans="83:83">
      <c r="CE36907" s="227"/>
    </row>
    <row r="36908" spans="83:83">
      <c r="CE36908" s="227"/>
    </row>
    <row r="36909" spans="83:83">
      <c r="CE36909" s="227"/>
    </row>
    <row r="36910" spans="83:83">
      <c r="CE36910" s="227"/>
    </row>
    <row r="36911" spans="83:83">
      <c r="CE36911" s="227"/>
    </row>
    <row r="36912" spans="83:83">
      <c r="CE36912" s="227"/>
    </row>
    <row r="36913" spans="83:83">
      <c r="CE36913" s="227"/>
    </row>
    <row r="36914" spans="83:83">
      <c r="CE36914" s="227"/>
    </row>
    <row r="36915" spans="83:83">
      <c r="CE36915" s="227"/>
    </row>
    <row r="36916" spans="83:83">
      <c r="CE36916" s="227"/>
    </row>
    <row r="36917" spans="83:83">
      <c r="CE36917" s="227"/>
    </row>
    <row r="36918" spans="83:83">
      <c r="CE36918" s="227"/>
    </row>
    <row r="36919" spans="83:83">
      <c r="CE36919" s="227"/>
    </row>
    <row r="36920" spans="83:83">
      <c r="CE36920" s="227"/>
    </row>
    <row r="36921" spans="83:83">
      <c r="CE36921" s="227"/>
    </row>
    <row r="36922" spans="83:83">
      <c r="CE36922" s="227"/>
    </row>
    <row r="36923" spans="83:83">
      <c r="CE36923" s="227"/>
    </row>
    <row r="36924" spans="83:83">
      <c r="CE36924" s="227"/>
    </row>
    <row r="36925" spans="83:83">
      <c r="CE36925" s="227"/>
    </row>
    <row r="36926" spans="83:83">
      <c r="CE36926" s="227"/>
    </row>
    <row r="36927" spans="83:83">
      <c r="CE36927" s="227"/>
    </row>
    <row r="36928" spans="83:83">
      <c r="CE36928" s="227"/>
    </row>
    <row r="36929" spans="83:83">
      <c r="CE36929" s="227"/>
    </row>
    <row r="36930" spans="83:83">
      <c r="CE36930" s="227"/>
    </row>
    <row r="36931" spans="83:83">
      <c r="CE36931" s="227"/>
    </row>
    <row r="36932" spans="83:83">
      <c r="CE36932" s="227"/>
    </row>
    <row r="36933" spans="83:83">
      <c r="CE36933" s="227"/>
    </row>
    <row r="36934" spans="83:83">
      <c r="CE36934" s="227"/>
    </row>
    <row r="36935" spans="83:83">
      <c r="CE36935" s="227"/>
    </row>
    <row r="36936" spans="83:83">
      <c r="CE36936" s="227"/>
    </row>
    <row r="36937" spans="83:83">
      <c r="CE36937" s="227"/>
    </row>
    <row r="36938" spans="83:83">
      <c r="CE36938" s="227"/>
    </row>
    <row r="36939" spans="83:83">
      <c r="CE36939" s="227"/>
    </row>
    <row r="36940" spans="83:83">
      <c r="CE36940" s="227"/>
    </row>
    <row r="36941" spans="83:83">
      <c r="CE36941" s="227"/>
    </row>
    <row r="36942" spans="83:83">
      <c r="CE36942" s="227"/>
    </row>
    <row r="36943" spans="83:83">
      <c r="CE36943" s="227"/>
    </row>
    <row r="36944" spans="83:83">
      <c r="CE36944" s="227"/>
    </row>
    <row r="36945" spans="83:83">
      <c r="CE36945" s="227"/>
    </row>
    <row r="36946" spans="83:83">
      <c r="CE36946" s="227"/>
    </row>
    <row r="36947" spans="83:83">
      <c r="CE36947" s="227"/>
    </row>
    <row r="36948" spans="83:83">
      <c r="CE36948" s="227"/>
    </row>
    <row r="36949" spans="83:83">
      <c r="CE36949" s="227"/>
    </row>
    <row r="36950" spans="83:83">
      <c r="CE36950" s="227"/>
    </row>
    <row r="36951" spans="83:83">
      <c r="CE36951" s="227"/>
    </row>
    <row r="36952" spans="83:83">
      <c r="CE36952" s="227"/>
    </row>
    <row r="36953" spans="83:83">
      <c r="CE36953" s="227"/>
    </row>
    <row r="36954" spans="83:83">
      <c r="CE36954" s="227"/>
    </row>
    <row r="36955" spans="83:83">
      <c r="CE36955" s="227"/>
    </row>
    <row r="36956" spans="83:83">
      <c r="CE36956" s="227"/>
    </row>
    <row r="36957" spans="83:83">
      <c r="CE36957" s="227"/>
    </row>
    <row r="36958" spans="83:83">
      <c r="CE36958" s="227"/>
    </row>
    <row r="36959" spans="83:83">
      <c r="CE36959" s="227"/>
    </row>
    <row r="36960" spans="83:83">
      <c r="CE36960" s="227"/>
    </row>
    <row r="36961" spans="83:83">
      <c r="CE36961" s="227"/>
    </row>
    <row r="36962" spans="83:83">
      <c r="CE36962" s="227"/>
    </row>
    <row r="36963" spans="83:83">
      <c r="CE36963" s="227"/>
    </row>
    <row r="36964" spans="83:83">
      <c r="CE36964" s="227"/>
    </row>
    <row r="36965" spans="83:83">
      <c r="CE36965" s="227"/>
    </row>
    <row r="36966" spans="83:83">
      <c r="CE36966" s="227"/>
    </row>
    <row r="36967" spans="83:83">
      <c r="CE36967" s="227"/>
    </row>
    <row r="36968" spans="83:83">
      <c r="CE36968" s="227"/>
    </row>
    <row r="36969" spans="83:83">
      <c r="CE36969" s="227"/>
    </row>
    <row r="36970" spans="83:83">
      <c r="CE36970" s="227"/>
    </row>
    <row r="36971" spans="83:83">
      <c r="CE36971" s="227"/>
    </row>
    <row r="36972" spans="83:83">
      <c r="CE36972" s="227"/>
    </row>
    <row r="36973" spans="83:83">
      <c r="CE36973" s="227"/>
    </row>
    <row r="36974" spans="83:83">
      <c r="CE36974" s="227"/>
    </row>
    <row r="36975" spans="83:83">
      <c r="CE36975" s="227"/>
    </row>
    <row r="36976" spans="83:83">
      <c r="CE36976" s="227"/>
    </row>
    <row r="36977" spans="83:83">
      <c r="CE36977" s="227"/>
    </row>
    <row r="36978" spans="83:83">
      <c r="CE36978" s="227"/>
    </row>
    <row r="36979" spans="83:83">
      <c r="CE36979" s="227"/>
    </row>
    <row r="36980" spans="83:83">
      <c r="CE36980" s="227"/>
    </row>
    <row r="36981" spans="83:83">
      <c r="CE36981" s="227"/>
    </row>
    <row r="36982" spans="83:83">
      <c r="CE36982" s="227"/>
    </row>
    <row r="36983" spans="83:83">
      <c r="CE36983" s="227"/>
    </row>
    <row r="36984" spans="83:83">
      <c r="CE36984" s="227"/>
    </row>
    <row r="36985" spans="83:83">
      <c r="CE36985" s="227"/>
    </row>
    <row r="36986" spans="83:83">
      <c r="CE36986" s="227"/>
    </row>
    <row r="36987" spans="83:83">
      <c r="CE36987" s="227"/>
    </row>
    <row r="36988" spans="83:83">
      <c r="CE36988" s="227"/>
    </row>
    <row r="36989" spans="83:83">
      <c r="CE36989" s="227"/>
    </row>
    <row r="36990" spans="83:83">
      <c r="CE36990" s="227"/>
    </row>
    <row r="36991" spans="83:83">
      <c r="CE36991" s="227"/>
    </row>
    <row r="36992" spans="83:83">
      <c r="CE36992" s="227"/>
    </row>
    <row r="36993" spans="83:83">
      <c r="CE36993" s="227"/>
    </row>
    <row r="36994" spans="83:83">
      <c r="CE36994" s="227"/>
    </row>
    <row r="36995" spans="83:83">
      <c r="CE36995" s="227"/>
    </row>
    <row r="36996" spans="83:83">
      <c r="CE36996" s="227"/>
    </row>
    <row r="36997" spans="83:83">
      <c r="CE36997" s="227"/>
    </row>
    <row r="36998" spans="83:83">
      <c r="CE36998" s="227"/>
    </row>
    <row r="36999" spans="83:83">
      <c r="CE36999" s="227"/>
    </row>
    <row r="37000" spans="83:83">
      <c r="CE37000" s="227"/>
    </row>
    <row r="37001" spans="83:83">
      <c r="CE37001" s="227"/>
    </row>
    <row r="37002" spans="83:83">
      <c r="CE37002" s="227"/>
    </row>
    <row r="37003" spans="83:83">
      <c r="CE37003" s="227"/>
    </row>
    <row r="37004" spans="83:83">
      <c r="CE37004" s="227"/>
    </row>
    <row r="37005" spans="83:83">
      <c r="CE37005" s="227"/>
    </row>
    <row r="37006" spans="83:83">
      <c r="CE37006" s="227"/>
    </row>
    <row r="37007" spans="83:83">
      <c r="CE37007" s="227"/>
    </row>
    <row r="37008" spans="83:83">
      <c r="CE37008" s="227"/>
    </row>
    <row r="37009" spans="83:83">
      <c r="CE37009" s="227"/>
    </row>
    <row r="37010" spans="83:83">
      <c r="CE37010" s="227"/>
    </row>
    <row r="37011" spans="83:83">
      <c r="CE37011" s="227"/>
    </row>
    <row r="37012" spans="83:83">
      <c r="CE37012" s="227"/>
    </row>
    <row r="37013" spans="83:83">
      <c r="CE37013" s="227"/>
    </row>
    <row r="37014" spans="83:83">
      <c r="CE37014" s="227"/>
    </row>
    <row r="37015" spans="83:83">
      <c r="CE37015" s="227"/>
    </row>
    <row r="37016" spans="83:83">
      <c r="CE37016" s="227"/>
    </row>
    <row r="37017" spans="83:83">
      <c r="CE37017" s="227"/>
    </row>
    <row r="37018" spans="83:83">
      <c r="CE37018" s="227"/>
    </row>
    <row r="37019" spans="83:83">
      <c r="CE37019" s="227"/>
    </row>
    <row r="37020" spans="83:83">
      <c r="CE37020" s="227"/>
    </row>
    <row r="37021" spans="83:83">
      <c r="CE37021" s="227"/>
    </row>
    <row r="37022" spans="83:83">
      <c r="CE37022" s="227"/>
    </row>
    <row r="37023" spans="83:83">
      <c r="CE37023" s="227"/>
    </row>
    <row r="37024" spans="83:83">
      <c r="CE37024" s="227"/>
    </row>
    <row r="37025" spans="83:83">
      <c r="CE37025" s="227"/>
    </row>
    <row r="37026" spans="83:83">
      <c r="CE37026" s="227"/>
    </row>
    <row r="37027" spans="83:83">
      <c r="CE37027" s="227"/>
    </row>
    <row r="37028" spans="83:83">
      <c r="CE37028" s="227"/>
    </row>
    <row r="37029" spans="83:83">
      <c r="CE37029" s="227"/>
    </row>
    <row r="37030" spans="83:83">
      <c r="CE37030" s="227"/>
    </row>
    <row r="37031" spans="83:83">
      <c r="CE37031" s="227"/>
    </row>
    <row r="37032" spans="83:83">
      <c r="CE37032" s="227"/>
    </row>
    <row r="37033" spans="83:83">
      <c r="CE37033" s="227"/>
    </row>
    <row r="37034" spans="83:83">
      <c r="CE37034" s="227"/>
    </row>
    <row r="37035" spans="83:83">
      <c r="CE37035" s="227"/>
    </row>
    <row r="37036" spans="83:83">
      <c r="CE37036" s="227"/>
    </row>
    <row r="37037" spans="83:83">
      <c r="CE37037" s="227"/>
    </row>
    <row r="37038" spans="83:83">
      <c r="CE37038" s="227"/>
    </row>
    <row r="37039" spans="83:83">
      <c r="CE37039" s="227"/>
    </row>
    <row r="37040" spans="83:83">
      <c r="CE37040" s="227"/>
    </row>
    <row r="37041" spans="83:83">
      <c r="CE37041" s="227"/>
    </row>
    <row r="37042" spans="83:83">
      <c r="CE37042" s="227"/>
    </row>
    <row r="37043" spans="83:83">
      <c r="CE37043" s="227"/>
    </row>
    <row r="37044" spans="83:83">
      <c r="CE37044" s="227"/>
    </row>
    <row r="37045" spans="83:83">
      <c r="CE37045" s="227"/>
    </row>
    <row r="37046" spans="83:83">
      <c r="CE37046" s="227"/>
    </row>
    <row r="37047" spans="83:83">
      <c r="CE37047" s="227"/>
    </row>
    <row r="37048" spans="83:83">
      <c r="CE37048" s="227"/>
    </row>
    <row r="37049" spans="83:83">
      <c r="CE37049" s="227"/>
    </row>
    <row r="37050" spans="83:83">
      <c r="CE37050" s="227"/>
    </row>
    <row r="37051" spans="83:83">
      <c r="CE37051" s="227"/>
    </row>
    <row r="37052" spans="83:83">
      <c r="CE37052" s="227"/>
    </row>
    <row r="37053" spans="83:83">
      <c r="CE37053" s="227"/>
    </row>
    <row r="37054" spans="83:83">
      <c r="CE37054" s="227"/>
    </row>
    <row r="37055" spans="83:83">
      <c r="CE37055" s="227"/>
    </row>
    <row r="37056" spans="83:83">
      <c r="CE37056" s="227"/>
    </row>
    <row r="37057" spans="83:83">
      <c r="CE37057" s="227"/>
    </row>
    <row r="37058" spans="83:83">
      <c r="CE37058" s="227"/>
    </row>
    <row r="37059" spans="83:83">
      <c r="CE37059" s="227"/>
    </row>
    <row r="37060" spans="83:83">
      <c r="CE37060" s="227"/>
    </row>
    <row r="37061" spans="83:83">
      <c r="CE37061" s="227"/>
    </row>
    <row r="37062" spans="83:83">
      <c r="CE37062" s="227"/>
    </row>
    <row r="37063" spans="83:83">
      <c r="CE37063" s="227"/>
    </row>
    <row r="37064" spans="83:83">
      <c r="CE37064" s="227"/>
    </row>
    <row r="37065" spans="83:83">
      <c r="CE37065" s="227"/>
    </row>
    <row r="37066" spans="83:83">
      <c r="CE37066" s="227"/>
    </row>
    <row r="37067" spans="83:83">
      <c r="CE37067" s="227"/>
    </row>
    <row r="37068" spans="83:83">
      <c r="CE37068" s="227"/>
    </row>
    <row r="37069" spans="83:83">
      <c r="CE37069" s="227"/>
    </row>
    <row r="37070" spans="83:83">
      <c r="CE37070" s="227"/>
    </row>
    <row r="37071" spans="83:83">
      <c r="CE37071" s="227"/>
    </row>
    <row r="37072" spans="83:83">
      <c r="CE37072" s="227"/>
    </row>
    <row r="37073" spans="83:83">
      <c r="CE37073" s="227"/>
    </row>
    <row r="37074" spans="83:83">
      <c r="CE37074" s="227"/>
    </row>
    <row r="37075" spans="83:83">
      <c r="CE37075" s="227"/>
    </row>
    <row r="37076" spans="83:83">
      <c r="CE37076" s="227"/>
    </row>
    <row r="37077" spans="83:83">
      <c r="CE37077" s="227"/>
    </row>
    <row r="37078" spans="83:83">
      <c r="CE37078" s="227"/>
    </row>
    <row r="37079" spans="83:83">
      <c r="CE37079" s="227"/>
    </row>
    <row r="37080" spans="83:83">
      <c r="CE37080" s="227"/>
    </row>
    <row r="37081" spans="83:83">
      <c r="CE37081" s="227"/>
    </row>
    <row r="37082" spans="83:83">
      <c r="CE37082" s="227"/>
    </row>
    <row r="37083" spans="83:83">
      <c r="CE37083" s="227"/>
    </row>
    <row r="37084" spans="83:83">
      <c r="CE37084" s="227"/>
    </row>
    <row r="37085" spans="83:83">
      <c r="CE37085" s="227"/>
    </row>
    <row r="37086" spans="83:83">
      <c r="CE37086" s="227"/>
    </row>
    <row r="37087" spans="83:83">
      <c r="CE37087" s="227"/>
    </row>
    <row r="37088" spans="83:83">
      <c r="CE37088" s="227"/>
    </row>
    <row r="37089" spans="83:83">
      <c r="CE37089" s="227"/>
    </row>
    <row r="37090" spans="83:83">
      <c r="CE37090" s="227"/>
    </row>
    <row r="37091" spans="83:83">
      <c r="CE37091" s="227"/>
    </row>
    <row r="37092" spans="83:83">
      <c r="CE37092" s="227"/>
    </row>
    <row r="37093" spans="83:83">
      <c r="CE37093" s="227"/>
    </row>
    <row r="37094" spans="83:83">
      <c r="CE37094" s="227"/>
    </row>
    <row r="37095" spans="83:83">
      <c r="CE37095" s="227"/>
    </row>
    <row r="37096" spans="83:83">
      <c r="CE37096" s="227"/>
    </row>
    <row r="37097" spans="83:83">
      <c r="CE37097" s="227"/>
    </row>
    <row r="37098" spans="83:83">
      <c r="CE37098" s="227"/>
    </row>
    <row r="37099" spans="83:83">
      <c r="CE37099" s="227"/>
    </row>
    <row r="37100" spans="83:83">
      <c r="CE37100" s="227"/>
    </row>
    <row r="37101" spans="83:83">
      <c r="CE37101" s="227"/>
    </row>
    <row r="37102" spans="83:83">
      <c r="CE37102" s="227"/>
    </row>
    <row r="37103" spans="83:83">
      <c r="CE37103" s="227"/>
    </row>
    <row r="37104" spans="83:83">
      <c r="CE37104" s="227"/>
    </row>
    <row r="37105" spans="83:83">
      <c r="CE37105" s="227"/>
    </row>
    <row r="37106" spans="83:83">
      <c r="CE37106" s="227"/>
    </row>
    <row r="37107" spans="83:83">
      <c r="CE37107" s="227"/>
    </row>
    <row r="37108" spans="83:83">
      <c r="CE37108" s="227"/>
    </row>
    <row r="37109" spans="83:83">
      <c r="CE37109" s="227"/>
    </row>
    <row r="37110" spans="83:83">
      <c r="CE37110" s="227"/>
    </row>
    <row r="37111" spans="83:83">
      <c r="CE37111" s="227"/>
    </row>
    <row r="37112" spans="83:83">
      <c r="CE37112" s="227"/>
    </row>
    <row r="37113" spans="83:83">
      <c r="CE37113" s="227"/>
    </row>
    <row r="37114" spans="83:83">
      <c r="CE37114" s="227"/>
    </row>
    <row r="37115" spans="83:83">
      <c r="CE37115" s="227"/>
    </row>
    <row r="37116" spans="83:83">
      <c r="CE37116" s="227"/>
    </row>
    <row r="37117" spans="83:83">
      <c r="CE37117" s="227"/>
    </row>
    <row r="37118" spans="83:83">
      <c r="CE37118" s="227"/>
    </row>
    <row r="37119" spans="83:83">
      <c r="CE37119" s="227"/>
    </row>
    <row r="37120" spans="83:83">
      <c r="CE37120" s="227"/>
    </row>
    <row r="37121" spans="83:83">
      <c r="CE37121" s="227"/>
    </row>
    <row r="37122" spans="83:83">
      <c r="CE37122" s="227"/>
    </row>
    <row r="37123" spans="83:83">
      <c r="CE37123" s="227"/>
    </row>
    <row r="37124" spans="83:83">
      <c r="CE37124" s="227"/>
    </row>
    <row r="37125" spans="83:83">
      <c r="CE37125" s="227"/>
    </row>
    <row r="37126" spans="83:83">
      <c r="CE37126" s="227"/>
    </row>
    <row r="37127" spans="83:83">
      <c r="CE37127" s="227"/>
    </row>
    <row r="37128" spans="83:83">
      <c r="CE37128" s="227"/>
    </row>
    <row r="37129" spans="83:83">
      <c r="CE37129" s="227"/>
    </row>
    <row r="37130" spans="83:83">
      <c r="CE37130" s="227"/>
    </row>
    <row r="37131" spans="83:83">
      <c r="CE37131" s="227"/>
    </row>
    <row r="37132" spans="83:83">
      <c r="CE37132" s="227"/>
    </row>
    <row r="37133" spans="83:83">
      <c r="CE37133" s="227"/>
    </row>
    <row r="37134" spans="83:83">
      <c r="CE37134" s="227"/>
    </row>
    <row r="37135" spans="83:83">
      <c r="CE37135" s="227"/>
    </row>
    <row r="37136" spans="83:83">
      <c r="CE37136" s="227"/>
    </row>
    <row r="37137" spans="83:83">
      <c r="CE37137" s="227"/>
    </row>
    <row r="37138" spans="83:83">
      <c r="CE37138" s="227"/>
    </row>
    <row r="37139" spans="83:83">
      <c r="CE37139" s="227"/>
    </row>
    <row r="37140" spans="83:83">
      <c r="CE37140" s="227"/>
    </row>
    <row r="37141" spans="83:83">
      <c r="CE37141" s="227"/>
    </row>
    <row r="37142" spans="83:83">
      <c r="CE37142" s="227"/>
    </row>
    <row r="37143" spans="83:83">
      <c r="CE37143" s="227"/>
    </row>
    <row r="37144" spans="83:83">
      <c r="CE37144" s="227"/>
    </row>
    <row r="37145" spans="83:83">
      <c r="CE37145" s="227"/>
    </row>
    <row r="37146" spans="83:83">
      <c r="CE37146" s="227"/>
    </row>
    <row r="37147" spans="83:83">
      <c r="CE37147" s="227"/>
    </row>
    <row r="37148" spans="83:83">
      <c r="CE37148" s="227"/>
    </row>
    <row r="37149" spans="83:83">
      <c r="CE37149" s="227"/>
    </row>
    <row r="37150" spans="83:83">
      <c r="CE37150" s="227"/>
    </row>
    <row r="37151" spans="83:83">
      <c r="CE37151" s="227"/>
    </row>
    <row r="37152" spans="83:83">
      <c r="CE37152" s="227"/>
    </row>
    <row r="37153" spans="83:83">
      <c r="CE37153" s="227"/>
    </row>
    <row r="37154" spans="83:83">
      <c r="CE37154" s="227"/>
    </row>
    <row r="37155" spans="83:83">
      <c r="CE37155" s="227"/>
    </row>
    <row r="37156" spans="83:83">
      <c r="CE37156" s="227"/>
    </row>
    <row r="37157" spans="83:83">
      <c r="CE37157" s="227"/>
    </row>
    <row r="37158" spans="83:83">
      <c r="CE37158" s="227"/>
    </row>
    <row r="37159" spans="83:83">
      <c r="CE37159" s="227"/>
    </row>
    <row r="37160" spans="83:83">
      <c r="CE37160" s="227"/>
    </row>
    <row r="37161" spans="83:83">
      <c r="CE37161" s="227"/>
    </row>
    <row r="37162" spans="83:83">
      <c r="CE37162" s="227"/>
    </row>
    <row r="37163" spans="83:83">
      <c r="CE37163" s="227"/>
    </row>
    <row r="37164" spans="83:83">
      <c r="CE37164" s="227"/>
    </row>
    <row r="37165" spans="83:83">
      <c r="CE37165" s="227"/>
    </row>
    <row r="37166" spans="83:83">
      <c r="CE37166" s="227"/>
    </row>
    <row r="37167" spans="83:83">
      <c r="CE37167" s="227"/>
    </row>
    <row r="37168" spans="83:83">
      <c r="CE37168" s="227"/>
    </row>
    <row r="37169" spans="83:83">
      <c r="CE37169" s="227"/>
    </row>
    <row r="37170" spans="83:83">
      <c r="CE37170" s="227"/>
    </row>
    <row r="37171" spans="83:83">
      <c r="CE37171" s="227"/>
    </row>
    <row r="37172" spans="83:83">
      <c r="CE37172" s="227"/>
    </row>
    <row r="37173" spans="83:83">
      <c r="CE37173" s="227"/>
    </row>
    <row r="37174" spans="83:83">
      <c r="CE37174" s="227"/>
    </row>
    <row r="37175" spans="83:83">
      <c r="CE37175" s="227"/>
    </row>
    <row r="37176" spans="83:83">
      <c r="CE37176" s="227"/>
    </row>
    <row r="37177" spans="83:83">
      <c r="CE37177" s="227"/>
    </row>
    <row r="37178" spans="83:83">
      <c r="CE37178" s="227"/>
    </row>
    <row r="37179" spans="83:83">
      <c r="CE37179" s="227"/>
    </row>
    <row r="37180" spans="83:83">
      <c r="CE37180" s="227"/>
    </row>
    <row r="37181" spans="83:83">
      <c r="CE37181" s="227"/>
    </row>
    <row r="37182" spans="83:83">
      <c r="CE37182" s="227"/>
    </row>
    <row r="37183" spans="83:83">
      <c r="CE37183" s="227"/>
    </row>
    <row r="37184" spans="83:83">
      <c r="CE37184" s="227"/>
    </row>
    <row r="37185" spans="83:83">
      <c r="CE37185" s="227"/>
    </row>
    <row r="37186" spans="83:83">
      <c r="CE37186" s="227"/>
    </row>
    <row r="37187" spans="83:83">
      <c r="CE37187" s="227"/>
    </row>
    <row r="37188" spans="83:83">
      <c r="CE37188" s="227"/>
    </row>
    <row r="37189" spans="83:83">
      <c r="CE37189" s="227"/>
    </row>
    <row r="37190" spans="83:83">
      <c r="CE37190" s="227"/>
    </row>
    <row r="37191" spans="83:83">
      <c r="CE37191" s="227"/>
    </row>
    <row r="37192" spans="83:83">
      <c r="CE37192" s="227"/>
    </row>
    <row r="37193" spans="83:83">
      <c r="CE37193" s="227"/>
    </row>
    <row r="37194" spans="83:83">
      <c r="CE37194" s="227"/>
    </row>
    <row r="37195" spans="83:83">
      <c r="CE37195" s="227"/>
    </row>
    <row r="37196" spans="83:83">
      <c r="CE37196" s="227"/>
    </row>
    <row r="37197" spans="83:83">
      <c r="CE37197" s="227"/>
    </row>
    <row r="37198" spans="83:83">
      <c r="CE37198" s="227"/>
    </row>
    <row r="37199" spans="83:83">
      <c r="CE37199" s="227"/>
    </row>
    <row r="37200" spans="83:83">
      <c r="CE37200" s="227"/>
    </row>
    <row r="37201" spans="83:83">
      <c r="CE37201" s="227"/>
    </row>
    <row r="37202" spans="83:83">
      <c r="CE37202" s="227"/>
    </row>
    <row r="37203" spans="83:83">
      <c r="CE37203" s="227"/>
    </row>
    <row r="37204" spans="83:83">
      <c r="CE37204" s="227"/>
    </row>
    <row r="37205" spans="83:83">
      <c r="CE37205" s="227"/>
    </row>
    <row r="37206" spans="83:83">
      <c r="CE37206" s="227"/>
    </row>
    <row r="37207" spans="83:83">
      <c r="CE37207" s="227"/>
    </row>
    <row r="37208" spans="83:83">
      <c r="CE37208" s="227"/>
    </row>
    <row r="37209" spans="83:83">
      <c r="CE37209" s="227"/>
    </row>
    <row r="37210" spans="83:83">
      <c r="CE37210" s="227"/>
    </row>
    <row r="37211" spans="83:83">
      <c r="CE37211" s="227"/>
    </row>
    <row r="37212" spans="83:83">
      <c r="CE37212" s="227"/>
    </row>
    <row r="37213" spans="83:83">
      <c r="CE37213" s="227"/>
    </row>
    <row r="37214" spans="83:83">
      <c r="CE37214" s="227"/>
    </row>
    <row r="37215" spans="83:83">
      <c r="CE37215" s="227"/>
    </row>
    <row r="37216" spans="83:83">
      <c r="CE37216" s="227"/>
    </row>
    <row r="37217" spans="83:83">
      <c r="CE37217" s="227"/>
    </row>
    <row r="37218" spans="83:83">
      <c r="CE37218" s="227"/>
    </row>
    <row r="37219" spans="83:83">
      <c r="CE37219" s="227"/>
    </row>
    <row r="37220" spans="83:83">
      <c r="CE37220" s="227"/>
    </row>
    <row r="37221" spans="83:83">
      <c r="CE37221" s="227"/>
    </row>
    <row r="37222" spans="83:83">
      <c r="CE37222" s="227"/>
    </row>
    <row r="37223" spans="83:83">
      <c r="CE37223" s="227"/>
    </row>
    <row r="37224" spans="83:83">
      <c r="CE37224" s="227"/>
    </row>
    <row r="37225" spans="83:83">
      <c r="CE37225" s="227"/>
    </row>
    <row r="37226" spans="83:83">
      <c r="CE37226" s="227"/>
    </row>
    <row r="37227" spans="83:83">
      <c r="CE37227" s="227"/>
    </row>
    <row r="37228" spans="83:83">
      <c r="CE37228" s="227"/>
    </row>
    <row r="37229" spans="83:83">
      <c r="CE37229" s="227"/>
    </row>
    <row r="37230" spans="83:83">
      <c r="CE37230" s="227"/>
    </row>
    <row r="37231" spans="83:83">
      <c r="CE37231" s="227"/>
    </row>
    <row r="37232" spans="83:83">
      <c r="CE37232" s="227"/>
    </row>
    <row r="37233" spans="83:83">
      <c r="CE37233" s="227"/>
    </row>
    <row r="37234" spans="83:83">
      <c r="CE37234" s="227"/>
    </row>
    <row r="37235" spans="83:83">
      <c r="CE37235" s="227"/>
    </row>
    <row r="37236" spans="83:83">
      <c r="CE37236" s="227"/>
    </row>
    <row r="37237" spans="83:83">
      <c r="CE37237" s="227"/>
    </row>
    <row r="37238" spans="83:83">
      <c r="CE37238" s="227"/>
    </row>
    <row r="37239" spans="83:83">
      <c r="CE37239" s="227"/>
    </row>
    <row r="37240" spans="83:83">
      <c r="CE37240" s="227"/>
    </row>
    <row r="37241" spans="83:83">
      <c r="CE37241" s="227"/>
    </row>
    <row r="37242" spans="83:83">
      <c r="CE37242" s="227"/>
    </row>
    <row r="37243" spans="83:83">
      <c r="CE37243" s="227"/>
    </row>
    <row r="37244" spans="83:83">
      <c r="CE37244" s="227"/>
    </row>
    <row r="37245" spans="83:83">
      <c r="CE37245" s="227"/>
    </row>
    <row r="37246" spans="83:83">
      <c r="CE37246" s="227"/>
    </row>
    <row r="37247" spans="83:83">
      <c r="CE37247" s="227"/>
    </row>
    <row r="37248" spans="83:83">
      <c r="CE37248" s="227"/>
    </row>
    <row r="37249" spans="83:83">
      <c r="CE37249" s="227"/>
    </row>
    <row r="37250" spans="83:83">
      <c r="CE37250" s="227"/>
    </row>
    <row r="37251" spans="83:83">
      <c r="CE37251" s="227"/>
    </row>
    <row r="37252" spans="83:83">
      <c r="CE37252" s="227"/>
    </row>
    <row r="37253" spans="83:83">
      <c r="CE37253" s="227"/>
    </row>
    <row r="37254" spans="83:83">
      <c r="CE37254" s="227"/>
    </row>
    <row r="37255" spans="83:83">
      <c r="CE37255" s="227"/>
    </row>
    <row r="37256" spans="83:83">
      <c r="CE37256" s="227"/>
    </row>
    <row r="37257" spans="83:83">
      <c r="CE37257" s="227"/>
    </row>
    <row r="37258" spans="83:83">
      <c r="CE37258" s="227"/>
    </row>
    <row r="37259" spans="83:83">
      <c r="CE37259" s="227"/>
    </row>
    <row r="37260" spans="83:83">
      <c r="CE37260" s="227"/>
    </row>
    <row r="37261" spans="83:83">
      <c r="CE37261" s="227"/>
    </row>
    <row r="37262" spans="83:83">
      <c r="CE37262" s="227"/>
    </row>
    <row r="37263" spans="83:83">
      <c r="CE37263" s="227"/>
    </row>
    <row r="37264" spans="83:83">
      <c r="CE37264" s="227"/>
    </row>
    <row r="37265" spans="83:83">
      <c r="CE37265" s="227"/>
    </row>
    <row r="37266" spans="83:83">
      <c r="CE37266" s="227"/>
    </row>
    <row r="37267" spans="83:83">
      <c r="CE37267" s="227"/>
    </row>
    <row r="37268" spans="83:83">
      <c r="CE37268" s="227"/>
    </row>
    <row r="37269" spans="83:83">
      <c r="CE37269" s="227"/>
    </row>
    <row r="37270" spans="83:83">
      <c r="CE37270" s="227"/>
    </row>
    <row r="37271" spans="83:83">
      <c r="CE37271" s="227"/>
    </row>
    <row r="37272" spans="83:83">
      <c r="CE37272" s="227"/>
    </row>
    <row r="37273" spans="83:83">
      <c r="CE37273" s="227"/>
    </row>
    <row r="37274" spans="83:83">
      <c r="CE37274" s="227"/>
    </row>
    <row r="37275" spans="83:83">
      <c r="CE37275" s="227"/>
    </row>
    <row r="37276" spans="83:83">
      <c r="CE37276" s="227"/>
    </row>
    <row r="37277" spans="83:83">
      <c r="CE37277" s="227"/>
    </row>
    <row r="37278" spans="83:83">
      <c r="CE37278" s="227"/>
    </row>
    <row r="37279" spans="83:83">
      <c r="CE37279" s="227"/>
    </row>
    <row r="37280" spans="83:83">
      <c r="CE37280" s="227"/>
    </row>
    <row r="37281" spans="83:83">
      <c r="CE37281" s="227"/>
    </row>
    <row r="37282" spans="83:83">
      <c r="CE37282" s="227"/>
    </row>
    <row r="37283" spans="83:83">
      <c r="CE37283" s="227"/>
    </row>
    <row r="37284" spans="83:83">
      <c r="CE37284" s="227"/>
    </row>
    <row r="37285" spans="83:83">
      <c r="CE37285" s="227"/>
    </row>
    <row r="37286" spans="83:83">
      <c r="CE37286" s="227"/>
    </row>
    <row r="37287" spans="83:83">
      <c r="CE37287" s="227"/>
    </row>
    <row r="37288" spans="83:83">
      <c r="CE37288" s="227"/>
    </row>
    <row r="37289" spans="83:83">
      <c r="CE37289" s="227"/>
    </row>
    <row r="37290" spans="83:83">
      <c r="CE37290" s="227"/>
    </row>
    <row r="37291" spans="83:83">
      <c r="CE37291" s="227"/>
    </row>
    <row r="37292" spans="83:83">
      <c r="CE37292" s="227"/>
    </row>
    <row r="37293" spans="83:83">
      <c r="CE37293" s="227"/>
    </row>
    <row r="37294" spans="83:83">
      <c r="CE37294" s="227"/>
    </row>
    <row r="37295" spans="83:83">
      <c r="CE37295" s="227"/>
    </row>
    <row r="37296" spans="83:83">
      <c r="CE37296" s="227"/>
    </row>
    <row r="37297" spans="83:83">
      <c r="CE37297" s="227"/>
    </row>
    <row r="37298" spans="83:83">
      <c r="CE37298" s="227"/>
    </row>
    <row r="37299" spans="83:83">
      <c r="CE37299" s="227"/>
    </row>
    <row r="37300" spans="83:83">
      <c r="CE37300" s="227"/>
    </row>
    <row r="37301" spans="83:83">
      <c r="CE37301" s="227"/>
    </row>
    <row r="37302" spans="83:83">
      <c r="CE37302" s="227"/>
    </row>
    <row r="37303" spans="83:83">
      <c r="CE37303" s="227"/>
    </row>
    <row r="37304" spans="83:83">
      <c r="CE37304" s="227"/>
    </row>
    <row r="37305" spans="83:83">
      <c r="CE37305" s="227"/>
    </row>
    <row r="37306" spans="83:83">
      <c r="CE37306" s="227"/>
    </row>
    <row r="37307" spans="83:83">
      <c r="CE37307" s="227"/>
    </row>
    <row r="37308" spans="83:83">
      <c r="CE37308" s="227"/>
    </row>
    <row r="37309" spans="83:83">
      <c r="CE37309" s="227"/>
    </row>
    <row r="37310" spans="83:83">
      <c r="CE37310" s="227"/>
    </row>
    <row r="37311" spans="83:83">
      <c r="CE37311" s="227"/>
    </row>
    <row r="37312" spans="83:83">
      <c r="CE37312" s="227"/>
    </row>
    <row r="37313" spans="83:83">
      <c r="CE37313" s="227"/>
    </row>
    <row r="37314" spans="83:83">
      <c r="CE37314" s="227"/>
    </row>
    <row r="37315" spans="83:83">
      <c r="CE37315" s="227"/>
    </row>
    <row r="37316" spans="83:83">
      <c r="CE37316" s="227"/>
    </row>
    <row r="37317" spans="83:83">
      <c r="CE37317" s="227"/>
    </row>
    <row r="37318" spans="83:83">
      <c r="CE37318" s="227"/>
    </row>
    <row r="37319" spans="83:83">
      <c r="CE37319" s="227"/>
    </row>
    <row r="37320" spans="83:83">
      <c r="CE37320" s="227"/>
    </row>
    <row r="37321" spans="83:83">
      <c r="CE37321" s="227"/>
    </row>
    <row r="37322" spans="83:83">
      <c r="CE37322" s="227"/>
    </row>
    <row r="37323" spans="83:83">
      <c r="CE37323" s="227"/>
    </row>
    <row r="37324" spans="83:83">
      <c r="CE37324" s="227"/>
    </row>
    <row r="37325" spans="83:83">
      <c r="CE37325" s="227"/>
    </row>
    <row r="37326" spans="83:83">
      <c r="CE37326" s="227"/>
    </row>
    <row r="37327" spans="83:83">
      <c r="CE37327" s="227"/>
    </row>
    <row r="37328" spans="83:83">
      <c r="CE37328" s="227"/>
    </row>
    <row r="37329" spans="83:83">
      <c r="CE37329" s="227"/>
    </row>
    <row r="37330" spans="83:83">
      <c r="CE37330" s="227"/>
    </row>
    <row r="37331" spans="83:83">
      <c r="CE37331" s="227"/>
    </row>
    <row r="37332" spans="83:83">
      <c r="CE37332" s="227"/>
    </row>
    <row r="37333" spans="83:83">
      <c r="CE37333" s="227"/>
    </row>
    <row r="37334" spans="83:83">
      <c r="CE37334" s="227"/>
    </row>
    <row r="37335" spans="83:83">
      <c r="CE37335" s="227"/>
    </row>
    <row r="37336" spans="83:83">
      <c r="CE37336" s="227"/>
    </row>
    <row r="37337" spans="83:83">
      <c r="CE37337" s="227"/>
    </row>
    <row r="37338" spans="83:83">
      <c r="CE37338" s="227"/>
    </row>
    <row r="37339" spans="83:83">
      <c r="CE37339" s="227"/>
    </row>
    <row r="37340" spans="83:83">
      <c r="CE37340" s="227"/>
    </row>
    <row r="37341" spans="83:83">
      <c r="CE37341" s="227"/>
    </row>
    <row r="37342" spans="83:83">
      <c r="CE37342" s="227"/>
    </row>
    <row r="37343" spans="83:83">
      <c r="CE37343" s="227"/>
    </row>
    <row r="37344" spans="83:83">
      <c r="CE37344" s="227"/>
    </row>
    <row r="37345" spans="83:83">
      <c r="CE37345" s="227"/>
    </row>
    <row r="37346" spans="83:83">
      <c r="CE37346" s="227"/>
    </row>
    <row r="37347" spans="83:83">
      <c r="CE37347" s="227"/>
    </row>
    <row r="37348" spans="83:83">
      <c r="CE37348" s="227"/>
    </row>
    <row r="37349" spans="83:83">
      <c r="CE37349" s="227"/>
    </row>
    <row r="37350" spans="83:83">
      <c r="CE37350" s="227"/>
    </row>
    <row r="37351" spans="83:83">
      <c r="CE37351" s="227"/>
    </row>
    <row r="37352" spans="83:83">
      <c r="CE37352" s="227"/>
    </row>
    <row r="37353" spans="83:83">
      <c r="CE37353" s="227"/>
    </row>
    <row r="37354" spans="83:83">
      <c r="CE37354" s="227"/>
    </row>
    <row r="37355" spans="83:83">
      <c r="CE37355" s="227"/>
    </row>
    <row r="37356" spans="83:83">
      <c r="CE37356" s="227"/>
    </row>
    <row r="37357" spans="83:83">
      <c r="CE37357" s="227"/>
    </row>
    <row r="37358" spans="83:83">
      <c r="CE37358" s="227"/>
    </row>
    <row r="37359" spans="83:83">
      <c r="CE37359" s="227"/>
    </row>
    <row r="37360" spans="83:83">
      <c r="CE37360" s="227"/>
    </row>
    <row r="37361" spans="83:83">
      <c r="CE37361" s="227"/>
    </row>
    <row r="37362" spans="83:83">
      <c r="CE37362" s="227"/>
    </row>
    <row r="37363" spans="83:83">
      <c r="CE37363" s="227"/>
    </row>
    <row r="37364" spans="83:83">
      <c r="CE37364" s="227"/>
    </row>
    <row r="37365" spans="83:83">
      <c r="CE37365" s="227"/>
    </row>
    <row r="37366" spans="83:83">
      <c r="CE37366" s="227"/>
    </row>
    <row r="37367" spans="83:83">
      <c r="CE37367" s="227"/>
    </row>
    <row r="37368" spans="83:83">
      <c r="CE37368" s="227"/>
    </row>
    <row r="37369" spans="83:83">
      <c r="CE37369" s="227"/>
    </row>
    <row r="37370" spans="83:83">
      <c r="CE37370" s="227"/>
    </row>
    <row r="37371" spans="83:83">
      <c r="CE37371" s="227"/>
    </row>
    <row r="37372" spans="83:83">
      <c r="CE37372" s="227"/>
    </row>
    <row r="37373" spans="83:83">
      <c r="CE37373" s="227"/>
    </row>
    <row r="37374" spans="83:83">
      <c r="CE37374" s="227"/>
    </row>
    <row r="37375" spans="83:83">
      <c r="CE37375" s="227"/>
    </row>
    <row r="37376" spans="83:83">
      <c r="CE37376" s="227"/>
    </row>
    <row r="37377" spans="83:83">
      <c r="CE37377" s="227"/>
    </row>
    <row r="37378" spans="83:83">
      <c r="CE37378" s="227"/>
    </row>
    <row r="37379" spans="83:83">
      <c r="CE37379" s="227"/>
    </row>
    <row r="37380" spans="83:83">
      <c r="CE37380" s="227"/>
    </row>
    <row r="37381" spans="83:83">
      <c r="CE37381" s="227"/>
    </row>
    <row r="37382" spans="83:83">
      <c r="CE37382" s="227"/>
    </row>
    <row r="37383" spans="83:83">
      <c r="CE37383" s="227"/>
    </row>
    <row r="37384" spans="83:83">
      <c r="CE37384" s="227"/>
    </row>
    <row r="37385" spans="83:83">
      <c r="CE37385" s="227"/>
    </row>
    <row r="37386" spans="83:83">
      <c r="CE37386" s="227"/>
    </row>
    <row r="37387" spans="83:83">
      <c r="CE37387" s="227"/>
    </row>
    <row r="37388" spans="83:83">
      <c r="CE37388" s="227"/>
    </row>
    <row r="37389" spans="83:83">
      <c r="CE37389" s="227"/>
    </row>
    <row r="37390" spans="83:83">
      <c r="CE37390" s="227"/>
    </row>
    <row r="37391" spans="83:83">
      <c r="CE37391" s="227"/>
    </row>
    <row r="37392" spans="83:83">
      <c r="CE37392" s="227"/>
    </row>
    <row r="37393" spans="83:83">
      <c r="CE37393" s="227"/>
    </row>
    <row r="37394" spans="83:83">
      <c r="CE37394" s="227"/>
    </row>
    <row r="37395" spans="83:83">
      <c r="CE37395" s="227"/>
    </row>
    <row r="37396" spans="83:83">
      <c r="CE37396" s="227"/>
    </row>
    <row r="37397" spans="83:83">
      <c r="CE37397" s="227"/>
    </row>
    <row r="37398" spans="83:83">
      <c r="CE37398" s="227"/>
    </row>
    <row r="37399" spans="83:83">
      <c r="CE37399" s="227"/>
    </row>
    <row r="37400" spans="83:83">
      <c r="CE37400" s="227"/>
    </row>
    <row r="37401" spans="83:83">
      <c r="CE37401" s="227"/>
    </row>
    <row r="37402" spans="83:83">
      <c r="CE37402" s="227"/>
    </row>
    <row r="37403" spans="83:83">
      <c r="CE37403" s="227"/>
    </row>
    <row r="37404" spans="83:83">
      <c r="CE37404" s="227"/>
    </row>
    <row r="37405" spans="83:83">
      <c r="CE37405" s="227"/>
    </row>
    <row r="37406" spans="83:83">
      <c r="CE37406" s="227"/>
    </row>
    <row r="37407" spans="83:83">
      <c r="CE37407" s="227"/>
    </row>
    <row r="37408" spans="83:83">
      <c r="CE37408" s="227"/>
    </row>
    <row r="37409" spans="83:83">
      <c r="CE37409" s="227"/>
    </row>
    <row r="37410" spans="83:83">
      <c r="CE37410" s="227"/>
    </row>
    <row r="37411" spans="83:83">
      <c r="CE37411" s="227"/>
    </row>
    <row r="37412" spans="83:83">
      <c r="CE37412" s="227"/>
    </row>
    <row r="37413" spans="83:83">
      <c r="CE37413" s="227"/>
    </row>
    <row r="37414" spans="83:83">
      <c r="CE37414" s="227"/>
    </row>
    <row r="37415" spans="83:83">
      <c r="CE37415" s="227"/>
    </row>
    <row r="37416" spans="83:83">
      <c r="CE37416" s="227"/>
    </row>
    <row r="37417" spans="83:83">
      <c r="CE37417" s="227"/>
    </row>
    <row r="37418" spans="83:83">
      <c r="CE37418" s="227"/>
    </row>
    <row r="37419" spans="83:83">
      <c r="CE37419" s="227"/>
    </row>
    <row r="37420" spans="83:83">
      <c r="CE37420" s="227"/>
    </row>
    <row r="37421" spans="83:83">
      <c r="CE37421" s="227"/>
    </row>
    <row r="37422" spans="83:83">
      <c r="CE37422" s="227"/>
    </row>
    <row r="37423" spans="83:83">
      <c r="CE37423" s="227"/>
    </row>
    <row r="37424" spans="83:83">
      <c r="CE37424" s="227"/>
    </row>
    <row r="37425" spans="83:83">
      <c r="CE37425" s="227"/>
    </row>
    <row r="37426" spans="83:83">
      <c r="CE37426" s="227"/>
    </row>
    <row r="37427" spans="83:83">
      <c r="CE37427" s="227"/>
    </row>
    <row r="37428" spans="83:83">
      <c r="CE37428" s="227"/>
    </row>
    <row r="37429" spans="83:83">
      <c r="CE37429" s="227"/>
    </row>
    <row r="37430" spans="83:83">
      <c r="CE37430" s="227"/>
    </row>
    <row r="37431" spans="83:83">
      <c r="CE37431" s="227"/>
    </row>
    <row r="37432" spans="83:83">
      <c r="CE37432" s="227"/>
    </row>
    <row r="37433" spans="83:83">
      <c r="CE37433" s="227"/>
    </row>
    <row r="37434" spans="83:83">
      <c r="CE37434" s="227"/>
    </row>
    <row r="37435" spans="83:83">
      <c r="CE37435" s="227"/>
    </row>
    <row r="37436" spans="83:83">
      <c r="CE37436" s="227"/>
    </row>
    <row r="37437" spans="83:83">
      <c r="CE37437" s="227"/>
    </row>
    <row r="37438" spans="83:83">
      <c r="CE37438" s="227"/>
    </row>
    <row r="37439" spans="83:83">
      <c r="CE37439" s="227"/>
    </row>
    <row r="37440" spans="83:83">
      <c r="CE37440" s="227"/>
    </row>
    <row r="37441" spans="83:83">
      <c r="CE37441" s="227"/>
    </row>
    <row r="37442" spans="83:83">
      <c r="CE37442" s="227"/>
    </row>
    <row r="37443" spans="83:83">
      <c r="CE37443" s="227"/>
    </row>
    <row r="37444" spans="83:83">
      <c r="CE37444" s="227"/>
    </row>
    <row r="37445" spans="83:83">
      <c r="CE37445" s="227"/>
    </row>
    <row r="37446" spans="83:83">
      <c r="CE37446" s="227"/>
    </row>
    <row r="37447" spans="83:83">
      <c r="CE37447" s="227"/>
    </row>
    <row r="37448" spans="83:83">
      <c r="CE37448" s="227"/>
    </row>
    <row r="37449" spans="83:83">
      <c r="CE37449" s="227"/>
    </row>
    <row r="37450" spans="83:83">
      <c r="CE37450" s="227"/>
    </row>
    <row r="37451" spans="83:83">
      <c r="CE37451" s="227"/>
    </row>
    <row r="37452" spans="83:83">
      <c r="CE37452" s="227"/>
    </row>
    <row r="37453" spans="83:83">
      <c r="CE37453" s="227"/>
    </row>
    <row r="37454" spans="83:83">
      <c r="CE37454" s="227"/>
    </row>
    <row r="37455" spans="83:83">
      <c r="CE37455" s="227"/>
    </row>
    <row r="37456" spans="83:83">
      <c r="CE37456" s="227"/>
    </row>
    <row r="37457" spans="83:83">
      <c r="CE37457" s="227"/>
    </row>
    <row r="37458" spans="83:83">
      <c r="CE37458" s="227"/>
    </row>
    <row r="37459" spans="83:83">
      <c r="CE37459" s="227"/>
    </row>
    <row r="37460" spans="83:83">
      <c r="CE37460" s="227"/>
    </row>
    <row r="37461" spans="83:83">
      <c r="CE37461" s="227"/>
    </row>
    <row r="37462" spans="83:83">
      <c r="CE37462" s="227"/>
    </row>
    <row r="37463" spans="83:83">
      <c r="CE37463" s="227"/>
    </row>
    <row r="37464" spans="83:83">
      <c r="CE37464" s="227"/>
    </row>
    <row r="37465" spans="83:83">
      <c r="CE37465" s="227"/>
    </row>
    <row r="37466" spans="83:83">
      <c r="CE37466" s="227"/>
    </row>
    <row r="37467" spans="83:83">
      <c r="CE37467" s="227"/>
    </row>
    <row r="37468" spans="83:83">
      <c r="CE37468" s="227"/>
    </row>
    <row r="37469" spans="83:83">
      <c r="CE37469" s="227"/>
    </row>
    <row r="37470" spans="83:83">
      <c r="CE37470" s="227"/>
    </row>
    <row r="37471" spans="83:83">
      <c r="CE37471" s="227"/>
    </row>
    <row r="37472" spans="83:83">
      <c r="CE37472" s="227"/>
    </row>
    <row r="37473" spans="83:83">
      <c r="CE37473" s="227"/>
    </row>
    <row r="37474" spans="83:83">
      <c r="CE37474" s="227"/>
    </row>
    <row r="37475" spans="83:83">
      <c r="CE37475" s="227"/>
    </row>
    <row r="37476" spans="83:83">
      <c r="CE37476" s="227"/>
    </row>
    <row r="37477" spans="83:83">
      <c r="CE37477" s="227"/>
    </row>
    <row r="37478" spans="83:83">
      <c r="CE37478" s="227"/>
    </row>
    <row r="37479" spans="83:83">
      <c r="CE37479" s="227"/>
    </row>
    <row r="37480" spans="83:83">
      <c r="CE37480" s="227"/>
    </row>
    <row r="37481" spans="83:83">
      <c r="CE37481" s="227"/>
    </row>
    <row r="37482" spans="83:83">
      <c r="CE37482" s="227"/>
    </row>
    <row r="37483" spans="83:83">
      <c r="CE37483" s="227"/>
    </row>
    <row r="37484" spans="83:83">
      <c r="CE37484" s="227"/>
    </row>
    <row r="37485" spans="83:83">
      <c r="CE37485" s="227"/>
    </row>
    <row r="37486" spans="83:83">
      <c r="CE37486" s="227"/>
    </row>
    <row r="37487" spans="83:83">
      <c r="CE37487" s="227"/>
    </row>
    <row r="37488" spans="83:83">
      <c r="CE37488" s="227"/>
    </row>
    <row r="37489" spans="83:83">
      <c r="CE37489" s="227"/>
    </row>
    <row r="37490" spans="83:83">
      <c r="CE37490" s="227"/>
    </row>
    <row r="37491" spans="83:83">
      <c r="CE37491" s="227"/>
    </row>
    <row r="37492" spans="83:83">
      <c r="CE37492" s="227"/>
    </row>
    <row r="37493" spans="83:83">
      <c r="CE37493" s="227"/>
    </row>
    <row r="37494" spans="83:83">
      <c r="CE37494" s="227"/>
    </row>
    <row r="37495" spans="83:83">
      <c r="CE37495" s="227"/>
    </row>
    <row r="37496" spans="83:83">
      <c r="CE37496" s="227"/>
    </row>
    <row r="37497" spans="83:83">
      <c r="CE37497" s="227"/>
    </row>
    <row r="37498" spans="83:83">
      <c r="CE37498" s="227"/>
    </row>
    <row r="37499" spans="83:83">
      <c r="CE37499" s="227"/>
    </row>
    <row r="37500" spans="83:83">
      <c r="CE37500" s="227"/>
    </row>
    <row r="37501" spans="83:83">
      <c r="CE37501" s="227"/>
    </row>
    <row r="37502" spans="83:83">
      <c r="CE37502" s="227"/>
    </row>
    <row r="37503" spans="83:83">
      <c r="CE37503" s="227"/>
    </row>
    <row r="37504" spans="83:83">
      <c r="CE37504" s="227"/>
    </row>
    <row r="37505" spans="83:83">
      <c r="CE37505" s="227"/>
    </row>
    <row r="37506" spans="83:83">
      <c r="CE37506" s="227"/>
    </row>
    <row r="37507" spans="83:83">
      <c r="CE37507" s="227"/>
    </row>
    <row r="37508" spans="83:83">
      <c r="CE37508" s="227"/>
    </row>
    <row r="37509" spans="83:83">
      <c r="CE37509" s="227"/>
    </row>
    <row r="37510" spans="83:83">
      <c r="CE37510" s="227"/>
    </row>
    <row r="37511" spans="83:83">
      <c r="CE37511" s="227"/>
    </row>
    <row r="37512" spans="83:83">
      <c r="CE37512" s="227"/>
    </row>
    <row r="37513" spans="83:83">
      <c r="CE37513" s="227"/>
    </row>
    <row r="37514" spans="83:83">
      <c r="CE37514" s="227"/>
    </row>
    <row r="37515" spans="83:83">
      <c r="CE37515" s="227"/>
    </row>
    <row r="37516" spans="83:83">
      <c r="CE37516" s="227"/>
    </row>
    <row r="37517" spans="83:83">
      <c r="CE37517" s="227"/>
    </row>
    <row r="37518" spans="83:83">
      <c r="CE37518" s="227"/>
    </row>
    <row r="37519" spans="83:83">
      <c r="CE37519" s="227"/>
    </row>
    <row r="37520" spans="83:83">
      <c r="CE37520" s="227"/>
    </row>
    <row r="37521" spans="83:83">
      <c r="CE37521" s="227"/>
    </row>
    <row r="37522" spans="83:83">
      <c r="CE37522" s="227"/>
    </row>
    <row r="37523" spans="83:83">
      <c r="CE37523" s="227"/>
    </row>
    <row r="37524" spans="83:83">
      <c r="CE37524" s="227"/>
    </row>
    <row r="37525" spans="83:83">
      <c r="CE37525" s="227"/>
    </row>
    <row r="37526" spans="83:83">
      <c r="CE37526" s="227"/>
    </row>
    <row r="37527" spans="83:83">
      <c r="CE37527" s="227"/>
    </row>
    <row r="37528" spans="83:83">
      <c r="CE37528" s="227"/>
    </row>
    <row r="37529" spans="83:83">
      <c r="CE37529" s="227"/>
    </row>
    <row r="37530" spans="83:83">
      <c r="CE37530" s="227"/>
    </row>
    <row r="37531" spans="83:83">
      <c r="CE37531" s="227"/>
    </row>
    <row r="37532" spans="83:83">
      <c r="CE37532" s="227"/>
    </row>
    <row r="37533" spans="83:83">
      <c r="CE37533" s="227"/>
    </row>
    <row r="37534" spans="83:83">
      <c r="CE37534" s="227"/>
    </row>
    <row r="37535" spans="83:83">
      <c r="CE37535" s="227"/>
    </row>
    <row r="37536" spans="83:83">
      <c r="CE37536" s="227"/>
    </row>
    <row r="37537" spans="83:83">
      <c r="CE37537" s="227"/>
    </row>
    <row r="37538" spans="83:83">
      <c r="CE37538" s="227"/>
    </row>
    <row r="37539" spans="83:83">
      <c r="CE37539" s="227"/>
    </row>
    <row r="37540" spans="83:83">
      <c r="CE37540" s="227"/>
    </row>
    <row r="37541" spans="83:83">
      <c r="CE37541" s="227"/>
    </row>
    <row r="37542" spans="83:83">
      <c r="CE37542" s="227"/>
    </row>
    <row r="37543" spans="83:83">
      <c r="CE37543" s="227"/>
    </row>
    <row r="37544" spans="83:83">
      <c r="CE37544" s="227"/>
    </row>
    <row r="37545" spans="83:83">
      <c r="CE37545" s="227"/>
    </row>
    <row r="37546" spans="83:83">
      <c r="CE37546" s="227"/>
    </row>
    <row r="37547" spans="83:83">
      <c r="CE37547" s="227"/>
    </row>
    <row r="37548" spans="83:83">
      <c r="CE37548" s="227"/>
    </row>
    <row r="37549" spans="83:83">
      <c r="CE37549" s="227"/>
    </row>
    <row r="37550" spans="83:83">
      <c r="CE37550" s="227"/>
    </row>
    <row r="37551" spans="83:83">
      <c r="CE37551" s="227"/>
    </row>
    <row r="37552" spans="83:83">
      <c r="CE37552" s="227"/>
    </row>
    <row r="37553" spans="83:83">
      <c r="CE37553" s="227"/>
    </row>
    <row r="37554" spans="83:83">
      <c r="CE37554" s="227"/>
    </row>
    <row r="37555" spans="83:83">
      <c r="CE37555" s="227"/>
    </row>
    <row r="37556" spans="83:83">
      <c r="CE37556" s="227"/>
    </row>
    <row r="37557" spans="83:83">
      <c r="CE37557" s="227"/>
    </row>
    <row r="37558" spans="83:83">
      <c r="CE37558" s="227"/>
    </row>
    <row r="37559" spans="83:83">
      <c r="CE37559" s="227"/>
    </row>
    <row r="37560" spans="83:83">
      <c r="CE37560" s="227"/>
    </row>
    <row r="37561" spans="83:83">
      <c r="CE37561" s="227"/>
    </row>
    <row r="37562" spans="83:83">
      <c r="CE37562" s="227"/>
    </row>
    <row r="37563" spans="83:83">
      <c r="CE37563" s="227"/>
    </row>
    <row r="37564" spans="83:83">
      <c r="CE37564" s="227"/>
    </row>
    <row r="37565" spans="83:83">
      <c r="CE37565" s="227"/>
    </row>
    <row r="37566" spans="83:83">
      <c r="CE37566" s="227"/>
    </row>
    <row r="37567" spans="83:83">
      <c r="CE37567" s="227"/>
    </row>
    <row r="37568" spans="83:83">
      <c r="CE37568" s="227"/>
    </row>
    <row r="37569" spans="83:83">
      <c r="CE37569" s="227"/>
    </row>
    <row r="37570" spans="83:83">
      <c r="CE37570" s="227"/>
    </row>
    <row r="37571" spans="83:83">
      <c r="CE37571" s="227"/>
    </row>
    <row r="37572" spans="83:83">
      <c r="CE37572" s="227"/>
    </row>
    <row r="37573" spans="83:83">
      <c r="CE37573" s="227"/>
    </row>
    <row r="37574" spans="83:83">
      <c r="CE37574" s="227"/>
    </row>
    <row r="37575" spans="83:83">
      <c r="CE37575" s="227"/>
    </row>
    <row r="37576" spans="83:83">
      <c r="CE37576" s="227"/>
    </row>
    <row r="37577" spans="83:83">
      <c r="CE37577" s="227"/>
    </row>
    <row r="37578" spans="83:83">
      <c r="CE37578" s="227"/>
    </row>
    <row r="37579" spans="83:83">
      <c r="CE37579" s="227"/>
    </row>
    <row r="37580" spans="83:83">
      <c r="CE37580" s="227"/>
    </row>
    <row r="37581" spans="83:83">
      <c r="CE37581" s="227"/>
    </row>
    <row r="37582" spans="83:83">
      <c r="CE37582" s="227"/>
    </row>
    <row r="37583" spans="83:83">
      <c r="CE37583" s="227"/>
    </row>
    <row r="37584" spans="83:83">
      <c r="CE37584" s="227"/>
    </row>
    <row r="37585" spans="83:83">
      <c r="CE37585" s="227"/>
    </row>
    <row r="37586" spans="83:83">
      <c r="CE37586" s="227"/>
    </row>
    <row r="37587" spans="83:83">
      <c r="CE37587" s="227"/>
    </row>
    <row r="37588" spans="83:83">
      <c r="CE37588" s="227"/>
    </row>
    <row r="37589" spans="83:83">
      <c r="CE37589" s="227"/>
    </row>
    <row r="37590" spans="83:83">
      <c r="CE37590" s="227"/>
    </row>
    <row r="37591" spans="83:83">
      <c r="CE37591" s="227"/>
    </row>
    <row r="37592" spans="83:83">
      <c r="CE37592" s="227"/>
    </row>
    <row r="37593" spans="83:83">
      <c r="CE37593" s="227"/>
    </row>
    <row r="37594" spans="83:83">
      <c r="CE37594" s="227"/>
    </row>
    <row r="37595" spans="83:83">
      <c r="CE37595" s="227"/>
    </row>
    <row r="37596" spans="83:83">
      <c r="CE37596" s="227"/>
    </row>
    <row r="37597" spans="83:83">
      <c r="CE37597" s="227"/>
    </row>
    <row r="37598" spans="83:83">
      <c r="CE37598" s="227"/>
    </row>
    <row r="37599" spans="83:83">
      <c r="CE37599" s="227"/>
    </row>
    <row r="37600" spans="83:83">
      <c r="CE37600" s="227"/>
    </row>
    <row r="37601" spans="83:83">
      <c r="CE37601" s="227"/>
    </row>
    <row r="37602" spans="83:83">
      <c r="CE37602" s="227"/>
    </row>
    <row r="37603" spans="83:83">
      <c r="CE37603" s="227"/>
    </row>
    <row r="37604" spans="83:83">
      <c r="CE37604" s="227"/>
    </row>
    <row r="37605" spans="83:83">
      <c r="CE37605" s="227"/>
    </row>
    <row r="37606" spans="83:83">
      <c r="CE37606" s="227"/>
    </row>
    <row r="37607" spans="83:83">
      <c r="CE37607" s="227"/>
    </row>
    <row r="37608" spans="83:83">
      <c r="CE37608" s="227"/>
    </row>
    <row r="37609" spans="83:83">
      <c r="CE37609" s="227"/>
    </row>
    <row r="37610" spans="83:83">
      <c r="CE37610" s="227"/>
    </row>
    <row r="37611" spans="83:83">
      <c r="CE37611" s="227"/>
    </row>
    <row r="37612" spans="83:83">
      <c r="CE37612" s="227"/>
    </row>
    <row r="37613" spans="83:83">
      <c r="CE37613" s="227"/>
    </row>
    <row r="37614" spans="83:83">
      <c r="CE37614" s="227"/>
    </row>
    <row r="37615" spans="83:83">
      <c r="CE37615" s="227"/>
    </row>
    <row r="37616" spans="83:83">
      <c r="CE37616" s="227"/>
    </row>
    <row r="37617" spans="83:83">
      <c r="CE37617" s="227"/>
    </row>
    <row r="37618" spans="83:83">
      <c r="CE37618" s="227"/>
    </row>
    <row r="37619" spans="83:83">
      <c r="CE37619" s="227"/>
    </row>
    <row r="37620" spans="83:83">
      <c r="CE37620" s="227"/>
    </row>
    <row r="37621" spans="83:83">
      <c r="CE37621" s="227"/>
    </row>
    <row r="37622" spans="83:83">
      <c r="CE37622" s="227"/>
    </row>
    <row r="37623" spans="83:83">
      <c r="CE37623" s="227"/>
    </row>
    <row r="37624" spans="83:83">
      <c r="CE37624" s="227"/>
    </row>
    <row r="37625" spans="83:83">
      <c r="CE37625" s="227"/>
    </row>
    <row r="37626" spans="83:83">
      <c r="CE37626" s="227"/>
    </row>
    <row r="37627" spans="83:83">
      <c r="CE37627" s="227"/>
    </row>
    <row r="37628" spans="83:83">
      <c r="CE37628" s="227"/>
    </row>
    <row r="37629" spans="83:83">
      <c r="CE37629" s="227"/>
    </row>
    <row r="37630" spans="83:83">
      <c r="CE37630" s="227"/>
    </row>
    <row r="37631" spans="83:83">
      <c r="CE37631" s="227"/>
    </row>
    <row r="37632" spans="83:83">
      <c r="CE37632" s="227"/>
    </row>
    <row r="37633" spans="83:83">
      <c r="CE37633" s="227"/>
    </row>
    <row r="37634" spans="83:83">
      <c r="CE37634" s="227"/>
    </row>
    <row r="37635" spans="83:83">
      <c r="CE37635" s="227"/>
    </row>
    <row r="37636" spans="83:83">
      <c r="CE37636" s="227"/>
    </row>
    <row r="37637" spans="83:83">
      <c r="CE37637" s="227"/>
    </row>
    <row r="37638" spans="83:83">
      <c r="CE37638" s="227"/>
    </row>
    <row r="37639" spans="83:83">
      <c r="CE37639" s="227"/>
    </row>
    <row r="37640" spans="83:83">
      <c r="CE37640" s="227"/>
    </row>
    <row r="37641" spans="83:83">
      <c r="CE37641" s="227"/>
    </row>
    <row r="37642" spans="83:83">
      <c r="CE37642" s="227"/>
    </row>
    <row r="37643" spans="83:83">
      <c r="CE37643" s="227"/>
    </row>
    <row r="37644" spans="83:83">
      <c r="CE37644" s="227"/>
    </row>
    <row r="37645" spans="83:83">
      <c r="CE37645" s="227"/>
    </row>
    <row r="37646" spans="83:83">
      <c r="CE37646" s="227"/>
    </row>
    <row r="37647" spans="83:83">
      <c r="CE37647" s="227"/>
    </row>
    <row r="37648" spans="83:83">
      <c r="CE37648" s="227"/>
    </row>
    <row r="37649" spans="83:83">
      <c r="CE37649" s="227"/>
    </row>
    <row r="37650" spans="83:83">
      <c r="CE37650" s="227"/>
    </row>
    <row r="37651" spans="83:83">
      <c r="CE37651" s="227"/>
    </row>
    <row r="37652" spans="83:83">
      <c r="CE37652" s="227"/>
    </row>
    <row r="37653" spans="83:83">
      <c r="CE37653" s="227"/>
    </row>
    <row r="37654" spans="83:83">
      <c r="CE37654" s="227"/>
    </row>
    <row r="37655" spans="83:83">
      <c r="CE37655" s="227"/>
    </row>
    <row r="37656" spans="83:83">
      <c r="CE37656" s="227"/>
    </row>
    <row r="37657" spans="83:83">
      <c r="CE37657" s="227"/>
    </row>
    <row r="37658" spans="83:83">
      <c r="CE37658" s="227"/>
    </row>
    <row r="37659" spans="83:83">
      <c r="CE37659" s="227"/>
    </row>
    <row r="37660" spans="83:83">
      <c r="CE37660" s="227"/>
    </row>
    <row r="37661" spans="83:83">
      <c r="CE37661" s="227"/>
    </row>
    <row r="37662" spans="83:83">
      <c r="CE37662" s="227"/>
    </row>
    <row r="37663" spans="83:83">
      <c r="CE37663" s="227"/>
    </row>
    <row r="37664" spans="83:83">
      <c r="CE37664" s="227"/>
    </row>
    <row r="37665" spans="83:83">
      <c r="CE37665" s="227"/>
    </row>
    <row r="37666" spans="83:83">
      <c r="CE37666" s="227"/>
    </row>
    <row r="37667" spans="83:83">
      <c r="CE37667" s="227"/>
    </row>
    <row r="37668" spans="83:83">
      <c r="CE37668" s="227"/>
    </row>
    <row r="37669" spans="83:83">
      <c r="CE37669" s="227"/>
    </row>
    <row r="37670" spans="83:83">
      <c r="CE37670" s="227"/>
    </row>
    <row r="37671" spans="83:83">
      <c r="CE37671" s="227"/>
    </row>
    <row r="37672" spans="83:83">
      <c r="CE37672" s="227"/>
    </row>
    <row r="37673" spans="83:83">
      <c r="CE37673" s="227"/>
    </row>
    <row r="37674" spans="83:83">
      <c r="CE37674" s="227"/>
    </row>
    <row r="37675" spans="83:83">
      <c r="CE37675" s="227"/>
    </row>
    <row r="37676" spans="83:83">
      <c r="CE37676" s="227"/>
    </row>
    <row r="37677" spans="83:83">
      <c r="CE37677" s="227"/>
    </row>
    <row r="37678" spans="83:83">
      <c r="CE37678" s="227"/>
    </row>
    <row r="37679" spans="83:83">
      <c r="CE37679" s="227"/>
    </row>
    <row r="37680" spans="83:83">
      <c r="CE37680" s="227"/>
    </row>
    <row r="37681" spans="83:83">
      <c r="CE37681" s="227"/>
    </row>
    <row r="37682" spans="83:83">
      <c r="CE37682" s="227"/>
    </row>
    <row r="37683" spans="83:83">
      <c r="CE37683" s="227"/>
    </row>
    <row r="37684" spans="83:83">
      <c r="CE37684" s="227"/>
    </row>
    <row r="37685" spans="83:83">
      <c r="CE37685" s="227"/>
    </row>
    <row r="37686" spans="83:83">
      <c r="CE37686" s="227"/>
    </row>
    <row r="37687" spans="83:83">
      <c r="CE37687" s="227"/>
    </row>
    <row r="37688" spans="83:83">
      <c r="CE37688" s="227"/>
    </row>
    <row r="37689" spans="83:83">
      <c r="CE37689" s="227"/>
    </row>
    <row r="37690" spans="83:83">
      <c r="CE37690" s="227"/>
    </row>
    <row r="37691" spans="83:83">
      <c r="CE37691" s="227"/>
    </row>
    <row r="37692" spans="83:83">
      <c r="CE37692" s="227"/>
    </row>
    <row r="37693" spans="83:83">
      <c r="CE37693" s="227"/>
    </row>
    <row r="37694" spans="83:83">
      <c r="CE37694" s="227"/>
    </row>
    <row r="37695" spans="83:83">
      <c r="CE37695" s="227"/>
    </row>
    <row r="37696" spans="83:83">
      <c r="CE37696" s="227"/>
    </row>
    <row r="37697" spans="83:83">
      <c r="CE37697" s="227"/>
    </row>
    <row r="37698" spans="83:83">
      <c r="CE37698" s="227"/>
    </row>
    <row r="37699" spans="83:83">
      <c r="CE37699" s="227"/>
    </row>
    <row r="37700" spans="83:83">
      <c r="CE37700" s="227"/>
    </row>
    <row r="37701" spans="83:83">
      <c r="CE37701" s="227"/>
    </row>
    <row r="37702" spans="83:83">
      <c r="CE37702" s="227"/>
    </row>
    <row r="37703" spans="83:83">
      <c r="CE37703" s="227"/>
    </row>
    <row r="37704" spans="83:83">
      <c r="CE37704" s="227"/>
    </row>
    <row r="37705" spans="83:83">
      <c r="CE37705" s="227"/>
    </row>
    <row r="37706" spans="83:83">
      <c r="CE37706" s="227"/>
    </row>
    <row r="37707" spans="83:83">
      <c r="CE37707" s="227"/>
    </row>
    <row r="37708" spans="83:83">
      <c r="CE37708" s="227"/>
    </row>
    <row r="37709" spans="83:83">
      <c r="CE37709" s="227"/>
    </row>
    <row r="37710" spans="83:83">
      <c r="CE37710" s="227"/>
    </row>
    <row r="37711" spans="83:83">
      <c r="CE37711" s="227"/>
    </row>
    <row r="37712" spans="83:83">
      <c r="CE37712" s="227"/>
    </row>
    <row r="37713" spans="83:83">
      <c r="CE37713" s="227"/>
    </row>
    <row r="37714" spans="83:83">
      <c r="CE37714" s="227"/>
    </row>
    <row r="37715" spans="83:83">
      <c r="CE37715" s="227"/>
    </row>
    <row r="37716" spans="83:83">
      <c r="CE37716" s="227"/>
    </row>
    <row r="37717" spans="83:83">
      <c r="CE37717" s="227"/>
    </row>
    <row r="37718" spans="83:83">
      <c r="CE37718" s="227"/>
    </row>
    <row r="37719" spans="83:83">
      <c r="CE37719" s="227"/>
    </row>
    <row r="37720" spans="83:83">
      <c r="CE37720" s="227"/>
    </row>
    <row r="37721" spans="83:83">
      <c r="CE37721" s="227"/>
    </row>
    <row r="37722" spans="83:83">
      <c r="CE37722" s="227"/>
    </row>
    <row r="37723" spans="83:83">
      <c r="CE37723" s="227"/>
    </row>
    <row r="37724" spans="83:83">
      <c r="CE37724" s="227"/>
    </row>
    <row r="37725" spans="83:83">
      <c r="CE37725" s="227"/>
    </row>
    <row r="37726" spans="83:83">
      <c r="CE37726" s="227"/>
    </row>
    <row r="37727" spans="83:83">
      <c r="CE37727" s="227"/>
    </row>
    <row r="37728" spans="83:83">
      <c r="CE37728" s="227"/>
    </row>
    <row r="37729" spans="83:83">
      <c r="CE37729" s="227"/>
    </row>
    <row r="37730" spans="83:83">
      <c r="CE37730" s="227"/>
    </row>
    <row r="37731" spans="83:83">
      <c r="CE37731" s="227"/>
    </row>
    <row r="37732" spans="83:83">
      <c r="CE37732" s="227"/>
    </row>
    <row r="37733" spans="83:83">
      <c r="CE37733" s="227"/>
    </row>
    <row r="37734" spans="83:83">
      <c r="CE37734" s="227"/>
    </row>
    <row r="37735" spans="83:83">
      <c r="CE37735" s="227"/>
    </row>
    <row r="37736" spans="83:83">
      <c r="CE37736" s="227"/>
    </row>
    <row r="37737" spans="83:83">
      <c r="CE37737" s="227"/>
    </row>
    <row r="37738" spans="83:83">
      <c r="CE37738" s="227"/>
    </row>
    <row r="37739" spans="83:83">
      <c r="CE37739" s="227"/>
    </row>
    <row r="37740" spans="83:83">
      <c r="CE37740" s="227"/>
    </row>
    <row r="37741" spans="83:83">
      <c r="CE37741" s="227"/>
    </row>
    <row r="37742" spans="83:83">
      <c r="CE37742" s="227"/>
    </row>
    <row r="37743" spans="83:83">
      <c r="CE37743" s="227"/>
    </row>
    <row r="37744" spans="83:83">
      <c r="CE37744" s="227"/>
    </row>
    <row r="37745" spans="83:83">
      <c r="CE37745" s="227"/>
    </row>
    <row r="37746" spans="83:83">
      <c r="CE37746" s="227"/>
    </row>
    <row r="37747" spans="83:83">
      <c r="CE37747" s="227"/>
    </row>
    <row r="37748" spans="83:83">
      <c r="CE37748" s="227"/>
    </row>
    <row r="37749" spans="83:83">
      <c r="CE37749" s="227"/>
    </row>
    <row r="37750" spans="83:83">
      <c r="CE37750" s="227"/>
    </row>
    <row r="37751" spans="83:83">
      <c r="CE37751" s="227"/>
    </row>
    <row r="37752" spans="83:83">
      <c r="CE37752" s="227"/>
    </row>
    <row r="37753" spans="83:83">
      <c r="CE37753" s="227"/>
    </row>
    <row r="37754" spans="83:83">
      <c r="CE37754" s="227"/>
    </row>
    <row r="37755" spans="83:83">
      <c r="CE37755" s="227"/>
    </row>
    <row r="37756" spans="83:83">
      <c r="CE37756" s="227"/>
    </row>
    <row r="37757" spans="83:83">
      <c r="CE37757" s="227"/>
    </row>
    <row r="37758" spans="83:83">
      <c r="CE37758" s="227"/>
    </row>
    <row r="37759" spans="83:83">
      <c r="CE37759" s="227"/>
    </row>
    <row r="37760" spans="83:83">
      <c r="CE37760" s="227"/>
    </row>
    <row r="37761" spans="83:83">
      <c r="CE37761" s="227"/>
    </row>
    <row r="37762" spans="83:83">
      <c r="CE37762" s="227"/>
    </row>
    <row r="37763" spans="83:83">
      <c r="CE37763" s="227"/>
    </row>
    <row r="37764" spans="83:83">
      <c r="CE37764" s="227"/>
    </row>
    <row r="37765" spans="83:83">
      <c r="CE37765" s="227"/>
    </row>
    <row r="37766" spans="83:83">
      <c r="CE37766" s="227"/>
    </row>
    <row r="37767" spans="83:83">
      <c r="CE37767" s="227"/>
    </row>
    <row r="37768" spans="83:83">
      <c r="CE37768" s="227"/>
    </row>
    <row r="37769" spans="83:83">
      <c r="CE37769" s="227"/>
    </row>
    <row r="37770" spans="83:83">
      <c r="CE37770" s="227"/>
    </row>
    <row r="37771" spans="83:83">
      <c r="CE37771" s="227"/>
    </row>
    <row r="37772" spans="83:83">
      <c r="CE37772" s="227"/>
    </row>
    <row r="37773" spans="83:83">
      <c r="CE37773" s="227"/>
    </row>
    <row r="37774" spans="83:83">
      <c r="CE37774" s="227"/>
    </row>
    <row r="37775" spans="83:83">
      <c r="CE37775" s="227"/>
    </row>
    <row r="37776" spans="83:83">
      <c r="CE37776" s="227"/>
    </row>
    <row r="37777" spans="83:83">
      <c r="CE37777" s="227"/>
    </row>
    <row r="37778" spans="83:83">
      <c r="CE37778" s="227"/>
    </row>
    <row r="37779" spans="83:83">
      <c r="CE37779" s="227"/>
    </row>
    <row r="37780" spans="83:83">
      <c r="CE37780" s="227"/>
    </row>
    <row r="37781" spans="83:83">
      <c r="CE37781" s="227"/>
    </row>
    <row r="37782" spans="83:83">
      <c r="CE37782" s="227"/>
    </row>
    <row r="37783" spans="83:83">
      <c r="CE37783" s="227"/>
    </row>
    <row r="37784" spans="83:83">
      <c r="CE37784" s="227"/>
    </row>
    <row r="37785" spans="83:83">
      <c r="CE37785" s="227"/>
    </row>
    <row r="37786" spans="83:83">
      <c r="CE37786" s="227"/>
    </row>
    <row r="37787" spans="83:83">
      <c r="CE37787" s="227"/>
    </row>
    <row r="37788" spans="83:83">
      <c r="CE37788" s="227"/>
    </row>
    <row r="37789" spans="83:83">
      <c r="CE37789" s="227"/>
    </row>
    <row r="37790" spans="83:83">
      <c r="CE37790" s="227"/>
    </row>
    <row r="37791" spans="83:83">
      <c r="CE37791" s="227"/>
    </row>
    <row r="37792" spans="83:83">
      <c r="CE37792" s="227"/>
    </row>
    <row r="37793" spans="83:83">
      <c r="CE37793" s="227"/>
    </row>
    <row r="37794" spans="83:83">
      <c r="CE37794" s="227"/>
    </row>
    <row r="37795" spans="83:83">
      <c r="CE37795" s="227"/>
    </row>
    <row r="37796" spans="83:83">
      <c r="CE37796" s="227"/>
    </row>
    <row r="37797" spans="83:83">
      <c r="CE37797" s="227"/>
    </row>
    <row r="37798" spans="83:83">
      <c r="CE37798" s="227"/>
    </row>
    <row r="37799" spans="83:83">
      <c r="CE37799" s="227"/>
    </row>
    <row r="37800" spans="83:83">
      <c r="CE37800" s="227"/>
    </row>
    <row r="37801" spans="83:83">
      <c r="CE37801" s="227"/>
    </row>
    <row r="37802" spans="83:83">
      <c r="CE37802" s="227"/>
    </row>
    <row r="37803" spans="83:83">
      <c r="CE37803" s="227"/>
    </row>
    <row r="37804" spans="83:83">
      <c r="CE37804" s="227"/>
    </row>
    <row r="37805" spans="83:83">
      <c r="CE37805" s="227"/>
    </row>
    <row r="37806" spans="83:83">
      <c r="CE37806" s="227"/>
    </row>
    <row r="37807" spans="83:83">
      <c r="CE37807" s="227"/>
    </row>
    <row r="37808" spans="83:83">
      <c r="CE37808" s="227"/>
    </row>
    <row r="37809" spans="83:83">
      <c r="CE37809" s="227"/>
    </row>
    <row r="37810" spans="83:83">
      <c r="CE37810" s="227"/>
    </row>
    <row r="37811" spans="83:83">
      <c r="CE37811" s="227"/>
    </row>
    <row r="37812" spans="83:83">
      <c r="CE37812" s="227"/>
    </row>
    <row r="37813" spans="83:83">
      <c r="CE37813" s="227"/>
    </row>
    <row r="37814" spans="83:83">
      <c r="CE37814" s="227"/>
    </row>
    <row r="37815" spans="83:83">
      <c r="CE37815" s="227"/>
    </row>
    <row r="37816" spans="83:83">
      <c r="CE37816" s="227"/>
    </row>
    <row r="37817" spans="83:83">
      <c r="CE37817" s="227"/>
    </row>
    <row r="37818" spans="83:83">
      <c r="CE37818" s="227"/>
    </row>
    <row r="37819" spans="83:83">
      <c r="CE37819" s="227"/>
    </row>
    <row r="37820" spans="83:83">
      <c r="CE37820" s="227"/>
    </row>
    <row r="37821" spans="83:83">
      <c r="CE37821" s="227"/>
    </row>
    <row r="37822" spans="83:83">
      <c r="CE37822" s="227"/>
    </row>
    <row r="37823" spans="83:83">
      <c r="CE37823" s="227"/>
    </row>
    <row r="37824" spans="83:83">
      <c r="CE37824" s="227"/>
    </row>
    <row r="37825" spans="83:83">
      <c r="CE37825" s="227"/>
    </row>
    <row r="37826" spans="83:83">
      <c r="CE37826" s="227"/>
    </row>
    <row r="37827" spans="83:83">
      <c r="CE37827" s="227"/>
    </row>
    <row r="37828" spans="83:83">
      <c r="CE37828" s="227"/>
    </row>
    <row r="37829" spans="83:83">
      <c r="CE37829" s="227"/>
    </row>
    <row r="37830" spans="83:83">
      <c r="CE37830" s="227"/>
    </row>
    <row r="37831" spans="83:83">
      <c r="CE37831" s="227"/>
    </row>
    <row r="37832" spans="83:83">
      <c r="CE37832" s="227"/>
    </row>
    <row r="37833" spans="83:83">
      <c r="CE37833" s="227"/>
    </row>
    <row r="37834" spans="83:83">
      <c r="CE37834" s="227"/>
    </row>
    <row r="37835" spans="83:83">
      <c r="CE37835" s="227"/>
    </row>
    <row r="37836" spans="83:83">
      <c r="CE37836" s="227"/>
    </row>
    <row r="37837" spans="83:83">
      <c r="CE37837" s="227"/>
    </row>
    <row r="37838" spans="83:83">
      <c r="CE37838" s="227"/>
    </row>
    <row r="37839" spans="83:83">
      <c r="CE37839" s="227"/>
    </row>
    <row r="37840" spans="83:83">
      <c r="CE37840" s="227"/>
    </row>
    <row r="37841" spans="83:83">
      <c r="CE37841" s="227"/>
    </row>
    <row r="37842" spans="83:83">
      <c r="CE37842" s="227"/>
    </row>
    <row r="37843" spans="83:83">
      <c r="CE37843" s="227"/>
    </row>
    <row r="37844" spans="83:83">
      <c r="CE37844" s="227"/>
    </row>
    <row r="37845" spans="83:83">
      <c r="CE37845" s="227"/>
    </row>
    <row r="37846" spans="83:83">
      <c r="CE37846" s="227"/>
    </row>
    <row r="37847" spans="83:83">
      <c r="CE37847" s="227"/>
    </row>
    <row r="37848" spans="83:83">
      <c r="CE37848" s="227"/>
    </row>
    <row r="37849" spans="83:83">
      <c r="CE37849" s="227"/>
    </row>
    <row r="37850" spans="83:83">
      <c r="CE37850" s="227"/>
    </row>
    <row r="37851" spans="83:83">
      <c r="CE37851" s="227"/>
    </row>
    <row r="37852" spans="83:83">
      <c r="CE37852" s="227"/>
    </row>
    <row r="37853" spans="83:83">
      <c r="CE37853" s="227"/>
    </row>
    <row r="37854" spans="83:83">
      <c r="CE37854" s="227"/>
    </row>
    <row r="37855" spans="83:83">
      <c r="CE37855" s="227"/>
    </row>
    <row r="37856" spans="83:83">
      <c r="CE37856" s="227"/>
    </row>
    <row r="37857" spans="83:83">
      <c r="CE37857" s="227"/>
    </row>
    <row r="37858" spans="83:83">
      <c r="CE37858" s="227"/>
    </row>
    <row r="37859" spans="83:83">
      <c r="CE37859" s="227"/>
    </row>
    <row r="37860" spans="83:83">
      <c r="CE37860" s="227"/>
    </row>
    <row r="37861" spans="83:83">
      <c r="CE37861" s="227"/>
    </row>
    <row r="37862" spans="83:83">
      <c r="CE37862" s="227"/>
    </row>
    <row r="37863" spans="83:83">
      <c r="CE37863" s="227"/>
    </row>
    <row r="37864" spans="83:83">
      <c r="CE37864" s="227"/>
    </row>
    <row r="37865" spans="83:83">
      <c r="CE37865" s="227"/>
    </row>
    <row r="37866" spans="83:83">
      <c r="CE37866" s="227"/>
    </row>
    <row r="37867" spans="83:83">
      <c r="CE37867" s="227"/>
    </row>
    <row r="37868" spans="83:83">
      <c r="CE37868" s="227"/>
    </row>
    <row r="37869" spans="83:83">
      <c r="CE37869" s="227"/>
    </row>
    <row r="37870" spans="83:83">
      <c r="CE37870" s="227"/>
    </row>
    <row r="37871" spans="83:83">
      <c r="CE37871" s="227"/>
    </row>
    <row r="37872" spans="83:83">
      <c r="CE37872" s="227"/>
    </row>
    <row r="37873" spans="83:83">
      <c r="CE37873" s="227"/>
    </row>
    <row r="37874" spans="83:83">
      <c r="CE37874" s="227"/>
    </row>
    <row r="37875" spans="83:83">
      <c r="CE37875" s="227"/>
    </row>
    <row r="37876" spans="83:83">
      <c r="CE37876" s="227"/>
    </row>
    <row r="37877" spans="83:83">
      <c r="CE37877" s="227"/>
    </row>
    <row r="37878" spans="83:83">
      <c r="CE37878" s="227"/>
    </row>
    <row r="37879" spans="83:83">
      <c r="CE37879" s="227"/>
    </row>
    <row r="37880" spans="83:83">
      <c r="CE37880" s="227"/>
    </row>
    <row r="37881" spans="83:83">
      <c r="CE37881" s="227"/>
    </row>
    <row r="37882" spans="83:83">
      <c r="CE37882" s="227"/>
    </row>
    <row r="37883" spans="83:83">
      <c r="CE37883" s="227"/>
    </row>
    <row r="37884" spans="83:83">
      <c r="CE37884" s="227"/>
    </row>
    <row r="37885" spans="83:83">
      <c r="CE37885" s="227"/>
    </row>
    <row r="37886" spans="83:83">
      <c r="CE37886" s="227"/>
    </row>
    <row r="37887" spans="83:83">
      <c r="CE37887" s="227"/>
    </row>
    <row r="37888" spans="83:83">
      <c r="CE37888" s="227"/>
    </row>
    <row r="37889" spans="83:83">
      <c r="CE37889" s="227"/>
    </row>
    <row r="37890" spans="83:83">
      <c r="CE37890" s="227"/>
    </row>
    <row r="37891" spans="83:83">
      <c r="CE37891" s="227"/>
    </row>
    <row r="37892" spans="83:83">
      <c r="CE37892" s="227"/>
    </row>
    <row r="37893" spans="83:83">
      <c r="CE37893" s="227"/>
    </row>
    <row r="37894" spans="83:83">
      <c r="CE37894" s="227"/>
    </row>
    <row r="37895" spans="83:83">
      <c r="CE37895" s="227"/>
    </row>
    <row r="37896" spans="83:83">
      <c r="CE37896" s="227"/>
    </row>
    <row r="37897" spans="83:83">
      <c r="CE37897" s="227"/>
    </row>
    <row r="37898" spans="83:83">
      <c r="CE37898" s="227"/>
    </row>
    <row r="37899" spans="83:83">
      <c r="CE37899" s="227"/>
    </row>
    <row r="37900" spans="83:83">
      <c r="CE37900" s="227"/>
    </row>
    <row r="37901" spans="83:83">
      <c r="CE37901" s="227"/>
    </row>
    <row r="37902" spans="83:83">
      <c r="CE37902" s="227"/>
    </row>
    <row r="37903" spans="83:83">
      <c r="CE37903" s="227"/>
    </row>
    <row r="37904" spans="83:83">
      <c r="CE37904" s="227"/>
    </row>
    <row r="37905" spans="83:83">
      <c r="CE37905" s="227"/>
    </row>
    <row r="37906" spans="83:83">
      <c r="CE37906" s="227"/>
    </row>
    <row r="37907" spans="83:83">
      <c r="CE37907" s="227"/>
    </row>
    <row r="37908" spans="83:83">
      <c r="CE37908" s="227"/>
    </row>
    <row r="37909" spans="83:83">
      <c r="CE37909" s="227"/>
    </row>
    <row r="37910" spans="83:83">
      <c r="CE37910" s="227"/>
    </row>
    <row r="37911" spans="83:83">
      <c r="CE37911" s="227"/>
    </row>
    <row r="37912" spans="83:83">
      <c r="CE37912" s="227"/>
    </row>
    <row r="37913" spans="83:83">
      <c r="CE37913" s="227"/>
    </row>
    <row r="37914" spans="83:83">
      <c r="CE37914" s="227"/>
    </row>
    <row r="37915" spans="83:83">
      <c r="CE37915" s="227"/>
    </row>
    <row r="37916" spans="83:83">
      <c r="CE37916" s="227"/>
    </row>
    <row r="37917" spans="83:83">
      <c r="CE37917" s="227"/>
    </row>
    <row r="37918" spans="83:83">
      <c r="CE37918" s="227"/>
    </row>
    <row r="37919" spans="83:83">
      <c r="CE37919" s="227"/>
    </row>
    <row r="37920" spans="83:83">
      <c r="CE37920" s="227"/>
    </row>
    <row r="37921" spans="83:83">
      <c r="CE37921" s="227"/>
    </row>
    <row r="37922" spans="83:83">
      <c r="CE37922" s="227"/>
    </row>
    <row r="37923" spans="83:83">
      <c r="CE37923" s="227"/>
    </row>
    <row r="37924" spans="83:83">
      <c r="CE37924" s="227"/>
    </row>
    <row r="37925" spans="83:83">
      <c r="CE37925" s="227"/>
    </row>
    <row r="37926" spans="83:83">
      <c r="CE37926" s="227"/>
    </row>
    <row r="37927" spans="83:83">
      <c r="CE37927" s="227"/>
    </row>
    <row r="37928" spans="83:83">
      <c r="CE37928" s="227"/>
    </row>
    <row r="37929" spans="83:83">
      <c r="CE37929" s="227"/>
    </row>
    <row r="37930" spans="83:83">
      <c r="CE37930" s="227"/>
    </row>
    <row r="37931" spans="83:83">
      <c r="CE37931" s="227"/>
    </row>
    <row r="37932" spans="83:83">
      <c r="CE37932" s="227"/>
    </row>
    <row r="37933" spans="83:83">
      <c r="CE37933" s="227"/>
    </row>
    <row r="37934" spans="83:83">
      <c r="CE37934" s="227"/>
    </row>
    <row r="37935" spans="83:83">
      <c r="CE37935" s="227"/>
    </row>
    <row r="37936" spans="83:83">
      <c r="CE37936" s="227"/>
    </row>
    <row r="37937" spans="83:83">
      <c r="CE37937" s="227"/>
    </row>
    <row r="37938" spans="83:83">
      <c r="CE37938" s="227"/>
    </row>
    <row r="37939" spans="83:83">
      <c r="CE37939" s="227"/>
    </row>
    <row r="37940" spans="83:83">
      <c r="CE37940" s="227"/>
    </row>
    <row r="37941" spans="83:83">
      <c r="CE37941" s="227"/>
    </row>
    <row r="37942" spans="83:83">
      <c r="CE37942" s="227"/>
    </row>
    <row r="37943" spans="83:83">
      <c r="CE37943" s="227"/>
    </row>
    <row r="37944" spans="83:83">
      <c r="CE37944" s="227"/>
    </row>
    <row r="37945" spans="83:83">
      <c r="CE37945" s="227"/>
    </row>
    <row r="37946" spans="83:83">
      <c r="CE37946" s="227"/>
    </row>
    <row r="37947" spans="83:83">
      <c r="CE37947" s="227"/>
    </row>
    <row r="37948" spans="83:83">
      <c r="CE37948" s="227"/>
    </row>
    <row r="37949" spans="83:83">
      <c r="CE37949" s="227"/>
    </row>
    <row r="37950" spans="83:83">
      <c r="CE37950" s="227"/>
    </row>
    <row r="37951" spans="83:83">
      <c r="CE37951" s="227"/>
    </row>
    <row r="37952" spans="83:83">
      <c r="CE37952" s="227"/>
    </row>
    <row r="37953" spans="83:83">
      <c r="CE37953" s="227"/>
    </row>
    <row r="37954" spans="83:83">
      <c r="CE37954" s="227"/>
    </row>
    <row r="37955" spans="83:83">
      <c r="CE37955" s="227"/>
    </row>
    <row r="37956" spans="83:83">
      <c r="CE37956" s="227"/>
    </row>
    <row r="37957" spans="83:83">
      <c r="CE37957" s="227"/>
    </row>
    <row r="37958" spans="83:83">
      <c r="CE37958" s="227"/>
    </row>
    <row r="37959" spans="83:83">
      <c r="CE37959" s="227"/>
    </row>
    <row r="37960" spans="83:83">
      <c r="CE37960" s="227"/>
    </row>
    <row r="37961" spans="83:83">
      <c r="CE37961" s="227"/>
    </row>
    <row r="37962" spans="83:83">
      <c r="CE37962" s="227"/>
    </row>
    <row r="37963" spans="83:83">
      <c r="CE37963" s="227"/>
    </row>
    <row r="37964" spans="83:83">
      <c r="CE37964" s="227"/>
    </row>
    <row r="37965" spans="83:83">
      <c r="CE37965" s="227"/>
    </row>
    <row r="37966" spans="83:83">
      <c r="CE37966" s="227"/>
    </row>
    <row r="37967" spans="83:83">
      <c r="CE37967" s="227"/>
    </row>
    <row r="37968" spans="83:83">
      <c r="CE37968" s="227"/>
    </row>
    <row r="37969" spans="83:83">
      <c r="CE37969" s="227"/>
    </row>
    <row r="37970" spans="83:83">
      <c r="CE37970" s="227"/>
    </row>
    <row r="37971" spans="83:83">
      <c r="CE37971" s="227"/>
    </row>
    <row r="37972" spans="83:83">
      <c r="CE37972" s="227"/>
    </row>
    <row r="37973" spans="83:83">
      <c r="CE37973" s="227"/>
    </row>
    <row r="37974" spans="83:83">
      <c r="CE37974" s="227"/>
    </row>
    <row r="37975" spans="83:83">
      <c r="CE37975" s="227"/>
    </row>
    <row r="37976" spans="83:83">
      <c r="CE37976" s="227"/>
    </row>
    <row r="37977" spans="83:83">
      <c r="CE37977" s="227"/>
    </row>
    <row r="37978" spans="83:83">
      <c r="CE37978" s="227"/>
    </row>
    <row r="37979" spans="83:83">
      <c r="CE37979" s="227"/>
    </row>
    <row r="37980" spans="83:83">
      <c r="CE37980" s="227"/>
    </row>
    <row r="37981" spans="83:83">
      <c r="CE37981" s="227"/>
    </row>
    <row r="37982" spans="83:83">
      <c r="CE37982" s="227"/>
    </row>
    <row r="37983" spans="83:83">
      <c r="CE37983" s="227"/>
    </row>
    <row r="37984" spans="83:83">
      <c r="CE37984" s="227"/>
    </row>
    <row r="37985" spans="83:83">
      <c r="CE37985" s="227"/>
    </row>
    <row r="37986" spans="83:83">
      <c r="CE37986" s="227"/>
    </row>
    <row r="37987" spans="83:83">
      <c r="CE37987" s="227"/>
    </row>
    <row r="37988" spans="83:83">
      <c r="CE37988" s="227"/>
    </row>
    <row r="37989" spans="83:83">
      <c r="CE37989" s="227"/>
    </row>
    <row r="37990" spans="83:83">
      <c r="CE37990" s="227"/>
    </row>
    <row r="37991" spans="83:83">
      <c r="CE37991" s="227"/>
    </row>
    <row r="37992" spans="83:83">
      <c r="CE37992" s="227"/>
    </row>
    <row r="37993" spans="83:83">
      <c r="CE37993" s="227"/>
    </row>
    <row r="37994" spans="83:83">
      <c r="CE37994" s="227"/>
    </row>
    <row r="37995" spans="83:83">
      <c r="CE37995" s="227"/>
    </row>
    <row r="37996" spans="83:83">
      <c r="CE37996" s="227"/>
    </row>
    <row r="37997" spans="83:83">
      <c r="CE37997" s="227"/>
    </row>
    <row r="37998" spans="83:83">
      <c r="CE37998" s="227"/>
    </row>
    <row r="37999" spans="83:83">
      <c r="CE37999" s="227"/>
    </row>
    <row r="38000" spans="83:83">
      <c r="CE38000" s="227"/>
    </row>
    <row r="38001" spans="83:83">
      <c r="CE38001" s="227"/>
    </row>
    <row r="38002" spans="83:83">
      <c r="CE38002" s="227"/>
    </row>
    <row r="38003" spans="83:83">
      <c r="CE38003" s="227"/>
    </row>
    <row r="38004" spans="83:83">
      <c r="CE38004" s="227"/>
    </row>
    <row r="38005" spans="83:83">
      <c r="CE38005" s="227"/>
    </row>
    <row r="38006" spans="83:83">
      <c r="CE38006" s="227"/>
    </row>
    <row r="38007" spans="83:83">
      <c r="CE38007" s="227"/>
    </row>
    <row r="38008" spans="83:83">
      <c r="CE38008" s="227"/>
    </row>
    <row r="38009" spans="83:83">
      <c r="CE38009" s="227"/>
    </row>
    <row r="38010" spans="83:83">
      <c r="CE38010" s="227"/>
    </row>
    <row r="38011" spans="83:83">
      <c r="CE38011" s="227"/>
    </row>
    <row r="38012" spans="83:83">
      <c r="CE38012" s="227"/>
    </row>
    <row r="38013" spans="83:83">
      <c r="CE38013" s="227"/>
    </row>
    <row r="38014" spans="83:83">
      <c r="CE38014" s="227"/>
    </row>
    <row r="38015" spans="83:83">
      <c r="CE38015" s="227"/>
    </row>
    <row r="38016" spans="83:83">
      <c r="CE38016" s="227"/>
    </row>
    <row r="38017" spans="83:83">
      <c r="CE38017" s="227"/>
    </row>
    <row r="38018" spans="83:83">
      <c r="CE38018" s="227"/>
    </row>
    <row r="38019" spans="83:83">
      <c r="CE38019" s="227"/>
    </row>
    <row r="38020" spans="83:83">
      <c r="CE38020" s="227"/>
    </row>
    <row r="38021" spans="83:83">
      <c r="CE38021" s="227"/>
    </row>
    <row r="38022" spans="83:83">
      <c r="CE38022" s="227"/>
    </row>
    <row r="38023" spans="83:83">
      <c r="CE38023" s="227"/>
    </row>
    <row r="38024" spans="83:83">
      <c r="CE38024" s="227"/>
    </row>
    <row r="38025" spans="83:83">
      <c r="CE38025" s="227"/>
    </row>
    <row r="38026" spans="83:83">
      <c r="CE38026" s="227"/>
    </row>
    <row r="38027" spans="83:83">
      <c r="CE38027" s="227"/>
    </row>
    <row r="38028" spans="83:83">
      <c r="CE38028" s="227"/>
    </row>
    <row r="38029" spans="83:83">
      <c r="CE38029" s="227"/>
    </row>
    <row r="38030" spans="83:83">
      <c r="CE38030" s="227"/>
    </row>
    <row r="38031" spans="83:83">
      <c r="CE38031" s="227"/>
    </row>
    <row r="38032" spans="83:83">
      <c r="CE38032" s="227"/>
    </row>
    <row r="38033" spans="83:83">
      <c r="CE38033" s="227"/>
    </row>
    <row r="38034" spans="83:83">
      <c r="CE38034" s="227"/>
    </row>
    <row r="38035" spans="83:83">
      <c r="CE38035" s="227"/>
    </row>
    <row r="38036" spans="83:83">
      <c r="CE38036" s="227"/>
    </row>
    <row r="38037" spans="83:83">
      <c r="CE38037" s="227"/>
    </row>
    <row r="38038" spans="83:83">
      <c r="CE38038" s="227"/>
    </row>
    <row r="38039" spans="83:83">
      <c r="CE38039" s="227"/>
    </row>
    <row r="38040" spans="83:83">
      <c r="CE38040" s="227"/>
    </row>
    <row r="38041" spans="83:83">
      <c r="CE38041" s="227"/>
    </row>
    <row r="38042" spans="83:83">
      <c r="CE38042" s="227"/>
    </row>
    <row r="38043" spans="83:83">
      <c r="CE38043" s="227"/>
    </row>
    <row r="38044" spans="83:83">
      <c r="CE38044" s="227"/>
    </row>
    <row r="38045" spans="83:83">
      <c r="CE38045" s="227"/>
    </row>
    <row r="38046" spans="83:83">
      <c r="CE38046" s="227"/>
    </row>
    <row r="38047" spans="83:83">
      <c r="CE38047" s="227"/>
    </row>
    <row r="38048" spans="83:83">
      <c r="CE38048" s="227"/>
    </row>
    <row r="38049" spans="83:83">
      <c r="CE38049" s="227"/>
    </row>
    <row r="38050" spans="83:83">
      <c r="CE38050" s="227"/>
    </row>
    <row r="38051" spans="83:83">
      <c r="CE38051" s="227"/>
    </row>
    <row r="38052" spans="83:83">
      <c r="CE38052" s="227"/>
    </row>
    <row r="38053" spans="83:83">
      <c r="CE38053" s="227"/>
    </row>
    <row r="38054" spans="83:83">
      <c r="CE38054" s="227"/>
    </row>
    <row r="38055" spans="83:83">
      <c r="CE38055" s="227"/>
    </row>
    <row r="38056" spans="83:83">
      <c r="CE38056" s="227"/>
    </row>
    <row r="38057" spans="83:83">
      <c r="CE38057" s="227"/>
    </row>
    <row r="38058" spans="83:83">
      <c r="CE38058" s="227"/>
    </row>
    <row r="38059" spans="83:83">
      <c r="CE38059" s="227"/>
    </row>
    <row r="38060" spans="83:83">
      <c r="CE38060" s="227"/>
    </row>
    <row r="38061" spans="83:83">
      <c r="CE38061" s="227"/>
    </row>
    <row r="38062" spans="83:83">
      <c r="CE38062" s="227"/>
    </row>
    <row r="38063" spans="83:83">
      <c r="CE38063" s="227"/>
    </row>
    <row r="38064" spans="83:83">
      <c r="CE38064" s="227"/>
    </row>
    <row r="38065" spans="83:83">
      <c r="CE38065" s="227"/>
    </row>
    <row r="38066" spans="83:83">
      <c r="CE38066" s="227"/>
    </row>
    <row r="38067" spans="83:83">
      <c r="CE38067" s="227"/>
    </row>
    <row r="38068" spans="83:83">
      <c r="CE38068" s="227"/>
    </row>
    <row r="38069" spans="83:83">
      <c r="CE38069" s="227"/>
    </row>
    <row r="38070" spans="83:83">
      <c r="CE38070" s="227"/>
    </row>
    <row r="38071" spans="83:83">
      <c r="CE38071" s="227"/>
    </row>
    <row r="38072" spans="83:83">
      <c r="CE38072" s="227"/>
    </row>
    <row r="38073" spans="83:83">
      <c r="CE38073" s="227"/>
    </row>
    <row r="38074" spans="83:83">
      <c r="CE38074" s="227"/>
    </row>
    <row r="38075" spans="83:83">
      <c r="CE38075" s="227"/>
    </row>
    <row r="38076" spans="83:83">
      <c r="CE38076" s="227"/>
    </row>
    <row r="38077" spans="83:83">
      <c r="CE38077" s="227"/>
    </row>
    <row r="38078" spans="83:83">
      <c r="CE38078" s="227"/>
    </row>
    <row r="38079" spans="83:83">
      <c r="CE38079" s="227"/>
    </row>
    <row r="38080" spans="83:83">
      <c r="CE38080" s="227"/>
    </row>
    <row r="38081" spans="83:83">
      <c r="CE38081" s="227"/>
    </row>
    <row r="38082" spans="83:83">
      <c r="CE38082" s="227"/>
    </row>
    <row r="38083" spans="83:83">
      <c r="CE38083" s="227"/>
    </row>
    <row r="38084" spans="83:83">
      <c r="CE38084" s="227"/>
    </row>
    <row r="38085" spans="83:83">
      <c r="CE38085" s="227"/>
    </row>
    <row r="38086" spans="83:83">
      <c r="CE38086" s="227"/>
    </row>
    <row r="38087" spans="83:83">
      <c r="CE38087" s="227"/>
    </row>
    <row r="38088" spans="83:83">
      <c r="CE38088" s="227"/>
    </row>
    <row r="38089" spans="83:83">
      <c r="CE38089" s="227"/>
    </row>
    <row r="38090" spans="83:83">
      <c r="CE38090" s="227"/>
    </row>
    <row r="38091" spans="83:83">
      <c r="CE38091" s="227"/>
    </row>
    <row r="38092" spans="83:83">
      <c r="CE38092" s="227"/>
    </row>
    <row r="38093" spans="83:83">
      <c r="CE38093" s="227"/>
    </row>
    <row r="38094" spans="83:83">
      <c r="CE38094" s="227"/>
    </row>
    <row r="38095" spans="83:83">
      <c r="CE38095" s="227"/>
    </row>
    <row r="38096" spans="83:83">
      <c r="CE38096" s="227"/>
    </row>
    <row r="38097" spans="83:83">
      <c r="CE38097" s="227"/>
    </row>
    <row r="38098" spans="83:83">
      <c r="CE38098" s="227"/>
    </row>
    <row r="38099" spans="83:83">
      <c r="CE38099" s="227"/>
    </row>
    <row r="38100" spans="83:83">
      <c r="CE38100" s="227"/>
    </row>
    <row r="38101" spans="83:83">
      <c r="CE38101" s="227"/>
    </row>
    <row r="38102" spans="83:83">
      <c r="CE38102" s="227"/>
    </row>
    <row r="38103" spans="83:83">
      <c r="CE38103" s="227"/>
    </row>
    <row r="38104" spans="83:83">
      <c r="CE38104" s="227"/>
    </row>
    <row r="38105" spans="83:83">
      <c r="CE38105" s="227"/>
    </row>
    <row r="38106" spans="83:83">
      <c r="CE38106" s="227"/>
    </row>
    <row r="38107" spans="83:83">
      <c r="CE38107" s="227"/>
    </row>
    <row r="38108" spans="83:83">
      <c r="CE38108" s="227"/>
    </row>
    <row r="38109" spans="83:83">
      <c r="CE38109" s="227"/>
    </row>
    <row r="38110" spans="83:83">
      <c r="CE38110" s="227"/>
    </row>
    <row r="38111" spans="83:83">
      <c r="CE38111" s="227"/>
    </row>
    <row r="38112" spans="83:83">
      <c r="CE38112" s="227"/>
    </row>
    <row r="38113" spans="83:83">
      <c r="CE38113" s="227"/>
    </row>
    <row r="38114" spans="83:83">
      <c r="CE38114" s="227"/>
    </row>
    <row r="38115" spans="83:83">
      <c r="CE38115" s="227"/>
    </row>
    <row r="38116" spans="83:83">
      <c r="CE38116" s="227"/>
    </row>
    <row r="38117" spans="83:83">
      <c r="CE38117" s="227"/>
    </row>
    <row r="38118" spans="83:83">
      <c r="CE38118" s="227"/>
    </row>
    <row r="38119" spans="83:83">
      <c r="CE38119" s="227"/>
    </row>
    <row r="38120" spans="83:83">
      <c r="CE38120" s="227"/>
    </row>
    <row r="38121" spans="83:83">
      <c r="CE38121" s="227"/>
    </row>
    <row r="38122" spans="83:83">
      <c r="CE38122" s="227"/>
    </row>
    <row r="38123" spans="83:83">
      <c r="CE38123" s="227"/>
    </row>
    <row r="38124" spans="83:83">
      <c r="CE38124" s="227"/>
    </row>
    <row r="38125" spans="83:83">
      <c r="CE38125" s="227"/>
    </row>
    <row r="38126" spans="83:83">
      <c r="CE38126" s="227"/>
    </row>
    <row r="38127" spans="83:83">
      <c r="CE38127" s="227"/>
    </row>
    <row r="38128" spans="83:83">
      <c r="CE38128" s="227"/>
    </row>
    <row r="38129" spans="83:83">
      <c r="CE38129" s="227"/>
    </row>
    <row r="38130" spans="83:83">
      <c r="CE38130" s="227"/>
    </row>
    <row r="38131" spans="83:83">
      <c r="CE38131" s="227"/>
    </row>
    <row r="38132" spans="83:83">
      <c r="CE38132" s="227"/>
    </row>
    <row r="38133" spans="83:83">
      <c r="CE38133" s="227"/>
    </row>
    <row r="38134" spans="83:83">
      <c r="CE38134" s="227"/>
    </row>
    <row r="38135" spans="83:83">
      <c r="CE38135" s="227"/>
    </row>
    <row r="38136" spans="83:83">
      <c r="CE38136" s="227"/>
    </row>
    <row r="38137" spans="83:83">
      <c r="CE38137" s="227"/>
    </row>
    <row r="38138" spans="83:83">
      <c r="CE38138" s="227"/>
    </row>
    <row r="38139" spans="83:83">
      <c r="CE38139" s="227"/>
    </row>
    <row r="38140" spans="83:83">
      <c r="CE38140" s="227"/>
    </row>
    <row r="38141" spans="83:83">
      <c r="CE38141" s="227"/>
    </row>
    <row r="38142" spans="83:83">
      <c r="CE38142" s="227"/>
    </row>
    <row r="38143" spans="83:83">
      <c r="CE38143" s="227"/>
    </row>
    <row r="38144" spans="83:83">
      <c r="CE38144" s="227"/>
    </row>
    <row r="38145" spans="83:83">
      <c r="CE38145" s="227"/>
    </row>
    <row r="38146" spans="83:83">
      <c r="CE38146" s="227"/>
    </row>
    <row r="38147" spans="83:83">
      <c r="CE38147" s="227"/>
    </row>
    <row r="38148" spans="83:83">
      <c r="CE38148" s="227"/>
    </row>
    <row r="38149" spans="83:83">
      <c r="CE38149" s="227"/>
    </row>
    <row r="38150" spans="83:83">
      <c r="CE38150" s="227"/>
    </row>
    <row r="38151" spans="83:83">
      <c r="CE38151" s="227"/>
    </row>
    <row r="38152" spans="83:83">
      <c r="CE38152" s="227"/>
    </row>
    <row r="38153" spans="83:83">
      <c r="CE38153" s="227"/>
    </row>
    <row r="38154" spans="83:83">
      <c r="CE38154" s="227"/>
    </row>
    <row r="38155" spans="83:83">
      <c r="CE38155" s="227"/>
    </row>
    <row r="38156" spans="83:83">
      <c r="CE38156" s="227"/>
    </row>
    <row r="38157" spans="83:83">
      <c r="CE38157" s="227"/>
    </row>
    <row r="38158" spans="83:83">
      <c r="CE38158" s="227"/>
    </row>
    <row r="38159" spans="83:83">
      <c r="CE38159" s="227"/>
    </row>
    <row r="38160" spans="83:83">
      <c r="CE38160" s="227"/>
    </row>
    <row r="38161" spans="83:83">
      <c r="CE38161" s="227"/>
    </row>
    <row r="38162" spans="83:83">
      <c r="CE38162" s="227"/>
    </row>
    <row r="38163" spans="83:83">
      <c r="CE38163" s="227"/>
    </row>
    <row r="38164" spans="83:83">
      <c r="CE38164" s="227"/>
    </row>
    <row r="38165" spans="83:83">
      <c r="CE38165" s="227"/>
    </row>
    <row r="38166" spans="83:83">
      <c r="CE38166" s="227"/>
    </row>
    <row r="38167" spans="83:83">
      <c r="CE38167" s="227"/>
    </row>
    <row r="38168" spans="83:83">
      <c r="CE38168" s="227"/>
    </row>
    <row r="38169" spans="83:83">
      <c r="CE38169" s="227"/>
    </row>
    <row r="38170" spans="83:83">
      <c r="CE38170" s="227"/>
    </row>
    <row r="38171" spans="83:83">
      <c r="CE38171" s="227"/>
    </row>
    <row r="38172" spans="83:83">
      <c r="CE38172" s="227"/>
    </row>
    <row r="38173" spans="83:83">
      <c r="CE38173" s="227"/>
    </row>
    <row r="38174" spans="83:83">
      <c r="CE38174" s="227"/>
    </row>
    <row r="38175" spans="83:83">
      <c r="CE38175" s="227"/>
    </row>
    <row r="38176" spans="83:83">
      <c r="CE38176" s="227"/>
    </row>
    <row r="38177" spans="83:83">
      <c r="CE38177" s="227"/>
    </row>
    <row r="38178" spans="83:83">
      <c r="CE38178" s="227"/>
    </row>
    <row r="38179" spans="83:83">
      <c r="CE38179" s="227"/>
    </row>
    <row r="38180" spans="83:83">
      <c r="CE38180" s="227"/>
    </row>
    <row r="38181" spans="83:83">
      <c r="CE38181" s="227"/>
    </row>
    <row r="38182" spans="83:83">
      <c r="CE38182" s="227"/>
    </row>
    <row r="38183" spans="83:83">
      <c r="CE38183" s="227"/>
    </row>
    <row r="38184" spans="83:83">
      <c r="CE38184" s="227"/>
    </row>
    <row r="38185" spans="83:83">
      <c r="CE38185" s="227"/>
    </row>
    <row r="38186" spans="83:83">
      <c r="CE38186" s="227"/>
    </row>
    <row r="38187" spans="83:83">
      <c r="CE38187" s="227"/>
    </row>
    <row r="38188" spans="83:83">
      <c r="CE38188" s="227"/>
    </row>
    <row r="38189" spans="83:83">
      <c r="CE38189" s="227"/>
    </row>
    <row r="38190" spans="83:83">
      <c r="CE38190" s="227"/>
    </row>
    <row r="38191" spans="83:83">
      <c r="CE38191" s="227"/>
    </row>
    <row r="38192" spans="83:83">
      <c r="CE38192" s="227"/>
    </row>
    <row r="38193" spans="83:83">
      <c r="CE38193" s="227"/>
    </row>
    <row r="38194" spans="83:83">
      <c r="CE38194" s="227"/>
    </row>
    <row r="38195" spans="83:83">
      <c r="CE38195" s="227"/>
    </row>
    <row r="38196" spans="83:83">
      <c r="CE38196" s="227"/>
    </row>
    <row r="38197" spans="83:83">
      <c r="CE38197" s="227"/>
    </row>
    <row r="38198" spans="83:83">
      <c r="CE38198" s="227"/>
    </row>
    <row r="38199" spans="83:83">
      <c r="CE38199" s="227"/>
    </row>
    <row r="38200" spans="83:83">
      <c r="CE38200" s="227"/>
    </row>
    <row r="38201" spans="83:83">
      <c r="CE38201" s="227"/>
    </row>
    <row r="38202" spans="83:83">
      <c r="CE38202" s="227"/>
    </row>
    <row r="38203" spans="83:83">
      <c r="CE38203" s="227"/>
    </row>
    <row r="38204" spans="83:83">
      <c r="CE38204" s="227"/>
    </row>
    <row r="38205" spans="83:83">
      <c r="CE38205" s="227"/>
    </row>
    <row r="38206" spans="83:83">
      <c r="CE38206" s="227"/>
    </row>
    <row r="38207" spans="83:83">
      <c r="CE38207" s="227"/>
    </row>
    <row r="38208" spans="83:83">
      <c r="CE38208" s="227"/>
    </row>
    <row r="38209" spans="83:83">
      <c r="CE38209" s="227"/>
    </row>
    <row r="38210" spans="83:83">
      <c r="CE38210" s="227"/>
    </row>
    <row r="38211" spans="83:83">
      <c r="CE38211" s="227"/>
    </row>
    <row r="38212" spans="83:83">
      <c r="CE38212" s="227"/>
    </row>
    <row r="38213" spans="83:83">
      <c r="CE38213" s="227"/>
    </row>
    <row r="38214" spans="83:83">
      <c r="CE38214" s="227"/>
    </row>
    <row r="38215" spans="83:83">
      <c r="CE38215" s="227"/>
    </row>
    <row r="38216" spans="83:83">
      <c r="CE38216" s="227"/>
    </row>
    <row r="38217" spans="83:83">
      <c r="CE38217" s="227"/>
    </row>
    <row r="38218" spans="83:83">
      <c r="CE38218" s="227"/>
    </row>
    <row r="38219" spans="83:83">
      <c r="CE38219" s="227"/>
    </row>
    <row r="38220" spans="83:83">
      <c r="CE38220" s="227"/>
    </row>
    <row r="38221" spans="83:83">
      <c r="CE38221" s="227"/>
    </row>
    <row r="38222" spans="83:83">
      <c r="CE38222" s="227"/>
    </row>
    <row r="38223" spans="83:83">
      <c r="CE38223" s="227"/>
    </row>
    <row r="38224" spans="83:83">
      <c r="CE38224" s="227"/>
    </row>
    <row r="38225" spans="83:83">
      <c r="CE38225" s="227"/>
    </row>
    <row r="38226" spans="83:83">
      <c r="CE38226" s="227"/>
    </row>
    <row r="38227" spans="83:83">
      <c r="CE38227" s="227"/>
    </row>
    <row r="38228" spans="83:83">
      <c r="CE38228" s="227"/>
    </row>
    <row r="38229" spans="83:83">
      <c r="CE38229" s="227"/>
    </row>
    <row r="38230" spans="83:83">
      <c r="CE38230" s="227"/>
    </row>
    <row r="38231" spans="83:83">
      <c r="CE38231" s="227"/>
    </row>
    <row r="38232" spans="83:83">
      <c r="CE38232" s="227"/>
    </row>
    <row r="38233" spans="83:83">
      <c r="CE38233" s="227"/>
    </row>
    <row r="38234" spans="83:83">
      <c r="CE38234" s="227"/>
    </row>
    <row r="38235" spans="83:83">
      <c r="CE38235" s="227"/>
    </row>
    <row r="38236" spans="83:83">
      <c r="CE38236" s="227"/>
    </row>
    <row r="38237" spans="83:83">
      <c r="CE38237" s="227"/>
    </row>
    <row r="38238" spans="83:83">
      <c r="CE38238" s="227"/>
    </row>
    <row r="38239" spans="83:83">
      <c r="CE38239" s="227"/>
    </row>
    <row r="38240" spans="83:83">
      <c r="CE38240" s="227"/>
    </row>
    <row r="38241" spans="83:83">
      <c r="CE38241" s="227"/>
    </row>
    <row r="38242" spans="83:83">
      <c r="CE38242" s="227"/>
    </row>
    <row r="38243" spans="83:83">
      <c r="CE38243" s="227"/>
    </row>
    <row r="38244" spans="83:83">
      <c r="CE38244" s="227"/>
    </row>
    <row r="38245" spans="83:83">
      <c r="CE38245" s="227"/>
    </row>
    <row r="38246" spans="83:83">
      <c r="CE38246" s="227"/>
    </row>
    <row r="38247" spans="83:83">
      <c r="CE38247" s="227"/>
    </row>
    <row r="38248" spans="83:83">
      <c r="CE38248" s="227"/>
    </row>
    <row r="38249" spans="83:83">
      <c r="CE38249" s="227"/>
    </row>
    <row r="38250" spans="83:83">
      <c r="CE38250" s="227"/>
    </row>
    <row r="38251" spans="83:83">
      <c r="CE38251" s="227"/>
    </row>
    <row r="38252" spans="83:83">
      <c r="CE38252" s="227"/>
    </row>
    <row r="38253" spans="83:83">
      <c r="CE38253" s="227"/>
    </row>
    <row r="38254" spans="83:83">
      <c r="CE38254" s="227"/>
    </row>
    <row r="38255" spans="83:83">
      <c r="CE38255" s="227"/>
    </row>
    <row r="38256" spans="83:83">
      <c r="CE38256" s="227"/>
    </row>
    <row r="38257" spans="83:83">
      <c r="CE38257" s="227"/>
    </row>
    <row r="38258" spans="83:83">
      <c r="CE38258" s="227"/>
    </row>
    <row r="38259" spans="83:83">
      <c r="CE38259" s="227"/>
    </row>
    <row r="38260" spans="83:83">
      <c r="CE38260" s="227"/>
    </row>
    <row r="38261" spans="83:83">
      <c r="CE38261" s="227"/>
    </row>
    <row r="38262" spans="83:83">
      <c r="CE38262" s="227"/>
    </row>
    <row r="38263" spans="83:83">
      <c r="CE38263" s="227"/>
    </row>
    <row r="38264" spans="83:83">
      <c r="CE38264" s="227"/>
    </row>
    <row r="38265" spans="83:83">
      <c r="CE38265" s="227"/>
    </row>
    <row r="38266" spans="83:83">
      <c r="CE38266" s="227"/>
    </row>
    <row r="38267" spans="83:83">
      <c r="CE38267" s="227"/>
    </row>
    <row r="38268" spans="83:83">
      <c r="CE38268" s="227"/>
    </row>
    <row r="38269" spans="83:83">
      <c r="CE38269" s="227"/>
    </row>
    <row r="38270" spans="83:83">
      <c r="CE38270" s="227"/>
    </row>
    <row r="38271" spans="83:83">
      <c r="CE38271" s="227"/>
    </row>
    <row r="38272" spans="83:83">
      <c r="CE38272" s="227"/>
    </row>
    <row r="38273" spans="83:83">
      <c r="CE38273" s="227"/>
    </row>
    <row r="38274" spans="83:83">
      <c r="CE38274" s="227"/>
    </row>
    <row r="38275" spans="83:83">
      <c r="CE38275" s="227"/>
    </row>
    <row r="38276" spans="83:83">
      <c r="CE38276" s="227"/>
    </row>
    <row r="38277" spans="83:83">
      <c r="CE38277" s="227"/>
    </row>
    <row r="38278" spans="83:83">
      <c r="CE38278" s="227"/>
    </row>
    <row r="38279" spans="83:83">
      <c r="CE38279" s="227"/>
    </row>
    <row r="38280" spans="83:83">
      <c r="CE38280" s="227"/>
    </row>
    <row r="38281" spans="83:83">
      <c r="CE38281" s="227"/>
    </row>
    <row r="38282" spans="83:83">
      <c r="CE38282" s="227"/>
    </row>
    <row r="38283" spans="83:83">
      <c r="CE38283" s="227"/>
    </row>
    <row r="38284" spans="83:83">
      <c r="CE38284" s="227"/>
    </row>
    <row r="38285" spans="83:83">
      <c r="CE38285" s="227"/>
    </row>
    <row r="38286" spans="83:83">
      <c r="CE38286" s="227"/>
    </row>
    <row r="38287" spans="83:83">
      <c r="CE38287" s="227"/>
    </row>
    <row r="38288" spans="83:83">
      <c r="CE38288" s="227"/>
    </row>
    <row r="38289" spans="83:83">
      <c r="CE38289" s="227"/>
    </row>
    <row r="38290" spans="83:83">
      <c r="CE38290" s="227"/>
    </row>
    <row r="38291" spans="83:83">
      <c r="CE38291" s="227"/>
    </row>
    <row r="38292" spans="83:83">
      <c r="CE38292" s="227"/>
    </row>
    <row r="38293" spans="83:83">
      <c r="CE38293" s="227"/>
    </row>
    <row r="38294" spans="83:83">
      <c r="CE38294" s="227"/>
    </row>
    <row r="38295" spans="83:83">
      <c r="CE38295" s="227"/>
    </row>
    <row r="38296" spans="83:83">
      <c r="CE38296" s="227"/>
    </row>
    <row r="38297" spans="83:83">
      <c r="CE38297" s="227"/>
    </row>
    <row r="38298" spans="83:83">
      <c r="CE38298" s="227"/>
    </row>
    <row r="38299" spans="83:83">
      <c r="CE38299" s="227"/>
    </row>
    <row r="38300" spans="83:83">
      <c r="CE38300" s="227"/>
    </row>
    <row r="38301" spans="83:83">
      <c r="CE38301" s="227"/>
    </row>
    <row r="38302" spans="83:83">
      <c r="CE38302" s="227"/>
    </row>
    <row r="38303" spans="83:83">
      <c r="CE38303" s="227"/>
    </row>
    <row r="38304" spans="83:83">
      <c r="CE38304" s="227"/>
    </row>
    <row r="38305" spans="83:83">
      <c r="CE38305" s="227"/>
    </row>
    <row r="38306" spans="83:83">
      <c r="CE38306" s="227"/>
    </row>
    <row r="38307" spans="83:83">
      <c r="CE38307" s="227"/>
    </row>
    <row r="38308" spans="83:83">
      <c r="CE38308" s="227"/>
    </row>
    <row r="38309" spans="83:83">
      <c r="CE38309" s="227"/>
    </row>
    <row r="38310" spans="83:83">
      <c r="CE38310" s="227"/>
    </row>
    <row r="38311" spans="83:83">
      <c r="CE38311" s="227"/>
    </row>
    <row r="38312" spans="83:83">
      <c r="CE38312" s="227"/>
    </row>
    <row r="38313" spans="83:83">
      <c r="CE38313" s="227"/>
    </row>
    <row r="38314" spans="83:83">
      <c r="CE38314" s="227"/>
    </row>
    <row r="38315" spans="83:83">
      <c r="CE38315" s="227"/>
    </row>
    <row r="38316" spans="83:83">
      <c r="CE38316" s="227"/>
    </row>
    <row r="38317" spans="83:83">
      <c r="CE38317" s="227"/>
    </row>
    <row r="38318" spans="83:83">
      <c r="CE38318" s="227"/>
    </row>
    <row r="38319" spans="83:83">
      <c r="CE38319" s="227"/>
    </row>
    <row r="38320" spans="83:83">
      <c r="CE38320" s="227"/>
    </row>
    <row r="38321" spans="83:83">
      <c r="CE38321" s="227"/>
    </row>
    <row r="38322" spans="83:83">
      <c r="CE38322" s="227"/>
    </row>
    <row r="38323" spans="83:83">
      <c r="CE38323" s="227"/>
    </row>
    <row r="38324" spans="83:83">
      <c r="CE38324" s="227"/>
    </row>
    <row r="38325" spans="83:83">
      <c r="CE38325" s="227"/>
    </row>
    <row r="38326" spans="83:83">
      <c r="CE38326" s="227"/>
    </row>
    <row r="38327" spans="83:83">
      <c r="CE38327" s="227"/>
    </row>
    <row r="38328" spans="83:83">
      <c r="CE38328" s="227"/>
    </row>
    <row r="38329" spans="83:83">
      <c r="CE38329" s="227"/>
    </row>
    <row r="38330" spans="83:83">
      <c r="CE38330" s="227"/>
    </row>
    <row r="38331" spans="83:83">
      <c r="CE38331" s="227"/>
    </row>
    <row r="38332" spans="83:83">
      <c r="CE38332" s="227"/>
    </row>
    <row r="38333" spans="83:83">
      <c r="CE38333" s="227"/>
    </row>
    <row r="38334" spans="83:83">
      <c r="CE38334" s="227"/>
    </row>
    <row r="38335" spans="83:83">
      <c r="CE38335" s="227"/>
    </row>
    <row r="38336" spans="83:83">
      <c r="CE38336" s="227"/>
    </row>
    <row r="38337" spans="83:83">
      <c r="CE38337" s="227"/>
    </row>
    <row r="38338" spans="83:83">
      <c r="CE38338" s="227"/>
    </row>
    <row r="38339" spans="83:83">
      <c r="CE38339" s="227"/>
    </row>
    <row r="38340" spans="83:83">
      <c r="CE38340" s="227"/>
    </row>
    <row r="38341" spans="83:83">
      <c r="CE38341" s="227"/>
    </row>
    <row r="38342" spans="83:83">
      <c r="CE38342" s="227"/>
    </row>
    <row r="38343" spans="83:83">
      <c r="CE38343" s="227"/>
    </row>
    <row r="38344" spans="83:83">
      <c r="CE38344" s="227"/>
    </row>
    <row r="38345" spans="83:83">
      <c r="CE38345" s="227"/>
    </row>
    <row r="38346" spans="83:83">
      <c r="CE38346" s="227"/>
    </row>
    <row r="38347" spans="83:83">
      <c r="CE38347" s="227"/>
    </row>
    <row r="38348" spans="83:83">
      <c r="CE38348" s="227"/>
    </row>
    <row r="38349" spans="83:83">
      <c r="CE38349" s="227"/>
    </row>
    <row r="38350" spans="83:83">
      <c r="CE38350" s="227"/>
    </row>
    <row r="38351" spans="83:83">
      <c r="CE38351" s="227"/>
    </row>
    <row r="38352" spans="83:83">
      <c r="CE38352" s="227"/>
    </row>
    <row r="38353" spans="83:83">
      <c r="CE38353" s="227"/>
    </row>
    <row r="38354" spans="83:83">
      <c r="CE38354" s="227"/>
    </row>
    <row r="38355" spans="83:83">
      <c r="CE38355" s="227"/>
    </row>
    <row r="38356" spans="83:83">
      <c r="CE38356" s="227"/>
    </row>
    <row r="38357" spans="83:83">
      <c r="CE38357" s="227"/>
    </row>
    <row r="38358" spans="83:83">
      <c r="CE38358" s="227"/>
    </row>
    <row r="38359" spans="83:83">
      <c r="CE38359" s="227"/>
    </row>
    <row r="38360" spans="83:83">
      <c r="CE38360" s="227"/>
    </row>
    <row r="38361" spans="83:83">
      <c r="CE38361" s="227"/>
    </row>
    <row r="38362" spans="83:83">
      <c r="CE38362" s="227"/>
    </row>
    <row r="38363" spans="83:83">
      <c r="CE38363" s="227"/>
    </row>
    <row r="38364" spans="83:83">
      <c r="CE38364" s="227"/>
    </row>
    <row r="38365" spans="83:83">
      <c r="CE38365" s="227"/>
    </row>
    <row r="38366" spans="83:83">
      <c r="CE38366" s="227"/>
    </row>
    <row r="38367" spans="83:83">
      <c r="CE38367" s="227"/>
    </row>
    <row r="38368" spans="83:83">
      <c r="CE38368" s="227"/>
    </row>
    <row r="38369" spans="83:83">
      <c r="CE38369" s="227"/>
    </row>
    <row r="38370" spans="83:83">
      <c r="CE38370" s="227"/>
    </row>
    <row r="38371" spans="83:83">
      <c r="CE38371" s="227"/>
    </row>
    <row r="38372" spans="83:83">
      <c r="CE38372" s="227"/>
    </row>
    <row r="38373" spans="83:83">
      <c r="CE38373" s="227"/>
    </row>
    <row r="38374" spans="83:83">
      <c r="CE38374" s="227"/>
    </row>
    <row r="38375" spans="83:83">
      <c r="CE38375" s="227"/>
    </row>
    <row r="38376" spans="83:83">
      <c r="CE38376" s="227"/>
    </row>
    <row r="38377" spans="83:83">
      <c r="CE38377" s="227"/>
    </row>
    <row r="38378" spans="83:83">
      <c r="CE38378" s="227"/>
    </row>
    <row r="38379" spans="83:83">
      <c r="CE38379" s="227"/>
    </row>
    <row r="38380" spans="83:83">
      <c r="CE38380" s="227"/>
    </row>
    <row r="38381" spans="83:83">
      <c r="CE38381" s="227"/>
    </row>
    <row r="38382" spans="83:83">
      <c r="CE38382" s="227"/>
    </row>
    <row r="38383" spans="83:83">
      <c r="CE38383" s="227"/>
    </row>
    <row r="38384" spans="83:83">
      <c r="CE38384" s="227"/>
    </row>
    <row r="38385" spans="83:83">
      <c r="CE38385" s="227"/>
    </row>
    <row r="38386" spans="83:83">
      <c r="CE38386" s="227"/>
    </row>
    <row r="38387" spans="83:83">
      <c r="CE38387" s="227"/>
    </row>
    <row r="38388" spans="83:83">
      <c r="CE38388" s="227"/>
    </row>
    <row r="38389" spans="83:83">
      <c r="CE38389" s="227"/>
    </row>
    <row r="38390" spans="83:83">
      <c r="CE38390" s="227"/>
    </row>
    <row r="38391" spans="83:83">
      <c r="CE38391" s="227"/>
    </row>
    <row r="38392" spans="83:83">
      <c r="CE38392" s="227"/>
    </row>
    <row r="38393" spans="83:83">
      <c r="CE38393" s="227"/>
    </row>
    <row r="38394" spans="83:83">
      <c r="CE38394" s="227"/>
    </row>
    <row r="38395" spans="83:83">
      <c r="CE38395" s="227"/>
    </row>
    <row r="38396" spans="83:83">
      <c r="CE38396" s="227"/>
    </row>
    <row r="38397" spans="83:83">
      <c r="CE38397" s="227"/>
    </row>
    <row r="38398" spans="83:83">
      <c r="CE38398" s="227"/>
    </row>
    <row r="38399" spans="83:83">
      <c r="CE38399" s="227"/>
    </row>
    <row r="38400" spans="83:83">
      <c r="CE38400" s="227"/>
    </row>
    <row r="38401" spans="83:83">
      <c r="CE38401" s="227"/>
    </row>
    <row r="38402" spans="83:83">
      <c r="CE38402" s="227"/>
    </row>
    <row r="38403" spans="83:83">
      <c r="CE38403" s="227"/>
    </row>
    <row r="38404" spans="83:83">
      <c r="CE38404" s="227"/>
    </row>
    <row r="38405" spans="83:83">
      <c r="CE38405" s="227"/>
    </row>
    <row r="38406" spans="83:83">
      <c r="CE38406" s="227"/>
    </row>
    <row r="38407" spans="83:83">
      <c r="CE38407" s="227"/>
    </row>
    <row r="38408" spans="83:83">
      <c r="CE38408" s="227"/>
    </row>
    <row r="38409" spans="83:83">
      <c r="CE38409" s="227"/>
    </row>
    <row r="38410" spans="83:83">
      <c r="CE38410" s="227"/>
    </row>
    <row r="38411" spans="83:83">
      <c r="CE38411" s="227"/>
    </row>
    <row r="38412" spans="83:83">
      <c r="CE38412" s="227"/>
    </row>
    <row r="38413" spans="83:83">
      <c r="CE38413" s="227"/>
    </row>
    <row r="38414" spans="83:83">
      <c r="CE38414" s="227"/>
    </row>
    <row r="38415" spans="83:83">
      <c r="CE38415" s="227"/>
    </row>
    <row r="38416" spans="83:83">
      <c r="CE38416" s="227"/>
    </row>
    <row r="38417" spans="83:83">
      <c r="CE38417" s="227"/>
    </row>
    <row r="38418" spans="83:83">
      <c r="CE38418" s="227"/>
    </row>
    <row r="38419" spans="83:83">
      <c r="CE38419" s="227"/>
    </row>
    <row r="38420" spans="83:83">
      <c r="CE38420" s="227"/>
    </row>
    <row r="38421" spans="83:83">
      <c r="CE38421" s="227"/>
    </row>
    <row r="38422" spans="83:83">
      <c r="CE38422" s="227"/>
    </row>
    <row r="38423" spans="83:83">
      <c r="CE38423" s="227"/>
    </row>
    <row r="38424" spans="83:83">
      <c r="CE38424" s="227"/>
    </row>
    <row r="38425" spans="83:83">
      <c r="CE38425" s="227"/>
    </row>
    <row r="38426" spans="83:83">
      <c r="CE38426" s="227"/>
    </row>
    <row r="38427" spans="83:83">
      <c r="CE38427" s="227"/>
    </row>
    <row r="38428" spans="83:83">
      <c r="CE38428" s="227"/>
    </row>
    <row r="38429" spans="83:83">
      <c r="CE38429" s="227"/>
    </row>
    <row r="38430" spans="83:83">
      <c r="CE38430" s="227"/>
    </row>
    <row r="38431" spans="83:83">
      <c r="CE38431" s="227"/>
    </row>
    <row r="38432" spans="83:83">
      <c r="CE38432" s="227"/>
    </row>
    <row r="38433" spans="83:83">
      <c r="CE38433" s="227"/>
    </row>
    <row r="38434" spans="83:83">
      <c r="CE38434" s="227"/>
    </row>
    <row r="38435" spans="83:83">
      <c r="CE38435" s="227"/>
    </row>
    <row r="38436" spans="83:83">
      <c r="CE38436" s="227"/>
    </row>
    <row r="38437" spans="83:83">
      <c r="CE38437" s="227"/>
    </row>
    <row r="38438" spans="83:83">
      <c r="CE38438" s="227"/>
    </row>
    <row r="38439" spans="83:83">
      <c r="CE38439" s="227"/>
    </row>
    <row r="38440" spans="83:83">
      <c r="CE38440" s="227"/>
    </row>
    <row r="38441" spans="83:83">
      <c r="CE38441" s="227"/>
    </row>
    <row r="38442" spans="83:83">
      <c r="CE38442" s="227"/>
    </row>
    <row r="38443" spans="83:83">
      <c r="CE38443" s="227"/>
    </row>
    <row r="38444" spans="83:83">
      <c r="CE38444" s="227"/>
    </row>
    <row r="38445" spans="83:83">
      <c r="CE38445" s="227"/>
    </row>
    <row r="38446" spans="83:83">
      <c r="CE38446" s="227"/>
    </row>
    <row r="38447" spans="83:83">
      <c r="CE38447" s="227"/>
    </row>
    <row r="38448" spans="83:83">
      <c r="CE38448" s="227"/>
    </row>
    <row r="38449" spans="83:83">
      <c r="CE38449" s="227"/>
    </row>
    <row r="38450" spans="83:83">
      <c r="CE38450" s="227"/>
    </row>
    <row r="38451" spans="83:83">
      <c r="CE38451" s="227"/>
    </row>
    <row r="38452" spans="83:83">
      <c r="CE38452" s="227"/>
    </row>
    <row r="38453" spans="83:83">
      <c r="CE38453" s="227"/>
    </row>
    <row r="38454" spans="83:83">
      <c r="CE38454" s="227"/>
    </row>
    <row r="38455" spans="83:83">
      <c r="CE38455" s="227"/>
    </row>
    <row r="38456" spans="83:83">
      <c r="CE38456" s="227"/>
    </row>
    <row r="38457" spans="83:83">
      <c r="CE38457" s="227"/>
    </row>
    <row r="38458" spans="83:83">
      <c r="CE38458" s="227"/>
    </row>
    <row r="38459" spans="83:83">
      <c r="CE38459" s="227"/>
    </row>
    <row r="38460" spans="83:83">
      <c r="CE38460" s="227"/>
    </row>
    <row r="38461" spans="83:83">
      <c r="CE38461" s="227"/>
    </row>
    <row r="38462" spans="83:83">
      <c r="CE38462" s="227"/>
    </row>
    <row r="38463" spans="83:83">
      <c r="CE38463" s="227"/>
    </row>
    <row r="38464" spans="83:83">
      <c r="CE38464" s="227"/>
    </row>
    <row r="38465" spans="83:83">
      <c r="CE38465" s="227"/>
    </row>
    <row r="38466" spans="83:83">
      <c r="CE38466" s="227"/>
    </row>
    <row r="38467" spans="83:83">
      <c r="CE38467" s="227"/>
    </row>
    <row r="38468" spans="83:83">
      <c r="CE38468" s="227"/>
    </row>
    <row r="38469" spans="83:83">
      <c r="CE38469" s="227"/>
    </row>
    <row r="38470" spans="83:83">
      <c r="CE38470" s="227"/>
    </row>
    <row r="38471" spans="83:83">
      <c r="CE38471" s="227"/>
    </row>
    <row r="38472" spans="83:83">
      <c r="CE38472" s="227"/>
    </row>
    <row r="38473" spans="83:83">
      <c r="CE38473" s="227"/>
    </row>
    <row r="38474" spans="83:83">
      <c r="CE38474" s="227"/>
    </row>
    <row r="38475" spans="83:83">
      <c r="CE38475" s="227"/>
    </row>
    <row r="38476" spans="83:83">
      <c r="CE38476" s="227"/>
    </row>
    <row r="38477" spans="83:83">
      <c r="CE38477" s="227"/>
    </row>
    <row r="38478" spans="83:83">
      <c r="CE38478" s="227"/>
    </row>
    <row r="38479" spans="83:83">
      <c r="CE38479" s="227"/>
    </row>
    <row r="38480" spans="83:83">
      <c r="CE38480" s="227"/>
    </row>
    <row r="38481" spans="83:83">
      <c r="CE38481" s="227"/>
    </row>
    <row r="38482" spans="83:83">
      <c r="CE38482" s="227"/>
    </row>
    <row r="38483" spans="83:83">
      <c r="CE38483" s="227"/>
    </row>
    <row r="38484" spans="83:83">
      <c r="CE38484" s="227"/>
    </row>
    <row r="38485" spans="83:83">
      <c r="CE38485" s="227"/>
    </row>
    <row r="38486" spans="83:83">
      <c r="CE38486" s="227"/>
    </row>
    <row r="38487" spans="83:83">
      <c r="CE38487" s="227"/>
    </row>
    <row r="38488" spans="83:83">
      <c r="CE38488" s="227"/>
    </row>
    <row r="38489" spans="83:83">
      <c r="CE38489" s="227"/>
    </row>
    <row r="38490" spans="83:83">
      <c r="CE38490" s="227"/>
    </row>
    <row r="38491" spans="83:83">
      <c r="CE38491" s="227"/>
    </row>
    <row r="38492" spans="83:83">
      <c r="CE38492" s="227"/>
    </row>
    <row r="38493" spans="83:83">
      <c r="CE38493" s="227"/>
    </row>
    <row r="38494" spans="83:83">
      <c r="CE38494" s="227"/>
    </row>
    <row r="38495" spans="83:83">
      <c r="CE38495" s="227"/>
    </row>
    <row r="38496" spans="83:83">
      <c r="CE38496" s="227"/>
    </row>
    <row r="38497" spans="83:83">
      <c r="CE38497" s="227"/>
    </row>
    <row r="38498" spans="83:83">
      <c r="CE38498" s="227"/>
    </row>
    <row r="38499" spans="83:83">
      <c r="CE38499" s="227"/>
    </row>
    <row r="38500" spans="83:83">
      <c r="CE38500" s="227"/>
    </row>
    <row r="38501" spans="83:83">
      <c r="CE38501" s="227"/>
    </row>
    <row r="38502" spans="83:83">
      <c r="CE38502" s="227"/>
    </row>
    <row r="38503" spans="83:83">
      <c r="CE38503" s="227"/>
    </row>
    <row r="38504" spans="83:83">
      <c r="CE38504" s="227"/>
    </row>
    <row r="38505" spans="83:83">
      <c r="CE38505" s="227"/>
    </row>
    <row r="38506" spans="83:83">
      <c r="CE38506" s="227"/>
    </row>
    <row r="38507" spans="83:83">
      <c r="CE38507" s="227"/>
    </row>
    <row r="38508" spans="83:83">
      <c r="CE38508" s="227"/>
    </row>
    <row r="38509" spans="83:83">
      <c r="CE38509" s="227"/>
    </row>
    <row r="38510" spans="83:83">
      <c r="CE38510" s="227"/>
    </row>
    <row r="38511" spans="83:83">
      <c r="CE38511" s="227"/>
    </row>
    <row r="38512" spans="83:83">
      <c r="CE38512" s="227"/>
    </row>
    <row r="38513" spans="83:83">
      <c r="CE38513" s="227"/>
    </row>
    <row r="38514" spans="83:83">
      <c r="CE38514" s="227"/>
    </row>
    <row r="38515" spans="83:83">
      <c r="CE38515" s="227"/>
    </row>
    <row r="38516" spans="83:83">
      <c r="CE38516" s="227"/>
    </row>
    <row r="38517" spans="83:83">
      <c r="CE38517" s="227"/>
    </row>
    <row r="38518" spans="83:83">
      <c r="CE38518" s="227"/>
    </row>
    <row r="38519" spans="83:83">
      <c r="CE38519" s="227"/>
    </row>
    <row r="38520" spans="83:83">
      <c r="CE38520" s="227"/>
    </row>
    <row r="38521" spans="83:83">
      <c r="CE38521" s="227"/>
    </row>
    <row r="38522" spans="83:83">
      <c r="CE38522" s="227"/>
    </row>
    <row r="38523" spans="83:83">
      <c r="CE38523" s="227"/>
    </row>
    <row r="38524" spans="83:83">
      <c r="CE38524" s="227"/>
    </row>
    <row r="38525" spans="83:83">
      <c r="CE38525" s="227"/>
    </row>
    <row r="38526" spans="83:83">
      <c r="CE38526" s="227"/>
    </row>
    <row r="38527" spans="83:83">
      <c r="CE38527" s="227"/>
    </row>
    <row r="38528" spans="83:83">
      <c r="CE38528" s="227"/>
    </row>
    <row r="38529" spans="83:83">
      <c r="CE38529" s="227"/>
    </row>
    <row r="38530" spans="83:83">
      <c r="CE38530" s="227"/>
    </row>
    <row r="38531" spans="83:83">
      <c r="CE38531" s="227"/>
    </row>
    <row r="38532" spans="83:83">
      <c r="CE38532" s="227"/>
    </row>
    <row r="38533" spans="83:83">
      <c r="CE38533" s="227"/>
    </row>
    <row r="38534" spans="83:83">
      <c r="CE38534" s="227"/>
    </row>
    <row r="38535" spans="83:83">
      <c r="CE38535" s="227"/>
    </row>
    <row r="38536" spans="83:83">
      <c r="CE38536" s="227"/>
    </row>
    <row r="38537" spans="83:83">
      <c r="CE38537" s="227"/>
    </row>
    <row r="38538" spans="83:83">
      <c r="CE38538" s="227"/>
    </row>
    <row r="38539" spans="83:83">
      <c r="CE38539" s="227"/>
    </row>
    <row r="38540" spans="83:83">
      <c r="CE38540" s="227"/>
    </row>
    <row r="38541" spans="83:83">
      <c r="CE38541" s="227"/>
    </row>
    <row r="38542" spans="83:83">
      <c r="CE38542" s="227"/>
    </row>
    <row r="38543" spans="83:83">
      <c r="CE38543" s="227"/>
    </row>
    <row r="38544" spans="83:83">
      <c r="CE38544" s="227"/>
    </row>
    <row r="38545" spans="83:83">
      <c r="CE38545" s="227"/>
    </row>
    <row r="38546" spans="83:83">
      <c r="CE38546" s="227"/>
    </row>
    <row r="38547" spans="83:83">
      <c r="CE38547" s="227"/>
    </row>
    <row r="38548" spans="83:83">
      <c r="CE38548" s="227"/>
    </row>
    <row r="38549" spans="83:83">
      <c r="CE38549" s="227"/>
    </row>
    <row r="38550" spans="83:83">
      <c r="CE38550" s="227"/>
    </row>
    <row r="38551" spans="83:83">
      <c r="CE38551" s="227"/>
    </row>
    <row r="38552" spans="83:83">
      <c r="CE38552" s="227"/>
    </row>
    <row r="38553" spans="83:83">
      <c r="CE38553" s="227"/>
    </row>
    <row r="38554" spans="83:83">
      <c r="CE38554" s="227"/>
    </row>
    <row r="38555" spans="83:83">
      <c r="CE38555" s="227"/>
    </row>
    <row r="38556" spans="83:83">
      <c r="CE38556" s="227"/>
    </row>
    <row r="38557" spans="83:83">
      <c r="CE38557" s="227"/>
    </row>
    <row r="38558" spans="83:83">
      <c r="CE38558" s="227"/>
    </row>
    <row r="38559" spans="83:83">
      <c r="CE38559" s="227"/>
    </row>
    <row r="38560" spans="83:83">
      <c r="CE38560" s="227"/>
    </row>
    <row r="38561" spans="83:83">
      <c r="CE38561" s="227"/>
    </row>
    <row r="38562" spans="83:83">
      <c r="CE38562" s="227"/>
    </row>
    <row r="38563" spans="83:83">
      <c r="CE38563" s="227"/>
    </row>
    <row r="38564" spans="83:83">
      <c r="CE38564" s="227"/>
    </row>
    <row r="38565" spans="83:83">
      <c r="CE38565" s="227"/>
    </row>
    <row r="38566" spans="83:83">
      <c r="CE38566" s="227"/>
    </row>
    <row r="38567" spans="83:83">
      <c r="CE38567" s="227"/>
    </row>
    <row r="38568" spans="83:83">
      <c r="CE38568" s="227"/>
    </row>
    <row r="38569" spans="83:83">
      <c r="CE38569" s="227"/>
    </row>
    <row r="38570" spans="83:83">
      <c r="CE38570" s="227"/>
    </row>
    <row r="38571" spans="83:83">
      <c r="CE38571" s="227"/>
    </row>
    <row r="38572" spans="83:83">
      <c r="CE38572" s="227"/>
    </row>
    <row r="38573" spans="83:83">
      <c r="CE38573" s="227"/>
    </row>
    <row r="38574" spans="83:83">
      <c r="CE38574" s="227"/>
    </row>
    <row r="38575" spans="83:83">
      <c r="CE38575" s="227"/>
    </row>
    <row r="38576" spans="83:83">
      <c r="CE38576" s="227"/>
    </row>
    <row r="38577" spans="83:83">
      <c r="CE38577" s="227"/>
    </row>
    <row r="38578" spans="83:83">
      <c r="CE38578" s="227"/>
    </row>
    <row r="38579" spans="83:83">
      <c r="CE38579" s="227"/>
    </row>
    <row r="38580" spans="83:83">
      <c r="CE38580" s="227"/>
    </row>
    <row r="38581" spans="83:83">
      <c r="CE38581" s="227"/>
    </row>
    <row r="38582" spans="83:83">
      <c r="CE38582" s="227"/>
    </row>
    <row r="38583" spans="83:83">
      <c r="CE38583" s="227"/>
    </row>
    <row r="38584" spans="83:83">
      <c r="CE38584" s="227"/>
    </row>
    <row r="38585" spans="83:83">
      <c r="CE38585" s="227"/>
    </row>
    <row r="38586" spans="83:83">
      <c r="CE38586" s="227"/>
    </row>
    <row r="38587" spans="83:83">
      <c r="CE38587" s="227"/>
    </row>
    <row r="38588" spans="83:83">
      <c r="CE38588" s="227"/>
    </row>
    <row r="38589" spans="83:83">
      <c r="CE38589" s="227"/>
    </row>
    <row r="38590" spans="83:83">
      <c r="CE38590" s="227"/>
    </row>
    <row r="38591" spans="83:83">
      <c r="CE38591" s="227"/>
    </row>
    <row r="38592" spans="83:83">
      <c r="CE38592" s="227"/>
    </row>
    <row r="38593" spans="83:83">
      <c r="CE38593" s="227"/>
    </row>
    <row r="38594" spans="83:83">
      <c r="CE38594" s="227"/>
    </row>
    <row r="38595" spans="83:83">
      <c r="CE38595" s="227"/>
    </row>
    <row r="38596" spans="83:83">
      <c r="CE38596" s="227"/>
    </row>
    <row r="38597" spans="83:83">
      <c r="CE38597" s="227"/>
    </row>
    <row r="38598" spans="83:83">
      <c r="CE38598" s="227"/>
    </row>
    <row r="38599" spans="83:83">
      <c r="CE38599" s="227"/>
    </row>
    <row r="38600" spans="83:83">
      <c r="CE38600" s="227"/>
    </row>
    <row r="38601" spans="83:83">
      <c r="CE38601" s="227"/>
    </row>
    <row r="38602" spans="83:83">
      <c r="CE38602" s="227"/>
    </row>
    <row r="38603" spans="83:83">
      <c r="CE38603" s="227"/>
    </row>
    <row r="38604" spans="83:83">
      <c r="CE38604" s="227"/>
    </row>
    <row r="38605" spans="83:83">
      <c r="CE38605" s="227"/>
    </row>
    <row r="38606" spans="83:83">
      <c r="CE38606" s="227"/>
    </row>
    <row r="38607" spans="83:83">
      <c r="CE38607" s="227"/>
    </row>
    <row r="38608" spans="83:83">
      <c r="CE38608" s="227"/>
    </row>
    <row r="38609" spans="83:83">
      <c r="CE38609" s="227"/>
    </row>
    <row r="38610" spans="83:83">
      <c r="CE38610" s="227"/>
    </row>
    <row r="38611" spans="83:83">
      <c r="CE38611" s="227"/>
    </row>
    <row r="38612" spans="83:83">
      <c r="CE38612" s="227"/>
    </row>
    <row r="38613" spans="83:83">
      <c r="CE38613" s="227"/>
    </row>
    <row r="38614" spans="83:83">
      <c r="CE38614" s="227"/>
    </row>
    <row r="38615" spans="83:83">
      <c r="CE38615" s="227"/>
    </row>
    <row r="38616" spans="83:83">
      <c r="CE38616" s="227"/>
    </row>
    <row r="38617" spans="83:83">
      <c r="CE38617" s="227"/>
    </row>
    <row r="38618" spans="83:83">
      <c r="CE38618" s="227"/>
    </row>
    <row r="38619" spans="83:83">
      <c r="CE38619" s="227"/>
    </row>
    <row r="38620" spans="83:83">
      <c r="CE38620" s="227"/>
    </row>
    <row r="38621" spans="83:83">
      <c r="CE38621" s="227"/>
    </row>
    <row r="38622" spans="83:83">
      <c r="CE38622" s="227"/>
    </row>
    <row r="38623" spans="83:83">
      <c r="CE38623" s="227"/>
    </row>
    <row r="38624" spans="83:83">
      <c r="CE38624" s="227"/>
    </row>
    <row r="38625" spans="83:83">
      <c r="CE38625" s="227"/>
    </row>
    <row r="38626" spans="83:83">
      <c r="CE38626" s="227"/>
    </row>
    <row r="38627" spans="83:83">
      <c r="CE38627" s="227"/>
    </row>
    <row r="38628" spans="83:83">
      <c r="CE38628" s="227"/>
    </row>
    <row r="38629" spans="83:83">
      <c r="CE38629" s="227"/>
    </row>
    <row r="38630" spans="83:83">
      <c r="CE38630" s="227"/>
    </row>
    <row r="38631" spans="83:83">
      <c r="CE38631" s="227"/>
    </row>
    <row r="38632" spans="83:83">
      <c r="CE38632" s="227"/>
    </row>
    <row r="38633" spans="83:83">
      <c r="CE38633" s="227"/>
    </row>
    <row r="38634" spans="83:83">
      <c r="CE38634" s="227"/>
    </row>
    <row r="38635" spans="83:83">
      <c r="CE38635" s="227"/>
    </row>
    <row r="38636" spans="83:83">
      <c r="CE38636" s="227"/>
    </row>
    <row r="38637" spans="83:83">
      <c r="CE38637" s="227"/>
    </row>
    <row r="38638" spans="83:83">
      <c r="CE38638" s="227"/>
    </row>
    <row r="38639" spans="83:83">
      <c r="CE38639" s="227"/>
    </row>
    <row r="38640" spans="83:83">
      <c r="CE38640" s="227"/>
    </row>
    <row r="38641" spans="83:83">
      <c r="CE38641" s="227"/>
    </row>
    <row r="38642" spans="83:83">
      <c r="CE38642" s="227"/>
    </row>
    <row r="38643" spans="83:83">
      <c r="CE38643" s="227"/>
    </row>
    <row r="38644" spans="83:83">
      <c r="CE38644" s="227"/>
    </row>
    <row r="38645" spans="83:83">
      <c r="CE38645" s="227"/>
    </row>
    <row r="38646" spans="83:83">
      <c r="CE38646" s="227"/>
    </row>
    <row r="38647" spans="83:83">
      <c r="CE38647" s="227"/>
    </row>
    <row r="38648" spans="83:83">
      <c r="CE38648" s="227"/>
    </row>
    <row r="38649" spans="83:83">
      <c r="CE38649" s="227"/>
    </row>
    <row r="38650" spans="83:83">
      <c r="CE38650" s="227"/>
    </row>
    <row r="38651" spans="83:83">
      <c r="CE38651" s="227"/>
    </row>
    <row r="38652" spans="83:83">
      <c r="CE38652" s="227"/>
    </row>
    <row r="38653" spans="83:83">
      <c r="CE38653" s="227"/>
    </row>
    <row r="38654" spans="83:83">
      <c r="CE38654" s="227"/>
    </row>
    <row r="38655" spans="83:83">
      <c r="CE38655" s="227"/>
    </row>
    <row r="38656" spans="83:83">
      <c r="CE38656" s="227"/>
    </row>
    <row r="38657" spans="83:83">
      <c r="CE38657" s="227"/>
    </row>
    <row r="38658" spans="83:83">
      <c r="CE38658" s="227"/>
    </row>
    <row r="38659" spans="83:83">
      <c r="CE38659" s="227"/>
    </row>
    <row r="38660" spans="83:83">
      <c r="CE38660" s="227"/>
    </row>
    <row r="38661" spans="83:83">
      <c r="CE38661" s="227"/>
    </row>
    <row r="38662" spans="83:83">
      <c r="CE38662" s="227"/>
    </row>
    <row r="38663" spans="83:83">
      <c r="CE38663" s="227"/>
    </row>
    <row r="38664" spans="83:83">
      <c r="CE38664" s="227"/>
    </row>
    <row r="38665" spans="83:83">
      <c r="CE38665" s="227"/>
    </row>
    <row r="38666" spans="83:83">
      <c r="CE38666" s="227"/>
    </row>
    <row r="38667" spans="83:83">
      <c r="CE38667" s="227"/>
    </row>
    <row r="38668" spans="83:83">
      <c r="CE38668" s="227"/>
    </row>
    <row r="38669" spans="83:83">
      <c r="CE38669" s="227"/>
    </row>
    <row r="38670" spans="83:83">
      <c r="CE38670" s="227"/>
    </row>
    <row r="38671" spans="83:83">
      <c r="CE38671" s="227"/>
    </row>
    <row r="38672" spans="83:83">
      <c r="CE38672" s="227"/>
    </row>
    <row r="38673" spans="83:83">
      <c r="CE38673" s="227"/>
    </row>
    <row r="38674" spans="83:83">
      <c r="CE38674" s="227"/>
    </row>
    <row r="38675" spans="83:83">
      <c r="CE38675" s="227"/>
    </row>
    <row r="38676" spans="83:83">
      <c r="CE38676" s="227"/>
    </row>
    <row r="38677" spans="83:83">
      <c r="CE38677" s="227"/>
    </row>
    <row r="38678" spans="83:83">
      <c r="CE38678" s="227"/>
    </row>
    <row r="38679" spans="83:83">
      <c r="CE38679" s="227"/>
    </row>
    <row r="38680" spans="83:83">
      <c r="CE38680" s="227"/>
    </row>
    <row r="38681" spans="83:83">
      <c r="CE38681" s="227"/>
    </row>
    <row r="38682" spans="83:83">
      <c r="CE38682" s="227"/>
    </row>
    <row r="38683" spans="83:83">
      <c r="CE38683" s="227"/>
    </row>
    <row r="38684" spans="83:83">
      <c r="CE38684" s="227"/>
    </row>
    <row r="38685" spans="83:83">
      <c r="CE38685" s="227"/>
    </row>
    <row r="38686" spans="83:83">
      <c r="CE38686" s="227"/>
    </row>
    <row r="38687" spans="83:83">
      <c r="CE38687" s="227"/>
    </row>
    <row r="38688" spans="83:83">
      <c r="CE38688" s="227"/>
    </row>
    <row r="38689" spans="83:83">
      <c r="CE38689" s="227"/>
    </row>
    <row r="38690" spans="83:83">
      <c r="CE38690" s="227"/>
    </row>
    <row r="38691" spans="83:83">
      <c r="CE38691" s="227"/>
    </row>
    <row r="38692" spans="83:83">
      <c r="CE38692" s="227"/>
    </row>
    <row r="38693" spans="83:83">
      <c r="CE38693" s="227"/>
    </row>
    <row r="38694" spans="83:83">
      <c r="CE38694" s="227"/>
    </row>
    <row r="38695" spans="83:83">
      <c r="CE38695" s="227"/>
    </row>
    <row r="38696" spans="83:83">
      <c r="CE38696" s="227"/>
    </row>
    <row r="38697" spans="83:83">
      <c r="CE38697" s="227"/>
    </row>
    <row r="38698" spans="83:83">
      <c r="CE38698" s="227"/>
    </row>
    <row r="38699" spans="83:83">
      <c r="CE38699" s="227"/>
    </row>
    <row r="38700" spans="83:83">
      <c r="CE38700" s="227"/>
    </row>
    <row r="38701" spans="83:83">
      <c r="CE38701" s="227"/>
    </row>
    <row r="38702" spans="83:83">
      <c r="CE38702" s="227"/>
    </row>
    <row r="38703" spans="83:83">
      <c r="CE38703" s="227"/>
    </row>
    <row r="38704" spans="83:83">
      <c r="CE38704" s="227"/>
    </row>
    <row r="38705" spans="83:83">
      <c r="CE38705" s="227"/>
    </row>
    <row r="38706" spans="83:83">
      <c r="CE38706" s="227"/>
    </row>
    <row r="38707" spans="83:83">
      <c r="CE38707" s="227"/>
    </row>
    <row r="38708" spans="83:83">
      <c r="CE38708" s="227"/>
    </row>
    <row r="38709" spans="83:83">
      <c r="CE38709" s="227"/>
    </row>
    <row r="38710" spans="83:83">
      <c r="CE38710" s="227"/>
    </row>
    <row r="38711" spans="83:83">
      <c r="CE38711" s="227"/>
    </row>
    <row r="38712" spans="83:83">
      <c r="CE38712" s="227"/>
    </row>
    <row r="38713" spans="83:83">
      <c r="CE38713" s="227"/>
    </row>
    <row r="38714" spans="83:83">
      <c r="CE38714" s="227"/>
    </row>
    <row r="38715" spans="83:83">
      <c r="CE38715" s="227"/>
    </row>
    <row r="38716" spans="83:83">
      <c r="CE38716" s="227"/>
    </row>
    <row r="38717" spans="83:83">
      <c r="CE38717" s="227"/>
    </row>
    <row r="38718" spans="83:83">
      <c r="CE38718" s="227"/>
    </row>
    <row r="38719" spans="83:83">
      <c r="CE38719" s="227"/>
    </row>
    <row r="38720" spans="83:83">
      <c r="CE38720" s="227"/>
    </row>
    <row r="38721" spans="83:83">
      <c r="CE38721" s="227"/>
    </row>
    <row r="38722" spans="83:83">
      <c r="CE38722" s="227"/>
    </row>
    <row r="38723" spans="83:83">
      <c r="CE38723" s="227"/>
    </row>
    <row r="38724" spans="83:83">
      <c r="CE38724" s="227"/>
    </row>
    <row r="38725" spans="83:83">
      <c r="CE38725" s="227"/>
    </row>
    <row r="38726" spans="83:83">
      <c r="CE38726" s="227"/>
    </row>
    <row r="38727" spans="83:83">
      <c r="CE38727" s="227"/>
    </row>
    <row r="38728" spans="83:83">
      <c r="CE38728" s="227"/>
    </row>
    <row r="38729" spans="83:83">
      <c r="CE38729" s="227"/>
    </row>
    <row r="38730" spans="83:83">
      <c r="CE38730" s="227"/>
    </row>
    <row r="38731" spans="83:83">
      <c r="CE38731" s="227"/>
    </row>
    <row r="38732" spans="83:83">
      <c r="CE38732" s="227"/>
    </row>
    <row r="38733" spans="83:83">
      <c r="CE38733" s="227"/>
    </row>
    <row r="38734" spans="83:83">
      <c r="CE38734" s="227"/>
    </row>
    <row r="38735" spans="83:83">
      <c r="CE38735" s="227"/>
    </row>
    <row r="38736" spans="83:83">
      <c r="CE38736" s="227"/>
    </row>
    <row r="38737" spans="83:83">
      <c r="CE38737" s="227"/>
    </row>
    <row r="38738" spans="83:83">
      <c r="CE38738" s="227"/>
    </row>
    <row r="38739" spans="83:83">
      <c r="CE38739" s="227"/>
    </row>
    <row r="38740" spans="83:83">
      <c r="CE38740" s="227"/>
    </row>
    <row r="38741" spans="83:83">
      <c r="CE38741" s="227"/>
    </row>
    <row r="38742" spans="83:83">
      <c r="CE38742" s="227"/>
    </row>
    <row r="38743" spans="83:83">
      <c r="CE38743" s="227"/>
    </row>
    <row r="38744" spans="83:83">
      <c r="CE38744" s="227"/>
    </row>
    <row r="38745" spans="83:83">
      <c r="CE38745" s="227"/>
    </row>
    <row r="38746" spans="83:83">
      <c r="CE38746" s="227"/>
    </row>
    <row r="38747" spans="83:83">
      <c r="CE38747" s="227"/>
    </row>
    <row r="38748" spans="83:83">
      <c r="CE38748" s="227"/>
    </row>
    <row r="38749" spans="83:83">
      <c r="CE38749" s="227"/>
    </row>
    <row r="38750" spans="83:83">
      <c r="CE38750" s="227"/>
    </row>
    <row r="38751" spans="83:83">
      <c r="CE38751" s="227"/>
    </row>
    <row r="38752" spans="83:83">
      <c r="CE38752" s="227"/>
    </row>
    <row r="38753" spans="83:83">
      <c r="CE38753" s="227"/>
    </row>
    <row r="38754" spans="83:83">
      <c r="CE38754" s="227"/>
    </row>
    <row r="38755" spans="83:83">
      <c r="CE38755" s="227"/>
    </row>
    <row r="38756" spans="83:83">
      <c r="CE38756" s="227"/>
    </row>
    <row r="38757" spans="83:83">
      <c r="CE38757" s="227"/>
    </row>
    <row r="38758" spans="83:83">
      <c r="CE38758" s="227"/>
    </row>
    <row r="38759" spans="83:83">
      <c r="CE38759" s="227"/>
    </row>
    <row r="38760" spans="83:83">
      <c r="CE38760" s="227"/>
    </row>
    <row r="38761" spans="83:83">
      <c r="CE38761" s="227"/>
    </row>
    <row r="38762" spans="83:83">
      <c r="CE38762" s="227"/>
    </row>
    <row r="38763" spans="83:83">
      <c r="CE38763" s="227"/>
    </row>
    <row r="38764" spans="83:83">
      <c r="CE38764" s="227"/>
    </row>
    <row r="38765" spans="83:83">
      <c r="CE38765" s="227"/>
    </row>
    <row r="38766" spans="83:83">
      <c r="CE38766" s="227"/>
    </row>
    <row r="38767" spans="83:83">
      <c r="CE38767" s="227"/>
    </row>
    <row r="38768" spans="83:83">
      <c r="CE38768" s="227"/>
    </row>
    <row r="38769" spans="83:83">
      <c r="CE38769" s="227"/>
    </row>
    <row r="38770" spans="83:83">
      <c r="CE38770" s="227"/>
    </row>
    <row r="38771" spans="83:83">
      <c r="CE38771" s="227"/>
    </row>
    <row r="38772" spans="83:83">
      <c r="CE38772" s="227"/>
    </row>
    <row r="38773" spans="83:83">
      <c r="CE38773" s="227"/>
    </row>
    <row r="38774" spans="83:83">
      <c r="CE38774" s="227"/>
    </row>
    <row r="38775" spans="83:83">
      <c r="CE38775" s="227"/>
    </row>
    <row r="38776" spans="83:83">
      <c r="CE38776" s="227"/>
    </row>
    <row r="38777" spans="83:83">
      <c r="CE38777" s="227"/>
    </row>
    <row r="38778" spans="83:83">
      <c r="CE38778" s="227"/>
    </row>
    <row r="38779" spans="83:83">
      <c r="CE38779" s="227"/>
    </row>
    <row r="38780" spans="83:83">
      <c r="CE38780" s="227"/>
    </row>
    <row r="38781" spans="83:83">
      <c r="CE38781" s="227"/>
    </row>
    <row r="38782" spans="83:83">
      <c r="CE38782" s="227"/>
    </row>
    <row r="38783" spans="83:83">
      <c r="CE38783" s="227"/>
    </row>
    <row r="38784" spans="83:83">
      <c r="CE38784" s="227"/>
    </row>
    <row r="38785" spans="83:83">
      <c r="CE38785" s="227"/>
    </row>
    <row r="38786" spans="83:83">
      <c r="CE38786" s="227"/>
    </row>
    <row r="38787" spans="83:83">
      <c r="CE38787" s="227"/>
    </row>
    <row r="38788" spans="83:83">
      <c r="CE38788" s="227"/>
    </row>
    <row r="38789" spans="83:83">
      <c r="CE38789" s="227"/>
    </row>
    <row r="38790" spans="83:83">
      <c r="CE38790" s="227"/>
    </row>
    <row r="38791" spans="83:83">
      <c r="CE38791" s="227"/>
    </row>
    <row r="38792" spans="83:83">
      <c r="CE38792" s="227"/>
    </row>
    <row r="38793" spans="83:83">
      <c r="CE38793" s="227"/>
    </row>
    <row r="38794" spans="83:83">
      <c r="CE38794" s="227"/>
    </row>
    <row r="38795" spans="83:83">
      <c r="CE38795" s="227"/>
    </row>
    <row r="38796" spans="83:83">
      <c r="CE38796" s="227"/>
    </row>
    <row r="38797" spans="83:83">
      <c r="CE38797" s="227"/>
    </row>
    <row r="38798" spans="83:83">
      <c r="CE38798" s="227"/>
    </row>
    <row r="38799" spans="83:83">
      <c r="CE38799" s="227"/>
    </row>
    <row r="38800" spans="83:83">
      <c r="CE38800" s="227"/>
    </row>
    <row r="38801" spans="83:83">
      <c r="CE38801" s="227"/>
    </row>
    <row r="38802" spans="83:83">
      <c r="CE38802" s="227"/>
    </row>
    <row r="38803" spans="83:83">
      <c r="CE38803" s="227"/>
    </row>
    <row r="38804" spans="83:83">
      <c r="CE38804" s="227"/>
    </row>
    <row r="38805" spans="83:83">
      <c r="CE38805" s="227"/>
    </row>
    <row r="38806" spans="83:83">
      <c r="CE38806" s="227"/>
    </row>
    <row r="38807" spans="83:83">
      <c r="CE38807" s="227"/>
    </row>
    <row r="38808" spans="83:83">
      <c r="CE38808" s="227"/>
    </row>
    <row r="38809" spans="83:83">
      <c r="CE38809" s="227"/>
    </row>
    <row r="38810" spans="83:83">
      <c r="CE38810" s="227"/>
    </row>
    <row r="38811" spans="83:83">
      <c r="CE38811" s="227"/>
    </row>
    <row r="38812" spans="83:83">
      <c r="CE38812" s="227"/>
    </row>
    <row r="38813" spans="83:83">
      <c r="CE38813" s="227"/>
    </row>
    <row r="38814" spans="83:83">
      <c r="CE38814" s="227"/>
    </row>
    <row r="38815" spans="83:83">
      <c r="CE38815" s="227"/>
    </row>
    <row r="38816" spans="83:83">
      <c r="CE38816" s="227"/>
    </row>
    <row r="38817" spans="83:83">
      <c r="CE38817" s="227"/>
    </row>
    <row r="38818" spans="83:83">
      <c r="CE38818" s="227"/>
    </row>
    <row r="38819" spans="83:83">
      <c r="CE38819" s="227"/>
    </row>
    <row r="38820" spans="83:83">
      <c r="CE38820" s="227"/>
    </row>
    <row r="38821" spans="83:83">
      <c r="CE38821" s="227"/>
    </row>
    <row r="38822" spans="83:83">
      <c r="CE38822" s="227"/>
    </row>
    <row r="38823" spans="83:83">
      <c r="CE38823" s="227"/>
    </row>
    <row r="38824" spans="83:83">
      <c r="CE38824" s="227"/>
    </row>
    <row r="38825" spans="83:83">
      <c r="CE38825" s="227"/>
    </row>
    <row r="38826" spans="83:83">
      <c r="CE38826" s="227"/>
    </row>
    <row r="38827" spans="83:83">
      <c r="CE38827" s="227"/>
    </row>
    <row r="38828" spans="83:83">
      <c r="CE38828" s="227"/>
    </row>
    <row r="38829" spans="83:83">
      <c r="CE38829" s="227"/>
    </row>
    <row r="38830" spans="83:83">
      <c r="CE38830" s="227"/>
    </row>
    <row r="38831" spans="83:83">
      <c r="CE38831" s="227"/>
    </row>
    <row r="38832" spans="83:83">
      <c r="CE38832" s="227"/>
    </row>
    <row r="38833" spans="83:83">
      <c r="CE38833" s="227"/>
    </row>
    <row r="38834" spans="83:83">
      <c r="CE38834" s="227"/>
    </row>
    <row r="38835" spans="83:83">
      <c r="CE38835" s="227"/>
    </row>
    <row r="38836" spans="83:83">
      <c r="CE38836" s="227"/>
    </row>
    <row r="38837" spans="83:83">
      <c r="CE38837" s="227"/>
    </row>
    <row r="38838" spans="83:83">
      <c r="CE38838" s="227"/>
    </row>
    <row r="38839" spans="83:83">
      <c r="CE38839" s="227"/>
    </row>
    <row r="38840" spans="83:83">
      <c r="CE38840" s="227"/>
    </row>
    <row r="38841" spans="83:83">
      <c r="CE38841" s="227"/>
    </row>
    <row r="38842" spans="83:83">
      <c r="CE38842" s="227"/>
    </row>
    <row r="38843" spans="83:83">
      <c r="CE38843" s="227"/>
    </row>
    <row r="38844" spans="83:83">
      <c r="CE38844" s="227"/>
    </row>
    <row r="38845" spans="83:83">
      <c r="CE38845" s="227"/>
    </row>
    <row r="38846" spans="83:83">
      <c r="CE38846" s="227"/>
    </row>
    <row r="38847" spans="83:83">
      <c r="CE38847" s="227"/>
    </row>
    <row r="38848" spans="83:83">
      <c r="CE38848" s="227"/>
    </row>
    <row r="38849" spans="83:83">
      <c r="CE38849" s="227"/>
    </row>
    <row r="38850" spans="83:83">
      <c r="CE38850" s="227"/>
    </row>
    <row r="38851" spans="83:83">
      <c r="CE38851" s="227"/>
    </row>
    <row r="38852" spans="83:83">
      <c r="CE38852" s="227"/>
    </row>
    <row r="38853" spans="83:83">
      <c r="CE38853" s="227"/>
    </row>
    <row r="38854" spans="83:83">
      <c r="CE38854" s="227"/>
    </row>
    <row r="38855" spans="83:83">
      <c r="CE38855" s="227"/>
    </row>
    <row r="38856" spans="83:83">
      <c r="CE38856" s="227"/>
    </row>
    <row r="38857" spans="83:83">
      <c r="CE38857" s="227"/>
    </row>
    <row r="38858" spans="83:83">
      <c r="CE38858" s="227"/>
    </row>
    <row r="38859" spans="83:83">
      <c r="CE38859" s="227"/>
    </row>
    <row r="38860" spans="83:83">
      <c r="CE38860" s="227"/>
    </row>
    <row r="38861" spans="83:83">
      <c r="CE38861" s="227"/>
    </row>
    <row r="38862" spans="83:83">
      <c r="CE38862" s="227"/>
    </row>
    <row r="38863" spans="83:83">
      <c r="CE38863" s="227"/>
    </row>
    <row r="38864" spans="83:83">
      <c r="CE38864" s="227"/>
    </row>
    <row r="38865" spans="83:83">
      <c r="CE38865" s="227"/>
    </row>
    <row r="38866" spans="83:83">
      <c r="CE38866" s="227"/>
    </row>
    <row r="38867" spans="83:83">
      <c r="CE38867" s="227"/>
    </row>
    <row r="38868" spans="83:83">
      <c r="CE38868" s="227"/>
    </row>
    <row r="38869" spans="83:83">
      <c r="CE38869" s="227"/>
    </row>
    <row r="38870" spans="83:83">
      <c r="CE38870" s="227"/>
    </row>
    <row r="38871" spans="83:83">
      <c r="CE38871" s="227"/>
    </row>
    <row r="38872" spans="83:83">
      <c r="CE38872" s="227"/>
    </row>
    <row r="38873" spans="83:83">
      <c r="CE38873" s="227"/>
    </row>
    <row r="38874" spans="83:83">
      <c r="CE38874" s="227"/>
    </row>
    <row r="38875" spans="83:83">
      <c r="CE38875" s="227"/>
    </row>
    <row r="38876" spans="83:83">
      <c r="CE38876" s="227"/>
    </row>
    <row r="38877" spans="83:83">
      <c r="CE38877" s="227"/>
    </row>
    <row r="38878" spans="83:83">
      <c r="CE38878" s="227"/>
    </row>
    <row r="38879" spans="83:83">
      <c r="CE38879" s="227"/>
    </row>
    <row r="38880" spans="83:83">
      <c r="CE38880" s="227"/>
    </row>
    <row r="38881" spans="83:83">
      <c r="CE38881" s="227"/>
    </row>
    <row r="38882" spans="83:83">
      <c r="CE38882" s="227"/>
    </row>
    <row r="38883" spans="83:83">
      <c r="CE38883" s="227"/>
    </row>
    <row r="38884" spans="83:83">
      <c r="CE38884" s="227"/>
    </row>
    <row r="38885" spans="83:83">
      <c r="CE38885" s="227"/>
    </row>
    <row r="38886" spans="83:83">
      <c r="CE38886" s="227"/>
    </row>
    <row r="38887" spans="83:83">
      <c r="CE38887" s="227"/>
    </row>
    <row r="38888" spans="83:83">
      <c r="CE38888" s="227"/>
    </row>
    <row r="38889" spans="83:83">
      <c r="CE38889" s="227"/>
    </row>
    <row r="38890" spans="83:83">
      <c r="CE38890" s="227"/>
    </row>
    <row r="38891" spans="83:83">
      <c r="CE38891" s="227"/>
    </row>
    <row r="38892" spans="83:83">
      <c r="CE38892" s="227"/>
    </row>
    <row r="38893" spans="83:83">
      <c r="CE38893" s="227"/>
    </row>
    <row r="38894" spans="83:83">
      <c r="CE38894" s="227"/>
    </row>
    <row r="38895" spans="83:83">
      <c r="CE38895" s="227"/>
    </row>
    <row r="38896" spans="83:83">
      <c r="CE38896" s="227"/>
    </row>
    <row r="38897" spans="83:83">
      <c r="CE38897" s="227"/>
    </row>
    <row r="38898" spans="83:83">
      <c r="CE38898" s="227"/>
    </row>
    <row r="38899" spans="83:83">
      <c r="CE38899" s="227"/>
    </row>
    <row r="38900" spans="83:83">
      <c r="CE38900" s="227"/>
    </row>
    <row r="38901" spans="83:83">
      <c r="CE38901" s="227"/>
    </row>
    <row r="38902" spans="83:83">
      <c r="CE38902" s="227"/>
    </row>
    <row r="38903" spans="83:83">
      <c r="CE38903" s="227"/>
    </row>
    <row r="38904" spans="83:83">
      <c r="CE38904" s="227"/>
    </row>
    <row r="38905" spans="83:83">
      <c r="CE38905" s="227"/>
    </row>
    <row r="38906" spans="83:83">
      <c r="CE38906" s="227"/>
    </row>
    <row r="38907" spans="83:83">
      <c r="CE38907" s="227"/>
    </row>
    <row r="38908" spans="83:83">
      <c r="CE38908" s="227"/>
    </row>
    <row r="38909" spans="83:83">
      <c r="CE38909" s="227"/>
    </row>
    <row r="38910" spans="83:83">
      <c r="CE38910" s="227"/>
    </row>
    <row r="38911" spans="83:83">
      <c r="CE38911" s="227"/>
    </row>
    <row r="38912" spans="83:83">
      <c r="CE38912" s="227"/>
    </row>
    <row r="38913" spans="83:83">
      <c r="CE38913" s="227"/>
    </row>
    <row r="38914" spans="83:83">
      <c r="CE38914" s="227"/>
    </row>
    <row r="38915" spans="83:83">
      <c r="CE38915" s="227"/>
    </row>
    <row r="38916" spans="83:83">
      <c r="CE38916" s="227"/>
    </row>
    <row r="38917" spans="83:83">
      <c r="CE38917" s="227"/>
    </row>
    <row r="38918" spans="83:83">
      <c r="CE38918" s="227"/>
    </row>
    <row r="38919" spans="83:83">
      <c r="CE38919" s="227"/>
    </row>
    <row r="38920" spans="83:83">
      <c r="CE38920" s="227"/>
    </row>
    <row r="38921" spans="83:83">
      <c r="CE38921" s="227"/>
    </row>
    <row r="38922" spans="83:83">
      <c r="CE38922" s="227"/>
    </row>
    <row r="38923" spans="83:83">
      <c r="CE38923" s="227"/>
    </row>
    <row r="38924" spans="83:83">
      <c r="CE38924" s="227"/>
    </row>
    <row r="38925" spans="83:83">
      <c r="CE38925" s="227"/>
    </row>
    <row r="38926" spans="83:83">
      <c r="CE38926" s="227"/>
    </row>
    <row r="38927" spans="83:83">
      <c r="CE38927" s="227"/>
    </row>
    <row r="38928" spans="83:83">
      <c r="CE38928" s="227"/>
    </row>
    <row r="38929" spans="83:83">
      <c r="CE38929" s="227"/>
    </row>
    <row r="38930" spans="83:83">
      <c r="CE38930" s="227"/>
    </row>
    <row r="38931" spans="83:83">
      <c r="CE38931" s="227"/>
    </row>
    <row r="38932" spans="83:83">
      <c r="CE38932" s="227"/>
    </row>
    <row r="38933" spans="83:83">
      <c r="CE38933" s="227"/>
    </row>
    <row r="38934" spans="83:83">
      <c r="CE38934" s="227"/>
    </row>
    <row r="38935" spans="83:83">
      <c r="CE38935" s="227"/>
    </row>
    <row r="38936" spans="83:83">
      <c r="CE38936" s="227"/>
    </row>
    <row r="38937" spans="83:83">
      <c r="CE38937" s="227"/>
    </row>
    <row r="38938" spans="83:83">
      <c r="CE38938" s="227"/>
    </row>
    <row r="38939" spans="83:83">
      <c r="CE38939" s="227"/>
    </row>
    <row r="38940" spans="83:83">
      <c r="CE38940" s="227"/>
    </row>
    <row r="38941" spans="83:83">
      <c r="CE38941" s="227"/>
    </row>
    <row r="38942" spans="83:83">
      <c r="CE38942" s="227"/>
    </row>
    <row r="38943" spans="83:83">
      <c r="CE38943" s="227"/>
    </row>
    <row r="38944" spans="83:83">
      <c r="CE38944" s="227"/>
    </row>
    <row r="38945" spans="83:83">
      <c r="CE38945" s="227"/>
    </row>
    <row r="38946" spans="83:83">
      <c r="CE38946" s="227"/>
    </row>
    <row r="38947" spans="83:83">
      <c r="CE38947" s="227"/>
    </row>
    <row r="38948" spans="83:83">
      <c r="CE38948" s="227"/>
    </row>
    <row r="38949" spans="83:83">
      <c r="CE38949" s="227"/>
    </row>
    <row r="38950" spans="83:83">
      <c r="CE38950" s="227"/>
    </row>
    <row r="38951" spans="83:83">
      <c r="CE38951" s="227"/>
    </row>
    <row r="38952" spans="83:83">
      <c r="CE38952" s="227"/>
    </row>
    <row r="38953" spans="83:83">
      <c r="CE38953" s="227"/>
    </row>
    <row r="38954" spans="83:83">
      <c r="CE38954" s="227"/>
    </row>
    <row r="38955" spans="83:83">
      <c r="CE38955" s="227"/>
    </row>
    <row r="38956" spans="83:83">
      <c r="CE38956" s="227"/>
    </row>
    <row r="38957" spans="83:83">
      <c r="CE38957" s="227"/>
    </row>
    <row r="38958" spans="83:83">
      <c r="CE38958" s="227"/>
    </row>
    <row r="38959" spans="83:83">
      <c r="CE38959" s="227"/>
    </row>
    <row r="38960" spans="83:83">
      <c r="CE38960" s="227"/>
    </row>
    <row r="38961" spans="83:83">
      <c r="CE38961" s="227"/>
    </row>
    <row r="38962" spans="83:83">
      <c r="CE38962" s="227"/>
    </row>
    <row r="38963" spans="83:83">
      <c r="CE38963" s="227"/>
    </row>
    <row r="38964" spans="83:83">
      <c r="CE38964" s="227"/>
    </row>
    <row r="38965" spans="83:83">
      <c r="CE38965" s="227"/>
    </row>
    <row r="38966" spans="83:83">
      <c r="CE38966" s="227"/>
    </row>
    <row r="38967" spans="83:83">
      <c r="CE38967" s="227"/>
    </row>
    <row r="38968" spans="83:83">
      <c r="CE38968" s="227"/>
    </row>
    <row r="38969" spans="83:83">
      <c r="CE38969" s="227"/>
    </row>
    <row r="38970" spans="83:83">
      <c r="CE38970" s="227"/>
    </row>
    <row r="38971" spans="83:83">
      <c r="CE38971" s="227"/>
    </row>
    <row r="38972" spans="83:83">
      <c r="CE38972" s="227"/>
    </row>
    <row r="38973" spans="83:83">
      <c r="CE38973" s="227"/>
    </row>
    <row r="38974" spans="83:83">
      <c r="CE38974" s="227"/>
    </row>
    <row r="38975" spans="83:83">
      <c r="CE38975" s="227"/>
    </row>
    <row r="38976" spans="83:83">
      <c r="CE38976" s="227"/>
    </row>
    <row r="38977" spans="83:83">
      <c r="CE38977" s="227"/>
    </row>
    <row r="38978" spans="83:83">
      <c r="CE38978" s="227"/>
    </row>
    <row r="38979" spans="83:83">
      <c r="CE38979" s="227"/>
    </row>
    <row r="38980" spans="83:83">
      <c r="CE38980" s="227"/>
    </row>
    <row r="38981" spans="83:83">
      <c r="CE38981" s="227"/>
    </row>
    <row r="38982" spans="83:83">
      <c r="CE38982" s="227"/>
    </row>
    <row r="38983" spans="83:83">
      <c r="CE38983" s="227"/>
    </row>
    <row r="38984" spans="83:83">
      <c r="CE38984" s="227"/>
    </row>
    <row r="38985" spans="83:83">
      <c r="CE38985" s="227"/>
    </row>
    <row r="38986" spans="83:83">
      <c r="CE38986" s="227"/>
    </row>
    <row r="38987" spans="83:83">
      <c r="CE38987" s="227"/>
    </row>
    <row r="38988" spans="83:83">
      <c r="CE38988" s="227"/>
    </row>
    <row r="38989" spans="83:83">
      <c r="CE38989" s="227"/>
    </row>
    <row r="38990" spans="83:83">
      <c r="CE38990" s="227"/>
    </row>
    <row r="38991" spans="83:83">
      <c r="CE38991" s="227"/>
    </row>
    <row r="38992" spans="83:83">
      <c r="CE38992" s="227"/>
    </row>
    <row r="38993" spans="83:83">
      <c r="CE38993" s="227"/>
    </row>
    <row r="38994" spans="83:83">
      <c r="CE38994" s="227"/>
    </row>
    <row r="38995" spans="83:83">
      <c r="CE38995" s="227"/>
    </row>
    <row r="38996" spans="83:83">
      <c r="CE38996" s="227"/>
    </row>
    <row r="38997" spans="83:83">
      <c r="CE38997" s="227"/>
    </row>
    <row r="38998" spans="83:83">
      <c r="CE38998" s="227"/>
    </row>
    <row r="38999" spans="83:83">
      <c r="CE38999" s="227"/>
    </row>
    <row r="39000" spans="83:83">
      <c r="CE39000" s="227"/>
    </row>
    <row r="39001" spans="83:83">
      <c r="CE39001" s="227"/>
    </row>
    <row r="39002" spans="83:83">
      <c r="CE39002" s="227"/>
    </row>
    <row r="39003" spans="83:83">
      <c r="CE39003" s="227"/>
    </row>
    <row r="39004" spans="83:83">
      <c r="CE39004" s="227"/>
    </row>
    <row r="39005" spans="83:83">
      <c r="CE39005" s="227"/>
    </row>
    <row r="39006" spans="83:83">
      <c r="CE39006" s="227"/>
    </row>
    <row r="39007" spans="83:83">
      <c r="CE39007" s="227"/>
    </row>
    <row r="39008" spans="83:83">
      <c r="CE39008" s="227"/>
    </row>
    <row r="39009" spans="83:83">
      <c r="CE39009" s="227"/>
    </row>
    <row r="39010" spans="83:83">
      <c r="CE39010" s="227"/>
    </row>
    <row r="39011" spans="83:83">
      <c r="CE39011" s="227"/>
    </row>
    <row r="39012" spans="83:83">
      <c r="CE39012" s="227"/>
    </row>
    <row r="39013" spans="83:83">
      <c r="CE39013" s="227"/>
    </row>
    <row r="39014" spans="83:83">
      <c r="CE39014" s="227"/>
    </row>
    <row r="39015" spans="83:83">
      <c r="CE39015" s="227"/>
    </row>
    <row r="39016" spans="83:83">
      <c r="CE39016" s="227"/>
    </row>
    <row r="39017" spans="83:83">
      <c r="CE39017" s="227"/>
    </row>
    <row r="39018" spans="83:83">
      <c r="CE39018" s="227"/>
    </row>
    <row r="39019" spans="83:83">
      <c r="CE39019" s="227"/>
    </row>
    <row r="39020" spans="83:83">
      <c r="CE39020" s="227"/>
    </row>
    <row r="39021" spans="83:83">
      <c r="CE39021" s="227"/>
    </row>
    <row r="39022" spans="83:83">
      <c r="CE39022" s="227"/>
    </row>
    <row r="39023" spans="83:83">
      <c r="CE39023" s="227"/>
    </row>
    <row r="39024" spans="83:83">
      <c r="CE39024" s="227"/>
    </row>
    <row r="39025" spans="83:83">
      <c r="CE39025" s="227"/>
    </row>
    <row r="39026" spans="83:83">
      <c r="CE39026" s="227"/>
    </row>
    <row r="39027" spans="83:83">
      <c r="CE39027" s="227"/>
    </row>
    <row r="39028" spans="83:83">
      <c r="CE39028" s="227"/>
    </row>
    <row r="39029" spans="83:83">
      <c r="CE39029" s="227"/>
    </row>
    <row r="39030" spans="83:83">
      <c r="CE39030" s="227"/>
    </row>
    <row r="39031" spans="83:83">
      <c r="CE39031" s="227"/>
    </row>
    <row r="39032" spans="83:83">
      <c r="CE39032" s="227"/>
    </row>
    <row r="39033" spans="83:83">
      <c r="CE39033" s="227"/>
    </row>
    <row r="39034" spans="83:83">
      <c r="CE39034" s="227"/>
    </row>
    <row r="39035" spans="83:83">
      <c r="CE39035" s="227"/>
    </row>
    <row r="39036" spans="83:83">
      <c r="CE39036" s="227"/>
    </row>
    <row r="39037" spans="83:83">
      <c r="CE39037" s="227"/>
    </row>
    <row r="39038" spans="83:83">
      <c r="CE39038" s="227"/>
    </row>
    <row r="39039" spans="83:83">
      <c r="CE39039" s="227"/>
    </row>
    <row r="39040" spans="83:83">
      <c r="CE39040" s="227"/>
    </row>
    <row r="39041" spans="83:83">
      <c r="CE39041" s="227"/>
    </row>
    <row r="39042" spans="83:83">
      <c r="CE39042" s="227"/>
    </row>
    <row r="39043" spans="83:83">
      <c r="CE39043" s="227"/>
    </row>
    <row r="39044" spans="83:83">
      <c r="CE39044" s="227"/>
    </row>
    <row r="39045" spans="83:83">
      <c r="CE39045" s="227"/>
    </row>
    <row r="39046" spans="83:83">
      <c r="CE39046" s="227"/>
    </row>
    <row r="39047" spans="83:83">
      <c r="CE39047" s="227"/>
    </row>
    <row r="39048" spans="83:83">
      <c r="CE39048" s="227"/>
    </row>
    <row r="39049" spans="83:83">
      <c r="CE39049" s="227"/>
    </row>
    <row r="39050" spans="83:83">
      <c r="CE39050" s="227"/>
    </row>
    <row r="39051" spans="83:83">
      <c r="CE39051" s="227"/>
    </row>
    <row r="39052" spans="83:83">
      <c r="CE39052" s="227"/>
    </row>
    <row r="39053" spans="83:83">
      <c r="CE39053" s="227"/>
    </row>
    <row r="39054" spans="83:83">
      <c r="CE39054" s="227"/>
    </row>
    <row r="39055" spans="83:83">
      <c r="CE39055" s="227"/>
    </row>
    <row r="39056" spans="83:83">
      <c r="CE39056" s="227"/>
    </row>
    <row r="39057" spans="83:83">
      <c r="CE39057" s="227"/>
    </row>
    <row r="39058" spans="83:83">
      <c r="CE39058" s="227"/>
    </row>
    <row r="39059" spans="83:83">
      <c r="CE39059" s="227"/>
    </row>
    <row r="39060" spans="83:83">
      <c r="CE39060" s="227"/>
    </row>
    <row r="39061" spans="83:83">
      <c r="CE39061" s="227"/>
    </row>
    <row r="39062" spans="83:83">
      <c r="CE39062" s="227"/>
    </row>
    <row r="39063" spans="83:83">
      <c r="CE39063" s="227"/>
    </row>
    <row r="39064" spans="83:83">
      <c r="CE39064" s="227"/>
    </row>
    <row r="39065" spans="83:83">
      <c r="CE39065" s="227"/>
    </row>
    <row r="39066" spans="83:83">
      <c r="CE39066" s="227"/>
    </row>
    <row r="39067" spans="83:83">
      <c r="CE39067" s="227"/>
    </row>
    <row r="39068" spans="83:83">
      <c r="CE39068" s="227"/>
    </row>
    <row r="39069" spans="83:83">
      <c r="CE39069" s="227"/>
    </row>
    <row r="39070" spans="83:83">
      <c r="CE39070" s="227"/>
    </row>
    <row r="39071" spans="83:83">
      <c r="CE39071" s="227"/>
    </row>
    <row r="39072" spans="83:83">
      <c r="CE39072" s="227"/>
    </row>
    <row r="39073" spans="83:83">
      <c r="CE39073" s="227"/>
    </row>
    <row r="39074" spans="83:83">
      <c r="CE39074" s="227"/>
    </row>
    <row r="39075" spans="83:83">
      <c r="CE39075" s="227"/>
    </row>
    <row r="39076" spans="83:83">
      <c r="CE39076" s="227"/>
    </row>
    <row r="39077" spans="83:83">
      <c r="CE39077" s="227"/>
    </row>
    <row r="39078" spans="83:83">
      <c r="CE39078" s="227"/>
    </row>
    <row r="39079" spans="83:83">
      <c r="CE39079" s="227"/>
    </row>
    <row r="39080" spans="83:83">
      <c r="CE39080" s="227"/>
    </row>
    <row r="39081" spans="83:83">
      <c r="CE39081" s="227"/>
    </row>
    <row r="39082" spans="83:83">
      <c r="CE39082" s="227"/>
    </row>
    <row r="39083" spans="83:83">
      <c r="CE39083" s="227"/>
    </row>
    <row r="39084" spans="83:83">
      <c r="CE39084" s="227"/>
    </row>
    <row r="39085" spans="83:83">
      <c r="CE39085" s="227"/>
    </row>
    <row r="39086" spans="83:83">
      <c r="CE39086" s="227"/>
    </row>
    <row r="39087" spans="83:83">
      <c r="CE39087" s="227"/>
    </row>
    <row r="39088" spans="83:83">
      <c r="CE39088" s="227"/>
    </row>
    <row r="39089" spans="83:83">
      <c r="CE39089" s="227"/>
    </row>
    <row r="39090" spans="83:83">
      <c r="CE39090" s="227"/>
    </row>
    <row r="39091" spans="83:83">
      <c r="CE39091" s="227"/>
    </row>
    <row r="39092" spans="83:83">
      <c r="CE39092" s="227"/>
    </row>
    <row r="39093" spans="83:83">
      <c r="CE39093" s="227"/>
    </row>
    <row r="39094" spans="83:83">
      <c r="CE39094" s="227"/>
    </row>
    <row r="39095" spans="83:83">
      <c r="CE39095" s="227"/>
    </row>
    <row r="39096" spans="83:83">
      <c r="CE39096" s="227"/>
    </row>
    <row r="39097" spans="83:83">
      <c r="CE39097" s="227"/>
    </row>
    <row r="39098" spans="83:83">
      <c r="CE39098" s="227"/>
    </row>
    <row r="39099" spans="83:83">
      <c r="CE39099" s="227"/>
    </row>
    <row r="39100" spans="83:83">
      <c r="CE39100" s="227"/>
    </row>
    <row r="39101" spans="83:83">
      <c r="CE39101" s="227"/>
    </row>
    <row r="39102" spans="83:83">
      <c r="CE39102" s="227"/>
    </row>
    <row r="39103" spans="83:83">
      <c r="CE39103" s="227"/>
    </row>
    <row r="39104" spans="83:83">
      <c r="CE39104" s="227"/>
    </row>
    <row r="39105" spans="83:83">
      <c r="CE39105" s="227"/>
    </row>
    <row r="39106" spans="83:83">
      <c r="CE39106" s="227"/>
    </row>
    <row r="39107" spans="83:83">
      <c r="CE39107" s="227"/>
    </row>
    <row r="39108" spans="83:83">
      <c r="CE39108" s="227"/>
    </row>
    <row r="39109" spans="83:83">
      <c r="CE39109" s="227"/>
    </row>
    <row r="39110" spans="83:83">
      <c r="CE39110" s="227"/>
    </row>
    <row r="39111" spans="83:83">
      <c r="CE39111" s="227"/>
    </row>
    <row r="39112" spans="83:83">
      <c r="CE39112" s="227"/>
    </row>
    <row r="39113" spans="83:83">
      <c r="CE39113" s="227"/>
    </row>
    <row r="39114" spans="83:83">
      <c r="CE39114" s="227"/>
    </row>
    <row r="39115" spans="83:83">
      <c r="CE39115" s="227"/>
    </row>
    <row r="39116" spans="83:83">
      <c r="CE39116" s="227"/>
    </row>
    <row r="39117" spans="83:83">
      <c r="CE39117" s="227"/>
    </row>
    <row r="39118" spans="83:83">
      <c r="CE39118" s="227"/>
    </row>
    <row r="39119" spans="83:83">
      <c r="CE39119" s="227"/>
    </row>
    <row r="39120" spans="83:83">
      <c r="CE39120" s="227"/>
    </row>
    <row r="39121" spans="83:83">
      <c r="CE39121" s="227"/>
    </row>
    <row r="39122" spans="83:83">
      <c r="CE39122" s="227"/>
    </row>
    <row r="39123" spans="83:83">
      <c r="CE39123" s="227"/>
    </row>
    <row r="39124" spans="83:83">
      <c r="CE39124" s="227"/>
    </row>
    <row r="39125" spans="83:83">
      <c r="CE39125" s="227"/>
    </row>
    <row r="39126" spans="83:83">
      <c r="CE39126" s="227"/>
    </row>
    <row r="39127" spans="83:83">
      <c r="CE39127" s="227"/>
    </row>
    <row r="39128" spans="83:83">
      <c r="CE39128" s="227"/>
    </row>
    <row r="39129" spans="83:83">
      <c r="CE39129" s="227"/>
    </row>
    <row r="39130" spans="83:83">
      <c r="CE39130" s="227"/>
    </row>
    <row r="39131" spans="83:83">
      <c r="CE39131" s="227"/>
    </row>
    <row r="39132" spans="83:83">
      <c r="CE39132" s="227"/>
    </row>
    <row r="39133" spans="83:83">
      <c r="CE39133" s="227"/>
    </row>
    <row r="39134" spans="83:83">
      <c r="CE39134" s="227"/>
    </row>
    <row r="39135" spans="83:83">
      <c r="CE39135" s="227"/>
    </row>
    <row r="39136" spans="83:83">
      <c r="CE39136" s="227"/>
    </row>
    <row r="39137" spans="83:83">
      <c r="CE39137" s="227"/>
    </row>
    <row r="39138" spans="83:83">
      <c r="CE39138" s="227"/>
    </row>
    <row r="39139" spans="83:83">
      <c r="CE39139" s="227"/>
    </row>
    <row r="39140" spans="83:83">
      <c r="CE39140" s="227"/>
    </row>
    <row r="39141" spans="83:83">
      <c r="CE39141" s="227"/>
    </row>
    <row r="39142" spans="83:83">
      <c r="CE39142" s="227"/>
    </row>
    <row r="39143" spans="83:83">
      <c r="CE39143" s="227"/>
    </row>
    <row r="39144" spans="83:83">
      <c r="CE39144" s="227"/>
    </row>
    <row r="39145" spans="83:83">
      <c r="CE39145" s="227"/>
    </row>
    <row r="39146" spans="83:83">
      <c r="CE39146" s="227"/>
    </row>
    <row r="39147" spans="83:83">
      <c r="CE39147" s="227"/>
    </row>
    <row r="39148" spans="83:83">
      <c r="CE39148" s="227"/>
    </row>
    <row r="39149" spans="83:83">
      <c r="CE39149" s="227"/>
    </row>
    <row r="39150" spans="83:83">
      <c r="CE39150" s="227"/>
    </row>
    <row r="39151" spans="83:83">
      <c r="CE39151" s="227"/>
    </row>
    <row r="39152" spans="83:83">
      <c r="CE39152" s="227"/>
    </row>
    <row r="39153" spans="83:83">
      <c r="CE39153" s="227"/>
    </row>
    <row r="39154" spans="83:83">
      <c r="CE39154" s="227"/>
    </row>
    <row r="39155" spans="83:83">
      <c r="CE39155" s="227"/>
    </row>
    <row r="39156" spans="83:83">
      <c r="CE39156" s="227"/>
    </row>
    <row r="39157" spans="83:83">
      <c r="CE39157" s="227"/>
    </row>
    <row r="39158" spans="83:83">
      <c r="CE39158" s="227"/>
    </row>
    <row r="39159" spans="83:83">
      <c r="CE39159" s="227"/>
    </row>
    <row r="39160" spans="83:83">
      <c r="CE39160" s="227"/>
    </row>
    <row r="39161" spans="83:83">
      <c r="CE39161" s="227"/>
    </row>
    <row r="39162" spans="83:83">
      <c r="CE39162" s="227"/>
    </row>
    <row r="39163" spans="83:83">
      <c r="CE39163" s="227"/>
    </row>
    <row r="39164" spans="83:83">
      <c r="CE39164" s="227"/>
    </row>
    <row r="39165" spans="83:83">
      <c r="CE39165" s="227"/>
    </row>
    <row r="39166" spans="83:83">
      <c r="CE39166" s="227"/>
    </row>
    <row r="39167" spans="83:83">
      <c r="CE39167" s="227"/>
    </row>
    <row r="39168" spans="83:83">
      <c r="CE39168" s="227"/>
    </row>
    <row r="39169" spans="83:83">
      <c r="CE39169" s="227"/>
    </row>
    <row r="39170" spans="83:83">
      <c r="CE39170" s="227"/>
    </row>
    <row r="39171" spans="83:83">
      <c r="CE39171" s="227"/>
    </row>
    <row r="39172" spans="83:83">
      <c r="CE39172" s="227"/>
    </row>
    <row r="39173" spans="83:83">
      <c r="CE39173" s="227"/>
    </row>
    <row r="39174" spans="83:83">
      <c r="CE39174" s="227"/>
    </row>
    <row r="39175" spans="83:83">
      <c r="CE39175" s="227"/>
    </row>
    <row r="39176" spans="83:83">
      <c r="CE39176" s="227"/>
    </row>
    <row r="39177" spans="83:83">
      <c r="CE39177" s="227"/>
    </row>
    <row r="39178" spans="83:83">
      <c r="CE39178" s="227"/>
    </row>
    <row r="39179" spans="83:83">
      <c r="CE39179" s="227"/>
    </row>
    <row r="39180" spans="83:83">
      <c r="CE39180" s="227"/>
    </row>
    <row r="39181" spans="83:83">
      <c r="CE39181" s="227"/>
    </row>
    <row r="39182" spans="83:83">
      <c r="CE39182" s="227"/>
    </row>
    <row r="39183" spans="83:83">
      <c r="CE39183" s="227"/>
    </row>
    <row r="39184" spans="83:83">
      <c r="CE39184" s="227"/>
    </row>
    <row r="39185" spans="83:83">
      <c r="CE39185" s="227"/>
    </row>
    <row r="39186" spans="83:83">
      <c r="CE39186" s="227"/>
    </row>
    <row r="39187" spans="83:83">
      <c r="CE39187" s="227"/>
    </row>
    <row r="39188" spans="83:83">
      <c r="CE39188" s="227"/>
    </row>
    <row r="39189" spans="83:83">
      <c r="CE39189" s="227"/>
    </row>
    <row r="39190" spans="83:83">
      <c r="CE39190" s="227"/>
    </row>
    <row r="39191" spans="83:83">
      <c r="CE39191" s="227"/>
    </row>
    <row r="39192" spans="83:83">
      <c r="CE39192" s="227"/>
    </row>
    <row r="39193" spans="83:83">
      <c r="CE39193" s="227"/>
    </row>
    <row r="39194" spans="83:83">
      <c r="CE39194" s="227"/>
    </row>
    <row r="39195" spans="83:83">
      <c r="CE39195" s="227"/>
    </row>
    <row r="39196" spans="83:83">
      <c r="CE39196" s="227"/>
    </row>
    <row r="39197" spans="83:83">
      <c r="CE39197" s="227"/>
    </row>
    <row r="39198" spans="83:83">
      <c r="CE39198" s="227"/>
    </row>
    <row r="39199" spans="83:83">
      <c r="CE39199" s="227"/>
    </row>
    <row r="39200" spans="83:83">
      <c r="CE39200" s="227"/>
    </row>
    <row r="39201" spans="83:83">
      <c r="CE39201" s="227"/>
    </row>
    <row r="39202" spans="83:83">
      <c r="CE39202" s="227"/>
    </row>
    <row r="39203" spans="83:83">
      <c r="CE39203" s="227"/>
    </row>
    <row r="39204" spans="83:83">
      <c r="CE39204" s="227"/>
    </row>
    <row r="39205" spans="83:83">
      <c r="CE39205" s="227"/>
    </row>
    <row r="39206" spans="83:83">
      <c r="CE39206" s="227"/>
    </row>
    <row r="39207" spans="83:83">
      <c r="CE39207" s="227"/>
    </row>
    <row r="39208" spans="83:83">
      <c r="CE39208" s="227"/>
    </row>
    <row r="39209" spans="83:83">
      <c r="CE39209" s="227"/>
    </row>
    <row r="39210" spans="83:83">
      <c r="CE39210" s="227"/>
    </row>
    <row r="39211" spans="83:83">
      <c r="CE39211" s="227"/>
    </row>
    <row r="39212" spans="83:83">
      <c r="CE39212" s="227"/>
    </row>
    <row r="39213" spans="83:83">
      <c r="CE39213" s="227"/>
    </row>
    <row r="39214" spans="83:83">
      <c r="CE39214" s="227"/>
    </row>
    <row r="39215" spans="83:83">
      <c r="CE39215" s="227"/>
    </row>
    <row r="39216" spans="83:83">
      <c r="CE39216" s="227"/>
    </row>
    <row r="39217" spans="83:83">
      <c r="CE39217" s="227"/>
    </row>
    <row r="39218" spans="83:83">
      <c r="CE39218" s="227"/>
    </row>
    <row r="39219" spans="83:83">
      <c r="CE39219" s="227"/>
    </row>
    <row r="39220" spans="83:83">
      <c r="CE39220" s="227"/>
    </row>
    <row r="39221" spans="83:83">
      <c r="CE39221" s="227"/>
    </row>
    <row r="39222" spans="83:83">
      <c r="CE39222" s="227"/>
    </row>
    <row r="39223" spans="83:83">
      <c r="CE39223" s="227"/>
    </row>
    <row r="39224" spans="83:83">
      <c r="CE39224" s="227"/>
    </row>
    <row r="39225" spans="83:83">
      <c r="CE39225" s="227"/>
    </row>
    <row r="39226" spans="83:83">
      <c r="CE39226" s="227"/>
    </row>
    <row r="39227" spans="83:83">
      <c r="CE39227" s="227"/>
    </row>
    <row r="39228" spans="83:83">
      <c r="CE39228" s="227"/>
    </row>
    <row r="39229" spans="83:83">
      <c r="CE39229" s="227"/>
    </row>
    <row r="39230" spans="83:83">
      <c r="CE39230" s="227"/>
    </row>
    <row r="39231" spans="83:83">
      <c r="CE39231" s="227"/>
    </row>
    <row r="39232" spans="83:83">
      <c r="CE39232" s="227"/>
    </row>
    <row r="39233" spans="83:83">
      <c r="CE39233" s="227"/>
    </row>
    <row r="39234" spans="83:83">
      <c r="CE39234" s="227"/>
    </row>
    <row r="39235" spans="83:83">
      <c r="CE39235" s="227"/>
    </row>
    <row r="39236" spans="83:83">
      <c r="CE39236" s="227"/>
    </row>
    <row r="39237" spans="83:83">
      <c r="CE39237" s="227"/>
    </row>
    <row r="39238" spans="83:83">
      <c r="CE39238" s="227"/>
    </row>
    <row r="39239" spans="83:83">
      <c r="CE39239" s="227"/>
    </row>
    <row r="39240" spans="83:83">
      <c r="CE39240" s="227"/>
    </row>
    <row r="39241" spans="83:83">
      <c r="CE39241" s="227"/>
    </row>
    <row r="39242" spans="83:83">
      <c r="CE39242" s="227"/>
    </row>
    <row r="39243" spans="83:83">
      <c r="CE39243" s="227"/>
    </row>
    <row r="39244" spans="83:83">
      <c r="CE39244" s="227"/>
    </row>
    <row r="39245" spans="83:83">
      <c r="CE39245" s="227"/>
    </row>
    <row r="39246" spans="83:83">
      <c r="CE39246" s="227"/>
    </row>
    <row r="39247" spans="83:83">
      <c r="CE39247" s="227"/>
    </row>
    <row r="39248" spans="83:83">
      <c r="CE39248" s="227"/>
    </row>
    <row r="39249" spans="83:83">
      <c r="CE39249" s="227"/>
    </row>
    <row r="39250" spans="83:83">
      <c r="CE39250" s="227"/>
    </row>
    <row r="39251" spans="83:83">
      <c r="CE39251" s="227"/>
    </row>
    <row r="39252" spans="83:83">
      <c r="CE39252" s="227"/>
    </row>
    <row r="39253" spans="83:83">
      <c r="CE39253" s="227"/>
    </row>
    <row r="39254" spans="83:83">
      <c r="CE39254" s="227"/>
    </row>
    <row r="39255" spans="83:83">
      <c r="CE39255" s="227"/>
    </row>
    <row r="39256" spans="83:83">
      <c r="CE39256" s="227"/>
    </row>
    <row r="39257" spans="83:83">
      <c r="CE39257" s="227"/>
    </row>
    <row r="39258" spans="83:83">
      <c r="CE39258" s="227"/>
    </row>
    <row r="39259" spans="83:83">
      <c r="CE39259" s="227"/>
    </row>
    <row r="39260" spans="83:83">
      <c r="CE39260" s="227"/>
    </row>
    <row r="39261" spans="83:83">
      <c r="CE39261" s="227"/>
    </row>
    <row r="39262" spans="83:83">
      <c r="CE39262" s="227"/>
    </row>
    <row r="39263" spans="83:83">
      <c r="CE39263" s="227"/>
    </row>
    <row r="39264" spans="83:83">
      <c r="CE39264" s="227"/>
    </row>
    <row r="39265" spans="83:83">
      <c r="CE39265" s="227"/>
    </row>
    <row r="39266" spans="83:83">
      <c r="CE39266" s="227"/>
    </row>
    <row r="39267" spans="83:83">
      <c r="CE39267" s="227"/>
    </row>
    <row r="39268" spans="83:83">
      <c r="CE39268" s="227"/>
    </row>
    <row r="39269" spans="83:83">
      <c r="CE39269" s="227"/>
    </row>
    <row r="39270" spans="83:83">
      <c r="CE39270" s="227"/>
    </row>
    <row r="39271" spans="83:83">
      <c r="CE39271" s="227"/>
    </row>
    <row r="39272" spans="83:83">
      <c r="CE39272" s="227"/>
    </row>
    <row r="39273" spans="83:83">
      <c r="CE39273" s="227"/>
    </row>
    <row r="39274" spans="83:83">
      <c r="CE39274" s="227"/>
    </row>
    <row r="39275" spans="83:83">
      <c r="CE39275" s="227"/>
    </row>
    <row r="39276" spans="83:83">
      <c r="CE39276" s="227"/>
    </row>
    <row r="39277" spans="83:83">
      <c r="CE39277" s="227"/>
    </row>
    <row r="39278" spans="83:83">
      <c r="CE39278" s="227"/>
    </row>
    <row r="39279" spans="83:83">
      <c r="CE39279" s="227"/>
    </row>
    <row r="39280" spans="83:83">
      <c r="CE39280" s="227"/>
    </row>
    <row r="39281" spans="83:83">
      <c r="CE39281" s="227"/>
    </row>
    <row r="39282" spans="83:83">
      <c r="CE39282" s="227"/>
    </row>
    <row r="39283" spans="83:83">
      <c r="CE39283" s="227"/>
    </row>
    <row r="39284" spans="83:83">
      <c r="CE39284" s="227"/>
    </row>
    <row r="39285" spans="83:83">
      <c r="CE39285" s="227"/>
    </row>
    <row r="39286" spans="83:83">
      <c r="CE39286" s="227"/>
    </row>
    <row r="39287" spans="83:83">
      <c r="CE39287" s="227"/>
    </row>
    <row r="39288" spans="83:83">
      <c r="CE39288" s="227"/>
    </row>
    <row r="39289" spans="83:83">
      <c r="CE39289" s="227"/>
    </row>
    <row r="39290" spans="83:83">
      <c r="CE39290" s="227"/>
    </row>
    <row r="39291" spans="83:83">
      <c r="CE39291" s="227"/>
    </row>
    <row r="39292" spans="83:83">
      <c r="CE39292" s="227"/>
    </row>
    <row r="39293" spans="83:83">
      <c r="CE39293" s="227"/>
    </row>
    <row r="39294" spans="83:83">
      <c r="CE39294" s="227"/>
    </row>
    <row r="39295" spans="83:83">
      <c r="CE39295" s="227"/>
    </row>
    <row r="39296" spans="83:83">
      <c r="CE39296" s="227"/>
    </row>
    <row r="39297" spans="83:83">
      <c r="CE39297" s="227"/>
    </row>
    <row r="39298" spans="83:83">
      <c r="CE39298" s="227"/>
    </row>
    <row r="39299" spans="83:83">
      <c r="CE39299" s="227"/>
    </row>
    <row r="39300" spans="83:83">
      <c r="CE39300" s="227"/>
    </row>
    <row r="39301" spans="83:83">
      <c r="CE39301" s="227"/>
    </row>
    <row r="39302" spans="83:83">
      <c r="CE39302" s="227"/>
    </row>
    <row r="39303" spans="83:83">
      <c r="CE39303" s="227"/>
    </row>
    <row r="39304" spans="83:83">
      <c r="CE39304" s="227"/>
    </row>
    <row r="39305" spans="83:83">
      <c r="CE39305" s="227"/>
    </row>
    <row r="39306" spans="83:83">
      <c r="CE39306" s="227"/>
    </row>
    <row r="39307" spans="83:83">
      <c r="CE39307" s="227"/>
    </row>
    <row r="39308" spans="83:83">
      <c r="CE39308" s="227"/>
    </row>
    <row r="39309" spans="83:83">
      <c r="CE39309" s="227"/>
    </row>
    <row r="39310" spans="83:83">
      <c r="CE39310" s="227"/>
    </row>
    <row r="39311" spans="83:83">
      <c r="CE39311" s="227"/>
    </row>
    <row r="39312" spans="83:83">
      <c r="CE39312" s="227"/>
    </row>
    <row r="39313" spans="83:83">
      <c r="CE39313" s="227"/>
    </row>
    <row r="39314" spans="83:83">
      <c r="CE39314" s="227"/>
    </row>
    <row r="39315" spans="83:83">
      <c r="CE39315" s="227"/>
    </row>
    <row r="39316" spans="83:83">
      <c r="CE39316" s="227"/>
    </row>
    <row r="39317" spans="83:83">
      <c r="CE39317" s="227"/>
    </row>
    <row r="39318" spans="83:83">
      <c r="CE39318" s="227"/>
    </row>
    <row r="39319" spans="83:83">
      <c r="CE39319" s="227"/>
    </row>
    <row r="39320" spans="83:83">
      <c r="CE39320" s="227"/>
    </row>
    <row r="39321" spans="83:83">
      <c r="CE39321" s="227"/>
    </row>
    <row r="39322" spans="83:83">
      <c r="CE39322" s="227"/>
    </row>
    <row r="39323" spans="83:83">
      <c r="CE39323" s="227"/>
    </row>
    <row r="39324" spans="83:83">
      <c r="CE39324" s="227"/>
    </row>
    <row r="39325" spans="83:83">
      <c r="CE39325" s="227"/>
    </row>
    <row r="39326" spans="83:83">
      <c r="CE39326" s="227"/>
    </row>
    <row r="39327" spans="83:83">
      <c r="CE39327" s="227"/>
    </row>
    <row r="39328" spans="83:83">
      <c r="CE39328" s="227"/>
    </row>
    <row r="39329" spans="83:83">
      <c r="CE39329" s="227"/>
    </row>
    <row r="39330" spans="83:83">
      <c r="CE39330" s="227"/>
    </row>
    <row r="39331" spans="83:83">
      <c r="CE39331" s="227"/>
    </row>
    <row r="39332" spans="83:83">
      <c r="CE39332" s="227"/>
    </row>
    <row r="39333" spans="83:83">
      <c r="CE39333" s="227"/>
    </row>
    <row r="39334" spans="83:83">
      <c r="CE39334" s="227"/>
    </row>
    <row r="39335" spans="83:83">
      <c r="CE39335" s="227"/>
    </row>
    <row r="39336" spans="83:83">
      <c r="CE39336" s="227"/>
    </row>
    <row r="39337" spans="83:83">
      <c r="CE39337" s="227"/>
    </row>
    <row r="39338" spans="83:83">
      <c r="CE39338" s="227"/>
    </row>
    <row r="39339" spans="83:83">
      <c r="CE39339" s="227"/>
    </row>
    <row r="39340" spans="83:83">
      <c r="CE39340" s="227"/>
    </row>
    <row r="39341" spans="83:83">
      <c r="CE39341" s="227"/>
    </row>
    <row r="39342" spans="83:83">
      <c r="CE39342" s="227"/>
    </row>
    <row r="39343" spans="83:83">
      <c r="CE39343" s="227"/>
    </row>
    <row r="39344" spans="83:83">
      <c r="CE39344" s="227"/>
    </row>
    <row r="39345" spans="83:83">
      <c r="CE39345" s="227"/>
    </row>
    <row r="39346" spans="83:83">
      <c r="CE39346" s="227"/>
    </row>
    <row r="39347" spans="83:83">
      <c r="CE39347" s="227"/>
    </row>
    <row r="39348" spans="83:83">
      <c r="CE39348" s="227"/>
    </row>
    <row r="39349" spans="83:83">
      <c r="CE39349" s="227"/>
    </row>
    <row r="39350" spans="83:83">
      <c r="CE39350" s="227"/>
    </row>
    <row r="39351" spans="83:83">
      <c r="CE39351" s="227"/>
    </row>
    <row r="39352" spans="83:83">
      <c r="CE39352" s="227"/>
    </row>
    <row r="39353" spans="83:83">
      <c r="CE39353" s="227"/>
    </row>
    <row r="39354" spans="83:83">
      <c r="CE39354" s="227"/>
    </row>
    <row r="39355" spans="83:83">
      <c r="CE39355" s="227"/>
    </row>
    <row r="39356" spans="83:83">
      <c r="CE39356" s="227"/>
    </row>
    <row r="39357" spans="83:83">
      <c r="CE39357" s="227"/>
    </row>
    <row r="39358" spans="83:83">
      <c r="CE39358" s="227"/>
    </row>
    <row r="39359" spans="83:83">
      <c r="CE39359" s="227"/>
    </row>
    <row r="39360" spans="83:83">
      <c r="CE39360" s="227"/>
    </row>
    <row r="39361" spans="83:83">
      <c r="CE39361" s="227"/>
    </row>
    <row r="39362" spans="83:83">
      <c r="CE39362" s="227"/>
    </row>
    <row r="39363" spans="83:83">
      <c r="CE39363" s="227"/>
    </row>
    <row r="39364" spans="83:83">
      <c r="CE39364" s="227"/>
    </row>
    <row r="39365" spans="83:83">
      <c r="CE39365" s="227"/>
    </row>
    <row r="39366" spans="83:83">
      <c r="CE39366" s="227"/>
    </row>
    <row r="39367" spans="83:83">
      <c r="CE39367" s="227"/>
    </row>
    <row r="39368" spans="83:83">
      <c r="CE39368" s="227"/>
    </row>
    <row r="39369" spans="83:83">
      <c r="CE39369" s="227"/>
    </row>
    <row r="39370" spans="83:83">
      <c r="CE39370" s="227"/>
    </row>
    <row r="39371" spans="83:83">
      <c r="CE39371" s="227"/>
    </row>
    <row r="39372" spans="83:83">
      <c r="CE39372" s="227"/>
    </row>
    <row r="39373" spans="83:83">
      <c r="CE39373" s="227"/>
    </row>
    <row r="39374" spans="83:83">
      <c r="CE39374" s="227"/>
    </row>
    <row r="39375" spans="83:83">
      <c r="CE39375" s="227"/>
    </row>
    <row r="39376" spans="83:83">
      <c r="CE39376" s="227"/>
    </row>
    <row r="39377" spans="83:83">
      <c r="CE39377" s="227"/>
    </row>
    <row r="39378" spans="83:83">
      <c r="CE39378" s="227"/>
    </row>
    <row r="39379" spans="83:83">
      <c r="CE39379" s="227"/>
    </row>
    <row r="39380" spans="83:83">
      <c r="CE39380" s="227"/>
    </row>
    <row r="39381" spans="83:83">
      <c r="CE39381" s="227"/>
    </row>
    <row r="39382" spans="83:83">
      <c r="CE39382" s="227"/>
    </row>
    <row r="39383" spans="83:83">
      <c r="CE39383" s="227"/>
    </row>
    <row r="39384" spans="83:83">
      <c r="CE39384" s="227"/>
    </row>
    <row r="39385" spans="83:83">
      <c r="CE39385" s="227"/>
    </row>
    <row r="39386" spans="83:83">
      <c r="CE39386" s="227"/>
    </row>
    <row r="39387" spans="83:83">
      <c r="CE39387" s="227"/>
    </row>
    <row r="39388" spans="83:83">
      <c r="CE39388" s="227"/>
    </row>
    <row r="39389" spans="83:83">
      <c r="CE39389" s="227"/>
    </row>
    <row r="39390" spans="83:83">
      <c r="CE39390" s="227"/>
    </row>
    <row r="39391" spans="83:83">
      <c r="CE39391" s="227"/>
    </row>
    <row r="39392" spans="83:83">
      <c r="CE39392" s="227"/>
    </row>
    <row r="39393" spans="83:83">
      <c r="CE39393" s="227"/>
    </row>
    <row r="39394" spans="83:83">
      <c r="CE39394" s="227"/>
    </row>
    <row r="39395" spans="83:83">
      <c r="CE39395" s="227"/>
    </row>
    <row r="39396" spans="83:83">
      <c r="CE39396" s="227"/>
    </row>
    <row r="39397" spans="83:83">
      <c r="CE39397" s="227"/>
    </row>
    <row r="39398" spans="83:83">
      <c r="CE39398" s="227"/>
    </row>
    <row r="39399" spans="83:83">
      <c r="CE39399" s="227"/>
    </row>
    <row r="39400" spans="83:83">
      <c r="CE39400" s="227"/>
    </row>
    <row r="39401" spans="83:83">
      <c r="CE39401" s="227"/>
    </row>
    <row r="39402" spans="83:83">
      <c r="CE39402" s="227"/>
    </row>
    <row r="39403" spans="83:83">
      <c r="CE39403" s="227"/>
    </row>
    <row r="39404" spans="83:83">
      <c r="CE39404" s="227"/>
    </row>
    <row r="39405" spans="83:83">
      <c r="CE39405" s="227"/>
    </row>
    <row r="39406" spans="83:83">
      <c r="CE39406" s="227"/>
    </row>
    <row r="39407" spans="83:83">
      <c r="CE39407" s="227"/>
    </row>
    <row r="39408" spans="83:83">
      <c r="CE39408" s="227"/>
    </row>
    <row r="39409" spans="83:83">
      <c r="CE39409" s="227"/>
    </row>
    <row r="39410" spans="83:83">
      <c r="CE39410" s="227"/>
    </row>
    <row r="39411" spans="83:83">
      <c r="CE39411" s="227"/>
    </row>
    <row r="39412" spans="83:83">
      <c r="CE39412" s="227"/>
    </row>
    <row r="39413" spans="83:83">
      <c r="CE39413" s="227"/>
    </row>
    <row r="39414" spans="83:83">
      <c r="CE39414" s="227"/>
    </row>
    <row r="39415" spans="83:83">
      <c r="CE39415" s="227"/>
    </row>
    <row r="39416" spans="83:83">
      <c r="CE39416" s="227"/>
    </row>
    <row r="39417" spans="83:83">
      <c r="CE39417" s="227"/>
    </row>
    <row r="39418" spans="83:83">
      <c r="CE39418" s="227"/>
    </row>
    <row r="39419" spans="83:83">
      <c r="CE39419" s="227"/>
    </row>
    <row r="39420" spans="83:83">
      <c r="CE39420" s="227"/>
    </row>
    <row r="39421" spans="83:83">
      <c r="CE39421" s="227"/>
    </row>
    <row r="39422" spans="83:83">
      <c r="CE39422" s="227"/>
    </row>
    <row r="39423" spans="83:83">
      <c r="CE39423" s="227"/>
    </row>
    <row r="39424" spans="83:83">
      <c r="CE39424" s="227"/>
    </row>
    <row r="39425" spans="83:83">
      <c r="CE39425" s="227"/>
    </row>
    <row r="39426" spans="83:83">
      <c r="CE39426" s="227"/>
    </row>
    <row r="39427" spans="83:83">
      <c r="CE39427" s="227"/>
    </row>
    <row r="39428" spans="83:83">
      <c r="CE39428" s="227"/>
    </row>
    <row r="39429" spans="83:83">
      <c r="CE39429" s="227"/>
    </row>
    <row r="39430" spans="83:83">
      <c r="CE39430" s="227"/>
    </row>
    <row r="39431" spans="83:83">
      <c r="CE39431" s="227"/>
    </row>
    <row r="39432" spans="83:83">
      <c r="CE39432" s="227"/>
    </row>
    <row r="39433" spans="83:83">
      <c r="CE39433" s="227"/>
    </row>
    <row r="39434" spans="83:83">
      <c r="CE39434" s="227"/>
    </row>
    <row r="39435" spans="83:83">
      <c r="CE39435" s="227"/>
    </row>
    <row r="39436" spans="83:83">
      <c r="CE39436" s="227"/>
    </row>
    <row r="39437" spans="83:83">
      <c r="CE39437" s="227"/>
    </row>
    <row r="39438" spans="83:83">
      <c r="CE39438" s="227"/>
    </row>
    <row r="39439" spans="83:83">
      <c r="CE39439" s="227"/>
    </row>
    <row r="39440" spans="83:83">
      <c r="CE39440" s="227"/>
    </row>
    <row r="39441" spans="83:83">
      <c r="CE39441" s="227"/>
    </row>
    <row r="39442" spans="83:83">
      <c r="CE39442" s="227"/>
    </row>
    <row r="39443" spans="83:83">
      <c r="CE39443" s="227"/>
    </row>
    <row r="39444" spans="83:83">
      <c r="CE39444" s="227"/>
    </row>
    <row r="39445" spans="83:83">
      <c r="CE39445" s="227"/>
    </row>
    <row r="39446" spans="83:83">
      <c r="CE39446" s="227"/>
    </row>
    <row r="39447" spans="83:83">
      <c r="CE39447" s="227"/>
    </row>
    <row r="39448" spans="83:83">
      <c r="CE39448" s="227"/>
    </row>
    <row r="39449" spans="83:83">
      <c r="CE39449" s="227"/>
    </row>
    <row r="39450" spans="83:83">
      <c r="CE39450" s="227"/>
    </row>
    <row r="39451" spans="83:83">
      <c r="CE39451" s="227"/>
    </row>
    <row r="39452" spans="83:83">
      <c r="CE39452" s="227"/>
    </row>
    <row r="39453" spans="83:83">
      <c r="CE39453" s="227"/>
    </row>
    <row r="39454" spans="83:83">
      <c r="CE39454" s="227"/>
    </row>
    <row r="39455" spans="83:83">
      <c r="CE39455" s="227"/>
    </row>
    <row r="39456" spans="83:83">
      <c r="CE39456" s="227"/>
    </row>
    <row r="39457" spans="83:83">
      <c r="CE39457" s="227"/>
    </row>
    <row r="39458" spans="83:83">
      <c r="CE39458" s="227"/>
    </row>
    <row r="39459" spans="83:83">
      <c r="CE39459" s="227"/>
    </row>
    <row r="39460" spans="83:83">
      <c r="CE39460" s="227"/>
    </row>
    <row r="39461" spans="83:83">
      <c r="CE39461" s="227"/>
    </row>
    <row r="39462" spans="83:83">
      <c r="CE39462" s="227"/>
    </row>
    <row r="39463" spans="83:83">
      <c r="CE39463" s="227"/>
    </row>
    <row r="39464" spans="83:83">
      <c r="CE39464" s="227"/>
    </row>
    <row r="39465" spans="83:83">
      <c r="CE39465" s="227"/>
    </row>
    <row r="39466" spans="83:83">
      <c r="CE39466" s="227"/>
    </row>
    <row r="39467" spans="83:83">
      <c r="CE39467" s="227"/>
    </row>
    <row r="39468" spans="83:83">
      <c r="CE39468" s="227"/>
    </row>
    <row r="39469" spans="83:83">
      <c r="CE39469" s="227"/>
    </row>
    <row r="39470" spans="83:83">
      <c r="CE39470" s="227"/>
    </row>
    <row r="39471" spans="83:83">
      <c r="CE39471" s="227"/>
    </row>
    <row r="39472" spans="83:83">
      <c r="CE39472" s="227"/>
    </row>
    <row r="39473" spans="83:83">
      <c r="CE39473" s="227"/>
    </row>
    <row r="39474" spans="83:83">
      <c r="CE39474" s="227"/>
    </row>
    <row r="39475" spans="83:83">
      <c r="CE39475" s="227"/>
    </row>
    <row r="39476" spans="83:83">
      <c r="CE39476" s="227"/>
    </row>
    <row r="39477" spans="83:83">
      <c r="CE39477" s="227"/>
    </row>
    <row r="39478" spans="83:83">
      <c r="CE39478" s="227"/>
    </row>
    <row r="39479" spans="83:83">
      <c r="CE39479" s="227"/>
    </row>
    <row r="39480" spans="83:83">
      <c r="CE39480" s="227"/>
    </row>
    <row r="39481" spans="83:83">
      <c r="CE39481" s="227"/>
    </row>
    <row r="39482" spans="83:83">
      <c r="CE39482" s="227"/>
    </row>
    <row r="39483" spans="83:83">
      <c r="CE39483" s="227"/>
    </row>
    <row r="39484" spans="83:83">
      <c r="CE39484" s="227"/>
    </row>
    <row r="39485" spans="83:83">
      <c r="CE39485" s="227"/>
    </row>
    <row r="39486" spans="83:83">
      <c r="CE39486" s="227"/>
    </row>
    <row r="39487" spans="83:83">
      <c r="CE39487" s="227"/>
    </row>
    <row r="39488" spans="83:83">
      <c r="CE39488" s="227"/>
    </row>
    <row r="39489" spans="83:83">
      <c r="CE39489" s="227"/>
    </row>
    <row r="39490" spans="83:83">
      <c r="CE39490" s="227"/>
    </row>
    <row r="39491" spans="83:83">
      <c r="CE39491" s="227"/>
    </row>
    <row r="39492" spans="83:83">
      <c r="CE39492" s="227"/>
    </row>
    <row r="39493" spans="83:83">
      <c r="CE39493" s="227"/>
    </row>
    <row r="39494" spans="83:83">
      <c r="CE39494" s="227"/>
    </row>
    <row r="39495" spans="83:83">
      <c r="CE39495" s="227"/>
    </row>
    <row r="39496" spans="83:83">
      <c r="CE39496" s="227"/>
    </row>
    <row r="39497" spans="83:83">
      <c r="CE39497" s="227"/>
    </row>
    <row r="39498" spans="83:83">
      <c r="CE39498" s="227"/>
    </row>
    <row r="39499" spans="83:83">
      <c r="CE39499" s="227"/>
    </row>
    <row r="39500" spans="83:83">
      <c r="CE39500" s="227"/>
    </row>
    <row r="39501" spans="83:83">
      <c r="CE39501" s="227"/>
    </row>
    <row r="39502" spans="83:83">
      <c r="CE39502" s="227"/>
    </row>
    <row r="39503" spans="83:83">
      <c r="CE39503" s="227"/>
    </row>
    <row r="39504" spans="83:83">
      <c r="CE39504" s="227"/>
    </row>
    <row r="39505" spans="83:83">
      <c r="CE39505" s="227"/>
    </row>
    <row r="39506" spans="83:83">
      <c r="CE39506" s="227"/>
    </row>
    <row r="39507" spans="83:83">
      <c r="CE39507" s="227"/>
    </row>
    <row r="39508" spans="83:83">
      <c r="CE39508" s="227"/>
    </row>
    <row r="39509" spans="83:83">
      <c r="CE39509" s="227"/>
    </row>
    <row r="39510" spans="83:83">
      <c r="CE39510" s="227"/>
    </row>
    <row r="39511" spans="83:83">
      <c r="CE39511" s="227"/>
    </row>
    <row r="39512" spans="83:83">
      <c r="CE39512" s="227"/>
    </row>
    <row r="39513" spans="83:83">
      <c r="CE39513" s="227"/>
    </row>
    <row r="39514" spans="83:83">
      <c r="CE39514" s="227"/>
    </row>
    <row r="39515" spans="83:83">
      <c r="CE39515" s="227"/>
    </row>
    <row r="39516" spans="83:83">
      <c r="CE39516" s="227"/>
    </row>
    <row r="39517" spans="83:83">
      <c r="CE39517" s="227"/>
    </row>
    <row r="39518" spans="83:83">
      <c r="CE39518" s="227"/>
    </row>
    <row r="39519" spans="83:83">
      <c r="CE39519" s="227"/>
    </row>
    <row r="39520" spans="83:83">
      <c r="CE39520" s="227"/>
    </row>
    <row r="39521" spans="83:83">
      <c r="CE39521" s="227"/>
    </row>
    <row r="39522" spans="83:83">
      <c r="CE39522" s="227"/>
    </row>
    <row r="39523" spans="83:83">
      <c r="CE39523" s="227"/>
    </row>
    <row r="39524" spans="83:83">
      <c r="CE39524" s="227"/>
    </row>
    <row r="39525" spans="83:83">
      <c r="CE39525" s="227"/>
    </row>
    <row r="39526" spans="83:83">
      <c r="CE39526" s="227"/>
    </row>
    <row r="39527" spans="83:83">
      <c r="CE39527" s="227"/>
    </row>
    <row r="39528" spans="83:83">
      <c r="CE39528" s="227"/>
    </row>
    <row r="39529" spans="83:83">
      <c r="CE39529" s="227"/>
    </row>
    <row r="39530" spans="83:83">
      <c r="CE39530" s="227"/>
    </row>
    <row r="39531" spans="83:83">
      <c r="CE39531" s="227"/>
    </row>
    <row r="39532" spans="83:83">
      <c r="CE39532" s="227"/>
    </row>
    <row r="39533" spans="83:83">
      <c r="CE39533" s="227"/>
    </row>
    <row r="39534" spans="83:83">
      <c r="CE39534" s="227"/>
    </row>
    <row r="39535" spans="83:83">
      <c r="CE39535" s="227"/>
    </row>
    <row r="39536" spans="83:83">
      <c r="CE39536" s="227"/>
    </row>
    <row r="39537" spans="83:83">
      <c r="CE39537" s="227"/>
    </row>
    <row r="39538" spans="83:83">
      <c r="CE39538" s="227"/>
    </row>
    <row r="39539" spans="83:83">
      <c r="CE39539" s="227"/>
    </row>
    <row r="39540" spans="83:83">
      <c r="CE39540" s="227"/>
    </row>
    <row r="39541" spans="83:83">
      <c r="CE39541" s="227"/>
    </row>
    <row r="39542" spans="83:83">
      <c r="CE39542" s="227"/>
    </row>
    <row r="39543" spans="83:83">
      <c r="CE39543" s="227"/>
    </row>
    <row r="39544" spans="83:83">
      <c r="CE39544" s="227"/>
    </row>
    <row r="39545" spans="83:83">
      <c r="CE39545" s="227"/>
    </row>
    <row r="39546" spans="83:83">
      <c r="CE39546" s="227"/>
    </row>
    <row r="39547" spans="83:83">
      <c r="CE39547" s="227"/>
    </row>
    <row r="39548" spans="83:83">
      <c r="CE39548" s="227"/>
    </row>
    <row r="39549" spans="83:83">
      <c r="CE39549" s="227"/>
    </row>
    <row r="39550" spans="83:83">
      <c r="CE39550" s="227"/>
    </row>
    <row r="39551" spans="83:83">
      <c r="CE39551" s="227"/>
    </row>
    <row r="39552" spans="83:83">
      <c r="CE39552" s="227"/>
    </row>
    <row r="39553" spans="83:83">
      <c r="CE39553" s="227"/>
    </row>
    <row r="39554" spans="83:83">
      <c r="CE39554" s="227"/>
    </row>
    <row r="39555" spans="83:83">
      <c r="CE39555" s="227"/>
    </row>
    <row r="39556" spans="83:83">
      <c r="CE39556" s="227"/>
    </row>
    <row r="39557" spans="83:83">
      <c r="CE39557" s="227"/>
    </row>
    <row r="39558" spans="83:83">
      <c r="CE39558" s="227"/>
    </row>
    <row r="39559" spans="83:83">
      <c r="CE39559" s="227"/>
    </row>
    <row r="39560" spans="83:83">
      <c r="CE39560" s="227"/>
    </row>
    <row r="39561" spans="83:83">
      <c r="CE39561" s="227"/>
    </row>
    <row r="39562" spans="83:83">
      <c r="CE39562" s="227"/>
    </row>
    <row r="39563" spans="83:83">
      <c r="CE39563" s="227"/>
    </row>
    <row r="39564" spans="83:83">
      <c r="CE39564" s="227"/>
    </row>
    <row r="39565" spans="83:83">
      <c r="CE39565" s="227"/>
    </row>
    <row r="39566" spans="83:83">
      <c r="CE39566" s="227"/>
    </row>
    <row r="39567" spans="83:83">
      <c r="CE39567" s="227"/>
    </row>
    <row r="39568" spans="83:83">
      <c r="CE39568" s="227"/>
    </row>
    <row r="39569" spans="83:83">
      <c r="CE39569" s="227"/>
    </row>
    <row r="39570" spans="83:83">
      <c r="CE39570" s="227"/>
    </row>
    <row r="39571" spans="83:83">
      <c r="CE39571" s="227"/>
    </row>
    <row r="39572" spans="83:83">
      <c r="CE39572" s="227"/>
    </row>
    <row r="39573" spans="83:83">
      <c r="CE39573" s="227"/>
    </row>
    <row r="39574" spans="83:83">
      <c r="CE39574" s="227"/>
    </row>
    <row r="39575" spans="83:83">
      <c r="CE39575" s="227"/>
    </row>
    <row r="39576" spans="83:83">
      <c r="CE39576" s="227"/>
    </row>
    <row r="39577" spans="83:83">
      <c r="CE39577" s="227"/>
    </row>
    <row r="39578" spans="83:83">
      <c r="CE39578" s="227"/>
    </row>
    <row r="39579" spans="83:83">
      <c r="CE39579" s="227"/>
    </row>
    <row r="39580" spans="83:83">
      <c r="CE39580" s="227"/>
    </row>
    <row r="39581" spans="83:83">
      <c r="CE39581" s="227"/>
    </row>
    <row r="39582" spans="83:83">
      <c r="CE39582" s="227"/>
    </row>
    <row r="39583" spans="83:83">
      <c r="CE39583" s="227"/>
    </row>
    <row r="39584" spans="83:83">
      <c r="CE39584" s="227"/>
    </row>
    <row r="39585" spans="83:83">
      <c r="CE39585" s="227"/>
    </row>
    <row r="39586" spans="83:83">
      <c r="CE39586" s="227"/>
    </row>
    <row r="39587" spans="83:83">
      <c r="CE39587" s="227"/>
    </row>
    <row r="39588" spans="83:83">
      <c r="CE39588" s="227"/>
    </row>
    <row r="39589" spans="83:83">
      <c r="CE39589" s="227"/>
    </row>
    <row r="39590" spans="83:83">
      <c r="CE39590" s="227"/>
    </row>
    <row r="39591" spans="83:83">
      <c r="CE39591" s="227"/>
    </row>
    <row r="39592" spans="83:83">
      <c r="CE39592" s="227"/>
    </row>
    <row r="39593" spans="83:83">
      <c r="CE39593" s="227"/>
    </row>
    <row r="39594" spans="83:83">
      <c r="CE39594" s="227"/>
    </row>
    <row r="39595" spans="83:83">
      <c r="CE39595" s="227"/>
    </row>
    <row r="39596" spans="83:83">
      <c r="CE39596" s="227"/>
    </row>
    <row r="39597" spans="83:83">
      <c r="CE39597" s="227"/>
    </row>
    <row r="39598" spans="83:83">
      <c r="CE39598" s="227"/>
    </row>
    <row r="39599" spans="83:83">
      <c r="CE39599" s="227"/>
    </row>
    <row r="39600" spans="83:83">
      <c r="CE39600" s="227"/>
    </row>
    <row r="39601" spans="83:83">
      <c r="CE39601" s="227"/>
    </row>
    <row r="39602" spans="83:83">
      <c r="CE39602" s="227"/>
    </row>
    <row r="39603" spans="83:83">
      <c r="CE39603" s="227"/>
    </row>
    <row r="39604" spans="83:83">
      <c r="CE39604" s="227"/>
    </row>
    <row r="39605" spans="83:83">
      <c r="CE39605" s="227"/>
    </row>
    <row r="39606" spans="83:83">
      <c r="CE39606" s="227"/>
    </row>
    <row r="39607" spans="83:83">
      <c r="CE39607" s="227"/>
    </row>
    <row r="39608" spans="83:83">
      <c r="CE39608" s="227"/>
    </row>
    <row r="39609" spans="83:83">
      <c r="CE39609" s="227"/>
    </row>
    <row r="39610" spans="83:83">
      <c r="CE39610" s="227"/>
    </row>
    <row r="39611" spans="83:83">
      <c r="CE39611" s="227"/>
    </row>
    <row r="39612" spans="83:83">
      <c r="CE39612" s="227"/>
    </row>
    <row r="39613" spans="83:83">
      <c r="CE39613" s="227"/>
    </row>
    <row r="39614" spans="83:83">
      <c r="CE39614" s="227"/>
    </row>
    <row r="39615" spans="83:83">
      <c r="CE39615" s="227"/>
    </row>
    <row r="39616" spans="83:83">
      <c r="CE39616" s="227"/>
    </row>
    <row r="39617" spans="83:83">
      <c r="CE39617" s="227"/>
    </row>
    <row r="39618" spans="83:83">
      <c r="CE39618" s="227"/>
    </row>
    <row r="39619" spans="83:83">
      <c r="CE39619" s="227"/>
    </row>
    <row r="39620" spans="83:83">
      <c r="CE39620" s="227"/>
    </row>
    <row r="39621" spans="83:83">
      <c r="CE39621" s="227"/>
    </row>
    <row r="39622" spans="83:83">
      <c r="CE39622" s="227"/>
    </row>
    <row r="39623" spans="83:83">
      <c r="CE39623" s="227"/>
    </row>
    <row r="39624" spans="83:83">
      <c r="CE39624" s="227"/>
    </row>
    <row r="39625" spans="83:83">
      <c r="CE39625" s="227"/>
    </row>
    <row r="39626" spans="83:83">
      <c r="CE39626" s="227"/>
    </row>
    <row r="39627" spans="83:83">
      <c r="CE39627" s="227"/>
    </row>
    <row r="39628" spans="83:83">
      <c r="CE39628" s="227"/>
    </row>
    <row r="39629" spans="83:83">
      <c r="CE39629" s="227"/>
    </row>
    <row r="39630" spans="83:83">
      <c r="CE39630" s="227"/>
    </row>
    <row r="39631" spans="83:83">
      <c r="CE39631" s="227"/>
    </row>
    <row r="39632" spans="83:83">
      <c r="CE39632" s="227"/>
    </row>
    <row r="39633" spans="83:83">
      <c r="CE39633" s="227"/>
    </row>
    <row r="39634" spans="83:83">
      <c r="CE39634" s="227"/>
    </row>
    <row r="39635" spans="83:83">
      <c r="CE39635" s="227"/>
    </row>
    <row r="39636" spans="83:83">
      <c r="CE39636" s="227"/>
    </row>
    <row r="39637" spans="83:83">
      <c r="CE39637" s="227"/>
    </row>
    <row r="39638" spans="83:83">
      <c r="CE39638" s="227"/>
    </row>
    <row r="39639" spans="83:83">
      <c r="CE39639" s="227"/>
    </row>
    <row r="39640" spans="83:83">
      <c r="CE39640" s="227"/>
    </row>
    <row r="39641" spans="83:83">
      <c r="CE39641" s="227"/>
    </row>
    <row r="39642" spans="83:83">
      <c r="CE39642" s="227"/>
    </row>
    <row r="39643" spans="83:83">
      <c r="CE39643" s="227"/>
    </row>
    <row r="39644" spans="83:83">
      <c r="CE39644" s="227"/>
    </row>
    <row r="39645" spans="83:83">
      <c r="CE39645" s="227"/>
    </row>
    <row r="39646" spans="83:83">
      <c r="CE39646" s="227"/>
    </row>
    <row r="39647" spans="83:83">
      <c r="CE39647" s="227"/>
    </row>
    <row r="39648" spans="83:83">
      <c r="CE39648" s="227"/>
    </row>
    <row r="39649" spans="83:83">
      <c r="CE39649" s="227"/>
    </row>
    <row r="39650" spans="83:83">
      <c r="CE39650" s="227"/>
    </row>
    <row r="39651" spans="83:83">
      <c r="CE39651" s="227"/>
    </row>
    <row r="39652" spans="83:83">
      <c r="CE39652" s="227"/>
    </row>
    <row r="39653" spans="83:83">
      <c r="CE39653" s="227"/>
    </row>
    <row r="39654" spans="83:83">
      <c r="CE39654" s="227"/>
    </row>
    <row r="39655" spans="83:83">
      <c r="CE39655" s="227"/>
    </row>
    <row r="39656" spans="83:83">
      <c r="CE39656" s="227"/>
    </row>
    <row r="39657" spans="83:83">
      <c r="CE39657" s="227"/>
    </row>
    <row r="39658" spans="83:83">
      <c r="CE39658" s="227"/>
    </row>
    <row r="39659" spans="83:83">
      <c r="CE39659" s="227"/>
    </row>
    <row r="39660" spans="83:83">
      <c r="CE39660" s="227"/>
    </row>
    <row r="39661" spans="83:83">
      <c r="CE39661" s="227"/>
    </row>
    <row r="39662" spans="83:83">
      <c r="CE39662" s="227"/>
    </row>
    <row r="39663" spans="83:83">
      <c r="CE39663" s="227"/>
    </row>
    <row r="39664" spans="83:83">
      <c r="CE39664" s="227"/>
    </row>
    <row r="39665" spans="83:83">
      <c r="CE39665" s="227"/>
    </row>
    <row r="39666" spans="83:83">
      <c r="CE39666" s="227"/>
    </row>
    <row r="39667" spans="83:83">
      <c r="CE39667" s="227"/>
    </row>
    <row r="39668" spans="83:83">
      <c r="CE39668" s="227"/>
    </row>
    <row r="39669" spans="83:83">
      <c r="CE39669" s="227"/>
    </row>
    <row r="39670" spans="83:83">
      <c r="CE39670" s="227"/>
    </row>
    <row r="39671" spans="83:83">
      <c r="CE39671" s="227"/>
    </row>
    <row r="39672" spans="83:83">
      <c r="CE39672" s="227"/>
    </row>
    <row r="39673" spans="83:83">
      <c r="CE39673" s="227"/>
    </row>
    <row r="39674" spans="83:83">
      <c r="CE39674" s="227"/>
    </row>
    <row r="39675" spans="83:83">
      <c r="CE39675" s="227"/>
    </row>
    <row r="39676" spans="83:83">
      <c r="CE39676" s="227"/>
    </row>
    <row r="39677" spans="83:83">
      <c r="CE39677" s="227"/>
    </row>
    <row r="39678" spans="83:83">
      <c r="CE39678" s="227"/>
    </row>
    <row r="39679" spans="83:83">
      <c r="CE39679" s="227"/>
    </row>
    <row r="39680" spans="83:83">
      <c r="CE39680" s="227"/>
    </row>
    <row r="39681" spans="83:83">
      <c r="CE39681" s="227"/>
    </row>
    <row r="39682" spans="83:83">
      <c r="CE39682" s="227"/>
    </row>
    <row r="39683" spans="83:83">
      <c r="CE39683" s="227"/>
    </row>
    <row r="39684" spans="83:83">
      <c r="CE39684" s="227"/>
    </row>
    <row r="39685" spans="83:83">
      <c r="CE39685" s="227"/>
    </row>
    <row r="39686" spans="83:83">
      <c r="CE39686" s="227"/>
    </row>
    <row r="39687" spans="83:83">
      <c r="CE39687" s="227"/>
    </row>
    <row r="39688" spans="83:83">
      <c r="CE39688" s="227"/>
    </row>
    <row r="39689" spans="83:83">
      <c r="CE39689" s="227"/>
    </row>
    <row r="39690" spans="83:83">
      <c r="CE39690" s="227"/>
    </row>
    <row r="39691" spans="83:83">
      <c r="CE39691" s="227"/>
    </row>
    <row r="39692" spans="83:83">
      <c r="CE39692" s="227"/>
    </row>
    <row r="39693" spans="83:83">
      <c r="CE39693" s="227"/>
    </row>
    <row r="39694" spans="83:83">
      <c r="CE39694" s="227"/>
    </row>
    <row r="39695" spans="83:83">
      <c r="CE39695" s="227"/>
    </row>
    <row r="39696" spans="83:83">
      <c r="CE39696" s="227"/>
    </row>
    <row r="39697" spans="83:83">
      <c r="CE39697" s="227"/>
    </row>
    <row r="39698" spans="83:83">
      <c r="CE39698" s="227"/>
    </row>
    <row r="39699" spans="83:83">
      <c r="CE39699" s="227"/>
    </row>
    <row r="39700" spans="83:83">
      <c r="CE39700" s="227"/>
    </row>
    <row r="39701" spans="83:83">
      <c r="CE39701" s="227"/>
    </row>
    <row r="39702" spans="83:83">
      <c r="CE39702" s="227"/>
    </row>
    <row r="39703" spans="83:83">
      <c r="CE39703" s="227"/>
    </row>
    <row r="39704" spans="83:83">
      <c r="CE39704" s="227"/>
    </row>
    <row r="39705" spans="83:83">
      <c r="CE39705" s="227"/>
    </row>
    <row r="39706" spans="83:83">
      <c r="CE39706" s="227"/>
    </row>
    <row r="39707" spans="83:83">
      <c r="CE39707" s="227"/>
    </row>
    <row r="39708" spans="83:83">
      <c r="CE39708" s="227"/>
    </row>
    <row r="39709" spans="83:83">
      <c r="CE39709" s="227"/>
    </row>
    <row r="39710" spans="83:83">
      <c r="CE39710" s="227"/>
    </row>
    <row r="39711" spans="83:83">
      <c r="CE39711" s="227"/>
    </row>
    <row r="39712" spans="83:83">
      <c r="CE39712" s="227"/>
    </row>
    <row r="39713" spans="83:83">
      <c r="CE39713" s="227"/>
    </row>
    <row r="39714" spans="83:83">
      <c r="CE39714" s="227"/>
    </row>
    <row r="39715" spans="83:83">
      <c r="CE39715" s="227"/>
    </row>
    <row r="39716" spans="83:83">
      <c r="CE39716" s="227"/>
    </row>
    <row r="39717" spans="83:83">
      <c r="CE39717" s="227"/>
    </row>
    <row r="39718" spans="83:83">
      <c r="CE39718" s="227"/>
    </row>
    <row r="39719" spans="83:83">
      <c r="CE39719" s="227"/>
    </row>
    <row r="39720" spans="83:83">
      <c r="CE39720" s="227"/>
    </row>
    <row r="39721" spans="83:83">
      <c r="CE39721" s="227"/>
    </row>
    <row r="39722" spans="83:83">
      <c r="CE39722" s="227"/>
    </row>
    <row r="39723" spans="83:83">
      <c r="CE39723" s="227"/>
    </row>
    <row r="39724" spans="83:83">
      <c r="CE39724" s="227"/>
    </row>
    <row r="39725" spans="83:83">
      <c r="CE39725" s="227"/>
    </row>
    <row r="39726" spans="83:83">
      <c r="CE39726" s="227"/>
    </row>
    <row r="39727" spans="83:83">
      <c r="CE39727" s="227"/>
    </row>
    <row r="39728" spans="83:83">
      <c r="CE39728" s="227"/>
    </row>
    <row r="39729" spans="83:83">
      <c r="CE39729" s="227"/>
    </row>
    <row r="39730" spans="83:83">
      <c r="CE39730" s="227"/>
    </row>
    <row r="39731" spans="83:83">
      <c r="CE39731" s="227"/>
    </row>
    <row r="39732" spans="83:83">
      <c r="CE39732" s="227"/>
    </row>
    <row r="39733" spans="83:83">
      <c r="CE39733" s="227"/>
    </row>
    <row r="39734" spans="83:83">
      <c r="CE39734" s="227"/>
    </row>
    <row r="39735" spans="83:83">
      <c r="CE39735" s="227"/>
    </row>
    <row r="39736" spans="83:83">
      <c r="CE39736" s="227"/>
    </row>
    <row r="39737" spans="83:83">
      <c r="CE39737" s="227"/>
    </row>
    <row r="39738" spans="83:83">
      <c r="CE39738" s="227"/>
    </row>
    <row r="39739" spans="83:83">
      <c r="CE39739" s="227"/>
    </row>
    <row r="39740" spans="83:83">
      <c r="CE39740" s="227"/>
    </row>
    <row r="39741" spans="83:83">
      <c r="CE39741" s="227"/>
    </row>
    <row r="39742" spans="83:83">
      <c r="CE39742" s="227"/>
    </row>
    <row r="39743" spans="83:83">
      <c r="CE39743" s="227"/>
    </row>
    <row r="39744" spans="83:83">
      <c r="CE39744" s="227"/>
    </row>
    <row r="39745" spans="83:83">
      <c r="CE39745" s="227"/>
    </row>
    <row r="39746" spans="83:83">
      <c r="CE39746" s="227"/>
    </row>
    <row r="39747" spans="83:83">
      <c r="CE39747" s="227"/>
    </row>
    <row r="39748" spans="83:83">
      <c r="CE39748" s="227"/>
    </row>
    <row r="39749" spans="83:83">
      <c r="CE39749" s="227"/>
    </row>
    <row r="39750" spans="83:83">
      <c r="CE39750" s="227"/>
    </row>
    <row r="39751" spans="83:83">
      <c r="CE39751" s="227"/>
    </row>
    <row r="39752" spans="83:83">
      <c r="CE39752" s="227"/>
    </row>
    <row r="39753" spans="83:83">
      <c r="CE39753" s="227"/>
    </row>
    <row r="39754" spans="83:83">
      <c r="CE39754" s="227"/>
    </row>
    <row r="39755" spans="83:83">
      <c r="CE39755" s="227"/>
    </row>
    <row r="39756" spans="83:83">
      <c r="CE39756" s="227"/>
    </row>
    <row r="39757" spans="83:83">
      <c r="CE39757" s="227"/>
    </row>
    <row r="39758" spans="83:83">
      <c r="CE39758" s="227"/>
    </row>
    <row r="39759" spans="83:83">
      <c r="CE39759" s="227"/>
    </row>
    <row r="39760" spans="83:83">
      <c r="CE39760" s="227"/>
    </row>
    <row r="39761" spans="83:83">
      <c r="CE39761" s="227"/>
    </row>
    <row r="39762" spans="83:83">
      <c r="CE39762" s="227"/>
    </row>
    <row r="39763" spans="83:83">
      <c r="CE39763" s="227"/>
    </row>
    <row r="39764" spans="83:83">
      <c r="CE39764" s="227"/>
    </row>
    <row r="39765" spans="83:83">
      <c r="CE39765" s="227"/>
    </row>
    <row r="39766" spans="83:83">
      <c r="CE39766" s="227"/>
    </row>
    <row r="39767" spans="83:83">
      <c r="CE39767" s="227"/>
    </row>
    <row r="39768" spans="83:83">
      <c r="CE39768" s="227"/>
    </row>
    <row r="39769" spans="83:83">
      <c r="CE39769" s="227"/>
    </row>
    <row r="39770" spans="83:83">
      <c r="CE39770" s="227"/>
    </row>
    <row r="39771" spans="83:83">
      <c r="CE39771" s="227"/>
    </row>
    <row r="39772" spans="83:83">
      <c r="CE39772" s="227"/>
    </row>
    <row r="39773" spans="83:83">
      <c r="CE39773" s="227"/>
    </row>
    <row r="39774" spans="83:83">
      <c r="CE39774" s="227"/>
    </row>
    <row r="39775" spans="83:83">
      <c r="CE39775" s="227"/>
    </row>
    <row r="39776" spans="83:83">
      <c r="CE39776" s="227"/>
    </row>
    <row r="39777" spans="83:83">
      <c r="CE39777" s="227"/>
    </row>
    <row r="39778" spans="83:83">
      <c r="CE39778" s="227"/>
    </row>
    <row r="39779" spans="83:83">
      <c r="CE39779" s="227"/>
    </row>
    <row r="39780" spans="83:83">
      <c r="CE39780" s="227"/>
    </row>
    <row r="39781" spans="83:83">
      <c r="CE39781" s="227"/>
    </row>
    <row r="39782" spans="83:83">
      <c r="CE39782" s="227"/>
    </row>
    <row r="39783" spans="83:83">
      <c r="CE39783" s="227"/>
    </row>
    <row r="39784" spans="83:83">
      <c r="CE39784" s="227"/>
    </row>
    <row r="39785" spans="83:83">
      <c r="CE39785" s="227"/>
    </row>
    <row r="39786" spans="83:83">
      <c r="CE39786" s="227"/>
    </row>
    <row r="39787" spans="83:83">
      <c r="CE39787" s="227"/>
    </row>
    <row r="39788" spans="83:83">
      <c r="CE39788" s="227"/>
    </row>
    <row r="39789" spans="83:83">
      <c r="CE39789" s="227"/>
    </row>
    <row r="39790" spans="83:83">
      <c r="CE39790" s="227"/>
    </row>
    <row r="39791" spans="83:83">
      <c r="CE39791" s="227"/>
    </row>
    <row r="39792" spans="83:83">
      <c r="CE39792" s="227"/>
    </row>
    <row r="39793" spans="83:83">
      <c r="CE39793" s="227"/>
    </row>
    <row r="39794" spans="83:83">
      <c r="CE39794" s="227"/>
    </row>
    <row r="39795" spans="83:83">
      <c r="CE39795" s="227"/>
    </row>
    <row r="39796" spans="83:83">
      <c r="CE39796" s="227"/>
    </row>
    <row r="39797" spans="83:83">
      <c r="CE39797" s="227"/>
    </row>
    <row r="39798" spans="83:83">
      <c r="CE39798" s="227"/>
    </row>
    <row r="39799" spans="83:83">
      <c r="CE39799" s="227"/>
    </row>
    <row r="39800" spans="83:83">
      <c r="CE39800" s="227"/>
    </row>
    <row r="39801" spans="83:83">
      <c r="CE39801" s="227"/>
    </row>
    <row r="39802" spans="83:83">
      <c r="CE39802" s="227"/>
    </row>
    <row r="39803" spans="83:83">
      <c r="CE39803" s="227"/>
    </row>
    <row r="39804" spans="83:83">
      <c r="CE39804" s="227"/>
    </row>
    <row r="39805" spans="83:83">
      <c r="CE39805" s="227"/>
    </row>
    <row r="39806" spans="83:83">
      <c r="CE39806" s="227"/>
    </row>
    <row r="39807" spans="83:83">
      <c r="CE39807" s="227"/>
    </row>
    <row r="39808" spans="83:83">
      <c r="CE39808" s="227"/>
    </row>
    <row r="39809" spans="83:83">
      <c r="CE39809" s="227"/>
    </row>
    <row r="39810" spans="83:83">
      <c r="CE39810" s="227"/>
    </row>
    <row r="39811" spans="83:83">
      <c r="CE39811" s="227"/>
    </row>
    <row r="39812" spans="83:83">
      <c r="CE39812" s="227"/>
    </row>
    <row r="39813" spans="83:83">
      <c r="CE39813" s="227"/>
    </row>
    <row r="39814" spans="83:83">
      <c r="CE39814" s="227"/>
    </row>
    <row r="39815" spans="83:83">
      <c r="CE39815" s="227"/>
    </row>
    <row r="39816" spans="83:83">
      <c r="CE39816" s="227"/>
    </row>
    <row r="39817" spans="83:83">
      <c r="CE39817" s="227"/>
    </row>
    <row r="39818" spans="83:83">
      <c r="CE39818" s="227"/>
    </row>
    <row r="39819" spans="83:83">
      <c r="CE39819" s="227"/>
    </row>
    <row r="39820" spans="83:83">
      <c r="CE39820" s="227"/>
    </row>
    <row r="39821" spans="83:83">
      <c r="CE39821" s="227"/>
    </row>
    <row r="39822" spans="83:83">
      <c r="CE39822" s="227"/>
    </row>
    <row r="39823" spans="83:83">
      <c r="CE39823" s="227"/>
    </row>
    <row r="39824" spans="83:83">
      <c r="CE39824" s="227"/>
    </row>
    <row r="39825" spans="83:83">
      <c r="CE39825" s="227"/>
    </row>
    <row r="39826" spans="83:83">
      <c r="CE39826" s="227"/>
    </row>
    <row r="39827" spans="83:83">
      <c r="CE39827" s="227"/>
    </row>
    <row r="39828" spans="83:83">
      <c r="CE39828" s="227"/>
    </row>
    <row r="39829" spans="83:83">
      <c r="CE39829" s="227"/>
    </row>
    <row r="39830" spans="83:83">
      <c r="CE39830" s="227"/>
    </row>
    <row r="39831" spans="83:83">
      <c r="CE39831" s="227"/>
    </row>
    <row r="39832" spans="83:83">
      <c r="CE39832" s="227"/>
    </row>
    <row r="39833" spans="83:83">
      <c r="CE39833" s="227"/>
    </row>
    <row r="39834" spans="83:83">
      <c r="CE39834" s="227"/>
    </row>
    <row r="39835" spans="83:83">
      <c r="CE39835" s="227"/>
    </row>
    <row r="39836" spans="83:83">
      <c r="CE39836" s="227"/>
    </row>
    <row r="39837" spans="83:83">
      <c r="CE39837" s="227"/>
    </row>
    <row r="39838" spans="83:83">
      <c r="CE39838" s="227"/>
    </row>
    <row r="39839" spans="83:83">
      <c r="CE39839" s="227"/>
    </row>
    <row r="39840" spans="83:83">
      <c r="CE39840" s="227"/>
    </row>
    <row r="39841" spans="83:83">
      <c r="CE39841" s="227"/>
    </row>
    <row r="39842" spans="83:83">
      <c r="CE39842" s="227"/>
    </row>
    <row r="39843" spans="83:83">
      <c r="CE39843" s="227"/>
    </row>
    <row r="39844" spans="83:83">
      <c r="CE39844" s="227"/>
    </row>
    <row r="39845" spans="83:83">
      <c r="CE39845" s="227"/>
    </row>
    <row r="39846" spans="83:83">
      <c r="CE39846" s="227"/>
    </row>
    <row r="39847" spans="83:83">
      <c r="CE39847" s="227"/>
    </row>
    <row r="39848" spans="83:83">
      <c r="CE39848" s="227"/>
    </row>
    <row r="39849" spans="83:83">
      <c r="CE39849" s="227"/>
    </row>
    <row r="39850" spans="83:83">
      <c r="CE39850" s="227"/>
    </row>
    <row r="39851" spans="83:83">
      <c r="CE39851" s="227"/>
    </row>
    <row r="39852" spans="83:83">
      <c r="CE39852" s="227"/>
    </row>
    <row r="39853" spans="83:83">
      <c r="CE39853" s="227"/>
    </row>
    <row r="39854" spans="83:83">
      <c r="CE39854" s="227"/>
    </row>
    <row r="39855" spans="83:83">
      <c r="CE39855" s="227"/>
    </row>
    <row r="39856" spans="83:83">
      <c r="CE39856" s="227"/>
    </row>
    <row r="39857" spans="83:83">
      <c r="CE39857" s="227"/>
    </row>
    <row r="39858" spans="83:83">
      <c r="CE39858" s="227"/>
    </row>
    <row r="39859" spans="83:83">
      <c r="CE39859" s="227"/>
    </row>
    <row r="39860" spans="83:83">
      <c r="CE39860" s="227"/>
    </row>
    <row r="39861" spans="83:83">
      <c r="CE39861" s="227"/>
    </row>
    <row r="39862" spans="83:83">
      <c r="CE39862" s="227"/>
    </row>
    <row r="39863" spans="83:83">
      <c r="CE39863" s="227"/>
    </row>
    <row r="39864" spans="83:83">
      <c r="CE39864" s="227"/>
    </row>
    <row r="39865" spans="83:83">
      <c r="CE39865" s="227"/>
    </row>
    <row r="39866" spans="83:83">
      <c r="CE39866" s="227"/>
    </row>
    <row r="39867" spans="83:83">
      <c r="CE39867" s="227"/>
    </row>
    <row r="39868" spans="83:83">
      <c r="CE39868" s="227"/>
    </row>
    <row r="39869" spans="83:83">
      <c r="CE39869" s="227"/>
    </row>
    <row r="39870" spans="83:83">
      <c r="CE39870" s="227"/>
    </row>
    <row r="39871" spans="83:83">
      <c r="CE39871" s="227"/>
    </row>
    <row r="39872" spans="83:83">
      <c r="CE39872" s="227"/>
    </row>
    <row r="39873" spans="83:83">
      <c r="CE39873" s="227"/>
    </row>
    <row r="39874" spans="83:83">
      <c r="CE39874" s="227"/>
    </row>
    <row r="39875" spans="83:83">
      <c r="CE39875" s="227"/>
    </row>
    <row r="39876" spans="83:83">
      <c r="CE39876" s="227"/>
    </row>
    <row r="39877" spans="83:83">
      <c r="CE39877" s="227"/>
    </row>
    <row r="39878" spans="83:83">
      <c r="CE39878" s="227"/>
    </row>
    <row r="39879" spans="83:83">
      <c r="CE39879" s="227"/>
    </row>
    <row r="39880" spans="83:83">
      <c r="CE39880" s="227"/>
    </row>
    <row r="39881" spans="83:83">
      <c r="CE39881" s="227"/>
    </row>
    <row r="39882" spans="83:83">
      <c r="CE39882" s="227"/>
    </row>
    <row r="39883" spans="83:83">
      <c r="CE39883" s="227"/>
    </row>
    <row r="39884" spans="83:83">
      <c r="CE39884" s="227"/>
    </row>
    <row r="39885" spans="83:83">
      <c r="CE39885" s="227"/>
    </row>
    <row r="39886" spans="83:83">
      <c r="CE39886" s="227"/>
    </row>
    <row r="39887" spans="83:83">
      <c r="CE39887" s="227"/>
    </row>
    <row r="39888" spans="83:83">
      <c r="CE39888" s="227"/>
    </row>
    <row r="39889" spans="83:83">
      <c r="CE39889" s="227"/>
    </row>
    <row r="39890" spans="83:83">
      <c r="CE39890" s="227"/>
    </row>
    <row r="39891" spans="83:83">
      <c r="CE39891" s="227"/>
    </row>
    <row r="39892" spans="83:83">
      <c r="CE39892" s="227"/>
    </row>
    <row r="39893" spans="83:83">
      <c r="CE39893" s="227"/>
    </row>
    <row r="39894" spans="83:83">
      <c r="CE39894" s="227"/>
    </row>
    <row r="39895" spans="83:83">
      <c r="CE39895" s="227"/>
    </row>
    <row r="39896" spans="83:83">
      <c r="CE39896" s="227"/>
    </row>
    <row r="39897" spans="83:83">
      <c r="CE39897" s="227"/>
    </row>
    <row r="39898" spans="83:83">
      <c r="CE39898" s="227"/>
    </row>
    <row r="39899" spans="83:83">
      <c r="CE39899" s="227"/>
    </row>
    <row r="39900" spans="83:83">
      <c r="CE39900" s="227"/>
    </row>
    <row r="39901" spans="83:83">
      <c r="CE39901" s="227"/>
    </row>
    <row r="39902" spans="83:83">
      <c r="CE39902" s="227"/>
    </row>
    <row r="39903" spans="83:83">
      <c r="CE39903" s="227"/>
    </row>
    <row r="39904" spans="83:83">
      <c r="CE39904" s="227"/>
    </row>
    <row r="39905" spans="83:83">
      <c r="CE39905" s="227"/>
    </row>
    <row r="39906" spans="83:83">
      <c r="CE39906" s="227"/>
    </row>
    <row r="39907" spans="83:83">
      <c r="CE39907" s="227"/>
    </row>
    <row r="39908" spans="83:83">
      <c r="CE39908" s="227"/>
    </row>
    <row r="39909" spans="83:83">
      <c r="CE39909" s="227"/>
    </row>
    <row r="39910" spans="83:83">
      <c r="CE39910" s="227"/>
    </row>
    <row r="39911" spans="83:83">
      <c r="CE39911" s="227"/>
    </row>
    <row r="39912" spans="83:83">
      <c r="CE39912" s="227"/>
    </row>
    <row r="39913" spans="83:83">
      <c r="CE39913" s="227"/>
    </row>
    <row r="39914" spans="83:83">
      <c r="CE39914" s="227"/>
    </row>
    <row r="39915" spans="83:83">
      <c r="CE39915" s="227"/>
    </row>
    <row r="39916" spans="83:83">
      <c r="CE39916" s="227"/>
    </row>
    <row r="39917" spans="83:83">
      <c r="CE39917" s="227"/>
    </row>
    <row r="39918" spans="83:83">
      <c r="CE39918" s="227"/>
    </row>
    <row r="39919" spans="83:83">
      <c r="CE39919" s="227"/>
    </row>
    <row r="39920" spans="83:83">
      <c r="CE39920" s="227"/>
    </row>
    <row r="39921" spans="83:83">
      <c r="CE39921" s="227"/>
    </row>
    <row r="39922" spans="83:83">
      <c r="CE39922" s="227"/>
    </row>
    <row r="39923" spans="83:83">
      <c r="CE39923" s="227"/>
    </row>
    <row r="39924" spans="83:83">
      <c r="CE39924" s="227"/>
    </row>
    <row r="39925" spans="83:83">
      <c r="CE39925" s="227"/>
    </row>
    <row r="39926" spans="83:83">
      <c r="CE39926" s="227"/>
    </row>
    <row r="39927" spans="83:83">
      <c r="CE39927" s="227"/>
    </row>
    <row r="39928" spans="83:83">
      <c r="CE39928" s="227"/>
    </row>
    <row r="39929" spans="83:83">
      <c r="CE39929" s="227"/>
    </row>
    <row r="39930" spans="83:83">
      <c r="CE39930" s="227"/>
    </row>
    <row r="39931" spans="83:83">
      <c r="CE39931" s="227"/>
    </row>
    <row r="39932" spans="83:83">
      <c r="CE39932" s="227"/>
    </row>
    <row r="39933" spans="83:83">
      <c r="CE39933" s="227"/>
    </row>
    <row r="39934" spans="83:83">
      <c r="CE39934" s="227"/>
    </row>
    <row r="39935" spans="83:83">
      <c r="CE39935" s="227"/>
    </row>
    <row r="39936" spans="83:83">
      <c r="CE39936" s="227"/>
    </row>
    <row r="39937" spans="83:83">
      <c r="CE39937" s="227"/>
    </row>
    <row r="39938" spans="83:83">
      <c r="CE39938" s="227"/>
    </row>
    <row r="39939" spans="83:83">
      <c r="CE39939" s="227"/>
    </row>
    <row r="39940" spans="83:83">
      <c r="CE39940" s="227"/>
    </row>
    <row r="39941" spans="83:83">
      <c r="CE39941" s="227"/>
    </row>
    <row r="39942" spans="83:83">
      <c r="CE39942" s="227"/>
    </row>
    <row r="39943" spans="83:83">
      <c r="CE39943" s="227"/>
    </row>
    <row r="39944" spans="83:83">
      <c r="CE39944" s="227"/>
    </row>
    <row r="39945" spans="83:83">
      <c r="CE39945" s="227"/>
    </row>
    <row r="39946" spans="83:83">
      <c r="CE39946" s="227"/>
    </row>
    <row r="39947" spans="83:83">
      <c r="CE39947" s="227"/>
    </row>
    <row r="39948" spans="83:83">
      <c r="CE39948" s="227"/>
    </row>
    <row r="39949" spans="83:83">
      <c r="CE39949" s="227"/>
    </row>
    <row r="39950" spans="83:83">
      <c r="CE39950" s="227"/>
    </row>
    <row r="39951" spans="83:83">
      <c r="CE39951" s="227"/>
    </row>
    <row r="39952" spans="83:83">
      <c r="CE39952" s="227"/>
    </row>
    <row r="39953" spans="83:83">
      <c r="CE39953" s="227"/>
    </row>
    <row r="39954" spans="83:83">
      <c r="CE39954" s="227"/>
    </row>
    <row r="39955" spans="83:83">
      <c r="CE39955" s="227"/>
    </row>
    <row r="39956" spans="83:83">
      <c r="CE39956" s="227"/>
    </row>
    <row r="39957" spans="83:83">
      <c r="CE39957" s="227"/>
    </row>
    <row r="39958" spans="83:83">
      <c r="CE39958" s="227"/>
    </row>
    <row r="39959" spans="83:83">
      <c r="CE39959" s="227"/>
    </row>
    <row r="39960" spans="83:83">
      <c r="CE39960" s="227"/>
    </row>
    <row r="39961" spans="83:83">
      <c r="CE39961" s="227"/>
    </row>
    <row r="39962" spans="83:83">
      <c r="CE39962" s="227"/>
    </row>
    <row r="39963" spans="83:83">
      <c r="CE39963" s="227"/>
    </row>
    <row r="39964" spans="83:83">
      <c r="CE39964" s="227"/>
    </row>
    <row r="39965" spans="83:83">
      <c r="CE39965" s="227"/>
    </row>
    <row r="39966" spans="83:83">
      <c r="CE39966" s="227"/>
    </row>
    <row r="39967" spans="83:83">
      <c r="CE39967" s="227"/>
    </row>
    <row r="39968" spans="83:83">
      <c r="CE39968" s="227"/>
    </row>
    <row r="39969" spans="83:83">
      <c r="CE39969" s="227"/>
    </row>
    <row r="39970" spans="83:83">
      <c r="CE39970" s="227"/>
    </row>
    <row r="39971" spans="83:83">
      <c r="CE39971" s="227"/>
    </row>
    <row r="39972" spans="83:83">
      <c r="CE39972" s="227"/>
    </row>
    <row r="39973" spans="83:83">
      <c r="CE39973" s="227"/>
    </row>
    <row r="39974" spans="83:83">
      <c r="CE39974" s="227"/>
    </row>
    <row r="39975" spans="83:83">
      <c r="CE39975" s="227"/>
    </row>
    <row r="39976" spans="83:83">
      <c r="CE39976" s="227"/>
    </row>
    <row r="39977" spans="83:83">
      <c r="CE39977" s="227"/>
    </row>
    <row r="39978" spans="83:83">
      <c r="CE39978" s="227"/>
    </row>
    <row r="39979" spans="83:83">
      <c r="CE39979" s="227"/>
    </row>
    <row r="39980" spans="83:83">
      <c r="CE39980" s="227"/>
    </row>
    <row r="39981" spans="83:83">
      <c r="CE39981" s="227"/>
    </row>
    <row r="39982" spans="83:83">
      <c r="CE39982" s="227"/>
    </row>
    <row r="39983" spans="83:83">
      <c r="CE39983" s="227"/>
    </row>
    <row r="39984" spans="83:83">
      <c r="CE39984" s="227"/>
    </row>
    <row r="39985" spans="83:83">
      <c r="CE39985" s="227"/>
    </row>
    <row r="39986" spans="83:83">
      <c r="CE39986" s="227"/>
    </row>
    <row r="39987" spans="83:83">
      <c r="CE39987" s="227"/>
    </row>
    <row r="39988" spans="83:83">
      <c r="CE39988" s="227"/>
    </row>
    <row r="39989" spans="83:83">
      <c r="CE39989" s="227"/>
    </row>
    <row r="39990" spans="83:83">
      <c r="CE39990" s="227"/>
    </row>
    <row r="39991" spans="83:83">
      <c r="CE39991" s="227"/>
    </row>
    <row r="39992" spans="83:83">
      <c r="CE39992" s="227"/>
    </row>
    <row r="39993" spans="83:83">
      <c r="CE39993" s="227"/>
    </row>
    <row r="39994" spans="83:83">
      <c r="CE39994" s="227"/>
    </row>
    <row r="39995" spans="83:83">
      <c r="CE39995" s="227"/>
    </row>
    <row r="39996" spans="83:83">
      <c r="CE39996" s="227"/>
    </row>
    <row r="39997" spans="83:83">
      <c r="CE39997" s="227"/>
    </row>
    <row r="39998" spans="83:83">
      <c r="CE39998" s="227"/>
    </row>
    <row r="39999" spans="83:83">
      <c r="CE39999" s="227"/>
    </row>
    <row r="40000" spans="83:83">
      <c r="CE40000" s="227"/>
    </row>
    <row r="40001" spans="83:83">
      <c r="CE40001" s="227"/>
    </row>
    <row r="40002" spans="83:83">
      <c r="CE40002" s="227"/>
    </row>
    <row r="40003" spans="83:83">
      <c r="CE40003" s="227"/>
    </row>
    <row r="40004" spans="83:83">
      <c r="CE40004" s="227"/>
    </row>
    <row r="40005" spans="83:83">
      <c r="CE40005" s="227"/>
    </row>
    <row r="40006" spans="83:83">
      <c r="CE40006" s="227"/>
    </row>
    <row r="40007" spans="83:83">
      <c r="CE40007" s="227"/>
    </row>
    <row r="40008" spans="83:83">
      <c r="CE40008" s="227"/>
    </row>
    <row r="40009" spans="83:83">
      <c r="CE40009" s="227"/>
    </row>
    <row r="40010" spans="83:83">
      <c r="CE40010" s="227"/>
    </row>
    <row r="40011" spans="83:83">
      <c r="CE40011" s="227"/>
    </row>
    <row r="40012" spans="83:83">
      <c r="CE40012" s="227"/>
    </row>
    <row r="40013" spans="83:83">
      <c r="CE40013" s="227"/>
    </row>
    <row r="40014" spans="83:83">
      <c r="CE40014" s="227"/>
    </row>
    <row r="40015" spans="83:83">
      <c r="CE40015" s="227"/>
    </row>
    <row r="40016" spans="83:83">
      <c r="CE40016" s="227"/>
    </row>
    <row r="40017" spans="83:83">
      <c r="CE40017" s="227"/>
    </row>
    <row r="40018" spans="83:83">
      <c r="CE40018" s="227"/>
    </row>
    <row r="40019" spans="83:83">
      <c r="CE40019" s="227"/>
    </row>
    <row r="40020" spans="83:83">
      <c r="CE40020" s="227"/>
    </row>
    <row r="40021" spans="83:83">
      <c r="CE40021" s="227"/>
    </row>
    <row r="40022" spans="83:83">
      <c r="CE40022" s="227"/>
    </row>
    <row r="40023" spans="83:83">
      <c r="CE40023" s="227"/>
    </row>
    <row r="40024" spans="83:83">
      <c r="CE40024" s="227"/>
    </row>
    <row r="40025" spans="83:83">
      <c r="CE40025" s="227"/>
    </row>
    <row r="40026" spans="83:83">
      <c r="CE40026" s="227"/>
    </row>
    <row r="40027" spans="83:83">
      <c r="CE40027" s="227"/>
    </row>
    <row r="40028" spans="83:83">
      <c r="CE40028" s="227"/>
    </row>
    <row r="40029" spans="83:83">
      <c r="CE40029" s="227"/>
    </row>
    <row r="40030" spans="83:83">
      <c r="CE40030" s="227"/>
    </row>
    <row r="40031" spans="83:83">
      <c r="CE40031" s="227"/>
    </row>
    <row r="40032" spans="83:83">
      <c r="CE40032" s="227"/>
    </row>
    <row r="40033" spans="83:83">
      <c r="CE40033" s="227"/>
    </row>
    <row r="40034" spans="83:83">
      <c r="CE40034" s="227"/>
    </row>
    <row r="40035" spans="83:83">
      <c r="CE40035" s="227"/>
    </row>
    <row r="40036" spans="83:83">
      <c r="CE40036" s="227"/>
    </row>
    <row r="40037" spans="83:83">
      <c r="CE40037" s="227"/>
    </row>
    <row r="40038" spans="83:83">
      <c r="CE40038" s="227"/>
    </row>
    <row r="40039" spans="83:83">
      <c r="CE40039" s="227"/>
    </row>
    <row r="40040" spans="83:83">
      <c r="CE40040" s="227"/>
    </row>
    <row r="40041" spans="83:83">
      <c r="CE40041" s="227"/>
    </row>
    <row r="40042" spans="83:83">
      <c r="CE40042" s="227"/>
    </row>
    <row r="40043" spans="83:83">
      <c r="CE40043" s="227"/>
    </row>
    <row r="40044" spans="83:83">
      <c r="CE40044" s="227"/>
    </row>
    <row r="40045" spans="83:83">
      <c r="CE40045" s="227"/>
    </row>
    <row r="40046" spans="83:83">
      <c r="CE40046" s="227"/>
    </row>
    <row r="40047" spans="83:83">
      <c r="CE40047" s="227"/>
    </row>
    <row r="40048" spans="83:83">
      <c r="CE40048" s="227"/>
    </row>
    <row r="40049" spans="83:83">
      <c r="CE40049" s="227"/>
    </row>
    <row r="40050" spans="83:83">
      <c r="CE40050" s="227"/>
    </row>
    <row r="40051" spans="83:83">
      <c r="CE40051" s="227"/>
    </row>
    <row r="40052" spans="83:83">
      <c r="CE40052" s="227"/>
    </row>
    <row r="40053" spans="83:83">
      <c r="CE40053" s="227"/>
    </row>
    <row r="40054" spans="83:83">
      <c r="CE40054" s="227"/>
    </row>
    <row r="40055" spans="83:83">
      <c r="CE40055" s="227"/>
    </row>
    <row r="40056" spans="83:83">
      <c r="CE40056" s="227"/>
    </row>
    <row r="40057" spans="83:83">
      <c r="CE40057" s="227"/>
    </row>
    <row r="40058" spans="83:83">
      <c r="CE40058" s="227"/>
    </row>
    <row r="40059" spans="83:83">
      <c r="CE40059" s="227"/>
    </row>
    <row r="40060" spans="83:83">
      <c r="CE40060" s="227"/>
    </row>
    <row r="40061" spans="83:83">
      <c r="CE40061" s="227"/>
    </row>
    <row r="40062" spans="83:83">
      <c r="CE40062" s="227"/>
    </row>
    <row r="40063" spans="83:83">
      <c r="CE40063" s="227"/>
    </row>
    <row r="40064" spans="83:83">
      <c r="CE40064" s="227"/>
    </row>
    <row r="40065" spans="83:83">
      <c r="CE40065" s="227"/>
    </row>
    <row r="40066" spans="83:83">
      <c r="CE40066" s="227"/>
    </row>
    <row r="40067" spans="83:83">
      <c r="CE40067" s="227"/>
    </row>
    <row r="40068" spans="83:83">
      <c r="CE40068" s="227"/>
    </row>
    <row r="40069" spans="83:83">
      <c r="CE40069" s="227"/>
    </row>
    <row r="40070" spans="83:83">
      <c r="CE40070" s="227"/>
    </row>
    <row r="40071" spans="83:83">
      <c r="CE40071" s="227"/>
    </row>
    <row r="40072" spans="83:83">
      <c r="CE40072" s="227"/>
    </row>
    <row r="40073" spans="83:83">
      <c r="CE40073" s="227"/>
    </row>
    <row r="40074" spans="83:83">
      <c r="CE40074" s="227"/>
    </row>
    <row r="40075" spans="83:83">
      <c r="CE40075" s="227"/>
    </row>
    <row r="40076" spans="83:83">
      <c r="CE40076" s="227"/>
    </row>
    <row r="40077" spans="83:83">
      <c r="CE40077" s="227"/>
    </row>
    <row r="40078" spans="83:83">
      <c r="CE40078" s="227"/>
    </row>
    <row r="40079" spans="83:83">
      <c r="CE40079" s="227"/>
    </row>
    <row r="40080" spans="83:83">
      <c r="CE40080" s="227"/>
    </row>
    <row r="40081" spans="83:83">
      <c r="CE40081" s="227"/>
    </row>
    <row r="40082" spans="83:83">
      <c r="CE40082" s="227"/>
    </row>
    <row r="40083" spans="83:83">
      <c r="CE40083" s="227"/>
    </row>
    <row r="40084" spans="83:83">
      <c r="CE40084" s="227"/>
    </row>
    <row r="40085" spans="83:83">
      <c r="CE40085" s="227"/>
    </row>
    <row r="40086" spans="83:83">
      <c r="CE40086" s="227"/>
    </row>
    <row r="40087" spans="83:83">
      <c r="CE40087" s="227"/>
    </row>
    <row r="40088" spans="83:83">
      <c r="CE40088" s="227"/>
    </row>
    <row r="40089" spans="83:83">
      <c r="CE40089" s="227"/>
    </row>
    <row r="40090" spans="83:83">
      <c r="CE40090" s="227"/>
    </row>
    <row r="40091" spans="83:83">
      <c r="CE40091" s="227"/>
    </row>
    <row r="40092" spans="83:83">
      <c r="CE40092" s="227"/>
    </row>
    <row r="40093" spans="83:83">
      <c r="CE40093" s="227"/>
    </row>
    <row r="40094" spans="83:83">
      <c r="CE40094" s="227"/>
    </row>
    <row r="40095" spans="83:83">
      <c r="CE40095" s="227"/>
    </row>
    <row r="40096" spans="83:83">
      <c r="CE40096" s="227"/>
    </row>
    <row r="40097" spans="83:83">
      <c r="CE40097" s="227"/>
    </row>
    <row r="40098" spans="83:83">
      <c r="CE40098" s="227"/>
    </row>
    <row r="40099" spans="83:83">
      <c r="CE40099" s="227"/>
    </row>
    <row r="40100" spans="83:83">
      <c r="CE40100" s="227"/>
    </row>
    <row r="40101" spans="83:83">
      <c r="CE40101" s="227"/>
    </row>
    <row r="40102" spans="83:83">
      <c r="CE40102" s="227"/>
    </row>
    <row r="40103" spans="83:83">
      <c r="CE40103" s="227"/>
    </row>
    <row r="40104" spans="83:83">
      <c r="CE40104" s="227"/>
    </row>
    <row r="40105" spans="83:83">
      <c r="CE40105" s="227"/>
    </row>
    <row r="40106" spans="83:83">
      <c r="CE40106" s="227"/>
    </row>
    <row r="40107" spans="83:83">
      <c r="CE40107" s="227"/>
    </row>
    <row r="40108" spans="83:83">
      <c r="CE40108" s="227"/>
    </row>
    <row r="40109" spans="83:83">
      <c r="CE40109" s="227"/>
    </row>
    <row r="40110" spans="83:83">
      <c r="CE40110" s="227"/>
    </row>
    <row r="40111" spans="83:83">
      <c r="CE40111" s="227"/>
    </row>
    <row r="40112" spans="83:83">
      <c r="CE40112" s="227"/>
    </row>
    <row r="40113" spans="83:83">
      <c r="CE40113" s="227"/>
    </row>
    <row r="40114" spans="83:83">
      <c r="CE40114" s="227"/>
    </row>
    <row r="40115" spans="83:83">
      <c r="CE40115" s="227"/>
    </row>
    <row r="40116" spans="83:83">
      <c r="CE40116" s="227"/>
    </row>
    <row r="40117" spans="83:83">
      <c r="CE40117" s="227"/>
    </row>
    <row r="40118" spans="83:83">
      <c r="CE40118" s="227"/>
    </row>
    <row r="40119" spans="83:83">
      <c r="CE40119" s="227"/>
    </row>
    <row r="40120" spans="83:83">
      <c r="CE40120" s="227"/>
    </row>
    <row r="40121" spans="83:83">
      <c r="CE40121" s="227"/>
    </row>
    <row r="40122" spans="83:83">
      <c r="CE40122" s="227"/>
    </row>
    <row r="40123" spans="83:83">
      <c r="CE40123" s="227"/>
    </row>
    <row r="40124" spans="83:83">
      <c r="CE40124" s="227"/>
    </row>
    <row r="40125" spans="83:83">
      <c r="CE40125" s="227"/>
    </row>
    <row r="40126" spans="83:83">
      <c r="CE40126" s="227"/>
    </row>
    <row r="40127" spans="83:83">
      <c r="CE40127" s="227"/>
    </row>
    <row r="40128" spans="83:83">
      <c r="CE40128" s="227"/>
    </row>
    <row r="40129" spans="83:83">
      <c r="CE40129" s="227"/>
    </row>
    <row r="40130" spans="83:83">
      <c r="CE40130" s="227"/>
    </row>
    <row r="40131" spans="83:83">
      <c r="CE40131" s="227"/>
    </row>
    <row r="40132" spans="83:83">
      <c r="CE40132" s="227"/>
    </row>
    <row r="40133" spans="83:83">
      <c r="CE40133" s="227"/>
    </row>
    <row r="40134" spans="83:83">
      <c r="CE40134" s="227"/>
    </row>
    <row r="40135" spans="83:83">
      <c r="CE40135" s="227"/>
    </row>
    <row r="40136" spans="83:83">
      <c r="CE40136" s="227"/>
    </row>
    <row r="40137" spans="83:83">
      <c r="CE40137" s="227"/>
    </row>
    <row r="40138" spans="83:83">
      <c r="CE40138" s="227"/>
    </row>
    <row r="40139" spans="83:83">
      <c r="CE40139" s="227"/>
    </row>
    <row r="40140" spans="83:83">
      <c r="CE40140" s="227"/>
    </row>
    <row r="40141" spans="83:83">
      <c r="CE40141" s="227"/>
    </row>
    <row r="40142" spans="83:83">
      <c r="CE40142" s="227"/>
    </row>
    <row r="40143" spans="83:83">
      <c r="CE40143" s="227"/>
    </row>
    <row r="40144" spans="83:83">
      <c r="CE40144" s="227"/>
    </row>
    <row r="40145" spans="83:83">
      <c r="CE40145" s="227"/>
    </row>
    <row r="40146" spans="83:83">
      <c r="CE40146" s="227"/>
    </row>
    <row r="40147" spans="83:83">
      <c r="CE40147" s="227"/>
    </row>
    <row r="40148" spans="83:83">
      <c r="CE40148" s="227"/>
    </row>
    <row r="40149" spans="83:83">
      <c r="CE40149" s="227"/>
    </row>
    <row r="40150" spans="83:83">
      <c r="CE40150" s="227"/>
    </row>
    <row r="40151" spans="83:83">
      <c r="CE40151" s="227"/>
    </row>
    <row r="40152" spans="83:83">
      <c r="CE40152" s="227"/>
    </row>
    <row r="40153" spans="83:83">
      <c r="CE40153" s="227"/>
    </row>
    <row r="40154" spans="83:83">
      <c r="CE40154" s="227"/>
    </row>
    <row r="40155" spans="83:83">
      <c r="CE40155" s="227"/>
    </row>
    <row r="40156" spans="83:83">
      <c r="CE40156" s="227"/>
    </row>
    <row r="40157" spans="83:83">
      <c r="CE40157" s="227"/>
    </row>
    <row r="40158" spans="83:83">
      <c r="CE40158" s="227"/>
    </row>
    <row r="40159" spans="83:83">
      <c r="CE40159" s="227"/>
    </row>
    <row r="40160" spans="83:83">
      <c r="CE40160" s="227"/>
    </row>
    <row r="40161" spans="83:83">
      <c r="CE40161" s="227"/>
    </row>
    <row r="40162" spans="83:83">
      <c r="CE40162" s="227"/>
    </row>
    <row r="40163" spans="83:83">
      <c r="CE40163" s="227"/>
    </row>
    <row r="40164" spans="83:83">
      <c r="CE40164" s="227"/>
    </row>
    <row r="40165" spans="83:83">
      <c r="CE40165" s="227"/>
    </row>
    <row r="40166" spans="83:83">
      <c r="CE40166" s="227"/>
    </row>
    <row r="40167" spans="83:83">
      <c r="CE40167" s="227"/>
    </row>
    <row r="40168" spans="83:83">
      <c r="CE40168" s="227"/>
    </row>
    <row r="40169" spans="83:83">
      <c r="CE40169" s="227"/>
    </row>
    <row r="40170" spans="83:83">
      <c r="CE40170" s="227"/>
    </row>
    <row r="40171" spans="83:83">
      <c r="CE40171" s="227"/>
    </row>
    <row r="40172" spans="83:83">
      <c r="CE40172" s="227"/>
    </row>
    <row r="40173" spans="83:83">
      <c r="CE40173" s="227"/>
    </row>
    <row r="40174" spans="83:83">
      <c r="CE40174" s="227"/>
    </row>
    <row r="40175" spans="83:83">
      <c r="CE40175" s="227"/>
    </row>
    <row r="40176" spans="83:83">
      <c r="CE40176" s="227"/>
    </row>
    <row r="40177" spans="83:83">
      <c r="CE40177" s="227"/>
    </row>
    <row r="40178" spans="83:83">
      <c r="CE40178" s="227"/>
    </row>
    <row r="40179" spans="83:83">
      <c r="CE40179" s="227"/>
    </row>
    <row r="40180" spans="83:83">
      <c r="CE40180" s="227"/>
    </row>
    <row r="40181" spans="83:83">
      <c r="CE40181" s="227"/>
    </row>
    <row r="40182" spans="83:83">
      <c r="CE40182" s="227"/>
    </row>
    <row r="40183" spans="83:83">
      <c r="CE40183" s="227"/>
    </row>
    <row r="40184" spans="83:83">
      <c r="CE40184" s="227"/>
    </row>
    <row r="40185" spans="83:83">
      <c r="CE40185" s="227"/>
    </row>
    <row r="40186" spans="83:83">
      <c r="CE40186" s="227"/>
    </row>
    <row r="40187" spans="83:83">
      <c r="CE40187" s="227"/>
    </row>
    <row r="40188" spans="83:83">
      <c r="CE40188" s="227"/>
    </row>
    <row r="40189" spans="83:83">
      <c r="CE40189" s="227"/>
    </row>
    <row r="40190" spans="83:83">
      <c r="CE40190" s="227"/>
    </row>
    <row r="40191" spans="83:83">
      <c r="CE40191" s="227"/>
    </row>
    <row r="40192" spans="83:83">
      <c r="CE40192" s="227"/>
    </row>
    <row r="40193" spans="83:83">
      <c r="CE40193" s="227"/>
    </row>
    <row r="40194" spans="83:83">
      <c r="CE40194" s="227"/>
    </row>
    <row r="40195" spans="83:83">
      <c r="CE40195" s="227"/>
    </row>
    <row r="40196" spans="83:83">
      <c r="CE40196" s="227"/>
    </row>
    <row r="40197" spans="83:83">
      <c r="CE40197" s="227"/>
    </row>
    <row r="40198" spans="83:83">
      <c r="CE40198" s="227"/>
    </row>
    <row r="40199" spans="83:83">
      <c r="CE40199" s="227"/>
    </row>
    <row r="40200" spans="83:83">
      <c r="CE40200" s="227"/>
    </row>
    <row r="40201" spans="83:83">
      <c r="CE40201" s="227"/>
    </row>
    <row r="40202" spans="83:83">
      <c r="CE40202" s="227"/>
    </row>
    <row r="40203" spans="83:83">
      <c r="CE40203" s="227"/>
    </row>
    <row r="40204" spans="83:83">
      <c r="CE40204" s="227"/>
    </row>
    <row r="40205" spans="83:83">
      <c r="CE40205" s="227"/>
    </row>
    <row r="40206" spans="83:83">
      <c r="CE40206" s="227"/>
    </row>
    <row r="40207" spans="83:83">
      <c r="CE40207" s="227"/>
    </row>
    <row r="40208" spans="83:83">
      <c r="CE40208" s="227"/>
    </row>
    <row r="40209" spans="83:83">
      <c r="CE40209" s="227"/>
    </row>
    <row r="40210" spans="83:83">
      <c r="CE40210" s="227"/>
    </row>
    <row r="40211" spans="83:83">
      <c r="CE40211" s="227"/>
    </row>
    <row r="40212" spans="83:83">
      <c r="CE40212" s="227"/>
    </row>
    <row r="40213" spans="83:83">
      <c r="CE40213" s="227"/>
    </row>
    <row r="40214" spans="83:83">
      <c r="CE40214" s="227"/>
    </row>
    <row r="40215" spans="83:83">
      <c r="CE40215" s="227"/>
    </row>
    <row r="40216" spans="83:83">
      <c r="CE40216" s="227"/>
    </row>
    <row r="40217" spans="83:83">
      <c r="CE40217" s="227"/>
    </row>
    <row r="40218" spans="83:83">
      <c r="CE40218" s="227"/>
    </row>
    <row r="40219" spans="83:83">
      <c r="CE40219" s="227"/>
    </row>
    <row r="40220" spans="83:83">
      <c r="CE40220" s="227"/>
    </row>
    <row r="40221" spans="83:83">
      <c r="CE40221" s="227"/>
    </row>
    <row r="40222" spans="83:83">
      <c r="CE40222" s="227"/>
    </row>
    <row r="40223" spans="83:83">
      <c r="CE40223" s="227"/>
    </row>
    <row r="40224" spans="83:83">
      <c r="CE40224" s="227"/>
    </row>
    <row r="40225" spans="83:83">
      <c r="CE40225" s="227"/>
    </row>
    <row r="40226" spans="83:83">
      <c r="CE40226" s="227"/>
    </row>
    <row r="40227" spans="83:83">
      <c r="CE40227" s="227"/>
    </row>
    <row r="40228" spans="83:83">
      <c r="CE40228" s="227"/>
    </row>
    <row r="40229" spans="83:83">
      <c r="CE40229" s="227"/>
    </row>
    <row r="40230" spans="83:83">
      <c r="CE40230" s="227"/>
    </row>
    <row r="40231" spans="83:83">
      <c r="CE40231" s="227"/>
    </row>
    <row r="40232" spans="83:83">
      <c r="CE40232" s="227"/>
    </row>
    <row r="40233" spans="83:83">
      <c r="CE40233" s="227"/>
    </row>
    <row r="40234" spans="83:83">
      <c r="CE40234" s="227"/>
    </row>
    <row r="40235" spans="83:83">
      <c r="CE40235" s="227"/>
    </row>
    <row r="40236" spans="83:83">
      <c r="CE40236" s="227"/>
    </row>
    <row r="40237" spans="83:83">
      <c r="CE40237" s="227"/>
    </row>
    <row r="40238" spans="83:83">
      <c r="CE40238" s="227"/>
    </row>
    <row r="40239" spans="83:83">
      <c r="CE40239" s="227"/>
    </row>
    <row r="40240" spans="83:83">
      <c r="CE40240" s="227"/>
    </row>
    <row r="40241" spans="83:83">
      <c r="CE40241" s="227"/>
    </row>
    <row r="40242" spans="83:83">
      <c r="CE40242" s="227"/>
    </row>
    <row r="40243" spans="83:83">
      <c r="CE40243" s="227"/>
    </row>
    <row r="40244" spans="83:83">
      <c r="CE40244" s="227"/>
    </row>
    <row r="40245" spans="83:83">
      <c r="CE40245" s="227"/>
    </row>
    <row r="40246" spans="83:83">
      <c r="CE40246" s="227"/>
    </row>
    <row r="40247" spans="83:83">
      <c r="CE40247" s="227"/>
    </row>
    <row r="40248" spans="83:83">
      <c r="CE40248" s="227"/>
    </row>
    <row r="40249" spans="83:83">
      <c r="CE40249" s="227"/>
    </row>
    <row r="40250" spans="83:83">
      <c r="CE40250" s="227"/>
    </row>
    <row r="40251" spans="83:83">
      <c r="CE40251" s="227"/>
    </row>
    <row r="40252" spans="83:83">
      <c r="CE40252" s="227"/>
    </row>
    <row r="40253" spans="83:83">
      <c r="CE40253" s="227"/>
    </row>
    <row r="40254" spans="83:83">
      <c r="CE40254" s="227"/>
    </row>
    <row r="40255" spans="83:83">
      <c r="CE40255" s="227"/>
    </row>
    <row r="40256" spans="83:83">
      <c r="CE40256" s="227"/>
    </row>
    <row r="40257" spans="83:83">
      <c r="CE40257" s="227"/>
    </row>
    <row r="40258" spans="83:83">
      <c r="CE40258" s="227"/>
    </row>
    <row r="40259" spans="83:83">
      <c r="CE40259" s="227"/>
    </row>
    <row r="40260" spans="83:83">
      <c r="CE40260" s="227"/>
    </row>
    <row r="40261" spans="83:83">
      <c r="CE40261" s="227"/>
    </row>
    <row r="40262" spans="83:83">
      <c r="CE40262" s="227"/>
    </row>
    <row r="40263" spans="83:83">
      <c r="CE40263" s="227"/>
    </row>
    <row r="40264" spans="83:83">
      <c r="CE40264" s="227"/>
    </row>
    <row r="40265" spans="83:83">
      <c r="CE40265" s="227"/>
    </row>
    <row r="40266" spans="83:83">
      <c r="CE40266" s="227"/>
    </row>
    <row r="40267" spans="83:83">
      <c r="CE40267" s="227"/>
    </row>
    <row r="40268" spans="83:83">
      <c r="CE40268" s="227"/>
    </row>
    <row r="40269" spans="83:83">
      <c r="CE40269" s="227"/>
    </row>
    <row r="40270" spans="83:83">
      <c r="CE40270" s="227"/>
    </row>
    <row r="40271" spans="83:83">
      <c r="CE40271" s="227"/>
    </row>
    <row r="40272" spans="83:83">
      <c r="CE40272" s="227"/>
    </row>
    <row r="40273" spans="83:83">
      <c r="CE40273" s="227"/>
    </row>
    <row r="40274" spans="83:83">
      <c r="CE40274" s="227"/>
    </row>
    <row r="40275" spans="83:83">
      <c r="CE40275" s="227"/>
    </row>
    <row r="40276" spans="83:83">
      <c r="CE40276" s="227"/>
    </row>
    <row r="40277" spans="83:83">
      <c r="CE40277" s="227"/>
    </row>
    <row r="40278" spans="83:83">
      <c r="CE40278" s="227"/>
    </row>
    <row r="40279" spans="83:83">
      <c r="CE40279" s="227"/>
    </row>
    <row r="40280" spans="83:83">
      <c r="CE40280" s="227"/>
    </row>
    <row r="40281" spans="83:83">
      <c r="CE40281" s="227"/>
    </row>
    <row r="40282" spans="83:83">
      <c r="CE40282" s="227"/>
    </row>
    <row r="40283" spans="83:83">
      <c r="CE40283" s="227"/>
    </row>
    <row r="40284" spans="83:83">
      <c r="CE40284" s="227"/>
    </row>
    <row r="40285" spans="83:83">
      <c r="CE40285" s="227"/>
    </row>
    <row r="40286" spans="83:83">
      <c r="CE40286" s="227"/>
    </row>
    <row r="40287" spans="83:83">
      <c r="CE40287" s="227"/>
    </row>
    <row r="40288" spans="83:83">
      <c r="CE40288" s="227"/>
    </row>
    <row r="40289" spans="83:83">
      <c r="CE40289" s="227"/>
    </row>
    <row r="40290" spans="83:83">
      <c r="CE40290" s="227"/>
    </row>
    <row r="40291" spans="83:83">
      <c r="CE40291" s="227"/>
    </row>
    <row r="40292" spans="83:83">
      <c r="CE40292" s="227"/>
    </row>
    <row r="40293" spans="83:83">
      <c r="CE40293" s="227"/>
    </row>
    <row r="40294" spans="83:83">
      <c r="CE40294" s="227"/>
    </row>
    <row r="40295" spans="83:83">
      <c r="CE40295" s="227"/>
    </row>
    <row r="40296" spans="83:83">
      <c r="CE40296" s="227"/>
    </row>
    <row r="40297" spans="83:83">
      <c r="CE40297" s="227"/>
    </row>
    <row r="40298" spans="83:83">
      <c r="CE40298" s="227"/>
    </row>
    <row r="40299" spans="83:83">
      <c r="CE40299" s="227"/>
    </row>
    <row r="40300" spans="83:83">
      <c r="CE40300" s="227"/>
    </row>
    <row r="40301" spans="83:83">
      <c r="CE40301" s="227"/>
    </row>
    <row r="40302" spans="83:83">
      <c r="CE40302" s="227"/>
    </row>
    <row r="40303" spans="83:83">
      <c r="CE40303" s="227"/>
    </row>
    <row r="40304" spans="83:83">
      <c r="CE40304" s="227"/>
    </row>
    <row r="40305" spans="83:83">
      <c r="CE40305" s="227"/>
    </row>
    <row r="40306" spans="83:83">
      <c r="CE40306" s="227"/>
    </row>
    <row r="40307" spans="83:83">
      <c r="CE40307" s="227"/>
    </row>
    <row r="40308" spans="83:83">
      <c r="CE40308" s="227"/>
    </row>
    <row r="40309" spans="83:83">
      <c r="CE40309" s="227"/>
    </row>
    <row r="40310" spans="83:83">
      <c r="CE40310" s="227"/>
    </row>
    <row r="40311" spans="83:83">
      <c r="CE40311" s="227"/>
    </row>
    <row r="40312" spans="83:83">
      <c r="CE40312" s="227"/>
    </row>
    <row r="40313" spans="83:83">
      <c r="CE40313" s="227"/>
    </row>
    <row r="40314" spans="83:83">
      <c r="CE40314" s="227"/>
    </row>
    <row r="40315" spans="83:83">
      <c r="CE40315" s="227"/>
    </row>
    <row r="40316" spans="83:83">
      <c r="CE40316" s="227"/>
    </row>
    <row r="40317" spans="83:83">
      <c r="CE40317" s="227"/>
    </row>
    <row r="40318" spans="83:83">
      <c r="CE40318" s="227"/>
    </row>
    <row r="40319" spans="83:83">
      <c r="CE40319" s="227"/>
    </row>
    <row r="40320" spans="83:83">
      <c r="CE40320" s="227"/>
    </row>
    <row r="40321" spans="83:83">
      <c r="CE40321" s="227"/>
    </row>
    <row r="40322" spans="83:83">
      <c r="CE40322" s="227"/>
    </row>
    <row r="40323" spans="83:83">
      <c r="CE40323" s="227"/>
    </row>
    <row r="40324" spans="83:83">
      <c r="CE40324" s="227"/>
    </row>
    <row r="40325" spans="83:83">
      <c r="CE40325" s="227"/>
    </row>
    <row r="40326" spans="83:83">
      <c r="CE40326" s="227"/>
    </row>
    <row r="40327" spans="83:83">
      <c r="CE40327" s="227"/>
    </row>
    <row r="40328" spans="83:83">
      <c r="CE40328" s="227"/>
    </row>
    <row r="40329" spans="83:83">
      <c r="CE40329" s="227"/>
    </row>
    <row r="40330" spans="83:83">
      <c r="CE40330" s="227"/>
    </row>
    <row r="40331" spans="83:83">
      <c r="CE40331" s="227"/>
    </row>
    <row r="40332" spans="83:83">
      <c r="CE40332" s="227"/>
    </row>
    <row r="40333" spans="83:83">
      <c r="CE40333" s="227"/>
    </row>
    <row r="40334" spans="83:83">
      <c r="CE40334" s="227"/>
    </row>
    <row r="40335" spans="83:83">
      <c r="CE40335" s="227"/>
    </row>
    <row r="40336" spans="83:83">
      <c r="CE40336" s="227"/>
    </row>
    <row r="40337" spans="83:83">
      <c r="CE40337" s="227"/>
    </row>
    <row r="40338" spans="83:83">
      <c r="CE40338" s="227"/>
    </row>
    <row r="40339" spans="83:83">
      <c r="CE40339" s="227"/>
    </row>
    <row r="40340" spans="83:83">
      <c r="CE40340" s="227"/>
    </row>
    <row r="40341" spans="83:83">
      <c r="CE40341" s="227"/>
    </row>
    <row r="40342" spans="83:83">
      <c r="CE40342" s="227"/>
    </row>
    <row r="40343" spans="83:83">
      <c r="CE40343" s="227"/>
    </row>
    <row r="40344" spans="83:83">
      <c r="CE40344" s="227"/>
    </row>
    <row r="40345" spans="83:83">
      <c r="CE40345" s="227"/>
    </row>
    <row r="40346" spans="83:83">
      <c r="CE40346" s="227"/>
    </row>
    <row r="40347" spans="83:83">
      <c r="CE40347" s="227"/>
    </row>
    <row r="40348" spans="83:83">
      <c r="CE40348" s="227"/>
    </row>
    <row r="40349" spans="83:83">
      <c r="CE40349" s="227"/>
    </row>
    <row r="40350" spans="83:83">
      <c r="CE40350" s="227"/>
    </row>
    <row r="40351" spans="83:83">
      <c r="CE40351" s="227"/>
    </row>
    <row r="40352" spans="83:83">
      <c r="CE40352" s="227"/>
    </row>
    <row r="40353" spans="83:83">
      <c r="CE40353" s="227"/>
    </row>
    <row r="40354" spans="83:83">
      <c r="CE40354" s="227"/>
    </row>
    <row r="40355" spans="83:83">
      <c r="CE40355" s="227"/>
    </row>
    <row r="40356" spans="83:83">
      <c r="CE40356" s="227"/>
    </row>
    <row r="40357" spans="83:83">
      <c r="CE40357" s="227"/>
    </row>
    <row r="40358" spans="83:83">
      <c r="CE40358" s="227"/>
    </row>
    <row r="40359" spans="83:83">
      <c r="CE40359" s="227"/>
    </row>
    <row r="40360" spans="83:83">
      <c r="CE40360" s="227"/>
    </row>
    <row r="40361" spans="83:83">
      <c r="CE40361" s="227"/>
    </row>
    <row r="40362" spans="83:83">
      <c r="CE40362" s="227"/>
    </row>
    <row r="40363" spans="83:83">
      <c r="CE40363" s="227"/>
    </row>
    <row r="40364" spans="83:83">
      <c r="CE40364" s="227"/>
    </row>
    <row r="40365" spans="83:83">
      <c r="CE40365" s="227"/>
    </row>
    <row r="40366" spans="83:83">
      <c r="CE40366" s="227"/>
    </row>
    <row r="40367" spans="83:83">
      <c r="CE40367" s="227"/>
    </row>
    <row r="40368" spans="83:83">
      <c r="CE40368" s="227"/>
    </row>
    <row r="40369" spans="83:83">
      <c r="CE40369" s="227"/>
    </row>
    <row r="40370" spans="83:83">
      <c r="CE40370" s="227"/>
    </row>
    <row r="40371" spans="83:83">
      <c r="CE40371" s="227"/>
    </row>
    <row r="40372" spans="83:83">
      <c r="CE40372" s="227"/>
    </row>
    <row r="40373" spans="83:83">
      <c r="CE40373" s="227"/>
    </row>
    <row r="40374" spans="83:83">
      <c r="CE40374" s="227"/>
    </row>
    <row r="40375" spans="83:83">
      <c r="CE40375" s="227"/>
    </row>
    <row r="40376" spans="83:83">
      <c r="CE40376" s="227"/>
    </row>
    <row r="40377" spans="83:83">
      <c r="CE40377" s="227"/>
    </row>
    <row r="40378" spans="83:83">
      <c r="CE40378" s="227"/>
    </row>
    <row r="40379" spans="83:83">
      <c r="CE40379" s="227"/>
    </row>
    <row r="40380" spans="83:83">
      <c r="CE40380" s="227"/>
    </row>
    <row r="40381" spans="83:83">
      <c r="CE40381" s="227"/>
    </row>
    <row r="40382" spans="83:83">
      <c r="CE40382" s="227"/>
    </row>
    <row r="40383" spans="83:83">
      <c r="CE40383" s="227"/>
    </row>
    <row r="40384" spans="83:83">
      <c r="CE40384" s="227"/>
    </row>
    <row r="40385" spans="83:83">
      <c r="CE40385" s="227"/>
    </row>
    <row r="40386" spans="83:83">
      <c r="CE40386" s="227"/>
    </row>
    <row r="40387" spans="83:83">
      <c r="CE40387" s="227"/>
    </row>
    <row r="40388" spans="83:83">
      <c r="CE40388" s="227"/>
    </row>
    <row r="40389" spans="83:83">
      <c r="CE40389" s="227"/>
    </row>
    <row r="40390" spans="83:83">
      <c r="CE40390" s="227"/>
    </row>
    <row r="40391" spans="83:83">
      <c r="CE40391" s="227"/>
    </row>
    <row r="40392" spans="83:83">
      <c r="CE40392" s="227"/>
    </row>
    <row r="40393" spans="83:83">
      <c r="CE40393" s="227"/>
    </row>
    <row r="40394" spans="83:83">
      <c r="CE40394" s="227"/>
    </row>
    <row r="40395" spans="83:83">
      <c r="CE40395" s="227"/>
    </row>
    <row r="40396" spans="83:83">
      <c r="CE40396" s="227"/>
    </row>
    <row r="40397" spans="83:83">
      <c r="CE40397" s="227"/>
    </row>
    <row r="40398" spans="83:83">
      <c r="CE40398" s="227"/>
    </row>
    <row r="40399" spans="83:83">
      <c r="CE40399" s="227"/>
    </row>
    <row r="40400" spans="83:83">
      <c r="CE40400" s="227"/>
    </row>
    <row r="40401" spans="83:83">
      <c r="CE40401" s="227"/>
    </row>
    <row r="40402" spans="83:83">
      <c r="CE40402" s="227"/>
    </row>
    <row r="40403" spans="83:83">
      <c r="CE40403" s="227"/>
    </row>
    <row r="40404" spans="83:83">
      <c r="CE40404" s="227"/>
    </row>
    <row r="40405" spans="83:83">
      <c r="CE40405" s="227"/>
    </row>
    <row r="40406" spans="83:83">
      <c r="CE40406" s="227"/>
    </row>
    <row r="40407" spans="83:83">
      <c r="CE40407" s="227"/>
    </row>
    <row r="40408" spans="83:83">
      <c r="CE40408" s="227"/>
    </row>
    <row r="40409" spans="83:83">
      <c r="CE40409" s="227"/>
    </row>
    <row r="40410" spans="83:83">
      <c r="CE40410" s="227"/>
    </row>
    <row r="40411" spans="83:83">
      <c r="CE40411" s="227"/>
    </row>
    <row r="40412" spans="83:83">
      <c r="CE40412" s="227"/>
    </row>
    <row r="40413" spans="83:83">
      <c r="CE40413" s="227"/>
    </row>
    <row r="40414" spans="83:83">
      <c r="CE40414" s="227"/>
    </row>
    <row r="40415" spans="83:83">
      <c r="CE40415" s="227"/>
    </row>
    <row r="40416" spans="83:83">
      <c r="CE40416" s="227"/>
    </row>
    <row r="40417" spans="83:83">
      <c r="CE40417" s="227"/>
    </row>
    <row r="40418" spans="83:83">
      <c r="CE40418" s="227"/>
    </row>
    <row r="40419" spans="83:83">
      <c r="CE40419" s="227"/>
    </row>
    <row r="40420" spans="83:83">
      <c r="CE40420" s="227"/>
    </row>
    <row r="40421" spans="83:83">
      <c r="CE40421" s="227"/>
    </row>
    <row r="40422" spans="83:83">
      <c r="CE40422" s="227"/>
    </row>
    <row r="40423" spans="83:83">
      <c r="CE40423" s="227"/>
    </row>
    <row r="40424" spans="83:83">
      <c r="CE40424" s="227"/>
    </row>
    <row r="40425" spans="83:83">
      <c r="CE40425" s="227"/>
    </row>
    <row r="40426" spans="83:83">
      <c r="CE40426" s="227"/>
    </row>
    <row r="40427" spans="83:83">
      <c r="CE40427" s="227"/>
    </row>
    <row r="40428" spans="83:83">
      <c r="CE40428" s="227"/>
    </row>
    <row r="40429" spans="83:83">
      <c r="CE40429" s="227"/>
    </row>
    <row r="40430" spans="83:83">
      <c r="CE40430" s="227"/>
    </row>
    <row r="40431" spans="83:83">
      <c r="CE40431" s="227"/>
    </row>
    <row r="40432" spans="83:83">
      <c r="CE40432" s="227"/>
    </row>
    <row r="40433" spans="83:83">
      <c r="CE40433" s="227"/>
    </row>
    <row r="40434" spans="83:83">
      <c r="CE40434" s="227"/>
    </row>
    <row r="40435" spans="83:83">
      <c r="CE40435" s="227"/>
    </row>
    <row r="40436" spans="83:83">
      <c r="CE40436" s="227"/>
    </row>
    <row r="40437" spans="83:83">
      <c r="CE40437" s="227"/>
    </row>
    <row r="40438" spans="83:83">
      <c r="CE40438" s="227"/>
    </row>
    <row r="40439" spans="83:83">
      <c r="CE40439" s="227"/>
    </row>
    <row r="40440" spans="83:83">
      <c r="CE40440" s="227"/>
    </row>
    <row r="40441" spans="83:83">
      <c r="CE40441" s="227"/>
    </row>
    <row r="40442" spans="83:83">
      <c r="CE40442" s="227"/>
    </row>
    <row r="40443" spans="83:83">
      <c r="CE40443" s="227"/>
    </row>
    <row r="40444" spans="83:83">
      <c r="CE40444" s="227"/>
    </row>
    <row r="40445" spans="83:83">
      <c r="CE40445" s="227"/>
    </row>
    <row r="40446" spans="83:83">
      <c r="CE40446" s="227"/>
    </row>
    <row r="40447" spans="83:83">
      <c r="CE40447" s="227"/>
    </row>
    <row r="40448" spans="83:83">
      <c r="CE40448" s="227"/>
    </row>
    <row r="40449" spans="83:83">
      <c r="CE40449" s="227"/>
    </row>
    <row r="40450" spans="83:83">
      <c r="CE40450" s="227"/>
    </row>
    <row r="40451" spans="83:83">
      <c r="CE40451" s="227"/>
    </row>
    <row r="40452" spans="83:83">
      <c r="CE40452" s="227"/>
    </row>
    <row r="40453" spans="83:83">
      <c r="CE40453" s="227"/>
    </row>
    <row r="40454" spans="83:83">
      <c r="CE40454" s="227"/>
    </row>
    <row r="40455" spans="83:83">
      <c r="CE40455" s="227"/>
    </row>
    <row r="40456" spans="83:83">
      <c r="CE40456" s="227"/>
    </row>
    <row r="40457" spans="83:83">
      <c r="CE40457" s="227"/>
    </row>
    <row r="40458" spans="83:83">
      <c r="CE40458" s="227"/>
    </row>
    <row r="40459" spans="83:83">
      <c r="CE40459" s="227"/>
    </row>
    <row r="40460" spans="83:83">
      <c r="CE40460" s="227"/>
    </row>
    <row r="40461" spans="83:83">
      <c r="CE40461" s="227"/>
    </row>
    <row r="40462" spans="83:83">
      <c r="CE40462" s="227"/>
    </row>
    <row r="40463" spans="83:83">
      <c r="CE40463" s="227"/>
    </row>
    <row r="40464" spans="83:83">
      <c r="CE40464" s="227"/>
    </row>
    <row r="40465" spans="83:83">
      <c r="CE40465" s="227"/>
    </row>
    <row r="40466" spans="83:83">
      <c r="CE40466" s="227"/>
    </row>
    <row r="40467" spans="83:83">
      <c r="CE40467" s="227"/>
    </row>
    <row r="40468" spans="83:83">
      <c r="CE40468" s="227"/>
    </row>
    <row r="40469" spans="83:83">
      <c r="CE40469" s="227"/>
    </row>
    <row r="40470" spans="83:83">
      <c r="CE40470" s="227"/>
    </row>
    <row r="40471" spans="83:83">
      <c r="CE40471" s="227"/>
    </row>
    <row r="40472" spans="83:83">
      <c r="CE40472" s="227"/>
    </row>
    <row r="40473" spans="83:83">
      <c r="CE40473" s="227"/>
    </row>
    <row r="40474" spans="83:83">
      <c r="CE40474" s="227"/>
    </row>
    <row r="40475" spans="83:83">
      <c r="CE40475" s="227"/>
    </row>
    <row r="40476" spans="83:83">
      <c r="CE40476" s="227"/>
    </row>
    <row r="40477" spans="83:83">
      <c r="CE40477" s="227"/>
    </row>
    <row r="40478" spans="83:83">
      <c r="CE40478" s="227"/>
    </row>
    <row r="40479" spans="83:83">
      <c r="CE40479" s="227"/>
    </row>
    <row r="40480" spans="83:83">
      <c r="CE40480" s="227"/>
    </row>
    <row r="40481" spans="83:83">
      <c r="CE40481" s="227"/>
    </row>
    <row r="40482" spans="83:83">
      <c r="CE40482" s="227"/>
    </row>
    <row r="40483" spans="83:83">
      <c r="CE40483" s="227"/>
    </row>
    <row r="40484" spans="83:83">
      <c r="CE40484" s="227"/>
    </row>
    <row r="40485" spans="83:83">
      <c r="CE40485" s="227"/>
    </row>
    <row r="40486" spans="83:83">
      <c r="CE40486" s="227"/>
    </row>
    <row r="40487" spans="83:83">
      <c r="CE40487" s="227"/>
    </row>
    <row r="40488" spans="83:83">
      <c r="CE40488" s="227"/>
    </row>
    <row r="40489" spans="83:83">
      <c r="CE40489" s="227"/>
    </row>
    <row r="40490" spans="83:83">
      <c r="CE40490" s="227"/>
    </row>
    <row r="40491" spans="83:83">
      <c r="CE40491" s="227"/>
    </row>
    <row r="40492" spans="83:83">
      <c r="CE40492" s="227"/>
    </row>
    <row r="40493" spans="83:83">
      <c r="CE40493" s="227"/>
    </row>
    <row r="40494" spans="83:83">
      <c r="CE40494" s="227"/>
    </row>
    <row r="40495" spans="83:83">
      <c r="CE40495" s="227"/>
    </row>
    <row r="40496" spans="83:83">
      <c r="CE40496" s="227"/>
    </row>
    <row r="40497" spans="83:83">
      <c r="CE40497" s="227"/>
    </row>
    <row r="40498" spans="83:83">
      <c r="CE40498" s="227"/>
    </row>
    <row r="40499" spans="83:83">
      <c r="CE40499" s="227"/>
    </row>
    <row r="40500" spans="83:83">
      <c r="CE40500" s="227"/>
    </row>
    <row r="40501" spans="83:83">
      <c r="CE40501" s="227"/>
    </row>
    <row r="40502" spans="83:83">
      <c r="CE40502" s="227"/>
    </row>
    <row r="40503" spans="83:83">
      <c r="CE40503" s="227"/>
    </row>
    <row r="40504" spans="83:83">
      <c r="CE40504" s="227"/>
    </row>
    <row r="40505" spans="83:83">
      <c r="CE40505" s="227"/>
    </row>
    <row r="40506" spans="83:83">
      <c r="CE40506" s="227"/>
    </row>
    <row r="40507" spans="83:83">
      <c r="CE40507" s="227"/>
    </row>
    <row r="40508" spans="83:83">
      <c r="CE40508" s="227"/>
    </row>
    <row r="40509" spans="83:83">
      <c r="CE40509" s="227"/>
    </row>
    <row r="40510" spans="83:83">
      <c r="CE40510" s="227"/>
    </row>
    <row r="40511" spans="83:83">
      <c r="CE40511" s="227"/>
    </row>
    <row r="40512" spans="83:83">
      <c r="CE40512" s="227"/>
    </row>
    <row r="40513" spans="83:83">
      <c r="CE40513" s="227"/>
    </row>
    <row r="40514" spans="83:83">
      <c r="CE40514" s="227"/>
    </row>
    <row r="40515" spans="83:83">
      <c r="CE40515" s="227"/>
    </row>
    <row r="40516" spans="83:83">
      <c r="CE40516" s="227"/>
    </row>
    <row r="40517" spans="83:83">
      <c r="CE40517" s="227"/>
    </row>
    <row r="40518" spans="83:83">
      <c r="CE40518" s="227"/>
    </row>
    <row r="40519" spans="83:83">
      <c r="CE40519" s="227"/>
    </row>
    <row r="40520" spans="83:83">
      <c r="CE40520" s="227"/>
    </row>
    <row r="40521" spans="83:83">
      <c r="CE40521" s="227"/>
    </row>
    <row r="40522" spans="83:83">
      <c r="CE40522" s="227"/>
    </row>
    <row r="40523" spans="83:83">
      <c r="CE40523" s="227"/>
    </row>
    <row r="40524" spans="83:83">
      <c r="CE40524" s="227"/>
    </row>
    <row r="40525" spans="83:83">
      <c r="CE40525" s="227"/>
    </row>
    <row r="40526" spans="83:83">
      <c r="CE40526" s="227"/>
    </row>
    <row r="40527" spans="83:83">
      <c r="CE40527" s="227"/>
    </row>
    <row r="40528" spans="83:83">
      <c r="CE40528" s="227"/>
    </row>
    <row r="40529" spans="83:83">
      <c r="CE40529" s="227"/>
    </row>
    <row r="40530" spans="83:83">
      <c r="CE40530" s="227"/>
    </row>
    <row r="40531" spans="83:83">
      <c r="CE40531" s="227"/>
    </row>
    <row r="40532" spans="83:83">
      <c r="CE40532" s="227"/>
    </row>
    <row r="40533" spans="83:83">
      <c r="CE40533" s="227"/>
    </row>
    <row r="40534" spans="83:83">
      <c r="CE40534" s="227"/>
    </row>
    <row r="40535" spans="83:83">
      <c r="CE40535" s="227"/>
    </row>
    <row r="40536" spans="83:83">
      <c r="CE40536" s="227"/>
    </row>
    <row r="40537" spans="83:83">
      <c r="CE40537" s="227"/>
    </row>
    <row r="40538" spans="83:83">
      <c r="CE40538" s="227"/>
    </row>
    <row r="40539" spans="83:83">
      <c r="CE40539" s="227"/>
    </row>
    <row r="40540" spans="83:83">
      <c r="CE40540" s="227"/>
    </row>
    <row r="40541" spans="83:83">
      <c r="CE40541" s="227"/>
    </row>
    <row r="40542" spans="83:83">
      <c r="CE40542" s="227"/>
    </row>
    <row r="40543" spans="83:83">
      <c r="CE40543" s="227"/>
    </row>
    <row r="40544" spans="83:83">
      <c r="CE40544" s="227"/>
    </row>
    <row r="40545" spans="83:83">
      <c r="CE40545" s="227"/>
    </row>
    <row r="40546" spans="83:83">
      <c r="CE40546" s="227"/>
    </row>
    <row r="40547" spans="83:83">
      <c r="CE40547" s="227"/>
    </row>
    <row r="40548" spans="83:83">
      <c r="CE40548" s="227"/>
    </row>
    <row r="40549" spans="83:83">
      <c r="CE40549" s="227"/>
    </row>
    <row r="40550" spans="83:83">
      <c r="CE40550" s="227"/>
    </row>
    <row r="40551" spans="83:83">
      <c r="CE40551" s="227"/>
    </row>
    <row r="40552" spans="83:83">
      <c r="CE40552" s="227"/>
    </row>
    <row r="40553" spans="83:83">
      <c r="CE40553" s="227"/>
    </row>
    <row r="40554" spans="83:83">
      <c r="CE40554" s="227"/>
    </row>
    <row r="40555" spans="83:83">
      <c r="CE40555" s="227"/>
    </row>
    <row r="40556" spans="83:83">
      <c r="CE40556" s="227"/>
    </row>
    <row r="40557" spans="83:83">
      <c r="CE40557" s="227"/>
    </row>
    <row r="40558" spans="83:83">
      <c r="CE40558" s="227"/>
    </row>
    <row r="40559" spans="83:83">
      <c r="CE40559" s="227"/>
    </row>
    <row r="40560" spans="83:83">
      <c r="CE40560" s="227"/>
    </row>
    <row r="40561" spans="83:83">
      <c r="CE40561" s="227"/>
    </row>
    <row r="40562" spans="83:83">
      <c r="CE40562" s="227"/>
    </row>
    <row r="40563" spans="83:83">
      <c r="CE40563" s="227"/>
    </row>
    <row r="40564" spans="83:83">
      <c r="CE40564" s="227"/>
    </row>
    <row r="40565" spans="83:83">
      <c r="CE40565" s="227"/>
    </row>
    <row r="40566" spans="83:83">
      <c r="CE40566" s="227"/>
    </row>
    <row r="40567" spans="83:83">
      <c r="CE40567" s="227"/>
    </row>
    <row r="40568" spans="83:83">
      <c r="CE40568" s="227"/>
    </row>
    <row r="40569" spans="83:83">
      <c r="CE40569" s="227"/>
    </row>
    <row r="40570" spans="83:83">
      <c r="CE40570" s="227"/>
    </row>
    <row r="40571" spans="83:83">
      <c r="CE40571" s="227"/>
    </row>
    <row r="40572" spans="83:83">
      <c r="CE40572" s="227"/>
    </row>
    <row r="40573" spans="83:83">
      <c r="CE40573" s="227"/>
    </row>
    <row r="40574" spans="83:83">
      <c r="CE40574" s="227"/>
    </row>
    <row r="40575" spans="83:83">
      <c r="CE40575" s="227"/>
    </row>
    <row r="40576" spans="83:83">
      <c r="CE40576" s="227"/>
    </row>
    <row r="40577" spans="83:83">
      <c r="CE40577" s="227"/>
    </row>
    <row r="40578" spans="83:83">
      <c r="CE40578" s="227"/>
    </row>
    <row r="40579" spans="83:83">
      <c r="CE40579" s="227"/>
    </row>
    <row r="40580" spans="83:83">
      <c r="CE40580" s="227"/>
    </row>
    <row r="40581" spans="83:83">
      <c r="CE40581" s="227"/>
    </row>
    <row r="40582" spans="83:83">
      <c r="CE40582" s="227"/>
    </row>
    <row r="40583" spans="83:83">
      <c r="CE40583" s="227"/>
    </row>
    <row r="40584" spans="83:83">
      <c r="CE40584" s="227"/>
    </row>
    <row r="40585" spans="83:83">
      <c r="CE40585" s="227"/>
    </row>
    <row r="40586" spans="83:83">
      <c r="CE40586" s="227"/>
    </row>
    <row r="40587" spans="83:83">
      <c r="CE40587" s="227"/>
    </row>
    <row r="40588" spans="83:83">
      <c r="CE40588" s="227"/>
    </row>
    <row r="40589" spans="83:83">
      <c r="CE40589" s="227"/>
    </row>
    <row r="40590" spans="83:83">
      <c r="CE40590" s="227"/>
    </row>
    <row r="40591" spans="83:83">
      <c r="CE40591" s="227"/>
    </row>
    <row r="40592" spans="83:83">
      <c r="CE40592" s="227"/>
    </row>
    <row r="40593" spans="83:83">
      <c r="CE40593" s="227"/>
    </row>
    <row r="40594" spans="83:83">
      <c r="CE40594" s="227"/>
    </row>
    <row r="40595" spans="83:83">
      <c r="CE40595" s="227"/>
    </row>
    <row r="40596" spans="83:83">
      <c r="CE40596" s="227"/>
    </row>
    <row r="40597" spans="83:83">
      <c r="CE40597" s="227"/>
    </row>
    <row r="40598" spans="83:83">
      <c r="CE40598" s="227"/>
    </row>
    <row r="40599" spans="83:83">
      <c r="CE40599" s="227"/>
    </row>
    <row r="40600" spans="83:83">
      <c r="CE40600" s="227"/>
    </row>
    <row r="40601" spans="83:83">
      <c r="CE40601" s="227"/>
    </row>
    <row r="40602" spans="83:83">
      <c r="CE40602" s="227"/>
    </row>
    <row r="40603" spans="83:83">
      <c r="CE40603" s="227"/>
    </row>
    <row r="40604" spans="83:83">
      <c r="CE40604" s="227"/>
    </row>
    <row r="40605" spans="83:83">
      <c r="CE40605" s="227"/>
    </row>
    <row r="40606" spans="83:83">
      <c r="CE40606" s="227"/>
    </row>
    <row r="40607" spans="83:83">
      <c r="CE40607" s="227"/>
    </row>
    <row r="40608" spans="83:83">
      <c r="CE40608" s="227"/>
    </row>
    <row r="40609" spans="83:83">
      <c r="CE40609" s="227"/>
    </row>
    <row r="40610" spans="83:83">
      <c r="CE40610" s="227"/>
    </row>
    <row r="40611" spans="83:83">
      <c r="CE40611" s="227"/>
    </row>
    <row r="40612" spans="83:83">
      <c r="CE40612" s="227"/>
    </row>
    <row r="40613" spans="83:83">
      <c r="CE40613" s="227"/>
    </row>
    <row r="40614" spans="83:83">
      <c r="CE40614" s="227"/>
    </row>
    <row r="40615" spans="83:83">
      <c r="CE40615" s="227"/>
    </row>
    <row r="40616" spans="83:83">
      <c r="CE40616" s="227"/>
    </row>
    <row r="40617" spans="83:83">
      <c r="CE40617" s="227"/>
    </row>
    <row r="40618" spans="83:83">
      <c r="CE40618" s="227"/>
    </row>
    <row r="40619" spans="83:83">
      <c r="CE40619" s="227"/>
    </row>
    <row r="40620" spans="83:83">
      <c r="CE40620" s="227"/>
    </row>
    <row r="40621" spans="83:83">
      <c r="CE40621" s="227"/>
    </row>
    <row r="40622" spans="83:83">
      <c r="CE40622" s="227"/>
    </row>
    <row r="40623" spans="83:83">
      <c r="CE40623" s="227"/>
    </row>
    <row r="40624" spans="83:83">
      <c r="CE40624" s="227"/>
    </row>
    <row r="40625" spans="83:83">
      <c r="CE40625" s="227"/>
    </row>
    <row r="40626" spans="83:83">
      <c r="CE40626" s="227"/>
    </row>
    <row r="40627" spans="83:83">
      <c r="CE40627" s="227"/>
    </row>
    <row r="40628" spans="83:83">
      <c r="CE40628" s="227"/>
    </row>
    <row r="40629" spans="83:83">
      <c r="CE40629" s="227"/>
    </row>
    <row r="40630" spans="83:83">
      <c r="CE40630" s="227"/>
    </row>
    <row r="40631" spans="83:83">
      <c r="CE40631" s="227"/>
    </row>
    <row r="40632" spans="83:83">
      <c r="CE40632" s="227"/>
    </row>
    <row r="40633" spans="83:83">
      <c r="CE40633" s="227"/>
    </row>
    <row r="40634" spans="83:83">
      <c r="CE40634" s="227"/>
    </row>
    <row r="40635" spans="83:83">
      <c r="CE40635" s="227"/>
    </row>
    <row r="40636" spans="83:83">
      <c r="CE40636" s="227"/>
    </row>
    <row r="40637" spans="83:83">
      <c r="CE40637" s="227"/>
    </row>
    <row r="40638" spans="83:83">
      <c r="CE40638" s="227"/>
    </row>
    <row r="40639" spans="83:83">
      <c r="CE40639" s="227"/>
    </row>
    <row r="40640" spans="83:83">
      <c r="CE40640" s="227"/>
    </row>
    <row r="40641" spans="83:83">
      <c r="CE40641" s="227"/>
    </row>
    <row r="40642" spans="83:83">
      <c r="CE40642" s="227"/>
    </row>
    <row r="40643" spans="83:83">
      <c r="CE40643" s="227"/>
    </row>
    <row r="40644" spans="83:83">
      <c r="CE40644" s="227"/>
    </row>
    <row r="40645" spans="83:83">
      <c r="CE40645" s="227"/>
    </row>
    <row r="40646" spans="83:83">
      <c r="CE40646" s="227"/>
    </row>
    <row r="40647" spans="83:83">
      <c r="CE40647" s="227"/>
    </row>
    <row r="40648" spans="83:83">
      <c r="CE40648" s="227"/>
    </row>
    <row r="40649" spans="83:83">
      <c r="CE40649" s="227"/>
    </row>
    <row r="40650" spans="83:83">
      <c r="CE40650" s="227"/>
    </row>
    <row r="40651" spans="83:83">
      <c r="CE40651" s="227"/>
    </row>
    <row r="40652" spans="83:83">
      <c r="CE40652" s="227"/>
    </row>
    <row r="40653" spans="83:83">
      <c r="CE40653" s="227"/>
    </row>
    <row r="40654" spans="83:83">
      <c r="CE40654" s="227"/>
    </row>
    <row r="40655" spans="83:83">
      <c r="CE40655" s="227"/>
    </row>
    <row r="40656" spans="83:83">
      <c r="CE40656" s="227"/>
    </row>
    <row r="40657" spans="83:83">
      <c r="CE40657" s="227"/>
    </row>
    <row r="40658" spans="83:83">
      <c r="CE40658" s="227"/>
    </row>
    <row r="40659" spans="83:83">
      <c r="CE40659" s="227"/>
    </row>
    <row r="40660" spans="83:83">
      <c r="CE40660" s="227"/>
    </row>
    <row r="40661" spans="83:83">
      <c r="CE40661" s="227"/>
    </row>
    <row r="40662" spans="83:83">
      <c r="CE40662" s="227"/>
    </row>
    <row r="40663" spans="83:83">
      <c r="CE40663" s="227"/>
    </row>
    <row r="40664" spans="83:83">
      <c r="CE40664" s="227"/>
    </row>
    <row r="40665" spans="83:83">
      <c r="CE40665" s="227"/>
    </row>
    <row r="40666" spans="83:83">
      <c r="CE40666" s="227"/>
    </row>
    <row r="40667" spans="83:83">
      <c r="CE40667" s="227"/>
    </row>
    <row r="40668" spans="83:83">
      <c r="CE40668" s="227"/>
    </row>
    <row r="40669" spans="83:83">
      <c r="CE40669" s="227"/>
    </row>
    <row r="40670" spans="83:83">
      <c r="CE40670" s="227"/>
    </row>
    <row r="40671" spans="83:83">
      <c r="CE40671" s="227"/>
    </row>
    <row r="40672" spans="83:83">
      <c r="CE40672" s="227"/>
    </row>
    <row r="40673" spans="83:83">
      <c r="CE40673" s="227"/>
    </row>
    <row r="40674" spans="83:83">
      <c r="CE40674" s="227"/>
    </row>
    <row r="40675" spans="83:83">
      <c r="CE40675" s="227"/>
    </row>
    <row r="40676" spans="83:83">
      <c r="CE40676" s="227"/>
    </row>
    <row r="40677" spans="83:83">
      <c r="CE40677" s="227"/>
    </row>
    <row r="40678" spans="83:83">
      <c r="CE40678" s="227"/>
    </row>
    <row r="40679" spans="83:83">
      <c r="CE40679" s="227"/>
    </row>
    <row r="40680" spans="83:83">
      <c r="CE40680" s="227"/>
    </row>
    <row r="40681" spans="83:83">
      <c r="CE40681" s="227"/>
    </row>
    <row r="40682" spans="83:83">
      <c r="CE40682" s="227"/>
    </row>
    <row r="40683" spans="83:83">
      <c r="CE40683" s="227"/>
    </row>
    <row r="40684" spans="83:83">
      <c r="CE40684" s="227"/>
    </row>
    <row r="40685" spans="83:83">
      <c r="CE40685" s="227"/>
    </row>
    <row r="40686" spans="83:83">
      <c r="CE40686" s="227"/>
    </row>
    <row r="40687" spans="83:83">
      <c r="CE40687" s="227"/>
    </row>
    <row r="40688" spans="83:83">
      <c r="CE40688" s="227"/>
    </row>
    <row r="40689" spans="83:83">
      <c r="CE40689" s="227"/>
    </row>
    <row r="40690" spans="83:83">
      <c r="CE40690" s="227"/>
    </row>
    <row r="40691" spans="83:83">
      <c r="CE40691" s="227"/>
    </row>
    <row r="40692" spans="83:83">
      <c r="CE40692" s="227"/>
    </row>
    <row r="40693" spans="83:83">
      <c r="CE40693" s="227"/>
    </row>
    <row r="40694" spans="83:83">
      <c r="CE40694" s="227"/>
    </row>
    <row r="40695" spans="83:83">
      <c r="CE40695" s="227"/>
    </row>
    <row r="40696" spans="83:83">
      <c r="CE40696" s="227"/>
    </row>
    <row r="40697" spans="83:83">
      <c r="CE40697" s="227"/>
    </row>
    <row r="40698" spans="83:83">
      <c r="CE40698" s="227"/>
    </row>
    <row r="40699" spans="83:83">
      <c r="CE40699" s="227"/>
    </row>
    <row r="40700" spans="83:83">
      <c r="CE40700" s="227"/>
    </row>
    <row r="40701" spans="83:83">
      <c r="CE40701" s="227"/>
    </row>
    <row r="40702" spans="83:83">
      <c r="CE40702" s="227"/>
    </row>
    <row r="40703" spans="83:83">
      <c r="CE40703" s="227"/>
    </row>
    <row r="40704" spans="83:83">
      <c r="CE40704" s="227"/>
    </row>
    <row r="40705" spans="83:83">
      <c r="CE40705" s="227"/>
    </row>
    <row r="40706" spans="83:83">
      <c r="CE40706" s="227"/>
    </row>
    <row r="40707" spans="83:83">
      <c r="CE40707" s="227"/>
    </row>
    <row r="40708" spans="83:83">
      <c r="CE40708" s="227"/>
    </row>
    <row r="40709" spans="83:83">
      <c r="CE40709" s="227"/>
    </row>
    <row r="40710" spans="83:83">
      <c r="CE40710" s="227"/>
    </row>
    <row r="40711" spans="83:83">
      <c r="CE40711" s="227"/>
    </row>
    <row r="40712" spans="83:83">
      <c r="CE40712" s="227"/>
    </row>
    <row r="40713" spans="83:83">
      <c r="CE40713" s="227"/>
    </row>
    <row r="40714" spans="83:83">
      <c r="CE40714" s="227"/>
    </row>
    <row r="40715" spans="83:83">
      <c r="CE40715" s="227"/>
    </row>
    <row r="40716" spans="83:83">
      <c r="CE40716" s="227"/>
    </row>
    <row r="40717" spans="83:83">
      <c r="CE40717" s="227"/>
    </row>
    <row r="40718" spans="83:83">
      <c r="CE40718" s="227"/>
    </row>
    <row r="40719" spans="83:83">
      <c r="CE40719" s="227"/>
    </row>
    <row r="40720" spans="83:83">
      <c r="CE40720" s="227"/>
    </row>
    <row r="40721" spans="83:83">
      <c r="CE40721" s="227"/>
    </row>
    <row r="40722" spans="83:83">
      <c r="CE40722" s="227"/>
    </row>
    <row r="40723" spans="83:83">
      <c r="CE40723" s="227"/>
    </row>
    <row r="40724" spans="83:83">
      <c r="CE40724" s="227"/>
    </row>
    <row r="40725" spans="83:83">
      <c r="CE40725" s="227"/>
    </row>
    <row r="40726" spans="83:83">
      <c r="CE40726" s="227"/>
    </row>
    <row r="40727" spans="83:83">
      <c r="CE40727" s="227"/>
    </row>
    <row r="40728" spans="83:83">
      <c r="CE40728" s="227"/>
    </row>
    <row r="40729" spans="83:83">
      <c r="CE40729" s="227"/>
    </row>
    <row r="40730" spans="83:83">
      <c r="CE40730" s="227"/>
    </row>
    <row r="40731" spans="83:83">
      <c r="CE40731" s="227"/>
    </row>
    <row r="40732" spans="83:83">
      <c r="CE40732" s="227"/>
    </row>
    <row r="40733" spans="83:83">
      <c r="CE40733" s="227"/>
    </row>
    <row r="40734" spans="83:83">
      <c r="CE40734" s="227"/>
    </row>
    <row r="40735" spans="83:83">
      <c r="CE40735" s="227"/>
    </row>
    <row r="40736" spans="83:83">
      <c r="CE40736" s="227"/>
    </row>
    <row r="40737" spans="83:83">
      <c r="CE40737" s="227"/>
    </row>
    <row r="40738" spans="83:83">
      <c r="CE40738" s="227"/>
    </row>
    <row r="40739" spans="83:83">
      <c r="CE40739" s="227"/>
    </row>
    <row r="40740" spans="83:83">
      <c r="CE40740" s="227"/>
    </row>
    <row r="40741" spans="83:83">
      <c r="CE40741" s="227"/>
    </row>
    <row r="40742" spans="83:83">
      <c r="CE40742" s="227"/>
    </row>
    <row r="40743" spans="83:83">
      <c r="CE40743" s="227"/>
    </row>
    <row r="40744" spans="83:83">
      <c r="CE40744" s="227"/>
    </row>
    <row r="40745" spans="83:83">
      <c r="CE40745" s="227"/>
    </row>
    <row r="40746" spans="83:83">
      <c r="CE40746" s="227"/>
    </row>
    <row r="40747" spans="83:83">
      <c r="CE40747" s="227"/>
    </row>
    <row r="40748" spans="83:83">
      <c r="CE40748" s="227"/>
    </row>
    <row r="40749" spans="83:83">
      <c r="CE40749" s="227"/>
    </row>
    <row r="40750" spans="83:83">
      <c r="CE40750" s="227"/>
    </row>
    <row r="40751" spans="83:83">
      <c r="CE40751" s="227"/>
    </row>
    <row r="40752" spans="83:83">
      <c r="CE40752" s="227"/>
    </row>
    <row r="40753" spans="83:83">
      <c r="CE40753" s="227"/>
    </row>
    <row r="40754" spans="83:83">
      <c r="CE40754" s="227"/>
    </row>
    <row r="40755" spans="83:83">
      <c r="CE40755" s="227"/>
    </row>
    <row r="40756" spans="83:83">
      <c r="CE40756" s="227"/>
    </row>
    <row r="40757" spans="83:83">
      <c r="CE40757" s="227"/>
    </row>
    <row r="40758" spans="83:83">
      <c r="CE40758" s="227"/>
    </row>
    <row r="40759" spans="83:83">
      <c r="CE40759" s="227"/>
    </row>
    <row r="40760" spans="83:83">
      <c r="CE40760" s="227"/>
    </row>
    <row r="40761" spans="83:83">
      <c r="CE40761" s="227"/>
    </row>
    <row r="40762" spans="83:83">
      <c r="CE40762" s="227"/>
    </row>
    <row r="40763" spans="83:83">
      <c r="CE40763" s="227"/>
    </row>
    <row r="40764" spans="83:83">
      <c r="CE40764" s="227"/>
    </row>
    <row r="40765" spans="83:83">
      <c r="CE40765" s="227"/>
    </row>
    <row r="40766" spans="83:83">
      <c r="CE40766" s="227"/>
    </row>
    <row r="40767" spans="83:83">
      <c r="CE40767" s="227"/>
    </row>
    <row r="40768" spans="83:83">
      <c r="CE40768" s="227"/>
    </row>
    <row r="40769" spans="83:83">
      <c r="CE40769" s="227"/>
    </row>
    <row r="40770" spans="83:83">
      <c r="CE40770" s="227"/>
    </row>
    <row r="40771" spans="83:83">
      <c r="CE40771" s="227"/>
    </row>
    <row r="40772" spans="83:83">
      <c r="CE40772" s="227"/>
    </row>
    <row r="40773" spans="83:83">
      <c r="CE40773" s="227"/>
    </row>
    <row r="40774" spans="83:83">
      <c r="CE40774" s="227"/>
    </row>
    <row r="40775" spans="83:83">
      <c r="CE40775" s="227"/>
    </row>
    <row r="40776" spans="83:83">
      <c r="CE40776" s="227"/>
    </row>
    <row r="40777" spans="83:83">
      <c r="CE40777" s="227"/>
    </row>
    <row r="40778" spans="83:83">
      <c r="CE40778" s="227"/>
    </row>
    <row r="40779" spans="83:83">
      <c r="CE40779" s="227"/>
    </row>
    <row r="40780" spans="83:83">
      <c r="CE40780" s="227"/>
    </row>
    <row r="40781" spans="83:83">
      <c r="CE40781" s="227"/>
    </row>
    <row r="40782" spans="83:83">
      <c r="CE40782" s="227"/>
    </row>
    <row r="40783" spans="83:83">
      <c r="CE40783" s="227"/>
    </row>
    <row r="40784" spans="83:83">
      <c r="CE40784" s="227"/>
    </row>
    <row r="40785" spans="83:83">
      <c r="CE40785" s="227"/>
    </row>
    <row r="40786" spans="83:83">
      <c r="CE40786" s="227"/>
    </row>
    <row r="40787" spans="83:83">
      <c r="CE40787" s="227"/>
    </row>
    <row r="40788" spans="83:83">
      <c r="CE40788" s="227"/>
    </row>
    <row r="40789" spans="83:83">
      <c r="CE40789" s="227"/>
    </row>
    <row r="40790" spans="83:83">
      <c r="CE40790" s="227"/>
    </row>
    <row r="40791" spans="83:83">
      <c r="CE40791" s="227"/>
    </row>
    <row r="40792" spans="83:83">
      <c r="CE40792" s="227"/>
    </row>
    <row r="40793" spans="83:83">
      <c r="CE40793" s="227"/>
    </row>
    <row r="40794" spans="83:83">
      <c r="CE40794" s="227"/>
    </row>
    <row r="40795" spans="83:83">
      <c r="CE40795" s="227"/>
    </row>
    <row r="40796" spans="83:83">
      <c r="CE40796" s="227"/>
    </row>
    <row r="40797" spans="83:83">
      <c r="CE40797" s="227"/>
    </row>
    <row r="40798" spans="83:83">
      <c r="CE40798" s="227"/>
    </row>
    <row r="40799" spans="83:83">
      <c r="CE40799" s="227"/>
    </row>
    <row r="40800" spans="83:83">
      <c r="CE40800" s="227"/>
    </row>
    <row r="40801" spans="83:83">
      <c r="CE40801" s="227"/>
    </row>
    <row r="40802" spans="83:83">
      <c r="CE40802" s="227"/>
    </row>
    <row r="40803" spans="83:83">
      <c r="CE40803" s="227"/>
    </row>
    <row r="40804" spans="83:83">
      <c r="CE40804" s="227"/>
    </row>
    <row r="40805" spans="83:83">
      <c r="CE40805" s="227"/>
    </row>
    <row r="40806" spans="83:83">
      <c r="CE40806" s="227"/>
    </row>
    <row r="40807" spans="83:83">
      <c r="CE40807" s="227"/>
    </row>
    <row r="40808" spans="83:83">
      <c r="CE40808" s="227"/>
    </row>
    <row r="40809" spans="83:83">
      <c r="CE40809" s="227"/>
    </row>
    <row r="40810" spans="83:83">
      <c r="CE40810" s="227"/>
    </row>
    <row r="40811" spans="83:83">
      <c r="CE40811" s="227"/>
    </row>
    <row r="40812" spans="83:83">
      <c r="CE40812" s="227"/>
    </row>
    <row r="40813" spans="83:83">
      <c r="CE40813" s="227"/>
    </row>
    <row r="40814" spans="83:83">
      <c r="CE40814" s="227"/>
    </row>
    <row r="40815" spans="83:83">
      <c r="CE40815" s="227"/>
    </row>
    <row r="40816" spans="83:83">
      <c r="CE40816" s="227"/>
    </row>
    <row r="40817" spans="83:83">
      <c r="CE40817" s="227"/>
    </row>
    <row r="40818" spans="83:83">
      <c r="CE40818" s="227"/>
    </row>
    <row r="40819" spans="83:83">
      <c r="CE40819" s="227"/>
    </row>
    <row r="40820" spans="83:83">
      <c r="CE40820" s="227"/>
    </row>
    <row r="40821" spans="83:83">
      <c r="CE40821" s="227"/>
    </row>
    <row r="40822" spans="83:83">
      <c r="CE40822" s="227"/>
    </row>
    <row r="40823" spans="83:83">
      <c r="CE40823" s="227"/>
    </row>
    <row r="40824" spans="83:83">
      <c r="CE40824" s="227"/>
    </row>
    <row r="40825" spans="83:83">
      <c r="CE40825" s="227"/>
    </row>
    <row r="40826" spans="83:83">
      <c r="CE40826" s="227"/>
    </row>
    <row r="40827" spans="83:83">
      <c r="CE40827" s="227"/>
    </row>
    <row r="40828" spans="83:83">
      <c r="CE40828" s="227"/>
    </row>
    <row r="40829" spans="83:83">
      <c r="CE40829" s="227"/>
    </row>
    <row r="40830" spans="83:83">
      <c r="CE40830" s="227"/>
    </row>
    <row r="40831" spans="83:83">
      <c r="CE40831" s="227"/>
    </row>
    <row r="40832" spans="83:83">
      <c r="CE40832" s="227"/>
    </row>
    <row r="40833" spans="83:83">
      <c r="CE40833" s="227"/>
    </row>
    <row r="40834" spans="83:83">
      <c r="CE40834" s="227"/>
    </row>
    <row r="40835" spans="83:83">
      <c r="CE40835" s="227"/>
    </row>
    <row r="40836" spans="83:83">
      <c r="CE40836" s="227"/>
    </row>
    <row r="40837" spans="83:83">
      <c r="CE40837" s="227"/>
    </row>
    <row r="40838" spans="83:83">
      <c r="CE40838" s="227"/>
    </row>
    <row r="40839" spans="83:83">
      <c r="CE40839" s="227"/>
    </row>
    <row r="40840" spans="83:83">
      <c r="CE40840" s="227"/>
    </row>
    <row r="40841" spans="83:83">
      <c r="CE40841" s="227"/>
    </row>
    <row r="40842" spans="83:83">
      <c r="CE40842" s="227"/>
    </row>
    <row r="40843" spans="83:83">
      <c r="CE40843" s="227"/>
    </row>
    <row r="40844" spans="83:83">
      <c r="CE40844" s="227"/>
    </row>
    <row r="40845" spans="83:83">
      <c r="CE40845" s="227"/>
    </row>
    <row r="40846" spans="83:83">
      <c r="CE40846" s="227"/>
    </row>
    <row r="40847" spans="83:83">
      <c r="CE40847" s="227"/>
    </row>
    <row r="40848" spans="83:83">
      <c r="CE40848" s="227"/>
    </row>
    <row r="40849" spans="83:83">
      <c r="CE40849" s="227"/>
    </row>
    <row r="40850" spans="83:83">
      <c r="CE40850" s="227"/>
    </row>
    <row r="40851" spans="83:83">
      <c r="CE40851" s="227"/>
    </row>
    <row r="40852" spans="83:83">
      <c r="CE40852" s="227"/>
    </row>
    <row r="40853" spans="83:83">
      <c r="CE40853" s="227"/>
    </row>
    <row r="40854" spans="83:83">
      <c r="CE40854" s="227"/>
    </row>
    <row r="40855" spans="83:83">
      <c r="CE40855" s="227"/>
    </row>
    <row r="40856" spans="83:83">
      <c r="CE40856" s="227"/>
    </row>
    <row r="40857" spans="83:83">
      <c r="CE40857" s="227"/>
    </row>
    <row r="40858" spans="83:83">
      <c r="CE40858" s="227"/>
    </row>
    <row r="40859" spans="83:83">
      <c r="CE40859" s="227"/>
    </row>
    <row r="40860" spans="83:83">
      <c r="CE40860" s="227"/>
    </row>
    <row r="40861" spans="83:83">
      <c r="CE40861" s="227"/>
    </row>
    <row r="40862" spans="83:83">
      <c r="CE40862" s="227"/>
    </row>
    <row r="40863" spans="83:83">
      <c r="CE40863" s="227"/>
    </row>
    <row r="40864" spans="83:83">
      <c r="CE40864" s="227"/>
    </row>
    <row r="40865" spans="83:83">
      <c r="CE40865" s="227"/>
    </row>
    <row r="40866" spans="83:83">
      <c r="CE40866" s="227"/>
    </row>
    <row r="40867" spans="83:83">
      <c r="CE40867" s="227"/>
    </row>
    <row r="40868" spans="83:83">
      <c r="CE40868" s="227"/>
    </row>
    <row r="40869" spans="83:83">
      <c r="CE40869" s="227"/>
    </row>
    <row r="40870" spans="83:83">
      <c r="CE40870" s="227"/>
    </row>
    <row r="40871" spans="83:83">
      <c r="CE40871" s="227"/>
    </row>
    <row r="40872" spans="83:83">
      <c r="CE40872" s="227"/>
    </row>
    <row r="40873" spans="83:83">
      <c r="CE40873" s="227"/>
    </row>
    <row r="40874" spans="83:83">
      <c r="CE40874" s="227"/>
    </row>
    <row r="40875" spans="83:83">
      <c r="CE40875" s="227"/>
    </row>
    <row r="40876" spans="83:83">
      <c r="CE40876" s="227"/>
    </row>
    <row r="40877" spans="83:83">
      <c r="CE40877" s="227"/>
    </row>
    <row r="40878" spans="83:83">
      <c r="CE40878" s="227"/>
    </row>
    <row r="40879" spans="83:83">
      <c r="CE40879" s="227"/>
    </row>
    <row r="40880" spans="83:83">
      <c r="CE40880" s="227"/>
    </row>
    <row r="40881" spans="83:83">
      <c r="CE40881" s="227"/>
    </row>
    <row r="40882" spans="83:83">
      <c r="CE40882" s="227"/>
    </row>
    <row r="40883" spans="83:83">
      <c r="CE40883" s="227"/>
    </row>
    <row r="40884" spans="83:83">
      <c r="CE40884" s="227"/>
    </row>
    <row r="40885" spans="83:83">
      <c r="CE40885" s="227"/>
    </row>
    <row r="40886" spans="83:83">
      <c r="CE40886" s="227"/>
    </row>
    <row r="40887" spans="83:83">
      <c r="CE40887" s="227"/>
    </row>
    <row r="40888" spans="83:83">
      <c r="CE40888" s="227"/>
    </row>
    <row r="40889" spans="83:83">
      <c r="CE40889" s="227"/>
    </row>
    <row r="40890" spans="83:83">
      <c r="CE40890" s="227"/>
    </row>
    <row r="40891" spans="83:83">
      <c r="CE40891" s="227"/>
    </row>
    <row r="40892" spans="83:83">
      <c r="CE40892" s="227"/>
    </row>
    <row r="40893" spans="83:83">
      <c r="CE40893" s="227"/>
    </row>
    <row r="40894" spans="83:83">
      <c r="CE40894" s="227"/>
    </row>
    <row r="40895" spans="83:83">
      <c r="CE40895" s="227"/>
    </row>
    <row r="40896" spans="83:83">
      <c r="CE40896" s="227"/>
    </row>
    <row r="40897" spans="83:83">
      <c r="CE40897" s="227"/>
    </row>
    <row r="40898" spans="83:83">
      <c r="CE40898" s="227"/>
    </row>
    <row r="40899" spans="83:83">
      <c r="CE40899" s="227"/>
    </row>
    <row r="40900" spans="83:83">
      <c r="CE40900" s="227"/>
    </row>
    <row r="40901" spans="83:83">
      <c r="CE40901" s="227"/>
    </row>
    <row r="40902" spans="83:83">
      <c r="CE40902" s="227"/>
    </row>
    <row r="40903" spans="83:83">
      <c r="CE40903" s="227"/>
    </row>
    <row r="40904" spans="83:83">
      <c r="CE40904" s="227"/>
    </row>
    <row r="40905" spans="83:83">
      <c r="CE40905" s="227"/>
    </row>
    <row r="40906" spans="83:83">
      <c r="CE40906" s="227"/>
    </row>
    <row r="40907" spans="83:83">
      <c r="CE40907" s="227"/>
    </row>
    <row r="40908" spans="83:83">
      <c r="CE40908" s="227"/>
    </row>
    <row r="40909" spans="83:83">
      <c r="CE40909" s="227"/>
    </row>
    <row r="40910" spans="83:83">
      <c r="CE40910" s="227"/>
    </row>
    <row r="40911" spans="83:83">
      <c r="CE40911" s="227"/>
    </row>
    <row r="40912" spans="83:83">
      <c r="CE40912" s="227"/>
    </row>
    <row r="40913" spans="83:83">
      <c r="CE40913" s="227"/>
    </row>
    <row r="40914" spans="83:83">
      <c r="CE40914" s="227"/>
    </row>
    <row r="40915" spans="83:83">
      <c r="CE40915" s="227"/>
    </row>
    <row r="40916" spans="83:83">
      <c r="CE40916" s="227"/>
    </row>
    <row r="40917" spans="83:83">
      <c r="CE40917" s="227"/>
    </row>
    <row r="40918" spans="83:83">
      <c r="CE40918" s="227"/>
    </row>
    <row r="40919" spans="83:83">
      <c r="CE40919" s="227"/>
    </row>
    <row r="40920" spans="83:83">
      <c r="CE40920" s="227"/>
    </row>
    <row r="40921" spans="83:83">
      <c r="CE40921" s="227"/>
    </row>
    <row r="40922" spans="83:83">
      <c r="CE40922" s="227"/>
    </row>
    <row r="40923" spans="83:83">
      <c r="CE40923" s="227"/>
    </row>
    <row r="40924" spans="83:83">
      <c r="CE40924" s="227"/>
    </row>
    <row r="40925" spans="83:83">
      <c r="CE40925" s="227"/>
    </row>
    <row r="40926" spans="83:83">
      <c r="CE40926" s="227"/>
    </row>
    <row r="40927" spans="83:83">
      <c r="CE40927" s="227"/>
    </row>
    <row r="40928" spans="83:83">
      <c r="CE40928" s="227"/>
    </row>
    <row r="40929" spans="83:83">
      <c r="CE40929" s="227"/>
    </row>
    <row r="40930" spans="83:83">
      <c r="CE40930" s="227"/>
    </row>
    <row r="40931" spans="83:83">
      <c r="CE40931" s="227"/>
    </row>
    <row r="40932" spans="83:83">
      <c r="CE40932" s="227"/>
    </row>
    <row r="40933" spans="83:83">
      <c r="CE40933" s="227"/>
    </row>
    <row r="40934" spans="83:83">
      <c r="CE40934" s="227"/>
    </row>
    <row r="40935" spans="83:83">
      <c r="CE40935" s="227"/>
    </row>
    <row r="40936" spans="83:83">
      <c r="CE40936" s="227"/>
    </row>
    <row r="40937" spans="83:83">
      <c r="CE40937" s="227"/>
    </row>
    <row r="40938" spans="83:83">
      <c r="CE40938" s="227"/>
    </row>
    <row r="40939" spans="83:83">
      <c r="CE40939" s="227"/>
    </row>
    <row r="40940" spans="83:83">
      <c r="CE40940" s="227"/>
    </row>
    <row r="40941" spans="83:83">
      <c r="CE40941" s="227"/>
    </row>
    <row r="40942" spans="83:83">
      <c r="CE40942" s="227"/>
    </row>
    <row r="40943" spans="83:83">
      <c r="CE40943" s="227"/>
    </row>
    <row r="40944" spans="83:83">
      <c r="CE40944" s="227"/>
    </row>
    <row r="40945" spans="83:83">
      <c r="CE40945" s="227"/>
    </row>
    <row r="40946" spans="83:83">
      <c r="CE40946" s="227"/>
    </row>
    <row r="40947" spans="83:83">
      <c r="CE40947" s="227"/>
    </row>
    <row r="40948" spans="83:83">
      <c r="CE40948" s="227"/>
    </row>
    <row r="40949" spans="83:83">
      <c r="CE40949" s="227"/>
    </row>
    <row r="40950" spans="83:83">
      <c r="CE40950" s="227"/>
    </row>
    <row r="40951" spans="83:83">
      <c r="CE40951" s="227"/>
    </row>
    <row r="40952" spans="83:83">
      <c r="CE40952" s="227"/>
    </row>
    <row r="40953" spans="83:83">
      <c r="CE40953" s="227"/>
    </row>
    <row r="40954" spans="83:83">
      <c r="CE40954" s="227"/>
    </row>
    <row r="40955" spans="83:83">
      <c r="CE40955" s="227"/>
    </row>
    <row r="40956" spans="83:83">
      <c r="CE40956" s="227"/>
    </row>
    <row r="40957" spans="83:83">
      <c r="CE40957" s="227"/>
    </row>
    <row r="40958" spans="83:83">
      <c r="CE40958" s="227"/>
    </row>
    <row r="40959" spans="83:83">
      <c r="CE40959" s="227"/>
    </row>
    <row r="40960" spans="83:83">
      <c r="CE40960" s="227"/>
    </row>
    <row r="40961" spans="83:83">
      <c r="CE40961" s="227"/>
    </row>
    <row r="40962" spans="83:83">
      <c r="CE40962" s="227"/>
    </row>
    <row r="40963" spans="83:83">
      <c r="CE40963" s="227"/>
    </row>
    <row r="40964" spans="83:83">
      <c r="CE40964" s="227"/>
    </row>
    <row r="40965" spans="83:83">
      <c r="CE40965" s="227"/>
    </row>
    <row r="40966" spans="83:83">
      <c r="CE40966" s="227"/>
    </row>
    <row r="40967" spans="83:83">
      <c r="CE40967" s="227"/>
    </row>
    <row r="40968" spans="83:83">
      <c r="CE40968" s="227"/>
    </row>
    <row r="40969" spans="83:83">
      <c r="CE40969" s="227"/>
    </row>
    <row r="40970" spans="83:83">
      <c r="CE40970" s="227"/>
    </row>
    <row r="40971" spans="83:83">
      <c r="CE40971" s="227"/>
    </row>
    <row r="40972" spans="83:83">
      <c r="CE40972" s="227"/>
    </row>
    <row r="40973" spans="83:83">
      <c r="CE40973" s="227"/>
    </row>
    <row r="40974" spans="83:83">
      <c r="CE40974" s="227"/>
    </row>
    <row r="40975" spans="83:83">
      <c r="CE40975" s="227"/>
    </row>
    <row r="40976" spans="83:83">
      <c r="CE40976" s="227"/>
    </row>
    <row r="40977" spans="83:83">
      <c r="CE40977" s="227"/>
    </row>
    <row r="40978" spans="83:83">
      <c r="CE40978" s="227"/>
    </row>
    <row r="40979" spans="83:83">
      <c r="CE40979" s="227"/>
    </row>
    <row r="40980" spans="83:83">
      <c r="CE40980" s="227"/>
    </row>
    <row r="40981" spans="83:83">
      <c r="CE40981" s="227"/>
    </row>
    <row r="40982" spans="83:83">
      <c r="CE40982" s="227"/>
    </row>
    <row r="40983" spans="83:83">
      <c r="CE40983" s="227"/>
    </row>
    <row r="40984" spans="83:83">
      <c r="CE40984" s="227"/>
    </row>
    <row r="40985" spans="83:83">
      <c r="CE40985" s="227"/>
    </row>
    <row r="40986" spans="83:83">
      <c r="CE40986" s="227"/>
    </row>
    <row r="40987" spans="83:83">
      <c r="CE40987" s="227"/>
    </row>
    <row r="40988" spans="83:83">
      <c r="CE40988" s="227"/>
    </row>
    <row r="40989" spans="83:83">
      <c r="CE40989" s="227"/>
    </row>
    <row r="40990" spans="83:83">
      <c r="CE40990" s="227"/>
    </row>
    <row r="40991" spans="83:83">
      <c r="CE40991" s="227"/>
    </row>
    <row r="40992" spans="83:83">
      <c r="CE40992" s="227"/>
    </row>
    <row r="40993" spans="83:83">
      <c r="CE40993" s="227"/>
    </row>
    <row r="40994" spans="83:83">
      <c r="CE40994" s="227"/>
    </row>
    <row r="40995" spans="83:83">
      <c r="CE40995" s="227"/>
    </row>
    <row r="40996" spans="83:83">
      <c r="CE40996" s="227"/>
    </row>
    <row r="40997" spans="83:83">
      <c r="CE40997" s="227"/>
    </row>
    <row r="40998" spans="83:83">
      <c r="CE40998" s="227"/>
    </row>
    <row r="40999" spans="83:83">
      <c r="CE40999" s="227"/>
    </row>
    <row r="41000" spans="83:83">
      <c r="CE41000" s="227"/>
    </row>
    <row r="41001" spans="83:83">
      <c r="CE41001" s="227"/>
    </row>
    <row r="41002" spans="83:83">
      <c r="CE41002" s="227"/>
    </row>
    <row r="41003" spans="83:83">
      <c r="CE41003" s="227"/>
    </row>
    <row r="41004" spans="83:83">
      <c r="CE41004" s="227"/>
    </row>
    <row r="41005" spans="83:83">
      <c r="CE41005" s="227"/>
    </row>
    <row r="41006" spans="83:83">
      <c r="CE41006" s="227"/>
    </row>
    <row r="41007" spans="83:83">
      <c r="CE41007" s="227"/>
    </row>
    <row r="41008" spans="83:83">
      <c r="CE41008" s="227"/>
    </row>
    <row r="41009" spans="83:83">
      <c r="CE41009" s="227"/>
    </row>
    <row r="41010" spans="83:83">
      <c r="CE41010" s="227"/>
    </row>
    <row r="41011" spans="83:83">
      <c r="CE41011" s="227"/>
    </row>
    <row r="41012" spans="83:83">
      <c r="CE41012" s="227"/>
    </row>
    <row r="41013" spans="83:83">
      <c r="CE41013" s="227"/>
    </row>
    <row r="41014" spans="83:83">
      <c r="CE41014" s="227"/>
    </row>
    <row r="41015" spans="83:83">
      <c r="CE41015" s="227"/>
    </row>
    <row r="41016" spans="83:83">
      <c r="CE41016" s="227"/>
    </row>
    <row r="41017" spans="83:83">
      <c r="CE41017" s="227"/>
    </row>
    <row r="41018" spans="83:83">
      <c r="CE41018" s="227"/>
    </row>
    <row r="41019" spans="83:83">
      <c r="CE41019" s="227"/>
    </row>
    <row r="41020" spans="83:83">
      <c r="CE41020" s="227"/>
    </row>
    <row r="41021" spans="83:83">
      <c r="CE41021" s="227"/>
    </row>
    <row r="41022" spans="83:83">
      <c r="CE41022" s="227"/>
    </row>
    <row r="41023" spans="83:83">
      <c r="CE41023" s="227"/>
    </row>
    <row r="41024" spans="83:83">
      <c r="CE41024" s="227"/>
    </row>
    <row r="41025" spans="83:83">
      <c r="CE41025" s="227"/>
    </row>
    <row r="41026" spans="83:83">
      <c r="CE41026" s="227"/>
    </row>
    <row r="41027" spans="83:83">
      <c r="CE41027" s="227"/>
    </row>
    <row r="41028" spans="83:83">
      <c r="CE41028" s="227"/>
    </row>
    <row r="41029" spans="83:83">
      <c r="CE41029" s="227"/>
    </row>
    <row r="41030" spans="83:83">
      <c r="CE41030" s="227"/>
    </row>
    <row r="41031" spans="83:83">
      <c r="CE41031" s="227"/>
    </row>
    <row r="41032" spans="83:83">
      <c r="CE41032" s="227"/>
    </row>
    <row r="41033" spans="83:83">
      <c r="CE41033" s="227"/>
    </row>
    <row r="41034" spans="83:83">
      <c r="CE41034" s="227"/>
    </row>
    <row r="41035" spans="83:83">
      <c r="CE41035" s="227"/>
    </row>
    <row r="41036" spans="83:83">
      <c r="CE41036" s="227"/>
    </row>
    <row r="41037" spans="83:83">
      <c r="CE41037" s="227"/>
    </row>
    <row r="41038" spans="83:83">
      <c r="CE41038" s="227"/>
    </row>
    <row r="41039" spans="83:83">
      <c r="CE41039" s="227"/>
    </row>
    <row r="41040" spans="83:83">
      <c r="CE41040" s="227"/>
    </row>
    <row r="41041" spans="83:83">
      <c r="CE41041" s="227"/>
    </row>
    <row r="41042" spans="83:83">
      <c r="CE41042" s="227"/>
    </row>
    <row r="41043" spans="83:83">
      <c r="CE41043" s="227"/>
    </row>
    <row r="41044" spans="83:83">
      <c r="CE41044" s="227"/>
    </row>
    <row r="41045" spans="83:83">
      <c r="CE41045" s="227"/>
    </row>
    <row r="41046" spans="83:83">
      <c r="CE41046" s="227"/>
    </row>
    <row r="41047" spans="83:83">
      <c r="CE41047" s="227"/>
    </row>
    <row r="41048" spans="83:83">
      <c r="CE41048" s="227"/>
    </row>
    <row r="41049" spans="83:83">
      <c r="CE41049" s="227"/>
    </row>
    <row r="41050" spans="83:83">
      <c r="CE41050" s="227"/>
    </row>
    <row r="41051" spans="83:83">
      <c r="CE41051" s="227"/>
    </row>
    <row r="41052" spans="83:83">
      <c r="CE41052" s="227"/>
    </row>
    <row r="41053" spans="83:83">
      <c r="CE41053" s="227"/>
    </row>
    <row r="41054" spans="83:83">
      <c r="CE41054" s="227"/>
    </row>
    <row r="41055" spans="83:83">
      <c r="CE41055" s="227"/>
    </row>
    <row r="41056" spans="83:83">
      <c r="CE41056" s="227"/>
    </row>
    <row r="41057" spans="83:83">
      <c r="CE41057" s="227"/>
    </row>
    <row r="41058" spans="83:83">
      <c r="CE41058" s="227"/>
    </row>
    <row r="41059" spans="83:83">
      <c r="CE41059" s="227"/>
    </row>
    <row r="41060" spans="83:83">
      <c r="CE41060" s="227"/>
    </row>
    <row r="41061" spans="83:83">
      <c r="CE41061" s="227"/>
    </row>
    <row r="41062" spans="83:83">
      <c r="CE41062" s="227"/>
    </row>
    <row r="41063" spans="83:83">
      <c r="CE41063" s="227"/>
    </row>
    <row r="41064" spans="83:83">
      <c r="CE41064" s="227"/>
    </row>
    <row r="41065" spans="83:83">
      <c r="CE41065" s="227"/>
    </row>
    <row r="41066" spans="83:83">
      <c r="CE41066" s="227"/>
    </row>
    <row r="41067" spans="83:83">
      <c r="CE41067" s="227"/>
    </row>
    <row r="41068" spans="83:83">
      <c r="CE41068" s="227"/>
    </row>
    <row r="41069" spans="83:83">
      <c r="CE41069" s="227"/>
    </row>
    <row r="41070" spans="83:83">
      <c r="CE41070" s="227"/>
    </row>
    <row r="41071" spans="83:83">
      <c r="CE41071" s="227"/>
    </row>
    <row r="41072" spans="83:83">
      <c r="CE41072" s="227"/>
    </row>
    <row r="41073" spans="83:83">
      <c r="CE41073" s="227"/>
    </row>
    <row r="41074" spans="83:83">
      <c r="CE41074" s="227"/>
    </row>
    <row r="41075" spans="83:83">
      <c r="CE41075" s="227"/>
    </row>
    <row r="41076" spans="83:83">
      <c r="CE41076" s="227"/>
    </row>
    <row r="41077" spans="83:83">
      <c r="CE41077" s="227"/>
    </row>
    <row r="41078" spans="83:83">
      <c r="CE41078" s="227"/>
    </row>
    <row r="41079" spans="83:83">
      <c r="CE41079" s="227"/>
    </row>
    <row r="41080" spans="83:83">
      <c r="CE41080" s="227"/>
    </row>
    <row r="41081" spans="83:83">
      <c r="CE41081" s="227"/>
    </row>
    <row r="41082" spans="83:83">
      <c r="CE41082" s="227"/>
    </row>
    <row r="41083" spans="83:83">
      <c r="CE41083" s="227"/>
    </row>
    <row r="41084" spans="83:83">
      <c r="CE41084" s="227"/>
    </row>
    <row r="41085" spans="83:83">
      <c r="CE41085" s="227"/>
    </row>
    <row r="41086" spans="83:83">
      <c r="CE41086" s="227"/>
    </row>
    <row r="41087" spans="83:83">
      <c r="CE41087" s="227"/>
    </row>
    <row r="41088" spans="83:83">
      <c r="CE41088" s="227"/>
    </row>
    <row r="41089" spans="83:83">
      <c r="CE41089" s="227"/>
    </row>
    <row r="41090" spans="83:83">
      <c r="CE41090" s="227"/>
    </row>
    <row r="41091" spans="83:83">
      <c r="CE41091" s="227"/>
    </row>
    <row r="41092" spans="83:83">
      <c r="CE41092" s="227"/>
    </row>
    <row r="41093" spans="83:83">
      <c r="CE41093" s="227"/>
    </row>
    <row r="41094" spans="83:83">
      <c r="CE41094" s="227"/>
    </row>
    <row r="41095" spans="83:83">
      <c r="CE41095" s="227"/>
    </row>
    <row r="41096" spans="83:83">
      <c r="CE41096" s="227"/>
    </row>
    <row r="41097" spans="83:83">
      <c r="CE41097" s="227"/>
    </row>
    <row r="41098" spans="83:83">
      <c r="CE41098" s="227"/>
    </row>
    <row r="41099" spans="83:83">
      <c r="CE41099" s="227"/>
    </row>
    <row r="41100" spans="83:83">
      <c r="CE41100" s="227"/>
    </row>
    <row r="41101" spans="83:83">
      <c r="CE41101" s="227"/>
    </row>
    <row r="41102" spans="83:83">
      <c r="CE41102" s="227"/>
    </row>
    <row r="41103" spans="83:83">
      <c r="CE41103" s="227"/>
    </row>
    <row r="41104" spans="83:83">
      <c r="CE41104" s="227"/>
    </row>
    <row r="41105" spans="83:83">
      <c r="CE41105" s="227"/>
    </row>
    <row r="41106" spans="83:83">
      <c r="CE41106" s="227"/>
    </row>
    <row r="41107" spans="83:83">
      <c r="CE41107" s="227"/>
    </row>
    <row r="41108" spans="83:83">
      <c r="CE41108" s="227"/>
    </row>
    <row r="41109" spans="83:83">
      <c r="CE41109" s="227"/>
    </row>
    <row r="41110" spans="83:83">
      <c r="CE41110" s="227"/>
    </row>
    <row r="41111" spans="83:83">
      <c r="CE41111" s="227"/>
    </row>
    <row r="41112" spans="83:83">
      <c r="CE41112" s="227"/>
    </row>
    <row r="41113" spans="83:83">
      <c r="CE41113" s="227"/>
    </row>
    <row r="41114" spans="83:83">
      <c r="CE41114" s="227"/>
    </row>
    <row r="41115" spans="83:83">
      <c r="CE41115" s="227"/>
    </row>
    <row r="41116" spans="83:83">
      <c r="CE41116" s="227"/>
    </row>
    <row r="41117" spans="83:83">
      <c r="CE41117" s="227"/>
    </row>
    <row r="41118" spans="83:83">
      <c r="CE41118" s="227"/>
    </row>
    <row r="41119" spans="83:83">
      <c r="CE41119" s="227"/>
    </row>
    <row r="41120" spans="83:83">
      <c r="CE41120" s="227"/>
    </row>
    <row r="41121" spans="83:83">
      <c r="CE41121" s="227"/>
    </row>
    <row r="41122" spans="83:83">
      <c r="CE41122" s="227"/>
    </row>
    <row r="41123" spans="83:83">
      <c r="CE41123" s="227"/>
    </row>
    <row r="41124" spans="83:83">
      <c r="CE41124" s="227"/>
    </row>
    <row r="41125" spans="83:83">
      <c r="CE41125" s="227"/>
    </row>
    <row r="41126" spans="83:83">
      <c r="CE41126" s="227"/>
    </row>
    <row r="41127" spans="83:83">
      <c r="CE41127" s="227"/>
    </row>
    <row r="41128" spans="83:83">
      <c r="CE41128" s="227"/>
    </row>
    <row r="41129" spans="83:83">
      <c r="CE41129" s="227"/>
    </row>
    <row r="41130" spans="83:83">
      <c r="CE41130" s="227"/>
    </row>
    <row r="41131" spans="83:83">
      <c r="CE41131" s="227"/>
    </row>
    <row r="41132" spans="83:83">
      <c r="CE41132" s="227"/>
    </row>
    <row r="41133" spans="83:83">
      <c r="CE41133" s="227"/>
    </row>
    <row r="41134" spans="83:83">
      <c r="CE41134" s="227"/>
    </row>
    <row r="41135" spans="83:83">
      <c r="CE41135" s="227"/>
    </row>
    <row r="41136" spans="83:83">
      <c r="CE41136" s="227"/>
    </row>
    <row r="41137" spans="83:83">
      <c r="CE41137" s="227"/>
    </row>
    <row r="41138" spans="83:83">
      <c r="CE41138" s="227"/>
    </row>
    <row r="41139" spans="83:83">
      <c r="CE41139" s="227"/>
    </row>
    <row r="41140" spans="83:83">
      <c r="CE41140" s="227"/>
    </row>
    <row r="41141" spans="83:83">
      <c r="CE41141" s="227"/>
    </row>
    <row r="41142" spans="83:83">
      <c r="CE41142" s="227"/>
    </row>
    <row r="41143" spans="83:83">
      <c r="CE41143" s="227"/>
    </row>
    <row r="41144" spans="83:83">
      <c r="CE41144" s="227"/>
    </row>
    <row r="41145" spans="83:83">
      <c r="CE41145" s="227"/>
    </row>
    <row r="41146" spans="83:83">
      <c r="CE41146" s="227"/>
    </row>
    <row r="41147" spans="83:83">
      <c r="CE41147" s="227"/>
    </row>
    <row r="41148" spans="83:83">
      <c r="CE41148" s="227"/>
    </row>
    <row r="41149" spans="83:83">
      <c r="CE41149" s="227"/>
    </row>
    <row r="41150" spans="83:83">
      <c r="CE41150" s="227"/>
    </row>
    <row r="41151" spans="83:83">
      <c r="CE41151" s="227"/>
    </row>
    <row r="41152" spans="83:83">
      <c r="CE41152" s="227"/>
    </row>
    <row r="41153" spans="83:83">
      <c r="CE41153" s="227"/>
    </row>
    <row r="41154" spans="83:83">
      <c r="CE41154" s="227"/>
    </row>
    <row r="41155" spans="83:83">
      <c r="CE41155" s="227"/>
    </row>
    <row r="41156" spans="83:83">
      <c r="CE41156" s="227"/>
    </row>
    <row r="41157" spans="83:83">
      <c r="CE41157" s="227"/>
    </row>
    <row r="41158" spans="83:83">
      <c r="CE41158" s="227"/>
    </row>
    <row r="41159" spans="83:83">
      <c r="CE41159" s="227"/>
    </row>
    <row r="41160" spans="83:83">
      <c r="CE41160" s="227"/>
    </row>
    <row r="41161" spans="83:83">
      <c r="CE41161" s="227"/>
    </row>
    <row r="41162" spans="83:83">
      <c r="CE41162" s="227"/>
    </row>
    <row r="41163" spans="83:83">
      <c r="CE41163" s="227"/>
    </row>
    <row r="41164" spans="83:83">
      <c r="CE41164" s="227"/>
    </row>
    <row r="41165" spans="83:83">
      <c r="CE41165" s="227"/>
    </row>
    <row r="41166" spans="83:83">
      <c r="CE41166" s="227"/>
    </row>
    <row r="41167" spans="83:83">
      <c r="CE41167" s="227"/>
    </row>
    <row r="41168" spans="83:83">
      <c r="CE41168" s="227"/>
    </row>
    <row r="41169" spans="83:83">
      <c r="CE41169" s="227"/>
    </row>
    <row r="41170" spans="83:83">
      <c r="CE41170" s="227"/>
    </row>
    <row r="41171" spans="83:83">
      <c r="CE41171" s="227"/>
    </row>
    <row r="41172" spans="83:83">
      <c r="CE41172" s="227"/>
    </row>
    <row r="41173" spans="83:83">
      <c r="CE41173" s="227"/>
    </row>
    <row r="41174" spans="83:83">
      <c r="CE41174" s="227"/>
    </row>
    <row r="41175" spans="83:83">
      <c r="CE41175" s="227"/>
    </row>
    <row r="41176" spans="83:83">
      <c r="CE41176" s="227"/>
    </row>
    <row r="41177" spans="83:83">
      <c r="CE41177" s="227"/>
    </row>
    <row r="41178" spans="83:83">
      <c r="CE41178" s="227"/>
    </row>
    <row r="41179" spans="83:83">
      <c r="CE41179" s="227"/>
    </row>
    <row r="41180" spans="83:83">
      <c r="CE41180" s="227"/>
    </row>
    <row r="41181" spans="83:83">
      <c r="CE41181" s="227"/>
    </row>
    <row r="41182" spans="83:83">
      <c r="CE41182" s="227"/>
    </row>
    <row r="41183" spans="83:83">
      <c r="CE41183" s="227"/>
    </row>
    <row r="41184" spans="83:83">
      <c r="CE41184" s="227"/>
    </row>
    <row r="41185" spans="83:83">
      <c r="CE41185" s="227"/>
    </row>
    <row r="41186" spans="83:83">
      <c r="CE41186" s="227"/>
    </row>
    <row r="41187" spans="83:83">
      <c r="CE41187" s="227"/>
    </row>
    <row r="41188" spans="83:83">
      <c r="CE41188" s="227"/>
    </row>
    <row r="41189" spans="83:83">
      <c r="CE41189" s="227"/>
    </row>
    <row r="41190" spans="83:83">
      <c r="CE41190" s="227"/>
    </row>
    <row r="41191" spans="83:83">
      <c r="CE41191" s="227"/>
    </row>
    <row r="41192" spans="83:83">
      <c r="CE41192" s="227"/>
    </row>
    <row r="41193" spans="83:83">
      <c r="CE41193" s="227"/>
    </row>
    <row r="41194" spans="83:83">
      <c r="CE41194" s="227"/>
    </row>
    <row r="41195" spans="83:83">
      <c r="CE41195" s="227"/>
    </row>
    <row r="41196" spans="83:83">
      <c r="CE41196" s="227"/>
    </row>
    <row r="41197" spans="83:83">
      <c r="CE41197" s="227"/>
    </row>
    <row r="41198" spans="83:83">
      <c r="CE41198" s="227"/>
    </row>
    <row r="41199" spans="83:83">
      <c r="CE41199" s="227"/>
    </row>
    <row r="41200" spans="83:83">
      <c r="CE41200" s="227"/>
    </row>
    <row r="41201" spans="83:83">
      <c r="CE41201" s="227"/>
    </row>
    <row r="41202" spans="83:83">
      <c r="CE41202" s="227"/>
    </row>
    <row r="41203" spans="83:83">
      <c r="CE41203" s="227"/>
    </row>
    <row r="41204" spans="83:83">
      <c r="CE41204" s="227"/>
    </row>
    <row r="41205" spans="83:83">
      <c r="CE41205" s="227"/>
    </row>
    <row r="41206" spans="83:83">
      <c r="CE41206" s="227"/>
    </row>
    <row r="41207" spans="83:83">
      <c r="CE41207" s="227"/>
    </row>
    <row r="41208" spans="83:83">
      <c r="CE41208" s="227"/>
    </row>
    <row r="41209" spans="83:83">
      <c r="CE41209" s="227"/>
    </row>
    <row r="41210" spans="83:83">
      <c r="CE41210" s="227"/>
    </row>
    <row r="41211" spans="83:83">
      <c r="CE41211" s="227"/>
    </row>
    <row r="41212" spans="83:83">
      <c r="CE41212" s="227"/>
    </row>
    <row r="41213" spans="83:83">
      <c r="CE41213" s="227"/>
    </row>
    <row r="41214" spans="83:83">
      <c r="CE41214" s="227"/>
    </row>
    <row r="41215" spans="83:83">
      <c r="CE41215" s="227"/>
    </row>
    <row r="41216" spans="83:83">
      <c r="CE41216" s="227"/>
    </row>
    <row r="41217" spans="83:83">
      <c r="CE41217" s="227"/>
    </row>
    <row r="41218" spans="83:83">
      <c r="CE41218" s="227"/>
    </row>
    <row r="41219" spans="83:83">
      <c r="CE41219" s="227"/>
    </row>
    <row r="41220" spans="83:83">
      <c r="CE41220" s="227"/>
    </row>
    <row r="41221" spans="83:83">
      <c r="CE41221" s="227"/>
    </row>
    <row r="41222" spans="83:83">
      <c r="CE41222" s="227"/>
    </row>
    <row r="41223" spans="83:83">
      <c r="CE41223" s="227"/>
    </row>
    <row r="41224" spans="83:83">
      <c r="CE41224" s="227"/>
    </row>
    <row r="41225" spans="83:83">
      <c r="CE41225" s="227"/>
    </row>
    <row r="41226" spans="83:83">
      <c r="CE41226" s="227"/>
    </row>
    <row r="41227" spans="83:83">
      <c r="CE41227" s="227"/>
    </row>
    <row r="41228" spans="83:83">
      <c r="CE41228" s="227"/>
    </row>
    <row r="41229" spans="83:83">
      <c r="CE41229" s="227"/>
    </row>
    <row r="41230" spans="83:83">
      <c r="CE41230" s="227"/>
    </row>
    <row r="41231" spans="83:83">
      <c r="CE41231" s="227"/>
    </row>
    <row r="41232" spans="83:83">
      <c r="CE41232" s="227"/>
    </row>
    <row r="41233" spans="83:83">
      <c r="CE41233" s="227"/>
    </row>
    <row r="41234" spans="83:83">
      <c r="CE41234" s="227"/>
    </row>
    <row r="41235" spans="83:83">
      <c r="CE41235" s="227"/>
    </row>
    <row r="41236" spans="83:83">
      <c r="CE41236" s="227"/>
    </row>
    <row r="41237" spans="83:83">
      <c r="CE41237" s="227"/>
    </row>
    <row r="41238" spans="83:83">
      <c r="CE41238" s="227"/>
    </row>
    <row r="41239" spans="83:83">
      <c r="CE41239" s="227"/>
    </row>
    <row r="41240" spans="83:83">
      <c r="CE41240" s="227"/>
    </row>
    <row r="41241" spans="83:83">
      <c r="CE41241" s="227"/>
    </row>
    <row r="41242" spans="83:83">
      <c r="CE41242" s="227"/>
    </row>
    <row r="41243" spans="83:83">
      <c r="CE41243" s="227"/>
    </row>
    <row r="41244" spans="83:83">
      <c r="CE41244" s="227"/>
    </row>
    <row r="41245" spans="83:83">
      <c r="CE41245" s="227"/>
    </row>
    <row r="41246" spans="83:83">
      <c r="CE41246" s="227"/>
    </row>
    <row r="41247" spans="83:83">
      <c r="CE41247" s="227"/>
    </row>
    <row r="41248" spans="83:83">
      <c r="CE41248" s="227"/>
    </row>
    <row r="41249" spans="83:83">
      <c r="CE41249" s="227"/>
    </row>
    <row r="41250" spans="83:83">
      <c r="CE41250" s="227"/>
    </row>
    <row r="41251" spans="83:83">
      <c r="CE41251" s="227"/>
    </row>
    <row r="41252" spans="83:83">
      <c r="CE41252" s="227"/>
    </row>
    <row r="41253" spans="83:83">
      <c r="CE41253" s="227"/>
    </row>
    <row r="41254" spans="83:83">
      <c r="CE41254" s="227"/>
    </row>
    <row r="41255" spans="83:83">
      <c r="CE41255" s="227"/>
    </row>
    <row r="41256" spans="83:83">
      <c r="CE41256" s="227"/>
    </row>
    <row r="41257" spans="83:83">
      <c r="CE41257" s="227"/>
    </row>
    <row r="41258" spans="83:83">
      <c r="CE41258" s="227"/>
    </row>
    <row r="41259" spans="83:83">
      <c r="CE41259" s="227"/>
    </row>
    <row r="41260" spans="83:83">
      <c r="CE41260" s="227"/>
    </row>
    <row r="41261" spans="83:83">
      <c r="CE41261" s="227"/>
    </row>
    <row r="41262" spans="83:83">
      <c r="CE41262" s="227"/>
    </row>
    <row r="41263" spans="83:83">
      <c r="CE41263" s="227"/>
    </row>
    <row r="41264" spans="83:83">
      <c r="CE41264" s="227"/>
    </row>
    <row r="41265" spans="83:83">
      <c r="CE41265" s="227"/>
    </row>
    <row r="41266" spans="83:83">
      <c r="CE41266" s="227"/>
    </row>
    <row r="41267" spans="83:83">
      <c r="CE41267" s="227"/>
    </row>
    <row r="41268" spans="83:83">
      <c r="CE41268" s="227"/>
    </row>
    <row r="41269" spans="83:83">
      <c r="CE41269" s="227"/>
    </row>
    <row r="41270" spans="83:83">
      <c r="CE41270" s="227"/>
    </row>
    <row r="41271" spans="83:83">
      <c r="CE41271" s="227"/>
    </row>
    <row r="41272" spans="83:83">
      <c r="CE41272" s="227"/>
    </row>
    <row r="41273" spans="83:83">
      <c r="CE41273" s="227"/>
    </row>
    <row r="41274" spans="83:83">
      <c r="CE41274" s="227"/>
    </row>
    <row r="41275" spans="83:83">
      <c r="CE41275" s="227"/>
    </row>
    <row r="41276" spans="83:83">
      <c r="CE41276" s="227"/>
    </row>
    <row r="41277" spans="83:83">
      <c r="CE41277" s="227"/>
    </row>
    <row r="41278" spans="83:83">
      <c r="CE41278" s="227"/>
    </row>
    <row r="41279" spans="83:83">
      <c r="CE41279" s="227"/>
    </row>
    <row r="41280" spans="83:83">
      <c r="CE41280" s="227"/>
    </row>
    <row r="41281" spans="83:83">
      <c r="CE41281" s="227"/>
    </row>
    <row r="41282" spans="83:83">
      <c r="CE41282" s="227"/>
    </row>
    <row r="41283" spans="83:83">
      <c r="CE41283" s="227"/>
    </row>
    <row r="41284" spans="83:83">
      <c r="CE41284" s="227"/>
    </row>
    <row r="41285" spans="83:83">
      <c r="CE41285" s="227"/>
    </row>
    <row r="41286" spans="83:83">
      <c r="CE41286" s="227"/>
    </row>
    <row r="41287" spans="83:83">
      <c r="CE41287" s="227"/>
    </row>
    <row r="41288" spans="83:83">
      <c r="CE41288" s="227"/>
    </row>
    <row r="41289" spans="83:83">
      <c r="CE41289" s="227"/>
    </row>
    <row r="41290" spans="83:83">
      <c r="CE41290" s="227"/>
    </row>
    <row r="41291" spans="83:83">
      <c r="CE41291" s="227"/>
    </row>
    <row r="41292" spans="83:83">
      <c r="CE41292" s="227"/>
    </row>
    <row r="41293" spans="83:83">
      <c r="CE41293" s="227"/>
    </row>
    <row r="41294" spans="83:83">
      <c r="CE41294" s="227"/>
    </row>
    <row r="41295" spans="83:83">
      <c r="CE41295" s="227"/>
    </row>
    <row r="41296" spans="83:83">
      <c r="CE41296" s="227"/>
    </row>
    <row r="41297" spans="83:83">
      <c r="CE41297" s="227"/>
    </row>
    <row r="41298" spans="83:83">
      <c r="CE41298" s="227"/>
    </row>
    <row r="41299" spans="83:83">
      <c r="CE41299" s="227"/>
    </row>
    <row r="41300" spans="83:83">
      <c r="CE41300" s="227"/>
    </row>
    <row r="41301" spans="83:83">
      <c r="CE41301" s="227"/>
    </row>
    <row r="41302" spans="83:83">
      <c r="CE41302" s="227"/>
    </row>
    <row r="41303" spans="83:83">
      <c r="CE41303" s="227"/>
    </row>
    <row r="41304" spans="83:83">
      <c r="CE41304" s="227"/>
    </row>
    <row r="41305" spans="83:83">
      <c r="CE41305" s="227"/>
    </row>
    <row r="41306" spans="83:83">
      <c r="CE41306" s="227"/>
    </row>
    <row r="41307" spans="83:83">
      <c r="CE41307" s="227"/>
    </row>
    <row r="41308" spans="83:83">
      <c r="CE41308" s="227"/>
    </row>
    <row r="41309" spans="83:83">
      <c r="CE41309" s="227"/>
    </row>
    <row r="41310" spans="83:83">
      <c r="CE41310" s="227"/>
    </row>
    <row r="41311" spans="83:83">
      <c r="CE41311" s="227"/>
    </row>
    <row r="41312" spans="83:83">
      <c r="CE41312" s="227"/>
    </row>
    <row r="41313" spans="83:83">
      <c r="CE41313" s="227"/>
    </row>
    <row r="41314" spans="83:83">
      <c r="CE41314" s="227"/>
    </row>
    <row r="41315" spans="83:83">
      <c r="CE41315" s="227"/>
    </row>
    <row r="41316" spans="83:83">
      <c r="CE41316" s="227"/>
    </row>
    <row r="41317" spans="83:83">
      <c r="CE41317" s="227"/>
    </row>
    <row r="41318" spans="83:83">
      <c r="CE41318" s="227"/>
    </row>
    <row r="41319" spans="83:83">
      <c r="CE41319" s="227"/>
    </row>
    <row r="41320" spans="83:83">
      <c r="CE41320" s="227"/>
    </row>
    <row r="41321" spans="83:83">
      <c r="CE41321" s="227"/>
    </row>
    <row r="41322" spans="83:83">
      <c r="CE41322" s="227"/>
    </row>
    <row r="41323" spans="83:83">
      <c r="CE41323" s="227"/>
    </row>
    <row r="41324" spans="83:83">
      <c r="CE41324" s="227"/>
    </row>
    <row r="41325" spans="83:83">
      <c r="CE41325" s="227"/>
    </row>
    <row r="41326" spans="83:83">
      <c r="CE41326" s="227"/>
    </row>
    <row r="41327" spans="83:83">
      <c r="CE41327" s="227"/>
    </row>
    <row r="41328" spans="83:83">
      <c r="CE41328" s="227"/>
    </row>
    <row r="41329" spans="83:83">
      <c r="CE41329" s="227"/>
    </row>
    <row r="41330" spans="83:83">
      <c r="CE41330" s="227"/>
    </row>
    <row r="41331" spans="83:83">
      <c r="CE41331" s="227"/>
    </row>
    <row r="41332" spans="83:83">
      <c r="CE41332" s="227"/>
    </row>
    <row r="41333" spans="83:83">
      <c r="CE41333" s="227"/>
    </row>
    <row r="41334" spans="83:83">
      <c r="CE41334" s="227"/>
    </row>
    <row r="41335" spans="83:83">
      <c r="CE41335" s="227"/>
    </row>
    <row r="41336" spans="83:83">
      <c r="CE41336" s="227"/>
    </row>
    <row r="41337" spans="83:83">
      <c r="CE41337" s="227"/>
    </row>
    <row r="41338" spans="83:83">
      <c r="CE41338" s="227"/>
    </row>
    <row r="41339" spans="83:83">
      <c r="CE41339" s="227"/>
    </row>
    <row r="41340" spans="83:83">
      <c r="CE41340" s="227"/>
    </row>
    <row r="41341" spans="83:83">
      <c r="CE41341" s="227"/>
    </row>
    <row r="41342" spans="83:83">
      <c r="CE41342" s="227"/>
    </row>
    <row r="41343" spans="83:83">
      <c r="CE41343" s="227"/>
    </row>
    <row r="41344" spans="83:83">
      <c r="CE41344" s="227"/>
    </row>
    <row r="41345" spans="83:83">
      <c r="CE41345" s="227"/>
    </row>
    <row r="41346" spans="83:83">
      <c r="CE41346" s="227"/>
    </row>
    <row r="41347" spans="83:83">
      <c r="CE41347" s="227"/>
    </row>
    <row r="41348" spans="83:83">
      <c r="CE41348" s="227"/>
    </row>
    <row r="41349" spans="83:83">
      <c r="CE41349" s="227"/>
    </row>
    <row r="41350" spans="83:83">
      <c r="CE41350" s="227"/>
    </row>
    <row r="41351" spans="83:83">
      <c r="CE41351" s="227"/>
    </row>
    <row r="41352" spans="83:83">
      <c r="CE41352" s="227"/>
    </row>
    <row r="41353" spans="83:83">
      <c r="CE41353" s="227"/>
    </row>
    <row r="41354" spans="83:83">
      <c r="CE41354" s="227"/>
    </row>
    <row r="41355" spans="83:83">
      <c r="CE41355" s="227"/>
    </row>
    <row r="41356" spans="83:83">
      <c r="CE41356" s="227"/>
    </row>
    <row r="41357" spans="83:83">
      <c r="CE41357" s="227"/>
    </row>
    <row r="41358" spans="83:83">
      <c r="CE41358" s="227"/>
    </row>
    <row r="41359" spans="83:83">
      <c r="CE41359" s="227"/>
    </row>
    <row r="41360" spans="83:83">
      <c r="CE41360" s="227"/>
    </row>
    <row r="41361" spans="83:83">
      <c r="CE41361" s="227"/>
    </row>
    <row r="41362" spans="83:83">
      <c r="CE41362" s="227"/>
    </row>
    <row r="41363" spans="83:83">
      <c r="CE41363" s="227"/>
    </row>
    <row r="41364" spans="83:83">
      <c r="CE41364" s="227"/>
    </row>
    <row r="41365" spans="83:83">
      <c r="CE41365" s="227"/>
    </row>
    <row r="41366" spans="83:83">
      <c r="CE41366" s="227"/>
    </row>
    <row r="41367" spans="83:83">
      <c r="CE41367" s="227"/>
    </row>
    <row r="41368" spans="83:83">
      <c r="CE41368" s="227"/>
    </row>
    <row r="41369" spans="83:83">
      <c r="CE41369" s="227"/>
    </row>
    <row r="41370" spans="83:83">
      <c r="CE41370" s="227"/>
    </row>
    <row r="41371" spans="83:83">
      <c r="CE41371" s="227"/>
    </row>
    <row r="41372" spans="83:83">
      <c r="CE41372" s="227"/>
    </row>
    <row r="41373" spans="83:83">
      <c r="CE41373" s="227"/>
    </row>
    <row r="41374" spans="83:83">
      <c r="CE41374" s="227"/>
    </row>
    <row r="41375" spans="83:83">
      <c r="CE41375" s="227"/>
    </row>
    <row r="41376" spans="83:83">
      <c r="CE41376" s="227"/>
    </row>
    <row r="41377" spans="83:83">
      <c r="CE41377" s="227"/>
    </row>
    <row r="41378" spans="83:83">
      <c r="CE41378" s="227"/>
    </row>
    <row r="41379" spans="83:83">
      <c r="CE41379" s="227"/>
    </row>
    <row r="41380" spans="83:83">
      <c r="CE41380" s="227"/>
    </row>
    <row r="41381" spans="83:83">
      <c r="CE41381" s="227"/>
    </row>
    <row r="41382" spans="83:83">
      <c r="CE41382" s="227"/>
    </row>
    <row r="41383" spans="83:83">
      <c r="CE41383" s="227"/>
    </row>
    <row r="41384" spans="83:83">
      <c r="CE41384" s="227"/>
    </row>
    <row r="41385" spans="83:83">
      <c r="CE41385" s="227"/>
    </row>
    <row r="41386" spans="83:83">
      <c r="CE41386" s="227"/>
    </row>
    <row r="41387" spans="83:83">
      <c r="CE41387" s="227"/>
    </row>
    <row r="41388" spans="83:83">
      <c r="CE41388" s="227"/>
    </row>
    <row r="41389" spans="83:83">
      <c r="CE41389" s="227"/>
    </row>
    <row r="41390" spans="83:83">
      <c r="CE41390" s="227"/>
    </row>
    <row r="41391" spans="83:83">
      <c r="CE41391" s="227"/>
    </row>
    <row r="41392" spans="83:83">
      <c r="CE41392" s="227"/>
    </row>
    <row r="41393" spans="83:83">
      <c r="CE41393" s="227"/>
    </row>
    <row r="41394" spans="83:83">
      <c r="CE41394" s="227"/>
    </row>
    <row r="41395" spans="83:83">
      <c r="CE41395" s="227"/>
    </row>
    <row r="41396" spans="83:83">
      <c r="CE41396" s="227"/>
    </row>
    <row r="41397" spans="83:83">
      <c r="CE41397" s="227"/>
    </row>
    <row r="41398" spans="83:83">
      <c r="CE41398" s="227"/>
    </row>
    <row r="41399" spans="83:83">
      <c r="CE41399" s="227"/>
    </row>
    <row r="41400" spans="83:83">
      <c r="CE41400" s="227"/>
    </row>
    <row r="41401" spans="83:83">
      <c r="CE41401" s="227"/>
    </row>
    <row r="41402" spans="83:83">
      <c r="CE41402" s="227"/>
    </row>
    <row r="41403" spans="83:83">
      <c r="CE41403" s="227"/>
    </row>
    <row r="41404" spans="83:83">
      <c r="CE41404" s="227"/>
    </row>
    <row r="41405" spans="83:83">
      <c r="CE41405" s="227"/>
    </row>
    <row r="41406" spans="83:83">
      <c r="CE41406" s="227"/>
    </row>
    <row r="41407" spans="83:83">
      <c r="CE41407" s="227"/>
    </row>
    <row r="41408" spans="83:83">
      <c r="CE41408" s="227"/>
    </row>
    <row r="41409" spans="83:83">
      <c r="CE41409" s="227"/>
    </row>
    <row r="41410" spans="83:83">
      <c r="CE41410" s="227"/>
    </row>
    <row r="41411" spans="83:83">
      <c r="CE41411" s="227"/>
    </row>
    <row r="41412" spans="83:83">
      <c r="CE41412" s="227"/>
    </row>
    <row r="41413" spans="83:83">
      <c r="CE41413" s="227"/>
    </row>
    <row r="41414" spans="83:83">
      <c r="CE41414" s="227"/>
    </row>
    <row r="41415" spans="83:83">
      <c r="CE41415" s="227"/>
    </row>
    <row r="41416" spans="83:83">
      <c r="CE41416" s="227"/>
    </row>
    <row r="41417" spans="83:83">
      <c r="CE41417" s="227"/>
    </row>
    <row r="41418" spans="83:83">
      <c r="CE41418" s="227"/>
    </row>
    <row r="41419" spans="83:83">
      <c r="CE41419" s="227"/>
    </row>
    <row r="41420" spans="83:83">
      <c r="CE41420" s="227"/>
    </row>
    <row r="41421" spans="83:83">
      <c r="CE41421" s="227"/>
    </row>
    <row r="41422" spans="83:83">
      <c r="CE41422" s="227"/>
    </row>
    <row r="41423" spans="83:83">
      <c r="CE41423" s="227"/>
    </row>
    <row r="41424" spans="83:83">
      <c r="CE41424" s="227"/>
    </row>
    <row r="41425" spans="83:83">
      <c r="CE41425" s="227"/>
    </row>
    <row r="41426" spans="83:83">
      <c r="CE41426" s="227"/>
    </row>
    <row r="41427" spans="83:83">
      <c r="CE41427" s="227"/>
    </row>
    <row r="41428" spans="83:83">
      <c r="CE41428" s="227"/>
    </row>
    <row r="41429" spans="83:83">
      <c r="CE41429" s="227"/>
    </row>
    <row r="41430" spans="83:83">
      <c r="CE41430" s="227"/>
    </row>
    <row r="41431" spans="83:83">
      <c r="CE41431" s="227"/>
    </row>
    <row r="41432" spans="83:83">
      <c r="CE41432" s="227"/>
    </row>
    <row r="41433" spans="83:83">
      <c r="CE41433" s="227"/>
    </row>
    <row r="41434" spans="83:83">
      <c r="CE41434" s="227"/>
    </row>
    <row r="41435" spans="83:83">
      <c r="CE41435" s="227"/>
    </row>
    <row r="41436" spans="83:83">
      <c r="CE41436" s="227"/>
    </row>
    <row r="41437" spans="83:83">
      <c r="CE41437" s="227"/>
    </row>
    <row r="41438" spans="83:83">
      <c r="CE41438" s="227"/>
    </row>
    <row r="41439" spans="83:83">
      <c r="CE41439" s="227"/>
    </row>
    <row r="41440" spans="83:83">
      <c r="CE41440" s="227"/>
    </row>
    <row r="41441" spans="83:83">
      <c r="CE41441" s="227"/>
    </row>
    <row r="41442" spans="83:83">
      <c r="CE41442" s="227"/>
    </row>
    <row r="41443" spans="83:83">
      <c r="CE41443" s="227"/>
    </row>
    <row r="41444" spans="83:83">
      <c r="CE41444" s="227"/>
    </row>
    <row r="41445" spans="83:83">
      <c r="CE41445" s="227"/>
    </row>
    <row r="41446" spans="83:83">
      <c r="CE41446" s="227"/>
    </row>
    <row r="41447" spans="83:83">
      <c r="CE41447" s="227"/>
    </row>
    <row r="41448" spans="83:83">
      <c r="CE41448" s="227"/>
    </row>
    <row r="41449" spans="83:83">
      <c r="CE41449" s="227"/>
    </row>
    <row r="41450" spans="83:83">
      <c r="CE41450" s="227"/>
    </row>
    <row r="41451" spans="83:83">
      <c r="CE41451" s="227"/>
    </row>
    <row r="41452" spans="83:83">
      <c r="CE41452" s="227"/>
    </row>
    <row r="41453" spans="83:83">
      <c r="CE41453" s="227"/>
    </row>
    <row r="41454" spans="83:83">
      <c r="CE41454" s="227"/>
    </row>
    <row r="41455" spans="83:83">
      <c r="CE41455" s="227"/>
    </row>
    <row r="41456" spans="83:83">
      <c r="CE41456" s="227"/>
    </row>
    <row r="41457" spans="83:83">
      <c r="CE41457" s="227"/>
    </row>
    <row r="41458" spans="83:83">
      <c r="CE41458" s="227"/>
    </row>
    <row r="41459" spans="83:83">
      <c r="CE41459" s="227"/>
    </row>
    <row r="41460" spans="83:83">
      <c r="CE41460" s="227"/>
    </row>
    <row r="41461" spans="83:83">
      <c r="CE41461" s="227"/>
    </row>
    <row r="41462" spans="83:83">
      <c r="CE41462" s="227"/>
    </row>
    <row r="41463" spans="83:83">
      <c r="CE41463" s="227"/>
    </row>
    <row r="41464" spans="83:83">
      <c r="CE41464" s="227"/>
    </row>
    <row r="41465" spans="83:83">
      <c r="CE41465" s="227"/>
    </row>
    <row r="41466" spans="83:83">
      <c r="CE41466" s="227"/>
    </row>
    <row r="41467" spans="83:83">
      <c r="CE41467" s="227"/>
    </row>
    <row r="41468" spans="83:83">
      <c r="CE41468" s="227"/>
    </row>
    <row r="41469" spans="83:83">
      <c r="CE41469" s="227"/>
    </row>
    <row r="41470" spans="83:83">
      <c r="CE41470" s="227"/>
    </row>
    <row r="41471" spans="83:83">
      <c r="CE41471" s="227"/>
    </row>
    <row r="41472" spans="83:83">
      <c r="CE41472" s="227"/>
    </row>
    <row r="41473" spans="83:83">
      <c r="CE41473" s="227"/>
    </row>
    <row r="41474" spans="83:83">
      <c r="CE41474" s="227"/>
    </row>
    <row r="41475" spans="83:83">
      <c r="CE41475" s="227"/>
    </row>
    <row r="41476" spans="83:83">
      <c r="CE41476" s="227"/>
    </row>
    <row r="41477" spans="83:83">
      <c r="CE41477" s="227"/>
    </row>
    <row r="41478" spans="83:83">
      <c r="CE41478" s="227"/>
    </row>
    <row r="41479" spans="83:83">
      <c r="CE41479" s="227"/>
    </row>
    <row r="41480" spans="83:83">
      <c r="CE41480" s="227"/>
    </row>
    <row r="41481" spans="83:83">
      <c r="CE41481" s="227"/>
    </row>
    <row r="41482" spans="83:83">
      <c r="CE41482" s="227"/>
    </row>
    <row r="41483" spans="83:83">
      <c r="CE41483" s="227"/>
    </row>
    <row r="41484" spans="83:83">
      <c r="CE41484" s="227"/>
    </row>
    <row r="41485" spans="83:83">
      <c r="CE41485" s="227"/>
    </row>
    <row r="41486" spans="83:83">
      <c r="CE41486" s="227"/>
    </row>
    <row r="41487" spans="83:83">
      <c r="CE41487" s="227"/>
    </row>
    <row r="41488" spans="83:83">
      <c r="CE41488" s="227"/>
    </row>
    <row r="41489" spans="83:83">
      <c r="CE41489" s="227"/>
    </row>
    <row r="41490" spans="83:83">
      <c r="CE41490" s="227"/>
    </row>
    <row r="41491" spans="83:83">
      <c r="CE41491" s="227"/>
    </row>
    <row r="41492" spans="83:83">
      <c r="CE41492" s="227"/>
    </row>
    <row r="41493" spans="83:83">
      <c r="CE41493" s="227"/>
    </row>
    <row r="41494" spans="83:83">
      <c r="CE41494" s="227"/>
    </row>
    <row r="41495" spans="83:83">
      <c r="CE41495" s="227"/>
    </row>
    <row r="41496" spans="83:83">
      <c r="CE41496" s="227"/>
    </row>
    <row r="41497" spans="83:83">
      <c r="CE41497" s="227"/>
    </row>
    <row r="41498" spans="83:83">
      <c r="CE41498" s="227"/>
    </row>
    <row r="41499" spans="83:83">
      <c r="CE41499" s="227"/>
    </row>
    <row r="41500" spans="83:83">
      <c r="CE41500" s="227"/>
    </row>
    <row r="41501" spans="83:83">
      <c r="CE41501" s="227"/>
    </row>
    <row r="41502" spans="83:83">
      <c r="CE41502" s="227"/>
    </row>
    <row r="41503" spans="83:83">
      <c r="CE41503" s="227"/>
    </row>
    <row r="41504" spans="83:83">
      <c r="CE41504" s="227"/>
    </row>
    <row r="41505" spans="83:83">
      <c r="CE41505" s="227"/>
    </row>
    <row r="41506" spans="83:83">
      <c r="CE41506" s="227"/>
    </row>
    <row r="41507" spans="83:83">
      <c r="CE41507" s="227"/>
    </row>
    <row r="41508" spans="83:83">
      <c r="CE41508" s="227"/>
    </row>
    <row r="41509" spans="83:83">
      <c r="CE41509" s="227"/>
    </row>
    <row r="41510" spans="83:83">
      <c r="CE41510" s="227"/>
    </row>
    <row r="41511" spans="83:83">
      <c r="CE41511" s="227"/>
    </row>
    <row r="41512" spans="83:83">
      <c r="CE41512" s="227"/>
    </row>
    <row r="41513" spans="83:83">
      <c r="CE41513" s="227"/>
    </row>
    <row r="41514" spans="83:83">
      <c r="CE41514" s="227"/>
    </row>
    <row r="41515" spans="83:83">
      <c r="CE41515" s="227"/>
    </row>
    <row r="41516" spans="83:83">
      <c r="CE41516" s="227"/>
    </row>
    <row r="41517" spans="83:83">
      <c r="CE41517" s="227"/>
    </row>
    <row r="41518" spans="83:83">
      <c r="CE41518" s="227"/>
    </row>
    <row r="41519" spans="83:83">
      <c r="CE41519" s="227"/>
    </row>
    <row r="41520" spans="83:83">
      <c r="CE41520" s="227"/>
    </row>
    <row r="41521" spans="83:83">
      <c r="CE41521" s="227"/>
    </row>
    <row r="41522" spans="83:83">
      <c r="CE41522" s="227"/>
    </row>
    <row r="41523" spans="83:83">
      <c r="CE41523" s="227"/>
    </row>
    <row r="41524" spans="83:83">
      <c r="CE41524" s="227"/>
    </row>
    <row r="41525" spans="83:83">
      <c r="CE41525" s="227"/>
    </row>
    <row r="41526" spans="83:83">
      <c r="CE41526" s="227"/>
    </row>
    <row r="41527" spans="83:83">
      <c r="CE41527" s="227"/>
    </row>
    <row r="41528" spans="83:83">
      <c r="CE41528" s="227"/>
    </row>
    <row r="41529" spans="83:83">
      <c r="CE41529" s="227"/>
    </row>
    <row r="41530" spans="83:83">
      <c r="CE41530" s="227"/>
    </row>
    <row r="41531" spans="83:83">
      <c r="CE41531" s="227"/>
    </row>
    <row r="41532" spans="83:83">
      <c r="CE41532" s="227"/>
    </row>
    <row r="41533" spans="83:83">
      <c r="CE41533" s="227"/>
    </row>
    <row r="41534" spans="83:83">
      <c r="CE41534" s="227"/>
    </row>
    <row r="41535" spans="83:83">
      <c r="CE41535" s="227"/>
    </row>
    <row r="41536" spans="83:83">
      <c r="CE41536" s="227"/>
    </row>
    <row r="41537" spans="83:83">
      <c r="CE41537" s="227"/>
    </row>
    <row r="41538" spans="83:83">
      <c r="CE41538" s="227"/>
    </row>
    <row r="41539" spans="83:83">
      <c r="CE41539" s="227"/>
    </row>
    <row r="41540" spans="83:83">
      <c r="CE41540" s="227"/>
    </row>
    <row r="41541" spans="83:83">
      <c r="CE41541" s="227"/>
    </row>
    <row r="41542" spans="83:83">
      <c r="CE41542" s="227"/>
    </row>
    <row r="41543" spans="83:83">
      <c r="CE41543" s="227"/>
    </row>
    <row r="41544" spans="83:83">
      <c r="CE41544" s="227"/>
    </row>
    <row r="41545" spans="83:83">
      <c r="CE41545" s="227"/>
    </row>
    <row r="41546" spans="83:83">
      <c r="CE41546" s="227"/>
    </row>
    <row r="41547" spans="83:83">
      <c r="CE41547" s="227"/>
    </row>
    <row r="41548" spans="83:83">
      <c r="CE41548" s="227"/>
    </row>
    <row r="41549" spans="83:83">
      <c r="CE41549" s="227"/>
    </row>
    <row r="41550" spans="83:83">
      <c r="CE41550" s="227"/>
    </row>
    <row r="41551" spans="83:83">
      <c r="CE41551" s="227"/>
    </row>
    <row r="41552" spans="83:83">
      <c r="CE41552" s="227"/>
    </row>
    <row r="41553" spans="83:83">
      <c r="CE41553" s="227"/>
    </row>
    <row r="41554" spans="83:83">
      <c r="CE41554" s="227"/>
    </row>
    <row r="41555" spans="83:83">
      <c r="CE41555" s="227"/>
    </row>
    <row r="41556" spans="83:83">
      <c r="CE41556" s="227"/>
    </row>
    <row r="41557" spans="83:83">
      <c r="CE41557" s="227"/>
    </row>
    <row r="41558" spans="83:83">
      <c r="CE41558" s="227"/>
    </row>
    <row r="41559" spans="83:83">
      <c r="CE41559" s="227"/>
    </row>
    <row r="41560" spans="83:83">
      <c r="CE41560" s="227"/>
    </row>
    <row r="41561" spans="83:83">
      <c r="CE41561" s="227"/>
    </row>
    <row r="41562" spans="83:83">
      <c r="CE41562" s="227"/>
    </row>
    <row r="41563" spans="83:83">
      <c r="CE41563" s="227"/>
    </row>
    <row r="41564" spans="83:83">
      <c r="CE41564" s="227"/>
    </row>
    <row r="41565" spans="83:83">
      <c r="CE41565" s="227"/>
    </row>
    <row r="41566" spans="83:83">
      <c r="CE41566" s="227"/>
    </row>
    <row r="41567" spans="83:83">
      <c r="CE41567" s="227"/>
    </row>
    <row r="41568" spans="83:83">
      <c r="CE41568" s="227"/>
    </row>
    <row r="41569" spans="83:83">
      <c r="CE41569" s="227"/>
    </row>
    <row r="41570" spans="83:83">
      <c r="CE41570" s="227"/>
    </row>
    <row r="41571" spans="83:83">
      <c r="CE41571" s="227"/>
    </row>
    <row r="41572" spans="83:83">
      <c r="CE41572" s="227"/>
    </row>
    <row r="41573" spans="83:83">
      <c r="CE41573" s="227"/>
    </row>
    <row r="41574" spans="83:83">
      <c r="CE41574" s="227"/>
    </row>
    <row r="41575" spans="83:83">
      <c r="CE41575" s="227"/>
    </row>
    <row r="41576" spans="83:83">
      <c r="CE41576" s="227"/>
    </row>
    <row r="41577" spans="83:83">
      <c r="CE41577" s="227"/>
    </row>
    <row r="41578" spans="83:83">
      <c r="CE41578" s="227"/>
    </row>
    <row r="41579" spans="83:83">
      <c r="CE41579" s="227"/>
    </row>
    <row r="41580" spans="83:83">
      <c r="CE41580" s="227"/>
    </row>
    <row r="41581" spans="83:83">
      <c r="CE41581" s="227"/>
    </row>
    <row r="41582" spans="83:83">
      <c r="CE41582" s="227"/>
    </row>
    <row r="41583" spans="83:83">
      <c r="CE41583" s="227"/>
    </row>
    <row r="41584" spans="83:83">
      <c r="CE41584" s="227"/>
    </row>
    <row r="41585" spans="83:83">
      <c r="CE41585" s="227"/>
    </row>
    <row r="41586" spans="83:83">
      <c r="CE41586" s="227"/>
    </row>
    <row r="41587" spans="83:83">
      <c r="CE41587" s="227"/>
    </row>
    <row r="41588" spans="83:83">
      <c r="CE41588" s="227"/>
    </row>
    <row r="41589" spans="83:83">
      <c r="CE41589" s="227"/>
    </row>
    <row r="41590" spans="83:83">
      <c r="CE41590" s="227"/>
    </row>
    <row r="41591" spans="83:83">
      <c r="CE41591" s="227"/>
    </row>
    <row r="41592" spans="83:83">
      <c r="CE41592" s="227"/>
    </row>
    <row r="41593" spans="83:83">
      <c r="CE41593" s="227"/>
    </row>
    <row r="41594" spans="83:83">
      <c r="CE41594" s="227"/>
    </row>
    <row r="41595" spans="83:83">
      <c r="CE41595" s="227"/>
    </row>
    <row r="41596" spans="83:83">
      <c r="CE41596" s="227"/>
    </row>
    <row r="41597" spans="83:83">
      <c r="CE41597" s="227"/>
    </row>
    <row r="41598" spans="83:83">
      <c r="CE41598" s="227"/>
    </row>
    <row r="41599" spans="83:83">
      <c r="CE41599" s="227"/>
    </row>
    <row r="41600" spans="83:83">
      <c r="CE41600" s="227"/>
    </row>
    <row r="41601" spans="83:83">
      <c r="CE41601" s="227"/>
    </row>
    <row r="41602" spans="83:83">
      <c r="CE41602" s="227"/>
    </row>
    <row r="41603" spans="83:83">
      <c r="CE41603" s="227"/>
    </row>
    <row r="41604" spans="83:83">
      <c r="CE41604" s="227"/>
    </row>
    <row r="41605" spans="83:83">
      <c r="CE41605" s="227"/>
    </row>
    <row r="41606" spans="83:83">
      <c r="CE41606" s="227"/>
    </row>
    <row r="41607" spans="83:83">
      <c r="CE41607" s="227"/>
    </row>
    <row r="41608" spans="83:83">
      <c r="CE41608" s="227"/>
    </row>
    <row r="41609" spans="83:83">
      <c r="CE41609" s="227"/>
    </row>
    <row r="41610" spans="83:83">
      <c r="CE41610" s="227"/>
    </row>
    <row r="41611" spans="83:83">
      <c r="CE41611" s="227"/>
    </row>
    <row r="41612" spans="83:83">
      <c r="CE41612" s="227"/>
    </row>
    <row r="41613" spans="83:83">
      <c r="CE41613" s="227"/>
    </row>
    <row r="41614" spans="83:83">
      <c r="CE41614" s="227"/>
    </row>
    <row r="41615" spans="83:83">
      <c r="CE41615" s="227"/>
    </row>
    <row r="41616" spans="83:83">
      <c r="CE41616" s="227"/>
    </row>
    <row r="41617" spans="83:83">
      <c r="CE41617" s="227"/>
    </row>
    <row r="41618" spans="83:83">
      <c r="CE41618" s="227"/>
    </row>
    <row r="41619" spans="83:83">
      <c r="CE41619" s="227"/>
    </row>
    <row r="41620" spans="83:83">
      <c r="CE41620" s="227"/>
    </row>
    <row r="41621" spans="83:83">
      <c r="CE41621" s="227"/>
    </row>
    <row r="41622" spans="83:83">
      <c r="CE41622" s="227"/>
    </row>
    <row r="41623" spans="83:83">
      <c r="CE41623" s="227"/>
    </row>
    <row r="41624" spans="83:83">
      <c r="CE41624" s="227"/>
    </row>
    <row r="41625" spans="83:83">
      <c r="CE41625" s="227"/>
    </row>
    <row r="41626" spans="83:83">
      <c r="CE41626" s="227"/>
    </row>
    <row r="41627" spans="83:83">
      <c r="CE41627" s="227"/>
    </row>
    <row r="41628" spans="83:83">
      <c r="CE41628" s="227"/>
    </row>
    <row r="41629" spans="83:83">
      <c r="CE41629" s="227"/>
    </row>
    <row r="41630" spans="83:83">
      <c r="CE41630" s="227"/>
    </row>
    <row r="41631" spans="83:83">
      <c r="CE41631" s="227"/>
    </row>
    <row r="41632" spans="83:83">
      <c r="CE41632" s="227"/>
    </row>
    <row r="41633" spans="83:83">
      <c r="CE41633" s="227"/>
    </row>
    <row r="41634" spans="83:83">
      <c r="CE41634" s="227"/>
    </row>
    <row r="41635" spans="83:83">
      <c r="CE41635" s="227"/>
    </row>
    <row r="41636" spans="83:83">
      <c r="CE41636" s="227"/>
    </row>
    <row r="41637" spans="83:83">
      <c r="CE41637" s="227"/>
    </row>
    <row r="41638" spans="83:83">
      <c r="CE41638" s="227"/>
    </row>
    <row r="41639" spans="83:83">
      <c r="CE41639" s="227"/>
    </row>
    <row r="41640" spans="83:83">
      <c r="CE41640" s="227"/>
    </row>
    <row r="41641" spans="83:83">
      <c r="CE41641" s="227"/>
    </row>
    <row r="41642" spans="83:83">
      <c r="CE41642" s="227"/>
    </row>
    <row r="41643" spans="83:83">
      <c r="CE41643" s="227"/>
    </row>
    <row r="41644" spans="83:83">
      <c r="CE41644" s="227"/>
    </row>
    <row r="41645" spans="83:83">
      <c r="CE41645" s="227"/>
    </row>
    <row r="41646" spans="83:83">
      <c r="CE41646" s="227"/>
    </row>
    <row r="41647" spans="83:83">
      <c r="CE41647" s="227"/>
    </row>
    <row r="41648" spans="83:83">
      <c r="CE41648" s="227"/>
    </row>
    <row r="41649" spans="83:83">
      <c r="CE41649" s="227"/>
    </row>
    <row r="41650" spans="83:83">
      <c r="CE41650" s="227"/>
    </row>
    <row r="41651" spans="83:83">
      <c r="CE41651" s="227"/>
    </row>
    <row r="41652" spans="83:83">
      <c r="CE41652" s="227"/>
    </row>
    <row r="41653" spans="83:83">
      <c r="CE41653" s="227"/>
    </row>
    <row r="41654" spans="83:83">
      <c r="CE41654" s="227"/>
    </row>
    <row r="41655" spans="83:83">
      <c r="CE41655" s="227"/>
    </row>
    <row r="41656" spans="83:83">
      <c r="CE41656" s="227"/>
    </row>
    <row r="41657" spans="83:83">
      <c r="CE41657" s="227"/>
    </row>
    <row r="41658" spans="83:83">
      <c r="CE41658" s="227"/>
    </row>
    <row r="41659" spans="83:83">
      <c r="CE41659" s="227"/>
    </row>
    <row r="41660" spans="83:83">
      <c r="CE41660" s="227"/>
    </row>
    <row r="41661" spans="83:83">
      <c r="CE41661" s="227"/>
    </row>
    <row r="41662" spans="83:83">
      <c r="CE41662" s="227"/>
    </row>
    <row r="41663" spans="83:83">
      <c r="CE41663" s="227"/>
    </row>
    <row r="41664" spans="83:83">
      <c r="CE41664" s="227"/>
    </row>
    <row r="41665" spans="83:83">
      <c r="CE41665" s="227"/>
    </row>
    <row r="41666" spans="83:83">
      <c r="CE41666" s="227"/>
    </row>
    <row r="41667" spans="83:83">
      <c r="CE41667" s="227"/>
    </row>
    <row r="41668" spans="83:83">
      <c r="CE41668" s="227"/>
    </row>
    <row r="41669" spans="83:83">
      <c r="CE41669" s="227"/>
    </row>
    <row r="41670" spans="83:83">
      <c r="CE41670" s="227"/>
    </row>
    <row r="41671" spans="83:83">
      <c r="CE41671" s="227"/>
    </row>
    <row r="41672" spans="83:83">
      <c r="CE41672" s="227"/>
    </row>
    <row r="41673" spans="83:83">
      <c r="CE41673" s="227"/>
    </row>
    <row r="41674" spans="83:83">
      <c r="CE41674" s="227"/>
    </row>
    <row r="41675" spans="83:83">
      <c r="CE41675" s="227"/>
    </row>
    <row r="41676" spans="83:83">
      <c r="CE41676" s="227"/>
    </row>
    <row r="41677" spans="83:83">
      <c r="CE41677" s="227"/>
    </row>
    <row r="41678" spans="83:83">
      <c r="CE41678" s="227"/>
    </row>
    <row r="41679" spans="83:83">
      <c r="CE41679" s="227"/>
    </row>
    <row r="41680" spans="83:83">
      <c r="CE41680" s="227"/>
    </row>
    <row r="41681" spans="83:83">
      <c r="CE41681" s="227"/>
    </row>
    <row r="41682" spans="83:83">
      <c r="CE41682" s="227"/>
    </row>
    <row r="41683" spans="83:83">
      <c r="CE41683" s="227"/>
    </row>
    <row r="41684" spans="83:83">
      <c r="CE41684" s="227"/>
    </row>
    <row r="41685" spans="83:83">
      <c r="CE41685" s="227"/>
    </row>
    <row r="41686" spans="83:83">
      <c r="CE41686" s="227"/>
    </row>
    <row r="41687" spans="83:83">
      <c r="CE41687" s="227"/>
    </row>
    <row r="41688" spans="83:83">
      <c r="CE41688" s="227"/>
    </row>
    <row r="41689" spans="83:83">
      <c r="CE41689" s="227"/>
    </row>
    <row r="41690" spans="83:83">
      <c r="CE41690" s="227"/>
    </row>
    <row r="41691" spans="83:83">
      <c r="CE41691" s="227"/>
    </row>
    <row r="41692" spans="83:83">
      <c r="CE41692" s="227"/>
    </row>
    <row r="41693" spans="83:83">
      <c r="CE41693" s="227"/>
    </row>
    <row r="41694" spans="83:83">
      <c r="CE41694" s="227"/>
    </row>
    <row r="41695" spans="83:83">
      <c r="CE41695" s="227"/>
    </row>
    <row r="41696" spans="83:83">
      <c r="CE41696" s="227"/>
    </row>
    <row r="41697" spans="83:83">
      <c r="CE41697" s="227"/>
    </row>
    <row r="41698" spans="83:83">
      <c r="CE41698" s="227"/>
    </row>
    <row r="41699" spans="83:83">
      <c r="CE41699" s="227"/>
    </row>
    <row r="41700" spans="83:83">
      <c r="CE41700" s="227"/>
    </row>
    <row r="41701" spans="83:83">
      <c r="CE41701" s="227"/>
    </row>
    <row r="41702" spans="83:83">
      <c r="CE41702" s="227"/>
    </row>
    <row r="41703" spans="83:83">
      <c r="CE41703" s="227"/>
    </row>
    <row r="41704" spans="83:83">
      <c r="CE41704" s="227"/>
    </row>
    <row r="41705" spans="83:83">
      <c r="CE41705" s="227"/>
    </row>
    <row r="41706" spans="83:83">
      <c r="CE41706" s="227"/>
    </row>
    <row r="41707" spans="83:83">
      <c r="CE41707" s="227"/>
    </row>
    <row r="41708" spans="83:83">
      <c r="CE41708" s="227"/>
    </row>
    <row r="41709" spans="83:83">
      <c r="CE41709" s="227"/>
    </row>
    <row r="41710" spans="83:83">
      <c r="CE41710" s="227"/>
    </row>
    <row r="41711" spans="83:83">
      <c r="CE41711" s="227"/>
    </row>
    <row r="41712" spans="83:83">
      <c r="CE41712" s="227"/>
    </row>
    <row r="41713" spans="83:83">
      <c r="CE41713" s="227"/>
    </row>
    <row r="41714" spans="83:83">
      <c r="CE41714" s="227"/>
    </row>
    <row r="41715" spans="83:83">
      <c r="CE41715" s="227"/>
    </row>
    <row r="41716" spans="83:83">
      <c r="CE41716" s="227"/>
    </row>
    <row r="41717" spans="83:83">
      <c r="CE41717" s="227"/>
    </row>
    <row r="41718" spans="83:83">
      <c r="CE41718" s="227"/>
    </row>
    <row r="41719" spans="83:83">
      <c r="CE41719" s="227"/>
    </row>
    <row r="41720" spans="83:83">
      <c r="CE41720" s="227"/>
    </row>
    <row r="41721" spans="83:83">
      <c r="CE41721" s="227"/>
    </row>
    <row r="41722" spans="83:83">
      <c r="CE41722" s="227"/>
    </row>
    <row r="41723" spans="83:83">
      <c r="CE41723" s="227"/>
    </row>
    <row r="41724" spans="83:83">
      <c r="CE41724" s="227"/>
    </row>
    <row r="41725" spans="83:83">
      <c r="CE41725" s="227"/>
    </row>
    <row r="41726" spans="83:83">
      <c r="CE41726" s="227"/>
    </row>
    <row r="41727" spans="83:83">
      <c r="CE41727" s="227"/>
    </row>
    <row r="41728" spans="83:83">
      <c r="CE41728" s="227"/>
    </row>
    <row r="41729" spans="83:83">
      <c r="CE41729" s="227"/>
    </row>
    <row r="41730" spans="83:83">
      <c r="CE41730" s="227"/>
    </row>
    <row r="41731" spans="83:83">
      <c r="CE41731" s="227"/>
    </row>
    <row r="41732" spans="83:83">
      <c r="CE41732" s="227"/>
    </row>
    <row r="41733" spans="83:83">
      <c r="CE41733" s="227"/>
    </row>
    <row r="41734" spans="83:83">
      <c r="CE41734" s="227"/>
    </row>
    <row r="41735" spans="83:83">
      <c r="CE41735" s="227"/>
    </row>
    <row r="41736" spans="83:83">
      <c r="CE41736" s="227"/>
    </row>
    <row r="41737" spans="83:83">
      <c r="CE41737" s="227"/>
    </row>
    <row r="41738" spans="83:83">
      <c r="CE41738" s="227"/>
    </row>
    <row r="41739" spans="83:83">
      <c r="CE41739" s="227"/>
    </row>
    <row r="41740" spans="83:83">
      <c r="CE41740" s="227"/>
    </row>
    <row r="41741" spans="83:83">
      <c r="CE41741" s="227"/>
    </row>
    <row r="41742" spans="83:83">
      <c r="CE41742" s="227"/>
    </row>
    <row r="41743" spans="83:83">
      <c r="CE41743" s="227"/>
    </row>
    <row r="41744" spans="83:83">
      <c r="CE41744" s="227"/>
    </row>
    <row r="41745" spans="83:83">
      <c r="CE41745" s="227"/>
    </row>
    <row r="41746" spans="83:83">
      <c r="CE41746" s="227"/>
    </row>
    <row r="41747" spans="83:83">
      <c r="CE41747" s="227"/>
    </row>
    <row r="41748" spans="83:83">
      <c r="CE41748" s="227"/>
    </row>
    <row r="41749" spans="83:83">
      <c r="CE41749" s="227"/>
    </row>
    <row r="41750" spans="83:83">
      <c r="CE41750" s="227"/>
    </row>
    <row r="41751" spans="83:83">
      <c r="CE41751" s="227"/>
    </row>
    <row r="41752" spans="83:83">
      <c r="CE41752" s="227"/>
    </row>
    <row r="41753" spans="83:83">
      <c r="CE41753" s="227"/>
    </row>
    <row r="41754" spans="83:83">
      <c r="CE41754" s="227"/>
    </row>
    <row r="41755" spans="83:83">
      <c r="CE41755" s="227"/>
    </row>
    <row r="41756" spans="83:83">
      <c r="CE41756" s="227"/>
    </row>
    <row r="41757" spans="83:83">
      <c r="CE41757" s="227"/>
    </row>
    <row r="41758" spans="83:83">
      <c r="CE41758" s="227"/>
    </row>
    <row r="41759" spans="83:83">
      <c r="CE41759" s="227"/>
    </row>
    <row r="41760" spans="83:83">
      <c r="CE41760" s="227"/>
    </row>
    <row r="41761" spans="83:83">
      <c r="CE41761" s="227"/>
    </row>
    <row r="41762" spans="83:83">
      <c r="CE41762" s="227"/>
    </row>
    <row r="41763" spans="83:83">
      <c r="CE41763" s="227"/>
    </row>
    <row r="41764" spans="83:83">
      <c r="CE41764" s="227"/>
    </row>
    <row r="41765" spans="83:83">
      <c r="CE41765" s="227"/>
    </row>
    <row r="41766" spans="83:83">
      <c r="CE41766" s="227"/>
    </row>
    <row r="41767" spans="83:83">
      <c r="CE41767" s="227"/>
    </row>
    <row r="41768" spans="83:83">
      <c r="CE41768" s="227"/>
    </row>
    <row r="41769" spans="83:83">
      <c r="CE41769" s="227"/>
    </row>
    <row r="41770" spans="83:83">
      <c r="CE41770" s="227"/>
    </row>
    <row r="41771" spans="83:83">
      <c r="CE41771" s="227"/>
    </row>
    <row r="41772" spans="83:83">
      <c r="CE41772" s="227"/>
    </row>
    <row r="41773" spans="83:83">
      <c r="CE41773" s="227"/>
    </row>
    <row r="41774" spans="83:83">
      <c r="CE41774" s="227"/>
    </row>
    <row r="41775" spans="83:83">
      <c r="CE41775" s="227"/>
    </row>
    <row r="41776" spans="83:83">
      <c r="CE41776" s="227"/>
    </row>
    <row r="41777" spans="83:83">
      <c r="CE41777" s="227"/>
    </row>
    <row r="41778" spans="83:83">
      <c r="CE41778" s="227"/>
    </row>
    <row r="41779" spans="83:83">
      <c r="CE41779" s="227"/>
    </row>
    <row r="41780" spans="83:83">
      <c r="CE41780" s="227"/>
    </row>
    <row r="41781" spans="83:83">
      <c r="CE41781" s="227"/>
    </row>
    <row r="41782" spans="83:83">
      <c r="CE41782" s="227"/>
    </row>
    <row r="41783" spans="83:83">
      <c r="CE41783" s="227"/>
    </row>
    <row r="41784" spans="83:83">
      <c r="CE41784" s="227"/>
    </row>
    <row r="41785" spans="83:83">
      <c r="CE41785" s="227"/>
    </row>
    <row r="41786" spans="83:83">
      <c r="CE41786" s="227"/>
    </row>
    <row r="41787" spans="83:83">
      <c r="CE41787" s="227"/>
    </row>
    <row r="41788" spans="83:83">
      <c r="CE41788" s="227"/>
    </row>
    <row r="41789" spans="83:83">
      <c r="CE41789" s="227"/>
    </row>
    <row r="41790" spans="83:83">
      <c r="CE41790" s="227"/>
    </row>
    <row r="41791" spans="83:83">
      <c r="CE41791" s="227"/>
    </row>
    <row r="41792" spans="83:83">
      <c r="CE41792" s="227"/>
    </row>
    <row r="41793" spans="83:83">
      <c r="CE41793" s="227"/>
    </row>
    <row r="41794" spans="83:83">
      <c r="CE41794" s="227"/>
    </row>
    <row r="41795" spans="83:83">
      <c r="CE41795" s="227"/>
    </row>
    <row r="41796" spans="83:83">
      <c r="CE41796" s="227"/>
    </row>
    <row r="41797" spans="83:83">
      <c r="CE41797" s="227"/>
    </row>
    <row r="41798" spans="83:83">
      <c r="CE41798" s="227"/>
    </row>
    <row r="41799" spans="83:83">
      <c r="CE41799" s="227"/>
    </row>
    <row r="41800" spans="83:83">
      <c r="CE41800" s="227"/>
    </row>
    <row r="41801" spans="83:83">
      <c r="CE41801" s="227"/>
    </row>
    <row r="41802" spans="83:83">
      <c r="CE41802" s="227"/>
    </row>
    <row r="41803" spans="83:83">
      <c r="CE41803" s="227"/>
    </row>
    <row r="41804" spans="83:83">
      <c r="CE41804" s="227"/>
    </row>
    <row r="41805" spans="83:83">
      <c r="CE41805" s="227"/>
    </row>
    <row r="41806" spans="83:83">
      <c r="CE41806" s="227"/>
    </row>
    <row r="41807" spans="83:83">
      <c r="CE41807" s="227"/>
    </row>
    <row r="41808" spans="83:83">
      <c r="CE41808" s="227"/>
    </row>
    <row r="41809" spans="83:83">
      <c r="CE41809" s="227"/>
    </row>
    <row r="41810" spans="83:83">
      <c r="CE41810" s="227"/>
    </row>
    <row r="41811" spans="83:83">
      <c r="CE41811" s="227"/>
    </row>
    <row r="41812" spans="83:83">
      <c r="CE41812" s="227"/>
    </row>
    <row r="41813" spans="83:83">
      <c r="CE41813" s="227"/>
    </row>
    <row r="41814" spans="83:83">
      <c r="CE41814" s="227"/>
    </row>
    <row r="41815" spans="83:83">
      <c r="CE41815" s="227"/>
    </row>
    <row r="41816" spans="83:83">
      <c r="CE41816" s="227"/>
    </row>
    <row r="41817" spans="83:83">
      <c r="CE41817" s="227"/>
    </row>
    <row r="41818" spans="83:83">
      <c r="CE41818" s="227"/>
    </row>
    <row r="41819" spans="83:83">
      <c r="CE41819" s="227"/>
    </row>
    <row r="41820" spans="83:83">
      <c r="CE41820" s="227"/>
    </row>
    <row r="41821" spans="83:83">
      <c r="CE41821" s="227"/>
    </row>
    <row r="41822" spans="83:83">
      <c r="CE41822" s="227"/>
    </row>
    <row r="41823" spans="83:83">
      <c r="CE41823" s="227"/>
    </row>
    <row r="41824" spans="83:83">
      <c r="CE41824" s="227"/>
    </row>
    <row r="41825" spans="83:83">
      <c r="CE41825" s="227"/>
    </row>
    <row r="41826" spans="83:83">
      <c r="CE41826" s="227"/>
    </row>
    <row r="41827" spans="83:83">
      <c r="CE41827" s="227"/>
    </row>
    <row r="41828" spans="83:83">
      <c r="CE41828" s="227"/>
    </row>
    <row r="41829" spans="83:83">
      <c r="CE41829" s="227"/>
    </row>
    <row r="41830" spans="83:83">
      <c r="CE41830" s="227"/>
    </row>
    <row r="41831" spans="83:83">
      <c r="CE41831" s="227"/>
    </row>
    <row r="41832" spans="83:83">
      <c r="CE41832" s="227"/>
    </row>
    <row r="41833" spans="83:83">
      <c r="CE41833" s="227"/>
    </row>
    <row r="41834" spans="83:83">
      <c r="CE41834" s="227"/>
    </row>
    <row r="41835" spans="83:83">
      <c r="CE41835" s="227"/>
    </row>
    <row r="41836" spans="83:83">
      <c r="CE41836" s="227"/>
    </row>
    <row r="41837" spans="83:83">
      <c r="CE41837" s="227"/>
    </row>
    <row r="41838" spans="83:83">
      <c r="CE41838" s="227"/>
    </row>
    <row r="41839" spans="83:83">
      <c r="CE41839" s="227"/>
    </row>
    <row r="41840" spans="83:83">
      <c r="CE41840" s="227"/>
    </row>
    <row r="41841" spans="83:83">
      <c r="CE41841" s="227"/>
    </row>
    <row r="41842" spans="83:83">
      <c r="CE41842" s="227"/>
    </row>
    <row r="41843" spans="83:83">
      <c r="CE41843" s="227"/>
    </row>
    <row r="41844" spans="83:83">
      <c r="CE41844" s="227"/>
    </row>
    <row r="41845" spans="83:83">
      <c r="CE41845" s="227"/>
    </row>
    <row r="41846" spans="83:83">
      <c r="CE41846" s="227"/>
    </row>
    <row r="41847" spans="83:83">
      <c r="CE41847" s="227"/>
    </row>
    <row r="41848" spans="83:83">
      <c r="CE41848" s="227"/>
    </row>
    <row r="41849" spans="83:83">
      <c r="CE41849" s="227"/>
    </row>
    <row r="41850" spans="83:83">
      <c r="CE41850" s="227"/>
    </row>
    <row r="41851" spans="83:83">
      <c r="CE41851" s="227"/>
    </row>
    <row r="41852" spans="83:83">
      <c r="CE41852" s="227"/>
    </row>
    <row r="41853" spans="83:83">
      <c r="CE41853" s="227"/>
    </row>
    <row r="41854" spans="83:83">
      <c r="CE41854" s="227"/>
    </row>
    <row r="41855" spans="83:83">
      <c r="CE41855" s="227"/>
    </row>
    <row r="41856" spans="83:83">
      <c r="CE41856" s="227"/>
    </row>
    <row r="41857" spans="83:83">
      <c r="CE41857" s="227"/>
    </row>
    <row r="41858" spans="83:83">
      <c r="CE41858" s="227"/>
    </row>
    <row r="41859" spans="83:83">
      <c r="CE41859" s="227"/>
    </row>
    <row r="41860" spans="83:83">
      <c r="CE41860" s="227"/>
    </row>
    <row r="41861" spans="83:83">
      <c r="CE41861" s="227"/>
    </row>
    <row r="41862" spans="83:83">
      <c r="CE41862" s="227"/>
    </row>
    <row r="41863" spans="83:83">
      <c r="CE41863" s="227"/>
    </row>
    <row r="41864" spans="83:83">
      <c r="CE41864" s="227"/>
    </row>
    <row r="41865" spans="83:83">
      <c r="CE41865" s="227"/>
    </row>
    <row r="41866" spans="83:83">
      <c r="CE41866" s="227"/>
    </row>
    <row r="41867" spans="83:83">
      <c r="CE41867" s="227"/>
    </row>
    <row r="41868" spans="83:83">
      <c r="CE41868" s="227"/>
    </row>
    <row r="41869" spans="83:83">
      <c r="CE41869" s="227"/>
    </row>
    <row r="41870" spans="83:83">
      <c r="CE41870" s="227"/>
    </row>
    <row r="41871" spans="83:83">
      <c r="CE41871" s="227"/>
    </row>
    <row r="41872" spans="83:83">
      <c r="CE41872" s="227"/>
    </row>
    <row r="41873" spans="83:83">
      <c r="CE41873" s="227"/>
    </row>
    <row r="41874" spans="83:83">
      <c r="CE41874" s="227"/>
    </row>
    <row r="41875" spans="83:83">
      <c r="CE41875" s="227"/>
    </row>
    <row r="41876" spans="83:83">
      <c r="CE41876" s="227"/>
    </row>
    <row r="41877" spans="83:83">
      <c r="CE41877" s="227"/>
    </row>
    <row r="41878" spans="83:83">
      <c r="CE41878" s="227"/>
    </row>
    <row r="41879" spans="83:83">
      <c r="CE41879" s="227"/>
    </row>
    <row r="41880" spans="83:83">
      <c r="CE41880" s="227"/>
    </row>
    <row r="41881" spans="83:83">
      <c r="CE41881" s="227"/>
    </row>
    <row r="41882" spans="83:83">
      <c r="CE41882" s="227"/>
    </row>
    <row r="41883" spans="83:83">
      <c r="CE41883" s="227"/>
    </row>
    <row r="41884" spans="83:83">
      <c r="CE41884" s="227"/>
    </row>
    <row r="41885" spans="83:83">
      <c r="CE41885" s="227"/>
    </row>
    <row r="41886" spans="83:83">
      <c r="CE41886" s="227"/>
    </row>
    <row r="41887" spans="83:83">
      <c r="CE41887" s="227"/>
    </row>
    <row r="41888" spans="83:83">
      <c r="CE41888" s="227"/>
    </row>
    <row r="41889" spans="83:83">
      <c r="CE41889" s="227"/>
    </row>
    <row r="41890" spans="83:83">
      <c r="CE41890" s="227"/>
    </row>
    <row r="41891" spans="83:83">
      <c r="CE41891" s="227"/>
    </row>
    <row r="41892" spans="83:83">
      <c r="CE41892" s="227"/>
    </row>
    <row r="41893" spans="83:83">
      <c r="CE41893" s="227"/>
    </row>
    <row r="41894" spans="83:83">
      <c r="CE41894" s="227"/>
    </row>
    <row r="41895" spans="83:83">
      <c r="CE41895" s="227"/>
    </row>
    <row r="41896" spans="83:83">
      <c r="CE41896" s="227"/>
    </row>
    <row r="41897" spans="83:83">
      <c r="CE41897" s="227"/>
    </row>
    <row r="41898" spans="83:83">
      <c r="CE41898" s="227"/>
    </row>
    <row r="41899" spans="83:83">
      <c r="CE41899" s="227"/>
    </row>
    <row r="41900" spans="83:83">
      <c r="CE41900" s="227"/>
    </row>
    <row r="41901" spans="83:83">
      <c r="CE41901" s="227"/>
    </row>
    <row r="41902" spans="83:83">
      <c r="CE41902" s="227"/>
    </row>
    <row r="41903" spans="83:83">
      <c r="CE41903" s="227"/>
    </row>
    <row r="41904" spans="83:83">
      <c r="CE41904" s="227"/>
    </row>
    <row r="41905" spans="83:83">
      <c r="CE41905" s="227"/>
    </row>
    <row r="41906" spans="83:83">
      <c r="CE41906" s="227"/>
    </row>
    <row r="41907" spans="83:83">
      <c r="CE41907" s="227"/>
    </row>
    <row r="41908" spans="83:83">
      <c r="CE41908" s="227"/>
    </row>
    <row r="41909" spans="83:83">
      <c r="CE41909" s="227"/>
    </row>
    <row r="41910" spans="83:83">
      <c r="CE41910" s="227"/>
    </row>
    <row r="41911" spans="83:83">
      <c r="CE41911" s="227"/>
    </row>
    <row r="41912" spans="83:83">
      <c r="CE41912" s="227"/>
    </row>
    <row r="41913" spans="83:83">
      <c r="CE41913" s="227"/>
    </row>
    <row r="41914" spans="83:83">
      <c r="CE41914" s="227"/>
    </row>
    <row r="41915" spans="83:83">
      <c r="CE41915" s="227"/>
    </row>
    <row r="41916" spans="83:83">
      <c r="CE41916" s="227"/>
    </row>
    <row r="41917" spans="83:83">
      <c r="CE41917" s="227"/>
    </row>
    <row r="41918" spans="83:83">
      <c r="CE41918" s="227"/>
    </row>
    <row r="41919" spans="83:83">
      <c r="CE41919" s="227"/>
    </row>
    <row r="41920" spans="83:83">
      <c r="CE41920" s="227"/>
    </row>
    <row r="41921" spans="83:83">
      <c r="CE41921" s="227"/>
    </row>
    <row r="41922" spans="83:83">
      <c r="CE41922" s="227"/>
    </row>
    <row r="41923" spans="83:83">
      <c r="CE41923" s="227"/>
    </row>
    <row r="41924" spans="83:83">
      <c r="CE41924" s="227"/>
    </row>
    <row r="41925" spans="83:83">
      <c r="CE41925" s="227"/>
    </row>
    <row r="41926" spans="83:83">
      <c r="CE41926" s="227"/>
    </row>
    <row r="41927" spans="83:83">
      <c r="CE41927" s="227"/>
    </row>
    <row r="41928" spans="83:83">
      <c r="CE41928" s="227"/>
    </row>
    <row r="41929" spans="83:83">
      <c r="CE41929" s="227"/>
    </row>
    <row r="41930" spans="83:83">
      <c r="CE41930" s="227"/>
    </row>
    <row r="41931" spans="83:83">
      <c r="CE41931" s="227"/>
    </row>
    <row r="41932" spans="83:83">
      <c r="CE41932" s="227"/>
    </row>
    <row r="41933" spans="83:83">
      <c r="CE41933" s="227"/>
    </row>
    <row r="41934" spans="83:83">
      <c r="CE41934" s="227"/>
    </row>
    <row r="41935" spans="83:83">
      <c r="CE41935" s="227"/>
    </row>
    <row r="41936" spans="83:83">
      <c r="CE41936" s="227"/>
    </row>
    <row r="41937" spans="83:83">
      <c r="CE41937" s="227"/>
    </row>
    <row r="41938" spans="83:83">
      <c r="CE41938" s="227"/>
    </row>
    <row r="41939" spans="83:83">
      <c r="CE41939" s="227"/>
    </row>
    <row r="41940" spans="83:83">
      <c r="CE41940" s="227"/>
    </row>
    <row r="41941" spans="83:83">
      <c r="CE41941" s="227"/>
    </row>
    <row r="41942" spans="83:83">
      <c r="CE41942" s="227"/>
    </row>
    <row r="41943" spans="83:83">
      <c r="CE41943" s="227"/>
    </row>
    <row r="41944" spans="83:83">
      <c r="CE41944" s="227"/>
    </row>
    <row r="41945" spans="83:83">
      <c r="CE41945" s="227"/>
    </row>
    <row r="41946" spans="83:83">
      <c r="CE41946" s="227"/>
    </row>
    <row r="41947" spans="83:83">
      <c r="CE41947" s="227"/>
    </row>
    <row r="41948" spans="83:83">
      <c r="CE41948" s="227"/>
    </row>
    <row r="41949" spans="83:83">
      <c r="CE41949" s="227"/>
    </row>
    <row r="41950" spans="83:83">
      <c r="CE41950" s="227"/>
    </row>
    <row r="41951" spans="83:83">
      <c r="CE41951" s="227"/>
    </row>
    <row r="41952" spans="83:83">
      <c r="CE41952" s="227"/>
    </row>
    <row r="41953" spans="83:83">
      <c r="CE41953" s="227"/>
    </row>
    <row r="41954" spans="83:83">
      <c r="CE41954" s="227"/>
    </row>
    <row r="41955" spans="83:83">
      <c r="CE41955" s="227"/>
    </row>
    <row r="41956" spans="83:83">
      <c r="CE41956" s="227"/>
    </row>
    <row r="41957" spans="83:83">
      <c r="CE41957" s="227"/>
    </row>
    <row r="41958" spans="83:83">
      <c r="CE41958" s="227"/>
    </row>
    <row r="41959" spans="83:83">
      <c r="CE41959" s="227"/>
    </row>
    <row r="41960" spans="83:83">
      <c r="CE41960" s="227"/>
    </row>
    <row r="41961" spans="83:83">
      <c r="CE41961" s="227"/>
    </row>
    <row r="41962" spans="83:83">
      <c r="CE41962" s="227"/>
    </row>
    <row r="41963" spans="83:83">
      <c r="CE41963" s="227"/>
    </row>
    <row r="41964" spans="83:83">
      <c r="CE41964" s="227"/>
    </row>
    <row r="41965" spans="83:83">
      <c r="CE41965" s="227"/>
    </row>
    <row r="41966" spans="83:83">
      <c r="CE41966" s="227"/>
    </row>
    <row r="41967" spans="83:83">
      <c r="CE41967" s="227"/>
    </row>
    <row r="41968" spans="83:83">
      <c r="CE41968" s="227"/>
    </row>
    <row r="41969" spans="83:83">
      <c r="CE41969" s="227"/>
    </row>
    <row r="41970" spans="83:83">
      <c r="CE41970" s="227"/>
    </row>
    <row r="41971" spans="83:83">
      <c r="CE41971" s="227"/>
    </row>
    <row r="41972" spans="83:83">
      <c r="CE41972" s="227"/>
    </row>
    <row r="41973" spans="83:83">
      <c r="CE41973" s="227"/>
    </row>
    <row r="41974" spans="83:83">
      <c r="CE41974" s="227"/>
    </row>
    <row r="41975" spans="83:83">
      <c r="CE41975" s="227"/>
    </row>
    <row r="41976" spans="83:83">
      <c r="CE41976" s="227"/>
    </row>
    <row r="41977" spans="83:83">
      <c r="CE41977" s="227"/>
    </row>
    <row r="41978" spans="83:83">
      <c r="CE41978" s="227"/>
    </row>
    <row r="41979" spans="83:83">
      <c r="CE41979" s="227"/>
    </row>
    <row r="41980" spans="83:83">
      <c r="CE41980" s="227"/>
    </row>
    <row r="41981" spans="83:83">
      <c r="CE41981" s="227"/>
    </row>
    <row r="41982" spans="83:83">
      <c r="CE41982" s="227"/>
    </row>
    <row r="41983" spans="83:83">
      <c r="CE41983" s="227"/>
    </row>
    <row r="41984" spans="83:83">
      <c r="CE41984" s="227"/>
    </row>
    <row r="41985" spans="83:83">
      <c r="CE41985" s="227"/>
    </row>
    <row r="41986" spans="83:83">
      <c r="CE41986" s="227"/>
    </row>
    <row r="41987" spans="83:83">
      <c r="CE41987" s="227"/>
    </row>
    <row r="41988" spans="83:83">
      <c r="CE41988" s="227"/>
    </row>
    <row r="41989" spans="83:83">
      <c r="CE41989" s="227"/>
    </row>
    <row r="41990" spans="83:83">
      <c r="CE41990" s="227"/>
    </row>
    <row r="41991" spans="83:83">
      <c r="CE41991" s="227"/>
    </row>
    <row r="41992" spans="83:83">
      <c r="CE41992" s="227"/>
    </row>
    <row r="41993" spans="83:83">
      <c r="CE41993" s="227"/>
    </row>
    <row r="41994" spans="83:83">
      <c r="CE41994" s="227"/>
    </row>
    <row r="41995" spans="83:83">
      <c r="CE41995" s="227"/>
    </row>
    <row r="41996" spans="83:83">
      <c r="CE41996" s="227"/>
    </row>
    <row r="41997" spans="83:83">
      <c r="CE41997" s="227"/>
    </row>
    <row r="41998" spans="83:83">
      <c r="CE41998" s="227"/>
    </row>
    <row r="41999" spans="83:83">
      <c r="CE41999" s="227"/>
    </row>
    <row r="42000" spans="83:83">
      <c r="CE42000" s="227"/>
    </row>
    <row r="42001" spans="83:83">
      <c r="CE42001" s="227"/>
    </row>
    <row r="42002" spans="83:83">
      <c r="CE42002" s="227"/>
    </row>
    <row r="42003" spans="83:83">
      <c r="CE42003" s="227"/>
    </row>
    <row r="42004" spans="83:83">
      <c r="CE42004" s="227"/>
    </row>
    <row r="42005" spans="83:83">
      <c r="CE42005" s="227"/>
    </row>
    <row r="42006" spans="83:83">
      <c r="CE42006" s="227"/>
    </row>
    <row r="42007" spans="83:83">
      <c r="CE42007" s="227"/>
    </row>
    <row r="42008" spans="83:83">
      <c r="CE42008" s="227"/>
    </row>
    <row r="42009" spans="83:83">
      <c r="CE42009" s="227"/>
    </row>
    <row r="42010" spans="83:83">
      <c r="CE42010" s="227"/>
    </row>
    <row r="42011" spans="83:83">
      <c r="CE42011" s="227"/>
    </row>
    <row r="42012" spans="83:83">
      <c r="CE42012" s="227"/>
    </row>
    <row r="42013" spans="83:83">
      <c r="CE42013" s="227"/>
    </row>
    <row r="42014" spans="83:83">
      <c r="CE42014" s="227"/>
    </row>
    <row r="42015" spans="83:83">
      <c r="CE42015" s="227"/>
    </row>
    <row r="42016" spans="83:83">
      <c r="CE42016" s="227"/>
    </row>
    <row r="42017" spans="83:83">
      <c r="CE42017" s="227"/>
    </row>
    <row r="42018" spans="83:83">
      <c r="CE42018" s="227"/>
    </row>
    <row r="42019" spans="83:83">
      <c r="CE42019" s="227"/>
    </row>
    <row r="42020" spans="83:83">
      <c r="CE42020" s="227"/>
    </row>
    <row r="42021" spans="83:83">
      <c r="CE42021" s="227"/>
    </row>
    <row r="42022" spans="83:83">
      <c r="CE42022" s="227"/>
    </row>
    <row r="42023" spans="83:83">
      <c r="CE42023" s="227"/>
    </row>
    <row r="42024" spans="83:83">
      <c r="CE42024" s="227"/>
    </row>
    <row r="42025" spans="83:83">
      <c r="CE42025" s="227"/>
    </row>
    <row r="42026" spans="83:83">
      <c r="CE42026" s="227"/>
    </row>
    <row r="42027" spans="83:83">
      <c r="CE42027" s="227"/>
    </row>
    <row r="42028" spans="83:83">
      <c r="CE42028" s="227"/>
    </row>
    <row r="42029" spans="83:83">
      <c r="CE42029" s="227"/>
    </row>
    <row r="42030" spans="83:83">
      <c r="CE42030" s="227"/>
    </row>
    <row r="42031" spans="83:83">
      <c r="CE42031" s="227"/>
    </row>
    <row r="42032" spans="83:83">
      <c r="CE42032" s="227"/>
    </row>
    <row r="42033" spans="83:83">
      <c r="CE42033" s="227"/>
    </row>
    <row r="42034" spans="83:83">
      <c r="CE42034" s="227"/>
    </row>
    <row r="42035" spans="83:83">
      <c r="CE42035" s="227"/>
    </row>
    <row r="42036" spans="83:83">
      <c r="CE42036" s="227"/>
    </row>
    <row r="42037" spans="83:83">
      <c r="CE42037" s="227"/>
    </row>
    <row r="42038" spans="83:83">
      <c r="CE42038" s="227"/>
    </row>
    <row r="42039" spans="83:83">
      <c r="CE42039" s="227"/>
    </row>
    <row r="42040" spans="83:83">
      <c r="CE42040" s="227"/>
    </row>
    <row r="42041" spans="83:83">
      <c r="CE42041" s="227"/>
    </row>
    <row r="42042" spans="83:83">
      <c r="CE42042" s="227"/>
    </row>
    <row r="42043" spans="83:83">
      <c r="CE42043" s="227"/>
    </row>
    <row r="42044" spans="83:83">
      <c r="CE42044" s="227"/>
    </row>
    <row r="42045" spans="83:83">
      <c r="CE42045" s="227"/>
    </row>
    <row r="42046" spans="83:83">
      <c r="CE42046" s="227"/>
    </row>
    <row r="42047" spans="83:83">
      <c r="CE42047" s="227"/>
    </row>
    <row r="42048" spans="83:83">
      <c r="CE42048" s="227"/>
    </row>
    <row r="42049" spans="83:83">
      <c r="CE42049" s="227"/>
    </row>
    <row r="42050" spans="83:83">
      <c r="CE42050" s="227"/>
    </row>
    <row r="42051" spans="83:83">
      <c r="CE42051" s="227"/>
    </row>
    <row r="42052" spans="83:83">
      <c r="CE42052" s="227"/>
    </row>
    <row r="42053" spans="83:83">
      <c r="CE42053" s="227"/>
    </row>
    <row r="42054" spans="83:83">
      <c r="CE42054" s="227"/>
    </row>
    <row r="42055" spans="83:83">
      <c r="CE42055" s="227"/>
    </row>
    <row r="42056" spans="83:83">
      <c r="CE42056" s="227"/>
    </row>
    <row r="42057" spans="83:83">
      <c r="CE42057" s="227"/>
    </row>
    <row r="42058" spans="83:83">
      <c r="CE42058" s="227"/>
    </row>
    <row r="42059" spans="83:83">
      <c r="CE42059" s="227"/>
    </row>
    <row r="42060" spans="83:83">
      <c r="CE42060" s="227"/>
    </row>
    <row r="42061" spans="83:83">
      <c r="CE42061" s="227"/>
    </row>
    <row r="42062" spans="83:83">
      <c r="CE42062" s="227"/>
    </row>
    <row r="42063" spans="83:83">
      <c r="CE42063" s="227"/>
    </row>
    <row r="42064" spans="83:83">
      <c r="CE42064" s="227"/>
    </row>
    <row r="42065" spans="83:83">
      <c r="CE42065" s="227"/>
    </row>
    <row r="42066" spans="83:83">
      <c r="CE42066" s="227"/>
    </row>
    <row r="42067" spans="83:83">
      <c r="CE42067" s="227"/>
    </row>
    <row r="42068" spans="83:83">
      <c r="CE42068" s="227"/>
    </row>
    <row r="42069" spans="83:83">
      <c r="CE42069" s="227"/>
    </row>
    <row r="42070" spans="83:83">
      <c r="CE42070" s="227"/>
    </row>
    <row r="42071" spans="83:83">
      <c r="CE42071" s="227"/>
    </row>
    <row r="42072" spans="83:83">
      <c r="CE42072" s="227"/>
    </row>
    <row r="42073" spans="83:83">
      <c r="CE42073" s="227"/>
    </row>
    <row r="42074" spans="83:83">
      <c r="CE42074" s="227"/>
    </row>
    <row r="42075" spans="83:83">
      <c r="CE42075" s="227"/>
    </row>
    <row r="42076" spans="83:83">
      <c r="CE42076" s="227"/>
    </row>
    <row r="42077" spans="83:83">
      <c r="CE42077" s="227"/>
    </row>
    <row r="42078" spans="83:83">
      <c r="CE42078" s="227"/>
    </row>
    <row r="42079" spans="83:83">
      <c r="CE42079" s="227"/>
    </row>
    <row r="42080" spans="83:83">
      <c r="CE42080" s="227"/>
    </row>
    <row r="42081" spans="83:83">
      <c r="CE42081" s="227"/>
    </row>
    <row r="42082" spans="83:83">
      <c r="CE42082" s="227"/>
    </row>
    <row r="42083" spans="83:83">
      <c r="CE42083" s="227"/>
    </row>
    <row r="42084" spans="83:83">
      <c r="CE42084" s="227"/>
    </row>
    <row r="42085" spans="83:83">
      <c r="CE42085" s="227"/>
    </row>
    <row r="42086" spans="83:83">
      <c r="CE42086" s="227"/>
    </row>
    <row r="42087" spans="83:83">
      <c r="CE42087" s="227"/>
    </row>
    <row r="42088" spans="83:83">
      <c r="CE42088" s="227"/>
    </row>
    <row r="42089" spans="83:83">
      <c r="CE42089" s="227"/>
    </row>
    <row r="42090" spans="83:83">
      <c r="CE42090" s="227"/>
    </row>
    <row r="42091" spans="83:83">
      <c r="CE42091" s="227"/>
    </row>
    <row r="42092" spans="83:83">
      <c r="CE42092" s="227"/>
    </row>
    <row r="42093" spans="83:83">
      <c r="CE42093" s="227"/>
    </row>
    <row r="42094" spans="83:83">
      <c r="CE42094" s="227"/>
    </row>
    <row r="42095" spans="83:83">
      <c r="CE42095" s="227"/>
    </row>
    <row r="42096" spans="83:83">
      <c r="CE42096" s="227"/>
    </row>
    <row r="42097" spans="83:83">
      <c r="CE42097" s="227"/>
    </row>
    <row r="42098" spans="83:83">
      <c r="CE42098" s="227"/>
    </row>
    <row r="42099" spans="83:83">
      <c r="CE42099" s="227"/>
    </row>
    <row r="42100" spans="83:83">
      <c r="CE42100" s="227"/>
    </row>
    <row r="42101" spans="83:83">
      <c r="CE42101" s="227"/>
    </row>
    <row r="42102" spans="83:83">
      <c r="CE42102" s="227"/>
    </row>
    <row r="42103" spans="83:83">
      <c r="CE42103" s="227"/>
    </row>
    <row r="42104" spans="83:83">
      <c r="CE42104" s="227"/>
    </row>
    <row r="42105" spans="83:83">
      <c r="CE42105" s="227"/>
    </row>
    <row r="42106" spans="83:83">
      <c r="CE42106" s="227"/>
    </row>
    <row r="42107" spans="83:83">
      <c r="CE42107" s="227"/>
    </row>
    <row r="42108" spans="83:83">
      <c r="CE42108" s="227"/>
    </row>
    <row r="42109" spans="83:83">
      <c r="CE42109" s="227"/>
    </row>
    <row r="42110" spans="83:83">
      <c r="CE42110" s="227"/>
    </row>
    <row r="42111" spans="83:83">
      <c r="CE42111" s="227"/>
    </row>
    <row r="42112" spans="83:83">
      <c r="CE42112" s="227"/>
    </row>
    <row r="42113" spans="83:83">
      <c r="CE42113" s="227"/>
    </row>
    <row r="42114" spans="83:83">
      <c r="CE42114" s="227"/>
    </row>
    <row r="42115" spans="83:83">
      <c r="CE42115" s="227"/>
    </row>
    <row r="42116" spans="83:83">
      <c r="CE42116" s="227"/>
    </row>
    <row r="42117" spans="83:83">
      <c r="CE42117" s="227"/>
    </row>
    <row r="42118" spans="83:83">
      <c r="CE42118" s="227"/>
    </row>
    <row r="42119" spans="83:83">
      <c r="CE42119" s="227"/>
    </row>
    <row r="42120" spans="83:83">
      <c r="CE42120" s="227"/>
    </row>
    <row r="42121" spans="83:83">
      <c r="CE42121" s="227"/>
    </row>
    <row r="42122" spans="83:83">
      <c r="CE42122" s="227"/>
    </row>
    <row r="42123" spans="83:83">
      <c r="CE42123" s="227"/>
    </row>
    <row r="42124" spans="83:83">
      <c r="CE42124" s="227"/>
    </row>
    <row r="42125" spans="83:83">
      <c r="CE42125" s="227"/>
    </row>
    <row r="42126" spans="83:83">
      <c r="CE42126" s="227"/>
    </row>
    <row r="42127" spans="83:83">
      <c r="CE42127" s="227"/>
    </row>
    <row r="42128" spans="83:83">
      <c r="CE42128" s="227"/>
    </row>
    <row r="42129" spans="83:83">
      <c r="CE42129" s="227"/>
    </row>
    <row r="42130" spans="83:83">
      <c r="CE42130" s="227"/>
    </row>
    <row r="42131" spans="83:83">
      <c r="CE42131" s="227"/>
    </row>
    <row r="42132" spans="83:83">
      <c r="CE42132" s="227"/>
    </row>
    <row r="42133" spans="83:83">
      <c r="CE42133" s="227"/>
    </row>
    <row r="42134" spans="83:83">
      <c r="CE42134" s="227"/>
    </row>
    <row r="42135" spans="83:83">
      <c r="CE42135" s="227"/>
    </row>
    <row r="42136" spans="83:83">
      <c r="CE42136" s="227"/>
    </row>
    <row r="42137" spans="83:83">
      <c r="CE42137" s="227"/>
    </row>
    <row r="42138" spans="83:83">
      <c r="CE42138" s="227"/>
    </row>
    <row r="42139" spans="83:83">
      <c r="CE42139" s="227"/>
    </row>
    <row r="42140" spans="83:83">
      <c r="CE42140" s="227"/>
    </row>
    <row r="42141" spans="83:83">
      <c r="CE42141" s="227"/>
    </row>
    <row r="42142" spans="83:83">
      <c r="CE42142" s="227"/>
    </row>
    <row r="42143" spans="83:83">
      <c r="CE42143" s="227"/>
    </row>
    <row r="42144" spans="83:83">
      <c r="CE42144" s="227"/>
    </row>
    <row r="42145" spans="83:83">
      <c r="CE42145" s="227"/>
    </row>
    <row r="42146" spans="83:83">
      <c r="CE42146" s="227"/>
    </row>
    <row r="42147" spans="83:83">
      <c r="CE42147" s="227"/>
    </row>
    <row r="42148" spans="83:83">
      <c r="CE42148" s="227"/>
    </row>
    <row r="42149" spans="83:83">
      <c r="CE42149" s="227"/>
    </row>
    <row r="42150" spans="83:83">
      <c r="CE42150" s="227"/>
    </row>
    <row r="42151" spans="83:83">
      <c r="CE42151" s="227"/>
    </row>
    <row r="42152" spans="83:83">
      <c r="CE42152" s="227"/>
    </row>
    <row r="42153" spans="83:83">
      <c r="CE42153" s="227"/>
    </row>
    <row r="42154" spans="83:83">
      <c r="CE42154" s="227"/>
    </row>
    <row r="42155" spans="83:83">
      <c r="CE42155" s="227"/>
    </row>
    <row r="42156" spans="83:83">
      <c r="CE42156" s="227"/>
    </row>
    <row r="42157" spans="83:83">
      <c r="CE42157" s="227"/>
    </row>
    <row r="42158" spans="83:83">
      <c r="CE42158" s="227"/>
    </row>
    <row r="42159" spans="83:83">
      <c r="CE42159" s="227"/>
    </row>
    <row r="42160" spans="83:83">
      <c r="CE42160" s="227"/>
    </row>
    <row r="42161" spans="83:83">
      <c r="CE42161" s="227"/>
    </row>
    <row r="42162" spans="83:83">
      <c r="CE42162" s="227"/>
    </row>
    <row r="42163" spans="83:83">
      <c r="CE42163" s="227"/>
    </row>
    <row r="42164" spans="83:83">
      <c r="CE42164" s="227"/>
    </row>
    <row r="42165" spans="83:83">
      <c r="CE42165" s="227"/>
    </row>
    <row r="42166" spans="83:83">
      <c r="CE42166" s="227"/>
    </row>
    <row r="42167" spans="83:83">
      <c r="CE42167" s="227"/>
    </row>
    <row r="42168" spans="83:83">
      <c r="CE42168" s="227"/>
    </row>
    <row r="42169" spans="83:83">
      <c r="CE42169" s="227"/>
    </row>
    <row r="42170" spans="83:83">
      <c r="CE42170" s="227"/>
    </row>
    <row r="42171" spans="83:83">
      <c r="CE42171" s="227"/>
    </row>
    <row r="42172" spans="83:83">
      <c r="CE42172" s="227"/>
    </row>
    <row r="42173" spans="83:83">
      <c r="CE42173" s="227"/>
    </row>
    <row r="42174" spans="83:83">
      <c r="CE42174" s="227"/>
    </row>
    <row r="42175" spans="83:83">
      <c r="CE42175" s="227"/>
    </row>
    <row r="42176" spans="83:83">
      <c r="CE42176" s="227"/>
    </row>
    <row r="42177" spans="83:83">
      <c r="CE42177" s="227"/>
    </row>
    <row r="42178" spans="83:83">
      <c r="CE42178" s="227"/>
    </row>
    <row r="42179" spans="83:83">
      <c r="CE42179" s="227"/>
    </row>
    <row r="42180" spans="83:83">
      <c r="CE42180" s="227"/>
    </row>
    <row r="42181" spans="83:83">
      <c r="CE42181" s="227"/>
    </row>
    <row r="42182" spans="83:83">
      <c r="CE42182" s="227"/>
    </row>
    <row r="42183" spans="83:83">
      <c r="CE42183" s="227"/>
    </row>
    <row r="42184" spans="83:83">
      <c r="CE42184" s="227"/>
    </row>
    <row r="42185" spans="83:83">
      <c r="CE42185" s="227"/>
    </row>
    <row r="42186" spans="83:83">
      <c r="CE42186" s="227"/>
    </row>
    <row r="42187" spans="83:83">
      <c r="CE42187" s="227"/>
    </row>
    <row r="42188" spans="83:83">
      <c r="CE42188" s="227"/>
    </row>
    <row r="42189" spans="83:83">
      <c r="CE42189" s="227"/>
    </row>
    <row r="42190" spans="83:83">
      <c r="CE42190" s="227"/>
    </row>
    <row r="42191" spans="83:83">
      <c r="CE42191" s="227"/>
    </row>
    <row r="42192" spans="83:83">
      <c r="CE42192" s="227"/>
    </row>
    <row r="42193" spans="83:83">
      <c r="CE42193" s="227"/>
    </row>
    <row r="42194" spans="83:83">
      <c r="CE42194" s="227"/>
    </row>
    <row r="42195" spans="83:83">
      <c r="CE42195" s="227"/>
    </row>
    <row r="42196" spans="83:83">
      <c r="CE42196" s="227"/>
    </row>
    <row r="42197" spans="83:83">
      <c r="CE42197" s="227"/>
    </row>
    <row r="42198" spans="83:83">
      <c r="CE42198" s="227"/>
    </row>
    <row r="42199" spans="83:83">
      <c r="CE42199" s="227"/>
    </row>
    <row r="42200" spans="83:83">
      <c r="CE42200" s="227"/>
    </row>
    <row r="42201" spans="83:83">
      <c r="CE42201" s="227"/>
    </row>
    <row r="42202" spans="83:83">
      <c r="CE42202" s="227"/>
    </row>
    <row r="42203" spans="83:83">
      <c r="CE42203" s="227"/>
    </row>
    <row r="42204" spans="83:83">
      <c r="CE42204" s="227"/>
    </row>
    <row r="42205" spans="83:83">
      <c r="CE42205" s="227"/>
    </row>
    <row r="42206" spans="83:83">
      <c r="CE42206" s="227"/>
    </row>
    <row r="42207" spans="83:83">
      <c r="CE42207" s="227"/>
    </row>
    <row r="42208" spans="83:83">
      <c r="CE42208" s="227"/>
    </row>
    <row r="42209" spans="83:83">
      <c r="CE42209" s="227"/>
    </row>
    <row r="42210" spans="83:83">
      <c r="CE42210" s="227"/>
    </row>
    <row r="42211" spans="83:83">
      <c r="CE42211" s="227"/>
    </row>
    <row r="42212" spans="83:83">
      <c r="CE42212" s="227"/>
    </row>
    <row r="42213" spans="83:83">
      <c r="CE42213" s="227"/>
    </row>
    <row r="42214" spans="83:83">
      <c r="CE42214" s="227"/>
    </row>
    <row r="42215" spans="83:83">
      <c r="CE42215" s="227"/>
    </row>
    <row r="42216" spans="83:83">
      <c r="CE42216" s="227"/>
    </row>
    <row r="42217" spans="83:83">
      <c r="CE42217" s="227"/>
    </row>
    <row r="42218" spans="83:83">
      <c r="CE42218" s="227"/>
    </row>
    <row r="42219" spans="83:83">
      <c r="CE42219" s="227"/>
    </row>
    <row r="42220" spans="83:83">
      <c r="CE42220" s="227"/>
    </row>
    <row r="42221" spans="83:83">
      <c r="CE42221" s="227"/>
    </row>
    <row r="42222" spans="83:83">
      <c r="CE42222" s="227"/>
    </row>
    <row r="42223" spans="83:83">
      <c r="CE42223" s="227"/>
    </row>
    <row r="42224" spans="83:83">
      <c r="CE42224" s="227"/>
    </row>
    <row r="42225" spans="83:83">
      <c r="CE42225" s="227"/>
    </row>
    <row r="42226" spans="83:83">
      <c r="CE42226" s="227"/>
    </row>
    <row r="42227" spans="83:83">
      <c r="CE42227" s="227"/>
    </row>
    <row r="42228" spans="83:83">
      <c r="CE42228" s="227"/>
    </row>
    <row r="42229" spans="83:83">
      <c r="CE42229" s="227"/>
    </row>
    <row r="42230" spans="83:83">
      <c r="CE42230" s="227"/>
    </row>
    <row r="42231" spans="83:83">
      <c r="CE42231" s="227"/>
    </row>
    <row r="42232" spans="83:83">
      <c r="CE42232" s="227"/>
    </row>
    <row r="42233" spans="83:83">
      <c r="CE42233" s="227"/>
    </row>
    <row r="42234" spans="83:83">
      <c r="CE42234" s="227"/>
    </row>
    <row r="42235" spans="83:83">
      <c r="CE42235" s="227"/>
    </row>
    <row r="42236" spans="83:83">
      <c r="CE42236" s="227"/>
    </row>
    <row r="42237" spans="83:83">
      <c r="CE42237" s="227"/>
    </row>
    <row r="42238" spans="83:83">
      <c r="CE42238" s="227"/>
    </row>
    <row r="42239" spans="83:83">
      <c r="CE42239" s="227"/>
    </row>
    <row r="42240" spans="83:83">
      <c r="CE42240" s="227"/>
    </row>
    <row r="42241" spans="83:83">
      <c r="CE42241" s="227"/>
    </row>
    <row r="42242" spans="83:83">
      <c r="CE42242" s="227"/>
    </row>
    <row r="42243" spans="83:83">
      <c r="CE42243" s="227"/>
    </row>
    <row r="42244" spans="83:83">
      <c r="CE42244" s="227"/>
    </row>
    <row r="42245" spans="83:83">
      <c r="CE42245" s="227"/>
    </row>
    <row r="42246" spans="83:83">
      <c r="CE42246" s="227"/>
    </row>
    <row r="42247" spans="83:83">
      <c r="CE42247" s="227"/>
    </row>
    <row r="42248" spans="83:83">
      <c r="CE42248" s="227"/>
    </row>
    <row r="42249" spans="83:83">
      <c r="CE42249" s="227"/>
    </row>
    <row r="42250" spans="83:83">
      <c r="CE42250" s="227"/>
    </row>
    <row r="42251" spans="83:83">
      <c r="CE42251" s="227"/>
    </row>
    <row r="42252" spans="83:83">
      <c r="CE42252" s="227"/>
    </row>
    <row r="42253" spans="83:83">
      <c r="CE42253" s="227"/>
    </row>
    <row r="42254" spans="83:83">
      <c r="CE42254" s="227"/>
    </row>
    <row r="42255" spans="83:83">
      <c r="CE42255" s="227"/>
    </row>
    <row r="42256" spans="83:83">
      <c r="CE42256" s="227"/>
    </row>
    <row r="42257" spans="83:83">
      <c r="CE42257" s="227"/>
    </row>
    <row r="42258" spans="83:83">
      <c r="CE42258" s="227"/>
    </row>
    <row r="42259" spans="83:83">
      <c r="CE42259" s="227"/>
    </row>
    <row r="42260" spans="83:83">
      <c r="CE42260" s="227"/>
    </row>
    <row r="42261" spans="83:83">
      <c r="CE42261" s="227"/>
    </row>
    <row r="42262" spans="83:83">
      <c r="CE42262" s="227"/>
    </row>
    <row r="42263" spans="83:83">
      <c r="CE42263" s="227"/>
    </row>
    <row r="42264" spans="83:83">
      <c r="CE42264" s="227"/>
    </row>
    <row r="42265" spans="83:83">
      <c r="CE42265" s="227"/>
    </row>
    <row r="42266" spans="83:83">
      <c r="CE42266" s="227"/>
    </row>
    <row r="42267" spans="83:83">
      <c r="CE42267" s="227"/>
    </row>
    <row r="42268" spans="83:83">
      <c r="CE42268" s="227"/>
    </row>
    <row r="42269" spans="83:83">
      <c r="CE42269" s="227"/>
    </row>
    <row r="42270" spans="83:83">
      <c r="CE42270" s="227"/>
    </row>
    <row r="42271" spans="83:83">
      <c r="CE42271" s="227"/>
    </row>
    <row r="42272" spans="83:83">
      <c r="CE42272" s="227"/>
    </row>
    <row r="42273" spans="83:83">
      <c r="CE42273" s="227"/>
    </row>
    <row r="42274" spans="83:83">
      <c r="CE42274" s="227"/>
    </row>
    <row r="42275" spans="83:83">
      <c r="CE42275" s="227"/>
    </row>
    <row r="42276" spans="83:83">
      <c r="CE42276" s="227"/>
    </row>
    <row r="42277" spans="83:83">
      <c r="CE42277" s="227"/>
    </row>
    <row r="42278" spans="83:83">
      <c r="CE42278" s="227"/>
    </row>
    <row r="42279" spans="83:83">
      <c r="CE42279" s="227"/>
    </row>
    <row r="42280" spans="83:83">
      <c r="CE42280" s="227"/>
    </row>
    <row r="42281" spans="83:83">
      <c r="CE42281" s="227"/>
    </row>
    <row r="42282" spans="83:83">
      <c r="CE42282" s="227"/>
    </row>
    <row r="42283" spans="83:83">
      <c r="CE42283" s="227"/>
    </row>
    <row r="42284" spans="83:83">
      <c r="CE42284" s="227"/>
    </row>
    <row r="42285" spans="83:83">
      <c r="CE42285" s="227"/>
    </row>
    <row r="42286" spans="83:83">
      <c r="CE42286" s="227"/>
    </row>
    <row r="42287" spans="83:83">
      <c r="CE42287" s="227"/>
    </row>
    <row r="42288" spans="83:83">
      <c r="CE42288" s="227"/>
    </row>
    <row r="42289" spans="83:83">
      <c r="CE42289" s="227"/>
    </row>
    <row r="42290" spans="83:83">
      <c r="CE42290" s="227"/>
    </row>
    <row r="42291" spans="83:83">
      <c r="CE42291" s="227"/>
    </row>
    <row r="42292" spans="83:83">
      <c r="CE42292" s="227"/>
    </row>
    <row r="42293" spans="83:83">
      <c r="CE42293" s="227"/>
    </row>
    <row r="42294" spans="83:83">
      <c r="CE42294" s="227"/>
    </row>
    <row r="42295" spans="83:83">
      <c r="CE42295" s="227"/>
    </row>
    <row r="42296" spans="83:83">
      <c r="CE42296" s="227"/>
    </row>
    <row r="42297" spans="83:83">
      <c r="CE42297" s="227"/>
    </row>
    <row r="42298" spans="83:83">
      <c r="CE42298" s="227"/>
    </row>
    <row r="42299" spans="83:83">
      <c r="CE42299" s="227"/>
    </row>
    <row r="42300" spans="83:83">
      <c r="CE42300" s="227"/>
    </row>
    <row r="42301" spans="83:83">
      <c r="CE42301" s="227"/>
    </row>
    <row r="42302" spans="83:83">
      <c r="CE42302" s="227"/>
    </row>
    <row r="42303" spans="83:83">
      <c r="CE42303" s="227"/>
    </row>
    <row r="42304" spans="83:83">
      <c r="CE42304" s="227"/>
    </row>
    <row r="42305" spans="83:83">
      <c r="CE42305" s="227"/>
    </row>
    <row r="42306" spans="83:83">
      <c r="CE42306" s="227"/>
    </row>
    <row r="42307" spans="83:83">
      <c r="CE42307" s="227"/>
    </row>
    <row r="42308" spans="83:83">
      <c r="CE42308" s="227"/>
    </row>
    <row r="42309" spans="83:83">
      <c r="CE42309" s="227"/>
    </row>
    <row r="42310" spans="83:83">
      <c r="CE42310" s="227"/>
    </row>
    <row r="42311" spans="83:83">
      <c r="CE42311" s="227"/>
    </row>
    <row r="42312" spans="83:83">
      <c r="CE42312" s="227"/>
    </row>
    <row r="42313" spans="83:83">
      <c r="CE42313" s="227"/>
    </row>
    <row r="42314" spans="83:83">
      <c r="CE42314" s="227"/>
    </row>
    <row r="42315" spans="83:83">
      <c r="CE42315" s="227"/>
    </row>
    <row r="42316" spans="83:83">
      <c r="CE42316" s="227"/>
    </row>
    <row r="42317" spans="83:83">
      <c r="CE42317" s="227"/>
    </row>
    <row r="42318" spans="83:83">
      <c r="CE42318" s="227"/>
    </row>
    <row r="42319" spans="83:83">
      <c r="CE42319" s="227"/>
    </row>
    <row r="42320" spans="83:83">
      <c r="CE42320" s="227"/>
    </row>
    <row r="42321" spans="83:83">
      <c r="CE42321" s="227"/>
    </row>
    <row r="42322" spans="83:83">
      <c r="CE42322" s="227"/>
    </row>
    <row r="42323" spans="83:83">
      <c r="CE42323" s="227"/>
    </row>
    <row r="42324" spans="83:83">
      <c r="CE42324" s="227"/>
    </row>
    <row r="42325" spans="83:83">
      <c r="CE42325" s="227"/>
    </row>
    <row r="42326" spans="83:83">
      <c r="CE42326" s="227"/>
    </row>
    <row r="42327" spans="83:83">
      <c r="CE42327" s="227"/>
    </row>
    <row r="42328" spans="83:83">
      <c r="CE42328" s="227"/>
    </row>
    <row r="42329" spans="83:83">
      <c r="CE42329" s="227"/>
    </row>
    <row r="42330" spans="83:83">
      <c r="CE42330" s="227"/>
    </row>
    <row r="42331" spans="83:83">
      <c r="CE42331" s="227"/>
    </row>
    <row r="42332" spans="83:83">
      <c r="CE42332" s="227"/>
    </row>
    <row r="42333" spans="83:83">
      <c r="CE42333" s="227"/>
    </row>
    <row r="42334" spans="83:83">
      <c r="CE42334" s="227"/>
    </row>
    <row r="42335" spans="83:83">
      <c r="CE42335" s="227"/>
    </row>
    <row r="42336" spans="83:83">
      <c r="CE42336" s="227"/>
    </row>
    <row r="42337" spans="83:83">
      <c r="CE42337" s="227"/>
    </row>
    <row r="42338" spans="83:83">
      <c r="CE42338" s="227"/>
    </row>
    <row r="42339" spans="83:83">
      <c r="CE42339" s="227"/>
    </row>
    <row r="42340" spans="83:83">
      <c r="CE42340" s="227"/>
    </row>
    <row r="42341" spans="83:83">
      <c r="CE42341" s="227"/>
    </row>
    <row r="42342" spans="83:83">
      <c r="CE42342" s="227"/>
    </row>
    <row r="42343" spans="83:83">
      <c r="CE42343" s="227"/>
    </row>
    <row r="42344" spans="83:83">
      <c r="CE42344" s="227"/>
    </row>
    <row r="42345" spans="83:83">
      <c r="CE42345" s="227"/>
    </row>
    <row r="42346" spans="83:83">
      <c r="CE42346" s="227"/>
    </row>
    <row r="42347" spans="83:83">
      <c r="CE42347" s="227"/>
    </row>
    <row r="42348" spans="83:83">
      <c r="CE42348" s="227"/>
    </row>
    <row r="42349" spans="83:83">
      <c r="CE42349" s="227"/>
    </row>
    <row r="42350" spans="83:83">
      <c r="CE42350" s="227"/>
    </row>
    <row r="42351" spans="83:83">
      <c r="CE42351" s="227"/>
    </row>
    <row r="42352" spans="83:83">
      <c r="CE42352" s="227"/>
    </row>
    <row r="42353" spans="83:83">
      <c r="CE42353" s="227"/>
    </row>
    <row r="42354" spans="83:83">
      <c r="CE42354" s="227"/>
    </row>
    <row r="42355" spans="83:83">
      <c r="CE42355" s="227"/>
    </row>
    <row r="42356" spans="83:83">
      <c r="CE42356" s="227"/>
    </row>
    <row r="42357" spans="83:83">
      <c r="CE42357" s="227"/>
    </row>
    <row r="42358" spans="83:83">
      <c r="CE42358" s="227"/>
    </row>
    <row r="42359" spans="83:83">
      <c r="CE42359" s="227"/>
    </row>
    <row r="42360" spans="83:83">
      <c r="CE42360" s="227"/>
    </row>
    <row r="42361" spans="83:83">
      <c r="CE42361" s="227"/>
    </row>
    <row r="42362" spans="83:83">
      <c r="CE42362" s="227"/>
    </row>
    <row r="42363" spans="83:83">
      <c r="CE42363" s="227"/>
    </row>
    <row r="42364" spans="83:83">
      <c r="CE42364" s="227"/>
    </row>
    <row r="42365" spans="83:83">
      <c r="CE42365" s="227"/>
    </row>
    <row r="42366" spans="83:83">
      <c r="CE42366" s="227"/>
    </row>
    <row r="42367" spans="83:83">
      <c r="CE42367" s="227"/>
    </row>
    <row r="42368" spans="83:83">
      <c r="CE42368" s="227"/>
    </row>
    <row r="42369" spans="83:83">
      <c r="CE42369" s="227"/>
    </row>
    <row r="42370" spans="83:83">
      <c r="CE42370" s="227"/>
    </row>
    <row r="42371" spans="83:83">
      <c r="CE42371" s="227"/>
    </row>
    <row r="42372" spans="83:83">
      <c r="CE42372" s="227"/>
    </row>
    <row r="42373" spans="83:83">
      <c r="CE42373" s="227"/>
    </row>
    <row r="42374" spans="83:83">
      <c r="CE42374" s="227"/>
    </row>
    <row r="42375" spans="83:83">
      <c r="CE42375" s="227"/>
    </row>
    <row r="42376" spans="83:83">
      <c r="CE42376" s="227"/>
    </row>
    <row r="42377" spans="83:83">
      <c r="CE42377" s="227"/>
    </row>
    <row r="42378" spans="83:83">
      <c r="CE42378" s="227"/>
    </row>
    <row r="42379" spans="83:83">
      <c r="CE42379" s="227"/>
    </row>
    <row r="42380" spans="83:83">
      <c r="CE42380" s="227"/>
    </row>
    <row r="42381" spans="83:83">
      <c r="CE42381" s="227"/>
    </row>
    <row r="42382" spans="83:83">
      <c r="CE42382" s="227"/>
    </row>
    <row r="42383" spans="83:83">
      <c r="CE42383" s="227"/>
    </row>
    <row r="42384" spans="83:83">
      <c r="CE42384" s="227"/>
    </row>
    <row r="42385" spans="83:83">
      <c r="CE42385" s="227"/>
    </row>
    <row r="42386" spans="83:83">
      <c r="CE42386" s="227"/>
    </row>
    <row r="42387" spans="83:83">
      <c r="CE42387" s="227"/>
    </row>
    <row r="42388" spans="83:83">
      <c r="CE42388" s="227"/>
    </row>
    <row r="42389" spans="83:83">
      <c r="CE42389" s="227"/>
    </row>
    <row r="42390" spans="83:83">
      <c r="CE42390" s="227"/>
    </row>
    <row r="42391" spans="83:83">
      <c r="CE42391" s="227"/>
    </row>
    <row r="42392" spans="83:83">
      <c r="CE42392" s="227"/>
    </row>
    <row r="42393" spans="83:83">
      <c r="CE42393" s="227"/>
    </row>
    <row r="42394" spans="83:83">
      <c r="CE42394" s="227"/>
    </row>
    <row r="42395" spans="83:83">
      <c r="CE42395" s="227"/>
    </row>
    <row r="42396" spans="83:83">
      <c r="CE42396" s="227"/>
    </row>
    <row r="42397" spans="83:83">
      <c r="CE42397" s="227"/>
    </row>
    <row r="42398" spans="83:83">
      <c r="CE42398" s="227"/>
    </row>
    <row r="42399" spans="83:83">
      <c r="CE42399" s="227"/>
    </row>
    <row r="42400" spans="83:83">
      <c r="CE42400" s="227"/>
    </row>
    <row r="42401" spans="83:83">
      <c r="CE42401" s="227"/>
    </row>
    <row r="42402" spans="83:83">
      <c r="CE42402" s="227"/>
    </row>
    <row r="42403" spans="83:83">
      <c r="CE42403" s="227"/>
    </row>
    <row r="42404" spans="83:83">
      <c r="CE42404" s="227"/>
    </row>
    <row r="42405" spans="83:83">
      <c r="CE42405" s="227"/>
    </row>
    <row r="42406" spans="83:83">
      <c r="CE42406" s="227"/>
    </row>
    <row r="42407" spans="83:83">
      <c r="CE42407" s="227"/>
    </row>
    <row r="42408" spans="83:83">
      <c r="CE42408" s="227"/>
    </row>
    <row r="42409" spans="83:83">
      <c r="CE42409" s="227"/>
    </row>
    <row r="42410" spans="83:83">
      <c r="CE42410" s="227"/>
    </row>
    <row r="42411" spans="83:83">
      <c r="CE42411" s="227"/>
    </row>
    <row r="42412" spans="83:83">
      <c r="CE42412" s="227"/>
    </row>
    <row r="42413" spans="83:83">
      <c r="CE42413" s="227"/>
    </row>
    <row r="42414" spans="83:83">
      <c r="CE42414" s="227"/>
    </row>
    <row r="42415" spans="83:83">
      <c r="CE42415" s="227"/>
    </row>
    <row r="42416" spans="83:83">
      <c r="CE42416" s="227"/>
    </row>
    <row r="42417" spans="83:83">
      <c r="CE42417" s="227"/>
    </row>
    <row r="42418" spans="83:83">
      <c r="CE42418" s="227"/>
    </row>
    <row r="42419" spans="83:83">
      <c r="CE42419" s="227"/>
    </row>
    <row r="42420" spans="83:83">
      <c r="CE42420" s="227"/>
    </row>
    <row r="42421" spans="83:83">
      <c r="CE42421" s="227"/>
    </row>
    <row r="42422" spans="83:83">
      <c r="CE42422" s="227"/>
    </row>
    <row r="42423" spans="83:83">
      <c r="CE42423" s="227"/>
    </row>
    <row r="42424" spans="83:83">
      <c r="CE42424" s="227"/>
    </row>
    <row r="42425" spans="83:83">
      <c r="CE42425" s="227"/>
    </row>
    <row r="42426" spans="83:83">
      <c r="CE42426" s="227"/>
    </row>
    <row r="42427" spans="83:83">
      <c r="CE42427" s="227"/>
    </row>
    <row r="42428" spans="83:83">
      <c r="CE42428" s="227"/>
    </row>
    <row r="42429" spans="83:83">
      <c r="CE42429" s="227"/>
    </row>
    <row r="42430" spans="83:83">
      <c r="CE42430" s="227"/>
    </row>
    <row r="42431" spans="83:83">
      <c r="CE42431" s="227"/>
    </row>
    <row r="42432" spans="83:83">
      <c r="CE42432" s="227"/>
    </row>
    <row r="42433" spans="83:83">
      <c r="CE42433" s="227"/>
    </row>
    <row r="42434" spans="83:83">
      <c r="CE42434" s="227"/>
    </row>
    <row r="42435" spans="83:83">
      <c r="CE42435" s="227"/>
    </row>
    <row r="42436" spans="83:83">
      <c r="CE42436" s="227"/>
    </row>
    <row r="42437" spans="83:83">
      <c r="CE42437" s="227"/>
    </row>
    <row r="42438" spans="83:83">
      <c r="CE42438" s="227"/>
    </row>
    <row r="42439" spans="83:83">
      <c r="CE42439" s="227"/>
    </row>
    <row r="42440" spans="83:83">
      <c r="CE42440" s="227"/>
    </row>
    <row r="42441" spans="83:83">
      <c r="CE42441" s="227"/>
    </row>
    <row r="42442" spans="83:83">
      <c r="CE42442" s="227"/>
    </row>
    <row r="42443" spans="83:83">
      <c r="CE42443" s="227"/>
    </row>
    <row r="42444" spans="83:83">
      <c r="CE42444" s="227"/>
    </row>
    <row r="42445" spans="83:83">
      <c r="CE42445" s="227"/>
    </row>
    <row r="42446" spans="83:83">
      <c r="CE42446" s="227"/>
    </row>
    <row r="42447" spans="83:83">
      <c r="CE42447" s="227"/>
    </row>
    <row r="42448" spans="83:83">
      <c r="CE42448" s="227"/>
    </row>
    <row r="42449" spans="83:83">
      <c r="CE42449" s="227"/>
    </row>
    <row r="42450" spans="83:83">
      <c r="CE42450" s="227"/>
    </row>
    <row r="42451" spans="83:83">
      <c r="CE42451" s="227"/>
    </row>
    <row r="42452" spans="83:83">
      <c r="CE42452" s="227"/>
    </row>
    <row r="42453" spans="83:83">
      <c r="CE42453" s="227"/>
    </row>
    <row r="42454" spans="83:83">
      <c r="CE42454" s="227"/>
    </row>
    <row r="42455" spans="83:83">
      <c r="CE42455" s="227"/>
    </row>
    <row r="42456" spans="83:83">
      <c r="CE42456" s="227"/>
    </row>
    <row r="42457" spans="83:83">
      <c r="CE42457" s="227"/>
    </row>
    <row r="42458" spans="83:83">
      <c r="CE42458" s="227"/>
    </row>
    <row r="42459" spans="83:83">
      <c r="CE42459" s="227"/>
    </row>
    <row r="42460" spans="83:83">
      <c r="CE42460" s="227"/>
    </row>
    <row r="42461" spans="83:83">
      <c r="CE42461" s="227"/>
    </row>
    <row r="42462" spans="83:83">
      <c r="CE42462" s="227"/>
    </row>
    <row r="42463" spans="83:83">
      <c r="CE42463" s="227"/>
    </row>
    <row r="42464" spans="83:83">
      <c r="CE42464" s="227"/>
    </row>
    <row r="42465" spans="83:83">
      <c r="CE42465" s="227"/>
    </row>
    <row r="42466" spans="83:83">
      <c r="CE42466" s="227"/>
    </row>
    <row r="42467" spans="83:83">
      <c r="CE42467" s="227"/>
    </row>
    <row r="42468" spans="83:83">
      <c r="CE42468" s="227"/>
    </row>
    <row r="42469" spans="83:83">
      <c r="CE42469" s="227"/>
    </row>
    <row r="42470" spans="83:83">
      <c r="CE42470" s="227"/>
    </row>
    <row r="42471" spans="83:83">
      <c r="CE42471" s="227"/>
    </row>
    <row r="42472" spans="83:83">
      <c r="CE42472" s="227"/>
    </row>
    <row r="42473" spans="83:83">
      <c r="CE42473" s="227"/>
    </row>
    <row r="42474" spans="83:83">
      <c r="CE42474" s="227"/>
    </row>
    <row r="42475" spans="83:83">
      <c r="CE42475" s="227"/>
    </row>
    <row r="42476" spans="83:83">
      <c r="CE42476" s="227"/>
    </row>
    <row r="42477" spans="83:83">
      <c r="CE42477" s="227"/>
    </row>
    <row r="42478" spans="83:83">
      <c r="CE42478" s="227"/>
    </row>
    <row r="42479" spans="83:83">
      <c r="CE42479" s="227"/>
    </row>
    <row r="42480" spans="83:83">
      <c r="CE42480" s="227"/>
    </row>
    <row r="42481" spans="83:83">
      <c r="CE42481" s="227"/>
    </row>
    <row r="42482" spans="83:83">
      <c r="CE42482" s="227"/>
    </row>
    <row r="42483" spans="83:83">
      <c r="CE42483" s="227"/>
    </row>
    <row r="42484" spans="83:83">
      <c r="CE42484" s="227"/>
    </row>
    <row r="42485" spans="83:83">
      <c r="CE42485" s="227"/>
    </row>
    <row r="42486" spans="83:83">
      <c r="CE42486" s="227"/>
    </row>
    <row r="42487" spans="83:83">
      <c r="CE42487" s="227"/>
    </row>
    <row r="42488" spans="83:83">
      <c r="CE42488" s="227"/>
    </row>
    <row r="42489" spans="83:83">
      <c r="CE42489" s="227"/>
    </row>
    <row r="42490" spans="83:83">
      <c r="CE42490" s="227"/>
    </row>
    <row r="42491" spans="83:83">
      <c r="CE42491" s="227"/>
    </row>
    <row r="42492" spans="83:83">
      <c r="CE42492" s="227"/>
    </row>
    <row r="42493" spans="83:83">
      <c r="CE42493" s="227"/>
    </row>
    <row r="42494" spans="83:83">
      <c r="CE42494" s="227"/>
    </row>
    <row r="42495" spans="83:83">
      <c r="CE42495" s="227"/>
    </row>
    <row r="42496" spans="83:83">
      <c r="CE42496" s="227"/>
    </row>
    <row r="42497" spans="83:83">
      <c r="CE42497" s="227"/>
    </row>
    <row r="42498" spans="83:83">
      <c r="CE42498" s="227"/>
    </row>
    <row r="42499" spans="83:83">
      <c r="CE42499" s="227"/>
    </row>
    <row r="42500" spans="83:83">
      <c r="CE42500" s="227"/>
    </row>
    <row r="42501" spans="83:83">
      <c r="CE42501" s="227"/>
    </row>
    <row r="42502" spans="83:83">
      <c r="CE42502" s="227"/>
    </row>
    <row r="42503" spans="83:83">
      <c r="CE42503" s="227"/>
    </row>
    <row r="42504" spans="83:83">
      <c r="CE42504" s="227"/>
    </row>
    <row r="42505" spans="83:83">
      <c r="CE42505" s="227"/>
    </row>
    <row r="42506" spans="83:83">
      <c r="CE42506" s="227"/>
    </row>
    <row r="42507" spans="83:83">
      <c r="CE42507" s="227"/>
    </row>
    <row r="42508" spans="83:83">
      <c r="CE42508" s="227"/>
    </row>
    <row r="42509" spans="83:83">
      <c r="CE42509" s="227"/>
    </row>
    <row r="42510" spans="83:83">
      <c r="CE42510" s="227"/>
    </row>
    <row r="42511" spans="83:83">
      <c r="CE42511" s="227"/>
    </row>
    <row r="42512" spans="83:83">
      <c r="CE42512" s="227"/>
    </row>
    <row r="42513" spans="83:83">
      <c r="CE42513" s="227"/>
    </row>
    <row r="42514" spans="83:83">
      <c r="CE42514" s="227"/>
    </row>
    <row r="42515" spans="83:83">
      <c r="CE42515" s="227"/>
    </row>
    <row r="42516" spans="83:83">
      <c r="CE42516" s="227"/>
    </row>
    <row r="42517" spans="83:83">
      <c r="CE42517" s="227"/>
    </row>
    <row r="42518" spans="83:83">
      <c r="CE42518" s="227"/>
    </row>
    <row r="42519" spans="83:83">
      <c r="CE42519" s="227"/>
    </row>
    <row r="42520" spans="83:83">
      <c r="CE42520" s="227"/>
    </row>
    <row r="42521" spans="83:83">
      <c r="CE42521" s="227"/>
    </row>
    <row r="42522" spans="83:83">
      <c r="CE42522" s="227"/>
    </row>
    <row r="42523" spans="83:83">
      <c r="CE42523" s="227"/>
    </row>
    <row r="42524" spans="83:83">
      <c r="CE42524" s="227"/>
    </row>
    <row r="42525" spans="83:83">
      <c r="CE42525" s="227"/>
    </row>
    <row r="42526" spans="83:83">
      <c r="CE42526" s="227"/>
    </row>
    <row r="42527" spans="83:83">
      <c r="CE42527" s="227"/>
    </row>
    <row r="42528" spans="83:83">
      <c r="CE42528" s="227"/>
    </row>
    <row r="42529" spans="83:83">
      <c r="CE42529" s="227"/>
    </row>
    <row r="42530" spans="83:83">
      <c r="CE42530" s="227"/>
    </row>
    <row r="42531" spans="83:83">
      <c r="CE42531" s="227"/>
    </row>
    <row r="42532" spans="83:83">
      <c r="CE42532" s="227"/>
    </row>
    <row r="42533" spans="83:83">
      <c r="CE42533" s="227"/>
    </row>
    <row r="42534" spans="83:83">
      <c r="CE42534" s="227"/>
    </row>
    <row r="42535" spans="83:83">
      <c r="CE42535" s="227"/>
    </row>
    <row r="42536" spans="83:83">
      <c r="CE42536" s="227"/>
    </row>
    <row r="42537" spans="83:83">
      <c r="CE42537" s="227"/>
    </row>
    <row r="42538" spans="83:83">
      <c r="CE42538" s="227"/>
    </row>
    <row r="42539" spans="83:83">
      <c r="CE42539" s="227"/>
    </row>
    <row r="42540" spans="83:83">
      <c r="CE42540" s="227"/>
    </row>
    <row r="42541" spans="83:83">
      <c r="CE42541" s="227"/>
    </row>
    <row r="42542" spans="83:83">
      <c r="CE42542" s="227"/>
    </row>
    <row r="42543" spans="83:83">
      <c r="CE42543" s="227"/>
    </row>
    <row r="42544" spans="83:83">
      <c r="CE42544" s="227"/>
    </row>
    <row r="42545" spans="83:83">
      <c r="CE42545" s="227"/>
    </row>
    <row r="42546" spans="83:83">
      <c r="CE42546" s="227"/>
    </row>
    <row r="42547" spans="83:83">
      <c r="CE42547" s="227"/>
    </row>
    <row r="42548" spans="83:83">
      <c r="CE42548" s="227"/>
    </row>
    <row r="42549" spans="83:83">
      <c r="CE42549" s="227"/>
    </row>
    <row r="42550" spans="83:83">
      <c r="CE42550" s="227"/>
    </row>
    <row r="42551" spans="83:83">
      <c r="CE42551" s="227"/>
    </row>
    <row r="42552" spans="83:83">
      <c r="CE42552" s="227"/>
    </row>
    <row r="42553" spans="83:83">
      <c r="CE42553" s="227"/>
    </row>
    <row r="42554" spans="83:83">
      <c r="CE42554" s="227"/>
    </row>
    <row r="42555" spans="83:83">
      <c r="CE42555" s="227"/>
    </row>
    <row r="42556" spans="83:83">
      <c r="CE42556" s="227"/>
    </row>
    <row r="42557" spans="83:83">
      <c r="CE42557" s="227"/>
    </row>
    <row r="42558" spans="83:83">
      <c r="CE42558" s="227"/>
    </row>
    <row r="42559" spans="83:83">
      <c r="CE42559" s="227"/>
    </row>
    <row r="42560" spans="83:83">
      <c r="CE42560" s="227"/>
    </row>
    <row r="42561" spans="83:83">
      <c r="CE42561" s="227"/>
    </row>
    <row r="42562" spans="83:83">
      <c r="CE42562" s="227"/>
    </row>
    <row r="42563" spans="83:83">
      <c r="CE42563" s="227"/>
    </row>
    <row r="42564" spans="83:83">
      <c r="CE42564" s="227"/>
    </row>
    <row r="42565" spans="83:83">
      <c r="CE42565" s="227"/>
    </row>
    <row r="42566" spans="83:83">
      <c r="CE42566" s="227"/>
    </row>
    <row r="42567" spans="83:83">
      <c r="CE42567" s="227"/>
    </row>
    <row r="42568" spans="83:83">
      <c r="CE42568" s="227"/>
    </row>
    <row r="42569" spans="83:83">
      <c r="CE42569" s="227"/>
    </row>
    <row r="42570" spans="83:83">
      <c r="CE42570" s="227"/>
    </row>
    <row r="42571" spans="83:83">
      <c r="CE42571" s="227"/>
    </row>
    <row r="42572" spans="83:83">
      <c r="CE42572" s="227"/>
    </row>
    <row r="42573" spans="83:83">
      <c r="CE42573" s="227"/>
    </row>
    <row r="42574" spans="83:83">
      <c r="CE42574" s="227"/>
    </row>
    <row r="42575" spans="83:83">
      <c r="CE42575" s="227"/>
    </row>
    <row r="42576" spans="83:83">
      <c r="CE42576" s="227"/>
    </row>
    <row r="42577" spans="83:83">
      <c r="CE42577" s="227"/>
    </row>
    <row r="42578" spans="83:83">
      <c r="CE42578" s="227"/>
    </row>
    <row r="42579" spans="83:83">
      <c r="CE42579" s="227"/>
    </row>
    <row r="42580" spans="83:83">
      <c r="CE42580" s="227"/>
    </row>
    <row r="42581" spans="83:83">
      <c r="CE42581" s="227"/>
    </row>
    <row r="42582" spans="83:83">
      <c r="CE42582" s="227"/>
    </row>
    <row r="42583" spans="83:83">
      <c r="CE42583" s="227"/>
    </row>
    <row r="42584" spans="83:83">
      <c r="CE42584" s="227"/>
    </row>
    <row r="42585" spans="83:83">
      <c r="CE42585" s="227"/>
    </row>
    <row r="42586" spans="83:83">
      <c r="CE42586" s="227"/>
    </row>
    <row r="42587" spans="83:83">
      <c r="CE42587" s="227"/>
    </row>
    <row r="42588" spans="83:83">
      <c r="CE42588" s="227"/>
    </row>
    <row r="42589" spans="83:83">
      <c r="CE42589" s="227"/>
    </row>
    <row r="42590" spans="83:83">
      <c r="CE42590" s="227"/>
    </row>
    <row r="42591" spans="83:83">
      <c r="CE42591" s="227"/>
    </row>
    <row r="42592" spans="83:83">
      <c r="CE42592" s="227"/>
    </row>
    <row r="42593" spans="83:83">
      <c r="CE42593" s="227"/>
    </row>
    <row r="42594" spans="83:83">
      <c r="CE42594" s="227"/>
    </row>
    <row r="42595" spans="83:83">
      <c r="CE42595" s="227"/>
    </row>
    <row r="42596" spans="83:83">
      <c r="CE42596" s="227"/>
    </row>
    <row r="42597" spans="83:83">
      <c r="CE42597" s="227"/>
    </row>
    <row r="42598" spans="83:83">
      <c r="CE42598" s="227"/>
    </row>
    <row r="42599" spans="83:83">
      <c r="CE42599" s="227"/>
    </row>
    <row r="42600" spans="83:83">
      <c r="CE42600" s="227"/>
    </row>
    <row r="42601" spans="83:83">
      <c r="CE42601" s="227"/>
    </row>
    <row r="42602" spans="83:83">
      <c r="CE42602" s="227"/>
    </row>
    <row r="42603" spans="83:83">
      <c r="CE42603" s="227"/>
    </row>
    <row r="42604" spans="83:83">
      <c r="CE42604" s="227"/>
    </row>
    <row r="42605" spans="83:83">
      <c r="CE42605" s="227"/>
    </row>
    <row r="42606" spans="83:83">
      <c r="CE42606" s="227"/>
    </row>
    <row r="42607" spans="83:83">
      <c r="CE42607" s="227"/>
    </row>
    <row r="42608" spans="83:83">
      <c r="CE42608" s="227"/>
    </row>
    <row r="42609" spans="83:83">
      <c r="CE42609" s="227"/>
    </row>
    <row r="42610" spans="83:83">
      <c r="CE42610" s="227"/>
    </row>
    <row r="42611" spans="83:83">
      <c r="CE42611" s="227"/>
    </row>
    <row r="42612" spans="83:83">
      <c r="CE42612" s="227"/>
    </row>
    <row r="42613" spans="83:83">
      <c r="CE42613" s="227"/>
    </row>
    <row r="42614" spans="83:83">
      <c r="CE42614" s="227"/>
    </row>
    <row r="42615" spans="83:83">
      <c r="CE42615" s="227"/>
    </row>
    <row r="42616" spans="83:83">
      <c r="CE42616" s="227"/>
    </row>
    <row r="42617" spans="83:83">
      <c r="CE42617" s="227"/>
    </row>
    <row r="42618" spans="83:83">
      <c r="CE42618" s="227"/>
    </row>
    <row r="42619" spans="83:83">
      <c r="CE42619" s="227"/>
    </row>
    <row r="42620" spans="83:83">
      <c r="CE42620" s="227"/>
    </row>
    <row r="42621" spans="83:83">
      <c r="CE42621" s="227"/>
    </row>
    <row r="42622" spans="83:83">
      <c r="CE42622" s="227"/>
    </row>
    <row r="42623" spans="83:83">
      <c r="CE42623" s="227"/>
    </row>
    <row r="42624" spans="83:83">
      <c r="CE42624" s="227"/>
    </row>
    <row r="42625" spans="83:83">
      <c r="CE42625" s="227"/>
    </row>
    <row r="42626" spans="83:83">
      <c r="CE42626" s="227"/>
    </row>
    <row r="42627" spans="83:83">
      <c r="CE42627" s="227"/>
    </row>
    <row r="42628" spans="83:83">
      <c r="CE42628" s="227"/>
    </row>
    <row r="42629" spans="83:83">
      <c r="CE42629" s="227"/>
    </row>
    <row r="42630" spans="83:83">
      <c r="CE42630" s="227"/>
    </row>
    <row r="42631" spans="83:83">
      <c r="CE42631" s="227"/>
    </row>
    <row r="42632" spans="83:83">
      <c r="CE42632" s="227"/>
    </row>
    <row r="42633" spans="83:83">
      <c r="CE42633" s="227"/>
    </row>
    <row r="42634" spans="83:83">
      <c r="CE42634" s="227"/>
    </row>
    <row r="42635" spans="83:83">
      <c r="CE42635" s="227"/>
    </row>
    <row r="42636" spans="83:83">
      <c r="CE42636" s="227"/>
    </row>
    <row r="42637" spans="83:83">
      <c r="CE42637" s="227"/>
    </row>
    <row r="42638" spans="83:83">
      <c r="CE42638" s="227"/>
    </row>
    <row r="42639" spans="83:83">
      <c r="CE42639" s="227"/>
    </row>
    <row r="42640" spans="83:83">
      <c r="CE42640" s="227"/>
    </row>
    <row r="42641" spans="83:83">
      <c r="CE42641" s="227"/>
    </row>
    <row r="42642" spans="83:83">
      <c r="CE42642" s="227"/>
    </row>
    <row r="42643" spans="83:83">
      <c r="CE42643" s="227"/>
    </row>
    <row r="42644" spans="83:83">
      <c r="CE42644" s="227"/>
    </row>
    <row r="42645" spans="83:83">
      <c r="CE42645" s="227"/>
    </row>
    <row r="42646" spans="83:83">
      <c r="CE42646" s="227"/>
    </row>
    <row r="42647" spans="83:83">
      <c r="CE42647" s="227"/>
    </row>
    <row r="42648" spans="83:83">
      <c r="CE42648" s="227"/>
    </row>
    <row r="42649" spans="83:83">
      <c r="CE42649" s="227"/>
    </row>
    <row r="42650" spans="83:83">
      <c r="CE42650" s="227"/>
    </row>
    <row r="42651" spans="83:83">
      <c r="CE42651" s="227"/>
    </row>
    <row r="42652" spans="83:83">
      <c r="CE42652" s="227"/>
    </row>
    <row r="42653" spans="83:83">
      <c r="CE42653" s="227"/>
    </row>
    <row r="42654" spans="83:83">
      <c r="CE42654" s="227"/>
    </row>
    <row r="42655" spans="83:83">
      <c r="CE42655" s="227"/>
    </row>
    <row r="42656" spans="83:83">
      <c r="CE42656" s="227"/>
    </row>
    <row r="42657" spans="83:83">
      <c r="CE42657" s="227"/>
    </row>
    <row r="42658" spans="83:83">
      <c r="CE42658" s="227"/>
    </row>
    <row r="42659" spans="83:83">
      <c r="CE42659" s="227"/>
    </row>
    <row r="42660" spans="83:83">
      <c r="CE42660" s="227"/>
    </row>
    <row r="42661" spans="83:83">
      <c r="CE42661" s="227"/>
    </row>
    <row r="42662" spans="83:83">
      <c r="CE42662" s="227"/>
    </row>
    <row r="42663" spans="83:83">
      <c r="CE42663" s="227"/>
    </row>
    <row r="42664" spans="83:83">
      <c r="CE42664" s="227"/>
    </row>
    <row r="42665" spans="83:83">
      <c r="CE42665" s="227"/>
    </row>
    <row r="42666" spans="83:83">
      <c r="CE42666" s="227"/>
    </row>
    <row r="42667" spans="83:83">
      <c r="CE42667" s="227"/>
    </row>
    <row r="42668" spans="83:83">
      <c r="CE42668" s="227"/>
    </row>
    <row r="42669" spans="83:83">
      <c r="CE42669" s="227"/>
    </row>
    <row r="42670" spans="83:83">
      <c r="CE42670" s="227"/>
    </row>
    <row r="42671" spans="83:83">
      <c r="CE42671" s="227"/>
    </row>
    <row r="42672" spans="83:83">
      <c r="CE42672" s="227"/>
    </row>
    <row r="42673" spans="83:83">
      <c r="CE42673" s="227"/>
    </row>
    <row r="42674" spans="83:83">
      <c r="CE42674" s="227"/>
    </row>
    <row r="42675" spans="83:83">
      <c r="CE42675" s="227"/>
    </row>
    <row r="42676" spans="83:83">
      <c r="CE42676" s="227"/>
    </row>
    <row r="42677" spans="83:83">
      <c r="CE42677" s="227"/>
    </row>
    <row r="42678" spans="83:83">
      <c r="CE42678" s="227"/>
    </row>
    <row r="42679" spans="83:83">
      <c r="CE42679" s="227"/>
    </row>
    <row r="42680" spans="83:83">
      <c r="CE42680" s="227"/>
    </row>
    <row r="42681" spans="83:83">
      <c r="CE42681" s="227"/>
    </row>
    <row r="42682" spans="83:83">
      <c r="CE42682" s="227"/>
    </row>
    <row r="42683" spans="83:83">
      <c r="CE42683" s="227"/>
    </row>
    <row r="42684" spans="83:83">
      <c r="CE42684" s="227"/>
    </row>
    <row r="42685" spans="83:83">
      <c r="CE42685" s="227"/>
    </row>
    <row r="42686" spans="83:83">
      <c r="CE42686" s="227"/>
    </row>
    <row r="42687" spans="83:83">
      <c r="CE42687" s="227"/>
    </row>
    <row r="42688" spans="83:83">
      <c r="CE42688" s="227"/>
    </row>
    <row r="42689" spans="83:83">
      <c r="CE42689" s="227"/>
    </row>
    <row r="42690" spans="83:83">
      <c r="CE42690" s="227"/>
    </row>
    <row r="42691" spans="83:83">
      <c r="CE42691" s="227"/>
    </row>
    <row r="42692" spans="83:83">
      <c r="CE42692" s="227"/>
    </row>
    <row r="42693" spans="83:83">
      <c r="CE42693" s="227"/>
    </row>
    <row r="42694" spans="83:83">
      <c r="CE42694" s="227"/>
    </row>
    <row r="42695" spans="83:83">
      <c r="CE42695" s="227"/>
    </row>
    <row r="42696" spans="83:83">
      <c r="CE42696" s="227"/>
    </row>
    <row r="42697" spans="83:83">
      <c r="CE42697" s="227"/>
    </row>
    <row r="42698" spans="83:83">
      <c r="CE42698" s="227"/>
    </row>
    <row r="42699" spans="83:83">
      <c r="CE42699" s="227"/>
    </row>
    <row r="42700" spans="83:83">
      <c r="CE42700" s="227"/>
    </row>
    <row r="42701" spans="83:83">
      <c r="CE42701" s="227"/>
    </row>
    <row r="42702" spans="83:83">
      <c r="CE42702" s="227"/>
    </row>
    <row r="42703" spans="83:83">
      <c r="CE42703" s="227"/>
    </row>
    <row r="42704" spans="83:83">
      <c r="CE42704" s="227"/>
    </row>
    <row r="42705" spans="83:83">
      <c r="CE42705" s="227"/>
    </row>
    <row r="42706" spans="83:83">
      <c r="CE42706" s="227"/>
    </row>
    <row r="42707" spans="83:83">
      <c r="CE42707" s="227"/>
    </row>
    <row r="42708" spans="83:83">
      <c r="CE42708" s="227"/>
    </row>
    <row r="42709" spans="83:83">
      <c r="CE42709" s="227"/>
    </row>
    <row r="42710" spans="83:83">
      <c r="CE42710" s="227"/>
    </row>
    <row r="42711" spans="83:83">
      <c r="CE42711" s="227"/>
    </row>
    <row r="42712" spans="83:83">
      <c r="CE42712" s="227"/>
    </row>
    <row r="42713" spans="83:83">
      <c r="CE42713" s="227"/>
    </row>
    <row r="42714" spans="83:83">
      <c r="CE42714" s="227"/>
    </row>
    <row r="42715" spans="83:83">
      <c r="CE42715" s="227"/>
    </row>
    <row r="42716" spans="83:83">
      <c r="CE42716" s="227"/>
    </row>
    <row r="42717" spans="83:83">
      <c r="CE42717" s="227"/>
    </row>
    <row r="42718" spans="83:83">
      <c r="CE42718" s="227"/>
    </row>
    <row r="42719" spans="83:83">
      <c r="CE42719" s="227"/>
    </row>
    <row r="42720" spans="83:83">
      <c r="CE42720" s="227"/>
    </row>
    <row r="42721" spans="83:83">
      <c r="CE42721" s="227"/>
    </row>
    <row r="42722" spans="83:83">
      <c r="CE42722" s="227"/>
    </row>
    <row r="42723" spans="83:83">
      <c r="CE42723" s="227"/>
    </row>
    <row r="42724" spans="83:83">
      <c r="CE42724" s="227"/>
    </row>
    <row r="42725" spans="83:83">
      <c r="CE42725" s="227"/>
    </row>
    <row r="42726" spans="83:83">
      <c r="CE42726" s="227"/>
    </row>
    <row r="42727" spans="83:83">
      <c r="CE42727" s="227"/>
    </row>
    <row r="42728" spans="83:83">
      <c r="CE42728" s="227"/>
    </row>
    <row r="42729" spans="83:83">
      <c r="CE42729" s="227"/>
    </row>
    <row r="42730" spans="83:83">
      <c r="CE42730" s="227"/>
    </row>
    <row r="42731" spans="83:83">
      <c r="CE42731" s="227"/>
    </row>
    <row r="42732" spans="83:83">
      <c r="CE42732" s="227"/>
    </row>
    <row r="42733" spans="83:83">
      <c r="CE42733" s="227"/>
    </row>
    <row r="42734" spans="83:83">
      <c r="CE42734" s="227"/>
    </row>
    <row r="42735" spans="83:83">
      <c r="CE42735" s="227"/>
    </row>
    <row r="42736" spans="83:83">
      <c r="CE42736" s="227"/>
    </row>
    <row r="42737" spans="83:83">
      <c r="CE42737" s="227"/>
    </row>
    <row r="42738" spans="83:83">
      <c r="CE42738" s="227"/>
    </row>
    <row r="42739" spans="83:83">
      <c r="CE42739" s="227"/>
    </row>
    <row r="42740" spans="83:83">
      <c r="CE42740" s="227"/>
    </row>
    <row r="42741" spans="83:83">
      <c r="CE42741" s="227"/>
    </row>
    <row r="42742" spans="83:83">
      <c r="CE42742" s="227"/>
    </row>
    <row r="42743" spans="83:83">
      <c r="CE42743" s="227"/>
    </row>
    <row r="42744" spans="83:83">
      <c r="CE42744" s="227"/>
    </row>
    <row r="42745" spans="83:83">
      <c r="CE42745" s="227"/>
    </row>
    <row r="42746" spans="83:83">
      <c r="CE42746" s="227"/>
    </row>
    <row r="42747" spans="83:83">
      <c r="CE42747" s="227"/>
    </row>
    <row r="42748" spans="83:83">
      <c r="CE42748" s="227"/>
    </row>
    <row r="42749" spans="83:83">
      <c r="CE42749" s="227"/>
    </row>
    <row r="42750" spans="83:83">
      <c r="CE42750" s="227"/>
    </row>
    <row r="42751" spans="83:83">
      <c r="CE42751" s="227"/>
    </row>
    <row r="42752" spans="83:83">
      <c r="CE42752" s="227"/>
    </row>
    <row r="42753" spans="83:83">
      <c r="CE42753" s="227"/>
    </row>
    <row r="42754" spans="83:83">
      <c r="CE42754" s="227"/>
    </row>
    <row r="42755" spans="83:83">
      <c r="CE42755" s="227"/>
    </row>
    <row r="42756" spans="83:83">
      <c r="CE42756" s="227"/>
    </row>
    <row r="42757" spans="83:83">
      <c r="CE42757" s="227"/>
    </row>
    <row r="42758" spans="83:83">
      <c r="CE42758" s="227"/>
    </row>
    <row r="42759" spans="83:83">
      <c r="CE42759" s="227"/>
    </row>
    <row r="42760" spans="83:83">
      <c r="CE42760" s="227"/>
    </row>
    <row r="42761" spans="83:83">
      <c r="CE42761" s="227"/>
    </row>
    <row r="42762" spans="83:83">
      <c r="CE42762" s="227"/>
    </row>
    <row r="42763" spans="83:83">
      <c r="CE42763" s="227"/>
    </row>
    <row r="42764" spans="83:83">
      <c r="CE42764" s="227"/>
    </row>
    <row r="42765" spans="83:83">
      <c r="CE42765" s="227"/>
    </row>
    <row r="42766" spans="83:83">
      <c r="CE42766" s="227"/>
    </row>
    <row r="42767" spans="83:83">
      <c r="CE42767" s="227"/>
    </row>
    <row r="42768" spans="83:83">
      <c r="CE42768" s="227"/>
    </row>
    <row r="42769" spans="83:83">
      <c r="CE42769" s="227"/>
    </row>
    <row r="42770" spans="83:83">
      <c r="CE42770" s="227"/>
    </row>
    <row r="42771" spans="83:83">
      <c r="CE42771" s="227"/>
    </row>
    <row r="42772" spans="83:83">
      <c r="CE42772" s="227"/>
    </row>
    <row r="42773" spans="83:83">
      <c r="CE42773" s="227"/>
    </row>
    <row r="42774" spans="83:83">
      <c r="CE42774" s="227"/>
    </row>
    <row r="42775" spans="83:83">
      <c r="CE42775" s="227"/>
    </row>
    <row r="42776" spans="83:83">
      <c r="CE42776" s="227"/>
    </row>
    <row r="42777" spans="83:83">
      <c r="CE42777" s="227"/>
    </row>
    <row r="42778" spans="83:83">
      <c r="CE42778" s="227"/>
    </row>
    <row r="42779" spans="83:83">
      <c r="CE42779" s="227"/>
    </row>
    <row r="42780" spans="83:83">
      <c r="CE42780" s="227"/>
    </row>
    <row r="42781" spans="83:83">
      <c r="CE42781" s="227"/>
    </row>
    <row r="42782" spans="83:83">
      <c r="CE42782" s="227"/>
    </row>
    <row r="42783" spans="83:83">
      <c r="CE42783" s="227"/>
    </row>
    <row r="42784" spans="83:83">
      <c r="CE42784" s="227"/>
    </row>
    <row r="42785" spans="83:83">
      <c r="CE42785" s="227"/>
    </row>
    <row r="42786" spans="83:83">
      <c r="CE42786" s="227"/>
    </row>
    <row r="42787" spans="83:83">
      <c r="CE42787" s="227"/>
    </row>
    <row r="42788" spans="83:83">
      <c r="CE42788" s="227"/>
    </row>
    <row r="42789" spans="83:83">
      <c r="CE42789" s="227"/>
    </row>
    <row r="42790" spans="83:83">
      <c r="CE42790" s="227"/>
    </row>
    <row r="42791" spans="83:83">
      <c r="CE42791" s="227"/>
    </row>
    <row r="42792" spans="83:83">
      <c r="CE42792" s="227"/>
    </row>
    <row r="42793" spans="83:83">
      <c r="CE42793" s="227"/>
    </row>
    <row r="42794" spans="83:83">
      <c r="CE42794" s="227"/>
    </row>
    <row r="42795" spans="83:83">
      <c r="CE42795" s="227"/>
    </row>
    <row r="42796" spans="83:83">
      <c r="CE42796" s="227"/>
    </row>
    <row r="42797" spans="83:83">
      <c r="CE42797" s="227"/>
    </row>
    <row r="42798" spans="83:83">
      <c r="CE42798" s="227"/>
    </row>
    <row r="42799" spans="83:83">
      <c r="CE42799" s="227"/>
    </row>
    <row r="42800" spans="83:83">
      <c r="CE42800" s="227"/>
    </row>
    <row r="42801" spans="83:83">
      <c r="CE42801" s="227"/>
    </row>
    <row r="42802" spans="83:83">
      <c r="CE42802" s="227"/>
    </row>
    <row r="42803" spans="83:83">
      <c r="CE42803" s="227"/>
    </row>
    <row r="42804" spans="83:83">
      <c r="CE42804" s="227"/>
    </row>
    <row r="42805" spans="83:83">
      <c r="CE42805" s="227"/>
    </row>
    <row r="42806" spans="83:83">
      <c r="CE42806" s="227"/>
    </row>
    <row r="42807" spans="83:83">
      <c r="CE42807" s="227"/>
    </row>
    <row r="42808" spans="83:83">
      <c r="CE42808" s="227"/>
    </row>
    <row r="42809" spans="83:83">
      <c r="CE42809" s="227"/>
    </row>
    <row r="42810" spans="83:83">
      <c r="CE42810" s="227"/>
    </row>
    <row r="42811" spans="83:83">
      <c r="CE42811" s="227"/>
    </row>
    <row r="42812" spans="83:83">
      <c r="CE42812" s="227"/>
    </row>
    <row r="42813" spans="83:83">
      <c r="CE42813" s="227"/>
    </row>
    <row r="42814" spans="83:83">
      <c r="CE42814" s="227"/>
    </row>
    <row r="42815" spans="83:83">
      <c r="CE42815" s="227"/>
    </row>
    <row r="42816" spans="83:83">
      <c r="CE42816" s="227"/>
    </row>
    <row r="42817" spans="83:83">
      <c r="CE42817" s="227"/>
    </row>
    <row r="42818" spans="83:83">
      <c r="CE42818" s="227"/>
    </row>
    <row r="42819" spans="83:83">
      <c r="CE42819" s="227"/>
    </row>
    <row r="42820" spans="83:83">
      <c r="CE42820" s="227"/>
    </row>
    <row r="42821" spans="83:83">
      <c r="CE42821" s="227"/>
    </row>
    <row r="42822" spans="83:83">
      <c r="CE42822" s="227"/>
    </row>
    <row r="42823" spans="83:83">
      <c r="CE42823" s="227"/>
    </row>
    <row r="42824" spans="83:83">
      <c r="CE42824" s="227"/>
    </row>
    <row r="42825" spans="83:83">
      <c r="CE42825" s="227"/>
    </row>
    <row r="42826" spans="83:83">
      <c r="CE42826" s="227"/>
    </row>
    <row r="42827" spans="83:83">
      <c r="CE42827" s="227"/>
    </row>
    <row r="42828" spans="83:83">
      <c r="CE42828" s="227"/>
    </row>
    <row r="42829" spans="83:83">
      <c r="CE42829" s="227"/>
    </row>
    <row r="42830" spans="83:83">
      <c r="CE42830" s="227"/>
    </row>
    <row r="42831" spans="83:83">
      <c r="CE42831" s="227"/>
    </row>
    <row r="42832" spans="83:83">
      <c r="CE42832" s="227"/>
    </row>
    <row r="42833" spans="83:83">
      <c r="CE42833" s="227"/>
    </row>
    <row r="42834" spans="83:83">
      <c r="CE42834" s="227"/>
    </row>
    <row r="42835" spans="83:83">
      <c r="CE42835" s="227"/>
    </row>
    <row r="42836" spans="83:83">
      <c r="CE42836" s="227"/>
    </row>
    <row r="42837" spans="83:83">
      <c r="CE42837" s="227"/>
    </row>
    <row r="42838" spans="83:83">
      <c r="CE42838" s="227"/>
    </row>
    <row r="42839" spans="83:83">
      <c r="CE42839" s="227"/>
    </row>
    <row r="42840" spans="83:83">
      <c r="CE42840" s="227"/>
    </row>
    <row r="42841" spans="83:83">
      <c r="CE42841" s="227"/>
    </row>
    <row r="42842" spans="83:83">
      <c r="CE42842" s="227"/>
    </row>
    <row r="42843" spans="83:83">
      <c r="CE42843" s="227"/>
    </row>
    <row r="42844" spans="83:83">
      <c r="CE42844" s="227"/>
    </row>
    <row r="42845" spans="83:83">
      <c r="CE42845" s="227"/>
    </row>
    <row r="42846" spans="83:83">
      <c r="CE42846" s="227"/>
    </row>
    <row r="42847" spans="83:83">
      <c r="CE42847" s="227"/>
    </row>
    <row r="42848" spans="83:83">
      <c r="CE42848" s="227"/>
    </row>
    <row r="42849" spans="83:83">
      <c r="CE42849" s="227"/>
    </row>
    <row r="42850" spans="83:83">
      <c r="CE42850" s="227"/>
    </row>
    <row r="42851" spans="83:83">
      <c r="CE42851" s="227"/>
    </row>
    <row r="42852" spans="83:83">
      <c r="CE42852" s="227"/>
    </row>
    <row r="42853" spans="83:83">
      <c r="CE42853" s="227"/>
    </row>
    <row r="42854" spans="83:83">
      <c r="CE42854" s="227"/>
    </row>
    <row r="42855" spans="83:83">
      <c r="CE42855" s="227"/>
    </row>
    <row r="42856" spans="83:83">
      <c r="CE42856" s="227"/>
    </row>
    <row r="42857" spans="83:83">
      <c r="CE42857" s="227"/>
    </row>
    <row r="42858" spans="83:83">
      <c r="CE42858" s="227"/>
    </row>
    <row r="42859" spans="83:83">
      <c r="CE42859" s="227"/>
    </row>
    <row r="42860" spans="83:83">
      <c r="CE42860" s="227"/>
    </row>
    <row r="42861" spans="83:83">
      <c r="CE42861" s="227"/>
    </row>
    <row r="42862" spans="83:83">
      <c r="CE42862" s="227"/>
    </row>
    <row r="42863" spans="83:83">
      <c r="CE42863" s="227"/>
    </row>
    <row r="42864" spans="83:83">
      <c r="CE42864" s="227"/>
    </row>
    <row r="42865" spans="83:83">
      <c r="CE42865" s="227"/>
    </row>
    <row r="42866" spans="83:83">
      <c r="CE42866" s="227"/>
    </row>
    <row r="42867" spans="83:83">
      <c r="CE42867" s="227"/>
    </row>
    <row r="42868" spans="83:83">
      <c r="CE42868" s="227"/>
    </row>
    <row r="42869" spans="83:83">
      <c r="CE42869" s="227"/>
    </row>
    <row r="42870" spans="83:83">
      <c r="CE42870" s="227"/>
    </row>
    <row r="42871" spans="83:83">
      <c r="CE42871" s="227"/>
    </row>
    <row r="42872" spans="83:83">
      <c r="CE42872" s="227"/>
    </row>
    <row r="42873" spans="83:83">
      <c r="CE42873" s="227"/>
    </row>
    <row r="42874" spans="83:83">
      <c r="CE42874" s="227"/>
    </row>
    <row r="42875" spans="83:83">
      <c r="CE42875" s="227"/>
    </row>
    <row r="42876" spans="83:83">
      <c r="CE42876" s="227"/>
    </row>
    <row r="42877" spans="83:83">
      <c r="CE42877" s="227"/>
    </row>
    <row r="42878" spans="83:83">
      <c r="CE42878" s="227"/>
    </row>
    <row r="42879" spans="83:83">
      <c r="CE42879" s="227"/>
    </row>
    <row r="42880" spans="83:83">
      <c r="CE42880" s="227"/>
    </row>
    <row r="42881" spans="83:83">
      <c r="CE42881" s="227"/>
    </row>
    <row r="42882" spans="83:83">
      <c r="CE42882" s="227"/>
    </row>
    <row r="42883" spans="83:83">
      <c r="CE42883" s="227"/>
    </row>
    <row r="42884" spans="83:83">
      <c r="CE42884" s="227"/>
    </row>
    <row r="42885" spans="83:83">
      <c r="CE42885" s="227"/>
    </row>
    <row r="42886" spans="83:83">
      <c r="CE42886" s="227"/>
    </row>
    <row r="42887" spans="83:83">
      <c r="CE42887" s="227"/>
    </row>
    <row r="42888" spans="83:83">
      <c r="CE42888" s="227"/>
    </row>
    <row r="42889" spans="83:83">
      <c r="CE42889" s="227"/>
    </row>
    <row r="42890" spans="83:83">
      <c r="CE42890" s="227"/>
    </row>
    <row r="42891" spans="83:83">
      <c r="CE42891" s="227"/>
    </row>
    <row r="42892" spans="83:83">
      <c r="CE42892" s="227"/>
    </row>
    <row r="42893" spans="83:83">
      <c r="CE42893" s="227"/>
    </row>
    <row r="42894" spans="83:83">
      <c r="CE42894" s="227"/>
    </row>
    <row r="42895" spans="83:83">
      <c r="CE42895" s="227"/>
    </row>
    <row r="42896" spans="83:83">
      <c r="CE42896" s="227"/>
    </row>
    <row r="42897" spans="83:83">
      <c r="CE42897" s="227"/>
    </row>
    <row r="42898" spans="83:83">
      <c r="CE42898" s="227"/>
    </row>
    <row r="42899" spans="83:83">
      <c r="CE42899" s="227"/>
    </row>
    <row r="42900" spans="83:83">
      <c r="CE42900" s="227"/>
    </row>
    <row r="42901" spans="83:83">
      <c r="CE42901" s="227"/>
    </row>
    <row r="42902" spans="83:83">
      <c r="CE42902" s="227"/>
    </row>
    <row r="42903" spans="83:83">
      <c r="CE42903" s="227"/>
    </row>
    <row r="42904" spans="83:83">
      <c r="CE42904" s="227"/>
    </row>
    <row r="42905" spans="83:83">
      <c r="CE42905" s="227"/>
    </row>
    <row r="42906" spans="83:83">
      <c r="CE42906" s="227"/>
    </row>
    <row r="42907" spans="83:83">
      <c r="CE42907" s="227"/>
    </row>
    <row r="42908" spans="83:83">
      <c r="CE42908" s="227"/>
    </row>
    <row r="42909" spans="83:83">
      <c r="CE42909" s="227"/>
    </row>
    <row r="42910" spans="83:83">
      <c r="CE42910" s="227"/>
    </row>
    <row r="42911" spans="83:83">
      <c r="CE42911" s="227"/>
    </row>
    <row r="42912" spans="83:83">
      <c r="CE42912" s="227"/>
    </row>
    <row r="42913" spans="83:83">
      <c r="CE42913" s="227"/>
    </row>
    <row r="42914" spans="83:83">
      <c r="CE42914" s="227"/>
    </row>
    <row r="42915" spans="83:83">
      <c r="CE42915" s="227"/>
    </row>
    <row r="42916" spans="83:83">
      <c r="CE42916" s="227"/>
    </row>
    <row r="42917" spans="83:83">
      <c r="CE42917" s="227"/>
    </row>
    <row r="42918" spans="83:83">
      <c r="CE42918" s="227"/>
    </row>
    <row r="42919" spans="83:83">
      <c r="CE42919" s="227"/>
    </row>
    <row r="42920" spans="83:83">
      <c r="CE42920" s="227"/>
    </row>
    <row r="42921" spans="83:83">
      <c r="CE42921" s="227"/>
    </row>
    <row r="42922" spans="83:83">
      <c r="CE42922" s="227"/>
    </row>
    <row r="42923" spans="83:83">
      <c r="CE42923" s="227"/>
    </row>
    <row r="42924" spans="83:83">
      <c r="CE42924" s="227"/>
    </row>
    <row r="42925" spans="83:83">
      <c r="CE42925" s="227"/>
    </row>
    <row r="42926" spans="83:83">
      <c r="CE42926" s="227"/>
    </row>
    <row r="42927" spans="83:83">
      <c r="CE42927" s="227"/>
    </row>
    <row r="42928" spans="83:83">
      <c r="CE42928" s="227"/>
    </row>
    <row r="42929" spans="83:83">
      <c r="CE42929" s="227"/>
    </row>
    <row r="42930" spans="83:83">
      <c r="CE42930" s="227"/>
    </row>
    <row r="42931" spans="83:83">
      <c r="CE42931" s="227"/>
    </row>
    <row r="42932" spans="83:83">
      <c r="CE42932" s="227"/>
    </row>
    <row r="42933" spans="83:83">
      <c r="CE42933" s="227"/>
    </row>
    <row r="42934" spans="83:83">
      <c r="CE42934" s="227"/>
    </row>
    <row r="42935" spans="83:83">
      <c r="CE42935" s="227"/>
    </row>
    <row r="42936" spans="83:83">
      <c r="CE42936" s="227"/>
    </row>
    <row r="42937" spans="83:83">
      <c r="CE42937" s="227"/>
    </row>
    <row r="42938" spans="83:83">
      <c r="CE42938" s="227"/>
    </row>
    <row r="42939" spans="83:83">
      <c r="CE42939" s="227"/>
    </row>
    <row r="42940" spans="83:83">
      <c r="CE42940" s="227"/>
    </row>
    <row r="42941" spans="83:83">
      <c r="CE42941" s="227"/>
    </row>
    <row r="42942" spans="83:83">
      <c r="CE42942" s="227"/>
    </row>
    <row r="42943" spans="83:83">
      <c r="CE42943" s="227"/>
    </row>
    <row r="42944" spans="83:83">
      <c r="CE42944" s="227"/>
    </row>
    <row r="42945" spans="83:83">
      <c r="CE42945" s="227"/>
    </row>
    <row r="42946" spans="83:83">
      <c r="CE42946" s="227"/>
    </row>
    <row r="42947" spans="83:83">
      <c r="CE42947" s="227"/>
    </row>
    <row r="42948" spans="83:83">
      <c r="CE42948" s="227"/>
    </row>
    <row r="42949" spans="83:83">
      <c r="CE42949" s="227"/>
    </row>
    <row r="42950" spans="83:83">
      <c r="CE42950" s="227"/>
    </row>
    <row r="42951" spans="83:83">
      <c r="CE42951" s="227"/>
    </row>
    <row r="42952" spans="83:83">
      <c r="CE42952" s="227"/>
    </row>
    <row r="42953" spans="83:83">
      <c r="CE42953" s="227"/>
    </row>
    <row r="42954" spans="83:83">
      <c r="CE42954" s="227"/>
    </row>
    <row r="42955" spans="83:83">
      <c r="CE42955" s="227"/>
    </row>
    <row r="42956" spans="83:83">
      <c r="CE42956" s="227"/>
    </row>
    <row r="42957" spans="83:83">
      <c r="CE42957" s="227"/>
    </row>
    <row r="42958" spans="83:83">
      <c r="CE42958" s="227"/>
    </row>
    <row r="42959" spans="83:83">
      <c r="CE42959" s="227"/>
    </row>
    <row r="42960" spans="83:83">
      <c r="CE42960" s="227"/>
    </row>
    <row r="42961" spans="83:83">
      <c r="CE42961" s="227"/>
    </row>
    <row r="42962" spans="83:83">
      <c r="CE42962" s="227"/>
    </row>
    <row r="42963" spans="83:83">
      <c r="CE42963" s="227"/>
    </row>
    <row r="42964" spans="83:83">
      <c r="CE42964" s="227"/>
    </row>
    <row r="42965" spans="83:83">
      <c r="CE42965" s="227"/>
    </row>
    <row r="42966" spans="83:83">
      <c r="CE42966" s="227"/>
    </row>
    <row r="42967" spans="83:83">
      <c r="CE42967" s="227"/>
    </row>
    <row r="42968" spans="83:83">
      <c r="CE42968" s="227"/>
    </row>
    <row r="42969" spans="83:83">
      <c r="CE42969" s="227"/>
    </row>
    <row r="42970" spans="83:83">
      <c r="CE42970" s="227"/>
    </row>
    <row r="42971" spans="83:83">
      <c r="CE42971" s="227"/>
    </row>
    <row r="42972" spans="83:83">
      <c r="CE42972" s="227"/>
    </row>
    <row r="42973" spans="83:83">
      <c r="CE42973" s="227"/>
    </row>
    <row r="42974" spans="83:83">
      <c r="CE42974" s="227"/>
    </row>
    <row r="42975" spans="83:83">
      <c r="CE42975" s="227"/>
    </row>
    <row r="42976" spans="83:83">
      <c r="CE42976" s="227"/>
    </row>
    <row r="42977" spans="83:83">
      <c r="CE42977" s="227"/>
    </row>
    <row r="42978" spans="83:83">
      <c r="CE42978" s="227"/>
    </row>
    <row r="42979" spans="83:83">
      <c r="CE42979" s="227"/>
    </row>
    <row r="42980" spans="83:83">
      <c r="CE42980" s="227"/>
    </row>
    <row r="42981" spans="83:83">
      <c r="CE42981" s="227"/>
    </row>
    <row r="42982" spans="83:83">
      <c r="CE42982" s="227"/>
    </row>
    <row r="42983" spans="83:83">
      <c r="CE42983" s="227"/>
    </row>
    <row r="42984" spans="83:83">
      <c r="CE42984" s="227"/>
    </row>
    <row r="42985" spans="83:83">
      <c r="CE42985" s="227"/>
    </row>
    <row r="42986" spans="83:83">
      <c r="CE42986" s="227"/>
    </row>
    <row r="42987" spans="83:83">
      <c r="CE42987" s="227"/>
    </row>
    <row r="42988" spans="83:83">
      <c r="CE42988" s="227"/>
    </row>
    <row r="42989" spans="83:83">
      <c r="CE42989" s="227"/>
    </row>
    <row r="42990" spans="83:83">
      <c r="CE42990" s="227"/>
    </row>
    <row r="42991" spans="83:83">
      <c r="CE42991" s="227"/>
    </row>
    <row r="42992" spans="83:83">
      <c r="CE42992" s="227"/>
    </row>
    <row r="42993" spans="83:83">
      <c r="CE42993" s="227"/>
    </row>
    <row r="42994" spans="83:83">
      <c r="CE42994" s="227"/>
    </row>
    <row r="42995" spans="83:83">
      <c r="CE42995" s="227"/>
    </row>
    <row r="42996" spans="83:83">
      <c r="CE42996" s="227"/>
    </row>
    <row r="42997" spans="83:83">
      <c r="CE42997" s="227"/>
    </row>
    <row r="42998" spans="83:83">
      <c r="CE42998" s="227"/>
    </row>
    <row r="42999" spans="83:83">
      <c r="CE42999" s="227"/>
    </row>
    <row r="43000" spans="83:83">
      <c r="CE43000" s="227"/>
    </row>
    <row r="43001" spans="83:83">
      <c r="CE43001" s="227"/>
    </row>
    <row r="43002" spans="83:83">
      <c r="CE43002" s="227"/>
    </row>
    <row r="43003" spans="83:83">
      <c r="CE43003" s="227"/>
    </row>
    <row r="43004" spans="83:83">
      <c r="CE43004" s="227"/>
    </row>
    <row r="43005" spans="83:83">
      <c r="CE43005" s="227"/>
    </row>
    <row r="43006" spans="83:83">
      <c r="CE43006" s="227"/>
    </row>
    <row r="43007" spans="83:83">
      <c r="CE43007" s="227"/>
    </row>
    <row r="43008" spans="83:83">
      <c r="CE43008" s="227"/>
    </row>
    <row r="43009" spans="83:83">
      <c r="CE43009" s="227"/>
    </row>
    <row r="43010" spans="83:83">
      <c r="CE43010" s="227"/>
    </row>
    <row r="43011" spans="83:83">
      <c r="CE43011" s="227"/>
    </row>
    <row r="43012" spans="83:83">
      <c r="CE43012" s="227"/>
    </row>
    <row r="43013" spans="83:83">
      <c r="CE43013" s="227"/>
    </row>
    <row r="43014" spans="83:83">
      <c r="CE43014" s="227"/>
    </row>
    <row r="43015" spans="83:83">
      <c r="CE43015" s="227"/>
    </row>
    <row r="43016" spans="83:83">
      <c r="CE43016" s="227"/>
    </row>
    <row r="43017" spans="83:83">
      <c r="CE43017" s="227"/>
    </row>
    <row r="43018" spans="83:83">
      <c r="CE43018" s="227"/>
    </row>
    <row r="43019" spans="83:83">
      <c r="CE43019" s="227"/>
    </row>
    <row r="43020" spans="83:83">
      <c r="CE43020" s="227"/>
    </row>
    <row r="43021" spans="83:83">
      <c r="CE43021" s="227"/>
    </row>
    <row r="43022" spans="83:83">
      <c r="CE43022" s="227"/>
    </row>
    <row r="43023" spans="83:83">
      <c r="CE43023" s="227"/>
    </row>
    <row r="43024" spans="83:83">
      <c r="CE43024" s="227"/>
    </row>
    <row r="43025" spans="83:83">
      <c r="CE43025" s="227"/>
    </row>
    <row r="43026" spans="83:83">
      <c r="CE43026" s="227"/>
    </row>
    <row r="43027" spans="83:83">
      <c r="CE43027" s="227"/>
    </row>
    <row r="43028" spans="83:83">
      <c r="CE43028" s="227"/>
    </row>
    <row r="43029" spans="83:83">
      <c r="CE43029" s="227"/>
    </row>
    <row r="43030" spans="83:83">
      <c r="CE43030" s="227"/>
    </row>
    <row r="43031" spans="83:83">
      <c r="CE43031" s="227"/>
    </row>
    <row r="43032" spans="83:83">
      <c r="CE43032" s="227"/>
    </row>
    <row r="43033" spans="83:83">
      <c r="CE43033" s="227"/>
    </row>
    <row r="43034" spans="83:83">
      <c r="CE43034" s="227"/>
    </row>
    <row r="43035" spans="83:83">
      <c r="CE43035" s="227"/>
    </row>
    <row r="43036" spans="83:83">
      <c r="CE43036" s="227"/>
    </row>
    <row r="43037" spans="83:83">
      <c r="CE43037" s="227"/>
    </row>
    <row r="43038" spans="83:83">
      <c r="CE43038" s="227"/>
    </row>
    <row r="43039" spans="83:83">
      <c r="CE43039" s="227"/>
    </row>
    <row r="43040" spans="83:83">
      <c r="CE43040" s="227"/>
    </row>
    <row r="43041" spans="83:83">
      <c r="CE43041" s="227"/>
    </row>
    <row r="43042" spans="83:83">
      <c r="CE43042" s="227"/>
    </row>
    <row r="43043" spans="83:83">
      <c r="CE43043" s="227"/>
    </row>
    <row r="43044" spans="83:83">
      <c r="CE43044" s="227"/>
    </row>
    <row r="43045" spans="83:83">
      <c r="CE43045" s="227"/>
    </row>
    <row r="43046" spans="83:83">
      <c r="CE43046" s="227"/>
    </row>
    <row r="43047" spans="83:83">
      <c r="CE43047" s="227"/>
    </row>
    <row r="43048" spans="83:83">
      <c r="CE43048" s="227"/>
    </row>
    <row r="43049" spans="83:83">
      <c r="CE43049" s="227"/>
    </row>
    <row r="43050" spans="83:83">
      <c r="CE43050" s="227"/>
    </row>
    <row r="43051" spans="83:83">
      <c r="CE43051" s="227"/>
    </row>
    <row r="43052" spans="83:83">
      <c r="CE43052" s="227"/>
    </row>
    <row r="43053" spans="83:83">
      <c r="CE43053" s="227"/>
    </row>
    <row r="43054" spans="83:83">
      <c r="CE43054" s="227"/>
    </row>
    <row r="43055" spans="83:83">
      <c r="CE43055" s="227"/>
    </row>
    <row r="43056" spans="83:83">
      <c r="CE43056" s="227"/>
    </row>
    <row r="43057" spans="83:83">
      <c r="CE43057" s="227"/>
    </row>
    <row r="43058" spans="83:83">
      <c r="CE43058" s="227"/>
    </row>
    <row r="43059" spans="83:83">
      <c r="CE43059" s="227"/>
    </row>
    <row r="43060" spans="83:83">
      <c r="CE43060" s="227"/>
    </row>
    <row r="43061" spans="83:83">
      <c r="CE43061" s="227"/>
    </row>
    <row r="43062" spans="83:83">
      <c r="CE43062" s="227"/>
    </row>
    <row r="43063" spans="83:83">
      <c r="CE43063" s="227"/>
    </row>
    <row r="43064" spans="83:83">
      <c r="CE43064" s="227"/>
    </row>
    <row r="43065" spans="83:83">
      <c r="CE43065" s="227"/>
    </row>
    <row r="43066" spans="83:83">
      <c r="CE43066" s="227"/>
    </row>
    <row r="43067" spans="83:83">
      <c r="CE43067" s="227"/>
    </row>
    <row r="43068" spans="83:83">
      <c r="CE43068" s="227"/>
    </row>
    <row r="43069" spans="83:83">
      <c r="CE43069" s="227"/>
    </row>
    <row r="43070" spans="83:83">
      <c r="CE43070" s="227"/>
    </row>
    <row r="43071" spans="83:83">
      <c r="CE43071" s="227"/>
    </row>
    <row r="43072" spans="83:83">
      <c r="CE43072" s="227"/>
    </row>
    <row r="43073" spans="83:83">
      <c r="CE43073" s="227"/>
    </row>
    <row r="43074" spans="83:83">
      <c r="CE43074" s="227"/>
    </row>
    <row r="43075" spans="83:83">
      <c r="CE43075" s="227"/>
    </row>
    <row r="43076" spans="83:83">
      <c r="CE43076" s="227"/>
    </row>
    <row r="43077" spans="83:83">
      <c r="CE43077" s="227"/>
    </row>
    <row r="43078" spans="83:83">
      <c r="CE43078" s="227"/>
    </row>
    <row r="43079" spans="83:83">
      <c r="CE43079" s="227"/>
    </row>
    <row r="43080" spans="83:83">
      <c r="CE43080" s="227"/>
    </row>
    <row r="43081" spans="83:83">
      <c r="CE43081" s="227"/>
    </row>
    <row r="43082" spans="83:83">
      <c r="CE43082" s="227"/>
    </row>
    <row r="43083" spans="83:83">
      <c r="CE43083" s="227"/>
    </row>
    <row r="43084" spans="83:83">
      <c r="CE43084" s="227"/>
    </row>
    <row r="43085" spans="83:83">
      <c r="CE43085" s="227"/>
    </row>
    <row r="43086" spans="83:83">
      <c r="CE43086" s="227"/>
    </row>
    <row r="43087" spans="83:83">
      <c r="CE43087" s="227"/>
    </row>
    <row r="43088" spans="83:83">
      <c r="CE43088" s="227"/>
    </row>
    <row r="43089" spans="83:83">
      <c r="CE43089" s="227"/>
    </row>
    <row r="43090" spans="83:83">
      <c r="CE43090" s="227"/>
    </row>
    <row r="43091" spans="83:83">
      <c r="CE43091" s="227"/>
    </row>
    <row r="43092" spans="83:83">
      <c r="CE43092" s="227"/>
    </row>
    <row r="43093" spans="83:83">
      <c r="CE43093" s="227"/>
    </row>
    <row r="43094" spans="83:83">
      <c r="CE43094" s="227"/>
    </row>
    <row r="43095" spans="83:83">
      <c r="CE43095" s="227"/>
    </row>
    <row r="43096" spans="83:83">
      <c r="CE43096" s="227"/>
    </row>
    <row r="43097" spans="83:83">
      <c r="CE43097" s="227"/>
    </row>
    <row r="43098" spans="83:83">
      <c r="CE43098" s="227"/>
    </row>
    <row r="43099" spans="83:83">
      <c r="CE43099" s="227"/>
    </row>
    <row r="43100" spans="83:83">
      <c r="CE43100" s="227"/>
    </row>
    <row r="43101" spans="83:83">
      <c r="CE43101" s="227"/>
    </row>
    <row r="43102" spans="83:83">
      <c r="CE43102" s="227"/>
    </row>
    <row r="43103" spans="83:83">
      <c r="CE43103" s="227"/>
    </row>
    <row r="43104" spans="83:83">
      <c r="CE43104" s="227"/>
    </row>
    <row r="43105" spans="83:83">
      <c r="CE43105" s="227"/>
    </row>
    <row r="43106" spans="83:83">
      <c r="CE43106" s="227"/>
    </row>
    <row r="43107" spans="83:83">
      <c r="CE43107" s="227"/>
    </row>
    <row r="43108" spans="83:83">
      <c r="CE43108" s="227"/>
    </row>
    <row r="43109" spans="83:83">
      <c r="CE43109" s="227"/>
    </row>
    <row r="43110" spans="83:83">
      <c r="CE43110" s="227"/>
    </row>
    <row r="43111" spans="83:83">
      <c r="CE43111" s="227"/>
    </row>
    <row r="43112" spans="83:83">
      <c r="CE43112" s="227"/>
    </row>
    <row r="43113" spans="83:83">
      <c r="CE43113" s="227"/>
    </row>
    <row r="43114" spans="83:83">
      <c r="CE43114" s="227"/>
    </row>
    <row r="43115" spans="83:83">
      <c r="CE43115" s="227"/>
    </row>
    <row r="43116" spans="83:83">
      <c r="CE43116" s="227"/>
    </row>
    <row r="43117" spans="83:83">
      <c r="CE43117" s="227"/>
    </row>
    <row r="43118" spans="83:83">
      <c r="CE43118" s="227"/>
    </row>
    <row r="43119" spans="83:83">
      <c r="CE43119" s="227"/>
    </row>
    <row r="43120" spans="83:83">
      <c r="CE43120" s="227"/>
    </row>
    <row r="43121" spans="83:83">
      <c r="CE43121" s="227"/>
    </row>
    <row r="43122" spans="83:83">
      <c r="CE43122" s="227"/>
    </row>
    <row r="43123" spans="83:83">
      <c r="CE43123" s="227"/>
    </row>
    <row r="43124" spans="83:83">
      <c r="CE43124" s="227"/>
    </row>
    <row r="43125" spans="83:83">
      <c r="CE43125" s="227"/>
    </row>
    <row r="43126" spans="83:83">
      <c r="CE43126" s="227"/>
    </row>
    <row r="43127" spans="83:83">
      <c r="CE43127" s="227"/>
    </row>
    <row r="43128" spans="83:83">
      <c r="CE43128" s="227"/>
    </row>
    <row r="43129" spans="83:83">
      <c r="CE43129" s="227"/>
    </row>
    <row r="43130" spans="83:83">
      <c r="CE43130" s="227"/>
    </row>
    <row r="43131" spans="83:83">
      <c r="CE43131" s="227"/>
    </row>
    <row r="43132" spans="83:83">
      <c r="CE43132" s="227"/>
    </row>
    <row r="43133" spans="83:83">
      <c r="CE43133" s="227"/>
    </row>
    <row r="43134" spans="83:83">
      <c r="CE43134" s="227"/>
    </row>
    <row r="43135" spans="83:83">
      <c r="CE43135" s="227"/>
    </row>
    <row r="43136" spans="83:83">
      <c r="CE43136" s="227"/>
    </row>
    <row r="43137" spans="83:83">
      <c r="CE43137" s="227"/>
    </row>
    <row r="43138" spans="83:83">
      <c r="CE43138" s="227"/>
    </row>
    <row r="43139" spans="83:83">
      <c r="CE43139" s="227"/>
    </row>
    <row r="43140" spans="83:83">
      <c r="CE43140" s="227"/>
    </row>
    <row r="43141" spans="83:83">
      <c r="CE43141" s="227"/>
    </row>
    <row r="43142" spans="83:83">
      <c r="CE43142" s="227"/>
    </row>
    <row r="43143" spans="83:83">
      <c r="CE43143" s="227"/>
    </row>
    <row r="43144" spans="83:83">
      <c r="CE43144" s="227"/>
    </row>
    <row r="43145" spans="83:83">
      <c r="CE43145" s="227"/>
    </row>
    <row r="43146" spans="83:83">
      <c r="CE43146" s="227"/>
    </row>
    <row r="43147" spans="83:83">
      <c r="CE43147" s="227"/>
    </row>
    <row r="43148" spans="83:83">
      <c r="CE43148" s="227"/>
    </row>
    <row r="43149" spans="83:83">
      <c r="CE43149" s="227"/>
    </row>
    <row r="43150" spans="83:83">
      <c r="CE43150" s="227"/>
    </row>
    <row r="43151" spans="83:83">
      <c r="CE43151" s="227"/>
    </row>
    <row r="43152" spans="83:83">
      <c r="CE43152" s="227"/>
    </row>
    <row r="43153" spans="83:83">
      <c r="CE43153" s="227"/>
    </row>
    <row r="43154" spans="83:83">
      <c r="CE43154" s="227"/>
    </row>
    <row r="43155" spans="83:83">
      <c r="CE43155" s="227"/>
    </row>
    <row r="43156" spans="83:83">
      <c r="CE43156" s="227"/>
    </row>
    <row r="43157" spans="83:83">
      <c r="CE43157" s="227"/>
    </row>
    <row r="43158" spans="83:83">
      <c r="CE43158" s="227"/>
    </row>
    <row r="43159" spans="83:83">
      <c r="CE43159" s="227"/>
    </row>
    <row r="43160" spans="83:83">
      <c r="CE43160" s="227"/>
    </row>
    <row r="43161" spans="83:83">
      <c r="CE43161" s="227"/>
    </row>
    <row r="43162" spans="83:83">
      <c r="CE43162" s="227"/>
    </row>
    <row r="43163" spans="83:83">
      <c r="CE43163" s="227"/>
    </row>
    <row r="43164" spans="83:83">
      <c r="CE43164" s="227"/>
    </row>
    <row r="43165" spans="83:83">
      <c r="CE43165" s="227"/>
    </row>
    <row r="43166" spans="83:83">
      <c r="CE43166" s="227"/>
    </row>
    <row r="43167" spans="83:83">
      <c r="CE43167" s="227"/>
    </row>
    <row r="43168" spans="83:83">
      <c r="CE43168" s="227"/>
    </row>
    <row r="43169" spans="83:83">
      <c r="CE43169" s="227"/>
    </row>
    <row r="43170" spans="83:83">
      <c r="CE43170" s="227"/>
    </row>
    <row r="43171" spans="83:83">
      <c r="CE43171" s="227"/>
    </row>
    <row r="43172" spans="83:83">
      <c r="CE43172" s="227"/>
    </row>
    <row r="43173" spans="83:83">
      <c r="CE43173" s="227"/>
    </row>
    <row r="43174" spans="83:83">
      <c r="CE43174" s="227"/>
    </row>
    <row r="43175" spans="83:83">
      <c r="CE43175" s="227"/>
    </row>
    <row r="43176" spans="83:83">
      <c r="CE43176" s="227"/>
    </row>
    <row r="43177" spans="83:83">
      <c r="CE43177" s="227"/>
    </row>
    <row r="43178" spans="83:83">
      <c r="CE43178" s="227"/>
    </row>
    <row r="43179" spans="83:83">
      <c r="CE43179" s="227"/>
    </row>
    <row r="43180" spans="83:83">
      <c r="CE43180" s="227"/>
    </row>
    <row r="43181" spans="83:83">
      <c r="CE43181" s="227"/>
    </row>
    <row r="43182" spans="83:83">
      <c r="CE43182" s="227"/>
    </row>
    <row r="43183" spans="83:83">
      <c r="CE43183" s="227"/>
    </row>
    <row r="43184" spans="83:83">
      <c r="CE43184" s="227"/>
    </row>
    <row r="43185" spans="83:83">
      <c r="CE43185" s="227"/>
    </row>
    <row r="43186" spans="83:83">
      <c r="CE43186" s="227"/>
    </row>
    <row r="43187" spans="83:83">
      <c r="CE43187" s="227"/>
    </row>
    <row r="43188" spans="83:83">
      <c r="CE43188" s="227"/>
    </row>
    <row r="43189" spans="83:83">
      <c r="CE43189" s="227"/>
    </row>
    <row r="43190" spans="83:83">
      <c r="CE43190" s="227"/>
    </row>
    <row r="43191" spans="83:83">
      <c r="CE43191" s="227"/>
    </row>
    <row r="43192" spans="83:83">
      <c r="CE43192" s="227"/>
    </row>
    <row r="43193" spans="83:83">
      <c r="CE43193" s="227"/>
    </row>
    <row r="43194" spans="83:83">
      <c r="CE43194" s="227"/>
    </row>
    <row r="43195" spans="83:83">
      <c r="CE43195" s="227"/>
    </row>
    <row r="43196" spans="83:83">
      <c r="CE43196" s="227"/>
    </row>
    <row r="43197" spans="83:83">
      <c r="CE43197" s="227"/>
    </row>
    <row r="43198" spans="83:83">
      <c r="CE43198" s="227"/>
    </row>
    <row r="43199" spans="83:83">
      <c r="CE43199" s="227"/>
    </row>
    <row r="43200" spans="83:83">
      <c r="CE43200" s="227"/>
    </row>
    <row r="43201" spans="83:83">
      <c r="CE43201" s="227"/>
    </row>
    <row r="43202" spans="83:83">
      <c r="CE43202" s="227"/>
    </row>
    <row r="43203" spans="83:83">
      <c r="CE43203" s="227"/>
    </row>
    <row r="43204" spans="83:83">
      <c r="CE43204" s="227"/>
    </row>
    <row r="43205" spans="83:83">
      <c r="CE43205" s="227"/>
    </row>
    <row r="43206" spans="83:83">
      <c r="CE43206" s="227"/>
    </row>
    <row r="43207" spans="83:83">
      <c r="CE43207" s="227"/>
    </row>
    <row r="43208" spans="83:83">
      <c r="CE43208" s="227"/>
    </row>
    <row r="43209" spans="83:83">
      <c r="CE43209" s="227"/>
    </row>
    <row r="43210" spans="83:83">
      <c r="CE43210" s="227"/>
    </row>
    <row r="43211" spans="83:83">
      <c r="CE43211" s="227"/>
    </row>
    <row r="43212" spans="83:83">
      <c r="CE43212" s="227"/>
    </row>
    <row r="43213" spans="83:83">
      <c r="CE43213" s="227"/>
    </row>
    <row r="43214" spans="83:83">
      <c r="CE43214" s="227"/>
    </row>
    <row r="43215" spans="83:83">
      <c r="CE43215" s="227"/>
    </row>
    <row r="43216" spans="83:83">
      <c r="CE43216" s="227"/>
    </row>
    <row r="43217" spans="83:83">
      <c r="CE43217" s="227"/>
    </row>
    <row r="43218" spans="83:83">
      <c r="CE43218" s="227"/>
    </row>
    <row r="43219" spans="83:83">
      <c r="CE43219" s="227"/>
    </row>
    <row r="43220" spans="83:83">
      <c r="CE43220" s="227"/>
    </row>
    <row r="43221" spans="83:83">
      <c r="CE43221" s="227"/>
    </row>
    <row r="43222" spans="83:83">
      <c r="CE43222" s="227"/>
    </row>
    <row r="43223" spans="83:83">
      <c r="CE43223" s="227"/>
    </row>
    <row r="43224" spans="83:83">
      <c r="CE43224" s="227"/>
    </row>
    <row r="43225" spans="83:83">
      <c r="CE43225" s="227"/>
    </row>
    <row r="43226" spans="83:83">
      <c r="CE43226" s="227"/>
    </row>
    <row r="43227" spans="83:83">
      <c r="CE43227" s="227"/>
    </row>
    <row r="43228" spans="83:83">
      <c r="CE43228" s="227"/>
    </row>
    <row r="43229" spans="83:83">
      <c r="CE43229" s="227"/>
    </row>
    <row r="43230" spans="83:83">
      <c r="CE43230" s="227"/>
    </row>
    <row r="43231" spans="83:83">
      <c r="CE43231" s="227"/>
    </row>
    <row r="43232" spans="83:83">
      <c r="CE43232" s="227"/>
    </row>
    <row r="43233" spans="83:83">
      <c r="CE43233" s="227"/>
    </row>
    <row r="43234" spans="83:83">
      <c r="CE43234" s="227"/>
    </row>
    <row r="43235" spans="83:83">
      <c r="CE43235" s="227"/>
    </row>
    <row r="43236" spans="83:83">
      <c r="CE43236" s="227"/>
    </row>
    <row r="43237" spans="83:83">
      <c r="CE43237" s="227"/>
    </row>
    <row r="43238" spans="83:83">
      <c r="CE43238" s="227"/>
    </row>
    <row r="43239" spans="83:83">
      <c r="CE43239" s="227"/>
    </row>
    <row r="43240" spans="83:83">
      <c r="CE43240" s="227"/>
    </row>
    <row r="43241" spans="83:83">
      <c r="CE43241" s="227"/>
    </row>
    <row r="43242" spans="83:83">
      <c r="CE43242" s="227"/>
    </row>
    <row r="43243" spans="83:83">
      <c r="CE43243" s="227"/>
    </row>
    <row r="43244" spans="83:83">
      <c r="CE43244" s="227"/>
    </row>
    <row r="43245" spans="83:83">
      <c r="CE43245" s="227"/>
    </row>
    <row r="43246" spans="83:83">
      <c r="CE43246" s="227"/>
    </row>
    <row r="43247" spans="83:83">
      <c r="CE43247" s="227"/>
    </row>
    <row r="43248" spans="83:83">
      <c r="CE43248" s="227"/>
    </row>
    <row r="43249" spans="83:83">
      <c r="CE43249" s="227"/>
    </row>
    <row r="43250" spans="83:83">
      <c r="CE43250" s="227"/>
    </row>
    <row r="43251" spans="83:83">
      <c r="CE43251" s="227"/>
    </row>
    <row r="43252" spans="83:83">
      <c r="CE43252" s="227"/>
    </row>
    <row r="43253" spans="83:83">
      <c r="CE43253" s="227"/>
    </row>
    <row r="43254" spans="83:83">
      <c r="CE43254" s="227"/>
    </row>
    <row r="43255" spans="83:83">
      <c r="CE43255" s="227"/>
    </row>
    <row r="43256" spans="83:83">
      <c r="CE43256" s="227"/>
    </row>
    <row r="43257" spans="83:83">
      <c r="CE43257" s="227"/>
    </row>
    <row r="43258" spans="83:83">
      <c r="CE43258" s="227"/>
    </row>
    <row r="43259" spans="83:83">
      <c r="CE43259" s="227"/>
    </row>
    <row r="43260" spans="83:83">
      <c r="CE43260" s="227"/>
    </row>
    <row r="43261" spans="83:83">
      <c r="CE43261" s="227"/>
    </row>
    <row r="43262" spans="83:83">
      <c r="CE43262" s="227"/>
    </row>
    <row r="43263" spans="83:83">
      <c r="CE43263" s="227"/>
    </row>
    <row r="43264" spans="83:83">
      <c r="CE43264" s="227"/>
    </row>
    <row r="43265" spans="83:83">
      <c r="CE43265" s="227"/>
    </row>
    <row r="43266" spans="83:83">
      <c r="CE43266" s="227"/>
    </row>
    <row r="43267" spans="83:83">
      <c r="CE43267" s="227"/>
    </row>
    <row r="43268" spans="83:83">
      <c r="CE43268" s="227"/>
    </row>
    <row r="43269" spans="83:83">
      <c r="CE43269" s="227"/>
    </row>
    <row r="43270" spans="83:83">
      <c r="CE43270" s="227"/>
    </row>
    <row r="43271" spans="83:83">
      <c r="CE43271" s="227"/>
    </row>
    <row r="43272" spans="83:83">
      <c r="CE43272" s="227"/>
    </row>
    <row r="43273" spans="83:83">
      <c r="CE43273" s="227"/>
    </row>
    <row r="43274" spans="83:83">
      <c r="CE43274" s="227"/>
    </row>
    <row r="43275" spans="83:83">
      <c r="CE43275" s="227"/>
    </row>
    <row r="43276" spans="83:83">
      <c r="CE43276" s="227"/>
    </row>
    <row r="43277" spans="83:83">
      <c r="CE43277" s="227"/>
    </row>
    <row r="43278" spans="83:83">
      <c r="CE43278" s="227"/>
    </row>
    <row r="43279" spans="83:83">
      <c r="CE43279" s="227"/>
    </row>
    <row r="43280" spans="83:83">
      <c r="CE43280" s="227"/>
    </row>
    <row r="43281" spans="83:83">
      <c r="CE43281" s="227"/>
    </row>
    <row r="43282" spans="83:83">
      <c r="CE43282" s="227"/>
    </row>
    <row r="43283" spans="83:83">
      <c r="CE43283" s="227"/>
    </row>
    <row r="43284" spans="83:83">
      <c r="CE43284" s="227"/>
    </row>
    <row r="43285" spans="83:83">
      <c r="CE43285" s="227"/>
    </row>
    <row r="43286" spans="83:83">
      <c r="CE43286" s="227"/>
    </row>
    <row r="43287" spans="83:83">
      <c r="CE43287" s="227"/>
    </row>
    <row r="43288" spans="83:83">
      <c r="CE43288" s="227"/>
    </row>
    <row r="43289" spans="83:83">
      <c r="CE43289" s="227"/>
    </row>
    <row r="43290" spans="83:83">
      <c r="CE43290" s="227"/>
    </row>
    <row r="43291" spans="83:83">
      <c r="CE43291" s="227"/>
    </row>
    <row r="43292" spans="83:83">
      <c r="CE43292" s="227"/>
    </row>
    <row r="43293" spans="83:83">
      <c r="CE43293" s="227"/>
    </row>
    <row r="43294" spans="83:83">
      <c r="CE43294" s="227"/>
    </row>
    <row r="43295" spans="83:83">
      <c r="CE43295" s="227"/>
    </row>
    <row r="43296" spans="83:83">
      <c r="CE43296" s="227"/>
    </row>
    <row r="43297" spans="83:83">
      <c r="CE43297" s="227"/>
    </row>
    <row r="43298" spans="83:83">
      <c r="CE43298" s="227"/>
    </row>
    <row r="43299" spans="83:83">
      <c r="CE43299" s="227"/>
    </row>
    <row r="43300" spans="83:83">
      <c r="CE43300" s="227"/>
    </row>
    <row r="43301" spans="83:83">
      <c r="CE43301" s="227"/>
    </row>
    <row r="43302" spans="83:83">
      <c r="CE43302" s="227"/>
    </row>
    <row r="43303" spans="83:83">
      <c r="CE43303" s="227"/>
    </row>
    <row r="43304" spans="83:83">
      <c r="CE43304" s="227"/>
    </row>
    <row r="43305" spans="83:83">
      <c r="CE43305" s="227"/>
    </row>
    <row r="43306" spans="83:83">
      <c r="CE43306" s="227"/>
    </row>
    <row r="43307" spans="83:83">
      <c r="CE43307" s="227"/>
    </row>
    <row r="43308" spans="83:83">
      <c r="CE43308" s="227"/>
    </row>
    <row r="43309" spans="83:83">
      <c r="CE43309" s="227"/>
    </row>
    <row r="43310" spans="83:83">
      <c r="CE43310" s="227"/>
    </row>
    <row r="43311" spans="83:83">
      <c r="CE43311" s="227"/>
    </row>
    <row r="43312" spans="83:83">
      <c r="CE43312" s="227"/>
    </row>
    <row r="43313" spans="83:83">
      <c r="CE43313" s="227"/>
    </row>
    <row r="43314" spans="83:83">
      <c r="CE43314" s="227"/>
    </row>
    <row r="43315" spans="83:83">
      <c r="CE43315" s="227"/>
    </row>
    <row r="43316" spans="83:83">
      <c r="CE43316" s="227"/>
    </row>
    <row r="43317" spans="83:83">
      <c r="CE43317" s="227"/>
    </row>
    <row r="43318" spans="83:83">
      <c r="CE43318" s="227"/>
    </row>
    <row r="43319" spans="83:83">
      <c r="CE43319" s="227"/>
    </row>
    <row r="43320" spans="83:83">
      <c r="CE43320" s="227"/>
    </row>
    <row r="43321" spans="83:83">
      <c r="CE43321" s="227"/>
    </row>
    <row r="43322" spans="83:83">
      <c r="CE43322" s="227"/>
    </row>
    <row r="43323" spans="83:83">
      <c r="CE43323" s="227"/>
    </row>
    <row r="43324" spans="83:83">
      <c r="CE43324" s="227"/>
    </row>
    <row r="43325" spans="83:83">
      <c r="CE43325" s="227"/>
    </row>
    <row r="43326" spans="83:83">
      <c r="CE43326" s="227"/>
    </row>
    <row r="43327" spans="83:83">
      <c r="CE43327" s="227"/>
    </row>
    <row r="43328" spans="83:83">
      <c r="CE43328" s="227"/>
    </row>
    <row r="43329" spans="83:83">
      <c r="CE43329" s="227"/>
    </row>
    <row r="43330" spans="83:83">
      <c r="CE43330" s="227"/>
    </row>
    <row r="43331" spans="83:83">
      <c r="CE43331" s="227"/>
    </row>
    <row r="43332" spans="83:83">
      <c r="CE43332" s="227"/>
    </row>
    <row r="43333" spans="83:83">
      <c r="CE43333" s="227"/>
    </row>
    <row r="43334" spans="83:83">
      <c r="CE43334" s="227"/>
    </row>
    <row r="43335" spans="83:83">
      <c r="CE43335" s="227"/>
    </row>
    <row r="43336" spans="83:83">
      <c r="CE43336" s="227"/>
    </row>
    <row r="43337" spans="83:83">
      <c r="CE43337" s="227"/>
    </row>
    <row r="43338" spans="83:83">
      <c r="CE43338" s="227"/>
    </row>
    <row r="43339" spans="83:83">
      <c r="CE43339" s="227"/>
    </row>
    <row r="43340" spans="83:83">
      <c r="CE43340" s="227"/>
    </row>
    <row r="43341" spans="83:83">
      <c r="CE43341" s="227"/>
    </row>
    <row r="43342" spans="83:83">
      <c r="CE43342" s="227"/>
    </row>
    <row r="43343" spans="83:83">
      <c r="CE43343" s="227"/>
    </row>
    <row r="43344" spans="83:83">
      <c r="CE43344" s="227"/>
    </row>
    <row r="43345" spans="83:83">
      <c r="CE43345" s="227"/>
    </row>
    <row r="43346" spans="83:83">
      <c r="CE43346" s="227"/>
    </row>
    <row r="43347" spans="83:83">
      <c r="CE43347" s="227"/>
    </row>
    <row r="43348" spans="83:83">
      <c r="CE43348" s="227"/>
    </row>
    <row r="43349" spans="83:83">
      <c r="CE43349" s="227"/>
    </row>
    <row r="43350" spans="83:83">
      <c r="CE43350" s="227"/>
    </row>
    <row r="43351" spans="83:83">
      <c r="CE43351" s="227"/>
    </row>
    <row r="43352" spans="83:83">
      <c r="CE43352" s="227"/>
    </row>
    <row r="43353" spans="83:83">
      <c r="CE43353" s="227"/>
    </row>
    <row r="43354" spans="83:83">
      <c r="CE43354" s="227"/>
    </row>
    <row r="43355" spans="83:83">
      <c r="CE43355" s="227"/>
    </row>
    <row r="43356" spans="83:83">
      <c r="CE43356" s="227"/>
    </row>
    <row r="43357" spans="83:83">
      <c r="CE43357" s="227"/>
    </row>
    <row r="43358" spans="83:83">
      <c r="CE43358" s="227"/>
    </row>
    <row r="43359" spans="83:83">
      <c r="CE43359" s="227"/>
    </row>
    <row r="43360" spans="83:83">
      <c r="CE43360" s="227"/>
    </row>
    <row r="43361" spans="83:83">
      <c r="CE43361" s="227"/>
    </row>
    <row r="43362" spans="83:83">
      <c r="CE43362" s="227"/>
    </row>
    <row r="43363" spans="83:83">
      <c r="CE43363" s="227"/>
    </row>
    <row r="43364" spans="83:83">
      <c r="CE43364" s="227"/>
    </row>
    <row r="43365" spans="83:83">
      <c r="CE43365" s="227"/>
    </row>
    <row r="43366" spans="83:83">
      <c r="CE43366" s="227"/>
    </row>
    <row r="43367" spans="83:83">
      <c r="CE43367" s="227"/>
    </row>
    <row r="43368" spans="83:83">
      <c r="CE43368" s="227"/>
    </row>
    <row r="43369" spans="83:83">
      <c r="CE43369" s="227"/>
    </row>
    <row r="43370" spans="83:83">
      <c r="CE43370" s="227"/>
    </row>
    <row r="43371" spans="83:83">
      <c r="CE43371" s="227"/>
    </row>
    <row r="43372" spans="83:83">
      <c r="CE43372" s="227"/>
    </row>
    <row r="43373" spans="83:83">
      <c r="CE43373" s="227"/>
    </row>
    <row r="43374" spans="83:83">
      <c r="CE43374" s="227"/>
    </row>
    <row r="43375" spans="83:83">
      <c r="CE43375" s="227"/>
    </row>
    <row r="43376" spans="83:83">
      <c r="CE43376" s="227"/>
    </row>
    <row r="43377" spans="83:83">
      <c r="CE43377" s="227"/>
    </row>
    <row r="43378" spans="83:83">
      <c r="CE43378" s="227"/>
    </row>
    <row r="43379" spans="83:83">
      <c r="CE43379" s="227"/>
    </row>
    <row r="43380" spans="83:83">
      <c r="CE43380" s="227"/>
    </row>
    <row r="43381" spans="83:83">
      <c r="CE43381" s="227"/>
    </row>
    <row r="43382" spans="83:83">
      <c r="CE43382" s="227"/>
    </row>
    <row r="43383" spans="83:83">
      <c r="CE43383" s="227"/>
    </row>
    <row r="43384" spans="83:83">
      <c r="CE43384" s="227"/>
    </row>
    <row r="43385" spans="83:83">
      <c r="CE43385" s="227"/>
    </row>
    <row r="43386" spans="83:83">
      <c r="CE43386" s="227"/>
    </row>
    <row r="43387" spans="83:83">
      <c r="CE43387" s="227"/>
    </row>
    <row r="43388" spans="83:83">
      <c r="CE43388" s="227"/>
    </row>
    <row r="43389" spans="83:83">
      <c r="CE43389" s="227"/>
    </row>
    <row r="43390" spans="83:83">
      <c r="CE43390" s="227"/>
    </row>
    <row r="43391" spans="83:83">
      <c r="CE43391" s="227"/>
    </row>
    <row r="43392" spans="83:83">
      <c r="CE43392" s="227"/>
    </row>
    <row r="43393" spans="83:83">
      <c r="CE43393" s="227"/>
    </row>
    <row r="43394" spans="83:83">
      <c r="CE43394" s="227"/>
    </row>
    <row r="43395" spans="83:83">
      <c r="CE43395" s="227"/>
    </row>
    <row r="43396" spans="83:83">
      <c r="CE43396" s="227"/>
    </row>
    <row r="43397" spans="83:83">
      <c r="CE43397" s="227"/>
    </row>
    <row r="43398" spans="83:83">
      <c r="CE43398" s="227"/>
    </row>
    <row r="43399" spans="83:83">
      <c r="CE43399" s="227"/>
    </row>
    <row r="43400" spans="83:83">
      <c r="CE43400" s="227"/>
    </row>
    <row r="43401" spans="83:83">
      <c r="CE43401" s="227"/>
    </row>
    <row r="43402" spans="83:83">
      <c r="CE43402" s="227"/>
    </row>
    <row r="43403" spans="83:83">
      <c r="CE43403" s="227"/>
    </row>
    <row r="43404" spans="83:83">
      <c r="CE43404" s="227"/>
    </row>
    <row r="43405" spans="83:83">
      <c r="CE43405" s="227"/>
    </row>
    <row r="43406" spans="83:83">
      <c r="CE43406" s="227"/>
    </row>
    <row r="43407" spans="83:83">
      <c r="CE43407" s="227"/>
    </row>
    <row r="43408" spans="83:83">
      <c r="CE43408" s="227"/>
    </row>
    <row r="43409" spans="83:83">
      <c r="CE43409" s="227"/>
    </row>
    <row r="43410" spans="83:83">
      <c r="CE43410" s="227"/>
    </row>
    <row r="43411" spans="83:83">
      <c r="CE43411" s="227"/>
    </row>
    <row r="43412" spans="83:83">
      <c r="CE43412" s="227"/>
    </row>
    <row r="43413" spans="83:83">
      <c r="CE43413" s="227"/>
    </row>
    <row r="43414" spans="83:83">
      <c r="CE43414" s="227"/>
    </row>
    <row r="43415" spans="83:83">
      <c r="CE43415" s="227"/>
    </row>
    <row r="43416" spans="83:83">
      <c r="CE43416" s="227"/>
    </row>
    <row r="43417" spans="83:83">
      <c r="CE43417" s="227"/>
    </row>
    <row r="43418" spans="83:83">
      <c r="CE43418" s="227"/>
    </row>
    <row r="43419" spans="83:83">
      <c r="CE43419" s="227"/>
    </row>
    <row r="43420" spans="83:83">
      <c r="CE43420" s="227"/>
    </row>
    <row r="43421" spans="83:83">
      <c r="CE43421" s="227"/>
    </row>
    <row r="43422" spans="83:83">
      <c r="CE43422" s="227"/>
    </row>
    <row r="43423" spans="83:83">
      <c r="CE43423" s="227"/>
    </row>
    <row r="43424" spans="83:83">
      <c r="CE43424" s="227"/>
    </row>
    <row r="43425" spans="83:83">
      <c r="CE43425" s="227"/>
    </row>
    <row r="43426" spans="83:83">
      <c r="CE43426" s="227"/>
    </row>
    <row r="43427" spans="83:83">
      <c r="CE43427" s="227"/>
    </row>
    <row r="43428" spans="83:83">
      <c r="CE43428" s="227"/>
    </row>
    <row r="43429" spans="83:83">
      <c r="CE43429" s="227"/>
    </row>
    <row r="43430" spans="83:83">
      <c r="CE43430" s="227"/>
    </row>
    <row r="43431" spans="83:83">
      <c r="CE43431" s="227"/>
    </row>
    <row r="43432" spans="83:83">
      <c r="CE43432" s="227"/>
    </row>
    <row r="43433" spans="83:83">
      <c r="CE43433" s="227"/>
    </row>
    <row r="43434" spans="83:83">
      <c r="CE43434" s="227"/>
    </row>
    <row r="43435" spans="83:83">
      <c r="CE43435" s="227"/>
    </row>
    <row r="43436" spans="83:83">
      <c r="CE43436" s="227"/>
    </row>
    <row r="43437" spans="83:83">
      <c r="CE43437" s="227"/>
    </row>
    <row r="43438" spans="83:83">
      <c r="CE43438" s="227"/>
    </row>
    <row r="43439" spans="83:83">
      <c r="CE43439" s="227"/>
    </row>
    <row r="43440" spans="83:83">
      <c r="CE43440" s="227"/>
    </row>
    <row r="43441" spans="83:83">
      <c r="CE43441" s="227"/>
    </row>
    <row r="43442" spans="83:83">
      <c r="CE43442" s="227"/>
    </row>
    <row r="43443" spans="83:83">
      <c r="CE43443" s="227"/>
    </row>
    <row r="43444" spans="83:83">
      <c r="CE43444" s="227"/>
    </row>
    <row r="43445" spans="83:83">
      <c r="CE43445" s="227"/>
    </row>
    <row r="43446" spans="83:83">
      <c r="CE43446" s="227"/>
    </row>
    <row r="43447" spans="83:83">
      <c r="CE43447" s="227"/>
    </row>
    <row r="43448" spans="83:83">
      <c r="CE43448" s="227"/>
    </row>
    <row r="43449" spans="83:83">
      <c r="CE43449" s="227"/>
    </row>
    <row r="43450" spans="83:83">
      <c r="CE43450" s="227"/>
    </row>
    <row r="43451" spans="83:83">
      <c r="CE43451" s="227"/>
    </row>
    <row r="43452" spans="83:83">
      <c r="CE43452" s="227"/>
    </row>
    <row r="43453" spans="83:83">
      <c r="CE43453" s="227"/>
    </row>
    <row r="43454" spans="83:83">
      <c r="CE43454" s="227"/>
    </row>
    <row r="43455" spans="83:83">
      <c r="CE43455" s="227"/>
    </row>
    <row r="43456" spans="83:83">
      <c r="CE43456" s="227"/>
    </row>
    <row r="43457" spans="83:83">
      <c r="CE43457" s="227"/>
    </row>
    <row r="43458" spans="83:83">
      <c r="CE43458" s="227"/>
    </row>
    <row r="43459" spans="83:83">
      <c r="CE43459" s="227"/>
    </row>
    <row r="43460" spans="83:83">
      <c r="CE43460" s="227"/>
    </row>
    <row r="43461" spans="83:83">
      <c r="CE43461" s="227"/>
    </row>
    <row r="43462" spans="83:83">
      <c r="CE43462" s="227"/>
    </row>
    <row r="43463" spans="83:83">
      <c r="CE43463" s="227"/>
    </row>
    <row r="43464" spans="83:83">
      <c r="CE43464" s="227"/>
    </row>
    <row r="43465" spans="83:83">
      <c r="CE43465" s="227"/>
    </row>
    <row r="43466" spans="83:83">
      <c r="CE43466" s="227"/>
    </row>
    <row r="43467" spans="83:83">
      <c r="CE43467" s="227"/>
    </row>
    <row r="43468" spans="83:83">
      <c r="CE43468" s="227"/>
    </row>
    <row r="43469" spans="83:83">
      <c r="CE43469" s="227"/>
    </row>
    <row r="43470" spans="83:83">
      <c r="CE43470" s="227"/>
    </row>
    <row r="43471" spans="83:83">
      <c r="CE43471" s="227"/>
    </row>
    <row r="43472" spans="83:83">
      <c r="CE43472" s="227"/>
    </row>
    <row r="43473" spans="83:83">
      <c r="CE43473" s="227"/>
    </row>
    <row r="43474" spans="83:83">
      <c r="CE43474" s="227"/>
    </row>
    <row r="43475" spans="83:83">
      <c r="CE43475" s="227"/>
    </row>
    <row r="43476" spans="83:83">
      <c r="CE43476" s="227"/>
    </row>
    <row r="43477" spans="83:83">
      <c r="CE43477" s="227"/>
    </row>
    <row r="43478" spans="83:83">
      <c r="CE43478" s="227"/>
    </row>
    <row r="43479" spans="83:83">
      <c r="CE43479" s="227"/>
    </row>
    <row r="43480" spans="83:83">
      <c r="CE43480" s="227"/>
    </row>
    <row r="43481" spans="83:83">
      <c r="CE43481" s="227"/>
    </row>
    <row r="43482" spans="83:83">
      <c r="CE43482" s="227"/>
    </row>
    <row r="43483" spans="83:83">
      <c r="CE43483" s="227"/>
    </row>
    <row r="43484" spans="83:83">
      <c r="CE43484" s="227"/>
    </row>
    <row r="43485" spans="83:83">
      <c r="CE43485" s="227"/>
    </row>
    <row r="43486" spans="83:83">
      <c r="CE43486" s="227"/>
    </row>
    <row r="43487" spans="83:83">
      <c r="CE43487" s="227"/>
    </row>
    <row r="43488" spans="83:83">
      <c r="CE43488" s="227"/>
    </row>
    <row r="43489" spans="83:83">
      <c r="CE43489" s="227"/>
    </row>
    <row r="43490" spans="83:83">
      <c r="CE43490" s="227"/>
    </row>
    <row r="43491" spans="83:83">
      <c r="CE43491" s="227"/>
    </row>
    <row r="43492" spans="83:83">
      <c r="CE43492" s="227"/>
    </row>
    <row r="43493" spans="83:83">
      <c r="CE43493" s="227"/>
    </row>
    <row r="43494" spans="83:83">
      <c r="CE43494" s="227"/>
    </row>
    <row r="43495" spans="83:83">
      <c r="CE43495" s="227"/>
    </row>
    <row r="43496" spans="83:83">
      <c r="CE43496" s="227"/>
    </row>
    <row r="43497" spans="83:83">
      <c r="CE43497" s="227"/>
    </row>
    <row r="43498" spans="83:83">
      <c r="CE43498" s="227"/>
    </row>
    <row r="43499" spans="83:83">
      <c r="CE43499" s="227"/>
    </row>
    <row r="43500" spans="83:83">
      <c r="CE43500" s="227"/>
    </row>
    <row r="43501" spans="83:83">
      <c r="CE43501" s="227"/>
    </row>
    <row r="43502" spans="83:83">
      <c r="CE43502" s="227"/>
    </row>
    <row r="43503" spans="83:83">
      <c r="CE43503" s="227"/>
    </row>
    <row r="43504" spans="83:83">
      <c r="CE43504" s="227"/>
    </row>
    <row r="43505" spans="83:83">
      <c r="CE43505" s="227"/>
    </row>
    <row r="43506" spans="83:83">
      <c r="CE43506" s="227"/>
    </row>
    <row r="43507" spans="83:83">
      <c r="CE43507" s="227"/>
    </row>
    <row r="43508" spans="83:83">
      <c r="CE43508" s="227"/>
    </row>
    <row r="43509" spans="83:83">
      <c r="CE43509" s="227"/>
    </row>
    <row r="43510" spans="83:83">
      <c r="CE43510" s="227"/>
    </row>
    <row r="43511" spans="83:83">
      <c r="CE43511" s="227"/>
    </row>
    <row r="43512" spans="83:83">
      <c r="CE43512" s="227"/>
    </row>
    <row r="43513" spans="83:83">
      <c r="CE43513" s="227"/>
    </row>
    <row r="43514" spans="83:83">
      <c r="CE43514" s="227"/>
    </row>
    <row r="43515" spans="83:83">
      <c r="CE43515" s="227"/>
    </row>
    <row r="43516" spans="83:83">
      <c r="CE43516" s="227"/>
    </row>
    <row r="43517" spans="83:83">
      <c r="CE43517" s="227"/>
    </row>
    <row r="43518" spans="83:83">
      <c r="CE43518" s="227"/>
    </row>
    <row r="43519" spans="83:83">
      <c r="CE43519" s="227"/>
    </row>
    <row r="43520" spans="83:83">
      <c r="CE43520" s="227"/>
    </row>
    <row r="43521" spans="83:83">
      <c r="CE43521" s="227"/>
    </row>
    <row r="43522" spans="83:83">
      <c r="CE43522" s="227"/>
    </row>
    <row r="43523" spans="83:83">
      <c r="CE43523" s="227"/>
    </row>
    <row r="43524" spans="83:83">
      <c r="CE43524" s="227"/>
    </row>
    <row r="43525" spans="83:83">
      <c r="CE43525" s="227"/>
    </row>
    <row r="43526" spans="83:83">
      <c r="CE43526" s="227"/>
    </row>
    <row r="43527" spans="83:83">
      <c r="CE43527" s="227"/>
    </row>
    <row r="43528" spans="83:83">
      <c r="CE43528" s="227"/>
    </row>
    <row r="43529" spans="83:83">
      <c r="CE43529" s="227"/>
    </row>
    <row r="43530" spans="83:83">
      <c r="CE43530" s="227"/>
    </row>
    <row r="43531" spans="83:83">
      <c r="CE43531" s="227"/>
    </row>
    <row r="43532" spans="83:83">
      <c r="CE43532" s="227"/>
    </row>
    <row r="43533" spans="83:83">
      <c r="CE43533" s="227"/>
    </row>
    <row r="43534" spans="83:83">
      <c r="CE43534" s="227"/>
    </row>
    <row r="43535" spans="83:83">
      <c r="CE43535" s="227"/>
    </row>
    <row r="43536" spans="83:83">
      <c r="CE43536" s="227"/>
    </row>
    <row r="43537" spans="83:83">
      <c r="CE43537" s="227"/>
    </row>
    <row r="43538" spans="83:83">
      <c r="CE43538" s="227"/>
    </row>
    <row r="43539" spans="83:83">
      <c r="CE43539" s="227"/>
    </row>
    <row r="43540" spans="83:83">
      <c r="CE43540" s="227"/>
    </row>
    <row r="43541" spans="83:83">
      <c r="CE43541" s="227"/>
    </row>
    <row r="43542" spans="83:83">
      <c r="CE43542" s="227"/>
    </row>
    <row r="43543" spans="83:83">
      <c r="CE43543" s="227"/>
    </row>
    <row r="43544" spans="83:83">
      <c r="CE43544" s="227"/>
    </row>
    <row r="43545" spans="83:83">
      <c r="CE43545" s="227"/>
    </row>
    <row r="43546" spans="83:83">
      <c r="CE43546" s="227"/>
    </row>
    <row r="43547" spans="83:83">
      <c r="CE43547" s="227"/>
    </row>
    <row r="43548" spans="83:83">
      <c r="CE43548" s="227"/>
    </row>
    <row r="43549" spans="83:83">
      <c r="CE43549" s="227"/>
    </row>
    <row r="43550" spans="83:83">
      <c r="CE43550" s="227"/>
    </row>
    <row r="43551" spans="83:83">
      <c r="CE43551" s="227"/>
    </row>
    <row r="43552" spans="83:83">
      <c r="CE43552" s="227"/>
    </row>
    <row r="43553" spans="83:83">
      <c r="CE43553" s="227"/>
    </row>
    <row r="43554" spans="83:83">
      <c r="CE43554" s="227"/>
    </row>
    <row r="43555" spans="83:83">
      <c r="CE43555" s="227"/>
    </row>
    <row r="43556" spans="83:83">
      <c r="CE43556" s="227"/>
    </row>
    <row r="43557" spans="83:83">
      <c r="CE43557" s="227"/>
    </row>
    <row r="43558" spans="83:83">
      <c r="CE43558" s="227"/>
    </row>
    <row r="43559" spans="83:83">
      <c r="CE43559" s="227"/>
    </row>
    <row r="43560" spans="83:83">
      <c r="CE43560" s="227"/>
    </row>
    <row r="43561" spans="83:83">
      <c r="CE43561" s="227"/>
    </row>
    <row r="43562" spans="83:83">
      <c r="CE43562" s="227"/>
    </row>
    <row r="43563" spans="83:83">
      <c r="CE43563" s="227"/>
    </row>
    <row r="43564" spans="83:83">
      <c r="CE43564" s="227"/>
    </row>
    <row r="43565" spans="83:83">
      <c r="CE43565" s="227"/>
    </row>
    <row r="43566" spans="83:83">
      <c r="CE43566" s="227"/>
    </row>
    <row r="43567" spans="83:83">
      <c r="CE43567" s="227"/>
    </row>
    <row r="43568" spans="83:83">
      <c r="CE43568" s="227"/>
    </row>
    <row r="43569" spans="83:83">
      <c r="CE43569" s="227"/>
    </row>
    <row r="43570" spans="83:83">
      <c r="CE43570" s="227"/>
    </row>
    <row r="43571" spans="83:83">
      <c r="CE43571" s="227"/>
    </row>
    <row r="43572" spans="83:83">
      <c r="CE43572" s="227"/>
    </row>
    <row r="43573" spans="83:83">
      <c r="CE43573" s="227"/>
    </row>
    <row r="43574" spans="83:83">
      <c r="CE43574" s="227"/>
    </row>
    <row r="43575" spans="83:83">
      <c r="CE43575" s="227"/>
    </row>
    <row r="43576" spans="83:83">
      <c r="CE43576" s="227"/>
    </row>
    <row r="43577" spans="83:83">
      <c r="CE43577" s="227"/>
    </row>
    <row r="43578" spans="83:83">
      <c r="CE43578" s="227"/>
    </row>
    <row r="43579" spans="83:83">
      <c r="CE43579" s="227"/>
    </row>
    <row r="43580" spans="83:83">
      <c r="CE43580" s="227"/>
    </row>
    <row r="43581" spans="83:83">
      <c r="CE43581" s="227"/>
    </row>
    <row r="43582" spans="83:83">
      <c r="CE43582" s="227"/>
    </row>
    <row r="43583" spans="83:83">
      <c r="CE43583" s="227"/>
    </row>
    <row r="43584" spans="83:83">
      <c r="CE43584" s="227"/>
    </row>
    <row r="43585" spans="83:83">
      <c r="CE43585" s="227"/>
    </row>
    <row r="43586" spans="83:83">
      <c r="CE43586" s="227"/>
    </row>
    <row r="43587" spans="83:83">
      <c r="CE43587" s="227"/>
    </row>
    <row r="43588" spans="83:83">
      <c r="CE43588" s="227"/>
    </row>
    <row r="43589" spans="83:83">
      <c r="CE43589" s="227"/>
    </row>
    <row r="43590" spans="83:83">
      <c r="CE43590" s="227"/>
    </row>
    <row r="43591" spans="83:83">
      <c r="CE43591" s="227"/>
    </row>
    <row r="43592" spans="83:83">
      <c r="CE43592" s="227"/>
    </row>
    <row r="43593" spans="83:83">
      <c r="CE43593" s="227"/>
    </row>
    <row r="43594" spans="83:83">
      <c r="CE43594" s="227"/>
    </row>
    <row r="43595" spans="83:83">
      <c r="CE43595" s="227"/>
    </row>
    <row r="43596" spans="83:83">
      <c r="CE43596" s="227"/>
    </row>
    <row r="43597" spans="83:83">
      <c r="CE43597" s="227"/>
    </row>
    <row r="43598" spans="83:83">
      <c r="CE43598" s="227"/>
    </row>
    <row r="43599" spans="83:83">
      <c r="CE43599" s="227"/>
    </row>
    <row r="43600" spans="83:83">
      <c r="CE43600" s="227"/>
    </row>
    <row r="43601" spans="83:83">
      <c r="CE43601" s="227"/>
    </row>
    <row r="43602" spans="83:83">
      <c r="CE43602" s="227"/>
    </row>
    <row r="43603" spans="83:83">
      <c r="CE43603" s="227"/>
    </row>
    <row r="43604" spans="83:83">
      <c r="CE43604" s="227"/>
    </row>
    <row r="43605" spans="83:83">
      <c r="CE43605" s="227"/>
    </row>
    <row r="43606" spans="83:83">
      <c r="CE43606" s="227"/>
    </row>
    <row r="43607" spans="83:83">
      <c r="CE43607" s="227"/>
    </row>
    <row r="43608" spans="83:83">
      <c r="CE43608" s="227"/>
    </row>
    <row r="43609" spans="83:83">
      <c r="CE43609" s="227"/>
    </row>
    <row r="43610" spans="83:83">
      <c r="CE43610" s="227"/>
    </row>
    <row r="43611" spans="83:83">
      <c r="CE43611" s="227"/>
    </row>
    <row r="43612" spans="83:83">
      <c r="CE43612" s="227"/>
    </row>
    <row r="43613" spans="83:83">
      <c r="CE43613" s="227"/>
    </row>
    <row r="43614" spans="83:83">
      <c r="CE43614" s="227"/>
    </row>
    <row r="43615" spans="83:83">
      <c r="CE43615" s="227"/>
    </row>
    <row r="43616" spans="83:83">
      <c r="CE43616" s="227"/>
    </row>
    <row r="43617" spans="83:83">
      <c r="CE43617" s="227"/>
    </row>
    <row r="43618" spans="83:83">
      <c r="CE43618" s="227"/>
    </row>
    <row r="43619" spans="83:83">
      <c r="CE43619" s="227"/>
    </row>
    <row r="43620" spans="83:83">
      <c r="CE43620" s="227"/>
    </row>
    <row r="43621" spans="83:83">
      <c r="CE43621" s="227"/>
    </row>
    <row r="43622" spans="83:83">
      <c r="CE43622" s="227"/>
    </row>
    <row r="43623" spans="83:83">
      <c r="CE43623" s="227"/>
    </row>
    <row r="43624" spans="83:83">
      <c r="CE43624" s="227"/>
    </row>
    <row r="43625" spans="83:83">
      <c r="CE43625" s="227"/>
    </row>
    <row r="43626" spans="83:83">
      <c r="CE43626" s="227"/>
    </row>
    <row r="43627" spans="83:83">
      <c r="CE43627" s="227"/>
    </row>
    <row r="43628" spans="83:83">
      <c r="CE43628" s="227"/>
    </row>
    <row r="43629" spans="83:83">
      <c r="CE43629" s="227"/>
    </row>
    <row r="43630" spans="83:83">
      <c r="CE43630" s="227"/>
    </row>
    <row r="43631" spans="83:83">
      <c r="CE43631" s="227"/>
    </row>
    <row r="43632" spans="83:83">
      <c r="CE43632" s="227"/>
    </row>
    <row r="43633" spans="83:83">
      <c r="CE43633" s="227"/>
    </row>
    <row r="43634" spans="83:83">
      <c r="CE43634" s="227"/>
    </row>
    <row r="43635" spans="83:83">
      <c r="CE43635" s="227"/>
    </row>
    <row r="43636" spans="83:83">
      <c r="CE43636" s="227"/>
    </row>
    <row r="43637" spans="83:83">
      <c r="CE43637" s="227"/>
    </row>
    <row r="43638" spans="83:83">
      <c r="CE43638" s="227"/>
    </row>
    <row r="43639" spans="83:83">
      <c r="CE43639" s="227"/>
    </row>
    <row r="43640" spans="83:83">
      <c r="CE43640" s="227"/>
    </row>
    <row r="43641" spans="83:83">
      <c r="CE43641" s="227"/>
    </row>
    <row r="43642" spans="83:83">
      <c r="CE43642" s="227"/>
    </row>
    <row r="43643" spans="83:83">
      <c r="CE43643" s="227"/>
    </row>
    <row r="43644" spans="83:83">
      <c r="CE43644" s="227"/>
    </row>
    <row r="43645" spans="83:83">
      <c r="CE43645" s="227"/>
    </row>
    <row r="43646" spans="83:83">
      <c r="CE43646" s="227"/>
    </row>
    <row r="43647" spans="83:83">
      <c r="CE43647" s="227"/>
    </row>
    <row r="43648" spans="83:83">
      <c r="CE43648" s="227"/>
    </row>
    <row r="43649" spans="83:83">
      <c r="CE43649" s="227"/>
    </row>
    <row r="43650" spans="83:83">
      <c r="CE43650" s="227"/>
    </row>
    <row r="43651" spans="83:83">
      <c r="CE43651" s="227"/>
    </row>
    <row r="43652" spans="83:83">
      <c r="CE43652" s="227"/>
    </row>
    <row r="43653" spans="83:83">
      <c r="CE43653" s="227"/>
    </row>
    <row r="43654" spans="83:83">
      <c r="CE43654" s="227"/>
    </row>
    <row r="43655" spans="83:83">
      <c r="CE43655" s="227"/>
    </row>
    <row r="43656" spans="83:83">
      <c r="CE43656" s="227"/>
    </row>
    <row r="43657" spans="83:83">
      <c r="CE43657" s="227"/>
    </row>
    <row r="43658" spans="83:83">
      <c r="CE43658" s="227"/>
    </row>
    <row r="43659" spans="83:83">
      <c r="CE43659" s="227"/>
    </row>
    <row r="43660" spans="83:83">
      <c r="CE43660" s="227"/>
    </row>
    <row r="43661" spans="83:83">
      <c r="CE43661" s="227"/>
    </row>
    <row r="43662" spans="83:83">
      <c r="CE43662" s="227"/>
    </row>
    <row r="43663" spans="83:83">
      <c r="CE43663" s="227"/>
    </row>
    <row r="43664" spans="83:83">
      <c r="CE43664" s="227"/>
    </row>
    <row r="43665" spans="83:83">
      <c r="CE43665" s="227"/>
    </row>
    <row r="43666" spans="83:83">
      <c r="CE43666" s="227"/>
    </row>
    <row r="43667" spans="83:83">
      <c r="CE43667" s="227"/>
    </row>
    <row r="43668" spans="83:83">
      <c r="CE43668" s="227"/>
    </row>
    <row r="43669" spans="83:83">
      <c r="CE43669" s="227"/>
    </row>
    <row r="43670" spans="83:83">
      <c r="CE43670" s="227"/>
    </row>
    <row r="43671" spans="83:83">
      <c r="CE43671" s="227"/>
    </row>
    <row r="43672" spans="83:83">
      <c r="CE43672" s="227"/>
    </row>
    <row r="43673" spans="83:83">
      <c r="CE43673" s="227"/>
    </row>
    <row r="43674" spans="83:83">
      <c r="CE43674" s="227"/>
    </row>
    <row r="43675" spans="83:83">
      <c r="CE43675" s="227"/>
    </row>
    <row r="43676" spans="83:83">
      <c r="CE43676" s="227"/>
    </row>
    <row r="43677" spans="83:83">
      <c r="CE43677" s="227"/>
    </row>
    <row r="43678" spans="83:83">
      <c r="CE43678" s="227"/>
    </row>
    <row r="43679" spans="83:83">
      <c r="CE43679" s="227"/>
    </row>
    <row r="43680" spans="83:83">
      <c r="CE43680" s="227"/>
    </row>
    <row r="43681" spans="83:83">
      <c r="CE43681" s="227"/>
    </row>
    <row r="43682" spans="83:83">
      <c r="CE43682" s="227"/>
    </row>
    <row r="43683" spans="83:83">
      <c r="CE43683" s="227"/>
    </row>
    <row r="43684" spans="83:83">
      <c r="CE43684" s="227"/>
    </row>
    <row r="43685" spans="83:83">
      <c r="CE43685" s="227"/>
    </row>
    <row r="43686" spans="83:83">
      <c r="CE43686" s="227"/>
    </row>
    <row r="43687" spans="83:83">
      <c r="CE43687" s="227"/>
    </row>
    <row r="43688" spans="83:83">
      <c r="CE43688" s="227"/>
    </row>
    <row r="43689" spans="83:83">
      <c r="CE43689" s="227"/>
    </row>
    <row r="43690" spans="83:83">
      <c r="CE43690" s="227"/>
    </row>
    <row r="43691" spans="83:83">
      <c r="CE43691" s="227"/>
    </row>
    <row r="43692" spans="83:83">
      <c r="CE43692" s="227"/>
    </row>
    <row r="43693" spans="83:83">
      <c r="CE43693" s="227"/>
    </row>
    <row r="43694" spans="83:83">
      <c r="CE43694" s="227"/>
    </row>
    <row r="43695" spans="83:83">
      <c r="CE43695" s="227"/>
    </row>
    <row r="43696" spans="83:83">
      <c r="CE43696" s="227"/>
    </row>
    <row r="43697" spans="83:83">
      <c r="CE43697" s="227"/>
    </row>
    <row r="43698" spans="83:83">
      <c r="CE43698" s="227"/>
    </row>
    <row r="43699" spans="83:83">
      <c r="CE43699" s="227"/>
    </row>
    <row r="43700" spans="83:83">
      <c r="CE43700" s="227"/>
    </row>
    <row r="43701" spans="83:83">
      <c r="CE43701" s="227"/>
    </row>
    <row r="43702" spans="83:83">
      <c r="CE43702" s="227"/>
    </row>
    <row r="43703" spans="83:83">
      <c r="CE43703" s="227"/>
    </row>
    <row r="43704" spans="83:83">
      <c r="CE43704" s="227"/>
    </row>
    <row r="43705" spans="83:83">
      <c r="CE43705" s="227"/>
    </row>
    <row r="43706" spans="83:83">
      <c r="CE43706" s="227"/>
    </row>
    <row r="43707" spans="83:83">
      <c r="CE43707" s="227"/>
    </row>
    <row r="43708" spans="83:83">
      <c r="CE43708" s="227"/>
    </row>
    <row r="43709" spans="83:83">
      <c r="CE43709" s="227"/>
    </row>
    <row r="43710" spans="83:83">
      <c r="CE43710" s="227"/>
    </row>
    <row r="43711" spans="83:83">
      <c r="CE43711" s="227"/>
    </row>
    <row r="43712" spans="83:83">
      <c r="CE43712" s="227"/>
    </row>
    <row r="43713" spans="83:83">
      <c r="CE43713" s="227"/>
    </row>
    <row r="43714" spans="83:83">
      <c r="CE43714" s="227"/>
    </row>
    <row r="43715" spans="83:83">
      <c r="CE43715" s="227"/>
    </row>
    <row r="43716" spans="83:83">
      <c r="CE43716" s="227"/>
    </row>
    <row r="43717" spans="83:83">
      <c r="CE43717" s="227"/>
    </row>
    <row r="43718" spans="83:83">
      <c r="CE43718" s="227"/>
    </row>
    <row r="43719" spans="83:83">
      <c r="CE43719" s="227"/>
    </row>
    <row r="43720" spans="83:83">
      <c r="CE43720" s="227"/>
    </row>
    <row r="43721" spans="83:83">
      <c r="CE43721" s="227"/>
    </row>
    <row r="43722" spans="83:83">
      <c r="CE43722" s="227"/>
    </row>
    <row r="43723" spans="83:83">
      <c r="CE43723" s="227"/>
    </row>
    <row r="43724" spans="83:83">
      <c r="CE43724" s="227"/>
    </row>
    <row r="43725" spans="83:83">
      <c r="CE43725" s="227"/>
    </row>
    <row r="43726" spans="83:83">
      <c r="CE43726" s="227"/>
    </row>
    <row r="43727" spans="83:83">
      <c r="CE43727" s="227"/>
    </row>
    <row r="43728" spans="83:83">
      <c r="CE43728" s="227"/>
    </row>
    <row r="43729" spans="83:83">
      <c r="CE43729" s="227"/>
    </row>
    <row r="43730" spans="83:83">
      <c r="CE43730" s="227"/>
    </row>
    <row r="43731" spans="83:83">
      <c r="CE43731" s="227"/>
    </row>
    <row r="43732" spans="83:83">
      <c r="CE43732" s="227"/>
    </row>
    <row r="43733" spans="83:83">
      <c r="CE43733" s="227"/>
    </row>
    <row r="43734" spans="83:83">
      <c r="CE43734" s="227"/>
    </row>
    <row r="43735" spans="83:83">
      <c r="CE43735" s="227"/>
    </row>
    <row r="43736" spans="83:83">
      <c r="CE43736" s="227"/>
    </row>
    <row r="43737" spans="83:83">
      <c r="CE43737" s="227"/>
    </row>
    <row r="43738" spans="83:83">
      <c r="CE43738" s="227"/>
    </row>
    <row r="43739" spans="83:83">
      <c r="CE43739" s="227"/>
    </row>
    <row r="43740" spans="83:83">
      <c r="CE43740" s="227"/>
    </row>
    <row r="43741" spans="83:83">
      <c r="CE43741" s="227"/>
    </row>
    <row r="43742" spans="83:83">
      <c r="CE43742" s="227"/>
    </row>
    <row r="43743" spans="83:83">
      <c r="CE43743" s="227"/>
    </row>
    <row r="43744" spans="83:83">
      <c r="CE43744" s="227"/>
    </row>
    <row r="43745" spans="83:83">
      <c r="CE43745" s="227"/>
    </row>
    <row r="43746" spans="83:83">
      <c r="CE43746" s="227"/>
    </row>
    <row r="43747" spans="83:83">
      <c r="CE43747" s="227"/>
    </row>
    <row r="43748" spans="83:83">
      <c r="CE43748" s="227"/>
    </row>
    <row r="43749" spans="83:83">
      <c r="CE43749" s="227"/>
    </row>
    <row r="43750" spans="83:83">
      <c r="CE43750" s="227"/>
    </row>
    <row r="43751" spans="83:83">
      <c r="CE43751" s="227"/>
    </row>
    <row r="43752" spans="83:83">
      <c r="CE43752" s="227"/>
    </row>
    <row r="43753" spans="83:83">
      <c r="CE43753" s="227"/>
    </row>
    <row r="43754" spans="83:83">
      <c r="CE43754" s="227"/>
    </row>
    <row r="43755" spans="83:83">
      <c r="CE43755" s="227"/>
    </row>
    <row r="43756" spans="83:83">
      <c r="CE43756" s="227"/>
    </row>
    <row r="43757" spans="83:83">
      <c r="CE43757" s="227"/>
    </row>
    <row r="43758" spans="83:83">
      <c r="CE43758" s="227"/>
    </row>
    <row r="43759" spans="83:83">
      <c r="CE43759" s="227"/>
    </row>
    <row r="43760" spans="83:83">
      <c r="CE43760" s="227"/>
    </row>
    <row r="43761" spans="83:83">
      <c r="CE43761" s="227"/>
    </row>
    <row r="43762" spans="83:83">
      <c r="CE43762" s="227"/>
    </row>
    <row r="43763" spans="83:83">
      <c r="CE43763" s="227"/>
    </row>
    <row r="43764" spans="83:83">
      <c r="CE43764" s="227"/>
    </row>
    <row r="43765" spans="83:83">
      <c r="CE43765" s="227"/>
    </row>
    <row r="43766" spans="83:83">
      <c r="CE43766" s="227"/>
    </row>
    <row r="43767" spans="83:83">
      <c r="CE43767" s="227"/>
    </row>
    <row r="43768" spans="83:83">
      <c r="CE43768" s="227"/>
    </row>
    <row r="43769" spans="83:83">
      <c r="CE43769" s="227"/>
    </row>
    <row r="43770" spans="83:83">
      <c r="CE43770" s="227"/>
    </row>
    <row r="43771" spans="83:83">
      <c r="CE43771" s="227"/>
    </row>
    <row r="43772" spans="83:83">
      <c r="CE43772" s="227"/>
    </row>
    <row r="43773" spans="83:83">
      <c r="CE43773" s="227"/>
    </row>
    <row r="43774" spans="83:83">
      <c r="CE43774" s="227"/>
    </row>
    <row r="43775" spans="83:83">
      <c r="CE43775" s="227"/>
    </row>
    <row r="43776" spans="83:83">
      <c r="CE43776" s="227"/>
    </row>
    <row r="43777" spans="83:83">
      <c r="CE43777" s="227"/>
    </row>
    <row r="43778" spans="83:83">
      <c r="CE43778" s="227"/>
    </row>
    <row r="43779" spans="83:83">
      <c r="CE43779" s="227"/>
    </row>
    <row r="43780" spans="83:83">
      <c r="CE43780" s="227"/>
    </row>
    <row r="43781" spans="83:83">
      <c r="CE43781" s="227"/>
    </row>
    <row r="43782" spans="83:83">
      <c r="CE43782" s="227"/>
    </row>
    <row r="43783" spans="83:83">
      <c r="CE43783" s="227"/>
    </row>
    <row r="43784" spans="83:83">
      <c r="CE43784" s="227"/>
    </row>
    <row r="43785" spans="83:83">
      <c r="CE43785" s="227"/>
    </row>
    <row r="43786" spans="83:83">
      <c r="CE43786" s="227"/>
    </row>
    <row r="43787" spans="83:83">
      <c r="CE43787" s="227"/>
    </row>
    <row r="43788" spans="83:83">
      <c r="CE43788" s="227"/>
    </row>
    <row r="43789" spans="83:83">
      <c r="CE43789" s="227"/>
    </row>
    <row r="43790" spans="83:83">
      <c r="CE43790" s="227"/>
    </row>
    <row r="43791" spans="83:83">
      <c r="CE43791" s="227"/>
    </row>
    <row r="43792" spans="83:83">
      <c r="CE43792" s="227"/>
    </row>
    <row r="43793" spans="83:83">
      <c r="CE43793" s="227"/>
    </row>
    <row r="43794" spans="83:83">
      <c r="CE43794" s="227"/>
    </row>
    <row r="43795" spans="83:83">
      <c r="CE43795" s="227"/>
    </row>
    <row r="43796" spans="83:83">
      <c r="CE43796" s="227"/>
    </row>
    <row r="43797" spans="83:83">
      <c r="CE43797" s="227"/>
    </row>
    <row r="43798" spans="83:83">
      <c r="CE43798" s="227"/>
    </row>
    <row r="43799" spans="83:83">
      <c r="CE43799" s="227"/>
    </row>
    <row r="43800" spans="83:83">
      <c r="CE43800" s="227"/>
    </row>
    <row r="43801" spans="83:83">
      <c r="CE43801" s="227"/>
    </row>
    <row r="43802" spans="83:83">
      <c r="CE43802" s="227"/>
    </row>
    <row r="43803" spans="83:83">
      <c r="CE43803" s="227"/>
    </row>
    <row r="43804" spans="83:83">
      <c r="CE43804" s="227"/>
    </row>
    <row r="43805" spans="83:83">
      <c r="CE43805" s="227"/>
    </row>
    <row r="43806" spans="83:83">
      <c r="CE43806" s="227"/>
    </row>
    <row r="43807" spans="83:83">
      <c r="CE43807" s="227"/>
    </row>
    <row r="43808" spans="83:83">
      <c r="CE43808" s="227"/>
    </row>
    <row r="43809" spans="83:83">
      <c r="CE43809" s="227"/>
    </row>
    <row r="43810" spans="83:83">
      <c r="CE43810" s="227"/>
    </row>
    <row r="43811" spans="83:83">
      <c r="CE43811" s="227"/>
    </row>
    <row r="43812" spans="83:83">
      <c r="CE43812" s="227"/>
    </row>
    <row r="43813" spans="83:83">
      <c r="CE43813" s="227"/>
    </row>
    <row r="43814" spans="83:83">
      <c r="CE43814" s="227"/>
    </row>
    <row r="43815" spans="83:83">
      <c r="CE43815" s="227"/>
    </row>
    <row r="43816" spans="83:83">
      <c r="CE43816" s="227"/>
    </row>
    <row r="43817" spans="83:83">
      <c r="CE43817" s="227"/>
    </row>
    <row r="43818" spans="83:83">
      <c r="CE43818" s="227"/>
    </row>
    <row r="43819" spans="83:83">
      <c r="CE43819" s="227"/>
    </row>
    <row r="43820" spans="83:83">
      <c r="CE43820" s="227"/>
    </row>
    <row r="43821" spans="83:83">
      <c r="CE43821" s="227"/>
    </row>
    <row r="43822" spans="83:83">
      <c r="CE43822" s="227"/>
    </row>
    <row r="43823" spans="83:83">
      <c r="CE43823" s="227"/>
    </row>
    <row r="43824" spans="83:83">
      <c r="CE43824" s="227"/>
    </row>
    <row r="43825" spans="83:83">
      <c r="CE43825" s="227"/>
    </row>
    <row r="43826" spans="83:83">
      <c r="CE43826" s="227"/>
    </row>
    <row r="43827" spans="83:83">
      <c r="CE43827" s="227"/>
    </row>
    <row r="43828" spans="83:83">
      <c r="CE43828" s="227"/>
    </row>
    <row r="43829" spans="83:83">
      <c r="CE43829" s="227"/>
    </row>
    <row r="43830" spans="83:83">
      <c r="CE43830" s="227"/>
    </row>
    <row r="43831" spans="83:83">
      <c r="CE43831" s="227"/>
    </row>
    <row r="43832" spans="83:83">
      <c r="CE43832" s="227"/>
    </row>
    <row r="43833" spans="83:83">
      <c r="CE43833" s="227"/>
    </row>
    <row r="43834" spans="83:83">
      <c r="CE43834" s="227"/>
    </row>
    <row r="43835" spans="83:83">
      <c r="CE43835" s="227"/>
    </row>
    <row r="43836" spans="83:83">
      <c r="CE43836" s="227"/>
    </row>
    <row r="43837" spans="83:83">
      <c r="CE43837" s="227"/>
    </row>
    <row r="43838" spans="83:83">
      <c r="CE43838" s="227"/>
    </row>
    <row r="43839" spans="83:83">
      <c r="CE43839" s="227"/>
    </row>
    <row r="43840" spans="83:83">
      <c r="CE43840" s="227"/>
    </row>
    <row r="43841" spans="83:83">
      <c r="CE43841" s="227"/>
    </row>
    <row r="43842" spans="83:83">
      <c r="CE43842" s="227"/>
    </row>
    <row r="43843" spans="83:83">
      <c r="CE43843" s="227"/>
    </row>
    <row r="43844" spans="83:83">
      <c r="CE43844" s="227"/>
    </row>
    <row r="43845" spans="83:83">
      <c r="CE43845" s="227"/>
    </row>
    <row r="43846" spans="83:83">
      <c r="CE43846" s="227"/>
    </row>
    <row r="43847" spans="83:83">
      <c r="CE43847" s="227"/>
    </row>
    <row r="43848" spans="83:83">
      <c r="CE43848" s="227"/>
    </row>
    <row r="43849" spans="83:83">
      <c r="CE43849" s="227"/>
    </row>
    <row r="43850" spans="83:83">
      <c r="CE43850" s="227"/>
    </row>
    <row r="43851" spans="83:83">
      <c r="CE43851" s="227"/>
    </row>
    <row r="43852" spans="83:83">
      <c r="CE43852" s="227"/>
    </row>
    <row r="43853" spans="83:83">
      <c r="CE43853" s="227"/>
    </row>
    <row r="43854" spans="83:83">
      <c r="CE43854" s="227"/>
    </row>
    <row r="43855" spans="83:83">
      <c r="CE43855" s="227"/>
    </row>
    <row r="43856" spans="83:83">
      <c r="CE43856" s="227"/>
    </row>
    <row r="43857" spans="83:83">
      <c r="CE43857" s="227"/>
    </row>
    <row r="43858" spans="83:83">
      <c r="CE43858" s="227"/>
    </row>
    <row r="43859" spans="83:83">
      <c r="CE43859" s="227"/>
    </row>
    <row r="43860" spans="83:83">
      <c r="CE43860" s="227"/>
    </row>
    <row r="43861" spans="83:83">
      <c r="CE43861" s="227"/>
    </row>
    <row r="43862" spans="83:83">
      <c r="CE43862" s="227"/>
    </row>
    <row r="43863" spans="83:83">
      <c r="CE43863" s="227"/>
    </row>
    <row r="43864" spans="83:83">
      <c r="CE43864" s="227"/>
    </row>
    <row r="43865" spans="83:83">
      <c r="CE43865" s="227"/>
    </row>
    <row r="43866" spans="83:83">
      <c r="CE43866" s="227"/>
    </row>
    <row r="43867" spans="83:83">
      <c r="CE43867" s="227"/>
    </row>
    <row r="43868" spans="83:83">
      <c r="CE43868" s="227"/>
    </row>
    <row r="43869" spans="83:83">
      <c r="CE43869" s="227"/>
    </row>
    <row r="43870" spans="83:83">
      <c r="CE43870" s="227"/>
    </row>
    <row r="43871" spans="83:83">
      <c r="CE43871" s="227"/>
    </row>
    <row r="43872" spans="83:83">
      <c r="CE43872" s="227"/>
    </row>
    <row r="43873" spans="83:83">
      <c r="CE43873" s="227"/>
    </row>
    <row r="43874" spans="83:83">
      <c r="CE43874" s="227"/>
    </row>
    <row r="43875" spans="83:83">
      <c r="CE43875" s="227"/>
    </row>
    <row r="43876" spans="83:83">
      <c r="CE43876" s="227"/>
    </row>
    <row r="43877" spans="83:83">
      <c r="CE43877" s="227"/>
    </row>
    <row r="43878" spans="83:83">
      <c r="CE43878" s="227"/>
    </row>
    <row r="43879" spans="83:83">
      <c r="CE43879" s="227"/>
    </row>
    <row r="43880" spans="83:83">
      <c r="CE43880" s="227"/>
    </row>
    <row r="43881" spans="83:83">
      <c r="CE43881" s="227"/>
    </row>
    <row r="43882" spans="83:83">
      <c r="CE43882" s="227"/>
    </row>
    <row r="43883" spans="83:83">
      <c r="CE43883" s="227"/>
    </row>
    <row r="43884" spans="83:83">
      <c r="CE43884" s="227"/>
    </row>
    <row r="43885" spans="83:83">
      <c r="CE43885" s="227"/>
    </row>
    <row r="43886" spans="83:83">
      <c r="CE43886" s="227"/>
    </row>
    <row r="43887" spans="83:83">
      <c r="CE43887" s="227"/>
    </row>
    <row r="43888" spans="83:83">
      <c r="CE43888" s="227"/>
    </row>
    <row r="43889" spans="83:83">
      <c r="CE43889" s="227"/>
    </row>
    <row r="43890" spans="83:83">
      <c r="CE43890" s="227"/>
    </row>
    <row r="43891" spans="83:83">
      <c r="CE43891" s="227"/>
    </row>
    <row r="43892" spans="83:83">
      <c r="CE43892" s="227"/>
    </row>
    <row r="43893" spans="83:83">
      <c r="CE43893" s="227"/>
    </row>
    <row r="43894" spans="83:83">
      <c r="CE43894" s="227"/>
    </row>
    <row r="43895" spans="83:83">
      <c r="CE43895" s="227"/>
    </row>
    <row r="43896" spans="83:83">
      <c r="CE43896" s="227"/>
    </row>
    <row r="43897" spans="83:83">
      <c r="CE43897" s="227"/>
    </row>
    <row r="43898" spans="83:83">
      <c r="CE43898" s="227"/>
    </row>
    <row r="43899" spans="83:83">
      <c r="CE43899" s="227"/>
    </row>
    <row r="43900" spans="83:83">
      <c r="CE43900" s="227"/>
    </row>
    <row r="43901" spans="83:83">
      <c r="CE43901" s="227"/>
    </row>
    <row r="43902" spans="83:83">
      <c r="CE43902" s="227"/>
    </row>
    <row r="43903" spans="83:83">
      <c r="CE43903" s="227"/>
    </row>
    <row r="43904" spans="83:83">
      <c r="CE43904" s="227"/>
    </row>
    <row r="43905" spans="83:83">
      <c r="CE43905" s="227"/>
    </row>
    <row r="43906" spans="83:83">
      <c r="CE43906" s="227"/>
    </row>
    <row r="43907" spans="83:83">
      <c r="CE43907" s="227"/>
    </row>
    <row r="43908" spans="83:83">
      <c r="CE43908" s="227"/>
    </row>
    <row r="43909" spans="83:83">
      <c r="CE43909" s="227"/>
    </row>
    <row r="43910" spans="83:83">
      <c r="CE43910" s="227"/>
    </row>
    <row r="43911" spans="83:83">
      <c r="CE43911" s="227"/>
    </row>
    <row r="43912" spans="83:83">
      <c r="CE43912" s="227"/>
    </row>
    <row r="43913" spans="83:83">
      <c r="CE43913" s="227"/>
    </row>
    <row r="43914" spans="83:83">
      <c r="CE43914" s="227"/>
    </row>
    <row r="43915" spans="83:83">
      <c r="CE43915" s="227"/>
    </row>
    <row r="43916" spans="83:83">
      <c r="CE43916" s="227"/>
    </row>
    <row r="43917" spans="83:83">
      <c r="CE43917" s="227"/>
    </row>
    <row r="43918" spans="83:83">
      <c r="CE43918" s="227"/>
    </row>
    <row r="43919" spans="83:83">
      <c r="CE43919" s="227"/>
    </row>
    <row r="43920" spans="83:83">
      <c r="CE43920" s="227"/>
    </row>
    <row r="43921" spans="83:83">
      <c r="CE43921" s="227"/>
    </row>
    <row r="43922" spans="83:83">
      <c r="CE43922" s="227"/>
    </row>
    <row r="43923" spans="83:83">
      <c r="CE43923" s="227"/>
    </row>
    <row r="43924" spans="83:83">
      <c r="CE43924" s="227"/>
    </row>
    <row r="43925" spans="83:83">
      <c r="CE43925" s="227"/>
    </row>
    <row r="43926" spans="83:83">
      <c r="CE43926" s="227"/>
    </row>
    <row r="43927" spans="83:83">
      <c r="CE43927" s="227"/>
    </row>
    <row r="43928" spans="83:83">
      <c r="CE43928" s="227"/>
    </row>
    <row r="43929" spans="83:83">
      <c r="CE43929" s="227"/>
    </row>
    <row r="43930" spans="83:83">
      <c r="CE43930" s="227"/>
    </row>
    <row r="43931" spans="83:83">
      <c r="CE43931" s="227"/>
    </row>
    <row r="43932" spans="83:83">
      <c r="CE43932" s="227"/>
    </row>
    <row r="43933" spans="83:83">
      <c r="CE43933" s="227"/>
    </row>
    <row r="43934" spans="83:83">
      <c r="CE43934" s="227"/>
    </row>
    <row r="43935" spans="83:83">
      <c r="CE43935" s="227"/>
    </row>
    <row r="43936" spans="83:83">
      <c r="CE43936" s="227"/>
    </row>
    <row r="43937" spans="83:83">
      <c r="CE43937" s="227"/>
    </row>
    <row r="43938" spans="83:83">
      <c r="CE43938" s="227"/>
    </row>
    <row r="43939" spans="83:83">
      <c r="CE43939" s="227"/>
    </row>
    <row r="43940" spans="83:83">
      <c r="CE43940" s="227"/>
    </row>
    <row r="43941" spans="83:83">
      <c r="CE43941" s="227"/>
    </row>
    <row r="43942" spans="83:83">
      <c r="CE43942" s="227"/>
    </row>
    <row r="43943" spans="83:83">
      <c r="CE43943" s="227"/>
    </row>
    <row r="43944" spans="83:83">
      <c r="CE43944" s="227"/>
    </row>
    <row r="43945" spans="83:83">
      <c r="CE43945" s="227"/>
    </row>
    <row r="43946" spans="83:83">
      <c r="CE43946" s="227"/>
    </row>
    <row r="43947" spans="83:83">
      <c r="CE43947" s="227"/>
    </row>
    <row r="43948" spans="83:83">
      <c r="CE43948" s="227"/>
    </row>
    <row r="43949" spans="83:83">
      <c r="CE43949" s="227"/>
    </row>
    <row r="43950" spans="83:83">
      <c r="CE43950" s="227"/>
    </row>
    <row r="43951" spans="83:83">
      <c r="CE43951" s="227"/>
    </row>
    <row r="43952" spans="83:83">
      <c r="CE43952" s="227"/>
    </row>
    <row r="43953" spans="83:83">
      <c r="CE43953" s="227"/>
    </row>
    <row r="43954" spans="83:83">
      <c r="CE43954" s="227"/>
    </row>
    <row r="43955" spans="83:83">
      <c r="CE43955" s="227"/>
    </row>
    <row r="43956" spans="83:83">
      <c r="CE43956" s="227"/>
    </row>
    <row r="43957" spans="83:83">
      <c r="CE43957" s="227"/>
    </row>
    <row r="43958" spans="83:83">
      <c r="CE43958" s="227"/>
    </row>
    <row r="43959" spans="83:83">
      <c r="CE43959" s="227"/>
    </row>
    <row r="43960" spans="83:83">
      <c r="CE43960" s="227"/>
    </row>
    <row r="43961" spans="83:83">
      <c r="CE43961" s="227"/>
    </row>
    <row r="43962" spans="83:83">
      <c r="CE43962" s="227"/>
    </row>
    <row r="43963" spans="83:83">
      <c r="CE43963" s="227"/>
    </row>
    <row r="43964" spans="83:83">
      <c r="CE43964" s="227"/>
    </row>
    <row r="43965" spans="83:83">
      <c r="CE43965" s="227"/>
    </row>
    <row r="43966" spans="83:83">
      <c r="CE43966" s="227"/>
    </row>
    <row r="43967" spans="83:83">
      <c r="CE43967" s="227"/>
    </row>
    <row r="43968" spans="83:83">
      <c r="CE43968" s="227"/>
    </row>
    <row r="43969" spans="83:83">
      <c r="CE43969" s="227"/>
    </row>
    <row r="43970" spans="83:83">
      <c r="CE43970" s="227"/>
    </row>
    <row r="43971" spans="83:83">
      <c r="CE43971" s="227"/>
    </row>
    <row r="43972" spans="83:83">
      <c r="CE43972" s="227"/>
    </row>
    <row r="43973" spans="83:83">
      <c r="CE43973" s="227"/>
    </row>
    <row r="43974" spans="83:83">
      <c r="CE43974" s="227"/>
    </row>
    <row r="43975" spans="83:83">
      <c r="CE43975" s="227"/>
    </row>
    <row r="43976" spans="83:83">
      <c r="CE43976" s="227"/>
    </row>
    <row r="43977" spans="83:83">
      <c r="CE43977" s="227"/>
    </row>
    <row r="43978" spans="83:83">
      <c r="CE43978" s="227"/>
    </row>
    <row r="43979" spans="83:83">
      <c r="CE43979" s="227"/>
    </row>
    <row r="43980" spans="83:83">
      <c r="CE43980" s="227"/>
    </row>
    <row r="43981" spans="83:83">
      <c r="CE43981" s="227"/>
    </row>
    <row r="43982" spans="83:83">
      <c r="CE43982" s="227"/>
    </row>
    <row r="43983" spans="83:83">
      <c r="CE43983" s="227"/>
    </row>
    <row r="43984" spans="83:83">
      <c r="CE43984" s="227"/>
    </row>
    <row r="43985" spans="83:83">
      <c r="CE43985" s="227"/>
    </row>
    <row r="43986" spans="83:83">
      <c r="CE43986" s="227"/>
    </row>
    <row r="43987" spans="83:83">
      <c r="CE43987" s="227"/>
    </row>
    <row r="43988" spans="83:83">
      <c r="CE43988" s="227"/>
    </row>
    <row r="43989" spans="83:83">
      <c r="CE43989" s="227"/>
    </row>
    <row r="43990" spans="83:83">
      <c r="CE43990" s="227"/>
    </row>
    <row r="43991" spans="83:83">
      <c r="CE43991" s="227"/>
    </row>
    <row r="43992" spans="83:83">
      <c r="CE43992" s="227"/>
    </row>
    <row r="43993" spans="83:83">
      <c r="CE43993" s="227"/>
    </row>
    <row r="43994" spans="83:83">
      <c r="CE43994" s="227"/>
    </row>
    <row r="43995" spans="83:83">
      <c r="CE43995" s="227"/>
    </row>
    <row r="43996" spans="83:83">
      <c r="CE43996" s="227"/>
    </row>
    <row r="43997" spans="83:83">
      <c r="CE43997" s="227"/>
    </row>
    <row r="43998" spans="83:83">
      <c r="CE43998" s="227"/>
    </row>
    <row r="43999" spans="83:83">
      <c r="CE43999" s="227"/>
    </row>
    <row r="44000" spans="83:83">
      <c r="CE44000" s="227"/>
    </row>
    <row r="44001" spans="83:83">
      <c r="CE44001" s="227"/>
    </row>
    <row r="44002" spans="83:83">
      <c r="CE44002" s="227"/>
    </row>
    <row r="44003" spans="83:83">
      <c r="CE44003" s="227"/>
    </row>
    <row r="44004" spans="83:83">
      <c r="CE44004" s="227"/>
    </row>
    <row r="44005" spans="83:83">
      <c r="CE44005" s="227"/>
    </row>
    <row r="44006" spans="83:83">
      <c r="CE44006" s="227"/>
    </row>
    <row r="44007" spans="83:83">
      <c r="CE44007" s="227"/>
    </row>
    <row r="44008" spans="83:83">
      <c r="CE44008" s="227"/>
    </row>
    <row r="44009" spans="83:83">
      <c r="CE44009" s="227"/>
    </row>
    <row r="44010" spans="83:83">
      <c r="CE44010" s="227"/>
    </row>
    <row r="44011" spans="83:83">
      <c r="CE44011" s="227"/>
    </row>
    <row r="44012" spans="83:83">
      <c r="CE44012" s="227"/>
    </row>
    <row r="44013" spans="83:83">
      <c r="CE44013" s="227"/>
    </row>
    <row r="44014" spans="83:83">
      <c r="CE44014" s="227"/>
    </row>
    <row r="44015" spans="83:83">
      <c r="CE44015" s="227"/>
    </row>
    <row r="44016" spans="83:83">
      <c r="CE44016" s="227"/>
    </row>
    <row r="44017" spans="83:83">
      <c r="CE44017" s="227"/>
    </row>
    <row r="44018" spans="83:83">
      <c r="CE44018" s="227"/>
    </row>
    <row r="44019" spans="83:83">
      <c r="CE44019" s="227"/>
    </row>
    <row r="44020" spans="83:83">
      <c r="CE44020" s="227"/>
    </row>
    <row r="44021" spans="83:83">
      <c r="CE44021" s="227"/>
    </row>
    <row r="44022" spans="83:83">
      <c r="CE44022" s="227"/>
    </row>
    <row r="44023" spans="83:83">
      <c r="CE44023" s="227"/>
    </row>
    <row r="44024" spans="83:83">
      <c r="CE44024" s="227"/>
    </row>
    <row r="44025" spans="83:83">
      <c r="CE44025" s="227"/>
    </row>
    <row r="44026" spans="83:83">
      <c r="CE44026" s="227"/>
    </row>
    <row r="44027" spans="83:83">
      <c r="CE44027" s="227"/>
    </row>
    <row r="44028" spans="83:83">
      <c r="CE44028" s="227"/>
    </row>
    <row r="44029" spans="83:83">
      <c r="CE44029" s="227"/>
    </row>
    <row r="44030" spans="83:83">
      <c r="CE44030" s="227"/>
    </row>
    <row r="44031" spans="83:83">
      <c r="CE44031" s="227"/>
    </row>
    <row r="44032" spans="83:83">
      <c r="CE44032" s="227"/>
    </row>
    <row r="44033" spans="83:83">
      <c r="CE44033" s="227"/>
    </row>
    <row r="44034" spans="83:83">
      <c r="CE44034" s="227"/>
    </row>
    <row r="44035" spans="83:83">
      <c r="CE44035" s="227"/>
    </row>
    <row r="44036" spans="83:83">
      <c r="CE44036" s="227"/>
    </row>
    <row r="44037" spans="83:83">
      <c r="CE44037" s="227"/>
    </row>
    <row r="44038" spans="83:83">
      <c r="CE44038" s="227"/>
    </row>
    <row r="44039" spans="83:83">
      <c r="CE44039" s="227"/>
    </row>
    <row r="44040" spans="83:83">
      <c r="CE44040" s="227"/>
    </row>
    <row r="44041" spans="83:83">
      <c r="CE44041" s="227"/>
    </row>
    <row r="44042" spans="83:83">
      <c r="CE44042" s="227"/>
    </row>
    <row r="44043" spans="83:83">
      <c r="CE44043" s="227"/>
    </row>
    <row r="44044" spans="83:83">
      <c r="CE44044" s="227"/>
    </row>
    <row r="44045" spans="83:83">
      <c r="CE44045" s="227"/>
    </row>
    <row r="44046" spans="83:83">
      <c r="CE44046" s="227"/>
    </row>
    <row r="44047" spans="83:83">
      <c r="CE44047" s="227"/>
    </row>
    <row r="44048" spans="83:83">
      <c r="CE44048" s="227"/>
    </row>
    <row r="44049" spans="83:83">
      <c r="CE44049" s="227"/>
    </row>
    <row r="44050" spans="83:83">
      <c r="CE44050" s="227"/>
    </row>
    <row r="44051" spans="83:83">
      <c r="CE44051" s="227"/>
    </row>
    <row r="44052" spans="83:83">
      <c r="CE44052" s="227"/>
    </row>
    <row r="44053" spans="83:83">
      <c r="CE44053" s="227"/>
    </row>
    <row r="44054" spans="83:83">
      <c r="CE44054" s="227"/>
    </row>
    <row r="44055" spans="83:83">
      <c r="CE44055" s="227"/>
    </row>
    <row r="44056" spans="83:83">
      <c r="CE44056" s="227"/>
    </row>
    <row r="44057" spans="83:83">
      <c r="CE44057" s="227"/>
    </row>
    <row r="44058" spans="83:83">
      <c r="CE44058" s="227"/>
    </row>
    <row r="44059" spans="83:83">
      <c r="CE44059" s="227"/>
    </row>
    <row r="44060" spans="83:83">
      <c r="CE44060" s="227"/>
    </row>
    <row r="44061" spans="83:83">
      <c r="CE44061" s="227"/>
    </row>
    <row r="44062" spans="83:83">
      <c r="CE44062" s="227"/>
    </row>
    <row r="44063" spans="83:83">
      <c r="CE44063" s="227"/>
    </row>
    <row r="44064" spans="83:83">
      <c r="CE44064" s="227"/>
    </row>
    <row r="44065" spans="83:83">
      <c r="CE44065" s="227"/>
    </row>
    <row r="44066" spans="83:83">
      <c r="CE44066" s="227"/>
    </row>
    <row r="44067" spans="83:83">
      <c r="CE44067" s="227"/>
    </row>
    <row r="44068" spans="83:83">
      <c r="CE44068" s="227"/>
    </row>
    <row r="44069" spans="83:83">
      <c r="CE44069" s="227"/>
    </row>
    <row r="44070" spans="83:83">
      <c r="CE44070" s="227"/>
    </row>
    <row r="44071" spans="83:83">
      <c r="CE44071" s="227"/>
    </row>
    <row r="44072" spans="83:83">
      <c r="CE44072" s="227"/>
    </row>
    <row r="44073" spans="83:83">
      <c r="CE44073" s="227"/>
    </row>
    <row r="44074" spans="83:83">
      <c r="CE44074" s="227"/>
    </row>
    <row r="44075" spans="83:83">
      <c r="CE44075" s="227"/>
    </row>
    <row r="44076" spans="83:83">
      <c r="CE44076" s="227"/>
    </row>
    <row r="44077" spans="83:83">
      <c r="CE44077" s="227"/>
    </row>
    <row r="44078" spans="83:83">
      <c r="CE44078" s="227"/>
    </row>
    <row r="44079" spans="83:83">
      <c r="CE44079" s="227"/>
    </row>
    <row r="44080" spans="83:83">
      <c r="CE44080" s="227"/>
    </row>
    <row r="44081" spans="83:83">
      <c r="CE44081" s="227"/>
    </row>
    <row r="44082" spans="83:83">
      <c r="CE44082" s="227"/>
    </row>
    <row r="44083" spans="83:83">
      <c r="CE44083" s="227"/>
    </row>
    <row r="44084" spans="83:83">
      <c r="CE44084" s="227"/>
    </row>
    <row r="44085" spans="83:83">
      <c r="CE44085" s="227"/>
    </row>
    <row r="44086" spans="83:83">
      <c r="CE44086" s="227"/>
    </row>
    <row r="44087" spans="83:83">
      <c r="CE44087" s="227"/>
    </row>
    <row r="44088" spans="83:83">
      <c r="CE44088" s="227"/>
    </row>
    <row r="44089" spans="83:83">
      <c r="CE44089" s="227"/>
    </row>
    <row r="44090" spans="83:83">
      <c r="CE44090" s="227"/>
    </row>
    <row r="44091" spans="83:83">
      <c r="CE44091" s="227"/>
    </row>
    <row r="44092" spans="83:83">
      <c r="CE44092" s="227"/>
    </row>
    <row r="44093" spans="83:83">
      <c r="CE44093" s="227"/>
    </row>
    <row r="44094" spans="83:83">
      <c r="CE44094" s="227"/>
    </row>
    <row r="44095" spans="83:83">
      <c r="CE44095" s="227"/>
    </row>
    <row r="44096" spans="83:83">
      <c r="CE44096" s="227"/>
    </row>
    <row r="44097" spans="83:83">
      <c r="CE44097" s="227"/>
    </row>
    <row r="44098" spans="83:83">
      <c r="CE44098" s="227"/>
    </row>
    <row r="44099" spans="83:83">
      <c r="CE44099" s="227"/>
    </row>
    <row r="44100" spans="83:83">
      <c r="CE44100" s="227"/>
    </row>
    <row r="44101" spans="83:83">
      <c r="CE44101" s="227"/>
    </row>
    <row r="44102" spans="83:83">
      <c r="CE44102" s="227"/>
    </row>
    <row r="44103" spans="83:83">
      <c r="CE44103" s="227"/>
    </row>
    <row r="44104" spans="83:83">
      <c r="CE44104" s="227"/>
    </row>
    <row r="44105" spans="83:83">
      <c r="CE44105" s="227"/>
    </row>
    <row r="44106" spans="83:83">
      <c r="CE44106" s="227"/>
    </row>
    <row r="44107" spans="83:83">
      <c r="CE44107" s="227"/>
    </row>
    <row r="44108" spans="83:83">
      <c r="CE44108" s="227"/>
    </row>
    <row r="44109" spans="83:83">
      <c r="CE44109" s="227"/>
    </row>
    <row r="44110" spans="83:83">
      <c r="CE44110" s="227"/>
    </row>
    <row r="44111" spans="83:83">
      <c r="CE44111" s="227"/>
    </row>
    <row r="44112" spans="83:83">
      <c r="CE44112" s="227"/>
    </row>
    <row r="44113" spans="83:83">
      <c r="CE44113" s="227"/>
    </row>
    <row r="44114" spans="83:83">
      <c r="CE44114" s="227"/>
    </row>
    <row r="44115" spans="83:83">
      <c r="CE44115" s="227"/>
    </row>
    <row r="44116" spans="83:83">
      <c r="CE44116" s="227"/>
    </row>
    <row r="44117" spans="83:83">
      <c r="CE44117" s="227"/>
    </row>
    <row r="44118" spans="83:83">
      <c r="CE44118" s="227"/>
    </row>
    <row r="44119" spans="83:83">
      <c r="CE44119" s="227"/>
    </row>
    <row r="44120" spans="83:83">
      <c r="CE44120" s="227"/>
    </row>
    <row r="44121" spans="83:83">
      <c r="CE44121" s="227"/>
    </row>
    <row r="44122" spans="83:83">
      <c r="CE44122" s="227"/>
    </row>
    <row r="44123" spans="83:83">
      <c r="CE44123" s="227"/>
    </row>
    <row r="44124" spans="83:83">
      <c r="CE44124" s="227"/>
    </row>
    <row r="44125" spans="83:83">
      <c r="CE44125" s="227"/>
    </row>
    <row r="44126" spans="83:83">
      <c r="CE44126" s="227"/>
    </row>
    <row r="44127" spans="83:83">
      <c r="CE44127" s="227"/>
    </row>
    <row r="44128" spans="83:83">
      <c r="CE44128" s="227"/>
    </row>
    <row r="44129" spans="83:83">
      <c r="CE44129" s="227"/>
    </row>
    <row r="44130" spans="83:83">
      <c r="CE44130" s="227"/>
    </row>
    <row r="44131" spans="83:83">
      <c r="CE44131" s="227"/>
    </row>
    <row r="44132" spans="83:83">
      <c r="CE44132" s="227"/>
    </row>
    <row r="44133" spans="83:83">
      <c r="CE44133" s="227"/>
    </row>
    <row r="44134" spans="83:83">
      <c r="CE44134" s="227"/>
    </row>
    <row r="44135" spans="83:83">
      <c r="CE44135" s="227"/>
    </row>
    <row r="44136" spans="83:83">
      <c r="CE44136" s="227"/>
    </row>
    <row r="44137" spans="83:83">
      <c r="CE44137" s="227"/>
    </row>
    <row r="44138" spans="83:83">
      <c r="CE44138" s="227"/>
    </row>
    <row r="44139" spans="83:83">
      <c r="CE44139" s="227"/>
    </row>
    <row r="44140" spans="83:83">
      <c r="CE44140" s="227"/>
    </row>
    <row r="44141" spans="83:83">
      <c r="CE44141" s="227"/>
    </row>
    <row r="44142" spans="83:83">
      <c r="CE44142" s="227"/>
    </row>
    <row r="44143" spans="83:83">
      <c r="CE44143" s="227"/>
    </row>
    <row r="44144" spans="83:83">
      <c r="CE44144" s="227"/>
    </row>
    <row r="44145" spans="83:83">
      <c r="CE44145" s="227"/>
    </row>
    <row r="44146" spans="83:83">
      <c r="CE44146" s="227"/>
    </row>
    <row r="44147" spans="83:83">
      <c r="CE44147" s="227"/>
    </row>
    <row r="44148" spans="83:83">
      <c r="CE44148" s="227"/>
    </row>
    <row r="44149" spans="83:83">
      <c r="CE44149" s="227"/>
    </row>
    <row r="44150" spans="83:83">
      <c r="CE44150" s="227"/>
    </row>
    <row r="44151" spans="83:83">
      <c r="CE44151" s="227"/>
    </row>
    <row r="44152" spans="83:83">
      <c r="CE44152" s="227"/>
    </row>
    <row r="44153" spans="83:83">
      <c r="CE44153" s="227"/>
    </row>
    <row r="44154" spans="83:83">
      <c r="CE44154" s="227"/>
    </row>
    <row r="44155" spans="83:83">
      <c r="CE44155" s="227"/>
    </row>
    <row r="44156" spans="83:83">
      <c r="CE44156" s="227"/>
    </row>
    <row r="44157" spans="83:83">
      <c r="CE44157" s="227"/>
    </row>
    <row r="44158" spans="83:83">
      <c r="CE44158" s="227"/>
    </row>
    <row r="44159" spans="83:83">
      <c r="CE44159" s="227"/>
    </row>
    <row r="44160" spans="83:83">
      <c r="CE44160" s="227"/>
    </row>
    <row r="44161" spans="83:83">
      <c r="CE44161" s="227"/>
    </row>
    <row r="44162" spans="83:83">
      <c r="CE44162" s="227"/>
    </row>
    <row r="44163" spans="83:83">
      <c r="CE44163" s="227"/>
    </row>
    <row r="44164" spans="83:83">
      <c r="CE44164" s="227"/>
    </row>
    <row r="44165" spans="83:83">
      <c r="CE44165" s="227"/>
    </row>
    <row r="44166" spans="83:83">
      <c r="CE44166" s="227"/>
    </row>
    <row r="44167" spans="83:83">
      <c r="CE44167" s="227"/>
    </row>
    <row r="44168" spans="83:83">
      <c r="CE44168" s="227"/>
    </row>
    <row r="44169" spans="83:83">
      <c r="CE44169" s="227"/>
    </row>
    <row r="44170" spans="83:83">
      <c r="CE44170" s="227"/>
    </row>
    <row r="44171" spans="83:83">
      <c r="CE44171" s="227"/>
    </row>
    <row r="44172" spans="83:83">
      <c r="CE44172" s="227"/>
    </row>
    <row r="44173" spans="83:83">
      <c r="CE44173" s="227"/>
    </row>
    <row r="44174" spans="83:83">
      <c r="CE44174" s="227"/>
    </row>
    <row r="44175" spans="83:83">
      <c r="CE44175" s="227"/>
    </row>
    <row r="44176" spans="83:83">
      <c r="CE44176" s="227"/>
    </row>
    <row r="44177" spans="83:83">
      <c r="CE44177" s="227"/>
    </row>
    <row r="44178" spans="83:83">
      <c r="CE44178" s="227"/>
    </row>
    <row r="44179" spans="83:83">
      <c r="CE44179" s="227"/>
    </row>
    <row r="44180" spans="83:83">
      <c r="CE44180" s="227"/>
    </row>
    <row r="44181" spans="83:83">
      <c r="CE44181" s="227"/>
    </row>
    <row r="44182" spans="83:83">
      <c r="CE44182" s="227"/>
    </row>
    <row r="44183" spans="83:83">
      <c r="CE44183" s="227"/>
    </row>
    <row r="44184" spans="83:83">
      <c r="CE44184" s="227"/>
    </row>
    <row r="44185" spans="83:83">
      <c r="CE44185" s="227"/>
    </row>
    <row r="44186" spans="83:83">
      <c r="CE44186" s="227"/>
    </row>
    <row r="44187" spans="83:83">
      <c r="CE44187" s="227"/>
    </row>
    <row r="44188" spans="83:83">
      <c r="CE44188" s="227"/>
    </row>
    <row r="44189" spans="83:83">
      <c r="CE44189" s="227"/>
    </row>
    <row r="44190" spans="83:83">
      <c r="CE44190" s="227"/>
    </row>
    <row r="44191" spans="83:83">
      <c r="CE44191" s="227"/>
    </row>
    <row r="44192" spans="83:83">
      <c r="CE44192" s="227"/>
    </row>
    <row r="44193" spans="83:83">
      <c r="CE44193" s="227"/>
    </row>
    <row r="44194" spans="83:83">
      <c r="CE44194" s="227"/>
    </row>
    <row r="44195" spans="83:83">
      <c r="CE44195" s="227"/>
    </row>
    <row r="44196" spans="83:83">
      <c r="CE44196" s="227"/>
    </row>
    <row r="44197" spans="83:83">
      <c r="CE44197" s="227"/>
    </row>
    <row r="44198" spans="83:83">
      <c r="CE44198" s="227"/>
    </row>
    <row r="44199" spans="83:83">
      <c r="CE44199" s="227"/>
    </row>
    <row r="44200" spans="83:83">
      <c r="CE44200" s="227"/>
    </row>
    <row r="44201" spans="83:83">
      <c r="CE44201" s="227"/>
    </row>
    <row r="44202" spans="83:83">
      <c r="CE44202" s="227"/>
    </row>
    <row r="44203" spans="83:83">
      <c r="CE44203" s="227"/>
    </row>
    <row r="44204" spans="83:83">
      <c r="CE44204" s="227"/>
    </row>
    <row r="44205" spans="83:83">
      <c r="CE44205" s="227"/>
    </row>
    <row r="44206" spans="83:83">
      <c r="CE44206" s="227"/>
    </row>
    <row r="44207" spans="83:83">
      <c r="CE44207" s="227"/>
    </row>
    <row r="44208" spans="83:83">
      <c r="CE44208" s="227"/>
    </row>
    <row r="44209" spans="83:83">
      <c r="CE44209" s="227"/>
    </row>
    <row r="44210" spans="83:83">
      <c r="CE44210" s="227"/>
    </row>
    <row r="44211" spans="83:83">
      <c r="CE44211" s="227"/>
    </row>
    <row r="44212" spans="83:83">
      <c r="CE44212" s="227"/>
    </row>
    <row r="44213" spans="83:83">
      <c r="CE44213" s="227"/>
    </row>
    <row r="44214" spans="83:83">
      <c r="CE44214" s="227"/>
    </row>
    <row r="44215" spans="83:83">
      <c r="CE44215" s="227"/>
    </row>
    <row r="44216" spans="83:83">
      <c r="CE44216" s="227"/>
    </row>
    <row r="44217" spans="83:83">
      <c r="CE44217" s="227"/>
    </row>
    <row r="44218" spans="83:83">
      <c r="CE44218" s="227"/>
    </row>
    <row r="44219" spans="83:83">
      <c r="CE44219" s="227"/>
    </row>
    <row r="44220" spans="83:83">
      <c r="CE44220" s="227"/>
    </row>
    <row r="44221" spans="83:83">
      <c r="CE44221" s="227"/>
    </row>
    <row r="44222" spans="83:83">
      <c r="CE44222" s="227"/>
    </row>
    <row r="44223" spans="83:83">
      <c r="CE44223" s="227"/>
    </row>
    <row r="44224" spans="83:83">
      <c r="CE44224" s="227"/>
    </row>
    <row r="44225" spans="83:83">
      <c r="CE44225" s="227"/>
    </row>
    <row r="44226" spans="83:83">
      <c r="CE44226" s="227"/>
    </row>
    <row r="44227" spans="83:83">
      <c r="CE44227" s="227"/>
    </row>
    <row r="44228" spans="83:83">
      <c r="CE44228" s="227"/>
    </row>
    <row r="44229" spans="83:83">
      <c r="CE44229" s="227"/>
    </row>
    <row r="44230" spans="83:83">
      <c r="CE44230" s="227"/>
    </row>
    <row r="44231" spans="83:83">
      <c r="CE44231" s="227"/>
    </row>
    <row r="44232" spans="83:83">
      <c r="CE44232" s="227"/>
    </row>
    <row r="44233" spans="83:83">
      <c r="CE44233" s="227"/>
    </row>
    <row r="44234" spans="83:83">
      <c r="CE44234" s="227"/>
    </row>
    <row r="44235" spans="83:83">
      <c r="CE44235" s="227"/>
    </row>
    <row r="44236" spans="83:83">
      <c r="CE44236" s="227"/>
    </row>
    <row r="44237" spans="83:83">
      <c r="CE44237" s="227"/>
    </row>
    <row r="44238" spans="83:83">
      <c r="CE44238" s="227"/>
    </row>
    <row r="44239" spans="83:83">
      <c r="CE44239" s="227"/>
    </row>
    <row r="44240" spans="83:83">
      <c r="CE44240" s="227"/>
    </row>
    <row r="44241" spans="83:83">
      <c r="CE44241" s="227"/>
    </row>
    <row r="44242" spans="83:83">
      <c r="CE44242" s="227"/>
    </row>
    <row r="44243" spans="83:83">
      <c r="CE44243" s="227"/>
    </row>
    <row r="44244" spans="83:83">
      <c r="CE44244" s="227"/>
    </row>
    <row r="44245" spans="83:83">
      <c r="CE44245" s="227"/>
    </row>
    <row r="44246" spans="83:83">
      <c r="CE44246" s="227"/>
    </row>
    <row r="44247" spans="83:83">
      <c r="CE44247" s="227"/>
    </row>
    <row r="44248" spans="83:83">
      <c r="CE44248" s="227"/>
    </row>
    <row r="44249" spans="83:83">
      <c r="CE44249" s="227"/>
    </row>
    <row r="44250" spans="83:83">
      <c r="CE44250" s="227"/>
    </row>
    <row r="44251" spans="83:83">
      <c r="CE44251" s="227"/>
    </row>
    <row r="44252" spans="83:83">
      <c r="CE44252" s="227"/>
    </row>
    <row r="44253" spans="83:83">
      <c r="CE44253" s="227"/>
    </row>
    <row r="44254" spans="83:83">
      <c r="CE44254" s="227"/>
    </row>
    <row r="44255" spans="83:83">
      <c r="CE44255" s="227"/>
    </row>
    <row r="44256" spans="83:83">
      <c r="CE44256" s="227"/>
    </row>
    <row r="44257" spans="83:83">
      <c r="CE44257" s="227"/>
    </row>
    <row r="44258" spans="83:83">
      <c r="CE44258" s="227"/>
    </row>
    <row r="44259" spans="83:83">
      <c r="CE44259" s="227"/>
    </row>
    <row r="44260" spans="83:83">
      <c r="CE44260" s="227"/>
    </row>
    <row r="44261" spans="83:83">
      <c r="CE44261" s="227"/>
    </row>
    <row r="44262" spans="83:83">
      <c r="CE44262" s="227"/>
    </row>
    <row r="44263" spans="83:83">
      <c r="CE44263" s="227"/>
    </row>
    <row r="44264" spans="83:83">
      <c r="CE44264" s="227"/>
    </row>
    <row r="44265" spans="83:83">
      <c r="CE44265" s="227"/>
    </row>
    <row r="44266" spans="83:83">
      <c r="CE44266" s="227"/>
    </row>
    <row r="44267" spans="83:83">
      <c r="CE44267" s="227"/>
    </row>
    <row r="44268" spans="83:83">
      <c r="CE44268" s="227"/>
    </row>
    <row r="44269" spans="83:83">
      <c r="CE44269" s="227"/>
    </row>
    <row r="44270" spans="83:83">
      <c r="CE44270" s="227"/>
    </row>
    <row r="44271" spans="83:83">
      <c r="CE44271" s="227"/>
    </row>
    <row r="44272" spans="83:83">
      <c r="CE44272" s="227"/>
    </row>
    <row r="44273" spans="83:83">
      <c r="CE44273" s="227"/>
    </row>
    <row r="44274" spans="83:83">
      <c r="CE44274" s="227"/>
    </row>
    <row r="44275" spans="83:83">
      <c r="CE44275" s="227"/>
    </row>
    <row r="44276" spans="83:83">
      <c r="CE44276" s="227"/>
    </row>
    <row r="44277" spans="83:83">
      <c r="CE44277" s="227"/>
    </row>
    <row r="44278" spans="83:83">
      <c r="CE44278" s="227"/>
    </row>
    <row r="44279" spans="83:83">
      <c r="CE44279" s="227"/>
    </row>
    <row r="44280" spans="83:83">
      <c r="CE44280" s="227"/>
    </row>
    <row r="44281" spans="83:83">
      <c r="CE44281" s="227"/>
    </row>
    <row r="44282" spans="83:83">
      <c r="CE44282" s="227"/>
    </row>
    <row r="44283" spans="83:83">
      <c r="CE44283" s="227"/>
    </row>
    <row r="44284" spans="83:83">
      <c r="CE44284" s="227"/>
    </row>
    <row r="44285" spans="83:83">
      <c r="CE44285" s="227"/>
    </row>
    <row r="44286" spans="83:83">
      <c r="CE44286" s="227"/>
    </row>
    <row r="44287" spans="83:83">
      <c r="CE44287" s="227"/>
    </row>
    <row r="44288" spans="83:83">
      <c r="CE44288" s="227"/>
    </row>
    <row r="44289" spans="83:83">
      <c r="CE44289" s="227"/>
    </row>
    <row r="44290" spans="83:83">
      <c r="CE44290" s="227"/>
    </row>
    <row r="44291" spans="83:83">
      <c r="CE44291" s="227"/>
    </row>
    <row r="44292" spans="83:83">
      <c r="CE44292" s="227"/>
    </row>
    <row r="44293" spans="83:83">
      <c r="CE44293" s="227"/>
    </row>
    <row r="44294" spans="83:83">
      <c r="CE44294" s="227"/>
    </row>
    <row r="44295" spans="83:83">
      <c r="CE44295" s="227"/>
    </row>
    <row r="44296" spans="83:83">
      <c r="CE44296" s="227"/>
    </row>
    <row r="44297" spans="83:83">
      <c r="CE44297" s="227"/>
    </row>
    <row r="44298" spans="83:83">
      <c r="CE44298" s="227"/>
    </row>
    <row r="44299" spans="83:83">
      <c r="CE44299" s="227"/>
    </row>
    <row r="44300" spans="83:83">
      <c r="CE44300" s="227"/>
    </row>
    <row r="44301" spans="83:83">
      <c r="CE44301" s="227"/>
    </row>
    <row r="44302" spans="83:83">
      <c r="CE44302" s="227"/>
    </row>
    <row r="44303" spans="83:83">
      <c r="CE44303" s="227"/>
    </row>
    <row r="44304" spans="83:83">
      <c r="CE44304" s="227"/>
    </row>
    <row r="44305" spans="83:83">
      <c r="CE44305" s="227"/>
    </row>
    <row r="44306" spans="83:83">
      <c r="CE44306" s="227"/>
    </row>
    <row r="44307" spans="83:83">
      <c r="CE44307" s="227"/>
    </row>
    <row r="44308" spans="83:83">
      <c r="CE44308" s="227"/>
    </row>
    <row r="44309" spans="83:83">
      <c r="CE44309" s="227"/>
    </row>
    <row r="44310" spans="83:83">
      <c r="CE44310" s="227"/>
    </row>
    <row r="44311" spans="83:83">
      <c r="CE44311" s="227"/>
    </row>
    <row r="44312" spans="83:83">
      <c r="CE44312" s="227"/>
    </row>
    <row r="44313" spans="83:83">
      <c r="CE44313" s="227"/>
    </row>
    <row r="44314" spans="83:83">
      <c r="CE44314" s="227"/>
    </row>
    <row r="44315" spans="83:83">
      <c r="CE44315" s="227"/>
    </row>
    <row r="44316" spans="83:83">
      <c r="CE44316" s="227"/>
    </row>
    <row r="44317" spans="83:83">
      <c r="CE44317" s="227"/>
    </row>
    <row r="44318" spans="83:83">
      <c r="CE44318" s="227"/>
    </row>
    <row r="44319" spans="83:83">
      <c r="CE44319" s="227"/>
    </row>
    <row r="44320" spans="83:83">
      <c r="CE44320" s="227"/>
    </row>
    <row r="44321" spans="83:83">
      <c r="CE44321" s="227"/>
    </row>
    <row r="44322" spans="83:83">
      <c r="CE44322" s="227"/>
    </row>
    <row r="44323" spans="83:83">
      <c r="CE44323" s="227"/>
    </row>
    <row r="44324" spans="83:83">
      <c r="CE44324" s="227"/>
    </row>
    <row r="44325" spans="83:83">
      <c r="CE44325" s="227"/>
    </row>
    <row r="44326" spans="83:83">
      <c r="CE44326" s="227"/>
    </row>
    <row r="44327" spans="83:83">
      <c r="CE44327" s="227"/>
    </row>
    <row r="44328" spans="83:83">
      <c r="CE44328" s="227"/>
    </row>
    <row r="44329" spans="83:83">
      <c r="CE44329" s="227"/>
    </row>
    <row r="44330" spans="83:83">
      <c r="CE44330" s="227"/>
    </row>
    <row r="44331" spans="83:83">
      <c r="CE44331" s="227"/>
    </row>
    <row r="44332" spans="83:83">
      <c r="CE44332" s="227"/>
    </row>
    <row r="44333" spans="83:83">
      <c r="CE44333" s="227"/>
    </row>
    <row r="44334" spans="83:83">
      <c r="CE44334" s="227"/>
    </row>
    <row r="44335" spans="83:83">
      <c r="CE44335" s="227"/>
    </row>
    <row r="44336" spans="83:83">
      <c r="CE44336" s="227"/>
    </row>
    <row r="44337" spans="83:83">
      <c r="CE44337" s="227"/>
    </row>
    <row r="44338" spans="83:83">
      <c r="CE44338" s="227"/>
    </row>
    <row r="44339" spans="83:83">
      <c r="CE44339" s="227"/>
    </row>
    <row r="44340" spans="83:83">
      <c r="CE44340" s="227"/>
    </row>
    <row r="44341" spans="83:83">
      <c r="CE44341" s="227"/>
    </row>
    <row r="44342" spans="83:83">
      <c r="CE44342" s="227"/>
    </row>
    <row r="44343" spans="83:83">
      <c r="CE44343" s="227"/>
    </row>
    <row r="44344" spans="83:83">
      <c r="CE44344" s="227"/>
    </row>
    <row r="44345" spans="83:83">
      <c r="CE44345" s="227"/>
    </row>
    <row r="44346" spans="83:83">
      <c r="CE44346" s="227"/>
    </row>
    <row r="44347" spans="83:83">
      <c r="CE44347" s="227"/>
    </row>
    <row r="44348" spans="83:83">
      <c r="CE44348" s="227"/>
    </row>
    <row r="44349" spans="83:83">
      <c r="CE44349" s="227"/>
    </row>
    <row r="44350" spans="83:83">
      <c r="CE44350" s="227"/>
    </row>
    <row r="44351" spans="83:83">
      <c r="CE44351" s="227"/>
    </row>
    <row r="44352" spans="83:83">
      <c r="CE44352" s="227"/>
    </row>
    <row r="44353" spans="83:83">
      <c r="CE44353" s="227"/>
    </row>
    <row r="44354" spans="83:83">
      <c r="CE44354" s="227"/>
    </row>
    <row r="44355" spans="83:83">
      <c r="CE44355" s="227"/>
    </row>
    <row r="44356" spans="83:83">
      <c r="CE44356" s="227"/>
    </row>
    <row r="44357" spans="83:83">
      <c r="CE44357" s="227"/>
    </row>
    <row r="44358" spans="83:83">
      <c r="CE44358" s="227"/>
    </row>
    <row r="44359" spans="83:83">
      <c r="CE44359" s="227"/>
    </row>
    <row r="44360" spans="83:83">
      <c r="CE44360" s="227"/>
    </row>
    <row r="44361" spans="83:83">
      <c r="CE44361" s="227"/>
    </row>
    <row r="44362" spans="83:83">
      <c r="CE44362" s="227"/>
    </row>
    <row r="44363" spans="83:83">
      <c r="CE44363" s="227"/>
    </row>
    <row r="44364" spans="83:83">
      <c r="CE44364" s="227"/>
    </row>
    <row r="44365" spans="83:83">
      <c r="CE44365" s="227"/>
    </row>
    <row r="44366" spans="83:83">
      <c r="CE44366" s="227"/>
    </row>
    <row r="44367" spans="83:83">
      <c r="CE44367" s="227"/>
    </row>
    <row r="44368" spans="83:83">
      <c r="CE44368" s="227"/>
    </row>
    <row r="44369" spans="83:83">
      <c r="CE44369" s="227"/>
    </row>
    <row r="44370" spans="83:83">
      <c r="CE44370" s="227"/>
    </row>
    <row r="44371" spans="83:83">
      <c r="CE44371" s="227"/>
    </row>
    <row r="44372" spans="83:83">
      <c r="CE44372" s="227"/>
    </row>
    <row r="44373" spans="83:83">
      <c r="CE44373" s="227"/>
    </row>
    <row r="44374" spans="83:83">
      <c r="CE44374" s="227"/>
    </row>
    <row r="44375" spans="83:83">
      <c r="CE44375" s="227"/>
    </row>
    <row r="44376" spans="83:83">
      <c r="CE44376" s="227"/>
    </row>
    <row r="44377" spans="83:83">
      <c r="CE44377" s="227"/>
    </row>
    <row r="44378" spans="83:83">
      <c r="CE44378" s="227"/>
    </row>
    <row r="44379" spans="83:83">
      <c r="CE44379" s="227"/>
    </row>
    <row r="44380" spans="83:83">
      <c r="CE44380" s="227"/>
    </row>
    <row r="44381" spans="83:83">
      <c r="CE44381" s="227"/>
    </row>
    <row r="44382" spans="83:83">
      <c r="CE44382" s="227"/>
    </row>
    <row r="44383" spans="83:83">
      <c r="CE44383" s="227"/>
    </row>
    <row r="44384" spans="83:83">
      <c r="CE44384" s="227"/>
    </row>
    <row r="44385" spans="83:83">
      <c r="CE44385" s="227"/>
    </row>
    <row r="44386" spans="83:83">
      <c r="CE44386" s="227"/>
    </row>
    <row r="44387" spans="83:83">
      <c r="CE44387" s="227"/>
    </row>
    <row r="44388" spans="83:83">
      <c r="CE44388" s="227"/>
    </row>
    <row r="44389" spans="83:83">
      <c r="CE44389" s="227"/>
    </row>
    <row r="44390" spans="83:83">
      <c r="CE44390" s="227"/>
    </row>
    <row r="44391" spans="83:83">
      <c r="CE44391" s="227"/>
    </row>
    <row r="44392" spans="83:83">
      <c r="CE44392" s="227"/>
    </row>
    <row r="44393" spans="83:83">
      <c r="CE44393" s="227"/>
    </row>
    <row r="44394" spans="83:83">
      <c r="CE44394" s="227"/>
    </row>
    <row r="44395" spans="83:83">
      <c r="CE44395" s="227"/>
    </row>
    <row r="44396" spans="83:83">
      <c r="CE44396" s="227"/>
    </row>
    <row r="44397" spans="83:83">
      <c r="CE44397" s="227"/>
    </row>
    <row r="44398" spans="83:83">
      <c r="CE44398" s="227"/>
    </row>
    <row r="44399" spans="83:83">
      <c r="CE44399" s="227"/>
    </row>
    <row r="44400" spans="83:83">
      <c r="CE44400" s="227"/>
    </row>
    <row r="44401" spans="83:83">
      <c r="CE44401" s="227"/>
    </row>
    <row r="44402" spans="83:83">
      <c r="CE44402" s="227"/>
    </row>
    <row r="44403" spans="83:83">
      <c r="CE44403" s="227"/>
    </row>
    <row r="44404" spans="83:83">
      <c r="CE44404" s="227"/>
    </row>
    <row r="44405" spans="83:83">
      <c r="CE44405" s="227"/>
    </row>
    <row r="44406" spans="83:83">
      <c r="CE44406" s="227"/>
    </row>
    <row r="44407" spans="83:83">
      <c r="CE44407" s="227"/>
    </row>
    <row r="44408" spans="83:83">
      <c r="CE44408" s="227"/>
    </row>
    <row r="44409" spans="83:83">
      <c r="CE44409" s="227"/>
    </row>
    <row r="44410" spans="83:83">
      <c r="CE44410" s="227"/>
    </row>
    <row r="44411" spans="83:83">
      <c r="CE44411" s="227"/>
    </row>
    <row r="44412" spans="83:83">
      <c r="CE44412" s="227"/>
    </row>
    <row r="44413" spans="83:83">
      <c r="CE44413" s="227"/>
    </row>
    <row r="44414" spans="83:83">
      <c r="CE44414" s="227"/>
    </row>
    <row r="44415" spans="83:83">
      <c r="CE44415" s="227"/>
    </row>
    <row r="44416" spans="83:83">
      <c r="CE44416" s="227"/>
    </row>
    <row r="44417" spans="83:83">
      <c r="CE44417" s="227"/>
    </row>
    <row r="44418" spans="83:83">
      <c r="CE44418" s="227"/>
    </row>
    <row r="44419" spans="83:83">
      <c r="CE44419" s="227"/>
    </row>
    <row r="44420" spans="83:83">
      <c r="CE44420" s="227"/>
    </row>
    <row r="44421" spans="83:83">
      <c r="CE44421" s="227"/>
    </row>
    <row r="44422" spans="83:83">
      <c r="CE44422" s="227"/>
    </row>
    <row r="44423" spans="83:83">
      <c r="CE44423" s="227"/>
    </row>
    <row r="44424" spans="83:83">
      <c r="CE44424" s="227"/>
    </row>
    <row r="44425" spans="83:83">
      <c r="CE44425" s="227"/>
    </row>
    <row r="44426" spans="83:83">
      <c r="CE44426" s="227"/>
    </row>
    <row r="44427" spans="83:83">
      <c r="CE44427" s="227"/>
    </row>
    <row r="44428" spans="83:83">
      <c r="CE44428" s="227"/>
    </row>
    <row r="44429" spans="83:83">
      <c r="CE44429" s="227"/>
    </row>
    <row r="44430" spans="83:83">
      <c r="CE44430" s="227"/>
    </row>
    <row r="44431" spans="83:83">
      <c r="CE44431" s="227"/>
    </row>
    <row r="44432" spans="83:83">
      <c r="CE44432" s="227"/>
    </row>
    <row r="44433" spans="83:83">
      <c r="CE44433" s="227"/>
    </row>
    <row r="44434" spans="83:83">
      <c r="CE44434" s="227"/>
    </row>
    <row r="44435" spans="83:83">
      <c r="CE44435" s="227"/>
    </row>
    <row r="44436" spans="83:83">
      <c r="CE44436" s="227"/>
    </row>
    <row r="44437" spans="83:83">
      <c r="CE44437" s="227"/>
    </row>
    <row r="44438" spans="83:83">
      <c r="CE44438" s="227"/>
    </row>
    <row r="44439" spans="83:83">
      <c r="CE44439" s="227"/>
    </row>
    <row r="44440" spans="83:83">
      <c r="CE44440" s="227"/>
    </row>
    <row r="44441" spans="83:83">
      <c r="CE44441" s="227"/>
    </row>
    <row r="44442" spans="83:83">
      <c r="CE44442" s="227"/>
    </row>
    <row r="44443" spans="83:83">
      <c r="CE44443" s="227"/>
    </row>
    <row r="44444" spans="83:83">
      <c r="CE44444" s="227"/>
    </row>
    <row r="44445" spans="83:83">
      <c r="CE44445" s="227"/>
    </row>
    <row r="44446" spans="83:83">
      <c r="CE44446" s="227"/>
    </row>
    <row r="44447" spans="83:83">
      <c r="CE44447" s="227"/>
    </row>
    <row r="44448" spans="83:83">
      <c r="CE44448" s="227"/>
    </row>
    <row r="44449" spans="83:83">
      <c r="CE44449" s="227"/>
    </row>
    <row r="44450" spans="83:83">
      <c r="CE44450" s="227"/>
    </row>
    <row r="44451" spans="83:83">
      <c r="CE44451" s="227"/>
    </row>
    <row r="44452" spans="83:83">
      <c r="CE44452" s="227"/>
    </row>
    <row r="44453" spans="83:83">
      <c r="CE44453" s="227"/>
    </row>
    <row r="44454" spans="83:83">
      <c r="CE44454" s="227"/>
    </row>
    <row r="44455" spans="83:83">
      <c r="CE44455" s="227"/>
    </row>
    <row r="44456" spans="83:83">
      <c r="CE44456" s="227"/>
    </row>
    <row r="44457" spans="83:83">
      <c r="CE44457" s="227"/>
    </row>
    <row r="44458" spans="83:83">
      <c r="CE44458" s="227"/>
    </row>
    <row r="44459" spans="83:83">
      <c r="CE44459" s="227"/>
    </row>
    <row r="44460" spans="83:83">
      <c r="CE44460" s="227"/>
    </row>
    <row r="44461" spans="83:83">
      <c r="CE44461" s="227"/>
    </row>
    <row r="44462" spans="83:83">
      <c r="CE44462" s="227"/>
    </row>
    <row r="44463" spans="83:83">
      <c r="CE44463" s="227"/>
    </row>
    <row r="44464" spans="83:83">
      <c r="CE44464" s="227"/>
    </row>
    <row r="44465" spans="83:83">
      <c r="CE44465" s="227"/>
    </row>
    <row r="44466" spans="83:83">
      <c r="CE44466" s="227"/>
    </row>
    <row r="44467" spans="83:83">
      <c r="CE44467" s="227"/>
    </row>
    <row r="44468" spans="83:83">
      <c r="CE44468" s="227"/>
    </row>
    <row r="44469" spans="83:83">
      <c r="CE44469" s="227"/>
    </row>
    <row r="44470" spans="83:83">
      <c r="CE44470" s="227"/>
    </row>
    <row r="44471" spans="83:83">
      <c r="CE44471" s="227"/>
    </row>
    <row r="44472" spans="83:83">
      <c r="CE44472" s="227"/>
    </row>
    <row r="44473" spans="83:83">
      <c r="CE44473" s="227"/>
    </row>
    <row r="44474" spans="83:83">
      <c r="CE44474" s="227"/>
    </row>
    <row r="44475" spans="83:83">
      <c r="CE44475" s="227"/>
    </row>
    <row r="44476" spans="83:83">
      <c r="CE44476" s="227"/>
    </row>
    <row r="44477" spans="83:83">
      <c r="CE44477" s="227"/>
    </row>
    <row r="44478" spans="83:83">
      <c r="CE44478" s="227"/>
    </row>
    <row r="44479" spans="83:83">
      <c r="CE44479" s="227"/>
    </row>
    <row r="44480" spans="83:83">
      <c r="CE44480" s="227"/>
    </row>
    <row r="44481" spans="83:83">
      <c r="CE44481" s="227"/>
    </row>
    <row r="44482" spans="83:83">
      <c r="CE44482" s="227"/>
    </row>
    <row r="44483" spans="83:83">
      <c r="CE44483" s="227"/>
    </row>
    <row r="44484" spans="83:83">
      <c r="CE44484" s="227"/>
    </row>
    <row r="44485" spans="83:83">
      <c r="CE44485" s="227"/>
    </row>
    <row r="44486" spans="83:83">
      <c r="CE44486" s="227"/>
    </row>
    <row r="44487" spans="83:83">
      <c r="CE44487" s="227"/>
    </row>
    <row r="44488" spans="83:83">
      <c r="CE44488" s="227"/>
    </row>
    <row r="44489" spans="83:83">
      <c r="CE44489" s="227"/>
    </row>
    <row r="44490" spans="83:83">
      <c r="CE44490" s="227"/>
    </row>
    <row r="44491" spans="83:83">
      <c r="CE44491" s="227"/>
    </row>
    <row r="44492" spans="83:83">
      <c r="CE44492" s="227"/>
    </row>
    <row r="44493" spans="83:83">
      <c r="CE44493" s="227"/>
    </row>
    <row r="44494" spans="83:83">
      <c r="CE44494" s="227"/>
    </row>
    <row r="44495" spans="83:83">
      <c r="CE44495" s="227"/>
    </row>
    <row r="44496" spans="83:83">
      <c r="CE44496" s="227"/>
    </row>
    <row r="44497" spans="83:83">
      <c r="CE44497" s="227"/>
    </row>
    <row r="44498" spans="83:83">
      <c r="CE44498" s="227"/>
    </row>
    <row r="44499" spans="83:83">
      <c r="CE44499" s="227"/>
    </row>
    <row r="44500" spans="83:83">
      <c r="CE44500" s="227"/>
    </row>
    <row r="44501" spans="83:83">
      <c r="CE44501" s="227"/>
    </row>
    <row r="44502" spans="83:83">
      <c r="CE44502" s="227"/>
    </row>
    <row r="44503" spans="83:83">
      <c r="CE44503" s="227"/>
    </row>
    <row r="44504" spans="83:83">
      <c r="CE44504" s="227"/>
    </row>
    <row r="44505" spans="83:83">
      <c r="CE44505" s="227"/>
    </row>
    <row r="44506" spans="83:83">
      <c r="CE44506" s="227"/>
    </row>
    <row r="44507" spans="83:83">
      <c r="CE44507" s="227"/>
    </row>
    <row r="44508" spans="83:83">
      <c r="CE44508" s="227"/>
    </row>
    <row r="44509" spans="83:83">
      <c r="CE44509" s="227"/>
    </row>
    <row r="44510" spans="83:83">
      <c r="CE44510" s="227"/>
    </row>
    <row r="44511" spans="83:83">
      <c r="CE44511" s="227"/>
    </row>
    <row r="44512" spans="83:83">
      <c r="CE44512" s="227"/>
    </row>
    <row r="44513" spans="83:83">
      <c r="CE44513" s="227"/>
    </row>
    <row r="44514" spans="83:83">
      <c r="CE44514" s="227"/>
    </row>
    <row r="44515" spans="83:83">
      <c r="CE44515" s="227"/>
    </row>
    <row r="44516" spans="83:83">
      <c r="CE44516" s="227"/>
    </row>
    <row r="44517" spans="83:83">
      <c r="CE44517" s="227"/>
    </row>
    <row r="44518" spans="83:83">
      <c r="CE44518" s="227"/>
    </row>
    <row r="44519" spans="83:83">
      <c r="CE44519" s="227"/>
    </row>
    <row r="44520" spans="83:83">
      <c r="CE44520" s="227"/>
    </row>
    <row r="44521" spans="83:83">
      <c r="CE44521" s="227"/>
    </row>
    <row r="44522" spans="83:83">
      <c r="CE44522" s="227"/>
    </row>
    <row r="44523" spans="83:83">
      <c r="CE44523" s="227"/>
    </row>
    <row r="44524" spans="83:83">
      <c r="CE44524" s="227"/>
    </row>
    <row r="44525" spans="83:83">
      <c r="CE44525" s="227"/>
    </row>
    <row r="44526" spans="83:83">
      <c r="CE44526" s="227"/>
    </row>
    <row r="44527" spans="83:83">
      <c r="CE44527" s="227"/>
    </row>
    <row r="44528" spans="83:83">
      <c r="CE44528" s="227"/>
    </row>
    <row r="44529" spans="83:83">
      <c r="CE44529" s="227"/>
    </row>
    <row r="44530" spans="83:83">
      <c r="CE44530" s="227"/>
    </row>
    <row r="44531" spans="83:83">
      <c r="CE44531" s="227"/>
    </row>
    <row r="44532" spans="83:83">
      <c r="CE44532" s="227"/>
    </row>
    <row r="44533" spans="83:83">
      <c r="CE44533" s="227"/>
    </row>
    <row r="44534" spans="83:83">
      <c r="CE44534" s="227"/>
    </row>
    <row r="44535" spans="83:83">
      <c r="CE44535" s="227"/>
    </row>
    <row r="44536" spans="83:83">
      <c r="CE44536" s="227"/>
    </row>
    <row r="44537" spans="83:83">
      <c r="CE44537" s="227"/>
    </row>
    <row r="44538" spans="83:83">
      <c r="CE44538" s="227"/>
    </row>
    <row r="44539" spans="83:83">
      <c r="CE44539" s="227"/>
    </row>
    <row r="44540" spans="83:83">
      <c r="CE44540" s="227"/>
    </row>
    <row r="44541" spans="83:83">
      <c r="CE44541" s="227"/>
    </row>
    <row r="44542" spans="83:83">
      <c r="CE44542" s="227"/>
    </row>
    <row r="44543" spans="83:83">
      <c r="CE44543" s="227"/>
    </row>
    <row r="44544" spans="83:83">
      <c r="CE44544" s="227"/>
    </row>
    <row r="44545" spans="83:83">
      <c r="CE44545" s="227"/>
    </row>
    <row r="44546" spans="83:83">
      <c r="CE44546" s="227"/>
    </row>
    <row r="44547" spans="83:83">
      <c r="CE44547" s="227"/>
    </row>
    <row r="44548" spans="83:83">
      <c r="CE44548" s="227"/>
    </row>
    <row r="44549" spans="83:83">
      <c r="CE44549" s="227"/>
    </row>
    <row r="44550" spans="83:83">
      <c r="CE44550" s="227"/>
    </row>
    <row r="44551" spans="83:83">
      <c r="CE44551" s="227"/>
    </row>
    <row r="44552" spans="83:83">
      <c r="CE44552" s="227"/>
    </row>
    <row r="44553" spans="83:83">
      <c r="CE44553" s="227"/>
    </row>
    <row r="44554" spans="83:83">
      <c r="CE44554" s="227"/>
    </row>
    <row r="44555" spans="83:83">
      <c r="CE44555" s="227"/>
    </row>
    <row r="44556" spans="83:83">
      <c r="CE44556" s="227"/>
    </row>
    <row r="44557" spans="83:83">
      <c r="CE44557" s="227"/>
    </row>
    <row r="44558" spans="83:83">
      <c r="CE44558" s="227"/>
    </row>
    <row r="44559" spans="83:83">
      <c r="CE44559" s="227"/>
    </row>
    <row r="44560" spans="83:83">
      <c r="CE44560" s="227"/>
    </row>
    <row r="44561" spans="83:83">
      <c r="CE44561" s="227"/>
    </row>
    <row r="44562" spans="83:83">
      <c r="CE44562" s="227"/>
    </row>
    <row r="44563" spans="83:83">
      <c r="CE44563" s="227"/>
    </row>
    <row r="44564" spans="83:83">
      <c r="CE44564" s="227"/>
    </row>
    <row r="44565" spans="83:83">
      <c r="CE44565" s="227"/>
    </row>
    <row r="44566" spans="83:83">
      <c r="CE44566" s="227"/>
    </row>
    <row r="44567" spans="83:83">
      <c r="CE44567" s="227"/>
    </row>
    <row r="44568" spans="83:83">
      <c r="CE44568" s="227"/>
    </row>
    <row r="44569" spans="83:83">
      <c r="CE44569" s="227"/>
    </row>
    <row r="44570" spans="83:83">
      <c r="CE44570" s="227"/>
    </row>
    <row r="44571" spans="83:83">
      <c r="CE44571" s="227"/>
    </row>
    <row r="44572" spans="83:83">
      <c r="CE44572" s="227"/>
    </row>
    <row r="44573" spans="83:83">
      <c r="CE44573" s="227"/>
    </row>
    <row r="44574" spans="83:83">
      <c r="CE44574" s="227"/>
    </row>
    <row r="44575" spans="83:83">
      <c r="CE44575" s="227"/>
    </row>
    <row r="44576" spans="83:83">
      <c r="CE44576" s="227"/>
    </row>
    <row r="44577" spans="83:83">
      <c r="CE44577" s="227"/>
    </row>
    <row r="44578" spans="83:83">
      <c r="CE44578" s="227"/>
    </row>
    <row r="44579" spans="83:83">
      <c r="CE44579" s="227"/>
    </row>
    <row r="44580" spans="83:83">
      <c r="CE44580" s="227"/>
    </row>
    <row r="44581" spans="83:83">
      <c r="CE44581" s="227"/>
    </row>
    <row r="44582" spans="83:83">
      <c r="CE44582" s="227"/>
    </row>
    <row r="44583" spans="83:83">
      <c r="CE44583" s="227"/>
    </row>
    <row r="44584" spans="83:83">
      <c r="CE44584" s="227"/>
    </row>
    <row r="44585" spans="83:83">
      <c r="CE44585" s="227"/>
    </row>
    <row r="44586" spans="83:83">
      <c r="CE44586" s="227"/>
    </row>
    <row r="44587" spans="83:83">
      <c r="CE44587" s="227"/>
    </row>
    <row r="44588" spans="83:83">
      <c r="CE44588" s="227"/>
    </row>
    <row r="44589" spans="83:83">
      <c r="CE44589" s="227"/>
    </row>
    <row r="44590" spans="83:83">
      <c r="CE44590" s="227"/>
    </row>
    <row r="44591" spans="83:83">
      <c r="CE44591" s="227"/>
    </row>
    <row r="44592" spans="83:83">
      <c r="CE44592" s="227"/>
    </row>
    <row r="44593" spans="83:83">
      <c r="CE44593" s="227"/>
    </row>
    <row r="44594" spans="83:83">
      <c r="CE44594" s="227"/>
    </row>
    <row r="44595" spans="83:83">
      <c r="CE44595" s="227"/>
    </row>
    <row r="44596" spans="83:83">
      <c r="CE44596" s="227"/>
    </row>
    <row r="44597" spans="83:83">
      <c r="CE44597" s="227"/>
    </row>
    <row r="44598" spans="83:83">
      <c r="CE44598" s="227"/>
    </row>
    <row r="44599" spans="83:83">
      <c r="CE44599" s="227"/>
    </row>
    <row r="44600" spans="83:83">
      <c r="CE44600" s="227"/>
    </row>
    <row r="44601" spans="83:83">
      <c r="CE44601" s="227"/>
    </row>
    <row r="44602" spans="83:83">
      <c r="CE44602" s="227"/>
    </row>
    <row r="44603" spans="83:83">
      <c r="CE44603" s="227"/>
    </row>
    <row r="44604" spans="83:83">
      <c r="CE44604" s="227"/>
    </row>
    <row r="44605" spans="83:83">
      <c r="CE44605" s="227"/>
    </row>
    <row r="44606" spans="83:83">
      <c r="CE44606" s="227"/>
    </row>
    <row r="44607" spans="83:83">
      <c r="CE44607" s="227"/>
    </row>
    <row r="44608" spans="83:83">
      <c r="CE44608" s="227"/>
    </row>
    <row r="44609" spans="83:83">
      <c r="CE44609" s="227"/>
    </row>
    <row r="44610" spans="83:83">
      <c r="CE44610" s="227"/>
    </row>
    <row r="44611" spans="83:83">
      <c r="CE44611" s="227"/>
    </row>
    <row r="44612" spans="83:83">
      <c r="CE44612" s="227"/>
    </row>
    <row r="44613" spans="83:83">
      <c r="CE44613" s="227"/>
    </row>
    <row r="44614" spans="83:83">
      <c r="CE44614" s="227"/>
    </row>
    <row r="44615" spans="83:83">
      <c r="CE44615" s="227"/>
    </row>
    <row r="44616" spans="83:83">
      <c r="CE44616" s="227"/>
    </row>
    <row r="44617" spans="83:83">
      <c r="CE44617" s="227"/>
    </row>
    <row r="44618" spans="83:83">
      <c r="CE44618" s="227"/>
    </row>
    <row r="44619" spans="83:83">
      <c r="CE44619" s="227"/>
    </row>
    <row r="44620" spans="83:83">
      <c r="CE44620" s="227"/>
    </row>
    <row r="44621" spans="83:83">
      <c r="CE44621" s="227"/>
    </row>
    <row r="44622" spans="83:83">
      <c r="CE44622" s="227"/>
    </row>
    <row r="44623" spans="83:83">
      <c r="CE44623" s="227"/>
    </row>
    <row r="44624" spans="83:83">
      <c r="CE44624" s="227"/>
    </row>
    <row r="44625" spans="83:83">
      <c r="CE44625" s="227"/>
    </row>
    <row r="44626" spans="83:83">
      <c r="CE44626" s="227"/>
    </row>
    <row r="44627" spans="83:83">
      <c r="CE44627" s="227"/>
    </row>
    <row r="44628" spans="83:83">
      <c r="CE44628" s="227"/>
    </row>
    <row r="44629" spans="83:83">
      <c r="CE44629" s="227"/>
    </row>
    <row r="44630" spans="83:83">
      <c r="CE44630" s="227"/>
    </row>
    <row r="44631" spans="83:83">
      <c r="CE44631" s="227"/>
    </row>
    <row r="44632" spans="83:83">
      <c r="CE44632" s="227"/>
    </row>
    <row r="44633" spans="83:83">
      <c r="CE44633" s="227"/>
    </row>
    <row r="44634" spans="83:83">
      <c r="CE44634" s="227"/>
    </row>
    <row r="44635" spans="83:83">
      <c r="CE44635" s="227"/>
    </row>
    <row r="44636" spans="83:83">
      <c r="CE44636" s="227"/>
    </row>
    <row r="44637" spans="83:83">
      <c r="CE44637" s="227"/>
    </row>
    <row r="44638" spans="83:83">
      <c r="CE44638" s="227"/>
    </row>
    <row r="44639" spans="83:83">
      <c r="CE44639" s="227"/>
    </row>
    <row r="44640" spans="83:83">
      <c r="CE44640" s="227"/>
    </row>
    <row r="44641" spans="83:83">
      <c r="CE44641" s="227"/>
    </row>
    <row r="44642" spans="83:83">
      <c r="CE44642" s="227"/>
    </row>
    <row r="44643" spans="83:83">
      <c r="CE44643" s="227"/>
    </row>
    <row r="44644" spans="83:83">
      <c r="CE44644" s="227"/>
    </row>
    <row r="44645" spans="83:83">
      <c r="CE44645" s="227"/>
    </row>
    <row r="44646" spans="83:83">
      <c r="CE44646" s="227"/>
    </row>
    <row r="44647" spans="83:83">
      <c r="CE44647" s="227"/>
    </row>
    <row r="44648" spans="83:83">
      <c r="CE44648" s="227"/>
    </row>
    <row r="44649" spans="83:83">
      <c r="CE44649" s="227"/>
    </row>
    <row r="44650" spans="83:83">
      <c r="CE44650" s="227"/>
    </row>
    <row r="44651" spans="83:83">
      <c r="CE44651" s="227"/>
    </row>
    <row r="44652" spans="83:83">
      <c r="CE44652" s="227"/>
    </row>
    <row r="44653" spans="83:83">
      <c r="CE44653" s="227"/>
    </row>
    <row r="44654" spans="83:83">
      <c r="CE44654" s="227"/>
    </row>
    <row r="44655" spans="83:83">
      <c r="CE44655" s="227"/>
    </row>
    <row r="44656" spans="83:83">
      <c r="CE44656" s="227"/>
    </row>
    <row r="44657" spans="83:83">
      <c r="CE44657" s="227"/>
    </row>
    <row r="44658" spans="83:83">
      <c r="CE44658" s="227"/>
    </row>
    <row r="44659" spans="83:83">
      <c r="CE44659" s="227"/>
    </row>
    <row r="44660" spans="83:83">
      <c r="CE44660" s="227"/>
    </row>
    <row r="44661" spans="83:83">
      <c r="CE44661" s="227"/>
    </row>
    <row r="44662" spans="83:83">
      <c r="CE44662" s="227"/>
    </row>
    <row r="44663" spans="83:83">
      <c r="CE44663" s="227"/>
    </row>
    <row r="44664" spans="83:83">
      <c r="CE44664" s="227"/>
    </row>
    <row r="44665" spans="83:83">
      <c r="CE44665" s="227"/>
    </row>
    <row r="44666" spans="83:83">
      <c r="CE44666" s="227"/>
    </row>
    <row r="44667" spans="83:83">
      <c r="CE44667" s="227"/>
    </row>
    <row r="44668" spans="83:83">
      <c r="CE44668" s="227"/>
    </row>
    <row r="44669" spans="83:83">
      <c r="CE44669" s="227"/>
    </row>
    <row r="44670" spans="83:83">
      <c r="CE44670" s="227"/>
    </row>
    <row r="44671" spans="83:83">
      <c r="CE44671" s="227"/>
    </row>
    <row r="44672" spans="83:83">
      <c r="CE44672" s="227"/>
    </row>
    <row r="44673" spans="83:83">
      <c r="CE44673" s="227"/>
    </row>
    <row r="44674" spans="83:83">
      <c r="CE44674" s="227"/>
    </row>
    <row r="44675" spans="83:83">
      <c r="CE44675" s="227"/>
    </row>
    <row r="44676" spans="83:83">
      <c r="CE44676" s="227"/>
    </row>
    <row r="44677" spans="83:83">
      <c r="CE44677" s="227"/>
    </row>
    <row r="44678" spans="83:83">
      <c r="CE44678" s="227"/>
    </row>
    <row r="44679" spans="83:83">
      <c r="CE44679" s="227"/>
    </row>
    <row r="44680" spans="83:83">
      <c r="CE44680" s="227"/>
    </row>
    <row r="44681" spans="83:83">
      <c r="CE44681" s="227"/>
    </row>
    <row r="44682" spans="83:83">
      <c r="CE44682" s="227"/>
    </row>
    <row r="44683" spans="83:83">
      <c r="CE44683" s="227"/>
    </row>
    <row r="44684" spans="83:83">
      <c r="CE44684" s="227"/>
    </row>
    <row r="44685" spans="83:83">
      <c r="CE44685" s="227"/>
    </row>
    <row r="44686" spans="83:83">
      <c r="CE44686" s="227"/>
    </row>
    <row r="44687" spans="83:83">
      <c r="CE44687" s="227"/>
    </row>
    <row r="44688" spans="83:83">
      <c r="CE44688" s="227"/>
    </row>
    <row r="44689" spans="83:83">
      <c r="CE44689" s="227"/>
    </row>
    <row r="44690" spans="83:83">
      <c r="CE44690" s="227"/>
    </row>
    <row r="44691" spans="83:83">
      <c r="CE44691" s="227"/>
    </row>
    <row r="44692" spans="83:83">
      <c r="CE44692" s="227"/>
    </row>
    <row r="44693" spans="83:83">
      <c r="CE44693" s="227"/>
    </row>
    <row r="44694" spans="83:83">
      <c r="CE44694" s="227"/>
    </row>
    <row r="44695" spans="83:83">
      <c r="CE44695" s="227"/>
    </row>
    <row r="44696" spans="83:83">
      <c r="CE44696" s="227"/>
    </row>
    <row r="44697" spans="83:83">
      <c r="CE44697" s="227"/>
    </row>
    <row r="44698" spans="83:83">
      <c r="CE44698" s="227"/>
    </row>
    <row r="44699" spans="83:83">
      <c r="CE44699" s="227"/>
    </row>
    <row r="44700" spans="83:83">
      <c r="CE44700" s="227"/>
    </row>
    <row r="44701" spans="83:83">
      <c r="CE44701" s="227"/>
    </row>
    <row r="44702" spans="83:83">
      <c r="CE44702" s="227"/>
    </row>
    <row r="44703" spans="83:83">
      <c r="CE44703" s="227"/>
    </row>
    <row r="44704" spans="83:83">
      <c r="CE44704" s="227"/>
    </row>
    <row r="44705" spans="83:83">
      <c r="CE44705" s="227"/>
    </row>
    <row r="44706" spans="83:83">
      <c r="CE44706" s="227"/>
    </row>
    <row r="44707" spans="83:83">
      <c r="CE44707" s="227"/>
    </row>
    <row r="44708" spans="83:83">
      <c r="CE44708" s="227"/>
    </row>
    <row r="44709" spans="83:83">
      <c r="CE44709" s="227"/>
    </row>
    <row r="44710" spans="83:83">
      <c r="CE44710" s="227"/>
    </row>
    <row r="44711" spans="83:83">
      <c r="CE44711" s="227"/>
    </row>
    <row r="44712" spans="83:83">
      <c r="CE44712" s="227"/>
    </row>
    <row r="44713" spans="83:83">
      <c r="CE44713" s="227"/>
    </row>
    <row r="44714" spans="83:83">
      <c r="CE44714" s="227"/>
    </row>
    <row r="44715" spans="83:83">
      <c r="CE44715" s="227"/>
    </row>
    <row r="44716" spans="83:83">
      <c r="CE44716" s="227"/>
    </row>
    <row r="44717" spans="83:83">
      <c r="CE44717" s="227"/>
    </row>
    <row r="44718" spans="83:83">
      <c r="CE44718" s="227"/>
    </row>
    <row r="44719" spans="83:83">
      <c r="CE44719" s="227"/>
    </row>
    <row r="44720" spans="83:83">
      <c r="CE44720" s="227"/>
    </row>
    <row r="44721" spans="83:83">
      <c r="CE44721" s="227"/>
    </row>
    <row r="44722" spans="83:83">
      <c r="CE44722" s="227"/>
    </row>
    <row r="44723" spans="83:83">
      <c r="CE44723" s="227"/>
    </row>
    <row r="44724" spans="83:83">
      <c r="CE44724" s="227"/>
    </row>
    <row r="44725" spans="83:83">
      <c r="CE44725" s="227"/>
    </row>
    <row r="44726" spans="83:83">
      <c r="CE44726" s="227"/>
    </row>
    <row r="44727" spans="83:83">
      <c r="CE44727" s="227"/>
    </row>
    <row r="44728" spans="83:83">
      <c r="CE44728" s="227"/>
    </row>
    <row r="44729" spans="83:83">
      <c r="CE44729" s="227"/>
    </row>
    <row r="44730" spans="83:83">
      <c r="CE44730" s="227"/>
    </row>
    <row r="44731" spans="83:83">
      <c r="CE44731" s="227"/>
    </row>
    <row r="44732" spans="83:83">
      <c r="CE44732" s="227"/>
    </row>
    <row r="44733" spans="83:83">
      <c r="CE44733" s="227"/>
    </row>
    <row r="44734" spans="83:83">
      <c r="CE44734" s="227"/>
    </row>
    <row r="44735" spans="83:83">
      <c r="CE44735" s="227"/>
    </row>
    <row r="44736" spans="83:83">
      <c r="CE44736" s="227"/>
    </row>
    <row r="44737" spans="83:83">
      <c r="CE44737" s="227"/>
    </row>
    <row r="44738" spans="83:83">
      <c r="CE44738" s="227"/>
    </row>
    <row r="44739" spans="83:83">
      <c r="CE44739" s="227"/>
    </row>
    <row r="44740" spans="83:83">
      <c r="CE44740" s="227"/>
    </row>
    <row r="44741" spans="83:83">
      <c r="CE44741" s="227"/>
    </row>
    <row r="44742" spans="83:83">
      <c r="CE44742" s="227"/>
    </row>
    <row r="44743" spans="83:83">
      <c r="CE44743" s="227"/>
    </row>
    <row r="44744" spans="83:83">
      <c r="CE44744" s="227"/>
    </row>
    <row r="44745" spans="83:83">
      <c r="CE44745" s="227"/>
    </row>
    <row r="44746" spans="83:83">
      <c r="CE44746" s="227"/>
    </row>
    <row r="44747" spans="83:83">
      <c r="CE44747" s="227"/>
    </row>
    <row r="44748" spans="83:83">
      <c r="CE44748" s="227"/>
    </row>
    <row r="44749" spans="83:83">
      <c r="CE44749" s="227"/>
    </row>
    <row r="44750" spans="83:83">
      <c r="CE44750" s="227"/>
    </row>
    <row r="44751" spans="83:83">
      <c r="CE44751" s="227"/>
    </row>
    <row r="44752" spans="83:83">
      <c r="CE44752" s="227"/>
    </row>
    <row r="44753" spans="83:83">
      <c r="CE44753" s="227"/>
    </row>
    <row r="44754" spans="83:83">
      <c r="CE44754" s="227"/>
    </row>
    <row r="44755" spans="83:83">
      <c r="CE44755" s="227"/>
    </row>
    <row r="44756" spans="83:83">
      <c r="CE44756" s="227"/>
    </row>
    <row r="44757" spans="83:83">
      <c r="CE44757" s="227"/>
    </row>
    <row r="44758" spans="83:83">
      <c r="CE44758" s="227"/>
    </row>
    <row r="44759" spans="83:83">
      <c r="CE44759" s="227"/>
    </row>
    <row r="44760" spans="83:83">
      <c r="CE44760" s="227"/>
    </row>
    <row r="44761" spans="83:83">
      <c r="CE44761" s="227"/>
    </row>
    <row r="44762" spans="83:83">
      <c r="CE44762" s="227"/>
    </row>
    <row r="44763" spans="83:83">
      <c r="CE44763" s="227"/>
    </row>
    <row r="44764" spans="83:83">
      <c r="CE44764" s="227"/>
    </row>
    <row r="44765" spans="83:83">
      <c r="CE44765" s="227"/>
    </row>
    <row r="44766" spans="83:83">
      <c r="CE44766" s="227"/>
    </row>
    <row r="44767" spans="83:83">
      <c r="CE44767" s="227"/>
    </row>
    <row r="44768" spans="83:83">
      <c r="CE44768" s="227"/>
    </row>
    <row r="44769" spans="83:83">
      <c r="CE44769" s="227"/>
    </row>
    <row r="44770" spans="83:83">
      <c r="CE44770" s="227"/>
    </row>
    <row r="44771" spans="83:83">
      <c r="CE44771" s="227"/>
    </row>
    <row r="44772" spans="83:83">
      <c r="CE44772" s="227"/>
    </row>
    <row r="44773" spans="83:83">
      <c r="CE44773" s="227"/>
    </row>
    <row r="44774" spans="83:83">
      <c r="CE44774" s="227"/>
    </row>
    <row r="44775" spans="83:83">
      <c r="CE44775" s="227"/>
    </row>
    <row r="44776" spans="83:83">
      <c r="CE44776" s="227"/>
    </row>
    <row r="44777" spans="83:83">
      <c r="CE44777" s="227"/>
    </row>
    <row r="44778" spans="83:83">
      <c r="CE44778" s="227"/>
    </row>
    <row r="44779" spans="83:83">
      <c r="CE44779" s="227"/>
    </row>
    <row r="44780" spans="83:83">
      <c r="CE44780" s="227"/>
    </row>
    <row r="44781" spans="83:83">
      <c r="CE44781" s="227"/>
    </row>
    <row r="44782" spans="83:83">
      <c r="CE44782" s="227"/>
    </row>
    <row r="44783" spans="83:83">
      <c r="CE44783" s="227"/>
    </row>
    <row r="44784" spans="83:83">
      <c r="CE44784" s="227"/>
    </row>
    <row r="44785" spans="83:83">
      <c r="CE44785" s="227"/>
    </row>
    <row r="44786" spans="83:83">
      <c r="CE44786" s="227"/>
    </row>
    <row r="44787" spans="83:83">
      <c r="CE44787" s="227"/>
    </row>
    <row r="44788" spans="83:83">
      <c r="CE44788" s="227"/>
    </row>
    <row r="44789" spans="83:83">
      <c r="CE44789" s="227"/>
    </row>
    <row r="44790" spans="83:83">
      <c r="CE44790" s="227"/>
    </row>
    <row r="44791" spans="83:83">
      <c r="CE44791" s="227"/>
    </row>
    <row r="44792" spans="83:83">
      <c r="CE44792" s="227"/>
    </row>
    <row r="44793" spans="83:83">
      <c r="CE44793" s="227"/>
    </row>
    <row r="44794" spans="83:83">
      <c r="CE44794" s="227"/>
    </row>
    <row r="44795" spans="83:83">
      <c r="CE44795" s="227"/>
    </row>
    <row r="44796" spans="83:83">
      <c r="CE44796" s="227"/>
    </row>
    <row r="44797" spans="83:83">
      <c r="CE44797" s="227"/>
    </row>
    <row r="44798" spans="83:83">
      <c r="CE44798" s="227"/>
    </row>
    <row r="44799" spans="83:83">
      <c r="CE44799" s="227"/>
    </row>
    <row r="44800" spans="83:83">
      <c r="CE44800" s="227"/>
    </row>
    <row r="44801" spans="83:83">
      <c r="CE44801" s="227"/>
    </row>
    <row r="44802" spans="83:83">
      <c r="CE44802" s="227"/>
    </row>
    <row r="44803" spans="83:83">
      <c r="CE44803" s="227"/>
    </row>
    <row r="44804" spans="83:83">
      <c r="CE44804" s="227"/>
    </row>
    <row r="44805" spans="83:83">
      <c r="CE44805" s="227"/>
    </row>
    <row r="44806" spans="83:83">
      <c r="CE44806" s="227"/>
    </row>
    <row r="44807" spans="83:83">
      <c r="CE44807" s="227"/>
    </row>
    <row r="44808" spans="83:83">
      <c r="CE44808" s="227"/>
    </row>
    <row r="44809" spans="83:83">
      <c r="CE44809" s="227"/>
    </row>
    <row r="44810" spans="83:83">
      <c r="CE44810" s="227"/>
    </row>
    <row r="44811" spans="83:83">
      <c r="CE44811" s="227"/>
    </row>
    <row r="44812" spans="83:83">
      <c r="CE44812" s="227"/>
    </row>
    <row r="44813" spans="83:83">
      <c r="CE44813" s="227"/>
    </row>
    <row r="44814" spans="83:83">
      <c r="CE44814" s="227"/>
    </row>
    <row r="44815" spans="83:83">
      <c r="CE44815" s="227"/>
    </row>
    <row r="44816" spans="83:83">
      <c r="CE44816" s="227"/>
    </row>
    <row r="44817" spans="83:83">
      <c r="CE44817" s="227"/>
    </row>
    <row r="44818" spans="83:83">
      <c r="CE44818" s="227"/>
    </row>
    <row r="44819" spans="83:83">
      <c r="CE44819" s="227"/>
    </row>
    <row r="44820" spans="83:83">
      <c r="CE44820" s="227"/>
    </row>
    <row r="44821" spans="83:83">
      <c r="CE44821" s="227"/>
    </row>
    <row r="44822" spans="83:83">
      <c r="CE44822" s="227"/>
    </row>
    <row r="44823" spans="83:83">
      <c r="CE44823" s="227"/>
    </row>
    <row r="44824" spans="83:83">
      <c r="CE44824" s="227"/>
    </row>
    <row r="44825" spans="83:83">
      <c r="CE44825" s="227"/>
    </row>
    <row r="44826" spans="83:83">
      <c r="CE44826" s="227"/>
    </row>
    <row r="44827" spans="83:83">
      <c r="CE44827" s="227"/>
    </row>
    <row r="44828" spans="83:83">
      <c r="CE44828" s="227"/>
    </row>
    <row r="44829" spans="83:83">
      <c r="CE44829" s="227"/>
    </row>
    <row r="44830" spans="83:83">
      <c r="CE44830" s="227"/>
    </row>
    <row r="44831" spans="83:83">
      <c r="CE44831" s="227"/>
    </row>
    <row r="44832" spans="83:83">
      <c r="CE44832" s="227"/>
    </row>
    <row r="44833" spans="83:83">
      <c r="CE44833" s="227"/>
    </row>
    <row r="44834" spans="83:83">
      <c r="CE44834" s="227"/>
    </row>
    <row r="44835" spans="83:83">
      <c r="CE44835" s="227"/>
    </row>
    <row r="44836" spans="83:83">
      <c r="CE44836" s="227"/>
    </row>
    <row r="44837" spans="83:83">
      <c r="CE44837" s="227"/>
    </row>
    <row r="44838" spans="83:83">
      <c r="CE44838" s="227"/>
    </row>
    <row r="44839" spans="83:83">
      <c r="CE44839" s="227"/>
    </row>
    <row r="44840" spans="83:83">
      <c r="CE44840" s="227"/>
    </row>
    <row r="44841" spans="83:83">
      <c r="CE44841" s="227"/>
    </row>
    <row r="44842" spans="83:83">
      <c r="CE44842" s="227"/>
    </row>
    <row r="44843" spans="83:83">
      <c r="CE44843" s="227"/>
    </row>
    <row r="44844" spans="83:83">
      <c r="CE44844" s="227"/>
    </row>
    <row r="44845" spans="83:83">
      <c r="CE44845" s="227"/>
    </row>
    <row r="44846" spans="83:83">
      <c r="CE44846" s="227"/>
    </row>
    <row r="44847" spans="83:83">
      <c r="CE44847" s="227"/>
    </row>
    <row r="44848" spans="83:83">
      <c r="CE44848" s="227"/>
    </row>
    <row r="44849" spans="83:83">
      <c r="CE44849" s="227"/>
    </row>
    <row r="44850" spans="83:83">
      <c r="CE44850" s="227"/>
    </row>
    <row r="44851" spans="83:83">
      <c r="CE44851" s="227"/>
    </row>
    <row r="44852" spans="83:83">
      <c r="CE44852" s="227"/>
    </row>
    <row r="44853" spans="83:83">
      <c r="CE44853" s="227"/>
    </row>
    <row r="44854" spans="83:83">
      <c r="CE44854" s="227"/>
    </row>
    <row r="44855" spans="83:83">
      <c r="CE44855" s="227"/>
    </row>
    <row r="44856" spans="83:83">
      <c r="CE44856" s="227"/>
    </row>
    <row r="44857" spans="83:83">
      <c r="CE44857" s="227"/>
    </row>
    <row r="44858" spans="83:83">
      <c r="CE44858" s="227"/>
    </row>
    <row r="44859" spans="83:83">
      <c r="CE44859" s="227"/>
    </row>
    <row r="44860" spans="83:83">
      <c r="CE44860" s="227"/>
    </row>
    <row r="44861" spans="83:83">
      <c r="CE44861" s="227"/>
    </row>
    <row r="44862" spans="83:83">
      <c r="CE44862" s="227"/>
    </row>
    <row r="44863" spans="83:83">
      <c r="CE44863" s="227"/>
    </row>
    <row r="44864" spans="83:83">
      <c r="CE44864" s="227"/>
    </row>
    <row r="44865" spans="83:83">
      <c r="CE44865" s="227"/>
    </row>
    <row r="44866" spans="83:83">
      <c r="CE44866" s="227"/>
    </row>
    <row r="44867" spans="83:83">
      <c r="CE44867" s="227"/>
    </row>
    <row r="44868" spans="83:83">
      <c r="CE44868" s="227"/>
    </row>
    <row r="44869" spans="83:83">
      <c r="CE44869" s="227"/>
    </row>
    <row r="44870" spans="83:83">
      <c r="CE44870" s="227"/>
    </row>
    <row r="44871" spans="83:83">
      <c r="CE44871" s="227"/>
    </row>
    <row r="44872" spans="83:83">
      <c r="CE44872" s="227"/>
    </row>
    <row r="44873" spans="83:83">
      <c r="CE44873" s="227"/>
    </row>
    <row r="44874" spans="83:83">
      <c r="CE44874" s="227"/>
    </row>
    <row r="44875" spans="83:83">
      <c r="CE44875" s="227"/>
    </row>
    <row r="44876" spans="83:83">
      <c r="CE44876" s="227"/>
    </row>
    <row r="44877" spans="83:83">
      <c r="CE44877" s="227"/>
    </row>
    <row r="44878" spans="83:83">
      <c r="CE44878" s="227"/>
    </row>
    <row r="44879" spans="83:83">
      <c r="CE44879" s="227"/>
    </row>
    <row r="44880" spans="83:83">
      <c r="CE44880" s="227"/>
    </row>
    <row r="44881" spans="83:83">
      <c r="CE44881" s="227"/>
    </row>
    <row r="44882" spans="83:83">
      <c r="CE44882" s="227"/>
    </row>
    <row r="44883" spans="83:83">
      <c r="CE44883" s="227"/>
    </row>
    <row r="44884" spans="83:83">
      <c r="CE44884" s="227"/>
    </row>
    <row r="44885" spans="83:83">
      <c r="CE44885" s="227"/>
    </row>
    <row r="44886" spans="83:83">
      <c r="CE44886" s="227"/>
    </row>
    <row r="44887" spans="83:83">
      <c r="CE44887" s="227"/>
    </row>
    <row r="44888" spans="83:83">
      <c r="CE44888" s="227"/>
    </row>
    <row r="44889" spans="83:83">
      <c r="CE44889" s="227"/>
    </row>
    <row r="44890" spans="83:83">
      <c r="CE44890" s="227"/>
    </row>
    <row r="44891" spans="83:83">
      <c r="CE44891" s="227"/>
    </row>
    <row r="44892" spans="83:83">
      <c r="CE44892" s="227"/>
    </row>
    <row r="44893" spans="83:83">
      <c r="CE44893" s="227"/>
    </row>
    <row r="44894" spans="83:83">
      <c r="CE44894" s="227"/>
    </row>
    <row r="44895" spans="83:83">
      <c r="CE44895" s="227"/>
    </row>
    <row r="44896" spans="83:83">
      <c r="CE44896" s="227"/>
    </row>
    <row r="44897" spans="83:83">
      <c r="CE44897" s="227"/>
    </row>
    <row r="44898" spans="83:83">
      <c r="CE44898" s="227"/>
    </row>
    <row r="44899" spans="83:83">
      <c r="CE44899" s="227"/>
    </row>
    <row r="44900" spans="83:83">
      <c r="CE44900" s="227"/>
    </row>
    <row r="44901" spans="83:83">
      <c r="CE44901" s="227"/>
    </row>
    <row r="44902" spans="83:83">
      <c r="CE44902" s="227"/>
    </row>
    <row r="44903" spans="83:83">
      <c r="CE44903" s="227"/>
    </row>
    <row r="44904" spans="83:83">
      <c r="CE44904" s="227"/>
    </row>
    <row r="44905" spans="83:83">
      <c r="CE44905" s="227"/>
    </row>
    <row r="44906" spans="83:83">
      <c r="CE44906" s="227"/>
    </row>
    <row r="44907" spans="83:83">
      <c r="CE44907" s="227"/>
    </row>
    <row r="44908" spans="83:83">
      <c r="CE44908" s="227"/>
    </row>
    <row r="44909" spans="83:83">
      <c r="CE44909" s="227"/>
    </row>
    <row r="44910" spans="83:83">
      <c r="CE44910" s="227"/>
    </row>
    <row r="44911" spans="83:83">
      <c r="CE44911" s="227"/>
    </row>
    <row r="44912" spans="83:83">
      <c r="CE44912" s="227"/>
    </row>
    <row r="44913" spans="83:83">
      <c r="CE44913" s="227"/>
    </row>
    <row r="44914" spans="83:83">
      <c r="CE44914" s="227"/>
    </row>
    <row r="44915" spans="83:83">
      <c r="CE44915" s="227"/>
    </row>
    <row r="44916" spans="83:83">
      <c r="CE44916" s="227"/>
    </row>
    <row r="44917" spans="83:83">
      <c r="CE44917" s="227"/>
    </row>
    <row r="44918" spans="83:83">
      <c r="CE44918" s="227"/>
    </row>
    <row r="44919" spans="83:83">
      <c r="CE44919" s="227"/>
    </row>
    <row r="44920" spans="83:83">
      <c r="CE44920" s="227"/>
    </row>
    <row r="44921" spans="83:83">
      <c r="CE44921" s="227"/>
    </row>
    <row r="44922" spans="83:83">
      <c r="CE44922" s="227"/>
    </row>
    <row r="44923" spans="83:83">
      <c r="CE44923" s="227"/>
    </row>
    <row r="44924" spans="83:83">
      <c r="CE44924" s="227"/>
    </row>
    <row r="44925" spans="83:83">
      <c r="CE44925" s="227"/>
    </row>
    <row r="44926" spans="83:83">
      <c r="CE44926" s="227"/>
    </row>
    <row r="44927" spans="83:83">
      <c r="CE44927" s="227"/>
    </row>
    <row r="44928" spans="83:83">
      <c r="CE44928" s="227"/>
    </row>
    <row r="44929" spans="83:83">
      <c r="CE44929" s="227"/>
    </row>
    <row r="44930" spans="83:83">
      <c r="CE44930" s="227"/>
    </row>
    <row r="44931" spans="83:83">
      <c r="CE44931" s="227"/>
    </row>
    <row r="44932" spans="83:83">
      <c r="CE44932" s="227"/>
    </row>
    <row r="44933" spans="83:83">
      <c r="CE44933" s="227"/>
    </row>
    <row r="44934" spans="83:83">
      <c r="CE44934" s="227"/>
    </row>
    <row r="44935" spans="83:83">
      <c r="CE44935" s="227"/>
    </row>
    <row r="44936" spans="83:83">
      <c r="CE44936" s="227"/>
    </row>
    <row r="44937" spans="83:83">
      <c r="CE44937" s="227"/>
    </row>
    <row r="44938" spans="83:83">
      <c r="CE44938" s="227"/>
    </row>
    <row r="44939" spans="83:83">
      <c r="CE44939" s="227"/>
    </row>
    <row r="44940" spans="83:83">
      <c r="CE44940" s="227"/>
    </row>
    <row r="44941" spans="83:83">
      <c r="CE44941" s="227"/>
    </row>
    <row r="44942" spans="83:83">
      <c r="CE44942" s="227"/>
    </row>
    <row r="44943" spans="83:83">
      <c r="CE44943" s="227"/>
    </row>
    <row r="44944" spans="83:83">
      <c r="CE44944" s="227"/>
    </row>
    <row r="44945" spans="83:83">
      <c r="CE44945" s="227"/>
    </row>
    <row r="44946" spans="83:83">
      <c r="CE44946" s="227"/>
    </row>
    <row r="44947" spans="83:83">
      <c r="CE44947" s="227"/>
    </row>
    <row r="44948" spans="83:83">
      <c r="CE44948" s="227"/>
    </row>
    <row r="44949" spans="83:83">
      <c r="CE44949" s="227"/>
    </row>
    <row r="44950" spans="83:83">
      <c r="CE44950" s="227"/>
    </row>
    <row r="44951" spans="83:83">
      <c r="CE44951" s="227"/>
    </row>
    <row r="44952" spans="83:83">
      <c r="CE44952" s="227"/>
    </row>
    <row r="44953" spans="83:83">
      <c r="CE44953" s="227"/>
    </row>
    <row r="44954" spans="83:83">
      <c r="CE44954" s="227"/>
    </row>
    <row r="44955" spans="83:83">
      <c r="CE44955" s="227"/>
    </row>
    <row r="44956" spans="83:83">
      <c r="CE44956" s="227"/>
    </row>
    <row r="44957" spans="83:83">
      <c r="CE44957" s="227"/>
    </row>
    <row r="44958" spans="83:83">
      <c r="CE44958" s="227"/>
    </row>
    <row r="44959" spans="83:83">
      <c r="CE44959" s="227"/>
    </row>
    <row r="44960" spans="83:83">
      <c r="CE44960" s="227"/>
    </row>
    <row r="44961" spans="83:83">
      <c r="CE44961" s="227"/>
    </row>
    <row r="44962" spans="83:83">
      <c r="CE44962" s="227"/>
    </row>
    <row r="44963" spans="83:83">
      <c r="CE44963" s="227"/>
    </row>
    <row r="44964" spans="83:83">
      <c r="CE44964" s="227"/>
    </row>
    <row r="44965" spans="83:83">
      <c r="CE44965" s="227"/>
    </row>
    <row r="44966" spans="83:83">
      <c r="CE44966" s="227"/>
    </row>
    <row r="44967" spans="83:83">
      <c r="CE44967" s="227"/>
    </row>
    <row r="44968" spans="83:83">
      <c r="CE44968" s="227"/>
    </row>
    <row r="44969" spans="83:83">
      <c r="CE44969" s="227"/>
    </row>
    <row r="44970" spans="83:83">
      <c r="CE44970" s="227"/>
    </row>
    <row r="44971" spans="83:83">
      <c r="CE44971" s="227"/>
    </row>
    <row r="44972" spans="83:83">
      <c r="CE44972" s="227"/>
    </row>
    <row r="44973" spans="83:83">
      <c r="CE44973" s="227"/>
    </row>
    <row r="44974" spans="83:83">
      <c r="CE44974" s="227"/>
    </row>
    <row r="44975" spans="83:83">
      <c r="CE44975" s="227"/>
    </row>
    <row r="44976" spans="83:83">
      <c r="CE44976" s="227"/>
    </row>
    <row r="44977" spans="83:83">
      <c r="CE44977" s="227"/>
    </row>
    <row r="44978" spans="83:83">
      <c r="CE44978" s="227"/>
    </row>
    <row r="44979" spans="83:83">
      <c r="CE44979" s="227"/>
    </row>
    <row r="44980" spans="83:83">
      <c r="CE44980" s="227"/>
    </row>
    <row r="44981" spans="83:83">
      <c r="CE44981" s="227"/>
    </row>
    <row r="44982" spans="83:83">
      <c r="CE44982" s="227"/>
    </row>
    <row r="44983" spans="83:83">
      <c r="CE44983" s="227"/>
    </row>
    <row r="44984" spans="83:83">
      <c r="CE44984" s="227"/>
    </row>
    <row r="44985" spans="83:83">
      <c r="CE44985" s="227"/>
    </row>
    <row r="44986" spans="83:83">
      <c r="CE44986" s="227"/>
    </row>
    <row r="44987" spans="83:83">
      <c r="CE44987" s="227"/>
    </row>
    <row r="44988" spans="83:83">
      <c r="CE44988" s="227"/>
    </row>
    <row r="44989" spans="83:83">
      <c r="CE44989" s="227"/>
    </row>
    <row r="44990" spans="83:83">
      <c r="CE44990" s="227"/>
    </row>
    <row r="44991" spans="83:83">
      <c r="CE44991" s="227"/>
    </row>
    <row r="44992" spans="83:83">
      <c r="CE44992" s="227"/>
    </row>
    <row r="44993" spans="83:83">
      <c r="CE44993" s="227"/>
    </row>
    <row r="44994" spans="83:83">
      <c r="CE44994" s="227"/>
    </row>
    <row r="44995" spans="83:83">
      <c r="CE44995" s="227"/>
    </row>
    <row r="44996" spans="83:83">
      <c r="CE44996" s="227"/>
    </row>
    <row r="44997" spans="83:83">
      <c r="CE44997" s="227"/>
    </row>
    <row r="44998" spans="83:83">
      <c r="CE44998" s="227"/>
    </row>
    <row r="44999" spans="83:83">
      <c r="CE44999" s="227"/>
    </row>
    <row r="45000" spans="83:83">
      <c r="CE45000" s="227"/>
    </row>
    <row r="45001" spans="83:83">
      <c r="CE45001" s="227"/>
    </row>
    <row r="45002" spans="83:83">
      <c r="CE45002" s="227"/>
    </row>
    <row r="45003" spans="83:83">
      <c r="CE45003" s="227"/>
    </row>
    <row r="45004" spans="83:83">
      <c r="CE45004" s="227"/>
    </row>
    <row r="45005" spans="83:83">
      <c r="CE45005" s="227"/>
    </row>
    <row r="45006" spans="83:83">
      <c r="CE45006" s="227"/>
    </row>
    <row r="45007" spans="83:83">
      <c r="CE45007" s="227"/>
    </row>
    <row r="45008" spans="83:83">
      <c r="CE45008" s="227"/>
    </row>
    <row r="45009" spans="83:83">
      <c r="CE45009" s="227"/>
    </row>
    <row r="45010" spans="83:83">
      <c r="CE45010" s="227"/>
    </row>
    <row r="45011" spans="83:83">
      <c r="CE45011" s="227"/>
    </row>
    <row r="45012" spans="83:83">
      <c r="CE45012" s="227"/>
    </row>
    <row r="45013" spans="83:83">
      <c r="CE45013" s="227"/>
    </row>
    <row r="45014" spans="83:83">
      <c r="CE45014" s="227"/>
    </row>
    <row r="45015" spans="83:83">
      <c r="CE45015" s="227"/>
    </row>
    <row r="45016" spans="83:83">
      <c r="CE45016" s="227"/>
    </row>
    <row r="45017" spans="83:83">
      <c r="CE45017" s="227"/>
    </row>
    <row r="45018" spans="83:83">
      <c r="CE45018" s="227"/>
    </row>
    <row r="45019" spans="83:83">
      <c r="CE45019" s="227"/>
    </row>
    <row r="45020" spans="83:83">
      <c r="CE45020" s="227"/>
    </row>
    <row r="45021" spans="83:83">
      <c r="CE45021" s="227"/>
    </row>
    <row r="45022" spans="83:83">
      <c r="CE45022" s="227"/>
    </row>
    <row r="45023" spans="83:83">
      <c r="CE45023" s="227"/>
    </row>
    <row r="45024" spans="83:83">
      <c r="CE45024" s="227"/>
    </row>
    <row r="45025" spans="83:83">
      <c r="CE45025" s="227"/>
    </row>
    <row r="45026" spans="83:83">
      <c r="CE45026" s="227"/>
    </row>
    <row r="45027" spans="83:83">
      <c r="CE45027" s="227"/>
    </row>
    <row r="45028" spans="83:83">
      <c r="CE45028" s="227"/>
    </row>
    <row r="45029" spans="83:83">
      <c r="CE45029" s="227"/>
    </row>
    <row r="45030" spans="83:83">
      <c r="CE45030" s="227"/>
    </row>
    <row r="45031" spans="83:83">
      <c r="CE45031" s="227"/>
    </row>
    <row r="45032" spans="83:83">
      <c r="CE45032" s="227"/>
    </row>
    <row r="45033" spans="83:83">
      <c r="CE45033" s="227"/>
    </row>
    <row r="45034" spans="83:83">
      <c r="CE45034" s="227"/>
    </row>
    <row r="45035" spans="83:83">
      <c r="CE45035" s="227"/>
    </row>
    <row r="45036" spans="83:83">
      <c r="CE45036" s="227"/>
    </row>
    <row r="45037" spans="83:83">
      <c r="CE45037" s="227"/>
    </row>
    <row r="45038" spans="83:83">
      <c r="CE45038" s="227"/>
    </row>
    <row r="45039" spans="83:83">
      <c r="CE45039" s="227"/>
    </row>
    <row r="45040" spans="83:83">
      <c r="CE45040" s="227"/>
    </row>
    <row r="45041" spans="83:83">
      <c r="CE45041" s="227"/>
    </row>
    <row r="45042" spans="83:83">
      <c r="CE45042" s="227"/>
    </row>
    <row r="45043" spans="83:83">
      <c r="CE45043" s="227"/>
    </row>
    <row r="45044" spans="83:83">
      <c r="CE45044" s="227"/>
    </row>
    <row r="45045" spans="83:83">
      <c r="CE45045" s="227"/>
    </row>
    <row r="45046" spans="83:83">
      <c r="CE45046" s="227"/>
    </row>
    <row r="45047" spans="83:83">
      <c r="CE45047" s="227"/>
    </row>
    <row r="45048" spans="83:83">
      <c r="CE45048" s="227"/>
    </row>
    <row r="45049" spans="83:83">
      <c r="CE45049" s="227"/>
    </row>
    <row r="45050" spans="83:83">
      <c r="CE45050" s="227"/>
    </row>
    <row r="45051" spans="83:83">
      <c r="CE45051" s="227"/>
    </row>
    <row r="45052" spans="83:83">
      <c r="CE45052" s="227"/>
    </row>
    <row r="45053" spans="83:83">
      <c r="CE45053" s="227"/>
    </row>
    <row r="45054" spans="83:83">
      <c r="CE45054" s="227"/>
    </row>
    <row r="45055" spans="83:83">
      <c r="CE45055" s="227"/>
    </row>
    <row r="45056" spans="83:83">
      <c r="CE45056" s="227"/>
    </row>
    <row r="45057" spans="83:83">
      <c r="CE45057" s="227"/>
    </row>
    <row r="45058" spans="83:83">
      <c r="CE45058" s="227"/>
    </row>
    <row r="45059" spans="83:83">
      <c r="CE45059" s="227"/>
    </row>
    <row r="45060" spans="83:83">
      <c r="CE45060" s="227"/>
    </row>
    <row r="45061" spans="83:83">
      <c r="CE45061" s="227"/>
    </row>
    <row r="45062" spans="83:83">
      <c r="CE45062" s="227"/>
    </row>
    <row r="45063" spans="83:83">
      <c r="CE45063" s="227"/>
    </row>
    <row r="45064" spans="83:83">
      <c r="CE45064" s="227"/>
    </row>
    <row r="45065" spans="83:83">
      <c r="CE45065" s="227"/>
    </row>
    <row r="45066" spans="83:83">
      <c r="CE45066" s="227"/>
    </row>
    <row r="45067" spans="83:83">
      <c r="CE45067" s="227"/>
    </row>
    <row r="45068" spans="83:83">
      <c r="CE45068" s="227"/>
    </row>
    <row r="45069" spans="83:83">
      <c r="CE45069" s="227"/>
    </row>
    <row r="45070" spans="83:83">
      <c r="CE45070" s="227"/>
    </row>
    <row r="45071" spans="83:83">
      <c r="CE45071" s="227"/>
    </row>
    <row r="45072" spans="83:83">
      <c r="CE45072" s="227"/>
    </row>
    <row r="45073" spans="83:83">
      <c r="CE45073" s="227"/>
    </row>
    <row r="45074" spans="83:83">
      <c r="CE45074" s="227"/>
    </row>
    <row r="45075" spans="83:83">
      <c r="CE45075" s="227"/>
    </row>
    <row r="45076" spans="83:83">
      <c r="CE45076" s="227"/>
    </row>
    <row r="45077" spans="83:83">
      <c r="CE45077" s="227"/>
    </row>
    <row r="45078" spans="83:83">
      <c r="CE45078" s="227"/>
    </row>
    <row r="45079" spans="83:83">
      <c r="CE45079" s="227"/>
    </row>
    <row r="45080" spans="83:83">
      <c r="CE45080" s="227"/>
    </row>
    <row r="45081" spans="83:83">
      <c r="CE45081" s="227"/>
    </row>
    <row r="45082" spans="83:83">
      <c r="CE45082" s="227"/>
    </row>
    <row r="45083" spans="83:83">
      <c r="CE45083" s="227"/>
    </row>
    <row r="45084" spans="83:83">
      <c r="CE45084" s="227"/>
    </row>
    <row r="45085" spans="83:83">
      <c r="CE45085" s="227"/>
    </row>
    <row r="45086" spans="83:83">
      <c r="CE45086" s="227"/>
    </row>
    <row r="45087" spans="83:83">
      <c r="CE45087" s="227"/>
    </row>
    <row r="45088" spans="83:83">
      <c r="CE45088" s="227"/>
    </row>
    <row r="45089" spans="83:83">
      <c r="CE45089" s="227"/>
    </row>
    <row r="45090" spans="83:83">
      <c r="CE45090" s="227"/>
    </row>
    <row r="45091" spans="83:83">
      <c r="CE45091" s="227"/>
    </row>
    <row r="45092" spans="83:83">
      <c r="CE45092" s="227"/>
    </row>
    <row r="45093" spans="83:83">
      <c r="CE45093" s="227"/>
    </row>
    <row r="45094" spans="83:83">
      <c r="CE45094" s="227"/>
    </row>
    <row r="45095" spans="83:83">
      <c r="CE45095" s="227"/>
    </row>
    <row r="45096" spans="83:83">
      <c r="CE45096" s="227"/>
    </row>
    <row r="45097" spans="83:83">
      <c r="CE45097" s="227"/>
    </row>
    <row r="45098" spans="83:83">
      <c r="CE45098" s="227"/>
    </row>
    <row r="45099" spans="83:83">
      <c r="CE45099" s="227"/>
    </row>
    <row r="45100" spans="83:83">
      <c r="CE45100" s="227"/>
    </row>
    <row r="45101" spans="83:83">
      <c r="CE45101" s="227"/>
    </row>
    <row r="45102" spans="83:83">
      <c r="CE45102" s="227"/>
    </row>
    <row r="45103" spans="83:83">
      <c r="CE45103" s="227"/>
    </row>
    <row r="45104" spans="83:83">
      <c r="CE45104" s="227"/>
    </row>
    <row r="45105" spans="83:83">
      <c r="CE45105" s="227"/>
    </row>
    <row r="45106" spans="83:83">
      <c r="CE45106" s="227"/>
    </row>
    <row r="45107" spans="83:83">
      <c r="CE45107" s="227"/>
    </row>
    <row r="45108" spans="83:83">
      <c r="CE45108" s="227"/>
    </row>
    <row r="45109" spans="83:83">
      <c r="CE45109" s="227"/>
    </row>
    <row r="45110" spans="83:83">
      <c r="CE45110" s="227"/>
    </row>
    <row r="45111" spans="83:83">
      <c r="CE45111" s="227"/>
    </row>
    <row r="45112" spans="83:83">
      <c r="CE45112" s="227"/>
    </row>
    <row r="45113" spans="83:83">
      <c r="CE45113" s="227"/>
    </row>
    <row r="45114" spans="83:83">
      <c r="CE45114" s="227"/>
    </row>
    <row r="45115" spans="83:83">
      <c r="CE45115" s="227"/>
    </row>
    <row r="45116" spans="83:83">
      <c r="CE45116" s="227"/>
    </row>
    <row r="45117" spans="83:83">
      <c r="CE45117" s="227"/>
    </row>
    <row r="45118" spans="83:83">
      <c r="CE45118" s="227"/>
    </row>
    <row r="45119" spans="83:83">
      <c r="CE45119" s="227"/>
    </row>
    <row r="45120" spans="83:83">
      <c r="CE45120" s="227"/>
    </row>
    <row r="45121" spans="83:83">
      <c r="CE45121" s="227"/>
    </row>
    <row r="45122" spans="83:83">
      <c r="CE45122" s="227"/>
    </row>
    <row r="45123" spans="83:83">
      <c r="CE45123" s="227"/>
    </row>
    <row r="45124" spans="83:83">
      <c r="CE45124" s="227"/>
    </row>
    <row r="45125" spans="83:83">
      <c r="CE45125" s="227"/>
    </row>
    <row r="45126" spans="83:83">
      <c r="CE45126" s="227"/>
    </row>
    <row r="45127" spans="83:83">
      <c r="CE45127" s="227"/>
    </row>
    <row r="45128" spans="83:83">
      <c r="CE45128" s="227"/>
    </row>
    <row r="45129" spans="83:83">
      <c r="CE45129" s="227"/>
    </row>
    <row r="45130" spans="83:83">
      <c r="CE45130" s="227"/>
    </row>
    <row r="45131" spans="83:83">
      <c r="CE45131" s="227"/>
    </row>
    <row r="45132" spans="83:83">
      <c r="CE45132" s="227"/>
    </row>
    <row r="45133" spans="83:83">
      <c r="CE45133" s="227"/>
    </row>
    <row r="45134" spans="83:83">
      <c r="CE45134" s="227"/>
    </row>
    <row r="45135" spans="83:83">
      <c r="CE45135" s="227"/>
    </row>
    <row r="45136" spans="83:83">
      <c r="CE45136" s="227"/>
    </row>
    <row r="45137" spans="83:83">
      <c r="CE45137" s="227"/>
    </row>
    <row r="45138" spans="83:83">
      <c r="CE45138" s="227"/>
    </row>
    <row r="45139" spans="83:83">
      <c r="CE45139" s="227"/>
    </row>
    <row r="45140" spans="83:83">
      <c r="CE45140" s="227"/>
    </row>
    <row r="45141" spans="83:83">
      <c r="CE45141" s="227"/>
    </row>
    <row r="45142" spans="83:83">
      <c r="CE45142" s="227"/>
    </row>
    <row r="45143" spans="83:83">
      <c r="CE45143" s="227"/>
    </row>
    <row r="45144" spans="83:83">
      <c r="CE45144" s="227"/>
    </row>
    <row r="45145" spans="83:83">
      <c r="CE45145" s="227"/>
    </row>
    <row r="45146" spans="83:83">
      <c r="CE45146" s="227"/>
    </row>
    <row r="45147" spans="83:83">
      <c r="CE45147" s="227"/>
    </row>
    <row r="45148" spans="83:83">
      <c r="CE45148" s="227"/>
    </row>
    <row r="45149" spans="83:83">
      <c r="CE45149" s="227"/>
    </row>
    <row r="45150" spans="83:83">
      <c r="CE45150" s="227"/>
    </row>
    <row r="45151" spans="83:83">
      <c r="CE45151" s="227"/>
    </row>
    <row r="45152" spans="83:83">
      <c r="CE45152" s="227"/>
    </row>
    <row r="45153" spans="83:83">
      <c r="CE45153" s="227"/>
    </row>
    <row r="45154" spans="83:83">
      <c r="CE45154" s="227"/>
    </row>
    <row r="45155" spans="83:83">
      <c r="CE45155" s="227"/>
    </row>
    <row r="45156" spans="83:83">
      <c r="CE45156" s="227"/>
    </row>
    <row r="45157" spans="83:83">
      <c r="CE45157" s="227"/>
    </row>
    <row r="45158" spans="83:83">
      <c r="CE45158" s="227"/>
    </row>
    <row r="45159" spans="83:83">
      <c r="CE45159" s="227"/>
    </row>
    <row r="45160" spans="83:83">
      <c r="CE45160" s="227"/>
    </row>
    <row r="45161" spans="83:83">
      <c r="CE45161" s="227"/>
    </row>
    <row r="45162" spans="83:83">
      <c r="CE45162" s="227"/>
    </row>
    <row r="45163" spans="83:83">
      <c r="CE45163" s="227"/>
    </row>
    <row r="45164" spans="83:83">
      <c r="CE45164" s="227"/>
    </row>
    <row r="45165" spans="83:83">
      <c r="CE45165" s="227"/>
    </row>
    <row r="45166" spans="83:83">
      <c r="CE45166" s="227"/>
    </row>
    <row r="45167" spans="83:83">
      <c r="CE45167" s="227"/>
    </row>
    <row r="45168" spans="83:83">
      <c r="CE45168" s="227"/>
    </row>
    <row r="45169" spans="83:83">
      <c r="CE45169" s="227"/>
    </row>
    <row r="45170" spans="83:83">
      <c r="CE45170" s="227"/>
    </row>
    <row r="45171" spans="83:83">
      <c r="CE45171" s="227"/>
    </row>
    <row r="45172" spans="83:83">
      <c r="CE45172" s="227"/>
    </row>
    <row r="45173" spans="83:83">
      <c r="CE45173" s="227"/>
    </row>
    <row r="45174" spans="83:83">
      <c r="CE45174" s="227"/>
    </row>
    <row r="45175" spans="83:83">
      <c r="CE45175" s="227"/>
    </row>
    <row r="45176" spans="83:83">
      <c r="CE45176" s="227"/>
    </row>
    <row r="45177" spans="83:83">
      <c r="CE45177" s="227"/>
    </row>
    <row r="45178" spans="83:83">
      <c r="CE45178" s="227"/>
    </row>
    <row r="45179" spans="83:83">
      <c r="CE45179" s="227"/>
    </row>
    <row r="45180" spans="83:83">
      <c r="CE45180" s="227"/>
    </row>
    <row r="45181" spans="83:83">
      <c r="CE45181" s="227"/>
    </row>
    <row r="45182" spans="83:83">
      <c r="CE45182" s="227"/>
    </row>
    <row r="45183" spans="83:83">
      <c r="CE45183" s="227"/>
    </row>
    <row r="45184" spans="83:83">
      <c r="CE45184" s="227"/>
    </row>
    <row r="45185" spans="83:83">
      <c r="CE45185" s="227"/>
    </row>
    <row r="45186" spans="83:83">
      <c r="CE45186" s="227"/>
    </row>
    <row r="45187" spans="83:83">
      <c r="CE45187" s="227"/>
    </row>
    <row r="45188" spans="83:83">
      <c r="CE45188" s="227"/>
    </row>
    <row r="45189" spans="83:83">
      <c r="CE45189" s="227"/>
    </row>
    <row r="45190" spans="83:83">
      <c r="CE45190" s="227"/>
    </row>
    <row r="45191" spans="83:83">
      <c r="CE45191" s="227"/>
    </row>
    <row r="45192" spans="83:83">
      <c r="CE45192" s="227"/>
    </row>
    <row r="45193" spans="83:83">
      <c r="CE45193" s="227"/>
    </row>
    <row r="45194" spans="83:83">
      <c r="CE45194" s="227"/>
    </row>
    <row r="45195" spans="83:83">
      <c r="CE45195" s="227"/>
    </row>
    <row r="45196" spans="83:83">
      <c r="CE45196" s="227"/>
    </row>
    <row r="45197" spans="83:83">
      <c r="CE45197" s="227"/>
    </row>
    <row r="45198" spans="83:83">
      <c r="CE45198" s="227"/>
    </row>
    <row r="45199" spans="83:83">
      <c r="CE45199" s="227"/>
    </row>
    <row r="45200" spans="83:83">
      <c r="CE45200" s="227"/>
    </row>
    <row r="45201" spans="83:83">
      <c r="CE45201" s="227"/>
    </row>
    <row r="45202" spans="83:83">
      <c r="CE45202" s="227"/>
    </row>
    <row r="45203" spans="83:83">
      <c r="CE45203" s="227"/>
    </row>
    <row r="45204" spans="83:83">
      <c r="CE45204" s="227"/>
    </row>
    <row r="45205" spans="83:83">
      <c r="CE45205" s="227"/>
    </row>
    <row r="45206" spans="83:83">
      <c r="CE45206" s="227"/>
    </row>
    <row r="45207" spans="83:83">
      <c r="CE45207" s="227"/>
    </row>
    <row r="45208" spans="83:83">
      <c r="CE45208" s="227"/>
    </row>
    <row r="45209" spans="83:83">
      <c r="CE45209" s="227"/>
    </row>
    <row r="45210" spans="83:83">
      <c r="CE45210" s="227"/>
    </row>
    <row r="45211" spans="83:83">
      <c r="CE45211" s="227"/>
    </row>
    <row r="45212" spans="83:83">
      <c r="CE45212" s="227"/>
    </row>
    <row r="45213" spans="83:83">
      <c r="CE45213" s="227"/>
    </row>
    <row r="45214" spans="83:83">
      <c r="CE45214" s="227"/>
    </row>
    <row r="45215" spans="83:83">
      <c r="CE45215" s="227"/>
    </row>
    <row r="45216" spans="83:83">
      <c r="CE45216" s="227"/>
    </row>
    <row r="45217" spans="83:83">
      <c r="CE45217" s="227"/>
    </row>
    <row r="45218" spans="83:83">
      <c r="CE45218" s="227"/>
    </row>
    <row r="45219" spans="83:83">
      <c r="CE45219" s="227"/>
    </row>
    <row r="45220" spans="83:83">
      <c r="CE45220" s="227"/>
    </row>
    <row r="45221" spans="83:83">
      <c r="CE45221" s="227"/>
    </row>
    <row r="45222" spans="83:83">
      <c r="CE45222" s="227"/>
    </row>
    <row r="45223" spans="83:83">
      <c r="CE45223" s="227"/>
    </row>
    <row r="45224" spans="83:83">
      <c r="CE45224" s="227"/>
    </row>
    <row r="45225" spans="83:83">
      <c r="CE45225" s="227"/>
    </row>
    <row r="45226" spans="83:83">
      <c r="CE45226" s="227"/>
    </row>
    <row r="45227" spans="83:83">
      <c r="CE45227" s="227"/>
    </row>
    <row r="45228" spans="83:83">
      <c r="CE45228" s="227"/>
    </row>
    <row r="45229" spans="83:83">
      <c r="CE45229" s="227"/>
    </row>
    <row r="45230" spans="83:83">
      <c r="CE45230" s="227"/>
    </row>
    <row r="45231" spans="83:83">
      <c r="CE45231" s="227"/>
    </row>
    <row r="45232" spans="83:83">
      <c r="CE45232" s="227"/>
    </row>
    <row r="45233" spans="83:83">
      <c r="CE45233" s="227"/>
    </row>
    <row r="45234" spans="83:83">
      <c r="CE45234" s="227"/>
    </row>
    <row r="45235" spans="83:83">
      <c r="CE45235" s="227"/>
    </row>
    <row r="45236" spans="83:83">
      <c r="CE45236" s="227"/>
    </row>
    <row r="45237" spans="83:83">
      <c r="CE45237" s="227"/>
    </row>
    <row r="45238" spans="83:83">
      <c r="CE45238" s="227"/>
    </row>
    <row r="45239" spans="83:83">
      <c r="CE45239" s="227"/>
    </row>
    <row r="45240" spans="83:83">
      <c r="CE45240" s="227"/>
    </row>
    <row r="45241" spans="83:83">
      <c r="CE45241" s="227"/>
    </row>
    <row r="45242" spans="83:83">
      <c r="CE45242" s="227"/>
    </row>
    <row r="45243" spans="83:83">
      <c r="CE45243" s="227"/>
    </row>
    <row r="45244" spans="83:83">
      <c r="CE45244" s="227"/>
    </row>
    <row r="45245" spans="83:83">
      <c r="CE45245" s="227"/>
    </row>
    <row r="45246" spans="83:83">
      <c r="CE45246" s="227"/>
    </row>
    <row r="45247" spans="83:83">
      <c r="CE45247" s="227"/>
    </row>
    <row r="45248" spans="83:83">
      <c r="CE45248" s="227"/>
    </row>
    <row r="45249" spans="83:83">
      <c r="CE45249" s="227"/>
    </row>
    <row r="45250" spans="83:83">
      <c r="CE45250" s="227"/>
    </row>
    <row r="45251" spans="83:83">
      <c r="CE45251" s="227"/>
    </row>
    <row r="45252" spans="83:83">
      <c r="CE45252" s="227"/>
    </row>
    <row r="45253" spans="83:83">
      <c r="CE45253" s="227"/>
    </row>
    <row r="45254" spans="83:83">
      <c r="CE45254" s="227"/>
    </row>
    <row r="45255" spans="83:83">
      <c r="CE45255" s="227"/>
    </row>
    <row r="45256" spans="83:83">
      <c r="CE45256" s="227"/>
    </row>
    <row r="45257" spans="83:83">
      <c r="CE45257" s="227"/>
    </row>
    <row r="45258" spans="83:83">
      <c r="CE45258" s="227"/>
    </row>
    <row r="45259" spans="83:83">
      <c r="CE45259" s="227"/>
    </row>
    <row r="45260" spans="83:83">
      <c r="CE45260" s="227"/>
    </row>
    <row r="45261" spans="83:83">
      <c r="CE45261" s="227"/>
    </row>
    <row r="45262" spans="83:83">
      <c r="CE45262" s="227"/>
    </row>
    <row r="45263" spans="83:83">
      <c r="CE45263" s="227"/>
    </row>
    <row r="45264" spans="83:83">
      <c r="CE45264" s="227"/>
    </row>
    <row r="45265" spans="83:83">
      <c r="CE45265" s="227"/>
    </row>
    <row r="45266" spans="83:83">
      <c r="CE45266" s="227"/>
    </row>
    <row r="45267" spans="83:83">
      <c r="CE45267" s="227"/>
    </row>
    <row r="45268" spans="83:83">
      <c r="CE45268" s="227"/>
    </row>
    <row r="45269" spans="83:83">
      <c r="CE45269" s="227"/>
    </row>
    <row r="45270" spans="83:83">
      <c r="CE45270" s="227"/>
    </row>
    <row r="45271" spans="83:83">
      <c r="CE45271" s="227"/>
    </row>
    <row r="45272" spans="83:83">
      <c r="CE45272" s="227"/>
    </row>
    <row r="45273" spans="83:83">
      <c r="CE45273" s="227"/>
    </row>
    <row r="45274" spans="83:83">
      <c r="CE45274" s="227"/>
    </row>
    <row r="45275" spans="83:83">
      <c r="CE45275" s="227"/>
    </row>
    <row r="45276" spans="83:83">
      <c r="CE45276" s="227"/>
    </row>
    <row r="45277" spans="83:83">
      <c r="CE45277" s="227"/>
    </row>
    <row r="45278" spans="83:83">
      <c r="CE45278" s="227"/>
    </row>
    <row r="45279" spans="83:83">
      <c r="CE45279" s="227"/>
    </row>
    <row r="45280" spans="83:83">
      <c r="CE45280" s="227"/>
    </row>
    <row r="45281" spans="83:83">
      <c r="CE45281" s="227"/>
    </row>
    <row r="45282" spans="83:83">
      <c r="CE45282" s="227"/>
    </row>
    <row r="45283" spans="83:83">
      <c r="CE45283" s="227"/>
    </row>
    <row r="45284" spans="83:83">
      <c r="CE45284" s="227"/>
    </row>
    <row r="45285" spans="83:83">
      <c r="CE45285" s="227"/>
    </row>
    <row r="45286" spans="83:83">
      <c r="CE45286" s="227"/>
    </row>
    <row r="45287" spans="83:83">
      <c r="CE45287" s="227"/>
    </row>
    <row r="45288" spans="83:83">
      <c r="CE45288" s="227"/>
    </row>
    <row r="45289" spans="83:83">
      <c r="CE45289" s="227"/>
    </row>
    <row r="45290" spans="83:83">
      <c r="CE45290" s="227"/>
    </row>
    <row r="45291" spans="83:83">
      <c r="CE45291" s="227"/>
    </row>
    <row r="45292" spans="83:83">
      <c r="CE45292" s="227"/>
    </row>
    <row r="45293" spans="83:83">
      <c r="CE45293" s="227"/>
    </row>
    <row r="45294" spans="83:83">
      <c r="CE45294" s="227"/>
    </row>
    <row r="45295" spans="83:83">
      <c r="CE45295" s="227"/>
    </row>
    <row r="45296" spans="83:83">
      <c r="CE45296" s="227"/>
    </row>
    <row r="45297" spans="83:83">
      <c r="CE45297" s="227"/>
    </row>
    <row r="45298" spans="83:83">
      <c r="CE45298" s="227"/>
    </row>
    <row r="45299" spans="83:83">
      <c r="CE45299" s="227"/>
    </row>
    <row r="45300" spans="83:83">
      <c r="CE45300" s="227"/>
    </row>
    <row r="45301" spans="83:83">
      <c r="CE45301" s="227"/>
    </row>
    <row r="45302" spans="83:83">
      <c r="CE45302" s="227"/>
    </row>
    <row r="45303" spans="83:83">
      <c r="CE45303" s="227"/>
    </row>
    <row r="45304" spans="83:83">
      <c r="CE45304" s="227"/>
    </row>
    <row r="45305" spans="83:83">
      <c r="CE45305" s="227"/>
    </row>
    <row r="45306" spans="83:83">
      <c r="CE45306" s="227"/>
    </row>
    <row r="45307" spans="83:83">
      <c r="CE45307" s="227"/>
    </row>
    <row r="45308" spans="83:83">
      <c r="CE45308" s="227"/>
    </row>
    <row r="45309" spans="83:83">
      <c r="CE45309" s="227"/>
    </row>
    <row r="45310" spans="83:83">
      <c r="CE45310" s="227"/>
    </row>
    <row r="45311" spans="83:83">
      <c r="CE45311" s="227"/>
    </row>
    <row r="45312" spans="83:83">
      <c r="CE45312" s="227"/>
    </row>
    <row r="45313" spans="83:83">
      <c r="CE45313" s="227"/>
    </row>
    <row r="45314" spans="83:83">
      <c r="CE45314" s="227"/>
    </row>
    <row r="45315" spans="83:83">
      <c r="CE45315" s="227"/>
    </row>
    <row r="45316" spans="83:83">
      <c r="CE45316" s="227"/>
    </row>
    <row r="45317" spans="83:83">
      <c r="CE45317" s="227"/>
    </row>
    <row r="45318" spans="83:83">
      <c r="CE45318" s="227"/>
    </row>
    <row r="45319" spans="83:83">
      <c r="CE45319" s="227"/>
    </row>
    <row r="45320" spans="83:83">
      <c r="CE45320" s="227"/>
    </row>
    <row r="45321" spans="83:83">
      <c r="CE45321" s="227"/>
    </row>
    <row r="45322" spans="83:83">
      <c r="CE45322" s="227"/>
    </row>
    <row r="45323" spans="83:83">
      <c r="CE45323" s="227"/>
    </row>
    <row r="45324" spans="83:83">
      <c r="CE45324" s="227"/>
    </row>
    <row r="45325" spans="83:83">
      <c r="CE45325" s="227"/>
    </row>
    <row r="45326" spans="83:83">
      <c r="CE45326" s="227"/>
    </row>
    <row r="45327" spans="83:83">
      <c r="CE45327" s="227"/>
    </row>
    <row r="45328" spans="83:83">
      <c r="CE45328" s="227"/>
    </row>
    <row r="45329" spans="83:83">
      <c r="CE45329" s="227"/>
    </row>
    <row r="45330" spans="83:83">
      <c r="CE45330" s="227"/>
    </row>
    <row r="45331" spans="83:83">
      <c r="CE45331" s="227"/>
    </row>
    <row r="45332" spans="83:83">
      <c r="CE45332" s="227"/>
    </row>
    <row r="45333" spans="83:83">
      <c r="CE45333" s="227"/>
    </row>
    <row r="45334" spans="83:83">
      <c r="CE45334" s="227"/>
    </row>
    <row r="45335" spans="83:83">
      <c r="CE45335" s="227"/>
    </row>
    <row r="45336" spans="83:83">
      <c r="CE45336" s="227"/>
    </row>
    <row r="45337" spans="83:83">
      <c r="CE45337" s="227"/>
    </row>
    <row r="45338" spans="83:83">
      <c r="CE45338" s="227"/>
    </row>
    <row r="45339" spans="83:83">
      <c r="CE45339" s="227"/>
    </row>
    <row r="45340" spans="83:83">
      <c r="CE45340" s="227"/>
    </row>
    <row r="45341" spans="83:83">
      <c r="CE45341" s="227"/>
    </row>
    <row r="45342" spans="83:83">
      <c r="CE45342" s="227"/>
    </row>
    <row r="45343" spans="83:83">
      <c r="CE45343" s="227"/>
    </row>
    <row r="45344" spans="83:83">
      <c r="CE45344" s="227"/>
    </row>
    <row r="45345" spans="83:83">
      <c r="CE45345" s="227"/>
    </row>
    <row r="45346" spans="83:83">
      <c r="CE45346" s="227"/>
    </row>
    <row r="45347" spans="83:83">
      <c r="CE45347" s="227"/>
    </row>
    <row r="45348" spans="83:83">
      <c r="CE45348" s="227"/>
    </row>
    <row r="45349" spans="83:83">
      <c r="CE45349" s="227"/>
    </row>
    <row r="45350" spans="83:83">
      <c r="CE45350" s="227"/>
    </row>
    <row r="45351" spans="83:83">
      <c r="CE45351" s="227"/>
    </row>
    <row r="45352" spans="83:83">
      <c r="CE45352" s="227"/>
    </row>
    <row r="45353" spans="83:83">
      <c r="CE45353" s="227"/>
    </row>
    <row r="45354" spans="83:83">
      <c r="CE45354" s="227"/>
    </row>
    <row r="45355" spans="83:83">
      <c r="CE45355" s="227"/>
    </row>
    <row r="45356" spans="83:83">
      <c r="CE45356" s="227"/>
    </row>
    <row r="45357" spans="83:83">
      <c r="CE45357" s="227"/>
    </row>
    <row r="45358" spans="83:83">
      <c r="CE45358" s="227"/>
    </row>
    <row r="45359" spans="83:83">
      <c r="CE45359" s="227"/>
    </row>
    <row r="45360" spans="83:83">
      <c r="CE45360" s="227"/>
    </row>
    <row r="45361" spans="83:83">
      <c r="CE45361" s="227"/>
    </row>
    <row r="45362" spans="83:83">
      <c r="CE45362" s="227"/>
    </row>
    <row r="45363" spans="83:83">
      <c r="CE45363" s="227"/>
    </row>
    <row r="45364" spans="83:83">
      <c r="CE45364" s="227"/>
    </row>
    <row r="45365" spans="83:83">
      <c r="CE45365" s="227"/>
    </row>
    <row r="45366" spans="83:83">
      <c r="CE45366" s="227"/>
    </row>
    <row r="45367" spans="83:83">
      <c r="CE45367" s="227"/>
    </row>
    <row r="45368" spans="83:83">
      <c r="CE45368" s="227"/>
    </row>
    <row r="45369" spans="83:83">
      <c r="CE45369" s="227"/>
    </row>
    <row r="45370" spans="83:83">
      <c r="CE45370" s="227"/>
    </row>
    <row r="45371" spans="83:83">
      <c r="CE45371" s="227"/>
    </row>
    <row r="45372" spans="83:83">
      <c r="CE45372" s="227"/>
    </row>
    <row r="45373" spans="83:83">
      <c r="CE45373" s="227"/>
    </row>
    <row r="45374" spans="83:83">
      <c r="CE45374" s="227"/>
    </row>
    <row r="45375" spans="83:83">
      <c r="CE45375" s="227"/>
    </row>
    <row r="45376" spans="83:83">
      <c r="CE45376" s="227"/>
    </row>
    <row r="45377" spans="83:83">
      <c r="CE45377" s="227"/>
    </row>
    <row r="45378" spans="83:83">
      <c r="CE45378" s="227"/>
    </row>
    <row r="45379" spans="83:83">
      <c r="CE45379" s="227"/>
    </row>
    <row r="45380" spans="83:83">
      <c r="CE45380" s="227"/>
    </row>
    <row r="45381" spans="83:83">
      <c r="CE45381" s="227"/>
    </row>
    <row r="45382" spans="83:83">
      <c r="CE45382" s="227"/>
    </row>
    <row r="45383" spans="83:83">
      <c r="CE45383" s="227"/>
    </row>
    <row r="45384" spans="83:83">
      <c r="CE45384" s="227"/>
    </row>
    <row r="45385" spans="83:83">
      <c r="CE45385" s="227"/>
    </row>
    <row r="45386" spans="83:83">
      <c r="CE45386" s="227"/>
    </row>
    <row r="45387" spans="83:83">
      <c r="CE45387" s="227"/>
    </row>
    <row r="45388" spans="83:83">
      <c r="CE45388" s="227"/>
    </row>
    <row r="45389" spans="83:83">
      <c r="CE45389" s="227"/>
    </row>
    <row r="45390" spans="83:83">
      <c r="CE45390" s="227"/>
    </row>
    <row r="45391" spans="83:83">
      <c r="CE45391" s="227"/>
    </row>
    <row r="45392" spans="83:83">
      <c r="CE45392" s="227"/>
    </row>
    <row r="45393" spans="83:83">
      <c r="CE45393" s="227"/>
    </row>
    <row r="45394" spans="83:83">
      <c r="CE45394" s="227"/>
    </row>
    <row r="45395" spans="83:83">
      <c r="CE45395" s="227"/>
    </row>
    <row r="45396" spans="83:83">
      <c r="CE45396" s="227"/>
    </row>
    <row r="45397" spans="83:83">
      <c r="CE45397" s="227"/>
    </row>
    <row r="45398" spans="83:83">
      <c r="CE45398" s="227"/>
    </row>
    <row r="45399" spans="83:83">
      <c r="CE45399" s="227"/>
    </row>
    <row r="45400" spans="83:83">
      <c r="CE45400" s="227"/>
    </row>
    <row r="45401" spans="83:83">
      <c r="CE45401" s="227"/>
    </row>
    <row r="45402" spans="83:83">
      <c r="CE45402" s="227"/>
    </row>
    <row r="45403" spans="83:83">
      <c r="CE45403" s="227"/>
    </row>
    <row r="45404" spans="83:83">
      <c r="CE45404" s="227"/>
    </row>
    <row r="45405" spans="83:83">
      <c r="CE45405" s="227"/>
    </row>
    <row r="45406" spans="83:83">
      <c r="CE45406" s="227"/>
    </row>
    <row r="45407" spans="83:83">
      <c r="CE45407" s="227"/>
    </row>
    <row r="45408" spans="83:83">
      <c r="CE45408" s="227"/>
    </row>
    <row r="45409" spans="83:83">
      <c r="CE45409" s="227"/>
    </row>
    <row r="45410" spans="83:83">
      <c r="CE45410" s="227"/>
    </row>
    <row r="45411" spans="83:83">
      <c r="CE45411" s="227"/>
    </row>
    <row r="45412" spans="83:83">
      <c r="CE45412" s="227"/>
    </row>
    <row r="45413" spans="83:83">
      <c r="CE45413" s="227"/>
    </row>
    <row r="45414" spans="83:83">
      <c r="CE45414" s="227"/>
    </row>
    <row r="45415" spans="83:83">
      <c r="CE45415" s="227"/>
    </row>
    <row r="45416" spans="83:83">
      <c r="CE45416" s="227"/>
    </row>
    <row r="45417" spans="83:83">
      <c r="CE45417" s="227"/>
    </row>
    <row r="45418" spans="83:83">
      <c r="CE45418" s="227"/>
    </row>
    <row r="45419" spans="83:83">
      <c r="CE45419" s="227"/>
    </row>
    <row r="45420" spans="83:83">
      <c r="CE45420" s="227"/>
    </row>
    <row r="45421" spans="83:83">
      <c r="CE45421" s="227"/>
    </row>
    <row r="45422" spans="83:83">
      <c r="CE45422" s="227"/>
    </row>
    <row r="45423" spans="83:83">
      <c r="CE45423" s="227"/>
    </row>
    <row r="45424" spans="83:83">
      <c r="CE45424" s="227"/>
    </row>
    <row r="45425" spans="83:83">
      <c r="CE45425" s="227"/>
    </row>
    <row r="45426" spans="83:83">
      <c r="CE45426" s="227"/>
    </row>
    <row r="45427" spans="83:83">
      <c r="CE45427" s="227"/>
    </row>
    <row r="45428" spans="83:83">
      <c r="CE45428" s="227"/>
    </row>
    <row r="45429" spans="83:83">
      <c r="CE45429" s="227"/>
    </row>
    <row r="45430" spans="83:83">
      <c r="CE45430" s="227"/>
    </row>
    <row r="45431" spans="83:83">
      <c r="CE45431" s="227"/>
    </row>
    <row r="45432" spans="83:83">
      <c r="CE45432" s="227"/>
    </row>
    <row r="45433" spans="83:83">
      <c r="CE45433" s="227"/>
    </row>
    <row r="45434" spans="83:83">
      <c r="CE45434" s="227"/>
    </row>
    <row r="45435" spans="83:83">
      <c r="CE45435" s="227"/>
    </row>
    <row r="45436" spans="83:83">
      <c r="CE45436" s="227"/>
    </row>
    <row r="45437" spans="83:83">
      <c r="CE45437" s="227"/>
    </row>
    <row r="45438" spans="83:83">
      <c r="CE45438" s="227"/>
    </row>
    <row r="45439" spans="83:83">
      <c r="CE45439" s="227"/>
    </row>
    <row r="45440" spans="83:83">
      <c r="CE45440" s="227"/>
    </row>
    <row r="45441" spans="83:83">
      <c r="CE45441" s="227"/>
    </row>
    <row r="45442" spans="83:83">
      <c r="CE45442" s="227"/>
    </row>
    <row r="45443" spans="83:83">
      <c r="CE45443" s="227"/>
    </row>
    <row r="45444" spans="83:83">
      <c r="CE45444" s="227"/>
    </row>
    <row r="45445" spans="83:83">
      <c r="CE45445" s="227"/>
    </row>
    <row r="45446" spans="83:83">
      <c r="CE45446" s="227"/>
    </row>
    <row r="45447" spans="83:83">
      <c r="CE45447" s="227"/>
    </row>
    <row r="45448" spans="83:83">
      <c r="CE45448" s="227"/>
    </row>
    <row r="45449" spans="83:83">
      <c r="CE45449" s="227"/>
    </row>
    <row r="45450" spans="83:83">
      <c r="CE45450" s="227"/>
    </row>
    <row r="45451" spans="83:83">
      <c r="CE45451" s="227"/>
    </row>
    <row r="45452" spans="83:83">
      <c r="CE45452" s="227"/>
    </row>
    <row r="45453" spans="83:83">
      <c r="CE45453" s="227"/>
    </row>
    <row r="45454" spans="83:83">
      <c r="CE45454" s="227"/>
    </row>
    <row r="45455" spans="83:83">
      <c r="CE45455" s="227"/>
    </row>
    <row r="45456" spans="83:83">
      <c r="CE45456" s="227"/>
    </row>
    <row r="45457" spans="83:83">
      <c r="CE45457" s="227"/>
    </row>
    <row r="45458" spans="83:83">
      <c r="CE45458" s="227"/>
    </row>
    <row r="45459" spans="83:83">
      <c r="CE45459" s="227"/>
    </row>
    <row r="45460" spans="83:83">
      <c r="CE45460" s="227"/>
    </row>
    <row r="45461" spans="83:83">
      <c r="CE45461" s="227"/>
    </row>
    <row r="45462" spans="83:83">
      <c r="CE45462" s="227"/>
    </row>
    <row r="45463" spans="83:83">
      <c r="CE45463" s="227"/>
    </row>
    <row r="45464" spans="83:83">
      <c r="CE45464" s="227"/>
    </row>
    <row r="45465" spans="83:83">
      <c r="CE45465" s="227"/>
    </row>
    <row r="45466" spans="83:83">
      <c r="CE45466" s="227"/>
    </row>
    <row r="45467" spans="83:83">
      <c r="CE45467" s="227"/>
    </row>
    <row r="45468" spans="83:83">
      <c r="CE45468" s="227"/>
    </row>
    <row r="45469" spans="83:83">
      <c r="CE45469" s="227"/>
    </row>
    <row r="45470" spans="83:83">
      <c r="CE45470" s="227"/>
    </row>
    <row r="45471" spans="83:83">
      <c r="CE45471" s="227"/>
    </row>
    <row r="45472" spans="83:83">
      <c r="CE45472" s="227"/>
    </row>
    <row r="45473" spans="83:83">
      <c r="CE45473" s="227"/>
    </row>
    <row r="45474" spans="83:83">
      <c r="CE45474" s="227"/>
    </row>
    <row r="45475" spans="83:83">
      <c r="CE45475" s="227"/>
    </row>
    <row r="45476" spans="83:83">
      <c r="CE45476" s="227"/>
    </row>
    <row r="45477" spans="83:83">
      <c r="CE45477" s="227"/>
    </row>
    <row r="45478" spans="83:83">
      <c r="CE45478" s="227"/>
    </row>
    <row r="45479" spans="83:83">
      <c r="CE45479" s="227"/>
    </row>
    <row r="45480" spans="83:83">
      <c r="CE45480" s="227"/>
    </row>
    <row r="45481" spans="83:83">
      <c r="CE45481" s="227"/>
    </row>
    <row r="45482" spans="83:83">
      <c r="CE45482" s="227"/>
    </row>
    <row r="45483" spans="83:83">
      <c r="CE45483" s="227"/>
    </row>
    <row r="45484" spans="83:83">
      <c r="CE45484" s="227"/>
    </row>
    <row r="45485" spans="83:83">
      <c r="CE45485" s="227"/>
    </row>
    <row r="45486" spans="83:83">
      <c r="CE45486" s="227"/>
    </row>
    <row r="45487" spans="83:83">
      <c r="CE45487" s="227"/>
    </row>
    <row r="45488" spans="83:83">
      <c r="CE45488" s="227"/>
    </row>
    <row r="45489" spans="83:83">
      <c r="CE45489" s="227"/>
    </row>
    <row r="45490" spans="83:83">
      <c r="CE45490" s="227"/>
    </row>
    <row r="45491" spans="83:83">
      <c r="CE45491" s="227"/>
    </row>
    <row r="45492" spans="83:83">
      <c r="CE45492" s="227"/>
    </row>
    <row r="45493" spans="83:83">
      <c r="CE45493" s="227"/>
    </row>
    <row r="45494" spans="83:83">
      <c r="CE45494" s="227"/>
    </row>
    <row r="45495" spans="83:83">
      <c r="CE45495" s="227"/>
    </row>
    <row r="45496" spans="83:83">
      <c r="CE45496" s="227"/>
    </row>
    <row r="45497" spans="83:83">
      <c r="CE45497" s="227"/>
    </row>
    <row r="45498" spans="83:83">
      <c r="CE45498" s="227"/>
    </row>
    <row r="45499" spans="83:83">
      <c r="CE45499" s="227"/>
    </row>
    <row r="45500" spans="83:83">
      <c r="CE45500" s="227"/>
    </row>
    <row r="45501" spans="83:83">
      <c r="CE45501" s="227"/>
    </row>
    <row r="45502" spans="83:83">
      <c r="CE45502" s="227"/>
    </row>
    <row r="45503" spans="83:83">
      <c r="CE45503" s="227"/>
    </row>
    <row r="45504" spans="83:83">
      <c r="CE45504" s="227"/>
    </row>
    <row r="45505" spans="83:83">
      <c r="CE45505" s="227"/>
    </row>
    <row r="45506" spans="83:83">
      <c r="CE45506" s="227"/>
    </row>
    <row r="45507" spans="83:83">
      <c r="CE45507" s="227"/>
    </row>
    <row r="45508" spans="83:83">
      <c r="CE45508" s="227"/>
    </row>
    <row r="45509" spans="83:83">
      <c r="CE45509" s="227"/>
    </row>
    <row r="45510" spans="83:83">
      <c r="CE45510" s="227"/>
    </row>
    <row r="45511" spans="83:83">
      <c r="CE45511" s="227"/>
    </row>
    <row r="45512" spans="83:83">
      <c r="CE45512" s="227"/>
    </row>
    <row r="45513" spans="83:83">
      <c r="CE45513" s="227"/>
    </row>
    <row r="45514" spans="83:83">
      <c r="CE45514" s="227"/>
    </row>
    <row r="45515" spans="83:83">
      <c r="CE45515" s="227"/>
    </row>
    <row r="45516" spans="83:83">
      <c r="CE45516" s="227"/>
    </row>
    <row r="45517" spans="83:83">
      <c r="CE45517" s="227"/>
    </row>
    <row r="45518" spans="83:83">
      <c r="CE45518" s="227"/>
    </row>
    <row r="45519" spans="83:83">
      <c r="CE45519" s="227"/>
    </row>
    <row r="45520" spans="83:83">
      <c r="CE45520" s="227"/>
    </row>
    <row r="45521" spans="83:83">
      <c r="CE45521" s="227"/>
    </row>
    <row r="45522" spans="83:83">
      <c r="CE45522" s="227"/>
    </row>
    <row r="45523" spans="83:83">
      <c r="CE45523" s="227"/>
    </row>
    <row r="45524" spans="83:83">
      <c r="CE45524" s="227"/>
    </row>
    <row r="45525" spans="83:83">
      <c r="CE45525" s="227"/>
    </row>
    <row r="45526" spans="83:83">
      <c r="CE45526" s="227"/>
    </row>
    <row r="45527" spans="83:83">
      <c r="CE45527" s="227"/>
    </row>
    <row r="45528" spans="83:83">
      <c r="CE45528" s="227"/>
    </row>
    <row r="45529" spans="83:83">
      <c r="CE45529" s="227"/>
    </row>
    <row r="45530" spans="83:83">
      <c r="CE45530" s="227"/>
    </row>
    <row r="45531" spans="83:83">
      <c r="CE45531" s="227"/>
    </row>
    <row r="45532" spans="83:83">
      <c r="CE45532" s="227"/>
    </row>
    <row r="45533" spans="83:83">
      <c r="CE45533" s="227"/>
    </row>
    <row r="45534" spans="83:83">
      <c r="CE45534" s="227"/>
    </row>
    <row r="45535" spans="83:83">
      <c r="CE45535" s="227"/>
    </row>
    <row r="45536" spans="83:83">
      <c r="CE45536" s="227"/>
    </row>
    <row r="45537" spans="83:83">
      <c r="CE45537" s="227"/>
    </row>
    <row r="45538" spans="83:83">
      <c r="CE45538" s="227"/>
    </row>
    <row r="45539" spans="83:83">
      <c r="CE45539" s="227"/>
    </row>
    <row r="45540" spans="83:83">
      <c r="CE45540" s="227"/>
    </row>
    <row r="45541" spans="83:83">
      <c r="CE45541" s="227"/>
    </row>
    <row r="45542" spans="83:83">
      <c r="CE45542" s="227"/>
    </row>
    <row r="45543" spans="83:83">
      <c r="CE45543" s="227"/>
    </row>
    <row r="45544" spans="83:83">
      <c r="CE45544" s="227"/>
    </row>
    <row r="45545" spans="83:83">
      <c r="CE45545" s="227"/>
    </row>
    <row r="45546" spans="83:83">
      <c r="CE45546" s="227"/>
    </row>
    <row r="45547" spans="83:83">
      <c r="CE45547" s="227"/>
    </row>
    <row r="45548" spans="83:83">
      <c r="CE45548" s="227"/>
    </row>
    <row r="45549" spans="83:83">
      <c r="CE45549" s="227"/>
    </row>
    <row r="45550" spans="83:83">
      <c r="CE45550" s="227"/>
    </row>
    <row r="45551" spans="83:83">
      <c r="CE45551" s="227"/>
    </row>
    <row r="45552" spans="83:83">
      <c r="CE45552" s="227"/>
    </row>
    <row r="45553" spans="83:83">
      <c r="CE45553" s="227"/>
    </row>
    <row r="45554" spans="83:83">
      <c r="CE45554" s="227"/>
    </row>
    <row r="45555" spans="83:83">
      <c r="CE45555" s="227"/>
    </row>
    <row r="45556" spans="83:83">
      <c r="CE45556" s="227"/>
    </row>
    <row r="45557" spans="83:83">
      <c r="CE45557" s="227"/>
    </row>
    <row r="45558" spans="83:83">
      <c r="CE45558" s="227"/>
    </row>
    <row r="45559" spans="83:83">
      <c r="CE45559" s="227"/>
    </row>
    <row r="45560" spans="83:83">
      <c r="CE45560" s="227"/>
    </row>
    <row r="45561" spans="83:83">
      <c r="CE45561" s="227"/>
    </row>
    <row r="45562" spans="83:83">
      <c r="CE45562" s="227"/>
    </row>
    <row r="45563" spans="83:83">
      <c r="CE45563" s="227"/>
    </row>
    <row r="45564" spans="83:83">
      <c r="CE45564" s="227"/>
    </row>
    <row r="45565" spans="83:83">
      <c r="CE45565" s="227"/>
    </row>
    <row r="45566" spans="83:83">
      <c r="CE45566" s="227"/>
    </row>
    <row r="45567" spans="83:83">
      <c r="CE45567" s="227"/>
    </row>
    <row r="45568" spans="83:83">
      <c r="CE45568" s="227"/>
    </row>
    <row r="45569" spans="83:83">
      <c r="CE45569" s="227"/>
    </row>
    <row r="45570" spans="83:83">
      <c r="CE45570" s="227"/>
    </row>
    <row r="45571" spans="83:83">
      <c r="CE45571" s="227"/>
    </row>
    <row r="45572" spans="83:83">
      <c r="CE45572" s="227"/>
    </row>
    <row r="45573" spans="83:83">
      <c r="CE45573" s="227"/>
    </row>
    <row r="45574" spans="83:83">
      <c r="CE45574" s="227"/>
    </row>
    <row r="45575" spans="83:83">
      <c r="CE45575" s="227"/>
    </row>
    <row r="45576" spans="83:83">
      <c r="CE45576" s="227"/>
    </row>
    <row r="45577" spans="83:83">
      <c r="CE45577" s="227"/>
    </row>
    <row r="45578" spans="83:83">
      <c r="CE45578" s="227"/>
    </row>
    <row r="45579" spans="83:83">
      <c r="CE45579" s="227"/>
    </row>
    <row r="45580" spans="83:83">
      <c r="CE45580" s="227"/>
    </row>
    <row r="45581" spans="83:83">
      <c r="CE45581" s="227"/>
    </row>
    <row r="45582" spans="83:83">
      <c r="CE45582" s="227"/>
    </row>
    <row r="45583" spans="83:83">
      <c r="CE45583" s="227"/>
    </row>
    <row r="45584" spans="83:83">
      <c r="CE45584" s="227"/>
    </row>
    <row r="45585" spans="83:83">
      <c r="CE45585" s="227"/>
    </row>
    <row r="45586" spans="83:83">
      <c r="CE45586" s="227"/>
    </row>
    <row r="45587" spans="83:83">
      <c r="CE45587" s="227"/>
    </row>
    <row r="45588" spans="83:83">
      <c r="CE45588" s="227"/>
    </row>
    <row r="45589" spans="83:83">
      <c r="CE45589" s="227"/>
    </row>
    <row r="45590" spans="83:83">
      <c r="CE45590" s="227"/>
    </row>
    <row r="45591" spans="83:83">
      <c r="CE45591" s="227"/>
    </row>
    <row r="45592" spans="83:83">
      <c r="CE45592" s="227"/>
    </row>
    <row r="45593" spans="83:83">
      <c r="CE45593" s="227"/>
    </row>
    <row r="45594" spans="83:83">
      <c r="CE45594" s="227"/>
    </row>
    <row r="45595" spans="83:83">
      <c r="CE45595" s="227"/>
    </row>
    <row r="45596" spans="83:83">
      <c r="CE45596" s="227"/>
    </row>
    <row r="45597" spans="83:83">
      <c r="CE45597" s="227"/>
    </row>
    <row r="45598" spans="83:83">
      <c r="CE45598" s="227"/>
    </row>
    <row r="45599" spans="83:83">
      <c r="CE45599" s="227"/>
    </row>
    <row r="45600" spans="83:83">
      <c r="CE45600" s="227"/>
    </row>
    <row r="45601" spans="83:83">
      <c r="CE45601" s="227"/>
    </row>
    <row r="45602" spans="83:83">
      <c r="CE45602" s="227"/>
    </row>
    <row r="45603" spans="83:83">
      <c r="CE45603" s="227"/>
    </row>
    <row r="45604" spans="83:83">
      <c r="CE45604" s="227"/>
    </row>
    <row r="45605" spans="83:83">
      <c r="CE45605" s="227"/>
    </row>
    <row r="45606" spans="83:83">
      <c r="CE45606" s="227"/>
    </row>
    <row r="45607" spans="83:83">
      <c r="CE45607" s="227"/>
    </row>
    <row r="45608" spans="83:83">
      <c r="CE45608" s="227"/>
    </row>
    <row r="45609" spans="83:83">
      <c r="CE45609" s="227"/>
    </row>
    <row r="45610" spans="83:83">
      <c r="CE45610" s="227"/>
    </row>
    <row r="45611" spans="83:83">
      <c r="CE45611" s="227"/>
    </row>
    <row r="45612" spans="83:83">
      <c r="CE45612" s="227"/>
    </row>
    <row r="45613" spans="83:83">
      <c r="CE45613" s="227"/>
    </row>
    <row r="45614" spans="83:83">
      <c r="CE45614" s="227"/>
    </row>
    <row r="45615" spans="83:83">
      <c r="CE45615" s="227"/>
    </row>
    <row r="45616" spans="83:83">
      <c r="CE45616" s="227"/>
    </row>
    <row r="45617" spans="83:83">
      <c r="CE45617" s="227"/>
    </row>
    <row r="45618" spans="83:83">
      <c r="CE45618" s="227"/>
    </row>
    <row r="45619" spans="83:83">
      <c r="CE45619" s="227"/>
    </row>
    <row r="45620" spans="83:83">
      <c r="CE45620" s="227"/>
    </row>
    <row r="45621" spans="83:83">
      <c r="CE45621" s="227"/>
    </row>
    <row r="45622" spans="83:83">
      <c r="CE45622" s="227"/>
    </row>
    <row r="45623" spans="83:83">
      <c r="CE45623" s="227"/>
    </row>
    <row r="45624" spans="83:83">
      <c r="CE45624" s="227"/>
    </row>
    <row r="45625" spans="83:83">
      <c r="CE45625" s="227"/>
    </row>
    <row r="45626" spans="83:83">
      <c r="CE45626" s="227"/>
    </row>
    <row r="45627" spans="83:83">
      <c r="CE45627" s="227"/>
    </row>
    <row r="45628" spans="83:83">
      <c r="CE45628" s="227"/>
    </row>
    <row r="45629" spans="83:83">
      <c r="CE45629" s="227"/>
    </row>
    <row r="45630" spans="83:83">
      <c r="CE45630" s="227"/>
    </row>
    <row r="45631" spans="83:83">
      <c r="CE45631" s="227"/>
    </row>
    <row r="45632" spans="83:83">
      <c r="CE45632" s="227"/>
    </row>
    <row r="45633" spans="83:83">
      <c r="CE45633" s="227"/>
    </row>
    <row r="45634" spans="83:83">
      <c r="CE45634" s="227"/>
    </row>
    <row r="45635" spans="83:83">
      <c r="CE45635" s="227"/>
    </row>
    <row r="45636" spans="83:83">
      <c r="CE45636" s="227"/>
    </row>
    <row r="45637" spans="83:83">
      <c r="CE45637" s="227"/>
    </row>
    <row r="45638" spans="83:83">
      <c r="CE45638" s="227"/>
    </row>
    <row r="45639" spans="83:83">
      <c r="CE45639" s="227"/>
    </row>
    <row r="45640" spans="83:83">
      <c r="CE45640" s="227"/>
    </row>
    <row r="45641" spans="83:83">
      <c r="CE45641" s="227"/>
    </row>
    <row r="45642" spans="83:83">
      <c r="CE45642" s="227"/>
    </row>
    <row r="45643" spans="83:83">
      <c r="CE45643" s="227"/>
    </row>
    <row r="45644" spans="83:83">
      <c r="CE45644" s="227"/>
    </row>
    <row r="45645" spans="83:83">
      <c r="CE45645" s="227"/>
    </row>
    <row r="45646" spans="83:83">
      <c r="CE45646" s="227"/>
    </row>
    <row r="45647" spans="83:83">
      <c r="CE45647" s="227"/>
    </row>
    <row r="45648" spans="83:83">
      <c r="CE45648" s="227"/>
    </row>
    <row r="45649" spans="83:83">
      <c r="CE45649" s="227"/>
    </row>
    <row r="45650" spans="83:83">
      <c r="CE45650" s="227"/>
    </row>
    <row r="45651" spans="83:83">
      <c r="CE45651" s="227"/>
    </row>
    <row r="45652" spans="83:83">
      <c r="CE45652" s="227"/>
    </row>
    <row r="45653" spans="83:83">
      <c r="CE45653" s="227"/>
    </row>
    <row r="45654" spans="83:83">
      <c r="CE45654" s="227"/>
    </row>
    <row r="45655" spans="83:83">
      <c r="CE45655" s="227"/>
    </row>
    <row r="45656" spans="83:83">
      <c r="CE45656" s="227"/>
    </row>
    <row r="45657" spans="83:83">
      <c r="CE45657" s="227"/>
    </row>
    <row r="45658" spans="83:83">
      <c r="CE45658" s="227"/>
    </row>
    <row r="45659" spans="83:83">
      <c r="CE45659" s="227"/>
    </row>
    <row r="45660" spans="83:83">
      <c r="CE45660" s="227"/>
    </row>
    <row r="45661" spans="83:83">
      <c r="CE45661" s="227"/>
    </row>
    <row r="45662" spans="83:83">
      <c r="CE45662" s="227"/>
    </row>
    <row r="45663" spans="83:83">
      <c r="CE45663" s="227"/>
    </row>
    <row r="45664" spans="83:83">
      <c r="CE45664" s="227"/>
    </row>
    <row r="45665" spans="83:83">
      <c r="CE45665" s="227"/>
    </row>
    <row r="45666" spans="83:83">
      <c r="CE45666" s="227"/>
    </row>
    <row r="45667" spans="83:83">
      <c r="CE45667" s="227"/>
    </row>
    <row r="45668" spans="83:83">
      <c r="CE45668" s="227"/>
    </row>
    <row r="45669" spans="83:83">
      <c r="CE45669" s="227"/>
    </row>
    <row r="45670" spans="83:83">
      <c r="CE45670" s="227"/>
    </row>
    <row r="45671" spans="83:83">
      <c r="CE45671" s="227"/>
    </row>
    <row r="45672" spans="83:83">
      <c r="CE45672" s="227"/>
    </row>
    <row r="45673" spans="83:83">
      <c r="CE45673" s="227"/>
    </row>
    <row r="45674" spans="83:83">
      <c r="CE45674" s="227"/>
    </row>
    <row r="45675" spans="83:83">
      <c r="CE45675" s="227"/>
    </row>
    <row r="45676" spans="83:83">
      <c r="CE45676" s="227"/>
    </row>
    <row r="45677" spans="83:83">
      <c r="CE45677" s="227"/>
    </row>
    <row r="45678" spans="83:83">
      <c r="CE45678" s="227"/>
    </row>
    <row r="45679" spans="83:83">
      <c r="CE45679" s="227"/>
    </row>
    <row r="45680" spans="83:83">
      <c r="CE45680" s="227"/>
    </row>
    <row r="45681" spans="83:83">
      <c r="CE45681" s="227"/>
    </row>
    <row r="45682" spans="83:83">
      <c r="CE45682" s="227"/>
    </row>
    <row r="45683" spans="83:83">
      <c r="CE45683" s="227"/>
    </row>
    <row r="45684" spans="83:83">
      <c r="CE45684" s="227"/>
    </row>
    <row r="45685" spans="83:83">
      <c r="CE45685" s="227"/>
    </row>
    <row r="45686" spans="83:83">
      <c r="CE45686" s="227"/>
    </row>
    <row r="45687" spans="83:83">
      <c r="CE45687" s="227"/>
    </row>
    <row r="45688" spans="83:83">
      <c r="CE45688" s="227"/>
    </row>
    <row r="45689" spans="83:83">
      <c r="CE45689" s="227"/>
    </row>
    <row r="45690" spans="83:83">
      <c r="CE45690" s="227"/>
    </row>
    <row r="45691" spans="83:83">
      <c r="CE45691" s="227"/>
    </row>
    <row r="45692" spans="83:83">
      <c r="CE45692" s="227"/>
    </row>
    <row r="45693" spans="83:83">
      <c r="CE45693" s="227"/>
    </row>
    <row r="45694" spans="83:83">
      <c r="CE45694" s="227"/>
    </row>
    <row r="45695" spans="83:83">
      <c r="CE45695" s="227"/>
    </row>
    <row r="45696" spans="83:83">
      <c r="CE45696" s="227"/>
    </row>
    <row r="45697" spans="83:83">
      <c r="CE45697" s="227"/>
    </row>
    <row r="45698" spans="83:83">
      <c r="CE45698" s="227"/>
    </row>
    <row r="45699" spans="83:83">
      <c r="CE45699" s="227"/>
    </row>
    <row r="45700" spans="83:83">
      <c r="CE45700" s="227"/>
    </row>
    <row r="45701" spans="83:83">
      <c r="CE45701" s="227"/>
    </row>
    <row r="45702" spans="83:83">
      <c r="CE45702" s="227"/>
    </row>
    <row r="45703" spans="83:83">
      <c r="CE45703" s="227"/>
    </row>
    <row r="45704" spans="83:83">
      <c r="CE45704" s="227"/>
    </row>
    <row r="45705" spans="83:83">
      <c r="CE45705" s="227"/>
    </row>
    <row r="45706" spans="83:83">
      <c r="CE45706" s="227"/>
    </row>
    <row r="45707" spans="83:83">
      <c r="CE45707" s="227"/>
    </row>
    <row r="45708" spans="83:83">
      <c r="CE45708" s="227"/>
    </row>
    <row r="45709" spans="83:83">
      <c r="CE45709" s="227"/>
    </row>
    <row r="45710" spans="83:83">
      <c r="CE45710" s="227"/>
    </row>
    <row r="45711" spans="83:83">
      <c r="CE45711" s="227"/>
    </row>
    <row r="45712" spans="83:83">
      <c r="CE45712" s="227"/>
    </row>
    <row r="45713" spans="83:83">
      <c r="CE45713" s="227"/>
    </row>
    <row r="45714" spans="83:83">
      <c r="CE45714" s="227"/>
    </row>
    <row r="45715" spans="83:83">
      <c r="CE45715" s="227"/>
    </row>
    <row r="45716" spans="83:83">
      <c r="CE45716" s="227"/>
    </row>
    <row r="45717" spans="83:83">
      <c r="CE45717" s="227"/>
    </row>
    <row r="45718" spans="83:83">
      <c r="CE45718" s="227"/>
    </row>
    <row r="45719" spans="83:83">
      <c r="CE45719" s="227"/>
    </row>
    <row r="45720" spans="83:83">
      <c r="CE45720" s="227"/>
    </row>
    <row r="45721" spans="83:83">
      <c r="CE45721" s="227"/>
    </row>
    <row r="45722" spans="83:83">
      <c r="CE45722" s="227"/>
    </row>
    <row r="45723" spans="83:83">
      <c r="CE45723" s="227"/>
    </row>
    <row r="45724" spans="83:83">
      <c r="CE45724" s="227"/>
    </row>
    <row r="45725" spans="83:83">
      <c r="CE45725" s="227"/>
    </row>
    <row r="45726" spans="83:83">
      <c r="CE45726" s="227"/>
    </row>
    <row r="45727" spans="83:83">
      <c r="CE45727" s="227"/>
    </row>
    <row r="45728" spans="83:83">
      <c r="CE45728" s="227"/>
    </row>
    <row r="45729" spans="83:83">
      <c r="CE45729" s="227"/>
    </row>
    <row r="45730" spans="83:83">
      <c r="CE45730" s="227"/>
    </row>
    <row r="45731" spans="83:83">
      <c r="CE45731" s="227"/>
    </row>
    <row r="45732" spans="83:83">
      <c r="CE45732" s="227"/>
    </row>
    <row r="45733" spans="83:83">
      <c r="CE45733" s="227"/>
    </row>
    <row r="45734" spans="83:83">
      <c r="CE45734" s="227"/>
    </row>
    <row r="45735" spans="83:83">
      <c r="CE45735" s="227"/>
    </row>
    <row r="45736" spans="83:83">
      <c r="CE45736" s="227"/>
    </row>
    <row r="45737" spans="83:83">
      <c r="CE45737" s="227"/>
    </row>
    <row r="45738" spans="83:83">
      <c r="CE45738" s="227"/>
    </row>
    <row r="45739" spans="83:83">
      <c r="CE45739" s="227"/>
    </row>
    <row r="45740" spans="83:83">
      <c r="CE45740" s="227"/>
    </row>
    <row r="45741" spans="83:83">
      <c r="CE45741" s="227"/>
    </row>
    <row r="45742" spans="83:83">
      <c r="CE45742" s="227"/>
    </row>
    <row r="45743" spans="83:83">
      <c r="CE45743" s="227"/>
    </row>
    <row r="45744" spans="83:83">
      <c r="CE45744" s="227"/>
    </row>
    <row r="45745" spans="83:83">
      <c r="CE45745" s="227"/>
    </row>
    <row r="45746" spans="83:83">
      <c r="CE45746" s="227"/>
    </row>
    <row r="45747" spans="83:83">
      <c r="CE45747" s="227"/>
    </row>
    <row r="45748" spans="83:83">
      <c r="CE45748" s="227"/>
    </row>
    <row r="45749" spans="83:83">
      <c r="CE45749" s="227"/>
    </row>
    <row r="45750" spans="83:83">
      <c r="CE45750" s="227"/>
    </row>
    <row r="45751" spans="83:83">
      <c r="CE45751" s="227"/>
    </row>
    <row r="45752" spans="83:83">
      <c r="CE45752" s="227"/>
    </row>
    <row r="45753" spans="83:83">
      <c r="CE45753" s="227"/>
    </row>
    <row r="45754" spans="83:83">
      <c r="CE45754" s="227"/>
    </row>
    <row r="45755" spans="83:83">
      <c r="CE45755" s="227"/>
    </row>
    <row r="45756" spans="83:83">
      <c r="CE45756" s="227"/>
    </row>
    <row r="45757" spans="83:83">
      <c r="CE45757" s="227"/>
    </row>
    <row r="45758" spans="83:83">
      <c r="CE45758" s="227"/>
    </row>
    <row r="45759" spans="83:83">
      <c r="CE45759" s="227"/>
    </row>
    <row r="45760" spans="83:83">
      <c r="CE45760" s="227"/>
    </row>
    <row r="45761" spans="83:83">
      <c r="CE45761" s="227"/>
    </row>
    <row r="45762" spans="83:83">
      <c r="CE45762" s="227"/>
    </row>
    <row r="45763" spans="83:83">
      <c r="CE45763" s="227"/>
    </row>
    <row r="45764" spans="83:83">
      <c r="CE45764" s="227"/>
    </row>
    <row r="45765" spans="83:83">
      <c r="CE45765" s="227"/>
    </row>
    <row r="45766" spans="83:83">
      <c r="CE45766" s="227"/>
    </row>
    <row r="45767" spans="83:83">
      <c r="CE45767" s="227"/>
    </row>
    <row r="45768" spans="83:83">
      <c r="CE45768" s="227"/>
    </row>
    <row r="45769" spans="83:83">
      <c r="CE45769" s="227"/>
    </row>
    <row r="45770" spans="83:83">
      <c r="CE45770" s="227"/>
    </row>
    <row r="45771" spans="83:83">
      <c r="CE45771" s="227"/>
    </row>
    <row r="45772" spans="83:83">
      <c r="CE45772" s="227"/>
    </row>
    <row r="45773" spans="83:83">
      <c r="CE45773" s="227"/>
    </row>
    <row r="45774" spans="83:83">
      <c r="CE45774" s="227"/>
    </row>
    <row r="45775" spans="83:83">
      <c r="CE45775" s="227"/>
    </row>
    <row r="45776" spans="83:83">
      <c r="CE45776" s="227"/>
    </row>
    <row r="45777" spans="83:83">
      <c r="CE45777" s="227"/>
    </row>
    <row r="45778" spans="83:83">
      <c r="CE45778" s="227"/>
    </row>
    <row r="45779" spans="83:83">
      <c r="CE45779" s="227"/>
    </row>
    <row r="45780" spans="83:83">
      <c r="CE45780" s="227"/>
    </row>
    <row r="45781" spans="83:83">
      <c r="CE45781" s="227"/>
    </row>
    <row r="45782" spans="83:83">
      <c r="CE45782" s="227"/>
    </row>
    <row r="45783" spans="83:83">
      <c r="CE45783" s="227"/>
    </row>
    <row r="45784" spans="83:83">
      <c r="CE45784" s="227"/>
    </row>
    <row r="45785" spans="83:83">
      <c r="CE45785" s="227"/>
    </row>
    <row r="45786" spans="83:83">
      <c r="CE45786" s="227"/>
    </row>
    <row r="45787" spans="83:83">
      <c r="CE45787" s="227"/>
    </row>
    <row r="45788" spans="83:83">
      <c r="CE45788" s="227"/>
    </row>
    <row r="45789" spans="83:83">
      <c r="CE45789" s="227"/>
    </row>
    <row r="45790" spans="83:83">
      <c r="CE45790" s="227"/>
    </row>
    <row r="45791" spans="83:83">
      <c r="CE45791" s="227"/>
    </row>
    <row r="45792" spans="83:83">
      <c r="CE45792" s="227"/>
    </row>
    <row r="45793" spans="83:83">
      <c r="CE45793" s="227"/>
    </row>
    <row r="45794" spans="83:83">
      <c r="CE45794" s="227"/>
    </row>
    <row r="45795" spans="83:83">
      <c r="CE45795" s="227"/>
    </row>
    <row r="45796" spans="83:83">
      <c r="CE45796" s="227"/>
    </row>
    <row r="45797" spans="83:83">
      <c r="CE45797" s="227"/>
    </row>
    <row r="45798" spans="83:83">
      <c r="CE45798" s="227"/>
    </row>
    <row r="45799" spans="83:83">
      <c r="CE45799" s="227"/>
    </row>
    <row r="45800" spans="83:83">
      <c r="CE45800" s="227"/>
    </row>
    <row r="45801" spans="83:83">
      <c r="CE45801" s="227"/>
    </row>
    <row r="45802" spans="83:83">
      <c r="CE45802" s="227"/>
    </row>
    <row r="45803" spans="83:83">
      <c r="CE45803" s="227"/>
    </row>
    <row r="45804" spans="83:83">
      <c r="CE45804" s="227"/>
    </row>
    <row r="45805" spans="83:83">
      <c r="CE45805" s="227"/>
    </row>
    <row r="45806" spans="83:83">
      <c r="CE45806" s="227"/>
    </row>
    <row r="45807" spans="83:83">
      <c r="CE45807" s="227"/>
    </row>
    <row r="45808" spans="83:83">
      <c r="CE45808" s="227"/>
    </row>
    <row r="45809" spans="83:83">
      <c r="CE45809" s="227"/>
    </row>
    <row r="45810" spans="83:83">
      <c r="CE45810" s="227"/>
    </row>
    <row r="45811" spans="83:83">
      <c r="CE45811" s="227"/>
    </row>
    <row r="45812" spans="83:83">
      <c r="CE45812" s="227"/>
    </row>
    <row r="45813" spans="83:83">
      <c r="CE45813" s="227"/>
    </row>
    <row r="45814" spans="83:83">
      <c r="CE45814" s="227"/>
    </row>
    <row r="45815" spans="83:83">
      <c r="CE45815" s="227"/>
    </row>
    <row r="45816" spans="83:83">
      <c r="CE45816" s="227"/>
    </row>
    <row r="45817" spans="83:83">
      <c r="CE45817" s="227"/>
    </row>
    <row r="45818" spans="83:83">
      <c r="CE45818" s="227"/>
    </row>
    <row r="45819" spans="83:83">
      <c r="CE45819" s="227"/>
    </row>
    <row r="45820" spans="83:83">
      <c r="CE45820" s="227"/>
    </row>
    <row r="45821" spans="83:83">
      <c r="CE45821" s="227"/>
    </row>
    <row r="45822" spans="83:83">
      <c r="CE45822" s="227"/>
    </row>
    <row r="45823" spans="83:83">
      <c r="CE45823" s="227"/>
    </row>
    <row r="45824" spans="83:83">
      <c r="CE45824" s="227"/>
    </row>
    <row r="45825" spans="83:83">
      <c r="CE45825" s="227"/>
    </row>
    <row r="45826" spans="83:83">
      <c r="CE45826" s="227"/>
    </row>
    <row r="45827" spans="83:83">
      <c r="CE45827" s="227"/>
    </row>
    <row r="45828" spans="83:83">
      <c r="CE45828" s="227"/>
    </row>
    <row r="45829" spans="83:83">
      <c r="CE45829" s="227"/>
    </row>
    <row r="45830" spans="83:83">
      <c r="CE45830" s="227"/>
    </row>
    <row r="45831" spans="83:83">
      <c r="CE45831" s="227"/>
    </row>
    <row r="45832" spans="83:83">
      <c r="CE45832" s="227"/>
    </row>
    <row r="45833" spans="83:83">
      <c r="CE45833" s="227"/>
    </row>
    <row r="45834" spans="83:83">
      <c r="CE45834" s="227"/>
    </row>
    <row r="45835" spans="83:83">
      <c r="CE45835" s="227"/>
    </row>
    <row r="45836" spans="83:83">
      <c r="CE45836" s="227"/>
    </row>
    <row r="45837" spans="83:83">
      <c r="CE45837" s="227"/>
    </row>
    <row r="45838" spans="83:83">
      <c r="CE45838" s="227"/>
    </row>
    <row r="45839" spans="83:83">
      <c r="CE45839" s="227"/>
    </row>
    <row r="45840" spans="83:83">
      <c r="CE45840" s="227"/>
    </row>
    <row r="45841" spans="83:83">
      <c r="CE45841" s="227"/>
    </row>
    <row r="45842" spans="83:83">
      <c r="CE45842" s="227"/>
    </row>
    <row r="45843" spans="83:83">
      <c r="CE45843" s="227"/>
    </row>
    <row r="45844" spans="83:83">
      <c r="CE45844" s="227"/>
    </row>
    <row r="45845" spans="83:83">
      <c r="CE45845" s="227"/>
    </row>
    <row r="45846" spans="83:83">
      <c r="CE45846" s="227"/>
    </row>
    <row r="45847" spans="83:83">
      <c r="CE45847" s="227"/>
    </row>
    <row r="45848" spans="83:83">
      <c r="CE45848" s="227"/>
    </row>
    <row r="45849" spans="83:83">
      <c r="CE45849" s="227"/>
    </row>
    <row r="45850" spans="83:83">
      <c r="CE45850" s="227"/>
    </row>
    <row r="45851" spans="83:83">
      <c r="CE45851" s="227"/>
    </row>
    <row r="45852" spans="83:83">
      <c r="CE45852" s="227"/>
    </row>
    <row r="45853" spans="83:83">
      <c r="CE45853" s="227"/>
    </row>
    <row r="45854" spans="83:83">
      <c r="CE45854" s="227"/>
    </row>
    <row r="45855" spans="83:83">
      <c r="CE45855" s="227"/>
    </row>
    <row r="45856" spans="83:83">
      <c r="CE45856" s="227"/>
    </row>
    <row r="45857" spans="83:83">
      <c r="CE45857" s="227"/>
    </row>
    <row r="45858" spans="83:83">
      <c r="CE45858" s="227"/>
    </row>
    <row r="45859" spans="83:83">
      <c r="CE45859" s="227"/>
    </row>
    <row r="45860" spans="83:83">
      <c r="CE45860" s="227"/>
    </row>
    <row r="45861" spans="83:83">
      <c r="CE45861" s="227"/>
    </row>
    <row r="45862" spans="83:83">
      <c r="CE45862" s="227"/>
    </row>
    <row r="45863" spans="83:83">
      <c r="CE45863" s="227"/>
    </row>
    <row r="45864" spans="83:83">
      <c r="CE45864" s="227"/>
    </row>
    <row r="45865" spans="83:83">
      <c r="CE45865" s="227"/>
    </row>
    <row r="45866" spans="83:83">
      <c r="CE45866" s="227"/>
    </row>
    <row r="45867" spans="83:83">
      <c r="CE45867" s="227"/>
    </row>
    <row r="45868" spans="83:83">
      <c r="CE45868" s="227"/>
    </row>
    <row r="45869" spans="83:83">
      <c r="CE45869" s="227"/>
    </row>
    <row r="45870" spans="83:83">
      <c r="CE45870" s="227"/>
    </row>
    <row r="45871" spans="83:83">
      <c r="CE45871" s="227"/>
    </row>
    <row r="45872" spans="83:83">
      <c r="CE45872" s="227"/>
    </row>
    <row r="45873" spans="83:83">
      <c r="CE45873" s="227"/>
    </row>
    <row r="45874" spans="83:83">
      <c r="CE45874" s="227"/>
    </row>
    <row r="45875" spans="83:83">
      <c r="CE45875" s="227"/>
    </row>
    <row r="45876" spans="83:83">
      <c r="CE45876" s="227"/>
    </row>
    <row r="45877" spans="83:83">
      <c r="CE45877" s="227"/>
    </row>
    <row r="45878" spans="83:83">
      <c r="CE45878" s="227"/>
    </row>
    <row r="45879" spans="83:83">
      <c r="CE45879" s="227"/>
    </row>
    <row r="45880" spans="83:83">
      <c r="CE45880" s="227"/>
    </row>
    <row r="45881" spans="83:83">
      <c r="CE45881" s="227"/>
    </row>
    <row r="45882" spans="83:83">
      <c r="CE45882" s="227"/>
    </row>
    <row r="45883" spans="83:83">
      <c r="CE45883" s="227"/>
    </row>
    <row r="45884" spans="83:83">
      <c r="CE45884" s="227"/>
    </row>
    <row r="45885" spans="83:83">
      <c r="CE45885" s="227"/>
    </row>
    <row r="45886" spans="83:83">
      <c r="CE45886" s="227"/>
    </row>
    <row r="45887" spans="83:83">
      <c r="CE45887" s="227"/>
    </row>
    <row r="45888" spans="83:83">
      <c r="CE45888" s="227"/>
    </row>
    <row r="45889" spans="83:83">
      <c r="CE45889" s="227"/>
    </row>
    <row r="45890" spans="83:83">
      <c r="CE45890" s="227"/>
    </row>
    <row r="45891" spans="83:83">
      <c r="CE45891" s="227"/>
    </row>
    <row r="45892" spans="83:83">
      <c r="CE45892" s="227"/>
    </row>
    <row r="45893" spans="83:83">
      <c r="CE45893" s="227"/>
    </row>
    <row r="45894" spans="83:83">
      <c r="CE45894" s="227"/>
    </row>
    <row r="45895" spans="83:83">
      <c r="CE45895" s="227"/>
    </row>
    <row r="45896" spans="83:83">
      <c r="CE45896" s="227"/>
    </row>
    <row r="45897" spans="83:83">
      <c r="CE45897" s="227"/>
    </row>
    <row r="45898" spans="83:83">
      <c r="CE45898" s="227"/>
    </row>
    <row r="45899" spans="83:83">
      <c r="CE45899" s="227"/>
    </row>
    <row r="45900" spans="83:83">
      <c r="CE45900" s="227"/>
    </row>
    <row r="45901" spans="83:83">
      <c r="CE45901" s="227"/>
    </row>
    <row r="45902" spans="83:83">
      <c r="CE45902" s="227"/>
    </row>
    <row r="45903" spans="83:83">
      <c r="CE45903" s="227"/>
    </row>
    <row r="45904" spans="83:83">
      <c r="CE45904" s="227"/>
    </row>
    <row r="45905" spans="83:83">
      <c r="CE45905" s="227"/>
    </row>
    <row r="45906" spans="83:83">
      <c r="CE45906" s="227"/>
    </row>
    <row r="45907" spans="83:83">
      <c r="CE45907" s="227"/>
    </row>
    <row r="45908" spans="83:83">
      <c r="CE45908" s="227"/>
    </row>
    <row r="45909" spans="83:83">
      <c r="CE45909" s="227"/>
    </row>
    <row r="45910" spans="83:83">
      <c r="CE45910" s="227"/>
    </row>
    <row r="45911" spans="83:83">
      <c r="CE45911" s="227"/>
    </row>
    <row r="45912" spans="83:83">
      <c r="CE45912" s="227"/>
    </row>
    <row r="45913" spans="83:83">
      <c r="CE45913" s="227"/>
    </row>
    <row r="45914" spans="83:83">
      <c r="CE45914" s="227"/>
    </row>
    <row r="45915" spans="83:83">
      <c r="CE45915" s="227"/>
    </row>
    <row r="45916" spans="83:83">
      <c r="CE45916" s="227"/>
    </row>
    <row r="45917" spans="83:83">
      <c r="CE45917" s="227"/>
    </row>
    <row r="45918" spans="83:83">
      <c r="CE45918" s="227"/>
    </row>
    <row r="45919" spans="83:83">
      <c r="CE45919" s="227"/>
    </row>
    <row r="45920" spans="83:83">
      <c r="CE45920" s="227"/>
    </row>
    <row r="45921" spans="83:83">
      <c r="CE45921" s="227"/>
    </row>
    <row r="45922" spans="83:83">
      <c r="CE45922" s="227"/>
    </row>
    <row r="45923" spans="83:83">
      <c r="CE45923" s="227"/>
    </row>
    <row r="45924" spans="83:83">
      <c r="CE45924" s="227"/>
    </row>
    <row r="45925" spans="83:83">
      <c r="CE45925" s="227"/>
    </row>
    <row r="45926" spans="83:83">
      <c r="CE45926" s="227"/>
    </row>
    <row r="45927" spans="83:83">
      <c r="CE45927" s="227"/>
    </row>
    <row r="45928" spans="83:83">
      <c r="CE45928" s="227"/>
    </row>
    <row r="45929" spans="83:83">
      <c r="CE45929" s="227"/>
    </row>
    <row r="45930" spans="83:83">
      <c r="CE45930" s="227"/>
    </row>
    <row r="45931" spans="83:83">
      <c r="CE45931" s="227"/>
    </row>
    <row r="45932" spans="83:83">
      <c r="CE45932" s="227"/>
    </row>
    <row r="45933" spans="83:83">
      <c r="CE45933" s="227"/>
    </row>
    <row r="45934" spans="83:83">
      <c r="CE45934" s="227"/>
    </row>
    <row r="45935" spans="83:83">
      <c r="CE45935" s="227"/>
    </row>
    <row r="45936" spans="83:83">
      <c r="CE45936" s="227"/>
    </row>
    <row r="45937" spans="83:83">
      <c r="CE45937" s="227"/>
    </row>
    <row r="45938" spans="83:83">
      <c r="CE45938" s="227"/>
    </row>
    <row r="45939" spans="83:83">
      <c r="CE45939" s="227"/>
    </row>
    <row r="45940" spans="83:83">
      <c r="CE45940" s="227"/>
    </row>
    <row r="45941" spans="83:83">
      <c r="CE45941" s="227"/>
    </row>
    <row r="45942" spans="83:83">
      <c r="CE45942" s="227"/>
    </row>
    <row r="45943" spans="83:83">
      <c r="CE45943" s="227"/>
    </row>
    <row r="45944" spans="83:83">
      <c r="CE45944" s="227"/>
    </row>
    <row r="45945" spans="83:83">
      <c r="CE45945" s="227"/>
    </row>
    <row r="45946" spans="83:83">
      <c r="CE45946" s="227"/>
    </row>
    <row r="45947" spans="83:83">
      <c r="CE45947" s="227"/>
    </row>
    <row r="45948" spans="83:83">
      <c r="CE45948" s="227"/>
    </row>
    <row r="45949" spans="83:83">
      <c r="CE45949" s="227"/>
    </row>
    <row r="45950" spans="83:83">
      <c r="CE45950" s="227"/>
    </row>
    <row r="45951" spans="83:83">
      <c r="CE45951" s="227"/>
    </row>
    <row r="45952" spans="83:83">
      <c r="CE45952" s="227"/>
    </row>
    <row r="45953" spans="83:83">
      <c r="CE45953" s="227"/>
    </row>
    <row r="45954" spans="83:83">
      <c r="CE45954" s="227"/>
    </row>
    <row r="45955" spans="83:83">
      <c r="CE45955" s="227"/>
    </row>
    <row r="45956" spans="83:83">
      <c r="CE45956" s="227"/>
    </row>
    <row r="45957" spans="83:83">
      <c r="CE45957" s="227"/>
    </row>
    <row r="45958" spans="83:83">
      <c r="CE45958" s="227"/>
    </row>
    <row r="45959" spans="83:83">
      <c r="CE45959" s="227"/>
    </row>
    <row r="45960" spans="83:83">
      <c r="CE45960" s="227"/>
    </row>
    <row r="45961" spans="83:83">
      <c r="CE45961" s="227"/>
    </row>
    <row r="45962" spans="83:83">
      <c r="CE45962" s="227"/>
    </row>
    <row r="45963" spans="83:83">
      <c r="CE45963" s="227"/>
    </row>
    <row r="45964" spans="83:83">
      <c r="CE45964" s="227"/>
    </row>
    <row r="45965" spans="83:83">
      <c r="CE45965" s="227"/>
    </row>
    <row r="45966" spans="83:83">
      <c r="CE45966" s="227"/>
    </row>
    <row r="45967" spans="83:83">
      <c r="CE45967" s="227"/>
    </row>
    <row r="45968" spans="83:83">
      <c r="CE45968" s="227"/>
    </row>
    <row r="45969" spans="83:83">
      <c r="CE45969" s="227"/>
    </row>
    <row r="45970" spans="83:83">
      <c r="CE45970" s="227"/>
    </row>
    <row r="45971" spans="83:83">
      <c r="CE45971" s="227"/>
    </row>
    <row r="45972" spans="83:83">
      <c r="CE45972" s="227"/>
    </row>
    <row r="45973" spans="83:83">
      <c r="CE45973" s="227"/>
    </row>
    <row r="45974" spans="83:83">
      <c r="CE45974" s="227"/>
    </row>
    <row r="45975" spans="83:83">
      <c r="CE45975" s="227"/>
    </row>
    <row r="45976" spans="83:83">
      <c r="CE45976" s="227"/>
    </row>
    <row r="45977" spans="83:83">
      <c r="CE45977" s="227"/>
    </row>
    <row r="45978" spans="83:83">
      <c r="CE45978" s="227"/>
    </row>
    <row r="45979" spans="83:83">
      <c r="CE45979" s="227"/>
    </row>
    <row r="45980" spans="83:83">
      <c r="CE45980" s="227"/>
    </row>
    <row r="45981" spans="83:83">
      <c r="CE45981" s="227"/>
    </row>
    <row r="45982" spans="83:83">
      <c r="CE45982" s="227"/>
    </row>
    <row r="45983" spans="83:83">
      <c r="CE45983" s="227"/>
    </row>
    <row r="45984" spans="83:83">
      <c r="CE45984" s="227"/>
    </row>
    <row r="45985" spans="83:83">
      <c r="CE45985" s="227"/>
    </row>
    <row r="45986" spans="83:83">
      <c r="CE45986" s="227"/>
    </row>
    <row r="45987" spans="83:83">
      <c r="CE45987" s="227"/>
    </row>
    <row r="45988" spans="83:83">
      <c r="CE45988" s="227"/>
    </row>
    <row r="45989" spans="83:83">
      <c r="CE45989" s="227"/>
    </row>
    <row r="45990" spans="83:83">
      <c r="CE45990" s="227"/>
    </row>
    <row r="45991" spans="83:83">
      <c r="CE45991" s="227"/>
    </row>
    <row r="45992" spans="83:83">
      <c r="CE45992" s="227"/>
    </row>
    <row r="45993" spans="83:83">
      <c r="CE45993" s="227"/>
    </row>
    <row r="45994" spans="83:83">
      <c r="CE45994" s="227"/>
    </row>
    <row r="45995" spans="83:83">
      <c r="CE45995" s="227"/>
    </row>
    <row r="45996" spans="83:83">
      <c r="CE45996" s="227"/>
    </row>
    <row r="45997" spans="83:83">
      <c r="CE45997" s="227"/>
    </row>
    <row r="45998" spans="83:83">
      <c r="CE45998" s="227"/>
    </row>
    <row r="45999" spans="83:83">
      <c r="CE45999" s="227"/>
    </row>
    <row r="46000" spans="83:83">
      <c r="CE46000" s="227"/>
    </row>
    <row r="46001" spans="83:83">
      <c r="CE46001" s="227"/>
    </row>
    <row r="46002" spans="83:83">
      <c r="CE46002" s="227"/>
    </row>
    <row r="46003" spans="83:83">
      <c r="CE46003" s="227"/>
    </row>
    <row r="46004" spans="83:83">
      <c r="CE46004" s="227"/>
    </row>
    <row r="46005" spans="83:83">
      <c r="CE46005" s="227"/>
    </row>
    <row r="46006" spans="83:83">
      <c r="CE46006" s="227"/>
    </row>
    <row r="46007" spans="83:83">
      <c r="CE46007" s="227"/>
    </row>
    <row r="46008" spans="83:83">
      <c r="CE46008" s="227"/>
    </row>
    <row r="46009" spans="83:83">
      <c r="CE46009" s="227"/>
    </row>
    <row r="46010" spans="83:83">
      <c r="CE46010" s="227"/>
    </row>
    <row r="46011" spans="83:83">
      <c r="CE46011" s="227"/>
    </row>
    <row r="46012" spans="83:83">
      <c r="CE46012" s="227"/>
    </row>
    <row r="46013" spans="83:83">
      <c r="CE46013" s="227"/>
    </row>
    <row r="46014" spans="83:83">
      <c r="CE46014" s="227"/>
    </row>
    <row r="46015" spans="83:83">
      <c r="CE46015" s="227"/>
    </row>
    <row r="46016" spans="83:83">
      <c r="CE46016" s="227"/>
    </row>
    <row r="46017" spans="83:83">
      <c r="CE46017" s="227"/>
    </row>
    <row r="46018" spans="83:83">
      <c r="CE46018" s="227"/>
    </row>
    <row r="46019" spans="83:83">
      <c r="CE46019" s="227"/>
    </row>
    <row r="46020" spans="83:83">
      <c r="CE46020" s="227"/>
    </row>
    <row r="46021" spans="83:83">
      <c r="CE46021" s="227"/>
    </row>
    <row r="46022" spans="83:83">
      <c r="CE46022" s="227"/>
    </row>
    <row r="46023" spans="83:83">
      <c r="CE46023" s="227"/>
    </row>
    <row r="46024" spans="83:83">
      <c r="CE46024" s="227"/>
    </row>
    <row r="46025" spans="83:83">
      <c r="CE46025" s="227"/>
    </row>
    <row r="46026" spans="83:83">
      <c r="CE46026" s="227"/>
    </row>
    <row r="46027" spans="83:83">
      <c r="CE46027" s="227"/>
    </row>
    <row r="46028" spans="83:83">
      <c r="CE46028" s="227"/>
    </row>
    <row r="46029" spans="83:83">
      <c r="CE46029" s="227"/>
    </row>
    <row r="46030" spans="83:83">
      <c r="CE46030" s="227"/>
    </row>
    <row r="46031" spans="83:83">
      <c r="CE46031" s="227"/>
    </row>
    <row r="46032" spans="83:83">
      <c r="CE46032" s="227"/>
    </row>
    <row r="46033" spans="83:83">
      <c r="CE46033" s="227"/>
    </row>
    <row r="46034" spans="83:83">
      <c r="CE46034" s="227"/>
    </row>
    <row r="46035" spans="83:83">
      <c r="CE46035" s="227"/>
    </row>
    <row r="46036" spans="83:83">
      <c r="CE46036" s="227"/>
    </row>
    <row r="46037" spans="83:83">
      <c r="CE46037" s="227"/>
    </row>
    <row r="46038" spans="83:83">
      <c r="CE46038" s="227"/>
    </row>
    <row r="46039" spans="83:83">
      <c r="CE46039" s="227"/>
    </row>
    <row r="46040" spans="83:83">
      <c r="CE46040" s="227"/>
    </row>
    <row r="46041" spans="83:83">
      <c r="CE46041" s="227"/>
    </row>
    <row r="46042" spans="83:83">
      <c r="CE46042" s="227"/>
    </row>
    <row r="46043" spans="83:83">
      <c r="CE46043" s="227"/>
    </row>
    <row r="46044" spans="83:83">
      <c r="CE46044" s="227"/>
    </row>
    <row r="46045" spans="83:83">
      <c r="CE46045" s="227"/>
    </row>
    <row r="46046" spans="83:83">
      <c r="CE46046" s="227"/>
    </row>
    <row r="46047" spans="83:83">
      <c r="CE46047" s="227"/>
    </row>
    <row r="46048" spans="83:83">
      <c r="CE46048" s="227"/>
    </row>
    <row r="46049" spans="83:83">
      <c r="CE46049" s="227"/>
    </row>
    <row r="46050" spans="83:83">
      <c r="CE46050" s="227"/>
    </row>
    <row r="46051" spans="83:83">
      <c r="CE46051" s="227"/>
    </row>
    <row r="46052" spans="83:83">
      <c r="CE46052" s="227"/>
    </row>
    <row r="46053" spans="83:83">
      <c r="CE46053" s="227"/>
    </row>
    <row r="46054" spans="83:83">
      <c r="CE46054" s="227"/>
    </row>
    <row r="46055" spans="83:83">
      <c r="CE46055" s="227"/>
    </row>
    <row r="46056" spans="83:83">
      <c r="CE46056" s="227"/>
    </row>
    <row r="46057" spans="83:83">
      <c r="CE46057" s="227"/>
    </row>
    <row r="46058" spans="83:83">
      <c r="CE46058" s="227"/>
    </row>
    <row r="46059" spans="83:83">
      <c r="CE46059" s="227"/>
    </row>
    <row r="46060" spans="83:83">
      <c r="CE46060" s="227"/>
    </row>
    <row r="46061" spans="83:83">
      <c r="CE46061" s="227"/>
    </row>
    <row r="46062" spans="83:83">
      <c r="CE46062" s="227"/>
    </row>
    <row r="46063" spans="83:83">
      <c r="CE46063" s="227"/>
    </row>
    <row r="46064" spans="83:83">
      <c r="CE46064" s="227"/>
    </row>
    <row r="46065" spans="83:83">
      <c r="CE46065" s="227"/>
    </row>
    <row r="46066" spans="83:83">
      <c r="CE46066" s="227"/>
    </row>
    <row r="46067" spans="83:83">
      <c r="CE46067" s="227"/>
    </row>
    <row r="46068" spans="83:83">
      <c r="CE46068" s="227"/>
    </row>
    <row r="46069" spans="83:83">
      <c r="CE46069" s="227"/>
    </row>
    <row r="46070" spans="83:83">
      <c r="CE46070" s="227"/>
    </row>
    <row r="46071" spans="83:83">
      <c r="CE46071" s="227"/>
    </row>
    <row r="46072" spans="83:83">
      <c r="CE46072" s="227"/>
    </row>
    <row r="46073" spans="83:83">
      <c r="CE46073" s="227"/>
    </row>
    <row r="46074" spans="83:83">
      <c r="CE46074" s="227"/>
    </row>
    <row r="46075" spans="83:83">
      <c r="CE46075" s="227"/>
    </row>
    <row r="46076" spans="83:83">
      <c r="CE46076" s="227"/>
    </row>
    <row r="46077" spans="83:83">
      <c r="CE46077" s="227"/>
    </row>
    <row r="46078" spans="83:83">
      <c r="CE46078" s="227"/>
    </row>
    <row r="46079" spans="83:83">
      <c r="CE46079" s="227"/>
    </row>
    <row r="46080" spans="83:83">
      <c r="CE46080" s="227"/>
    </row>
    <row r="46081" spans="83:83">
      <c r="CE46081" s="227"/>
    </row>
    <row r="46082" spans="83:83">
      <c r="CE46082" s="227"/>
    </row>
    <row r="46083" spans="83:83">
      <c r="CE46083" s="227"/>
    </row>
    <row r="46084" spans="83:83">
      <c r="CE46084" s="227"/>
    </row>
    <row r="46085" spans="83:83">
      <c r="CE46085" s="227"/>
    </row>
    <row r="46086" spans="83:83">
      <c r="CE46086" s="227"/>
    </row>
    <row r="46087" spans="83:83">
      <c r="CE46087" s="227"/>
    </row>
    <row r="46088" spans="83:83">
      <c r="CE46088" s="227"/>
    </row>
    <row r="46089" spans="83:83">
      <c r="CE46089" s="227"/>
    </row>
    <row r="46090" spans="83:83">
      <c r="CE46090" s="227"/>
    </row>
    <row r="46091" spans="83:83">
      <c r="CE46091" s="227"/>
    </row>
    <row r="46092" spans="83:83">
      <c r="CE46092" s="227"/>
    </row>
    <row r="46093" spans="83:83">
      <c r="CE46093" s="227"/>
    </row>
    <row r="46094" spans="83:83">
      <c r="CE46094" s="227"/>
    </row>
    <row r="46095" spans="83:83">
      <c r="CE46095" s="227"/>
    </row>
    <row r="46096" spans="83:83">
      <c r="CE46096" s="227"/>
    </row>
    <row r="46097" spans="83:83">
      <c r="CE46097" s="227"/>
    </row>
    <row r="46098" spans="83:83">
      <c r="CE46098" s="227"/>
    </row>
    <row r="46099" spans="83:83">
      <c r="CE46099" s="227"/>
    </row>
    <row r="46100" spans="83:83">
      <c r="CE46100" s="227"/>
    </row>
    <row r="46101" spans="83:83">
      <c r="CE46101" s="227"/>
    </row>
    <row r="46102" spans="83:83">
      <c r="CE46102" s="227"/>
    </row>
    <row r="46103" spans="83:83">
      <c r="CE46103" s="227"/>
    </row>
    <row r="46104" spans="83:83">
      <c r="CE46104" s="227"/>
    </row>
    <row r="46105" spans="83:83">
      <c r="CE46105" s="227"/>
    </row>
    <row r="46106" spans="83:83">
      <c r="CE46106" s="227"/>
    </row>
    <row r="46107" spans="83:83">
      <c r="CE46107" s="227"/>
    </row>
    <row r="46108" spans="83:83">
      <c r="CE46108" s="227"/>
    </row>
    <row r="46109" spans="83:83">
      <c r="CE46109" s="227"/>
    </row>
    <row r="46110" spans="83:83">
      <c r="CE46110" s="227"/>
    </row>
    <row r="46111" spans="83:83">
      <c r="CE46111" s="227"/>
    </row>
    <row r="46112" spans="83:83">
      <c r="CE46112" s="227"/>
    </row>
    <row r="46113" spans="83:83">
      <c r="CE46113" s="227"/>
    </row>
    <row r="46114" spans="83:83">
      <c r="CE46114" s="227"/>
    </row>
    <row r="46115" spans="83:83">
      <c r="CE46115" s="227"/>
    </row>
    <row r="46116" spans="83:83">
      <c r="CE46116" s="227"/>
    </row>
    <row r="46117" spans="83:83">
      <c r="CE46117" s="227"/>
    </row>
    <row r="46118" spans="83:83">
      <c r="CE46118" s="227"/>
    </row>
    <row r="46119" spans="83:83">
      <c r="CE46119" s="227"/>
    </row>
    <row r="46120" spans="83:83">
      <c r="CE46120" s="227"/>
    </row>
    <row r="46121" spans="83:83">
      <c r="CE46121" s="227"/>
    </row>
    <row r="46122" spans="83:83">
      <c r="CE46122" s="227"/>
    </row>
    <row r="46123" spans="83:83">
      <c r="CE46123" s="227"/>
    </row>
    <row r="46124" spans="83:83">
      <c r="CE46124" s="227"/>
    </row>
    <row r="46125" spans="83:83">
      <c r="CE46125" s="227"/>
    </row>
    <row r="46126" spans="83:83">
      <c r="CE46126" s="227"/>
    </row>
    <row r="46127" spans="83:83">
      <c r="CE46127" s="227"/>
    </row>
    <row r="46128" spans="83:83">
      <c r="CE46128" s="227"/>
    </row>
    <row r="46129" spans="83:83">
      <c r="CE46129" s="227"/>
    </row>
    <row r="46130" spans="83:83">
      <c r="CE46130" s="227"/>
    </row>
    <row r="46131" spans="83:83">
      <c r="CE46131" s="227"/>
    </row>
    <row r="46132" spans="83:83">
      <c r="CE46132" s="227"/>
    </row>
    <row r="46133" spans="83:83">
      <c r="CE46133" s="227"/>
    </row>
    <row r="46134" spans="83:83">
      <c r="CE46134" s="227"/>
    </row>
    <row r="46135" spans="83:83">
      <c r="CE46135" s="227"/>
    </row>
    <row r="46136" spans="83:83">
      <c r="CE46136" s="227"/>
    </row>
    <row r="46137" spans="83:83">
      <c r="CE46137" s="227"/>
    </row>
    <row r="46138" spans="83:83">
      <c r="CE46138" s="227"/>
    </row>
    <row r="46139" spans="83:83">
      <c r="CE46139" s="227"/>
    </row>
    <row r="46140" spans="83:83">
      <c r="CE46140" s="227"/>
    </row>
    <row r="46141" spans="83:83">
      <c r="CE46141" s="227"/>
    </row>
    <row r="46142" spans="83:83">
      <c r="CE46142" s="227"/>
    </row>
    <row r="46143" spans="83:83">
      <c r="CE46143" s="227"/>
    </row>
    <row r="46144" spans="83:83">
      <c r="CE46144" s="227"/>
    </row>
    <row r="46145" spans="83:83">
      <c r="CE46145" s="227"/>
    </row>
    <row r="46146" spans="83:83">
      <c r="CE46146" s="227"/>
    </row>
    <row r="46147" spans="83:83">
      <c r="CE46147" s="227"/>
    </row>
    <row r="46148" spans="83:83">
      <c r="CE46148" s="227"/>
    </row>
    <row r="46149" spans="83:83">
      <c r="CE46149" s="227"/>
    </row>
    <row r="46150" spans="83:83">
      <c r="CE46150" s="227"/>
    </row>
    <row r="46151" spans="83:83">
      <c r="CE46151" s="227"/>
    </row>
    <row r="46152" spans="83:83">
      <c r="CE46152" s="227"/>
    </row>
    <row r="46153" spans="83:83">
      <c r="CE46153" s="227"/>
    </row>
    <row r="46154" spans="83:83">
      <c r="CE46154" s="227"/>
    </row>
    <row r="46155" spans="83:83">
      <c r="CE46155" s="227"/>
    </row>
    <row r="46156" spans="83:83">
      <c r="CE46156" s="227"/>
    </row>
    <row r="46157" spans="83:83">
      <c r="CE46157" s="227"/>
    </row>
    <row r="46158" spans="83:83">
      <c r="CE46158" s="227"/>
    </row>
    <row r="46159" spans="83:83">
      <c r="CE46159" s="227"/>
    </row>
    <row r="46160" spans="83:83">
      <c r="CE46160" s="227"/>
    </row>
    <row r="46161" spans="83:83">
      <c r="CE46161" s="227"/>
    </row>
    <row r="46162" spans="83:83">
      <c r="CE46162" s="227"/>
    </row>
    <row r="46163" spans="83:83">
      <c r="CE46163" s="227"/>
    </row>
    <row r="46164" spans="83:83">
      <c r="CE46164" s="227"/>
    </row>
    <row r="46165" spans="83:83">
      <c r="CE46165" s="227"/>
    </row>
    <row r="46166" spans="83:83">
      <c r="CE46166" s="227"/>
    </row>
    <row r="46167" spans="83:83">
      <c r="CE46167" s="227"/>
    </row>
    <row r="46168" spans="83:83">
      <c r="CE46168" s="227"/>
    </row>
    <row r="46169" spans="83:83">
      <c r="CE46169" s="227"/>
    </row>
    <row r="46170" spans="83:83">
      <c r="CE46170" s="227"/>
    </row>
    <row r="46171" spans="83:83">
      <c r="CE46171" s="227"/>
    </row>
    <row r="46172" spans="83:83">
      <c r="CE46172" s="227"/>
    </row>
    <row r="46173" spans="83:83">
      <c r="CE46173" s="227"/>
    </row>
    <row r="46174" spans="83:83">
      <c r="CE46174" s="227"/>
    </row>
    <row r="46175" spans="83:83">
      <c r="CE46175" s="227"/>
    </row>
    <row r="46176" spans="83:83">
      <c r="CE46176" s="227"/>
    </row>
    <row r="46177" spans="83:83">
      <c r="CE46177" s="227"/>
    </row>
    <row r="46178" spans="83:83">
      <c r="CE46178" s="227"/>
    </row>
    <row r="46179" spans="83:83">
      <c r="CE46179" s="227"/>
    </row>
    <row r="46180" spans="83:83">
      <c r="CE46180" s="227"/>
    </row>
    <row r="46181" spans="83:83">
      <c r="CE46181" s="227"/>
    </row>
    <row r="46182" spans="83:83">
      <c r="CE46182" s="227"/>
    </row>
    <row r="46183" spans="83:83">
      <c r="CE46183" s="227"/>
    </row>
    <row r="46184" spans="83:83">
      <c r="CE46184" s="227"/>
    </row>
    <row r="46185" spans="83:83">
      <c r="CE46185" s="227"/>
    </row>
    <row r="46186" spans="83:83">
      <c r="CE46186" s="227"/>
    </row>
    <row r="46187" spans="83:83">
      <c r="CE46187" s="227"/>
    </row>
    <row r="46188" spans="83:83">
      <c r="CE46188" s="227"/>
    </row>
    <row r="46189" spans="83:83">
      <c r="CE46189" s="227"/>
    </row>
    <row r="46190" spans="83:83">
      <c r="CE46190" s="227"/>
    </row>
    <row r="46191" spans="83:83">
      <c r="CE46191" s="227"/>
    </row>
    <row r="46192" spans="83:83">
      <c r="CE46192" s="227"/>
    </row>
    <row r="46193" spans="83:83">
      <c r="CE46193" s="227"/>
    </row>
    <row r="46194" spans="83:83">
      <c r="CE46194" s="227"/>
    </row>
    <row r="46195" spans="83:83">
      <c r="CE46195" s="227"/>
    </row>
    <row r="46196" spans="83:83">
      <c r="CE46196" s="227"/>
    </row>
    <row r="46197" spans="83:83">
      <c r="CE46197" s="227"/>
    </row>
    <row r="46198" spans="83:83">
      <c r="CE46198" s="227"/>
    </row>
    <row r="46199" spans="83:83">
      <c r="CE46199" s="227"/>
    </row>
    <row r="46200" spans="83:83">
      <c r="CE46200" s="227"/>
    </row>
    <row r="46201" spans="83:83">
      <c r="CE46201" s="227"/>
    </row>
    <row r="46202" spans="83:83">
      <c r="CE46202" s="227"/>
    </row>
    <row r="46203" spans="83:83">
      <c r="CE46203" s="227"/>
    </row>
    <row r="46204" spans="83:83">
      <c r="CE46204" s="227"/>
    </row>
    <row r="46205" spans="83:83">
      <c r="CE46205" s="227"/>
    </row>
    <row r="46206" spans="83:83">
      <c r="CE46206" s="227"/>
    </row>
    <row r="46207" spans="83:83">
      <c r="CE46207" s="227"/>
    </row>
    <row r="46208" spans="83:83">
      <c r="CE46208" s="227"/>
    </row>
    <row r="46209" spans="83:83">
      <c r="CE46209" s="227"/>
    </row>
    <row r="46210" spans="83:83">
      <c r="CE46210" s="227"/>
    </row>
    <row r="46211" spans="83:83">
      <c r="CE46211" s="227"/>
    </row>
    <row r="46212" spans="83:83">
      <c r="CE46212" s="227"/>
    </row>
    <row r="46213" spans="83:83">
      <c r="CE46213" s="227"/>
    </row>
    <row r="46214" spans="83:83">
      <c r="CE46214" s="227"/>
    </row>
    <row r="46215" spans="83:83">
      <c r="CE46215" s="227"/>
    </row>
    <row r="46216" spans="83:83">
      <c r="CE46216" s="227"/>
    </row>
    <row r="46217" spans="83:83">
      <c r="CE46217" s="227"/>
    </row>
    <row r="46218" spans="83:83">
      <c r="CE46218" s="227"/>
    </row>
    <row r="46219" spans="83:83">
      <c r="CE46219" s="227"/>
    </row>
    <row r="46220" spans="83:83">
      <c r="CE46220" s="227"/>
    </row>
    <row r="46221" spans="83:83">
      <c r="CE46221" s="227"/>
    </row>
    <row r="46222" spans="83:83">
      <c r="CE46222" s="227"/>
    </row>
    <row r="46223" spans="83:83">
      <c r="CE46223" s="227"/>
    </row>
    <row r="46224" spans="83:83">
      <c r="CE46224" s="227"/>
    </row>
    <row r="46225" spans="83:83">
      <c r="CE46225" s="227"/>
    </row>
    <row r="46226" spans="83:83">
      <c r="CE46226" s="227"/>
    </row>
    <row r="46227" spans="83:83">
      <c r="CE46227" s="227"/>
    </row>
    <row r="46228" spans="83:83">
      <c r="CE46228" s="227"/>
    </row>
    <row r="46229" spans="83:83">
      <c r="CE46229" s="227"/>
    </row>
    <row r="46230" spans="83:83">
      <c r="CE46230" s="227"/>
    </row>
    <row r="46231" spans="83:83">
      <c r="CE46231" s="227"/>
    </row>
    <row r="46232" spans="83:83">
      <c r="CE46232" s="227"/>
    </row>
    <row r="46233" spans="83:83">
      <c r="CE46233" s="227"/>
    </row>
    <row r="46234" spans="83:83">
      <c r="CE46234" s="227"/>
    </row>
    <row r="46235" spans="83:83">
      <c r="CE46235" s="227"/>
    </row>
    <row r="46236" spans="83:83">
      <c r="CE46236" s="227"/>
    </row>
    <row r="46237" spans="83:83">
      <c r="CE46237" s="227"/>
    </row>
    <row r="46238" spans="83:83">
      <c r="CE46238" s="227"/>
    </row>
    <row r="46239" spans="83:83">
      <c r="CE46239" s="227"/>
    </row>
    <row r="46240" spans="83:83">
      <c r="CE46240" s="227"/>
    </row>
    <row r="46241" spans="83:83">
      <c r="CE46241" s="227"/>
    </row>
    <row r="46242" spans="83:83">
      <c r="CE46242" s="227"/>
    </row>
    <row r="46243" spans="83:83">
      <c r="CE46243" s="227"/>
    </row>
    <row r="46244" spans="83:83">
      <c r="CE46244" s="227"/>
    </row>
    <row r="46245" spans="83:83">
      <c r="CE46245" s="227"/>
    </row>
    <row r="46246" spans="83:83">
      <c r="CE46246" s="227"/>
    </row>
    <row r="46247" spans="83:83">
      <c r="CE46247" s="227"/>
    </row>
    <row r="46248" spans="83:83">
      <c r="CE46248" s="227"/>
    </row>
    <row r="46249" spans="83:83">
      <c r="CE46249" s="227"/>
    </row>
    <row r="46250" spans="83:83">
      <c r="CE46250" s="227"/>
    </row>
    <row r="46251" spans="83:83">
      <c r="CE46251" s="227"/>
    </row>
    <row r="46252" spans="83:83">
      <c r="CE46252" s="227"/>
    </row>
    <row r="46253" spans="83:83">
      <c r="CE46253" s="227"/>
    </row>
    <row r="46254" spans="83:83">
      <c r="CE46254" s="227"/>
    </row>
    <row r="46255" spans="83:83">
      <c r="CE46255" s="227"/>
    </row>
    <row r="46256" spans="83:83">
      <c r="CE46256" s="227"/>
    </row>
    <row r="46257" spans="83:83">
      <c r="CE46257" s="227"/>
    </row>
    <row r="46258" spans="83:83">
      <c r="CE46258" s="227"/>
    </row>
    <row r="46259" spans="83:83">
      <c r="CE46259" s="227"/>
    </row>
    <row r="46260" spans="83:83">
      <c r="CE46260" s="227"/>
    </row>
    <row r="46261" spans="83:83">
      <c r="CE46261" s="227"/>
    </row>
    <row r="46262" spans="83:83">
      <c r="CE46262" s="227"/>
    </row>
    <row r="46263" spans="83:83">
      <c r="CE46263" s="227"/>
    </row>
    <row r="46264" spans="83:83">
      <c r="CE46264" s="227"/>
    </row>
    <row r="46265" spans="83:83">
      <c r="CE46265" s="227"/>
    </row>
    <row r="46266" spans="83:83">
      <c r="CE46266" s="227"/>
    </row>
    <row r="46267" spans="83:83">
      <c r="CE46267" s="227"/>
    </row>
    <row r="46268" spans="83:83">
      <c r="CE46268" s="227"/>
    </row>
    <row r="46269" spans="83:83">
      <c r="CE46269" s="227"/>
    </row>
    <row r="46270" spans="83:83">
      <c r="CE46270" s="227"/>
    </row>
    <row r="46271" spans="83:83">
      <c r="CE46271" s="227"/>
    </row>
    <row r="46272" spans="83:83">
      <c r="CE46272" s="227"/>
    </row>
    <row r="46273" spans="83:83">
      <c r="CE46273" s="227"/>
    </row>
    <row r="46274" spans="83:83">
      <c r="CE46274" s="227"/>
    </row>
    <row r="46275" spans="83:83">
      <c r="CE46275" s="227"/>
    </row>
    <row r="46276" spans="83:83">
      <c r="CE46276" s="227"/>
    </row>
    <row r="46277" spans="83:83">
      <c r="CE46277" s="227"/>
    </row>
    <row r="46278" spans="83:83">
      <c r="CE46278" s="227"/>
    </row>
    <row r="46279" spans="83:83">
      <c r="CE46279" s="227"/>
    </row>
    <row r="46280" spans="83:83">
      <c r="CE46280" s="227"/>
    </row>
    <row r="46281" spans="83:83">
      <c r="CE46281" s="227"/>
    </row>
    <row r="46282" spans="83:83">
      <c r="CE46282" s="227"/>
    </row>
    <row r="46283" spans="83:83">
      <c r="CE46283" s="227"/>
    </row>
    <row r="46284" spans="83:83">
      <c r="CE46284" s="227"/>
    </row>
    <row r="46285" spans="83:83">
      <c r="CE46285" s="227"/>
    </row>
    <row r="46286" spans="83:83">
      <c r="CE46286" s="227"/>
    </row>
    <row r="46287" spans="83:83">
      <c r="CE46287" s="227"/>
    </row>
    <row r="46288" spans="83:83">
      <c r="CE46288" s="227"/>
    </row>
    <row r="46289" spans="83:83">
      <c r="CE46289" s="227"/>
    </row>
    <row r="46290" spans="83:83">
      <c r="CE46290" s="227"/>
    </row>
    <row r="46291" spans="83:83">
      <c r="CE46291" s="227"/>
    </row>
    <row r="46292" spans="83:83">
      <c r="CE46292" s="227"/>
    </row>
    <row r="46293" spans="83:83">
      <c r="CE46293" s="227"/>
    </row>
    <row r="46294" spans="83:83">
      <c r="CE46294" s="227"/>
    </row>
    <row r="46295" spans="83:83">
      <c r="CE46295" s="227"/>
    </row>
    <row r="46296" spans="83:83">
      <c r="CE46296" s="227"/>
    </row>
    <row r="46297" spans="83:83">
      <c r="CE46297" s="227"/>
    </row>
    <row r="46298" spans="83:83">
      <c r="CE46298" s="227"/>
    </row>
    <row r="46299" spans="83:83">
      <c r="CE46299" s="227"/>
    </row>
    <row r="46300" spans="83:83">
      <c r="CE46300" s="227"/>
    </row>
    <row r="46301" spans="83:83">
      <c r="CE46301" s="227"/>
    </row>
    <row r="46302" spans="83:83">
      <c r="CE46302" s="227"/>
    </row>
    <row r="46303" spans="83:83">
      <c r="CE46303" s="227"/>
    </row>
    <row r="46304" spans="83:83">
      <c r="CE46304" s="227"/>
    </row>
    <row r="46305" spans="83:83">
      <c r="CE46305" s="227"/>
    </row>
    <row r="46306" spans="83:83">
      <c r="CE46306" s="227"/>
    </row>
    <row r="46307" spans="83:83">
      <c r="CE46307" s="227"/>
    </row>
    <row r="46308" spans="83:83">
      <c r="CE46308" s="227"/>
    </row>
    <row r="46309" spans="83:83">
      <c r="CE46309" s="227"/>
    </row>
    <row r="46310" spans="83:83">
      <c r="CE46310" s="227"/>
    </row>
    <row r="46311" spans="83:83">
      <c r="CE46311" s="227"/>
    </row>
    <row r="46312" spans="83:83">
      <c r="CE46312" s="227"/>
    </row>
    <row r="46313" spans="83:83">
      <c r="CE46313" s="227"/>
    </row>
    <row r="46314" spans="83:83">
      <c r="CE46314" s="227"/>
    </row>
    <row r="46315" spans="83:83">
      <c r="CE46315" s="227"/>
    </row>
    <row r="46316" spans="83:83">
      <c r="CE46316" s="227"/>
    </row>
    <row r="46317" spans="83:83">
      <c r="CE46317" s="227"/>
    </row>
    <row r="46318" spans="83:83">
      <c r="CE46318" s="227"/>
    </row>
    <row r="46319" spans="83:83">
      <c r="CE46319" s="227"/>
    </row>
    <row r="46320" spans="83:83">
      <c r="CE46320" s="227"/>
    </row>
    <row r="46321" spans="83:83">
      <c r="CE46321" s="227"/>
    </row>
    <row r="46322" spans="83:83">
      <c r="CE46322" s="227"/>
    </row>
    <row r="46323" spans="83:83">
      <c r="CE46323" s="227"/>
    </row>
    <row r="46324" spans="83:83">
      <c r="CE46324" s="227"/>
    </row>
    <row r="46325" spans="83:83">
      <c r="CE46325" s="227"/>
    </row>
    <row r="46326" spans="83:83">
      <c r="CE46326" s="227"/>
    </row>
    <row r="46327" spans="83:83">
      <c r="CE46327" s="227"/>
    </row>
    <row r="46328" spans="83:83">
      <c r="CE46328" s="227"/>
    </row>
    <row r="46329" spans="83:83">
      <c r="CE46329" s="227"/>
    </row>
    <row r="46330" spans="83:83">
      <c r="CE46330" s="227"/>
    </row>
    <row r="46331" spans="83:83">
      <c r="CE46331" s="227"/>
    </row>
    <row r="46332" spans="83:83">
      <c r="CE46332" s="227"/>
    </row>
    <row r="46333" spans="83:83">
      <c r="CE46333" s="227"/>
    </row>
    <row r="46334" spans="83:83">
      <c r="CE46334" s="227"/>
    </row>
    <row r="46335" spans="83:83">
      <c r="CE46335" s="227"/>
    </row>
    <row r="46336" spans="83:83">
      <c r="CE46336" s="227"/>
    </row>
    <row r="46337" spans="83:83">
      <c r="CE46337" s="227"/>
    </row>
    <row r="46338" spans="83:83">
      <c r="CE46338" s="227"/>
    </row>
    <row r="46339" spans="83:83">
      <c r="CE46339" s="227"/>
    </row>
    <row r="46340" spans="83:83">
      <c r="CE46340" s="227"/>
    </row>
    <row r="46341" spans="83:83">
      <c r="CE46341" s="227"/>
    </row>
    <row r="46342" spans="83:83">
      <c r="CE46342" s="227"/>
    </row>
    <row r="46343" spans="83:83">
      <c r="CE46343" s="227"/>
    </row>
    <row r="46344" spans="83:83">
      <c r="CE46344" s="227"/>
    </row>
    <row r="46345" spans="83:83">
      <c r="CE46345" s="227"/>
    </row>
    <row r="46346" spans="83:83">
      <c r="CE46346" s="227"/>
    </row>
    <row r="46347" spans="83:83">
      <c r="CE46347" s="227"/>
    </row>
    <row r="46348" spans="83:83">
      <c r="CE46348" s="227"/>
    </row>
    <row r="46349" spans="83:83">
      <c r="CE46349" s="227"/>
    </row>
    <row r="46350" spans="83:83">
      <c r="CE46350" s="227"/>
    </row>
    <row r="46351" spans="83:83">
      <c r="CE46351" s="227"/>
    </row>
    <row r="46352" spans="83:83">
      <c r="CE46352" s="227"/>
    </row>
    <row r="46353" spans="83:83">
      <c r="CE46353" s="227"/>
    </row>
    <row r="46354" spans="83:83">
      <c r="CE46354" s="227"/>
    </row>
    <row r="46355" spans="83:83">
      <c r="CE46355" s="227"/>
    </row>
    <row r="46356" spans="83:83">
      <c r="CE46356" s="227"/>
    </row>
    <row r="46357" spans="83:83">
      <c r="CE46357" s="227"/>
    </row>
    <row r="46358" spans="83:83">
      <c r="CE46358" s="227"/>
    </row>
    <row r="46359" spans="83:83">
      <c r="CE46359" s="227"/>
    </row>
    <row r="46360" spans="83:83">
      <c r="CE46360" s="227"/>
    </row>
    <row r="46361" spans="83:83">
      <c r="CE46361" s="227"/>
    </row>
    <row r="46362" spans="83:83">
      <c r="CE46362" s="227"/>
    </row>
    <row r="46363" spans="83:83">
      <c r="CE46363" s="227"/>
    </row>
    <row r="46364" spans="83:83">
      <c r="CE46364" s="227"/>
    </row>
    <row r="46365" spans="83:83">
      <c r="CE46365" s="227"/>
    </row>
    <row r="46366" spans="83:83">
      <c r="CE46366" s="227"/>
    </row>
    <row r="46367" spans="83:83">
      <c r="CE46367" s="227"/>
    </row>
    <row r="46368" spans="83:83">
      <c r="CE46368" s="227"/>
    </row>
    <row r="46369" spans="83:83">
      <c r="CE46369" s="227"/>
    </row>
    <row r="46370" spans="83:83">
      <c r="CE46370" s="227"/>
    </row>
    <row r="46371" spans="83:83">
      <c r="CE46371" s="227"/>
    </row>
    <row r="46372" spans="83:83">
      <c r="CE46372" s="227"/>
    </row>
    <row r="46373" spans="83:83">
      <c r="CE46373" s="227"/>
    </row>
    <row r="46374" spans="83:83">
      <c r="CE46374" s="227"/>
    </row>
    <row r="46375" spans="83:83">
      <c r="CE46375" s="227"/>
    </row>
    <row r="46376" spans="83:83">
      <c r="CE46376" s="227"/>
    </row>
    <row r="46377" spans="83:83">
      <c r="CE46377" s="227"/>
    </row>
    <row r="46378" spans="83:83">
      <c r="CE46378" s="227"/>
    </row>
    <row r="46379" spans="83:83">
      <c r="CE46379" s="227"/>
    </row>
    <row r="46380" spans="83:83">
      <c r="CE46380" s="227"/>
    </row>
    <row r="46381" spans="83:83">
      <c r="CE46381" s="227"/>
    </row>
    <row r="46382" spans="83:83">
      <c r="CE46382" s="227"/>
    </row>
    <row r="46383" spans="83:83">
      <c r="CE46383" s="227"/>
    </row>
    <row r="46384" spans="83:83">
      <c r="CE46384" s="227"/>
    </row>
    <row r="46385" spans="83:83">
      <c r="CE46385" s="227"/>
    </row>
    <row r="46386" spans="83:83">
      <c r="CE46386" s="227"/>
    </row>
    <row r="46387" spans="83:83">
      <c r="CE46387" s="227"/>
    </row>
    <row r="46388" spans="83:83">
      <c r="CE46388" s="227"/>
    </row>
    <row r="46389" spans="83:83">
      <c r="CE46389" s="227"/>
    </row>
    <row r="46390" spans="83:83">
      <c r="CE46390" s="227"/>
    </row>
    <row r="46391" spans="83:83">
      <c r="CE46391" s="227"/>
    </row>
    <row r="46392" spans="83:83">
      <c r="CE46392" s="227"/>
    </row>
    <row r="46393" spans="83:83">
      <c r="CE46393" s="227"/>
    </row>
    <row r="46394" spans="83:83">
      <c r="CE46394" s="227"/>
    </row>
    <row r="46395" spans="83:83">
      <c r="CE46395" s="227"/>
    </row>
    <row r="46396" spans="83:83">
      <c r="CE46396" s="227"/>
    </row>
    <row r="46397" spans="83:83">
      <c r="CE46397" s="227"/>
    </row>
    <row r="46398" spans="83:83">
      <c r="CE46398" s="227"/>
    </row>
    <row r="46399" spans="83:83">
      <c r="CE46399" s="227"/>
    </row>
    <row r="46400" spans="83:83">
      <c r="CE46400" s="227"/>
    </row>
    <row r="46401" spans="83:83">
      <c r="CE46401" s="227"/>
    </row>
    <row r="46402" spans="83:83">
      <c r="CE46402" s="227"/>
    </row>
    <row r="46403" spans="83:83">
      <c r="CE46403" s="227"/>
    </row>
    <row r="46404" spans="83:83">
      <c r="CE46404" s="227"/>
    </row>
    <row r="46405" spans="83:83">
      <c r="CE46405" s="227"/>
    </row>
    <row r="46406" spans="83:83">
      <c r="CE46406" s="227"/>
    </row>
    <row r="46407" spans="83:83">
      <c r="CE46407" s="227"/>
    </row>
    <row r="46408" spans="83:83">
      <c r="CE46408" s="227"/>
    </row>
    <row r="46409" spans="83:83">
      <c r="CE46409" s="227"/>
    </row>
    <row r="46410" spans="83:83">
      <c r="CE46410" s="227"/>
    </row>
    <row r="46411" spans="83:83">
      <c r="CE46411" s="227"/>
    </row>
    <row r="46412" spans="83:83">
      <c r="CE46412" s="227"/>
    </row>
    <row r="46413" spans="83:83">
      <c r="CE46413" s="227"/>
    </row>
    <row r="46414" spans="83:83">
      <c r="CE46414" s="227"/>
    </row>
    <row r="46415" spans="83:83">
      <c r="CE46415" s="227"/>
    </row>
    <row r="46416" spans="83:83">
      <c r="CE46416" s="227"/>
    </row>
    <row r="46417" spans="83:83">
      <c r="CE46417" s="227"/>
    </row>
    <row r="46418" spans="83:83">
      <c r="CE46418" s="227"/>
    </row>
    <row r="46419" spans="83:83">
      <c r="CE46419" s="227"/>
    </row>
    <row r="46420" spans="83:83">
      <c r="CE46420" s="227"/>
    </row>
    <row r="46421" spans="83:83">
      <c r="CE46421" s="227"/>
    </row>
    <row r="46422" spans="83:83">
      <c r="CE46422" s="227"/>
    </row>
    <row r="46423" spans="83:83">
      <c r="CE46423" s="227"/>
    </row>
    <row r="46424" spans="83:83">
      <c r="CE46424" s="227"/>
    </row>
    <row r="46425" spans="83:83">
      <c r="CE46425" s="227"/>
    </row>
    <row r="46426" spans="83:83">
      <c r="CE46426" s="227"/>
    </row>
    <row r="46427" spans="83:83">
      <c r="CE46427" s="227"/>
    </row>
    <row r="46428" spans="83:83">
      <c r="CE46428" s="227"/>
    </row>
    <row r="46429" spans="83:83">
      <c r="CE46429" s="227"/>
    </row>
    <row r="46430" spans="83:83">
      <c r="CE46430" s="227"/>
    </row>
    <row r="46431" spans="83:83">
      <c r="CE46431" s="227"/>
    </row>
    <row r="46432" spans="83:83">
      <c r="CE46432" s="227"/>
    </row>
    <row r="46433" spans="83:83">
      <c r="CE46433" s="227"/>
    </row>
    <row r="46434" spans="83:83">
      <c r="CE46434" s="227"/>
    </row>
    <row r="46435" spans="83:83">
      <c r="CE46435" s="227"/>
    </row>
    <row r="46436" spans="83:83">
      <c r="CE46436" s="227"/>
    </row>
    <row r="46437" spans="83:83">
      <c r="CE46437" s="227"/>
    </row>
    <row r="46438" spans="83:83">
      <c r="CE46438" s="227"/>
    </row>
    <row r="46439" spans="83:83">
      <c r="CE46439" s="227"/>
    </row>
    <row r="46440" spans="83:83">
      <c r="CE46440" s="227"/>
    </row>
    <row r="46441" spans="83:83">
      <c r="CE46441" s="227"/>
    </row>
    <row r="46442" spans="83:83">
      <c r="CE46442" s="227"/>
    </row>
    <row r="46443" spans="83:83">
      <c r="CE46443" s="227"/>
    </row>
    <row r="46444" spans="83:83">
      <c r="CE46444" s="227"/>
    </row>
    <row r="46445" spans="83:83">
      <c r="CE46445" s="227"/>
    </row>
    <row r="46446" spans="83:83">
      <c r="CE46446" s="227"/>
    </row>
    <row r="46447" spans="83:83">
      <c r="CE46447" s="227"/>
    </row>
    <row r="46448" spans="83:83">
      <c r="CE46448" s="227"/>
    </row>
    <row r="46449" spans="83:83">
      <c r="CE46449" s="227"/>
    </row>
    <row r="46450" spans="83:83">
      <c r="CE46450" s="227"/>
    </row>
    <row r="46451" spans="83:83">
      <c r="CE46451" s="227"/>
    </row>
    <row r="46452" spans="83:83">
      <c r="CE46452" s="227"/>
    </row>
    <row r="46453" spans="83:83">
      <c r="CE46453" s="227"/>
    </row>
    <row r="46454" spans="83:83">
      <c r="CE46454" s="227"/>
    </row>
    <row r="46455" spans="83:83">
      <c r="CE46455" s="227"/>
    </row>
    <row r="46456" spans="83:83">
      <c r="CE46456" s="227"/>
    </row>
    <row r="46457" spans="83:83">
      <c r="CE46457" s="227"/>
    </row>
    <row r="46458" spans="83:83">
      <c r="CE46458" s="227"/>
    </row>
    <row r="46459" spans="83:83">
      <c r="CE46459" s="227"/>
    </row>
    <row r="46460" spans="83:83">
      <c r="CE46460" s="227"/>
    </row>
    <row r="46461" spans="83:83">
      <c r="CE46461" s="227"/>
    </row>
    <row r="46462" spans="83:83">
      <c r="CE46462" s="227"/>
    </row>
    <row r="46463" spans="83:83">
      <c r="CE46463" s="227"/>
    </row>
    <row r="46464" spans="83:83">
      <c r="CE46464" s="227"/>
    </row>
    <row r="46465" spans="83:83">
      <c r="CE46465" s="227"/>
    </row>
    <row r="46466" spans="83:83">
      <c r="CE46466" s="227"/>
    </row>
    <row r="46467" spans="83:83">
      <c r="CE46467" s="227"/>
    </row>
    <row r="46468" spans="83:83">
      <c r="CE46468" s="227"/>
    </row>
    <row r="46469" spans="83:83">
      <c r="CE46469" s="227"/>
    </row>
    <row r="46470" spans="83:83">
      <c r="CE46470" s="227"/>
    </row>
    <row r="46471" spans="83:83">
      <c r="CE46471" s="227"/>
    </row>
    <row r="46472" spans="83:83">
      <c r="CE46472" s="227"/>
    </row>
    <row r="46473" spans="83:83">
      <c r="CE46473" s="227"/>
    </row>
    <row r="46474" spans="83:83">
      <c r="CE46474" s="227"/>
    </row>
    <row r="46475" spans="83:83">
      <c r="CE46475" s="227"/>
    </row>
    <row r="46476" spans="83:83">
      <c r="CE46476" s="227"/>
    </row>
    <row r="46477" spans="83:83">
      <c r="CE46477" s="227"/>
    </row>
    <row r="46478" spans="83:83">
      <c r="CE46478" s="227"/>
    </row>
    <row r="46479" spans="83:83">
      <c r="CE46479" s="227"/>
    </row>
    <row r="46480" spans="83:83">
      <c r="CE46480" s="227"/>
    </row>
    <row r="46481" spans="83:83">
      <c r="CE46481" s="227"/>
    </row>
    <row r="46482" spans="83:83">
      <c r="CE46482" s="227"/>
    </row>
    <row r="46483" spans="83:83">
      <c r="CE46483" s="227"/>
    </row>
    <row r="46484" spans="83:83">
      <c r="CE46484" s="227"/>
    </row>
    <row r="46485" spans="83:83">
      <c r="CE46485" s="227"/>
    </row>
    <row r="46486" spans="83:83">
      <c r="CE46486" s="227"/>
    </row>
    <row r="46487" spans="83:83">
      <c r="CE46487" s="227"/>
    </row>
    <row r="46488" spans="83:83">
      <c r="CE46488" s="227"/>
    </row>
    <row r="46489" spans="83:83">
      <c r="CE46489" s="227"/>
    </row>
    <row r="46490" spans="83:83">
      <c r="CE46490" s="227"/>
    </row>
    <row r="46491" spans="83:83">
      <c r="CE46491" s="227"/>
    </row>
    <row r="46492" spans="83:83">
      <c r="CE46492" s="227"/>
    </row>
    <row r="46493" spans="83:83">
      <c r="CE46493" s="227"/>
    </row>
    <row r="46494" spans="83:83">
      <c r="CE46494" s="227"/>
    </row>
    <row r="46495" spans="83:83">
      <c r="CE46495" s="227"/>
    </row>
    <row r="46496" spans="83:83">
      <c r="CE46496" s="227"/>
    </row>
    <row r="46497" spans="83:83">
      <c r="CE46497" s="227"/>
    </row>
    <row r="46498" spans="83:83">
      <c r="CE46498" s="227"/>
    </row>
    <row r="46499" spans="83:83">
      <c r="CE46499" s="227"/>
    </row>
    <row r="46500" spans="83:83">
      <c r="CE46500" s="227"/>
    </row>
    <row r="46501" spans="83:83">
      <c r="CE46501" s="227"/>
    </row>
    <row r="46502" spans="83:83">
      <c r="CE46502" s="227"/>
    </row>
    <row r="46503" spans="83:83">
      <c r="CE46503" s="227"/>
    </row>
    <row r="46504" spans="83:83">
      <c r="CE46504" s="227"/>
    </row>
    <row r="46505" spans="83:83">
      <c r="CE46505" s="227"/>
    </row>
    <row r="46506" spans="83:83">
      <c r="CE46506" s="227"/>
    </row>
    <row r="46507" spans="83:83">
      <c r="CE46507" s="227"/>
    </row>
    <row r="46508" spans="83:83">
      <c r="CE46508" s="227"/>
    </row>
    <row r="46509" spans="83:83">
      <c r="CE46509" s="227"/>
    </row>
    <row r="46510" spans="83:83">
      <c r="CE46510" s="227"/>
    </row>
    <row r="46511" spans="83:83">
      <c r="CE46511" s="227"/>
    </row>
    <row r="46512" spans="83:83">
      <c r="CE46512" s="227"/>
    </row>
    <row r="46513" spans="83:83">
      <c r="CE46513" s="227"/>
    </row>
    <row r="46514" spans="83:83">
      <c r="CE46514" s="227"/>
    </row>
    <row r="46515" spans="83:83">
      <c r="CE46515" s="227"/>
    </row>
    <row r="46516" spans="83:83">
      <c r="CE46516" s="227"/>
    </row>
    <row r="46517" spans="83:83">
      <c r="CE46517" s="227"/>
    </row>
    <row r="46518" spans="83:83">
      <c r="CE46518" s="227"/>
    </row>
    <row r="46519" spans="83:83">
      <c r="CE46519" s="227"/>
    </row>
    <row r="46520" spans="83:83">
      <c r="CE46520" s="227"/>
    </row>
    <row r="46521" spans="83:83">
      <c r="CE46521" s="227"/>
    </row>
    <row r="46522" spans="83:83">
      <c r="CE46522" s="227"/>
    </row>
    <row r="46523" spans="83:83">
      <c r="CE46523" s="227"/>
    </row>
    <row r="46524" spans="83:83">
      <c r="CE46524" s="227"/>
    </row>
    <row r="46525" spans="83:83">
      <c r="CE46525" s="227"/>
    </row>
    <row r="46526" spans="83:83">
      <c r="CE46526" s="227"/>
    </row>
    <row r="46527" spans="83:83">
      <c r="CE46527" s="227"/>
    </row>
    <row r="46528" spans="83:83">
      <c r="CE46528" s="227"/>
    </row>
    <row r="46529" spans="83:83">
      <c r="CE46529" s="227"/>
    </row>
    <row r="46530" spans="83:83">
      <c r="CE46530" s="227"/>
    </row>
    <row r="46531" spans="83:83">
      <c r="CE46531" s="227"/>
    </row>
    <row r="46532" spans="83:83">
      <c r="CE46532" s="227"/>
    </row>
    <row r="46533" spans="83:83">
      <c r="CE46533" s="227"/>
    </row>
    <row r="46534" spans="83:83">
      <c r="CE46534" s="227"/>
    </row>
    <row r="46535" spans="83:83">
      <c r="CE46535" s="227"/>
    </row>
    <row r="46536" spans="83:83">
      <c r="CE46536" s="227"/>
    </row>
    <row r="46537" spans="83:83">
      <c r="CE46537" s="227"/>
    </row>
    <row r="46538" spans="83:83">
      <c r="CE46538" s="227"/>
    </row>
    <row r="46539" spans="83:83">
      <c r="CE46539" s="227"/>
    </row>
    <row r="46540" spans="83:83">
      <c r="CE46540" s="227"/>
    </row>
    <row r="46541" spans="83:83">
      <c r="CE46541" s="227"/>
    </row>
    <row r="46542" spans="83:83">
      <c r="CE46542" s="227"/>
    </row>
    <row r="46543" spans="83:83">
      <c r="CE46543" s="227"/>
    </row>
    <row r="46544" spans="83:83">
      <c r="CE46544" s="227"/>
    </row>
    <row r="46545" spans="83:83">
      <c r="CE46545" s="227"/>
    </row>
    <row r="46546" spans="83:83">
      <c r="CE46546" s="227"/>
    </row>
    <row r="46547" spans="83:83">
      <c r="CE46547" s="227"/>
    </row>
    <row r="46548" spans="83:83">
      <c r="CE46548" s="227"/>
    </row>
    <row r="46549" spans="83:83">
      <c r="CE46549" s="227"/>
    </row>
    <row r="46550" spans="83:83">
      <c r="CE46550" s="227"/>
    </row>
    <row r="46551" spans="83:83">
      <c r="CE46551" s="227"/>
    </row>
    <row r="46552" spans="83:83">
      <c r="CE46552" s="227"/>
    </row>
    <row r="46553" spans="83:83">
      <c r="CE46553" s="227"/>
    </row>
    <row r="46554" spans="83:83">
      <c r="CE46554" s="227"/>
    </row>
    <row r="46555" spans="83:83">
      <c r="CE46555" s="227"/>
    </row>
    <row r="46556" spans="83:83">
      <c r="CE46556" s="227"/>
    </row>
    <row r="46557" spans="83:83">
      <c r="CE46557" s="227"/>
    </row>
    <row r="46558" spans="83:83">
      <c r="CE46558" s="227"/>
    </row>
    <row r="46559" spans="83:83">
      <c r="CE46559" s="227"/>
    </row>
    <row r="46560" spans="83:83">
      <c r="CE46560" s="227"/>
    </row>
    <row r="46561" spans="83:83">
      <c r="CE46561" s="227"/>
    </row>
    <row r="46562" spans="83:83">
      <c r="CE46562" s="227"/>
    </row>
    <row r="46563" spans="83:83">
      <c r="CE46563" s="227"/>
    </row>
    <row r="46564" spans="83:83">
      <c r="CE46564" s="227"/>
    </row>
    <row r="46565" spans="83:83">
      <c r="CE46565" s="227"/>
    </row>
    <row r="46566" spans="83:83">
      <c r="CE46566" s="227"/>
    </row>
    <row r="46567" spans="83:83">
      <c r="CE46567" s="227"/>
    </row>
    <row r="46568" spans="83:83">
      <c r="CE46568" s="227"/>
    </row>
    <row r="46569" spans="83:83">
      <c r="CE46569" s="227"/>
    </row>
    <row r="46570" spans="83:83">
      <c r="CE46570" s="227"/>
    </row>
    <row r="46571" spans="83:83">
      <c r="CE46571" s="227"/>
    </row>
    <row r="46572" spans="83:83">
      <c r="CE46572" s="227"/>
    </row>
    <row r="46573" spans="83:83">
      <c r="CE46573" s="227"/>
    </row>
    <row r="46574" spans="83:83">
      <c r="CE46574" s="227"/>
    </row>
    <row r="46575" spans="83:83">
      <c r="CE46575" s="227"/>
    </row>
    <row r="46576" spans="83:83">
      <c r="CE46576" s="227"/>
    </row>
    <row r="46577" spans="83:83">
      <c r="CE46577" s="227"/>
    </row>
    <row r="46578" spans="83:83">
      <c r="CE46578" s="227"/>
    </row>
    <row r="46579" spans="83:83">
      <c r="CE46579" s="227"/>
    </row>
    <row r="46580" spans="83:83">
      <c r="CE46580" s="227"/>
    </row>
    <row r="46581" spans="83:83">
      <c r="CE46581" s="227"/>
    </row>
    <row r="46582" spans="83:83">
      <c r="CE46582" s="227"/>
    </row>
    <row r="46583" spans="83:83">
      <c r="CE46583" s="227"/>
    </row>
    <row r="46584" spans="83:83">
      <c r="CE46584" s="227"/>
    </row>
    <row r="46585" spans="83:83">
      <c r="CE46585" s="227"/>
    </row>
    <row r="46586" spans="83:83">
      <c r="CE46586" s="227"/>
    </row>
    <row r="46587" spans="83:83">
      <c r="CE46587" s="227"/>
    </row>
    <row r="46588" spans="83:83">
      <c r="CE46588" s="227"/>
    </row>
    <row r="46589" spans="83:83">
      <c r="CE46589" s="227"/>
    </row>
    <row r="46590" spans="83:83">
      <c r="CE46590" s="227"/>
    </row>
    <row r="46591" spans="83:83">
      <c r="CE46591" s="227"/>
    </row>
    <row r="46592" spans="83:83">
      <c r="CE46592" s="227"/>
    </row>
    <row r="46593" spans="83:83">
      <c r="CE46593" s="227"/>
    </row>
    <row r="46594" spans="83:83">
      <c r="CE46594" s="227"/>
    </row>
    <row r="46595" spans="83:83">
      <c r="CE46595" s="227"/>
    </row>
    <row r="46596" spans="83:83">
      <c r="CE46596" s="227"/>
    </row>
    <row r="46597" spans="83:83">
      <c r="CE46597" s="227"/>
    </row>
    <row r="46598" spans="83:83">
      <c r="CE46598" s="227"/>
    </row>
    <row r="46599" spans="83:83">
      <c r="CE46599" s="227"/>
    </row>
    <row r="46600" spans="83:83">
      <c r="CE46600" s="227"/>
    </row>
    <row r="46601" spans="83:83">
      <c r="CE46601" s="227"/>
    </row>
    <row r="46602" spans="83:83">
      <c r="CE46602" s="227"/>
    </row>
    <row r="46603" spans="83:83">
      <c r="CE46603" s="227"/>
    </row>
    <row r="46604" spans="83:83">
      <c r="CE46604" s="227"/>
    </row>
    <row r="46605" spans="83:83">
      <c r="CE46605" s="227"/>
    </row>
    <row r="46606" spans="83:83">
      <c r="CE46606" s="227"/>
    </row>
    <row r="46607" spans="83:83">
      <c r="CE46607" s="227"/>
    </row>
    <row r="46608" spans="83:83">
      <c r="CE46608" s="227"/>
    </row>
    <row r="46609" spans="83:83">
      <c r="CE46609" s="227"/>
    </row>
    <row r="46610" spans="83:83">
      <c r="CE46610" s="227"/>
    </row>
    <row r="46611" spans="83:83">
      <c r="CE46611" s="227"/>
    </row>
    <row r="46612" spans="83:83">
      <c r="CE46612" s="227"/>
    </row>
    <row r="46613" spans="83:83">
      <c r="CE46613" s="227"/>
    </row>
    <row r="46614" spans="83:83">
      <c r="CE46614" s="227"/>
    </row>
    <row r="46615" spans="83:83">
      <c r="CE46615" s="227"/>
    </row>
    <row r="46616" spans="83:83">
      <c r="CE46616" s="227"/>
    </row>
    <row r="46617" spans="83:83">
      <c r="CE46617" s="227"/>
    </row>
    <row r="46618" spans="83:83">
      <c r="CE46618" s="227"/>
    </row>
    <row r="46619" spans="83:83">
      <c r="CE46619" s="227"/>
    </row>
    <row r="46620" spans="83:83">
      <c r="CE46620" s="227"/>
    </row>
    <row r="46621" spans="83:83">
      <c r="CE46621" s="227"/>
    </row>
    <row r="46622" spans="83:83">
      <c r="CE46622" s="227"/>
    </row>
    <row r="46623" spans="83:83">
      <c r="CE46623" s="227"/>
    </row>
    <row r="46624" spans="83:83">
      <c r="CE46624" s="227"/>
    </row>
    <row r="46625" spans="83:83">
      <c r="CE46625" s="227"/>
    </row>
    <row r="46626" spans="83:83">
      <c r="CE46626" s="227"/>
    </row>
    <row r="46627" spans="83:83">
      <c r="CE46627" s="227"/>
    </row>
    <row r="46628" spans="83:83">
      <c r="CE46628" s="227"/>
    </row>
    <row r="46629" spans="83:83">
      <c r="CE46629" s="227"/>
    </row>
    <row r="46630" spans="83:83">
      <c r="CE46630" s="227"/>
    </row>
    <row r="46631" spans="83:83">
      <c r="CE46631" s="227"/>
    </row>
    <row r="46632" spans="83:83">
      <c r="CE46632" s="227"/>
    </row>
    <row r="46633" spans="83:83">
      <c r="CE46633" s="227"/>
    </row>
    <row r="46634" spans="83:83">
      <c r="CE46634" s="227"/>
    </row>
    <row r="46635" spans="83:83">
      <c r="CE46635" s="227"/>
    </row>
    <row r="46636" spans="83:83">
      <c r="CE46636" s="227"/>
    </row>
    <row r="46637" spans="83:83">
      <c r="CE46637" s="227"/>
    </row>
    <row r="46638" spans="83:83">
      <c r="CE46638" s="227"/>
    </row>
    <row r="46639" spans="83:83">
      <c r="CE46639" s="227"/>
    </row>
    <row r="46640" spans="83:83">
      <c r="CE46640" s="227"/>
    </row>
    <row r="46641" spans="83:83">
      <c r="CE46641" s="227"/>
    </row>
    <row r="46642" spans="83:83">
      <c r="CE46642" s="227"/>
    </row>
    <row r="46643" spans="83:83">
      <c r="CE46643" s="227"/>
    </row>
    <row r="46644" spans="83:83">
      <c r="CE46644" s="227"/>
    </row>
    <row r="46645" spans="83:83">
      <c r="CE46645" s="227"/>
    </row>
    <row r="46646" spans="83:83">
      <c r="CE46646" s="227"/>
    </row>
    <row r="46647" spans="83:83">
      <c r="CE46647" s="227"/>
    </row>
    <row r="46648" spans="83:83">
      <c r="CE46648" s="227"/>
    </row>
    <row r="46649" spans="83:83">
      <c r="CE46649" s="227"/>
    </row>
    <row r="46650" spans="83:83">
      <c r="CE46650" s="227"/>
    </row>
    <row r="46651" spans="83:83">
      <c r="CE46651" s="227"/>
    </row>
    <row r="46652" spans="83:83">
      <c r="CE46652" s="227"/>
    </row>
    <row r="46653" spans="83:83">
      <c r="CE46653" s="227"/>
    </row>
    <row r="46654" spans="83:83">
      <c r="CE46654" s="227"/>
    </row>
    <row r="46655" spans="83:83">
      <c r="CE46655" s="227"/>
    </row>
    <row r="46656" spans="83:83">
      <c r="CE46656" s="227"/>
    </row>
    <row r="46657" spans="83:83">
      <c r="CE46657" s="227"/>
    </row>
    <row r="46658" spans="83:83">
      <c r="CE46658" s="227"/>
    </row>
    <row r="46659" spans="83:83">
      <c r="CE46659" s="227"/>
    </row>
    <row r="46660" spans="83:83">
      <c r="CE46660" s="227"/>
    </row>
    <row r="46661" spans="83:83">
      <c r="CE46661" s="227"/>
    </row>
    <row r="46662" spans="83:83">
      <c r="CE46662" s="227"/>
    </row>
    <row r="46663" spans="83:83">
      <c r="CE46663" s="227"/>
    </row>
    <row r="46664" spans="83:83">
      <c r="CE46664" s="227"/>
    </row>
    <row r="46665" spans="83:83">
      <c r="CE46665" s="227"/>
    </row>
    <row r="46666" spans="83:83">
      <c r="CE46666" s="227"/>
    </row>
    <row r="46667" spans="83:83">
      <c r="CE46667" s="227"/>
    </row>
    <row r="46668" spans="83:83">
      <c r="CE46668" s="227"/>
    </row>
    <row r="46669" spans="83:83">
      <c r="CE46669" s="227"/>
    </row>
    <row r="46670" spans="83:83">
      <c r="CE46670" s="227"/>
    </row>
    <row r="46671" spans="83:83">
      <c r="CE46671" s="227"/>
    </row>
    <row r="46672" spans="83:83">
      <c r="CE46672" s="227"/>
    </row>
    <row r="46673" spans="83:83">
      <c r="CE46673" s="227"/>
    </row>
    <row r="46674" spans="83:83">
      <c r="CE46674" s="227"/>
    </row>
    <row r="46675" spans="83:83">
      <c r="CE46675" s="227"/>
    </row>
    <row r="46676" spans="83:83">
      <c r="CE46676" s="227"/>
    </row>
    <row r="46677" spans="83:83">
      <c r="CE46677" s="227"/>
    </row>
    <row r="46678" spans="83:83">
      <c r="CE46678" s="227"/>
    </row>
    <row r="46679" spans="83:83">
      <c r="CE46679" s="227"/>
    </row>
    <row r="46680" spans="83:83">
      <c r="CE46680" s="227"/>
    </row>
    <row r="46681" spans="83:83">
      <c r="CE46681" s="227"/>
    </row>
    <row r="46682" spans="83:83">
      <c r="CE46682" s="227"/>
    </row>
    <row r="46683" spans="83:83">
      <c r="CE46683" s="227"/>
    </row>
    <row r="46684" spans="83:83">
      <c r="CE46684" s="227"/>
    </row>
    <row r="46685" spans="83:83">
      <c r="CE46685" s="227"/>
    </row>
    <row r="46686" spans="83:83">
      <c r="CE46686" s="227"/>
    </row>
    <row r="46687" spans="83:83">
      <c r="CE46687" s="227"/>
    </row>
    <row r="46688" spans="83:83">
      <c r="CE46688" s="227"/>
    </row>
    <row r="46689" spans="83:83">
      <c r="CE46689" s="227"/>
    </row>
    <row r="46690" spans="83:83">
      <c r="CE46690" s="227"/>
    </row>
    <row r="46691" spans="83:83">
      <c r="CE46691" s="227"/>
    </row>
    <row r="46692" spans="83:83">
      <c r="CE46692" s="227"/>
    </row>
    <row r="46693" spans="83:83">
      <c r="CE46693" s="227"/>
    </row>
    <row r="46694" spans="83:83">
      <c r="CE46694" s="227"/>
    </row>
    <row r="46695" spans="83:83">
      <c r="CE46695" s="227"/>
    </row>
    <row r="46696" spans="83:83">
      <c r="CE46696" s="227"/>
    </row>
    <row r="46697" spans="83:83">
      <c r="CE46697" s="227"/>
    </row>
    <row r="46698" spans="83:83">
      <c r="CE46698" s="227"/>
    </row>
    <row r="46699" spans="83:83">
      <c r="CE46699" s="227"/>
    </row>
    <row r="46700" spans="83:83">
      <c r="CE46700" s="227"/>
    </row>
    <row r="46701" spans="83:83">
      <c r="CE46701" s="227"/>
    </row>
    <row r="46702" spans="83:83">
      <c r="CE46702" s="227"/>
    </row>
    <row r="46703" spans="83:83">
      <c r="CE46703" s="227"/>
    </row>
    <row r="46704" spans="83:83">
      <c r="CE46704" s="227"/>
    </row>
    <row r="46705" spans="83:83">
      <c r="CE46705" s="227"/>
    </row>
    <row r="46706" spans="83:83">
      <c r="CE46706" s="227"/>
    </row>
    <row r="46707" spans="83:83">
      <c r="CE46707" s="227"/>
    </row>
    <row r="46708" spans="83:83">
      <c r="CE46708" s="227"/>
    </row>
    <row r="46709" spans="83:83">
      <c r="CE46709" s="227"/>
    </row>
    <row r="46710" spans="83:83">
      <c r="CE46710" s="227"/>
    </row>
    <row r="46711" spans="83:83">
      <c r="CE46711" s="227"/>
    </row>
    <row r="46712" spans="83:83">
      <c r="CE46712" s="227"/>
    </row>
    <row r="46713" spans="83:83">
      <c r="CE46713" s="227"/>
    </row>
    <row r="46714" spans="83:83">
      <c r="CE46714" s="227"/>
    </row>
    <row r="46715" spans="83:83">
      <c r="CE46715" s="227"/>
    </row>
    <row r="46716" spans="83:83">
      <c r="CE46716" s="227"/>
    </row>
    <row r="46717" spans="83:83">
      <c r="CE46717" s="227"/>
    </row>
    <row r="46718" spans="83:83">
      <c r="CE46718" s="227"/>
    </row>
    <row r="46719" spans="83:83">
      <c r="CE46719" s="227"/>
    </row>
    <row r="46720" spans="83:83">
      <c r="CE46720" s="227"/>
    </row>
    <row r="46721" spans="83:83">
      <c r="CE46721" s="227"/>
    </row>
    <row r="46722" spans="83:83">
      <c r="CE46722" s="227"/>
    </row>
    <row r="46723" spans="83:83">
      <c r="CE46723" s="227"/>
    </row>
    <row r="46724" spans="83:83">
      <c r="CE46724" s="227"/>
    </row>
    <row r="46725" spans="83:83">
      <c r="CE46725" s="227"/>
    </row>
    <row r="46726" spans="83:83">
      <c r="CE46726" s="227"/>
    </row>
    <row r="46727" spans="83:83">
      <c r="CE46727" s="227"/>
    </row>
    <row r="46728" spans="83:83">
      <c r="CE46728" s="227"/>
    </row>
    <row r="46729" spans="83:83">
      <c r="CE46729" s="227"/>
    </row>
    <row r="46730" spans="83:83">
      <c r="CE46730" s="227"/>
    </row>
    <row r="46731" spans="83:83">
      <c r="CE46731" s="227"/>
    </row>
    <row r="46732" spans="83:83">
      <c r="CE46732" s="227"/>
    </row>
    <row r="46733" spans="83:83">
      <c r="CE46733" s="227"/>
    </row>
    <row r="46734" spans="83:83">
      <c r="CE46734" s="227"/>
    </row>
    <row r="46735" spans="83:83">
      <c r="CE46735" s="227"/>
    </row>
    <row r="46736" spans="83:83">
      <c r="CE46736" s="227"/>
    </row>
    <row r="46737" spans="83:83">
      <c r="CE46737" s="227"/>
    </row>
    <row r="46738" spans="83:83">
      <c r="CE46738" s="227"/>
    </row>
    <row r="46739" spans="83:83">
      <c r="CE46739" s="227"/>
    </row>
    <row r="46740" spans="83:83">
      <c r="CE46740" s="227"/>
    </row>
    <row r="46741" spans="83:83">
      <c r="CE46741" s="227"/>
    </row>
    <row r="46742" spans="83:83">
      <c r="CE46742" s="227"/>
    </row>
    <row r="46743" spans="83:83">
      <c r="CE46743" s="227"/>
    </row>
    <row r="46744" spans="83:83">
      <c r="CE46744" s="227"/>
    </row>
    <row r="46745" spans="83:83">
      <c r="CE46745" s="227"/>
    </row>
    <row r="46746" spans="83:83">
      <c r="CE46746" s="227"/>
    </row>
    <row r="46747" spans="83:83">
      <c r="CE46747" s="227"/>
    </row>
    <row r="46748" spans="83:83">
      <c r="CE46748" s="227"/>
    </row>
    <row r="46749" spans="83:83">
      <c r="CE46749" s="227"/>
    </row>
    <row r="46750" spans="83:83">
      <c r="CE46750" s="227"/>
    </row>
    <row r="46751" spans="83:83">
      <c r="CE46751" s="227"/>
    </row>
    <row r="46752" spans="83:83">
      <c r="CE46752" s="227"/>
    </row>
    <row r="46753" spans="83:83">
      <c r="CE46753" s="227"/>
    </row>
    <row r="46754" spans="83:83">
      <c r="CE46754" s="227"/>
    </row>
    <row r="46755" spans="83:83">
      <c r="CE46755" s="227"/>
    </row>
    <row r="46756" spans="83:83">
      <c r="CE46756" s="227"/>
    </row>
    <row r="46757" spans="83:83">
      <c r="CE46757" s="227"/>
    </row>
    <row r="46758" spans="83:83">
      <c r="CE46758" s="227"/>
    </row>
    <row r="46759" spans="83:83">
      <c r="CE46759" s="227"/>
    </row>
    <row r="46760" spans="83:83">
      <c r="CE46760" s="227"/>
    </row>
    <row r="46761" spans="83:83">
      <c r="CE46761" s="227"/>
    </row>
    <row r="46762" spans="83:83">
      <c r="CE46762" s="227"/>
    </row>
    <row r="46763" spans="83:83">
      <c r="CE46763" s="227"/>
    </row>
    <row r="46764" spans="83:83">
      <c r="CE46764" s="227"/>
    </row>
    <row r="46765" spans="83:83">
      <c r="CE46765" s="227"/>
    </row>
    <row r="46766" spans="83:83">
      <c r="CE46766" s="227"/>
    </row>
    <row r="46767" spans="83:83">
      <c r="CE46767" s="227"/>
    </row>
    <row r="46768" spans="83:83">
      <c r="CE46768" s="227"/>
    </row>
    <row r="46769" spans="83:83">
      <c r="CE46769" s="227"/>
    </row>
    <row r="46770" spans="83:83">
      <c r="CE46770" s="227"/>
    </row>
    <row r="46771" spans="83:83">
      <c r="CE46771" s="227"/>
    </row>
    <row r="46772" spans="83:83">
      <c r="CE46772" s="227"/>
    </row>
    <row r="46773" spans="83:83">
      <c r="CE46773" s="227"/>
    </row>
    <row r="46774" spans="83:83">
      <c r="CE46774" s="227"/>
    </row>
    <row r="46775" spans="83:83">
      <c r="CE46775" s="227"/>
    </row>
    <row r="46776" spans="83:83">
      <c r="CE46776" s="227"/>
    </row>
    <row r="46777" spans="83:83">
      <c r="CE46777" s="227"/>
    </row>
    <row r="46778" spans="83:83">
      <c r="CE46778" s="227"/>
    </row>
    <row r="46779" spans="83:83">
      <c r="CE46779" s="227"/>
    </row>
    <row r="46780" spans="83:83">
      <c r="CE46780" s="227"/>
    </row>
    <row r="46781" spans="83:83">
      <c r="CE46781" s="227"/>
    </row>
    <row r="46782" spans="83:83">
      <c r="CE46782" s="227"/>
    </row>
    <row r="46783" spans="83:83">
      <c r="CE46783" s="227"/>
    </row>
    <row r="46784" spans="83:83">
      <c r="CE46784" s="227"/>
    </row>
    <row r="46785" spans="83:83">
      <c r="CE46785" s="227"/>
    </row>
    <row r="46786" spans="83:83">
      <c r="CE46786" s="227"/>
    </row>
    <row r="46787" spans="83:83">
      <c r="CE46787" s="227"/>
    </row>
    <row r="46788" spans="83:83">
      <c r="CE46788" s="227"/>
    </row>
    <row r="46789" spans="83:83">
      <c r="CE46789" s="227"/>
    </row>
    <row r="46790" spans="83:83">
      <c r="CE46790" s="227"/>
    </row>
    <row r="46791" spans="83:83">
      <c r="CE46791" s="227"/>
    </row>
    <row r="46792" spans="83:83">
      <c r="CE46792" s="227"/>
    </row>
    <row r="46793" spans="83:83">
      <c r="CE46793" s="227"/>
    </row>
    <row r="46794" spans="83:83">
      <c r="CE46794" s="227"/>
    </row>
    <row r="46795" spans="83:83">
      <c r="CE46795" s="227"/>
    </row>
    <row r="46796" spans="83:83">
      <c r="CE46796" s="227"/>
    </row>
    <row r="46797" spans="83:83">
      <c r="CE46797" s="227"/>
    </row>
    <row r="46798" spans="83:83">
      <c r="CE46798" s="227"/>
    </row>
    <row r="46799" spans="83:83">
      <c r="CE46799" s="227"/>
    </row>
    <row r="46800" spans="83:83">
      <c r="CE46800" s="227"/>
    </row>
    <row r="46801" spans="83:83">
      <c r="CE46801" s="227"/>
    </row>
    <row r="46802" spans="83:83">
      <c r="CE46802" s="227"/>
    </row>
    <row r="46803" spans="83:83">
      <c r="CE46803" s="227"/>
    </row>
    <row r="46804" spans="83:83">
      <c r="CE46804" s="227"/>
    </row>
    <row r="46805" spans="83:83">
      <c r="CE46805" s="227"/>
    </row>
    <row r="46806" spans="83:83">
      <c r="CE46806" s="227"/>
    </row>
    <row r="46807" spans="83:83">
      <c r="CE46807" s="227"/>
    </row>
    <row r="46808" spans="83:83">
      <c r="CE46808" s="227"/>
    </row>
    <row r="46809" spans="83:83">
      <c r="CE46809" s="227"/>
    </row>
    <row r="46810" spans="83:83">
      <c r="CE46810" s="227"/>
    </row>
    <row r="46811" spans="83:83">
      <c r="CE46811" s="227"/>
    </row>
    <row r="46812" spans="83:83">
      <c r="CE46812" s="227"/>
    </row>
    <row r="46813" spans="83:83">
      <c r="CE46813" s="227"/>
    </row>
    <row r="46814" spans="83:83">
      <c r="CE46814" s="227"/>
    </row>
    <row r="46815" spans="83:83">
      <c r="CE46815" s="227"/>
    </row>
    <row r="46816" spans="83:83">
      <c r="CE46816" s="227"/>
    </row>
    <row r="46817" spans="83:83">
      <c r="CE46817" s="227"/>
    </row>
    <row r="46818" spans="83:83">
      <c r="CE46818" s="227"/>
    </row>
    <row r="46819" spans="83:83">
      <c r="CE46819" s="227"/>
    </row>
    <row r="46820" spans="83:83">
      <c r="CE46820" s="227"/>
    </row>
    <row r="46821" spans="83:83">
      <c r="CE46821" s="227"/>
    </row>
    <row r="46822" spans="83:83">
      <c r="CE46822" s="227"/>
    </row>
    <row r="46823" spans="83:83">
      <c r="CE46823" s="227"/>
    </row>
    <row r="46824" spans="83:83">
      <c r="CE46824" s="227"/>
    </row>
    <row r="46825" spans="83:83">
      <c r="CE46825" s="227"/>
    </row>
    <row r="46826" spans="83:83">
      <c r="CE46826" s="227"/>
    </row>
    <row r="46827" spans="83:83">
      <c r="CE46827" s="227"/>
    </row>
    <row r="46828" spans="83:83">
      <c r="CE46828" s="227"/>
    </row>
    <row r="46829" spans="83:83">
      <c r="CE46829" s="227"/>
    </row>
    <row r="46830" spans="83:83">
      <c r="CE46830" s="227"/>
    </row>
    <row r="46831" spans="83:83">
      <c r="CE46831" s="227"/>
    </row>
    <row r="46832" spans="83:83">
      <c r="CE46832" s="227"/>
    </row>
    <row r="46833" spans="83:83">
      <c r="CE46833" s="227"/>
    </row>
    <row r="46834" spans="83:83">
      <c r="CE46834" s="227"/>
    </row>
    <row r="46835" spans="83:83">
      <c r="CE46835" s="227"/>
    </row>
    <row r="46836" spans="83:83">
      <c r="CE46836" s="227"/>
    </row>
    <row r="46837" spans="83:83">
      <c r="CE46837" s="227"/>
    </row>
    <row r="46838" spans="83:83">
      <c r="CE46838" s="227"/>
    </row>
    <row r="46839" spans="83:83">
      <c r="CE46839" s="227"/>
    </row>
    <row r="46840" spans="83:83">
      <c r="CE46840" s="227"/>
    </row>
    <row r="46841" spans="83:83">
      <c r="CE46841" s="227"/>
    </row>
    <row r="46842" spans="83:83">
      <c r="CE46842" s="227"/>
    </row>
    <row r="46843" spans="83:83">
      <c r="CE46843" s="227"/>
    </row>
    <row r="46844" spans="83:83">
      <c r="CE46844" s="227"/>
    </row>
    <row r="46845" spans="83:83">
      <c r="CE46845" s="227"/>
    </row>
    <row r="46846" spans="83:83">
      <c r="CE46846" s="227"/>
    </row>
    <row r="46847" spans="83:83">
      <c r="CE46847" s="227"/>
    </row>
    <row r="46848" spans="83:83">
      <c r="CE46848" s="227"/>
    </row>
    <row r="46849" spans="83:83">
      <c r="CE46849" s="227"/>
    </row>
    <row r="46850" spans="83:83">
      <c r="CE46850" s="227"/>
    </row>
    <row r="46851" spans="83:83">
      <c r="CE46851" s="227"/>
    </row>
    <row r="46852" spans="83:83">
      <c r="CE46852" s="227"/>
    </row>
    <row r="46853" spans="83:83">
      <c r="CE46853" s="227"/>
    </row>
    <row r="46854" spans="83:83">
      <c r="CE46854" s="227"/>
    </row>
    <row r="46855" spans="83:83">
      <c r="CE46855" s="227"/>
    </row>
    <row r="46856" spans="83:83">
      <c r="CE46856" s="227"/>
    </row>
    <row r="46857" spans="83:83">
      <c r="CE46857" s="227"/>
    </row>
    <row r="46858" spans="83:83">
      <c r="CE46858" s="227"/>
    </row>
    <row r="46859" spans="83:83">
      <c r="CE46859" s="227"/>
    </row>
    <row r="46860" spans="83:83">
      <c r="CE46860" s="227"/>
    </row>
    <row r="46861" spans="83:83">
      <c r="CE46861" s="227"/>
    </row>
    <row r="46862" spans="83:83">
      <c r="CE46862" s="227"/>
    </row>
    <row r="46863" spans="83:83">
      <c r="CE46863" s="227"/>
    </row>
    <row r="46864" spans="83:83">
      <c r="CE46864" s="227"/>
    </row>
    <row r="46865" spans="83:83">
      <c r="CE46865" s="227"/>
    </row>
    <row r="46866" spans="83:83">
      <c r="CE46866" s="227"/>
    </row>
    <row r="46867" spans="83:83">
      <c r="CE46867" s="227"/>
    </row>
    <row r="46868" spans="83:83">
      <c r="CE46868" s="227"/>
    </row>
    <row r="46869" spans="83:83">
      <c r="CE46869" s="227"/>
    </row>
    <row r="46870" spans="83:83">
      <c r="CE46870" s="227"/>
    </row>
    <row r="46871" spans="83:83">
      <c r="CE46871" s="227"/>
    </row>
    <row r="46872" spans="83:83">
      <c r="CE46872" s="227"/>
    </row>
    <row r="46873" spans="83:83">
      <c r="CE46873" s="227"/>
    </row>
    <row r="46874" spans="83:83">
      <c r="CE46874" s="227"/>
    </row>
    <row r="46875" spans="83:83">
      <c r="CE46875" s="227"/>
    </row>
    <row r="46876" spans="83:83">
      <c r="CE46876" s="227"/>
    </row>
    <row r="46877" spans="83:83">
      <c r="CE46877" s="227"/>
    </row>
    <row r="46878" spans="83:83">
      <c r="CE46878" s="227"/>
    </row>
    <row r="46879" spans="83:83">
      <c r="CE46879" s="227"/>
    </row>
    <row r="46880" spans="83:83">
      <c r="CE46880" s="227"/>
    </row>
    <row r="46881" spans="83:83">
      <c r="CE46881" s="227"/>
    </row>
    <row r="46882" spans="83:83">
      <c r="CE46882" s="227"/>
    </row>
    <row r="46883" spans="83:83">
      <c r="CE46883" s="227"/>
    </row>
    <row r="46884" spans="83:83">
      <c r="CE46884" s="227"/>
    </row>
    <row r="46885" spans="83:83">
      <c r="CE46885" s="227"/>
    </row>
    <row r="46886" spans="83:83">
      <c r="CE46886" s="227"/>
    </row>
    <row r="46887" spans="83:83">
      <c r="CE46887" s="227"/>
    </row>
    <row r="46888" spans="83:83">
      <c r="CE46888" s="227"/>
    </row>
    <row r="46889" spans="83:83">
      <c r="CE46889" s="227"/>
    </row>
    <row r="46890" spans="83:83">
      <c r="CE46890" s="227"/>
    </row>
    <row r="46891" spans="83:83">
      <c r="CE46891" s="227"/>
    </row>
    <row r="46892" spans="83:83">
      <c r="CE46892" s="227"/>
    </row>
    <row r="46893" spans="83:83">
      <c r="CE46893" s="227"/>
    </row>
    <row r="46894" spans="83:83">
      <c r="CE46894" s="227"/>
    </row>
    <row r="46895" spans="83:83">
      <c r="CE46895" s="227"/>
    </row>
    <row r="46896" spans="83:83">
      <c r="CE46896" s="227"/>
    </row>
    <row r="46897" spans="83:83">
      <c r="CE46897" s="227"/>
    </row>
    <row r="46898" spans="83:83">
      <c r="CE46898" s="227"/>
    </row>
    <row r="46899" spans="83:83">
      <c r="CE46899" s="227"/>
    </row>
    <row r="46900" spans="83:83">
      <c r="CE46900" s="227"/>
    </row>
    <row r="46901" spans="83:83">
      <c r="CE46901" s="227"/>
    </row>
    <row r="46902" spans="83:83">
      <c r="CE46902" s="227"/>
    </row>
    <row r="46903" spans="83:83">
      <c r="CE46903" s="227"/>
    </row>
    <row r="46904" spans="83:83">
      <c r="CE46904" s="227"/>
    </row>
    <row r="46905" spans="83:83">
      <c r="CE46905" s="227"/>
    </row>
    <row r="46906" spans="83:83">
      <c r="CE46906" s="227"/>
    </row>
    <row r="46907" spans="83:83">
      <c r="CE46907" s="227"/>
    </row>
    <row r="46908" spans="83:83">
      <c r="CE46908" s="227"/>
    </row>
    <row r="46909" spans="83:83">
      <c r="CE46909" s="227"/>
    </row>
    <row r="46910" spans="83:83">
      <c r="CE46910" s="227"/>
    </row>
    <row r="46911" spans="83:83">
      <c r="CE46911" s="227"/>
    </row>
    <row r="46912" spans="83:83">
      <c r="CE46912" s="227"/>
    </row>
    <row r="46913" spans="83:83">
      <c r="CE46913" s="227"/>
    </row>
    <row r="46914" spans="83:83">
      <c r="CE46914" s="227"/>
    </row>
    <row r="46915" spans="83:83">
      <c r="CE46915" s="227"/>
    </row>
    <row r="46916" spans="83:83">
      <c r="CE46916" s="227"/>
    </row>
    <row r="46917" spans="83:83">
      <c r="CE46917" s="227"/>
    </row>
    <row r="46918" spans="83:83">
      <c r="CE46918" s="227"/>
    </row>
    <row r="46919" spans="83:83">
      <c r="CE46919" s="227"/>
    </row>
    <row r="46920" spans="83:83">
      <c r="CE46920" s="227"/>
    </row>
    <row r="46921" spans="83:83">
      <c r="CE46921" s="227"/>
    </row>
    <row r="46922" spans="83:83">
      <c r="CE46922" s="227"/>
    </row>
    <row r="46923" spans="83:83">
      <c r="CE46923" s="227"/>
    </row>
    <row r="46924" spans="83:83">
      <c r="CE46924" s="227"/>
    </row>
    <row r="46925" spans="83:83">
      <c r="CE46925" s="227"/>
    </row>
    <row r="46926" spans="83:83">
      <c r="CE46926" s="227"/>
    </row>
    <row r="46927" spans="83:83">
      <c r="CE46927" s="227"/>
    </row>
    <row r="46928" spans="83:83">
      <c r="CE46928" s="227"/>
    </row>
    <row r="46929" spans="83:83">
      <c r="CE46929" s="227"/>
    </row>
    <row r="46930" spans="83:83">
      <c r="CE46930" s="227"/>
    </row>
    <row r="46931" spans="83:83">
      <c r="CE46931" s="227"/>
    </row>
    <row r="46932" spans="83:83">
      <c r="CE46932" s="227"/>
    </row>
    <row r="46933" spans="83:83">
      <c r="CE46933" s="227"/>
    </row>
    <row r="46934" spans="83:83">
      <c r="CE46934" s="227"/>
    </row>
    <row r="46935" spans="83:83">
      <c r="CE46935" s="227"/>
    </row>
    <row r="46936" spans="83:83">
      <c r="CE46936" s="227"/>
    </row>
    <row r="46937" spans="83:83">
      <c r="CE46937" s="227"/>
    </row>
    <row r="46938" spans="83:83">
      <c r="CE46938" s="227"/>
    </row>
    <row r="46939" spans="83:83">
      <c r="CE46939" s="227"/>
    </row>
    <row r="46940" spans="83:83">
      <c r="CE46940" s="227"/>
    </row>
    <row r="46941" spans="83:83">
      <c r="CE46941" s="227"/>
    </row>
    <row r="46942" spans="83:83">
      <c r="CE46942" s="227"/>
    </row>
    <row r="46943" spans="83:83">
      <c r="CE46943" s="227"/>
    </row>
    <row r="46944" spans="83:83">
      <c r="CE46944" s="227"/>
    </row>
    <row r="46945" spans="83:83">
      <c r="CE46945" s="227"/>
    </row>
    <row r="46946" spans="83:83">
      <c r="CE46946" s="227"/>
    </row>
    <row r="46947" spans="83:83">
      <c r="CE46947" s="227"/>
    </row>
    <row r="46948" spans="83:83">
      <c r="CE46948" s="227"/>
    </row>
    <row r="46949" spans="83:83">
      <c r="CE46949" s="227"/>
    </row>
    <row r="46950" spans="83:83">
      <c r="CE46950" s="227"/>
    </row>
    <row r="46951" spans="83:83">
      <c r="CE46951" s="227"/>
    </row>
    <row r="46952" spans="83:83">
      <c r="CE46952" s="227"/>
    </row>
    <row r="46953" spans="83:83">
      <c r="CE46953" s="227"/>
    </row>
    <row r="46954" spans="83:83">
      <c r="CE46954" s="227"/>
    </row>
    <row r="46955" spans="83:83">
      <c r="CE46955" s="227"/>
    </row>
    <row r="46956" spans="83:83">
      <c r="CE46956" s="227"/>
    </row>
    <row r="46957" spans="83:83">
      <c r="CE46957" s="227"/>
    </row>
    <row r="46958" spans="83:83">
      <c r="CE46958" s="227"/>
    </row>
    <row r="46959" spans="83:83">
      <c r="CE46959" s="227"/>
    </row>
    <row r="46960" spans="83:83">
      <c r="CE46960" s="227"/>
    </row>
    <row r="46961" spans="83:83">
      <c r="CE46961" s="227"/>
    </row>
    <row r="46962" spans="83:83">
      <c r="CE46962" s="227"/>
    </row>
    <row r="46963" spans="83:83">
      <c r="CE46963" s="227"/>
    </row>
    <row r="46964" spans="83:83">
      <c r="CE46964" s="227"/>
    </row>
    <row r="46965" spans="83:83">
      <c r="CE46965" s="227"/>
    </row>
    <row r="46966" spans="83:83">
      <c r="CE46966" s="227"/>
    </row>
    <row r="46967" spans="83:83">
      <c r="CE46967" s="227"/>
    </row>
    <row r="46968" spans="83:83">
      <c r="CE46968" s="227"/>
    </row>
    <row r="46969" spans="83:83">
      <c r="CE46969" s="227"/>
    </row>
    <row r="46970" spans="83:83">
      <c r="CE46970" s="227"/>
    </row>
    <row r="46971" spans="83:83">
      <c r="CE46971" s="227"/>
    </row>
    <row r="46972" spans="83:83">
      <c r="CE46972" s="227"/>
    </row>
    <row r="46973" spans="83:83">
      <c r="CE46973" s="227"/>
    </row>
    <row r="46974" spans="83:83">
      <c r="CE46974" s="227"/>
    </row>
    <row r="46975" spans="83:83">
      <c r="CE46975" s="227"/>
    </row>
    <row r="46976" spans="83:83">
      <c r="CE46976" s="227"/>
    </row>
    <row r="46977" spans="83:83">
      <c r="CE46977" s="227"/>
    </row>
    <row r="46978" spans="83:83">
      <c r="CE46978" s="227"/>
    </row>
    <row r="46979" spans="83:83">
      <c r="CE46979" s="227"/>
    </row>
    <row r="46980" spans="83:83">
      <c r="CE46980" s="227"/>
    </row>
    <row r="46981" spans="83:83">
      <c r="CE46981" s="227"/>
    </row>
    <row r="46982" spans="83:83">
      <c r="CE46982" s="227"/>
    </row>
    <row r="46983" spans="83:83">
      <c r="CE46983" s="227"/>
    </row>
    <row r="46984" spans="83:83">
      <c r="CE46984" s="227"/>
    </row>
    <row r="46985" spans="83:83">
      <c r="CE46985" s="227"/>
    </row>
    <row r="46986" spans="83:83">
      <c r="CE46986" s="227"/>
    </row>
    <row r="46987" spans="83:83">
      <c r="CE46987" s="227"/>
    </row>
    <row r="46988" spans="83:83">
      <c r="CE46988" s="227"/>
    </row>
    <row r="46989" spans="83:83">
      <c r="CE46989" s="227"/>
    </row>
    <row r="46990" spans="83:83">
      <c r="CE46990" s="227"/>
    </row>
    <row r="46991" spans="83:83">
      <c r="CE46991" s="227"/>
    </row>
    <row r="46992" spans="83:83">
      <c r="CE46992" s="227"/>
    </row>
    <row r="46993" spans="83:83">
      <c r="CE46993" s="227"/>
    </row>
    <row r="46994" spans="83:83">
      <c r="CE46994" s="227"/>
    </row>
    <row r="46995" spans="83:83">
      <c r="CE46995" s="227"/>
    </row>
    <row r="46996" spans="83:83">
      <c r="CE46996" s="227"/>
    </row>
    <row r="46997" spans="83:83">
      <c r="CE46997" s="227"/>
    </row>
    <row r="46998" spans="83:83">
      <c r="CE46998" s="227"/>
    </row>
    <row r="46999" spans="83:83">
      <c r="CE46999" s="227"/>
    </row>
    <row r="47000" spans="83:83">
      <c r="CE47000" s="227"/>
    </row>
    <row r="47001" spans="83:83">
      <c r="CE47001" s="227"/>
    </row>
    <row r="47002" spans="83:83">
      <c r="CE47002" s="227"/>
    </row>
    <row r="47003" spans="83:83">
      <c r="CE47003" s="227"/>
    </row>
    <row r="47004" spans="83:83">
      <c r="CE47004" s="227"/>
    </row>
    <row r="47005" spans="83:83">
      <c r="CE47005" s="227"/>
    </row>
    <row r="47006" spans="83:83">
      <c r="CE47006" s="227"/>
    </row>
    <row r="47007" spans="83:83">
      <c r="CE47007" s="227"/>
    </row>
    <row r="47008" spans="83:83">
      <c r="CE47008" s="227"/>
    </row>
    <row r="47009" spans="83:83">
      <c r="CE47009" s="227"/>
    </row>
    <row r="47010" spans="83:83">
      <c r="CE47010" s="227"/>
    </row>
    <row r="47011" spans="83:83">
      <c r="CE47011" s="227"/>
    </row>
    <row r="47012" spans="83:83">
      <c r="CE47012" s="227"/>
    </row>
    <row r="47013" spans="83:83">
      <c r="CE47013" s="227"/>
    </row>
    <row r="47014" spans="83:83">
      <c r="CE47014" s="227"/>
    </row>
    <row r="47015" spans="83:83">
      <c r="CE47015" s="227"/>
    </row>
    <row r="47016" spans="83:83">
      <c r="CE47016" s="227"/>
    </row>
    <row r="47017" spans="83:83">
      <c r="CE47017" s="227"/>
    </row>
    <row r="47018" spans="83:83">
      <c r="CE47018" s="227"/>
    </row>
    <row r="47019" spans="83:83">
      <c r="CE47019" s="227"/>
    </row>
    <row r="47020" spans="83:83">
      <c r="CE47020" s="227"/>
    </row>
    <row r="47021" spans="83:83">
      <c r="CE47021" s="227"/>
    </row>
    <row r="47022" spans="83:83">
      <c r="CE47022" s="227"/>
    </row>
    <row r="47023" spans="83:83">
      <c r="CE47023" s="227"/>
    </row>
    <row r="47024" spans="83:83">
      <c r="CE47024" s="227"/>
    </row>
    <row r="47025" spans="83:83">
      <c r="CE47025" s="227"/>
    </row>
    <row r="47026" spans="83:83">
      <c r="CE47026" s="227"/>
    </row>
    <row r="47027" spans="83:83">
      <c r="CE47027" s="227"/>
    </row>
    <row r="47028" spans="83:83">
      <c r="CE47028" s="227"/>
    </row>
    <row r="47029" spans="83:83">
      <c r="CE47029" s="227"/>
    </row>
    <row r="47030" spans="83:83">
      <c r="CE47030" s="227"/>
    </row>
    <row r="47031" spans="83:83">
      <c r="CE47031" s="227"/>
    </row>
    <row r="47032" spans="83:83">
      <c r="CE47032" s="227"/>
    </row>
    <row r="47033" spans="83:83">
      <c r="CE47033" s="227"/>
    </row>
    <row r="47034" spans="83:83">
      <c r="CE47034" s="227"/>
    </row>
    <row r="47035" spans="83:83">
      <c r="CE47035" s="227"/>
    </row>
    <row r="47036" spans="83:83">
      <c r="CE47036" s="227"/>
    </row>
    <row r="47037" spans="83:83">
      <c r="CE47037" s="227"/>
    </row>
    <row r="47038" spans="83:83">
      <c r="CE47038" s="227"/>
    </row>
    <row r="47039" spans="83:83">
      <c r="CE47039" s="227"/>
    </row>
    <row r="47040" spans="83:83">
      <c r="CE47040" s="227"/>
    </row>
    <row r="47041" spans="83:83">
      <c r="CE47041" s="227"/>
    </row>
    <row r="47042" spans="83:83">
      <c r="CE47042" s="227"/>
    </row>
    <row r="47043" spans="83:83">
      <c r="CE47043" s="227"/>
    </row>
    <row r="47044" spans="83:83">
      <c r="CE47044" s="227"/>
    </row>
    <row r="47045" spans="83:83">
      <c r="CE47045" s="227"/>
    </row>
    <row r="47046" spans="83:83">
      <c r="CE47046" s="227"/>
    </row>
    <row r="47047" spans="83:83">
      <c r="CE47047" s="227"/>
    </row>
    <row r="47048" spans="83:83">
      <c r="CE47048" s="227"/>
    </row>
    <row r="47049" spans="83:83">
      <c r="CE47049" s="227"/>
    </row>
    <row r="47050" spans="83:83">
      <c r="CE47050" s="227"/>
    </row>
    <row r="47051" spans="83:83">
      <c r="CE47051" s="227"/>
    </row>
    <row r="47052" spans="83:83">
      <c r="CE47052" s="227"/>
    </row>
    <row r="47053" spans="83:83">
      <c r="CE47053" s="227"/>
    </row>
    <row r="47054" spans="83:83">
      <c r="CE47054" s="227"/>
    </row>
    <row r="47055" spans="83:83">
      <c r="CE47055" s="227"/>
    </row>
    <row r="47056" spans="83:83">
      <c r="CE47056" s="227"/>
    </row>
    <row r="47057" spans="83:83">
      <c r="CE47057" s="227"/>
    </row>
    <row r="47058" spans="83:83">
      <c r="CE47058" s="227"/>
    </row>
    <row r="47059" spans="83:83">
      <c r="CE47059" s="227"/>
    </row>
    <row r="47060" spans="83:83">
      <c r="CE47060" s="227"/>
    </row>
    <row r="47061" spans="83:83">
      <c r="CE47061" s="227"/>
    </row>
    <row r="47062" spans="83:83">
      <c r="CE47062" s="227"/>
    </row>
    <row r="47063" spans="83:83">
      <c r="CE47063" s="227"/>
    </row>
    <row r="47064" spans="83:83">
      <c r="CE47064" s="227"/>
    </row>
    <row r="47065" spans="83:83">
      <c r="CE47065" s="227"/>
    </row>
    <row r="47066" spans="83:83">
      <c r="CE47066" s="227"/>
    </row>
    <row r="47067" spans="83:83">
      <c r="CE47067" s="227"/>
    </row>
    <row r="47068" spans="83:83">
      <c r="CE47068" s="227"/>
    </row>
    <row r="47069" spans="83:83">
      <c r="CE47069" s="227"/>
    </row>
    <row r="47070" spans="83:83">
      <c r="CE47070" s="227"/>
    </row>
    <row r="47071" spans="83:83">
      <c r="CE47071" s="227"/>
    </row>
    <row r="47072" spans="83:83">
      <c r="CE47072" s="227"/>
    </row>
    <row r="47073" spans="83:83">
      <c r="CE47073" s="227"/>
    </row>
    <row r="47074" spans="83:83">
      <c r="CE47074" s="227"/>
    </row>
    <row r="47075" spans="83:83">
      <c r="CE47075" s="227"/>
    </row>
    <row r="47076" spans="83:83">
      <c r="CE47076" s="227"/>
    </row>
    <row r="47077" spans="83:83">
      <c r="CE47077" s="227"/>
    </row>
    <row r="47078" spans="83:83">
      <c r="CE47078" s="227"/>
    </row>
    <row r="47079" spans="83:83">
      <c r="CE47079" s="227"/>
    </row>
    <row r="47080" spans="83:83">
      <c r="CE47080" s="227"/>
    </row>
    <row r="47081" spans="83:83">
      <c r="CE47081" s="227"/>
    </row>
    <row r="47082" spans="83:83">
      <c r="CE47082" s="227"/>
    </row>
    <row r="47083" spans="83:83">
      <c r="CE47083" s="227"/>
    </row>
    <row r="47084" spans="83:83">
      <c r="CE47084" s="227"/>
    </row>
    <row r="47085" spans="83:83">
      <c r="CE47085" s="227"/>
    </row>
    <row r="47086" spans="83:83">
      <c r="CE47086" s="227"/>
    </row>
    <row r="47087" spans="83:83">
      <c r="CE47087" s="227"/>
    </row>
    <row r="47088" spans="83:83">
      <c r="CE47088" s="227"/>
    </row>
    <row r="47089" spans="83:83">
      <c r="CE47089" s="227"/>
    </row>
    <row r="47090" spans="83:83">
      <c r="CE47090" s="227"/>
    </row>
    <row r="47091" spans="83:83">
      <c r="CE47091" s="227"/>
    </row>
    <row r="47092" spans="83:83">
      <c r="CE47092" s="227"/>
    </row>
    <row r="47093" spans="83:83">
      <c r="CE47093" s="227"/>
    </row>
    <row r="47094" spans="83:83">
      <c r="CE47094" s="227"/>
    </row>
    <row r="47095" spans="83:83">
      <c r="CE47095" s="227"/>
    </row>
    <row r="47096" spans="83:83">
      <c r="CE47096" s="227"/>
    </row>
    <row r="47097" spans="83:83">
      <c r="CE47097" s="227"/>
    </row>
    <row r="47098" spans="83:83">
      <c r="CE47098" s="227"/>
    </row>
    <row r="47099" spans="83:83">
      <c r="CE47099" s="227"/>
    </row>
    <row r="47100" spans="83:83">
      <c r="CE47100" s="227"/>
    </row>
    <row r="47101" spans="83:83">
      <c r="CE47101" s="227"/>
    </row>
    <row r="47102" spans="83:83">
      <c r="CE47102" s="227"/>
    </row>
    <row r="47103" spans="83:83">
      <c r="CE47103" s="227"/>
    </row>
    <row r="47104" spans="83:83">
      <c r="CE47104" s="227"/>
    </row>
    <row r="47105" spans="83:83">
      <c r="CE47105" s="227"/>
    </row>
    <row r="47106" spans="83:83">
      <c r="CE47106" s="227"/>
    </row>
    <row r="47107" spans="83:83">
      <c r="CE47107" s="227"/>
    </row>
    <row r="47108" spans="83:83">
      <c r="CE47108" s="227"/>
    </row>
    <row r="47109" spans="83:83">
      <c r="CE47109" s="227"/>
    </row>
    <row r="47110" spans="83:83">
      <c r="CE47110" s="227"/>
    </row>
    <row r="47111" spans="83:83">
      <c r="CE47111" s="227"/>
    </row>
    <row r="47112" spans="83:83">
      <c r="CE47112" s="227"/>
    </row>
    <row r="47113" spans="83:83">
      <c r="CE47113" s="227"/>
    </row>
    <row r="47114" spans="83:83">
      <c r="CE47114" s="227"/>
    </row>
    <row r="47115" spans="83:83">
      <c r="CE47115" s="227"/>
    </row>
    <row r="47116" spans="83:83">
      <c r="CE47116" s="227"/>
    </row>
    <row r="47117" spans="83:83">
      <c r="CE47117" s="227"/>
    </row>
    <row r="47118" spans="83:83">
      <c r="CE47118" s="227"/>
    </row>
    <row r="47119" spans="83:83">
      <c r="CE47119" s="227"/>
    </row>
    <row r="47120" spans="83:83">
      <c r="CE47120" s="227"/>
    </row>
    <row r="47121" spans="83:83">
      <c r="CE47121" s="227"/>
    </row>
    <row r="47122" spans="83:83">
      <c r="CE47122" s="227"/>
    </row>
    <row r="47123" spans="83:83">
      <c r="CE47123" s="227"/>
    </row>
    <row r="47124" spans="83:83">
      <c r="CE47124" s="227"/>
    </row>
    <row r="47125" spans="83:83">
      <c r="CE47125" s="227"/>
    </row>
    <row r="47126" spans="83:83">
      <c r="CE47126" s="227"/>
    </row>
    <row r="47127" spans="83:83">
      <c r="CE47127" s="227"/>
    </row>
    <row r="47128" spans="83:83">
      <c r="CE47128" s="227"/>
    </row>
    <row r="47129" spans="83:83">
      <c r="CE47129" s="227"/>
    </row>
    <row r="47130" spans="83:83">
      <c r="CE47130" s="227"/>
    </row>
    <row r="47131" spans="83:83">
      <c r="CE47131" s="227"/>
    </row>
    <row r="47132" spans="83:83">
      <c r="CE47132" s="227"/>
    </row>
    <row r="47133" spans="83:83">
      <c r="CE47133" s="227"/>
    </row>
    <row r="47134" spans="83:83">
      <c r="CE47134" s="227"/>
    </row>
    <row r="47135" spans="83:83">
      <c r="CE47135" s="227"/>
    </row>
    <row r="47136" spans="83:83">
      <c r="CE47136" s="227"/>
    </row>
    <row r="47137" spans="83:83">
      <c r="CE47137" s="227"/>
    </row>
    <row r="47138" spans="83:83">
      <c r="CE47138" s="227"/>
    </row>
    <row r="47139" spans="83:83">
      <c r="CE47139" s="227"/>
    </row>
    <row r="47140" spans="83:83">
      <c r="CE47140" s="227"/>
    </row>
    <row r="47141" spans="83:83">
      <c r="CE47141" s="227"/>
    </row>
    <row r="47142" spans="83:83">
      <c r="CE47142" s="227"/>
    </row>
    <row r="47143" spans="83:83">
      <c r="CE47143" s="227"/>
    </row>
    <row r="47144" spans="83:83">
      <c r="CE47144" s="227"/>
    </row>
    <row r="47145" spans="83:83">
      <c r="CE47145" s="227"/>
    </row>
    <row r="47146" spans="83:83">
      <c r="CE47146" s="227"/>
    </row>
    <row r="47147" spans="83:83">
      <c r="CE47147" s="227"/>
    </row>
    <row r="47148" spans="83:83">
      <c r="CE47148" s="227"/>
    </row>
    <row r="47149" spans="83:83">
      <c r="CE47149" s="227"/>
    </row>
    <row r="47150" spans="83:83">
      <c r="CE47150" s="227"/>
    </row>
    <row r="47151" spans="83:83">
      <c r="CE47151" s="227"/>
    </row>
    <row r="47152" spans="83:83">
      <c r="CE47152" s="227"/>
    </row>
    <row r="47153" spans="83:83">
      <c r="CE47153" s="227"/>
    </row>
    <row r="47154" spans="83:83">
      <c r="CE47154" s="227"/>
    </row>
    <row r="47155" spans="83:83">
      <c r="CE47155" s="227"/>
    </row>
    <row r="47156" spans="83:83">
      <c r="CE47156" s="227"/>
    </row>
    <row r="47157" spans="83:83">
      <c r="CE47157" s="227"/>
    </row>
    <row r="47158" spans="83:83">
      <c r="CE47158" s="227"/>
    </row>
    <row r="47159" spans="83:83">
      <c r="CE47159" s="227"/>
    </row>
    <row r="47160" spans="83:83">
      <c r="CE47160" s="227"/>
    </row>
    <row r="47161" spans="83:83">
      <c r="CE47161" s="227"/>
    </row>
    <row r="47162" spans="83:83">
      <c r="CE47162" s="227"/>
    </row>
    <row r="47163" spans="83:83">
      <c r="CE47163" s="227"/>
    </row>
    <row r="47164" spans="83:83">
      <c r="CE47164" s="227"/>
    </row>
    <row r="47165" spans="83:83">
      <c r="CE47165" s="227"/>
    </row>
    <row r="47166" spans="83:83">
      <c r="CE47166" s="227"/>
    </row>
    <row r="47167" spans="83:83">
      <c r="CE47167" s="227"/>
    </row>
    <row r="47168" spans="83:83">
      <c r="CE47168" s="227"/>
    </row>
    <row r="47169" spans="83:83">
      <c r="CE47169" s="227"/>
    </row>
    <row r="47170" spans="83:83">
      <c r="CE47170" s="227"/>
    </row>
    <row r="47171" spans="83:83">
      <c r="CE47171" s="227"/>
    </row>
    <row r="47172" spans="83:83">
      <c r="CE47172" s="227"/>
    </row>
    <row r="47173" spans="83:83">
      <c r="CE47173" s="227"/>
    </row>
    <row r="47174" spans="83:83">
      <c r="CE47174" s="227"/>
    </row>
    <row r="47175" spans="83:83">
      <c r="CE47175" s="227"/>
    </row>
    <row r="47176" spans="83:83">
      <c r="CE47176" s="227"/>
    </row>
    <row r="47177" spans="83:83">
      <c r="CE47177" s="227"/>
    </row>
    <row r="47178" spans="83:83">
      <c r="CE47178" s="227"/>
    </row>
    <row r="47179" spans="83:83">
      <c r="CE47179" s="227"/>
    </row>
    <row r="47180" spans="83:83">
      <c r="CE47180" s="227"/>
    </row>
    <row r="47181" spans="83:83">
      <c r="CE47181" s="227"/>
    </row>
    <row r="47182" spans="83:83">
      <c r="CE47182" s="227"/>
    </row>
    <row r="47183" spans="83:83">
      <c r="CE47183" s="227"/>
    </row>
    <row r="47184" spans="83:83">
      <c r="CE47184" s="227"/>
    </row>
    <row r="47185" spans="83:83">
      <c r="CE47185" s="227"/>
    </row>
    <row r="47186" spans="83:83">
      <c r="CE47186" s="227"/>
    </row>
    <row r="47187" spans="83:83">
      <c r="CE47187" s="227"/>
    </row>
    <row r="47188" spans="83:83">
      <c r="CE47188" s="227"/>
    </row>
    <row r="47189" spans="83:83">
      <c r="CE47189" s="227"/>
    </row>
    <row r="47190" spans="83:83">
      <c r="CE47190" s="227"/>
    </row>
    <row r="47191" spans="83:83">
      <c r="CE47191" s="227"/>
    </row>
    <row r="47192" spans="83:83">
      <c r="CE47192" s="227"/>
    </row>
    <row r="47193" spans="83:83">
      <c r="CE47193" s="227"/>
    </row>
    <row r="47194" spans="83:83">
      <c r="CE47194" s="227"/>
    </row>
    <row r="47195" spans="83:83">
      <c r="CE47195" s="227"/>
    </row>
    <row r="47196" spans="83:83">
      <c r="CE47196" s="227"/>
    </row>
    <row r="47197" spans="83:83">
      <c r="CE47197" s="227"/>
    </row>
    <row r="47198" spans="83:83">
      <c r="CE47198" s="227"/>
    </row>
    <row r="47199" spans="83:83">
      <c r="CE47199" s="227"/>
    </row>
    <row r="47200" spans="83:83">
      <c r="CE47200" s="227"/>
    </row>
    <row r="47201" spans="83:83">
      <c r="CE47201" s="227"/>
    </row>
    <row r="47202" spans="83:83">
      <c r="CE47202" s="227"/>
    </row>
    <row r="47203" spans="83:83">
      <c r="CE47203" s="227"/>
    </row>
    <row r="47204" spans="83:83">
      <c r="CE47204" s="227"/>
    </row>
    <row r="47205" spans="83:83">
      <c r="CE47205" s="227"/>
    </row>
    <row r="47206" spans="83:83">
      <c r="CE47206" s="227"/>
    </row>
    <row r="47207" spans="83:83">
      <c r="CE47207" s="227"/>
    </row>
    <row r="47208" spans="83:83">
      <c r="CE47208" s="227"/>
    </row>
    <row r="47209" spans="83:83">
      <c r="CE47209" s="227"/>
    </row>
    <row r="47210" spans="83:83">
      <c r="CE47210" s="227"/>
    </row>
    <row r="47211" spans="83:83">
      <c r="CE47211" s="227"/>
    </row>
    <row r="47212" spans="83:83">
      <c r="CE47212" s="227"/>
    </row>
    <row r="47213" spans="83:83">
      <c r="CE47213" s="227"/>
    </row>
    <row r="47214" spans="83:83">
      <c r="CE47214" s="227"/>
    </row>
    <row r="47215" spans="83:83">
      <c r="CE47215" s="227"/>
    </row>
    <row r="47216" spans="83:83">
      <c r="CE47216" s="227"/>
    </row>
    <row r="47217" spans="83:83">
      <c r="CE47217" s="227"/>
    </row>
    <row r="47218" spans="83:83">
      <c r="CE47218" s="227"/>
    </row>
    <row r="47219" spans="83:83">
      <c r="CE47219" s="227"/>
    </row>
    <row r="47220" spans="83:83">
      <c r="CE47220" s="227"/>
    </row>
    <row r="47221" spans="83:83">
      <c r="CE47221" s="227"/>
    </row>
    <row r="47222" spans="83:83">
      <c r="CE47222" s="227"/>
    </row>
    <row r="47223" spans="83:83">
      <c r="CE47223" s="227"/>
    </row>
    <row r="47224" spans="83:83">
      <c r="CE47224" s="227"/>
    </row>
    <row r="47225" spans="83:83">
      <c r="CE47225" s="227"/>
    </row>
    <row r="47226" spans="83:83">
      <c r="CE47226" s="227"/>
    </row>
    <row r="47227" spans="83:83">
      <c r="CE47227" s="227"/>
    </row>
    <row r="47228" spans="83:83">
      <c r="CE47228" s="227"/>
    </row>
    <row r="47229" spans="83:83">
      <c r="CE47229" s="227"/>
    </row>
    <row r="47230" spans="83:83">
      <c r="CE47230" s="227"/>
    </row>
    <row r="47231" spans="83:83">
      <c r="CE47231" s="227"/>
    </row>
    <row r="47232" spans="83:83">
      <c r="CE47232" s="227"/>
    </row>
    <row r="47233" spans="83:83">
      <c r="CE47233" s="227"/>
    </row>
    <row r="47234" spans="83:83">
      <c r="CE47234" s="227"/>
    </row>
    <row r="47235" spans="83:83">
      <c r="CE47235" s="227"/>
    </row>
    <row r="47236" spans="83:83">
      <c r="CE47236" s="227"/>
    </row>
    <row r="47237" spans="83:83">
      <c r="CE47237" s="227"/>
    </row>
    <row r="47238" spans="83:83">
      <c r="CE47238" s="227"/>
    </row>
    <row r="47239" spans="83:83">
      <c r="CE47239" s="227"/>
    </row>
    <row r="47240" spans="83:83">
      <c r="CE47240" s="227"/>
    </row>
    <row r="47241" spans="83:83">
      <c r="CE47241" s="227"/>
    </row>
    <row r="47242" spans="83:83">
      <c r="CE47242" s="227"/>
    </row>
    <row r="47243" spans="83:83">
      <c r="CE47243" s="227"/>
    </row>
    <row r="47244" spans="83:83">
      <c r="CE47244" s="227"/>
    </row>
    <row r="47245" spans="83:83">
      <c r="CE47245" s="227"/>
    </row>
    <row r="47246" spans="83:83">
      <c r="CE47246" s="227"/>
    </row>
    <row r="47247" spans="83:83">
      <c r="CE47247" s="227"/>
    </row>
    <row r="47248" spans="83:83">
      <c r="CE47248" s="227"/>
    </row>
    <row r="47249" spans="83:83">
      <c r="CE47249" s="227"/>
    </row>
    <row r="47250" spans="83:83">
      <c r="CE47250" s="227"/>
    </row>
    <row r="47251" spans="83:83">
      <c r="CE47251" s="227"/>
    </row>
    <row r="47252" spans="83:83">
      <c r="CE47252" s="227"/>
    </row>
    <row r="47253" spans="83:83">
      <c r="CE47253" s="227"/>
    </row>
    <row r="47254" spans="83:83">
      <c r="CE47254" s="227"/>
    </row>
    <row r="47255" spans="83:83">
      <c r="CE47255" s="227"/>
    </row>
    <row r="47256" spans="83:83">
      <c r="CE47256" s="227"/>
    </row>
    <row r="47257" spans="83:83">
      <c r="CE47257" s="227"/>
    </row>
    <row r="47258" spans="83:83">
      <c r="CE47258" s="227"/>
    </row>
    <row r="47259" spans="83:83">
      <c r="CE47259" s="227"/>
    </row>
    <row r="47260" spans="83:83">
      <c r="CE47260" s="227"/>
    </row>
    <row r="47261" spans="83:83">
      <c r="CE47261" s="227"/>
    </row>
    <row r="47262" spans="83:83">
      <c r="CE47262" s="227"/>
    </row>
    <row r="47263" spans="83:83">
      <c r="CE47263" s="227"/>
    </row>
    <row r="47264" spans="83:83">
      <c r="CE47264" s="227"/>
    </row>
    <row r="47265" spans="83:83">
      <c r="CE47265" s="227"/>
    </row>
    <row r="47266" spans="83:83">
      <c r="CE47266" s="227"/>
    </row>
    <row r="47267" spans="83:83">
      <c r="CE47267" s="227"/>
    </row>
    <row r="47268" spans="83:83">
      <c r="CE47268" s="227"/>
    </row>
    <row r="47269" spans="83:83">
      <c r="CE47269" s="227"/>
    </row>
    <row r="47270" spans="83:83">
      <c r="CE47270" s="227"/>
    </row>
    <row r="47271" spans="83:83">
      <c r="CE47271" s="227"/>
    </row>
    <row r="47272" spans="83:83">
      <c r="CE47272" s="227"/>
    </row>
    <row r="47273" spans="83:83">
      <c r="CE47273" s="227"/>
    </row>
    <row r="47274" spans="83:83">
      <c r="CE47274" s="227"/>
    </row>
    <row r="47275" spans="83:83">
      <c r="CE47275" s="227"/>
    </row>
    <row r="47276" spans="83:83">
      <c r="CE47276" s="227"/>
    </row>
    <row r="47277" spans="83:83">
      <c r="CE47277" s="227"/>
    </row>
    <row r="47278" spans="83:83">
      <c r="CE47278" s="227"/>
    </row>
    <row r="47279" spans="83:83">
      <c r="CE47279" s="227"/>
    </row>
    <row r="47280" spans="83:83">
      <c r="CE47280" s="227"/>
    </row>
    <row r="47281" spans="83:83">
      <c r="CE47281" s="227"/>
    </row>
    <row r="47282" spans="83:83">
      <c r="CE47282" s="227"/>
    </row>
    <row r="47283" spans="83:83">
      <c r="CE47283" s="227"/>
    </row>
    <row r="47284" spans="83:83">
      <c r="CE47284" s="227"/>
    </row>
    <row r="47285" spans="83:83">
      <c r="CE47285" s="227"/>
    </row>
    <row r="47286" spans="83:83">
      <c r="CE47286" s="227"/>
    </row>
    <row r="47287" spans="83:83">
      <c r="CE47287" s="227"/>
    </row>
    <row r="47288" spans="83:83">
      <c r="CE47288" s="227"/>
    </row>
    <row r="47289" spans="83:83">
      <c r="CE47289" s="227"/>
    </row>
    <row r="47290" spans="83:83">
      <c r="CE47290" s="227"/>
    </row>
    <row r="47291" spans="83:83">
      <c r="CE47291" s="227"/>
    </row>
    <row r="47292" spans="83:83">
      <c r="CE47292" s="227"/>
    </row>
    <row r="47293" spans="83:83">
      <c r="CE47293" s="227"/>
    </row>
    <row r="47294" spans="83:83">
      <c r="CE47294" s="227"/>
    </row>
    <row r="47295" spans="83:83">
      <c r="CE47295" s="227"/>
    </row>
    <row r="47296" spans="83:83">
      <c r="CE47296" s="227"/>
    </row>
    <row r="47297" spans="83:83">
      <c r="CE47297" s="227"/>
    </row>
    <row r="47298" spans="83:83">
      <c r="CE47298" s="227"/>
    </row>
    <row r="47299" spans="83:83">
      <c r="CE47299" s="227"/>
    </row>
    <row r="47300" spans="83:83">
      <c r="CE47300" s="227"/>
    </row>
    <row r="47301" spans="83:83">
      <c r="CE47301" s="227"/>
    </row>
    <row r="47302" spans="83:83">
      <c r="CE47302" s="227"/>
    </row>
    <row r="47303" spans="83:83">
      <c r="CE47303" s="227"/>
    </row>
    <row r="47304" spans="83:83">
      <c r="CE47304" s="227"/>
    </row>
    <row r="47305" spans="83:83">
      <c r="CE47305" s="227"/>
    </row>
    <row r="47306" spans="83:83">
      <c r="CE47306" s="227"/>
    </row>
    <row r="47307" spans="83:83">
      <c r="CE47307" s="227"/>
    </row>
    <row r="47308" spans="83:83">
      <c r="CE47308" s="227"/>
    </row>
    <row r="47309" spans="83:83">
      <c r="CE47309" s="227"/>
    </row>
    <row r="47310" spans="83:83">
      <c r="CE47310" s="227"/>
    </row>
    <row r="47311" spans="83:83">
      <c r="CE47311" s="227"/>
    </row>
    <row r="47312" spans="83:83">
      <c r="CE47312" s="227"/>
    </row>
    <row r="47313" spans="83:83">
      <c r="CE47313" s="227"/>
    </row>
    <row r="47314" spans="83:83">
      <c r="CE47314" s="227"/>
    </row>
    <row r="47315" spans="83:83">
      <c r="CE47315" s="227"/>
    </row>
    <row r="47316" spans="83:83">
      <c r="CE47316" s="227"/>
    </row>
    <row r="47317" spans="83:83">
      <c r="CE47317" s="227"/>
    </row>
    <row r="47318" spans="83:83">
      <c r="CE47318" s="227"/>
    </row>
    <row r="47319" spans="83:83">
      <c r="CE47319" s="227"/>
    </row>
    <row r="47320" spans="83:83">
      <c r="CE47320" s="227"/>
    </row>
    <row r="47321" spans="83:83">
      <c r="CE47321" s="227"/>
    </row>
    <row r="47322" spans="83:83">
      <c r="CE47322" s="227"/>
    </row>
    <row r="47323" spans="83:83">
      <c r="CE47323" s="227"/>
    </row>
    <row r="47324" spans="83:83">
      <c r="CE47324" s="227"/>
    </row>
    <row r="47325" spans="83:83">
      <c r="CE47325" s="227"/>
    </row>
    <row r="47326" spans="83:83">
      <c r="CE47326" s="227"/>
    </row>
    <row r="47327" spans="83:83">
      <c r="CE47327" s="227"/>
    </row>
    <row r="47328" spans="83:83">
      <c r="CE47328" s="227"/>
    </row>
    <row r="47329" spans="83:83">
      <c r="CE47329" s="227"/>
    </row>
    <row r="47330" spans="83:83">
      <c r="CE47330" s="227"/>
    </row>
    <row r="47331" spans="83:83">
      <c r="CE47331" s="227"/>
    </row>
    <row r="47332" spans="83:83">
      <c r="CE47332" s="227"/>
    </row>
    <row r="47333" spans="83:83">
      <c r="CE47333" s="227"/>
    </row>
    <row r="47334" spans="83:83">
      <c r="CE47334" s="227"/>
    </row>
    <row r="47335" spans="83:83">
      <c r="CE47335" s="227"/>
    </row>
    <row r="47336" spans="83:83">
      <c r="CE47336" s="227"/>
    </row>
    <row r="47337" spans="83:83">
      <c r="CE47337" s="227"/>
    </row>
    <row r="47338" spans="83:83">
      <c r="CE47338" s="227"/>
    </row>
    <row r="47339" spans="83:83">
      <c r="CE47339" s="227"/>
    </row>
    <row r="47340" spans="83:83">
      <c r="CE47340" s="227"/>
    </row>
    <row r="47341" spans="83:83">
      <c r="CE47341" s="227"/>
    </row>
    <row r="47342" spans="83:83">
      <c r="CE47342" s="227"/>
    </row>
    <row r="47343" spans="83:83">
      <c r="CE47343" s="227"/>
    </row>
    <row r="47344" spans="83:83">
      <c r="CE47344" s="227"/>
    </row>
    <row r="47345" spans="83:83">
      <c r="CE47345" s="227"/>
    </row>
    <row r="47346" spans="83:83">
      <c r="CE47346" s="227"/>
    </row>
    <row r="47347" spans="83:83">
      <c r="CE47347" s="227"/>
    </row>
    <row r="47348" spans="83:83">
      <c r="CE47348" s="227"/>
    </row>
    <row r="47349" spans="83:83">
      <c r="CE47349" s="227"/>
    </row>
    <row r="47350" spans="83:83">
      <c r="CE47350" s="227"/>
    </row>
    <row r="47351" spans="83:83">
      <c r="CE47351" s="227"/>
    </row>
    <row r="47352" spans="83:83">
      <c r="CE47352" s="227"/>
    </row>
    <row r="47353" spans="83:83">
      <c r="CE47353" s="227"/>
    </row>
    <row r="47354" spans="83:83">
      <c r="CE47354" s="227"/>
    </row>
    <row r="47355" spans="83:83">
      <c r="CE47355" s="227"/>
    </row>
    <row r="47356" spans="83:83">
      <c r="CE47356" s="227"/>
    </row>
    <row r="47357" spans="83:83">
      <c r="CE47357" s="227"/>
    </row>
    <row r="47358" spans="83:83">
      <c r="CE47358" s="227"/>
    </row>
    <row r="47359" spans="83:83">
      <c r="CE47359" s="227"/>
    </row>
    <row r="47360" spans="83:83">
      <c r="CE47360" s="227"/>
    </row>
    <row r="47361" spans="83:83">
      <c r="CE47361" s="227"/>
    </row>
    <row r="47362" spans="83:83">
      <c r="CE47362" s="227"/>
    </row>
    <row r="47363" spans="83:83">
      <c r="CE47363" s="227"/>
    </row>
    <row r="47364" spans="83:83">
      <c r="CE47364" s="227"/>
    </row>
    <row r="47365" spans="83:83">
      <c r="CE47365" s="227"/>
    </row>
    <row r="47366" spans="83:83">
      <c r="CE47366" s="227"/>
    </row>
    <row r="47367" spans="83:83">
      <c r="CE47367" s="227"/>
    </row>
    <row r="47368" spans="83:83">
      <c r="CE47368" s="227"/>
    </row>
    <row r="47369" spans="83:83">
      <c r="CE47369" s="227"/>
    </row>
    <row r="47370" spans="83:83">
      <c r="CE47370" s="227"/>
    </row>
    <row r="47371" spans="83:83">
      <c r="CE47371" s="227"/>
    </row>
    <row r="47372" spans="83:83">
      <c r="CE47372" s="227"/>
    </row>
    <row r="47373" spans="83:83">
      <c r="CE47373" s="227"/>
    </row>
    <row r="47374" spans="83:83">
      <c r="CE47374" s="227"/>
    </row>
    <row r="47375" spans="83:83">
      <c r="CE47375" s="227"/>
    </row>
    <row r="47376" spans="83:83">
      <c r="CE47376" s="227"/>
    </row>
    <row r="47377" spans="83:83">
      <c r="CE47377" s="227"/>
    </row>
    <row r="47378" spans="83:83">
      <c r="CE47378" s="227"/>
    </row>
    <row r="47379" spans="83:83">
      <c r="CE47379" s="227"/>
    </row>
    <row r="47380" spans="83:83">
      <c r="CE47380" s="227"/>
    </row>
    <row r="47381" spans="83:83">
      <c r="CE47381" s="227"/>
    </row>
    <row r="47382" spans="83:83">
      <c r="CE47382" s="227"/>
    </row>
    <row r="47383" spans="83:83">
      <c r="CE47383" s="227"/>
    </row>
    <row r="47384" spans="83:83">
      <c r="CE47384" s="227"/>
    </row>
    <row r="47385" spans="83:83">
      <c r="CE47385" s="227"/>
    </row>
    <row r="47386" spans="83:83">
      <c r="CE47386" s="227"/>
    </row>
    <row r="47387" spans="83:83">
      <c r="CE47387" s="227"/>
    </row>
    <row r="47388" spans="83:83">
      <c r="CE47388" s="227"/>
    </row>
    <row r="47389" spans="83:83">
      <c r="CE47389" s="227"/>
    </row>
    <row r="47390" spans="83:83">
      <c r="CE47390" s="227"/>
    </row>
    <row r="47391" spans="83:83">
      <c r="CE47391" s="227"/>
    </row>
    <row r="47392" spans="83:83">
      <c r="CE47392" s="227"/>
    </row>
    <row r="47393" spans="83:83">
      <c r="CE47393" s="227"/>
    </row>
    <row r="47394" spans="83:83">
      <c r="CE47394" s="227"/>
    </row>
    <row r="47395" spans="83:83">
      <c r="CE47395" s="227"/>
    </row>
    <row r="47396" spans="83:83">
      <c r="CE47396" s="227"/>
    </row>
    <row r="47397" spans="83:83">
      <c r="CE47397" s="227"/>
    </row>
    <row r="47398" spans="83:83">
      <c r="CE47398" s="227"/>
    </row>
    <row r="47399" spans="83:83">
      <c r="CE47399" s="227"/>
    </row>
    <row r="47400" spans="83:83">
      <c r="CE47400" s="227"/>
    </row>
    <row r="47401" spans="83:83">
      <c r="CE47401" s="227"/>
    </row>
    <row r="47402" spans="83:83">
      <c r="CE47402" s="227"/>
    </row>
    <row r="47403" spans="83:83">
      <c r="CE47403" s="227"/>
    </row>
    <row r="47404" spans="83:83">
      <c r="CE47404" s="227"/>
    </row>
    <row r="47405" spans="83:83">
      <c r="CE47405" s="227"/>
    </row>
    <row r="47406" spans="83:83">
      <c r="CE47406" s="227"/>
    </row>
    <row r="47407" spans="83:83">
      <c r="CE47407" s="227"/>
    </row>
    <row r="47408" spans="83:83">
      <c r="CE47408" s="227"/>
    </row>
    <row r="47409" spans="83:83">
      <c r="CE47409" s="227"/>
    </row>
    <row r="47410" spans="83:83">
      <c r="CE47410" s="227"/>
    </row>
    <row r="47411" spans="83:83">
      <c r="CE47411" s="227"/>
    </row>
    <row r="47412" spans="83:83">
      <c r="CE47412" s="227"/>
    </row>
    <row r="47413" spans="83:83">
      <c r="CE47413" s="227"/>
    </row>
    <row r="47414" spans="83:83">
      <c r="CE47414" s="227"/>
    </row>
    <row r="47415" spans="83:83">
      <c r="CE47415" s="227"/>
    </row>
    <row r="47416" spans="83:83">
      <c r="CE47416" s="227"/>
    </row>
    <row r="47417" spans="83:83">
      <c r="CE47417" s="227"/>
    </row>
    <row r="47418" spans="83:83">
      <c r="CE47418" s="227"/>
    </row>
    <row r="47419" spans="83:83">
      <c r="CE47419" s="227"/>
    </row>
    <row r="47420" spans="83:83">
      <c r="CE47420" s="227"/>
    </row>
    <row r="47421" spans="83:83">
      <c r="CE47421" s="227"/>
    </row>
    <row r="47422" spans="83:83">
      <c r="CE47422" s="227"/>
    </row>
    <row r="47423" spans="83:83">
      <c r="CE47423" s="227"/>
    </row>
    <row r="47424" spans="83:83">
      <c r="CE47424" s="227"/>
    </row>
    <row r="47425" spans="83:83">
      <c r="CE47425" s="227"/>
    </row>
    <row r="47426" spans="83:83">
      <c r="CE47426" s="227"/>
    </row>
    <row r="47427" spans="83:83">
      <c r="CE47427" s="227"/>
    </row>
    <row r="47428" spans="83:83">
      <c r="CE47428" s="227"/>
    </row>
    <row r="47429" spans="83:83">
      <c r="CE47429" s="227"/>
    </row>
    <row r="47430" spans="83:83">
      <c r="CE47430" s="227"/>
    </row>
    <row r="47431" spans="83:83">
      <c r="CE47431" s="227"/>
    </row>
    <row r="47432" spans="83:83">
      <c r="CE47432" s="227"/>
    </row>
    <row r="47433" spans="83:83">
      <c r="CE47433" s="227"/>
    </row>
    <row r="47434" spans="83:83">
      <c r="CE47434" s="227"/>
    </row>
    <row r="47435" spans="83:83">
      <c r="CE47435" s="227"/>
    </row>
    <row r="47436" spans="83:83">
      <c r="CE47436" s="227"/>
    </row>
    <row r="47437" spans="83:83">
      <c r="CE47437" s="227"/>
    </row>
    <row r="47438" spans="83:83">
      <c r="CE47438" s="227"/>
    </row>
    <row r="47439" spans="83:83">
      <c r="CE47439" s="227"/>
    </row>
    <row r="47440" spans="83:83">
      <c r="CE47440" s="227"/>
    </row>
    <row r="47441" spans="83:83">
      <c r="CE47441" s="227"/>
    </row>
    <row r="47442" spans="83:83">
      <c r="CE47442" s="227"/>
    </row>
    <row r="47443" spans="83:83">
      <c r="CE47443" s="227"/>
    </row>
    <row r="47444" spans="83:83">
      <c r="CE47444" s="227"/>
    </row>
    <row r="47445" spans="83:83">
      <c r="CE47445" s="227"/>
    </row>
    <row r="47446" spans="83:83">
      <c r="CE47446" s="227"/>
    </row>
    <row r="47447" spans="83:83">
      <c r="CE47447" s="227"/>
    </row>
    <row r="47448" spans="83:83">
      <c r="CE47448" s="227"/>
    </row>
    <row r="47449" spans="83:83">
      <c r="CE47449" s="227"/>
    </row>
    <row r="47450" spans="83:83">
      <c r="CE47450" s="227"/>
    </row>
    <row r="47451" spans="83:83">
      <c r="CE47451" s="227"/>
    </row>
    <row r="47452" spans="83:83">
      <c r="CE47452" s="227"/>
    </row>
    <row r="47453" spans="83:83">
      <c r="CE47453" s="227"/>
    </row>
    <row r="47454" spans="83:83">
      <c r="CE47454" s="227"/>
    </row>
    <row r="47455" spans="83:83">
      <c r="CE47455" s="227"/>
    </row>
    <row r="47456" spans="83:83">
      <c r="CE47456" s="227"/>
    </row>
    <row r="47457" spans="83:83">
      <c r="CE47457" s="227"/>
    </row>
    <row r="47458" spans="83:83">
      <c r="CE47458" s="227"/>
    </row>
    <row r="47459" spans="83:83">
      <c r="CE47459" s="227"/>
    </row>
    <row r="47460" spans="83:83">
      <c r="CE47460" s="227"/>
    </row>
    <row r="47461" spans="83:83">
      <c r="CE47461" s="227"/>
    </row>
    <row r="47462" spans="83:83">
      <c r="CE47462" s="227"/>
    </row>
    <row r="47463" spans="83:83">
      <c r="CE47463" s="227"/>
    </row>
    <row r="47464" spans="83:83">
      <c r="CE47464" s="227"/>
    </row>
    <row r="47465" spans="83:83">
      <c r="CE47465" s="227"/>
    </row>
    <row r="47466" spans="83:83">
      <c r="CE47466" s="227"/>
    </row>
    <row r="47467" spans="83:83">
      <c r="CE47467" s="227"/>
    </row>
    <row r="47468" spans="83:83">
      <c r="CE47468" s="227"/>
    </row>
    <row r="47469" spans="83:83">
      <c r="CE47469" s="227"/>
    </row>
    <row r="47470" spans="83:83">
      <c r="CE47470" s="227"/>
    </row>
    <row r="47471" spans="83:83">
      <c r="CE47471" s="227"/>
    </row>
    <row r="47472" spans="83:83">
      <c r="CE47472" s="227"/>
    </row>
    <row r="47473" spans="83:83">
      <c r="CE47473" s="227"/>
    </row>
    <row r="47474" spans="83:83">
      <c r="CE47474" s="227"/>
    </row>
    <row r="47475" spans="83:83">
      <c r="CE47475" s="227"/>
    </row>
    <row r="47476" spans="83:83">
      <c r="CE47476" s="227"/>
    </row>
    <row r="47477" spans="83:83">
      <c r="CE47477" s="227"/>
    </row>
    <row r="47478" spans="83:83">
      <c r="CE47478" s="227"/>
    </row>
    <row r="47479" spans="83:83">
      <c r="CE47479" s="227"/>
    </row>
    <row r="47480" spans="83:83">
      <c r="CE47480" s="227"/>
    </row>
    <row r="47481" spans="83:83">
      <c r="CE47481" s="227"/>
    </row>
    <row r="47482" spans="83:83">
      <c r="CE47482" s="227"/>
    </row>
    <row r="47483" spans="83:83">
      <c r="CE47483" s="227"/>
    </row>
    <row r="47484" spans="83:83">
      <c r="CE47484" s="227"/>
    </row>
    <row r="47485" spans="83:83">
      <c r="CE47485" s="227"/>
    </row>
    <row r="47486" spans="83:83">
      <c r="CE47486" s="227"/>
    </row>
    <row r="47487" spans="83:83">
      <c r="CE47487" s="227"/>
    </row>
    <row r="47488" spans="83:83">
      <c r="CE47488" s="227"/>
    </row>
    <row r="47489" spans="83:83">
      <c r="CE47489" s="227"/>
    </row>
    <row r="47490" spans="83:83">
      <c r="CE47490" s="227"/>
    </row>
    <row r="47491" spans="83:83">
      <c r="CE47491" s="227"/>
    </row>
    <row r="47492" spans="83:83">
      <c r="CE47492" s="227"/>
    </row>
    <row r="47493" spans="83:83">
      <c r="CE47493" s="227"/>
    </row>
    <row r="47494" spans="83:83">
      <c r="CE47494" s="227"/>
    </row>
    <row r="47495" spans="83:83">
      <c r="CE47495" s="227"/>
    </row>
    <row r="47496" spans="83:83">
      <c r="CE47496" s="227"/>
    </row>
    <row r="47497" spans="83:83">
      <c r="CE47497" s="227"/>
    </row>
    <row r="47498" spans="83:83">
      <c r="CE47498" s="227"/>
    </row>
    <row r="47499" spans="83:83">
      <c r="CE47499" s="227"/>
    </row>
    <row r="47500" spans="83:83">
      <c r="CE47500" s="227"/>
    </row>
    <row r="47501" spans="83:83">
      <c r="CE47501" s="227"/>
    </row>
    <row r="47502" spans="83:83">
      <c r="CE47502" s="227"/>
    </row>
    <row r="47503" spans="83:83">
      <c r="CE47503" s="227"/>
    </row>
    <row r="47504" spans="83:83">
      <c r="CE47504" s="227"/>
    </row>
    <row r="47505" spans="83:83">
      <c r="CE47505" s="227"/>
    </row>
    <row r="47506" spans="83:83">
      <c r="CE47506" s="227"/>
    </row>
    <row r="47507" spans="83:83">
      <c r="CE47507" s="227"/>
    </row>
    <row r="47508" spans="83:83">
      <c r="CE47508" s="227"/>
    </row>
    <row r="47509" spans="83:83">
      <c r="CE47509" s="227"/>
    </row>
    <row r="47510" spans="83:83">
      <c r="CE47510" s="227"/>
    </row>
    <row r="47511" spans="83:83">
      <c r="CE47511" s="227"/>
    </row>
    <row r="47512" spans="83:83">
      <c r="CE47512" s="227"/>
    </row>
    <row r="47513" spans="83:83">
      <c r="CE47513" s="227"/>
    </row>
    <row r="47514" spans="83:83">
      <c r="CE47514" s="227"/>
    </row>
    <row r="47515" spans="83:83">
      <c r="CE47515" s="227"/>
    </row>
    <row r="47516" spans="83:83">
      <c r="CE47516" s="227"/>
    </row>
    <row r="47517" spans="83:83">
      <c r="CE47517" s="227"/>
    </row>
    <row r="47518" spans="83:83">
      <c r="CE47518" s="227"/>
    </row>
    <row r="47519" spans="83:83">
      <c r="CE47519" s="227"/>
    </row>
    <row r="47520" spans="83:83">
      <c r="CE47520" s="227"/>
    </row>
    <row r="47521" spans="83:83">
      <c r="CE47521" s="227"/>
    </row>
    <row r="47522" spans="83:83">
      <c r="CE47522" s="227"/>
    </row>
    <row r="47523" spans="83:83">
      <c r="CE47523" s="227"/>
    </row>
    <row r="47524" spans="83:83">
      <c r="CE47524" s="227"/>
    </row>
    <row r="47525" spans="83:83">
      <c r="CE47525" s="227"/>
    </row>
    <row r="47526" spans="83:83">
      <c r="CE47526" s="227"/>
    </row>
    <row r="47527" spans="83:83">
      <c r="CE47527" s="227"/>
    </row>
    <row r="47528" spans="83:83">
      <c r="CE47528" s="227"/>
    </row>
    <row r="47529" spans="83:83">
      <c r="CE47529" s="227"/>
    </row>
    <row r="47530" spans="83:83">
      <c r="CE47530" s="227"/>
    </row>
    <row r="47531" spans="83:83">
      <c r="CE47531" s="227"/>
    </row>
    <row r="47532" spans="83:83">
      <c r="CE47532" s="227"/>
    </row>
    <row r="47533" spans="83:83">
      <c r="CE47533" s="227"/>
    </row>
    <row r="47534" spans="83:83">
      <c r="CE47534" s="227"/>
    </row>
    <row r="47535" spans="83:83">
      <c r="CE47535" s="227"/>
    </row>
    <row r="47536" spans="83:83">
      <c r="CE47536" s="227"/>
    </row>
    <row r="47537" spans="83:83">
      <c r="CE47537" s="227"/>
    </row>
    <row r="47538" spans="83:83">
      <c r="CE47538" s="227"/>
    </row>
    <row r="47539" spans="83:83">
      <c r="CE47539" s="227"/>
    </row>
    <row r="47540" spans="83:83">
      <c r="CE47540" s="227"/>
    </row>
    <row r="47541" spans="83:83">
      <c r="CE47541" s="227"/>
    </row>
    <row r="47542" spans="83:83">
      <c r="CE47542" s="227"/>
    </row>
    <row r="47543" spans="83:83">
      <c r="CE47543" s="227"/>
    </row>
    <row r="47544" spans="83:83">
      <c r="CE47544" s="227"/>
    </row>
    <row r="47545" spans="83:83">
      <c r="CE47545" s="227"/>
    </row>
    <row r="47546" spans="83:83">
      <c r="CE47546" s="227"/>
    </row>
    <row r="47547" spans="83:83">
      <c r="CE47547" s="227"/>
    </row>
    <row r="47548" spans="83:83">
      <c r="CE47548" s="227"/>
    </row>
    <row r="47549" spans="83:83">
      <c r="CE47549" s="227"/>
    </row>
    <row r="47550" spans="83:83">
      <c r="CE47550" s="227"/>
    </row>
    <row r="47551" spans="83:83">
      <c r="CE47551" s="227"/>
    </row>
    <row r="47552" spans="83:83">
      <c r="CE47552" s="227"/>
    </row>
    <row r="47553" spans="83:83">
      <c r="CE47553" s="227"/>
    </row>
    <row r="47554" spans="83:83">
      <c r="CE47554" s="227"/>
    </row>
    <row r="47555" spans="83:83">
      <c r="CE47555" s="227"/>
    </row>
    <row r="47556" spans="83:83">
      <c r="CE47556" s="227"/>
    </row>
    <row r="47557" spans="83:83">
      <c r="CE47557" s="227"/>
    </row>
    <row r="47558" spans="83:83">
      <c r="CE47558" s="227"/>
    </row>
    <row r="47559" spans="83:83">
      <c r="CE47559" s="227"/>
    </row>
    <row r="47560" spans="83:83">
      <c r="CE47560" s="227"/>
    </row>
    <row r="47561" spans="83:83">
      <c r="CE47561" s="227"/>
    </row>
    <row r="47562" spans="83:83">
      <c r="CE47562" s="227"/>
    </row>
    <row r="47563" spans="83:83">
      <c r="CE47563" s="227"/>
    </row>
    <row r="47564" spans="83:83">
      <c r="CE47564" s="227"/>
    </row>
    <row r="47565" spans="83:83">
      <c r="CE47565" s="227"/>
    </row>
    <row r="47566" spans="83:83">
      <c r="CE47566" s="227"/>
    </row>
    <row r="47567" spans="83:83">
      <c r="CE47567" s="227"/>
    </row>
    <row r="47568" spans="83:83">
      <c r="CE47568" s="227"/>
    </row>
    <row r="47569" spans="83:83">
      <c r="CE47569" s="227"/>
    </row>
    <row r="47570" spans="83:83">
      <c r="CE47570" s="227"/>
    </row>
    <row r="47571" spans="83:83">
      <c r="CE47571" s="227"/>
    </row>
    <row r="47572" spans="83:83">
      <c r="CE47572" s="227"/>
    </row>
    <row r="47573" spans="83:83">
      <c r="CE47573" s="227"/>
    </row>
    <row r="47574" spans="83:83">
      <c r="CE47574" s="227"/>
    </row>
    <row r="47575" spans="83:83">
      <c r="CE47575" s="227"/>
    </row>
    <row r="47576" spans="83:83">
      <c r="CE47576" s="227"/>
    </row>
    <row r="47577" spans="83:83">
      <c r="CE47577" s="227"/>
    </row>
    <row r="47578" spans="83:83">
      <c r="CE47578" s="227"/>
    </row>
    <row r="47579" spans="83:83">
      <c r="CE47579" s="227"/>
    </row>
    <row r="47580" spans="83:83">
      <c r="CE47580" s="227"/>
    </row>
    <row r="47581" spans="83:83">
      <c r="CE47581" s="227"/>
    </row>
    <row r="47582" spans="83:83">
      <c r="CE47582" s="227"/>
    </row>
    <row r="47583" spans="83:83">
      <c r="CE47583" s="227"/>
    </row>
    <row r="47584" spans="83:83">
      <c r="CE47584" s="227"/>
    </row>
    <row r="47585" spans="83:83">
      <c r="CE47585" s="227"/>
    </row>
    <row r="47586" spans="83:83">
      <c r="CE47586" s="227"/>
    </row>
    <row r="47587" spans="83:83">
      <c r="CE47587" s="227"/>
    </row>
    <row r="47588" spans="83:83">
      <c r="CE47588" s="227"/>
    </row>
    <row r="47589" spans="83:83">
      <c r="CE47589" s="227"/>
    </row>
    <row r="47590" spans="83:83">
      <c r="CE47590" s="227"/>
    </row>
    <row r="47591" spans="83:83">
      <c r="CE47591" s="227"/>
    </row>
    <row r="47592" spans="83:83">
      <c r="CE47592" s="227"/>
    </row>
    <row r="47593" spans="83:83">
      <c r="CE47593" s="227"/>
    </row>
    <row r="47594" spans="83:83">
      <c r="CE47594" s="227"/>
    </row>
    <row r="47595" spans="83:83">
      <c r="CE47595" s="227"/>
    </row>
    <row r="47596" spans="83:83">
      <c r="CE47596" s="227"/>
    </row>
    <row r="47597" spans="83:83">
      <c r="CE47597" s="227"/>
    </row>
    <row r="47598" spans="83:83">
      <c r="CE47598" s="227"/>
    </row>
    <row r="47599" spans="83:83">
      <c r="CE47599" s="227"/>
    </row>
    <row r="47600" spans="83:83">
      <c r="CE47600" s="227"/>
    </row>
    <row r="47601" spans="83:83">
      <c r="CE47601" s="227"/>
    </row>
    <row r="47602" spans="83:83">
      <c r="CE47602" s="227"/>
    </row>
    <row r="47603" spans="83:83">
      <c r="CE47603" s="227"/>
    </row>
    <row r="47604" spans="83:83">
      <c r="CE47604" s="227"/>
    </row>
    <row r="47605" spans="83:83">
      <c r="CE47605" s="227"/>
    </row>
    <row r="47606" spans="83:83">
      <c r="CE47606" s="227"/>
    </row>
    <row r="47607" spans="83:83">
      <c r="CE47607" s="227"/>
    </row>
    <row r="47608" spans="83:83">
      <c r="CE47608" s="227"/>
    </row>
    <row r="47609" spans="83:83">
      <c r="CE47609" s="227"/>
    </row>
    <row r="47610" spans="83:83">
      <c r="CE47610" s="227"/>
    </row>
    <row r="47611" spans="83:83">
      <c r="CE47611" s="227"/>
    </row>
    <row r="47612" spans="83:83">
      <c r="CE47612" s="227"/>
    </row>
    <row r="47613" spans="83:83">
      <c r="CE47613" s="227"/>
    </row>
    <row r="47614" spans="83:83">
      <c r="CE47614" s="227"/>
    </row>
    <row r="47615" spans="83:83">
      <c r="CE47615" s="227"/>
    </row>
    <row r="47616" spans="83:83">
      <c r="CE47616" s="227"/>
    </row>
    <row r="47617" spans="83:83">
      <c r="CE47617" s="227"/>
    </row>
    <row r="47618" spans="83:83">
      <c r="CE47618" s="227"/>
    </row>
    <row r="47619" spans="83:83">
      <c r="CE47619" s="227"/>
    </row>
    <row r="47620" spans="83:83">
      <c r="CE47620" s="227"/>
    </row>
    <row r="47621" spans="83:83">
      <c r="CE47621" s="227"/>
    </row>
    <row r="47622" spans="83:83">
      <c r="CE47622" s="227"/>
    </row>
    <row r="47623" spans="83:83">
      <c r="CE47623" s="227"/>
    </row>
    <row r="47624" spans="83:83">
      <c r="CE47624" s="227"/>
    </row>
    <row r="47625" spans="83:83">
      <c r="CE47625" s="227"/>
    </row>
    <row r="47626" spans="83:83">
      <c r="CE47626" s="227"/>
    </row>
    <row r="47627" spans="83:83">
      <c r="CE47627" s="227"/>
    </row>
    <row r="47628" spans="83:83">
      <c r="CE47628" s="227"/>
    </row>
    <row r="47629" spans="83:83">
      <c r="CE47629" s="227"/>
    </row>
    <row r="47630" spans="83:83">
      <c r="CE47630" s="227"/>
    </row>
    <row r="47631" spans="83:83">
      <c r="CE47631" s="227"/>
    </row>
    <row r="47632" spans="83:83">
      <c r="CE47632" s="227"/>
    </row>
    <row r="47633" spans="83:83">
      <c r="CE47633" s="227"/>
    </row>
    <row r="47634" spans="83:83">
      <c r="CE47634" s="227"/>
    </row>
    <row r="47635" spans="83:83">
      <c r="CE47635" s="227"/>
    </row>
    <row r="47636" spans="83:83">
      <c r="CE47636" s="227"/>
    </row>
    <row r="47637" spans="83:83">
      <c r="CE47637" s="227"/>
    </row>
    <row r="47638" spans="83:83">
      <c r="CE47638" s="227"/>
    </row>
    <row r="47639" spans="83:83">
      <c r="CE47639" s="227"/>
    </row>
    <row r="47640" spans="83:83">
      <c r="CE47640" s="227"/>
    </row>
    <row r="47641" spans="83:83">
      <c r="CE47641" s="227"/>
    </row>
    <row r="47642" spans="83:83">
      <c r="CE47642" s="227"/>
    </row>
    <row r="47643" spans="83:83">
      <c r="CE47643" s="227"/>
    </row>
    <row r="47644" spans="83:83">
      <c r="CE47644" s="227"/>
    </row>
    <row r="47645" spans="83:83">
      <c r="CE47645" s="227"/>
    </row>
    <row r="47646" spans="83:83">
      <c r="CE47646" s="227"/>
    </row>
    <row r="47647" spans="83:83">
      <c r="CE47647" s="227"/>
    </row>
    <row r="47648" spans="83:83">
      <c r="CE47648" s="227"/>
    </row>
    <row r="47649" spans="83:83">
      <c r="CE47649" s="227"/>
    </row>
    <row r="47650" spans="83:83">
      <c r="CE47650" s="227"/>
    </row>
    <row r="47651" spans="83:83">
      <c r="CE47651" s="227"/>
    </row>
    <row r="47652" spans="83:83">
      <c r="CE47652" s="227"/>
    </row>
    <row r="47653" spans="83:83">
      <c r="CE47653" s="227"/>
    </row>
    <row r="47654" spans="83:83">
      <c r="CE47654" s="227"/>
    </row>
    <row r="47655" spans="83:83">
      <c r="CE47655" s="227"/>
    </row>
    <row r="47656" spans="83:83">
      <c r="CE47656" s="227"/>
    </row>
    <row r="47657" spans="83:83">
      <c r="CE47657" s="227"/>
    </row>
    <row r="47658" spans="83:83">
      <c r="CE47658" s="227"/>
    </row>
    <row r="47659" spans="83:83">
      <c r="CE47659" s="227"/>
    </row>
    <row r="47660" spans="83:83">
      <c r="CE47660" s="227"/>
    </row>
    <row r="47661" spans="83:83">
      <c r="CE47661" s="227"/>
    </row>
    <row r="47662" spans="83:83">
      <c r="CE47662" s="227"/>
    </row>
    <row r="47663" spans="83:83">
      <c r="CE47663" s="227"/>
    </row>
    <row r="47664" spans="83:83">
      <c r="CE47664" s="227"/>
    </row>
    <row r="47665" spans="83:83">
      <c r="CE47665" s="227"/>
    </row>
    <row r="47666" spans="83:83">
      <c r="CE47666" s="227"/>
    </row>
    <row r="47667" spans="83:83">
      <c r="CE47667" s="227"/>
    </row>
    <row r="47668" spans="83:83">
      <c r="CE47668" s="227"/>
    </row>
    <row r="47669" spans="83:83">
      <c r="CE47669" s="227"/>
    </row>
    <row r="47670" spans="83:83">
      <c r="CE47670" s="227"/>
    </row>
    <row r="47671" spans="83:83">
      <c r="CE47671" s="227"/>
    </row>
    <row r="47672" spans="83:83">
      <c r="CE47672" s="227"/>
    </row>
    <row r="47673" spans="83:83">
      <c r="CE47673" s="227"/>
    </row>
    <row r="47674" spans="83:83">
      <c r="CE47674" s="227"/>
    </row>
    <row r="47675" spans="83:83">
      <c r="CE47675" s="227"/>
    </row>
    <row r="47676" spans="83:83">
      <c r="CE47676" s="227"/>
    </row>
    <row r="47677" spans="83:83">
      <c r="CE47677" s="227"/>
    </row>
    <row r="47678" spans="83:83">
      <c r="CE47678" s="227"/>
    </row>
    <row r="47679" spans="83:83">
      <c r="CE47679" s="227"/>
    </row>
    <row r="47680" spans="83:83">
      <c r="CE47680" s="227"/>
    </row>
    <row r="47681" spans="83:83">
      <c r="CE47681" s="227"/>
    </row>
    <row r="47682" spans="83:83">
      <c r="CE47682" s="227"/>
    </row>
    <row r="47683" spans="83:83">
      <c r="CE47683" s="227"/>
    </row>
    <row r="47684" spans="83:83">
      <c r="CE47684" s="227"/>
    </row>
    <row r="47685" spans="83:83">
      <c r="CE47685" s="227"/>
    </row>
    <row r="47686" spans="83:83">
      <c r="CE47686" s="227"/>
    </row>
    <row r="47687" spans="83:83">
      <c r="CE47687" s="227"/>
    </row>
    <row r="47688" spans="83:83">
      <c r="CE47688" s="227"/>
    </row>
    <row r="47689" spans="83:83">
      <c r="CE47689" s="227"/>
    </row>
    <row r="47690" spans="83:83">
      <c r="CE47690" s="227"/>
    </row>
    <row r="47691" spans="83:83">
      <c r="CE47691" s="227"/>
    </row>
    <row r="47692" spans="83:83">
      <c r="CE47692" s="227"/>
    </row>
    <row r="47693" spans="83:83">
      <c r="CE47693" s="227"/>
    </row>
    <row r="47694" spans="83:83">
      <c r="CE47694" s="227"/>
    </row>
    <row r="47695" spans="83:83">
      <c r="CE47695" s="227"/>
    </row>
    <row r="47696" spans="83:83">
      <c r="CE47696" s="227"/>
    </row>
    <row r="47697" spans="83:83">
      <c r="CE47697" s="227"/>
    </row>
    <row r="47698" spans="83:83">
      <c r="CE47698" s="227"/>
    </row>
    <row r="47699" spans="83:83">
      <c r="CE47699" s="227"/>
    </row>
    <row r="47700" spans="83:83">
      <c r="CE47700" s="227"/>
    </row>
    <row r="47701" spans="83:83">
      <c r="CE47701" s="227"/>
    </row>
    <row r="47702" spans="83:83">
      <c r="CE47702" s="227"/>
    </row>
    <row r="47703" spans="83:83">
      <c r="CE47703" s="227"/>
    </row>
    <row r="47704" spans="83:83">
      <c r="CE47704" s="227"/>
    </row>
    <row r="47705" spans="83:83">
      <c r="CE47705" s="227"/>
    </row>
    <row r="47706" spans="83:83">
      <c r="CE47706" s="227"/>
    </row>
    <row r="47707" spans="83:83">
      <c r="CE47707" s="227"/>
    </row>
    <row r="47708" spans="83:83">
      <c r="CE47708" s="227"/>
    </row>
    <row r="47709" spans="83:83">
      <c r="CE47709" s="227"/>
    </row>
    <row r="47710" spans="83:83">
      <c r="CE47710" s="227"/>
    </row>
    <row r="47711" spans="83:83">
      <c r="CE47711" s="227"/>
    </row>
    <row r="47712" spans="83:83">
      <c r="CE47712" s="227"/>
    </row>
    <row r="47713" spans="83:83">
      <c r="CE47713" s="227"/>
    </row>
    <row r="47714" spans="83:83">
      <c r="CE47714" s="227"/>
    </row>
    <row r="47715" spans="83:83">
      <c r="CE47715" s="227"/>
    </row>
    <row r="47716" spans="83:83">
      <c r="CE47716" s="227"/>
    </row>
    <row r="47717" spans="83:83">
      <c r="CE47717" s="227"/>
    </row>
    <row r="47718" spans="83:83">
      <c r="CE47718" s="227"/>
    </row>
    <row r="47719" spans="83:83">
      <c r="CE47719" s="227"/>
    </row>
    <row r="47720" spans="83:83">
      <c r="CE47720" s="227"/>
    </row>
    <row r="47721" spans="83:83">
      <c r="CE47721" s="227"/>
    </row>
    <row r="47722" spans="83:83">
      <c r="CE47722" s="227"/>
    </row>
    <row r="47723" spans="83:83">
      <c r="CE47723" s="227"/>
    </row>
    <row r="47724" spans="83:83">
      <c r="CE47724" s="227"/>
    </row>
    <row r="47725" spans="83:83">
      <c r="CE47725" s="227"/>
    </row>
    <row r="47726" spans="83:83">
      <c r="CE47726" s="227"/>
    </row>
    <row r="47727" spans="83:83">
      <c r="CE47727" s="227"/>
    </row>
    <row r="47728" spans="83:83">
      <c r="CE47728" s="227"/>
    </row>
    <row r="47729" spans="83:83">
      <c r="CE47729" s="227"/>
    </row>
    <row r="47730" spans="83:83">
      <c r="CE47730" s="227"/>
    </row>
    <row r="47731" spans="83:83">
      <c r="CE47731" s="227"/>
    </row>
    <row r="47732" spans="83:83">
      <c r="CE47732" s="227"/>
    </row>
    <row r="47733" spans="83:83">
      <c r="CE47733" s="227"/>
    </row>
    <row r="47734" spans="83:83">
      <c r="CE47734" s="227"/>
    </row>
    <row r="47735" spans="83:83">
      <c r="CE47735" s="227"/>
    </row>
    <row r="47736" spans="83:83">
      <c r="CE47736" s="227"/>
    </row>
    <row r="47737" spans="83:83">
      <c r="CE47737" s="227"/>
    </row>
    <row r="47738" spans="83:83">
      <c r="CE47738" s="227"/>
    </row>
    <row r="47739" spans="83:83">
      <c r="CE47739" s="227"/>
    </row>
    <row r="47740" spans="83:83">
      <c r="CE47740" s="227"/>
    </row>
    <row r="47741" spans="83:83">
      <c r="CE47741" s="227"/>
    </row>
    <row r="47742" spans="83:83">
      <c r="CE47742" s="227"/>
    </row>
    <row r="47743" spans="83:83">
      <c r="CE47743" s="227"/>
    </row>
    <row r="47744" spans="83:83">
      <c r="CE47744" s="227"/>
    </row>
    <row r="47745" spans="83:83">
      <c r="CE47745" s="227"/>
    </row>
    <row r="47746" spans="83:83">
      <c r="CE47746" s="227"/>
    </row>
    <row r="47747" spans="83:83">
      <c r="CE47747" s="227"/>
    </row>
    <row r="47748" spans="83:83">
      <c r="CE47748" s="227"/>
    </row>
    <row r="47749" spans="83:83">
      <c r="CE47749" s="227"/>
    </row>
    <row r="47750" spans="83:83">
      <c r="CE47750" s="227"/>
    </row>
    <row r="47751" spans="83:83">
      <c r="CE47751" s="227"/>
    </row>
    <row r="47752" spans="83:83">
      <c r="CE47752" s="227"/>
    </row>
    <row r="47753" spans="83:83">
      <c r="CE47753" s="227"/>
    </row>
    <row r="47754" spans="83:83">
      <c r="CE47754" s="227"/>
    </row>
    <row r="47755" spans="83:83">
      <c r="CE47755" s="227"/>
    </row>
    <row r="47756" spans="83:83">
      <c r="CE47756" s="227"/>
    </row>
    <row r="47757" spans="83:83">
      <c r="CE47757" s="227"/>
    </row>
    <row r="47758" spans="83:83">
      <c r="CE47758" s="227"/>
    </row>
    <row r="47759" spans="83:83">
      <c r="CE47759" s="227"/>
    </row>
    <row r="47760" spans="83:83">
      <c r="CE47760" s="227"/>
    </row>
    <row r="47761" spans="83:83">
      <c r="CE47761" s="227"/>
    </row>
    <row r="47762" spans="83:83">
      <c r="CE47762" s="227"/>
    </row>
    <row r="47763" spans="83:83">
      <c r="CE47763" s="227"/>
    </row>
    <row r="47764" spans="83:83">
      <c r="CE47764" s="227"/>
    </row>
    <row r="47765" spans="83:83">
      <c r="CE47765" s="227"/>
    </row>
    <row r="47766" spans="83:83">
      <c r="CE47766" s="227"/>
    </row>
    <row r="47767" spans="83:83">
      <c r="CE47767" s="227"/>
    </row>
    <row r="47768" spans="83:83">
      <c r="CE47768" s="227"/>
    </row>
    <row r="47769" spans="83:83">
      <c r="CE47769" s="227"/>
    </row>
    <row r="47770" spans="83:83">
      <c r="CE47770" s="227"/>
    </row>
    <row r="47771" spans="83:83">
      <c r="CE47771" s="227"/>
    </row>
    <row r="47772" spans="83:83">
      <c r="CE47772" s="227"/>
    </row>
    <row r="47773" spans="83:83">
      <c r="CE47773" s="227"/>
    </row>
    <row r="47774" spans="83:83">
      <c r="CE47774" s="227"/>
    </row>
    <row r="47775" spans="83:83">
      <c r="CE47775" s="227"/>
    </row>
    <row r="47776" spans="83:83">
      <c r="CE47776" s="227"/>
    </row>
    <row r="47777" spans="83:83">
      <c r="CE47777" s="227"/>
    </row>
    <row r="47778" spans="83:83">
      <c r="CE47778" s="227"/>
    </row>
    <row r="47779" spans="83:83">
      <c r="CE47779" s="227"/>
    </row>
    <row r="47780" spans="83:83">
      <c r="CE47780" s="227"/>
    </row>
    <row r="47781" spans="83:83">
      <c r="CE47781" s="227"/>
    </row>
    <row r="47782" spans="83:83">
      <c r="CE47782" s="227"/>
    </row>
    <row r="47783" spans="83:83">
      <c r="CE47783" s="227"/>
    </row>
    <row r="47784" spans="83:83">
      <c r="CE47784" s="227"/>
    </row>
    <row r="47785" spans="83:83">
      <c r="CE47785" s="227"/>
    </row>
    <row r="47786" spans="83:83">
      <c r="CE47786" s="227"/>
    </row>
    <row r="47787" spans="83:83">
      <c r="CE47787" s="227"/>
    </row>
    <row r="47788" spans="83:83">
      <c r="CE47788" s="227"/>
    </row>
    <row r="47789" spans="83:83">
      <c r="CE47789" s="227"/>
    </row>
    <row r="47790" spans="83:83">
      <c r="CE47790" s="227"/>
    </row>
    <row r="47791" spans="83:83">
      <c r="CE47791" s="227"/>
    </row>
    <row r="47792" spans="83:83">
      <c r="CE47792" s="227"/>
    </row>
    <row r="47793" spans="83:83">
      <c r="CE47793" s="227"/>
    </row>
    <row r="47794" spans="83:83">
      <c r="CE47794" s="227"/>
    </row>
    <row r="47795" spans="83:83">
      <c r="CE47795" s="227"/>
    </row>
    <row r="47796" spans="83:83">
      <c r="CE47796" s="227"/>
    </row>
    <row r="47797" spans="83:83">
      <c r="CE47797" s="227"/>
    </row>
    <row r="47798" spans="83:83">
      <c r="CE47798" s="227"/>
    </row>
    <row r="47799" spans="83:83">
      <c r="CE47799" s="227"/>
    </row>
    <row r="47800" spans="83:83">
      <c r="CE47800" s="227"/>
    </row>
    <row r="47801" spans="83:83">
      <c r="CE47801" s="227"/>
    </row>
    <row r="47802" spans="83:83">
      <c r="CE47802" s="227"/>
    </row>
    <row r="47803" spans="83:83">
      <c r="CE47803" s="227"/>
    </row>
    <row r="47804" spans="83:83">
      <c r="CE47804" s="227"/>
    </row>
    <row r="47805" spans="83:83">
      <c r="CE47805" s="227"/>
    </row>
    <row r="47806" spans="83:83">
      <c r="CE47806" s="227"/>
    </row>
    <row r="47807" spans="83:83">
      <c r="CE47807" s="227"/>
    </row>
    <row r="47808" spans="83:83">
      <c r="CE47808" s="227"/>
    </row>
    <row r="47809" spans="83:83">
      <c r="CE47809" s="227"/>
    </row>
    <row r="47810" spans="83:83">
      <c r="CE47810" s="227"/>
    </row>
    <row r="47811" spans="83:83">
      <c r="CE47811" s="227"/>
    </row>
    <row r="47812" spans="83:83">
      <c r="CE47812" s="227"/>
    </row>
    <row r="47813" spans="83:83">
      <c r="CE47813" s="227"/>
    </row>
    <row r="47814" spans="83:83">
      <c r="CE47814" s="227"/>
    </row>
    <row r="47815" spans="83:83">
      <c r="CE47815" s="227"/>
    </row>
    <row r="47816" spans="83:83">
      <c r="CE47816" s="227"/>
    </row>
    <row r="47817" spans="83:83">
      <c r="CE47817" s="227"/>
    </row>
    <row r="47818" spans="83:83">
      <c r="CE47818" s="227"/>
    </row>
    <row r="47819" spans="83:83">
      <c r="CE47819" s="227"/>
    </row>
    <row r="47820" spans="83:83">
      <c r="CE47820" s="227"/>
    </row>
    <row r="47821" spans="83:83">
      <c r="CE47821" s="227"/>
    </row>
    <row r="47822" spans="83:83">
      <c r="CE47822" s="227"/>
    </row>
    <row r="47823" spans="83:83">
      <c r="CE47823" s="227"/>
    </row>
    <row r="47824" spans="83:83">
      <c r="CE47824" s="227"/>
    </row>
    <row r="47825" spans="83:83">
      <c r="CE47825" s="227"/>
    </row>
    <row r="47826" spans="83:83">
      <c r="CE47826" s="227"/>
    </row>
    <row r="47827" spans="83:83">
      <c r="CE47827" s="227"/>
    </row>
    <row r="47828" spans="83:83">
      <c r="CE47828" s="227"/>
    </row>
    <row r="47829" spans="83:83">
      <c r="CE47829" s="227"/>
    </row>
    <row r="47830" spans="83:83">
      <c r="CE47830" s="227"/>
    </row>
    <row r="47831" spans="83:83">
      <c r="CE47831" s="227"/>
    </row>
    <row r="47832" spans="83:83">
      <c r="CE47832" s="227"/>
    </row>
    <row r="47833" spans="83:83">
      <c r="CE47833" s="227"/>
    </row>
    <row r="47834" spans="83:83">
      <c r="CE47834" s="227"/>
    </row>
    <row r="47835" spans="83:83">
      <c r="CE47835" s="227"/>
    </row>
    <row r="47836" spans="83:83">
      <c r="CE47836" s="227"/>
    </row>
    <row r="47837" spans="83:83">
      <c r="CE47837" s="227"/>
    </row>
    <row r="47838" spans="83:83">
      <c r="CE47838" s="227"/>
    </row>
    <row r="47839" spans="83:83">
      <c r="CE47839" s="227"/>
    </row>
    <row r="47840" spans="83:83">
      <c r="CE47840" s="227"/>
    </row>
    <row r="47841" spans="83:83">
      <c r="CE47841" s="227"/>
    </row>
    <row r="47842" spans="83:83">
      <c r="CE47842" s="227"/>
    </row>
    <row r="47843" spans="83:83">
      <c r="CE47843" s="227"/>
    </row>
    <row r="47844" spans="83:83">
      <c r="CE47844" s="227"/>
    </row>
    <row r="47845" spans="83:83">
      <c r="CE47845" s="227"/>
    </row>
    <row r="47846" spans="83:83">
      <c r="CE47846" s="227"/>
    </row>
    <row r="47847" spans="83:83">
      <c r="CE47847" s="227"/>
    </row>
    <row r="47848" spans="83:83">
      <c r="CE47848" s="227"/>
    </row>
    <row r="47849" spans="83:83">
      <c r="CE47849" s="227"/>
    </row>
    <row r="47850" spans="83:83">
      <c r="CE47850" s="227"/>
    </row>
    <row r="47851" spans="83:83">
      <c r="CE47851" s="227"/>
    </row>
    <row r="47852" spans="83:83">
      <c r="CE47852" s="227"/>
    </row>
    <row r="47853" spans="83:83">
      <c r="CE47853" s="227"/>
    </row>
    <row r="47854" spans="83:83">
      <c r="CE47854" s="227"/>
    </row>
    <row r="47855" spans="83:83">
      <c r="CE47855" s="227"/>
    </row>
    <row r="47856" spans="83:83">
      <c r="CE47856" s="227"/>
    </row>
    <row r="47857" spans="83:83">
      <c r="CE47857" s="227"/>
    </row>
    <row r="47858" spans="83:83">
      <c r="CE47858" s="227"/>
    </row>
    <row r="47859" spans="83:83">
      <c r="CE47859" s="227"/>
    </row>
    <row r="47860" spans="83:83">
      <c r="CE47860" s="227"/>
    </row>
    <row r="47861" spans="83:83">
      <c r="CE47861" s="227"/>
    </row>
    <row r="47862" spans="83:83">
      <c r="CE47862" s="227"/>
    </row>
    <row r="47863" spans="83:83">
      <c r="CE47863" s="227"/>
    </row>
    <row r="47864" spans="83:83">
      <c r="CE47864" s="227"/>
    </row>
    <row r="47865" spans="83:83">
      <c r="CE47865" s="227"/>
    </row>
    <row r="47866" spans="83:83">
      <c r="CE47866" s="227"/>
    </row>
    <row r="47867" spans="83:83">
      <c r="CE47867" s="227"/>
    </row>
    <row r="47868" spans="83:83">
      <c r="CE47868" s="227"/>
    </row>
    <row r="47869" spans="83:83">
      <c r="CE47869" s="227"/>
    </row>
    <row r="47870" spans="83:83">
      <c r="CE47870" s="227"/>
    </row>
    <row r="47871" spans="83:83">
      <c r="CE47871" s="227"/>
    </row>
    <row r="47872" spans="83:83">
      <c r="CE47872" s="227"/>
    </row>
    <row r="47873" spans="83:83">
      <c r="CE47873" s="227"/>
    </row>
    <row r="47874" spans="83:83">
      <c r="CE47874" s="227"/>
    </row>
    <row r="47875" spans="83:83">
      <c r="CE47875" s="227"/>
    </row>
    <row r="47876" spans="83:83">
      <c r="CE47876" s="227"/>
    </row>
    <row r="47877" spans="83:83">
      <c r="CE47877" s="227"/>
    </row>
    <row r="47878" spans="83:83">
      <c r="CE47878" s="227"/>
    </row>
    <row r="47879" spans="83:83">
      <c r="CE47879" s="227"/>
    </row>
    <row r="47880" spans="83:83">
      <c r="CE47880" s="227"/>
    </row>
    <row r="47881" spans="83:83">
      <c r="CE47881" s="227"/>
    </row>
    <row r="47882" spans="83:83">
      <c r="CE47882" s="227"/>
    </row>
    <row r="47883" spans="83:83">
      <c r="CE47883" s="227"/>
    </row>
    <row r="47884" spans="83:83">
      <c r="CE47884" s="227"/>
    </row>
    <row r="47885" spans="83:83">
      <c r="CE47885" s="227"/>
    </row>
    <row r="47886" spans="83:83">
      <c r="CE47886" s="227"/>
    </row>
    <row r="47887" spans="83:83">
      <c r="CE47887" s="227"/>
    </row>
    <row r="47888" spans="83:83">
      <c r="CE47888" s="227"/>
    </row>
    <row r="47889" spans="83:83">
      <c r="CE47889" s="227"/>
    </row>
    <row r="47890" spans="83:83">
      <c r="CE47890" s="227"/>
    </row>
    <row r="47891" spans="83:83">
      <c r="CE47891" s="227"/>
    </row>
    <row r="47892" spans="83:83">
      <c r="CE47892" s="227"/>
    </row>
    <row r="47893" spans="83:83">
      <c r="CE47893" s="227"/>
    </row>
    <row r="47894" spans="83:83">
      <c r="CE47894" s="227"/>
    </row>
    <row r="47895" spans="83:83">
      <c r="CE47895" s="227"/>
    </row>
    <row r="47896" spans="83:83">
      <c r="CE47896" s="227"/>
    </row>
    <row r="47897" spans="83:83">
      <c r="CE47897" s="227"/>
    </row>
    <row r="47898" spans="83:83">
      <c r="CE47898" s="227"/>
    </row>
    <row r="47899" spans="83:83">
      <c r="CE47899" s="227"/>
    </row>
    <row r="47900" spans="83:83">
      <c r="CE47900" s="227"/>
    </row>
    <row r="47901" spans="83:83">
      <c r="CE47901" s="227"/>
    </row>
    <row r="47902" spans="83:83">
      <c r="CE47902" s="227"/>
    </row>
    <row r="47903" spans="83:83">
      <c r="CE47903" s="227"/>
    </row>
    <row r="47904" spans="83:83">
      <c r="CE47904" s="227"/>
    </row>
    <row r="47905" spans="83:83">
      <c r="CE47905" s="227"/>
    </row>
    <row r="47906" spans="83:83">
      <c r="CE47906" s="227"/>
    </row>
    <row r="47907" spans="83:83">
      <c r="CE47907" s="227"/>
    </row>
    <row r="47908" spans="83:83">
      <c r="CE47908" s="227"/>
    </row>
    <row r="47909" spans="83:83">
      <c r="CE47909" s="227"/>
    </row>
    <row r="47910" spans="83:83">
      <c r="CE47910" s="227"/>
    </row>
    <row r="47911" spans="83:83">
      <c r="CE47911" s="227"/>
    </row>
    <row r="47912" spans="83:83">
      <c r="CE47912" s="227"/>
    </row>
    <row r="47913" spans="83:83">
      <c r="CE47913" s="227"/>
    </row>
    <row r="47914" spans="83:83">
      <c r="CE47914" s="227"/>
    </row>
    <row r="47915" spans="83:83">
      <c r="CE47915" s="227"/>
    </row>
    <row r="47916" spans="83:83">
      <c r="CE47916" s="227"/>
    </row>
    <row r="47917" spans="83:83">
      <c r="CE47917" s="227"/>
    </row>
    <row r="47918" spans="83:83">
      <c r="CE47918" s="227"/>
    </row>
    <row r="47919" spans="83:83">
      <c r="CE47919" s="227"/>
    </row>
    <row r="47920" spans="83:83">
      <c r="CE47920" s="227"/>
    </row>
    <row r="47921" spans="83:83">
      <c r="CE47921" s="227"/>
    </row>
    <row r="47922" spans="83:83">
      <c r="CE47922" s="227"/>
    </row>
    <row r="47923" spans="83:83">
      <c r="CE47923" s="227"/>
    </row>
    <row r="47924" spans="83:83">
      <c r="CE47924" s="227"/>
    </row>
    <row r="47925" spans="83:83">
      <c r="CE47925" s="227"/>
    </row>
    <row r="47926" spans="83:83">
      <c r="CE47926" s="227"/>
    </row>
    <row r="47927" spans="83:83">
      <c r="CE47927" s="227"/>
    </row>
    <row r="47928" spans="83:83">
      <c r="CE47928" s="227"/>
    </row>
    <row r="47929" spans="83:83">
      <c r="CE47929" s="227"/>
    </row>
    <row r="47930" spans="83:83">
      <c r="CE47930" s="227"/>
    </row>
    <row r="47931" spans="83:83">
      <c r="CE47931" s="227"/>
    </row>
    <row r="47932" spans="83:83">
      <c r="CE47932" s="227"/>
    </row>
    <row r="47933" spans="83:83">
      <c r="CE47933" s="227"/>
    </row>
    <row r="47934" spans="83:83">
      <c r="CE47934" s="227"/>
    </row>
    <row r="47935" spans="83:83">
      <c r="CE47935" s="227"/>
    </row>
    <row r="47936" spans="83:83">
      <c r="CE47936" s="227"/>
    </row>
    <row r="47937" spans="83:83">
      <c r="CE47937" s="227"/>
    </row>
    <row r="47938" spans="83:83">
      <c r="CE47938" s="227"/>
    </row>
    <row r="47939" spans="83:83">
      <c r="CE47939" s="227"/>
    </row>
    <row r="47940" spans="83:83">
      <c r="CE47940" s="227"/>
    </row>
    <row r="47941" spans="83:83">
      <c r="CE47941" s="227"/>
    </row>
    <row r="47942" spans="83:83">
      <c r="CE47942" s="227"/>
    </row>
    <row r="47943" spans="83:83">
      <c r="CE47943" s="227"/>
    </row>
    <row r="47944" spans="83:83">
      <c r="CE47944" s="227"/>
    </row>
    <row r="47945" spans="83:83">
      <c r="CE47945" s="227"/>
    </row>
    <row r="47946" spans="83:83">
      <c r="CE47946" s="227"/>
    </row>
    <row r="47947" spans="83:83">
      <c r="CE47947" s="227"/>
    </row>
    <row r="47948" spans="83:83">
      <c r="CE47948" s="227"/>
    </row>
    <row r="47949" spans="83:83">
      <c r="CE47949" s="227"/>
    </row>
    <row r="47950" spans="83:83">
      <c r="CE47950" s="227"/>
    </row>
    <row r="47951" spans="83:83">
      <c r="CE47951" s="227"/>
    </row>
    <row r="47952" spans="83:83">
      <c r="CE47952" s="227"/>
    </row>
    <row r="47953" spans="83:83">
      <c r="CE47953" s="227"/>
    </row>
    <row r="47954" spans="83:83">
      <c r="CE47954" s="227"/>
    </row>
    <row r="47955" spans="83:83">
      <c r="CE47955" s="227"/>
    </row>
    <row r="47956" spans="83:83">
      <c r="CE47956" s="227"/>
    </row>
    <row r="47957" spans="83:83">
      <c r="CE47957" s="227"/>
    </row>
    <row r="47958" spans="83:83">
      <c r="CE47958" s="227"/>
    </row>
    <row r="47959" spans="83:83">
      <c r="CE47959" s="227"/>
    </row>
    <row r="47960" spans="83:83">
      <c r="CE47960" s="227"/>
    </row>
    <row r="47961" spans="83:83">
      <c r="CE47961" s="227"/>
    </row>
    <row r="47962" spans="83:83">
      <c r="CE47962" s="227"/>
    </row>
    <row r="47963" spans="83:83">
      <c r="CE47963" s="227"/>
    </row>
    <row r="47964" spans="83:83">
      <c r="CE47964" s="227"/>
    </row>
    <row r="47965" spans="83:83">
      <c r="CE47965" s="227"/>
    </row>
    <row r="47966" spans="83:83">
      <c r="CE47966" s="227"/>
    </row>
    <row r="47967" spans="83:83">
      <c r="CE47967" s="227"/>
    </row>
    <row r="47968" spans="83:83">
      <c r="CE47968" s="227"/>
    </row>
    <row r="47969" spans="83:83">
      <c r="CE47969" s="227"/>
    </row>
    <row r="47970" spans="83:83">
      <c r="CE47970" s="227"/>
    </row>
    <row r="47971" spans="83:83">
      <c r="CE47971" s="227"/>
    </row>
    <row r="47972" spans="83:83">
      <c r="CE47972" s="227"/>
    </row>
    <row r="47973" spans="83:83">
      <c r="CE47973" s="227"/>
    </row>
    <row r="47974" spans="83:83">
      <c r="CE47974" s="227"/>
    </row>
    <row r="47975" spans="83:83">
      <c r="CE47975" s="227"/>
    </row>
    <row r="47976" spans="83:83">
      <c r="CE47976" s="227"/>
    </row>
    <row r="47977" spans="83:83">
      <c r="CE47977" s="227"/>
    </row>
    <row r="47978" spans="83:83">
      <c r="CE47978" s="227"/>
    </row>
    <row r="47979" spans="83:83">
      <c r="CE47979" s="227"/>
    </row>
    <row r="47980" spans="83:83">
      <c r="CE47980" s="227"/>
    </row>
    <row r="47981" spans="83:83">
      <c r="CE47981" s="227"/>
    </row>
    <row r="47982" spans="83:83">
      <c r="CE47982" s="227"/>
    </row>
    <row r="47983" spans="83:83">
      <c r="CE47983" s="227"/>
    </row>
    <row r="47984" spans="83:83">
      <c r="CE47984" s="227"/>
    </row>
    <row r="47985" spans="83:83">
      <c r="CE47985" s="227"/>
    </row>
    <row r="47986" spans="83:83">
      <c r="CE47986" s="227"/>
    </row>
    <row r="47987" spans="83:83">
      <c r="CE47987" s="227"/>
    </row>
    <row r="47988" spans="83:83">
      <c r="CE47988" s="227"/>
    </row>
    <row r="47989" spans="83:83">
      <c r="CE47989" s="227"/>
    </row>
    <row r="47990" spans="83:83">
      <c r="CE47990" s="227"/>
    </row>
    <row r="47991" spans="83:83">
      <c r="CE47991" s="227"/>
    </row>
    <row r="47992" spans="83:83">
      <c r="CE47992" s="227"/>
    </row>
    <row r="47993" spans="83:83">
      <c r="CE47993" s="227"/>
    </row>
    <row r="47994" spans="83:83">
      <c r="CE47994" s="227"/>
    </row>
    <row r="47995" spans="83:83">
      <c r="CE47995" s="227"/>
    </row>
    <row r="47996" spans="83:83">
      <c r="CE47996" s="227"/>
    </row>
    <row r="47997" spans="83:83">
      <c r="CE47997" s="227"/>
    </row>
    <row r="47998" spans="83:83">
      <c r="CE47998" s="227"/>
    </row>
    <row r="47999" spans="83:83">
      <c r="CE47999" s="227"/>
    </row>
    <row r="48000" spans="83:83">
      <c r="CE48000" s="227"/>
    </row>
    <row r="48001" spans="83:83">
      <c r="CE48001" s="227"/>
    </row>
    <row r="48002" spans="83:83">
      <c r="CE48002" s="227"/>
    </row>
    <row r="48003" spans="83:83">
      <c r="CE48003" s="227"/>
    </row>
    <row r="48004" spans="83:83">
      <c r="CE48004" s="227"/>
    </row>
    <row r="48005" spans="83:83">
      <c r="CE48005" s="227"/>
    </row>
    <row r="48006" spans="83:83">
      <c r="CE48006" s="227"/>
    </row>
    <row r="48007" spans="83:83">
      <c r="CE48007" s="227"/>
    </row>
    <row r="48008" spans="83:83">
      <c r="CE48008" s="227"/>
    </row>
    <row r="48009" spans="83:83">
      <c r="CE48009" s="227"/>
    </row>
    <row r="48010" spans="83:83">
      <c r="CE48010" s="227"/>
    </row>
    <row r="48011" spans="83:83">
      <c r="CE48011" s="227"/>
    </row>
    <row r="48012" spans="83:83">
      <c r="CE48012" s="227"/>
    </row>
    <row r="48013" spans="83:83">
      <c r="CE48013" s="227"/>
    </row>
    <row r="48014" spans="83:83">
      <c r="CE48014" s="227"/>
    </row>
    <row r="48015" spans="83:83">
      <c r="CE48015" s="227"/>
    </row>
    <row r="48016" spans="83:83">
      <c r="CE48016" s="227"/>
    </row>
    <row r="48017" spans="83:83">
      <c r="CE48017" s="227"/>
    </row>
    <row r="48018" spans="83:83">
      <c r="CE48018" s="227"/>
    </row>
    <row r="48019" spans="83:83">
      <c r="CE48019" s="227"/>
    </row>
    <row r="48020" spans="83:83">
      <c r="CE48020" s="227"/>
    </row>
    <row r="48021" spans="83:83">
      <c r="CE48021" s="227"/>
    </row>
    <row r="48022" spans="83:83">
      <c r="CE48022" s="227"/>
    </row>
    <row r="48023" spans="83:83">
      <c r="CE48023" s="227"/>
    </row>
    <row r="48024" spans="83:83">
      <c r="CE48024" s="227"/>
    </row>
    <row r="48025" spans="83:83">
      <c r="CE48025" s="227"/>
    </row>
    <row r="48026" spans="83:83">
      <c r="CE48026" s="227"/>
    </row>
    <row r="48027" spans="83:83">
      <c r="CE48027" s="227"/>
    </row>
    <row r="48028" spans="83:83">
      <c r="CE48028" s="227"/>
    </row>
    <row r="48029" spans="83:83">
      <c r="CE48029" s="227"/>
    </row>
    <row r="48030" spans="83:83">
      <c r="CE48030" s="227"/>
    </row>
    <row r="48031" spans="83:83">
      <c r="CE48031" s="227"/>
    </row>
    <row r="48032" spans="83:83">
      <c r="CE48032" s="227"/>
    </row>
    <row r="48033" spans="83:83">
      <c r="CE48033" s="227"/>
    </row>
    <row r="48034" spans="83:83">
      <c r="CE48034" s="227"/>
    </row>
    <row r="48035" spans="83:83">
      <c r="CE48035" s="227"/>
    </row>
    <row r="48036" spans="83:83">
      <c r="CE48036" s="227"/>
    </row>
    <row r="48037" spans="83:83">
      <c r="CE48037" s="227"/>
    </row>
    <row r="48038" spans="83:83">
      <c r="CE48038" s="227"/>
    </row>
    <row r="48039" spans="83:83">
      <c r="CE48039" s="227"/>
    </row>
    <row r="48040" spans="83:83">
      <c r="CE48040" s="227"/>
    </row>
    <row r="48041" spans="83:83">
      <c r="CE48041" s="227"/>
    </row>
    <row r="48042" spans="83:83">
      <c r="CE48042" s="227"/>
    </row>
    <row r="48043" spans="83:83">
      <c r="CE48043" s="227"/>
    </row>
    <row r="48044" spans="83:83">
      <c r="CE48044" s="227"/>
    </row>
    <row r="48045" spans="83:83">
      <c r="CE48045" s="227"/>
    </row>
    <row r="48046" spans="83:83">
      <c r="CE48046" s="227"/>
    </row>
    <row r="48047" spans="83:83">
      <c r="CE48047" s="227"/>
    </row>
    <row r="48048" spans="83:83">
      <c r="CE48048" s="227"/>
    </row>
    <row r="48049" spans="83:83">
      <c r="CE48049" s="227"/>
    </row>
    <row r="48050" spans="83:83">
      <c r="CE48050" s="227"/>
    </row>
    <row r="48051" spans="83:83">
      <c r="CE48051" s="227"/>
    </row>
    <row r="48052" spans="83:83">
      <c r="CE48052" s="227"/>
    </row>
    <row r="48053" spans="83:83">
      <c r="CE48053" s="227"/>
    </row>
    <row r="48054" spans="83:83">
      <c r="CE48054" s="227"/>
    </row>
    <row r="48055" spans="83:83">
      <c r="CE48055" s="227"/>
    </row>
    <row r="48056" spans="83:83">
      <c r="CE48056" s="227"/>
    </row>
    <row r="48057" spans="83:83">
      <c r="CE48057" s="227"/>
    </row>
    <row r="48058" spans="83:83">
      <c r="CE48058" s="227"/>
    </row>
    <row r="48059" spans="83:83">
      <c r="CE48059" s="227"/>
    </row>
    <row r="48060" spans="83:83">
      <c r="CE48060" s="227"/>
    </row>
    <row r="48061" spans="83:83">
      <c r="CE48061" s="227"/>
    </row>
    <row r="48062" spans="83:83">
      <c r="CE48062" s="227"/>
    </row>
    <row r="48063" spans="83:83">
      <c r="CE48063" s="227"/>
    </row>
    <row r="48064" spans="83:83">
      <c r="CE48064" s="227"/>
    </row>
    <row r="48065" spans="83:83">
      <c r="CE48065" s="227"/>
    </row>
    <row r="48066" spans="83:83">
      <c r="CE48066" s="227"/>
    </row>
    <row r="48067" spans="83:83">
      <c r="CE48067" s="227"/>
    </row>
    <row r="48068" spans="83:83">
      <c r="CE48068" s="227"/>
    </row>
    <row r="48069" spans="83:83">
      <c r="CE48069" s="227"/>
    </row>
    <row r="48070" spans="83:83">
      <c r="CE48070" s="227"/>
    </row>
    <row r="48071" spans="83:83">
      <c r="CE48071" s="227"/>
    </row>
    <row r="48072" spans="83:83">
      <c r="CE48072" s="227"/>
    </row>
    <row r="48073" spans="83:83">
      <c r="CE48073" s="227"/>
    </row>
    <row r="48074" spans="83:83">
      <c r="CE48074" s="227"/>
    </row>
    <row r="48075" spans="83:83">
      <c r="CE48075" s="227"/>
    </row>
    <row r="48076" spans="83:83">
      <c r="CE48076" s="227"/>
    </row>
    <row r="48077" spans="83:83">
      <c r="CE48077" s="227"/>
    </row>
    <row r="48078" spans="83:83">
      <c r="CE48078" s="227"/>
    </row>
    <row r="48079" spans="83:83">
      <c r="CE48079" s="227"/>
    </row>
    <row r="48080" spans="83:83">
      <c r="CE48080" s="227"/>
    </row>
    <row r="48081" spans="83:83">
      <c r="CE48081" s="227"/>
    </row>
    <row r="48082" spans="83:83">
      <c r="CE48082" s="227"/>
    </row>
    <row r="48083" spans="83:83">
      <c r="CE48083" s="227"/>
    </row>
    <row r="48084" spans="83:83">
      <c r="CE48084" s="227"/>
    </row>
    <row r="48085" spans="83:83">
      <c r="CE48085" s="227"/>
    </row>
    <row r="48086" spans="83:83">
      <c r="CE48086" s="227"/>
    </row>
    <row r="48087" spans="83:83">
      <c r="CE48087" s="227"/>
    </row>
    <row r="48088" spans="83:83">
      <c r="CE48088" s="227"/>
    </row>
    <row r="48089" spans="83:83">
      <c r="CE48089" s="227"/>
    </row>
    <row r="48090" spans="83:83">
      <c r="CE48090" s="227"/>
    </row>
    <row r="48091" spans="83:83">
      <c r="CE48091" s="227"/>
    </row>
    <row r="48092" spans="83:83">
      <c r="CE48092" s="227"/>
    </row>
    <row r="48093" spans="83:83">
      <c r="CE48093" s="227"/>
    </row>
    <row r="48094" spans="83:83">
      <c r="CE48094" s="227"/>
    </row>
    <row r="48095" spans="83:83">
      <c r="CE48095" s="227"/>
    </row>
    <row r="48096" spans="83:83">
      <c r="CE48096" s="227"/>
    </row>
    <row r="48097" spans="83:83">
      <c r="CE48097" s="227"/>
    </row>
    <row r="48098" spans="83:83">
      <c r="CE48098" s="227"/>
    </row>
    <row r="48099" spans="83:83">
      <c r="CE48099" s="227"/>
    </row>
    <row r="48100" spans="83:83">
      <c r="CE48100" s="227"/>
    </row>
    <row r="48101" spans="83:83">
      <c r="CE48101" s="227"/>
    </row>
    <row r="48102" spans="83:83">
      <c r="CE48102" s="227"/>
    </row>
    <row r="48103" spans="83:83">
      <c r="CE48103" s="227"/>
    </row>
    <row r="48104" spans="83:83">
      <c r="CE48104" s="227"/>
    </row>
    <row r="48105" spans="83:83">
      <c r="CE48105" s="227"/>
    </row>
    <row r="48106" spans="83:83">
      <c r="CE48106" s="227"/>
    </row>
    <row r="48107" spans="83:83">
      <c r="CE48107" s="227"/>
    </row>
    <row r="48108" spans="83:83">
      <c r="CE48108" s="227"/>
    </row>
    <row r="48109" spans="83:83">
      <c r="CE48109" s="227"/>
    </row>
    <row r="48110" spans="83:83">
      <c r="CE48110" s="227"/>
    </row>
    <row r="48111" spans="83:83">
      <c r="CE48111" s="227"/>
    </row>
    <row r="48112" spans="83:83">
      <c r="CE48112" s="227"/>
    </row>
    <row r="48113" spans="83:83">
      <c r="CE48113" s="227"/>
    </row>
    <row r="48114" spans="83:83">
      <c r="CE48114" s="227"/>
    </row>
    <row r="48115" spans="83:83">
      <c r="CE48115" s="227"/>
    </row>
    <row r="48116" spans="83:83">
      <c r="CE48116" s="227"/>
    </row>
    <row r="48117" spans="83:83">
      <c r="CE48117" s="227"/>
    </row>
    <row r="48118" spans="83:83">
      <c r="CE48118" s="227"/>
    </row>
    <row r="48119" spans="83:83">
      <c r="CE48119" s="227"/>
    </row>
    <row r="48120" spans="83:83">
      <c r="CE48120" s="227"/>
    </row>
    <row r="48121" spans="83:83">
      <c r="CE48121" s="227"/>
    </row>
    <row r="48122" spans="83:83">
      <c r="CE48122" s="227"/>
    </row>
    <row r="48123" spans="83:83">
      <c r="CE48123" s="227"/>
    </row>
    <row r="48124" spans="83:83">
      <c r="CE48124" s="227"/>
    </row>
    <row r="48125" spans="83:83">
      <c r="CE48125" s="227"/>
    </row>
    <row r="48126" spans="83:83">
      <c r="CE48126" s="227"/>
    </row>
    <row r="48127" spans="83:83">
      <c r="CE48127" s="227"/>
    </row>
    <row r="48128" spans="83:83">
      <c r="CE48128" s="227"/>
    </row>
    <row r="48129" spans="83:83">
      <c r="CE48129" s="227"/>
    </row>
    <row r="48130" spans="83:83">
      <c r="CE48130" s="227"/>
    </row>
    <row r="48131" spans="83:83">
      <c r="CE48131" s="227"/>
    </row>
    <row r="48132" spans="83:83">
      <c r="CE48132" s="227"/>
    </row>
    <row r="48133" spans="83:83">
      <c r="CE48133" s="227"/>
    </row>
    <row r="48134" spans="83:83">
      <c r="CE48134" s="227"/>
    </row>
    <row r="48135" spans="83:83">
      <c r="CE48135" s="227"/>
    </row>
    <row r="48136" spans="83:83">
      <c r="CE48136" s="227"/>
    </row>
    <row r="48137" spans="83:83">
      <c r="CE48137" s="227"/>
    </row>
    <row r="48138" spans="83:83">
      <c r="CE48138" s="227"/>
    </row>
    <row r="48139" spans="83:83">
      <c r="CE48139" s="227"/>
    </row>
    <row r="48140" spans="83:83">
      <c r="CE48140" s="227"/>
    </row>
    <row r="48141" spans="83:83">
      <c r="CE48141" s="227"/>
    </row>
    <row r="48142" spans="83:83">
      <c r="CE48142" s="227"/>
    </row>
    <row r="48143" spans="83:83">
      <c r="CE48143" s="227"/>
    </row>
    <row r="48144" spans="83:83">
      <c r="CE48144" s="227"/>
    </row>
    <row r="48145" spans="83:83">
      <c r="CE48145" s="227"/>
    </row>
    <row r="48146" spans="83:83">
      <c r="CE48146" s="227"/>
    </row>
    <row r="48147" spans="83:83">
      <c r="CE48147" s="227"/>
    </row>
    <row r="48148" spans="83:83">
      <c r="CE48148" s="227"/>
    </row>
    <row r="48149" spans="83:83">
      <c r="CE48149" s="227"/>
    </row>
    <row r="48150" spans="83:83">
      <c r="CE48150" s="227"/>
    </row>
    <row r="48151" spans="83:83">
      <c r="CE48151" s="227"/>
    </row>
    <row r="48152" spans="83:83">
      <c r="CE48152" s="227"/>
    </row>
    <row r="48153" spans="83:83">
      <c r="CE48153" s="227"/>
    </row>
    <row r="48154" spans="83:83">
      <c r="CE48154" s="227"/>
    </row>
    <row r="48155" spans="83:83">
      <c r="CE48155" s="227"/>
    </row>
    <row r="48156" spans="83:83">
      <c r="CE48156" s="227"/>
    </row>
    <row r="48157" spans="83:83">
      <c r="CE48157" s="227"/>
    </row>
    <row r="48158" spans="83:83">
      <c r="CE48158" s="227"/>
    </row>
    <row r="48159" spans="83:83">
      <c r="CE48159" s="227"/>
    </row>
    <row r="48160" spans="83:83">
      <c r="CE48160" s="227"/>
    </row>
    <row r="48161" spans="83:83">
      <c r="CE48161" s="227"/>
    </row>
    <row r="48162" spans="83:83">
      <c r="CE48162" s="227"/>
    </row>
    <row r="48163" spans="83:83">
      <c r="CE48163" s="227"/>
    </row>
    <row r="48164" spans="83:83">
      <c r="CE48164" s="227"/>
    </row>
    <row r="48165" spans="83:83">
      <c r="CE48165" s="227"/>
    </row>
    <row r="48166" spans="83:83">
      <c r="CE48166" s="227"/>
    </row>
    <row r="48167" spans="83:83">
      <c r="CE48167" s="227"/>
    </row>
    <row r="48168" spans="83:83">
      <c r="CE48168" s="227"/>
    </row>
    <row r="48169" spans="83:83">
      <c r="CE48169" s="227"/>
    </row>
    <row r="48170" spans="83:83">
      <c r="CE48170" s="227"/>
    </row>
    <row r="48171" spans="83:83">
      <c r="CE48171" s="227"/>
    </row>
    <row r="48172" spans="83:83">
      <c r="CE48172" s="227"/>
    </row>
    <row r="48173" spans="83:83">
      <c r="CE48173" s="227"/>
    </row>
    <row r="48174" spans="83:83">
      <c r="CE48174" s="227"/>
    </row>
    <row r="48175" spans="83:83">
      <c r="CE48175" s="227"/>
    </row>
    <row r="48176" spans="83:83">
      <c r="CE48176" s="227"/>
    </row>
    <row r="48177" spans="83:83">
      <c r="CE48177" s="227"/>
    </row>
    <row r="48178" spans="83:83">
      <c r="CE48178" s="227"/>
    </row>
    <row r="48179" spans="83:83">
      <c r="CE48179" s="227"/>
    </row>
    <row r="48180" spans="83:83">
      <c r="CE48180" s="227"/>
    </row>
    <row r="48181" spans="83:83">
      <c r="CE48181" s="227"/>
    </row>
    <row r="48182" spans="83:83">
      <c r="CE48182" s="227"/>
    </row>
    <row r="48183" spans="83:83">
      <c r="CE48183" s="227"/>
    </row>
    <row r="48184" spans="83:83">
      <c r="CE48184" s="227"/>
    </row>
    <row r="48185" spans="83:83">
      <c r="CE48185" s="227"/>
    </row>
    <row r="48186" spans="83:83">
      <c r="CE48186" s="227"/>
    </row>
    <row r="48187" spans="83:83">
      <c r="CE48187" s="227"/>
    </row>
    <row r="48188" spans="83:83">
      <c r="CE48188" s="227"/>
    </row>
    <row r="48189" spans="83:83">
      <c r="CE48189" s="227"/>
    </row>
    <row r="48190" spans="83:83">
      <c r="CE48190" s="227"/>
    </row>
    <row r="48191" spans="83:83">
      <c r="CE48191" s="227"/>
    </row>
    <row r="48192" spans="83:83">
      <c r="CE48192" s="227"/>
    </row>
    <row r="48193" spans="83:83">
      <c r="CE48193" s="227"/>
    </row>
    <row r="48194" spans="83:83">
      <c r="CE48194" s="227"/>
    </row>
    <row r="48195" spans="83:83">
      <c r="CE48195" s="227"/>
    </row>
    <row r="48196" spans="83:83">
      <c r="CE48196" s="227"/>
    </row>
    <row r="48197" spans="83:83">
      <c r="CE48197" s="227"/>
    </row>
    <row r="48198" spans="83:83">
      <c r="CE48198" s="227"/>
    </row>
    <row r="48199" spans="83:83">
      <c r="CE48199" s="227"/>
    </row>
    <row r="48200" spans="83:83">
      <c r="CE48200" s="227"/>
    </row>
    <row r="48201" spans="83:83">
      <c r="CE48201" s="227"/>
    </row>
    <row r="48202" spans="83:83">
      <c r="CE48202" s="227"/>
    </row>
    <row r="48203" spans="83:83">
      <c r="CE48203" s="227"/>
    </row>
    <row r="48204" spans="83:83">
      <c r="CE48204" s="227"/>
    </row>
    <row r="48205" spans="83:83">
      <c r="CE48205" s="227"/>
    </row>
    <row r="48206" spans="83:83">
      <c r="CE48206" s="227"/>
    </row>
    <row r="48207" spans="83:83">
      <c r="CE48207" s="227"/>
    </row>
    <row r="48208" spans="83:83">
      <c r="CE48208" s="227"/>
    </row>
    <row r="48209" spans="83:83">
      <c r="CE48209" s="227"/>
    </row>
    <row r="48210" spans="83:83">
      <c r="CE48210" s="227"/>
    </row>
    <row r="48211" spans="83:83">
      <c r="CE48211" s="227"/>
    </row>
    <row r="48212" spans="83:83">
      <c r="CE48212" s="227"/>
    </row>
    <row r="48213" spans="83:83">
      <c r="CE48213" s="227"/>
    </row>
    <row r="48214" spans="83:83">
      <c r="CE48214" s="227"/>
    </row>
    <row r="48215" spans="83:83">
      <c r="CE48215" s="227"/>
    </row>
    <row r="48216" spans="83:83">
      <c r="CE48216" s="227"/>
    </row>
    <row r="48217" spans="83:83">
      <c r="CE48217" s="227"/>
    </row>
    <row r="48218" spans="83:83">
      <c r="CE48218" s="227"/>
    </row>
    <row r="48219" spans="83:83">
      <c r="CE48219" s="227"/>
    </row>
    <row r="48220" spans="83:83">
      <c r="CE48220" s="227"/>
    </row>
    <row r="48221" spans="83:83">
      <c r="CE48221" s="227"/>
    </row>
    <row r="48222" spans="83:83">
      <c r="CE48222" s="227"/>
    </row>
    <row r="48223" spans="83:83">
      <c r="CE48223" s="227"/>
    </row>
    <row r="48224" spans="83:83">
      <c r="CE48224" s="227"/>
    </row>
    <row r="48225" spans="83:83">
      <c r="CE48225" s="227"/>
    </row>
    <row r="48226" spans="83:83">
      <c r="CE48226" s="227"/>
    </row>
    <row r="48227" spans="83:83">
      <c r="CE48227" s="227"/>
    </row>
    <row r="48228" spans="83:83">
      <c r="CE48228" s="227"/>
    </row>
    <row r="48229" spans="83:83">
      <c r="CE48229" s="227"/>
    </row>
    <row r="48230" spans="83:83">
      <c r="CE48230" s="227"/>
    </row>
    <row r="48231" spans="83:83">
      <c r="CE48231" s="227"/>
    </row>
    <row r="48232" spans="83:83">
      <c r="CE48232" s="227"/>
    </row>
    <row r="48233" spans="83:83">
      <c r="CE48233" s="227"/>
    </row>
    <row r="48234" spans="83:83">
      <c r="CE48234" s="227"/>
    </row>
    <row r="48235" spans="83:83">
      <c r="CE48235" s="227"/>
    </row>
    <row r="48236" spans="83:83">
      <c r="CE48236" s="227"/>
    </row>
    <row r="48237" spans="83:83">
      <c r="CE48237" s="227"/>
    </row>
    <row r="48238" spans="83:83">
      <c r="CE48238" s="227"/>
    </row>
    <row r="48239" spans="83:83">
      <c r="CE48239" s="227"/>
    </row>
    <row r="48240" spans="83:83">
      <c r="CE48240" s="227"/>
    </row>
    <row r="48241" spans="83:83">
      <c r="CE48241" s="227"/>
    </row>
    <row r="48242" spans="83:83">
      <c r="CE48242" s="227"/>
    </row>
    <row r="48243" spans="83:83">
      <c r="CE48243" s="227"/>
    </row>
    <row r="48244" spans="83:83">
      <c r="CE48244" s="227"/>
    </row>
    <row r="48245" spans="83:83">
      <c r="CE48245" s="227"/>
    </row>
    <row r="48246" spans="83:83">
      <c r="CE48246" s="227"/>
    </row>
    <row r="48247" spans="83:83">
      <c r="CE48247" s="227"/>
    </row>
    <row r="48248" spans="83:83">
      <c r="CE48248" s="227"/>
    </row>
    <row r="48249" spans="83:83">
      <c r="CE48249" s="227"/>
    </row>
    <row r="48250" spans="83:83">
      <c r="CE48250" s="227"/>
    </row>
    <row r="48251" spans="83:83">
      <c r="CE48251" s="227"/>
    </row>
    <row r="48252" spans="83:83">
      <c r="CE48252" s="227"/>
    </row>
    <row r="48253" spans="83:83">
      <c r="CE48253" s="227"/>
    </row>
    <row r="48254" spans="83:83">
      <c r="CE48254" s="227"/>
    </row>
    <row r="48255" spans="83:83">
      <c r="CE48255" s="227"/>
    </row>
    <row r="48256" spans="83:83">
      <c r="CE48256" s="227"/>
    </row>
    <row r="48257" spans="83:83">
      <c r="CE48257" s="227"/>
    </row>
    <row r="48258" spans="83:83">
      <c r="CE48258" s="227"/>
    </row>
    <row r="48259" spans="83:83">
      <c r="CE48259" s="227"/>
    </row>
    <row r="48260" spans="83:83">
      <c r="CE48260" s="227"/>
    </row>
    <row r="48261" spans="83:83">
      <c r="CE48261" s="227"/>
    </row>
    <row r="48262" spans="83:83">
      <c r="CE48262" s="227"/>
    </row>
    <row r="48263" spans="83:83">
      <c r="CE48263" s="227"/>
    </row>
    <row r="48264" spans="83:83">
      <c r="CE48264" s="227"/>
    </row>
    <row r="48265" spans="83:83">
      <c r="CE48265" s="227"/>
    </row>
    <row r="48266" spans="83:83">
      <c r="CE48266" s="227"/>
    </row>
    <row r="48267" spans="83:83">
      <c r="CE48267" s="227"/>
    </row>
    <row r="48268" spans="83:83">
      <c r="CE48268" s="227"/>
    </row>
    <row r="48269" spans="83:83">
      <c r="CE48269" s="227"/>
    </row>
    <row r="48270" spans="83:83">
      <c r="CE48270" s="227"/>
    </row>
    <row r="48271" spans="83:83">
      <c r="CE48271" s="227"/>
    </row>
    <row r="48272" spans="83:83">
      <c r="CE48272" s="227"/>
    </row>
    <row r="48273" spans="83:83">
      <c r="CE48273" s="227"/>
    </row>
    <row r="48274" spans="83:83">
      <c r="CE48274" s="227"/>
    </row>
    <row r="48275" spans="83:83">
      <c r="CE48275" s="227"/>
    </row>
    <row r="48276" spans="83:83">
      <c r="CE48276" s="227"/>
    </row>
    <row r="48277" spans="83:83">
      <c r="CE48277" s="227"/>
    </row>
    <row r="48278" spans="83:83">
      <c r="CE48278" s="227"/>
    </row>
    <row r="48279" spans="83:83">
      <c r="CE48279" s="227"/>
    </row>
    <row r="48280" spans="83:83">
      <c r="CE48280" s="227"/>
    </row>
    <row r="48281" spans="83:83">
      <c r="CE48281" s="227"/>
    </row>
    <row r="48282" spans="83:83">
      <c r="CE48282" s="227"/>
    </row>
    <row r="48283" spans="83:83">
      <c r="CE48283" s="227"/>
    </row>
    <row r="48284" spans="83:83">
      <c r="CE48284" s="227"/>
    </row>
    <row r="48285" spans="83:83">
      <c r="CE48285" s="227"/>
    </row>
    <row r="48286" spans="83:83">
      <c r="CE48286" s="227"/>
    </row>
    <row r="48287" spans="83:83">
      <c r="CE48287" s="227"/>
    </row>
    <row r="48288" spans="83:83">
      <c r="CE48288" s="227"/>
    </row>
    <row r="48289" spans="83:83">
      <c r="CE48289" s="227"/>
    </row>
    <row r="48290" spans="83:83">
      <c r="CE48290" s="227"/>
    </row>
    <row r="48291" spans="83:83">
      <c r="CE48291" s="227"/>
    </row>
    <row r="48292" spans="83:83">
      <c r="CE48292" s="227"/>
    </row>
    <row r="48293" spans="83:83">
      <c r="CE48293" s="227"/>
    </row>
    <row r="48294" spans="83:83">
      <c r="CE48294" s="227"/>
    </row>
    <row r="48295" spans="83:83">
      <c r="CE48295" s="227"/>
    </row>
    <row r="48296" spans="83:83">
      <c r="CE48296" s="227"/>
    </row>
    <row r="48297" spans="83:83">
      <c r="CE48297" s="227"/>
    </row>
    <row r="48298" spans="83:83">
      <c r="CE48298" s="227"/>
    </row>
    <row r="48299" spans="83:83">
      <c r="CE48299" s="227"/>
    </row>
    <row r="48300" spans="83:83">
      <c r="CE48300" s="227"/>
    </row>
    <row r="48301" spans="83:83">
      <c r="CE48301" s="227"/>
    </row>
    <row r="48302" spans="83:83">
      <c r="CE48302" s="227"/>
    </row>
    <row r="48303" spans="83:83">
      <c r="CE48303" s="227"/>
    </row>
    <row r="48304" spans="83:83">
      <c r="CE48304" s="227"/>
    </row>
    <row r="48305" spans="83:83">
      <c r="CE48305" s="227"/>
    </row>
    <row r="48306" spans="83:83">
      <c r="CE48306" s="227"/>
    </row>
    <row r="48307" spans="83:83">
      <c r="CE48307" s="227"/>
    </row>
    <row r="48308" spans="83:83">
      <c r="CE48308" s="227"/>
    </row>
    <row r="48309" spans="83:83">
      <c r="CE48309" s="227"/>
    </row>
    <row r="48310" spans="83:83">
      <c r="CE48310" s="227"/>
    </row>
    <row r="48311" spans="83:83">
      <c r="CE48311" s="227"/>
    </row>
    <row r="48312" spans="83:83">
      <c r="CE48312" s="227"/>
    </row>
    <row r="48313" spans="83:83">
      <c r="CE48313" s="227"/>
    </row>
    <row r="48314" spans="83:83">
      <c r="CE48314" s="227"/>
    </row>
    <row r="48315" spans="83:83">
      <c r="CE48315" s="227"/>
    </row>
    <row r="48316" spans="83:83">
      <c r="CE48316" s="227"/>
    </row>
    <row r="48317" spans="83:83">
      <c r="CE48317" s="227"/>
    </row>
    <row r="48318" spans="83:83">
      <c r="CE48318" s="227"/>
    </row>
    <row r="48319" spans="83:83">
      <c r="CE48319" s="227"/>
    </row>
    <row r="48320" spans="83:83">
      <c r="CE48320" s="227"/>
    </row>
    <row r="48321" spans="83:83">
      <c r="CE48321" s="227"/>
    </row>
    <row r="48322" spans="83:83">
      <c r="CE48322" s="227"/>
    </row>
    <row r="48323" spans="83:83">
      <c r="CE48323" s="227"/>
    </row>
    <row r="48324" spans="83:83">
      <c r="CE48324" s="227"/>
    </row>
    <row r="48325" spans="83:83">
      <c r="CE48325" s="227"/>
    </row>
    <row r="48326" spans="83:83">
      <c r="CE48326" s="227"/>
    </row>
    <row r="48327" spans="83:83">
      <c r="CE48327" s="227"/>
    </row>
    <row r="48328" spans="83:83">
      <c r="CE48328" s="227"/>
    </row>
    <row r="48329" spans="83:83">
      <c r="CE48329" s="227"/>
    </row>
    <row r="48330" spans="83:83">
      <c r="CE48330" s="227"/>
    </row>
    <row r="48331" spans="83:83">
      <c r="CE48331" s="227"/>
    </row>
    <row r="48332" spans="83:83">
      <c r="CE48332" s="227"/>
    </row>
    <row r="48333" spans="83:83">
      <c r="CE48333" s="227"/>
    </row>
    <row r="48334" spans="83:83">
      <c r="CE48334" s="227"/>
    </row>
    <row r="48335" spans="83:83">
      <c r="CE48335" s="227"/>
    </row>
    <row r="48336" spans="83:83">
      <c r="CE48336" s="227"/>
    </row>
    <row r="48337" spans="83:83">
      <c r="CE48337" s="227"/>
    </row>
    <row r="48338" spans="83:83">
      <c r="CE48338" s="227"/>
    </row>
    <row r="48339" spans="83:83">
      <c r="CE48339" s="227"/>
    </row>
    <row r="48340" spans="83:83">
      <c r="CE48340" s="227"/>
    </row>
    <row r="48341" spans="83:83">
      <c r="CE48341" s="227"/>
    </row>
    <row r="48342" spans="83:83">
      <c r="CE48342" s="227"/>
    </row>
    <row r="48343" spans="83:83">
      <c r="CE48343" s="227"/>
    </row>
    <row r="48344" spans="83:83">
      <c r="CE48344" s="227"/>
    </row>
    <row r="48345" spans="83:83">
      <c r="CE48345" s="227"/>
    </row>
    <row r="48346" spans="83:83">
      <c r="CE48346" s="227"/>
    </row>
    <row r="48347" spans="83:83">
      <c r="CE48347" s="227"/>
    </row>
    <row r="48348" spans="83:83">
      <c r="CE48348" s="227"/>
    </row>
    <row r="48349" spans="83:83">
      <c r="CE48349" s="227"/>
    </row>
    <row r="48350" spans="83:83">
      <c r="CE48350" s="227"/>
    </row>
    <row r="48351" spans="83:83">
      <c r="CE48351" s="227"/>
    </row>
    <row r="48352" spans="83:83">
      <c r="CE48352" s="227"/>
    </row>
    <row r="48353" spans="83:83">
      <c r="CE48353" s="227"/>
    </row>
    <row r="48354" spans="83:83">
      <c r="CE48354" s="227"/>
    </row>
    <row r="48355" spans="83:83">
      <c r="CE48355" s="227"/>
    </row>
    <row r="48356" spans="83:83">
      <c r="CE48356" s="227"/>
    </row>
    <row r="48357" spans="83:83">
      <c r="CE48357" s="227"/>
    </row>
    <row r="48358" spans="83:83">
      <c r="CE48358" s="227"/>
    </row>
    <row r="48359" spans="83:83">
      <c r="CE48359" s="227"/>
    </row>
    <row r="48360" spans="83:83">
      <c r="CE48360" s="227"/>
    </row>
    <row r="48361" spans="83:83">
      <c r="CE48361" s="227"/>
    </row>
    <row r="48362" spans="83:83">
      <c r="CE48362" s="227"/>
    </row>
    <row r="48363" spans="83:83">
      <c r="CE48363" s="227"/>
    </row>
    <row r="48364" spans="83:83">
      <c r="CE48364" s="227"/>
    </row>
    <row r="48365" spans="83:83">
      <c r="CE48365" s="227"/>
    </row>
    <row r="48366" spans="83:83">
      <c r="CE48366" s="227"/>
    </row>
    <row r="48367" spans="83:83">
      <c r="CE48367" s="227"/>
    </row>
    <row r="48368" spans="83:83">
      <c r="CE48368" s="227"/>
    </row>
    <row r="48369" spans="83:83">
      <c r="CE48369" s="227"/>
    </row>
    <row r="48370" spans="83:83">
      <c r="CE48370" s="227"/>
    </row>
    <row r="48371" spans="83:83">
      <c r="CE48371" s="227"/>
    </row>
    <row r="48372" spans="83:83">
      <c r="CE48372" s="227"/>
    </row>
    <row r="48373" spans="83:83">
      <c r="CE48373" s="227"/>
    </row>
    <row r="48374" spans="83:83">
      <c r="CE48374" s="227"/>
    </row>
    <row r="48375" spans="83:83">
      <c r="CE48375" s="227"/>
    </row>
    <row r="48376" spans="83:83">
      <c r="CE48376" s="227"/>
    </row>
    <row r="48377" spans="83:83">
      <c r="CE48377" s="227"/>
    </row>
    <row r="48378" spans="83:83">
      <c r="CE48378" s="227"/>
    </row>
    <row r="48379" spans="83:83">
      <c r="CE48379" s="227"/>
    </row>
    <row r="48380" spans="83:83">
      <c r="CE48380" s="227"/>
    </row>
    <row r="48381" spans="83:83">
      <c r="CE48381" s="227"/>
    </row>
    <row r="48382" spans="83:83">
      <c r="CE48382" s="227"/>
    </row>
    <row r="48383" spans="83:83">
      <c r="CE48383" s="227"/>
    </row>
    <row r="48384" spans="83:83">
      <c r="CE48384" s="227"/>
    </row>
    <row r="48385" spans="83:83">
      <c r="CE48385" s="227"/>
    </row>
    <row r="48386" spans="83:83">
      <c r="CE48386" s="227"/>
    </row>
    <row r="48387" spans="83:83">
      <c r="CE48387" s="227"/>
    </row>
    <row r="48388" spans="83:83">
      <c r="CE48388" s="227"/>
    </row>
    <row r="48389" spans="83:83">
      <c r="CE48389" s="227"/>
    </row>
    <row r="48390" spans="83:83">
      <c r="CE48390" s="227"/>
    </row>
    <row r="48391" spans="83:83">
      <c r="CE48391" s="227"/>
    </row>
    <row r="48392" spans="83:83">
      <c r="CE48392" s="227"/>
    </row>
    <row r="48393" spans="83:83">
      <c r="CE48393" s="227"/>
    </row>
    <row r="48394" spans="83:83">
      <c r="CE48394" s="227"/>
    </row>
    <row r="48395" spans="83:83">
      <c r="CE48395" s="227"/>
    </row>
    <row r="48396" spans="83:83">
      <c r="CE48396" s="227"/>
    </row>
    <row r="48397" spans="83:83">
      <c r="CE48397" s="227"/>
    </row>
    <row r="48398" spans="83:83">
      <c r="CE48398" s="227"/>
    </row>
    <row r="48399" spans="83:83">
      <c r="CE48399" s="227"/>
    </row>
    <row r="48400" spans="83:83">
      <c r="CE48400" s="227"/>
    </row>
    <row r="48401" spans="83:83">
      <c r="CE48401" s="227"/>
    </row>
    <row r="48402" spans="83:83">
      <c r="CE48402" s="227"/>
    </row>
    <row r="48403" spans="83:83">
      <c r="CE48403" s="227"/>
    </row>
    <row r="48404" spans="83:83">
      <c r="CE48404" s="227"/>
    </row>
    <row r="48405" spans="83:83">
      <c r="CE48405" s="227"/>
    </row>
    <row r="48406" spans="83:83">
      <c r="CE48406" s="227"/>
    </row>
    <row r="48407" spans="83:83">
      <c r="CE48407" s="227"/>
    </row>
    <row r="48408" spans="83:83">
      <c r="CE48408" s="227"/>
    </row>
    <row r="48409" spans="83:83">
      <c r="CE48409" s="227"/>
    </row>
    <row r="48410" spans="83:83">
      <c r="CE48410" s="227"/>
    </row>
    <row r="48411" spans="83:83">
      <c r="CE48411" s="227"/>
    </row>
    <row r="48412" spans="83:83">
      <c r="CE48412" s="227"/>
    </row>
    <row r="48413" spans="83:83">
      <c r="CE48413" s="227"/>
    </row>
    <row r="48414" spans="83:83">
      <c r="CE48414" s="227"/>
    </row>
    <row r="48415" spans="83:83">
      <c r="CE48415" s="227"/>
    </row>
    <row r="48416" spans="83:83">
      <c r="CE48416" s="227"/>
    </row>
    <row r="48417" spans="83:83">
      <c r="CE48417" s="227"/>
    </row>
    <row r="48418" spans="83:83">
      <c r="CE48418" s="227"/>
    </row>
    <row r="48419" spans="83:83">
      <c r="CE48419" s="227"/>
    </row>
    <row r="48420" spans="83:83">
      <c r="CE48420" s="227"/>
    </row>
    <row r="48421" spans="83:83">
      <c r="CE48421" s="227"/>
    </row>
    <row r="48422" spans="83:83">
      <c r="CE48422" s="227"/>
    </row>
    <row r="48423" spans="83:83">
      <c r="CE48423" s="227"/>
    </row>
    <row r="48424" spans="83:83">
      <c r="CE48424" s="227"/>
    </row>
    <row r="48425" spans="83:83">
      <c r="CE48425" s="227"/>
    </row>
    <row r="48426" spans="83:83">
      <c r="CE48426" s="227"/>
    </row>
    <row r="48427" spans="83:83">
      <c r="CE48427" s="227"/>
    </row>
    <row r="48428" spans="83:83">
      <c r="CE48428" s="227"/>
    </row>
    <row r="48429" spans="83:83">
      <c r="CE48429" s="227"/>
    </row>
    <row r="48430" spans="83:83">
      <c r="CE48430" s="227"/>
    </row>
    <row r="48431" spans="83:83">
      <c r="CE48431" s="227"/>
    </row>
    <row r="48432" spans="83:83">
      <c r="CE48432" s="227"/>
    </row>
    <row r="48433" spans="83:83">
      <c r="CE48433" s="227"/>
    </row>
    <row r="48434" spans="83:83">
      <c r="CE48434" s="227"/>
    </row>
    <row r="48435" spans="83:83">
      <c r="CE48435" s="227"/>
    </row>
    <row r="48436" spans="83:83">
      <c r="CE48436" s="227"/>
    </row>
    <row r="48437" spans="83:83">
      <c r="CE48437" s="227"/>
    </row>
    <row r="48438" spans="83:83">
      <c r="CE48438" s="227"/>
    </row>
    <row r="48439" spans="83:83">
      <c r="CE48439" s="227"/>
    </row>
    <row r="48440" spans="83:83">
      <c r="CE48440" s="227"/>
    </row>
    <row r="48441" spans="83:83">
      <c r="CE48441" s="227"/>
    </row>
    <row r="48442" spans="83:83">
      <c r="CE48442" s="227"/>
    </row>
    <row r="48443" spans="83:83">
      <c r="CE48443" s="227"/>
    </row>
    <row r="48444" spans="83:83">
      <c r="CE48444" s="227"/>
    </row>
    <row r="48445" spans="83:83">
      <c r="CE48445" s="227"/>
    </row>
    <row r="48446" spans="83:83">
      <c r="CE48446" s="227"/>
    </row>
    <row r="48447" spans="83:83">
      <c r="CE48447" s="227"/>
    </row>
    <row r="48448" spans="83:83">
      <c r="CE48448" s="227"/>
    </row>
    <row r="48449" spans="83:83">
      <c r="CE48449" s="227"/>
    </row>
    <row r="48450" spans="83:83">
      <c r="CE48450" s="227"/>
    </row>
    <row r="48451" spans="83:83">
      <c r="CE48451" s="227"/>
    </row>
    <row r="48452" spans="83:83">
      <c r="CE48452" s="227"/>
    </row>
    <row r="48453" spans="83:83">
      <c r="CE48453" s="227"/>
    </row>
    <row r="48454" spans="83:83">
      <c r="CE48454" s="227"/>
    </row>
    <row r="48455" spans="83:83">
      <c r="CE48455" s="227"/>
    </row>
    <row r="48456" spans="83:83">
      <c r="CE48456" s="227"/>
    </row>
    <row r="48457" spans="83:83">
      <c r="CE48457" s="227"/>
    </row>
    <row r="48458" spans="83:83">
      <c r="CE48458" s="227"/>
    </row>
    <row r="48459" spans="83:83">
      <c r="CE48459" s="227"/>
    </row>
    <row r="48460" spans="83:83">
      <c r="CE48460" s="227"/>
    </row>
    <row r="48461" spans="83:83">
      <c r="CE48461" s="227"/>
    </row>
    <row r="48462" spans="83:83">
      <c r="CE48462" s="227"/>
    </row>
    <row r="48463" spans="83:83">
      <c r="CE48463" s="227"/>
    </row>
    <row r="48464" spans="83:83">
      <c r="CE48464" s="227"/>
    </row>
    <row r="48465" spans="83:83">
      <c r="CE48465" s="227"/>
    </row>
    <row r="48466" spans="83:83">
      <c r="CE48466" s="227"/>
    </row>
    <row r="48467" spans="83:83">
      <c r="CE48467" s="227"/>
    </row>
    <row r="48468" spans="83:83">
      <c r="CE48468" s="227"/>
    </row>
    <row r="48469" spans="83:83">
      <c r="CE48469" s="227"/>
    </row>
    <row r="48470" spans="83:83">
      <c r="CE48470" s="227"/>
    </row>
    <row r="48471" spans="83:83">
      <c r="CE48471" s="227"/>
    </row>
    <row r="48472" spans="83:83">
      <c r="CE48472" s="227"/>
    </row>
    <row r="48473" spans="83:83">
      <c r="CE48473" s="227"/>
    </row>
    <row r="48474" spans="83:83">
      <c r="CE48474" s="227"/>
    </row>
    <row r="48475" spans="83:83">
      <c r="CE48475" s="227"/>
    </row>
    <row r="48476" spans="83:83">
      <c r="CE48476" s="227"/>
    </row>
    <row r="48477" spans="83:83">
      <c r="CE48477" s="227"/>
    </row>
    <row r="48478" spans="83:83">
      <c r="CE48478" s="227"/>
    </row>
    <row r="48479" spans="83:83">
      <c r="CE48479" s="227"/>
    </row>
    <row r="48480" spans="83:83">
      <c r="CE48480" s="227"/>
    </row>
    <row r="48481" spans="83:83">
      <c r="CE48481" s="227"/>
    </row>
    <row r="48482" spans="83:83">
      <c r="CE48482" s="227"/>
    </row>
    <row r="48483" spans="83:83">
      <c r="CE48483" s="227"/>
    </row>
    <row r="48484" spans="83:83">
      <c r="CE48484" s="227"/>
    </row>
    <row r="48485" spans="83:83">
      <c r="CE48485" s="227"/>
    </row>
    <row r="48486" spans="83:83">
      <c r="CE48486" s="227"/>
    </row>
    <row r="48487" spans="83:83">
      <c r="CE48487" s="227"/>
    </row>
    <row r="48488" spans="83:83">
      <c r="CE48488" s="227"/>
    </row>
    <row r="48489" spans="83:83">
      <c r="CE48489" s="227"/>
    </row>
    <row r="48490" spans="83:83">
      <c r="CE48490" s="227"/>
    </row>
    <row r="48491" spans="83:83">
      <c r="CE48491" s="227"/>
    </row>
    <row r="48492" spans="83:83">
      <c r="CE48492" s="227"/>
    </row>
    <row r="48493" spans="83:83">
      <c r="CE48493" s="227"/>
    </row>
    <row r="48494" spans="83:83">
      <c r="CE48494" s="227"/>
    </row>
    <row r="48495" spans="83:83">
      <c r="CE48495" s="227"/>
    </row>
    <row r="48496" spans="83:83">
      <c r="CE48496" s="227"/>
    </row>
    <row r="48497" spans="83:83">
      <c r="CE48497" s="227"/>
    </row>
    <row r="48498" spans="83:83">
      <c r="CE48498" s="227"/>
    </row>
    <row r="48499" spans="83:83">
      <c r="CE48499" s="227"/>
    </row>
    <row r="48500" spans="83:83">
      <c r="CE48500" s="227"/>
    </row>
    <row r="48501" spans="83:83">
      <c r="CE48501" s="227"/>
    </row>
    <row r="48502" spans="83:83">
      <c r="CE48502" s="227"/>
    </row>
    <row r="48503" spans="83:83">
      <c r="CE48503" s="227"/>
    </row>
    <row r="48504" spans="83:83">
      <c r="CE48504" s="227"/>
    </row>
    <row r="48505" spans="83:83">
      <c r="CE48505" s="227"/>
    </row>
    <row r="48506" spans="83:83">
      <c r="CE48506" s="227"/>
    </row>
    <row r="48507" spans="83:83">
      <c r="CE48507" s="227"/>
    </row>
    <row r="48508" spans="83:83">
      <c r="CE48508" s="227"/>
    </row>
    <row r="48509" spans="83:83">
      <c r="CE48509" s="227"/>
    </row>
    <row r="48510" spans="83:83">
      <c r="CE48510" s="227"/>
    </row>
    <row r="48511" spans="83:83">
      <c r="CE48511" s="227"/>
    </row>
    <row r="48512" spans="83:83">
      <c r="CE48512" s="227"/>
    </row>
    <row r="48513" spans="83:83">
      <c r="CE48513" s="227"/>
    </row>
    <row r="48514" spans="83:83">
      <c r="CE48514" s="227"/>
    </row>
    <row r="48515" spans="83:83">
      <c r="CE48515" s="227"/>
    </row>
    <row r="48516" spans="83:83">
      <c r="CE48516" s="227"/>
    </row>
    <row r="48517" spans="83:83">
      <c r="CE48517" s="227"/>
    </row>
    <row r="48518" spans="83:83">
      <c r="CE48518" s="227"/>
    </row>
    <row r="48519" spans="83:83">
      <c r="CE48519" s="227"/>
    </row>
    <row r="48520" spans="83:83">
      <c r="CE48520" s="227"/>
    </row>
    <row r="48521" spans="83:83">
      <c r="CE48521" s="227"/>
    </row>
    <row r="48522" spans="83:83">
      <c r="CE48522" s="227"/>
    </row>
    <row r="48523" spans="83:83">
      <c r="CE48523" s="227"/>
    </row>
    <row r="48524" spans="83:83">
      <c r="CE48524" s="227"/>
    </row>
    <row r="48525" spans="83:83">
      <c r="CE48525" s="227"/>
    </row>
    <row r="48526" spans="83:83">
      <c r="CE48526" s="227"/>
    </row>
    <row r="48527" spans="83:83">
      <c r="CE48527" s="227"/>
    </row>
    <row r="48528" spans="83:83">
      <c r="CE48528" s="227"/>
    </row>
    <row r="48529" spans="83:83">
      <c r="CE48529" s="227"/>
    </row>
    <row r="48530" spans="83:83">
      <c r="CE48530" s="227"/>
    </row>
    <row r="48531" spans="83:83">
      <c r="CE48531" s="227"/>
    </row>
    <row r="48532" spans="83:83">
      <c r="CE48532" s="227"/>
    </row>
    <row r="48533" spans="83:83">
      <c r="CE48533" s="227"/>
    </row>
    <row r="48534" spans="83:83">
      <c r="CE48534" s="227"/>
    </row>
    <row r="48535" spans="83:83">
      <c r="CE48535" s="227"/>
    </row>
    <row r="48536" spans="83:83">
      <c r="CE48536" s="227"/>
    </row>
    <row r="48537" spans="83:83">
      <c r="CE48537" s="227"/>
    </row>
    <row r="48538" spans="83:83">
      <c r="CE48538" s="227"/>
    </row>
    <row r="48539" spans="83:83">
      <c r="CE48539" s="227"/>
    </row>
    <row r="48540" spans="83:83">
      <c r="CE48540" s="227"/>
    </row>
    <row r="48541" spans="83:83">
      <c r="CE48541" s="227"/>
    </row>
    <row r="48542" spans="83:83">
      <c r="CE48542" s="227"/>
    </row>
    <row r="48543" spans="83:83">
      <c r="CE48543" s="227"/>
    </row>
    <row r="48544" spans="83:83">
      <c r="CE48544" s="227"/>
    </row>
    <row r="48545" spans="83:83">
      <c r="CE48545" s="227"/>
    </row>
    <row r="48546" spans="83:83">
      <c r="CE48546" s="227"/>
    </row>
    <row r="48547" spans="83:83">
      <c r="CE48547" s="227"/>
    </row>
    <row r="48548" spans="83:83">
      <c r="CE48548" s="227"/>
    </row>
    <row r="48549" spans="83:83">
      <c r="CE48549" s="227"/>
    </row>
    <row r="48550" spans="83:83">
      <c r="CE48550" s="227"/>
    </row>
    <row r="48551" spans="83:83">
      <c r="CE48551" s="227"/>
    </row>
    <row r="48552" spans="83:83">
      <c r="CE48552" s="227"/>
    </row>
    <row r="48553" spans="83:83">
      <c r="CE48553" s="227"/>
    </row>
    <row r="48554" spans="83:83">
      <c r="CE48554" s="227"/>
    </row>
    <row r="48555" spans="83:83">
      <c r="CE48555" s="227"/>
    </row>
    <row r="48556" spans="83:83">
      <c r="CE48556" s="227"/>
    </row>
    <row r="48557" spans="83:83">
      <c r="CE48557" s="227"/>
    </row>
    <row r="48558" spans="83:83">
      <c r="CE48558" s="227"/>
    </row>
    <row r="48559" spans="83:83">
      <c r="CE48559" s="227"/>
    </row>
    <row r="48560" spans="83:83">
      <c r="CE48560" s="227"/>
    </row>
    <row r="48561" spans="83:83">
      <c r="CE48561" s="227"/>
    </row>
    <row r="48562" spans="83:83">
      <c r="CE48562" s="227"/>
    </row>
    <row r="48563" spans="83:83">
      <c r="CE48563" s="227"/>
    </row>
    <row r="48564" spans="83:83">
      <c r="CE48564" s="227"/>
    </row>
    <row r="48565" spans="83:83">
      <c r="CE48565" s="227"/>
    </row>
    <row r="48566" spans="83:83">
      <c r="CE48566" s="227"/>
    </row>
    <row r="48567" spans="83:83">
      <c r="CE48567" s="227"/>
    </row>
    <row r="48568" spans="83:83">
      <c r="CE48568" s="227"/>
    </row>
    <row r="48569" spans="83:83">
      <c r="CE48569" s="227"/>
    </row>
    <row r="48570" spans="83:83">
      <c r="CE48570" s="227"/>
    </row>
    <row r="48571" spans="83:83">
      <c r="CE48571" s="227"/>
    </row>
    <row r="48572" spans="83:83">
      <c r="CE48572" s="227"/>
    </row>
    <row r="48573" spans="83:83">
      <c r="CE48573" s="227"/>
    </row>
    <row r="48574" spans="83:83">
      <c r="CE48574" s="227"/>
    </row>
    <row r="48575" spans="83:83">
      <c r="CE48575" s="227"/>
    </row>
    <row r="48576" spans="83:83">
      <c r="CE48576" s="227"/>
    </row>
    <row r="48577" spans="83:83">
      <c r="CE48577" s="227"/>
    </row>
    <row r="48578" spans="83:83">
      <c r="CE48578" s="227"/>
    </row>
    <row r="48579" spans="83:83">
      <c r="CE48579" s="227"/>
    </row>
    <row r="48580" spans="83:83">
      <c r="CE48580" s="227"/>
    </row>
    <row r="48581" spans="83:83">
      <c r="CE48581" s="227"/>
    </row>
    <row r="48582" spans="83:83">
      <c r="CE48582" s="227"/>
    </row>
    <row r="48583" spans="83:83">
      <c r="CE48583" s="227"/>
    </row>
    <row r="48584" spans="83:83">
      <c r="CE48584" s="227"/>
    </row>
    <row r="48585" spans="83:83">
      <c r="CE48585" s="227"/>
    </row>
    <row r="48586" spans="83:83">
      <c r="CE48586" s="227"/>
    </row>
    <row r="48587" spans="83:83">
      <c r="CE48587" s="227"/>
    </row>
    <row r="48588" spans="83:83">
      <c r="CE48588" s="227"/>
    </row>
    <row r="48589" spans="83:83">
      <c r="CE48589" s="227"/>
    </row>
    <row r="48590" spans="83:83">
      <c r="CE48590" s="227"/>
    </row>
    <row r="48591" spans="83:83">
      <c r="CE48591" s="227"/>
    </row>
    <row r="48592" spans="83:83">
      <c r="CE48592" s="227"/>
    </row>
    <row r="48593" spans="83:83">
      <c r="CE48593" s="227"/>
    </row>
    <row r="48594" spans="83:83">
      <c r="CE48594" s="227"/>
    </row>
    <row r="48595" spans="83:83">
      <c r="CE48595" s="227"/>
    </row>
    <row r="48596" spans="83:83">
      <c r="CE48596" s="227"/>
    </row>
    <row r="48597" spans="83:83">
      <c r="CE48597" s="227"/>
    </row>
    <row r="48598" spans="83:83">
      <c r="CE48598" s="227"/>
    </row>
    <row r="48599" spans="83:83">
      <c r="CE48599" s="227"/>
    </row>
    <row r="48600" spans="83:83">
      <c r="CE48600" s="227"/>
    </row>
    <row r="48601" spans="83:83">
      <c r="CE48601" s="227"/>
    </row>
    <row r="48602" spans="83:83">
      <c r="CE48602" s="227"/>
    </row>
    <row r="48603" spans="83:83">
      <c r="CE48603" s="227"/>
    </row>
    <row r="48604" spans="83:83">
      <c r="CE48604" s="227"/>
    </row>
    <row r="48605" spans="83:83">
      <c r="CE48605" s="227"/>
    </row>
    <row r="48606" spans="83:83">
      <c r="CE48606" s="227"/>
    </row>
    <row r="48607" spans="83:83">
      <c r="CE48607" s="227"/>
    </row>
    <row r="48608" spans="83:83">
      <c r="CE48608" s="227"/>
    </row>
    <row r="48609" spans="83:83">
      <c r="CE48609" s="227"/>
    </row>
    <row r="48610" spans="83:83">
      <c r="CE48610" s="227"/>
    </row>
    <row r="48611" spans="83:83">
      <c r="CE48611" s="227"/>
    </row>
    <row r="48612" spans="83:83">
      <c r="CE48612" s="227"/>
    </row>
    <row r="48613" spans="83:83">
      <c r="CE48613" s="227"/>
    </row>
    <row r="48614" spans="83:83">
      <c r="CE48614" s="227"/>
    </row>
    <row r="48615" spans="83:83">
      <c r="CE48615" s="227"/>
    </row>
    <row r="48616" spans="83:83">
      <c r="CE48616" s="227"/>
    </row>
    <row r="48617" spans="83:83">
      <c r="CE48617" s="227"/>
    </row>
    <row r="48618" spans="83:83">
      <c r="CE48618" s="227"/>
    </row>
    <row r="48619" spans="83:83">
      <c r="CE48619" s="227"/>
    </row>
    <row r="48620" spans="83:83">
      <c r="CE48620" s="227"/>
    </row>
    <row r="48621" spans="83:83">
      <c r="CE48621" s="227"/>
    </row>
    <row r="48622" spans="83:83">
      <c r="CE48622" s="227"/>
    </row>
    <row r="48623" spans="83:83">
      <c r="CE48623" s="227"/>
    </row>
    <row r="48624" spans="83:83">
      <c r="CE48624" s="227"/>
    </row>
    <row r="48625" spans="83:83">
      <c r="CE48625" s="227"/>
    </row>
    <row r="48626" spans="83:83">
      <c r="CE48626" s="227"/>
    </row>
    <row r="48627" spans="83:83">
      <c r="CE48627" s="227"/>
    </row>
    <row r="48628" spans="83:83">
      <c r="CE48628" s="227"/>
    </row>
    <row r="48629" spans="83:83">
      <c r="CE48629" s="227"/>
    </row>
    <row r="48630" spans="83:83">
      <c r="CE48630" s="227"/>
    </row>
    <row r="48631" spans="83:83">
      <c r="CE48631" s="227"/>
    </row>
    <row r="48632" spans="83:83">
      <c r="CE48632" s="227"/>
    </row>
    <row r="48633" spans="83:83">
      <c r="CE48633" s="227"/>
    </row>
    <row r="48634" spans="83:83">
      <c r="CE48634" s="227"/>
    </row>
    <row r="48635" spans="83:83">
      <c r="CE48635" s="227"/>
    </row>
    <row r="48636" spans="83:83">
      <c r="CE48636" s="227"/>
    </row>
    <row r="48637" spans="83:83">
      <c r="CE48637" s="227"/>
    </row>
    <row r="48638" spans="83:83">
      <c r="CE48638" s="227"/>
    </row>
    <row r="48639" spans="83:83">
      <c r="CE48639" s="227"/>
    </row>
    <row r="48640" spans="83:83">
      <c r="CE48640" s="227"/>
    </row>
    <row r="48641" spans="83:83">
      <c r="CE48641" s="227"/>
    </row>
    <row r="48642" spans="83:83">
      <c r="CE48642" s="227"/>
    </row>
    <row r="48643" spans="83:83">
      <c r="CE48643" s="227"/>
    </row>
    <row r="48644" spans="83:83">
      <c r="CE48644" s="227"/>
    </row>
    <row r="48645" spans="83:83">
      <c r="CE48645" s="227"/>
    </row>
    <row r="48646" spans="83:83">
      <c r="CE48646" s="227"/>
    </row>
    <row r="48647" spans="83:83">
      <c r="CE48647" s="227"/>
    </row>
    <row r="48648" spans="83:83">
      <c r="CE48648" s="227"/>
    </row>
    <row r="48649" spans="83:83">
      <c r="CE48649" s="227"/>
    </row>
    <row r="48650" spans="83:83">
      <c r="CE48650" s="227"/>
    </row>
    <row r="48651" spans="83:83">
      <c r="CE48651" s="227"/>
    </row>
    <row r="48652" spans="83:83">
      <c r="CE48652" s="227"/>
    </row>
    <row r="48653" spans="83:83">
      <c r="CE48653" s="227"/>
    </row>
    <row r="48654" spans="83:83">
      <c r="CE48654" s="227"/>
    </row>
    <row r="48655" spans="83:83">
      <c r="CE48655" s="227"/>
    </row>
    <row r="48656" spans="83:83">
      <c r="CE48656" s="227"/>
    </row>
    <row r="48657" spans="83:83">
      <c r="CE48657" s="227"/>
    </row>
    <row r="48658" spans="83:83">
      <c r="CE48658" s="227"/>
    </row>
    <row r="48659" spans="83:83">
      <c r="CE48659" s="227"/>
    </row>
    <row r="48660" spans="83:83">
      <c r="CE48660" s="227"/>
    </row>
    <row r="48661" spans="83:83">
      <c r="CE48661" s="227"/>
    </row>
    <row r="48662" spans="83:83">
      <c r="CE48662" s="227"/>
    </row>
    <row r="48663" spans="83:83">
      <c r="CE48663" s="227"/>
    </row>
    <row r="48664" spans="83:83">
      <c r="CE48664" s="227"/>
    </row>
    <row r="48665" spans="83:83">
      <c r="CE48665" s="227"/>
    </row>
    <row r="48666" spans="83:83">
      <c r="CE48666" s="227"/>
    </row>
    <row r="48667" spans="83:83">
      <c r="CE48667" s="227"/>
    </row>
    <row r="48668" spans="83:83">
      <c r="CE48668" s="227"/>
    </row>
    <row r="48669" spans="83:83">
      <c r="CE48669" s="227"/>
    </row>
    <row r="48670" spans="83:83">
      <c r="CE48670" s="227"/>
    </row>
    <row r="48671" spans="83:83">
      <c r="CE48671" s="227"/>
    </row>
    <row r="48672" spans="83:83">
      <c r="CE48672" s="227"/>
    </row>
    <row r="48673" spans="83:83">
      <c r="CE48673" s="227"/>
    </row>
    <row r="48674" spans="83:83">
      <c r="CE48674" s="227"/>
    </row>
    <row r="48675" spans="83:83">
      <c r="CE48675" s="227"/>
    </row>
    <row r="48676" spans="83:83">
      <c r="CE48676" s="227"/>
    </row>
    <row r="48677" spans="83:83">
      <c r="CE48677" s="227"/>
    </row>
    <row r="48678" spans="83:83">
      <c r="CE48678" s="227"/>
    </row>
    <row r="48679" spans="83:83">
      <c r="CE48679" s="227"/>
    </row>
    <row r="48680" spans="83:83">
      <c r="CE48680" s="227"/>
    </row>
    <row r="48681" spans="83:83">
      <c r="CE48681" s="227"/>
    </row>
    <row r="48682" spans="83:83">
      <c r="CE48682" s="227"/>
    </row>
    <row r="48683" spans="83:83">
      <c r="CE48683" s="227"/>
    </row>
    <row r="48684" spans="83:83">
      <c r="CE48684" s="227"/>
    </row>
    <row r="48685" spans="83:83">
      <c r="CE48685" s="227"/>
    </row>
    <row r="48686" spans="83:83">
      <c r="CE48686" s="227"/>
    </row>
    <row r="48687" spans="83:83">
      <c r="CE48687" s="227"/>
    </row>
    <row r="48688" spans="83:83">
      <c r="CE48688" s="227"/>
    </row>
    <row r="48689" spans="83:83">
      <c r="CE48689" s="227"/>
    </row>
    <row r="48690" spans="83:83">
      <c r="CE48690" s="227"/>
    </row>
    <row r="48691" spans="83:83">
      <c r="CE48691" s="227"/>
    </row>
    <row r="48692" spans="83:83">
      <c r="CE48692" s="227"/>
    </row>
    <row r="48693" spans="83:83">
      <c r="CE48693" s="227"/>
    </row>
    <row r="48694" spans="83:83">
      <c r="CE48694" s="227"/>
    </row>
    <row r="48695" spans="83:83">
      <c r="CE48695" s="227"/>
    </row>
    <row r="48696" spans="83:83">
      <c r="CE48696" s="227"/>
    </row>
    <row r="48697" spans="83:83">
      <c r="CE48697" s="227"/>
    </row>
    <row r="48698" spans="83:83">
      <c r="CE48698" s="227"/>
    </row>
    <row r="48699" spans="83:83">
      <c r="CE48699" s="227"/>
    </row>
    <row r="48700" spans="83:83">
      <c r="CE48700" s="227"/>
    </row>
    <row r="48701" spans="83:83">
      <c r="CE48701" s="227"/>
    </row>
    <row r="48702" spans="83:83">
      <c r="CE48702" s="227"/>
    </row>
    <row r="48703" spans="83:83">
      <c r="CE48703" s="227"/>
    </row>
    <row r="48704" spans="83:83">
      <c r="CE48704" s="227"/>
    </row>
    <row r="48705" spans="83:83">
      <c r="CE48705" s="227"/>
    </row>
    <row r="48706" spans="83:83">
      <c r="CE48706" s="227"/>
    </row>
    <row r="48707" spans="83:83">
      <c r="CE48707" s="227"/>
    </row>
    <row r="48708" spans="83:83">
      <c r="CE48708" s="227"/>
    </row>
    <row r="48709" spans="83:83">
      <c r="CE48709" s="227"/>
    </row>
    <row r="48710" spans="83:83">
      <c r="CE48710" s="227"/>
    </row>
    <row r="48711" spans="83:83">
      <c r="CE48711" s="227"/>
    </row>
    <row r="48712" spans="83:83">
      <c r="CE48712" s="227"/>
    </row>
    <row r="48713" spans="83:83">
      <c r="CE48713" s="227"/>
    </row>
    <row r="48714" spans="83:83">
      <c r="CE48714" s="227"/>
    </row>
    <row r="48715" spans="83:83">
      <c r="CE48715" s="227"/>
    </row>
    <row r="48716" spans="83:83">
      <c r="CE48716" s="227"/>
    </row>
    <row r="48717" spans="83:83">
      <c r="CE48717" s="227"/>
    </row>
    <row r="48718" spans="83:83">
      <c r="CE48718" s="227"/>
    </row>
    <row r="48719" spans="83:83">
      <c r="CE48719" s="227"/>
    </row>
    <row r="48720" spans="83:83">
      <c r="CE48720" s="227"/>
    </row>
    <row r="48721" spans="83:83">
      <c r="CE48721" s="227"/>
    </row>
    <row r="48722" spans="83:83">
      <c r="CE48722" s="227"/>
    </row>
    <row r="48723" spans="83:83">
      <c r="CE48723" s="227"/>
    </row>
    <row r="48724" spans="83:83">
      <c r="CE48724" s="227"/>
    </row>
    <row r="48725" spans="83:83">
      <c r="CE48725" s="227"/>
    </row>
    <row r="48726" spans="83:83">
      <c r="CE48726" s="227"/>
    </row>
    <row r="48727" spans="83:83">
      <c r="CE48727" s="227"/>
    </row>
    <row r="48728" spans="83:83">
      <c r="CE48728" s="227"/>
    </row>
    <row r="48729" spans="83:83">
      <c r="CE48729" s="227"/>
    </row>
    <row r="48730" spans="83:83">
      <c r="CE48730" s="227"/>
    </row>
    <row r="48731" spans="83:83">
      <c r="CE48731" s="227"/>
    </row>
    <row r="48732" spans="83:83">
      <c r="CE48732" s="227"/>
    </row>
    <row r="48733" spans="83:83">
      <c r="CE48733" s="227"/>
    </row>
    <row r="48734" spans="83:83">
      <c r="CE48734" s="227"/>
    </row>
    <row r="48735" spans="83:83">
      <c r="CE48735" s="227"/>
    </row>
    <row r="48736" spans="83:83">
      <c r="CE48736" s="227"/>
    </row>
    <row r="48737" spans="83:83">
      <c r="CE48737" s="227"/>
    </row>
    <row r="48738" spans="83:83">
      <c r="CE48738" s="227"/>
    </row>
    <row r="48739" spans="83:83">
      <c r="CE48739" s="227"/>
    </row>
    <row r="48740" spans="83:83">
      <c r="CE48740" s="227"/>
    </row>
    <row r="48741" spans="83:83">
      <c r="CE48741" s="227"/>
    </row>
    <row r="48742" spans="83:83">
      <c r="CE48742" s="227"/>
    </row>
    <row r="48743" spans="83:83">
      <c r="CE48743" s="227"/>
    </row>
    <row r="48744" spans="83:83">
      <c r="CE48744" s="227"/>
    </row>
    <row r="48745" spans="83:83">
      <c r="CE48745" s="227"/>
    </row>
    <row r="48746" spans="83:83">
      <c r="CE48746" s="227"/>
    </row>
    <row r="48747" spans="83:83">
      <c r="CE48747" s="227"/>
    </row>
    <row r="48748" spans="83:83">
      <c r="CE48748" s="227"/>
    </row>
    <row r="48749" spans="83:83">
      <c r="CE48749" s="227"/>
    </row>
    <row r="48750" spans="83:83">
      <c r="CE48750" s="227"/>
    </row>
    <row r="48751" spans="83:83">
      <c r="CE48751" s="227"/>
    </row>
    <row r="48752" spans="83:83">
      <c r="CE48752" s="227"/>
    </row>
    <row r="48753" spans="83:83">
      <c r="CE48753" s="227"/>
    </row>
    <row r="48754" spans="83:83">
      <c r="CE48754" s="227"/>
    </row>
    <row r="48755" spans="83:83">
      <c r="CE48755" s="227"/>
    </row>
    <row r="48756" spans="83:83">
      <c r="CE48756" s="227"/>
    </row>
    <row r="48757" spans="83:83">
      <c r="CE48757" s="227"/>
    </row>
    <row r="48758" spans="83:83">
      <c r="CE48758" s="227"/>
    </row>
    <row r="48759" spans="83:83">
      <c r="CE48759" s="227"/>
    </row>
    <row r="48760" spans="83:83">
      <c r="CE48760" s="227"/>
    </row>
    <row r="48761" spans="83:83">
      <c r="CE48761" s="227"/>
    </row>
    <row r="48762" spans="83:83">
      <c r="CE48762" s="227"/>
    </row>
    <row r="48763" spans="83:83">
      <c r="CE48763" s="227"/>
    </row>
    <row r="48764" spans="83:83">
      <c r="CE48764" s="227"/>
    </row>
    <row r="48765" spans="83:83">
      <c r="CE48765" s="227"/>
    </row>
    <row r="48766" spans="83:83">
      <c r="CE48766" s="227"/>
    </row>
    <row r="48767" spans="83:83">
      <c r="CE48767" s="227"/>
    </row>
    <row r="48768" spans="83:83">
      <c r="CE48768" s="227"/>
    </row>
    <row r="48769" spans="83:83">
      <c r="CE48769" s="227"/>
    </row>
    <row r="48770" spans="83:83">
      <c r="CE48770" s="227"/>
    </row>
    <row r="48771" spans="83:83">
      <c r="CE48771" s="227"/>
    </row>
    <row r="48772" spans="83:83">
      <c r="CE48772" s="227"/>
    </row>
    <row r="48773" spans="83:83">
      <c r="CE48773" s="227"/>
    </row>
    <row r="48774" spans="83:83">
      <c r="CE48774" s="227"/>
    </row>
    <row r="48775" spans="83:83">
      <c r="CE48775" s="227"/>
    </row>
    <row r="48776" spans="83:83">
      <c r="CE48776" s="227"/>
    </row>
    <row r="48777" spans="83:83">
      <c r="CE48777" s="227"/>
    </row>
    <row r="48778" spans="83:83">
      <c r="CE48778" s="227"/>
    </row>
    <row r="48779" spans="83:83">
      <c r="CE48779" s="227"/>
    </row>
    <row r="48780" spans="83:83">
      <c r="CE48780" s="227"/>
    </row>
    <row r="48781" spans="83:83">
      <c r="CE48781" s="227"/>
    </row>
    <row r="48782" spans="83:83">
      <c r="CE48782" s="227"/>
    </row>
    <row r="48783" spans="83:83">
      <c r="CE48783" s="227"/>
    </row>
    <row r="48784" spans="83:83">
      <c r="CE48784" s="227"/>
    </row>
    <row r="48785" spans="83:83">
      <c r="CE48785" s="227"/>
    </row>
    <row r="48786" spans="83:83">
      <c r="CE48786" s="227"/>
    </row>
    <row r="48787" spans="83:83">
      <c r="CE48787" s="227"/>
    </row>
    <row r="48788" spans="83:83">
      <c r="CE48788" s="227"/>
    </row>
    <row r="48789" spans="83:83">
      <c r="CE48789" s="227"/>
    </row>
    <row r="48790" spans="83:83">
      <c r="CE48790" s="227"/>
    </row>
    <row r="48791" spans="83:83">
      <c r="CE48791" s="227"/>
    </row>
    <row r="48792" spans="83:83">
      <c r="CE48792" s="227"/>
    </row>
    <row r="48793" spans="83:83">
      <c r="CE48793" s="227"/>
    </row>
    <row r="48794" spans="83:83">
      <c r="CE48794" s="227"/>
    </row>
    <row r="48795" spans="83:83">
      <c r="CE48795" s="227"/>
    </row>
    <row r="48796" spans="83:83">
      <c r="CE48796" s="227"/>
    </row>
    <row r="48797" spans="83:83">
      <c r="CE48797" s="227"/>
    </row>
    <row r="48798" spans="83:83">
      <c r="CE48798" s="227"/>
    </row>
    <row r="48799" spans="83:83">
      <c r="CE48799" s="227"/>
    </row>
    <row r="48800" spans="83:83">
      <c r="CE48800" s="227"/>
    </row>
    <row r="48801" spans="83:83">
      <c r="CE48801" s="227"/>
    </row>
    <row r="48802" spans="83:83">
      <c r="CE48802" s="227"/>
    </row>
    <row r="48803" spans="83:83">
      <c r="CE48803" s="227"/>
    </row>
    <row r="48804" spans="83:83">
      <c r="CE48804" s="227"/>
    </row>
    <row r="48805" spans="83:83">
      <c r="CE48805" s="227"/>
    </row>
    <row r="48806" spans="83:83">
      <c r="CE48806" s="227"/>
    </row>
    <row r="48807" spans="83:83">
      <c r="CE48807" s="227"/>
    </row>
    <row r="48808" spans="83:83">
      <c r="CE48808" s="227"/>
    </row>
    <row r="48809" spans="83:83">
      <c r="CE48809" s="227"/>
    </row>
    <row r="48810" spans="83:83">
      <c r="CE48810" s="227"/>
    </row>
    <row r="48811" spans="83:83">
      <c r="CE48811" s="227"/>
    </row>
    <row r="48812" spans="83:83">
      <c r="CE48812" s="227"/>
    </row>
    <row r="48813" spans="83:83">
      <c r="CE48813" s="227"/>
    </row>
    <row r="48814" spans="83:83">
      <c r="CE48814" s="227"/>
    </row>
    <row r="48815" spans="83:83">
      <c r="CE48815" s="227"/>
    </row>
    <row r="48816" spans="83:83">
      <c r="CE48816" s="227"/>
    </row>
    <row r="48817" spans="83:83">
      <c r="CE48817" s="227"/>
    </row>
    <row r="48818" spans="83:83">
      <c r="CE48818" s="227"/>
    </row>
    <row r="48819" spans="83:83">
      <c r="CE48819" s="227"/>
    </row>
    <row r="48820" spans="83:83">
      <c r="CE48820" s="227"/>
    </row>
    <row r="48821" spans="83:83">
      <c r="CE48821" s="227"/>
    </row>
    <row r="48822" spans="83:83">
      <c r="CE48822" s="227"/>
    </row>
    <row r="48823" spans="83:83">
      <c r="CE48823" s="227"/>
    </row>
    <row r="48824" spans="83:83">
      <c r="CE48824" s="227"/>
    </row>
    <row r="48825" spans="83:83">
      <c r="CE48825" s="227"/>
    </row>
    <row r="48826" spans="83:83">
      <c r="CE48826" s="227"/>
    </row>
    <row r="48827" spans="83:83">
      <c r="CE48827" s="227"/>
    </row>
    <row r="48828" spans="83:83">
      <c r="CE48828" s="227"/>
    </row>
    <row r="48829" spans="83:83">
      <c r="CE48829" s="227"/>
    </row>
    <row r="48830" spans="83:83">
      <c r="CE48830" s="227"/>
    </row>
    <row r="48831" spans="83:83">
      <c r="CE48831" s="227"/>
    </row>
    <row r="48832" spans="83:83">
      <c r="CE48832" s="227"/>
    </row>
    <row r="48833" spans="83:83">
      <c r="CE48833" s="227"/>
    </row>
    <row r="48834" spans="83:83">
      <c r="CE48834" s="227"/>
    </row>
    <row r="48835" spans="83:83">
      <c r="CE48835" s="227"/>
    </row>
    <row r="48836" spans="83:83">
      <c r="CE48836" s="227"/>
    </row>
    <row r="48837" spans="83:83">
      <c r="CE48837" s="227"/>
    </row>
    <row r="48838" spans="83:83">
      <c r="CE48838" s="227"/>
    </row>
    <row r="48839" spans="83:83">
      <c r="CE48839" s="227"/>
    </row>
    <row r="48840" spans="83:83">
      <c r="CE48840" s="227"/>
    </row>
    <row r="48841" spans="83:83">
      <c r="CE48841" s="227"/>
    </row>
    <row r="48842" spans="83:83">
      <c r="CE48842" s="227"/>
    </row>
    <row r="48843" spans="83:83">
      <c r="CE48843" s="227"/>
    </row>
    <row r="48844" spans="83:83">
      <c r="CE48844" s="227"/>
    </row>
    <row r="48845" spans="83:83">
      <c r="CE48845" s="227"/>
    </row>
    <row r="48846" spans="83:83">
      <c r="CE48846" s="227"/>
    </row>
    <row r="48847" spans="83:83">
      <c r="CE48847" s="227"/>
    </row>
    <row r="48848" spans="83:83">
      <c r="CE48848" s="227"/>
    </row>
    <row r="48849" spans="83:83">
      <c r="CE48849" s="227"/>
    </row>
    <row r="48850" spans="83:83">
      <c r="CE48850" s="227"/>
    </row>
    <row r="48851" spans="83:83">
      <c r="CE48851" s="227"/>
    </row>
    <row r="48852" spans="83:83">
      <c r="CE48852" s="227"/>
    </row>
    <row r="48853" spans="83:83">
      <c r="CE48853" s="227"/>
    </row>
    <row r="48854" spans="83:83">
      <c r="CE48854" s="227"/>
    </row>
    <row r="48855" spans="83:83">
      <c r="CE48855" s="227"/>
    </row>
    <row r="48856" spans="83:83">
      <c r="CE48856" s="227"/>
    </row>
    <row r="48857" spans="83:83">
      <c r="CE48857" s="227"/>
    </row>
    <row r="48858" spans="83:83">
      <c r="CE48858" s="227"/>
    </row>
    <row r="48859" spans="83:83">
      <c r="CE48859" s="227"/>
    </row>
    <row r="48860" spans="83:83">
      <c r="CE48860" s="227"/>
    </row>
    <row r="48861" spans="83:83">
      <c r="CE48861" s="227"/>
    </row>
    <row r="48862" spans="83:83">
      <c r="CE48862" s="227"/>
    </row>
    <row r="48863" spans="83:83">
      <c r="CE48863" s="227"/>
    </row>
    <row r="48864" spans="83:83">
      <c r="CE48864" s="227"/>
    </row>
    <row r="48865" spans="83:83">
      <c r="CE48865" s="227"/>
    </row>
    <row r="48866" spans="83:83">
      <c r="CE48866" s="227"/>
    </row>
    <row r="48867" spans="83:83">
      <c r="CE48867" s="227"/>
    </row>
    <row r="48868" spans="83:83">
      <c r="CE48868" s="227"/>
    </row>
    <row r="48869" spans="83:83">
      <c r="CE48869" s="227"/>
    </row>
    <row r="48870" spans="83:83">
      <c r="CE48870" s="227"/>
    </row>
    <row r="48871" spans="83:83">
      <c r="CE48871" s="227"/>
    </row>
    <row r="48872" spans="83:83">
      <c r="CE48872" s="227"/>
    </row>
    <row r="48873" spans="83:83">
      <c r="CE48873" s="227"/>
    </row>
    <row r="48874" spans="83:83">
      <c r="CE48874" s="227"/>
    </row>
    <row r="48875" spans="83:83">
      <c r="CE48875" s="227"/>
    </row>
    <row r="48876" spans="83:83">
      <c r="CE48876" s="227"/>
    </row>
    <row r="48877" spans="83:83">
      <c r="CE48877" s="227"/>
    </row>
    <row r="48878" spans="83:83">
      <c r="CE48878" s="227"/>
    </row>
    <row r="48879" spans="83:83">
      <c r="CE48879" s="227"/>
    </row>
    <row r="48880" spans="83:83">
      <c r="CE48880" s="227"/>
    </row>
    <row r="48881" spans="83:83">
      <c r="CE48881" s="227"/>
    </row>
    <row r="48882" spans="83:83">
      <c r="CE48882" s="227"/>
    </row>
    <row r="48883" spans="83:83">
      <c r="CE48883" s="227"/>
    </row>
    <row r="48884" spans="83:83">
      <c r="CE48884" s="227"/>
    </row>
    <row r="48885" spans="83:83">
      <c r="CE48885" s="227"/>
    </row>
    <row r="48886" spans="83:83">
      <c r="CE48886" s="227"/>
    </row>
    <row r="48887" spans="83:83">
      <c r="CE48887" s="227"/>
    </row>
    <row r="48888" spans="83:83">
      <c r="CE48888" s="227"/>
    </row>
    <row r="48889" spans="83:83">
      <c r="CE48889" s="227"/>
    </row>
    <row r="48890" spans="83:83">
      <c r="CE48890" s="227"/>
    </row>
    <row r="48891" spans="83:83">
      <c r="CE48891" s="227"/>
    </row>
    <row r="48892" spans="83:83">
      <c r="CE48892" s="227"/>
    </row>
    <row r="48893" spans="83:83">
      <c r="CE48893" s="227"/>
    </row>
    <row r="48894" spans="83:83">
      <c r="CE48894" s="227"/>
    </row>
    <row r="48895" spans="83:83">
      <c r="CE48895" s="227"/>
    </row>
    <row r="48896" spans="83:83">
      <c r="CE48896" s="227"/>
    </row>
    <row r="48897" spans="83:83">
      <c r="CE48897" s="227"/>
    </row>
    <row r="48898" spans="83:83">
      <c r="CE48898" s="227"/>
    </row>
    <row r="48899" spans="83:83">
      <c r="CE48899" s="227"/>
    </row>
    <row r="48900" spans="83:83">
      <c r="CE48900" s="227"/>
    </row>
    <row r="48901" spans="83:83">
      <c r="CE48901" s="227"/>
    </row>
    <row r="48902" spans="83:83">
      <c r="CE48902" s="227"/>
    </row>
    <row r="48903" spans="83:83">
      <c r="CE48903" s="227"/>
    </row>
    <row r="48904" spans="83:83">
      <c r="CE48904" s="227"/>
    </row>
    <row r="48905" spans="83:83">
      <c r="CE48905" s="227"/>
    </row>
    <row r="48906" spans="83:83">
      <c r="CE48906" s="227"/>
    </row>
    <row r="48907" spans="83:83">
      <c r="CE48907" s="227"/>
    </row>
    <row r="48908" spans="83:83">
      <c r="CE48908" s="227"/>
    </row>
    <row r="48909" spans="83:83">
      <c r="CE48909" s="227"/>
    </row>
    <row r="48910" spans="83:83">
      <c r="CE48910" s="227"/>
    </row>
    <row r="48911" spans="83:83">
      <c r="CE48911" s="227"/>
    </row>
    <row r="48912" spans="83:83">
      <c r="CE48912" s="227"/>
    </row>
    <row r="48913" spans="83:83">
      <c r="CE48913" s="227"/>
    </row>
    <row r="48914" spans="83:83">
      <c r="CE48914" s="227"/>
    </row>
    <row r="48915" spans="83:83">
      <c r="CE48915" s="227"/>
    </row>
    <row r="48916" spans="83:83">
      <c r="CE48916" s="227"/>
    </row>
    <row r="48917" spans="83:83">
      <c r="CE48917" s="227"/>
    </row>
    <row r="48918" spans="83:83">
      <c r="CE48918" s="227"/>
    </row>
    <row r="48919" spans="83:83">
      <c r="CE48919" s="227"/>
    </row>
    <row r="48920" spans="83:83">
      <c r="CE48920" s="227"/>
    </row>
    <row r="48921" spans="83:83">
      <c r="CE48921" s="227"/>
    </row>
    <row r="48922" spans="83:83">
      <c r="CE48922" s="227"/>
    </row>
    <row r="48923" spans="83:83">
      <c r="CE48923" s="227"/>
    </row>
    <row r="48924" spans="83:83">
      <c r="CE48924" s="227"/>
    </row>
    <row r="48925" spans="83:83">
      <c r="CE48925" s="227"/>
    </row>
    <row r="48926" spans="83:83">
      <c r="CE48926" s="227"/>
    </row>
    <row r="48927" spans="83:83">
      <c r="CE48927" s="227"/>
    </row>
    <row r="48928" spans="83:83">
      <c r="CE48928" s="227"/>
    </row>
    <row r="48929" spans="83:83">
      <c r="CE48929" s="227"/>
    </row>
    <row r="48930" spans="83:83">
      <c r="CE48930" s="227"/>
    </row>
    <row r="48931" spans="83:83">
      <c r="CE48931" s="227"/>
    </row>
    <row r="48932" spans="83:83">
      <c r="CE48932" s="227"/>
    </row>
    <row r="48933" spans="83:83">
      <c r="CE48933" s="227"/>
    </row>
    <row r="48934" spans="83:83">
      <c r="CE48934" s="227"/>
    </row>
    <row r="48935" spans="83:83">
      <c r="CE48935" s="227"/>
    </row>
    <row r="48936" spans="83:83">
      <c r="CE48936" s="227"/>
    </row>
    <row r="48937" spans="83:83">
      <c r="CE48937" s="227"/>
    </row>
    <row r="48938" spans="83:83">
      <c r="CE48938" s="227"/>
    </row>
    <row r="48939" spans="83:83">
      <c r="CE48939" s="227"/>
    </row>
    <row r="48940" spans="83:83">
      <c r="CE48940" s="227"/>
    </row>
    <row r="48941" spans="83:83">
      <c r="CE48941" s="227"/>
    </row>
    <row r="48942" spans="83:83">
      <c r="CE48942" s="227"/>
    </row>
    <row r="48943" spans="83:83">
      <c r="CE48943" s="227"/>
    </row>
    <row r="48944" spans="83:83">
      <c r="CE48944" s="227"/>
    </row>
    <row r="48945" spans="83:83">
      <c r="CE48945" s="227"/>
    </row>
    <row r="48946" spans="83:83">
      <c r="CE48946" s="227"/>
    </row>
    <row r="48947" spans="83:83">
      <c r="CE48947" s="227"/>
    </row>
    <row r="48948" spans="83:83">
      <c r="CE48948" s="227"/>
    </row>
    <row r="48949" spans="83:83">
      <c r="CE48949" s="227"/>
    </row>
    <row r="48950" spans="83:83">
      <c r="CE48950" s="227"/>
    </row>
    <row r="48951" spans="83:83">
      <c r="CE48951" s="227"/>
    </row>
    <row r="48952" spans="83:83">
      <c r="CE48952" s="227"/>
    </row>
    <row r="48953" spans="83:83">
      <c r="CE48953" s="227"/>
    </row>
    <row r="48954" spans="83:83">
      <c r="CE48954" s="227"/>
    </row>
    <row r="48955" spans="83:83">
      <c r="CE48955" s="227"/>
    </row>
    <row r="48956" spans="83:83">
      <c r="CE48956" s="227"/>
    </row>
    <row r="48957" spans="83:83">
      <c r="CE48957" s="227"/>
    </row>
    <row r="48958" spans="83:83">
      <c r="CE48958" s="227"/>
    </row>
    <row r="48959" spans="83:83">
      <c r="CE48959" s="227"/>
    </row>
    <row r="48960" spans="83:83">
      <c r="CE48960" s="227"/>
    </row>
    <row r="48961" spans="83:83">
      <c r="CE48961" s="227"/>
    </row>
    <row r="48962" spans="83:83">
      <c r="CE48962" s="227"/>
    </row>
    <row r="48963" spans="83:83">
      <c r="CE48963" s="227"/>
    </row>
    <row r="48964" spans="83:83">
      <c r="CE48964" s="227"/>
    </row>
    <row r="48965" spans="83:83">
      <c r="CE48965" s="227"/>
    </row>
    <row r="48966" spans="83:83">
      <c r="CE48966" s="227"/>
    </row>
    <row r="48967" spans="83:83">
      <c r="CE48967" s="227"/>
    </row>
    <row r="48968" spans="83:83">
      <c r="CE48968" s="227"/>
    </row>
    <row r="48969" spans="83:83">
      <c r="CE48969" s="227"/>
    </row>
    <row r="48970" spans="83:83">
      <c r="CE48970" s="227"/>
    </row>
    <row r="48971" spans="83:83">
      <c r="CE48971" s="227"/>
    </row>
    <row r="48972" spans="83:83">
      <c r="CE48972" s="227"/>
    </row>
    <row r="48973" spans="83:83">
      <c r="CE48973" s="227"/>
    </row>
    <row r="48974" spans="83:83">
      <c r="CE48974" s="227"/>
    </row>
    <row r="48975" spans="83:83">
      <c r="CE48975" s="227"/>
    </row>
    <row r="48976" spans="83:83">
      <c r="CE48976" s="227"/>
    </row>
    <row r="48977" spans="83:83">
      <c r="CE48977" s="227"/>
    </row>
    <row r="48978" spans="83:83">
      <c r="CE48978" s="227"/>
    </row>
    <row r="48979" spans="83:83">
      <c r="CE48979" s="227"/>
    </row>
    <row r="48980" spans="83:83">
      <c r="CE48980" s="227"/>
    </row>
    <row r="48981" spans="83:83">
      <c r="CE48981" s="227"/>
    </row>
    <row r="48982" spans="83:83">
      <c r="CE48982" s="227"/>
    </row>
    <row r="48983" spans="83:83">
      <c r="CE48983" s="227"/>
    </row>
    <row r="48984" spans="83:83">
      <c r="CE48984" s="227"/>
    </row>
    <row r="48985" spans="83:83">
      <c r="CE48985" s="227"/>
    </row>
    <row r="48986" spans="83:83">
      <c r="CE48986" s="227"/>
    </row>
    <row r="48987" spans="83:83">
      <c r="CE48987" s="227"/>
    </row>
    <row r="48988" spans="83:83">
      <c r="CE48988" s="227"/>
    </row>
    <row r="48989" spans="83:83">
      <c r="CE48989" s="227"/>
    </row>
    <row r="48990" spans="83:83">
      <c r="CE48990" s="227"/>
    </row>
    <row r="48991" spans="83:83">
      <c r="CE48991" s="227"/>
    </row>
    <row r="48992" spans="83:83">
      <c r="CE48992" s="227"/>
    </row>
    <row r="48993" spans="83:83">
      <c r="CE48993" s="227"/>
    </row>
    <row r="48994" spans="83:83">
      <c r="CE48994" s="227"/>
    </row>
    <row r="48995" spans="83:83">
      <c r="CE48995" s="227"/>
    </row>
    <row r="48996" spans="83:83">
      <c r="CE48996" s="227"/>
    </row>
    <row r="48997" spans="83:83">
      <c r="CE48997" s="227"/>
    </row>
    <row r="48998" spans="83:83">
      <c r="CE48998" s="227"/>
    </row>
    <row r="48999" spans="83:83">
      <c r="CE48999" s="227"/>
    </row>
    <row r="49000" spans="83:83">
      <c r="CE49000" s="227"/>
    </row>
    <row r="49001" spans="83:83">
      <c r="CE49001" s="227"/>
    </row>
    <row r="49002" spans="83:83">
      <c r="CE49002" s="227"/>
    </row>
    <row r="49003" spans="83:83">
      <c r="CE49003" s="227"/>
    </row>
    <row r="49004" spans="83:83">
      <c r="CE49004" s="227"/>
    </row>
    <row r="49005" spans="83:83">
      <c r="CE49005" s="227"/>
    </row>
    <row r="49006" spans="83:83">
      <c r="CE49006" s="227"/>
    </row>
    <row r="49007" spans="83:83">
      <c r="CE49007" s="227"/>
    </row>
    <row r="49008" spans="83:83">
      <c r="CE49008" s="227"/>
    </row>
    <row r="49009" spans="83:83">
      <c r="CE49009" s="227"/>
    </row>
    <row r="49010" spans="83:83">
      <c r="CE49010" s="227"/>
    </row>
    <row r="49011" spans="83:83">
      <c r="CE49011" s="227"/>
    </row>
    <row r="49012" spans="83:83">
      <c r="CE49012" s="227"/>
    </row>
    <row r="49013" spans="83:83">
      <c r="CE49013" s="227"/>
    </row>
    <row r="49014" spans="83:83">
      <c r="CE49014" s="227"/>
    </row>
    <row r="49015" spans="83:83">
      <c r="CE49015" s="227"/>
    </row>
    <row r="49016" spans="83:83">
      <c r="CE49016" s="227"/>
    </row>
    <row r="49017" spans="83:83">
      <c r="CE49017" s="227"/>
    </row>
    <row r="49018" spans="83:83">
      <c r="CE49018" s="227"/>
    </row>
    <row r="49019" spans="83:83">
      <c r="CE49019" s="227"/>
    </row>
    <row r="49020" spans="83:83">
      <c r="CE49020" s="227"/>
    </row>
    <row r="49021" spans="83:83">
      <c r="CE49021" s="227"/>
    </row>
    <row r="49022" spans="83:83">
      <c r="CE49022" s="227"/>
    </row>
    <row r="49023" spans="83:83">
      <c r="CE49023" s="227"/>
    </row>
    <row r="49024" spans="83:83">
      <c r="CE49024" s="227"/>
    </row>
    <row r="49025" spans="83:83">
      <c r="CE49025" s="227"/>
    </row>
    <row r="49026" spans="83:83">
      <c r="CE49026" s="227"/>
    </row>
    <row r="49027" spans="83:83">
      <c r="CE49027" s="227"/>
    </row>
    <row r="49028" spans="83:83">
      <c r="CE49028" s="227"/>
    </row>
    <row r="49029" spans="83:83">
      <c r="CE49029" s="227"/>
    </row>
    <row r="49030" spans="83:83">
      <c r="CE49030" s="227"/>
    </row>
    <row r="49031" spans="83:83">
      <c r="CE49031" s="227"/>
    </row>
    <row r="49032" spans="83:83">
      <c r="CE49032" s="227"/>
    </row>
    <row r="49033" spans="83:83">
      <c r="CE49033" s="227"/>
    </row>
    <row r="49034" spans="83:83">
      <c r="CE49034" s="227"/>
    </row>
    <row r="49035" spans="83:83">
      <c r="CE49035" s="227"/>
    </row>
    <row r="49036" spans="83:83">
      <c r="CE49036" s="227"/>
    </row>
    <row r="49037" spans="83:83">
      <c r="CE49037" s="227"/>
    </row>
    <row r="49038" spans="83:83">
      <c r="CE49038" s="227"/>
    </row>
    <row r="49039" spans="83:83">
      <c r="CE49039" s="227"/>
    </row>
    <row r="49040" spans="83:83">
      <c r="CE49040" s="227"/>
    </row>
    <row r="49041" spans="83:83">
      <c r="CE49041" s="227"/>
    </row>
    <row r="49042" spans="83:83">
      <c r="CE49042" s="227"/>
    </row>
    <row r="49043" spans="83:83">
      <c r="CE49043" s="227"/>
    </row>
    <row r="49044" spans="83:83">
      <c r="CE49044" s="227"/>
    </row>
    <row r="49045" spans="83:83">
      <c r="CE49045" s="227"/>
    </row>
    <row r="49046" spans="83:83">
      <c r="CE49046" s="227"/>
    </row>
    <row r="49047" spans="83:83">
      <c r="CE49047" s="227"/>
    </row>
    <row r="49048" spans="83:83">
      <c r="CE49048" s="227"/>
    </row>
    <row r="49049" spans="83:83">
      <c r="CE49049" s="227"/>
    </row>
    <row r="49050" spans="83:83">
      <c r="CE49050" s="227"/>
    </row>
    <row r="49051" spans="83:83">
      <c r="CE49051" s="227"/>
    </row>
    <row r="49052" spans="83:83">
      <c r="CE49052" s="227"/>
    </row>
    <row r="49053" spans="83:83">
      <c r="CE49053" s="227"/>
    </row>
    <row r="49054" spans="83:83">
      <c r="CE49054" s="227"/>
    </row>
    <row r="49055" spans="83:83">
      <c r="CE49055" s="227"/>
    </row>
    <row r="49056" spans="83:83">
      <c r="CE49056" s="227"/>
    </row>
    <row r="49057" spans="83:83">
      <c r="CE49057" s="227"/>
    </row>
    <row r="49058" spans="83:83">
      <c r="CE49058" s="227"/>
    </row>
    <row r="49059" spans="83:83">
      <c r="CE49059" s="227"/>
    </row>
    <row r="49060" spans="83:83">
      <c r="CE49060" s="227"/>
    </row>
    <row r="49061" spans="83:83">
      <c r="CE49061" s="227"/>
    </row>
    <row r="49062" spans="83:83">
      <c r="CE49062" s="227"/>
    </row>
    <row r="49063" spans="83:83">
      <c r="CE49063" s="227"/>
    </row>
    <row r="49064" spans="83:83">
      <c r="CE49064" s="227"/>
    </row>
    <row r="49065" spans="83:83">
      <c r="CE49065" s="227"/>
    </row>
    <row r="49066" spans="83:83">
      <c r="CE49066" s="227"/>
    </row>
    <row r="49067" spans="83:83">
      <c r="CE49067" s="227"/>
    </row>
    <row r="49068" spans="83:83">
      <c r="CE49068" s="227"/>
    </row>
    <row r="49069" spans="83:83">
      <c r="CE49069" s="227"/>
    </row>
    <row r="49070" spans="83:83">
      <c r="CE49070" s="227"/>
    </row>
    <row r="49071" spans="83:83">
      <c r="CE49071" s="227"/>
    </row>
    <row r="49072" spans="83:83">
      <c r="CE49072" s="227"/>
    </row>
    <row r="49073" spans="83:83">
      <c r="CE49073" s="227"/>
    </row>
    <row r="49074" spans="83:83">
      <c r="CE49074" s="227"/>
    </row>
    <row r="49075" spans="83:83">
      <c r="CE49075" s="227"/>
    </row>
    <row r="49076" spans="83:83">
      <c r="CE49076" s="227"/>
    </row>
    <row r="49077" spans="83:83">
      <c r="CE49077" s="227"/>
    </row>
    <row r="49078" spans="83:83">
      <c r="CE49078" s="227"/>
    </row>
    <row r="49079" spans="83:83">
      <c r="CE49079" s="227"/>
    </row>
    <row r="49080" spans="83:83">
      <c r="CE49080" s="227"/>
    </row>
    <row r="49081" spans="83:83">
      <c r="CE49081" s="227"/>
    </row>
    <row r="49082" spans="83:83">
      <c r="CE49082" s="227"/>
    </row>
    <row r="49083" spans="83:83">
      <c r="CE49083" s="227"/>
    </row>
    <row r="49084" spans="83:83">
      <c r="CE49084" s="227"/>
    </row>
    <row r="49085" spans="83:83">
      <c r="CE49085" s="227"/>
    </row>
    <row r="49086" spans="83:83">
      <c r="CE49086" s="227"/>
    </row>
    <row r="49087" spans="83:83">
      <c r="CE49087" s="227"/>
    </row>
    <row r="49088" spans="83:83">
      <c r="CE49088" s="227"/>
    </row>
    <row r="49089" spans="83:83">
      <c r="CE49089" s="227"/>
    </row>
    <row r="49090" spans="83:83">
      <c r="CE49090" s="227"/>
    </row>
    <row r="49091" spans="83:83">
      <c r="CE49091" s="227"/>
    </row>
    <row r="49092" spans="83:83">
      <c r="CE49092" s="227"/>
    </row>
    <row r="49093" spans="83:83">
      <c r="CE49093" s="227"/>
    </row>
    <row r="49094" spans="83:83">
      <c r="CE49094" s="227"/>
    </row>
    <row r="49095" spans="83:83">
      <c r="CE49095" s="227"/>
    </row>
    <row r="49096" spans="83:83">
      <c r="CE49096" s="227"/>
    </row>
    <row r="49097" spans="83:83">
      <c r="CE49097" s="227"/>
    </row>
    <row r="49098" spans="83:83">
      <c r="CE49098" s="227"/>
    </row>
    <row r="49099" spans="83:83">
      <c r="CE49099" s="227"/>
    </row>
    <row r="49100" spans="83:83">
      <c r="CE49100" s="227"/>
    </row>
    <row r="49101" spans="83:83">
      <c r="CE49101" s="227"/>
    </row>
    <row r="49102" spans="83:83">
      <c r="CE49102" s="227"/>
    </row>
    <row r="49103" spans="83:83">
      <c r="CE49103" s="227"/>
    </row>
    <row r="49104" spans="83:83">
      <c r="CE49104" s="227"/>
    </row>
    <row r="49105" spans="83:83">
      <c r="CE49105" s="227"/>
    </row>
    <row r="49106" spans="83:83">
      <c r="CE49106" s="227"/>
    </row>
    <row r="49107" spans="83:83">
      <c r="CE49107" s="227"/>
    </row>
    <row r="49108" spans="83:83">
      <c r="CE49108" s="227"/>
    </row>
    <row r="49109" spans="83:83">
      <c r="CE49109" s="227"/>
    </row>
    <row r="49110" spans="83:83">
      <c r="CE49110" s="227"/>
    </row>
    <row r="49111" spans="83:83">
      <c r="CE49111" s="227"/>
    </row>
    <row r="49112" spans="83:83">
      <c r="CE49112" s="227"/>
    </row>
    <row r="49113" spans="83:83">
      <c r="CE49113" s="227"/>
    </row>
    <row r="49114" spans="83:83">
      <c r="CE49114" s="227"/>
    </row>
    <row r="49115" spans="83:83">
      <c r="CE49115" s="227"/>
    </row>
    <row r="49116" spans="83:83">
      <c r="CE49116" s="227"/>
    </row>
    <row r="49117" spans="83:83">
      <c r="CE49117" s="227"/>
    </row>
    <row r="49118" spans="83:83">
      <c r="CE49118" s="227"/>
    </row>
    <row r="49119" spans="83:83">
      <c r="CE49119" s="227"/>
    </row>
    <row r="49120" spans="83:83">
      <c r="CE49120" s="227"/>
    </row>
    <row r="49121" spans="83:83">
      <c r="CE49121" s="227"/>
    </row>
    <row r="49122" spans="83:83">
      <c r="CE49122" s="227"/>
    </row>
    <row r="49123" spans="83:83">
      <c r="CE49123" s="227"/>
    </row>
    <row r="49124" spans="83:83">
      <c r="CE49124" s="227"/>
    </row>
    <row r="49125" spans="83:83">
      <c r="CE49125" s="227"/>
    </row>
    <row r="49126" spans="83:83">
      <c r="CE49126" s="227"/>
    </row>
    <row r="49127" spans="83:83">
      <c r="CE49127" s="227"/>
    </row>
    <row r="49128" spans="83:83">
      <c r="CE49128" s="227"/>
    </row>
    <row r="49129" spans="83:83">
      <c r="CE49129" s="227"/>
    </row>
    <row r="49130" spans="83:83">
      <c r="CE49130" s="227"/>
    </row>
    <row r="49131" spans="83:83">
      <c r="CE49131" s="227"/>
    </row>
    <row r="49132" spans="83:83">
      <c r="CE49132" s="227"/>
    </row>
    <row r="49133" spans="83:83">
      <c r="CE49133" s="227"/>
    </row>
    <row r="49134" spans="83:83">
      <c r="CE49134" s="227"/>
    </row>
    <row r="49135" spans="83:83">
      <c r="CE49135" s="227"/>
    </row>
    <row r="49136" spans="83:83">
      <c r="CE49136" s="227"/>
    </row>
    <row r="49137" spans="83:83">
      <c r="CE49137" s="227"/>
    </row>
    <row r="49138" spans="83:83">
      <c r="CE49138" s="227"/>
    </row>
    <row r="49139" spans="83:83">
      <c r="CE49139" s="227"/>
    </row>
    <row r="49140" spans="83:83">
      <c r="CE49140" s="227"/>
    </row>
    <row r="49141" spans="83:83">
      <c r="CE49141" s="227"/>
    </row>
    <row r="49142" spans="83:83">
      <c r="CE49142" s="227"/>
    </row>
    <row r="49143" spans="83:83">
      <c r="CE49143" s="227"/>
    </row>
    <row r="49144" spans="83:83">
      <c r="CE49144" s="227"/>
    </row>
    <row r="49145" spans="83:83">
      <c r="CE49145" s="227"/>
    </row>
    <row r="49146" spans="83:83">
      <c r="CE49146" s="227"/>
    </row>
    <row r="49147" spans="83:83">
      <c r="CE49147" s="227"/>
    </row>
    <row r="49148" spans="83:83">
      <c r="CE49148" s="227"/>
    </row>
    <row r="49149" spans="83:83">
      <c r="CE49149" s="227"/>
    </row>
    <row r="49150" spans="83:83">
      <c r="CE49150" s="227"/>
    </row>
    <row r="49151" spans="83:83">
      <c r="CE49151" s="227"/>
    </row>
    <row r="49152" spans="83:83">
      <c r="CE49152" s="227"/>
    </row>
    <row r="49153" spans="83:83">
      <c r="CE49153" s="227"/>
    </row>
    <row r="49154" spans="83:83">
      <c r="CE49154" s="227"/>
    </row>
    <row r="49155" spans="83:83">
      <c r="CE49155" s="227"/>
    </row>
    <row r="49156" spans="83:83">
      <c r="CE49156" s="227"/>
    </row>
    <row r="49157" spans="83:83">
      <c r="CE49157" s="227"/>
    </row>
    <row r="49158" spans="83:83">
      <c r="CE49158" s="227"/>
    </row>
    <row r="49159" spans="83:83">
      <c r="CE49159" s="227"/>
    </row>
    <row r="49160" spans="83:83">
      <c r="CE49160" s="227"/>
    </row>
    <row r="49161" spans="83:83">
      <c r="CE49161" s="227"/>
    </row>
    <row r="49162" spans="83:83">
      <c r="CE49162" s="227"/>
    </row>
    <row r="49163" spans="83:83">
      <c r="CE49163" s="227"/>
    </row>
    <row r="49164" spans="83:83">
      <c r="CE49164" s="227"/>
    </row>
    <row r="49165" spans="83:83">
      <c r="CE49165" s="227"/>
    </row>
    <row r="49166" spans="83:83">
      <c r="CE49166" s="227"/>
    </row>
    <row r="49167" spans="83:83">
      <c r="CE49167" s="227"/>
    </row>
    <row r="49168" spans="83:83">
      <c r="CE49168" s="227"/>
    </row>
    <row r="49169" spans="83:83">
      <c r="CE49169" s="227"/>
    </row>
    <row r="49170" spans="83:83">
      <c r="CE49170" s="227"/>
    </row>
    <row r="49171" spans="83:83">
      <c r="CE49171" s="227"/>
    </row>
    <row r="49172" spans="83:83">
      <c r="CE49172" s="227"/>
    </row>
    <row r="49173" spans="83:83">
      <c r="CE49173" s="227"/>
    </row>
    <row r="49174" spans="83:83">
      <c r="CE49174" s="227"/>
    </row>
    <row r="49175" spans="83:83">
      <c r="CE49175" s="227"/>
    </row>
    <row r="49176" spans="83:83">
      <c r="CE49176" s="227"/>
    </row>
    <row r="49177" spans="83:83">
      <c r="CE49177" s="227"/>
    </row>
    <row r="49178" spans="83:83">
      <c r="CE49178" s="227"/>
    </row>
    <row r="49179" spans="83:83">
      <c r="CE49179" s="227"/>
    </row>
    <row r="49180" spans="83:83">
      <c r="CE49180" s="227"/>
    </row>
    <row r="49181" spans="83:83">
      <c r="CE49181" s="227"/>
    </row>
    <row r="49182" spans="83:83">
      <c r="CE49182" s="227"/>
    </row>
    <row r="49183" spans="83:83">
      <c r="CE49183" s="227"/>
    </row>
    <row r="49184" spans="83:83">
      <c r="CE49184" s="227"/>
    </row>
    <row r="49185" spans="83:83">
      <c r="CE49185" s="227"/>
    </row>
    <row r="49186" spans="83:83">
      <c r="CE49186" s="227"/>
    </row>
    <row r="49187" spans="83:83">
      <c r="CE49187" s="227"/>
    </row>
    <row r="49188" spans="83:83">
      <c r="CE49188" s="227"/>
    </row>
    <row r="49189" spans="83:83">
      <c r="CE49189" s="227"/>
    </row>
    <row r="49190" spans="83:83">
      <c r="CE49190" s="227"/>
    </row>
    <row r="49191" spans="83:83">
      <c r="CE49191" s="227"/>
    </row>
    <row r="49192" spans="83:83">
      <c r="CE49192" s="227"/>
    </row>
    <row r="49193" spans="83:83">
      <c r="CE49193" s="227"/>
    </row>
    <row r="49194" spans="83:83">
      <c r="CE49194" s="227"/>
    </row>
    <row r="49195" spans="83:83">
      <c r="CE49195" s="227"/>
    </row>
    <row r="49196" spans="83:83">
      <c r="CE49196" s="227"/>
    </row>
    <row r="49197" spans="83:83">
      <c r="CE49197" s="227"/>
    </row>
    <row r="49198" spans="83:83">
      <c r="CE49198" s="227"/>
    </row>
    <row r="49199" spans="83:83">
      <c r="CE49199" s="227"/>
    </row>
    <row r="49200" spans="83:83">
      <c r="CE49200" s="227"/>
    </row>
    <row r="49201" spans="83:83">
      <c r="CE49201" s="227"/>
    </row>
    <row r="49202" spans="83:83">
      <c r="CE49202" s="227"/>
    </row>
    <row r="49203" spans="83:83">
      <c r="CE49203" s="227"/>
    </row>
    <row r="49204" spans="83:83">
      <c r="CE49204" s="227"/>
    </row>
    <row r="49205" spans="83:83">
      <c r="CE49205" s="227"/>
    </row>
    <row r="49206" spans="83:83">
      <c r="CE49206" s="227"/>
    </row>
    <row r="49207" spans="83:83">
      <c r="CE49207" s="227"/>
    </row>
    <row r="49208" spans="83:83">
      <c r="CE49208" s="227"/>
    </row>
    <row r="49209" spans="83:83">
      <c r="CE49209" s="227"/>
    </row>
    <row r="49210" spans="83:83">
      <c r="CE49210" s="227"/>
    </row>
    <row r="49211" spans="83:83">
      <c r="CE49211" s="227"/>
    </row>
    <row r="49212" spans="83:83">
      <c r="CE49212" s="227"/>
    </row>
    <row r="49213" spans="83:83">
      <c r="CE49213" s="227"/>
    </row>
    <row r="49214" spans="83:83">
      <c r="CE49214" s="227"/>
    </row>
    <row r="49215" spans="83:83">
      <c r="CE49215" s="227"/>
    </row>
    <row r="49216" spans="83:83">
      <c r="CE49216" s="227"/>
    </row>
    <row r="49217" spans="83:83">
      <c r="CE49217" s="227"/>
    </row>
    <row r="49218" spans="83:83">
      <c r="CE49218" s="227"/>
    </row>
    <row r="49219" spans="83:83">
      <c r="CE49219" s="227"/>
    </row>
    <row r="49220" spans="83:83">
      <c r="CE49220" s="227"/>
    </row>
    <row r="49221" spans="83:83">
      <c r="CE49221" s="227"/>
    </row>
    <row r="49222" spans="83:83">
      <c r="CE49222" s="227"/>
    </row>
    <row r="49223" spans="83:83">
      <c r="CE49223" s="227"/>
    </row>
    <row r="49224" spans="83:83">
      <c r="CE49224" s="227"/>
    </row>
    <row r="49225" spans="83:83">
      <c r="CE49225" s="227"/>
    </row>
    <row r="49226" spans="83:83">
      <c r="CE49226" s="227"/>
    </row>
    <row r="49227" spans="83:83">
      <c r="CE49227" s="227"/>
    </row>
    <row r="49228" spans="83:83">
      <c r="CE49228" s="227"/>
    </row>
    <row r="49229" spans="83:83">
      <c r="CE49229" s="227"/>
    </row>
    <row r="49230" spans="83:83">
      <c r="CE49230" s="227"/>
    </row>
    <row r="49231" spans="83:83">
      <c r="CE49231" s="227"/>
    </row>
    <row r="49232" spans="83:83">
      <c r="CE49232" s="227"/>
    </row>
    <row r="49233" spans="83:83">
      <c r="CE49233" s="227"/>
    </row>
    <row r="49234" spans="83:83">
      <c r="CE49234" s="227"/>
    </row>
    <row r="49235" spans="83:83">
      <c r="CE49235" s="227"/>
    </row>
    <row r="49236" spans="83:83">
      <c r="CE49236" s="227"/>
    </row>
    <row r="49237" spans="83:83">
      <c r="CE49237" s="227"/>
    </row>
    <row r="49238" spans="83:83">
      <c r="CE49238" s="227"/>
    </row>
    <row r="49239" spans="83:83">
      <c r="CE49239" s="227"/>
    </row>
    <row r="49240" spans="83:83">
      <c r="CE49240" s="227"/>
    </row>
    <row r="49241" spans="83:83">
      <c r="CE49241" s="227"/>
    </row>
    <row r="49242" spans="83:83">
      <c r="CE49242" s="227"/>
    </row>
    <row r="49243" spans="83:83">
      <c r="CE49243" s="227"/>
    </row>
    <row r="49244" spans="83:83">
      <c r="CE49244" s="227"/>
    </row>
    <row r="49245" spans="83:83">
      <c r="CE49245" s="227"/>
    </row>
    <row r="49246" spans="83:83">
      <c r="CE49246" s="227"/>
    </row>
    <row r="49247" spans="83:83">
      <c r="CE49247" s="227"/>
    </row>
    <row r="49248" spans="83:83">
      <c r="CE49248" s="227"/>
    </row>
    <row r="49249" spans="83:83">
      <c r="CE49249" s="227"/>
    </row>
    <row r="49250" spans="83:83">
      <c r="CE49250" s="227"/>
    </row>
    <row r="49251" spans="83:83">
      <c r="CE49251" s="227"/>
    </row>
    <row r="49252" spans="83:83">
      <c r="CE49252" s="227"/>
    </row>
    <row r="49253" spans="83:83">
      <c r="CE49253" s="227"/>
    </row>
    <row r="49254" spans="83:83">
      <c r="CE49254" s="227"/>
    </row>
    <row r="49255" spans="83:83">
      <c r="CE49255" s="227"/>
    </row>
    <row r="49256" spans="83:83">
      <c r="CE49256" s="227"/>
    </row>
    <row r="49257" spans="83:83">
      <c r="CE49257" s="227"/>
    </row>
    <row r="49258" spans="83:83">
      <c r="CE49258" s="227"/>
    </row>
    <row r="49259" spans="83:83">
      <c r="CE49259" s="227"/>
    </row>
    <row r="49260" spans="83:83">
      <c r="CE49260" s="227"/>
    </row>
    <row r="49261" spans="83:83">
      <c r="CE49261" s="227"/>
    </row>
    <row r="49262" spans="83:83">
      <c r="CE49262" s="227"/>
    </row>
    <row r="49263" spans="83:83">
      <c r="CE49263" s="227"/>
    </row>
    <row r="49264" spans="83:83">
      <c r="CE49264" s="227"/>
    </row>
    <row r="49265" spans="83:83">
      <c r="CE49265" s="227"/>
    </row>
    <row r="49266" spans="83:83">
      <c r="CE49266" s="227"/>
    </row>
    <row r="49267" spans="83:83">
      <c r="CE49267" s="227"/>
    </row>
    <row r="49268" spans="83:83">
      <c r="CE49268" s="227"/>
    </row>
    <row r="49269" spans="83:83">
      <c r="CE49269" s="227"/>
    </row>
    <row r="49270" spans="83:83">
      <c r="CE49270" s="227"/>
    </row>
    <row r="49271" spans="83:83">
      <c r="CE49271" s="227"/>
    </row>
    <row r="49272" spans="83:83">
      <c r="CE49272" s="227"/>
    </row>
    <row r="49273" spans="83:83">
      <c r="CE49273" s="227"/>
    </row>
    <row r="49274" spans="83:83">
      <c r="CE49274" s="227"/>
    </row>
    <row r="49275" spans="83:83">
      <c r="CE49275" s="227"/>
    </row>
    <row r="49276" spans="83:83">
      <c r="CE49276" s="227"/>
    </row>
    <row r="49277" spans="83:83">
      <c r="CE49277" s="227"/>
    </row>
    <row r="49278" spans="83:83">
      <c r="CE49278" s="227"/>
    </row>
    <row r="49279" spans="83:83">
      <c r="CE49279" s="227"/>
    </row>
    <row r="49280" spans="83:83">
      <c r="CE49280" s="227"/>
    </row>
    <row r="49281" spans="83:83">
      <c r="CE49281" s="227"/>
    </row>
    <row r="49282" spans="83:83">
      <c r="CE49282" s="227"/>
    </row>
    <row r="49283" spans="83:83">
      <c r="CE49283" s="227"/>
    </row>
    <row r="49284" spans="83:83">
      <c r="CE49284" s="227"/>
    </row>
    <row r="49285" spans="83:83">
      <c r="CE49285" s="227"/>
    </row>
    <row r="49286" spans="83:83">
      <c r="CE49286" s="227"/>
    </row>
    <row r="49287" spans="83:83">
      <c r="CE49287" s="227"/>
    </row>
    <row r="49288" spans="83:83">
      <c r="CE49288" s="227"/>
    </row>
    <row r="49289" spans="83:83">
      <c r="CE49289" s="227"/>
    </row>
    <row r="49290" spans="83:83">
      <c r="CE49290" s="227"/>
    </row>
    <row r="49291" spans="83:83">
      <c r="CE49291" s="227"/>
    </row>
    <row r="49292" spans="83:83">
      <c r="CE49292" s="227"/>
    </row>
    <row r="49293" spans="83:83">
      <c r="CE49293" s="227"/>
    </row>
    <row r="49294" spans="83:83">
      <c r="CE49294" s="227"/>
    </row>
    <row r="49295" spans="83:83">
      <c r="CE49295" s="227"/>
    </row>
    <row r="49296" spans="83:83">
      <c r="CE49296" s="227"/>
    </row>
    <row r="49297" spans="83:83">
      <c r="CE49297" s="227"/>
    </row>
    <row r="49298" spans="83:83">
      <c r="CE49298" s="227"/>
    </row>
    <row r="49299" spans="83:83">
      <c r="CE49299" s="227"/>
    </row>
    <row r="49300" spans="83:83">
      <c r="CE49300" s="227"/>
    </row>
    <row r="49301" spans="83:83">
      <c r="CE49301" s="227"/>
    </row>
    <row r="49302" spans="83:83">
      <c r="CE49302" s="227"/>
    </row>
    <row r="49303" spans="83:83">
      <c r="CE49303" s="227"/>
    </row>
    <row r="49304" spans="83:83">
      <c r="CE49304" s="227"/>
    </row>
    <row r="49305" spans="83:83">
      <c r="CE49305" s="227"/>
    </row>
    <row r="49306" spans="83:83">
      <c r="CE49306" s="227"/>
    </row>
    <row r="49307" spans="83:83">
      <c r="CE49307" s="227"/>
    </row>
    <row r="49308" spans="83:83">
      <c r="CE49308" s="227"/>
    </row>
    <row r="49309" spans="83:83">
      <c r="CE49309" s="227"/>
    </row>
    <row r="49310" spans="83:83">
      <c r="CE49310" s="227"/>
    </row>
    <row r="49311" spans="83:83">
      <c r="CE49311" s="227"/>
    </row>
    <row r="49312" spans="83:83">
      <c r="CE49312" s="227"/>
    </row>
    <row r="49313" spans="83:83">
      <c r="CE49313" s="227"/>
    </row>
    <row r="49314" spans="83:83">
      <c r="CE49314" s="227"/>
    </row>
    <row r="49315" spans="83:83">
      <c r="CE49315" s="227"/>
    </row>
    <row r="49316" spans="83:83">
      <c r="CE49316" s="227"/>
    </row>
    <row r="49317" spans="83:83">
      <c r="CE49317" s="227"/>
    </row>
    <row r="49318" spans="83:83">
      <c r="CE49318" s="227"/>
    </row>
    <row r="49319" spans="83:83">
      <c r="CE49319" s="227"/>
    </row>
    <row r="49320" spans="83:83">
      <c r="CE49320" s="227"/>
    </row>
    <row r="49321" spans="83:83">
      <c r="CE49321" s="227"/>
    </row>
    <row r="49322" spans="83:83">
      <c r="CE49322" s="227"/>
    </row>
    <row r="49323" spans="83:83">
      <c r="CE49323" s="227"/>
    </row>
    <row r="49324" spans="83:83">
      <c r="CE49324" s="227"/>
    </row>
    <row r="49325" spans="83:83">
      <c r="CE49325" s="227"/>
    </row>
    <row r="49326" spans="83:83">
      <c r="CE49326" s="227"/>
    </row>
    <row r="49327" spans="83:83">
      <c r="CE49327" s="227"/>
    </row>
    <row r="49328" spans="83:83">
      <c r="CE49328" s="227"/>
    </row>
    <row r="49329" spans="83:83">
      <c r="CE49329" s="227"/>
    </row>
    <row r="49330" spans="83:83">
      <c r="CE49330" s="227"/>
    </row>
    <row r="49331" spans="83:83">
      <c r="CE49331" s="227"/>
    </row>
    <row r="49332" spans="83:83">
      <c r="CE49332" s="227"/>
    </row>
    <row r="49333" spans="83:83">
      <c r="CE49333" s="227"/>
    </row>
    <row r="49334" spans="83:83">
      <c r="CE49334" s="227"/>
    </row>
    <row r="49335" spans="83:83">
      <c r="CE49335" s="227"/>
    </row>
    <row r="49336" spans="83:83">
      <c r="CE49336" s="227"/>
    </row>
    <row r="49337" spans="83:83">
      <c r="CE49337" s="227"/>
    </row>
    <row r="49338" spans="83:83">
      <c r="CE49338" s="227"/>
    </row>
    <row r="49339" spans="83:83">
      <c r="CE49339" s="227"/>
    </row>
    <row r="49340" spans="83:83">
      <c r="CE49340" s="227"/>
    </row>
    <row r="49341" spans="83:83">
      <c r="CE49341" s="227"/>
    </row>
    <row r="49342" spans="83:83">
      <c r="CE49342" s="227"/>
    </row>
    <row r="49343" spans="83:83">
      <c r="CE49343" s="227"/>
    </row>
    <row r="49344" spans="83:83">
      <c r="CE49344" s="227"/>
    </row>
    <row r="49345" spans="83:83">
      <c r="CE49345" s="227"/>
    </row>
    <row r="49346" spans="83:83">
      <c r="CE49346" s="227"/>
    </row>
    <row r="49347" spans="83:83">
      <c r="CE49347" s="227"/>
    </row>
    <row r="49348" spans="83:83">
      <c r="CE49348" s="227"/>
    </row>
    <row r="49349" spans="83:83">
      <c r="CE49349" s="227"/>
    </row>
    <row r="49350" spans="83:83">
      <c r="CE49350" s="227"/>
    </row>
    <row r="49351" spans="83:83">
      <c r="CE49351" s="227"/>
    </row>
    <row r="49352" spans="83:83">
      <c r="CE49352" s="227"/>
    </row>
    <row r="49353" spans="83:83">
      <c r="CE49353" s="227"/>
    </row>
    <row r="49354" spans="83:83">
      <c r="CE49354" s="227"/>
    </row>
    <row r="49355" spans="83:83">
      <c r="CE49355" s="227"/>
    </row>
    <row r="49356" spans="83:83">
      <c r="CE49356" s="227"/>
    </row>
    <row r="49357" spans="83:83">
      <c r="CE49357" s="227"/>
    </row>
    <row r="49358" spans="83:83">
      <c r="CE49358" s="227"/>
    </row>
    <row r="49359" spans="83:83">
      <c r="CE49359" s="227"/>
    </row>
    <row r="49360" spans="83:83">
      <c r="CE49360" s="227"/>
    </row>
    <row r="49361" spans="83:83">
      <c r="CE49361" s="227"/>
    </row>
    <row r="49362" spans="83:83">
      <c r="CE49362" s="227"/>
    </row>
    <row r="49363" spans="83:83">
      <c r="CE49363" s="227"/>
    </row>
    <row r="49364" spans="83:83">
      <c r="CE49364" s="227"/>
    </row>
    <row r="49365" spans="83:83">
      <c r="CE49365" s="227"/>
    </row>
    <row r="49366" spans="83:83">
      <c r="CE49366" s="227"/>
    </row>
    <row r="49367" spans="83:83">
      <c r="CE49367" s="227"/>
    </row>
    <row r="49368" spans="83:83">
      <c r="CE49368" s="227"/>
    </row>
    <row r="49369" spans="83:83">
      <c r="CE49369" s="227"/>
    </row>
    <row r="49370" spans="83:83">
      <c r="CE49370" s="227"/>
    </row>
    <row r="49371" spans="83:83">
      <c r="CE49371" s="227"/>
    </row>
    <row r="49372" spans="83:83">
      <c r="CE49372" s="227"/>
    </row>
    <row r="49373" spans="83:83">
      <c r="CE49373" s="227"/>
    </row>
    <row r="49374" spans="83:83">
      <c r="CE49374" s="227"/>
    </row>
    <row r="49375" spans="83:83">
      <c r="CE49375" s="227"/>
    </row>
    <row r="49376" spans="83:83">
      <c r="CE49376" s="227"/>
    </row>
    <row r="49377" spans="83:83">
      <c r="CE49377" s="227"/>
    </row>
    <row r="49378" spans="83:83">
      <c r="CE49378" s="227"/>
    </row>
    <row r="49379" spans="83:83">
      <c r="CE49379" s="227"/>
    </row>
    <row r="49380" spans="83:83">
      <c r="CE49380" s="227"/>
    </row>
    <row r="49381" spans="83:83">
      <c r="CE49381" s="227"/>
    </row>
    <row r="49382" spans="83:83">
      <c r="CE49382" s="227"/>
    </row>
    <row r="49383" spans="83:83">
      <c r="CE49383" s="227"/>
    </row>
    <row r="49384" spans="83:83">
      <c r="CE49384" s="227"/>
    </row>
    <row r="49385" spans="83:83">
      <c r="CE49385" s="227"/>
    </row>
    <row r="49386" spans="83:83">
      <c r="CE49386" s="227"/>
    </row>
    <row r="49387" spans="83:83">
      <c r="CE49387" s="227"/>
    </row>
    <row r="49388" spans="83:83">
      <c r="CE49388" s="227"/>
    </row>
    <row r="49389" spans="83:83">
      <c r="CE49389" s="227"/>
    </row>
    <row r="49390" spans="83:83">
      <c r="CE49390" s="227"/>
    </row>
    <row r="49391" spans="83:83">
      <c r="CE49391" s="227"/>
    </row>
    <row r="49392" spans="83:83">
      <c r="CE49392" s="227"/>
    </row>
    <row r="49393" spans="83:83">
      <c r="CE49393" s="227"/>
    </row>
    <row r="49394" spans="83:83">
      <c r="CE49394" s="227"/>
    </row>
    <row r="49395" spans="83:83">
      <c r="CE49395" s="227"/>
    </row>
    <row r="49396" spans="83:83">
      <c r="CE49396" s="227"/>
    </row>
    <row r="49397" spans="83:83">
      <c r="CE49397" s="227"/>
    </row>
    <row r="49398" spans="83:83">
      <c r="CE49398" s="227"/>
    </row>
    <row r="49399" spans="83:83">
      <c r="CE49399" s="227"/>
    </row>
    <row r="49400" spans="83:83">
      <c r="CE49400" s="227"/>
    </row>
    <row r="49401" spans="83:83">
      <c r="CE49401" s="227"/>
    </row>
    <row r="49402" spans="83:83">
      <c r="CE49402" s="227"/>
    </row>
    <row r="49403" spans="83:83">
      <c r="CE49403" s="227"/>
    </row>
    <row r="49404" spans="83:83">
      <c r="CE49404" s="227"/>
    </row>
    <row r="49405" spans="83:83">
      <c r="CE49405" s="227"/>
    </row>
    <row r="49406" spans="83:83">
      <c r="CE49406" s="227"/>
    </row>
    <row r="49407" spans="83:83">
      <c r="CE49407" s="227"/>
    </row>
    <row r="49408" spans="83:83">
      <c r="CE49408" s="227"/>
    </row>
    <row r="49409" spans="83:83">
      <c r="CE49409" s="227"/>
    </row>
    <row r="49410" spans="83:83">
      <c r="CE49410" s="227"/>
    </row>
    <row r="49411" spans="83:83">
      <c r="CE49411" s="227"/>
    </row>
    <row r="49412" spans="83:83">
      <c r="CE49412" s="227"/>
    </row>
    <row r="49413" spans="83:83">
      <c r="CE49413" s="227"/>
    </row>
    <row r="49414" spans="83:83">
      <c r="CE49414" s="227"/>
    </row>
    <row r="49415" spans="83:83">
      <c r="CE49415" s="227"/>
    </row>
    <row r="49416" spans="83:83">
      <c r="CE49416" s="227"/>
    </row>
    <row r="49417" spans="83:83">
      <c r="CE49417" s="227"/>
    </row>
    <row r="49418" spans="83:83">
      <c r="CE49418" s="227"/>
    </row>
    <row r="49419" spans="83:83">
      <c r="CE49419" s="227"/>
    </row>
    <row r="49420" spans="83:83">
      <c r="CE49420" s="227"/>
    </row>
    <row r="49421" spans="83:83">
      <c r="CE49421" s="227"/>
    </row>
    <row r="49422" spans="83:83">
      <c r="CE49422" s="227"/>
    </row>
    <row r="49423" spans="83:83">
      <c r="CE49423" s="227"/>
    </row>
    <row r="49424" spans="83:83">
      <c r="CE49424" s="227"/>
    </row>
    <row r="49425" spans="83:83">
      <c r="CE49425" s="227"/>
    </row>
    <row r="49426" spans="83:83">
      <c r="CE49426" s="227"/>
    </row>
    <row r="49427" spans="83:83">
      <c r="CE49427" s="227"/>
    </row>
    <row r="49428" spans="83:83">
      <c r="CE49428" s="227"/>
    </row>
    <row r="49429" spans="83:83">
      <c r="CE49429" s="227"/>
    </row>
    <row r="49430" spans="83:83">
      <c r="CE49430" s="227"/>
    </row>
    <row r="49431" spans="83:83">
      <c r="CE49431" s="227"/>
    </row>
    <row r="49432" spans="83:83">
      <c r="CE49432" s="227"/>
    </row>
    <row r="49433" spans="83:83">
      <c r="CE49433" s="227"/>
    </row>
    <row r="49434" spans="83:83">
      <c r="CE49434" s="227"/>
    </row>
    <row r="49435" spans="83:83">
      <c r="CE49435" s="227"/>
    </row>
    <row r="49436" spans="83:83">
      <c r="CE49436" s="227"/>
    </row>
    <row r="49437" spans="83:83">
      <c r="CE49437" s="227"/>
    </row>
    <row r="49438" spans="83:83">
      <c r="CE49438" s="227"/>
    </row>
    <row r="49439" spans="83:83">
      <c r="CE49439" s="227"/>
    </row>
    <row r="49440" spans="83:83">
      <c r="CE49440" s="227"/>
    </row>
    <row r="49441" spans="83:83">
      <c r="CE49441" s="227"/>
    </row>
    <row r="49442" spans="83:83">
      <c r="CE49442" s="227"/>
    </row>
    <row r="49443" spans="83:83">
      <c r="CE49443" s="227"/>
    </row>
    <row r="49444" spans="83:83">
      <c r="CE49444" s="227"/>
    </row>
    <row r="49445" spans="83:83">
      <c r="CE49445" s="227"/>
    </row>
    <row r="49446" spans="83:83">
      <c r="CE49446" s="227"/>
    </row>
    <row r="49447" spans="83:83">
      <c r="CE49447" s="227"/>
    </row>
    <row r="49448" spans="83:83">
      <c r="CE49448" s="227"/>
    </row>
    <row r="49449" spans="83:83">
      <c r="CE49449" s="227"/>
    </row>
    <row r="49450" spans="83:83">
      <c r="CE49450" s="227"/>
    </row>
    <row r="49451" spans="83:83">
      <c r="CE49451" s="227"/>
    </row>
    <row r="49452" spans="83:83">
      <c r="CE49452" s="227"/>
    </row>
    <row r="49453" spans="83:83">
      <c r="CE49453" s="227"/>
    </row>
    <row r="49454" spans="83:83">
      <c r="CE49454" s="227"/>
    </row>
    <row r="49455" spans="83:83">
      <c r="CE49455" s="227"/>
    </row>
    <row r="49456" spans="83:83">
      <c r="CE49456" s="227"/>
    </row>
    <row r="49457" spans="83:83">
      <c r="CE49457" s="227"/>
    </row>
    <row r="49458" spans="83:83">
      <c r="CE49458" s="227"/>
    </row>
    <row r="49459" spans="83:83">
      <c r="CE49459" s="227"/>
    </row>
    <row r="49460" spans="83:83">
      <c r="CE49460" s="227"/>
    </row>
    <row r="49461" spans="83:83">
      <c r="CE49461" s="227"/>
    </row>
    <row r="49462" spans="83:83">
      <c r="CE49462" s="227"/>
    </row>
    <row r="49463" spans="83:83">
      <c r="CE49463" s="227"/>
    </row>
    <row r="49464" spans="83:83">
      <c r="CE49464" s="227"/>
    </row>
    <row r="49465" spans="83:83">
      <c r="CE49465" s="227"/>
    </row>
    <row r="49466" spans="83:83">
      <c r="CE49466" s="227"/>
    </row>
    <row r="49467" spans="83:83">
      <c r="CE49467" s="227"/>
    </row>
    <row r="49468" spans="83:83">
      <c r="CE49468" s="227"/>
    </row>
    <row r="49469" spans="83:83">
      <c r="CE49469" s="227"/>
    </row>
    <row r="49470" spans="83:83">
      <c r="CE49470" s="227"/>
    </row>
    <row r="49471" spans="83:83">
      <c r="CE49471" s="227"/>
    </row>
    <row r="49472" spans="83:83">
      <c r="CE49472" s="227"/>
    </row>
    <row r="49473" spans="83:83">
      <c r="CE49473" s="227"/>
    </row>
    <row r="49474" spans="83:83">
      <c r="CE49474" s="227"/>
    </row>
    <row r="49475" spans="83:83">
      <c r="CE49475" s="227"/>
    </row>
    <row r="49476" spans="83:83">
      <c r="CE49476" s="227"/>
    </row>
    <row r="49477" spans="83:83">
      <c r="CE49477" s="227"/>
    </row>
    <row r="49478" spans="83:83">
      <c r="CE49478" s="227"/>
    </row>
    <row r="49479" spans="83:83">
      <c r="CE49479" s="227"/>
    </row>
    <row r="49480" spans="83:83">
      <c r="CE49480" s="227"/>
    </row>
    <row r="49481" spans="83:83">
      <c r="CE49481" s="227"/>
    </row>
    <row r="49482" spans="83:83">
      <c r="CE49482" s="227"/>
    </row>
    <row r="49483" spans="83:83">
      <c r="CE49483" s="227"/>
    </row>
    <row r="49484" spans="83:83">
      <c r="CE49484" s="227"/>
    </row>
    <row r="49485" spans="83:83">
      <c r="CE49485" s="227"/>
    </row>
    <row r="49486" spans="83:83">
      <c r="CE49486" s="227"/>
    </row>
    <row r="49487" spans="83:83">
      <c r="CE49487" s="227"/>
    </row>
    <row r="49488" spans="83:83">
      <c r="CE49488" s="227"/>
    </row>
    <row r="49489" spans="83:83">
      <c r="CE49489" s="227"/>
    </row>
    <row r="49490" spans="83:83">
      <c r="CE49490" s="227"/>
    </row>
    <row r="49491" spans="83:83">
      <c r="CE49491" s="227"/>
    </row>
    <row r="49492" spans="83:83">
      <c r="CE49492" s="227"/>
    </row>
    <row r="49493" spans="83:83">
      <c r="CE49493" s="227"/>
    </row>
    <row r="49494" spans="83:83">
      <c r="CE49494" s="227"/>
    </row>
    <row r="49495" spans="83:83">
      <c r="CE49495" s="227"/>
    </row>
    <row r="49496" spans="83:83">
      <c r="CE49496" s="227"/>
    </row>
    <row r="49497" spans="83:83">
      <c r="CE49497" s="227"/>
    </row>
    <row r="49498" spans="83:83">
      <c r="CE49498" s="227"/>
    </row>
    <row r="49499" spans="83:83">
      <c r="CE49499" s="227"/>
    </row>
    <row r="49500" spans="83:83">
      <c r="CE49500" s="227"/>
    </row>
    <row r="49501" spans="83:83">
      <c r="CE49501" s="227"/>
    </row>
    <row r="49502" spans="83:83">
      <c r="CE49502" s="227"/>
    </row>
    <row r="49503" spans="83:83">
      <c r="CE49503" s="227"/>
    </row>
    <row r="49504" spans="83:83">
      <c r="CE49504" s="227"/>
    </row>
    <row r="49505" spans="83:83">
      <c r="CE49505" s="227"/>
    </row>
    <row r="49506" spans="83:83">
      <c r="CE49506" s="227"/>
    </row>
    <row r="49507" spans="83:83">
      <c r="CE49507" s="227"/>
    </row>
    <row r="49508" spans="83:83">
      <c r="CE49508" s="227"/>
    </row>
    <row r="49509" spans="83:83">
      <c r="CE49509" s="227"/>
    </row>
    <row r="49510" spans="83:83">
      <c r="CE49510" s="227"/>
    </row>
    <row r="49511" spans="83:83">
      <c r="CE49511" s="227"/>
    </row>
    <row r="49512" spans="83:83">
      <c r="CE49512" s="227"/>
    </row>
    <row r="49513" spans="83:83">
      <c r="CE49513" s="227"/>
    </row>
    <row r="49514" spans="83:83">
      <c r="CE49514" s="227"/>
    </row>
    <row r="49515" spans="83:83">
      <c r="CE49515" s="227"/>
    </row>
    <row r="49516" spans="83:83">
      <c r="CE49516" s="227"/>
    </row>
    <row r="49517" spans="83:83">
      <c r="CE49517" s="227"/>
    </row>
    <row r="49518" spans="83:83">
      <c r="CE49518" s="227"/>
    </row>
    <row r="49519" spans="83:83">
      <c r="CE49519" s="227"/>
    </row>
    <row r="49520" spans="83:83">
      <c r="CE49520" s="227"/>
    </row>
    <row r="49521" spans="83:83">
      <c r="CE49521" s="227"/>
    </row>
    <row r="49522" spans="83:83">
      <c r="CE49522" s="227"/>
    </row>
    <row r="49523" spans="83:83">
      <c r="CE49523" s="227"/>
    </row>
    <row r="49524" spans="83:83">
      <c r="CE49524" s="227"/>
    </row>
    <row r="49525" spans="83:83">
      <c r="CE49525" s="227"/>
    </row>
    <row r="49526" spans="83:83">
      <c r="CE49526" s="227"/>
    </row>
    <row r="49527" spans="83:83">
      <c r="CE49527" s="227"/>
    </row>
    <row r="49528" spans="83:83">
      <c r="CE49528" s="227"/>
    </row>
    <row r="49529" spans="83:83">
      <c r="CE49529" s="227"/>
    </row>
    <row r="49530" spans="83:83">
      <c r="CE49530" s="227"/>
    </row>
    <row r="49531" spans="83:83">
      <c r="CE49531" s="227"/>
    </row>
    <row r="49532" spans="83:83">
      <c r="CE49532" s="227"/>
    </row>
    <row r="49533" spans="83:83">
      <c r="CE49533" s="227"/>
    </row>
    <row r="49534" spans="83:83">
      <c r="CE49534" s="227"/>
    </row>
    <row r="49535" spans="83:83">
      <c r="CE49535" s="227"/>
    </row>
    <row r="49536" spans="83:83">
      <c r="CE49536" s="227"/>
    </row>
    <row r="49537" spans="83:83">
      <c r="CE49537" s="227"/>
    </row>
    <row r="49538" spans="83:83">
      <c r="CE49538" s="227"/>
    </row>
    <row r="49539" spans="83:83">
      <c r="CE49539" s="227"/>
    </row>
    <row r="49540" spans="83:83">
      <c r="CE49540" s="227"/>
    </row>
    <row r="49541" spans="83:83">
      <c r="CE49541" s="227"/>
    </row>
    <row r="49542" spans="83:83">
      <c r="CE49542" s="227"/>
    </row>
    <row r="49543" spans="83:83">
      <c r="CE49543" s="227"/>
    </row>
    <row r="49544" spans="83:83">
      <c r="CE49544" s="227"/>
    </row>
    <row r="49545" spans="83:83">
      <c r="CE49545" s="227"/>
    </row>
    <row r="49546" spans="83:83">
      <c r="CE49546" s="227"/>
    </row>
    <row r="49547" spans="83:83">
      <c r="CE49547" s="227"/>
    </row>
    <row r="49548" spans="83:83">
      <c r="CE49548" s="227"/>
    </row>
    <row r="49549" spans="83:83">
      <c r="CE49549" s="227"/>
    </row>
    <row r="49550" spans="83:83">
      <c r="CE49550" s="227"/>
    </row>
    <row r="49551" spans="83:83">
      <c r="CE49551" s="227"/>
    </row>
    <row r="49552" spans="83:83">
      <c r="CE49552" s="227"/>
    </row>
    <row r="49553" spans="83:83">
      <c r="CE49553" s="227"/>
    </row>
    <row r="49554" spans="83:83">
      <c r="CE49554" s="227"/>
    </row>
    <row r="49555" spans="83:83">
      <c r="CE49555" s="227"/>
    </row>
    <row r="49556" spans="83:83">
      <c r="CE49556" s="227"/>
    </row>
    <row r="49557" spans="83:83">
      <c r="CE49557" s="227"/>
    </row>
    <row r="49558" spans="83:83">
      <c r="CE49558" s="227"/>
    </row>
    <row r="49559" spans="83:83">
      <c r="CE49559" s="227"/>
    </row>
    <row r="49560" spans="83:83">
      <c r="CE49560" s="227"/>
    </row>
    <row r="49561" spans="83:83">
      <c r="CE49561" s="227"/>
    </row>
    <row r="49562" spans="83:83">
      <c r="CE49562" s="227"/>
    </row>
    <row r="49563" spans="83:83">
      <c r="CE49563" s="227"/>
    </row>
    <row r="49564" spans="83:83">
      <c r="CE49564" s="227"/>
    </row>
    <row r="49565" spans="83:83">
      <c r="CE49565" s="227"/>
    </row>
    <row r="49566" spans="83:83">
      <c r="CE49566" s="227"/>
    </row>
    <row r="49567" spans="83:83">
      <c r="CE49567" s="227"/>
    </row>
    <row r="49568" spans="83:83">
      <c r="CE49568" s="227"/>
    </row>
    <row r="49569" spans="83:83">
      <c r="CE49569" s="227"/>
    </row>
    <row r="49570" spans="83:83">
      <c r="CE49570" s="227"/>
    </row>
    <row r="49571" spans="83:83">
      <c r="CE49571" s="227"/>
    </row>
    <row r="49572" spans="83:83">
      <c r="CE49572" s="227"/>
    </row>
    <row r="49573" spans="83:83">
      <c r="CE49573" s="227"/>
    </row>
    <row r="49574" spans="83:83">
      <c r="CE49574" s="227"/>
    </row>
    <row r="49575" spans="83:83">
      <c r="CE49575" s="227"/>
    </row>
    <row r="49576" spans="83:83">
      <c r="CE49576" s="227"/>
    </row>
    <row r="49577" spans="83:83">
      <c r="CE49577" s="227"/>
    </row>
    <row r="49578" spans="83:83">
      <c r="CE49578" s="227"/>
    </row>
    <row r="49579" spans="83:83">
      <c r="CE49579" s="227"/>
    </row>
    <row r="49580" spans="83:83">
      <c r="CE49580" s="227"/>
    </row>
    <row r="49581" spans="83:83">
      <c r="CE49581" s="227"/>
    </row>
    <row r="49582" spans="83:83">
      <c r="CE49582" s="227"/>
    </row>
    <row r="49583" spans="83:83">
      <c r="CE49583" s="227"/>
    </row>
    <row r="49584" spans="83:83">
      <c r="CE49584" s="227"/>
    </row>
    <row r="49585" spans="83:83">
      <c r="CE49585" s="227"/>
    </row>
    <row r="49586" spans="83:83">
      <c r="CE49586" s="227"/>
    </row>
    <row r="49587" spans="83:83">
      <c r="CE49587" s="227"/>
    </row>
    <row r="49588" spans="83:83">
      <c r="CE49588" s="227"/>
    </row>
    <row r="49589" spans="83:83">
      <c r="CE49589" s="227"/>
    </row>
    <row r="49590" spans="83:83">
      <c r="CE49590" s="227"/>
    </row>
    <row r="49591" spans="83:83">
      <c r="CE49591" s="227"/>
    </row>
    <row r="49592" spans="83:83">
      <c r="CE49592" s="227"/>
    </row>
    <row r="49593" spans="83:83">
      <c r="CE49593" s="227"/>
    </row>
    <row r="49594" spans="83:83">
      <c r="CE49594" s="227"/>
    </row>
    <row r="49595" spans="83:83">
      <c r="CE49595" s="227"/>
    </row>
    <row r="49596" spans="83:83">
      <c r="CE49596" s="227"/>
    </row>
    <row r="49597" spans="83:83">
      <c r="CE49597" s="227"/>
    </row>
    <row r="49598" spans="83:83">
      <c r="CE49598" s="227"/>
    </row>
    <row r="49599" spans="83:83">
      <c r="CE49599" s="227"/>
    </row>
    <row r="49600" spans="83:83">
      <c r="CE49600" s="227"/>
    </row>
    <row r="49601" spans="83:83">
      <c r="CE49601" s="227"/>
    </row>
    <row r="49602" spans="83:83">
      <c r="CE49602" s="227"/>
    </row>
    <row r="49603" spans="83:83">
      <c r="CE49603" s="227"/>
    </row>
    <row r="49604" spans="83:83">
      <c r="CE49604" s="227"/>
    </row>
    <row r="49605" spans="83:83">
      <c r="CE49605" s="227"/>
    </row>
    <row r="49606" spans="83:83">
      <c r="CE49606" s="227"/>
    </row>
    <row r="49607" spans="83:83">
      <c r="CE49607" s="227"/>
    </row>
    <row r="49608" spans="83:83">
      <c r="CE49608" s="227"/>
    </row>
    <row r="49609" spans="83:83">
      <c r="CE49609" s="227"/>
    </row>
    <row r="49610" spans="83:83">
      <c r="CE49610" s="227"/>
    </row>
    <row r="49611" spans="83:83">
      <c r="CE49611" s="227"/>
    </row>
    <row r="49612" spans="83:83">
      <c r="CE49612" s="227"/>
    </row>
    <row r="49613" spans="83:83">
      <c r="CE49613" s="227"/>
    </row>
    <row r="49614" spans="83:83">
      <c r="CE49614" s="227"/>
    </row>
    <row r="49615" spans="83:83">
      <c r="CE49615" s="227"/>
    </row>
    <row r="49616" spans="83:83">
      <c r="CE49616" s="227"/>
    </row>
    <row r="49617" spans="83:83">
      <c r="CE49617" s="227"/>
    </row>
    <row r="49618" spans="83:83">
      <c r="CE49618" s="227"/>
    </row>
    <row r="49619" spans="83:83">
      <c r="CE49619" s="227"/>
    </row>
    <row r="49620" spans="83:83">
      <c r="CE49620" s="227"/>
    </row>
    <row r="49621" spans="83:83">
      <c r="CE49621" s="227"/>
    </row>
    <row r="49622" spans="83:83">
      <c r="CE49622" s="227"/>
    </row>
    <row r="49623" spans="83:83">
      <c r="CE49623" s="227"/>
    </row>
    <row r="49624" spans="83:83">
      <c r="CE49624" s="227"/>
    </row>
    <row r="49625" spans="83:83">
      <c r="CE49625" s="227"/>
    </row>
    <row r="49626" spans="83:83">
      <c r="CE49626" s="227"/>
    </row>
    <row r="49627" spans="83:83">
      <c r="CE49627" s="227"/>
    </row>
    <row r="49628" spans="83:83">
      <c r="CE49628" s="227"/>
    </row>
    <row r="49629" spans="83:83">
      <c r="CE49629" s="227"/>
    </row>
    <row r="49630" spans="83:83">
      <c r="CE49630" s="227"/>
    </row>
    <row r="49631" spans="83:83">
      <c r="CE49631" s="227"/>
    </row>
    <row r="49632" spans="83:83">
      <c r="CE49632" s="227"/>
    </row>
    <row r="49633" spans="83:83">
      <c r="CE49633" s="227"/>
    </row>
    <row r="49634" spans="83:83">
      <c r="CE49634" s="227"/>
    </row>
    <row r="49635" spans="83:83">
      <c r="CE49635" s="227"/>
    </row>
    <row r="49636" spans="83:83">
      <c r="CE49636" s="227"/>
    </row>
    <row r="49637" spans="83:83">
      <c r="CE49637" s="227"/>
    </row>
    <row r="49638" spans="83:83">
      <c r="CE49638" s="227"/>
    </row>
    <row r="49639" spans="83:83">
      <c r="CE49639" s="227"/>
    </row>
    <row r="49640" spans="83:83">
      <c r="CE49640" s="227"/>
    </row>
    <row r="49641" spans="83:83">
      <c r="CE49641" s="227"/>
    </row>
    <row r="49642" spans="83:83">
      <c r="CE49642" s="227"/>
    </row>
    <row r="49643" spans="83:83">
      <c r="CE49643" s="227"/>
    </row>
    <row r="49644" spans="83:83">
      <c r="CE49644" s="227"/>
    </row>
    <row r="49645" spans="83:83">
      <c r="CE49645" s="227"/>
    </row>
    <row r="49646" spans="83:83">
      <c r="CE49646" s="227"/>
    </row>
    <row r="49647" spans="83:83">
      <c r="CE49647" s="227"/>
    </row>
    <row r="49648" spans="83:83">
      <c r="CE49648" s="227"/>
    </row>
    <row r="49649" spans="83:83">
      <c r="CE49649" s="227"/>
    </row>
    <row r="49650" spans="83:83">
      <c r="CE49650" s="227"/>
    </row>
    <row r="49651" spans="83:83">
      <c r="CE49651" s="227"/>
    </row>
    <row r="49652" spans="83:83">
      <c r="CE49652" s="227"/>
    </row>
    <row r="49653" spans="83:83">
      <c r="CE49653" s="227"/>
    </row>
    <row r="49654" spans="83:83">
      <c r="CE49654" s="227"/>
    </row>
    <row r="49655" spans="83:83">
      <c r="CE49655" s="227"/>
    </row>
    <row r="49656" spans="83:83">
      <c r="CE49656" s="227"/>
    </row>
    <row r="49657" spans="83:83">
      <c r="CE49657" s="227"/>
    </row>
    <row r="49658" spans="83:83">
      <c r="CE49658" s="227"/>
    </row>
    <row r="49659" spans="83:83">
      <c r="CE49659" s="227"/>
    </row>
    <row r="49660" spans="83:83">
      <c r="CE49660" s="227"/>
    </row>
    <row r="49661" spans="83:83">
      <c r="CE49661" s="227"/>
    </row>
    <row r="49662" spans="83:83">
      <c r="CE49662" s="227"/>
    </row>
    <row r="49663" spans="83:83">
      <c r="CE49663" s="227"/>
    </row>
    <row r="49664" spans="83:83">
      <c r="CE49664" s="227"/>
    </row>
    <row r="49665" spans="83:83">
      <c r="CE49665" s="227"/>
    </row>
    <row r="49666" spans="83:83">
      <c r="CE49666" s="227"/>
    </row>
    <row r="49667" spans="83:83">
      <c r="CE49667" s="227"/>
    </row>
    <row r="49668" spans="83:83">
      <c r="CE49668" s="227"/>
    </row>
    <row r="49669" spans="83:83">
      <c r="CE49669" s="227"/>
    </row>
    <row r="49670" spans="83:83">
      <c r="CE49670" s="227"/>
    </row>
    <row r="49671" spans="83:83">
      <c r="CE49671" s="227"/>
    </row>
    <row r="49672" spans="83:83">
      <c r="CE49672" s="227"/>
    </row>
    <row r="49673" spans="83:83">
      <c r="CE49673" s="227"/>
    </row>
    <row r="49674" spans="83:83">
      <c r="CE49674" s="227"/>
    </row>
    <row r="49675" spans="83:83">
      <c r="CE49675" s="227"/>
    </row>
    <row r="49676" spans="83:83">
      <c r="CE49676" s="227"/>
    </row>
    <row r="49677" spans="83:83">
      <c r="CE49677" s="227"/>
    </row>
    <row r="49678" spans="83:83">
      <c r="CE49678" s="227"/>
    </row>
    <row r="49679" spans="83:83">
      <c r="CE49679" s="227"/>
    </row>
    <row r="49680" spans="83:83">
      <c r="CE49680" s="227"/>
    </row>
    <row r="49681" spans="83:83">
      <c r="CE49681" s="227"/>
    </row>
    <row r="49682" spans="83:83">
      <c r="CE49682" s="227"/>
    </row>
    <row r="49683" spans="83:83">
      <c r="CE49683" s="227"/>
    </row>
    <row r="49684" spans="83:83">
      <c r="CE49684" s="227"/>
    </row>
    <row r="49685" spans="83:83">
      <c r="CE49685" s="227"/>
    </row>
    <row r="49686" spans="83:83">
      <c r="CE49686" s="227"/>
    </row>
    <row r="49687" spans="83:83">
      <c r="CE49687" s="227"/>
    </row>
    <row r="49688" spans="83:83">
      <c r="CE49688" s="227"/>
    </row>
    <row r="49689" spans="83:83">
      <c r="CE49689" s="227"/>
    </row>
    <row r="49690" spans="83:83">
      <c r="CE49690" s="227"/>
    </row>
    <row r="49691" spans="83:83">
      <c r="CE49691" s="227"/>
    </row>
    <row r="49692" spans="83:83">
      <c r="CE49692" s="227"/>
    </row>
    <row r="49693" spans="83:83">
      <c r="CE49693" s="227"/>
    </row>
    <row r="49694" spans="83:83">
      <c r="CE49694" s="227"/>
    </row>
    <row r="49695" spans="83:83">
      <c r="CE49695" s="227"/>
    </row>
    <row r="49696" spans="83:83">
      <c r="CE49696" s="227"/>
    </row>
    <row r="49697" spans="83:83">
      <c r="CE49697" s="227"/>
    </row>
    <row r="49698" spans="83:83">
      <c r="CE49698" s="227"/>
    </row>
    <row r="49699" spans="83:83">
      <c r="CE49699" s="227"/>
    </row>
    <row r="49700" spans="83:83">
      <c r="CE49700" s="227"/>
    </row>
    <row r="49701" spans="83:83">
      <c r="CE49701" s="227"/>
    </row>
    <row r="49702" spans="83:83">
      <c r="CE49702" s="227"/>
    </row>
    <row r="49703" spans="83:83">
      <c r="CE49703" s="227"/>
    </row>
    <row r="49704" spans="83:83">
      <c r="CE49704" s="227"/>
    </row>
    <row r="49705" spans="83:83">
      <c r="CE49705" s="227"/>
    </row>
    <row r="49706" spans="83:83">
      <c r="CE49706" s="227"/>
    </row>
    <row r="49707" spans="83:83">
      <c r="CE49707" s="227"/>
    </row>
    <row r="49708" spans="83:83">
      <c r="CE49708" s="227"/>
    </row>
    <row r="49709" spans="83:83">
      <c r="CE49709" s="227"/>
    </row>
    <row r="49710" spans="83:83">
      <c r="CE49710" s="227"/>
    </row>
    <row r="49711" spans="83:83">
      <c r="CE49711" s="227"/>
    </row>
    <row r="49712" spans="83:83">
      <c r="CE49712" s="227"/>
    </row>
    <row r="49713" spans="83:83">
      <c r="CE49713" s="227"/>
    </row>
    <row r="49714" spans="83:83">
      <c r="CE49714" s="227"/>
    </row>
    <row r="49715" spans="83:83">
      <c r="CE49715" s="227"/>
    </row>
    <row r="49716" spans="83:83">
      <c r="CE49716" s="227"/>
    </row>
    <row r="49717" spans="83:83">
      <c r="CE49717" s="227"/>
    </row>
    <row r="49718" spans="83:83">
      <c r="CE49718" s="227"/>
    </row>
    <row r="49719" spans="83:83">
      <c r="CE49719" s="227"/>
    </row>
    <row r="49720" spans="83:83">
      <c r="CE49720" s="227"/>
    </row>
    <row r="49721" spans="83:83">
      <c r="CE49721" s="227"/>
    </row>
    <row r="49722" spans="83:83">
      <c r="CE49722" s="227"/>
    </row>
    <row r="49723" spans="83:83">
      <c r="CE49723" s="227"/>
    </row>
    <row r="49724" spans="83:83">
      <c r="CE49724" s="227"/>
    </row>
    <row r="49725" spans="83:83">
      <c r="CE49725" s="227"/>
    </row>
    <row r="49726" spans="83:83">
      <c r="CE49726" s="227"/>
    </row>
    <row r="49727" spans="83:83">
      <c r="CE49727" s="227"/>
    </row>
    <row r="49728" spans="83:83">
      <c r="CE49728" s="227"/>
    </row>
    <row r="49729" spans="83:83">
      <c r="CE49729" s="227"/>
    </row>
    <row r="49730" spans="83:83">
      <c r="CE49730" s="227"/>
    </row>
    <row r="49731" spans="83:83">
      <c r="CE49731" s="227"/>
    </row>
    <row r="49732" spans="83:83">
      <c r="CE49732" s="227"/>
    </row>
    <row r="49733" spans="83:83">
      <c r="CE49733" s="227"/>
    </row>
    <row r="49734" spans="83:83">
      <c r="CE49734" s="227"/>
    </row>
    <row r="49735" spans="83:83">
      <c r="CE49735" s="227"/>
    </row>
    <row r="49736" spans="83:83">
      <c r="CE49736" s="227"/>
    </row>
    <row r="49737" spans="83:83">
      <c r="CE49737" s="227"/>
    </row>
    <row r="49738" spans="83:83">
      <c r="CE49738" s="227"/>
    </row>
    <row r="49739" spans="83:83">
      <c r="CE49739" s="227"/>
    </row>
    <row r="49740" spans="83:83">
      <c r="CE49740" s="227"/>
    </row>
    <row r="49741" spans="83:83">
      <c r="CE49741" s="227"/>
    </row>
    <row r="49742" spans="83:83">
      <c r="CE49742" s="227"/>
    </row>
    <row r="49743" spans="83:83">
      <c r="CE49743" s="227"/>
    </row>
    <row r="49744" spans="83:83">
      <c r="CE49744" s="227"/>
    </row>
    <row r="49745" spans="83:83">
      <c r="CE49745" s="227"/>
    </row>
    <row r="49746" spans="83:83">
      <c r="CE49746" s="227"/>
    </row>
    <row r="49747" spans="83:83">
      <c r="CE49747" s="227"/>
    </row>
    <row r="49748" spans="83:83">
      <c r="CE49748" s="227"/>
    </row>
    <row r="49749" spans="83:83">
      <c r="CE49749" s="227"/>
    </row>
    <row r="49750" spans="83:83">
      <c r="CE49750" s="227"/>
    </row>
    <row r="49751" spans="83:83">
      <c r="CE49751" s="227"/>
    </row>
    <row r="49752" spans="83:83">
      <c r="CE49752" s="227"/>
    </row>
    <row r="49753" spans="83:83">
      <c r="CE49753" s="227"/>
    </row>
    <row r="49754" spans="83:83">
      <c r="CE49754" s="227"/>
    </row>
    <row r="49755" spans="83:83">
      <c r="CE49755" s="227"/>
    </row>
    <row r="49756" spans="83:83">
      <c r="CE49756" s="227"/>
    </row>
    <row r="49757" spans="83:83">
      <c r="CE49757" s="227"/>
    </row>
    <row r="49758" spans="83:83">
      <c r="CE49758" s="227"/>
    </row>
    <row r="49759" spans="83:83">
      <c r="CE49759" s="227"/>
    </row>
    <row r="49760" spans="83:83">
      <c r="CE49760" s="227"/>
    </row>
    <row r="49761" spans="83:83">
      <c r="CE49761" s="227"/>
    </row>
    <row r="49762" spans="83:83">
      <c r="CE49762" s="227"/>
    </row>
    <row r="49763" spans="83:83">
      <c r="CE49763" s="227"/>
    </row>
    <row r="49764" spans="83:83">
      <c r="CE49764" s="227"/>
    </row>
    <row r="49765" spans="83:83">
      <c r="CE49765" s="227"/>
    </row>
    <row r="49766" spans="83:83">
      <c r="CE49766" s="227"/>
    </row>
    <row r="49767" spans="83:83">
      <c r="CE49767" s="227"/>
    </row>
    <row r="49768" spans="83:83">
      <c r="CE49768" s="227"/>
    </row>
    <row r="49769" spans="83:83">
      <c r="CE49769" s="227"/>
    </row>
    <row r="49770" spans="83:83">
      <c r="CE49770" s="227"/>
    </row>
    <row r="49771" spans="83:83">
      <c r="CE49771" s="227"/>
    </row>
    <row r="49772" spans="83:83">
      <c r="CE49772" s="227"/>
    </row>
    <row r="49773" spans="83:83">
      <c r="CE49773" s="227"/>
    </row>
    <row r="49774" spans="83:83">
      <c r="CE49774" s="227"/>
    </row>
    <row r="49775" spans="83:83">
      <c r="CE49775" s="227"/>
    </row>
    <row r="49776" spans="83:83">
      <c r="CE49776" s="227"/>
    </row>
    <row r="49777" spans="83:83">
      <c r="CE49777" s="227"/>
    </row>
    <row r="49778" spans="83:83">
      <c r="CE49778" s="227"/>
    </row>
    <row r="49779" spans="83:83">
      <c r="CE49779" s="227"/>
    </row>
    <row r="49780" spans="83:83">
      <c r="CE49780" s="227"/>
    </row>
    <row r="49781" spans="83:83">
      <c r="CE49781" s="227"/>
    </row>
    <row r="49782" spans="83:83">
      <c r="CE49782" s="227"/>
    </row>
    <row r="49783" spans="83:83">
      <c r="CE49783" s="227"/>
    </row>
    <row r="49784" spans="83:83">
      <c r="CE49784" s="227"/>
    </row>
    <row r="49785" spans="83:83">
      <c r="CE49785" s="227"/>
    </row>
    <row r="49786" spans="83:83">
      <c r="CE49786" s="227"/>
    </row>
    <row r="49787" spans="83:83">
      <c r="CE49787" s="227"/>
    </row>
    <row r="49788" spans="83:83">
      <c r="CE49788" s="227"/>
    </row>
    <row r="49789" spans="83:83">
      <c r="CE49789" s="227"/>
    </row>
    <row r="49790" spans="83:83">
      <c r="CE49790" s="227"/>
    </row>
    <row r="49791" spans="83:83">
      <c r="CE49791" s="227"/>
    </row>
    <row r="49792" spans="83:83">
      <c r="CE49792" s="227"/>
    </row>
    <row r="49793" spans="83:83">
      <c r="CE49793" s="227"/>
    </row>
    <row r="49794" spans="83:83">
      <c r="CE49794" s="227"/>
    </row>
    <row r="49795" spans="83:83">
      <c r="CE49795" s="227"/>
    </row>
    <row r="49796" spans="83:83">
      <c r="CE49796" s="227"/>
    </row>
    <row r="49797" spans="83:83">
      <c r="CE49797" s="227"/>
    </row>
    <row r="49798" spans="83:83">
      <c r="CE49798" s="227"/>
    </row>
    <row r="49799" spans="83:83">
      <c r="CE49799" s="227"/>
    </row>
    <row r="49800" spans="83:83">
      <c r="CE49800" s="227"/>
    </row>
    <row r="49801" spans="83:83">
      <c r="CE49801" s="227"/>
    </row>
    <row r="49802" spans="83:83">
      <c r="CE49802" s="227"/>
    </row>
    <row r="49803" spans="83:83">
      <c r="CE49803" s="227"/>
    </row>
    <row r="49804" spans="83:83">
      <c r="CE49804" s="227"/>
    </row>
    <row r="49805" spans="83:83">
      <c r="CE49805" s="227"/>
    </row>
    <row r="49806" spans="83:83">
      <c r="CE49806" s="227"/>
    </row>
    <row r="49807" spans="83:83">
      <c r="CE49807" s="227"/>
    </row>
    <row r="49808" spans="83:83">
      <c r="CE49808" s="227"/>
    </row>
    <row r="49809" spans="83:83">
      <c r="CE49809" s="227"/>
    </row>
    <row r="49810" spans="83:83">
      <c r="CE49810" s="227"/>
    </row>
    <row r="49811" spans="83:83">
      <c r="CE49811" s="227"/>
    </row>
    <row r="49812" spans="83:83">
      <c r="CE49812" s="227"/>
    </row>
    <row r="49813" spans="83:83">
      <c r="CE49813" s="227"/>
    </row>
    <row r="49814" spans="83:83">
      <c r="CE49814" s="227"/>
    </row>
    <row r="49815" spans="83:83">
      <c r="CE49815" s="227"/>
    </row>
    <row r="49816" spans="83:83">
      <c r="CE49816" s="227"/>
    </row>
    <row r="49817" spans="83:83">
      <c r="CE49817" s="227"/>
    </row>
    <row r="49818" spans="83:83">
      <c r="CE49818" s="227"/>
    </row>
    <row r="49819" spans="83:83">
      <c r="CE49819" s="227"/>
    </row>
    <row r="49820" spans="83:83">
      <c r="CE49820" s="227"/>
    </row>
    <row r="49821" spans="83:83">
      <c r="CE49821" s="227"/>
    </row>
    <row r="49822" spans="83:83">
      <c r="CE49822" s="227"/>
    </row>
    <row r="49823" spans="83:83">
      <c r="CE49823" s="227"/>
    </row>
    <row r="49824" spans="83:83">
      <c r="CE49824" s="227"/>
    </row>
    <row r="49825" spans="83:83">
      <c r="CE49825" s="227"/>
    </row>
    <row r="49826" spans="83:83">
      <c r="CE49826" s="227"/>
    </row>
    <row r="49827" spans="83:83">
      <c r="CE49827" s="227"/>
    </row>
    <row r="49828" spans="83:83">
      <c r="CE49828" s="227"/>
    </row>
    <row r="49829" spans="83:83">
      <c r="CE49829" s="227"/>
    </row>
    <row r="49830" spans="83:83">
      <c r="CE49830" s="227"/>
    </row>
    <row r="49831" spans="83:83">
      <c r="CE49831" s="227"/>
    </row>
    <row r="49832" spans="83:83">
      <c r="CE49832" s="227"/>
    </row>
    <row r="49833" spans="83:83">
      <c r="CE49833" s="227"/>
    </row>
    <row r="49834" spans="83:83">
      <c r="CE49834" s="227"/>
    </row>
    <row r="49835" spans="83:83">
      <c r="CE49835" s="227"/>
    </row>
    <row r="49836" spans="83:83">
      <c r="CE49836" s="227"/>
    </row>
    <row r="49837" spans="83:83">
      <c r="CE49837" s="227"/>
    </row>
    <row r="49838" spans="83:83">
      <c r="CE49838" s="227"/>
    </row>
    <row r="49839" spans="83:83">
      <c r="CE49839" s="227"/>
    </row>
    <row r="49840" spans="83:83">
      <c r="CE49840" s="227"/>
    </row>
    <row r="49841" spans="83:83">
      <c r="CE49841" s="227"/>
    </row>
    <row r="49842" spans="83:83">
      <c r="CE49842" s="227"/>
    </row>
    <row r="49843" spans="83:83">
      <c r="CE49843" s="227"/>
    </row>
    <row r="49844" spans="83:83">
      <c r="CE49844" s="227"/>
    </row>
    <row r="49845" spans="83:83">
      <c r="CE49845" s="227"/>
    </row>
    <row r="49846" spans="83:83">
      <c r="CE49846" s="227"/>
    </row>
    <row r="49847" spans="83:83">
      <c r="CE49847" s="227"/>
    </row>
    <row r="49848" spans="83:83">
      <c r="CE49848" s="227"/>
    </row>
    <row r="49849" spans="83:83">
      <c r="CE49849" s="227"/>
    </row>
    <row r="49850" spans="83:83">
      <c r="CE49850" s="227"/>
    </row>
    <row r="49851" spans="83:83">
      <c r="CE49851" s="227"/>
    </row>
    <row r="49852" spans="83:83">
      <c r="CE49852" s="227"/>
    </row>
    <row r="49853" spans="83:83">
      <c r="CE49853" s="227"/>
    </row>
    <row r="49854" spans="83:83">
      <c r="CE49854" s="227"/>
    </row>
    <row r="49855" spans="83:83">
      <c r="CE49855" s="227"/>
    </row>
    <row r="49856" spans="83:83">
      <c r="CE49856" s="227"/>
    </row>
    <row r="49857" spans="83:83">
      <c r="CE49857" s="227"/>
    </row>
    <row r="49858" spans="83:83">
      <c r="CE49858" s="227"/>
    </row>
    <row r="49859" spans="83:83">
      <c r="CE49859" s="227"/>
    </row>
    <row r="49860" spans="83:83">
      <c r="CE49860" s="227"/>
    </row>
    <row r="49861" spans="83:83">
      <c r="CE49861" s="227"/>
    </row>
    <row r="49862" spans="83:83">
      <c r="CE49862" s="227"/>
    </row>
    <row r="49863" spans="83:83">
      <c r="CE49863" s="227"/>
    </row>
    <row r="49864" spans="83:83">
      <c r="CE49864" s="227"/>
    </row>
    <row r="49865" spans="83:83">
      <c r="CE49865" s="227"/>
    </row>
    <row r="49866" spans="83:83">
      <c r="CE49866" s="227"/>
    </row>
    <row r="49867" spans="83:83">
      <c r="CE49867" s="227"/>
    </row>
    <row r="49868" spans="83:83">
      <c r="CE49868" s="227"/>
    </row>
    <row r="49869" spans="83:83">
      <c r="CE49869" s="227"/>
    </row>
    <row r="49870" spans="83:83">
      <c r="CE49870" s="227"/>
    </row>
    <row r="49871" spans="83:83">
      <c r="CE49871" s="227"/>
    </row>
    <row r="49872" spans="83:83">
      <c r="CE49872" s="227"/>
    </row>
    <row r="49873" spans="83:83">
      <c r="CE49873" s="227"/>
    </row>
    <row r="49874" spans="83:83">
      <c r="CE49874" s="227"/>
    </row>
    <row r="49875" spans="83:83">
      <c r="CE49875" s="227"/>
    </row>
    <row r="49876" spans="83:83">
      <c r="CE49876" s="227"/>
    </row>
    <row r="49877" spans="83:83">
      <c r="CE49877" s="227"/>
    </row>
    <row r="49878" spans="83:83">
      <c r="CE49878" s="227"/>
    </row>
    <row r="49879" spans="83:83">
      <c r="CE49879" s="227"/>
    </row>
    <row r="49880" spans="83:83">
      <c r="CE49880" s="227"/>
    </row>
    <row r="49881" spans="83:83">
      <c r="CE49881" s="227"/>
    </row>
    <row r="49882" spans="83:83">
      <c r="CE49882" s="227"/>
    </row>
    <row r="49883" spans="83:83">
      <c r="CE49883" s="227"/>
    </row>
    <row r="49884" spans="83:83">
      <c r="CE49884" s="227"/>
    </row>
    <row r="49885" spans="83:83">
      <c r="CE49885" s="227"/>
    </row>
    <row r="49886" spans="83:83">
      <c r="CE49886" s="227"/>
    </row>
    <row r="49887" spans="83:83">
      <c r="CE49887" s="227"/>
    </row>
    <row r="49888" spans="83:83">
      <c r="CE49888" s="227"/>
    </row>
    <row r="49889" spans="83:83">
      <c r="CE49889" s="227"/>
    </row>
    <row r="49890" spans="83:83">
      <c r="CE49890" s="227"/>
    </row>
    <row r="49891" spans="83:83">
      <c r="CE49891" s="227"/>
    </row>
    <row r="49892" spans="83:83">
      <c r="CE49892" s="227"/>
    </row>
    <row r="49893" spans="83:83">
      <c r="CE49893" s="227"/>
    </row>
    <row r="49894" spans="83:83">
      <c r="CE49894" s="227"/>
    </row>
    <row r="49895" spans="83:83">
      <c r="CE49895" s="227"/>
    </row>
    <row r="49896" spans="83:83">
      <c r="CE49896" s="227"/>
    </row>
    <row r="49897" spans="83:83">
      <c r="CE49897" s="227"/>
    </row>
    <row r="49898" spans="83:83">
      <c r="CE49898" s="227"/>
    </row>
    <row r="49899" spans="83:83">
      <c r="CE49899" s="227"/>
    </row>
    <row r="49900" spans="83:83">
      <c r="CE49900" s="227"/>
    </row>
    <row r="49901" spans="83:83">
      <c r="CE49901" s="227"/>
    </row>
    <row r="49902" spans="83:83">
      <c r="CE49902" s="227"/>
    </row>
    <row r="49903" spans="83:83">
      <c r="CE49903" s="227"/>
    </row>
    <row r="49904" spans="83:83">
      <c r="CE49904" s="227"/>
    </row>
    <row r="49905" spans="83:83">
      <c r="CE49905" s="227"/>
    </row>
    <row r="49906" spans="83:83">
      <c r="CE49906" s="227"/>
    </row>
    <row r="49907" spans="83:83">
      <c r="CE49907" s="227"/>
    </row>
    <row r="49908" spans="83:83">
      <c r="CE49908" s="227"/>
    </row>
    <row r="49909" spans="83:83">
      <c r="CE49909" s="227"/>
    </row>
    <row r="49910" spans="83:83">
      <c r="CE49910" s="227"/>
    </row>
    <row r="49911" spans="83:83">
      <c r="CE49911" s="227"/>
    </row>
    <row r="49912" spans="83:83">
      <c r="CE49912" s="227"/>
    </row>
    <row r="49913" spans="83:83">
      <c r="CE49913" s="227"/>
    </row>
    <row r="49914" spans="83:83">
      <c r="CE49914" s="227"/>
    </row>
    <row r="49915" spans="83:83">
      <c r="CE49915" s="227"/>
    </row>
    <row r="49916" spans="83:83">
      <c r="CE49916" s="227"/>
    </row>
    <row r="49917" spans="83:83">
      <c r="CE49917" s="227"/>
    </row>
    <row r="49918" spans="83:83">
      <c r="CE49918" s="227"/>
    </row>
    <row r="49919" spans="83:83">
      <c r="CE49919" s="227"/>
    </row>
    <row r="49920" spans="83:83">
      <c r="CE49920" s="227"/>
    </row>
    <row r="49921" spans="83:83">
      <c r="CE49921" s="227"/>
    </row>
    <row r="49922" spans="83:83">
      <c r="CE49922" s="227"/>
    </row>
    <row r="49923" spans="83:83">
      <c r="CE49923" s="227"/>
    </row>
    <row r="49924" spans="83:83">
      <c r="CE49924" s="227"/>
    </row>
    <row r="49925" spans="83:83">
      <c r="CE49925" s="227"/>
    </row>
    <row r="49926" spans="83:83">
      <c r="CE49926" s="227"/>
    </row>
    <row r="49927" spans="83:83">
      <c r="CE49927" s="227"/>
    </row>
    <row r="49928" spans="83:83">
      <c r="CE49928" s="227"/>
    </row>
    <row r="49929" spans="83:83">
      <c r="CE49929" s="227"/>
    </row>
    <row r="49930" spans="83:83">
      <c r="CE49930" s="227"/>
    </row>
    <row r="49931" spans="83:83">
      <c r="CE49931" s="227"/>
    </row>
    <row r="49932" spans="83:83">
      <c r="CE49932" s="227"/>
    </row>
    <row r="49933" spans="83:83">
      <c r="CE49933" s="227"/>
    </row>
    <row r="49934" spans="83:83">
      <c r="CE49934" s="227"/>
    </row>
    <row r="49935" spans="83:83">
      <c r="CE49935" s="227"/>
    </row>
    <row r="49936" spans="83:83">
      <c r="CE49936" s="227"/>
    </row>
    <row r="49937" spans="83:83">
      <c r="CE49937" s="227"/>
    </row>
    <row r="49938" spans="83:83">
      <c r="CE49938" s="227"/>
    </row>
    <row r="49939" spans="83:83">
      <c r="CE49939" s="227"/>
    </row>
    <row r="49940" spans="83:83">
      <c r="CE49940" s="227"/>
    </row>
    <row r="49941" spans="83:83">
      <c r="CE49941" s="227"/>
    </row>
    <row r="49942" spans="83:83">
      <c r="CE49942" s="227"/>
    </row>
    <row r="49943" spans="83:83">
      <c r="CE49943" s="227"/>
    </row>
    <row r="49944" spans="83:83">
      <c r="CE49944" s="227"/>
    </row>
    <row r="49945" spans="83:83">
      <c r="CE49945" s="227"/>
    </row>
    <row r="49946" spans="83:83">
      <c r="CE49946" s="227"/>
    </row>
    <row r="49947" spans="83:83">
      <c r="CE49947" s="227"/>
    </row>
    <row r="49948" spans="83:83">
      <c r="CE49948" s="227"/>
    </row>
    <row r="49949" spans="83:83">
      <c r="CE49949" s="227"/>
    </row>
    <row r="49950" spans="83:83">
      <c r="CE49950" s="227"/>
    </row>
    <row r="49951" spans="83:83">
      <c r="CE49951" s="227"/>
    </row>
    <row r="49952" spans="83:83">
      <c r="CE49952" s="227"/>
    </row>
    <row r="49953" spans="83:83">
      <c r="CE49953" s="227"/>
    </row>
    <row r="49954" spans="83:83">
      <c r="CE49954" s="227"/>
    </row>
    <row r="49955" spans="83:83">
      <c r="CE49955" s="227"/>
    </row>
    <row r="49956" spans="83:83">
      <c r="CE49956" s="227"/>
    </row>
    <row r="49957" spans="83:83">
      <c r="CE49957" s="227"/>
    </row>
    <row r="49958" spans="83:83">
      <c r="CE49958" s="227"/>
    </row>
    <row r="49959" spans="83:83">
      <c r="CE49959" s="227"/>
    </row>
    <row r="49960" spans="83:83">
      <c r="CE49960" s="227"/>
    </row>
    <row r="49961" spans="83:83">
      <c r="CE49961" s="227"/>
    </row>
    <row r="49962" spans="83:83">
      <c r="CE49962" s="227"/>
    </row>
    <row r="49963" spans="83:83">
      <c r="CE49963" s="227"/>
    </row>
    <row r="49964" spans="83:83">
      <c r="CE49964" s="227"/>
    </row>
    <row r="49965" spans="83:83">
      <c r="CE49965" s="227"/>
    </row>
    <row r="49966" spans="83:83">
      <c r="CE49966" s="227"/>
    </row>
    <row r="49967" spans="83:83">
      <c r="CE49967" s="227"/>
    </row>
    <row r="49968" spans="83:83">
      <c r="CE49968" s="227"/>
    </row>
    <row r="49969" spans="83:83">
      <c r="CE49969" s="227"/>
    </row>
    <row r="49970" spans="83:83">
      <c r="CE49970" s="227"/>
    </row>
    <row r="49971" spans="83:83">
      <c r="CE49971" s="227"/>
    </row>
    <row r="49972" spans="83:83">
      <c r="CE49972" s="227"/>
    </row>
    <row r="49973" spans="83:83">
      <c r="CE49973" s="227"/>
    </row>
    <row r="49974" spans="83:83">
      <c r="CE49974" s="227"/>
    </row>
    <row r="49975" spans="83:83">
      <c r="CE49975" s="227"/>
    </row>
    <row r="49976" spans="83:83">
      <c r="CE49976" s="227"/>
    </row>
    <row r="49977" spans="83:83">
      <c r="CE49977" s="227"/>
    </row>
    <row r="49978" spans="83:83">
      <c r="CE49978" s="227"/>
    </row>
    <row r="49979" spans="83:83">
      <c r="CE49979" s="227"/>
    </row>
    <row r="49980" spans="83:83">
      <c r="CE49980" s="227"/>
    </row>
    <row r="49981" spans="83:83">
      <c r="CE49981" s="227"/>
    </row>
    <row r="49982" spans="83:83">
      <c r="CE49982" s="227"/>
    </row>
    <row r="49983" spans="83:83">
      <c r="CE49983" s="227"/>
    </row>
    <row r="49984" spans="83:83">
      <c r="CE49984" s="227"/>
    </row>
    <row r="49985" spans="83:83">
      <c r="CE49985" s="227"/>
    </row>
    <row r="49986" spans="83:83">
      <c r="CE49986" s="227"/>
    </row>
    <row r="49987" spans="83:83">
      <c r="CE49987" s="227"/>
    </row>
    <row r="49988" spans="83:83">
      <c r="CE49988" s="227"/>
    </row>
    <row r="49989" spans="83:83">
      <c r="CE49989" s="227"/>
    </row>
    <row r="49990" spans="83:83">
      <c r="CE49990" s="227"/>
    </row>
    <row r="49991" spans="83:83">
      <c r="CE49991" s="227"/>
    </row>
    <row r="49992" spans="83:83">
      <c r="CE49992" s="227"/>
    </row>
    <row r="49993" spans="83:83">
      <c r="CE49993" s="227"/>
    </row>
    <row r="49994" spans="83:83">
      <c r="CE49994" s="227"/>
    </row>
    <row r="49995" spans="83:83">
      <c r="CE49995" s="227"/>
    </row>
    <row r="49996" spans="83:83">
      <c r="CE49996" s="227"/>
    </row>
    <row r="49997" spans="83:83">
      <c r="CE49997" s="227"/>
    </row>
    <row r="49998" spans="83:83">
      <c r="CE49998" s="227"/>
    </row>
    <row r="49999" spans="83:83">
      <c r="CE49999" s="227"/>
    </row>
    <row r="50000" spans="83:83">
      <c r="CE50000" s="227"/>
    </row>
    <row r="50001" spans="83:83">
      <c r="CE50001" s="227"/>
    </row>
    <row r="50002" spans="83:83">
      <c r="CE50002" s="227"/>
    </row>
    <row r="50003" spans="83:83">
      <c r="CE50003" s="227"/>
    </row>
    <row r="50004" spans="83:83">
      <c r="CE50004" s="227"/>
    </row>
    <row r="50005" spans="83:83">
      <c r="CE50005" s="227"/>
    </row>
    <row r="50006" spans="83:83">
      <c r="CE50006" s="227"/>
    </row>
    <row r="50007" spans="83:83">
      <c r="CE50007" s="227"/>
    </row>
    <row r="50008" spans="83:83">
      <c r="CE50008" s="227"/>
    </row>
    <row r="50009" spans="83:83">
      <c r="CE50009" s="227"/>
    </row>
    <row r="50010" spans="83:83">
      <c r="CE50010" s="227"/>
    </row>
    <row r="50011" spans="83:83">
      <c r="CE50011" s="227"/>
    </row>
    <row r="50012" spans="83:83">
      <c r="CE50012" s="227"/>
    </row>
    <row r="50013" spans="83:83">
      <c r="CE50013" s="227"/>
    </row>
    <row r="50014" spans="83:83">
      <c r="CE50014" s="227"/>
    </row>
    <row r="50015" spans="83:83">
      <c r="CE50015" s="227"/>
    </row>
    <row r="50016" spans="83:83">
      <c r="CE50016" s="227"/>
    </row>
    <row r="50017" spans="83:83">
      <c r="CE50017" s="227"/>
    </row>
    <row r="50018" spans="83:83">
      <c r="CE50018" s="227"/>
    </row>
    <row r="50019" spans="83:83">
      <c r="CE50019" s="227"/>
    </row>
    <row r="50020" spans="83:83">
      <c r="CE50020" s="227"/>
    </row>
    <row r="50021" spans="83:83">
      <c r="CE50021" s="227"/>
    </row>
    <row r="50022" spans="83:83">
      <c r="CE50022" s="227"/>
    </row>
    <row r="50023" spans="83:83">
      <c r="CE50023" s="227"/>
    </row>
    <row r="50024" spans="83:83">
      <c r="CE50024" s="227"/>
    </row>
    <row r="50025" spans="83:83">
      <c r="CE50025" s="227"/>
    </row>
    <row r="50026" spans="83:83">
      <c r="CE50026" s="227"/>
    </row>
    <row r="50027" spans="83:83">
      <c r="CE50027" s="227"/>
    </row>
    <row r="50028" spans="83:83">
      <c r="CE50028" s="227"/>
    </row>
    <row r="50029" spans="83:83">
      <c r="CE50029" s="227"/>
    </row>
    <row r="50030" spans="83:83">
      <c r="CE50030" s="227"/>
    </row>
    <row r="50031" spans="83:83">
      <c r="CE50031" s="227"/>
    </row>
    <row r="50032" spans="83:83">
      <c r="CE50032" s="227"/>
    </row>
    <row r="50033" spans="83:83">
      <c r="CE50033" s="227"/>
    </row>
    <row r="50034" spans="83:83">
      <c r="CE50034" s="227"/>
    </row>
    <row r="50035" spans="83:83">
      <c r="CE50035" s="227"/>
    </row>
    <row r="50036" spans="83:83">
      <c r="CE50036" s="227"/>
    </row>
    <row r="50037" spans="83:83">
      <c r="CE50037" s="227"/>
    </row>
    <row r="50038" spans="83:83">
      <c r="CE50038" s="227"/>
    </row>
    <row r="50039" spans="83:83">
      <c r="CE50039" s="227"/>
    </row>
    <row r="50040" spans="83:83">
      <c r="CE50040" s="227"/>
    </row>
    <row r="50041" spans="83:83">
      <c r="CE50041" s="227"/>
    </row>
    <row r="50042" spans="83:83">
      <c r="CE50042" s="227"/>
    </row>
    <row r="50043" spans="83:83">
      <c r="CE50043" s="227"/>
    </row>
    <row r="50044" spans="83:83">
      <c r="CE50044" s="227"/>
    </row>
    <row r="50045" spans="83:83">
      <c r="CE50045" s="227"/>
    </row>
    <row r="50046" spans="83:83">
      <c r="CE50046" s="227"/>
    </row>
    <row r="50047" spans="83:83">
      <c r="CE50047" s="227"/>
    </row>
    <row r="50048" spans="83:83">
      <c r="CE50048" s="227"/>
    </row>
    <row r="50049" spans="83:83">
      <c r="CE50049" s="227"/>
    </row>
    <row r="50050" spans="83:83">
      <c r="CE50050" s="227"/>
    </row>
    <row r="50051" spans="83:83">
      <c r="CE50051" s="227"/>
    </row>
    <row r="50052" spans="83:83">
      <c r="CE50052" s="227"/>
    </row>
    <row r="50053" spans="83:83">
      <c r="CE50053" s="227"/>
    </row>
    <row r="50054" spans="83:83">
      <c r="CE50054" s="227"/>
    </row>
    <row r="50055" spans="83:83">
      <c r="CE50055" s="227"/>
    </row>
    <row r="50056" spans="83:83">
      <c r="CE50056" s="227"/>
    </row>
    <row r="50057" spans="83:83">
      <c r="CE50057" s="227"/>
    </row>
    <row r="50058" spans="83:83">
      <c r="CE50058" s="227"/>
    </row>
    <row r="50059" spans="83:83">
      <c r="CE50059" s="227"/>
    </row>
    <row r="50060" spans="83:83">
      <c r="CE50060" s="227"/>
    </row>
    <row r="50061" spans="83:83">
      <c r="CE50061" s="227"/>
    </row>
    <row r="50062" spans="83:83">
      <c r="CE50062" s="227"/>
    </row>
    <row r="50063" spans="83:83">
      <c r="CE50063" s="227"/>
    </row>
    <row r="50064" spans="83:83">
      <c r="CE50064" s="227"/>
    </row>
    <row r="50065" spans="83:83">
      <c r="CE50065" s="227"/>
    </row>
    <row r="50066" spans="83:83">
      <c r="CE50066" s="227"/>
    </row>
    <row r="50067" spans="83:83">
      <c r="CE50067" s="227"/>
    </row>
    <row r="50068" spans="83:83">
      <c r="CE50068" s="227"/>
    </row>
    <row r="50069" spans="83:83">
      <c r="CE50069" s="227"/>
    </row>
    <row r="50070" spans="83:83">
      <c r="CE50070" s="227"/>
    </row>
    <row r="50071" spans="83:83">
      <c r="CE50071" s="227"/>
    </row>
    <row r="50072" spans="83:83">
      <c r="CE50072" s="227"/>
    </row>
    <row r="50073" spans="83:83">
      <c r="CE50073" s="227"/>
    </row>
    <row r="50074" spans="83:83">
      <c r="CE50074" s="227"/>
    </row>
    <row r="50075" spans="83:83">
      <c r="CE50075" s="227"/>
    </row>
    <row r="50076" spans="83:83">
      <c r="CE50076" s="227"/>
    </row>
    <row r="50077" spans="83:83">
      <c r="CE50077" s="227"/>
    </row>
    <row r="50078" spans="83:83">
      <c r="CE50078" s="227"/>
    </row>
    <row r="50079" spans="83:83">
      <c r="CE50079" s="227"/>
    </row>
    <row r="50080" spans="83:83">
      <c r="CE50080" s="227"/>
    </row>
    <row r="50081" spans="83:83">
      <c r="CE50081" s="227"/>
    </row>
    <row r="50082" spans="83:83">
      <c r="CE50082" s="227"/>
    </row>
    <row r="50083" spans="83:83">
      <c r="CE50083" s="227"/>
    </row>
    <row r="50084" spans="83:83">
      <c r="CE50084" s="227"/>
    </row>
    <row r="50085" spans="83:83">
      <c r="CE50085" s="227"/>
    </row>
    <row r="50086" spans="83:83">
      <c r="CE50086" s="227"/>
    </row>
    <row r="50087" spans="83:83">
      <c r="CE50087" s="227"/>
    </row>
    <row r="50088" spans="83:83">
      <c r="CE50088" s="227"/>
    </row>
    <row r="50089" spans="83:83">
      <c r="CE50089" s="227"/>
    </row>
    <row r="50090" spans="83:83">
      <c r="CE50090" s="227"/>
    </row>
    <row r="50091" spans="83:83">
      <c r="CE50091" s="227"/>
    </row>
    <row r="50092" spans="83:83">
      <c r="CE50092" s="227"/>
    </row>
    <row r="50093" spans="83:83">
      <c r="CE50093" s="227"/>
    </row>
    <row r="50094" spans="83:83">
      <c r="CE50094" s="227"/>
    </row>
    <row r="50095" spans="83:83">
      <c r="CE50095" s="227"/>
    </row>
    <row r="50096" spans="83:83">
      <c r="CE50096" s="227"/>
    </row>
    <row r="50097" spans="83:83">
      <c r="CE50097" s="227"/>
    </row>
    <row r="50098" spans="83:83">
      <c r="CE50098" s="227"/>
    </row>
    <row r="50099" spans="83:83">
      <c r="CE50099" s="227"/>
    </row>
    <row r="50100" spans="83:83">
      <c r="CE50100" s="227"/>
    </row>
    <row r="50101" spans="83:83">
      <c r="CE50101" s="227"/>
    </row>
    <row r="50102" spans="83:83">
      <c r="CE50102" s="227"/>
    </row>
    <row r="50103" spans="83:83">
      <c r="CE50103" s="227"/>
    </row>
    <row r="50104" spans="83:83">
      <c r="CE50104" s="227"/>
    </row>
    <row r="50105" spans="83:83">
      <c r="CE50105" s="227"/>
    </row>
    <row r="50106" spans="83:83">
      <c r="CE50106" s="227"/>
    </row>
    <row r="50107" spans="83:83">
      <c r="CE50107" s="227"/>
    </row>
    <row r="50108" spans="83:83">
      <c r="CE50108" s="227"/>
    </row>
    <row r="50109" spans="83:83">
      <c r="CE50109" s="227"/>
    </row>
    <row r="50110" spans="83:83">
      <c r="CE50110" s="227"/>
    </row>
    <row r="50111" spans="83:83">
      <c r="CE50111" s="227"/>
    </row>
    <row r="50112" spans="83:83">
      <c r="CE50112" s="227"/>
    </row>
    <row r="50113" spans="83:83">
      <c r="CE50113" s="227"/>
    </row>
    <row r="50114" spans="83:83">
      <c r="CE50114" s="227"/>
    </row>
    <row r="50115" spans="83:83">
      <c r="CE50115" s="227"/>
    </row>
    <row r="50116" spans="83:83">
      <c r="CE50116" s="227"/>
    </row>
    <row r="50117" spans="83:83">
      <c r="CE50117" s="227"/>
    </row>
    <row r="50118" spans="83:83">
      <c r="CE50118" s="227"/>
    </row>
    <row r="50119" spans="83:83">
      <c r="CE50119" s="227"/>
    </row>
    <row r="50120" spans="83:83">
      <c r="CE50120" s="227"/>
    </row>
    <row r="50121" spans="83:83">
      <c r="CE50121" s="227"/>
    </row>
    <row r="50122" spans="83:83">
      <c r="CE50122" s="227"/>
    </row>
    <row r="50123" spans="83:83">
      <c r="CE50123" s="227"/>
    </row>
    <row r="50124" spans="83:83">
      <c r="CE50124" s="227"/>
    </row>
    <row r="50125" spans="83:83">
      <c r="CE50125" s="227"/>
    </row>
    <row r="50126" spans="83:83">
      <c r="CE50126" s="227"/>
    </row>
    <row r="50127" spans="83:83">
      <c r="CE50127" s="227"/>
    </row>
    <row r="50128" spans="83:83">
      <c r="CE50128" s="227"/>
    </row>
    <row r="50129" spans="83:83">
      <c r="CE50129" s="227"/>
    </row>
    <row r="50130" spans="83:83">
      <c r="CE50130" s="227"/>
    </row>
    <row r="50131" spans="83:83">
      <c r="CE50131" s="227"/>
    </row>
    <row r="50132" spans="83:83">
      <c r="CE50132" s="227"/>
    </row>
    <row r="50133" spans="83:83">
      <c r="CE50133" s="227"/>
    </row>
    <row r="50134" spans="83:83">
      <c r="CE50134" s="227"/>
    </row>
    <row r="50135" spans="83:83">
      <c r="CE50135" s="227"/>
    </row>
    <row r="50136" spans="83:83">
      <c r="CE50136" s="227"/>
    </row>
    <row r="50137" spans="83:83">
      <c r="CE50137" s="227"/>
    </row>
    <row r="50138" spans="83:83">
      <c r="CE50138" s="227"/>
    </row>
    <row r="50139" spans="83:83">
      <c r="CE50139" s="227"/>
    </row>
    <row r="50140" spans="83:83">
      <c r="CE50140" s="227"/>
    </row>
    <row r="50141" spans="83:83">
      <c r="CE50141" s="227"/>
    </row>
    <row r="50142" spans="83:83">
      <c r="CE50142" s="227"/>
    </row>
    <row r="50143" spans="83:83">
      <c r="CE50143" s="227"/>
    </row>
    <row r="50144" spans="83:83">
      <c r="CE50144" s="227"/>
    </row>
    <row r="50145" spans="83:83">
      <c r="CE50145" s="227"/>
    </row>
    <row r="50146" spans="83:83">
      <c r="CE50146" s="227"/>
    </row>
    <row r="50147" spans="83:83">
      <c r="CE50147" s="227"/>
    </row>
    <row r="50148" spans="83:83">
      <c r="CE50148" s="227"/>
    </row>
    <row r="50149" spans="83:83">
      <c r="CE50149" s="227"/>
    </row>
    <row r="50150" spans="83:83">
      <c r="CE50150" s="227"/>
    </row>
    <row r="50151" spans="83:83">
      <c r="CE50151" s="227"/>
    </row>
    <row r="50152" spans="83:83">
      <c r="CE50152" s="227"/>
    </row>
    <row r="50153" spans="83:83">
      <c r="CE50153" s="227"/>
    </row>
    <row r="50154" spans="83:83">
      <c r="CE50154" s="227"/>
    </row>
    <row r="50155" spans="83:83">
      <c r="CE50155" s="227"/>
    </row>
    <row r="50156" spans="83:83">
      <c r="CE50156" s="227"/>
    </row>
    <row r="50157" spans="83:83">
      <c r="CE50157" s="227"/>
    </row>
    <row r="50158" spans="83:83">
      <c r="CE50158" s="227"/>
    </row>
    <row r="50159" spans="83:83">
      <c r="CE50159" s="227"/>
    </row>
    <row r="50160" spans="83:83">
      <c r="CE50160" s="227"/>
    </row>
    <row r="50161" spans="83:83">
      <c r="CE50161" s="227"/>
    </row>
    <row r="50162" spans="83:83">
      <c r="CE50162" s="227"/>
    </row>
    <row r="50163" spans="83:83">
      <c r="CE50163" s="227"/>
    </row>
    <row r="50164" spans="83:83">
      <c r="CE50164" s="227"/>
    </row>
    <row r="50165" spans="83:83">
      <c r="CE50165" s="227"/>
    </row>
    <row r="50166" spans="83:83">
      <c r="CE50166" s="227"/>
    </row>
    <row r="50167" spans="83:83">
      <c r="CE50167" s="227"/>
    </row>
    <row r="50168" spans="83:83">
      <c r="CE50168" s="227"/>
    </row>
    <row r="50169" spans="83:83">
      <c r="CE50169" s="227"/>
    </row>
    <row r="50170" spans="83:83">
      <c r="CE50170" s="227"/>
    </row>
    <row r="50171" spans="83:83">
      <c r="CE50171" s="227"/>
    </row>
    <row r="50172" spans="83:83">
      <c r="CE50172" s="227"/>
    </row>
    <row r="50173" spans="83:83">
      <c r="CE50173" s="227"/>
    </row>
    <row r="50174" spans="83:83">
      <c r="CE50174" s="227"/>
    </row>
    <row r="50175" spans="83:83">
      <c r="CE50175" s="227"/>
    </row>
    <row r="50176" spans="83:83">
      <c r="CE50176" s="227"/>
    </row>
    <row r="50177" spans="83:83">
      <c r="CE50177" s="227"/>
    </row>
    <row r="50178" spans="83:83">
      <c r="CE50178" s="227"/>
    </row>
    <row r="50179" spans="83:83">
      <c r="CE50179" s="227"/>
    </row>
    <row r="50180" spans="83:83">
      <c r="CE50180" s="227"/>
    </row>
    <row r="50181" spans="83:83">
      <c r="CE50181" s="227"/>
    </row>
    <row r="50182" spans="83:83">
      <c r="CE50182" s="227"/>
    </row>
    <row r="50183" spans="83:83">
      <c r="CE50183" s="227"/>
    </row>
    <row r="50184" spans="83:83">
      <c r="CE50184" s="227"/>
    </row>
    <row r="50185" spans="83:83">
      <c r="CE50185" s="227"/>
    </row>
    <row r="50186" spans="83:83">
      <c r="CE50186" s="227"/>
    </row>
    <row r="50187" spans="83:83">
      <c r="CE50187" s="227"/>
    </row>
    <row r="50188" spans="83:83">
      <c r="CE50188" s="227"/>
    </row>
    <row r="50189" spans="83:83">
      <c r="CE50189" s="227"/>
    </row>
    <row r="50190" spans="83:83">
      <c r="CE50190" s="227"/>
    </row>
    <row r="50191" spans="83:83">
      <c r="CE50191" s="227"/>
    </row>
    <row r="50192" spans="83:83">
      <c r="CE50192" s="227"/>
    </row>
    <row r="50193" spans="83:83">
      <c r="CE50193" s="227"/>
    </row>
    <row r="50194" spans="83:83">
      <c r="CE50194" s="227"/>
    </row>
    <row r="50195" spans="83:83">
      <c r="CE50195" s="227"/>
    </row>
    <row r="50196" spans="83:83">
      <c r="CE50196" s="227"/>
    </row>
    <row r="50197" spans="83:83">
      <c r="CE50197" s="227"/>
    </row>
    <row r="50198" spans="83:83">
      <c r="CE50198" s="227"/>
    </row>
    <row r="50199" spans="83:83">
      <c r="CE50199" s="227"/>
    </row>
    <row r="50200" spans="83:83">
      <c r="CE50200" s="227"/>
    </row>
    <row r="50201" spans="83:83">
      <c r="CE50201" s="227"/>
    </row>
    <row r="50202" spans="83:83">
      <c r="CE50202" s="227"/>
    </row>
    <row r="50203" spans="83:83">
      <c r="CE50203" s="227"/>
    </row>
    <row r="50204" spans="83:83">
      <c r="CE50204" s="227"/>
    </row>
    <row r="50205" spans="83:83">
      <c r="CE50205" s="227"/>
    </row>
    <row r="50206" spans="83:83">
      <c r="CE50206" s="227"/>
    </row>
    <row r="50207" spans="83:83">
      <c r="CE50207" s="227"/>
    </row>
    <row r="50208" spans="83:83">
      <c r="CE50208" s="227"/>
    </row>
    <row r="50209" spans="83:83">
      <c r="CE50209" s="227"/>
    </row>
    <row r="50210" spans="83:83">
      <c r="CE50210" s="227"/>
    </row>
    <row r="50211" spans="83:83">
      <c r="CE50211" s="227"/>
    </row>
    <row r="50212" spans="83:83">
      <c r="CE50212" s="227"/>
    </row>
    <row r="50213" spans="83:83">
      <c r="CE50213" s="227"/>
    </row>
    <row r="50214" spans="83:83">
      <c r="CE50214" s="227"/>
    </row>
    <row r="50215" spans="83:83">
      <c r="CE50215" s="227"/>
    </row>
    <row r="50216" spans="83:83">
      <c r="CE50216" s="227"/>
    </row>
    <row r="50217" spans="83:83">
      <c r="CE50217" s="227"/>
    </row>
    <row r="50218" spans="83:83">
      <c r="CE50218" s="227"/>
    </row>
    <row r="50219" spans="83:83">
      <c r="CE50219" s="227"/>
    </row>
    <row r="50220" spans="83:83">
      <c r="CE50220" s="227"/>
    </row>
    <row r="50221" spans="83:83">
      <c r="CE50221" s="227"/>
    </row>
    <row r="50222" spans="83:83">
      <c r="CE50222" s="227"/>
    </row>
    <row r="50223" spans="83:83">
      <c r="CE50223" s="227"/>
    </row>
    <row r="50224" spans="83:83">
      <c r="CE50224" s="227"/>
    </row>
    <row r="50225" spans="83:83">
      <c r="CE50225" s="227"/>
    </row>
    <row r="50226" spans="83:83">
      <c r="CE50226" s="227"/>
    </row>
    <row r="50227" spans="83:83">
      <c r="CE50227" s="227"/>
    </row>
    <row r="50228" spans="83:83">
      <c r="CE50228" s="227"/>
    </row>
    <row r="50229" spans="83:83">
      <c r="CE50229" s="227"/>
    </row>
    <row r="50230" spans="83:83">
      <c r="CE50230" s="227"/>
    </row>
    <row r="50231" spans="83:83">
      <c r="CE50231" s="227"/>
    </row>
    <row r="50232" spans="83:83">
      <c r="CE50232" s="227"/>
    </row>
    <row r="50233" spans="83:83">
      <c r="CE50233" s="227"/>
    </row>
    <row r="50234" spans="83:83">
      <c r="CE50234" s="227"/>
    </row>
    <row r="50235" spans="83:83">
      <c r="CE50235" s="227"/>
    </row>
    <row r="50236" spans="83:83">
      <c r="CE50236" s="227"/>
    </row>
    <row r="50237" spans="83:83">
      <c r="CE50237" s="227"/>
    </row>
    <row r="50238" spans="83:83">
      <c r="CE50238" s="227"/>
    </row>
    <row r="50239" spans="83:83">
      <c r="CE50239" s="227"/>
    </row>
    <row r="50240" spans="83:83">
      <c r="CE50240" s="227"/>
    </row>
    <row r="50241" spans="83:83">
      <c r="CE50241" s="227"/>
    </row>
    <row r="50242" spans="83:83">
      <c r="CE50242" s="227"/>
    </row>
    <row r="50243" spans="83:83">
      <c r="CE50243" s="227"/>
    </row>
    <row r="50244" spans="83:83">
      <c r="CE50244" s="227"/>
    </row>
    <row r="50245" spans="83:83">
      <c r="CE50245" s="227"/>
    </row>
    <row r="50246" spans="83:83">
      <c r="CE50246" s="227"/>
    </row>
    <row r="50247" spans="83:83">
      <c r="CE50247" s="227"/>
    </row>
    <row r="50248" spans="83:83">
      <c r="CE50248" s="227"/>
    </row>
    <row r="50249" spans="83:83">
      <c r="CE50249" s="227"/>
    </row>
    <row r="50250" spans="83:83">
      <c r="CE50250" s="227"/>
    </row>
    <row r="50251" spans="83:83">
      <c r="CE50251" s="227"/>
    </row>
    <row r="50252" spans="83:83">
      <c r="CE50252" s="227"/>
    </row>
    <row r="50253" spans="83:83">
      <c r="CE50253" s="227"/>
    </row>
    <row r="50254" spans="83:83">
      <c r="CE50254" s="227"/>
    </row>
    <row r="50255" spans="83:83">
      <c r="CE50255" s="227"/>
    </row>
    <row r="50256" spans="83:83">
      <c r="CE50256" s="227"/>
    </row>
    <row r="50257" spans="83:83">
      <c r="CE50257" s="227"/>
    </row>
    <row r="50258" spans="83:83">
      <c r="CE50258" s="227"/>
    </row>
    <row r="50259" spans="83:83">
      <c r="CE50259" s="227"/>
    </row>
    <row r="50260" spans="83:83">
      <c r="CE50260" s="227"/>
    </row>
    <row r="50261" spans="83:83">
      <c r="CE50261" s="227"/>
    </row>
    <row r="50262" spans="83:83">
      <c r="CE50262" s="227"/>
    </row>
    <row r="50263" spans="83:83">
      <c r="CE50263" s="227"/>
    </row>
    <row r="50264" spans="83:83">
      <c r="CE50264" s="227"/>
    </row>
    <row r="50265" spans="83:83">
      <c r="CE50265" s="227"/>
    </row>
    <row r="50266" spans="83:83">
      <c r="CE50266" s="227"/>
    </row>
    <row r="50267" spans="83:83">
      <c r="CE50267" s="227"/>
    </row>
    <row r="50268" spans="83:83">
      <c r="CE50268" s="227"/>
    </row>
    <row r="50269" spans="83:83">
      <c r="CE50269" s="227"/>
    </row>
    <row r="50270" spans="83:83">
      <c r="CE50270" s="227"/>
    </row>
    <row r="50271" spans="83:83">
      <c r="CE50271" s="227"/>
    </row>
    <row r="50272" spans="83:83">
      <c r="CE50272" s="227"/>
    </row>
    <row r="50273" spans="83:83">
      <c r="CE50273" s="227"/>
    </row>
    <row r="50274" spans="83:83">
      <c r="CE50274" s="227"/>
    </row>
    <row r="50275" spans="83:83">
      <c r="CE50275" s="227"/>
    </row>
    <row r="50276" spans="83:83">
      <c r="CE50276" s="227"/>
    </row>
    <row r="50277" spans="83:83">
      <c r="CE50277" s="227"/>
    </row>
    <row r="50278" spans="83:83">
      <c r="CE50278" s="227"/>
    </row>
    <row r="50279" spans="83:83">
      <c r="CE50279" s="227"/>
    </row>
    <row r="50280" spans="83:83">
      <c r="CE50280" s="227"/>
    </row>
    <row r="50281" spans="83:83">
      <c r="CE50281" s="227"/>
    </row>
    <row r="50282" spans="83:83">
      <c r="CE50282" s="227"/>
    </row>
    <row r="50283" spans="83:83">
      <c r="CE50283" s="227"/>
    </row>
    <row r="50284" spans="83:83">
      <c r="CE50284" s="227"/>
    </row>
    <row r="50285" spans="83:83">
      <c r="CE50285" s="227"/>
    </row>
    <row r="50286" spans="83:83">
      <c r="CE50286" s="227"/>
    </row>
    <row r="50287" spans="83:83">
      <c r="CE50287" s="227"/>
    </row>
    <row r="50288" spans="83:83">
      <c r="CE50288" s="227"/>
    </row>
    <row r="50289" spans="83:83">
      <c r="CE50289" s="227"/>
    </row>
    <row r="50290" spans="83:83">
      <c r="CE50290" s="227"/>
    </row>
    <row r="50291" spans="83:83">
      <c r="CE50291" s="227"/>
    </row>
    <row r="50292" spans="83:83">
      <c r="CE50292" s="227"/>
    </row>
    <row r="50293" spans="83:83">
      <c r="CE50293" s="227"/>
    </row>
    <row r="50294" spans="83:83">
      <c r="CE50294" s="227"/>
    </row>
    <row r="50295" spans="83:83">
      <c r="CE50295" s="227"/>
    </row>
    <row r="50296" spans="83:83">
      <c r="CE50296" s="227"/>
    </row>
    <row r="50297" spans="83:83">
      <c r="CE50297" s="227"/>
    </row>
    <row r="50298" spans="83:83">
      <c r="CE50298" s="227"/>
    </row>
    <row r="50299" spans="83:83">
      <c r="CE50299" s="227"/>
    </row>
    <row r="50300" spans="83:83">
      <c r="CE50300" s="227"/>
    </row>
    <row r="50301" spans="83:83">
      <c r="CE50301" s="227"/>
    </row>
    <row r="50302" spans="83:83">
      <c r="CE50302" s="227"/>
    </row>
    <row r="50303" spans="83:83">
      <c r="CE50303" s="227"/>
    </row>
    <row r="50304" spans="83:83">
      <c r="CE50304" s="227"/>
    </row>
    <row r="50305" spans="83:83">
      <c r="CE50305" s="227"/>
    </row>
    <row r="50306" spans="83:83">
      <c r="CE50306" s="227"/>
    </row>
    <row r="50307" spans="83:83">
      <c r="CE50307" s="227"/>
    </row>
    <row r="50308" spans="83:83">
      <c r="CE50308" s="227"/>
    </row>
    <row r="50309" spans="83:83">
      <c r="CE50309" s="227"/>
    </row>
    <row r="50310" spans="83:83">
      <c r="CE50310" s="227"/>
    </row>
    <row r="50311" spans="83:83">
      <c r="CE50311" s="227"/>
    </row>
    <row r="50312" spans="83:83">
      <c r="CE50312" s="227"/>
    </row>
    <row r="50313" spans="83:83">
      <c r="CE50313" s="227"/>
    </row>
    <row r="50314" spans="83:83">
      <c r="CE50314" s="227"/>
    </row>
    <row r="50315" spans="83:83">
      <c r="CE50315" s="227"/>
    </row>
    <row r="50316" spans="83:83">
      <c r="CE50316" s="227"/>
    </row>
    <row r="50317" spans="83:83">
      <c r="CE50317" s="227"/>
    </row>
    <row r="50318" spans="83:83">
      <c r="CE50318" s="227"/>
    </row>
    <row r="50319" spans="83:83">
      <c r="CE50319" s="227"/>
    </row>
    <row r="50320" spans="83:83">
      <c r="CE50320" s="227"/>
    </row>
    <row r="50321" spans="83:83">
      <c r="CE50321" s="227"/>
    </row>
    <row r="50322" spans="83:83">
      <c r="CE50322" s="227"/>
    </row>
    <row r="50323" spans="83:83">
      <c r="CE50323" s="227"/>
    </row>
    <row r="50324" spans="83:83">
      <c r="CE50324" s="227"/>
    </row>
    <row r="50325" spans="83:83">
      <c r="CE50325" s="227"/>
    </row>
    <row r="50326" spans="83:83">
      <c r="CE50326" s="227"/>
    </row>
    <row r="50327" spans="83:83">
      <c r="CE50327" s="227"/>
    </row>
    <row r="50328" spans="83:83">
      <c r="CE50328" s="227"/>
    </row>
    <row r="50329" spans="83:83">
      <c r="CE50329" s="227"/>
    </row>
    <row r="50330" spans="83:83">
      <c r="CE50330" s="227"/>
    </row>
    <row r="50331" spans="83:83">
      <c r="CE50331" s="227"/>
    </row>
    <row r="50332" spans="83:83">
      <c r="CE50332" s="227"/>
    </row>
    <row r="50333" spans="83:83">
      <c r="CE50333" s="227"/>
    </row>
    <row r="50334" spans="83:83">
      <c r="CE50334" s="227"/>
    </row>
    <row r="50335" spans="83:83">
      <c r="CE50335" s="227"/>
    </row>
    <row r="50336" spans="83:83">
      <c r="CE50336" s="227"/>
    </row>
    <row r="50337" spans="83:83">
      <c r="CE50337" s="227"/>
    </row>
    <row r="50338" spans="83:83">
      <c r="CE50338" s="227"/>
    </row>
    <row r="50339" spans="83:83">
      <c r="CE50339" s="227"/>
    </row>
    <row r="50340" spans="83:83">
      <c r="CE50340" s="227"/>
    </row>
    <row r="50341" spans="83:83">
      <c r="CE50341" s="227"/>
    </row>
    <row r="50342" spans="83:83">
      <c r="CE50342" s="227"/>
    </row>
    <row r="50343" spans="83:83">
      <c r="CE50343" s="227"/>
    </row>
    <row r="50344" spans="83:83">
      <c r="CE50344" s="227"/>
    </row>
    <row r="50345" spans="83:83">
      <c r="CE50345" s="227"/>
    </row>
    <row r="50346" spans="83:83">
      <c r="CE50346" s="227"/>
    </row>
    <row r="50347" spans="83:83">
      <c r="CE50347" s="227"/>
    </row>
    <row r="50348" spans="83:83">
      <c r="CE50348" s="227"/>
    </row>
    <row r="50349" spans="83:83">
      <c r="CE50349" s="227"/>
    </row>
    <row r="50350" spans="83:83">
      <c r="CE50350" s="227"/>
    </row>
    <row r="50351" spans="83:83">
      <c r="CE50351" s="227"/>
    </row>
    <row r="50352" spans="83:83">
      <c r="CE50352" s="227"/>
    </row>
    <row r="50353" spans="83:83">
      <c r="CE50353" s="227"/>
    </row>
    <row r="50354" spans="83:83">
      <c r="CE50354" s="227"/>
    </row>
    <row r="50355" spans="83:83">
      <c r="CE50355" s="227"/>
    </row>
    <row r="50356" spans="83:83">
      <c r="CE50356" s="227"/>
    </row>
    <row r="50357" spans="83:83">
      <c r="CE50357" s="227"/>
    </row>
    <row r="50358" spans="83:83">
      <c r="CE50358" s="227"/>
    </row>
    <row r="50359" spans="83:83">
      <c r="CE50359" s="227"/>
    </row>
    <row r="50360" spans="83:83">
      <c r="CE50360" s="227"/>
    </row>
    <row r="50361" spans="83:83">
      <c r="CE50361" s="227"/>
    </row>
    <row r="50362" spans="83:83">
      <c r="CE50362" s="227"/>
    </row>
    <row r="50363" spans="83:83">
      <c r="CE50363" s="227"/>
    </row>
    <row r="50364" spans="83:83">
      <c r="CE50364" s="227"/>
    </row>
    <row r="50365" spans="83:83">
      <c r="CE50365" s="227"/>
    </row>
    <row r="50366" spans="83:83">
      <c r="CE50366" s="227"/>
    </row>
    <row r="50367" spans="83:83">
      <c r="CE50367" s="227"/>
    </row>
    <row r="50368" spans="83:83">
      <c r="CE50368" s="227"/>
    </row>
    <row r="50369" spans="83:83">
      <c r="CE50369" s="227"/>
    </row>
    <row r="50370" spans="83:83">
      <c r="CE50370" s="227"/>
    </row>
    <row r="50371" spans="83:83">
      <c r="CE50371" s="227"/>
    </row>
    <row r="50372" spans="83:83">
      <c r="CE50372" s="227"/>
    </row>
    <row r="50373" spans="83:83">
      <c r="CE50373" s="227"/>
    </row>
    <row r="50374" spans="83:83">
      <c r="CE50374" s="227"/>
    </row>
    <row r="50375" spans="83:83">
      <c r="CE50375" s="227"/>
    </row>
    <row r="50376" spans="83:83">
      <c r="CE50376" s="227"/>
    </row>
    <row r="50377" spans="83:83">
      <c r="CE50377" s="227"/>
    </row>
    <row r="50378" spans="83:83">
      <c r="CE50378" s="227"/>
    </row>
    <row r="50379" spans="83:83">
      <c r="CE50379" s="227"/>
    </row>
    <row r="50380" spans="83:83">
      <c r="CE50380" s="227"/>
    </row>
    <row r="50381" spans="83:83">
      <c r="CE50381" s="227"/>
    </row>
    <row r="50382" spans="83:83">
      <c r="CE50382" s="227"/>
    </row>
    <row r="50383" spans="83:83">
      <c r="CE50383" s="227"/>
    </row>
    <row r="50384" spans="83:83">
      <c r="CE50384" s="227"/>
    </row>
    <row r="50385" spans="83:83">
      <c r="CE50385" s="227"/>
    </row>
    <row r="50386" spans="83:83">
      <c r="CE50386" s="227"/>
    </row>
    <row r="50387" spans="83:83">
      <c r="CE50387" s="227"/>
    </row>
    <row r="50388" spans="83:83">
      <c r="CE50388" s="227"/>
    </row>
    <row r="50389" spans="83:83">
      <c r="CE50389" s="227"/>
    </row>
    <row r="50390" spans="83:83">
      <c r="CE50390" s="227"/>
    </row>
    <row r="50391" spans="83:83">
      <c r="CE50391" s="227"/>
    </row>
    <row r="50392" spans="83:83">
      <c r="CE50392" s="227"/>
    </row>
    <row r="50393" spans="83:83">
      <c r="CE50393" s="227"/>
    </row>
    <row r="50394" spans="83:83">
      <c r="CE50394" s="227"/>
    </row>
    <row r="50395" spans="83:83">
      <c r="CE50395" s="227"/>
    </row>
    <row r="50396" spans="83:83">
      <c r="CE50396" s="227"/>
    </row>
    <row r="50397" spans="83:83">
      <c r="CE50397" s="227"/>
    </row>
    <row r="50398" spans="83:83">
      <c r="CE50398" s="227"/>
    </row>
    <row r="50399" spans="83:83">
      <c r="CE50399" s="227"/>
    </row>
    <row r="50400" spans="83:83">
      <c r="CE50400" s="227"/>
    </row>
    <row r="50401" spans="83:83">
      <c r="CE50401" s="227"/>
    </row>
    <row r="50402" spans="83:83">
      <c r="CE50402" s="227"/>
    </row>
    <row r="50403" spans="83:83">
      <c r="CE50403" s="227"/>
    </row>
    <row r="50404" spans="83:83">
      <c r="CE50404" s="227"/>
    </row>
    <row r="50405" spans="83:83">
      <c r="CE50405" s="227"/>
    </row>
    <row r="50406" spans="83:83">
      <c r="CE50406" s="227"/>
    </row>
    <row r="50407" spans="83:83">
      <c r="CE50407" s="227"/>
    </row>
    <row r="50408" spans="83:83">
      <c r="CE50408" s="227"/>
    </row>
    <row r="50409" spans="83:83">
      <c r="CE50409" s="227"/>
    </row>
    <row r="50410" spans="83:83">
      <c r="CE50410" s="227"/>
    </row>
    <row r="50411" spans="83:83">
      <c r="CE50411" s="227"/>
    </row>
    <row r="50412" spans="83:83">
      <c r="CE50412" s="227"/>
    </row>
    <row r="50413" spans="83:83">
      <c r="CE50413" s="227"/>
    </row>
    <row r="50414" spans="83:83">
      <c r="CE50414" s="227"/>
    </row>
    <row r="50415" spans="83:83">
      <c r="CE50415" s="227"/>
    </row>
    <row r="50416" spans="83:83">
      <c r="CE50416" s="227"/>
    </row>
    <row r="50417" spans="83:83">
      <c r="CE50417" s="227"/>
    </row>
    <row r="50418" spans="83:83">
      <c r="CE50418" s="227"/>
    </row>
    <row r="50419" spans="83:83">
      <c r="CE50419" s="227"/>
    </row>
    <row r="50420" spans="83:83">
      <c r="CE50420" s="227"/>
    </row>
    <row r="50421" spans="83:83">
      <c r="CE50421" s="227"/>
    </row>
    <row r="50422" spans="83:83">
      <c r="CE50422" s="227"/>
    </row>
    <row r="50423" spans="83:83">
      <c r="CE50423" s="227"/>
    </row>
    <row r="50424" spans="83:83">
      <c r="CE50424" s="227"/>
    </row>
    <row r="50425" spans="83:83">
      <c r="CE50425" s="227"/>
    </row>
    <row r="50426" spans="83:83">
      <c r="CE50426" s="227"/>
    </row>
    <row r="50427" spans="83:83">
      <c r="CE50427" s="227"/>
    </row>
    <row r="50428" spans="83:83">
      <c r="CE50428" s="227"/>
    </row>
    <row r="50429" spans="83:83">
      <c r="CE50429" s="227"/>
    </row>
    <row r="50430" spans="83:83">
      <c r="CE50430" s="227"/>
    </row>
    <row r="50431" spans="83:83">
      <c r="CE50431" s="227"/>
    </row>
    <row r="50432" spans="83:83">
      <c r="CE50432" s="227"/>
    </row>
    <row r="50433" spans="83:83">
      <c r="CE50433" s="227"/>
    </row>
    <row r="50434" spans="83:83">
      <c r="CE50434" s="227"/>
    </row>
    <row r="50435" spans="83:83">
      <c r="CE50435" s="227"/>
    </row>
    <row r="50436" spans="83:83">
      <c r="CE50436" s="227"/>
    </row>
    <row r="50437" spans="83:83">
      <c r="CE50437" s="227"/>
    </row>
    <row r="50438" spans="83:83">
      <c r="CE50438" s="227"/>
    </row>
    <row r="50439" spans="83:83">
      <c r="CE50439" s="227"/>
    </row>
    <row r="50440" spans="83:83">
      <c r="CE50440" s="227"/>
    </row>
    <row r="50441" spans="83:83">
      <c r="CE50441" s="227"/>
    </row>
    <row r="50442" spans="83:83">
      <c r="CE50442" s="227"/>
    </row>
    <row r="50443" spans="83:83">
      <c r="CE50443" s="227"/>
    </row>
    <row r="50444" spans="83:83">
      <c r="CE50444" s="227"/>
    </row>
    <row r="50445" spans="83:83">
      <c r="CE50445" s="227"/>
    </row>
    <row r="50446" spans="83:83">
      <c r="CE50446" s="227"/>
    </row>
    <row r="50447" spans="83:83">
      <c r="CE50447" s="227"/>
    </row>
    <row r="50448" spans="83:83">
      <c r="CE50448" s="227"/>
    </row>
    <row r="50449" spans="83:83">
      <c r="CE50449" s="227"/>
    </row>
    <row r="50450" spans="83:83">
      <c r="CE50450" s="227"/>
    </row>
    <row r="50451" spans="83:83">
      <c r="CE50451" s="227"/>
    </row>
    <row r="50452" spans="83:83">
      <c r="CE50452" s="227"/>
    </row>
    <row r="50453" spans="83:83">
      <c r="CE50453" s="227"/>
    </row>
    <row r="50454" spans="83:83">
      <c r="CE50454" s="227"/>
    </row>
    <row r="50455" spans="83:83">
      <c r="CE50455" s="227"/>
    </row>
    <row r="50456" spans="83:83">
      <c r="CE50456" s="227"/>
    </row>
    <row r="50457" spans="83:83">
      <c r="CE50457" s="227"/>
    </row>
    <row r="50458" spans="83:83">
      <c r="CE50458" s="227"/>
    </row>
    <row r="50459" spans="83:83">
      <c r="CE50459" s="227"/>
    </row>
    <row r="50460" spans="83:83">
      <c r="CE50460" s="227"/>
    </row>
    <row r="50461" spans="83:83">
      <c r="CE50461" s="227"/>
    </row>
    <row r="50462" spans="83:83">
      <c r="CE50462" s="227"/>
    </row>
    <row r="50463" spans="83:83">
      <c r="CE50463" s="227"/>
    </row>
    <row r="50464" spans="83:83">
      <c r="CE50464" s="227"/>
    </row>
    <row r="50465" spans="83:83">
      <c r="CE50465" s="227"/>
    </row>
    <row r="50466" spans="83:83">
      <c r="CE50466" s="227"/>
    </row>
    <row r="50467" spans="83:83">
      <c r="CE50467" s="227"/>
    </row>
    <row r="50468" spans="83:83">
      <c r="CE50468" s="227"/>
    </row>
    <row r="50469" spans="83:83">
      <c r="CE50469" s="227"/>
    </row>
    <row r="50470" spans="83:83">
      <c r="CE50470" s="227"/>
    </row>
    <row r="50471" spans="83:83">
      <c r="CE50471" s="227"/>
    </row>
    <row r="50472" spans="83:83">
      <c r="CE50472" s="227"/>
    </row>
    <row r="50473" spans="83:83">
      <c r="CE50473" s="227"/>
    </row>
    <row r="50474" spans="83:83">
      <c r="CE50474" s="227"/>
    </row>
    <row r="50475" spans="83:83">
      <c r="CE50475" s="227"/>
    </row>
    <row r="50476" spans="83:83">
      <c r="CE50476" s="227"/>
    </row>
    <row r="50477" spans="83:83">
      <c r="CE50477" s="227"/>
    </row>
    <row r="50478" spans="83:83">
      <c r="CE50478" s="227"/>
    </row>
    <row r="50479" spans="83:83">
      <c r="CE50479" s="227"/>
    </row>
    <row r="50480" spans="83:83">
      <c r="CE50480" s="227"/>
    </row>
    <row r="50481" spans="83:83">
      <c r="CE50481" s="227"/>
    </row>
    <row r="50482" spans="83:83">
      <c r="CE50482" s="227"/>
    </row>
    <row r="50483" spans="83:83">
      <c r="CE50483" s="227"/>
    </row>
    <row r="50484" spans="83:83">
      <c r="CE50484" s="227"/>
    </row>
    <row r="50485" spans="83:83">
      <c r="CE50485" s="227"/>
    </row>
    <row r="50486" spans="83:83">
      <c r="CE50486" s="227"/>
    </row>
    <row r="50487" spans="83:83">
      <c r="CE50487" s="227"/>
    </row>
    <row r="50488" spans="83:83">
      <c r="CE50488" s="227"/>
    </row>
    <row r="50489" spans="83:83">
      <c r="CE50489" s="227"/>
    </row>
    <row r="50490" spans="83:83">
      <c r="CE50490" s="227"/>
    </row>
    <row r="50491" spans="83:83">
      <c r="CE50491" s="227"/>
    </row>
    <row r="50492" spans="83:83">
      <c r="CE50492" s="227"/>
    </row>
    <row r="50493" spans="83:83">
      <c r="CE50493" s="227"/>
    </row>
    <row r="50494" spans="83:83">
      <c r="CE50494" s="227"/>
    </row>
    <row r="50495" spans="83:83">
      <c r="CE50495" s="227"/>
    </row>
    <row r="50496" spans="83:83">
      <c r="CE50496" s="227"/>
    </row>
    <row r="50497" spans="83:83">
      <c r="CE50497" s="227"/>
    </row>
    <row r="50498" spans="83:83">
      <c r="CE50498" s="227"/>
    </row>
    <row r="50499" spans="83:83">
      <c r="CE50499" s="227"/>
    </row>
    <row r="50500" spans="83:83">
      <c r="CE50500" s="227"/>
    </row>
    <row r="50501" spans="83:83">
      <c r="CE50501" s="227"/>
    </row>
    <row r="50502" spans="83:83">
      <c r="CE50502" s="227"/>
    </row>
    <row r="50503" spans="83:83">
      <c r="CE50503" s="227"/>
    </row>
    <row r="50504" spans="83:83">
      <c r="CE50504" s="227"/>
    </row>
    <row r="50505" spans="83:83">
      <c r="CE50505" s="227"/>
    </row>
    <row r="50506" spans="83:83">
      <c r="CE50506" s="227"/>
    </row>
    <row r="50507" spans="83:83">
      <c r="CE50507" s="227"/>
    </row>
    <row r="50508" spans="83:83">
      <c r="CE50508" s="227"/>
    </row>
    <row r="50509" spans="83:83">
      <c r="CE50509" s="227"/>
    </row>
    <row r="50510" spans="83:83">
      <c r="CE50510" s="227"/>
    </row>
    <row r="50511" spans="83:83">
      <c r="CE50511" s="227"/>
    </row>
    <row r="50512" spans="83:83">
      <c r="CE50512" s="227"/>
    </row>
    <row r="50513" spans="83:83">
      <c r="CE50513" s="227"/>
    </row>
    <row r="50514" spans="83:83">
      <c r="CE50514" s="227"/>
    </row>
    <row r="50515" spans="83:83">
      <c r="CE50515" s="227"/>
    </row>
    <row r="50516" spans="83:83">
      <c r="CE50516" s="227"/>
    </row>
    <row r="50517" spans="83:83">
      <c r="CE50517" s="227"/>
    </row>
    <row r="50518" spans="83:83">
      <c r="CE50518" s="227"/>
    </row>
    <row r="50519" spans="83:83">
      <c r="CE50519" s="227"/>
    </row>
    <row r="50520" spans="83:83">
      <c r="CE50520" s="227"/>
    </row>
    <row r="50521" spans="83:83">
      <c r="CE50521" s="227"/>
    </row>
    <row r="50522" spans="83:83">
      <c r="CE50522" s="227"/>
    </row>
    <row r="50523" spans="83:83">
      <c r="CE50523" s="227"/>
    </row>
    <row r="50524" spans="83:83">
      <c r="CE50524" s="227"/>
    </row>
    <row r="50525" spans="83:83">
      <c r="CE50525" s="227"/>
    </row>
    <row r="50526" spans="83:83">
      <c r="CE50526" s="227"/>
    </row>
    <row r="50527" spans="83:83">
      <c r="CE50527" s="227"/>
    </row>
    <row r="50528" spans="83:83">
      <c r="CE50528" s="227"/>
    </row>
    <row r="50529" spans="83:83">
      <c r="CE50529" s="227"/>
    </row>
    <row r="50530" spans="83:83">
      <c r="CE50530" s="227"/>
    </row>
    <row r="50531" spans="83:83">
      <c r="CE50531" s="227"/>
    </row>
    <row r="50532" spans="83:83">
      <c r="CE50532" s="227"/>
    </row>
    <row r="50533" spans="83:83">
      <c r="CE50533" s="227"/>
    </row>
    <row r="50534" spans="83:83">
      <c r="CE50534" s="227"/>
    </row>
    <row r="50535" spans="83:83">
      <c r="CE50535" s="227"/>
    </row>
    <row r="50536" spans="83:83">
      <c r="CE50536" s="227"/>
    </row>
    <row r="50537" spans="83:83">
      <c r="CE50537" s="227"/>
    </row>
    <row r="50538" spans="83:83">
      <c r="CE50538" s="227"/>
    </row>
    <row r="50539" spans="83:83">
      <c r="CE50539" s="227"/>
    </row>
    <row r="50540" spans="83:83">
      <c r="CE50540" s="227"/>
    </row>
    <row r="50541" spans="83:83">
      <c r="CE50541" s="227"/>
    </row>
    <row r="50542" spans="83:83">
      <c r="CE50542" s="227"/>
    </row>
    <row r="50543" spans="83:83">
      <c r="CE50543" s="227"/>
    </row>
    <row r="50544" spans="83:83">
      <c r="CE50544" s="227"/>
    </row>
    <row r="50545" spans="83:83">
      <c r="CE50545" s="227"/>
    </row>
    <row r="50546" spans="83:83">
      <c r="CE50546" s="227"/>
    </row>
    <row r="50547" spans="83:83">
      <c r="CE50547" s="227"/>
    </row>
    <row r="50548" spans="83:83">
      <c r="CE50548" s="227"/>
    </row>
    <row r="50549" spans="83:83">
      <c r="CE50549" s="227"/>
    </row>
    <row r="50550" spans="83:83">
      <c r="CE50550" s="227"/>
    </row>
    <row r="50551" spans="83:83">
      <c r="CE50551" s="227"/>
    </row>
    <row r="50552" spans="83:83">
      <c r="CE50552" s="227"/>
    </row>
    <row r="50553" spans="83:83">
      <c r="CE50553" s="227"/>
    </row>
    <row r="50554" spans="83:83">
      <c r="CE50554" s="227"/>
    </row>
    <row r="50555" spans="83:83">
      <c r="CE50555" s="227"/>
    </row>
    <row r="50556" spans="83:83">
      <c r="CE50556" s="227"/>
    </row>
    <row r="50557" spans="83:83">
      <c r="CE50557" s="227"/>
    </row>
    <row r="50558" spans="83:83">
      <c r="CE50558" s="227"/>
    </row>
    <row r="50559" spans="83:83">
      <c r="CE50559" s="227"/>
    </row>
    <row r="50560" spans="83:83">
      <c r="CE50560" s="227"/>
    </row>
    <row r="50561" spans="83:83">
      <c r="CE50561" s="227"/>
    </row>
    <row r="50562" spans="83:83">
      <c r="CE50562" s="227"/>
    </row>
    <row r="50563" spans="83:83">
      <c r="CE50563" s="227"/>
    </row>
    <row r="50564" spans="83:83">
      <c r="CE50564" s="227"/>
    </row>
    <row r="50565" spans="83:83">
      <c r="CE50565" s="227"/>
    </row>
    <row r="50566" spans="83:83">
      <c r="CE50566" s="227"/>
    </row>
    <row r="50567" spans="83:83">
      <c r="CE50567" s="227"/>
    </row>
    <row r="50568" spans="83:83">
      <c r="CE50568" s="227"/>
    </row>
    <row r="50569" spans="83:83">
      <c r="CE50569" s="227"/>
    </row>
    <row r="50570" spans="83:83">
      <c r="CE50570" s="227"/>
    </row>
    <row r="50571" spans="83:83">
      <c r="CE50571" s="227"/>
    </row>
    <row r="50572" spans="83:83">
      <c r="CE50572" s="227"/>
    </row>
    <row r="50573" spans="83:83">
      <c r="CE50573" s="227"/>
    </row>
    <row r="50574" spans="83:83">
      <c r="CE50574" s="227"/>
    </row>
    <row r="50575" spans="83:83">
      <c r="CE50575" s="227"/>
    </row>
    <row r="50576" spans="83:83">
      <c r="CE50576" s="227"/>
    </row>
    <row r="50577" spans="83:83">
      <c r="CE50577" s="227"/>
    </row>
    <row r="50578" spans="83:83">
      <c r="CE50578" s="227"/>
    </row>
    <row r="50579" spans="83:83">
      <c r="CE50579" s="227"/>
    </row>
    <row r="50580" spans="83:83">
      <c r="CE50580" s="227"/>
    </row>
    <row r="50581" spans="83:83">
      <c r="CE50581" s="227"/>
    </row>
    <row r="50582" spans="83:83">
      <c r="CE50582" s="227"/>
    </row>
    <row r="50583" spans="83:83">
      <c r="CE50583" s="227"/>
    </row>
    <row r="50584" spans="83:83">
      <c r="CE50584" s="227"/>
    </row>
    <row r="50585" spans="83:83">
      <c r="CE50585" s="227"/>
    </row>
    <row r="50586" spans="83:83">
      <c r="CE50586" s="227"/>
    </row>
    <row r="50587" spans="83:83">
      <c r="CE50587" s="227"/>
    </row>
    <row r="50588" spans="83:83">
      <c r="CE50588" s="227"/>
    </row>
    <row r="50589" spans="83:83">
      <c r="CE50589" s="227"/>
    </row>
    <row r="50590" spans="83:83">
      <c r="CE50590" s="227"/>
    </row>
    <row r="50591" spans="83:83">
      <c r="CE50591" s="227"/>
    </row>
    <row r="50592" spans="83:83">
      <c r="CE50592" s="227"/>
    </row>
    <row r="50593" spans="83:83">
      <c r="CE50593" s="227"/>
    </row>
    <row r="50594" spans="83:83">
      <c r="CE50594" s="227"/>
    </row>
    <row r="50595" spans="83:83">
      <c r="CE50595" s="227"/>
    </row>
    <row r="50596" spans="83:83">
      <c r="CE50596" s="227"/>
    </row>
    <row r="50597" spans="83:83">
      <c r="CE50597" s="227"/>
    </row>
    <row r="50598" spans="83:83">
      <c r="CE50598" s="227"/>
    </row>
    <row r="50599" spans="83:83">
      <c r="CE50599" s="227"/>
    </row>
    <row r="50600" spans="83:83">
      <c r="CE50600" s="227"/>
    </row>
    <row r="50601" spans="83:83">
      <c r="CE50601" s="227"/>
    </row>
    <row r="50602" spans="83:83">
      <c r="CE50602" s="227"/>
    </row>
    <row r="50603" spans="83:83">
      <c r="CE50603" s="227"/>
    </row>
    <row r="50604" spans="83:83">
      <c r="CE50604" s="227"/>
    </row>
    <row r="50605" spans="83:83">
      <c r="CE50605" s="227"/>
    </row>
    <row r="50606" spans="83:83">
      <c r="CE50606" s="227"/>
    </row>
    <row r="50607" spans="83:83">
      <c r="CE50607" s="227"/>
    </row>
    <row r="50608" spans="83:83">
      <c r="CE50608" s="227"/>
    </row>
    <row r="50609" spans="83:83">
      <c r="CE50609" s="227"/>
    </row>
    <row r="50610" spans="83:83">
      <c r="CE50610" s="227"/>
    </row>
    <row r="50611" spans="83:83">
      <c r="CE50611" s="227"/>
    </row>
    <row r="50612" spans="83:83">
      <c r="CE50612" s="227"/>
    </row>
    <row r="50613" spans="83:83">
      <c r="CE50613" s="227"/>
    </row>
    <row r="50614" spans="83:83">
      <c r="CE50614" s="227"/>
    </row>
    <row r="50615" spans="83:83">
      <c r="CE50615" s="227"/>
    </row>
    <row r="50616" spans="83:83">
      <c r="CE50616" s="227"/>
    </row>
    <row r="50617" spans="83:83">
      <c r="CE50617" s="227"/>
    </row>
    <row r="50618" spans="83:83">
      <c r="CE50618" s="227"/>
    </row>
    <row r="50619" spans="83:83">
      <c r="CE50619" s="227"/>
    </row>
    <row r="50620" spans="83:83">
      <c r="CE50620" s="227"/>
    </row>
    <row r="50621" spans="83:83">
      <c r="CE50621" s="227"/>
    </row>
    <row r="50622" spans="83:83">
      <c r="CE50622" s="227"/>
    </row>
    <row r="50623" spans="83:83">
      <c r="CE50623" s="227"/>
    </row>
    <row r="50624" spans="83:83">
      <c r="CE50624" s="227"/>
    </row>
    <row r="50625" spans="83:83">
      <c r="CE50625" s="227"/>
    </row>
    <row r="50626" spans="83:83">
      <c r="CE50626" s="227"/>
    </row>
    <row r="50627" spans="83:83">
      <c r="CE50627" s="227"/>
    </row>
    <row r="50628" spans="83:83">
      <c r="CE50628" s="227"/>
    </row>
    <row r="50629" spans="83:83">
      <c r="CE50629" s="227"/>
    </row>
    <row r="50630" spans="83:83">
      <c r="CE50630" s="227"/>
    </row>
    <row r="50631" spans="83:83">
      <c r="CE50631" s="227"/>
    </row>
    <row r="50632" spans="83:83">
      <c r="CE50632" s="227"/>
    </row>
    <row r="50633" spans="83:83">
      <c r="CE50633" s="227"/>
    </row>
    <row r="50634" spans="83:83">
      <c r="CE50634" s="227"/>
    </row>
    <row r="50635" spans="83:83">
      <c r="CE50635" s="227"/>
    </row>
    <row r="50636" spans="83:83">
      <c r="CE50636" s="227"/>
    </row>
    <row r="50637" spans="83:83">
      <c r="CE50637" s="227"/>
    </row>
    <row r="50638" spans="83:83">
      <c r="CE50638" s="227"/>
    </row>
    <row r="50639" spans="83:83">
      <c r="CE50639" s="227"/>
    </row>
    <row r="50640" spans="83:83">
      <c r="CE50640" s="227"/>
    </row>
    <row r="50641" spans="83:83">
      <c r="CE50641" s="227"/>
    </row>
    <row r="50642" spans="83:83">
      <c r="CE50642" s="227"/>
    </row>
    <row r="50643" spans="83:83">
      <c r="CE50643" s="227"/>
    </row>
    <row r="50644" spans="83:83">
      <c r="CE50644" s="227"/>
    </row>
    <row r="50645" spans="83:83">
      <c r="CE50645" s="227"/>
    </row>
    <row r="50646" spans="83:83">
      <c r="CE50646" s="227"/>
    </row>
    <row r="50647" spans="83:83">
      <c r="CE50647" s="227"/>
    </row>
    <row r="50648" spans="83:83">
      <c r="CE50648" s="227"/>
    </row>
    <row r="50649" spans="83:83">
      <c r="CE50649" s="227"/>
    </row>
    <row r="50650" spans="83:83">
      <c r="CE50650" s="227"/>
    </row>
    <row r="50651" spans="83:83">
      <c r="CE50651" s="227"/>
    </row>
    <row r="50652" spans="83:83">
      <c r="CE50652" s="227"/>
    </row>
    <row r="50653" spans="83:83">
      <c r="CE50653" s="227"/>
    </row>
    <row r="50654" spans="83:83">
      <c r="CE50654" s="227"/>
    </row>
    <row r="50655" spans="83:83">
      <c r="CE50655" s="227"/>
    </row>
    <row r="50656" spans="83:83">
      <c r="CE50656" s="227"/>
    </row>
    <row r="50657" spans="83:83">
      <c r="CE50657" s="227"/>
    </row>
    <row r="50658" spans="83:83">
      <c r="CE50658" s="227"/>
    </row>
    <row r="50659" spans="83:83">
      <c r="CE50659" s="227"/>
    </row>
    <row r="50660" spans="83:83">
      <c r="CE50660" s="227"/>
    </row>
    <row r="50661" spans="83:83">
      <c r="CE50661" s="227"/>
    </row>
    <row r="50662" spans="83:83">
      <c r="CE50662" s="227"/>
    </row>
    <row r="50663" spans="83:83">
      <c r="CE50663" s="227"/>
    </row>
    <row r="50664" spans="83:83">
      <c r="CE50664" s="227"/>
    </row>
    <row r="50665" spans="83:83">
      <c r="CE50665" s="227"/>
    </row>
    <row r="50666" spans="83:83">
      <c r="CE50666" s="227"/>
    </row>
    <row r="50667" spans="83:83">
      <c r="CE50667" s="227"/>
    </row>
    <row r="50668" spans="83:83">
      <c r="CE50668" s="227"/>
    </row>
    <row r="50669" spans="83:83">
      <c r="CE50669" s="227"/>
    </row>
    <row r="50670" spans="83:83">
      <c r="CE50670" s="227"/>
    </row>
    <row r="50671" spans="83:83">
      <c r="CE50671" s="227"/>
    </row>
    <row r="50672" spans="83:83">
      <c r="CE50672" s="227"/>
    </row>
    <row r="50673" spans="83:83">
      <c r="CE50673" s="227"/>
    </row>
    <row r="50674" spans="83:83">
      <c r="CE50674" s="227"/>
    </row>
    <row r="50675" spans="83:83">
      <c r="CE50675" s="227"/>
    </row>
    <row r="50676" spans="83:83">
      <c r="CE50676" s="227"/>
    </row>
    <row r="50677" spans="83:83">
      <c r="CE50677" s="227"/>
    </row>
    <row r="50678" spans="83:83">
      <c r="CE50678" s="227"/>
    </row>
    <row r="50679" spans="83:83">
      <c r="CE50679" s="227"/>
    </row>
    <row r="50680" spans="83:83">
      <c r="CE50680" s="227"/>
    </row>
    <row r="50681" spans="83:83">
      <c r="CE50681" s="227"/>
    </row>
    <row r="50682" spans="83:83">
      <c r="CE50682" s="227"/>
    </row>
    <row r="50683" spans="83:83">
      <c r="CE50683" s="227"/>
    </row>
    <row r="50684" spans="83:83">
      <c r="CE50684" s="227"/>
    </row>
    <row r="50685" spans="83:83">
      <c r="CE50685" s="227"/>
    </row>
    <row r="50686" spans="83:83">
      <c r="CE50686" s="227"/>
    </row>
    <row r="50687" spans="83:83">
      <c r="CE50687" s="227"/>
    </row>
    <row r="50688" spans="83:83">
      <c r="CE50688" s="227"/>
    </row>
    <row r="50689" spans="83:83">
      <c r="CE50689" s="227"/>
    </row>
    <row r="50690" spans="83:83">
      <c r="CE50690" s="227"/>
    </row>
    <row r="50691" spans="83:83">
      <c r="CE50691" s="227"/>
    </row>
    <row r="50692" spans="83:83">
      <c r="CE50692" s="227"/>
    </row>
    <row r="50693" spans="83:83">
      <c r="CE50693" s="227"/>
    </row>
    <row r="50694" spans="83:83">
      <c r="CE50694" s="227"/>
    </row>
    <row r="50695" spans="83:83">
      <c r="CE50695" s="227"/>
    </row>
    <row r="50696" spans="83:83">
      <c r="CE50696" s="227"/>
    </row>
    <row r="50697" spans="83:83">
      <c r="CE50697" s="227"/>
    </row>
    <row r="50698" spans="83:83">
      <c r="CE50698" s="227"/>
    </row>
    <row r="50699" spans="83:83">
      <c r="CE50699" s="227"/>
    </row>
    <row r="50700" spans="83:83">
      <c r="CE50700" s="227"/>
    </row>
    <row r="50701" spans="83:83">
      <c r="CE50701" s="227"/>
    </row>
    <row r="50702" spans="83:83">
      <c r="CE50702" s="227"/>
    </row>
    <row r="50703" spans="83:83">
      <c r="CE50703" s="227"/>
    </row>
    <row r="50704" spans="83:83">
      <c r="CE50704" s="227"/>
    </row>
    <row r="50705" spans="83:83">
      <c r="CE50705" s="227"/>
    </row>
    <row r="50706" spans="83:83">
      <c r="CE50706" s="227"/>
    </row>
    <row r="50707" spans="83:83">
      <c r="CE50707" s="227"/>
    </row>
    <row r="50708" spans="83:83">
      <c r="CE50708" s="227"/>
    </row>
    <row r="50709" spans="83:83">
      <c r="CE50709" s="227"/>
    </row>
    <row r="50710" spans="83:83">
      <c r="CE50710" s="227"/>
    </row>
    <row r="50711" spans="83:83">
      <c r="CE50711" s="227"/>
    </row>
    <row r="50712" spans="83:83">
      <c r="CE50712" s="227"/>
    </row>
    <row r="50713" spans="83:83">
      <c r="CE50713" s="227"/>
    </row>
    <row r="50714" spans="83:83">
      <c r="CE50714" s="227"/>
    </row>
    <row r="50715" spans="83:83">
      <c r="CE50715" s="227"/>
    </row>
    <row r="50716" spans="83:83">
      <c r="CE50716" s="227"/>
    </row>
    <row r="50717" spans="83:83">
      <c r="CE50717" s="227"/>
    </row>
    <row r="50718" spans="83:83">
      <c r="CE50718" s="227"/>
    </row>
    <row r="50719" spans="83:83">
      <c r="CE50719" s="227"/>
    </row>
    <row r="50720" spans="83:83">
      <c r="CE50720" s="227"/>
    </row>
    <row r="50721" spans="83:83">
      <c r="CE50721" s="227"/>
    </row>
    <row r="50722" spans="83:83">
      <c r="CE50722" s="227"/>
    </row>
    <row r="50723" spans="83:83">
      <c r="CE50723" s="227"/>
    </row>
    <row r="50724" spans="83:83">
      <c r="CE50724" s="227"/>
    </row>
    <row r="50725" spans="83:83">
      <c r="CE50725" s="227"/>
    </row>
    <row r="50726" spans="83:83">
      <c r="CE50726" s="227"/>
    </row>
    <row r="50727" spans="83:83">
      <c r="CE50727" s="227"/>
    </row>
    <row r="50728" spans="83:83">
      <c r="CE50728" s="227"/>
    </row>
    <row r="50729" spans="83:83">
      <c r="CE50729" s="227"/>
    </row>
    <row r="50730" spans="83:83">
      <c r="CE50730" s="227"/>
    </row>
    <row r="50731" spans="83:83">
      <c r="CE50731" s="227"/>
    </row>
    <row r="50732" spans="83:83">
      <c r="CE50732" s="227"/>
    </row>
    <row r="50733" spans="83:83">
      <c r="CE50733" s="227"/>
    </row>
    <row r="50734" spans="83:83">
      <c r="CE50734" s="227"/>
    </row>
    <row r="50735" spans="83:83">
      <c r="CE50735" s="227"/>
    </row>
    <row r="50736" spans="83:83">
      <c r="CE50736" s="227"/>
    </row>
    <row r="50737" spans="83:83">
      <c r="CE50737" s="227"/>
    </row>
    <row r="50738" spans="83:83">
      <c r="CE50738" s="227"/>
    </row>
    <row r="50739" spans="83:83">
      <c r="CE50739" s="227"/>
    </row>
    <row r="50740" spans="83:83">
      <c r="CE50740" s="227"/>
    </row>
    <row r="50741" spans="83:83">
      <c r="CE50741" s="227"/>
    </row>
    <row r="50742" spans="83:83">
      <c r="CE50742" s="227"/>
    </row>
    <row r="50743" spans="83:83">
      <c r="CE50743" s="227"/>
    </row>
    <row r="50744" spans="83:83">
      <c r="CE50744" s="227"/>
    </row>
    <row r="50745" spans="83:83">
      <c r="CE50745" s="227"/>
    </row>
    <row r="50746" spans="83:83">
      <c r="CE50746" s="227"/>
    </row>
    <row r="50747" spans="83:83">
      <c r="CE50747" s="227"/>
    </row>
    <row r="50748" spans="83:83">
      <c r="CE50748" s="227"/>
    </row>
    <row r="50749" spans="83:83">
      <c r="CE50749" s="227"/>
    </row>
    <row r="50750" spans="83:83">
      <c r="CE50750" s="227"/>
    </row>
    <row r="50751" spans="83:83">
      <c r="CE50751" s="227"/>
    </row>
    <row r="50752" spans="83:83">
      <c r="CE50752" s="227"/>
    </row>
    <row r="50753" spans="83:83">
      <c r="CE50753" s="227"/>
    </row>
    <row r="50754" spans="83:83">
      <c r="CE50754" s="227"/>
    </row>
    <row r="50755" spans="83:83">
      <c r="CE50755" s="227"/>
    </row>
    <row r="50756" spans="83:83">
      <c r="CE50756" s="227"/>
    </row>
    <row r="50757" spans="83:83">
      <c r="CE50757" s="227"/>
    </row>
    <row r="50758" spans="83:83">
      <c r="CE50758" s="227"/>
    </row>
    <row r="50759" spans="83:83">
      <c r="CE50759" s="227"/>
    </row>
    <row r="50760" spans="83:83">
      <c r="CE50760" s="227"/>
    </row>
    <row r="50761" spans="83:83">
      <c r="CE50761" s="227"/>
    </row>
    <row r="50762" spans="83:83">
      <c r="CE50762" s="227"/>
    </row>
    <row r="50763" spans="83:83">
      <c r="CE50763" s="227"/>
    </row>
    <row r="50764" spans="83:83">
      <c r="CE50764" s="227"/>
    </row>
    <row r="50765" spans="83:83">
      <c r="CE50765" s="227"/>
    </row>
    <row r="50766" spans="83:83">
      <c r="CE50766" s="227"/>
    </row>
    <row r="50767" spans="83:83">
      <c r="CE50767" s="227"/>
    </row>
    <row r="50768" spans="83:83">
      <c r="CE50768" s="227"/>
    </row>
    <row r="50769" spans="83:83">
      <c r="CE50769" s="227"/>
    </row>
    <row r="50770" spans="83:83">
      <c r="CE50770" s="227"/>
    </row>
    <row r="50771" spans="83:83">
      <c r="CE50771" s="227"/>
    </row>
    <row r="50772" spans="83:83">
      <c r="CE50772" s="227"/>
    </row>
    <row r="50773" spans="83:83">
      <c r="CE50773" s="227"/>
    </row>
    <row r="50774" spans="83:83">
      <c r="CE50774" s="227"/>
    </row>
    <row r="50775" spans="83:83">
      <c r="CE50775" s="227"/>
    </row>
    <row r="50776" spans="83:83">
      <c r="CE50776" s="227"/>
    </row>
    <row r="50777" spans="83:83">
      <c r="CE50777" s="227"/>
    </row>
    <row r="50778" spans="83:83">
      <c r="CE50778" s="227"/>
    </row>
    <row r="50779" spans="83:83">
      <c r="CE50779" s="227"/>
    </row>
    <row r="50780" spans="83:83">
      <c r="CE50780" s="227"/>
    </row>
    <row r="50781" spans="83:83">
      <c r="CE50781" s="227"/>
    </row>
    <row r="50782" spans="83:83">
      <c r="CE50782" s="227"/>
    </row>
    <row r="50783" spans="83:83">
      <c r="CE50783" s="227"/>
    </row>
    <row r="50784" spans="83:83">
      <c r="CE50784" s="227"/>
    </row>
    <row r="50785" spans="83:83">
      <c r="CE50785" s="227"/>
    </row>
    <row r="50786" spans="83:83">
      <c r="CE50786" s="227"/>
    </row>
    <row r="50787" spans="83:83">
      <c r="CE50787" s="227"/>
    </row>
    <row r="50788" spans="83:83">
      <c r="CE50788" s="227"/>
    </row>
    <row r="50789" spans="83:83">
      <c r="CE50789" s="227"/>
    </row>
    <row r="50790" spans="83:83">
      <c r="CE50790" s="227"/>
    </row>
    <row r="50791" spans="83:83">
      <c r="CE50791" s="227"/>
    </row>
    <row r="50792" spans="83:83">
      <c r="CE50792" s="227"/>
    </row>
    <row r="50793" spans="83:83">
      <c r="CE50793" s="227"/>
    </row>
    <row r="50794" spans="83:83">
      <c r="CE50794" s="227"/>
    </row>
    <row r="50795" spans="83:83">
      <c r="CE50795" s="227"/>
    </row>
    <row r="50796" spans="83:83">
      <c r="CE50796" s="227"/>
    </row>
    <row r="50797" spans="83:83">
      <c r="CE50797" s="227"/>
    </row>
    <row r="50798" spans="83:83">
      <c r="CE50798" s="227"/>
    </row>
    <row r="50799" spans="83:83">
      <c r="CE50799" s="227"/>
    </row>
    <row r="50800" spans="83:83">
      <c r="CE50800" s="227"/>
    </row>
    <row r="50801" spans="83:83">
      <c r="CE50801" s="227"/>
    </row>
    <row r="50802" spans="83:83">
      <c r="CE50802" s="227"/>
    </row>
    <row r="50803" spans="83:83">
      <c r="CE50803" s="227"/>
    </row>
    <row r="50804" spans="83:83">
      <c r="CE50804" s="227"/>
    </row>
    <row r="50805" spans="83:83">
      <c r="CE50805" s="227"/>
    </row>
    <row r="50806" spans="83:83">
      <c r="CE50806" s="227"/>
    </row>
    <row r="50807" spans="83:83">
      <c r="CE50807" s="227"/>
    </row>
    <row r="50808" spans="83:83">
      <c r="CE50808" s="227"/>
    </row>
    <row r="50809" spans="83:83">
      <c r="CE50809" s="227"/>
    </row>
    <row r="50810" spans="83:83">
      <c r="CE50810" s="227"/>
    </row>
    <row r="50811" spans="83:83">
      <c r="CE50811" s="227"/>
    </row>
    <row r="50812" spans="83:83">
      <c r="CE50812" s="227"/>
    </row>
    <row r="50813" spans="83:83">
      <c r="CE50813" s="227"/>
    </row>
    <row r="50814" spans="83:83">
      <c r="CE50814" s="227"/>
    </row>
    <row r="50815" spans="83:83">
      <c r="CE50815" s="227"/>
    </row>
    <row r="50816" spans="83:83">
      <c r="CE50816" s="227"/>
    </row>
    <row r="50817" spans="83:83">
      <c r="CE50817" s="227"/>
    </row>
    <row r="50818" spans="83:83">
      <c r="CE50818" s="227"/>
    </row>
    <row r="50819" spans="83:83">
      <c r="CE50819" s="227"/>
    </row>
    <row r="50820" spans="83:83">
      <c r="CE50820" s="227"/>
    </row>
    <row r="50821" spans="83:83">
      <c r="CE50821" s="227"/>
    </row>
    <row r="50822" spans="83:83">
      <c r="CE50822" s="227"/>
    </row>
    <row r="50823" spans="83:83">
      <c r="CE50823" s="227"/>
    </row>
    <row r="50824" spans="83:83">
      <c r="CE50824" s="227"/>
    </row>
    <row r="50825" spans="83:83">
      <c r="CE50825" s="227"/>
    </row>
    <row r="50826" spans="83:83">
      <c r="CE50826" s="227"/>
    </row>
    <row r="50827" spans="83:83">
      <c r="CE50827" s="227"/>
    </row>
    <row r="50828" spans="83:83">
      <c r="CE50828" s="227"/>
    </row>
    <row r="50829" spans="83:83">
      <c r="CE50829" s="227"/>
    </row>
    <row r="50830" spans="83:83">
      <c r="CE50830" s="227"/>
    </row>
    <row r="50831" spans="83:83">
      <c r="CE50831" s="227"/>
    </row>
    <row r="50832" spans="83:83">
      <c r="CE50832" s="227"/>
    </row>
    <row r="50833" spans="83:83">
      <c r="CE50833" s="227"/>
    </row>
    <row r="50834" spans="83:83">
      <c r="CE50834" s="227"/>
    </row>
    <row r="50835" spans="83:83">
      <c r="CE50835" s="227"/>
    </row>
    <row r="50836" spans="83:83">
      <c r="CE50836" s="227"/>
    </row>
    <row r="50837" spans="83:83">
      <c r="CE50837" s="227"/>
    </row>
    <row r="50838" spans="83:83">
      <c r="CE50838" s="227"/>
    </row>
    <row r="50839" spans="83:83">
      <c r="CE50839" s="227"/>
    </row>
    <row r="50840" spans="83:83">
      <c r="CE50840" s="227"/>
    </row>
    <row r="50841" spans="83:83">
      <c r="CE50841" s="227"/>
    </row>
    <row r="50842" spans="83:83">
      <c r="CE50842" s="227"/>
    </row>
    <row r="50843" spans="83:83">
      <c r="CE50843" s="227"/>
    </row>
    <row r="50844" spans="83:83">
      <c r="CE50844" s="227"/>
    </row>
    <row r="50845" spans="83:83">
      <c r="CE50845" s="227"/>
    </row>
    <row r="50846" spans="83:83">
      <c r="CE50846" s="227"/>
    </row>
    <row r="50847" spans="83:83">
      <c r="CE50847" s="227"/>
    </row>
    <row r="50848" spans="83:83">
      <c r="CE50848" s="227"/>
    </row>
    <row r="50849" spans="83:83">
      <c r="CE50849" s="227"/>
    </row>
    <row r="50850" spans="83:83">
      <c r="CE50850" s="227"/>
    </row>
    <row r="50851" spans="83:83">
      <c r="CE50851" s="227"/>
    </row>
    <row r="50852" spans="83:83">
      <c r="CE50852" s="227"/>
    </row>
    <row r="50853" spans="83:83">
      <c r="CE50853" s="227"/>
    </row>
    <row r="50854" spans="83:83">
      <c r="CE50854" s="227"/>
    </row>
    <row r="50855" spans="83:83">
      <c r="CE50855" s="227"/>
    </row>
    <row r="50856" spans="83:83">
      <c r="CE50856" s="227"/>
    </row>
    <row r="50857" spans="83:83">
      <c r="CE50857" s="227"/>
    </row>
    <row r="50858" spans="83:83">
      <c r="CE50858" s="227"/>
    </row>
    <row r="50859" spans="83:83">
      <c r="CE50859" s="227"/>
    </row>
    <row r="50860" spans="83:83">
      <c r="CE50860" s="227"/>
    </row>
    <row r="50861" spans="83:83">
      <c r="CE50861" s="227"/>
    </row>
    <row r="50862" spans="83:83">
      <c r="CE50862" s="227"/>
    </row>
    <row r="50863" spans="83:83">
      <c r="CE50863" s="227"/>
    </row>
    <row r="50864" spans="83:83">
      <c r="CE50864" s="227"/>
    </row>
    <row r="50865" spans="83:83">
      <c r="CE50865" s="227"/>
    </row>
    <row r="50866" spans="83:83">
      <c r="CE50866" s="227"/>
    </row>
    <row r="50867" spans="83:83">
      <c r="CE50867" s="227"/>
    </row>
    <row r="50868" spans="83:83">
      <c r="CE50868" s="227"/>
    </row>
    <row r="50869" spans="83:83">
      <c r="CE50869" s="227"/>
    </row>
    <row r="50870" spans="83:83">
      <c r="CE50870" s="227"/>
    </row>
    <row r="50871" spans="83:83">
      <c r="CE50871" s="227"/>
    </row>
    <row r="50872" spans="83:83">
      <c r="CE50872" s="227"/>
    </row>
    <row r="50873" spans="83:83">
      <c r="CE50873" s="227"/>
    </row>
    <row r="50874" spans="83:83">
      <c r="CE50874" s="227"/>
    </row>
    <row r="50875" spans="83:83">
      <c r="CE50875" s="227"/>
    </row>
    <row r="50876" spans="83:83">
      <c r="CE50876" s="227"/>
    </row>
    <row r="50877" spans="83:83">
      <c r="CE50877" s="227"/>
    </row>
    <row r="50878" spans="83:83">
      <c r="CE50878" s="227"/>
    </row>
    <row r="50879" spans="83:83">
      <c r="CE50879" s="227"/>
    </row>
    <row r="50880" spans="83:83">
      <c r="CE50880" s="227"/>
    </row>
    <row r="50881" spans="83:83">
      <c r="CE50881" s="227"/>
    </row>
    <row r="50882" spans="83:83">
      <c r="CE50882" s="227"/>
    </row>
    <row r="50883" spans="83:83">
      <c r="CE50883" s="227"/>
    </row>
    <row r="50884" spans="83:83">
      <c r="CE50884" s="227"/>
    </row>
    <row r="50885" spans="83:83">
      <c r="CE50885" s="227"/>
    </row>
    <row r="50886" spans="83:83">
      <c r="CE50886" s="227"/>
    </row>
    <row r="50887" spans="83:83">
      <c r="CE50887" s="227"/>
    </row>
    <row r="50888" spans="83:83">
      <c r="CE50888" s="227"/>
    </row>
    <row r="50889" spans="83:83">
      <c r="CE50889" s="227"/>
    </row>
    <row r="50890" spans="83:83">
      <c r="CE50890" s="227"/>
    </row>
    <row r="50891" spans="83:83">
      <c r="CE50891" s="227"/>
    </row>
    <row r="50892" spans="83:83">
      <c r="CE50892" s="227"/>
    </row>
    <row r="50893" spans="83:83">
      <c r="CE50893" s="227"/>
    </row>
    <row r="50894" spans="83:83">
      <c r="CE50894" s="227"/>
    </row>
    <row r="50895" spans="83:83">
      <c r="CE50895" s="227"/>
    </row>
    <row r="50896" spans="83:83">
      <c r="CE50896" s="227"/>
    </row>
    <row r="50897" spans="83:83">
      <c r="CE50897" s="227"/>
    </row>
    <row r="50898" spans="83:83">
      <c r="CE50898" s="227"/>
    </row>
    <row r="50899" spans="83:83">
      <c r="CE50899" s="227"/>
    </row>
    <row r="50900" spans="83:83">
      <c r="CE50900" s="227"/>
    </row>
    <row r="50901" spans="83:83">
      <c r="CE50901" s="227"/>
    </row>
    <row r="50902" spans="83:83">
      <c r="CE50902" s="227"/>
    </row>
    <row r="50903" spans="83:83">
      <c r="CE50903" s="227"/>
    </row>
    <row r="50904" spans="83:83">
      <c r="CE50904" s="227"/>
    </row>
    <row r="50905" spans="83:83">
      <c r="CE50905" s="227"/>
    </row>
    <row r="50906" spans="83:83">
      <c r="CE50906" s="227"/>
    </row>
    <row r="50907" spans="83:83">
      <c r="CE50907" s="227"/>
    </row>
    <row r="50908" spans="83:83">
      <c r="CE50908" s="227"/>
    </row>
    <row r="50909" spans="83:83">
      <c r="CE50909" s="227"/>
    </row>
    <row r="50910" spans="83:83">
      <c r="CE50910" s="227"/>
    </row>
    <row r="50911" spans="83:83">
      <c r="CE50911" s="227"/>
    </row>
    <row r="50912" spans="83:83">
      <c r="CE50912" s="227"/>
    </row>
    <row r="50913" spans="83:83">
      <c r="CE50913" s="227"/>
    </row>
    <row r="50914" spans="83:83">
      <c r="CE50914" s="227"/>
    </row>
    <row r="50915" spans="83:83">
      <c r="CE50915" s="227"/>
    </row>
    <row r="50916" spans="83:83">
      <c r="CE50916" s="227"/>
    </row>
    <row r="50917" spans="83:83">
      <c r="CE50917" s="227"/>
    </row>
    <row r="50918" spans="83:83">
      <c r="CE50918" s="227"/>
    </row>
    <row r="50919" spans="83:83">
      <c r="CE50919" s="227"/>
    </row>
    <row r="50920" spans="83:83">
      <c r="CE50920" s="227"/>
    </row>
    <row r="50921" spans="83:83">
      <c r="CE50921" s="227"/>
    </row>
    <row r="50922" spans="83:83">
      <c r="CE50922" s="227"/>
    </row>
    <row r="50923" spans="83:83">
      <c r="CE50923" s="227"/>
    </row>
    <row r="50924" spans="83:83">
      <c r="CE50924" s="227"/>
    </row>
    <row r="50925" spans="83:83">
      <c r="CE50925" s="227"/>
    </row>
    <row r="50926" spans="83:83">
      <c r="CE50926" s="227"/>
    </row>
    <row r="50927" spans="83:83">
      <c r="CE50927" s="227"/>
    </row>
    <row r="50928" spans="83:83">
      <c r="CE50928" s="227"/>
    </row>
    <row r="50929" spans="83:83">
      <c r="CE50929" s="227"/>
    </row>
    <row r="50930" spans="83:83">
      <c r="CE50930" s="227"/>
    </row>
    <row r="50931" spans="83:83">
      <c r="CE50931" s="227"/>
    </row>
    <row r="50932" spans="83:83">
      <c r="CE50932" s="227"/>
    </row>
    <row r="50933" spans="83:83">
      <c r="CE50933" s="227"/>
    </row>
    <row r="50934" spans="83:83">
      <c r="CE50934" s="227"/>
    </row>
    <row r="50935" spans="83:83">
      <c r="CE50935" s="227"/>
    </row>
    <row r="50936" spans="83:83">
      <c r="CE50936" s="227"/>
    </row>
    <row r="50937" spans="83:83">
      <c r="CE50937" s="227"/>
    </row>
    <row r="50938" spans="83:83">
      <c r="CE50938" s="227"/>
    </row>
    <row r="50939" spans="83:83">
      <c r="CE50939" s="227"/>
    </row>
    <row r="50940" spans="83:83">
      <c r="CE50940" s="227"/>
    </row>
    <row r="50941" spans="83:83">
      <c r="CE50941" s="227"/>
    </row>
    <row r="50942" spans="83:83">
      <c r="CE50942" s="227"/>
    </row>
    <row r="50943" spans="83:83">
      <c r="CE50943" s="227"/>
    </row>
    <row r="50944" spans="83:83">
      <c r="CE50944" s="227"/>
    </row>
    <row r="50945" spans="83:83">
      <c r="CE50945" s="227"/>
    </row>
    <row r="50946" spans="83:83">
      <c r="CE50946" s="227"/>
    </row>
    <row r="50947" spans="83:83">
      <c r="CE50947" s="227"/>
    </row>
    <row r="50948" spans="83:83">
      <c r="CE50948" s="227"/>
    </row>
    <row r="50949" spans="83:83">
      <c r="CE50949" s="227"/>
    </row>
    <row r="50950" spans="83:83">
      <c r="CE50950" s="227"/>
    </row>
    <row r="50951" spans="83:83">
      <c r="CE50951" s="227"/>
    </row>
    <row r="50952" spans="83:83">
      <c r="CE50952" s="227"/>
    </row>
    <row r="50953" spans="83:83">
      <c r="CE50953" s="227"/>
    </row>
    <row r="50954" spans="83:83">
      <c r="CE50954" s="227"/>
    </row>
    <row r="50955" spans="83:83">
      <c r="CE50955" s="227"/>
    </row>
    <row r="50956" spans="83:83">
      <c r="CE50956" s="227"/>
    </row>
    <row r="50957" spans="83:83">
      <c r="CE50957" s="227"/>
    </row>
    <row r="50958" spans="83:83">
      <c r="CE50958" s="227"/>
    </row>
    <row r="50959" spans="83:83">
      <c r="CE50959" s="227"/>
    </row>
    <row r="50960" spans="83:83">
      <c r="CE50960" s="227"/>
    </row>
    <row r="50961" spans="83:83">
      <c r="CE50961" s="227"/>
    </row>
    <row r="50962" spans="83:83">
      <c r="CE50962" s="227"/>
    </row>
    <row r="50963" spans="83:83">
      <c r="CE50963" s="227"/>
    </row>
    <row r="50964" spans="83:83">
      <c r="CE50964" s="227"/>
    </row>
    <row r="50965" spans="83:83">
      <c r="CE50965" s="227"/>
    </row>
    <row r="50966" spans="83:83">
      <c r="CE50966" s="227"/>
    </row>
    <row r="50967" spans="83:83">
      <c r="CE50967" s="227"/>
    </row>
    <row r="50968" spans="83:83">
      <c r="CE50968" s="227"/>
    </row>
    <row r="50969" spans="83:83">
      <c r="CE50969" s="227"/>
    </row>
    <row r="50970" spans="83:83">
      <c r="CE50970" s="227"/>
    </row>
    <row r="50971" spans="83:83">
      <c r="CE50971" s="227"/>
    </row>
    <row r="50972" spans="83:83">
      <c r="CE50972" s="227"/>
    </row>
    <row r="50973" spans="83:83">
      <c r="CE50973" s="227"/>
    </row>
    <row r="50974" spans="83:83">
      <c r="CE50974" s="227"/>
    </row>
    <row r="50975" spans="83:83">
      <c r="CE50975" s="227"/>
    </row>
    <row r="50976" spans="83:83">
      <c r="CE50976" s="227"/>
    </row>
    <row r="50977" spans="83:83">
      <c r="CE50977" s="227"/>
    </row>
    <row r="50978" spans="83:83">
      <c r="CE50978" s="227"/>
    </row>
    <row r="50979" spans="83:83">
      <c r="CE50979" s="227"/>
    </row>
    <row r="50980" spans="83:83">
      <c r="CE50980" s="227"/>
    </row>
    <row r="50981" spans="83:83">
      <c r="CE50981" s="227"/>
    </row>
    <row r="50982" spans="83:83">
      <c r="CE50982" s="227"/>
    </row>
    <row r="50983" spans="83:83">
      <c r="CE50983" s="227"/>
    </row>
    <row r="50984" spans="83:83">
      <c r="CE50984" s="227"/>
    </row>
    <row r="50985" spans="83:83">
      <c r="CE50985" s="227"/>
    </row>
    <row r="50986" spans="83:83">
      <c r="CE50986" s="227"/>
    </row>
    <row r="50987" spans="83:83">
      <c r="CE50987" s="227"/>
    </row>
    <row r="50988" spans="83:83">
      <c r="CE50988" s="227"/>
    </row>
    <row r="50989" spans="83:83">
      <c r="CE50989" s="227"/>
    </row>
    <row r="50990" spans="83:83">
      <c r="CE50990" s="227"/>
    </row>
    <row r="50991" spans="83:83">
      <c r="CE50991" s="227"/>
    </row>
    <row r="50992" spans="83:83">
      <c r="CE50992" s="227"/>
    </row>
    <row r="50993" spans="83:83">
      <c r="CE50993" s="227"/>
    </row>
    <row r="50994" spans="83:83">
      <c r="CE50994" s="227"/>
    </row>
    <row r="50995" spans="83:83">
      <c r="CE50995" s="227"/>
    </row>
    <row r="50996" spans="83:83">
      <c r="CE50996" s="227"/>
    </row>
    <row r="50997" spans="83:83">
      <c r="CE50997" s="227"/>
    </row>
    <row r="50998" spans="83:83">
      <c r="CE50998" s="227"/>
    </row>
    <row r="50999" spans="83:83">
      <c r="CE50999" s="227"/>
    </row>
    <row r="51000" spans="83:83">
      <c r="CE51000" s="227"/>
    </row>
    <row r="51001" spans="83:83">
      <c r="CE51001" s="227"/>
    </row>
    <row r="51002" spans="83:83">
      <c r="CE51002" s="227"/>
    </row>
    <row r="51003" spans="83:83">
      <c r="CE51003" s="227"/>
    </row>
    <row r="51004" spans="83:83">
      <c r="CE51004" s="227"/>
    </row>
    <row r="51005" spans="83:83">
      <c r="CE51005" s="227"/>
    </row>
    <row r="51006" spans="83:83">
      <c r="CE51006" s="227"/>
    </row>
    <row r="51007" spans="83:83">
      <c r="CE51007" s="227"/>
    </row>
    <row r="51008" spans="83:83">
      <c r="CE51008" s="227"/>
    </row>
    <row r="51009" spans="83:83">
      <c r="CE51009" s="227"/>
    </row>
    <row r="51010" spans="83:83">
      <c r="CE51010" s="227"/>
    </row>
    <row r="51011" spans="83:83">
      <c r="CE51011" s="227"/>
    </row>
    <row r="51012" spans="83:83">
      <c r="CE51012" s="227"/>
    </row>
    <row r="51013" spans="83:83">
      <c r="CE51013" s="227"/>
    </row>
    <row r="51014" spans="83:83">
      <c r="CE51014" s="227"/>
    </row>
    <row r="51015" spans="83:83">
      <c r="CE51015" s="227"/>
    </row>
    <row r="51016" spans="83:83">
      <c r="CE51016" s="227"/>
    </row>
    <row r="51017" spans="83:83">
      <c r="CE51017" s="227"/>
    </row>
    <row r="51018" spans="83:83">
      <c r="CE51018" s="227"/>
    </row>
    <row r="51019" spans="83:83">
      <c r="CE51019" s="227"/>
    </row>
    <row r="51020" spans="83:83">
      <c r="CE51020" s="227"/>
    </row>
    <row r="51021" spans="83:83">
      <c r="CE51021" s="227"/>
    </row>
    <row r="51022" spans="83:83">
      <c r="CE51022" s="227"/>
    </row>
    <row r="51023" spans="83:83">
      <c r="CE51023" s="227"/>
    </row>
    <row r="51024" spans="83:83">
      <c r="CE51024" s="227"/>
    </row>
    <row r="51025" spans="83:83">
      <c r="CE51025" s="227"/>
    </row>
    <row r="51026" spans="83:83">
      <c r="CE51026" s="227"/>
    </row>
    <row r="51027" spans="83:83">
      <c r="CE51027" s="227"/>
    </row>
    <row r="51028" spans="83:83">
      <c r="CE51028" s="227"/>
    </row>
    <row r="51029" spans="83:83">
      <c r="CE51029" s="227"/>
    </row>
    <row r="51030" spans="83:83">
      <c r="CE51030" s="227"/>
    </row>
    <row r="51031" spans="83:83">
      <c r="CE51031" s="227"/>
    </row>
    <row r="51032" spans="83:83">
      <c r="CE51032" s="227"/>
    </row>
    <row r="51033" spans="83:83">
      <c r="CE51033" s="227"/>
    </row>
    <row r="51034" spans="83:83">
      <c r="CE51034" s="227"/>
    </row>
    <row r="51035" spans="83:83">
      <c r="CE51035" s="227"/>
    </row>
    <row r="51036" spans="83:83">
      <c r="CE51036" s="227"/>
    </row>
    <row r="51037" spans="83:83">
      <c r="CE51037" s="227"/>
    </row>
    <row r="51038" spans="83:83">
      <c r="CE51038" s="227"/>
    </row>
    <row r="51039" spans="83:83">
      <c r="CE51039" s="227"/>
    </row>
    <row r="51040" spans="83:83">
      <c r="CE51040" s="227"/>
    </row>
    <row r="51041" spans="83:83">
      <c r="CE51041" s="227"/>
    </row>
    <row r="51042" spans="83:83">
      <c r="CE51042" s="227"/>
    </row>
    <row r="51043" spans="83:83">
      <c r="CE51043" s="227"/>
    </row>
    <row r="51044" spans="83:83">
      <c r="CE51044" s="227"/>
    </row>
    <row r="51045" spans="83:83">
      <c r="CE51045" s="227"/>
    </row>
    <row r="51046" spans="83:83">
      <c r="CE51046" s="227"/>
    </row>
    <row r="51047" spans="83:83">
      <c r="CE51047" s="227"/>
    </row>
    <row r="51048" spans="83:83">
      <c r="CE51048" s="227"/>
    </row>
    <row r="51049" spans="83:83">
      <c r="CE51049" s="227"/>
    </row>
    <row r="51050" spans="83:83">
      <c r="CE51050" s="227"/>
    </row>
    <row r="51051" spans="83:83">
      <c r="CE51051" s="227"/>
    </row>
    <row r="51052" spans="83:83">
      <c r="CE51052" s="227"/>
    </row>
    <row r="51053" spans="83:83">
      <c r="CE51053" s="227"/>
    </row>
    <row r="51054" spans="83:83">
      <c r="CE51054" s="227"/>
    </row>
    <row r="51055" spans="83:83">
      <c r="CE51055" s="227"/>
    </row>
    <row r="51056" spans="83:83">
      <c r="CE51056" s="227"/>
    </row>
    <row r="51057" spans="83:83">
      <c r="CE51057" s="227"/>
    </row>
    <row r="51058" spans="83:83">
      <c r="CE51058" s="227"/>
    </row>
    <row r="51059" spans="83:83">
      <c r="CE51059" s="227"/>
    </row>
    <row r="51060" spans="83:83">
      <c r="CE51060" s="227"/>
    </row>
    <row r="51061" spans="83:83">
      <c r="CE51061" s="227"/>
    </row>
    <row r="51062" spans="83:83">
      <c r="CE51062" s="227"/>
    </row>
    <row r="51063" spans="83:83">
      <c r="CE51063" s="227"/>
    </row>
    <row r="51064" spans="83:83">
      <c r="CE51064" s="227"/>
    </row>
    <row r="51065" spans="83:83">
      <c r="CE51065" s="227"/>
    </row>
    <row r="51066" spans="83:83">
      <c r="CE51066" s="227"/>
    </row>
    <row r="51067" spans="83:83">
      <c r="CE51067" s="227"/>
    </row>
    <row r="51068" spans="83:83">
      <c r="CE51068" s="227"/>
    </row>
    <row r="51069" spans="83:83">
      <c r="CE51069" s="227"/>
    </row>
    <row r="51070" spans="83:83">
      <c r="CE51070" s="227"/>
    </row>
    <row r="51071" spans="83:83">
      <c r="CE51071" s="227"/>
    </row>
    <row r="51072" spans="83:83">
      <c r="CE51072" s="227"/>
    </row>
    <row r="51073" spans="83:83">
      <c r="CE51073" s="227"/>
    </row>
    <row r="51074" spans="83:83">
      <c r="CE51074" s="227"/>
    </row>
    <row r="51075" spans="83:83">
      <c r="CE51075" s="227"/>
    </row>
    <row r="51076" spans="83:83">
      <c r="CE51076" s="227"/>
    </row>
    <row r="51077" spans="83:83">
      <c r="CE51077" s="227"/>
    </row>
    <row r="51078" spans="83:83">
      <c r="CE51078" s="227"/>
    </row>
    <row r="51079" spans="83:83">
      <c r="CE51079" s="227"/>
    </row>
    <row r="51080" spans="83:83">
      <c r="CE51080" s="227"/>
    </row>
    <row r="51081" spans="83:83">
      <c r="CE51081" s="227"/>
    </row>
    <row r="51082" spans="83:83">
      <c r="CE51082" s="227"/>
    </row>
    <row r="51083" spans="83:83">
      <c r="CE51083" s="227"/>
    </row>
    <row r="51084" spans="83:83">
      <c r="CE51084" s="227"/>
    </row>
    <row r="51085" spans="83:83">
      <c r="CE51085" s="227"/>
    </row>
    <row r="51086" spans="83:83">
      <c r="CE51086" s="227"/>
    </row>
    <row r="51087" spans="83:83">
      <c r="CE51087" s="227"/>
    </row>
    <row r="51088" spans="83:83">
      <c r="CE51088" s="227"/>
    </row>
    <row r="51089" spans="83:83">
      <c r="CE51089" s="227"/>
    </row>
    <row r="51090" spans="83:83">
      <c r="CE51090" s="227"/>
    </row>
    <row r="51091" spans="83:83">
      <c r="CE51091" s="227"/>
    </row>
    <row r="51092" spans="83:83">
      <c r="CE51092" s="227"/>
    </row>
    <row r="51093" spans="83:83">
      <c r="CE51093" s="227"/>
    </row>
    <row r="51094" spans="83:83">
      <c r="CE51094" s="227"/>
    </row>
    <row r="51095" spans="83:83">
      <c r="CE51095" s="227"/>
    </row>
    <row r="51096" spans="83:83">
      <c r="CE51096" s="227"/>
    </row>
    <row r="51097" spans="83:83">
      <c r="CE51097" s="227"/>
    </row>
    <row r="51098" spans="83:83">
      <c r="CE51098" s="227"/>
    </row>
    <row r="51099" spans="83:83">
      <c r="CE51099" s="227"/>
    </row>
    <row r="51100" spans="83:83">
      <c r="CE51100" s="227"/>
    </row>
    <row r="51101" spans="83:83">
      <c r="CE51101" s="227"/>
    </row>
    <row r="51102" spans="83:83">
      <c r="CE51102" s="227"/>
    </row>
    <row r="51103" spans="83:83">
      <c r="CE51103" s="227"/>
    </row>
    <row r="51104" spans="83:83">
      <c r="CE51104" s="227"/>
    </row>
    <row r="51105" spans="83:83">
      <c r="CE51105" s="227"/>
    </row>
    <row r="51106" spans="83:83">
      <c r="CE51106" s="227"/>
    </row>
    <row r="51107" spans="83:83">
      <c r="CE51107" s="227"/>
    </row>
    <row r="51108" spans="83:83">
      <c r="CE51108" s="227"/>
    </row>
    <row r="51109" spans="83:83">
      <c r="CE51109" s="227"/>
    </row>
    <row r="51110" spans="83:83">
      <c r="CE51110" s="227"/>
    </row>
    <row r="51111" spans="83:83">
      <c r="CE51111" s="227"/>
    </row>
    <row r="51112" spans="83:83">
      <c r="CE51112" s="227"/>
    </row>
    <row r="51113" spans="83:83">
      <c r="CE51113" s="227"/>
    </row>
    <row r="51114" spans="83:83">
      <c r="CE51114" s="227"/>
    </row>
    <row r="51115" spans="83:83">
      <c r="CE51115" s="227"/>
    </row>
    <row r="51116" spans="83:83">
      <c r="CE51116" s="227"/>
    </row>
    <row r="51117" spans="83:83">
      <c r="CE51117" s="227"/>
    </row>
    <row r="51118" spans="83:83">
      <c r="CE51118" s="227"/>
    </row>
    <row r="51119" spans="83:83">
      <c r="CE51119" s="227"/>
    </row>
    <row r="51120" spans="83:83">
      <c r="CE51120" s="227"/>
    </row>
    <row r="51121" spans="83:83">
      <c r="CE51121" s="227"/>
    </row>
    <row r="51122" spans="83:83">
      <c r="CE51122" s="227"/>
    </row>
    <row r="51123" spans="83:83">
      <c r="CE51123" s="227"/>
    </row>
    <row r="51124" spans="83:83">
      <c r="CE51124" s="227"/>
    </row>
    <row r="51125" spans="83:83">
      <c r="CE51125" s="227"/>
    </row>
    <row r="51126" spans="83:83">
      <c r="CE51126" s="227"/>
    </row>
    <row r="51127" spans="83:83">
      <c r="CE51127" s="227"/>
    </row>
    <row r="51128" spans="83:83">
      <c r="CE51128" s="227"/>
    </row>
    <row r="51129" spans="83:83">
      <c r="CE51129" s="227"/>
    </row>
    <row r="51130" spans="83:83">
      <c r="CE51130" s="227"/>
    </row>
    <row r="51131" spans="83:83">
      <c r="CE51131" s="227"/>
    </row>
    <row r="51132" spans="83:83">
      <c r="CE51132" s="227"/>
    </row>
    <row r="51133" spans="83:83">
      <c r="CE51133" s="227"/>
    </row>
    <row r="51134" spans="83:83">
      <c r="CE51134" s="227"/>
    </row>
    <row r="51135" spans="83:83">
      <c r="CE51135" s="227"/>
    </row>
    <row r="51136" spans="83:83">
      <c r="CE51136" s="227"/>
    </row>
    <row r="51137" spans="83:83">
      <c r="CE51137" s="227"/>
    </row>
    <row r="51138" spans="83:83">
      <c r="CE51138" s="227"/>
    </row>
    <row r="51139" spans="83:83">
      <c r="CE51139" s="227"/>
    </row>
    <row r="51140" spans="83:83">
      <c r="CE51140" s="227"/>
    </row>
    <row r="51141" spans="83:83">
      <c r="CE51141" s="227"/>
    </row>
    <row r="51142" spans="83:83">
      <c r="CE51142" s="227"/>
    </row>
    <row r="51143" spans="83:83">
      <c r="CE51143" s="227"/>
    </row>
    <row r="51144" spans="83:83">
      <c r="CE51144" s="227"/>
    </row>
    <row r="51145" spans="83:83">
      <c r="CE51145" s="227"/>
    </row>
    <row r="51146" spans="83:83">
      <c r="CE51146" s="227"/>
    </row>
    <row r="51147" spans="83:83">
      <c r="CE51147" s="227"/>
    </row>
    <row r="51148" spans="83:83">
      <c r="CE51148" s="227"/>
    </row>
    <row r="51149" spans="83:83">
      <c r="CE51149" s="227"/>
    </row>
    <row r="51150" spans="83:83">
      <c r="CE51150" s="227"/>
    </row>
    <row r="51151" spans="83:83">
      <c r="CE51151" s="227"/>
    </row>
    <row r="51152" spans="83:83">
      <c r="CE51152" s="227"/>
    </row>
    <row r="51153" spans="83:83">
      <c r="CE51153" s="227"/>
    </row>
    <row r="51154" spans="83:83">
      <c r="CE51154" s="227"/>
    </row>
    <row r="51155" spans="83:83">
      <c r="CE51155" s="227"/>
    </row>
    <row r="51156" spans="83:83">
      <c r="CE51156" s="227"/>
    </row>
    <row r="51157" spans="83:83">
      <c r="CE51157" s="227"/>
    </row>
    <row r="51158" spans="83:83">
      <c r="CE51158" s="227"/>
    </row>
    <row r="51159" spans="83:83">
      <c r="CE51159" s="227"/>
    </row>
    <row r="51160" spans="83:83">
      <c r="CE51160" s="227"/>
    </row>
    <row r="51161" spans="83:83">
      <c r="CE51161" s="227"/>
    </row>
    <row r="51162" spans="83:83">
      <c r="CE51162" s="227"/>
    </row>
    <row r="51163" spans="83:83">
      <c r="CE51163" s="227"/>
    </row>
    <row r="51164" spans="83:83">
      <c r="CE51164" s="227"/>
    </row>
    <row r="51165" spans="83:83">
      <c r="CE51165" s="227"/>
    </row>
    <row r="51166" spans="83:83">
      <c r="CE51166" s="227"/>
    </row>
    <row r="51167" spans="83:83">
      <c r="CE51167" s="227"/>
    </row>
    <row r="51168" spans="83:83">
      <c r="CE51168" s="227"/>
    </row>
    <row r="51169" spans="83:83">
      <c r="CE51169" s="227"/>
    </row>
    <row r="51170" spans="83:83">
      <c r="CE51170" s="227"/>
    </row>
    <row r="51171" spans="83:83">
      <c r="CE51171" s="227"/>
    </row>
    <row r="51172" spans="83:83">
      <c r="CE51172" s="227"/>
    </row>
    <row r="51173" spans="83:83">
      <c r="CE51173" s="227"/>
    </row>
    <row r="51174" spans="83:83">
      <c r="CE51174" s="227"/>
    </row>
    <row r="51175" spans="83:83">
      <c r="CE51175" s="227"/>
    </row>
    <row r="51176" spans="83:83">
      <c r="CE51176" s="227"/>
    </row>
    <row r="51177" spans="83:83">
      <c r="CE51177" s="227"/>
    </row>
    <row r="51178" spans="83:83">
      <c r="CE51178" s="227"/>
    </row>
    <row r="51179" spans="83:83">
      <c r="CE51179" s="227"/>
    </row>
    <row r="51180" spans="83:83">
      <c r="CE51180" s="227"/>
    </row>
    <row r="51181" spans="83:83">
      <c r="CE51181" s="227"/>
    </row>
    <row r="51182" spans="83:83">
      <c r="CE51182" s="227"/>
    </row>
    <row r="51183" spans="83:83">
      <c r="CE51183" s="227"/>
    </row>
    <row r="51184" spans="83:83">
      <c r="CE51184" s="227"/>
    </row>
    <row r="51185" spans="83:83">
      <c r="CE51185" s="227"/>
    </row>
    <row r="51186" spans="83:83">
      <c r="CE51186" s="227"/>
    </row>
    <row r="51187" spans="83:83">
      <c r="CE51187" s="227"/>
    </row>
    <row r="51188" spans="83:83">
      <c r="CE51188" s="227"/>
    </row>
    <row r="51189" spans="83:83">
      <c r="CE51189" s="227"/>
    </row>
    <row r="51190" spans="83:83">
      <c r="CE51190" s="227"/>
    </row>
    <row r="51191" spans="83:83">
      <c r="CE51191" s="227"/>
    </row>
    <row r="51192" spans="83:83">
      <c r="CE51192" s="227"/>
    </row>
    <row r="51193" spans="83:83">
      <c r="CE51193" s="227"/>
    </row>
    <row r="51194" spans="83:83">
      <c r="CE51194" s="227"/>
    </row>
    <row r="51195" spans="83:83">
      <c r="CE51195" s="227"/>
    </row>
    <row r="51196" spans="83:83">
      <c r="CE51196" s="227"/>
    </row>
    <row r="51197" spans="83:83">
      <c r="CE51197" s="227"/>
    </row>
    <row r="51198" spans="83:83">
      <c r="CE51198" s="227"/>
    </row>
    <row r="51199" spans="83:83">
      <c r="CE51199" s="227"/>
    </row>
    <row r="51200" spans="83:83">
      <c r="CE51200" s="227"/>
    </row>
    <row r="51201" spans="83:83">
      <c r="CE51201" s="227"/>
    </row>
    <row r="51202" spans="83:83">
      <c r="CE51202" s="227"/>
    </row>
    <row r="51203" spans="83:83">
      <c r="CE51203" s="227"/>
    </row>
    <row r="51204" spans="83:83">
      <c r="CE51204" s="227"/>
    </row>
    <row r="51205" spans="83:83">
      <c r="CE51205" s="227"/>
    </row>
    <row r="51206" spans="83:83">
      <c r="CE51206" s="227"/>
    </row>
    <row r="51207" spans="83:83">
      <c r="CE51207" s="227"/>
    </row>
    <row r="51208" spans="83:83">
      <c r="CE51208" s="227"/>
    </row>
    <row r="51209" spans="83:83">
      <c r="CE51209" s="227"/>
    </row>
    <row r="51210" spans="83:83">
      <c r="CE51210" s="227"/>
    </row>
    <row r="51211" spans="83:83">
      <c r="CE51211" s="227"/>
    </row>
    <row r="51212" spans="83:83">
      <c r="CE51212" s="227"/>
    </row>
    <row r="51213" spans="83:83">
      <c r="CE51213" s="227"/>
    </row>
    <row r="51214" spans="83:83">
      <c r="CE51214" s="227"/>
    </row>
    <row r="51215" spans="83:83">
      <c r="CE51215" s="227"/>
    </row>
    <row r="51216" spans="83:83">
      <c r="CE51216" s="227"/>
    </row>
    <row r="51217" spans="83:83">
      <c r="CE51217" s="227"/>
    </row>
    <row r="51218" spans="83:83">
      <c r="CE51218" s="227"/>
    </row>
    <row r="51219" spans="83:83">
      <c r="CE51219" s="227"/>
    </row>
    <row r="51220" spans="83:83">
      <c r="CE51220" s="227"/>
    </row>
    <row r="51221" spans="83:83">
      <c r="CE51221" s="227"/>
    </row>
    <row r="51222" spans="83:83">
      <c r="CE51222" s="227"/>
    </row>
    <row r="51223" spans="83:83">
      <c r="CE51223" s="227"/>
    </row>
    <row r="51224" spans="83:83">
      <c r="CE51224" s="227"/>
    </row>
    <row r="51225" spans="83:83">
      <c r="CE51225" s="227"/>
    </row>
    <row r="51226" spans="83:83">
      <c r="CE51226" s="227"/>
    </row>
    <row r="51227" spans="83:83">
      <c r="CE51227" s="227"/>
    </row>
    <row r="51228" spans="83:83">
      <c r="CE51228" s="227"/>
    </row>
    <row r="51229" spans="83:83">
      <c r="CE51229" s="227"/>
    </row>
    <row r="51230" spans="83:83">
      <c r="CE51230" s="227"/>
    </row>
    <row r="51231" spans="83:83">
      <c r="CE51231" s="227"/>
    </row>
    <row r="51232" spans="83:83">
      <c r="CE51232" s="227"/>
    </row>
    <row r="51233" spans="83:83">
      <c r="CE51233" s="227"/>
    </row>
    <row r="51234" spans="83:83">
      <c r="CE51234" s="227"/>
    </row>
    <row r="51235" spans="83:83">
      <c r="CE51235" s="227"/>
    </row>
    <row r="51236" spans="83:83">
      <c r="CE51236" s="227"/>
    </row>
    <row r="51237" spans="83:83">
      <c r="CE51237" s="227"/>
    </row>
    <row r="51238" spans="83:83">
      <c r="CE51238" s="227"/>
    </row>
    <row r="51239" spans="83:83">
      <c r="CE51239" s="227"/>
    </row>
    <row r="51240" spans="83:83">
      <c r="CE51240" s="227"/>
    </row>
    <row r="51241" spans="83:83">
      <c r="CE51241" s="227"/>
    </row>
    <row r="51242" spans="83:83">
      <c r="CE51242" s="227"/>
    </row>
    <row r="51243" spans="83:83">
      <c r="CE51243" s="227"/>
    </row>
    <row r="51244" spans="83:83">
      <c r="CE51244" s="227"/>
    </row>
    <row r="51245" spans="83:83">
      <c r="CE51245" s="227"/>
    </row>
    <row r="51246" spans="83:83">
      <c r="CE51246" s="227"/>
    </row>
    <row r="51247" spans="83:83">
      <c r="CE51247" s="227"/>
    </row>
    <row r="51248" spans="83:83">
      <c r="CE51248" s="227"/>
    </row>
    <row r="51249" spans="83:83">
      <c r="CE51249" s="227"/>
    </row>
    <row r="51250" spans="83:83">
      <c r="CE51250" s="227"/>
    </row>
    <row r="51251" spans="83:83">
      <c r="CE51251" s="227"/>
    </row>
    <row r="51252" spans="83:83">
      <c r="CE51252" s="227"/>
    </row>
    <row r="51253" spans="83:83">
      <c r="CE51253" s="227"/>
    </row>
    <row r="51254" spans="83:83">
      <c r="CE51254" s="227"/>
    </row>
    <row r="51255" spans="83:83">
      <c r="CE51255" s="227"/>
    </row>
    <row r="51256" spans="83:83">
      <c r="CE51256" s="227"/>
    </row>
    <row r="51257" spans="83:83">
      <c r="CE51257" s="227"/>
    </row>
    <row r="51258" spans="83:83">
      <c r="CE51258" s="227"/>
    </row>
    <row r="51259" spans="83:83">
      <c r="CE51259" s="227"/>
    </row>
    <row r="51260" spans="83:83">
      <c r="CE51260" s="227"/>
    </row>
    <row r="51261" spans="83:83">
      <c r="CE51261" s="227"/>
    </row>
    <row r="51262" spans="83:83">
      <c r="CE51262" s="227"/>
    </row>
    <row r="51263" spans="83:83">
      <c r="CE51263" s="227"/>
    </row>
    <row r="51264" spans="83:83">
      <c r="CE51264" s="227"/>
    </row>
    <row r="51265" spans="83:83">
      <c r="CE51265" s="227"/>
    </row>
    <row r="51266" spans="83:83">
      <c r="CE51266" s="227"/>
    </row>
    <row r="51267" spans="83:83">
      <c r="CE51267" s="227"/>
    </row>
    <row r="51268" spans="83:83">
      <c r="CE51268" s="227"/>
    </row>
    <row r="51269" spans="83:83">
      <c r="CE51269" s="227"/>
    </row>
    <row r="51270" spans="83:83">
      <c r="CE51270" s="227"/>
    </row>
    <row r="51271" spans="83:83">
      <c r="CE51271" s="227"/>
    </row>
    <row r="51272" spans="83:83">
      <c r="CE51272" s="227"/>
    </row>
    <row r="51273" spans="83:83">
      <c r="CE51273" s="227"/>
    </row>
    <row r="51274" spans="83:83">
      <c r="CE51274" s="227"/>
    </row>
    <row r="51275" spans="83:83">
      <c r="CE51275" s="227"/>
    </row>
    <row r="51276" spans="83:83">
      <c r="CE51276" s="227"/>
    </row>
    <row r="51277" spans="83:83">
      <c r="CE51277" s="227"/>
    </row>
    <row r="51278" spans="83:83">
      <c r="CE51278" s="227"/>
    </row>
    <row r="51279" spans="83:83">
      <c r="CE51279" s="227"/>
    </row>
    <row r="51280" spans="83:83">
      <c r="CE51280" s="227"/>
    </row>
    <row r="51281" spans="83:83">
      <c r="CE51281" s="227"/>
    </row>
    <row r="51282" spans="83:83">
      <c r="CE51282" s="227"/>
    </row>
    <row r="51283" spans="83:83">
      <c r="CE51283" s="227"/>
    </row>
    <row r="51284" spans="83:83">
      <c r="CE51284" s="227"/>
    </row>
    <row r="51285" spans="83:83">
      <c r="CE51285" s="227"/>
    </row>
    <row r="51286" spans="83:83">
      <c r="CE51286" s="227"/>
    </row>
    <row r="51287" spans="83:83">
      <c r="CE51287" s="227"/>
    </row>
    <row r="51288" spans="83:83">
      <c r="CE51288" s="227"/>
    </row>
    <row r="51289" spans="83:83">
      <c r="CE51289" s="227"/>
    </row>
    <row r="51290" spans="83:83">
      <c r="CE51290" s="227"/>
    </row>
    <row r="51291" spans="83:83">
      <c r="CE51291" s="227"/>
    </row>
    <row r="51292" spans="83:83">
      <c r="CE51292" s="227"/>
    </row>
    <row r="51293" spans="83:83">
      <c r="CE51293" s="227"/>
    </row>
    <row r="51294" spans="83:83">
      <c r="CE51294" s="227"/>
    </row>
    <row r="51295" spans="83:83">
      <c r="CE51295" s="227"/>
    </row>
    <row r="51296" spans="83:83">
      <c r="CE51296" s="227"/>
    </row>
    <row r="51297" spans="83:83">
      <c r="CE51297" s="227"/>
    </row>
    <row r="51298" spans="83:83">
      <c r="CE51298" s="227"/>
    </row>
    <row r="51299" spans="83:83">
      <c r="CE51299" s="227"/>
    </row>
    <row r="51300" spans="83:83">
      <c r="CE51300" s="227"/>
    </row>
    <row r="51301" spans="83:83">
      <c r="CE51301" s="227"/>
    </row>
    <row r="51302" spans="83:83">
      <c r="CE51302" s="227"/>
    </row>
    <row r="51303" spans="83:83">
      <c r="CE51303" s="227"/>
    </row>
    <row r="51304" spans="83:83">
      <c r="CE51304" s="227"/>
    </row>
    <row r="51305" spans="83:83">
      <c r="CE51305" s="227"/>
    </row>
    <row r="51306" spans="83:83">
      <c r="CE51306" s="227"/>
    </row>
    <row r="51307" spans="83:83">
      <c r="CE51307" s="227"/>
    </row>
    <row r="51308" spans="83:83">
      <c r="CE51308" s="227"/>
    </row>
    <row r="51309" spans="83:83">
      <c r="CE51309" s="227"/>
    </row>
    <row r="51310" spans="83:83">
      <c r="CE51310" s="227"/>
    </row>
    <row r="51311" spans="83:83">
      <c r="CE51311" s="227"/>
    </row>
    <row r="51312" spans="83:83">
      <c r="CE51312" s="227"/>
    </row>
    <row r="51313" spans="83:83">
      <c r="CE51313" s="227"/>
    </row>
    <row r="51314" spans="83:83">
      <c r="CE51314" s="227"/>
    </row>
    <row r="51315" spans="83:83">
      <c r="CE51315" s="227"/>
    </row>
    <row r="51316" spans="83:83">
      <c r="CE51316" s="227"/>
    </row>
    <row r="51317" spans="83:83">
      <c r="CE51317" s="227"/>
    </row>
    <row r="51318" spans="83:83">
      <c r="CE51318" s="227"/>
    </row>
    <row r="51319" spans="83:83">
      <c r="CE51319" s="227"/>
    </row>
    <row r="51320" spans="83:83">
      <c r="CE51320" s="227"/>
    </row>
    <row r="51321" spans="83:83">
      <c r="CE51321" s="227"/>
    </row>
    <row r="51322" spans="83:83">
      <c r="CE51322" s="227"/>
    </row>
    <row r="51323" spans="83:83">
      <c r="CE51323" s="227"/>
    </row>
    <row r="51324" spans="83:83">
      <c r="CE51324" s="227"/>
    </row>
    <row r="51325" spans="83:83">
      <c r="CE51325" s="227"/>
    </row>
    <row r="51326" spans="83:83">
      <c r="CE51326" s="227"/>
    </row>
    <row r="51327" spans="83:83">
      <c r="CE51327" s="227"/>
    </row>
    <row r="51328" spans="83:83">
      <c r="CE51328" s="227"/>
    </row>
    <row r="51329" spans="83:83">
      <c r="CE51329" s="227"/>
    </row>
    <row r="51330" spans="83:83">
      <c r="CE51330" s="227"/>
    </row>
    <row r="51331" spans="83:83">
      <c r="CE51331" s="227"/>
    </row>
    <row r="51332" spans="83:83">
      <c r="CE51332" s="227"/>
    </row>
    <row r="51333" spans="83:83">
      <c r="CE51333" s="227"/>
    </row>
    <row r="51334" spans="83:83">
      <c r="CE51334" s="227"/>
    </row>
    <row r="51335" spans="83:83">
      <c r="CE51335" s="227"/>
    </row>
    <row r="51336" spans="83:83">
      <c r="CE51336" s="227"/>
    </row>
    <row r="51337" spans="83:83">
      <c r="CE51337" s="227"/>
    </row>
    <row r="51338" spans="83:83">
      <c r="CE51338" s="227"/>
    </row>
    <row r="51339" spans="83:83">
      <c r="CE51339" s="227"/>
    </row>
    <row r="51340" spans="83:83">
      <c r="CE51340" s="227"/>
    </row>
    <row r="51341" spans="83:83">
      <c r="CE51341" s="227"/>
    </row>
    <row r="51342" spans="83:83">
      <c r="CE51342" s="227"/>
    </row>
    <row r="51343" spans="83:83">
      <c r="CE51343" s="227"/>
    </row>
    <row r="51344" spans="83:83">
      <c r="CE51344" s="227"/>
    </row>
    <row r="51345" spans="83:83">
      <c r="CE51345" s="227"/>
    </row>
    <row r="51346" spans="83:83">
      <c r="CE51346" s="227"/>
    </row>
    <row r="51347" spans="83:83">
      <c r="CE51347" s="227"/>
    </row>
    <row r="51348" spans="83:83">
      <c r="CE51348" s="227"/>
    </row>
    <row r="51349" spans="83:83">
      <c r="CE51349" s="227"/>
    </row>
    <row r="51350" spans="83:83">
      <c r="CE51350" s="227"/>
    </row>
    <row r="51351" spans="83:83">
      <c r="CE51351" s="227"/>
    </row>
    <row r="51352" spans="83:83">
      <c r="CE51352" s="227"/>
    </row>
    <row r="51353" spans="83:83">
      <c r="CE51353" s="227"/>
    </row>
    <row r="51354" spans="83:83">
      <c r="CE51354" s="227"/>
    </row>
    <row r="51355" spans="83:83">
      <c r="CE51355" s="227"/>
    </row>
    <row r="51356" spans="83:83">
      <c r="CE51356" s="227"/>
    </row>
    <row r="51357" spans="83:83">
      <c r="CE51357" s="227"/>
    </row>
    <row r="51358" spans="83:83">
      <c r="CE51358" s="227"/>
    </row>
    <row r="51359" spans="83:83">
      <c r="CE51359" s="227"/>
    </row>
    <row r="51360" spans="83:83">
      <c r="CE51360" s="227"/>
    </row>
    <row r="51361" spans="83:83">
      <c r="CE51361" s="227"/>
    </row>
    <row r="51362" spans="83:83">
      <c r="CE51362" s="227"/>
    </row>
    <row r="51363" spans="83:83">
      <c r="CE51363" s="227"/>
    </row>
    <row r="51364" spans="83:83">
      <c r="CE51364" s="227"/>
    </row>
    <row r="51365" spans="83:83">
      <c r="CE51365" s="227"/>
    </row>
    <row r="51366" spans="83:83">
      <c r="CE51366" s="227"/>
    </row>
    <row r="51367" spans="83:83">
      <c r="CE51367" s="227"/>
    </row>
    <row r="51368" spans="83:83">
      <c r="CE51368" s="227"/>
    </row>
    <row r="51369" spans="83:83">
      <c r="CE51369" s="227"/>
    </row>
    <row r="51370" spans="83:83">
      <c r="CE51370" s="227"/>
    </row>
    <row r="51371" spans="83:83">
      <c r="CE51371" s="227"/>
    </row>
    <row r="51372" spans="83:83">
      <c r="CE51372" s="227"/>
    </row>
    <row r="51373" spans="83:83">
      <c r="CE51373" s="227"/>
    </row>
    <row r="51374" spans="83:83">
      <c r="CE51374" s="227"/>
    </row>
    <row r="51375" spans="83:83">
      <c r="CE51375" s="227"/>
    </row>
    <row r="51376" spans="83:83">
      <c r="CE51376" s="227"/>
    </row>
    <row r="51377" spans="83:83">
      <c r="CE51377" s="227"/>
    </row>
    <row r="51378" spans="83:83">
      <c r="CE51378" s="227"/>
    </row>
    <row r="51379" spans="83:83">
      <c r="CE51379" s="227"/>
    </row>
    <row r="51380" spans="83:83">
      <c r="CE51380" s="227"/>
    </row>
    <row r="51381" spans="83:83">
      <c r="CE51381" s="227"/>
    </row>
    <row r="51382" spans="83:83">
      <c r="CE51382" s="227"/>
    </row>
    <row r="51383" spans="83:83">
      <c r="CE51383" s="227"/>
    </row>
    <row r="51384" spans="83:83">
      <c r="CE51384" s="227"/>
    </row>
    <row r="51385" spans="83:83">
      <c r="CE51385" s="227"/>
    </row>
    <row r="51386" spans="83:83">
      <c r="CE51386" s="227"/>
    </row>
    <row r="51387" spans="83:83">
      <c r="CE51387" s="227"/>
    </row>
    <row r="51388" spans="83:83">
      <c r="CE51388" s="227"/>
    </row>
    <row r="51389" spans="83:83">
      <c r="CE51389" s="227"/>
    </row>
    <row r="51390" spans="83:83">
      <c r="CE51390" s="227"/>
    </row>
    <row r="51391" spans="83:83">
      <c r="CE51391" s="227"/>
    </row>
    <row r="51392" spans="83:83">
      <c r="CE51392" s="227"/>
    </row>
    <row r="51393" spans="83:83">
      <c r="CE51393" s="227"/>
    </row>
    <row r="51394" spans="83:83">
      <c r="CE51394" s="227"/>
    </row>
    <row r="51395" spans="83:83">
      <c r="CE51395" s="227"/>
    </row>
    <row r="51396" spans="83:83">
      <c r="CE51396" s="227"/>
    </row>
    <row r="51397" spans="83:83">
      <c r="CE51397" s="227"/>
    </row>
    <row r="51398" spans="83:83">
      <c r="CE51398" s="227"/>
    </row>
    <row r="51399" spans="83:83">
      <c r="CE51399" s="227"/>
    </row>
    <row r="51400" spans="83:83">
      <c r="CE51400" s="227"/>
    </row>
    <row r="51401" spans="83:83">
      <c r="CE51401" s="227"/>
    </row>
    <row r="51402" spans="83:83">
      <c r="CE51402" s="227"/>
    </row>
    <row r="51403" spans="83:83">
      <c r="CE51403" s="227"/>
    </row>
    <row r="51404" spans="83:83">
      <c r="CE51404" s="227"/>
    </row>
    <row r="51405" spans="83:83">
      <c r="CE51405" s="227"/>
    </row>
    <row r="51406" spans="83:83">
      <c r="CE51406" s="227"/>
    </row>
    <row r="51407" spans="83:83">
      <c r="CE51407" s="227"/>
    </row>
    <row r="51408" spans="83:83">
      <c r="CE51408" s="227"/>
    </row>
    <row r="51409" spans="83:83">
      <c r="CE51409" s="227"/>
    </row>
    <row r="51410" spans="83:83">
      <c r="CE51410" s="227"/>
    </row>
    <row r="51411" spans="83:83">
      <c r="CE51411" s="227"/>
    </row>
    <row r="51412" spans="83:83">
      <c r="CE51412" s="227"/>
    </row>
    <row r="51413" spans="83:83">
      <c r="CE51413" s="227"/>
    </row>
    <row r="51414" spans="83:83">
      <c r="CE51414" s="227"/>
    </row>
    <row r="51415" spans="83:83">
      <c r="CE51415" s="227"/>
    </row>
    <row r="51416" spans="83:83">
      <c r="CE51416" s="227"/>
    </row>
    <row r="51417" spans="83:83">
      <c r="CE51417" s="227"/>
    </row>
    <row r="51418" spans="83:83">
      <c r="CE51418" s="227"/>
    </row>
    <row r="51419" spans="83:83">
      <c r="CE51419" s="227"/>
    </row>
    <row r="51420" spans="83:83">
      <c r="CE51420" s="227"/>
    </row>
    <row r="51421" spans="83:83">
      <c r="CE51421" s="227"/>
    </row>
    <row r="51422" spans="83:83">
      <c r="CE51422" s="227"/>
    </row>
    <row r="51423" spans="83:83">
      <c r="CE51423" s="227"/>
    </row>
    <row r="51424" spans="83:83">
      <c r="CE51424" s="227"/>
    </row>
    <row r="51425" spans="83:83">
      <c r="CE51425" s="227"/>
    </row>
    <row r="51426" spans="83:83">
      <c r="CE51426" s="227"/>
    </row>
    <row r="51427" spans="83:83">
      <c r="CE51427" s="227"/>
    </row>
    <row r="51428" spans="83:83">
      <c r="CE51428" s="227"/>
    </row>
    <row r="51429" spans="83:83">
      <c r="CE51429" s="227"/>
    </row>
    <row r="51430" spans="83:83">
      <c r="CE51430" s="227"/>
    </row>
    <row r="51431" spans="83:83">
      <c r="CE51431" s="227"/>
    </row>
    <row r="51432" spans="83:83">
      <c r="CE51432" s="227"/>
    </row>
    <row r="51433" spans="83:83">
      <c r="CE51433" s="227"/>
    </row>
    <row r="51434" spans="83:83">
      <c r="CE51434" s="227"/>
    </row>
    <row r="51435" spans="83:83">
      <c r="CE51435" s="227"/>
    </row>
    <row r="51436" spans="83:83">
      <c r="CE51436" s="227"/>
    </row>
    <row r="51437" spans="83:83">
      <c r="CE51437" s="227"/>
    </row>
    <row r="51438" spans="83:83">
      <c r="CE51438" s="227"/>
    </row>
    <row r="51439" spans="83:83">
      <c r="CE51439" s="227"/>
    </row>
    <row r="51440" spans="83:83">
      <c r="CE51440" s="227"/>
    </row>
    <row r="51441" spans="83:83">
      <c r="CE51441" s="227"/>
    </row>
    <row r="51442" spans="83:83">
      <c r="CE51442" s="227"/>
    </row>
    <row r="51443" spans="83:83">
      <c r="CE51443" s="227"/>
    </row>
    <row r="51444" spans="83:83">
      <c r="CE51444" s="227"/>
    </row>
    <row r="51445" spans="83:83">
      <c r="CE51445" s="227"/>
    </row>
    <row r="51446" spans="83:83">
      <c r="CE51446" s="227"/>
    </row>
    <row r="51447" spans="83:83">
      <c r="CE51447" s="227"/>
    </row>
    <row r="51448" spans="83:83">
      <c r="CE51448" s="227"/>
    </row>
    <row r="51449" spans="83:83">
      <c r="CE51449" s="227"/>
    </row>
    <row r="51450" spans="83:83">
      <c r="CE51450" s="227"/>
    </row>
    <row r="51451" spans="83:83">
      <c r="CE51451" s="227"/>
    </row>
    <row r="51452" spans="83:83">
      <c r="CE51452" s="227"/>
    </row>
    <row r="51453" spans="83:83">
      <c r="CE51453" s="227"/>
    </row>
    <row r="51454" spans="83:83">
      <c r="CE51454" s="227"/>
    </row>
    <row r="51455" spans="83:83">
      <c r="CE51455" s="227"/>
    </row>
    <row r="51456" spans="83:83">
      <c r="CE51456" s="227"/>
    </row>
    <row r="51457" spans="83:83">
      <c r="CE51457" s="227"/>
    </row>
    <row r="51458" spans="83:83">
      <c r="CE51458" s="227"/>
    </row>
    <row r="51459" spans="83:83">
      <c r="CE51459" s="227"/>
    </row>
    <row r="51460" spans="83:83">
      <c r="CE51460" s="227"/>
    </row>
    <row r="51461" spans="83:83">
      <c r="CE51461" s="227"/>
    </row>
    <row r="51462" spans="83:83">
      <c r="CE51462" s="227"/>
    </row>
    <row r="51463" spans="83:83">
      <c r="CE51463" s="227"/>
    </row>
    <row r="51464" spans="83:83">
      <c r="CE51464" s="227"/>
    </row>
    <row r="51465" spans="83:83">
      <c r="CE51465" s="227"/>
    </row>
    <row r="51466" spans="83:83">
      <c r="CE51466" s="227"/>
    </row>
    <row r="51467" spans="83:83">
      <c r="CE51467" s="227"/>
    </row>
    <row r="51468" spans="83:83">
      <c r="CE51468" s="227"/>
    </row>
    <row r="51469" spans="83:83">
      <c r="CE51469" s="227"/>
    </row>
    <row r="51470" spans="83:83">
      <c r="CE51470" s="227"/>
    </row>
    <row r="51471" spans="83:83">
      <c r="CE51471" s="227"/>
    </row>
    <row r="51472" spans="83:83">
      <c r="CE51472" s="227"/>
    </row>
    <row r="51473" spans="83:83">
      <c r="CE51473" s="227"/>
    </row>
    <row r="51474" spans="83:83">
      <c r="CE51474" s="227"/>
    </row>
    <row r="51475" spans="83:83">
      <c r="CE51475" s="227"/>
    </row>
    <row r="51476" spans="83:83">
      <c r="CE51476" s="227"/>
    </row>
    <row r="51477" spans="83:83">
      <c r="CE51477" s="227"/>
    </row>
    <row r="51478" spans="83:83">
      <c r="CE51478" s="227"/>
    </row>
    <row r="51479" spans="83:83">
      <c r="CE51479" s="227"/>
    </row>
    <row r="51480" spans="83:83">
      <c r="CE51480" s="227"/>
    </row>
    <row r="51481" spans="83:83">
      <c r="CE51481" s="227"/>
    </row>
    <row r="51482" spans="83:83">
      <c r="CE51482" s="227"/>
    </row>
    <row r="51483" spans="83:83">
      <c r="CE51483" s="227"/>
    </row>
    <row r="51484" spans="83:83">
      <c r="CE51484" s="227"/>
    </row>
    <row r="51485" spans="83:83">
      <c r="CE51485" s="227"/>
    </row>
    <row r="51486" spans="83:83">
      <c r="CE51486" s="227"/>
    </row>
    <row r="51487" spans="83:83">
      <c r="CE51487" s="227"/>
    </row>
    <row r="51488" spans="83:83">
      <c r="CE51488" s="227"/>
    </row>
    <row r="51489" spans="83:83">
      <c r="CE51489" s="227"/>
    </row>
    <row r="51490" spans="83:83">
      <c r="CE51490" s="227"/>
    </row>
    <row r="51491" spans="83:83">
      <c r="CE51491" s="227"/>
    </row>
    <row r="51492" spans="83:83">
      <c r="CE51492" s="227"/>
    </row>
    <row r="51493" spans="83:83">
      <c r="CE51493" s="227"/>
    </row>
    <row r="51494" spans="83:83">
      <c r="CE51494" s="227"/>
    </row>
    <row r="51495" spans="83:83">
      <c r="CE51495" s="227"/>
    </row>
    <row r="51496" spans="83:83">
      <c r="CE51496" s="227"/>
    </row>
    <row r="51497" spans="83:83">
      <c r="CE51497" s="227"/>
    </row>
    <row r="51498" spans="83:83">
      <c r="CE51498" s="227"/>
    </row>
    <row r="51499" spans="83:83">
      <c r="CE51499" s="227"/>
    </row>
    <row r="51500" spans="83:83">
      <c r="CE51500" s="227"/>
    </row>
    <row r="51501" spans="83:83">
      <c r="CE51501" s="227"/>
    </row>
    <row r="51502" spans="83:83">
      <c r="CE51502" s="227"/>
    </row>
    <row r="51503" spans="83:83">
      <c r="CE51503" s="227"/>
    </row>
    <row r="51504" spans="83:83">
      <c r="CE51504" s="227"/>
    </row>
    <row r="51505" spans="83:83">
      <c r="CE51505" s="227"/>
    </row>
    <row r="51506" spans="83:83">
      <c r="CE51506" s="227"/>
    </row>
    <row r="51507" spans="83:83">
      <c r="CE51507" s="227"/>
    </row>
    <row r="51508" spans="83:83">
      <c r="CE51508" s="227"/>
    </row>
    <row r="51509" spans="83:83">
      <c r="CE51509" s="227"/>
    </row>
    <row r="51510" spans="83:83">
      <c r="CE51510" s="227"/>
    </row>
    <row r="51511" spans="83:83">
      <c r="CE51511" s="227"/>
    </row>
    <row r="51512" spans="83:83">
      <c r="CE51512" s="227"/>
    </row>
    <row r="51513" spans="83:83">
      <c r="CE51513" s="227"/>
    </row>
    <row r="51514" spans="83:83">
      <c r="CE51514" s="227"/>
    </row>
    <row r="51515" spans="83:83">
      <c r="CE51515" s="227"/>
    </row>
    <row r="51516" spans="83:83">
      <c r="CE51516" s="227"/>
    </row>
    <row r="51517" spans="83:83">
      <c r="CE51517" s="227"/>
    </row>
    <row r="51518" spans="83:83">
      <c r="CE51518" s="227"/>
    </row>
    <row r="51519" spans="83:83">
      <c r="CE51519" s="227"/>
    </row>
    <row r="51520" spans="83:83">
      <c r="CE51520" s="227"/>
    </row>
    <row r="51521" spans="83:83">
      <c r="CE51521" s="227"/>
    </row>
    <row r="51522" spans="83:83">
      <c r="CE51522" s="227"/>
    </row>
    <row r="51523" spans="83:83">
      <c r="CE51523" s="227"/>
    </row>
    <row r="51524" spans="83:83">
      <c r="CE51524" s="227"/>
    </row>
    <row r="51525" spans="83:83">
      <c r="CE51525" s="227"/>
    </row>
    <row r="51526" spans="83:83">
      <c r="CE51526" s="227"/>
    </row>
    <row r="51527" spans="83:83">
      <c r="CE51527" s="227"/>
    </row>
    <row r="51528" spans="83:83">
      <c r="CE51528" s="227"/>
    </row>
    <row r="51529" spans="83:83">
      <c r="CE51529" s="227"/>
    </row>
    <row r="51530" spans="83:83">
      <c r="CE51530" s="227"/>
    </row>
    <row r="51531" spans="83:83">
      <c r="CE51531" s="227"/>
    </row>
    <row r="51532" spans="83:83">
      <c r="CE51532" s="227"/>
    </row>
    <row r="51533" spans="83:83">
      <c r="CE51533" s="227"/>
    </row>
    <row r="51534" spans="83:83">
      <c r="CE51534" s="227"/>
    </row>
    <row r="51535" spans="83:83">
      <c r="CE51535" s="227"/>
    </row>
    <row r="51536" spans="83:83">
      <c r="CE51536" s="227"/>
    </row>
    <row r="51537" spans="83:83">
      <c r="CE51537" s="227"/>
    </row>
    <row r="51538" spans="83:83">
      <c r="CE51538" s="227"/>
    </row>
    <row r="51539" spans="83:83">
      <c r="CE51539" s="227"/>
    </row>
    <row r="51540" spans="83:83">
      <c r="CE51540" s="227"/>
    </row>
    <row r="51541" spans="83:83">
      <c r="CE51541" s="227"/>
    </row>
    <row r="51542" spans="83:83">
      <c r="CE51542" s="227"/>
    </row>
    <row r="51543" spans="83:83">
      <c r="CE51543" s="227"/>
    </row>
    <row r="51544" spans="83:83">
      <c r="CE51544" s="227"/>
    </row>
    <row r="51545" spans="83:83">
      <c r="CE51545" s="227"/>
    </row>
    <row r="51546" spans="83:83">
      <c r="CE51546" s="227"/>
    </row>
    <row r="51547" spans="83:83">
      <c r="CE51547" s="227"/>
    </row>
    <row r="51548" spans="83:83">
      <c r="CE51548" s="227"/>
    </row>
    <row r="51549" spans="83:83">
      <c r="CE51549" s="227"/>
    </row>
    <row r="51550" spans="83:83">
      <c r="CE51550" s="227"/>
    </row>
    <row r="51551" spans="83:83">
      <c r="CE51551" s="227"/>
    </row>
    <row r="51552" spans="83:83">
      <c r="CE51552" s="227"/>
    </row>
    <row r="51553" spans="83:83">
      <c r="CE51553" s="227"/>
    </row>
    <row r="51554" spans="83:83">
      <c r="CE51554" s="227"/>
    </row>
    <row r="51555" spans="83:83">
      <c r="CE51555" s="227"/>
    </row>
    <row r="51556" spans="83:83">
      <c r="CE51556" s="227"/>
    </row>
    <row r="51557" spans="83:83">
      <c r="CE51557" s="227"/>
    </row>
    <row r="51558" spans="83:83">
      <c r="CE51558" s="227"/>
    </row>
    <row r="51559" spans="83:83">
      <c r="CE51559" s="227"/>
    </row>
    <row r="51560" spans="83:83">
      <c r="CE51560" s="227"/>
    </row>
    <row r="51561" spans="83:83">
      <c r="CE51561" s="227"/>
    </row>
    <row r="51562" spans="83:83">
      <c r="CE51562" s="227"/>
    </row>
    <row r="51563" spans="83:83">
      <c r="CE51563" s="227"/>
    </row>
    <row r="51564" spans="83:83">
      <c r="CE51564" s="227"/>
    </row>
    <row r="51565" spans="83:83">
      <c r="CE51565" s="227"/>
    </row>
    <row r="51566" spans="83:83">
      <c r="CE51566" s="227"/>
    </row>
    <row r="51567" spans="83:83">
      <c r="CE51567" s="227"/>
    </row>
    <row r="51568" spans="83:83">
      <c r="CE51568" s="227"/>
    </row>
    <row r="51569" spans="83:83">
      <c r="CE51569" s="227"/>
    </row>
    <row r="51570" spans="83:83">
      <c r="CE51570" s="227"/>
    </row>
    <row r="51571" spans="83:83">
      <c r="CE51571" s="227"/>
    </row>
    <row r="51572" spans="83:83">
      <c r="CE51572" s="227"/>
    </row>
    <row r="51573" spans="83:83">
      <c r="CE51573" s="227"/>
    </row>
    <row r="51574" spans="83:83">
      <c r="CE51574" s="227"/>
    </row>
    <row r="51575" spans="83:83">
      <c r="CE51575" s="227"/>
    </row>
    <row r="51576" spans="83:83">
      <c r="CE51576" s="227"/>
    </row>
    <row r="51577" spans="83:83">
      <c r="CE51577" s="227"/>
    </row>
    <row r="51578" spans="83:83">
      <c r="CE51578" s="227"/>
    </row>
    <row r="51579" spans="83:83">
      <c r="CE51579" s="227"/>
    </row>
    <row r="51580" spans="83:83">
      <c r="CE51580" s="227"/>
    </row>
    <row r="51581" spans="83:83">
      <c r="CE51581" s="227"/>
    </row>
    <row r="51582" spans="83:83">
      <c r="CE51582" s="227"/>
    </row>
    <row r="51583" spans="83:83">
      <c r="CE51583" s="227"/>
    </row>
    <row r="51584" spans="83:83">
      <c r="CE51584" s="227"/>
    </row>
    <row r="51585" spans="83:83">
      <c r="CE51585" s="227"/>
    </row>
    <row r="51586" spans="83:83">
      <c r="CE51586" s="227"/>
    </row>
    <row r="51587" spans="83:83">
      <c r="CE51587" s="227"/>
    </row>
    <row r="51588" spans="83:83">
      <c r="CE51588" s="227"/>
    </row>
    <row r="51589" spans="83:83">
      <c r="CE51589" s="227"/>
    </row>
    <row r="51590" spans="83:83">
      <c r="CE51590" s="227"/>
    </row>
    <row r="51591" spans="83:83">
      <c r="CE51591" s="227"/>
    </row>
    <row r="51592" spans="83:83">
      <c r="CE51592" s="227"/>
    </row>
    <row r="51593" spans="83:83">
      <c r="CE51593" s="227"/>
    </row>
    <row r="51594" spans="83:83">
      <c r="CE51594" s="227"/>
    </row>
    <row r="51595" spans="83:83">
      <c r="CE51595" s="227"/>
    </row>
    <row r="51596" spans="83:83">
      <c r="CE51596" s="227"/>
    </row>
    <row r="51597" spans="83:83">
      <c r="CE51597" s="227"/>
    </row>
    <row r="51598" spans="83:83">
      <c r="CE51598" s="227"/>
    </row>
    <row r="51599" spans="83:83">
      <c r="CE51599" s="227"/>
    </row>
    <row r="51600" spans="83:83">
      <c r="CE51600" s="227"/>
    </row>
    <row r="51601" spans="83:83">
      <c r="CE51601" s="227"/>
    </row>
    <row r="51602" spans="83:83">
      <c r="CE51602" s="227"/>
    </row>
    <row r="51603" spans="83:83">
      <c r="CE51603" s="227"/>
    </row>
    <row r="51604" spans="83:83">
      <c r="CE51604" s="227"/>
    </row>
    <row r="51605" spans="83:83">
      <c r="CE51605" s="227"/>
    </row>
    <row r="51606" spans="83:83">
      <c r="CE51606" s="227"/>
    </row>
    <row r="51607" spans="83:83">
      <c r="CE51607" s="227"/>
    </row>
    <row r="51608" spans="83:83">
      <c r="CE51608" s="227"/>
    </row>
    <row r="51609" spans="83:83">
      <c r="CE51609" s="227"/>
    </row>
    <row r="51610" spans="83:83">
      <c r="CE51610" s="227"/>
    </row>
    <row r="51611" spans="83:83">
      <c r="CE51611" s="227"/>
    </row>
    <row r="51612" spans="83:83">
      <c r="CE51612" s="227"/>
    </row>
    <row r="51613" spans="83:83">
      <c r="CE51613" s="227"/>
    </row>
    <row r="51614" spans="83:83">
      <c r="CE51614" s="227"/>
    </row>
    <row r="51615" spans="83:83">
      <c r="CE51615" s="227"/>
    </row>
    <row r="51616" spans="83:83">
      <c r="CE51616" s="227"/>
    </row>
    <row r="51617" spans="83:83">
      <c r="CE51617" s="227"/>
    </row>
    <row r="51618" spans="83:83">
      <c r="CE51618" s="227"/>
    </row>
    <row r="51619" spans="83:83">
      <c r="CE51619" s="227"/>
    </row>
    <row r="51620" spans="83:83">
      <c r="CE51620" s="227"/>
    </row>
    <row r="51621" spans="83:83">
      <c r="CE51621" s="227"/>
    </row>
    <row r="51622" spans="83:83">
      <c r="CE51622" s="227"/>
    </row>
    <row r="51623" spans="83:83">
      <c r="CE51623" s="227"/>
    </row>
    <row r="51624" spans="83:83">
      <c r="CE51624" s="227"/>
    </row>
    <row r="51625" spans="83:83">
      <c r="CE51625" s="227"/>
    </row>
    <row r="51626" spans="83:83">
      <c r="CE51626" s="227"/>
    </row>
    <row r="51627" spans="83:83">
      <c r="CE51627" s="227"/>
    </row>
    <row r="51628" spans="83:83">
      <c r="CE51628" s="227"/>
    </row>
    <row r="51629" spans="83:83">
      <c r="CE51629" s="227"/>
    </row>
    <row r="51630" spans="83:83">
      <c r="CE51630" s="227"/>
    </row>
    <row r="51631" spans="83:83">
      <c r="CE51631" s="227"/>
    </row>
    <row r="51632" spans="83:83">
      <c r="CE51632" s="227"/>
    </row>
    <row r="51633" spans="83:83">
      <c r="CE51633" s="227"/>
    </row>
    <row r="51634" spans="83:83">
      <c r="CE51634" s="227"/>
    </row>
    <row r="51635" spans="83:83">
      <c r="CE51635" s="227"/>
    </row>
    <row r="51636" spans="83:83">
      <c r="CE51636" s="227"/>
    </row>
    <row r="51637" spans="83:83">
      <c r="CE51637" s="227"/>
    </row>
    <row r="51638" spans="83:83">
      <c r="CE51638" s="227"/>
    </row>
    <row r="51639" spans="83:83">
      <c r="CE51639" s="227"/>
    </row>
    <row r="51640" spans="83:83">
      <c r="CE51640" s="227"/>
    </row>
    <row r="51641" spans="83:83">
      <c r="CE51641" s="227"/>
    </row>
    <row r="51642" spans="83:83">
      <c r="CE51642" s="227"/>
    </row>
    <row r="51643" spans="83:83">
      <c r="CE51643" s="227"/>
    </row>
    <row r="51644" spans="83:83">
      <c r="CE51644" s="227"/>
    </row>
    <row r="51645" spans="83:83">
      <c r="CE51645" s="227"/>
    </row>
    <row r="51646" spans="83:83">
      <c r="CE51646" s="227"/>
    </row>
    <row r="51647" spans="83:83">
      <c r="CE51647" s="227"/>
    </row>
    <row r="51648" spans="83:83">
      <c r="CE51648" s="227"/>
    </row>
    <row r="51649" spans="83:83">
      <c r="CE51649" s="227"/>
    </row>
    <row r="51650" spans="83:83">
      <c r="CE51650" s="227"/>
    </row>
    <row r="51651" spans="83:83">
      <c r="CE51651" s="227"/>
    </row>
    <row r="51652" spans="83:83">
      <c r="CE51652" s="227"/>
    </row>
    <row r="51653" spans="83:83">
      <c r="CE51653" s="227"/>
    </row>
    <row r="51654" spans="83:83">
      <c r="CE51654" s="227"/>
    </row>
    <row r="51655" spans="83:83">
      <c r="CE51655" s="227"/>
    </row>
    <row r="51656" spans="83:83">
      <c r="CE51656" s="227"/>
    </row>
    <row r="51657" spans="83:83">
      <c r="CE51657" s="227"/>
    </row>
    <row r="51658" spans="83:83">
      <c r="CE51658" s="227"/>
    </row>
    <row r="51659" spans="83:83">
      <c r="CE51659" s="227"/>
    </row>
    <row r="51660" spans="83:83">
      <c r="CE51660" s="227"/>
    </row>
    <row r="51661" spans="83:83">
      <c r="CE51661" s="227"/>
    </row>
    <row r="51662" spans="83:83">
      <c r="CE51662" s="227"/>
    </row>
    <row r="51663" spans="83:83">
      <c r="CE51663" s="227"/>
    </row>
    <row r="51664" spans="83:83">
      <c r="CE51664" s="227"/>
    </row>
    <row r="51665" spans="83:83">
      <c r="CE51665" s="227"/>
    </row>
    <row r="51666" spans="83:83">
      <c r="CE51666" s="227"/>
    </row>
    <row r="51667" spans="83:83">
      <c r="CE51667" s="227"/>
    </row>
    <row r="51668" spans="83:83">
      <c r="CE51668" s="227"/>
    </row>
    <row r="51669" spans="83:83">
      <c r="CE51669" s="227"/>
    </row>
    <row r="51670" spans="83:83">
      <c r="CE51670" s="227"/>
    </row>
    <row r="51671" spans="83:83">
      <c r="CE51671" s="227"/>
    </row>
    <row r="51672" spans="83:83">
      <c r="CE51672" s="227"/>
    </row>
    <row r="51673" spans="83:83">
      <c r="CE51673" s="227"/>
    </row>
    <row r="51674" spans="83:83">
      <c r="CE51674" s="227"/>
    </row>
    <row r="51675" spans="83:83">
      <c r="CE51675" s="227"/>
    </row>
    <row r="51676" spans="83:83">
      <c r="CE51676" s="227"/>
    </row>
    <row r="51677" spans="83:83">
      <c r="CE51677" s="227"/>
    </row>
    <row r="51678" spans="83:83">
      <c r="CE51678" s="227"/>
    </row>
    <row r="51679" spans="83:83">
      <c r="CE51679" s="227"/>
    </row>
    <row r="51680" spans="83:83">
      <c r="CE51680" s="227"/>
    </row>
    <row r="51681" spans="83:83">
      <c r="CE51681" s="227"/>
    </row>
    <row r="51682" spans="83:83">
      <c r="CE51682" s="227"/>
    </row>
    <row r="51683" spans="83:83">
      <c r="CE51683" s="227"/>
    </row>
    <row r="51684" spans="83:83">
      <c r="CE51684" s="227"/>
    </row>
    <row r="51685" spans="83:83">
      <c r="CE51685" s="227"/>
    </row>
    <row r="51686" spans="83:83">
      <c r="CE51686" s="227"/>
    </row>
    <row r="51687" spans="83:83">
      <c r="CE51687" s="227"/>
    </row>
    <row r="51688" spans="83:83">
      <c r="CE51688" s="227"/>
    </row>
    <row r="51689" spans="83:83">
      <c r="CE51689" s="227"/>
    </row>
    <row r="51690" spans="83:83">
      <c r="CE51690" s="227"/>
    </row>
    <row r="51691" spans="83:83">
      <c r="CE51691" s="227"/>
    </row>
    <row r="51692" spans="83:83">
      <c r="CE51692" s="227"/>
    </row>
    <row r="51693" spans="83:83">
      <c r="CE51693" s="227"/>
    </row>
    <row r="51694" spans="83:83">
      <c r="CE51694" s="227"/>
    </row>
    <row r="51695" spans="83:83">
      <c r="CE51695" s="227"/>
    </row>
    <row r="51696" spans="83:83">
      <c r="CE51696" s="227"/>
    </row>
    <row r="51697" spans="83:83">
      <c r="CE51697" s="227"/>
    </row>
    <row r="51698" spans="83:83">
      <c r="CE51698" s="227"/>
    </row>
    <row r="51699" spans="83:83">
      <c r="CE51699" s="227"/>
    </row>
    <row r="51700" spans="83:83">
      <c r="CE51700" s="227"/>
    </row>
    <row r="51701" spans="83:83">
      <c r="CE51701" s="227"/>
    </row>
    <row r="51702" spans="83:83">
      <c r="CE51702" s="227"/>
    </row>
    <row r="51703" spans="83:83">
      <c r="CE51703" s="227"/>
    </row>
    <row r="51704" spans="83:83">
      <c r="CE51704" s="227"/>
    </row>
    <row r="51705" spans="83:83">
      <c r="CE51705" s="227"/>
    </row>
    <row r="51706" spans="83:83">
      <c r="CE51706" s="227"/>
    </row>
    <row r="51707" spans="83:83">
      <c r="CE51707" s="227"/>
    </row>
    <row r="51708" spans="83:83">
      <c r="CE51708" s="227"/>
    </row>
    <row r="51709" spans="83:83">
      <c r="CE51709" s="227"/>
    </row>
    <row r="51710" spans="83:83">
      <c r="CE51710" s="227"/>
    </row>
    <row r="51711" spans="83:83">
      <c r="CE51711" s="227"/>
    </row>
    <row r="51712" spans="83:83">
      <c r="CE51712" s="227"/>
    </row>
    <row r="51713" spans="83:83">
      <c r="CE51713" s="227"/>
    </row>
    <row r="51714" spans="83:83">
      <c r="CE51714" s="227"/>
    </row>
    <row r="51715" spans="83:83">
      <c r="CE51715" s="227"/>
    </row>
    <row r="51716" spans="83:83">
      <c r="CE51716" s="227"/>
    </row>
    <row r="51717" spans="83:83">
      <c r="CE51717" s="227"/>
    </row>
    <row r="51718" spans="83:83">
      <c r="CE51718" s="227"/>
    </row>
    <row r="51719" spans="83:83">
      <c r="CE51719" s="227"/>
    </row>
    <row r="51720" spans="83:83">
      <c r="CE51720" s="227"/>
    </row>
    <row r="51721" spans="83:83">
      <c r="CE51721" s="227"/>
    </row>
    <row r="51722" spans="83:83">
      <c r="CE51722" s="227"/>
    </row>
    <row r="51723" spans="83:83">
      <c r="CE51723" s="227"/>
    </row>
    <row r="51724" spans="83:83">
      <c r="CE51724" s="227"/>
    </row>
    <row r="51725" spans="83:83">
      <c r="CE51725" s="227"/>
    </row>
    <row r="51726" spans="83:83">
      <c r="CE51726" s="227"/>
    </row>
    <row r="51727" spans="83:83">
      <c r="CE51727" s="227"/>
    </row>
    <row r="51728" spans="83:83">
      <c r="CE51728" s="227"/>
    </row>
    <row r="51729" spans="83:83">
      <c r="CE51729" s="227"/>
    </row>
    <row r="51730" spans="83:83">
      <c r="CE51730" s="227"/>
    </row>
    <row r="51731" spans="83:83">
      <c r="CE51731" s="227"/>
    </row>
    <row r="51732" spans="83:83">
      <c r="CE51732" s="227"/>
    </row>
    <row r="51733" spans="83:83">
      <c r="CE51733" s="227"/>
    </row>
    <row r="51734" spans="83:83">
      <c r="CE51734" s="227"/>
    </row>
    <row r="51735" spans="83:83">
      <c r="CE51735" s="227"/>
    </row>
    <row r="51736" spans="83:83">
      <c r="CE51736" s="227"/>
    </row>
    <row r="51737" spans="83:83">
      <c r="CE51737" s="227"/>
    </row>
    <row r="51738" spans="83:83">
      <c r="CE51738" s="227"/>
    </row>
    <row r="51739" spans="83:83">
      <c r="CE51739" s="227"/>
    </row>
    <row r="51740" spans="83:83">
      <c r="CE51740" s="227"/>
    </row>
    <row r="51741" spans="83:83">
      <c r="CE51741" s="227"/>
    </row>
    <row r="51742" spans="83:83">
      <c r="CE51742" s="227"/>
    </row>
    <row r="51743" spans="83:83">
      <c r="CE51743" s="227"/>
    </row>
    <row r="51744" spans="83:83">
      <c r="CE51744" s="227"/>
    </row>
    <row r="51745" spans="83:83">
      <c r="CE51745" s="227"/>
    </row>
    <row r="51746" spans="83:83">
      <c r="CE51746" s="227"/>
    </row>
    <row r="51747" spans="83:83">
      <c r="CE51747" s="227"/>
    </row>
    <row r="51748" spans="83:83">
      <c r="CE51748" s="227"/>
    </row>
    <row r="51749" spans="83:83">
      <c r="CE51749" s="227"/>
    </row>
    <row r="51750" spans="83:83">
      <c r="CE51750" s="227"/>
    </row>
    <row r="51751" spans="83:83">
      <c r="CE51751" s="227"/>
    </row>
    <row r="51752" spans="83:83">
      <c r="CE51752" s="227"/>
    </row>
    <row r="51753" spans="83:83">
      <c r="CE51753" s="227"/>
    </row>
    <row r="51754" spans="83:83">
      <c r="CE51754" s="227"/>
    </row>
    <row r="51755" spans="83:83">
      <c r="CE51755" s="227"/>
    </row>
    <row r="51756" spans="83:83">
      <c r="CE51756" s="227"/>
    </row>
    <row r="51757" spans="83:83">
      <c r="CE51757" s="227"/>
    </row>
    <row r="51758" spans="83:83">
      <c r="CE51758" s="227"/>
    </row>
    <row r="51759" spans="83:83">
      <c r="CE51759" s="227"/>
    </row>
    <row r="51760" spans="83:83">
      <c r="CE51760" s="227"/>
    </row>
    <row r="51761" spans="83:83">
      <c r="CE51761" s="227"/>
    </row>
    <row r="51762" spans="83:83">
      <c r="CE51762" s="227"/>
    </row>
    <row r="51763" spans="83:83">
      <c r="CE51763" s="227"/>
    </row>
    <row r="51764" spans="83:83">
      <c r="CE51764" s="227"/>
    </row>
    <row r="51765" spans="83:83">
      <c r="CE51765" s="227"/>
    </row>
    <row r="51766" spans="83:83">
      <c r="CE51766" s="227"/>
    </row>
    <row r="51767" spans="83:83">
      <c r="CE51767" s="227"/>
    </row>
    <row r="51768" spans="83:83">
      <c r="CE51768" s="227"/>
    </row>
    <row r="51769" spans="83:83">
      <c r="CE51769" s="227"/>
    </row>
    <row r="51770" spans="83:83">
      <c r="CE51770" s="227"/>
    </row>
    <row r="51771" spans="83:83">
      <c r="CE51771" s="227"/>
    </row>
    <row r="51772" spans="83:83">
      <c r="CE51772" s="227"/>
    </row>
    <row r="51773" spans="83:83">
      <c r="CE51773" s="227"/>
    </row>
    <row r="51774" spans="83:83">
      <c r="CE51774" s="227"/>
    </row>
    <row r="51775" spans="83:83">
      <c r="CE51775" s="227"/>
    </row>
    <row r="51776" spans="83:83">
      <c r="CE51776" s="227"/>
    </row>
    <row r="51777" spans="83:83">
      <c r="CE51777" s="227"/>
    </row>
    <row r="51778" spans="83:83">
      <c r="CE51778" s="227"/>
    </row>
    <row r="51779" spans="83:83">
      <c r="CE51779" s="227"/>
    </row>
    <row r="51780" spans="83:83">
      <c r="CE51780" s="227"/>
    </row>
    <row r="51781" spans="83:83">
      <c r="CE51781" s="227"/>
    </row>
    <row r="51782" spans="83:83">
      <c r="CE51782" s="227"/>
    </row>
    <row r="51783" spans="83:83">
      <c r="CE51783" s="227"/>
    </row>
    <row r="51784" spans="83:83">
      <c r="CE51784" s="227"/>
    </row>
    <row r="51785" spans="83:83">
      <c r="CE51785" s="227"/>
    </row>
    <row r="51786" spans="83:83">
      <c r="CE51786" s="227"/>
    </row>
    <row r="51787" spans="83:83">
      <c r="CE51787" s="227"/>
    </row>
    <row r="51788" spans="83:83">
      <c r="CE51788" s="227"/>
    </row>
    <row r="51789" spans="83:83">
      <c r="CE51789" s="227"/>
    </row>
    <row r="51790" spans="83:83">
      <c r="CE51790" s="227"/>
    </row>
    <row r="51791" spans="83:83">
      <c r="CE51791" s="227"/>
    </row>
    <row r="51792" spans="83:83">
      <c r="CE51792" s="227"/>
    </row>
    <row r="51793" spans="83:83">
      <c r="CE51793" s="227"/>
    </row>
    <row r="51794" spans="83:83">
      <c r="CE51794" s="227"/>
    </row>
    <row r="51795" spans="83:83">
      <c r="CE51795" s="227"/>
    </row>
    <row r="51796" spans="83:83">
      <c r="CE51796" s="227"/>
    </row>
    <row r="51797" spans="83:83">
      <c r="CE51797" s="227"/>
    </row>
    <row r="51798" spans="83:83">
      <c r="CE51798" s="227"/>
    </row>
    <row r="51799" spans="83:83">
      <c r="CE51799" s="227"/>
    </row>
    <row r="51800" spans="83:83">
      <c r="CE51800" s="227"/>
    </row>
    <row r="51801" spans="83:83">
      <c r="CE51801" s="227"/>
    </row>
    <row r="51802" spans="83:83">
      <c r="CE51802" s="227"/>
    </row>
    <row r="51803" spans="83:83">
      <c r="CE51803" s="227"/>
    </row>
    <row r="51804" spans="83:83">
      <c r="CE51804" s="227"/>
    </row>
    <row r="51805" spans="83:83">
      <c r="CE51805" s="227"/>
    </row>
    <row r="51806" spans="83:83">
      <c r="CE51806" s="227"/>
    </row>
    <row r="51807" spans="83:83">
      <c r="CE51807" s="227"/>
    </row>
    <row r="51808" spans="83:83">
      <c r="CE51808" s="227"/>
    </row>
    <row r="51809" spans="83:83">
      <c r="CE51809" s="227"/>
    </row>
    <row r="51810" spans="83:83">
      <c r="CE51810" s="227"/>
    </row>
    <row r="51811" spans="83:83">
      <c r="CE51811" s="227"/>
    </row>
    <row r="51812" spans="83:83">
      <c r="CE51812" s="227"/>
    </row>
    <row r="51813" spans="83:83">
      <c r="CE51813" s="227"/>
    </row>
    <row r="51814" spans="83:83">
      <c r="CE51814" s="227"/>
    </row>
    <row r="51815" spans="83:83">
      <c r="CE51815" s="227"/>
    </row>
    <row r="51816" spans="83:83">
      <c r="CE51816" s="227"/>
    </row>
    <row r="51817" spans="83:83">
      <c r="CE51817" s="227"/>
    </row>
    <row r="51818" spans="83:83">
      <c r="CE51818" s="227"/>
    </row>
    <row r="51819" spans="83:83">
      <c r="CE51819" s="227"/>
    </row>
    <row r="51820" spans="83:83">
      <c r="CE51820" s="227"/>
    </row>
    <row r="51821" spans="83:83">
      <c r="CE51821" s="227"/>
    </row>
    <row r="51822" spans="83:83">
      <c r="CE51822" s="227"/>
    </row>
    <row r="51823" spans="83:83">
      <c r="CE51823" s="227"/>
    </row>
    <row r="51824" spans="83:83">
      <c r="CE51824" s="227"/>
    </row>
    <row r="51825" spans="83:83">
      <c r="CE51825" s="227"/>
    </row>
    <row r="51826" spans="83:83">
      <c r="CE51826" s="227"/>
    </row>
    <row r="51827" spans="83:83">
      <c r="CE51827" s="227"/>
    </row>
    <row r="51828" spans="83:83">
      <c r="CE51828" s="227"/>
    </row>
    <row r="51829" spans="83:83">
      <c r="CE51829" s="227"/>
    </row>
    <row r="51830" spans="83:83">
      <c r="CE51830" s="227"/>
    </row>
    <row r="51831" spans="83:83">
      <c r="CE51831" s="227"/>
    </row>
    <row r="51832" spans="83:83">
      <c r="CE51832" s="227"/>
    </row>
    <row r="51833" spans="83:83">
      <c r="CE51833" s="227"/>
    </row>
    <row r="51834" spans="83:83">
      <c r="CE51834" s="227"/>
    </row>
    <row r="51835" spans="83:83">
      <c r="CE51835" s="227"/>
    </row>
    <row r="51836" spans="83:83">
      <c r="CE51836" s="227"/>
    </row>
    <row r="51837" spans="83:83">
      <c r="CE51837" s="227"/>
    </row>
    <row r="51838" spans="83:83">
      <c r="CE51838" s="227"/>
    </row>
    <row r="51839" spans="83:83">
      <c r="CE51839" s="227"/>
    </row>
    <row r="51840" spans="83:83">
      <c r="CE51840" s="227"/>
    </row>
    <row r="51841" spans="83:83">
      <c r="CE51841" s="227"/>
    </row>
    <row r="51842" spans="83:83">
      <c r="CE51842" s="227"/>
    </row>
    <row r="51843" spans="83:83">
      <c r="CE51843" s="227"/>
    </row>
    <row r="51844" spans="83:83">
      <c r="CE51844" s="227"/>
    </row>
    <row r="51845" spans="83:83">
      <c r="CE51845" s="227"/>
    </row>
    <row r="51846" spans="83:83">
      <c r="CE51846" s="227"/>
    </row>
    <row r="51847" spans="83:83">
      <c r="CE51847" s="227"/>
    </row>
    <row r="51848" spans="83:83">
      <c r="CE51848" s="227"/>
    </row>
    <row r="51849" spans="83:83">
      <c r="CE51849" s="227"/>
    </row>
    <row r="51850" spans="83:83">
      <c r="CE51850" s="227"/>
    </row>
    <row r="51851" spans="83:83">
      <c r="CE51851" s="227"/>
    </row>
    <row r="51852" spans="83:83">
      <c r="CE51852" s="227"/>
    </row>
    <row r="51853" spans="83:83">
      <c r="CE51853" s="227"/>
    </row>
    <row r="51854" spans="83:83">
      <c r="CE51854" s="227"/>
    </row>
    <row r="51855" spans="83:83">
      <c r="CE51855" s="227"/>
    </row>
    <row r="51856" spans="83:83">
      <c r="CE51856" s="227"/>
    </row>
    <row r="51857" spans="83:83">
      <c r="CE51857" s="227"/>
    </row>
    <row r="51858" spans="83:83">
      <c r="CE51858" s="227"/>
    </row>
    <row r="51859" spans="83:83">
      <c r="CE51859" s="227"/>
    </row>
    <row r="51860" spans="83:83">
      <c r="CE51860" s="227"/>
    </row>
    <row r="51861" spans="83:83">
      <c r="CE51861" s="227"/>
    </row>
    <row r="51862" spans="83:83">
      <c r="CE51862" s="227"/>
    </row>
    <row r="51863" spans="83:83">
      <c r="CE51863" s="227"/>
    </row>
    <row r="51864" spans="83:83">
      <c r="CE51864" s="227"/>
    </row>
    <row r="51865" spans="83:83">
      <c r="CE51865" s="227"/>
    </row>
    <row r="51866" spans="83:83">
      <c r="CE51866" s="227"/>
    </row>
    <row r="51867" spans="83:83">
      <c r="CE51867" s="227"/>
    </row>
    <row r="51868" spans="83:83">
      <c r="CE51868" s="227"/>
    </row>
    <row r="51869" spans="83:83">
      <c r="CE51869" s="227"/>
    </row>
    <row r="51870" spans="83:83">
      <c r="CE51870" s="227"/>
    </row>
    <row r="51871" spans="83:83">
      <c r="CE51871" s="227"/>
    </row>
    <row r="51872" spans="83:83">
      <c r="CE51872" s="227"/>
    </row>
    <row r="51873" spans="83:83">
      <c r="CE51873" s="227"/>
    </row>
    <row r="51874" spans="83:83">
      <c r="CE51874" s="227"/>
    </row>
    <row r="51875" spans="83:83">
      <c r="CE51875" s="227"/>
    </row>
    <row r="51876" spans="83:83">
      <c r="CE51876" s="227"/>
    </row>
    <row r="51877" spans="83:83">
      <c r="CE51877" s="227"/>
    </row>
    <row r="51878" spans="83:83">
      <c r="CE51878" s="227"/>
    </row>
    <row r="51879" spans="83:83">
      <c r="CE51879" s="227"/>
    </row>
    <row r="51880" spans="83:83">
      <c r="CE51880" s="227"/>
    </row>
    <row r="51881" spans="83:83">
      <c r="CE51881" s="227"/>
    </row>
    <row r="51882" spans="83:83">
      <c r="CE51882" s="227"/>
    </row>
    <row r="51883" spans="83:83">
      <c r="CE51883" s="227"/>
    </row>
    <row r="51884" spans="83:83">
      <c r="CE51884" s="227"/>
    </row>
    <row r="51885" spans="83:83">
      <c r="CE51885" s="227"/>
    </row>
    <row r="51886" spans="83:83">
      <c r="CE51886" s="227"/>
    </row>
    <row r="51887" spans="83:83">
      <c r="CE51887" s="227"/>
    </row>
    <row r="51888" spans="83:83">
      <c r="CE51888" s="227"/>
    </row>
    <row r="51889" spans="83:83">
      <c r="CE51889" s="227"/>
    </row>
    <row r="51890" spans="83:83">
      <c r="CE51890" s="227"/>
    </row>
    <row r="51891" spans="83:83">
      <c r="CE51891" s="227"/>
    </row>
    <row r="51892" spans="83:83">
      <c r="CE51892" s="227"/>
    </row>
    <row r="51893" spans="83:83">
      <c r="CE51893" s="227"/>
    </row>
    <row r="51894" spans="83:83">
      <c r="CE51894" s="227"/>
    </row>
    <row r="51895" spans="83:83">
      <c r="CE51895" s="227"/>
    </row>
    <row r="51896" spans="83:83">
      <c r="CE51896" s="227"/>
    </row>
    <row r="51897" spans="83:83">
      <c r="CE51897" s="227"/>
    </row>
    <row r="51898" spans="83:83">
      <c r="CE51898" s="227"/>
    </row>
    <row r="51899" spans="83:83">
      <c r="CE51899" s="227"/>
    </row>
    <row r="51900" spans="83:83">
      <c r="CE51900" s="227"/>
    </row>
    <row r="51901" spans="83:83">
      <c r="CE51901" s="227"/>
    </row>
    <row r="51902" spans="83:83">
      <c r="CE51902" s="227"/>
    </row>
    <row r="51903" spans="83:83">
      <c r="CE51903" s="227"/>
    </row>
    <row r="51904" spans="83:83">
      <c r="CE51904" s="227"/>
    </row>
    <row r="51905" spans="83:83">
      <c r="CE51905" s="227"/>
    </row>
    <row r="51906" spans="83:83">
      <c r="CE51906" s="227"/>
    </row>
    <row r="51907" spans="83:83">
      <c r="CE51907" s="227"/>
    </row>
    <row r="51908" spans="83:83">
      <c r="CE51908" s="227"/>
    </row>
    <row r="51909" spans="83:83">
      <c r="CE51909" s="227"/>
    </row>
    <row r="51910" spans="83:83">
      <c r="CE51910" s="227"/>
    </row>
    <row r="51911" spans="83:83">
      <c r="CE51911" s="227"/>
    </row>
    <row r="51912" spans="83:83">
      <c r="CE51912" s="227"/>
    </row>
    <row r="51913" spans="83:83">
      <c r="CE51913" s="227"/>
    </row>
    <row r="51914" spans="83:83">
      <c r="CE51914" s="227"/>
    </row>
    <row r="51915" spans="83:83">
      <c r="CE51915" s="227"/>
    </row>
    <row r="51916" spans="83:83">
      <c r="CE51916" s="227"/>
    </row>
    <row r="51917" spans="83:83">
      <c r="CE51917" s="227"/>
    </row>
    <row r="51918" spans="83:83">
      <c r="CE51918" s="227"/>
    </row>
    <row r="51919" spans="83:83">
      <c r="CE51919" s="227"/>
    </row>
    <row r="51920" spans="83:83">
      <c r="CE51920" s="227"/>
    </row>
    <row r="51921" spans="83:83">
      <c r="CE51921" s="227"/>
    </row>
    <row r="51922" spans="83:83">
      <c r="CE51922" s="227"/>
    </row>
    <row r="51923" spans="83:83">
      <c r="CE51923" s="227"/>
    </row>
    <row r="51924" spans="83:83">
      <c r="CE51924" s="227"/>
    </row>
    <row r="51925" spans="83:83">
      <c r="CE51925" s="227"/>
    </row>
    <row r="51926" spans="83:83">
      <c r="CE51926" s="227"/>
    </row>
    <row r="51927" spans="83:83">
      <c r="CE51927" s="227"/>
    </row>
    <row r="51928" spans="83:83">
      <c r="CE51928" s="227"/>
    </row>
    <row r="51929" spans="83:83">
      <c r="CE51929" s="227"/>
    </row>
    <row r="51930" spans="83:83">
      <c r="CE51930" s="227"/>
    </row>
    <row r="51931" spans="83:83">
      <c r="CE51931" s="227"/>
    </row>
    <row r="51932" spans="83:83">
      <c r="CE51932" s="227"/>
    </row>
    <row r="51933" spans="83:83">
      <c r="CE51933" s="227"/>
    </row>
    <row r="51934" spans="83:83">
      <c r="CE51934" s="227"/>
    </row>
    <row r="51935" spans="83:83">
      <c r="CE51935" s="227"/>
    </row>
    <row r="51936" spans="83:83">
      <c r="CE51936" s="227"/>
    </row>
    <row r="51937" spans="83:83">
      <c r="CE51937" s="227"/>
    </row>
    <row r="51938" spans="83:83">
      <c r="CE51938" s="227"/>
    </row>
    <row r="51939" spans="83:83">
      <c r="CE51939" s="227"/>
    </row>
    <row r="51940" spans="83:83">
      <c r="CE51940" s="227"/>
    </row>
    <row r="51941" spans="83:83">
      <c r="CE51941" s="227"/>
    </row>
    <row r="51942" spans="83:83">
      <c r="CE51942" s="227"/>
    </row>
    <row r="51943" spans="83:83">
      <c r="CE51943" s="227"/>
    </row>
    <row r="51944" spans="83:83">
      <c r="CE51944" s="227"/>
    </row>
    <row r="51945" spans="83:83">
      <c r="CE51945" s="227"/>
    </row>
    <row r="51946" spans="83:83">
      <c r="CE51946" s="227"/>
    </row>
    <row r="51947" spans="83:83">
      <c r="CE51947" s="227"/>
    </row>
    <row r="51948" spans="83:83">
      <c r="CE51948" s="227"/>
    </row>
    <row r="51949" spans="83:83">
      <c r="CE51949" s="227"/>
    </row>
    <row r="51950" spans="83:83">
      <c r="CE51950" s="227"/>
    </row>
    <row r="51951" spans="83:83">
      <c r="CE51951" s="227"/>
    </row>
    <row r="51952" spans="83:83">
      <c r="CE51952" s="227"/>
    </row>
    <row r="51953" spans="83:83">
      <c r="CE51953" s="227"/>
    </row>
    <row r="51954" spans="83:83">
      <c r="CE51954" s="227"/>
    </row>
    <row r="51955" spans="83:83">
      <c r="CE51955" s="227"/>
    </row>
    <row r="51956" spans="83:83">
      <c r="CE51956" s="227"/>
    </row>
    <row r="51957" spans="83:83">
      <c r="CE51957" s="227"/>
    </row>
    <row r="51958" spans="83:83">
      <c r="CE51958" s="227"/>
    </row>
    <row r="51959" spans="83:83">
      <c r="CE51959" s="227"/>
    </row>
    <row r="51960" spans="83:83">
      <c r="CE51960" s="227"/>
    </row>
    <row r="51961" spans="83:83">
      <c r="CE51961" s="227"/>
    </row>
    <row r="51962" spans="83:83">
      <c r="CE51962" s="227"/>
    </row>
    <row r="51963" spans="83:83">
      <c r="CE51963" s="227"/>
    </row>
    <row r="51964" spans="83:83">
      <c r="CE51964" s="227"/>
    </row>
    <row r="51965" spans="83:83">
      <c r="CE51965" s="227"/>
    </row>
    <row r="51966" spans="83:83">
      <c r="CE51966" s="227"/>
    </row>
    <row r="51967" spans="83:83">
      <c r="CE51967" s="227"/>
    </row>
    <row r="51968" spans="83:83">
      <c r="CE51968" s="227"/>
    </row>
    <row r="51969" spans="83:83">
      <c r="CE51969" s="227"/>
    </row>
    <row r="51970" spans="83:83">
      <c r="CE51970" s="227"/>
    </row>
    <row r="51971" spans="83:83">
      <c r="CE51971" s="227"/>
    </row>
    <row r="51972" spans="83:83">
      <c r="CE51972" s="227"/>
    </row>
    <row r="51973" spans="83:83">
      <c r="CE51973" s="227"/>
    </row>
    <row r="51974" spans="83:83">
      <c r="CE51974" s="227"/>
    </row>
    <row r="51975" spans="83:83">
      <c r="CE51975" s="227"/>
    </row>
    <row r="51976" spans="83:83">
      <c r="CE51976" s="227"/>
    </row>
    <row r="51977" spans="83:83">
      <c r="CE51977" s="227"/>
    </row>
    <row r="51978" spans="83:83">
      <c r="CE51978" s="227"/>
    </row>
    <row r="51979" spans="83:83">
      <c r="CE51979" s="227"/>
    </row>
    <row r="51980" spans="83:83">
      <c r="CE51980" s="227"/>
    </row>
    <row r="51981" spans="83:83">
      <c r="CE51981" s="227"/>
    </row>
    <row r="51982" spans="83:83">
      <c r="CE51982" s="227"/>
    </row>
    <row r="51983" spans="83:83">
      <c r="CE51983" s="227"/>
    </row>
    <row r="51984" spans="83:83">
      <c r="CE51984" s="227"/>
    </row>
    <row r="51985" spans="83:83">
      <c r="CE51985" s="227"/>
    </row>
    <row r="51986" spans="83:83">
      <c r="CE51986" s="227"/>
    </row>
    <row r="51987" spans="83:83">
      <c r="CE51987" s="227"/>
    </row>
    <row r="51988" spans="83:83">
      <c r="CE51988" s="227"/>
    </row>
    <row r="51989" spans="83:83">
      <c r="CE51989" s="227"/>
    </row>
    <row r="51990" spans="83:83">
      <c r="CE51990" s="227"/>
    </row>
    <row r="51991" spans="83:83">
      <c r="CE51991" s="227"/>
    </row>
    <row r="51992" spans="83:83">
      <c r="CE51992" s="227"/>
    </row>
    <row r="51993" spans="83:83">
      <c r="CE51993" s="227"/>
    </row>
    <row r="51994" spans="83:83">
      <c r="CE51994" s="227"/>
    </row>
    <row r="51995" spans="83:83">
      <c r="CE51995" s="227"/>
    </row>
    <row r="51996" spans="83:83">
      <c r="CE51996" s="227"/>
    </row>
    <row r="51997" spans="83:83">
      <c r="CE51997" s="227"/>
    </row>
    <row r="51998" spans="83:83">
      <c r="CE51998" s="227"/>
    </row>
    <row r="51999" spans="83:83">
      <c r="CE51999" s="227"/>
    </row>
    <row r="52000" spans="83:83">
      <c r="CE52000" s="227"/>
    </row>
    <row r="52001" spans="83:83">
      <c r="CE52001" s="227"/>
    </row>
    <row r="52002" spans="83:83">
      <c r="CE52002" s="227"/>
    </row>
    <row r="52003" spans="83:83">
      <c r="CE52003" s="227"/>
    </row>
    <row r="52004" spans="83:83">
      <c r="CE52004" s="227"/>
    </row>
    <row r="52005" spans="83:83">
      <c r="CE52005" s="227"/>
    </row>
    <row r="52006" spans="83:83">
      <c r="CE52006" s="227"/>
    </row>
    <row r="52007" spans="83:83">
      <c r="CE52007" s="227"/>
    </row>
    <row r="52008" spans="83:83">
      <c r="CE52008" s="227"/>
    </row>
    <row r="52009" spans="83:83">
      <c r="CE52009" s="227"/>
    </row>
    <row r="52010" spans="83:83">
      <c r="CE52010" s="227"/>
    </row>
    <row r="52011" spans="83:83">
      <c r="CE52011" s="227"/>
    </row>
    <row r="52012" spans="83:83">
      <c r="CE52012" s="227"/>
    </row>
    <row r="52013" spans="83:83">
      <c r="CE52013" s="227"/>
    </row>
    <row r="52014" spans="83:83">
      <c r="CE52014" s="227"/>
    </row>
    <row r="52015" spans="83:83">
      <c r="CE52015" s="227"/>
    </row>
    <row r="52016" spans="83:83">
      <c r="CE52016" s="227"/>
    </row>
    <row r="52017" spans="83:83">
      <c r="CE52017" s="227"/>
    </row>
    <row r="52018" spans="83:83">
      <c r="CE52018" s="227"/>
    </row>
    <row r="52019" spans="83:83">
      <c r="CE52019" s="227"/>
    </row>
    <row r="52020" spans="83:83">
      <c r="CE52020" s="227"/>
    </row>
    <row r="52021" spans="83:83">
      <c r="CE52021" s="227"/>
    </row>
    <row r="52022" spans="83:83">
      <c r="CE52022" s="227"/>
    </row>
    <row r="52023" spans="83:83">
      <c r="CE52023" s="227"/>
    </row>
    <row r="52024" spans="83:83">
      <c r="CE52024" s="227"/>
    </row>
    <row r="52025" spans="83:83">
      <c r="CE52025" s="227"/>
    </row>
    <row r="52026" spans="83:83">
      <c r="CE52026" s="227"/>
    </row>
    <row r="52027" spans="83:83">
      <c r="CE52027" s="227"/>
    </row>
    <row r="52028" spans="83:83">
      <c r="CE52028" s="227"/>
    </row>
    <row r="52029" spans="83:83">
      <c r="CE52029" s="227"/>
    </row>
    <row r="52030" spans="83:83">
      <c r="CE52030" s="227"/>
    </row>
    <row r="52031" spans="83:83">
      <c r="CE52031" s="227"/>
    </row>
    <row r="52032" spans="83:83">
      <c r="CE52032" s="227"/>
    </row>
    <row r="52033" spans="83:83">
      <c r="CE52033" s="227"/>
    </row>
    <row r="52034" spans="83:83">
      <c r="CE52034" s="227"/>
    </row>
    <row r="52035" spans="83:83">
      <c r="CE52035" s="227"/>
    </row>
    <row r="52036" spans="83:83">
      <c r="CE52036" s="227"/>
    </row>
    <row r="52037" spans="83:83">
      <c r="CE52037" s="227"/>
    </row>
    <row r="52038" spans="83:83">
      <c r="CE52038" s="227"/>
    </row>
    <row r="52039" spans="83:83">
      <c r="CE52039" s="227"/>
    </row>
    <row r="52040" spans="83:83">
      <c r="CE52040" s="227"/>
    </row>
    <row r="52041" spans="83:83">
      <c r="CE52041" s="227"/>
    </row>
    <row r="52042" spans="83:83">
      <c r="CE52042" s="227"/>
    </row>
    <row r="52043" spans="83:83">
      <c r="CE52043" s="227"/>
    </row>
    <row r="52044" spans="83:83">
      <c r="CE52044" s="227"/>
    </row>
    <row r="52045" spans="83:83">
      <c r="CE52045" s="227"/>
    </row>
    <row r="52046" spans="83:83">
      <c r="CE52046" s="227"/>
    </row>
    <row r="52047" spans="83:83">
      <c r="CE52047" s="227"/>
    </row>
    <row r="52048" spans="83:83">
      <c r="CE52048" s="227"/>
    </row>
    <row r="52049" spans="83:83">
      <c r="CE52049" s="227"/>
    </row>
    <row r="52050" spans="83:83">
      <c r="CE52050" s="227"/>
    </row>
    <row r="52051" spans="83:83">
      <c r="CE52051" s="227"/>
    </row>
    <row r="52052" spans="83:83">
      <c r="CE52052" s="227"/>
    </row>
    <row r="52053" spans="83:83">
      <c r="CE52053" s="227"/>
    </row>
    <row r="52054" spans="83:83">
      <c r="CE52054" s="227"/>
    </row>
    <row r="52055" spans="83:83">
      <c r="CE52055" s="227"/>
    </row>
    <row r="52056" spans="83:83">
      <c r="CE52056" s="227"/>
    </row>
    <row r="52057" spans="83:83">
      <c r="CE52057" s="227"/>
    </row>
    <row r="52058" spans="83:83">
      <c r="CE52058" s="227"/>
    </row>
    <row r="52059" spans="83:83">
      <c r="CE52059" s="227"/>
    </row>
    <row r="52060" spans="83:83">
      <c r="CE52060" s="227"/>
    </row>
    <row r="52061" spans="83:83">
      <c r="CE52061" s="227"/>
    </row>
    <row r="52062" spans="83:83">
      <c r="CE52062" s="227"/>
    </row>
    <row r="52063" spans="83:83">
      <c r="CE52063" s="227"/>
    </row>
    <row r="52064" spans="83:83">
      <c r="CE52064" s="227"/>
    </row>
    <row r="52065" spans="83:83">
      <c r="CE52065" s="227"/>
    </row>
    <row r="52066" spans="83:83">
      <c r="CE52066" s="227"/>
    </row>
    <row r="52067" spans="83:83">
      <c r="CE52067" s="227"/>
    </row>
    <row r="52068" spans="83:83">
      <c r="CE52068" s="227"/>
    </row>
    <row r="52069" spans="83:83">
      <c r="CE52069" s="227"/>
    </row>
    <row r="52070" spans="83:83">
      <c r="CE52070" s="227"/>
    </row>
    <row r="52071" spans="83:83">
      <c r="CE52071" s="227"/>
    </row>
    <row r="52072" spans="83:83">
      <c r="CE52072" s="227"/>
    </row>
    <row r="52073" spans="83:83">
      <c r="CE52073" s="227"/>
    </row>
    <row r="52074" spans="83:83">
      <c r="CE52074" s="227"/>
    </row>
    <row r="52075" spans="83:83">
      <c r="CE52075" s="227"/>
    </row>
    <row r="52076" spans="83:83">
      <c r="CE52076" s="227"/>
    </row>
    <row r="52077" spans="83:83">
      <c r="CE52077" s="227"/>
    </row>
    <row r="52078" spans="83:83">
      <c r="CE52078" s="227"/>
    </row>
    <row r="52079" spans="83:83">
      <c r="CE52079" s="227"/>
    </row>
    <row r="52080" spans="83:83">
      <c r="CE52080" s="227"/>
    </row>
    <row r="52081" spans="83:83">
      <c r="CE52081" s="227"/>
    </row>
    <row r="52082" spans="83:83">
      <c r="CE52082" s="227"/>
    </row>
    <row r="52083" spans="83:83">
      <c r="CE52083" s="227"/>
    </row>
    <row r="52084" spans="83:83">
      <c r="CE52084" s="227"/>
    </row>
    <row r="52085" spans="83:83">
      <c r="CE52085" s="227"/>
    </row>
    <row r="52086" spans="83:83">
      <c r="CE52086" s="227"/>
    </row>
    <row r="52087" spans="83:83">
      <c r="CE52087" s="227"/>
    </row>
    <row r="52088" spans="83:83">
      <c r="CE52088" s="227"/>
    </row>
    <row r="52089" spans="83:83">
      <c r="CE52089" s="227"/>
    </row>
    <row r="52090" spans="83:83">
      <c r="CE52090" s="227"/>
    </row>
    <row r="52091" spans="83:83">
      <c r="CE52091" s="227"/>
    </row>
    <row r="52092" spans="83:83">
      <c r="CE52092" s="227"/>
    </row>
    <row r="52093" spans="83:83">
      <c r="CE52093" s="227"/>
    </row>
    <row r="52094" spans="83:83">
      <c r="CE52094" s="227"/>
    </row>
    <row r="52095" spans="83:83">
      <c r="CE52095" s="227"/>
    </row>
    <row r="52096" spans="83:83">
      <c r="CE52096" s="227"/>
    </row>
    <row r="52097" spans="83:83">
      <c r="CE52097" s="227"/>
    </row>
    <row r="52098" spans="83:83">
      <c r="CE52098" s="227"/>
    </row>
    <row r="52099" spans="83:83">
      <c r="CE52099" s="227"/>
    </row>
    <row r="52100" spans="83:83">
      <c r="CE52100" s="227"/>
    </row>
    <row r="52101" spans="83:83">
      <c r="CE52101" s="227"/>
    </row>
    <row r="52102" spans="83:83">
      <c r="CE52102" s="227"/>
    </row>
    <row r="52103" spans="83:83">
      <c r="CE52103" s="227"/>
    </row>
    <row r="52104" spans="83:83">
      <c r="CE52104" s="227"/>
    </row>
    <row r="52105" spans="83:83">
      <c r="CE52105" s="227"/>
    </row>
    <row r="52106" spans="83:83">
      <c r="CE52106" s="227"/>
    </row>
    <row r="52107" spans="83:83">
      <c r="CE52107" s="227"/>
    </row>
    <row r="52108" spans="83:83">
      <c r="CE52108" s="227"/>
    </row>
    <row r="52109" spans="83:83">
      <c r="CE52109" s="227"/>
    </row>
    <row r="52110" spans="83:83">
      <c r="CE52110" s="227"/>
    </row>
    <row r="52111" spans="83:83">
      <c r="CE52111" s="227"/>
    </row>
    <row r="52112" spans="83:83">
      <c r="CE52112" s="227"/>
    </row>
    <row r="52113" spans="83:83">
      <c r="CE52113" s="227"/>
    </row>
    <row r="52114" spans="83:83">
      <c r="CE52114" s="227"/>
    </row>
    <row r="52115" spans="83:83">
      <c r="CE52115" s="227"/>
    </row>
    <row r="52116" spans="83:83">
      <c r="CE52116" s="227"/>
    </row>
    <row r="52117" spans="83:83">
      <c r="CE52117" s="227"/>
    </row>
    <row r="52118" spans="83:83">
      <c r="CE52118" s="227"/>
    </row>
    <row r="52119" spans="83:83">
      <c r="CE52119" s="227"/>
    </row>
    <row r="52120" spans="83:83">
      <c r="CE52120" s="227"/>
    </row>
    <row r="52121" spans="83:83">
      <c r="CE52121" s="227"/>
    </row>
    <row r="52122" spans="83:83">
      <c r="CE52122" s="227"/>
    </row>
    <row r="52123" spans="83:83">
      <c r="CE52123" s="227"/>
    </row>
    <row r="52124" spans="83:83">
      <c r="CE52124" s="227"/>
    </row>
    <row r="52125" spans="83:83">
      <c r="CE52125" s="227"/>
    </row>
    <row r="52126" spans="83:83">
      <c r="CE52126" s="227"/>
    </row>
    <row r="52127" spans="83:83">
      <c r="CE52127" s="227"/>
    </row>
    <row r="52128" spans="83:83">
      <c r="CE52128" s="227"/>
    </row>
    <row r="52129" spans="83:83">
      <c r="CE52129" s="227"/>
    </row>
    <row r="52130" spans="83:83">
      <c r="CE52130" s="227"/>
    </row>
    <row r="52131" spans="83:83">
      <c r="CE52131" s="227"/>
    </row>
    <row r="52132" spans="83:83">
      <c r="CE52132" s="227"/>
    </row>
    <row r="52133" spans="83:83">
      <c r="CE52133" s="227"/>
    </row>
    <row r="52134" spans="83:83">
      <c r="CE52134" s="227"/>
    </row>
    <row r="52135" spans="83:83">
      <c r="CE52135" s="227"/>
    </row>
    <row r="52136" spans="83:83">
      <c r="CE52136" s="227"/>
    </row>
    <row r="52137" spans="83:83">
      <c r="CE52137" s="227"/>
    </row>
    <row r="52138" spans="83:83">
      <c r="CE52138" s="227"/>
    </row>
    <row r="52139" spans="83:83">
      <c r="CE52139" s="227"/>
    </row>
    <row r="52140" spans="83:83">
      <c r="CE52140" s="227"/>
    </row>
    <row r="52141" spans="83:83">
      <c r="CE52141" s="227"/>
    </row>
    <row r="52142" spans="83:83">
      <c r="CE52142" s="227"/>
    </row>
    <row r="52143" spans="83:83">
      <c r="CE52143" s="227"/>
    </row>
    <row r="52144" spans="83:83">
      <c r="CE52144" s="227"/>
    </row>
    <row r="52145" spans="83:83">
      <c r="CE52145" s="227"/>
    </row>
    <row r="52146" spans="83:83">
      <c r="CE52146" s="227"/>
    </row>
    <row r="52147" spans="83:83">
      <c r="CE52147" s="227"/>
    </row>
    <row r="52148" spans="83:83">
      <c r="CE52148" s="227"/>
    </row>
    <row r="52149" spans="83:83">
      <c r="CE52149" s="227"/>
    </row>
    <row r="52150" spans="83:83">
      <c r="CE52150" s="227"/>
    </row>
    <row r="52151" spans="83:83">
      <c r="CE52151" s="227"/>
    </row>
    <row r="52152" spans="83:83">
      <c r="CE52152" s="227"/>
    </row>
    <row r="52153" spans="83:83">
      <c r="CE52153" s="227"/>
    </row>
    <row r="52154" spans="83:83">
      <c r="CE52154" s="227"/>
    </row>
    <row r="52155" spans="83:83">
      <c r="CE52155" s="227"/>
    </row>
    <row r="52156" spans="83:83">
      <c r="CE52156" s="227"/>
    </row>
    <row r="52157" spans="83:83">
      <c r="CE52157" s="227"/>
    </row>
    <row r="52158" spans="83:83">
      <c r="CE52158" s="227"/>
    </row>
    <row r="52159" spans="83:83">
      <c r="CE52159" s="227"/>
    </row>
    <row r="52160" spans="83:83">
      <c r="CE52160" s="227"/>
    </row>
    <row r="52161" spans="83:83">
      <c r="CE52161" s="227"/>
    </row>
    <row r="52162" spans="83:83">
      <c r="CE52162" s="227"/>
    </row>
    <row r="52163" spans="83:83">
      <c r="CE52163" s="227"/>
    </row>
    <row r="52164" spans="83:83">
      <c r="CE52164" s="227"/>
    </row>
    <row r="52165" spans="83:83">
      <c r="CE52165" s="227"/>
    </row>
    <row r="52166" spans="83:83">
      <c r="CE52166" s="227"/>
    </row>
    <row r="52167" spans="83:83">
      <c r="CE52167" s="227"/>
    </row>
    <row r="52168" spans="83:83">
      <c r="CE52168" s="227"/>
    </row>
    <row r="52169" spans="83:83">
      <c r="CE52169" s="227"/>
    </row>
    <row r="52170" spans="83:83">
      <c r="CE52170" s="227"/>
    </row>
    <row r="52171" spans="83:83">
      <c r="CE52171" s="227"/>
    </row>
    <row r="52172" spans="83:83">
      <c r="CE52172" s="227"/>
    </row>
    <row r="52173" spans="83:83">
      <c r="CE52173" s="227"/>
    </row>
    <row r="52174" spans="83:83">
      <c r="CE52174" s="227"/>
    </row>
    <row r="52175" spans="83:83">
      <c r="CE52175" s="227"/>
    </row>
    <row r="52176" spans="83:83">
      <c r="CE52176" s="227"/>
    </row>
    <row r="52177" spans="83:83">
      <c r="CE52177" s="227"/>
    </row>
    <row r="52178" spans="83:83">
      <c r="CE52178" s="227"/>
    </row>
    <row r="52179" spans="83:83">
      <c r="CE52179" s="227"/>
    </row>
    <row r="52180" spans="83:83">
      <c r="CE52180" s="227"/>
    </row>
    <row r="52181" spans="83:83">
      <c r="CE52181" s="227"/>
    </row>
    <row r="52182" spans="83:83">
      <c r="CE52182" s="227"/>
    </row>
    <row r="52183" spans="83:83">
      <c r="CE52183" s="227"/>
    </row>
    <row r="52184" spans="83:83">
      <c r="CE52184" s="227"/>
    </row>
    <row r="52185" spans="83:83">
      <c r="CE52185" s="227"/>
    </row>
    <row r="52186" spans="83:83">
      <c r="CE52186" s="227"/>
    </row>
    <row r="52187" spans="83:83">
      <c r="CE52187" s="227"/>
    </row>
    <row r="52188" spans="83:83">
      <c r="CE52188" s="227"/>
    </row>
    <row r="52189" spans="83:83">
      <c r="CE52189" s="227"/>
    </row>
    <row r="52190" spans="83:83">
      <c r="CE52190" s="227"/>
    </row>
    <row r="52191" spans="83:83">
      <c r="CE52191" s="227"/>
    </row>
    <row r="52192" spans="83:83">
      <c r="CE52192" s="227"/>
    </row>
    <row r="52193" spans="83:83">
      <c r="CE52193" s="227"/>
    </row>
    <row r="52194" spans="83:83">
      <c r="CE52194" s="227"/>
    </row>
    <row r="52195" spans="83:83">
      <c r="CE52195" s="227"/>
    </row>
    <row r="52196" spans="83:83">
      <c r="CE52196" s="227"/>
    </row>
    <row r="52197" spans="83:83">
      <c r="CE52197" s="227"/>
    </row>
    <row r="52198" spans="83:83">
      <c r="CE52198" s="227"/>
    </row>
    <row r="52199" spans="83:83">
      <c r="CE52199" s="227"/>
    </row>
    <row r="52200" spans="83:83">
      <c r="CE52200" s="227"/>
    </row>
    <row r="52201" spans="83:83">
      <c r="CE52201" s="227"/>
    </row>
    <row r="52202" spans="83:83">
      <c r="CE52202" s="227"/>
    </row>
    <row r="52203" spans="83:83">
      <c r="CE52203" s="227"/>
    </row>
    <row r="52204" spans="83:83">
      <c r="CE52204" s="227"/>
    </row>
    <row r="52205" spans="83:83">
      <c r="CE52205" s="227"/>
    </row>
    <row r="52206" spans="83:83">
      <c r="CE52206" s="227"/>
    </row>
    <row r="52207" spans="83:83">
      <c r="CE52207" s="227"/>
    </row>
    <row r="52208" spans="83:83">
      <c r="CE52208" s="227"/>
    </row>
    <row r="52209" spans="83:83">
      <c r="CE52209" s="227"/>
    </row>
    <row r="52210" spans="83:83">
      <c r="CE52210" s="227"/>
    </row>
    <row r="52211" spans="83:83">
      <c r="CE52211" s="227"/>
    </row>
    <row r="52212" spans="83:83">
      <c r="CE52212" s="227"/>
    </row>
    <row r="52213" spans="83:83">
      <c r="CE52213" s="227"/>
    </row>
    <row r="52214" spans="83:83">
      <c r="CE52214" s="227"/>
    </row>
    <row r="52215" spans="83:83">
      <c r="CE52215" s="227"/>
    </row>
    <row r="52216" spans="83:83">
      <c r="CE52216" s="227"/>
    </row>
    <row r="52217" spans="83:83">
      <c r="CE52217" s="227"/>
    </row>
    <row r="52218" spans="83:83">
      <c r="CE52218" s="227"/>
    </row>
    <row r="52219" spans="83:83">
      <c r="CE52219" s="227"/>
    </row>
    <row r="52220" spans="83:83">
      <c r="CE52220" s="227"/>
    </row>
    <row r="52221" spans="83:83">
      <c r="CE52221" s="227"/>
    </row>
    <row r="52222" spans="83:83">
      <c r="CE52222" s="227"/>
    </row>
    <row r="52223" spans="83:83">
      <c r="CE52223" s="227"/>
    </row>
    <row r="52224" spans="83:83">
      <c r="CE52224" s="227"/>
    </row>
    <row r="52225" spans="83:83">
      <c r="CE52225" s="227"/>
    </row>
    <row r="52226" spans="83:83">
      <c r="CE52226" s="227"/>
    </row>
    <row r="52227" spans="83:83">
      <c r="CE52227" s="227"/>
    </row>
    <row r="52228" spans="83:83">
      <c r="CE52228" s="227"/>
    </row>
    <row r="52229" spans="83:83">
      <c r="CE52229" s="227"/>
    </row>
    <row r="52230" spans="83:83">
      <c r="CE52230" s="227"/>
    </row>
    <row r="52231" spans="83:83">
      <c r="CE52231" s="227"/>
    </row>
    <row r="52232" spans="83:83">
      <c r="CE52232" s="227"/>
    </row>
    <row r="52233" spans="83:83">
      <c r="CE52233" s="227"/>
    </row>
    <row r="52234" spans="83:83">
      <c r="CE52234" s="227"/>
    </row>
    <row r="52235" spans="83:83">
      <c r="CE52235" s="227"/>
    </row>
    <row r="52236" spans="83:83">
      <c r="CE52236" s="227"/>
    </row>
    <row r="52237" spans="83:83">
      <c r="CE52237" s="227"/>
    </row>
    <row r="52238" spans="83:83">
      <c r="CE52238" s="227"/>
    </row>
    <row r="52239" spans="83:83">
      <c r="CE52239" s="227"/>
    </row>
    <row r="52240" spans="83:83">
      <c r="CE52240" s="227"/>
    </row>
    <row r="52241" spans="83:83">
      <c r="CE52241" s="227"/>
    </row>
    <row r="52242" spans="83:83">
      <c r="CE52242" s="227"/>
    </row>
    <row r="52243" spans="83:83">
      <c r="CE52243" s="227"/>
    </row>
    <row r="52244" spans="83:83">
      <c r="CE52244" s="227"/>
    </row>
    <row r="52245" spans="83:83">
      <c r="CE52245" s="227"/>
    </row>
    <row r="52246" spans="83:83">
      <c r="CE52246" s="227"/>
    </row>
    <row r="52247" spans="83:83">
      <c r="CE52247" s="227"/>
    </row>
    <row r="52248" spans="83:83">
      <c r="CE52248" s="227"/>
    </row>
    <row r="52249" spans="83:83">
      <c r="CE52249" s="227"/>
    </row>
    <row r="52250" spans="83:83">
      <c r="CE52250" s="227"/>
    </row>
    <row r="52251" spans="83:83">
      <c r="CE52251" s="227"/>
    </row>
    <row r="52252" spans="83:83">
      <c r="CE52252" s="227"/>
    </row>
    <row r="52253" spans="83:83">
      <c r="CE52253" s="227"/>
    </row>
    <row r="52254" spans="83:83">
      <c r="CE52254" s="227"/>
    </row>
    <row r="52255" spans="83:83">
      <c r="CE52255" s="227"/>
    </row>
    <row r="52256" spans="83:83">
      <c r="CE52256" s="227"/>
    </row>
    <row r="52257" spans="83:83">
      <c r="CE52257" s="227"/>
    </row>
    <row r="52258" spans="83:83">
      <c r="CE52258" s="227"/>
    </row>
    <row r="52259" spans="83:83">
      <c r="CE52259" s="227"/>
    </row>
    <row r="52260" spans="83:83">
      <c r="CE52260" s="227"/>
    </row>
    <row r="52261" spans="83:83">
      <c r="CE52261" s="227"/>
    </row>
    <row r="52262" spans="83:83">
      <c r="CE52262" s="227"/>
    </row>
    <row r="52263" spans="83:83">
      <c r="CE52263" s="227"/>
    </row>
    <row r="52264" spans="83:83">
      <c r="CE52264" s="227"/>
    </row>
    <row r="52265" spans="83:83">
      <c r="CE52265" s="227"/>
    </row>
    <row r="52266" spans="83:83">
      <c r="CE52266" s="227"/>
    </row>
    <row r="52267" spans="83:83">
      <c r="CE52267" s="227"/>
    </row>
    <row r="52268" spans="83:83">
      <c r="CE52268" s="227"/>
    </row>
    <row r="52269" spans="83:83">
      <c r="CE52269" s="227"/>
    </row>
    <row r="52270" spans="83:83">
      <c r="CE52270" s="227"/>
    </row>
    <row r="52271" spans="83:83">
      <c r="CE52271" s="227"/>
    </row>
    <row r="52272" spans="83:83">
      <c r="CE52272" s="227"/>
    </row>
    <row r="52273" spans="83:83">
      <c r="CE52273" s="227"/>
    </row>
    <row r="52274" spans="83:83">
      <c r="CE52274" s="227"/>
    </row>
    <row r="52275" spans="83:83">
      <c r="CE52275" s="227"/>
    </row>
    <row r="52276" spans="83:83">
      <c r="CE52276" s="227"/>
    </row>
    <row r="52277" spans="83:83">
      <c r="CE52277" s="227"/>
    </row>
    <row r="52278" spans="83:83">
      <c r="CE52278" s="227"/>
    </row>
    <row r="52279" spans="83:83">
      <c r="CE52279" s="227"/>
    </row>
    <row r="52280" spans="83:83">
      <c r="CE52280" s="227"/>
    </row>
    <row r="52281" spans="83:83">
      <c r="CE52281" s="227"/>
    </row>
    <row r="52282" spans="83:83">
      <c r="CE52282" s="227"/>
    </row>
    <row r="52283" spans="83:83">
      <c r="CE52283" s="227"/>
    </row>
    <row r="52284" spans="83:83">
      <c r="CE52284" s="227"/>
    </row>
    <row r="52285" spans="83:83">
      <c r="CE52285" s="227"/>
    </row>
    <row r="52286" spans="83:83">
      <c r="CE52286" s="227"/>
    </row>
    <row r="52287" spans="83:83">
      <c r="CE52287" s="227"/>
    </row>
    <row r="52288" spans="83:83">
      <c r="CE52288" s="227"/>
    </row>
    <row r="52289" spans="83:83">
      <c r="CE52289" s="227"/>
    </row>
    <row r="52290" spans="83:83">
      <c r="CE52290" s="227"/>
    </row>
    <row r="52291" spans="83:83">
      <c r="CE52291" s="227"/>
    </row>
    <row r="52292" spans="83:83">
      <c r="CE52292" s="227"/>
    </row>
    <row r="52293" spans="83:83">
      <c r="CE52293" s="227"/>
    </row>
    <row r="52294" spans="83:83">
      <c r="CE52294" s="227"/>
    </row>
    <row r="52295" spans="83:83">
      <c r="CE52295" s="227"/>
    </row>
    <row r="52296" spans="83:83">
      <c r="CE52296" s="227"/>
    </row>
    <row r="52297" spans="83:83">
      <c r="CE52297" s="227"/>
    </row>
    <row r="52298" spans="83:83">
      <c r="CE52298" s="227"/>
    </row>
    <row r="52299" spans="83:83">
      <c r="CE52299" s="227"/>
    </row>
    <row r="52300" spans="83:83">
      <c r="CE52300" s="227"/>
    </row>
    <row r="52301" spans="83:83">
      <c r="CE52301" s="227"/>
    </row>
    <row r="52302" spans="83:83">
      <c r="CE52302" s="227"/>
    </row>
    <row r="52303" spans="83:83">
      <c r="CE52303" s="227"/>
    </row>
    <row r="52304" spans="83:83">
      <c r="CE52304" s="227"/>
    </row>
    <row r="52305" spans="83:83">
      <c r="CE52305" s="227"/>
    </row>
    <row r="52306" spans="83:83">
      <c r="CE52306" s="227"/>
    </row>
    <row r="52307" spans="83:83">
      <c r="CE52307" s="227"/>
    </row>
    <row r="52308" spans="83:83">
      <c r="CE52308" s="227"/>
    </row>
    <row r="52309" spans="83:83">
      <c r="CE52309" s="227"/>
    </row>
    <row r="52310" spans="83:83">
      <c r="CE52310" s="227"/>
    </row>
    <row r="52311" spans="83:83">
      <c r="CE52311" s="227"/>
    </row>
    <row r="52312" spans="83:83">
      <c r="CE52312" s="227"/>
    </row>
    <row r="52313" spans="83:83">
      <c r="CE52313" s="227"/>
    </row>
    <row r="52314" spans="83:83">
      <c r="CE52314" s="227"/>
    </row>
    <row r="52315" spans="83:83">
      <c r="CE52315" s="227"/>
    </row>
    <row r="52316" spans="83:83">
      <c r="CE52316" s="227"/>
    </row>
    <row r="52317" spans="83:83">
      <c r="CE52317" s="227"/>
    </row>
    <row r="52318" spans="83:83">
      <c r="CE52318" s="227"/>
    </row>
    <row r="52319" spans="83:83">
      <c r="CE52319" s="227"/>
    </row>
    <row r="52320" spans="83:83">
      <c r="CE52320" s="227"/>
    </row>
    <row r="52321" spans="83:83">
      <c r="CE52321" s="227"/>
    </row>
    <row r="52322" spans="83:83">
      <c r="CE52322" s="227"/>
    </row>
    <row r="52323" spans="83:83">
      <c r="CE52323" s="227"/>
    </row>
    <row r="52324" spans="83:83">
      <c r="CE52324" s="227"/>
    </row>
    <row r="52325" spans="83:83">
      <c r="CE52325" s="227"/>
    </row>
    <row r="52326" spans="83:83">
      <c r="CE52326" s="227"/>
    </row>
    <row r="52327" spans="83:83">
      <c r="CE52327" s="227"/>
    </row>
    <row r="52328" spans="83:83">
      <c r="CE52328" s="227"/>
    </row>
    <row r="52329" spans="83:83">
      <c r="CE52329" s="227"/>
    </row>
    <row r="52330" spans="83:83">
      <c r="CE52330" s="227"/>
    </row>
    <row r="52331" spans="83:83">
      <c r="CE52331" s="227"/>
    </row>
    <row r="52332" spans="83:83">
      <c r="CE52332" s="227"/>
    </row>
    <row r="52333" spans="83:83">
      <c r="CE52333" s="227"/>
    </row>
    <row r="52334" spans="83:83">
      <c r="CE52334" s="227"/>
    </row>
    <row r="52335" spans="83:83">
      <c r="CE52335" s="227"/>
    </row>
    <row r="52336" spans="83:83">
      <c r="CE52336" s="227"/>
    </row>
    <row r="52337" spans="83:83">
      <c r="CE52337" s="227"/>
    </row>
    <row r="52338" spans="83:83">
      <c r="CE52338" s="227"/>
    </row>
    <row r="52339" spans="83:83">
      <c r="CE52339" s="227"/>
    </row>
    <row r="52340" spans="83:83">
      <c r="CE52340" s="227"/>
    </row>
    <row r="52341" spans="83:83">
      <c r="CE52341" s="227"/>
    </row>
    <row r="52342" spans="83:83">
      <c r="CE52342" s="227"/>
    </row>
    <row r="52343" spans="83:83">
      <c r="CE52343" s="227"/>
    </row>
    <row r="52344" spans="83:83">
      <c r="CE52344" s="227"/>
    </row>
    <row r="52345" spans="83:83">
      <c r="CE52345" s="227"/>
    </row>
    <row r="52346" spans="83:83">
      <c r="CE52346" s="227"/>
    </row>
    <row r="52347" spans="83:83">
      <c r="CE52347" s="227"/>
    </row>
    <row r="52348" spans="83:83">
      <c r="CE52348" s="227"/>
    </row>
    <row r="52349" spans="83:83">
      <c r="CE52349" s="227"/>
    </row>
    <row r="52350" spans="83:83">
      <c r="CE52350" s="227"/>
    </row>
    <row r="52351" spans="83:83">
      <c r="CE52351" s="227"/>
    </row>
    <row r="52352" spans="83:83">
      <c r="CE52352" s="227"/>
    </row>
    <row r="52353" spans="83:83">
      <c r="CE52353" s="227"/>
    </row>
    <row r="52354" spans="83:83">
      <c r="CE52354" s="227"/>
    </row>
    <row r="52355" spans="83:83">
      <c r="CE52355" s="227"/>
    </row>
    <row r="52356" spans="83:83">
      <c r="CE52356" s="227"/>
    </row>
    <row r="52357" spans="83:83">
      <c r="CE52357" s="227"/>
    </row>
    <row r="52358" spans="83:83">
      <c r="CE52358" s="227"/>
    </row>
    <row r="52359" spans="83:83">
      <c r="CE52359" s="227"/>
    </row>
    <row r="52360" spans="83:83">
      <c r="CE52360" s="227"/>
    </row>
    <row r="52361" spans="83:83">
      <c r="CE52361" s="227"/>
    </row>
    <row r="52362" spans="83:83">
      <c r="CE52362" s="227"/>
    </row>
    <row r="52363" spans="83:83">
      <c r="CE52363" s="227"/>
    </row>
    <row r="52364" spans="83:83">
      <c r="CE52364" s="227"/>
    </row>
    <row r="52365" spans="83:83">
      <c r="CE52365" s="227"/>
    </row>
    <row r="52366" spans="83:83">
      <c r="CE52366" s="227"/>
    </row>
    <row r="52367" spans="83:83">
      <c r="CE52367" s="227"/>
    </row>
    <row r="52368" spans="83:83">
      <c r="CE52368" s="227"/>
    </row>
    <row r="52369" spans="83:83">
      <c r="CE52369" s="227"/>
    </row>
    <row r="52370" spans="83:83">
      <c r="CE52370" s="227"/>
    </row>
    <row r="52371" spans="83:83">
      <c r="CE52371" s="227"/>
    </row>
    <row r="52372" spans="83:83">
      <c r="CE52372" s="227"/>
    </row>
    <row r="52373" spans="83:83">
      <c r="CE52373" s="227"/>
    </row>
    <row r="52374" spans="83:83">
      <c r="CE52374" s="227"/>
    </row>
    <row r="52375" spans="83:83">
      <c r="CE52375" s="227"/>
    </row>
    <row r="52376" spans="83:83">
      <c r="CE52376" s="227"/>
    </row>
    <row r="52377" spans="83:83">
      <c r="CE52377" s="227"/>
    </row>
    <row r="52378" spans="83:83">
      <c r="CE52378" s="227"/>
    </row>
    <row r="52379" spans="83:83">
      <c r="CE52379" s="227"/>
    </row>
    <row r="52380" spans="83:83">
      <c r="CE52380" s="227"/>
    </row>
    <row r="52381" spans="83:83">
      <c r="CE52381" s="227"/>
    </row>
    <row r="52382" spans="83:83">
      <c r="CE52382" s="227"/>
    </row>
    <row r="52383" spans="83:83">
      <c r="CE52383" s="227"/>
    </row>
    <row r="52384" spans="83:83">
      <c r="CE52384" s="227"/>
    </row>
    <row r="52385" spans="83:83">
      <c r="CE52385" s="227"/>
    </row>
    <row r="52386" spans="83:83">
      <c r="CE52386" s="227"/>
    </row>
    <row r="52387" spans="83:83">
      <c r="CE52387" s="227"/>
    </row>
    <row r="52388" spans="83:83">
      <c r="CE52388" s="227"/>
    </row>
    <row r="52389" spans="83:83">
      <c r="CE52389" s="227"/>
    </row>
    <row r="52390" spans="83:83">
      <c r="CE52390" s="227"/>
    </row>
    <row r="52391" spans="83:83">
      <c r="CE52391" s="227"/>
    </row>
    <row r="52392" spans="83:83">
      <c r="CE52392" s="227"/>
    </row>
    <row r="52393" spans="83:83">
      <c r="CE52393" s="227"/>
    </row>
    <row r="52394" spans="83:83">
      <c r="CE52394" s="227"/>
    </row>
    <row r="52395" spans="83:83">
      <c r="CE52395" s="227"/>
    </row>
    <row r="52396" spans="83:83">
      <c r="CE52396" s="227"/>
    </row>
    <row r="52397" spans="83:83">
      <c r="CE52397" s="227"/>
    </row>
    <row r="52398" spans="83:83">
      <c r="CE52398" s="227"/>
    </row>
    <row r="52399" spans="83:83">
      <c r="CE52399" s="227"/>
    </row>
    <row r="52400" spans="83:83">
      <c r="CE52400" s="227"/>
    </row>
    <row r="52401" spans="83:83">
      <c r="CE52401" s="227"/>
    </row>
    <row r="52402" spans="83:83">
      <c r="CE52402" s="227"/>
    </row>
    <row r="52403" spans="83:83">
      <c r="CE52403" s="227"/>
    </row>
    <row r="52404" spans="83:83">
      <c r="CE52404" s="227"/>
    </row>
    <row r="52405" spans="83:83">
      <c r="CE52405" s="227"/>
    </row>
    <row r="52406" spans="83:83">
      <c r="CE52406" s="227"/>
    </row>
    <row r="52407" spans="83:83">
      <c r="CE52407" s="227"/>
    </row>
    <row r="52408" spans="83:83">
      <c r="CE52408" s="227"/>
    </row>
    <row r="52409" spans="83:83">
      <c r="CE52409" s="227"/>
    </row>
    <row r="52410" spans="83:83">
      <c r="CE52410" s="227"/>
    </row>
    <row r="52411" spans="83:83">
      <c r="CE52411" s="227"/>
    </row>
    <row r="52412" spans="83:83">
      <c r="CE52412" s="227"/>
    </row>
    <row r="52413" spans="83:83">
      <c r="CE52413" s="227"/>
    </row>
    <row r="52414" spans="83:83">
      <c r="CE52414" s="227"/>
    </row>
    <row r="52415" spans="83:83">
      <c r="CE52415" s="227"/>
    </row>
    <row r="52416" spans="83:83">
      <c r="CE52416" s="227"/>
    </row>
    <row r="52417" spans="83:83">
      <c r="CE52417" s="227"/>
    </row>
    <row r="52418" spans="83:83">
      <c r="CE52418" s="227"/>
    </row>
    <row r="52419" spans="83:83">
      <c r="CE52419" s="227"/>
    </row>
    <row r="52420" spans="83:83">
      <c r="CE52420" s="227"/>
    </row>
    <row r="52421" spans="83:83">
      <c r="CE52421" s="227"/>
    </row>
    <row r="52422" spans="83:83">
      <c r="CE52422" s="227"/>
    </row>
    <row r="52423" spans="83:83">
      <c r="CE52423" s="227"/>
    </row>
    <row r="52424" spans="83:83">
      <c r="CE52424" s="227"/>
    </row>
    <row r="52425" spans="83:83">
      <c r="CE52425" s="227"/>
    </row>
    <row r="52426" spans="83:83">
      <c r="CE52426" s="227"/>
    </row>
    <row r="52427" spans="83:83">
      <c r="CE52427" s="227"/>
    </row>
    <row r="52428" spans="83:83">
      <c r="CE52428" s="227"/>
    </row>
    <row r="52429" spans="83:83">
      <c r="CE52429" s="227"/>
    </row>
    <row r="52430" spans="83:83">
      <c r="CE52430" s="227"/>
    </row>
    <row r="52431" spans="83:83">
      <c r="CE52431" s="227"/>
    </row>
    <row r="52432" spans="83:83">
      <c r="CE52432" s="227"/>
    </row>
    <row r="52433" spans="83:83">
      <c r="CE52433" s="227"/>
    </row>
    <row r="52434" spans="83:83">
      <c r="CE52434" s="227"/>
    </row>
    <row r="52435" spans="83:83">
      <c r="CE52435" s="227"/>
    </row>
    <row r="52436" spans="83:83">
      <c r="CE52436" s="227"/>
    </row>
    <row r="52437" spans="83:83">
      <c r="CE52437" s="227"/>
    </row>
    <row r="52438" spans="83:83">
      <c r="CE52438" s="227"/>
    </row>
    <row r="52439" spans="83:83">
      <c r="CE52439" s="227"/>
    </row>
    <row r="52440" spans="83:83">
      <c r="CE52440" s="227"/>
    </row>
    <row r="52441" spans="83:83">
      <c r="CE52441" s="227"/>
    </row>
    <row r="52442" spans="83:83">
      <c r="CE52442" s="227"/>
    </row>
    <row r="52443" spans="83:83">
      <c r="CE52443" s="227"/>
    </row>
    <row r="52444" spans="83:83">
      <c r="CE52444" s="227"/>
    </row>
    <row r="52445" spans="83:83">
      <c r="CE52445" s="227"/>
    </row>
    <row r="52446" spans="83:83">
      <c r="CE52446" s="227"/>
    </row>
    <row r="52447" spans="83:83">
      <c r="CE52447" s="227"/>
    </row>
    <row r="52448" spans="83:83">
      <c r="CE52448" s="227"/>
    </row>
    <row r="52449" spans="83:83">
      <c r="CE52449" s="227"/>
    </row>
    <row r="52450" spans="83:83">
      <c r="CE52450" s="227"/>
    </row>
    <row r="52451" spans="83:83">
      <c r="CE52451" s="227"/>
    </row>
    <row r="52452" spans="83:83">
      <c r="CE52452" s="227"/>
    </row>
    <row r="52453" spans="83:83">
      <c r="CE52453" s="227"/>
    </row>
    <row r="52454" spans="83:83">
      <c r="CE52454" s="227"/>
    </row>
    <row r="52455" spans="83:83">
      <c r="CE52455" s="227"/>
    </row>
    <row r="52456" spans="83:83">
      <c r="CE52456" s="227"/>
    </row>
    <row r="52457" spans="83:83">
      <c r="CE52457" s="227"/>
    </row>
    <row r="52458" spans="83:83">
      <c r="CE52458" s="227"/>
    </row>
    <row r="52459" spans="83:83">
      <c r="CE52459" s="227"/>
    </row>
    <row r="52460" spans="83:83">
      <c r="CE52460" s="227"/>
    </row>
    <row r="52461" spans="83:83">
      <c r="CE52461" s="227"/>
    </row>
    <row r="52462" spans="83:83">
      <c r="CE52462" s="227"/>
    </row>
    <row r="52463" spans="83:83">
      <c r="CE52463" s="227"/>
    </row>
    <row r="52464" spans="83:83">
      <c r="CE52464" s="227"/>
    </row>
    <row r="52465" spans="83:83">
      <c r="CE52465" s="227"/>
    </row>
    <row r="52466" spans="83:83">
      <c r="CE52466" s="227"/>
    </row>
    <row r="52467" spans="83:83">
      <c r="CE52467" s="227"/>
    </row>
    <row r="52468" spans="83:83">
      <c r="CE52468" s="227"/>
    </row>
    <row r="52469" spans="83:83">
      <c r="CE52469" s="227"/>
    </row>
    <row r="52470" spans="83:83">
      <c r="CE52470" s="227"/>
    </row>
    <row r="52471" spans="83:83">
      <c r="CE52471" s="227"/>
    </row>
    <row r="52472" spans="83:83">
      <c r="CE52472" s="227"/>
    </row>
    <row r="52473" spans="83:83">
      <c r="CE52473" s="227"/>
    </row>
    <row r="52474" spans="83:83">
      <c r="CE52474" s="227"/>
    </row>
    <row r="52475" spans="83:83">
      <c r="CE52475" s="227"/>
    </row>
    <row r="52476" spans="83:83">
      <c r="CE52476" s="227"/>
    </row>
    <row r="52477" spans="83:83">
      <c r="CE52477" s="227"/>
    </row>
    <row r="52478" spans="83:83">
      <c r="CE52478" s="227"/>
    </row>
    <row r="52479" spans="83:83">
      <c r="CE52479" s="227"/>
    </row>
    <row r="52480" spans="83:83">
      <c r="CE52480" s="227"/>
    </row>
    <row r="52481" spans="83:83">
      <c r="CE52481" s="227"/>
    </row>
    <row r="52482" spans="83:83">
      <c r="CE52482" s="227"/>
    </row>
    <row r="52483" spans="83:83">
      <c r="CE52483" s="227"/>
    </row>
    <row r="52484" spans="83:83">
      <c r="CE52484" s="227"/>
    </row>
    <row r="52485" spans="83:83">
      <c r="CE52485" s="227"/>
    </row>
    <row r="52486" spans="83:83">
      <c r="CE52486" s="227"/>
    </row>
    <row r="52487" spans="83:83">
      <c r="CE52487" s="227"/>
    </row>
    <row r="52488" spans="83:83">
      <c r="CE52488" s="227"/>
    </row>
    <row r="52489" spans="83:83">
      <c r="CE52489" s="227"/>
    </row>
    <row r="52490" spans="83:83">
      <c r="CE52490" s="227"/>
    </row>
    <row r="52491" spans="83:83">
      <c r="CE52491" s="227"/>
    </row>
    <row r="52492" spans="83:83">
      <c r="CE52492" s="227"/>
    </row>
    <row r="52493" spans="83:83">
      <c r="CE52493" s="227"/>
    </row>
    <row r="52494" spans="83:83">
      <c r="CE52494" s="227"/>
    </row>
    <row r="52495" spans="83:83">
      <c r="CE52495" s="227"/>
    </row>
    <row r="52496" spans="83:83">
      <c r="CE52496" s="227"/>
    </row>
    <row r="52497" spans="83:83">
      <c r="CE52497" s="227"/>
    </row>
    <row r="52498" spans="83:83">
      <c r="CE52498" s="227"/>
    </row>
    <row r="52499" spans="83:83">
      <c r="CE52499" s="227"/>
    </row>
    <row r="52500" spans="83:83">
      <c r="CE52500" s="227"/>
    </row>
    <row r="52501" spans="83:83">
      <c r="CE52501" s="227"/>
    </row>
    <row r="52502" spans="83:83">
      <c r="CE52502" s="227"/>
    </row>
    <row r="52503" spans="83:83">
      <c r="CE52503" s="227"/>
    </row>
    <row r="52504" spans="83:83">
      <c r="CE52504" s="227"/>
    </row>
    <row r="52505" spans="83:83">
      <c r="CE52505" s="227"/>
    </row>
    <row r="52506" spans="83:83">
      <c r="CE52506" s="227"/>
    </row>
    <row r="52507" spans="83:83">
      <c r="CE52507" s="227"/>
    </row>
    <row r="52508" spans="83:83">
      <c r="CE52508" s="227"/>
    </row>
    <row r="52509" spans="83:83">
      <c r="CE52509" s="227"/>
    </row>
    <row r="52510" spans="83:83">
      <c r="CE52510" s="227"/>
    </row>
    <row r="52511" spans="83:83">
      <c r="CE52511" s="227"/>
    </row>
    <row r="52512" spans="83:83">
      <c r="CE52512" s="227"/>
    </row>
    <row r="52513" spans="83:83">
      <c r="CE52513" s="227"/>
    </row>
    <row r="52514" spans="83:83">
      <c r="CE52514" s="227"/>
    </row>
    <row r="52515" spans="83:83">
      <c r="CE52515" s="227"/>
    </row>
    <row r="52516" spans="83:83">
      <c r="CE52516" s="227"/>
    </row>
    <row r="52517" spans="83:83">
      <c r="CE52517" s="227"/>
    </row>
    <row r="52518" spans="83:83">
      <c r="CE52518" s="227"/>
    </row>
    <row r="52519" spans="83:83">
      <c r="CE52519" s="227"/>
    </row>
    <row r="52520" spans="83:83">
      <c r="CE52520" s="227"/>
    </row>
    <row r="52521" spans="83:83">
      <c r="CE52521" s="227"/>
    </row>
    <row r="52522" spans="83:83">
      <c r="CE52522" s="227"/>
    </row>
    <row r="52523" spans="83:83">
      <c r="CE52523" s="227"/>
    </row>
    <row r="52524" spans="83:83">
      <c r="CE52524" s="227"/>
    </row>
    <row r="52525" spans="83:83">
      <c r="CE52525" s="227"/>
    </row>
    <row r="52526" spans="83:83">
      <c r="CE52526" s="227"/>
    </row>
    <row r="52527" spans="83:83">
      <c r="CE52527" s="227"/>
    </row>
    <row r="52528" spans="83:83">
      <c r="CE52528" s="227"/>
    </row>
    <row r="52529" spans="83:83">
      <c r="CE52529" s="227"/>
    </row>
    <row r="52530" spans="83:83">
      <c r="CE52530" s="227"/>
    </row>
    <row r="52531" spans="83:83">
      <c r="CE52531" s="227"/>
    </row>
    <row r="52532" spans="83:83">
      <c r="CE52532" s="227"/>
    </row>
    <row r="52533" spans="83:83">
      <c r="CE52533" s="227"/>
    </row>
    <row r="52534" spans="83:83">
      <c r="CE52534" s="227"/>
    </row>
    <row r="52535" spans="83:83">
      <c r="CE52535" s="227"/>
    </row>
    <row r="52536" spans="83:83">
      <c r="CE52536" s="227"/>
    </row>
    <row r="52537" spans="83:83">
      <c r="CE52537" s="227"/>
    </row>
    <row r="52538" spans="83:83">
      <c r="CE52538" s="227"/>
    </row>
    <row r="52539" spans="83:83">
      <c r="CE52539" s="227"/>
    </row>
    <row r="52540" spans="83:83">
      <c r="CE52540" s="227"/>
    </row>
    <row r="52541" spans="83:83">
      <c r="CE52541" s="227"/>
    </row>
    <row r="52542" spans="83:83">
      <c r="CE52542" s="227"/>
    </row>
    <row r="52543" spans="83:83">
      <c r="CE52543" s="227"/>
    </row>
    <row r="52544" spans="83:83">
      <c r="CE52544" s="227"/>
    </row>
    <row r="52545" spans="83:83">
      <c r="CE52545" s="227"/>
    </row>
    <row r="52546" spans="83:83">
      <c r="CE52546" s="227"/>
    </row>
    <row r="52547" spans="83:83">
      <c r="CE52547" s="227"/>
    </row>
    <row r="52548" spans="83:83">
      <c r="CE52548" s="227"/>
    </row>
    <row r="52549" spans="83:83">
      <c r="CE52549" s="227"/>
    </row>
    <row r="52550" spans="83:83">
      <c r="CE52550" s="227"/>
    </row>
    <row r="52551" spans="83:83">
      <c r="CE52551" s="227"/>
    </row>
    <row r="52552" spans="83:83">
      <c r="CE52552" s="227"/>
    </row>
    <row r="52553" spans="83:83">
      <c r="CE52553" s="227"/>
    </row>
    <row r="52554" spans="83:83">
      <c r="CE52554" s="227"/>
    </row>
    <row r="52555" spans="83:83">
      <c r="CE52555" s="227"/>
    </row>
    <row r="52556" spans="83:83">
      <c r="CE52556" s="227"/>
    </row>
    <row r="52557" spans="83:83">
      <c r="CE52557" s="227"/>
    </row>
    <row r="52558" spans="83:83">
      <c r="CE52558" s="227"/>
    </row>
    <row r="52559" spans="83:83">
      <c r="CE52559" s="227"/>
    </row>
    <row r="52560" spans="83:83">
      <c r="CE52560" s="227"/>
    </row>
    <row r="52561" spans="83:83">
      <c r="CE52561" s="227"/>
    </row>
    <row r="52562" spans="83:83">
      <c r="CE52562" s="227"/>
    </row>
    <row r="52563" spans="83:83">
      <c r="CE52563" s="227"/>
    </row>
    <row r="52564" spans="83:83">
      <c r="CE52564" s="227"/>
    </row>
    <row r="52565" spans="83:83">
      <c r="CE52565" s="227"/>
    </row>
    <row r="52566" spans="83:83">
      <c r="CE52566" s="227"/>
    </row>
    <row r="52567" spans="83:83">
      <c r="CE52567" s="227"/>
    </row>
    <row r="52568" spans="83:83">
      <c r="CE52568" s="227"/>
    </row>
    <row r="52569" spans="83:83">
      <c r="CE52569" s="227"/>
    </row>
    <row r="52570" spans="83:83">
      <c r="CE52570" s="227"/>
    </row>
    <row r="52571" spans="83:83">
      <c r="CE52571" s="227"/>
    </row>
    <row r="52572" spans="83:83">
      <c r="CE52572" s="227"/>
    </row>
    <row r="52573" spans="83:83">
      <c r="CE52573" s="227"/>
    </row>
    <row r="52574" spans="83:83">
      <c r="CE52574" s="227"/>
    </row>
    <row r="52575" spans="83:83">
      <c r="CE52575" s="227"/>
    </row>
    <row r="52576" spans="83:83">
      <c r="CE52576" s="227"/>
    </row>
    <row r="52577" spans="83:83">
      <c r="CE52577" s="227"/>
    </row>
    <row r="52578" spans="83:83">
      <c r="CE52578" s="227"/>
    </row>
    <row r="52579" spans="83:83">
      <c r="CE52579" s="227"/>
    </row>
    <row r="52580" spans="83:83">
      <c r="CE52580" s="227"/>
    </row>
    <row r="52581" spans="83:83">
      <c r="CE52581" s="227"/>
    </row>
    <row r="52582" spans="83:83">
      <c r="CE52582" s="227"/>
    </row>
    <row r="52583" spans="83:83">
      <c r="CE52583" s="227"/>
    </row>
    <row r="52584" spans="83:83">
      <c r="CE52584" s="227"/>
    </row>
    <row r="52585" spans="83:83">
      <c r="CE52585" s="227"/>
    </row>
    <row r="52586" spans="83:83">
      <c r="CE52586" s="227"/>
    </row>
    <row r="52587" spans="83:83">
      <c r="CE52587" s="227"/>
    </row>
    <row r="52588" spans="83:83">
      <c r="CE52588" s="227"/>
    </row>
    <row r="52589" spans="83:83">
      <c r="CE52589" s="227"/>
    </row>
    <row r="52590" spans="83:83">
      <c r="CE52590" s="227"/>
    </row>
    <row r="52591" spans="83:83">
      <c r="CE52591" s="227"/>
    </row>
    <row r="52592" spans="83:83">
      <c r="CE52592" s="227"/>
    </row>
    <row r="52593" spans="83:83">
      <c r="CE52593" s="227"/>
    </row>
    <row r="52594" spans="83:83">
      <c r="CE52594" s="227"/>
    </row>
    <row r="52595" spans="83:83">
      <c r="CE52595" s="227"/>
    </row>
    <row r="52596" spans="83:83">
      <c r="CE52596" s="227"/>
    </row>
    <row r="52597" spans="83:83">
      <c r="CE52597" s="227"/>
    </row>
    <row r="52598" spans="83:83">
      <c r="CE52598" s="227"/>
    </row>
    <row r="52599" spans="83:83">
      <c r="CE52599" s="227"/>
    </row>
    <row r="52600" spans="83:83">
      <c r="CE52600" s="227"/>
    </row>
    <row r="52601" spans="83:83">
      <c r="CE52601" s="227"/>
    </row>
    <row r="52602" spans="83:83">
      <c r="CE52602" s="227"/>
    </row>
    <row r="52603" spans="83:83">
      <c r="CE52603" s="227"/>
    </row>
    <row r="52604" spans="83:83">
      <c r="CE52604" s="227"/>
    </row>
    <row r="52605" spans="83:83">
      <c r="CE52605" s="227"/>
    </row>
    <row r="52606" spans="83:83">
      <c r="CE52606" s="227"/>
    </row>
    <row r="52607" spans="83:83">
      <c r="CE52607" s="227"/>
    </row>
    <row r="52608" spans="83:83">
      <c r="CE52608" s="227"/>
    </row>
    <row r="52609" spans="83:83">
      <c r="CE52609" s="227"/>
    </row>
    <row r="52610" spans="83:83">
      <c r="CE52610" s="227"/>
    </row>
    <row r="52611" spans="83:83">
      <c r="CE52611" s="227"/>
    </row>
    <row r="52612" spans="83:83">
      <c r="CE52612" s="227"/>
    </row>
    <row r="52613" spans="83:83">
      <c r="CE52613" s="227"/>
    </row>
    <row r="52614" spans="83:83">
      <c r="CE52614" s="227"/>
    </row>
    <row r="52615" spans="83:83">
      <c r="CE52615" s="227"/>
    </row>
    <row r="52616" spans="83:83">
      <c r="CE52616" s="227"/>
    </row>
    <row r="52617" spans="83:83">
      <c r="CE52617" s="227"/>
    </row>
    <row r="52618" spans="83:83">
      <c r="CE52618" s="227"/>
    </row>
    <row r="52619" spans="83:83">
      <c r="CE52619" s="227"/>
    </row>
    <row r="52620" spans="83:83">
      <c r="CE52620" s="227"/>
    </row>
    <row r="52621" spans="83:83">
      <c r="CE52621" s="227"/>
    </row>
    <row r="52622" spans="83:83">
      <c r="CE52622" s="227"/>
    </row>
    <row r="52623" spans="83:83">
      <c r="CE52623" s="227"/>
    </row>
    <row r="52624" spans="83:83">
      <c r="CE52624" s="227"/>
    </row>
    <row r="52625" spans="83:83">
      <c r="CE52625" s="227"/>
    </row>
    <row r="52626" spans="83:83">
      <c r="CE52626" s="227"/>
    </row>
    <row r="52627" spans="83:83">
      <c r="CE52627" s="227"/>
    </row>
    <row r="52628" spans="83:83">
      <c r="CE52628" s="227"/>
    </row>
    <row r="52629" spans="83:83">
      <c r="CE52629" s="227"/>
    </row>
    <row r="52630" spans="83:83">
      <c r="CE52630" s="227"/>
    </row>
    <row r="52631" spans="83:83">
      <c r="CE52631" s="227"/>
    </row>
    <row r="52632" spans="83:83">
      <c r="CE52632" s="227"/>
    </row>
    <row r="52633" spans="83:83">
      <c r="CE52633" s="227"/>
    </row>
    <row r="52634" spans="83:83">
      <c r="CE52634" s="227"/>
    </row>
    <row r="52635" spans="83:83">
      <c r="CE52635" s="227"/>
    </row>
    <row r="52636" spans="83:83">
      <c r="CE52636" s="227"/>
    </row>
    <row r="52637" spans="83:83">
      <c r="CE52637" s="227"/>
    </row>
    <row r="52638" spans="83:83">
      <c r="CE52638" s="227"/>
    </row>
    <row r="52639" spans="83:83">
      <c r="CE52639" s="227"/>
    </row>
    <row r="52640" spans="83:83">
      <c r="CE52640" s="227"/>
    </row>
    <row r="52641" spans="83:83">
      <c r="CE52641" s="227"/>
    </row>
    <row r="52642" spans="83:83">
      <c r="CE52642" s="227"/>
    </row>
    <row r="52643" spans="83:83">
      <c r="CE52643" s="227"/>
    </row>
    <row r="52644" spans="83:83">
      <c r="CE52644" s="227"/>
    </row>
    <row r="52645" spans="83:83">
      <c r="CE52645" s="227"/>
    </row>
    <row r="52646" spans="83:83">
      <c r="CE52646" s="227"/>
    </row>
    <row r="52647" spans="83:83">
      <c r="CE52647" s="227"/>
    </row>
    <row r="52648" spans="83:83">
      <c r="CE52648" s="227"/>
    </row>
    <row r="52649" spans="83:83">
      <c r="CE52649" s="227"/>
    </row>
    <row r="52650" spans="83:83">
      <c r="CE52650" s="227"/>
    </row>
    <row r="52651" spans="83:83">
      <c r="CE52651" s="227"/>
    </row>
    <row r="52652" spans="83:83">
      <c r="CE52652" s="227"/>
    </row>
    <row r="52653" spans="83:83">
      <c r="CE52653" s="227"/>
    </row>
    <row r="52654" spans="83:83">
      <c r="CE52654" s="227"/>
    </row>
    <row r="52655" spans="83:83">
      <c r="CE52655" s="227"/>
    </row>
    <row r="52656" spans="83:83">
      <c r="CE52656" s="227"/>
    </row>
    <row r="52657" spans="83:83">
      <c r="CE52657" s="227"/>
    </row>
    <row r="52658" spans="83:83">
      <c r="CE52658" s="227"/>
    </row>
    <row r="52659" spans="83:83">
      <c r="CE52659" s="227"/>
    </row>
    <row r="52660" spans="83:83">
      <c r="CE52660" s="227"/>
    </row>
    <row r="52661" spans="83:83">
      <c r="CE52661" s="227"/>
    </row>
    <row r="52662" spans="83:83">
      <c r="CE52662" s="227"/>
    </row>
    <row r="52663" spans="83:83">
      <c r="CE52663" s="227"/>
    </row>
    <row r="52664" spans="83:83">
      <c r="CE52664" s="227"/>
    </row>
    <row r="52665" spans="83:83">
      <c r="CE52665" s="227"/>
    </row>
    <row r="52666" spans="83:83">
      <c r="CE52666" s="227"/>
    </row>
    <row r="52667" spans="83:83">
      <c r="CE52667" s="227"/>
    </row>
    <row r="52668" spans="83:83">
      <c r="CE52668" s="227"/>
    </row>
    <row r="52669" spans="83:83">
      <c r="CE52669" s="227"/>
    </row>
    <row r="52670" spans="83:83">
      <c r="CE52670" s="227"/>
    </row>
    <row r="52671" spans="83:83">
      <c r="CE52671" s="227"/>
    </row>
    <row r="52672" spans="83:83">
      <c r="CE52672" s="227"/>
    </row>
    <row r="52673" spans="83:83">
      <c r="CE52673" s="227"/>
    </row>
    <row r="52674" spans="83:83">
      <c r="CE52674" s="227"/>
    </row>
    <row r="52675" spans="83:83">
      <c r="CE52675" s="227"/>
    </row>
    <row r="52676" spans="83:83">
      <c r="CE52676" s="227"/>
    </row>
    <row r="52677" spans="83:83">
      <c r="CE52677" s="227"/>
    </row>
    <row r="52678" spans="83:83">
      <c r="CE52678" s="227"/>
    </row>
    <row r="52679" spans="83:83">
      <c r="CE52679" s="227"/>
    </row>
    <row r="52680" spans="83:83">
      <c r="CE52680" s="227"/>
    </row>
    <row r="52681" spans="83:83">
      <c r="CE52681" s="227"/>
    </row>
    <row r="52682" spans="83:83">
      <c r="CE52682" s="227"/>
    </row>
    <row r="52683" spans="83:83">
      <c r="CE52683" s="227"/>
    </row>
    <row r="52684" spans="83:83">
      <c r="CE52684" s="227"/>
    </row>
    <row r="52685" spans="83:83">
      <c r="CE52685" s="227"/>
    </row>
    <row r="52686" spans="83:83">
      <c r="CE52686" s="227"/>
    </row>
    <row r="52687" spans="83:83">
      <c r="CE52687" s="227"/>
    </row>
    <row r="52688" spans="83:83">
      <c r="CE52688" s="227"/>
    </row>
    <row r="52689" spans="83:83">
      <c r="CE52689" s="227"/>
    </row>
    <row r="52690" spans="83:83">
      <c r="CE52690" s="227"/>
    </row>
    <row r="52691" spans="83:83">
      <c r="CE52691" s="227"/>
    </row>
    <row r="52692" spans="83:83">
      <c r="CE52692" s="227"/>
    </row>
    <row r="52693" spans="83:83">
      <c r="CE52693" s="227"/>
    </row>
    <row r="52694" spans="83:83">
      <c r="CE52694" s="227"/>
    </row>
    <row r="52695" spans="83:83">
      <c r="CE52695" s="227"/>
    </row>
    <row r="52696" spans="83:83">
      <c r="CE52696" s="227"/>
    </row>
    <row r="52697" spans="83:83">
      <c r="CE52697" s="227"/>
    </row>
    <row r="52698" spans="83:83">
      <c r="CE52698" s="227"/>
    </row>
    <row r="52699" spans="83:83">
      <c r="CE52699" s="227"/>
    </row>
    <row r="52700" spans="83:83">
      <c r="CE52700" s="227"/>
    </row>
    <row r="52701" spans="83:83">
      <c r="CE52701" s="227"/>
    </row>
    <row r="52702" spans="83:83">
      <c r="CE52702" s="227"/>
    </row>
    <row r="52703" spans="83:83">
      <c r="CE52703" s="227"/>
    </row>
    <row r="52704" spans="83:83">
      <c r="CE52704" s="227"/>
    </row>
    <row r="52705" spans="83:83">
      <c r="CE52705" s="227"/>
    </row>
    <row r="52706" spans="83:83">
      <c r="CE52706" s="227"/>
    </row>
    <row r="52707" spans="83:83">
      <c r="CE52707" s="227"/>
    </row>
    <row r="52708" spans="83:83">
      <c r="CE52708" s="227"/>
    </row>
    <row r="52709" spans="83:83">
      <c r="CE52709" s="227"/>
    </row>
    <row r="52710" spans="83:83">
      <c r="CE52710" s="227"/>
    </row>
    <row r="52711" spans="83:83">
      <c r="CE52711" s="227"/>
    </row>
    <row r="52712" spans="83:83">
      <c r="CE52712" s="227"/>
    </row>
    <row r="52713" spans="83:83">
      <c r="CE52713" s="227"/>
    </row>
    <row r="52714" spans="83:83">
      <c r="CE52714" s="227"/>
    </row>
    <row r="52715" spans="83:83">
      <c r="CE52715" s="227"/>
    </row>
    <row r="52716" spans="83:83">
      <c r="CE52716" s="227"/>
    </row>
    <row r="52717" spans="83:83">
      <c r="CE52717" s="227"/>
    </row>
    <row r="52718" spans="83:83">
      <c r="CE52718" s="227"/>
    </row>
    <row r="52719" spans="83:83">
      <c r="CE52719" s="227"/>
    </row>
    <row r="52720" spans="83:83">
      <c r="CE52720" s="227"/>
    </row>
    <row r="52721" spans="83:83">
      <c r="CE52721" s="227"/>
    </row>
    <row r="52722" spans="83:83">
      <c r="CE52722" s="227"/>
    </row>
    <row r="52723" spans="83:83">
      <c r="CE52723" s="227"/>
    </row>
    <row r="52724" spans="83:83">
      <c r="CE52724" s="227"/>
    </row>
    <row r="52725" spans="83:83">
      <c r="CE52725" s="227"/>
    </row>
    <row r="52726" spans="83:83">
      <c r="CE52726" s="227"/>
    </row>
    <row r="52727" spans="83:83">
      <c r="CE52727" s="227"/>
    </row>
    <row r="52728" spans="83:83">
      <c r="CE52728" s="227"/>
    </row>
    <row r="52729" spans="83:83">
      <c r="CE52729" s="227"/>
    </row>
    <row r="52730" spans="83:83">
      <c r="CE52730" s="227"/>
    </row>
    <row r="52731" spans="83:83">
      <c r="CE52731" s="227"/>
    </row>
    <row r="52732" spans="83:83">
      <c r="CE52732" s="227"/>
    </row>
    <row r="52733" spans="83:83">
      <c r="CE52733" s="227"/>
    </row>
    <row r="52734" spans="83:83">
      <c r="CE52734" s="227"/>
    </row>
    <row r="52735" spans="83:83">
      <c r="CE52735" s="227"/>
    </row>
    <row r="52736" spans="83:83">
      <c r="CE52736" s="227"/>
    </row>
    <row r="52737" spans="83:83">
      <c r="CE52737" s="227"/>
    </row>
    <row r="52738" spans="83:83">
      <c r="CE52738" s="227"/>
    </row>
    <row r="52739" spans="83:83">
      <c r="CE52739" s="227"/>
    </row>
    <row r="52740" spans="83:83">
      <c r="CE52740" s="227"/>
    </row>
    <row r="52741" spans="83:83">
      <c r="CE52741" s="227"/>
    </row>
    <row r="52742" spans="83:83">
      <c r="CE52742" s="227"/>
    </row>
    <row r="52743" spans="83:83">
      <c r="CE52743" s="227"/>
    </row>
    <row r="52744" spans="83:83">
      <c r="CE52744" s="227"/>
    </row>
    <row r="52745" spans="83:83">
      <c r="CE52745" s="227"/>
    </row>
    <row r="52746" spans="83:83">
      <c r="CE52746" s="227"/>
    </row>
    <row r="52747" spans="83:83">
      <c r="CE52747" s="227"/>
    </row>
    <row r="52748" spans="83:83">
      <c r="CE52748" s="227"/>
    </row>
    <row r="52749" spans="83:83">
      <c r="CE52749" s="227"/>
    </row>
    <row r="52750" spans="83:83">
      <c r="CE52750" s="227"/>
    </row>
    <row r="52751" spans="83:83">
      <c r="CE52751" s="227"/>
    </row>
    <row r="52752" spans="83:83">
      <c r="CE52752" s="227"/>
    </row>
    <row r="52753" spans="83:83">
      <c r="CE52753" s="227"/>
    </row>
    <row r="52754" spans="83:83">
      <c r="CE52754" s="227"/>
    </row>
    <row r="52755" spans="83:83">
      <c r="CE52755" s="227"/>
    </row>
    <row r="52756" spans="83:83">
      <c r="CE52756" s="227"/>
    </row>
    <row r="52757" spans="83:83">
      <c r="CE52757" s="227"/>
    </row>
    <row r="52758" spans="83:83">
      <c r="CE52758" s="227"/>
    </row>
    <row r="52759" spans="83:83">
      <c r="CE52759" s="227"/>
    </row>
    <row r="52760" spans="83:83">
      <c r="CE52760" s="227"/>
    </row>
    <row r="52761" spans="83:83">
      <c r="CE52761" s="227"/>
    </row>
    <row r="52762" spans="83:83">
      <c r="CE52762" s="227"/>
    </row>
    <row r="52763" spans="83:83">
      <c r="CE52763" s="227"/>
    </row>
    <row r="52764" spans="83:83">
      <c r="CE52764" s="227"/>
    </row>
    <row r="52765" spans="83:83">
      <c r="CE52765" s="227"/>
    </row>
    <row r="52766" spans="83:83">
      <c r="CE52766" s="227"/>
    </row>
    <row r="52767" spans="83:83">
      <c r="CE52767" s="227"/>
    </row>
    <row r="52768" spans="83:83">
      <c r="CE52768" s="227"/>
    </row>
    <row r="52769" spans="83:83">
      <c r="CE52769" s="227"/>
    </row>
    <row r="52770" spans="83:83">
      <c r="CE52770" s="227"/>
    </row>
    <row r="52771" spans="83:83">
      <c r="CE52771" s="227"/>
    </row>
    <row r="52772" spans="83:83">
      <c r="CE52772" s="227"/>
    </row>
    <row r="52773" spans="83:83">
      <c r="CE52773" s="227"/>
    </row>
    <row r="52774" spans="83:83">
      <c r="CE52774" s="227"/>
    </row>
    <row r="52775" spans="83:83">
      <c r="CE52775" s="227"/>
    </row>
    <row r="52776" spans="83:83">
      <c r="CE52776" s="227"/>
    </row>
    <row r="52777" spans="83:83">
      <c r="CE52777" s="227"/>
    </row>
    <row r="52778" spans="83:83">
      <c r="CE52778" s="227"/>
    </row>
    <row r="52779" spans="83:83">
      <c r="CE52779" s="227"/>
    </row>
    <row r="52780" spans="83:83">
      <c r="CE52780" s="227"/>
    </row>
    <row r="52781" spans="83:83">
      <c r="CE52781" s="227"/>
    </row>
    <row r="52782" spans="83:83">
      <c r="CE52782" s="227"/>
    </row>
    <row r="52783" spans="83:83">
      <c r="CE52783" s="227"/>
    </row>
    <row r="52784" spans="83:83">
      <c r="CE52784" s="227"/>
    </row>
    <row r="52785" spans="83:83">
      <c r="CE52785" s="227"/>
    </row>
    <row r="52786" spans="83:83">
      <c r="CE52786" s="227"/>
    </row>
    <row r="52787" spans="83:83">
      <c r="CE52787" s="227"/>
    </row>
    <row r="52788" spans="83:83">
      <c r="CE52788" s="227"/>
    </row>
    <row r="52789" spans="83:83">
      <c r="CE52789" s="227"/>
    </row>
    <row r="52790" spans="83:83">
      <c r="CE52790" s="227"/>
    </row>
    <row r="52791" spans="83:83">
      <c r="CE52791" s="227"/>
    </row>
    <row r="52792" spans="83:83">
      <c r="CE52792" s="227"/>
    </row>
    <row r="52793" spans="83:83">
      <c r="CE52793" s="227"/>
    </row>
    <row r="52794" spans="83:83">
      <c r="CE52794" s="227"/>
    </row>
    <row r="52795" spans="83:83">
      <c r="CE52795" s="227"/>
    </row>
    <row r="52796" spans="83:83">
      <c r="CE52796" s="227"/>
    </row>
    <row r="52797" spans="83:83">
      <c r="CE52797" s="227"/>
    </row>
    <row r="52798" spans="83:83">
      <c r="CE52798" s="227"/>
    </row>
    <row r="52799" spans="83:83">
      <c r="CE52799" s="227"/>
    </row>
    <row r="52800" spans="83:83">
      <c r="CE52800" s="227"/>
    </row>
    <row r="52801" spans="83:83">
      <c r="CE52801" s="227"/>
    </row>
    <row r="52802" spans="83:83">
      <c r="CE52802" s="227"/>
    </row>
    <row r="52803" spans="83:83">
      <c r="CE52803" s="227"/>
    </row>
    <row r="52804" spans="83:83">
      <c r="CE52804" s="227"/>
    </row>
    <row r="52805" spans="83:83">
      <c r="CE52805" s="227"/>
    </row>
    <row r="52806" spans="83:83">
      <c r="CE52806" s="227"/>
    </row>
    <row r="52807" spans="83:83">
      <c r="CE52807" s="227"/>
    </row>
    <row r="52808" spans="83:83">
      <c r="CE52808" s="227"/>
    </row>
    <row r="52809" spans="83:83">
      <c r="CE52809" s="227"/>
    </row>
    <row r="52810" spans="83:83">
      <c r="CE52810" s="227"/>
    </row>
    <row r="52811" spans="83:83">
      <c r="CE52811" s="227"/>
    </row>
    <row r="52812" spans="83:83">
      <c r="CE52812" s="227"/>
    </row>
    <row r="52813" spans="83:83">
      <c r="CE52813" s="227"/>
    </row>
    <row r="52814" spans="83:83">
      <c r="CE52814" s="227"/>
    </row>
    <row r="52815" spans="83:83">
      <c r="CE52815" s="227"/>
    </row>
    <row r="52816" spans="83:83">
      <c r="CE52816" s="227"/>
    </row>
    <row r="52817" spans="83:83">
      <c r="CE52817" s="227"/>
    </row>
    <row r="52818" spans="83:83">
      <c r="CE52818" s="227"/>
    </row>
    <row r="52819" spans="83:83">
      <c r="CE52819" s="227"/>
    </row>
    <row r="52820" spans="83:83">
      <c r="CE52820" s="227"/>
    </row>
    <row r="52821" spans="83:83">
      <c r="CE52821" s="227"/>
    </row>
    <row r="52822" spans="83:83">
      <c r="CE52822" s="227"/>
    </row>
    <row r="52823" spans="83:83">
      <c r="CE52823" s="227"/>
    </row>
    <row r="52824" spans="83:83">
      <c r="CE52824" s="227"/>
    </row>
    <row r="52825" spans="83:83">
      <c r="CE52825" s="227"/>
    </row>
    <row r="52826" spans="83:83">
      <c r="CE52826" s="227"/>
    </row>
    <row r="52827" spans="83:83">
      <c r="CE52827" s="227"/>
    </row>
    <row r="52828" spans="83:83">
      <c r="CE52828" s="227"/>
    </row>
    <row r="52829" spans="83:83">
      <c r="CE52829" s="227"/>
    </row>
    <row r="52830" spans="83:83">
      <c r="CE52830" s="227"/>
    </row>
    <row r="52831" spans="83:83">
      <c r="CE52831" s="227"/>
    </row>
    <row r="52832" spans="83:83">
      <c r="CE52832" s="227"/>
    </row>
    <row r="52833" spans="83:83">
      <c r="CE52833" s="227"/>
    </row>
    <row r="52834" spans="83:83">
      <c r="CE52834" s="227"/>
    </row>
    <row r="52835" spans="83:83">
      <c r="CE52835" s="227"/>
    </row>
    <row r="52836" spans="83:83">
      <c r="CE52836" s="227"/>
    </row>
    <row r="52837" spans="83:83">
      <c r="CE52837" s="227"/>
    </row>
    <row r="52838" spans="83:83">
      <c r="CE52838" s="227"/>
    </row>
    <row r="52839" spans="83:83">
      <c r="CE52839" s="227"/>
    </row>
    <row r="52840" spans="83:83">
      <c r="CE52840" s="227"/>
    </row>
    <row r="52841" spans="83:83">
      <c r="CE52841" s="227"/>
    </row>
    <row r="52842" spans="83:83">
      <c r="CE52842" s="227"/>
    </row>
    <row r="52843" spans="83:83">
      <c r="CE52843" s="227"/>
    </row>
    <row r="52844" spans="83:83">
      <c r="CE52844" s="227"/>
    </row>
    <row r="52845" spans="83:83">
      <c r="CE52845" s="227"/>
    </row>
    <row r="52846" spans="83:83">
      <c r="CE52846" s="227"/>
    </row>
    <row r="52847" spans="83:83">
      <c r="CE52847" s="227"/>
    </row>
    <row r="52848" spans="83:83">
      <c r="CE52848" s="227"/>
    </row>
    <row r="52849" spans="83:83">
      <c r="CE52849" s="227"/>
    </row>
    <row r="52850" spans="83:83">
      <c r="CE52850" s="227"/>
    </row>
    <row r="52851" spans="83:83">
      <c r="CE52851" s="227"/>
    </row>
    <row r="52852" spans="83:83">
      <c r="CE52852" s="227"/>
    </row>
    <row r="52853" spans="83:83">
      <c r="CE52853" s="227"/>
    </row>
    <row r="52854" spans="83:83">
      <c r="CE52854" s="227"/>
    </row>
    <row r="52855" spans="83:83">
      <c r="CE52855" s="227"/>
    </row>
    <row r="52856" spans="83:83">
      <c r="CE52856" s="227"/>
    </row>
    <row r="52857" spans="83:83">
      <c r="CE52857" s="227"/>
    </row>
    <row r="52858" spans="83:83">
      <c r="CE52858" s="227"/>
    </row>
    <row r="52859" spans="83:83">
      <c r="CE52859" s="227"/>
    </row>
    <row r="52860" spans="83:83">
      <c r="CE52860" s="227"/>
    </row>
    <row r="52861" spans="83:83">
      <c r="CE52861" s="227"/>
    </row>
    <row r="52862" spans="83:83">
      <c r="CE52862" s="227"/>
    </row>
    <row r="52863" spans="83:83">
      <c r="CE52863" s="227"/>
    </row>
    <row r="52864" spans="83:83">
      <c r="CE52864" s="227"/>
    </row>
    <row r="52865" spans="83:83">
      <c r="CE52865" s="227"/>
    </row>
    <row r="52866" spans="83:83">
      <c r="CE52866" s="227"/>
    </row>
    <row r="52867" spans="83:83">
      <c r="CE52867" s="227"/>
    </row>
    <row r="52868" spans="83:83">
      <c r="CE52868" s="227"/>
    </row>
    <row r="52869" spans="83:83">
      <c r="CE52869" s="227"/>
    </row>
    <row r="52870" spans="83:83">
      <c r="CE52870" s="227"/>
    </row>
    <row r="52871" spans="83:83">
      <c r="CE52871" s="227"/>
    </row>
    <row r="52872" spans="83:83">
      <c r="CE52872" s="227"/>
    </row>
    <row r="52873" spans="83:83">
      <c r="CE52873" s="227"/>
    </row>
    <row r="52874" spans="83:83">
      <c r="CE52874" s="227"/>
    </row>
    <row r="52875" spans="83:83">
      <c r="CE52875" s="227"/>
    </row>
    <row r="52876" spans="83:83">
      <c r="CE52876" s="227"/>
    </row>
    <row r="52877" spans="83:83">
      <c r="CE52877" s="227"/>
    </row>
    <row r="52878" spans="83:83">
      <c r="CE52878" s="227"/>
    </row>
    <row r="52879" spans="83:83">
      <c r="CE52879" s="227"/>
    </row>
    <row r="52880" spans="83:83">
      <c r="CE52880" s="227"/>
    </row>
    <row r="52881" spans="83:83">
      <c r="CE52881" s="227"/>
    </row>
    <row r="52882" spans="83:83">
      <c r="CE52882" s="227"/>
    </row>
    <row r="52883" spans="83:83">
      <c r="CE52883" s="227"/>
    </row>
    <row r="52884" spans="83:83">
      <c r="CE52884" s="227"/>
    </row>
    <row r="52885" spans="83:83">
      <c r="CE52885" s="227"/>
    </row>
    <row r="52886" spans="83:83">
      <c r="CE52886" s="227"/>
    </row>
    <row r="52887" spans="83:83">
      <c r="CE52887" s="227"/>
    </row>
    <row r="52888" spans="83:83">
      <c r="CE52888" s="227"/>
    </row>
    <row r="52889" spans="83:83">
      <c r="CE52889" s="227"/>
    </row>
    <row r="52890" spans="83:83">
      <c r="CE52890" s="227"/>
    </row>
    <row r="52891" spans="83:83">
      <c r="CE52891" s="227"/>
    </row>
    <row r="52892" spans="83:83">
      <c r="CE52892" s="227"/>
    </row>
    <row r="52893" spans="83:83">
      <c r="CE52893" s="227"/>
    </row>
    <row r="52894" spans="83:83">
      <c r="CE52894" s="227"/>
    </row>
    <row r="52895" spans="83:83">
      <c r="CE52895" s="227"/>
    </row>
    <row r="52896" spans="83:83">
      <c r="CE52896" s="227"/>
    </row>
    <row r="52897" spans="83:83">
      <c r="CE52897" s="227"/>
    </row>
    <row r="52898" spans="83:83">
      <c r="CE52898" s="227"/>
    </row>
    <row r="52899" spans="83:83">
      <c r="CE52899" s="227"/>
    </row>
    <row r="52900" spans="83:83">
      <c r="CE52900" s="227"/>
    </row>
    <row r="52901" spans="83:83">
      <c r="CE52901" s="227"/>
    </row>
    <row r="52902" spans="83:83">
      <c r="CE52902" s="227"/>
    </row>
    <row r="52903" spans="83:83">
      <c r="CE52903" s="227"/>
    </row>
    <row r="52904" spans="83:83">
      <c r="CE52904" s="227"/>
    </row>
    <row r="52905" spans="83:83">
      <c r="CE52905" s="227"/>
    </row>
    <row r="52906" spans="83:83">
      <c r="CE52906" s="227"/>
    </row>
    <row r="52907" spans="83:83">
      <c r="CE52907" s="227"/>
    </row>
    <row r="52908" spans="83:83">
      <c r="CE52908" s="227"/>
    </row>
    <row r="52909" spans="83:83">
      <c r="CE52909" s="227"/>
    </row>
    <row r="52910" spans="83:83">
      <c r="CE52910" s="227"/>
    </row>
    <row r="52911" spans="83:83">
      <c r="CE52911" s="227"/>
    </row>
    <row r="52912" spans="83:83">
      <c r="CE52912" s="227"/>
    </row>
    <row r="52913" spans="83:83">
      <c r="CE52913" s="227"/>
    </row>
    <row r="52914" spans="83:83">
      <c r="CE52914" s="227"/>
    </row>
    <row r="52915" spans="83:83">
      <c r="CE52915" s="227"/>
    </row>
    <row r="52916" spans="83:83">
      <c r="CE52916" s="227"/>
    </row>
    <row r="52917" spans="83:83">
      <c r="CE52917" s="227"/>
    </row>
    <row r="52918" spans="83:83">
      <c r="CE52918" s="227"/>
    </row>
    <row r="52919" spans="83:83">
      <c r="CE52919" s="227"/>
    </row>
    <row r="52920" spans="83:83">
      <c r="CE52920" s="227"/>
    </row>
    <row r="52921" spans="83:83">
      <c r="CE52921" s="227"/>
    </row>
    <row r="52922" spans="83:83">
      <c r="CE52922" s="227"/>
    </row>
    <row r="52923" spans="83:83">
      <c r="CE52923" s="227"/>
    </row>
    <row r="52924" spans="83:83">
      <c r="CE52924" s="227"/>
    </row>
    <row r="52925" spans="83:83">
      <c r="CE52925" s="227"/>
    </row>
    <row r="52926" spans="83:83">
      <c r="CE52926" s="227"/>
    </row>
    <row r="52927" spans="83:83">
      <c r="CE52927" s="227"/>
    </row>
    <row r="52928" spans="83:83">
      <c r="CE52928" s="227"/>
    </row>
    <row r="52929" spans="83:83">
      <c r="CE52929" s="227"/>
    </row>
    <row r="52930" spans="83:83">
      <c r="CE52930" s="227"/>
    </row>
    <row r="52931" spans="83:83">
      <c r="CE52931" s="227"/>
    </row>
    <row r="52932" spans="83:83">
      <c r="CE52932" s="227"/>
    </row>
    <row r="52933" spans="83:83">
      <c r="CE52933" s="227"/>
    </row>
    <row r="52934" spans="83:83">
      <c r="CE52934" s="227"/>
    </row>
    <row r="52935" spans="83:83">
      <c r="CE52935" s="227"/>
    </row>
    <row r="52936" spans="83:83">
      <c r="CE52936" s="227"/>
    </row>
    <row r="52937" spans="83:83">
      <c r="CE52937" s="227"/>
    </row>
    <row r="52938" spans="83:83">
      <c r="CE52938" s="227"/>
    </row>
    <row r="52939" spans="83:83">
      <c r="CE52939" s="227"/>
    </row>
    <row r="52940" spans="83:83">
      <c r="CE52940" s="227"/>
    </row>
    <row r="52941" spans="83:83">
      <c r="CE52941" s="227"/>
    </row>
    <row r="52942" spans="83:83">
      <c r="CE52942" s="227"/>
    </row>
    <row r="52943" spans="83:83">
      <c r="CE52943" s="227"/>
    </row>
    <row r="52944" spans="83:83">
      <c r="CE52944" s="227"/>
    </row>
    <row r="52945" spans="83:83">
      <c r="CE52945" s="227"/>
    </row>
    <row r="52946" spans="83:83">
      <c r="CE52946" s="227"/>
    </row>
    <row r="52947" spans="83:83">
      <c r="CE52947" s="227"/>
    </row>
    <row r="52948" spans="83:83">
      <c r="CE52948" s="227"/>
    </row>
    <row r="52949" spans="83:83">
      <c r="CE52949" s="227"/>
    </row>
    <row r="52950" spans="83:83">
      <c r="CE52950" s="227"/>
    </row>
    <row r="52951" spans="83:83">
      <c r="CE52951" s="227"/>
    </row>
    <row r="52952" spans="83:83">
      <c r="CE52952" s="227"/>
    </row>
    <row r="52953" spans="83:83">
      <c r="CE52953" s="227"/>
    </row>
    <row r="52954" spans="83:83">
      <c r="CE52954" s="227"/>
    </row>
    <row r="52955" spans="83:83">
      <c r="CE52955" s="227"/>
    </row>
    <row r="52956" spans="83:83">
      <c r="CE52956" s="227"/>
    </row>
    <row r="52957" spans="83:83">
      <c r="CE52957" s="227"/>
    </row>
    <row r="52958" spans="83:83">
      <c r="CE52958" s="227"/>
    </row>
    <row r="52959" spans="83:83">
      <c r="CE52959" s="227"/>
    </row>
    <row r="52960" spans="83:83">
      <c r="CE52960" s="227"/>
    </row>
    <row r="52961" spans="83:83">
      <c r="CE52961" s="227"/>
    </row>
    <row r="52962" spans="83:83">
      <c r="CE52962" s="227"/>
    </row>
    <row r="52963" spans="83:83">
      <c r="CE52963" s="227"/>
    </row>
    <row r="52964" spans="83:83">
      <c r="CE52964" s="227"/>
    </row>
    <row r="52965" spans="83:83">
      <c r="CE52965" s="227"/>
    </row>
    <row r="52966" spans="83:83">
      <c r="CE52966" s="227"/>
    </row>
    <row r="52967" spans="83:83">
      <c r="CE52967" s="227"/>
    </row>
    <row r="52968" spans="83:83">
      <c r="CE52968" s="227"/>
    </row>
    <row r="52969" spans="83:83">
      <c r="CE52969" s="227"/>
    </row>
    <row r="52970" spans="83:83">
      <c r="CE52970" s="227"/>
    </row>
    <row r="52971" spans="83:83">
      <c r="CE52971" s="227"/>
    </row>
    <row r="52972" spans="83:83">
      <c r="CE52972" s="227"/>
    </row>
    <row r="52973" spans="83:83">
      <c r="CE52973" s="227"/>
    </row>
    <row r="52974" spans="83:83">
      <c r="CE52974" s="227"/>
    </row>
    <row r="52975" spans="83:83">
      <c r="CE52975" s="227"/>
    </row>
    <row r="52976" spans="83:83">
      <c r="CE52976" s="227"/>
    </row>
    <row r="52977" spans="83:83">
      <c r="CE52977" s="227"/>
    </row>
    <row r="52978" spans="83:83">
      <c r="CE52978" s="227"/>
    </row>
    <row r="52979" spans="83:83">
      <c r="CE52979" s="227"/>
    </row>
    <row r="52980" spans="83:83">
      <c r="CE52980" s="227"/>
    </row>
    <row r="52981" spans="83:83">
      <c r="CE52981" s="227"/>
    </row>
    <row r="52982" spans="83:83">
      <c r="CE52982" s="227"/>
    </row>
    <row r="52983" spans="83:83">
      <c r="CE52983" s="227"/>
    </row>
    <row r="52984" spans="83:83">
      <c r="CE52984" s="227"/>
    </row>
    <row r="52985" spans="83:83">
      <c r="CE52985" s="227"/>
    </row>
    <row r="52986" spans="83:83">
      <c r="CE52986" s="227"/>
    </row>
    <row r="52987" spans="83:83">
      <c r="CE52987" s="227"/>
    </row>
    <row r="52988" spans="83:83">
      <c r="CE52988" s="227"/>
    </row>
    <row r="52989" spans="83:83">
      <c r="CE52989" s="227"/>
    </row>
    <row r="52990" spans="83:83">
      <c r="CE52990" s="227"/>
    </row>
    <row r="52991" spans="83:83">
      <c r="CE52991" s="227"/>
    </row>
    <row r="52992" spans="83:83">
      <c r="CE52992" s="227"/>
    </row>
    <row r="52993" spans="83:83">
      <c r="CE52993" s="227"/>
    </row>
    <row r="52994" spans="83:83">
      <c r="CE52994" s="227"/>
    </row>
    <row r="52995" spans="83:83">
      <c r="CE52995" s="227"/>
    </row>
    <row r="52996" spans="83:83">
      <c r="CE52996" s="227"/>
    </row>
    <row r="52997" spans="83:83">
      <c r="CE52997" s="227"/>
    </row>
    <row r="52998" spans="83:83">
      <c r="CE52998" s="227"/>
    </row>
    <row r="52999" spans="83:83">
      <c r="CE52999" s="227"/>
    </row>
    <row r="53000" spans="83:83">
      <c r="CE53000" s="227"/>
    </row>
    <row r="53001" spans="83:83">
      <c r="CE53001" s="227"/>
    </row>
    <row r="53002" spans="83:83">
      <c r="CE53002" s="227"/>
    </row>
    <row r="53003" spans="83:83">
      <c r="CE53003" s="227"/>
    </row>
    <row r="53004" spans="83:83">
      <c r="CE53004" s="227"/>
    </row>
    <row r="53005" spans="83:83">
      <c r="CE53005" s="227"/>
    </row>
    <row r="53006" spans="83:83">
      <c r="CE53006" s="227"/>
    </row>
    <row r="53007" spans="83:83">
      <c r="CE53007" s="227"/>
    </row>
    <row r="53008" spans="83:83">
      <c r="CE53008" s="227"/>
    </row>
    <row r="53009" spans="83:83">
      <c r="CE53009" s="227"/>
    </row>
    <row r="53010" spans="83:83">
      <c r="CE53010" s="227"/>
    </row>
    <row r="53011" spans="83:83">
      <c r="CE53011" s="227"/>
    </row>
    <row r="53012" spans="83:83">
      <c r="CE53012" s="227"/>
    </row>
    <row r="53013" spans="83:83">
      <c r="CE53013" s="227"/>
    </row>
    <row r="53014" spans="83:83">
      <c r="CE53014" s="227"/>
    </row>
    <row r="53015" spans="83:83">
      <c r="CE53015" s="227"/>
    </row>
    <row r="53016" spans="83:83">
      <c r="CE53016" s="227"/>
    </row>
    <row r="53017" spans="83:83">
      <c r="CE53017" s="227"/>
    </row>
    <row r="53018" spans="83:83">
      <c r="CE53018" s="227"/>
    </row>
    <row r="53019" spans="83:83">
      <c r="CE53019" s="227"/>
    </row>
    <row r="53020" spans="83:83">
      <c r="CE53020" s="227"/>
    </row>
    <row r="53021" spans="83:83">
      <c r="CE53021" s="227"/>
    </row>
    <row r="53022" spans="83:83">
      <c r="CE53022" s="227"/>
    </row>
    <row r="53023" spans="83:83">
      <c r="CE53023" s="227"/>
    </row>
    <row r="53024" spans="83:83">
      <c r="CE53024" s="227"/>
    </row>
    <row r="53025" spans="83:83">
      <c r="CE53025" s="227"/>
    </row>
    <row r="53026" spans="83:83">
      <c r="CE53026" s="227"/>
    </row>
    <row r="53027" spans="83:83">
      <c r="CE53027" s="227"/>
    </row>
    <row r="53028" spans="83:83">
      <c r="CE53028" s="227"/>
    </row>
    <row r="53029" spans="83:83">
      <c r="CE53029" s="227"/>
    </row>
    <row r="53030" spans="83:83">
      <c r="CE53030" s="227"/>
    </row>
    <row r="53031" spans="83:83">
      <c r="CE53031" s="227"/>
    </row>
    <row r="53032" spans="83:83">
      <c r="CE53032" s="227"/>
    </row>
    <row r="53033" spans="83:83">
      <c r="CE53033" s="227"/>
    </row>
    <row r="53034" spans="83:83">
      <c r="CE53034" s="227"/>
    </row>
    <row r="53035" spans="83:83">
      <c r="CE53035" s="227"/>
    </row>
    <row r="53036" spans="83:83">
      <c r="CE53036" s="227"/>
    </row>
    <row r="53037" spans="83:83">
      <c r="CE53037" s="227"/>
    </row>
    <row r="53038" spans="83:83">
      <c r="CE53038" s="227"/>
    </row>
    <row r="53039" spans="83:83">
      <c r="CE53039" s="227"/>
    </row>
    <row r="53040" spans="83:83">
      <c r="CE53040" s="227"/>
    </row>
    <row r="53041" spans="83:83">
      <c r="CE53041" s="227"/>
    </row>
    <row r="53042" spans="83:83">
      <c r="CE53042" s="227"/>
    </row>
    <row r="53043" spans="83:83">
      <c r="CE53043" s="227"/>
    </row>
    <row r="53044" spans="83:83">
      <c r="CE53044" s="227"/>
    </row>
    <row r="53045" spans="83:83">
      <c r="CE53045" s="227"/>
    </row>
    <row r="53046" spans="83:83">
      <c r="CE53046" s="227"/>
    </row>
    <row r="53047" spans="83:83">
      <c r="CE53047" s="227"/>
    </row>
    <row r="53048" spans="83:83">
      <c r="CE53048" s="227"/>
    </row>
    <row r="53049" spans="83:83">
      <c r="CE53049" s="227"/>
    </row>
    <row r="53050" spans="83:83">
      <c r="CE53050" s="227"/>
    </row>
    <row r="53051" spans="83:83">
      <c r="CE53051" s="227"/>
    </row>
    <row r="53052" spans="83:83">
      <c r="CE53052" s="227"/>
    </row>
    <row r="53053" spans="83:83">
      <c r="CE53053" s="227"/>
    </row>
    <row r="53054" spans="83:83">
      <c r="CE53054" s="227"/>
    </row>
    <row r="53055" spans="83:83">
      <c r="CE53055" s="227"/>
    </row>
    <row r="53056" spans="83:83">
      <c r="CE53056" s="227"/>
    </row>
    <row r="53057" spans="83:83">
      <c r="CE53057" s="227"/>
    </row>
    <row r="53058" spans="83:83">
      <c r="CE53058" s="227"/>
    </row>
    <row r="53059" spans="83:83">
      <c r="CE53059" s="227"/>
    </row>
    <row r="53060" spans="83:83">
      <c r="CE53060" s="227"/>
    </row>
    <row r="53061" spans="83:83">
      <c r="CE53061" s="227"/>
    </row>
    <row r="53062" spans="83:83">
      <c r="CE53062" s="227"/>
    </row>
    <row r="53063" spans="83:83">
      <c r="CE53063" s="227"/>
    </row>
    <row r="53064" spans="83:83">
      <c r="CE53064" s="227"/>
    </row>
    <row r="53065" spans="83:83">
      <c r="CE53065" s="227"/>
    </row>
    <row r="53066" spans="83:83">
      <c r="CE53066" s="227"/>
    </row>
    <row r="53067" spans="83:83">
      <c r="CE53067" s="227"/>
    </row>
    <row r="53068" spans="83:83">
      <c r="CE53068" s="227"/>
    </row>
    <row r="53069" spans="83:83">
      <c r="CE53069" s="227"/>
    </row>
    <row r="53070" spans="83:83">
      <c r="CE53070" s="227"/>
    </row>
    <row r="53071" spans="83:83">
      <c r="CE53071" s="227"/>
    </row>
    <row r="53072" spans="83:83">
      <c r="CE53072" s="227"/>
    </row>
    <row r="53073" spans="83:83">
      <c r="CE53073" s="227"/>
    </row>
    <row r="53074" spans="83:83">
      <c r="CE53074" s="227"/>
    </row>
    <row r="53075" spans="83:83">
      <c r="CE53075" s="227"/>
    </row>
    <row r="53076" spans="83:83">
      <c r="CE53076" s="227"/>
    </row>
    <row r="53077" spans="83:83">
      <c r="CE53077" s="227"/>
    </row>
    <row r="53078" spans="83:83">
      <c r="CE53078" s="227"/>
    </row>
    <row r="53079" spans="83:83">
      <c r="CE53079" s="227"/>
    </row>
    <row r="53080" spans="83:83">
      <c r="CE53080" s="227"/>
    </row>
    <row r="53081" spans="83:83">
      <c r="CE53081" s="227"/>
    </row>
    <row r="53082" spans="83:83">
      <c r="CE53082" s="227"/>
    </row>
    <row r="53083" spans="83:83">
      <c r="CE53083" s="227"/>
    </row>
    <row r="53084" spans="83:83">
      <c r="CE53084" s="227"/>
    </row>
    <row r="53085" spans="83:83">
      <c r="CE53085" s="227"/>
    </row>
    <row r="53086" spans="83:83">
      <c r="CE53086" s="227"/>
    </row>
    <row r="53087" spans="83:83">
      <c r="CE53087" s="227"/>
    </row>
    <row r="53088" spans="83:83">
      <c r="CE53088" s="227"/>
    </row>
    <row r="53089" spans="83:83">
      <c r="CE53089" s="227"/>
    </row>
    <row r="53090" spans="83:83">
      <c r="CE53090" s="227"/>
    </row>
    <row r="53091" spans="83:83">
      <c r="CE53091" s="227"/>
    </row>
    <row r="53092" spans="83:83">
      <c r="CE53092" s="227"/>
    </row>
    <row r="53093" spans="83:83">
      <c r="CE53093" s="227"/>
    </row>
    <row r="53094" spans="83:83">
      <c r="CE53094" s="227"/>
    </row>
    <row r="53095" spans="83:83">
      <c r="CE53095" s="227"/>
    </row>
    <row r="53096" spans="83:83">
      <c r="CE53096" s="227"/>
    </row>
    <row r="53097" spans="83:83">
      <c r="CE53097" s="227"/>
    </row>
    <row r="53098" spans="83:83">
      <c r="CE53098" s="227"/>
    </row>
    <row r="53099" spans="83:83">
      <c r="CE53099" s="227"/>
    </row>
    <row r="53100" spans="83:83">
      <c r="CE53100" s="227"/>
    </row>
    <row r="53101" spans="83:83">
      <c r="CE53101" s="227"/>
    </row>
    <row r="53102" spans="83:83">
      <c r="CE53102" s="227"/>
    </row>
    <row r="53103" spans="83:83">
      <c r="CE53103" s="227"/>
    </row>
    <row r="53104" spans="83:83">
      <c r="CE53104" s="227"/>
    </row>
    <row r="53105" spans="83:83">
      <c r="CE53105" s="227"/>
    </row>
    <row r="53106" spans="83:83">
      <c r="CE53106" s="227"/>
    </row>
    <row r="53107" spans="83:83">
      <c r="CE53107" s="227"/>
    </row>
    <row r="53108" spans="83:83">
      <c r="CE53108" s="227"/>
    </row>
    <row r="53109" spans="83:83">
      <c r="CE53109" s="227"/>
    </row>
    <row r="53110" spans="83:83">
      <c r="CE53110" s="227"/>
    </row>
    <row r="53111" spans="83:83">
      <c r="CE53111" s="227"/>
    </row>
    <row r="53112" spans="83:83">
      <c r="CE53112" s="227"/>
    </row>
    <row r="53113" spans="83:83">
      <c r="CE53113" s="227"/>
    </row>
    <row r="53114" spans="83:83">
      <c r="CE53114" s="227"/>
    </row>
    <row r="53115" spans="83:83">
      <c r="CE53115" s="227"/>
    </row>
    <row r="53116" spans="83:83">
      <c r="CE53116" s="227"/>
    </row>
    <row r="53117" spans="83:83">
      <c r="CE53117" s="227"/>
    </row>
    <row r="53118" spans="83:83">
      <c r="CE53118" s="227"/>
    </row>
    <row r="53119" spans="83:83">
      <c r="CE53119" s="227"/>
    </row>
    <row r="53120" spans="83:83">
      <c r="CE53120" s="227"/>
    </row>
    <row r="53121" spans="83:83">
      <c r="CE53121" s="227"/>
    </row>
    <row r="53122" spans="83:83">
      <c r="CE53122" s="227"/>
    </row>
    <row r="53123" spans="83:83">
      <c r="CE53123" s="227"/>
    </row>
    <row r="53124" spans="83:83">
      <c r="CE53124" s="227"/>
    </row>
    <row r="53125" spans="83:83">
      <c r="CE53125" s="227"/>
    </row>
    <row r="53126" spans="83:83">
      <c r="CE53126" s="227"/>
    </row>
    <row r="53127" spans="83:83">
      <c r="CE53127" s="227"/>
    </row>
    <row r="53128" spans="83:83">
      <c r="CE53128" s="227"/>
    </row>
    <row r="53129" spans="83:83">
      <c r="CE53129" s="227"/>
    </row>
    <row r="53130" spans="83:83">
      <c r="CE53130" s="227"/>
    </row>
    <row r="53131" spans="83:83">
      <c r="CE53131" s="227"/>
    </row>
    <row r="53132" spans="83:83">
      <c r="CE53132" s="227"/>
    </row>
    <row r="53133" spans="83:83">
      <c r="CE53133" s="227"/>
    </row>
    <row r="53134" spans="83:83">
      <c r="CE53134" s="227"/>
    </row>
    <row r="53135" spans="83:83">
      <c r="CE53135" s="227"/>
    </row>
    <row r="53136" spans="83:83">
      <c r="CE53136" s="227"/>
    </row>
    <row r="53137" spans="83:83">
      <c r="CE53137" s="227"/>
    </row>
    <row r="53138" spans="83:83">
      <c r="CE53138" s="227"/>
    </row>
    <row r="53139" spans="83:83">
      <c r="CE53139" s="227"/>
    </row>
    <row r="53140" spans="83:83">
      <c r="CE53140" s="227"/>
    </row>
    <row r="53141" spans="83:83">
      <c r="CE53141" s="227"/>
    </row>
    <row r="53142" spans="83:83">
      <c r="CE53142" s="227"/>
    </row>
    <row r="53143" spans="83:83">
      <c r="CE53143" s="227"/>
    </row>
    <row r="53144" spans="83:83">
      <c r="CE53144" s="227"/>
    </row>
    <row r="53145" spans="83:83">
      <c r="CE53145" s="227"/>
    </row>
    <row r="53146" spans="83:83">
      <c r="CE53146" s="227"/>
    </row>
    <row r="53147" spans="83:83">
      <c r="CE53147" s="227"/>
    </row>
    <row r="53148" spans="83:83">
      <c r="CE53148" s="227"/>
    </row>
    <row r="53149" spans="83:83">
      <c r="CE53149" s="227"/>
    </row>
    <row r="53150" spans="83:83">
      <c r="CE53150" s="227"/>
    </row>
    <row r="53151" spans="83:83">
      <c r="CE53151" s="227"/>
    </row>
    <row r="53152" spans="83:83">
      <c r="CE53152" s="227"/>
    </row>
    <row r="53153" spans="83:83">
      <c r="CE53153" s="227"/>
    </row>
    <row r="53154" spans="83:83">
      <c r="CE53154" s="227"/>
    </row>
    <row r="53155" spans="83:83">
      <c r="CE53155" s="227"/>
    </row>
    <row r="53156" spans="83:83">
      <c r="CE53156" s="227"/>
    </row>
    <row r="53157" spans="83:83">
      <c r="CE53157" s="227"/>
    </row>
    <row r="53158" spans="83:83">
      <c r="CE53158" s="227"/>
    </row>
    <row r="53159" spans="83:83">
      <c r="CE53159" s="227"/>
    </row>
    <row r="53160" spans="83:83">
      <c r="CE53160" s="227"/>
    </row>
    <row r="53161" spans="83:83">
      <c r="CE53161" s="227"/>
    </row>
    <row r="53162" spans="83:83">
      <c r="CE53162" s="227"/>
    </row>
    <row r="53163" spans="83:83">
      <c r="CE53163" s="227"/>
    </row>
    <row r="53164" spans="83:83">
      <c r="CE53164" s="227"/>
    </row>
    <row r="53165" spans="83:83">
      <c r="CE53165" s="227"/>
    </row>
    <row r="53166" spans="83:83">
      <c r="CE53166" s="227"/>
    </row>
    <row r="53167" spans="83:83">
      <c r="CE53167" s="227"/>
    </row>
    <row r="53168" spans="83:83">
      <c r="CE53168" s="227"/>
    </row>
    <row r="53169" spans="83:83">
      <c r="CE53169" s="227"/>
    </row>
    <row r="53170" spans="83:83">
      <c r="CE53170" s="227"/>
    </row>
    <row r="53171" spans="83:83">
      <c r="CE53171" s="227"/>
    </row>
    <row r="53172" spans="83:83">
      <c r="CE53172" s="227"/>
    </row>
    <row r="53173" spans="83:83">
      <c r="CE53173" s="227"/>
    </row>
    <row r="53174" spans="83:83">
      <c r="CE53174" s="227"/>
    </row>
    <row r="53175" spans="83:83">
      <c r="CE53175" s="227"/>
    </row>
    <row r="53176" spans="83:83">
      <c r="CE53176" s="227"/>
    </row>
    <row r="53177" spans="83:83">
      <c r="CE53177" s="227"/>
    </row>
    <row r="53178" spans="83:83">
      <c r="CE53178" s="227"/>
    </row>
    <row r="53179" spans="83:83">
      <c r="CE53179" s="227"/>
    </row>
    <row r="53180" spans="83:83">
      <c r="CE53180" s="227"/>
    </row>
    <row r="53181" spans="83:83">
      <c r="CE53181" s="227"/>
    </row>
    <row r="53182" spans="83:83">
      <c r="CE53182" s="227"/>
    </row>
    <row r="53183" spans="83:83">
      <c r="CE53183" s="227"/>
    </row>
    <row r="53184" spans="83:83">
      <c r="CE53184" s="227"/>
    </row>
    <row r="53185" spans="83:83">
      <c r="CE53185" s="227"/>
    </row>
    <row r="53186" spans="83:83">
      <c r="CE53186" s="227"/>
    </row>
    <row r="53187" spans="83:83">
      <c r="CE53187" s="227"/>
    </row>
    <row r="53188" spans="83:83">
      <c r="CE53188" s="227"/>
    </row>
    <row r="53189" spans="83:83">
      <c r="CE53189" s="227"/>
    </row>
    <row r="53190" spans="83:83">
      <c r="CE53190" s="227"/>
    </row>
    <row r="53191" spans="83:83">
      <c r="CE53191" s="227"/>
    </row>
    <row r="53192" spans="83:83">
      <c r="CE53192" s="227"/>
    </row>
    <row r="53193" spans="83:83">
      <c r="CE53193" s="227"/>
    </row>
    <row r="53194" spans="83:83">
      <c r="CE53194" s="227"/>
    </row>
    <row r="53195" spans="83:83">
      <c r="CE53195" s="227"/>
    </row>
    <row r="53196" spans="83:83">
      <c r="CE53196" s="227"/>
    </row>
    <row r="53197" spans="83:83">
      <c r="CE53197" s="227"/>
    </row>
    <row r="53198" spans="83:83">
      <c r="CE53198" s="227"/>
    </row>
    <row r="53199" spans="83:83">
      <c r="CE53199" s="227"/>
    </row>
    <row r="53200" spans="83:83">
      <c r="CE53200" s="227"/>
    </row>
    <row r="53201" spans="83:83">
      <c r="CE53201" s="227"/>
    </row>
    <row r="53202" spans="83:83">
      <c r="CE53202" s="227"/>
    </row>
    <row r="53203" spans="83:83">
      <c r="CE53203" s="227"/>
    </row>
    <row r="53204" spans="83:83">
      <c r="CE53204" s="227"/>
    </row>
    <row r="53205" spans="83:83">
      <c r="CE53205" s="227"/>
    </row>
    <row r="53206" spans="83:83">
      <c r="CE53206" s="227"/>
    </row>
    <row r="53207" spans="83:83">
      <c r="CE53207" s="227"/>
    </row>
    <row r="53208" spans="83:83">
      <c r="CE53208" s="227"/>
    </row>
    <row r="53209" spans="83:83">
      <c r="CE53209" s="227"/>
    </row>
    <row r="53210" spans="83:83">
      <c r="CE53210" s="227"/>
    </row>
    <row r="53211" spans="83:83">
      <c r="CE53211" s="227"/>
    </row>
    <row r="53212" spans="83:83">
      <c r="CE53212" s="227"/>
    </row>
    <row r="53213" spans="83:83">
      <c r="CE53213" s="227"/>
    </row>
    <row r="53214" spans="83:83">
      <c r="CE53214" s="227"/>
    </row>
    <row r="53215" spans="83:83">
      <c r="CE53215" s="227"/>
    </row>
    <row r="53216" spans="83:83">
      <c r="CE53216" s="227"/>
    </row>
    <row r="53217" spans="83:83">
      <c r="CE53217" s="227"/>
    </row>
    <row r="53218" spans="83:83">
      <c r="CE53218" s="227"/>
    </row>
    <row r="53219" spans="83:83">
      <c r="CE53219" s="227"/>
    </row>
    <row r="53220" spans="83:83">
      <c r="CE53220" s="227"/>
    </row>
    <row r="53221" spans="83:83">
      <c r="CE53221" s="227"/>
    </row>
    <row r="53222" spans="83:83">
      <c r="CE53222" s="227"/>
    </row>
    <row r="53223" spans="83:83">
      <c r="CE53223" s="227"/>
    </row>
    <row r="53224" spans="83:83">
      <c r="CE53224" s="227"/>
    </row>
    <row r="53225" spans="83:83">
      <c r="CE53225" s="227"/>
    </row>
    <row r="53226" spans="83:83">
      <c r="CE53226" s="227"/>
    </row>
    <row r="53227" spans="83:83">
      <c r="CE53227" s="227"/>
    </row>
    <row r="53228" spans="83:83">
      <c r="CE53228" s="227"/>
    </row>
    <row r="53229" spans="83:83">
      <c r="CE53229" s="227"/>
    </row>
    <row r="53230" spans="83:83">
      <c r="CE53230" s="227"/>
    </row>
    <row r="53231" spans="83:83">
      <c r="CE53231" s="227"/>
    </row>
    <row r="53232" spans="83:83">
      <c r="CE53232" s="227"/>
    </row>
    <row r="53233" spans="83:83">
      <c r="CE53233" s="227"/>
    </row>
    <row r="53234" spans="83:83">
      <c r="CE53234" s="227"/>
    </row>
    <row r="53235" spans="83:83">
      <c r="CE53235" s="227"/>
    </row>
    <row r="53236" spans="83:83">
      <c r="CE53236" s="227"/>
    </row>
    <row r="53237" spans="83:83">
      <c r="CE53237" s="227"/>
    </row>
    <row r="53238" spans="83:83">
      <c r="CE53238" s="227"/>
    </row>
    <row r="53239" spans="83:83">
      <c r="CE53239" s="227"/>
    </row>
    <row r="53240" spans="83:83">
      <c r="CE53240" s="227"/>
    </row>
    <row r="53241" spans="83:83">
      <c r="CE53241" s="227"/>
    </row>
    <row r="53242" spans="83:83">
      <c r="CE53242" s="227"/>
    </row>
    <row r="53243" spans="83:83">
      <c r="CE53243" s="227"/>
    </row>
    <row r="53244" spans="83:83">
      <c r="CE53244" s="227"/>
    </row>
    <row r="53245" spans="83:83">
      <c r="CE53245" s="227"/>
    </row>
    <row r="53246" spans="83:83">
      <c r="CE53246" s="227"/>
    </row>
    <row r="53247" spans="83:83">
      <c r="CE53247" s="227"/>
    </row>
    <row r="53248" spans="83:83">
      <c r="CE53248" s="227"/>
    </row>
    <row r="53249" spans="83:83">
      <c r="CE53249" s="227"/>
    </row>
    <row r="53250" spans="83:83">
      <c r="CE53250" s="227"/>
    </row>
    <row r="53251" spans="83:83">
      <c r="CE53251" s="227"/>
    </row>
    <row r="53252" spans="83:83">
      <c r="CE53252" s="227"/>
    </row>
    <row r="53253" spans="83:83">
      <c r="CE53253" s="227"/>
    </row>
    <row r="53254" spans="83:83">
      <c r="CE53254" s="227"/>
    </row>
    <row r="53255" spans="83:83">
      <c r="CE53255" s="227"/>
    </row>
    <row r="53256" spans="83:83">
      <c r="CE53256" s="227"/>
    </row>
    <row r="53257" spans="83:83">
      <c r="CE53257" s="227"/>
    </row>
    <row r="53258" spans="83:83">
      <c r="CE53258" s="227"/>
    </row>
    <row r="53259" spans="83:83">
      <c r="CE53259" s="227"/>
    </row>
    <row r="53260" spans="83:83">
      <c r="CE53260" s="227"/>
    </row>
    <row r="53261" spans="83:83">
      <c r="CE53261" s="227"/>
    </row>
    <row r="53262" spans="83:83">
      <c r="CE53262" s="227"/>
    </row>
    <row r="53263" spans="83:83">
      <c r="CE53263" s="227"/>
    </row>
    <row r="53264" spans="83:83">
      <c r="CE53264" s="227"/>
    </row>
    <row r="53265" spans="83:83">
      <c r="CE53265" s="227"/>
    </row>
    <row r="53266" spans="83:83">
      <c r="CE53266" s="227"/>
    </row>
    <row r="53267" spans="83:83">
      <c r="CE53267" s="227"/>
    </row>
    <row r="53268" spans="83:83">
      <c r="CE53268" s="227"/>
    </row>
    <row r="53269" spans="83:83">
      <c r="CE53269" s="227"/>
    </row>
    <row r="53270" spans="83:83">
      <c r="CE53270" s="227"/>
    </row>
    <row r="53271" spans="83:83">
      <c r="CE53271" s="227"/>
    </row>
    <row r="53272" spans="83:83">
      <c r="CE53272" s="227"/>
    </row>
    <row r="53273" spans="83:83">
      <c r="CE53273" s="227"/>
    </row>
    <row r="53274" spans="83:83">
      <c r="CE53274" s="227"/>
    </row>
    <row r="53275" spans="83:83">
      <c r="CE53275" s="227"/>
    </row>
    <row r="53276" spans="83:83">
      <c r="CE53276" s="227"/>
    </row>
    <row r="53277" spans="83:83">
      <c r="CE53277" s="227"/>
    </row>
    <row r="53278" spans="83:83">
      <c r="CE53278" s="227"/>
    </row>
    <row r="53279" spans="83:83">
      <c r="CE53279" s="227"/>
    </row>
    <row r="53280" spans="83:83">
      <c r="CE53280" s="227"/>
    </row>
    <row r="53281" spans="83:83">
      <c r="CE53281" s="227"/>
    </row>
    <row r="53282" spans="83:83">
      <c r="CE53282" s="227"/>
    </row>
    <row r="53283" spans="83:83">
      <c r="CE53283" s="227"/>
    </row>
    <row r="53284" spans="83:83">
      <c r="CE53284" s="227"/>
    </row>
    <row r="53285" spans="83:83">
      <c r="CE53285" s="227"/>
    </row>
    <row r="53286" spans="83:83">
      <c r="CE53286" s="227"/>
    </row>
    <row r="53287" spans="83:83">
      <c r="CE53287" s="227"/>
    </row>
    <row r="53288" spans="83:83">
      <c r="CE53288" s="227"/>
    </row>
    <row r="53289" spans="83:83">
      <c r="CE53289" s="227"/>
    </row>
    <row r="53290" spans="83:83">
      <c r="CE53290" s="227"/>
    </row>
    <row r="53291" spans="83:83">
      <c r="CE53291" s="227"/>
    </row>
    <row r="53292" spans="83:83">
      <c r="CE53292" s="227"/>
    </row>
    <row r="53293" spans="83:83">
      <c r="CE53293" s="227"/>
    </row>
    <row r="53294" spans="83:83">
      <c r="CE53294" s="227"/>
    </row>
    <row r="53295" spans="83:83">
      <c r="CE53295" s="227"/>
    </row>
    <row r="53296" spans="83:83">
      <c r="CE53296" s="227"/>
    </row>
    <row r="53297" spans="83:83">
      <c r="CE53297" s="227"/>
    </row>
    <row r="53298" spans="83:83">
      <c r="CE53298" s="227"/>
    </row>
    <row r="53299" spans="83:83">
      <c r="CE53299" s="227"/>
    </row>
    <row r="53300" spans="83:83">
      <c r="CE53300" s="227"/>
    </row>
    <row r="53301" spans="83:83">
      <c r="CE53301" s="227"/>
    </row>
    <row r="53302" spans="83:83">
      <c r="CE53302" s="227"/>
    </row>
    <row r="53303" spans="83:83">
      <c r="CE53303" s="227"/>
    </row>
    <row r="53304" spans="83:83">
      <c r="CE53304" s="227"/>
    </row>
    <row r="53305" spans="83:83">
      <c r="CE53305" s="227"/>
    </row>
    <row r="53306" spans="83:83">
      <c r="CE53306" s="227"/>
    </row>
    <row r="53307" spans="83:83">
      <c r="CE53307" s="227"/>
    </row>
    <row r="53308" spans="83:83">
      <c r="CE53308" s="227"/>
    </row>
    <row r="53309" spans="83:83">
      <c r="CE53309" s="227"/>
    </row>
    <row r="53310" spans="83:83">
      <c r="CE53310" s="227"/>
    </row>
    <row r="53311" spans="83:83">
      <c r="CE53311" s="227"/>
    </row>
    <row r="53312" spans="83:83">
      <c r="CE53312" s="227"/>
    </row>
    <row r="53313" spans="83:83">
      <c r="CE53313" s="227"/>
    </row>
    <row r="53314" spans="83:83">
      <c r="CE53314" s="227"/>
    </row>
    <row r="53315" spans="83:83">
      <c r="CE53315" s="227"/>
    </row>
    <row r="53316" spans="83:83">
      <c r="CE53316" s="227"/>
    </row>
    <row r="53317" spans="83:83">
      <c r="CE53317" s="227"/>
    </row>
    <row r="53318" spans="83:83">
      <c r="CE53318" s="227"/>
    </row>
    <row r="53319" spans="83:83">
      <c r="CE53319" s="227"/>
    </row>
    <row r="53320" spans="83:83">
      <c r="CE53320" s="227"/>
    </row>
    <row r="53321" spans="83:83">
      <c r="CE53321" s="227"/>
    </row>
    <row r="53322" spans="83:83">
      <c r="CE53322" s="227"/>
    </row>
    <row r="53323" spans="83:83">
      <c r="CE53323" s="227"/>
    </row>
    <row r="53324" spans="83:83">
      <c r="CE53324" s="227"/>
    </row>
    <row r="53325" spans="83:83">
      <c r="CE53325" s="227"/>
    </row>
    <row r="53326" spans="83:83">
      <c r="CE53326" s="227"/>
    </row>
    <row r="53327" spans="83:83">
      <c r="CE53327" s="227"/>
    </row>
    <row r="53328" spans="83:83">
      <c r="CE53328" s="227"/>
    </row>
    <row r="53329" spans="83:83">
      <c r="CE53329" s="227"/>
    </row>
    <row r="53330" spans="83:83">
      <c r="CE53330" s="227"/>
    </row>
    <row r="53331" spans="83:83">
      <c r="CE53331" s="227"/>
    </row>
    <row r="53332" spans="83:83">
      <c r="CE53332" s="227"/>
    </row>
    <row r="53333" spans="83:83">
      <c r="CE53333" s="227"/>
    </row>
    <row r="53334" spans="83:83">
      <c r="CE53334" s="227"/>
    </row>
    <row r="53335" spans="83:83">
      <c r="CE53335" s="227"/>
    </row>
    <row r="53336" spans="83:83">
      <c r="CE53336" s="227"/>
    </row>
    <row r="53337" spans="83:83">
      <c r="CE53337" s="227"/>
    </row>
    <row r="53338" spans="83:83">
      <c r="CE53338" s="227"/>
    </row>
    <row r="53339" spans="83:83">
      <c r="CE53339" s="227"/>
    </row>
    <row r="53340" spans="83:83">
      <c r="CE53340" s="227"/>
    </row>
    <row r="53341" spans="83:83">
      <c r="CE53341" s="227"/>
    </row>
    <row r="53342" spans="83:83">
      <c r="CE53342" s="227"/>
    </row>
    <row r="53343" spans="83:83">
      <c r="CE53343" s="227"/>
    </row>
    <row r="53344" spans="83:83">
      <c r="CE53344" s="227"/>
    </row>
    <row r="53345" spans="83:83">
      <c r="CE53345" s="227"/>
    </row>
    <row r="53346" spans="83:83">
      <c r="CE53346" s="227"/>
    </row>
    <row r="53347" spans="83:83">
      <c r="CE53347" s="227"/>
    </row>
    <row r="53348" spans="83:83">
      <c r="CE53348" s="227"/>
    </row>
    <row r="53349" spans="83:83">
      <c r="CE53349" s="227"/>
    </row>
    <row r="53350" spans="83:83">
      <c r="CE53350" s="227"/>
    </row>
    <row r="53351" spans="83:83">
      <c r="CE53351" s="227"/>
    </row>
    <row r="53352" spans="83:83">
      <c r="CE53352" s="227"/>
    </row>
    <row r="53353" spans="83:83">
      <c r="CE53353" s="227"/>
    </row>
    <row r="53354" spans="83:83">
      <c r="CE53354" s="227"/>
    </row>
    <row r="53355" spans="83:83">
      <c r="CE53355" s="227"/>
    </row>
    <row r="53356" spans="83:83">
      <c r="CE53356" s="227"/>
    </row>
    <row r="53357" spans="83:83">
      <c r="CE53357" s="227"/>
    </row>
    <row r="53358" spans="83:83">
      <c r="CE53358" s="227"/>
    </row>
    <row r="53359" spans="83:83">
      <c r="CE53359" s="227"/>
    </row>
    <row r="53360" spans="83:83">
      <c r="CE53360" s="227"/>
    </row>
    <row r="53361" spans="83:83">
      <c r="CE53361" s="227"/>
    </row>
    <row r="53362" spans="83:83">
      <c r="CE53362" s="227"/>
    </row>
    <row r="53363" spans="83:83">
      <c r="CE53363" s="227"/>
    </row>
    <row r="53364" spans="83:83">
      <c r="CE53364" s="227"/>
    </row>
    <row r="53365" spans="83:83">
      <c r="CE53365" s="227"/>
    </row>
    <row r="53366" spans="83:83">
      <c r="CE53366" s="227"/>
    </row>
    <row r="53367" spans="83:83">
      <c r="CE53367" s="227"/>
    </row>
    <row r="53368" spans="83:83">
      <c r="CE53368" s="227"/>
    </row>
    <row r="53369" spans="83:83">
      <c r="CE53369" s="227"/>
    </row>
    <row r="53370" spans="83:83">
      <c r="CE53370" s="227"/>
    </row>
    <row r="53371" spans="83:83">
      <c r="CE53371" s="227"/>
    </row>
    <row r="53372" spans="83:83">
      <c r="CE53372" s="227"/>
    </row>
    <row r="53373" spans="83:83">
      <c r="CE53373" s="227"/>
    </row>
    <row r="53374" spans="83:83">
      <c r="CE53374" s="227"/>
    </row>
    <row r="53375" spans="83:83">
      <c r="CE53375" s="227"/>
    </row>
    <row r="53376" spans="83:83">
      <c r="CE53376" s="227"/>
    </row>
    <row r="53377" spans="83:83">
      <c r="CE53377" s="227"/>
    </row>
    <row r="53378" spans="83:83">
      <c r="CE53378" s="227"/>
    </row>
    <row r="53379" spans="83:83">
      <c r="CE53379" s="227"/>
    </row>
    <row r="53380" spans="83:83">
      <c r="CE53380" s="227"/>
    </row>
    <row r="53381" spans="83:83">
      <c r="CE53381" s="227"/>
    </row>
    <row r="53382" spans="83:83">
      <c r="CE53382" s="227"/>
    </row>
    <row r="53383" spans="83:83">
      <c r="CE53383" s="227"/>
    </row>
    <row r="53384" spans="83:83">
      <c r="CE53384" s="227"/>
    </row>
    <row r="53385" spans="83:83">
      <c r="CE53385" s="227"/>
    </row>
    <row r="53386" spans="83:83">
      <c r="CE53386" s="227"/>
    </row>
    <row r="53387" spans="83:83">
      <c r="CE53387" s="227"/>
    </row>
    <row r="53388" spans="83:83">
      <c r="CE53388" s="227"/>
    </row>
    <row r="53389" spans="83:83">
      <c r="CE53389" s="227"/>
    </row>
    <row r="53390" spans="83:83">
      <c r="CE53390" s="227"/>
    </row>
    <row r="53391" spans="83:83">
      <c r="CE53391" s="227"/>
    </row>
    <row r="53392" spans="83:83">
      <c r="CE53392" s="227"/>
    </row>
    <row r="53393" spans="83:83">
      <c r="CE53393" s="227"/>
    </row>
    <row r="53394" spans="83:83">
      <c r="CE53394" s="227"/>
    </row>
    <row r="53395" spans="83:83">
      <c r="CE53395" s="227"/>
    </row>
    <row r="53396" spans="83:83">
      <c r="CE53396" s="227"/>
    </row>
    <row r="53397" spans="83:83">
      <c r="CE53397" s="227"/>
    </row>
    <row r="53398" spans="83:83">
      <c r="CE53398" s="227"/>
    </row>
    <row r="53399" spans="83:83">
      <c r="CE53399" s="227"/>
    </row>
    <row r="53400" spans="83:83">
      <c r="CE53400" s="227"/>
    </row>
    <row r="53401" spans="83:83">
      <c r="CE53401" s="227"/>
    </row>
    <row r="53402" spans="83:83">
      <c r="CE53402" s="227"/>
    </row>
    <row r="53403" spans="83:83">
      <c r="CE53403" s="227"/>
    </row>
    <row r="53404" spans="83:83">
      <c r="CE53404" s="227"/>
    </row>
    <row r="53405" spans="83:83">
      <c r="CE53405" s="227"/>
    </row>
    <row r="53406" spans="83:83">
      <c r="CE53406" s="227"/>
    </row>
    <row r="53407" spans="83:83">
      <c r="CE53407" s="227"/>
    </row>
    <row r="53408" spans="83:83">
      <c r="CE53408" s="227"/>
    </row>
    <row r="53409" spans="83:83">
      <c r="CE53409" s="227"/>
    </row>
    <row r="53410" spans="83:83">
      <c r="CE53410" s="227"/>
    </row>
    <row r="53411" spans="83:83">
      <c r="CE53411" s="227"/>
    </row>
    <row r="53412" spans="83:83">
      <c r="CE53412" s="227"/>
    </row>
    <row r="53413" spans="83:83">
      <c r="CE53413" s="227"/>
    </row>
    <row r="53414" spans="83:83">
      <c r="CE53414" s="227"/>
    </row>
    <row r="53415" spans="83:83">
      <c r="CE53415" s="227"/>
    </row>
    <row r="53416" spans="83:83">
      <c r="CE53416" s="227"/>
    </row>
    <row r="53417" spans="83:83">
      <c r="CE53417" s="227"/>
    </row>
    <row r="53418" spans="83:83">
      <c r="CE53418" s="227"/>
    </row>
    <row r="53419" spans="83:83">
      <c r="CE53419" s="227"/>
    </row>
    <row r="53420" spans="83:83">
      <c r="CE53420" s="227"/>
    </row>
    <row r="53421" spans="83:83">
      <c r="CE53421" s="227"/>
    </row>
    <row r="53422" spans="83:83">
      <c r="CE53422" s="227"/>
    </row>
    <row r="53423" spans="83:83">
      <c r="CE53423" s="227"/>
    </row>
    <row r="53424" spans="83:83">
      <c r="CE53424" s="227"/>
    </row>
    <row r="53425" spans="83:83">
      <c r="CE53425" s="227"/>
    </row>
    <row r="53426" spans="83:83">
      <c r="CE53426" s="227"/>
    </row>
    <row r="53427" spans="83:83">
      <c r="CE53427" s="227"/>
    </row>
    <row r="53428" spans="83:83">
      <c r="CE53428" s="227"/>
    </row>
    <row r="53429" spans="83:83">
      <c r="CE53429" s="227"/>
    </row>
    <row r="53430" spans="83:83">
      <c r="CE53430" s="227"/>
    </row>
    <row r="53431" spans="83:83">
      <c r="CE53431" s="227"/>
    </row>
    <row r="53432" spans="83:83">
      <c r="CE53432" s="227"/>
    </row>
    <row r="53433" spans="83:83">
      <c r="CE53433" s="227"/>
    </row>
    <row r="53434" spans="83:83">
      <c r="CE53434" s="227"/>
    </row>
    <row r="53435" spans="83:83">
      <c r="CE53435" s="227"/>
    </row>
    <row r="53436" spans="83:83">
      <c r="CE53436" s="227"/>
    </row>
    <row r="53437" spans="83:83">
      <c r="CE53437" s="227"/>
    </row>
    <row r="53438" spans="83:83">
      <c r="CE53438" s="227"/>
    </row>
    <row r="53439" spans="83:83">
      <c r="CE53439" s="227"/>
    </row>
    <row r="53440" spans="83:83">
      <c r="CE53440" s="227"/>
    </row>
    <row r="53441" spans="83:83">
      <c r="CE53441" s="227"/>
    </row>
    <row r="53442" spans="83:83">
      <c r="CE53442" s="227"/>
    </row>
    <row r="53443" spans="83:83">
      <c r="CE53443" s="227"/>
    </row>
    <row r="53444" spans="83:83">
      <c r="CE53444" s="227"/>
    </row>
    <row r="53445" spans="83:83">
      <c r="CE53445" s="227"/>
    </row>
    <row r="53446" spans="83:83">
      <c r="CE53446" s="227"/>
    </row>
    <row r="53447" spans="83:83">
      <c r="CE53447" s="227"/>
    </row>
    <row r="53448" spans="83:83">
      <c r="CE53448" s="227"/>
    </row>
    <row r="53449" spans="83:83">
      <c r="CE53449" s="227"/>
    </row>
    <row r="53450" spans="83:83">
      <c r="CE53450" s="227"/>
    </row>
    <row r="53451" spans="83:83">
      <c r="CE53451" s="227"/>
    </row>
    <row r="53452" spans="83:83">
      <c r="CE53452" s="227"/>
    </row>
    <row r="53453" spans="83:83">
      <c r="CE53453" s="227"/>
    </row>
    <row r="53454" spans="83:83">
      <c r="CE53454" s="227"/>
    </row>
    <row r="53455" spans="83:83">
      <c r="CE53455" s="227"/>
    </row>
    <row r="53456" spans="83:83">
      <c r="CE53456" s="227"/>
    </row>
    <row r="53457" spans="83:83">
      <c r="CE53457" s="227"/>
    </row>
    <row r="53458" spans="83:83">
      <c r="CE53458" s="227"/>
    </row>
    <row r="53459" spans="83:83">
      <c r="CE53459" s="227"/>
    </row>
    <row r="53460" spans="83:83">
      <c r="CE53460" s="227"/>
    </row>
    <row r="53461" spans="83:83">
      <c r="CE53461" s="227"/>
    </row>
    <row r="53462" spans="83:83">
      <c r="CE53462" s="227"/>
    </row>
    <row r="53463" spans="83:83">
      <c r="CE53463" s="227"/>
    </row>
    <row r="53464" spans="83:83">
      <c r="CE53464" s="227"/>
    </row>
    <row r="53465" spans="83:83">
      <c r="CE53465" s="227"/>
    </row>
    <row r="53466" spans="83:83">
      <c r="CE53466" s="227"/>
    </row>
    <row r="53467" spans="83:83">
      <c r="CE53467" s="227"/>
    </row>
    <row r="53468" spans="83:83">
      <c r="CE53468" s="227"/>
    </row>
    <row r="53469" spans="83:83">
      <c r="CE53469" s="227"/>
    </row>
    <row r="53470" spans="83:83">
      <c r="CE53470" s="227"/>
    </row>
    <row r="53471" spans="83:83">
      <c r="CE53471" s="227"/>
    </row>
    <row r="53472" spans="83:83">
      <c r="CE53472" s="227"/>
    </row>
    <row r="53473" spans="83:83">
      <c r="CE53473" s="227"/>
    </row>
    <row r="53474" spans="83:83">
      <c r="CE53474" s="227"/>
    </row>
    <row r="53475" spans="83:83">
      <c r="CE53475" s="227"/>
    </row>
    <row r="53476" spans="83:83">
      <c r="CE53476" s="227"/>
    </row>
    <row r="53477" spans="83:83">
      <c r="CE53477" s="227"/>
    </row>
    <row r="53478" spans="83:83">
      <c r="CE53478" s="227"/>
    </row>
    <row r="53479" spans="83:83">
      <c r="CE53479" s="227"/>
    </row>
    <row r="53480" spans="83:83">
      <c r="CE53480" s="227"/>
    </row>
    <row r="53481" spans="83:83">
      <c r="CE53481" s="227"/>
    </row>
    <row r="53482" spans="83:83">
      <c r="CE53482" s="227"/>
    </row>
    <row r="53483" spans="83:83">
      <c r="CE53483" s="227"/>
    </row>
    <row r="53484" spans="83:83">
      <c r="CE53484" s="227"/>
    </row>
    <row r="53485" spans="83:83">
      <c r="CE53485" s="227"/>
    </row>
    <row r="53486" spans="83:83">
      <c r="CE53486" s="227"/>
    </row>
    <row r="53487" spans="83:83">
      <c r="CE53487" s="227"/>
    </row>
    <row r="53488" spans="83:83">
      <c r="CE53488" s="227"/>
    </row>
    <row r="53489" spans="83:83">
      <c r="CE53489" s="227"/>
    </row>
    <row r="53490" spans="83:83">
      <c r="CE53490" s="227"/>
    </row>
    <row r="53491" spans="83:83">
      <c r="CE53491" s="227"/>
    </row>
    <row r="53492" spans="83:83">
      <c r="CE53492" s="227"/>
    </row>
    <row r="53493" spans="83:83">
      <c r="CE53493" s="227"/>
    </row>
    <row r="53494" spans="83:83">
      <c r="CE53494" s="227"/>
    </row>
    <row r="53495" spans="83:83">
      <c r="CE53495" s="227"/>
    </row>
    <row r="53496" spans="83:83">
      <c r="CE53496" s="227"/>
    </row>
    <row r="53497" spans="83:83">
      <c r="CE53497" s="227"/>
    </row>
    <row r="53498" spans="83:83">
      <c r="CE53498" s="227"/>
    </row>
    <row r="53499" spans="83:83">
      <c r="CE53499" s="227"/>
    </row>
    <row r="53500" spans="83:83">
      <c r="CE53500" s="227"/>
    </row>
    <row r="53501" spans="83:83">
      <c r="CE53501" s="227"/>
    </row>
    <row r="53502" spans="83:83">
      <c r="CE53502" s="227"/>
    </row>
    <row r="53503" spans="83:83">
      <c r="CE53503" s="227"/>
    </row>
    <row r="53504" spans="83:83">
      <c r="CE53504" s="227"/>
    </row>
    <row r="53505" spans="83:83">
      <c r="CE53505" s="227"/>
    </row>
    <row r="53506" spans="83:83">
      <c r="CE53506" s="227"/>
    </row>
    <row r="53507" spans="83:83">
      <c r="CE53507" s="227"/>
    </row>
    <row r="53508" spans="83:83">
      <c r="CE53508" s="227"/>
    </row>
    <row r="53509" spans="83:83">
      <c r="CE53509" s="227"/>
    </row>
    <row r="53510" spans="83:83">
      <c r="CE53510" s="227"/>
    </row>
    <row r="53511" spans="83:83">
      <c r="CE53511" s="227"/>
    </row>
    <row r="53512" spans="83:83">
      <c r="CE53512" s="227"/>
    </row>
    <row r="53513" spans="83:83">
      <c r="CE53513" s="227"/>
    </row>
    <row r="53514" spans="83:83">
      <c r="CE53514" s="227"/>
    </row>
    <row r="53515" spans="83:83">
      <c r="CE53515" s="227"/>
    </row>
    <row r="53516" spans="83:83">
      <c r="CE53516" s="227"/>
    </row>
    <row r="53517" spans="83:83">
      <c r="CE53517" s="227"/>
    </row>
    <row r="53518" spans="83:83">
      <c r="CE53518" s="227"/>
    </row>
    <row r="53519" spans="83:83">
      <c r="CE53519" s="227"/>
    </row>
    <row r="53520" spans="83:83">
      <c r="CE53520" s="227"/>
    </row>
    <row r="53521" spans="83:83">
      <c r="CE53521" s="227"/>
    </row>
    <row r="53522" spans="83:83">
      <c r="CE53522" s="227"/>
    </row>
    <row r="53523" spans="83:83">
      <c r="CE53523" s="227"/>
    </row>
    <row r="53524" spans="83:83">
      <c r="CE53524" s="227"/>
    </row>
    <row r="53525" spans="83:83">
      <c r="CE53525" s="227"/>
    </row>
    <row r="53526" spans="83:83">
      <c r="CE53526" s="227"/>
    </row>
    <row r="53527" spans="83:83">
      <c r="CE53527" s="227"/>
    </row>
    <row r="53528" spans="83:83">
      <c r="CE53528" s="227"/>
    </row>
    <row r="53529" spans="83:83">
      <c r="CE53529" s="227"/>
    </row>
    <row r="53530" spans="83:83">
      <c r="CE53530" s="227"/>
    </row>
    <row r="53531" spans="83:83">
      <c r="CE53531" s="227"/>
    </row>
    <row r="53532" spans="83:83">
      <c r="CE53532" s="227"/>
    </row>
    <row r="53533" spans="83:83">
      <c r="CE53533" s="227"/>
    </row>
    <row r="53534" spans="83:83">
      <c r="CE53534" s="227"/>
    </row>
    <row r="53535" spans="83:83">
      <c r="CE53535" s="227"/>
    </row>
    <row r="53536" spans="83:83">
      <c r="CE53536" s="227"/>
    </row>
    <row r="53537" spans="83:83">
      <c r="CE53537" s="227"/>
    </row>
    <row r="53538" spans="83:83">
      <c r="CE53538" s="227"/>
    </row>
    <row r="53539" spans="83:83">
      <c r="CE53539" s="227"/>
    </row>
    <row r="53540" spans="83:83">
      <c r="CE53540" s="227"/>
    </row>
    <row r="53541" spans="83:83">
      <c r="CE53541" s="227"/>
    </row>
    <row r="53542" spans="83:83">
      <c r="CE53542" s="227"/>
    </row>
    <row r="53543" spans="83:83">
      <c r="CE53543" s="227"/>
    </row>
    <row r="53544" spans="83:83">
      <c r="CE53544" s="227"/>
    </row>
    <row r="53545" spans="83:83">
      <c r="CE53545" s="227"/>
    </row>
    <row r="53546" spans="83:83">
      <c r="CE53546" s="227"/>
    </row>
    <row r="53547" spans="83:83">
      <c r="CE53547" s="227"/>
    </row>
    <row r="53548" spans="83:83">
      <c r="CE53548" s="227"/>
    </row>
    <row r="53549" spans="83:83">
      <c r="CE53549" s="227"/>
    </row>
    <row r="53550" spans="83:83">
      <c r="CE53550" s="227"/>
    </row>
    <row r="53551" spans="83:83">
      <c r="CE53551" s="227"/>
    </row>
    <row r="53552" spans="83:83">
      <c r="CE53552" s="227"/>
    </row>
    <row r="53553" spans="83:83">
      <c r="CE53553" s="227"/>
    </row>
    <row r="53554" spans="83:83">
      <c r="CE53554" s="227"/>
    </row>
    <row r="53555" spans="83:83">
      <c r="CE53555" s="227"/>
    </row>
    <row r="53556" spans="83:83">
      <c r="CE53556" s="227"/>
    </row>
    <row r="53557" spans="83:83">
      <c r="CE53557" s="227"/>
    </row>
    <row r="53558" spans="83:83">
      <c r="CE53558" s="227"/>
    </row>
    <row r="53559" spans="83:83">
      <c r="CE53559" s="227"/>
    </row>
    <row r="53560" spans="83:83">
      <c r="CE53560" s="227"/>
    </row>
    <row r="53561" spans="83:83">
      <c r="CE53561" s="227"/>
    </row>
    <row r="53562" spans="83:83">
      <c r="CE53562" s="227"/>
    </row>
    <row r="53563" spans="83:83">
      <c r="CE53563" s="227"/>
    </row>
    <row r="53564" spans="83:83">
      <c r="CE53564" s="227"/>
    </row>
    <row r="53565" spans="83:83">
      <c r="CE53565" s="227"/>
    </row>
    <row r="53566" spans="83:83">
      <c r="CE53566" s="227"/>
    </row>
    <row r="53567" spans="83:83">
      <c r="CE53567" s="227"/>
    </row>
    <row r="53568" spans="83:83">
      <c r="CE53568" s="227"/>
    </row>
    <row r="53569" spans="83:83">
      <c r="CE53569" s="227"/>
    </row>
    <row r="53570" spans="83:83">
      <c r="CE53570" s="227"/>
    </row>
    <row r="53571" spans="83:83">
      <c r="CE53571" s="227"/>
    </row>
    <row r="53572" spans="83:83">
      <c r="CE53572" s="227"/>
    </row>
    <row r="53573" spans="83:83">
      <c r="CE53573" s="227"/>
    </row>
    <row r="53574" spans="83:83">
      <c r="CE53574" s="227"/>
    </row>
    <row r="53575" spans="83:83">
      <c r="CE53575" s="227"/>
    </row>
    <row r="53576" spans="83:83">
      <c r="CE53576" s="227"/>
    </row>
    <row r="53577" spans="83:83">
      <c r="CE53577" s="227"/>
    </row>
    <row r="53578" spans="83:83">
      <c r="CE53578" s="227"/>
    </row>
    <row r="53579" spans="83:83">
      <c r="CE53579" s="227"/>
    </row>
    <row r="53580" spans="83:83">
      <c r="CE53580" s="227"/>
    </row>
    <row r="53581" spans="83:83">
      <c r="CE53581" s="227"/>
    </row>
    <row r="53582" spans="83:83">
      <c r="CE53582" s="227"/>
    </row>
    <row r="53583" spans="83:83">
      <c r="CE53583" s="227"/>
    </row>
    <row r="53584" spans="83:83">
      <c r="CE53584" s="227"/>
    </row>
    <row r="53585" spans="83:83">
      <c r="CE53585" s="227"/>
    </row>
    <row r="53586" spans="83:83">
      <c r="CE53586" s="227"/>
    </row>
    <row r="53587" spans="83:83">
      <c r="CE53587" s="227"/>
    </row>
    <row r="53588" spans="83:83">
      <c r="CE53588" s="227"/>
    </row>
    <row r="53589" spans="83:83">
      <c r="CE53589" s="227"/>
    </row>
    <row r="53590" spans="83:83">
      <c r="CE53590" s="227"/>
    </row>
    <row r="53591" spans="83:83">
      <c r="CE53591" s="227"/>
    </row>
    <row r="53592" spans="83:83">
      <c r="CE53592" s="227"/>
    </row>
    <row r="53593" spans="83:83">
      <c r="CE53593" s="227"/>
    </row>
    <row r="53594" spans="83:83">
      <c r="CE53594" s="227"/>
    </row>
    <row r="53595" spans="83:83">
      <c r="CE53595" s="227"/>
    </row>
    <row r="53596" spans="83:83">
      <c r="CE53596" s="227"/>
    </row>
    <row r="53597" spans="83:83">
      <c r="CE53597" s="227"/>
    </row>
    <row r="53598" spans="83:83">
      <c r="CE53598" s="227"/>
    </row>
    <row r="53599" spans="83:83">
      <c r="CE53599" s="227"/>
    </row>
    <row r="53600" spans="83:83">
      <c r="CE53600" s="227"/>
    </row>
    <row r="53601" spans="83:83">
      <c r="CE53601" s="227"/>
    </row>
    <row r="53602" spans="83:83">
      <c r="CE53602" s="227"/>
    </row>
    <row r="53603" spans="83:83">
      <c r="CE53603" s="227"/>
    </row>
    <row r="53604" spans="83:83">
      <c r="CE53604" s="227"/>
    </row>
    <row r="53605" spans="83:83">
      <c r="CE53605" s="227"/>
    </row>
    <row r="53606" spans="83:83">
      <c r="CE53606" s="227"/>
    </row>
    <row r="53607" spans="83:83">
      <c r="CE53607" s="227"/>
    </row>
    <row r="53608" spans="83:83">
      <c r="CE53608" s="227"/>
    </row>
    <row r="53609" spans="83:83">
      <c r="CE53609" s="227"/>
    </row>
    <row r="53610" spans="83:83">
      <c r="CE53610" s="227"/>
    </row>
    <row r="53611" spans="83:83">
      <c r="CE53611" s="227"/>
    </row>
    <row r="53612" spans="83:83">
      <c r="CE53612" s="227"/>
    </row>
    <row r="53613" spans="83:83">
      <c r="CE53613" s="227"/>
    </row>
    <row r="53614" spans="83:83">
      <c r="CE53614" s="227"/>
    </row>
    <row r="53615" spans="83:83">
      <c r="CE53615" s="227"/>
    </row>
    <row r="53616" spans="83:83">
      <c r="CE53616" s="227"/>
    </row>
    <row r="53617" spans="83:83">
      <c r="CE53617" s="227"/>
    </row>
    <row r="53618" spans="83:83">
      <c r="CE53618" s="227"/>
    </row>
    <row r="53619" spans="83:83">
      <c r="CE53619" s="227"/>
    </row>
    <row r="53620" spans="83:83">
      <c r="CE53620" s="227"/>
    </row>
    <row r="53621" spans="83:83">
      <c r="CE53621" s="227"/>
    </row>
    <row r="53622" spans="83:83">
      <c r="CE53622" s="227"/>
    </row>
    <row r="53623" spans="83:83">
      <c r="CE53623" s="227"/>
    </row>
    <row r="53624" spans="83:83">
      <c r="CE53624" s="227"/>
    </row>
    <row r="53625" spans="83:83">
      <c r="CE53625" s="227"/>
    </row>
    <row r="53626" spans="83:83">
      <c r="CE53626" s="227"/>
    </row>
    <row r="53627" spans="83:83">
      <c r="CE53627" s="227"/>
    </row>
    <row r="53628" spans="83:83">
      <c r="CE53628" s="227"/>
    </row>
    <row r="53629" spans="83:83">
      <c r="CE53629" s="227"/>
    </row>
    <row r="53630" spans="83:83">
      <c r="CE53630" s="227"/>
    </row>
    <row r="53631" spans="83:83">
      <c r="CE53631" s="227"/>
    </row>
    <row r="53632" spans="83:83">
      <c r="CE53632" s="227"/>
    </row>
    <row r="53633" spans="83:83">
      <c r="CE53633" s="227"/>
    </row>
    <row r="53634" spans="83:83">
      <c r="CE53634" s="227"/>
    </row>
    <row r="53635" spans="83:83">
      <c r="CE53635" s="227"/>
    </row>
    <row r="53636" spans="83:83">
      <c r="CE53636" s="227"/>
    </row>
    <row r="53637" spans="83:83">
      <c r="CE53637" s="227"/>
    </row>
    <row r="53638" spans="83:83">
      <c r="CE53638" s="227"/>
    </row>
    <row r="53639" spans="83:83">
      <c r="CE53639" s="227"/>
    </row>
    <row r="53640" spans="83:83">
      <c r="CE53640" s="227"/>
    </row>
    <row r="53641" spans="83:83">
      <c r="CE53641" s="227"/>
    </row>
    <row r="53642" spans="83:83">
      <c r="CE53642" s="227"/>
    </row>
    <row r="53643" spans="83:83">
      <c r="CE53643" s="227"/>
    </row>
    <row r="53644" spans="83:83">
      <c r="CE53644" s="227"/>
    </row>
    <row r="53645" spans="83:83">
      <c r="CE53645" s="227"/>
    </row>
    <row r="53646" spans="83:83">
      <c r="CE53646" s="227"/>
    </row>
    <row r="53647" spans="83:83">
      <c r="CE53647" s="227"/>
    </row>
    <row r="53648" spans="83:83">
      <c r="CE53648" s="227"/>
    </row>
    <row r="53649" spans="83:83">
      <c r="CE53649" s="227"/>
    </row>
    <row r="53650" spans="83:83">
      <c r="CE53650" s="227"/>
    </row>
    <row r="53651" spans="83:83">
      <c r="CE53651" s="227"/>
    </row>
    <row r="53652" spans="83:83">
      <c r="CE53652" s="227"/>
    </row>
    <row r="53653" spans="83:83">
      <c r="CE53653" s="227"/>
    </row>
    <row r="53654" spans="83:83">
      <c r="CE53654" s="227"/>
    </row>
    <row r="53655" spans="83:83">
      <c r="CE53655" s="227"/>
    </row>
    <row r="53656" spans="83:83">
      <c r="CE53656" s="227"/>
    </row>
    <row r="53657" spans="83:83">
      <c r="CE53657" s="227"/>
    </row>
    <row r="53658" spans="83:83">
      <c r="CE53658" s="227"/>
    </row>
    <row r="53659" spans="83:83">
      <c r="CE53659" s="227"/>
    </row>
    <row r="53660" spans="83:83">
      <c r="CE53660" s="227"/>
    </row>
    <row r="53661" spans="83:83">
      <c r="CE53661" s="227"/>
    </row>
    <row r="53662" spans="83:83">
      <c r="CE53662" s="227"/>
    </row>
    <row r="53663" spans="83:83">
      <c r="CE53663" s="227"/>
    </row>
    <row r="53664" spans="83:83">
      <c r="CE53664" s="227"/>
    </row>
    <row r="53665" spans="83:83">
      <c r="CE53665" s="227"/>
    </row>
    <row r="53666" spans="83:83">
      <c r="CE53666" s="227"/>
    </row>
    <row r="53667" spans="83:83">
      <c r="CE53667" s="227"/>
    </row>
    <row r="53668" spans="83:83">
      <c r="CE53668" s="227"/>
    </row>
    <row r="53669" spans="83:83">
      <c r="CE53669" s="227"/>
    </row>
    <row r="53670" spans="83:83">
      <c r="CE53670" s="227"/>
    </row>
    <row r="53671" spans="83:83">
      <c r="CE53671" s="227"/>
    </row>
    <row r="53672" spans="83:83">
      <c r="CE53672" s="227"/>
    </row>
    <row r="53673" spans="83:83">
      <c r="CE53673" s="227"/>
    </row>
    <row r="53674" spans="83:83">
      <c r="CE53674" s="227"/>
    </row>
    <row r="53675" spans="83:83">
      <c r="CE53675" s="227"/>
    </row>
    <row r="53676" spans="83:83">
      <c r="CE53676" s="227"/>
    </row>
    <row r="53677" spans="83:83">
      <c r="CE53677" s="227"/>
    </row>
    <row r="53678" spans="83:83">
      <c r="CE53678" s="227"/>
    </row>
    <row r="53679" spans="83:83">
      <c r="CE53679" s="227"/>
    </row>
    <row r="53680" spans="83:83">
      <c r="CE53680" s="227"/>
    </row>
    <row r="53681" spans="83:83">
      <c r="CE53681" s="227"/>
    </row>
    <row r="53682" spans="83:83">
      <c r="CE53682" s="227"/>
    </row>
    <row r="53683" spans="83:83">
      <c r="CE53683" s="227"/>
    </row>
    <row r="53684" spans="83:83">
      <c r="CE53684" s="227"/>
    </row>
    <row r="53685" spans="83:83">
      <c r="CE53685" s="227"/>
    </row>
    <row r="53686" spans="83:83">
      <c r="CE53686" s="227"/>
    </row>
    <row r="53687" spans="83:83">
      <c r="CE53687" s="227"/>
    </row>
    <row r="53688" spans="83:83">
      <c r="CE53688" s="227"/>
    </row>
    <row r="53689" spans="83:83">
      <c r="CE53689" s="227"/>
    </row>
    <row r="53690" spans="83:83">
      <c r="CE53690" s="227"/>
    </row>
    <row r="53691" spans="83:83">
      <c r="CE53691" s="227"/>
    </row>
    <row r="53692" spans="83:83">
      <c r="CE53692" s="227"/>
    </row>
    <row r="53693" spans="83:83">
      <c r="CE53693" s="227"/>
    </row>
    <row r="53694" spans="83:83">
      <c r="CE53694" s="227"/>
    </row>
    <row r="53695" spans="83:83">
      <c r="CE53695" s="227"/>
    </row>
    <row r="53696" spans="83:83">
      <c r="CE53696" s="227"/>
    </row>
    <row r="53697" spans="83:83">
      <c r="CE53697" s="227"/>
    </row>
    <row r="53698" spans="83:83">
      <c r="CE53698" s="227"/>
    </row>
    <row r="53699" spans="83:83">
      <c r="CE53699" s="227"/>
    </row>
    <row r="53700" spans="83:83">
      <c r="CE53700" s="227"/>
    </row>
    <row r="53701" spans="83:83">
      <c r="CE53701" s="227"/>
    </row>
    <row r="53702" spans="83:83">
      <c r="CE53702" s="227"/>
    </row>
    <row r="53703" spans="83:83">
      <c r="CE53703" s="227"/>
    </row>
    <row r="53704" spans="83:83">
      <c r="CE53704" s="227"/>
    </row>
    <row r="53705" spans="83:83">
      <c r="CE53705" s="227"/>
    </row>
    <row r="53706" spans="83:83">
      <c r="CE53706" s="227"/>
    </row>
    <row r="53707" spans="83:83">
      <c r="CE53707" s="227"/>
    </row>
    <row r="53708" spans="83:83">
      <c r="CE53708" s="227"/>
    </row>
    <row r="53709" spans="83:83">
      <c r="CE53709" s="227"/>
    </row>
    <row r="53710" spans="83:83">
      <c r="CE53710" s="227"/>
    </row>
    <row r="53711" spans="83:83">
      <c r="CE53711" s="227"/>
    </row>
    <row r="53712" spans="83:83">
      <c r="CE53712" s="227"/>
    </row>
    <row r="53713" spans="83:83">
      <c r="CE53713" s="227"/>
    </row>
    <row r="53714" spans="83:83">
      <c r="CE53714" s="227"/>
    </row>
    <row r="53715" spans="83:83">
      <c r="CE53715" s="227"/>
    </row>
    <row r="53716" spans="83:83">
      <c r="CE53716" s="227"/>
    </row>
    <row r="53717" spans="83:83">
      <c r="CE53717" s="227"/>
    </row>
    <row r="53718" spans="83:83">
      <c r="CE53718" s="227"/>
    </row>
    <row r="53719" spans="83:83">
      <c r="CE53719" s="227"/>
    </row>
    <row r="53720" spans="83:83">
      <c r="CE53720" s="227"/>
    </row>
    <row r="53721" spans="83:83">
      <c r="CE53721" s="227"/>
    </row>
    <row r="53722" spans="83:83">
      <c r="CE53722" s="227"/>
    </row>
    <row r="53723" spans="83:83">
      <c r="CE53723" s="227"/>
    </row>
    <row r="53724" spans="83:83">
      <c r="CE53724" s="227"/>
    </row>
    <row r="53725" spans="83:83">
      <c r="CE53725" s="227"/>
    </row>
    <row r="53726" spans="83:83">
      <c r="CE53726" s="227"/>
    </row>
    <row r="53727" spans="83:83">
      <c r="CE53727" s="227"/>
    </row>
    <row r="53728" spans="83:83">
      <c r="CE53728" s="227"/>
    </row>
    <row r="53729" spans="83:83">
      <c r="CE53729" s="227"/>
    </row>
    <row r="53730" spans="83:83">
      <c r="CE53730" s="227"/>
    </row>
    <row r="53731" spans="83:83">
      <c r="CE53731" s="227"/>
    </row>
    <row r="53732" spans="83:83">
      <c r="CE53732" s="227"/>
    </row>
    <row r="53733" spans="83:83">
      <c r="CE53733" s="227"/>
    </row>
    <row r="53734" spans="83:83">
      <c r="CE53734" s="227"/>
    </row>
    <row r="53735" spans="83:83">
      <c r="CE53735" s="227"/>
    </row>
    <row r="53736" spans="83:83">
      <c r="CE53736" s="227"/>
    </row>
    <row r="53737" spans="83:83">
      <c r="CE53737" s="227"/>
    </row>
    <row r="53738" spans="83:83">
      <c r="CE53738" s="227"/>
    </row>
    <row r="53739" spans="83:83">
      <c r="CE53739" s="227"/>
    </row>
    <row r="53740" spans="83:83">
      <c r="CE53740" s="227"/>
    </row>
    <row r="53741" spans="83:83">
      <c r="CE53741" s="227"/>
    </row>
    <row r="53742" spans="83:83">
      <c r="CE53742" s="227"/>
    </row>
    <row r="53743" spans="83:83">
      <c r="CE53743" s="227"/>
    </row>
    <row r="53744" spans="83:83">
      <c r="CE53744" s="227"/>
    </row>
    <row r="53745" spans="83:83">
      <c r="CE53745" s="227"/>
    </row>
    <row r="53746" spans="83:83">
      <c r="CE53746" s="227"/>
    </row>
    <row r="53747" spans="83:83">
      <c r="CE53747" s="227"/>
    </row>
    <row r="53748" spans="83:83">
      <c r="CE53748" s="227"/>
    </row>
    <row r="53749" spans="83:83">
      <c r="CE53749" s="227"/>
    </row>
    <row r="53750" spans="83:83">
      <c r="CE53750" s="227"/>
    </row>
    <row r="53751" spans="83:83">
      <c r="CE53751" s="227"/>
    </row>
    <row r="53752" spans="83:83">
      <c r="CE53752" s="227"/>
    </row>
    <row r="53753" spans="83:83">
      <c r="CE53753" s="227"/>
    </row>
    <row r="53754" spans="83:83">
      <c r="CE53754" s="227"/>
    </row>
    <row r="53755" spans="83:83">
      <c r="CE53755" s="227"/>
    </row>
    <row r="53756" spans="83:83">
      <c r="CE53756" s="227"/>
    </row>
    <row r="53757" spans="83:83">
      <c r="CE53757" s="227"/>
    </row>
    <row r="53758" spans="83:83">
      <c r="CE53758" s="227"/>
    </row>
    <row r="53759" spans="83:83">
      <c r="CE53759" s="227"/>
    </row>
    <row r="53760" spans="83:83">
      <c r="CE53760" s="227"/>
    </row>
    <row r="53761" spans="83:83">
      <c r="CE53761" s="227"/>
    </row>
    <row r="53762" spans="83:83">
      <c r="CE53762" s="227"/>
    </row>
    <row r="53763" spans="83:83">
      <c r="CE53763" s="227"/>
    </row>
    <row r="53764" spans="83:83">
      <c r="CE53764" s="227"/>
    </row>
    <row r="53765" spans="83:83">
      <c r="CE53765" s="227"/>
    </row>
    <row r="53766" spans="83:83">
      <c r="CE53766" s="227"/>
    </row>
    <row r="53767" spans="83:83">
      <c r="CE53767" s="227"/>
    </row>
    <row r="53768" spans="83:83">
      <c r="CE53768" s="227"/>
    </row>
    <row r="53769" spans="83:83">
      <c r="CE53769" s="227"/>
    </row>
    <row r="53770" spans="83:83">
      <c r="CE53770" s="227"/>
    </row>
    <row r="53771" spans="83:83">
      <c r="CE53771" s="227"/>
    </row>
    <row r="53772" spans="83:83">
      <c r="CE53772" s="227"/>
    </row>
    <row r="53773" spans="83:83">
      <c r="CE53773" s="227"/>
    </row>
    <row r="53774" spans="83:83">
      <c r="CE53774" s="227"/>
    </row>
    <row r="53775" spans="83:83">
      <c r="CE53775" s="227"/>
    </row>
    <row r="53776" spans="83:83">
      <c r="CE53776" s="227"/>
    </row>
    <row r="53777" spans="83:83">
      <c r="CE53777" s="227"/>
    </row>
    <row r="53778" spans="83:83">
      <c r="CE53778" s="227"/>
    </row>
    <row r="53779" spans="83:83">
      <c r="CE53779" s="227"/>
    </row>
    <row r="53780" spans="83:83">
      <c r="CE53780" s="227"/>
    </row>
    <row r="53781" spans="83:83">
      <c r="CE53781" s="227"/>
    </row>
    <row r="53782" spans="83:83">
      <c r="CE53782" s="227"/>
    </row>
    <row r="53783" spans="83:83">
      <c r="CE53783" s="227"/>
    </row>
    <row r="53784" spans="83:83">
      <c r="CE53784" s="227"/>
    </row>
    <row r="53785" spans="83:83">
      <c r="CE53785" s="227"/>
    </row>
    <row r="53786" spans="83:83">
      <c r="CE53786" s="227"/>
    </row>
    <row r="53787" spans="83:83">
      <c r="CE53787" s="227"/>
    </row>
    <row r="53788" spans="83:83">
      <c r="CE53788" s="227"/>
    </row>
    <row r="53789" spans="83:83">
      <c r="CE53789" s="227"/>
    </row>
    <row r="53790" spans="83:83">
      <c r="CE53790" s="227"/>
    </row>
    <row r="53791" spans="83:83">
      <c r="CE53791" s="227"/>
    </row>
    <row r="53792" spans="83:83">
      <c r="CE53792" s="227"/>
    </row>
    <row r="53793" spans="83:83">
      <c r="CE53793" s="227"/>
    </row>
    <row r="53794" spans="83:83">
      <c r="CE53794" s="227"/>
    </row>
    <row r="53795" spans="83:83">
      <c r="CE53795" s="227"/>
    </row>
    <row r="53796" spans="83:83">
      <c r="CE53796" s="227"/>
    </row>
    <row r="53797" spans="83:83">
      <c r="CE53797" s="227"/>
    </row>
    <row r="53798" spans="83:83">
      <c r="CE53798" s="227"/>
    </row>
    <row r="53799" spans="83:83">
      <c r="CE53799" s="227"/>
    </row>
    <row r="53800" spans="83:83">
      <c r="CE53800" s="227"/>
    </row>
    <row r="53801" spans="83:83">
      <c r="CE53801" s="227"/>
    </row>
    <row r="53802" spans="83:83">
      <c r="CE53802" s="227"/>
    </row>
    <row r="53803" spans="83:83">
      <c r="CE53803" s="227"/>
    </row>
    <row r="53804" spans="83:83">
      <c r="CE53804" s="227"/>
    </row>
    <row r="53805" spans="83:83">
      <c r="CE53805" s="227"/>
    </row>
    <row r="53806" spans="83:83">
      <c r="CE53806" s="227"/>
    </row>
    <row r="53807" spans="83:83">
      <c r="CE53807" s="227"/>
    </row>
    <row r="53808" spans="83:83">
      <c r="CE53808" s="227"/>
    </row>
    <row r="53809" spans="83:83">
      <c r="CE53809" s="227"/>
    </row>
    <row r="53810" spans="83:83">
      <c r="CE53810" s="227"/>
    </row>
    <row r="53811" spans="83:83">
      <c r="CE53811" s="227"/>
    </row>
    <row r="53812" spans="83:83">
      <c r="CE53812" s="227"/>
    </row>
    <row r="53813" spans="83:83">
      <c r="CE53813" s="227"/>
    </row>
    <row r="53814" spans="83:83">
      <c r="CE53814" s="227"/>
    </row>
    <row r="53815" spans="83:83">
      <c r="CE53815" s="227"/>
    </row>
    <row r="53816" spans="83:83">
      <c r="CE53816" s="227"/>
    </row>
    <row r="53817" spans="83:83">
      <c r="CE53817" s="227"/>
    </row>
    <row r="53818" spans="83:83">
      <c r="CE53818" s="227"/>
    </row>
    <row r="53819" spans="83:83">
      <c r="CE53819" s="227"/>
    </row>
    <row r="53820" spans="83:83">
      <c r="CE53820" s="227"/>
    </row>
    <row r="53821" spans="83:83">
      <c r="CE53821" s="227"/>
    </row>
    <row r="53822" spans="83:83">
      <c r="CE53822" s="227"/>
    </row>
    <row r="53823" spans="83:83">
      <c r="CE53823" s="227"/>
    </row>
    <row r="53824" spans="83:83">
      <c r="CE53824" s="227"/>
    </row>
    <row r="53825" spans="83:83">
      <c r="CE53825" s="227"/>
    </row>
    <row r="53826" spans="83:83">
      <c r="CE53826" s="227"/>
    </row>
    <row r="53827" spans="83:83">
      <c r="CE53827" s="227"/>
    </row>
    <row r="53828" spans="83:83">
      <c r="CE53828" s="227"/>
    </row>
    <row r="53829" spans="83:83">
      <c r="CE53829" s="227"/>
    </row>
    <row r="53830" spans="83:83">
      <c r="CE53830" s="227"/>
    </row>
    <row r="53831" spans="83:83">
      <c r="CE53831" s="227"/>
    </row>
    <row r="53832" spans="83:83">
      <c r="CE53832" s="227"/>
    </row>
    <row r="53833" spans="83:83">
      <c r="CE53833" s="227"/>
    </row>
    <row r="53834" spans="83:83">
      <c r="CE53834" s="227"/>
    </row>
    <row r="53835" spans="83:83">
      <c r="CE53835" s="227"/>
    </row>
    <row r="53836" spans="83:83">
      <c r="CE53836" s="227"/>
    </row>
    <row r="53837" spans="83:83">
      <c r="CE53837" s="227"/>
    </row>
    <row r="53838" spans="83:83">
      <c r="CE53838" s="227"/>
    </row>
    <row r="53839" spans="83:83">
      <c r="CE53839" s="227"/>
    </row>
    <row r="53840" spans="83:83">
      <c r="CE53840" s="227"/>
    </row>
    <row r="53841" spans="83:83">
      <c r="CE53841" s="227"/>
    </row>
    <row r="53842" spans="83:83">
      <c r="CE53842" s="227"/>
    </row>
    <row r="53843" spans="83:83">
      <c r="CE53843" s="227"/>
    </row>
    <row r="53844" spans="83:83">
      <c r="CE53844" s="227"/>
    </row>
    <row r="53845" spans="83:83">
      <c r="CE53845" s="227"/>
    </row>
    <row r="53846" spans="83:83">
      <c r="CE53846" s="227"/>
    </row>
    <row r="53847" spans="83:83">
      <c r="CE53847" s="227"/>
    </row>
    <row r="53848" spans="83:83">
      <c r="CE53848" s="227"/>
    </row>
    <row r="53849" spans="83:83">
      <c r="CE53849" s="227"/>
    </row>
    <row r="53850" spans="83:83">
      <c r="CE53850" s="227"/>
    </row>
    <row r="53851" spans="83:83">
      <c r="CE53851" s="227"/>
    </row>
    <row r="53852" spans="83:83">
      <c r="CE53852" s="227"/>
    </row>
    <row r="53853" spans="83:83">
      <c r="CE53853" s="227"/>
    </row>
    <row r="53854" spans="83:83">
      <c r="CE53854" s="227"/>
    </row>
    <row r="53855" spans="83:83">
      <c r="CE53855" s="227"/>
    </row>
    <row r="53856" spans="83:83">
      <c r="CE53856" s="227"/>
    </row>
    <row r="53857" spans="83:83">
      <c r="CE53857" s="227"/>
    </row>
    <row r="53858" spans="83:83">
      <c r="CE53858" s="227"/>
    </row>
    <row r="53859" spans="83:83">
      <c r="CE53859" s="227"/>
    </row>
    <row r="53860" spans="83:83">
      <c r="CE53860" s="227"/>
    </row>
    <row r="53861" spans="83:83">
      <c r="CE53861" s="227"/>
    </row>
    <row r="53862" spans="83:83">
      <c r="CE53862" s="227"/>
    </row>
    <row r="53863" spans="83:83">
      <c r="CE53863" s="227"/>
    </row>
    <row r="53864" spans="83:83">
      <c r="CE53864" s="227"/>
    </row>
    <row r="53865" spans="83:83">
      <c r="CE53865" s="227"/>
    </row>
    <row r="53866" spans="83:83">
      <c r="CE53866" s="227"/>
    </row>
    <row r="53867" spans="83:83">
      <c r="CE53867" s="227"/>
    </row>
    <row r="53868" spans="83:83">
      <c r="CE53868" s="227"/>
    </row>
    <row r="53869" spans="83:83">
      <c r="CE53869" s="227"/>
    </row>
    <row r="53870" spans="83:83">
      <c r="CE53870" s="227"/>
    </row>
    <row r="53871" spans="83:83">
      <c r="CE53871" s="227"/>
    </row>
    <row r="53872" spans="83:83">
      <c r="CE53872" s="227"/>
    </row>
    <row r="53873" spans="83:83">
      <c r="CE53873" s="227"/>
    </row>
    <row r="53874" spans="83:83">
      <c r="CE53874" s="227"/>
    </row>
    <row r="53875" spans="83:83">
      <c r="CE53875" s="227"/>
    </row>
    <row r="53876" spans="83:83">
      <c r="CE53876" s="227"/>
    </row>
    <row r="53877" spans="83:83">
      <c r="CE53877" s="227"/>
    </row>
    <row r="53878" spans="83:83">
      <c r="CE53878" s="227"/>
    </row>
    <row r="53879" spans="83:83">
      <c r="CE53879" s="227"/>
    </row>
    <row r="53880" spans="83:83">
      <c r="CE53880" s="227"/>
    </row>
    <row r="53881" spans="83:83">
      <c r="CE53881" s="227"/>
    </row>
    <row r="53882" spans="83:83">
      <c r="CE53882" s="227"/>
    </row>
    <row r="53883" spans="83:83">
      <c r="CE53883" s="227"/>
    </row>
    <row r="53884" spans="83:83">
      <c r="CE53884" s="227"/>
    </row>
    <row r="53885" spans="83:83">
      <c r="CE53885" s="227"/>
    </row>
    <row r="53886" spans="83:83">
      <c r="CE53886" s="227"/>
    </row>
    <row r="53887" spans="83:83">
      <c r="CE53887" s="227"/>
    </row>
    <row r="53888" spans="83:83">
      <c r="CE53888" s="227"/>
    </row>
    <row r="53889" spans="83:83">
      <c r="CE53889" s="227"/>
    </row>
    <row r="53890" spans="83:83">
      <c r="CE53890" s="227"/>
    </row>
    <row r="53891" spans="83:83">
      <c r="CE53891" s="227"/>
    </row>
    <row r="53892" spans="83:83">
      <c r="CE53892" s="227"/>
    </row>
    <row r="53893" spans="83:83">
      <c r="CE53893" s="227"/>
    </row>
    <row r="53894" spans="83:83">
      <c r="CE53894" s="227"/>
    </row>
    <row r="53895" spans="83:83">
      <c r="CE53895" s="227"/>
    </row>
    <row r="53896" spans="83:83">
      <c r="CE53896" s="227"/>
    </row>
    <row r="53897" spans="83:83">
      <c r="CE53897" s="227"/>
    </row>
    <row r="53898" spans="83:83">
      <c r="CE53898" s="227"/>
    </row>
    <row r="53899" spans="83:83">
      <c r="CE53899" s="227"/>
    </row>
    <row r="53900" spans="83:83">
      <c r="CE53900" s="227"/>
    </row>
    <row r="53901" spans="83:83">
      <c r="CE53901" s="227"/>
    </row>
    <row r="53902" spans="83:83">
      <c r="CE53902" s="227"/>
    </row>
    <row r="53903" spans="83:83">
      <c r="CE53903" s="227"/>
    </row>
    <row r="53904" spans="83:83">
      <c r="CE53904" s="227"/>
    </row>
    <row r="53905" spans="83:83">
      <c r="CE53905" s="227"/>
    </row>
    <row r="53906" spans="83:83">
      <c r="CE53906" s="227"/>
    </row>
    <row r="53907" spans="83:83">
      <c r="CE53907" s="227"/>
    </row>
    <row r="53908" spans="83:83">
      <c r="CE53908" s="227"/>
    </row>
    <row r="53909" spans="83:83">
      <c r="CE53909" s="227"/>
    </row>
    <row r="53910" spans="83:83">
      <c r="CE53910" s="227"/>
    </row>
    <row r="53911" spans="83:83">
      <c r="CE53911" s="227"/>
    </row>
    <row r="53912" spans="83:83">
      <c r="CE53912" s="227"/>
    </row>
    <row r="53913" spans="83:83">
      <c r="CE53913" s="227"/>
    </row>
    <row r="53914" spans="83:83">
      <c r="CE53914" s="227"/>
    </row>
    <row r="53915" spans="83:83">
      <c r="CE53915" s="227"/>
    </row>
    <row r="53916" spans="83:83">
      <c r="CE53916" s="227"/>
    </row>
    <row r="53917" spans="83:83">
      <c r="CE53917" s="227"/>
    </row>
    <row r="53918" spans="83:83">
      <c r="CE53918" s="227"/>
    </row>
    <row r="53919" spans="83:83">
      <c r="CE53919" s="227"/>
    </row>
    <row r="53920" spans="83:83">
      <c r="CE53920" s="227"/>
    </row>
    <row r="53921" spans="83:83">
      <c r="CE53921" s="227"/>
    </row>
    <row r="53922" spans="83:83">
      <c r="CE53922" s="227"/>
    </row>
    <row r="53923" spans="83:83">
      <c r="CE53923" s="227"/>
    </row>
    <row r="53924" spans="83:83">
      <c r="CE53924" s="227"/>
    </row>
    <row r="53925" spans="83:83">
      <c r="CE53925" s="227"/>
    </row>
    <row r="53926" spans="83:83">
      <c r="CE53926" s="227"/>
    </row>
    <row r="53927" spans="83:83">
      <c r="CE53927" s="227"/>
    </row>
    <row r="53928" spans="83:83">
      <c r="CE53928" s="227"/>
    </row>
    <row r="53929" spans="83:83">
      <c r="CE53929" s="227"/>
    </row>
    <row r="53930" spans="83:83">
      <c r="CE53930" s="227"/>
    </row>
    <row r="53931" spans="83:83">
      <c r="CE53931" s="227"/>
    </row>
    <row r="53932" spans="83:83">
      <c r="CE53932" s="227"/>
    </row>
    <row r="53933" spans="83:83">
      <c r="CE53933" s="227"/>
    </row>
    <row r="53934" spans="83:83">
      <c r="CE53934" s="227"/>
    </row>
    <row r="53935" spans="83:83">
      <c r="CE53935" s="227"/>
    </row>
    <row r="53936" spans="83:83">
      <c r="CE53936" s="227"/>
    </row>
    <row r="53937" spans="83:83">
      <c r="CE53937" s="227"/>
    </row>
    <row r="53938" spans="83:83">
      <c r="CE53938" s="227"/>
    </row>
    <row r="53939" spans="83:83">
      <c r="CE53939" s="227"/>
    </row>
    <row r="53940" spans="83:83">
      <c r="CE53940" s="227"/>
    </row>
    <row r="53941" spans="83:83">
      <c r="CE53941" s="227"/>
    </row>
    <row r="53942" spans="83:83">
      <c r="CE53942" s="227"/>
    </row>
    <row r="53943" spans="83:83">
      <c r="CE53943" s="227"/>
    </row>
    <row r="53944" spans="83:83">
      <c r="CE53944" s="227"/>
    </row>
    <row r="53945" spans="83:83">
      <c r="CE53945" s="227"/>
    </row>
    <row r="53946" spans="83:83">
      <c r="CE53946" s="227"/>
    </row>
    <row r="53947" spans="83:83">
      <c r="CE53947" s="227"/>
    </row>
    <row r="53948" spans="83:83">
      <c r="CE53948" s="227"/>
    </row>
    <row r="53949" spans="83:83">
      <c r="CE53949" s="227"/>
    </row>
    <row r="53950" spans="83:83">
      <c r="CE53950" s="227"/>
    </row>
    <row r="53951" spans="83:83">
      <c r="CE53951" s="227"/>
    </row>
    <row r="53952" spans="83:83">
      <c r="CE53952" s="227"/>
    </row>
    <row r="53953" spans="83:83">
      <c r="CE53953" s="227"/>
    </row>
    <row r="53954" spans="83:83">
      <c r="CE53954" s="227"/>
    </row>
    <row r="53955" spans="83:83">
      <c r="CE53955" s="227"/>
    </row>
    <row r="53956" spans="83:83">
      <c r="CE53956" s="227"/>
    </row>
    <row r="53957" spans="83:83">
      <c r="CE53957" s="227"/>
    </row>
    <row r="53958" spans="83:83">
      <c r="CE53958" s="227"/>
    </row>
    <row r="53959" spans="83:83">
      <c r="CE53959" s="227"/>
    </row>
    <row r="53960" spans="83:83">
      <c r="CE53960" s="227"/>
    </row>
    <row r="53961" spans="83:83">
      <c r="CE53961" s="227"/>
    </row>
    <row r="53962" spans="83:83">
      <c r="CE53962" s="227"/>
    </row>
    <row r="53963" spans="83:83">
      <c r="CE53963" s="227"/>
    </row>
    <row r="53964" spans="83:83">
      <c r="CE53964" s="227"/>
    </row>
    <row r="53965" spans="83:83">
      <c r="CE53965" s="227"/>
    </row>
    <row r="53966" spans="83:83">
      <c r="CE53966" s="227"/>
    </row>
    <row r="53967" spans="83:83">
      <c r="CE53967" s="227"/>
    </row>
    <row r="53968" spans="83:83">
      <c r="CE53968" s="227"/>
    </row>
    <row r="53969" spans="83:83">
      <c r="CE53969" s="227"/>
    </row>
    <row r="53970" spans="83:83">
      <c r="CE53970" s="227"/>
    </row>
    <row r="53971" spans="83:83">
      <c r="CE53971" s="227"/>
    </row>
    <row r="53972" spans="83:83">
      <c r="CE53972" s="227"/>
    </row>
    <row r="53973" spans="83:83">
      <c r="CE53973" s="227"/>
    </row>
    <row r="53974" spans="83:83">
      <c r="CE53974" s="227"/>
    </row>
    <row r="53975" spans="83:83">
      <c r="CE53975" s="227"/>
    </row>
    <row r="53976" spans="83:83">
      <c r="CE53976" s="227"/>
    </row>
    <row r="53977" spans="83:83">
      <c r="CE53977" s="227"/>
    </row>
    <row r="53978" spans="83:83">
      <c r="CE53978" s="227"/>
    </row>
    <row r="53979" spans="83:83">
      <c r="CE53979" s="227"/>
    </row>
    <row r="53980" spans="83:83">
      <c r="CE53980" s="227"/>
    </row>
    <row r="53981" spans="83:83">
      <c r="CE53981" s="227"/>
    </row>
    <row r="53982" spans="83:83">
      <c r="CE53982" s="227"/>
    </row>
    <row r="53983" spans="83:83">
      <c r="CE53983" s="227"/>
    </row>
    <row r="53984" spans="83:83">
      <c r="CE53984" s="227"/>
    </row>
    <row r="53985" spans="83:83">
      <c r="CE53985" s="227"/>
    </row>
    <row r="53986" spans="83:83">
      <c r="CE53986" s="227"/>
    </row>
    <row r="53987" spans="83:83">
      <c r="CE53987" s="227"/>
    </row>
    <row r="53988" spans="83:83">
      <c r="CE53988" s="227"/>
    </row>
    <row r="53989" spans="83:83">
      <c r="CE53989" s="227"/>
    </row>
    <row r="53990" spans="83:83">
      <c r="CE53990" s="227"/>
    </row>
    <row r="53991" spans="83:83">
      <c r="CE53991" s="227"/>
    </row>
    <row r="53992" spans="83:83">
      <c r="CE53992" s="227"/>
    </row>
    <row r="53993" spans="83:83">
      <c r="CE53993" s="227"/>
    </row>
    <row r="53994" spans="83:83">
      <c r="CE53994" s="227"/>
    </row>
    <row r="53995" spans="83:83">
      <c r="CE53995" s="227"/>
    </row>
    <row r="53996" spans="83:83">
      <c r="CE53996" s="227"/>
    </row>
    <row r="53997" spans="83:83">
      <c r="CE53997" s="227"/>
    </row>
    <row r="53998" spans="83:83">
      <c r="CE53998" s="227"/>
    </row>
    <row r="53999" spans="83:83">
      <c r="CE53999" s="227"/>
    </row>
    <row r="54000" spans="83:83">
      <c r="CE54000" s="227"/>
    </row>
    <row r="54001" spans="83:83">
      <c r="CE54001" s="227"/>
    </row>
    <row r="54002" spans="83:83">
      <c r="CE54002" s="227"/>
    </row>
    <row r="54003" spans="83:83">
      <c r="CE54003" s="227"/>
    </row>
    <row r="54004" spans="83:83">
      <c r="CE54004" s="227"/>
    </row>
    <row r="54005" spans="83:83">
      <c r="CE54005" s="227"/>
    </row>
    <row r="54006" spans="83:83">
      <c r="CE54006" s="227"/>
    </row>
    <row r="54007" spans="83:83">
      <c r="CE54007" s="227"/>
    </row>
    <row r="54008" spans="83:83">
      <c r="CE54008" s="227"/>
    </row>
    <row r="54009" spans="83:83">
      <c r="CE54009" s="227"/>
    </row>
    <row r="54010" spans="83:83">
      <c r="CE54010" s="227"/>
    </row>
    <row r="54011" spans="83:83">
      <c r="CE54011" s="227"/>
    </row>
    <row r="54012" spans="83:83">
      <c r="CE54012" s="227"/>
    </row>
    <row r="54013" spans="83:83">
      <c r="CE54013" s="227"/>
    </row>
    <row r="54014" spans="83:83">
      <c r="CE54014" s="227"/>
    </row>
    <row r="54015" spans="83:83">
      <c r="CE54015" s="227"/>
    </row>
    <row r="54016" spans="83:83">
      <c r="CE54016" s="227"/>
    </row>
    <row r="54017" spans="83:83">
      <c r="CE54017" s="227"/>
    </row>
    <row r="54018" spans="83:83">
      <c r="CE54018" s="227"/>
    </row>
    <row r="54019" spans="83:83">
      <c r="CE54019" s="227"/>
    </row>
    <row r="54020" spans="83:83">
      <c r="CE54020" s="227"/>
    </row>
    <row r="54021" spans="83:83">
      <c r="CE54021" s="227"/>
    </row>
    <row r="54022" spans="83:83">
      <c r="CE54022" s="227"/>
    </row>
    <row r="54023" spans="83:83">
      <c r="CE54023" s="227"/>
    </row>
    <row r="54024" spans="83:83">
      <c r="CE54024" s="227"/>
    </row>
    <row r="54025" spans="83:83">
      <c r="CE54025" s="227"/>
    </row>
    <row r="54026" spans="83:83">
      <c r="CE54026" s="227"/>
    </row>
    <row r="54027" spans="83:83">
      <c r="CE54027" s="227"/>
    </row>
    <row r="54028" spans="83:83">
      <c r="CE54028" s="227"/>
    </row>
    <row r="54029" spans="83:83">
      <c r="CE54029" s="227"/>
    </row>
    <row r="54030" spans="83:83">
      <c r="CE54030" s="227"/>
    </row>
    <row r="54031" spans="83:83">
      <c r="CE54031" s="227"/>
    </row>
    <row r="54032" spans="83:83">
      <c r="CE54032" s="227"/>
    </row>
    <row r="54033" spans="83:83">
      <c r="CE54033" s="227"/>
    </row>
    <row r="54034" spans="83:83">
      <c r="CE54034" s="227"/>
    </row>
    <row r="54035" spans="83:83">
      <c r="CE54035" s="227"/>
    </row>
    <row r="54036" spans="83:83">
      <c r="CE54036" s="227"/>
    </row>
    <row r="54037" spans="83:83">
      <c r="CE54037" s="227"/>
    </row>
    <row r="54038" spans="83:83">
      <c r="CE54038" s="227"/>
    </row>
    <row r="54039" spans="83:83">
      <c r="CE54039" s="227"/>
    </row>
    <row r="54040" spans="83:83">
      <c r="CE54040" s="227"/>
    </row>
    <row r="54041" spans="83:83">
      <c r="CE54041" s="227"/>
    </row>
    <row r="54042" spans="83:83">
      <c r="CE54042" s="227"/>
    </row>
    <row r="54043" spans="83:83">
      <c r="CE54043" s="227"/>
    </row>
    <row r="54044" spans="83:83">
      <c r="CE54044" s="227"/>
    </row>
    <row r="54045" spans="83:83">
      <c r="CE54045" s="227"/>
    </row>
    <row r="54046" spans="83:83">
      <c r="CE54046" s="227"/>
    </row>
    <row r="54047" spans="83:83">
      <c r="CE54047" s="227"/>
    </row>
    <row r="54048" spans="83:83">
      <c r="CE54048" s="227"/>
    </row>
    <row r="54049" spans="83:83">
      <c r="CE54049" s="227"/>
    </row>
    <row r="54050" spans="83:83">
      <c r="CE54050" s="227"/>
    </row>
    <row r="54051" spans="83:83">
      <c r="CE54051" s="227"/>
    </row>
    <row r="54052" spans="83:83">
      <c r="CE54052" s="227"/>
    </row>
    <row r="54053" spans="83:83">
      <c r="CE54053" s="227"/>
    </row>
    <row r="54054" spans="83:83">
      <c r="CE54054" s="227"/>
    </row>
    <row r="54055" spans="83:83">
      <c r="CE54055" s="227"/>
    </row>
    <row r="54056" spans="83:83">
      <c r="CE54056" s="227"/>
    </row>
    <row r="54057" spans="83:83">
      <c r="CE54057" s="227"/>
    </row>
    <row r="54058" spans="83:83">
      <c r="CE54058" s="227"/>
    </row>
    <row r="54059" spans="83:83">
      <c r="CE54059" s="227"/>
    </row>
    <row r="54060" spans="83:83">
      <c r="CE54060" s="227"/>
    </row>
    <row r="54061" spans="83:83">
      <c r="CE54061" s="227"/>
    </row>
    <row r="54062" spans="83:83">
      <c r="CE54062" s="227"/>
    </row>
    <row r="54063" spans="83:83">
      <c r="CE54063" s="227"/>
    </row>
    <row r="54064" spans="83:83">
      <c r="CE54064" s="227"/>
    </row>
    <row r="54065" spans="83:83">
      <c r="CE54065" s="227"/>
    </row>
    <row r="54066" spans="83:83">
      <c r="CE54066" s="227"/>
    </row>
    <row r="54067" spans="83:83">
      <c r="CE54067" s="227"/>
    </row>
    <row r="54068" spans="83:83">
      <c r="CE54068" s="227"/>
    </row>
    <row r="54069" spans="83:83">
      <c r="CE54069" s="227"/>
    </row>
    <row r="54070" spans="83:83">
      <c r="CE54070" s="227"/>
    </row>
    <row r="54071" spans="83:83">
      <c r="CE54071" s="227"/>
    </row>
    <row r="54072" spans="83:83">
      <c r="CE54072" s="227"/>
    </row>
    <row r="54073" spans="83:83">
      <c r="CE54073" s="227"/>
    </row>
    <row r="54074" spans="83:83">
      <c r="CE54074" s="227"/>
    </row>
    <row r="54075" spans="83:83">
      <c r="CE54075" s="227"/>
    </row>
    <row r="54076" spans="83:83">
      <c r="CE54076" s="227"/>
    </row>
    <row r="54077" spans="83:83">
      <c r="CE54077" s="227"/>
    </row>
    <row r="54078" spans="83:83">
      <c r="CE54078" s="227"/>
    </row>
    <row r="54079" spans="83:83">
      <c r="CE54079" s="227"/>
    </row>
    <row r="54080" spans="83:83">
      <c r="CE54080" s="227"/>
    </row>
    <row r="54081" spans="83:83">
      <c r="CE54081" s="227"/>
    </row>
    <row r="54082" spans="83:83">
      <c r="CE54082" s="227"/>
    </row>
    <row r="54083" spans="83:83">
      <c r="CE54083" s="227"/>
    </row>
    <row r="54084" spans="83:83">
      <c r="CE54084" s="227"/>
    </row>
    <row r="54085" spans="83:83">
      <c r="CE54085" s="227"/>
    </row>
    <row r="54086" spans="83:83">
      <c r="CE54086" s="227"/>
    </row>
    <row r="54087" spans="83:83">
      <c r="CE54087" s="227"/>
    </row>
    <row r="54088" spans="83:83">
      <c r="CE54088" s="227"/>
    </row>
    <row r="54089" spans="83:83">
      <c r="CE54089" s="227"/>
    </row>
    <row r="54090" spans="83:83">
      <c r="CE54090" s="227"/>
    </row>
    <row r="54091" spans="83:83">
      <c r="CE54091" s="227"/>
    </row>
    <row r="54092" spans="83:83">
      <c r="CE54092" s="227"/>
    </row>
    <row r="54093" spans="83:83">
      <c r="CE54093" s="227"/>
    </row>
    <row r="54094" spans="83:83">
      <c r="CE54094" s="227"/>
    </row>
    <row r="54095" spans="83:83">
      <c r="CE54095" s="227"/>
    </row>
    <row r="54096" spans="83:83">
      <c r="CE54096" s="227"/>
    </row>
    <row r="54097" spans="83:83">
      <c r="CE54097" s="227"/>
    </row>
    <row r="54098" spans="83:83">
      <c r="CE54098" s="227"/>
    </row>
    <row r="54099" spans="83:83">
      <c r="CE54099" s="227"/>
    </row>
    <row r="54100" spans="83:83">
      <c r="CE54100" s="227"/>
    </row>
    <row r="54101" spans="83:83">
      <c r="CE54101" s="227"/>
    </row>
    <row r="54102" spans="83:83">
      <c r="CE54102" s="227"/>
    </row>
    <row r="54103" spans="83:83">
      <c r="CE54103" s="227"/>
    </row>
    <row r="54104" spans="83:83">
      <c r="CE54104" s="227"/>
    </row>
    <row r="54105" spans="83:83">
      <c r="CE54105" s="227"/>
    </row>
    <row r="54106" spans="83:83">
      <c r="CE54106" s="227"/>
    </row>
    <row r="54107" spans="83:83">
      <c r="CE54107" s="227"/>
    </row>
    <row r="54108" spans="83:83">
      <c r="CE54108" s="227"/>
    </row>
    <row r="54109" spans="83:83">
      <c r="CE54109" s="227"/>
    </row>
    <row r="54110" spans="83:83">
      <c r="CE54110" s="227"/>
    </row>
    <row r="54111" spans="83:83">
      <c r="CE54111" s="227"/>
    </row>
    <row r="54112" spans="83:83">
      <c r="CE54112" s="227"/>
    </row>
    <row r="54113" spans="83:83">
      <c r="CE54113" s="227"/>
    </row>
    <row r="54114" spans="83:83">
      <c r="CE54114" s="227"/>
    </row>
    <row r="54115" spans="83:83">
      <c r="CE54115" s="227"/>
    </row>
    <row r="54116" spans="83:83">
      <c r="CE54116" s="227"/>
    </row>
    <row r="54117" spans="83:83">
      <c r="CE54117" s="227"/>
    </row>
    <row r="54118" spans="83:83">
      <c r="CE54118" s="227"/>
    </row>
    <row r="54119" spans="83:83">
      <c r="CE54119" s="227"/>
    </row>
    <row r="54120" spans="83:83">
      <c r="CE54120" s="227"/>
    </row>
    <row r="54121" spans="83:83">
      <c r="CE54121" s="227"/>
    </row>
    <row r="54122" spans="83:83">
      <c r="CE54122" s="227"/>
    </row>
    <row r="54123" spans="83:83">
      <c r="CE54123" s="227"/>
    </row>
    <row r="54124" spans="83:83">
      <c r="CE54124" s="227"/>
    </row>
    <row r="54125" spans="83:83">
      <c r="CE54125" s="227"/>
    </row>
    <row r="54126" spans="83:83">
      <c r="CE54126" s="227"/>
    </row>
    <row r="54127" spans="83:83">
      <c r="CE54127" s="227"/>
    </row>
    <row r="54128" spans="83:83">
      <c r="CE54128" s="227"/>
    </row>
    <row r="54129" spans="83:83">
      <c r="CE54129" s="227"/>
    </row>
    <row r="54130" spans="83:83">
      <c r="CE54130" s="227"/>
    </row>
    <row r="54131" spans="83:83">
      <c r="CE54131" s="227"/>
    </row>
    <row r="54132" spans="83:83">
      <c r="CE54132" s="227"/>
    </row>
    <row r="54133" spans="83:83">
      <c r="CE54133" s="227"/>
    </row>
    <row r="54134" spans="83:83">
      <c r="CE54134" s="227"/>
    </row>
    <row r="54135" spans="83:83">
      <c r="CE54135" s="227"/>
    </row>
    <row r="54136" spans="83:83">
      <c r="CE54136" s="227"/>
    </row>
    <row r="54137" spans="83:83">
      <c r="CE54137" s="227"/>
    </row>
    <row r="54138" spans="83:83">
      <c r="CE54138" s="227"/>
    </row>
    <row r="54139" spans="83:83">
      <c r="CE54139" s="227"/>
    </row>
    <row r="54140" spans="83:83">
      <c r="CE54140" s="227"/>
    </row>
    <row r="54141" spans="83:83">
      <c r="CE54141" s="227"/>
    </row>
    <row r="54142" spans="83:83">
      <c r="CE54142" s="227"/>
    </row>
    <row r="54143" spans="83:83">
      <c r="CE54143" s="227"/>
    </row>
    <row r="54144" spans="83:83">
      <c r="CE54144" s="227"/>
    </row>
    <row r="54145" spans="83:83">
      <c r="CE54145" s="227"/>
    </row>
    <row r="54146" spans="83:83">
      <c r="CE54146" s="227"/>
    </row>
    <row r="54147" spans="83:83">
      <c r="CE54147" s="227"/>
    </row>
    <row r="54148" spans="83:83">
      <c r="CE54148" s="227"/>
    </row>
    <row r="54149" spans="83:83">
      <c r="CE54149" s="227"/>
    </row>
    <row r="54150" spans="83:83">
      <c r="CE54150" s="227"/>
    </row>
    <row r="54151" spans="83:83">
      <c r="CE54151" s="227"/>
    </row>
    <row r="54152" spans="83:83">
      <c r="CE54152" s="227"/>
    </row>
    <row r="54153" spans="83:83">
      <c r="CE54153" s="227"/>
    </row>
    <row r="54154" spans="83:83">
      <c r="CE54154" s="227"/>
    </row>
    <row r="54155" spans="83:83">
      <c r="CE54155" s="227"/>
    </row>
    <row r="54156" spans="83:83">
      <c r="CE54156" s="227"/>
    </row>
    <row r="54157" spans="83:83">
      <c r="CE54157" s="227"/>
    </row>
    <row r="54158" spans="83:83">
      <c r="CE54158" s="227"/>
    </row>
    <row r="54159" spans="83:83">
      <c r="CE54159" s="227"/>
    </row>
    <row r="54160" spans="83:83">
      <c r="CE54160" s="227"/>
    </row>
    <row r="54161" spans="83:83">
      <c r="CE54161" s="227"/>
    </row>
    <row r="54162" spans="83:83">
      <c r="CE54162" s="227"/>
    </row>
    <row r="54163" spans="83:83">
      <c r="CE54163" s="227"/>
    </row>
    <row r="54164" spans="83:83">
      <c r="CE54164" s="227"/>
    </row>
    <row r="54165" spans="83:83">
      <c r="CE54165" s="227"/>
    </row>
    <row r="54166" spans="83:83">
      <c r="CE54166" s="227"/>
    </row>
    <row r="54167" spans="83:83">
      <c r="CE54167" s="227"/>
    </row>
    <row r="54168" spans="83:83">
      <c r="CE54168" s="227"/>
    </row>
    <row r="54169" spans="83:83">
      <c r="CE54169" s="227"/>
    </row>
    <row r="54170" spans="83:83">
      <c r="CE54170" s="227"/>
    </row>
    <row r="54171" spans="83:83">
      <c r="CE54171" s="227"/>
    </row>
    <row r="54172" spans="83:83">
      <c r="CE54172" s="227"/>
    </row>
    <row r="54173" spans="83:83">
      <c r="CE54173" s="227"/>
    </row>
    <row r="54174" spans="83:83">
      <c r="CE54174" s="227"/>
    </row>
    <row r="54175" spans="83:83">
      <c r="CE54175" s="227"/>
    </row>
    <row r="54176" spans="83:83">
      <c r="CE54176" s="227"/>
    </row>
    <row r="54177" spans="83:83">
      <c r="CE54177" s="227"/>
    </row>
    <row r="54178" spans="83:83">
      <c r="CE54178" s="227"/>
    </row>
    <row r="54179" spans="83:83">
      <c r="CE54179" s="227"/>
    </row>
    <row r="54180" spans="83:83">
      <c r="CE54180" s="227"/>
    </row>
    <row r="54181" spans="83:83">
      <c r="CE54181" s="227"/>
    </row>
    <row r="54182" spans="83:83">
      <c r="CE54182" s="227"/>
    </row>
    <row r="54183" spans="83:83">
      <c r="CE54183" s="227"/>
    </row>
    <row r="54184" spans="83:83">
      <c r="CE54184" s="227"/>
    </row>
    <row r="54185" spans="83:83">
      <c r="CE54185" s="227"/>
    </row>
    <row r="54186" spans="83:83">
      <c r="CE54186" s="227"/>
    </row>
    <row r="54187" spans="83:83">
      <c r="CE54187" s="227"/>
    </row>
    <row r="54188" spans="83:83">
      <c r="CE54188" s="227"/>
    </row>
    <row r="54189" spans="83:83">
      <c r="CE54189" s="227"/>
    </row>
    <row r="54190" spans="83:83">
      <c r="CE54190" s="227"/>
    </row>
    <row r="54191" spans="83:83">
      <c r="CE54191" s="227"/>
    </row>
    <row r="54192" spans="83:83">
      <c r="CE54192" s="227"/>
    </row>
    <row r="54193" spans="83:83">
      <c r="CE54193" s="227"/>
    </row>
    <row r="54194" spans="83:83">
      <c r="CE54194" s="227"/>
    </row>
    <row r="54195" spans="83:83">
      <c r="CE54195" s="227"/>
    </row>
    <row r="54196" spans="83:83">
      <c r="CE54196" s="227"/>
    </row>
    <row r="54197" spans="83:83">
      <c r="CE54197" s="227"/>
    </row>
    <row r="54198" spans="83:83">
      <c r="CE54198" s="227"/>
    </row>
    <row r="54199" spans="83:83">
      <c r="CE54199" s="227"/>
    </row>
    <row r="54200" spans="83:83">
      <c r="CE54200" s="227"/>
    </row>
    <row r="54201" spans="83:83">
      <c r="CE54201" s="227"/>
    </row>
    <row r="54202" spans="83:83">
      <c r="CE54202" s="227"/>
    </row>
    <row r="54203" spans="83:83">
      <c r="CE54203" s="227"/>
    </row>
    <row r="54204" spans="83:83">
      <c r="CE54204" s="227"/>
    </row>
    <row r="54205" spans="83:83">
      <c r="CE54205" s="227"/>
    </row>
    <row r="54206" spans="83:83">
      <c r="CE54206" s="227"/>
    </row>
    <row r="54207" spans="83:83">
      <c r="CE54207" s="227"/>
    </row>
    <row r="54208" spans="83:83">
      <c r="CE54208" s="227"/>
    </row>
    <row r="54209" spans="83:83">
      <c r="CE54209" s="227"/>
    </row>
    <row r="54210" spans="83:83">
      <c r="CE54210" s="227"/>
    </row>
    <row r="54211" spans="83:83">
      <c r="CE54211" s="227"/>
    </row>
    <row r="54212" spans="83:83">
      <c r="CE54212" s="227"/>
    </row>
    <row r="54213" spans="83:83">
      <c r="CE54213" s="227"/>
    </row>
    <row r="54214" spans="83:83">
      <c r="CE54214" s="227"/>
    </row>
    <row r="54215" spans="83:83">
      <c r="CE54215" s="227"/>
    </row>
    <row r="54216" spans="83:83">
      <c r="CE54216" s="227"/>
    </row>
    <row r="54217" spans="83:83">
      <c r="CE54217" s="227"/>
    </row>
    <row r="54218" spans="83:83">
      <c r="CE54218" s="227"/>
    </row>
    <row r="54219" spans="83:83">
      <c r="CE54219" s="227"/>
    </row>
    <row r="54220" spans="83:83">
      <c r="CE54220" s="227"/>
    </row>
    <row r="54221" spans="83:83">
      <c r="CE54221" s="227"/>
    </row>
    <row r="54222" spans="83:83">
      <c r="CE54222" s="227"/>
    </row>
    <row r="54223" spans="83:83">
      <c r="CE54223" s="227"/>
    </row>
    <row r="54224" spans="83:83">
      <c r="CE54224" s="227"/>
    </row>
    <row r="54225" spans="83:83">
      <c r="CE54225" s="227"/>
    </row>
    <row r="54226" spans="83:83">
      <c r="CE54226" s="227"/>
    </row>
    <row r="54227" spans="83:83">
      <c r="CE54227" s="227"/>
    </row>
    <row r="54228" spans="83:83">
      <c r="CE54228" s="227"/>
    </row>
    <row r="54229" spans="83:83">
      <c r="CE54229" s="227"/>
    </row>
    <row r="54230" spans="83:83">
      <c r="CE54230" s="227"/>
    </row>
    <row r="54231" spans="83:83">
      <c r="CE54231" s="227"/>
    </row>
    <row r="54232" spans="83:83">
      <c r="CE54232" s="227"/>
    </row>
    <row r="54233" spans="83:83">
      <c r="CE54233" s="227"/>
    </row>
    <row r="54234" spans="83:83">
      <c r="CE54234" s="227"/>
    </row>
    <row r="54235" spans="83:83">
      <c r="CE54235" s="227"/>
    </row>
    <row r="54236" spans="83:83">
      <c r="CE54236" s="227"/>
    </row>
    <row r="54237" spans="83:83">
      <c r="CE54237" s="227"/>
    </row>
    <row r="54238" spans="83:83">
      <c r="CE54238" s="227"/>
    </row>
    <row r="54239" spans="83:83">
      <c r="CE54239" s="227"/>
    </row>
    <row r="54240" spans="83:83">
      <c r="CE54240" s="227"/>
    </row>
    <row r="54241" spans="83:83">
      <c r="CE54241" s="227"/>
    </row>
    <row r="54242" spans="83:83">
      <c r="CE54242" s="227"/>
    </row>
    <row r="54243" spans="83:83">
      <c r="CE54243" s="227"/>
    </row>
    <row r="54244" spans="83:83">
      <c r="CE54244" s="227"/>
    </row>
    <row r="54245" spans="83:83">
      <c r="CE54245" s="227"/>
    </row>
    <row r="54246" spans="83:83">
      <c r="CE54246" s="227"/>
    </row>
    <row r="54247" spans="83:83">
      <c r="CE54247" s="227"/>
    </row>
    <row r="54248" spans="83:83">
      <c r="CE54248" s="227"/>
    </row>
    <row r="54249" spans="83:83">
      <c r="CE54249" s="227"/>
    </row>
    <row r="54250" spans="83:83">
      <c r="CE54250" s="227"/>
    </row>
    <row r="54251" spans="83:83">
      <c r="CE54251" s="227"/>
    </row>
    <row r="54252" spans="83:83">
      <c r="CE54252" s="227"/>
    </row>
    <row r="54253" spans="83:83">
      <c r="CE54253" s="227"/>
    </row>
    <row r="54254" spans="83:83">
      <c r="CE54254" s="227"/>
    </row>
    <row r="54255" spans="83:83">
      <c r="CE54255" s="227"/>
    </row>
    <row r="54256" spans="83:83">
      <c r="CE54256" s="227"/>
    </row>
    <row r="54257" spans="83:83">
      <c r="CE54257" s="227"/>
    </row>
    <row r="54258" spans="83:83">
      <c r="CE54258" s="227"/>
    </row>
    <row r="54259" spans="83:83">
      <c r="CE54259" s="227"/>
    </row>
    <row r="54260" spans="83:83">
      <c r="CE54260" s="227"/>
    </row>
    <row r="54261" spans="83:83">
      <c r="CE54261" s="227"/>
    </row>
    <row r="54262" spans="83:83">
      <c r="CE54262" s="227"/>
    </row>
    <row r="54263" spans="83:83">
      <c r="CE54263" s="227"/>
    </row>
    <row r="54264" spans="83:83">
      <c r="CE54264" s="227"/>
    </row>
    <row r="54265" spans="83:83">
      <c r="CE54265" s="227"/>
    </row>
    <row r="54266" spans="83:83">
      <c r="CE54266" s="227"/>
    </row>
    <row r="54267" spans="83:83">
      <c r="CE54267" s="227"/>
    </row>
    <row r="54268" spans="83:83">
      <c r="CE54268" s="227"/>
    </row>
    <row r="54269" spans="83:83">
      <c r="CE54269" s="227"/>
    </row>
    <row r="54270" spans="83:83">
      <c r="CE54270" s="227"/>
    </row>
    <row r="54271" spans="83:83">
      <c r="CE54271" s="227"/>
    </row>
    <row r="54272" spans="83:83">
      <c r="CE54272" s="227"/>
    </row>
    <row r="54273" spans="83:83">
      <c r="CE54273" s="227"/>
    </row>
    <row r="54274" spans="83:83">
      <c r="CE54274" s="227"/>
    </row>
    <row r="54275" spans="83:83">
      <c r="CE54275" s="227"/>
    </row>
    <row r="54276" spans="83:83">
      <c r="CE54276" s="227"/>
    </row>
    <row r="54277" spans="83:83">
      <c r="CE54277" s="227"/>
    </row>
    <row r="54278" spans="83:83">
      <c r="CE54278" s="227"/>
    </row>
    <row r="54279" spans="83:83">
      <c r="CE54279" s="227"/>
    </row>
    <row r="54280" spans="83:83">
      <c r="CE54280" s="227"/>
    </row>
    <row r="54281" spans="83:83">
      <c r="CE54281" s="227"/>
    </row>
    <row r="54282" spans="83:83">
      <c r="CE54282" s="227"/>
    </row>
    <row r="54283" spans="83:83">
      <c r="CE54283" s="227"/>
    </row>
    <row r="54284" spans="83:83">
      <c r="CE54284" s="227"/>
    </row>
    <row r="54285" spans="83:83">
      <c r="CE54285" s="227"/>
    </row>
    <row r="54286" spans="83:83">
      <c r="CE54286" s="227"/>
    </row>
    <row r="54287" spans="83:83">
      <c r="CE54287" s="227"/>
    </row>
    <row r="54288" spans="83:83">
      <c r="CE54288" s="227"/>
    </row>
    <row r="54289" spans="83:83">
      <c r="CE54289" s="227"/>
    </row>
    <row r="54290" spans="83:83">
      <c r="CE54290" s="227"/>
    </row>
    <row r="54291" spans="83:83">
      <c r="CE54291" s="227"/>
    </row>
    <row r="54292" spans="83:83">
      <c r="CE54292" s="227"/>
    </row>
    <row r="54293" spans="83:83">
      <c r="CE54293" s="227"/>
    </row>
    <row r="54294" spans="83:83">
      <c r="CE54294" s="227"/>
    </row>
    <row r="54295" spans="83:83">
      <c r="CE54295" s="227"/>
    </row>
    <row r="54296" spans="83:83">
      <c r="CE54296" s="227"/>
    </row>
    <row r="54297" spans="83:83">
      <c r="CE54297" s="227"/>
    </row>
    <row r="54298" spans="83:83">
      <c r="CE54298" s="227"/>
    </row>
    <row r="54299" spans="83:83">
      <c r="CE54299" s="227"/>
    </row>
    <row r="54300" spans="83:83">
      <c r="CE54300" s="227"/>
    </row>
    <row r="54301" spans="83:83">
      <c r="CE54301" s="227"/>
    </row>
    <row r="54302" spans="83:83">
      <c r="CE54302" s="227"/>
    </row>
    <row r="54303" spans="83:83">
      <c r="CE54303" s="227"/>
    </row>
    <row r="54304" spans="83:83">
      <c r="CE54304" s="227"/>
    </row>
    <row r="54305" spans="83:83">
      <c r="CE54305" s="227"/>
    </row>
    <row r="54306" spans="83:83">
      <c r="CE54306" s="227"/>
    </row>
    <row r="54307" spans="83:83">
      <c r="CE54307" s="227"/>
    </row>
    <row r="54308" spans="83:83">
      <c r="CE54308" s="227"/>
    </row>
    <row r="54309" spans="83:83">
      <c r="CE54309" s="227"/>
    </row>
    <row r="54310" spans="83:83">
      <c r="CE54310" s="227"/>
    </row>
    <row r="54311" spans="83:83">
      <c r="CE54311" s="227"/>
    </row>
    <row r="54312" spans="83:83">
      <c r="CE54312" s="227"/>
    </row>
    <row r="54313" spans="83:83">
      <c r="CE54313" s="227"/>
    </row>
    <row r="54314" spans="83:83">
      <c r="CE54314" s="227"/>
    </row>
    <row r="54315" spans="83:83">
      <c r="CE54315" s="227"/>
    </row>
    <row r="54316" spans="83:83">
      <c r="CE54316" s="227"/>
    </row>
    <row r="54317" spans="83:83">
      <c r="CE54317" s="227"/>
    </row>
    <row r="54318" spans="83:83">
      <c r="CE54318" s="227"/>
    </row>
    <row r="54319" spans="83:83">
      <c r="CE54319" s="227"/>
    </row>
    <row r="54320" spans="83:83">
      <c r="CE54320" s="227"/>
    </row>
    <row r="54321" spans="83:83">
      <c r="CE54321" s="227"/>
    </row>
    <row r="54322" spans="83:83">
      <c r="CE54322" s="227"/>
    </row>
    <row r="54323" spans="83:83">
      <c r="CE54323" s="227"/>
    </row>
    <row r="54324" spans="83:83">
      <c r="CE54324" s="227"/>
    </row>
    <row r="54325" spans="83:83">
      <c r="CE54325" s="227"/>
    </row>
    <row r="54326" spans="83:83">
      <c r="CE54326" s="227"/>
    </row>
    <row r="54327" spans="83:83">
      <c r="CE54327" s="227"/>
    </row>
    <row r="54328" spans="83:83">
      <c r="CE54328" s="227"/>
    </row>
    <row r="54329" spans="83:83">
      <c r="CE54329" s="227"/>
    </row>
    <row r="54330" spans="83:83">
      <c r="CE54330" s="227"/>
    </row>
    <row r="54331" spans="83:83">
      <c r="CE54331" s="227"/>
    </row>
    <row r="54332" spans="83:83">
      <c r="CE54332" s="227"/>
    </row>
    <row r="54333" spans="83:83">
      <c r="CE54333" s="227"/>
    </row>
    <row r="54334" spans="83:83">
      <c r="CE54334" s="227"/>
    </row>
    <row r="54335" spans="83:83">
      <c r="CE54335" s="227"/>
    </row>
    <row r="54336" spans="83:83">
      <c r="CE54336" s="227"/>
    </row>
    <row r="54337" spans="83:83">
      <c r="CE54337" s="227"/>
    </row>
    <row r="54338" spans="83:83">
      <c r="CE54338" s="227"/>
    </row>
    <row r="54339" spans="83:83">
      <c r="CE54339" s="227"/>
    </row>
    <row r="54340" spans="83:83">
      <c r="CE54340" s="227"/>
    </row>
    <row r="54341" spans="83:83">
      <c r="CE54341" s="227"/>
    </row>
    <row r="54342" spans="83:83">
      <c r="CE54342" s="227"/>
    </row>
    <row r="54343" spans="83:83">
      <c r="CE54343" s="227"/>
    </row>
    <row r="54344" spans="83:83">
      <c r="CE54344" s="227"/>
    </row>
    <row r="54345" spans="83:83">
      <c r="CE54345" s="227"/>
    </row>
    <row r="54346" spans="83:83">
      <c r="CE54346" s="227"/>
    </row>
    <row r="54347" spans="83:83">
      <c r="CE54347" s="227"/>
    </row>
    <row r="54348" spans="83:83">
      <c r="CE54348" s="227"/>
    </row>
    <row r="54349" spans="83:83">
      <c r="CE54349" s="227"/>
    </row>
    <row r="54350" spans="83:83">
      <c r="CE54350" s="227"/>
    </row>
    <row r="54351" spans="83:83">
      <c r="CE54351" s="227"/>
    </row>
    <row r="54352" spans="83:83">
      <c r="CE54352" s="227"/>
    </row>
    <row r="54353" spans="83:83">
      <c r="CE54353" s="227"/>
    </row>
    <row r="54354" spans="83:83">
      <c r="CE54354" s="227"/>
    </row>
    <row r="54355" spans="83:83">
      <c r="CE54355" s="227"/>
    </row>
    <row r="54356" spans="83:83">
      <c r="CE54356" s="227"/>
    </row>
    <row r="54357" spans="83:83">
      <c r="CE54357" s="227"/>
    </row>
    <row r="54358" spans="83:83">
      <c r="CE54358" s="227"/>
    </row>
    <row r="54359" spans="83:83">
      <c r="CE54359" s="227"/>
    </row>
    <row r="54360" spans="83:83">
      <c r="CE54360" s="227"/>
    </row>
    <row r="54361" spans="83:83">
      <c r="CE54361" s="227"/>
    </row>
    <row r="54362" spans="83:83">
      <c r="CE54362" s="227"/>
    </row>
    <row r="54363" spans="83:83">
      <c r="CE54363" s="227"/>
    </row>
    <row r="54364" spans="83:83">
      <c r="CE54364" s="227"/>
    </row>
    <row r="54365" spans="83:83">
      <c r="CE54365" s="227"/>
    </row>
    <row r="54366" spans="83:83">
      <c r="CE54366" s="227"/>
    </row>
    <row r="54367" spans="83:83">
      <c r="CE54367" s="227"/>
    </row>
    <row r="54368" spans="83:83">
      <c r="CE54368" s="227"/>
    </row>
    <row r="54369" spans="83:83">
      <c r="CE54369" s="227"/>
    </row>
    <row r="54370" spans="83:83">
      <c r="CE54370" s="227"/>
    </row>
    <row r="54371" spans="83:83">
      <c r="CE54371" s="227"/>
    </row>
    <row r="54372" spans="83:83">
      <c r="CE54372" s="227"/>
    </row>
    <row r="54373" spans="83:83">
      <c r="CE54373" s="227"/>
    </row>
    <row r="54374" spans="83:83">
      <c r="CE54374" s="227"/>
    </row>
    <row r="54375" spans="83:83">
      <c r="CE54375" s="227"/>
    </row>
    <row r="54376" spans="83:83">
      <c r="CE54376" s="227"/>
    </row>
    <row r="54377" spans="83:83">
      <c r="CE54377" s="227"/>
    </row>
    <row r="54378" spans="83:83">
      <c r="CE54378" s="227"/>
    </row>
    <row r="54379" spans="83:83">
      <c r="CE54379" s="227"/>
    </row>
    <row r="54380" spans="83:83">
      <c r="CE54380" s="227"/>
    </row>
    <row r="54381" spans="83:83">
      <c r="CE54381" s="227"/>
    </row>
    <row r="54382" spans="83:83">
      <c r="CE54382" s="227"/>
    </row>
    <row r="54383" spans="83:83">
      <c r="CE54383" s="227"/>
    </row>
    <row r="54384" spans="83:83">
      <c r="CE54384" s="227"/>
    </row>
    <row r="54385" spans="83:83">
      <c r="CE54385" s="227"/>
    </row>
    <row r="54386" spans="83:83">
      <c r="CE54386" s="227"/>
    </row>
    <row r="54387" spans="83:83">
      <c r="CE54387" s="227"/>
    </row>
    <row r="54388" spans="83:83">
      <c r="CE54388" s="227"/>
    </row>
    <row r="54389" spans="83:83">
      <c r="CE54389" s="227"/>
    </row>
    <row r="54390" spans="83:83">
      <c r="CE54390" s="227"/>
    </row>
    <row r="54391" spans="83:83">
      <c r="CE54391" s="227"/>
    </row>
    <row r="54392" spans="83:83">
      <c r="CE54392" s="227"/>
    </row>
    <row r="54393" spans="83:83">
      <c r="CE54393" s="227"/>
    </row>
    <row r="54394" spans="83:83">
      <c r="CE54394" s="227"/>
    </row>
    <row r="54395" spans="83:83">
      <c r="CE54395" s="227"/>
    </row>
    <row r="54396" spans="83:83">
      <c r="CE54396" s="227"/>
    </row>
    <row r="54397" spans="83:83">
      <c r="CE54397" s="227"/>
    </row>
    <row r="54398" spans="83:83">
      <c r="CE54398" s="227"/>
    </row>
    <row r="54399" spans="83:83">
      <c r="CE54399" s="227"/>
    </row>
    <row r="54400" spans="83:83">
      <c r="CE54400" s="227"/>
    </row>
    <row r="54401" spans="83:83">
      <c r="CE54401" s="227"/>
    </row>
    <row r="54402" spans="83:83">
      <c r="CE54402" s="227"/>
    </row>
    <row r="54403" spans="83:83">
      <c r="CE54403" s="227"/>
    </row>
    <row r="54404" spans="83:83">
      <c r="CE54404" s="227"/>
    </row>
    <row r="54405" spans="83:83">
      <c r="CE54405" s="227"/>
    </row>
    <row r="54406" spans="83:83">
      <c r="CE54406" s="227"/>
    </row>
    <row r="54407" spans="83:83">
      <c r="CE54407" s="227"/>
    </row>
    <row r="54408" spans="83:83">
      <c r="CE54408" s="227"/>
    </row>
    <row r="54409" spans="83:83">
      <c r="CE54409" s="227"/>
    </row>
    <row r="54410" spans="83:83">
      <c r="CE54410" s="227"/>
    </row>
    <row r="54411" spans="83:83">
      <c r="CE54411" s="227"/>
    </row>
    <row r="54412" spans="83:83">
      <c r="CE54412" s="227"/>
    </row>
    <row r="54413" spans="83:83">
      <c r="CE54413" s="227"/>
    </row>
    <row r="54414" spans="83:83">
      <c r="CE54414" s="227"/>
    </row>
    <row r="54415" spans="83:83">
      <c r="CE54415" s="227"/>
    </row>
    <row r="54416" spans="83:83">
      <c r="CE54416" s="227"/>
    </row>
    <row r="54417" spans="83:83">
      <c r="CE54417" s="227"/>
    </row>
    <row r="54418" spans="83:83">
      <c r="CE54418" s="227"/>
    </row>
    <row r="54419" spans="83:83">
      <c r="CE54419" s="227"/>
    </row>
    <row r="54420" spans="83:83">
      <c r="CE54420" s="227"/>
    </row>
    <row r="54421" spans="83:83">
      <c r="CE54421" s="227"/>
    </row>
    <row r="54422" spans="83:83">
      <c r="CE54422" s="227"/>
    </row>
    <row r="54423" spans="83:83">
      <c r="CE54423" s="227"/>
    </row>
    <row r="54424" spans="83:83">
      <c r="CE54424" s="227"/>
    </row>
    <row r="54425" spans="83:83">
      <c r="CE54425" s="227"/>
    </row>
    <row r="54426" spans="83:83">
      <c r="CE54426" s="227"/>
    </row>
    <row r="54427" spans="83:83">
      <c r="CE54427" s="227"/>
    </row>
    <row r="54428" spans="83:83">
      <c r="CE54428" s="227"/>
    </row>
    <row r="54429" spans="83:83">
      <c r="CE54429" s="227"/>
    </row>
    <row r="54430" spans="83:83">
      <c r="CE54430" s="227"/>
    </row>
    <row r="54431" spans="83:83">
      <c r="CE54431" s="227"/>
    </row>
    <row r="54432" spans="83:83">
      <c r="CE54432" s="227"/>
    </row>
    <row r="54433" spans="83:83">
      <c r="CE54433" s="227"/>
    </row>
    <row r="54434" spans="83:83">
      <c r="CE54434" s="227"/>
    </row>
    <row r="54435" spans="83:83">
      <c r="CE54435" s="227"/>
    </row>
    <row r="54436" spans="83:83">
      <c r="CE54436" s="227"/>
    </row>
    <row r="54437" spans="83:83">
      <c r="CE54437" s="227"/>
    </row>
    <row r="54438" spans="83:83">
      <c r="CE54438" s="227"/>
    </row>
    <row r="54439" spans="83:83">
      <c r="CE54439" s="227"/>
    </row>
    <row r="54440" spans="83:83">
      <c r="CE54440" s="227"/>
    </row>
    <row r="54441" spans="83:83">
      <c r="CE54441" s="227"/>
    </row>
    <row r="54442" spans="83:83">
      <c r="CE54442" s="227"/>
    </row>
    <row r="54443" spans="83:83">
      <c r="CE54443" s="227"/>
    </row>
    <row r="54444" spans="83:83">
      <c r="CE54444" s="227"/>
    </row>
    <row r="54445" spans="83:83">
      <c r="CE54445" s="227"/>
    </row>
    <row r="54446" spans="83:83">
      <c r="CE54446" s="227"/>
    </row>
    <row r="54447" spans="83:83">
      <c r="CE54447" s="227"/>
    </row>
    <row r="54448" spans="83:83">
      <c r="CE54448" s="227"/>
    </row>
    <row r="54449" spans="83:83">
      <c r="CE54449" s="227"/>
    </row>
    <row r="54450" spans="83:83">
      <c r="CE54450" s="227"/>
    </row>
    <row r="54451" spans="83:83">
      <c r="CE54451" s="227"/>
    </row>
    <row r="54452" spans="83:83">
      <c r="CE54452" s="227"/>
    </row>
    <row r="54453" spans="83:83">
      <c r="CE54453" s="227"/>
    </row>
    <row r="54454" spans="83:83">
      <c r="CE54454" s="227"/>
    </row>
    <row r="54455" spans="83:83">
      <c r="CE54455" s="227"/>
    </row>
    <row r="54456" spans="83:83">
      <c r="CE54456" s="227"/>
    </row>
    <row r="54457" spans="83:83">
      <c r="CE54457" s="227"/>
    </row>
    <row r="54458" spans="83:83">
      <c r="CE54458" s="227"/>
    </row>
    <row r="54459" spans="83:83">
      <c r="CE54459" s="227"/>
    </row>
    <row r="54460" spans="83:83">
      <c r="CE54460" s="227"/>
    </row>
    <row r="54461" spans="83:83">
      <c r="CE54461" s="227"/>
    </row>
    <row r="54462" spans="83:83">
      <c r="CE54462" s="227"/>
    </row>
    <row r="54463" spans="83:83">
      <c r="CE54463" s="227"/>
    </row>
    <row r="54464" spans="83:83">
      <c r="CE54464" s="227"/>
    </row>
    <row r="54465" spans="83:83">
      <c r="CE54465" s="227"/>
    </row>
    <row r="54466" spans="83:83">
      <c r="CE54466" s="227"/>
    </row>
    <row r="54467" spans="83:83">
      <c r="CE54467" s="227"/>
    </row>
    <row r="54468" spans="83:83">
      <c r="CE54468" s="227"/>
    </row>
    <row r="54469" spans="83:83">
      <c r="CE54469" s="227"/>
    </row>
    <row r="54470" spans="83:83">
      <c r="CE54470" s="227"/>
    </row>
    <row r="54471" spans="83:83">
      <c r="CE54471" s="227"/>
    </row>
    <row r="54472" spans="83:83">
      <c r="CE54472" s="227"/>
    </row>
    <row r="54473" spans="83:83">
      <c r="CE54473" s="227"/>
    </row>
    <row r="54474" spans="83:83">
      <c r="CE54474" s="227"/>
    </row>
    <row r="54475" spans="83:83">
      <c r="CE54475" s="227"/>
    </row>
    <row r="54476" spans="83:83">
      <c r="CE54476" s="227"/>
    </row>
    <row r="54477" spans="83:83">
      <c r="CE54477" s="227"/>
    </row>
    <row r="54478" spans="83:83">
      <c r="CE54478" s="227"/>
    </row>
    <row r="54479" spans="83:83">
      <c r="CE54479" s="227"/>
    </row>
    <row r="54480" spans="83:83">
      <c r="CE54480" s="227"/>
    </row>
    <row r="54481" spans="83:83">
      <c r="CE54481" s="227"/>
    </row>
    <row r="54482" spans="83:83">
      <c r="CE54482" s="227"/>
    </row>
    <row r="54483" spans="83:83">
      <c r="CE54483" s="227"/>
    </row>
    <row r="54484" spans="83:83">
      <c r="CE54484" s="227"/>
    </row>
    <row r="54485" spans="83:83">
      <c r="CE54485" s="227"/>
    </row>
    <row r="54486" spans="83:83">
      <c r="CE54486" s="227"/>
    </row>
    <row r="54487" spans="83:83">
      <c r="CE54487" s="227"/>
    </row>
    <row r="54488" spans="83:83">
      <c r="CE54488" s="227"/>
    </row>
    <row r="54489" spans="83:83">
      <c r="CE54489" s="227"/>
    </row>
    <row r="54490" spans="83:83">
      <c r="CE54490" s="227"/>
    </row>
    <row r="54491" spans="83:83">
      <c r="CE54491" s="227"/>
    </row>
    <row r="54492" spans="83:83">
      <c r="CE54492" s="227"/>
    </row>
    <row r="54493" spans="83:83">
      <c r="CE54493" s="227"/>
    </row>
    <row r="54494" spans="83:83">
      <c r="CE54494" s="227"/>
    </row>
    <row r="54495" spans="83:83">
      <c r="CE54495" s="227"/>
    </row>
    <row r="54496" spans="83:83">
      <c r="CE54496" s="227"/>
    </row>
    <row r="54497" spans="83:83">
      <c r="CE54497" s="227"/>
    </row>
    <row r="54498" spans="83:83">
      <c r="CE54498" s="227"/>
    </row>
    <row r="54499" spans="83:83">
      <c r="CE54499" s="227"/>
    </row>
    <row r="54500" spans="83:83">
      <c r="CE54500" s="227"/>
    </row>
    <row r="54501" spans="83:83">
      <c r="CE54501" s="227"/>
    </row>
    <row r="54502" spans="83:83">
      <c r="CE54502" s="227"/>
    </row>
    <row r="54503" spans="83:83">
      <c r="CE54503" s="227"/>
    </row>
    <row r="54504" spans="83:83">
      <c r="CE54504" s="227"/>
    </row>
    <row r="54505" spans="83:83">
      <c r="CE54505" s="227"/>
    </row>
    <row r="54506" spans="83:83">
      <c r="CE54506" s="227"/>
    </row>
    <row r="54507" spans="83:83">
      <c r="CE54507" s="227"/>
    </row>
    <row r="54508" spans="83:83">
      <c r="CE54508" s="227"/>
    </row>
    <row r="54509" spans="83:83">
      <c r="CE54509" s="227"/>
    </row>
    <row r="54510" spans="83:83">
      <c r="CE54510" s="227"/>
    </row>
    <row r="54511" spans="83:83">
      <c r="CE54511" s="227"/>
    </row>
    <row r="54512" spans="83:83">
      <c r="CE54512" s="227"/>
    </row>
    <row r="54513" spans="83:83">
      <c r="CE54513" s="227"/>
    </row>
    <row r="54514" spans="83:83">
      <c r="CE54514" s="227"/>
    </row>
    <row r="54515" spans="83:83">
      <c r="CE54515" s="227"/>
    </row>
    <row r="54516" spans="83:83">
      <c r="CE54516" s="227"/>
    </row>
    <row r="54517" spans="83:83">
      <c r="CE54517" s="227"/>
    </row>
    <row r="54518" spans="83:83">
      <c r="CE54518" s="227"/>
    </row>
    <row r="54519" spans="83:83">
      <c r="CE54519" s="227"/>
    </row>
    <row r="54520" spans="83:83">
      <c r="CE54520" s="227"/>
    </row>
    <row r="54521" spans="83:83">
      <c r="CE54521" s="227"/>
    </row>
    <row r="54522" spans="83:83">
      <c r="CE54522" s="227"/>
    </row>
    <row r="54523" spans="83:83">
      <c r="CE54523" s="227"/>
    </row>
    <row r="54524" spans="83:83">
      <c r="CE54524" s="227"/>
    </row>
    <row r="54525" spans="83:83">
      <c r="CE54525" s="227"/>
    </row>
    <row r="54526" spans="83:83">
      <c r="CE54526" s="227"/>
    </row>
    <row r="54527" spans="83:83">
      <c r="CE54527" s="227"/>
    </row>
    <row r="54528" spans="83:83">
      <c r="CE54528" s="227"/>
    </row>
    <row r="54529" spans="83:83">
      <c r="CE54529" s="227"/>
    </row>
    <row r="54530" spans="83:83">
      <c r="CE54530" s="227"/>
    </row>
    <row r="54531" spans="83:83">
      <c r="CE54531" s="227"/>
    </row>
    <row r="54532" spans="83:83">
      <c r="CE54532" s="227"/>
    </row>
    <row r="54533" spans="83:83">
      <c r="CE54533" s="227"/>
    </row>
    <row r="54534" spans="83:83">
      <c r="CE54534" s="227"/>
    </row>
    <row r="54535" spans="83:83">
      <c r="CE54535" s="227"/>
    </row>
    <row r="54536" spans="83:83">
      <c r="CE54536" s="227"/>
    </row>
    <row r="54537" spans="83:83">
      <c r="CE54537" s="227"/>
    </row>
    <row r="54538" spans="83:83">
      <c r="CE54538" s="227"/>
    </row>
    <row r="54539" spans="83:83">
      <c r="CE54539" s="227"/>
    </row>
    <row r="54540" spans="83:83">
      <c r="CE54540" s="227"/>
    </row>
    <row r="54541" spans="83:83">
      <c r="CE54541" s="227"/>
    </row>
    <row r="54542" spans="83:83">
      <c r="CE54542" s="227"/>
    </row>
    <row r="54543" spans="83:83">
      <c r="CE54543" s="227"/>
    </row>
    <row r="54544" spans="83:83">
      <c r="CE54544" s="227"/>
    </row>
    <row r="54545" spans="83:83">
      <c r="CE54545" s="227"/>
    </row>
    <row r="54546" spans="83:83">
      <c r="CE54546" s="227"/>
    </row>
    <row r="54547" spans="83:83">
      <c r="CE54547" s="227"/>
    </row>
    <row r="54548" spans="83:83">
      <c r="CE54548" s="227"/>
    </row>
    <row r="54549" spans="83:83">
      <c r="CE54549" s="227"/>
    </row>
    <row r="54550" spans="83:83">
      <c r="CE54550" s="227"/>
    </row>
    <row r="54551" spans="83:83">
      <c r="CE54551" s="227"/>
    </row>
    <row r="54552" spans="83:83">
      <c r="CE54552" s="227"/>
    </row>
    <row r="54553" spans="83:83">
      <c r="CE54553" s="227"/>
    </row>
    <row r="54554" spans="83:83">
      <c r="CE54554" s="227"/>
    </row>
    <row r="54555" spans="83:83">
      <c r="CE54555" s="227"/>
    </row>
    <row r="54556" spans="83:83">
      <c r="CE54556" s="227"/>
    </row>
    <row r="54557" spans="83:83">
      <c r="CE54557" s="227"/>
    </row>
    <row r="54558" spans="83:83">
      <c r="CE54558" s="227"/>
    </row>
    <row r="54559" spans="83:83">
      <c r="CE54559" s="227"/>
    </row>
    <row r="54560" spans="83:83">
      <c r="CE54560" s="227"/>
    </row>
    <row r="54561" spans="83:83">
      <c r="CE54561" s="227"/>
    </row>
    <row r="54562" spans="83:83">
      <c r="CE54562" s="227"/>
    </row>
    <row r="54563" spans="83:83">
      <c r="CE54563" s="227"/>
    </row>
    <row r="54564" spans="83:83">
      <c r="CE54564" s="227"/>
    </row>
    <row r="54565" spans="83:83">
      <c r="CE54565" s="227"/>
    </row>
    <row r="54566" spans="83:83">
      <c r="CE54566" s="227"/>
    </row>
    <row r="54567" spans="83:83">
      <c r="CE54567" s="227"/>
    </row>
    <row r="54568" spans="83:83">
      <c r="CE54568" s="227"/>
    </row>
    <row r="54569" spans="83:83">
      <c r="CE54569" s="227"/>
    </row>
    <row r="54570" spans="83:83">
      <c r="CE54570" s="227"/>
    </row>
    <row r="54571" spans="83:83">
      <c r="CE54571" s="227"/>
    </row>
    <row r="54572" spans="83:83">
      <c r="CE54572" s="227"/>
    </row>
    <row r="54573" spans="83:83">
      <c r="CE54573" s="227"/>
    </row>
    <row r="54574" spans="83:83">
      <c r="CE54574" s="227"/>
    </row>
    <row r="54575" spans="83:83">
      <c r="CE54575" s="227"/>
    </row>
    <row r="54576" spans="83:83">
      <c r="CE54576" s="227"/>
    </row>
    <row r="54577" spans="83:83">
      <c r="CE54577" s="227"/>
    </row>
    <row r="54578" spans="83:83">
      <c r="CE54578" s="227"/>
    </row>
    <row r="54579" spans="83:83">
      <c r="CE54579" s="227"/>
    </row>
    <row r="54580" spans="83:83">
      <c r="CE54580" s="227"/>
    </row>
    <row r="54581" spans="83:83">
      <c r="CE54581" s="227"/>
    </row>
    <row r="54582" spans="83:83">
      <c r="CE54582" s="227"/>
    </row>
    <row r="54583" spans="83:83">
      <c r="CE54583" s="227"/>
    </row>
    <row r="54584" spans="83:83">
      <c r="CE54584" s="227"/>
    </row>
    <row r="54585" spans="83:83">
      <c r="CE54585" s="227"/>
    </row>
    <row r="54586" spans="83:83">
      <c r="CE54586" s="227"/>
    </row>
    <row r="54587" spans="83:83">
      <c r="CE54587" s="227"/>
    </row>
    <row r="54588" spans="83:83">
      <c r="CE54588" s="227"/>
    </row>
    <row r="54589" spans="83:83">
      <c r="CE54589" s="227"/>
    </row>
    <row r="54590" spans="83:83">
      <c r="CE54590" s="227"/>
    </row>
    <row r="54591" spans="83:83">
      <c r="CE54591" s="227"/>
    </row>
    <row r="54592" spans="83:83">
      <c r="CE54592" s="227"/>
    </row>
    <row r="54593" spans="83:83">
      <c r="CE54593" s="227"/>
    </row>
    <row r="54594" spans="83:83">
      <c r="CE54594" s="227"/>
    </row>
    <row r="54595" spans="83:83">
      <c r="CE54595" s="227"/>
    </row>
    <row r="54596" spans="83:83">
      <c r="CE54596" s="227"/>
    </row>
    <row r="54597" spans="83:83">
      <c r="CE54597" s="227"/>
    </row>
    <row r="54598" spans="83:83">
      <c r="CE54598" s="227"/>
    </row>
    <row r="54599" spans="83:83">
      <c r="CE54599" s="227"/>
    </row>
    <row r="54600" spans="83:83">
      <c r="CE54600" s="227"/>
    </row>
    <row r="54601" spans="83:83">
      <c r="CE54601" s="227"/>
    </row>
    <row r="54602" spans="83:83">
      <c r="CE54602" s="227"/>
    </row>
    <row r="54603" spans="83:83">
      <c r="CE54603" s="227"/>
    </row>
    <row r="54604" spans="83:83">
      <c r="CE54604" s="227"/>
    </row>
    <row r="54605" spans="83:83">
      <c r="CE54605" s="227"/>
    </row>
    <row r="54606" spans="83:83">
      <c r="CE54606" s="227"/>
    </row>
    <row r="54607" spans="83:83">
      <c r="CE54607" s="227"/>
    </row>
    <row r="54608" spans="83:83">
      <c r="CE54608" s="227"/>
    </row>
    <row r="54609" spans="83:83">
      <c r="CE54609" s="227"/>
    </row>
    <row r="54610" spans="83:83">
      <c r="CE54610" s="227"/>
    </row>
    <row r="54611" spans="83:83">
      <c r="CE54611" s="227"/>
    </row>
    <row r="54612" spans="83:83">
      <c r="CE54612" s="227"/>
    </row>
    <row r="54613" spans="83:83">
      <c r="CE54613" s="227"/>
    </row>
    <row r="54614" spans="83:83">
      <c r="CE54614" s="227"/>
    </row>
    <row r="54615" spans="83:83">
      <c r="CE54615" s="227"/>
    </row>
    <row r="54616" spans="83:83">
      <c r="CE54616" s="227"/>
    </row>
    <row r="54617" spans="83:83">
      <c r="CE54617" s="227"/>
    </row>
    <row r="54618" spans="83:83">
      <c r="CE54618" s="227"/>
    </row>
    <row r="54619" spans="83:83">
      <c r="CE54619" s="227"/>
    </row>
    <row r="54620" spans="83:83">
      <c r="CE54620" s="227"/>
    </row>
    <row r="54621" spans="83:83">
      <c r="CE54621" s="227"/>
    </row>
    <row r="54622" spans="83:83">
      <c r="CE54622" s="227"/>
    </row>
    <row r="54623" spans="83:83">
      <c r="CE54623" s="227"/>
    </row>
    <row r="54624" spans="83:83">
      <c r="CE54624" s="227"/>
    </row>
    <row r="54625" spans="83:83">
      <c r="CE54625" s="227"/>
    </row>
    <row r="54626" spans="83:83">
      <c r="CE54626" s="227"/>
    </row>
    <row r="54627" spans="83:83">
      <c r="CE54627" s="227"/>
    </row>
    <row r="54628" spans="83:83">
      <c r="CE54628" s="227"/>
    </row>
    <row r="54629" spans="83:83">
      <c r="CE54629" s="227"/>
    </row>
    <row r="54630" spans="83:83">
      <c r="CE54630" s="227"/>
    </row>
    <row r="54631" spans="83:83">
      <c r="CE54631" s="227"/>
    </row>
    <row r="54632" spans="83:83">
      <c r="CE54632" s="227"/>
    </row>
    <row r="54633" spans="83:83">
      <c r="CE54633" s="227"/>
    </row>
    <row r="54634" spans="83:83">
      <c r="CE54634" s="227"/>
    </row>
    <row r="54635" spans="83:83">
      <c r="CE54635" s="227"/>
    </row>
    <row r="54636" spans="83:83">
      <c r="CE54636" s="227"/>
    </row>
    <row r="54637" spans="83:83">
      <c r="CE54637" s="227"/>
    </row>
    <row r="54638" spans="83:83">
      <c r="CE54638" s="227"/>
    </row>
    <row r="54639" spans="83:83">
      <c r="CE54639" s="227"/>
    </row>
    <row r="54640" spans="83:83">
      <c r="CE54640" s="227"/>
    </row>
    <row r="54641" spans="83:83">
      <c r="CE54641" s="227"/>
    </row>
    <row r="54642" spans="83:83">
      <c r="CE54642" s="227"/>
    </row>
    <row r="54643" spans="83:83">
      <c r="CE54643" s="227"/>
    </row>
    <row r="54644" spans="83:83">
      <c r="CE54644" s="227"/>
    </row>
    <row r="54645" spans="83:83">
      <c r="CE54645" s="227"/>
    </row>
    <row r="54646" spans="83:83">
      <c r="CE54646" s="227"/>
    </row>
    <row r="54647" spans="83:83">
      <c r="CE54647" s="227"/>
    </row>
    <row r="54648" spans="83:83">
      <c r="CE54648" s="227"/>
    </row>
    <row r="54649" spans="83:83">
      <c r="CE54649" s="227"/>
    </row>
    <row r="54650" spans="83:83">
      <c r="CE54650" s="227"/>
    </row>
    <row r="54651" spans="83:83">
      <c r="CE54651" s="227"/>
    </row>
    <row r="54652" spans="83:83">
      <c r="CE54652" s="227"/>
    </row>
    <row r="54653" spans="83:83">
      <c r="CE54653" s="227"/>
    </row>
    <row r="54654" spans="83:83">
      <c r="CE54654" s="227"/>
    </row>
    <row r="54655" spans="83:83">
      <c r="CE54655" s="227"/>
    </row>
    <row r="54656" spans="83:83">
      <c r="CE54656" s="227"/>
    </row>
    <row r="54657" spans="83:83">
      <c r="CE54657" s="227"/>
    </row>
    <row r="54658" spans="83:83">
      <c r="CE54658" s="227"/>
    </row>
    <row r="54659" spans="83:83">
      <c r="CE54659" s="227"/>
    </row>
    <row r="54660" spans="83:83">
      <c r="CE54660" s="227"/>
    </row>
    <row r="54661" spans="83:83">
      <c r="CE54661" s="227"/>
    </row>
    <row r="54662" spans="83:83">
      <c r="CE54662" s="227"/>
    </row>
    <row r="54663" spans="83:83">
      <c r="CE54663" s="227"/>
    </row>
    <row r="54664" spans="83:83">
      <c r="CE54664" s="227"/>
    </row>
    <row r="54665" spans="83:83">
      <c r="CE54665" s="227"/>
    </row>
    <row r="54666" spans="83:83">
      <c r="CE54666" s="227"/>
    </row>
    <row r="54667" spans="83:83">
      <c r="CE54667" s="227"/>
    </row>
    <row r="54668" spans="83:83">
      <c r="CE54668" s="227"/>
    </row>
    <row r="54669" spans="83:83">
      <c r="CE54669" s="227"/>
    </row>
    <row r="54670" spans="83:83">
      <c r="CE54670" s="227"/>
    </row>
    <row r="54671" spans="83:83">
      <c r="CE54671" s="227"/>
    </row>
    <row r="54672" spans="83:83">
      <c r="CE54672" s="227"/>
    </row>
    <row r="54673" spans="83:83">
      <c r="CE54673" s="227"/>
    </row>
    <row r="54674" spans="83:83">
      <c r="CE54674" s="227"/>
    </row>
    <row r="54675" spans="83:83">
      <c r="CE54675" s="227"/>
    </row>
    <row r="54676" spans="83:83">
      <c r="CE54676" s="227"/>
    </row>
    <row r="54677" spans="83:83">
      <c r="CE54677" s="227"/>
    </row>
    <row r="54678" spans="83:83">
      <c r="CE54678" s="227"/>
    </row>
    <row r="54679" spans="83:83">
      <c r="CE54679" s="227"/>
    </row>
    <row r="54680" spans="83:83">
      <c r="CE54680" s="227"/>
    </row>
    <row r="54681" spans="83:83">
      <c r="CE54681" s="227"/>
    </row>
    <row r="54682" spans="83:83">
      <c r="CE54682" s="227"/>
    </row>
    <row r="54683" spans="83:83">
      <c r="CE54683" s="227"/>
    </row>
    <row r="54684" spans="83:83">
      <c r="CE54684" s="227"/>
    </row>
    <row r="54685" spans="83:83">
      <c r="CE54685" s="227"/>
    </row>
    <row r="54686" spans="83:83">
      <c r="CE54686" s="227"/>
    </row>
    <row r="54687" spans="83:83">
      <c r="CE54687" s="227"/>
    </row>
    <row r="54688" spans="83:83">
      <c r="CE54688" s="227"/>
    </row>
    <row r="54689" spans="83:83">
      <c r="CE54689" s="227"/>
    </row>
    <row r="54690" spans="83:83">
      <c r="CE54690" s="227"/>
    </row>
    <row r="54691" spans="83:83">
      <c r="CE54691" s="227"/>
    </row>
    <row r="54692" spans="83:83">
      <c r="CE54692" s="227"/>
    </row>
    <row r="54693" spans="83:83">
      <c r="CE54693" s="227"/>
    </row>
    <row r="54694" spans="83:83">
      <c r="CE54694" s="227"/>
    </row>
    <row r="54695" spans="83:83">
      <c r="CE54695" s="227"/>
    </row>
    <row r="54696" spans="83:83">
      <c r="CE54696" s="227"/>
    </row>
    <row r="54697" spans="83:83">
      <c r="CE54697" s="227"/>
    </row>
    <row r="54698" spans="83:83">
      <c r="CE54698" s="227"/>
    </row>
    <row r="54699" spans="83:83">
      <c r="CE54699" s="227"/>
    </row>
    <row r="54700" spans="83:83">
      <c r="CE54700" s="227"/>
    </row>
    <row r="54701" spans="83:83">
      <c r="CE54701" s="227"/>
    </row>
    <row r="54702" spans="83:83">
      <c r="CE54702" s="227"/>
    </row>
    <row r="54703" spans="83:83">
      <c r="CE54703" s="227"/>
    </row>
    <row r="54704" spans="83:83">
      <c r="CE54704" s="227"/>
    </row>
    <row r="54705" spans="83:83">
      <c r="CE54705" s="227"/>
    </row>
    <row r="54706" spans="83:83">
      <c r="CE54706" s="227"/>
    </row>
    <row r="54707" spans="83:83">
      <c r="CE54707" s="227"/>
    </row>
    <row r="54708" spans="83:83">
      <c r="CE54708" s="227"/>
    </row>
    <row r="54709" spans="83:83">
      <c r="CE54709" s="227"/>
    </row>
    <row r="54710" spans="83:83">
      <c r="CE54710" s="227"/>
    </row>
    <row r="54711" spans="83:83">
      <c r="CE54711" s="227"/>
    </row>
    <row r="54712" spans="83:83">
      <c r="CE54712" s="227"/>
    </row>
    <row r="54713" spans="83:83">
      <c r="CE54713" s="227"/>
    </row>
    <row r="54714" spans="83:83">
      <c r="CE54714" s="227"/>
    </row>
    <row r="54715" spans="83:83">
      <c r="CE54715" s="227"/>
    </row>
    <row r="54716" spans="83:83">
      <c r="CE54716" s="227"/>
    </row>
    <row r="54717" spans="83:83">
      <c r="CE54717" s="227"/>
    </row>
    <row r="54718" spans="83:83">
      <c r="CE54718" s="227"/>
    </row>
    <row r="54719" spans="83:83">
      <c r="CE54719" s="227"/>
    </row>
    <row r="54720" spans="83:83">
      <c r="CE54720" s="227"/>
    </row>
    <row r="54721" spans="83:83">
      <c r="CE54721" s="227"/>
    </row>
    <row r="54722" spans="83:83">
      <c r="CE54722" s="227"/>
    </row>
    <row r="54723" spans="83:83">
      <c r="CE54723" s="227"/>
    </row>
    <row r="54724" spans="83:83">
      <c r="CE54724" s="227"/>
    </row>
    <row r="54725" spans="83:83">
      <c r="CE54725" s="227"/>
    </row>
    <row r="54726" spans="83:83">
      <c r="CE54726" s="227"/>
    </row>
    <row r="54727" spans="83:83">
      <c r="CE54727" s="227"/>
    </row>
    <row r="54728" spans="83:83">
      <c r="CE54728" s="227"/>
    </row>
    <row r="54729" spans="83:83">
      <c r="CE54729" s="227"/>
    </row>
    <row r="54730" spans="83:83">
      <c r="CE54730" s="227"/>
    </row>
    <row r="54731" spans="83:83">
      <c r="CE54731" s="227"/>
    </row>
    <row r="54732" spans="83:83">
      <c r="CE54732" s="227"/>
    </row>
    <row r="54733" spans="83:83">
      <c r="CE54733" s="227"/>
    </row>
    <row r="54734" spans="83:83">
      <c r="CE54734" s="227"/>
    </row>
    <row r="54735" spans="83:83">
      <c r="CE54735" s="227"/>
    </row>
    <row r="54736" spans="83:83">
      <c r="CE54736" s="227"/>
    </row>
    <row r="54737" spans="83:83">
      <c r="CE54737" s="227"/>
    </row>
    <row r="54738" spans="83:83">
      <c r="CE54738" s="227"/>
    </row>
    <row r="54739" spans="83:83">
      <c r="CE54739" s="227"/>
    </row>
    <row r="54740" spans="83:83">
      <c r="CE54740" s="227"/>
    </row>
    <row r="54741" spans="83:83">
      <c r="CE54741" s="227"/>
    </row>
    <row r="54742" spans="83:83">
      <c r="CE54742" s="227"/>
    </row>
    <row r="54743" spans="83:83">
      <c r="CE54743" s="227"/>
    </row>
    <row r="54744" spans="83:83">
      <c r="CE54744" s="227"/>
    </row>
    <row r="54745" spans="83:83">
      <c r="CE54745" s="227"/>
    </row>
    <row r="54746" spans="83:83">
      <c r="CE54746" s="227"/>
    </row>
    <row r="54747" spans="83:83">
      <c r="CE54747" s="227"/>
    </row>
    <row r="54748" spans="83:83">
      <c r="CE54748" s="227"/>
    </row>
    <row r="54749" spans="83:83">
      <c r="CE54749" s="227"/>
    </row>
    <row r="54750" spans="83:83">
      <c r="CE54750" s="227"/>
    </row>
    <row r="54751" spans="83:83">
      <c r="CE54751" s="227"/>
    </row>
    <row r="54752" spans="83:83">
      <c r="CE54752" s="227"/>
    </row>
    <row r="54753" spans="83:83">
      <c r="CE54753" s="227"/>
    </row>
    <row r="54754" spans="83:83">
      <c r="CE54754" s="227"/>
    </row>
    <row r="54755" spans="83:83">
      <c r="CE54755" s="227"/>
    </row>
    <row r="54756" spans="83:83">
      <c r="CE54756" s="227"/>
    </row>
    <row r="54757" spans="83:83">
      <c r="CE54757" s="227"/>
    </row>
    <row r="54758" spans="83:83">
      <c r="CE54758" s="227"/>
    </row>
    <row r="54759" spans="83:83">
      <c r="CE54759" s="227"/>
    </row>
    <row r="54760" spans="83:83">
      <c r="CE54760" s="227"/>
    </row>
    <row r="54761" spans="83:83">
      <c r="CE54761" s="227"/>
    </row>
    <row r="54762" spans="83:83">
      <c r="CE54762" s="227"/>
    </row>
    <row r="54763" spans="83:83">
      <c r="CE54763" s="227"/>
    </row>
    <row r="54764" spans="83:83">
      <c r="CE54764" s="227"/>
    </row>
    <row r="54765" spans="83:83">
      <c r="CE54765" s="227"/>
    </row>
    <row r="54766" spans="83:83">
      <c r="CE54766" s="227"/>
    </row>
    <row r="54767" spans="83:83">
      <c r="CE54767" s="227"/>
    </row>
    <row r="54768" spans="83:83">
      <c r="CE54768" s="227"/>
    </row>
    <row r="54769" spans="83:83">
      <c r="CE54769" s="227"/>
    </row>
    <row r="54770" spans="83:83">
      <c r="CE54770" s="227"/>
    </row>
    <row r="54771" spans="83:83">
      <c r="CE54771" s="227"/>
    </row>
    <row r="54772" spans="83:83">
      <c r="CE54772" s="227"/>
    </row>
    <row r="54773" spans="83:83">
      <c r="CE54773" s="227"/>
    </row>
    <row r="54774" spans="83:83">
      <c r="CE54774" s="227"/>
    </row>
    <row r="54775" spans="83:83">
      <c r="CE54775" s="227"/>
    </row>
    <row r="54776" spans="83:83">
      <c r="CE54776" s="227"/>
    </row>
    <row r="54777" spans="83:83">
      <c r="CE54777" s="227"/>
    </row>
    <row r="54778" spans="83:83">
      <c r="CE54778" s="227"/>
    </row>
    <row r="54779" spans="83:83">
      <c r="CE54779" s="227"/>
    </row>
    <row r="54780" spans="83:83">
      <c r="CE54780" s="227"/>
    </row>
    <row r="54781" spans="83:83">
      <c r="CE54781" s="227"/>
    </row>
    <row r="54782" spans="83:83">
      <c r="CE54782" s="227"/>
    </row>
    <row r="54783" spans="83:83">
      <c r="CE54783" s="227"/>
    </row>
    <row r="54784" spans="83:83">
      <c r="CE54784" s="227"/>
    </row>
    <row r="54785" spans="83:83">
      <c r="CE54785" s="227"/>
    </row>
    <row r="54786" spans="83:83">
      <c r="CE54786" s="227"/>
    </row>
    <row r="54787" spans="83:83">
      <c r="CE54787" s="227"/>
    </row>
    <row r="54788" spans="83:83">
      <c r="CE54788" s="227"/>
    </row>
    <row r="54789" spans="83:83">
      <c r="CE54789" s="227"/>
    </row>
    <row r="54790" spans="83:83">
      <c r="CE54790" s="227"/>
    </row>
    <row r="54791" spans="83:83">
      <c r="CE54791" s="227"/>
    </row>
    <row r="54792" spans="83:83">
      <c r="CE54792" s="227"/>
    </row>
    <row r="54793" spans="83:83">
      <c r="CE54793" s="227"/>
    </row>
    <row r="54794" spans="83:83">
      <c r="CE54794" s="227"/>
    </row>
    <row r="54795" spans="83:83">
      <c r="CE54795" s="227"/>
    </row>
    <row r="54796" spans="83:83">
      <c r="CE54796" s="227"/>
    </row>
    <row r="54797" spans="83:83">
      <c r="CE54797" s="227"/>
    </row>
    <row r="54798" spans="83:83">
      <c r="CE54798" s="227"/>
    </row>
    <row r="54799" spans="83:83">
      <c r="CE54799" s="227"/>
    </row>
    <row r="54800" spans="83:83">
      <c r="CE54800" s="227"/>
    </row>
    <row r="54801" spans="83:83">
      <c r="CE54801" s="227"/>
    </row>
    <row r="54802" spans="83:83">
      <c r="CE54802" s="227"/>
    </row>
    <row r="54803" spans="83:83">
      <c r="CE54803" s="227"/>
    </row>
    <row r="54804" spans="83:83">
      <c r="CE54804" s="227"/>
    </row>
    <row r="54805" spans="83:83">
      <c r="CE54805" s="227"/>
    </row>
    <row r="54806" spans="83:83">
      <c r="CE54806" s="227"/>
    </row>
    <row r="54807" spans="83:83">
      <c r="CE54807" s="227"/>
    </row>
    <row r="54808" spans="83:83">
      <c r="CE54808" s="227"/>
    </row>
    <row r="54809" spans="83:83">
      <c r="CE54809" s="227"/>
    </row>
    <row r="54810" spans="83:83">
      <c r="CE54810" s="227"/>
    </row>
    <row r="54811" spans="83:83">
      <c r="CE54811" s="227"/>
    </row>
    <row r="54812" spans="83:83">
      <c r="CE54812" s="227"/>
    </row>
    <row r="54813" spans="83:83">
      <c r="CE54813" s="227"/>
    </row>
    <row r="54814" spans="83:83">
      <c r="CE54814" s="227"/>
    </row>
    <row r="54815" spans="83:83">
      <c r="CE54815" s="227"/>
    </row>
    <row r="54816" spans="83:83">
      <c r="CE54816" s="227"/>
    </row>
    <row r="54817" spans="83:83">
      <c r="CE54817" s="227"/>
    </row>
    <row r="54818" spans="83:83">
      <c r="CE54818" s="227"/>
    </row>
    <row r="54819" spans="83:83">
      <c r="CE54819" s="227"/>
    </row>
    <row r="54820" spans="83:83">
      <c r="CE54820" s="227"/>
    </row>
    <row r="54821" spans="83:83">
      <c r="CE54821" s="227"/>
    </row>
    <row r="54822" spans="83:83">
      <c r="CE54822" s="227"/>
    </row>
    <row r="54823" spans="83:83">
      <c r="CE54823" s="227"/>
    </row>
    <row r="54824" spans="83:83">
      <c r="CE54824" s="227"/>
    </row>
    <row r="54825" spans="83:83">
      <c r="CE54825" s="227"/>
    </row>
    <row r="54826" spans="83:83">
      <c r="CE54826" s="227"/>
    </row>
    <row r="54827" spans="83:83">
      <c r="CE54827" s="227"/>
    </row>
    <row r="54828" spans="83:83">
      <c r="CE54828" s="227"/>
    </row>
    <row r="54829" spans="83:83">
      <c r="CE54829" s="227"/>
    </row>
    <row r="54830" spans="83:83">
      <c r="CE54830" s="227"/>
    </row>
    <row r="54831" spans="83:83">
      <c r="CE54831" s="227"/>
    </row>
    <row r="54832" spans="83:83">
      <c r="CE54832" s="227"/>
    </row>
    <row r="54833" spans="83:83">
      <c r="CE54833" s="227"/>
    </row>
    <row r="54834" spans="83:83">
      <c r="CE54834" s="227"/>
    </row>
    <row r="54835" spans="83:83">
      <c r="CE54835" s="227"/>
    </row>
    <row r="54836" spans="83:83">
      <c r="CE54836" s="227"/>
    </row>
    <row r="54837" spans="83:83">
      <c r="CE54837" s="227"/>
    </row>
    <row r="54838" spans="83:83">
      <c r="CE54838" s="227"/>
    </row>
    <row r="54839" spans="83:83">
      <c r="CE54839" s="227"/>
    </row>
    <row r="54840" spans="83:83">
      <c r="CE54840" s="227"/>
    </row>
    <row r="54841" spans="83:83">
      <c r="CE54841" s="227"/>
    </row>
    <row r="54842" spans="83:83">
      <c r="CE54842" s="227"/>
    </row>
    <row r="54843" spans="83:83">
      <c r="CE54843" s="227"/>
    </row>
    <row r="54844" spans="83:83">
      <c r="CE54844" s="227"/>
    </row>
    <row r="54845" spans="83:83">
      <c r="CE54845" s="227"/>
    </row>
    <row r="54846" spans="83:83">
      <c r="CE54846" s="227"/>
    </row>
    <row r="54847" spans="83:83">
      <c r="CE54847" s="227"/>
    </row>
    <row r="54848" spans="83:83">
      <c r="CE54848" s="227"/>
    </row>
    <row r="54849" spans="83:83">
      <c r="CE54849" s="227"/>
    </row>
    <row r="54850" spans="83:83">
      <c r="CE54850" s="227"/>
    </row>
    <row r="54851" spans="83:83">
      <c r="CE54851" s="227"/>
    </row>
    <row r="54852" spans="83:83">
      <c r="CE54852" s="227"/>
    </row>
    <row r="54853" spans="83:83">
      <c r="CE54853" s="227"/>
    </row>
    <row r="54854" spans="83:83">
      <c r="CE54854" s="227"/>
    </row>
    <row r="54855" spans="83:83">
      <c r="CE54855" s="227"/>
    </row>
    <row r="54856" spans="83:83">
      <c r="CE54856" s="227"/>
    </row>
    <row r="54857" spans="83:83">
      <c r="CE54857" s="227"/>
    </row>
    <row r="54858" spans="83:83">
      <c r="CE54858" s="227"/>
    </row>
    <row r="54859" spans="83:83">
      <c r="CE54859" s="227"/>
    </row>
    <row r="54860" spans="83:83">
      <c r="CE54860" s="227"/>
    </row>
    <row r="54861" spans="83:83">
      <c r="CE54861" s="227"/>
    </row>
    <row r="54862" spans="83:83">
      <c r="CE54862" s="227"/>
    </row>
    <row r="54863" spans="83:83">
      <c r="CE54863" s="227"/>
    </row>
    <row r="54864" spans="83:83">
      <c r="CE54864" s="227"/>
    </row>
    <row r="54865" spans="83:83">
      <c r="CE54865" s="227"/>
    </row>
    <row r="54866" spans="83:83">
      <c r="CE54866" s="227"/>
    </row>
    <row r="54867" spans="83:83">
      <c r="CE54867" s="227"/>
    </row>
    <row r="54868" spans="83:83">
      <c r="CE54868" s="227"/>
    </row>
    <row r="54869" spans="83:83">
      <c r="CE54869" s="227"/>
    </row>
    <row r="54870" spans="83:83">
      <c r="CE54870" s="227"/>
    </row>
    <row r="54871" spans="83:83">
      <c r="CE54871" s="227"/>
    </row>
    <row r="54872" spans="83:83">
      <c r="CE54872" s="227"/>
    </row>
    <row r="54873" spans="83:83">
      <c r="CE54873" s="227"/>
    </row>
    <row r="54874" spans="83:83">
      <c r="CE54874" s="227"/>
    </row>
    <row r="54875" spans="83:83">
      <c r="CE54875" s="227"/>
    </row>
    <row r="54876" spans="83:83">
      <c r="CE54876" s="227"/>
    </row>
    <row r="54877" spans="83:83">
      <c r="CE54877" s="227"/>
    </row>
    <row r="54878" spans="83:83">
      <c r="CE54878" s="227"/>
    </row>
    <row r="54879" spans="83:83">
      <c r="CE54879" s="227"/>
    </row>
    <row r="54880" spans="83:83">
      <c r="CE54880" s="227"/>
    </row>
    <row r="54881" spans="83:83">
      <c r="CE54881" s="227"/>
    </row>
    <row r="54882" spans="83:83">
      <c r="CE54882" s="227"/>
    </row>
    <row r="54883" spans="83:83">
      <c r="CE54883" s="227"/>
    </row>
    <row r="54884" spans="83:83">
      <c r="CE54884" s="227"/>
    </row>
    <row r="54885" spans="83:83">
      <c r="CE54885" s="227"/>
    </row>
    <row r="54886" spans="83:83">
      <c r="CE54886" s="227"/>
    </row>
    <row r="54887" spans="83:83">
      <c r="CE54887" s="227"/>
    </row>
    <row r="54888" spans="83:83">
      <c r="CE54888" s="227"/>
    </row>
    <row r="54889" spans="83:83">
      <c r="CE54889" s="227"/>
    </row>
    <row r="54890" spans="83:83">
      <c r="CE54890" s="227"/>
    </row>
    <row r="54891" spans="83:83">
      <c r="CE54891" s="227"/>
    </row>
    <row r="54892" spans="83:83">
      <c r="CE54892" s="227"/>
    </row>
    <row r="54893" spans="83:83">
      <c r="CE54893" s="227"/>
    </row>
    <row r="54894" spans="83:83">
      <c r="CE54894" s="227"/>
    </row>
    <row r="54895" spans="83:83">
      <c r="CE54895" s="227"/>
    </row>
    <row r="54896" spans="83:83">
      <c r="CE54896" s="227"/>
    </row>
    <row r="54897" spans="83:83">
      <c r="CE54897" s="227"/>
    </row>
    <row r="54898" spans="83:83">
      <c r="CE54898" s="227"/>
    </row>
    <row r="54899" spans="83:83">
      <c r="CE54899" s="227"/>
    </row>
    <row r="54900" spans="83:83">
      <c r="CE54900" s="227"/>
    </row>
    <row r="54901" spans="83:83">
      <c r="CE54901" s="227"/>
    </row>
    <row r="54902" spans="83:83">
      <c r="CE54902" s="227"/>
    </row>
    <row r="54903" spans="83:83">
      <c r="CE54903" s="227"/>
    </row>
    <row r="54904" spans="83:83">
      <c r="CE54904" s="227"/>
    </row>
    <row r="54905" spans="83:83">
      <c r="CE54905" s="227"/>
    </row>
    <row r="54906" spans="83:83">
      <c r="CE54906" s="227"/>
    </row>
    <row r="54907" spans="83:83">
      <c r="CE54907" s="227"/>
    </row>
    <row r="54908" spans="83:83">
      <c r="CE54908" s="227"/>
    </row>
    <row r="54909" spans="83:83">
      <c r="CE54909" s="227"/>
    </row>
    <row r="54910" spans="83:83">
      <c r="CE54910" s="227"/>
    </row>
    <row r="54911" spans="83:83">
      <c r="CE54911" s="227"/>
    </row>
    <row r="54912" spans="83:83">
      <c r="CE54912" s="227"/>
    </row>
    <row r="54913" spans="83:83">
      <c r="CE54913" s="227"/>
    </row>
    <row r="54914" spans="83:83">
      <c r="CE54914" s="227"/>
    </row>
    <row r="54915" spans="83:83">
      <c r="CE54915" s="227"/>
    </row>
    <row r="54916" spans="83:83">
      <c r="CE54916" s="227"/>
    </row>
    <row r="54917" spans="83:83">
      <c r="CE54917" s="227"/>
    </row>
    <row r="54918" spans="83:83">
      <c r="CE54918" s="227"/>
    </row>
    <row r="54919" spans="83:83">
      <c r="CE54919" s="227"/>
    </row>
    <row r="54920" spans="83:83">
      <c r="CE54920" s="227"/>
    </row>
    <row r="54921" spans="83:83">
      <c r="CE54921" s="227"/>
    </row>
    <row r="54922" spans="83:83">
      <c r="CE54922" s="227"/>
    </row>
    <row r="54923" spans="83:83">
      <c r="CE54923" s="227"/>
    </row>
    <row r="54924" spans="83:83">
      <c r="CE54924" s="227"/>
    </row>
    <row r="54925" spans="83:83">
      <c r="CE54925" s="227"/>
    </row>
    <row r="54926" spans="83:83">
      <c r="CE54926" s="227"/>
    </row>
    <row r="54927" spans="83:83">
      <c r="CE54927" s="227"/>
    </row>
    <row r="54928" spans="83:83">
      <c r="CE54928" s="227"/>
    </row>
    <row r="54929" spans="83:83">
      <c r="CE54929" s="227"/>
    </row>
    <row r="54930" spans="83:83">
      <c r="CE54930" s="227"/>
    </row>
    <row r="54931" spans="83:83">
      <c r="CE54931" s="227"/>
    </row>
    <row r="54932" spans="83:83">
      <c r="CE54932" s="227"/>
    </row>
    <row r="54933" spans="83:83">
      <c r="CE54933" s="227"/>
    </row>
    <row r="54934" spans="83:83">
      <c r="CE54934" s="227"/>
    </row>
    <row r="54935" spans="83:83">
      <c r="CE54935" s="227"/>
    </row>
    <row r="54936" spans="83:83">
      <c r="CE54936" s="227"/>
    </row>
    <row r="54937" spans="83:83">
      <c r="CE54937" s="227"/>
    </row>
    <row r="54938" spans="83:83">
      <c r="CE54938" s="227"/>
    </row>
    <row r="54939" spans="83:83">
      <c r="CE54939" s="227"/>
    </row>
    <row r="54940" spans="83:83">
      <c r="CE54940" s="227"/>
    </row>
    <row r="54941" spans="83:83">
      <c r="CE54941" s="227"/>
    </row>
    <row r="54942" spans="83:83">
      <c r="CE54942" s="227"/>
    </row>
    <row r="54943" spans="83:83">
      <c r="CE54943" s="227"/>
    </row>
    <row r="54944" spans="83:83">
      <c r="CE54944" s="227"/>
    </row>
    <row r="54945" spans="83:83">
      <c r="CE54945" s="227"/>
    </row>
    <row r="54946" spans="83:83">
      <c r="CE54946" s="227"/>
    </row>
    <row r="54947" spans="83:83">
      <c r="CE54947" s="227"/>
    </row>
    <row r="54948" spans="83:83">
      <c r="CE54948" s="227"/>
    </row>
    <row r="54949" spans="83:83">
      <c r="CE54949" s="227"/>
    </row>
    <row r="54950" spans="83:83">
      <c r="CE54950" s="227"/>
    </row>
    <row r="54951" spans="83:83">
      <c r="CE54951" s="227"/>
    </row>
    <row r="54952" spans="83:83">
      <c r="CE54952" s="227"/>
    </row>
    <row r="54953" spans="83:83">
      <c r="CE54953" s="227"/>
    </row>
    <row r="54954" spans="83:83">
      <c r="CE54954" s="227"/>
    </row>
    <row r="54955" spans="83:83">
      <c r="CE54955" s="227"/>
    </row>
    <row r="54956" spans="83:83">
      <c r="CE54956" s="227"/>
    </row>
    <row r="54957" spans="83:83">
      <c r="CE54957" s="227"/>
    </row>
    <row r="54958" spans="83:83">
      <c r="CE54958" s="227"/>
    </row>
    <row r="54959" spans="83:83">
      <c r="CE54959" s="227"/>
    </row>
    <row r="54960" spans="83:83">
      <c r="CE54960" s="227"/>
    </row>
    <row r="54961" spans="83:83">
      <c r="CE54961" s="227"/>
    </row>
    <row r="54962" spans="83:83">
      <c r="CE54962" s="227"/>
    </row>
    <row r="54963" spans="83:83">
      <c r="CE54963" s="227"/>
    </row>
    <row r="54964" spans="83:83">
      <c r="CE54964" s="227"/>
    </row>
    <row r="54965" spans="83:83">
      <c r="CE54965" s="227"/>
    </row>
    <row r="54966" spans="83:83">
      <c r="CE54966" s="227"/>
    </row>
    <row r="54967" spans="83:83">
      <c r="CE54967" s="227"/>
    </row>
    <row r="54968" spans="83:83">
      <c r="CE54968" s="227"/>
    </row>
    <row r="54969" spans="83:83">
      <c r="CE54969" s="227"/>
    </row>
    <row r="54970" spans="83:83">
      <c r="CE54970" s="227"/>
    </row>
    <row r="54971" spans="83:83">
      <c r="CE54971" s="227"/>
    </row>
    <row r="54972" spans="83:83">
      <c r="CE54972" s="227"/>
    </row>
    <row r="54973" spans="83:83">
      <c r="CE54973" s="227"/>
    </row>
    <row r="54974" spans="83:83">
      <c r="CE54974" s="227"/>
    </row>
    <row r="54975" spans="83:83">
      <c r="CE54975" s="227"/>
    </row>
    <row r="54976" spans="83:83">
      <c r="CE54976" s="227"/>
    </row>
    <row r="54977" spans="83:83">
      <c r="CE54977" s="227"/>
    </row>
    <row r="54978" spans="83:83">
      <c r="CE54978" s="227"/>
    </row>
    <row r="54979" spans="83:83">
      <c r="CE54979" s="227"/>
    </row>
    <row r="54980" spans="83:83">
      <c r="CE54980" s="227"/>
    </row>
    <row r="54981" spans="83:83">
      <c r="CE54981" s="227"/>
    </row>
    <row r="54982" spans="83:83">
      <c r="CE54982" s="227"/>
    </row>
    <row r="54983" spans="83:83">
      <c r="CE54983" s="227"/>
    </row>
    <row r="54984" spans="83:83">
      <c r="CE54984" s="227"/>
    </row>
    <row r="54985" spans="83:83">
      <c r="CE54985" s="227"/>
    </row>
    <row r="54986" spans="83:83">
      <c r="CE54986" s="227"/>
    </row>
    <row r="54987" spans="83:83">
      <c r="CE54987" s="227"/>
    </row>
    <row r="54988" spans="83:83">
      <c r="CE54988" s="227"/>
    </row>
    <row r="54989" spans="83:83">
      <c r="CE54989" s="227"/>
    </row>
    <row r="54990" spans="83:83">
      <c r="CE54990" s="227"/>
    </row>
    <row r="54991" spans="83:83">
      <c r="CE54991" s="227"/>
    </row>
    <row r="54992" spans="83:83">
      <c r="CE54992" s="227"/>
    </row>
    <row r="54993" spans="83:83">
      <c r="CE54993" s="227"/>
    </row>
    <row r="54994" spans="83:83">
      <c r="CE54994" s="227"/>
    </row>
    <row r="54995" spans="83:83">
      <c r="CE54995" s="227"/>
    </row>
    <row r="54996" spans="83:83">
      <c r="CE54996" s="227"/>
    </row>
    <row r="54997" spans="83:83">
      <c r="CE54997" s="227"/>
    </row>
    <row r="54998" spans="83:83">
      <c r="CE54998" s="227"/>
    </row>
    <row r="54999" spans="83:83">
      <c r="CE54999" s="227"/>
    </row>
    <row r="55000" spans="83:83">
      <c r="CE55000" s="227"/>
    </row>
    <row r="55001" spans="83:83">
      <c r="CE55001" s="227"/>
    </row>
    <row r="55002" spans="83:83">
      <c r="CE55002" s="227"/>
    </row>
    <row r="55003" spans="83:83">
      <c r="CE55003" s="227"/>
    </row>
    <row r="55004" spans="83:83">
      <c r="CE55004" s="227"/>
    </row>
    <row r="55005" spans="83:83">
      <c r="CE55005" s="227"/>
    </row>
    <row r="55006" spans="83:83">
      <c r="CE55006" s="227"/>
    </row>
    <row r="55007" spans="83:83">
      <c r="CE55007" s="227"/>
    </row>
    <row r="55008" spans="83:83">
      <c r="CE55008" s="227"/>
    </row>
    <row r="55009" spans="83:83">
      <c r="CE55009" s="227"/>
    </row>
    <row r="55010" spans="83:83">
      <c r="CE55010" s="227"/>
    </row>
    <row r="55011" spans="83:83">
      <c r="CE55011" s="227"/>
    </row>
    <row r="55012" spans="83:83">
      <c r="CE55012" s="227"/>
    </row>
    <row r="55013" spans="83:83">
      <c r="CE55013" s="227"/>
    </row>
    <row r="55014" spans="83:83">
      <c r="CE55014" s="227"/>
    </row>
    <row r="55015" spans="83:83">
      <c r="CE55015" s="227"/>
    </row>
    <row r="55016" spans="83:83">
      <c r="CE55016" s="227"/>
    </row>
    <row r="55017" spans="83:83">
      <c r="CE55017" s="227"/>
    </row>
    <row r="55018" spans="83:83">
      <c r="CE55018" s="227"/>
    </row>
    <row r="55019" spans="83:83">
      <c r="CE55019" s="227"/>
    </row>
    <row r="55020" spans="83:83">
      <c r="CE55020" s="227"/>
    </row>
    <row r="55021" spans="83:83">
      <c r="CE55021" s="227"/>
    </row>
    <row r="55022" spans="83:83">
      <c r="CE55022" s="227"/>
    </row>
    <row r="55023" spans="83:83">
      <c r="CE55023" s="227"/>
    </row>
    <row r="55024" spans="83:83">
      <c r="CE55024" s="227"/>
    </row>
    <row r="55025" spans="83:83">
      <c r="CE55025" s="227"/>
    </row>
    <row r="55026" spans="83:83">
      <c r="CE55026" s="227"/>
    </row>
    <row r="55027" spans="83:83">
      <c r="CE55027" s="227"/>
    </row>
    <row r="55028" spans="83:83">
      <c r="CE55028" s="227"/>
    </row>
    <row r="55029" spans="83:83">
      <c r="CE55029" s="227"/>
    </row>
    <row r="55030" spans="83:83">
      <c r="CE55030" s="227"/>
    </row>
    <row r="55031" spans="83:83">
      <c r="CE55031" s="227"/>
    </row>
    <row r="55032" spans="83:83">
      <c r="CE55032" s="227"/>
    </row>
    <row r="55033" spans="83:83">
      <c r="CE55033" s="227"/>
    </row>
    <row r="55034" spans="83:83">
      <c r="CE55034" s="227"/>
    </row>
    <row r="55035" spans="83:83">
      <c r="CE55035" s="227"/>
    </row>
    <row r="55036" spans="83:83">
      <c r="CE55036" s="227"/>
    </row>
    <row r="55037" spans="83:83">
      <c r="CE55037" s="227"/>
    </row>
    <row r="55038" spans="83:83">
      <c r="CE55038" s="227"/>
    </row>
    <row r="55039" spans="83:83">
      <c r="CE55039" s="227"/>
    </row>
    <row r="55040" spans="83:83">
      <c r="CE55040" s="227"/>
    </row>
    <row r="55041" spans="83:83">
      <c r="CE55041" s="227"/>
    </row>
    <row r="55042" spans="83:83">
      <c r="CE55042" s="227"/>
    </row>
    <row r="55043" spans="83:83">
      <c r="CE55043" s="227"/>
    </row>
    <row r="55044" spans="83:83">
      <c r="CE55044" s="227"/>
    </row>
    <row r="55045" spans="83:83">
      <c r="CE55045" s="227"/>
    </row>
    <row r="55046" spans="83:83">
      <c r="CE55046" s="227"/>
    </row>
    <row r="55047" spans="83:83">
      <c r="CE55047" s="227"/>
    </row>
    <row r="55048" spans="83:83">
      <c r="CE55048" s="227"/>
    </row>
    <row r="55049" spans="83:83">
      <c r="CE55049" s="227"/>
    </row>
    <row r="55050" spans="83:83">
      <c r="CE55050" s="227"/>
    </row>
    <row r="55051" spans="83:83">
      <c r="CE55051" s="227"/>
    </row>
    <row r="55052" spans="83:83">
      <c r="CE55052" s="227"/>
    </row>
    <row r="55053" spans="83:83">
      <c r="CE55053" s="227"/>
    </row>
    <row r="55054" spans="83:83">
      <c r="CE55054" s="227"/>
    </row>
    <row r="55055" spans="83:83">
      <c r="CE55055" s="227"/>
    </row>
    <row r="55056" spans="83:83">
      <c r="CE55056" s="227"/>
    </row>
    <row r="55057" spans="83:83">
      <c r="CE55057" s="227"/>
    </row>
    <row r="55058" spans="83:83">
      <c r="CE55058" s="227"/>
    </row>
    <row r="55059" spans="83:83">
      <c r="CE55059" s="227"/>
    </row>
    <row r="55060" spans="83:83">
      <c r="CE55060" s="227"/>
    </row>
    <row r="55061" spans="83:83">
      <c r="CE55061" s="227"/>
    </row>
    <row r="55062" spans="83:83">
      <c r="CE55062" s="227"/>
    </row>
    <row r="55063" spans="83:83">
      <c r="CE55063" s="227"/>
    </row>
    <row r="55064" spans="83:83">
      <c r="CE55064" s="227"/>
    </row>
    <row r="55065" spans="83:83">
      <c r="CE55065" s="227"/>
    </row>
    <row r="55066" spans="83:83">
      <c r="CE55066" s="227"/>
    </row>
    <row r="55067" spans="83:83">
      <c r="CE55067" s="227"/>
    </row>
    <row r="55068" spans="83:83">
      <c r="CE55068" s="227"/>
    </row>
    <row r="55069" spans="83:83">
      <c r="CE55069" s="227"/>
    </row>
    <row r="55070" spans="83:83">
      <c r="CE55070" s="227"/>
    </row>
    <row r="55071" spans="83:83">
      <c r="CE55071" s="227"/>
    </row>
    <row r="55072" spans="83:83">
      <c r="CE55072" s="227"/>
    </row>
    <row r="55073" spans="83:83">
      <c r="CE55073" s="227"/>
    </row>
    <row r="55074" spans="83:83">
      <c r="CE55074" s="227"/>
    </row>
    <row r="55075" spans="83:83">
      <c r="CE55075" s="227"/>
    </row>
    <row r="55076" spans="83:83">
      <c r="CE55076" s="227"/>
    </row>
    <row r="55077" spans="83:83">
      <c r="CE55077" s="227"/>
    </row>
    <row r="55078" spans="83:83">
      <c r="CE55078" s="227"/>
    </row>
    <row r="55079" spans="83:83">
      <c r="CE55079" s="227"/>
    </row>
    <row r="55080" spans="83:83">
      <c r="CE55080" s="227"/>
    </row>
    <row r="55081" spans="83:83">
      <c r="CE55081" s="227"/>
    </row>
    <row r="55082" spans="83:83">
      <c r="CE55082" s="227"/>
    </row>
    <row r="55083" spans="83:83">
      <c r="CE55083" s="227"/>
    </row>
    <row r="55084" spans="83:83">
      <c r="CE55084" s="227"/>
    </row>
    <row r="55085" spans="83:83">
      <c r="CE55085" s="227"/>
    </row>
    <row r="55086" spans="83:83">
      <c r="CE55086" s="227"/>
    </row>
    <row r="55087" spans="83:83">
      <c r="CE55087" s="227"/>
    </row>
    <row r="55088" spans="83:83">
      <c r="CE55088" s="227"/>
    </row>
    <row r="55089" spans="83:83">
      <c r="CE55089" s="227"/>
    </row>
    <row r="55090" spans="83:83">
      <c r="CE55090" s="227"/>
    </row>
    <row r="55091" spans="83:83">
      <c r="CE55091" s="227"/>
    </row>
    <row r="55092" spans="83:83">
      <c r="CE55092" s="227"/>
    </row>
    <row r="55093" spans="83:83">
      <c r="CE55093" s="227"/>
    </row>
    <row r="55094" spans="83:83">
      <c r="CE55094" s="227"/>
    </row>
    <row r="55095" spans="83:83">
      <c r="CE55095" s="227"/>
    </row>
    <row r="55096" spans="83:83">
      <c r="CE55096" s="227"/>
    </row>
    <row r="55097" spans="83:83">
      <c r="CE55097" s="227"/>
    </row>
    <row r="55098" spans="83:83">
      <c r="CE55098" s="227"/>
    </row>
    <row r="55099" spans="83:83">
      <c r="CE55099" s="227"/>
    </row>
    <row r="55100" spans="83:83">
      <c r="CE55100" s="227"/>
    </row>
    <row r="55101" spans="83:83">
      <c r="CE55101" s="227"/>
    </row>
    <row r="55102" spans="83:83">
      <c r="CE55102" s="227"/>
    </row>
    <row r="55103" spans="83:83">
      <c r="CE55103" s="227"/>
    </row>
    <row r="55104" spans="83:83">
      <c r="CE55104" s="227"/>
    </row>
    <row r="55105" spans="83:83">
      <c r="CE55105" s="227"/>
    </row>
    <row r="55106" spans="83:83">
      <c r="CE55106" s="227"/>
    </row>
    <row r="55107" spans="83:83">
      <c r="CE55107" s="227"/>
    </row>
    <row r="55108" spans="83:83">
      <c r="CE55108" s="227"/>
    </row>
    <row r="55109" spans="83:83">
      <c r="CE55109" s="227"/>
    </row>
    <row r="55110" spans="83:83">
      <c r="CE55110" s="227"/>
    </row>
    <row r="55111" spans="83:83">
      <c r="CE55111" s="227"/>
    </row>
    <row r="55112" spans="83:83">
      <c r="CE55112" s="227"/>
    </row>
    <row r="55113" spans="83:83">
      <c r="CE55113" s="227"/>
    </row>
    <row r="55114" spans="83:83">
      <c r="CE55114" s="227"/>
    </row>
    <row r="55115" spans="83:83">
      <c r="CE55115" s="227"/>
    </row>
    <row r="55116" spans="83:83">
      <c r="CE55116" s="227"/>
    </row>
    <row r="55117" spans="83:83">
      <c r="CE55117" s="227"/>
    </row>
    <row r="55118" spans="83:83">
      <c r="CE55118" s="227"/>
    </row>
    <row r="55119" spans="83:83">
      <c r="CE55119" s="227"/>
    </row>
    <row r="55120" spans="83:83">
      <c r="CE55120" s="227"/>
    </row>
    <row r="55121" spans="83:83">
      <c r="CE55121" s="227"/>
    </row>
    <row r="55122" spans="83:83">
      <c r="CE55122" s="227"/>
    </row>
    <row r="55123" spans="83:83">
      <c r="CE55123" s="227"/>
    </row>
    <row r="55124" spans="83:83">
      <c r="CE55124" s="227"/>
    </row>
    <row r="55125" spans="83:83">
      <c r="CE55125" s="227"/>
    </row>
    <row r="55126" spans="83:83">
      <c r="CE55126" s="227"/>
    </row>
    <row r="55127" spans="83:83">
      <c r="CE55127" s="227"/>
    </row>
    <row r="55128" spans="83:83">
      <c r="CE55128" s="227"/>
    </row>
    <row r="55129" spans="83:83">
      <c r="CE55129" s="227"/>
    </row>
    <row r="55130" spans="83:83">
      <c r="CE55130" s="227"/>
    </row>
    <row r="55131" spans="83:83">
      <c r="CE55131" s="227"/>
    </row>
    <row r="55132" spans="83:83">
      <c r="CE55132" s="227"/>
    </row>
    <row r="55133" spans="83:83">
      <c r="CE55133" s="227"/>
    </row>
    <row r="55134" spans="83:83">
      <c r="CE55134" s="227"/>
    </row>
    <row r="55135" spans="83:83">
      <c r="CE55135" s="227"/>
    </row>
    <row r="55136" spans="83:83">
      <c r="CE55136" s="227"/>
    </row>
    <row r="55137" spans="83:83">
      <c r="CE55137" s="227"/>
    </row>
    <row r="55138" spans="83:83">
      <c r="CE55138" s="227"/>
    </row>
    <row r="55139" spans="83:83">
      <c r="CE55139" s="227"/>
    </row>
    <row r="55140" spans="83:83">
      <c r="CE55140" s="227"/>
    </row>
    <row r="55141" spans="83:83">
      <c r="CE55141" s="227"/>
    </row>
    <row r="55142" spans="83:83">
      <c r="CE55142" s="227"/>
    </row>
    <row r="55143" spans="83:83">
      <c r="CE55143" s="227"/>
    </row>
    <row r="55144" spans="83:83">
      <c r="CE55144" s="227"/>
    </row>
    <row r="55145" spans="83:83">
      <c r="CE55145" s="227"/>
    </row>
    <row r="55146" spans="83:83">
      <c r="CE55146" s="227"/>
    </row>
    <row r="55147" spans="83:83">
      <c r="CE55147" s="227"/>
    </row>
    <row r="55148" spans="83:83">
      <c r="CE55148" s="227"/>
    </row>
    <row r="55149" spans="83:83">
      <c r="CE55149" s="227"/>
    </row>
    <row r="55150" spans="83:83">
      <c r="CE55150" s="227"/>
    </row>
    <row r="55151" spans="83:83">
      <c r="CE55151" s="227"/>
    </row>
    <row r="55152" spans="83:83">
      <c r="CE55152" s="227"/>
    </row>
    <row r="55153" spans="83:83">
      <c r="CE55153" s="227"/>
    </row>
    <row r="55154" spans="83:83">
      <c r="CE55154" s="227"/>
    </row>
    <row r="55155" spans="83:83">
      <c r="CE55155" s="227"/>
    </row>
    <row r="55156" spans="83:83">
      <c r="CE55156" s="227"/>
    </row>
    <row r="55157" spans="83:83">
      <c r="CE55157" s="227"/>
    </row>
    <row r="55158" spans="83:83">
      <c r="CE55158" s="227"/>
    </row>
    <row r="55159" spans="83:83">
      <c r="CE55159" s="227"/>
    </row>
    <row r="55160" spans="83:83">
      <c r="CE55160" s="227"/>
    </row>
    <row r="55161" spans="83:83">
      <c r="CE55161" s="227"/>
    </row>
    <row r="55162" spans="83:83">
      <c r="CE55162" s="227"/>
    </row>
    <row r="55163" spans="83:83">
      <c r="CE55163" s="227"/>
    </row>
    <row r="55164" spans="83:83">
      <c r="CE55164" s="227"/>
    </row>
    <row r="55165" spans="83:83">
      <c r="CE55165" s="227"/>
    </row>
    <row r="55166" spans="83:83">
      <c r="CE55166" s="227"/>
    </row>
    <row r="55167" spans="83:83">
      <c r="CE55167" s="227"/>
    </row>
    <row r="55168" spans="83:83">
      <c r="CE55168" s="227"/>
    </row>
    <row r="55169" spans="83:83">
      <c r="CE55169" s="227"/>
    </row>
    <row r="55170" spans="83:83">
      <c r="CE55170" s="227"/>
    </row>
    <row r="55171" spans="83:83">
      <c r="CE55171" s="227"/>
    </row>
    <row r="55172" spans="83:83">
      <c r="CE55172" s="227"/>
    </row>
    <row r="55173" spans="83:83">
      <c r="CE55173" s="227"/>
    </row>
    <row r="55174" spans="83:83">
      <c r="CE55174" s="227"/>
    </row>
    <row r="55175" spans="83:83">
      <c r="CE55175" s="227"/>
    </row>
    <row r="55176" spans="83:83">
      <c r="CE55176" s="227"/>
    </row>
    <row r="55177" spans="83:83">
      <c r="CE55177" s="227"/>
    </row>
    <row r="55178" spans="83:83">
      <c r="CE55178" s="227"/>
    </row>
    <row r="55179" spans="83:83">
      <c r="CE55179" s="227"/>
    </row>
    <row r="55180" spans="83:83">
      <c r="CE55180" s="227"/>
    </row>
    <row r="55181" spans="83:83">
      <c r="CE55181" s="227"/>
    </row>
    <row r="55182" spans="83:83">
      <c r="CE55182" s="227"/>
    </row>
    <row r="55183" spans="83:83">
      <c r="CE55183" s="227"/>
    </row>
    <row r="55184" spans="83:83">
      <c r="CE55184" s="227"/>
    </row>
    <row r="55185" spans="83:83">
      <c r="CE55185" s="227"/>
    </row>
    <row r="55186" spans="83:83">
      <c r="CE55186" s="227"/>
    </row>
    <row r="55187" spans="83:83">
      <c r="CE55187" s="227"/>
    </row>
    <row r="55188" spans="83:83">
      <c r="CE55188" s="227"/>
    </row>
    <row r="55189" spans="83:83">
      <c r="CE55189" s="227"/>
    </row>
    <row r="55190" spans="83:83">
      <c r="CE55190" s="227"/>
    </row>
    <row r="55191" spans="83:83">
      <c r="CE55191" s="227"/>
    </row>
    <row r="55192" spans="83:83">
      <c r="CE55192" s="227"/>
    </row>
    <row r="55193" spans="83:83">
      <c r="CE55193" s="227"/>
    </row>
    <row r="55194" spans="83:83">
      <c r="CE55194" s="227"/>
    </row>
    <row r="55195" spans="83:83">
      <c r="CE55195" s="227"/>
    </row>
    <row r="55196" spans="83:83">
      <c r="CE55196" s="227"/>
    </row>
    <row r="55197" spans="83:83">
      <c r="CE55197" s="227"/>
    </row>
    <row r="55198" spans="83:83">
      <c r="CE55198" s="227"/>
    </row>
    <row r="55199" spans="83:83">
      <c r="CE55199" s="227"/>
    </row>
    <row r="55200" spans="83:83">
      <c r="CE55200" s="227"/>
    </row>
    <row r="55201" spans="83:83">
      <c r="CE55201" s="227"/>
    </row>
    <row r="55202" spans="83:83">
      <c r="CE55202" s="227"/>
    </row>
    <row r="55203" spans="83:83">
      <c r="CE55203" s="227"/>
    </row>
    <row r="55204" spans="83:83">
      <c r="CE55204" s="227"/>
    </row>
    <row r="55205" spans="83:83">
      <c r="CE55205" s="227"/>
    </row>
    <row r="55206" spans="83:83">
      <c r="CE55206" s="227"/>
    </row>
    <row r="55207" spans="83:83">
      <c r="CE55207" s="227"/>
    </row>
    <row r="55208" spans="83:83">
      <c r="CE55208" s="227"/>
    </row>
    <row r="55209" spans="83:83">
      <c r="CE55209" s="227"/>
    </row>
    <row r="55210" spans="83:83">
      <c r="CE55210" s="227"/>
    </row>
    <row r="55211" spans="83:83">
      <c r="CE55211" s="227"/>
    </row>
    <row r="55212" spans="83:83">
      <c r="CE55212" s="227"/>
    </row>
    <row r="55213" spans="83:83">
      <c r="CE55213" s="227"/>
    </row>
    <row r="55214" spans="83:83">
      <c r="CE55214" s="227"/>
    </row>
    <row r="55215" spans="83:83">
      <c r="CE55215" s="227"/>
    </row>
    <row r="55216" spans="83:83">
      <c r="CE55216" s="227"/>
    </row>
    <row r="55217" spans="83:83">
      <c r="CE55217" s="227"/>
    </row>
    <row r="55218" spans="83:83">
      <c r="CE55218" s="227"/>
    </row>
    <row r="55219" spans="83:83">
      <c r="CE55219" s="227"/>
    </row>
    <row r="55220" spans="83:83">
      <c r="CE55220" s="227"/>
    </row>
    <row r="55221" spans="83:83">
      <c r="CE55221" s="227"/>
    </row>
    <row r="55222" spans="83:83">
      <c r="CE55222" s="227"/>
    </row>
    <row r="55223" spans="83:83">
      <c r="CE55223" s="227"/>
    </row>
    <row r="55224" spans="83:83">
      <c r="CE55224" s="227"/>
    </row>
    <row r="55225" spans="83:83">
      <c r="CE55225" s="227"/>
    </row>
    <row r="55226" spans="83:83">
      <c r="CE55226" s="227"/>
    </row>
    <row r="55227" spans="83:83">
      <c r="CE55227" s="227"/>
    </row>
    <row r="55228" spans="83:83">
      <c r="CE55228" s="227"/>
    </row>
    <row r="55229" spans="83:83">
      <c r="CE55229" s="227"/>
    </row>
    <row r="55230" spans="83:83">
      <c r="CE55230" s="227"/>
    </row>
    <row r="55231" spans="83:83">
      <c r="CE55231" s="227"/>
    </row>
    <row r="55232" spans="83:83">
      <c r="CE55232" s="227"/>
    </row>
    <row r="55233" spans="83:83">
      <c r="CE55233" s="227"/>
    </row>
    <row r="55234" spans="83:83">
      <c r="CE55234" s="227"/>
    </row>
    <row r="55235" spans="83:83">
      <c r="CE55235" s="227"/>
    </row>
    <row r="55236" spans="83:83">
      <c r="CE55236" s="227"/>
    </row>
    <row r="55237" spans="83:83">
      <c r="CE55237" s="227"/>
    </row>
    <row r="55238" spans="83:83">
      <c r="CE55238" s="227"/>
    </row>
    <row r="55239" spans="83:83">
      <c r="CE55239" s="227"/>
    </row>
    <row r="55240" spans="83:83">
      <c r="CE55240" s="227"/>
    </row>
    <row r="55241" spans="83:83">
      <c r="CE55241" s="227"/>
    </row>
    <row r="55242" spans="83:83">
      <c r="CE55242" s="227"/>
    </row>
    <row r="55243" spans="83:83">
      <c r="CE55243" s="227"/>
    </row>
    <row r="55244" spans="83:83">
      <c r="CE55244" s="227"/>
    </row>
    <row r="55245" spans="83:83">
      <c r="CE55245" s="227"/>
    </row>
    <row r="55246" spans="83:83">
      <c r="CE55246" s="227"/>
    </row>
    <row r="55247" spans="83:83">
      <c r="CE55247" s="227"/>
    </row>
    <row r="55248" spans="83:83">
      <c r="CE55248" s="227"/>
    </row>
    <row r="55249" spans="83:83">
      <c r="CE55249" s="227"/>
    </row>
    <row r="55250" spans="83:83">
      <c r="CE55250" s="227"/>
    </row>
    <row r="55251" spans="83:83">
      <c r="CE55251" s="227"/>
    </row>
    <row r="55252" spans="83:83">
      <c r="CE55252" s="227"/>
    </row>
    <row r="55253" spans="83:83">
      <c r="CE55253" s="227"/>
    </row>
    <row r="55254" spans="83:83">
      <c r="CE55254" s="227"/>
    </row>
    <row r="55255" spans="83:83">
      <c r="CE55255" s="227"/>
    </row>
    <row r="55256" spans="83:83">
      <c r="CE55256" s="227"/>
    </row>
    <row r="55257" spans="83:83">
      <c r="CE55257" s="227"/>
    </row>
    <row r="55258" spans="83:83">
      <c r="CE55258" s="227"/>
    </row>
    <row r="55259" spans="83:83">
      <c r="CE55259" s="227"/>
    </row>
    <row r="55260" spans="83:83">
      <c r="CE55260" s="227"/>
    </row>
    <row r="55261" spans="83:83">
      <c r="CE55261" s="227"/>
    </row>
    <row r="55262" spans="83:83">
      <c r="CE55262" s="227"/>
    </row>
    <row r="55263" spans="83:83">
      <c r="CE55263" s="227"/>
    </row>
    <row r="55264" spans="83:83">
      <c r="CE55264" s="227"/>
    </row>
    <row r="55265" spans="83:83">
      <c r="CE55265" s="227"/>
    </row>
    <row r="55266" spans="83:83">
      <c r="CE55266" s="227"/>
    </row>
    <row r="55267" spans="83:83">
      <c r="CE55267" s="227"/>
    </row>
    <row r="55268" spans="83:83">
      <c r="CE55268" s="227"/>
    </row>
    <row r="55269" spans="83:83">
      <c r="CE55269" s="227"/>
    </row>
    <row r="55270" spans="83:83">
      <c r="CE55270" s="227"/>
    </row>
    <row r="55271" spans="83:83">
      <c r="CE55271" s="227"/>
    </row>
    <row r="55272" spans="83:83">
      <c r="CE55272" s="227"/>
    </row>
    <row r="55273" spans="83:83">
      <c r="CE55273" s="227"/>
    </row>
    <row r="55274" spans="83:83">
      <c r="CE55274" s="227"/>
    </row>
    <row r="55275" spans="83:83">
      <c r="CE55275" s="227"/>
    </row>
    <row r="55276" spans="83:83">
      <c r="CE55276" s="227"/>
    </row>
    <row r="55277" spans="83:83">
      <c r="CE55277" s="227"/>
    </row>
    <row r="55278" spans="83:83">
      <c r="CE55278" s="227"/>
    </row>
    <row r="55279" spans="83:83">
      <c r="CE55279" s="227"/>
    </row>
    <row r="55280" spans="83:83">
      <c r="CE55280" s="227"/>
    </row>
    <row r="55281" spans="83:83">
      <c r="CE55281" s="227"/>
    </row>
    <row r="55282" spans="83:83">
      <c r="CE55282" s="227"/>
    </row>
    <row r="55283" spans="83:83">
      <c r="CE55283" s="227"/>
    </row>
    <row r="55284" spans="83:83">
      <c r="CE55284" s="227"/>
    </row>
    <row r="55285" spans="83:83">
      <c r="CE55285" s="227"/>
    </row>
    <row r="55286" spans="83:83">
      <c r="CE55286" s="227"/>
    </row>
    <row r="55287" spans="83:83">
      <c r="CE55287" s="227"/>
    </row>
    <row r="55288" spans="83:83">
      <c r="CE55288" s="227"/>
    </row>
    <row r="55289" spans="83:83">
      <c r="CE55289" s="227"/>
    </row>
    <row r="55290" spans="83:83">
      <c r="CE55290" s="227"/>
    </row>
    <row r="55291" spans="83:83">
      <c r="CE55291" s="227"/>
    </row>
    <row r="55292" spans="83:83">
      <c r="CE55292" s="227"/>
    </row>
    <row r="55293" spans="83:83">
      <c r="CE55293" s="227"/>
    </row>
    <row r="55294" spans="83:83">
      <c r="CE55294" s="227"/>
    </row>
    <row r="55295" spans="83:83">
      <c r="CE55295" s="227"/>
    </row>
    <row r="55296" spans="83:83">
      <c r="CE55296" s="227"/>
    </row>
    <row r="55297" spans="83:83">
      <c r="CE55297" s="227"/>
    </row>
    <row r="55298" spans="83:83">
      <c r="CE55298" s="227"/>
    </row>
    <row r="55299" spans="83:83">
      <c r="CE55299" s="227"/>
    </row>
    <row r="55300" spans="83:83">
      <c r="CE55300" s="227"/>
    </row>
    <row r="55301" spans="83:83">
      <c r="CE55301" s="227"/>
    </row>
    <row r="55302" spans="83:83">
      <c r="CE55302" s="227"/>
    </row>
    <row r="55303" spans="83:83">
      <c r="CE55303" s="227"/>
    </row>
    <row r="55304" spans="83:83">
      <c r="CE55304" s="227"/>
    </row>
    <row r="55305" spans="83:83">
      <c r="CE55305" s="227"/>
    </row>
    <row r="55306" spans="83:83">
      <c r="CE55306" s="227"/>
    </row>
    <row r="55307" spans="83:83">
      <c r="CE55307" s="227"/>
    </row>
    <row r="55308" spans="83:83">
      <c r="CE55308" s="227"/>
    </row>
    <row r="55309" spans="83:83">
      <c r="CE55309" s="227"/>
    </row>
    <row r="55310" spans="83:83">
      <c r="CE55310" s="227"/>
    </row>
    <row r="55311" spans="83:83">
      <c r="CE55311" s="227"/>
    </row>
    <row r="55312" spans="83:83">
      <c r="CE55312" s="227"/>
    </row>
    <row r="55313" spans="83:83">
      <c r="CE55313" s="227"/>
    </row>
    <row r="55314" spans="83:83">
      <c r="CE55314" s="227"/>
    </row>
    <row r="55315" spans="83:83">
      <c r="CE55315" s="227"/>
    </row>
    <row r="55316" spans="83:83">
      <c r="CE55316" s="227"/>
    </row>
    <row r="55317" spans="83:83">
      <c r="CE55317" s="227"/>
    </row>
    <row r="55318" spans="83:83">
      <c r="CE55318" s="227"/>
    </row>
    <row r="55319" spans="83:83">
      <c r="CE55319" s="227"/>
    </row>
    <row r="55320" spans="83:83">
      <c r="CE55320" s="227"/>
    </row>
    <row r="55321" spans="83:83">
      <c r="CE55321" s="227"/>
    </row>
    <row r="55322" spans="83:83">
      <c r="CE55322" s="227"/>
    </row>
    <row r="55323" spans="83:83">
      <c r="CE55323" s="227"/>
    </row>
    <row r="55324" spans="83:83">
      <c r="CE55324" s="227"/>
    </row>
    <row r="55325" spans="83:83">
      <c r="CE55325" s="227"/>
    </row>
    <row r="55326" spans="83:83">
      <c r="CE55326" s="227"/>
    </row>
    <row r="55327" spans="83:83">
      <c r="CE55327" s="227"/>
    </row>
    <row r="55328" spans="83:83">
      <c r="CE55328" s="227"/>
    </row>
    <row r="55329" spans="83:83">
      <c r="CE55329" s="227"/>
    </row>
    <row r="55330" spans="83:83">
      <c r="CE55330" s="227"/>
    </row>
    <row r="55331" spans="83:83">
      <c r="CE55331" s="227"/>
    </row>
    <row r="55332" spans="83:83">
      <c r="CE55332" s="227"/>
    </row>
    <row r="55333" spans="83:83">
      <c r="CE55333" s="227"/>
    </row>
    <row r="55334" spans="83:83">
      <c r="CE55334" s="227"/>
    </row>
    <row r="55335" spans="83:83">
      <c r="CE55335" s="227"/>
    </row>
    <row r="55336" spans="83:83">
      <c r="CE55336" s="227"/>
    </row>
    <row r="55337" spans="83:83">
      <c r="CE55337" s="227"/>
    </row>
    <row r="55338" spans="83:83">
      <c r="CE55338" s="227"/>
    </row>
    <row r="55339" spans="83:83">
      <c r="CE55339" s="227"/>
    </row>
    <row r="55340" spans="83:83">
      <c r="CE55340" s="227"/>
    </row>
    <row r="55341" spans="83:83">
      <c r="CE55341" s="227"/>
    </row>
    <row r="55342" spans="83:83">
      <c r="CE55342" s="227"/>
    </row>
    <row r="55343" spans="83:83">
      <c r="CE55343" s="227"/>
    </row>
    <row r="55344" spans="83:83">
      <c r="CE55344" s="227"/>
    </row>
    <row r="55345" spans="83:83">
      <c r="CE55345" s="227"/>
    </row>
    <row r="55346" spans="83:83">
      <c r="CE55346" s="227"/>
    </row>
    <row r="55347" spans="83:83">
      <c r="CE55347" s="227"/>
    </row>
    <row r="55348" spans="83:83">
      <c r="CE55348" s="227"/>
    </row>
    <row r="55349" spans="83:83">
      <c r="CE55349" s="227"/>
    </row>
    <row r="55350" spans="83:83">
      <c r="CE55350" s="227"/>
    </row>
    <row r="55351" spans="83:83">
      <c r="CE55351" s="227"/>
    </row>
    <row r="55352" spans="83:83">
      <c r="CE55352" s="227"/>
    </row>
    <row r="55353" spans="83:83">
      <c r="CE55353" s="227"/>
    </row>
    <row r="55354" spans="83:83">
      <c r="CE55354" s="227"/>
    </row>
    <row r="55355" spans="83:83">
      <c r="CE55355" s="227"/>
    </row>
    <row r="55356" spans="83:83">
      <c r="CE55356" s="227"/>
    </row>
    <row r="55357" spans="83:83">
      <c r="CE55357" s="227"/>
    </row>
    <row r="55358" spans="83:83">
      <c r="CE55358" s="227"/>
    </row>
    <row r="55359" spans="83:83">
      <c r="CE55359" s="227"/>
    </row>
    <row r="55360" spans="83:83">
      <c r="CE55360" s="227"/>
    </row>
    <row r="55361" spans="83:83">
      <c r="CE55361" s="227"/>
    </row>
    <row r="55362" spans="83:83">
      <c r="CE55362" s="227"/>
    </row>
    <row r="55363" spans="83:83">
      <c r="CE55363" s="227"/>
    </row>
    <row r="55364" spans="83:83">
      <c r="CE55364" s="227"/>
    </row>
    <row r="55365" spans="83:83">
      <c r="CE55365" s="227"/>
    </row>
    <row r="55366" spans="83:83">
      <c r="CE55366" s="227"/>
    </row>
    <row r="55367" spans="83:83">
      <c r="CE55367" s="227"/>
    </row>
    <row r="55368" spans="83:83">
      <c r="CE55368" s="227"/>
    </row>
    <row r="55369" spans="83:83">
      <c r="CE55369" s="227"/>
    </row>
    <row r="55370" spans="83:83">
      <c r="CE55370" s="227"/>
    </row>
    <row r="55371" spans="83:83">
      <c r="CE55371" s="227"/>
    </row>
    <row r="55372" spans="83:83">
      <c r="CE55372" s="227"/>
    </row>
    <row r="55373" spans="83:83">
      <c r="CE55373" s="227"/>
    </row>
    <row r="55374" spans="83:83">
      <c r="CE55374" s="227"/>
    </row>
    <row r="55375" spans="83:83">
      <c r="CE55375" s="227"/>
    </row>
    <row r="55376" spans="83:83">
      <c r="CE55376" s="227"/>
    </row>
    <row r="55377" spans="83:83">
      <c r="CE55377" s="227"/>
    </row>
    <row r="55378" spans="83:83">
      <c r="CE55378" s="227"/>
    </row>
    <row r="55379" spans="83:83">
      <c r="CE55379" s="227"/>
    </row>
    <row r="55380" spans="83:83">
      <c r="CE55380" s="227"/>
    </row>
    <row r="55381" spans="83:83">
      <c r="CE55381" s="227"/>
    </row>
    <row r="55382" spans="83:83">
      <c r="CE55382" s="227"/>
    </row>
    <row r="55383" spans="83:83">
      <c r="CE55383" s="227"/>
    </row>
    <row r="55384" spans="83:83">
      <c r="CE55384" s="227"/>
    </row>
    <row r="55385" spans="83:83">
      <c r="CE55385" s="227"/>
    </row>
    <row r="55386" spans="83:83">
      <c r="CE55386" s="227"/>
    </row>
    <row r="55387" spans="83:83">
      <c r="CE55387" s="227"/>
    </row>
    <row r="55388" spans="83:83">
      <c r="CE55388" s="227"/>
    </row>
    <row r="55389" spans="83:83">
      <c r="CE55389" s="227"/>
    </row>
    <row r="55390" spans="83:83">
      <c r="CE55390" s="227"/>
    </row>
    <row r="55391" spans="83:83">
      <c r="CE55391" s="227"/>
    </row>
    <row r="55392" spans="83:83">
      <c r="CE55392" s="227"/>
    </row>
    <row r="55393" spans="83:83">
      <c r="CE55393" s="227"/>
    </row>
    <row r="55394" spans="83:83">
      <c r="CE55394" s="227"/>
    </row>
    <row r="55395" spans="83:83">
      <c r="CE55395" s="227"/>
    </row>
    <row r="55396" spans="83:83">
      <c r="CE55396" s="227"/>
    </row>
    <row r="55397" spans="83:83">
      <c r="CE55397" s="227"/>
    </row>
    <row r="55398" spans="83:83">
      <c r="CE55398" s="227"/>
    </row>
    <row r="55399" spans="83:83">
      <c r="CE55399" s="227"/>
    </row>
    <row r="55400" spans="83:83">
      <c r="CE55400" s="227"/>
    </row>
    <row r="55401" spans="83:83">
      <c r="CE55401" s="227"/>
    </row>
    <row r="55402" spans="83:83">
      <c r="CE55402" s="227"/>
    </row>
    <row r="55403" spans="83:83">
      <c r="CE55403" s="227"/>
    </row>
    <row r="55404" spans="83:83">
      <c r="CE55404" s="227"/>
    </row>
    <row r="55405" spans="83:83">
      <c r="CE55405" s="227"/>
    </row>
    <row r="55406" spans="83:83">
      <c r="CE55406" s="227"/>
    </row>
    <row r="55407" spans="83:83">
      <c r="CE55407" s="227"/>
    </row>
    <row r="55408" spans="83:83">
      <c r="CE55408" s="227"/>
    </row>
    <row r="55409" spans="83:83">
      <c r="CE55409" s="227"/>
    </row>
    <row r="55410" spans="83:83">
      <c r="CE55410" s="227"/>
    </row>
    <row r="55411" spans="83:83">
      <c r="CE55411" s="227"/>
    </row>
    <row r="55412" spans="83:83">
      <c r="CE55412" s="227"/>
    </row>
    <row r="55413" spans="83:83">
      <c r="CE55413" s="227"/>
    </row>
    <row r="55414" spans="83:83">
      <c r="CE55414" s="227"/>
    </row>
    <row r="55415" spans="83:83">
      <c r="CE55415" s="227"/>
    </row>
    <row r="55416" spans="83:83">
      <c r="CE55416" s="227"/>
    </row>
    <row r="55417" spans="83:83">
      <c r="CE55417" s="227"/>
    </row>
    <row r="55418" spans="83:83">
      <c r="CE55418" s="227"/>
    </row>
    <row r="55419" spans="83:83">
      <c r="CE55419" s="227"/>
    </row>
    <row r="55420" spans="83:83">
      <c r="CE55420" s="227"/>
    </row>
    <row r="55421" spans="83:83">
      <c r="CE55421" s="227"/>
    </row>
    <row r="55422" spans="83:83">
      <c r="CE55422" s="227"/>
    </row>
    <row r="55423" spans="83:83">
      <c r="CE55423" s="227"/>
    </row>
    <row r="55424" spans="83:83">
      <c r="CE55424" s="227"/>
    </row>
    <row r="55425" spans="83:83">
      <c r="CE55425" s="227"/>
    </row>
    <row r="55426" spans="83:83">
      <c r="CE55426" s="227"/>
    </row>
    <row r="55427" spans="83:83">
      <c r="CE55427" s="227"/>
    </row>
    <row r="55428" spans="83:83">
      <c r="CE55428" s="227"/>
    </row>
    <row r="55429" spans="83:83">
      <c r="CE55429" s="227"/>
    </row>
    <row r="55430" spans="83:83">
      <c r="CE55430" s="227"/>
    </row>
    <row r="55431" spans="83:83">
      <c r="CE55431" s="227"/>
    </row>
    <row r="55432" spans="83:83">
      <c r="CE55432" s="227"/>
    </row>
    <row r="55433" spans="83:83">
      <c r="CE55433" s="227"/>
    </row>
    <row r="55434" spans="83:83">
      <c r="CE55434" s="227"/>
    </row>
    <row r="55435" spans="83:83">
      <c r="CE55435" s="227"/>
    </row>
    <row r="55436" spans="83:83">
      <c r="CE55436" s="227"/>
    </row>
    <row r="55437" spans="83:83">
      <c r="CE55437" s="227"/>
    </row>
    <row r="55438" spans="83:83">
      <c r="CE55438" s="227"/>
    </row>
    <row r="55439" spans="83:83">
      <c r="CE55439" s="227"/>
    </row>
    <row r="55440" spans="83:83">
      <c r="CE55440" s="227"/>
    </row>
    <row r="55441" spans="83:83">
      <c r="CE55441" s="227"/>
    </row>
    <row r="55442" spans="83:83">
      <c r="CE55442" s="227"/>
    </row>
    <row r="55443" spans="83:83">
      <c r="CE55443" s="227"/>
    </row>
    <row r="55444" spans="83:83">
      <c r="CE55444" s="227"/>
    </row>
    <row r="55445" spans="83:83">
      <c r="CE55445" s="227"/>
    </row>
    <row r="55446" spans="83:83">
      <c r="CE55446" s="227"/>
    </row>
    <row r="55447" spans="83:83">
      <c r="CE55447" s="227"/>
    </row>
    <row r="55448" spans="83:83">
      <c r="CE55448" s="227"/>
    </row>
    <row r="55449" spans="83:83">
      <c r="CE55449" s="227"/>
    </row>
    <row r="55450" spans="83:83">
      <c r="CE55450" s="227"/>
    </row>
    <row r="55451" spans="83:83">
      <c r="CE55451" s="227"/>
    </row>
    <row r="55452" spans="83:83">
      <c r="CE55452" s="227"/>
    </row>
    <row r="55453" spans="83:83">
      <c r="CE55453" s="227"/>
    </row>
    <row r="55454" spans="83:83">
      <c r="CE55454" s="227"/>
    </row>
    <row r="55455" spans="83:83">
      <c r="CE55455" s="227"/>
    </row>
    <row r="55456" spans="83:83">
      <c r="CE55456" s="227"/>
    </row>
    <row r="55457" spans="83:83">
      <c r="CE55457" s="227"/>
    </row>
    <row r="55458" spans="83:83">
      <c r="CE55458" s="227"/>
    </row>
    <row r="55459" spans="83:83">
      <c r="CE55459" s="227"/>
    </row>
    <row r="55460" spans="83:83">
      <c r="CE55460" s="227"/>
    </row>
    <row r="55461" spans="83:83">
      <c r="CE55461" s="227"/>
    </row>
    <row r="55462" spans="83:83">
      <c r="CE55462" s="227"/>
    </row>
    <row r="55463" spans="83:83">
      <c r="CE55463" s="227"/>
    </row>
    <row r="55464" spans="83:83">
      <c r="CE55464" s="227"/>
    </row>
    <row r="55465" spans="83:83">
      <c r="CE55465" s="227"/>
    </row>
    <row r="55466" spans="83:83">
      <c r="CE55466" s="227"/>
    </row>
    <row r="55467" spans="83:83">
      <c r="CE55467" s="227"/>
    </row>
    <row r="55468" spans="83:83">
      <c r="CE55468" s="227"/>
    </row>
    <row r="55469" spans="83:83">
      <c r="CE55469" s="227"/>
    </row>
    <row r="55470" spans="83:83">
      <c r="CE55470" s="227"/>
    </row>
    <row r="55471" spans="83:83">
      <c r="CE55471" s="227"/>
    </row>
    <row r="55472" spans="83:83">
      <c r="CE55472" s="227"/>
    </row>
    <row r="55473" spans="83:83">
      <c r="CE55473" s="227"/>
    </row>
    <row r="55474" spans="83:83">
      <c r="CE55474" s="227"/>
    </row>
    <row r="55475" spans="83:83">
      <c r="CE55475" s="227"/>
    </row>
    <row r="55476" spans="83:83">
      <c r="CE55476" s="227"/>
    </row>
    <row r="55477" spans="83:83">
      <c r="CE55477" s="227"/>
    </row>
    <row r="55478" spans="83:83">
      <c r="CE55478" s="227"/>
    </row>
    <row r="55479" spans="83:83">
      <c r="CE55479" s="227"/>
    </row>
    <row r="55480" spans="83:83">
      <c r="CE55480" s="227"/>
    </row>
    <row r="55481" spans="83:83">
      <c r="CE55481" s="227"/>
    </row>
    <row r="55482" spans="83:83">
      <c r="CE55482" s="227"/>
    </row>
    <row r="55483" spans="83:83">
      <c r="CE55483" s="227"/>
    </row>
    <row r="55484" spans="83:83">
      <c r="CE55484" s="227"/>
    </row>
    <row r="55485" spans="83:83">
      <c r="CE55485" s="227"/>
    </row>
    <row r="55486" spans="83:83">
      <c r="CE55486" s="227"/>
    </row>
    <row r="55487" spans="83:83">
      <c r="CE55487" s="227"/>
    </row>
    <row r="55488" spans="83:83">
      <c r="CE55488" s="227"/>
    </row>
    <row r="55489" spans="83:83">
      <c r="CE55489" s="227"/>
    </row>
    <row r="55490" spans="83:83">
      <c r="CE55490" s="227"/>
    </row>
    <row r="55491" spans="83:83">
      <c r="CE55491" s="227"/>
    </row>
    <row r="55492" spans="83:83">
      <c r="CE55492" s="227"/>
    </row>
    <row r="55493" spans="83:83">
      <c r="CE55493" s="227"/>
    </row>
    <row r="55494" spans="83:83">
      <c r="CE55494" s="227"/>
    </row>
    <row r="55495" spans="83:83">
      <c r="CE55495" s="227"/>
    </row>
    <row r="55496" spans="83:83">
      <c r="CE55496" s="227"/>
    </row>
    <row r="55497" spans="83:83">
      <c r="CE55497" s="227"/>
    </row>
    <row r="55498" spans="83:83">
      <c r="CE55498" s="227"/>
    </row>
    <row r="55499" spans="83:83">
      <c r="CE55499" s="227"/>
    </row>
    <row r="55500" spans="83:83">
      <c r="CE55500" s="227"/>
    </row>
    <row r="55501" spans="83:83">
      <c r="CE55501" s="227"/>
    </row>
    <row r="55502" spans="83:83">
      <c r="CE55502" s="227"/>
    </row>
    <row r="55503" spans="83:83">
      <c r="CE55503" s="227"/>
    </row>
    <row r="55504" spans="83:83">
      <c r="CE55504" s="227"/>
    </row>
    <row r="55505" spans="83:83">
      <c r="CE55505" s="227"/>
    </row>
    <row r="55506" spans="83:83">
      <c r="CE55506" s="227"/>
    </row>
    <row r="55507" spans="83:83">
      <c r="CE55507" s="227"/>
    </row>
    <row r="55508" spans="83:83">
      <c r="CE55508" s="227"/>
    </row>
    <row r="55509" spans="83:83">
      <c r="CE55509" s="227"/>
    </row>
    <row r="55510" spans="83:83">
      <c r="CE55510" s="227"/>
    </row>
    <row r="55511" spans="83:83">
      <c r="CE55511" s="227"/>
    </row>
    <row r="55512" spans="83:83">
      <c r="CE55512" s="227"/>
    </row>
    <row r="55513" spans="83:83">
      <c r="CE55513" s="227"/>
    </row>
    <row r="55514" spans="83:83">
      <c r="CE55514" s="227"/>
    </row>
    <row r="55515" spans="83:83">
      <c r="CE55515" s="227"/>
    </row>
    <row r="55516" spans="83:83">
      <c r="CE55516" s="227"/>
    </row>
    <row r="55517" spans="83:83">
      <c r="CE55517" s="227"/>
    </row>
    <row r="55518" spans="83:83">
      <c r="CE55518" s="227"/>
    </row>
    <row r="55519" spans="83:83">
      <c r="CE55519" s="227"/>
    </row>
    <row r="55520" spans="83:83">
      <c r="CE55520" s="227"/>
    </row>
    <row r="55521" spans="83:83">
      <c r="CE55521" s="227"/>
    </row>
    <row r="55522" spans="83:83">
      <c r="CE55522" s="227"/>
    </row>
    <row r="55523" spans="83:83">
      <c r="CE55523" s="227"/>
    </row>
    <row r="55524" spans="83:83">
      <c r="CE55524" s="227"/>
    </row>
    <row r="55525" spans="83:83">
      <c r="CE55525" s="227"/>
    </row>
    <row r="55526" spans="83:83">
      <c r="CE55526" s="227"/>
    </row>
    <row r="55527" spans="83:83">
      <c r="CE55527" s="227"/>
    </row>
    <row r="55528" spans="83:83">
      <c r="CE55528" s="227"/>
    </row>
    <row r="55529" spans="83:83">
      <c r="CE55529" s="227"/>
    </row>
    <row r="55530" spans="83:83">
      <c r="CE55530" s="227"/>
    </row>
    <row r="55531" spans="83:83">
      <c r="CE55531" s="227"/>
    </row>
    <row r="55532" spans="83:83">
      <c r="CE55532" s="227"/>
    </row>
    <row r="55533" spans="83:83">
      <c r="CE55533" s="227"/>
    </row>
    <row r="55534" spans="83:83">
      <c r="CE55534" s="227"/>
    </row>
    <row r="55535" spans="83:83">
      <c r="CE55535" s="227"/>
    </row>
    <row r="55536" spans="83:83">
      <c r="CE55536" s="227"/>
    </row>
    <row r="55537" spans="83:83">
      <c r="CE55537" s="227"/>
    </row>
    <row r="55538" spans="83:83">
      <c r="CE55538" s="227"/>
    </row>
    <row r="55539" spans="83:83">
      <c r="CE55539" s="227"/>
    </row>
    <row r="55540" spans="83:83">
      <c r="CE55540" s="227"/>
    </row>
    <row r="55541" spans="83:83">
      <c r="CE55541" s="227"/>
    </row>
    <row r="55542" spans="83:83">
      <c r="CE55542" s="227"/>
    </row>
    <row r="55543" spans="83:83">
      <c r="CE55543" s="227"/>
    </row>
    <row r="55544" spans="83:83">
      <c r="CE55544" s="227"/>
    </row>
    <row r="55545" spans="83:83">
      <c r="CE55545" s="227"/>
    </row>
    <row r="55546" spans="83:83">
      <c r="CE55546" s="227"/>
    </row>
    <row r="55547" spans="83:83">
      <c r="CE55547" s="227"/>
    </row>
    <row r="55548" spans="83:83">
      <c r="CE55548" s="227"/>
    </row>
    <row r="55549" spans="83:83">
      <c r="CE55549" s="227"/>
    </row>
    <row r="55550" spans="83:83">
      <c r="CE55550" s="227"/>
    </row>
    <row r="55551" spans="83:83">
      <c r="CE55551" s="227"/>
    </row>
    <row r="55552" spans="83:83">
      <c r="CE55552" s="227"/>
    </row>
    <row r="55553" spans="83:83">
      <c r="CE55553" s="227"/>
    </row>
    <row r="55554" spans="83:83">
      <c r="CE55554" s="227"/>
    </row>
    <row r="55555" spans="83:83">
      <c r="CE55555" s="227"/>
    </row>
    <row r="55556" spans="83:83">
      <c r="CE55556" s="227"/>
    </row>
    <row r="55557" spans="83:83">
      <c r="CE55557" s="227"/>
    </row>
    <row r="55558" spans="83:83">
      <c r="CE55558" s="227"/>
    </row>
    <row r="55559" spans="83:83">
      <c r="CE55559" s="227"/>
    </row>
    <row r="55560" spans="83:83">
      <c r="CE55560" s="227"/>
    </row>
    <row r="55561" spans="83:83">
      <c r="CE55561" s="227"/>
    </row>
    <row r="55562" spans="83:83">
      <c r="CE55562" s="227"/>
    </row>
    <row r="55563" spans="83:83">
      <c r="CE55563" s="227"/>
    </row>
    <row r="55564" spans="83:83">
      <c r="CE55564" s="227"/>
    </row>
    <row r="55565" spans="83:83">
      <c r="CE55565" s="227"/>
    </row>
    <row r="55566" spans="83:83">
      <c r="CE55566" s="227"/>
    </row>
    <row r="55567" spans="83:83">
      <c r="CE55567" s="227"/>
    </row>
    <row r="55568" spans="83:83">
      <c r="CE55568" s="227"/>
    </row>
    <row r="55569" spans="83:83">
      <c r="CE55569" s="227"/>
    </row>
    <row r="55570" spans="83:83">
      <c r="CE55570" s="227"/>
    </row>
    <row r="55571" spans="83:83">
      <c r="CE55571" s="227"/>
    </row>
    <row r="55572" spans="83:83">
      <c r="CE55572" s="227"/>
    </row>
    <row r="55573" spans="83:83">
      <c r="CE55573" s="227"/>
    </row>
    <row r="55574" spans="83:83">
      <c r="CE55574" s="227"/>
    </row>
    <row r="55575" spans="83:83">
      <c r="CE55575" s="227"/>
    </row>
    <row r="55576" spans="83:83">
      <c r="CE55576" s="227"/>
    </row>
    <row r="55577" spans="83:83">
      <c r="CE55577" s="227"/>
    </row>
    <row r="55578" spans="83:83">
      <c r="CE55578" s="227"/>
    </row>
    <row r="55579" spans="83:83">
      <c r="CE55579" s="227"/>
    </row>
    <row r="55580" spans="83:83">
      <c r="CE55580" s="227"/>
    </row>
    <row r="55581" spans="83:83">
      <c r="CE55581" s="227"/>
    </row>
    <row r="55582" spans="83:83">
      <c r="CE55582" s="227"/>
    </row>
    <row r="55583" spans="83:83">
      <c r="CE55583" s="227"/>
    </row>
    <row r="55584" spans="83:83">
      <c r="CE55584" s="227"/>
    </row>
    <row r="55585" spans="83:83">
      <c r="CE55585" s="227"/>
    </row>
    <row r="55586" spans="83:83">
      <c r="CE55586" s="227"/>
    </row>
    <row r="55587" spans="83:83">
      <c r="CE55587" s="227"/>
    </row>
    <row r="55588" spans="83:83">
      <c r="CE55588" s="227"/>
    </row>
    <row r="55589" spans="83:83">
      <c r="CE55589" s="227"/>
    </row>
    <row r="55590" spans="83:83">
      <c r="CE55590" s="227"/>
    </row>
    <row r="55591" spans="83:83">
      <c r="CE55591" s="227"/>
    </row>
    <row r="55592" spans="83:83">
      <c r="CE55592" s="227"/>
    </row>
    <row r="55593" spans="83:83">
      <c r="CE55593" s="227"/>
    </row>
    <row r="55594" spans="83:83">
      <c r="CE55594" s="227"/>
    </row>
    <row r="55595" spans="83:83">
      <c r="CE55595" s="227"/>
    </row>
    <row r="55596" spans="83:83">
      <c r="CE55596" s="227"/>
    </row>
    <row r="55597" spans="83:83">
      <c r="CE55597" s="227"/>
    </row>
    <row r="55598" spans="83:83">
      <c r="CE55598" s="227"/>
    </row>
    <row r="55599" spans="83:83">
      <c r="CE55599" s="227"/>
    </row>
    <row r="55600" spans="83:83">
      <c r="CE55600" s="227"/>
    </row>
    <row r="55601" spans="83:83">
      <c r="CE55601" s="227"/>
    </row>
    <row r="55602" spans="83:83">
      <c r="CE55602" s="227"/>
    </row>
    <row r="55603" spans="83:83">
      <c r="CE55603" s="227"/>
    </row>
    <row r="55604" spans="83:83">
      <c r="CE55604" s="227"/>
    </row>
    <row r="55605" spans="83:83">
      <c r="CE55605" s="227"/>
    </row>
    <row r="55606" spans="83:83">
      <c r="CE55606" s="227"/>
    </row>
    <row r="55607" spans="83:83">
      <c r="CE55607" s="227"/>
    </row>
    <row r="55608" spans="83:83">
      <c r="CE55608" s="227"/>
    </row>
    <row r="55609" spans="83:83">
      <c r="CE55609" s="227"/>
    </row>
    <row r="55610" spans="83:83">
      <c r="CE55610" s="227"/>
    </row>
    <row r="55611" spans="83:83">
      <c r="CE55611" s="227"/>
    </row>
    <row r="55612" spans="83:83">
      <c r="CE55612" s="227"/>
    </row>
    <row r="55613" spans="83:83">
      <c r="CE55613" s="227"/>
    </row>
    <row r="55614" spans="83:83">
      <c r="CE55614" s="227"/>
    </row>
    <row r="55615" spans="83:83">
      <c r="CE55615" s="227"/>
    </row>
    <row r="55616" spans="83:83">
      <c r="CE55616" s="227"/>
    </row>
    <row r="55617" spans="83:83">
      <c r="CE55617" s="227"/>
    </row>
    <row r="55618" spans="83:83">
      <c r="CE55618" s="227"/>
    </row>
    <row r="55619" spans="83:83">
      <c r="CE55619" s="227"/>
    </row>
    <row r="55620" spans="83:83">
      <c r="CE55620" s="227"/>
    </row>
    <row r="55621" spans="83:83">
      <c r="CE55621" s="227"/>
    </row>
    <row r="55622" spans="83:83">
      <c r="CE55622" s="227"/>
    </row>
    <row r="55623" spans="83:83">
      <c r="CE55623" s="227"/>
    </row>
    <row r="55624" spans="83:83">
      <c r="CE55624" s="227"/>
    </row>
    <row r="55625" spans="83:83">
      <c r="CE55625" s="227"/>
    </row>
    <row r="55626" spans="83:83">
      <c r="CE55626" s="227"/>
    </row>
    <row r="55627" spans="83:83">
      <c r="CE55627" s="227"/>
    </row>
    <row r="55628" spans="83:83">
      <c r="CE55628" s="227"/>
    </row>
    <row r="55629" spans="83:83">
      <c r="CE55629" s="227"/>
    </row>
    <row r="55630" spans="83:83">
      <c r="CE55630" s="227"/>
    </row>
    <row r="55631" spans="83:83">
      <c r="CE55631" s="227"/>
    </row>
    <row r="55632" spans="83:83">
      <c r="CE55632" s="227"/>
    </row>
    <row r="55633" spans="83:83">
      <c r="CE55633" s="227"/>
    </row>
    <row r="55634" spans="83:83">
      <c r="CE55634" s="227"/>
    </row>
    <row r="55635" spans="83:83">
      <c r="CE55635" s="227"/>
    </row>
    <row r="55636" spans="83:83">
      <c r="CE55636" s="227"/>
    </row>
    <row r="55637" spans="83:83">
      <c r="CE55637" s="227"/>
    </row>
    <row r="55638" spans="83:83">
      <c r="CE55638" s="227"/>
    </row>
    <row r="55639" spans="83:83">
      <c r="CE55639" s="227"/>
    </row>
    <row r="55640" spans="83:83">
      <c r="CE55640" s="227"/>
    </row>
    <row r="55641" spans="83:83">
      <c r="CE55641" s="227"/>
    </row>
    <row r="55642" spans="83:83">
      <c r="CE55642" s="227"/>
    </row>
    <row r="55643" spans="83:83">
      <c r="CE55643" s="227"/>
    </row>
    <row r="55644" spans="83:83">
      <c r="CE55644" s="227"/>
    </row>
    <row r="55645" spans="83:83">
      <c r="CE55645" s="227"/>
    </row>
    <row r="55646" spans="83:83">
      <c r="CE55646" s="227"/>
    </row>
    <row r="55647" spans="83:83">
      <c r="CE55647" s="227"/>
    </row>
    <row r="55648" spans="83:83">
      <c r="CE55648" s="227"/>
    </row>
    <row r="55649" spans="83:83">
      <c r="CE55649" s="227"/>
    </row>
    <row r="55650" spans="83:83">
      <c r="CE55650" s="227"/>
    </row>
    <row r="55651" spans="83:83">
      <c r="CE55651" s="227"/>
    </row>
    <row r="55652" spans="83:83">
      <c r="CE55652" s="227"/>
    </row>
    <row r="55653" spans="83:83">
      <c r="CE55653" s="227"/>
    </row>
    <row r="55654" spans="83:83">
      <c r="CE55654" s="227"/>
    </row>
    <row r="55655" spans="83:83">
      <c r="CE55655" s="227"/>
    </row>
    <row r="55656" spans="83:83">
      <c r="CE55656" s="227"/>
    </row>
    <row r="55657" spans="83:83">
      <c r="CE55657" s="227"/>
    </row>
    <row r="55658" spans="83:83">
      <c r="CE55658" s="227"/>
    </row>
    <row r="55659" spans="83:83">
      <c r="CE55659" s="227"/>
    </row>
    <row r="55660" spans="83:83">
      <c r="CE55660" s="227"/>
    </row>
    <row r="55661" spans="83:83">
      <c r="CE55661" s="227"/>
    </row>
    <row r="55662" spans="83:83">
      <c r="CE55662" s="227"/>
    </row>
    <row r="55663" spans="83:83">
      <c r="CE55663" s="227"/>
    </row>
    <row r="55664" spans="83:83">
      <c r="CE55664" s="227"/>
    </row>
    <row r="55665" spans="83:83">
      <c r="CE55665" s="227"/>
    </row>
    <row r="55666" spans="83:83">
      <c r="CE55666" s="227"/>
    </row>
    <row r="55667" spans="83:83">
      <c r="CE55667" s="227"/>
    </row>
    <row r="55668" spans="83:83">
      <c r="CE55668" s="227"/>
    </row>
    <row r="55669" spans="83:83">
      <c r="CE55669" s="227"/>
    </row>
    <row r="55670" spans="83:83">
      <c r="CE55670" s="227"/>
    </row>
    <row r="55671" spans="83:83">
      <c r="CE55671" s="227"/>
    </row>
    <row r="55672" spans="83:83">
      <c r="CE55672" s="227"/>
    </row>
    <row r="55673" spans="83:83">
      <c r="CE55673" s="227"/>
    </row>
    <row r="55674" spans="83:83">
      <c r="CE55674" s="227"/>
    </row>
    <row r="55675" spans="83:83">
      <c r="CE55675" s="227"/>
    </row>
    <row r="55676" spans="83:83">
      <c r="CE55676" s="227"/>
    </row>
    <row r="55677" spans="83:83">
      <c r="CE55677" s="227"/>
    </row>
    <row r="55678" spans="83:83">
      <c r="CE55678" s="227"/>
    </row>
    <row r="55679" spans="83:83">
      <c r="CE55679" s="227"/>
    </row>
    <row r="55680" spans="83:83">
      <c r="CE55680" s="227"/>
    </row>
    <row r="55681" spans="83:83">
      <c r="CE55681" s="227"/>
    </row>
    <row r="55682" spans="83:83">
      <c r="CE55682" s="227"/>
    </row>
    <row r="55683" spans="83:83">
      <c r="CE55683" s="227"/>
    </row>
    <row r="55684" spans="83:83">
      <c r="CE55684" s="227"/>
    </row>
    <row r="55685" spans="83:83">
      <c r="CE55685" s="227"/>
    </row>
    <row r="55686" spans="83:83">
      <c r="CE55686" s="227"/>
    </row>
    <row r="55687" spans="83:83">
      <c r="CE55687" s="227"/>
    </row>
    <row r="55688" spans="83:83">
      <c r="CE55688" s="227"/>
    </row>
    <row r="55689" spans="83:83">
      <c r="CE55689" s="227"/>
    </row>
    <row r="55690" spans="83:83">
      <c r="CE55690" s="227"/>
    </row>
    <row r="55691" spans="83:83">
      <c r="CE55691" s="227"/>
    </row>
    <row r="55692" spans="83:83">
      <c r="CE55692" s="227"/>
    </row>
    <row r="55693" spans="83:83">
      <c r="CE55693" s="227"/>
    </row>
    <row r="55694" spans="83:83">
      <c r="CE55694" s="227"/>
    </row>
    <row r="55695" spans="83:83">
      <c r="CE55695" s="227"/>
    </row>
    <row r="55696" spans="83:83">
      <c r="CE55696" s="227"/>
    </row>
    <row r="55697" spans="83:83">
      <c r="CE55697" s="227"/>
    </row>
    <row r="55698" spans="83:83">
      <c r="CE55698" s="227"/>
    </row>
    <row r="55699" spans="83:83">
      <c r="CE55699" s="227"/>
    </row>
    <row r="55700" spans="83:83">
      <c r="CE55700" s="227"/>
    </row>
    <row r="55701" spans="83:83">
      <c r="CE55701" s="227"/>
    </row>
    <row r="55702" spans="83:83">
      <c r="CE55702" s="227"/>
    </row>
    <row r="55703" spans="83:83">
      <c r="CE55703" s="227"/>
    </row>
    <row r="55704" spans="83:83">
      <c r="CE55704" s="227"/>
    </row>
    <row r="55705" spans="83:83">
      <c r="CE55705" s="227"/>
    </row>
    <row r="55706" spans="83:83">
      <c r="CE55706" s="227"/>
    </row>
    <row r="55707" spans="83:83">
      <c r="CE55707" s="227"/>
    </row>
    <row r="55708" spans="83:83">
      <c r="CE55708" s="227"/>
    </row>
    <row r="55709" spans="83:83">
      <c r="CE55709" s="227"/>
    </row>
    <row r="55710" spans="83:83">
      <c r="CE55710" s="227"/>
    </row>
    <row r="55711" spans="83:83">
      <c r="CE55711" s="227"/>
    </row>
    <row r="55712" spans="83:83">
      <c r="CE55712" s="227"/>
    </row>
    <row r="55713" spans="83:83">
      <c r="CE55713" s="227"/>
    </row>
    <row r="55714" spans="83:83">
      <c r="CE55714" s="227"/>
    </row>
    <row r="55715" spans="83:83">
      <c r="CE55715" s="227"/>
    </row>
    <row r="55716" spans="83:83">
      <c r="CE55716" s="227"/>
    </row>
    <row r="55717" spans="83:83">
      <c r="CE55717" s="227"/>
    </row>
    <row r="55718" spans="83:83">
      <c r="CE55718" s="227"/>
    </row>
    <row r="55719" spans="83:83">
      <c r="CE55719" s="227"/>
    </row>
    <row r="55720" spans="83:83">
      <c r="CE55720" s="227"/>
    </row>
    <row r="55721" spans="83:83">
      <c r="CE55721" s="227"/>
    </row>
    <row r="55722" spans="83:83">
      <c r="CE55722" s="227"/>
    </row>
    <row r="55723" spans="83:83">
      <c r="CE55723" s="227"/>
    </row>
    <row r="55724" spans="83:83">
      <c r="CE55724" s="227"/>
    </row>
    <row r="55725" spans="83:83">
      <c r="CE55725" s="227"/>
    </row>
    <row r="55726" spans="83:83">
      <c r="CE55726" s="227"/>
    </row>
    <row r="55727" spans="83:83">
      <c r="CE55727" s="227"/>
    </row>
    <row r="55728" spans="83:83">
      <c r="CE55728" s="227"/>
    </row>
    <row r="55729" spans="83:83">
      <c r="CE55729" s="227"/>
    </row>
    <row r="55730" spans="83:83">
      <c r="CE55730" s="227"/>
    </row>
    <row r="55731" spans="83:83">
      <c r="CE55731" s="227"/>
    </row>
    <row r="55732" spans="83:83">
      <c r="CE55732" s="227"/>
    </row>
    <row r="55733" spans="83:83">
      <c r="CE55733" s="227"/>
    </row>
    <row r="55734" spans="83:83">
      <c r="CE55734" s="227"/>
    </row>
    <row r="55735" spans="83:83">
      <c r="CE55735" s="227"/>
    </row>
    <row r="55736" spans="83:83">
      <c r="CE55736" s="227"/>
    </row>
    <row r="55737" spans="83:83">
      <c r="CE55737" s="227"/>
    </row>
    <row r="55738" spans="83:83">
      <c r="CE55738" s="227"/>
    </row>
    <row r="55739" spans="83:83">
      <c r="CE55739" s="227"/>
    </row>
    <row r="55740" spans="83:83">
      <c r="CE55740" s="227"/>
    </row>
    <row r="55741" spans="83:83">
      <c r="CE55741" s="227"/>
    </row>
    <row r="55742" spans="83:83">
      <c r="CE55742" s="227"/>
    </row>
    <row r="55743" spans="83:83">
      <c r="CE55743" s="227"/>
    </row>
    <row r="55744" spans="83:83">
      <c r="CE55744" s="227"/>
    </row>
    <row r="55745" spans="83:83">
      <c r="CE55745" s="227"/>
    </row>
    <row r="55746" spans="83:83">
      <c r="CE55746" s="227"/>
    </row>
    <row r="55747" spans="83:83">
      <c r="CE55747" s="227"/>
    </row>
    <row r="55748" spans="83:83">
      <c r="CE55748" s="227"/>
    </row>
    <row r="55749" spans="83:83">
      <c r="CE55749" s="227"/>
    </row>
    <row r="55750" spans="83:83">
      <c r="CE55750" s="227"/>
    </row>
    <row r="55751" spans="83:83">
      <c r="CE55751" s="227"/>
    </row>
    <row r="55752" spans="83:83">
      <c r="CE55752" s="227"/>
    </row>
    <row r="55753" spans="83:83">
      <c r="CE55753" s="227"/>
    </row>
    <row r="55754" spans="83:83">
      <c r="CE55754" s="227"/>
    </row>
    <row r="55755" spans="83:83">
      <c r="CE55755" s="227"/>
    </row>
    <row r="55756" spans="83:83">
      <c r="CE55756" s="227"/>
    </row>
    <row r="55757" spans="83:83">
      <c r="CE55757" s="227"/>
    </row>
    <row r="55758" spans="83:83">
      <c r="CE55758" s="227"/>
    </row>
    <row r="55759" spans="83:83">
      <c r="CE55759" s="227"/>
    </row>
    <row r="55760" spans="83:83">
      <c r="CE55760" s="227"/>
    </row>
    <row r="55761" spans="83:83">
      <c r="CE55761" s="227"/>
    </row>
    <row r="55762" spans="83:83">
      <c r="CE55762" s="227"/>
    </row>
    <row r="55763" spans="83:83">
      <c r="CE55763" s="227"/>
    </row>
    <row r="55764" spans="83:83">
      <c r="CE55764" s="227"/>
    </row>
    <row r="55765" spans="83:83">
      <c r="CE55765" s="227"/>
    </row>
    <row r="55766" spans="83:83">
      <c r="CE55766" s="227"/>
    </row>
    <row r="55767" spans="83:83">
      <c r="CE55767" s="227"/>
    </row>
    <row r="55768" spans="83:83">
      <c r="CE55768" s="227"/>
    </row>
    <row r="55769" spans="83:83">
      <c r="CE55769" s="227"/>
    </row>
    <row r="55770" spans="83:83">
      <c r="CE55770" s="227"/>
    </row>
    <row r="55771" spans="83:83">
      <c r="CE55771" s="227"/>
    </row>
    <row r="55772" spans="83:83">
      <c r="CE55772" s="227"/>
    </row>
    <row r="55773" spans="83:83">
      <c r="CE55773" s="227"/>
    </row>
    <row r="55774" spans="83:83">
      <c r="CE55774" s="227"/>
    </row>
    <row r="55775" spans="83:83">
      <c r="CE55775" s="227"/>
    </row>
    <row r="55776" spans="83:83">
      <c r="CE55776" s="227"/>
    </row>
    <row r="55777" spans="83:83">
      <c r="CE55777" s="227"/>
    </row>
    <row r="55778" spans="83:83">
      <c r="CE55778" s="227"/>
    </row>
    <row r="55779" spans="83:83">
      <c r="CE55779" s="227"/>
    </row>
    <row r="55780" spans="83:83">
      <c r="CE55780" s="227"/>
    </row>
    <row r="55781" spans="83:83">
      <c r="CE55781" s="227"/>
    </row>
    <row r="55782" spans="83:83">
      <c r="CE55782" s="227"/>
    </row>
    <row r="55783" spans="83:83">
      <c r="CE55783" s="227"/>
    </row>
    <row r="55784" spans="83:83">
      <c r="CE55784" s="227"/>
    </row>
    <row r="55785" spans="83:83">
      <c r="CE55785" s="227"/>
    </row>
    <row r="55786" spans="83:83">
      <c r="CE55786" s="227"/>
    </row>
    <row r="55787" spans="83:83">
      <c r="CE55787" s="227"/>
    </row>
    <row r="55788" spans="83:83">
      <c r="CE55788" s="227"/>
    </row>
    <row r="55789" spans="83:83">
      <c r="CE55789" s="227"/>
    </row>
    <row r="55790" spans="83:83">
      <c r="CE55790" s="227"/>
    </row>
    <row r="55791" spans="83:83">
      <c r="CE55791" s="227"/>
    </row>
    <row r="55792" spans="83:83">
      <c r="CE55792" s="227"/>
    </row>
    <row r="55793" spans="83:83">
      <c r="CE55793" s="227"/>
    </row>
    <row r="55794" spans="83:83">
      <c r="CE55794" s="227"/>
    </row>
    <row r="55795" spans="83:83">
      <c r="CE55795" s="227"/>
    </row>
    <row r="55796" spans="83:83">
      <c r="CE55796" s="227"/>
    </row>
    <row r="55797" spans="83:83">
      <c r="CE55797" s="227"/>
    </row>
    <row r="55798" spans="83:83">
      <c r="CE55798" s="227"/>
    </row>
    <row r="55799" spans="83:83">
      <c r="CE55799" s="227"/>
    </row>
    <row r="55800" spans="83:83">
      <c r="CE55800" s="227"/>
    </row>
    <row r="55801" spans="83:83">
      <c r="CE55801" s="227"/>
    </row>
    <row r="55802" spans="83:83">
      <c r="CE55802" s="227"/>
    </row>
    <row r="55803" spans="83:83">
      <c r="CE55803" s="227"/>
    </row>
    <row r="55804" spans="83:83">
      <c r="CE55804" s="227"/>
    </row>
    <row r="55805" spans="83:83">
      <c r="CE55805" s="227"/>
    </row>
    <row r="55806" spans="83:83">
      <c r="CE55806" s="227"/>
    </row>
    <row r="55807" spans="83:83">
      <c r="CE55807" s="227"/>
    </row>
    <row r="55808" spans="83:83">
      <c r="CE55808" s="227"/>
    </row>
    <row r="55809" spans="83:83">
      <c r="CE55809" s="227"/>
    </row>
    <row r="55810" spans="83:83">
      <c r="CE55810" s="227"/>
    </row>
    <row r="55811" spans="83:83">
      <c r="CE55811" s="227"/>
    </row>
    <row r="55812" spans="83:83">
      <c r="CE55812" s="227"/>
    </row>
    <row r="55813" spans="83:83">
      <c r="CE55813" s="227"/>
    </row>
    <row r="55814" spans="83:83">
      <c r="CE55814" s="227"/>
    </row>
    <row r="55815" spans="83:83">
      <c r="CE55815" s="227"/>
    </row>
    <row r="55816" spans="83:83">
      <c r="CE55816" s="227"/>
    </row>
    <row r="55817" spans="83:83">
      <c r="CE55817" s="227"/>
    </row>
    <row r="55818" spans="83:83">
      <c r="CE55818" s="227"/>
    </row>
    <row r="55819" spans="83:83">
      <c r="CE55819" s="227"/>
    </row>
    <row r="55820" spans="83:83">
      <c r="CE55820" s="227"/>
    </row>
    <row r="55821" spans="83:83">
      <c r="CE55821" s="227"/>
    </row>
    <row r="55822" spans="83:83">
      <c r="CE55822" s="227"/>
    </row>
    <row r="55823" spans="83:83">
      <c r="CE55823" s="227"/>
    </row>
    <row r="55824" spans="83:83">
      <c r="CE55824" s="227"/>
    </row>
    <row r="55825" spans="83:83">
      <c r="CE55825" s="227"/>
    </row>
    <row r="55826" spans="83:83">
      <c r="CE55826" s="227"/>
    </row>
    <row r="55827" spans="83:83">
      <c r="CE55827" s="227"/>
    </row>
    <row r="55828" spans="83:83">
      <c r="CE55828" s="227"/>
    </row>
    <row r="55829" spans="83:83">
      <c r="CE55829" s="227"/>
    </row>
    <row r="55830" spans="83:83">
      <c r="CE55830" s="227"/>
    </row>
    <row r="55831" spans="83:83">
      <c r="CE55831" s="227"/>
    </row>
    <row r="55832" spans="83:83">
      <c r="CE55832" s="227"/>
    </row>
    <row r="55833" spans="83:83">
      <c r="CE55833" s="227"/>
    </row>
    <row r="55834" spans="83:83">
      <c r="CE55834" s="227"/>
    </row>
    <row r="55835" spans="83:83">
      <c r="CE55835" s="227"/>
    </row>
    <row r="55836" spans="83:83">
      <c r="CE55836" s="227"/>
    </row>
    <row r="55837" spans="83:83">
      <c r="CE55837" s="227"/>
    </row>
    <row r="55838" spans="83:83">
      <c r="CE55838" s="227"/>
    </row>
    <row r="55839" spans="83:83">
      <c r="CE55839" s="227"/>
    </row>
    <row r="55840" spans="83:83">
      <c r="CE55840" s="227"/>
    </row>
    <row r="55841" spans="83:83">
      <c r="CE55841" s="227"/>
    </row>
    <row r="55842" spans="83:83">
      <c r="CE55842" s="227"/>
    </row>
    <row r="55843" spans="83:83">
      <c r="CE55843" s="227"/>
    </row>
    <row r="55844" spans="83:83">
      <c r="CE55844" s="227"/>
    </row>
    <row r="55845" spans="83:83">
      <c r="CE55845" s="227"/>
    </row>
    <row r="55846" spans="83:83">
      <c r="CE55846" s="227"/>
    </row>
    <row r="55847" spans="83:83">
      <c r="CE55847" s="227"/>
    </row>
    <row r="55848" spans="83:83">
      <c r="CE55848" s="227"/>
    </row>
    <row r="55849" spans="83:83">
      <c r="CE55849" s="227"/>
    </row>
    <row r="55850" spans="83:83">
      <c r="CE55850" s="227"/>
    </row>
    <row r="55851" spans="83:83">
      <c r="CE55851" s="227"/>
    </row>
    <row r="55852" spans="83:83">
      <c r="CE55852" s="227"/>
    </row>
    <row r="55853" spans="83:83">
      <c r="CE55853" s="227"/>
    </row>
    <row r="55854" spans="83:83">
      <c r="CE55854" s="227"/>
    </row>
    <row r="55855" spans="83:83">
      <c r="CE55855" s="227"/>
    </row>
    <row r="55856" spans="83:83">
      <c r="CE55856" s="227"/>
    </row>
    <row r="55857" spans="83:83">
      <c r="CE55857" s="227"/>
    </row>
    <row r="55858" spans="83:83">
      <c r="CE55858" s="227"/>
    </row>
    <row r="55859" spans="83:83">
      <c r="CE55859" s="227"/>
    </row>
    <row r="55860" spans="83:83">
      <c r="CE55860" s="227"/>
    </row>
    <row r="55861" spans="83:83">
      <c r="CE55861" s="227"/>
    </row>
    <row r="55862" spans="83:83">
      <c r="CE55862" s="227"/>
    </row>
    <row r="55863" spans="83:83">
      <c r="CE55863" s="227"/>
    </row>
    <row r="55864" spans="83:83">
      <c r="CE55864" s="227"/>
    </row>
    <row r="55865" spans="83:83">
      <c r="CE55865" s="227"/>
    </row>
    <row r="55866" spans="83:83">
      <c r="CE55866" s="227"/>
    </row>
    <row r="55867" spans="83:83">
      <c r="CE55867" s="227"/>
    </row>
    <row r="55868" spans="83:83">
      <c r="CE55868" s="227"/>
    </row>
    <row r="55869" spans="83:83">
      <c r="CE55869" s="227"/>
    </row>
    <row r="55870" spans="83:83">
      <c r="CE55870" s="227"/>
    </row>
    <row r="55871" spans="83:83">
      <c r="CE55871" s="227"/>
    </row>
    <row r="55872" spans="83:83">
      <c r="CE55872" s="227"/>
    </row>
    <row r="55873" spans="83:83">
      <c r="CE55873" s="227"/>
    </row>
    <row r="55874" spans="83:83">
      <c r="CE55874" s="227"/>
    </row>
    <row r="55875" spans="83:83">
      <c r="CE55875" s="227"/>
    </row>
    <row r="55876" spans="83:83">
      <c r="CE55876" s="227"/>
    </row>
    <row r="55877" spans="83:83">
      <c r="CE55877" s="227"/>
    </row>
    <row r="55878" spans="83:83">
      <c r="CE55878" s="227"/>
    </row>
    <row r="55879" spans="83:83">
      <c r="CE55879" s="227"/>
    </row>
    <row r="55880" spans="83:83">
      <c r="CE55880" s="227"/>
    </row>
    <row r="55881" spans="83:83">
      <c r="CE55881" s="227"/>
    </row>
    <row r="55882" spans="83:83">
      <c r="CE55882" s="227"/>
    </row>
    <row r="55883" spans="83:83">
      <c r="CE55883" s="227"/>
    </row>
    <row r="55884" spans="83:83">
      <c r="CE55884" s="227"/>
    </row>
    <row r="55885" spans="83:83">
      <c r="CE55885" s="227"/>
    </row>
    <row r="55886" spans="83:83">
      <c r="CE55886" s="227"/>
    </row>
    <row r="55887" spans="83:83">
      <c r="CE55887" s="227"/>
    </row>
    <row r="55888" spans="83:83">
      <c r="CE55888" s="227"/>
    </row>
    <row r="55889" spans="83:83">
      <c r="CE55889" s="227"/>
    </row>
    <row r="55890" spans="83:83">
      <c r="CE55890" s="227"/>
    </row>
    <row r="55891" spans="83:83">
      <c r="CE55891" s="227"/>
    </row>
    <row r="55892" spans="83:83">
      <c r="CE55892" s="227"/>
    </row>
    <row r="55893" spans="83:83">
      <c r="CE55893" s="227"/>
    </row>
    <row r="55894" spans="83:83">
      <c r="CE55894" s="227"/>
    </row>
    <row r="55895" spans="83:83">
      <c r="CE55895" s="227"/>
    </row>
    <row r="55896" spans="83:83">
      <c r="CE55896" s="227"/>
    </row>
    <row r="55897" spans="83:83">
      <c r="CE55897" s="227"/>
    </row>
    <row r="55898" spans="83:83">
      <c r="CE55898" s="227"/>
    </row>
    <row r="55899" spans="83:83">
      <c r="CE55899" s="227"/>
    </row>
    <row r="55900" spans="83:83">
      <c r="CE55900" s="227"/>
    </row>
    <row r="55901" spans="83:83">
      <c r="CE55901" s="227"/>
    </row>
    <row r="55902" spans="83:83">
      <c r="CE55902" s="227"/>
    </row>
    <row r="55903" spans="83:83">
      <c r="CE55903" s="227"/>
    </row>
    <row r="55904" spans="83:83">
      <c r="CE55904" s="227"/>
    </row>
    <row r="55905" spans="83:83">
      <c r="CE55905" s="227"/>
    </row>
    <row r="55906" spans="83:83">
      <c r="CE55906" s="227"/>
    </row>
    <row r="55907" spans="83:83">
      <c r="CE55907" s="227"/>
    </row>
    <row r="55908" spans="83:83">
      <c r="CE55908" s="227"/>
    </row>
    <row r="55909" spans="83:83">
      <c r="CE55909" s="227"/>
    </row>
    <row r="55910" spans="83:83">
      <c r="CE55910" s="227"/>
    </row>
    <row r="55911" spans="83:83">
      <c r="CE55911" s="227"/>
    </row>
    <row r="55912" spans="83:83">
      <c r="CE55912" s="227"/>
    </row>
    <row r="55913" spans="83:83">
      <c r="CE55913" s="227"/>
    </row>
    <row r="55914" spans="83:83">
      <c r="CE55914" s="227"/>
    </row>
    <row r="55915" spans="83:83">
      <c r="CE55915" s="227"/>
    </row>
    <row r="55916" spans="83:83">
      <c r="CE55916" s="227"/>
    </row>
    <row r="55917" spans="83:83">
      <c r="CE55917" s="227"/>
    </row>
    <row r="55918" spans="83:83">
      <c r="CE55918" s="227"/>
    </row>
    <row r="55919" spans="83:83">
      <c r="CE55919" s="227"/>
    </row>
    <row r="55920" spans="83:83">
      <c r="CE55920" s="227"/>
    </row>
    <row r="55921" spans="83:83">
      <c r="CE55921" s="227"/>
    </row>
    <row r="55922" spans="83:83">
      <c r="CE55922" s="227"/>
    </row>
    <row r="55923" spans="83:83">
      <c r="CE55923" s="227"/>
    </row>
    <row r="55924" spans="83:83">
      <c r="CE55924" s="227"/>
    </row>
    <row r="55925" spans="83:83">
      <c r="CE55925" s="227"/>
    </row>
    <row r="55926" spans="83:83">
      <c r="CE55926" s="227"/>
    </row>
    <row r="55927" spans="83:83">
      <c r="CE55927" s="227"/>
    </row>
    <row r="55928" spans="83:83">
      <c r="CE55928" s="227"/>
    </row>
    <row r="55929" spans="83:83">
      <c r="CE55929" s="227"/>
    </row>
    <row r="55930" spans="83:83">
      <c r="CE55930" s="227"/>
    </row>
    <row r="55931" spans="83:83">
      <c r="CE55931" s="227"/>
    </row>
    <row r="55932" spans="83:83">
      <c r="CE55932" s="227"/>
    </row>
    <row r="55933" spans="83:83">
      <c r="CE55933" s="227"/>
    </row>
    <row r="55934" spans="83:83">
      <c r="CE55934" s="227"/>
    </row>
    <row r="55935" spans="83:83">
      <c r="CE55935" s="227"/>
    </row>
    <row r="55936" spans="83:83">
      <c r="CE55936" s="227"/>
    </row>
    <row r="55937" spans="83:83">
      <c r="CE55937" s="227"/>
    </row>
    <row r="55938" spans="83:83">
      <c r="CE55938" s="227"/>
    </row>
    <row r="55939" spans="83:83">
      <c r="CE55939" s="227"/>
    </row>
    <row r="55940" spans="83:83">
      <c r="CE55940" s="227"/>
    </row>
    <row r="55941" spans="83:83">
      <c r="CE55941" s="227"/>
    </row>
    <row r="55942" spans="83:83">
      <c r="CE55942" s="227"/>
    </row>
    <row r="55943" spans="83:83">
      <c r="CE55943" s="227"/>
    </row>
    <row r="55944" spans="83:83">
      <c r="CE55944" s="227"/>
    </row>
    <row r="55945" spans="83:83">
      <c r="CE55945" s="227"/>
    </row>
    <row r="55946" spans="83:83">
      <c r="CE55946" s="227"/>
    </row>
    <row r="55947" spans="83:83">
      <c r="CE55947" s="227"/>
    </row>
    <row r="55948" spans="83:83">
      <c r="CE55948" s="227"/>
    </row>
    <row r="55949" spans="83:83">
      <c r="CE55949" s="227"/>
    </row>
    <row r="55950" spans="83:83">
      <c r="CE55950" s="227"/>
    </row>
    <row r="55951" spans="83:83">
      <c r="CE55951" s="227"/>
    </row>
    <row r="55952" spans="83:83">
      <c r="CE55952" s="227"/>
    </row>
    <row r="55953" spans="83:83">
      <c r="CE55953" s="227"/>
    </row>
    <row r="55954" spans="83:83">
      <c r="CE55954" s="227"/>
    </row>
    <row r="55955" spans="83:83">
      <c r="CE55955" s="227"/>
    </row>
    <row r="55956" spans="83:83">
      <c r="CE55956" s="227"/>
    </row>
    <row r="55957" spans="83:83">
      <c r="CE55957" s="227"/>
    </row>
    <row r="55958" spans="83:83">
      <c r="CE55958" s="227"/>
    </row>
    <row r="55959" spans="83:83">
      <c r="CE55959" s="227"/>
    </row>
    <row r="55960" spans="83:83">
      <c r="CE55960" s="227"/>
    </row>
    <row r="55961" spans="83:83">
      <c r="CE55961" s="227"/>
    </row>
    <row r="55962" spans="83:83">
      <c r="CE55962" s="227"/>
    </row>
    <row r="55963" spans="83:83">
      <c r="CE55963" s="227"/>
    </row>
    <row r="55964" spans="83:83">
      <c r="CE55964" s="227"/>
    </row>
    <row r="55965" spans="83:83">
      <c r="CE55965" s="227"/>
    </row>
    <row r="55966" spans="83:83">
      <c r="CE55966" s="227"/>
    </row>
    <row r="55967" spans="83:83">
      <c r="CE55967" s="227"/>
    </row>
    <row r="55968" spans="83:83">
      <c r="CE55968" s="227"/>
    </row>
    <row r="55969" spans="83:83">
      <c r="CE55969" s="227"/>
    </row>
    <row r="55970" spans="83:83">
      <c r="CE55970" s="227"/>
    </row>
    <row r="55971" spans="83:83">
      <c r="CE55971" s="227"/>
    </row>
    <row r="55972" spans="83:83">
      <c r="CE55972" s="227"/>
    </row>
    <row r="55973" spans="83:83">
      <c r="CE55973" s="227"/>
    </row>
    <row r="55974" spans="83:83">
      <c r="CE55974" s="227"/>
    </row>
    <row r="55975" spans="83:83">
      <c r="CE55975" s="227"/>
    </row>
    <row r="55976" spans="83:83">
      <c r="CE55976" s="227"/>
    </row>
    <row r="55977" spans="83:83">
      <c r="CE55977" s="227"/>
    </row>
    <row r="55978" spans="83:83">
      <c r="CE55978" s="227"/>
    </row>
    <row r="55979" spans="83:83">
      <c r="CE55979" s="227"/>
    </row>
    <row r="55980" spans="83:83">
      <c r="CE55980" s="227"/>
    </row>
    <row r="55981" spans="83:83">
      <c r="CE55981" s="227"/>
    </row>
    <row r="55982" spans="83:83">
      <c r="CE55982" s="227"/>
    </row>
    <row r="55983" spans="83:83">
      <c r="CE55983" s="227"/>
    </row>
    <row r="55984" spans="83:83">
      <c r="CE55984" s="227"/>
    </row>
    <row r="55985" spans="83:83">
      <c r="CE55985" s="227"/>
    </row>
    <row r="55986" spans="83:83">
      <c r="CE55986" s="227"/>
    </row>
    <row r="55987" spans="83:83">
      <c r="CE55987" s="227"/>
    </row>
    <row r="55988" spans="83:83">
      <c r="CE55988" s="227"/>
    </row>
    <row r="55989" spans="83:83">
      <c r="CE55989" s="227"/>
    </row>
    <row r="55990" spans="83:83">
      <c r="CE55990" s="227"/>
    </row>
    <row r="55991" spans="83:83">
      <c r="CE55991" s="227"/>
    </row>
    <row r="55992" spans="83:83">
      <c r="CE55992" s="227"/>
    </row>
    <row r="55993" spans="83:83">
      <c r="CE55993" s="227"/>
    </row>
    <row r="55994" spans="83:83">
      <c r="CE55994" s="227"/>
    </row>
    <row r="55995" spans="83:83">
      <c r="CE55995" s="227"/>
    </row>
    <row r="55996" spans="83:83">
      <c r="CE55996" s="227"/>
    </row>
    <row r="55997" spans="83:83">
      <c r="CE55997" s="227"/>
    </row>
    <row r="55998" spans="83:83">
      <c r="CE55998" s="227"/>
    </row>
    <row r="55999" spans="83:83">
      <c r="CE55999" s="227"/>
    </row>
    <row r="56000" spans="83:83">
      <c r="CE56000" s="227"/>
    </row>
    <row r="56001" spans="83:83">
      <c r="CE56001" s="227"/>
    </row>
    <row r="56002" spans="83:83">
      <c r="CE56002" s="227"/>
    </row>
    <row r="56003" spans="83:83">
      <c r="CE56003" s="227"/>
    </row>
    <row r="56004" spans="83:83">
      <c r="CE56004" s="227"/>
    </row>
    <row r="56005" spans="83:83">
      <c r="CE56005" s="227"/>
    </row>
    <row r="56006" spans="83:83">
      <c r="CE56006" s="227"/>
    </row>
    <row r="56007" spans="83:83">
      <c r="CE56007" s="227"/>
    </row>
    <row r="56008" spans="83:83">
      <c r="CE56008" s="227"/>
    </row>
    <row r="56009" spans="83:83">
      <c r="CE56009" s="227"/>
    </row>
    <row r="56010" spans="83:83">
      <c r="CE56010" s="227"/>
    </row>
    <row r="56011" spans="83:83">
      <c r="CE56011" s="227"/>
    </row>
    <row r="56012" spans="83:83">
      <c r="CE56012" s="227"/>
    </row>
    <row r="56013" spans="83:83">
      <c r="CE56013" s="227"/>
    </row>
    <row r="56014" spans="83:83">
      <c r="CE56014" s="227"/>
    </row>
    <row r="56015" spans="83:83">
      <c r="CE56015" s="227"/>
    </row>
    <row r="56016" spans="83:83">
      <c r="CE56016" s="227"/>
    </row>
    <row r="56017" spans="83:83">
      <c r="CE56017" s="227"/>
    </row>
    <row r="56018" spans="83:83">
      <c r="CE56018" s="227"/>
    </row>
    <row r="56019" spans="83:83">
      <c r="CE56019" s="227"/>
    </row>
    <row r="56020" spans="83:83">
      <c r="CE56020" s="227"/>
    </row>
    <row r="56021" spans="83:83">
      <c r="CE56021" s="227"/>
    </row>
    <row r="56022" spans="83:83">
      <c r="CE56022" s="227"/>
    </row>
    <row r="56023" spans="83:83">
      <c r="CE56023" s="227"/>
    </row>
    <row r="56024" spans="83:83">
      <c r="CE56024" s="227"/>
    </row>
    <row r="56025" spans="83:83">
      <c r="CE56025" s="227"/>
    </row>
    <row r="56026" spans="83:83">
      <c r="CE56026" s="227"/>
    </row>
    <row r="56027" spans="83:83">
      <c r="CE56027" s="227"/>
    </row>
    <row r="56028" spans="83:83">
      <c r="CE56028" s="227"/>
    </row>
    <row r="56029" spans="83:83">
      <c r="CE56029" s="227"/>
    </row>
    <row r="56030" spans="83:83">
      <c r="CE56030" s="227"/>
    </row>
    <row r="56031" spans="83:83">
      <c r="CE56031" s="227"/>
    </row>
    <row r="56032" spans="83:83">
      <c r="CE56032" s="227"/>
    </row>
    <row r="56033" spans="83:83">
      <c r="CE56033" s="227"/>
    </row>
    <row r="56034" spans="83:83">
      <c r="CE56034" s="227"/>
    </row>
    <row r="56035" spans="83:83">
      <c r="CE56035" s="227"/>
    </row>
    <row r="56036" spans="83:83">
      <c r="CE56036" s="227"/>
    </row>
    <row r="56037" spans="83:83">
      <c r="CE56037" s="227"/>
    </row>
    <row r="56038" spans="83:83">
      <c r="CE56038" s="227"/>
    </row>
    <row r="56039" spans="83:83">
      <c r="CE56039" s="227"/>
    </row>
    <row r="56040" spans="83:83">
      <c r="CE56040" s="227"/>
    </row>
    <row r="56041" spans="83:83">
      <c r="CE56041" s="227"/>
    </row>
    <row r="56042" spans="83:83">
      <c r="CE56042" s="227"/>
    </row>
    <row r="56043" spans="83:83">
      <c r="CE56043" s="227"/>
    </row>
    <row r="56044" spans="83:83">
      <c r="CE56044" s="227"/>
    </row>
    <row r="56045" spans="83:83">
      <c r="CE56045" s="227"/>
    </row>
    <row r="56046" spans="83:83">
      <c r="CE56046" s="227"/>
    </row>
    <row r="56047" spans="83:83">
      <c r="CE56047" s="227"/>
    </row>
    <row r="56048" spans="83:83">
      <c r="CE56048" s="227"/>
    </row>
    <row r="56049" spans="83:83">
      <c r="CE56049" s="227"/>
    </row>
    <row r="56050" spans="83:83">
      <c r="CE56050" s="227"/>
    </row>
    <row r="56051" spans="83:83">
      <c r="CE56051" s="227"/>
    </row>
    <row r="56052" spans="83:83">
      <c r="CE56052" s="227"/>
    </row>
    <row r="56053" spans="83:83">
      <c r="CE56053" s="227"/>
    </row>
    <row r="56054" spans="83:83">
      <c r="CE56054" s="227"/>
    </row>
    <row r="56055" spans="83:83">
      <c r="CE56055" s="227"/>
    </row>
    <row r="56056" spans="83:83">
      <c r="CE56056" s="227"/>
    </row>
    <row r="56057" spans="83:83">
      <c r="CE56057" s="227"/>
    </row>
    <row r="56058" spans="83:83">
      <c r="CE56058" s="227"/>
    </row>
    <row r="56059" spans="83:83">
      <c r="CE56059" s="227"/>
    </row>
    <row r="56060" spans="83:83">
      <c r="CE56060" s="227"/>
    </row>
    <row r="56061" spans="83:83">
      <c r="CE56061" s="227"/>
    </row>
    <row r="56062" spans="83:83">
      <c r="CE56062" s="227"/>
    </row>
    <row r="56063" spans="83:83">
      <c r="CE56063" s="227"/>
    </row>
    <row r="56064" spans="83:83">
      <c r="CE56064" s="227"/>
    </row>
    <row r="56065" spans="83:83">
      <c r="CE56065" s="227"/>
    </row>
    <row r="56066" spans="83:83">
      <c r="CE56066" s="227"/>
    </row>
    <row r="56067" spans="83:83">
      <c r="CE56067" s="227"/>
    </row>
    <row r="56068" spans="83:83">
      <c r="CE56068" s="227"/>
    </row>
    <row r="56069" spans="83:83">
      <c r="CE56069" s="227"/>
    </row>
    <row r="56070" spans="83:83">
      <c r="CE56070" s="227"/>
    </row>
    <row r="56071" spans="83:83">
      <c r="CE56071" s="227"/>
    </row>
    <row r="56072" spans="83:83">
      <c r="CE56072" s="227"/>
    </row>
    <row r="56073" spans="83:83">
      <c r="CE56073" s="227"/>
    </row>
    <row r="56074" spans="83:83">
      <c r="CE56074" s="227"/>
    </row>
    <row r="56075" spans="83:83">
      <c r="CE56075" s="227"/>
    </row>
    <row r="56076" spans="83:83">
      <c r="CE56076" s="227"/>
    </row>
    <row r="56077" spans="83:83">
      <c r="CE56077" s="227"/>
    </row>
    <row r="56078" spans="83:83">
      <c r="CE56078" s="227"/>
    </row>
    <row r="56079" spans="83:83">
      <c r="CE56079" s="227"/>
    </row>
    <row r="56080" spans="83:83">
      <c r="CE56080" s="227"/>
    </row>
    <row r="56081" spans="83:83">
      <c r="CE56081" s="227"/>
    </row>
    <row r="56082" spans="83:83">
      <c r="CE56082" s="227"/>
    </row>
    <row r="56083" spans="83:83">
      <c r="CE56083" s="227"/>
    </row>
    <row r="56084" spans="83:83">
      <c r="CE56084" s="227"/>
    </row>
    <row r="56085" spans="83:83">
      <c r="CE56085" s="227"/>
    </row>
    <row r="56086" spans="83:83">
      <c r="CE56086" s="227"/>
    </row>
    <row r="56087" spans="83:83">
      <c r="CE56087" s="227"/>
    </row>
    <row r="56088" spans="83:83">
      <c r="CE56088" s="227"/>
    </row>
    <row r="56089" spans="83:83">
      <c r="CE56089" s="227"/>
    </row>
    <row r="56090" spans="83:83">
      <c r="CE56090" s="227"/>
    </row>
    <row r="56091" spans="83:83">
      <c r="CE56091" s="227"/>
    </row>
    <row r="56092" spans="83:83">
      <c r="CE56092" s="227"/>
    </row>
    <row r="56093" spans="83:83">
      <c r="CE56093" s="227"/>
    </row>
    <row r="56094" spans="83:83">
      <c r="CE56094" s="227"/>
    </row>
    <row r="56095" spans="83:83">
      <c r="CE56095" s="227"/>
    </row>
    <row r="56096" spans="83:83">
      <c r="CE56096" s="227"/>
    </row>
    <row r="56097" spans="83:83">
      <c r="CE56097" s="227"/>
    </row>
    <row r="56098" spans="83:83">
      <c r="CE56098" s="227"/>
    </row>
    <row r="56099" spans="83:83">
      <c r="CE56099" s="227"/>
    </row>
    <row r="56100" spans="83:83">
      <c r="CE56100" s="227"/>
    </row>
    <row r="56101" spans="83:83">
      <c r="CE56101" s="227"/>
    </row>
    <row r="56102" spans="83:83">
      <c r="CE56102" s="227"/>
    </row>
    <row r="56103" spans="83:83">
      <c r="CE56103" s="227"/>
    </row>
    <row r="56104" spans="83:83">
      <c r="CE56104" s="227"/>
    </row>
    <row r="56105" spans="83:83">
      <c r="CE56105" s="227"/>
    </row>
    <row r="56106" spans="83:83">
      <c r="CE56106" s="227"/>
    </row>
    <row r="56107" spans="83:83">
      <c r="CE56107" s="227"/>
    </row>
    <row r="56108" spans="83:83">
      <c r="CE56108" s="227"/>
    </row>
    <row r="56109" spans="83:83">
      <c r="CE56109" s="227"/>
    </row>
    <row r="56110" spans="83:83">
      <c r="CE56110" s="227"/>
    </row>
    <row r="56111" spans="83:83">
      <c r="CE56111" s="227"/>
    </row>
    <row r="56112" spans="83:83">
      <c r="CE56112" s="227"/>
    </row>
    <row r="56113" spans="83:83">
      <c r="CE56113" s="227"/>
    </row>
    <row r="56114" spans="83:83">
      <c r="CE56114" s="227"/>
    </row>
    <row r="56115" spans="83:83">
      <c r="CE56115" s="227"/>
    </row>
    <row r="56116" spans="83:83">
      <c r="CE56116" s="227"/>
    </row>
    <row r="56117" spans="83:83">
      <c r="CE56117" s="227"/>
    </row>
    <row r="56118" spans="83:83">
      <c r="CE56118" s="227"/>
    </row>
    <row r="56119" spans="83:83">
      <c r="CE56119" s="227"/>
    </row>
    <row r="56120" spans="83:83">
      <c r="CE56120" s="227"/>
    </row>
    <row r="56121" spans="83:83">
      <c r="CE56121" s="227"/>
    </row>
    <row r="56122" spans="83:83">
      <c r="CE56122" s="227"/>
    </row>
    <row r="56123" spans="83:83">
      <c r="CE56123" s="227"/>
    </row>
    <row r="56124" spans="83:83">
      <c r="CE56124" s="227"/>
    </row>
    <row r="56125" spans="83:83">
      <c r="CE56125" s="227"/>
    </row>
    <row r="56126" spans="83:83">
      <c r="CE56126" s="227"/>
    </row>
    <row r="56127" spans="83:83">
      <c r="CE56127" s="227"/>
    </row>
    <row r="56128" spans="83:83">
      <c r="CE56128" s="227"/>
    </row>
    <row r="56129" spans="83:83">
      <c r="CE56129" s="227"/>
    </row>
    <row r="56130" spans="83:83">
      <c r="CE56130" s="227"/>
    </row>
    <row r="56131" spans="83:83">
      <c r="CE56131" s="227"/>
    </row>
    <row r="56132" spans="83:83">
      <c r="CE56132" s="227"/>
    </row>
    <row r="56133" spans="83:83">
      <c r="CE56133" s="227"/>
    </row>
    <row r="56134" spans="83:83">
      <c r="CE56134" s="227"/>
    </row>
    <row r="56135" spans="83:83">
      <c r="CE56135" s="227"/>
    </row>
    <row r="56136" spans="83:83">
      <c r="CE56136" s="227"/>
    </row>
    <row r="56137" spans="83:83">
      <c r="CE56137" s="227"/>
    </row>
    <row r="56138" spans="83:83">
      <c r="CE56138" s="227"/>
    </row>
    <row r="56139" spans="83:83">
      <c r="CE56139" s="227"/>
    </row>
    <row r="56140" spans="83:83">
      <c r="CE56140" s="227"/>
    </row>
    <row r="56141" spans="83:83">
      <c r="CE56141" s="227"/>
    </row>
    <row r="56142" spans="83:83">
      <c r="CE56142" s="227"/>
    </row>
    <row r="56143" spans="83:83">
      <c r="CE56143" s="227"/>
    </row>
    <row r="56144" spans="83:83">
      <c r="CE56144" s="227"/>
    </row>
    <row r="56145" spans="83:83">
      <c r="CE56145" s="227"/>
    </row>
    <row r="56146" spans="83:83">
      <c r="CE56146" s="227"/>
    </row>
    <row r="56147" spans="83:83">
      <c r="CE56147" s="227"/>
    </row>
    <row r="56148" spans="83:83">
      <c r="CE56148" s="227"/>
    </row>
    <row r="56149" spans="83:83">
      <c r="CE56149" s="227"/>
    </row>
    <row r="56150" spans="83:83">
      <c r="CE56150" s="227"/>
    </row>
    <row r="56151" spans="83:83">
      <c r="CE56151" s="227"/>
    </row>
    <row r="56152" spans="83:83">
      <c r="CE56152" s="227"/>
    </row>
    <row r="56153" spans="83:83">
      <c r="CE56153" s="227"/>
    </row>
    <row r="56154" spans="83:83">
      <c r="CE56154" s="227"/>
    </row>
    <row r="56155" spans="83:83">
      <c r="CE56155" s="227"/>
    </row>
    <row r="56156" spans="83:83">
      <c r="CE56156" s="227"/>
    </row>
    <row r="56157" spans="83:83">
      <c r="CE56157" s="227"/>
    </row>
    <row r="56158" spans="83:83">
      <c r="CE56158" s="227"/>
    </row>
    <row r="56159" spans="83:83">
      <c r="CE56159" s="227"/>
    </row>
    <row r="56160" spans="83:83">
      <c r="CE56160" s="227"/>
    </row>
    <row r="56161" spans="83:83">
      <c r="CE56161" s="227"/>
    </row>
    <row r="56162" spans="83:83">
      <c r="CE56162" s="227"/>
    </row>
    <row r="56163" spans="83:83">
      <c r="CE56163" s="227"/>
    </row>
    <row r="56164" spans="83:83">
      <c r="CE56164" s="227"/>
    </row>
    <row r="56165" spans="83:83">
      <c r="CE56165" s="227"/>
    </row>
    <row r="56166" spans="83:83">
      <c r="CE56166" s="227"/>
    </row>
    <row r="56167" spans="83:83">
      <c r="CE56167" s="227"/>
    </row>
    <row r="56168" spans="83:83">
      <c r="CE56168" s="227"/>
    </row>
    <row r="56169" spans="83:83">
      <c r="CE56169" s="227"/>
    </row>
    <row r="56170" spans="83:83">
      <c r="CE56170" s="227"/>
    </row>
    <row r="56171" spans="83:83">
      <c r="CE56171" s="227"/>
    </row>
    <row r="56172" spans="83:83">
      <c r="CE56172" s="227"/>
    </row>
    <row r="56173" spans="83:83">
      <c r="CE56173" s="227"/>
    </row>
    <row r="56174" spans="83:83">
      <c r="CE56174" s="227"/>
    </row>
    <row r="56175" spans="83:83">
      <c r="CE56175" s="227"/>
    </row>
    <row r="56176" spans="83:83">
      <c r="CE56176" s="227"/>
    </row>
    <row r="56177" spans="83:83">
      <c r="CE56177" s="227"/>
    </row>
    <row r="56178" spans="83:83">
      <c r="CE56178" s="227"/>
    </row>
    <row r="56179" spans="83:83">
      <c r="CE56179" s="227"/>
    </row>
    <row r="56180" spans="83:83">
      <c r="CE56180" s="227"/>
    </row>
    <row r="56181" spans="83:83">
      <c r="CE56181" s="227"/>
    </row>
    <row r="56182" spans="83:83">
      <c r="CE56182" s="227"/>
    </row>
    <row r="56183" spans="83:83">
      <c r="CE56183" s="227"/>
    </row>
    <row r="56184" spans="83:83">
      <c r="CE56184" s="227"/>
    </row>
    <row r="56185" spans="83:83">
      <c r="CE56185" s="227"/>
    </row>
    <row r="56186" spans="83:83">
      <c r="CE56186" s="227"/>
    </row>
    <row r="56187" spans="83:83">
      <c r="CE56187" s="227"/>
    </row>
    <row r="56188" spans="83:83">
      <c r="CE56188" s="227"/>
    </row>
    <row r="56189" spans="83:83">
      <c r="CE56189" s="227"/>
    </row>
    <row r="56190" spans="83:83">
      <c r="CE56190" s="227"/>
    </row>
    <row r="56191" spans="83:83">
      <c r="CE56191" s="227"/>
    </row>
    <row r="56192" spans="83:83">
      <c r="CE56192" s="227"/>
    </row>
    <row r="56193" spans="83:83">
      <c r="CE56193" s="227"/>
    </row>
    <row r="56194" spans="83:83">
      <c r="CE56194" s="227"/>
    </row>
    <row r="56195" spans="83:83">
      <c r="CE56195" s="227"/>
    </row>
    <row r="56196" spans="83:83">
      <c r="CE56196" s="227"/>
    </row>
    <row r="56197" spans="83:83">
      <c r="CE56197" s="227"/>
    </row>
    <row r="56198" spans="83:83">
      <c r="CE56198" s="227"/>
    </row>
    <row r="56199" spans="83:83">
      <c r="CE56199" s="227"/>
    </row>
    <row r="56200" spans="83:83">
      <c r="CE56200" s="227"/>
    </row>
    <row r="56201" spans="83:83">
      <c r="CE56201" s="227"/>
    </row>
    <row r="56202" spans="83:83">
      <c r="CE56202" s="227"/>
    </row>
    <row r="56203" spans="83:83">
      <c r="CE56203" s="227"/>
    </row>
    <row r="56204" spans="83:83">
      <c r="CE56204" s="227"/>
    </row>
    <row r="56205" spans="83:83">
      <c r="CE56205" s="227"/>
    </row>
    <row r="56206" spans="83:83">
      <c r="CE56206" s="227"/>
    </row>
    <row r="56207" spans="83:83">
      <c r="CE56207" s="227"/>
    </row>
    <row r="56208" spans="83:83">
      <c r="CE56208" s="227"/>
    </row>
    <row r="56209" spans="83:83">
      <c r="CE56209" s="227"/>
    </row>
    <row r="56210" spans="83:83">
      <c r="CE56210" s="227"/>
    </row>
    <row r="56211" spans="83:83">
      <c r="CE56211" s="227"/>
    </row>
    <row r="56212" spans="83:83">
      <c r="CE56212" s="227"/>
    </row>
    <row r="56213" spans="83:83">
      <c r="CE56213" s="227"/>
    </row>
    <row r="56214" spans="83:83">
      <c r="CE56214" s="227"/>
    </row>
    <row r="56215" spans="83:83">
      <c r="CE56215" s="227"/>
    </row>
    <row r="56216" spans="83:83">
      <c r="CE56216" s="227"/>
    </row>
    <row r="56217" spans="83:83">
      <c r="CE56217" s="227"/>
    </row>
    <row r="56218" spans="83:83">
      <c r="CE56218" s="227"/>
    </row>
    <row r="56219" spans="83:83">
      <c r="CE56219" s="227"/>
    </row>
    <row r="56220" spans="83:83">
      <c r="CE56220" s="227"/>
    </row>
    <row r="56221" spans="83:83">
      <c r="CE56221" s="227"/>
    </row>
    <row r="56222" spans="83:83">
      <c r="CE56222" s="227"/>
    </row>
    <row r="56223" spans="83:83">
      <c r="CE56223" s="227"/>
    </row>
    <row r="56224" spans="83:83">
      <c r="CE56224" s="227"/>
    </row>
    <row r="56225" spans="83:83">
      <c r="CE56225" s="227"/>
    </row>
    <row r="56226" spans="83:83">
      <c r="CE56226" s="227"/>
    </row>
    <row r="56227" spans="83:83">
      <c r="CE56227" s="227"/>
    </row>
    <row r="56228" spans="83:83">
      <c r="CE56228" s="227"/>
    </row>
    <row r="56229" spans="83:83">
      <c r="CE56229" s="227"/>
    </row>
    <row r="56230" spans="83:83">
      <c r="CE56230" s="227"/>
    </row>
    <row r="56231" spans="83:83">
      <c r="CE56231" s="227"/>
    </row>
    <row r="56232" spans="83:83">
      <c r="CE56232" s="227"/>
    </row>
    <row r="56233" spans="83:83">
      <c r="CE56233" s="227"/>
    </row>
    <row r="56234" spans="83:83">
      <c r="CE56234" s="227"/>
    </row>
    <row r="56235" spans="83:83">
      <c r="CE56235" s="227"/>
    </row>
    <row r="56236" spans="83:83">
      <c r="CE56236" s="227"/>
    </row>
    <row r="56237" spans="83:83">
      <c r="CE56237" s="227"/>
    </row>
    <row r="56238" spans="83:83">
      <c r="CE56238" s="227"/>
    </row>
    <row r="56239" spans="83:83">
      <c r="CE56239" s="227"/>
    </row>
    <row r="56240" spans="83:83">
      <c r="CE56240" s="227"/>
    </row>
    <row r="56241" spans="83:83">
      <c r="CE56241" s="227"/>
    </row>
    <row r="56242" spans="83:83">
      <c r="CE56242" s="227"/>
    </row>
    <row r="56243" spans="83:83">
      <c r="CE56243" s="227"/>
    </row>
    <row r="56244" spans="83:83">
      <c r="CE56244" s="227"/>
    </row>
    <row r="56245" spans="83:83">
      <c r="CE56245" s="227"/>
    </row>
    <row r="56246" spans="83:83">
      <c r="CE56246" s="227"/>
    </row>
    <row r="56247" spans="83:83">
      <c r="CE56247" s="227"/>
    </row>
    <row r="56248" spans="83:83">
      <c r="CE56248" s="227"/>
    </row>
    <row r="56249" spans="83:83">
      <c r="CE56249" s="227"/>
    </row>
    <row r="56250" spans="83:83">
      <c r="CE56250" s="227"/>
    </row>
    <row r="56251" spans="83:83">
      <c r="CE56251" s="227"/>
    </row>
    <row r="56252" spans="83:83">
      <c r="CE56252" s="227"/>
    </row>
    <row r="56253" spans="83:83">
      <c r="CE56253" s="227"/>
    </row>
    <row r="56254" spans="83:83">
      <c r="CE56254" s="227"/>
    </row>
    <row r="56255" spans="83:83">
      <c r="CE56255" s="227"/>
    </row>
    <row r="56256" spans="83:83">
      <c r="CE56256" s="227"/>
    </row>
    <row r="56257" spans="83:83">
      <c r="CE56257" s="227"/>
    </row>
    <row r="56258" spans="83:83">
      <c r="CE56258" s="227"/>
    </row>
    <row r="56259" spans="83:83">
      <c r="CE56259" s="227"/>
    </row>
    <row r="56260" spans="83:83">
      <c r="CE56260" s="227"/>
    </row>
    <row r="56261" spans="83:83">
      <c r="CE56261" s="227"/>
    </row>
    <row r="56262" spans="83:83">
      <c r="CE56262" s="227"/>
    </row>
    <row r="56263" spans="83:83">
      <c r="CE56263" s="227"/>
    </row>
    <row r="56264" spans="83:83">
      <c r="CE56264" s="227"/>
    </row>
    <row r="56265" spans="83:83">
      <c r="CE56265" s="227"/>
    </row>
    <row r="56266" spans="83:83">
      <c r="CE56266" s="227"/>
    </row>
    <row r="56267" spans="83:83">
      <c r="CE56267" s="227"/>
    </row>
    <row r="56268" spans="83:83">
      <c r="CE56268" s="227"/>
    </row>
    <row r="56269" spans="83:83">
      <c r="CE56269" s="227"/>
    </row>
    <row r="56270" spans="83:83">
      <c r="CE56270" s="227"/>
    </row>
    <row r="56271" spans="83:83">
      <c r="CE56271" s="227"/>
    </row>
    <row r="56272" spans="83:83">
      <c r="CE56272" s="227"/>
    </row>
    <row r="56273" spans="83:83">
      <c r="CE56273" s="227"/>
    </row>
    <row r="56274" spans="83:83">
      <c r="CE56274" s="227"/>
    </row>
    <row r="56275" spans="83:83">
      <c r="CE56275" s="227"/>
    </row>
    <row r="56276" spans="83:83">
      <c r="CE56276" s="227"/>
    </row>
    <row r="56277" spans="83:83">
      <c r="CE56277" s="227"/>
    </row>
    <row r="56278" spans="83:83">
      <c r="CE56278" s="227"/>
    </row>
    <row r="56279" spans="83:83">
      <c r="CE56279" s="227"/>
    </row>
    <row r="56280" spans="83:83">
      <c r="CE56280" s="227"/>
    </row>
    <row r="56281" spans="83:83">
      <c r="CE56281" s="227"/>
    </row>
    <row r="56282" spans="83:83">
      <c r="CE56282" s="227"/>
    </row>
    <row r="56283" spans="83:83">
      <c r="CE56283" s="227"/>
    </row>
    <row r="56284" spans="83:83">
      <c r="CE56284" s="227"/>
    </row>
    <row r="56285" spans="83:83">
      <c r="CE56285" s="227"/>
    </row>
    <row r="56286" spans="83:83">
      <c r="CE56286" s="227"/>
    </row>
    <row r="56287" spans="83:83">
      <c r="CE56287" s="227"/>
    </row>
    <row r="56288" spans="83:83">
      <c r="CE56288" s="227"/>
    </row>
    <row r="56289" spans="83:83">
      <c r="CE56289" s="227"/>
    </row>
    <row r="56290" spans="83:83">
      <c r="CE56290" s="227"/>
    </row>
    <row r="56291" spans="83:83">
      <c r="CE56291" s="227"/>
    </row>
    <row r="56292" spans="83:83">
      <c r="CE56292" s="227"/>
    </row>
    <row r="56293" spans="83:83">
      <c r="CE56293" s="227"/>
    </row>
    <row r="56294" spans="83:83">
      <c r="CE56294" s="227"/>
    </row>
    <row r="56295" spans="83:83">
      <c r="CE56295" s="227"/>
    </row>
    <row r="56296" spans="83:83">
      <c r="CE56296" s="227"/>
    </row>
    <row r="56297" spans="83:83">
      <c r="CE56297" s="227"/>
    </row>
    <row r="56298" spans="83:83">
      <c r="CE56298" s="227"/>
    </row>
    <row r="56299" spans="83:83">
      <c r="CE56299" s="227"/>
    </row>
    <row r="56300" spans="83:83">
      <c r="CE56300" s="227"/>
    </row>
    <row r="56301" spans="83:83">
      <c r="CE56301" s="227"/>
    </row>
    <row r="56302" spans="83:83">
      <c r="CE56302" s="227"/>
    </row>
    <row r="56303" spans="83:83">
      <c r="CE56303" s="227"/>
    </row>
    <row r="56304" spans="83:83">
      <c r="CE56304" s="227"/>
    </row>
    <row r="56305" spans="83:83">
      <c r="CE56305" s="227"/>
    </row>
    <row r="56306" spans="83:83">
      <c r="CE56306" s="227"/>
    </row>
    <row r="56307" spans="83:83">
      <c r="CE56307" s="227"/>
    </row>
    <row r="56308" spans="83:83">
      <c r="CE56308" s="227"/>
    </row>
    <row r="56309" spans="83:83">
      <c r="CE56309" s="227"/>
    </row>
    <row r="56310" spans="83:83">
      <c r="CE56310" s="227"/>
    </row>
    <row r="56311" spans="83:83">
      <c r="CE56311" s="227"/>
    </row>
    <row r="56312" spans="83:83">
      <c r="CE56312" s="227"/>
    </row>
    <row r="56313" spans="83:83">
      <c r="CE56313" s="227"/>
    </row>
    <row r="56314" spans="83:83">
      <c r="CE56314" s="227"/>
    </row>
    <row r="56315" spans="83:83">
      <c r="CE56315" s="227"/>
    </row>
    <row r="56316" spans="83:83">
      <c r="CE56316" s="227"/>
    </row>
    <row r="56317" spans="83:83">
      <c r="CE56317" s="227"/>
    </row>
    <row r="56318" spans="83:83">
      <c r="CE56318" s="227"/>
    </row>
    <row r="56319" spans="83:83">
      <c r="CE56319" s="227"/>
    </row>
    <row r="56320" spans="83:83">
      <c r="CE56320" s="227"/>
    </row>
    <row r="56321" spans="83:83">
      <c r="CE56321" s="227"/>
    </row>
    <row r="56322" spans="83:83">
      <c r="CE56322" s="227"/>
    </row>
    <row r="56323" spans="83:83">
      <c r="CE56323" s="227"/>
    </row>
    <row r="56324" spans="83:83">
      <c r="CE56324" s="227"/>
    </row>
    <row r="56325" spans="83:83">
      <c r="CE56325" s="227"/>
    </row>
    <row r="56326" spans="83:83">
      <c r="CE56326" s="227"/>
    </row>
    <row r="56327" spans="83:83">
      <c r="CE56327" s="227"/>
    </row>
    <row r="56328" spans="83:83">
      <c r="CE56328" s="227"/>
    </row>
    <row r="56329" spans="83:83">
      <c r="CE56329" s="227"/>
    </row>
    <row r="56330" spans="83:83">
      <c r="CE56330" s="227"/>
    </row>
    <row r="56331" spans="83:83">
      <c r="CE56331" s="227"/>
    </row>
    <row r="56332" spans="83:83">
      <c r="CE56332" s="227"/>
    </row>
    <row r="56333" spans="83:83">
      <c r="CE56333" s="227"/>
    </row>
    <row r="56334" spans="83:83">
      <c r="CE56334" s="227"/>
    </row>
    <row r="56335" spans="83:83">
      <c r="CE56335" s="227"/>
    </row>
    <row r="56336" spans="83:83">
      <c r="CE56336" s="227"/>
    </row>
    <row r="56337" spans="83:83">
      <c r="CE56337" s="227"/>
    </row>
    <row r="56338" spans="83:83">
      <c r="CE56338" s="227"/>
    </row>
    <row r="56339" spans="83:83">
      <c r="CE56339" s="227"/>
    </row>
    <row r="56340" spans="83:83">
      <c r="CE56340" s="227"/>
    </row>
    <row r="56341" spans="83:83">
      <c r="CE56341" s="227"/>
    </row>
    <row r="56342" spans="83:83">
      <c r="CE56342" s="227"/>
    </row>
    <row r="56343" spans="83:83">
      <c r="CE56343" s="227"/>
    </row>
    <row r="56344" spans="83:83">
      <c r="CE56344" s="227"/>
    </row>
    <row r="56345" spans="83:83">
      <c r="CE56345" s="227"/>
    </row>
    <row r="56346" spans="83:83">
      <c r="CE56346" s="227"/>
    </row>
    <row r="56347" spans="83:83">
      <c r="CE56347" s="227"/>
    </row>
    <row r="56348" spans="83:83">
      <c r="CE56348" s="227"/>
    </row>
    <row r="56349" spans="83:83">
      <c r="CE56349" s="227"/>
    </row>
    <row r="56350" spans="83:83">
      <c r="CE56350" s="227"/>
    </row>
    <row r="56351" spans="83:83">
      <c r="CE56351" s="227"/>
    </row>
    <row r="56352" spans="83:83">
      <c r="CE56352" s="227"/>
    </row>
    <row r="56353" spans="83:83">
      <c r="CE56353" s="227"/>
    </row>
    <row r="56354" spans="83:83">
      <c r="CE56354" s="227"/>
    </row>
    <row r="56355" spans="83:83">
      <c r="CE56355" s="227"/>
    </row>
    <row r="56356" spans="83:83">
      <c r="CE56356" s="227"/>
    </row>
    <row r="56357" spans="83:83">
      <c r="CE56357" s="227"/>
    </row>
    <row r="56358" spans="83:83">
      <c r="CE56358" s="227"/>
    </row>
    <row r="56359" spans="83:83">
      <c r="CE56359" s="227"/>
    </row>
    <row r="56360" spans="83:83">
      <c r="CE56360" s="227"/>
    </row>
    <row r="56361" spans="83:83">
      <c r="CE56361" s="227"/>
    </row>
    <row r="56362" spans="83:83">
      <c r="CE56362" s="227"/>
    </row>
    <row r="56363" spans="83:83">
      <c r="CE56363" s="227"/>
    </row>
    <row r="56364" spans="83:83">
      <c r="CE56364" s="227"/>
    </row>
    <row r="56365" spans="83:83">
      <c r="CE56365" s="227"/>
    </row>
    <row r="56366" spans="83:83">
      <c r="CE56366" s="227"/>
    </row>
    <row r="56367" spans="83:83">
      <c r="CE56367" s="227"/>
    </row>
    <row r="56368" spans="83:83">
      <c r="CE56368" s="227"/>
    </row>
    <row r="56369" spans="83:83">
      <c r="CE56369" s="227"/>
    </row>
    <row r="56370" spans="83:83">
      <c r="CE56370" s="227"/>
    </row>
    <row r="56371" spans="83:83">
      <c r="CE56371" s="227"/>
    </row>
    <row r="56372" spans="83:83">
      <c r="CE56372" s="227"/>
    </row>
    <row r="56373" spans="83:83">
      <c r="CE56373" s="227"/>
    </row>
    <row r="56374" spans="83:83">
      <c r="CE56374" s="227"/>
    </row>
    <row r="56375" spans="83:83">
      <c r="CE56375" s="227"/>
    </row>
    <row r="56376" spans="83:83">
      <c r="CE56376" s="227"/>
    </row>
    <row r="56377" spans="83:83">
      <c r="CE56377" s="227"/>
    </row>
    <row r="56378" spans="83:83">
      <c r="CE56378" s="227"/>
    </row>
    <row r="56379" spans="83:83">
      <c r="CE56379" s="227"/>
    </row>
    <row r="56380" spans="83:83">
      <c r="CE56380" s="227"/>
    </row>
    <row r="56381" spans="83:83">
      <c r="CE56381" s="227"/>
    </row>
    <row r="56382" spans="83:83">
      <c r="CE56382" s="227"/>
    </row>
    <row r="56383" spans="83:83">
      <c r="CE56383" s="227"/>
    </row>
    <row r="56384" spans="83:83">
      <c r="CE56384" s="227"/>
    </row>
    <row r="56385" spans="83:83">
      <c r="CE56385" s="227"/>
    </row>
    <row r="56386" spans="83:83">
      <c r="CE56386" s="227"/>
    </row>
    <row r="56387" spans="83:83">
      <c r="CE56387" s="227"/>
    </row>
    <row r="56388" spans="83:83">
      <c r="CE56388" s="227"/>
    </row>
    <row r="56389" spans="83:83">
      <c r="CE56389" s="227"/>
    </row>
    <row r="56390" spans="83:83">
      <c r="CE56390" s="227"/>
    </row>
    <row r="56391" spans="83:83">
      <c r="CE56391" s="227"/>
    </row>
    <row r="56392" spans="83:83">
      <c r="CE56392" s="227"/>
    </row>
    <row r="56393" spans="83:83">
      <c r="CE56393" s="227"/>
    </row>
    <row r="56394" spans="83:83">
      <c r="CE56394" s="227"/>
    </row>
    <row r="56395" spans="83:83">
      <c r="CE56395" s="227"/>
    </row>
    <row r="56396" spans="83:83">
      <c r="CE56396" s="227"/>
    </row>
    <row r="56397" spans="83:83">
      <c r="CE56397" s="227"/>
    </row>
    <row r="56398" spans="83:83">
      <c r="CE56398" s="227"/>
    </row>
    <row r="56399" spans="83:83">
      <c r="CE56399" s="227"/>
    </row>
    <row r="56400" spans="83:83">
      <c r="CE56400" s="227"/>
    </row>
    <row r="56401" spans="83:83">
      <c r="CE56401" s="227"/>
    </row>
    <row r="56402" spans="83:83">
      <c r="CE56402" s="227"/>
    </row>
    <row r="56403" spans="83:83">
      <c r="CE56403" s="227"/>
    </row>
    <row r="56404" spans="83:83">
      <c r="CE56404" s="227"/>
    </row>
    <row r="56405" spans="83:83">
      <c r="CE56405" s="227"/>
    </row>
    <row r="56406" spans="83:83">
      <c r="CE56406" s="227"/>
    </row>
    <row r="56407" spans="83:83">
      <c r="CE56407" s="227"/>
    </row>
    <row r="56408" spans="83:83">
      <c r="CE56408" s="227"/>
    </row>
    <row r="56409" spans="83:83">
      <c r="CE56409" s="227"/>
    </row>
    <row r="56410" spans="83:83">
      <c r="CE56410" s="227"/>
    </row>
    <row r="56411" spans="83:83">
      <c r="CE56411" s="227"/>
    </row>
    <row r="56412" spans="83:83">
      <c r="CE56412" s="227"/>
    </row>
    <row r="56413" spans="83:83">
      <c r="CE56413" s="227"/>
    </row>
    <row r="56414" spans="83:83">
      <c r="CE56414" s="227"/>
    </row>
    <row r="56415" spans="83:83">
      <c r="CE56415" s="227"/>
    </row>
    <row r="56416" spans="83:83">
      <c r="CE56416" s="227"/>
    </row>
    <row r="56417" spans="83:83">
      <c r="CE56417" s="227"/>
    </row>
    <row r="56418" spans="83:83">
      <c r="CE56418" s="227"/>
    </row>
    <row r="56419" spans="83:83">
      <c r="CE56419" s="227"/>
    </row>
    <row r="56420" spans="83:83">
      <c r="CE56420" s="227"/>
    </row>
    <row r="56421" spans="83:83">
      <c r="CE56421" s="227"/>
    </row>
    <row r="56422" spans="83:83">
      <c r="CE56422" s="227"/>
    </row>
    <row r="56423" spans="83:83">
      <c r="CE56423" s="227"/>
    </row>
    <row r="56424" spans="83:83">
      <c r="CE56424" s="227"/>
    </row>
    <row r="56425" spans="83:83">
      <c r="CE56425" s="227"/>
    </row>
    <row r="56426" spans="83:83">
      <c r="CE56426" s="227"/>
    </row>
    <row r="56427" spans="83:83">
      <c r="CE56427" s="227"/>
    </row>
    <row r="56428" spans="83:83">
      <c r="CE56428" s="227"/>
    </row>
    <row r="56429" spans="83:83">
      <c r="CE56429" s="227"/>
    </row>
    <row r="56430" spans="83:83">
      <c r="CE56430" s="227"/>
    </row>
    <row r="56431" spans="83:83">
      <c r="CE56431" s="227"/>
    </row>
    <row r="56432" spans="83:83">
      <c r="CE56432" s="227"/>
    </row>
    <row r="56433" spans="83:83">
      <c r="CE56433" s="227"/>
    </row>
    <row r="56434" spans="83:83">
      <c r="CE56434" s="227"/>
    </row>
    <row r="56435" spans="83:83">
      <c r="CE56435" s="227"/>
    </row>
    <row r="56436" spans="83:83">
      <c r="CE56436" s="227"/>
    </row>
    <row r="56437" spans="83:83">
      <c r="CE56437" s="227"/>
    </row>
    <row r="56438" spans="83:83">
      <c r="CE56438" s="227"/>
    </row>
    <row r="56439" spans="83:83">
      <c r="CE56439" s="227"/>
    </row>
    <row r="56440" spans="83:83">
      <c r="CE56440" s="227"/>
    </row>
    <row r="56441" spans="83:83">
      <c r="CE56441" s="227"/>
    </row>
    <row r="56442" spans="83:83">
      <c r="CE56442" s="227"/>
    </row>
    <row r="56443" spans="83:83">
      <c r="CE56443" s="227"/>
    </row>
    <row r="56444" spans="83:83">
      <c r="CE56444" s="227"/>
    </row>
    <row r="56445" spans="83:83">
      <c r="CE56445" s="227"/>
    </row>
    <row r="56446" spans="83:83">
      <c r="CE56446" s="227"/>
    </row>
    <row r="56447" spans="83:83">
      <c r="CE56447" s="227"/>
    </row>
    <row r="56448" spans="83:83">
      <c r="CE56448" s="227"/>
    </row>
    <row r="56449" spans="83:83">
      <c r="CE56449" s="227"/>
    </row>
    <row r="56450" spans="83:83">
      <c r="CE56450" s="227"/>
    </row>
    <row r="56451" spans="83:83">
      <c r="CE56451" s="227"/>
    </row>
    <row r="56452" spans="83:83">
      <c r="CE56452" s="227"/>
    </row>
    <row r="56453" spans="83:83">
      <c r="CE56453" s="227"/>
    </row>
    <row r="56454" spans="83:83">
      <c r="CE56454" s="227"/>
    </row>
    <row r="56455" spans="83:83">
      <c r="CE56455" s="227"/>
    </row>
    <row r="56456" spans="83:83">
      <c r="CE56456" s="227"/>
    </row>
    <row r="56457" spans="83:83">
      <c r="CE56457" s="227"/>
    </row>
    <row r="56458" spans="83:83">
      <c r="CE56458" s="227"/>
    </row>
    <row r="56459" spans="83:83">
      <c r="CE56459" s="227"/>
    </row>
    <row r="56460" spans="83:83">
      <c r="CE56460" s="227"/>
    </row>
    <row r="56461" spans="83:83">
      <c r="CE56461" s="227"/>
    </row>
    <row r="56462" spans="83:83">
      <c r="CE56462" s="227"/>
    </row>
    <row r="56463" spans="83:83">
      <c r="CE56463" s="227"/>
    </row>
    <row r="56464" spans="83:83">
      <c r="CE56464" s="227"/>
    </row>
    <row r="56465" spans="83:83">
      <c r="CE56465" s="227"/>
    </row>
    <row r="56466" spans="83:83">
      <c r="CE56466" s="227"/>
    </row>
    <row r="56467" spans="83:83">
      <c r="CE56467" s="227"/>
    </row>
    <row r="56468" spans="83:83">
      <c r="CE56468" s="227"/>
    </row>
    <row r="56469" spans="83:83">
      <c r="CE56469" s="227"/>
    </row>
    <row r="56470" spans="83:83">
      <c r="CE56470" s="227"/>
    </row>
    <row r="56471" spans="83:83">
      <c r="CE56471" s="227"/>
    </row>
    <row r="56472" spans="83:83">
      <c r="CE56472" s="227"/>
    </row>
    <row r="56473" spans="83:83">
      <c r="CE56473" s="227"/>
    </row>
    <row r="56474" spans="83:83">
      <c r="CE56474" s="227"/>
    </row>
    <row r="56475" spans="83:83">
      <c r="CE56475" s="227"/>
    </row>
    <row r="56476" spans="83:83">
      <c r="CE56476" s="227"/>
    </row>
    <row r="56477" spans="83:83">
      <c r="CE56477" s="227"/>
    </row>
    <row r="56478" spans="83:83">
      <c r="CE56478" s="227"/>
    </row>
    <row r="56479" spans="83:83">
      <c r="CE56479" s="227"/>
    </row>
    <row r="56480" spans="83:83">
      <c r="CE56480" s="227"/>
    </row>
    <row r="56481" spans="83:83">
      <c r="CE56481" s="227"/>
    </row>
    <row r="56482" spans="83:83">
      <c r="CE56482" s="227"/>
    </row>
    <row r="56483" spans="83:83">
      <c r="CE56483" s="227"/>
    </row>
    <row r="56484" spans="83:83">
      <c r="CE56484" s="227"/>
    </row>
    <row r="56485" spans="83:83">
      <c r="CE56485" s="227"/>
    </row>
    <row r="56486" spans="83:83">
      <c r="CE56486" s="227"/>
    </row>
    <row r="56487" spans="83:83">
      <c r="CE56487" s="227"/>
    </row>
    <row r="56488" spans="83:83">
      <c r="CE56488" s="227"/>
    </row>
    <row r="56489" spans="83:83">
      <c r="CE56489" s="227"/>
    </row>
    <row r="56490" spans="83:83">
      <c r="CE56490" s="227"/>
    </row>
    <row r="56491" spans="83:83">
      <c r="CE56491" s="227"/>
    </row>
    <row r="56492" spans="83:83">
      <c r="CE56492" s="227"/>
    </row>
    <row r="56493" spans="83:83">
      <c r="CE56493" s="227"/>
    </row>
    <row r="56494" spans="83:83">
      <c r="CE56494" s="227"/>
    </row>
    <row r="56495" spans="83:83">
      <c r="CE56495" s="227"/>
    </row>
    <row r="56496" spans="83:83">
      <c r="CE56496" s="227"/>
    </row>
    <row r="56497" spans="83:83">
      <c r="CE56497" s="227"/>
    </row>
    <row r="56498" spans="83:83">
      <c r="CE56498" s="227"/>
    </row>
    <row r="56499" spans="83:83">
      <c r="CE56499" s="227"/>
    </row>
    <row r="56500" spans="83:83">
      <c r="CE56500" s="227"/>
    </row>
    <row r="56501" spans="83:83">
      <c r="CE56501" s="227"/>
    </row>
    <row r="56502" spans="83:83">
      <c r="CE56502" s="227"/>
    </row>
    <row r="56503" spans="83:83">
      <c r="CE56503" s="227"/>
    </row>
    <row r="56504" spans="83:83">
      <c r="CE56504" s="227"/>
    </row>
    <row r="56505" spans="83:83">
      <c r="CE56505" s="227"/>
    </row>
    <row r="56506" spans="83:83">
      <c r="CE56506" s="227"/>
    </row>
    <row r="56507" spans="83:83">
      <c r="CE56507" s="227"/>
    </row>
    <row r="56508" spans="83:83">
      <c r="CE56508" s="227"/>
    </row>
    <row r="56509" spans="83:83">
      <c r="CE56509" s="227"/>
    </row>
    <row r="56510" spans="83:83">
      <c r="CE56510" s="227"/>
    </row>
    <row r="56511" spans="83:83">
      <c r="CE56511" s="227"/>
    </row>
    <row r="56512" spans="83:83">
      <c r="CE56512" s="227"/>
    </row>
    <row r="56513" spans="83:83">
      <c r="CE56513" s="227"/>
    </row>
    <row r="56514" spans="83:83">
      <c r="CE56514" s="227"/>
    </row>
    <row r="56515" spans="83:83">
      <c r="CE56515" s="227"/>
    </row>
    <row r="56516" spans="83:83">
      <c r="CE56516" s="227"/>
    </row>
    <row r="56517" spans="83:83">
      <c r="CE56517" s="227"/>
    </row>
    <row r="56518" spans="83:83">
      <c r="CE56518" s="227"/>
    </row>
    <row r="56519" spans="83:83">
      <c r="CE56519" s="227"/>
    </row>
    <row r="56520" spans="83:83">
      <c r="CE56520" s="227"/>
    </row>
    <row r="56521" spans="83:83">
      <c r="CE56521" s="227"/>
    </row>
    <row r="56522" spans="83:83">
      <c r="CE56522" s="227"/>
    </row>
    <row r="56523" spans="83:83">
      <c r="CE56523" s="227"/>
    </row>
    <row r="56524" spans="83:83">
      <c r="CE56524" s="227"/>
    </row>
    <row r="56525" spans="83:83">
      <c r="CE56525" s="227"/>
    </row>
    <row r="56526" spans="83:83">
      <c r="CE56526" s="227"/>
    </row>
    <row r="56527" spans="83:83">
      <c r="CE56527" s="227"/>
    </row>
    <row r="56528" spans="83:83">
      <c r="CE56528" s="227"/>
    </row>
    <row r="56529" spans="83:83">
      <c r="CE56529" s="227"/>
    </row>
    <row r="56530" spans="83:83">
      <c r="CE56530" s="227"/>
    </row>
    <row r="56531" spans="83:83">
      <c r="CE56531" s="227"/>
    </row>
    <row r="56532" spans="83:83">
      <c r="CE56532" s="227"/>
    </row>
    <row r="56533" spans="83:83">
      <c r="CE56533" s="227"/>
    </row>
    <row r="56534" spans="83:83">
      <c r="CE56534" s="227"/>
    </row>
    <row r="56535" spans="83:83">
      <c r="CE56535" s="227"/>
    </row>
    <row r="56536" spans="83:83">
      <c r="CE56536" s="227"/>
    </row>
    <row r="56537" spans="83:83">
      <c r="CE56537" s="227"/>
    </row>
    <row r="56538" spans="83:83">
      <c r="CE56538" s="227"/>
    </row>
    <row r="56539" spans="83:83">
      <c r="CE56539" s="227"/>
    </row>
    <row r="56540" spans="83:83">
      <c r="CE56540" s="227"/>
    </row>
    <row r="56541" spans="83:83">
      <c r="CE56541" s="227"/>
    </row>
    <row r="56542" spans="83:83">
      <c r="CE56542" s="227"/>
    </row>
    <row r="56543" spans="83:83">
      <c r="CE56543" s="227"/>
    </row>
    <row r="56544" spans="83:83">
      <c r="CE56544" s="227"/>
    </row>
    <row r="56545" spans="83:83">
      <c r="CE56545" s="227"/>
    </row>
    <row r="56546" spans="83:83">
      <c r="CE56546" s="227"/>
    </row>
    <row r="56547" spans="83:83">
      <c r="CE56547" s="227"/>
    </row>
    <row r="56548" spans="83:83">
      <c r="CE56548" s="227"/>
    </row>
    <row r="56549" spans="83:83">
      <c r="CE56549" s="227"/>
    </row>
    <row r="56550" spans="83:83">
      <c r="CE56550" s="227"/>
    </row>
    <row r="56551" spans="83:83">
      <c r="CE56551" s="227"/>
    </row>
    <row r="56552" spans="83:83">
      <c r="CE56552" s="227"/>
    </row>
    <row r="56553" spans="83:83">
      <c r="CE56553" s="227"/>
    </row>
    <row r="56554" spans="83:83">
      <c r="CE56554" s="227"/>
    </row>
    <row r="56555" spans="83:83">
      <c r="CE56555" s="227"/>
    </row>
    <row r="56556" spans="83:83">
      <c r="CE56556" s="227"/>
    </row>
    <row r="56557" spans="83:83">
      <c r="CE56557" s="227"/>
    </row>
    <row r="56558" spans="83:83">
      <c r="CE56558" s="227"/>
    </row>
    <row r="56559" spans="83:83">
      <c r="CE56559" s="227"/>
    </row>
    <row r="56560" spans="83:83">
      <c r="CE56560" s="227"/>
    </row>
    <row r="56561" spans="83:83">
      <c r="CE56561" s="227"/>
    </row>
    <row r="56562" spans="83:83">
      <c r="CE56562" s="227"/>
    </row>
    <row r="56563" spans="83:83">
      <c r="CE56563" s="227"/>
    </row>
    <row r="56564" spans="83:83">
      <c r="CE56564" s="227"/>
    </row>
    <row r="56565" spans="83:83">
      <c r="CE56565" s="227"/>
    </row>
    <row r="56566" spans="83:83">
      <c r="CE56566" s="227"/>
    </row>
    <row r="56567" spans="83:83">
      <c r="CE56567" s="227"/>
    </row>
    <row r="56568" spans="83:83">
      <c r="CE56568" s="227"/>
    </row>
    <row r="56569" spans="83:83">
      <c r="CE56569" s="227"/>
    </row>
    <row r="56570" spans="83:83">
      <c r="CE56570" s="227"/>
    </row>
    <row r="56571" spans="83:83">
      <c r="CE56571" s="227"/>
    </row>
    <row r="56572" spans="83:83">
      <c r="CE56572" s="227"/>
    </row>
    <row r="56573" spans="83:83">
      <c r="CE56573" s="227"/>
    </row>
    <row r="56574" spans="83:83">
      <c r="CE56574" s="227"/>
    </row>
    <row r="56575" spans="83:83">
      <c r="CE56575" s="227"/>
    </row>
    <row r="56576" spans="83:83">
      <c r="CE56576" s="227"/>
    </row>
    <row r="56577" spans="83:83">
      <c r="CE56577" s="227"/>
    </row>
    <row r="56578" spans="83:83">
      <c r="CE56578" s="227"/>
    </row>
    <row r="56579" spans="83:83">
      <c r="CE56579" s="227"/>
    </row>
    <row r="56580" spans="83:83">
      <c r="CE56580" s="227"/>
    </row>
    <row r="56581" spans="83:83">
      <c r="CE56581" s="227"/>
    </row>
    <row r="56582" spans="83:83">
      <c r="CE56582" s="227"/>
    </row>
    <row r="56583" spans="83:83">
      <c r="CE56583" s="227"/>
    </row>
    <row r="56584" spans="83:83">
      <c r="CE56584" s="227"/>
    </row>
    <row r="56585" spans="83:83">
      <c r="CE56585" s="227"/>
    </row>
    <row r="56586" spans="83:83">
      <c r="CE56586" s="227"/>
    </row>
    <row r="56587" spans="83:83">
      <c r="CE56587" s="227"/>
    </row>
    <row r="56588" spans="83:83">
      <c r="CE56588" s="227"/>
    </row>
    <row r="56589" spans="83:83">
      <c r="CE56589" s="227"/>
    </row>
    <row r="56590" spans="83:83">
      <c r="CE56590" s="227"/>
    </row>
    <row r="56591" spans="83:83">
      <c r="CE56591" s="227"/>
    </row>
    <row r="56592" spans="83:83">
      <c r="CE56592" s="227"/>
    </row>
    <row r="56593" spans="83:83">
      <c r="CE56593" s="227"/>
    </row>
    <row r="56594" spans="83:83">
      <c r="CE56594" s="227"/>
    </row>
    <row r="56595" spans="83:83">
      <c r="CE56595" s="227"/>
    </row>
    <row r="56596" spans="83:83">
      <c r="CE56596" s="227"/>
    </row>
    <row r="56597" spans="83:83">
      <c r="CE56597" s="227"/>
    </row>
    <row r="56598" spans="83:83">
      <c r="CE56598" s="227"/>
    </row>
    <row r="56599" spans="83:83">
      <c r="CE56599" s="227"/>
    </row>
    <row r="56600" spans="83:83">
      <c r="CE56600" s="227"/>
    </row>
    <row r="56601" spans="83:83">
      <c r="CE56601" s="227"/>
    </row>
    <row r="56602" spans="83:83">
      <c r="CE56602" s="227"/>
    </row>
    <row r="56603" spans="83:83">
      <c r="CE56603" s="227"/>
    </row>
    <row r="56604" spans="83:83">
      <c r="CE56604" s="227"/>
    </row>
    <row r="56605" spans="83:83">
      <c r="CE56605" s="227"/>
    </row>
    <row r="56606" spans="83:83">
      <c r="CE56606" s="227"/>
    </row>
    <row r="56607" spans="83:83">
      <c r="CE56607" s="227"/>
    </row>
    <row r="56608" spans="83:83">
      <c r="CE56608" s="227"/>
    </row>
    <row r="56609" spans="83:83">
      <c r="CE56609" s="227"/>
    </row>
    <row r="56610" spans="83:83">
      <c r="CE56610" s="227"/>
    </row>
    <row r="56611" spans="83:83">
      <c r="CE56611" s="227"/>
    </row>
    <row r="56612" spans="83:83">
      <c r="CE56612" s="227"/>
    </row>
    <row r="56613" spans="83:83">
      <c r="CE56613" s="227"/>
    </row>
    <row r="56614" spans="83:83">
      <c r="CE56614" s="227"/>
    </row>
    <row r="56615" spans="83:83">
      <c r="CE56615" s="227"/>
    </row>
    <row r="56616" spans="83:83">
      <c r="CE56616" s="227"/>
    </row>
    <row r="56617" spans="83:83">
      <c r="CE56617" s="227"/>
    </row>
    <row r="56618" spans="83:83">
      <c r="CE56618" s="227"/>
    </row>
    <row r="56619" spans="83:83">
      <c r="CE56619" s="227"/>
    </row>
    <row r="56620" spans="83:83">
      <c r="CE56620" s="227"/>
    </row>
    <row r="56621" spans="83:83">
      <c r="CE56621" s="227"/>
    </row>
    <row r="56622" spans="83:83">
      <c r="CE56622" s="227"/>
    </row>
    <row r="56623" spans="83:83">
      <c r="CE56623" s="227"/>
    </row>
    <row r="56624" spans="83:83">
      <c r="CE56624" s="227"/>
    </row>
    <row r="56625" spans="83:83">
      <c r="CE56625" s="227"/>
    </row>
    <row r="56626" spans="83:83">
      <c r="CE56626" s="227"/>
    </row>
    <row r="56627" spans="83:83">
      <c r="CE56627" s="227"/>
    </row>
    <row r="56628" spans="83:83">
      <c r="CE56628" s="227"/>
    </row>
    <row r="56629" spans="83:83">
      <c r="CE56629" s="227"/>
    </row>
    <row r="56630" spans="83:83">
      <c r="CE56630" s="227"/>
    </row>
    <row r="56631" spans="83:83">
      <c r="CE56631" s="227"/>
    </row>
    <row r="56632" spans="83:83">
      <c r="CE56632" s="227"/>
    </row>
    <row r="56633" spans="83:83">
      <c r="CE56633" s="227"/>
    </row>
    <row r="56634" spans="83:83">
      <c r="CE56634" s="227"/>
    </row>
    <row r="56635" spans="83:83">
      <c r="CE56635" s="227"/>
    </row>
    <row r="56636" spans="83:83">
      <c r="CE56636" s="227"/>
    </row>
    <row r="56637" spans="83:83">
      <c r="CE56637" s="227"/>
    </row>
    <row r="56638" spans="83:83">
      <c r="CE56638" s="227"/>
    </row>
    <row r="56639" spans="83:83">
      <c r="CE56639" s="227"/>
    </row>
    <row r="56640" spans="83:83">
      <c r="CE56640" s="227"/>
    </row>
    <row r="56641" spans="83:83">
      <c r="CE56641" s="227"/>
    </row>
    <row r="56642" spans="83:83">
      <c r="CE56642" s="227"/>
    </row>
    <row r="56643" spans="83:83">
      <c r="CE56643" s="227"/>
    </row>
    <row r="56644" spans="83:83">
      <c r="CE56644" s="227"/>
    </row>
    <row r="56645" spans="83:83">
      <c r="CE56645" s="227"/>
    </row>
    <row r="56646" spans="83:83">
      <c r="CE56646" s="227"/>
    </row>
    <row r="56647" spans="83:83">
      <c r="CE56647" s="227"/>
    </row>
    <row r="56648" spans="83:83">
      <c r="CE56648" s="227"/>
    </row>
    <row r="56649" spans="83:83">
      <c r="CE56649" s="227"/>
    </row>
    <row r="56650" spans="83:83">
      <c r="CE56650" s="227"/>
    </row>
    <row r="56651" spans="83:83">
      <c r="CE56651" s="227"/>
    </row>
    <row r="56652" spans="83:83">
      <c r="CE56652" s="227"/>
    </row>
    <row r="56653" spans="83:83">
      <c r="CE56653" s="227"/>
    </row>
    <row r="56654" spans="83:83">
      <c r="CE56654" s="227"/>
    </row>
    <row r="56655" spans="83:83">
      <c r="CE56655" s="227"/>
    </row>
    <row r="56656" spans="83:83">
      <c r="CE56656" s="227"/>
    </row>
    <row r="56657" spans="83:83">
      <c r="CE56657" s="227"/>
    </row>
    <row r="56658" spans="83:83">
      <c r="CE56658" s="227"/>
    </row>
    <row r="56659" spans="83:83">
      <c r="CE56659" s="227"/>
    </row>
    <row r="56660" spans="83:83">
      <c r="CE56660" s="227"/>
    </row>
    <row r="56661" spans="83:83">
      <c r="CE56661" s="227"/>
    </row>
    <row r="56662" spans="83:83">
      <c r="CE56662" s="227"/>
    </row>
    <row r="56663" spans="83:83">
      <c r="CE56663" s="227"/>
    </row>
    <row r="56664" spans="83:83">
      <c r="CE56664" s="227"/>
    </row>
    <row r="56665" spans="83:83">
      <c r="CE56665" s="227"/>
    </row>
    <row r="56666" spans="83:83">
      <c r="CE56666" s="227"/>
    </row>
    <row r="56667" spans="83:83">
      <c r="CE56667" s="227"/>
    </row>
    <row r="56668" spans="83:83">
      <c r="CE56668" s="227"/>
    </row>
    <row r="56669" spans="83:83">
      <c r="CE56669" s="227"/>
    </row>
    <row r="56670" spans="83:83">
      <c r="CE56670" s="227"/>
    </row>
    <row r="56671" spans="83:83">
      <c r="CE56671" s="227"/>
    </row>
    <row r="56672" spans="83:83">
      <c r="CE56672" s="227"/>
    </row>
    <row r="56673" spans="83:83">
      <c r="CE56673" s="227"/>
    </row>
    <row r="56674" spans="83:83">
      <c r="CE56674" s="227"/>
    </row>
    <row r="56675" spans="83:83">
      <c r="CE56675" s="227"/>
    </row>
    <row r="56676" spans="83:83">
      <c r="CE56676" s="227"/>
    </row>
    <row r="56677" spans="83:83">
      <c r="CE56677" s="227"/>
    </row>
    <row r="56678" spans="83:83">
      <c r="CE56678" s="227"/>
    </row>
    <row r="56679" spans="83:83">
      <c r="CE56679" s="227"/>
    </row>
    <row r="56680" spans="83:83">
      <c r="CE56680" s="227"/>
    </row>
    <row r="56681" spans="83:83">
      <c r="CE56681" s="227"/>
    </row>
    <row r="56682" spans="83:83">
      <c r="CE56682" s="227"/>
    </row>
    <row r="56683" spans="83:83">
      <c r="CE56683" s="227"/>
    </row>
    <row r="56684" spans="83:83">
      <c r="CE56684" s="227"/>
    </row>
    <row r="56685" spans="83:83">
      <c r="CE56685" s="227"/>
    </row>
    <row r="56686" spans="83:83">
      <c r="CE56686" s="227"/>
    </row>
    <row r="56687" spans="83:83">
      <c r="CE56687" s="227"/>
    </row>
    <row r="56688" spans="83:83">
      <c r="CE56688" s="227"/>
    </row>
    <row r="56689" spans="83:83">
      <c r="CE56689" s="227"/>
    </row>
    <row r="56690" spans="83:83">
      <c r="CE56690" s="227"/>
    </row>
    <row r="56691" spans="83:83">
      <c r="CE56691" s="227"/>
    </row>
    <row r="56692" spans="83:83">
      <c r="CE56692" s="227"/>
    </row>
    <row r="56693" spans="83:83">
      <c r="CE56693" s="227"/>
    </row>
    <row r="56694" spans="83:83">
      <c r="CE56694" s="227"/>
    </row>
    <row r="56695" spans="83:83">
      <c r="CE56695" s="227"/>
    </row>
    <row r="56696" spans="83:83">
      <c r="CE56696" s="227"/>
    </row>
    <row r="56697" spans="83:83">
      <c r="CE56697" s="227"/>
    </row>
    <row r="56698" spans="83:83">
      <c r="CE56698" s="227"/>
    </row>
    <row r="56699" spans="83:83">
      <c r="CE56699" s="227"/>
    </row>
    <row r="56700" spans="83:83">
      <c r="CE56700" s="227"/>
    </row>
    <row r="56701" spans="83:83">
      <c r="CE56701" s="227"/>
    </row>
    <row r="56702" spans="83:83">
      <c r="CE56702" s="227"/>
    </row>
    <row r="56703" spans="83:83">
      <c r="CE56703" s="227"/>
    </row>
    <row r="56704" spans="83:83">
      <c r="CE56704" s="227"/>
    </row>
    <row r="56705" spans="83:83">
      <c r="CE56705" s="227"/>
    </row>
    <row r="56706" spans="83:83">
      <c r="CE56706" s="227"/>
    </row>
    <row r="56707" spans="83:83">
      <c r="CE56707" s="227"/>
    </row>
    <row r="56708" spans="83:83">
      <c r="CE56708" s="227"/>
    </row>
    <row r="56709" spans="83:83">
      <c r="CE56709" s="227"/>
    </row>
    <row r="56710" spans="83:83">
      <c r="CE56710" s="227"/>
    </row>
    <row r="56711" spans="83:83">
      <c r="CE56711" s="227"/>
    </row>
    <row r="56712" spans="83:83">
      <c r="CE56712" s="227"/>
    </row>
    <row r="56713" spans="83:83">
      <c r="CE56713" s="227"/>
    </row>
    <row r="56714" spans="83:83">
      <c r="CE56714" s="227"/>
    </row>
    <row r="56715" spans="83:83">
      <c r="CE56715" s="227"/>
    </row>
    <row r="56716" spans="83:83">
      <c r="CE56716" s="227"/>
    </row>
    <row r="56717" spans="83:83">
      <c r="CE56717" s="227"/>
    </row>
    <row r="56718" spans="83:83">
      <c r="CE56718" s="227"/>
    </row>
    <row r="56719" spans="83:83">
      <c r="CE56719" s="227"/>
    </row>
    <row r="56720" spans="83:83">
      <c r="CE56720" s="227"/>
    </row>
    <row r="56721" spans="83:83">
      <c r="CE56721" s="227"/>
    </row>
    <row r="56722" spans="83:83">
      <c r="CE56722" s="227"/>
    </row>
    <row r="56723" spans="83:83">
      <c r="CE56723" s="227"/>
    </row>
    <row r="56724" spans="83:83">
      <c r="CE56724" s="227"/>
    </row>
    <row r="56725" spans="83:83">
      <c r="CE56725" s="227"/>
    </row>
    <row r="56726" spans="83:83">
      <c r="CE56726" s="227"/>
    </row>
    <row r="56727" spans="83:83">
      <c r="CE56727" s="227"/>
    </row>
    <row r="56728" spans="83:83">
      <c r="CE56728" s="227"/>
    </row>
    <row r="56729" spans="83:83">
      <c r="CE56729" s="227"/>
    </row>
    <row r="56730" spans="83:83">
      <c r="CE56730" s="227"/>
    </row>
    <row r="56731" spans="83:83">
      <c r="CE56731" s="227"/>
    </row>
    <row r="56732" spans="83:83">
      <c r="CE56732" s="227"/>
    </row>
    <row r="56733" spans="83:83">
      <c r="CE56733" s="227"/>
    </row>
    <row r="56734" spans="83:83">
      <c r="CE56734" s="227"/>
    </row>
    <row r="56735" spans="83:83">
      <c r="CE56735" s="227"/>
    </row>
    <row r="56736" spans="83:83">
      <c r="CE56736" s="227"/>
    </row>
    <row r="56737" spans="83:83">
      <c r="CE56737" s="227"/>
    </row>
    <row r="56738" spans="83:83">
      <c r="CE56738" s="227"/>
    </row>
    <row r="56739" spans="83:83">
      <c r="CE56739" s="227"/>
    </row>
    <row r="56740" spans="83:83">
      <c r="CE56740" s="227"/>
    </row>
    <row r="56741" spans="83:83">
      <c r="CE56741" s="227"/>
    </row>
    <row r="56742" spans="83:83">
      <c r="CE56742" s="227"/>
    </row>
    <row r="56743" spans="83:83">
      <c r="CE56743" s="227"/>
    </row>
    <row r="56744" spans="83:83">
      <c r="CE56744" s="227"/>
    </row>
    <row r="56745" spans="83:83">
      <c r="CE56745" s="227"/>
    </row>
    <row r="56746" spans="83:83">
      <c r="CE56746" s="227"/>
    </row>
    <row r="56747" spans="83:83">
      <c r="CE56747" s="227"/>
    </row>
    <row r="56748" spans="83:83">
      <c r="CE56748" s="227"/>
    </row>
    <row r="56749" spans="83:83">
      <c r="CE56749" s="227"/>
    </row>
    <row r="56750" spans="83:83">
      <c r="CE56750" s="227"/>
    </row>
    <row r="56751" spans="83:83">
      <c r="CE56751" s="227"/>
    </row>
    <row r="56752" spans="83:83">
      <c r="CE56752" s="227"/>
    </row>
    <row r="56753" spans="83:83">
      <c r="CE56753" s="227"/>
    </row>
    <row r="56754" spans="83:83">
      <c r="CE56754" s="227"/>
    </row>
    <row r="56755" spans="83:83">
      <c r="CE56755" s="227"/>
    </row>
    <row r="56756" spans="83:83">
      <c r="CE56756" s="227"/>
    </row>
    <row r="56757" spans="83:83">
      <c r="CE56757" s="227"/>
    </row>
    <row r="56758" spans="83:83">
      <c r="CE56758" s="227"/>
    </row>
    <row r="56759" spans="83:83">
      <c r="CE56759" s="227"/>
    </row>
    <row r="56760" spans="83:83">
      <c r="CE56760" s="227"/>
    </row>
    <row r="56761" spans="83:83">
      <c r="CE56761" s="227"/>
    </row>
    <row r="56762" spans="83:83">
      <c r="CE56762" s="227"/>
    </row>
    <row r="56763" spans="83:83">
      <c r="CE56763" s="227"/>
    </row>
    <row r="56764" spans="83:83">
      <c r="CE56764" s="227"/>
    </row>
    <row r="56765" spans="83:83">
      <c r="CE56765" s="227"/>
    </row>
    <row r="56766" spans="83:83">
      <c r="CE56766" s="227"/>
    </row>
    <row r="56767" spans="83:83">
      <c r="CE56767" s="227"/>
    </row>
    <row r="56768" spans="83:83">
      <c r="CE56768" s="227"/>
    </row>
    <row r="56769" spans="83:83">
      <c r="CE56769" s="227"/>
    </row>
    <row r="56770" spans="83:83">
      <c r="CE56770" s="227"/>
    </row>
    <row r="56771" spans="83:83">
      <c r="CE56771" s="227"/>
    </row>
    <row r="56772" spans="83:83">
      <c r="CE56772" s="227"/>
    </row>
    <row r="56773" spans="83:83">
      <c r="CE56773" s="227"/>
    </row>
    <row r="56774" spans="83:83">
      <c r="CE56774" s="227"/>
    </row>
    <row r="56775" spans="83:83">
      <c r="CE56775" s="227"/>
    </row>
    <row r="56776" spans="83:83">
      <c r="CE56776" s="227"/>
    </row>
    <row r="56777" spans="83:83">
      <c r="CE56777" s="227"/>
    </row>
    <row r="56778" spans="83:83">
      <c r="CE56778" s="227"/>
    </row>
    <row r="56779" spans="83:83">
      <c r="CE56779" s="227"/>
    </row>
    <row r="56780" spans="83:83">
      <c r="CE56780" s="227"/>
    </row>
    <row r="56781" spans="83:83">
      <c r="CE56781" s="227"/>
    </row>
    <row r="56782" spans="83:83">
      <c r="CE56782" s="227"/>
    </row>
    <row r="56783" spans="83:83">
      <c r="CE56783" s="227"/>
    </row>
    <row r="56784" spans="83:83">
      <c r="CE56784" s="227"/>
    </row>
    <row r="56785" spans="83:83">
      <c r="CE56785" s="227"/>
    </row>
    <row r="56786" spans="83:83">
      <c r="CE56786" s="227"/>
    </row>
    <row r="56787" spans="83:83">
      <c r="CE56787" s="227"/>
    </row>
    <row r="56788" spans="83:83">
      <c r="CE56788" s="227"/>
    </row>
    <row r="56789" spans="83:83">
      <c r="CE56789" s="227"/>
    </row>
    <row r="56790" spans="83:83">
      <c r="CE56790" s="227"/>
    </row>
    <row r="56791" spans="83:83">
      <c r="CE56791" s="227"/>
    </row>
    <row r="56792" spans="83:83">
      <c r="CE56792" s="227"/>
    </row>
    <row r="56793" spans="83:83">
      <c r="CE56793" s="227"/>
    </row>
    <row r="56794" spans="83:83">
      <c r="CE56794" s="227"/>
    </row>
    <row r="56795" spans="83:83">
      <c r="CE56795" s="227"/>
    </row>
    <row r="56796" spans="83:83">
      <c r="CE56796" s="227"/>
    </row>
    <row r="56797" spans="83:83">
      <c r="CE56797" s="227"/>
    </row>
    <row r="56798" spans="83:83">
      <c r="CE56798" s="227"/>
    </row>
    <row r="56799" spans="83:83">
      <c r="CE56799" s="227"/>
    </row>
    <row r="56800" spans="83:83">
      <c r="CE56800" s="227"/>
    </row>
    <row r="56801" spans="83:83">
      <c r="CE56801" s="227"/>
    </row>
    <row r="56802" spans="83:83">
      <c r="CE56802" s="227"/>
    </row>
    <row r="56803" spans="83:83">
      <c r="CE56803" s="227"/>
    </row>
    <row r="56804" spans="83:83">
      <c r="CE56804" s="227"/>
    </row>
    <row r="56805" spans="83:83">
      <c r="CE56805" s="227"/>
    </row>
    <row r="56806" spans="83:83">
      <c r="CE56806" s="227"/>
    </row>
    <row r="56807" spans="83:83">
      <c r="CE56807" s="227"/>
    </row>
    <row r="56808" spans="83:83">
      <c r="CE56808" s="227"/>
    </row>
    <row r="56809" spans="83:83">
      <c r="CE56809" s="227"/>
    </row>
    <row r="56810" spans="83:83">
      <c r="CE56810" s="227"/>
    </row>
    <row r="56811" spans="83:83">
      <c r="CE56811" s="227"/>
    </row>
    <row r="56812" spans="83:83">
      <c r="CE56812" s="227"/>
    </row>
    <row r="56813" spans="83:83">
      <c r="CE56813" s="227"/>
    </row>
    <row r="56814" spans="83:83">
      <c r="CE56814" s="227"/>
    </row>
    <row r="56815" spans="83:83">
      <c r="CE56815" s="227"/>
    </row>
    <row r="56816" spans="83:83">
      <c r="CE56816" s="227"/>
    </row>
    <row r="56817" spans="83:83">
      <c r="CE56817" s="227"/>
    </row>
    <row r="56818" spans="83:83">
      <c r="CE56818" s="227"/>
    </row>
    <row r="56819" spans="83:83">
      <c r="CE56819" s="227"/>
    </row>
    <row r="56820" spans="83:83">
      <c r="CE56820" s="227"/>
    </row>
    <row r="56821" spans="83:83">
      <c r="CE56821" s="227"/>
    </row>
    <row r="56822" spans="83:83">
      <c r="CE56822" s="227"/>
    </row>
    <row r="56823" spans="83:83">
      <c r="CE56823" s="227"/>
    </row>
    <row r="56824" spans="83:83">
      <c r="CE56824" s="227"/>
    </row>
    <row r="56825" spans="83:83">
      <c r="CE56825" s="227"/>
    </row>
    <row r="56826" spans="83:83">
      <c r="CE56826" s="227"/>
    </row>
    <row r="56827" spans="83:83">
      <c r="CE56827" s="227"/>
    </row>
    <row r="56828" spans="83:83">
      <c r="CE56828" s="227"/>
    </row>
    <row r="56829" spans="83:83">
      <c r="CE56829" s="227"/>
    </row>
    <row r="56830" spans="83:83">
      <c r="CE56830" s="227"/>
    </row>
    <row r="56831" spans="83:83">
      <c r="CE56831" s="227"/>
    </row>
    <row r="56832" spans="83:83">
      <c r="CE56832" s="227"/>
    </row>
    <row r="56833" spans="83:83">
      <c r="CE56833" s="227"/>
    </row>
    <row r="56834" spans="83:83">
      <c r="CE56834" s="227"/>
    </row>
    <row r="56835" spans="83:83">
      <c r="CE56835" s="227"/>
    </row>
    <row r="56836" spans="83:83">
      <c r="CE56836" s="227"/>
    </row>
    <row r="56837" spans="83:83">
      <c r="CE56837" s="227"/>
    </row>
    <row r="56838" spans="83:83">
      <c r="CE56838" s="227"/>
    </row>
    <row r="56839" spans="83:83">
      <c r="CE56839" s="227"/>
    </row>
    <row r="56840" spans="83:83">
      <c r="CE56840" s="227"/>
    </row>
    <row r="56841" spans="83:83">
      <c r="CE56841" s="227"/>
    </row>
    <row r="56842" spans="83:83">
      <c r="CE56842" s="227"/>
    </row>
    <row r="56843" spans="83:83">
      <c r="CE56843" s="227"/>
    </row>
    <row r="56844" spans="83:83">
      <c r="CE56844" s="227"/>
    </row>
    <row r="56845" spans="83:83">
      <c r="CE56845" s="227"/>
    </row>
    <row r="56846" spans="83:83">
      <c r="CE56846" s="227"/>
    </row>
    <row r="56847" spans="83:83">
      <c r="CE56847" s="227"/>
    </row>
    <row r="56848" spans="83:83">
      <c r="CE56848" s="227"/>
    </row>
    <row r="56849" spans="83:83">
      <c r="CE56849" s="227"/>
    </row>
    <row r="56850" spans="83:83">
      <c r="CE56850" s="227"/>
    </row>
    <row r="56851" spans="83:83">
      <c r="CE56851" s="227"/>
    </row>
    <row r="56852" spans="83:83">
      <c r="CE56852" s="227"/>
    </row>
    <row r="56853" spans="83:83">
      <c r="CE56853" s="227"/>
    </row>
    <row r="56854" spans="83:83">
      <c r="CE56854" s="227"/>
    </row>
    <row r="56855" spans="83:83">
      <c r="CE56855" s="227"/>
    </row>
    <row r="56856" spans="83:83">
      <c r="CE56856" s="227"/>
    </row>
    <row r="56857" spans="83:83">
      <c r="CE56857" s="227"/>
    </row>
    <row r="56858" spans="83:83">
      <c r="CE56858" s="227"/>
    </row>
    <row r="56859" spans="83:83">
      <c r="CE56859" s="227"/>
    </row>
    <row r="56860" spans="83:83">
      <c r="CE56860" s="227"/>
    </row>
    <row r="56861" spans="83:83">
      <c r="CE56861" s="227"/>
    </row>
    <row r="56862" spans="83:83">
      <c r="CE56862" s="227"/>
    </row>
    <row r="56863" spans="83:83">
      <c r="CE56863" s="227"/>
    </row>
    <row r="56864" spans="83:83">
      <c r="CE56864" s="227"/>
    </row>
    <row r="56865" spans="83:83">
      <c r="CE56865" s="227"/>
    </row>
    <row r="56866" spans="83:83">
      <c r="CE56866" s="227"/>
    </row>
    <row r="56867" spans="83:83">
      <c r="CE56867" s="227"/>
    </row>
    <row r="56868" spans="83:83">
      <c r="CE56868" s="227"/>
    </row>
    <row r="56869" spans="83:83">
      <c r="CE56869" s="227"/>
    </row>
    <row r="56870" spans="83:83">
      <c r="CE56870" s="227"/>
    </row>
    <row r="56871" spans="83:83">
      <c r="CE56871" s="227"/>
    </row>
    <row r="56872" spans="83:83">
      <c r="CE56872" s="227"/>
    </row>
    <row r="56873" spans="83:83">
      <c r="CE56873" s="227"/>
    </row>
    <row r="56874" spans="83:83">
      <c r="CE56874" s="227"/>
    </row>
    <row r="56875" spans="83:83">
      <c r="CE56875" s="227"/>
    </row>
    <row r="56876" spans="83:83">
      <c r="CE56876" s="227"/>
    </row>
    <row r="56877" spans="83:83">
      <c r="CE56877" s="227"/>
    </row>
    <row r="56878" spans="83:83">
      <c r="CE56878" s="227"/>
    </row>
    <row r="56879" spans="83:83">
      <c r="CE56879" s="227"/>
    </row>
    <row r="56880" spans="83:83">
      <c r="CE56880" s="227"/>
    </row>
    <row r="56881" spans="83:83">
      <c r="CE56881" s="227"/>
    </row>
    <row r="56882" spans="83:83">
      <c r="CE56882" s="227"/>
    </row>
    <row r="56883" spans="83:83">
      <c r="CE56883" s="227"/>
    </row>
    <row r="56884" spans="83:83">
      <c r="CE56884" s="227"/>
    </row>
    <row r="56885" spans="83:83">
      <c r="CE56885" s="227"/>
    </row>
    <row r="56886" spans="83:83">
      <c r="CE56886" s="227"/>
    </row>
    <row r="56887" spans="83:83">
      <c r="CE56887" s="227"/>
    </row>
    <row r="56888" spans="83:83">
      <c r="CE56888" s="227"/>
    </row>
    <row r="56889" spans="83:83">
      <c r="CE56889" s="227"/>
    </row>
    <row r="56890" spans="83:83">
      <c r="CE56890" s="227"/>
    </row>
    <row r="56891" spans="83:83">
      <c r="CE56891" s="227"/>
    </row>
    <row r="56892" spans="83:83">
      <c r="CE56892" s="227"/>
    </row>
    <row r="56893" spans="83:83">
      <c r="CE56893" s="227"/>
    </row>
    <row r="56894" spans="83:83">
      <c r="CE56894" s="227"/>
    </row>
    <row r="56895" spans="83:83">
      <c r="CE56895" s="227"/>
    </row>
    <row r="56896" spans="83:83">
      <c r="CE56896" s="227"/>
    </row>
    <row r="56897" spans="83:83">
      <c r="CE56897" s="227"/>
    </row>
    <row r="56898" spans="83:83">
      <c r="CE56898" s="227"/>
    </row>
    <row r="56899" spans="83:83">
      <c r="CE56899" s="227"/>
    </row>
    <row r="56900" spans="83:83">
      <c r="CE56900" s="227"/>
    </row>
    <row r="56901" spans="83:83">
      <c r="CE56901" s="227"/>
    </row>
    <row r="56902" spans="83:83">
      <c r="CE56902" s="227"/>
    </row>
    <row r="56903" spans="83:83">
      <c r="CE56903" s="227"/>
    </row>
    <row r="56904" spans="83:83">
      <c r="CE56904" s="227"/>
    </row>
    <row r="56905" spans="83:83">
      <c r="CE56905" s="227"/>
    </row>
    <row r="56906" spans="83:83">
      <c r="CE56906" s="227"/>
    </row>
    <row r="56907" spans="83:83">
      <c r="CE56907" s="227"/>
    </row>
    <row r="56908" spans="83:83">
      <c r="CE56908" s="227"/>
    </row>
    <row r="56909" spans="83:83">
      <c r="CE56909" s="227"/>
    </row>
    <row r="56910" spans="83:83">
      <c r="CE56910" s="227"/>
    </row>
    <row r="56911" spans="83:83">
      <c r="CE56911" s="227"/>
    </row>
    <row r="56912" spans="83:83">
      <c r="CE56912" s="227"/>
    </row>
    <row r="56913" spans="83:83">
      <c r="CE56913" s="227"/>
    </row>
    <row r="56914" spans="83:83">
      <c r="CE56914" s="227"/>
    </row>
    <row r="56915" spans="83:83">
      <c r="CE56915" s="227"/>
    </row>
    <row r="56916" spans="83:83">
      <c r="CE56916" s="227"/>
    </row>
    <row r="56917" spans="83:83">
      <c r="CE56917" s="227"/>
    </row>
    <row r="56918" spans="83:83">
      <c r="CE56918" s="227"/>
    </row>
    <row r="56919" spans="83:83">
      <c r="CE56919" s="227"/>
    </row>
    <row r="56920" spans="83:83">
      <c r="CE56920" s="227"/>
    </row>
    <row r="56921" spans="83:83">
      <c r="CE56921" s="227"/>
    </row>
    <row r="56922" spans="83:83">
      <c r="CE56922" s="227"/>
    </row>
    <row r="56923" spans="83:83">
      <c r="CE56923" s="227"/>
    </row>
    <row r="56924" spans="83:83">
      <c r="CE56924" s="227"/>
    </row>
    <row r="56925" spans="83:83">
      <c r="CE56925" s="227"/>
    </row>
    <row r="56926" spans="83:83">
      <c r="CE56926" s="227"/>
    </row>
    <row r="56927" spans="83:83">
      <c r="CE56927" s="227"/>
    </row>
    <row r="56928" spans="83:83">
      <c r="CE56928" s="227"/>
    </row>
    <row r="56929" spans="83:83">
      <c r="CE56929" s="227"/>
    </row>
    <row r="56930" spans="83:83">
      <c r="CE56930" s="227"/>
    </row>
    <row r="56931" spans="83:83">
      <c r="CE56931" s="227"/>
    </row>
    <row r="56932" spans="83:83">
      <c r="CE56932" s="227"/>
    </row>
    <row r="56933" spans="83:83">
      <c r="CE56933" s="227"/>
    </row>
    <row r="56934" spans="83:83">
      <c r="CE56934" s="227"/>
    </row>
    <row r="56935" spans="83:83">
      <c r="CE56935" s="227"/>
    </row>
    <row r="56936" spans="83:83">
      <c r="CE56936" s="227"/>
    </row>
    <row r="56937" spans="83:83">
      <c r="CE56937" s="227"/>
    </row>
    <row r="56938" spans="83:83">
      <c r="CE56938" s="227"/>
    </row>
    <row r="56939" spans="83:83">
      <c r="CE56939" s="227"/>
    </row>
    <row r="56940" spans="83:83">
      <c r="CE56940" s="227"/>
    </row>
    <row r="56941" spans="83:83">
      <c r="CE56941" s="227"/>
    </row>
    <row r="56942" spans="83:83">
      <c r="CE56942" s="227"/>
    </row>
    <row r="56943" spans="83:83">
      <c r="CE56943" s="227"/>
    </row>
    <row r="56944" spans="83:83">
      <c r="CE56944" s="227"/>
    </row>
    <row r="56945" spans="83:83">
      <c r="CE56945" s="227"/>
    </row>
    <row r="56946" spans="83:83">
      <c r="CE56946" s="227"/>
    </row>
    <row r="56947" spans="83:83">
      <c r="CE56947" s="227"/>
    </row>
    <row r="56948" spans="83:83">
      <c r="CE56948" s="227"/>
    </row>
    <row r="56949" spans="83:83">
      <c r="CE56949" s="227"/>
    </row>
    <row r="56950" spans="83:83">
      <c r="CE56950" s="227"/>
    </row>
    <row r="56951" spans="83:83">
      <c r="CE56951" s="227"/>
    </row>
    <row r="56952" spans="83:83">
      <c r="CE56952" s="227"/>
    </row>
    <row r="56953" spans="83:83">
      <c r="CE56953" s="227"/>
    </row>
    <row r="56954" spans="83:83">
      <c r="CE56954" s="227"/>
    </row>
    <row r="56955" spans="83:83">
      <c r="CE56955" s="227"/>
    </row>
    <row r="56956" spans="83:83">
      <c r="CE56956" s="227"/>
    </row>
    <row r="56957" spans="83:83">
      <c r="CE56957" s="227"/>
    </row>
    <row r="56958" spans="83:83">
      <c r="CE56958" s="227"/>
    </row>
    <row r="56959" spans="83:83">
      <c r="CE56959" s="227"/>
    </row>
    <row r="56960" spans="83:83">
      <c r="CE56960" s="227"/>
    </row>
    <row r="56961" spans="83:83">
      <c r="CE56961" s="227"/>
    </row>
    <row r="56962" spans="83:83">
      <c r="CE56962" s="227"/>
    </row>
    <row r="56963" spans="83:83">
      <c r="CE56963" s="227"/>
    </row>
    <row r="56964" spans="83:83">
      <c r="CE56964" s="227"/>
    </row>
    <row r="56965" spans="83:83">
      <c r="CE56965" s="227"/>
    </row>
    <row r="56966" spans="83:83">
      <c r="CE56966" s="227"/>
    </row>
    <row r="56967" spans="83:83">
      <c r="CE56967" s="227"/>
    </row>
    <row r="56968" spans="83:83">
      <c r="CE56968" s="227"/>
    </row>
    <row r="56969" spans="83:83">
      <c r="CE56969" s="227"/>
    </row>
    <row r="56970" spans="83:83">
      <c r="CE56970" s="227"/>
    </row>
    <row r="56971" spans="83:83">
      <c r="CE56971" s="227"/>
    </row>
    <row r="56972" spans="83:83">
      <c r="CE56972" s="227"/>
    </row>
    <row r="56973" spans="83:83">
      <c r="CE56973" s="227"/>
    </row>
    <row r="56974" spans="83:83">
      <c r="CE56974" s="227"/>
    </row>
    <row r="56975" spans="83:83">
      <c r="CE56975" s="227"/>
    </row>
    <row r="56976" spans="83:83">
      <c r="CE56976" s="227"/>
    </row>
    <row r="56977" spans="83:83">
      <c r="CE56977" s="227"/>
    </row>
    <row r="56978" spans="83:83">
      <c r="CE56978" s="227"/>
    </row>
    <row r="56979" spans="83:83">
      <c r="CE56979" s="227"/>
    </row>
    <row r="56980" spans="83:83">
      <c r="CE56980" s="227"/>
    </row>
    <row r="56981" spans="83:83">
      <c r="CE56981" s="227"/>
    </row>
    <row r="56982" spans="83:83">
      <c r="CE56982" s="227"/>
    </row>
    <row r="56983" spans="83:83">
      <c r="CE56983" s="227"/>
    </row>
    <row r="56984" spans="83:83">
      <c r="CE56984" s="227"/>
    </row>
    <row r="56985" spans="83:83">
      <c r="CE56985" s="227"/>
    </row>
    <row r="56986" spans="83:83">
      <c r="CE56986" s="227"/>
    </row>
    <row r="56987" spans="83:83">
      <c r="CE56987" s="227"/>
    </row>
    <row r="56988" spans="83:83">
      <c r="CE56988" s="227"/>
    </row>
    <row r="56989" spans="83:83">
      <c r="CE56989" s="227"/>
    </row>
    <row r="56990" spans="83:83">
      <c r="CE56990" s="227"/>
    </row>
    <row r="56991" spans="83:83">
      <c r="CE56991" s="227"/>
    </row>
    <row r="56992" spans="83:83">
      <c r="CE56992" s="227"/>
    </row>
    <row r="56993" spans="83:83">
      <c r="CE56993" s="227"/>
    </row>
    <row r="56994" spans="83:83">
      <c r="CE56994" s="227"/>
    </row>
    <row r="56995" spans="83:83">
      <c r="CE56995" s="227"/>
    </row>
    <row r="56996" spans="83:83">
      <c r="CE56996" s="227"/>
    </row>
    <row r="56997" spans="83:83">
      <c r="CE56997" s="227"/>
    </row>
    <row r="56998" spans="83:83">
      <c r="CE56998" s="227"/>
    </row>
    <row r="56999" spans="83:83">
      <c r="CE56999" s="227"/>
    </row>
    <row r="57000" spans="83:83">
      <c r="CE57000" s="227"/>
    </row>
    <row r="57001" spans="83:83">
      <c r="CE57001" s="227"/>
    </row>
    <row r="57002" spans="83:83">
      <c r="CE57002" s="227"/>
    </row>
    <row r="57003" spans="83:83">
      <c r="CE57003" s="227"/>
    </row>
    <row r="57004" spans="83:83">
      <c r="CE57004" s="227"/>
    </row>
    <row r="57005" spans="83:83">
      <c r="CE57005" s="227"/>
    </row>
    <row r="57006" spans="83:83">
      <c r="CE57006" s="227"/>
    </row>
    <row r="57007" spans="83:83">
      <c r="CE57007" s="227"/>
    </row>
    <row r="57008" spans="83:83">
      <c r="CE57008" s="227"/>
    </row>
    <row r="57009" spans="83:83">
      <c r="CE57009" s="227"/>
    </row>
    <row r="57010" spans="83:83">
      <c r="CE57010" s="227"/>
    </row>
    <row r="57011" spans="83:83">
      <c r="CE57011" s="227"/>
    </row>
    <row r="57012" spans="83:83">
      <c r="CE57012" s="227"/>
    </row>
    <row r="57013" spans="83:83">
      <c r="CE57013" s="227"/>
    </row>
    <row r="57014" spans="83:83">
      <c r="CE57014" s="227"/>
    </row>
    <row r="57015" spans="83:83">
      <c r="CE57015" s="227"/>
    </row>
    <row r="57016" spans="83:83">
      <c r="CE57016" s="227"/>
    </row>
    <row r="57017" spans="83:83">
      <c r="CE57017" s="227"/>
    </row>
    <row r="57018" spans="83:83">
      <c r="CE57018" s="227"/>
    </row>
    <row r="57019" spans="83:83">
      <c r="CE57019" s="227"/>
    </row>
    <row r="57020" spans="83:83">
      <c r="CE57020" s="227"/>
    </row>
    <row r="57021" spans="83:83">
      <c r="CE57021" s="227"/>
    </row>
    <row r="57022" spans="83:83">
      <c r="CE57022" s="227"/>
    </row>
    <row r="57023" spans="83:83">
      <c r="CE57023" s="227"/>
    </row>
    <row r="57024" spans="83:83">
      <c r="CE57024" s="227"/>
    </row>
    <row r="57025" spans="83:83">
      <c r="CE57025" s="227"/>
    </row>
    <row r="57026" spans="83:83">
      <c r="CE57026" s="227"/>
    </row>
    <row r="57027" spans="83:83">
      <c r="CE57027" s="227"/>
    </row>
    <row r="57028" spans="83:83">
      <c r="CE57028" s="227"/>
    </row>
    <row r="57029" spans="83:83">
      <c r="CE57029" s="227"/>
    </row>
    <row r="57030" spans="83:83">
      <c r="CE57030" s="227"/>
    </row>
    <row r="57031" spans="83:83">
      <c r="CE57031" s="227"/>
    </row>
    <row r="57032" spans="83:83">
      <c r="CE57032" s="227"/>
    </row>
    <row r="57033" spans="83:83">
      <c r="CE57033" s="227"/>
    </row>
    <row r="57034" spans="83:83">
      <c r="CE57034" s="227"/>
    </row>
    <row r="57035" spans="83:83">
      <c r="CE57035" s="227"/>
    </row>
    <row r="57036" spans="83:83">
      <c r="CE57036" s="227"/>
    </row>
    <row r="57037" spans="83:83">
      <c r="CE57037" s="227"/>
    </row>
    <row r="57038" spans="83:83">
      <c r="CE57038" s="227"/>
    </row>
    <row r="57039" spans="83:83">
      <c r="CE57039" s="227"/>
    </row>
    <row r="57040" spans="83:83">
      <c r="CE57040" s="227"/>
    </row>
    <row r="57041" spans="83:83">
      <c r="CE57041" s="227"/>
    </row>
    <row r="57042" spans="83:83">
      <c r="CE57042" s="227"/>
    </row>
    <row r="57043" spans="83:83">
      <c r="CE57043" s="227"/>
    </row>
    <row r="57044" spans="83:83">
      <c r="CE57044" s="227"/>
    </row>
    <row r="57045" spans="83:83">
      <c r="CE57045" s="227"/>
    </row>
    <row r="57046" spans="83:83">
      <c r="CE57046" s="227"/>
    </row>
    <row r="57047" spans="83:83">
      <c r="CE57047" s="227"/>
    </row>
    <row r="57048" spans="83:83">
      <c r="CE57048" s="227"/>
    </row>
    <row r="57049" spans="83:83">
      <c r="CE57049" s="227"/>
    </row>
    <row r="57050" spans="83:83">
      <c r="CE57050" s="227"/>
    </row>
    <row r="57051" spans="83:83">
      <c r="CE57051" s="227"/>
    </row>
    <row r="57052" spans="83:83">
      <c r="CE57052" s="227"/>
    </row>
    <row r="57053" spans="83:83">
      <c r="CE57053" s="227"/>
    </row>
    <row r="57054" spans="83:83">
      <c r="CE57054" s="227"/>
    </row>
    <row r="57055" spans="83:83">
      <c r="CE57055" s="227"/>
    </row>
    <row r="57056" spans="83:83">
      <c r="CE57056" s="227"/>
    </row>
    <row r="57057" spans="83:83">
      <c r="CE57057" s="227"/>
    </row>
    <row r="57058" spans="83:83">
      <c r="CE57058" s="227"/>
    </row>
    <row r="57059" spans="83:83">
      <c r="CE57059" s="227"/>
    </row>
    <row r="57060" spans="83:83">
      <c r="CE57060" s="227"/>
    </row>
    <row r="57061" spans="83:83">
      <c r="CE57061" s="227"/>
    </row>
    <row r="57062" spans="83:83">
      <c r="CE57062" s="227"/>
    </row>
    <row r="57063" spans="83:83">
      <c r="CE57063" s="227"/>
    </row>
    <row r="57064" spans="83:83">
      <c r="CE57064" s="227"/>
    </row>
    <row r="57065" spans="83:83">
      <c r="CE57065" s="227"/>
    </row>
    <row r="57066" spans="83:83">
      <c r="CE57066" s="227"/>
    </row>
    <row r="57067" spans="83:83">
      <c r="CE57067" s="227"/>
    </row>
    <row r="57068" spans="83:83">
      <c r="CE57068" s="227"/>
    </row>
    <row r="57069" spans="83:83">
      <c r="CE57069" s="227"/>
    </row>
    <row r="57070" spans="83:83">
      <c r="CE57070" s="227"/>
    </row>
    <row r="57071" spans="83:83">
      <c r="CE57071" s="227"/>
    </row>
    <row r="57072" spans="83:83">
      <c r="CE57072" s="227"/>
    </row>
    <row r="57073" spans="83:83">
      <c r="CE57073" s="227"/>
    </row>
    <row r="57074" spans="83:83">
      <c r="CE57074" s="227"/>
    </row>
    <row r="57075" spans="83:83">
      <c r="CE57075" s="227"/>
    </row>
    <row r="57076" spans="83:83">
      <c r="CE57076" s="227"/>
    </row>
    <row r="57077" spans="83:83">
      <c r="CE57077" s="227"/>
    </row>
    <row r="57078" spans="83:83">
      <c r="CE57078" s="227"/>
    </row>
    <row r="57079" spans="83:83">
      <c r="CE57079" s="227"/>
    </row>
    <row r="57080" spans="83:83">
      <c r="CE57080" s="227"/>
    </row>
    <row r="57081" spans="83:83">
      <c r="CE57081" s="227"/>
    </row>
    <row r="57082" spans="83:83">
      <c r="CE57082" s="227"/>
    </row>
    <row r="57083" spans="83:83">
      <c r="CE57083" s="227"/>
    </row>
    <row r="57084" spans="83:83">
      <c r="CE57084" s="227"/>
    </row>
    <row r="57085" spans="83:83">
      <c r="CE57085" s="227"/>
    </row>
    <row r="57086" spans="83:83">
      <c r="CE57086" s="227"/>
    </row>
    <row r="57087" spans="83:83">
      <c r="CE57087" s="227"/>
    </row>
    <row r="57088" spans="83:83">
      <c r="CE57088" s="227"/>
    </row>
    <row r="57089" spans="83:83">
      <c r="CE57089" s="227"/>
    </row>
    <row r="57090" spans="83:83">
      <c r="CE57090" s="227"/>
    </row>
    <row r="57091" spans="83:83">
      <c r="CE57091" s="227"/>
    </row>
    <row r="57092" spans="83:83">
      <c r="CE57092" s="227"/>
    </row>
    <row r="57093" spans="83:83">
      <c r="CE57093" s="227"/>
    </row>
    <row r="57094" spans="83:83">
      <c r="CE57094" s="227"/>
    </row>
    <row r="57095" spans="83:83">
      <c r="CE57095" s="227"/>
    </row>
    <row r="57096" spans="83:83">
      <c r="CE57096" s="227"/>
    </row>
    <row r="57097" spans="83:83">
      <c r="CE57097" s="227"/>
    </row>
    <row r="57098" spans="83:83">
      <c r="CE57098" s="227"/>
    </row>
    <row r="57099" spans="83:83">
      <c r="CE57099" s="227"/>
    </row>
    <row r="57100" spans="83:83">
      <c r="CE57100" s="227"/>
    </row>
    <row r="57101" spans="83:83">
      <c r="CE57101" s="227"/>
    </row>
    <row r="57102" spans="83:83">
      <c r="CE57102" s="227"/>
    </row>
    <row r="57103" spans="83:83">
      <c r="CE57103" s="227"/>
    </row>
    <row r="57104" spans="83:83">
      <c r="CE57104" s="227"/>
    </row>
    <row r="57105" spans="83:83">
      <c r="CE57105" s="227"/>
    </row>
    <row r="57106" spans="83:83">
      <c r="CE57106" s="227"/>
    </row>
    <row r="57107" spans="83:83">
      <c r="CE57107" s="227"/>
    </row>
    <row r="57108" spans="83:83">
      <c r="CE57108" s="227"/>
    </row>
    <row r="57109" spans="83:83">
      <c r="CE57109" s="227"/>
    </row>
    <row r="57110" spans="83:83">
      <c r="CE57110" s="227"/>
    </row>
    <row r="57111" spans="83:83">
      <c r="CE57111" s="227"/>
    </row>
    <row r="57112" spans="83:83">
      <c r="CE57112" s="227"/>
    </row>
    <row r="57113" spans="83:83">
      <c r="CE57113" s="227"/>
    </row>
    <row r="57114" spans="83:83">
      <c r="CE57114" s="227"/>
    </row>
    <row r="57115" spans="83:83">
      <c r="CE57115" s="227"/>
    </row>
    <row r="57116" spans="83:83">
      <c r="CE57116" s="227"/>
    </row>
    <row r="57117" spans="83:83">
      <c r="CE57117" s="227"/>
    </row>
    <row r="57118" spans="83:83">
      <c r="CE57118" s="227"/>
    </row>
    <row r="57119" spans="83:83">
      <c r="CE57119" s="227"/>
    </row>
    <row r="57120" spans="83:83">
      <c r="CE57120" s="227"/>
    </row>
    <row r="57121" spans="83:83">
      <c r="CE57121" s="227"/>
    </row>
    <row r="57122" spans="83:83">
      <c r="CE57122" s="227"/>
    </row>
    <row r="57123" spans="83:83">
      <c r="CE57123" s="227"/>
    </row>
    <row r="57124" spans="83:83">
      <c r="CE57124" s="227"/>
    </row>
    <row r="57125" spans="83:83">
      <c r="CE57125" s="227"/>
    </row>
    <row r="57126" spans="83:83">
      <c r="CE57126" s="227"/>
    </row>
    <row r="57127" spans="83:83">
      <c r="CE57127" s="227"/>
    </row>
    <row r="57128" spans="83:83">
      <c r="CE57128" s="227"/>
    </row>
    <row r="57129" spans="83:83">
      <c r="CE57129" s="227"/>
    </row>
    <row r="57130" spans="83:83">
      <c r="CE57130" s="227"/>
    </row>
    <row r="57131" spans="83:83">
      <c r="CE57131" s="227"/>
    </row>
    <row r="57132" spans="83:83">
      <c r="CE57132" s="227"/>
    </row>
    <row r="57133" spans="83:83">
      <c r="CE57133" s="227"/>
    </row>
    <row r="57134" spans="83:83">
      <c r="CE57134" s="227"/>
    </row>
    <row r="57135" spans="83:83">
      <c r="CE57135" s="227"/>
    </row>
    <row r="57136" spans="83:83">
      <c r="CE57136" s="227"/>
    </row>
    <row r="57137" spans="83:83">
      <c r="CE57137" s="227"/>
    </row>
    <row r="57138" spans="83:83">
      <c r="CE57138" s="227"/>
    </row>
    <row r="57139" spans="83:83">
      <c r="CE57139" s="227"/>
    </row>
    <row r="57140" spans="83:83">
      <c r="CE57140" s="227"/>
    </row>
    <row r="57141" spans="83:83">
      <c r="CE57141" s="227"/>
    </row>
    <row r="57142" spans="83:83">
      <c r="CE57142" s="227"/>
    </row>
    <row r="57143" spans="83:83">
      <c r="CE57143" s="227"/>
    </row>
    <row r="57144" spans="83:83">
      <c r="CE57144" s="227"/>
    </row>
    <row r="57145" spans="83:83">
      <c r="CE57145" s="227"/>
    </row>
    <row r="57146" spans="83:83">
      <c r="CE57146" s="227"/>
    </row>
    <row r="57147" spans="83:83">
      <c r="CE57147" s="227"/>
    </row>
    <row r="57148" spans="83:83">
      <c r="CE57148" s="227"/>
    </row>
    <row r="57149" spans="83:83">
      <c r="CE57149" s="227"/>
    </row>
    <row r="57150" spans="83:83">
      <c r="CE57150" s="227"/>
    </row>
    <row r="57151" spans="83:83">
      <c r="CE57151" s="227"/>
    </row>
    <row r="57152" spans="83:83">
      <c r="CE57152" s="227"/>
    </row>
    <row r="57153" spans="83:83">
      <c r="CE57153" s="227"/>
    </row>
    <row r="57154" spans="83:83">
      <c r="CE57154" s="227"/>
    </row>
    <row r="57155" spans="83:83">
      <c r="CE57155" s="227"/>
    </row>
    <row r="57156" spans="83:83">
      <c r="CE57156" s="227"/>
    </row>
    <row r="57157" spans="83:83">
      <c r="CE57157" s="227"/>
    </row>
    <row r="57158" spans="83:83">
      <c r="CE57158" s="227"/>
    </row>
    <row r="57159" spans="83:83">
      <c r="CE57159" s="227"/>
    </row>
    <row r="57160" spans="83:83">
      <c r="CE57160" s="227"/>
    </row>
    <row r="57161" spans="83:83">
      <c r="CE57161" s="227"/>
    </row>
    <row r="57162" spans="83:83">
      <c r="CE57162" s="227"/>
    </row>
    <row r="57163" spans="83:83">
      <c r="CE57163" s="227"/>
    </row>
    <row r="57164" spans="83:83">
      <c r="CE57164" s="227"/>
    </row>
    <row r="57165" spans="83:83">
      <c r="CE57165" s="227"/>
    </row>
    <row r="57166" spans="83:83">
      <c r="CE57166" s="227"/>
    </row>
    <row r="57167" spans="83:83">
      <c r="CE57167" s="227"/>
    </row>
    <row r="57168" spans="83:83">
      <c r="CE57168" s="227"/>
    </row>
    <row r="57169" spans="83:83">
      <c r="CE57169" s="227"/>
    </row>
    <row r="57170" spans="83:83">
      <c r="CE57170" s="227"/>
    </row>
    <row r="57171" spans="83:83">
      <c r="CE57171" s="227"/>
    </row>
    <row r="57172" spans="83:83">
      <c r="CE57172" s="227"/>
    </row>
    <row r="57173" spans="83:83">
      <c r="CE57173" s="227"/>
    </row>
    <row r="57174" spans="83:83">
      <c r="CE57174" s="227"/>
    </row>
    <row r="57175" spans="83:83">
      <c r="CE57175" s="227"/>
    </row>
    <row r="57176" spans="83:83">
      <c r="CE57176" s="227"/>
    </row>
    <row r="57177" spans="83:83">
      <c r="CE57177" s="227"/>
    </row>
    <row r="57178" spans="83:83">
      <c r="CE57178" s="227"/>
    </row>
    <row r="57179" spans="83:83">
      <c r="CE57179" s="227"/>
    </row>
    <row r="57180" spans="83:83">
      <c r="CE57180" s="227"/>
    </row>
    <row r="57181" spans="83:83">
      <c r="CE57181" s="227"/>
    </row>
    <row r="57182" spans="83:83">
      <c r="CE57182" s="227"/>
    </row>
    <row r="57183" spans="83:83">
      <c r="CE57183" s="227"/>
    </row>
    <row r="57184" spans="83:83">
      <c r="CE57184" s="227"/>
    </row>
    <row r="57185" spans="83:83">
      <c r="CE57185" s="227"/>
    </row>
    <row r="57186" spans="83:83">
      <c r="CE57186" s="227"/>
    </row>
    <row r="57187" spans="83:83">
      <c r="CE57187" s="227"/>
    </row>
    <row r="57188" spans="83:83">
      <c r="CE57188" s="227"/>
    </row>
    <row r="57189" spans="83:83">
      <c r="CE57189" s="227"/>
    </row>
    <row r="57190" spans="83:83">
      <c r="CE57190" s="227"/>
    </row>
    <row r="57191" spans="83:83">
      <c r="CE57191" s="227"/>
    </row>
    <row r="57192" spans="83:83">
      <c r="CE57192" s="227"/>
    </row>
    <row r="57193" spans="83:83">
      <c r="CE57193" s="227"/>
    </row>
    <row r="57194" spans="83:83">
      <c r="CE57194" s="227"/>
    </row>
    <row r="57195" spans="83:83">
      <c r="CE57195" s="227"/>
    </row>
    <row r="57196" spans="83:83">
      <c r="CE57196" s="227"/>
    </row>
    <row r="57197" spans="83:83">
      <c r="CE57197" s="227"/>
    </row>
    <row r="57198" spans="83:83">
      <c r="CE57198" s="227"/>
    </row>
    <row r="57199" spans="83:83">
      <c r="CE57199" s="227"/>
    </row>
    <row r="57200" spans="83:83">
      <c r="CE57200" s="227"/>
    </row>
    <row r="57201" spans="83:83">
      <c r="CE57201" s="227"/>
    </row>
    <row r="57202" spans="83:83">
      <c r="CE57202" s="227"/>
    </row>
    <row r="57203" spans="83:83">
      <c r="CE57203" s="227"/>
    </row>
    <row r="57204" spans="83:83">
      <c r="CE57204" s="227"/>
    </row>
    <row r="57205" spans="83:83">
      <c r="CE57205" s="227"/>
    </row>
    <row r="57206" spans="83:83">
      <c r="CE57206" s="227"/>
    </row>
    <row r="57207" spans="83:83">
      <c r="CE57207" s="227"/>
    </row>
    <row r="57208" spans="83:83">
      <c r="CE57208" s="227"/>
    </row>
    <row r="57209" spans="83:83">
      <c r="CE57209" s="227"/>
    </row>
    <row r="57210" spans="83:83">
      <c r="CE57210" s="227"/>
    </row>
    <row r="57211" spans="83:83">
      <c r="CE57211" s="227"/>
    </row>
    <row r="57212" spans="83:83">
      <c r="CE57212" s="227"/>
    </row>
    <row r="57213" spans="83:83">
      <c r="CE57213" s="227"/>
    </row>
    <row r="57214" spans="83:83">
      <c r="CE57214" s="227"/>
    </row>
    <row r="57215" spans="83:83">
      <c r="CE57215" s="227"/>
    </row>
    <row r="57216" spans="83:83">
      <c r="CE57216" s="227"/>
    </row>
    <row r="57217" spans="83:83">
      <c r="CE57217" s="227"/>
    </row>
    <row r="57218" spans="83:83">
      <c r="CE57218" s="227"/>
    </row>
    <row r="57219" spans="83:83">
      <c r="CE57219" s="227"/>
    </row>
    <row r="57220" spans="83:83">
      <c r="CE57220" s="227"/>
    </row>
    <row r="57221" spans="83:83">
      <c r="CE57221" s="227"/>
    </row>
    <row r="57222" spans="83:83">
      <c r="CE57222" s="227"/>
    </row>
    <row r="57223" spans="83:83">
      <c r="CE57223" s="227"/>
    </row>
    <row r="57224" spans="83:83">
      <c r="CE57224" s="227"/>
    </row>
    <row r="57225" spans="83:83">
      <c r="CE57225" s="227"/>
    </row>
    <row r="57226" spans="83:83">
      <c r="CE57226" s="227"/>
    </row>
    <row r="57227" spans="83:83">
      <c r="CE57227" s="227"/>
    </row>
    <row r="57228" spans="83:83">
      <c r="CE57228" s="227"/>
    </row>
    <row r="57229" spans="83:83">
      <c r="CE57229" s="227"/>
    </row>
    <row r="57230" spans="83:83">
      <c r="CE57230" s="227"/>
    </row>
    <row r="57231" spans="83:83">
      <c r="CE57231" s="227"/>
    </row>
    <row r="57232" spans="83:83">
      <c r="CE57232" s="227"/>
    </row>
    <row r="57233" spans="83:83">
      <c r="CE57233" s="227"/>
    </row>
    <row r="57234" spans="83:83">
      <c r="CE57234" s="227"/>
    </row>
    <row r="57235" spans="83:83">
      <c r="CE57235" s="227"/>
    </row>
    <row r="57236" spans="83:83">
      <c r="CE57236" s="227"/>
    </row>
    <row r="57237" spans="83:83">
      <c r="CE57237" s="227"/>
    </row>
    <row r="57238" spans="83:83">
      <c r="CE57238" s="227"/>
    </row>
    <row r="57239" spans="83:83">
      <c r="CE57239" s="227"/>
    </row>
    <row r="57240" spans="83:83">
      <c r="CE57240" s="227"/>
    </row>
    <row r="57241" spans="83:83">
      <c r="CE57241" s="227"/>
    </row>
    <row r="57242" spans="83:83">
      <c r="CE57242" s="227"/>
    </row>
    <row r="57243" spans="83:83">
      <c r="CE57243" s="227"/>
    </row>
    <row r="57244" spans="83:83">
      <c r="CE57244" s="227"/>
    </row>
    <row r="57245" spans="83:83">
      <c r="CE57245" s="227"/>
    </row>
    <row r="57246" spans="83:83">
      <c r="CE57246" s="227"/>
    </row>
    <row r="57247" spans="83:83">
      <c r="CE57247" s="227"/>
    </row>
    <row r="57248" spans="83:83">
      <c r="CE57248" s="227"/>
    </row>
    <row r="57249" spans="83:83">
      <c r="CE57249" s="227"/>
    </row>
    <row r="57250" spans="83:83">
      <c r="CE57250" s="227"/>
    </row>
    <row r="57251" spans="83:83">
      <c r="CE57251" s="227"/>
    </row>
    <row r="57252" spans="83:83">
      <c r="CE57252" s="227"/>
    </row>
    <row r="57253" spans="83:83">
      <c r="CE57253" s="227"/>
    </row>
    <row r="57254" spans="83:83">
      <c r="CE57254" s="227"/>
    </row>
    <row r="57255" spans="83:83">
      <c r="CE57255" s="227"/>
    </row>
    <row r="57256" spans="83:83">
      <c r="CE57256" s="227"/>
    </row>
    <row r="57257" spans="83:83">
      <c r="CE57257" s="227"/>
    </row>
    <row r="57258" spans="83:83">
      <c r="CE57258" s="227"/>
    </row>
    <row r="57259" spans="83:83">
      <c r="CE57259" s="227"/>
    </row>
    <row r="57260" spans="83:83">
      <c r="CE57260" s="227"/>
    </row>
    <row r="57261" spans="83:83">
      <c r="CE57261" s="227"/>
    </row>
    <row r="57262" spans="83:83">
      <c r="CE57262" s="227"/>
    </row>
    <row r="57263" spans="83:83">
      <c r="CE57263" s="227"/>
    </row>
    <row r="57264" spans="83:83">
      <c r="CE57264" s="227"/>
    </row>
    <row r="57265" spans="83:83">
      <c r="CE57265" s="227"/>
    </row>
    <row r="57266" spans="83:83">
      <c r="CE57266" s="227"/>
    </row>
    <row r="57267" spans="83:83">
      <c r="CE57267" s="227"/>
    </row>
    <row r="57268" spans="83:83">
      <c r="CE57268" s="227"/>
    </row>
    <row r="57269" spans="83:83">
      <c r="CE57269" s="227"/>
    </row>
    <row r="57270" spans="83:83">
      <c r="CE57270" s="227"/>
    </row>
    <row r="57271" spans="83:83">
      <c r="CE57271" s="227"/>
    </row>
    <row r="57272" spans="83:83">
      <c r="CE57272" s="227"/>
    </row>
    <row r="57273" spans="83:83">
      <c r="CE57273" s="227"/>
    </row>
    <row r="57274" spans="83:83">
      <c r="CE57274" s="227"/>
    </row>
    <row r="57275" spans="83:83">
      <c r="CE57275" s="227"/>
    </row>
    <row r="57276" spans="83:83">
      <c r="CE57276" s="227"/>
    </row>
    <row r="57277" spans="83:83">
      <c r="CE57277" s="227"/>
    </row>
    <row r="57278" spans="83:83">
      <c r="CE57278" s="227"/>
    </row>
    <row r="57279" spans="83:83">
      <c r="CE57279" s="227"/>
    </row>
    <row r="57280" spans="83:83">
      <c r="CE57280" s="227"/>
    </row>
    <row r="57281" spans="83:83">
      <c r="CE57281" s="227"/>
    </row>
    <row r="57282" spans="83:83">
      <c r="CE57282" s="227"/>
    </row>
    <row r="57283" spans="83:83">
      <c r="CE57283" s="227"/>
    </row>
    <row r="57284" spans="83:83">
      <c r="CE57284" s="227"/>
    </row>
    <row r="57285" spans="83:83">
      <c r="CE57285" s="227"/>
    </row>
    <row r="57286" spans="83:83">
      <c r="CE57286" s="227"/>
    </row>
    <row r="57287" spans="83:83">
      <c r="CE57287" s="227"/>
    </row>
    <row r="57288" spans="83:83">
      <c r="CE57288" s="227"/>
    </row>
    <row r="57289" spans="83:83">
      <c r="CE57289" s="227"/>
    </row>
    <row r="57290" spans="83:83">
      <c r="CE57290" s="227"/>
    </row>
    <row r="57291" spans="83:83">
      <c r="CE57291" s="227"/>
    </row>
    <row r="57292" spans="83:83">
      <c r="CE57292" s="227"/>
    </row>
    <row r="57293" spans="83:83">
      <c r="CE57293" s="227"/>
    </row>
    <row r="57294" spans="83:83">
      <c r="CE57294" s="227"/>
    </row>
    <row r="57295" spans="83:83">
      <c r="CE57295" s="227"/>
    </row>
    <row r="57296" spans="83:83">
      <c r="CE57296" s="227"/>
    </row>
    <row r="57297" spans="83:83">
      <c r="CE57297" s="227"/>
    </row>
    <row r="57298" spans="83:83">
      <c r="CE57298" s="227"/>
    </row>
    <row r="57299" spans="83:83">
      <c r="CE57299" s="227"/>
    </row>
    <row r="57300" spans="83:83">
      <c r="CE57300" s="227"/>
    </row>
    <row r="57301" spans="83:83">
      <c r="CE57301" s="227"/>
    </row>
    <row r="57302" spans="83:83">
      <c r="CE57302" s="227"/>
    </row>
    <row r="57303" spans="83:83">
      <c r="CE57303" s="227"/>
    </row>
    <row r="57304" spans="83:83">
      <c r="CE57304" s="227"/>
    </row>
    <row r="57305" spans="83:83">
      <c r="CE57305" s="227"/>
    </row>
    <row r="57306" spans="83:83">
      <c r="CE57306" s="227"/>
    </row>
    <row r="57307" spans="83:83">
      <c r="CE57307" s="227"/>
    </row>
    <row r="57308" spans="83:83">
      <c r="CE57308" s="227"/>
    </row>
    <row r="57309" spans="83:83">
      <c r="CE57309" s="227"/>
    </row>
    <row r="57310" spans="83:83">
      <c r="CE57310" s="227"/>
    </row>
    <row r="57311" spans="83:83">
      <c r="CE57311" s="227"/>
    </row>
    <row r="57312" spans="83:83">
      <c r="CE57312" s="227"/>
    </row>
    <row r="57313" spans="83:83">
      <c r="CE57313" s="227"/>
    </row>
    <row r="57314" spans="83:83">
      <c r="CE57314" s="227"/>
    </row>
    <row r="57315" spans="83:83">
      <c r="CE57315" s="227"/>
    </row>
    <row r="57316" spans="83:83">
      <c r="CE57316" s="227"/>
    </row>
    <row r="57317" spans="83:83">
      <c r="CE57317" s="227"/>
    </row>
    <row r="57318" spans="83:83">
      <c r="CE57318" s="227"/>
    </row>
    <row r="57319" spans="83:83">
      <c r="CE57319" s="227"/>
    </row>
    <row r="57320" spans="83:83">
      <c r="CE57320" s="227"/>
    </row>
    <row r="57321" spans="83:83">
      <c r="CE57321" s="227"/>
    </row>
    <row r="57322" spans="83:83">
      <c r="CE57322" s="227"/>
    </row>
    <row r="57323" spans="83:83">
      <c r="CE57323" s="227"/>
    </row>
    <row r="57324" spans="83:83">
      <c r="CE57324" s="227"/>
    </row>
    <row r="57325" spans="83:83">
      <c r="CE57325" s="227"/>
    </row>
    <row r="57326" spans="83:83">
      <c r="CE57326" s="227"/>
    </row>
    <row r="57327" spans="83:83">
      <c r="CE57327" s="227"/>
    </row>
    <row r="57328" spans="83:83">
      <c r="CE57328" s="227"/>
    </row>
    <row r="57329" spans="83:83">
      <c r="CE57329" s="227"/>
    </row>
    <row r="57330" spans="83:83">
      <c r="CE57330" s="227"/>
    </row>
    <row r="57331" spans="83:83">
      <c r="CE57331" s="227"/>
    </row>
    <row r="57332" spans="83:83">
      <c r="CE57332" s="227"/>
    </row>
    <row r="57333" spans="83:83">
      <c r="CE57333" s="227"/>
    </row>
    <row r="57334" spans="83:83">
      <c r="CE57334" s="227"/>
    </row>
    <row r="57335" spans="83:83">
      <c r="CE57335" s="227"/>
    </row>
    <row r="57336" spans="83:83">
      <c r="CE57336" s="227"/>
    </row>
    <row r="57337" spans="83:83">
      <c r="CE57337" s="227"/>
    </row>
    <row r="57338" spans="83:83">
      <c r="CE57338" s="227"/>
    </row>
    <row r="57339" spans="83:83">
      <c r="CE57339" s="227"/>
    </row>
    <row r="57340" spans="83:83">
      <c r="CE57340" s="227"/>
    </row>
    <row r="57341" spans="83:83">
      <c r="CE57341" s="227"/>
    </row>
    <row r="57342" spans="83:83">
      <c r="CE57342" s="227"/>
    </row>
    <row r="57343" spans="83:83">
      <c r="CE57343" s="227"/>
    </row>
    <row r="57344" spans="83:83">
      <c r="CE57344" s="227"/>
    </row>
    <row r="57345" spans="83:83">
      <c r="CE57345" s="227"/>
    </row>
    <row r="57346" spans="83:83">
      <c r="CE57346" s="227"/>
    </row>
    <row r="57347" spans="83:83">
      <c r="CE57347" s="227"/>
    </row>
    <row r="57348" spans="83:83">
      <c r="CE57348" s="227"/>
    </row>
    <row r="57349" spans="83:83">
      <c r="CE57349" s="227"/>
    </row>
    <row r="57350" spans="83:83">
      <c r="CE57350" s="227"/>
    </row>
    <row r="57351" spans="83:83">
      <c r="CE57351" s="227"/>
    </row>
    <row r="57352" spans="83:83">
      <c r="CE57352" s="227"/>
    </row>
    <row r="57353" spans="83:83">
      <c r="CE57353" s="227"/>
    </row>
    <row r="57354" spans="83:83">
      <c r="CE57354" s="227"/>
    </row>
    <row r="57355" spans="83:83">
      <c r="CE57355" s="227"/>
    </row>
    <row r="57356" spans="83:83">
      <c r="CE57356" s="227"/>
    </row>
    <row r="57357" spans="83:83">
      <c r="CE57357" s="227"/>
    </row>
    <row r="57358" spans="83:83">
      <c r="CE57358" s="227"/>
    </row>
    <row r="57359" spans="83:83">
      <c r="CE57359" s="227"/>
    </row>
    <row r="57360" spans="83:83">
      <c r="CE57360" s="227"/>
    </row>
    <row r="57361" spans="83:83">
      <c r="CE57361" s="227"/>
    </row>
    <row r="57362" spans="83:83">
      <c r="CE57362" s="227"/>
    </row>
    <row r="57363" spans="83:83">
      <c r="CE57363" s="227"/>
    </row>
    <row r="57364" spans="83:83">
      <c r="CE57364" s="227"/>
    </row>
    <row r="57365" spans="83:83">
      <c r="CE57365" s="227"/>
    </row>
    <row r="57366" spans="83:83">
      <c r="CE57366" s="227"/>
    </row>
    <row r="57367" spans="83:83">
      <c r="CE57367" s="227"/>
    </row>
    <row r="57368" spans="83:83">
      <c r="CE57368" s="227"/>
    </row>
    <row r="57369" spans="83:83">
      <c r="CE57369" s="227"/>
    </row>
    <row r="57370" spans="83:83">
      <c r="CE57370" s="227"/>
    </row>
    <row r="57371" spans="83:83">
      <c r="CE57371" s="227"/>
    </row>
    <row r="57372" spans="83:83">
      <c r="CE57372" s="227"/>
    </row>
    <row r="57373" spans="83:83">
      <c r="CE57373" s="227"/>
    </row>
    <row r="57374" spans="83:83">
      <c r="CE57374" s="227"/>
    </row>
    <row r="57375" spans="83:83">
      <c r="CE57375" s="227"/>
    </row>
    <row r="57376" spans="83:83">
      <c r="CE57376" s="227"/>
    </row>
    <row r="57377" spans="83:83">
      <c r="CE57377" s="227"/>
    </row>
    <row r="57378" spans="83:83">
      <c r="CE57378" s="227"/>
    </row>
    <row r="57379" spans="83:83">
      <c r="CE57379" s="227"/>
    </row>
    <row r="57380" spans="83:83">
      <c r="CE57380" s="227"/>
    </row>
    <row r="57381" spans="83:83">
      <c r="CE57381" s="227"/>
    </row>
    <row r="57382" spans="83:83">
      <c r="CE57382" s="227"/>
    </row>
    <row r="57383" spans="83:83">
      <c r="CE57383" s="227"/>
    </row>
    <row r="57384" spans="83:83">
      <c r="CE57384" s="227"/>
    </row>
    <row r="57385" spans="83:83">
      <c r="CE57385" s="227"/>
    </row>
    <row r="57386" spans="83:83">
      <c r="CE57386" s="227"/>
    </row>
    <row r="57387" spans="83:83">
      <c r="CE57387" s="227"/>
    </row>
    <row r="57388" spans="83:83">
      <c r="CE57388" s="227"/>
    </row>
    <row r="57389" spans="83:83">
      <c r="CE57389" s="227"/>
    </row>
    <row r="57390" spans="83:83">
      <c r="CE57390" s="227"/>
    </row>
    <row r="57391" spans="83:83">
      <c r="CE57391" s="227"/>
    </row>
    <row r="57392" spans="83:83">
      <c r="CE57392" s="227"/>
    </row>
    <row r="57393" spans="83:83">
      <c r="CE57393" s="227"/>
    </row>
    <row r="57394" spans="83:83">
      <c r="CE57394" s="227"/>
    </row>
    <row r="57395" spans="83:83">
      <c r="CE57395" s="227"/>
    </row>
    <row r="57396" spans="83:83">
      <c r="CE57396" s="227"/>
    </row>
    <row r="57397" spans="83:83">
      <c r="CE57397" s="227"/>
    </row>
    <row r="57398" spans="83:83">
      <c r="CE57398" s="227"/>
    </row>
    <row r="57399" spans="83:83">
      <c r="CE57399" s="227"/>
    </row>
    <row r="57400" spans="83:83">
      <c r="CE57400" s="227"/>
    </row>
    <row r="57401" spans="83:83">
      <c r="CE57401" s="227"/>
    </row>
    <row r="57402" spans="83:83">
      <c r="CE57402" s="227"/>
    </row>
    <row r="57403" spans="83:83">
      <c r="CE57403" s="227"/>
    </row>
    <row r="57404" spans="83:83">
      <c r="CE57404" s="227"/>
    </row>
    <row r="57405" spans="83:83">
      <c r="CE57405" s="227"/>
    </row>
    <row r="57406" spans="83:83">
      <c r="CE57406" s="227"/>
    </row>
    <row r="57407" spans="83:83">
      <c r="CE57407" s="227"/>
    </row>
    <row r="57408" spans="83:83">
      <c r="CE57408" s="227"/>
    </row>
    <row r="57409" spans="83:83">
      <c r="CE57409" s="227"/>
    </row>
    <row r="57410" spans="83:83">
      <c r="CE57410" s="227"/>
    </row>
    <row r="57411" spans="83:83">
      <c r="CE57411" s="227"/>
    </row>
    <row r="57412" spans="83:83">
      <c r="CE57412" s="227"/>
    </row>
    <row r="57413" spans="83:83">
      <c r="CE57413" s="227"/>
    </row>
    <row r="57414" spans="83:83">
      <c r="CE57414" s="227"/>
    </row>
    <row r="57415" spans="83:83">
      <c r="CE57415" s="227"/>
    </row>
    <row r="57416" spans="83:83">
      <c r="CE57416" s="227"/>
    </row>
    <row r="57417" spans="83:83">
      <c r="CE57417" s="227"/>
    </row>
    <row r="57418" spans="83:83">
      <c r="CE57418" s="227"/>
    </row>
    <row r="57419" spans="83:83">
      <c r="CE57419" s="227"/>
    </row>
    <row r="57420" spans="83:83">
      <c r="CE57420" s="227"/>
    </row>
    <row r="57421" spans="83:83">
      <c r="CE57421" s="227"/>
    </row>
    <row r="57422" spans="83:83">
      <c r="CE57422" s="227"/>
    </row>
    <row r="57423" spans="83:83">
      <c r="CE57423" s="227"/>
    </row>
    <row r="57424" spans="83:83">
      <c r="CE57424" s="227"/>
    </row>
    <row r="57425" spans="83:83">
      <c r="CE57425" s="227"/>
    </row>
    <row r="57426" spans="83:83">
      <c r="CE57426" s="227"/>
    </row>
    <row r="57427" spans="83:83">
      <c r="CE57427" s="227"/>
    </row>
    <row r="57428" spans="83:83">
      <c r="CE57428" s="227"/>
    </row>
    <row r="57429" spans="83:83">
      <c r="CE57429" s="227"/>
    </row>
    <row r="57430" spans="83:83">
      <c r="CE57430" s="227"/>
    </row>
    <row r="57431" spans="83:83">
      <c r="CE57431" s="227"/>
    </row>
    <row r="57432" spans="83:83">
      <c r="CE57432" s="227"/>
    </row>
    <row r="57433" spans="83:83">
      <c r="CE57433" s="227"/>
    </row>
    <row r="57434" spans="83:83">
      <c r="CE57434" s="227"/>
    </row>
    <row r="57435" spans="83:83">
      <c r="CE57435" s="227"/>
    </row>
    <row r="57436" spans="83:83">
      <c r="CE57436" s="227"/>
    </row>
    <row r="57437" spans="83:83">
      <c r="CE57437" s="227"/>
    </row>
    <row r="57438" spans="83:83">
      <c r="CE57438" s="227"/>
    </row>
    <row r="57439" spans="83:83">
      <c r="CE57439" s="227"/>
    </row>
    <row r="57440" spans="83:83">
      <c r="CE57440" s="227"/>
    </row>
    <row r="57441" spans="83:83">
      <c r="CE57441" s="227"/>
    </row>
    <row r="57442" spans="83:83">
      <c r="CE57442" s="227"/>
    </row>
    <row r="57443" spans="83:83">
      <c r="CE57443" s="227"/>
    </row>
    <row r="57444" spans="83:83">
      <c r="CE57444" s="227"/>
    </row>
    <row r="57445" spans="83:83">
      <c r="CE57445" s="227"/>
    </row>
    <row r="57446" spans="83:83">
      <c r="CE57446" s="227"/>
    </row>
    <row r="57447" spans="83:83">
      <c r="CE57447" s="227"/>
    </row>
    <row r="57448" spans="83:83">
      <c r="CE57448" s="227"/>
    </row>
    <row r="57449" spans="83:83">
      <c r="CE57449" s="227"/>
    </row>
    <row r="57450" spans="83:83">
      <c r="CE57450" s="227"/>
    </row>
    <row r="57451" spans="83:83">
      <c r="CE57451" s="227"/>
    </row>
    <row r="57452" spans="83:83">
      <c r="CE57452" s="227"/>
    </row>
    <row r="57453" spans="83:83">
      <c r="CE57453" s="227"/>
    </row>
    <row r="57454" spans="83:83">
      <c r="CE57454" s="227"/>
    </row>
    <row r="57455" spans="83:83">
      <c r="CE57455" s="227"/>
    </row>
    <row r="57456" spans="83:83">
      <c r="CE57456" s="227"/>
    </row>
    <row r="57457" spans="83:83">
      <c r="CE57457" s="227"/>
    </row>
    <row r="57458" spans="83:83">
      <c r="CE57458" s="227"/>
    </row>
    <row r="57459" spans="83:83">
      <c r="CE57459" s="227"/>
    </row>
    <row r="57460" spans="83:83">
      <c r="CE57460" s="227"/>
    </row>
    <row r="57461" spans="83:83">
      <c r="CE57461" s="227"/>
    </row>
    <row r="57462" spans="83:83">
      <c r="CE57462" s="227"/>
    </row>
    <row r="57463" spans="83:83">
      <c r="CE57463" s="227"/>
    </row>
    <row r="57464" spans="83:83">
      <c r="CE57464" s="227"/>
    </row>
    <row r="57465" spans="83:83">
      <c r="CE57465" s="227"/>
    </row>
    <row r="57466" spans="83:83">
      <c r="CE57466" s="227"/>
    </row>
    <row r="57467" spans="83:83">
      <c r="CE57467" s="227"/>
    </row>
    <row r="57468" spans="83:83">
      <c r="CE57468" s="227"/>
    </row>
    <row r="57469" spans="83:83">
      <c r="CE57469" s="227"/>
    </row>
    <row r="57470" spans="83:83">
      <c r="CE57470" s="227"/>
    </row>
    <row r="57471" spans="83:83">
      <c r="CE57471" s="227"/>
    </row>
    <row r="57472" spans="83:83">
      <c r="CE57472" s="227"/>
    </row>
    <row r="57473" spans="83:83">
      <c r="CE57473" s="227"/>
    </row>
    <row r="57474" spans="83:83">
      <c r="CE57474" s="227"/>
    </row>
    <row r="57475" spans="83:83">
      <c r="CE57475" s="227"/>
    </row>
    <row r="57476" spans="83:83">
      <c r="CE57476" s="227"/>
    </row>
    <row r="57477" spans="83:83">
      <c r="CE57477" s="227"/>
    </row>
    <row r="57478" spans="83:83">
      <c r="CE57478" s="227"/>
    </row>
    <row r="57479" spans="83:83">
      <c r="CE57479" s="227"/>
    </row>
    <row r="57480" spans="83:83">
      <c r="CE57480" s="227"/>
    </row>
    <row r="57481" spans="83:83">
      <c r="CE57481" s="227"/>
    </row>
    <row r="57482" spans="83:83">
      <c r="CE57482" s="227"/>
    </row>
    <row r="57483" spans="83:83">
      <c r="CE57483" s="227"/>
    </row>
    <row r="57484" spans="83:83">
      <c r="CE57484" s="227"/>
    </row>
    <row r="57485" spans="83:83">
      <c r="CE57485" s="227"/>
    </row>
    <row r="57486" spans="83:83">
      <c r="CE57486" s="227"/>
    </row>
    <row r="57487" spans="83:83">
      <c r="CE57487" s="227"/>
    </row>
    <row r="57488" spans="83:83">
      <c r="CE57488" s="227"/>
    </row>
    <row r="57489" spans="83:83">
      <c r="CE57489" s="227"/>
    </row>
    <row r="57490" spans="83:83">
      <c r="CE57490" s="227"/>
    </row>
    <row r="57491" spans="83:83">
      <c r="CE57491" s="227"/>
    </row>
    <row r="57492" spans="83:83">
      <c r="CE57492" s="227"/>
    </row>
    <row r="57493" spans="83:83">
      <c r="CE57493" s="227"/>
    </row>
    <row r="57494" spans="83:83">
      <c r="CE57494" s="227"/>
    </row>
    <row r="57495" spans="83:83">
      <c r="CE57495" s="227"/>
    </row>
    <row r="57496" spans="83:83">
      <c r="CE57496" s="227"/>
    </row>
    <row r="57497" spans="83:83">
      <c r="CE57497" s="227"/>
    </row>
    <row r="57498" spans="83:83">
      <c r="CE57498" s="227"/>
    </row>
    <row r="57499" spans="83:83">
      <c r="CE57499" s="227"/>
    </row>
    <row r="57500" spans="83:83">
      <c r="CE57500" s="227"/>
    </row>
    <row r="57501" spans="83:83">
      <c r="CE57501" s="227"/>
    </row>
    <row r="57502" spans="83:83">
      <c r="CE57502" s="227"/>
    </row>
    <row r="57503" spans="83:83">
      <c r="CE57503" s="227"/>
    </row>
    <row r="57504" spans="83:83">
      <c r="CE57504" s="227"/>
    </row>
    <row r="57505" spans="83:83">
      <c r="CE57505" s="227"/>
    </row>
    <row r="57506" spans="83:83">
      <c r="CE57506" s="227"/>
    </row>
    <row r="57507" spans="83:83">
      <c r="CE57507" s="227"/>
    </row>
    <row r="57508" spans="83:83">
      <c r="CE57508" s="227"/>
    </row>
    <row r="57509" spans="83:83">
      <c r="CE57509" s="227"/>
    </row>
    <row r="57510" spans="83:83">
      <c r="CE57510" s="227"/>
    </row>
    <row r="57511" spans="83:83">
      <c r="CE57511" s="227"/>
    </row>
    <row r="57512" spans="83:83">
      <c r="CE57512" s="227"/>
    </row>
    <row r="57513" spans="83:83">
      <c r="CE57513" s="227"/>
    </row>
    <row r="57514" spans="83:83">
      <c r="CE57514" s="227"/>
    </row>
    <row r="57515" spans="83:83">
      <c r="CE57515" s="227"/>
    </row>
    <row r="57516" spans="83:83">
      <c r="CE57516" s="227"/>
    </row>
    <row r="57517" spans="83:83">
      <c r="CE57517" s="227"/>
    </row>
    <row r="57518" spans="83:83">
      <c r="CE57518" s="227"/>
    </row>
    <row r="57519" spans="83:83">
      <c r="CE57519" s="227"/>
    </row>
    <row r="57520" spans="83:83">
      <c r="CE57520" s="227"/>
    </row>
    <row r="57521" spans="83:83">
      <c r="CE57521" s="227"/>
    </row>
    <row r="57522" spans="83:83">
      <c r="CE57522" s="227"/>
    </row>
    <row r="57523" spans="83:83">
      <c r="CE57523" s="227"/>
    </row>
    <row r="57524" spans="83:83">
      <c r="CE57524" s="227"/>
    </row>
    <row r="57525" spans="83:83">
      <c r="CE57525" s="227"/>
    </row>
    <row r="57526" spans="83:83">
      <c r="CE57526" s="227"/>
    </row>
    <row r="57527" spans="83:83">
      <c r="CE57527" s="227"/>
    </row>
    <row r="57528" spans="83:83">
      <c r="CE57528" s="227"/>
    </row>
    <row r="57529" spans="83:83">
      <c r="CE57529" s="227"/>
    </row>
    <row r="57530" spans="83:83">
      <c r="CE57530" s="227"/>
    </row>
    <row r="57531" spans="83:83">
      <c r="CE57531" s="227"/>
    </row>
    <row r="57532" spans="83:83">
      <c r="CE57532" s="227"/>
    </row>
    <row r="57533" spans="83:83">
      <c r="CE57533" s="227"/>
    </row>
    <row r="57534" spans="83:83">
      <c r="CE57534" s="227"/>
    </row>
    <row r="57535" spans="83:83">
      <c r="CE57535" s="227"/>
    </row>
    <row r="57536" spans="83:83">
      <c r="CE57536" s="227"/>
    </row>
    <row r="57537" spans="83:83">
      <c r="CE57537" s="227"/>
    </row>
    <row r="57538" spans="83:83">
      <c r="CE57538" s="227"/>
    </row>
    <row r="57539" spans="83:83">
      <c r="CE57539" s="227"/>
    </row>
    <row r="57540" spans="83:83">
      <c r="CE57540" s="227"/>
    </row>
    <row r="57541" spans="83:83">
      <c r="CE57541" s="227"/>
    </row>
    <row r="57542" spans="83:83">
      <c r="CE57542" s="227"/>
    </row>
    <row r="57543" spans="83:83">
      <c r="CE57543" s="227"/>
    </row>
    <row r="57544" spans="83:83">
      <c r="CE57544" s="227"/>
    </row>
    <row r="57545" spans="83:83">
      <c r="CE57545" s="227"/>
    </row>
    <row r="57546" spans="83:83">
      <c r="CE57546" s="227"/>
    </row>
    <row r="57547" spans="83:83">
      <c r="CE57547" s="227"/>
    </row>
    <row r="57548" spans="83:83">
      <c r="CE57548" s="227"/>
    </row>
    <row r="57549" spans="83:83">
      <c r="CE57549" s="227"/>
    </row>
    <row r="57550" spans="83:83">
      <c r="CE57550" s="227"/>
    </row>
    <row r="57551" spans="83:83">
      <c r="CE57551" s="227"/>
    </row>
    <row r="57552" spans="83:83">
      <c r="CE57552" s="227"/>
    </row>
    <row r="57553" spans="83:83">
      <c r="CE57553" s="227"/>
    </row>
    <row r="57554" spans="83:83">
      <c r="CE57554" s="227"/>
    </row>
    <row r="57555" spans="83:83">
      <c r="CE57555" s="227"/>
    </row>
    <row r="57556" spans="83:83">
      <c r="CE57556" s="227"/>
    </row>
    <row r="57557" spans="83:83">
      <c r="CE57557" s="227"/>
    </row>
    <row r="57558" spans="83:83">
      <c r="CE57558" s="227"/>
    </row>
    <row r="57559" spans="83:83">
      <c r="CE57559" s="227"/>
    </row>
    <row r="57560" spans="83:83">
      <c r="CE57560" s="227"/>
    </row>
    <row r="57561" spans="83:83">
      <c r="CE57561" s="227"/>
    </row>
    <row r="57562" spans="83:83">
      <c r="CE57562" s="227"/>
    </row>
    <row r="57563" spans="83:83">
      <c r="CE57563" s="227"/>
    </row>
    <row r="57564" spans="83:83">
      <c r="CE57564" s="227"/>
    </row>
    <row r="57565" spans="83:83">
      <c r="CE57565" s="227"/>
    </row>
    <row r="57566" spans="83:83">
      <c r="CE57566" s="227"/>
    </row>
    <row r="57567" spans="83:83">
      <c r="CE57567" s="227"/>
    </row>
    <row r="57568" spans="83:83">
      <c r="CE57568" s="227"/>
    </row>
    <row r="57569" spans="83:83">
      <c r="CE57569" s="227"/>
    </row>
    <row r="57570" spans="83:83">
      <c r="CE57570" s="227"/>
    </row>
    <row r="57571" spans="83:83">
      <c r="CE57571" s="227"/>
    </row>
    <row r="57572" spans="83:83">
      <c r="CE57572" s="227"/>
    </row>
    <row r="57573" spans="83:83">
      <c r="CE57573" s="227"/>
    </row>
    <row r="57574" spans="83:83">
      <c r="CE57574" s="227"/>
    </row>
    <row r="57575" spans="83:83">
      <c r="CE57575" s="227"/>
    </row>
    <row r="57576" spans="83:83">
      <c r="CE57576" s="227"/>
    </row>
    <row r="57577" spans="83:83">
      <c r="CE57577" s="227"/>
    </row>
    <row r="57578" spans="83:83">
      <c r="CE57578" s="227"/>
    </row>
    <row r="57579" spans="83:83">
      <c r="CE57579" s="227"/>
    </row>
    <row r="57580" spans="83:83">
      <c r="CE57580" s="227"/>
    </row>
    <row r="57581" spans="83:83">
      <c r="CE57581" s="227"/>
    </row>
    <row r="57582" spans="83:83">
      <c r="CE57582" s="227"/>
    </row>
    <row r="57583" spans="83:83">
      <c r="CE57583" s="227"/>
    </row>
    <row r="57584" spans="83:83">
      <c r="CE57584" s="227"/>
    </row>
    <row r="57585" spans="83:83">
      <c r="CE57585" s="227"/>
    </row>
    <row r="57586" spans="83:83">
      <c r="CE57586" s="227"/>
    </row>
    <row r="57587" spans="83:83">
      <c r="CE57587" s="227"/>
    </row>
    <row r="57588" spans="83:83">
      <c r="CE57588" s="227"/>
    </row>
    <row r="57589" spans="83:83">
      <c r="CE57589" s="227"/>
    </row>
    <row r="57590" spans="83:83">
      <c r="CE57590" s="227"/>
    </row>
    <row r="57591" spans="83:83">
      <c r="CE57591" s="227"/>
    </row>
    <row r="57592" spans="83:83">
      <c r="CE57592" s="227"/>
    </row>
    <row r="57593" spans="83:83">
      <c r="CE57593" s="227"/>
    </row>
    <row r="57594" spans="83:83">
      <c r="CE57594" s="227"/>
    </row>
    <row r="57595" spans="83:83">
      <c r="CE57595" s="227"/>
    </row>
    <row r="57596" spans="83:83">
      <c r="CE57596" s="227"/>
    </row>
    <row r="57597" spans="83:83">
      <c r="CE57597" s="227"/>
    </row>
    <row r="57598" spans="83:83">
      <c r="CE57598" s="227"/>
    </row>
    <row r="57599" spans="83:83">
      <c r="CE57599" s="227"/>
    </row>
    <row r="57600" spans="83:83">
      <c r="CE57600" s="227"/>
    </row>
    <row r="57601" spans="83:83">
      <c r="CE57601" s="227"/>
    </row>
    <row r="57602" spans="83:83">
      <c r="CE57602" s="227"/>
    </row>
    <row r="57603" spans="83:83">
      <c r="CE57603" s="227"/>
    </row>
    <row r="57604" spans="83:83">
      <c r="CE57604" s="227"/>
    </row>
    <row r="57605" spans="83:83">
      <c r="CE57605" s="227"/>
    </row>
    <row r="57606" spans="83:83">
      <c r="CE57606" s="227"/>
    </row>
    <row r="57607" spans="83:83">
      <c r="CE57607" s="227"/>
    </row>
    <row r="57608" spans="83:83">
      <c r="CE57608" s="227"/>
    </row>
    <row r="57609" spans="83:83">
      <c r="CE57609" s="227"/>
    </row>
    <row r="57610" spans="83:83">
      <c r="CE57610" s="227"/>
    </row>
    <row r="57611" spans="83:83">
      <c r="CE57611" s="227"/>
    </row>
    <row r="57612" spans="83:83">
      <c r="CE57612" s="227"/>
    </row>
    <row r="57613" spans="83:83">
      <c r="CE57613" s="227"/>
    </row>
    <row r="57614" spans="83:83">
      <c r="CE57614" s="227"/>
    </row>
    <row r="57615" spans="83:83">
      <c r="CE57615" s="227"/>
    </row>
    <row r="57616" spans="83:83">
      <c r="CE57616" s="227"/>
    </row>
    <row r="57617" spans="83:83">
      <c r="CE57617" s="227"/>
    </row>
    <row r="57618" spans="83:83">
      <c r="CE57618" s="227"/>
    </row>
    <row r="57619" spans="83:83">
      <c r="CE57619" s="227"/>
    </row>
    <row r="57620" spans="83:83">
      <c r="CE57620" s="227"/>
    </row>
    <row r="57621" spans="83:83">
      <c r="CE57621" s="227"/>
    </row>
    <row r="57622" spans="83:83">
      <c r="CE57622" s="227"/>
    </row>
    <row r="57623" spans="83:83">
      <c r="CE57623" s="227"/>
    </row>
    <row r="57624" spans="83:83">
      <c r="CE57624" s="227"/>
    </row>
    <row r="57625" spans="83:83">
      <c r="CE57625" s="227"/>
    </row>
    <row r="57626" spans="83:83">
      <c r="CE57626" s="227"/>
    </row>
    <row r="57627" spans="83:83">
      <c r="CE57627" s="227"/>
    </row>
    <row r="57628" spans="83:83">
      <c r="CE57628" s="227"/>
    </row>
    <row r="57629" spans="83:83">
      <c r="CE57629" s="227"/>
    </row>
    <row r="57630" spans="83:83">
      <c r="CE57630" s="227"/>
    </row>
    <row r="57631" spans="83:83">
      <c r="CE57631" s="227"/>
    </row>
    <row r="57632" spans="83:83">
      <c r="CE57632" s="227"/>
    </row>
    <row r="57633" spans="83:83">
      <c r="CE57633" s="227"/>
    </row>
    <row r="57634" spans="83:83">
      <c r="CE57634" s="227"/>
    </row>
    <row r="57635" spans="83:83">
      <c r="CE57635" s="227"/>
    </row>
    <row r="57636" spans="83:83">
      <c r="CE57636" s="227"/>
    </row>
    <row r="57637" spans="83:83">
      <c r="CE57637" s="227"/>
    </row>
    <row r="57638" spans="83:83">
      <c r="CE57638" s="227"/>
    </row>
    <row r="57639" spans="83:83">
      <c r="CE57639" s="227"/>
    </row>
    <row r="57640" spans="83:83">
      <c r="CE57640" s="227"/>
    </row>
    <row r="57641" spans="83:83">
      <c r="CE57641" s="227"/>
    </row>
    <row r="57642" spans="83:83">
      <c r="CE57642" s="227"/>
    </row>
    <row r="57643" spans="83:83">
      <c r="CE57643" s="227"/>
    </row>
    <row r="57644" spans="83:83">
      <c r="CE57644" s="227"/>
    </row>
    <row r="57645" spans="83:83">
      <c r="CE57645" s="227"/>
    </row>
    <row r="57646" spans="83:83">
      <c r="CE57646" s="227"/>
    </row>
    <row r="57647" spans="83:83">
      <c r="CE57647" s="227"/>
    </row>
    <row r="57648" spans="83:83">
      <c r="CE57648" s="227"/>
    </row>
    <row r="57649" spans="83:83">
      <c r="CE57649" s="227"/>
    </row>
    <row r="57650" spans="83:83">
      <c r="CE57650" s="227"/>
    </row>
    <row r="57651" spans="83:83">
      <c r="CE57651" s="227"/>
    </row>
    <row r="57652" spans="83:83">
      <c r="CE57652" s="227"/>
    </row>
    <row r="57653" spans="83:83">
      <c r="CE57653" s="227"/>
    </row>
    <row r="57654" spans="83:83">
      <c r="CE57654" s="227"/>
    </row>
    <row r="57655" spans="83:83">
      <c r="CE57655" s="227"/>
    </row>
    <row r="57656" spans="83:83">
      <c r="CE57656" s="227"/>
    </row>
    <row r="57657" spans="83:83">
      <c r="CE57657" s="227"/>
    </row>
    <row r="57658" spans="83:83">
      <c r="CE57658" s="227"/>
    </row>
    <row r="57659" spans="83:83">
      <c r="CE57659" s="227"/>
    </row>
    <row r="57660" spans="83:83">
      <c r="CE57660" s="227"/>
    </row>
    <row r="57661" spans="83:83">
      <c r="CE57661" s="227"/>
    </row>
    <row r="57662" spans="83:83">
      <c r="CE57662" s="227"/>
    </row>
    <row r="57663" spans="83:83">
      <c r="CE57663" s="227"/>
    </row>
    <row r="57664" spans="83:83">
      <c r="CE57664" s="227"/>
    </row>
    <row r="57665" spans="83:83">
      <c r="CE57665" s="227"/>
    </row>
    <row r="57666" spans="83:83">
      <c r="CE57666" s="227"/>
    </row>
    <row r="57667" spans="83:83">
      <c r="CE57667" s="227"/>
    </row>
    <row r="57668" spans="83:83">
      <c r="CE57668" s="227"/>
    </row>
    <row r="57669" spans="83:83">
      <c r="CE57669" s="227"/>
    </row>
    <row r="57670" spans="83:83">
      <c r="CE57670" s="227"/>
    </row>
    <row r="57671" spans="83:83">
      <c r="CE57671" s="227"/>
    </row>
    <row r="57672" spans="83:83">
      <c r="CE57672" s="227"/>
    </row>
    <row r="57673" spans="83:83">
      <c r="CE57673" s="227"/>
    </row>
    <row r="57674" spans="83:83">
      <c r="CE57674" s="227"/>
    </row>
    <row r="57675" spans="83:83">
      <c r="CE57675" s="227"/>
    </row>
    <row r="57676" spans="83:83">
      <c r="CE57676" s="227"/>
    </row>
    <row r="57677" spans="83:83">
      <c r="CE57677" s="227"/>
    </row>
    <row r="57678" spans="83:83">
      <c r="CE57678" s="227"/>
    </row>
    <row r="57679" spans="83:83">
      <c r="CE57679" s="227"/>
    </row>
    <row r="57680" spans="83:83">
      <c r="CE57680" s="227"/>
    </row>
    <row r="57681" spans="83:83">
      <c r="CE57681" s="227"/>
    </row>
    <row r="57682" spans="83:83">
      <c r="CE57682" s="227"/>
    </row>
    <row r="57683" spans="83:83">
      <c r="CE57683" s="227"/>
    </row>
    <row r="57684" spans="83:83">
      <c r="CE57684" s="227"/>
    </row>
    <row r="57685" spans="83:83">
      <c r="CE57685" s="227"/>
    </row>
    <row r="57686" spans="83:83">
      <c r="CE57686" s="227"/>
    </row>
    <row r="57687" spans="83:83">
      <c r="CE57687" s="227"/>
    </row>
    <row r="57688" spans="83:83">
      <c r="CE57688" s="227"/>
    </row>
    <row r="57689" spans="83:83">
      <c r="CE57689" s="227"/>
    </row>
    <row r="57690" spans="83:83">
      <c r="CE57690" s="227"/>
    </row>
    <row r="57691" spans="83:83">
      <c r="CE57691" s="227"/>
    </row>
    <row r="57692" spans="83:83">
      <c r="CE57692" s="227"/>
    </row>
    <row r="57693" spans="83:83">
      <c r="CE57693" s="227"/>
    </row>
    <row r="57694" spans="83:83">
      <c r="CE57694" s="227"/>
    </row>
    <row r="57695" spans="83:83">
      <c r="CE57695" s="227"/>
    </row>
    <row r="57696" spans="83:83">
      <c r="CE57696" s="227"/>
    </row>
    <row r="57697" spans="83:83">
      <c r="CE57697" s="227"/>
    </row>
    <row r="57698" spans="83:83">
      <c r="CE57698" s="227"/>
    </row>
    <row r="57699" spans="83:83">
      <c r="CE57699" s="227"/>
    </row>
    <row r="57700" spans="83:83">
      <c r="CE57700" s="227"/>
    </row>
    <row r="57701" spans="83:83">
      <c r="CE57701" s="227"/>
    </row>
    <row r="57702" spans="83:83">
      <c r="CE57702" s="227"/>
    </row>
    <row r="57703" spans="83:83">
      <c r="CE57703" s="227"/>
    </row>
    <row r="57704" spans="83:83">
      <c r="CE57704" s="227"/>
    </row>
    <row r="57705" spans="83:83">
      <c r="CE57705" s="227"/>
    </row>
    <row r="57706" spans="83:83">
      <c r="CE57706" s="227"/>
    </row>
    <row r="57707" spans="83:83">
      <c r="CE57707" s="227"/>
    </row>
    <row r="57708" spans="83:83">
      <c r="CE57708" s="227"/>
    </row>
    <row r="57709" spans="83:83">
      <c r="CE57709" s="227"/>
    </row>
    <row r="57710" spans="83:83">
      <c r="CE57710" s="227"/>
    </row>
    <row r="57711" spans="83:83">
      <c r="CE57711" s="227"/>
    </row>
    <row r="57712" spans="83:83">
      <c r="CE57712" s="227"/>
    </row>
    <row r="57713" spans="83:83">
      <c r="CE57713" s="227"/>
    </row>
    <row r="57714" spans="83:83">
      <c r="CE57714" s="227"/>
    </row>
    <row r="57715" spans="83:83">
      <c r="CE57715" s="227"/>
    </row>
    <row r="57716" spans="83:83">
      <c r="CE57716" s="227"/>
    </row>
    <row r="57717" spans="83:83">
      <c r="CE57717" s="227"/>
    </row>
    <row r="57718" spans="83:83">
      <c r="CE57718" s="227"/>
    </row>
    <row r="57719" spans="83:83">
      <c r="CE57719" s="227"/>
    </row>
    <row r="57720" spans="83:83">
      <c r="CE57720" s="227"/>
    </row>
    <row r="57721" spans="83:83">
      <c r="CE57721" s="227"/>
    </row>
    <row r="57722" spans="83:83">
      <c r="CE57722" s="227"/>
    </row>
    <row r="57723" spans="83:83">
      <c r="CE57723" s="227"/>
    </row>
    <row r="57724" spans="83:83">
      <c r="CE57724" s="227"/>
    </row>
    <row r="57725" spans="83:83">
      <c r="CE57725" s="227"/>
    </row>
    <row r="57726" spans="83:83">
      <c r="CE57726" s="227"/>
    </row>
    <row r="57727" spans="83:83">
      <c r="CE57727" s="227"/>
    </row>
    <row r="57728" spans="83:83">
      <c r="CE57728" s="227"/>
    </row>
    <row r="57729" spans="83:83">
      <c r="CE57729" s="227"/>
    </row>
    <row r="57730" spans="83:83">
      <c r="CE57730" s="227"/>
    </row>
    <row r="57731" spans="83:83">
      <c r="CE57731" s="227"/>
    </row>
    <row r="57732" spans="83:83">
      <c r="CE57732" s="227"/>
    </row>
    <row r="57733" spans="83:83">
      <c r="CE57733" s="227"/>
    </row>
    <row r="57734" spans="83:83">
      <c r="CE57734" s="227"/>
    </row>
    <row r="57735" spans="83:83">
      <c r="CE57735" s="227"/>
    </row>
    <row r="57736" spans="83:83">
      <c r="CE57736" s="227"/>
    </row>
    <row r="57737" spans="83:83">
      <c r="CE57737" s="227"/>
    </row>
    <row r="57738" spans="83:83">
      <c r="CE57738" s="227"/>
    </row>
    <row r="57739" spans="83:83">
      <c r="CE57739" s="227"/>
    </row>
    <row r="57740" spans="83:83">
      <c r="CE57740" s="227"/>
    </row>
    <row r="57741" spans="83:83">
      <c r="CE57741" s="227"/>
    </row>
    <row r="57742" spans="83:83">
      <c r="CE57742" s="227"/>
    </row>
    <row r="57743" spans="83:83">
      <c r="CE57743" s="227"/>
    </row>
    <row r="57744" spans="83:83">
      <c r="CE57744" s="227"/>
    </row>
    <row r="57745" spans="83:83">
      <c r="CE57745" s="227"/>
    </row>
    <row r="57746" spans="83:83">
      <c r="CE57746" s="227"/>
    </row>
    <row r="57747" spans="83:83">
      <c r="CE57747" s="227"/>
    </row>
    <row r="57748" spans="83:83">
      <c r="CE57748" s="227"/>
    </row>
    <row r="57749" spans="83:83">
      <c r="CE57749" s="227"/>
    </row>
    <row r="57750" spans="83:83">
      <c r="CE57750" s="227"/>
    </row>
    <row r="57751" spans="83:83">
      <c r="CE57751" s="227"/>
    </row>
    <row r="57752" spans="83:83">
      <c r="CE57752" s="227"/>
    </row>
    <row r="57753" spans="83:83">
      <c r="CE57753" s="227"/>
    </row>
    <row r="57754" spans="83:83">
      <c r="CE57754" s="227"/>
    </row>
    <row r="57755" spans="83:83">
      <c r="CE57755" s="227"/>
    </row>
    <row r="57756" spans="83:83">
      <c r="CE57756" s="227"/>
    </row>
    <row r="57757" spans="83:83">
      <c r="CE57757" s="227"/>
    </row>
    <row r="57758" spans="83:83">
      <c r="CE57758" s="227"/>
    </row>
    <row r="57759" spans="83:83">
      <c r="CE57759" s="227"/>
    </row>
    <row r="57760" spans="83:83">
      <c r="CE57760" s="227"/>
    </row>
    <row r="57761" spans="83:83">
      <c r="CE57761" s="227"/>
    </row>
    <row r="57762" spans="83:83">
      <c r="CE57762" s="227"/>
    </row>
    <row r="57763" spans="83:83">
      <c r="CE57763" s="227"/>
    </row>
    <row r="57764" spans="83:83">
      <c r="CE57764" s="227"/>
    </row>
    <row r="57765" spans="83:83">
      <c r="CE57765" s="227"/>
    </row>
    <row r="57766" spans="83:83">
      <c r="CE57766" s="227"/>
    </row>
    <row r="57767" spans="83:83">
      <c r="CE57767" s="227"/>
    </row>
    <row r="57768" spans="83:83">
      <c r="CE57768" s="227"/>
    </row>
    <row r="57769" spans="83:83">
      <c r="CE57769" s="227"/>
    </row>
    <row r="57770" spans="83:83">
      <c r="CE57770" s="227"/>
    </row>
    <row r="57771" spans="83:83">
      <c r="CE57771" s="227"/>
    </row>
    <row r="57772" spans="83:83">
      <c r="CE57772" s="227"/>
    </row>
    <row r="57773" spans="83:83">
      <c r="CE57773" s="227"/>
    </row>
    <row r="57774" spans="83:83">
      <c r="CE57774" s="227"/>
    </row>
    <row r="57775" spans="83:83">
      <c r="CE57775" s="227"/>
    </row>
    <row r="57776" spans="83:83">
      <c r="CE57776" s="227"/>
    </row>
    <row r="57777" spans="83:83">
      <c r="CE57777" s="227"/>
    </row>
    <row r="57778" spans="83:83">
      <c r="CE57778" s="227"/>
    </row>
    <row r="57779" spans="83:83">
      <c r="CE57779" s="227"/>
    </row>
    <row r="57780" spans="83:83">
      <c r="CE57780" s="227"/>
    </row>
    <row r="57781" spans="83:83">
      <c r="CE57781" s="227"/>
    </row>
    <row r="57782" spans="83:83">
      <c r="CE57782" s="227"/>
    </row>
    <row r="57783" spans="83:83">
      <c r="CE57783" s="227"/>
    </row>
    <row r="57784" spans="83:83">
      <c r="CE57784" s="227"/>
    </row>
    <row r="57785" spans="83:83">
      <c r="CE57785" s="227"/>
    </row>
    <row r="57786" spans="83:83">
      <c r="CE57786" s="227"/>
    </row>
    <row r="57787" spans="83:83">
      <c r="CE57787" s="227"/>
    </row>
    <row r="57788" spans="83:83">
      <c r="CE57788" s="227"/>
    </row>
    <row r="57789" spans="83:83">
      <c r="CE57789" s="227"/>
    </row>
    <row r="57790" spans="83:83">
      <c r="CE57790" s="227"/>
    </row>
    <row r="57791" spans="83:83">
      <c r="CE57791" s="227"/>
    </row>
    <row r="57792" spans="83:83">
      <c r="CE57792" s="227"/>
    </row>
    <row r="57793" spans="83:83">
      <c r="CE57793" s="227"/>
    </row>
    <row r="57794" spans="83:83">
      <c r="CE57794" s="227"/>
    </row>
    <row r="57795" spans="83:83">
      <c r="CE57795" s="227"/>
    </row>
    <row r="57796" spans="83:83">
      <c r="CE57796" s="227"/>
    </row>
    <row r="57797" spans="83:83">
      <c r="CE57797" s="227"/>
    </row>
    <row r="57798" spans="83:83">
      <c r="CE57798" s="227"/>
    </row>
    <row r="57799" spans="83:83">
      <c r="CE57799" s="227"/>
    </row>
    <row r="57800" spans="83:83">
      <c r="CE57800" s="227"/>
    </row>
    <row r="57801" spans="83:83">
      <c r="CE57801" s="227"/>
    </row>
    <row r="57802" spans="83:83">
      <c r="CE57802" s="227"/>
    </row>
    <row r="57803" spans="83:83">
      <c r="CE57803" s="227"/>
    </row>
    <row r="57804" spans="83:83">
      <c r="CE57804" s="227"/>
    </row>
    <row r="57805" spans="83:83">
      <c r="CE57805" s="227"/>
    </row>
    <row r="57806" spans="83:83">
      <c r="CE57806" s="227"/>
    </row>
    <row r="57807" spans="83:83">
      <c r="CE57807" s="227"/>
    </row>
    <row r="57808" spans="83:83">
      <c r="CE57808" s="227"/>
    </row>
    <row r="57809" spans="83:83">
      <c r="CE57809" s="227"/>
    </row>
    <row r="57810" spans="83:83">
      <c r="CE57810" s="227"/>
    </row>
    <row r="57811" spans="83:83">
      <c r="CE57811" s="227"/>
    </row>
    <row r="57812" spans="83:83">
      <c r="CE57812" s="227"/>
    </row>
    <row r="57813" spans="83:83">
      <c r="CE57813" s="227"/>
    </row>
    <row r="57814" spans="83:83">
      <c r="CE57814" s="227"/>
    </row>
    <row r="57815" spans="83:83">
      <c r="CE57815" s="227"/>
    </row>
    <row r="57816" spans="83:83">
      <c r="CE57816" s="227"/>
    </row>
    <row r="57817" spans="83:83">
      <c r="CE57817" s="227"/>
    </row>
    <row r="57818" spans="83:83">
      <c r="CE57818" s="227"/>
    </row>
    <row r="57819" spans="83:83">
      <c r="CE57819" s="227"/>
    </row>
    <row r="57820" spans="83:83">
      <c r="CE57820" s="227"/>
    </row>
    <row r="57821" spans="83:83">
      <c r="CE57821" s="227"/>
    </row>
    <row r="57822" spans="83:83">
      <c r="CE57822" s="227"/>
    </row>
    <row r="57823" spans="83:83">
      <c r="CE57823" s="227"/>
    </row>
    <row r="57824" spans="83:83">
      <c r="CE57824" s="227"/>
    </row>
    <row r="57825" spans="83:83">
      <c r="CE57825" s="227"/>
    </row>
    <row r="57826" spans="83:83">
      <c r="CE57826" s="227"/>
    </row>
    <row r="57827" spans="83:83">
      <c r="CE57827" s="227"/>
    </row>
    <row r="57828" spans="83:83">
      <c r="CE57828" s="227"/>
    </row>
    <row r="57829" spans="83:83">
      <c r="CE57829" s="227"/>
    </row>
    <row r="57830" spans="83:83">
      <c r="CE57830" s="227"/>
    </row>
    <row r="57831" spans="83:83">
      <c r="CE57831" s="227"/>
    </row>
    <row r="57832" spans="83:83">
      <c r="CE57832" s="227"/>
    </row>
    <row r="57833" spans="83:83">
      <c r="CE57833" s="227"/>
    </row>
    <row r="57834" spans="83:83">
      <c r="CE57834" s="227"/>
    </row>
    <row r="57835" spans="83:83">
      <c r="CE57835" s="227"/>
    </row>
    <row r="57836" spans="83:83">
      <c r="CE57836" s="227"/>
    </row>
    <row r="57837" spans="83:83">
      <c r="CE57837" s="227"/>
    </row>
    <row r="57838" spans="83:83">
      <c r="CE57838" s="227"/>
    </row>
    <row r="57839" spans="83:83">
      <c r="CE57839" s="227"/>
    </row>
    <row r="57840" spans="83:83">
      <c r="CE57840" s="227"/>
    </row>
    <row r="57841" spans="83:83">
      <c r="CE57841" s="227"/>
    </row>
    <row r="57842" spans="83:83">
      <c r="CE57842" s="227"/>
    </row>
    <row r="57843" spans="83:83">
      <c r="CE57843" s="227"/>
    </row>
    <row r="57844" spans="83:83">
      <c r="CE57844" s="227"/>
    </row>
    <row r="57845" spans="83:83">
      <c r="CE57845" s="227"/>
    </row>
    <row r="57846" spans="83:83">
      <c r="CE57846" s="227"/>
    </row>
    <row r="57847" spans="83:83">
      <c r="CE57847" s="227"/>
    </row>
    <row r="57848" spans="83:83">
      <c r="CE57848" s="227"/>
    </row>
    <row r="57849" spans="83:83">
      <c r="CE57849" s="227"/>
    </row>
    <row r="57850" spans="83:83">
      <c r="CE57850" s="227"/>
    </row>
    <row r="57851" spans="83:83">
      <c r="CE57851" s="227"/>
    </row>
    <row r="57852" spans="83:83">
      <c r="CE57852" s="227"/>
    </row>
    <row r="57853" spans="83:83">
      <c r="CE57853" s="227"/>
    </row>
    <row r="57854" spans="83:83">
      <c r="CE57854" s="227"/>
    </row>
    <row r="57855" spans="83:83">
      <c r="CE57855" s="227"/>
    </row>
    <row r="57856" spans="83:83">
      <c r="CE57856" s="227"/>
    </row>
    <row r="57857" spans="83:83">
      <c r="CE57857" s="227"/>
    </row>
    <row r="57858" spans="83:83">
      <c r="CE57858" s="227"/>
    </row>
    <row r="57859" spans="83:83">
      <c r="CE57859" s="227"/>
    </row>
    <row r="57860" spans="83:83">
      <c r="CE57860" s="227"/>
    </row>
    <row r="57861" spans="83:83">
      <c r="CE57861" s="227"/>
    </row>
    <row r="57862" spans="83:83">
      <c r="CE57862" s="227"/>
    </row>
    <row r="57863" spans="83:83">
      <c r="CE57863" s="227"/>
    </row>
    <row r="57864" spans="83:83">
      <c r="CE57864" s="227"/>
    </row>
    <row r="57865" spans="83:83">
      <c r="CE57865" s="227"/>
    </row>
    <row r="57866" spans="83:83">
      <c r="CE57866" s="227"/>
    </row>
    <row r="57867" spans="83:83">
      <c r="CE57867" s="227"/>
    </row>
    <row r="57868" spans="83:83">
      <c r="CE57868" s="227"/>
    </row>
    <row r="57869" spans="83:83">
      <c r="CE57869" s="227"/>
    </row>
    <row r="57870" spans="83:83">
      <c r="CE57870" s="227"/>
    </row>
    <row r="57871" spans="83:83">
      <c r="CE57871" s="227"/>
    </row>
    <row r="57872" spans="83:83">
      <c r="CE57872" s="227"/>
    </row>
    <row r="57873" spans="83:83">
      <c r="CE57873" s="227"/>
    </row>
    <row r="57874" spans="83:83">
      <c r="CE57874" s="227"/>
    </row>
    <row r="57875" spans="83:83">
      <c r="CE57875" s="227"/>
    </row>
    <row r="57876" spans="83:83">
      <c r="CE57876" s="227"/>
    </row>
    <row r="57877" spans="83:83">
      <c r="CE57877" s="227"/>
    </row>
    <row r="57878" spans="83:83">
      <c r="CE57878" s="227"/>
    </row>
    <row r="57879" spans="83:83">
      <c r="CE57879" s="227"/>
    </row>
    <row r="57880" spans="83:83">
      <c r="CE57880" s="227"/>
    </row>
    <row r="57881" spans="83:83">
      <c r="CE57881" s="227"/>
    </row>
    <row r="57882" spans="83:83">
      <c r="CE57882" s="227"/>
    </row>
    <row r="57883" spans="83:83">
      <c r="CE57883" s="227"/>
    </row>
    <row r="57884" spans="83:83">
      <c r="CE57884" s="227"/>
    </row>
    <row r="57885" spans="83:83">
      <c r="CE57885" s="227"/>
    </row>
    <row r="57886" spans="83:83">
      <c r="CE57886" s="227"/>
    </row>
    <row r="57887" spans="83:83">
      <c r="CE57887" s="227"/>
    </row>
    <row r="57888" spans="83:83">
      <c r="CE57888" s="227"/>
    </row>
    <row r="57889" spans="83:83">
      <c r="CE57889" s="227"/>
    </row>
    <row r="57890" spans="83:83">
      <c r="CE57890" s="227"/>
    </row>
    <row r="57891" spans="83:83">
      <c r="CE57891" s="227"/>
    </row>
    <row r="57892" spans="83:83">
      <c r="CE57892" s="227"/>
    </row>
    <row r="57893" spans="83:83">
      <c r="CE57893" s="227"/>
    </row>
    <row r="57894" spans="83:83">
      <c r="CE57894" s="227"/>
    </row>
    <row r="57895" spans="83:83">
      <c r="CE57895" s="227"/>
    </row>
    <row r="57896" spans="83:83">
      <c r="CE57896" s="227"/>
    </row>
    <row r="57897" spans="83:83">
      <c r="CE57897" s="227"/>
    </row>
    <row r="57898" spans="83:83">
      <c r="CE57898" s="227"/>
    </row>
    <row r="57899" spans="83:83">
      <c r="CE57899" s="227"/>
    </row>
    <row r="57900" spans="83:83">
      <c r="CE57900" s="227"/>
    </row>
    <row r="57901" spans="83:83">
      <c r="CE57901" s="227"/>
    </row>
    <row r="57902" spans="83:83">
      <c r="CE57902" s="227"/>
    </row>
    <row r="57903" spans="83:83">
      <c r="CE57903" s="227"/>
    </row>
    <row r="57904" spans="83:83">
      <c r="CE57904" s="227"/>
    </row>
    <row r="57905" spans="83:83">
      <c r="CE57905" s="227"/>
    </row>
    <row r="57906" spans="83:83">
      <c r="CE57906" s="227"/>
    </row>
    <row r="57907" spans="83:83">
      <c r="CE57907" s="227"/>
    </row>
    <row r="57908" spans="83:83">
      <c r="CE57908" s="227"/>
    </row>
    <row r="57909" spans="83:83">
      <c r="CE57909" s="227"/>
    </row>
    <row r="57910" spans="83:83">
      <c r="CE57910" s="227"/>
    </row>
    <row r="57911" spans="83:83">
      <c r="CE57911" s="227"/>
    </row>
    <row r="57912" spans="83:83">
      <c r="CE57912" s="227"/>
    </row>
    <row r="57913" spans="83:83">
      <c r="CE57913" s="227"/>
    </row>
    <row r="57914" spans="83:83">
      <c r="CE57914" s="227"/>
    </row>
    <row r="57915" spans="83:83">
      <c r="CE57915" s="227"/>
    </row>
    <row r="57916" spans="83:83">
      <c r="CE57916" s="227"/>
    </row>
    <row r="57917" spans="83:83">
      <c r="CE57917" s="227"/>
    </row>
    <row r="57918" spans="83:83">
      <c r="CE57918" s="227"/>
    </row>
    <row r="57919" spans="83:83">
      <c r="CE57919" s="227"/>
    </row>
    <row r="57920" spans="83:83">
      <c r="CE57920" s="227"/>
    </row>
    <row r="57921" spans="83:83">
      <c r="CE57921" s="227"/>
    </row>
    <row r="57922" spans="83:83">
      <c r="CE57922" s="227"/>
    </row>
    <row r="57923" spans="83:83">
      <c r="CE57923" s="227"/>
    </row>
    <row r="57924" spans="83:83">
      <c r="CE57924" s="227"/>
    </row>
    <row r="57925" spans="83:83">
      <c r="CE57925" s="227"/>
    </row>
    <row r="57926" spans="83:83">
      <c r="CE57926" s="227"/>
    </row>
    <row r="57927" spans="83:83">
      <c r="CE57927" s="227"/>
    </row>
    <row r="57928" spans="83:83">
      <c r="CE57928" s="227"/>
    </row>
    <row r="57929" spans="83:83">
      <c r="CE57929" s="227"/>
    </row>
    <row r="57930" spans="83:83">
      <c r="CE57930" s="227"/>
    </row>
    <row r="57931" spans="83:83">
      <c r="CE57931" s="227"/>
    </row>
    <row r="57932" spans="83:83">
      <c r="CE57932" s="227"/>
    </row>
    <row r="57933" spans="83:83">
      <c r="CE57933" s="227"/>
    </row>
    <row r="57934" spans="83:83">
      <c r="CE57934" s="227"/>
    </row>
    <row r="57935" spans="83:83">
      <c r="CE57935" s="227"/>
    </row>
    <row r="57936" spans="83:83">
      <c r="CE57936" s="227"/>
    </row>
    <row r="57937" spans="83:83">
      <c r="CE57937" s="227"/>
    </row>
    <row r="57938" spans="83:83">
      <c r="CE57938" s="227"/>
    </row>
    <row r="57939" spans="83:83">
      <c r="CE57939" s="227"/>
    </row>
    <row r="57940" spans="83:83">
      <c r="CE57940" s="227"/>
    </row>
    <row r="57941" spans="83:83">
      <c r="CE57941" s="227"/>
    </row>
    <row r="57942" spans="83:83">
      <c r="CE57942" s="227"/>
    </row>
    <row r="57943" spans="83:83">
      <c r="CE57943" s="227"/>
    </row>
    <row r="57944" spans="83:83">
      <c r="CE57944" s="227"/>
    </row>
    <row r="57945" spans="83:83">
      <c r="CE57945" s="227"/>
    </row>
    <row r="57946" spans="83:83">
      <c r="CE57946" s="227"/>
    </row>
    <row r="57947" spans="83:83">
      <c r="CE57947" s="227"/>
    </row>
    <row r="57948" spans="83:83">
      <c r="CE57948" s="227"/>
    </row>
    <row r="57949" spans="83:83">
      <c r="CE57949" s="227"/>
    </row>
    <row r="57950" spans="83:83">
      <c r="CE57950" s="227"/>
    </row>
    <row r="57951" spans="83:83">
      <c r="CE57951" s="227"/>
    </row>
    <row r="57952" spans="83:83">
      <c r="CE57952" s="227"/>
    </row>
    <row r="57953" spans="83:83">
      <c r="CE57953" s="227"/>
    </row>
    <row r="57954" spans="83:83">
      <c r="CE57954" s="227"/>
    </row>
    <row r="57955" spans="83:83">
      <c r="CE57955" s="227"/>
    </row>
    <row r="57956" spans="83:83">
      <c r="CE57956" s="227"/>
    </row>
    <row r="57957" spans="83:83">
      <c r="CE57957" s="227"/>
    </row>
    <row r="57958" spans="83:83">
      <c r="CE57958" s="227"/>
    </row>
    <row r="57959" spans="83:83">
      <c r="CE57959" s="227"/>
    </row>
    <row r="57960" spans="83:83">
      <c r="CE57960" s="227"/>
    </row>
    <row r="57961" spans="83:83">
      <c r="CE57961" s="227"/>
    </row>
    <row r="57962" spans="83:83">
      <c r="CE57962" s="227"/>
    </row>
    <row r="57963" spans="83:83">
      <c r="CE57963" s="227"/>
    </row>
    <row r="57964" spans="83:83">
      <c r="CE57964" s="227"/>
    </row>
    <row r="57965" spans="83:83">
      <c r="CE57965" s="227"/>
    </row>
    <row r="57966" spans="83:83">
      <c r="CE57966" s="227"/>
    </row>
    <row r="57967" spans="83:83">
      <c r="CE57967" s="227"/>
    </row>
    <row r="57968" spans="83:83">
      <c r="CE57968" s="227"/>
    </row>
    <row r="57969" spans="83:83">
      <c r="CE57969" s="227"/>
    </row>
    <row r="57970" spans="83:83">
      <c r="CE57970" s="227"/>
    </row>
    <row r="57971" spans="83:83">
      <c r="CE57971" s="227"/>
    </row>
    <row r="57972" spans="83:83">
      <c r="CE57972" s="227"/>
    </row>
    <row r="57973" spans="83:83">
      <c r="CE57973" s="227"/>
    </row>
    <row r="57974" spans="83:83">
      <c r="CE57974" s="227"/>
    </row>
    <row r="57975" spans="83:83">
      <c r="CE57975" s="227"/>
    </row>
    <row r="57976" spans="83:83">
      <c r="CE57976" s="227"/>
    </row>
    <row r="57977" spans="83:83">
      <c r="CE57977" s="227"/>
    </row>
    <row r="57978" spans="83:83">
      <c r="CE57978" s="227"/>
    </row>
    <row r="57979" spans="83:83">
      <c r="CE57979" s="227"/>
    </row>
    <row r="57980" spans="83:83">
      <c r="CE57980" s="227"/>
    </row>
    <row r="57981" spans="83:83">
      <c r="CE57981" s="227"/>
    </row>
    <row r="57982" spans="83:83">
      <c r="CE57982" s="227"/>
    </row>
    <row r="57983" spans="83:83">
      <c r="CE57983" s="227"/>
    </row>
    <row r="57984" spans="83:83">
      <c r="CE57984" s="227"/>
    </row>
    <row r="57985" spans="83:83">
      <c r="CE57985" s="227"/>
    </row>
    <row r="57986" spans="83:83">
      <c r="CE57986" s="227"/>
    </row>
    <row r="57987" spans="83:83">
      <c r="CE57987" s="227"/>
    </row>
    <row r="57988" spans="83:83">
      <c r="CE57988" s="227"/>
    </row>
    <row r="57989" spans="83:83">
      <c r="CE57989" s="227"/>
    </row>
    <row r="57990" spans="83:83">
      <c r="CE57990" s="227"/>
    </row>
    <row r="57991" spans="83:83">
      <c r="CE57991" s="227"/>
    </row>
    <row r="57992" spans="83:83">
      <c r="CE57992" s="227"/>
    </row>
    <row r="57993" spans="83:83">
      <c r="CE57993" s="227"/>
    </row>
    <row r="57994" spans="83:83">
      <c r="CE57994" s="227"/>
    </row>
    <row r="57995" spans="83:83">
      <c r="CE57995" s="227"/>
    </row>
    <row r="57996" spans="83:83">
      <c r="CE57996" s="227"/>
    </row>
    <row r="57997" spans="83:83">
      <c r="CE57997" s="227"/>
    </row>
    <row r="57998" spans="83:83">
      <c r="CE57998" s="227"/>
    </row>
    <row r="57999" spans="83:83">
      <c r="CE57999" s="227"/>
    </row>
    <row r="58000" spans="83:83">
      <c r="CE58000" s="227"/>
    </row>
    <row r="58001" spans="83:83">
      <c r="CE58001" s="227"/>
    </row>
    <row r="58002" spans="83:83">
      <c r="CE58002" s="227"/>
    </row>
    <row r="58003" spans="83:83">
      <c r="CE58003" s="227"/>
    </row>
    <row r="58004" spans="83:83">
      <c r="CE58004" s="227"/>
    </row>
    <row r="58005" spans="83:83">
      <c r="CE58005" s="227"/>
    </row>
    <row r="58006" spans="83:83">
      <c r="CE58006" s="227"/>
    </row>
    <row r="58007" spans="83:83">
      <c r="CE58007" s="227"/>
    </row>
    <row r="58008" spans="83:83">
      <c r="CE58008" s="227"/>
    </row>
    <row r="58009" spans="83:83">
      <c r="CE58009" s="227"/>
    </row>
    <row r="58010" spans="83:83">
      <c r="CE58010" s="227"/>
    </row>
    <row r="58011" spans="83:83">
      <c r="CE58011" s="227"/>
    </row>
    <row r="58012" spans="83:83">
      <c r="CE58012" s="227"/>
    </row>
    <row r="58013" spans="83:83">
      <c r="CE58013" s="227"/>
    </row>
    <row r="58014" spans="83:83">
      <c r="CE58014" s="227"/>
    </row>
    <row r="58015" spans="83:83">
      <c r="CE58015" s="227"/>
    </row>
    <row r="58016" spans="83:83">
      <c r="CE58016" s="227"/>
    </row>
    <row r="58017" spans="83:83">
      <c r="CE58017" s="227"/>
    </row>
    <row r="58018" spans="83:83">
      <c r="CE58018" s="227"/>
    </row>
    <row r="58019" spans="83:83">
      <c r="CE58019" s="227"/>
    </row>
    <row r="58020" spans="83:83">
      <c r="CE58020" s="227"/>
    </row>
    <row r="58021" spans="83:83">
      <c r="CE58021" s="227"/>
    </row>
    <row r="58022" spans="83:83">
      <c r="CE58022" s="227"/>
    </row>
    <row r="58023" spans="83:83">
      <c r="CE58023" s="227"/>
    </row>
    <row r="58024" spans="83:83">
      <c r="CE58024" s="227"/>
    </row>
    <row r="58025" spans="83:83">
      <c r="CE58025" s="227"/>
    </row>
    <row r="58026" spans="83:83">
      <c r="CE58026" s="227"/>
    </row>
    <row r="58027" spans="83:83">
      <c r="CE58027" s="227"/>
    </row>
    <row r="58028" spans="83:83">
      <c r="CE58028" s="227"/>
    </row>
    <row r="58029" spans="83:83">
      <c r="CE58029" s="227"/>
    </row>
    <row r="58030" spans="83:83">
      <c r="CE58030" s="227"/>
    </row>
    <row r="58031" spans="83:83">
      <c r="CE58031" s="227"/>
    </row>
    <row r="58032" spans="83:83">
      <c r="CE58032" s="227"/>
    </row>
    <row r="58033" spans="83:83">
      <c r="CE58033" s="227"/>
    </row>
    <row r="58034" spans="83:83">
      <c r="CE58034" s="227"/>
    </row>
    <row r="58035" spans="83:83">
      <c r="CE58035" s="227"/>
    </row>
    <row r="58036" spans="83:83">
      <c r="CE58036" s="227"/>
    </row>
    <row r="58037" spans="83:83">
      <c r="CE58037" s="227"/>
    </row>
    <row r="58038" spans="83:83">
      <c r="CE58038" s="227"/>
    </row>
    <row r="58039" spans="83:83">
      <c r="CE58039" s="227"/>
    </row>
    <row r="58040" spans="83:83">
      <c r="CE58040" s="227"/>
    </row>
    <row r="58041" spans="83:83">
      <c r="CE58041" s="227"/>
    </row>
    <row r="58042" spans="83:83">
      <c r="CE58042" s="227"/>
    </row>
    <row r="58043" spans="83:83">
      <c r="CE58043" s="227"/>
    </row>
    <row r="58044" spans="83:83">
      <c r="CE58044" s="227"/>
    </row>
    <row r="58045" spans="83:83">
      <c r="CE58045" s="227"/>
    </row>
    <row r="58046" spans="83:83">
      <c r="CE58046" s="227"/>
    </row>
    <row r="58047" spans="83:83">
      <c r="CE58047" s="227"/>
    </row>
    <row r="58048" spans="83:83">
      <c r="CE58048" s="227"/>
    </row>
    <row r="58049" spans="83:83">
      <c r="CE58049" s="227"/>
    </row>
    <row r="58050" spans="83:83">
      <c r="CE58050" s="227"/>
    </row>
    <row r="58051" spans="83:83">
      <c r="CE58051" s="227"/>
    </row>
    <row r="58052" spans="83:83">
      <c r="CE58052" s="227"/>
    </row>
    <row r="58053" spans="83:83">
      <c r="CE58053" s="227"/>
    </row>
    <row r="58054" spans="83:83">
      <c r="CE58054" s="227"/>
    </row>
    <row r="58055" spans="83:83">
      <c r="CE58055" s="227"/>
    </row>
    <row r="58056" spans="83:83">
      <c r="CE58056" s="227"/>
    </row>
    <row r="58057" spans="83:83">
      <c r="CE58057" s="227"/>
    </row>
    <row r="58058" spans="83:83">
      <c r="CE58058" s="227"/>
    </row>
    <row r="58059" spans="83:83">
      <c r="CE58059" s="227"/>
    </row>
    <row r="58060" spans="83:83">
      <c r="CE58060" s="227"/>
    </row>
    <row r="58061" spans="83:83">
      <c r="CE58061" s="227"/>
    </row>
    <row r="58062" spans="83:83">
      <c r="CE58062" s="227"/>
    </row>
    <row r="58063" spans="83:83">
      <c r="CE58063" s="227"/>
    </row>
    <row r="58064" spans="83:83">
      <c r="CE58064" s="227"/>
    </row>
    <row r="58065" spans="83:83">
      <c r="CE58065" s="227"/>
    </row>
    <row r="58066" spans="83:83">
      <c r="CE58066" s="227"/>
    </row>
    <row r="58067" spans="83:83">
      <c r="CE58067" s="227"/>
    </row>
    <row r="58068" spans="83:83">
      <c r="CE58068" s="227"/>
    </row>
    <row r="58069" spans="83:83">
      <c r="CE58069" s="227"/>
    </row>
    <row r="58070" spans="83:83">
      <c r="CE58070" s="227"/>
    </row>
    <row r="58071" spans="83:83">
      <c r="CE58071" s="227"/>
    </row>
    <row r="58072" spans="83:83">
      <c r="CE58072" s="227"/>
    </row>
    <row r="58073" spans="83:83">
      <c r="CE58073" s="227"/>
    </row>
    <row r="58074" spans="83:83">
      <c r="CE58074" s="227"/>
    </row>
    <row r="58075" spans="83:83">
      <c r="CE58075" s="227"/>
    </row>
    <row r="58076" spans="83:83">
      <c r="CE58076" s="227"/>
    </row>
    <row r="58077" spans="83:83">
      <c r="CE58077" s="227"/>
    </row>
    <row r="58078" spans="83:83">
      <c r="CE58078" s="227"/>
    </row>
    <row r="58079" spans="83:83">
      <c r="CE58079" s="227"/>
    </row>
    <row r="58080" spans="83:83">
      <c r="CE58080" s="227"/>
    </row>
    <row r="58081" spans="83:83">
      <c r="CE58081" s="227"/>
    </row>
    <row r="58082" spans="83:83">
      <c r="CE58082" s="227"/>
    </row>
    <row r="58083" spans="83:83">
      <c r="CE58083" s="227"/>
    </row>
    <row r="58084" spans="83:83">
      <c r="CE58084" s="227"/>
    </row>
    <row r="58085" spans="83:83">
      <c r="CE58085" s="227"/>
    </row>
    <row r="58086" spans="83:83">
      <c r="CE58086" s="227"/>
    </row>
    <row r="58087" spans="83:83">
      <c r="CE58087" s="227"/>
    </row>
    <row r="58088" spans="83:83">
      <c r="CE58088" s="227"/>
    </row>
    <row r="58089" spans="83:83">
      <c r="CE58089" s="227"/>
    </row>
    <row r="58090" spans="83:83">
      <c r="CE58090" s="227"/>
    </row>
    <row r="58091" spans="83:83">
      <c r="CE58091" s="227"/>
    </row>
    <row r="58092" spans="83:83">
      <c r="CE58092" s="227"/>
    </row>
    <row r="58093" spans="83:83">
      <c r="CE58093" s="227"/>
    </row>
    <row r="58094" spans="83:83">
      <c r="CE58094" s="227"/>
    </row>
    <row r="58095" spans="83:83">
      <c r="CE58095" s="227"/>
    </row>
    <row r="58096" spans="83:83">
      <c r="CE58096" s="227"/>
    </row>
    <row r="58097" spans="83:83">
      <c r="CE58097" s="227"/>
    </row>
    <row r="58098" spans="83:83">
      <c r="CE58098" s="227"/>
    </row>
    <row r="58099" spans="83:83">
      <c r="CE58099" s="227"/>
    </row>
    <row r="58100" spans="83:83">
      <c r="CE58100" s="227"/>
    </row>
    <row r="58101" spans="83:83">
      <c r="CE58101" s="227"/>
    </row>
    <row r="58102" spans="83:83">
      <c r="CE58102" s="227"/>
    </row>
    <row r="58103" spans="83:83">
      <c r="CE58103" s="227"/>
    </row>
    <row r="58104" spans="83:83">
      <c r="CE58104" s="227"/>
    </row>
    <row r="58105" spans="83:83">
      <c r="CE58105" s="227"/>
    </row>
    <row r="58106" spans="83:83">
      <c r="CE58106" s="227"/>
    </row>
    <row r="58107" spans="83:83">
      <c r="CE58107" s="227"/>
    </row>
    <row r="58108" spans="83:83">
      <c r="CE58108" s="227"/>
    </row>
    <row r="58109" spans="83:83">
      <c r="CE58109" s="227"/>
    </row>
    <row r="58110" spans="83:83">
      <c r="CE58110" s="227"/>
    </row>
    <row r="58111" spans="83:83">
      <c r="CE58111" s="227"/>
    </row>
    <row r="58112" spans="83:83">
      <c r="CE58112" s="227"/>
    </row>
    <row r="58113" spans="83:83">
      <c r="CE58113" s="227"/>
    </row>
    <row r="58114" spans="83:83">
      <c r="CE58114" s="227"/>
    </row>
    <row r="58115" spans="83:83">
      <c r="CE58115" s="227"/>
    </row>
    <row r="58116" spans="83:83">
      <c r="CE58116" s="227"/>
    </row>
    <row r="58117" spans="83:83">
      <c r="CE58117" s="227"/>
    </row>
    <row r="58118" spans="83:83">
      <c r="CE58118" s="227"/>
    </row>
    <row r="58119" spans="83:83">
      <c r="CE58119" s="227"/>
    </row>
    <row r="58120" spans="83:83">
      <c r="CE58120" s="227"/>
    </row>
    <row r="58121" spans="83:83">
      <c r="CE58121" s="227"/>
    </row>
    <row r="58122" spans="83:83">
      <c r="CE58122" s="227"/>
    </row>
    <row r="58123" spans="83:83">
      <c r="CE58123" s="227"/>
    </row>
    <row r="58124" spans="83:83">
      <c r="CE58124" s="227"/>
    </row>
    <row r="58125" spans="83:83">
      <c r="CE58125" s="227"/>
    </row>
    <row r="58126" spans="83:83">
      <c r="CE58126" s="227"/>
    </row>
    <row r="58127" spans="83:83">
      <c r="CE58127" s="227"/>
    </row>
    <row r="58128" spans="83:83">
      <c r="CE58128" s="227"/>
    </row>
    <row r="58129" spans="83:83">
      <c r="CE58129" s="227"/>
    </row>
    <row r="58130" spans="83:83">
      <c r="CE58130" s="227"/>
    </row>
    <row r="58131" spans="83:83">
      <c r="CE58131" s="227"/>
    </row>
    <row r="58132" spans="83:83">
      <c r="CE58132" s="227"/>
    </row>
    <row r="58133" spans="83:83">
      <c r="CE58133" s="227"/>
    </row>
    <row r="58134" spans="83:83">
      <c r="CE58134" s="227"/>
    </row>
    <row r="58135" spans="83:83">
      <c r="CE58135" s="227"/>
    </row>
    <row r="58136" spans="83:83">
      <c r="CE58136" s="227"/>
    </row>
    <row r="58137" spans="83:83">
      <c r="CE58137" s="227"/>
    </row>
    <row r="58138" spans="83:83">
      <c r="CE58138" s="227"/>
    </row>
    <row r="58139" spans="83:83">
      <c r="CE58139" s="227"/>
    </row>
    <row r="58140" spans="83:83">
      <c r="CE58140" s="227"/>
    </row>
    <row r="58141" spans="83:83">
      <c r="CE58141" s="227"/>
    </row>
    <row r="58142" spans="83:83">
      <c r="CE58142" s="227"/>
    </row>
    <row r="58143" spans="83:83">
      <c r="CE58143" s="227"/>
    </row>
    <row r="58144" spans="83:83">
      <c r="CE58144" s="227"/>
    </row>
    <row r="58145" spans="83:83">
      <c r="CE58145" s="227"/>
    </row>
    <row r="58146" spans="83:83">
      <c r="CE58146" s="227"/>
    </row>
    <row r="58147" spans="83:83">
      <c r="CE58147" s="227"/>
    </row>
    <row r="58148" spans="83:83">
      <c r="CE58148" s="227"/>
    </row>
    <row r="58149" spans="83:83">
      <c r="CE58149" s="227"/>
    </row>
    <row r="58150" spans="83:83">
      <c r="CE58150" s="227"/>
    </row>
    <row r="58151" spans="83:83">
      <c r="CE58151" s="227"/>
    </row>
    <row r="58152" spans="83:83">
      <c r="CE58152" s="227"/>
    </row>
    <row r="58153" spans="83:83">
      <c r="CE58153" s="227"/>
    </row>
    <row r="58154" spans="83:83">
      <c r="CE58154" s="227"/>
    </row>
    <row r="58155" spans="83:83">
      <c r="CE58155" s="227"/>
    </row>
    <row r="58156" spans="83:83">
      <c r="CE58156" s="227"/>
    </row>
    <row r="58157" spans="83:83">
      <c r="CE58157" s="227"/>
    </row>
    <row r="58158" spans="83:83">
      <c r="CE58158" s="227"/>
    </row>
    <row r="58159" spans="83:83">
      <c r="CE58159" s="227"/>
    </row>
    <row r="58160" spans="83:83">
      <c r="CE58160" s="227"/>
    </row>
    <row r="58161" spans="83:83">
      <c r="CE58161" s="227"/>
    </row>
    <row r="58162" spans="83:83">
      <c r="CE58162" s="227"/>
    </row>
    <row r="58163" spans="83:83">
      <c r="CE58163" s="227"/>
    </row>
    <row r="58164" spans="83:83">
      <c r="CE58164" s="227"/>
    </row>
    <row r="58165" spans="83:83">
      <c r="CE58165" s="227"/>
    </row>
    <row r="58166" spans="83:83">
      <c r="CE58166" s="227"/>
    </row>
    <row r="58167" spans="83:83">
      <c r="CE58167" s="227"/>
    </row>
    <row r="58168" spans="83:83">
      <c r="CE58168" s="227"/>
    </row>
    <row r="58169" spans="83:83">
      <c r="CE58169" s="227"/>
    </row>
    <row r="58170" spans="83:83">
      <c r="CE58170" s="227"/>
    </row>
    <row r="58171" spans="83:83">
      <c r="CE58171" s="227"/>
    </row>
    <row r="58172" spans="83:83">
      <c r="CE58172" s="227"/>
    </row>
    <row r="58173" spans="83:83">
      <c r="CE58173" s="227"/>
    </row>
    <row r="58174" spans="83:83">
      <c r="CE58174" s="227"/>
    </row>
    <row r="58175" spans="83:83">
      <c r="CE58175" s="227"/>
    </row>
    <row r="58176" spans="83:83">
      <c r="CE58176" s="227"/>
    </row>
    <row r="58177" spans="83:83">
      <c r="CE58177" s="227"/>
    </row>
    <row r="58178" spans="83:83">
      <c r="CE58178" s="227"/>
    </row>
    <row r="58179" spans="83:83">
      <c r="CE58179" s="227"/>
    </row>
    <row r="58180" spans="83:83">
      <c r="CE58180" s="227"/>
    </row>
    <row r="58181" spans="83:83">
      <c r="CE58181" s="227"/>
    </row>
    <row r="58182" spans="83:83">
      <c r="CE58182" s="227"/>
    </row>
    <row r="58183" spans="83:83">
      <c r="CE58183" s="227"/>
    </row>
    <row r="58184" spans="83:83">
      <c r="CE58184" s="227"/>
    </row>
    <row r="58185" spans="83:83">
      <c r="CE58185" s="227"/>
    </row>
    <row r="58186" spans="83:83">
      <c r="CE58186" s="227"/>
    </row>
    <row r="58187" spans="83:83">
      <c r="CE58187" s="227"/>
    </row>
    <row r="58188" spans="83:83">
      <c r="CE58188" s="227"/>
    </row>
    <row r="58189" spans="83:83">
      <c r="CE58189" s="227"/>
    </row>
    <row r="58190" spans="83:83">
      <c r="CE58190" s="227"/>
    </row>
    <row r="58191" spans="83:83">
      <c r="CE58191" s="227"/>
    </row>
    <row r="58192" spans="83:83">
      <c r="CE58192" s="227"/>
    </row>
    <row r="58193" spans="83:83">
      <c r="CE58193" s="227"/>
    </row>
    <row r="58194" spans="83:83">
      <c r="CE58194" s="227"/>
    </row>
    <row r="58195" spans="83:83">
      <c r="CE58195" s="227"/>
    </row>
    <row r="58196" spans="83:83">
      <c r="CE58196" s="227"/>
    </row>
    <row r="58197" spans="83:83">
      <c r="CE58197" s="227"/>
    </row>
    <row r="58198" spans="83:83">
      <c r="CE58198" s="227"/>
    </row>
    <row r="58199" spans="83:83">
      <c r="CE58199" s="227"/>
    </row>
    <row r="58200" spans="83:83">
      <c r="CE58200" s="227"/>
    </row>
    <row r="58201" spans="83:83">
      <c r="CE58201" s="227"/>
    </row>
    <row r="58202" spans="83:83">
      <c r="CE58202" s="227"/>
    </row>
    <row r="58203" spans="83:83">
      <c r="CE58203" s="227"/>
    </row>
    <row r="58204" spans="83:83">
      <c r="CE58204" s="227"/>
    </row>
    <row r="58205" spans="83:83">
      <c r="CE58205" s="227"/>
    </row>
    <row r="58206" spans="83:83">
      <c r="CE58206" s="227"/>
    </row>
    <row r="58207" spans="83:83">
      <c r="CE58207" s="227"/>
    </row>
    <row r="58208" spans="83:83">
      <c r="CE58208" s="227"/>
    </row>
    <row r="58209" spans="83:83">
      <c r="CE58209" s="227"/>
    </row>
    <row r="58210" spans="83:83">
      <c r="CE58210" s="227"/>
    </row>
    <row r="58211" spans="83:83">
      <c r="CE58211" s="227"/>
    </row>
    <row r="58212" spans="83:83">
      <c r="CE58212" s="227"/>
    </row>
    <row r="58213" spans="83:83">
      <c r="CE58213" s="227"/>
    </row>
    <row r="58214" spans="83:83">
      <c r="CE58214" s="227"/>
    </row>
    <row r="58215" spans="83:83">
      <c r="CE58215" s="227"/>
    </row>
    <row r="58216" spans="83:83">
      <c r="CE58216" s="227"/>
    </row>
    <row r="58217" spans="83:83">
      <c r="CE58217" s="227"/>
    </row>
    <row r="58218" spans="83:83">
      <c r="CE58218" s="227"/>
    </row>
    <row r="58219" spans="83:83">
      <c r="CE58219" s="227"/>
    </row>
    <row r="58220" spans="83:83">
      <c r="CE58220" s="227"/>
    </row>
    <row r="58221" spans="83:83">
      <c r="CE58221" s="227"/>
    </row>
    <row r="58222" spans="83:83">
      <c r="CE58222" s="227"/>
    </row>
    <row r="58223" spans="83:83">
      <c r="CE58223" s="227"/>
    </row>
    <row r="58224" spans="83:83">
      <c r="CE58224" s="227"/>
    </row>
    <row r="58225" spans="83:83">
      <c r="CE58225" s="227"/>
    </row>
    <row r="58226" spans="83:83">
      <c r="CE58226" s="227"/>
    </row>
    <row r="58227" spans="83:83">
      <c r="CE58227" s="227"/>
    </row>
    <row r="58228" spans="83:83">
      <c r="CE58228" s="227"/>
    </row>
    <row r="58229" spans="83:83">
      <c r="CE58229" s="227"/>
    </row>
    <row r="58230" spans="83:83">
      <c r="CE58230" s="227"/>
    </row>
    <row r="58231" spans="83:83">
      <c r="CE58231" s="227"/>
    </row>
    <row r="58232" spans="83:83">
      <c r="CE58232" s="227"/>
    </row>
    <row r="58233" spans="83:83">
      <c r="CE58233" s="227"/>
    </row>
    <row r="58234" spans="83:83">
      <c r="CE58234" s="227"/>
    </row>
    <row r="58235" spans="83:83">
      <c r="CE58235" s="227"/>
    </row>
    <row r="58236" spans="83:83">
      <c r="CE58236" s="227"/>
    </row>
    <row r="58237" spans="83:83">
      <c r="CE58237" s="227"/>
    </row>
    <row r="58238" spans="83:83">
      <c r="CE58238" s="227"/>
    </row>
    <row r="58239" spans="83:83">
      <c r="CE58239" s="227"/>
    </row>
    <row r="58240" spans="83:83">
      <c r="CE58240" s="227"/>
    </row>
    <row r="58241" spans="83:83">
      <c r="CE58241" s="227"/>
    </row>
    <row r="58242" spans="83:83">
      <c r="CE58242" s="227"/>
    </row>
    <row r="58243" spans="83:83">
      <c r="CE58243" s="227"/>
    </row>
    <row r="58244" spans="83:83">
      <c r="CE58244" s="227"/>
    </row>
    <row r="58245" spans="83:83">
      <c r="CE58245" s="227"/>
    </row>
    <row r="58246" spans="83:83">
      <c r="CE58246" s="227"/>
    </row>
    <row r="58247" spans="83:83">
      <c r="CE58247" s="227"/>
    </row>
    <row r="58248" spans="83:83">
      <c r="CE58248" s="227"/>
    </row>
    <row r="58249" spans="83:83">
      <c r="CE58249" s="227"/>
    </row>
    <row r="58250" spans="83:83">
      <c r="CE58250" s="227"/>
    </row>
    <row r="58251" spans="83:83">
      <c r="CE58251" s="227"/>
    </row>
    <row r="58252" spans="83:83">
      <c r="CE58252" s="227"/>
    </row>
    <row r="58253" spans="83:83">
      <c r="CE58253" s="227"/>
    </row>
    <row r="58254" spans="83:83">
      <c r="CE58254" s="227"/>
    </row>
    <row r="58255" spans="83:83">
      <c r="CE58255" s="227"/>
    </row>
    <row r="58256" spans="83:83">
      <c r="CE58256" s="227"/>
    </row>
    <row r="58257" spans="83:83">
      <c r="CE58257" s="227"/>
    </row>
    <row r="58258" spans="83:83">
      <c r="CE58258" s="227"/>
    </row>
    <row r="58259" spans="83:83">
      <c r="CE58259" s="227"/>
    </row>
    <row r="58260" spans="83:83">
      <c r="CE58260" s="227"/>
    </row>
    <row r="58261" spans="83:83">
      <c r="CE58261" s="227"/>
    </row>
    <row r="58262" spans="83:83">
      <c r="CE58262" s="227"/>
    </row>
    <row r="58263" spans="83:83">
      <c r="CE58263" s="227"/>
    </row>
    <row r="58264" spans="83:83">
      <c r="CE58264" s="227"/>
    </row>
    <row r="58265" spans="83:83">
      <c r="CE58265" s="227"/>
    </row>
    <row r="58266" spans="83:83">
      <c r="CE58266" s="227"/>
    </row>
    <row r="58267" spans="83:83">
      <c r="CE58267" s="227"/>
    </row>
    <row r="58268" spans="83:83">
      <c r="CE58268" s="227"/>
    </row>
    <row r="58269" spans="83:83">
      <c r="CE58269" s="227"/>
    </row>
    <row r="58270" spans="83:83">
      <c r="CE58270" s="227"/>
    </row>
    <row r="58271" spans="83:83">
      <c r="CE58271" s="227"/>
    </row>
    <row r="58272" spans="83:83">
      <c r="CE58272" s="227"/>
    </row>
    <row r="58273" spans="83:83">
      <c r="CE58273" s="227"/>
    </row>
    <row r="58274" spans="83:83">
      <c r="CE58274" s="227"/>
    </row>
    <row r="58275" spans="83:83">
      <c r="CE58275" s="227"/>
    </row>
    <row r="58276" spans="83:83">
      <c r="CE58276" s="227"/>
    </row>
    <row r="58277" spans="83:83">
      <c r="CE58277" s="227"/>
    </row>
    <row r="58278" spans="83:83">
      <c r="CE58278" s="227"/>
    </row>
    <row r="58279" spans="83:83">
      <c r="CE58279" s="227"/>
    </row>
    <row r="58280" spans="83:83">
      <c r="CE58280" s="227"/>
    </row>
    <row r="58281" spans="83:83">
      <c r="CE58281" s="227"/>
    </row>
    <row r="58282" spans="83:83">
      <c r="CE58282" s="227"/>
    </row>
    <row r="58283" spans="83:83">
      <c r="CE58283" s="227"/>
    </row>
    <row r="58284" spans="83:83">
      <c r="CE58284" s="227"/>
    </row>
    <row r="58285" spans="83:83">
      <c r="CE58285" s="227"/>
    </row>
    <row r="58286" spans="83:83">
      <c r="CE58286" s="227"/>
    </row>
    <row r="58287" spans="83:83">
      <c r="CE58287" s="227"/>
    </row>
    <row r="58288" spans="83:83">
      <c r="CE58288" s="227"/>
    </row>
    <row r="58289" spans="83:83">
      <c r="CE58289" s="227"/>
    </row>
    <row r="58290" spans="83:83">
      <c r="CE58290" s="227"/>
    </row>
    <row r="58291" spans="83:83">
      <c r="CE58291" s="227"/>
    </row>
    <row r="58292" spans="83:83">
      <c r="CE58292" s="227"/>
    </row>
    <row r="58293" spans="83:83">
      <c r="CE58293" s="227"/>
    </row>
    <row r="58294" spans="83:83">
      <c r="CE58294" s="227"/>
    </row>
    <row r="58295" spans="83:83">
      <c r="CE58295" s="227"/>
    </row>
    <row r="58296" spans="83:83">
      <c r="CE58296" s="227"/>
    </row>
    <row r="58297" spans="83:83">
      <c r="CE58297" s="227"/>
    </row>
    <row r="58298" spans="83:83">
      <c r="CE58298" s="227"/>
    </row>
    <row r="58299" spans="83:83">
      <c r="CE58299" s="227"/>
    </row>
    <row r="58300" spans="83:83">
      <c r="CE58300" s="227"/>
    </row>
    <row r="58301" spans="83:83">
      <c r="CE58301" s="227"/>
    </row>
    <row r="58302" spans="83:83">
      <c r="CE58302" s="227"/>
    </row>
    <row r="58303" spans="83:83">
      <c r="CE58303" s="227"/>
    </row>
    <row r="58304" spans="83:83">
      <c r="CE58304" s="227"/>
    </row>
    <row r="58305" spans="83:83">
      <c r="CE58305" s="227"/>
    </row>
    <row r="58306" spans="83:83">
      <c r="CE58306" s="227"/>
    </row>
    <row r="58307" spans="83:83">
      <c r="CE58307" s="227"/>
    </row>
    <row r="58308" spans="83:83">
      <c r="CE58308" s="227"/>
    </row>
    <row r="58309" spans="83:83">
      <c r="CE58309" s="227"/>
    </row>
    <row r="58310" spans="83:83">
      <c r="CE58310" s="227"/>
    </row>
    <row r="58311" spans="83:83">
      <c r="CE58311" s="227"/>
    </row>
    <row r="58312" spans="83:83">
      <c r="CE58312" s="227"/>
    </row>
    <row r="58313" spans="83:83">
      <c r="CE58313" s="227"/>
    </row>
    <row r="58314" spans="83:83">
      <c r="CE58314" s="227"/>
    </row>
    <row r="58315" spans="83:83">
      <c r="CE58315" s="227"/>
    </row>
    <row r="58316" spans="83:83">
      <c r="CE58316" s="227"/>
    </row>
    <row r="58317" spans="83:83">
      <c r="CE58317" s="227"/>
    </row>
    <row r="58318" spans="83:83">
      <c r="CE58318" s="227"/>
    </row>
    <row r="58319" spans="83:83">
      <c r="CE58319" s="227"/>
    </row>
    <row r="58320" spans="83:83">
      <c r="CE58320" s="227"/>
    </row>
    <row r="58321" spans="83:83">
      <c r="CE58321" s="227"/>
    </row>
    <row r="58322" spans="83:83">
      <c r="CE58322" s="227"/>
    </row>
    <row r="58323" spans="83:83">
      <c r="CE58323" s="227"/>
    </row>
    <row r="58324" spans="83:83">
      <c r="CE58324" s="227"/>
    </row>
    <row r="58325" spans="83:83">
      <c r="CE58325" s="227"/>
    </row>
    <row r="58326" spans="83:83">
      <c r="CE58326" s="227"/>
    </row>
    <row r="58327" spans="83:83">
      <c r="CE58327" s="227"/>
    </row>
    <row r="58328" spans="83:83">
      <c r="CE58328" s="227"/>
    </row>
    <row r="58329" spans="83:83">
      <c r="CE58329" s="227"/>
    </row>
    <row r="58330" spans="83:83">
      <c r="CE58330" s="227"/>
    </row>
    <row r="58331" spans="83:83">
      <c r="CE58331" s="227"/>
    </row>
    <row r="58332" spans="83:83">
      <c r="CE58332" s="227"/>
    </row>
    <row r="58333" spans="83:83">
      <c r="CE58333" s="227"/>
    </row>
    <row r="58334" spans="83:83">
      <c r="CE58334" s="227"/>
    </row>
    <row r="58335" spans="83:83">
      <c r="CE58335" s="227"/>
    </row>
    <row r="58336" spans="83:83">
      <c r="CE58336" s="227"/>
    </row>
    <row r="58337" spans="83:83">
      <c r="CE58337" s="227"/>
    </row>
    <row r="58338" spans="83:83">
      <c r="CE58338" s="227"/>
    </row>
    <row r="58339" spans="83:83">
      <c r="CE58339" s="227"/>
    </row>
    <row r="58340" spans="83:83">
      <c r="CE58340" s="227"/>
    </row>
    <row r="58341" spans="83:83">
      <c r="CE58341" s="227"/>
    </row>
    <row r="58342" spans="83:83">
      <c r="CE58342" s="227"/>
    </row>
    <row r="58343" spans="83:83">
      <c r="CE58343" s="227"/>
    </row>
    <row r="58344" spans="83:83">
      <c r="CE58344" s="227"/>
    </row>
    <row r="58345" spans="83:83">
      <c r="CE58345" s="227"/>
    </row>
    <row r="58346" spans="83:83">
      <c r="CE58346" s="227"/>
    </row>
    <row r="58347" spans="83:83">
      <c r="CE58347" s="227"/>
    </row>
    <row r="58348" spans="83:83">
      <c r="CE58348" s="227"/>
    </row>
    <row r="58349" spans="83:83">
      <c r="CE58349" s="227"/>
    </row>
    <row r="58350" spans="83:83">
      <c r="CE58350" s="227"/>
    </row>
    <row r="58351" spans="83:83">
      <c r="CE58351" s="227"/>
    </row>
    <row r="58352" spans="83:83">
      <c r="CE58352" s="227"/>
    </row>
    <row r="58353" spans="83:83">
      <c r="CE58353" s="227"/>
    </row>
    <row r="58354" spans="83:83">
      <c r="CE58354" s="227"/>
    </row>
    <row r="58355" spans="83:83">
      <c r="CE58355" s="227"/>
    </row>
    <row r="58356" spans="83:83">
      <c r="CE58356" s="227"/>
    </row>
    <row r="58357" spans="83:83">
      <c r="CE58357" s="227"/>
    </row>
    <row r="58358" spans="83:83">
      <c r="CE58358" s="227"/>
    </row>
    <row r="58359" spans="83:83">
      <c r="CE58359" s="227"/>
    </row>
    <row r="58360" spans="83:83">
      <c r="CE58360" s="227"/>
    </row>
    <row r="58361" spans="83:83">
      <c r="CE58361" s="227"/>
    </row>
    <row r="58362" spans="83:83">
      <c r="CE58362" s="227"/>
    </row>
    <row r="58363" spans="83:83">
      <c r="CE58363" s="227"/>
    </row>
    <row r="58364" spans="83:83">
      <c r="CE58364" s="227"/>
    </row>
    <row r="58365" spans="83:83">
      <c r="CE58365" s="227"/>
    </row>
    <row r="58366" spans="83:83">
      <c r="CE58366" s="227"/>
    </row>
    <row r="58367" spans="83:83">
      <c r="CE58367" s="227"/>
    </row>
    <row r="58368" spans="83:83">
      <c r="CE58368" s="227"/>
    </row>
    <row r="58369" spans="83:83">
      <c r="CE58369" s="227"/>
    </row>
    <row r="58370" spans="83:83">
      <c r="CE58370" s="227"/>
    </row>
    <row r="58371" spans="83:83">
      <c r="CE58371" s="227"/>
    </row>
    <row r="58372" spans="83:83">
      <c r="CE58372" s="227"/>
    </row>
    <row r="58373" spans="83:83">
      <c r="CE58373" s="227"/>
    </row>
    <row r="58374" spans="83:83">
      <c r="CE58374" s="227"/>
    </row>
    <row r="58375" spans="83:83">
      <c r="CE58375" s="227"/>
    </row>
    <row r="58376" spans="83:83">
      <c r="CE58376" s="227"/>
    </row>
    <row r="58377" spans="83:83">
      <c r="CE58377" s="227"/>
    </row>
    <row r="58378" spans="83:83">
      <c r="CE58378" s="227"/>
    </row>
    <row r="58379" spans="83:83">
      <c r="CE58379" s="227"/>
    </row>
    <row r="58380" spans="83:83">
      <c r="CE58380" s="227"/>
    </row>
    <row r="58381" spans="83:83">
      <c r="CE58381" s="227"/>
    </row>
    <row r="58382" spans="83:83">
      <c r="CE58382" s="227"/>
    </row>
    <row r="58383" spans="83:83">
      <c r="CE58383" s="227"/>
    </row>
    <row r="58384" spans="83:83">
      <c r="CE58384" s="227"/>
    </row>
    <row r="58385" spans="83:83">
      <c r="CE58385" s="227"/>
    </row>
    <row r="58386" spans="83:83">
      <c r="CE58386" s="227"/>
    </row>
    <row r="58387" spans="83:83">
      <c r="CE58387" s="227"/>
    </row>
    <row r="58388" spans="83:83">
      <c r="CE58388" s="227"/>
    </row>
    <row r="58389" spans="83:83">
      <c r="CE58389" s="227"/>
    </row>
    <row r="58390" spans="83:83">
      <c r="CE58390" s="227"/>
    </row>
    <row r="58391" spans="83:83">
      <c r="CE58391" s="227"/>
    </row>
    <row r="58392" spans="83:83">
      <c r="CE58392" s="227"/>
    </row>
    <row r="58393" spans="83:83">
      <c r="CE58393" s="227"/>
    </row>
    <row r="58394" spans="83:83">
      <c r="CE58394" s="227"/>
    </row>
    <row r="58395" spans="83:83">
      <c r="CE58395" s="227"/>
    </row>
    <row r="58396" spans="83:83">
      <c r="CE58396" s="227"/>
    </row>
    <row r="58397" spans="83:83">
      <c r="CE58397" s="227"/>
    </row>
    <row r="58398" spans="83:83">
      <c r="CE58398" s="227"/>
    </row>
    <row r="58399" spans="83:83">
      <c r="CE58399" s="227"/>
    </row>
    <row r="58400" spans="83:83">
      <c r="CE58400" s="227"/>
    </row>
    <row r="58401" spans="83:83">
      <c r="CE58401" s="227"/>
    </row>
    <row r="58402" spans="83:83">
      <c r="CE58402" s="227"/>
    </row>
    <row r="58403" spans="83:83">
      <c r="CE58403" s="227"/>
    </row>
    <row r="58404" spans="83:83">
      <c r="CE58404" s="227"/>
    </row>
    <row r="58405" spans="83:83">
      <c r="CE58405" s="227"/>
    </row>
    <row r="58406" spans="83:83">
      <c r="CE58406" s="227"/>
    </row>
    <row r="58407" spans="83:83">
      <c r="CE58407" s="227"/>
    </row>
    <row r="58408" spans="83:83">
      <c r="CE58408" s="227"/>
    </row>
    <row r="58409" spans="83:83">
      <c r="CE58409" s="227"/>
    </row>
    <row r="58410" spans="83:83">
      <c r="CE58410" s="227"/>
    </row>
    <row r="58411" spans="83:83">
      <c r="CE58411" s="227"/>
    </row>
    <row r="58412" spans="83:83">
      <c r="CE58412" s="227"/>
    </row>
    <row r="58413" spans="83:83">
      <c r="CE58413" s="227"/>
    </row>
    <row r="58414" spans="83:83">
      <c r="CE58414" s="227"/>
    </row>
    <row r="58415" spans="83:83">
      <c r="CE58415" s="227"/>
    </row>
    <row r="58416" spans="83:83">
      <c r="CE58416" s="227"/>
    </row>
    <row r="58417" spans="83:83">
      <c r="CE58417" s="227"/>
    </row>
    <row r="58418" spans="83:83">
      <c r="CE58418" s="227"/>
    </row>
    <row r="58419" spans="83:83">
      <c r="CE58419" s="227"/>
    </row>
    <row r="58420" spans="83:83">
      <c r="CE58420" s="227"/>
    </row>
    <row r="58421" spans="83:83">
      <c r="CE58421" s="227"/>
    </row>
    <row r="58422" spans="83:83">
      <c r="CE58422" s="227"/>
    </row>
    <row r="58423" spans="83:83">
      <c r="CE58423" s="227"/>
    </row>
    <row r="58424" spans="83:83">
      <c r="CE58424" s="227"/>
    </row>
    <row r="58425" spans="83:83">
      <c r="CE58425" s="227"/>
    </row>
    <row r="58426" spans="83:83">
      <c r="CE58426" s="227"/>
    </row>
    <row r="58427" spans="83:83">
      <c r="CE58427" s="227"/>
    </row>
    <row r="58428" spans="83:83">
      <c r="CE58428" s="227"/>
    </row>
    <row r="58429" spans="83:83">
      <c r="CE58429" s="227"/>
    </row>
    <row r="58430" spans="83:83">
      <c r="CE58430" s="227"/>
    </row>
    <row r="58431" spans="83:83">
      <c r="CE58431" s="227"/>
    </row>
    <row r="58432" spans="83:83">
      <c r="CE58432" s="227"/>
    </row>
    <row r="58433" spans="83:83">
      <c r="CE58433" s="227"/>
    </row>
    <row r="58434" spans="83:83">
      <c r="CE58434" s="227"/>
    </row>
    <row r="58435" spans="83:83">
      <c r="CE58435" s="227"/>
    </row>
    <row r="58436" spans="83:83">
      <c r="CE58436" s="227"/>
    </row>
    <row r="58437" spans="83:83">
      <c r="CE58437" s="227"/>
    </row>
    <row r="58438" spans="83:83">
      <c r="CE58438" s="227"/>
    </row>
    <row r="58439" spans="83:83">
      <c r="CE58439" s="227"/>
    </row>
    <row r="58440" spans="83:83">
      <c r="CE58440" s="227"/>
    </row>
    <row r="58441" spans="83:83">
      <c r="CE58441" s="227"/>
    </row>
    <row r="58442" spans="83:83">
      <c r="CE58442" s="227"/>
    </row>
    <row r="58443" spans="83:83">
      <c r="CE58443" s="227"/>
    </row>
    <row r="58444" spans="83:83">
      <c r="CE58444" s="227"/>
    </row>
    <row r="58445" spans="83:83">
      <c r="CE58445" s="227"/>
    </row>
    <row r="58446" spans="83:83">
      <c r="CE58446" s="227"/>
    </row>
    <row r="58447" spans="83:83">
      <c r="CE58447" s="227"/>
    </row>
    <row r="58448" spans="83:83">
      <c r="CE58448" s="227"/>
    </row>
    <row r="58449" spans="83:83">
      <c r="CE58449" s="227"/>
    </row>
    <row r="58450" spans="83:83">
      <c r="CE58450" s="227"/>
    </row>
    <row r="58451" spans="83:83">
      <c r="CE58451" s="227"/>
    </row>
    <row r="58452" spans="83:83">
      <c r="CE58452" s="227"/>
    </row>
    <row r="58453" spans="83:83">
      <c r="CE58453" s="227"/>
    </row>
    <row r="58454" spans="83:83">
      <c r="CE58454" s="227"/>
    </row>
    <row r="58455" spans="83:83">
      <c r="CE58455" s="227"/>
    </row>
    <row r="58456" spans="83:83">
      <c r="CE58456" s="227"/>
    </row>
    <row r="58457" spans="83:83">
      <c r="CE58457" s="227"/>
    </row>
    <row r="58458" spans="83:83">
      <c r="CE58458" s="227"/>
    </row>
    <row r="58459" spans="83:83">
      <c r="CE58459" s="227"/>
    </row>
    <row r="58460" spans="83:83">
      <c r="CE58460" s="227"/>
    </row>
    <row r="58461" spans="83:83">
      <c r="CE58461" s="227"/>
    </row>
    <row r="58462" spans="83:83">
      <c r="CE58462" s="227"/>
    </row>
    <row r="58463" spans="83:83">
      <c r="CE58463" s="227"/>
    </row>
    <row r="58464" spans="83:83">
      <c r="CE58464" s="227"/>
    </row>
    <row r="58465" spans="83:83">
      <c r="CE58465" s="227"/>
    </row>
    <row r="58466" spans="83:83">
      <c r="CE58466" s="227"/>
    </row>
    <row r="58467" spans="83:83">
      <c r="CE58467" s="227"/>
    </row>
    <row r="58468" spans="83:83">
      <c r="CE58468" s="227"/>
    </row>
    <row r="58469" spans="83:83">
      <c r="CE58469" s="227"/>
    </row>
    <row r="58470" spans="83:83">
      <c r="CE58470" s="227"/>
    </row>
    <row r="58471" spans="83:83">
      <c r="CE58471" s="227"/>
    </row>
    <row r="58472" spans="83:83">
      <c r="CE58472" s="227"/>
    </row>
    <row r="58473" spans="83:83">
      <c r="CE58473" s="227"/>
    </row>
    <row r="58474" spans="83:83">
      <c r="CE58474" s="227"/>
    </row>
    <row r="58475" spans="83:83">
      <c r="CE58475" s="227"/>
    </row>
    <row r="58476" spans="83:83">
      <c r="CE58476" s="227"/>
    </row>
    <row r="58477" spans="83:83">
      <c r="CE58477" s="227"/>
    </row>
    <row r="58478" spans="83:83">
      <c r="CE58478" s="227"/>
    </row>
    <row r="58479" spans="83:83">
      <c r="CE58479" s="227"/>
    </row>
    <row r="58480" spans="83:83">
      <c r="CE58480" s="227"/>
    </row>
    <row r="58481" spans="83:83">
      <c r="CE58481" s="227"/>
    </row>
    <row r="58482" spans="83:83">
      <c r="CE58482" s="227"/>
    </row>
    <row r="58483" spans="83:83">
      <c r="CE58483" s="227"/>
    </row>
    <row r="58484" spans="83:83">
      <c r="CE58484" s="227"/>
    </row>
    <row r="58485" spans="83:83">
      <c r="CE58485" s="227"/>
    </row>
    <row r="58486" spans="83:83">
      <c r="CE58486" s="227"/>
    </row>
    <row r="58487" spans="83:83">
      <c r="CE58487" s="227"/>
    </row>
    <row r="58488" spans="83:83">
      <c r="CE58488" s="227"/>
    </row>
    <row r="58489" spans="83:83">
      <c r="CE58489" s="227"/>
    </row>
    <row r="58490" spans="83:83">
      <c r="CE58490" s="227"/>
    </row>
    <row r="58491" spans="83:83">
      <c r="CE58491" s="227"/>
    </row>
    <row r="58492" spans="83:83">
      <c r="CE58492" s="227"/>
    </row>
    <row r="58493" spans="83:83">
      <c r="CE58493" s="227"/>
    </row>
    <row r="58494" spans="83:83">
      <c r="CE58494" s="227"/>
    </row>
    <row r="58495" spans="83:83">
      <c r="CE58495" s="227"/>
    </row>
    <row r="58496" spans="83:83">
      <c r="CE58496" s="227"/>
    </row>
    <row r="58497" spans="83:83">
      <c r="CE58497" s="227"/>
    </row>
    <row r="58498" spans="83:83">
      <c r="CE58498" s="227"/>
    </row>
    <row r="58499" spans="83:83">
      <c r="CE58499" s="227"/>
    </row>
    <row r="58500" spans="83:83">
      <c r="CE58500" s="227"/>
    </row>
    <row r="58501" spans="83:83">
      <c r="CE58501" s="227"/>
    </row>
    <row r="58502" spans="83:83">
      <c r="CE58502" s="227"/>
    </row>
    <row r="58503" spans="83:83">
      <c r="CE58503" s="227"/>
    </row>
    <row r="58504" spans="83:83">
      <c r="CE58504" s="227"/>
    </row>
    <row r="58505" spans="83:83">
      <c r="CE58505" s="227"/>
    </row>
    <row r="58506" spans="83:83">
      <c r="CE58506" s="227"/>
    </row>
    <row r="58507" spans="83:83">
      <c r="CE58507" s="227"/>
    </row>
    <row r="58508" spans="83:83">
      <c r="CE58508" s="227"/>
    </row>
    <row r="58509" spans="83:83">
      <c r="CE58509" s="227"/>
    </row>
    <row r="58510" spans="83:83">
      <c r="CE58510" s="227"/>
    </row>
    <row r="58511" spans="83:83">
      <c r="CE58511" s="227"/>
    </row>
    <row r="58512" spans="83:83">
      <c r="CE58512" s="227"/>
    </row>
    <row r="58513" spans="83:83">
      <c r="CE58513" s="227"/>
    </row>
    <row r="58514" spans="83:83">
      <c r="CE58514" s="227"/>
    </row>
    <row r="58515" spans="83:83">
      <c r="CE58515" s="227"/>
    </row>
    <row r="58516" spans="83:83">
      <c r="CE58516" s="227"/>
    </row>
    <row r="58517" spans="83:83">
      <c r="CE58517" s="227"/>
    </row>
    <row r="58518" spans="83:83">
      <c r="CE58518" s="227"/>
    </row>
    <row r="58519" spans="83:83">
      <c r="CE58519" s="227"/>
    </row>
    <row r="58520" spans="83:83">
      <c r="CE58520" s="227"/>
    </row>
    <row r="58521" spans="83:83">
      <c r="CE58521" s="227"/>
    </row>
    <row r="58522" spans="83:83">
      <c r="CE58522" s="227"/>
    </row>
    <row r="58523" spans="83:83">
      <c r="CE58523" s="227"/>
    </row>
    <row r="58524" spans="83:83">
      <c r="CE58524" s="227"/>
    </row>
    <row r="58525" spans="83:83">
      <c r="CE58525" s="227"/>
    </row>
    <row r="58526" spans="83:83">
      <c r="CE58526" s="227"/>
    </row>
    <row r="58527" spans="83:83">
      <c r="CE58527" s="227"/>
    </row>
    <row r="58528" spans="83:83">
      <c r="CE58528" s="227"/>
    </row>
    <row r="58529" spans="83:83">
      <c r="CE58529" s="227"/>
    </row>
    <row r="58530" spans="83:83">
      <c r="CE58530" s="227"/>
    </row>
    <row r="58531" spans="83:83">
      <c r="CE58531" s="227"/>
    </row>
    <row r="58532" spans="83:83">
      <c r="CE58532" s="227"/>
    </row>
    <row r="58533" spans="83:83">
      <c r="CE58533" s="227"/>
    </row>
    <row r="58534" spans="83:83">
      <c r="CE58534" s="227"/>
    </row>
    <row r="58535" spans="83:83">
      <c r="CE58535" s="227"/>
    </row>
    <row r="58536" spans="83:83">
      <c r="CE58536" s="227"/>
    </row>
    <row r="58537" spans="83:83">
      <c r="CE58537" s="227"/>
    </row>
    <row r="58538" spans="83:83">
      <c r="CE58538" s="227"/>
    </row>
    <row r="58539" spans="83:83">
      <c r="CE58539" s="227"/>
    </row>
    <row r="58540" spans="83:83">
      <c r="CE58540" s="227"/>
    </row>
    <row r="58541" spans="83:83">
      <c r="CE58541" s="227"/>
    </row>
    <row r="58542" spans="83:83">
      <c r="CE58542" s="227"/>
    </row>
    <row r="58543" spans="83:83">
      <c r="CE58543" s="227"/>
    </row>
    <row r="58544" spans="83:83">
      <c r="CE58544" s="227"/>
    </row>
    <row r="58545" spans="83:83">
      <c r="CE58545" s="227"/>
    </row>
    <row r="58546" spans="83:83">
      <c r="CE58546" s="227"/>
    </row>
    <row r="58547" spans="83:83">
      <c r="CE58547" s="227"/>
    </row>
    <row r="58548" spans="83:83">
      <c r="CE58548" s="227"/>
    </row>
    <row r="58549" spans="83:83">
      <c r="CE58549" s="227"/>
    </row>
    <row r="58550" spans="83:83">
      <c r="CE58550" s="227"/>
    </row>
    <row r="58551" spans="83:83">
      <c r="CE58551" s="227"/>
    </row>
    <row r="58552" spans="83:83">
      <c r="CE58552" s="227"/>
    </row>
    <row r="58553" spans="83:83">
      <c r="CE58553" s="227"/>
    </row>
    <row r="58554" spans="83:83">
      <c r="CE58554" s="227"/>
    </row>
    <row r="58555" spans="83:83">
      <c r="CE58555" s="227"/>
    </row>
    <row r="58556" spans="83:83">
      <c r="CE58556" s="227"/>
    </row>
    <row r="58557" spans="83:83">
      <c r="CE58557" s="227"/>
    </row>
    <row r="58558" spans="83:83">
      <c r="CE58558" s="227"/>
    </row>
    <row r="58559" spans="83:83">
      <c r="CE58559" s="227"/>
    </row>
    <row r="58560" spans="83:83">
      <c r="CE58560" s="227"/>
    </row>
    <row r="58561" spans="83:83">
      <c r="CE58561" s="227"/>
    </row>
    <row r="58562" spans="83:83">
      <c r="CE58562" s="227"/>
    </row>
    <row r="58563" spans="83:83">
      <c r="CE58563" s="227"/>
    </row>
    <row r="58564" spans="83:83">
      <c r="CE58564" s="227"/>
    </row>
    <row r="58565" spans="83:83">
      <c r="CE58565" s="227"/>
    </row>
    <row r="58566" spans="83:83">
      <c r="CE58566" s="227"/>
    </row>
    <row r="58567" spans="83:83">
      <c r="CE58567" s="227"/>
    </row>
    <row r="58568" spans="83:83">
      <c r="CE58568" s="227"/>
    </row>
    <row r="58569" spans="83:83">
      <c r="CE58569" s="227"/>
    </row>
    <row r="58570" spans="83:83">
      <c r="CE58570" s="227"/>
    </row>
    <row r="58571" spans="83:83">
      <c r="CE58571" s="227"/>
    </row>
    <row r="58572" spans="83:83">
      <c r="CE58572" s="227"/>
    </row>
    <row r="58573" spans="83:83">
      <c r="CE58573" s="227"/>
    </row>
    <row r="58574" spans="83:83">
      <c r="CE58574" s="227"/>
    </row>
    <row r="58575" spans="83:83">
      <c r="CE58575" s="227"/>
    </row>
    <row r="58576" spans="83:83">
      <c r="CE58576" s="227"/>
    </row>
    <row r="58577" spans="83:83">
      <c r="CE58577" s="227"/>
    </row>
    <row r="58578" spans="83:83">
      <c r="CE58578" s="227"/>
    </row>
    <row r="58579" spans="83:83">
      <c r="CE58579" s="227"/>
    </row>
    <row r="58580" spans="83:83">
      <c r="CE58580" s="227"/>
    </row>
    <row r="58581" spans="83:83">
      <c r="CE58581" s="227"/>
    </row>
    <row r="58582" spans="83:83">
      <c r="CE58582" s="227"/>
    </row>
    <row r="58583" spans="83:83">
      <c r="CE58583" s="227"/>
    </row>
    <row r="58584" spans="83:83">
      <c r="CE58584" s="227"/>
    </row>
    <row r="58585" spans="83:83">
      <c r="CE58585" s="227"/>
    </row>
    <row r="58586" spans="83:83">
      <c r="CE58586" s="227"/>
    </row>
    <row r="58587" spans="83:83">
      <c r="CE58587" s="227"/>
    </row>
    <row r="58588" spans="83:83">
      <c r="CE58588" s="227"/>
    </row>
    <row r="58589" spans="83:83">
      <c r="CE58589" s="227"/>
    </row>
    <row r="58590" spans="83:83">
      <c r="CE58590" s="227"/>
    </row>
    <row r="58591" spans="83:83">
      <c r="CE58591" s="227"/>
    </row>
    <row r="58592" spans="83:83">
      <c r="CE58592" s="227"/>
    </row>
    <row r="58593" spans="83:83">
      <c r="CE58593" s="227"/>
    </row>
    <row r="58594" spans="83:83">
      <c r="CE58594" s="227"/>
    </row>
    <row r="58595" spans="83:83">
      <c r="CE58595" s="227"/>
    </row>
    <row r="58596" spans="83:83">
      <c r="CE58596" s="227"/>
    </row>
    <row r="58597" spans="83:83">
      <c r="CE58597" s="227"/>
    </row>
    <row r="58598" spans="83:83">
      <c r="CE58598" s="227"/>
    </row>
    <row r="58599" spans="83:83">
      <c r="CE58599" s="227"/>
    </row>
    <row r="58600" spans="83:83">
      <c r="CE58600" s="227"/>
    </row>
    <row r="58601" spans="83:83">
      <c r="CE58601" s="227"/>
    </row>
    <row r="58602" spans="83:83">
      <c r="CE58602" s="227"/>
    </row>
    <row r="58603" spans="83:83">
      <c r="CE58603" s="227"/>
    </row>
    <row r="58604" spans="83:83">
      <c r="CE58604" s="227"/>
    </row>
    <row r="58605" spans="83:83">
      <c r="CE58605" s="227"/>
    </row>
    <row r="58606" spans="83:83">
      <c r="CE58606" s="227"/>
    </row>
    <row r="58607" spans="83:83">
      <c r="CE58607" s="227"/>
    </row>
    <row r="58608" spans="83:83">
      <c r="CE58608" s="227"/>
    </row>
    <row r="58609" spans="83:83">
      <c r="CE58609" s="227"/>
    </row>
    <row r="58610" spans="83:83">
      <c r="CE58610" s="227"/>
    </row>
    <row r="58611" spans="83:83">
      <c r="CE58611" s="227"/>
    </row>
    <row r="58612" spans="83:83">
      <c r="CE58612" s="227"/>
    </row>
    <row r="58613" spans="83:83">
      <c r="CE58613" s="227"/>
    </row>
    <row r="58614" spans="83:83">
      <c r="CE58614" s="227"/>
    </row>
    <row r="58615" spans="83:83">
      <c r="CE58615" s="227"/>
    </row>
    <row r="58616" spans="83:83">
      <c r="CE58616" s="227"/>
    </row>
    <row r="58617" spans="83:83">
      <c r="CE58617" s="227"/>
    </row>
    <row r="58618" spans="83:83">
      <c r="CE58618" s="227"/>
    </row>
    <row r="58619" spans="83:83">
      <c r="CE58619" s="227"/>
    </row>
    <row r="58620" spans="83:83">
      <c r="CE58620" s="227"/>
    </row>
    <row r="58621" spans="83:83">
      <c r="CE58621" s="227"/>
    </row>
    <row r="58622" spans="83:83">
      <c r="CE58622" s="227"/>
    </row>
    <row r="58623" spans="83:83">
      <c r="CE58623" s="227"/>
    </row>
    <row r="58624" spans="83:83">
      <c r="CE58624" s="227"/>
    </row>
    <row r="58625" spans="83:83">
      <c r="CE58625" s="227"/>
    </row>
    <row r="58626" spans="83:83">
      <c r="CE58626" s="227"/>
    </row>
    <row r="58627" spans="83:83">
      <c r="CE58627" s="227"/>
    </row>
    <row r="58628" spans="83:83">
      <c r="CE58628" s="227"/>
    </row>
    <row r="58629" spans="83:83">
      <c r="CE58629" s="227"/>
    </row>
    <row r="58630" spans="83:83">
      <c r="CE58630" s="227"/>
    </row>
    <row r="58631" spans="83:83">
      <c r="CE58631" s="227"/>
    </row>
    <row r="58632" spans="83:83">
      <c r="CE58632" s="227"/>
    </row>
    <row r="58633" spans="83:83">
      <c r="CE58633" s="227"/>
    </row>
    <row r="58634" spans="83:83">
      <c r="CE58634" s="227"/>
    </row>
    <row r="58635" spans="83:83">
      <c r="CE58635" s="227"/>
    </row>
    <row r="58636" spans="83:83">
      <c r="CE58636" s="227"/>
    </row>
    <row r="58637" spans="83:83">
      <c r="CE58637" s="227"/>
    </row>
    <row r="58638" spans="83:83">
      <c r="CE58638" s="227"/>
    </row>
    <row r="58639" spans="83:83">
      <c r="CE58639" s="227"/>
    </row>
    <row r="58640" spans="83:83">
      <c r="CE58640" s="227"/>
    </row>
    <row r="58641" spans="83:83">
      <c r="CE58641" s="227"/>
    </row>
    <row r="58642" spans="83:83">
      <c r="CE58642" s="227"/>
    </row>
    <row r="58643" spans="83:83">
      <c r="CE58643" s="227"/>
    </row>
    <row r="58644" spans="83:83">
      <c r="CE58644" s="227"/>
    </row>
    <row r="58645" spans="83:83">
      <c r="CE58645" s="227"/>
    </row>
    <row r="58646" spans="83:83">
      <c r="CE58646" s="227"/>
    </row>
    <row r="58647" spans="83:83">
      <c r="CE58647" s="227"/>
    </row>
    <row r="58648" spans="83:83">
      <c r="CE58648" s="227"/>
    </row>
    <row r="58649" spans="83:83">
      <c r="CE58649" s="227"/>
    </row>
    <row r="58650" spans="83:83">
      <c r="CE58650" s="227"/>
    </row>
    <row r="58651" spans="83:83">
      <c r="CE58651" s="227"/>
    </row>
    <row r="58652" spans="83:83">
      <c r="CE58652" s="227"/>
    </row>
    <row r="58653" spans="83:83">
      <c r="CE58653" s="227"/>
    </row>
    <row r="58654" spans="83:83">
      <c r="CE58654" s="227"/>
    </row>
    <row r="58655" spans="83:83">
      <c r="CE58655" s="227"/>
    </row>
    <row r="58656" spans="83:83">
      <c r="CE58656" s="227"/>
    </row>
    <row r="58657" spans="83:83">
      <c r="CE58657" s="227"/>
    </row>
    <row r="58658" spans="83:83">
      <c r="CE58658" s="227"/>
    </row>
    <row r="58659" spans="83:83">
      <c r="CE58659" s="227"/>
    </row>
    <row r="58660" spans="83:83">
      <c r="CE58660" s="227"/>
    </row>
    <row r="58661" spans="83:83">
      <c r="CE58661" s="227"/>
    </row>
    <row r="58662" spans="83:83">
      <c r="CE58662" s="227"/>
    </row>
    <row r="58663" spans="83:83">
      <c r="CE58663" s="227"/>
    </row>
    <row r="58664" spans="83:83">
      <c r="CE58664" s="227"/>
    </row>
    <row r="58665" spans="83:83">
      <c r="CE58665" s="227"/>
    </row>
    <row r="58666" spans="83:83">
      <c r="CE58666" s="227"/>
    </row>
    <row r="58667" spans="83:83">
      <c r="CE58667" s="227"/>
    </row>
    <row r="58668" spans="83:83">
      <c r="CE58668" s="227"/>
    </row>
    <row r="58669" spans="83:83">
      <c r="CE58669" s="227"/>
    </row>
    <row r="58670" spans="83:83">
      <c r="CE58670" s="227"/>
    </row>
    <row r="58671" spans="83:83">
      <c r="CE58671" s="227"/>
    </row>
    <row r="58672" spans="83:83">
      <c r="CE58672" s="227"/>
    </row>
    <row r="58673" spans="83:83">
      <c r="CE58673" s="227"/>
    </row>
    <row r="58674" spans="83:83">
      <c r="CE58674" s="227"/>
    </row>
    <row r="58675" spans="83:83">
      <c r="CE58675" s="227"/>
    </row>
    <row r="58676" spans="83:83">
      <c r="CE58676" s="227"/>
    </row>
    <row r="58677" spans="83:83">
      <c r="CE58677" s="227"/>
    </row>
    <row r="58678" spans="83:83">
      <c r="CE58678" s="227"/>
    </row>
    <row r="58679" spans="83:83">
      <c r="CE58679" s="227"/>
    </row>
    <row r="58680" spans="83:83">
      <c r="CE58680" s="227"/>
    </row>
    <row r="58681" spans="83:83">
      <c r="CE58681" s="227"/>
    </row>
    <row r="58682" spans="83:83">
      <c r="CE58682" s="227"/>
    </row>
    <row r="58683" spans="83:83">
      <c r="CE58683" s="227"/>
    </row>
    <row r="58684" spans="83:83">
      <c r="CE58684" s="227"/>
    </row>
    <row r="58685" spans="83:83">
      <c r="CE58685" s="227"/>
    </row>
    <row r="58686" spans="83:83">
      <c r="CE58686" s="227"/>
    </row>
    <row r="58687" spans="83:83">
      <c r="CE58687" s="227"/>
    </row>
    <row r="58688" spans="83:83">
      <c r="CE58688" s="227"/>
    </row>
    <row r="58689" spans="83:83">
      <c r="CE58689" s="227"/>
    </row>
    <row r="58690" spans="83:83">
      <c r="CE58690" s="227"/>
    </row>
    <row r="58691" spans="83:83">
      <c r="CE58691" s="227"/>
    </row>
    <row r="58692" spans="83:83">
      <c r="CE58692" s="227"/>
    </row>
    <row r="58693" spans="83:83">
      <c r="CE58693" s="227"/>
    </row>
    <row r="58694" spans="83:83">
      <c r="CE58694" s="227"/>
    </row>
    <row r="58695" spans="83:83">
      <c r="CE58695" s="227"/>
    </row>
    <row r="58696" spans="83:83">
      <c r="CE58696" s="227"/>
    </row>
    <row r="58697" spans="83:83">
      <c r="CE58697" s="227"/>
    </row>
    <row r="58698" spans="83:83">
      <c r="CE58698" s="227"/>
    </row>
    <row r="58699" spans="83:83">
      <c r="CE58699" s="227"/>
    </row>
    <row r="58700" spans="83:83">
      <c r="CE58700" s="227"/>
    </row>
    <row r="58701" spans="83:83">
      <c r="CE58701" s="227"/>
    </row>
    <row r="58702" spans="83:83">
      <c r="CE58702" s="227"/>
    </row>
    <row r="58703" spans="83:83">
      <c r="CE58703" s="227"/>
    </row>
    <row r="58704" spans="83:83">
      <c r="CE58704" s="227"/>
    </row>
    <row r="58705" spans="83:83">
      <c r="CE58705" s="227"/>
    </row>
    <row r="58706" spans="83:83">
      <c r="CE58706" s="227"/>
    </row>
    <row r="58707" spans="83:83">
      <c r="CE58707" s="227"/>
    </row>
    <row r="58708" spans="83:83">
      <c r="CE58708" s="227"/>
    </row>
    <row r="58709" spans="83:83">
      <c r="CE58709" s="227"/>
    </row>
    <row r="58710" spans="83:83">
      <c r="CE58710" s="227"/>
    </row>
    <row r="58711" spans="83:83">
      <c r="CE58711" s="227"/>
    </row>
    <row r="58712" spans="83:83">
      <c r="CE58712" s="227"/>
    </row>
    <row r="58713" spans="83:83">
      <c r="CE58713" s="227"/>
    </row>
    <row r="58714" spans="83:83">
      <c r="CE58714" s="227"/>
    </row>
    <row r="58715" spans="83:83">
      <c r="CE58715" s="227"/>
    </row>
    <row r="58716" spans="83:83">
      <c r="CE58716" s="227"/>
    </row>
    <row r="58717" spans="83:83">
      <c r="CE58717" s="227"/>
    </row>
    <row r="58718" spans="83:83">
      <c r="CE58718" s="227"/>
    </row>
    <row r="58719" spans="83:83">
      <c r="CE58719" s="227"/>
    </row>
    <row r="58720" spans="83:83">
      <c r="CE58720" s="227"/>
    </row>
    <row r="58721" spans="83:83">
      <c r="CE58721" s="227"/>
    </row>
    <row r="58722" spans="83:83">
      <c r="CE58722" s="227"/>
    </row>
    <row r="58723" spans="83:83">
      <c r="CE58723" s="227"/>
    </row>
    <row r="58724" spans="83:83">
      <c r="CE58724" s="227"/>
    </row>
    <row r="58725" spans="83:83">
      <c r="CE58725" s="227"/>
    </row>
    <row r="58726" spans="83:83">
      <c r="CE58726" s="227"/>
    </row>
    <row r="58727" spans="83:83">
      <c r="CE58727" s="227"/>
    </row>
    <row r="58728" spans="83:83">
      <c r="CE58728" s="227"/>
    </row>
    <row r="58729" spans="83:83">
      <c r="CE58729" s="227"/>
    </row>
    <row r="58730" spans="83:83">
      <c r="CE58730" s="227"/>
    </row>
    <row r="58731" spans="83:83">
      <c r="CE58731" s="227"/>
    </row>
    <row r="58732" spans="83:83">
      <c r="CE58732" s="227"/>
    </row>
    <row r="58733" spans="83:83">
      <c r="CE58733" s="227"/>
    </row>
    <row r="58734" spans="83:83">
      <c r="CE58734" s="227"/>
    </row>
    <row r="58735" spans="83:83">
      <c r="CE58735" s="227"/>
    </row>
    <row r="58736" spans="83:83">
      <c r="CE58736" s="227"/>
    </row>
    <row r="58737" spans="83:83">
      <c r="CE58737" s="227"/>
    </row>
    <row r="58738" spans="83:83">
      <c r="CE58738" s="227"/>
    </row>
    <row r="58739" spans="83:83">
      <c r="CE58739" s="227"/>
    </row>
    <row r="58740" spans="83:83">
      <c r="CE58740" s="227"/>
    </row>
    <row r="58741" spans="83:83">
      <c r="CE58741" s="227"/>
    </row>
    <row r="58742" spans="83:83">
      <c r="CE58742" s="227"/>
    </row>
    <row r="58743" spans="83:83">
      <c r="CE58743" s="227"/>
    </row>
    <row r="58744" spans="83:83">
      <c r="CE58744" s="227"/>
    </row>
    <row r="58745" spans="83:83">
      <c r="CE58745" s="227"/>
    </row>
    <row r="58746" spans="83:83">
      <c r="CE58746" s="227"/>
    </row>
    <row r="58747" spans="83:83">
      <c r="CE58747" s="227"/>
    </row>
    <row r="58748" spans="83:83">
      <c r="CE58748" s="227"/>
    </row>
    <row r="58749" spans="83:83">
      <c r="CE58749" s="227"/>
    </row>
    <row r="58750" spans="83:83">
      <c r="CE58750" s="227"/>
    </row>
    <row r="58751" spans="83:83">
      <c r="CE58751" s="227"/>
    </row>
    <row r="58752" spans="83:83">
      <c r="CE58752" s="227"/>
    </row>
    <row r="58753" spans="83:83">
      <c r="CE58753" s="227"/>
    </row>
    <row r="58754" spans="83:83">
      <c r="CE58754" s="227"/>
    </row>
    <row r="58755" spans="83:83">
      <c r="CE58755" s="227"/>
    </row>
    <row r="58756" spans="83:83">
      <c r="CE58756" s="227"/>
    </row>
    <row r="58757" spans="83:83">
      <c r="CE58757" s="227"/>
    </row>
    <row r="58758" spans="83:83">
      <c r="CE58758" s="227"/>
    </row>
    <row r="58759" spans="83:83">
      <c r="CE58759" s="227"/>
    </row>
    <row r="58760" spans="83:83">
      <c r="CE58760" s="227"/>
    </row>
    <row r="58761" spans="83:83">
      <c r="CE58761" s="227"/>
    </row>
    <row r="58762" spans="83:83">
      <c r="CE58762" s="227"/>
    </row>
    <row r="58763" spans="83:83">
      <c r="CE58763" s="227"/>
    </row>
    <row r="58764" spans="83:83">
      <c r="CE58764" s="227"/>
    </row>
    <row r="58765" spans="83:83">
      <c r="CE58765" s="227"/>
    </row>
    <row r="58766" spans="83:83">
      <c r="CE58766" s="227"/>
    </row>
    <row r="58767" spans="83:83">
      <c r="CE58767" s="227"/>
    </row>
    <row r="58768" spans="83:83">
      <c r="CE58768" s="227"/>
    </row>
    <row r="58769" spans="83:83">
      <c r="CE58769" s="227"/>
    </row>
    <row r="58770" spans="83:83">
      <c r="CE58770" s="227"/>
    </row>
    <row r="58771" spans="83:83">
      <c r="CE58771" s="227"/>
    </row>
    <row r="58772" spans="83:83">
      <c r="CE58772" s="227"/>
    </row>
    <row r="58773" spans="83:83">
      <c r="CE58773" s="227"/>
    </row>
    <row r="58774" spans="83:83">
      <c r="CE58774" s="227"/>
    </row>
    <row r="58775" spans="83:83">
      <c r="CE58775" s="227"/>
    </row>
    <row r="58776" spans="83:83">
      <c r="CE58776" s="227"/>
    </row>
    <row r="58777" spans="83:83">
      <c r="CE58777" s="227"/>
    </row>
    <row r="58778" spans="83:83">
      <c r="CE58778" s="227"/>
    </row>
    <row r="58779" spans="83:83">
      <c r="CE58779" s="227"/>
    </row>
    <row r="58780" spans="83:83">
      <c r="CE58780" s="227"/>
    </row>
    <row r="58781" spans="83:83">
      <c r="CE58781" s="227"/>
    </row>
    <row r="58782" spans="83:83">
      <c r="CE58782" s="227"/>
    </row>
    <row r="58783" spans="83:83">
      <c r="CE58783" s="227"/>
    </row>
    <row r="58784" spans="83:83">
      <c r="CE58784" s="227"/>
    </row>
    <row r="58785" spans="83:83">
      <c r="CE58785" s="227"/>
    </row>
    <row r="58786" spans="83:83">
      <c r="CE58786" s="227"/>
    </row>
    <row r="58787" spans="83:83">
      <c r="CE58787" s="227"/>
    </row>
    <row r="58788" spans="83:83">
      <c r="CE58788" s="227"/>
    </row>
    <row r="58789" spans="83:83">
      <c r="CE58789" s="227"/>
    </row>
    <row r="58790" spans="83:83">
      <c r="CE58790" s="227"/>
    </row>
    <row r="58791" spans="83:83">
      <c r="CE58791" s="227"/>
    </row>
    <row r="58792" spans="83:83">
      <c r="CE58792" s="227"/>
    </row>
    <row r="58793" spans="83:83">
      <c r="CE58793" s="227"/>
    </row>
    <row r="58794" spans="83:83">
      <c r="CE58794" s="227"/>
    </row>
    <row r="58795" spans="83:83">
      <c r="CE58795" s="227"/>
    </row>
    <row r="58796" spans="83:83">
      <c r="CE58796" s="227"/>
    </row>
    <row r="58797" spans="83:83">
      <c r="CE58797" s="227"/>
    </row>
    <row r="58798" spans="83:83">
      <c r="CE58798" s="227"/>
    </row>
    <row r="58799" spans="83:83">
      <c r="CE58799" s="227"/>
    </row>
    <row r="58800" spans="83:83">
      <c r="CE58800" s="227"/>
    </row>
    <row r="58801" spans="83:83">
      <c r="CE58801" s="227"/>
    </row>
    <row r="58802" spans="83:83">
      <c r="CE58802" s="227"/>
    </row>
    <row r="58803" spans="83:83">
      <c r="CE58803" s="227"/>
    </row>
    <row r="58804" spans="83:83">
      <c r="CE58804" s="227"/>
    </row>
    <row r="58805" spans="83:83">
      <c r="CE58805" s="227"/>
    </row>
    <row r="58806" spans="83:83">
      <c r="CE58806" s="227"/>
    </row>
    <row r="58807" spans="83:83">
      <c r="CE58807" s="227"/>
    </row>
    <row r="58808" spans="83:83">
      <c r="CE58808" s="227"/>
    </row>
    <row r="58809" spans="83:83">
      <c r="CE58809" s="227"/>
    </row>
    <row r="58810" spans="83:83">
      <c r="CE58810" s="227"/>
    </row>
    <row r="58811" spans="83:83">
      <c r="CE58811" s="227"/>
    </row>
    <row r="58812" spans="83:83">
      <c r="CE58812" s="227"/>
    </row>
    <row r="58813" spans="83:83">
      <c r="CE58813" s="227"/>
    </row>
    <row r="58814" spans="83:83">
      <c r="CE58814" s="227"/>
    </row>
    <row r="58815" spans="83:83">
      <c r="CE58815" s="227"/>
    </row>
    <row r="58816" spans="83:83">
      <c r="CE58816" s="227"/>
    </row>
    <row r="58817" spans="83:83">
      <c r="CE58817" s="227"/>
    </row>
    <row r="58818" spans="83:83">
      <c r="CE58818" s="227"/>
    </row>
    <row r="58819" spans="83:83">
      <c r="CE58819" s="227"/>
    </row>
    <row r="58820" spans="83:83">
      <c r="CE58820" s="227"/>
    </row>
    <row r="58821" spans="83:83">
      <c r="CE58821" s="227"/>
    </row>
    <row r="58822" spans="83:83">
      <c r="CE58822" s="227"/>
    </row>
    <row r="58823" spans="83:83">
      <c r="CE58823" s="227"/>
    </row>
    <row r="58824" spans="83:83">
      <c r="CE58824" s="227"/>
    </row>
    <row r="58825" spans="83:83">
      <c r="CE58825" s="227"/>
    </row>
    <row r="58826" spans="83:83">
      <c r="CE58826" s="227"/>
    </row>
    <row r="58827" spans="83:83">
      <c r="CE58827" s="227"/>
    </row>
    <row r="58828" spans="83:83">
      <c r="CE58828" s="227"/>
    </row>
    <row r="58829" spans="83:83">
      <c r="CE58829" s="227"/>
    </row>
    <row r="58830" spans="83:83">
      <c r="CE58830" s="227"/>
    </row>
    <row r="58831" spans="83:83">
      <c r="CE58831" s="227"/>
    </row>
    <row r="58832" spans="83:83">
      <c r="CE58832" s="227"/>
    </row>
    <row r="58833" spans="83:83">
      <c r="CE58833" s="227"/>
    </row>
    <row r="58834" spans="83:83">
      <c r="CE58834" s="227"/>
    </row>
    <row r="58835" spans="83:83">
      <c r="CE58835" s="227"/>
    </row>
    <row r="58836" spans="83:83">
      <c r="CE58836" s="227"/>
    </row>
    <row r="58837" spans="83:83">
      <c r="CE58837" s="227"/>
    </row>
    <row r="58838" spans="83:83">
      <c r="CE58838" s="227"/>
    </row>
    <row r="58839" spans="83:83">
      <c r="CE58839" s="227"/>
    </row>
    <row r="58840" spans="83:83">
      <c r="CE58840" s="227"/>
    </row>
    <row r="58841" spans="83:83">
      <c r="CE58841" s="227"/>
    </row>
    <row r="58842" spans="83:83">
      <c r="CE58842" s="227"/>
    </row>
    <row r="58843" spans="83:83">
      <c r="CE58843" s="227"/>
    </row>
    <row r="58844" spans="83:83">
      <c r="CE58844" s="227"/>
    </row>
    <row r="58845" spans="83:83">
      <c r="CE58845" s="227"/>
    </row>
    <row r="58846" spans="83:83">
      <c r="CE58846" s="227"/>
    </row>
    <row r="58847" spans="83:83">
      <c r="CE58847" s="227"/>
    </row>
    <row r="58848" spans="83:83">
      <c r="CE58848" s="227"/>
    </row>
    <row r="58849" spans="83:83">
      <c r="CE58849" s="227"/>
    </row>
    <row r="58850" spans="83:83">
      <c r="CE58850" s="227"/>
    </row>
    <row r="58851" spans="83:83">
      <c r="CE58851" s="227"/>
    </row>
    <row r="58852" spans="83:83">
      <c r="CE58852" s="227"/>
    </row>
    <row r="58853" spans="83:83">
      <c r="CE58853" s="227"/>
    </row>
    <row r="58854" spans="83:83">
      <c r="CE58854" s="227"/>
    </row>
    <row r="58855" spans="83:83">
      <c r="CE58855" s="227"/>
    </row>
    <row r="58856" spans="83:83">
      <c r="CE58856" s="227"/>
    </row>
    <row r="58857" spans="83:83">
      <c r="CE58857" s="227"/>
    </row>
    <row r="58858" spans="83:83">
      <c r="CE58858" s="227"/>
    </row>
    <row r="58859" spans="83:83">
      <c r="CE58859" s="227"/>
    </row>
    <row r="58860" spans="83:83">
      <c r="CE58860" s="227"/>
    </row>
    <row r="58861" spans="83:83">
      <c r="CE58861" s="227"/>
    </row>
    <row r="58862" spans="83:83">
      <c r="CE58862" s="227"/>
    </row>
    <row r="58863" spans="83:83">
      <c r="CE58863" s="227"/>
    </row>
    <row r="58864" spans="83:83">
      <c r="CE58864" s="227"/>
    </row>
    <row r="58865" spans="83:83">
      <c r="CE58865" s="227"/>
    </row>
    <row r="58866" spans="83:83">
      <c r="CE58866" s="227"/>
    </row>
    <row r="58867" spans="83:83">
      <c r="CE58867" s="227"/>
    </row>
    <row r="58868" spans="83:83">
      <c r="CE58868" s="227"/>
    </row>
    <row r="58869" spans="83:83">
      <c r="CE58869" s="227"/>
    </row>
    <row r="58870" spans="83:83">
      <c r="CE58870" s="227"/>
    </row>
    <row r="58871" spans="83:83">
      <c r="CE58871" s="227"/>
    </row>
    <row r="58872" spans="83:83">
      <c r="CE58872" s="227"/>
    </row>
    <row r="58873" spans="83:83">
      <c r="CE58873" s="227"/>
    </row>
    <row r="58874" spans="83:83">
      <c r="CE58874" s="227"/>
    </row>
    <row r="58875" spans="83:83">
      <c r="CE58875" s="227"/>
    </row>
    <row r="58876" spans="83:83">
      <c r="CE58876" s="227"/>
    </row>
    <row r="58877" spans="83:83">
      <c r="CE58877" s="227"/>
    </row>
    <row r="58878" spans="83:83">
      <c r="CE58878" s="227"/>
    </row>
    <row r="58879" spans="83:83">
      <c r="CE58879" s="227"/>
    </row>
    <row r="58880" spans="83:83">
      <c r="CE58880" s="227"/>
    </row>
    <row r="58881" spans="83:83">
      <c r="CE58881" s="227"/>
    </row>
    <row r="58882" spans="83:83">
      <c r="CE58882" s="227"/>
    </row>
    <row r="58883" spans="83:83">
      <c r="CE58883" s="227"/>
    </row>
    <row r="58884" spans="83:83">
      <c r="CE58884" s="227"/>
    </row>
    <row r="58885" spans="83:83">
      <c r="CE58885" s="227"/>
    </row>
    <row r="58886" spans="83:83">
      <c r="CE58886" s="227"/>
    </row>
    <row r="58887" spans="83:83">
      <c r="CE58887" s="227"/>
    </row>
    <row r="58888" spans="83:83">
      <c r="CE58888" s="227"/>
    </row>
    <row r="58889" spans="83:83">
      <c r="CE58889" s="227"/>
    </row>
    <row r="58890" spans="83:83">
      <c r="CE58890" s="227"/>
    </row>
    <row r="58891" spans="83:83">
      <c r="CE58891" s="227"/>
    </row>
    <row r="58892" spans="83:83">
      <c r="CE58892" s="227"/>
    </row>
    <row r="58893" spans="83:83">
      <c r="CE58893" s="227"/>
    </row>
    <row r="58894" spans="83:83">
      <c r="CE58894" s="227"/>
    </row>
    <row r="58895" spans="83:83">
      <c r="CE58895" s="227"/>
    </row>
    <row r="58896" spans="83:83">
      <c r="CE58896" s="227"/>
    </row>
    <row r="58897" spans="83:83">
      <c r="CE58897" s="227"/>
    </row>
    <row r="58898" spans="83:83">
      <c r="CE58898" s="227"/>
    </row>
    <row r="58899" spans="83:83">
      <c r="CE58899" s="227"/>
    </row>
    <row r="58900" spans="83:83">
      <c r="CE58900" s="227"/>
    </row>
    <row r="58901" spans="83:83">
      <c r="CE58901" s="227"/>
    </row>
    <row r="58902" spans="83:83">
      <c r="CE58902" s="227"/>
    </row>
    <row r="58903" spans="83:83">
      <c r="CE58903" s="227"/>
    </row>
    <row r="58904" spans="83:83">
      <c r="CE58904" s="227"/>
    </row>
    <row r="58905" spans="83:83">
      <c r="CE58905" s="227"/>
    </row>
    <row r="58906" spans="83:83">
      <c r="CE58906" s="227"/>
    </row>
    <row r="58907" spans="83:83">
      <c r="CE58907" s="227"/>
    </row>
    <row r="58908" spans="83:83">
      <c r="CE58908" s="227"/>
    </row>
    <row r="58909" spans="83:83">
      <c r="CE58909" s="227"/>
    </row>
    <row r="58910" spans="83:83">
      <c r="CE58910" s="227"/>
    </row>
    <row r="58911" spans="83:83">
      <c r="CE58911" s="227"/>
    </row>
    <row r="58912" spans="83:83">
      <c r="CE58912" s="227"/>
    </row>
    <row r="58913" spans="83:83">
      <c r="CE58913" s="227"/>
    </row>
    <row r="58914" spans="83:83">
      <c r="CE58914" s="227"/>
    </row>
    <row r="58915" spans="83:83">
      <c r="CE58915" s="227"/>
    </row>
    <row r="58916" spans="83:83">
      <c r="CE58916" s="227"/>
    </row>
    <row r="58917" spans="83:83">
      <c r="CE58917" s="227"/>
    </row>
    <row r="58918" spans="83:83">
      <c r="CE58918" s="227"/>
    </row>
    <row r="58919" spans="83:83">
      <c r="CE58919" s="227"/>
    </row>
    <row r="58920" spans="83:83">
      <c r="CE58920" s="227"/>
    </row>
    <row r="58921" spans="83:83">
      <c r="CE58921" s="227"/>
    </row>
    <row r="58922" spans="83:83">
      <c r="CE58922" s="227"/>
    </row>
    <row r="58923" spans="83:83">
      <c r="CE58923" s="227"/>
    </row>
    <row r="58924" spans="83:83">
      <c r="CE58924" s="227"/>
    </row>
    <row r="58925" spans="83:83">
      <c r="CE58925" s="227"/>
    </row>
    <row r="58926" spans="83:83">
      <c r="CE58926" s="227"/>
    </row>
    <row r="58927" spans="83:83">
      <c r="CE58927" s="227"/>
    </row>
    <row r="58928" spans="83:83">
      <c r="CE58928" s="227"/>
    </row>
    <row r="58929" spans="83:83">
      <c r="CE58929" s="227"/>
    </row>
    <row r="58930" spans="83:83">
      <c r="CE58930" s="227"/>
    </row>
    <row r="58931" spans="83:83">
      <c r="CE58931" s="227"/>
    </row>
    <row r="58932" spans="83:83">
      <c r="CE58932" s="227"/>
    </row>
    <row r="58933" spans="83:83">
      <c r="CE58933" s="227"/>
    </row>
    <row r="58934" spans="83:83">
      <c r="CE58934" s="227"/>
    </row>
    <row r="58935" spans="83:83">
      <c r="CE58935" s="227"/>
    </row>
    <row r="58936" spans="83:83">
      <c r="CE58936" s="227"/>
    </row>
    <row r="58937" spans="83:83">
      <c r="CE58937" s="227"/>
    </row>
    <row r="58938" spans="83:83">
      <c r="CE58938" s="227"/>
    </row>
    <row r="58939" spans="83:83">
      <c r="CE58939" s="227"/>
    </row>
    <row r="58940" spans="83:83">
      <c r="CE58940" s="227"/>
    </row>
    <row r="58941" spans="83:83">
      <c r="CE58941" s="227"/>
    </row>
    <row r="58942" spans="83:83">
      <c r="CE58942" s="227"/>
    </row>
    <row r="58943" spans="83:83">
      <c r="CE58943" s="227"/>
    </row>
    <row r="58944" spans="83:83">
      <c r="CE58944" s="227"/>
    </row>
    <row r="58945" spans="83:83">
      <c r="CE58945" s="227"/>
    </row>
    <row r="58946" spans="83:83">
      <c r="CE58946" s="227"/>
    </row>
    <row r="58947" spans="83:83">
      <c r="CE58947" s="227"/>
    </row>
    <row r="58948" spans="83:83">
      <c r="CE58948" s="227"/>
    </row>
    <row r="58949" spans="83:83">
      <c r="CE58949" s="227"/>
    </row>
    <row r="58950" spans="83:83">
      <c r="CE58950" s="227"/>
    </row>
    <row r="58951" spans="83:83">
      <c r="CE58951" s="227"/>
    </row>
    <row r="58952" spans="83:83">
      <c r="CE58952" s="227"/>
    </row>
    <row r="58953" spans="83:83">
      <c r="CE58953" s="227"/>
    </row>
    <row r="58954" spans="83:83">
      <c r="CE58954" s="227"/>
    </row>
    <row r="58955" spans="83:83">
      <c r="CE58955" s="227"/>
    </row>
    <row r="58956" spans="83:83">
      <c r="CE58956" s="227"/>
    </row>
    <row r="58957" spans="83:83">
      <c r="CE58957" s="227"/>
    </row>
    <row r="58958" spans="83:83">
      <c r="CE58958" s="227"/>
    </row>
    <row r="58959" spans="83:83">
      <c r="CE58959" s="227"/>
    </row>
    <row r="58960" spans="83:83">
      <c r="CE58960" s="227"/>
    </row>
    <row r="58961" spans="83:83">
      <c r="CE58961" s="227"/>
    </row>
    <row r="58962" spans="83:83">
      <c r="CE58962" s="227"/>
    </row>
    <row r="58963" spans="83:83">
      <c r="CE58963" s="227"/>
    </row>
    <row r="58964" spans="83:83">
      <c r="CE58964" s="227"/>
    </row>
    <row r="58965" spans="83:83">
      <c r="CE58965" s="227"/>
    </row>
    <row r="58966" spans="83:83">
      <c r="CE58966" s="227"/>
    </row>
    <row r="58967" spans="83:83">
      <c r="CE58967" s="227"/>
    </row>
    <row r="58968" spans="83:83">
      <c r="CE58968" s="227"/>
    </row>
    <row r="58969" spans="83:83">
      <c r="CE58969" s="227"/>
    </row>
    <row r="58970" spans="83:83">
      <c r="CE58970" s="227"/>
    </row>
    <row r="58971" spans="83:83">
      <c r="CE58971" s="227"/>
    </row>
    <row r="58972" spans="83:83">
      <c r="CE58972" s="227"/>
    </row>
    <row r="58973" spans="83:83">
      <c r="CE58973" s="227"/>
    </row>
    <row r="58974" spans="83:83">
      <c r="CE58974" s="227"/>
    </row>
    <row r="58975" spans="83:83">
      <c r="CE58975" s="227"/>
    </row>
    <row r="58976" spans="83:83">
      <c r="CE58976" s="227"/>
    </row>
    <row r="58977" spans="83:83">
      <c r="CE58977" s="227"/>
    </row>
    <row r="58978" spans="83:83">
      <c r="CE58978" s="227"/>
    </row>
    <row r="58979" spans="83:83">
      <c r="CE58979" s="227"/>
    </row>
    <row r="58980" spans="83:83">
      <c r="CE58980" s="227"/>
    </row>
    <row r="58981" spans="83:83">
      <c r="CE58981" s="227"/>
    </row>
    <row r="58982" spans="83:83">
      <c r="CE58982" s="227"/>
    </row>
    <row r="58983" spans="83:83">
      <c r="CE58983" s="227"/>
    </row>
    <row r="58984" spans="83:83">
      <c r="CE58984" s="227"/>
    </row>
    <row r="58985" spans="83:83">
      <c r="CE58985" s="227"/>
    </row>
    <row r="58986" spans="83:83">
      <c r="CE58986" s="227"/>
    </row>
    <row r="58987" spans="83:83">
      <c r="CE58987" s="227"/>
    </row>
    <row r="58988" spans="83:83">
      <c r="CE58988" s="227"/>
    </row>
    <row r="58989" spans="83:83">
      <c r="CE58989" s="227"/>
    </row>
    <row r="58990" spans="83:83">
      <c r="CE58990" s="227"/>
    </row>
    <row r="58991" spans="83:83">
      <c r="CE58991" s="227"/>
    </row>
    <row r="58992" spans="83:83">
      <c r="CE58992" s="227"/>
    </row>
    <row r="58993" spans="83:83">
      <c r="CE58993" s="227"/>
    </row>
    <row r="58994" spans="83:83">
      <c r="CE58994" s="227"/>
    </row>
    <row r="58995" spans="83:83">
      <c r="CE58995" s="227"/>
    </row>
    <row r="58996" spans="83:83">
      <c r="CE58996" s="227"/>
    </row>
    <row r="58997" spans="83:83">
      <c r="CE58997" s="227"/>
    </row>
    <row r="58998" spans="83:83">
      <c r="CE58998" s="227"/>
    </row>
    <row r="58999" spans="83:83">
      <c r="CE58999" s="227"/>
    </row>
    <row r="59000" spans="83:83">
      <c r="CE59000" s="227"/>
    </row>
    <row r="59001" spans="83:83">
      <c r="CE59001" s="227"/>
    </row>
    <row r="59002" spans="83:83">
      <c r="CE59002" s="227"/>
    </row>
    <row r="59003" spans="83:83">
      <c r="CE59003" s="227"/>
    </row>
    <row r="59004" spans="83:83">
      <c r="CE59004" s="227"/>
    </row>
    <row r="59005" spans="83:83">
      <c r="CE59005" s="227"/>
    </row>
    <row r="59006" spans="83:83">
      <c r="CE59006" s="227"/>
    </row>
    <row r="59007" spans="83:83">
      <c r="CE59007" s="227"/>
    </row>
    <row r="59008" spans="83:83">
      <c r="CE59008" s="227"/>
    </row>
    <row r="59009" spans="83:83">
      <c r="CE59009" s="227"/>
    </row>
    <row r="59010" spans="83:83">
      <c r="CE59010" s="227"/>
    </row>
    <row r="59011" spans="83:83">
      <c r="CE59011" s="227"/>
    </row>
    <row r="59012" spans="83:83">
      <c r="CE59012" s="227"/>
    </row>
    <row r="59013" spans="83:83">
      <c r="CE59013" s="227"/>
    </row>
    <row r="59014" spans="83:83">
      <c r="CE59014" s="227"/>
    </row>
    <row r="59015" spans="83:83">
      <c r="CE59015" s="227"/>
    </row>
    <row r="59016" spans="83:83">
      <c r="CE59016" s="227"/>
    </row>
    <row r="59017" spans="83:83">
      <c r="CE59017" s="227"/>
    </row>
    <row r="59018" spans="83:83">
      <c r="CE59018" s="227"/>
    </row>
    <row r="59019" spans="83:83">
      <c r="CE59019" s="227"/>
    </row>
    <row r="59020" spans="83:83">
      <c r="CE59020" s="227"/>
    </row>
    <row r="59021" spans="83:83">
      <c r="CE59021" s="227"/>
    </row>
    <row r="59022" spans="83:83">
      <c r="CE59022" s="227"/>
    </row>
    <row r="59023" spans="83:83">
      <c r="CE59023" s="227"/>
    </row>
    <row r="59024" spans="83:83">
      <c r="CE59024" s="227"/>
    </row>
    <row r="59025" spans="83:83">
      <c r="CE59025" s="227"/>
    </row>
    <row r="59026" spans="83:83">
      <c r="CE59026" s="227"/>
    </row>
    <row r="59027" spans="83:83">
      <c r="CE59027" s="227"/>
    </row>
    <row r="59028" spans="83:83">
      <c r="CE59028" s="227"/>
    </row>
    <row r="59029" spans="83:83">
      <c r="CE59029" s="227"/>
    </row>
    <row r="59030" spans="83:83">
      <c r="CE59030" s="227"/>
    </row>
    <row r="59031" spans="83:83">
      <c r="CE59031" s="227"/>
    </row>
    <row r="59032" spans="83:83">
      <c r="CE59032" s="227"/>
    </row>
    <row r="59033" spans="83:83">
      <c r="CE59033" s="227"/>
    </row>
    <row r="59034" spans="83:83">
      <c r="CE59034" s="227"/>
    </row>
    <row r="59035" spans="83:83">
      <c r="CE59035" s="227"/>
    </row>
    <row r="59036" spans="83:83">
      <c r="CE59036" s="227"/>
    </row>
    <row r="59037" spans="83:83">
      <c r="CE59037" s="227"/>
    </row>
    <row r="59038" spans="83:83">
      <c r="CE59038" s="227"/>
    </row>
    <row r="59039" spans="83:83">
      <c r="CE59039" s="227"/>
    </row>
    <row r="59040" spans="83:83">
      <c r="CE59040" s="227"/>
    </row>
    <row r="59041" spans="83:83">
      <c r="CE59041" s="227"/>
    </row>
    <row r="59042" spans="83:83">
      <c r="CE59042" s="227"/>
    </row>
    <row r="59043" spans="83:83">
      <c r="CE59043" s="227"/>
    </row>
    <row r="59044" spans="83:83">
      <c r="CE59044" s="227"/>
    </row>
    <row r="59045" spans="83:83">
      <c r="CE59045" s="227"/>
    </row>
    <row r="59046" spans="83:83">
      <c r="CE59046" s="227"/>
    </row>
    <row r="59047" spans="83:83">
      <c r="CE59047" s="227"/>
    </row>
    <row r="59048" spans="83:83">
      <c r="CE59048" s="227"/>
    </row>
    <row r="59049" spans="83:83">
      <c r="CE59049" s="227"/>
    </row>
    <row r="59050" spans="83:83">
      <c r="CE59050" s="227"/>
    </row>
    <row r="59051" spans="83:83">
      <c r="CE59051" s="227"/>
    </row>
    <row r="59052" spans="83:83">
      <c r="CE59052" s="227"/>
    </row>
    <row r="59053" spans="83:83">
      <c r="CE59053" s="227"/>
    </row>
    <row r="59054" spans="83:83">
      <c r="CE59054" s="227"/>
    </row>
    <row r="59055" spans="83:83">
      <c r="CE59055" s="227"/>
    </row>
    <row r="59056" spans="83:83">
      <c r="CE59056" s="227"/>
    </row>
    <row r="59057" spans="83:83">
      <c r="CE59057" s="227"/>
    </row>
    <row r="59058" spans="83:83">
      <c r="CE59058" s="227"/>
    </row>
    <row r="59059" spans="83:83">
      <c r="CE59059" s="227"/>
    </row>
    <row r="59060" spans="83:83">
      <c r="CE59060" s="227"/>
    </row>
    <row r="59061" spans="83:83">
      <c r="CE59061" s="227"/>
    </row>
    <row r="59062" spans="83:83">
      <c r="CE59062" s="227"/>
    </row>
    <row r="59063" spans="83:83">
      <c r="CE59063" s="227"/>
    </row>
    <row r="59064" spans="83:83">
      <c r="CE59064" s="227"/>
    </row>
    <row r="59065" spans="83:83">
      <c r="CE59065" s="227"/>
    </row>
    <row r="59066" spans="83:83">
      <c r="CE59066" s="227"/>
    </row>
    <row r="59067" spans="83:83">
      <c r="CE59067" s="227"/>
    </row>
    <row r="59068" spans="83:83">
      <c r="CE59068" s="227"/>
    </row>
    <row r="59069" spans="83:83">
      <c r="CE59069" s="227"/>
    </row>
    <row r="59070" spans="83:83">
      <c r="CE59070" s="227"/>
    </row>
    <row r="59071" spans="83:83">
      <c r="CE59071" s="227"/>
    </row>
    <row r="59072" spans="83:83">
      <c r="CE59072" s="227"/>
    </row>
    <row r="59073" spans="83:83">
      <c r="CE59073" s="227"/>
    </row>
    <row r="59074" spans="83:83">
      <c r="CE59074" s="227"/>
    </row>
    <row r="59075" spans="83:83">
      <c r="CE59075" s="227"/>
    </row>
    <row r="59076" spans="83:83">
      <c r="CE59076" s="227"/>
    </row>
    <row r="59077" spans="83:83">
      <c r="CE59077" s="227"/>
    </row>
    <row r="59078" spans="83:83">
      <c r="CE59078" s="227"/>
    </row>
    <row r="59079" spans="83:83">
      <c r="CE59079" s="227"/>
    </row>
    <row r="59080" spans="83:83">
      <c r="CE59080" s="227"/>
    </row>
    <row r="59081" spans="83:83">
      <c r="CE59081" s="227"/>
    </row>
    <row r="59082" spans="83:83">
      <c r="CE59082" s="227"/>
    </row>
    <row r="59083" spans="83:83">
      <c r="CE59083" s="227"/>
    </row>
    <row r="59084" spans="83:83">
      <c r="CE59084" s="227"/>
    </row>
    <row r="59085" spans="83:83">
      <c r="CE59085" s="227"/>
    </row>
    <row r="59086" spans="83:83">
      <c r="CE59086" s="227"/>
    </row>
    <row r="59087" spans="83:83">
      <c r="CE59087" s="227"/>
    </row>
    <row r="59088" spans="83:83">
      <c r="CE59088" s="227"/>
    </row>
    <row r="59089" spans="83:83">
      <c r="CE59089" s="227"/>
    </row>
    <row r="59090" spans="83:83">
      <c r="CE59090" s="227"/>
    </row>
    <row r="59091" spans="83:83">
      <c r="CE59091" s="227"/>
    </row>
    <row r="59092" spans="83:83">
      <c r="CE59092" s="227"/>
    </row>
    <row r="59093" spans="83:83">
      <c r="CE59093" s="227"/>
    </row>
    <row r="59094" spans="83:83">
      <c r="CE59094" s="227"/>
    </row>
    <row r="59095" spans="83:83">
      <c r="CE59095" s="227"/>
    </row>
    <row r="59096" spans="83:83">
      <c r="CE59096" s="227"/>
    </row>
    <row r="59097" spans="83:83">
      <c r="CE59097" s="227"/>
    </row>
    <row r="59098" spans="83:83">
      <c r="CE59098" s="227"/>
    </row>
    <row r="59099" spans="83:83">
      <c r="CE59099" s="227"/>
    </row>
    <row r="59100" spans="83:83">
      <c r="CE59100" s="227"/>
    </row>
    <row r="59101" spans="83:83">
      <c r="CE59101" s="227"/>
    </row>
    <row r="59102" spans="83:83">
      <c r="CE59102" s="227"/>
    </row>
    <row r="59103" spans="83:83">
      <c r="CE59103" s="227"/>
    </row>
    <row r="59104" spans="83:83">
      <c r="CE59104" s="227"/>
    </row>
    <row r="59105" spans="83:83">
      <c r="CE59105" s="227"/>
    </row>
    <row r="59106" spans="83:83">
      <c r="CE59106" s="227"/>
    </row>
    <row r="59107" spans="83:83">
      <c r="CE59107" s="227"/>
    </row>
    <row r="59108" spans="83:83">
      <c r="CE59108" s="227"/>
    </row>
    <row r="59109" spans="83:83">
      <c r="CE59109" s="227"/>
    </row>
    <row r="59110" spans="83:83">
      <c r="CE59110" s="227"/>
    </row>
    <row r="59111" spans="83:83">
      <c r="CE59111" s="227"/>
    </row>
    <row r="59112" spans="83:83">
      <c r="CE59112" s="227"/>
    </row>
    <row r="59113" spans="83:83">
      <c r="CE59113" s="227"/>
    </row>
    <row r="59114" spans="83:83">
      <c r="CE59114" s="227"/>
    </row>
    <row r="59115" spans="83:83">
      <c r="CE59115" s="227"/>
    </row>
    <row r="59116" spans="83:83">
      <c r="CE59116" s="227"/>
    </row>
    <row r="59117" spans="83:83">
      <c r="CE59117" s="227"/>
    </row>
    <row r="59118" spans="83:83">
      <c r="CE59118" s="227"/>
    </row>
    <row r="59119" spans="83:83">
      <c r="CE59119" s="227"/>
    </row>
    <row r="59120" spans="83:83">
      <c r="CE59120" s="227"/>
    </row>
    <row r="59121" spans="83:83">
      <c r="CE59121" s="227"/>
    </row>
    <row r="59122" spans="83:83">
      <c r="CE59122" s="227"/>
    </row>
    <row r="59123" spans="83:83">
      <c r="CE59123" s="227"/>
    </row>
    <row r="59124" spans="83:83">
      <c r="CE59124" s="227"/>
    </row>
    <row r="59125" spans="83:83">
      <c r="CE59125" s="227"/>
    </row>
    <row r="59126" spans="83:83">
      <c r="CE59126" s="227"/>
    </row>
    <row r="59127" spans="83:83">
      <c r="CE59127" s="227"/>
    </row>
    <row r="59128" spans="83:83">
      <c r="CE59128" s="227"/>
    </row>
    <row r="59129" spans="83:83">
      <c r="CE59129" s="227"/>
    </row>
    <row r="59130" spans="83:83">
      <c r="CE59130" s="227"/>
    </row>
    <row r="59131" spans="83:83">
      <c r="CE59131" s="227"/>
    </row>
    <row r="59132" spans="83:83">
      <c r="CE59132" s="227"/>
    </row>
    <row r="59133" spans="83:83">
      <c r="CE59133" s="227"/>
    </row>
    <row r="59134" spans="83:83">
      <c r="CE59134" s="227"/>
    </row>
    <row r="59135" spans="83:83">
      <c r="CE59135" s="227"/>
    </row>
    <row r="59136" spans="83:83">
      <c r="CE59136" s="227"/>
    </row>
    <row r="59137" spans="83:83">
      <c r="CE59137" s="227"/>
    </row>
    <row r="59138" spans="83:83">
      <c r="CE59138" s="227"/>
    </row>
    <row r="59139" spans="83:83">
      <c r="CE59139" s="227"/>
    </row>
    <row r="59140" spans="83:83">
      <c r="CE59140" s="227"/>
    </row>
    <row r="59141" spans="83:83">
      <c r="CE59141" s="227"/>
    </row>
    <row r="59142" spans="83:83">
      <c r="CE59142" s="227"/>
    </row>
    <row r="59143" spans="83:83">
      <c r="CE59143" s="227"/>
    </row>
    <row r="59144" spans="83:83">
      <c r="CE59144" s="227"/>
    </row>
    <row r="59145" spans="83:83">
      <c r="CE59145" s="227"/>
    </row>
    <row r="59146" spans="83:83">
      <c r="CE59146" s="227"/>
    </row>
    <row r="59147" spans="83:83">
      <c r="CE59147" s="227"/>
    </row>
    <row r="59148" spans="83:83">
      <c r="CE59148" s="227"/>
    </row>
    <row r="59149" spans="83:83">
      <c r="CE59149" s="227"/>
    </row>
    <row r="59150" spans="83:83">
      <c r="CE59150" s="227"/>
    </row>
    <row r="59151" spans="83:83">
      <c r="CE59151" s="227"/>
    </row>
    <row r="59152" spans="83:83">
      <c r="CE59152" s="227"/>
    </row>
    <row r="59153" spans="83:83">
      <c r="CE59153" s="227"/>
    </row>
    <row r="59154" spans="83:83">
      <c r="CE59154" s="227"/>
    </row>
    <row r="59155" spans="83:83">
      <c r="CE59155" s="227"/>
    </row>
    <row r="59156" spans="83:83">
      <c r="CE59156" s="227"/>
    </row>
    <row r="59157" spans="83:83">
      <c r="CE59157" s="227"/>
    </row>
    <row r="59158" spans="83:83">
      <c r="CE59158" s="227"/>
    </row>
    <row r="59159" spans="83:83">
      <c r="CE59159" s="227"/>
    </row>
    <row r="59160" spans="83:83">
      <c r="CE59160" s="227"/>
    </row>
    <row r="59161" spans="83:83">
      <c r="CE59161" s="227"/>
    </row>
    <row r="59162" spans="83:83">
      <c r="CE59162" s="227"/>
    </row>
    <row r="59163" spans="83:83">
      <c r="CE59163" s="227"/>
    </row>
    <row r="59164" spans="83:83">
      <c r="CE59164" s="227"/>
    </row>
    <row r="59165" spans="83:83">
      <c r="CE59165" s="227"/>
    </row>
    <row r="59166" spans="83:83">
      <c r="CE59166" s="227"/>
    </row>
    <row r="59167" spans="83:83">
      <c r="CE59167" s="227"/>
    </row>
    <row r="59168" spans="83:83">
      <c r="CE59168" s="227"/>
    </row>
    <row r="59169" spans="83:83">
      <c r="CE59169" s="227"/>
    </row>
    <row r="59170" spans="83:83">
      <c r="CE59170" s="227"/>
    </row>
    <row r="59171" spans="83:83">
      <c r="CE59171" s="227"/>
    </row>
    <row r="59172" spans="83:83">
      <c r="CE59172" s="227"/>
    </row>
    <row r="59173" spans="83:83">
      <c r="CE59173" s="227"/>
    </row>
    <row r="59174" spans="83:83">
      <c r="CE59174" s="227"/>
    </row>
    <row r="59175" spans="83:83">
      <c r="CE59175" s="227"/>
    </row>
    <row r="59176" spans="83:83">
      <c r="CE59176" s="227"/>
    </row>
    <row r="59177" spans="83:83">
      <c r="CE59177" s="227"/>
    </row>
    <row r="59178" spans="83:83">
      <c r="CE59178" s="227"/>
    </row>
    <row r="59179" spans="83:83">
      <c r="CE59179" s="227"/>
    </row>
    <row r="59180" spans="83:83">
      <c r="CE59180" s="227"/>
    </row>
    <row r="59181" spans="83:83">
      <c r="CE59181" s="227"/>
    </row>
    <row r="59182" spans="83:83">
      <c r="CE59182" s="227"/>
    </row>
    <row r="59183" spans="83:83">
      <c r="CE59183" s="227"/>
    </row>
    <row r="59184" spans="83:83">
      <c r="CE59184" s="227"/>
    </row>
    <row r="59185" spans="83:83">
      <c r="CE59185" s="227"/>
    </row>
    <row r="59186" spans="83:83">
      <c r="CE59186" s="227"/>
    </row>
    <row r="59187" spans="83:83">
      <c r="CE59187" s="227"/>
    </row>
    <row r="59188" spans="83:83">
      <c r="CE59188" s="227"/>
    </row>
    <row r="59189" spans="83:83">
      <c r="CE59189" s="227"/>
    </row>
    <row r="59190" spans="83:83">
      <c r="CE59190" s="227"/>
    </row>
    <row r="59191" spans="83:83">
      <c r="CE59191" s="227"/>
    </row>
    <row r="59192" spans="83:83">
      <c r="CE59192" s="227"/>
    </row>
    <row r="59193" spans="83:83">
      <c r="CE59193" s="227"/>
    </row>
    <row r="59194" spans="83:83">
      <c r="CE59194" s="227"/>
    </row>
    <row r="59195" spans="83:83">
      <c r="CE59195" s="227"/>
    </row>
    <row r="59196" spans="83:83">
      <c r="CE59196" s="227"/>
    </row>
    <row r="59197" spans="83:83">
      <c r="CE59197" s="227"/>
    </row>
    <row r="59198" spans="83:83">
      <c r="CE59198" s="227"/>
    </row>
    <row r="59199" spans="83:83">
      <c r="CE59199" s="227"/>
    </row>
    <row r="59200" spans="83:83">
      <c r="CE59200" s="227"/>
    </row>
    <row r="59201" spans="83:83">
      <c r="CE59201" s="227"/>
    </row>
    <row r="59202" spans="83:83">
      <c r="CE59202" s="227"/>
    </row>
    <row r="59203" spans="83:83">
      <c r="CE59203" s="227"/>
    </row>
    <row r="59204" spans="83:83">
      <c r="CE59204" s="227"/>
    </row>
    <row r="59205" spans="83:83">
      <c r="CE59205" s="227"/>
    </row>
    <row r="59206" spans="83:83">
      <c r="CE59206" s="227"/>
    </row>
    <row r="59207" spans="83:83">
      <c r="CE59207" s="227"/>
    </row>
    <row r="59208" spans="83:83">
      <c r="CE59208" s="227"/>
    </row>
    <row r="59209" spans="83:83">
      <c r="CE59209" s="227"/>
    </row>
    <row r="59210" spans="83:83">
      <c r="CE59210" s="227"/>
    </row>
    <row r="59211" spans="83:83">
      <c r="CE59211" s="227"/>
    </row>
    <row r="59212" spans="83:83">
      <c r="CE59212" s="227"/>
    </row>
    <row r="59213" spans="83:83">
      <c r="CE59213" s="227"/>
    </row>
    <row r="59214" spans="83:83">
      <c r="CE59214" s="227"/>
    </row>
    <row r="59215" spans="83:83">
      <c r="CE59215" s="227"/>
    </row>
    <row r="59216" spans="83:83">
      <c r="CE59216" s="227"/>
    </row>
    <row r="59217" spans="83:83">
      <c r="CE59217" s="227"/>
    </row>
    <row r="59218" spans="83:83">
      <c r="CE59218" s="227"/>
    </row>
    <row r="59219" spans="83:83">
      <c r="CE59219" s="227"/>
    </row>
    <row r="59220" spans="83:83">
      <c r="CE59220" s="227"/>
    </row>
    <row r="59221" spans="83:83">
      <c r="CE59221" s="227"/>
    </row>
    <row r="59222" spans="83:83">
      <c r="CE59222" s="227"/>
    </row>
    <row r="59223" spans="83:83">
      <c r="CE59223" s="227"/>
    </row>
    <row r="59224" spans="83:83">
      <c r="CE59224" s="227"/>
    </row>
    <row r="59225" spans="83:83">
      <c r="CE59225" s="227"/>
    </row>
    <row r="59226" spans="83:83">
      <c r="CE59226" s="227"/>
    </row>
    <row r="59227" spans="83:83">
      <c r="CE59227" s="227"/>
    </row>
    <row r="59228" spans="83:83">
      <c r="CE59228" s="227"/>
    </row>
    <row r="59229" spans="83:83">
      <c r="CE59229" s="227"/>
    </row>
    <row r="59230" spans="83:83">
      <c r="CE59230" s="227"/>
    </row>
    <row r="59231" spans="83:83">
      <c r="CE59231" s="227"/>
    </row>
    <row r="59232" spans="83:83">
      <c r="CE59232" s="227"/>
    </row>
    <row r="59233" spans="83:83">
      <c r="CE59233" s="227"/>
    </row>
    <row r="59234" spans="83:83">
      <c r="CE59234" s="227"/>
    </row>
    <row r="59235" spans="83:83">
      <c r="CE59235" s="227"/>
    </row>
    <row r="59236" spans="83:83">
      <c r="CE59236" s="227"/>
    </row>
    <row r="59237" spans="83:83">
      <c r="CE59237" s="227"/>
    </row>
    <row r="59238" spans="83:83">
      <c r="CE59238" s="227"/>
    </row>
    <row r="59239" spans="83:83">
      <c r="CE59239" s="227"/>
    </row>
    <row r="59240" spans="83:83">
      <c r="CE59240" s="227"/>
    </row>
    <row r="59241" spans="83:83">
      <c r="CE59241" s="227"/>
    </row>
    <row r="59242" spans="83:83">
      <c r="CE59242" s="227"/>
    </row>
    <row r="59243" spans="83:83">
      <c r="CE59243" s="227"/>
    </row>
    <row r="59244" spans="83:83">
      <c r="CE59244" s="227"/>
    </row>
    <row r="59245" spans="83:83">
      <c r="CE59245" s="227"/>
    </row>
    <row r="59246" spans="83:83">
      <c r="CE59246" s="227"/>
    </row>
    <row r="59247" spans="83:83">
      <c r="CE59247" s="227"/>
    </row>
    <row r="59248" spans="83:83">
      <c r="CE59248" s="227"/>
    </row>
    <row r="59249" spans="83:83">
      <c r="CE59249" s="227"/>
    </row>
    <row r="59250" spans="83:83">
      <c r="CE59250" s="227"/>
    </row>
    <row r="59251" spans="83:83">
      <c r="CE59251" s="227"/>
    </row>
    <row r="59252" spans="83:83">
      <c r="CE59252" s="227"/>
    </row>
    <row r="59253" spans="83:83">
      <c r="CE59253" s="227"/>
    </row>
    <row r="59254" spans="83:83">
      <c r="CE59254" s="227"/>
    </row>
    <row r="59255" spans="83:83">
      <c r="CE59255" s="227"/>
    </row>
    <row r="59256" spans="83:83">
      <c r="CE59256" s="227"/>
    </row>
    <row r="59257" spans="83:83">
      <c r="CE59257" s="227"/>
    </row>
    <row r="59258" spans="83:83">
      <c r="CE59258" s="227"/>
    </row>
    <row r="59259" spans="83:83">
      <c r="CE59259" s="227"/>
    </row>
    <row r="59260" spans="83:83">
      <c r="CE59260" s="227"/>
    </row>
    <row r="59261" spans="83:83">
      <c r="CE59261" s="227"/>
    </row>
    <row r="59262" spans="83:83">
      <c r="CE59262" s="227"/>
    </row>
    <row r="59263" spans="83:83">
      <c r="CE59263" s="227"/>
    </row>
    <row r="59264" spans="83:83">
      <c r="CE59264" s="227"/>
    </row>
    <row r="59265" spans="83:83">
      <c r="CE59265" s="227"/>
    </row>
    <row r="59266" spans="83:83">
      <c r="CE59266" s="227"/>
    </row>
    <row r="59267" spans="83:83">
      <c r="CE59267" s="227"/>
    </row>
    <row r="59268" spans="83:83">
      <c r="CE59268" s="227"/>
    </row>
    <row r="59269" spans="83:83">
      <c r="CE59269" s="227"/>
    </row>
    <row r="59270" spans="83:83">
      <c r="CE59270" s="227"/>
    </row>
    <row r="59271" spans="83:83">
      <c r="CE59271" s="227"/>
    </row>
    <row r="59272" spans="83:83">
      <c r="CE59272" s="227"/>
    </row>
    <row r="59273" spans="83:83">
      <c r="CE59273" s="227"/>
    </row>
    <row r="59274" spans="83:83">
      <c r="CE59274" s="227"/>
    </row>
    <row r="59275" spans="83:83">
      <c r="CE59275" s="227"/>
    </row>
    <row r="59276" spans="83:83">
      <c r="CE59276" s="227"/>
    </row>
    <row r="59277" spans="83:83">
      <c r="CE59277" s="227"/>
    </row>
    <row r="59278" spans="83:83">
      <c r="CE59278" s="227"/>
    </row>
    <row r="59279" spans="83:83">
      <c r="CE59279" s="227"/>
    </row>
    <row r="59280" spans="83:83">
      <c r="CE59280" s="227"/>
    </row>
    <row r="59281" spans="83:83">
      <c r="CE59281" s="227"/>
    </row>
    <row r="59282" spans="83:83">
      <c r="CE59282" s="227"/>
    </row>
    <row r="59283" spans="83:83">
      <c r="CE59283" s="227"/>
    </row>
    <row r="59284" spans="83:83">
      <c r="CE59284" s="227"/>
    </row>
    <row r="59285" spans="83:83">
      <c r="CE59285" s="227"/>
    </row>
    <row r="59286" spans="83:83">
      <c r="CE59286" s="227"/>
    </row>
    <row r="59287" spans="83:83">
      <c r="CE59287" s="227"/>
    </row>
    <row r="59288" spans="83:83">
      <c r="CE59288" s="227"/>
    </row>
    <row r="59289" spans="83:83">
      <c r="CE59289" s="227"/>
    </row>
    <row r="59290" spans="83:83">
      <c r="CE59290" s="227"/>
    </row>
    <row r="59291" spans="83:83">
      <c r="CE59291" s="227"/>
    </row>
    <row r="59292" spans="83:83">
      <c r="CE59292" s="227"/>
    </row>
    <row r="59293" spans="83:83">
      <c r="CE59293" s="227"/>
    </row>
    <row r="59294" spans="83:83">
      <c r="CE59294" s="227"/>
    </row>
    <row r="59295" spans="83:83">
      <c r="CE59295" s="227"/>
    </row>
    <row r="59296" spans="83:83">
      <c r="CE59296" s="227"/>
    </row>
    <row r="59297" spans="83:83">
      <c r="CE59297" s="227"/>
    </row>
    <row r="59298" spans="83:83">
      <c r="CE59298" s="227"/>
    </row>
    <row r="59299" spans="83:83">
      <c r="CE59299" s="227"/>
    </row>
    <row r="59300" spans="83:83">
      <c r="CE59300" s="227"/>
    </row>
    <row r="59301" spans="83:83">
      <c r="CE59301" s="227"/>
    </row>
    <row r="59302" spans="83:83">
      <c r="CE59302" s="227"/>
    </row>
    <row r="59303" spans="83:83">
      <c r="CE59303" s="227"/>
    </row>
    <row r="59304" spans="83:83">
      <c r="CE59304" s="227"/>
    </row>
    <row r="59305" spans="83:83">
      <c r="CE59305" s="227"/>
    </row>
    <row r="59306" spans="83:83">
      <c r="CE59306" s="227"/>
    </row>
    <row r="59307" spans="83:83">
      <c r="CE59307" s="227"/>
    </row>
    <row r="59308" spans="83:83">
      <c r="CE59308" s="227"/>
    </row>
    <row r="59309" spans="83:83">
      <c r="CE59309" s="227"/>
    </row>
    <row r="59310" spans="83:83">
      <c r="CE59310" s="227"/>
    </row>
    <row r="59311" spans="83:83">
      <c r="CE59311" s="227"/>
    </row>
    <row r="59312" spans="83:83">
      <c r="CE59312" s="227"/>
    </row>
    <row r="59313" spans="83:83">
      <c r="CE59313" s="227"/>
    </row>
    <row r="59314" spans="83:83">
      <c r="CE59314" s="227"/>
    </row>
    <row r="59315" spans="83:83">
      <c r="CE59315" s="227"/>
    </row>
    <row r="59316" spans="83:83">
      <c r="CE59316" s="227"/>
    </row>
    <row r="59317" spans="83:83">
      <c r="CE59317" s="227"/>
    </row>
    <row r="59318" spans="83:83">
      <c r="CE59318" s="227"/>
    </row>
    <row r="59319" spans="83:83">
      <c r="CE59319" s="227"/>
    </row>
    <row r="59320" spans="83:83">
      <c r="CE59320" s="227"/>
    </row>
    <row r="59321" spans="83:83">
      <c r="CE59321" s="227"/>
    </row>
    <row r="59322" spans="83:83">
      <c r="CE59322" s="227"/>
    </row>
    <row r="59323" spans="83:83">
      <c r="CE59323" s="227"/>
    </row>
    <row r="59324" spans="83:83">
      <c r="CE59324" s="227"/>
    </row>
    <row r="59325" spans="83:83">
      <c r="CE59325" s="227"/>
    </row>
    <row r="59326" spans="83:83">
      <c r="CE59326" s="227"/>
    </row>
    <row r="59327" spans="83:83">
      <c r="CE59327" s="227"/>
    </row>
    <row r="59328" spans="83:83">
      <c r="CE59328" s="227"/>
    </row>
    <row r="59329" spans="83:83">
      <c r="CE59329" s="227"/>
    </row>
    <row r="59330" spans="83:83">
      <c r="CE59330" s="227"/>
    </row>
    <row r="59331" spans="83:83">
      <c r="CE59331" s="227"/>
    </row>
    <row r="59332" spans="83:83">
      <c r="CE59332" s="227"/>
    </row>
    <row r="59333" spans="83:83">
      <c r="CE59333" s="227"/>
    </row>
    <row r="59334" spans="83:83">
      <c r="CE59334" s="227"/>
    </row>
    <row r="59335" spans="83:83">
      <c r="CE59335" s="227"/>
    </row>
    <row r="59336" spans="83:83">
      <c r="CE59336" s="227"/>
    </row>
    <row r="59337" spans="83:83">
      <c r="CE59337" s="227"/>
    </row>
    <row r="59338" spans="83:83">
      <c r="CE59338" s="227"/>
    </row>
    <row r="59339" spans="83:83">
      <c r="CE59339" s="227"/>
    </row>
    <row r="59340" spans="83:83">
      <c r="CE59340" s="227"/>
    </row>
    <row r="59341" spans="83:83">
      <c r="CE59341" s="227"/>
    </row>
    <row r="59342" spans="83:83">
      <c r="CE59342" s="227"/>
    </row>
    <row r="59343" spans="83:83">
      <c r="CE59343" s="227"/>
    </row>
    <row r="59344" spans="83:83">
      <c r="CE59344" s="227"/>
    </row>
    <row r="59345" spans="83:83">
      <c r="CE59345" s="227"/>
    </row>
    <row r="59346" spans="83:83">
      <c r="CE59346" s="227"/>
    </row>
    <row r="59347" spans="83:83">
      <c r="CE59347" s="227"/>
    </row>
    <row r="59348" spans="83:83">
      <c r="CE59348" s="227"/>
    </row>
    <row r="59349" spans="83:83">
      <c r="CE59349" s="227"/>
    </row>
    <row r="59350" spans="83:83">
      <c r="CE59350" s="227"/>
    </row>
    <row r="59351" spans="83:83">
      <c r="CE59351" s="227"/>
    </row>
    <row r="59352" spans="83:83">
      <c r="CE59352" s="227"/>
    </row>
    <row r="59353" spans="83:83">
      <c r="CE59353" s="227"/>
    </row>
    <row r="59354" spans="83:83">
      <c r="CE59354" s="227"/>
    </row>
    <row r="59355" spans="83:83">
      <c r="CE59355" s="227"/>
    </row>
    <row r="59356" spans="83:83">
      <c r="CE59356" s="227"/>
    </row>
    <row r="59357" spans="83:83">
      <c r="CE59357" s="227"/>
    </row>
    <row r="59358" spans="83:83">
      <c r="CE59358" s="227"/>
    </row>
    <row r="59359" spans="83:83">
      <c r="CE59359" s="227"/>
    </row>
    <row r="59360" spans="83:83">
      <c r="CE59360" s="227"/>
    </row>
    <row r="59361" spans="83:83">
      <c r="CE59361" s="227"/>
    </row>
    <row r="59362" spans="83:83">
      <c r="CE59362" s="227"/>
    </row>
    <row r="59363" spans="83:83">
      <c r="CE59363" s="227"/>
    </row>
    <row r="59364" spans="83:83">
      <c r="CE59364" s="227"/>
    </row>
    <row r="59365" spans="83:83">
      <c r="CE59365" s="227"/>
    </row>
    <row r="59366" spans="83:83">
      <c r="CE59366" s="227"/>
    </row>
    <row r="59367" spans="83:83">
      <c r="CE59367" s="227"/>
    </row>
    <row r="59368" spans="83:83">
      <c r="CE59368" s="227"/>
    </row>
    <row r="59369" spans="83:83">
      <c r="CE59369" s="227"/>
    </row>
    <row r="59370" spans="83:83">
      <c r="CE59370" s="227"/>
    </row>
    <row r="59371" spans="83:83">
      <c r="CE59371" s="227"/>
    </row>
    <row r="59372" spans="83:83">
      <c r="CE59372" s="227"/>
    </row>
    <row r="59373" spans="83:83">
      <c r="CE59373" s="227"/>
    </row>
    <row r="59374" spans="83:83">
      <c r="CE59374" s="227"/>
    </row>
    <row r="59375" spans="83:83">
      <c r="CE59375" s="227"/>
    </row>
    <row r="59376" spans="83:83">
      <c r="CE59376" s="227"/>
    </row>
    <row r="59377" spans="83:83">
      <c r="CE59377" s="227"/>
    </row>
    <row r="59378" spans="83:83">
      <c r="CE59378" s="227"/>
    </row>
    <row r="59379" spans="83:83">
      <c r="CE59379" s="227"/>
    </row>
    <row r="59380" spans="83:83">
      <c r="CE59380" s="227"/>
    </row>
    <row r="59381" spans="83:83">
      <c r="CE59381" s="227"/>
    </row>
    <row r="59382" spans="83:83">
      <c r="CE59382" s="227"/>
    </row>
    <row r="59383" spans="83:83">
      <c r="CE59383" s="227"/>
    </row>
    <row r="59384" spans="83:83">
      <c r="CE59384" s="227"/>
    </row>
    <row r="59385" spans="83:83">
      <c r="CE59385" s="227"/>
    </row>
    <row r="59386" spans="83:83">
      <c r="CE59386" s="227"/>
    </row>
    <row r="59387" spans="83:83">
      <c r="CE59387" s="227"/>
    </row>
    <row r="59388" spans="83:83">
      <c r="CE59388" s="227"/>
    </row>
    <row r="59389" spans="83:83">
      <c r="CE59389" s="227"/>
    </row>
    <row r="59390" spans="83:83">
      <c r="CE59390" s="227"/>
    </row>
    <row r="59391" spans="83:83">
      <c r="CE59391" s="227"/>
    </row>
    <row r="59392" spans="83:83">
      <c r="CE59392" s="227"/>
    </row>
    <row r="59393" spans="83:83">
      <c r="CE59393" s="227"/>
    </row>
    <row r="59394" spans="83:83">
      <c r="CE59394" s="227"/>
    </row>
    <row r="59395" spans="83:83">
      <c r="CE59395" s="227"/>
    </row>
    <row r="59396" spans="83:83">
      <c r="CE59396" s="227"/>
    </row>
    <row r="59397" spans="83:83">
      <c r="CE59397" s="227"/>
    </row>
    <row r="59398" spans="83:83">
      <c r="CE59398" s="227"/>
    </row>
    <row r="59399" spans="83:83">
      <c r="CE59399" s="227"/>
    </row>
    <row r="59400" spans="83:83">
      <c r="CE59400" s="227"/>
    </row>
    <row r="59401" spans="83:83">
      <c r="CE59401" s="227"/>
    </row>
    <row r="59402" spans="83:83">
      <c r="CE59402" s="227"/>
    </row>
    <row r="59403" spans="83:83">
      <c r="CE59403" s="227"/>
    </row>
    <row r="59404" spans="83:83">
      <c r="CE59404" s="227"/>
    </row>
    <row r="59405" spans="83:83">
      <c r="CE59405" s="227"/>
    </row>
    <row r="59406" spans="83:83">
      <c r="CE59406" s="227"/>
    </row>
    <row r="59407" spans="83:83">
      <c r="CE59407" s="227"/>
    </row>
    <row r="59408" spans="83:83">
      <c r="CE59408" s="227"/>
    </row>
    <row r="59409" spans="83:83">
      <c r="CE59409" s="227"/>
    </row>
    <row r="59410" spans="83:83">
      <c r="CE59410" s="227"/>
    </row>
    <row r="59411" spans="83:83">
      <c r="CE59411" s="227"/>
    </row>
    <row r="59412" spans="83:83">
      <c r="CE59412" s="227"/>
    </row>
    <row r="59413" spans="83:83">
      <c r="CE59413" s="227"/>
    </row>
    <row r="59414" spans="83:83">
      <c r="CE59414" s="227"/>
    </row>
    <row r="59415" spans="83:83">
      <c r="CE59415" s="227"/>
    </row>
    <row r="59416" spans="83:83">
      <c r="CE59416" s="227"/>
    </row>
    <row r="59417" spans="83:83">
      <c r="CE59417" s="227"/>
    </row>
    <row r="59418" spans="83:83">
      <c r="CE59418" s="227"/>
    </row>
    <row r="59419" spans="83:83">
      <c r="CE59419" s="227"/>
    </row>
    <row r="59420" spans="83:83">
      <c r="CE59420" s="227"/>
    </row>
    <row r="59421" spans="83:83">
      <c r="CE59421" s="227"/>
    </row>
    <row r="59422" spans="83:83">
      <c r="CE59422" s="227"/>
    </row>
    <row r="59423" spans="83:83">
      <c r="CE59423" s="227"/>
    </row>
    <row r="59424" spans="83:83">
      <c r="CE59424" s="227"/>
    </row>
    <row r="59425" spans="83:83">
      <c r="CE59425" s="227"/>
    </row>
    <row r="59426" spans="83:83">
      <c r="CE59426" s="227"/>
    </row>
    <row r="59427" spans="83:83">
      <c r="CE59427" s="227"/>
    </row>
    <row r="59428" spans="83:83">
      <c r="CE59428" s="227"/>
    </row>
    <row r="59429" spans="83:83">
      <c r="CE59429" s="227"/>
    </row>
    <row r="59430" spans="83:83">
      <c r="CE59430" s="227"/>
    </row>
    <row r="59431" spans="83:83">
      <c r="CE59431" s="227"/>
    </row>
    <row r="59432" spans="83:83">
      <c r="CE59432" s="227"/>
    </row>
    <row r="59433" spans="83:83">
      <c r="CE59433" s="227"/>
    </row>
    <row r="59434" spans="83:83">
      <c r="CE59434" s="227"/>
    </row>
    <row r="59435" spans="83:83">
      <c r="CE59435" s="227"/>
    </row>
    <row r="59436" spans="83:83">
      <c r="CE59436" s="227"/>
    </row>
    <row r="59437" spans="83:83">
      <c r="CE59437" s="227"/>
    </row>
    <row r="59438" spans="83:83">
      <c r="CE59438" s="227"/>
    </row>
    <row r="59439" spans="83:83">
      <c r="CE59439" s="227"/>
    </row>
    <row r="59440" spans="83:83">
      <c r="CE59440" s="227"/>
    </row>
    <row r="59441" spans="83:83">
      <c r="CE59441" s="227"/>
    </row>
    <row r="59442" spans="83:83">
      <c r="CE59442" s="227"/>
    </row>
    <row r="59443" spans="83:83">
      <c r="CE59443" s="227"/>
    </row>
    <row r="59444" spans="83:83">
      <c r="CE59444" s="227"/>
    </row>
    <row r="59445" spans="83:83">
      <c r="CE59445" s="227"/>
    </row>
    <row r="59446" spans="83:83">
      <c r="CE59446" s="227"/>
    </row>
    <row r="59447" spans="83:83">
      <c r="CE59447" s="227"/>
    </row>
    <row r="59448" spans="83:83">
      <c r="CE59448" s="227"/>
    </row>
    <row r="59449" spans="83:83">
      <c r="CE59449" s="227"/>
    </row>
    <row r="59450" spans="83:83">
      <c r="CE59450" s="227"/>
    </row>
    <row r="59451" spans="83:83">
      <c r="CE59451" s="227"/>
    </row>
    <row r="59452" spans="83:83">
      <c r="CE59452" s="227"/>
    </row>
    <row r="59453" spans="83:83">
      <c r="CE59453" s="227"/>
    </row>
    <row r="59454" spans="83:83">
      <c r="CE59454" s="227"/>
    </row>
    <row r="59455" spans="83:83">
      <c r="CE59455" s="227"/>
    </row>
    <row r="59456" spans="83:83">
      <c r="CE59456" s="227"/>
    </row>
    <row r="59457" spans="83:83">
      <c r="CE59457" s="227"/>
    </row>
    <row r="59458" spans="83:83">
      <c r="CE59458" s="227"/>
    </row>
    <row r="59459" spans="83:83">
      <c r="CE59459" s="227"/>
    </row>
    <row r="59460" spans="83:83">
      <c r="CE59460" s="227"/>
    </row>
    <row r="59461" spans="83:83">
      <c r="CE59461" s="227"/>
    </row>
    <row r="59462" spans="83:83">
      <c r="CE59462" s="227"/>
    </row>
    <row r="59463" spans="83:83">
      <c r="CE59463" s="227"/>
    </row>
    <row r="59464" spans="83:83">
      <c r="CE59464" s="227"/>
    </row>
    <row r="59465" spans="83:83">
      <c r="CE59465" s="227"/>
    </row>
    <row r="59466" spans="83:83">
      <c r="CE59466" s="227"/>
    </row>
    <row r="59467" spans="83:83">
      <c r="CE59467" s="227"/>
    </row>
    <row r="59468" spans="83:83">
      <c r="CE59468" s="227"/>
    </row>
    <row r="59469" spans="83:83">
      <c r="CE59469" s="227"/>
    </row>
    <row r="59470" spans="83:83">
      <c r="CE59470" s="227"/>
    </row>
    <row r="59471" spans="83:83">
      <c r="CE59471" s="227"/>
    </row>
    <row r="59472" spans="83:83">
      <c r="CE59472" s="227"/>
    </row>
    <row r="59473" spans="83:83">
      <c r="CE59473" s="227"/>
    </row>
    <row r="59474" spans="83:83">
      <c r="CE59474" s="227"/>
    </row>
    <row r="59475" spans="83:83">
      <c r="CE59475" s="227"/>
    </row>
    <row r="59476" spans="83:83">
      <c r="CE59476" s="227"/>
    </row>
    <row r="59477" spans="83:83">
      <c r="CE59477" s="227"/>
    </row>
    <row r="59478" spans="83:83">
      <c r="CE59478" s="227"/>
    </row>
    <row r="59479" spans="83:83">
      <c r="CE59479" s="227"/>
    </row>
    <row r="59480" spans="83:83">
      <c r="CE59480" s="227"/>
    </row>
    <row r="59481" spans="83:83">
      <c r="CE59481" s="227"/>
    </row>
    <row r="59482" spans="83:83">
      <c r="CE59482" s="227"/>
    </row>
    <row r="59483" spans="83:83">
      <c r="CE59483" s="227"/>
    </row>
    <row r="59484" spans="83:83">
      <c r="CE59484" s="227"/>
    </row>
    <row r="59485" spans="83:83">
      <c r="CE59485" s="227"/>
    </row>
    <row r="59486" spans="83:83">
      <c r="CE59486" s="227"/>
    </row>
    <row r="59487" spans="83:83">
      <c r="CE59487" s="227"/>
    </row>
    <row r="59488" spans="83:83">
      <c r="CE59488" s="227"/>
    </row>
    <row r="59489" spans="83:83">
      <c r="CE59489" s="227"/>
    </row>
    <row r="59490" spans="83:83">
      <c r="CE59490" s="227"/>
    </row>
    <row r="59491" spans="83:83">
      <c r="CE59491" s="227"/>
    </row>
    <row r="59492" spans="83:83">
      <c r="CE59492" s="227"/>
    </row>
    <row r="59493" spans="83:83">
      <c r="CE59493" s="227"/>
    </row>
    <row r="59494" spans="83:83">
      <c r="CE59494" s="227"/>
    </row>
    <row r="59495" spans="83:83">
      <c r="CE59495" s="227"/>
    </row>
    <row r="59496" spans="83:83">
      <c r="CE59496" s="227"/>
    </row>
    <row r="59497" spans="83:83">
      <c r="CE59497" s="227"/>
    </row>
    <row r="59498" spans="83:83">
      <c r="CE59498" s="227"/>
    </row>
    <row r="59499" spans="83:83">
      <c r="CE59499" s="227"/>
    </row>
    <row r="59500" spans="83:83">
      <c r="CE59500" s="227"/>
    </row>
    <row r="59501" spans="83:83">
      <c r="CE59501" s="227"/>
    </row>
    <row r="59502" spans="83:83">
      <c r="CE59502" s="227"/>
    </row>
    <row r="59503" spans="83:83">
      <c r="CE59503" s="227"/>
    </row>
    <row r="59504" spans="83:83">
      <c r="CE59504" s="227"/>
    </row>
    <row r="59505" spans="83:83">
      <c r="CE59505" s="227"/>
    </row>
    <row r="59506" spans="83:83">
      <c r="CE59506" s="227"/>
    </row>
    <row r="59507" spans="83:83">
      <c r="CE59507" s="227"/>
    </row>
    <row r="59508" spans="83:83">
      <c r="CE59508" s="227"/>
    </row>
    <row r="59509" spans="83:83">
      <c r="CE59509" s="227"/>
    </row>
    <row r="59510" spans="83:83">
      <c r="CE59510" s="227"/>
    </row>
    <row r="59511" spans="83:83">
      <c r="CE59511" s="227"/>
    </row>
    <row r="59512" spans="83:83">
      <c r="CE59512" s="227"/>
    </row>
    <row r="59513" spans="83:83">
      <c r="CE59513" s="227"/>
    </row>
    <row r="59514" spans="83:83">
      <c r="CE59514" s="227"/>
    </row>
    <row r="59515" spans="83:83">
      <c r="CE59515" s="227"/>
    </row>
    <row r="59516" spans="83:83">
      <c r="CE59516" s="227"/>
    </row>
    <row r="59517" spans="83:83">
      <c r="CE59517" s="227"/>
    </row>
    <row r="59518" spans="83:83">
      <c r="CE59518" s="227"/>
    </row>
    <row r="59519" spans="83:83">
      <c r="CE59519" s="227"/>
    </row>
    <row r="59520" spans="83:83">
      <c r="CE59520" s="227"/>
    </row>
    <row r="59521" spans="83:83">
      <c r="CE59521" s="227"/>
    </row>
    <row r="59522" spans="83:83">
      <c r="CE59522" s="227"/>
    </row>
    <row r="59523" spans="83:83">
      <c r="CE59523" s="227"/>
    </row>
    <row r="59524" spans="83:83">
      <c r="CE59524" s="227"/>
    </row>
    <row r="59525" spans="83:83">
      <c r="CE59525" s="227"/>
    </row>
    <row r="59526" spans="83:83">
      <c r="CE59526" s="227"/>
    </row>
    <row r="59527" spans="83:83">
      <c r="CE59527" s="227"/>
    </row>
    <row r="59528" spans="83:83">
      <c r="CE59528" s="227"/>
    </row>
    <row r="59529" spans="83:83">
      <c r="CE59529" s="227"/>
    </row>
    <row r="59530" spans="83:83">
      <c r="CE59530" s="227"/>
    </row>
    <row r="59531" spans="83:83">
      <c r="CE59531" s="227"/>
    </row>
    <row r="59532" spans="83:83">
      <c r="CE59532" s="227"/>
    </row>
    <row r="59533" spans="83:83">
      <c r="CE59533" s="227"/>
    </row>
    <row r="59534" spans="83:83">
      <c r="CE59534" s="227"/>
    </row>
    <row r="59535" spans="83:83">
      <c r="CE59535" s="227"/>
    </row>
    <row r="59536" spans="83:83">
      <c r="CE59536" s="227"/>
    </row>
    <row r="59537" spans="83:83">
      <c r="CE59537" s="227"/>
    </row>
    <row r="59538" spans="83:83">
      <c r="CE59538" s="227"/>
    </row>
    <row r="59539" spans="83:83">
      <c r="CE59539" s="227"/>
    </row>
    <row r="59540" spans="83:83">
      <c r="CE59540" s="227"/>
    </row>
    <row r="59541" spans="83:83">
      <c r="CE59541" s="227"/>
    </row>
    <row r="59542" spans="83:83">
      <c r="CE59542" s="227"/>
    </row>
    <row r="59543" spans="83:83">
      <c r="CE59543" s="227"/>
    </row>
    <row r="59544" spans="83:83">
      <c r="CE59544" s="227"/>
    </row>
    <row r="59545" spans="83:83">
      <c r="CE59545" s="227"/>
    </row>
    <row r="59546" spans="83:83">
      <c r="CE59546" s="227"/>
    </row>
    <row r="59547" spans="83:83">
      <c r="CE59547" s="227"/>
    </row>
    <row r="59548" spans="83:83">
      <c r="CE59548" s="227"/>
    </row>
    <row r="59549" spans="83:83">
      <c r="CE59549" s="227"/>
    </row>
    <row r="59550" spans="83:83">
      <c r="CE59550" s="227"/>
    </row>
    <row r="59551" spans="83:83">
      <c r="CE59551" s="227"/>
    </row>
    <row r="59552" spans="83:83">
      <c r="CE59552" s="227"/>
    </row>
    <row r="59553" spans="83:83">
      <c r="CE59553" s="227"/>
    </row>
    <row r="59554" spans="83:83">
      <c r="CE59554" s="227"/>
    </row>
    <row r="59555" spans="83:83">
      <c r="CE59555" s="227"/>
    </row>
    <row r="59556" spans="83:83">
      <c r="CE59556" s="227"/>
    </row>
    <row r="59557" spans="83:83">
      <c r="CE59557" s="227"/>
    </row>
    <row r="59558" spans="83:83">
      <c r="CE59558" s="227"/>
    </row>
    <row r="59559" spans="83:83">
      <c r="CE59559" s="227"/>
    </row>
    <row r="59560" spans="83:83">
      <c r="CE59560" s="227"/>
    </row>
    <row r="59561" spans="83:83">
      <c r="CE59561" s="227"/>
    </row>
    <row r="59562" spans="83:83">
      <c r="CE59562" s="227"/>
    </row>
    <row r="59563" spans="83:83">
      <c r="CE59563" s="227"/>
    </row>
    <row r="59564" spans="83:83">
      <c r="CE59564" s="227"/>
    </row>
    <row r="59565" spans="83:83">
      <c r="CE59565" s="227"/>
    </row>
    <row r="59566" spans="83:83">
      <c r="CE59566" s="227"/>
    </row>
    <row r="59567" spans="83:83">
      <c r="CE59567" s="227"/>
    </row>
    <row r="59568" spans="83:83">
      <c r="CE59568" s="227"/>
    </row>
    <row r="59569" spans="83:83">
      <c r="CE59569" s="227"/>
    </row>
    <row r="59570" spans="83:83">
      <c r="CE59570" s="227"/>
    </row>
    <row r="59571" spans="83:83">
      <c r="CE59571" s="227"/>
    </row>
    <row r="59572" spans="83:83">
      <c r="CE59572" s="227"/>
    </row>
    <row r="59573" spans="83:83">
      <c r="CE59573" s="227"/>
    </row>
    <row r="59574" spans="83:83">
      <c r="CE59574" s="227"/>
    </row>
    <row r="59575" spans="83:83">
      <c r="CE59575" s="227"/>
    </row>
    <row r="59576" spans="83:83">
      <c r="CE59576" s="227"/>
    </row>
    <row r="59577" spans="83:83">
      <c r="CE59577" s="227"/>
    </row>
    <row r="59578" spans="83:83">
      <c r="CE59578" s="227"/>
    </row>
    <row r="59579" spans="83:83">
      <c r="CE59579" s="227"/>
    </row>
    <row r="59580" spans="83:83">
      <c r="CE59580" s="227"/>
    </row>
    <row r="59581" spans="83:83">
      <c r="CE59581" s="227"/>
    </row>
    <row r="59582" spans="83:83">
      <c r="CE59582" s="227"/>
    </row>
    <row r="59583" spans="83:83">
      <c r="CE59583" s="227"/>
    </row>
    <row r="59584" spans="83:83">
      <c r="CE59584" s="227"/>
    </row>
    <row r="59585" spans="83:83">
      <c r="CE59585" s="227"/>
    </row>
    <row r="59586" spans="83:83">
      <c r="CE59586" s="227"/>
    </row>
    <row r="59587" spans="83:83">
      <c r="CE59587" s="227"/>
    </row>
    <row r="59588" spans="83:83">
      <c r="CE59588" s="227"/>
    </row>
    <row r="59589" spans="83:83">
      <c r="CE59589" s="227"/>
    </row>
    <row r="59590" spans="83:83">
      <c r="CE59590" s="227"/>
    </row>
    <row r="59591" spans="83:83">
      <c r="CE59591" s="227"/>
    </row>
    <row r="59592" spans="83:83">
      <c r="CE59592" s="227"/>
    </row>
    <row r="59593" spans="83:83">
      <c r="CE59593" s="227"/>
    </row>
    <row r="59594" spans="83:83">
      <c r="CE59594" s="227"/>
    </row>
    <row r="59595" spans="83:83">
      <c r="CE59595" s="227"/>
    </row>
    <row r="59596" spans="83:83">
      <c r="CE59596" s="227"/>
    </row>
    <row r="59597" spans="83:83">
      <c r="CE59597" s="227"/>
    </row>
    <row r="59598" spans="83:83">
      <c r="CE59598" s="227"/>
    </row>
    <row r="59599" spans="83:83">
      <c r="CE59599" s="227"/>
    </row>
    <row r="59600" spans="83:83">
      <c r="CE59600" s="227"/>
    </row>
    <row r="59601" spans="83:83">
      <c r="CE59601" s="227"/>
    </row>
    <row r="59602" spans="83:83">
      <c r="CE59602" s="227"/>
    </row>
    <row r="59603" spans="83:83">
      <c r="CE59603" s="227"/>
    </row>
    <row r="59604" spans="83:83">
      <c r="CE59604" s="227"/>
    </row>
    <row r="59605" spans="83:83">
      <c r="CE59605" s="227"/>
    </row>
    <row r="59606" spans="83:83">
      <c r="CE59606" s="227"/>
    </row>
    <row r="59607" spans="83:83">
      <c r="CE59607" s="227"/>
    </row>
    <row r="59608" spans="83:83">
      <c r="CE59608" s="227"/>
    </row>
    <row r="59609" spans="83:83">
      <c r="CE59609" s="227"/>
    </row>
    <row r="59610" spans="83:83">
      <c r="CE59610" s="227"/>
    </row>
    <row r="59611" spans="83:83">
      <c r="CE59611" s="227"/>
    </row>
    <row r="59612" spans="83:83">
      <c r="CE59612" s="227"/>
    </row>
    <row r="59613" spans="83:83">
      <c r="CE59613" s="227"/>
    </row>
    <row r="59614" spans="83:83">
      <c r="CE59614" s="227"/>
    </row>
    <row r="59615" spans="83:83">
      <c r="CE59615" s="227"/>
    </row>
    <row r="59616" spans="83:83">
      <c r="CE59616" s="227"/>
    </row>
    <row r="59617" spans="83:83">
      <c r="CE59617" s="227"/>
    </row>
    <row r="59618" spans="83:83">
      <c r="CE59618" s="227"/>
    </row>
    <row r="59619" spans="83:83">
      <c r="CE59619" s="227"/>
    </row>
    <row r="59620" spans="83:83">
      <c r="CE59620" s="227"/>
    </row>
    <row r="59621" spans="83:83">
      <c r="CE59621" s="227"/>
    </row>
    <row r="59622" spans="83:83">
      <c r="CE59622" s="227"/>
    </row>
    <row r="59623" spans="83:83">
      <c r="CE59623" s="227"/>
    </row>
    <row r="59624" spans="83:83">
      <c r="CE59624" s="227"/>
    </row>
    <row r="59625" spans="83:83">
      <c r="CE59625" s="227"/>
    </row>
    <row r="59626" spans="83:83">
      <c r="CE59626" s="227"/>
    </row>
    <row r="59627" spans="83:83">
      <c r="CE59627" s="227"/>
    </row>
    <row r="59628" spans="83:83">
      <c r="CE59628" s="227"/>
    </row>
    <row r="59629" spans="83:83">
      <c r="CE59629" s="227"/>
    </row>
    <row r="59630" spans="83:83">
      <c r="CE59630" s="227"/>
    </row>
    <row r="59631" spans="83:83">
      <c r="CE59631" s="227"/>
    </row>
    <row r="59632" spans="83:83">
      <c r="CE59632" s="227"/>
    </row>
    <row r="59633" spans="83:83">
      <c r="CE59633" s="227"/>
    </row>
    <row r="59634" spans="83:83">
      <c r="CE59634" s="227"/>
    </row>
    <row r="59635" spans="83:83">
      <c r="CE59635" s="227"/>
    </row>
    <row r="59636" spans="83:83">
      <c r="CE59636" s="227"/>
    </row>
    <row r="59637" spans="83:83">
      <c r="CE59637" s="227"/>
    </row>
    <row r="59638" spans="83:83">
      <c r="CE59638" s="227"/>
    </row>
    <row r="59639" spans="83:83">
      <c r="CE59639" s="227"/>
    </row>
    <row r="59640" spans="83:83">
      <c r="CE59640" s="227"/>
    </row>
    <row r="59641" spans="83:83">
      <c r="CE59641" s="227"/>
    </row>
    <row r="59642" spans="83:83">
      <c r="CE59642" s="227"/>
    </row>
    <row r="59643" spans="83:83">
      <c r="CE59643" s="227"/>
    </row>
    <row r="59644" spans="83:83">
      <c r="CE59644" s="227"/>
    </row>
    <row r="59645" spans="83:83">
      <c r="CE59645" s="227"/>
    </row>
    <row r="59646" spans="83:83">
      <c r="CE59646" s="227"/>
    </row>
    <row r="59647" spans="83:83">
      <c r="CE59647" s="227"/>
    </row>
    <row r="59648" spans="83:83">
      <c r="CE59648" s="227"/>
    </row>
    <row r="59649" spans="83:83">
      <c r="CE59649" s="227"/>
    </row>
    <row r="59650" spans="83:83">
      <c r="CE59650" s="227"/>
    </row>
    <row r="59651" spans="83:83">
      <c r="CE59651" s="227"/>
    </row>
    <row r="59652" spans="83:83">
      <c r="CE59652" s="227"/>
    </row>
    <row r="59653" spans="83:83">
      <c r="CE59653" s="227"/>
    </row>
    <row r="59654" spans="83:83">
      <c r="CE59654" s="227"/>
    </row>
    <row r="59655" spans="83:83">
      <c r="CE59655" s="227"/>
    </row>
    <row r="59656" spans="83:83">
      <c r="CE59656" s="227"/>
    </row>
    <row r="59657" spans="83:83">
      <c r="CE59657" s="227"/>
    </row>
    <row r="59658" spans="83:83">
      <c r="CE59658" s="227"/>
    </row>
    <row r="59659" spans="83:83">
      <c r="CE59659" s="227"/>
    </row>
    <row r="59660" spans="83:83">
      <c r="CE59660" s="227"/>
    </row>
    <row r="59661" spans="83:83">
      <c r="CE59661" s="227"/>
    </row>
    <row r="59662" spans="83:83">
      <c r="CE59662" s="227"/>
    </row>
    <row r="59663" spans="83:83">
      <c r="CE59663" s="227"/>
    </row>
    <row r="59664" spans="83:83">
      <c r="CE59664" s="227"/>
    </row>
    <row r="59665" spans="83:83">
      <c r="CE59665" s="227"/>
    </row>
    <row r="59666" spans="83:83">
      <c r="CE59666" s="227"/>
    </row>
    <row r="59667" spans="83:83">
      <c r="CE59667" s="227"/>
    </row>
    <row r="59668" spans="83:83">
      <c r="CE59668" s="227"/>
    </row>
    <row r="59669" spans="83:83">
      <c r="CE59669" s="227"/>
    </row>
    <row r="59670" spans="83:83">
      <c r="CE59670" s="227"/>
    </row>
    <row r="59671" spans="83:83">
      <c r="CE59671" s="227"/>
    </row>
    <row r="59672" spans="83:83">
      <c r="CE59672" s="227"/>
    </row>
    <row r="59673" spans="83:83">
      <c r="CE59673" s="227"/>
    </row>
    <row r="59674" spans="83:83">
      <c r="CE59674" s="227"/>
    </row>
    <row r="59675" spans="83:83">
      <c r="CE59675" s="227"/>
    </row>
    <row r="59676" spans="83:83">
      <c r="CE59676" s="227"/>
    </row>
    <row r="59677" spans="83:83">
      <c r="CE59677" s="227"/>
    </row>
    <row r="59678" spans="83:83">
      <c r="CE59678" s="227"/>
    </row>
    <row r="59679" spans="83:83">
      <c r="CE59679" s="227"/>
    </row>
    <row r="59680" spans="83:83">
      <c r="CE59680" s="227"/>
    </row>
    <row r="59681" spans="83:83">
      <c r="CE59681" s="227"/>
    </row>
    <row r="59682" spans="83:83">
      <c r="CE59682" s="227"/>
    </row>
    <row r="59683" spans="83:83">
      <c r="CE59683" s="227"/>
    </row>
    <row r="59684" spans="83:83">
      <c r="CE59684" s="227"/>
    </row>
    <row r="59685" spans="83:83">
      <c r="CE59685" s="227"/>
    </row>
    <row r="59686" spans="83:83">
      <c r="CE59686" s="227"/>
    </row>
    <row r="59687" spans="83:83">
      <c r="CE59687" s="227"/>
    </row>
    <row r="59688" spans="83:83">
      <c r="CE59688" s="227"/>
    </row>
    <row r="59689" spans="83:83">
      <c r="CE59689" s="227"/>
    </row>
    <row r="59690" spans="83:83">
      <c r="CE59690" s="227"/>
    </row>
    <row r="59691" spans="83:83">
      <c r="CE59691" s="227"/>
    </row>
    <row r="59692" spans="83:83">
      <c r="CE59692" s="227"/>
    </row>
    <row r="59693" spans="83:83">
      <c r="CE59693" s="227"/>
    </row>
    <row r="59694" spans="83:83">
      <c r="CE59694" s="227"/>
    </row>
    <row r="59695" spans="83:83">
      <c r="CE59695" s="227"/>
    </row>
    <row r="59696" spans="83:83">
      <c r="CE59696" s="227"/>
    </row>
    <row r="59697" spans="83:83">
      <c r="CE59697" s="227"/>
    </row>
    <row r="59698" spans="83:83">
      <c r="CE59698" s="227"/>
    </row>
    <row r="59699" spans="83:83">
      <c r="CE59699" s="227"/>
    </row>
    <row r="59700" spans="83:83">
      <c r="CE59700" s="227"/>
    </row>
    <row r="59701" spans="83:83">
      <c r="CE59701" s="227"/>
    </row>
    <row r="59702" spans="83:83">
      <c r="CE59702" s="227"/>
    </row>
    <row r="59703" spans="83:83">
      <c r="CE59703" s="227"/>
    </row>
    <row r="59704" spans="83:83">
      <c r="CE59704" s="227"/>
    </row>
    <row r="59705" spans="83:83">
      <c r="CE59705" s="227"/>
    </row>
    <row r="59706" spans="83:83">
      <c r="CE59706" s="227"/>
    </row>
    <row r="59707" spans="83:83">
      <c r="CE59707" s="227"/>
    </row>
    <row r="59708" spans="83:83">
      <c r="CE59708" s="227"/>
    </row>
    <row r="59709" spans="83:83">
      <c r="CE59709" s="227"/>
    </row>
    <row r="59710" spans="83:83">
      <c r="CE59710" s="227"/>
    </row>
    <row r="59711" spans="83:83">
      <c r="CE59711" s="227"/>
    </row>
    <row r="59712" spans="83:83">
      <c r="CE59712" s="227"/>
    </row>
    <row r="59713" spans="83:83">
      <c r="CE59713" s="227"/>
    </row>
    <row r="59714" spans="83:83">
      <c r="CE59714" s="227"/>
    </row>
    <row r="59715" spans="83:83">
      <c r="CE59715" s="227"/>
    </row>
    <row r="59716" spans="83:83">
      <c r="CE59716" s="227"/>
    </row>
    <row r="59717" spans="83:83">
      <c r="CE59717" s="227"/>
    </row>
    <row r="59718" spans="83:83">
      <c r="CE59718" s="227"/>
    </row>
    <row r="59719" spans="83:83">
      <c r="CE59719" s="227"/>
    </row>
    <row r="59720" spans="83:83">
      <c r="CE59720" s="227"/>
    </row>
    <row r="59721" spans="83:83">
      <c r="CE59721" s="227"/>
    </row>
    <row r="59722" spans="83:83">
      <c r="CE59722" s="227"/>
    </row>
    <row r="59723" spans="83:83">
      <c r="CE59723" s="227"/>
    </row>
    <row r="59724" spans="83:83">
      <c r="CE59724" s="227"/>
    </row>
    <row r="59725" spans="83:83">
      <c r="CE59725" s="227"/>
    </row>
    <row r="59726" spans="83:83">
      <c r="CE59726" s="227"/>
    </row>
    <row r="59727" spans="83:83">
      <c r="CE59727" s="227"/>
    </row>
    <row r="59728" spans="83:83">
      <c r="CE59728" s="227"/>
    </row>
    <row r="59729" spans="83:83">
      <c r="CE59729" s="227"/>
    </row>
    <row r="59730" spans="83:83">
      <c r="CE59730" s="227"/>
    </row>
    <row r="59731" spans="83:83">
      <c r="CE59731" s="227"/>
    </row>
    <row r="59732" spans="83:83">
      <c r="CE59732" s="227"/>
    </row>
    <row r="59733" spans="83:83">
      <c r="CE59733" s="227"/>
    </row>
    <row r="59734" spans="83:83">
      <c r="CE59734" s="227"/>
    </row>
    <row r="59735" spans="83:83">
      <c r="CE59735" s="227"/>
    </row>
    <row r="59736" spans="83:83">
      <c r="CE59736" s="227"/>
    </row>
    <row r="59737" spans="83:83">
      <c r="CE59737" s="227"/>
    </row>
    <row r="59738" spans="83:83">
      <c r="CE59738" s="227"/>
    </row>
    <row r="59739" spans="83:83">
      <c r="CE59739" s="227"/>
    </row>
    <row r="59740" spans="83:83">
      <c r="CE59740" s="227"/>
    </row>
    <row r="59741" spans="83:83">
      <c r="CE59741" s="227"/>
    </row>
    <row r="59742" spans="83:83">
      <c r="CE59742" s="227"/>
    </row>
    <row r="59743" spans="83:83">
      <c r="CE59743" s="227"/>
    </row>
    <row r="59744" spans="83:83">
      <c r="CE59744" s="227"/>
    </row>
    <row r="59745" spans="83:83">
      <c r="CE59745" s="227"/>
    </row>
    <row r="59746" spans="83:83">
      <c r="CE59746" s="227"/>
    </row>
    <row r="59747" spans="83:83">
      <c r="CE59747" s="227"/>
    </row>
    <row r="59748" spans="83:83">
      <c r="CE59748" s="227"/>
    </row>
    <row r="59749" spans="83:83">
      <c r="CE59749" s="227"/>
    </row>
    <row r="59750" spans="83:83">
      <c r="CE59750" s="227"/>
    </row>
    <row r="59751" spans="83:83">
      <c r="CE59751" s="227"/>
    </row>
    <row r="59752" spans="83:83">
      <c r="CE59752" s="227"/>
    </row>
    <row r="59753" spans="83:83">
      <c r="CE59753" s="227"/>
    </row>
    <row r="59754" spans="83:83">
      <c r="CE59754" s="227"/>
    </row>
    <row r="59755" spans="83:83">
      <c r="CE59755" s="227"/>
    </row>
    <row r="59756" spans="83:83">
      <c r="CE59756" s="227"/>
    </row>
    <row r="59757" spans="83:83">
      <c r="CE59757" s="227"/>
    </row>
    <row r="59758" spans="83:83">
      <c r="CE59758" s="227"/>
    </row>
    <row r="59759" spans="83:83">
      <c r="CE59759" s="227"/>
    </row>
    <row r="59760" spans="83:83">
      <c r="CE59760" s="227"/>
    </row>
    <row r="59761" spans="83:83">
      <c r="CE59761" s="227"/>
    </row>
    <row r="59762" spans="83:83">
      <c r="CE59762" s="227"/>
    </row>
    <row r="59763" spans="83:83">
      <c r="CE59763" s="227"/>
    </row>
    <row r="59764" spans="83:83">
      <c r="CE59764" s="227"/>
    </row>
    <row r="59765" spans="83:83">
      <c r="CE59765" s="227"/>
    </row>
    <row r="59766" spans="83:83">
      <c r="CE59766" s="227"/>
    </row>
    <row r="59767" spans="83:83">
      <c r="CE59767" s="227"/>
    </row>
    <row r="59768" spans="83:83">
      <c r="CE59768" s="227"/>
    </row>
    <row r="59769" spans="83:83">
      <c r="CE59769" s="227"/>
    </row>
    <row r="59770" spans="83:83">
      <c r="CE59770" s="227"/>
    </row>
    <row r="59771" spans="83:83">
      <c r="CE59771" s="227"/>
    </row>
    <row r="59772" spans="83:83">
      <c r="CE59772" s="227"/>
    </row>
    <row r="59773" spans="83:83">
      <c r="CE59773" s="227"/>
    </row>
    <row r="59774" spans="83:83">
      <c r="CE59774" s="227"/>
    </row>
    <row r="59775" spans="83:83">
      <c r="CE59775" s="227"/>
    </row>
    <row r="59776" spans="83:83">
      <c r="CE59776" s="227"/>
    </row>
    <row r="59777" spans="83:83">
      <c r="CE59777" s="227"/>
    </row>
    <row r="59778" spans="83:83">
      <c r="CE59778" s="227"/>
    </row>
    <row r="59779" spans="83:83">
      <c r="CE59779" s="227"/>
    </row>
    <row r="59780" spans="83:83">
      <c r="CE59780" s="227"/>
    </row>
    <row r="59781" spans="83:83">
      <c r="CE59781" s="227"/>
    </row>
    <row r="59782" spans="83:83">
      <c r="CE59782" s="227"/>
    </row>
    <row r="59783" spans="83:83">
      <c r="CE59783" s="227"/>
    </row>
    <row r="59784" spans="83:83">
      <c r="CE59784" s="227"/>
    </row>
    <row r="59785" spans="83:83">
      <c r="CE59785" s="227"/>
    </row>
    <row r="59786" spans="83:83">
      <c r="CE59786" s="227"/>
    </row>
    <row r="59787" spans="83:83">
      <c r="CE59787" s="227"/>
    </row>
    <row r="59788" spans="83:83">
      <c r="CE59788" s="227"/>
    </row>
    <row r="59789" spans="83:83">
      <c r="CE59789" s="227"/>
    </row>
    <row r="59790" spans="83:83">
      <c r="CE59790" s="227"/>
    </row>
    <row r="59791" spans="83:83">
      <c r="CE59791" s="227"/>
    </row>
    <row r="59792" spans="83:83">
      <c r="CE59792" s="227"/>
    </row>
    <row r="59793" spans="83:83">
      <c r="CE59793" s="227"/>
    </row>
    <row r="59794" spans="83:83">
      <c r="CE59794" s="227"/>
    </row>
    <row r="59795" spans="83:83">
      <c r="CE59795" s="227"/>
    </row>
    <row r="59796" spans="83:83">
      <c r="CE59796" s="227"/>
    </row>
    <row r="59797" spans="83:83">
      <c r="CE59797" s="227"/>
    </row>
    <row r="59798" spans="83:83">
      <c r="CE59798" s="227"/>
    </row>
    <row r="59799" spans="83:83">
      <c r="CE59799" s="227"/>
    </row>
    <row r="59800" spans="83:83">
      <c r="CE59800" s="227"/>
    </row>
    <row r="59801" spans="83:83">
      <c r="CE59801" s="227"/>
    </row>
    <row r="59802" spans="83:83">
      <c r="CE59802" s="227"/>
    </row>
    <row r="59803" spans="83:83">
      <c r="CE59803" s="227"/>
    </row>
    <row r="59804" spans="83:83">
      <c r="CE59804" s="227"/>
    </row>
    <row r="59805" spans="83:83">
      <c r="CE59805" s="227"/>
    </row>
    <row r="59806" spans="83:83">
      <c r="CE59806" s="227"/>
    </row>
    <row r="59807" spans="83:83">
      <c r="CE59807" s="227"/>
    </row>
    <row r="59808" spans="83:83">
      <c r="CE59808" s="227"/>
    </row>
    <row r="59809" spans="83:83">
      <c r="CE59809" s="227"/>
    </row>
    <row r="59810" spans="83:83">
      <c r="CE59810" s="227"/>
    </row>
    <row r="59811" spans="83:83">
      <c r="CE59811" s="227"/>
    </row>
    <row r="59812" spans="83:83">
      <c r="CE59812" s="227"/>
    </row>
    <row r="59813" spans="83:83">
      <c r="CE59813" s="227"/>
    </row>
    <row r="59814" spans="83:83">
      <c r="CE59814" s="227"/>
    </row>
    <row r="59815" spans="83:83">
      <c r="CE59815" s="227"/>
    </row>
    <row r="59816" spans="83:83">
      <c r="CE59816" s="227"/>
    </row>
    <row r="59817" spans="83:83">
      <c r="CE59817" s="227"/>
    </row>
    <row r="59818" spans="83:83">
      <c r="CE59818" s="227"/>
    </row>
    <row r="59819" spans="83:83">
      <c r="CE59819" s="227"/>
    </row>
    <row r="59820" spans="83:83">
      <c r="CE59820" s="227"/>
    </row>
    <row r="59821" spans="83:83">
      <c r="CE59821" s="227"/>
    </row>
    <row r="59822" spans="83:83">
      <c r="CE59822" s="227"/>
    </row>
    <row r="59823" spans="83:83">
      <c r="CE59823" s="227"/>
    </row>
    <row r="59824" spans="83:83">
      <c r="CE59824" s="227"/>
    </row>
    <row r="59825" spans="83:83">
      <c r="CE59825" s="227"/>
    </row>
    <row r="59826" spans="83:83">
      <c r="CE59826" s="227"/>
    </row>
    <row r="59827" spans="83:83">
      <c r="CE59827" s="227"/>
    </row>
    <row r="59828" spans="83:83">
      <c r="CE59828" s="227"/>
    </row>
    <row r="59829" spans="83:83">
      <c r="CE59829" s="227"/>
    </row>
    <row r="59830" spans="83:83">
      <c r="CE59830" s="227"/>
    </row>
    <row r="59831" spans="83:83">
      <c r="CE59831" s="227"/>
    </row>
    <row r="59832" spans="83:83">
      <c r="CE59832" s="227"/>
    </row>
    <row r="59833" spans="83:83">
      <c r="CE59833" s="227"/>
    </row>
    <row r="59834" spans="83:83">
      <c r="CE59834" s="227"/>
    </row>
    <row r="59835" spans="83:83">
      <c r="CE59835" s="227"/>
    </row>
    <row r="59836" spans="83:83">
      <c r="CE59836" s="227"/>
    </row>
    <row r="59837" spans="83:83">
      <c r="CE59837" s="227"/>
    </row>
    <row r="59838" spans="83:83">
      <c r="CE59838" s="227"/>
    </row>
    <row r="59839" spans="83:83">
      <c r="CE59839" s="227"/>
    </row>
    <row r="59840" spans="83:83">
      <c r="CE59840" s="227"/>
    </row>
    <row r="59841" spans="83:83">
      <c r="CE59841" s="227"/>
    </row>
    <row r="59842" spans="83:83">
      <c r="CE59842" s="227"/>
    </row>
    <row r="59843" spans="83:83">
      <c r="CE59843" s="227"/>
    </row>
    <row r="59844" spans="83:83">
      <c r="CE59844" s="227"/>
    </row>
    <row r="59845" spans="83:83">
      <c r="CE59845" s="227"/>
    </row>
    <row r="59846" spans="83:83">
      <c r="CE59846" s="227"/>
    </row>
    <row r="59847" spans="83:83">
      <c r="CE59847" s="227"/>
    </row>
    <row r="59848" spans="83:83">
      <c r="CE59848" s="227"/>
    </row>
    <row r="59849" spans="83:83">
      <c r="CE59849" s="227"/>
    </row>
    <row r="59850" spans="83:83">
      <c r="CE59850" s="227"/>
    </row>
    <row r="59851" spans="83:83">
      <c r="CE59851" s="227"/>
    </row>
    <row r="59852" spans="83:83">
      <c r="CE59852" s="227"/>
    </row>
    <row r="59853" spans="83:83">
      <c r="CE59853" s="227"/>
    </row>
    <row r="59854" spans="83:83">
      <c r="CE59854" s="227"/>
    </row>
    <row r="59855" spans="83:83">
      <c r="CE59855" s="227"/>
    </row>
    <row r="59856" spans="83:83">
      <c r="CE59856" s="227"/>
    </row>
    <row r="59857" spans="83:83">
      <c r="CE59857" s="227"/>
    </row>
    <row r="59858" spans="83:83">
      <c r="CE59858" s="227"/>
    </row>
    <row r="59859" spans="83:83">
      <c r="CE59859" s="227"/>
    </row>
    <row r="59860" spans="83:83">
      <c r="CE59860" s="227"/>
    </row>
    <row r="59861" spans="83:83">
      <c r="CE59861" s="227"/>
    </row>
    <row r="59862" spans="83:83">
      <c r="CE59862" s="227"/>
    </row>
    <row r="59863" spans="83:83">
      <c r="CE59863" s="227"/>
    </row>
    <row r="59864" spans="83:83">
      <c r="CE59864" s="227"/>
    </row>
    <row r="59865" spans="83:83">
      <c r="CE59865" s="227"/>
    </row>
    <row r="59866" spans="83:83">
      <c r="CE59866" s="227"/>
    </row>
    <row r="59867" spans="83:83">
      <c r="CE59867" s="227"/>
    </row>
    <row r="59868" spans="83:83">
      <c r="CE59868" s="227"/>
    </row>
    <row r="59869" spans="83:83">
      <c r="CE59869" s="227"/>
    </row>
    <row r="59870" spans="83:83">
      <c r="CE59870" s="227"/>
    </row>
    <row r="59871" spans="83:83">
      <c r="CE59871" s="227"/>
    </row>
    <row r="59872" spans="83:83">
      <c r="CE59872" s="227"/>
    </row>
    <row r="59873" spans="83:83">
      <c r="CE59873" s="227"/>
    </row>
    <row r="59874" spans="83:83">
      <c r="CE59874" s="227"/>
    </row>
    <row r="59875" spans="83:83">
      <c r="CE59875" s="227"/>
    </row>
    <row r="59876" spans="83:83">
      <c r="CE59876" s="227"/>
    </row>
    <row r="59877" spans="83:83">
      <c r="CE59877" s="227"/>
    </row>
    <row r="59878" spans="83:83">
      <c r="CE59878" s="227"/>
    </row>
    <row r="59879" spans="83:83">
      <c r="CE59879" s="227"/>
    </row>
    <row r="59880" spans="83:83">
      <c r="CE59880" s="227"/>
    </row>
    <row r="59881" spans="83:83">
      <c r="CE59881" s="227"/>
    </row>
    <row r="59882" spans="83:83">
      <c r="CE59882" s="227"/>
    </row>
    <row r="59883" spans="83:83">
      <c r="CE59883" s="227"/>
    </row>
    <row r="59884" spans="83:83">
      <c r="CE59884" s="227"/>
    </row>
    <row r="59885" spans="83:83">
      <c r="CE59885" s="227"/>
    </row>
    <row r="59886" spans="83:83">
      <c r="CE59886" s="227"/>
    </row>
    <row r="59887" spans="83:83">
      <c r="CE59887" s="227"/>
    </row>
    <row r="59888" spans="83:83">
      <c r="CE59888" s="227"/>
    </row>
    <row r="59889" spans="83:83">
      <c r="CE59889" s="227"/>
    </row>
    <row r="59890" spans="83:83">
      <c r="CE59890" s="227"/>
    </row>
    <row r="59891" spans="83:83">
      <c r="CE59891" s="227"/>
    </row>
    <row r="59892" spans="83:83">
      <c r="CE59892" s="227"/>
    </row>
    <row r="59893" spans="83:83">
      <c r="CE59893" s="227"/>
    </row>
    <row r="59894" spans="83:83">
      <c r="CE59894" s="227"/>
    </row>
    <row r="59895" spans="83:83">
      <c r="CE59895" s="227"/>
    </row>
    <row r="59896" spans="83:83">
      <c r="CE59896" s="227"/>
    </row>
    <row r="59897" spans="83:83">
      <c r="CE59897" s="227"/>
    </row>
    <row r="59898" spans="83:83">
      <c r="CE59898" s="227"/>
    </row>
    <row r="59899" spans="83:83">
      <c r="CE59899" s="227"/>
    </row>
    <row r="59900" spans="83:83">
      <c r="CE59900" s="227"/>
    </row>
    <row r="59901" spans="83:83">
      <c r="CE59901" s="227"/>
    </row>
    <row r="59902" spans="83:83">
      <c r="CE59902" s="227"/>
    </row>
    <row r="59903" spans="83:83">
      <c r="CE59903" s="227"/>
    </row>
    <row r="59904" spans="83:83">
      <c r="CE59904" s="227"/>
    </row>
    <row r="59905" spans="83:83">
      <c r="CE59905" s="227"/>
    </row>
    <row r="59906" spans="83:83">
      <c r="CE59906" s="227"/>
    </row>
    <row r="59907" spans="83:83">
      <c r="CE59907" s="227"/>
    </row>
    <row r="59908" spans="83:83">
      <c r="CE59908" s="227"/>
    </row>
    <row r="59909" spans="83:83">
      <c r="CE59909" s="227"/>
    </row>
    <row r="59910" spans="83:83">
      <c r="CE59910" s="227"/>
    </row>
    <row r="59911" spans="83:83">
      <c r="CE59911" s="227"/>
    </row>
    <row r="59912" spans="83:83">
      <c r="CE59912" s="227"/>
    </row>
    <row r="59913" spans="83:83">
      <c r="CE59913" s="227"/>
    </row>
    <row r="59914" spans="83:83">
      <c r="CE59914" s="227"/>
    </row>
    <row r="59915" spans="83:83">
      <c r="CE59915" s="227"/>
    </row>
    <row r="59916" spans="83:83">
      <c r="CE59916" s="227"/>
    </row>
    <row r="59917" spans="83:83">
      <c r="CE59917" s="227"/>
    </row>
    <row r="59918" spans="83:83">
      <c r="CE59918" s="227"/>
    </row>
    <row r="59919" spans="83:83">
      <c r="CE59919" s="227"/>
    </row>
    <row r="59920" spans="83:83">
      <c r="CE59920" s="227"/>
    </row>
    <row r="59921" spans="83:83">
      <c r="CE59921" s="227"/>
    </row>
    <row r="59922" spans="83:83">
      <c r="CE59922" s="227"/>
    </row>
    <row r="59923" spans="83:83">
      <c r="CE59923" s="227"/>
    </row>
    <row r="59924" spans="83:83">
      <c r="CE59924" s="227"/>
    </row>
    <row r="59925" spans="83:83">
      <c r="CE59925" s="227"/>
    </row>
    <row r="59926" spans="83:83">
      <c r="CE59926" s="227"/>
    </row>
    <row r="59927" spans="83:83">
      <c r="CE59927" s="227"/>
    </row>
    <row r="59928" spans="83:83">
      <c r="CE59928" s="227"/>
    </row>
    <row r="59929" spans="83:83">
      <c r="CE59929" s="227"/>
    </row>
    <row r="59930" spans="83:83">
      <c r="CE59930" s="227"/>
    </row>
    <row r="59931" spans="83:83">
      <c r="CE59931" s="227"/>
    </row>
    <row r="59932" spans="83:83">
      <c r="CE59932" s="227"/>
    </row>
    <row r="59933" spans="83:83">
      <c r="CE59933" s="227"/>
    </row>
    <row r="59934" spans="83:83">
      <c r="CE59934" s="227"/>
    </row>
    <row r="59935" spans="83:83">
      <c r="CE59935" s="227"/>
    </row>
    <row r="59936" spans="83:83">
      <c r="CE59936" s="227"/>
    </row>
    <row r="59937" spans="83:83">
      <c r="CE59937" s="227"/>
    </row>
    <row r="59938" spans="83:83">
      <c r="CE59938" s="227"/>
    </row>
    <row r="59939" spans="83:83">
      <c r="CE59939" s="227"/>
    </row>
    <row r="59940" spans="83:83">
      <c r="CE59940" s="227"/>
    </row>
    <row r="59941" spans="83:83">
      <c r="CE59941" s="227"/>
    </row>
    <row r="59942" spans="83:83">
      <c r="CE59942" s="227"/>
    </row>
    <row r="59943" spans="83:83">
      <c r="CE59943" s="227"/>
    </row>
    <row r="59944" spans="83:83">
      <c r="CE59944" s="227"/>
    </row>
    <row r="59945" spans="83:83">
      <c r="CE59945" s="227"/>
    </row>
    <row r="59946" spans="83:83">
      <c r="CE59946" s="227"/>
    </row>
    <row r="59947" spans="83:83">
      <c r="CE59947" s="227"/>
    </row>
    <row r="59948" spans="83:83">
      <c r="CE59948" s="227"/>
    </row>
    <row r="59949" spans="83:83">
      <c r="CE59949" s="227"/>
    </row>
    <row r="59950" spans="83:83">
      <c r="CE59950" s="227"/>
    </row>
    <row r="59951" spans="83:83">
      <c r="CE59951" s="227"/>
    </row>
    <row r="59952" spans="83:83">
      <c r="CE59952" s="227"/>
    </row>
    <row r="59953" spans="83:83">
      <c r="CE59953" s="227"/>
    </row>
    <row r="59954" spans="83:83">
      <c r="CE59954" s="227"/>
    </row>
    <row r="59955" spans="83:83">
      <c r="CE59955" s="227"/>
    </row>
    <row r="59956" spans="83:83">
      <c r="CE59956" s="227"/>
    </row>
    <row r="59957" spans="83:83">
      <c r="CE59957" s="227"/>
    </row>
    <row r="59958" spans="83:83">
      <c r="CE59958" s="227"/>
    </row>
    <row r="59959" spans="83:83">
      <c r="CE59959" s="227"/>
    </row>
    <row r="59960" spans="83:83">
      <c r="CE59960" s="227"/>
    </row>
    <row r="59961" spans="83:83">
      <c r="CE59961" s="227"/>
    </row>
    <row r="59962" spans="83:83">
      <c r="CE59962" s="227"/>
    </row>
    <row r="59963" spans="83:83">
      <c r="CE59963" s="227"/>
    </row>
    <row r="59964" spans="83:83">
      <c r="CE59964" s="227"/>
    </row>
    <row r="59965" spans="83:83">
      <c r="CE59965" s="227"/>
    </row>
    <row r="59966" spans="83:83">
      <c r="CE59966" s="227"/>
    </row>
    <row r="59967" spans="83:83">
      <c r="CE59967" s="227"/>
    </row>
    <row r="59968" spans="83:83">
      <c r="CE59968" s="227"/>
    </row>
    <row r="59969" spans="83:83">
      <c r="CE59969" s="227"/>
    </row>
    <row r="59970" spans="83:83">
      <c r="CE59970" s="227"/>
    </row>
    <row r="59971" spans="83:83">
      <c r="CE59971" s="227"/>
    </row>
    <row r="59972" spans="83:83">
      <c r="CE59972" s="227"/>
    </row>
    <row r="59973" spans="83:83">
      <c r="CE59973" s="227"/>
    </row>
    <row r="59974" spans="83:83">
      <c r="CE59974" s="227"/>
    </row>
    <row r="59975" spans="83:83">
      <c r="CE59975" s="227"/>
    </row>
    <row r="59976" spans="83:83">
      <c r="CE59976" s="227"/>
    </row>
    <row r="59977" spans="83:83">
      <c r="CE59977" s="227"/>
    </row>
    <row r="59978" spans="83:83">
      <c r="CE59978" s="227"/>
    </row>
    <row r="59979" spans="83:83">
      <c r="CE59979" s="227"/>
    </row>
    <row r="59980" spans="83:83">
      <c r="CE59980" s="227"/>
    </row>
    <row r="59981" spans="83:83">
      <c r="CE59981" s="227"/>
    </row>
    <row r="59982" spans="83:83">
      <c r="CE59982" s="227"/>
    </row>
    <row r="59983" spans="83:83">
      <c r="CE59983" s="227"/>
    </row>
    <row r="59984" spans="83:83">
      <c r="CE59984" s="227"/>
    </row>
    <row r="59985" spans="83:83">
      <c r="CE59985" s="227"/>
    </row>
    <row r="59986" spans="83:83">
      <c r="CE59986" s="227"/>
    </row>
    <row r="59987" spans="83:83">
      <c r="CE59987" s="227"/>
    </row>
    <row r="59988" spans="83:83">
      <c r="CE59988" s="227"/>
    </row>
    <row r="59989" spans="83:83">
      <c r="CE59989" s="227"/>
    </row>
    <row r="59990" spans="83:83">
      <c r="CE59990" s="227"/>
    </row>
    <row r="59991" spans="83:83">
      <c r="CE59991" s="227"/>
    </row>
    <row r="59992" spans="83:83">
      <c r="CE59992" s="227"/>
    </row>
    <row r="59993" spans="83:83">
      <c r="CE59993" s="227"/>
    </row>
    <row r="59994" spans="83:83">
      <c r="CE59994" s="227"/>
    </row>
    <row r="59995" spans="83:83">
      <c r="CE59995" s="227"/>
    </row>
    <row r="59996" spans="83:83">
      <c r="CE59996" s="227"/>
    </row>
    <row r="59997" spans="83:83">
      <c r="CE59997" s="227"/>
    </row>
    <row r="59998" spans="83:83">
      <c r="CE59998" s="227"/>
    </row>
    <row r="59999" spans="83:83">
      <c r="CE59999" s="227"/>
    </row>
    <row r="60000" spans="83:83">
      <c r="CE60000" s="227"/>
    </row>
    <row r="60001" spans="83:83">
      <c r="CE60001" s="227"/>
    </row>
    <row r="60002" spans="83:83">
      <c r="CE60002" s="227"/>
    </row>
    <row r="60003" spans="83:83">
      <c r="CE60003" s="227"/>
    </row>
    <row r="60004" spans="83:83">
      <c r="CE60004" s="227"/>
    </row>
    <row r="60005" spans="83:83">
      <c r="CE60005" s="227"/>
    </row>
    <row r="60006" spans="83:83">
      <c r="CE60006" s="227"/>
    </row>
    <row r="60007" spans="83:83">
      <c r="CE60007" s="227"/>
    </row>
    <row r="60008" spans="83:83">
      <c r="CE60008" s="227"/>
    </row>
    <row r="60009" spans="83:83">
      <c r="CE60009" s="227"/>
    </row>
    <row r="60010" spans="83:83">
      <c r="CE60010" s="227"/>
    </row>
    <row r="60011" spans="83:83">
      <c r="CE60011" s="227"/>
    </row>
    <row r="60012" spans="83:83">
      <c r="CE60012" s="227"/>
    </row>
    <row r="60013" spans="83:83">
      <c r="CE60013" s="227"/>
    </row>
    <row r="60014" spans="83:83">
      <c r="CE60014" s="227"/>
    </row>
    <row r="60015" spans="83:83">
      <c r="CE60015" s="227"/>
    </row>
    <row r="60016" spans="83:83">
      <c r="CE60016" s="227"/>
    </row>
    <row r="60017" spans="83:83">
      <c r="CE60017" s="227"/>
    </row>
    <row r="60018" spans="83:83">
      <c r="CE60018" s="227"/>
    </row>
    <row r="60019" spans="83:83">
      <c r="CE60019" s="227"/>
    </row>
    <row r="60020" spans="83:83">
      <c r="CE60020" s="227"/>
    </row>
    <row r="60021" spans="83:83">
      <c r="CE60021" s="227"/>
    </row>
    <row r="60022" spans="83:83">
      <c r="CE60022" s="227"/>
    </row>
    <row r="60023" spans="83:83">
      <c r="CE60023" s="227"/>
    </row>
    <row r="60024" spans="83:83">
      <c r="CE60024" s="227"/>
    </row>
    <row r="60025" spans="83:83">
      <c r="CE60025" s="227"/>
    </row>
    <row r="60026" spans="83:83">
      <c r="CE60026" s="227"/>
    </row>
    <row r="60027" spans="83:83">
      <c r="CE60027" s="227"/>
    </row>
    <row r="60028" spans="83:83">
      <c r="CE60028" s="227"/>
    </row>
    <row r="60029" spans="83:83">
      <c r="CE60029" s="227"/>
    </row>
    <row r="60030" spans="83:83">
      <c r="CE60030" s="227"/>
    </row>
    <row r="60031" spans="83:83">
      <c r="CE60031" s="227"/>
    </row>
    <row r="60032" spans="83:83">
      <c r="CE60032" s="227"/>
    </row>
    <row r="60033" spans="83:83">
      <c r="CE60033" s="227"/>
    </row>
    <row r="60034" spans="83:83">
      <c r="CE60034" s="227"/>
    </row>
    <row r="60035" spans="83:83">
      <c r="CE60035" s="227"/>
    </row>
    <row r="60036" spans="83:83">
      <c r="CE60036" s="227"/>
    </row>
    <row r="60037" spans="83:83">
      <c r="CE60037" s="227"/>
    </row>
    <row r="60038" spans="83:83">
      <c r="CE60038" s="227"/>
    </row>
    <row r="60039" spans="83:83">
      <c r="CE60039" s="227"/>
    </row>
    <row r="60040" spans="83:83">
      <c r="CE60040" s="227"/>
    </row>
    <row r="60041" spans="83:83">
      <c r="CE60041" s="227"/>
    </row>
    <row r="60042" spans="83:83">
      <c r="CE60042" s="227"/>
    </row>
    <row r="60043" spans="83:83">
      <c r="CE60043" s="227"/>
    </row>
    <row r="60044" spans="83:83">
      <c r="CE60044" s="227"/>
    </row>
    <row r="60045" spans="83:83">
      <c r="CE60045" s="227"/>
    </row>
    <row r="60046" spans="83:83">
      <c r="CE60046" s="227"/>
    </row>
    <row r="60047" spans="83:83">
      <c r="CE60047" s="227"/>
    </row>
    <row r="60048" spans="83:83">
      <c r="CE60048" s="227"/>
    </row>
    <row r="60049" spans="83:83">
      <c r="CE60049" s="227"/>
    </row>
    <row r="60050" spans="83:83">
      <c r="CE60050" s="227"/>
    </row>
    <row r="60051" spans="83:83">
      <c r="CE60051" s="227"/>
    </row>
    <row r="60052" spans="83:83">
      <c r="CE60052" s="227"/>
    </row>
    <row r="60053" spans="83:83">
      <c r="CE60053" s="227"/>
    </row>
    <row r="60054" spans="83:83">
      <c r="CE60054" s="227"/>
    </row>
    <row r="60055" spans="83:83">
      <c r="CE60055" s="227"/>
    </row>
    <row r="60056" spans="83:83">
      <c r="CE60056" s="227"/>
    </row>
    <row r="60057" spans="83:83">
      <c r="CE60057" s="227"/>
    </row>
    <row r="60058" spans="83:83">
      <c r="CE60058" s="227"/>
    </row>
    <row r="60059" spans="83:83">
      <c r="CE60059" s="227"/>
    </row>
    <row r="60060" spans="83:83">
      <c r="CE60060" s="227"/>
    </row>
    <row r="60061" spans="83:83">
      <c r="CE60061" s="227"/>
    </row>
    <row r="60062" spans="83:83">
      <c r="CE60062" s="227"/>
    </row>
    <row r="60063" spans="83:83">
      <c r="CE60063" s="227"/>
    </row>
    <row r="60064" spans="83:83">
      <c r="CE60064" s="227"/>
    </row>
    <row r="60065" spans="83:83">
      <c r="CE60065" s="227"/>
    </row>
    <row r="60066" spans="83:83">
      <c r="CE60066" s="227"/>
    </row>
    <row r="60067" spans="83:83">
      <c r="CE60067" s="227"/>
    </row>
    <row r="60068" spans="83:83">
      <c r="CE60068" s="227"/>
    </row>
    <row r="60069" spans="83:83">
      <c r="CE60069" s="227"/>
    </row>
    <row r="60070" spans="83:83">
      <c r="CE60070" s="227"/>
    </row>
    <row r="60071" spans="83:83">
      <c r="CE60071" s="227"/>
    </row>
    <row r="60072" spans="83:83">
      <c r="CE60072" s="227"/>
    </row>
    <row r="60073" spans="83:83">
      <c r="CE60073" s="227"/>
    </row>
    <row r="60074" spans="83:83">
      <c r="CE60074" s="227"/>
    </row>
    <row r="60075" spans="83:83">
      <c r="CE60075" s="227"/>
    </row>
    <row r="60076" spans="83:83">
      <c r="CE60076" s="227"/>
    </row>
    <row r="60077" spans="83:83">
      <c r="CE60077" s="227"/>
    </row>
    <row r="60078" spans="83:83">
      <c r="CE60078" s="227"/>
    </row>
    <row r="60079" spans="83:83">
      <c r="CE60079" s="227"/>
    </row>
    <row r="60080" spans="83:83">
      <c r="CE60080" s="227"/>
    </row>
    <row r="60081" spans="83:83">
      <c r="CE60081" s="227"/>
    </row>
    <row r="60082" spans="83:83">
      <c r="CE60082" s="227"/>
    </row>
    <row r="60083" spans="83:83">
      <c r="CE60083" s="227"/>
    </row>
    <row r="60084" spans="83:83">
      <c r="CE60084" s="227"/>
    </row>
    <row r="60085" spans="83:83">
      <c r="CE60085" s="227"/>
    </row>
    <row r="60086" spans="83:83">
      <c r="CE60086" s="227"/>
    </row>
    <row r="60087" spans="83:83">
      <c r="CE60087" s="227"/>
    </row>
    <row r="60088" spans="83:83">
      <c r="CE60088" s="227"/>
    </row>
    <row r="60089" spans="83:83">
      <c r="CE60089" s="227"/>
    </row>
    <row r="60090" spans="83:83">
      <c r="CE60090" s="227"/>
    </row>
    <row r="60091" spans="83:83">
      <c r="CE60091" s="227"/>
    </row>
    <row r="60092" spans="83:83">
      <c r="CE60092" s="227"/>
    </row>
    <row r="60093" spans="83:83">
      <c r="CE60093" s="227"/>
    </row>
    <row r="60094" spans="83:83">
      <c r="CE60094" s="227"/>
    </row>
    <row r="60095" spans="83:83">
      <c r="CE60095" s="227"/>
    </row>
    <row r="60096" spans="83:83">
      <c r="CE60096" s="227"/>
    </row>
    <row r="60097" spans="83:83">
      <c r="CE60097" s="227"/>
    </row>
    <row r="60098" spans="83:83">
      <c r="CE60098" s="227"/>
    </row>
    <row r="60099" spans="83:83">
      <c r="CE60099" s="227"/>
    </row>
    <row r="60100" spans="83:83">
      <c r="CE60100" s="227"/>
    </row>
    <row r="60101" spans="83:83">
      <c r="CE60101" s="227"/>
    </row>
    <row r="60102" spans="83:83">
      <c r="CE60102" s="227"/>
    </row>
    <row r="60103" spans="83:83">
      <c r="CE60103" s="227"/>
    </row>
    <row r="60104" spans="83:83">
      <c r="CE60104" s="227"/>
    </row>
    <row r="60105" spans="83:83">
      <c r="CE60105" s="227"/>
    </row>
    <row r="60106" spans="83:83">
      <c r="CE60106" s="227"/>
    </row>
    <row r="60107" spans="83:83">
      <c r="CE60107" s="227"/>
    </row>
    <row r="60108" spans="83:83">
      <c r="CE60108" s="227"/>
    </row>
    <row r="60109" spans="83:83">
      <c r="CE60109" s="227"/>
    </row>
    <row r="60110" spans="83:83">
      <c r="CE60110" s="227"/>
    </row>
    <row r="60111" spans="83:83">
      <c r="CE60111" s="227"/>
    </row>
    <row r="60112" spans="83:83">
      <c r="CE60112" s="227"/>
    </row>
    <row r="60113" spans="83:83">
      <c r="CE60113" s="227"/>
    </row>
    <row r="60114" spans="83:83">
      <c r="CE60114" s="227"/>
    </row>
    <row r="60115" spans="83:83">
      <c r="CE60115" s="227"/>
    </row>
    <row r="60116" spans="83:83">
      <c r="CE60116" s="227"/>
    </row>
    <row r="60117" spans="83:83">
      <c r="CE60117" s="227"/>
    </row>
    <row r="60118" spans="83:83">
      <c r="CE60118" s="227"/>
    </row>
    <row r="60119" spans="83:83">
      <c r="CE60119" s="227"/>
    </row>
    <row r="60120" spans="83:83">
      <c r="CE60120" s="227"/>
    </row>
    <row r="60121" spans="83:83">
      <c r="CE60121" s="227"/>
    </row>
    <row r="60122" spans="83:83">
      <c r="CE60122" s="227"/>
    </row>
    <row r="60123" spans="83:83">
      <c r="CE60123" s="227"/>
    </row>
    <row r="60124" spans="83:83">
      <c r="CE60124" s="227"/>
    </row>
    <row r="60125" spans="83:83">
      <c r="CE60125" s="227"/>
    </row>
    <row r="60126" spans="83:83">
      <c r="CE60126" s="227"/>
    </row>
    <row r="60127" spans="83:83">
      <c r="CE60127" s="227"/>
    </row>
    <row r="60128" spans="83:83">
      <c r="CE60128" s="227"/>
    </row>
    <row r="60129" spans="83:83">
      <c r="CE60129" s="227"/>
    </row>
    <row r="60130" spans="83:83">
      <c r="CE60130" s="227"/>
    </row>
    <row r="60131" spans="83:83">
      <c r="CE60131" s="227"/>
    </row>
    <row r="60132" spans="83:83">
      <c r="CE60132" s="227"/>
    </row>
    <row r="60133" spans="83:83">
      <c r="CE60133" s="227"/>
    </row>
    <row r="60134" spans="83:83">
      <c r="CE60134" s="227"/>
    </row>
    <row r="60135" spans="83:83">
      <c r="CE60135" s="227"/>
    </row>
    <row r="60136" spans="83:83">
      <c r="CE60136" s="227"/>
    </row>
    <row r="60137" spans="83:83">
      <c r="CE60137" s="227"/>
    </row>
    <row r="60138" spans="83:83">
      <c r="CE60138" s="227"/>
    </row>
    <row r="60139" spans="83:83">
      <c r="CE60139" s="227"/>
    </row>
    <row r="60140" spans="83:83">
      <c r="CE60140" s="227"/>
    </row>
    <row r="60141" spans="83:83">
      <c r="CE60141" s="227"/>
    </row>
    <row r="60142" spans="83:83">
      <c r="CE60142" s="227"/>
    </row>
    <row r="60143" spans="83:83">
      <c r="CE60143" s="227"/>
    </row>
    <row r="60144" spans="83:83">
      <c r="CE60144" s="227"/>
    </row>
    <row r="60145" spans="83:83">
      <c r="CE60145" s="227"/>
    </row>
    <row r="60146" spans="83:83">
      <c r="CE60146" s="227"/>
    </row>
    <row r="60147" spans="83:83">
      <c r="CE60147" s="227"/>
    </row>
    <row r="60148" spans="83:83">
      <c r="CE60148" s="227"/>
    </row>
    <row r="60149" spans="83:83">
      <c r="CE60149" s="227"/>
    </row>
    <row r="60150" spans="83:83">
      <c r="CE60150" s="227"/>
    </row>
    <row r="60151" spans="83:83">
      <c r="CE60151" s="227"/>
    </row>
    <row r="60152" spans="83:83">
      <c r="CE60152" s="227"/>
    </row>
    <row r="60153" spans="83:83">
      <c r="CE60153" s="227"/>
    </row>
    <row r="60154" spans="83:83">
      <c r="CE60154" s="227"/>
    </row>
    <row r="60155" spans="83:83">
      <c r="CE60155" s="227"/>
    </row>
    <row r="60156" spans="83:83">
      <c r="CE60156" s="227"/>
    </row>
    <row r="60157" spans="83:83">
      <c r="CE60157" s="227"/>
    </row>
    <row r="60158" spans="83:83">
      <c r="CE60158" s="227"/>
    </row>
    <row r="60159" spans="83:83">
      <c r="CE60159" s="227"/>
    </row>
    <row r="60160" spans="83:83">
      <c r="CE60160" s="227"/>
    </row>
    <row r="60161" spans="83:83">
      <c r="CE60161" s="227"/>
    </row>
    <row r="60162" spans="83:83">
      <c r="CE60162" s="227"/>
    </row>
    <row r="60163" spans="83:83">
      <c r="CE60163" s="227"/>
    </row>
    <row r="60164" spans="83:83">
      <c r="CE60164" s="227"/>
    </row>
    <row r="60165" spans="83:83">
      <c r="CE60165" s="227"/>
    </row>
    <row r="60166" spans="83:83">
      <c r="CE60166" s="227"/>
    </row>
    <row r="60167" spans="83:83">
      <c r="CE60167" s="227"/>
    </row>
    <row r="60168" spans="83:83">
      <c r="CE60168" s="227"/>
    </row>
    <row r="60169" spans="83:83">
      <c r="CE60169" s="227"/>
    </row>
    <row r="60170" spans="83:83">
      <c r="CE60170" s="227"/>
    </row>
    <row r="60171" spans="83:83">
      <c r="CE60171" s="227"/>
    </row>
    <row r="60172" spans="83:83">
      <c r="CE60172" s="227"/>
    </row>
    <row r="60173" spans="83:83">
      <c r="CE60173" s="227"/>
    </row>
    <row r="60174" spans="83:83">
      <c r="CE60174" s="227"/>
    </row>
    <row r="60175" spans="83:83">
      <c r="CE60175" s="227"/>
    </row>
    <row r="60176" spans="83:83">
      <c r="CE60176" s="227"/>
    </row>
    <row r="60177" spans="83:83">
      <c r="CE60177" s="227"/>
    </row>
    <row r="60178" spans="83:83">
      <c r="CE60178" s="227"/>
    </row>
    <row r="60179" spans="83:83">
      <c r="CE60179" s="227"/>
    </row>
    <row r="60180" spans="83:83">
      <c r="CE60180" s="227"/>
    </row>
    <row r="60181" spans="83:83">
      <c r="CE60181" s="227"/>
    </row>
    <row r="60182" spans="83:83">
      <c r="CE60182" s="227"/>
    </row>
    <row r="60183" spans="83:83">
      <c r="CE60183" s="227"/>
    </row>
    <row r="60184" spans="83:83">
      <c r="CE60184" s="227"/>
    </row>
    <row r="60185" spans="83:83">
      <c r="CE60185" s="227"/>
    </row>
    <row r="60186" spans="83:83">
      <c r="CE60186" s="227"/>
    </row>
    <row r="60187" spans="83:83">
      <c r="CE60187" s="227"/>
    </row>
    <row r="60188" spans="83:83">
      <c r="CE60188" s="227"/>
    </row>
    <row r="60189" spans="83:83">
      <c r="CE60189" s="227"/>
    </row>
    <row r="60190" spans="83:83">
      <c r="CE60190" s="227"/>
    </row>
    <row r="60191" spans="83:83">
      <c r="CE60191" s="227"/>
    </row>
    <row r="60192" spans="83:83">
      <c r="CE60192" s="227"/>
    </row>
    <row r="60193" spans="83:83">
      <c r="CE60193" s="227"/>
    </row>
    <row r="60194" spans="83:83">
      <c r="CE60194" s="227"/>
    </row>
    <row r="60195" spans="83:83">
      <c r="CE60195" s="227"/>
    </row>
    <row r="60196" spans="83:83">
      <c r="CE60196" s="227"/>
    </row>
    <row r="60197" spans="83:83">
      <c r="CE60197" s="227"/>
    </row>
    <row r="60198" spans="83:83">
      <c r="CE60198" s="227"/>
    </row>
    <row r="60199" spans="83:83">
      <c r="CE60199" s="227"/>
    </row>
    <row r="60200" spans="83:83">
      <c r="CE60200" s="227"/>
    </row>
    <row r="60201" spans="83:83">
      <c r="CE60201" s="227"/>
    </row>
    <row r="60202" spans="83:83">
      <c r="CE60202" s="227"/>
    </row>
    <row r="60203" spans="83:83">
      <c r="CE60203" s="227"/>
    </row>
    <row r="60204" spans="83:83">
      <c r="CE60204" s="227"/>
    </row>
    <row r="60205" spans="83:83">
      <c r="CE60205" s="227"/>
    </row>
    <row r="60206" spans="83:83">
      <c r="CE60206" s="227"/>
    </row>
    <row r="60207" spans="83:83">
      <c r="CE60207" s="227"/>
    </row>
    <row r="60208" spans="83:83">
      <c r="CE60208" s="227"/>
    </row>
    <row r="60209" spans="83:83">
      <c r="CE60209" s="227"/>
    </row>
    <row r="60210" spans="83:83">
      <c r="CE60210" s="227"/>
    </row>
    <row r="60211" spans="83:83">
      <c r="CE60211" s="227"/>
    </row>
    <row r="60212" spans="83:83">
      <c r="CE60212" s="227"/>
    </row>
    <row r="60213" spans="83:83">
      <c r="CE60213" s="227"/>
    </row>
    <row r="60214" spans="83:83">
      <c r="CE60214" s="227"/>
    </row>
    <row r="60215" spans="83:83">
      <c r="CE60215" s="227"/>
    </row>
    <row r="60216" spans="83:83">
      <c r="CE60216" s="227"/>
    </row>
    <row r="60217" spans="83:83">
      <c r="CE60217" s="227"/>
    </row>
    <row r="60218" spans="83:83">
      <c r="CE60218" s="227"/>
    </row>
    <row r="60219" spans="83:83">
      <c r="CE60219" s="227"/>
    </row>
    <row r="60220" spans="83:83">
      <c r="CE60220" s="227"/>
    </row>
    <row r="60221" spans="83:83">
      <c r="CE60221" s="227"/>
    </row>
    <row r="60222" spans="83:83">
      <c r="CE60222" s="227"/>
    </row>
    <row r="60223" spans="83:83">
      <c r="CE60223" s="227"/>
    </row>
    <row r="60224" spans="83:83">
      <c r="CE60224" s="227"/>
    </row>
    <row r="60225" spans="83:83">
      <c r="CE60225" s="227"/>
    </row>
    <row r="60226" spans="83:83">
      <c r="CE60226" s="227"/>
    </row>
    <row r="60227" spans="83:83">
      <c r="CE60227" s="227"/>
    </row>
    <row r="60228" spans="83:83">
      <c r="CE60228" s="227"/>
    </row>
    <row r="60229" spans="83:83">
      <c r="CE60229" s="227"/>
    </row>
    <row r="60230" spans="83:83">
      <c r="CE60230" s="227"/>
    </row>
    <row r="60231" spans="83:83">
      <c r="CE60231" s="227"/>
    </row>
    <row r="60232" spans="83:83">
      <c r="CE60232" s="227"/>
    </row>
    <row r="60233" spans="83:83">
      <c r="CE60233" s="227"/>
    </row>
    <row r="60234" spans="83:83">
      <c r="CE60234" s="227"/>
    </row>
    <row r="60235" spans="83:83">
      <c r="CE60235" s="227"/>
    </row>
    <row r="60236" spans="83:83">
      <c r="CE60236" s="227"/>
    </row>
    <row r="60237" spans="83:83">
      <c r="CE60237" s="227"/>
    </row>
    <row r="60238" spans="83:83">
      <c r="CE60238" s="227"/>
    </row>
    <row r="60239" spans="83:83">
      <c r="CE60239" s="227"/>
    </row>
    <row r="60240" spans="83:83">
      <c r="CE60240" s="227"/>
    </row>
    <row r="60241" spans="83:83">
      <c r="CE60241" s="227"/>
    </row>
    <row r="60242" spans="83:83">
      <c r="CE60242" s="227"/>
    </row>
    <row r="60243" spans="83:83">
      <c r="CE60243" s="227"/>
    </row>
    <row r="60244" spans="83:83">
      <c r="CE60244" s="227"/>
    </row>
    <row r="60245" spans="83:83">
      <c r="CE60245" s="227"/>
    </row>
    <row r="60246" spans="83:83">
      <c r="CE60246" s="227"/>
    </row>
    <row r="60247" spans="83:83">
      <c r="CE60247" s="227"/>
    </row>
    <row r="60248" spans="83:83">
      <c r="CE60248" s="227"/>
    </row>
    <row r="60249" spans="83:83">
      <c r="CE60249" s="227"/>
    </row>
    <row r="60250" spans="83:83">
      <c r="CE60250" s="227"/>
    </row>
    <row r="60251" spans="83:83">
      <c r="CE60251" s="227"/>
    </row>
    <row r="60252" spans="83:83">
      <c r="CE60252" s="227"/>
    </row>
    <row r="60253" spans="83:83">
      <c r="CE60253" s="227"/>
    </row>
    <row r="60254" spans="83:83">
      <c r="CE60254" s="227"/>
    </row>
    <row r="60255" spans="83:83">
      <c r="CE60255" s="227"/>
    </row>
    <row r="60256" spans="83:83">
      <c r="CE60256" s="227"/>
    </row>
    <row r="60257" spans="83:83">
      <c r="CE60257" s="227"/>
    </row>
    <row r="60258" spans="83:83">
      <c r="CE60258" s="227"/>
    </row>
    <row r="60259" spans="83:83">
      <c r="CE60259" s="227"/>
    </row>
    <row r="60260" spans="83:83">
      <c r="CE60260" s="227"/>
    </row>
    <row r="60261" spans="83:83">
      <c r="CE60261" s="227"/>
    </row>
    <row r="60262" spans="83:83">
      <c r="CE60262" s="227"/>
    </row>
    <row r="60263" spans="83:83">
      <c r="CE60263" s="227"/>
    </row>
    <row r="60264" spans="83:83">
      <c r="CE60264" s="227"/>
    </row>
    <row r="60265" spans="83:83">
      <c r="CE60265" s="227"/>
    </row>
    <row r="60266" spans="83:83">
      <c r="CE60266" s="227"/>
    </row>
    <row r="60267" spans="83:83">
      <c r="CE60267" s="227"/>
    </row>
    <row r="60268" spans="83:83">
      <c r="CE60268" s="227"/>
    </row>
    <row r="60269" spans="83:83">
      <c r="CE60269" s="227"/>
    </row>
    <row r="60270" spans="83:83">
      <c r="CE60270" s="227"/>
    </row>
    <row r="60271" spans="83:83">
      <c r="CE60271" s="227"/>
    </row>
    <row r="60272" spans="83:83">
      <c r="CE60272" s="227"/>
    </row>
    <row r="60273" spans="83:83">
      <c r="CE60273" s="227"/>
    </row>
    <row r="60274" spans="83:83">
      <c r="CE60274" s="227"/>
    </row>
    <row r="60275" spans="83:83">
      <c r="CE60275" s="227"/>
    </row>
    <row r="60276" spans="83:83">
      <c r="CE60276" s="227"/>
    </row>
    <row r="60277" spans="83:83">
      <c r="CE60277" s="227"/>
    </row>
    <row r="60278" spans="83:83">
      <c r="CE60278" s="227"/>
    </row>
    <row r="60279" spans="83:83">
      <c r="CE60279" s="227"/>
    </row>
    <row r="60280" spans="83:83">
      <c r="CE60280" s="227"/>
    </row>
    <row r="60281" spans="83:83">
      <c r="CE60281" s="227"/>
    </row>
    <row r="60282" spans="83:83">
      <c r="CE60282" s="227"/>
    </row>
    <row r="60283" spans="83:83">
      <c r="CE60283" s="227"/>
    </row>
    <row r="60284" spans="83:83">
      <c r="CE60284" s="227"/>
    </row>
    <row r="60285" spans="83:83">
      <c r="CE60285" s="227"/>
    </row>
    <row r="60286" spans="83:83">
      <c r="CE60286" s="227"/>
    </row>
    <row r="60287" spans="83:83">
      <c r="CE60287" s="227"/>
    </row>
    <row r="60288" spans="83:83">
      <c r="CE60288" s="227"/>
    </row>
    <row r="60289" spans="83:83">
      <c r="CE60289" s="227"/>
    </row>
    <row r="60290" spans="83:83">
      <c r="CE60290" s="227"/>
    </row>
    <row r="60291" spans="83:83">
      <c r="CE60291" s="227"/>
    </row>
    <row r="60292" spans="83:83">
      <c r="CE60292" s="227"/>
    </row>
    <row r="60293" spans="83:83">
      <c r="CE60293" s="227"/>
    </row>
    <row r="60294" spans="83:83">
      <c r="CE60294" s="227"/>
    </row>
    <row r="60295" spans="83:83">
      <c r="CE60295" s="227"/>
    </row>
    <row r="60296" spans="83:83">
      <c r="CE60296" s="227"/>
    </row>
    <row r="60297" spans="83:83">
      <c r="CE60297" s="227"/>
    </row>
    <row r="60298" spans="83:83">
      <c r="CE60298" s="227"/>
    </row>
    <row r="60299" spans="83:83">
      <c r="CE60299" s="227"/>
    </row>
    <row r="60300" spans="83:83">
      <c r="CE60300" s="227"/>
    </row>
    <row r="60301" spans="83:83">
      <c r="CE60301" s="227"/>
    </row>
    <row r="60302" spans="83:83">
      <c r="CE60302" s="227"/>
    </row>
    <row r="60303" spans="83:83">
      <c r="CE60303" s="227"/>
    </row>
    <row r="60304" spans="83:83">
      <c r="CE60304" s="227"/>
    </row>
    <row r="60305" spans="83:83">
      <c r="CE60305" s="227"/>
    </row>
    <row r="60306" spans="83:83">
      <c r="CE60306" s="227"/>
    </row>
    <row r="60307" spans="83:83">
      <c r="CE60307" s="227"/>
    </row>
    <row r="60308" spans="83:83">
      <c r="CE60308" s="227"/>
    </row>
    <row r="60309" spans="83:83">
      <c r="CE60309" s="227"/>
    </row>
    <row r="60310" spans="83:83">
      <c r="CE60310" s="227"/>
    </row>
    <row r="60311" spans="83:83">
      <c r="CE60311" s="227"/>
    </row>
    <row r="60312" spans="83:83">
      <c r="CE60312" s="227"/>
    </row>
    <row r="60313" spans="83:83">
      <c r="CE60313" s="227"/>
    </row>
    <row r="60314" spans="83:83">
      <c r="CE60314" s="227"/>
    </row>
    <row r="60315" spans="83:83">
      <c r="CE60315" s="227"/>
    </row>
    <row r="60316" spans="83:83">
      <c r="CE60316" s="227"/>
    </row>
    <row r="60317" spans="83:83">
      <c r="CE60317" s="227"/>
    </row>
    <row r="60318" spans="83:83">
      <c r="CE60318" s="227"/>
    </row>
    <row r="60319" spans="83:83">
      <c r="CE60319" s="227"/>
    </row>
    <row r="60320" spans="83:83">
      <c r="CE60320" s="227"/>
    </row>
    <row r="60321" spans="83:83">
      <c r="CE60321" s="227"/>
    </row>
    <row r="60322" spans="83:83">
      <c r="CE60322" s="227"/>
    </row>
    <row r="60323" spans="83:83">
      <c r="CE60323" s="227"/>
    </row>
    <row r="60324" spans="83:83">
      <c r="CE60324" s="227"/>
    </row>
    <row r="60325" spans="83:83">
      <c r="CE60325" s="227"/>
    </row>
    <row r="60326" spans="83:83">
      <c r="CE60326" s="227"/>
    </row>
    <row r="60327" spans="83:83">
      <c r="CE60327" s="227"/>
    </row>
    <row r="60328" spans="83:83">
      <c r="CE60328" s="227"/>
    </row>
    <row r="60329" spans="83:83">
      <c r="CE60329" s="227"/>
    </row>
    <row r="60330" spans="83:83">
      <c r="CE60330" s="227"/>
    </row>
    <row r="60331" spans="83:83">
      <c r="CE60331" s="227"/>
    </row>
    <row r="60332" spans="83:83">
      <c r="CE60332" s="227"/>
    </row>
    <row r="60333" spans="83:83">
      <c r="CE60333" s="227"/>
    </row>
    <row r="60334" spans="83:83">
      <c r="CE60334" s="227"/>
    </row>
    <row r="60335" spans="83:83">
      <c r="CE60335" s="227"/>
    </row>
    <row r="60336" spans="83:83">
      <c r="CE60336" s="227"/>
    </row>
    <row r="60337" spans="83:83">
      <c r="CE60337" s="227"/>
    </row>
    <row r="60338" spans="83:83">
      <c r="CE60338" s="227"/>
    </row>
    <row r="60339" spans="83:83">
      <c r="CE60339" s="227"/>
    </row>
    <row r="60340" spans="83:83">
      <c r="CE60340" s="227"/>
    </row>
    <row r="60341" spans="83:83">
      <c r="CE60341" s="227"/>
    </row>
    <row r="60342" spans="83:83">
      <c r="CE60342" s="227"/>
    </row>
    <row r="60343" spans="83:83">
      <c r="CE60343" s="227"/>
    </row>
    <row r="60344" spans="83:83">
      <c r="CE60344" s="227"/>
    </row>
    <row r="60345" spans="83:83">
      <c r="CE60345" s="227"/>
    </row>
    <row r="60346" spans="83:83">
      <c r="CE60346" s="227"/>
    </row>
    <row r="60347" spans="83:83">
      <c r="CE60347" s="227"/>
    </row>
    <row r="60348" spans="83:83">
      <c r="CE60348" s="227"/>
    </row>
    <row r="60349" spans="83:83">
      <c r="CE60349" s="227"/>
    </row>
    <row r="60350" spans="83:83">
      <c r="CE60350" s="227"/>
    </row>
    <row r="60351" spans="83:83">
      <c r="CE60351" s="227"/>
    </row>
    <row r="60352" spans="83:83">
      <c r="CE60352" s="227"/>
    </row>
    <row r="60353" spans="83:83">
      <c r="CE60353" s="227"/>
    </row>
    <row r="60354" spans="83:83">
      <c r="CE60354" s="227"/>
    </row>
    <row r="60355" spans="83:83">
      <c r="CE60355" s="227"/>
    </row>
    <row r="60356" spans="83:83">
      <c r="CE60356" s="227"/>
    </row>
    <row r="60357" spans="83:83">
      <c r="CE60357" s="227"/>
    </row>
    <row r="60358" spans="83:83">
      <c r="CE60358" s="227"/>
    </row>
    <row r="60359" spans="83:83">
      <c r="CE60359" s="227"/>
    </row>
    <row r="60360" spans="83:83">
      <c r="CE60360" s="227"/>
    </row>
    <row r="60361" spans="83:83">
      <c r="CE60361" s="227"/>
    </row>
    <row r="60362" spans="83:83">
      <c r="CE60362" s="227"/>
    </row>
    <row r="60363" spans="83:83">
      <c r="CE60363" s="227"/>
    </row>
    <row r="60364" spans="83:83">
      <c r="CE60364" s="227"/>
    </row>
    <row r="60365" spans="83:83">
      <c r="CE60365" s="227"/>
    </row>
    <row r="60366" spans="83:83">
      <c r="CE60366" s="227"/>
    </row>
    <row r="60367" spans="83:83">
      <c r="CE60367" s="227"/>
    </row>
    <row r="60368" spans="83:83">
      <c r="CE60368" s="227"/>
    </row>
    <row r="60369" spans="83:83">
      <c r="CE60369" s="227"/>
    </row>
    <row r="60370" spans="83:83">
      <c r="CE60370" s="227"/>
    </row>
    <row r="60371" spans="83:83">
      <c r="CE60371" s="227"/>
    </row>
    <row r="60372" spans="83:83">
      <c r="CE60372" s="227"/>
    </row>
    <row r="60373" spans="83:83">
      <c r="CE60373" s="227"/>
    </row>
    <row r="60374" spans="83:83">
      <c r="CE60374" s="227"/>
    </row>
    <row r="60375" spans="83:83">
      <c r="CE60375" s="227"/>
    </row>
    <row r="60376" spans="83:83">
      <c r="CE60376" s="227"/>
    </row>
    <row r="60377" spans="83:83">
      <c r="CE60377" s="227"/>
    </row>
    <row r="60378" spans="83:83">
      <c r="CE60378" s="227"/>
    </row>
    <row r="60379" spans="83:83">
      <c r="CE60379" s="227"/>
    </row>
    <row r="60380" spans="83:83">
      <c r="CE60380" s="227"/>
    </row>
    <row r="60381" spans="83:83">
      <c r="CE60381" s="227"/>
    </row>
    <row r="60382" spans="83:83">
      <c r="CE60382" s="227"/>
    </row>
    <row r="60383" spans="83:83">
      <c r="CE60383" s="227"/>
    </row>
    <row r="60384" spans="83:83">
      <c r="CE60384" s="227"/>
    </row>
    <row r="60385" spans="83:83">
      <c r="CE60385" s="227"/>
    </row>
    <row r="60386" spans="83:83">
      <c r="CE60386" s="227"/>
    </row>
    <row r="60387" spans="83:83">
      <c r="CE60387" s="227"/>
    </row>
    <row r="60388" spans="83:83">
      <c r="CE60388" s="227"/>
    </row>
    <row r="60389" spans="83:83">
      <c r="CE60389" s="227"/>
    </row>
    <row r="60390" spans="83:83">
      <c r="CE60390" s="227"/>
    </row>
    <row r="60391" spans="83:83">
      <c r="CE60391" s="227"/>
    </row>
    <row r="60392" spans="83:83">
      <c r="CE60392" s="227"/>
    </row>
    <row r="60393" spans="83:83">
      <c r="CE60393" s="227"/>
    </row>
    <row r="60394" spans="83:83">
      <c r="CE60394" s="227"/>
    </row>
    <row r="60395" spans="83:83">
      <c r="CE60395" s="227"/>
    </row>
    <row r="60396" spans="83:83">
      <c r="CE60396" s="227"/>
    </row>
    <row r="60397" spans="83:83">
      <c r="CE60397" s="227"/>
    </row>
    <row r="60398" spans="83:83">
      <c r="CE60398" s="227"/>
    </row>
    <row r="60399" spans="83:83">
      <c r="CE60399" s="227"/>
    </row>
    <row r="60400" spans="83:83">
      <c r="CE60400" s="227"/>
    </row>
    <row r="60401" spans="83:83">
      <c r="CE60401" s="227"/>
    </row>
    <row r="60402" spans="83:83">
      <c r="CE60402" s="227"/>
    </row>
    <row r="60403" spans="83:83">
      <c r="CE60403" s="227"/>
    </row>
    <row r="60404" spans="83:83">
      <c r="CE60404" s="227"/>
    </row>
    <row r="60405" spans="83:83">
      <c r="CE60405" s="227"/>
    </row>
    <row r="60406" spans="83:83">
      <c r="CE60406" s="227"/>
    </row>
    <row r="60407" spans="83:83">
      <c r="CE60407" s="227"/>
    </row>
    <row r="60408" spans="83:83">
      <c r="CE60408" s="227"/>
    </row>
    <row r="60409" spans="83:83">
      <c r="CE60409" s="227"/>
    </row>
    <row r="60410" spans="83:83">
      <c r="CE60410" s="227"/>
    </row>
    <row r="60411" spans="83:83">
      <c r="CE60411" s="227"/>
    </row>
    <row r="60412" spans="83:83">
      <c r="CE60412" s="227"/>
    </row>
    <row r="60413" spans="83:83">
      <c r="CE60413" s="227"/>
    </row>
    <row r="60414" spans="83:83">
      <c r="CE60414" s="227"/>
    </row>
    <row r="60415" spans="83:83">
      <c r="CE60415" s="227"/>
    </row>
    <row r="60416" spans="83:83">
      <c r="CE60416" s="227"/>
    </row>
    <row r="60417" spans="83:83">
      <c r="CE60417" s="227"/>
    </row>
    <row r="60418" spans="83:83">
      <c r="CE60418" s="227"/>
    </row>
    <row r="60419" spans="83:83">
      <c r="CE60419" s="227"/>
    </row>
    <row r="60420" spans="83:83">
      <c r="CE60420" s="227"/>
    </row>
    <row r="60421" spans="83:83">
      <c r="CE60421" s="227"/>
    </row>
    <row r="60422" spans="83:83">
      <c r="CE60422" s="227"/>
    </row>
    <row r="60423" spans="83:83">
      <c r="CE60423" s="227"/>
    </row>
    <row r="60424" spans="83:83">
      <c r="CE60424" s="227"/>
    </row>
    <row r="60425" spans="83:83">
      <c r="CE60425" s="227"/>
    </row>
    <row r="60426" spans="83:83">
      <c r="CE60426" s="227"/>
    </row>
    <row r="60427" spans="83:83">
      <c r="CE60427" s="227"/>
    </row>
    <row r="60428" spans="83:83">
      <c r="CE60428" s="227"/>
    </row>
    <row r="60429" spans="83:83">
      <c r="CE60429" s="227"/>
    </row>
    <row r="60430" spans="83:83">
      <c r="CE60430" s="227"/>
    </row>
    <row r="60431" spans="83:83">
      <c r="CE60431" s="227"/>
    </row>
    <row r="60432" spans="83:83">
      <c r="CE60432" s="227"/>
    </row>
    <row r="60433" spans="83:83">
      <c r="CE60433" s="227"/>
    </row>
    <row r="60434" spans="83:83">
      <c r="CE60434" s="227"/>
    </row>
    <row r="60435" spans="83:83">
      <c r="CE60435" s="227"/>
    </row>
    <row r="60436" spans="83:83">
      <c r="CE60436" s="227"/>
    </row>
    <row r="60437" spans="83:83">
      <c r="CE60437" s="227"/>
    </row>
    <row r="60438" spans="83:83">
      <c r="CE60438" s="227"/>
    </row>
    <row r="60439" spans="83:83">
      <c r="CE60439" s="227"/>
    </row>
    <row r="60440" spans="83:83">
      <c r="CE60440" s="227"/>
    </row>
    <row r="60441" spans="83:83">
      <c r="CE60441" s="227"/>
    </row>
    <row r="60442" spans="83:83">
      <c r="CE60442" s="227"/>
    </row>
    <row r="60443" spans="83:83">
      <c r="CE60443" s="227"/>
    </row>
    <row r="60444" spans="83:83">
      <c r="CE60444" s="227"/>
    </row>
    <row r="60445" spans="83:83">
      <c r="CE60445" s="227"/>
    </row>
    <row r="60446" spans="83:83">
      <c r="CE60446" s="227"/>
    </row>
    <row r="60447" spans="83:83">
      <c r="CE60447" s="227"/>
    </row>
    <row r="60448" spans="83:83">
      <c r="CE60448" s="227"/>
    </row>
    <row r="60449" spans="83:83">
      <c r="CE60449" s="227"/>
    </row>
    <row r="60450" spans="83:83">
      <c r="CE60450" s="227"/>
    </row>
    <row r="60451" spans="83:83">
      <c r="CE60451" s="227"/>
    </row>
    <row r="60452" spans="83:83">
      <c r="CE60452" s="227"/>
    </row>
    <row r="60453" spans="83:83">
      <c r="CE60453" s="227"/>
    </row>
    <row r="60454" spans="83:83">
      <c r="CE60454" s="227"/>
    </row>
    <row r="60455" spans="83:83">
      <c r="CE60455" s="227"/>
    </row>
    <row r="60456" spans="83:83">
      <c r="CE60456" s="227"/>
    </row>
    <row r="60457" spans="83:83">
      <c r="CE60457" s="227"/>
    </row>
    <row r="60458" spans="83:83">
      <c r="CE60458" s="227"/>
    </row>
    <row r="60459" spans="83:83">
      <c r="CE60459" s="227"/>
    </row>
    <row r="60460" spans="83:83">
      <c r="CE60460" s="227"/>
    </row>
    <row r="60461" spans="83:83">
      <c r="CE60461" s="227"/>
    </row>
    <row r="60462" spans="83:83">
      <c r="CE60462" s="227"/>
    </row>
    <row r="60463" spans="83:83">
      <c r="CE60463" s="227"/>
    </row>
    <row r="60464" spans="83:83">
      <c r="CE60464" s="227"/>
    </row>
    <row r="60465" spans="83:83">
      <c r="CE60465" s="227"/>
    </row>
    <row r="60466" spans="83:83">
      <c r="CE60466" s="227"/>
    </row>
    <row r="60467" spans="83:83">
      <c r="CE60467" s="227"/>
    </row>
    <row r="60468" spans="83:83">
      <c r="CE60468" s="227"/>
    </row>
    <row r="60469" spans="83:83">
      <c r="CE60469" s="227"/>
    </row>
    <row r="60470" spans="83:83">
      <c r="CE60470" s="227"/>
    </row>
    <row r="60471" spans="83:83">
      <c r="CE60471" s="227"/>
    </row>
    <row r="60472" spans="83:83">
      <c r="CE60472" s="227"/>
    </row>
    <row r="60473" spans="83:83">
      <c r="CE60473" s="227"/>
    </row>
    <row r="60474" spans="83:83">
      <c r="CE60474" s="227"/>
    </row>
    <row r="60475" spans="83:83">
      <c r="CE60475" s="227"/>
    </row>
    <row r="60476" spans="83:83">
      <c r="CE60476" s="227"/>
    </row>
    <row r="60477" spans="83:83">
      <c r="CE60477" s="227"/>
    </row>
    <row r="60478" spans="83:83">
      <c r="CE60478" s="227"/>
    </row>
    <row r="60479" spans="83:83">
      <c r="CE60479" s="227"/>
    </row>
    <row r="60480" spans="83:83">
      <c r="CE60480" s="227"/>
    </row>
    <row r="60481" spans="83:83">
      <c r="CE60481" s="227"/>
    </row>
    <row r="60482" spans="83:83">
      <c r="CE60482" s="227"/>
    </row>
    <row r="60483" spans="83:83">
      <c r="CE60483" s="227"/>
    </row>
    <row r="60484" spans="83:83">
      <c r="CE60484" s="227"/>
    </row>
    <row r="60485" spans="83:83">
      <c r="CE60485" s="227"/>
    </row>
    <row r="60486" spans="83:83">
      <c r="CE60486" s="227"/>
    </row>
    <row r="60487" spans="83:83">
      <c r="CE60487" s="227"/>
    </row>
    <row r="60488" spans="83:83">
      <c r="CE60488" s="227"/>
    </row>
    <row r="60489" spans="83:83">
      <c r="CE60489" s="227"/>
    </row>
    <row r="60490" spans="83:83">
      <c r="CE60490" s="227"/>
    </row>
    <row r="60491" spans="83:83">
      <c r="CE60491" s="227"/>
    </row>
    <row r="60492" spans="83:83">
      <c r="CE60492" s="227"/>
    </row>
    <row r="60493" spans="83:83">
      <c r="CE60493" s="227"/>
    </row>
    <row r="60494" spans="83:83">
      <c r="CE60494" s="227"/>
    </row>
    <row r="60495" spans="83:83">
      <c r="CE60495" s="227"/>
    </row>
    <row r="60496" spans="83:83">
      <c r="CE60496" s="227"/>
    </row>
    <row r="60497" spans="83:83">
      <c r="CE60497" s="227"/>
    </row>
    <row r="60498" spans="83:83">
      <c r="CE60498" s="227"/>
    </row>
    <row r="60499" spans="83:83">
      <c r="CE60499" s="227"/>
    </row>
    <row r="60500" spans="83:83">
      <c r="CE60500" s="227"/>
    </row>
    <row r="60501" spans="83:83">
      <c r="CE60501" s="227"/>
    </row>
    <row r="60502" spans="83:83">
      <c r="CE60502" s="227"/>
    </row>
    <row r="60503" spans="83:83">
      <c r="CE60503" s="227"/>
    </row>
    <row r="60504" spans="83:83">
      <c r="CE60504" s="227"/>
    </row>
    <row r="60505" spans="83:83">
      <c r="CE60505" s="227"/>
    </row>
    <row r="60506" spans="83:83">
      <c r="CE60506" s="227"/>
    </row>
    <row r="60507" spans="83:83">
      <c r="CE60507" s="227"/>
    </row>
    <row r="60508" spans="83:83">
      <c r="CE60508" s="227"/>
    </row>
    <row r="60509" spans="83:83">
      <c r="CE60509" s="227"/>
    </row>
    <row r="60510" spans="83:83">
      <c r="CE60510" s="227"/>
    </row>
    <row r="60511" spans="83:83">
      <c r="CE60511" s="227"/>
    </row>
    <row r="60512" spans="83:83">
      <c r="CE60512" s="227"/>
    </row>
    <row r="60513" spans="83:83">
      <c r="CE60513" s="227"/>
    </row>
    <row r="60514" spans="83:83">
      <c r="CE60514" s="227"/>
    </row>
    <row r="60515" spans="83:83">
      <c r="CE60515" s="227"/>
    </row>
    <row r="60516" spans="83:83">
      <c r="CE60516" s="227"/>
    </row>
    <row r="60517" spans="83:83">
      <c r="CE60517" s="227"/>
    </row>
    <row r="60518" spans="83:83">
      <c r="CE60518" s="227"/>
    </row>
    <row r="60519" spans="83:83">
      <c r="CE60519" s="227"/>
    </row>
    <row r="60520" spans="83:83">
      <c r="CE60520" s="227"/>
    </row>
    <row r="60521" spans="83:83">
      <c r="CE60521" s="227"/>
    </row>
    <row r="60522" spans="83:83">
      <c r="CE60522" s="227"/>
    </row>
    <row r="60523" spans="83:83">
      <c r="CE60523" s="227"/>
    </row>
    <row r="60524" spans="83:83">
      <c r="CE60524" s="227"/>
    </row>
    <row r="60525" spans="83:83">
      <c r="CE60525" s="227"/>
    </row>
    <row r="60526" spans="83:83">
      <c r="CE60526" s="227"/>
    </row>
    <row r="60527" spans="83:83">
      <c r="CE60527" s="227"/>
    </row>
    <row r="60528" spans="83:83">
      <c r="CE60528" s="227"/>
    </row>
    <row r="60529" spans="83:83">
      <c r="CE60529" s="227"/>
    </row>
    <row r="60530" spans="83:83">
      <c r="CE60530" s="227"/>
    </row>
    <row r="60531" spans="83:83">
      <c r="CE60531" s="227"/>
    </row>
    <row r="60532" spans="83:83">
      <c r="CE60532" s="227"/>
    </row>
    <row r="60533" spans="83:83">
      <c r="CE60533" s="227"/>
    </row>
    <row r="60534" spans="83:83">
      <c r="CE60534" s="227"/>
    </row>
    <row r="60535" spans="83:83">
      <c r="CE60535" s="227"/>
    </row>
    <row r="60536" spans="83:83">
      <c r="CE60536" s="227"/>
    </row>
    <row r="60537" spans="83:83">
      <c r="CE60537" s="227"/>
    </row>
    <row r="60538" spans="83:83">
      <c r="CE60538" s="227"/>
    </row>
    <row r="60539" spans="83:83">
      <c r="CE60539" s="227"/>
    </row>
    <row r="60540" spans="83:83">
      <c r="CE60540" s="227"/>
    </row>
    <row r="60541" spans="83:83">
      <c r="CE60541" s="227"/>
    </row>
    <row r="60542" spans="83:83">
      <c r="CE60542" s="227"/>
    </row>
    <row r="60543" spans="83:83">
      <c r="CE60543" s="227"/>
    </row>
    <row r="60544" spans="83:83">
      <c r="CE60544" s="227"/>
    </row>
    <row r="60545" spans="83:83">
      <c r="CE60545" s="227"/>
    </row>
    <row r="60546" spans="83:83">
      <c r="CE60546" s="227"/>
    </row>
    <row r="60547" spans="83:83">
      <c r="CE60547" s="227"/>
    </row>
    <row r="60548" spans="83:83">
      <c r="CE60548" s="227"/>
    </row>
    <row r="60549" spans="83:83">
      <c r="CE60549" s="227"/>
    </row>
    <row r="60550" spans="83:83">
      <c r="CE60550" s="227"/>
    </row>
    <row r="60551" spans="83:83">
      <c r="CE60551" s="227"/>
    </row>
    <row r="60552" spans="83:83">
      <c r="CE60552" s="227"/>
    </row>
    <row r="60553" spans="83:83">
      <c r="CE60553" s="227"/>
    </row>
    <row r="60554" spans="83:83">
      <c r="CE60554" s="227"/>
    </row>
    <row r="60555" spans="83:83">
      <c r="CE60555" s="227"/>
    </row>
    <row r="60556" spans="83:83">
      <c r="CE60556" s="227"/>
    </row>
    <row r="60557" spans="83:83">
      <c r="CE60557" s="227"/>
    </row>
    <row r="60558" spans="83:83">
      <c r="CE60558" s="227"/>
    </row>
    <row r="60559" spans="83:83">
      <c r="CE60559" s="227"/>
    </row>
    <row r="60560" spans="83:83">
      <c r="CE60560" s="227"/>
    </row>
    <row r="60561" spans="83:83">
      <c r="CE60561" s="227"/>
    </row>
    <row r="60562" spans="83:83">
      <c r="CE60562" s="227"/>
    </row>
    <row r="60563" spans="83:83">
      <c r="CE60563" s="227"/>
    </row>
    <row r="60564" spans="83:83">
      <c r="CE60564" s="227"/>
    </row>
    <row r="60565" spans="83:83">
      <c r="CE60565" s="227"/>
    </row>
    <row r="60566" spans="83:83">
      <c r="CE60566" s="227"/>
    </row>
    <row r="60567" spans="83:83">
      <c r="CE60567" s="227"/>
    </row>
    <row r="60568" spans="83:83">
      <c r="CE60568" s="227"/>
    </row>
    <row r="60569" spans="83:83">
      <c r="CE60569" s="227"/>
    </row>
    <row r="60570" spans="83:83">
      <c r="CE60570" s="227"/>
    </row>
    <row r="60571" spans="83:83">
      <c r="CE60571" s="227"/>
    </row>
    <row r="60572" spans="83:83">
      <c r="CE60572" s="227"/>
    </row>
    <row r="60573" spans="83:83">
      <c r="CE60573" s="227"/>
    </row>
    <row r="60574" spans="83:83">
      <c r="CE60574" s="227"/>
    </row>
    <row r="60575" spans="83:83">
      <c r="CE60575" s="227"/>
    </row>
    <row r="60576" spans="83:83">
      <c r="CE60576" s="227"/>
    </row>
    <row r="60577" spans="83:83">
      <c r="CE60577" s="227"/>
    </row>
    <row r="60578" spans="83:83">
      <c r="CE60578" s="227"/>
    </row>
    <row r="60579" spans="83:83">
      <c r="CE60579" s="227"/>
    </row>
    <row r="60580" spans="83:83">
      <c r="CE60580" s="227"/>
    </row>
    <row r="60581" spans="83:83">
      <c r="CE60581" s="227"/>
    </row>
    <row r="60582" spans="83:83">
      <c r="CE60582" s="227"/>
    </row>
    <row r="60583" spans="83:83">
      <c r="CE60583" s="227"/>
    </row>
    <row r="60584" spans="83:83">
      <c r="CE60584" s="227"/>
    </row>
    <row r="60585" spans="83:83">
      <c r="CE60585" s="227"/>
    </row>
    <row r="60586" spans="83:83">
      <c r="CE60586" s="227"/>
    </row>
    <row r="60587" spans="83:83">
      <c r="CE60587" s="227"/>
    </row>
    <row r="60588" spans="83:83">
      <c r="CE60588" s="227"/>
    </row>
    <row r="60589" spans="83:83">
      <c r="CE60589" s="227"/>
    </row>
    <row r="60590" spans="83:83">
      <c r="CE60590" s="227"/>
    </row>
    <row r="60591" spans="83:83">
      <c r="CE60591" s="227"/>
    </row>
    <row r="60592" spans="83:83">
      <c r="CE60592" s="227"/>
    </row>
    <row r="60593" spans="83:83">
      <c r="CE60593" s="227"/>
    </row>
    <row r="60594" spans="83:83">
      <c r="CE60594" s="227"/>
    </row>
    <row r="60595" spans="83:83">
      <c r="CE60595" s="227"/>
    </row>
    <row r="60596" spans="83:83">
      <c r="CE60596" s="227"/>
    </row>
    <row r="60597" spans="83:83">
      <c r="CE60597" s="227"/>
    </row>
    <row r="60598" spans="83:83">
      <c r="CE60598" s="227"/>
    </row>
    <row r="60599" spans="83:83">
      <c r="CE60599" s="227"/>
    </row>
    <row r="60600" spans="83:83">
      <c r="CE60600" s="227"/>
    </row>
    <row r="60601" spans="83:83">
      <c r="CE60601" s="227"/>
    </row>
    <row r="60602" spans="83:83">
      <c r="CE60602" s="227"/>
    </row>
    <row r="60603" spans="83:83">
      <c r="CE60603" s="227"/>
    </row>
    <row r="60604" spans="83:83">
      <c r="CE60604" s="227"/>
    </row>
    <row r="60605" spans="83:83">
      <c r="CE60605" s="227"/>
    </row>
    <row r="60606" spans="83:83">
      <c r="CE60606" s="227"/>
    </row>
    <row r="60607" spans="83:83">
      <c r="CE60607" s="227"/>
    </row>
    <row r="60608" spans="83:83">
      <c r="CE60608" s="227"/>
    </row>
    <row r="60609" spans="83:83">
      <c r="CE60609" s="227"/>
    </row>
    <row r="60610" spans="83:83">
      <c r="CE60610" s="227"/>
    </row>
    <row r="60611" spans="83:83">
      <c r="CE60611" s="227"/>
    </row>
    <row r="60612" spans="83:83">
      <c r="CE60612" s="227"/>
    </row>
    <row r="60613" spans="83:83">
      <c r="CE60613" s="227"/>
    </row>
    <row r="60614" spans="83:83">
      <c r="CE60614" s="227"/>
    </row>
    <row r="60615" spans="83:83">
      <c r="CE60615" s="227"/>
    </row>
    <row r="60616" spans="83:83">
      <c r="CE60616" s="227"/>
    </row>
    <row r="60617" spans="83:83">
      <c r="CE60617" s="227"/>
    </row>
    <row r="60618" spans="83:83">
      <c r="CE60618" s="227"/>
    </row>
    <row r="60619" spans="83:83">
      <c r="CE60619" s="227"/>
    </row>
    <row r="60620" spans="83:83">
      <c r="CE60620" s="227"/>
    </row>
    <row r="60621" spans="83:83">
      <c r="CE60621" s="227"/>
    </row>
    <row r="60622" spans="83:83">
      <c r="CE60622" s="227"/>
    </row>
    <row r="60623" spans="83:83">
      <c r="CE60623" s="227"/>
    </row>
    <row r="60624" spans="83:83">
      <c r="CE60624" s="227"/>
    </row>
    <row r="60625" spans="83:83">
      <c r="CE60625" s="227"/>
    </row>
    <row r="60626" spans="83:83">
      <c r="CE60626" s="227"/>
    </row>
    <row r="60627" spans="83:83">
      <c r="CE60627" s="227"/>
    </row>
    <row r="60628" spans="83:83">
      <c r="CE60628" s="227"/>
    </row>
    <row r="60629" spans="83:83">
      <c r="CE60629" s="227"/>
    </row>
    <row r="60630" spans="83:83">
      <c r="CE60630" s="227"/>
    </row>
    <row r="60631" spans="83:83">
      <c r="CE60631" s="227"/>
    </row>
    <row r="60632" spans="83:83">
      <c r="CE60632" s="227"/>
    </row>
    <row r="60633" spans="83:83">
      <c r="CE60633" s="227"/>
    </row>
    <row r="60634" spans="83:83">
      <c r="CE60634" s="227"/>
    </row>
    <row r="60635" spans="83:83">
      <c r="CE60635" s="227"/>
    </row>
    <row r="60636" spans="83:83">
      <c r="CE60636" s="227"/>
    </row>
    <row r="60637" spans="83:83">
      <c r="CE60637" s="227"/>
    </row>
    <row r="60638" spans="83:83">
      <c r="CE60638" s="227"/>
    </row>
    <row r="60639" spans="83:83">
      <c r="CE60639" s="227"/>
    </row>
    <row r="60640" spans="83:83">
      <c r="CE60640" s="227"/>
    </row>
    <row r="60641" spans="83:83">
      <c r="CE60641" s="227"/>
    </row>
    <row r="60642" spans="83:83">
      <c r="CE60642" s="227"/>
    </row>
    <row r="60643" spans="83:83">
      <c r="CE60643" s="227"/>
    </row>
    <row r="60644" spans="83:83">
      <c r="CE60644" s="227"/>
    </row>
    <row r="60645" spans="83:83">
      <c r="CE60645" s="227"/>
    </row>
    <row r="60646" spans="83:83">
      <c r="CE60646" s="227"/>
    </row>
    <row r="60647" spans="83:83">
      <c r="CE60647" s="227"/>
    </row>
    <row r="60648" spans="83:83">
      <c r="CE60648" s="227"/>
    </row>
    <row r="60649" spans="83:83">
      <c r="CE60649" s="227"/>
    </row>
    <row r="60650" spans="83:83">
      <c r="CE60650" s="227"/>
    </row>
    <row r="60651" spans="83:83">
      <c r="CE60651" s="227"/>
    </row>
    <row r="60652" spans="83:83">
      <c r="CE60652" s="227"/>
    </row>
    <row r="60653" spans="83:83">
      <c r="CE60653" s="227"/>
    </row>
    <row r="60654" spans="83:83">
      <c r="CE60654" s="227"/>
    </row>
    <row r="60655" spans="83:83">
      <c r="CE60655" s="227"/>
    </row>
    <row r="60656" spans="83:83">
      <c r="CE60656" s="227"/>
    </row>
    <row r="60657" spans="83:83">
      <c r="CE60657" s="227"/>
    </row>
    <row r="60658" spans="83:83">
      <c r="CE60658" s="227"/>
    </row>
    <row r="60659" spans="83:83">
      <c r="CE60659" s="227"/>
    </row>
    <row r="60660" spans="83:83">
      <c r="CE60660" s="227"/>
    </row>
    <row r="60661" spans="83:83">
      <c r="CE60661" s="227"/>
    </row>
    <row r="60662" spans="83:83">
      <c r="CE60662" s="227"/>
    </row>
    <row r="60663" spans="83:83">
      <c r="CE60663" s="227"/>
    </row>
    <row r="60664" spans="83:83">
      <c r="CE60664" s="227"/>
    </row>
    <row r="60665" spans="83:83">
      <c r="CE60665" s="227"/>
    </row>
    <row r="60666" spans="83:83">
      <c r="CE60666" s="227"/>
    </row>
    <row r="60667" spans="83:83">
      <c r="CE60667" s="227"/>
    </row>
    <row r="60668" spans="83:83">
      <c r="CE60668" s="227"/>
    </row>
    <row r="60669" spans="83:83">
      <c r="CE60669" s="227"/>
    </row>
    <row r="60670" spans="83:83">
      <c r="CE60670" s="227"/>
    </row>
    <row r="60671" spans="83:83">
      <c r="CE60671" s="227"/>
    </row>
    <row r="60672" spans="83:83">
      <c r="CE60672" s="227"/>
    </row>
    <row r="60673" spans="83:83">
      <c r="CE60673" s="227"/>
    </row>
    <row r="60674" spans="83:83">
      <c r="CE60674" s="227"/>
    </row>
    <row r="60675" spans="83:83">
      <c r="CE60675" s="227"/>
    </row>
    <row r="60676" spans="83:83">
      <c r="CE60676" s="227"/>
    </row>
    <row r="60677" spans="83:83">
      <c r="CE60677" s="227"/>
    </row>
    <row r="60678" spans="83:83">
      <c r="CE60678" s="227"/>
    </row>
    <row r="60679" spans="83:83">
      <c r="CE60679" s="227"/>
    </row>
    <row r="60680" spans="83:83">
      <c r="CE60680" s="227"/>
    </row>
    <row r="60681" spans="83:83">
      <c r="CE60681" s="227"/>
    </row>
    <row r="60682" spans="83:83">
      <c r="CE60682" s="227"/>
    </row>
    <row r="60683" spans="83:83">
      <c r="CE60683" s="227"/>
    </row>
    <row r="60684" spans="83:83">
      <c r="CE60684" s="227"/>
    </row>
    <row r="60685" spans="83:83">
      <c r="CE60685" s="227"/>
    </row>
    <row r="60686" spans="83:83">
      <c r="CE60686" s="227"/>
    </row>
    <row r="60687" spans="83:83">
      <c r="CE60687" s="227"/>
    </row>
    <row r="60688" spans="83:83">
      <c r="CE60688" s="227"/>
    </row>
    <row r="60689" spans="83:83">
      <c r="CE60689" s="227"/>
    </row>
    <row r="60690" spans="83:83">
      <c r="CE60690" s="227"/>
    </row>
    <row r="60691" spans="83:83">
      <c r="CE60691" s="227"/>
    </row>
    <row r="60692" spans="83:83">
      <c r="CE60692" s="227"/>
    </row>
    <row r="60693" spans="83:83">
      <c r="CE60693" s="227"/>
    </row>
    <row r="60694" spans="83:83">
      <c r="CE60694" s="227"/>
    </row>
    <row r="60695" spans="83:83">
      <c r="CE60695" s="227"/>
    </row>
    <row r="60696" spans="83:83">
      <c r="CE60696" s="227"/>
    </row>
    <row r="60697" spans="83:83">
      <c r="CE60697" s="227"/>
    </row>
    <row r="60698" spans="83:83">
      <c r="CE60698" s="227"/>
    </row>
    <row r="60699" spans="83:83">
      <c r="CE60699" s="227"/>
    </row>
    <row r="60700" spans="83:83">
      <c r="CE60700" s="227"/>
    </row>
    <row r="60701" spans="83:83">
      <c r="CE60701" s="227"/>
    </row>
    <row r="60702" spans="83:83">
      <c r="CE60702" s="227"/>
    </row>
    <row r="60703" spans="83:83">
      <c r="CE60703" s="227"/>
    </row>
    <row r="60704" spans="83:83">
      <c r="CE60704" s="227"/>
    </row>
    <row r="60705" spans="83:83">
      <c r="CE60705" s="227"/>
    </row>
    <row r="60706" spans="83:83">
      <c r="CE60706" s="227"/>
    </row>
    <row r="60707" spans="83:83">
      <c r="CE60707" s="227"/>
    </row>
    <row r="60708" spans="83:83">
      <c r="CE60708" s="227"/>
    </row>
    <row r="60709" spans="83:83">
      <c r="CE60709" s="227"/>
    </row>
    <row r="60710" spans="83:83">
      <c r="CE60710" s="227"/>
    </row>
    <row r="60711" spans="83:83">
      <c r="CE60711" s="227"/>
    </row>
    <row r="60712" spans="83:83">
      <c r="CE60712" s="227"/>
    </row>
    <row r="60713" spans="83:83">
      <c r="CE60713" s="227"/>
    </row>
    <row r="60714" spans="83:83">
      <c r="CE60714" s="227"/>
    </row>
    <row r="60715" spans="83:83">
      <c r="CE60715" s="227"/>
    </row>
    <row r="60716" spans="83:83">
      <c r="CE60716" s="227"/>
    </row>
    <row r="60717" spans="83:83">
      <c r="CE60717" s="227"/>
    </row>
    <row r="60718" spans="83:83">
      <c r="CE60718" s="227"/>
    </row>
    <row r="60719" spans="83:83">
      <c r="CE60719" s="227"/>
    </row>
    <row r="60720" spans="83:83">
      <c r="CE60720" s="227"/>
    </row>
    <row r="60721" spans="83:83">
      <c r="CE60721" s="227"/>
    </row>
    <row r="60722" spans="83:83">
      <c r="CE60722" s="227"/>
    </row>
    <row r="60723" spans="83:83">
      <c r="CE60723" s="227"/>
    </row>
    <row r="60724" spans="83:83">
      <c r="CE60724" s="227"/>
    </row>
    <row r="60725" spans="83:83">
      <c r="CE60725" s="227"/>
    </row>
    <row r="60726" spans="83:83">
      <c r="CE60726" s="227"/>
    </row>
    <row r="60727" spans="83:83">
      <c r="CE60727" s="227"/>
    </row>
    <row r="60728" spans="83:83">
      <c r="CE60728" s="227"/>
    </row>
    <row r="60729" spans="83:83">
      <c r="CE60729" s="227"/>
    </row>
    <row r="60730" spans="83:83">
      <c r="CE60730" s="227"/>
    </row>
    <row r="60731" spans="83:83">
      <c r="CE60731" s="227"/>
    </row>
    <row r="60732" spans="83:83">
      <c r="CE60732" s="227"/>
    </row>
    <row r="60733" spans="83:83">
      <c r="CE60733" s="227"/>
    </row>
    <row r="60734" spans="83:83">
      <c r="CE60734" s="227"/>
    </row>
    <row r="60735" spans="83:83">
      <c r="CE60735" s="227"/>
    </row>
    <row r="60736" spans="83:83">
      <c r="CE60736" s="227"/>
    </row>
    <row r="60737" spans="83:83">
      <c r="CE60737" s="227"/>
    </row>
    <row r="60738" spans="83:83">
      <c r="CE60738" s="227"/>
    </row>
    <row r="60739" spans="83:83">
      <c r="CE60739" s="227"/>
    </row>
    <row r="60740" spans="83:83">
      <c r="CE60740" s="227"/>
    </row>
    <row r="60741" spans="83:83">
      <c r="CE60741" s="227"/>
    </row>
    <row r="60742" spans="83:83">
      <c r="CE60742" s="227"/>
    </row>
    <row r="60743" spans="83:83">
      <c r="CE60743" s="227"/>
    </row>
    <row r="60744" spans="83:83">
      <c r="CE60744" s="227"/>
    </row>
    <row r="60745" spans="83:83">
      <c r="CE60745" s="227"/>
    </row>
    <row r="60746" spans="83:83">
      <c r="CE60746" s="227"/>
    </row>
    <row r="60747" spans="83:83">
      <c r="CE60747" s="227"/>
    </row>
    <row r="60748" spans="83:83">
      <c r="CE60748" s="227"/>
    </row>
    <row r="60749" spans="83:83">
      <c r="CE60749" s="227"/>
    </row>
    <row r="60750" spans="83:83">
      <c r="CE60750" s="227"/>
    </row>
    <row r="60751" spans="83:83">
      <c r="CE60751" s="227"/>
    </row>
    <row r="60752" spans="83:83">
      <c r="CE60752" s="227"/>
    </row>
    <row r="60753" spans="83:83">
      <c r="CE60753" s="227"/>
    </row>
    <row r="60754" spans="83:83">
      <c r="CE60754" s="227"/>
    </row>
    <row r="60755" spans="83:83">
      <c r="CE60755" s="227"/>
    </row>
    <row r="60756" spans="83:83">
      <c r="CE60756" s="227"/>
    </row>
    <row r="60757" spans="83:83">
      <c r="CE60757" s="227"/>
    </row>
    <row r="60758" spans="83:83">
      <c r="CE60758" s="227"/>
    </row>
    <row r="60759" spans="83:83">
      <c r="CE60759" s="227"/>
    </row>
    <row r="60760" spans="83:83">
      <c r="CE60760" s="227"/>
    </row>
    <row r="60761" spans="83:83">
      <c r="CE60761" s="227"/>
    </row>
    <row r="60762" spans="83:83">
      <c r="CE60762" s="227"/>
    </row>
    <row r="60763" spans="83:83">
      <c r="CE60763" s="227"/>
    </row>
    <row r="60764" spans="83:83">
      <c r="CE60764" s="227"/>
    </row>
    <row r="60765" spans="83:83">
      <c r="CE60765" s="227"/>
    </row>
    <row r="60766" spans="83:83">
      <c r="CE60766" s="227"/>
    </row>
    <row r="60767" spans="83:83">
      <c r="CE60767" s="227"/>
    </row>
    <row r="60768" spans="83:83">
      <c r="CE60768" s="227"/>
    </row>
    <row r="60769" spans="83:83">
      <c r="CE60769" s="227"/>
    </row>
    <row r="60770" spans="83:83">
      <c r="CE60770" s="227"/>
    </row>
    <row r="60771" spans="83:83">
      <c r="CE60771" s="227"/>
    </row>
    <row r="60772" spans="83:83">
      <c r="CE60772" s="227"/>
    </row>
    <row r="60773" spans="83:83">
      <c r="CE60773" s="227"/>
    </row>
    <row r="60774" spans="83:83">
      <c r="CE60774" s="227"/>
    </row>
    <row r="60775" spans="83:83">
      <c r="CE60775" s="227"/>
    </row>
    <row r="60776" spans="83:83">
      <c r="CE60776" s="227"/>
    </row>
    <row r="60777" spans="83:83">
      <c r="CE60777" s="227"/>
    </row>
    <row r="60778" spans="83:83">
      <c r="CE60778" s="227"/>
    </row>
    <row r="60779" spans="83:83">
      <c r="CE60779" s="227"/>
    </row>
    <row r="60780" spans="83:83">
      <c r="CE60780" s="227"/>
    </row>
    <row r="60781" spans="83:83">
      <c r="CE60781" s="227"/>
    </row>
    <row r="60782" spans="83:83">
      <c r="CE60782" s="227"/>
    </row>
    <row r="60783" spans="83:83">
      <c r="CE60783" s="227"/>
    </row>
    <row r="60784" spans="83:83">
      <c r="CE60784" s="227"/>
    </row>
    <row r="60785" spans="83:83">
      <c r="CE60785" s="227"/>
    </row>
    <row r="60786" spans="83:83">
      <c r="CE60786" s="227"/>
    </row>
    <row r="60787" spans="83:83">
      <c r="CE60787" s="227"/>
    </row>
    <row r="60788" spans="83:83">
      <c r="CE60788" s="227"/>
    </row>
    <row r="60789" spans="83:83">
      <c r="CE60789" s="227"/>
    </row>
    <row r="60790" spans="83:83">
      <c r="CE60790" s="227"/>
    </row>
    <row r="60791" spans="83:83">
      <c r="CE60791" s="227"/>
    </row>
    <row r="60792" spans="83:83">
      <c r="CE60792" s="227"/>
    </row>
    <row r="60793" spans="83:83">
      <c r="CE60793" s="227"/>
    </row>
    <row r="60794" spans="83:83">
      <c r="CE60794" s="227"/>
    </row>
    <row r="60795" spans="83:83">
      <c r="CE60795" s="227"/>
    </row>
    <row r="60796" spans="83:83">
      <c r="CE60796" s="227"/>
    </row>
    <row r="60797" spans="83:83">
      <c r="CE60797" s="227"/>
    </row>
    <row r="60798" spans="83:83">
      <c r="CE60798" s="227"/>
    </row>
    <row r="60799" spans="83:83">
      <c r="CE60799" s="227"/>
    </row>
    <row r="60800" spans="83:83">
      <c r="CE60800" s="227"/>
    </row>
    <row r="60801" spans="83:83">
      <c r="CE60801" s="227"/>
    </row>
    <row r="60802" spans="83:83">
      <c r="CE60802" s="227"/>
    </row>
    <row r="60803" spans="83:83">
      <c r="CE60803" s="227"/>
    </row>
    <row r="60804" spans="83:83">
      <c r="CE60804" s="227"/>
    </row>
    <row r="60805" spans="83:83">
      <c r="CE60805" s="227"/>
    </row>
    <row r="60806" spans="83:83">
      <c r="CE60806" s="227"/>
    </row>
    <row r="60807" spans="83:83">
      <c r="CE60807" s="227"/>
    </row>
    <row r="60808" spans="83:83">
      <c r="CE60808" s="227"/>
    </row>
    <row r="60809" spans="83:83">
      <c r="CE60809" s="227"/>
    </row>
    <row r="60810" spans="83:83">
      <c r="CE60810" s="227"/>
    </row>
    <row r="60811" spans="83:83">
      <c r="CE60811" s="227"/>
    </row>
    <row r="60812" spans="83:83">
      <c r="CE60812" s="227"/>
    </row>
    <row r="60813" spans="83:83">
      <c r="CE60813" s="227"/>
    </row>
    <row r="60814" spans="83:83">
      <c r="CE60814" s="227"/>
    </row>
    <row r="60815" spans="83:83">
      <c r="CE60815" s="227"/>
    </row>
    <row r="60816" spans="83:83">
      <c r="CE60816" s="227"/>
    </row>
    <row r="60817" spans="83:83">
      <c r="CE60817" s="227"/>
    </row>
    <row r="60818" spans="83:83">
      <c r="CE60818" s="227"/>
    </row>
    <row r="60819" spans="83:83">
      <c r="CE60819" s="227"/>
    </row>
    <row r="60820" spans="83:83">
      <c r="CE60820" s="227"/>
    </row>
    <row r="60821" spans="83:83">
      <c r="CE60821" s="227"/>
    </row>
    <row r="60822" spans="83:83">
      <c r="CE60822" s="227"/>
    </row>
    <row r="60823" spans="83:83">
      <c r="CE60823" s="227"/>
    </row>
    <row r="60824" spans="83:83">
      <c r="CE60824" s="227"/>
    </row>
    <row r="60825" spans="83:83">
      <c r="CE60825" s="227"/>
    </row>
    <row r="60826" spans="83:83">
      <c r="CE60826" s="227"/>
    </row>
    <row r="60827" spans="83:83">
      <c r="CE60827" s="227"/>
    </row>
    <row r="60828" spans="83:83">
      <c r="CE60828" s="227"/>
    </row>
    <row r="60829" spans="83:83">
      <c r="CE60829" s="227"/>
    </row>
    <row r="60830" spans="83:83">
      <c r="CE60830" s="227"/>
    </row>
    <row r="60831" spans="83:83">
      <c r="CE60831" s="227"/>
    </row>
    <row r="60832" spans="83:83">
      <c r="CE60832" s="227"/>
    </row>
    <row r="60833" spans="83:83">
      <c r="CE60833" s="227"/>
    </row>
    <row r="60834" spans="83:83">
      <c r="CE60834" s="227"/>
    </row>
    <row r="60835" spans="83:83">
      <c r="CE60835" s="227"/>
    </row>
    <row r="60836" spans="83:83">
      <c r="CE60836" s="227"/>
    </row>
    <row r="60837" spans="83:83">
      <c r="CE60837" s="227"/>
    </row>
    <row r="60838" spans="83:83">
      <c r="CE60838" s="227"/>
    </row>
    <row r="60839" spans="83:83">
      <c r="CE60839" s="227"/>
    </row>
    <row r="60840" spans="83:83">
      <c r="CE60840" s="227"/>
    </row>
    <row r="60841" spans="83:83">
      <c r="CE60841" s="227"/>
    </row>
    <row r="60842" spans="83:83">
      <c r="CE60842" s="227"/>
    </row>
    <row r="60843" spans="83:83">
      <c r="CE60843" s="227"/>
    </row>
    <row r="60844" spans="83:83">
      <c r="CE60844" s="227"/>
    </row>
    <row r="60845" spans="83:83">
      <c r="CE60845" s="227"/>
    </row>
    <row r="60846" spans="83:83">
      <c r="CE60846" s="227"/>
    </row>
    <row r="60847" spans="83:83">
      <c r="CE60847" s="227"/>
    </row>
    <row r="60848" spans="83:83">
      <c r="CE60848" s="227"/>
    </row>
    <row r="60849" spans="83:83">
      <c r="CE60849" s="227"/>
    </row>
    <row r="60850" spans="83:83">
      <c r="CE60850" s="227"/>
    </row>
    <row r="60851" spans="83:83">
      <c r="CE60851" s="227"/>
    </row>
    <row r="60852" spans="83:83">
      <c r="CE60852" s="227"/>
    </row>
    <row r="60853" spans="83:83">
      <c r="CE60853" s="227"/>
    </row>
    <row r="60854" spans="83:83">
      <c r="CE60854" s="227"/>
    </row>
    <row r="60855" spans="83:83">
      <c r="CE60855" s="227"/>
    </row>
    <row r="60856" spans="83:83">
      <c r="CE60856" s="227"/>
    </row>
    <row r="60857" spans="83:83">
      <c r="CE60857" s="227"/>
    </row>
    <row r="60858" spans="83:83">
      <c r="CE60858" s="227"/>
    </row>
    <row r="60859" spans="83:83">
      <c r="CE60859" s="227"/>
    </row>
    <row r="60860" spans="83:83">
      <c r="CE60860" s="227"/>
    </row>
    <row r="60861" spans="83:83">
      <c r="CE60861" s="227"/>
    </row>
    <row r="60862" spans="83:83">
      <c r="CE60862" s="227"/>
    </row>
    <row r="60863" spans="83:83">
      <c r="CE60863" s="227"/>
    </row>
    <row r="60864" spans="83:83">
      <c r="CE60864" s="227"/>
    </row>
    <row r="60865" spans="83:83">
      <c r="CE60865" s="227"/>
    </row>
    <row r="60866" spans="83:83">
      <c r="CE60866" s="227"/>
    </row>
    <row r="60867" spans="83:83">
      <c r="CE60867" s="227"/>
    </row>
    <row r="60868" spans="83:83">
      <c r="CE60868" s="227"/>
    </row>
    <row r="60869" spans="83:83">
      <c r="CE60869" s="227"/>
    </row>
    <row r="60870" spans="83:83">
      <c r="CE60870" s="227"/>
    </row>
    <row r="60871" spans="83:83">
      <c r="CE60871" s="227"/>
    </row>
    <row r="60872" spans="83:83">
      <c r="CE60872" s="227"/>
    </row>
    <row r="60873" spans="83:83">
      <c r="CE60873" s="227"/>
    </row>
    <row r="60874" spans="83:83">
      <c r="CE60874" s="227"/>
    </row>
    <row r="60875" spans="83:83">
      <c r="CE60875" s="227"/>
    </row>
    <row r="60876" spans="83:83">
      <c r="CE60876" s="227"/>
    </row>
    <row r="60877" spans="83:83">
      <c r="CE60877" s="227"/>
    </row>
    <row r="60878" spans="83:83">
      <c r="CE60878" s="227"/>
    </row>
    <row r="60879" spans="83:83">
      <c r="CE60879" s="227"/>
    </row>
    <row r="60880" spans="83:83">
      <c r="CE60880" s="227"/>
    </row>
    <row r="60881" spans="83:83">
      <c r="CE60881" s="227"/>
    </row>
    <row r="60882" spans="83:83">
      <c r="CE60882" s="227"/>
    </row>
    <row r="60883" spans="83:83">
      <c r="CE60883" s="227"/>
    </row>
    <row r="60884" spans="83:83">
      <c r="CE60884" s="227"/>
    </row>
    <row r="60885" spans="83:83">
      <c r="CE60885" s="227"/>
    </row>
    <row r="60886" spans="83:83">
      <c r="CE60886" s="227"/>
    </row>
    <row r="60887" spans="83:83">
      <c r="CE60887" s="227"/>
    </row>
    <row r="60888" spans="83:83">
      <c r="CE60888" s="227"/>
    </row>
    <row r="60889" spans="83:83">
      <c r="CE60889" s="227"/>
    </row>
    <row r="60890" spans="83:83">
      <c r="CE60890" s="227"/>
    </row>
    <row r="60891" spans="83:83">
      <c r="CE60891" s="227"/>
    </row>
    <row r="60892" spans="83:83">
      <c r="CE60892" s="227"/>
    </row>
    <row r="60893" spans="83:83">
      <c r="CE60893" s="227"/>
    </row>
    <row r="60894" spans="83:83">
      <c r="CE60894" s="227"/>
    </row>
    <row r="60895" spans="83:83">
      <c r="CE60895" s="227"/>
    </row>
    <row r="60896" spans="83:83">
      <c r="CE60896" s="227"/>
    </row>
    <row r="60897" spans="83:83">
      <c r="CE60897" s="227"/>
    </row>
    <row r="60898" spans="83:83">
      <c r="CE60898" s="227"/>
    </row>
    <row r="60899" spans="83:83">
      <c r="CE60899" s="227"/>
    </row>
    <row r="60900" spans="83:83">
      <c r="CE60900" s="227"/>
    </row>
    <row r="60901" spans="83:83">
      <c r="CE60901" s="227"/>
    </row>
    <row r="60902" spans="83:83">
      <c r="CE60902" s="227"/>
    </row>
    <row r="60903" spans="83:83">
      <c r="CE60903" s="227"/>
    </row>
    <row r="60904" spans="83:83">
      <c r="CE60904" s="227"/>
    </row>
    <row r="60905" spans="83:83">
      <c r="CE60905" s="227"/>
    </row>
    <row r="60906" spans="83:83">
      <c r="CE60906" s="227"/>
    </row>
    <row r="60907" spans="83:83">
      <c r="CE60907" s="227"/>
    </row>
    <row r="60908" spans="83:83">
      <c r="CE60908" s="227"/>
    </row>
    <row r="60909" spans="83:83">
      <c r="CE60909" s="227"/>
    </row>
    <row r="60910" spans="83:83">
      <c r="CE60910" s="227"/>
    </row>
    <row r="60911" spans="83:83">
      <c r="CE60911" s="227"/>
    </row>
    <row r="60912" spans="83:83">
      <c r="CE60912" s="227"/>
    </row>
    <row r="60913" spans="83:83">
      <c r="CE60913" s="227"/>
    </row>
    <row r="60914" spans="83:83">
      <c r="CE60914" s="227"/>
    </row>
    <row r="60915" spans="83:83">
      <c r="CE60915" s="227"/>
    </row>
    <row r="60916" spans="83:83">
      <c r="CE60916" s="227"/>
    </row>
    <row r="60917" spans="83:83">
      <c r="CE60917" s="227"/>
    </row>
    <row r="60918" spans="83:83">
      <c r="CE60918" s="227"/>
    </row>
    <row r="60919" spans="83:83">
      <c r="CE60919" s="227"/>
    </row>
    <row r="60920" spans="83:83">
      <c r="CE60920" s="227"/>
    </row>
    <row r="60921" spans="83:83">
      <c r="CE60921" s="227"/>
    </row>
    <row r="60922" spans="83:83">
      <c r="CE60922" s="227"/>
    </row>
    <row r="60923" spans="83:83">
      <c r="CE60923" s="227"/>
    </row>
    <row r="60924" spans="83:83">
      <c r="CE60924" s="227"/>
    </row>
    <row r="60925" spans="83:83">
      <c r="CE60925" s="227"/>
    </row>
    <row r="60926" spans="83:83">
      <c r="CE60926" s="227"/>
    </row>
    <row r="60927" spans="83:83">
      <c r="CE60927" s="227"/>
    </row>
    <row r="60928" spans="83:83">
      <c r="CE60928" s="227"/>
    </row>
    <row r="60929" spans="83:83">
      <c r="CE60929" s="227"/>
    </row>
    <row r="60930" spans="83:83">
      <c r="CE60930" s="227"/>
    </row>
    <row r="60931" spans="83:83">
      <c r="CE60931" s="227"/>
    </row>
    <row r="60932" spans="83:83">
      <c r="CE60932" s="227"/>
    </row>
    <row r="60933" spans="83:83">
      <c r="CE60933" s="227"/>
    </row>
    <row r="60934" spans="83:83">
      <c r="CE60934" s="227"/>
    </row>
    <row r="60935" spans="83:83">
      <c r="CE60935" s="227"/>
    </row>
    <row r="60936" spans="83:83">
      <c r="CE60936" s="227"/>
    </row>
    <row r="60937" spans="83:83">
      <c r="CE60937" s="227"/>
    </row>
    <row r="60938" spans="83:83">
      <c r="CE60938" s="227"/>
    </row>
    <row r="60939" spans="83:83">
      <c r="CE60939" s="227"/>
    </row>
    <row r="60940" spans="83:83">
      <c r="CE60940" s="227"/>
    </row>
    <row r="60941" spans="83:83">
      <c r="CE60941" s="227"/>
    </row>
    <row r="60942" spans="83:83">
      <c r="CE60942" s="227"/>
    </row>
    <row r="60943" spans="83:83">
      <c r="CE60943" s="227"/>
    </row>
    <row r="60944" spans="83:83">
      <c r="CE60944" s="227"/>
    </row>
    <row r="60945" spans="83:83">
      <c r="CE60945" s="227"/>
    </row>
    <row r="60946" spans="83:83">
      <c r="CE60946" s="227"/>
    </row>
    <row r="60947" spans="83:83">
      <c r="CE60947" s="227"/>
    </row>
    <row r="60948" spans="83:83">
      <c r="CE60948" s="227"/>
    </row>
    <row r="60949" spans="83:83">
      <c r="CE60949" s="227"/>
    </row>
    <row r="60950" spans="83:83">
      <c r="CE60950" s="227"/>
    </row>
    <row r="60951" spans="83:83">
      <c r="CE60951" s="227"/>
    </row>
    <row r="60952" spans="83:83">
      <c r="CE60952" s="227"/>
    </row>
    <row r="60953" spans="83:83">
      <c r="CE60953" s="227"/>
    </row>
    <row r="60954" spans="83:83">
      <c r="CE60954" s="227"/>
    </row>
    <row r="60955" spans="83:83">
      <c r="CE60955" s="227"/>
    </row>
    <row r="60956" spans="83:83">
      <c r="CE60956" s="227"/>
    </row>
    <row r="60957" spans="83:83">
      <c r="CE60957" s="227"/>
    </row>
    <row r="60958" spans="83:83">
      <c r="CE60958" s="227"/>
    </row>
    <row r="60959" spans="83:83">
      <c r="CE60959" s="227"/>
    </row>
    <row r="60960" spans="83:83">
      <c r="CE60960" s="227"/>
    </row>
    <row r="60961" spans="83:83">
      <c r="CE60961" s="227"/>
    </row>
    <row r="60962" spans="83:83">
      <c r="CE60962" s="227"/>
    </row>
    <row r="60963" spans="83:83">
      <c r="CE60963" s="227"/>
    </row>
    <row r="60964" spans="83:83">
      <c r="CE60964" s="227"/>
    </row>
    <row r="60965" spans="83:83">
      <c r="CE60965" s="227"/>
    </row>
    <row r="60966" spans="83:83">
      <c r="CE60966" s="227"/>
    </row>
    <row r="60967" spans="83:83">
      <c r="CE60967" s="227"/>
    </row>
    <row r="60968" spans="83:83">
      <c r="CE60968" s="227"/>
    </row>
    <row r="60969" spans="83:83">
      <c r="CE60969" s="227"/>
    </row>
    <row r="60970" spans="83:83">
      <c r="CE60970" s="227"/>
    </row>
    <row r="60971" spans="83:83">
      <c r="CE60971" s="227"/>
    </row>
    <row r="60972" spans="83:83">
      <c r="CE60972" s="227"/>
    </row>
    <row r="60973" spans="83:83">
      <c r="CE60973" s="227"/>
    </row>
    <row r="60974" spans="83:83">
      <c r="CE60974" s="227"/>
    </row>
    <row r="60975" spans="83:83">
      <c r="CE60975" s="227"/>
    </row>
    <row r="60976" spans="83:83">
      <c r="CE60976" s="227"/>
    </row>
    <row r="60977" spans="83:83">
      <c r="CE60977" s="227"/>
    </row>
    <row r="60978" spans="83:83">
      <c r="CE60978" s="227"/>
    </row>
    <row r="60979" spans="83:83">
      <c r="CE60979" s="227"/>
    </row>
    <row r="60980" spans="83:83">
      <c r="CE60980" s="227"/>
    </row>
    <row r="60981" spans="83:83">
      <c r="CE60981" s="227"/>
    </row>
    <row r="60982" spans="83:83">
      <c r="CE60982" s="227"/>
    </row>
    <row r="60983" spans="83:83">
      <c r="CE60983" s="227"/>
    </row>
    <row r="60984" spans="83:83">
      <c r="CE60984" s="227"/>
    </row>
    <row r="60985" spans="83:83">
      <c r="CE60985" s="227"/>
    </row>
    <row r="60986" spans="83:83">
      <c r="CE60986" s="227"/>
    </row>
    <row r="60987" spans="83:83">
      <c r="CE60987" s="227"/>
    </row>
    <row r="60988" spans="83:83">
      <c r="CE60988" s="227"/>
    </row>
    <row r="60989" spans="83:83">
      <c r="CE60989" s="227"/>
    </row>
    <row r="60990" spans="83:83">
      <c r="CE60990" s="227"/>
    </row>
    <row r="60991" spans="83:83">
      <c r="CE60991" s="227"/>
    </row>
    <row r="60992" spans="83:83">
      <c r="CE60992" s="227"/>
    </row>
    <row r="60993" spans="83:83">
      <c r="CE60993" s="227"/>
    </row>
    <row r="60994" spans="83:83">
      <c r="CE60994" s="227"/>
    </row>
    <row r="60995" spans="83:83">
      <c r="CE60995" s="227"/>
    </row>
    <row r="60996" spans="83:83">
      <c r="CE60996" s="227"/>
    </row>
    <row r="60997" spans="83:83">
      <c r="CE60997" s="227"/>
    </row>
    <row r="60998" spans="83:83">
      <c r="CE60998" s="227"/>
    </row>
    <row r="60999" spans="83:83">
      <c r="CE60999" s="227"/>
    </row>
    <row r="61000" spans="83:83">
      <c r="CE61000" s="227"/>
    </row>
    <row r="61001" spans="83:83">
      <c r="CE61001" s="227"/>
    </row>
    <row r="61002" spans="83:83">
      <c r="CE61002" s="227"/>
    </row>
    <row r="61003" spans="83:83">
      <c r="CE61003" s="227"/>
    </row>
    <row r="61004" spans="83:83">
      <c r="CE61004" s="227"/>
    </row>
    <row r="61005" spans="83:83">
      <c r="CE61005" s="227"/>
    </row>
    <row r="61006" spans="83:83">
      <c r="CE61006" s="227"/>
    </row>
    <row r="61007" spans="83:83">
      <c r="CE61007" s="227"/>
    </row>
    <row r="61008" spans="83:83">
      <c r="CE61008" s="227"/>
    </row>
    <row r="61009" spans="83:83">
      <c r="CE61009" s="227"/>
    </row>
    <row r="61010" spans="83:83">
      <c r="CE61010" s="227"/>
    </row>
    <row r="61011" spans="83:83">
      <c r="CE61011" s="227"/>
    </row>
    <row r="61012" spans="83:83">
      <c r="CE61012" s="227"/>
    </row>
    <row r="61013" spans="83:83">
      <c r="CE61013" s="227"/>
    </row>
    <row r="61014" spans="83:83">
      <c r="CE61014" s="227"/>
    </row>
    <row r="61015" spans="83:83">
      <c r="CE61015" s="227"/>
    </row>
    <row r="61016" spans="83:83">
      <c r="CE61016" s="227"/>
    </row>
    <row r="61017" spans="83:83">
      <c r="CE61017" s="227"/>
    </row>
    <row r="61018" spans="83:83">
      <c r="CE61018" s="227"/>
    </row>
    <row r="61019" spans="83:83">
      <c r="CE61019" s="227"/>
    </row>
    <row r="61020" spans="83:83">
      <c r="CE61020" s="227"/>
    </row>
    <row r="61021" spans="83:83">
      <c r="CE61021" s="227"/>
    </row>
    <row r="61022" spans="83:83">
      <c r="CE61022" s="227"/>
    </row>
    <row r="61023" spans="83:83">
      <c r="CE61023" s="227"/>
    </row>
    <row r="61024" spans="83:83">
      <c r="CE61024" s="227"/>
    </row>
    <row r="61025" spans="83:83">
      <c r="CE61025" s="227"/>
    </row>
    <row r="61026" spans="83:83">
      <c r="CE61026" s="227"/>
    </row>
    <row r="61027" spans="83:83">
      <c r="CE61027" s="227"/>
    </row>
    <row r="61028" spans="83:83">
      <c r="CE61028" s="227"/>
    </row>
    <row r="61029" spans="83:83">
      <c r="CE61029" s="227"/>
    </row>
    <row r="61030" spans="83:83">
      <c r="CE61030" s="227"/>
    </row>
    <row r="61031" spans="83:83">
      <c r="CE61031" s="227"/>
    </row>
    <row r="61032" spans="83:83">
      <c r="CE61032" s="227"/>
    </row>
    <row r="61033" spans="83:83">
      <c r="CE61033" s="227"/>
    </row>
    <row r="61034" spans="83:83">
      <c r="CE61034" s="227"/>
    </row>
    <row r="61035" spans="83:83">
      <c r="CE61035" s="227"/>
    </row>
    <row r="61036" spans="83:83">
      <c r="CE61036" s="227"/>
    </row>
    <row r="61037" spans="83:83">
      <c r="CE61037" s="227"/>
    </row>
    <row r="61038" spans="83:83">
      <c r="CE61038" s="227"/>
    </row>
    <row r="61039" spans="83:83">
      <c r="CE61039" s="227"/>
    </row>
    <row r="61040" spans="83:83">
      <c r="CE61040" s="227"/>
    </row>
    <row r="61041" spans="83:83">
      <c r="CE61041" s="227"/>
    </row>
    <row r="61042" spans="83:83">
      <c r="CE61042" s="227"/>
    </row>
    <row r="61043" spans="83:83">
      <c r="CE61043" s="227"/>
    </row>
    <row r="61044" spans="83:83">
      <c r="CE61044" s="227"/>
    </row>
    <row r="61045" spans="83:83">
      <c r="CE61045" s="227"/>
    </row>
    <row r="61046" spans="83:83">
      <c r="CE61046" s="227"/>
    </row>
    <row r="61047" spans="83:83">
      <c r="CE61047" s="227"/>
    </row>
    <row r="61048" spans="83:83">
      <c r="CE61048" s="227"/>
    </row>
    <row r="61049" spans="83:83">
      <c r="CE61049" s="227"/>
    </row>
    <row r="61050" spans="83:83">
      <c r="CE61050" s="227"/>
    </row>
    <row r="61051" spans="83:83">
      <c r="CE61051" s="227"/>
    </row>
    <row r="61052" spans="83:83">
      <c r="CE61052" s="227"/>
    </row>
    <row r="61053" spans="83:83">
      <c r="CE61053" s="227"/>
    </row>
    <row r="61054" spans="83:83">
      <c r="CE61054" s="227"/>
    </row>
    <row r="61055" spans="83:83">
      <c r="CE61055" s="227"/>
    </row>
    <row r="61056" spans="83:83">
      <c r="CE61056" s="227"/>
    </row>
    <row r="61057" spans="83:83">
      <c r="CE61057" s="227"/>
    </row>
    <row r="61058" spans="83:83">
      <c r="CE61058" s="227"/>
    </row>
    <row r="61059" spans="83:83">
      <c r="CE61059" s="227"/>
    </row>
    <row r="61060" spans="83:83">
      <c r="CE61060" s="227"/>
    </row>
    <row r="61061" spans="83:83">
      <c r="CE61061" s="227"/>
    </row>
    <row r="61062" spans="83:83">
      <c r="CE61062" s="227"/>
    </row>
    <row r="61063" spans="83:83">
      <c r="CE61063" s="227"/>
    </row>
    <row r="61064" spans="83:83">
      <c r="CE61064" s="227"/>
    </row>
    <row r="61065" spans="83:83">
      <c r="CE61065" s="227"/>
    </row>
    <row r="61066" spans="83:83">
      <c r="CE61066" s="227"/>
    </row>
    <row r="61067" spans="83:83">
      <c r="CE61067" s="227"/>
    </row>
    <row r="61068" spans="83:83">
      <c r="CE61068" s="227"/>
    </row>
    <row r="61069" spans="83:83">
      <c r="CE61069" s="227"/>
    </row>
    <row r="61070" spans="83:83">
      <c r="CE61070" s="227"/>
    </row>
    <row r="61071" spans="83:83">
      <c r="CE61071" s="227"/>
    </row>
    <row r="61072" spans="83:83">
      <c r="CE61072" s="227"/>
    </row>
    <row r="61073" spans="83:83">
      <c r="CE61073" s="227"/>
    </row>
    <row r="61074" spans="83:83">
      <c r="CE61074" s="227"/>
    </row>
    <row r="61075" spans="83:83">
      <c r="CE61075" s="227"/>
    </row>
    <row r="61076" spans="83:83">
      <c r="CE61076" s="227"/>
    </row>
    <row r="61077" spans="83:83">
      <c r="CE61077" s="227"/>
    </row>
    <row r="61078" spans="83:83">
      <c r="CE61078" s="227"/>
    </row>
    <row r="61079" spans="83:83">
      <c r="CE61079" s="227"/>
    </row>
    <row r="61080" spans="83:83">
      <c r="CE61080" s="227"/>
    </row>
    <row r="61081" spans="83:83">
      <c r="CE61081" s="227"/>
    </row>
    <row r="61082" spans="83:83">
      <c r="CE61082" s="227"/>
    </row>
    <row r="61083" spans="83:83">
      <c r="CE61083" s="227"/>
    </row>
    <row r="61084" spans="83:83">
      <c r="CE61084" s="227"/>
    </row>
    <row r="61085" spans="83:83">
      <c r="CE61085" s="227"/>
    </row>
    <row r="61086" spans="83:83">
      <c r="CE61086" s="227"/>
    </row>
    <row r="61087" spans="83:83">
      <c r="CE61087" s="227"/>
    </row>
    <row r="61088" spans="83:83">
      <c r="CE61088" s="227"/>
    </row>
    <row r="61089" spans="83:83">
      <c r="CE61089" s="227"/>
    </row>
    <row r="61090" spans="83:83">
      <c r="CE61090" s="227"/>
    </row>
    <row r="61091" spans="83:83">
      <c r="CE61091" s="227"/>
    </row>
    <row r="61092" spans="83:83">
      <c r="CE61092" s="227"/>
    </row>
    <row r="61093" spans="83:83">
      <c r="CE61093" s="227"/>
    </row>
    <row r="61094" spans="83:83">
      <c r="CE61094" s="227"/>
    </row>
    <row r="61095" spans="83:83">
      <c r="CE61095" s="227"/>
    </row>
    <row r="61096" spans="83:83">
      <c r="CE61096" s="227"/>
    </row>
    <row r="61097" spans="83:83">
      <c r="CE61097" s="227"/>
    </row>
    <row r="61098" spans="83:83">
      <c r="CE61098" s="227"/>
    </row>
    <row r="61099" spans="83:83">
      <c r="CE61099" s="227"/>
    </row>
    <row r="61100" spans="83:83">
      <c r="CE61100" s="227"/>
    </row>
    <row r="61101" spans="83:83">
      <c r="CE61101" s="227"/>
    </row>
    <row r="61102" spans="83:83">
      <c r="CE61102" s="227"/>
    </row>
    <row r="61103" spans="83:83">
      <c r="CE61103" s="227"/>
    </row>
    <row r="61104" spans="83:83">
      <c r="CE61104" s="227"/>
    </row>
    <row r="61105" spans="83:83">
      <c r="CE61105" s="227"/>
    </row>
    <row r="61106" spans="83:83">
      <c r="CE61106" s="227"/>
    </row>
    <row r="61107" spans="83:83">
      <c r="CE61107" s="227"/>
    </row>
    <row r="61108" spans="83:83">
      <c r="CE61108" s="227"/>
    </row>
    <row r="61109" spans="83:83">
      <c r="CE61109" s="227"/>
    </row>
    <row r="61110" spans="83:83">
      <c r="CE61110" s="227"/>
    </row>
    <row r="61111" spans="83:83">
      <c r="CE61111" s="227"/>
    </row>
    <row r="61112" spans="83:83">
      <c r="CE61112" s="227"/>
    </row>
    <row r="61113" spans="83:83">
      <c r="CE61113" s="227"/>
    </row>
    <row r="61114" spans="83:83">
      <c r="CE61114" s="227"/>
    </row>
    <row r="61115" spans="83:83">
      <c r="CE61115" s="227"/>
    </row>
    <row r="61116" spans="83:83">
      <c r="CE61116" s="227"/>
    </row>
    <row r="61117" spans="83:83">
      <c r="CE61117" s="227"/>
    </row>
    <row r="61118" spans="83:83">
      <c r="CE61118" s="227"/>
    </row>
    <row r="61119" spans="83:83">
      <c r="CE61119" s="227"/>
    </row>
    <row r="61120" spans="83:83">
      <c r="CE61120" s="227"/>
    </row>
    <row r="61121" spans="83:83">
      <c r="CE61121" s="227"/>
    </row>
    <row r="61122" spans="83:83">
      <c r="CE61122" s="227"/>
    </row>
    <row r="61123" spans="83:83">
      <c r="CE61123" s="227"/>
    </row>
    <row r="61124" spans="83:83">
      <c r="CE61124" s="227"/>
    </row>
    <row r="61125" spans="83:83">
      <c r="CE61125" s="227"/>
    </row>
    <row r="61126" spans="83:83">
      <c r="CE61126" s="227"/>
    </row>
    <row r="61127" spans="83:83">
      <c r="CE61127" s="227"/>
    </row>
    <row r="61128" spans="83:83">
      <c r="CE61128" s="227"/>
    </row>
    <row r="61129" spans="83:83">
      <c r="CE61129" s="227"/>
    </row>
    <row r="61130" spans="83:83">
      <c r="CE61130" s="227"/>
    </row>
    <row r="61131" spans="83:83">
      <c r="CE61131" s="227"/>
    </row>
    <row r="61132" spans="83:83">
      <c r="CE61132" s="227"/>
    </row>
    <row r="61133" spans="83:83">
      <c r="CE61133" s="227"/>
    </row>
    <row r="61134" spans="83:83">
      <c r="CE61134" s="227"/>
    </row>
    <row r="61135" spans="83:83">
      <c r="CE61135" s="227"/>
    </row>
    <row r="61136" spans="83:83">
      <c r="CE61136" s="227"/>
    </row>
    <row r="61137" spans="83:83">
      <c r="CE61137" s="227"/>
    </row>
    <row r="61138" spans="83:83">
      <c r="CE61138" s="227"/>
    </row>
    <row r="61139" spans="83:83">
      <c r="CE61139" s="227"/>
    </row>
    <row r="61140" spans="83:83">
      <c r="CE61140" s="227"/>
    </row>
    <row r="61141" spans="83:83">
      <c r="CE61141" s="227"/>
    </row>
    <row r="61142" spans="83:83">
      <c r="CE61142" s="227"/>
    </row>
    <row r="61143" spans="83:83">
      <c r="CE61143" s="227"/>
    </row>
    <row r="61144" spans="83:83">
      <c r="CE61144" s="227"/>
    </row>
    <row r="61145" spans="83:83">
      <c r="CE61145" s="227"/>
    </row>
    <row r="61146" spans="83:83">
      <c r="CE61146" s="227"/>
    </row>
    <row r="61147" spans="83:83">
      <c r="CE61147" s="227"/>
    </row>
    <row r="61148" spans="83:83">
      <c r="CE61148" s="227"/>
    </row>
    <row r="61149" spans="83:83">
      <c r="CE61149" s="227"/>
    </row>
    <row r="61150" spans="83:83">
      <c r="CE61150" s="227"/>
    </row>
    <row r="61151" spans="83:83">
      <c r="CE61151" s="227"/>
    </row>
    <row r="61152" spans="83:83">
      <c r="CE61152" s="227"/>
    </row>
    <row r="61153" spans="83:83">
      <c r="CE61153" s="227"/>
    </row>
    <row r="61154" spans="83:83">
      <c r="CE61154" s="227"/>
    </row>
    <row r="61155" spans="83:83">
      <c r="CE61155" s="227"/>
    </row>
    <row r="61156" spans="83:83">
      <c r="CE61156" s="227"/>
    </row>
    <row r="61157" spans="83:83">
      <c r="CE61157" s="227"/>
    </row>
    <row r="61158" spans="83:83">
      <c r="CE61158" s="227"/>
    </row>
    <row r="61159" spans="83:83">
      <c r="CE61159" s="227"/>
    </row>
    <row r="61160" spans="83:83">
      <c r="CE61160" s="227"/>
    </row>
    <row r="61161" spans="83:83">
      <c r="CE61161" s="227"/>
    </row>
    <row r="61162" spans="83:83">
      <c r="CE61162" s="227"/>
    </row>
    <row r="61163" spans="83:83">
      <c r="CE61163" s="227"/>
    </row>
    <row r="61164" spans="83:83">
      <c r="CE61164" s="227"/>
    </row>
    <row r="61165" spans="83:83">
      <c r="CE61165" s="227"/>
    </row>
    <row r="61166" spans="83:83">
      <c r="CE61166" s="227"/>
    </row>
    <row r="61167" spans="83:83">
      <c r="CE61167" s="227"/>
    </row>
    <row r="61168" spans="83:83">
      <c r="CE61168" s="227"/>
    </row>
    <row r="61169" spans="83:83">
      <c r="CE61169" s="227"/>
    </row>
    <row r="61170" spans="83:83">
      <c r="CE61170" s="227"/>
    </row>
    <row r="61171" spans="83:83">
      <c r="CE61171" s="227"/>
    </row>
    <row r="61172" spans="83:83">
      <c r="CE61172" s="227"/>
    </row>
    <row r="61173" spans="83:83">
      <c r="CE61173" s="227"/>
    </row>
    <row r="61174" spans="83:83">
      <c r="CE61174" s="227"/>
    </row>
    <row r="61175" spans="83:83">
      <c r="CE61175" s="227"/>
    </row>
    <row r="61176" spans="83:83">
      <c r="CE61176" s="227"/>
    </row>
    <row r="61177" spans="83:83">
      <c r="CE61177" s="227"/>
    </row>
    <row r="61178" spans="83:83">
      <c r="CE61178" s="227"/>
    </row>
    <row r="61179" spans="83:83">
      <c r="CE61179" s="227"/>
    </row>
    <row r="61180" spans="83:83">
      <c r="CE61180" s="227"/>
    </row>
    <row r="61181" spans="83:83">
      <c r="CE61181" s="227"/>
    </row>
    <row r="61182" spans="83:83">
      <c r="CE61182" s="227"/>
    </row>
    <row r="61183" spans="83:83">
      <c r="CE61183" s="227"/>
    </row>
    <row r="61184" spans="83:83">
      <c r="CE61184" s="227"/>
    </row>
    <row r="61185" spans="83:83">
      <c r="CE61185" s="227"/>
    </row>
    <row r="61186" spans="83:83">
      <c r="CE61186" s="227"/>
    </row>
    <row r="61187" spans="83:83">
      <c r="CE61187" s="227"/>
    </row>
    <row r="61188" spans="83:83">
      <c r="CE61188" s="227"/>
    </row>
    <row r="61189" spans="83:83">
      <c r="CE61189" s="227"/>
    </row>
    <row r="61190" spans="83:83">
      <c r="CE61190" s="227"/>
    </row>
    <row r="61191" spans="83:83">
      <c r="CE61191" s="227"/>
    </row>
    <row r="61192" spans="83:83">
      <c r="CE61192" s="227"/>
    </row>
    <row r="61193" spans="83:83">
      <c r="CE61193" s="227"/>
    </row>
    <row r="61194" spans="83:83">
      <c r="CE61194" s="227"/>
    </row>
    <row r="61195" spans="83:83">
      <c r="CE61195" s="227"/>
    </row>
    <row r="61196" spans="83:83">
      <c r="CE61196" s="227"/>
    </row>
    <row r="61197" spans="83:83">
      <c r="CE61197" s="227"/>
    </row>
    <row r="61198" spans="83:83">
      <c r="CE61198" s="227"/>
    </row>
    <row r="61199" spans="83:83">
      <c r="CE61199" s="227"/>
    </row>
    <row r="61200" spans="83:83">
      <c r="CE61200" s="227"/>
    </row>
    <row r="61201" spans="83:83">
      <c r="CE61201" s="227"/>
    </row>
    <row r="61202" spans="83:83">
      <c r="CE61202" s="227"/>
    </row>
    <row r="61203" spans="83:83">
      <c r="CE61203" s="227"/>
    </row>
    <row r="61204" spans="83:83">
      <c r="CE61204" s="227"/>
    </row>
    <row r="61205" spans="83:83">
      <c r="CE61205" s="227"/>
    </row>
    <row r="61206" spans="83:83">
      <c r="CE61206" s="227"/>
    </row>
    <row r="61207" spans="83:83">
      <c r="CE61207" s="227"/>
    </row>
    <row r="61208" spans="83:83">
      <c r="CE61208" s="227"/>
    </row>
    <row r="61209" spans="83:83">
      <c r="CE61209" s="227"/>
    </row>
    <row r="61210" spans="83:83">
      <c r="CE61210" s="227"/>
    </row>
    <row r="61211" spans="83:83">
      <c r="CE61211" s="227"/>
    </row>
    <row r="61212" spans="83:83">
      <c r="CE61212" s="227"/>
    </row>
    <row r="61213" spans="83:83">
      <c r="CE61213" s="227"/>
    </row>
    <row r="61214" spans="83:83">
      <c r="CE61214" s="227"/>
    </row>
    <row r="61215" spans="83:83">
      <c r="CE61215" s="227"/>
    </row>
    <row r="61216" spans="83:83">
      <c r="CE61216" s="227"/>
    </row>
    <row r="61217" spans="83:83">
      <c r="CE61217" s="227"/>
    </row>
    <row r="61218" spans="83:83">
      <c r="CE61218" s="227"/>
    </row>
    <row r="61219" spans="83:83">
      <c r="CE61219" s="227"/>
    </row>
    <row r="61220" spans="83:83">
      <c r="CE61220" s="227"/>
    </row>
    <row r="61221" spans="83:83">
      <c r="CE61221" s="227"/>
    </row>
    <row r="61222" spans="83:83">
      <c r="CE61222" s="227"/>
    </row>
    <row r="61223" spans="83:83">
      <c r="CE61223" s="227"/>
    </row>
    <row r="61224" spans="83:83">
      <c r="CE61224" s="227"/>
    </row>
    <row r="61225" spans="83:83">
      <c r="CE61225" s="227"/>
    </row>
    <row r="61226" spans="83:83">
      <c r="CE61226" s="227"/>
    </row>
    <row r="61227" spans="83:83">
      <c r="CE61227" s="227"/>
    </row>
    <row r="61228" spans="83:83">
      <c r="CE61228" s="227"/>
    </row>
    <row r="61229" spans="83:83">
      <c r="CE61229" s="227"/>
    </row>
    <row r="61230" spans="83:83">
      <c r="CE61230" s="227"/>
    </row>
    <row r="61231" spans="83:83">
      <c r="CE61231" s="227"/>
    </row>
    <row r="61232" spans="83:83">
      <c r="CE61232" s="227"/>
    </row>
    <row r="61233" spans="83:83">
      <c r="CE61233" s="227"/>
    </row>
    <row r="61234" spans="83:83">
      <c r="CE61234" s="227"/>
    </row>
    <row r="61235" spans="83:83">
      <c r="CE61235" s="227"/>
    </row>
    <row r="61236" spans="83:83">
      <c r="CE61236" s="227"/>
    </row>
    <row r="61237" spans="83:83">
      <c r="CE61237" s="227"/>
    </row>
    <row r="61238" spans="83:83">
      <c r="CE61238" s="227"/>
    </row>
    <row r="61239" spans="83:83">
      <c r="CE61239" s="227"/>
    </row>
    <row r="61240" spans="83:83">
      <c r="CE61240" s="227"/>
    </row>
    <row r="61241" spans="83:83">
      <c r="CE61241" s="227"/>
    </row>
    <row r="61242" spans="83:83">
      <c r="CE61242" s="227"/>
    </row>
    <row r="61243" spans="83:83">
      <c r="CE61243" s="227"/>
    </row>
    <row r="61244" spans="83:83">
      <c r="CE61244" s="227"/>
    </row>
    <row r="61245" spans="83:83">
      <c r="CE61245" s="227"/>
    </row>
    <row r="61246" spans="83:83">
      <c r="CE61246" s="227"/>
    </row>
    <row r="61247" spans="83:83">
      <c r="CE61247" s="227"/>
    </row>
    <row r="61248" spans="83:83">
      <c r="CE61248" s="227"/>
    </row>
    <row r="61249" spans="83:83">
      <c r="CE61249" s="227"/>
    </row>
    <row r="61250" spans="83:83">
      <c r="CE61250" s="227"/>
    </row>
    <row r="61251" spans="83:83">
      <c r="CE61251" s="227"/>
    </row>
    <row r="61252" spans="83:83">
      <c r="CE61252" s="227"/>
    </row>
    <row r="61253" spans="83:83">
      <c r="CE61253" s="227"/>
    </row>
    <row r="61254" spans="83:83">
      <c r="CE61254" s="227"/>
    </row>
    <row r="61255" spans="83:83">
      <c r="CE61255" s="227"/>
    </row>
    <row r="61256" spans="83:83">
      <c r="CE61256" s="227"/>
    </row>
    <row r="61257" spans="83:83">
      <c r="CE61257" s="227"/>
    </row>
    <row r="61258" spans="83:83">
      <c r="CE61258" s="227"/>
    </row>
    <row r="61259" spans="83:83">
      <c r="CE61259" s="227"/>
    </row>
    <row r="61260" spans="83:83">
      <c r="CE61260" s="227"/>
    </row>
    <row r="61261" spans="83:83">
      <c r="CE61261" s="227"/>
    </row>
    <row r="61262" spans="83:83">
      <c r="CE61262" s="227"/>
    </row>
    <row r="61263" spans="83:83">
      <c r="CE61263" s="227"/>
    </row>
    <row r="61264" spans="83:83">
      <c r="CE61264" s="227"/>
    </row>
    <row r="61265" spans="83:83">
      <c r="CE61265" s="227"/>
    </row>
    <row r="61266" spans="83:83">
      <c r="CE61266" s="227"/>
    </row>
    <row r="61267" spans="83:83">
      <c r="CE61267" s="227"/>
    </row>
    <row r="61268" spans="83:83">
      <c r="CE61268" s="227"/>
    </row>
    <row r="61269" spans="83:83">
      <c r="CE61269" s="227"/>
    </row>
    <row r="61270" spans="83:83">
      <c r="CE61270" s="227"/>
    </row>
    <row r="61271" spans="83:83">
      <c r="CE61271" s="227"/>
    </row>
    <row r="61272" spans="83:83">
      <c r="CE61272" s="227"/>
    </row>
    <row r="61273" spans="83:83">
      <c r="CE61273" s="227"/>
    </row>
    <row r="61274" spans="83:83">
      <c r="CE61274" s="227"/>
    </row>
    <row r="61275" spans="83:83">
      <c r="CE61275" s="227"/>
    </row>
    <row r="61276" spans="83:83">
      <c r="CE61276" s="227"/>
    </row>
    <row r="61277" spans="83:83">
      <c r="CE61277" s="227"/>
    </row>
    <row r="61278" spans="83:83">
      <c r="CE61278" s="227"/>
    </row>
    <row r="61279" spans="83:83">
      <c r="CE61279" s="227"/>
    </row>
    <row r="61280" spans="83:83">
      <c r="CE61280" s="227"/>
    </row>
    <row r="61281" spans="83:83">
      <c r="CE61281" s="227"/>
    </row>
    <row r="61282" spans="83:83">
      <c r="CE61282" s="227"/>
    </row>
    <row r="61283" spans="83:83">
      <c r="CE61283" s="227"/>
    </row>
    <row r="61284" spans="83:83">
      <c r="CE61284" s="227"/>
    </row>
    <row r="61285" spans="83:83">
      <c r="CE61285" s="227"/>
    </row>
    <row r="61286" spans="83:83">
      <c r="CE61286" s="227"/>
    </row>
    <row r="61287" spans="83:83">
      <c r="CE61287" s="227"/>
    </row>
    <row r="61288" spans="83:83">
      <c r="CE61288" s="227"/>
    </row>
    <row r="61289" spans="83:83">
      <c r="CE61289" s="227"/>
    </row>
    <row r="61290" spans="83:83">
      <c r="CE61290" s="227"/>
    </row>
    <row r="61291" spans="83:83">
      <c r="CE61291" s="227"/>
    </row>
    <row r="61292" spans="83:83">
      <c r="CE61292" s="227"/>
    </row>
    <row r="61293" spans="83:83">
      <c r="CE61293" s="227"/>
    </row>
    <row r="61294" spans="83:83">
      <c r="CE61294" s="227"/>
    </row>
    <row r="61295" spans="83:83">
      <c r="CE61295" s="227"/>
    </row>
    <row r="61296" spans="83:83">
      <c r="CE61296" s="227"/>
    </row>
    <row r="61297" spans="83:83">
      <c r="CE61297" s="227"/>
    </row>
    <row r="61298" spans="83:83">
      <c r="CE61298" s="227"/>
    </row>
    <row r="61299" spans="83:83">
      <c r="CE61299" s="227"/>
    </row>
    <row r="61300" spans="83:83">
      <c r="CE61300" s="227"/>
    </row>
    <row r="61301" spans="83:83">
      <c r="CE61301" s="227"/>
    </row>
    <row r="61302" spans="83:83">
      <c r="CE61302" s="227"/>
    </row>
    <row r="61303" spans="83:83">
      <c r="CE61303" s="227"/>
    </row>
    <row r="61304" spans="83:83">
      <c r="CE61304" s="227"/>
    </row>
    <row r="61305" spans="83:83">
      <c r="CE61305" s="227"/>
    </row>
    <row r="61306" spans="83:83">
      <c r="CE61306" s="227"/>
    </row>
    <row r="61307" spans="83:83">
      <c r="CE61307" s="227"/>
    </row>
    <row r="61308" spans="83:83">
      <c r="CE61308" s="227"/>
    </row>
    <row r="61309" spans="83:83">
      <c r="CE61309" s="227"/>
    </row>
    <row r="61310" spans="83:83">
      <c r="CE61310" s="227"/>
    </row>
    <row r="61311" spans="83:83">
      <c r="CE61311" s="227"/>
    </row>
    <row r="61312" spans="83:83">
      <c r="CE61312" s="227"/>
    </row>
    <row r="61313" spans="83:83">
      <c r="CE61313" s="227"/>
    </row>
    <row r="61314" spans="83:83">
      <c r="CE61314" s="227"/>
    </row>
    <row r="61315" spans="83:83">
      <c r="CE61315" s="227"/>
    </row>
    <row r="61316" spans="83:83">
      <c r="CE61316" s="227"/>
    </row>
    <row r="61317" spans="83:83">
      <c r="CE61317" s="227"/>
    </row>
    <row r="61318" spans="83:83">
      <c r="CE61318" s="227"/>
    </row>
    <row r="61319" spans="83:83">
      <c r="CE61319" s="227"/>
    </row>
    <row r="61320" spans="83:83">
      <c r="CE61320" s="227"/>
    </row>
    <row r="61321" spans="83:83">
      <c r="CE61321" s="227"/>
    </row>
    <row r="61322" spans="83:83">
      <c r="CE61322" s="227"/>
    </row>
    <row r="61323" spans="83:83">
      <c r="CE61323" s="227"/>
    </row>
    <row r="61324" spans="83:83">
      <c r="CE61324" s="227"/>
    </row>
    <row r="61325" spans="83:83">
      <c r="CE61325" s="227"/>
    </row>
    <row r="61326" spans="83:83">
      <c r="CE61326" s="227"/>
    </row>
    <row r="61327" spans="83:83">
      <c r="CE61327" s="227"/>
    </row>
    <row r="61328" spans="83:83">
      <c r="CE61328" s="227"/>
    </row>
    <row r="61329" spans="83:83">
      <c r="CE61329" s="227"/>
    </row>
    <row r="61330" spans="83:83">
      <c r="CE61330" s="227"/>
    </row>
    <row r="61331" spans="83:83">
      <c r="CE61331" s="227"/>
    </row>
    <row r="61332" spans="83:83">
      <c r="CE61332" s="227"/>
    </row>
    <row r="61333" spans="83:83">
      <c r="CE61333" s="227"/>
    </row>
    <row r="61334" spans="83:83">
      <c r="CE61334" s="227"/>
    </row>
    <row r="61335" spans="83:83">
      <c r="CE61335" s="227"/>
    </row>
    <row r="61336" spans="83:83">
      <c r="CE61336" s="227"/>
    </row>
    <row r="61337" spans="83:83">
      <c r="CE61337" s="227"/>
    </row>
    <row r="61338" spans="83:83">
      <c r="CE61338" s="227"/>
    </row>
    <row r="61339" spans="83:83">
      <c r="CE61339" s="227"/>
    </row>
    <row r="61340" spans="83:83">
      <c r="CE61340" s="227"/>
    </row>
    <row r="61341" spans="83:83">
      <c r="CE61341" s="227"/>
    </row>
    <row r="61342" spans="83:83">
      <c r="CE61342" s="227"/>
    </row>
    <row r="61343" spans="83:83">
      <c r="CE61343" s="227"/>
    </row>
    <row r="61344" spans="83:83">
      <c r="CE61344" s="227"/>
    </row>
    <row r="61345" spans="83:83">
      <c r="CE61345" s="227"/>
    </row>
    <row r="61346" spans="83:83">
      <c r="CE61346" s="227"/>
    </row>
    <row r="61347" spans="83:83">
      <c r="CE61347" s="227"/>
    </row>
    <row r="61348" spans="83:83">
      <c r="CE61348" s="227"/>
    </row>
    <row r="61349" spans="83:83">
      <c r="CE61349" s="227"/>
    </row>
    <row r="61350" spans="83:83">
      <c r="CE61350" s="227"/>
    </row>
    <row r="61351" spans="83:83">
      <c r="CE61351" s="227"/>
    </row>
    <row r="61352" spans="83:83">
      <c r="CE61352" s="227"/>
    </row>
    <row r="61353" spans="83:83">
      <c r="CE61353" s="227"/>
    </row>
    <row r="61354" spans="83:83">
      <c r="CE61354" s="227"/>
    </row>
    <row r="61355" spans="83:83">
      <c r="CE61355" s="227"/>
    </row>
    <row r="61356" spans="83:83">
      <c r="CE61356" s="227"/>
    </row>
    <row r="61357" spans="83:83">
      <c r="CE61357" s="227"/>
    </row>
    <row r="61358" spans="83:83">
      <c r="CE61358" s="227"/>
    </row>
    <row r="61359" spans="83:83">
      <c r="CE61359" s="227"/>
    </row>
    <row r="61360" spans="83:83">
      <c r="CE61360" s="227"/>
    </row>
    <row r="61361" spans="83:83">
      <c r="CE61361" s="227"/>
    </row>
    <row r="61362" spans="83:83">
      <c r="CE61362" s="227"/>
    </row>
    <row r="61363" spans="83:83">
      <c r="CE61363" s="227"/>
    </row>
    <row r="61364" spans="83:83">
      <c r="CE61364" s="227"/>
    </row>
    <row r="61365" spans="83:83">
      <c r="CE61365" s="227"/>
    </row>
    <row r="61366" spans="83:83">
      <c r="CE61366" s="227"/>
    </row>
    <row r="61367" spans="83:83">
      <c r="CE61367" s="227"/>
    </row>
    <row r="61368" spans="83:83">
      <c r="CE61368" s="227"/>
    </row>
    <row r="61369" spans="83:83">
      <c r="CE61369" s="227"/>
    </row>
    <row r="61370" spans="83:83">
      <c r="CE61370" s="227"/>
    </row>
    <row r="61371" spans="83:83">
      <c r="CE61371" s="227"/>
    </row>
    <row r="61372" spans="83:83">
      <c r="CE61372" s="227"/>
    </row>
    <row r="61373" spans="83:83">
      <c r="CE61373" s="227"/>
    </row>
    <row r="61374" spans="83:83">
      <c r="CE61374" s="227"/>
    </row>
    <row r="61375" spans="83:83">
      <c r="CE61375" s="227"/>
    </row>
    <row r="61376" spans="83:83">
      <c r="CE61376" s="227"/>
    </row>
    <row r="61377" spans="83:83">
      <c r="CE61377" s="227"/>
    </row>
    <row r="61378" spans="83:83">
      <c r="CE61378" s="227"/>
    </row>
    <row r="61379" spans="83:83">
      <c r="CE61379" s="227"/>
    </row>
    <row r="61380" spans="83:83">
      <c r="CE61380" s="227"/>
    </row>
    <row r="61381" spans="83:83">
      <c r="CE61381" s="227"/>
    </row>
    <row r="61382" spans="83:83">
      <c r="CE61382" s="227"/>
    </row>
    <row r="61383" spans="83:83">
      <c r="CE61383" s="227"/>
    </row>
    <row r="61384" spans="83:83">
      <c r="CE61384" s="227"/>
    </row>
    <row r="61385" spans="83:83">
      <c r="CE61385" s="227"/>
    </row>
    <row r="61386" spans="83:83">
      <c r="CE61386" s="227"/>
    </row>
    <row r="61387" spans="83:83">
      <c r="CE61387" s="227"/>
    </row>
    <row r="61388" spans="83:83">
      <c r="CE61388" s="227"/>
    </row>
    <row r="61389" spans="83:83">
      <c r="CE61389" s="227"/>
    </row>
    <row r="61390" spans="83:83">
      <c r="CE61390" s="227"/>
    </row>
    <row r="61391" spans="83:83">
      <c r="CE61391" s="227"/>
    </row>
    <row r="61392" spans="83:83">
      <c r="CE61392" s="227"/>
    </row>
    <row r="61393" spans="83:83">
      <c r="CE61393" s="227"/>
    </row>
    <row r="61394" spans="83:83">
      <c r="CE61394" s="227"/>
    </row>
    <row r="61395" spans="83:83">
      <c r="CE61395" s="227"/>
    </row>
    <row r="61396" spans="83:83">
      <c r="CE61396" s="227"/>
    </row>
    <row r="61397" spans="83:83">
      <c r="CE61397" s="227"/>
    </row>
    <row r="61398" spans="83:83">
      <c r="CE61398" s="227"/>
    </row>
    <row r="61399" spans="83:83">
      <c r="CE61399" s="227"/>
    </row>
    <row r="61400" spans="83:83">
      <c r="CE61400" s="227"/>
    </row>
    <row r="61401" spans="83:83">
      <c r="CE61401" s="227"/>
    </row>
    <row r="61402" spans="83:83">
      <c r="CE61402" s="227"/>
    </row>
    <row r="61403" spans="83:83">
      <c r="CE61403" s="227"/>
    </row>
    <row r="61404" spans="83:83">
      <c r="CE61404" s="227"/>
    </row>
    <row r="61405" spans="83:83">
      <c r="CE61405" s="227"/>
    </row>
    <row r="61406" spans="83:83">
      <c r="CE61406" s="227"/>
    </row>
    <row r="61407" spans="83:83">
      <c r="CE61407" s="227"/>
    </row>
    <row r="61408" spans="83:83">
      <c r="CE61408" s="227"/>
    </row>
    <row r="61409" spans="83:83">
      <c r="CE61409" s="227"/>
    </row>
    <row r="61410" spans="83:83">
      <c r="CE61410" s="227"/>
    </row>
    <row r="61411" spans="83:83">
      <c r="CE61411" s="227"/>
    </row>
    <row r="61412" spans="83:83">
      <c r="CE61412" s="227"/>
    </row>
    <row r="61413" spans="83:83">
      <c r="CE61413" s="227"/>
    </row>
    <row r="61414" spans="83:83">
      <c r="CE61414" s="227"/>
    </row>
    <row r="61415" spans="83:83">
      <c r="CE61415" s="227"/>
    </row>
    <row r="61416" spans="83:83">
      <c r="CE61416" s="227"/>
    </row>
    <row r="61417" spans="83:83">
      <c r="CE61417" s="227"/>
    </row>
    <row r="61418" spans="83:83">
      <c r="CE61418" s="227"/>
    </row>
    <row r="61419" spans="83:83">
      <c r="CE61419" s="227"/>
    </row>
    <row r="61420" spans="83:83">
      <c r="CE61420" s="227"/>
    </row>
    <row r="61421" spans="83:83">
      <c r="CE61421" s="227"/>
    </row>
    <row r="61422" spans="83:83">
      <c r="CE61422" s="227"/>
    </row>
    <row r="61423" spans="83:83">
      <c r="CE61423" s="227"/>
    </row>
    <row r="61424" spans="83:83">
      <c r="CE61424" s="227"/>
    </row>
    <row r="61425" spans="83:83">
      <c r="CE61425" s="227"/>
    </row>
    <row r="61426" spans="83:83">
      <c r="CE61426" s="227"/>
    </row>
    <row r="61427" spans="83:83">
      <c r="CE61427" s="227"/>
    </row>
    <row r="61428" spans="83:83">
      <c r="CE61428" s="227"/>
    </row>
    <row r="61429" spans="83:83">
      <c r="CE61429" s="227"/>
    </row>
    <row r="61430" spans="83:83">
      <c r="CE61430" s="227"/>
    </row>
    <row r="61431" spans="83:83">
      <c r="CE61431" s="227"/>
    </row>
    <row r="61432" spans="83:83">
      <c r="CE61432" s="227"/>
    </row>
    <row r="61433" spans="83:83">
      <c r="CE61433" s="227"/>
    </row>
    <row r="61434" spans="83:83">
      <c r="CE61434" s="227"/>
    </row>
    <row r="61435" spans="83:83">
      <c r="CE61435" s="227"/>
    </row>
    <row r="61436" spans="83:83">
      <c r="CE61436" s="227"/>
    </row>
    <row r="61437" spans="83:83">
      <c r="CE61437" s="227"/>
    </row>
    <row r="61438" spans="83:83">
      <c r="CE61438" s="227"/>
    </row>
    <row r="61439" spans="83:83">
      <c r="CE61439" s="227"/>
    </row>
    <row r="61440" spans="83:83">
      <c r="CE61440" s="227"/>
    </row>
    <row r="61441" spans="83:83">
      <c r="CE61441" s="227"/>
    </row>
    <row r="61442" spans="83:83">
      <c r="CE61442" s="227"/>
    </row>
    <row r="61443" spans="83:83">
      <c r="CE61443" s="227"/>
    </row>
    <row r="61444" spans="83:83">
      <c r="CE61444" s="227"/>
    </row>
    <row r="61445" spans="83:83">
      <c r="CE61445" s="227"/>
    </row>
    <row r="61446" spans="83:83">
      <c r="CE61446" s="227"/>
    </row>
    <row r="61447" spans="83:83">
      <c r="CE61447" s="227"/>
    </row>
    <row r="61448" spans="83:83">
      <c r="CE61448" s="227"/>
    </row>
    <row r="61449" spans="83:83">
      <c r="CE61449" s="227"/>
    </row>
    <row r="61450" spans="83:83">
      <c r="CE61450" s="227"/>
    </row>
    <row r="61451" spans="83:83">
      <c r="CE61451" s="227"/>
    </row>
    <row r="61452" spans="83:83">
      <c r="CE61452" s="227"/>
    </row>
    <row r="61453" spans="83:83">
      <c r="CE61453" s="227"/>
    </row>
    <row r="61454" spans="83:83">
      <c r="CE61454" s="227"/>
    </row>
    <row r="61455" spans="83:83">
      <c r="CE61455" s="227"/>
    </row>
    <row r="61456" spans="83:83">
      <c r="CE61456" s="227"/>
    </row>
    <row r="61457" spans="83:83">
      <c r="CE61457" s="227"/>
    </row>
    <row r="61458" spans="83:83">
      <c r="CE61458" s="227"/>
    </row>
    <row r="61459" spans="83:83">
      <c r="CE61459" s="227"/>
    </row>
    <row r="61460" spans="83:83">
      <c r="CE61460" s="227"/>
    </row>
    <row r="61461" spans="83:83">
      <c r="CE61461" s="227"/>
    </row>
    <row r="61462" spans="83:83">
      <c r="CE61462" s="227"/>
    </row>
    <row r="61463" spans="83:83">
      <c r="CE61463" s="227"/>
    </row>
    <row r="61464" spans="83:83">
      <c r="CE61464" s="227"/>
    </row>
    <row r="61465" spans="83:83">
      <c r="CE61465" s="227"/>
    </row>
    <row r="61466" spans="83:83">
      <c r="CE61466" s="227"/>
    </row>
    <row r="61467" spans="83:83">
      <c r="CE61467" s="227"/>
    </row>
    <row r="61468" spans="83:83">
      <c r="CE61468" s="227"/>
    </row>
    <row r="61469" spans="83:83">
      <c r="CE61469" s="227"/>
    </row>
    <row r="61470" spans="83:83">
      <c r="CE61470" s="227"/>
    </row>
    <row r="61471" spans="83:83">
      <c r="CE61471" s="227"/>
    </row>
    <row r="61472" spans="83:83">
      <c r="CE61472" s="227"/>
    </row>
    <row r="61473" spans="83:83">
      <c r="CE61473" s="227"/>
    </row>
    <row r="61474" spans="83:83">
      <c r="CE61474" s="227"/>
    </row>
    <row r="61475" spans="83:83">
      <c r="CE61475" s="227"/>
    </row>
    <row r="61476" spans="83:83">
      <c r="CE61476" s="227"/>
    </row>
    <row r="61477" spans="83:83">
      <c r="CE61477" s="227"/>
    </row>
    <row r="61478" spans="83:83">
      <c r="CE61478" s="227"/>
    </row>
    <row r="61479" spans="83:83">
      <c r="CE61479" s="227"/>
    </row>
    <row r="61480" spans="83:83">
      <c r="CE61480" s="227"/>
    </row>
    <row r="61481" spans="83:83">
      <c r="CE61481" s="227"/>
    </row>
    <row r="61482" spans="83:83">
      <c r="CE61482" s="227"/>
    </row>
    <row r="61483" spans="83:83">
      <c r="CE61483" s="227"/>
    </row>
    <row r="61484" spans="83:83">
      <c r="CE61484" s="227"/>
    </row>
    <row r="61485" spans="83:83">
      <c r="CE61485" s="227"/>
    </row>
    <row r="61486" spans="83:83">
      <c r="CE61486" s="227"/>
    </row>
    <row r="61487" spans="83:83">
      <c r="CE61487" s="227"/>
    </row>
    <row r="61488" spans="83:83">
      <c r="CE61488" s="227"/>
    </row>
    <row r="61489" spans="83:83">
      <c r="CE61489" s="227"/>
    </row>
    <row r="61490" spans="83:83">
      <c r="CE61490" s="227"/>
    </row>
    <row r="61491" spans="83:83">
      <c r="CE61491" s="227"/>
    </row>
    <row r="61492" spans="83:83">
      <c r="CE61492" s="227"/>
    </row>
    <row r="61493" spans="83:83">
      <c r="CE61493" s="227"/>
    </row>
    <row r="61494" spans="83:83">
      <c r="CE61494" s="227"/>
    </row>
    <row r="61495" spans="83:83">
      <c r="CE61495" s="227"/>
    </row>
    <row r="61496" spans="83:83">
      <c r="CE61496" s="227"/>
    </row>
    <row r="61497" spans="83:83">
      <c r="CE61497" s="227"/>
    </row>
    <row r="61498" spans="83:83">
      <c r="CE61498" s="227"/>
    </row>
    <row r="61499" spans="83:83">
      <c r="CE61499" s="227"/>
    </row>
    <row r="61500" spans="83:83">
      <c r="CE61500" s="227"/>
    </row>
    <row r="61501" spans="83:83">
      <c r="CE61501" s="227"/>
    </row>
    <row r="61502" spans="83:83">
      <c r="CE61502" s="227"/>
    </row>
    <row r="61503" spans="83:83">
      <c r="CE61503" s="227"/>
    </row>
    <row r="61504" spans="83:83">
      <c r="CE61504" s="227"/>
    </row>
    <row r="61505" spans="83:83">
      <c r="CE61505" s="227"/>
    </row>
    <row r="61506" spans="83:83">
      <c r="CE61506" s="227"/>
    </row>
    <row r="61507" spans="83:83">
      <c r="CE61507" s="227"/>
    </row>
    <row r="61508" spans="83:83">
      <c r="CE61508" s="227"/>
    </row>
    <row r="61509" spans="83:83">
      <c r="CE61509" s="227"/>
    </row>
    <row r="61510" spans="83:83">
      <c r="CE61510" s="227"/>
    </row>
    <row r="61511" spans="83:83">
      <c r="CE61511" s="227"/>
    </row>
    <row r="61512" spans="83:83">
      <c r="CE61512" s="227"/>
    </row>
    <row r="61513" spans="83:83">
      <c r="CE61513" s="227"/>
    </row>
    <row r="61514" spans="83:83">
      <c r="CE61514" s="227"/>
    </row>
    <row r="61515" spans="83:83">
      <c r="CE61515" s="227"/>
    </row>
    <row r="61516" spans="83:83">
      <c r="CE61516" s="227"/>
    </row>
    <row r="61517" spans="83:83">
      <c r="CE61517" s="227"/>
    </row>
    <row r="61518" spans="83:83">
      <c r="CE61518" s="227"/>
    </row>
    <row r="61519" spans="83:83">
      <c r="CE61519" s="227"/>
    </row>
    <row r="61520" spans="83:83">
      <c r="CE61520" s="227"/>
    </row>
    <row r="61521" spans="83:83">
      <c r="CE61521" s="227"/>
    </row>
    <row r="61522" spans="83:83">
      <c r="CE61522" s="227"/>
    </row>
    <row r="61523" spans="83:83">
      <c r="CE61523" s="227"/>
    </row>
    <row r="61524" spans="83:83">
      <c r="CE61524" s="227"/>
    </row>
    <row r="61525" spans="83:83">
      <c r="CE61525" s="227"/>
    </row>
    <row r="61526" spans="83:83">
      <c r="CE61526" s="227"/>
    </row>
    <row r="61527" spans="83:83">
      <c r="CE61527" s="227"/>
    </row>
    <row r="61528" spans="83:83">
      <c r="CE61528" s="227"/>
    </row>
    <row r="61529" spans="83:83">
      <c r="CE61529" s="227"/>
    </row>
    <row r="61530" spans="83:83">
      <c r="CE61530" s="227"/>
    </row>
    <row r="61531" spans="83:83">
      <c r="CE61531" s="227"/>
    </row>
    <row r="61532" spans="83:83">
      <c r="CE61532" s="227"/>
    </row>
    <row r="61533" spans="83:83">
      <c r="CE61533" s="227"/>
    </row>
    <row r="61534" spans="83:83">
      <c r="CE61534" s="227"/>
    </row>
    <row r="61535" spans="83:83">
      <c r="CE61535" s="227"/>
    </row>
    <row r="61536" spans="83:83">
      <c r="CE61536" s="227"/>
    </row>
    <row r="61537" spans="83:83">
      <c r="CE61537" s="227"/>
    </row>
    <row r="61538" spans="83:83">
      <c r="CE61538" s="227"/>
    </row>
    <row r="61539" spans="83:83">
      <c r="CE61539" s="227"/>
    </row>
    <row r="61540" spans="83:83">
      <c r="CE61540" s="227"/>
    </row>
    <row r="61541" spans="83:83">
      <c r="CE61541" s="227"/>
    </row>
    <row r="61542" spans="83:83">
      <c r="CE61542" s="227"/>
    </row>
    <row r="61543" spans="83:83">
      <c r="CE61543" s="227"/>
    </row>
    <row r="61544" spans="83:83">
      <c r="CE61544" s="227"/>
    </row>
    <row r="61545" spans="83:83">
      <c r="CE61545" s="227"/>
    </row>
    <row r="61546" spans="83:83">
      <c r="CE61546" s="227"/>
    </row>
    <row r="61547" spans="83:83">
      <c r="CE61547" s="227"/>
    </row>
    <row r="61548" spans="83:83">
      <c r="CE61548" s="227"/>
    </row>
    <row r="61549" spans="83:83">
      <c r="CE61549" s="227"/>
    </row>
    <row r="61550" spans="83:83">
      <c r="CE61550" s="227"/>
    </row>
    <row r="61551" spans="83:83">
      <c r="CE61551" s="227"/>
    </row>
    <row r="61552" spans="83:83">
      <c r="CE61552" s="227"/>
    </row>
    <row r="61553" spans="83:83">
      <c r="CE61553" s="227"/>
    </row>
    <row r="61554" spans="83:83">
      <c r="CE61554" s="227"/>
    </row>
    <row r="61555" spans="83:83">
      <c r="CE61555" s="227"/>
    </row>
    <row r="61556" spans="83:83">
      <c r="CE61556" s="227"/>
    </row>
    <row r="61557" spans="83:83">
      <c r="CE61557" s="227"/>
    </row>
    <row r="61558" spans="83:83">
      <c r="CE61558" s="227"/>
    </row>
    <row r="61559" spans="83:83">
      <c r="CE61559" s="227"/>
    </row>
    <row r="61560" spans="83:83">
      <c r="CE61560" s="227"/>
    </row>
    <row r="61561" spans="83:83">
      <c r="CE61561" s="227"/>
    </row>
    <row r="61562" spans="83:83">
      <c r="CE61562" s="227"/>
    </row>
    <row r="61563" spans="83:83">
      <c r="CE61563" s="227"/>
    </row>
    <row r="61564" spans="83:83">
      <c r="CE61564" s="227"/>
    </row>
    <row r="61565" spans="83:83">
      <c r="CE61565" s="227"/>
    </row>
    <row r="61566" spans="83:83">
      <c r="CE61566" s="227"/>
    </row>
    <row r="61567" spans="83:83">
      <c r="CE61567" s="227"/>
    </row>
    <row r="61568" spans="83:83">
      <c r="CE61568" s="227"/>
    </row>
    <row r="61569" spans="83:83">
      <c r="CE61569" s="227"/>
    </row>
    <row r="61570" spans="83:83">
      <c r="CE61570" s="227"/>
    </row>
    <row r="61571" spans="83:83">
      <c r="CE61571" s="227"/>
    </row>
    <row r="61572" spans="83:83">
      <c r="CE61572" s="227"/>
    </row>
    <row r="61573" spans="83:83">
      <c r="CE61573" s="227"/>
    </row>
    <row r="61574" spans="83:83">
      <c r="CE61574" s="227"/>
    </row>
    <row r="61575" spans="83:83">
      <c r="CE61575" s="227"/>
    </row>
    <row r="61576" spans="83:83">
      <c r="CE61576" s="227"/>
    </row>
    <row r="61577" spans="83:83">
      <c r="CE61577" s="227"/>
    </row>
    <row r="61578" spans="83:83">
      <c r="CE61578" s="227"/>
    </row>
    <row r="61579" spans="83:83">
      <c r="CE61579" s="227"/>
    </row>
    <row r="61580" spans="83:83">
      <c r="CE61580" s="227"/>
    </row>
    <row r="61581" spans="83:83">
      <c r="CE61581" s="227"/>
    </row>
    <row r="61582" spans="83:83">
      <c r="CE61582" s="227"/>
    </row>
    <row r="61583" spans="83:83">
      <c r="CE61583" s="227"/>
    </row>
    <row r="61584" spans="83:83">
      <c r="CE61584" s="227"/>
    </row>
    <row r="61585" spans="83:83">
      <c r="CE61585" s="227"/>
    </row>
    <row r="61586" spans="83:83">
      <c r="CE61586" s="227"/>
    </row>
    <row r="61587" spans="83:83">
      <c r="CE61587" s="227"/>
    </row>
    <row r="61588" spans="83:83">
      <c r="CE61588" s="227"/>
    </row>
    <row r="61589" spans="83:83">
      <c r="CE61589" s="227"/>
    </row>
    <row r="61590" spans="83:83">
      <c r="CE61590" s="227"/>
    </row>
    <row r="61591" spans="83:83">
      <c r="CE61591" s="227"/>
    </row>
    <row r="61592" spans="83:83">
      <c r="CE61592" s="227"/>
    </row>
    <row r="61593" spans="83:83">
      <c r="CE61593" s="227"/>
    </row>
    <row r="61594" spans="83:83">
      <c r="CE61594" s="227"/>
    </row>
    <row r="61595" spans="83:83">
      <c r="CE61595" s="227"/>
    </row>
    <row r="61596" spans="83:83">
      <c r="CE61596" s="227"/>
    </row>
    <row r="61597" spans="83:83">
      <c r="CE61597" s="227"/>
    </row>
    <row r="61598" spans="83:83">
      <c r="CE61598" s="227"/>
    </row>
    <row r="61599" spans="83:83">
      <c r="CE61599" s="227"/>
    </row>
    <row r="61600" spans="83:83">
      <c r="CE61600" s="227"/>
    </row>
    <row r="61601" spans="83:83">
      <c r="CE61601" s="227"/>
    </row>
    <row r="61602" spans="83:83">
      <c r="CE61602" s="227"/>
    </row>
    <row r="61603" spans="83:83">
      <c r="CE61603" s="227"/>
    </row>
    <row r="61604" spans="83:83">
      <c r="CE61604" s="227"/>
    </row>
    <row r="61605" spans="83:83">
      <c r="CE61605" s="227"/>
    </row>
    <row r="61606" spans="83:83">
      <c r="CE61606" s="227"/>
    </row>
    <row r="61607" spans="83:83">
      <c r="CE61607" s="227"/>
    </row>
    <row r="61608" spans="83:83">
      <c r="CE61608" s="227"/>
    </row>
    <row r="61609" spans="83:83">
      <c r="CE61609" s="227"/>
    </row>
    <row r="61610" spans="83:83">
      <c r="CE61610" s="227"/>
    </row>
    <row r="61611" spans="83:83">
      <c r="CE61611" s="227"/>
    </row>
    <row r="61612" spans="83:83">
      <c r="CE61612" s="227"/>
    </row>
    <row r="61613" spans="83:83">
      <c r="CE61613" s="227"/>
    </row>
    <row r="61614" spans="83:83">
      <c r="CE61614" s="227"/>
    </row>
    <row r="61615" spans="83:83">
      <c r="CE61615" s="227"/>
    </row>
    <row r="61616" spans="83:83">
      <c r="CE61616" s="227"/>
    </row>
    <row r="61617" spans="83:83">
      <c r="CE61617" s="227"/>
    </row>
    <row r="61618" spans="83:83">
      <c r="CE61618" s="227"/>
    </row>
    <row r="61619" spans="83:83">
      <c r="CE61619" s="227"/>
    </row>
    <row r="61620" spans="83:83">
      <c r="CE61620" s="227"/>
    </row>
    <row r="61621" spans="83:83">
      <c r="CE61621" s="227"/>
    </row>
    <row r="61622" spans="83:83">
      <c r="CE61622" s="227"/>
    </row>
    <row r="61623" spans="83:83">
      <c r="CE61623" s="227"/>
    </row>
    <row r="61624" spans="83:83">
      <c r="CE61624" s="227"/>
    </row>
    <row r="61625" spans="83:83">
      <c r="CE61625" s="227"/>
    </row>
    <row r="61626" spans="83:83">
      <c r="CE61626" s="227"/>
    </row>
    <row r="61627" spans="83:83">
      <c r="CE61627" s="227"/>
    </row>
    <row r="61628" spans="83:83">
      <c r="CE61628" s="227"/>
    </row>
    <row r="61629" spans="83:83">
      <c r="CE61629" s="227"/>
    </row>
    <row r="61630" spans="83:83">
      <c r="CE61630" s="227"/>
    </row>
    <row r="61631" spans="83:83">
      <c r="CE61631" s="227"/>
    </row>
    <row r="61632" spans="83:83">
      <c r="CE61632" s="227"/>
    </row>
    <row r="61633" spans="83:83">
      <c r="CE61633" s="227"/>
    </row>
    <row r="61634" spans="83:83">
      <c r="CE61634" s="227"/>
    </row>
    <row r="61635" spans="83:83">
      <c r="CE61635" s="227"/>
    </row>
    <row r="61636" spans="83:83">
      <c r="CE61636" s="227"/>
    </row>
    <row r="61637" spans="83:83">
      <c r="CE61637" s="227"/>
    </row>
    <row r="61638" spans="83:83">
      <c r="CE61638" s="227"/>
    </row>
    <row r="61639" spans="83:83">
      <c r="CE61639" s="227"/>
    </row>
    <row r="61640" spans="83:83">
      <c r="CE61640" s="227"/>
    </row>
    <row r="61641" spans="83:83">
      <c r="CE61641" s="227"/>
    </row>
    <row r="61642" spans="83:83">
      <c r="CE61642" s="227"/>
    </row>
    <row r="61643" spans="83:83">
      <c r="CE61643" s="227"/>
    </row>
    <row r="61644" spans="83:83">
      <c r="CE61644" s="227"/>
    </row>
    <row r="61645" spans="83:83">
      <c r="CE61645" s="227"/>
    </row>
    <row r="61646" spans="83:83">
      <c r="CE61646" s="227"/>
    </row>
    <row r="61647" spans="83:83">
      <c r="CE61647" s="227"/>
    </row>
    <row r="61648" spans="83:83">
      <c r="CE61648" s="227"/>
    </row>
    <row r="61649" spans="83:83">
      <c r="CE61649" s="227"/>
    </row>
    <row r="61650" spans="83:83">
      <c r="CE61650" s="227"/>
    </row>
    <row r="61651" spans="83:83">
      <c r="CE61651" s="227"/>
    </row>
    <row r="61652" spans="83:83">
      <c r="CE61652" s="227"/>
    </row>
    <row r="61653" spans="83:83">
      <c r="CE61653" s="227"/>
    </row>
    <row r="61654" spans="83:83">
      <c r="CE61654" s="227"/>
    </row>
    <row r="61655" spans="83:83">
      <c r="CE61655" s="227"/>
    </row>
    <row r="61656" spans="83:83">
      <c r="CE61656" s="227"/>
    </row>
    <row r="61657" spans="83:83">
      <c r="CE61657" s="227"/>
    </row>
    <row r="61658" spans="83:83">
      <c r="CE61658" s="227"/>
    </row>
    <row r="61659" spans="83:83">
      <c r="CE61659" s="227"/>
    </row>
    <row r="61660" spans="83:83">
      <c r="CE61660" s="227"/>
    </row>
    <row r="61661" spans="83:83">
      <c r="CE61661" s="227"/>
    </row>
    <row r="61662" spans="83:83">
      <c r="CE61662" s="227"/>
    </row>
    <row r="61663" spans="83:83">
      <c r="CE61663" s="227"/>
    </row>
    <row r="61664" spans="83:83">
      <c r="CE61664" s="227"/>
    </row>
    <row r="61665" spans="83:83">
      <c r="CE61665" s="227"/>
    </row>
    <row r="61666" spans="83:83">
      <c r="CE61666" s="227"/>
    </row>
    <row r="61667" spans="83:83">
      <c r="CE61667" s="227"/>
    </row>
    <row r="61668" spans="83:83">
      <c r="CE61668" s="227"/>
    </row>
    <row r="61669" spans="83:83">
      <c r="CE61669" s="227"/>
    </row>
    <row r="61670" spans="83:83">
      <c r="CE61670" s="227"/>
    </row>
    <row r="61671" spans="83:83">
      <c r="CE61671" s="227"/>
    </row>
    <row r="61672" spans="83:83">
      <c r="CE61672" s="227"/>
    </row>
    <row r="61673" spans="83:83">
      <c r="CE61673" s="227"/>
    </row>
    <row r="61674" spans="83:83">
      <c r="CE61674" s="227"/>
    </row>
    <row r="61675" spans="83:83">
      <c r="CE61675" s="227"/>
    </row>
    <row r="61676" spans="83:83">
      <c r="CE61676" s="227"/>
    </row>
    <row r="61677" spans="83:83">
      <c r="CE61677" s="227"/>
    </row>
    <row r="61678" spans="83:83">
      <c r="CE61678" s="227"/>
    </row>
    <row r="61679" spans="83:83">
      <c r="CE61679" s="227"/>
    </row>
    <row r="61680" spans="83:83">
      <c r="CE61680" s="227"/>
    </row>
    <row r="61681" spans="83:83">
      <c r="CE61681" s="227"/>
    </row>
    <row r="61682" spans="83:83">
      <c r="CE61682" s="227"/>
    </row>
    <row r="61683" spans="83:83">
      <c r="CE61683" s="227"/>
    </row>
    <row r="61684" spans="83:83">
      <c r="CE61684" s="227"/>
    </row>
    <row r="61685" spans="83:83">
      <c r="CE61685" s="227"/>
    </row>
    <row r="61686" spans="83:83">
      <c r="CE61686" s="227"/>
    </row>
    <row r="61687" spans="83:83">
      <c r="CE61687" s="227"/>
    </row>
    <row r="61688" spans="83:83">
      <c r="CE61688" s="227"/>
    </row>
    <row r="61689" spans="83:83">
      <c r="CE61689" s="227"/>
    </row>
    <row r="61690" spans="83:83">
      <c r="CE61690" s="227"/>
    </row>
    <row r="61691" spans="83:83">
      <c r="CE61691" s="227"/>
    </row>
    <row r="61692" spans="83:83">
      <c r="CE61692" s="227"/>
    </row>
    <row r="61693" spans="83:83">
      <c r="CE61693" s="227"/>
    </row>
    <row r="61694" spans="83:83">
      <c r="CE61694" s="227"/>
    </row>
    <row r="61695" spans="83:83">
      <c r="CE61695" s="227"/>
    </row>
    <row r="61696" spans="83:83">
      <c r="CE61696" s="227"/>
    </row>
    <row r="61697" spans="83:83">
      <c r="CE61697" s="227"/>
    </row>
    <row r="61698" spans="83:83">
      <c r="CE61698" s="227"/>
    </row>
    <row r="61699" spans="83:83">
      <c r="CE61699" s="227"/>
    </row>
    <row r="61700" spans="83:83">
      <c r="CE61700" s="227"/>
    </row>
    <row r="61701" spans="83:83">
      <c r="CE61701" s="227"/>
    </row>
    <row r="61702" spans="83:83">
      <c r="CE61702" s="227"/>
    </row>
    <row r="61703" spans="83:83">
      <c r="CE61703" s="227"/>
    </row>
    <row r="61704" spans="83:83">
      <c r="CE61704" s="227"/>
    </row>
    <row r="61705" spans="83:83">
      <c r="CE61705" s="227"/>
    </row>
    <row r="61706" spans="83:83">
      <c r="CE61706" s="227"/>
    </row>
    <row r="61707" spans="83:83">
      <c r="CE61707" s="227"/>
    </row>
    <row r="61708" spans="83:83">
      <c r="CE61708" s="227"/>
    </row>
    <row r="61709" spans="83:83">
      <c r="CE61709" s="227"/>
    </row>
    <row r="61710" spans="83:83">
      <c r="CE61710" s="227"/>
    </row>
    <row r="61711" spans="83:83">
      <c r="CE61711" s="227"/>
    </row>
    <row r="61712" spans="83:83">
      <c r="CE61712" s="227"/>
    </row>
    <row r="61713" spans="83:83">
      <c r="CE61713" s="227"/>
    </row>
    <row r="61714" spans="83:83">
      <c r="CE61714" s="227"/>
    </row>
    <row r="61715" spans="83:83">
      <c r="CE61715" s="227"/>
    </row>
    <row r="61716" spans="83:83">
      <c r="CE61716" s="227"/>
    </row>
    <row r="61717" spans="83:83">
      <c r="CE61717" s="227"/>
    </row>
    <row r="61718" spans="83:83">
      <c r="CE61718" s="227"/>
    </row>
    <row r="61719" spans="83:83">
      <c r="CE61719" s="227"/>
    </row>
    <row r="61720" spans="83:83">
      <c r="CE61720" s="227"/>
    </row>
    <row r="61721" spans="83:83">
      <c r="CE61721" s="227"/>
    </row>
    <row r="61722" spans="83:83">
      <c r="CE61722" s="227"/>
    </row>
    <row r="61723" spans="83:83">
      <c r="CE61723" s="227"/>
    </row>
    <row r="61724" spans="83:83">
      <c r="CE61724" s="227"/>
    </row>
    <row r="61725" spans="83:83">
      <c r="CE61725" s="227"/>
    </row>
    <row r="61726" spans="83:83">
      <c r="CE61726" s="227"/>
    </row>
    <row r="61727" spans="83:83">
      <c r="CE61727" s="227"/>
    </row>
    <row r="61728" spans="83:83">
      <c r="CE61728" s="227"/>
    </row>
    <row r="61729" spans="83:83">
      <c r="CE61729" s="227"/>
    </row>
    <row r="61730" spans="83:83">
      <c r="CE61730" s="227"/>
    </row>
    <row r="61731" spans="83:83">
      <c r="CE61731" s="227"/>
    </row>
    <row r="61732" spans="83:83">
      <c r="CE61732" s="227"/>
    </row>
    <row r="61733" spans="83:83">
      <c r="CE61733" s="227"/>
    </row>
    <row r="61734" spans="83:83">
      <c r="CE61734" s="227"/>
    </row>
    <row r="61735" spans="83:83">
      <c r="CE61735" s="227"/>
    </row>
    <row r="61736" spans="83:83">
      <c r="CE61736" s="227"/>
    </row>
    <row r="61737" spans="83:83">
      <c r="CE61737" s="227"/>
    </row>
    <row r="61738" spans="83:83">
      <c r="CE61738" s="227"/>
    </row>
    <row r="61739" spans="83:83">
      <c r="CE61739" s="227"/>
    </row>
    <row r="61740" spans="83:83">
      <c r="CE61740" s="227"/>
    </row>
    <row r="61741" spans="83:83">
      <c r="CE61741" s="227"/>
    </row>
    <row r="61742" spans="83:83">
      <c r="CE61742" s="227"/>
    </row>
    <row r="61743" spans="83:83">
      <c r="CE61743" s="227"/>
    </row>
    <row r="61744" spans="83:83">
      <c r="CE61744" s="227"/>
    </row>
    <row r="61745" spans="83:83">
      <c r="CE61745" s="227"/>
    </row>
    <row r="61746" spans="83:83">
      <c r="CE61746" s="227"/>
    </row>
    <row r="61747" spans="83:83">
      <c r="CE61747" s="227"/>
    </row>
    <row r="61748" spans="83:83">
      <c r="CE61748" s="227"/>
    </row>
    <row r="61749" spans="83:83">
      <c r="CE61749" s="227"/>
    </row>
    <row r="61750" spans="83:83">
      <c r="CE61750" s="227"/>
    </row>
    <row r="61751" spans="83:83">
      <c r="CE61751" s="227"/>
    </row>
    <row r="61752" spans="83:83">
      <c r="CE61752" s="227"/>
    </row>
    <row r="61753" spans="83:83">
      <c r="CE61753" s="227"/>
    </row>
    <row r="61754" spans="83:83">
      <c r="CE61754" s="227"/>
    </row>
    <row r="61755" spans="83:83">
      <c r="CE61755" s="227"/>
    </row>
    <row r="61756" spans="83:83">
      <c r="CE61756" s="227"/>
    </row>
    <row r="61757" spans="83:83">
      <c r="CE61757" s="227"/>
    </row>
    <row r="61758" spans="83:83">
      <c r="CE61758" s="227"/>
    </row>
    <row r="61759" spans="83:83">
      <c r="CE61759" s="227"/>
    </row>
    <row r="61760" spans="83:83">
      <c r="CE61760" s="227"/>
    </row>
    <row r="61761" spans="83:83">
      <c r="CE61761" s="227"/>
    </row>
    <row r="61762" spans="83:83">
      <c r="CE61762" s="227"/>
    </row>
    <row r="61763" spans="83:83">
      <c r="CE61763" s="227"/>
    </row>
    <row r="61764" spans="83:83">
      <c r="CE61764" s="227"/>
    </row>
    <row r="61765" spans="83:83">
      <c r="CE61765" s="227"/>
    </row>
    <row r="61766" spans="83:83">
      <c r="CE61766" s="227"/>
    </row>
    <row r="61767" spans="83:83">
      <c r="CE61767" s="227"/>
    </row>
    <row r="61768" spans="83:83">
      <c r="CE61768" s="227"/>
    </row>
    <row r="61769" spans="83:83">
      <c r="CE61769" s="227"/>
    </row>
    <row r="61770" spans="83:83">
      <c r="CE61770" s="227"/>
    </row>
    <row r="61771" spans="83:83">
      <c r="CE61771" s="227"/>
    </row>
    <row r="61772" spans="83:83">
      <c r="CE61772" s="227"/>
    </row>
    <row r="61773" spans="83:83">
      <c r="CE61773" s="227"/>
    </row>
    <row r="61774" spans="83:83">
      <c r="CE61774" s="227"/>
    </row>
    <row r="61775" spans="83:83">
      <c r="CE61775" s="227"/>
    </row>
    <row r="61776" spans="83:83">
      <c r="CE61776" s="227"/>
    </row>
    <row r="61777" spans="83:83">
      <c r="CE61777" s="227"/>
    </row>
    <row r="61778" spans="83:83">
      <c r="CE61778" s="227"/>
    </row>
    <row r="61779" spans="83:83">
      <c r="CE61779" s="227"/>
    </row>
    <row r="61780" spans="83:83">
      <c r="CE61780" s="227"/>
    </row>
    <row r="61781" spans="83:83">
      <c r="CE61781" s="227"/>
    </row>
    <row r="61782" spans="83:83">
      <c r="CE61782" s="227"/>
    </row>
    <row r="61783" spans="83:83">
      <c r="CE61783" s="227"/>
    </row>
    <row r="61784" spans="83:83">
      <c r="CE61784" s="227"/>
    </row>
    <row r="61785" spans="83:83">
      <c r="CE61785" s="227"/>
    </row>
    <row r="61786" spans="83:83">
      <c r="CE61786" s="227"/>
    </row>
    <row r="61787" spans="83:83">
      <c r="CE61787" s="227"/>
    </row>
    <row r="61788" spans="83:83">
      <c r="CE61788" s="227"/>
    </row>
    <row r="61789" spans="83:83">
      <c r="CE61789" s="227"/>
    </row>
    <row r="61790" spans="83:83">
      <c r="CE61790" s="227"/>
    </row>
    <row r="61791" spans="83:83">
      <c r="CE61791" s="227"/>
    </row>
    <row r="61792" spans="83:83">
      <c r="CE61792" s="227"/>
    </row>
    <row r="61793" spans="83:83">
      <c r="CE61793" s="227"/>
    </row>
    <row r="61794" spans="83:83">
      <c r="CE61794" s="227"/>
    </row>
    <row r="61795" spans="83:83">
      <c r="CE61795" s="227"/>
    </row>
    <row r="61796" spans="83:83">
      <c r="CE61796" s="227"/>
    </row>
    <row r="61797" spans="83:83">
      <c r="CE61797" s="227"/>
    </row>
    <row r="61798" spans="83:83">
      <c r="CE61798" s="227"/>
    </row>
    <row r="61799" spans="83:83">
      <c r="CE61799" s="227"/>
    </row>
    <row r="61800" spans="83:83">
      <c r="CE61800" s="227"/>
    </row>
    <row r="61801" spans="83:83">
      <c r="CE61801" s="227"/>
    </row>
    <row r="61802" spans="83:83">
      <c r="CE61802" s="227"/>
    </row>
    <row r="61803" spans="83:83">
      <c r="CE61803" s="227"/>
    </row>
    <row r="61804" spans="83:83">
      <c r="CE61804" s="227"/>
    </row>
    <row r="61805" spans="83:83">
      <c r="CE61805" s="227"/>
    </row>
    <row r="61806" spans="83:83">
      <c r="CE61806" s="227"/>
    </row>
    <row r="61807" spans="83:83">
      <c r="CE61807" s="227"/>
    </row>
    <row r="61808" spans="83:83">
      <c r="CE61808" s="227"/>
    </row>
    <row r="61809" spans="83:83">
      <c r="CE61809" s="227"/>
    </row>
    <row r="61810" spans="83:83">
      <c r="CE61810" s="227"/>
    </row>
    <row r="61811" spans="83:83">
      <c r="CE61811" s="227"/>
    </row>
    <row r="61812" spans="83:83">
      <c r="CE61812" s="227"/>
    </row>
    <row r="61813" spans="83:83">
      <c r="CE61813" s="227"/>
    </row>
    <row r="61814" spans="83:83">
      <c r="CE61814" s="227"/>
    </row>
    <row r="61815" spans="83:83">
      <c r="CE61815" s="227"/>
    </row>
    <row r="61816" spans="83:83">
      <c r="CE61816" s="227"/>
    </row>
    <row r="61817" spans="83:83">
      <c r="CE61817" s="227"/>
    </row>
    <row r="61818" spans="83:83">
      <c r="CE61818" s="227"/>
    </row>
    <row r="61819" spans="83:83">
      <c r="CE61819" s="227"/>
    </row>
    <row r="61820" spans="83:83">
      <c r="CE61820" s="227"/>
    </row>
    <row r="61821" spans="83:83">
      <c r="CE61821" s="227"/>
    </row>
    <row r="61822" spans="83:83">
      <c r="CE61822" s="227"/>
    </row>
    <row r="61823" spans="83:83">
      <c r="CE61823" s="227"/>
    </row>
    <row r="61824" spans="83:83">
      <c r="CE61824" s="227"/>
    </row>
    <row r="61825" spans="83:83">
      <c r="CE61825" s="227"/>
    </row>
    <row r="61826" spans="83:83">
      <c r="CE61826" s="227"/>
    </row>
    <row r="61827" spans="83:83">
      <c r="CE61827" s="227"/>
    </row>
    <row r="61828" spans="83:83">
      <c r="CE61828" s="227"/>
    </row>
    <row r="61829" spans="83:83">
      <c r="CE61829" s="227"/>
    </row>
    <row r="61830" spans="83:83">
      <c r="CE61830" s="227"/>
    </row>
    <row r="61831" spans="83:83">
      <c r="CE61831" s="227"/>
    </row>
    <row r="61832" spans="83:83">
      <c r="CE61832" s="227"/>
    </row>
    <row r="61833" spans="83:83">
      <c r="CE61833" s="227"/>
    </row>
    <row r="61834" spans="83:83">
      <c r="CE61834" s="227"/>
    </row>
    <row r="61835" spans="83:83">
      <c r="CE61835" s="227"/>
    </row>
    <row r="61836" spans="83:83">
      <c r="CE61836" s="227"/>
    </row>
    <row r="61837" spans="83:83">
      <c r="CE61837" s="227"/>
    </row>
    <row r="61838" spans="83:83">
      <c r="CE61838" s="227"/>
    </row>
    <row r="61839" spans="83:83">
      <c r="CE61839" s="227"/>
    </row>
    <row r="61840" spans="83:83">
      <c r="CE61840" s="227"/>
    </row>
    <row r="61841" spans="83:83">
      <c r="CE61841" s="227"/>
    </row>
    <row r="61842" spans="83:83">
      <c r="CE61842" s="227"/>
    </row>
    <row r="61843" spans="83:83">
      <c r="CE61843" s="227"/>
    </row>
    <row r="61844" spans="83:83">
      <c r="CE61844" s="227"/>
    </row>
    <row r="61845" spans="83:83">
      <c r="CE61845" s="227"/>
    </row>
    <row r="61846" spans="83:83">
      <c r="CE61846" s="227"/>
    </row>
    <row r="61847" spans="83:83">
      <c r="CE61847" s="227"/>
    </row>
    <row r="61848" spans="83:83">
      <c r="CE61848" s="227"/>
    </row>
    <row r="61849" spans="83:83">
      <c r="CE61849" s="227"/>
    </row>
    <row r="61850" spans="83:83">
      <c r="CE61850" s="227"/>
    </row>
    <row r="61851" spans="83:83">
      <c r="CE61851" s="227"/>
    </row>
    <row r="61852" spans="83:83">
      <c r="CE61852" s="227"/>
    </row>
    <row r="61853" spans="83:83">
      <c r="CE61853" s="227"/>
    </row>
    <row r="61854" spans="83:83">
      <c r="CE61854" s="227"/>
    </row>
    <row r="61855" spans="83:83">
      <c r="CE61855" s="227"/>
    </row>
    <row r="61856" spans="83:83">
      <c r="CE61856" s="227"/>
    </row>
    <row r="61857" spans="83:83">
      <c r="CE61857" s="227"/>
    </row>
    <row r="61858" spans="83:83">
      <c r="CE61858" s="227"/>
    </row>
    <row r="61859" spans="83:83">
      <c r="CE61859" s="227"/>
    </row>
    <row r="61860" spans="83:83">
      <c r="CE61860" s="227"/>
    </row>
    <row r="61861" spans="83:83">
      <c r="CE61861" s="227"/>
    </row>
    <row r="61862" spans="83:83">
      <c r="CE61862" s="227"/>
    </row>
    <row r="61863" spans="83:83">
      <c r="CE61863" s="227"/>
    </row>
    <row r="61864" spans="83:83">
      <c r="CE61864" s="227"/>
    </row>
    <row r="61865" spans="83:83">
      <c r="CE61865" s="227"/>
    </row>
    <row r="61866" spans="83:83">
      <c r="CE61866" s="227"/>
    </row>
    <row r="61867" spans="83:83">
      <c r="CE61867" s="227"/>
    </row>
    <row r="61868" spans="83:83">
      <c r="CE61868" s="227"/>
    </row>
    <row r="61869" spans="83:83">
      <c r="CE61869" s="227"/>
    </row>
    <row r="61870" spans="83:83">
      <c r="CE61870" s="227"/>
    </row>
    <row r="61871" spans="83:83">
      <c r="CE61871" s="227"/>
    </row>
    <row r="61872" spans="83:83">
      <c r="CE61872" s="227"/>
    </row>
    <row r="61873" spans="83:83">
      <c r="CE61873" s="227"/>
    </row>
    <row r="61874" spans="83:83">
      <c r="CE61874" s="227"/>
    </row>
    <row r="61875" spans="83:83">
      <c r="CE61875" s="227"/>
    </row>
    <row r="61876" spans="83:83">
      <c r="CE61876" s="227"/>
    </row>
    <row r="61877" spans="83:83">
      <c r="CE61877" s="227"/>
    </row>
    <row r="61878" spans="83:83">
      <c r="CE61878" s="227"/>
    </row>
    <row r="61879" spans="83:83">
      <c r="CE61879" s="227"/>
    </row>
    <row r="61880" spans="83:83">
      <c r="CE61880" s="227"/>
    </row>
    <row r="61881" spans="83:83">
      <c r="CE61881" s="227"/>
    </row>
    <row r="61882" spans="83:83">
      <c r="CE61882" s="227"/>
    </row>
    <row r="61883" spans="83:83">
      <c r="CE61883" s="227"/>
    </row>
    <row r="61884" spans="83:83">
      <c r="CE61884" s="227"/>
    </row>
    <row r="61885" spans="83:83">
      <c r="CE61885" s="227"/>
    </row>
    <row r="61886" spans="83:83">
      <c r="CE61886" s="227"/>
    </row>
    <row r="61887" spans="83:83">
      <c r="CE61887" s="227"/>
    </row>
    <row r="61888" spans="83:83">
      <c r="CE61888" s="227"/>
    </row>
    <row r="61889" spans="83:83">
      <c r="CE61889" s="227"/>
    </row>
    <row r="61890" spans="83:83">
      <c r="CE61890" s="227"/>
    </row>
    <row r="61891" spans="83:83">
      <c r="CE61891" s="227"/>
    </row>
    <row r="61892" spans="83:83">
      <c r="CE61892" s="227"/>
    </row>
    <row r="61893" spans="83:83">
      <c r="CE61893" s="227"/>
    </row>
    <row r="61894" spans="83:83">
      <c r="CE61894" s="227"/>
    </row>
    <row r="61895" spans="83:83">
      <c r="CE61895" s="227"/>
    </row>
    <row r="61896" spans="83:83">
      <c r="CE61896" s="227"/>
    </row>
    <row r="61897" spans="83:83">
      <c r="CE61897" s="227"/>
    </row>
    <row r="61898" spans="83:83">
      <c r="CE61898" s="227"/>
    </row>
    <row r="61899" spans="83:83">
      <c r="CE61899" s="227"/>
    </row>
    <row r="61900" spans="83:83">
      <c r="CE61900" s="227"/>
    </row>
    <row r="61901" spans="83:83">
      <c r="CE61901" s="227"/>
    </row>
    <row r="61902" spans="83:83">
      <c r="CE61902" s="227"/>
    </row>
    <row r="61903" spans="83:83">
      <c r="CE61903" s="227"/>
    </row>
    <row r="61904" spans="83:83">
      <c r="CE61904" s="227"/>
    </row>
    <row r="61905" spans="83:83">
      <c r="CE61905" s="227"/>
    </row>
    <row r="61906" spans="83:83">
      <c r="CE61906" s="227"/>
    </row>
    <row r="61907" spans="83:83">
      <c r="CE61907" s="227"/>
    </row>
    <row r="61908" spans="83:83">
      <c r="CE61908" s="227"/>
    </row>
    <row r="61909" spans="83:83">
      <c r="CE61909" s="227"/>
    </row>
    <row r="61910" spans="83:83">
      <c r="CE61910" s="227"/>
    </row>
    <row r="61911" spans="83:83">
      <c r="CE61911" s="227"/>
    </row>
    <row r="61912" spans="83:83">
      <c r="CE61912" s="227"/>
    </row>
    <row r="61913" spans="83:83">
      <c r="CE61913" s="227"/>
    </row>
    <row r="61914" spans="83:83">
      <c r="CE61914" s="227"/>
    </row>
    <row r="61915" spans="83:83">
      <c r="CE61915" s="227"/>
    </row>
    <row r="61916" spans="83:83">
      <c r="CE61916" s="227"/>
    </row>
    <row r="61917" spans="83:83">
      <c r="CE61917" s="227"/>
    </row>
    <row r="61918" spans="83:83">
      <c r="CE61918" s="227"/>
    </row>
    <row r="61919" spans="83:83">
      <c r="CE61919" s="227"/>
    </row>
    <row r="61920" spans="83:83">
      <c r="CE61920" s="227"/>
    </row>
    <row r="61921" spans="83:83">
      <c r="CE61921" s="227"/>
    </row>
    <row r="61922" spans="83:83">
      <c r="CE61922" s="227"/>
    </row>
    <row r="61923" spans="83:83">
      <c r="CE61923" s="227"/>
    </row>
    <row r="61924" spans="83:83">
      <c r="CE61924" s="227"/>
    </row>
    <row r="61925" spans="83:83">
      <c r="CE61925" s="227"/>
    </row>
    <row r="61926" spans="83:83">
      <c r="CE61926" s="227"/>
    </row>
    <row r="61927" spans="83:83">
      <c r="CE61927" s="227"/>
    </row>
    <row r="61928" spans="83:83">
      <c r="CE61928" s="227"/>
    </row>
    <row r="61929" spans="83:83">
      <c r="CE61929" s="227"/>
    </row>
    <row r="61930" spans="83:83">
      <c r="CE61930" s="227"/>
    </row>
    <row r="61931" spans="83:83">
      <c r="CE61931" s="227"/>
    </row>
    <row r="61932" spans="83:83">
      <c r="CE61932" s="227"/>
    </row>
    <row r="61933" spans="83:83">
      <c r="CE61933" s="227"/>
    </row>
    <row r="61934" spans="83:83">
      <c r="CE61934" s="227"/>
    </row>
    <row r="61935" spans="83:83">
      <c r="CE61935" s="227"/>
    </row>
    <row r="61936" spans="83:83">
      <c r="CE61936" s="227"/>
    </row>
    <row r="61937" spans="83:83">
      <c r="CE61937" s="227"/>
    </row>
    <row r="61938" spans="83:83">
      <c r="CE61938" s="227"/>
    </row>
    <row r="61939" spans="83:83">
      <c r="CE61939" s="227"/>
    </row>
    <row r="61940" spans="83:83">
      <c r="CE61940" s="227"/>
    </row>
    <row r="61941" spans="83:83">
      <c r="CE61941" s="227"/>
    </row>
    <row r="61942" spans="83:83">
      <c r="CE61942" s="227"/>
    </row>
    <row r="61943" spans="83:83">
      <c r="CE61943" s="227"/>
    </row>
    <row r="61944" spans="83:83">
      <c r="CE61944" s="227"/>
    </row>
    <row r="61945" spans="83:83">
      <c r="CE61945" s="227"/>
    </row>
    <row r="61946" spans="83:83">
      <c r="CE61946" s="227"/>
    </row>
    <row r="61947" spans="83:83">
      <c r="CE61947" s="227"/>
    </row>
    <row r="61948" spans="83:83">
      <c r="CE61948" s="227"/>
    </row>
    <row r="61949" spans="83:83">
      <c r="CE61949" s="227"/>
    </row>
    <row r="61950" spans="83:83">
      <c r="CE61950" s="227"/>
    </row>
    <row r="61951" spans="83:83">
      <c r="CE61951" s="227"/>
    </row>
    <row r="61952" spans="83:83">
      <c r="CE61952" s="227"/>
    </row>
    <row r="61953" spans="83:83">
      <c r="CE61953" s="227"/>
    </row>
    <row r="61954" spans="83:83">
      <c r="CE61954" s="227"/>
    </row>
    <row r="61955" spans="83:83">
      <c r="CE61955" s="227"/>
    </row>
    <row r="61956" spans="83:83">
      <c r="CE61956" s="227"/>
    </row>
    <row r="61957" spans="83:83">
      <c r="CE61957" s="227"/>
    </row>
    <row r="61958" spans="83:83">
      <c r="CE61958" s="227"/>
    </row>
    <row r="61959" spans="83:83">
      <c r="CE61959" s="227"/>
    </row>
    <row r="61960" spans="83:83">
      <c r="CE61960" s="227"/>
    </row>
    <row r="61961" spans="83:83">
      <c r="CE61961" s="227"/>
    </row>
    <row r="61962" spans="83:83">
      <c r="CE61962" s="227"/>
    </row>
    <row r="61963" spans="83:83">
      <c r="CE61963" s="227"/>
    </row>
    <row r="61964" spans="83:83">
      <c r="CE61964" s="227"/>
    </row>
    <row r="61965" spans="83:83">
      <c r="CE61965" s="227"/>
    </row>
    <row r="61966" spans="83:83">
      <c r="CE61966" s="227"/>
    </row>
    <row r="61967" spans="83:83">
      <c r="CE61967" s="227"/>
    </row>
    <row r="61968" spans="83:83">
      <c r="CE61968" s="227"/>
    </row>
    <row r="61969" spans="83:83">
      <c r="CE61969" s="227"/>
    </row>
    <row r="61970" spans="83:83">
      <c r="CE61970" s="227"/>
    </row>
    <row r="61971" spans="83:83">
      <c r="CE61971" s="227"/>
    </row>
    <row r="61972" spans="83:83">
      <c r="CE61972" s="227"/>
    </row>
    <row r="61973" spans="83:83">
      <c r="CE61973" s="227"/>
    </row>
    <row r="61974" spans="83:83">
      <c r="CE61974" s="227"/>
    </row>
    <row r="61975" spans="83:83">
      <c r="CE61975" s="227"/>
    </row>
    <row r="61976" spans="83:83">
      <c r="CE61976" s="227"/>
    </row>
    <row r="61977" spans="83:83">
      <c r="CE61977" s="227"/>
    </row>
    <row r="61978" spans="83:83">
      <c r="CE61978" s="227"/>
    </row>
    <row r="61979" spans="83:83">
      <c r="CE61979" s="227"/>
    </row>
    <row r="61980" spans="83:83">
      <c r="CE61980" s="227"/>
    </row>
    <row r="61981" spans="83:83">
      <c r="CE61981" s="227"/>
    </row>
    <row r="61982" spans="83:83">
      <c r="CE61982" s="227"/>
    </row>
    <row r="61983" spans="83:83">
      <c r="CE61983" s="227"/>
    </row>
    <row r="61984" spans="83:83">
      <c r="CE61984" s="227"/>
    </row>
    <row r="61985" spans="83:83">
      <c r="CE61985" s="227"/>
    </row>
    <row r="61986" spans="83:83">
      <c r="CE61986" s="227"/>
    </row>
    <row r="61987" spans="83:83">
      <c r="CE61987" s="227"/>
    </row>
    <row r="61988" spans="83:83">
      <c r="CE61988" s="227"/>
    </row>
    <row r="61989" spans="83:83">
      <c r="CE61989" s="227"/>
    </row>
    <row r="61990" spans="83:83">
      <c r="CE61990" s="227"/>
    </row>
    <row r="61991" spans="83:83">
      <c r="CE61991" s="227"/>
    </row>
    <row r="61992" spans="83:83">
      <c r="CE61992" s="227"/>
    </row>
    <row r="61993" spans="83:83">
      <c r="CE61993" s="227"/>
    </row>
    <row r="61994" spans="83:83">
      <c r="CE61994" s="227"/>
    </row>
    <row r="61995" spans="83:83">
      <c r="CE61995" s="227"/>
    </row>
    <row r="61996" spans="83:83">
      <c r="CE61996" s="227"/>
    </row>
    <row r="61997" spans="83:83">
      <c r="CE61997" s="227"/>
    </row>
    <row r="61998" spans="83:83">
      <c r="CE61998" s="227"/>
    </row>
    <row r="61999" spans="83:83">
      <c r="CE61999" s="227"/>
    </row>
    <row r="62000" spans="83:83">
      <c r="CE62000" s="227"/>
    </row>
    <row r="62001" spans="83:83">
      <c r="CE62001" s="227"/>
    </row>
    <row r="62002" spans="83:83">
      <c r="CE62002" s="227"/>
    </row>
    <row r="62003" spans="83:83">
      <c r="CE62003" s="227"/>
    </row>
    <row r="62004" spans="83:83">
      <c r="CE62004" s="227"/>
    </row>
    <row r="62005" spans="83:83">
      <c r="CE62005" s="227"/>
    </row>
    <row r="62006" spans="83:83">
      <c r="CE62006" s="227"/>
    </row>
    <row r="62007" spans="83:83">
      <c r="CE62007" s="227"/>
    </row>
    <row r="62008" spans="83:83">
      <c r="CE62008" s="227"/>
    </row>
    <row r="62009" spans="83:83">
      <c r="CE62009" s="227"/>
    </row>
    <row r="62010" spans="83:83">
      <c r="CE62010" s="227"/>
    </row>
    <row r="62011" spans="83:83">
      <c r="CE62011" s="227"/>
    </row>
    <row r="62012" spans="83:83">
      <c r="CE62012" s="227"/>
    </row>
    <row r="62013" spans="83:83">
      <c r="CE62013" s="227"/>
    </row>
    <row r="62014" spans="83:83">
      <c r="CE62014" s="227"/>
    </row>
    <row r="62015" spans="83:83">
      <c r="CE62015" s="227"/>
    </row>
    <row r="62016" spans="83:83">
      <c r="CE62016" s="227"/>
    </row>
    <row r="62017" spans="83:83">
      <c r="CE62017" s="227"/>
    </row>
    <row r="62018" spans="83:83">
      <c r="CE62018" s="227"/>
    </row>
    <row r="62019" spans="83:83">
      <c r="CE62019" s="227"/>
    </row>
    <row r="62020" spans="83:83">
      <c r="CE62020" s="227"/>
    </row>
    <row r="62021" spans="83:83">
      <c r="CE62021" s="227"/>
    </row>
    <row r="62022" spans="83:83">
      <c r="CE62022" s="227"/>
    </row>
    <row r="62023" spans="83:83">
      <c r="CE62023" s="227"/>
    </row>
    <row r="62024" spans="83:83">
      <c r="CE62024" s="227"/>
    </row>
    <row r="62025" spans="83:83">
      <c r="CE62025" s="227"/>
    </row>
    <row r="62026" spans="83:83">
      <c r="CE62026" s="227"/>
    </row>
    <row r="62027" spans="83:83">
      <c r="CE62027" s="227"/>
    </row>
    <row r="62028" spans="83:83">
      <c r="CE62028" s="227"/>
    </row>
    <row r="62029" spans="83:83">
      <c r="CE62029" s="227"/>
    </row>
    <row r="62030" spans="83:83">
      <c r="CE62030" s="227"/>
    </row>
    <row r="62031" spans="83:83">
      <c r="CE62031" s="227"/>
    </row>
    <row r="62032" spans="83:83">
      <c r="CE62032" s="227"/>
    </row>
    <row r="62033" spans="83:83">
      <c r="CE62033" s="227"/>
    </row>
    <row r="62034" spans="83:83">
      <c r="CE62034" s="227"/>
    </row>
    <row r="62035" spans="83:83">
      <c r="CE62035" s="227"/>
    </row>
    <row r="62036" spans="83:83">
      <c r="CE62036" s="227"/>
    </row>
    <row r="62037" spans="83:83">
      <c r="CE62037" s="227"/>
    </row>
    <row r="62038" spans="83:83">
      <c r="CE62038" s="227"/>
    </row>
    <row r="62039" spans="83:83">
      <c r="CE62039" s="227"/>
    </row>
    <row r="62040" spans="83:83">
      <c r="CE62040" s="227"/>
    </row>
    <row r="62041" spans="83:83">
      <c r="CE62041" s="227"/>
    </row>
    <row r="62042" spans="83:83">
      <c r="CE62042" s="227"/>
    </row>
    <row r="62043" spans="83:83">
      <c r="CE62043" s="227"/>
    </row>
    <row r="62044" spans="83:83">
      <c r="CE62044" s="227"/>
    </row>
    <row r="62045" spans="83:83">
      <c r="CE62045" s="227"/>
    </row>
    <row r="62046" spans="83:83">
      <c r="CE62046" s="227"/>
    </row>
    <row r="62047" spans="83:83">
      <c r="CE62047" s="227"/>
    </row>
    <row r="62048" spans="83:83">
      <c r="CE62048" s="227"/>
    </row>
    <row r="62049" spans="83:83">
      <c r="CE62049" s="227"/>
    </row>
    <row r="62050" spans="83:83">
      <c r="CE62050" s="227"/>
    </row>
    <row r="62051" spans="83:83">
      <c r="CE62051" s="227"/>
    </row>
    <row r="62052" spans="83:83">
      <c r="CE62052" s="227"/>
    </row>
    <row r="62053" spans="83:83">
      <c r="CE62053" s="227"/>
    </row>
    <row r="62054" spans="83:83">
      <c r="CE62054" s="227"/>
    </row>
    <row r="62055" spans="83:83">
      <c r="CE62055" s="227"/>
    </row>
    <row r="62056" spans="83:83">
      <c r="CE62056" s="227"/>
    </row>
    <row r="62057" spans="83:83">
      <c r="CE62057" s="227"/>
    </row>
    <row r="62058" spans="83:83">
      <c r="CE62058" s="227"/>
    </row>
    <row r="62059" spans="83:83">
      <c r="CE62059" s="227"/>
    </row>
    <row r="62060" spans="83:83">
      <c r="CE62060" s="227"/>
    </row>
    <row r="62061" spans="83:83">
      <c r="CE62061" s="227"/>
    </row>
    <row r="62062" spans="83:83">
      <c r="CE62062" s="227"/>
    </row>
    <row r="62063" spans="83:83">
      <c r="CE62063" s="227"/>
    </row>
    <row r="62064" spans="83:83">
      <c r="CE62064" s="227"/>
    </row>
    <row r="62065" spans="83:83">
      <c r="CE62065" s="227"/>
    </row>
    <row r="62066" spans="83:83">
      <c r="CE62066" s="227"/>
    </row>
    <row r="62067" spans="83:83">
      <c r="CE62067" s="227"/>
    </row>
    <row r="62068" spans="83:83">
      <c r="CE62068" s="227"/>
    </row>
    <row r="62069" spans="83:83">
      <c r="CE62069" s="227"/>
    </row>
    <row r="62070" spans="83:83">
      <c r="CE62070" s="227"/>
    </row>
    <row r="62071" spans="83:83">
      <c r="CE62071" s="227"/>
    </row>
    <row r="62072" spans="83:83">
      <c r="CE62072" s="227"/>
    </row>
    <row r="62073" spans="83:83">
      <c r="CE62073" s="227"/>
    </row>
    <row r="62074" spans="83:83">
      <c r="CE62074" s="227"/>
    </row>
    <row r="62075" spans="83:83">
      <c r="CE62075" s="227"/>
    </row>
    <row r="62076" spans="83:83">
      <c r="CE62076" s="227"/>
    </row>
    <row r="62077" spans="83:83">
      <c r="CE62077" s="227"/>
    </row>
    <row r="62078" spans="83:83">
      <c r="CE62078" s="227"/>
    </row>
    <row r="62079" spans="83:83">
      <c r="CE62079" s="227"/>
    </row>
    <row r="62080" spans="83:83">
      <c r="CE62080" s="227"/>
    </row>
    <row r="62081" spans="83:83">
      <c r="CE62081" s="227"/>
    </row>
    <row r="62082" spans="83:83">
      <c r="CE62082" s="227"/>
    </row>
    <row r="62083" spans="83:83">
      <c r="CE62083" s="227"/>
    </row>
    <row r="62084" spans="83:83">
      <c r="CE62084" s="227"/>
    </row>
    <row r="62085" spans="83:83">
      <c r="CE62085" s="227"/>
    </row>
    <row r="62086" spans="83:83">
      <c r="CE62086" s="227"/>
    </row>
    <row r="62087" spans="83:83">
      <c r="CE62087" s="227"/>
    </row>
    <row r="62088" spans="83:83">
      <c r="CE62088" s="227"/>
    </row>
    <row r="62089" spans="83:83">
      <c r="CE62089" s="227"/>
    </row>
    <row r="62090" spans="83:83">
      <c r="CE62090" s="227"/>
    </row>
    <row r="62091" spans="83:83">
      <c r="CE62091" s="227"/>
    </row>
    <row r="62092" spans="83:83">
      <c r="CE62092" s="227"/>
    </row>
    <row r="62093" spans="83:83">
      <c r="CE62093" s="227"/>
    </row>
    <row r="62094" spans="83:83">
      <c r="CE62094" s="227"/>
    </row>
    <row r="62095" spans="83:83">
      <c r="CE62095" s="227"/>
    </row>
    <row r="62096" spans="83:83">
      <c r="CE62096" s="227"/>
    </row>
    <row r="62097" spans="83:83">
      <c r="CE62097" s="227"/>
    </row>
    <row r="62098" spans="83:83">
      <c r="CE62098" s="227"/>
    </row>
    <row r="62099" spans="83:83">
      <c r="CE62099" s="227"/>
    </row>
    <row r="62100" spans="83:83">
      <c r="CE62100" s="227"/>
    </row>
    <row r="62101" spans="83:83">
      <c r="CE62101" s="227"/>
    </row>
    <row r="62102" spans="83:83">
      <c r="CE62102" s="227"/>
    </row>
    <row r="62103" spans="83:83">
      <c r="CE62103" s="227"/>
    </row>
    <row r="62104" spans="83:83">
      <c r="CE62104" s="227"/>
    </row>
    <row r="62105" spans="83:83">
      <c r="CE62105" s="227"/>
    </row>
    <row r="62106" spans="83:83">
      <c r="CE62106" s="227"/>
    </row>
    <row r="62107" spans="83:83">
      <c r="CE62107" s="227"/>
    </row>
    <row r="62108" spans="83:83">
      <c r="CE62108" s="227"/>
    </row>
    <row r="62109" spans="83:83">
      <c r="CE62109" s="227"/>
    </row>
    <row r="62110" spans="83:83">
      <c r="CE62110" s="227"/>
    </row>
    <row r="62111" spans="83:83">
      <c r="CE62111" s="227"/>
    </row>
    <row r="62112" spans="83:83">
      <c r="CE62112" s="227"/>
    </row>
    <row r="62113" spans="83:83">
      <c r="CE62113" s="227"/>
    </row>
    <row r="62114" spans="83:83">
      <c r="CE62114" s="227"/>
    </row>
    <row r="62115" spans="83:83">
      <c r="CE62115" s="227"/>
    </row>
    <row r="62116" spans="83:83">
      <c r="CE62116" s="227"/>
    </row>
    <row r="62117" spans="83:83">
      <c r="CE62117" s="227"/>
    </row>
    <row r="62118" spans="83:83">
      <c r="CE62118" s="227"/>
    </row>
    <row r="62119" spans="83:83">
      <c r="CE62119" s="227"/>
    </row>
    <row r="62120" spans="83:83">
      <c r="CE62120" s="227"/>
    </row>
    <row r="62121" spans="83:83">
      <c r="CE62121" s="227"/>
    </row>
    <row r="62122" spans="83:83">
      <c r="CE62122" s="227"/>
    </row>
    <row r="62123" spans="83:83">
      <c r="CE62123" s="227"/>
    </row>
    <row r="62124" spans="83:83">
      <c r="CE62124" s="227"/>
    </row>
    <row r="62125" spans="83:83">
      <c r="CE62125" s="227"/>
    </row>
    <row r="62126" spans="83:83">
      <c r="CE62126" s="227"/>
    </row>
    <row r="62127" spans="83:83">
      <c r="CE62127" s="227"/>
    </row>
    <row r="62128" spans="83:83">
      <c r="CE62128" s="227"/>
    </row>
    <row r="62129" spans="83:83">
      <c r="CE62129" s="227"/>
    </row>
    <row r="62130" spans="83:83">
      <c r="CE62130" s="227"/>
    </row>
    <row r="62131" spans="83:83">
      <c r="CE62131" s="227"/>
    </row>
    <row r="62132" spans="83:83">
      <c r="CE62132" s="227"/>
    </row>
    <row r="62133" spans="83:83">
      <c r="CE62133" s="227"/>
    </row>
    <row r="62134" spans="83:83">
      <c r="CE62134" s="227"/>
    </row>
    <row r="62135" spans="83:83">
      <c r="CE62135" s="227"/>
    </row>
    <row r="62136" spans="83:83">
      <c r="CE62136" s="227"/>
    </row>
    <row r="62137" spans="83:83">
      <c r="CE62137" s="227"/>
    </row>
    <row r="62138" spans="83:83">
      <c r="CE62138" s="227"/>
    </row>
    <row r="62139" spans="83:83">
      <c r="CE62139" s="227"/>
    </row>
    <row r="62140" spans="83:83">
      <c r="CE62140" s="227"/>
    </row>
    <row r="62141" spans="83:83">
      <c r="CE62141" s="227"/>
    </row>
    <row r="62142" spans="83:83">
      <c r="CE62142" s="227"/>
    </row>
    <row r="62143" spans="83:83">
      <c r="CE62143" s="227"/>
    </row>
    <row r="62144" spans="83:83">
      <c r="CE62144" s="227"/>
    </row>
    <row r="62145" spans="83:83">
      <c r="CE62145" s="227"/>
    </row>
    <row r="62146" spans="83:83">
      <c r="CE62146" s="227"/>
    </row>
    <row r="62147" spans="83:83">
      <c r="CE62147" s="227"/>
    </row>
    <row r="62148" spans="83:83">
      <c r="CE62148" s="227"/>
    </row>
    <row r="62149" spans="83:83">
      <c r="CE62149" s="227"/>
    </row>
    <row r="62150" spans="83:83">
      <c r="CE62150" s="227"/>
    </row>
    <row r="62151" spans="83:83">
      <c r="CE62151" s="227"/>
    </row>
    <row r="62152" spans="83:83">
      <c r="CE62152" s="227"/>
    </row>
    <row r="62153" spans="83:83">
      <c r="CE62153" s="227"/>
    </row>
    <row r="62154" spans="83:83">
      <c r="CE62154" s="227"/>
    </row>
    <row r="62155" spans="83:83">
      <c r="CE62155" s="227"/>
    </row>
    <row r="62156" spans="83:83">
      <c r="CE62156" s="227"/>
    </row>
    <row r="62157" spans="83:83">
      <c r="CE62157" s="227"/>
    </row>
    <row r="62158" spans="83:83">
      <c r="CE62158" s="227"/>
    </row>
    <row r="62159" spans="83:83">
      <c r="CE62159" s="227"/>
    </row>
    <row r="62160" spans="83:83">
      <c r="CE62160" s="227"/>
    </row>
    <row r="62161" spans="83:83">
      <c r="CE62161" s="227"/>
    </row>
    <row r="62162" spans="83:83">
      <c r="CE62162" s="227"/>
    </row>
    <row r="62163" spans="83:83">
      <c r="CE62163" s="227"/>
    </row>
    <row r="62164" spans="83:83">
      <c r="CE62164" s="227"/>
    </row>
    <row r="62165" spans="83:83">
      <c r="CE62165" s="227"/>
    </row>
    <row r="62166" spans="83:83">
      <c r="CE62166" s="227"/>
    </row>
    <row r="62167" spans="83:83">
      <c r="CE62167" s="227"/>
    </row>
    <row r="62168" spans="83:83">
      <c r="CE62168" s="227"/>
    </row>
    <row r="62169" spans="83:83">
      <c r="CE62169" s="227"/>
    </row>
    <row r="62170" spans="83:83">
      <c r="CE62170" s="227"/>
    </row>
    <row r="62171" spans="83:83">
      <c r="CE62171" s="227"/>
    </row>
    <row r="62172" spans="83:83">
      <c r="CE62172" s="227"/>
    </row>
    <row r="62173" spans="83:83">
      <c r="CE62173" s="227"/>
    </row>
    <row r="62174" spans="83:83">
      <c r="CE62174" s="227"/>
    </row>
    <row r="62175" spans="83:83">
      <c r="CE62175" s="227"/>
    </row>
    <row r="62176" spans="83:83">
      <c r="CE62176" s="227"/>
    </row>
    <row r="62177" spans="83:83">
      <c r="CE62177" s="227"/>
    </row>
    <row r="62178" spans="83:83">
      <c r="CE62178" s="227"/>
    </row>
    <row r="62179" spans="83:83">
      <c r="CE62179" s="227"/>
    </row>
    <row r="62180" spans="83:83">
      <c r="CE62180" s="227"/>
    </row>
    <row r="62181" spans="83:83">
      <c r="CE62181" s="227"/>
    </row>
    <row r="62182" spans="83:83">
      <c r="CE62182" s="227"/>
    </row>
    <row r="62183" spans="83:83">
      <c r="CE62183" s="227"/>
    </row>
    <row r="62184" spans="83:83">
      <c r="CE62184" s="227"/>
    </row>
    <row r="62185" spans="83:83">
      <c r="CE62185" s="227"/>
    </row>
    <row r="62186" spans="83:83">
      <c r="CE62186" s="227"/>
    </row>
    <row r="62187" spans="83:83">
      <c r="CE62187" s="227"/>
    </row>
    <row r="62188" spans="83:83">
      <c r="CE62188" s="227"/>
    </row>
    <row r="62189" spans="83:83">
      <c r="CE62189" s="227"/>
    </row>
    <row r="62190" spans="83:83">
      <c r="CE62190" s="227"/>
    </row>
    <row r="62191" spans="83:83">
      <c r="CE62191" s="227"/>
    </row>
    <row r="62192" spans="83:83">
      <c r="CE62192" s="227"/>
    </row>
    <row r="62193" spans="83:83">
      <c r="CE62193" s="227"/>
    </row>
    <row r="62194" spans="83:83">
      <c r="CE62194" s="227"/>
    </row>
    <row r="62195" spans="83:83">
      <c r="CE62195" s="227"/>
    </row>
    <row r="62196" spans="83:83">
      <c r="CE62196" s="227"/>
    </row>
    <row r="62197" spans="83:83">
      <c r="CE62197" s="227"/>
    </row>
    <row r="62198" spans="83:83">
      <c r="CE62198" s="227"/>
    </row>
    <row r="62199" spans="83:83">
      <c r="CE62199" s="227"/>
    </row>
    <row r="62200" spans="83:83">
      <c r="CE62200" s="227"/>
    </row>
    <row r="62201" spans="83:83">
      <c r="CE62201" s="227"/>
    </row>
    <row r="62202" spans="83:83">
      <c r="CE62202" s="227"/>
    </row>
    <row r="62203" spans="83:83">
      <c r="CE62203" s="227"/>
    </row>
    <row r="62204" spans="83:83">
      <c r="CE62204" s="227"/>
    </row>
    <row r="62205" spans="83:83">
      <c r="CE62205" s="227"/>
    </row>
    <row r="62206" spans="83:83">
      <c r="CE62206" s="227"/>
    </row>
    <row r="62207" spans="83:83">
      <c r="CE62207" s="227"/>
    </row>
    <row r="62208" spans="83:83">
      <c r="CE62208" s="227"/>
    </row>
    <row r="62209" spans="83:83">
      <c r="CE62209" s="227"/>
    </row>
    <row r="62210" spans="83:83">
      <c r="CE62210" s="227"/>
    </row>
    <row r="62211" spans="83:83">
      <c r="CE62211" s="227"/>
    </row>
    <row r="62212" spans="83:83">
      <c r="CE62212" s="227"/>
    </row>
    <row r="62213" spans="83:83">
      <c r="CE62213" s="227"/>
    </row>
    <row r="62214" spans="83:83">
      <c r="CE62214" s="227"/>
    </row>
    <row r="62215" spans="83:83">
      <c r="CE62215" s="227"/>
    </row>
    <row r="62216" spans="83:83">
      <c r="CE62216" s="227"/>
    </row>
    <row r="62217" spans="83:83">
      <c r="CE62217" s="227"/>
    </row>
    <row r="62218" spans="83:83">
      <c r="CE62218" s="227"/>
    </row>
    <row r="62219" spans="83:83">
      <c r="CE62219" s="227"/>
    </row>
    <row r="62220" spans="83:83">
      <c r="CE62220" s="227"/>
    </row>
    <row r="62221" spans="83:83">
      <c r="CE62221" s="227"/>
    </row>
    <row r="62222" spans="83:83">
      <c r="CE62222" s="227"/>
    </row>
    <row r="62223" spans="83:83">
      <c r="CE62223" s="227"/>
    </row>
    <row r="62224" spans="83:83">
      <c r="CE62224" s="227"/>
    </row>
    <row r="62225" spans="83:83">
      <c r="CE62225" s="227"/>
    </row>
    <row r="62226" spans="83:83">
      <c r="CE62226" s="227"/>
    </row>
    <row r="62227" spans="83:83">
      <c r="CE62227" s="227"/>
    </row>
    <row r="62228" spans="83:83">
      <c r="CE62228" s="227"/>
    </row>
    <row r="62229" spans="83:83">
      <c r="CE62229" s="227"/>
    </row>
    <row r="62230" spans="83:83">
      <c r="CE62230" s="227"/>
    </row>
    <row r="62231" spans="83:83">
      <c r="CE62231" s="227"/>
    </row>
    <row r="62232" spans="83:83">
      <c r="CE62232" s="227"/>
    </row>
    <row r="62233" spans="83:83">
      <c r="CE62233" s="227"/>
    </row>
    <row r="62234" spans="83:83">
      <c r="CE62234" s="227"/>
    </row>
    <row r="62235" spans="83:83">
      <c r="CE62235" s="227"/>
    </row>
    <row r="62236" spans="83:83">
      <c r="CE62236" s="227"/>
    </row>
    <row r="62237" spans="83:83">
      <c r="CE62237" s="227"/>
    </row>
    <row r="62238" spans="83:83">
      <c r="CE62238" s="227"/>
    </row>
    <row r="62239" spans="83:83">
      <c r="CE62239" s="227"/>
    </row>
    <row r="62240" spans="83:83">
      <c r="CE62240" s="227"/>
    </row>
    <row r="62241" spans="83:83">
      <c r="CE62241" s="227"/>
    </row>
    <row r="62242" spans="83:83">
      <c r="CE62242" s="227"/>
    </row>
    <row r="62243" spans="83:83">
      <c r="CE62243" s="227"/>
    </row>
    <row r="62244" spans="83:83">
      <c r="CE62244" s="227"/>
    </row>
    <row r="62245" spans="83:83">
      <c r="CE62245" s="227"/>
    </row>
    <row r="62246" spans="83:83">
      <c r="CE62246" s="227"/>
    </row>
    <row r="62247" spans="83:83">
      <c r="CE62247" s="227"/>
    </row>
    <row r="62248" spans="83:83">
      <c r="CE62248" s="227"/>
    </row>
    <row r="62249" spans="83:83">
      <c r="CE62249" s="227"/>
    </row>
    <row r="62250" spans="83:83">
      <c r="CE62250" s="227"/>
    </row>
    <row r="62251" spans="83:83">
      <c r="CE62251" s="227"/>
    </row>
    <row r="62252" spans="83:83">
      <c r="CE62252" s="227"/>
    </row>
    <row r="62253" spans="83:83">
      <c r="CE62253" s="227"/>
    </row>
    <row r="62254" spans="83:83">
      <c r="CE62254" s="227"/>
    </row>
    <row r="62255" spans="83:83">
      <c r="CE62255" s="227"/>
    </row>
    <row r="62256" spans="83:83">
      <c r="CE62256" s="227"/>
    </row>
    <row r="62257" spans="83:83">
      <c r="CE62257" s="227"/>
    </row>
    <row r="62258" spans="83:83">
      <c r="CE62258" s="227"/>
    </row>
    <row r="62259" spans="83:83">
      <c r="CE62259" s="227"/>
    </row>
    <row r="62260" spans="83:83">
      <c r="CE62260" s="227"/>
    </row>
    <row r="62261" spans="83:83">
      <c r="CE62261" s="227"/>
    </row>
    <row r="62262" spans="83:83">
      <c r="CE62262" s="227"/>
    </row>
    <row r="62263" spans="83:83">
      <c r="CE62263" s="227"/>
    </row>
    <row r="62264" spans="83:83">
      <c r="CE62264" s="227"/>
    </row>
    <row r="62265" spans="83:83">
      <c r="CE62265" s="227"/>
    </row>
    <row r="62266" spans="83:83">
      <c r="CE62266" s="227"/>
    </row>
    <row r="62267" spans="83:83">
      <c r="CE62267" s="227"/>
    </row>
    <row r="62268" spans="83:83">
      <c r="CE62268" s="227"/>
    </row>
    <row r="62269" spans="83:83">
      <c r="CE62269" s="227"/>
    </row>
    <row r="62270" spans="83:83">
      <c r="CE62270" s="227"/>
    </row>
    <row r="62271" spans="83:83">
      <c r="CE62271" s="227"/>
    </row>
    <row r="62272" spans="83:83">
      <c r="CE62272" s="227"/>
    </row>
    <row r="62273" spans="83:83">
      <c r="CE62273" s="227"/>
    </row>
    <row r="62274" spans="83:83">
      <c r="CE62274" s="227"/>
    </row>
    <row r="62275" spans="83:83">
      <c r="CE62275" s="227"/>
    </row>
    <row r="62276" spans="83:83">
      <c r="CE62276" s="227"/>
    </row>
    <row r="62277" spans="83:83">
      <c r="CE62277" s="227"/>
    </row>
    <row r="62278" spans="83:83">
      <c r="CE62278" s="227"/>
    </row>
    <row r="62279" spans="83:83">
      <c r="CE62279" s="227"/>
    </row>
    <row r="62280" spans="83:83">
      <c r="CE62280" s="227"/>
    </row>
    <row r="62281" spans="83:83">
      <c r="CE62281" s="227"/>
    </row>
    <row r="62282" spans="83:83">
      <c r="CE62282" s="227"/>
    </row>
    <row r="62283" spans="83:83">
      <c r="CE62283" s="227"/>
    </row>
    <row r="62284" spans="83:83">
      <c r="CE62284" s="227"/>
    </row>
    <row r="62285" spans="83:83">
      <c r="CE62285" s="227"/>
    </row>
    <row r="62286" spans="83:83">
      <c r="CE62286" s="227"/>
    </row>
    <row r="62287" spans="83:83">
      <c r="CE62287" s="227"/>
    </row>
    <row r="62288" spans="83:83">
      <c r="CE62288" s="227"/>
    </row>
    <row r="62289" spans="83:83">
      <c r="CE62289" s="227"/>
    </row>
    <row r="62290" spans="83:83">
      <c r="CE62290" s="227"/>
    </row>
    <row r="62291" spans="83:83">
      <c r="CE62291" s="227"/>
    </row>
    <row r="62292" spans="83:83">
      <c r="CE62292" s="227"/>
    </row>
    <row r="62293" spans="83:83">
      <c r="CE62293" s="227"/>
    </row>
    <row r="62294" spans="83:83">
      <c r="CE62294" s="227"/>
    </row>
    <row r="62295" spans="83:83">
      <c r="CE62295" s="227"/>
    </row>
    <row r="62296" spans="83:83">
      <c r="CE62296" s="227"/>
    </row>
    <row r="62297" spans="83:83">
      <c r="CE62297" s="227"/>
    </row>
    <row r="62298" spans="83:83">
      <c r="CE62298" s="227"/>
    </row>
    <row r="62299" spans="83:83">
      <c r="CE62299" s="227"/>
    </row>
    <row r="62300" spans="83:83">
      <c r="CE62300" s="227"/>
    </row>
    <row r="62301" spans="83:83">
      <c r="CE62301" s="227"/>
    </row>
    <row r="62302" spans="83:83">
      <c r="CE62302" s="227"/>
    </row>
    <row r="62303" spans="83:83">
      <c r="CE62303" s="227"/>
    </row>
    <row r="62304" spans="83:83">
      <c r="CE62304" s="227"/>
    </row>
    <row r="62305" spans="83:83">
      <c r="CE62305" s="227"/>
    </row>
    <row r="62306" spans="83:83">
      <c r="CE62306" s="227"/>
    </row>
    <row r="62307" spans="83:83">
      <c r="CE62307" s="227"/>
    </row>
    <row r="62308" spans="83:83">
      <c r="CE62308" s="227"/>
    </row>
    <row r="62309" spans="83:83">
      <c r="CE62309" s="227"/>
    </row>
    <row r="62310" spans="83:83">
      <c r="CE62310" s="227"/>
    </row>
    <row r="62311" spans="83:83">
      <c r="CE62311" s="227"/>
    </row>
    <row r="62312" spans="83:83">
      <c r="CE62312" s="227"/>
    </row>
    <row r="62313" spans="83:83">
      <c r="CE62313" s="227"/>
    </row>
    <row r="62314" spans="83:83">
      <c r="CE62314" s="227"/>
    </row>
    <row r="62315" spans="83:83">
      <c r="CE62315" s="227"/>
    </row>
    <row r="62316" spans="83:83">
      <c r="CE62316" s="227"/>
    </row>
    <row r="62317" spans="83:83">
      <c r="CE62317" s="227"/>
    </row>
    <row r="62318" spans="83:83">
      <c r="CE62318" s="227"/>
    </row>
    <row r="62319" spans="83:83">
      <c r="CE62319" s="227"/>
    </row>
    <row r="62320" spans="83:83">
      <c r="CE62320" s="227"/>
    </row>
    <row r="62321" spans="83:83">
      <c r="CE62321" s="227"/>
    </row>
    <row r="62322" spans="83:83">
      <c r="CE62322" s="227"/>
    </row>
    <row r="62323" spans="83:83">
      <c r="CE62323" s="227"/>
    </row>
    <row r="62324" spans="83:83">
      <c r="CE62324" s="227"/>
    </row>
    <row r="62325" spans="83:83">
      <c r="CE62325" s="227"/>
    </row>
    <row r="62326" spans="83:83">
      <c r="CE62326" s="227"/>
    </row>
    <row r="62327" spans="83:83">
      <c r="CE62327" s="227"/>
    </row>
    <row r="62328" spans="83:83">
      <c r="CE62328" s="227"/>
    </row>
    <row r="62329" spans="83:83">
      <c r="CE62329" s="227"/>
    </row>
    <row r="62330" spans="83:83">
      <c r="CE62330" s="227"/>
    </row>
    <row r="62331" spans="83:83">
      <c r="CE62331" s="227"/>
    </row>
    <row r="62332" spans="83:83">
      <c r="CE62332" s="227"/>
    </row>
    <row r="62333" spans="83:83">
      <c r="CE62333" s="227"/>
    </row>
    <row r="62334" spans="83:83">
      <c r="CE62334" s="227"/>
    </row>
    <row r="62335" spans="83:83">
      <c r="CE62335" s="227"/>
    </row>
    <row r="62336" spans="83:83">
      <c r="CE62336" s="227"/>
    </row>
    <row r="62337" spans="83:83">
      <c r="CE62337" s="227"/>
    </row>
    <row r="62338" spans="83:83">
      <c r="CE62338" s="227"/>
    </row>
    <row r="62339" spans="83:83">
      <c r="CE62339" s="227"/>
    </row>
    <row r="62340" spans="83:83">
      <c r="CE62340" s="227"/>
    </row>
    <row r="62341" spans="83:83">
      <c r="CE62341" s="227"/>
    </row>
    <row r="62342" spans="83:83">
      <c r="CE62342" s="227"/>
    </row>
    <row r="62343" spans="83:83">
      <c r="CE62343" s="227"/>
    </row>
    <row r="62344" spans="83:83">
      <c r="CE62344" s="227"/>
    </row>
    <row r="62345" spans="83:83">
      <c r="CE62345" s="227"/>
    </row>
    <row r="62346" spans="83:83">
      <c r="CE62346" s="227"/>
    </row>
    <row r="62347" spans="83:83">
      <c r="CE62347" s="227"/>
    </row>
    <row r="62348" spans="83:83">
      <c r="CE62348" s="227"/>
    </row>
    <row r="62349" spans="83:83">
      <c r="CE62349" s="227"/>
    </row>
    <row r="62350" spans="83:83">
      <c r="CE62350" s="227"/>
    </row>
    <row r="62351" spans="83:83">
      <c r="CE62351" s="227"/>
    </row>
    <row r="62352" spans="83:83">
      <c r="CE62352" s="227"/>
    </row>
    <row r="62353" spans="83:83">
      <c r="CE62353" s="227"/>
    </row>
    <row r="62354" spans="83:83">
      <c r="CE62354" s="227"/>
    </row>
    <row r="62355" spans="83:83">
      <c r="CE62355" s="227"/>
    </row>
    <row r="62356" spans="83:83">
      <c r="CE62356" s="227"/>
    </row>
    <row r="62357" spans="83:83">
      <c r="CE62357" s="227"/>
    </row>
    <row r="62358" spans="83:83">
      <c r="CE62358" s="227"/>
    </row>
    <row r="62359" spans="83:83">
      <c r="CE62359" s="227"/>
    </row>
    <row r="62360" spans="83:83">
      <c r="CE62360" s="227"/>
    </row>
    <row r="62361" spans="83:83">
      <c r="CE62361" s="227"/>
    </row>
    <row r="62362" spans="83:83">
      <c r="CE62362" s="227"/>
    </row>
    <row r="62363" spans="83:83">
      <c r="CE62363" s="227"/>
    </row>
    <row r="62364" spans="83:83">
      <c r="CE62364" s="227"/>
    </row>
    <row r="62365" spans="83:83">
      <c r="CE62365" s="227"/>
    </row>
    <row r="62366" spans="83:83">
      <c r="CE62366" s="227"/>
    </row>
    <row r="62367" spans="83:83">
      <c r="CE62367" s="227"/>
    </row>
    <row r="62368" spans="83:83">
      <c r="CE62368" s="227"/>
    </row>
    <row r="62369" spans="83:83">
      <c r="CE62369" s="227"/>
    </row>
    <row r="62370" spans="83:83">
      <c r="CE62370" s="227"/>
    </row>
    <row r="62371" spans="83:83">
      <c r="CE62371" s="227"/>
    </row>
    <row r="62372" spans="83:83">
      <c r="CE62372" s="227"/>
    </row>
    <row r="62373" spans="83:83">
      <c r="CE62373" s="227"/>
    </row>
    <row r="62374" spans="83:83">
      <c r="CE62374" s="227"/>
    </row>
    <row r="62375" spans="83:83">
      <c r="CE62375" s="227"/>
    </row>
    <row r="62376" spans="83:83">
      <c r="CE62376" s="227"/>
    </row>
    <row r="62377" spans="83:83">
      <c r="CE62377" s="227"/>
    </row>
    <row r="62378" spans="83:83">
      <c r="CE62378" s="227"/>
    </row>
    <row r="62379" spans="83:83">
      <c r="CE62379" s="227"/>
    </row>
    <row r="62380" spans="83:83">
      <c r="CE62380" s="227"/>
    </row>
    <row r="62381" spans="83:83">
      <c r="CE62381" s="227"/>
    </row>
    <row r="62382" spans="83:83">
      <c r="CE62382" s="227"/>
    </row>
    <row r="62383" spans="83:83">
      <c r="CE62383" s="227"/>
    </row>
    <row r="62384" spans="83:83">
      <c r="CE62384" s="227"/>
    </row>
    <row r="62385" spans="83:83">
      <c r="CE62385" s="227"/>
    </row>
    <row r="62386" spans="83:83">
      <c r="CE62386" s="227"/>
    </row>
    <row r="62387" spans="83:83">
      <c r="CE62387" s="227"/>
    </row>
    <row r="62388" spans="83:83">
      <c r="CE62388" s="227"/>
    </row>
    <row r="62389" spans="83:83">
      <c r="CE62389" s="227"/>
    </row>
    <row r="62390" spans="83:83">
      <c r="CE62390" s="227"/>
    </row>
    <row r="62391" spans="83:83">
      <c r="CE62391" s="227"/>
    </row>
    <row r="62392" spans="83:83">
      <c r="CE62392" s="227"/>
    </row>
    <row r="62393" spans="83:83">
      <c r="CE62393" s="227"/>
    </row>
    <row r="62394" spans="83:83">
      <c r="CE62394" s="227"/>
    </row>
    <row r="62395" spans="83:83">
      <c r="CE62395" s="227"/>
    </row>
    <row r="62396" spans="83:83">
      <c r="CE62396" s="227"/>
    </row>
    <row r="62397" spans="83:83">
      <c r="CE62397" s="227"/>
    </row>
    <row r="62398" spans="83:83">
      <c r="CE62398" s="227"/>
    </row>
    <row r="62399" spans="83:83">
      <c r="CE62399" s="227"/>
    </row>
    <row r="62400" spans="83:83">
      <c r="CE62400" s="227"/>
    </row>
    <row r="62401" spans="83:83">
      <c r="CE62401" s="227"/>
    </row>
    <row r="62402" spans="83:83">
      <c r="CE62402" s="227"/>
    </row>
    <row r="62403" spans="83:83">
      <c r="CE62403" s="227"/>
    </row>
    <row r="62404" spans="83:83">
      <c r="CE62404" s="227"/>
    </row>
    <row r="62405" spans="83:83">
      <c r="CE62405" s="227"/>
    </row>
    <row r="62406" spans="83:83">
      <c r="CE62406" s="227"/>
    </row>
    <row r="62407" spans="83:83">
      <c r="CE62407" s="227"/>
    </row>
    <row r="62408" spans="83:83">
      <c r="CE62408" s="227"/>
    </row>
    <row r="62409" spans="83:83">
      <c r="CE62409" s="227"/>
    </row>
    <row r="62410" spans="83:83">
      <c r="CE62410" s="227"/>
    </row>
    <row r="62411" spans="83:83">
      <c r="CE62411" s="227"/>
    </row>
    <row r="62412" spans="83:83">
      <c r="CE62412" s="227"/>
    </row>
    <row r="62413" spans="83:83">
      <c r="CE62413" s="227"/>
    </row>
    <row r="62414" spans="83:83">
      <c r="CE62414" s="227"/>
    </row>
    <row r="62415" spans="83:83">
      <c r="CE62415" s="227"/>
    </row>
    <row r="62416" spans="83:83">
      <c r="CE62416" s="227"/>
    </row>
    <row r="62417" spans="83:83">
      <c r="CE62417" s="227"/>
    </row>
    <row r="62418" spans="83:83">
      <c r="CE62418" s="227"/>
    </row>
    <row r="62419" spans="83:83">
      <c r="CE62419" s="227"/>
    </row>
    <row r="62420" spans="83:83">
      <c r="CE62420" s="227"/>
    </row>
    <row r="62421" spans="83:83">
      <c r="CE62421" s="227"/>
    </row>
    <row r="62422" spans="83:83">
      <c r="CE62422" s="227"/>
    </row>
    <row r="62423" spans="83:83">
      <c r="CE62423" s="227"/>
    </row>
    <row r="62424" spans="83:83">
      <c r="CE62424" s="227"/>
    </row>
    <row r="62425" spans="83:83">
      <c r="CE62425" s="227"/>
    </row>
    <row r="62426" spans="83:83">
      <c r="CE62426" s="227"/>
    </row>
    <row r="62427" spans="83:83">
      <c r="CE62427" s="227"/>
    </row>
    <row r="62428" spans="83:83">
      <c r="CE62428" s="227"/>
    </row>
    <row r="62429" spans="83:83">
      <c r="CE62429" s="227"/>
    </row>
    <row r="62430" spans="83:83">
      <c r="CE62430" s="227"/>
    </row>
    <row r="62431" spans="83:83">
      <c r="CE62431" s="227"/>
    </row>
    <row r="62432" spans="83:83">
      <c r="CE62432" s="227"/>
    </row>
    <row r="62433" spans="83:83">
      <c r="CE62433" s="227"/>
    </row>
    <row r="62434" spans="83:83">
      <c r="CE62434" s="227"/>
    </row>
    <row r="62435" spans="83:83">
      <c r="CE62435" s="227"/>
    </row>
    <row r="62436" spans="83:83">
      <c r="CE62436" s="227"/>
    </row>
    <row r="62437" spans="83:83">
      <c r="CE62437" s="227"/>
    </row>
    <row r="62438" spans="83:83">
      <c r="CE62438" s="227"/>
    </row>
    <row r="62439" spans="83:83">
      <c r="CE62439" s="227"/>
    </row>
    <row r="62440" spans="83:83">
      <c r="CE62440" s="227"/>
    </row>
    <row r="62441" spans="83:83">
      <c r="CE62441" s="227"/>
    </row>
    <row r="62442" spans="83:83">
      <c r="CE62442" s="227"/>
    </row>
    <row r="62443" spans="83:83">
      <c r="CE62443" s="227"/>
    </row>
    <row r="62444" spans="83:83">
      <c r="CE62444" s="227"/>
    </row>
    <row r="62445" spans="83:83">
      <c r="CE62445" s="227"/>
    </row>
    <row r="62446" spans="83:83">
      <c r="CE62446" s="227"/>
    </row>
    <row r="62447" spans="83:83">
      <c r="CE62447" s="227"/>
    </row>
    <row r="62448" spans="83:83">
      <c r="CE62448" s="227"/>
    </row>
    <row r="62449" spans="83:83">
      <c r="CE62449" s="227"/>
    </row>
    <row r="62450" spans="83:83">
      <c r="CE62450" s="227"/>
    </row>
    <row r="62451" spans="83:83">
      <c r="CE62451" s="227"/>
    </row>
    <row r="62452" spans="83:83">
      <c r="CE62452" s="227"/>
    </row>
    <row r="62453" spans="83:83">
      <c r="CE62453" s="227"/>
    </row>
    <row r="62454" spans="83:83">
      <c r="CE62454" s="227"/>
    </row>
    <row r="62455" spans="83:83">
      <c r="CE62455" s="227"/>
    </row>
    <row r="62456" spans="83:83">
      <c r="CE62456" s="227"/>
    </row>
    <row r="62457" spans="83:83">
      <c r="CE62457" s="227"/>
    </row>
    <row r="62458" spans="83:83">
      <c r="CE62458" s="227"/>
    </row>
    <row r="62459" spans="83:83">
      <c r="CE62459" s="227"/>
    </row>
    <row r="62460" spans="83:83">
      <c r="CE62460" s="227"/>
    </row>
    <row r="62461" spans="83:83">
      <c r="CE62461" s="227"/>
    </row>
    <row r="62462" spans="83:83">
      <c r="CE62462" s="227"/>
    </row>
    <row r="62463" spans="83:83">
      <c r="CE62463" s="227"/>
    </row>
    <row r="62464" spans="83:83">
      <c r="CE62464" s="227"/>
    </row>
    <row r="62465" spans="83:83">
      <c r="CE62465" s="227"/>
    </row>
    <row r="62466" spans="83:83">
      <c r="CE62466" s="227"/>
    </row>
    <row r="62467" spans="83:83">
      <c r="CE62467" s="227"/>
    </row>
    <row r="62468" spans="83:83">
      <c r="CE62468" s="227"/>
    </row>
    <row r="62469" spans="83:83">
      <c r="CE62469" s="227"/>
    </row>
    <row r="62470" spans="83:83">
      <c r="CE62470" s="227"/>
    </row>
    <row r="62471" spans="83:83">
      <c r="CE62471" s="227"/>
    </row>
    <row r="62472" spans="83:83">
      <c r="CE62472" s="227"/>
    </row>
    <row r="62473" spans="83:83">
      <c r="CE62473" s="227"/>
    </row>
    <row r="62474" spans="83:83">
      <c r="CE62474" s="227"/>
    </row>
    <row r="62475" spans="83:83">
      <c r="CE62475" s="227"/>
    </row>
    <row r="62476" spans="83:83">
      <c r="CE62476" s="227"/>
    </row>
    <row r="62477" spans="83:83">
      <c r="CE62477" s="227"/>
    </row>
    <row r="62478" spans="83:83">
      <c r="CE62478" s="227"/>
    </row>
    <row r="62479" spans="83:83">
      <c r="CE62479" s="227"/>
    </row>
    <row r="62480" spans="83:83">
      <c r="CE62480" s="227"/>
    </row>
    <row r="62481" spans="83:83">
      <c r="CE62481" s="227"/>
    </row>
    <row r="62482" spans="83:83">
      <c r="CE62482" s="227"/>
    </row>
    <row r="62483" spans="83:83">
      <c r="CE62483" s="227"/>
    </row>
    <row r="62484" spans="83:83">
      <c r="CE62484" s="227"/>
    </row>
    <row r="62485" spans="83:83">
      <c r="CE62485" s="227"/>
    </row>
    <row r="62486" spans="83:83">
      <c r="CE62486" s="227"/>
    </row>
    <row r="62487" spans="83:83">
      <c r="CE62487" s="227"/>
    </row>
    <row r="62488" spans="83:83">
      <c r="CE62488" s="227"/>
    </row>
    <row r="62489" spans="83:83">
      <c r="CE62489" s="227"/>
    </row>
    <row r="62490" spans="83:83">
      <c r="CE62490" s="227"/>
    </row>
    <row r="62491" spans="83:83">
      <c r="CE62491" s="227"/>
    </row>
    <row r="62492" spans="83:83">
      <c r="CE62492" s="227"/>
    </row>
    <row r="62493" spans="83:83">
      <c r="CE62493" s="227"/>
    </row>
    <row r="62494" spans="83:83">
      <c r="CE62494" s="227"/>
    </row>
    <row r="62495" spans="83:83">
      <c r="CE62495" s="227"/>
    </row>
    <row r="62496" spans="83:83">
      <c r="CE62496" s="227"/>
    </row>
    <row r="62497" spans="83:83">
      <c r="CE62497" s="227"/>
    </row>
    <row r="62498" spans="83:83">
      <c r="CE62498" s="227"/>
    </row>
    <row r="62499" spans="83:83">
      <c r="CE62499" s="227"/>
    </row>
    <row r="62500" spans="83:83">
      <c r="CE62500" s="227"/>
    </row>
    <row r="62501" spans="83:83">
      <c r="CE62501" s="227"/>
    </row>
    <row r="62502" spans="83:83">
      <c r="CE62502" s="227"/>
    </row>
    <row r="62503" spans="83:83">
      <c r="CE62503" s="227"/>
    </row>
    <row r="62504" spans="83:83">
      <c r="CE62504" s="227"/>
    </row>
    <row r="62505" spans="83:83">
      <c r="CE62505" s="227"/>
    </row>
    <row r="62506" spans="83:83">
      <c r="CE62506" s="227"/>
    </row>
    <row r="62507" spans="83:83">
      <c r="CE62507" s="227"/>
    </row>
    <row r="62508" spans="83:83">
      <c r="CE62508" s="227"/>
    </row>
    <row r="62509" spans="83:83">
      <c r="CE62509" s="227"/>
    </row>
    <row r="62510" spans="83:83">
      <c r="CE62510" s="227"/>
    </row>
    <row r="62511" spans="83:83">
      <c r="CE62511" s="227"/>
    </row>
    <row r="62512" spans="83:83">
      <c r="CE62512" s="227"/>
    </row>
    <row r="62513" spans="83:83">
      <c r="CE62513" s="227"/>
    </row>
    <row r="62514" spans="83:83">
      <c r="CE62514" s="227"/>
    </row>
    <row r="62515" spans="83:83">
      <c r="CE62515" s="227"/>
    </row>
    <row r="62516" spans="83:83">
      <c r="CE62516" s="227"/>
    </row>
    <row r="62517" spans="83:83">
      <c r="CE62517" s="227"/>
    </row>
    <row r="62518" spans="83:83">
      <c r="CE62518" s="227"/>
    </row>
    <row r="62519" spans="83:83">
      <c r="CE62519" s="227"/>
    </row>
    <row r="62520" spans="83:83">
      <c r="CE62520" s="227"/>
    </row>
    <row r="62521" spans="83:83">
      <c r="CE62521" s="227"/>
    </row>
    <row r="62522" spans="83:83">
      <c r="CE62522" s="227"/>
    </row>
    <row r="62523" spans="83:83">
      <c r="CE62523" s="227"/>
    </row>
    <row r="62524" spans="83:83">
      <c r="CE62524" s="227"/>
    </row>
    <row r="62525" spans="83:83">
      <c r="CE62525" s="227"/>
    </row>
    <row r="62526" spans="83:83">
      <c r="CE62526" s="227"/>
    </row>
    <row r="62527" spans="83:83">
      <c r="CE62527" s="227"/>
    </row>
    <row r="62528" spans="83:83">
      <c r="CE62528" s="227"/>
    </row>
    <row r="62529" spans="83:83">
      <c r="CE62529" s="227"/>
    </row>
    <row r="62530" spans="83:83">
      <c r="CE62530" s="227"/>
    </row>
    <row r="62531" spans="83:83">
      <c r="CE62531" s="227"/>
    </row>
    <row r="62532" spans="83:83">
      <c r="CE62532" s="227"/>
    </row>
    <row r="62533" spans="83:83">
      <c r="CE62533" s="227"/>
    </row>
    <row r="62534" spans="83:83">
      <c r="CE62534" s="227"/>
    </row>
    <row r="62535" spans="83:83">
      <c r="CE62535" s="227"/>
    </row>
    <row r="62536" spans="83:83">
      <c r="CE62536" s="227"/>
    </row>
    <row r="62537" spans="83:83">
      <c r="CE62537" s="227"/>
    </row>
    <row r="62538" spans="83:83">
      <c r="CE62538" s="227"/>
    </row>
    <row r="62539" spans="83:83">
      <c r="CE62539" s="227"/>
    </row>
    <row r="62540" spans="83:83">
      <c r="CE62540" s="227"/>
    </row>
    <row r="62541" spans="83:83">
      <c r="CE62541" s="227"/>
    </row>
    <row r="62542" spans="83:83">
      <c r="CE62542" s="227"/>
    </row>
    <row r="62543" spans="83:83">
      <c r="CE62543" s="227"/>
    </row>
    <row r="62544" spans="83:83">
      <c r="CE62544" s="227"/>
    </row>
    <row r="62545" spans="83:83">
      <c r="CE62545" s="227"/>
    </row>
    <row r="62546" spans="83:83">
      <c r="CE62546" s="227"/>
    </row>
    <row r="62547" spans="83:83">
      <c r="CE62547" s="227"/>
    </row>
    <row r="62548" spans="83:83">
      <c r="CE62548" s="227"/>
    </row>
    <row r="62549" spans="83:83">
      <c r="CE62549" s="227"/>
    </row>
    <row r="62550" spans="83:83">
      <c r="CE62550" s="227"/>
    </row>
    <row r="62551" spans="83:83">
      <c r="CE62551" s="227"/>
    </row>
    <row r="62552" spans="83:83">
      <c r="CE62552" s="227"/>
    </row>
    <row r="62553" spans="83:83">
      <c r="CE62553" s="227"/>
    </row>
    <row r="62554" spans="83:83">
      <c r="CE62554" s="227"/>
    </row>
    <row r="62555" spans="83:83">
      <c r="CE62555" s="227"/>
    </row>
    <row r="62556" spans="83:83">
      <c r="CE62556" s="227"/>
    </row>
    <row r="62557" spans="83:83">
      <c r="CE62557" s="227"/>
    </row>
    <row r="62558" spans="83:83">
      <c r="CE62558" s="227"/>
    </row>
    <row r="62559" spans="83:83">
      <c r="CE62559" s="227"/>
    </row>
    <row r="62560" spans="83:83">
      <c r="CE62560" s="227"/>
    </row>
    <row r="62561" spans="83:83">
      <c r="CE62561" s="227"/>
    </row>
    <row r="62562" spans="83:83">
      <c r="CE62562" s="227"/>
    </row>
    <row r="62563" spans="83:83">
      <c r="CE62563" s="227"/>
    </row>
    <row r="62564" spans="83:83">
      <c r="CE62564" s="227"/>
    </row>
    <row r="62565" spans="83:83">
      <c r="CE62565" s="227"/>
    </row>
    <row r="62566" spans="83:83">
      <c r="CE62566" s="227"/>
    </row>
    <row r="62567" spans="83:83">
      <c r="CE62567" s="227"/>
    </row>
    <row r="62568" spans="83:83">
      <c r="CE62568" s="227"/>
    </row>
    <row r="62569" spans="83:83">
      <c r="CE62569" s="227"/>
    </row>
    <row r="62570" spans="83:83">
      <c r="CE62570" s="227"/>
    </row>
    <row r="62571" spans="83:83">
      <c r="CE62571" s="227"/>
    </row>
    <row r="62572" spans="83:83">
      <c r="CE62572" s="227"/>
    </row>
    <row r="62573" spans="83:83">
      <c r="CE62573" s="227"/>
    </row>
    <row r="62574" spans="83:83">
      <c r="CE62574" s="227"/>
    </row>
    <row r="62575" spans="83:83">
      <c r="CE62575" s="227"/>
    </row>
    <row r="62576" spans="83:83">
      <c r="CE62576" s="227"/>
    </row>
    <row r="62577" spans="83:83">
      <c r="CE62577" s="227"/>
    </row>
    <row r="62578" spans="83:83">
      <c r="CE62578" s="227"/>
    </row>
    <row r="62579" spans="83:83">
      <c r="CE62579" s="227"/>
    </row>
    <row r="62580" spans="83:83">
      <c r="CE62580" s="227"/>
    </row>
    <row r="62581" spans="83:83">
      <c r="CE62581" s="227"/>
    </row>
    <row r="62582" spans="83:83">
      <c r="CE62582" s="227"/>
    </row>
    <row r="62583" spans="83:83">
      <c r="CE62583" s="227"/>
    </row>
    <row r="62584" spans="83:83">
      <c r="CE62584" s="227"/>
    </row>
    <row r="62585" spans="83:83">
      <c r="CE62585" s="227"/>
    </row>
    <row r="62586" spans="83:83">
      <c r="CE62586" s="227"/>
    </row>
    <row r="62587" spans="83:83">
      <c r="CE62587" s="227"/>
    </row>
    <row r="62588" spans="83:83">
      <c r="CE62588" s="227"/>
    </row>
    <row r="62589" spans="83:83">
      <c r="CE62589" s="227"/>
    </row>
    <row r="62590" spans="83:83">
      <c r="CE62590" s="227"/>
    </row>
    <row r="62591" spans="83:83">
      <c r="CE62591" s="227"/>
    </row>
    <row r="62592" spans="83:83">
      <c r="CE62592" s="227"/>
    </row>
    <row r="62593" spans="83:83">
      <c r="CE62593" s="227"/>
    </row>
    <row r="62594" spans="83:83">
      <c r="CE62594" s="227"/>
    </row>
    <row r="62595" spans="83:83">
      <c r="CE62595" s="227"/>
    </row>
    <row r="62596" spans="83:83">
      <c r="CE62596" s="227"/>
    </row>
    <row r="62597" spans="83:83">
      <c r="CE62597" s="227"/>
    </row>
    <row r="62598" spans="83:83">
      <c r="CE62598" s="227"/>
    </row>
    <row r="62599" spans="83:83">
      <c r="CE62599" s="227"/>
    </row>
    <row r="62600" spans="83:83">
      <c r="CE62600" s="227"/>
    </row>
    <row r="62601" spans="83:83">
      <c r="CE62601" s="227"/>
    </row>
    <row r="62602" spans="83:83">
      <c r="CE62602" s="227"/>
    </row>
    <row r="62603" spans="83:83">
      <c r="CE62603" s="227"/>
    </row>
    <row r="62604" spans="83:83">
      <c r="CE62604" s="227"/>
    </row>
    <row r="62605" spans="83:83">
      <c r="CE62605" s="227"/>
    </row>
    <row r="62606" spans="83:83">
      <c r="CE62606" s="227"/>
    </row>
    <row r="62607" spans="83:83">
      <c r="CE62607" s="227"/>
    </row>
    <row r="62608" spans="83:83">
      <c r="CE62608" s="227"/>
    </row>
    <row r="62609" spans="83:83">
      <c r="CE62609" s="227"/>
    </row>
    <row r="62610" spans="83:83">
      <c r="CE62610" s="227"/>
    </row>
    <row r="62611" spans="83:83">
      <c r="CE62611" s="227"/>
    </row>
    <row r="62612" spans="83:83">
      <c r="CE62612" s="227"/>
    </row>
    <row r="62613" spans="83:83">
      <c r="CE62613" s="227"/>
    </row>
    <row r="62614" spans="83:83">
      <c r="CE62614" s="227"/>
    </row>
    <row r="62615" spans="83:83">
      <c r="CE62615" s="227"/>
    </row>
    <row r="62616" spans="83:83">
      <c r="CE62616" s="227"/>
    </row>
    <row r="62617" spans="83:83">
      <c r="CE62617" s="227"/>
    </row>
    <row r="62618" spans="83:83">
      <c r="CE62618" s="227"/>
    </row>
    <row r="62619" spans="83:83">
      <c r="CE62619" s="227"/>
    </row>
    <row r="62620" spans="83:83">
      <c r="CE62620" s="227"/>
    </row>
    <row r="62621" spans="83:83">
      <c r="CE62621" s="227"/>
    </row>
    <row r="62622" spans="83:83">
      <c r="CE62622" s="227"/>
    </row>
    <row r="62623" spans="83:83">
      <c r="CE62623" s="227"/>
    </row>
    <row r="62624" spans="83:83">
      <c r="CE62624" s="227"/>
    </row>
    <row r="62625" spans="83:83">
      <c r="CE62625" s="227"/>
    </row>
    <row r="62626" spans="83:83">
      <c r="CE62626" s="227"/>
    </row>
    <row r="62627" spans="83:83">
      <c r="CE62627" s="227"/>
    </row>
    <row r="62628" spans="83:83">
      <c r="CE62628" s="227"/>
    </row>
    <row r="62629" spans="83:83">
      <c r="CE62629" s="227"/>
    </row>
    <row r="62630" spans="83:83">
      <c r="CE62630" s="227"/>
    </row>
    <row r="62631" spans="83:83">
      <c r="CE62631" s="227"/>
    </row>
    <row r="62632" spans="83:83">
      <c r="CE62632" s="227"/>
    </row>
    <row r="62633" spans="83:83">
      <c r="CE62633" s="227"/>
    </row>
    <row r="62634" spans="83:83">
      <c r="CE62634" s="227"/>
    </row>
    <row r="62635" spans="83:83">
      <c r="CE62635" s="227"/>
    </row>
    <row r="62636" spans="83:83">
      <c r="CE62636" s="227"/>
    </row>
    <row r="62637" spans="83:83">
      <c r="CE62637" s="227"/>
    </row>
    <row r="62638" spans="83:83">
      <c r="CE62638" s="227"/>
    </row>
    <row r="62639" spans="83:83">
      <c r="CE62639" s="227"/>
    </row>
    <row r="62640" spans="83:83">
      <c r="CE62640" s="227"/>
    </row>
    <row r="62641" spans="83:83">
      <c r="CE62641" s="227"/>
    </row>
    <row r="62642" spans="83:83">
      <c r="CE62642" s="227"/>
    </row>
    <row r="62643" spans="83:83">
      <c r="CE62643" s="227"/>
    </row>
    <row r="62644" spans="83:83">
      <c r="CE62644" s="227"/>
    </row>
    <row r="62645" spans="83:83">
      <c r="CE62645" s="227"/>
    </row>
    <row r="62646" spans="83:83">
      <c r="CE62646" s="227"/>
    </row>
    <row r="62647" spans="83:83">
      <c r="CE62647" s="227"/>
    </row>
    <row r="62648" spans="83:83">
      <c r="CE62648" s="227"/>
    </row>
    <row r="62649" spans="83:83">
      <c r="CE62649" s="227"/>
    </row>
    <row r="62650" spans="83:83">
      <c r="CE62650" s="227"/>
    </row>
    <row r="62651" spans="83:83">
      <c r="CE62651" s="227"/>
    </row>
    <row r="62652" spans="83:83">
      <c r="CE62652" s="227"/>
    </row>
    <row r="62653" spans="83:83">
      <c r="CE62653" s="227"/>
    </row>
    <row r="62654" spans="83:83">
      <c r="CE62654" s="227"/>
    </row>
    <row r="62655" spans="83:83">
      <c r="CE62655" s="227"/>
    </row>
    <row r="62656" spans="83:83">
      <c r="CE62656" s="227"/>
    </row>
    <row r="62657" spans="83:83">
      <c r="CE62657" s="227"/>
    </row>
    <row r="62658" spans="83:83">
      <c r="CE62658" s="227"/>
    </row>
    <row r="62659" spans="83:83">
      <c r="CE62659" s="227"/>
    </row>
    <row r="62660" spans="83:83">
      <c r="CE62660" s="227"/>
    </row>
    <row r="62661" spans="83:83">
      <c r="CE62661" s="227"/>
    </row>
    <row r="62662" spans="83:83">
      <c r="CE62662" s="227"/>
    </row>
    <row r="62663" spans="83:83">
      <c r="CE62663" s="227"/>
    </row>
    <row r="62664" spans="83:83">
      <c r="CE62664" s="227"/>
    </row>
    <row r="62665" spans="83:83">
      <c r="CE62665" s="227"/>
    </row>
    <row r="62666" spans="83:83">
      <c r="CE62666" s="227"/>
    </row>
    <row r="62667" spans="83:83">
      <c r="CE62667" s="227"/>
    </row>
    <row r="62668" spans="83:83">
      <c r="CE62668" s="227"/>
    </row>
    <row r="62669" spans="83:83">
      <c r="CE62669" s="227"/>
    </row>
    <row r="62670" spans="83:83">
      <c r="CE62670" s="227"/>
    </row>
    <row r="62671" spans="83:83">
      <c r="CE62671" s="227"/>
    </row>
    <row r="62672" spans="83:83">
      <c r="CE62672" s="227"/>
    </row>
    <row r="62673" spans="83:83">
      <c r="CE62673" s="227"/>
    </row>
    <row r="62674" spans="83:83">
      <c r="CE62674" s="227"/>
    </row>
    <row r="62675" spans="83:83">
      <c r="CE62675" s="227"/>
    </row>
    <row r="62676" spans="83:83">
      <c r="CE62676" s="227"/>
    </row>
    <row r="62677" spans="83:83">
      <c r="CE62677" s="227"/>
    </row>
    <row r="62678" spans="83:83">
      <c r="CE62678" s="227"/>
    </row>
    <row r="62679" spans="83:83">
      <c r="CE62679" s="227"/>
    </row>
    <row r="62680" spans="83:83">
      <c r="CE62680" s="227"/>
    </row>
    <row r="62681" spans="83:83">
      <c r="CE62681" s="227"/>
    </row>
    <row r="62682" spans="83:83">
      <c r="CE62682" s="227"/>
    </row>
    <row r="62683" spans="83:83">
      <c r="CE62683" s="227"/>
    </row>
    <row r="62684" spans="83:83">
      <c r="CE62684" s="227"/>
    </row>
    <row r="62685" spans="83:83">
      <c r="CE62685" s="227"/>
    </row>
    <row r="62686" spans="83:83">
      <c r="CE62686" s="227"/>
    </row>
    <row r="62687" spans="83:83">
      <c r="CE62687" s="227"/>
    </row>
    <row r="62688" spans="83:83">
      <c r="CE62688" s="227"/>
    </row>
    <row r="62689" spans="83:83">
      <c r="CE62689" s="227"/>
    </row>
    <row r="62690" spans="83:83">
      <c r="CE62690" s="227"/>
    </row>
    <row r="62691" spans="83:83">
      <c r="CE62691" s="227"/>
    </row>
    <row r="62692" spans="83:83">
      <c r="CE62692" s="227"/>
    </row>
    <row r="62693" spans="83:83">
      <c r="CE62693" s="227"/>
    </row>
    <row r="62694" spans="83:83">
      <c r="CE62694" s="227"/>
    </row>
    <row r="62695" spans="83:83">
      <c r="CE62695" s="227"/>
    </row>
    <row r="62696" spans="83:83">
      <c r="CE62696" s="227"/>
    </row>
    <row r="62697" spans="83:83">
      <c r="CE62697" s="227"/>
    </row>
    <row r="62698" spans="83:83">
      <c r="CE62698" s="227"/>
    </row>
    <row r="62699" spans="83:83">
      <c r="CE62699" s="227"/>
    </row>
    <row r="62700" spans="83:83">
      <c r="CE62700" s="227"/>
    </row>
    <row r="62701" spans="83:83">
      <c r="CE62701" s="227"/>
    </row>
    <row r="62702" spans="83:83">
      <c r="CE62702" s="227"/>
    </row>
    <row r="62703" spans="83:83">
      <c r="CE62703" s="227"/>
    </row>
    <row r="62704" spans="83:83">
      <c r="CE62704" s="227"/>
    </row>
    <row r="62705" spans="83:83">
      <c r="CE62705" s="227"/>
    </row>
    <row r="62706" spans="83:83">
      <c r="CE62706" s="227"/>
    </row>
    <row r="62707" spans="83:83">
      <c r="CE62707" s="227"/>
    </row>
    <row r="62708" spans="83:83">
      <c r="CE62708" s="227"/>
    </row>
    <row r="62709" spans="83:83">
      <c r="CE62709" s="227"/>
    </row>
    <row r="62710" spans="83:83">
      <c r="CE62710" s="227"/>
    </row>
    <row r="62711" spans="83:83">
      <c r="CE62711" s="227"/>
    </row>
    <row r="62712" spans="83:83">
      <c r="CE62712" s="227"/>
    </row>
    <row r="62713" spans="83:83">
      <c r="CE62713" s="227"/>
    </row>
    <row r="62714" spans="83:83">
      <c r="CE62714" s="227"/>
    </row>
    <row r="62715" spans="83:83">
      <c r="CE62715" s="227"/>
    </row>
    <row r="62716" spans="83:83">
      <c r="CE62716" s="227"/>
    </row>
    <row r="62717" spans="83:83">
      <c r="CE62717" s="227"/>
    </row>
    <row r="62718" spans="83:83">
      <c r="CE62718" s="227"/>
    </row>
    <row r="62719" spans="83:83">
      <c r="CE62719" s="227"/>
    </row>
    <row r="62720" spans="83:83">
      <c r="CE62720" s="227"/>
    </row>
    <row r="62721" spans="83:83">
      <c r="CE62721" s="227"/>
    </row>
    <row r="62722" spans="83:83">
      <c r="CE62722" s="227"/>
    </row>
    <row r="62723" spans="83:83">
      <c r="CE62723" s="227"/>
    </row>
    <row r="62724" spans="83:83">
      <c r="CE62724" s="227"/>
    </row>
    <row r="62725" spans="83:83">
      <c r="CE62725" s="227"/>
    </row>
    <row r="62726" spans="83:83">
      <c r="CE62726" s="227"/>
    </row>
    <row r="62727" spans="83:83">
      <c r="CE62727" s="227"/>
    </row>
    <row r="62728" spans="83:83">
      <c r="CE62728" s="227"/>
    </row>
    <row r="62729" spans="83:83">
      <c r="CE62729" s="227"/>
    </row>
    <row r="62730" spans="83:83">
      <c r="CE62730" s="227"/>
    </row>
    <row r="62731" spans="83:83">
      <c r="CE62731" s="227"/>
    </row>
    <row r="62732" spans="83:83">
      <c r="CE62732" s="227"/>
    </row>
    <row r="62733" spans="83:83">
      <c r="CE62733" s="227"/>
    </row>
    <row r="62734" spans="83:83">
      <c r="CE62734" s="227"/>
    </row>
    <row r="62735" spans="83:83">
      <c r="CE62735" s="227"/>
    </row>
    <row r="62736" spans="83:83">
      <c r="CE62736" s="227"/>
    </row>
    <row r="62737" spans="83:83">
      <c r="CE62737" s="227"/>
    </row>
    <row r="62738" spans="83:83">
      <c r="CE62738" s="227"/>
    </row>
    <row r="62739" spans="83:83">
      <c r="CE62739" s="227"/>
    </row>
    <row r="62740" spans="83:83">
      <c r="CE62740" s="227"/>
    </row>
    <row r="62741" spans="83:83">
      <c r="CE62741" s="227"/>
    </row>
    <row r="62742" spans="83:83">
      <c r="CE62742" s="227"/>
    </row>
    <row r="62743" spans="83:83">
      <c r="CE62743" s="227"/>
    </row>
    <row r="62744" spans="83:83">
      <c r="CE62744" s="227"/>
    </row>
    <row r="62745" spans="83:83">
      <c r="CE62745" s="227"/>
    </row>
    <row r="62746" spans="83:83">
      <c r="CE62746" s="227"/>
    </row>
    <row r="62747" spans="83:83">
      <c r="CE62747" s="227"/>
    </row>
    <row r="62748" spans="83:83">
      <c r="CE62748" s="227"/>
    </row>
    <row r="62749" spans="83:83">
      <c r="CE62749" s="227"/>
    </row>
    <row r="62750" spans="83:83">
      <c r="CE62750" s="227"/>
    </row>
    <row r="62751" spans="83:83">
      <c r="CE62751" s="227"/>
    </row>
    <row r="62752" spans="83:83">
      <c r="CE62752" s="227"/>
    </row>
    <row r="62753" spans="83:83">
      <c r="CE62753" s="227"/>
    </row>
    <row r="62754" spans="83:83">
      <c r="CE62754" s="227"/>
    </row>
    <row r="62755" spans="83:83">
      <c r="CE62755" s="227"/>
    </row>
    <row r="62756" spans="83:83">
      <c r="CE62756" s="227"/>
    </row>
    <row r="62757" spans="83:83">
      <c r="CE62757" s="227"/>
    </row>
    <row r="62758" spans="83:83">
      <c r="CE62758" s="227"/>
    </row>
    <row r="62759" spans="83:83">
      <c r="CE62759" s="227"/>
    </row>
    <row r="62760" spans="83:83">
      <c r="CE62760" s="227"/>
    </row>
    <row r="62761" spans="83:83">
      <c r="CE62761" s="227"/>
    </row>
    <row r="62762" spans="83:83">
      <c r="CE62762" s="227"/>
    </row>
    <row r="62763" spans="83:83">
      <c r="CE62763" s="227"/>
    </row>
    <row r="62764" spans="83:83">
      <c r="CE62764" s="227"/>
    </row>
    <row r="62765" spans="83:83">
      <c r="CE62765" s="227"/>
    </row>
    <row r="62766" spans="83:83">
      <c r="CE62766" s="227"/>
    </row>
    <row r="62767" spans="83:83">
      <c r="CE62767" s="227"/>
    </row>
    <row r="62768" spans="83:83">
      <c r="CE62768" s="227"/>
    </row>
    <row r="62769" spans="83:83">
      <c r="CE62769" s="227"/>
    </row>
    <row r="62770" spans="83:83">
      <c r="CE62770" s="227"/>
    </row>
    <row r="62771" spans="83:83">
      <c r="CE62771" s="227"/>
    </row>
    <row r="62772" spans="83:83">
      <c r="CE62772" s="227"/>
    </row>
    <row r="62773" spans="83:83">
      <c r="CE62773" s="227"/>
    </row>
    <row r="62774" spans="83:83">
      <c r="CE62774" s="227"/>
    </row>
    <row r="62775" spans="83:83">
      <c r="CE62775" s="227"/>
    </row>
    <row r="62776" spans="83:83">
      <c r="CE62776" s="227"/>
    </row>
    <row r="62777" spans="83:83">
      <c r="CE62777" s="227"/>
    </row>
    <row r="62778" spans="83:83">
      <c r="CE62778" s="227"/>
    </row>
    <row r="62779" spans="83:83">
      <c r="CE62779" s="227"/>
    </row>
    <row r="62780" spans="83:83">
      <c r="CE62780" s="227"/>
    </row>
    <row r="62781" spans="83:83">
      <c r="CE62781" s="227"/>
    </row>
    <row r="62782" spans="83:83">
      <c r="CE62782" s="227"/>
    </row>
    <row r="62783" spans="83:83">
      <c r="CE62783" s="227"/>
    </row>
    <row r="62784" spans="83:83">
      <c r="CE62784" s="227"/>
    </row>
    <row r="62785" spans="83:83">
      <c r="CE62785" s="227"/>
    </row>
    <row r="62786" spans="83:83">
      <c r="CE62786" s="227"/>
    </row>
    <row r="62787" spans="83:83">
      <c r="CE62787" s="227"/>
    </row>
    <row r="62788" spans="83:83">
      <c r="CE62788" s="227"/>
    </row>
    <row r="62789" spans="83:83">
      <c r="CE62789" s="227"/>
    </row>
    <row r="62790" spans="83:83">
      <c r="CE62790" s="227"/>
    </row>
    <row r="62791" spans="83:83">
      <c r="CE62791" s="227"/>
    </row>
    <row r="62792" spans="83:83">
      <c r="CE62792" s="227"/>
    </row>
    <row r="62793" spans="83:83">
      <c r="CE62793" s="227"/>
    </row>
    <row r="62794" spans="83:83">
      <c r="CE62794" s="227"/>
    </row>
    <row r="62795" spans="83:83">
      <c r="CE62795" s="227"/>
    </row>
    <row r="62796" spans="83:83">
      <c r="CE62796" s="227"/>
    </row>
    <row r="62797" spans="83:83">
      <c r="CE62797" s="227"/>
    </row>
    <row r="62798" spans="83:83">
      <c r="CE62798" s="227"/>
    </row>
    <row r="62799" spans="83:83">
      <c r="CE62799" s="227"/>
    </row>
    <row r="62800" spans="83:83">
      <c r="CE62800" s="227"/>
    </row>
    <row r="62801" spans="83:83">
      <c r="CE62801" s="227"/>
    </row>
    <row r="62802" spans="83:83">
      <c r="CE62802" s="227"/>
    </row>
    <row r="62803" spans="83:83">
      <c r="CE62803" s="227"/>
    </row>
    <row r="62804" spans="83:83">
      <c r="CE62804" s="227"/>
    </row>
    <row r="62805" spans="83:83">
      <c r="CE62805" s="227"/>
    </row>
    <row r="62806" spans="83:83">
      <c r="CE62806" s="227"/>
    </row>
    <row r="62807" spans="83:83">
      <c r="CE62807" s="227"/>
    </row>
    <row r="62808" spans="83:83">
      <c r="CE62808" s="227"/>
    </row>
    <row r="62809" spans="83:83">
      <c r="CE62809" s="227"/>
    </row>
    <row r="62810" spans="83:83">
      <c r="CE62810" s="227"/>
    </row>
    <row r="62811" spans="83:83">
      <c r="CE62811" s="227"/>
    </row>
    <row r="62812" spans="83:83">
      <c r="CE62812" s="227"/>
    </row>
    <row r="62813" spans="83:83">
      <c r="CE62813" s="227"/>
    </row>
    <row r="62814" spans="83:83">
      <c r="CE62814" s="227"/>
    </row>
    <row r="62815" spans="83:83">
      <c r="CE62815" s="227"/>
    </row>
    <row r="62816" spans="83:83">
      <c r="CE62816" s="227"/>
    </row>
    <row r="62817" spans="83:83">
      <c r="CE62817" s="227"/>
    </row>
    <row r="62818" spans="83:83">
      <c r="CE62818" s="227"/>
    </row>
    <row r="62819" spans="83:83">
      <c r="CE62819" s="227"/>
    </row>
    <row r="62820" spans="83:83">
      <c r="CE62820" s="227"/>
    </row>
    <row r="62821" spans="83:83">
      <c r="CE62821" s="227"/>
    </row>
    <row r="62822" spans="83:83">
      <c r="CE62822" s="227"/>
    </row>
    <row r="62823" spans="83:83">
      <c r="CE62823" s="227"/>
    </row>
    <row r="62824" spans="83:83">
      <c r="CE62824" s="227"/>
    </row>
    <row r="62825" spans="83:83">
      <c r="CE62825" s="227"/>
    </row>
    <row r="62826" spans="83:83">
      <c r="CE62826" s="227"/>
    </row>
    <row r="62827" spans="83:83">
      <c r="CE62827" s="227"/>
    </row>
    <row r="62828" spans="83:83">
      <c r="CE62828" s="227"/>
    </row>
    <row r="62829" spans="83:83">
      <c r="CE62829" s="227"/>
    </row>
    <row r="62830" spans="83:83">
      <c r="CE62830" s="227"/>
    </row>
    <row r="62831" spans="83:83">
      <c r="CE62831" s="227"/>
    </row>
    <row r="62832" spans="83:83">
      <c r="CE62832" s="227"/>
    </row>
    <row r="62833" spans="83:83">
      <c r="CE62833" s="227"/>
    </row>
    <row r="62834" spans="83:83">
      <c r="CE62834" s="227"/>
    </row>
    <row r="62835" spans="83:83">
      <c r="CE62835" s="227"/>
    </row>
    <row r="62836" spans="83:83">
      <c r="CE62836" s="227"/>
    </row>
    <row r="62837" spans="83:83">
      <c r="CE62837" s="227"/>
    </row>
    <row r="62838" spans="83:83">
      <c r="CE62838" s="227"/>
    </row>
    <row r="62839" spans="83:83">
      <c r="CE62839" s="227"/>
    </row>
    <row r="62840" spans="83:83">
      <c r="CE62840" s="227"/>
    </row>
    <row r="62841" spans="83:83">
      <c r="CE62841" s="227"/>
    </row>
    <row r="62842" spans="83:83">
      <c r="CE62842" s="227"/>
    </row>
    <row r="62843" spans="83:83">
      <c r="CE62843" s="227"/>
    </row>
    <row r="62844" spans="83:83">
      <c r="CE62844" s="227"/>
    </row>
    <row r="62845" spans="83:83">
      <c r="CE62845" s="227"/>
    </row>
    <row r="62846" spans="83:83">
      <c r="CE62846" s="227"/>
    </row>
    <row r="62847" spans="83:83">
      <c r="CE62847" s="227"/>
    </row>
    <row r="62848" spans="83:83">
      <c r="CE62848" s="227"/>
    </row>
    <row r="62849" spans="83:83">
      <c r="CE62849" s="227"/>
    </row>
    <row r="62850" spans="83:83">
      <c r="CE62850" s="227"/>
    </row>
    <row r="62851" spans="83:83">
      <c r="CE62851" s="227"/>
    </row>
    <row r="62852" spans="83:83">
      <c r="CE62852" s="227"/>
    </row>
    <row r="62853" spans="83:83">
      <c r="CE62853" s="227"/>
    </row>
    <row r="62854" spans="83:83">
      <c r="CE62854" s="227"/>
    </row>
    <row r="62855" spans="83:83">
      <c r="CE62855" s="227"/>
    </row>
    <row r="62856" spans="83:83">
      <c r="CE62856" s="227"/>
    </row>
    <row r="62857" spans="83:83">
      <c r="CE62857" s="227"/>
    </row>
    <row r="62858" spans="83:83">
      <c r="CE62858" s="227"/>
    </row>
    <row r="62859" spans="83:83">
      <c r="CE62859" s="227"/>
    </row>
    <row r="62860" spans="83:83">
      <c r="CE62860" s="227"/>
    </row>
    <row r="62861" spans="83:83">
      <c r="CE62861" s="227"/>
    </row>
    <row r="62862" spans="83:83">
      <c r="CE62862" s="227"/>
    </row>
    <row r="62863" spans="83:83">
      <c r="CE62863" s="227"/>
    </row>
    <row r="62864" spans="83:83">
      <c r="CE62864" s="227"/>
    </row>
    <row r="62865" spans="83:83">
      <c r="CE62865" s="227"/>
    </row>
    <row r="62866" spans="83:83">
      <c r="CE62866" s="227"/>
    </row>
    <row r="62867" spans="83:83">
      <c r="CE62867" s="227"/>
    </row>
    <row r="62868" spans="83:83">
      <c r="CE62868" s="227"/>
    </row>
    <row r="62869" spans="83:83">
      <c r="CE62869" s="227"/>
    </row>
    <row r="62870" spans="83:83">
      <c r="CE62870" s="227"/>
    </row>
    <row r="62871" spans="83:83">
      <c r="CE62871" s="227"/>
    </row>
    <row r="62872" spans="83:83">
      <c r="CE62872" s="227"/>
    </row>
    <row r="62873" spans="83:83">
      <c r="CE62873" s="227"/>
    </row>
    <row r="62874" spans="83:83">
      <c r="CE62874" s="227"/>
    </row>
    <row r="62875" spans="83:83">
      <c r="CE62875" s="227"/>
    </row>
    <row r="62876" spans="83:83">
      <c r="CE62876" s="227"/>
    </row>
    <row r="62877" spans="83:83">
      <c r="CE62877" s="227"/>
    </row>
    <row r="62878" spans="83:83">
      <c r="CE62878" s="227"/>
    </row>
    <row r="62879" spans="83:83">
      <c r="CE62879" s="227"/>
    </row>
    <row r="62880" spans="83:83">
      <c r="CE62880" s="227"/>
    </row>
    <row r="62881" spans="83:83">
      <c r="CE62881" s="227"/>
    </row>
    <row r="62882" spans="83:83">
      <c r="CE62882" s="227"/>
    </row>
    <row r="62883" spans="83:83">
      <c r="CE62883" s="227"/>
    </row>
    <row r="62884" spans="83:83">
      <c r="CE62884" s="227"/>
    </row>
    <row r="62885" spans="83:83">
      <c r="CE62885" s="227"/>
    </row>
    <row r="62886" spans="83:83">
      <c r="CE62886" s="227"/>
    </row>
    <row r="62887" spans="83:83">
      <c r="CE62887" s="227"/>
    </row>
    <row r="62888" spans="83:83">
      <c r="CE62888" s="227"/>
    </row>
    <row r="62889" spans="83:83">
      <c r="CE62889" s="227"/>
    </row>
    <row r="62890" spans="83:83">
      <c r="CE62890" s="227"/>
    </row>
    <row r="62891" spans="83:83">
      <c r="CE62891" s="227"/>
    </row>
    <row r="62892" spans="83:83">
      <c r="CE62892" s="227"/>
    </row>
    <row r="62893" spans="83:83">
      <c r="CE62893" s="227"/>
    </row>
    <row r="62894" spans="83:83">
      <c r="CE62894" s="227"/>
    </row>
    <row r="62895" spans="83:83">
      <c r="CE62895" s="227"/>
    </row>
    <row r="62896" spans="83:83">
      <c r="CE62896" s="227"/>
    </row>
    <row r="62897" spans="83:83">
      <c r="CE62897" s="227"/>
    </row>
    <row r="62898" spans="83:83">
      <c r="CE62898" s="227"/>
    </row>
    <row r="62899" spans="83:83">
      <c r="CE62899" s="227"/>
    </row>
    <row r="62900" spans="83:83">
      <c r="CE62900" s="227"/>
    </row>
    <row r="62901" spans="83:83">
      <c r="CE62901" s="227"/>
    </row>
    <row r="62902" spans="83:83">
      <c r="CE62902" s="227"/>
    </row>
    <row r="62903" spans="83:83">
      <c r="CE62903" s="227"/>
    </row>
    <row r="62904" spans="83:83">
      <c r="CE62904" s="227"/>
    </row>
    <row r="62905" spans="83:83">
      <c r="CE62905" s="227"/>
    </row>
    <row r="62906" spans="83:83">
      <c r="CE62906" s="227"/>
    </row>
    <row r="62907" spans="83:83">
      <c r="CE62907" s="227"/>
    </row>
    <row r="62908" spans="83:83">
      <c r="CE62908" s="227"/>
    </row>
    <row r="62909" spans="83:83">
      <c r="CE62909" s="227"/>
    </row>
    <row r="62910" spans="83:83">
      <c r="CE62910" s="227"/>
    </row>
    <row r="62911" spans="83:83">
      <c r="CE62911" s="227"/>
    </row>
    <row r="62912" spans="83:83">
      <c r="CE62912" s="227"/>
    </row>
    <row r="62913" spans="83:83">
      <c r="CE62913" s="227"/>
    </row>
    <row r="62914" spans="83:83">
      <c r="CE62914" s="227"/>
    </row>
    <row r="62915" spans="83:83">
      <c r="CE62915" s="227"/>
    </row>
    <row r="62916" spans="83:83">
      <c r="CE62916" s="227"/>
    </row>
    <row r="62917" spans="83:83">
      <c r="CE62917" s="227"/>
    </row>
    <row r="62918" spans="83:83">
      <c r="CE62918" s="227"/>
    </row>
    <row r="62919" spans="83:83">
      <c r="CE62919" s="227"/>
    </row>
    <row r="62920" spans="83:83">
      <c r="CE62920" s="227"/>
    </row>
    <row r="62921" spans="83:83">
      <c r="CE62921" s="227"/>
    </row>
    <row r="62922" spans="83:83">
      <c r="CE62922" s="227"/>
    </row>
    <row r="62923" spans="83:83">
      <c r="CE62923" s="227"/>
    </row>
    <row r="62924" spans="83:83">
      <c r="CE62924" s="227"/>
    </row>
    <row r="62925" spans="83:83">
      <c r="CE62925" s="227"/>
    </row>
    <row r="62926" spans="83:83">
      <c r="CE62926" s="227"/>
    </row>
    <row r="62927" spans="83:83">
      <c r="CE62927" s="227"/>
    </row>
    <row r="62928" spans="83:83">
      <c r="CE62928" s="227"/>
    </row>
    <row r="62929" spans="83:83">
      <c r="CE62929" s="227"/>
    </row>
    <row r="62930" spans="83:83">
      <c r="CE62930" s="227"/>
    </row>
    <row r="62931" spans="83:83">
      <c r="CE62931" s="227"/>
    </row>
    <row r="62932" spans="83:83">
      <c r="CE62932" s="227"/>
    </row>
    <row r="62933" spans="83:83">
      <c r="CE62933" s="227"/>
    </row>
    <row r="62934" spans="83:83">
      <c r="CE62934" s="227"/>
    </row>
    <row r="62935" spans="83:83">
      <c r="CE62935" s="227"/>
    </row>
    <row r="62936" spans="83:83">
      <c r="CE62936" s="227"/>
    </row>
    <row r="62937" spans="83:83">
      <c r="CE62937" s="227"/>
    </row>
    <row r="62938" spans="83:83">
      <c r="CE62938" s="227"/>
    </row>
    <row r="62939" spans="83:83">
      <c r="CE62939" s="227"/>
    </row>
    <row r="62940" spans="83:83">
      <c r="CE62940" s="227"/>
    </row>
    <row r="62941" spans="83:83">
      <c r="CE62941" s="227"/>
    </row>
    <row r="62942" spans="83:83">
      <c r="CE62942" s="227"/>
    </row>
    <row r="62943" spans="83:83">
      <c r="CE62943" s="227"/>
    </row>
    <row r="62944" spans="83:83">
      <c r="CE62944" s="227"/>
    </row>
    <row r="62945" spans="83:83">
      <c r="CE62945" s="227"/>
    </row>
    <row r="62946" spans="83:83">
      <c r="CE62946" s="227"/>
    </row>
    <row r="62947" spans="83:83">
      <c r="CE62947" s="227"/>
    </row>
    <row r="62948" spans="83:83">
      <c r="CE62948" s="227"/>
    </row>
    <row r="62949" spans="83:83">
      <c r="CE62949" s="227"/>
    </row>
    <row r="62950" spans="83:83">
      <c r="CE62950" s="227"/>
    </row>
    <row r="62951" spans="83:83">
      <c r="CE62951" s="227"/>
    </row>
    <row r="62952" spans="83:83">
      <c r="CE62952" s="227"/>
    </row>
    <row r="62953" spans="83:83">
      <c r="CE62953" s="227"/>
    </row>
    <row r="62954" spans="83:83">
      <c r="CE62954" s="227"/>
    </row>
    <row r="62955" spans="83:83">
      <c r="CE62955" s="227"/>
    </row>
    <row r="62956" spans="83:83">
      <c r="CE62956" s="227"/>
    </row>
    <row r="62957" spans="83:83">
      <c r="CE62957" s="227"/>
    </row>
    <row r="62958" spans="83:83">
      <c r="CE62958" s="227"/>
    </row>
    <row r="62959" spans="83:83">
      <c r="CE62959" s="227"/>
    </row>
    <row r="62960" spans="83:83">
      <c r="CE62960" s="227"/>
    </row>
    <row r="62961" spans="83:83">
      <c r="CE62961" s="227"/>
    </row>
    <row r="62962" spans="83:83">
      <c r="CE62962" s="227"/>
    </row>
    <row r="62963" spans="83:83">
      <c r="CE62963" s="227"/>
    </row>
    <row r="62964" spans="83:83">
      <c r="CE62964" s="227"/>
    </row>
    <row r="62965" spans="83:83">
      <c r="CE62965" s="227"/>
    </row>
    <row r="62966" spans="83:83">
      <c r="CE62966" s="227"/>
    </row>
    <row r="62967" spans="83:83">
      <c r="CE62967" s="227"/>
    </row>
    <row r="62968" spans="83:83">
      <c r="CE62968" s="227"/>
    </row>
    <row r="62969" spans="83:83">
      <c r="CE62969" s="227"/>
    </row>
    <row r="62970" spans="83:83">
      <c r="CE62970" s="227"/>
    </row>
    <row r="62971" spans="83:83">
      <c r="CE62971" s="227"/>
    </row>
    <row r="62972" spans="83:83">
      <c r="CE62972" s="227"/>
    </row>
    <row r="62973" spans="83:83">
      <c r="CE62973" s="227"/>
    </row>
    <row r="62974" spans="83:83">
      <c r="CE62974" s="227"/>
    </row>
    <row r="62975" spans="83:83">
      <c r="CE62975" s="227"/>
    </row>
    <row r="62976" spans="83:83">
      <c r="CE62976" s="227"/>
    </row>
    <row r="62977" spans="83:83">
      <c r="CE62977" s="227"/>
    </row>
    <row r="62978" spans="83:83">
      <c r="CE62978" s="227"/>
    </row>
    <row r="62979" spans="83:83">
      <c r="CE62979" s="227"/>
    </row>
    <row r="62980" spans="83:83">
      <c r="CE62980" s="227"/>
    </row>
    <row r="62981" spans="83:83">
      <c r="CE62981" s="227"/>
    </row>
    <row r="62982" spans="83:83">
      <c r="CE62982" s="227"/>
    </row>
    <row r="62983" spans="83:83">
      <c r="CE62983" s="227"/>
    </row>
    <row r="62984" spans="83:83">
      <c r="CE62984" s="227"/>
    </row>
    <row r="62985" spans="83:83">
      <c r="CE62985" s="227"/>
    </row>
    <row r="62986" spans="83:83">
      <c r="CE62986" s="227"/>
    </row>
    <row r="62987" spans="83:83">
      <c r="CE62987" s="227"/>
    </row>
    <row r="62988" spans="83:83">
      <c r="CE62988" s="227"/>
    </row>
    <row r="62989" spans="83:83">
      <c r="CE62989" s="227"/>
    </row>
    <row r="62990" spans="83:83">
      <c r="CE62990" s="227"/>
    </row>
    <row r="62991" spans="83:83">
      <c r="CE62991" s="227"/>
    </row>
    <row r="62992" spans="83:83">
      <c r="CE62992" s="227"/>
    </row>
    <row r="62993" spans="83:83">
      <c r="CE62993" s="227"/>
    </row>
    <row r="62994" spans="83:83">
      <c r="CE62994" s="227"/>
    </row>
    <row r="62995" spans="83:83">
      <c r="CE62995" s="227"/>
    </row>
    <row r="62996" spans="83:83">
      <c r="CE62996" s="227"/>
    </row>
    <row r="62997" spans="83:83">
      <c r="CE62997" s="227"/>
    </row>
    <row r="62998" spans="83:83">
      <c r="CE62998" s="227"/>
    </row>
    <row r="62999" spans="83:83">
      <c r="CE62999" s="227"/>
    </row>
    <row r="63000" spans="83:83">
      <c r="CE63000" s="227"/>
    </row>
    <row r="63001" spans="83:83">
      <c r="CE63001" s="227"/>
    </row>
    <row r="63002" spans="83:83">
      <c r="CE63002" s="227"/>
    </row>
    <row r="63003" spans="83:83">
      <c r="CE63003" s="227"/>
    </row>
    <row r="63004" spans="83:83">
      <c r="CE63004" s="227"/>
    </row>
    <row r="63005" spans="83:83">
      <c r="CE63005" s="227"/>
    </row>
    <row r="63006" spans="83:83">
      <c r="CE63006" s="227"/>
    </row>
    <row r="63007" spans="83:83">
      <c r="CE63007" s="227"/>
    </row>
    <row r="63008" spans="83:83">
      <c r="CE63008" s="227"/>
    </row>
    <row r="63009" spans="83:83">
      <c r="CE63009" s="227"/>
    </row>
    <row r="63010" spans="83:83">
      <c r="CE63010" s="227"/>
    </row>
    <row r="63011" spans="83:83">
      <c r="CE63011" s="227"/>
    </row>
    <row r="63012" spans="83:83">
      <c r="CE63012" s="227"/>
    </row>
    <row r="63013" spans="83:83">
      <c r="CE63013" s="227"/>
    </row>
    <row r="63014" spans="83:83">
      <c r="CE63014" s="227"/>
    </row>
    <row r="63015" spans="83:83">
      <c r="CE63015" s="227"/>
    </row>
    <row r="63016" spans="83:83">
      <c r="CE63016" s="227"/>
    </row>
    <row r="63017" spans="83:83">
      <c r="CE63017" s="227"/>
    </row>
    <row r="63018" spans="83:83">
      <c r="CE63018" s="227"/>
    </row>
    <row r="63019" spans="83:83">
      <c r="CE63019" s="227"/>
    </row>
    <row r="63020" spans="83:83">
      <c r="CE63020" s="227"/>
    </row>
    <row r="63021" spans="83:83">
      <c r="CE63021" s="227"/>
    </row>
    <row r="63022" spans="83:83">
      <c r="CE63022" s="227"/>
    </row>
    <row r="63023" spans="83:83">
      <c r="CE63023" s="227"/>
    </row>
    <row r="63024" spans="83:83">
      <c r="CE63024" s="227"/>
    </row>
    <row r="63025" spans="83:83">
      <c r="CE63025" s="227"/>
    </row>
    <row r="63026" spans="83:83">
      <c r="CE63026" s="227"/>
    </row>
    <row r="63027" spans="83:83">
      <c r="CE63027" s="227"/>
    </row>
    <row r="63028" spans="83:83">
      <c r="CE63028" s="227"/>
    </row>
    <row r="63029" spans="83:83">
      <c r="CE63029" s="227"/>
    </row>
    <row r="63030" spans="83:83">
      <c r="CE63030" s="227"/>
    </row>
    <row r="63031" spans="83:83">
      <c r="CE63031" s="227"/>
    </row>
    <row r="63032" spans="83:83">
      <c r="CE63032" s="227"/>
    </row>
    <row r="63033" spans="83:83">
      <c r="CE63033" s="227"/>
    </row>
    <row r="63034" spans="83:83">
      <c r="CE63034" s="227"/>
    </row>
    <row r="63035" spans="83:83">
      <c r="CE63035" s="227"/>
    </row>
    <row r="63036" spans="83:83">
      <c r="CE63036" s="227"/>
    </row>
    <row r="63037" spans="83:83">
      <c r="CE63037" s="227"/>
    </row>
    <row r="63038" spans="83:83">
      <c r="CE63038" s="227"/>
    </row>
    <row r="63039" spans="83:83">
      <c r="CE63039" s="227"/>
    </row>
    <row r="63040" spans="83:83">
      <c r="CE63040" s="227"/>
    </row>
    <row r="63041" spans="83:83">
      <c r="CE63041" s="227"/>
    </row>
    <row r="63042" spans="83:83">
      <c r="CE63042" s="227"/>
    </row>
    <row r="63043" spans="83:83">
      <c r="CE63043" s="227"/>
    </row>
    <row r="63044" spans="83:83">
      <c r="CE63044" s="227"/>
    </row>
    <row r="63045" spans="83:83">
      <c r="CE63045" s="227"/>
    </row>
    <row r="63046" spans="83:83">
      <c r="CE63046" s="227"/>
    </row>
    <row r="63047" spans="83:83">
      <c r="CE63047" s="227"/>
    </row>
    <row r="63048" spans="83:83">
      <c r="CE63048" s="227"/>
    </row>
    <row r="63049" spans="83:83">
      <c r="CE63049" s="227"/>
    </row>
    <row r="63050" spans="83:83">
      <c r="CE63050" s="227"/>
    </row>
    <row r="63051" spans="83:83">
      <c r="CE63051" s="227"/>
    </row>
    <row r="63052" spans="83:83">
      <c r="CE63052" s="227"/>
    </row>
    <row r="63053" spans="83:83">
      <c r="CE63053" s="227"/>
    </row>
    <row r="63054" spans="83:83">
      <c r="CE63054" s="227"/>
    </row>
    <row r="63055" spans="83:83">
      <c r="CE63055" s="227"/>
    </row>
    <row r="63056" spans="83:83">
      <c r="CE63056" s="227"/>
    </row>
    <row r="63057" spans="83:83">
      <c r="CE63057" s="227"/>
    </row>
    <row r="63058" spans="83:83">
      <c r="CE63058" s="227"/>
    </row>
    <row r="63059" spans="83:83">
      <c r="CE63059" s="227"/>
    </row>
    <row r="63060" spans="83:83">
      <c r="CE63060" s="227"/>
    </row>
    <row r="63061" spans="83:83">
      <c r="CE63061" s="227"/>
    </row>
    <row r="63062" spans="83:83">
      <c r="CE63062" s="227"/>
    </row>
    <row r="63063" spans="83:83">
      <c r="CE63063" s="227"/>
    </row>
    <row r="63064" spans="83:83">
      <c r="CE63064" s="227"/>
    </row>
    <row r="63065" spans="83:83">
      <c r="CE63065" s="227"/>
    </row>
    <row r="63066" spans="83:83">
      <c r="CE63066" s="227"/>
    </row>
    <row r="63067" spans="83:83">
      <c r="CE63067" s="227"/>
    </row>
    <row r="63068" spans="83:83">
      <c r="CE63068" s="227"/>
    </row>
    <row r="63069" spans="83:83">
      <c r="CE63069" s="227"/>
    </row>
    <row r="63070" spans="83:83">
      <c r="CE63070" s="227"/>
    </row>
    <row r="63071" spans="83:83">
      <c r="CE63071" s="227"/>
    </row>
    <row r="63072" spans="83:83">
      <c r="CE63072" s="227"/>
    </row>
    <row r="63073" spans="83:83">
      <c r="CE63073" s="227"/>
    </row>
    <row r="63074" spans="83:83">
      <c r="CE63074" s="227"/>
    </row>
    <row r="63075" spans="83:83">
      <c r="CE63075" s="227"/>
    </row>
    <row r="63076" spans="83:83">
      <c r="CE63076" s="227"/>
    </row>
    <row r="63077" spans="83:83">
      <c r="CE63077" s="227"/>
    </row>
    <row r="63078" spans="83:83">
      <c r="CE63078" s="227"/>
    </row>
    <row r="63079" spans="83:83">
      <c r="CE63079" s="227"/>
    </row>
    <row r="63080" spans="83:83">
      <c r="CE63080" s="227"/>
    </row>
    <row r="63081" spans="83:83">
      <c r="CE63081" s="227"/>
    </row>
    <row r="63082" spans="83:83">
      <c r="CE63082" s="227"/>
    </row>
    <row r="63083" spans="83:83">
      <c r="CE63083" s="227"/>
    </row>
    <row r="63084" spans="83:83">
      <c r="CE63084" s="227"/>
    </row>
    <row r="63085" spans="83:83">
      <c r="CE63085" s="227"/>
    </row>
    <row r="63086" spans="83:83">
      <c r="CE63086" s="227"/>
    </row>
    <row r="63087" spans="83:83">
      <c r="CE63087" s="227"/>
    </row>
    <row r="63088" spans="83:83">
      <c r="CE63088" s="227"/>
    </row>
    <row r="63089" spans="83:83">
      <c r="CE63089" s="227"/>
    </row>
    <row r="63090" spans="83:83">
      <c r="CE63090" s="227"/>
    </row>
    <row r="63091" spans="83:83">
      <c r="CE63091" s="227"/>
    </row>
    <row r="63092" spans="83:83">
      <c r="CE63092" s="227"/>
    </row>
    <row r="63093" spans="83:83">
      <c r="CE63093" s="227"/>
    </row>
    <row r="63094" spans="83:83">
      <c r="CE63094" s="227"/>
    </row>
    <row r="63095" spans="83:83">
      <c r="CE63095" s="227"/>
    </row>
    <row r="63096" spans="83:83">
      <c r="CE63096" s="227"/>
    </row>
    <row r="63097" spans="83:83">
      <c r="CE63097" s="227"/>
    </row>
    <row r="63098" spans="83:83">
      <c r="CE63098" s="227"/>
    </row>
    <row r="63099" spans="83:83">
      <c r="CE63099" s="227"/>
    </row>
    <row r="63100" spans="83:83">
      <c r="CE63100" s="227"/>
    </row>
    <row r="63101" spans="83:83">
      <c r="CE63101" s="227"/>
    </row>
    <row r="63102" spans="83:83">
      <c r="CE63102" s="227"/>
    </row>
    <row r="63103" spans="83:83">
      <c r="CE63103" s="227"/>
    </row>
    <row r="63104" spans="83:83">
      <c r="CE63104" s="227"/>
    </row>
    <row r="63105" spans="83:83">
      <c r="CE63105" s="227"/>
    </row>
    <row r="63106" spans="83:83">
      <c r="CE63106" s="227"/>
    </row>
    <row r="63107" spans="83:83">
      <c r="CE63107" s="227"/>
    </row>
    <row r="63108" spans="83:83">
      <c r="CE63108" s="227"/>
    </row>
    <row r="63109" spans="83:83">
      <c r="CE63109" s="227"/>
    </row>
    <row r="63110" spans="83:83">
      <c r="CE63110" s="227"/>
    </row>
    <row r="63111" spans="83:83">
      <c r="CE63111" s="227"/>
    </row>
    <row r="63112" spans="83:83">
      <c r="CE63112" s="227"/>
    </row>
    <row r="63113" spans="83:83">
      <c r="CE63113" s="227"/>
    </row>
    <row r="63114" spans="83:83">
      <c r="CE63114" s="227"/>
    </row>
    <row r="63115" spans="83:83">
      <c r="CE63115" s="227"/>
    </row>
    <row r="63116" spans="83:83">
      <c r="CE63116" s="227"/>
    </row>
    <row r="63117" spans="83:83">
      <c r="CE63117" s="227"/>
    </row>
    <row r="63118" spans="83:83">
      <c r="CE63118" s="227"/>
    </row>
    <row r="63119" spans="83:83">
      <c r="CE63119" s="227"/>
    </row>
    <row r="63120" spans="83:83">
      <c r="CE63120" s="227"/>
    </row>
    <row r="63121" spans="83:83">
      <c r="CE63121" s="227"/>
    </row>
    <row r="63122" spans="83:83">
      <c r="CE63122" s="227"/>
    </row>
    <row r="63123" spans="83:83">
      <c r="CE63123" s="227"/>
    </row>
    <row r="63124" spans="83:83">
      <c r="CE63124" s="227"/>
    </row>
    <row r="63125" spans="83:83">
      <c r="CE63125" s="227"/>
    </row>
    <row r="63126" spans="83:83">
      <c r="CE63126" s="227"/>
    </row>
    <row r="63127" spans="83:83">
      <c r="CE63127" s="227"/>
    </row>
    <row r="63128" spans="83:83">
      <c r="CE63128" s="227"/>
    </row>
    <row r="63129" spans="83:83">
      <c r="CE63129" s="227"/>
    </row>
    <row r="63130" spans="83:83">
      <c r="CE63130" s="227"/>
    </row>
    <row r="63131" spans="83:83">
      <c r="CE63131" s="227"/>
    </row>
    <row r="63132" spans="83:83">
      <c r="CE63132" s="227"/>
    </row>
    <row r="63133" spans="83:83">
      <c r="CE63133" s="227"/>
    </row>
    <row r="63134" spans="83:83">
      <c r="CE63134" s="227"/>
    </row>
    <row r="63135" spans="83:83">
      <c r="CE63135" s="227"/>
    </row>
    <row r="63136" spans="83:83">
      <c r="CE63136" s="227"/>
    </row>
    <row r="63137" spans="83:83">
      <c r="CE63137" s="227"/>
    </row>
    <row r="63138" spans="83:83">
      <c r="CE63138" s="227"/>
    </row>
    <row r="63139" spans="83:83">
      <c r="CE63139" s="227"/>
    </row>
    <row r="63140" spans="83:83">
      <c r="CE63140" s="227"/>
    </row>
    <row r="63141" spans="83:83">
      <c r="CE63141" s="227"/>
    </row>
    <row r="63142" spans="83:83">
      <c r="CE63142" s="227"/>
    </row>
    <row r="63143" spans="83:83">
      <c r="CE63143" s="227"/>
    </row>
    <row r="63144" spans="83:83">
      <c r="CE63144" s="227"/>
    </row>
    <row r="63145" spans="83:83">
      <c r="CE63145" s="227"/>
    </row>
    <row r="63146" spans="83:83">
      <c r="CE63146" s="227"/>
    </row>
    <row r="63147" spans="83:83">
      <c r="CE63147" s="227"/>
    </row>
    <row r="63148" spans="83:83">
      <c r="CE63148" s="227"/>
    </row>
    <row r="63149" spans="83:83">
      <c r="CE63149" s="227"/>
    </row>
    <row r="63150" spans="83:83">
      <c r="CE63150" s="227"/>
    </row>
    <row r="63151" spans="83:83">
      <c r="CE63151" s="227"/>
    </row>
    <row r="63152" spans="83:83">
      <c r="CE63152" s="227"/>
    </row>
    <row r="63153" spans="83:83">
      <c r="CE63153" s="227"/>
    </row>
    <row r="63154" spans="83:83">
      <c r="CE63154" s="227"/>
    </row>
    <row r="63155" spans="83:83">
      <c r="CE63155" s="227"/>
    </row>
    <row r="63156" spans="83:83">
      <c r="CE63156" s="227"/>
    </row>
    <row r="63157" spans="83:83">
      <c r="CE63157" s="227"/>
    </row>
    <row r="63158" spans="83:83">
      <c r="CE63158" s="227"/>
    </row>
    <row r="63159" spans="83:83">
      <c r="CE63159" s="227"/>
    </row>
    <row r="63160" spans="83:83">
      <c r="CE63160" s="227"/>
    </row>
    <row r="63161" spans="83:83">
      <c r="CE63161" s="227"/>
    </row>
    <row r="63162" spans="83:83">
      <c r="CE63162" s="227"/>
    </row>
    <row r="63163" spans="83:83">
      <c r="CE63163" s="227"/>
    </row>
    <row r="63164" spans="83:83">
      <c r="CE63164" s="227"/>
    </row>
    <row r="63165" spans="83:83">
      <c r="CE63165" s="227"/>
    </row>
    <row r="63166" spans="83:83">
      <c r="CE63166" s="227"/>
    </row>
    <row r="63167" spans="83:83">
      <c r="CE63167" s="227"/>
    </row>
    <row r="63168" spans="83:83">
      <c r="CE63168" s="227"/>
    </row>
    <row r="63169" spans="83:83">
      <c r="CE63169" s="227"/>
    </row>
    <row r="63170" spans="83:83">
      <c r="CE63170" s="227"/>
    </row>
    <row r="63171" spans="83:83">
      <c r="CE63171" s="227"/>
    </row>
    <row r="63172" spans="83:83">
      <c r="CE63172" s="227"/>
    </row>
    <row r="63173" spans="83:83">
      <c r="CE63173" s="227"/>
    </row>
    <row r="63174" spans="83:83">
      <c r="CE63174" s="227"/>
    </row>
    <row r="63175" spans="83:83">
      <c r="CE63175" s="227"/>
    </row>
    <row r="63176" spans="83:83">
      <c r="CE63176" s="227"/>
    </row>
    <row r="63177" spans="83:83">
      <c r="CE63177" s="227"/>
    </row>
    <row r="63178" spans="83:83">
      <c r="CE63178" s="227"/>
    </row>
    <row r="63179" spans="83:83">
      <c r="CE63179" s="227"/>
    </row>
    <row r="63180" spans="83:83">
      <c r="CE63180" s="227"/>
    </row>
    <row r="63181" spans="83:83">
      <c r="CE63181" s="227"/>
    </row>
    <row r="63182" spans="83:83">
      <c r="CE63182" s="227"/>
    </row>
    <row r="63183" spans="83:83">
      <c r="CE63183" s="227"/>
    </row>
    <row r="63184" spans="83:83">
      <c r="CE63184" s="227"/>
    </row>
    <row r="63185" spans="83:83">
      <c r="CE63185" s="227"/>
    </row>
    <row r="63186" spans="83:83">
      <c r="CE63186" s="227"/>
    </row>
    <row r="63187" spans="83:83">
      <c r="CE63187" s="227"/>
    </row>
    <row r="63188" spans="83:83">
      <c r="CE63188" s="227"/>
    </row>
    <row r="63189" spans="83:83">
      <c r="CE63189" s="227"/>
    </row>
    <row r="63190" spans="83:83">
      <c r="CE63190" s="227"/>
    </row>
    <row r="63191" spans="83:83">
      <c r="CE63191" s="227"/>
    </row>
    <row r="63192" spans="83:83">
      <c r="CE63192" s="227"/>
    </row>
    <row r="63193" spans="83:83">
      <c r="CE63193" s="227"/>
    </row>
    <row r="63194" spans="83:83">
      <c r="CE63194" s="227"/>
    </row>
    <row r="63195" spans="83:83">
      <c r="CE63195" s="227"/>
    </row>
    <row r="63196" spans="83:83">
      <c r="CE63196" s="227"/>
    </row>
    <row r="63197" spans="83:83">
      <c r="CE63197" s="227"/>
    </row>
    <row r="63198" spans="83:83">
      <c r="CE63198" s="227"/>
    </row>
    <row r="63199" spans="83:83">
      <c r="CE63199" s="227"/>
    </row>
    <row r="63200" spans="83:83">
      <c r="CE63200" s="227"/>
    </row>
    <row r="63201" spans="83:83">
      <c r="CE63201" s="227"/>
    </row>
    <row r="63202" spans="83:83">
      <c r="CE63202" s="227"/>
    </row>
    <row r="63203" spans="83:83">
      <c r="CE63203" s="227"/>
    </row>
    <row r="63204" spans="83:83">
      <c r="CE63204" s="227"/>
    </row>
    <row r="63205" spans="83:83">
      <c r="CE63205" s="227"/>
    </row>
    <row r="63206" spans="83:83">
      <c r="CE63206" s="227"/>
    </row>
    <row r="63207" spans="83:83">
      <c r="CE63207" s="227"/>
    </row>
    <row r="63208" spans="83:83">
      <c r="CE63208" s="227"/>
    </row>
    <row r="63209" spans="83:83">
      <c r="CE63209" s="227"/>
    </row>
    <row r="63210" spans="83:83">
      <c r="CE63210" s="227"/>
    </row>
    <row r="63211" spans="83:83">
      <c r="CE63211" s="227"/>
    </row>
    <row r="63212" spans="83:83">
      <c r="CE63212" s="227"/>
    </row>
    <row r="63213" spans="83:83">
      <c r="CE63213" s="227"/>
    </row>
    <row r="63214" spans="83:83">
      <c r="CE63214" s="227"/>
    </row>
    <row r="63215" spans="83:83">
      <c r="CE63215" s="227"/>
    </row>
    <row r="63216" spans="83:83">
      <c r="CE63216" s="227"/>
    </row>
    <row r="63217" spans="83:83">
      <c r="CE63217" s="227"/>
    </row>
    <row r="63218" spans="83:83">
      <c r="CE63218" s="227"/>
    </row>
    <row r="63219" spans="83:83">
      <c r="CE63219" s="227"/>
    </row>
    <row r="63220" spans="83:83">
      <c r="CE63220" s="227"/>
    </row>
    <row r="63221" spans="83:83">
      <c r="CE63221" s="227"/>
    </row>
    <row r="63222" spans="83:83">
      <c r="CE63222" s="227"/>
    </row>
    <row r="63223" spans="83:83">
      <c r="CE63223" s="227"/>
    </row>
    <row r="63224" spans="83:83">
      <c r="CE63224" s="227"/>
    </row>
    <row r="63225" spans="83:83">
      <c r="CE63225" s="227"/>
    </row>
    <row r="63226" spans="83:83">
      <c r="CE63226" s="227"/>
    </row>
    <row r="63227" spans="83:83">
      <c r="CE63227" s="227"/>
    </row>
    <row r="63228" spans="83:83">
      <c r="CE63228" s="227"/>
    </row>
    <row r="63229" spans="83:83">
      <c r="CE63229" s="227"/>
    </row>
    <row r="63230" spans="83:83">
      <c r="CE63230" s="227"/>
    </row>
    <row r="63231" spans="83:83">
      <c r="CE63231" s="227"/>
    </row>
    <row r="63232" spans="83:83">
      <c r="CE63232" s="227"/>
    </row>
    <row r="63233" spans="83:83">
      <c r="CE63233" s="227"/>
    </row>
    <row r="63234" spans="83:83">
      <c r="CE63234" s="227"/>
    </row>
    <row r="63235" spans="83:83">
      <c r="CE63235" s="227"/>
    </row>
    <row r="63236" spans="83:83">
      <c r="CE63236" s="227"/>
    </row>
    <row r="63237" spans="83:83">
      <c r="CE63237" s="227"/>
    </row>
    <row r="63238" spans="83:83">
      <c r="CE63238" s="227"/>
    </row>
    <row r="63239" spans="83:83">
      <c r="CE63239" s="227"/>
    </row>
    <row r="63240" spans="83:83">
      <c r="CE63240" s="227"/>
    </row>
    <row r="63241" spans="83:83">
      <c r="CE63241" s="227"/>
    </row>
    <row r="63242" spans="83:83">
      <c r="CE63242" s="227"/>
    </row>
    <row r="63243" spans="83:83">
      <c r="CE63243" s="227"/>
    </row>
    <row r="63244" spans="83:83">
      <c r="CE63244" s="227"/>
    </row>
    <row r="63245" spans="83:83">
      <c r="CE63245" s="227"/>
    </row>
    <row r="63246" spans="83:83">
      <c r="CE63246" s="227"/>
    </row>
    <row r="63247" spans="83:83">
      <c r="CE63247" s="227"/>
    </row>
    <row r="63248" spans="83:83">
      <c r="CE63248" s="227"/>
    </row>
    <row r="63249" spans="83:83">
      <c r="CE63249" s="227"/>
    </row>
    <row r="63250" spans="83:83">
      <c r="CE63250" s="227"/>
    </row>
    <row r="63251" spans="83:83">
      <c r="CE63251" s="227"/>
    </row>
    <row r="63252" spans="83:83">
      <c r="CE63252" s="227"/>
    </row>
    <row r="63253" spans="83:83">
      <c r="CE63253" s="227"/>
    </row>
    <row r="63254" spans="83:83">
      <c r="CE63254" s="227"/>
    </row>
    <row r="63255" spans="83:83">
      <c r="CE63255" s="227"/>
    </row>
    <row r="63256" spans="83:83">
      <c r="CE63256" s="227"/>
    </row>
    <row r="63257" spans="83:83">
      <c r="CE63257" s="227"/>
    </row>
    <row r="63258" spans="83:83">
      <c r="CE63258" s="227"/>
    </row>
    <row r="63259" spans="83:83">
      <c r="CE63259" s="227"/>
    </row>
    <row r="63260" spans="83:83">
      <c r="CE63260" s="227"/>
    </row>
    <row r="63261" spans="83:83">
      <c r="CE63261" s="227"/>
    </row>
    <row r="63262" spans="83:83">
      <c r="CE63262" s="227"/>
    </row>
    <row r="63263" spans="83:83">
      <c r="CE63263" s="227"/>
    </row>
    <row r="63264" spans="83:83">
      <c r="CE63264" s="227"/>
    </row>
    <row r="63265" spans="83:83">
      <c r="CE63265" s="227"/>
    </row>
    <row r="63266" spans="83:83">
      <c r="CE63266" s="227"/>
    </row>
    <row r="63267" spans="83:83">
      <c r="CE63267" s="227"/>
    </row>
    <row r="63268" spans="83:83">
      <c r="CE63268" s="227"/>
    </row>
    <row r="63269" spans="83:83">
      <c r="CE63269" s="227"/>
    </row>
    <row r="63270" spans="83:83">
      <c r="CE63270" s="227"/>
    </row>
    <row r="63271" spans="83:83">
      <c r="CE63271" s="227"/>
    </row>
    <row r="63272" spans="83:83">
      <c r="CE63272" s="227"/>
    </row>
    <row r="63273" spans="83:83">
      <c r="CE63273" s="227"/>
    </row>
    <row r="63274" spans="83:83">
      <c r="CE63274" s="227"/>
    </row>
    <row r="63275" spans="83:83">
      <c r="CE63275" s="227"/>
    </row>
    <row r="63276" spans="83:83">
      <c r="CE63276" s="227"/>
    </row>
    <row r="63277" spans="83:83">
      <c r="CE63277" s="227"/>
    </row>
    <row r="63278" spans="83:83">
      <c r="CE63278" s="227"/>
    </row>
    <row r="63279" spans="83:83">
      <c r="CE63279" s="227"/>
    </row>
    <row r="63280" spans="83:83">
      <c r="CE63280" s="227"/>
    </row>
    <row r="63281" spans="83:83">
      <c r="CE63281" s="227"/>
    </row>
    <row r="63282" spans="83:83">
      <c r="CE63282" s="227"/>
    </row>
    <row r="63283" spans="83:83">
      <c r="CE63283" s="227"/>
    </row>
    <row r="63284" spans="83:83">
      <c r="CE63284" s="227"/>
    </row>
    <row r="63285" spans="83:83">
      <c r="CE63285" s="227"/>
    </row>
    <row r="63286" spans="83:83">
      <c r="CE63286" s="227"/>
    </row>
    <row r="63287" spans="83:83">
      <c r="CE63287" s="227"/>
    </row>
    <row r="63288" spans="83:83">
      <c r="CE63288" s="227"/>
    </row>
    <row r="63289" spans="83:83">
      <c r="CE63289" s="227"/>
    </row>
    <row r="63290" spans="83:83">
      <c r="CE63290" s="227"/>
    </row>
    <row r="63291" spans="83:83">
      <c r="CE63291" s="227"/>
    </row>
    <row r="63292" spans="83:83">
      <c r="CE63292" s="227"/>
    </row>
    <row r="63293" spans="83:83">
      <c r="CE63293" s="227"/>
    </row>
    <row r="63294" spans="83:83">
      <c r="CE63294" s="227"/>
    </row>
    <row r="63295" spans="83:83">
      <c r="CE63295" s="227"/>
    </row>
    <row r="63296" spans="83:83">
      <c r="CE63296" s="227"/>
    </row>
    <row r="63297" spans="83:83">
      <c r="CE63297" s="227"/>
    </row>
    <row r="63298" spans="83:83">
      <c r="CE63298" s="227"/>
    </row>
    <row r="63299" spans="83:83">
      <c r="CE63299" s="227"/>
    </row>
    <row r="63300" spans="83:83">
      <c r="CE63300" s="227"/>
    </row>
    <row r="63301" spans="83:83">
      <c r="CE63301" s="227"/>
    </row>
    <row r="63302" spans="83:83">
      <c r="CE63302" s="227"/>
    </row>
    <row r="63303" spans="83:83">
      <c r="CE63303" s="227"/>
    </row>
    <row r="63304" spans="83:83">
      <c r="CE63304" s="227"/>
    </row>
    <row r="63305" spans="83:83">
      <c r="CE63305" s="227"/>
    </row>
    <row r="63306" spans="83:83">
      <c r="CE63306" s="227"/>
    </row>
    <row r="63307" spans="83:83">
      <c r="CE63307" s="227"/>
    </row>
    <row r="63308" spans="83:83">
      <c r="CE63308" s="227"/>
    </row>
    <row r="63309" spans="83:83">
      <c r="CE63309" s="227"/>
    </row>
    <row r="63310" spans="83:83">
      <c r="CE63310" s="227"/>
    </row>
    <row r="63311" spans="83:83">
      <c r="CE63311" s="227"/>
    </row>
    <row r="63312" spans="83:83">
      <c r="CE63312" s="227"/>
    </row>
    <row r="63313" spans="83:83">
      <c r="CE63313" s="227"/>
    </row>
    <row r="63314" spans="83:83">
      <c r="CE63314" s="227"/>
    </row>
    <row r="63315" spans="83:83">
      <c r="CE63315" s="227"/>
    </row>
    <row r="63316" spans="83:83">
      <c r="CE63316" s="227"/>
    </row>
    <row r="63317" spans="83:83">
      <c r="CE63317" s="227"/>
    </row>
    <row r="63318" spans="83:83">
      <c r="CE63318" s="227"/>
    </row>
    <row r="63319" spans="83:83">
      <c r="CE63319" s="227"/>
    </row>
    <row r="63320" spans="83:83">
      <c r="CE63320" s="227"/>
    </row>
    <row r="63321" spans="83:83">
      <c r="CE63321" s="227"/>
    </row>
    <row r="63322" spans="83:83">
      <c r="CE63322" s="227"/>
    </row>
    <row r="63323" spans="83:83">
      <c r="CE63323" s="227"/>
    </row>
    <row r="63324" spans="83:83">
      <c r="CE63324" s="227"/>
    </row>
    <row r="63325" spans="83:83">
      <c r="CE63325" s="227"/>
    </row>
    <row r="63326" spans="83:83">
      <c r="CE63326" s="227"/>
    </row>
    <row r="63327" spans="83:83">
      <c r="CE63327" s="227"/>
    </row>
    <row r="63328" spans="83:83">
      <c r="CE63328" s="227"/>
    </row>
    <row r="63329" spans="83:83">
      <c r="CE63329" s="227"/>
    </row>
    <row r="63330" spans="83:83">
      <c r="CE63330" s="227"/>
    </row>
    <row r="63331" spans="83:83">
      <c r="CE63331" s="227"/>
    </row>
    <row r="63332" spans="83:83">
      <c r="CE63332" s="227"/>
    </row>
    <row r="63333" spans="83:83">
      <c r="CE63333" s="227"/>
    </row>
    <row r="63334" spans="83:83">
      <c r="CE63334" s="227"/>
    </row>
    <row r="63335" spans="83:83">
      <c r="CE63335" s="227"/>
    </row>
    <row r="63336" spans="83:83">
      <c r="CE63336" s="227"/>
    </row>
    <row r="63337" spans="83:83">
      <c r="CE63337" s="227"/>
    </row>
    <row r="63338" spans="83:83">
      <c r="CE63338" s="227"/>
    </row>
    <row r="63339" spans="83:83">
      <c r="CE63339" s="227"/>
    </row>
    <row r="63340" spans="83:83">
      <c r="CE63340" s="227"/>
    </row>
    <row r="63341" spans="83:83">
      <c r="CE63341" s="227"/>
    </row>
    <row r="63342" spans="83:83">
      <c r="CE63342" s="227"/>
    </row>
    <row r="63343" spans="83:83">
      <c r="CE63343" s="227"/>
    </row>
    <row r="63344" spans="83:83">
      <c r="CE63344" s="227"/>
    </row>
    <row r="63345" spans="83:83">
      <c r="CE63345" s="227"/>
    </row>
    <row r="63346" spans="83:83">
      <c r="CE63346" s="227"/>
    </row>
    <row r="63347" spans="83:83">
      <c r="CE63347" s="227"/>
    </row>
    <row r="63348" spans="83:83">
      <c r="CE63348" s="227"/>
    </row>
    <row r="63349" spans="83:83">
      <c r="CE63349" s="227"/>
    </row>
    <row r="63350" spans="83:83">
      <c r="CE63350" s="227"/>
    </row>
    <row r="63351" spans="83:83">
      <c r="CE63351" s="227"/>
    </row>
    <row r="63352" spans="83:83">
      <c r="CE63352" s="227"/>
    </row>
    <row r="63353" spans="83:83">
      <c r="CE63353" s="227"/>
    </row>
    <row r="63354" spans="83:83">
      <c r="CE63354" s="227"/>
    </row>
    <row r="63355" spans="83:83">
      <c r="CE63355" s="227"/>
    </row>
    <row r="63356" spans="83:83">
      <c r="CE63356" s="227"/>
    </row>
    <row r="63357" spans="83:83">
      <c r="CE63357" s="227"/>
    </row>
    <row r="63358" spans="83:83">
      <c r="CE63358" s="227"/>
    </row>
    <row r="63359" spans="83:83">
      <c r="CE63359" s="227"/>
    </row>
    <row r="63360" spans="83:83">
      <c r="CE63360" s="227"/>
    </row>
    <row r="63361" spans="83:83">
      <c r="CE63361" s="227"/>
    </row>
    <row r="63362" spans="83:83">
      <c r="CE63362" s="227"/>
    </row>
    <row r="63363" spans="83:83">
      <c r="CE63363" s="227"/>
    </row>
    <row r="63364" spans="83:83">
      <c r="CE63364" s="227"/>
    </row>
    <row r="63365" spans="83:83">
      <c r="CE63365" s="227"/>
    </row>
    <row r="63366" spans="83:83">
      <c r="CE63366" s="227"/>
    </row>
    <row r="63367" spans="83:83">
      <c r="CE63367" s="227"/>
    </row>
    <row r="63368" spans="83:83">
      <c r="CE63368" s="227"/>
    </row>
    <row r="63369" spans="83:83">
      <c r="CE63369" s="227"/>
    </row>
    <row r="63370" spans="83:83">
      <c r="CE63370" s="227"/>
    </row>
    <row r="63371" spans="83:83">
      <c r="CE63371" s="227"/>
    </row>
    <row r="63372" spans="83:83">
      <c r="CE63372" s="227"/>
    </row>
    <row r="63373" spans="83:83">
      <c r="CE63373" s="227"/>
    </row>
    <row r="63374" spans="83:83">
      <c r="CE63374" s="227"/>
    </row>
    <row r="63375" spans="83:83">
      <c r="CE63375" s="227"/>
    </row>
    <row r="63376" spans="83:83">
      <c r="CE63376" s="227"/>
    </row>
    <row r="63377" spans="83:83">
      <c r="CE63377" s="227"/>
    </row>
    <row r="63378" spans="83:83">
      <c r="CE63378" s="227"/>
    </row>
    <row r="63379" spans="83:83">
      <c r="CE63379" s="227"/>
    </row>
    <row r="63380" spans="83:83">
      <c r="CE63380" s="227"/>
    </row>
    <row r="63381" spans="83:83">
      <c r="CE63381" s="227"/>
    </row>
    <row r="63382" spans="83:83">
      <c r="CE63382" s="227"/>
    </row>
    <row r="63383" spans="83:83">
      <c r="CE63383" s="227"/>
    </row>
    <row r="63384" spans="83:83">
      <c r="CE63384" s="227"/>
    </row>
    <row r="63385" spans="83:83">
      <c r="CE63385" s="227"/>
    </row>
    <row r="63386" spans="83:83">
      <c r="CE63386" s="227"/>
    </row>
    <row r="63387" spans="83:83">
      <c r="CE63387" s="227"/>
    </row>
    <row r="63388" spans="83:83">
      <c r="CE63388" s="227"/>
    </row>
    <row r="63389" spans="83:83">
      <c r="CE63389" s="227"/>
    </row>
    <row r="63390" spans="83:83">
      <c r="CE63390" s="227"/>
    </row>
    <row r="63391" spans="83:83">
      <c r="CE63391" s="227"/>
    </row>
    <row r="63392" spans="83:83">
      <c r="CE63392" s="227"/>
    </row>
    <row r="63393" spans="83:83">
      <c r="CE63393" s="227"/>
    </row>
    <row r="63394" spans="83:83">
      <c r="CE63394" s="227"/>
    </row>
    <row r="63395" spans="83:83">
      <c r="CE63395" s="227"/>
    </row>
    <row r="63396" spans="83:83">
      <c r="CE63396" s="227"/>
    </row>
    <row r="63397" spans="83:83">
      <c r="CE63397" s="227"/>
    </row>
    <row r="63398" spans="83:83">
      <c r="CE63398" s="227"/>
    </row>
    <row r="63399" spans="83:83">
      <c r="CE63399" s="227"/>
    </row>
    <row r="63400" spans="83:83">
      <c r="CE63400" s="227"/>
    </row>
    <row r="63401" spans="83:83">
      <c r="CE63401" s="227"/>
    </row>
    <row r="63402" spans="83:83">
      <c r="CE63402" s="227"/>
    </row>
    <row r="63403" spans="83:83">
      <c r="CE63403" s="227"/>
    </row>
    <row r="63404" spans="83:83">
      <c r="CE63404" s="227"/>
    </row>
    <row r="63405" spans="83:83">
      <c r="CE63405" s="227"/>
    </row>
    <row r="63406" spans="83:83">
      <c r="CE63406" s="227"/>
    </row>
    <row r="63407" spans="83:83">
      <c r="CE63407" s="227"/>
    </row>
    <row r="63408" spans="83:83">
      <c r="CE63408" s="227"/>
    </row>
    <row r="63409" spans="83:83">
      <c r="CE63409" s="227"/>
    </row>
    <row r="63410" spans="83:83">
      <c r="CE63410" s="227"/>
    </row>
    <row r="63411" spans="83:83">
      <c r="CE63411" s="227"/>
    </row>
    <row r="63412" spans="83:83">
      <c r="CE63412" s="227"/>
    </row>
    <row r="63413" spans="83:83">
      <c r="CE63413" s="227"/>
    </row>
    <row r="63414" spans="83:83">
      <c r="CE63414" s="227"/>
    </row>
    <row r="63415" spans="83:83">
      <c r="CE63415" s="227"/>
    </row>
    <row r="63416" spans="83:83">
      <c r="CE63416" s="227"/>
    </row>
    <row r="63417" spans="83:83">
      <c r="CE63417" s="227"/>
    </row>
    <row r="63418" spans="83:83">
      <c r="CE63418" s="227"/>
    </row>
    <row r="63419" spans="83:83">
      <c r="CE63419" s="227"/>
    </row>
    <row r="63420" spans="83:83">
      <c r="CE63420" s="227"/>
    </row>
    <row r="63421" spans="83:83">
      <c r="CE63421" s="227"/>
    </row>
    <row r="63422" spans="83:83">
      <c r="CE63422" s="227"/>
    </row>
    <row r="63423" spans="83:83">
      <c r="CE63423" s="227"/>
    </row>
    <row r="63424" spans="83:83">
      <c r="CE63424" s="227"/>
    </row>
    <row r="63425" spans="83:83">
      <c r="CE63425" s="227"/>
    </row>
    <row r="63426" spans="83:83">
      <c r="CE63426" s="227"/>
    </row>
    <row r="63427" spans="83:83">
      <c r="CE63427" s="227"/>
    </row>
    <row r="63428" spans="83:83">
      <c r="CE63428" s="227"/>
    </row>
    <row r="63429" spans="83:83">
      <c r="CE63429" s="227"/>
    </row>
    <row r="63430" spans="83:83">
      <c r="CE63430" s="227"/>
    </row>
    <row r="63431" spans="83:83">
      <c r="CE63431" s="227"/>
    </row>
    <row r="63432" spans="83:83">
      <c r="CE63432" s="227"/>
    </row>
    <row r="63433" spans="83:83">
      <c r="CE63433" s="227"/>
    </row>
    <row r="63434" spans="83:83">
      <c r="CE63434" s="227"/>
    </row>
    <row r="63435" spans="83:83">
      <c r="CE63435" s="227"/>
    </row>
    <row r="63436" spans="83:83">
      <c r="CE63436" s="227"/>
    </row>
    <row r="63437" spans="83:83">
      <c r="CE63437" s="227"/>
    </row>
    <row r="63438" spans="83:83">
      <c r="CE63438" s="227"/>
    </row>
    <row r="63439" spans="83:83">
      <c r="CE63439" s="227"/>
    </row>
    <row r="63440" spans="83:83">
      <c r="CE63440" s="227"/>
    </row>
    <row r="63441" spans="83:83">
      <c r="CE63441" s="227"/>
    </row>
    <row r="63442" spans="83:83">
      <c r="CE63442" s="227"/>
    </row>
    <row r="63443" spans="83:83">
      <c r="CE63443" s="227"/>
    </row>
    <row r="63444" spans="83:83">
      <c r="CE63444" s="227"/>
    </row>
    <row r="63445" spans="83:83">
      <c r="CE63445" s="227"/>
    </row>
    <row r="63446" spans="83:83">
      <c r="CE63446" s="227"/>
    </row>
    <row r="63447" spans="83:83">
      <c r="CE63447" s="227"/>
    </row>
    <row r="63448" spans="83:83">
      <c r="CE63448" s="227"/>
    </row>
    <row r="63449" spans="83:83">
      <c r="CE63449" s="227"/>
    </row>
    <row r="63450" spans="83:83">
      <c r="CE63450" s="227"/>
    </row>
    <row r="63451" spans="83:83">
      <c r="CE63451" s="227"/>
    </row>
    <row r="63452" spans="83:83">
      <c r="CE63452" s="227"/>
    </row>
    <row r="63453" spans="83:83">
      <c r="CE63453" s="227"/>
    </row>
    <row r="63454" spans="83:83">
      <c r="CE63454" s="227"/>
    </row>
    <row r="63455" spans="83:83">
      <c r="CE63455" s="227"/>
    </row>
    <row r="63456" spans="83:83">
      <c r="CE63456" s="227"/>
    </row>
    <row r="63457" spans="83:83">
      <c r="CE63457" s="227"/>
    </row>
    <row r="63458" spans="83:83">
      <c r="CE63458" s="227"/>
    </row>
    <row r="63459" spans="83:83">
      <c r="CE63459" s="227"/>
    </row>
    <row r="63460" spans="83:83">
      <c r="CE63460" s="227"/>
    </row>
    <row r="63461" spans="83:83">
      <c r="CE63461" s="227"/>
    </row>
    <row r="63462" spans="83:83">
      <c r="CE63462" s="227"/>
    </row>
    <row r="63463" spans="83:83">
      <c r="CE63463" s="227"/>
    </row>
    <row r="63464" spans="83:83">
      <c r="CE63464" s="227"/>
    </row>
    <row r="63465" spans="83:83">
      <c r="CE63465" s="227"/>
    </row>
    <row r="63466" spans="83:83">
      <c r="CE63466" s="227"/>
    </row>
    <row r="63467" spans="83:83">
      <c r="CE63467" s="227"/>
    </row>
    <row r="63468" spans="83:83">
      <c r="CE63468" s="227"/>
    </row>
    <row r="63469" spans="83:83">
      <c r="CE63469" s="227"/>
    </row>
    <row r="63470" spans="83:83">
      <c r="CE63470" s="227"/>
    </row>
    <row r="63471" spans="83:83">
      <c r="CE63471" s="227"/>
    </row>
    <row r="63472" spans="83:83">
      <c r="CE63472" s="227"/>
    </row>
    <row r="63473" spans="83:83">
      <c r="CE63473" s="227"/>
    </row>
    <row r="63474" spans="83:83">
      <c r="CE63474" s="227"/>
    </row>
    <row r="63475" spans="83:83">
      <c r="CE63475" s="227"/>
    </row>
    <row r="63476" spans="83:83">
      <c r="CE63476" s="227"/>
    </row>
    <row r="63477" spans="83:83">
      <c r="CE63477" s="227"/>
    </row>
    <row r="63478" spans="83:83">
      <c r="CE63478" s="227"/>
    </row>
    <row r="63479" spans="83:83">
      <c r="CE63479" s="227"/>
    </row>
    <row r="63480" spans="83:83">
      <c r="CE63480" s="227"/>
    </row>
    <row r="63481" spans="83:83">
      <c r="CE63481" s="227"/>
    </row>
    <row r="63482" spans="83:83">
      <c r="CE63482" s="227"/>
    </row>
    <row r="63483" spans="83:83">
      <c r="CE63483" s="227"/>
    </row>
    <row r="63484" spans="83:83">
      <c r="CE63484" s="227"/>
    </row>
    <row r="63485" spans="83:83">
      <c r="CE63485" s="227"/>
    </row>
    <row r="63486" spans="83:83">
      <c r="CE63486" s="227"/>
    </row>
    <row r="63487" spans="83:83">
      <c r="CE63487" s="227"/>
    </row>
    <row r="63488" spans="83:83">
      <c r="CE63488" s="227"/>
    </row>
    <row r="63489" spans="83:83">
      <c r="CE63489" s="227"/>
    </row>
    <row r="63490" spans="83:83">
      <c r="CE63490" s="227"/>
    </row>
    <row r="63491" spans="83:83">
      <c r="CE63491" s="227"/>
    </row>
    <row r="63492" spans="83:83">
      <c r="CE63492" s="227"/>
    </row>
    <row r="63493" spans="83:83">
      <c r="CE63493" s="227"/>
    </row>
    <row r="63494" spans="83:83">
      <c r="CE63494" s="227"/>
    </row>
    <row r="63495" spans="83:83">
      <c r="CE63495" s="227"/>
    </row>
    <row r="63496" spans="83:83">
      <c r="CE63496" s="227"/>
    </row>
    <row r="63497" spans="83:83">
      <c r="CE63497" s="227"/>
    </row>
    <row r="63498" spans="83:83">
      <c r="CE63498" s="227"/>
    </row>
    <row r="63499" spans="83:83">
      <c r="CE63499" s="227"/>
    </row>
    <row r="63500" spans="83:83">
      <c r="CE63500" s="227"/>
    </row>
    <row r="63501" spans="83:83">
      <c r="CE63501" s="227"/>
    </row>
    <row r="63502" spans="83:83">
      <c r="CE63502" s="227"/>
    </row>
    <row r="63503" spans="83:83">
      <c r="CE63503" s="227"/>
    </row>
    <row r="63504" spans="83:83">
      <c r="CE63504" s="227"/>
    </row>
    <row r="63505" spans="83:83">
      <c r="CE63505" s="227"/>
    </row>
    <row r="63506" spans="83:83">
      <c r="CE63506" s="227"/>
    </row>
    <row r="63507" spans="83:83">
      <c r="CE63507" s="227"/>
    </row>
    <row r="63508" spans="83:83">
      <c r="CE63508" s="227"/>
    </row>
    <row r="63509" spans="83:83">
      <c r="CE63509" s="227"/>
    </row>
    <row r="63510" spans="83:83">
      <c r="CE63510" s="227"/>
    </row>
    <row r="63511" spans="83:83">
      <c r="CE63511" s="227"/>
    </row>
    <row r="63512" spans="83:83">
      <c r="CE63512" s="227"/>
    </row>
    <row r="63513" spans="83:83">
      <c r="CE63513" s="227"/>
    </row>
    <row r="63514" spans="83:83">
      <c r="CE63514" s="227"/>
    </row>
    <row r="63515" spans="83:83">
      <c r="CE63515" s="227"/>
    </row>
    <row r="63516" spans="83:83">
      <c r="CE63516" s="227"/>
    </row>
    <row r="63517" spans="83:83">
      <c r="CE63517" s="227"/>
    </row>
    <row r="63518" spans="83:83">
      <c r="CE63518" s="227"/>
    </row>
    <row r="63519" spans="83:83">
      <c r="CE63519" s="227"/>
    </row>
    <row r="63520" spans="83:83">
      <c r="CE63520" s="227"/>
    </row>
    <row r="63521" spans="83:83">
      <c r="CE63521" s="227"/>
    </row>
    <row r="63522" spans="83:83">
      <c r="CE63522" s="227"/>
    </row>
    <row r="63523" spans="83:83">
      <c r="CE63523" s="227"/>
    </row>
    <row r="63524" spans="83:83">
      <c r="CE63524" s="227"/>
    </row>
    <row r="63525" spans="83:83">
      <c r="CE63525" s="227"/>
    </row>
    <row r="63526" spans="83:83">
      <c r="CE63526" s="227"/>
    </row>
    <row r="63527" spans="83:83">
      <c r="CE63527" s="227"/>
    </row>
    <row r="63528" spans="83:83">
      <c r="CE63528" s="227"/>
    </row>
    <row r="63529" spans="83:83">
      <c r="CE63529" s="227"/>
    </row>
    <row r="63530" spans="83:83">
      <c r="CE63530" s="227"/>
    </row>
    <row r="63531" spans="83:83">
      <c r="CE63531" s="227"/>
    </row>
    <row r="63532" spans="83:83">
      <c r="CE63532" s="227"/>
    </row>
    <row r="63533" spans="83:83">
      <c r="CE63533" s="227"/>
    </row>
    <row r="63534" spans="83:83">
      <c r="CE63534" s="227"/>
    </row>
    <row r="63535" spans="83:83">
      <c r="CE63535" s="227"/>
    </row>
    <row r="63536" spans="83:83">
      <c r="CE63536" s="227"/>
    </row>
    <row r="63537" spans="83:83">
      <c r="CE63537" s="227"/>
    </row>
    <row r="63538" spans="83:83">
      <c r="CE63538" s="227"/>
    </row>
    <row r="63539" spans="83:83">
      <c r="CE63539" s="227"/>
    </row>
    <row r="63540" spans="83:83">
      <c r="CE63540" s="227"/>
    </row>
    <row r="63541" spans="83:83">
      <c r="CE63541" s="227"/>
    </row>
    <row r="63542" spans="83:83">
      <c r="CE63542" s="227"/>
    </row>
    <row r="63543" spans="83:83">
      <c r="CE63543" s="227"/>
    </row>
    <row r="63544" spans="83:83">
      <c r="CE63544" s="227"/>
    </row>
    <row r="63545" spans="83:83">
      <c r="CE63545" s="227"/>
    </row>
    <row r="63546" spans="83:83">
      <c r="CE63546" s="227"/>
    </row>
    <row r="63547" spans="83:83">
      <c r="CE63547" s="227"/>
    </row>
    <row r="63548" spans="83:83">
      <c r="CE63548" s="227"/>
    </row>
    <row r="63549" spans="83:83">
      <c r="CE63549" s="227"/>
    </row>
    <row r="63550" spans="83:83">
      <c r="CE63550" s="227"/>
    </row>
    <row r="63551" spans="83:83">
      <c r="CE63551" s="227"/>
    </row>
    <row r="63552" spans="83:83">
      <c r="CE63552" s="227"/>
    </row>
    <row r="63553" spans="83:83">
      <c r="CE63553" s="227"/>
    </row>
    <row r="63554" spans="83:83">
      <c r="CE63554" s="227"/>
    </row>
    <row r="63555" spans="83:83">
      <c r="CE63555" s="227"/>
    </row>
    <row r="63556" spans="83:83">
      <c r="CE63556" s="227"/>
    </row>
    <row r="63557" spans="83:83">
      <c r="CE63557" s="227"/>
    </row>
    <row r="63558" spans="83:83">
      <c r="CE63558" s="227"/>
    </row>
    <row r="63559" spans="83:83">
      <c r="CE63559" s="227"/>
    </row>
    <row r="63560" spans="83:83">
      <c r="CE63560" s="227"/>
    </row>
    <row r="63561" spans="83:83">
      <c r="CE63561" s="227"/>
    </row>
    <row r="63562" spans="83:83">
      <c r="CE63562" s="227"/>
    </row>
    <row r="63563" spans="83:83">
      <c r="CE63563" s="227"/>
    </row>
    <row r="63564" spans="83:83">
      <c r="CE63564" s="227"/>
    </row>
    <row r="63565" spans="83:83">
      <c r="CE63565" s="227"/>
    </row>
    <row r="63566" spans="83:83">
      <c r="CE63566" s="227"/>
    </row>
    <row r="63567" spans="83:83">
      <c r="CE63567" s="227"/>
    </row>
    <row r="63568" spans="83:83">
      <c r="CE63568" s="227"/>
    </row>
    <row r="63569" spans="83:83">
      <c r="CE63569" s="227"/>
    </row>
    <row r="63570" spans="83:83">
      <c r="CE63570" s="227"/>
    </row>
    <row r="63571" spans="83:83">
      <c r="CE63571" s="227"/>
    </row>
    <row r="63572" spans="83:83">
      <c r="CE63572" s="227"/>
    </row>
    <row r="63573" spans="83:83">
      <c r="CE63573" s="227"/>
    </row>
    <row r="63574" spans="83:83">
      <c r="CE63574" s="227"/>
    </row>
    <row r="63575" spans="83:83">
      <c r="CE63575" s="227"/>
    </row>
    <row r="63576" spans="83:83">
      <c r="CE63576" s="227"/>
    </row>
    <row r="63577" spans="83:83">
      <c r="CE63577" s="227"/>
    </row>
    <row r="63578" spans="83:83">
      <c r="CE63578" s="227"/>
    </row>
    <row r="63579" spans="83:83">
      <c r="CE63579" s="227"/>
    </row>
    <row r="63580" spans="83:83">
      <c r="CE63580" s="227"/>
    </row>
    <row r="63581" spans="83:83">
      <c r="CE63581" s="227"/>
    </row>
    <row r="63582" spans="83:83">
      <c r="CE63582" s="227"/>
    </row>
    <row r="63583" spans="83:83">
      <c r="CE63583" s="227"/>
    </row>
    <row r="63584" spans="83:83">
      <c r="CE63584" s="227"/>
    </row>
    <row r="63585" spans="83:83">
      <c r="CE63585" s="227"/>
    </row>
    <row r="63586" spans="83:83">
      <c r="CE63586" s="227"/>
    </row>
    <row r="63587" spans="83:83">
      <c r="CE63587" s="227"/>
    </row>
    <row r="63588" spans="83:83">
      <c r="CE63588" s="227"/>
    </row>
    <row r="63589" spans="83:83">
      <c r="CE63589" s="227"/>
    </row>
    <row r="63590" spans="83:83">
      <c r="CE63590" s="227"/>
    </row>
    <row r="63591" spans="83:83">
      <c r="CE63591" s="227"/>
    </row>
    <row r="63592" spans="83:83">
      <c r="CE63592" s="227"/>
    </row>
    <row r="63593" spans="83:83">
      <c r="CE63593" s="227"/>
    </row>
    <row r="63594" spans="83:83">
      <c r="CE63594" s="227"/>
    </row>
    <row r="63595" spans="83:83">
      <c r="CE63595" s="227"/>
    </row>
    <row r="63596" spans="83:83">
      <c r="CE63596" s="227"/>
    </row>
    <row r="63597" spans="83:83">
      <c r="CE63597" s="227"/>
    </row>
    <row r="63598" spans="83:83">
      <c r="CE63598" s="227"/>
    </row>
    <row r="63599" spans="83:83">
      <c r="CE63599" s="227"/>
    </row>
    <row r="63600" spans="83:83">
      <c r="CE63600" s="227"/>
    </row>
    <row r="63601" spans="83:83">
      <c r="CE63601" s="227"/>
    </row>
    <row r="63602" spans="83:83">
      <c r="CE63602" s="227"/>
    </row>
    <row r="63603" spans="83:83">
      <c r="CE63603" s="227"/>
    </row>
    <row r="63604" spans="83:83">
      <c r="CE63604" s="227"/>
    </row>
    <row r="63605" spans="83:83">
      <c r="CE63605" s="227"/>
    </row>
    <row r="63606" spans="83:83">
      <c r="CE63606" s="227"/>
    </row>
    <row r="63607" spans="83:83">
      <c r="CE63607" s="227"/>
    </row>
    <row r="63608" spans="83:83">
      <c r="CE63608" s="227"/>
    </row>
    <row r="63609" spans="83:83">
      <c r="CE63609" s="227"/>
    </row>
    <row r="63610" spans="83:83">
      <c r="CE63610" s="227"/>
    </row>
    <row r="63611" spans="83:83">
      <c r="CE63611" s="227"/>
    </row>
    <row r="63612" spans="83:83">
      <c r="CE63612" s="227"/>
    </row>
    <row r="63613" spans="83:83">
      <c r="CE63613" s="227"/>
    </row>
    <row r="63614" spans="83:83">
      <c r="CE63614" s="227"/>
    </row>
    <row r="63615" spans="83:83">
      <c r="CE63615" s="227"/>
    </row>
    <row r="63616" spans="83:83">
      <c r="CE63616" s="227"/>
    </row>
    <row r="63617" spans="83:83">
      <c r="CE63617" s="227"/>
    </row>
    <row r="63618" spans="83:83">
      <c r="CE63618" s="227"/>
    </row>
    <row r="63619" spans="83:83">
      <c r="CE63619" s="227"/>
    </row>
    <row r="63620" spans="83:83">
      <c r="CE63620" s="227"/>
    </row>
    <row r="63621" spans="83:83">
      <c r="CE63621" s="227"/>
    </row>
    <row r="63622" spans="83:83">
      <c r="CE63622" s="227"/>
    </row>
    <row r="63623" spans="83:83">
      <c r="CE63623" s="227"/>
    </row>
    <row r="63624" spans="83:83">
      <c r="CE63624" s="227"/>
    </row>
    <row r="63625" spans="83:83">
      <c r="CE63625" s="227"/>
    </row>
    <row r="63626" spans="83:83">
      <c r="CE63626" s="227"/>
    </row>
    <row r="63627" spans="83:83">
      <c r="CE63627" s="227"/>
    </row>
    <row r="63628" spans="83:83">
      <c r="CE63628" s="227"/>
    </row>
    <row r="63629" spans="83:83">
      <c r="CE63629" s="227"/>
    </row>
    <row r="63630" spans="83:83">
      <c r="CE63630" s="227"/>
    </row>
    <row r="63631" spans="83:83">
      <c r="CE63631" s="227"/>
    </row>
    <row r="63632" spans="83:83">
      <c r="CE63632" s="227"/>
    </row>
    <row r="63633" spans="83:83">
      <c r="CE63633" s="227"/>
    </row>
    <row r="63634" spans="83:83">
      <c r="CE63634" s="227"/>
    </row>
    <row r="63635" spans="83:83">
      <c r="CE63635" s="227"/>
    </row>
    <row r="63636" spans="83:83">
      <c r="CE63636" s="227"/>
    </row>
    <row r="63637" spans="83:83">
      <c r="CE63637" s="227"/>
    </row>
    <row r="63638" spans="83:83">
      <c r="CE63638" s="227"/>
    </row>
    <row r="63639" spans="83:83">
      <c r="CE63639" s="227"/>
    </row>
    <row r="63640" spans="83:83">
      <c r="CE63640" s="227"/>
    </row>
    <row r="63641" spans="83:83">
      <c r="CE63641" s="227"/>
    </row>
    <row r="63642" spans="83:83">
      <c r="CE63642" s="227"/>
    </row>
    <row r="63643" spans="83:83">
      <c r="CE63643" s="227"/>
    </row>
    <row r="63644" spans="83:83">
      <c r="CE63644" s="227"/>
    </row>
    <row r="63645" spans="83:83">
      <c r="CE63645" s="227"/>
    </row>
    <row r="63646" spans="83:83">
      <c r="CE63646" s="227"/>
    </row>
    <row r="63647" spans="83:83">
      <c r="CE63647" s="227"/>
    </row>
    <row r="63648" spans="83:83">
      <c r="CE63648" s="227"/>
    </row>
    <row r="63649" spans="83:83">
      <c r="CE63649" s="227"/>
    </row>
    <row r="63650" spans="83:83">
      <c r="CE63650" s="227"/>
    </row>
    <row r="63651" spans="83:83">
      <c r="CE63651" s="227"/>
    </row>
    <row r="63652" spans="83:83">
      <c r="CE63652" s="227"/>
    </row>
    <row r="63653" spans="83:83">
      <c r="CE63653" s="227"/>
    </row>
    <row r="63654" spans="83:83">
      <c r="CE63654" s="227"/>
    </row>
    <row r="63655" spans="83:83">
      <c r="CE63655" s="227"/>
    </row>
    <row r="63656" spans="83:83">
      <c r="CE63656" s="227"/>
    </row>
    <row r="63657" spans="83:83">
      <c r="CE63657" s="227"/>
    </row>
    <row r="63658" spans="83:83">
      <c r="CE63658" s="227"/>
    </row>
    <row r="63659" spans="83:83">
      <c r="CE63659" s="227"/>
    </row>
    <row r="63660" spans="83:83">
      <c r="CE63660" s="227"/>
    </row>
    <row r="63661" spans="83:83">
      <c r="CE63661" s="227"/>
    </row>
    <row r="63662" spans="83:83">
      <c r="CE63662" s="227"/>
    </row>
    <row r="63663" spans="83:83">
      <c r="CE63663" s="227"/>
    </row>
    <row r="63664" spans="83:83">
      <c r="CE63664" s="227"/>
    </row>
    <row r="63665" spans="83:83">
      <c r="CE63665" s="227"/>
    </row>
    <row r="63666" spans="83:83">
      <c r="CE63666" s="227"/>
    </row>
    <row r="63667" spans="83:83">
      <c r="CE63667" s="227"/>
    </row>
    <row r="63668" spans="83:83">
      <c r="CE63668" s="227"/>
    </row>
    <row r="63669" spans="83:83">
      <c r="CE63669" s="227"/>
    </row>
    <row r="63670" spans="83:83">
      <c r="CE63670" s="227"/>
    </row>
    <row r="63671" spans="83:83">
      <c r="CE63671" s="227"/>
    </row>
    <row r="63672" spans="83:83">
      <c r="CE63672" s="227"/>
    </row>
    <row r="63673" spans="83:83">
      <c r="CE63673" s="227"/>
    </row>
    <row r="63674" spans="83:83">
      <c r="CE63674" s="227"/>
    </row>
    <row r="63675" spans="83:83">
      <c r="CE63675" s="227"/>
    </row>
    <row r="63676" spans="83:83">
      <c r="CE63676" s="227"/>
    </row>
    <row r="63677" spans="83:83">
      <c r="CE63677" s="227"/>
    </row>
    <row r="63678" spans="83:83">
      <c r="CE63678" s="227"/>
    </row>
    <row r="63679" spans="83:83">
      <c r="CE63679" s="227"/>
    </row>
    <row r="63680" spans="83:83">
      <c r="CE63680" s="227"/>
    </row>
    <row r="63681" spans="83:83">
      <c r="CE63681" s="227"/>
    </row>
    <row r="63682" spans="83:83">
      <c r="CE63682" s="227"/>
    </row>
    <row r="63683" spans="83:83">
      <c r="CE63683" s="227"/>
    </row>
    <row r="63684" spans="83:83">
      <c r="CE63684" s="227"/>
    </row>
    <row r="63685" spans="83:83">
      <c r="CE63685" s="227"/>
    </row>
    <row r="63686" spans="83:83">
      <c r="CE63686" s="227"/>
    </row>
    <row r="63687" spans="83:83">
      <c r="CE63687" s="227"/>
    </row>
    <row r="63688" spans="83:83">
      <c r="CE63688" s="227"/>
    </row>
    <row r="63689" spans="83:83">
      <c r="CE63689" s="227"/>
    </row>
    <row r="63690" spans="83:83">
      <c r="CE63690" s="227"/>
    </row>
    <row r="63691" spans="83:83">
      <c r="CE63691" s="227"/>
    </row>
    <row r="63692" spans="83:83">
      <c r="CE63692" s="227"/>
    </row>
    <row r="63693" spans="83:83">
      <c r="CE63693" s="227"/>
    </row>
    <row r="63694" spans="83:83">
      <c r="CE63694" s="227"/>
    </row>
    <row r="63695" spans="83:83">
      <c r="CE63695" s="227"/>
    </row>
    <row r="63696" spans="83:83">
      <c r="CE63696" s="227"/>
    </row>
    <row r="63697" spans="83:83">
      <c r="CE63697" s="227"/>
    </row>
    <row r="63698" spans="83:83">
      <c r="CE63698" s="227"/>
    </row>
    <row r="63699" spans="83:83">
      <c r="CE63699" s="227"/>
    </row>
    <row r="63700" spans="83:83">
      <c r="CE63700" s="227"/>
    </row>
    <row r="63701" spans="83:83">
      <c r="CE63701" s="227"/>
    </row>
    <row r="63702" spans="83:83">
      <c r="CE63702" s="227"/>
    </row>
    <row r="63703" spans="83:83">
      <c r="CE63703" s="227"/>
    </row>
    <row r="63704" spans="83:83">
      <c r="CE63704" s="227"/>
    </row>
    <row r="63705" spans="83:83">
      <c r="CE63705" s="227"/>
    </row>
    <row r="63706" spans="83:83">
      <c r="CE63706" s="227"/>
    </row>
    <row r="63707" spans="83:83">
      <c r="CE63707" s="227"/>
    </row>
    <row r="63708" spans="83:83">
      <c r="CE63708" s="227"/>
    </row>
    <row r="63709" spans="83:83">
      <c r="CE63709" s="227"/>
    </row>
    <row r="63710" spans="83:83">
      <c r="CE63710" s="227"/>
    </row>
    <row r="63711" spans="83:83">
      <c r="CE63711" s="227"/>
    </row>
    <row r="63712" spans="83:83">
      <c r="CE63712" s="227"/>
    </row>
    <row r="63713" spans="83:83">
      <c r="CE63713" s="227"/>
    </row>
    <row r="63714" spans="83:83">
      <c r="CE63714" s="227"/>
    </row>
    <row r="63715" spans="83:83">
      <c r="CE63715" s="227"/>
    </row>
    <row r="63716" spans="83:83">
      <c r="CE63716" s="227"/>
    </row>
    <row r="63717" spans="83:83">
      <c r="CE63717" s="227"/>
    </row>
    <row r="63718" spans="83:83">
      <c r="CE63718" s="227"/>
    </row>
    <row r="63719" spans="83:83">
      <c r="CE63719" s="227"/>
    </row>
    <row r="63720" spans="83:83">
      <c r="CE63720" s="227"/>
    </row>
    <row r="63721" spans="83:83">
      <c r="CE63721" s="227"/>
    </row>
    <row r="63722" spans="83:83">
      <c r="CE63722" s="227"/>
    </row>
    <row r="63723" spans="83:83">
      <c r="CE63723" s="227"/>
    </row>
    <row r="63724" spans="83:83">
      <c r="CE63724" s="227"/>
    </row>
    <row r="63725" spans="83:83">
      <c r="CE63725" s="227"/>
    </row>
    <row r="63726" spans="83:83">
      <c r="CE63726" s="227"/>
    </row>
    <row r="63727" spans="83:83">
      <c r="CE63727" s="227"/>
    </row>
    <row r="63728" spans="83:83">
      <c r="CE63728" s="227"/>
    </row>
    <row r="63729" spans="83:83">
      <c r="CE63729" s="227"/>
    </row>
    <row r="63730" spans="83:83">
      <c r="CE63730" s="227"/>
    </row>
    <row r="63731" spans="83:83">
      <c r="CE63731" s="227"/>
    </row>
    <row r="63732" spans="83:83">
      <c r="CE63732" s="227"/>
    </row>
    <row r="63733" spans="83:83">
      <c r="CE63733" s="227"/>
    </row>
    <row r="63734" spans="83:83">
      <c r="CE63734" s="227"/>
    </row>
    <row r="63735" spans="83:83">
      <c r="CE63735" s="227"/>
    </row>
    <row r="63736" spans="83:83">
      <c r="CE63736" s="227"/>
    </row>
    <row r="63737" spans="83:83">
      <c r="CE63737" s="227"/>
    </row>
    <row r="63738" spans="83:83">
      <c r="CE63738" s="227"/>
    </row>
    <row r="63739" spans="83:83">
      <c r="CE63739" s="227"/>
    </row>
    <row r="63740" spans="83:83">
      <c r="CE63740" s="227"/>
    </row>
    <row r="63741" spans="83:83">
      <c r="CE63741" s="227"/>
    </row>
    <row r="63742" spans="83:83">
      <c r="CE63742" s="227"/>
    </row>
    <row r="63743" spans="83:83">
      <c r="CE63743" s="227"/>
    </row>
    <row r="63744" spans="83:83">
      <c r="CE63744" s="227"/>
    </row>
    <row r="63745" spans="83:83">
      <c r="CE63745" s="227"/>
    </row>
    <row r="63746" spans="83:83">
      <c r="CE63746" s="227"/>
    </row>
    <row r="63747" spans="83:83">
      <c r="CE63747" s="227"/>
    </row>
    <row r="63748" spans="83:83">
      <c r="CE63748" s="227"/>
    </row>
    <row r="63749" spans="83:83">
      <c r="CE63749" s="227"/>
    </row>
    <row r="63750" spans="83:83">
      <c r="CE63750" s="227"/>
    </row>
    <row r="63751" spans="83:83">
      <c r="CE63751" s="227"/>
    </row>
    <row r="63752" spans="83:83">
      <c r="CE63752" s="227"/>
    </row>
    <row r="63753" spans="83:83">
      <c r="CE63753" s="227"/>
    </row>
    <row r="63754" spans="83:83">
      <c r="CE63754" s="227"/>
    </row>
    <row r="63755" spans="83:83">
      <c r="CE63755" s="227"/>
    </row>
    <row r="63756" spans="83:83">
      <c r="CE63756" s="227"/>
    </row>
    <row r="63757" spans="83:83">
      <c r="CE63757" s="227"/>
    </row>
    <row r="63758" spans="83:83">
      <c r="CE63758" s="227"/>
    </row>
    <row r="63759" spans="83:83">
      <c r="CE63759" s="227"/>
    </row>
    <row r="63760" spans="83:83">
      <c r="CE63760" s="227"/>
    </row>
    <row r="63761" spans="83:83">
      <c r="CE63761" s="227"/>
    </row>
    <row r="63762" spans="83:83">
      <c r="CE63762" s="227"/>
    </row>
    <row r="63763" spans="83:83">
      <c r="CE63763" s="227"/>
    </row>
    <row r="63764" spans="83:83">
      <c r="CE63764" s="227"/>
    </row>
    <row r="63765" spans="83:83">
      <c r="CE63765" s="227"/>
    </row>
    <row r="63766" spans="83:83">
      <c r="CE63766" s="227"/>
    </row>
    <row r="63767" spans="83:83">
      <c r="CE63767" s="227"/>
    </row>
    <row r="63768" spans="83:83">
      <c r="CE63768" s="227"/>
    </row>
    <row r="63769" spans="83:83">
      <c r="CE63769" s="227"/>
    </row>
    <row r="63770" spans="83:83">
      <c r="CE63770" s="227"/>
    </row>
    <row r="63771" spans="83:83">
      <c r="CE63771" s="227"/>
    </row>
    <row r="63772" spans="83:83">
      <c r="CE63772" s="227"/>
    </row>
    <row r="63773" spans="83:83">
      <c r="CE63773" s="227"/>
    </row>
    <row r="63774" spans="83:83">
      <c r="CE63774" s="227"/>
    </row>
    <row r="63775" spans="83:83">
      <c r="CE63775" s="227"/>
    </row>
    <row r="63776" spans="83:83">
      <c r="CE63776" s="227"/>
    </row>
    <row r="63777" spans="83:83">
      <c r="CE63777" s="227"/>
    </row>
    <row r="63778" spans="83:83">
      <c r="CE63778" s="227"/>
    </row>
    <row r="63779" spans="83:83">
      <c r="CE63779" s="227"/>
    </row>
    <row r="63780" spans="83:83">
      <c r="CE63780" s="227"/>
    </row>
    <row r="63781" spans="83:83">
      <c r="CE63781" s="227"/>
    </row>
    <row r="63782" spans="83:83">
      <c r="CE63782" s="227"/>
    </row>
    <row r="63783" spans="83:83">
      <c r="CE63783" s="227"/>
    </row>
    <row r="63784" spans="83:83">
      <c r="CE63784" s="227"/>
    </row>
    <row r="63785" spans="83:83">
      <c r="CE63785" s="227"/>
    </row>
    <row r="63786" spans="83:83">
      <c r="CE63786" s="227"/>
    </row>
    <row r="63787" spans="83:83">
      <c r="CE63787" s="227"/>
    </row>
    <row r="63788" spans="83:83">
      <c r="CE63788" s="227"/>
    </row>
    <row r="63789" spans="83:83">
      <c r="CE63789" s="227"/>
    </row>
    <row r="63790" spans="83:83">
      <c r="CE63790" s="227"/>
    </row>
    <row r="63791" spans="83:83">
      <c r="CE63791" s="227"/>
    </row>
    <row r="63792" spans="83:83">
      <c r="CE63792" s="227"/>
    </row>
    <row r="63793" spans="83:83">
      <c r="CE63793" s="227"/>
    </row>
    <row r="63794" spans="83:83">
      <c r="CE63794" s="227"/>
    </row>
    <row r="63795" spans="83:83">
      <c r="CE63795" s="227"/>
    </row>
    <row r="63796" spans="83:83">
      <c r="CE63796" s="227"/>
    </row>
    <row r="63797" spans="83:83">
      <c r="CE63797" s="227"/>
    </row>
    <row r="63798" spans="83:83">
      <c r="CE63798" s="227"/>
    </row>
    <row r="63799" spans="83:83">
      <c r="CE63799" s="227"/>
    </row>
    <row r="63800" spans="83:83">
      <c r="CE63800" s="227"/>
    </row>
    <row r="63801" spans="83:83">
      <c r="CE63801" s="227"/>
    </row>
    <row r="63802" spans="83:83">
      <c r="CE63802" s="227"/>
    </row>
    <row r="63803" spans="83:83">
      <c r="CE63803" s="227"/>
    </row>
    <row r="63804" spans="83:83">
      <c r="CE63804" s="227"/>
    </row>
    <row r="63805" spans="83:83">
      <c r="CE63805" s="227"/>
    </row>
    <row r="63806" spans="83:83">
      <c r="CE63806" s="227"/>
    </row>
    <row r="63807" spans="83:83">
      <c r="CE63807" s="227"/>
    </row>
    <row r="63808" spans="83:83">
      <c r="CE63808" s="227"/>
    </row>
    <row r="63809" spans="83:83">
      <c r="CE63809" s="227"/>
    </row>
    <row r="63810" spans="83:83">
      <c r="CE63810" s="227"/>
    </row>
    <row r="63811" spans="83:83">
      <c r="CE63811" s="227"/>
    </row>
    <row r="63812" spans="83:83">
      <c r="CE63812" s="227"/>
    </row>
    <row r="63813" spans="83:83">
      <c r="CE63813" s="227"/>
    </row>
    <row r="63814" spans="83:83">
      <c r="CE63814" s="227"/>
    </row>
    <row r="63815" spans="83:83">
      <c r="CE63815" s="227"/>
    </row>
    <row r="63816" spans="83:83">
      <c r="CE63816" s="227"/>
    </row>
    <row r="63817" spans="83:83">
      <c r="CE63817" s="227"/>
    </row>
    <row r="63818" spans="83:83">
      <c r="CE63818" s="227"/>
    </row>
    <row r="63819" spans="83:83">
      <c r="CE63819" s="227"/>
    </row>
    <row r="63820" spans="83:83">
      <c r="CE63820" s="227"/>
    </row>
    <row r="63821" spans="83:83">
      <c r="CE63821" s="227"/>
    </row>
    <row r="63822" spans="83:83">
      <c r="CE63822" s="227"/>
    </row>
    <row r="63823" spans="83:83">
      <c r="CE63823" s="227"/>
    </row>
    <row r="63824" spans="83:83">
      <c r="CE63824" s="227"/>
    </row>
    <row r="63825" spans="83:83">
      <c r="CE63825" s="227"/>
    </row>
    <row r="63826" spans="83:83">
      <c r="CE63826" s="227"/>
    </row>
    <row r="63827" spans="83:83">
      <c r="CE63827" s="227"/>
    </row>
    <row r="63828" spans="83:83">
      <c r="CE63828" s="227"/>
    </row>
    <row r="63829" spans="83:83">
      <c r="CE63829" s="227"/>
    </row>
    <row r="63830" spans="83:83">
      <c r="CE63830" s="227"/>
    </row>
    <row r="63831" spans="83:83">
      <c r="CE63831" s="227"/>
    </row>
    <row r="63832" spans="83:83">
      <c r="CE63832" s="227"/>
    </row>
    <row r="63833" spans="83:83">
      <c r="CE63833" s="227"/>
    </row>
    <row r="63834" spans="83:83">
      <c r="CE63834" s="227"/>
    </row>
    <row r="63835" spans="83:83">
      <c r="CE63835" s="227"/>
    </row>
    <row r="63836" spans="83:83">
      <c r="CE63836" s="227"/>
    </row>
    <row r="63837" spans="83:83">
      <c r="CE63837" s="227"/>
    </row>
    <row r="63838" spans="83:83">
      <c r="CE63838" s="227"/>
    </row>
    <row r="63839" spans="83:83">
      <c r="CE63839" s="227"/>
    </row>
    <row r="63840" spans="83:83">
      <c r="CE63840" s="227"/>
    </row>
    <row r="63841" spans="83:83">
      <c r="CE63841" s="227"/>
    </row>
    <row r="63842" spans="83:83">
      <c r="CE63842" s="227"/>
    </row>
    <row r="63843" spans="83:83">
      <c r="CE63843" s="227"/>
    </row>
    <row r="63844" spans="83:83">
      <c r="CE63844" s="227"/>
    </row>
    <row r="63845" spans="83:83">
      <c r="CE63845" s="227"/>
    </row>
    <row r="63846" spans="83:83">
      <c r="CE63846" s="227"/>
    </row>
    <row r="63847" spans="83:83">
      <c r="CE63847" s="227"/>
    </row>
    <row r="63848" spans="83:83">
      <c r="CE63848" s="227"/>
    </row>
    <row r="63849" spans="83:83">
      <c r="CE63849" s="227"/>
    </row>
    <row r="63850" spans="83:83">
      <c r="CE63850" s="227"/>
    </row>
    <row r="63851" spans="83:83">
      <c r="CE63851" s="227"/>
    </row>
    <row r="63852" spans="83:83">
      <c r="CE63852" s="227"/>
    </row>
    <row r="63853" spans="83:83">
      <c r="CE63853" s="227"/>
    </row>
    <row r="63854" spans="83:83">
      <c r="CE63854" s="227"/>
    </row>
    <row r="63855" spans="83:83">
      <c r="CE63855" s="227"/>
    </row>
    <row r="63856" spans="83:83">
      <c r="CE63856" s="227"/>
    </row>
    <row r="63857" spans="83:83">
      <c r="CE63857" s="227"/>
    </row>
    <row r="63858" spans="83:83">
      <c r="CE63858" s="227"/>
    </row>
    <row r="63859" spans="83:83">
      <c r="CE63859" s="227"/>
    </row>
    <row r="63860" spans="83:83">
      <c r="CE63860" s="227"/>
    </row>
    <row r="63861" spans="83:83">
      <c r="CE63861" s="227"/>
    </row>
    <row r="63862" spans="83:83">
      <c r="CE63862" s="227"/>
    </row>
    <row r="63863" spans="83:83">
      <c r="CE63863" s="227"/>
    </row>
    <row r="63864" spans="83:83">
      <c r="CE63864" s="227"/>
    </row>
    <row r="63865" spans="83:83">
      <c r="CE63865" s="227"/>
    </row>
    <row r="63866" spans="83:83">
      <c r="CE63866" s="227"/>
    </row>
    <row r="63867" spans="83:83">
      <c r="CE63867" s="227"/>
    </row>
    <row r="63868" spans="83:83">
      <c r="CE63868" s="227"/>
    </row>
    <row r="63869" spans="83:83">
      <c r="CE63869" s="227"/>
    </row>
    <row r="63870" spans="83:83">
      <c r="CE63870" s="227"/>
    </row>
    <row r="63871" spans="83:83">
      <c r="CE63871" s="227"/>
    </row>
    <row r="63872" spans="83:83">
      <c r="CE63872" s="227"/>
    </row>
    <row r="63873" spans="83:83">
      <c r="CE63873" s="227"/>
    </row>
    <row r="63874" spans="83:83">
      <c r="CE63874" s="227"/>
    </row>
    <row r="63875" spans="83:83">
      <c r="CE63875" s="227"/>
    </row>
    <row r="63876" spans="83:83">
      <c r="CE63876" s="227"/>
    </row>
    <row r="63877" spans="83:83">
      <c r="CE63877" s="227"/>
    </row>
    <row r="63878" spans="83:83">
      <c r="CE63878" s="227"/>
    </row>
    <row r="63879" spans="83:83">
      <c r="CE63879" s="227"/>
    </row>
    <row r="63880" spans="83:83">
      <c r="CE63880" s="227"/>
    </row>
    <row r="63881" spans="83:83">
      <c r="CE63881" s="227"/>
    </row>
    <row r="63882" spans="83:83">
      <c r="CE63882" s="227"/>
    </row>
    <row r="63883" spans="83:83">
      <c r="CE63883" s="227"/>
    </row>
    <row r="63884" spans="83:83">
      <c r="CE63884" s="227"/>
    </row>
    <row r="63885" spans="83:83">
      <c r="CE63885" s="227"/>
    </row>
    <row r="63886" spans="83:83">
      <c r="CE63886" s="227"/>
    </row>
    <row r="63887" spans="83:83">
      <c r="CE63887" s="227"/>
    </row>
    <row r="63888" spans="83:83">
      <c r="CE63888" s="227"/>
    </row>
    <row r="63889" spans="83:83">
      <c r="CE63889" s="227"/>
    </row>
    <row r="63890" spans="83:83">
      <c r="CE63890" s="227"/>
    </row>
    <row r="63891" spans="83:83">
      <c r="CE63891" s="227"/>
    </row>
    <row r="63892" spans="83:83">
      <c r="CE63892" s="227"/>
    </row>
    <row r="63893" spans="83:83">
      <c r="CE63893" s="227"/>
    </row>
    <row r="63894" spans="83:83">
      <c r="CE63894" s="227"/>
    </row>
    <row r="63895" spans="83:83">
      <c r="CE63895" s="227"/>
    </row>
    <row r="63896" spans="83:83">
      <c r="CE63896" s="227"/>
    </row>
    <row r="63897" spans="83:83">
      <c r="CE63897" s="227"/>
    </row>
    <row r="63898" spans="83:83">
      <c r="CE63898" s="227"/>
    </row>
    <row r="63899" spans="83:83">
      <c r="CE63899" s="227"/>
    </row>
    <row r="63900" spans="83:83">
      <c r="CE63900" s="227"/>
    </row>
    <row r="63901" spans="83:83">
      <c r="CE63901" s="227"/>
    </row>
    <row r="63902" spans="83:83">
      <c r="CE63902" s="227"/>
    </row>
    <row r="63903" spans="83:83">
      <c r="CE63903" s="227"/>
    </row>
    <row r="63904" spans="83:83">
      <c r="CE63904" s="227"/>
    </row>
    <row r="63905" spans="83:83">
      <c r="CE63905" s="227"/>
    </row>
    <row r="63906" spans="83:83">
      <c r="CE63906" s="227"/>
    </row>
    <row r="63907" spans="83:83">
      <c r="CE63907" s="227"/>
    </row>
    <row r="63908" spans="83:83">
      <c r="CE63908" s="227"/>
    </row>
    <row r="63909" spans="83:83">
      <c r="CE63909" s="227"/>
    </row>
    <row r="63910" spans="83:83">
      <c r="CE63910" s="227"/>
    </row>
    <row r="63911" spans="83:83">
      <c r="CE63911" s="227"/>
    </row>
    <row r="63912" spans="83:83">
      <c r="CE63912" s="227"/>
    </row>
    <row r="63913" spans="83:83">
      <c r="CE63913" s="227"/>
    </row>
    <row r="63914" spans="83:83">
      <c r="CE63914" s="227"/>
    </row>
    <row r="63915" spans="83:83">
      <c r="CE63915" s="227"/>
    </row>
    <row r="63916" spans="83:83">
      <c r="CE63916" s="227"/>
    </row>
    <row r="63917" spans="83:83">
      <c r="CE63917" s="227"/>
    </row>
    <row r="63918" spans="83:83">
      <c r="CE63918" s="227"/>
    </row>
    <row r="63919" spans="83:83">
      <c r="CE63919" s="227"/>
    </row>
    <row r="63920" spans="83:83">
      <c r="CE63920" s="227"/>
    </row>
    <row r="63921" spans="83:83">
      <c r="CE63921" s="227"/>
    </row>
    <row r="63922" spans="83:83">
      <c r="CE63922" s="227"/>
    </row>
    <row r="63923" spans="83:83">
      <c r="CE63923" s="227"/>
    </row>
    <row r="63924" spans="83:83">
      <c r="CE63924" s="227"/>
    </row>
    <row r="63925" spans="83:83">
      <c r="CE63925" s="227"/>
    </row>
    <row r="63926" spans="83:83">
      <c r="CE63926" s="227"/>
    </row>
    <row r="63927" spans="83:83">
      <c r="CE63927" s="227"/>
    </row>
    <row r="63928" spans="83:83">
      <c r="CE63928" s="227"/>
    </row>
    <row r="63929" spans="83:83">
      <c r="CE63929" s="227"/>
    </row>
    <row r="63930" spans="83:83">
      <c r="CE63930" s="227"/>
    </row>
    <row r="63931" spans="83:83">
      <c r="CE63931" s="227"/>
    </row>
    <row r="63932" spans="83:83">
      <c r="CE63932" s="227"/>
    </row>
    <row r="63933" spans="83:83">
      <c r="CE63933" s="227"/>
    </row>
    <row r="63934" spans="83:83">
      <c r="CE63934" s="227"/>
    </row>
    <row r="63935" spans="83:83">
      <c r="CE63935" s="227"/>
    </row>
    <row r="63936" spans="83:83">
      <c r="CE63936" s="227"/>
    </row>
    <row r="63937" spans="83:83">
      <c r="CE63937" s="227"/>
    </row>
    <row r="63938" spans="83:83">
      <c r="CE63938" s="227"/>
    </row>
    <row r="63939" spans="83:83">
      <c r="CE63939" s="227"/>
    </row>
    <row r="63940" spans="83:83">
      <c r="CE63940" s="227"/>
    </row>
    <row r="63941" spans="83:83">
      <c r="CE63941" s="227"/>
    </row>
    <row r="63942" spans="83:83">
      <c r="CE63942" s="227"/>
    </row>
    <row r="63943" spans="83:83">
      <c r="CE63943" s="227"/>
    </row>
    <row r="63944" spans="83:83">
      <c r="CE63944" s="227"/>
    </row>
    <row r="63945" spans="83:83">
      <c r="CE63945" s="227"/>
    </row>
    <row r="63946" spans="83:83">
      <c r="CE63946" s="227"/>
    </row>
    <row r="63947" spans="83:83">
      <c r="CE63947" s="227"/>
    </row>
    <row r="63948" spans="83:83">
      <c r="CE63948" s="227"/>
    </row>
    <row r="63949" spans="83:83">
      <c r="CE63949" s="227"/>
    </row>
    <row r="63950" spans="83:83">
      <c r="CE63950" s="227"/>
    </row>
    <row r="63951" spans="83:83">
      <c r="CE63951" s="227"/>
    </row>
    <row r="63952" spans="83:83">
      <c r="CE63952" s="227"/>
    </row>
    <row r="63953" spans="83:83">
      <c r="CE63953" s="227"/>
    </row>
    <row r="63954" spans="83:83">
      <c r="CE63954" s="227"/>
    </row>
    <row r="63955" spans="83:83">
      <c r="CE63955" s="227"/>
    </row>
    <row r="63956" spans="83:83">
      <c r="CE63956" s="227"/>
    </row>
    <row r="63957" spans="83:83">
      <c r="CE63957" s="227"/>
    </row>
    <row r="63958" spans="83:83">
      <c r="CE63958" s="227"/>
    </row>
    <row r="63959" spans="83:83">
      <c r="CE63959" s="227"/>
    </row>
    <row r="63960" spans="83:83">
      <c r="CE63960" s="227"/>
    </row>
    <row r="63961" spans="83:83">
      <c r="CE63961" s="227"/>
    </row>
    <row r="63962" spans="83:83">
      <c r="CE63962" s="227"/>
    </row>
    <row r="63963" spans="83:83">
      <c r="CE63963" s="227"/>
    </row>
    <row r="63964" spans="83:83">
      <c r="CE63964" s="227"/>
    </row>
    <row r="63965" spans="83:83">
      <c r="CE63965" s="227"/>
    </row>
    <row r="63966" spans="83:83">
      <c r="CE63966" s="227"/>
    </row>
    <row r="63967" spans="83:83">
      <c r="CE63967" s="227"/>
    </row>
    <row r="63968" spans="83:83">
      <c r="CE63968" s="227"/>
    </row>
    <row r="63969" spans="83:83">
      <c r="CE63969" s="227"/>
    </row>
    <row r="63970" spans="83:83">
      <c r="CE63970" s="227"/>
    </row>
    <row r="63971" spans="83:83">
      <c r="CE63971" s="227"/>
    </row>
    <row r="63972" spans="83:83">
      <c r="CE63972" s="227"/>
    </row>
    <row r="63973" spans="83:83">
      <c r="CE63973" s="227"/>
    </row>
    <row r="63974" spans="83:83">
      <c r="CE63974" s="227"/>
    </row>
    <row r="63975" spans="83:83">
      <c r="CE63975" s="227"/>
    </row>
    <row r="63976" spans="83:83">
      <c r="CE63976" s="227"/>
    </row>
    <row r="63977" spans="83:83">
      <c r="CE63977" s="227"/>
    </row>
    <row r="63978" spans="83:83">
      <c r="CE63978" s="227"/>
    </row>
    <row r="63979" spans="83:83">
      <c r="CE63979" s="227"/>
    </row>
    <row r="63980" spans="83:83">
      <c r="CE63980" s="227"/>
    </row>
    <row r="63981" spans="83:83">
      <c r="CE63981" s="227"/>
    </row>
    <row r="63982" spans="83:83">
      <c r="CE63982" s="227"/>
    </row>
    <row r="63983" spans="83:83">
      <c r="CE63983" s="227"/>
    </row>
    <row r="63984" spans="83:83">
      <c r="CE63984" s="227"/>
    </row>
    <row r="63985" spans="83:83">
      <c r="CE63985" s="227"/>
    </row>
    <row r="63986" spans="83:83">
      <c r="CE63986" s="227"/>
    </row>
    <row r="63987" spans="83:83">
      <c r="CE63987" s="227"/>
    </row>
    <row r="63988" spans="83:83">
      <c r="CE63988" s="227"/>
    </row>
    <row r="63989" spans="83:83">
      <c r="CE63989" s="227"/>
    </row>
    <row r="63990" spans="83:83">
      <c r="CE63990" s="227"/>
    </row>
    <row r="63991" spans="83:83">
      <c r="CE63991" s="227"/>
    </row>
    <row r="63992" spans="83:83">
      <c r="CE63992" s="227"/>
    </row>
    <row r="63993" spans="83:83">
      <c r="CE63993" s="227"/>
    </row>
    <row r="63994" spans="83:83">
      <c r="CE63994" s="227"/>
    </row>
    <row r="63995" spans="83:83">
      <c r="CE63995" s="227"/>
    </row>
    <row r="63996" spans="83:83">
      <c r="CE63996" s="227"/>
    </row>
    <row r="63997" spans="83:83">
      <c r="CE63997" s="227"/>
    </row>
    <row r="63998" spans="83:83">
      <c r="CE63998" s="227"/>
    </row>
    <row r="63999" spans="83:83">
      <c r="CE63999" s="227"/>
    </row>
    <row r="64000" spans="83:83">
      <c r="CE64000" s="227"/>
    </row>
    <row r="64001" spans="83:83">
      <c r="CE64001" s="227"/>
    </row>
    <row r="64002" spans="83:83">
      <c r="CE64002" s="227"/>
    </row>
    <row r="64003" spans="83:83">
      <c r="CE64003" s="227"/>
    </row>
    <row r="64004" spans="83:83">
      <c r="CE64004" s="227"/>
    </row>
    <row r="64005" spans="83:83">
      <c r="CE64005" s="227"/>
    </row>
    <row r="64006" spans="83:83">
      <c r="CE64006" s="227"/>
    </row>
    <row r="64007" spans="83:83">
      <c r="CE64007" s="227"/>
    </row>
    <row r="64008" spans="83:83">
      <c r="CE64008" s="227"/>
    </row>
    <row r="64009" spans="83:83">
      <c r="CE64009" s="227"/>
    </row>
    <row r="64010" spans="83:83">
      <c r="CE64010" s="227"/>
    </row>
    <row r="64011" spans="83:83">
      <c r="CE64011" s="227"/>
    </row>
    <row r="64012" spans="83:83">
      <c r="CE64012" s="227"/>
    </row>
    <row r="64013" spans="83:83">
      <c r="CE64013" s="227"/>
    </row>
    <row r="64014" spans="83:83">
      <c r="CE64014" s="227"/>
    </row>
    <row r="64015" spans="83:83">
      <c r="CE64015" s="227"/>
    </row>
    <row r="64016" spans="83:83">
      <c r="CE64016" s="227"/>
    </row>
    <row r="64017" spans="83:83">
      <c r="CE64017" s="227"/>
    </row>
    <row r="64018" spans="83:83">
      <c r="CE64018" s="227"/>
    </row>
    <row r="64019" spans="83:83">
      <c r="CE64019" s="227"/>
    </row>
    <row r="64020" spans="83:83">
      <c r="CE64020" s="227"/>
    </row>
    <row r="64021" spans="83:83">
      <c r="CE64021" s="227"/>
    </row>
    <row r="64022" spans="83:83">
      <c r="CE64022" s="227"/>
    </row>
    <row r="64023" spans="83:83">
      <c r="CE64023" s="227"/>
    </row>
    <row r="64024" spans="83:83">
      <c r="CE64024" s="227"/>
    </row>
    <row r="64025" spans="83:83">
      <c r="CE64025" s="227"/>
    </row>
    <row r="64026" spans="83:83">
      <c r="CE64026" s="227"/>
    </row>
    <row r="64027" spans="83:83">
      <c r="CE64027" s="227"/>
    </row>
    <row r="64028" spans="83:83">
      <c r="CE64028" s="227"/>
    </row>
    <row r="64029" spans="83:83">
      <c r="CE64029" s="227"/>
    </row>
    <row r="64030" spans="83:83">
      <c r="CE64030" s="227"/>
    </row>
    <row r="64031" spans="83:83">
      <c r="CE64031" s="227"/>
    </row>
    <row r="64032" spans="83:83">
      <c r="CE64032" s="227"/>
    </row>
    <row r="64033" spans="83:83">
      <c r="CE64033" s="227"/>
    </row>
    <row r="64034" spans="83:83">
      <c r="CE64034" s="227"/>
    </row>
    <row r="64035" spans="83:83">
      <c r="CE64035" s="227"/>
    </row>
    <row r="64036" spans="83:83">
      <c r="CE64036" s="227"/>
    </row>
    <row r="64037" spans="83:83">
      <c r="CE64037" s="227"/>
    </row>
    <row r="64038" spans="83:83">
      <c r="CE64038" s="227"/>
    </row>
    <row r="64039" spans="83:83">
      <c r="CE64039" s="227"/>
    </row>
    <row r="64040" spans="83:83">
      <c r="CE64040" s="227"/>
    </row>
    <row r="64041" spans="83:83">
      <c r="CE64041" s="227"/>
    </row>
    <row r="64042" spans="83:83">
      <c r="CE64042" s="227"/>
    </row>
    <row r="64043" spans="83:83">
      <c r="CE64043" s="227"/>
    </row>
    <row r="64044" spans="83:83">
      <c r="CE64044" s="227"/>
    </row>
    <row r="64045" spans="83:83">
      <c r="CE64045" s="227"/>
    </row>
    <row r="64046" spans="83:83">
      <c r="CE64046" s="227"/>
    </row>
    <row r="64047" spans="83:83">
      <c r="CE64047" s="227"/>
    </row>
    <row r="64048" spans="83:83">
      <c r="CE64048" s="227"/>
    </row>
    <row r="64049" spans="83:83">
      <c r="CE64049" s="227"/>
    </row>
    <row r="64050" spans="83:83">
      <c r="CE64050" s="227"/>
    </row>
    <row r="64051" spans="83:83">
      <c r="CE64051" s="227"/>
    </row>
    <row r="64052" spans="83:83">
      <c r="CE64052" s="227"/>
    </row>
    <row r="64053" spans="83:83">
      <c r="CE64053" s="227"/>
    </row>
    <row r="64054" spans="83:83">
      <c r="CE64054" s="227"/>
    </row>
    <row r="64055" spans="83:83">
      <c r="CE64055" s="227"/>
    </row>
    <row r="64056" spans="83:83">
      <c r="CE64056" s="227"/>
    </row>
    <row r="64057" spans="83:83">
      <c r="CE64057" s="227"/>
    </row>
    <row r="64058" spans="83:83">
      <c r="CE64058" s="227"/>
    </row>
    <row r="64059" spans="83:83">
      <c r="CE64059" s="227"/>
    </row>
    <row r="64060" spans="83:83">
      <c r="CE64060" s="227"/>
    </row>
    <row r="64061" spans="83:83">
      <c r="CE64061" s="227"/>
    </row>
    <row r="64062" spans="83:83">
      <c r="CE64062" s="227"/>
    </row>
    <row r="64063" spans="83:83">
      <c r="CE64063" s="227"/>
    </row>
    <row r="64064" spans="83:83">
      <c r="CE64064" s="227"/>
    </row>
    <row r="64065" spans="83:83">
      <c r="CE64065" s="227"/>
    </row>
    <row r="64066" spans="83:83">
      <c r="CE64066" s="227"/>
    </row>
    <row r="64067" spans="83:83">
      <c r="CE64067" s="227"/>
    </row>
    <row r="64068" spans="83:83">
      <c r="CE64068" s="227"/>
    </row>
    <row r="64069" spans="83:83">
      <c r="CE64069" s="227"/>
    </row>
    <row r="64070" spans="83:83">
      <c r="CE64070" s="227"/>
    </row>
    <row r="64071" spans="83:83">
      <c r="CE64071" s="227"/>
    </row>
    <row r="64072" spans="83:83">
      <c r="CE64072" s="227"/>
    </row>
    <row r="64073" spans="83:83">
      <c r="CE64073" s="227"/>
    </row>
    <row r="64074" spans="83:83">
      <c r="CE64074" s="227"/>
    </row>
    <row r="64075" spans="83:83">
      <c r="CE64075" s="227"/>
    </row>
    <row r="64076" spans="83:83">
      <c r="CE64076" s="227"/>
    </row>
    <row r="64077" spans="83:83">
      <c r="CE64077" s="227"/>
    </row>
    <row r="64078" spans="83:83">
      <c r="CE64078" s="227"/>
    </row>
    <row r="64079" spans="83:83">
      <c r="CE64079" s="227"/>
    </row>
    <row r="64080" spans="83:83">
      <c r="CE64080" s="227"/>
    </row>
    <row r="64081" spans="83:83">
      <c r="CE64081" s="227"/>
    </row>
    <row r="64082" spans="83:83">
      <c r="CE64082" s="227"/>
    </row>
    <row r="64083" spans="83:83">
      <c r="CE64083" s="227"/>
    </row>
    <row r="64084" spans="83:83">
      <c r="CE64084" s="227"/>
    </row>
    <row r="64085" spans="83:83">
      <c r="CE64085" s="227"/>
    </row>
    <row r="64086" spans="83:83">
      <c r="CE64086" s="227"/>
    </row>
    <row r="64087" spans="83:83">
      <c r="CE64087" s="227"/>
    </row>
    <row r="64088" spans="83:83">
      <c r="CE64088" s="227"/>
    </row>
    <row r="64089" spans="83:83">
      <c r="CE64089" s="227"/>
    </row>
    <row r="64090" spans="83:83">
      <c r="CE64090" s="227"/>
    </row>
    <row r="64091" spans="83:83">
      <c r="CE64091" s="227"/>
    </row>
    <row r="64092" spans="83:83">
      <c r="CE64092" s="227"/>
    </row>
    <row r="64093" spans="83:83">
      <c r="CE64093" s="227"/>
    </row>
    <row r="64094" spans="83:83">
      <c r="CE64094" s="227"/>
    </row>
    <row r="64095" spans="83:83">
      <c r="CE64095" s="227"/>
    </row>
    <row r="64096" spans="83:83">
      <c r="CE64096" s="227"/>
    </row>
    <row r="64097" spans="83:83">
      <c r="CE64097" s="227"/>
    </row>
    <row r="64098" spans="83:83">
      <c r="CE64098" s="227"/>
    </row>
    <row r="64099" spans="83:83">
      <c r="CE64099" s="227"/>
    </row>
    <row r="64100" spans="83:83">
      <c r="CE64100" s="227"/>
    </row>
    <row r="64101" spans="83:83">
      <c r="CE64101" s="227"/>
    </row>
    <row r="64102" spans="83:83">
      <c r="CE64102" s="227"/>
    </row>
    <row r="64103" spans="83:83">
      <c r="CE64103" s="227"/>
    </row>
    <row r="64104" spans="83:83">
      <c r="CE64104" s="227"/>
    </row>
    <row r="64105" spans="83:83">
      <c r="CE64105" s="227"/>
    </row>
    <row r="64106" spans="83:83">
      <c r="CE64106" s="227"/>
    </row>
    <row r="64107" spans="83:83">
      <c r="CE64107" s="227"/>
    </row>
    <row r="64108" spans="83:83">
      <c r="CE64108" s="227"/>
    </row>
    <row r="64109" spans="83:83">
      <c r="CE64109" s="227"/>
    </row>
    <row r="64110" spans="83:83">
      <c r="CE64110" s="227"/>
    </row>
    <row r="64111" spans="83:83">
      <c r="CE64111" s="227"/>
    </row>
    <row r="64112" spans="83:83">
      <c r="CE64112" s="227"/>
    </row>
    <row r="64113" spans="83:83">
      <c r="CE64113" s="227"/>
    </row>
    <row r="64114" spans="83:83">
      <c r="CE64114" s="227"/>
    </row>
    <row r="64115" spans="83:83">
      <c r="CE64115" s="227"/>
    </row>
    <row r="64116" spans="83:83">
      <c r="CE64116" s="227"/>
    </row>
    <row r="64117" spans="83:83">
      <c r="CE64117" s="227"/>
    </row>
    <row r="64118" spans="83:83">
      <c r="CE64118" s="227"/>
    </row>
    <row r="64119" spans="83:83">
      <c r="CE64119" s="227"/>
    </row>
    <row r="64120" spans="83:83">
      <c r="CE64120" s="227"/>
    </row>
    <row r="64121" spans="83:83">
      <c r="CE64121" s="227"/>
    </row>
    <row r="64122" spans="83:83">
      <c r="CE64122" s="227"/>
    </row>
    <row r="64123" spans="83:83">
      <c r="CE64123" s="227"/>
    </row>
    <row r="64124" spans="83:83">
      <c r="CE64124" s="227"/>
    </row>
    <row r="64125" spans="83:83">
      <c r="CE64125" s="227"/>
    </row>
    <row r="64126" spans="83:83">
      <c r="CE64126" s="227"/>
    </row>
    <row r="64127" spans="83:83">
      <c r="CE64127" s="227"/>
    </row>
    <row r="64128" spans="83:83">
      <c r="CE64128" s="227"/>
    </row>
    <row r="64129" spans="83:83">
      <c r="CE64129" s="227"/>
    </row>
    <row r="64130" spans="83:83">
      <c r="CE64130" s="227"/>
    </row>
    <row r="64131" spans="83:83">
      <c r="CE64131" s="227"/>
    </row>
    <row r="64132" spans="83:83">
      <c r="CE64132" s="227"/>
    </row>
    <row r="64133" spans="83:83">
      <c r="CE64133" s="227"/>
    </row>
    <row r="64134" spans="83:83">
      <c r="CE64134" s="227"/>
    </row>
    <row r="64135" spans="83:83">
      <c r="CE64135" s="227"/>
    </row>
    <row r="64136" spans="83:83">
      <c r="CE64136" s="227"/>
    </row>
    <row r="64137" spans="83:83">
      <c r="CE64137" s="227"/>
    </row>
    <row r="64138" spans="83:83">
      <c r="CE64138" s="227"/>
    </row>
    <row r="64139" spans="83:83">
      <c r="CE64139" s="227"/>
    </row>
    <row r="64140" spans="83:83">
      <c r="CE64140" s="227"/>
    </row>
    <row r="64141" spans="83:83">
      <c r="CE64141" s="227"/>
    </row>
    <row r="64142" spans="83:83">
      <c r="CE64142" s="227"/>
    </row>
    <row r="64143" spans="83:83">
      <c r="CE64143" s="227"/>
    </row>
    <row r="64144" spans="83:83">
      <c r="CE64144" s="227"/>
    </row>
    <row r="64145" spans="83:83">
      <c r="CE64145" s="227"/>
    </row>
    <row r="64146" spans="83:83">
      <c r="CE64146" s="227"/>
    </row>
    <row r="64147" spans="83:83">
      <c r="CE64147" s="227"/>
    </row>
    <row r="64148" spans="83:83">
      <c r="CE64148" s="227"/>
    </row>
    <row r="64149" spans="83:83">
      <c r="CE64149" s="227"/>
    </row>
    <row r="64150" spans="83:83">
      <c r="CE64150" s="227"/>
    </row>
    <row r="64151" spans="83:83">
      <c r="CE64151" s="227"/>
    </row>
    <row r="64152" spans="83:83">
      <c r="CE64152" s="227"/>
    </row>
    <row r="64153" spans="83:83">
      <c r="CE64153" s="227"/>
    </row>
    <row r="64154" spans="83:83">
      <c r="CE64154" s="227"/>
    </row>
    <row r="64155" spans="83:83">
      <c r="CE64155" s="227"/>
    </row>
    <row r="64156" spans="83:83">
      <c r="CE64156" s="227"/>
    </row>
    <row r="64157" spans="83:83">
      <c r="CE64157" s="227"/>
    </row>
    <row r="64158" spans="83:83">
      <c r="CE64158" s="227"/>
    </row>
    <row r="64159" spans="83:83">
      <c r="CE64159" s="227"/>
    </row>
    <row r="64160" spans="83:83">
      <c r="CE64160" s="227"/>
    </row>
    <row r="64161" spans="83:83">
      <c r="CE64161" s="227"/>
    </row>
    <row r="64162" spans="83:83">
      <c r="CE64162" s="227"/>
    </row>
    <row r="64163" spans="83:83">
      <c r="CE64163" s="227"/>
    </row>
    <row r="64164" spans="83:83">
      <c r="CE64164" s="227"/>
    </row>
    <row r="64165" spans="83:83">
      <c r="CE64165" s="227"/>
    </row>
    <row r="64166" spans="83:83">
      <c r="CE64166" s="227"/>
    </row>
    <row r="64167" spans="83:83">
      <c r="CE64167" s="227"/>
    </row>
    <row r="64168" spans="83:83">
      <c r="CE64168" s="227"/>
    </row>
    <row r="64169" spans="83:83">
      <c r="CE64169" s="227"/>
    </row>
    <row r="64170" spans="83:83">
      <c r="CE64170" s="227"/>
    </row>
    <row r="64171" spans="83:83">
      <c r="CE64171" s="227"/>
    </row>
    <row r="64172" spans="83:83">
      <c r="CE64172" s="227"/>
    </row>
    <row r="64173" spans="83:83">
      <c r="CE64173" s="227"/>
    </row>
    <row r="64174" spans="83:83">
      <c r="CE64174" s="227"/>
    </row>
    <row r="64175" spans="83:83">
      <c r="CE64175" s="227"/>
    </row>
    <row r="64176" spans="83:83">
      <c r="CE64176" s="227"/>
    </row>
    <row r="64177" spans="83:83">
      <c r="CE64177" s="227"/>
    </row>
    <row r="64178" spans="83:83">
      <c r="CE64178" s="227"/>
    </row>
    <row r="64179" spans="83:83">
      <c r="CE64179" s="227"/>
    </row>
    <row r="64180" spans="83:83">
      <c r="CE64180" s="227"/>
    </row>
    <row r="64181" spans="83:83">
      <c r="CE64181" s="227"/>
    </row>
    <row r="64182" spans="83:83">
      <c r="CE64182" s="227"/>
    </row>
    <row r="64183" spans="83:83">
      <c r="CE64183" s="227"/>
    </row>
    <row r="64184" spans="83:83">
      <c r="CE64184" s="227"/>
    </row>
    <row r="64185" spans="83:83">
      <c r="CE64185" s="227"/>
    </row>
    <row r="64186" spans="83:83">
      <c r="CE64186" s="227"/>
    </row>
    <row r="64187" spans="83:83">
      <c r="CE64187" s="227"/>
    </row>
    <row r="64188" spans="83:83">
      <c r="CE64188" s="227"/>
    </row>
    <row r="64189" spans="83:83">
      <c r="CE64189" s="227"/>
    </row>
    <row r="64190" spans="83:83">
      <c r="CE64190" s="227"/>
    </row>
    <row r="64191" spans="83:83">
      <c r="CE64191" s="227"/>
    </row>
    <row r="64192" spans="83:83">
      <c r="CE64192" s="227"/>
    </row>
    <row r="64193" spans="83:83">
      <c r="CE64193" s="227"/>
    </row>
    <row r="64194" spans="83:83">
      <c r="CE64194" s="227"/>
    </row>
    <row r="64195" spans="83:83">
      <c r="CE64195" s="227"/>
    </row>
    <row r="64196" spans="83:83">
      <c r="CE64196" s="227"/>
    </row>
    <row r="64197" spans="83:83">
      <c r="CE64197" s="227"/>
    </row>
    <row r="64198" spans="83:83">
      <c r="CE64198" s="227"/>
    </row>
    <row r="64199" spans="83:83">
      <c r="CE64199" s="227"/>
    </row>
    <row r="64200" spans="83:83">
      <c r="CE64200" s="227"/>
    </row>
    <row r="64201" spans="83:83">
      <c r="CE64201" s="227"/>
    </row>
    <row r="64202" spans="83:83">
      <c r="CE64202" s="227"/>
    </row>
    <row r="64203" spans="83:83">
      <c r="CE64203" s="227"/>
    </row>
    <row r="64204" spans="83:83">
      <c r="CE64204" s="227"/>
    </row>
    <row r="64205" spans="83:83">
      <c r="CE64205" s="227"/>
    </row>
    <row r="64206" spans="83:83">
      <c r="CE64206" s="227"/>
    </row>
    <row r="64207" spans="83:83">
      <c r="CE64207" s="227"/>
    </row>
    <row r="64208" spans="83:83">
      <c r="CE64208" s="227"/>
    </row>
    <row r="64209" spans="83:83">
      <c r="CE64209" s="227"/>
    </row>
    <row r="64210" spans="83:83">
      <c r="CE64210" s="227"/>
    </row>
    <row r="64211" spans="83:83">
      <c r="CE64211" s="227"/>
    </row>
    <row r="64212" spans="83:83">
      <c r="CE64212" s="227"/>
    </row>
    <row r="64213" spans="83:83">
      <c r="CE64213" s="227"/>
    </row>
    <row r="64214" spans="83:83">
      <c r="CE64214" s="227"/>
    </row>
    <row r="64215" spans="83:83">
      <c r="CE64215" s="227"/>
    </row>
    <row r="64216" spans="83:83">
      <c r="CE64216" s="227"/>
    </row>
    <row r="64217" spans="83:83">
      <c r="CE64217" s="227"/>
    </row>
    <row r="64218" spans="83:83">
      <c r="CE64218" s="227"/>
    </row>
    <row r="64219" spans="83:83">
      <c r="CE64219" s="227"/>
    </row>
    <row r="64220" spans="83:83">
      <c r="CE64220" s="227"/>
    </row>
    <row r="64221" spans="83:83">
      <c r="CE64221" s="227"/>
    </row>
    <row r="64222" spans="83:83">
      <c r="CE64222" s="227"/>
    </row>
    <row r="64223" spans="83:83">
      <c r="CE64223" s="227"/>
    </row>
    <row r="64224" spans="83:83">
      <c r="CE64224" s="227"/>
    </row>
    <row r="64225" spans="83:83">
      <c r="CE64225" s="227"/>
    </row>
    <row r="64226" spans="83:83">
      <c r="CE64226" s="227"/>
    </row>
    <row r="64227" spans="83:83">
      <c r="CE64227" s="227"/>
    </row>
    <row r="64228" spans="83:83">
      <c r="CE64228" s="227"/>
    </row>
    <row r="64229" spans="83:83">
      <c r="CE64229" s="227"/>
    </row>
    <row r="64230" spans="83:83">
      <c r="CE64230" s="227"/>
    </row>
    <row r="64231" spans="83:83">
      <c r="CE64231" s="227"/>
    </row>
    <row r="64232" spans="83:83">
      <c r="CE64232" s="227"/>
    </row>
    <row r="64233" spans="83:83">
      <c r="CE64233" s="227"/>
    </row>
    <row r="64234" spans="83:83">
      <c r="CE64234" s="227"/>
    </row>
    <row r="64235" spans="83:83">
      <c r="CE64235" s="227"/>
    </row>
    <row r="64236" spans="83:83">
      <c r="CE64236" s="227"/>
    </row>
    <row r="64237" spans="83:83">
      <c r="CE64237" s="227"/>
    </row>
    <row r="64238" spans="83:83">
      <c r="CE64238" s="227"/>
    </row>
    <row r="64239" spans="83:83">
      <c r="CE64239" s="227"/>
    </row>
    <row r="64240" spans="83:83">
      <c r="CE64240" s="227"/>
    </row>
    <row r="64241" spans="83:83">
      <c r="CE64241" s="227"/>
    </row>
    <row r="64242" spans="83:83">
      <c r="CE64242" s="227"/>
    </row>
    <row r="64243" spans="83:83">
      <c r="CE64243" s="227"/>
    </row>
    <row r="64244" spans="83:83">
      <c r="CE64244" s="227"/>
    </row>
    <row r="64245" spans="83:83">
      <c r="CE64245" s="227"/>
    </row>
    <row r="64246" spans="83:83">
      <c r="CE64246" s="227"/>
    </row>
    <row r="64247" spans="83:83">
      <c r="CE64247" s="227"/>
    </row>
    <row r="64248" spans="83:83">
      <c r="CE64248" s="227"/>
    </row>
    <row r="64249" spans="83:83">
      <c r="CE64249" s="227"/>
    </row>
    <row r="64250" spans="83:83">
      <c r="CE64250" s="227"/>
    </row>
    <row r="64251" spans="83:83">
      <c r="CE64251" s="227"/>
    </row>
    <row r="64252" spans="83:83">
      <c r="CE64252" s="227"/>
    </row>
    <row r="64253" spans="83:83">
      <c r="CE64253" s="227"/>
    </row>
    <row r="64254" spans="83:83">
      <c r="CE64254" s="227"/>
    </row>
    <row r="64255" spans="83:83">
      <c r="CE64255" s="227"/>
    </row>
    <row r="64256" spans="83:83">
      <c r="CE64256" s="227"/>
    </row>
    <row r="64257" spans="83:83">
      <c r="CE64257" s="227"/>
    </row>
    <row r="64258" spans="83:83">
      <c r="CE64258" s="227"/>
    </row>
    <row r="64259" spans="83:83">
      <c r="CE64259" s="227"/>
    </row>
    <row r="64260" spans="83:83">
      <c r="CE64260" s="227"/>
    </row>
    <row r="64261" spans="83:83">
      <c r="CE64261" s="227"/>
    </row>
    <row r="64262" spans="83:83">
      <c r="CE64262" s="227"/>
    </row>
    <row r="64263" spans="83:83">
      <c r="CE64263" s="227"/>
    </row>
    <row r="64264" spans="83:83">
      <c r="CE64264" s="227"/>
    </row>
    <row r="64265" spans="83:83">
      <c r="CE64265" s="227"/>
    </row>
    <row r="64266" spans="83:83">
      <c r="CE64266" s="227"/>
    </row>
    <row r="64267" spans="83:83">
      <c r="CE64267" s="227"/>
    </row>
    <row r="64268" spans="83:83">
      <c r="CE64268" s="227"/>
    </row>
    <row r="64269" spans="83:83">
      <c r="CE64269" s="227"/>
    </row>
    <row r="64270" spans="83:83">
      <c r="CE64270" s="227"/>
    </row>
    <row r="64271" spans="83:83">
      <c r="CE64271" s="227"/>
    </row>
    <row r="64272" spans="83:83">
      <c r="CE64272" s="227"/>
    </row>
    <row r="64273" spans="83:83">
      <c r="CE64273" s="227"/>
    </row>
    <row r="64274" spans="83:83">
      <c r="CE64274" s="227"/>
    </row>
    <row r="64275" spans="83:83">
      <c r="CE64275" s="227"/>
    </row>
    <row r="64276" spans="83:83">
      <c r="CE64276" s="227"/>
    </row>
    <row r="64277" spans="83:83">
      <c r="CE64277" s="227"/>
    </row>
    <row r="64278" spans="83:83">
      <c r="CE64278" s="227"/>
    </row>
    <row r="64279" spans="83:83">
      <c r="CE64279" s="227"/>
    </row>
    <row r="64280" spans="83:83">
      <c r="CE64280" s="227"/>
    </row>
    <row r="64281" spans="83:83">
      <c r="CE64281" s="227"/>
    </row>
    <row r="64282" spans="83:83">
      <c r="CE64282" s="227"/>
    </row>
    <row r="64283" spans="83:83">
      <c r="CE64283" s="227"/>
    </row>
    <row r="64284" spans="83:83">
      <c r="CE64284" s="227"/>
    </row>
    <row r="64285" spans="83:83">
      <c r="CE64285" s="227"/>
    </row>
    <row r="64286" spans="83:83">
      <c r="CE64286" s="227"/>
    </row>
    <row r="64287" spans="83:83">
      <c r="CE64287" s="227"/>
    </row>
    <row r="64288" spans="83:83">
      <c r="CE64288" s="227"/>
    </row>
    <row r="64289" spans="83:83">
      <c r="CE64289" s="227"/>
    </row>
    <row r="64290" spans="83:83">
      <c r="CE64290" s="227"/>
    </row>
    <row r="64291" spans="83:83">
      <c r="CE64291" s="227"/>
    </row>
    <row r="64292" spans="83:83">
      <c r="CE64292" s="227"/>
    </row>
    <row r="64293" spans="83:83">
      <c r="CE64293" s="227"/>
    </row>
    <row r="64294" spans="83:83">
      <c r="CE64294" s="227"/>
    </row>
    <row r="64295" spans="83:83">
      <c r="CE64295" s="227"/>
    </row>
    <row r="64296" spans="83:83">
      <c r="CE64296" s="227"/>
    </row>
    <row r="64297" spans="83:83">
      <c r="CE64297" s="227"/>
    </row>
    <row r="64298" spans="83:83">
      <c r="CE64298" s="227"/>
    </row>
    <row r="64299" spans="83:83">
      <c r="CE64299" s="227"/>
    </row>
    <row r="64300" spans="83:83">
      <c r="CE64300" s="227"/>
    </row>
    <row r="64301" spans="83:83">
      <c r="CE64301" s="227"/>
    </row>
    <row r="64302" spans="83:83">
      <c r="CE64302" s="227"/>
    </row>
    <row r="64303" spans="83:83">
      <c r="CE64303" s="227"/>
    </row>
    <row r="64304" spans="83:83">
      <c r="CE64304" s="227"/>
    </row>
    <row r="64305" spans="83:83">
      <c r="CE64305" s="227"/>
    </row>
    <row r="64306" spans="83:83">
      <c r="CE64306" s="227"/>
    </row>
    <row r="64307" spans="83:83">
      <c r="CE64307" s="227"/>
    </row>
    <row r="64308" spans="83:83">
      <c r="CE64308" s="227"/>
    </row>
    <row r="64309" spans="83:83">
      <c r="CE64309" s="227"/>
    </row>
    <row r="64310" spans="83:83">
      <c r="CE64310" s="227"/>
    </row>
    <row r="64311" spans="83:83">
      <c r="CE64311" s="227"/>
    </row>
    <row r="64312" spans="83:83">
      <c r="CE64312" s="227"/>
    </row>
    <row r="64313" spans="83:83">
      <c r="CE64313" s="227"/>
    </row>
    <row r="64314" spans="83:83">
      <c r="CE64314" s="227"/>
    </row>
    <row r="64315" spans="83:83">
      <c r="CE64315" s="227"/>
    </row>
    <row r="64316" spans="83:83">
      <c r="CE64316" s="227"/>
    </row>
    <row r="64317" spans="83:83">
      <c r="CE64317" s="227"/>
    </row>
    <row r="64318" spans="83:83">
      <c r="CE64318" s="227"/>
    </row>
    <row r="64319" spans="83:83">
      <c r="CE64319" s="227"/>
    </row>
    <row r="64320" spans="83:83">
      <c r="CE64320" s="227"/>
    </row>
    <row r="64321" spans="83:83">
      <c r="CE64321" s="227"/>
    </row>
    <row r="64322" spans="83:83">
      <c r="CE64322" s="227"/>
    </row>
    <row r="64323" spans="83:83">
      <c r="CE64323" s="227"/>
    </row>
    <row r="64324" spans="83:83">
      <c r="CE64324" s="227"/>
    </row>
    <row r="64325" spans="83:83">
      <c r="CE64325" s="227"/>
    </row>
    <row r="64326" spans="83:83">
      <c r="CE64326" s="227"/>
    </row>
    <row r="64327" spans="83:83">
      <c r="CE64327" s="227"/>
    </row>
    <row r="64328" spans="83:83">
      <c r="CE64328" s="227"/>
    </row>
    <row r="64329" spans="83:83">
      <c r="CE64329" s="227"/>
    </row>
    <row r="64330" spans="83:83">
      <c r="CE64330" s="227"/>
    </row>
    <row r="64331" spans="83:83">
      <c r="CE64331" s="227"/>
    </row>
    <row r="64332" spans="83:83">
      <c r="CE64332" s="227"/>
    </row>
    <row r="64333" spans="83:83">
      <c r="CE64333" s="227"/>
    </row>
    <row r="64334" spans="83:83">
      <c r="CE64334" s="227"/>
    </row>
    <row r="64335" spans="83:83">
      <c r="CE64335" s="227"/>
    </row>
    <row r="64336" spans="83:83">
      <c r="CE64336" s="227"/>
    </row>
    <row r="64337" spans="83:83">
      <c r="CE64337" s="227"/>
    </row>
    <row r="64338" spans="83:83">
      <c r="CE64338" s="227"/>
    </row>
    <row r="64339" spans="83:83">
      <c r="CE64339" s="227"/>
    </row>
    <row r="64340" spans="83:83">
      <c r="CE64340" s="227"/>
    </row>
    <row r="64341" spans="83:83">
      <c r="CE64341" s="227"/>
    </row>
    <row r="64342" spans="83:83">
      <c r="CE64342" s="227"/>
    </row>
    <row r="64343" spans="83:83">
      <c r="CE64343" s="227"/>
    </row>
    <row r="64344" spans="83:83">
      <c r="CE64344" s="227"/>
    </row>
    <row r="64345" spans="83:83">
      <c r="CE64345" s="227"/>
    </row>
    <row r="64346" spans="83:83">
      <c r="CE64346" s="227"/>
    </row>
    <row r="64347" spans="83:83">
      <c r="CE64347" s="227"/>
    </row>
    <row r="64348" spans="83:83">
      <c r="CE64348" s="227"/>
    </row>
    <row r="64349" spans="83:83">
      <c r="CE64349" s="227"/>
    </row>
    <row r="64350" spans="83:83">
      <c r="CE64350" s="227"/>
    </row>
    <row r="64351" spans="83:83">
      <c r="CE64351" s="227"/>
    </row>
    <row r="64352" spans="83:83">
      <c r="CE64352" s="227"/>
    </row>
    <row r="64353" spans="83:83">
      <c r="CE64353" s="227"/>
    </row>
    <row r="64354" spans="83:83">
      <c r="CE64354" s="227"/>
    </row>
    <row r="64355" spans="83:83">
      <c r="CE64355" s="227"/>
    </row>
    <row r="64356" spans="83:83">
      <c r="CE64356" s="227"/>
    </row>
    <row r="64357" spans="83:83">
      <c r="CE64357" s="227"/>
    </row>
    <row r="64358" spans="83:83">
      <c r="CE64358" s="227"/>
    </row>
    <row r="64359" spans="83:83">
      <c r="CE64359" s="227"/>
    </row>
    <row r="64360" spans="83:83">
      <c r="CE64360" s="227"/>
    </row>
    <row r="64361" spans="83:83">
      <c r="CE64361" s="227"/>
    </row>
    <row r="64362" spans="83:83">
      <c r="CE64362" s="227"/>
    </row>
    <row r="64363" spans="83:83">
      <c r="CE64363" s="227"/>
    </row>
    <row r="64364" spans="83:83">
      <c r="CE64364" s="227"/>
    </row>
    <row r="64365" spans="83:83">
      <c r="CE64365" s="227"/>
    </row>
    <row r="64366" spans="83:83">
      <c r="CE64366" s="227"/>
    </row>
    <row r="64367" spans="83:83">
      <c r="CE64367" s="227"/>
    </row>
    <row r="64368" spans="83:83">
      <c r="CE64368" s="227"/>
    </row>
    <row r="64369" spans="83:83">
      <c r="CE64369" s="227"/>
    </row>
    <row r="64370" spans="83:83">
      <c r="CE64370" s="227"/>
    </row>
    <row r="64371" spans="83:83">
      <c r="CE64371" s="227"/>
    </row>
    <row r="64372" spans="83:83">
      <c r="CE64372" s="227"/>
    </row>
    <row r="64373" spans="83:83">
      <c r="CE64373" s="227"/>
    </row>
    <row r="64374" spans="83:83">
      <c r="CE64374" s="227"/>
    </row>
    <row r="64375" spans="83:83">
      <c r="CE64375" s="227"/>
    </row>
    <row r="64376" spans="83:83">
      <c r="CE64376" s="227"/>
    </row>
    <row r="64377" spans="83:83">
      <c r="CE64377" s="227"/>
    </row>
    <row r="64378" spans="83:83">
      <c r="CE64378" s="227"/>
    </row>
    <row r="64379" spans="83:83">
      <c r="CE64379" s="227"/>
    </row>
    <row r="64380" spans="83:83">
      <c r="CE64380" s="227"/>
    </row>
    <row r="64381" spans="83:83">
      <c r="CE64381" s="227"/>
    </row>
    <row r="64382" spans="83:83">
      <c r="CE64382" s="227"/>
    </row>
    <row r="64383" spans="83:83">
      <c r="CE64383" s="227"/>
    </row>
    <row r="64384" spans="83:83">
      <c r="CE64384" s="227"/>
    </row>
    <row r="64385" spans="83:83">
      <c r="CE64385" s="227"/>
    </row>
    <row r="64386" spans="83:83">
      <c r="CE64386" s="227"/>
    </row>
    <row r="64387" spans="83:83">
      <c r="CE64387" s="227"/>
    </row>
    <row r="64388" spans="83:83">
      <c r="CE64388" s="227"/>
    </row>
    <row r="64389" spans="83:83">
      <c r="CE64389" s="227"/>
    </row>
    <row r="64390" spans="83:83">
      <c r="CE64390" s="227"/>
    </row>
    <row r="64391" spans="83:83">
      <c r="CE64391" s="227"/>
    </row>
    <row r="64392" spans="83:83">
      <c r="CE64392" s="227"/>
    </row>
    <row r="64393" spans="83:83">
      <c r="CE64393" s="227"/>
    </row>
    <row r="64394" spans="83:83">
      <c r="CE64394" s="227"/>
    </row>
    <row r="64395" spans="83:83">
      <c r="CE64395" s="227"/>
    </row>
    <row r="64396" spans="83:83">
      <c r="CE64396" s="227"/>
    </row>
    <row r="64397" spans="83:83">
      <c r="CE64397" s="227"/>
    </row>
    <row r="64398" spans="83:83">
      <c r="CE64398" s="227"/>
    </row>
    <row r="64399" spans="83:83">
      <c r="CE64399" s="227"/>
    </row>
    <row r="64400" spans="83:83">
      <c r="CE64400" s="227"/>
    </row>
    <row r="64401" spans="83:83">
      <c r="CE64401" s="227"/>
    </row>
    <row r="64402" spans="83:83">
      <c r="CE64402" s="227"/>
    </row>
    <row r="64403" spans="83:83">
      <c r="CE64403" s="227"/>
    </row>
    <row r="64404" spans="83:83">
      <c r="CE64404" s="227"/>
    </row>
    <row r="64405" spans="83:83">
      <c r="CE64405" s="227"/>
    </row>
    <row r="64406" spans="83:83">
      <c r="CE64406" s="227"/>
    </row>
    <row r="64407" spans="83:83">
      <c r="CE64407" s="227"/>
    </row>
    <row r="64408" spans="83:83">
      <c r="CE64408" s="227"/>
    </row>
    <row r="64409" spans="83:83">
      <c r="CE64409" s="227"/>
    </row>
    <row r="64410" spans="83:83">
      <c r="CE64410" s="227"/>
    </row>
    <row r="64411" spans="83:83">
      <c r="CE64411" s="227"/>
    </row>
    <row r="64412" spans="83:83">
      <c r="CE64412" s="227"/>
    </row>
    <row r="64413" spans="83:83">
      <c r="CE64413" s="227"/>
    </row>
    <row r="64414" spans="83:83">
      <c r="CE64414" s="227"/>
    </row>
    <row r="64415" spans="83:83">
      <c r="CE64415" s="227"/>
    </row>
    <row r="64416" spans="83:83">
      <c r="CE64416" s="227"/>
    </row>
    <row r="64417" spans="83:83">
      <c r="CE64417" s="227"/>
    </row>
    <row r="64418" spans="83:83">
      <c r="CE64418" s="227"/>
    </row>
    <row r="64419" spans="83:83">
      <c r="CE64419" s="227"/>
    </row>
    <row r="64420" spans="83:83">
      <c r="CE64420" s="227"/>
    </row>
    <row r="64421" spans="83:83">
      <c r="CE64421" s="227"/>
    </row>
    <row r="64422" spans="83:83">
      <c r="CE64422" s="227"/>
    </row>
    <row r="64423" spans="83:83">
      <c r="CE64423" s="227"/>
    </row>
    <row r="64424" spans="83:83">
      <c r="CE64424" s="227"/>
    </row>
    <row r="64425" spans="83:83">
      <c r="CE64425" s="227"/>
    </row>
    <row r="64426" spans="83:83">
      <c r="CE64426" s="227"/>
    </row>
    <row r="64427" spans="83:83">
      <c r="CE64427" s="227"/>
    </row>
    <row r="64428" spans="83:83">
      <c r="CE64428" s="227"/>
    </row>
    <row r="64429" spans="83:83">
      <c r="CE64429" s="227"/>
    </row>
    <row r="64430" spans="83:83">
      <c r="CE64430" s="227"/>
    </row>
    <row r="64431" spans="83:83">
      <c r="CE64431" s="227"/>
    </row>
    <row r="64432" spans="83:83">
      <c r="CE64432" s="227"/>
    </row>
    <row r="64433" spans="83:83">
      <c r="CE64433" s="227"/>
    </row>
    <row r="64434" spans="83:83">
      <c r="CE64434" s="227"/>
    </row>
    <row r="64435" spans="83:83">
      <c r="CE64435" s="227"/>
    </row>
    <row r="64436" spans="83:83">
      <c r="CE64436" s="227"/>
    </row>
    <row r="64437" spans="83:83">
      <c r="CE64437" s="227"/>
    </row>
    <row r="64438" spans="83:83">
      <c r="CE64438" s="227"/>
    </row>
    <row r="64439" spans="83:83">
      <c r="CE64439" s="227"/>
    </row>
    <row r="64440" spans="83:83">
      <c r="CE64440" s="227"/>
    </row>
    <row r="64441" spans="83:83">
      <c r="CE64441" s="227"/>
    </row>
    <row r="64442" spans="83:83">
      <c r="CE64442" s="227"/>
    </row>
    <row r="64443" spans="83:83">
      <c r="CE64443" s="227"/>
    </row>
    <row r="64444" spans="83:83">
      <c r="CE64444" s="227"/>
    </row>
    <row r="64445" spans="83:83">
      <c r="CE64445" s="227"/>
    </row>
    <row r="64446" spans="83:83">
      <c r="CE64446" s="227"/>
    </row>
    <row r="64447" spans="83:83">
      <c r="CE64447" s="227"/>
    </row>
    <row r="64448" spans="83:83">
      <c r="CE64448" s="227"/>
    </row>
    <row r="64449" spans="83:83">
      <c r="CE64449" s="227"/>
    </row>
    <row r="64450" spans="83:83">
      <c r="CE64450" s="227"/>
    </row>
    <row r="64451" spans="83:83">
      <c r="CE64451" s="227"/>
    </row>
    <row r="64452" spans="83:83">
      <c r="CE64452" s="227"/>
    </row>
    <row r="64453" spans="83:83">
      <c r="CE64453" s="227"/>
    </row>
    <row r="64454" spans="83:83">
      <c r="CE64454" s="227"/>
    </row>
    <row r="64455" spans="83:83">
      <c r="CE64455" s="227"/>
    </row>
    <row r="64456" spans="83:83">
      <c r="CE64456" s="227"/>
    </row>
    <row r="64457" spans="83:83">
      <c r="CE64457" s="227"/>
    </row>
    <row r="64458" spans="83:83">
      <c r="CE64458" s="227"/>
    </row>
    <row r="64459" spans="83:83">
      <c r="CE64459" s="227"/>
    </row>
    <row r="64460" spans="83:83">
      <c r="CE64460" s="227"/>
    </row>
    <row r="64461" spans="83:83">
      <c r="CE64461" s="227"/>
    </row>
    <row r="64462" spans="83:83">
      <c r="CE64462" s="227"/>
    </row>
    <row r="64463" spans="83:83">
      <c r="CE64463" s="227"/>
    </row>
    <row r="64464" spans="83:83">
      <c r="CE64464" s="227"/>
    </row>
    <row r="64465" spans="83:83">
      <c r="CE64465" s="227"/>
    </row>
    <row r="64466" spans="83:83">
      <c r="CE64466" s="227"/>
    </row>
    <row r="64467" spans="83:83">
      <c r="CE64467" s="227"/>
    </row>
    <row r="64468" spans="83:83">
      <c r="CE64468" s="227"/>
    </row>
    <row r="64469" spans="83:83">
      <c r="CE64469" s="227"/>
    </row>
    <row r="64470" spans="83:83">
      <c r="CE64470" s="227"/>
    </row>
    <row r="64471" spans="83:83">
      <c r="CE64471" s="227"/>
    </row>
    <row r="64472" spans="83:83">
      <c r="CE64472" s="227"/>
    </row>
    <row r="64473" spans="83:83">
      <c r="CE64473" s="227"/>
    </row>
    <row r="64474" spans="83:83">
      <c r="CE64474" s="227"/>
    </row>
    <row r="64475" spans="83:83">
      <c r="CE64475" s="227"/>
    </row>
    <row r="64476" spans="83:83">
      <c r="CE64476" s="227"/>
    </row>
    <row r="64477" spans="83:83">
      <c r="CE64477" s="227"/>
    </row>
    <row r="64478" spans="83:83">
      <c r="CE64478" s="227"/>
    </row>
    <row r="64479" spans="83:83">
      <c r="CE64479" s="227"/>
    </row>
    <row r="64480" spans="83:83">
      <c r="CE64480" s="227"/>
    </row>
    <row r="64481" spans="83:83">
      <c r="CE64481" s="227"/>
    </row>
    <row r="64482" spans="83:83">
      <c r="CE64482" s="227"/>
    </row>
    <row r="64483" spans="83:83">
      <c r="CE64483" s="227"/>
    </row>
    <row r="64484" spans="83:83">
      <c r="CE64484" s="227"/>
    </row>
    <row r="64485" spans="83:83">
      <c r="CE64485" s="227"/>
    </row>
    <row r="64486" spans="83:83">
      <c r="CE64486" s="227"/>
    </row>
    <row r="64487" spans="83:83">
      <c r="CE64487" s="227"/>
    </row>
    <row r="64488" spans="83:83">
      <c r="CE64488" s="227"/>
    </row>
    <row r="64489" spans="83:83">
      <c r="CE64489" s="227"/>
    </row>
    <row r="64490" spans="83:83">
      <c r="CE64490" s="227"/>
    </row>
    <row r="64491" spans="83:83">
      <c r="CE64491" s="227"/>
    </row>
    <row r="64492" spans="83:83">
      <c r="CE64492" s="227"/>
    </row>
    <row r="64493" spans="83:83">
      <c r="CE64493" s="227"/>
    </row>
    <row r="64494" spans="83:83">
      <c r="CE64494" s="227"/>
    </row>
    <row r="64495" spans="83:83">
      <c r="CE64495" s="227"/>
    </row>
    <row r="64496" spans="83:83">
      <c r="CE64496" s="227"/>
    </row>
    <row r="64497" spans="83:83">
      <c r="CE64497" s="227"/>
    </row>
    <row r="64498" spans="83:83">
      <c r="CE64498" s="227"/>
    </row>
    <row r="64499" spans="83:83">
      <c r="CE64499" s="227"/>
    </row>
    <row r="64500" spans="83:83">
      <c r="CE64500" s="227"/>
    </row>
    <row r="64501" spans="83:83">
      <c r="CE64501" s="227"/>
    </row>
    <row r="64502" spans="83:83">
      <c r="CE64502" s="227"/>
    </row>
    <row r="64503" spans="83:83">
      <c r="CE64503" s="227"/>
    </row>
    <row r="64504" spans="83:83">
      <c r="CE64504" s="227"/>
    </row>
    <row r="64505" spans="83:83">
      <c r="CE64505" s="227"/>
    </row>
    <row r="64506" spans="83:83">
      <c r="CE64506" s="227"/>
    </row>
    <row r="64507" spans="83:83">
      <c r="CE64507" s="227"/>
    </row>
    <row r="64508" spans="83:83">
      <c r="CE64508" s="227"/>
    </row>
    <row r="64509" spans="83:83">
      <c r="CE64509" s="227"/>
    </row>
    <row r="64510" spans="83:83">
      <c r="CE64510" s="227"/>
    </row>
    <row r="64511" spans="83:83">
      <c r="CE64511" s="227"/>
    </row>
    <row r="64512" spans="83:83">
      <c r="CE64512" s="227"/>
    </row>
    <row r="64513" spans="83:83">
      <c r="CE64513" s="227"/>
    </row>
    <row r="64514" spans="83:83">
      <c r="CE64514" s="227"/>
    </row>
    <row r="64515" spans="83:83">
      <c r="CE64515" s="227"/>
    </row>
    <row r="64516" spans="83:83">
      <c r="CE64516" s="227"/>
    </row>
    <row r="64517" spans="83:83">
      <c r="CE64517" s="227"/>
    </row>
    <row r="64518" spans="83:83">
      <c r="CE64518" s="227"/>
    </row>
    <row r="64519" spans="83:83">
      <c r="CE64519" s="227"/>
    </row>
    <row r="64520" spans="83:83">
      <c r="CE64520" s="227"/>
    </row>
    <row r="64521" spans="83:83">
      <c r="CE64521" s="227"/>
    </row>
    <row r="64522" spans="83:83">
      <c r="CE64522" s="227"/>
    </row>
    <row r="64523" spans="83:83">
      <c r="CE64523" s="227"/>
    </row>
    <row r="64524" spans="83:83">
      <c r="CE64524" s="227"/>
    </row>
    <row r="64525" spans="83:83">
      <c r="CE64525" s="227"/>
    </row>
    <row r="64526" spans="83:83">
      <c r="CE64526" s="227"/>
    </row>
    <row r="64527" spans="83:83">
      <c r="CE64527" s="227"/>
    </row>
    <row r="64528" spans="83:83">
      <c r="CE64528" s="227"/>
    </row>
    <row r="64529" spans="83:83">
      <c r="CE64529" s="227"/>
    </row>
    <row r="64530" spans="83:83">
      <c r="CE64530" s="227"/>
    </row>
    <row r="64531" spans="83:83">
      <c r="CE64531" s="227"/>
    </row>
    <row r="64532" spans="83:83">
      <c r="CE64532" s="227"/>
    </row>
    <row r="64533" spans="83:83">
      <c r="CE64533" s="227"/>
    </row>
    <row r="64534" spans="83:83">
      <c r="CE64534" s="227"/>
    </row>
    <row r="64535" spans="83:83">
      <c r="CE64535" s="227"/>
    </row>
    <row r="64536" spans="83:83">
      <c r="CE64536" s="227"/>
    </row>
    <row r="64537" spans="83:83">
      <c r="CE64537" s="227"/>
    </row>
    <row r="64538" spans="83:83">
      <c r="CE64538" s="227"/>
    </row>
    <row r="64539" spans="83:83">
      <c r="CE64539" s="227"/>
    </row>
    <row r="64540" spans="83:83">
      <c r="CE64540" s="227"/>
    </row>
    <row r="64541" spans="83:83">
      <c r="CE64541" s="227"/>
    </row>
    <row r="64542" spans="83:83">
      <c r="CE64542" s="227"/>
    </row>
    <row r="64543" spans="83:83">
      <c r="CE64543" s="227"/>
    </row>
    <row r="64544" spans="83:83">
      <c r="CE64544" s="227"/>
    </row>
    <row r="64545" spans="83:83">
      <c r="CE64545" s="227"/>
    </row>
    <row r="64546" spans="83:83">
      <c r="CE64546" s="227"/>
    </row>
    <row r="64547" spans="83:83">
      <c r="CE64547" s="227"/>
    </row>
    <row r="64548" spans="83:83">
      <c r="CE64548" s="227"/>
    </row>
    <row r="64549" spans="83:83">
      <c r="CE64549" s="227"/>
    </row>
    <row r="64550" spans="83:83">
      <c r="CE64550" s="227"/>
    </row>
    <row r="64551" spans="83:83">
      <c r="CE64551" s="227"/>
    </row>
    <row r="64552" spans="83:83">
      <c r="CE64552" s="227"/>
    </row>
    <row r="64553" spans="83:83">
      <c r="CE64553" s="227"/>
    </row>
    <row r="64554" spans="83:83">
      <c r="CE64554" s="227"/>
    </row>
    <row r="64555" spans="83:83">
      <c r="CE64555" s="227"/>
    </row>
    <row r="64556" spans="83:83">
      <c r="CE64556" s="227"/>
    </row>
    <row r="64557" spans="83:83">
      <c r="CE64557" s="227"/>
    </row>
    <row r="64558" spans="83:83">
      <c r="CE64558" s="227"/>
    </row>
    <row r="64559" spans="83:83">
      <c r="CE64559" s="227"/>
    </row>
    <row r="64560" spans="83:83">
      <c r="CE64560" s="227"/>
    </row>
    <row r="64561" spans="83:83">
      <c r="CE64561" s="227"/>
    </row>
    <row r="64562" spans="83:83">
      <c r="CE64562" s="227"/>
    </row>
    <row r="64563" spans="83:83">
      <c r="CE64563" s="227"/>
    </row>
    <row r="64564" spans="83:83">
      <c r="CE64564" s="227"/>
    </row>
    <row r="64565" spans="83:83">
      <c r="CE64565" s="227"/>
    </row>
    <row r="64566" spans="83:83">
      <c r="CE64566" s="227"/>
    </row>
    <row r="64567" spans="83:83">
      <c r="CE64567" s="227"/>
    </row>
    <row r="64568" spans="83:83">
      <c r="CE64568" s="227"/>
    </row>
    <row r="64569" spans="83:83">
      <c r="CE64569" s="227"/>
    </row>
    <row r="64570" spans="83:83">
      <c r="CE64570" s="227"/>
    </row>
    <row r="64571" spans="83:83">
      <c r="CE64571" s="227"/>
    </row>
    <row r="64572" spans="83:83">
      <c r="CE64572" s="227"/>
    </row>
    <row r="64573" spans="83:83">
      <c r="CE64573" s="227"/>
    </row>
    <row r="64574" spans="83:83">
      <c r="CE64574" s="227"/>
    </row>
    <row r="64575" spans="83:83">
      <c r="CE64575" s="227"/>
    </row>
    <row r="64576" spans="83:83">
      <c r="CE64576" s="227"/>
    </row>
    <row r="64577" spans="83:83">
      <c r="CE64577" s="227"/>
    </row>
    <row r="64578" spans="83:83">
      <c r="CE64578" s="227"/>
    </row>
    <row r="64579" spans="83:83">
      <c r="CE64579" s="227"/>
    </row>
    <row r="64580" spans="83:83">
      <c r="CE64580" s="227"/>
    </row>
    <row r="64581" spans="83:83">
      <c r="CE64581" s="227"/>
    </row>
    <row r="64582" spans="83:83">
      <c r="CE64582" s="227"/>
    </row>
    <row r="64583" spans="83:83">
      <c r="CE64583" s="227"/>
    </row>
    <row r="64584" spans="83:83">
      <c r="CE64584" s="227"/>
    </row>
    <row r="64585" spans="83:83">
      <c r="CE64585" s="227"/>
    </row>
    <row r="64586" spans="83:83">
      <c r="CE64586" s="227"/>
    </row>
    <row r="64587" spans="83:83">
      <c r="CE64587" s="227"/>
    </row>
    <row r="64588" spans="83:83">
      <c r="CE64588" s="227"/>
    </row>
    <row r="64589" spans="83:83">
      <c r="CE64589" s="227"/>
    </row>
    <row r="64590" spans="83:83">
      <c r="CE64590" s="227"/>
    </row>
    <row r="64591" spans="83:83">
      <c r="CE64591" s="227"/>
    </row>
    <row r="64592" spans="83:83">
      <c r="CE64592" s="227"/>
    </row>
    <row r="64593" spans="83:83">
      <c r="CE64593" s="227"/>
    </row>
    <row r="64594" spans="83:83">
      <c r="CE64594" s="227"/>
    </row>
    <row r="64595" spans="83:83">
      <c r="CE64595" s="227"/>
    </row>
    <row r="64596" spans="83:83">
      <c r="CE64596" s="227"/>
    </row>
    <row r="64597" spans="83:83">
      <c r="CE64597" s="227"/>
    </row>
    <row r="64598" spans="83:83">
      <c r="CE64598" s="227"/>
    </row>
    <row r="64599" spans="83:83">
      <c r="CE64599" s="227"/>
    </row>
    <row r="64600" spans="83:83">
      <c r="CE64600" s="227"/>
    </row>
    <row r="64601" spans="83:83">
      <c r="CE64601" s="227"/>
    </row>
    <row r="64602" spans="83:83">
      <c r="CE64602" s="227"/>
    </row>
    <row r="64603" spans="83:83">
      <c r="CE64603" s="227"/>
    </row>
    <row r="64604" spans="83:83">
      <c r="CE64604" s="227"/>
    </row>
    <row r="64605" spans="83:83">
      <c r="CE64605" s="227"/>
    </row>
    <row r="64606" spans="83:83">
      <c r="CE64606" s="227"/>
    </row>
    <row r="64607" spans="83:83">
      <c r="CE64607" s="227"/>
    </row>
    <row r="64608" spans="83:83">
      <c r="CE64608" s="227"/>
    </row>
    <row r="64609" spans="83:83">
      <c r="CE64609" s="227"/>
    </row>
    <row r="64610" spans="83:83">
      <c r="CE64610" s="227"/>
    </row>
    <row r="64611" spans="83:83">
      <c r="CE64611" s="227"/>
    </row>
    <row r="64612" spans="83:83">
      <c r="CE64612" s="227"/>
    </row>
    <row r="64613" spans="83:83">
      <c r="CE64613" s="227"/>
    </row>
    <row r="64614" spans="83:83">
      <c r="CE64614" s="227"/>
    </row>
    <row r="64615" spans="83:83">
      <c r="CE64615" s="227"/>
    </row>
    <row r="64616" spans="83:83">
      <c r="CE64616" s="227"/>
    </row>
    <row r="64617" spans="83:83">
      <c r="CE64617" s="227"/>
    </row>
    <row r="64618" spans="83:83">
      <c r="CE64618" s="227"/>
    </row>
    <row r="64619" spans="83:83">
      <c r="CE64619" s="227"/>
    </row>
    <row r="64620" spans="83:83">
      <c r="CE64620" s="227"/>
    </row>
    <row r="64621" spans="83:83">
      <c r="CE64621" s="227"/>
    </row>
    <row r="64622" spans="83:83">
      <c r="CE64622" s="227"/>
    </row>
    <row r="64623" spans="83:83">
      <c r="CE64623" s="227"/>
    </row>
    <row r="64624" spans="83:83">
      <c r="CE64624" s="227"/>
    </row>
    <row r="64625" spans="83:83">
      <c r="CE64625" s="227"/>
    </row>
    <row r="64626" spans="83:83">
      <c r="CE64626" s="227"/>
    </row>
    <row r="64627" spans="83:83">
      <c r="CE64627" s="227"/>
    </row>
    <row r="64628" spans="83:83">
      <c r="CE64628" s="227"/>
    </row>
    <row r="64629" spans="83:83">
      <c r="CE64629" s="227"/>
    </row>
    <row r="64630" spans="83:83">
      <c r="CE64630" s="227"/>
    </row>
    <row r="64631" spans="83:83">
      <c r="CE64631" s="227"/>
    </row>
    <row r="64632" spans="83:83">
      <c r="CE64632" s="227"/>
    </row>
    <row r="64633" spans="83:83">
      <c r="CE64633" s="227"/>
    </row>
    <row r="64634" spans="83:83">
      <c r="CE64634" s="227"/>
    </row>
    <row r="64635" spans="83:83">
      <c r="CE64635" s="227"/>
    </row>
    <row r="64636" spans="83:83">
      <c r="CE64636" s="227"/>
    </row>
    <row r="64637" spans="83:83">
      <c r="CE64637" s="227"/>
    </row>
    <row r="64638" spans="83:83">
      <c r="CE64638" s="227"/>
    </row>
    <row r="64639" spans="83:83">
      <c r="CE64639" s="227"/>
    </row>
    <row r="64640" spans="83:83">
      <c r="CE64640" s="227"/>
    </row>
    <row r="64641" spans="83:83">
      <c r="CE64641" s="227"/>
    </row>
    <row r="64642" spans="83:83">
      <c r="CE64642" s="227"/>
    </row>
    <row r="64643" spans="83:83">
      <c r="CE64643" s="227"/>
    </row>
    <row r="64644" spans="83:83">
      <c r="CE64644" s="227"/>
    </row>
    <row r="64645" spans="83:83">
      <c r="CE64645" s="227"/>
    </row>
    <row r="64646" spans="83:83">
      <c r="CE64646" s="227"/>
    </row>
    <row r="64647" spans="83:83">
      <c r="CE64647" s="227"/>
    </row>
    <row r="64648" spans="83:83">
      <c r="CE64648" s="227"/>
    </row>
    <row r="64649" spans="83:83">
      <c r="CE64649" s="227"/>
    </row>
    <row r="64650" spans="83:83">
      <c r="CE64650" s="227"/>
    </row>
    <row r="64651" spans="83:83">
      <c r="CE64651" s="227"/>
    </row>
    <row r="64652" spans="83:83">
      <c r="CE64652" s="227"/>
    </row>
    <row r="64653" spans="83:83">
      <c r="CE64653" s="227"/>
    </row>
    <row r="64654" spans="83:83">
      <c r="CE64654" s="227"/>
    </row>
    <row r="64655" spans="83:83">
      <c r="CE64655" s="227"/>
    </row>
    <row r="64656" spans="83:83">
      <c r="CE64656" s="227"/>
    </row>
    <row r="64657" spans="83:83">
      <c r="CE64657" s="227"/>
    </row>
    <row r="64658" spans="83:83">
      <c r="CE64658" s="227"/>
    </row>
    <row r="64659" spans="83:83">
      <c r="CE64659" s="227"/>
    </row>
    <row r="64660" spans="83:83">
      <c r="CE64660" s="227"/>
    </row>
    <row r="64661" spans="83:83">
      <c r="CE64661" s="227"/>
    </row>
    <row r="64662" spans="83:83">
      <c r="CE64662" s="227"/>
    </row>
    <row r="64663" spans="83:83">
      <c r="CE64663" s="227"/>
    </row>
    <row r="64664" spans="83:83">
      <c r="CE64664" s="227"/>
    </row>
    <row r="64665" spans="83:83">
      <c r="CE64665" s="227"/>
    </row>
    <row r="64666" spans="83:83">
      <c r="CE64666" s="227"/>
    </row>
    <row r="64667" spans="83:83">
      <c r="CE64667" s="227"/>
    </row>
    <row r="64668" spans="83:83">
      <c r="CE64668" s="227"/>
    </row>
    <row r="64669" spans="83:83">
      <c r="CE64669" s="227"/>
    </row>
    <row r="64670" spans="83:83">
      <c r="CE64670" s="227"/>
    </row>
    <row r="64671" spans="83:83">
      <c r="CE64671" s="227"/>
    </row>
    <row r="64672" spans="83:83">
      <c r="CE64672" s="227"/>
    </row>
    <row r="64673" spans="83:83">
      <c r="CE64673" s="227"/>
    </row>
    <row r="64674" spans="83:83">
      <c r="CE64674" s="227"/>
    </row>
    <row r="64675" spans="83:83">
      <c r="CE64675" s="227"/>
    </row>
    <row r="64676" spans="83:83">
      <c r="CE64676" s="227"/>
    </row>
    <row r="64677" spans="83:83">
      <c r="CE64677" s="227"/>
    </row>
    <row r="64678" spans="83:83">
      <c r="CE64678" s="227"/>
    </row>
    <row r="64679" spans="83:83">
      <c r="CE64679" s="227"/>
    </row>
    <row r="64680" spans="83:83">
      <c r="CE64680" s="227"/>
    </row>
    <row r="64681" spans="83:83">
      <c r="CE64681" s="227"/>
    </row>
    <row r="64682" spans="83:83">
      <c r="CE64682" s="227"/>
    </row>
    <row r="64683" spans="83:83">
      <c r="CE64683" s="227"/>
    </row>
    <row r="64684" spans="83:83">
      <c r="CE64684" s="227"/>
    </row>
    <row r="64685" spans="83:83">
      <c r="CE64685" s="227"/>
    </row>
    <row r="64686" spans="83:83">
      <c r="CE64686" s="227"/>
    </row>
    <row r="64687" spans="83:83">
      <c r="CE64687" s="227"/>
    </row>
    <row r="64688" spans="83:83">
      <c r="CE64688" s="227"/>
    </row>
    <row r="64689" spans="83:83">
      <c r="CE64689" s="227"/>
    </row>
    <row r="64690" spans="83:83">
      <c r="CE64690" s="227"/>
    </row>
    <row r="64691" spans="83:83">
      <c r="CE64691" s="227"/>
    </row>
    <row r="64692" spans="83:83">
      <c r="CE64692" s="227"/>
    </row>
    <row r="64693" spans="83:83">
      <c r="CE64693" s="227"/>
    </row>
    <row r="64694" spans="83:83">
      <c r="CE64694" s="227"/>
    </row>
    <row r="64695" spans="83:83">
      <c r="CE64695" s="227"/>
    </row>
    <row r="64696" spans="83:83">
      <c r="CE64696" s="227"/>
    </row>
    <row r="64697" spans="83:83">
      <c r="CE64697" s="227"/>
    </row>
    <row r="64698" spans="83:83">
      <c r="CE64698" s="227"/>
    </row>
    <row r="64699" spans="83:83">
      <c r="CE64699" s="227"/>
    </row>
    <row r="64700" spans="83:83">
      <c r="CE64700" s="227"/>
    </row>
    <row r="64701" spans="83:83">
      <c r="CE64701" s="227"/>
    </row>
    <row r="64702" spans="83:83">
      <c r="CE64702" s="227"/>
    </row>
    <row r="64703" spans="83:83">
      <c r="CE64703" s="227"/>
    </row>
    <row r="64704" spans="83:83">
      <c r="CE64704" s="227"/>
    </row>
    <row r="64705" spans="83:83">
      <c r="CE64705" s="227"/>
    </row>
    <row r="64706" spans="83:83">
      <c r="CE64706" s="227"/>
    </row>
    <row r="64707" spans="83:83">
      <c r="CE64707" s="227"/>
    </row>
    <row r="64708" spans="83:83">
      <c r="CE64708" s="227"/>
    </row>
    <row r="64709" spans="83:83">
      <c r="CE64709" s="227"/>
    </row>
    <row r="64710" spans="83:83">
      <c r="CE64710" s="227"/>
    </row>
    <row r="64711" spans="83:83">
      <c r="CE64711" s="227"/>
    </row>
    <row r="64712" spans="83:83">
      <c r="CE64712" s="227"/>
    </row>
    <row r="64713" spans="83:83">
      <c r="CE64713" s="227"/>
    </row>
    <row r="64714" spans="83:83">
      <c r="CE64714" s="227"/>
    </row>
    <row r="64715" spans="83:83">
      <c r="CE64715" s="227"/>
    </row>
    <row r="64716" spans="83:83">
      <c r="CE64716" s="227"/>
    </row>
    <row r="64717" spans="83:83">
      <c r="CE64717" s="227"/>
    </row>
    <row r="64718" spans="83:83">
      <c r="CE64718" s="227"/>
    </row>
    <row r="64719" spans="83:83">
      <c r="CE64719" s="227"/>
    </row>
    <row r="64720" spans="83:83">
      <c r="CE64720" s="227"/>
    </row>
    <row r="64721" spans="83:83">
      <c r="CE64721" s="227"/>
    </row>
    <row r="64722" spans="83:83">
      <c r="CE64722" s="227"/>
    </row>
    <row r="64723" spans="83:83">
      <c r="CE64723" s="227"/>
    </row>
    <row r="64724" spans="83:83">
      <c r="CE64724" s="227"/>
    </row>
    <row r="64725" spans="83:83">
      <c r="CE64725" s="227"/>
    </row>
    <row r="64726" spans="83:83">
      <c r="CE64726" s="227"/>
    </row>
    <row r="64727" spans="83:83">
      <c r="CE64727" s="227"/>
    </row>
    <row r="64728" spans="83:83">
      <c r="CE64728" s="227"/>
    </row>
    <row r="64729" spans="83:83">
      <c r="CE64729" s="227"/>
    </row>
    <row r="64730" spans="83:83">
      <c r="CE64730" s="227"/>
    </row>
    <row r="64731" spans="83:83">
      <c r="CE64731" s="227"/>
    </row>
    <row r="64732" spans="83:83">
      <c r="CE64732" s="227"/>
    </row>
    <row r="64733" spans="83:83">
      <c r="CE64733" s="227"/>
    </row>
    <row r="64734" spans="83:83">
      <c r="CE64734" s="227"/>
    </row>
    <row r="64735" spans="83:83">
      <c r="CE64735" s="227"/>
    </row>
    <row r="64736" spans="83:83">
      <c r="CE64736" s="227"/>
    </row>
    <row r="64737" spans="83:83">
      <c r="CE64737" s="227"/>
    </row>
    <row r="64738" spans="83:83">
      <c r="CE64738" s="227"/>
    </row>
    <row r="64739" spans="83:83">
      <c r="CE64739" s="227"/>
    </row>
    <row r="64740" spans="83:83">
      <c r="CE64740" s="227"/>
    </row>
    <row r="64741" spans="83:83">
      <c r="CE64741" s="227"/>
    </row>
    <row r="64742" spans="83:83">
      <c r="CE64742" s="227"/>
    </row>
    <row r="64743" spans="83:83">
      <c r="CE64743" s="227"/>
    </row>
    <row r="64744" spans="83:83">
      <c r="CE64744" s="227"/>
    </row>
    <row r="64745" spans="83:83">
      <c r="CE64745" s="227"/>
    </row>
    <row r="64746" spans="83:83">
      <c r="CE64746" s="227"/>
    </row>
    <row r="64747" spans="83:83">
      <c r="CE64747" s="227"/>
    </row>
    <row r="64748" spans="83:83">
      <c r="CE64748" s="227"/>
    </row>
    <row r="64749" spans="83:83">
      <c r="CE64749" s="227"/>
    </row>
    <row r="64750" spans="83:83">
      <c r="CE64750" s="227"/>
    </row>
    <row r="64751" spans="83:83">
      <c r="CE64751" s="227"/>
    </row>
    <row r="64752" spans="83:83">
      <c r="CE64752" s="227"/>
    </row>
    <row r="64753" spans="83:83">
      <c r="CE64753" s="227"/>
    </row>
    <row r="64754" spans="83:83">
      <c r="CE64754" s="227"/>
    </row>
    <row r="64755" spans="83:83">
      <c r="CE64755" s="227"/>
    </row>
    <row r="64756" spans="83:83">
      <c r="CE64756" s="227"/>
    </row>
    <row r="64757" spans="83:83">
      <c r="CE64757" s="227"/>
    </row>
    <row r="64758" spans="83:83">
      <c r="CE64758" s="227"/>
    </row>
    <row r="64759" spans="83:83">
      <c r="CE64759" s="227"/>
    </row>
    <row r="64760" spans="83:83">
      <c r="CE64760" s="227"/>
    </row>
    <row r="64761" spans="83:83">
      <c r="CE64761" s="227"/>
    </row>
    <row r="64762" spans="83:83">
      <c r="CE64762" s="227"/>
    </row>
    <row r="64763" spans="83:83">
      <c r="CE64763" s="227"/>
    </row>
    <row r="64764" spans="83:83">
      <c r="CE64764" s="227"/>
    </row>
    <row r="64765" spans="83:83">
      <c r="CE64765" s="227"/>
    </row>
    <row r="64766" spans="83:83">
      <c r="CE64766" s="227"/>
    </row>
    <row r="64767" spans="83:83">
      <c r="CE64767" s="227"/>
    </row>
    <row r="64768" spans="83:83">
      <c r="CE64768" s="227"/>
    </row>
    <row r="64769" spans="83:83">
      <c r="CE64769" s="227"/>
    </row>
    <row r="64770" spans="83:83">
      <c r="CE64770" s="227"/>
    </row>
    <row r="64771" spans="83:83">
      <c r="CE64771" s="227"/>
    </row>
    <row r="64772" spans="83:83">
      <c r="CE64772" s="227"/>
    </row>
    <row r="64773" spans="83:83">
      <c r="CE64773" s="227"/>
    </row>
    <row r="64774" spans="83:83">
      <c r="CE64774" s="227"/>
    </row>
    <row r="64775" spans="83:83">
      <c r="CE64775" s="227"/>
    </row>
    <row r="64776" spans="83:83">
      <c r="CE64776" s="227"/>
    </row>
    <row r="64777" spans="83:83">
      <c r="CE64777" s="227"/>
    </row>
    <row r="64778" spans="83:83">
      <c r="CE64778" s="227"/>
    </row>
    <row r="64779" spans="83:83">
      <c r="CE64779" s="227"/>
    </row>
    <row r="64780" spans="83:83">
      <c r="CE64780" s="227"/>
    </row>
    <row r="64781" spans="83:83">
      <c r="CE64781" s="227"/>
    </row>
    <row r="64782" spans="83:83">
      <c r="CE64782" s="227"/>
    </row>
    <row r="64783" spans="83:83">
      <c r="CE64783" s="227"/>
    </row>
    <row r="64784" spans="83:83">
      <c r="CE64784" s="227"/>
    </row>
    <row r="64785" spans="83:83">
      <c r="CE64785" s="227"/>
    </row>
    <row r="64786" spans="83:83">
      <c r="CE64786" s="227"/>
    </row>
    <row r="64787" spans="83:83">
      <c r="CE64787" s="227"/>
    </row>
    <row r="64788" spans="83:83">
      <c r="CE64788" s="227"/>
    </row>
    <row r="64789" spans="83:83">
      <c r="CE64789" s="227"/>
    </row>
    <row r="64790" spans="83:83">
      <c r="CE64790" s="227"/>
    </row>
    <row r="64791" spans="83:83">
      <c r="CE64791" s="227"/>
    </row>
    <row r="64792" spans="83:83">
      <c r="CE64792" s="227"/>
    </row>
    <row r="64793" spans="83:83">
      <c r="CE64793" s="227"/>
    </row>
    <row r="64794" spans="83:83">
      <c r="CE64794" s="227"/>
    </row>
    <row r="64795" spans="83:83">
      <c r="CE64795" s="227"/>
    </row>
    <row r="64796" spans="83:83">
      <c r="CE64796" s="227"/>
    </row>
    <row r="64797" spans="83:83">
      <c r="CE64797" s="227"/>
    </row>
    <row r="64798" spans="83:83">
      <c r="CE64798" s="227"/>
    </row>
    <row r="64799" spans="83:83">
      <c r="CE64799" s="227"/>
    </row>
    <row r="64800" spans="83:83">
      <c r="CE64800" s="227"/>
    </row>
    <row r="64801" spans="83:83">
      <c r="CE64801" s="227"/>
    </row>
    <row r="64802" spans="83:83">
      <c r="CE64802" s="227"/>
    </row>
    <row r="64803" spans="83:83">
      <c r="CE64803" s="227"/>
    </row>
    <row r="64804" spans="83:83">
      <c r="CE64804" s="227"/>
    </row>
    <row r="64805" spans="83:83">
      <c r="CE64805" s="227"/>
    </row>
    <row r="64806" spans="83:83">
      <c r="CE64806" s="227"/>
    </row>
    <row r="64807" spans="83:83">
      <c r="CE64807" s="227"/>
    </row>
    <row r="64808" spans="83:83">
      <c r="CE64808" s="227"/>
    </row>
    <row r="64809" spans="83:83">
      <c r="CE64809" s="227"/>
    </row>
    <row r="64810" spans="83:83">
      <c r="CE64810" s="227"/>
    </row>
    <row r="64811" spans="83:83">
      <c r="CE64811" s="227"/>
    </row>
    <row r="64812" spans="83:83">
      <c r="CE64812" s="227"/>
    </row>
    <row r="64813" spans="83:83">
      <c r="CE64813" s="227"/>
    </row>
    <row r="64814" spans="83:83">
      <c r="CE64814" s="227"/>
    </row>
    <row r="64815" spans="83:83">
      <c r="CE64815" s="227"/>
    </row>
    <row r="64816" spans="83:83">
      <c r="CE64816" s="227"/>
    </row>
    <row r="64817" spans="83:83">
      <c r="CE64817" s="227"/>
    </row>
    <row r="64818" spans="83:83">
      <c r="CE64818" s="227"/>
    </row>
    <row r="64819" spans="83:83">
      <c r="CE64819" s="227"/>
    </row>
    <row r="64820" spans="83:83">
      <c r="CE64820" s="227"/>
    </row>
    <row r="64821" spans="83:83">
      <c r="CE64821" s="227"/>
    </row>
    <row r="64822" spans="83:83">
      <c r="CE64822" s="227"/>
    </row>
    <row r="64823" spans="83:83">
      <c r="CE64823" s="227"/>
    </row>
    <row r="64824" spans="83:83">
      <c r="CE64824" s="227"/>
    </row>
    <row r="64825" spans="83:83">
      <c r="CE64825" s="227"/>
    </row>
    <row r="64826" spans="83:83">
      <c r="CE64826" s="227"/>
    </row>
    <row r="64827" spans="83:83">
      <c r="CE64827" s="227"/>
    </row>
    <row r="64828" spans="83:83">
      <c r="CE64828" s="227"/>
    </row>
    <row r="64829" spans="83:83">
      <c r="CE64829" s="227"/>
    </row>
    <row r="64830" spans="83:83">
      <c r="CE64830" s="227"/>
    </row>
    <row r="64831" spans="83:83">
      <c r="CE64831" s="227"/>
    </row>
    <row r="64832" spans="83:83">
      <c r="CE64832" s="227"/>
    </row>
    <row r="64833" spans="83:83">
      <c r="CE64833" s="227"/>
    </row>
    <row r="64834" spans="83:83">
      <c r="CE64834" s="227"/>
    </row>
    <row r="64835" spans="83:83">
      <c r="CE64835" s="227"/>
    </row>
    <row r="64836" spans="83:83">
      <c r="CE64836" s="227"/>
    </row>
    <row r="64837" spans="83:83">
      <c r="CE64837" s="227"/>
    </row>
    <row r="64838" spans="83:83">
      <c r="CE64838" s="227"/>
    </row>
    <row r="64839" spans="83:83">
      <c r="CE64839" s="227"/>
    </row>
    <row r="64840" spans="83:83">
      <c r="CE64840" s="227"/>
    </row>
    <row r="64841" spans="83:83">
      <c r="CE64841" s="227"/>
    </row>
    <row r="64842" spans="83:83">
      <c r="CE64842" s="227"/>
    </row>
    <row r="64843" spans="83:83">
      <c r="CE64843" s="227"/>
    </row>
    <row r="64844" spans="83:83">
      <c r="CE64844" s="227"/>
    </row>
    <row r="64845" spans="83:83">
      <c r="CE64845" s="227"/>
    </row>
    <row r="64846" spans="83:83">
      <c r="CE64846" s="227"/>
    </row>
    <row r="64847" spans="83:83">
      <c r="CE64847" s="227"/>
    </row>
    <row r="64848" spans="83:83">
      <c r="CE64848" s="227"/>
    </row>
    <row r="64849" spans="83:83">
      <c r="CE64849" s="227"/>
    </row>
    <row r="64850" spans="83:83">
      <c r="CE64850" s="227"/>
    </row>
    <row r="64851" spans="83:83">
      <c r="CE64851" s="227"/>
    </row>
    <row r="64852" spans="83:83">
      <c r="CE64852" s="227"/>
    </row>
    <row r="64853" spans="83:83">
      <c r="CE64853" s="227"/>
    </row>
    <row r="64854" spans="83:83">
      <c r="CE64854" s="227"/>
    </row>
    <row r="64855" spans="83:83">
      <c r="CE64855" s="227"/>
    </row>
    <row r="64856" spans="83:83">
      <c r="CE64856" s="227"/>
    </row>
    <row r="64857" spans="83:83">
      <c r="CE64857" s="227"/>
    </row>
    <row r="64858" spans="83:83">
      <c r="CE64858" s="227"/>
    </row>
    <row r="64859" spans="83:83">
      <c r="CE64859" s="227"/>
    </row>
    <row r="64860" spans="83:83">
      <c r="CE64860" s="227"/>
    </row>
    <row r="64861" spans="83:83">
      <c r="CE64861" s="227"/>
    </row>
    <row r="64862" spans="83:83">
      <c r="CE64862" s="227"/>
    </row>
    <row r="64863" spans="83:83">
      <c r="CE64863" s="227"/>
    </row>
    <row r="64864" spans="83:83">
      <c r="CE64864" s="227"/>
    </row>
    <row r="64865" spans="83:83">
      <c r="CE64865" s="227"/>
    </row>
    <row r="64866" spans="83:83">
      <c r="CE64866" s="227"/>
    </row>
    <row r="64867" spans="83:83">
      <c r="CE64867" s="227"/>
    </row>
    <row r="64868" spans="83:83">
      <c r="CE64868" s="227"/>
    </row>
    <row r="64869" spans="83:83">
      <c r="CE64869" s="227"/>
    </row>
    <row r="64870" spans="83:83">
      <c r="CE64870" s="227"/>
    </row>
    <row r="64871" spans="83:83">
      <c r="CE64871" s="227"/>
    </row>
    <row r="64872" spans="83:83">
      <c r="CE64872" s="227"/>
    </row>
    <row r="64873" spans="83:83">
      <c r="CE64873" s="227"/>
    </row>
    <row r="64874" spans="83:83">
      <c r="CE64874" s="227"/>
    </row>
    <row r="64875" spans="83:83">
      <c r="CE64875" s="227"/>
    </row>
    <row r="64876" spans="83:83">
      <c r="CE64876" s="227"/>
    </row>
    <row r="64877" spans="83:83">
      <c r="CE64877" s="227"/>
    </row>
    <row r="64878" spans="83:83">
      <c r="CE64878" s="227"/>
    </row>
    <row r="64879" spans="83:83">
      <c r="CE64879" s="227"/>
    </row>
    <row r="64880" spans="83:83">
      <c r="CE64880" s="227"/>
    </row>
    <row r="64881" spans="83:83">
      <c r="CE64881" s="227"/>
    </row>
    <row r="64882" spans="83:83">
      <c r="CE64882" s="227"/>
    </row>
    <row r="64883" spans="83:83">
      <c r="CE64883" s="227"/>
    </row>
    <row r="64884" spans="83:83">
      <c r="CE64884" s="227"/>
    </row>
    <row r="64885" spans="83:83">
      <c r="CE64885" s="227"/>
    </row>
    <row r="64886" spans="83:83">
      <c r="CE64886" s="227"/>
    </row>
    <row r="64887" spans="83:83">
      <c r="CE64887" s="227"/>
    </row>
    <row r="64888" spans="83:83">
      <c r="CE64888" s="227"/>
    </row>
    <row r="64889" spans="83:83">
      <c r="CE64889" s="227"/>
    </row>
    <row r="64890" spans="83:83">
      <c r="CE64890" s="227"/>
    </row>
    <row r="64891" spans="83:83">
      <c r="CE64891" s="227"/>
    </row>
    <row r="64892" spans="83:83">
      <c r="CE64892" s="227"/>
    </row>
    <row r="64893" spans="83:83">
      <c r="CE64893" s="227"/>
    </row>
    <row r="64894" spans="83:83">
      <c r="CE64894" s="227"/>
    </row>
    <row r="64895" spans="83:83">
      <c r="CE64895" s="227"/>
    </row>
    <row r="64896" spans="83:83">
      <c r="CE64896" s="227"/>
    </row>
    <row r="64897" spans="83:83">
      <c r="CE64897" s="227"/>
    </row>
    <row r="64898" spans="83:83">
      <c r="CE64898" s="227"/>
    </row>
    <row r="64899" spans="83:83">
      <c r="CE64899" s="227"/>
    </row>
    <row r="64900" spans="83:83">
      <c r="CE64900" s="227"/>
    </row>
    <row r="64901" spans="83:83">
      <c r="CE64901" s="227"/>
    </row>
    <row r="64902" spans="83:83">
      <c r="CE64902" s="227"/>
    </row>
    <row r="64903" spans="83:83">
      <c r="CE64903" s="227"/>
    </row>
    <row r="64904" spans="83:83">
      <c r="CE64904" s="227"/>
    </row>
    <row r="64905" spans="83:83">
      <c r="CE64905" s="227"/>
    </row>
    <row r="64906" spans="83:83">
      <c r="CE64906" s="227"/>
    </row>
    <row r="64907" spans="83:83">
      <c r="CE64907" s="227"/>
    </row>
    <row r="64908" spans="83:83">
      <c r="CE64908" s="227"/>
    </row>
    <row r="64909" spans="83:83">
      <c r="CE64909" s="227"/>
    </row>
    <row r="64910" spans="83:83">
      <c r="CE64910" s="227"/>
    </row>
    <row r="64911" spans="83:83">
      <c r="CE64911" s="227"/>
    </row>
    <row r="64912" spans="83:83">
      <c r="CE64912" s="227"/>
    </row>
    <row r="64913" spans="83:83">
      <c r="CE64913" s="227"/>
    </row>
    <row r="64914" spans="83:83">
      <c r="CE64914" s="227"/>
    </row>
    <row r="64915" spans="83:83">
      <c r="CE64915" s="227"/>
    </row>
    <row r="64916" spans="83:83">
      <c r="CE64916" s="227"/>
    </row>
    <row r="64917" spans="83:83">
      <c r="CE64917" s="227"/>
    </row>
    <row r="64918" spans="83:83">
      <c r="CE64918" s="227"/>
    </row>
    <row r="64919" spans="83:83">
      <c r="CE64919" s="227"/>
    </row>
    <row r="64920" spans="83:83">
      <c r="CE64920" s="227"/>
    </row>
    <row r="64921" spans="83:83">
      <c r="CE64921" s="227"/>
    </row>
    <row r="64922" spans="83:83">
      <c r="CE64922" s="227"/>
    </row>
    <row r="64923" spans="83:83">
      <c r="CE64923" s="227"/>
    </row>
    <row r="64924" spans="83:83">
      <c r="CE64924" s="227"/>
    </row>
    <row r="64925" spans="83:83">
      <c r="CE64925" s="227"/>
    </row>
    <row r="64926" spans="83:83">
      <c r="CE64926" s="227"/>
    </row>
    <row r="64927" spans="83:83">
      <c r="CE64927" s="227"/>
    </row>
    <row r="64928" spans="83:83">
      <c r="CE64928" s="227"/>
    </row>
    <row r="64929" spans="83:83">
      <c r="CE64929" s="227"/>
    </row>
    <row r="64930" spans="83:83">
      <c r="CE64930" s="227"/>
    </row>
    <row r="64931" spans="83:83">
      <c r="CE64931" s="227"/>
    </row>
    <row r="64932" spans="83:83">
      <c r="CE64932" s="227"/>
    </row>
    <row r="64933" spans="83:83">
      <c r="CE64933" s="227"/>
    </row>
    <row r="64934" spans="83:83">
      <c r="CE64934" s="227"/>
    </row>
    <row r="64935" spans="83:83">
      <c r="CE64935" s="227"/>
    </row>
    <row r="64936" spans="83:83">
      <c r="CE64936" s="227"/>
    </row>
    <row r="64937" spans="83:83">
      <c r="CE64937" s="227"/>
    </row>
    <row r="64938" spans="83:83">
      <c r="CE64938" s="227"/>
    </row>
    <row r="64939" spans="83:83">
      <c r="CE64939" s="227"/>
    </row>
    <row r="64940" spans="83:83">
      <c r="CE64940" s="227"/>
    </row>
    <row r="64941" spans="83:83">
      <c r="CE64941" s="227"/>
    </row>
    <row r="64942" spans="83:83">
      <c r="CE64942" s="227"/>
    </row>
    <row r="64943" spans="83:83">
      <c r="CE64943" s="227"/>
    </row>
    <row r="64944" spans="83:83">
      <c r="CE64944" s="227"/>
    </row>
    <row r="64945" spans="83:83">
      <c r="CE64945" s="227"/>
    </row>
    <row r="64946" spans="83:83">
      <c r="CE64946" s="227"/>
    </row>
    <row r="64947" spans="83:83">
      <c r="CE64947" s="227"/>
    </row>
    <row r="64948" spans="83:83">
      <c r="CE64948" s="227"/>
    </row>
    <row r="64949" spans="83:83">
      <c r="CE64949" s="227"/>
    </row>
    <row r="64950" spans="83:83">
      <c r="CE64950" s="227"/>
    </row>
    <row r="64951" spans="83:83">
      <c r="CE64951" s="227"/>
    </row>
    <row r="64952" spans="83:83">
      <c r="CE64952" s="227"/>
    </row>
    <row r="64953" spans="83:83">
      <c r="CE64953" s="227"/>
    </row>
    <row r="64954" spans="83:83">
      <c r="CE64954" s="227"/>
    </row>
    <row r="64955" spans="83:83">
      <c r="CE64955" s="227"/>
    </row>
    <row r="64956" spans="83:83">
      <c r="CE64956" s="227"/>
    </row>
    <row r="64957" spans="83:83">
      <c r="CE64957" s="227"/>
    </row>
    <row r="64958" spans="83:83">
      <c r="CE64958" s="227"/>
    </row>
    <row r="64959" spans="83:83">
      <c r="CE64959" s="227"/>
    </row>
    <row r="64960" spans="83:83">
      <c r="CE64960" s="227"/>
    </row>
    <row r="64961" spans="83:83">
      <c r="CE64961" s="227"/>
    </row>
    <row r="64962" spans="83:83">
      <c r="CE64962" s="227"/>
    </row>
    <row r="64963" spans="83:83">
      <c r="CE64963" s="227"/>
    </row>
    <row r="64964" spans="83:83">
      <c r="CE64964" s="227"/>
    </row>
    <row r="64965" spans="83:83">
      <c r="CE64965" s="227"/>
    </row>
    <row r="64966" spans="83:83">
      <c r="CE64966" s="227"/>
    </row>
    <row r="64967" spans="83:83">
      <c r="CE64967" s="227"/>
    </row>
    <row r="64968" spans="83:83">
      <c r="CE64968" s="227"/>
    </row>
    <row r="64969" spans="83:83">
      <c r="CE64969" s="227"/>
    </row>
    <row r="64970" spans="83:83">
      <c r="CE64970" s="227"/>
    </row>
    <row r="64971" spans="83:83">
      <c r="CE64971" s="227"/>
    </row>
    <row r="64972" spans="83:83">
      <c r="CE64972" s="227"/>
    </row>
    <row r="64973" spans="83:83">
      <c r="CE64973" s="227"/>
    </row>
    <row r="64974" spans="83:83">
      <c r="CE64974" s="227"/>
    </row>
    <row r="64975" spans="83:83">
      <c r="CE64975" s="227"/>
    </row>
    <row r="64976" spans="83:83">
      <c r="CE64976" s="227"/>
    </row>
    <row r="64977" spans="83:83">
      <c r="CE64977" s="227"/>
    </row>
    <row r="64978" spans="83:83">
      <c r="CE64978" s="227"/>
    </row>
    <row r="64979" spans="83:83">
      <c r="CE64979" s="227"/>
    </row>
    <row r="64980" spans="83:83">
      <c r="CE64980" s="227"/>
    </row>
    <row r="64981" spans="83:83">
      <c r="CE64981" s="227"/>
    </row>
    <row r="64982" spans="83:83">
      <c r="CE64982" s="227"/>
    </row>
    <row r="64983" spans="83:83">
      <c r="CE64983" s="227"/>
    </row>
    <row r="64984" spans="83:83">
      <c r="CE64984" s="227"/>
    </row>
    <row r="64985" spans="83:83">
      <c r="CE64985" s="227"/>
    </row>
    <row r="64986" spans="83:83">
      <c r="CE64986" s="227"/>
    </row>
    <row r="64987" spans="83:83">
      <c r="CE64987" s="227"/>
    </row>
    <row r="64988" spans="83:83">
      <c r="CE64988" s="227"/>
    </row>
    <row r="64989" spans="83:83">
      <c r="CE64989" s="227"/>
    </row>
    <row r="64990" spans="83:83">
      <c r="CE64990" s="227"/>
    </row>
    <row r="64991" spans="83:83">
      <c r="CE64991" s="227"/>
    </row>
    <row r="64992" spans="83:83">
      <c r="CE64992" s="227"/>
    </row>
    <row r="64993" spans="83:83">
      <c r="CE64993" s="227"/>
    </row>
    <row r="64994" spans="83:83">
      <c r="CE64994" s="227"/>
    </row>
    <row r="64995" spans="83:83">
      <c r="CE64995" s="227"/>
    </row>
    <row r="64996" spans="83:83">
      <c r="CE64996" s="227"/>
    </row>
    <row r="64997" spans="83:83">
      <c r="CE64997" s="227"/>
    </row>
    <row r="64998" spans="83:83">
      <c r="CE64998" s="227"/>
    </row>
    <row r="64999" spans="83:83">
      <c r="CE64999" s="227"/>
    </row>
    <row r="65000" spans="83:83">
      <c r="CE65000" s="227"/>
    </row>
    <row r="65001" spans="83:83">
      <c r="CE65001" s="227"/>
    </row>
    <row r="65002" spans="83:83">
      <c r="CE65002" s="227"/>
    </row>
    <row r="65003" spans="83:83">
      <c r="CE65003" s="227"/>
    </row>
    <row r="65004" spans="83:83">
      <c r="CE65004" s="227"/>
    </row>
    <row r="65005" spans="83:83">
      <c r="CE65005" s="227"/>
    </row>
    <row r="65006" spans="83:83">
      <c r="CE65006" s="227"/>
    </row>
    <row r="65007" spans="83:83">
      <c r="CE65007" s="227"/>
    </row>
    <row r="65008" spans="83:83">
      <c r="CE65008" s="227"/>
    </row>
    <row r="65009" spans="83:83">
      <c r="CE65009" s="227"/>
    </row>
    <row r="65010" spans="83:83">
      <c r="CE65010" s="227"/>
    </row>
    <row r="65011" spans="83:83">
      <c r="CE65011" s="227"/>
    </row>
    <row r="65012" spans="83:83">
      <c r="CE65012" s="227"/>
    </row>
    <row r="65013" spans="83:83">
      <c r="CE65013" s="227"/>
    </row>
    <row r="65014" spans="83:83">
      <c r="CE65014" s="227"/>
    </row>
    <row r="65015" spans="83:83">
      <c r="CE65015" s="227"/>
    </row>
    <row r="65016" spans="83:83">
      <c r="CE65016" s="227"/>
    </row>
    <row r="65017" spans="83:83">
      <c r="CE65017" s="227"/>
    </row>
    <row r="65018" spans="83:83">
      <c r="CE65018" s="227"/>
    </row>
    <row r="65019" spans="83:83">
      <c r="CE65019" s="227"/>
    </row>
    <row r="65020" spans="83:83">
      <c r="CE65020" s="227"/>
    </row>
    <row r="65021" spans="83:83">
      <c r="CE65021" s="227"/>
    </row>
    <row r="65022" spans="83:83">
      <c r="CE65022" s="227"/>
    </row>
    <row r="65023" spans="83:83">
      <c r="CE65023" s="227"/>
    </row>
    <row r="65024" spans="83:83">
      <c r="CE65024" s="227"/>
    </row>
    <row r="65025" spans="83:83">
      <c r="CE65025" s="227"/>
    </row>
    <row r="65026" spans="83:83">
      <c r="CE65026" s="227"/>
    </row>
    <row r="65027" spans="83:83">
      <c r="CE65027" s="227"/>
    </row>
    <row r="65028" spans="83:83">
      <c r="CE65028" s="227"/>
    </row>
    <row r="65029" spans="83:83">
      <c r="CE65029" s="227"/>
    </row>
    <row r="65030" spans="83:83">
      <c r="CE65030" s="227"/>
    </row>
    <row r="65031" spans="83:83">
      <c r="CE65031" s="227"/>
    </row>
    <row r="65032" spans="83:83">
      <c r="CE65032" s="227"/>
    </row>
    <row r="65033" spans="83:83">
      <c r="CE65033" s="227"/>
    </row>
    <row r="65034" spans="83:83">
      <c r="CE65034" s="227"/>
    </row>
    <row r="65035" spans="83:83">
      <c r="CE65035" s="227"/>
    </row>
    <row r="65036" spans="83:83">
      <c r="CE65036" s="227"/>
    </row>
    <row r="65037" spans="83:83">
      <c r="CE65037" s="227"/>
    </row>
    <row r="65038" spans="83:83">
      <c r="CE65038" s="227"/>
    </row>
    <row r="65039" spans="83:83">
      <c r="CE65039" s="227"/>
    </row>
    <row r="65040" spans="83:83">
      <c r="CE65040" s="227"/>
    </row>
    <row r="65041" spans="83:83">
      <c r="CE65041" s="227"/>
    </row>
    <row r="65042" spans="83:83">
      <c r="CE65042" s="227"/>
    </row>
    <row r="65043" spans="83:83">
      <c r="CE65043" s="227"/>
    </row>
    <row r="65044" spans="83:83">
      <c r="CE65044" s="227"/>
    </row>
    <row r="65045" spans="83:83">
      <c r="CE65045" s="227"/>
    </row>
    <row r="65046" spans="83:83">
      <c r="CE65046" s="227"/>
    </row>
    <row r="65047" spans="83:83">
      <c r="CE65047" s="227"/>
    </row>
    <row r="65048" spans="83:83">
      <c r="CE65048" s="227"/>
    </row>
    <row r="65049" spans="83:83">
      <c r="CE65049" s="227"/>
    </row>
    <row r="65050" spans="83:83">
      <c r="CE65050" s="227"/>
    </row>
    <row r="65051" spans="83:83">
      <c r="CE65051" s="227"/>
    </row>
    <row r="65052" spans="83:83">
      <c r="CE65052" s="227"/>
    </row>
    <row r="65053" spans="83:83">
      <c r="CE65053" s="227"/>
    </row>
    <row r="65054" spans="83:83">
      <c r="CE65054" s="227"/>
    </row>
    <row r="65055" spans="83:83">
      <c r="CE65055" s="227"/>
    </row>
    <row r="65056" spans="83:83">
      <c r="CE65056" s="227"/>
    </row>
    <row r="65057" spans="83:83">
      <c r="CE65057" s="227"/>
    </row>
    <row r="65058" spans="83:83">
      <c r="CE65058" s="227"/>
    </row>
    <row r="65059" spans="83:83">
      <c r="CE65059" s="227"/>
    </row>
    <row r="65060" spans="83:83">
      <c r="CE65060" s="227"/>
    </row>
    <row r="65061" spans="83:83">
      <c r="CE65061" s="227"/>
    </row>
    <row r="65062" spans="83:83">
      <c r="CE65062" s="227"/>
    </row>
    <row r="65063" spans="83:83">
      <c r="CE65063" s="227"/>
    </row>
    <row r="65064" spans="83:83">
      <c r="CE65064" s="227"/>
    </row>
    <row r="65065" spans="83:83">
      <c r="CE65065" s="227"/>
    </row>
    <row r="65066" spans="83:83">
      <c r="CE65066" s="227"/>
    </row>
    <row r="65067" spans="83:83">
      <c r="CE65067" s="227"/>
    </row>
    <row r="65068" spans="83:83">
      <c r="CE65068" s="227"/>
    </row>
    <row r="65069" spans="83:83">
      <c r="CE65069" s="227"/>
    </row>
    <row r="65070" spans="83:83">
      <c r="CE65070" s="227"/>
    </row>
    <row r="65071" spans="83:83">
      <c r="CE65071" s="227"/>
    </row>
    <row r="65072" spans="83:83">
      <c r="CE65072" s="227"/>
    </row>
    <row r="65073" spans="83:83">
      <c r="CE65073" s="227"/>
    </row>
    <row r="65074" spans="83:83">
      <c r="CE65074" s="227"/>
    </row>
    <row r="65075" spans="83:83">
      <c r="CE65075" s="227"/>
    </row>
    <row r="65076" spans="83:83">
      <c r="CE65076" s="227"/>
    </row>
    <row r="65077" spans="83:83">
      <c r="CE65077" s="227"/>
    </row>
    <row r="65078" spans="83:83">
      <c r="CE65078" s="227"/>
    </row>
    <row r="65079" spans="83:83">
      <c r="CE65079" s="227"/>
    </row>
    <row r="65080" spans="83:83">
      <c r="CE65080" s="227"/>
    </row>
    <row r="65081" spans="83:83">
      <c r="CE65081" s="227"/>
    </row>
    <row r="65082" spans="83:83">
      <c r="CE65082" s="227"/>
    </row>
    <row r="65083" spans="83:83">
      <c r="CE65083" s="227"/>
    </row>
    <row r="65084" spans="83:83">
      <c r="CE65084" s="227"/>
    </row>
    <row r="65085" spans="83:83">
      <c r="CE65085" s="227"/>
    </row>
    <row r="65086" spans="83:83">
      <c r="CE65086" s="227"/>
    </row>
    <row r="65087" spans="83:83">
      <c r="CE65087" s="227"/>
    </row>
    <row r="65088" spans="83:83">
      <c r="CE65088" s="227"/>
    </row>
    <row r="65089" spans="83:83">
      <c r="CE65089" s="227"/>
    </row>
    <row r="65090" spans="83:83">
      <c r="CE65090" s="227"/>
    </row>
    <row r="65091" spans="83:83">
      <c r="CE65091" s="227"/>
    </row>
    <row r="65092" spans="83:83">
      <c r="CE65092" s="227"/>
    </row>
    <row r="65093" spans="83:83">
      <c r="CE65093" s="227"/>
    </row>
    <row r="65094" spans="83:83">
      <c r="CE65094" s="227"/>
    </row>
    <row r="65095" spans="83:83">
      <c r="CE65095" s="227"/>
    </row>
    <row r="65096" spans="83:83">
      <c r="CE65096" s="227"/>
    </row>
    <row r="65097" spans="83:83">
      <c r="CE65097" s="227"/>
    </row>
    <row r="65098" spans="83:83">
      <c r="CE65098" s="227"/>
    </row>
    <row r="65099" spans="83:83">
      <c r="CE65099" s="227"/>
    </row>
    <row r="65100" spans="83:83">
      <c r="CE65100" s="227"/>
    </row>
    <row r="65101" spans="83:83">
      <c r="CE65101" s="227"/>
    </row>
    <row r="65102" spans="83:83">
      <c r="CE65102" s="227"/>
    </row>
    <row r="65103" spans="83:83">
      <c r="CE65103" s="227"/>
    </row>
    <row r="65104" spans="83:83">
      <c r="CE65104" s="227"/>
    </row>
    <row r="65105" spans="83:83">
      <c r="CE65105" s="227"/>
    </row>
    <row r="65106" spans="83:83">
      <c r="CE65106" s="227"/>
    </row>
    <row r="65107" spans="83:83">
      <c r="CE65107" s="227"/>
    </row>
    <row r="65108" spans="83:83">
      <c r="CE65108" s="227"/>
    </row>
    <row r="65109" spans="83:83">
      <c r="CE65109" s="227"/>
    </row>
    <row r="65110" spans="83:83">
      <c r="CE65110" s="227"/>
    </row>
    <row r="65111" spans="83:83">
      <c r="CE65111" s="227"/>
    </row>
    <row r="65112" spans="83:83">
      <c r="CE65112" s="227"/>
    </row>
    <row r="65113" spans="83:83">
      <c r="CE65113" s="227"/>
    </row>
    <row r="65114" spans="83:83">
      <c r="CE65114" s="227"/>
    </row>
    <row r="65115" spans="83:83">
      <c r="CE65115" s="227"/>
    </row>
    <row r="65116" spans="83:83">
      <c r="CE65116" s="227"/>
    </row>
    <row r="65117" spans="83:83">
      <c r="CE65117" s="227"/>
    </row>
    <row r="65118" spans="83:83">
      <c r="CE65118" s="227"/>
    </row>
    <row r="65119" spans="83:83">
      <c r="CE65119" s="227"/>
    </row>
    <row r="65120" spans="83:83">
      <c r="CE65120" s="227"/>
    </row>
    <row r="65121" spans="83:83">
      <c r="CE65121" s="227"/>
    </row>
    <row r="65122" spans="83:83">
      <c r="CE65122" s="227"/>
    </row>
    <row r="65123" spans="83:83">
      <c r="CE65123" s="227"/>
    </row>
    <row r="65124" spans="83:83">
      <c r="CE65124" s="227"/>
    </row>
    <row r="65125" spans="83:83">
      <c r="CE65125" s="227"/>
    </row>
    <row r="65126" spans="83:83">
      <c r="CE65126" s="227"/>
    </row>
    <row r="65127" spans="83:83">
      <c r="CE65127" s="227"/>
    </row>
    <row r="65128" spans="83:83">
      <c r="CE65128" s="227"/>
    </row>
    <row r="65129" spans="83:83">
      <c r="CE65129" s="227"/>
    </row>
    <row r="65130" spans="83:83">
      <c r="CE65130" s="227"/>
    </row>
    <row r="65131" spans="83:83">
      <c r="CE65131" s="227"/>
    </row>
    <row r="65132" spans="83:83">
      <c r="CE65132" s="227"/>
    </row>
    <row r="65133" spans="83:83">
      <c r="CE65133" s="227"/>
    </row>
    <row r="65134" spans="83:83">
      <c r="CE65134" s="227"/>
    </row>
    <row r="65135" spans="83:83">
      <c r="CE65135" s="227"/>
    </row>
    <row r="65136" spans="83:83">
      <c r="CE65136" s="227"/>
    </row>
    <row r="65137" spans="83:83">
      <c r="CE65137" s="227"/>
    </row>
    <row r="65138" spans="83:83">
      <c r="CE65138" s="227"/>
    </row>
    <row r="65139" spans="83:83">
      <c r="CE65139" s="227"/>
    </row>
    <row r="65140" spans="83:83">
      <c r="CE65140" s="227"/>
    </row>
    <row r="65141" spans="83:83">
      <c r="CE65141" s="227"/>
    </row>
    <row r="65142" spans="83:83">
      <c r="CE65142" s="227"/>
    </row>
    <row r="65143" spans="83:83">
      <c r="CE65143" s="227"/>
    </row>
    <row r="65144" spans="83:83">
      <c r="CE65144" s="227"/>
    </row>
    <row r="65145" spans="83:83">
      <c r="CE65145" s="227"/>
    </row>
    <row r="65146" spans="83:83">
      <c r="CE65146" s="227"/>
    </row>
    <row r="65147" spans="83:83">
      <c r="CE65147" s="227"/>
    </row>
    <row r="65148" spans="83:83">
      <c r="CE65148" s="227"/>
    </row>
    <row r="65149" spans="83:83">
      <c r="CE65149" s="227"/>
    </row>
    <row r="65150" spans="83:83">
      <c r="CE65150" s="227"/>
    </row>
    <row r="65151" spans="83:83">
      <c r="CE65151" s="227"/>
    </row>
    <row r="65152" spans="83:83">
      <c r="CE65152" s="227"/>
    </row>
    <row r="65153" spans="83:83">
      <c r="CE65153" s="227"/>
    </row>
    <row r="65154" spans="83:83">
      <c r="CE65154" s="227"/>
    </row>
    <row r="65155" spans="83:83">
      <c r="CE65155" s="227"/>
    </row>
    <row r="65156" spans="83:83">
      <c r="CE65156" s="227"/>
    </row>
    <row r="65157" spans="83:83">
      <c r="CE65157" s="227"/>
    </row>
    <row r="65158" spans="83:83">
      <c r="CE65158" s="227"/>
    </row>
    <row r="65159" spans="83:83">
      <c r="CE65159" s="227"/>
    </row>
    <row r="65160" spans="83:83">
      <c r="CE65160" s="227"/>
    </row>
    <row r="65161" spans="83:83">
      <c r="CE65161" s="227"/>
    </row>
    <row r="65162" spans="83:83">
      <c r="CE65162" s="227"/>
    </row>
    <row r="65163" spans="83:83">
      <c r="CE65163" s="227"/>
    </row>
    <row r="65164" spans="83:83">
      <c r="CE65164" s="227"/>
    </row>
    <row r="65165" spans="83:83">
      <c r="CE65165" s="227"/>
    </row>
    <row r="65166" spans="83:83">
      <c r="CE65166" s="227"/>
    </row>
    <row r="65167" spans="83:83">
      <c r="CE65167" s="227"/>
    </row>
    <row r="65168" spans="83:83">
      <c r="CE65168" s="227"/>
    </row>
    <row r="65169" spans="83:83">
      <c r="CE65169" s="227"/>
    </row>
    <row r="65170" spans="83:83">
      <c r="CE65170" s="227"/>
    </row>
    <row r="65171" spans="83:83">
      <c r="CE65171" s="227"/>
    </row>
    <row r="65172" spans="83:83">
      <c r="CE65172" s="227"/>
    </row>
    <row r="65173" spans="83:83">
      <c r="CE65173" s="227"/>
    </row>
    <row r="65174" spans="83:83">
      <c r="CE65174" s="227"/>
    </row>
    <row r="65175" spans="83:83">
      <c r="CE65175" s="227"/>
    </row>
    <row r="65176" spans="83:83">
      <c r="CE65176" s="227"/>
    </row>
    <row r="65177" spans="83:83">
      <c r="CE65177" s="227"/>
    </row>
    <row r="65178" spans="83:83">
      <c r="CE65178" s="227"/>
    </row>
    <row r="65179" spans="83:83">
      <c r="CE65179" s="227"/>
    </row>
    <row r="65180" spans="83:83">
      <c r="CE65180" s="227"/>
    </row>
    <row r="65181" spans="83:83">
      <c r="CE65181" s="227"/>
    </row>
    <row r="65182" spans="83:83">
      <c r="CE65182" s="227"/>
    </row>
    <row r="65183" spans="83:83">
      <c r="CE65183" s="227"/>
    </row>
    <row r="65184" spans="83:83">
      <c r="CE65184" s="227"/>
    </row>
    <row r="65185" spans="83:83">
      <c r="CE65185" s="227"/>
    </row>
    <row r="65186" spans="83:83">
      <c r="CE65186" s="227"/>
    </row>
    <row r="65187" spans="83:83">
      <c r="CE65187" s="227"/>
    </row>
    <row r="65188" spans="83:83">
      <c r="CE65188" s="227"/>
    </row>
    <row r="65189" spans="83:83">
      <c r="CE65189" s="227"/>
    </row>
    <row r="65190" spans="83:83">
      <c r="CE65190" s="227"/>
    </row>
    <row r="65191" spans="83:83">
      <c r="CE65191" s="227"/>
    </row>
    <row r="65192" spans="83:83">
      <c r="CE65192" s="227"/>
    </row>
    <row r="65193" spans="83:83">
      <c r="CE65193" s="227"/>
    </row>
    <row r="65194" spans="83:83">
      <c r="CE65194" s="227"/>
    </row>
    <row r="65195" spans="83:83">
      <c r="CE65195" s="227"/>
    </row>
    <row r="65196" spans="83:83">
      <c r="CE65196" s="227"/>
    </row>
    <row r="65197" spans="83:83">
      <c r="CE65197" s="227"/>
    </row>
    <row r="65198" spans="83:83">
      <c r="CE65198" s="227"/>
    </row>
    <row r="65199" spans="83:83">
      <c r="CE65199" s="227"/>
    </row>
    <row r="65200" spans="83:83">
      <c r="CE65200" s="227"/>
    </row>
    <row r="65201" spans="83:83">
      <c r="CE65201" s="227"/>
    </row>
    <row r="65202" spans="83:83">
      <c r="CE65202" s="227"/>
    </row>
    <row r="65203" spans="83:83">
      <c r="CE65203" s="227"/>
    </row>
    <row r="65204" spans="83:83">
      <c r="CE65204" s="227"/>
    </row>
    <row r="65205" spans="83:83">
      <c r="CE65205" s="227"/>
    </row>
    <row r="65206" spans="83:83">
      <c r="CE65206" s="227"/>
    </row>
    <row r="65207" spans="83:83">
      <c r="CE65207" s="227"/>
    </row>
    <row r="65208" spans="83:83">
      <c r="CE65208" s="227"/>
    </row>
    <row r="65209" spans="83:83">
      <c r="CE65209" s="227"/>
    </row>
    <row r="65210" spans="83:83">
      <c r="CE65210" s="227"/>
    </row>
    <row r="65211" spans="83:83">
      <c r="CE65211" s="227"/>
    </row>
    <row r="65212" spans="83:83">
      <c r="CE65212" s="227"/>
    </row>
    <row r="65213" spans="83:83">
      <c r="CE65213" s="227"/>
    </row>
    <row r="65214" spans="83:83">
      <c r="CE65214" s="227"/>
    </row>
    <row r="65215" spans="83:83">
      <c r="CE65215" s="227"/>
    </row>
    <row r="65216" spans="83:83">
      <c r="CE65216" s="227"/>
    </row>
    <row r="65217" spans="83:83">
      <c r="CE65217" s="227"/>
    </row>
    <row r="65218" spans="83:83">
      <c r="CE65218" s="227"/>
    </row>
    <row r="65219" spans="83:83">
      <c r="CE65219" s="227"/>
    </row>
    <row r="65220" spans="83:83">
      <c r="CE65220" s="227"/>
    </row>
    <row r="65221" spans="83:83">
      <c r="CE65221" s="227"/>
    </row>
    <row r="65222" spans="83:83">
      <c r="CE65222" s="227"/>
    </row>
    <row r="65223" spans="83:83">
      <c r="CE65223" s="227"/>
    </row>
    <row r="65224" spans="83:83">
      <c r="CE65224" s="227"/>
    </row>
    <row r="65225" spans="83:83">
      <c r="CE65225" s="227"/>
    </row>
    <row r="65226" spans="83:83">
      <c r="CE65226" s="227"/>
    </row>
    <row r="65227" spans="83:83">
      <c r="CE65227" s="227"/>
    </row>
    <row r="65228" spans="83:83">
      <c r="CE65228" s="227"/>
    </row>
    <row r="65229" spans="83:83">
      <c r="CE65229" s="227"/>
    </row>
    <row r="65230" spans="83:83">
      <c r="CE65230" s="227"/>
    </row>
    <row r="65231" spans="83:83">
      <c r="CE65231" s="227"/>
    </row>
    <row r="65232" spans="83:83">
      <c r="CE65232" s="227"/>
    </row>
    <row r="65233" spans="83:83">
      <c r="CE65233" s="227"/>
    </row>
    <row r="65234" spans="83:83">
      <c r="CE65234" s="227"/>
    </row>
    <row r="65235" spans="83:83">
      <c r="CE65235" s="227"/>
    </row>
    <row r="65236" spans="83:83">
      <c r="CE65236" s="227"/>
    </row>
    <row r="65237" spans="83:83">
      <c r="CE65237" s="227"/>
    </row>
    <row r="65238" spans="83:83">
      <c r="CE65238" s="227"/>
    </row>
    <row r="65239" spans="83:83">
      <c r="CE65239" s="227"/>
    </row>
    <row r="65240" spans="83:83">
      <c r="CE65240" s="227"/>
    </row>
    <row r="65241" spans="83:83">
      <c r="CE65241" s="227"/>
    </row>
    <row r="65242" spans="83:83">
      <c r="CE65242" s="227"/>
    </row>
    <row r="65243" spans="83:83">
      <c r="CE65243" s="227"/>
    </row>
    <row r="65244" spans="83:83">
      <c r="CE65244" s="227"/>
    </row>
    <row r="65245" spans="83:83">
      <c r="CE65245" s="227"/>
    </row>
    <row r="65246" spans="83:83">
      <c r="CE65246" s="227"/>
    </row>
    <row r="65247" spans="83:83">
      <c r="CE65247" s="227"/>
    </row>
    <row r="65248" spans="83:83">
      <c r="CE65248" s="227"/>
    </row>
    <row r="65249" spans="83:83">
      <c r="CE65249" s="227"/>
    </row>
    <row r="65250" spans="83:83">
      <c r="CE65250" s="227"/>
    </row>
    <row r="65251" spans="83:83">
      <c r="CE65251" s="227"/>
    </row>
    <row r="65252" spans="83:83">
      <c r="CE65252" s="227"/>
    </row>
    <row r="65253" spans="83:83">
      <c r="CE65253" s="227"/>
    </row>
    <row r="65254" spans="83:83">
      <c r="CE65254" s="227"/>
    </row>
    <row r="65255" spans="83:83">
      <c r="CE65255" s="227"/>
    </row>
    <row r="65256" spans="83:83">
      <c r="CE65256" s="227"/>
    </row>
    <row r="65257" spans="83:83">
      <c r="CE65257" s="227"/>
    </row>
    <row r="65258" spans="83:83">
      <c r="CE65258" s="227"/>
    </row>
    <row r="65259" spans="83:83">
      <c r="CE65259" s="227"/>
    </row>
    <row r="65260" spans="83:83">
      <c r="CE65260" s="227"/>
    </row>
    <row r="65261" spans="83:83">
      <c r="CE65261" s="227"/>
    </row>
    <row r="65262" spans="83:83">
      <c r="CE65262" s="227"/>
    </row>
    <row r="65263" spans="83:83">
      <c r="CE65263" s="227"/>
    </row>
    <row r="65264" spans="83:83">
      <c r="CE65264" s="227"/>
    </row>
    <row r="65265" spans="83:83">
      <c r="CE65265" s="227"/>
    </row>
    <row r="65266" spans="83:83">
      <c r="CE65266" s="227"/>
    </row>
    <row r="65267" spans="83:83">
      <c r="CE65267" s="227"/>
    </row>
    <row r="65268" spans="83:83">
      <c r="CE65268" s="227"/>
    </row>
    <row r="65269" spans="83:83">
      <c r="CE65269" s="227"/>
    </row>
    <row r="65270" spans="83:83">
      <c r="CE65270" s="227"/>
    </row>
    <row r="65271" spans="83:83">
      <c r="CE65271" s="227"/>
    </row>
    <row r="65272" spans="83:83">
      <c r="CE65272" s="227"/>
    </row>
    <row r="65273" spans="83:83">
      <c r="CE65273" s="227"/>
    </row>
    <row r="65274" spans="83:83">
      <c r="CE65274" s="227"/>
    </row>
    <row r="65275" spans="83:83">
      <c r="CE65275" s="227"/>
    </row>
    <row r="65276" spans="83:83">
      <c r="CE65276" s="227"/>
    </row>
    <row r="65277" spans="83:83">
      <c r="CE65277" s="227"/>
    </row>
    <row r="65278" spans="83:83">
      <c r="CE65278" s="227"/>
    </row>
    <row r="65279" spans="83:83">
      <c r="CE65279" s="227"/>
    </row>
    <row r="65280" spans="83:83">
      <c r="CE65280" s="227"/>
    </row>
    <row r="65281" spans="83:83">
      <c r="CE65281" s="227"/>
    </row>
    <row r="65282" spans="83:83">
      <c r="CE65282" s="227"/>
    </row>
    <row r="65283" spans="83:83">
      <c r="CE65283" s="227"/>
    </row>
    <row r="65284" spans="83:83">
      <c r="CE65284" s="227"/>
    </row>
    <row r="65285" spans="83:83">
      <c r="CE65285" s="227"/>
    </row>
    <row r="65286" spans="83:83">
      <c r="CE65286" s="227"/>
    </row>
    <row r="65287" spans="83:83">
      <c r="CE65287" s="227"/>
    </row>
    <row r="65288" spans="83:83">
      <c r="CE65288" s="227"/>
    </row>
    <row r="65289" spans="83:83">
      <c r="CE65289" s="227"/>
    </row>
    <row r="65290" spans="83:83">
      <c r="CE65290" s="227"/>
    </row>
    <row r="65291" spans="83:83">
      <c r="CE65291" s="227"/>
    </row>
    <row r="65292" spans="83:83">
      <c r="CE65292" s="227"/>
    </row>
    <row r="65293" spans="83:83">
      <c r="CE65293" s="227"/>
    </row>
    <row r="65294" spans="83:83">
      <c r="CE65294" s="227"/>
    </row>
    <row r="65295" spans="83:83">
      <c r="CE65295" s="227"/>
    </row>
    <row r="65296" spans="83:83">
      <c r="CE65296" s="227"/>
    </row>
    <row r="65297" spans="83:83">
      <c r="CE65297" s="227"/>
    </row>
    <row r="65298" spans="83:83">
      <c r="CE65298" s="227"/>
    </row>
    <row r="65299" spans="83:83">
      <c r="CE65299" s="227"/>
    </row>
    <row r="65300" spans="83:83">
      <c r="CE65300" s="227"/>
    </row>
    <row r="65301" spans="83:83">
      <c r="CE65301" s="227"/>
    </row>
    <row r="65302" spans="83:83">
      <c r="CE65302" s="227"/>
    </row>
    <row r="65303" spans="83:83">
      <c r="CE65303" s="227"/>
    </row>
    <row r="65304" spans="83:83">
      <c r="CE65304" s="227"/>
    </row>
    <row r="65305" spans="83:83">
      <c r="CE65305" s="227"/>
    </row>
    <row r="65306" spans="83:83">
      <c r="CE65306" s="227"/>
    </row>
    <row r="65307" spans="83:83">
      <c r="CE65307" s="227"/>
    </row>
    <row r="65308" spans="83:83">
      <c r="CE65308" s="227"/>
    </row>
    <row r="65309" spans="83:83">
      <c r="CE65309" s="227"/>
    </row>
    <row r="65310" spans="83:83">
      <c r="CE65310" s="227"/>
    </row>
    <row r="65311" spans="83:83">
      <c r="CE65311" s="227"/>
    </row>
    <row r="65312" spans="83:83">
      <c r="CE65312" s="227"/>
    </row>
    <row r="65313" spans="83:83">
      <c r="CE65313" s="227"/>
    </row>
    <row r="65314" spans="83:83">
      <c r="CE65314" s="227"/>
    </row>
    <row r="65315" spans="83:83">
      <c r="CE65315" s="227"/>
    </row>
    <row r="65316" spans="83:83">
      <c r="CE65316" s="227"/>
    </row>
    <row r="65317" spans="83:83">
      <c r="CE65317" s="227"/>
    </row>
    <row r="65318" spans="83:83">
      <c r="CE65318" s="227"/>
    </row>
    <row r="65319" spans="83:83">
      <c r="CE65319" s="227"/>
    </row>
    <row r="65320" spans="83:83">
      <c r="CE65320" s="227"/>
    </row>
    <row r="65321" spans="83:83">
      <c r="CE65321" s="227"/>
    </row>
    <row r="65322" spans="83:83">
      <c r="CE65322" s="227"/>
    </row>
    <row r="65323" spans="83:83">
      <c r="CE65323" s="227"/>
    </row>
    <row r="65324" spans="83:83">
      <c r="CE65324" s="227"/>
    </row>
    <row r="65325" spans="83:83">
      <c r="CE65325" s="227"/>
    </row>
    <row r="65326" spans="83:83">
      <c r="CE65326" s="227"/>
    </row>
    <row r="65327" spans="83:83">
      <c r="CE65327" s="227"/>
    </row>
    <row r="65328" spans="83:83">
      <c r="CE65328" s="227"/>
    </row>
    <row r="65329" spans="83:83">
      <c r="CE65329" s="227"/>
    </row>
    <row r="65330" spans="83:83">
      <c r="CE65330" s="227"/>
    </row>
    <row r="65331" spans="83:83">
      <c r="CE65331" s="227"/>
    </row>
    <row r="65332" spans="83:83">
      <c r="CE65332" s="227"/>
    </row>
    <row r="65333" spans="83:83">
      <c r="CE65333" s="227"/>
    </row>
    <row r="65334" spans="83:83">
      <c r="CE65334" s="227"/>
    </row>
    <row r="65335" spans="83:83">
      <c r="CE65335" s="227"/>
    </row>
    <row r="65336" spans="83:83">
      <c r="CE65336" s="227"/>
    </row>
    <row r="65337" spans="83:83">
      <c r="CE65337" s="227"/>
    </row>
    <row r="65338" spans="83:83">
      <c r="CE65338" s="227"/>
    </row>
    <row r="65339" spans="83:83">
      <c r="CE65339" s="227"/>
    </row>
    <row r="65340" spans="83:83">
      <c r="CE65340" s="227"/>
    </row>
    <row r="65341" spans="83:83">
      <c r="CE65341" s="227"/>
    </row>
    <row r="65342" spans="83:83">
      <c r="CE65342" s="227"/>
    </row>
    <row r="65343" spans="83:83">
      <c r="CE65343" s="227"/>
    </row>
    <row r="65344" spans="83:83">
      <c r="CE65344" s="227"/>
    </row>
    <row r="65345" spans="83:83">
      <c r="CE65345" s="227"/>
    </row>
    <row r="65346" spans="83:83">
      <c r="CE65346" s="227"/>
    </row>
    <row r="65347" spans="83:83">
      <c r="CE65347" s="227"/>
    </row>
    <row r="65348" spans="83:83">
      <c r="CE65348" s="227"/>
    </row>
    <row r="65349" spans="83:83">
      <c r="CE65349" s="227"/>
    </row>
    <row r="65350" spans="83:83">
      <c r="CE65350" s="227"/>
    </row>
    <row r="65351" spans="83:83">
      <c r="CE65351" s="227"/>
    </row>
    <row r="65352" spans="83:83">
      <c r="CE65352" s="227"/>
    </row>
    <row r="65353" spans="83:83">
      <c r="CE65353" s="227"/>
    </row>
    <row r="65354" spans="83:83">
      <c r="CE65354" s="227"/>
    </row>
    <row r="65355" spans="83:83">
      <c r="CE65355" s="227"/>
    </row>
    <row r="65356" spans="83:83">
      <c r="CE65356" s="227"/>
    </row>
    <row r="65357" spans="83:83">
      <c r="CE65357" s="227"/>
    </row>
    <row r="65358" spans="83:83">
      <c r="CE65358" s="227"/>
    </row>
    <row r="65359" spans="83:83">
      <c r="CE65359" s="227"/>
    </row>
    <row r="65360" spans="83:83">
      <c r="CE65360" s="227"/>
    </row>
    <row r="65361" spans="83:83">
      <c r="CE65361" s="227"/>
    </row>
    <row r="65362" spans="83:83">
      <c r="CE65362" s="227"/>
    </row>
    <row r="65363" spans="83:83">
      <c r="CE65363" s="227"/>
    </row>
    <row r="65364" spans="83:83">
      <c r="CE65364" s="227"/>
    </row>
    <row r="65365" spans="83:83">
      <c r="CE65365" s="227"/>
    </row>
    <row r="65366" spans="83:83">
      <c r="CE65366" s="227"/>
    </row>
    <row r="65367" spans="83:83">
      <c r="CE65367" s="227"/>
    </row>
    <row r="65368" spans="83:83">
      <c r="CE65368" s="227"/>
    </row>
    <row r="65369" spans="83:83">
      <c r="CE65369" s="227"/>
    </row>
    <row r="65370" spans="83:83">
      <c r="CE65370" s="227"/>
    </row>
    <row r="65371" spans="83:83">
      <c r="CE65371" s="227"/>
    </row>
    <row r="65372" spans="83:83">
      <c r="CE65372" s="227"/>
    </row>
    <row r="65373" spans="83:83">
      <c r="CE65373" s="227"/>
    </row>
    <row r="65374" spans="83:83">
      <c r="CE65374" s="227"/>
    </row>
    <row r="65375" spans="83:83">
      <c r="CE65375" s="227"/>
    </row>
    <row r="65376" spans="83:83">
      <c r="CE65376" s="227"/>
    </row>
    <row r="65377" spans="83:83">
      <c r="CE65377" s="227"/>
    </row>
    <row r="65378" spans="83:83">
      <c r="CE65378" s="227"/>
    </row>
    <row r="65379" spans="83:83">
      <c r="CE65379" s="227"/>
    </row>
    <row r="65380" spans="83:83">
      <c r="CE65380" s="227"/>
    </row>
    <row r="65381" spans="83:83">
      <c r="CE65381" s="227"/>
    </row>
    <row r="65382" spans="83:83">
      <c r="CE65382" s="227"/>
    </row>
    <row r="65383" spans="83:83">
      <c r="CE65383" s="227"/>
    </row>
    <row r="65384" spans="83:83">
      <c r="CE65384" s="227"/>
    </row>
    <row r="65385" spans="83:83">
      <c r="CE65385" s="227"/>
    </row>
    <row r="65386" spans="83:83">
      <c r="CE65386" s="227"/>
    </row>
    <row r="65387" spans="83:83">
      <c r="CE65387" s="227"/>
    </row>
    <row r="65388" spans="83:83">
      <c r="CE65388" s="227"/>
    </row>
    <row r="65389" spans="83:83">
      <c r="CE65389" s="227"/>
    </row>
    <row r="65390" spans="83:83">
      <c r="CE65390" s="227"/>
    </row>
    <row r="65391" spans="83:83">
      <c r="CE65391" s="227"/>
    </row>
    <row r="65392" spans="83:83">
      <c r="CE65392" s="227"/>
    </row>
    <row r="65393" spans="83:83">
      <c r="CE65393" s="227"/>
    </row>
    <row r="65394" spans="83:83">
      <c r="CE65394" s="227"/>
    </row>
    <row r="65395" spans="83:83">
      <c r="CE65395" s="227"/>
    </row>
    <row r="65396" spans="83:83">
      <c r="CE65396" s="227"/>
    </row>
    <row r="65397" spans="83:83">
      <c r="CE65397" s="227"/>
    </row>
    <row r="65398" spans="83:83">
      <c r="CE65398" s="227"/>
    </row>
    <row r="65399" spans="83:83">
      <c r="CE65399" s="227"/>
    </row>
    <row r="65400" spans="83:83">
      <c r="CE65400" s="227"/>
    </row>
    <row r="65401" spans="83:83">
      <c r="CE65401" s="227"/>
    </row>
    <row r="65402" spans="83:83">
      <c r="CE65402" s="227"/>
    </row>
    <row r="65403" spans="83:83">
      <c r="CE65403" s="227"/>
    </row>
    <row r="65404" spans="83:83">
      <c r="CE65404" s="227"/>
    </row>
    <row r="65405" spans="83:83">
      <c r="CE65405" s="227"/>
    </row>
    <row r="65406" spans="83:83">
      <c r="CE65406" s="227"/>
    </row>
    <row r="65407" spans="83:83">
      <c r="CE65407" s="227"/>
    </row>
    <row r="65408" spans="83:83">
      <c r="CE65408" s="227"/>
    </row>
    <row r="65409" spans="83:83">
      <c r="CE65409" s="227"/>
    </row>
    <row r="65410" spans="83:83">
      <c r="CE65410" s="227"/>
    </row>
    <row r="65411" spans="83:83">
      <c r="CE65411" s="227"/>
    </row>
    <row r="65412" spans="83:83">
      <c r="CE65412" s="227"/>
    </row>
    <row r="65413" spans="83:83">
      <c r="CE65413" s="227"/>
    </row>
    <row r="65414" spans="83:83">
      <c r="CE65414" s="227"/>
    </row>
    <row r="65415" spans="83:83">
      <c r="CE65415" s="227"/>
    </row>
    <row r="65416" spans="83:83">
      <c r="CE65416" s="227"/>
    </row>
    <row r="65417" spans="83:83">
      <c r="CE65417" s="227"/>
    </row>
    <row r="65418" spans="83:83">
      <c r="CE65418" s="227"/>
    </row>
    <row r="65419" spans="83:83">
      <c r="CE65419" s="227"/>
    </row>
    <row r="65420" spans="83:83">
      <c r="CE65420" s="227"/>
    </row>
    <row r="65421" spans="83:83">
      <c r="CE65421" s="227"/>
    </row>
    <row r="65422" spans="83:83">
      <c r="CE65422" s="227"/>
    </row>
    <row r="65423" spans="83:83">
      <c r="CE65423" s="227"/>
    </row>
  </sheetData>
  <pageMargins left="0.75" right="0.75" top="1" bottom="1" header="0.5" footer="0.5"/>
  <pageSetup paperSize="9" orientation="portrait" horizontalDpi="360" verticalDpi="360"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Y65429"/>
  <sheetViews>
    <sheetView zoomScale="85" zoomScaleNormal="85" workbookViewId="0">
      <pane xSplit="6" ySplit="4" topLeftCell="G5" activePane="bottomRight" state="frozen"/>
      <selection pane="topRight" activeCell="F1" sqref="F1"/>
      <selection pane="bottomLeft" activeCell="A5" sqref="A5"/>
      <selection pane="bottomRight" activeCell="O36" sqref="O36"/>
    </sheetView>
  </sheetViews>
  <sheetFormatPr defaultColWidth="9.109375" defaultRowHeight="13.2"/>
  <cols>
    <col min="1" max="1" width="1.44140625" style="3" customWidth="1"/>
    <col min="2" max="2" width="39.6640625" style="3" customWidth="1"/>
    <col min="3" max="3" width="9.33203125" style="3" bestFit="1" customWidth="1"/>
    <col min="4" max="6" width="11.44140625" style="3" customWidth="1"/>
    <col min="7" max="7" width="9.109375" style="3"/>
    <col min="8" max="12" width="10.6640625" style="3" customWidth="1"/>
    <col min="13" max="16384" width="9.109375" style="3"/>
  </cols>
  <sheetData>
    <row r="1" spans="1:77">
      <c r="A1" s="5" t="s">
        <v>27</v>
      </c>
    </row>
    <row r="2" spans="1:77">
      <c r="A2" s="4" t="s">
        <v>95</v>
      </c>
    </row>
    <row r="4" spans="1:77">
      <c r="B4" s="5" t="s">
        <v>29</v>
      </c>
      <c r="C4" s="5"/>
      <c r="D4" s="5"/>
      <c r="E4" s="5"/>
      <c r="F4" s="5"/>
      <c r="G4" s="5"/>
      <c r="H4" s="10">
        <v>2024</v>
      </c>
      <c r="I4" s="10">
        <v>2025</v>
      </c>
      <c r="J4" s="10">
        <v>2026</v>
      </c>
      <c r="K4" s="10">
        <v>2027</v>
      </c>
      <c r="L4" s="10">
        <v>2028</v>
      </c>
      <c r="M4" s="10"/>
      <c r="N4" s="5"/>
      <c r="O4" s="6"/>
      <c r="P4" s="6"/>
      <c r="Q4" s="6">
        <v>45292</v>
      </c>
      <c r="R4" s="6">
        <v>45323</v>
      </c>
      <c r="S4" s="6">
        <v>45352</v>
      </c>
      <c r="T4" s="6">
        <v>45383</v>
      </c>
      <c r="U4" s="6">
        <v>45413</v>
      </c>
      <c r="V4" s="6">
        <v>45444</v>
      </c>
      <c r="W4" s="6">
        <v>45474</v>
      </c>
      <c r="X4" s="6">
        <v>45505</v>
      </c>
      <c r="Y4" s="6">
        <v>45536</v>
      </c>
      <c r="Z4" s="6">
        <v>45566</v>
      </c>
      <c r="AA4" s="6">
        <v>45597</v>
      </c>
      <c r="AB4" s="6">
        <v>45627</v>
      </c>
      <c r="AC4" s="6">
        <v>45658</v>
      </c>
      <c r="AD4" s="6">
        <v>45689</v>
      </c>
      <c r="AE4" s="6">
        <v>45717</v>
      </c>
      <c r="AF4" s="6">
        <v>45748</v>
      </c>
      <c r="AG4" s="6">
        <v>45778</v>
      </c>
      <c r="AH4" s="6">
        <v>45809</v>
      </c>
      <c r="AI4" s="6">
        <v>45839</v>
      </c>
      <c r="AJ4" s="6">
        <v>45870</v>
      </c>
      <c r="AK4" s="6">
        <v>45901</v>
      </c>
      <c r="AL4" s="6">
        <v>45931</v>
      </c>
      <c r="AM4" s="6">
        <v>45962</v>
      </c>
      <c r="AN4" s="6">
        <v>45992</v>
      </c>
      <c r="AO4" s="6">
        <v>46023</v>
      </c>
      <c r="AP4" s="6">
        <v>46054</v>
      </c>
      <c r="AQ4" s="6">
        <v>46082</v>
      </c>
      <c r="AR4" s="6">
        <v>46113</v>
      </c>
      <c r="AS4" s="6">
        <v>46143</v>
      </c>
      <c r="AT4" s="6">
        <v>46174</v>
      </c>
      <c r="AU4" s="6">
        <v>46204</v>
      </c>
      <c r="AV4" s="6">
        <v>46235</v>
      </c>
      <c r="AW4" s="6">
        <v>46266</v>
      </c>
      <c r="AX4" s="6">
        <v>46296</v>
      </c>
      <c r="AY4" s="6">
        <v>46327</v>
      </c>
      <c r="AZ4" s="6">
        <v>46357</v>
      </c>
      <c r="BA4" s="6">
        <v>46388</v>
      </c>
      <c r="BB4" s="6">
        <v>46419</v>
      </c>
      <c r="BC4" s="6">
        <v>46447</v>
      </c>
      <c r="BD4" s="6">
        <v>46478</v>
      </c>
      <c r="BE4" s="6">
        <v>46508</v>
      </c>
      <c r="BF4" s="6">
        <v>46539</v>
      </c>
      <c r="BG4" s="6">
        <v>46569</v>
      </c>
      <c r="BH4" s="6">
        <v>46600</v>
      </c>
      <c r="BI4" s="6">
        <v>46631</v>
      </c>
      <c r="BJ4" s="6">
        <v>46661</v>
      </c>
      <c r="BK4" s="6">
        <v>46692</v>
      </c>
      <c r="BL4" s="6">
        <v>46722</v>
      </c>
      <c r="BM4" s="6">
        <v>46753</v>
      </c>
      <c r="BN4" s="6">
        <v>46784</v>
      </c>
      <c r="BO4" s="6">
        <v>46813</v>
      </c>
      <c r="BP4" s="6">
        <v>46844</v>
      </c>
      <c r="BQ4" s="6">
        <v>46874</v>
      </c>
      <c r="BR4" s="6">
        <v>46905</v>
      </c>
      <c r="BS4" s="6">
        <v>46935</v>
      </c>
      <c r="BT4" s="6">
        <v>46966</v>
      </c>
      <c r="BU4" s="6">
        <v>46997</v>
      </c>
      <c r="BV4" s="6">
        <v>47027</v>
      </c>
      <c r="BW4" s="6">
        <v>47058</v>
      </c>
      <c r="BX4" s="6">
        <v>47088</v>
      </c>
    </row>
    <row r="6" spans="1:77" ht="22.5" customHeight="1">
      <c r="B6" s="5" t="s">
        <v>96</v>
      </c>
      <c r="C6" s="5" t="s">
        <v>97</v>
      </c>
      <c r="D6" s="231" t="s">
        <v>72</v>
      </c>
      <c r="E6" s="232" t="s">
        <v>98</v>
      </c>
      <c r="F6" s="232" t="s">
        <v>99</v>
      </c>
    </row>
    <row r="7" spans="1:77" ht="12" customHeight="1"/>
    <row r="8" spans="1:77" ht="12" customHeight="1">
      <c r="B8" s="5" t="s">
        <v>100</v>
      </c>
      <c r="C8" s="5"/>
    </row>
    <row r="9" spans="1:77" ht="12" customHeight="1">
      <c r="B9" s="20" t="s">
        <v>101</v>
      </c>
      <c r="C9" s="20">
        <v>1</v>
      </c>
      <c r="D9" s="15">
        <v>45292</v>
      </c>
      <c r="E9" s="25">
        <v>230000</v>
      </c>
      <c r="F9" s="26">
        <v>0.02</v>
      </c>
      <c r="H9" s="3">
        <f>SUM(S9:AD9)</f>
        <v>229999.99999999997</v>
      </c>
      <c r="I9" s="3">
        <f>SUM(AE9:AP9)</f>
        <v>234600</v>
      </c>
      <c r="J9" s="3">
        <f>SUM(AQ9:BB9)</f>
        <v>239292</v>
      </c>
      <c r="K9" s="3">
        <f>SUM(BC9:BN9)</f>
        <v>244077.84000000005</v>
      </c>
      <c r="L9" s="3">
        <f>SUM(BO9:BX9)</f>
        <v>207466.16399999999</v>
      </c>
      <c r="Q9" s="4">
        <f t="shared" ref="Q9:AD11" si="0">IF(Q$4&gt;=$D9,($E9/12),0)</f>
        <v>19166.666666666668</v>
      </c>
      <c r="R9" s="4">
        <f t="shared" si="0"/>
        <v>19166.666666666668</v>
      </c>
      <c r="S9" s="4">
        <f>IF(S$4&gt;=$D9,($E9/12),0)</f>
        <v>19166.666666666668</v>
      </c>
      <c r="T9" s="4">
        <f t="shared" ref="T9:AD10" si="1">IF(T$4&gt;=$D9,($E9/12),0)</f>
        <v>19166.666666666668</v>
      </c>
      <c r="U9" s="4">
        <f t="shared" si="1"/>
        <v>19166.666666666668</v>
      </c>
      <c r="V9" s="4">
        <f t="shared" si="1"/>
        <v>19166.666666666668</v>
      </c>
      <c r="W9" s="4">
        <f t="shared" si="1"/>
        <v>19166.666666666668</v>
      </c>
      <c r="X9" s="4">
        <f t="shared" si="1"/>
        <v>19166.666666666668</v>
      </c>
      <c r="Y9" s="4">
        <f t="shared" si="1"/>
        <v>19166.666666666668</v>
      </c>
      <c r="Z9" s="4">
        <f t="shared" si="1"/>
        <v>19166.666666666668</v>
      </c>
      <c r="AA9" s="4">
        <f t="shared" si="1"/>
        <v>19166.666666666668</v>
      </c>
      <c r="AB9" s="4">
        <f t="shared" si="1"/>
        <v>19166.666666666668</v>
      </c>
      <c r="AC9" s="4">
        <f t="shared" si="1"/>
        <v>19166.666666666668</v>
      </c>
      <c r="AD9" s="4">
        <f t="shared" si="1"/>
        <v>19166.666666666668</v>
      </c>
      <c r="AE9" s="4">
        <f>IF(AE$4&gt;=$D9,(($E9/12)*(1+$F9)),0)</f>
        <v>19550</v>
      </c>
      <c r="AF9" s="4">
        <f t="shared" ref="AF9:AP12" si="2">IF(AF$4&gt;=$D9,(($E9/12)*(1+$F9)),0)</f>
        <v>19550</v>
      </c>
      <c r="AG9" s="4">
        <f t="shared" si="2"/>
        <v>19550</v>
      </c>
      <c r="AH9" s="4">
        <f t="shared" si="2"/>
        <v>19550</v>
      </c>
      <c r="AI9" s="4">
        <f t="shared" si="2"/>
        <v>19550</v>
      </c>
      <c r="AJ9" s="4">
        <f t="shared" si="2"/>
        <v>19550</v>
      </c>
      <c r="AK9" s="4">
        <f t="shared" si="2"/>
        <v>19550</v>
      </c>
      <c r="AL9" s="4">
        <f t="shared" si="2"/>
        <v>19550</v>
      </c>
      <c r="AM9" s="4">
        <f t="shared" si="2"/>
        <v>19550</v>
      </c>
      <c r="AN9" s="4">
        <f t="shared" si="2"/>
        <v>19550</v>
      </c>
      <c r="AO9" s="4">
        <f t="shared" si="2"/>
        <v>19550</v>
      </c>
      <c r="AP9" s="4">
        <f t="shared" si="2"/>
        <v>19550</v>
      </c>
      <c r="AQ9" s="4">
        <f>IF(AQ$4&gt;=$D9,((($E9/12)*(1+$F9))*(1+$F9)),0)</f>
        <v>19941</v>
      </c>
      <c r="AR9" s="4">
        <f t="shared" ref="AR9:BB12" si="3">IF(AR$4&gt;=$D9,((($E9/12)*(1+$F9))*(1+$F9)),0)</f>
        <v>19941</v>
      </c>
      <c r="AS9" s="4">
        <f t="shared" si="3"/>
        <v>19941</v>
      </c>
      <c r="AT9" s="4">
        <f t="shared" si="3"/>
        <v>19941</v>
      </c>
      <c r="AU9" s="4">
        <f t="shared" si="3"/>
        <v>19941</v>
      </c>
      <c r="AV9" s="4">
        <f t="shared" si="3"/>
        <v>19941</v>
      </c>
      <c r="AW9" s="4">
        <f t="shared" si="3"/>
        <v>19941</v>
      </c>
      <c r="AX9" s="4">
        <f t="shared" si="3"/>
        <v>19941</v>
      </c>
      <c r="AY9" s="4">
        <f t="shared" si="3"/>
        <v>19941</v>
      </c>
      <c r="AZ9" s="4">
        <f t="shared" si="3"/>
        <v>19941</v>
      </c>
      <c r="BA9" s="4">
        <f t="shared" si="3"/>
        <v>19941</v>
      </c>
      <c r="BB9" s="4">
        <f t="shared" si="3"/>
        <v>19941</v>
      </c>
      <c r="BC9" s="4">
        <f>IF(BC$4&gt;=$D9,(((($E9/12)*(1+$F9))*(1+$F9))*(1+$F9)),0)</f>
        <v>20339.82</v>
      </c>
      <c r="BD9" s="4">
        <f t="shared" ref="BD9:BN12" si="4">IF(BD$4&gt;=$D9,(((($E9/12)*(1+$F9))*(1+$F9))*(1+$F9)),0)</f>
        <v>20339.82</v>
      </c>
      <c r="BE9" s="4">
        <f t="shared" si="4"/>
        <v>20339.82</v>
      </c>
      <c r="BF9" s="4">
        <f t="shared" si="4"/>
        <v>20339.82</v>
      </c>
      <c r="BG9" s="4">
        <f t="shared" si="4"/>
        <v>20339.82</v>
      </c>
      <c r="BH9" s="4">
        <f t="shared" si="4"/>
        <v>20339.82</v>
      </c>
      <c r="BI9" s="4">
        <f t="shared" si="4"/>
        <v>20339.82</v>
      </c>
      <c r="BJ9" s="4">
        <f t="shared" si="4"/>
        <v>20339.82</v>
      </c>
      <c r="BK9" s="4">
        <f t="shared" si="4"/>
        <v>20339.82</v>
      </c>
      <c r="BL9" s="4">
        <f t="shared" si="4"/>
        <v>20339.82</v>
      </c>
      <c r="BM9" s="4">
        <f t="shared" si="4"/>
        <v>20339.82</v>
      </c>
      <c r="BN9" s="4">
        <f t="shared" si="4"/>
        <v>20339.82</v>
      </c>
      <c r="BO9" s="4">
        <f>IF(BO$4&gt;=$D9,((((($E9/12)*(1+$F9))*(1+$F9))*(1+$F9)))*(1+$F9),0)</f>
        <v>20746.616399999999</v>
      </c>
      <c r="BP9" s="4">
        <f t="shared" ref="BP9:BX12" si="5">IF(BP$4&gt;=$D9,((((($E9/12)*(1+$F9))*(1+$F9))*(1+$F9)))*(1+$F9),0)</f>
        <v>20746.616399999999</v>
      </c>
      <c r="BQ9" s="4">
        <f t="shared" si="5"/>
        <v>20746.616399999999</v>
      </c>
      <c r="BR9" s="4">
        <f t="shared" si="5"/>
        <v>20746.616399999999</v>
      </c>
      <c r="BS9" s="4">
        <f t="shared" si="5"/>
        <v>20746.616399999999</v>
      </c>
      <c r="BT9" s="4">
        <f t="shared" si="5"/>
        <v>20746.616399999999</v>
      </c>
      <c r="BU9" s="4">
        <f t="shared" si="5"/>
        <v>20746.616399999999</v>
      </c>
      <c r="BV9" s="4">
        <f t="shared" si="5"/>
        <v>20746.616399999999</v>
      </c>
      <c r="BW9" s="4">
        <f t="shared" si="5"/>
        <v>20746.616399999999</v>
      </c>
      <c r="BX9" s="4">
        <f t="shared" si="5"/>
        <v>20746.616399999999</v>
      </c>
    </row>
    <row r="10" spans="1:77" ht="12" customHeight="1">
      <c r="B10" s="20" t="s">
        <v>102</v>
      </c>
      <c r="C10" s="20">
        <v>1</v>
      </c>
      <c r="D10" s="15">
        <v>45292</v>
      </c>
      <c r="E10" s="25">
        <v>230000</v>
      </c>
      <c r="F10" s="26">
        <v>0.02</v>
      </c>
      <c r="H10" s="3">
        <f t="shared" ref="H10" si="6">SUM(S10:AD10)</f>
        <v>229999.99999999997</v>
      </c>
      <c r="I10" s="3">
        <f t="shared" ref="I10:I12" si="7">SUM(AE10:AP10)</f>
        <v>234600</v>
      </c>
      <c r="J10" s="3">
        <f t="shared" ref="J10:J12" si="8">SUM(AQ10:BB10)</f>
        <v>239292</v>
      </c>
      <c r="K10" s="3">
        <f t="shared" ref="K10:K12" si="9">SUM(BC10:BN10)</f>
        <v>244077.84000000005</v>
      </c>
      <c r="L10" s="3">
        <f>SUM(BO10:BX10)</f>
        <v>207466.16399999999</v>
      </c>
      <c r="Q10" s="4">
        <f t="shared" si="0"/>
        <v>19166.666666666668</v>
      </c>
      <c r="R10" s="4">
        <f t="shared" si="0"/>
        <v>19166.666666666668</v>
      </c>
      <c r="S10" s="4">
        <f>IF(S$4&gt;=$D10,($E10/12),0)</f>
        <v>19166.666666666668</v>
      </c>
      <c r="T10" s="4">
        <f t="shared" si="1"/>
        <v>19166.666666666668</v>
      </c>
      <c r="U10" s="4">
        <f t="shared" si="1"/>
        <v>19166.666666666668</v>
      </c>
      <c r="V10" s="4">
        <f t="shared" si="1"/>
        <v>19166.666666666668</v>
      </c>
      <c r="W10" s="4">
        <f t="shared" si="1"/>
        <v>19166.666666666668</v>
      </c>
      <c r="X10" s="4">
        <f t="shared" si="1"/>
        <v>19166.666666666668</v>
      </c>
      <c r="Y10" s="4">
        <f t="shared" si="1"/>
        <v>19166.666666666668</v>
      </c>
      <c r="Z10" s="4">
        <f t="shared" si="1"/>
        <v>19166.666666666668</v>
      </c>
      <c r="AA10" s="4">
        <f t="shared" si="1"/>
        <v>19166.666666666668</v>
      </c>
      <c r="AB10" s="4">
        <f t="shared" si="1"/>
        <v>19166.666666666668</v>
      </c>
      <c r="AC10" s="4">
        <f t="shared" si="1"/>
        <v>19166.666666666668</v>
      </c>
      <c r="AD10" s="4">
        <f t="shared" si="1"/>
        <v>19166.666666666668</v>
      </c>
      <c r="AE10" s="4">
        <f>IF(AE$4&gt;=$D10,(($E10/12)*(1+$F10)),0)</f>
        <v>19550</v>
      </c>
      <c r="AF10" s="4">
        <f t="shared" si="2"/>
        <v>19550</v>
      </c>
      <c r="AG10" s="4">
        <f t="shared" si="2"/>
        <v>19550</v>
      </c>
      <c r="AH10" s="4">
        <f t="shared" si="2"/>
        <v>19550</v>
      </c>
      <c r="AI10" s="4">
        <f t="shared" si="2"/>
        <v>19550</v>
      </c>
      <c r="AJ10" s="4">
        <f t="shared" si="2"/>
        <v>19550</v>
      </c>
      <c r="AK10" s="4">
        <f t="shared" si="2"/>
        <v>19550</v>
      </c>
      <c r="AL10" s="4">
        <f t="shared" si="2"/>
        <v>19550</v>
      </c>
      <c r="AM10" s="4">
        <f t="shared" si="2"/>
        <v>19550</v>
      </c>
      <c r="AN10" s="4">
        <f t="shared" si="2"/>
        <v>19550</v>
      </c>
      <c r="AO10" s="4">
        <f t="shared" si="2"/>
        <v>19550</v>
      </c>
      <c r="AP10" s="4">
        <f t="shared" si="2"/>
        <v>19550</v>
      </c>
      <c r="AQ10" s="4">
        <f>IF(AQ$4&gt;=$D10,((($E10/12)*(1+$F10))*(1+$F10)),0)</f>
        <v>19941</v>
      </c>
      <c r="AR10" s="4">
        <f t="shared" si="3"/>
        <v>19941</v>
      </c>
      <c r="AS10" s="4">
        <f t="shared" si="3"/>
        <v>19941</v>
      </c>
      <c r="AT10" s="4">
        <f t="shared" si="3"/>
        <v>19941</v>
      </c>
      <c r="AU10" s="4">
        <f t="shared" si="3"/>
        <v>19941</v>
      </c>
      <c r="AV10" s="4">
        <f t="shared" si="3"/>
        <v>19941</v>
      </c>
      <c r="AW10" s="4">
        <f t="shared" si="3"/>
        <v>19941</v>
      </c>
      <c r="AX10" s="4">
        <f t="shared" si="3"/>
        <v>19941</v>
      </c>
      <c r="AY10" s="4">
        <f t="shared" si="3"/>
        <v>19941</v>
      </c>
      <c r="AZ10" s="4">
        <f t="shared" si="3"/>
        <v>19941</v>
      </c>
      <c r="BA10" s="4">
        <f t="shared" si="3"/>
        <v>19941</v>
      </c>
      <c r="BB10" s="4">
        <f t="shared" si="3"/>
        <v>19941</v>
      </c>
      <c r="BC10" s="4">
        <f>IF(BC$4&gt;=$D10,(((($E10/12)*(1+$F10))*(1+$F10))*(1+$F10)),0)</f>
        <v>20339.82</v>
      </c>
      <c r="BD10" s="4">
        <f t="shared" si="4"/>
        <v>20339.82</v>
      </c>
      <c r="BE10" s="4">
        <f t="shared" si="4"/>
        <v>20339.82</v>
      </c>
      <c r="BF10" s="4">
        <f t="shared" si="4"/>
        <v>20339.82</v>
      </c>
      <c r="BG10" s="4">
        <f t="shared" si="4"/>
        <v>20339.82</v>
      </c>
      <c r="BH10" s="4">
        <f t="shared" si="4"/>
        <v>20339.82</v>
      </c>
      <c r="BI10" s="4">
        <f t="shared" si="4"/>
        <v>20339.82</v>
      </c>
      <c r="BJ10" s="4">
        <f t="shared" si="4"/>
        <v>20339.82</v>
      </c>
      <c r="BK10" s="4">
        <f t="shared" si="4"/>
        <v>20339.82</v>
      </c>
      <c r="BL10" s="4">
        <f t="shared" si="4"/>
        <v>20339.82</v>
      </c>
      <c r="BM10" s="4">
        <f t="shared" si="4"/>
        <v>20339.82</v>
      </c>
      <c r="BN10" s="4">
        <f t="shared" si="4"/>
        <v>20339.82</v>
      </c>
      <c r="BO10" s="4">
        <f>IF(BO$4&gt;=$D10,((((($E10/12)*(1+$F10))*(1+$F10))*(1+$F10)))*(1+$F10),0)</f>
        <v>20746.616399999999</v>
      </c>
      <c r="BP10" s="4">
        <f t="shared" si="5"/>
        <v>20746.616399999999</v>
      </c>
      <c r="BQ10" s="4">
        <f t="shared" si="5"/>
        <v>20746.616399999999</v>
      </c>
      <c r="BR10" s="4">
        <f t="shared" si="5"/>
        <v>20746.616399999999</v>
      </c>
      <c r="BS10" s="4">
        <f t="shared" si="5"/>
        <v>20746.616399999999</v>
      </c>
      <c r="BT10" s="4">
        <f t="shared" si="5"/>
        <v>20746.616399999999</v>
      </c>
      <c r="BU10" s="4">
        <f t="shared" si="5"/>
        <v>20746.616399999999</v>
      </c>
      <c r="BV10" s="4">
        <f t="shared" si="5"/>
        <v>20746.616399999999</v>
      </c>
      <c r="BW10" s="4">
        <f t="shared" si="5"/>
        <v>20746.616399999999</v>
      </c>
      <c r="BX10" s="4">
        <f t="shared" si="5"/>
        <v>20746.616399999999</v>
      </c>
    </row>
    <row r="11" spans="1:77" ht="12" customHeight="1">
      <c r="B11" s="20" t="s">
        <v>103</v>
      </c>
      <c r="C11" s="20">
        <v>1</v>
      </c>
      <c r="D11" s="15">
        <v>45292</v>
      </c>
      <c r="E11" s="25">
        <v>0</v>
      </c>
      <c r="F11" s="26">
        <v>0.02</v>
      </c>
      <c r="H11" s="3">
        <f>SUM(S11:AD11)</f>
        <v>0</v>
      </c>
      <c r="I11" s="3">
        <f t="shared" si="7"/>
        <v>0</v>
      </c>
      <c r="J11" s="3">
        <f t="shared" si="8"/>
        <v>219351</v>
      </c>
      <c r="K11" s="3">
        <f t="shared" si="9"/>
        <v>0</v>
      </c>
      <c r="L11" s="3">
        <f>SUM(BO11:BX11)</f>
        <v>0</v>
      </c>
      <c r="Q11" s="4">
        <f t="shared" si="0"/>
        <v>0</v>
      </c>
      <c r="R11" s="4">
        <f t="shared" si="0"/>
        <v>0</v>
      </c>
      <c r="S11" s="4">
        <f t="shared" si="0"/>
        <v>0</v>
      </c>
      <c r="T11" s="4">
        <f t="shared" si="0"/>
        <v>0</v>
      </c>
      <c r="U11" s="4">
        <f t="shared" si="0"/>
        <v>0</v>
      </c>
      <c r="V11" s="4">
        <f t="shared" si="0"/>
        <v>0</v>
      </c>
      <c r="W11" s="4">
        <f t="shared" si="0"/>
        <v>0</v>
      </c>
      <c r="X11" s="4">
        <f t="shared" si="0"/>
        <v>0</v>
      </c>
      <c r="Y11" s="4">
        <f t="shared" si="0"/>
        <v>0</v>
      </c>
      <c r="Z11" s="4">
        <f t="shared" si="0"/>
        <v>0</v>
      </c>
      <c r="AA11" s="4">
        <f t="shared" si="0"/>
        <v>0</v>
      </c>
      <c r="AB11" s="4">
        <f t="shared" si="0"/>
        <v>0</v>
      </c>
      <c r="AC11" s="4">
        <f t="shared" si="0"/>
        <v>0</v>
      </c>
      <c r="AD11" s="4">
        <f t="shared" si="0"/>
        <v>0</v>
      </c>
      <c r="AE11" s="4">
        <f>IF(AE$4&gt;=$D11,(($E11/12)*(1+$F11)),0)</f>
        <v>0</v>
      </c>
      <c r="AF11" s="4">
        <f t="shared" si="2"/>
        <v>0</v>
      </c>
      <c r="AG11" s="4">
        <f t="shared" si="2"/>
        <v>0</v>
      </c>
      <c r="AH11" s="4">
        <f t="shared" si="2"/>
        <v>0</v>
      </c>
      <c r="AI11" s="4">
        <f t="shared" si="2"/>
        <v>0</v>
      </c>
      <c r="AJ11" s="4">
        <f t="shared" si="2"/>
        <v>0</v>
      </c>
      <c r="AK11" s="4">
        <f t="shared" si="2"/>
        <v>0</v>
      </c>
      <c r="AL11" s="4">
        <f t="shared" si="2"/>
        <v>0</v>
      </c>
      <c r="AM11" s="4">
        <f t="shared" si="2"/>
        <v>0</v>
      </c>
      <c r="AN11" s="4">
        <f t="shared" si="2"/>
        <v>0</v>
      </c>
      <c r="AO11" s="4">
        <f t="shared" si="2"/>
        <v>0</v>
      </c>
      <c r="AP11" s="4">
        <f t="shared" si="2"/>
        <v>0</v>
      </c>
      <c r="AQ11" s="4">
        <f>IF(AQ$4&gt;=$D10,((($E10/12)*(1+$F10))*(1+$F10)),0)</f>
        <v>19941</v>
      </c>
      <c r="AR11" s="4">
        <f t="shared" ref="AR11:BA11" si="10">IF(AR$4&gt;=$D10,((($E10/12)*(1+$F10))*(1+$F10)),0)</f>
        <v>19941</v>
      </c>
      <c r="AS11" s="4">
        <f t="shared" si="10"/>
        <v>19941</v>
      </c>
      <c r="AT11" s="4">
        <f t="shared" si="10"/>
        <v>19941</v>
      </c>
      <c r="AU11" s="4">
        <f t="shared" si="10"/>
        <v>19941</v>
      </c>
      <c r="AV11" s="4">
        <f t="shared" si="10"/>
        <v>19941</v>
      </c>
      <c r="AW11" s="4">
        <f t="shared" si="10"/>
        <v>19941</v>
      </c>
      <c r="AX11" s="4">
        <f t="shared" si="10"/>
        <v>19941</v>
      </c>
      <c r="AY11" s="4">
        <f t="shared" si="10"/>
        <v>19941</v>
      </c>
      <c r="AZ11" s="4">
        <f t="shared" si="10"/>
        <v>19941</v>
      </c>
      <c r="BA11" s="4">
        <f t="shared" si="10"/>
        <v>19941</v>
      </c>
      <c r="BB11" s="4">
        <f t="shared" si="3"/>
        <v>0</v>
      </c>
      <c r="BC11" s="4">
        <f>IF(BC$4&gt;=$D11,(((($E11/12)*(1+$F11))*(1+$F11))*(1+$F11)),0)</f>
        <v>0</v>
      </c>
      <c r="BD11" s="4">
        <f t="shared" si="4"/>
        <v>0</v>
      </c>
      <c r="BE11" s="4">
        <f t="shared" si="4"/>
        <v>0</v>
      </c>
      <c r="BF11" s="4">
        <f t="shared" si="4"/>
        <v>0</v>
      </c>
      <c r="BG11" s="4">
        <f t="shared" si="4"/>
        <v>0</v>
      </c>
      <c r="BH11" s="4">
        <f t="shared" si="4"/>
        <v>0</v>
      </c>
      <c r="BI11" s="4">
        <f t="shared" si="4"/>
        <v>0</v>
      </c>
      <c r="BJ11" s="4">
        <f t="shared" si="4"/>
        <v>0</v>
      </c>
      <c r="BK11" s="4">
        <f t="shared" si="4"/>
        <v>0</v>
      </c>
      <c r="BL11" s="4">
        <f t="shared" si="4"/>
        <v>0</v>
      </c>
      <c r="BM11" s="4">
        <f t="shared" si="4"/>
        <v>0</v>
      </c>
      <c r="BN11" s="4">
        <f t="shared" si="4"/>
        <v>0</v>
      </c>
      <c r="BO11" s="4">
        <f>IF(BO$4&gt;=$D11,((((($E11/12)*(1+$F11))*(1+$F11))*(1+$F11)))*(1+$F11),0)</f>
        <v>0</v>
      </c>
      <c r="BP11" s="4">
        <f t="shared" si="5"/>
        <v>0</v>
      </c>
      <c r="BQ11" s="4">
        <f t="shared" si="5"/>
        <v>0</v>
      </c>
      <c r="BR11" s="4">
        <f t="shared" si="5"/>
        <v>0</v>
      </c>
      <c r="BS11" s="4">
        <f t="shared" si="5"/>
        <v>0</v>
      </c>
      <c r="BT11" s="4">
        <f t="shared" si="5"/>
        <v>0</v>
      </c>
      <c r="BU11" s="4">
        <f t="shared" si="5"/>
        <v>0</v>
      </c>
      <c r="BV11" s="4">
        <f t="shared" si="5"/>
        <v>0</v>
      </c>
      <c r="BW11" s="4">
        <f t="shared" si="5"/>
        <v>0</v>
      </c>
      <c r="BX11" s="4">
        <f t="shared" si="5"/>
        <v>0</v>
      </c>
    </row>
    <row r="12" spans="1:77" ht="12" customHeight="1">
      <c r="B12" s="20" t="s">
        <v>104</v>
      </c>
      <c r="C12" s="20">
        <v>1</v>
      </c>
      <c r="D12" s="15">
        <v>45292</v>
      </c>
      <c r="E12" s="25">
        <v>0</v>
      </c>
      <c r="F12" s="26">
        <v>0.02</v>
      </c>
      <c r="H12" s="3">
        <f>SUM(S12:AD12)</f>
        <v>229999.99999999997</v>
      </c>
      <c r="I12" s="3">
        <f t="shared" si="7"/>
        <v>0</v>
      </c>
      <c r="J12" s="3">
        <f t="shared" si="8"/>
        <v>219351</v>
      </c>
      <c r="K12" s="3">
        <f t="shared" si="9"/>
        <v>0</v>
      </c>
      <c r="L12" s="3">
        <f>SUM(BO12:BX12)</f>
        <v>0</v>
      </c>
      <c r="Q12" s="4">
        <f>IF(Q$4&gt;=$D10,($E10/12),0)</f>
        <v>19166.666666666668</v>
      </c>
      <c r="R12" s="4">
        <f t="shared" ref="R12:AD12" si="11">IF(R$4&gt;=$D10,($E10/12),0)</f>
        <v>19166.666666666668</v>
      </c>
      <c r="S12" s="4">
        <f t="shared" si="11"/>
        <v>19166.666666666668</v>
      </c>
      <c r="T12" s="4">
        <f t="shared" si="11"/>
        <v>19166.666666666668</v>
      </c>
      <c r="U12" s="4">
        <f t="shared" si="11"/>
        <v>19166.666666666668</v>
      </c>
      <c r="V12" s="4">
        <f t="shared" si="11"/>
        <v>19166.666666666668</v>
      </c>
      <c r="W12" s="4">
        <f t="shared" si="11"/>
        <v>19166.666666666668</v>
      </c>
      <c r="X12" s="4">
        <f t="shared" si="11"/>
        <v>19166.666666666668</v>
      </c>
      <c r="Y12" s="4">
        <f t="shared" si="11"/>
        <v>19166.666666666668</v>
      </c>
      <c r="Z12" s="4">
        <f t="shared" si="11"/>
        <v>19166.666666666668</v>
      </c>
      <c r="AA12" s="4">
        <f t="shared" si="11"/>
        <v>19166.666666666668</v>
      </c>
      <c r="AB12" s="4">
        <f t="shared" si="11"/>
        <v>19166.666666666668</v>
      </c>
      <c r="AC12" s="4">
        <f t="shared" si="11"/>
        <v>19166.666666666668</v>
      </c>
      <c r="AD12" s="4">
        <f t="shared" si="11"/>
        <v>19166.666666666668</v>
      </c>
      <c r="AE12" s="4">
        <f>IF(AE$4&gt;=$D12,(($E12/12)*(1+$F12)),0)</f>
        <v>0</v>
      </c>
      <c r="AF12" s="4">
        <f t="shared" si="2"/>
        <v>0</v>
      </c>
      <c r="AG12" s="4">
        <f t="shared" si="2"/>
        <v>0</v>
      </c>
      <c r="AH12" s="4">
        <f t="shared" si="2"/>
        <v>0</v>
      </c>
      <c r="AI12" s="4">
        <f t="shared" si="2"/>
        <v>0</v>
      </c>
      <c r="AJ12" s="4">
        <f t="shared" si="2"/>
        <v>0</v>
      </c>
      <c r="AK12" s="4">
        <f t="shared" si="2"/>
        <v>0</v>
      </c>
      <c r="AL12" s="4">
        <f t="shared" si="2"/>
        <v>0</v>
      </c>
      <c r="AM12" s="4">
        <f t="shared" si="2"/>
        <v>0</v>
      </c>
      <c r="AN12" s="4">
        <f t="shared" si="2"/>
        <v>0</v>
      </c>
      <c r="AO12" s="4">
        <f t="shared" si="2"/>
        <v>0</v>
      </c>
      <c r="AP12" s="4">
        <f t="shared" si="2"/>
        <v>0</v>
      </c>
      <c r="AQ12" s="4">
        <f>IF(AQ$4&gt;=$D10,((($E10/12)*(1+$F10))*(1+$F10)),0)</f>
        <v>19941</v>
      </c>
      <c r="AR12" s="4">
        <f t="shared" ref="AR12:BA12" si="12">IF(AR$4&gt;=$D10,((($E10/12)*(1+$F10))*(1+$F10)),0)</f>
        <v>19941</v>
      </c>
      <c r="AS12" s="4">
        <f t="shared" si="12"/>
        <v>19941</v>
      </c>
      <c r="AT12" s="4">
        <f t="shared" si="12"/>
        <v>19941</v>
      </c>
      <c r="AU12" s="4">
        <f t="shared" si="12"/>
        <v>19941</v>
      </c>
      <c r="AV12" s="4">
        <f t="shared" si="12"/>
        <v>19941</v>
      </c>
      <c r="AW12" s="4">
        <f t="shared" si="12"/>
        <v>19941</v>
      </c>
      <c r="AX12" s="4">
        <f t="shared" si="12"/>
        <v>19941</v>
      </c>
      <c r="AY12" s="4">
        <f t="shared" si="12"/>
        <v>19941</v>
      </c>
      <c r="AZ12" s="4">
        <f t="shared" si="12"/>
        <v>19941</v>
      </c>
      <c r="BA12" s="4">
        <f t="shared" si="12"/>
        <v>19941</v>
      </c>
      <c r="BB12" s="4">
        <f t="shared" si="3"/>
        <v>0</v>
      </c>
      <c r="BC12" s="4">
        <f>IF(BC$4&gt;=$D12,(((($E12/12)*(1+$F12))*(1+$F12))*(1+$F12)),0)</f>
        <v>0</v>
      </c>
      <c r="BD12" s="4">
        <f t="shared" si="4"/>
        <v>0</v>
      </c>
      <c r="BE12" s="4">
        <f t="shared" si="4"/>
        <v>0</v>
      </c>
      <c r="BF12" s="4">
        <f t="shared" si="4"/>
        <v>0</v>
      </c>
      <c r="BG12" s="4">
        <f t="shared" si="4"/>
        <v>0</v>
      </c>
      <c r="BH12" s="4">
        <f t="shared" si="4"/>
        <v>0</v>
      </c>
      <c r="BI12" s="4">
        <f t="shared" si="4"/>
        <v>0</v>
      </c>
      <c r="BJ12" s="4">
        <f t="shared" si="4"/>
        <v>0</v>
      </c>
      <c r="BK12" s="4">
        <f t="shared" si="4"/>
        <v>0</v>
      </c>
      <c r="BL12" s="4">
        <f t="shared" si="4"/>
        <v>0</v>
      </c>
      <c r="BM12" s="4">
        <f t="shared" si="4"/>
        <v>0</v>
      </c>
      <c r="BN12" s="4">
        <f t="shared" si="4"/>
        <v>0</v>
      </c>
      <c r="BO12" s="4">
        <f>IF(BO$4&gt;=$D12,((((($E12/12)*(1+$F12))*(1+$F12))*(1+$F12)))*(1+$F12),0)</f>
        <v>0</v>
      </c>
      <c r="BP12" s="4">
        <f t="shared" si="5"/>
        <v>0</v>
      </c>
      <c r="BQ12" s="4">
        <f t="shared" si="5"/>
        <v>0</v>
      </c>
      <c r="BR12" s="4">
        <f t="shared" si="5"/>
        <v>0</v>
      </c>
      <c r="BS12" s="4">
        <f t="shared" si="5"/>
        <v>0</v>
      </c>
      <c r="BT12" s="4">
        <f t="shared" si="5"/>
        <v>0</v>
      </c>
      <c r="BU12" s="4">
        <f t="shared" si="5"/>
        <v>0</v>
      </c>
      <c r="BV12" s="4">
        <f t="shared" si="5"/>
        <v>0</v>
      </c>
      <c r="BW12" s="4">
        <f t="shared" si="5"/>
        <v>0</v>
      </c>
      <c r="BX12" s="4">
        <f t="shared" si="5"/>
        <v>0</v>
      </c>
    </row>
    <row r="13" spans="1:77" s="2" customFormat="1" ht="12" customHeight="1">
      <c r="B13" s="20"/>
      <c r="C13" s="20"/>
      <c r="D13" s="15"/>
      <c r="E13" s="25"/>
      <c r="F13" s="26"/>
      <c r="H13" s="3"/>
      <c r="I13" s="3"/>
      <c r="J13" s="3"/>
      <c r="K13" s="3"/>
      <c r="L13" s="3"/>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c r="BW13" s="4"/>
      <c r="BX13" s="4"/>
    </row>
    <row r="14" spans="1:77" s="2" customFormat="1" ht="12" customHeight="1">
      <c r="B14" s="29" t="s">
        <v>240</v>
      </c>
      <c r="C14" s="29"/>
      <c r="D14" s="15"/>
      <c r="E14" s="25"/>
      <c r="F14" s="26"/>
      <c r="H14" s="3"/>
      <c r="I14" s="3"/>
      <c r="J14" s="3"/>
      <c r="K14" s="3"/>
      <c r="L14" s="3"/>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row>
    <row r="15" spans="1:77" ht="12" customHeight="1">
      <c r="B15" s="20" t="s">
        <v>229</v>
      </c>
      <c r="C15" s="20">
        <v>2</v>
      </c>
      <c r="D15" s="15">
        <v>45292</v>
      </c>
      <c r="E15" s="25">
        <v>80000</v>
      </c>
      <c r="F15" s="26">
        <v>0.02</v>
      </c>
      <c r="H15" s="3">
        <f t="shared" ref="H15" si="13">SUM(S15:AD15)</f>
        <v>160000</v>
      </c>
      <c r="I15" s="3">
        <f t="shared" ref="I15" si="14">SUM(AE15:AP15)</f>
        <v>163200</v>
      </c>
      <c r="J15" s="3">
        <f t="shared" ref="J15" si="15">SUM(AQ15:BB15)</f>
        <v>166464</v>
      </c>
      <c r="K15" s="3">
        <f t="shared" ref="K15" si="16">SUM(BC15:BN15)</f>
        <v>169793.28</v>
      </c>
      <c r="L15" s="3">
        <f>SUM(BO15:BX15)</f>
        <v>144324.28799999997</v>
      </c>
      <c r="Q15" s="4">
        <f>IF(Q$4&gt;=$D15,(($E15*$C15)/12),0)</f>
        <v>13333.333333333334</v>
      </c>
      <c r="R15" s="4">
        <f>IF(R$4&gt;=$D15,(($E15*$C15)/12),0)</f>
        <v>13333.333333333334</v>
      </c>
      <c r="S15" s="4">
        <f t="shared" ref="S15:AD15" si="17">IF(S$4&gt;=$D15,(($E15*$C15)/12),0)</f>
        <v>13333.333333333334</v>
      </c>
      <c r="T15" s="4">
        <f t="shared" si="17"/>
        <v>13333.333333333334</v>
      </c>
      <c r="U15" s="4">
        <f t="shared" si="17"/>
        <v>13333.333333333334</v>
      </c>
      <c r="V15" s="4">
        <f t="shared" si="17"/>
        <v>13333.333333333334</v>
      </c>
      <c r="W15" s="4">
        <f t="shared" si="17"/>
        <v>13333.333333333334</v>
      </c>
      <c r="X15" s="4">
        <f t="shared" si="17"/>
        <v>13333.333333333334</v>
      </c>
      <c r="Y15" s="4">
        <f t="shared" si="17"/>
        <v>13333.333333333334</v>
      </c>
      <c r="Z15" s="4">
        <f t="shared" si="17"/>
        <v>13333.333333333334</v>
      </c>
      <c r="AA15" s="4">
        <f t="shared" si="17"/>
        <v>13333.333333333334</v>
      </c>
      <c r="AB15" s="4">
        <f t="shared" si="17"/>
        <v>13333.333333333334</v>
      </c>
      <c r="AC15" s="4">
        <f t="shared" si="17"/>
        <v>13333.333333333334</v>
      </c>
      <c r="AD15" s="4">
        <f t="shared" si="17"/>
        <v>13333.333333333334</v>
      </c>
      <c r="AE15" s="4">
        <f>IF(AE$4&gt;=$D15,((($E15*$C15)/12)*(1+$F15)),0)</f>
        <v>13600</v>
      </c>
      <c r="AF15" s="4">
        <f t="shared" ref="AF15:AP15" si="18">IF(AF$4&gt;=$D15,((($E15*$C15)/12)*(1+$F15)),0)</f>
        <v>13600</v>
      </c>
      <c r="AG15" s="4">
        <f t="shared" si="18"/>
        <v>13600</v>
      </c>
      <c r="AH15" s="4">
        <f t="shared" si="18"/>
        <v>13600</v>
      </c>
      <c r="AI15" s="4">
        <f t="shared" si="18"/>
        <v>13600</v>
      </c>
      <c r="AJ15" s="4">
        <f t="shared" si="18"/>
        <v>13600</v>
      </c>
      <c r="AK15" s="4">
        <f t="shared" si="18"/>
        <v>13600</v>
      </c>
      <c r="AL15" s="4">
        <f t="shared" si="18"/>
        <v>13600</v>
      </c>
      <c r="AM15" s="4">
        <f t="shared" si="18"/>
        <v>13600</v>
      </c>
      <c r="AN15" s="4">
        <f t="shared" si="18"/>
        <v>13600</v>
      </c>
      <c r="AO15" s="4">
        <f t="shared" si="18"/>
        <v>13600</v>
      </c>
      <c r="AP15" s="4">
        <f t="shared" si="18"/>
        <v>13600</v>
      </c>
      <c r="AQ15" s="4">
        <f>IF(AQ$4&gt;=$D15,(((($E15*$C15)/12)*(1+$F15))*(1+$F15)),0)</f>
        <v>13872</v>
      </c>
      <c r="AR15" s="4">
        <f t="shared" ref="AR15:BB15" si="19">IF(AR$4&gt;=$D15,(((($E15*$C15)/12)*(1+$F15))*(1+$F15)),0)</f>
        <v>13872</v>
      </c>
      <c r="AS15" s="4">
        <f t="shared" si="19"/>
        <v>13872</v>
      </c>
      <c r="AT15" s="4">
        <f t="shared" si="19"/>
        <v>13872</v>
      </c>
      <c r="AU15" s="4">
        <f t="shared" si="19"/>
        <v>13872</v>
      </c>
      <c r="AV15" s="4">
        <f t="shared" si="19"/>
        <v>13872</v>
      </c>
      <c r="AW15" s="4">
        <f t="shared" si="19"/>
        <v>13872</v>
      </c>
      <c r="AX15" s="4">
        <f t="shared" si="19"/>
        <v>13872</v>
      </c>
      <c r="AY15" s="4">
        <f t="shared" si="19"/>
        <v>13872</v>
      </c>
      <c r="AZ15" s="4">
        <f t="shared" si="19"/>
        <v>13872</v>
      </c>
      <c r="BA15" s="4">
        <f t="shared" si="19"/>
        <v>13872</v>
      </c>
      <c r="BB15" s="4">
        <f t="shared" si="19"/>
        <v>13872</v>
      </c>
      <c r="BC15" s="4">
        <f>IF(BC$4&gt;=$D15,((((($E15*$C15)/12)*(1+$F15))*(1+$F15))*(1+$F15)),0)</f>
        <v>14149.44</v>
      </c>
      <c r="BD15" s="4">
        <f t="shared" ref="BD15:BN15" si="20">IF(BD$4&gt;=$D15,((((($E15*$C15)/12)*(1+$F15))*(1+$F15))*(1+$F15)),0)</f>
        <v>14149.44</v>
      </c>
      <c r="BE15" s="4">
        <f t="shared" si="20"/>
        <v>14149.44</v>
      </c>
      <c r="BF15" s="4">
        <f t="shared" si="20"/>
        <v>14149.44</v>
      </c>
      <c r="BG15" s="4">
        <f t="shared" si="20"/>
        <v>14149.44</v>
      </c>
      <c r="BH15" s="4">
        <f t="shared" si="20"/>
        <v>14149.44</v>
      </c>
      <c r="BI15" s="4">
        <f t="shared" si="20"/>
        <v>14149.44</v>
      </c>
      <c r="BJ15" s="4">
        <f t="shared" si="20"/>
        <v>14149.44</v>
      </c>
      <c r="BK15" s="4">
        <f t="shared" si="20"/>
        <v>14149.44</v>
      </c>
      <c r="BL15" s="4">
        <f t="shared" si="20"/>
        <v>14149.44</v>
      </c>
      <c r="BM15" s="4">
        <f t="shared" si="20"/>
        <v>14149.44</v>
      </c>
      <c r="BN15" s="4">
        <f t="shared" si="20"/>
        <v>14149.44</v>
      </c>
      <c r="BO15" s="4">
        <f>IF(BO$4&gt;=$D15,(((((($E15*$C15)/12)*(1+$F15))*(1+$F15))*(1+$F15)))*(1+$F15),0)</f>
        <v>14432.428800000002</v>
      </c>
      <c r="BP15" s="4">
        <f t="shared" ref="BP15:BX15" si="21">IF(BP$4&gt;=$D15,(((((($E15*$C15)/12)*(1+$F15))*(1+$F15))*(1+$F15)))*(1+$F15),0)</f>
        <v>14432.428800000002</v>
      </c>
      <c r="BQ15" s="4">
        <f t="shared" si="21"/>
        <v>14432.428800000002</v>
      </c>
      <c r="BR15" s="4">
        <f t="shared" si="21"/>
        <v>14432.428800000002</v>
      </c>
      <c r="BS15" s="4">
        <f t="shared" si="21"/>
        <v>14432.428800000002</v>
      </c>
      <c r="BT15" s="4">
        <f t="shared" si="21"/>
        <v>14432.428800000002</v>
      </c>
      <c r="BU15" s="4">
        <f t="shared" si="21"/>
        <v>14432.428800000002</v>
      </c>
      <c r="BV15" s="4">
        <f t="shared" si="21"/>
        <v>14432.428800000002</v>
      </c>
      <c r="BW15" s="4">
        <f t="shared" si="21"/>
        <v>14432.428800000002</v>
      </c>
      <c r="BX15" s="4">
        <f t="shared" si="21"/>
        <v>14432.428800000002</v>
      </c>
      <c r="BY15" s="2"/>
    </row>
    <row r="16" spans="1:77" ht="12" customHeight="1">
      <c r="B16" s="20" t="s">
        <v>230</v>
      </c>
      <c r="C16" s="20">
        <v>2</v>
      </c>
      <c r="D16" s="15">
        <v>45292</v>
      </c>
      <c r="E16" s="25">
        <v>75000</v>
      </c>
      <c r="F16" s="26">
        <v>0.02</v>
      </c>
      <c r="H16" s="3">
        <f t="shared" ref="H16:H17" si="22">SUM(S16:AD16)</f>
        <v>150000</v>
      </c>
      <c r="I16" s="3">
        <f t="shared" ref="I16:I17" si="23">SUM(AE16:AP16)</f>
        <v>150000</v>
      </c>
      <c r="J16" s="3">
        <f t="shared" ref="J16:J17" si="24">SUM(AQ16:BB16)</f>
        <v>150000</v>
      </c>
      <c r="K16" s="3">
        <f t="shared" ref="K16:K17" si="25">SUM(BC16:BN16)</f>
        <v>150000</v>
      </c>
      <c r="L16" s="3">
        <f>SUM(BO16:BX16)</f>
        <v>125000</v>
      </c>
      <c r="Q16" s="4">
        <f t="shared" ref="Q16:AF17" si="26">IF(Q$4&gt;=$D16,(($E16*$C16)/12),0)</f>
        <v>12500</v>
      </c>
      <c r="R16" s="4">
        <f t="shared" si="26"/>
        <v>12500</v>
      </c>
      <c r="S16" s="4">
        <f t="shared" si="26"/>
        <v>12500</v>
      </c>
      <c r="T16" s="4">
        <f t="shared" si="26"/>
        <v>12500</v>
      </c>
      <c r="U16" s="4">
        <f t="shared" si="26"/>
        <v>12500</v>
      </c>
      <c r="V16" s="4">
        <f t="shared" si="26"/>
        <v>12500</v>
      </c>
      <c r="W16" s="4">
        <f t="shared" si="26"/>
        <v>12500</v>
      </c>
      <c r="X16" s="4">
        <f t="shared" si="26"/>
        <v>12500</v>
      </c>
      <c r="Y16" s="4">
        <f t="shared" si="26"/>
        <v>12500</v>
      </c>
      <c r="Z16" s="4">
        <f t="shared" si="26"/>
        <v>12500</v>
      </c>
      <c r="AA16" s="4">
        <f t="shared" si="26"/>
        <v>12500</v>
      </c>
      <c r="AB16" s="4">
        <f t="shared" si="26"/>
        <v>12500</v>
      </c>
      <c r="AC16" s="4">
        <f t="shared" si="26"/>
        <v>12500</v>
      </c>
      <c r="AD16" s="4">
        <f t="shared" si="26"/>
        <v>12500</v>
      </c>
      <c r="AE16" s="4">
        <f t="shared" si="26"/>
        <v>12500</v>
      </c>
      <c r="AF16" s="4">
        <f t="shared" si="26"/>
        <v>12500</v>
      </c>
      <c r="AG16" s="4">
        <f t="shared" ref="R16:BX17" si="27">IF(AG$4&gt;=$D16,(($E16*$C16)/12),0)</f>
        <v>12500</v>
      </c>
      <c r="AH16" s="4">
        <f t="shared" si="27"/>
        <v>12500</v>
      </c>
      <c r="AI16" s="4">
        <f t="shared" si="27"/>
        <v>12500</v>
      </c>
      <c r="AJ16" s="4">
        <f t="shared" si="27"/>
        <v>12500</v>
      </c>
      <c r="AK16" s="4">
        <f t="shared" si="27"/>
        <v>12500</v>
      </c>
      <c r="AL16" s="4">
        <f t="shared" si="27"/>
        <v>12500</v>
      </c>
      <c r="AM16" s="4">
        <f t="shared" si="27"/>
        <v>12500</v>
      </c>
      <c r="AN16" s="4">
        <f t="shared" si="27"/>
        <v>12500</v>
      </c>
      <c r="AO16" s="4">
        <f t="shared" si="27"/>
        <v>12500</v>
      </c>
      <c r="AP16" s="4">
        <f t="shared" si="27"/>
        <v>12500</v>
      </c>
      <c r="AQ16" s="4">
        <f t="shared" si="27"/>
        <v>12500</v>
      </c>
      <c r="AR16" s="4">
        <f t="shared" si="27"/>
        <v>12500</v>
      </c>
      <c r="AS16" s="4">
        <f t="shared" si="27"/>
        <v>12500</v>
      </c>
      <c r="AT16" s="4">
        <f t="shared" si="27"/>
        <v>12500</v>
      </c>
      <c r="AU16" s="4">
        <f t="shared" si="27"/>
        <v>12500</v>
      </c>
      <c r="AV16" s="4">
        <f t="shared" si="27"/>
        <v>12500</v>
      </c>
      <c r="AW16" s="4">
        <f t="shared" si="27"/>
        <v>12500</v>
      </c>
      <c r="AX16" s="4">
        <f t="shared" si="27"/>
        <v>12500</v>
      </c>
      <c r="AY16" s="4">
        <f t="shared" si="27"/>
        <v>12500</v>
      </c>
      <c r="AZ16" s="4">
        <f t="shared" si="27"/>
        <v>12500</v>
      </c>
      <c r="BA16" s="4">
        <f t="shared" si="27"/>
        <v>12500</v>
      </c>
      <c r="BB16" s="4">
        <f t="shared" si="27"/>
        <v>12500</v>
      </c>
      <c r="BC16" s="4">
        <f t="shared" si="27"/>
        <v>12500</v>
      </c>
      <c r="BD16" s="4">
        <f t="shared" si="27"/>
        <v>12500</v>
      </c>
      <c r="BE16" s="4">
        <f t="shared" si="27"/>
        <v>12500</v>
      </c>
      <c r="BF16" s="4">
        <f t="shared" si="27"/>
        <v>12500</v>
      </c>
      <c r="BG16" s="4">
        <f t="shared" si="27"/>
        <v>12500</v>
      </c>
      <c r="BH16" s="4">
        <f t="shared" si="27"/>
        <v>12500</v>
      </c>
      <c r="BI16" s="4">
        <f t="shared" si="27"/>
        <v>12500</v>
      </c>
      <c r="BJ16" s="4">
        <f t="shared" si="27"/>
        <v>12500</v>
      </c>
      <c r="BK16" s="4">
        <f t="shared" si="27"/>
        <v>12500</v>
      </c>
      <c r="BL16" s="4">
        <f t="shared" si="27"/>
        <v>12500</v>
      </c>
      <c r="BM16" s="4">
        <f t="shared" si="27"/>
        <v>12500</v>
      </c>
      <c r="BN16" s="4">
        <f t="shared" si="27"/>
        <v>12500</v>
      </c>
      <c r="BO16" s="4">
        <f t="shared" si="27"/>
        <v>12500</v>
      </c>
      <c r="BP16" s="4">
        <f t="shared" si="27"/>
        <v>12500</v>
      </c>
      <c r="BQ16" s="4">
        <f t="shared" si="27"/>
        <v>12500</v>
      </c>
      <c r="BR16" s="4">
        <f t="shared" si="27"/>
        <v>12500</v>
      </c>
      <c r="BS16" s="4">
        <f t="shared" si="27"/>
        <v>12500</v>
      </c>
      <c r="BT16" s="4">
        <f t="shared" si="27"/>
        <v>12500</v>
      </c>
      <c r="BU16" s="4">
        <f t="shared" si="27"/>
        <v>12500</v>
      </c>
      <c r="BV16" s="4">
        <f t="shared" si="27"/>
        <v>12500</v>
      </c>
      <c r="BW16" s="4">
        <f t="shared" si="27"/>
        <v>12500</v>
      </c>
      <c r="BX16" s="4">
        <f t="shared" si="27"/>
        <v>12500</v>
      </c>
      <c r="BY16" s="2"/>
    </row>
    <row r="17" spans="2:77" ht="12" customHeight="1">
      <c r="B17" s="20" t="s">
        <v>231</v>
      </c>
      <c r="C17" s="20">
        <v>1</v>
      </c>
      <c r="D17" s="15">
        <v>45536</v>
      </c>
      <c r="E17" s="25">
        <v>50000</v>
      </c>
      <c r="F17" s="26">
        <v>0.02</v>
      </c>
      <c r="H17" s="3">
        <f t="shared" si="22"/>
        <v>25000.000000000004</v>
      </c>
      <c r="I17" s="3">
        <f t="shared" si="23"/>
        <v>49999.999999999993</v>
      </c>
      <c r="J17" s="3">
        <f t="shared" si="24"/>
        <v>49999.999999999993</v>
      </c>
      <c r="K17" s="3">
        <f t="shared" si="25"/>
        <v>49999.999999999993</v>
      </c>
      <c r="L17" s="3">
        <f>SUM(BO17:BX17)</f>
        <v>41666.666666666664</v>
      </c>
      <c r="Q17" s="4">
        <f t="shared" si="26"/>
        <v>0</v>
      </c>
      <c r="R17" s="4">
        <f t="shared" si="27"/>
        <v>0</v>
      </c>
      <c r="S17" s="4">
        <f t="shared" si="27"/>
        <v>0</v>
      </c>
      <c r="T17" s="4">
        <f t="shared" si="27"/>
        <v>0</v>
      </c>
      <c r="U17" s="4">
        <f t="shared" si="27"/>
        <v>0</v>
      </c>
      <c r="V17" s="4">
        <f t="shared" si="27"/>
        <v>0</v>
      </c>
      <c r="W17" s="4">
        <f t="shared" si="27"/>
        <v>0</v>
      </c>
      <c r="X17" s="4">
        <f t="shared" si="27"/>
        <v>0</v>
      </c>
      <c r="Y17" s="4">
        <f t="shared" si="27"/>
        <v>4166.666666666667</v>
      </c>
      <c r="Z17" s="4">
        <f t="shared" si="27"/>
        <v>4166.666666666667</v>
      </c>
      <c r="AA17" s="4">
        <f t="shared" si="27"/>
        <v>4166.666666666667</v>
      </c>
      <c r="AB17" s="4">
        <f t="shared" si="27"/>
        <v>4166.666666666667</v>
      </c>
      <c r="AC17" s="4">
        <f t="shared" si="27"/>
        <v>4166.666666666667</v>
      </c>
      <c r="AD17" s="4">
        <f t="shared" si="27"/>
        <v>4166.666666666667</v>
      </c>
      <c r="AE17" s="4">
        <f t="shared" si="27"/>
        <v>4166.666666666667</v>
      </c>
      <c r="AF17" s="4">
        <f t="shared" si="27"/>
        <v>4166.666666666667</v>
      </c>
      <c r="AG17" s="4">
        <f t="shared" si="27"/>
        <v>4166.666666666667</v>
      </c>
      <c r="AH17" s="4">
        <f t="shared" si="27"/>
        <v>4166.666666666667</v>
      </c>
      <c r="AI17" s="4">
        <f t="shared" si="27"/>
        <v>4166.666666666667</v>
      </c>
      <c r="AJ17" s="4">
        <f t="shared" si="27"/>
        <v>4166.666666666667</v>
      </c>
      <c r="AK17" s="4">
        <f t="shared" si="27"/>
        <v>4166.666666666667</v>
      </c>
      <c r="AL17" s="4">
        <f t="shared" si="27"/>
        <v>4166.666666666667</v>
      </c>
      <c r="AM17" s="4">
        <f t="shared" si="27"/>
        <v>4166.666666666667</v>
      </c>
      <c r="AN17" s="4">
        <f t="shared" si="27"/>
        <v>4166.666666666667</v>
      </c>
      <c r="AO17" s="4">
        <f t="shared" si="27"/>
        <v>4166.666666666667</v>
      </c>
      <c r="AP17" s="4">
        <f t="shared" si="27"/>
        <v>4166.666666666667</v>
      </c>
      <c r="AQ17" s="4">
        <f t="shared" si="27"/>
        <v>4166.666666666667</v>
      </c>
      <c r="AR17" s="4">
        <f t="shared" si="27"/>
        <v>4166.666666666667</v>
      </c>
      <c r="AS17" s="4">
        <f t="shared" si="27"/>
        <v>4166.666666666667</v>
      </c>
      <c r="AT17" s="4">
        <f t="shared" si="27"/>
        <v>4166.666666666667</v>
      </c>
      <c r="AU17" s="4">
        <f t="shared" si="27"/>
        <v>4166.666666666667</v>
      </c>
      <c r="AV17" s="4">
        <f t="shared" si="27"/>
        <v>4166.666666666667</v>
      </c>
      <c r="AW17" s="4">
        <f t="shared" si="27"/>
        <v>4166.666666666667</v>
      </c>
      <c r="AX17" s="4">
        <f t="shared" si="27"/>
        <v>4166.666666666667</v>
      </c>
      <c r="AY17" s="4">
        <f t="shared" si="27"/>
        <v>4166.666666666667</v>
      </c>
      <c r="AZ17" s="4">
        <f t="shared" si="27"/>
        <v>4166.666666666667</v>
      </c>
      <c r="BA17" s="4">
        <f t="shared" si="27"/>
        <v>4166.666666666667</v>
      </c>
      <c r="BB17" s="4">
        <f t="shared" si="27"/>
        <v>4166.666666666667</v>
      </c>
      <c r="BC17" s="4">
        <f t="shared" si="27"/>
        <v>4166.666666666667</v>
      </c>
      <c r="BD17" s="4">
        <f t="shared" si="27"/>
        <v>4166.666666666667</v>
      </c>
      <c r="BE17" s="4">
        <f t="shared" si="27"/>
        <v>4166.666666666667</v>
      </c>
      <c r="BF17" s="4">
        <f t="shared" si="27"/>
        <v>4166.666666666667</v>
      </c>
      <c r="BG17" s="4">
        <f t="shared" si="27"/>
        <v>4166.666666666667</v>
      </c>
      <c r="BH17" s="4">
        <f t="shared" si="27"/>
        <v>4166.666666666667</v>
      </c>
      <c r="BI17" s="4">
        <f t="shared" si="27"/>
        <v>4166.666666666667</v>
      </c>
      <c r="BJ17" s="4">
        <f t="shared" si="27"/>
        <v>4166.666666666667</v>
      </c>
      <c r="BK17" s="4">
        <f t="shared" si="27"/>
        <v>4166.666666666667</v>
      </c>
      <c r="BL17" s="4">
        <f t="shared" si="27"/>
        <v>4166.666666666667</v>
      </c>
      <c r="BM17" s="4">
        <f t="shared" si="27"/>
        <v>4166.666666666667</v>
      </c>
      <c r="BN17" s="4">
        <f t="shared" si="27"/>
        <v>4166.666666666667</v>
      </c>
      <c r="BO17" s="4">
        <f t="shared" si="27"/>
        <v>4166.666666666667</v>
      </c>
      <c r="BP17" s="4">
        <f t="shared" si="27"/>
        <v>4166.666666666667</v>
      </c>
      <c r="BQ17" s="4">
        <f t="shared" si="27"/>
        <v>4166.666666666667</v>
      </c>
      <c r="BR17" s="4">
        <f t="shared" si="27"/>
        <v>4166.666666666667</v>
      </c>
      <c r="BS17" s="4">
        <f t="shared" si="27"/>
        <v>4166.666666666667</v>
      </c>
      <c r="BT17" s="4">
        <f t="shared" si="27"/>
        <v>4166.666666666667</v>
      </c>
      <c r="BU17" s="4">
        <f t="shared" si="27"/>
        <v>4166.666666666667</v>
      </c>
      <c r="BV17" s="4">
        <f t="shared" si="27"/>
        <v>4166.666666666667</v>
      </c>
      <c r="BW17" s="4">
        <f t="shared" si="27"/>
        <v>4166.666666666667</v>
      </c>
      <c r="BX17" s="4">
        <f t="shared" si="27"/>
        <v>4166.666666666667</v>
      </c>
      <c r="BY17" s="2"/>
    </row>
    <row r="18" spans="2:77" ht="12" customHeight="1">
      <c r="B18" s="20" t="s">
        <v>232</v>
      </c>
      <c r="C18" s="20">
        <v>2</v>
      </c>
      <c r="D18" s="15">
        <v>45444</v>
      </c>
      <c r="E18" s="25">
        <v>60000</v>
      </c>
      <c r="F18" s="26">
        <v>0.02</v>
      </c>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2"/>
    </row>
    <row r="19" spans="2:77" ht="12" customHeight="1">
      <c r="B19" s="20" t="s">
        <v>233</v>
      </c>
      <c r="C19" s="20">
        <v>1</v>
      </c>
      <c r="D19" s="15">
        <v>45444</v>
      </c>
      <c r="E19" s="25">
        <v>80000</v>
      </c>
      <c r="F19" s="26">
        <v>0.02</v>
      </c>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2"/>
    </row>
    <row r="20" spans="2:77" ht="12" customHeight="1">
      <c r="B20" s="20"/>
      <c r="C20" s="20"/>
      <c r="D20" s="15"/>
      <c r="E20" s="25"/>
      <c r="F20" s="26"/>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2"/>
    </row>
    <row r="21" spans="2:77" s="2" customFormat="1" ht="12" customHeight="1">
      <c r="B21" s="29" t="s">
        <v>239</v>
      </c>
      <c r="C21" s="29"/>
      <c r="D21" s="15"/>
      <c r="E21" s="25"/>
      <c r="F21" s="26"/>
      <c r="H21" s="3"/>
      <c r="I21" s="3"/>
      <c r="J21" s="3"/>
      <c r="K21" s="3"/>
      <c r="L21" s="3"/>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row>
    <row r="22" spans="2:77" ht="12" customHeight="1">
      <c r="B22" s="20" t="s">
        <v>238</v>
      </c>
      <c r="C22" s="20">
        <v>1</v>
      </c>
      <c r="D22" s="15">
        <v>45292</v>
      </c>
      <c r="E22" s="25">
        <v>50000</v>
      </c>
      <c r="F22" s="26">
        <v>0.02</v>
      </c>
      <c r="H22" s="3">
        <f t="shared" ref="H22:H23" si="28">SUM(S22:AD22)</f>
        <v>49999.999999999993</v>
      </c>
      <c r="I22" s="3">
        <f t="shared" ref="I22:I23" si="29">SUM(AE22:AP22)</f>
        <v>51000</v>
      </c>
      <c r="J22" s="3">
        <f t="shared" ref="J22:J23" si="30">SUM(AQ22:BB22)</f>
        <v>52020</v>
      </c>
      <c r="K22" s="3">
        <f t="shared" ref="K22:K23" si="31">SUM(BC22:BN22)</f>
        <v>53060.399999999987</v>
      </c>
      <c r="L22" s="3">
        <f>SUM(BO22:BX22)</f>
        <v>45101.339999999989</v>
      </c>
      <c r="Q22" s="4">
        <f>IF(Q$4&gt;=$D22,(($E22*$C22)/12),0)</f>
        <v>4166.666666666667</v>
      </c>
      <c r="R22" s="4">
        <f>IF(R$4&gt;=$D22,(($E22*$C22)/12),0)</f>
        <v>4166.666666666667</v>
      </c>
      <c r="S22" s="4">
        <f t="shared" ref="S22:AD22" si="32">IF(S$4&gt;=$D22,(($E22*$C22)/12),0)</f>
        <v>4166.666666666667</v>
      </c>
      <c r="T22" s="4">
        <f t="shared" si="32"/>
        <v>4166.666666666667</v>
      </c>
      <c r="U22" s="4">
        <f t="shared" si="32"/>
        <v>4166.666666666667</v>
      </c>
      <c r="V22" s="4">
        <f t="shared" si="32"/>
        <v>4166.666666666667</v>
      </c>
      <c r="W22" s="4">
        <f t="shared" si="32"/>
        <v>4166.666666666667</v>
      </c>
      <c r="X22" s="4">
        <f t="shared" si="32"/>
        <v>4166.666666666667</v>
      </c>
      <c r="Y22" s="4">
        <f t="shared" si="32"/>
        <v>4166.666666666667</v>
      </c>
      <c r="Z22" s="4">
        <f t="shared" si="32"/>
        <v>4166.666666666667</v>
      </c>
      <c r="AA22" s="4">
        <f t="shared" si="32"/>
        <v>4166.666666666667</v>
      </c>
      <c r="AB22" s="4">
        <f t="shared" si="32"/>
        <v>4166.666666666667</v>
      </c>
      <c r="AC22" s="4">
        <f t="shared" si="32"/>
        <v>4166.666666666667</v>
      </c>
      <c r="AD22" s="4">
        <f t="shared" si="32"/>
        <v>4166.666666666667</v>
      </c>
      <c r="AE22" s="4">
        <f>IF(AE$4&gt;=$D22,((($E22*$C22)/12)*(1+$F22)),0)</f>
        <v>4250</v>
      </c>
      <c r="AF22" s="4">
        <f t="shared" ref="AF22:AP22" si="33">IF(AF$4&gt;=$D22,((($E22*$C22)/12)*(1+$F22)),0)</f>
        <v>4250</v>
      </c>
      <c r="AG22" s="4">
        <f t="shared" si="33"/>
        <v>4250</v>
      </c>
      <c r="AH22" s="4">
        <f t="shared" si="33"/>
        <v>4250</v>
      </c>
      <c r="AI22" s="4">
        <f t="shared" si="33"/>
        <v>4250</v>
      </c>
      <c r="AJ22" s="4">
        <f t="shared" si="33"/>
        <v>4250</v>
      </c>
      <c r="AK22" s="4">
        <f t="shared" si="33"/>
        <v>4250</v>
      </c>
      <c r="AL22" s="4">
        <f t="shared" si="33"/>
        <v>4250</v>
      </c>
      <c r="AM22" s="4">
        <f t="shared" si="33"/>
        <v>4250</v>
      </c>
      <c r="AN22" s="4">
        <f t="shared" si="33"/>
        <v>4250</v>
      </c>
      <c r="AO22" s="4">
        <f t="shared" si="33"/>
        <v>4250</v>
      </c>
      <c r="AP22" s="4">
        <f t="shared" si="33"/>
        <v>4250</v>
      </c>
      <c r="AQ22" s="4">
        <f>IF(AQ$4&gt;=$D22,(((($E22*$C22)/12)*(1+$F22))*(1+$F22)),0)</f>
        <v>4335</v>
      </c>
      <c r="AR22" s="4">
        <f t="shared" ref="AR22:BB22" si="34">IF(AR$4&gt;=$D22,(((($E22*$C22)/12)*(1+$F22))*(1+$F22)),0)</f>
        <v>4335</v>
      </c>
      <c r="AS22" s="4">
        <f t="shared" si="34"/>
        <v>4335</v>
      </c>
      <c r="AT22" s="4">
        <f t="shared" si="34"/>
        <v>4335</v>
      </c>
      <c r="AU22" s="4">
        <f t="shared" si="34"/>
        <v>4335</v>
      </c>
      <c r="AV22" s="4">
        <f t="shared" si="34"/>
        <v>4335</v>
      </c>
      <c r="AW22" s="4">
        <f t="shared" si="34"/>
        <v>4335</v>
      </c>
      <c r="AX22" s="4">
        <f t="shared" si="34"/>
        <v>4335</v>
      </c>
      <c r="AY22" s="4">
        <f t="shared" si="34"/>
        <v>4335</v>
      </c>
      <c r="AZ22" s="4">
        <f t="shared" si="34"/>
        <v>4335</v>
      </c>
      <c r="BA22" s="4">
        <f t="shared" si="34"/>
        <v>4335</v>
      </c>
      <c r="BB22" s="4">
        <f t="shared" si="34"/>
        <v>4335</v>
      </c>
      <c r="BC22" s="4">
        <f>IF(BC$4&gt;=$D22,((((($E22*$C22)/12)*(1+$F22))*(1+$F22))*(1+$F22)),0)</f>
        <v>4421.7</v>
      </c>
      <c r="BD22" s="4">
        <f t="shared" ref="BD22:BN22" si="35">IF(BD$4&gt;=$D22,((((($E22*$C22)/12)*(1+$F22))*(1+$F22))*(1+$F22)),0)</f>
        <v>4421.7</v>
      </c>
      <c r="BE22" s="4">
        <f t="shared" si="35"/>
        <v>4421.7</v>
      </c>
      <c r="BF22" s="4">
        <f t="shared" si="35"/>
        <v>4421.7</v>
      </c>
      <c r="BG22" s="4">
        <f t="shared" si="35"/>
        <v>4421.7</v>
      </c>
      <c r="BH22" s="4">
        <f t="shared" si="35"/>
        <v>4421.7</v>
      </c>
      <c r="BI22" s="4">
        <f t="shared" si="35"/>
        <v>4421.7</v>
      </c>
      <c r="BJ22" s="4">
        <f t="shared" si="35"/>
        <v>4421.7</v>
      </c>
      <c r="BK22" s="4">
        <f t="shared" si="35"/>
        <v>4421.7</v>
      </c>
      <c r="BL22" s="4">
        <f t="shared" si="35"/>
        <v>4421.7</v>
      </c>
      <c r="BM22" s="4">
        <f t="shared" si="35"/>
        <v>4421.7</v>
      </c>
      <c r="BN22" s="4">
        <f t="shared" si="35"/>
        <v>4421.7</v>
      </c>
      <c r="BO22" s="4">
        <f>IF(BO$4&gt;=$D22,(((((($E22*$C22)/12)*(1+$F22))*(1+$F22))*(1+$F22)))*(1+$F22),0)</f>
        <v>4510.134</v>
      </c>
      <c r="BP22" s="4">
        <f t="shared" ref="BP22:BX22" si="36">IF(BP$4&gt;=$D22,(((((($E22*$C22)/12)*(1+$F22))*(1+$F22))*(1+$F22)))*(1+$F22),0)</f>
        <v>4510.134</v>
      </c>
      <c r="BQ22" s="4">
        <f t="shared" si="36"/>
        <v>4510.134</v>
      </c>
      <c r="BR22" s="4">
        <f t="shared" si="36"/>
        <v>4510.134</v>
      </c>
      <c r="BS22" s="4">
        <f t="shared" si="36"/>
        <v>4510.134</v>
      </c>
      <c r="BT22" s="4">
        <f t="shared" si="36"/>
        <v>4510.134</v>
      </c>
      <c r="BU22" s="4">
        <f t="shared" si="36"/>
        <v>4510.134</v>
      </c>
      <c r="BV22" s="4">
        <f t="shared" si="36"/>
        <v>4510.134</v>
      </c>
      <c r="BW22" s="4">
        <f t="shared" si="36"/>
        <v>4510.134</v>
      </c>
      <c r="BX22" s="4">
        <f t="shared" si="36"/>
        <v>4510.134</v>
      </c>
      <c r="BY22" s="2"/>
    </row>
    <row r="23" spans="2:77" ht="12" customHeight="1">
      <c r="B23" s="20" t="s">
        <v>238</v>
      </c>
      <c r="C23" s="20">
        <v>1</v>
      </c>
      <c r="D23" s="15">
        <v>45536</v>
      </c>
      <c r="E23" s="25">
        <v>50000</v>
      </c>
      <c r="F23" s="26">
        <v>0.02</v>
      </c>
      <c r="H23" s="3">
        <f t="shared" si="28"/>
        <v>25000.000000000004</v>
      </c>
      <c r="I23" s="3">
        <f t="shared" si="29"/>
        <v>49999.999999999993</v>
      </c>
      <c r="J23" s="3">
        <f t="shared" si="30"/>
        <v>49999.999999999993</v>
      </c>
      <c r="K23" s="3">
        <f t="shared" si="31"/>
        <v>49999.999999999993</v>
      </c>
      <c r="L23" s="3">
        <f>SUM(BO23:BX23)</f>
        <v>41666.666666666664</v>
      </c>
      <c r="Q23" s="4">
        <f t="shared" ref="Q23:AF23" si="37">IF(Q$4&gt;=$D23,(($E23*$C23)/12),0)</f>
        <v>0</v>
      </c>
      <c r="R23" s="4">
        <f t="shared" si="37"/>
        <v>0</v>
      </c>
      <c r="S23" s="4">
        <f t="shared" si="37"/>
        <v>0</v>
      </c>
      <c r="T23" s="4">
        <f t="shared" si="37"/>
        <v>0</v>
      </c>
      <c r="U23" s="4">
        <f t="shared" si="37"/>
        <v>0</v>
      </c>
      <c r="V23" s="4">
        <f t="shared" si="37"/>
        <v>0</v>
      </c>
      <c r="W23" s="4">
        <f t="shared" si="37"/>
        <v>0</v>
      </c>
      <c r="X23" s="4">
        <f t="shared" si="37"/>
        <v>0</v>
      </c>
      <c r="Y23" s="4">
        <f t="shared" si="37"/>
        <v>4166.666666666667</v>
      </c>
      <c r="Z23" s="4">
        <f t="shared" si="37"/>
        <v>4166.666666666667</v>
      </c>
      <c r="AA23" s="4">
        <f t="shared" si="37"/>
        <v>4166.666666666667</v>
      </c>
      <c r="AB23" s="4">
        <f t="shared" si="37"/>
        <v>4166.666666666667</v>
      </c>
      <c r="AC23" s="4">
        <f t="shared" si="37"/>
        <v>4166.666666666667</v>
      </c>
      <c r="AD23" s="4">
        <f t="shared" si="37"/>
        <v>4166.666666666667</v>
      </c>
      <c r="AE23" s="4">
        <f t="shared" si="37"/>
        <v>4166.666666666667</v>
      </c>
      <c r="AF23" s="4">
        <f t="shared" si="37"/>
        <v>4166.666666666667</v>
      </c>
      <c r="AG23" s="4">
        <f t="shared" ref="AG23:BX23" si="38">IF(AG$4&gt;=$D23,(($E23*$C23)/12),0)</f>
        <v>4166.666666666667</v>
      </c>
      <c r="AH23" s="4">
        <f t="shared" si="38"/>
        <v>4166.666666666667</v>
      </c>
      <c r="AI23" s="4">
        <f t="shared" si="38"/>
        <v>4166.666666666667</v>
      </c>
      <c r="AJ23" s="4">
        <f t="shared" si="38"/>
        <v>4166.666666666667</v>
      </c>
      <c r="AK23" s="4">
        <f t="shared" si="38"/>
        <v>4166.666666666667</v>
      </c>
      <c r="AL23" s="4">
        <f t="shared" si="38"/>
        <v>4166.666666666667</v>
      </c>
      <c r="AM23" s="4">
        <f t="shared" si="38"/>
        <v>4166.666666666667</v>
      </c>
      <c r="AN23" s="4">
        <f t="shared" si="38"/>
        <v>4166.666666666667</v>
      </c>
      <c r="AO23" s="4">
        <f t="shared" si="38"/>
        <v>4166.666666666667</v>
      </c>
      <c r="AP23" s="4">
        <f t="shared" si="38"/>
        <v>4166.666666666667</v>
      </c>
      <c r="AQ23" s="4">
        <f t="shared" si="38"/>
        <v>4166.666666666667</v>
      </c>
      <c r="AR23" s="4">
        <f t="shared" si="38"/>
        <v>4166.666666666667</v>
      </c>
      <c r="AS23" s="4">
        <f t="shared" si="38"/>
        <v>4166.666666666667</v>
      </c>
      <c r="AT23" s="4">
        <f t="shared" si="38"/>
        <v>4166.666666666667</v>
      </c>
      <c r="AU23" s="4">
        <f t="shared" si="38"/>
        <v>4166.666666666667</v>
      </c>
      <c r="AV23" s="4">
        <f t="shared" si="38"/>
        <v>4166.666666666667</v>
      </c>
      <c r="AW23" s="4">
        <f t="shared" si="38"/>
        <v>4166.666666666667</v>
      </c>
      <c r="AX23" s="4">
        <f t="shared" si="38"/>
        <v>4166.666666666667</v>
      </c>
      <c r="AY23" s="4">
        <f t="shared" si="38"/>
        <v>4166.666666666667</v>
      </c>
      <c r="AZ23" s="4">
        <f t="shared" si="38"/>
        <v>4166.666666666667</v>
      </c>
      <c r="BA23" s="4">
        <f t="shared" si="38"/>
        <v>4166.666666666667</v>
      </c>
      <c r="BB23" s="4">
        <f t="shared" si="38"/>
        <v>4166.666666666667</v>
      </c>
      <c r="BC23" s="4">
        <f t="shared" si="38"/>
        <v>4166.666666666667</v>
      </c>
      <c r="BD23" s="4">
        <f t="shared" si="38"/>
        <v>4166.666666666667</v>
      </c>
      <c r="BE23" s="4">
        <f t="shared" si="38"/>
        <v>4166.666666666667</v>
      </c>
      <c r="BF23" s="4">
        <f t="shared" si="38"/>
        <v>4166.666666666667</v>
      </c>
      <c r="BG23" s="4">
        <f t="shared" si="38"/>
        <v>4166.666666666667</v>
      </c>
      <c r="BH23" s="4">
        <f t="shared" si="38"/>
        <v>4166.666666666667</v>
      </c>
      <c r="BI23" s="4">
        <f t="shared" si="38"/>
        <v>4166.666666666667</v>
      </c>
      <c r="BJ23" s="4">
        <f t="shared" si="38"/>
        <v>4166.666666666667</v>
      </c>
      <c r="BK23" s="4">
        <f t="shared" si="38"/>
        <v>4166.666666666667</v>
      </c>
      <c r="BL23" s="4">
        <f t="shared" si="38"/>
        <v>4166.666666666667</v>
      </c>
      <c r="BM23" s="4">
        <f t="shared" si="38"/>
        <v>4166.666666666667</v>
      </c>
      <c r="BN23" s="4">
        <f t="shared" si="38"/>
        <v>4166.666666666667</v>
      </c>
      <c r="BO23" s="4">
        <f t="shared" si="38"/>
        <v>4166.666666666667</v>
      </c>
      <c r="BP23" s="4">
        <f t="shared" si="38"/>
        <v>4166.666666666667</v>
      </c>
      <c r="BQ23" s="4">
        <f t="shared" si="38"/>
        <v>4166.666666666667</v>
      </c>
      <c r="BR23" s="4">
        <f t="shared" si="38"/>
        <v>4166.666666666667</v>
      </c>
      <c r="BS23" s="4">
        <f t="shared" si="38"/>
        <v>4166.666666666667</v>
      </c>
      <c r="BT23" s="4">
        <f t="shared" si="38"/>
        <v>4166.666666666667</v>
      </c>
      <c r="BU23" s="4">
        <f t="shared" si="38"/>
        <v>4166.666666666667</v>
      </c>
      <c r="BV23" s="4">
        <f t="shared" si="38"/>
        <v>4166.666666666667</v>
      </c>
      <c r="BW23" s="4">
        <f t="shared" si="38"/>
        <v>4166.666666666667</v>
      </c>
      <c r="BX23" s="4">
        <f t="shared" si="38"/>
        <v>4166.666666666667</v>
      </c>
      <c r="BY23" s="2"/>
    </row>
    <row r="24" spans="2:77" ht="12" customHeight="1">
      <c r="B24" s="20"/>
      <c r="C24" s="20"/>
      <c r="D24" s="15"/>
      <c r="E24" s="25"/>
      <c r="F24" s="26"/>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2"/>
    </row>
    <row r="25" spans="2:77" s="2" customFormat="1" ht="12" customHeight="1">
      <c r="B25" s="29" t="s">
        <v>241</v>
      </c>
      <c r="C25" s="29"/>
      <c r="D25" s="15"/>
      <c r="E25" s="25"/>
      <c r="F25" s="26"/>
      <c r="H25" s="3"/>
      <c r="I25" s="3"/>
      <c r="J25" s="3"/>
      <c r="K25" s="3"/>
      <c r="L25" s="3"/>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row>
    <row r="26" spans="2:77" ht="12" customHeight="1">
      <c r="B26" s="20" t="s">
        <v>105</v>
      </c>
      <c r="C26" s="20">
        <v>1</v>
      </c>
      <c r="D26" s="15">
        <v>45292</v>
      </c>
      <c r="E26" s="25"/>
      <c r="F26" s="26">
        <v>0.02</v>
      </c>
      <c r="H26" s="3">
        <f t="shared" ref="H26:H28" si="39">SUM(S26:AD26)</f>
        <v>0</v>
      </c>
      <c r="I26" s="3">
        <f t="shared" ref="I26:I28" si="40">SUM(AE26:AP26)</f>
        <v>0</v>
      </c>
      <c r="J26" s="3">
        <f t="shared" ref="J26:J28" si="41">SUM(AQ26:BB26)</f>
        <v>0</v>
      </c>
      <c r="K26" s="3">
        <f t="shared" ref="K26:K28" si="42">SUM(BC26:BN26)</f>
        <v>0</v>
      </c>
      <c r="L26" s="3">
        <f>SUM(BO26:BX26)</f>
        <v>0</v>
      </c>
      <c r="Q26" s="4">
        <f>IF(Q$4&gt;=$D26,(($E26*$C26)/12),0)</f>
        <v>0</v>
      </c>
      <c r="R26" s="4">
        <f>IF(R$4&gt;=$D26,(($E26*$C26)/12),0)</f>
        <v>0</v>
      </c>
      <c r="S26" s="4">
        <f t="shared" ref="S26:AD26" si="43">IF(S$4&gt;=$D26,(($E26*$C26)/12),0)</f>
        <v>0</v>
      </c>
      <c r="T26" s="4">
        <f t="shared" si="43"/>
        <v>0</v>
      </c>
      <c r="U26" s="4">
        <f t="shared" si="43"/>
        <v>0</v>
      </c>
      <c r="V26" s="4">
        <f t="shared" si="43"/>
        <v>0</v>
      </c>
      <c r="W26" s="4">
        <f t="shared" si="43"/>
        <v>0</v>
      </c>
      <c r="X26" s="4">
        <f t="shared" si="43"/>
        <v>0</v>
      </c>
      <c r="Y26" s="4">
        <f t="shared" si="43"/>
        <v>0</v>
      </c>
      <c r="Z26" s="4">
        <f t="shared" si="43"/>
        <v>0</v>
      </c>
      <c r="AA26" s="4">
        <f t="shared" si="43"/>
        <v>0</v>
      </c>
      <c r="AB26" s="4">
        <f t="shared" si="43"/>
        <v>0</v>
      </c>
      <c r="AC26" s="4">
        <f t="shared" si="43"/>
        <v>0</v>
      </c>
      <c r="AD26" s="4">
        <f t="shared" si="43"/>
        <v>0</v>
      </c>
      <c r="AE26" s="4">
        <f>IF(AE$4&gt;=$D26,((($E26*$C26)/12)*(1+$F26)),0)</f>
        <v>0</v>
      </c>
      <c r="AF26" s="4">
        <f t="shared" ref="AF26:AP26" si="44">IF(AF$4&gt;=$D26,((($E26*$C26)/12)*(1+$F26)),0)</f>
        <v>0</v>
      </c>
      <c r="AG26" s="4">
        <f t="shared" si="44"/>
        <v>0</v>
      </c>
      <c r="AH26" s="4">
        <f t="shared" si="44"/>
        <v>0</v>
      </c>
      <c r="AI26" s="4">
        <f t="shared" si="44"/>
        <v>0</v>
      </c>
      <c r="AJ26" s="4">
        <f t="shared" si="44"/>
        <v>0</v>
      </c>
      <c r="AK26" s="4">
        <f t="shared" si="44"/>
        <v>0</v>
      </c>
      <c r="AL26" s="4">
        <f t="shared" si="44"/>
        <v>0</v>
      </c>
      <c r="AM26" s="4">
        <f t="shared" si="44"/>
        <v>0</v>
      </c>
      <c r="AN26" s="4">
        <f t="shared" si="44"/>
        <v>0</v>
      </c>
      <c r="AO26" s="4">
        <f t="shared" si="44"/>
        <v>0</v>
      </c>
      <c r="AP26" s="4">
        <f t="shared" si="44"/>
        <v>0</v>
      </c>
      <c r="AQ26" s="4">
        <f>IF(AQ$4&gt;=$D26,(((($E26*$C26)/12)*(1+$F26))*(1+$F26)),0)</f>
        <v>0</v>
      </c>
      <c r="AR26" s="4">
        <f t="shared" ref="AR26:BB26" si="45">IF(AR$4&gt;=$D26,(((($E26*$C26)/12)*(1+$F26))*(1+$F26)),0)</f>
        <v>0</v>
      </c>
      <c r="AS26" s="4">
        <f t="shared" si="45"/>
        <v>0</v>
      </c>
      <c r="AT26" s="4">
        <f t="shared" si="45"/>
        <v>0</v>
      </c>
      <c r="AU26" s="4">
        <f t="shared" si="45"/>
        <v>0</v>
      </c>
      <c r="AV26" s="4">
        <f t="shared" si="45"/>
        <v>0</v>
      </c>
      <c r="AW26" s="4">
        <f t="shared" si="45"/>
        <v>0</v>
      </c>
      <c r="AX26" s="4">
        <f t="shared" si="45"/>
        <v>0</v>
      </c>
      <c r="AY26" s="4">
        <f t="shared" si="45"/>
        <v>0</v>
      </c>
      <c r="AZ26" s="4">
        <f t="shared" si="45"/>
        <v>0</v>
      </c>
      <c r="BA26" s="4">
        <f t="shared" si="45"/>
        <v>0</v>
      </c>
      <c r="BB26" s="4">
        <f t="shared" si="45"/>
        <v>0</v>
      </c>
      <c r="BC26" s="4">
        <f>IF(BC$4&gt;=$D26,((((($E26*$C26)/12)*(1+$F26))*(1+$F26))*(1+$F26)),0)</f>
        <v>0</v>
      </c>
      <c r="BD26" s="4">
        <f t="shared" ref="BD26:BN26" si="46">IF(BD$4&gt;=$D26,((((($E26*$C26)/12)*(1+$F26))*(1+$F26))*(1+$F26)),0)</f>
        <v>0</v>
      </c>
      <c r="BE26" s="4">
        <f t="shared" si="46"/>
        <v>0</v>
      </c>
      <c r="BF26" s="4">
        <f t="shared" si="46"/>
        <v>0</v>
      </c>
      <c r="BG26" s="4">
        <f t="shared" si="46"/>
        <v>0</v>
      </c>
      <c r="BH26" s="4">
        <f t="shared" si="46"/>
        <v>0</v>
      </c>
      <c r="BI26" s="4">
        <f t="shared" si="46"/>
        <v>0</v>
      </c>
      <c r="BJ26" s="4">
        <f t="shared" si="46"/>
        <v>0</v>
      </c>
      <c r="BK26" s="4">
        <f t="shared" si="46"/>
        <v>0</v>
      </c>
      <c r="BL26" s="4">
        <f t="shared" si="46"/>
        <v>0</v>
      </c>
      <c r="BM26" s="4">
        <f t="shared" si="46"/>
        <v>0</v>
      </c>
      <c r="BN26" s="4">
        <f t="shared" si="46"/>
        <v>0</v>
      </c>
      <c r="BO26" s="4">
        <f>IF(BO$4&gt;=$D26,(((((($E26*$C26)/12)*(1+$F26))*(1+$F26))*(1+$F26)))*(1+$F26),0)</f>
        <v>0</v>
      </c>
      <c r="BP26" s="4">
        <f t="shared" ref="BP26:BX26" si="47">IF(BP$4&gt;=$D26,(((((($E26*$C26)/12)*(1+$F26))*(1+$F26))*(1+$F26)))*(1+$F26),0)</f>
        <v>0</v>
      </c>
      <c r="BQ26" s="4">
        <f t="shared" si="47"/>
        <v>0</v>
      </c>
      <c r="BR26" s="4">
        <f t="shared" si="47"/>
        <v>0</v>
      </c>
      <c r="BS26" s="4">
        <f t="shared" si="47"/>
        <v>0</v>
      </c>
      <c r="BT26" s="4">
        <f t="shared" si="47"/>
        <v>0</v>
      </c>
      <c r="BU26" s="4">
        <f t="shared" si="47"/>
        <v>0</v>
      </c>
      <c r="BV26" s="4">
        <f t="shared" si="47"/>
        <v>0</v>
      </c>
      <c r="BW26" s="4">
        <f t="shared" si="47"/>
        <v>0</v>
      </c>
      <c r="BX26" s="4">
        <f t="shared" si="47"/>
        <v>0</v>
      </c>
      <c r="BY26" s="2"/>
    </row>
    <row r="27" spans="2:77" ht="12" customHeight="1">
      <c r="B27" s="20" t="s">
        <v>106</v>
      </c>
      <c r="C27" s="20">
        <v>1</v>
      </c>
      <c r="D27" s="15">
        <v>45292</v>
      </c>
      <c r="E27" s="25"/>
      <c r="F27" s="26">
        <v>0.02</v>
      </c>
      <c r="H27" s="3">
        <f t="shared" si="39"/>
        <v>0</v>
      </c>
      <c r="I27" s="3">
        <f t="shared" si="40"/>
        <v>0</v>
      </c>
      <c r="J27" s="3">
        <f t="shared" si="41"/>
        <v>0</v>
      </c>
      <c r="K27" s="3">
        <f t="shared" si="42"/>
        <v>0</v>
      </c>
      <c r="L27" s="3">
        <f>SUM(BO27:BX27)</f>
        <v>0</v>
      </c>
      <c r="Q27" s="4">
        <f t="shared" ref="Q27:AF28" si="48">IF(Q$4&gt;=$D27,(($E27*$C27)/12),0)</f>
        <v>0</v>
      </c>
      <c r="R27" s="4">
        <f t="shared" si="48"/>
        <v>0</v>
      </c>
      <c r="S27" s="4">
        <f t="shared" si="48"/>
        <v>0</v>
      </c>
      <c r="T27" s="4">
        <f t="shared" si="48"/>
        <v>0</v>
      </c>
      <c r="U27" s="4">
        <f t="shared" si="48"/>
        <v>0</v>
      </c>
      <c r="V27" s="4">
        <f t="shared" si="48"/>
        <v>0</v>
      </c>
      <c r="W27" s="4">
        <f t="shared" si="48"/>
        <v>0</v>
      </c>
      <c r="X27" s="4">
        <f t="shared" si="48"/>
        <v>0</v>
      </c>
      <c r="Y27" s="4">
        <f t="shared" si="48"/>
        <v>0</v>
      </c>
      <c r="Z27" s="4">
        <f t="shared" si="48"/>
        <v>0</v>
      </c>
      <c r="AA27" s="4">
        <f t="shared" si="48"/>
        <v>0</v>
      </c>
      <c r="AB27" s="4">
        <f t="shared" si="48"/>
        <v>0</v>
      </c>
      <c r="AC27" s="4">
        <f t="shared" si="48"/>
        <v>0</v>
      </c>
      <c r="AD27" s="4">
        <f t="shared" si="48"/>
        <v>0</v>
      </c>
      <c r="AE27" s="4">
        <f t="shared" si="48"/>
        <v>0</v>
      </c>
      <c r="AF27" s="4">
        <f t="shared" si="48"/>
        <v>0</v>
      </c>
      <c r="AG27" s="4">
        <f t="shared" ref="AG27:BX28" si="49">IF(AG$4&gt;=$D27,(($E27*$C27)/12),0)</f>
        <v>0</v>
      </c>
      <c r="AH27" s="4">
        <f t="shared" si="49"/>
        <v>0</v>
      </c>
      <c r="AI27" s="4">
        <f t="shared" si="49"/>
        <v>0</v>
      </c>
      <c r="AJ27" s="4">
        <f t="shared" si="49"/>
        <v>0</v>
      </c>
      <c r="AK27" s="4">
        <f t="shared" si="49"/>
        <v>0</v>
      </c>
      <c r="AL27" s="4">
        <f t="shared" si="49"/>
        <v>0</v>
      </c>
      <c r="AM27" s="4">
        <f t="shared" si="49"/>
        <v>0</v>
      </c>
      <c r="AN27" s="4">
        <f t="shared" si="49"/>
        <v>0</v>
      </c>
      <c r="AO27" s="4">
        <f t="shared" si="49"/>
        <v>0</v>
      </c>
      <c r="AP27" s="4">
        <f t="shared" si="49"/>
        <v>0</v>
      </c>
      <c r="AQ27" s="4">
        <f t="shared" si="49"/>
        <v>0</v>
      </c>
      <c r="AR27" s="4">
        <f t="shared" si="49"/>
        <v>0</v>
      </c>
      <c r="AS27" s="4">
        <f t="shared" si="49"/>
        <v>0</v>
      </c>
      <c r="AT27" s="4">
        <f t="shared" si="49"/>
        <v>0</v>
      </c>
      <c r="AU27" s="4">
        <f t="shared" si="49"/>
        <v>0</v>
      </c>
      <c r="AV27" s="4">
        <f t="shared" si="49"/>
        <v>0</v>
      </c>
      <c r="AW27" s="4">
        <f t="shared" si="49"/>
        <v>0</v>
      </c>
      <c r="AX27" s="4">
        <f t="shared" si="49"/>
        <v>0</v>
      </c>
      <c r="AY27" s="4">
        <f t="shared" si="49"/>
        <v>0</v>
      </c>
      <c r="AZ27" s="4">
        <f t="shared" si="49"/>
        <v>0</v>
      </c>
      <c r="BA27" s="4">
        <f t="shared" si="49"/>
        <v>0</v>
      </c>
      <c r="BB27" s="4">
        <f t="shared" si="49"/>
        <v>0</v>
      </c>
      <c r="BC27" s="4">
        <f t="shared" si="49"/>
        <v>0</v>
      </c>
      <c r="BD27" s="4">
        <f t="shared" si="49"/>
        <v>0</v>
      </c>
      <c r="BE27" s="4">
        <f t="shared" si="49"/>
        <v>0</v>
      </c>
      <c r="BF27" s="4">
        <f t="shared" si="49"/>
        <v>0</v>
      </c>
      <c r="BG27" s="4">
        <f t="shared" si="49"/>
        <v>0</v>
      </c>
      <c r="BH27" s="4">
        <f t="shared" si="49"/>
        <v>0</v>
      </c>
      <c r="BI27" s="4">
        <f t="shared" si="49"/>
        <v>0</v>
      </c>
      <c r="BJ27" s="4">
        <f t="shared" si="49"/>
        <v>0</v>
      </c>
      <c r="BK27" s="4">
        <f t="shared" si="49"/>
        <v>0</v>
      </c>
      <c r="BL27" s="4">
        <f t="shared" si="49"/>
        <v>0</v>
      </c>
      <c r="BM27" s="4">
        <f t="shared" si="49"/>
        <v>0</v>
      </c>
      <c r="BN27" s="4">
        <f t="shared" si="49"/>
        <v>0</v>
      </c>
      <c r="BO27" s="4">
        <f t="shared" si="49"/>
        <v>0</v>
      </c>
      <c r="BP27" s="4">
        <f t="shared" si="49"/>
        <v>0</v>
      </c>
      <c r="BQ27" s="4">
        <f t="shared" si="49"/>
        <v>0</v>
      </c>
      <c r="BR27" s="4">
        <f t="shared" si="49"/>
        <v>0</v>
      </c>
      <c r="BS27" s="4">
        <f t="shared" si="49"/>
        <v>0</v>
      </c>
      <c r="BT27" s="4">
        <f t="shared" si="49"/>
        <v>0</v>
      </c>
      <c r="BU27" s="4">
        <f t="shared" si="49"/>
        <v>0</v>
      </c>
      <c r="BV27" s="4">
        <f t="shared" si="49"/>
        <v>0</v>
      </c>
      <c r="BW27" s="4">
        <f t="shared" si="49"/>
        <v>0</v>
      </c>
      <c r="BX27" s="4">
        <f t="shared" si="49"/>
        <v>0</v>
      </c>
      <c r="BY27" s="2"/>
    </row>
    <row r="28" spans="2:77" ht="12" customHeight="1">
      <c r="B28" s="20" t="s">
        <v>107</v>
      </c>
      <c r="C28" s="20">
        <v>1</v>
      </c>
      <c r="D28" s="15">
        <v>45292</v>
      </c>
      <c r="E28" s="25"/>
      <c r="F28" s="26">
        <v>0.02</v>
      </c>
      <c r="H28" s="3">
        <f t="shared" si="39"/>
        <v>0</v>
      </c>
      <c r="I28" s="3">
        <f t="shared" si="40"/>
        <v>0</v>
      </c>
      <c r="J28" s="3">
        <f t="shared" si="41"/>
        <v>0</v>
      </c>
      <c r="K28" s="3">
        <f t="shared" si="42"/>
        <v>0</v>
      </c>
      <c r="L28" s="3">
        <f>SUM(BO28:BX28)</f>
        <v>0</v>
      </c>
      <c r="Q28" s="4">
        <f t="shared" si="48"/>
        <v>0</v>
      </c>
      <c r="R28" s="4">
        <f t="shared" si="48"/>
        <v>0</v>
      </c>
      <c r="S28" s="4">
        <f t="shared" si="48"/>
        <v>0</v>
      </c>
      <c r="T28" s="4">
        <f t="shared" si="48"/>
        <v>0</v>
      </c>
      <c r="U28" s="4">
        <f t="shared" si="48"/>
        <v>0</v>
      </c>
      <c r="V28" s="4">
        <f t="shared" si="48"/>
        <v>0</v>
      </c>
      <c r="W28" s="4">
        <f t="shared" si="48"/>
        <v>0</v>
      </c>
      <c r="X28" s="4">
        <f t="shared" si="48"/>
        <v>0</v>
      </c>
      <c r="Y28" s="4">
        <f t="shared" si="48"/>
        <v>0</v>
      </c>
      <c r="Z28" s="4">
        <f t="shared" si="48"/>
        <v>0</v>
      </c>
      <c r="AA28" s="4">
        <f t="shared" si="48"/>
        <v>0</v>
      </c>
      <c r="AB28" s="4">
        <f t="shared" si="48"/>
        <v>0</v>
      </c>
      <c r="AC28" s="4">
        <f t="shared" si="48"/>
        <v>0</v>
      </c>
      <c r="AD28" s="4">
        <f t="shared" si="48"/>
        <v>0</v>
      </c>
      <c r="AE28" s="4">
        <f t="shared" si="48"/>
        <v>0</v>
      </c>
      <c r="AF28" s="4">
        <f t="shared" si="48"/>
        <v>0</v>
      </c>
      <c r="AG28" s="4">
        <f t="shared" si="49"/>
        <v>0</v>
      </c>
      <c r="AH28" s="4">
        <f t="shared" si="49"/>
        <v>0</v>
      </c>
      <c r="AI28" s="4">
        <f t="shared" si="49"/>
        <v>0</v>
      </c>
      <c r="AJ28" s="4">
        <f t="shared" si="49"/>
        <v>0</v>
      </c>
      <c r="AK28" s="4">
        <f t="shared" si="49"/>
        <v>0</v>
      </c>
      <c r="AL28" s="4">
        <f t="shared" si="49"/>
        <v>0</v>
      </c>
      <c r="AM28" s="4">
        <f t="shared" si="49"/>
        <v>0</v>
      </c>
      <c r="AN28" s="4">
        <f t="shared" si="49"/>
        <v>0</v>
      </c>
      <c r="AO28" s="4">
        <f t="shared" si="49"/>
        <v>0</v>
      </c>
      <c r="AP28" s="4">
        <f t="shared" si="49"/>
        <v>0</v>
      </c>
      <c r="AQ28" s="4">
        <f t="shared" si="49"/>
        <v>0</v>
      </c>
      <c r="AR28" s="4">
        <f t="shared" si="49"/>
        <v>0</v>
      </c>
      <c r="AS28" s="4">
        <f t="shared" si="49"/>
        <v>0</v>
      </c>
      <c r="AT28" s="4">
        <f t="shared" si="49"/>
        <v>0</v>
      </c>
      <c r="AU28" s="4">
        <f t="shared" si="49"/>
        <v>0</v>
      </c>
      <c r="AV28" s="4">
        <f t="shared" si="49"/>
        <v>0</v>
      </c>
      <c r="AW28" s="4">
        <f t="shared" si="49"/>
        <v>0</v>
      </c>
      <c r="AX28" s="4">
        <f t="shared" si="49"/>
        <v>0</v>
      </c>
      <c r="AY28" s="4">
        <f t="shared" si="49"/>
        <v>0</v>
      </c>
      <c r="AZ28" s="4">
        <f t="shared" si="49"/>
        <v>0</v>
      </c>
      <c r="BA28" s="4">
        <f t="shared" si="49"/>
        <v>0</v>
      </c>
      <c r="BB28" s="4">
        <f t="shared" si="49"/>
        <v>0</v>
      </c>
      <c r="BC28" s="4">
        <f t="shared" si="49"/>
        <v>0</v>
      </c>
      <c r="BD28" s="4">
        <f t="shared" si="49"/>
        <v>0</v>
      </c>
      <c r="BE28" s="4">
        <f t="shared" si="49"/>
        <v>0</v>
      </c>
      <c r="BF28" s="4">
        <f t="shared" si="49"/>
        <v>0</v>
      </c>
      <c r="BG28" s="4">
        <f t="shared" si="49"/>
        <v>0</v>
      </c>
      <c r="BH28" s="4">
        <f t="shared" si="49"/>
        <v>0</v>
      </c>
      <c r="BI28" s="4">
        <f t="shared" si="49"/>
        <v>0</v>
      </c>
      <c r="BJ28" s="4">
        <f t="shared" si="49"/>
        <v>0</v>
      </c>
      <c r="BK28" s="4">
        <f t="shared" si="49"/>
        <v>0</v>
      </c>
      <c r="BL28" s="4">
        <f t="shared" si="49"/>
        <v>0</v>
      </c>
      <c r="BM28" s="4">
        <f t="shared" si="49"/>
        <v>0</v>
      </c>
      <c r="BN28" s="4">
        <f t="shared" si="49"/>
        <v>0</v>
      </c>
      <c r="BO28" s="4">
        <f t="shared" si="49"/>
        <v>0</v>
      </c>
      <c r="BP28" s="4">
        <f t="shared" si="49"/>
        <v>0</v>
      </c>
      <c r="BQ28" s="4">
        <f t="shared" si="49"/>
        <v>0</v>
      </c>
      <c r="BR28" s="4">
        <f t="shared" si="49"/>
        <v>0</v>
      </c>
      <c r="BS28" s="4">
        <f t="shared" si="49"/>
        <v>0</v>
      </c>
      <c r="BT28" s="4">
        <f t="shared" si="49"/>
        <v>0</v>
      </c>
      <c r="BU28" s="4">
        <f t="shared" si="49"/>
        <v>0</v>
      </c>
      <c r="BV28" s="4">
        <f t="shared" si="49"/>
        <v>0</v>
      </c>
      <c r="BW28" s="4">
        <f t="shared" si="49"/>
        <v>0</v>
      </c>
      <c r="BX28" s="4">
        <f t="shared" si="49"/>
        <v>0</v>
      </c>
      <c r="BY28" s="2"/>
    </row>
    <row r="29" spans="2:77" ht="12" customHeight="1">
      <c r="B29" s="20"/>
      <c r="C29" s="20"/>
      <c r="D29" s="15"/>
      <c r="E29" s="25"/>
      <c r="F29" s="26"/>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2"/>
    </row>
    <row r="30" spans="2:77" s="5" customFormat="1" ht="12" customHeight="1">
      <c r="B30" s="29" t="s">
        <v>108</v>
      </c>
      <c r="C30" s="29"/>
      <c r="D30" s="15"/>
      <c r="E30" s="25"/>
      <c r="F30" s="26"/>
      <c r="H30" s="3"/>
      <c r="I30" s="3"/>
      <c r="J30" s="3"/>
      <c r="K30" s="3"/>
      <c r="L30" s="3"/>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2"/>
    </row>
    <row r="31" spans="2:77" s="5" customFormat="1" ht="14.25" customHeight="1">
      <c r="B31" s="20" t="s">
        <v>234</v>
      </c>
      <c r="C31" s="20"/>
      <c r="D31" s="15">
        <v>45292</v>
      </c>
      <c r="E31" s="25">
        <v>0</v>
      </c>
      <c r="F31" s="26">
        <v>0.02</v>
      </c>
      <c r="H31" s="3">
        <f>SUM(S31:AD31)</f>
        <v>0</v>
      </c>
      <c r="I31" s="3">
        <f>SUM(AE31:AP31)</f>
        <v>0</v>
      </c>
      <c r="J31" s="3">
        <f>SUM(AQ31:BB31)</f>
        <v>0</v>
      </c>
      <c r="K31" s="3">
        <f>SUM(BC31:BN31)</f>
        <v>0</v>
      </c>
      <c r="L31" s="3">
        <f>SUM(BO31:BX31)</f>
        <v>0</v>
      </c>
      <c r="Q31" s="4">
        <f t="shared" ref="Q31:R31" si="50">IF(Q$4&gt;=$D31,($E31/12),0)</f>
        <v>0</v>
      </c>
      <c r="R31" s="4">
        <f t="shared" si="50"/>
        <v>0</v>
      </c>
      <c r="S31" s="4">
        <f t="shared" ref="S31:AD31" si="51">IF(S$4&gt;=$D31,($E31/12),0)</f>
        <v>0</v>
      </c>
      <c r="T31" s="4">
        <f t="shared" si="51"/>
        <v>0</v>
      </c>
      <c r="U31" s="4">
        <f t="shared" si="51"/>
        <v>0</v>
      </c>
      <c r="V31" s="4">
        <f t="shared" si="51"/>
        <v>0</v>
      </c>
      <c r="W31" s="4">
        <f t="shared" si="51"/>
        <v>0</v>
      </c>
      <c r="X31" s="4">
        <f t="shared" si="51"/>
        <v>0</v>
      </c>
      <c r="Y31" s="4">
        <f t="shared" si="51"/>
        <v>0</v>
      </c>
      <c r="Z31" s="4">
        <f t="shared" si="51"/>
        <v>0</v>
      </c>
      <c r="AA31" s="4">
        <f t="shared" si="51"/>
        <v>0</v>
      </c>
      <c r="AB31" s="4">
        <f t="shared" si="51"/>
        <v>0</v>
      </c>
      <c r="AC31" s="4">
        <f t="shared" si="51"/>
        <v>0</v>
      </c>
      <c r="AD31" s="4">
        <f t="shared" si="51"/>
        <v>0</v>
      </c>
      <c r="AE31" s="4">
        <f t="shared" ref="AE31:AP31" si="52">IF(AE$4&gt;=$D31,(($E31/12)*(1+$F31)),0)</f>
        <v>0</v>
      </c>
      <c r="AF31" s="4">
        <f t="shared" si="52"/>
        <v>0</v>
      </c>
      <c r="AG31" s="4">
        <f t="shared" si="52"/>
        <v>0</v>
      </c>
      <c r="AH31" s="4">
        <f t="shared" si="52"/>
        <v>0</v>
      </c>
      <c r="AI31" s="4">
        <f t="shared" si="52"/>
        <v>0</v>
      </c>
      <c r="AJ31" s="4">
        <f t="shared" si="52"/>
        <v>0</v>
      </c>
      <c r="AK31" s="4">
        <f t="shared" si="52"/>
        <v>0</v>
      </c>
      <c r="AL31" s="4">
        <f t="shared" si="52"/>
        <v>0</v>
      </c>
      <c r="AM31" s="4">
        <f t="shared" si="52"/>
        <v>0</v>
      </c>
      <c r="AN31" s="4">
        <f t="shared" si="52"/>
        <v>0</v>
      </c>
      <c r="AO31" s="4">
        <f t="shared" si="52"/>
        <v>0</v>
      </c>
      <c r="AP31" s="4">
        <f t="shared" si="52"/>
        <v>0</v>
      </c>
      <c r="AQ31" s="4">
        <f t="shared" ref="AQ31:BB31" si="53">IF(AQ$4&gt;=$D31,((($E31/12)*(1+$F31))*(1+$F31)),0)</f>
        <v>0</v>
      </c>
      <c r="AR31" s="4">
        <f t="shared" si="53"/>
        <v>0</v>
      </c>
      <c r="AS31" s="4">
        <f t="shared" si="53"/>
        <v>0</v>
      </c>
      <c r="AT31" s="4">
        <f t="shared" si="53"/>
        <v>0</v>
      </c>
      <c r="AU31" s="4">
        <f t="shared" si="53"/>
        <v>0</v>
      </c>
      <c r="AV31" s="4">
        <f t="shared" si="53"/>
        <v>0</v>
      </c>
      <c r="AW31" s="4">
        <f t="shared" si="53"/>
        <v>0</v>
      </c>
      <c r="AX31" s="4">
        <f t="shared" si="53"/>
        <v>0</v>
      </c>
      <c r="AY31" s="4">
        <f t="shared" si="53"/>
        <v>0</v>
      </c>
      <c r="AZ31" s="4">
        <f t="shared" si="53"/>
        <v>0</v>
      </c>
      <c r="BA31" s="4">
        <f t="shared" si="53"/>
        <v>0</v>
      </c>
      <c r="BB31" s="4">
        <f t="shared" si="53"/>
        <v>0</v>
      </c>
      <c r="BC31" s="4">
        <f t="shared" ref="BC31:BN31" si="54">IF(BC$4&gt;=$D31,(((($E31/12)*(1+$F31))*(1+$F31))*(1+$F31)),0)</f>
        <v>0</v>
      </c>
      <c r="BD31" s="4">
        <f t="shared" si="54"/>
        <v>0</v>
      </c>
      <c r="BE31" s="4">
        <f t="shared" si="54"/>
        <v>0</v>
      </c>
      <c r="BF31" s="4">
        <f t="shared" si="54"/>
        <v>0</v>
      </c>
      <c r="BG31" s="4">
        <f t="shared" si="54"/>
        <v>0</v>
      </c>
      <c r="BH31" s="4">
        <f t="shared" si="54"/>
        <v>0</v>
      </c>
      <c r="BI31" s="4">
        <f t="shared" si="54"/>
        <v>0</v>
      </c>
      <c r="BJ31" s="4">
        <f t="shared" si="54"/>
        <v>0</v>
      </c>
      <c r="BK31" s="4">
        <f t="shared" si="54"/>
        <v>0</v>
      </c>
      <c r="BL31" s="4">
        <f t="shared" si="54"/>
        <v>0</v>
      </c>
      <c r="BM31" s="4">
        <f t="shared" si="54"/>
        <v>0</v>
      </c>
      <c r="BN31" s="4">
        <f t="shared" si="54"/>
        <v>0</v>
      </c>
      <c r="BO31" s="4">
        <f t="shared" ref="BO31:BX31" si="55">IF(BO$4&gt;=$D31,((((($E31/12)*(1+$F31))*(1+$F31))*(1+$F31)))*(1+$F31),0)</f>
        <v>0</v>
      </c>
      <c r="BP31" s="4">
        <f t="shared" si="55"/>
        <v>0</v>
      </c>
      <c r="BQ31" s="4">
        <f t="shared" si="55"/>
        <v>0</v>
      </c>
      <c r="BR31" s="4">
        <f t="shared" si="55"/>
        <v>0</v>
      </c>
      <c r="BS31" s="4">
        <f t="shared" si="55"/>
        <v>0</v>
      </c>
      <c r="BT31" s="4">
        <f t="shared" si="55"/>
        <v>0</v>
      </c>
      <c r="BU31" s="4">
        <f t="shared" si="55"/>
        <v>0</v>
      </c>
      <c r="BV31" s="4">
        <f t="shared" si="55"/>
        <v>0</v>
      </c>
      <c r="BW31" s="4">
        <f t="shared" si="55"/>
        <v>0</v>
      </c>
      <c r="BX31" s="4">
        <f t="shared" si="55"/>
        <v>0</v>
      </c>
      <c r="BY31" s="2"/>
    </row>
    <row r="32" spans="2:77" ht="14.25" customHeight="1">
      <c r="B32" s="265"/>
      <c r="E32" s="27"/>
      <c r="BY32" s="2"/>
    </row>
    <row r="33" spans="1:77" ht="14.25" customHeight="1">
      <c r="A33" s="4"/>
      <c r="B33" s="28" t="s">
        <v>109</v>
      </c>
      <c r="C33" s="28"/>
      <c r="D33" s="19"/>
      <c r="E33" s="27"/>
      <c r="F33" s="19"/>
      <c r="I33" s="5">
        <f>SUM(I9:I31)</f>
        <v>933400</v>
      </c>
      <c r="J33" s="5">
        <f>SUM(J9:J31)</f>
        <v>1385770</v>
      </c>
      <c r="K33" s="5">
        <f>SUM(K9:K31)</f>
        <v>961009.3600000001</v>
      </c>
      <c r="L33" s="5">
        <f>SUM(L9:L31)</f>
        <v>812691.28933333314</v>
      </c>
      <c r="Q33" s="5">
        <f>SUM(Q8:Q31)</f>
        <v>87500</v>
      </c>
      <c r="R33" s="5">
        <f t="shared" ref="R33:BX33" si="56">SUM(R8:R31)</f>
        <v>87500</v>
      </c>
      <c r="S33" s="5">
        <f t="shared" si="56"/>
        <v>87500</v>
      </c>
      <c r="T33" s="5">
        <f t="shared" si="56"/>
        <v>87500</v>
      </c>
      <c r="U33" s="5">
        <f t="shared" si="56"/>
        <v>87500</v>
      </c>
      <c r="V33" s="5">
        <f t="shared" si="56"/>
        <v>87500</v>
      </c>
      <c r="W33" s="5">
        <f t="shared" si="56"/>
        <v>87500</v>
      </c>
      <c r="X33" s="5">
        <f t="shared" si="56"/>
        <v>87500</v>
      </c>
      <c r="Y33" s="5">
        <f t="shared" si="56"/>
        <v>95833.333333333343</v>
      </c>
      <c r="Z33" s="5">
        <f t="shared" si="56"/>
        <v>95833.333333333343</v>
      </c>
      <c r="AA33" s="5">
        <f t="shared" si="56"/>
        <v>95833.333333333343</v>
      </c>
      <c r="AB33" s="5">
        <f t="shared" si="56"/>
        <v>95833.333333333343</v>
      </c>
      <c r="AC33" s="5">
        <f t="shared" si="56"/>
        <v>95833.333333333343</v>
      </c>
      <c r="AD33" s="5">
        <f t="shared" si="56"/>
        <v>95833.333333333343</v>
      </c>
      <c r="AE33" s="5">
        <f t="shared" si="56"/>
        <v>77783.333333333343</v>
      </c>
      <c r="AF33" s="5">
        <f t="shared" si="56"/>
        <v>77783.333333333343</v>
      </c>
      <c r="AG33" s="5">
        <f t="shared" si="56"/>
        <v>77783.333333333343</v>
      </c>
      <c r="AH33" s="5">
        <f t="shared" si="56"/>
        <v>77783.333333333343</v>
      </c>
      <c r="AI33" s="5">
        <f t="shared" si="56"/>
        <v>77783.333333333343</v>
      </c>
      <c r="AJ33" s="5">
        <f t="shared" si="56"/>
        <v>77783.333333333343</v>
      </c>
      <c r="AK33" s="5">
        <f t="shared" si="56"/>
        <v>77783.333333333343</v>
      </c>
      <c r="AL33" s="5">
        <f t="shared" si="56"/>
        <v>77783.333333333343</v>
      </c>
      <c r="AM33" s="5">
        <f t="shared" si="56"/>
        <v>77783.333333333343</v>
      </c>
      <c r="AN33" s="5">
        <f t="shared" si="56"/>
        <v>77783.333333333343</v>
      </c>
      <c r="AO33" s="5">
        <f t="shared" si="56"/>
        <v>77783.333333333343</v>
      </c>
      <c r="AP33" s="5">
        <f t="shared" si="56"/>
        <v>77783.333333333343</v>
      </c>
      <c r="AQ33" s="5">
        <f t="shared" si="56"/>
        <v>118804.33333333334</v>
      </c>
      <c r="AR33" s="5">
        <f t="shared" si="56"/>
        <v>118804.33333333334</v>
      </c>
      <c r="AS33" s="5">
        <f t="shared" si="56"/>
        <v>118804.33333333334</v>
      </c>
      <c r="AT33" s="5">
        <f t="shared" si="56"/>
        <v>118804.33333333334</v>
      </c>
      <c r="AU33" s="5">
        <f t="shared" si="56"/>
        <v>118804.33333333334</v>
      </c>
      <c r="AV33" s="5">
        <f t="shared" si="56"/>
        <v>118804.33333333334</v>
      </c>
      <c r="AW33" s="5">
        <f t="shared" si="56"/>
        <v>118804.33333333334</v>
      </c>
      <c r="AX33" s="5">
        <f t="shared" si="56"/>
        <v>118804.33333333334</v>
      </c>
      <c r="AY33" s="5">
        <f t="shared" si="56"/>
        <v>118804.33333333334</v>
      </c>
      <c r="AZ33" s="5">
        <f t="shared" si="56"/>
        <v>118804.33333333334</v>
      </c>
      <c r="BA33" s="5">
        <f t="shared" si="56"/>
        <v>118804.33333333334</v>
      </c>
      <c r="BB33" s="5">
        <f t="shared" si="56"/>
        <v>78922.333333333343</v>
      </c>
      <c r="BC33" s="5">
        <f t="shared" si="56"/>
        <v>80084.113333333342</v>
      </c>
      <c r="BD33" s="5">
        <f t="shared" si="56"/>
        <v>80084.113333333342</v>
      </c>
      <c r="BE33" s="5">
        <f t="shared" si="56"/>
        <v>80084.113333333342</v>
      </c>
      <c r="BF33" s="5">
        <f t="shared" si="56"/>
        <v>80084.113333333342</v>
      </c>
      <c r="BG33" s="5">
        <f t="shared" si="56"/>
        <v>80084.113333333342</v>
      </c>
      <c r="BH33" s="5">
        <f t="shared" si="56"/>
        <v>80084.113333333342</v>
      </c>
      <c r="BI33" s="5">
        <f t="shared" si="56"/>
        <v>80084.113333333342</v>
      </c>
      <c r="BJ33" s="5">
        <f t="shared" si="56"/>
        <v>80084.113333333342</v>
      </c>
      <c r="BK33" s="5">
        <f t="shared" si="56"/>
        <v>80084.113333333342</v>
      </c>
      <c r="BL33" s="5">
        <f t="shared" si="56"/>
        <v>80084.113333333342</v>
      </c>
      <c r="BM33" s="5">
        <f t="shared" si="56"/>
        <v>80084.113333333342</v>
      </c>
      <c r="BN33" s="5">
        <f t="shared" si="56"/>
        <v>80084.113333333342</v>
      </c>
      <c r="BO33" s="5">
        <f t="shared" si="56"/>
        <v>81269.128933333341</v>
      </c>
      <c r="BP33" s="5">
        <f t="shared" si="56"/>
        <v>81269.128933333341</v>
      </c>
      <c r="BQ33" s="5">
        <f t="shared" si="56"/>
        <v>81269.128933333341</v>
      </c>
      <c r="BR33" s="5">
        <f t="shared" si="56"/>
        <v>81269.128933333341</v>
      </c>
      <c r="BS33" s="5">
        <f t="shared" si="56"/>
        <v>81269.128933333341</v>
      </c>
      <c r="BT33" s="5">
        <f t="shared" si="56"/>
        <v>81269.128933333341</v>
      </c>
      <c r="BU33" s="5">
        <f t="shared" si="56"/>
        <v>81269.128933333341</v>
      </c>
      <c r="BV33" s="5">
        <f t="shared" si="56"/>
        <v>81269.128933333341</v>
      </c>
      <c r="BW33" s="5">
        <f t="shared" si="56"/>
        <v>81269.128933333341</v>
      </c>
      <c r="BX33" s="5">
        <f t="shared" si="56"/>
        <v>81269.128933333341</v>
      </c>
      <c r="BY33" s="2"/>
    </row>
    <row r="34" spans="1:77" ht="14.25" customHeight="1">
      <c r="BY34" s="2"/>
    </row>
    <row r="35" spans="1:77" s="5" customFormat="1" ht="14.25" customHeight="1">
      <c r="B35" s="5" t="s">
        <v>110</v>
      </c>
      <c r="F35" s="5" t="s">
        <v>111</v>
      </c>
      <c r="H35" s="5">
        <f>AVERAGE(S35:AD35)</f>
        <v>7</v>
      </c>
      <c r="I35" s="5">
        <f>AVERAGE(AE35:AP35)</f>
        <v>7</v>
      </c>
      <c r="J35" s="5">
        <f>AVERAGE(AQ35:BB35)</f>
        <v>8.8333333333333339</v>
      </c>
      <c r="K35" s="5">
        <f>AVERAGE(BC35:BN35)</f>
        <v>7</v>
      </c>
      <c r="L35" s="5">
        <f>AVERAGE(BO35:BX35)</f>
        <v>7</v>
      </c>
      <c r="Q35" s="5">
        <f t="shared" ref="Q35:AV35" si="57">COUNTIF(Q9:Q31, $F$35)</f>
        <v>6</v>
      </c>
      <c r="R35" s="5">
        <f t="shared" si="57"/>
        <v>6</v>
      </c>
      <c r="S35" s="5">
        <f t="shared" si="57"/>
        <v>6</v>
      </c>
      <c r="T35" s="5">
        <f t="shared" si="57"/>
        <v>6</v>
      </c>
      <c r="U35" s="5">
        <f t="shared" si="57"/>
        <v>6</v>
      </c>
      <c r="V35" s="5">
        <f t="shared" si="57"/>
        <v>6</v>
      </c>
      <c r="W35" s="5">
        <f t="shared" si="57"/>
        <v>6</v>
      </c>
      <c r="X35" s="5">
        <f t="shared" si="57"/>
        <v>6</v>
      </c>
      <c r="Y35" s="5">
        <f t="shared" si="57"/>
        <v>8</v>
      </c>
      <c r="Z35" s="5">
        <f t="shared" si="57"/>
        <v>8</v>
      </c>
      <c r="AA35" s="5">
        <f t="shared" si="57"/>
        <v>8</v>
      </c>
      <c r="AB35" s="5">
        <f t="shared" si="57"/>
        <v>8</v>
      </c>
      <c r="AC35" s="5">
        <f t="shared" si="57"/>
        <v>8</v>
      </c>
      <c r="AD35" s="5">
        <f t="shared" si="57"/>
        <v>8</v>
      </c>
      <c r="AE35" s="5">
        <f t="shared" si="57"/>
        <v>7</v>
      </c>
      <c r="AF35" s="5">
        <f t="shared" si="57"/>
        <v>7</v>
      </c>
      <c r="AG35" s="5">
        <f t="shared" si="57"/>
        <v>7</v>
      </c>
      <c r="AH35" s="5">
        <f t="shared" si="57"/>
        <v>7</v>
      </c>
      <c r="AI35" s="5">
        <f t="shared" si="57"/>
        <v>7</v>
      </c>
      <c r="AJ35" s="5">
        <f t="shared" si="57"/>
        <v>7</v>
      </c>
      <c r="AK35" s="5">
        <f t="shared" si="57"/>
        <v>7</v>
      </c>
      <c r="AL35" s="5">
        <f t="shared" si="57"/>
        <v>7</v>
      </c>
      <c r="AM35" s="5">
        <f t="shared" si="57"/>
        <v>7</v>
      </c>
      <c r="AN35" s="5">
        <f t="shared" si="57"/>
        <v>7</v>
      </c>
      <c r="AO35" s="5">
        <f t="shared" si="57"/>
        <v>7</v>
      </c>
      <c r="AP35" s="5">
        <f t="shared" si="57"/>
        <v>7</v>
      </c>
      <c r="AQ35" s="5">
        <f t="shared" si="57"/>
        <v>9</v>
      </c>
      <c r="AR35" s="5">
        <f t="shared" si="57"/>
        <v>9</v>
      </c>
      <c r="AS35" s="5">
        <f t="shared" si="57"/>
        <v>9</v>
      </c>
      <c r="AT35" s="5">
        <f t="shared" si="57"/>
        <v>9</v>
      </c>
      <c r="AU35" s="5">
        <f t="shared" si="57"/>
        <v>9</v>
      </c>
      <c r="AV35" s="5">
        <f t="shared" si="57"/>
        <v>9</v>
      </c>
      <c r="AW35" s="5">
        <f t="shared" ref="AW35:BX35" si="58">COUNTIF(AW9:AW31, $F$35)</f>
        <v>9</v>
      </c>
      <c r="AX35" s="5">
        <f t="shared" si="58"/>
        <v>9</v>
      </c>
      <c r="AY35" s="5">
        <f t="shared" si="58"/>
        <v>9</v>
      </c>
      <c r="AZ35" s="5">
        <f t="shared" si="58"/>
        <v>9</v>
      </c>
      <c r="BA35" s="5">
        <f t="shared" si="58"/>
        <v>9</v>
      </c>
      <c r="BB35" s="5">
        <f t="shared" si="58"/>
        <v>7</v>
      </c>
      <c r="BC35" s="5">
        <f t="shared" si="58"/>
        <v>7</v>
      </c>
      <c r="BD35" s="5">
        <f t="shared" si="58"/>
        <v>7</v>
      </c>
      <c r="BE35" s="5">
        <f t="shared" si="58"/>
        <v>7</v>
      </c>
      <c r="BF35" s="5">
        <f t="shared" si="58"/>
        <v>7</v>
      </c>
      <c r="BG35" s="5">
        <f t="shared" si="58"/>
        <v>7</v>
      </c>
      <c r="BH35" s="5">
        <f t="shared" si="58"/>
        <v>7</v>
      </c>
      <c r="BI35" s="5">
        <f t="shared" si="58"/>
        <v>7</v>
      </c>
      <c r="BJ35" s="5">
        <f t="shared" si="58"/>
        <v>7</v>
      </c>
      <c r="BK35" s="5">
        <f t="shared" si="58"/>
        <v>7</v>
      </c>
      <c r="BL35" s="5">
        <f t="shared" si="58"/>
        <v>7</v>
      </c>
      <c r="BM35" s="5">
        <f t="shared" si="58"/>
        <v>7</v>
      </c>
      <c r="BN35" s="5">
        <f t="shared" si="58"/>
        <v>7</v>
      </c>
      <c r="BO35" s="5">
        <f t="shared" si="58"/>
        <v>7</v>
      </c>
      <c r="BP35" s="5">
        <f t="shared" si="58"/>
        <v>7</v>
      </c>
      <c r="BQ35" s="5">
        <f t="shared" si="58"/>
        <v>7</v>
      </c>
      <c r="BR35" s="5">
        <f t="shared" si="58"/>
        <v>7</v>
      </c>
      <c r="BS35" s="5">
        <f t="shared" si="58"/>
        <v>7</v>
      </c>
      <c r="BT35" s="5">
        <f t="shared" si="58"/>
        <v>7</v>
      </c>
      <c r="BU35" s="5">
        <f t="shared" si="58"/>
        <v>7</v>
      </c>
      <c r="BV35" s="5">
        <f t="shared" si="58"/>
        <v>7</v>
      </c>
      <c r="BW35" s="5">
        <f t="shared" si="58"/>
        <v>7</v>
      </c>
      <c r="BX35" s="5">
        <f t="shared" si="58"/>
        <v>7</v>
      </c>
      <c r="BY35" s="2"/>
    </row>
    <row r="36" spans="1:77" s="5" customFormat="1">
      <c r="BY36" s="2"/>
    </row>
    <row r="37" spans="1:77">
      <c r="BY37" s="2"/>
    </row>
    <row r="38" spans="1:77">
      <c r="BY38" s="2"/>
    </row>
    <row r="39" spans="1:77">
      <c r="BY39" s="2"/>
    </row>
    <row r="40" spans="1:77">
      <c r="BY40" s="2"/>
    </row>
    <row r="41" spans="1:77">
      <c r="BY41" s="2"/>
    </row>
    <row r="42" spans="1:77">
      <c r="BY42" s="2"/>
    </row>
    <row r="43" spans="1:77">
      <c r="BY43" s="2"/>
    </row>
    <row r="44" spans="1:77">
      <c r="BY44" s="2"/>
    </row>
    <row r="45" spans="1:77">
      <c r="BY45" s="2"/>
    </row>
    <row r="46" spans="1:77">
      <c r="BY46" s="2"/>
    </row>
    <row r="47" spans="1:77">
      <c r="BY47" s="2"/>
    </row>
    <row r="48" spans="1:77">
      <c r="I48" s="24"/>
      <c r="J48" s="23"/>
      <c r="K48" s="23"/>
      <c r="L48" s="23"/>
      <c r="M48" s="23"/>
      <c r="BY48" s="2"/>
    </row>
    <row r="49" spans="9:77">
      <c r="BY49" s="2"/>
    </row>
    <row r="50" spans="9:77">
      <c r="I50" s="4"/>
      <c r="BY50" s="2"/>
    </row>
    <row r="51" spans="9:77">
      <c r="BY51" s="2"/>
    </row>
    <row r="52" spans="9:77">
      <c r="BY52" s="2"/>
    </row>
    <row r="53" spans="9:77">
      <c r="BY53" s="2"/>
    </row>
    <row r="54" spans="9:77">
      <c r="BY54" s="2"/>
    </row>
    <row r="55" spans="9:77">
      <c r="BY55" s="2"/>
    </row>
    <row r="56" spans="9:77">
      <c r="BY56" s="2"/>
    </row>
    <row r="57" spans="9:77">
      <c r="BY57" s="2"/>
    </row>
    <row r="58" spans="9:77">
      <c r="BY58" s="2"/>
    </row>
    <row r="59" spans="9:77">
      <c r="BY59" s="2"/>
    </row>
    <row r="60" spans="9:77">
      <c r="BY60" s="2"/>
    </row>
    <row r="61" spans="9:77">
      <c r="BY61" s="2"/>
    </row>
    <row r="62" spans="9:77">
      <c r="BY62" s="2"/>
    </row>
    <row r="63" spans="9:77">
      <c r="BY63" s="2"/>
    </row>
    <row r="64" spans="9:77">
      <c r="BY64" s="2"/>
    </row>
    <row r="65" spans="77:77">
      <c r="BY65" s="2"/>
    </row>
    <row r="66" spans="77:77">
      <c r="BY66" s="2"/>
    </row>
    <row r="67" spans="77:77">
      <c r="BY67" s="2"/>
    </row>
    <row r="68" spans="77:77">
      <c r="BY68" s="2"/>
    </row>
    <row r="69" spans="77:77">
      <c r="BY69" s="2"/>
    </row>
    <row r="70" spans="77:77">
      <c r="BY70" s="2"/>
    </row>
    <row r="71" spans="77:77">
      <c r="BY71" s="2"/>
    </row>
    <row r="72" spans="77:77">
      <c r="BY72" s="2"/>
    </row>
    <row r="73" spans="77:77">
      <c r="BY73" s="2"/>
    </row>
    <row r="74" spans="77:77">
      <c r="BY74" s="2"/>
    </row>
    <row r="75" spans="77:77">
      <c r="BY75" s="2"/>
    </row>
    <row r="76" spans="77:77">
      <c r="BY76" s="2"/>
    </row>
    <row r="77" spans="77:77">
      <c r="BY77" s="2"/>
    </row>
    <row r="78" spans="77:77">
      <c r="BY78" s="2"/>
    </row>
    <row r="79" spans="77:77">
      <c r="BY79" s="2"/>
    </row>
    <row r="80" spans="77:77">
      <c r="BY80" s="2"/>
    </row>
    <row r="81" spans="77:77">
      <c r="BY81" s="2"/>
    </row>
    <row r="82" spans="77:77">
      <c r="BY82" s="2"/>
    </row>
    <row r="83" spans="77:77">
      <c r="BY83" s="2"/>
    </row>
    <row r="84" spans="77:77">
      <c r="BY84" s="2"/>
    </row>
    <row r="85" spans="77:77">
      <c r="BY85" s="2"/>
    </row>
    <row r="86" spans="77:77">
      <c r="BY86" s="2"/>
    </row>
    <row r="87" spans="77:77">
      <c r="BY87" s="2"/>
    </row>
    <row r="88" spans="77:77">
      <c r="BY88" s="2"/>
    </row>
    <row r="89" spans="77:77">
      <c r="BY89" s="2"/>
    </row>
    <row r="90" spans="77:77">
      <c r="BY90" s="2"/>
    </row>
    <row r="91" spans="77:77">
      <c r="BY91" s="2"/>
    </row>
    <row r="92" spans="77:77">
      <c r="BY92" s="2"/>
    </row>
    <row r="93" spans="77:77">
      <c r="BY93" s="2"/>
    </row>
    <row r="94" spans="77:77">
      <c r="BY94" s="2"/>
    </row>
    <row r="95" spans="77:77">
      <c r="BY95" s="2"/>
    </row>
    <row r="96" spans="77:77">
      <c r="BY96" s="2"/>
    </row>
    <row r="97" spans="77:77">
      <c r="BY97" s="2"/>
    </row>
    <row r="98" spans="77:77">
      <c r="BY98" s="2"/>
    </row>
    <row r="99" spans="77:77">
      <c r="BY99" s="2"/>
    </row>
    <row r="100" spans="77:77">
      <c r="BY100" s="2"/>
    </row>
    <row r="101" spans="77:77">
      <c r="BY101" s="2"/>
    </row>
    <row r="102" spans="77:77">
      <c r="BY102" s="2"/>
    </row>
    <row r="103" spans="77:77">
      <c r="BY103" s="2"/>
    </row>
    <row r="104" spans="77:77">
      <c r="BY104" s="2"/>
    </row>
    <row r="105" spans="77:77">
      <c r="BY105" s="2"/>
    </row>
    <row r="106" spans="77:77">
      <c r="BY106" s="2"/>
    </row>
    <row r="107" spans="77:77">
      <c r="BY107" s="2"/>
    </row>
    <row r="108" spans="77:77">
      <c r="BY108" s="2"/>
    </row>
    <row r="109" spans="77:77">
      <c r="BY109" s="2"/>
    </row>
    <row r="110" spans="77:77">
      <c r="BY110" s="2"/>
    </row>
    <row r="111" spans="77:77">
      <c r="BY111" s="2"/>
    </row>
    <row r="112" spans="77:77">
      <c r="BY112" s="2"/>
    </row>
    <row r="113" spans="77:77">
      <c r="BY113" s="2"/>
    </row>
    <row r="114" spans="77:77">
      <c r="BY114" s="2"/>
    </row>
    <row r="115" spans="77:77">
      <c r="BY115" s="2"/>
    </row>
    <row r="116" spans="77:77">
      <c r="BY116" s="2"/>
    </row>
    <row r="117" spans="77:77">
      <c r="BY117" s="2"/>
    </row>
    <row r="118" spans="77:77">
      <c r="BY118" s="2"/>
    </row>
    <row r="119" spans="77:77">
      <c r="BY119" s="2"/>
    </row>
    <row r="120" spans="77:77">
      <c r="BY120" s="2"/>
    </row>
    <row r="121" spans="77:77">
      <c r="BY121" s="2"/>
    </row>
    <row r="122" spans="77:77">
      <c r="BY122" s="2"/>
    </row>
    <row r="123" spans="77:77">
      <c r="BY123" s="2"/>
    </row>
    <row r="124" spans="77:77">
      <c r="BY124" s="2"/>
    </row>
    <row r="125" spans="77:77">
      <c r="BY125" s="2"/>
    </row>
    <row r="126" spans="77:77">
      <c r="BY126" s="2"/>
    </row>
    <row r="127" spans="77:77">
      <c r="BY127" s="2"/>
    </row>
    <row r="128" spans="77:77">
      <c r="BY128" s="2"/>
    </row>
    <row r="129" spans="77:77">
      <c r="BY129" s="2"/>
    </row>
    <row r="130" spans="77:77">
      <c r="BY130" s="2"/>
    </row>
    <row r="131" spans="77:77">
      <c r="BY131" s="2"/>
    </row>
    <row r="132" spans="77:77">
      <c r="BY132" s="2"/>
    </row>
    <row r="133" spans="77:77">
      <c r="BY133" s="2"/>
    </row>
    <row r="134" spans="77:77">
      <c r="BY134" s="2"/>
    </row>
    <row r="135" spans="77:77">
      <c r="BY135" s="2"/>
    </row>
    <row r="136" spans="77:77">
      <c r="BY136" s="2"/>
    </row>
    <row r="137" spans="77:77">
      <c r="BY137" s="2"/>
    </row>
    <row r="138" spans="77:77">
      <c r="BY138" s="2"/>
    </row>
    <row r="139" spans="77:77">
      <c r="BY139" s="2"/>
    </row>
    <row r="140" spans="77:77">
      <c r="BY140" s="2"/>
    </row>
    <row r="141" spans="77:77">
      <c r="BY141" s="2"/>
    </row>
    <row r="142" spans="77:77">
      <c r="BY142" s="2"/>
    </row>
    <row r="143" spans="77:77">
      <c r="BY143" s="2"/>
    </row>
    <row r="144" spans="77:77">
      <c r="BY144" s="2"/>
    </row>
    <row r="145" spans="77:77">
      <c r="BY145" s="2"/>
    </row>
    <row r="146" spans="77:77">
      <c r="BY146" s="2"/>
    </row>
    <row r="147" spans="77:77">
      <c r="BY147" s="2"/>
    </row>
    <row r="148" spans="77:77">
      <c r="BY148" s="2"/>
    </row>
    <row r="149" spans="77:77">
      <c r="BY149" s="2"/>
    </row>
    <row r="150" spans="77:77">
      <c r="BY150" s="2"/>
    </row>
    <row r="151" spans="77:77">
      <c r="BY151" s="2"/>
    </row>
    <row r="152" spans="77:77">
      <c r="BY152" s="2"/>
    </row>
    <row r="153" spans="77:77">
      <c r="BY153" s="2"/>
    </row>
    <row r="154" spans="77:77">
      <c r="BY154" s="2"/>
    </row>
    <row r="155" spans="77:77">
      <c r="BY155" s="2"/>
    </row>
    <row r="156" spans="77:77">
      <c r="BY156" s="2"/>
    </row>
    <row r="157" spans="77:77">
      <c r="BY157" s="2"/>
    </row>
    <row r="158" spans="77:77">
      <c r="BY158" s="2"/>
    </row>
    <row r="159" spans="77:77">
      <c r="BY159" s="2"/>
    </row>
    <row r="160" spans="77:77">
      <c r="BY160" s="2"/>
    </row>
    <row r="161" spans="77:77">
      <c r="BY161" s="2"/>
    </row>
    <row r="162" spans="77:77">
      <c r="BY162" s="2"/>
    </row>
    <row r="163" spans="77:77">
      <c r="BY163" s="2"/>
    </row>
    <row r="164" spans="77:77">
      <c r="BY164" s="2"/>
    </row>
    <row r="165" spans="77:77">
      <c r="BY165" s="2"/>
    </row>
    <row r="166" spans="77:77">
      <c r="BY166" s="2"/>
    </row>
    <row r="167" spans="77:77">
      <c r="BY167" s="2"/>
    </row>
    <row r="168" spans="77:77">
      <c r="BY168" s="2"/>
    </row>
    <row r="169" spans="77:77">
      <c r="BY169" s="2"/>
    </row>
    <row r="170" spans="77:77">
      <c r="BY170" s="2"/>
    </row>
    <row r="171" spans="77:77">
      <c r="BY171" s="2"/>
    </row>
    <row r="172" spans="77:77">
      <c r="BY172" s="2"/>
    </row>
    <row r="173" spans="77:77">
      <c r="BY173" s="2"/>
    </row>
    <row r="174" spans="77:77">
      <c r="BY174" s="2"/>
    </row>
    <row r="175" spans="77:77">
      <c r="BY175" s="2"/>
    </row>
    <row r="176" spans="77:77">
      <c r="BY176" s="2"/>
    </row>
    <row r="177" spans="77:77">
      <c r="BY177" s="2"/>
    </row>
    <row r="178" spans="77:77">
      <c r="BY178" s="2"/>
    </row>
    <row r="179" spans="77:77">
      <c r="BY179" s="2"/>
    </row>
    <row r="180" spans="77:77">
      <c r="BY180" s="2"/>
    </row>
    <row r="181" spans="77:77">
      <c r="BY181" s="2"/>
    </row>
    <row r="182" spans="77:77">
      <c r="BY182" s="2"/>
    </row>
    <row r="183" spans="77:77">
      <c r="BY183" s="2"/>
    </row>
    <row r="184" spans="77:77">
      <c r="BY184" s="2"/>
    </row>
    <row r="185" spans="77:77">
      <c r="BY185" s="2"/>
    </row>
    <row r="186" spans="77:77">
      <c r="BY186" s="2"/>
    </row>
    <row r="187" spans="77:77">
      <c r="BY187" s="2"/>
    </row>
    <row r="188" spans="77:77">
      <c r="BY188" s="2"/>
    </row>
    <row r="189" spans="77:77">
      <c r="BY189" s="2"/>
    </row>
    <row r="190" spans="77:77">
      <c r="BY190" s="2"/>
    </row>
    <row r="191" spans="77:77">
      <c r="BY191" s="2"/>
    </row>
    <row r="192" spans="77:77">
      <c r="BY192" s="2"/>
    </row>
    <row r="193" spans="77:77">
      <c r="BY193" s="2"/>
    </row>
    <row r="194" spans="77:77">
      <c r="BY194" s="2"/>
    </row>
    <row r="195" spans="77:77">
      <c r="BY195" s="2"/>
    </row>
    <row r="196" spans="77:77">
      <c r="BY196" s="2"/>
    </row>
    <row r="197" spans="77:77">
      <c r="BY197" s="2"/>
    </row>
    <row r="198" spans="77:77">
      <c r="BY198" s="2"/>
    </row>
    <row r="199" spans="77:77">
      <c r="BY199" s="2"/>
    </row>
    <row r="200" spans="77:77">
      <c r="BY200" s="2"/>
    </row>
    <row r="201" spans="77:77">
      <c r="BY201" s="2"/>
    </row>
    <row r="202" spans="77:77">
      <c r="BY202" s="2"/>
    </row>
    <row r="203" spans="77:77">
      <c r="BY203" s="2"/>
    </row>
    <row r="204" spans="77:77">
      <c r="BY204" s="2"/>
    </row>
    <row r="205" spans="77:77">
      <c r="BY205" s="2"/>
    </row>
    <row r="206" spans="77:77">
      <c r="BY206" s="2"/>
    </row>
    <row r="207" spans="77:77">
      <c r="BY207" s="2"/>
    </row>
    <row r="208" spans="77:77">
      <c r="BY208" s="2"/>
    </row>
    <row r="209" spans="77:77">
      <c r="BY209" s="2"/>
    </row>
    <row r="210" spans="77:77">
      <c r="BY210" s="2"/>
    </row>
    <row r="211" spans="77:77">
      <c r="BY211" s="2"/>
    </row>
    <row r="212" spans="77:77">
      <c r="BY212" s="2"/>
    </row>
    <row r="213" spans="77:77">
      <c r="BY213" s="2"/>
    </row>
    <row r="214" spans="77:77">
      <c r="BY214" s="2"/>
    </row>
    <row r="215" spans="77:77">
      <c r="BY215" s="2"/>
    </row>
    <row r="216" spans="77:77">
      <c r="BY216" s="2"/>
    </row>
    <row r="217" spans="77:77">
      <c r="BY217" s="2"/>
    </row>
    <row r="218" spans="77:77">
      <c r="BY218" s="2"/>
    </row>
    <row r="219" spans="77:77">
      <c r="BY219" s="2"/>
    </row>
    <row r="220" spans="77:77">
      <c r="BY220" s="2"/>
    </row>
    <row r="221" spans="77:77">
      <c r="BY221" s="2"/>
    </row>
    <row r="222" spans="77:77">
      <c r="BY222" s="2"/>
    </row>
    <row r="223" spans="77:77">
      <c r="BY223" s="2"/>
    </row>
    <row r="224" spans="77:77">
      <c r="BY224" s="2"/>
    </row>
    <row r="225" spans="77:77">
      <c r="BY225" s="2"/>
    </row>
    <row r="226" spans="77:77">
      <c r="BY226" s="2"/>
    </row>
    <row r="227" spans="77:77">
      <c r="BY227" s="2"/>
    </row>
    <row r="228" spans="77:77">
      <c r="BY228" s="2"/>
    </row>
    <row r="229" spans="77:77">
      <c r="BY229" s="2"/>
    </row>
    <row r="230" spans="77:77">
      <c r="BY230" s="2"/>
    </row>
    <row r="231" spans="77:77">
      <c r="BY231" s="2"/>
    </row>
    <row r="232" spans="77:77">
      <c r="BY232" s="2"/>
    </row>
    <row r="233" spans="77:77">
      <c r="BY233" s="2"/>
    </row>
    <row r="234" spans="77:77">
      <c r="BY234" s="2"/>
    </row>
    <row r="235" spans="77:77">
      <c r="BY235" s="2"/>
    </row>
    <row r="236" spans="77:77">
      <c r="BY236" s="2"/>
    </row>
    <row r="237" spans="77:77">
      <c r="BY237" s="2"/>
    </row>
    <row r="238" spans="77:77">
      <c r="BY238" s="2"/>
    </row>
    <row r="239" spans="77:77">
      <c r="BY239" s="2"/>
    </row>
    <row r="240" spans="77:77">
      <c r="BY240" s="2"/>
    </row>
    <row r="241" spans="77:77">
      <c r="BY241" s="2"/>
    </row>
    <row r="242" spans="77:77">
      <c r="BY242" s="2"/>
    </row>
    <row r="243" spans="77:77">
      <c r="BY243" s="2"/>
    </row>
    <row r="244" spans="77:77">
      <c r="BY244" s="2"/>
    </row>
    <row r="245" spans="77:77">
      <c r="BY245" s="2"/>
    </row>
    <row r="246" spans="77:77">
      <c r="BY246" s="2"/>
    </row>
    <row r="247" spans="77:77">
      <c r="BY247" s="2"/>
    </row>
    <row r="248" spans="77:77">
      <c r="BY248" s="2"/>
    </row>
    <row r="249" spans="77:77">
      <c r="BY249" s="2"/>
    </row>
    <row r="250" spans="77:77">
      <c r="BY250" s="2"/>
    </row>
    <row r="251" spans="77:77">
      <c r="BY251" s="2"/>
    </row>
    <row r="252" spans="77:77">
      <c r="BY252" s="2"/>
    </row>
    <row r="253" spans="77:77">
      <c r="BY253" s="2"/>
    </row>
    <row r="254" spans="77:77">
      <c r="BY254" s="2"/>
    </row>
    <row r="255" spans="77:77">
      <c r="BY255" s="2"/>
    </row>
    <row r="256" spans="77:77">
      <c r="BY256" s="2"/>
    </row>
    <row r="257" spans="77:77">
      <c r="BY257" s="2"/>
    </row>
    <row r="258" spans="77:77">
      <c r="BY258" s="2"/>
    </row>
    <row r="259" spans="77:77">
      <c r="BY259" s="2"/>
    </row>
    <row r="260" spans="77:77">
      <c r="BY260" s="2"/>
    </row>
    <row r="261" spans="77:77">
      <c r="BY261" s="2"/>
    </row>
    <row r="262" spans="77:77">
      <c r="BY262" s="2"/>
    </row>
    <row r="263" spans="77:77">
      <c r="BY263" s="2"/>
    </row>
    <row r="264" spans="77:77">
      <c r="BY264" s="2"/>
    </row>
    <row r="265" spans="77:77">
      <c r="BY265" s="2"/>
    </row>
    <row r="266" spans="77:77">
      <c r="BY266" s="2"/>
    </row>
    <row r="267" spans="77:77">
      <c r="BY267" s="2"/>
    </row>
    <row r="268" spans="77:77">
      <c r="BY268" s="2"/>
    </row>
    <row r="269" spans="77:77">
      <c r="BY269" s="2"/>
    </row>
    <row r="270" spans="77:77">
      <c r="BY270" s="2"/>
    </row>
    <row r="271" spans="77:77">
      <c r="BY271" s="2"/>
    </row>
    <row r="272" spans="77:77">
      <c r="BY272" s="2"/>
    </row>
    <row r="273" spans="77:77">
      <c r="BY273" s="2"/>
    </row>
    <row r="274" spans="77:77">
      <c r="BY274" s="2"/>
    </row>
    <row r="275" spans="77:77">
      <c r="BY275" s="2"/>
    </row>
    <row r="276" spans="77:77">
      <c r="BY276" s="2"/>
    </row>
    <row r="277" spans="77:77">
      <c r="BY277" s="2"/>
    </row>
    <row r="278" spans="77:77">
      <c r="BY278" s="2"/>
    </row>
    <row r="279" spans="77:77">
      <c r="BY279" s="2"/>
    </row>
    <row r="280" spans="77:77">
      <c r="BY280" s="2"/>
    </row>
    <row r="281" spans="77:77">
      <c r="BY281" s="2"/>
    </row>
    <row r="282" spans="77:77">
      <c r="BY282" s="2"/>
    </row>
    <row r="283" spans="77:77">
      <c r="BY283" s="2"/>
    </row>
    <row r="284" spans="77:77">
      <c r="BY284" s="2"/>
    </row>
    <row r="285" spans="77:77">
      <c r="BY285" s="2"/>
    </row>
    <row r="286" spans="77:77">
      <c r="BY286" s="2"/>
    </row>
    <row r="287" spans="77:77">
      <c r="BY287" s="2"/>
    </row>
    <row r="288" spans="77:77">
      <c r="BY288" s="2"/>
    </row>
    <row r="289" spans="77:77">
      <c r="BY289" s="2"/>
    </row>
    <row r="290" spans="77:77">
      <c r="BY290" s="2"/>
    </row>
    <row r="291" spans="77:77">
      <c r="BY291" s="2"/>
    </row>
    <row r="292" spans="77:77">
      <c r="BY292" s="2"/>
    </row>
    <row r="293" spans="77:77">
      <c r="BY293" s="2"/>
    </row>
    <row r="294" spans="77:77">
      <c r="BY294" s="2"/>
    </row>
    <row r="295" spans="77:77">
      <c r="BY295" s="2"/>
    </row>
    <row r="296" spans="77:77">
      <c r="BY296" s="2"/>
    </row>
    <row r="297" spans="77:77">
      <c r="BY297" s="2"/>
    </row>
    <row r="298" spans="77:77">
      <c r="BY298" s="2"/>
    </row>
    <row r="299" spans="77:77">
      <c r="BY299" s="2"/>
    </row>
    <row r="300" spans="77:77">
      <c r="BY300" s="2"/>
    </row>
    <row r="301" spans="77:77">
      <c r="BY301" s="2"/>
    </row>
    <row r="302" spans="77:77">
      <c r="BY302" s="2"/>
    </row>
    <row r="303" spans="77:77">
      <c r="BY303" s="2"/>
    </row>
    <row r="304" spans="77:77">
      <c r="BY304" s="2"/>
    </row>
    <row r="305" spans="77:77">
      <c r="BY305" s="2"/>
    </row>
    <row r="306" spans="77:77">
      <c r="BY306" s="2"/>
    </row>
    <row r="307" spans="77:77">
      <c r="BY307" s="2"/>
    </row>
    <row r="308" spans="77:77">
      <c r="BY308" s="2"/>
    </row>
    <row r="309" spans="77:77">
      <c r="BY309" s="2"/>
    </row>
    <row r="310" spans="77:77">
      <c r="BY310" s="2"/>
    </row>
    <row r="311" spans="77:77">
      <c r="BY311" s="2"/>
    </row>
    <row r="312" spans="77:77">
      <c r="BY312" s="2"/>
    </row>
    <row r="313" spans="77:77">
      <c r="BY313" s="2"/>
    </row>
    <row r="314" spans="77:77">
      <c r="BY314" s="2"/>
    </row>
    <row r="315" spans="77:77">
      <c r="BY315" s="2"/>
    </row>
    <row r="316" spans="77:77">
      <c r="BY316" s="2"/>
    </row>
    <row r="317" spans="77:77">
      <c r="BY317" s="2"/>
    </row>
    <row r="318" spans="77:77">
      <c r="BY318" s="2"/>
    </row>
    <row r="319" spans="77:77">
      <c r="BY319" s="2"/>
    </row>
    <row r="320" spans="77:77">
      <c r="BY320" s="2"/>
    </row>
    <row r="321" spans="77:77">
      <c r="BY321" s="2"/>
    </row>
    <row r="322" spans="77:77">
      <c r="BY322" s="2"/>
    </row>
    <row r="323" spans="77:77">
      <c r="BY323" s="2"/>
    </row>
    <row r="324" spans="77:77">
      <c r="BY324" s="2"/>
    </row>
    <row r="325" spans="77:77">
      <c r="BY325" s="2"/>
    </row>
    <row r="326" spans="77:77">
      <c r="BY326" s="2"/>
    </row>
    <row r="327" spans="77:77">
      <c r="BY327" s="2"/>
    </row>
    <row r="328" spans="77:77">
      <c r="BY328" s="2"/>
    </row>
    <row r="329" spans="77:77">
      <c r="BY329" s="2"/>
    </row>
    <row r="330" spans="77:77">
      <c r="BY330" s="2"/>
    </row>
    <row r="331" spans="77:77">
      <c r="BY331" s="2"/>
    </row>
    <row r="332" spans="77:77">
      <c r="BY332" s="2"/>
    </row>
    <row r="333" spans="77:77">
      <c r="BY333" s="2"/>
    </row>
    <row r="334" spans="77:77">
      <c r="BY334" s="2"/>
    </row>
    <row r="335" spans="77:77">
      <c r="BY335" s="2"/>
    </row>
    <row r="336" spans="77:77">
      <c r="BY336" s="2"/>
    </row>
    <row r="337" spans="77:77">
      <c r="BY337" s="2"/>
    </row>
    <row r="338" spans="77:77">
      <c r="BY338" s="2"/>
    </row>
    <row r="339" spans="77:77">
      <c r="BY339" s="2"/>
    </row>
    <row r="340" spans="77:77">
      <c r="BY340" s="2"/>
    </row>
    <row r="341" spans="77:77">
      <c r="BY341" s="2"/>
    </row>
    <row r="342" spans="77:77">
      <c r="BY342" s="2"/>
    </row>
    <row r="343" spans="77:77">
      <c r="BY343" s="2"/>
    </row>
    <row r="344" spans="77:77">
      <c r="BY344" s="2"/>
    </row>
    <row r="345" spans="77:77">
      <c r="BY345" s="2"/>
    </row>
    <row r="346" spans="77:77">
      <c r="BY346" s="2"/>
    </row>
    <row r="347" spans="77:77">
      <c r="BY347" s="2"/>
    </row>
    <row r="348" spans="77:77">
      <c r="BY348" s="2"/>
    </row>
    <row r="349" spans="77:77">
      <c r="BY349" s="2"/>
    </row>
    <row r="350" spans="77:77">
      <c r="BY350" s="2"/>
    </row>
    <row r="351" spans="77:77">
      <c r="BY351" s="2"/>
    </row>
    <row r="352" spans="77:77">
      <c r="BY352" s="2"/>
    </row>
    <row r="353" spans="77:77">
      <c r="BY353" s="2"/>
    </row>
    <row r="354" spans="77:77">
      <c r="BY354" s="2"/>
    </row>
    <row r="355" spans="77:77">
      <c r="BY355" s="2"/>
    </row>
    <row r="356" spans="77:77">
      <c r="BY356" s="2"/>
    </row>
    <row r="357" spans="77:77">
      <c r="BY357" s="2"/>
    </row>
    <row r="358" spans="77:77">
      <c r="BY358" s="2"/>
    </row>
    <row r="359" spans="77:77">
      <c r="BY359" s="2"/>
    </row>
    <row r="360" spans="77:77">
      <c r="BY360" s="2"/>
    </row>
    <row r="361" spans="77:77">
      <c r="BY361" s="2"/>
    </row>
    <row r="362" spans="77:77">
      <c r="BY362" s="2"/>
    </row>
    <row r="363" spans="77:77">
      <c r="BY363" s="2"/>
    </row>
    <row r="364" spans="77:77">
      <c r="BY364" s="2"/>
    </row>
    <row r="365" spans="77:77">
      <c r="BY365" s="2"/>
    </row>
    <row r="366" spans="77:77">
      <c r="BY366" s="2"/>
    </row>
    <row r="367" spans="77:77">
      <c r="BY367" s="2"/>
    </row>
    <row r="368" spans="77:77">
      <c r="BY368" s="2"/>
    </row>
    <row r="369" spans="77:77">
      <c r="BY369" s="2"/>
    </row>
    <row r="370" spans="77:77">
      <c r="BY370" s="2"/>
    </row>
    <row r="371" spans="77:77">
      <c r="BY371" s="2"/>
    </row>
    <row r="372" spans="77:77">
      <c r="BY372" s="2"/>
    </row>
    <row r="373" spans="77:77">
      <c r="BY373" s="2"/>
    </row>
    <row r="374" spans="77:77">
      <c r="BY374" s="2"/>
    </row>
    <row r="375" spans="77:77">
      <c r="BY375" s="2"/>
    </row>
    <row r="376" spans="77:77">
      <c r="BY376" s="2"/>
    </row>
    <row r="377" spans="77:77">
      <c r="BY377" s="2"/>
    </row>
    <row r="378" spans="77:77">
      <c r="BY378" s="2"/>
    </row>
    <row r="379" spans="77:77">
      <c r="BY379" s="2"/>
    </row>
    <row r="380" spans="77:77">
      <c r="BY380" s="2"/>
    </row>
    <row r="381" spans="77:77">
      <c r="BY381" s="2"/>
    </row>
    <row r="382" spans="77:77">
      <c r="BY382" s="2"/>
    </row>
    <row r="383" spans="77:77">
      <c r="BY383" s="2"/>
    </row>
    <row r="384" spans="77:77">
      <c r="BY384" s="2"/>
    </row>
    <row r="385" spans="77:77">
      <c r="BY385" s="2"/>
    </row>
    <row r="386" spans="77:77">
      <c r="BY386" s="2"/>
    </row>
    <row r="387" spans="77:77">
      <c r="BY387" s="2"/>
    </row>
    <row r="388" spans="77:77">
      <c r="BY388" s="2"/>
    </row>
    <row r="389" spans="77:77">
      <c r="BY389" s="2"/>
    </row>
    <row r="390" spans="77:77">
      <c r="BY390" s="2"/>
    </row>
    <row r="391" spans="77:77">
      <c r="BY391" s="2"/>
    </row>
    <row r="392" spans="77:77">
      <c r="BY392" s="2"/>
    </row>
    <row r="393" spans="77:77">
      <c r="BY393" s="2"/>
    </row>
    <row r="394" spans="77:77">
      <c r="BY394" s="2"/>
    </row>
    <row r="395" spans="77:77">
      <c r="BY395" s="2"/>
    </row>
    <row r="396" spans="77:77">
      <c r="BY396" s="2"/>
    </row>
    <row r="397" spans="77:77">
      <c r="BY397" s="2"/>
    </row>
    <row r="398" spans="77:77">
      <c r="BY398" s="2"/>
    </row>
    <row r="399" spans="77:77">
      <c r="BY399" s="2"/>
    </row>
    <row r="400" spans="77:77">
      <c r="BY400" s="2"/>
    </row>
    <row r="401" spans="77:77">
      <c r="BY401" s="2"/>
    </row>
    <row r="402" spans="77:77">
      <c r="BY402" s="2"/>
    </row>
    <row r="403" spans="77:77">
      <c r="BY403" s="2"/>
    </row>
    <row r="404" spans="77:77">
      <c r="BY404" s="2"/>
    </row>
    <row r="405" spans="77:77">
      <c r="BY405" s="2"/>
    </row>
    <row r="406" spans="77:77">
      <c r="BY406" s="2"/>
    </row>
    <row r="407" spans="77:77">
      <c r="BY407" s="2"/>
    </row>
    <row r="408" spans="77:77">
      <c r="BY408" s="2"/>
    </row>
    <row r="409" spans="77:77">
      <c r="BY409" s="2"/>
    </row>
    <row r="410" spans="77:77">
      <c r="BY410" s="2"/>
    </row>
    <row r="411" spans="77:77">
      <c r="BY411" s="2"/>
    </row>
    <row r="412" spans="77:77">
      <c r="BY412" s="2"/>
    </row>
    <row r="413" spans="77:77">
      <c r="BY413" s="2"/>
    </row>
    <row r="414" spans="77:77">
      <c r="BY414" s="2"/>
    </row>
    <row r="415" spans="77:77">
      <c r="BY415" s="2"/>
    </row>
    <row r="416" spans="77:77">
      <c r="BY416" s="2"/>
    </row>
    <row r="417" spans="77:77">
      <c r="BY417" s="2"/>
    </row>
    <row r="418" spans="77:77">
      <c r="BY418" s="2"/>
    </row>
    <row r="419" spans="77:77">
      <c r="BY419" s="2"/>
    </row>
    <row r="420" spans="77:77">
      <c r="BY420" s="2"/>
    </row>
    <row r="421" spans="77:77">
      <c r="BY421" s="2"/>
    </row>
    <row r="422" spans="77:77">
      <c r="BY422" s="2"/>
    </row>
    <row r="423" spans="77:77">
      <c r="BY423" s="2"/>
    </row>
    <row r="424" spans="77:77">
      <c r="BY424" s="2"/>
    </row>
    <row r="425" spans="77:77">
      <c r="BY425" s="2"/>
    </row>
    <row r="426" spans="77:77">
      <c r="BY426" s="2"/>
    </row>
    <row r="427" spans="77:77">
      <c r="BY427" s="2"/>
    </row>
    <row r="428" spans="77:77">
      <c r="BY428" s="2"/>
    </row>
    <row r="429" spans="77:77">
      <c r="BY429" s="2"/>
    </row>
    <row r="430" spans="77:77">
      <c r="BY430" s="2"/>
    </row>
    <row r="431" spans="77:77">
      <c r="BY431" s="2"/>
    </row>
    <row r="432" spans="77:77">
      <c r="BY432" s="2"/>
    </row>
    <row r="433" spans="77:77">
      <c r="BY433" s="2"/>
    </row>
    <row r="434" spans="77:77">
      <c r="BY434" s="2"/>
    </row>
    <row r="435" spans="77:77">
      <c r="BY435" s="2"/>
    </row>
    <row r="436" spans="77:77">
      <c r="BY436" s="2"/>
    </row>
    <row r="437" spans="77:77">
      <c r="BY437" s="2"/>
    </row>
    <row r="438" spans="77:77">
      <c r="BY438" s="2"/>
    </row>
    <row r="439" spans="77:77">
      <c r="BY439" s="2"/>
    </row>
    <row r="440" spans="77:77">
      <c r="BY440" s="2"/>
    </row>
    <row r="441" spans="77:77">
      <c r="BY441" s="2"/>
    </row>
    <row r="442" spans="77:77">
      <c r="BY442" s="2"/>
    </row>
    <row r="443" spans="77:77">
      <c r="BY443" s="2"/>
    </row>
    <row r="444" spans="77:77">
      <c r="BY444" s="2"/>
    </row>
    <row r="445" spans="77:77">
      <c r="BY445" s="2"/>
    </row>
    <row r="446" spans="77:77">
      <c r="BY446" s="2"/>
    </row>
    <row r="447" spans="77:77">
      <c r="BY447" s="2"/>
    </row>
    <row r="448" spans="77:77">
      <c r="BY448" s="2"/>
    </row>
    <row r="449" spans="77:77">
      <c r="BY449" s="2"/>
    </row>
    <row r="450" spans="77:77">
      <c r="BY450" s="2"/>
    </row>
    <row r="451" spans="77:77">
      <c r="BY451" s="2"/>
    </row>
    <row r="452" spans="77:77">
      <c r="BY452" s="2"/>
    </row>
    <row r="453" spans="77:77">
      <c r="BY453" s="2"/>
    </row>
    <row r="454" spans="77:77">
      <c r="BY454" s="2"/>
    </row>
    <row r="455" spans="77:77">
      <c r="BY455" s="2"/>
    </row>
    <row r="456" spans="77:77">
      <c r="BY456" s="2"/>
    </row>
    <row r="457" spans="77:77">
      <c r="BY457" s="2"/>
    </row>
    <row r="458" spans="77:77">
      <c r="BY458" s="2"/>
    </row>
    <row r="459" spans="77:77">
      <c r="BY459" s="2"/>
    </row>
    <row r="460" spans="77:77">
      <c r="BY460" s="2"/>
    </row>
    <row r="461" spans="77:77">
      <c r="BY461" s="2"/>
    </row>
    <row r="462" spans="77:77">
      <c r="BY462" s="2"/>
    </row>
    <row r="463" spans="77:77">
      <c r="BY463" s="2"/>
    </row>
    <row r="464" spans="77:77">
      <c r="BY464" s="2"/>
    </row>
    <row r="465" spans="77:77">
      <c r="BY465" s="2"/>
    </row>
    <row r="466" spans="77:77">
      <c r="BY466" s="2"/>
    </row>
    <row r="467" spans="77:77">
      <c r="BY467" s="2"/>
    </row>
    <row r="468" spans="77:77">
      <c r="BY468" s="2"/>
    </row>
    <row r="469" spans="77:77">
      <c r="BY469" s="2"/>
    </row>
    <row r="470" spans="77:77">
      <c r="BY470" s="2"/>
    </row>
    <row r="471" spans="77:77">
      <c r="BY471" s="2"/>
    </row>
    <row r="472" spans="77:77">
      <c r="BY472" s="2"/>
    </row>
    <row r="473" spans="77:77">
      <c r="BY473" s="2"/>
    </row>
    <row r="474" spans="77:77">
      <c r="BY474" s="2"/>
    </row>
    <row r="475" spans="77:77">
      <c r="BY475" s="2"/>
    </row>
    <row r="476" spans="77:77">
      <c r="BY476" s="2"/>
    </row>
    <row r="477" spans="77:77">
      <c r="BY477" s="2"/>
    </row>
    <row r="478" spans="77:77">
      <c r="BY478" s="2"/>
    </row>
    <row r="479" spans="77:77">
      <c r="BY479" s="2"/>
    </row>
    <row r="480" spans="77:77">
      <c r="BY480" s="2"/>
    </row>
    <row r="481" spans="77:77">
      <c r="BY481" s="2"/>
    </row>
    <row r="482" spans="77:77">
      <c r="BY482" s="2"/>
    </row>
    <row r="483" spans="77:77">
      <c r="BY483" s="2"/>
    </row>
    <row r="484" spans="77:77">
      <c r="BY484" s="2"/>
    </row>
    <row r="485" spans="77:77">
      <c r="BY485" s="2"/>
    </row>
    <row r="486" spans="77:77">
      <c r="BY486" s="2"/>
    </row>
    <row r="487" spans="77:77">
      <c r="BY487" s="2"/>
    </row>
    <row r="488" spans="77:77">
      <c r="BY488" s="2"/>
    </row>
    <row r="489" spans="77:77">
      <c r="BY489" s="2"/>
    </row>
    <row r="490" spans="77:77">
      <c r="BY490" s="2"/>
    </row>
    <row r="491" spans="77:77">
      <c r="BY491" s="2"/>
    </row>
    <row r="492" spans="77:77">
      <c r="BY492" s="2"/>
    </row>
    <row r="493" spans="77:77">
      <c r="BY493" s="2"/>
    </row>
    <row r="494" spans="77:77">
      <c r="BY494" s="2"/>
    </row>
    <row r="495" spans="77:77">
      <c r="BY495" s="2"/>
    </row>
    <row r="496" spans="77:77">
      <c r="BY496" s="2"/>
    </row>
    <row r="497" spans="77:77">
      <c r="BY497" s="2"/>
    </row>
    <row r="498" spans="77:77">
      <c r="BY498" s="2"/>
    </row>
    <row r="499" spans="77:77">
      <c r="BY499" s="2"/>
    </row>
    <row r="500" spans="77:77">
      <c r="BY500" s="2"/>
    </row>
    <row r="501" spans="77:77">
      <c r="BY501" s="2"/>
    </row>
    <row r="502" spans="77:77">
      <c r="BY502" s="2"/>
    </row>
    <row r="503" spans="77:77">
      <c r="BY503" s="2"/>
    </row>
    <row r="504" spans="77:77">
      <c r="BY504" s="2"/>
    </row>
    <row r="505" spans="77:77">
      <c r="BY505" s="2"/>
    </row>
    <row r="506" spans="77:77">
      <c r="BY506" s="2"/>
    </row>
    <row r="507" spans="77:77">
      <c r="BY507" s="2"/>
    </row>
    <row r="508" spans="77:77">
      <c r="BY508" s="2"/>
    </row>
    <row r="509" spans="77:77">
      <c r="BY509" s="2"/>
    </row>
    <row r="510" spans="77:77">
      <c r="BY510" s="2"/>
    </row>
    <row r="511" spans="77:77">
      <c r="BY511" s="2"/>
    </row>
    <row r="512" spans="77:77">
      <c r="BY512" s="2"/>
    </row>
    <row r="513" spans="77:77">
      <c r="BY513" s="2"/>
    </row>
    <row r="514" spans="77:77">
      <c r="BY514" s="2"/>
    </row>
    <row r="515" spans="77:77">
      <c r="BY515" s="2"/>
    </row>
    <row r="516" spans="77:77">
      <c r="BY516" s="2"/>
    </row>
    <row r="517" spans="77:77">
      <c r="BY517" s="2"/>
    </row>
    <row r="518" spans="77:77">
      <c r="BY518" s="2"/>
    </row>
    <row r="519" spans="77:77">
      <c r="BY519" s="2"/>
    </row>
    <row r="520" spans="77:77">
      <c r="BY520" s="2"/>
    </row>
    <row r="521" spans="77:77">
      <c r="BY521" s="2"/>
    </row>
    <row r="522" spans="77:77">
      <c r="BY522" s="2"/>
    </row>
    <row r="523" spans="77:77">
      <c r="BY523" s="2"/>
    </row>
    <row r="524" spans="77:77">
      <c r="BY524" s="2"/>
    </row>
    <row r="525" spans="77:77">
      <c r="BY525" s="2"/>
    </row>
    <row r="526" spans="77:77">
      <c r="BY526" s="2"/>
    </row>
    <row r="527" spans="77:77">
      <c r="BY527" s="2"/>
    </row>
    <row r="528" spans="77:77">
      <c r="BY528" s="2"/>
    </row>
    <row r="529" spans="77:77">
      <c r="BY529" s="2"/>
    </row>
    <row r="530" spans="77:77">
      <c r="BY530" s="2"/>
    </row>
    <row r="531" spans="77:77">
      <c r="BY531" s="2"/>
    </row>
    <row r="532" spans="77:77">
      <c r="BY532" s="2"/>
    </row>
    <row r="533" spans="77:77">
      <c r="BY533" s="2"/>
    </row>
    <row r="534" spans="77:77">
      <c r="BY534" s="2"/>
    </row>
    <row r="535" spans="77:77">
      <c r="BY535" s="2"/>
    </row>
    <row r="536" spans="77:77">
      <c r="BY536" s="2"/>
    </row>
    <row r="537" spans="77:77">
      <c r="BY537" s="2"/>
    </row>
    <row r="538" spans="77:77">
      <c r="BY538" s="2"/>
    </row>
    <row r="539" spans="77:77">
      <c r="BY539" s="2"/>
    </row>
    <row r="540" spans="77:77">
      <c r="BY540" s="2"/>
    </row>
    <row r="541" spans="77:77">
      <c r="BY541" s="2"/>
    </row>
    <row r="542" spans="77:77">
      <c r="BY542" s="2"/>
    </row>
    <row r="543" spans="77:77">
      <c r="BY543" s="2"/>
    </row>
    <row r="544" spans="77:77">
      <c r="BY544" s="2"/>
    </row>
    <row r="545" spans="77:77">
      <c r="BY545" s="2"/>
    </row>
    <row r="546" spans="77:77">
      <c r="BY546" s="2"/>
    </row>
    <row r="547" spans="77:77">
      <c r="BY547" s="2"/>
    </row>
    <row r="548" spans="77:77">
      <c r="BY548" s="2"/>
    </row>
    <row r="549" spans="77:77">
      <c r="BY549" s="2"/>
    </row>
    <row r="550" spans="77:77">
      <c r="BY550" s="2"/>
    </row>
    <row r="551" spans="77:77">
      <c r="BY551" s="2"/>
    </row>
    <row r="552" spans="77:77">
      <c r="BY552" s="2"/>
    </row>
    <row r="553" spans="77:77">
      <c r="BY553" s="2"/>
    </row>
    <row r="554" spans="77:77">
      <c r="BY554" s="2"/>
    </row>
    <row r="555" spans="77:77">
      <c r="BY555" s="2"/>
    </row>
    <row r="556" spans="77:77">
      <c r="BY556" s="2"/>
    </row>
    <row r="557" spans="77:77">
      <c r="BY557" s="2"/>
    </row>
    <row r="558" spans="77:77">
      <c r="BY558" s="2"/>
    </row>
    <row r="559" spans="77:77">
      <c r="BY559" s="2"/>
    </row>
    <row r="560" spans="77:77">
      <c r="BY560" s="2"/>
    </row>
    <row r="561" spans="77:77">
      <c r="BY561" s="2"/>
    </row>
    <row r="562" spans="77:77">
      <c r="BY562" s="2"/>
    </row>
    <row r="563" spans="77:77">
      <c r="BY563" s="2"/>
    </row>
    <row r="564" spans="77:77">
      <c r="BY564" s="2"/>
    </row>
    <row r="565" spans="77:77">
      <c r="BY565" s="2"/>
    </row>
    <row r="566" spans="77:77">
      <c r="BY566" s="2"/>
    </row>
    <row r="567" spans="77:77">
      <c r="BY567" s="2"/>
    </row>
    <row r="568" spans="77:77">
      <c r="BY568" s="2"/>
    </row>
    <row r="569" spans="77:77">
      <c r="BY569" s="2"/>
    </row>
    <row r="570" spans="77:77">
      <c r="BY570" s="2"/>
    </row>
    <row r="571" spans="77:77">
      <c r="BY571" s="2"/>
    </row>
    <row r="572" spans="77:77">
      <c r="BY572" s="2"/>
    </row>
    <row r="573" spans="77:77">
      <c r="BY573" s="2"/>
    </row>
    <row r="574" spans="77:77">
      <c r="BY574" s="2"/>
    </row>
    <row r="575" spans="77:77">
      <c r="BY575" s="2"/>
    </row>
    <row r="576" spans="77:77">
      <c r="BY576" s="2"/>
    </row>
    <row r="577" spans="77:77">
      <c r="BY577" s="2"/>
    </row>
    <row r="578" spans="77:77">
      <c r="BY578" s="2"/>
    </row>
    <row r="579" spans="77:77">
      <c r="BY579" s="2"/>
    </row>
    <row r="580" spans="77:77">
      <c r="BY580" s="2"/>
    </row>
    <row r="581" spans="77:77">
      <c r="BY581" s="2"/>
    </row>
    <row r="582" spans="77:77">
      <c r="BY582" s="2"/>
    </row>
    <row r="583" spans="77:77">
      <c r="BY583" s="2"/>
    </row>
    <row r="584" spans="77:77">
      <c r="BY584" s="2"/>
    </row>
    <row r="585" spans="77:77">
      <c r="BY585" s="2"/>
    </row>
    <row r="586" spans="77:77">
      <c r="BY586" s="2"/>
    </row>
    <row r="587" spans="77:77">
      <c r="BY587" s="2"/>
    </row>
    <row r="588" spans="77:77">
      <c r="BY588" s="2"/>
    </row>
    <row r="589" spans="77:77">
      <c r="BY589" s="2"/>
    </row>
    <row r="590" spans="77:77">
      <c r="BY590" s="2"/>
    </row>
    <row r="591" spans="77:77">
      <c r="BY591" s="2"/>
    </row>
    <row r="592" spans="77:77">
      <c r="BY592" s="2"/>
    </row>
    <row r="593" spans="77:77">
      <c r="BY593" s="2"/>
    </row>
    <row r="594" spans="77:77">
      <c r="BY594" s="2"/>
    </row>
    <row r="595" spans="77:77">
      <c r="BY595" s="2"/>
    </row>
    <row r="596" spans="77:77">
      <c r="BY596" s="2"/>
    </row>
    <row r="597" spans="77:77">
      <c r="BY597" s="2"/>
    </row>
    <row r="598" spans="77:77">
      <c r="BY598" s="2"/>
    </row>
    <row r="599" spans="77:77">
      <c r="BY599" s="2"/>
    </row>
    <row r="600" spans="77:77">
      <c r="BY600" s="2"/>
    </row>
    <row r="601" spans="77:77">
      <c r="BY601" s="2"/>
    </row>
    <row r="602" spans="77:77">
      <c r="BY602" s="2"/>
    </row>
    <row r="603" spans="77:77">
      <c r="BY603" s="2"/>
    </row>
    <row r="604" spans="77:77">
      <c r="BY604" s="2"/>
    </row>
    <row r="605" spans="77:77">
      <c r="BY605" s="2"/>
    </row>
    <row r="606" spans="77:77">
      <c r="BY606" s="2"/>
    </row>
    <row r="607" spans="77:77">
      <c r="BY607" s="2"/>
    </row>
    <row r="608" spans="77:77">
      <c r="BY608" s="2"/>
    </row>
    <row r="609" spans="77:77">
      <c r="BY609" s="2"/>
    </row>
    <row r="610" spans="77:77">
      <c r="BY610" s="2"/>
    </row>
    <row r="611" spans="77:77">
      <c r="BY611" s="2"/>
    </row>
    <row r="612" spans="77:77">
      <c r="BY612" s="2"/>
    </row>
    <row r="613" spans="77:77">
      <c r="BY613" s="2"/>
    </row>
    <row r="614" spans="77:77">
      <c r="BY614" s="2"/>
    </row>
    <row r="615" spans="77:77">
      <c r="BY615" s="2"/>
    </row>
    <row r="616" spans="77:77">
      <c r="BY616" s="2"/>
    </row>
    <row r="617" spans="77:77">
      <c r="BY617" s="2"/>
    </row>
    <row r="618" spans="77:77">
      <c r="BY618" s="2"/>
    </row>
    <row r="619" spans="77:77">
      <c r="BY619" s="2"/>
    </row>
    <row r="620" spans="77:77">
      <c r="BY620" s="2"/>
    </row>
    <row r="621" spans="77:77">
      <c r="BY621" s="2"/>
    </row>
    <row r="622" spans="77:77">
      <c r="BY622" s="2"/>
    </row>
    <row r="623" spans="77:77">
      <c r="BY623" s="2"/>
    </row>
    <row r="624" spans="77:77">
      <c r="BY624" s="2"/>
    </row>
    <row r="625" spans="77:77">
      <c r="BY625" s="2"/>
    </row>
    <row r="626" spans="77:77">
      <c r="BY626" s="2"/>
    </row>
    <row r="627" spans="77:77">
      <c r="BY627" s="2"/>
    </row>
    <row r="628" spans="77:77">
      <c r="BY628" s="2"/>
    </row>
    <row r="629" spans="77:77">
      <c r="BY629" s="2"/>
    </row>
    <row r="630" spans="77:77">
      <c r="BY630" s="2"/>
    </row>
    <row r="631" spans="77:77">
      <c r="BY631" s="2"/>
    </row>
    <row r="632" spans="77:77">
      <c r="BY632" s="2"/>
    </row>
    <row r="633" spans="77:77">
      <c r="BY633" s="2"/>
    </row>
    <row r="634" spans="77:77">
      <c r="BY634" s="2"/>
    </row>
    <row r="635" spans="77:77">
      <c r="BY635" s="2"/>
    </row>
    <row r="636" spans="77:77">
      <c r="BY636" s="2"/>
    </row>
    <row r="637" spans="77:77">
      <c r="BY637" s="2"/>
    </row>
    <row r="638" spans="77:77">
      <c r="BY638" s="2"/>
    </row>
    <row r="639" spans="77:77">
      <c r="BY639" s="2"/>
    </row>
    <row r="640" spans="77:77">
      <c r="BY640" s="2"/>
    </row>
    <row r="641" spans="77:77">
      <c r="BY641" s="2"/>
    </row>
    <row r="642" spans="77:77">
      <c r="BY642" s="2"/>
    </row>
    <row r="643" spans="77:77">
      <c r="BY643" s="2"/>
    </row>
    <row r="644" spans="77:77">
      <c r="BY644" s="2"/>
    </row>
    <row r="645" spans="77:77">
      <c r="BY645" s="2"/>
    </row>
    <row r="646" spans="77:77">
      <c r="BY646" s="2"/>
    </row>
    <row r="647" spans="77:77">
      <c r="BY647" s="2"/>
    </row>
    <row r="648" spans="77:77">
      <c r="BY648" s="2"/>
    </row>
    <row r="649" spans="77:77">
      <c r="BY649" s="2"/>
    </row>
    <row r="650" spans="77:77">
      <c r="BY650" s="2"/>
    </row>
    <row r="651" spans="77:77">
      <c r="BY651" s="2"/>
    </row>
    <row r="652" spans="77:77">
      <c r="BY652" s="2"/>
    </row>
    <row r="653" spans="77:77">
      <c r="BY653" s="2"/>
    </row>
    <row r="654" spans="77:77">
      <c r="BY654" s="2"/>
    </row>
    <row r="655" spans="77:77">
      <c r="BY655" s="2"/>
    </row>
    <row r="656" spans="77:77">
      <c r="BY656" s="2"/>
    </row>
    <row r="657" spans="77:77">
      <c r="BY657" s="2"/>
    </row>
    <row r="658" spans="77:77">
      <c r="BY658" s="2"/>
    </row>
    <row r="659" spans="77:77">
      <c r="BY659" s="2"/>
    </row>
    <row r="660" spans="77:77">
      <c r="BY660" s="2"/>
    </row>
    <row r="661" spans="77:77">
      <c r="BY661" s="2"/>
    </row>
    <row r="662" spans="77:77">
      <c r="BY662" s="2"/>
    </row>
    <row r="663" spans="77:77">
      <c r="BY663" s="2"/>
    </row>
    <row r="664" spans="77:77">
      <c r="BY664" s="2"/>
    </row>
    <row r="665" spans="77:77">
      <c r="BY665" s="2"/>
    </row>
    <row r="666" spans="77:77">
      <c r="BY666" s="2"/>
    </row>
    <row r="667" spans="77:77">
      <c r="BY667" s="2"/>
    </row>
    <row r="668" spans="77:77">
      <c r="BY668" s="2"/>
    </row>
    <row r="669" spans="77:77">
      <c r="BY669" s="2"/>
    </row>
    <row r="670" spans="77:77">
      <c r="BY670" s="2"/>
    </row>
    <row r="671" spans="77:77">
      <c r="BY671" s="2"/>
    </row>
    <row r="672" spans="77:77">
      <c r="BY672" s="2"/>
    </row>
    <row r="673" spans="77:77">
      <c r="BY673" s="2"/>
    </row>
    <row r="674" spans="77:77">
      <c r="BY674" s="2"/>
    </row>
    <row r="675" spans="77:77">
      <c r="BY675" s="2"/>
    </row>
    <row r="676" spans="77:77">
      <c r="BY676" s="2"/>
    </row>
    <row r="677" spans="77:77">
      <c r="BY677" s="2"/>
    </row>
    <row r="678" spans="77:77">
      <c r="BY678" s="2"/>
    </row>
    <row r="679" spans="77:77">
      <c r="BY679" s="2"/>
    </row>
    <row r="680" spans="77:77">
      <c r="BY680" s="2"/>
    </row>
    <row r="681" spans="77:77">
      <c r="BY681" s="2"/>
    </row>
    <row r="682" spans="77:77">
      <c r="BY682" s="2"/>
    </row>
    <row r="683" spans="77:77">
      <c r="BY683" s="2"/>
    </row>
    <row r="684" spans="77:77">
      <c r="BY684" s="2"/>
    </row>
    <row r="685" spans="77:77">
      <c r="BY685" s="2"/>
    </row>
    <row r="686" spans="77:77">
      <c r="BY686" s="2"/>
    </row>
    <row r="687" spans="77:77">
      <c r="BY687" s="2"/>
    </row>
    <row r="688" spans="77:77">
      <c r="BY688" s="2"/>
    </row>
    <row r="689" spans="77:77">
      <c r="BY689" s="2"/>
    </row>
    <row r="690" spans="77:77">
      <c r="BY690" s="2"/>
    </row>
    <row r="691" spans="77:77">
      <c r="BY691" s="2"/>
    </row>
    <row r="692" spans="77:77">
      <c r="BY692" s="2"/>
    </row>
    <row r="693" spans="77:77">
      <c r="BY693" s="2"/>
    </row>
    <row r="694" spans="77:77">
      <c r="BY694" s="2"/>
    </row>
    <row r="695" spans="77:77">
      <c r="BY695" s="2"/>
    </row>
    <row r="696" spans="77:77">
      <c r="BY696" s="2"/>
    </row>
    <row r="697" spans="77:77">
      <c r="BY697" s="2"/>
    </row>
    <row r="698" spans="77:77">
      <c r="BY698" s="2"/>
    </row>
    <row r="699" spans="77:77">
      <c r="BY699" s="2"/>
    </row>
    <row r="700" spans="77:77">
      <c r="BY700" s="2"/>
    </row>
    <row r="701" spans="77:77">
      <c r="BY701" s="2"/>
    </row>
    <row r="702" spans="77:77">
      <c r="BY702" s="2"/>
    </row>
    <row r="703" spans="77:77">
      <c r="BY703" s="2"/>
    </row>
    <row r="704" spans="77:77">
      <c r="BY704" s="2"/>
    </row>
    <row r="705" spans="77:77">
      <c r="BY705" s="2"/>
    </row>
    <row r="706" spans="77:77">
      <c r="BY706" s="2"/>
    </row>
    <row r="707" spans="77:77">
      <c r="BY707" s="2"/>
    </row>
    <row r="708" spans="77:77">
      <c r="BY708" s="2"/>
    </row>
    <row r="709" spans="77:77">
      <c r="BY709" s="2"/>
    </row>
    <row r="710" spans="77:77">
      <c r="BY710" s="2"/>
    </row>
    <row r="711" spans="77:77">
      <c r="BY711" s="2"/>
    </row>
    <row r="712" spans="77:77">
      <c r="BY712" s="2"/>
    </row>
    <row r="713" spans="77:77">
      <c r="BY713" s="2"/>
    </row>
    <row r="714" spans="77:77">
      <c r="BY714" s="2"/>
    </row>
    <row r="715" spans="77:77">
      <c r="BY715" s="2"/>
    </row>
    <row r="716" spans="77:77">
      <c r="BY716" s="2"/>
    </row>
    <row r="717" spans="77:77">
      <c r="BY717" s="2"/>
    </row>
    <row r="718" spans="77:77">
      <c r="BY718" s="2"/>
    </row>
    <row r="719" spans="77:77">
      <c r="BY719" s="2"/>
    </row>
    <row r="720" spans="77:77">
      <c r="BY720" s="2"/>
    </row>
    <row r="721" spans="77:77">
      <c r="BY721" s="2"/>
    </row>
    <row r="722" spans="77:77">
      <c r="BY722" s="2"/>
    </row>
    <row r="723" spans="77:77">
      <c r="BY723" s="2"/>
    </row>
    <row r="724" spans="77:77">
      <c r="BY724" s="2"/>
    </row>
    <row r="725" spans="77:77">
      <c r="BY725" s="2"/>
    </row>
    <row r="726" spans="77:77">
      <c r="BY726" s="2"/>
    </row>
    <row r="727" spans="77:77">
      <c r="BY727" s="2"/>
    </row>
    <row r="728" spans="77:77">
      <c r="BY728" s="2"/>
    </row>
    <row r="729" spans="77:77">
      <c r="BY729" s="2"/>
    </row>
    <row r="730" spans="77:77">
      <c r="BY730" s="2"/>
    </row>
    <row r="731" spans="77:77">
      <c r="BY731" s="2"/>
    </row>
    <row r="732" spans="77:77">
      <c r="BY732" s="2"/>
    </row>
    <row r="733" spans="77:77">
      <c r="BY733" s="2"/>
    </row>
    <row r="734" spans="77:77">
      <c r="BY734" s="2"/>
    </row>
    <row r="735" spans="77:77">
      <c r="BY735" s="2"/>
    </row>
    <row r="736" spans="77:77">
      <c r="BY736" s="2"/>
    </row>
    <row r="737" spans="77:77">
      <c r="BY737" s="2"/>
    </row>
    <row r="738" spans="77:77">
      <c r="BY738" s="2"/>
    </row>
    <row r="739" spans="77:77">
      <c r="BY739" s="2"/>
    </row>
    <row r="740" spans="77:77">
      <c r="BY740" s="2"/>
    </row>
    <row r="741" spans="77:77">
      <c r="BY741" s="2"/>
    </row>
    <row r="742" spans="77:77">
      <c r="BY742" s="2"/>
    </row>
    <row r="743" spans="77:77">
      <c r="BY743" s="2"/>
    </row>
    <row r="744" spans="77:77">
      <c r="BY744" s="2"/>
    </row>
    <row r="745" spans="77:77">
      <c r="BY745" s="2"/>
    </row>
    <row r="746" spans="77:77">
      <c r="BY746" s="2"/>
    </row>
    <row r="747" spans="77:77">
      <c r="BY747" s="2"/>
    </row>
    <row r="748" spans="77:77">
      <c r="BY748" s="2"/>
    </row>
    <row r="749" spans="77:77">
      <c r="BY749" s="2"/>
    </row>
    <row r="750" spans="77:77">
      <c r="BY750" s="2"/>
    </row>
    <row r="751" spans="77:77">
      <c r="BY751" s="2"/>
    </row>
    <row r="752" spans="77:77">
      <c r="BY752" s="2"/>
    </row>
    <row r="753" spans="77:77">
      <c r="BY753" s="2"/>
    </row>
    <row r="754" spans="77:77">
      <c r="BY754" s="2"/>
    </row>
    <row r="755" spans="77:77">
      <c r="BY755" s="2"/>
    </row>
    <row r="756" spans="77:77">
      <c r="BY756" s="2"/>
    </row>
    <row r="757" spans="77:77">
      <c r="BY757" s="2"/>
    </row>
    <row r="758" spans="77:77">
      <c r="BY758" s="2"/>
    </row>
    <row r="759" spans="77:77">
      <c r="BY759" s="2"/>
    </row>
    <row r="760" spans="77:77">
      <c r="BY760" s="2"/>
    </row>
    <row r="761" spans="77:77">
      <c r="BY761" s="2"/>
    </row>
    <row r="762" spans="77:77">
      <c r="BY762" s="2"/>
    </row>
    <row r="763" spans="77:77">
      <c r="BY763" s="2"/>
    </row>
    <row r="764" spans="77:77">
      <c r="BY764" s="2"/>
    </row>
    <row r="765" spans="77:77">
      <c r="BY765" s="2"/>
    </row>
    <row r="766" spans="77:77">
      <c r="BY766" s="2"/>
    </row>
    <row r="767" spans="77:77">
      <c r="BY767" s="2"/>
    </row>
    <row r="768" spans="77:77">
      <c r="BY768" s="2"/>
    </row>
    <row r="769" spans="77:77">
      <c r="BY769" s="2"/>
    </row>
    <row r="770" spans="77:77">
      <c r="BY770" s="2"/>
    </row>
    <row r="771" spans="77:77">
      <c r="BY771" s="2"/>
    </row>
    <row r="772" spans="77:77">
      <c r="BY772" s="2"/>
    </row>
    <row r="773" spans="77:77">
      <c r="BY773" s="2"/>
    </row>
    <row r="774" spans="77:77">
      <c r="BY774" s="2"/>
    </row>
    <row r="775" spans="77:77">
      <c r="BY775" s="2"/>
    </row>
    <row r="776" spans="77:77">
      <c r="BY776" s="2"/>
    </row>
    <row r="777" spans="77:77">
      <c r="BY777" s="2"/>
    </row>
    <row r="778" spans="77:77">
      <c r="BY778" s="2"/>
    </row>
    <row r="779" spans="77:77">
      <c r="BY779" s="2"/>
    </row>
    <row r="780" spans="77:77">
      <c r="BY780" s="2"/>
    </row>
    <row r="781" spans="77:77">
      <c r="BY781" s="2"/>
    </row>
    <row r="782" spans="77:77">
      <c r="BY782" s="2"/>
    </row>
    <row r="783" spans="77:77">
      <c r="BY783" s="2"/>
    </row>
    <row r="784" spans="77:77">
      <c r="BY784" s="2"/>
    </row>
    <row r="785" spans="77:77">
      <c r="BY785" s="2"/>
    </row>
    <row r="786" spans="77:77">
      <c r="BY786" s="2"/>
    </row>
    <row r="787" spans="77:77">
      <c r="BY787" s="2"/>
    </row>
    <row r="788" spans="77:77">
      <c r="BY788" s="2"/>
    </row>
    <row r="789" spans="77:77">
      <c r="BY789" s="2"/>
    </row>
    <row r="790" spans="77:77">
      <c r="BY790" s="2"/>
    </row>
    <row r="791" spans="77:77">
      <c r="BY791" s="2"/>
    </row>
    <row r="792" spans="77:77">
      <c r="BY792" s="2"/>
    </row>
    <row r="793" spans="77:77">
      <c r="BY793" s="2"/>
    </row>
    <row r="794" spans="77:77">
      <c r="BY794" s="2"/>
    </row>
    <row r="795" spans="77:77">
      <c r="BY795" s="2"/>
    </row>
    <row r="796" spans="77:77">
      <c r="BY796" s="2"/>
    </row>
    <row r="797" spans="77:77">
      <c r="BY797" s="2"/>
    </row>
    <row r="798" spans="77:77">
      <c r="BY798" s="2"/>
    </row>
    <row r="799" spans="77:77">
      <c r="BY799" s="2"/>
    </row>
    <row r="800" spans="77:77">
      <c r="BY800" s="2"/>
    </row>
    <row r="801" spans="77:77">
      <c r="BY801" s="2"/>
    </row>
    <row r="802" spans="77:77">
      <c r="BY802" s="2"/>
    </row>
    <row r="803" spans="77:77">
      <c r="BY803" s="2"/>
    </row>
    <row r="804" spans="77:77">
      <c r="BY804" s="2"/>
    </row>
    <row r="805" spans="77:77">
      <c r="BY805" s="2"/>
    </row>
    <row r="806" spans="77:77">
      <c r="BY806" s="2"/>
    </row>
    <row r="807" spans="77:77">
      <c r="BY807" s="2"/>
    </row>
    <row r="808" spans="77:77">
      <c r="BY808" s="2"/>
    </row>
    <row r="809" spans="77:77">
      <c r="BY809" s="2"/>
    </row>
    <row r="810" spans="77:77">
      <c r="BY810" s="2"/>
    </row>
    <row r="811" spans="77:77">
      <c r="BY811" s="2"/>
    </row>
    <row r="812" spans="77:77">
      <c r="BY812" s="2"/>
    </row>
    <row r="813" spans="77:77">
      <c r="BY813" s="2"/>
    </row>
    <row r="814" spans="77:77">
      <c r="BY814" s="2"/>
    </row>
    <row r="815" spans="77:77">
      <c r="BY815" s="2"/>
    </row>
    <row r="816" spans="77:77">
      <c r="BY816" s="2"/>
    </row>
    <row r="817" spans="77:77">
      <c r="BY817" s="2"/>
    </row>
    <row r="818" spans="77:77">
      <c r="BY818" s="2"/>
    </row>
    <row r="819" spans="77:77">
      <c r="BY819" s="2"/>
    </row>
    <row r="820" spans="77:77">
      <c r="BY820" s="2"/>
    </row>
    <row r="821" spans="77:77">
      <c r="BY821" s="2"/>
    </row>
    <row r="822" spans="77:77">
      <c r="BY822" s="2"/>
    </row>
    <row r="823" spans="77:77">
      <c r="BY823" s="2"/>
    </row>
    <row r="824" spans="77:77">
      <c r="BY824" s="2"/>
    </row>
    <row r="825" spans="77:77">
      <c r="BY825" s="2"/>
    </row>
    <row r="826" spans="77:77">
      <c r="BY826" s="2"/>
    </row>
    <row r="827" spans="77:77">
      <c r="BY827" s="2"/>
    </row>
    <row r="828" spans="77:77">
      <c r="BY828" s="2"/>
    </row>
    <row r="829" spans="77:77">
      <c r="BY829" s="2"/>
    </row>
    <row r="830" spans="77:77">
      <c r="BY830" s="2"/>
    </row>
    <row r="831" spans="77:77">
      <c r="BY831" s="2"/>
    </row>
    <row r="832" spans="77:77">
      <c r="BY832" s="2"/>
    </row>
    <row r="833" spans="77:77">
      <c r="BY833" s="2"/>
    </row>
    <row r="834" spans="77:77">
      <c r="BY834" s="2"/>
    </row>
    <row r="835" spans="77:77">
      <c r="BY835" s="2"/>
    </row>
    <row r="836" spans="77:77">
      <c r="BY836" s="2"/>
    </row>
    <row r="837" spans="77:77">
      <c r="BY837" s="2"/>
    </row>
    <row r="838" spans="77:77">
      <c r="BY838" s="2"/>
    </row>
    <row r="839" spans="77:77">
      <c r="BY839" s="2"/>
    </row>
    <row r="840" spans="77:77">
      <c r="BY840" s="2"/>
    </row>
    <row r="841" spans="77:77">
      <c r="BY841" s="2"/>
    </row>
    <row r="842" spans="77:77">
      <c r="BY842" s="2"/>
    </row>
    <row r="843" spans="77:77">
      <c r="BY843" s="2"/>
    </row>
    <row r="844" spans="77:77">
      <c r="BY844" s="2"/>
    </row>
    <row r="845" spans="77:77">
      <c r="BY845" s="2"/>
    </row>
    <row r="846" spans="77:77">
      <c r="BY846" s="2"/>
    </row>
    <row r="847" spans="77:77">
      <c r="BY847" s="2"/>
    </row>
    <row r="848" spans="77:77">
      <c r="BY848" s="2"/>
    </row>
    <row r="849" spans="77:77">
      <c r="BY849" s="2"/>
    </row>
    <row r="850" spans="77:77">
      <c r="BY850" s="2"/>
    </row>
    <row r="851" spans="77:77">
      <c r="BY851" s="2"/>
    </row>
    <row r="852" spans="77:77">
      <c r="BY852" s="2"/>
    </row>
    <row r="853" spans="77:77">
      <c r="BY853" s="2"/>
    </row>
    <row r="854" spans="77:77">
      <c r="BY854" s="2"/>
    </row>
    <row r="855" spans="77:77">
      <c r="BY855" s="2"/>
    </row>
    <row r="856" spans="77:77">
      <c r="BY856" s="2"/>
    </row>
    <row r="857" spans="77:77">
      <c r="BY857" s="2"/>
    </row>
    <row r="858" spans="77:77">
      <c r="BY858" s="2"/>
    </row>
    <row r="859" spans="77:77">
      <c r="BY859" s="2"/>
    </row>
    <row r="860" spans="77:77">
      <c r="BY860" s="2"/>
    </row>
    <row r="861" spans="77:77">
      <c r="BY861" s="2"/>
    </row>
    <row r="862" spans="77:77">
      <c r="BY862" s="2"/>
    </row>
    <row r="863" spans="77:77">
      <c r="BY863" s="2"/>
    </row>
    <row r="864" spans="77:77">
      <c r="BY864" s="2"/>
    </row>
    <row r="865" spans="77:77">
      <c r="BY865" s="2"/>
    </row>
    <row r="866" spans="77:77">
      <c r="BY866" s="2"/>
    </row>
    <row r="867" spans="77:77">
      <c r="BY867" s="2"/>
    </row>
    <row r="868" spans="77:77">
      <c r="BY868" s="2"/>
    </row>
    <row r="869" spans="77:77">
      <c r="BY869" s="2"/>
    </row>
    <row r="870" spans="77:77">
      <c r="BY870" s="2"/>
    </row>
    <row r="871" spans="77:77">
      <c r="BY871" s="2"/>
    </row>
    <row r="872" spans="77:77">
      <c r="BY872" s="2"/>
    </row>
    <row r="873" spans="77:77">
      <c r="BY873" s="2"/>
    </row>
    <row r="874" spans="77:77">
      <c r="BY874" s="2"/>
    </row>
    <row r="875" spans="77:77">
      <c r="BY875" s="2"/>
    </row>
    <row r="876" spans="77:77">
      <c r="BY876" s="2"/>
    </row>
    <row r="877" spans="77:77">
      <c r="BY877" s="2"/>
    </row>
    <row r="878" spans="77:77">
      <c r="BY878" s="2"/>
    </row>
    <row r="879" spans="77:77">
      <c r="BY879" s="2"/>
    </row>
    <row r="880" spans="77:77">
      <c r="BY880" s="2"/>
    </row>
    <row r="881" spans="77:77">
      <c r="BY881" s="2"/>
    </row>
    <row r="882" spans="77:77">
      <c r="BY882" s="2"/>
    </row>
    <row r="883" spans="77:77">
      <c r="BY883" s="2"/>
    </row>
    <row r="884" spans="77:77">
      <c r="BY884" s="2"/>
    </row>
    <row r="885" spans="77:77">
      <c r="BY885" s="2"/>
    </row>
    <row r="886" spans="77:77">
      <c r="BY886" s="2"/>
    </row>
    <row r="887" spans="77:77">
      <c r="BY887" s="2"/>
    </row>
    <row r="888" spans="77:77">
      <c r="BY888" s="2"/>
    </row>
    <row r="889" spans="77:77">
      <c r="BY889" s="2"/>
    </row>
    <row r="890" spans="77:77">
      <c r="BY890" s="2"/>
    </row>
    <row r="891" spans="77:77">
      <c r="BY891" s="2"/>
    </row>
    <row r="892" spans="77:77">
      <c r="BY892" s="2"/>
    </row>
    <row r="893" spans="77:77">
      <c r="BY893" s="2"/>
    </row>
    <row r="894" spans="77:77">
      <c r="BY894" s="2"/>
    </row>
    <row r="895" spans="77:77">
      <c r="BY895" s="2"/>
    </row>
    <row r="896" spans="77:77">
      <c r="BY896" s="2"/>
    </row>
    <row r="897" spans="77:77">
      <c r="BY897" s="2"/>
    </row>
    <row r="898" spans="77:77">
      <c r="BY898" s="2"/>
    </row>
    <row r="899" spans="77:77">
      <c r="BY899" s="2"/>
    </row>
    <row r="900" spans="77:77">
      <c r="BY900" s="2"/>
    </row>
    <row r="901" spans="77:77">
      <c r="BY901" s="2"/>
    </row>
    <row r="902" spans="77:77">
      <c r="BY902" s="2"/>
    </row>
    <row r="903" spans="77:77">
      <c r="BY903" s="2"/>
    </row>
    <row r="904" spans="77:77">
      <c r="BY904" s="2"/>
    </row>
    <row r="905" spans="77:77">
      <c r="BY905" s="2"/>
    </row>
    <row r="906" spans="77:77">
      <c r="BY906" s="2"/>
    </row>
    <row r="907" spans="77:77">
      <c r="BY907" s="2"/>
    </row>
    <row r="908" spans="77:77">
      <c r="BY908" s="2"/>
    </row>
    <row r="909" spans="77:77">
      <c r="BY909" s="2"/>
    </row>
    <row r="910" spans="77:77">
      <c r="BY910" s="2"/>
    </row>
    <row r="911" spans="77:77">
      <c r="BY911" s="2"/>
    </row>
    <row r="912" spans="77:77">
      <c r="BY912" s="2"/>
    </row>
    <row r="913" spans="77:77">
      <c r="BY913" s="2"/>
    </row>
    <row r="914" spans="77:77">
      <c r="BY914" s="2"/>
    </row>
    <row r="915" spans="77:77">
      <c r="BY915" s="2"/>
    </row>
    <row r="916" spans="77:77">
      <c r="BY916" s="2"/>
    </row>
    <row r="917" spans="77:77">
      <c r="BY917" s="2"/>
    </row>
    <row r="918" spans="77:77">
      <c r="BY918" s="2"/>
    </row>
    <row r="919" spans="77:77">
      <c r="BY919" s="2"/>
    </row>
    <row r="920" spans="77:77">
      <c r="BY920" s="2"/>
    </row>
    <row r="921" spans="77:77">
      <c r="BY921" s="2"/>
    </row>
    <row r="922" spans="77:77">
      <c r="BY922" s="2"/>
    </row>
    <row r="923" spans="77:77">
      <c r="BY923" s="2"/>
    </row>
    <row r="924" spans="77:77">
      <c r="BY924" s="2"/>
    </row>
    <row r="925" spans="77:77">
      <c r="BY925" s="2"/>
    </row>
    <row r="926" spans="77:77">
      <c r="BY926" s="2"/>
    </row>
    <row r="927" spans="77:77">
      <c r="BY927" s="2"/>
    </row>
    <row r="928" spans="77:77">
      <c r="BY928" s="2"/>
    </row>
    <row r="929" spans="77:77">
      <c r="BY929" s="2"/>
    </row>
    <row r="930" spans="77:77">
      <c r="BY930" s="2"/>
    </row>
    <row r="931" spans="77:77">
      <c r="BY931" s="2"/>
    </row>
    <row r="932" spans="77:77">
      <c r="BY932" s="2"/>
    </row>
    <row r="933" spans="77:77">
      <c r="BY933" s="2"/>
    </row>
    <row r="934" spans="77:77">
      <c r="BY934" s="2"/>
    </row>
    <row r="935" spans="77:77">
      <c r="BY935" s="2"/>
    </row>
    <row r="936" spans="77:77">
      <c r="BY936" s="2"/>
    </row>
    <row r="937" spans="77:77">
      <c r="BY937" s="2"/>
    </row>
    <row r="938" spans="77:77">
      <c r="BY938" s="2"/>
    </row>
    <row r="939" spans="77:77">
      <c r="BY939" s="2"/>
    </row>
    <row r="940" spans="77:77">
      <c r="BY940" s="2"/>
    </row>
    <row r="941" spans="77:77">
      <c r="BY941" s="2"/>
    </row>
    <row r="942" spans="77:77">
      <c r="BY942" s="2"/>
    </row>
    <row r="943" spans="77:77">
      <c r="BY943" s="2"/>
    </row>
    <row r="944" spans="77:77">
      <c r="BY944" s="2"/>
    </row>
    <row r="945" spans="77:77">
      <c r="BY945" s="2"/>
    </row>
    <row r="946" spans="77:77">
      <c r="BY946" s="2"/>
    </row>
    <row r="947" spans="77:77">
      <c r="BY947" s="2"/>
    </row>
    <row r="948" spans="77:77">
      <c r="BY948" s="2"/>
    </row>
    <row r="949" spans="77:77">
      <c r="BY949" s="2"/>
    </row>
    <row r="950" spans="77:77">
      <c r="BY950" s="2"/>
    </row>
    <row r="951" spans="77:77">
      <c r="BY951" s="2"/>
    </row>
    <row r="952" spans="77:77">
      <c r="BY952" s="2"/>
    </row>
    <row r="953" spans="77:77">
      <c r="BY953" s="2"/>
    </row>
    <row r="954" spans="77:77">
      <c r="BY954" s="2"/>
    </row>
    <row r="955" spans="77:77">
      <c r="BY955" s="2"/>
    </row>
    <row r="956" spans="77:77">
      <c r="BY956" s="2"/>
    </row>
    <row r="957" spans="77:77">
      <c r="BY957" s="2"/>
    </row>
    <row r="958" spans="77:77">
      <c r="BY958" s="2"/>
    </row>
    <row r="959" spans="77:77">
      <c r="BY959" s="2"/>
    </row>
    <row r="960" spans="77:77">
      <c r="BY960" s="2"/>
    </row>
    <row r="961" spans="77:77">
      <c r="BY961" s="2"/>
    </row>
    <row r="962" spans="77:77">
      <c r="BY962" s="2"/>
    </row>
    <row r="963" spans="77:77">
      <c r="BY963" s="2"/>
    </row>
    <row r="964" spans="77:77">
      <c r="BY964" s="2"/>
    </row>
    <row r="965" spans="77:77">
      <c r="BY965" s="2"/>
    </row>
    <row r="966" spans="77:77">
      <c r="BY966" s="2"/>
    </row>
    <row r="967" spans="77:77">
      <c r="BY967" s="2"/>
    </row>
    <row r="968" spans="77:77">
      <c r="BY968" s="2"/>
    </row>
    <row r="969" spans="77:77">
      <c r="BY969" s="2"/>
    </row>
    <row r="970" spans="77:77">
      <c r="BY970" s="2"/>
    </row>
    <row r="971" spans="77:77">
      <c r="BY971" s="2"/>
    </row>
    <row r="972" spans="77:77">
      <c r="BY972" s="2"/>
    </row>
    <row r="973" spans="77:77">
      <c r="BY973" s="2"/>
    </row>
    <row r="974" spans="77:77">
      <c r="BY974" s="2"/>
    </row>
    <row r="975" spans="77:77">
      <c r="BY975" s="2"/>
    </row>
    <row r="976" spans="77:77">
      <c r="BY976" s="2"/>
    </row>
    <row r="977" spans="77:77">
      <c r="BY977" s="2"/>
    </row>
    <row r="978" spans="77:77">
      <c r="BY978" s="2"/>
    </row>
    <row r="979" spans="77:77">
      <c r="BY979" s="2"/>
    </row>
    <row r="980" spans="77:77">
      <c r="BY980" s="2"/>
    </row>
    <row r="981" spans="77:77">
      <c r="BY981" s="2"/>
    </row>
    <row r="982" spans="77:77">
      <c r="BY982" s="2"/>
    </row>
    <row r="983" spans="77:77">
      <c r="BY983" s="2"/>
    </row>
    <row r="984" spans="77:77">
      <c r="BY984" s="2"/>
    </row>
    <row r="985" spans="77:77">
      <c r="BY985" s="2"/>
    </row>
    <row r="986" spans="77:77">
      <c r="BY986" s="2"/>
    </row>
    <row r="987" spans="77:77">
      <c r="BY987" s="2"/>
    </row>
    <row r="988" spans="77:77">
      <c r="BY988" s="2"/>
    </row>
    <row r="989" spans="77:77">
      <c r="BY989" s="2"/>
    </row>
    <row r="990" spans="77:77">
      <c r="BY990" s="2"/>
    </row>
    <row r="991" spans="77:77">
      <c r="BY991" s="2"/>
    </row>
    <row r="992" spans="77:77">
      <c r="BY992" s="2"/>
    </row>
    <row r="993" spans="77:77">
      <c r="BY993" s="2"/>
    </row>
    <row r="994" spans="77:77">
      <c r="BY994" s="2"/>
    </row>
    <row r="995" spans="77:77">
      <c r="BY995" s="2"/>
    </row>
    <row r="996" spans="77:77">
      <c r="BY996" s="2"/>
    </row>
    <row r="997" spans="77:77">
      <c r="BY997" s="2"/>
    </row>
    <row r="998" spans="77:77">
      <c r="BY998" s="2"/>
    </row>
    <row r="999" spans="77:77">
      <c r="BY999" s="2"/>
    </row>
    <row r="1000" spans="77:77">
      <c r="BY1000" s="2"/>
    </row>
    <row r="1001" spans="77:77">
      <c r="BY1001" s="2"/>
    </row>
    <row r="1002" spans="77:77">
      <c r="BY1002" s="2"/>
    </row>
    <row r="1003" spans="77:77">
      <c r="BY1003" s="2"/>
    </row>
    <row r="1004" spans="77:77">
      <c r="BY1004" s="2"/>
    </row>
    <row r="1005" spans="77:77">
      <c r="BY1005" s="2"/>
    </row>
    <row r="1006" spans="77:77">
      <c r="BY1006" s="2"/>
    </row>
    <row r="1007" spans="77:77">
      <c r="BY1007" s="2"/>
    </row>
    <row r="1008" spans="77:77">
      <c r="BY1008" s="2"/>
    </row>
    <row r="1009" spans="77:77">
      <c r="BY1009" s="2"/>
    </row>
    <row r="1010" spans="77:77">
      <c r="BY1010" s="2"/>
    </row>
    <row r="1011" spans="77:77">
      <c r="BY1011" s="2"/>
    </row>
    <row r="1012" spans="77:77">
      <c r="BY1012" s="2"/>
    </row>
    <row r="1013" spans="77:77">
      <c r="BY1013" s="2"/>
    </row>
    <row r="1014" spans="77:77">
      <c r="BY1014" s="2"/>
    </row>
    <row r="1015" spans="77:77">
      <c r="BY1015" s="2"/>
    </row>
    <row r="1016" spans="77:77">
      <c r="BY1016" s="2"/>
    </row>
    <row r="1017" spans="77:77">
      <c r="BY1017" s="2"/>
    </row>
    <row r="1018" spans="77:77">
      <c r="BY1018" s="2"/>
    </row>
    <row r="1019" spans="77:77">
      <c r="BY1019" s="2"/>
    </row>
    <row r="1020" spans="77:77">
      <c r="BY1020" s="2"/>
    </row>
    <row r="1021" spans="77:77">
      <c r="BY1021" s="2"/>
    </row>
    <row r="1022" spans="77:77">
      <c r="BY1022" s="2"/>
    </row>
    <row r="1023" spans="77:77">
      <c r="BY1023" s="2"/>
    </row>
    <row r="1024" spans="77:77">
      <c r="BY1024" s="2"/>
    </row>
    <row r="1025" spans="77:77">
      <c r="BY1025" s="2"/>
    </row>
    <row r="1026" spans="77:77">
      <c r="BY1026" s="2"/>
    </row>
    <row r="1027" spans="77:77">
      <c r="BY1027" s="2"/>
    </row>
    <row r="1028" spans="77:77">
      <c r="BY1028" s="2"/>
    </row>
    <row r="1029" spans="77:77">
      <c r="BY1029" s="2"/>
    </row>
    <row r="1030" spans="77:77">
      <c r="BY1030" s="2"/>
    </row>
    <row r="1031" spans="77:77">
      <c r="BY1031" s="2"/>
    </row>
    <row r="1032" spans="77:77">
      <c r="BY1032" s="2"/>
    </row>
    <row r="1033" spans="77:77">
      <c r="BY1033" s="2"/>
    </row>
    <row r="1034" spans="77:77">
      <c r="BY1034" s="2"/>
    </row>
    <row r="1035" spans="77:77">
      <c r="BY1035" s="2"/>
    </row>
    <row r="1036" spans="77:77">
      <c r="BY1036" s="2"/>
    </row>
    <row r="1037" spans="77:77">
      <c r="BY1037" s="2"/>
    </row>
    <row r="1038" spans="77:77">
      <c r="BY1038" s="2"/>
    </row>
    <row r="1039" spans="77:77">
      <c r="BY1039" s="2"/>
    </row>
    <row r="1040" spans="77:77">
      <c r="BY1040" s="2"/>
    </row>
    <row r="1041" spans="77:77">
      <c r="BY1041" s="2"/>
    </row>
    <row r="1042" spans="77:77">
      <c r="BY1042" s="2"/>
    </row>
    <row r="1043" spans="77:77">
      <c r="BY1043" s="2"/>
    </row>
    <row r="1044" spans="77:77">
      <c r="BY1044" s="2"/>
    </row>
    <row r="1045" spans="77:77">
      <c r="BY1045" s="2"/>
    </row>
    <row r="1046" spans="77:77">
      <c r="BY1046" s="2"/>
    </row>
    <row r="1047" spans="77:77">
      <c r="BY1047" s="2"/>
    </row>
    <row r="1048" spans="77:77">
      <c r="BY1048" s="2"/>
    </row>
    <row r="1049" spans="77:77">
      <c r="BY1049" s="2"/>
    </row>
    <row r="1050" spans="77:77">
      <c r="BY1050" s="2"/>
    </row>
    <row r="1051" spans="77:77">
      <c r="BY1051" s="2"/>
    </row>
    <row r="1052" spans="77:77">
      <c r="BY1052" s="2"/>
    </row>
    <row r="1053" spans="77:77">
      <c r="BY1053" s="2"/>
    </row>
    <row r="1054" spans="77:77">
      <c r="BY1054" s="2"/>
    </row>
    <row r="1055" spans="77:77">
      <c r="BY1055" s="2"/>
    </row>
    <row r="1056" spans="77:77">
      <c r="BY1056" s="2"/>
    </row>
    <row r="1057" spans="77:77">
      <c r="BY1057" s="2"/>
    </row>
    <row r="1058" spans="77:77">
      <c r="BY1058" s="2"/>
    </row>
    <row r="1059" spans="77:77">
      <c r="BY1059" s="2"/>
    </row>
    <row r="1060" spans="77:77">
      <c r="BY1060" s="2"/>
    </row>
    <row r="1061" spans="77:77">
      <c r="BY1061" s="2"/>
    </row>
    <row r="1062" spans="77:77">
      <c r="BY1062" s="2"/>
    </row>
    <row r="1063" spans="77:77">
      <c r="BY1063" s="2"/>
    </row>
    <row r="1064" spans="77:77">
      <c r="BY1064" s="2"/>
    </row>
    <row r="1065" spans="77:77">
      <c r="BY1065" s="2"/>
    </row>
    <row r="1066" spans="77:77">
      <c r="BY1066" s="2"/>
    </row>
    <row r="1067" spans="77:77">
      <c r="BY1067" s="2"/>
    </row>
    <row r="1068" spans="77:77">
      <c r="BY1068" s="2"/>
    </row>
    <row r="1069" spans="77:77">
      <c r="BY1069" s="2"/>
    </row>
    <row r="1070" spans="77:77">
      <c r="BY1070" s="2"/>
    </row>
    <row r="1071" spans="77:77">
      <c r="BY1071" s="2"/>
    </row>
    <row r="1072" spans="77:77">
      <c r="BY1072" s="2"/>
    </row>
    <row r="1073" spans="77:77">
      <c r="BY1073" s="2"/>
    </row>
    <row r="1074" spans="77:77">
      <c r="BY1074" s="2"/>
    </row>
    <row r="1075" spans="77:77">
      <c r="BY1075" s="2"/>
    </row>
    <row r="1076" spans="77:77">
      <c r="BY1076" s="2"/>
    </row>
    <row r="1077" spans="77:77">
      <c r="BY1077" s="2"/>
    </row>
    <row r="1078" spans="77:77">
      <c r="BY1078" s="2"/>
    </row>
    <row r="1079" spans="77:77">
      <c r="BY1079" s="2"/>
    </row>
    <row r="1080" spans="77:77">
      <c r="BY1080" s="2"/>
    </row>
    <row r="1081" spans="77:77">
      <c r="BY1081" s="2"/>
    </row>
    <row r="1082" spans="77:77">
      <c r="BY1082" s="2"/>
    </row>
    <row r="1083" spans="77:77">
      <c r="BY1083" s="2"/>
    </row>
    <row r="1084" spans="77:77">
      <c r="BY1084" s="2"/>
    </row>
    <row r="1085" spans="77:77">
      <c r="BY1085" s="2"/>
    </row>
    <row r="1086" spans="77:77">
      <c r="BY1086" s="2"/>
    </row>
    <row r="1087" spans="77:77">
      <c r="BY1087" s="2"/>
    </row>
    <row r="1088" spans="77:77">
      <c r="BY1088" s="2"/>
    </row>
    <row r="1089" spans="77:77">
      <c r="BY1089" s="2"/>
    </row>
    <row r="1090" spans="77:77">
      <c r="BY1090" s="2"/>
    </row>
    <row r="1091" spans="77:77">
      <c r="BY1091" s="2"/>
    </row>
    <row r="1092" spans="77:77">
      <c r="BY1092" s="2"/>
    </row>
    <row r="1093" spans="77:77">
      <c r="BY1093" s="2"/>
    </row>
    <row r="1094" spans="77:77">
      <c r="BY1094" s="2"/>
    </row>
    <row r="1095" spans="77:77">
      <c r="BY1095" s="2"/>
    </row>
    <row r="1096" spans="77:77">
      <c r="BY1096" s="2"/>
    </row>
    <row r="1097" spans="77:77">
      <c r="BY1097" s="2"/>
    </row>
    <row r="1098" spans="77:77">
      <c r="BY1098" s="2"/>
    </row>
    <row r="1099" spans="77:77">
      <c r="BY1099" s="2"/>
    </row>
    <row r="1100" spans="77:77">
      <c r="BY1100" s="2"/>
    </row>
    <row r="1101" spans="77:77">
      <c r="BY1101" s="2"/>
    </row>
    <row r="1102" spans="77:77">
      <c r="BY1102" s="2"/>
    </row>
    <row r="1103" spans="77:77">
      <c r="BY1103" s="2"/>
    </row>
    <row r="1104" spans="77:77">
      <c r="BY1104" s="2"/>
    </row>
    <row r="1105" spans="77:77">
      <c r="BY1105" s="2"/>
    </row>
    <row r="1106" spans="77:77">
      <c r="BY1106" s="2"/>
    </row>
    <row r="1107" spans="77:77">
      <c r="BY1107" s="2"/>
    </row>
    <row r="1108" spans="77:77">
      <c r="BY1108" s="2"/>
    </row>
    <row r="1109" spans="77:77">
      <c r="BY1109" s="2"/>
    </row>
    <row r="1110" spans="77:77">
      <c r="BY1110" s="2"/>
    </row>
    <row r="1111" spans="77:77">
      <c r="BY1111" s="2"/>
    </row>
    <row r="1112" spans="77:77">
      <c r="BY1112" s="2"/>
    </row>
    <row r="1113" spans="77:77">
      <c r="BY1113" s="2"/>
    </row>
    <row r="1114" spans="77:77">
      <c r="BY1114" s="2"/>
    </row>
    <row r="1115" spans="77:77">
      <c r="BY1115" s="2"/>
    </row>
    <row r="1116" spans="77:77">
      <c r="BY1116" s="2"/>
    </row>
    <row r="1117" spans="77:77">
      <c r="BY1117" s="2"/>
    </row>
    <row r="1118" spans="77:77">
      <c r="BY1118" s="2"/>
    </row>
    <row r="1119" spans="77:77">
      <c r="BY1119" s="2"/>
    </row>
    <row r="1120" spans="77:77">
      <c r="BY1120" s="2"/>
    </row>
    <row r="1121" spans="77:77">
      <c r="BY1121" s="2"/>
    </row>
    <row r="1122" spans="77:77">
      <c r="BY1122" s="2"/>
    </row>
    <row r="1123" spans="77:77">
      <c r="BY1123" s="2"/>
    </row>
    <row r="1124" spans="77:77">
      <c r="BY1124" s="2"/>
    </row>
    <row r="1125" spans="77:77">
      <c r="BY1125" s="2"/>
    </row>
    <row r="1126" spans="77:77">
      <c r="BY1126" s="2"/>
    </row>
    <row r="1127" spans="77:77">
      <c r="BY1127" s="2"/>
    </row>
    <row r="1128" spans="77:77">
      <c r="BY1128" s="2"/>
    </row>
    <row r="1129" spans="77:77">
      <c r="BY1129" s="2"/>
    </row>
    <row r="1130" spans="77:77">
      <c r="BY1130" s="2"/>
    </row>
    <row r="1131" spans="77:77">
      <c r="BY1131" s="2"/>
    </row>
    <row r="1132" spans="77:77">
      <c r="BY1132" s="2"/>
    </row>
    <row r="1133" spans="77:77">
      <c r="BY1133" s="2"/>
    </row>
    <row r="1134" spans="77:77">
      <c r="BY1134" s="2"/>
    </row>
    <row r="1135" spans="77:77">
      <c r="BY1135" s="2"/>
    </row>
    <row r="1136" spans="77:77">
      <c r="BY1136" s="2"/>
    </row>
    <row r="1137" spans="77:77">
      <c r="BY1137" s="2"/>
    </row>
    <row r="1138" spans="77:77">
      <c r="BY1138" s="2"/>
    </row>
    <row r="1139" spans="77:77">
      <c r="BY1139" s="2"/>
    </row>
    <row r="1140" spans="77:77">
      <c r="BY1140" s="2"/>
    </row>
    <row r="1141" spans="77:77">
      <c r="BY1141" s="2"/>
    </row>
    <row r="1142" spans="77:77">
      <c r="BY1142" s="2"/>
    </row>
    <row r="1143" spans="77:77">
      <c r="BY1143" s="2"/>
    </row>
    <row r="1144" spans="77:77">
      <c r="BY1144" s="2"/>
    </row>
    <row r="1145" spans="77:77">
      <c r="BY1145" s="2"/>
    </row>
    <row r="1146" spans="77:77">
      <c r="BY1146" s="2"/>
    </row>
    <row r="1147" spans="77:77">
      <c r="BY1147" s="2"/>
    </row>
    <row r="1148" spans="77:77">
      <c r="BY1148" s="2"/>
    </row>
    <row r="1149" spans="77:77">
      <c r="BY1149" s="2"/>
    </row>
    <row r="1150" spans="77:77">
      <c r="BY1150" s="2"/>
    </row>
    <row r="1151" spans="77:77">
      <c r="BY1151" s="2"/>
    </row>
    <row r="1152" spans="77:77">
      <c r="BY1152" s="2"/>
    </row>
    <row r="1153" spans="77:77">
      <c r="BY1153" s="2"/>
    </row>
    <row r="1154" spans="77:77">
      <c r="BY1154" s="2"/>
    </row>
    <row r="1155" spans="77:77">
      <c r="BY1155" s="2"/>
    </row>
    <row r="1156" spans="77:77">
      <c r="BY1156" s="2"/>
    </row>
    <row r="1157" spans="77:77">
      <c r="BY1157" s="2"/>
    </row>
    <row r="1158" spans="77:77">
      <c r="BY1158" s="2"/>
    </row>
    <row r="1159" spans="77:77">
      <c r="BY1159" s="2"/>
    </row>
    <row r="1160" spans="77:77">
      <c r="BY1160" s="2"/>
    </row>
    <row r="1161" spans="77:77">
      <c r="BY1161" s="2"/>
    </row>
    <row r="1162" spans="77:77">
      <c r="BY1162" s="2"/>
    </row>
    <row r="1163" spans="77:77">
      <c r="BY1163" s="2"/>
    </row>
    <row r="1164" spans="77:77">
      <c r="BY1164" s="2"/>
    </row>
    <row r="1165" spans="77:77">
      <c r="BY1165" s="2"/>
    </row>
    <row r="1166" spans="77:77">
      <c r="BY1166" s="2"/>
    </row>
    <row r="1167" spans="77:77">
      <c r="BY1167" s="2"/>
    </row>
    <row r="1168" spans="77:77">
      <c r="BY1168" s="2"/>
    </row>
    <row r="1169" spans="77:77">
      <c r="BY1169" s="2"/>
    </row>
    <row r="1170" spans="77:77">
      <c r="BY1170" s="2"/>
    </row>
    <row r="1171" spans="77:77">
      <c r="BY1171" s="2"/>
    </row>
    <row r="1172" spans="77:77">
      <c r="BY1172" s="2"/>
    </row>
    <row r="1173" spans="77:77">
      <c r="BY1173" s="2"/>
    </row>
    <row r="1174" spans="77:77">
      <c r="BY1174" s="2"/>
    </row>
    <row r="1175" spans="77:77">
      <c r="BY1175" s="2"/>
    </row>
    <row r="1176" spans="77:77">
      <c r="BY1176" s="2"/>
    </row>
    <row r="1177" spans="77:77">
      <c r="BY1177" s="2"/>
    </row>
    <row r="1178" spans="77:77">
      <c r="BY1178" s="2"/>
    </row>
    <row r="1179" spans="77:77">
      <c r="BY1179" s="2"/>
    </row>
    <row r="1180" spans="77:77">
      <c r="BY1180" s="2"/>
    </row>
    <row r="1181" spans="77:77">
      <c r="BY1181" s="2"/>
    </row>
    <row r="1182" spans="77:77">
      <c r="BY1182" s="2"/>
    </row>
    <row r="1183" spans="77:77">
      <c r="BY1183" s="2"/>
    </row>
    <row r="1184" spans="77:77">
      <c r="BY1184" s="2"/>
    </row>
    <row r="1185" spans="77:77">
      <c r="BY1185" s="2"/>
    </row>
    <row r="1186" spans="77:77">
      <c r="BY1186" s="2"/>
    </row>
    <row r="1187" spans="77:77">
      <c r="BY1187" s="2"/>
    </row>
    <row r="1188" spans="77:77">
      <c r="BY1188" s="2"/>
    </row>
    <row r="1189" spans="77:77">
      <c r="BY1189" s="2"/>
    </row>
    <row r="1190" spans="77:77">
      <c r="BY1190" s="2"/>
    </row>
    <row r="1191" spans="77:77">
      <c r="BY1191" s="2"/>
    </row>
    <row r="1192" spans="77:77">
      <c r="BY1192" s="2"/>
    </row>
    <row r="1193" spans="77:77">
      <c r="BY1193" s="2"/>
    </row>
    <row r="1194" spans="77:77">
      <c r="BY1194" s="2"/>
    </row>
    <row r="1195" spans="77:77">
      <c r="BY1195" s="2"/>
    </row>
    <row r="1196" spans="77:77">
      <c r="BY1196" s="2"/>
    </row>
    <row r="1197" spans="77:77">
      <c r="BY1197" s="2"/>
    </row>
    <row r="1198" spans="77:77">
      <c r="BY1198" s="2"/>
    </row>
    <row r="1199" spans="77:77">
      <c r="BY1199" s="2"/>
    </row>
    <row r="1200" spans="77:77">
      <c r="BY1200" s="2"/>
    </row>
    <row r="1201" spans="77:77">
      <c r="BY1201" s="2"/>
    </row>
    <row r="1202" spans="77:77">
      <c r="BY1202" s="2"/>
    </row>
    <row r="1203" spans="77:77">
      <c r="BY1203" s="2"/>
    </row>
    <row r="1204" spans="77:77">
      <c r="BY1204" s="2"/>
    </row>
    <row r="1205" spans="77:77">
      <c r="BY1205" s="2"/>
    </row>
    <row r="1206" spans="77:77">
      <c r="BY1206" s="2"/>
    </row>
    <row r="1207" spans="77:77">
      <c r="BY1207" s="2"/>
    </row>
    <row r="1208" spans="77:77">
      <c r="BY1208" s="2"/>
    </row>
    <row r="1209" spans="77:77">
      <c r="BY1209" s="2"/>
    </row>
    <row r="1210" spans="77:77">
      <c r="BY1210" s="2"/>
    </row>
    <row r="1211" spans="77:77">
      <c r="BY1211" s="2"/>
    </row>
    <row r="1212" spans="77:77">
      <c r="BY1212" s="2"/>
    </row>
    <row r="1213" spans="77:77">
      <c r="BY1213" s="2"/>
    </row>
    <row r="1214" spans="77:77">
      <c r="BY1214" s="2"/>
    </row>
    <row r="1215" spans="77:77">
      <c r="BY1215" s="2"/>
    </row>
    <row r="1216" spans="77:77">
      <c r="BY1216" s="2"/>
    </row>
    <row r="1217" spans="77:77">
      <c r="BY1217" s="2"/>
    </row>
    <row r="1218" spans="77:77">
      <c r="BY1218" s="2"/>
    </row>
    <row r="1219" spans="77:77">
      <c r="BY1219" s="2"/>
    </row>
    <row r="1220" spans="77:77">
      <c r="BY1220" s="2"/>
    </row>
    <row r="1221" spans="77:77">
      <c r="BY1221" s="2"/>
    </row>
    <row r="1222" spans="77:77">
      <c r="BY1222" s="2"/>
    </row>
    <row r="1223" spans="77:77">
      <c r="BY1223" s="2"/>
    </row>
    <row r="1224" spans="77:77">
      <c r="BY1224" s="2"/>
    </row>
    <row r="1225" spans="77:77">
      <c r="BY1225" s="2"/>
    </row>
    <row r="1226" spans="77:77">
      <c r="BY1226" s="2"/>
    </row>
    <row r="1227" spans="77:77">
      <c r="BY1227" s="2"/>
    </row>
    <row r="1228" spans="77:77">
      <c r="BY1228" s="2"/>
    </row>
    <row r="1229" spans="77:77">
      <c r="BY1229" s="2"/>
    </row>
    <row r="1230" spans="77:77">
      <c r="BY1230" s="2"/>
    </row>
    <row r="1231" spans="77:77">
      <c r="BY1231" s="2"/>
    </row>
    <row r="1232" spans="77:77">
      <c r="BY1232" s="2"/>
    </row>
    <row r="1233" spans="77:77">
      <c r="BY1233" s="2"/>
    </row>
    <row r="1234" spans="77:77">
      <c r="BY1234" s="2"/>
    </row>
    <row r="1235" spans="77:77">
      <c r="BY1235" s="2"/>
    </row>
    <row r="1236" spans="77:77">
      <c r="BY1236" s="2"/>
    </row>
    <row r="1237" spans="77:77">
      <c r="BY1237" s="2"/>
    </row>
    <row r="1238" spans="77:77">
      <c r="BY1238" s="2"/>
    </row>
    <row r="1239" spans="77:77">
      <c r="BY1239" s="2"/>
    </row>
    <row r="1240" spans="77:77">
      <c r="BY1240" s="2"/>
    </row>
    <row r="1241" spans="77:77">
      <c r="BY1241" s="2"/>
    </row>
    <row r="1242" spans="77:77">
      <c r="BY1242" s="2"/>
    </row>
    <row r="1243" spans="77:77">
      <c r="BY1243" s="2"/>
    </row>
    <row r="1244" spans="77:77">
      <c r="BY1244" s="2"/>
    </row>
    <row r="1245" spans="77:77">
      <c r="BY1245" s="2"/>
    </row>
    <row r="1246" spans="77:77">
      <c r="BY1246" s="2"/>
    </row>
    <row r="1247" spans="77:77">
      <c r="BY1247" s="2"/>
    </row>
    <row r="1248" spans="77:77">
      <c r="BY1248" s="2"/>
    </row>
    <row r="1249" spans="77:77">
      <c r="BY1249" s="2"/>
    </row>
    <row r="1250" spans="77:77">
      <c r="BY1250" s="2"/>
    </row>
    <row r="1251" spans="77:77">
      <c r="BY1251" s="2"/>
    </row>
    <row r="1252" spans="77:77">
      <c r="BY1252" s="2"/>
    </row>
    <row r="1253" spans="77:77">
      <c r="BY1253" s="2"/>
    </row>
    <row r="1254" spans="77:77">
      <c r="BY1254" s="2"/>
    </row>
    <row r="1255" spans="77:77">
      <c r="BY1255" s="2"/>
    </row>
    <row r="1256" spans="77:77">
      <c r="BY1256" s="2"/>
    </row>
    <row r="1257" spans="77:77">
      <c r="BY1257" s="2"/>
    </row>
    <row r="1258" spans="77:77">
      <c r="BY1258" s="2"/>
    </row>
    <row r="1259" spans="77:77">
      <c r="BY1259" s="2"/>
    </row>
    <row r="1260" spans="77:77">
      <c r="BY1260" s="2"/>
    </row>
    <row r="1261" spans="77:77">
      <c r="BY1261" s="2"/>
    </row>
    <row r="1262" spans="77:77">
      <c r="BY1262" s="2"/>
    </row>
    <row r="1263" spans="77:77">
      <c r="BY1263" s="2"/>
    </row>
    <row r="1264" spans="77:77">
      <c r="BY1264" s="2"/>
    </row>
    <row r="1265" spans="77:77">
      <c r="BY1265" s="2"/>
    </row>
    <row r="1266" spans="77:77">
      <c r="BY1266" s="2"/>
    </row>
    <row r="1267" spans="77:77">
      <c r="BY1267" s="2"/>
    </row>
    <row r="1268" spans="77:77">
      <c r="BY1268" s="2"/>
    </row>
    <row r="1269" spans="77:77">
      <c r="BY1269" s="2"/>
    </row>
    <row r="1270" spans="77:77">
      <c r="BY1270" s="2"/>
    </row>
    <row r="1271" spans="77:77">
      <c r="BY1271" s="2"/>
    </row>
    <row r="1272" spans="77:77">
      <c r="BY1272" s="2"/>
    </row>
    <row r="1273" spans="77:77">
      <c r="BY1273" s="2"/>
    </row>
    <row r="1274" spans="77:77">
      <c r="BY1274" s="2"/>
    </row>
    <row r="1275" spans="77:77">
      <c r="BY1275" s="2"/>
    </row>
    <row r="1276" spans="77:77">
      <c r="BY1276" s="2"/>
    </row>
    <row r="1277" spans="77:77">
      <c r="BY1277" s="2"/>
    </row>
    <row r="1278" spans="77:77">
      <c r="BY1278" s="2"/>
    </row>
    <row r="1279" spans="77:77">
      <c r="BY1279" s="2"/>
    </row>
    <row r="1280" spans="77:77">
      <c r="BY1280" s="2"/>
    </row>
    <row r="1281" spans="77:77">
      <c r="BY1281" s="2"/>
    </row>
    <row r="1282" spans="77:77">
      <c r="BY1282" s="2"/>
    </row>
    <row r="1283" spans="77:77">
      <c r="BY1283" s="2"/>
    </row>
    <row r="1284" spans="77:77">
      <c r="BY1284" s="2"/>
    </row>
    <row r="1285" spans="77:77">
      <c r="BY1285" s="2"/>
    </row>
    <row r="1286" spans="77:77">
      <c r="BY1286" s="2"/>
    </row>
    <row r="1287" spans="77:77">
      <c r="BY1287" s="2"/>
    </row>
    <row r="1288" spans="77:77">
      <c r="BY1288" s="2"/>
    </row>
    <row r="1289" spans="77:77">
      <c r="BY1289" s="2"/>
    </row>
    <row r="1290" spans="77:77">
      <c r="BY1290" s="2"/>
    </row>
    <row r="1291" spans="77:77">
      <c r="BY1291" s="2"/>
    </row>
    <row r="1292" spans="77:77">
      <c r="BY1292" s="2"/>
    </row>
    <row r="1293" spans="77:77">
      <c r="BY1293" s="2"/>
    </row>
    <row r="1294" spans="77:77">
      <c r="BY1294" s="2"/>
    </row>
    <row r="1295" spans="77:77">
      <c r="BY1295" s="2"/>
    </row>
    <row r="1296" spans="77:77">
      <c r="BY1296" s="2"/>
    </row>
    <row r="1297" spans="77:77">
      <c r="BY1297" s="2"/>
    </row>
    <row r="1298" spans="77:77">
      <c r="BY1298" s="2"/>
    </row>
    <row r="1299" spans="77:77">
      <c r="BY1299" s="2"/>
    </row>
    <row r="1300" spans="77:77">
      <c r="BY1300" s="2"/>
    </row>
    <row r="1301" spans="77:77">
      <c r="BY1301" s="2"/>
    </row>
    <row r="1302" spans="77:77">
      <c r="BY1302" s="2"/>
    </row>
    <row r="1303" spans="77:77">
      <c r="BY1303" s="2"/>
    </row>
    <row r="1304" spans="77:77">
      <c r="BY1304" s="2"/>
    </row>
    <row r="1305" spans="77:77">
      <c r="BY1305" s="2"/>
    </row>
    <row r="1306" spans="77:77">
      <c r="BY1306" s="2"/>
    </row>
    <row r="1307" spans="77:77">
      <c r="BY1307" s="2"/>
    </row>
    <row r="1308" spans="77:77">
      <c r="BY1308" s="2"/>
    </row>
    <row r="1309" spans="77:77">
      <c r="BY1309" s="2"/>
    </row>
    <row r="1310" spans="77:77">
      <c r="BY1310" s="2"/>
    </row>
    <row r="1311" spans="77:77">
      <c r="BY1311" s="2"/>
    </row>
    <row r="1312" spans="77:77">
      <c r="BY1312" s="2"/>
    </row>
    <row r="1313" spans="77:77">
      <c r="BY1313" s="2"/>
    </row>
    <row r="1314" spans="77:77">
      <c r="BY1314" s="2"/>
    </row>
    <row r="1315" spans="77:77">
      <c r="BY1315" s="2"/>
    </row>
    <row r="1316" spans="77:77">
      <c r="BY1316" s="2"/>
    </row>
    <row r="1317" spans="77:77">
      <c r="BY1317" s="2"/>
    </row>
    <row r="1318" spans="77:77">
      <c r="BY1318" s="2"/>
    </row>
    <row r="1319" spans="77:77">
      <c r="BY1319" s="2"/>
    </row>
    <row r="1320" spans="77:77">
      <c r="BY1320" s="2"/>
    </row>
    <row r="1321" spans="77:77">
      <c r="BY1321" s="2"/>
    </row>
    <row r="1322" spans="77:77">
      <c r="BY1322" s="2"/>
    </row>
    <row r="1323" spans="77:77">
      <c r="BY1323" s="2"/>
    </row>
    <row r="1324" spans="77:77">
      <c r="BY1324" s="2"/>
    </row>
    <row r="1325" spans="77:77">
      <c r="BY1325" s="2"/>
    </row>
    <row r="1326" spans="77:77">
      <c r="BY1326" s="2"/>
    </row>
    <row r="1327" spans="77:77">
      <c r="BY1327" s="2"/>
    </row>
    <row r="1328" spans="77:77">
      <c r="BY1328" s="2"/>
    </row>
    <row r="1329" spans="77:77">
      <c r="BY1329" s="2"/>
    </row>
    <row r="1330" spans="77:77">
      <c r="BY1330" s="2"/>
    </row>
    <row r="1331" spans="77:77">
      <c r="BY1331" s="2"/>
    </row>
    <row r="1332" spans="77:77">
      <c r="BY1332" s="2"/>
    </row>
    <row r="1333" spans="77:77">
      <c r="BY1333" s="2"/>
    </row>
    <row r="1334" spans="77:77">
      <c r="BY1334" s="2"/>
    </row>
    <row r="1335" spans="77:77">
      <c r="BY1335" s="2"/>
    </row>
    <row r="1336" spans="77:77">
      <c r="BY1336" s="2"/>
    </row>
    <row r="1337" spans="77:77">
      <c r="BY1337" s="2"/>
    </row>
    <row r="1338" spans="77:77">
      <c r="BY1338" s="2"/>
    </row>
    <row r="1339" spans="77:77">
      <c r="BY1339" s="2"/>
    </row>
    <row r="1340" spans="77:77">
      <c r="BY1340" s="2"/>
    </row>
    <row r="1341" spans="77:77">
      <c r="BY1341" s="2"/>
    </row>
    <row r="1342" spans="77:77">
      <c r="BY1342" s="2"/>
    </row>
    <row r="1343" spans="77:77">
      <c r="BY1343" s="2"/>
    </row>
    <row r="1344" spans="77:77">
      <c r="BY1344" s="2"/>
    </row>
    <row r="1345" spans="77:77">
      <c r="BY1345" s="2"/>
    </row>
    <row r="1346" spans="77:77">
      <c r="BY1346" s="2"/>
    </row>
    <row r="1347" spans="77:77">
      <c r="BY1347" s="2"/>
    </row>
    <row r="1348" spans="77:77">
      <c r="BY1348" s="2"/>
    </row>
    <row r="1349" spans="77:77">
      <c r="BY1349" s="2"/>
    </row>
    <row r="1350" spans="77:77">
      <c r="BY1350" s="2"/>
    </row>
    <row r="1351" spans="77:77">
      <c r="BY1351" s="2"/>
    </row>
    <row r="1352" spans="77:77">
      <c r="BY1352" s="2"/>
    </row>
    <row r="1353" spans="77:77">
      <c r="BY1353" s="2"/>
    </row>
    <row r="1354" spans="77:77">
      <c r="BY1354" s="2"/>
    </row>
    <row r="1355" spans="77:77">
      <c r="BY1355" s="2"/>
    </row>
    <row r="1356" spans="77:77">
      <c r="BY1356" s="2"/>
    </row>
    <row r="1357" spans="77:77">
      <c r="BY1357" s="2"/>
    </row>
    <row r="1358" spans="77:77">
      <c r="BY1358" s="2"/>
    </row>
    <row r="1359" spans="77:77">
      <c r="BY1359" s="2"/>
    </row>
    <row r="1360" spans="77:77">
      <c r="BY1360" s="2"/>
    </row>
    <row r="1361" spans="77:77">
      <c r="BY1361" s="2"/>
    </row>
    <row r="1362" spans="77:77">
      <c r="BY1362" s="2"/>
    </row>
    <row r="1363" spans="77:77">
      <c r="BY1363" s="2"/>
    </row>
    <row r="1364" spans="77:77">
      <c r="BY1364" s="2"/>
    </row>
    <row r="1365" spans="77:77">
      <c r="BY1365" s="2"/>
    </row>
    <row r="1366" spans="77:77">
      <c r="BY1366" s="2"/>
    </row>
    <row r="1367" spans="77:77">
      <c r="BY1367" s="2"/>
    </row>
    <row r="1368" spans="77:77">
      <c r="BY1368" s="2"/>
    </row>
    <row r="1369" spans="77:77">
      <c r="BY1369" s="2"/>
    </row>
    <row r="1370" spans="77:77">
      <c r="BY1370" s="2"/>
    </row>
    <row r="1371" spans="77:77">
      <c r="BY1371" s="2"/>
    </row>
    <row r="1372" spans="77:77">
      <c r="BY1372" s="2"/>
    </row>
    <row r="1373" spans="77:77">
      <c r="BY1373" s="2"/>
    </row>
    <row r="1374" spans="77:77">
      <c r="BY1374" s="2"/>
    </row>
    <row r="1375" spans="77:77">
      <c r="BY1375" s="2"/>
    </row>
    <row r="1376" spans="77:77">
      <c r="BY1376" s="2"/>
    </row>
    <row r="1377" spans="77:77">
      <c r="BY1377" s="2"/>
    </row>
    <row r="1378" spans="77:77">
      <c r="BY1378" s="2"/>
    </row>
    <row r="1379" spans="77:77">
      <c r="BY1379" s="2"/>
    </row>
    <row r="1380" spans="77:77">
      <c r="BY1380" s="2"/>
    </row>
    <row r="1381" spans="77:77">
      <c r="BY1381" s="2"/>
    </row>
    <row r="1382" spans="77:77">
      <c r="BY1382" s="2"/>
    </row>
    <row r="1383" spans="77:77">
      <c r="BY1383" s="2"/>
    </row>
    <row r="1384" spans="77:77">
      <c r="BY1384" s="2"/>
    </row>
    <row r="1385" spans="77:77">
      <c r="BY1385" s="2"/>
    </row>
    <row r="1386" spans="77:77">
      <c r="BY1386" s="2"/>
    </row>
    <row r="1387" spans="77:77">
      <c r="BY1387" s="2"/>
    </row>
    <row r="1388" spans="77:77">
      <c r="BY1388" s="2"/>
    </row>
    <row r="1389" spans="77:77">
      <c r="BY1389" s="2"/>
    </row>
    <row r="1390" spans="77:77">
      <c r="BY1390" s="2"/>
    </row>
    <row r="1391" spans="77:77">
      <c r="BY1391" s="2"/>
    </row>
    <row r="1392" spans="77:77">
      <c r="BY1392" s="2"/>
    </row>
    <row r="1393" spans="77:77">
      <c r="BY1393" s="2"/>
    </row>
    <row r="1394" spans="77:77">
      <c r="BY1394" s="2"/>
    </row>
    <row r="1395" spans="77:77">
      <c r="BY1395" s="2"/>
    </row>
    <row r="1396" spans="77:77">
      <c r="BY1396" s="2"/>
    </row>
    <row r="1397" spans="77:77">
      <c r="BY1397" s="2"/>
    </row>
    <row r="1398" spans="77:77">
      <c r="BY1398" s="2"/>
    </row>
    <row r="1399" spans="77:77">
      <c r="BY1399" s="2"/>
    </row>
    <row r="1400" spans="77:77">
      <c r="BY1400" s="2"/>
    </row>
    <row r="1401" spans="77:77">
      <c r="BY1401" s="2"/>
    </row>
    <row r="1402" spans="77:77">
      <c r="BY1402" s="2"/>
    </row>
    <row r="1403" spans="77:77">
      <c r="BY1403" s="2"/>
    </row>
    <row r="1404" spans="77:77">
      <c r="BY1404" s="2"/>
    </row>
    <row r="1405" spans="77:77">
      <c r="BY1405" s="2"/>
    </row>
    <row r="1406" spans="77:77">
      <c r="BY1406" s="2"/>
    </row>
    <row r="1407" spans="77:77">
      <c r="BY1407" s="2"/>
    </row>
    <row r="1408" spans="77:77">
      <c r="BY1408" s="2"/>
    </row>
    <row r="1409" spans="77:77">
      <c r="BY1409" s="2"/>
    </row>
    <row r="1410" spans="77:77">
      <c r="BY1410" s="2"/>
    </row>
    <row r="1411" spans="77:77">
      <c r="BY1411" s="2"/>
    </row>
    <row r="1412" spans="77:77">
      <c r="BY1412" s="2"/>
    </row>
    <row r="1413" spans="77:77">
      <c r="BY1413" s="2"/>
    </row>
    <row r="1414" spans="77:77">
      <c r="BY1414" s="2"/>
    </row>
    <row r="1415" spans="77:77">
      <c r="BY1415" s="2"/>
    </row>
    <row r="1416" spans="77:77">
      <c r="BY1416" s="2"/>
    </row>
    <row r="1417" spans="77:77">
      <c r="BY1417" s="2"/>
    </row>
    <row r="1418" spans="77:77">
      <c r="BY1418" s="2"/>
    </row>
    <row r="1419" spans="77:77">
      <c r="BY1419" s="2"/>
    </row>
    <row r="1420" spans="77:77">
      <c r="BY1420" s="2"/>
    </row>
    <row r="1421" spans="77:77">
      <c r="BY1421" s="2"/>
    </row>
    <row r="1422" spans="77:77">
      <c r="BY1422" s="2"/>
    </row>
    <row r="1423" spans="77:77">
      <c r="BY1423" s="2"/>
    </row>
    <row r="1424" spans="77:77">
      <c r="BY1424" s="2"/>
    </row>
    <row r="1425" spans="77:77">
      <c r="BY1425" s="2"/>
    </row>
    <row r="1426" spans="77:77">
      <c r="BY1426" s="2"/>
    </row>
    <row r="1427" spans="77:77">
      <c r="BY1427" s="2"/>
    </row>
    <row r="1428" spans="77:77">
      <c r="BY1428" s="2"/>
    </row>
    <row r="1429" spans="77:77">
      <c r="BY1429" s="2"/>
    </row>
    <row r="1430" spans="77:77">
      <c r="BY1430" s="2"/>
    </row>
    <row r="1431" spans="77:77">
      <c r="BY1431" s="2"/>
    </row>
    <row r="1432" spans="77:77">
      <c r="BY1432" s="2"/>
    </row>
    <row r="1433" spans="77:77">
      <c r="BY1433" s="2"/>
    </row>
    <row r="1434" spans="77:77">
      <c r="BY1434" s="2"/>
    </row>
    <row r="1435" spans="77:77">
      <c r="BY1435" s="2"/>
    </row>
    <row r="1436" spans="77:77">
      <c r="BY1436" s="2"/>
    </row>
    <row r="1437" spans="77:77">
      <c r="BY1437" s="2"/>
    </row>
    <row r="1438" spans="77:77">
      <c r="BY1438" s="2"/>
    </row>
    <row r="1439" spans="77:77">
      <c r="BY1439" s="2"/>
    </row>
    <row r="1440" spans="77:77">
      <c r="BY1440" s="2"/>
    </row>
    <row r="1441" spans="77:77">
      <c r="BY1441" s="2"/>
    </row>
    <row r="1442" spans="77:77">
      <c r="BY1442" s="2"/>
    </row>
    <row r="1443" spans="77:77">
      <c r="BY1443" s="2"/>
    </row>
    <row r="1444" spans="77:77">
      <c r="BY1444" s="2"/>
    </row>
    <row r="1445" spans="77:77">
      <c r="BY1445" s="2"/>
    </row>
    <row r="1446" spans="77:77">
      <c r="BY1446" s="2"/>
    </row>
    <row r="1447" spans="77:77">
      <c r="BY1447" s="2"/>
    </row>
    <row r="1448" spans="77:77">
      <c r="BY1448" s="2"/>
    </row>
    <row r="1449" spans="77:77">
      <c r="BY1449" s="2"/>
    </row>
    <row r="1450" spans="77:77">
      <c r="BY1450" s="2"/>
    </row>
    <row r="1451" spans="77:77">
      <c r="BY1451" s="2"/>
    </row>
    <row r="1452" spans="77:77">
      <c r="BY1452" s="2"/>
    </row>
    <row r="1453" spans="77:77">
      <c r="BY1453" s="2"/>
    </row>
    <row r="1454" spans="77:77">
      <c r="BY1454" s="2"/>
    </row>
    <row r="1455" spans="77:77">
      <c r="BY1455" s="2"/>
    </row>
    <row r="1456" spans="77:77">
      <c r="BY1456" s="2"/>
    </row>
    <row r="1457" spans="77:77">
      <c r="BY1457" s="2"/>
    </row>
    <row r="1458" spans="77:77">
      <c r="BY1458" s="2"/>
    </row>
    <row r="1459" spans="77:77">
      <c r="BY1459" s="2"/>
    </row>
    <row r="1460" spans="77:77">
      <c r="BY1460" s="2"/>
    </row>
    <row r="1461" spans="77:77">
      <c r="BY1461" s="2"/>
    </row>
    <row r="1462" spans="77:77">
      <c r="BY1462" s="2"/>
    </row>
    <row r="1463" spans="77:77">
      <c r="BY1463" s="2"/>
    </row>
    <row r="1464" spans="77:77">
      <c r="BY1464" s="2"/>
    </row>
    <row r="1465" spans="77:77">
      <c r="BY1465" s="2"/>
    </row>
    <row r="1466" spans="77:77">
      <c r="BY1466" s="2"/>
    </row>
    <row r="1467" spans="77:77">
      <c r="BY1467" s="2"/>
    </row>
    <row r="1468" spans="77:77">
      <c r="BY1468" s="2"/>
    </row>
    <row r="1469" spans="77:77">
      <c r="BY1469" s="2"/>
    </row>
    <row r="1470" spans="77:77">
      <c r="BY1470" s="2"/>
    </row>
    <row r="1471" spans="77:77">
      <c r="BY1471" s="2"/>
    </row>
    <row r="1472" spans="77:77">
      <c r="BY1472" s="2"/>
    </row>
    <row r="1473" spans="77:77">
      <c r="BY1473" s="2"/>
    </row>
    <row r="1474" spans="77:77">
      <c r="BY1474" s="2"/>
    </row>
    <row r="1475" spans="77:77">
      <c r="BY1475" s="2"/>
    </row>
    <row r="1476" spans="77:77">
      <c r="BY1476" s="2"/>
    </row>
    <row r="1477" spans="77:77">
      <c r="BY1477" s="2"/>
    </row>
    <row r="1478" spans="77:77">
      <c r="BY1478" s="2"/>
    </row>
    <row r="1479" spans="77:77">
      <c r="BY1479" s="2"/>
    </row>
    <row r="1480" spans="77:77">
      <c r="BY1480" s="2"/>
    </row>
    <row r="1481" spans="77:77">
      <c r="BY1481" s="2"/>
    </row>
    <row r="1482" spans="77:77">
      <c r="BY1482" s="2"/>
    </row>
    <row r="1483" spans="77:77">
      <c r="BY1483" s="2"/>
    </row>
    <row r="1484" spans="77:77">
      <c r="BY1484" s="2"/>
    </row>
    <row r="1485" spans="77:77">
      <c r="BY1485" s="2"/>
    </row>
    <row r="1486" spans="77:77">
      <c r="BY1486" s="2"/>
    </row>
    <row r="1487" spans="77:77">
      <c r="BY1487" s="2"/>
    </row>
    <row r="1488" spans="77:77">
      <c r="BY1488" s="2"/>
    </row>
    <row r="1489" spans="77:77">
      <c r="BY1489" s="2"/>
    </row>
    <row r="1490" spans="77:77">
      <c r="BY1490" s="2"/>
    </row>
    <row r="1491" spans="77:77">
      <c r="BY1491" s="2"/>
    </row>
    <row r="1492" spans="77:77">
      <c r="BY1492" s="2"/>
    </row>
    <row r="1493" spans="77:77">
      <c r="BY1493" s="2"/>
    </row>
    <row r="1494" spans="77:77">
      <c r="BY1494" s="2"/>
    </row>
    <row r="1495" spans="77:77">
      <c r="BY1495" s="2"/>
    </row>
    <row r="1496" spans="77:77">
      <c r="BY1496" s="2"/>
    </row>
    <row r="1497" spans="77:77">
      <c r="BY1497" s="2"/>
    </row>
    <row r="1498" spans="77:77">
      <c r="BY1498" s="2"/>
    </row>
    <row r="1499" spans="77:77">
      <c r="BY1499" s="2"/>
    </row>
    <row r="1500" spans="77:77">
      <c r="BY1500" s="2"/>
    </row>
    <row r="1501" spans="77:77">
      <c r="BY1501" s="2"/>
    </row>
    <row r="1502" spans="77:77">
      <c r="BY1502" s="2"/>
    </row>
    <row r="1503" spans="77:77">
      <c r="BY1503" s="2"/>
    </row>
    <row r="1504" spans="77:77">
      <c r="BY1504" s="2"/>
    </row>
    <row r="1505" spans="77:77">
      <c r="BY1505" s="2"/>
    </row>
    <row r="1506" spans="77:77">
      <c r="BY1506" s="2"/>
    </row>
    <row r="1507" spans="77:77">
      <c r="BY1507" s="2"/>
    </row>
    <row r="1508" spans="77:77">
      <c r="BY1508" s="2"/>
    </row>
    <row r="1509" spans="77:77">
      <c r="BY1509" s="2"/>
    </row>
    <row r="1510" spans="77:77">
      <c r="BY1510" s="2"/>
    </row>
    <row r="1511" spans="77:77">
      <c r="BY1511" s="2"/>
    </row>
    <row r="1512" spans="77:77">
      <c r="BY1512" s="2"/>
    </row>
    <row r="1513" spans="77:77">
      <c r="BY1513" s="2"/>
    </row>
    <row r="1514" spans="77:77">
      <c r="BY1514" s="2"/>
    </row>
    <row r="1515" spans="77:77">
      <c r="BY1515" s="2"/>
    </row>
    <row r="1516" spans="77:77">
      <c r="BY1516" s="2"/>
    </row>
    <row r="1517" spans="77:77">
      <c r="BY1517" s="2"/>
    </row>
    <row r="1518" spans="77:77">
      <c r="BY1518" s="2"/>
    </row>
    <row r="1519" spans="77:77">
      <c r="BY1519" s="2"/>
    </row>
    <row r="1520" spans="77:77">
      <c r="BY1520" s="2"/>
    </row>
    <row r="1521" spans="77:77">
      <c r="BY1521" s="2"/>
    </row>
    <row r="1522" spans="77:77">
      <c r="BY1522" s="2"/>
    </row>
    <row r="1523" spans="77:77">
      <c r="BY1523" s="2"/>
    </row>
    <row r="1524" spans="77:77">
      <c r="BY1524" s="2"/>
    </row>
    <row r="1525" spans="77:77">
      <c r="BY1525" s="2"/>
    </row>
    <row r="1526" spans="77:77">
      <c r="BY1526" s="2"/>
    </row>
    <row r="1527" spans="77:77">
      <c r="BY1527" s="2"/>
    </row>
    <row r="1528" spans="77:77">
      <c r="BY1528" s="2"/>
    </row>
    <row r="1529" spans="77:77">
      <c r="BY1529" s="2"/>
    </row>
    <row r="1530" spans="77:77">
      <c r="BY1530" s="2"/>
    </row>
    <row r="1531" spans="77:77">
      <c r="BY1531" s="2"/>
    </row>
    <row r="1532" spans="77:77">
      <c r="BY1532" s="2"/>
    </row>
    <row r="1533" spans="77:77">
      <c r="BY1533" s="2"/>
    </row>
    <row r="1534" spans="77:77">
      <c r="BY1534" s="2"/>
    </row>
    <row r="1535" spans="77:77">
      <c r="BY1535" s="2"/>
    </row>
    <row r="1536" spans="77:77">
      <c r="BY1536" s="2"/>
    </row>
    <row r="1537" spans="77:77">
      <c r="BY1537" s="2"/>
    </row>
    <row r="1538" spans="77:77">
      <c r="BY1538" s="2"/>
    </row>
    <row r="1539" spans="77:77">
      <c r="BY1539" s="2"/>
    </row>
    <row r="1540" spans="77:77">
      <c r="BY1540" s="2"/>
    </row>
    <row r="1541" spans="77:77">
      <c r="BY1541" s="2"/>
    </row>
    <row r="1542" spans="77:77">
      <c r="BY1542" s="2"/>
    </row>
    <row r="1543" spans="77:77">
      <c r="BY1543" s="2"/>
    </row>
    <row r="1544" spans="77:77">
      <c r="BY1544" s="2"/>
    </row>
    <row r="1545" spans="77:77">
      <c r="BY1545" s="2"/>
    </row>
    <row r="1546" spans="77:77">
      <c r="BY1546" s="2"/>
    </row>
    <row r="1547" spans="77:77">
      <c r="BY1547" s="2"/>
    </row>
    <row r="1548" spans="77:77">
      <c r="BY1548" s="2"/>
    </row>
    <row r="1549" spans="77:77">
      <c r="BY1549" s="2"/>
    </row>
    <row r="1550" spans="77:77">
      <c r="BY1550" s="2"/>
    </row>
    <row r="1551" spans="77:77">
      <c r="BY1551" s="2"/>
    </row>
    <row r="1552" spans="77:77">
      <c r="BY1552" s="2"/>
    </row>
    <row r="1553" spans="77:77">
      <c r="BY1553" s="2"/>
    </row>
    <row r="1554" spans="77:77">
      <c r="BY1554" s="2"/>
    </row>
    <row r="1555" spans="77:77">
      <c r="BY1555" s="2"/>
    </row>
    <row r="1556" spans="77:77">
      <c r="BY1556" s="2"/>
    </row>
    <row r="1557" spans="77:77">
      <c r="BY1557" s="2"/>
    </row>
    <row r="1558" spans="77:77">
      <c r="BY1558" s="2"/>
    </row>
    <row r="1559" spans="77:77">
      <c r="BY1559" s="2"/>
    </row>
    <row r="1560" spans="77:77">
      <c r="BY1560" s="2"/>
    </row>
    <row r="1561" spans="77:77">
      <c r="BY1561" s="2"/>
    </row>
    <row r="1562" spans="77:77">
      <c r="BY1562" s="2"/>
    </row>
    <row r="1563" spans="77:77">
      <c r="BY1563" s="2"/>
    </row>
    <row r="1564" spans="77:77">
      <c r="BY1564" s="2"/>
    </row>
    <row r="1565" spans="77:77">
      <c r="BY1565" s="2"/>
    </row>
    <row r="1566" spans="77:77">
      <c r="BY1566" s="2"/>
    </row>
    <row r="1567" spans="77:77">
      <c r="BY1567" s="2"/>
    </row>
    <row r="1568" spans="77:77">
      <c r="BY1568" s="2"/>
    </row>
    <row r="1569" spans="77:77">
      <c r="BY1569" s="2"/>
    </row>
    <row r="1570" spans="77:77">
      <c r="BY1570" s="2"/>
    </row>
    <row r="1571" spans="77:77">
      <c r="BY1571" s="2"/>
    </row>
    <row r="1572" spans="77:77">
      <c r="BY1572" s="2"/>
    </row>
    <row r="1573" spans="77:77">
      <c r="BY1573" s="2"/>
    </row>
    <row r="1574" spans="77:77">
      <c r="BY1574" s="2"/>
    </row>
    <row r="1575" spans="77:77">
      <c r="BY1575" s="2"/>
    </row>
    <row r="1576" spans="77:77">
      <c r="BY1576" s="2"/>
    </row>
    <row r="1577" spans="77:77">
      <c r="BY1577" s="2"/>
    </row>
    <row r="1578" spans="77:77">
      <c r="BY1578" s="2"/>
    </row>
    <row r="1579" spans="77:77">
      <c r="BY1579" s="2"/>
    </row>
    <row r="1580" spans="77:77">
      <c r="BY1580" s="2"/>
    </row>
    <row r="1581" spans="77:77">
      <c r="BY1581" s="2"/>
    </row>
    <row r="1582" spans="77:77">
      <c r="BY1582" s="2"/>
    </row>
    <row r="1583" spans="77:77">
      <c r="BY1583" s="2"/>
    </row>
    <row r="1584" spans="77:77">
      <c r="BY1584" s="2"/>
    </row>
    <row r="1585" spans="77:77">
      <c r="BY1585" s="2"/>
    </row>
    <row r="1586" spans="77:77">
      <c r="BY1586" s="2"/>
    </row>
    <row r="1587" spans="77:77">
      <c r="BY1587" s="2"/>
    </row>
    <row r="1588" spans="77:77">
      <c r="BY1588" s="2"/>
    </row>
    <row r="1589" spans="77:77">
      <c r="BY1589" s="2"/>
    </row>
    <row r="1590" spans="77:77">
      <c r="BY1590" s="2"/>
    </row>
    <row r="1591" spans="77:77">
      <c r="BY1591" s="2"/>
    </row>
    <row r="1592" spans="77:77">
      <c r="BY1592" s="2"/>
    </row>
    <row r="1593" spans="77:77">
      <c r="BY1593" s="2"/>
    </row>
    <row r="1594" spans="77:77">
      <c r="BY1594" s="2"/>
    </row>
    <row r="1595" spans="77:77">
      <c r="BY1595" s="2"/>
    </row>
    <row r="1596" spans="77:77">
      <c r="BY1596" s="2"/>
    </row>
    <row r="1597" spans="77:77">
      <c r="BY1597" s="2"/>
    </row>
    <row r="1598" spans="77:77">
      <c r="BY1598" s="2"/>
    </row>
    <row r="1599" spans="77:77">
      <c r="BY1599" s="2"/>
    </row>
    <row r="1600" spans="77:77">
      <c r="BY1600" s="2"/>
    </row>
    <row r="1601" spans="77:77">
      <c r="BY1601" s="2"/>
    </row>
    <row r="1602" spans="77:77">
      <c r="BY1602" s="2"/>
    </row>
    <row r="1603" spans="77:77">
      <c r="BY1603" s="2"/>
    </row>
    <row r="1604" spans="77:77">
      <c r="BY1604" s="2"/>
    </row>
    <row r="1605" spans="77:77">
      <c r="BY1605" s="2"/>
    </row>
    <row r="1606" spans="77:77">
      <c r="BY1606" s="2"/>
    </row>
    <row r="1607" spans="77:77">
      <c r="BY1607" s="2"/>
    </row>
    <row r="1608" spans="77:77">
      <c r="BY1608" s="2"/>
    </row>
    <row r="1609" spans="77:77">
      <c r="BY1609" s="2"/>
    </row>
    <row r="1610" spans="77:77">
      <c r="BY1610" s="2"/>
    </row>
    <row r="1611" spans="77:77">
      <c r="BY1611" s="2"/>
    </row>
    <row r="1612" spans="77:77">
      <c r="BY1612" s="2"/>
    </row>
    <row r="1613" spans="77:77">
      <c r="BY1613" s="2"/>
    </row>
    <row r="1614" spans="77:77">
      <c r="BY1614" s="2"/>
    </row>
    <row r="1615" spans="77:77">
      <c r="BY1615" s="2"/>
    </row>
    <row r="1616" spans="77:77">
      <c r="BY1616" s="2"/>
    </row>
    <row r="1617" spans="77:77">
      <c r="BY1617" s="2"/>
    </row>
    <row r="1618" spans="77:77">
      <c r="BY1618" s="2"/>
    </row>
    <row r="1619" spans="77:77">
      <c r="BY1619" s="2"/>
    </row>
    <row r="1620" spans="77:77">
      <c r="BY1620" s="2"/>
    </row>
    <row r="1621" spans="77:77">
      <c r="BY1621" s="2"/>
    </row>
    <row r="1622" spans="77:77">
      <c r="BY1622" s="2"/>
    </row>
    <row r="1623" spans="77:77">
      <c r="BY1623" s="2"/>
    </row>
    <row r="1624" spans="77:77">
      <c r="BY1624" s="2"/>
    </row>
    <row r="1625" spans="77:77">
      <c r="BY1625" s="2"/>
    </row>
    <row r="1626" spans="77:77">
      <c r="BY1626" s="2"/>
    </row>
    <row r="1627" spans="77:77">
      <c r="BY1627" s="2"/>
    </row>
    <row r="1628" spans="77:77">
      <c r="BY1628" s="2"/>
    </row>
    <row r="1629" spans="77:77">
      <c r="BY1629" s="2"/>
    </row>
    <row r="1630" spans="77:77">
      <c r="BY1630" s="2"/>
    </row>
    <row r="1631" spans="77:77">
      <c r="BY1631" s="2"/>
    </row>
    <row r="1632" spans="77:77">
      <c r="BY1632" s="2"/>
    </row>
    <row r="1633" spans="77:77">
      <c r="BY1633" s="2"/>
    </row>
    <row r="1634" spans="77:77">
      <c r="BY1634" s="2"/>
    </row>
    <row r="1635" spans="77:77">
      <c r="BY1635" s="2"/>
    </row>
    <row r="1636" spans="77:77">
      <c r="BY1636" s="2"/>
    </row>
    <row r="1637" spans="77:77">
      <c r="BY1637" s="2"/>
    </row>
    <row r="1638" spans="77:77">
      <c r="BY1638" s="2"/>
    </row>
    <row r="1639" spans="77:77">
      <c r="BY1639" s="2"/>
    </row>
    <row r="1640" spans="77:77">
      <c r="BY1640" s="2"/>
    </row>
    <row r="1641" spans="77:77">
      <c r="BY1641" s="2"/>
    </row>
    <row r="1642" spans="77:77">
      <c r="BY1642" s="2"/>
    </row>
    <row r="1643" spans="77:77">
      <c r="BY1643" s="2"/>
    </row>
    <row r="1644" spans="77:77">
      <c r="BY1644" s="2"/>
    </row>
    <row r="1645" spans="77:77">
      <c r="BY1645" s="2"/>
    </row>
    <row r="1646" spans="77:77">
      <c r="BY1646" s="2"/>
    </row>
    <row r="1647" spans="77:77">
      <c r="BY1647" s="2"/>
    </row>
    <row r="1648" spans="77:77">
      <c r="BY1648" s="2"/>
    </row>
    <row r="1649" spans="77:77">
      <c r="BY1649" s="2"/>
    </row>
    <row r="1650" spans="77:77">
      <c r="BY1650" s="2"/>
    </row>
    <row r="1651" spans="77:77">
      <c r="BY1651" s="2"/>
    </row>
    <row r="1652" spans="77:77">
      <c r="BY1652" s="2"/>
    </row>
    <row r="1653" spans="77:77">
      <c r="BY1653" s="2"/>
    </row>
    <row r="1654" spans="77:77">
      <c r="BY1654" s="2"/>
    </row>
    <row r="1655" spans="77:77">
      <c r="BY1655" s="2"/>
    </row>
    <row r="1656" spans="77:77">
      <c r="BY1656" s="2"/>
    </row>
    <row r="1657" spans="77:77">
      <c r="BY1657" s="2"/>
    </row>
    <row r="1658" spans="77:77">
      <c r="BY1658" s="2"/>
    </row>
    <row r="1659" spans="77:77">
      <c r="BY1659" s="2"/>
    </row>
    <row r="1660" spans="77:77">
      <c r="BY1660" s="2"/>
    </row>
    <row r="1661" spans="77:77">
      <c r="BY1661" s="2"/>
    </row>
    <row r="1662" spans="77:77">
      <c r="BY1662" s="2"/>
    </row>
    <row r="1663" spans="77:77">
      <c r="BY1663" s="2"/>
    </row>
    <row r="1664" spans="77:77">
      <c r="BY1664" s="2"/>
    </row>
    <row r="1665" spans="77:77">
      <c r="BY1665" s="2"/>
    </row>
    <row r="1666" spans="77:77">
      <c r="BY1666" s="2"/>
    </row>
    <row r="1667" spans="77:77">
      <c r="BY1667" s="2"/>
    </row>
    <row r="1668" spans="77:77">
      <c r="BY1668" s="2"/>
    </row>
    <row r="1669" spans="77:77">
      <c r="BY1669" s="2"/>
    </row>
    <row r="1670" spans="77:77">
      <c r="BY1670" s="2"/>
    </row>
    <row r="1671" spans="77:77">
      <c r="BY1671" s="2"/>
    </row>
    <row r="1672" spans="77:77">
      <c r="BY1672" s="2"/>
    </row>
    <row r="1673" spans="77:77">
      <c r="BY1673" s="2"/>
    </row>
    <row r="1674" spans="77:77">
      <c r="BY1674" s="2"/>
    </row>
    <row r="1675" spans="77:77">
      <c r="BY1675" s="2"/>
    </row>
    <row r="1676" spans="77:77">
      <c r="BY1676" s="2"/>
    </row>
    <row r="1677" spans="77:77">
      <c r="BY1677" s="2"/>
    </row>
    <row r="1678" spans="77:77">
      <c r="BY1678" s="2"/>
    </row>
    <row r="1679" spans="77:77">
      <c r="BY1679" s="2"/>
    </row>
    <row r="1680" spans="77:77">
      <c r="BY1680" s="2"/>
    </row>
    <row r="1681" spans="77:77">
      <c r="BY1681" s="2"/>
    </row>
    <row r="1682" spans="77:77">
      <c r="BY1682" s="2"/>
    </row>
    <row r="1683" spans="77:77">
      <c r="BY1683" s="2"/>
    </row>
    <row r="1684" spans="77:77">
      <c r="BY1684" s="2"/>
    </row>
    <row r="1685" spans="77:77">
      <c r="BY1685" s="2"/>
    </row>
    <row r="1686" spans="77:77">
      <c r="BY1686" s="2"/>
    </row>
    <row r="1687" spans="77:77">
      <c r="BY1687" s="2"/>
    </row>
    <row r="1688" spans="77:77">
      <c r="BY1688" s="2"/>
    </row>
    <row r="1689" spans="77:77">
      <c r="BY1689" s="2"/>
    </row>
    <row r="1690" spans="77:77">
      <c r="BY1690" s="2"/>
    </row>
    <row r="1691" spans="77:77">
      <c r="BY1691" s="2"/>
    </row>
    <row r="1692" spans="77:77">
      <c r="BY1692" s="2"/>
    </row>
    <row r="1693" spans="77:77">
      <c r="BY1693" s="2"/>
    </row>
    <row r="1694" spans="77:77">
      <c r="BY1694" s="2"/>
    </row>
    <row r="1695" spans="77:77">
      <c r="BY1695" s="2"/>
    </row>
    <row r="1696" spans="77:77">
      <c r="BY1696" s="2"/>
    </row>
    <row r="1697" spans="77:77">
      <c r="BY1697" s="2"/>
    </row>
    <row r="1698" spans="77:77">
      <c r="BY1698" s="2"/>
    </row>
    <row r="1699" spans="77:77">
      <c r="BY1699" s="2"/>
    </row>
    <row r="1700" spans="77:77">
      <c r="BY1700" s="2"/>
    </row>
    <row r="1701" spans="77:77">
      <c r="BY1701" s="2"/>
    </row>
    <row r="1702" spans="77:77">
      <c r="BY1702" s="2"/>
    </row>
    <row r="1703" spans="77:77">
      <c r="BY1703" s="2"/>
    </row>
    <row r="1704" spans="77:77">
      <c r="BY1704" s="2"/>
    </row>
    <row r="1705" spans="77:77">
      <c r="BY1705" s="2"/>
    </row>
    <row r="1706" spans="77:77">
      <c r="BY1706" s="2"/>
    </row>
    <row r="1707" spans="77:77">
      <c r="BY1707" s="2"/>
    </row>
    <row r="1708" spans="77:77">
      <c r="BY1708" s="2"/>
    </row>
    <row r="1709" spans="77:77">
      <c r="BY1709" s="2"/>
    </row>
    <row r="1710" spans="77:77">
      <c r="BY1710" s="2"/>
    </row>
    <row r="1711" spans="77:77">
      <c r="BY1711" s="2"/>
    </row>
    <row r="1712" spans="77:77">
      <c r="BY1712" s="2"/>
    </row>
    <row r="1713" spans="77:77">
      <c r="BY1713" s="2"/>
    </row>
    <row r="1714" spans="77:77">
      <c r="BY1714" s="2"/>
    </row>
    <row r="1715" spans="77:77">
      <c r="BY1715" s="2"/>
    </row>
    <row r="1716" spans="77:77">
      <c r="BY1716" s="2"/>
    </row>
    <row r="1717" spans="77:77">
      <c r="BY1717" s="2"/>
    </row>
    <row r="1718" spans="77:77">
      <c r="BY1718" s="2"/>
    </row>
    <row r="1719" spans="77:77">
      <c r="BY1719" s="2"/>
    </row>
    <row r="1720" spans="77:77">
      <c r="BY1720" s="2"/>
    </row>
    <row r="1721" spans="77:77">
      <c r="BY1721" s="2"/>
    </row>
    <row r="1722" spans="77:77">
      <c r="BY1722" s="2"/>
    </row>
    <row r="1723" spans="77:77">
      <c r="BY1723" s="2"/>
    </row>
    <row r="1724" spans="77:77">
      <c r="BY1724" s="2"/>
    </row>
    <row r="1725" spans="77:77">
      <c r="BY1725" s="2"/>
    </row>
    <row r="1726" spans="77:77">
      <c r="BY1726" s="2"/>
    </row>
    <row r="1727" spans="77:77">
      <c r="BY1727" s="2"/>
    </row>
    <row r="1728" spans="77:77">
      <c r="BY1728" s="2"/>
    </row>
    <row r="1729" spans="77:77">
      <c r="BY1729" s="2"/>
    </row>
    <row r="1730" spans="77:77">
      <c r="BY1730" s="2"/>
    </row>
    <row r="1731" spans="77:77">
      <c r="BY1731" s="2"/>
    </row>
    <row r="1732" spans="77:77">
      <c r="BY1732" s="2"/>
    </row>
    <row r="1733" spans="77:77">
      <c r="BY1733" s="2"/>
    </row>
    <row r="1734" spans="77:77">
      <c r="BY1734" s="2"/>
    </row>
    <row r="1735" spans="77:77">
      <c r="BY1735" s="2"/>
    </row>
    <row r="1736" spans="77:77">
      <c r="BY1736" s="2"/>
    </row>
    <row r="1737" spans="77:77">
      <c r="BY1737" s="2"/>
    </row>
    <row r="1738" spans="77:77">
      <c r="BY1738" s="2"/>
    </row>
    <row r="1739" spans="77:77">
      <c r="BY1739" s="2"/>
    </row>
    <row r="1740" spans="77:77">
      <c r="BY1740" s="2"/>
    </row>
    <row r="1741" spans="77:77">
      <c r="BY1741" s="2"/>
    </row>
    <row r="1742" spans="77:77">
      <c r="BY1742" s="2"/>
    </row>
    <row r="1743" spans="77:77">
      <c r="BY1743" s="2"/>
    </row>
    <row r="1744" spans="77:77">
      <c r="BY1744" s="2"/>
    </row>
    <row r="1745" spans="77:77">
      <c r="BY1745" s="2"/>
    </row>
    <row r="1746" spans="77:77">
      <c r="BY1746" s="2"/>
    </row>
    <row r="1747" spans="77:77">
      <c r="BY1747" s="2"/>
    </row>
    <row r="1748" spans="77:77">
      <c r="BY1748" s="2"/>
    </row>
    <row r="1749" spans="77:77">
      <c r="BY1749" s="2"/>
    </row>
    <row r="1750" spans="77:77">
      <c r="BY1750" s="2"/>
    </row>
    <row r="1751" spans="77:77">
      <c r="BY1751" s="2"/>
    </row>
    <row r="1752" spans="77:77">
      <c r="BY1752" s="2"/>
    </row>
    <row r="1753" spans="77:77">
      <c r="BY1753" s="2"/>
    </row>
    <row r="1754" spans="77:77">
      <c r="BY1754" s="2"/>
    </row>
    <row r="1755" spans="77:77">
      <c r="BY1755" s="2"/>
    </row>
    <row r="1756" spans="77:77">
      <c r="BY1756" s="2"/>
    </row>
    <row r="1757" spans="77:77">
      <c r="BY1757" s="2"/>
    </row>
    <row r="1758" spans="77:77">
      <c r="BY1758" s="2"/>
    </row>
    <row r="1759" spans="77:77">
      <c r="BY1759" s="2"/>
    </row>
    <row r="1760" spans="77:77">
      <c r="BY1760" s="2"/>
    </row>
    <row r="1761" spans="77:77">
      <c r="BY1761" s="2"/>
    </row>
    <row r="1762" spans="77:77">
      <c r="BY1762" s="2"/>
    </row>
    <row r="1763" spans="77:77">
      <c r="BY1763" s="2"/>
    </row>
    <row r="1764" spans="77:77">
      <c r="BY1764" s="2"/>
    </row>
    <row r="1765" spans="77:77">
      <c r="BY1765" s="2"/>
    </row>
    <row r="1766" spans="77:77">
      <c r="BY1766" s="2"/>
    </row>
    <row r="1767" spans="77:77">
      <c r="BY1767" s="2"/>
    </row>
    <row r="1768" spans="77:77">
      <c r="BY1768" s="2"/>
    </row>
    <row r="1769" spans="77:77">
      <c r="BY1769" s="2"/>
    </row>
    <row r="1770" spans="77:77">
      <c r="BY1770" s="2"/>
    </row>
    <row r="1771" spans="77:77">
      <c r="BY1771" s="2"/>
    </row>
    <row r="1772" spans="77:77">
      <c r="BY1772" s="2"/>
    </row>
    <row r="1773" spans="77:77">
      <c r="BY1773" s="2"/>
    </row>
    <row r="1774" spans="77:77">
      <c r="BY1774" s="2"/>
    </row>
    <row r="1775" spans="77:77">
      <c r="BY1775" s="2"/>
    </row>
    <row r="1776" spans="77:77">
      <c r="BY1776" s="2"/>
    </row>
    <row r="1777" spans="77:77">
      <c r="BY1777" s="2"/>
    </row>
    <row r="1778" spans="77:77">
      <c r="BY1778" s="2"/>
    </row>
    <row r="1779" spans="77:77">
      <c r="BY1779" s="2"/>
    </row>
    <row r="1780" spans="77:77">
      <c r="BY1780" s="2"/>
    </row>
    <row r="1781" spans="77:77">
      <c r="BY1781" s="2"/>
    </row>
    <row r="1782" spans="77:77">
      <c r="BY1782" s="2"/>
    </row>
    <row r="1783" spans="77:77">
      <c r="BY1783" s="2"/>
    </row>
    <row r="1784" spans="77:77">
      <c r="BY1784" s="2"/>
    </row>
    <row r="1785" spans="77:77">
      <c r="BY1785" s="2"/>
    </row>
    <row r="1786" spans="77:77">
      <c r="BY1786" s="2"/>
    </row>
    <row r="1787" spans="77:77">
      <c r="BY1787" s="2"/>
    </row>
    <row r="1788" spans="77:77">
      <c r="BY1788" s="2"/>
    </row>
    <row r="1789" spans="77:77">
      <c r="BY1789" s="2"/>
    </row>
    <row r="1790" spans="77:77">
      <c r="BY1790" s="2"/>
    </row>
    <row r="1791" spans="77:77">
      <c r="BY1791" s="2"/>
    </row>
    <row r="1792" spans="77:77">
      <c r="BY1792" s="2"/>
    </row>
    <row r="1793" spans="77:77">
      <c r="BY1793" s="2"/>
    </row>
    <row r="1794" spans="77:77">
      <c r="BY1794" s="2"/>
    </row>
    <row r="1795" spans="77:77">
      <c r="BY1795" s="2"/>
    </row>
    <row r="1796" spans="77:77">
      <c r="BY1796" s="2"/>
    </row>
    <row r="1797" spans="77:77">
      <c r="BY1797" s="2"/>
    </row>
    <row r="1798" spans="77:77">
      <c r="BY1798" s="2"/>
    </row>
    <row r="1799" spans="77:77">
      <c r="BY1799" s="2"/>
    </row>
    <row r="1800" spans="77:77">
      <c r="BY1800" s="2"/>
    </row>
    <row r="1801" spans="77:77">
      <c r="BY1801" s="2"/>
    </row>
    <row r="1802" spans="77:77">
      <c r="BY1802" s="2"/>
    </row>
    <row r="1803" spans="77:77">
      <c r="BY1803" s="2"/>
    </row>
    <row r="1804" spans="77:77">
      <c r="BY1804" s="2"/>
    </row>
    <row r="1805" spans="77:77">
      <c r="BY1805" s="2"/>
    </row>
    <row r="1806" spans="77:77">
      <c r="BY1806" s="2"/>
    </row>
    <row r="1807" spans="77:77">
      <c r="BY1807" s="2"/>
    </row>
    <row r="1808" spans="77:77">
      <c r="BY1808" s="2"/>
    </row>
    <row r="1809" spans="77:77">
      <c r="BY1809" s="2"/>
    </row>
    <row r="1810" spans="77:77">
      <c r="BY1810" s="2"/>
    </row>
    <row r="1811" spans="77:77">
      <c r="BY1811" s="2"/>
    </row>
    <row r="1812" spans="77:77">
      <c r="BY1812" s="2"/>
    </row>
    <row r="1813" spans="77:77">
      <c r="BY1813" s="2"/>
    </row>
    <row r="1814" spans="77:77">
      <c r="BY1814" s="2"/>
    </row>
    <row r="1815" spans="77:77">
      <c r="BY1815" s="2"/>
    </row>
    <row r="1816" spans="77:77">
      <c r="BY1816" s="2"/>
    </row>
    <row r="1817" spans="77:77">
      <c r="BY1817" s="2"/>
    </row>
    <row r="1818" spans="77:77">
      <c r="BY1818" s="2"/>
    </row>
    <row r="1819" spans="77:77">
      <c r="BY1819" s="2"/>
    </row>
    <row r="1820" spans="77:77">
      <c r="BY1820" s="2"/>
    </row>
    <row r="1821" spans="77:77">
      <c r="BY1821" s="2"/>
    </row>
    <row r="1822" spans="77:77">
      <c r="BY1822" s="2"/>
    </row>
    <row r="1823" spans="77:77">
      <c r="BY1823" s="2"/>
    </row>
    <row r="1824" spans="77:77">
      <c r="BY1824" s="2"/>
    </row>
    <row r="1825" spans="77:77">
      <c r="BY1825" s="2"/>
    </row>
    <row r="1826" spans="77:77">
      <c r="BY1826" s="2"/>
    </row>
    <row r="1827" spans="77:77">
      <c r="BY1827" s="2"/>
    </row>
    <row r="1828" spans="77:77">
      <c r="BY1828" s="2"/>
    </row>
    <row r="1829" spans="77:77">
      <c r="BY1829" s="2"/>
    </row>
    <row r="1830" spans="77:77">
      <c r="BY1830" s="2"/>
    </row>
    <row r="1831" spans="77:77">
      <c r="BY1831" s="2"/>
    </row>
    <row r="1832" spans="77:77">
      <c r="BY1832" s="2"/>
    </row>
    <row r="1833" spans="77:77">
      <c r="BY1833" s="2"/>
    </row>
    <row r="1834" spans="77:77">
      <c r="BY1834" s="2"/>
    </row>
    <row r="1835" spans="77:77">
      <c r="BY1835" s="2"/>
    </row>
    <row r="1836" spans="77:77">
      <c r="BY1836" s="2"/>
    </row>
    <row r="1837" spans="77:77">
      <c r="BY1837" s="2"/>
    </row>
    <row r="1838" spans="77:77">
      <c r="BY1838" s="2"/>
    </row>
    <row r="1839" spans="77:77">
      <c r="BY1839" s="2"/>
    </row>
    <row r="1840" spans="77:77">
      <c r="BY1840" s="2"/>
    </row>
    <row r="1841" spans="77:77">
      <c r="BY1841" s="2"/>
    </row>
    <row r="1842" spans="77:77">
      <c r="BY1842" s="2"/>
    </row>
    <row r="1843" spans="77:77">
      <c r="BY1843" s="2"/>
    </row>
    <row r="1844" spans="77:77">
      <c r="BY1844" s="2"/>
    </row>
    <row r="1845" spans="77:77">
      <c r="BY1845" s="2"/>
    </row>
    <row r="1846" spans="77:77">
      <c r="BY1846" s="2"/>
    </row>
    <row r="1847" spans="77:77">
      <c r="BY1847" s="2"/>
    </row>
    <row r="1848" spans="77:77">
      <c r="BY1848" s="2"/>
    </row>
    <row r="1849" spans="77:77">
      <c r="BY1849" s="2"/>
    </row>
    <row r="1850" spans="77:77">
      <c r="BY1850" s="2"/>
    </row>
    <row r="1851" spans="77:77">
      <c r="BY1851" s="2"/>
    </row>
    <row r="1852" spans="77:77">
      <c r="BY1852" s="2"/>
    </row>
    <row r="1853" spans="77:77">
      <c r="BY1853" s="2"/>
    </row>
    <row r="1854" spans="77:77">
      <c r="BY1854" s="2"/>
    </row>
    <row r="1855" spans="77:77">
      <c r="BY1855" s="2"/>
    </row>
    <row r="1856" spans="77:77">
      <c r="BY1856" s="2"/>
    </row>
    <row r="1857" spans="77:77">
      <c r="BY1857" s="2"/>
    </row>
    <row r="1858" spans="77:77">
      <c r="BY1858" s="2"/>
    </row>
    <row r="1859" spans="77:77">
      <c r="BY1859" s="2"/>
    </row>
    <row r="1860" spans="77:77">
      <c r="BY1860" s="2"/>
    </row>
    <row r="1861" spans="77:77">
      <c r="BY1861" s="2"/>
    </row>
    <row r="1862" spans="77:77">
      <c r="BY1862" s="2"/>
    </row>
    <row r="1863" spans="77:77">
      <c r="BY1863" s="2"/>
    </row>
    <row r="1864" spans="77:77">
      <c r="BY1864" s="2"/>
    </row>
    <row r="1865" spans="77:77">
      <c r="BY1865" s="2"/>
    </row>
    <row r="1866" spans="77:77">
      <c r="BY1866" s="2"/>
    </row>
    <row r="1867" spans="77:77">
      <c r="BY1867" s="2"/>
    </row>
    <row r="1868" spans="77:77">
      <c r="BY1868" s="2"/>
    </row>
    <row r="1869" spans="77:77">
      <c r="BY1869" s="2"/>
    </row>
    <row r="1870" spans="77:77">
      <c r="BY1870" s="2"/>
    </row>
    <row r="1871" spans="77:77">
      <c r="BY1871" s="2"/>
    </row>
    <row r="1872" spans="77:77">
      <c r="BY1872" s="2"/>
    </row>
    <row r="1873" spans="77:77">
      <c r="BY1873" s="2"/>
    </row>
    <row r="1874" spans="77:77">
      <c r="BY1874" s="2"/>
    </row>
    <row r="1875" spans="77:77">
      <c r="BY1875" s="2"/>
    </row>
    <row r="1876" spans="77:77">
      <c r="BY1876" s="2"/>
    </row>
    <row r="1877" spans="77:77">
      <c r="BY1877" s="2"/>
    </row>
    <row r="1878" spans="77:77">
      <c r="BY1878" s="2"/>
    </row>
    <row r="1879" spans="77:77">
      <c r="BY1879" s="2"/>
    </row>
    <row r="1880" spans="77:77">
      <c r="BY1880" s="2"/>
    </row>
    <row r="1881" spans="77:77">
      <c r="BY1881" s="2"/>
    </row>
    <row r="1882" spans="77:77">
      <c r="BY1882" s="2"/>
    </row>
    <row r="1883" spans="77:77">
      <c r="BY1883" s="2"/>
    </row>
    <row r="1884" spans="77:77">
      <c r="BY1884" s="2"/>
    </row>
    <row r="1885" spans="77:77">
      <c r="BY1885" s="2"/>
    </row>
    <row r="1886" spans="77:77">
      <c r="BY1886" s="2"/>
    </row>
    <row r="1887" spans="77:77">
      <c r="BY1887" s="2"/>
    </row>
    <row r="1888" spans="77:77">
      <c r="BY1888" s="2"/>
    </row>
    <row r="1889" spans="77:77">
      <c r="BY1889" s="2"/>
    </row>
    <row r="1890" spans="77:77">
      <c r="BY1890" s="2"/>
    </row>
    <row r="1891" spans="77:77">
      <c r="BY1891" s="2"/>
    </row>
    <row r="1892" spans="77:77">
      <c r="BY1892" s="2"/>
    </row>
    <row r="1893" spans="77:77">
      <c r="BY1893" s="2"/>
    </row>
    <row r="1894" spans="77:77">
      <c r="BY1894" s="2"/>
    </row>
    <row r="1895" spans="77:77">
      <c r="BY1895" s="2"/>
    </row>
    <row r="1896" spans="77:77">
      <c r="BY1896" s="2"/>
    </row>
    <row r="1897" spans="77:77">
      <c r="BY1897" s="2"/>
    </row>
    <row r="1898" spans="77:77">
      <c r="BY1898" s="2"/>
    </row>
    <row r="1899" spans="77:77">
      <c r="BY1899" s="2"/>
    </row>
    <row r="1900" spans="77:77">
      <c r="BY1900" s="2"/>
    </row>
    <row r="1901" spans="77:77">
      <c r="BY1901" s="2"/>
    </row>
    <row r="1902" spans="77:77">
      <c r="BY1902" s="2"/>
    </row>
    <row r="1903" spans="77:77">
      <c r="BY1903" s="2"/>
    </row>
    <row r="1904" spans="77:77">
      <c r="BY1904" s="2"/>
    </row>
    <row r="1905" spans="77:77">
      <c r="BY1905" s="2"/>
    </row>
    <row r="1906" spans="77:77">
      <c r="BY1906" s="2"/>
    </row>
    <row r="1907" spans="77:77">
      <c r="BY1907" s="2"/>
    </row>
    <row r="1908" spans="77:77">
      <c r="BY1908" s="2"/>
    </row>
    <row r="1909" spans="77:77">
      <c r="BY1909" s="2"/>
    </row>
    <row r="1910" spans="77:77">
      <c r="BY1910" s="2"/>
    </row>
    <row r="1911" spans="77:77">
      <c r="BY1911" s="2"/>
    </row>
    <row r="1912" spans="77:77">
      <c r="BY1912" s="2"/>
    </row>
    <row r="1913" spans="77:77">
      <c r="BY1913" s="2"/>
    </row>
    <row r="1914" spans="77:77">
      <c r="BY1914" s="2"/>
    </row>
    <row r="1915" spans="77:77">
      <c r="BY1915" s="2"/>
    </row>
    <row r="1916" spans="77:77">
      <c r="BY1916" s="2"/>
    </row>
    <row r="1917" spans="77:77">
      <c r="BY1917" s="2"/>
    </row>
    <row r="1918" spans="77:77">
      <c r="BY1918" s="2"/>
    </row>
    <row r="1919" spans="77:77">
      <c r="BY1919" s="2"/>
    </row>
    <row r="1920" spans="77:77">
      <c r="BY1920" s="2"/>
    </row>
    <row r="1921" spans="77:77">
      <c r="BY1921" s="2"/>
    </row>
    <row r="1922" spans="77:77">
      <c r="BY1922" s="2"/>
    </row>
    <row r="1923" spans="77:77">
      <c r="BY1923" s="2"/>
    </row>
    <row r="1924" spans="77:77">
      <c r="BY1924" s="2"/>
    </row>
    <row r="1925" spans="77:77">
      <c r="BY1925" s="2"/>
    </row>
    <row r="1926" spans="77:77">
      <c r="BY1926" s="2"/>
    </row>
    <row r="1927" spans="77:77">
      <c r="BY1927" s="2"/>
    </row>
    <row r="1928" spans="77:77">
      <c r="BY1928" s="2"/>
    </row>
    <row r="1929" spans="77:77">
      <c r="BY1929" s="2"/>
    </row>
    <row r="1930" spans="77:77">
      <c r="BY1930" s="2"/>
    </row>
    <row r="1931" spans="77:77">
      <c r="BY1931" s="2"/>
    </row>
    <row r="1932" spans="77:77">
      <c r="BY1932" s="2"/>
    </row>
    <row r="1933" spans="77:77">
      <c r="BY1933" s="2"/>
    </row>
    <row r="1934" spans="77:77">
      <c r="BY1934" s="2"/>
    </row>
    <row r="1935" spans="77:77">
      <c r="BY1935" s="2"/>
    </row>
    <row r="1936" spans="77:77">
      <c r="BY1936" s="2"/>
    </row>
    <row r="1937" spans="77:77">
      <c r="BY1937" s="2"/>
    </row>
    <row r="1938" spans="77:77">
      <c r="BY1938" s="2"/>
    </row>
    <row r="1939" spans="77:77">
      <c r="BY1939" s="2"/>
    </row>
    <row r="1940" spans="77:77">
      <c r="BY1940" s="2"/>
    </row>
    <row r="1941" spans="77:77">
      <c r="BY1941" s="2"/>
    </row>
    <row r="1942" spans="77:77">
      <c r="BY1942" s="2"/>
    </row>
    <row r="1943" spans="77:77">
      <c r="BY1943" s="2"/>
    </row>
    <row r="1944" spans="77:77">
      <c r="BY1944" s="2"/>
    </row>
    <row r="1945" spans="77:77">
      <c r="BY1945" s="2"/>
    </row>
    <row r="1946" spans="77:77">
      <c r="BY1946" s="2"/>
    </row>
    <row r="1947" spans="77:77">
      <c r="BY1947" s="2"/>
    </row>
    <row r="1948" spans="77:77">
      <c r="BY1948" s="2"/>
    </row>
    <row r="1949" spans="77:77">
      <c r="BY1949" s="2"/>
    </row>
    <row r="1950" spans="77:77">
      <c r="BY1950" s="2"/>
    </row>
    <row r="1951" spans="77:77">
      <c r="BY1951" s="2"/>
    </row>
    <row r="1952" spans="77:77">
      <c r="BY1952" s="2"/>
    </row>
    <row r="1953" spans="77:77">
      <c r="BY1953" s="2"/>
    </row>
    <row r="1954" spans="77:77">
      <c r="BY1954" s="2"/>
    </row>
    <row r="1955" spans="77:77">
      <c r="BY1955" s="2"/>
    </row>
    <row r="1956" spans="77:77">
      <c r="BY1956" s="2"/>
    </row>
    <row r="1957" spans="77:77">
      <c r="BY1957" s="2"/>
    </row>
    <row r="1958" spans="77:77">
      <c r="BY1958" s="2"/>
    </row>
    <row r="1959" spans="77:77">
      <c r="BY1959" s="2"/>
    </row>
    <row r="1960" spans="77:77">
      <c r="BY1960" s="2"/>
    </row>
    <row r="1961" spans="77:77">
      <c r="BY1961" s="2"/>
    </row>
    <row r="1962" spans="77:77">
      <c r="BY1962" s="2"/>
    </row>
    <row r="1963" spans="77:77">
      <c r="BY1963" s="2"/>
    </row>
    <row r="1964" spans="77:77">
      <c r="BY1964" s="2"/>
    </row>
    <row r="1965" spans="77:77">
      <c r="BY1965" s="2"/>
    </row>
    <row r="1966" spans="77:77">
      <c r="BY1966" s="2"/>
    </row>
    <row r="1967" spans="77:77">
      <c r="BY1967" s="2"/>
    </row>
    <row r="1968" spans="77:77">
      <c r="BY1968" s="2"/>
    </row>
    <row r="1969" spans="77:77">
      <c r="BY1969" s="2"/>
    </row>
    <row r="1970" spans="77:77">
      <c r="BY1970" s="2"/>
    </row>
    <row r="1971" spans="77:77">
      <c r="BY1971" s="2"/>
    </row>
    <row r="1972" spans="77:77">
      <c r="BY1972" s="2"/>
    </row>
    <row r="1973" spans="77:77">
      <c r="BY1973" s="2"/>
    </row>
    <row r="1974" spans="77:77">
      <c r="BY1974" s="2"/>
    </row>
    <row r="1975" spans="77:77">
      <c r="BY1975" s="2"/>
    </row>
    <row r="1976" spans="77:77">
      <c r="BY1976" s="2"/>
    </row>
    <row r="1977" spans="77:77">
      <c r="BY1977" s="2"/>
    </row>
    <row r="1978" spans="77:77">
      <c r="BY1978" s="2"/>
    </row>
    <row r="1979" spans="77:77">
      <c r="BY1979" s="2"/>
    </row>
    <row r="1980" spans="77:77">
      <c r="BY1980" s="2"/>
    </row>
    <row r="1981" spans="77:77">
      <c r="BY1981" s="2"/>
    </row>
    <row r="1982" spans="77:77">
      <c r="BY1982" s="2"/>
    </row>
    <row r="1983" spans="77:77">
      <c r="BY1983" s="2"/>
    </row>
    <row r="1984" spans="77:77">
      <c r="BY1984" s="2"/>
    </row>
    <row r="1985" spans="77:77">
      <c r="BY1985" s="2"/>
    </row>
    <row r="1986" spans="77:77">
      <c r="BY1986" s="2"/>
    </row>
    <row r="1987" spans="77:77">
      <c r="BY1987" s="2"/>
    </row>
    <row r="1988" spans="77:77">
      <c r="BY1988" s="2"/>
    </row>
    <row r="1989" spans="77:77">
      <c r="BY1989" s="2"/>
    </row>
    <row r="1990" spans="77:77">
      <c r="BY1990" s="2"/>
    </row>
    <row r="1991" spans="77:77">
      <c r="BY1991" s="2"/>
    </row>
    <row r="1992" spans="77:77">
      <c r="BY1992" s="2"/>
    </row>
    <row r="1993" spans="77:77">
      <c r="BY1993" s="2"/>
    </row>
    <row r="1994" spans="77:77">
      <c r="BY1994" s="2"/>
    </row>
    <row r="1995" spans="77:77">
      <c r="BY1995" s="2"/>
    </row>
    <row r="1996" spans="77:77">
      <c r="BY1996" s="2"/>
    </row>
    <row r="1997" spans="77:77">
      <c r="BY1997" s="2"/>
    </row>
    <row r="1998" spans="77:77">
      <c r="BY1998" s="2"/>
    </row>
    <row r="1999" spans="77:77">
      <c r="BY1999" s="2"/>
    </row>
    <row r="2000" spans="77:77">
      <c r="BY2000" s="2"/>
    </row>
    <row r="2001" spans="77:77">
      <c r="BY2001" s="2"/>
    </row>
    <row r="2002" spans="77:77">
      <c r="BY2002" s="2"/>
    </row>
    <row r="2003" spans="77:77">
      <c r="BY2003" s="2"/>
    </row>
    <row r="2004" spans="77:77">
      <c r="BY2004" s="2"/>
    </row>
    <row r="2005" spans="77:77">
      <c r="BY2005" s="2"/>
    </row>
    <row r="2006" spans="77:77">
      <c r="BY2006" s="2"/>
    </row>
    <row r="2007" spans="77:77">
      <c r="BY2007" s="2"/>
    </row>
    <row r="2008" spans="77:77">
      <c r="BY2008" s="2"/>
    </row>
    <row r="2009" spans="77:77">
      <c r="BY2009" s="2"/>
    </row>
    <row r="2010" spans="77:77">
      <c r="BY2010" s="2"/>
    </row>
    <row r="2011" spans="77:77">
      <c r="BY2011" s="2"/>
    </row>
    <row r="2012" spans="77:77">
      <c r="BY2012" s="2"/>
    </row>
    <row r="2013" spans="77:77">
      <c r="BY2013" s="2"/>
    </row>
    <row r="2014" spans="77:77">
      <c r="BY2014" s="2"/>
    </row>
    <row r="2015" spans="77:77">
      <c r="BY2015" s="2"/>
    </row>
    <row r="2016" spans="77:77">
      <c r="BY2016" s="2"/>
    </row>
    <row r="2017" spans="77:77">
      <c r="BY2017" s="2"/>
    </row>
    <row r="2018" spans="77:77">
      <c r="BY2018" s="2"/>
    </row>
    <row r="2019" spans="77:77">
      <c r="BY2019" s="2"/>
    </row>
    <row r="2020" spans="77:77">
      <c r="BY2020" s="2"/>
    </row>
    <row r="2021" spans="77:77">
      <c r="BY2021" s="2"/>
    </row>
    <row r="2022" spans="77:77">
      <c r="BY2022" s="2"/>
    </row>
    <row r="2023" spans="77:77">
      <c r="BY2023" s="2"/>
    </row>
    <row r="2024" spans="77:77">
      <c r="BY2024" s="2"/>
    </row>
    <row r="2025" spans="77:77">
      <c r="BY2025" s="2"/>
    </row>
    <row r="2026" spans="77:77">
      <c r="BY2026" s="2"/>
    </row>
    <row r="2027" spans="77:77">
      <c r="BY2027" s="2"/>
    </row>
    <row r="2028" spans="77:77">
      <c r="BY2028" s="2"/>
    </row>
    <row r="2029" spans="77:77">
      <c r="BY2029" s="2"/>
    </row>
    <row r="2030" spans="77:77">
      <c r="BY2030" s="2"/>
    </row>
    <row r="2031" spans="77:77">
      <c r="BY2031" s="2"/>
    </row>
    <row r="2032" spans="77:77">
      <c r="BY2032" s="2"/>
    </row>
    <row r="2033" spans="77:77">
      <c r="BY2033" s="2"/>
    </row>
    <row r="2034" spans="77:77">
      <c r="BY2034" s="2"/>
    </row>
    <row r="2035" spans="77:77">
      <c r="BY2035" s="2"/>
    </row>
    <row r="2036" spans="77:77">
      <c r="BY2036" s="2"/>
    </row>
    <row r="2037" spans="77:77">
      <c r="BY2037" s="2"/>
    </row>
    <row r="2038" spans="77:77">
      <c r="BY2038" s="2"/>
    </row>
    <row r="2039" spans="77:77">
      <c r="BY2039" s="2"/>
    </row>
    <row r="2040" spans="77:77">
      <c r="BY2040" s="2"/>
    </row>
    <row r="2041" spans="77:77">
      <c r="BY2041" s="2"/>
    </row>
    <row r="2042" spans="77:77">
      <c r="BY2042" s="2"/>
    </row>
    <row r="2043" spans="77:77">
      <c r="BY2043" s="2"/>
    </row>
    <row r="2044" spans="77:77">
      <c r="BY2044" s="2"/>
    </row>
    <row r="2045" spans="77:77">
      <c r="BY2045" s="2"/>
    </row>
    <row r="2046" spans="77:77">
      <c r="BY2046" s="2"/>
    </row>
    <row r="2047" spans="77:77">
      <c r="BY2047" s="2"/>
    </row>
    <row r="2048" spans="77:77">
      <c r="BY2048" s="2"/>
    </row>
    <row r="2049" spans="77:77">
      <c r="BY2049" s="2"/>
    </row>
    <row r="2050" spans="77:77">
      <c r="BY2050" s="2"/>
    </row>
    <row r="2051" spans="77:77">
      <c r="BY2051" s="2"/>
    </row>
    <row r="2052" spans="77:77">
      <c r="BY2052" s="2"/>
    </row>
    <row r="2053" spans="77:77">
      <c r="BY2053" s="2"/>
    </row>
    <row r="2054" spans="77:77">
      <c r="BY2054" s="2"/>
    </row>
    <row r="2055" spans="77:77">
      <c r="BY2055" s="2"/>
    </row>
    <row r="2056" spans="77:77">
      <c r="BY2056" s="2"/>
    </row>
    <row r="2057" spans="77:77">
      <c r="BY2057" s="2"/>
    </row>
    <row r="2058" spans="77:77">
      <c r="BY2058" s="2"/>
    </row>
    <row r="2059" spans="77:77">
      <c r="BY2059" s="2"/>
    </row>
    <row r="2060" spans="77:77">
      <c r="BY2060" s="2"/>
    </row>
    <row r="2061" spans="77:77">
      <c r="BY2061" s="2"/>
    </row>
    <row r="2062" spans="77:77">
      <c r="BY2062" s="2"/>
    </row>
    <row r="2063" spans="77:77">
      <c r="BY2063" s="2"/>
    </row>
    <row r="2064" spans="77:77">
      <c r="BY2064" s="2"/>
    </row>
    <row r="2065" spans="77:77">
      <c r="BY2065" s="2"/>
    </row>
    <row r="2066" spans="77:77">
      <c r="BY2066" s="2"/>
    </row>
    <row r="2067" spans="77:77">
      <c r="BY2067" s="2"/>
    </row>
    <row r="2068" spans="77:77">
      <c r="BY2068" s="2"/>
    </row>
    <row r="2069" spans="77:77">
      <c r="BY2069" s="2"/>
    </row>
    <row r="2070" spans="77:77">
      <c r="BY2070" s="2"/>
    </row>
    <row r="2071" spans="77:77">
      <c r="BY2071" s="2"/>
    </row>
    <row r="2072" spans="77:77">
      <c r="BY2072" s="2"/>
    </row>
    <row r="2073" spans="77:77">
      <c r="BY2073" s="2"/>
    </row>
    <row r="2074" spans="77:77">
      <c r="BY2074" s="2"/>
    </row>
    <row r="2075" spans="77:77">
      <c r="BY2075" s="2"/>
    </row>
    <row r="2076" spans="77:77">
      <c r="BY2076" s="2"/>
    </row>
    <row r="2077" spans="77:77">
      <c r="BY2077" s="2"/>
    </row>
    <row r="2078" spans="77:77">
      <c r="BY2078" s="2"/>
    </row>
    <row r="2079" spans="77:77">
      <c r="BY2079" s="2"/>
    </row>
    <row r="2080" spans="77:77">
      <c r="BY2080" s="2"/>
    </row>
    <row r="2081" spans="77:77">
      <c r="BY2081" s="2"/>
    </row>
    <row r="2082" spans="77:77">
      <c r="BY2082" s="2"/>
    </row>
    <row r="2083" spans="77:77">
      <c r="BY2083" s="2"/>
    </row>
    <row r="2084" spans="77:77">
      <c r="BY2084" s="2"/>
    </row>
    <row r="2085" spans="77:77">
      <c r="BY2085" s="2"/>
    </row>
    <row r="2086" spans="77:77">
      <c r="BY2086" s="2"/>
    </row>
    <row r="2087" spans="77:77">
      <c r="BY2087" s="2"/>
    </row>
    <row r="2088" spans="77:77">
      <c r="BY2088" s="2"/>
    </row>
    <row r="2089" spans="77:77">
      <c r="BY2089" s="2"/>
    </row>
    <row r="2090" spans="77:77">
      <c r="BY2090" s="2"/>
    </row>
    <row r="2091" spans="77:77">
      <c r="BY2091" s="2"/>
    </row>
    <row r="2092" spans="77:77">
      <c r="BY2092" s="2"/>
    </row>
    <row r="2093" spans="77:77">
      <c r="BY2093" s="2"/>
    </row>
    <row r="2094" spans="77:77">
      <c r="BY2094" s="2"/>
    </row>
    <row r="2095" spans="77:77">
      <c r="BY2095" s="2"/>
    </row>
    <row r="2096" spans="77:77">
      <c r="BY2096" s="2"/>
    </row>
    <row r="2097" spans="77:77">
      <c r="BY2097" s="2"/>
    </row>
    <row r="2098" spans="77:77">
      <c r="BY2098" s="2"/>
    </row>
    <row r="2099" spans="77:77">
      <c r="BY2099" s="2"/>
    </row>
    <row r="2100" spans="77:77">
      <c r="BY2100" s="2"/>
    </row>
    <row r="2101" spans="77:77">
      <c r="BY2101" s="2"/>
    </row>
    <row r="2102" spans="77:77">
      <c r="BY2102" s="2"/>
    </row>
    <row r="2103" spans="77:77">
      <c r="BY2103" s="2"/>
    </row>
    <row r="2104" spans="77:77">
      <c r="BY2104" s="2"/>
    </row>
    <row r="2105" spans="77:77">
      <c r="BY2105" s="2"/>
    </row>
    <row r="2106" spans="77:77">
      <c r="BY2106" s="2"/>
    </row>
    <row r="2107" spans="77:77">
      <c r="BY2107" s="2"/>
    </row>
    <row r="2108" spans="77:77">
      <c r="BY2108" s="2"/>
    </row>
    <row r="2109" spans="77:77">
      <c r="BY2109" s="2"/>
    </row>
    <row r="2110" spans="77:77">
      <c r="BY2110" s="2"/>
    </row>
    <row r="2111" spans="77:77">
      <c r="BY2111" s="2"/>
    </row>
    <row r="2112" spans="77:77">
      <c r="BY2112" s="2"/>
    </row>
    <row r="2113" spans="77:77">
      <c r="BY2113" s="2"/>
    </row>
    <row r="2114" spans="77:77">
      <c r="BY2114" s="2"/>
    </row>
    <row r="2115" spans="77:77">
      <c r="BY2115" s="2"/>
    </row>
    <row r="2116" spans="77:77">
      <c r="BY2116" s="2"/>
    </row>
    <row r="2117" spans="77:77">
      <c r="BY2117" s="2"/>
    </row>
    <row r="2118" spans="77:77">
      <c r="BY2118" s="2"/>
    </row>
    <row r="2119" spans="77:77">
      <c r="BY2119" s="2"/>
    </row>
    <row r="2120" spans="77:77">
      <c r="BY2120" s="2"/>
    </row>
    <row r="2121" spans="77:77">
      <c r="BY2121" s="2"/>
    </row>
    <row r="2122" spans="77:77">
      <c r="BY2122" s="2"/>
    </row>
    <row r="2123" spans="77:77">
      <c r="BY2123" s="2"/>
    </row>
    <row r="2124" spans="77:77">
      <c r="BY2124" s="2"/>
    </row>
    <row r="2125" spans="77:77">
      <c r="BY2125" s="2"/>
    </row>
    <row r="2126" spans="77:77">
      <c r="BY2126" s="2"/>
    </row>
    <row r="2127" spans="77:77">
      <c r="BY2127" s="2"/>
    </row>
    <row r="2128" spans="77:77">
      <c r="BY2128" s="2"/>
    </row>
    <row r="2129" spans="77:77">
      <c r="BY2129" s="2"/>
    </row>
    <row r="2130" spans="77:77">
      <c r="BY2130" s="2"/>
    </row>
    <row r="2131" spans="77:77">
      <c r="BY2131" s="2"/>
    </row>
    <row r="2132" spans="77:77">
      <c r="BY2132" s="2"/>
    </row>
    <row r="2133" spans="77:77">
      <c r="BY2133" s="2"/>
    </row>
    <row r="2134" spans="77:77">
      <c r="BY2134" s="2"/>
    </row>
    <row r="2135" spans="77:77">
      <c r="BY2135" s="2"/>
    </row>
    <row r="2136" spans="77:77">
      <c r="BY2136" s="2"/>
    </row>
    <row r="2137" spans="77:77">
      <c r="BY2137" s="2"/>
    </row>
    <row r="2138" spans="77:77">
      <c r="BY2138" s="2"/>
    </row>
    <row r="2139" spans="77:77">
      <c r="BY2139" s="2"/>
    </row>
    <row r="2140" spans="77:77">
      <c r="BY2140" s="2"/>
    </row>
    <row r="2141" spans="77:77">
      <c r="BY2141" s="2"/>
    </row>
    <row r="2142" spans="77:77">
      <c r="BY2142" s="2"/>
    </row>
    <row r="2143" spans="77:77">
      <c r="BY2143" s="2"/>
    </row>
    <row r="2144" spans="77:77">
      <c r="BY2144" s="2"/>
    </row>
    <row r="2145" spans="77:77">
      <c r="BY2145" s="2"/>
    </row>
    <row r="2146" spans="77:77">
      <c r="BY2146" s="2"/>
    </row>
    <row r="2147" spans="77:77">
      <c r="BY2147" s="2"/>
    </row>
    <row r="2148" spans="77:77">
      <c r="BY2148" s="2"/>
    </row>
    <row r="2149" spans="77:77">
      <c r="BY2149" s="2"/>
    </row>
    <row r="2150" spans="77:77">
      <c r="BY2150" s="2"/>
    </row>
    <row r="2151" spans="77:77">
      <c r="BY2151" s="2"/>
    </row>
    <row r="2152" spans="77:77">
      <c r="BY2152" s="2"/>
    </row>
    <row r="2153" spans="77:77">
      <c r="BY2153" s="2"/>
    </row>
    <row r="2154" spans="77:77">
      <c r="BY2154" s="2"/>
    </row>
    <row r="2155" spans="77:77">
      <c r="BY2155" s="2"/>
    </row>
    <row r="2156" spans="77:77">
      <c r="BY2156" s="2"/>
    </row>
    <row r="2157" spans="77:77">
      <c r="BY2157" s="2"/>
    </row>
    <row r="2158" spans="77:77">
      <c r="BY2158" s="2"/>
    </row>
    <row r="2159" spans="77:77">
      <c r="BY2159" s="2"/>
    </row>
    <row r="2160" spans="77:77">
      <c r="BY2160" s="2"/>
    </row>
    <row r="2161" spans="77:77">
      <c r="BY2161" s="2"/>
    </row>
    <row r="2162" spans="77:77">
      <c r="BY2162" s="2"/>
    </row>
    <row r="2163" spans="77:77">
      <c r="BY2163" s="2"/>
    </row>
    <row r="2164" spans="77:77">
      <c r="BY2164" s="2"/>
    </row>
    <row r="2165" spans="77:77">
      <c r="BY2165" s="2"/>
    </row>
    <row r="2166" spans="77:77">
      <c r="BY2166" s="2"/>
    </row>
    <row r="2167" spans="77:77">
      <c r="BY2167" s="2"/>
    </row>
    <row r="2168" spans="77:77">
      <c r="BY2168" s="2"/>
    </row>
    <row r="2169" spans="77:77">
      <c r="BY2169" s="2"/>
    </row>
    <row r="2170" spans="77:77">
      <c r="BY2170" s="2"/>
    </row>
    <row r="2171" spans="77:77">
      <c r="BY2171" s="2"/>
    </row>
    <row r="2172" spans="77:77">
      <c r="BY2172" s="2"/>
    </row>
    <row r="2173" spans="77:77">
      <c r="BY2173" s="2"/>
    </row>
    <row r="2174" spans="77:77">
      <c r="BY2174" s="2"/>
    </row>
    <row r="2175" spans="77:77">
      <c r="BY2175" s="2"/>
    </row>
    <row r="2176" spans="77:77">
      <c r="BY2176" s="2"/>
    </row>
    <row r="2177" spans="77:77">
      <c r="BY2177" s="2"/>
    </row>
    <row r="2178" spans="77:77">
      <c r="BY2178" s="2"/>
    </row>
    <row r="2179" spans="77:77">
      <c r="BY2179" s="2"/>
    </row>
    <row r="2180" spans="77:77">
      <c r="BY2180" s="2"/>
    </row>
    <row r="2181" spans="77:77">
      <c r="BY2181" s="2"/>
    </row>
    <row r="2182" spans="77:77">
      <c r="BY2182" s="2"/>
    </row>
    <row r="2183" spans="77:77">
      <c r="BY2183" s="2"/>
    </row>
    <row r="2184" spans="77:77">
      <c r="BY2184" s="2"/>
    </row>
    <row r="2185" spans="77:77">
      <c r="BY2185" s="2"/>
    </row>
    <row r="2186" spans="77:77">
      <c r="BY2186" s="2"/>
    </row>
    <row r="2187" spans="77:77">
      <c r="BY2187" s="2"/>
    </row>
    <row r="2188" spans="77:77">
      <c r="BY2188" s="2"/>
    </row>
    <row r="2189" spans="77:77">
      <c r="BY2189" s="2"/>
    </row>
    <row r="2190" spans="77:77">
      <c r="BY2190" s="2"/>
    </row>
    <row r="2191" spans="77:77">
      <c r="BY2191" s="2"/>
    </row>
    <row r="2192" spans="77:77">
      <c r="BY2192" s="2"/>
    </row>
    <row r="2193" spans="77:77">
      <c r="BY2193" s="2"/>
    </row>
    <row r="2194" spans="77:77">
      <c r="BY2194" s="2"/>
    </row>
    <row r="2195" spans="77:77">
      <c r="BY2195" s="2"/>
    </row>
    <row r="2196" spans="77:77">
      <c r="BY2196" s="2"/>
    </row>
    <row r="2197" spans="77:77">
      <c r="BY2197" s="2"/>
    </row>
    <row r="2198" spans="77:77">
      <c r="BY2198" s="2"/>
    </row>
    <row r="2199" spans="77:77">
      <c r="BY2199" s="2"/>
    </row>
    <row r="2200" spans="77:77">
      <c r="BY2200" s="2"/>
    </row>
    <row r="2201" spans="77:77">
      <c r="BY2201" s="2"/>
    </row>
    <row r="2202" spans="77:77">
      <c r="BY2202" s="2"/>
    </row>
    <row r="2203" spans="77:77">
      <c r="BY2203" s="2"/>
    </row>
    <row r="2204" spans="77:77">
      <c r="BY2204" s="2"/>
    </row>
    <row r="2205" spans="77:77">
      <c r="BY2205" s="2"/>
    </row>
    <row r="2206" spans="77:77">
      <c r="BY2206" s="2"/>
    </row>
    <row r="2207" spans="77:77">
      <c r="BY2207" s="2"/>
    </row>
    <row r="2208" spans="77:77">
      <c r="BY2208" s="2"/>
    </row>
    <row r="2209" spans="77:77">
      <c r="BY2209" s="2"/>
    </row>
    <row r="2210" spans="77:77">
      <c r="BY2210" s="2"/>
    </row>
    <row r="2211" spans="77:77">
      <c r="BY2211" s="2"/>
    </row>
    <row r="2212" spans="77:77">
      <c r="BY2212" s="2"/>
    </row>
    <row r="2213" spans="77:77">
      <c r="BY2213" s="2"/>
    </row>
    <row r="2214" spans="77:77">
      <c r="BY2214" s="2"/>
    </row>
    <row r="2215" spans="77:77">
      <c r="BY2215" s="2"/>
    </row>
    <row r="2216" spans="77:77">
      <c r="BY2216" s="2"/>
    </row>
    <row r="2217" spans="77:77">
      <c r="BY2217" s="2"/>
    </row>
    <row r="2218" spans="77:77">
      <c r="BY2218" s="2"/>
    </row>
    <row r="2219" spans="77:77">
      <c r="BY2219" s="2"/>
    </row>
    <row r="2220" spans="77:77">
      <c r="BY2220" s="2"/>
    </row>
    <row r="2221" spans="77:77">
      <c r="BY2221" s="2"/>
    </row>
    <row r="2222" spans="77:77">
      <c r="BY2222" s="2"/>
    </row>
    <row r="2223" spans="77:77">
      <c r="BY2223" s="2"/>
    </row>
    <row r="2224" spans="77:77">
      <c r="BY2224" s="2"/>
    </row>
    <row r="2225" spans="77:77">
      <c r="BY2225" s="2"/>
    </row>
    <row r="2226" spans="77:77">
      <c r="BY2226" s="2"/>
    </row>
    <row r="2227" spans="77:77">
      <c r="BY2227" s="2"/>
    </row>
    <row r="2228" spans="77:77">
      <c r="BY2228" s="2"/>
    </row>
    <row r="2229" spans="77:77">
      <c r="BY2229" s="2"/>
    </row>
    <row r="2230" spans="77:77">
      <c r="BY2230" s="2"/>
    </row>
    <row r="2231" spans="77:77">
      <c r="BY2231" s="2"/>
    </row>
    <row r="2232" spans="77:77">
      <c r="BY2232" s="2"/>
    </row>
    <row r="2233" spans="77:77">
      <c r="BY2233" s="2"/>
    </row>
    <row r="2234" spans="77:77">
      <c r="BY2234" s="2"/>
    </row>
    <row r="2235" spans="77:77">
      <c r="BY2235" s="2"/>
    </row>
    <row r="2236" spans="77:77">
      <c r="BY2236" s="2"/>
    </row>
    <row r="2237" spans="77:77">
      <c r="BY2237" s="2"/>
    </row>
    <row r="2238" spans="77:77">
      <c r="BY2238" s="2"/>
    </row>
    <row r="2239" spans="77:77">
      <c r="BY2239" s="2"/>
    </row>
    <row r="2240" spans="77:77">
      <c r="BY2240" s="2"/>
    </row>
    <row r="2241" spans="77:77">
      <c r="BY2241" s="2"/>
    </row>
    <row r="2242" spans="77:77">
      <c r="BY2242" s="2"/>
    </row>
    <row r="2243" spans="77:77">
      <c r="BY2243" s="2"/>
    </row>
    <row r="2244" spans="77:77">
      <c r="BY2244" s="2"/>
    </row>
    <row r="2245" spans="77:77">
      <c r="BY2245" s="2"/>
    </row>
    <row r="2246" spans="77:77">
      <c r="BY2246" s="2"/>
    </row>
    <row r="2247" spans="77:77">
      <c r="BY2247" s="2"/>
    </row>
    <row r="2248" spans="77:77">
      <c r="BY2248" s="2"/>
    </row>
    <row r="2249" spans="77:77">
      <c r="BY2249" s="2"/>
    </row>
    <row r="2250" spans="77:77">
      <c r="BY2250" s="2"/>
    </row>
    <row r="2251" spans="77:77">
      <c r="BY2251" s="2"/>
    </row>
    <row r="2252" spans="77:77">
      <c r="BY2252" s="2"/>
    </row>
    <row r="2253" spans="77:77">
      <c r="BY2253" s="2"/>
    </row>
    <row r="2254" spans="77:77">
      <c r="BY2254" s="2"/>
    </row>
    <row r="2255" spans="77:77">
      <c r="BY2255" s="2"/>
    </row>
    <row r="2256" spans="77:77">
      <c r="BY2256" s="2"/>
    </row>
    <row r="2257" spans="77:77">
      <c r="BY2257" s="2"/>
    </row>
    <row r="2258" spans="77:77">
      <c r="BY2258" s="2"/>
    </row>
    <row r="2259" spans="77:77">
      <c r="BY2259" s="2"/>
    </row>
    <row r="2260" spans="77:77">
      <c r="BY2260" s="2"/>
    </row>
    <row r="2261" spans="77:77">
      <c r="BY2261" s="2"/>
    </row>
    <row r="2262" spans="77:77">
      <c r="BY2262" s="2"/>
    </row>
    <row r="2263" spans="77:77">
      <c r="BY2263" s="2"/>
    </row>
    <row r="2264" spans="77:77">
      <c r="BY2264" s="2"/>
    </row>
    <row r="2265" spans="77:77">
      <c r="BY2265" s="2"/>
    </row>
    <row r="2266" spans="77:77">
      <c r="BY2266" s="2"/>
    </row>
    <row r="2267" spans="77:77">
      <c r="BY2267" s="2"/>
    </row>
    <row r="2268" spans="77:77">
      <c r="BY2268" s="2"/>
    </row>
    <row r="2269" spans="77:77">
      <c r="BY2269" s="2"/>
    </row>
    <row r="2270" spans="77:77">
      <c r="BY2270" s="2"/>
    </row>
    <row r="2271" spans="77:77">
      <c r="BY2271" s="2"/>
    </row>
    <row r="2272" spans="77:77">
      <c r="BY2272" s="2"/>
    </row>
    <row r="2273" spans="77:77">
      <c r="BY2273" s="2"/>
    </row>
    <row r="2274" spans="77:77">
      <c r="BY2274" s="2"/>
    </row>
    <row r="2275" spans="77:77">
      <c r="BY2275" s="2"/>
    </row>
    <row r="2276" spans="77:77">
      <c r="BY2276" s="2"/>
    </row>
    <row r="2277" spans="77:77">
      <c r="BY2277" s="2"/>
    </row>
    <row r="2278" spans="77:77">
      <c r="BY2278" s="2"/>
    </row>
    <row r="2279" spans="77:77">
      <c r="BY2279" s="2"/>
    </row>
    <row r="2280" spans="77:77">
      <c r="BY2280" s="2"/>
    </row>
    <row r="2281" spans="77:77">
      <c r="BY2281" s="2"/>
    </row>
    <row r="2282" spans="77:77">
      <c r="BY2282" s="2"/>
    </row>
    <row r="2283" spans="77:77">
      <c r="BY2283" s="2"/>
    </row>
    <row r="2284" spans="77:77">
      <c r="BY2284" s="2"/>
    </row>
    <row r="2285" spans="77:77">
      <c r="BY2285" s="2"/>
    </row>
    <row r="2286" spans="77:77">
      <c r="BY2286" s="2"/>
    </row>
    <row r="2287" spans="77:77">
      <c r="BY2287" s="2"/>
    </row>
    <row r="2288" spans="77:77">
      <c r="BY2288" s="2"/>
    </row>
    <row r="2289" spans="77:77">
      <c r="BY2289" s="2"/>
    </row>
    <row r="2290" spans="77:77">
      <c r="BY2290" s="2"/>
    </row>
    <row r="2291" spans="77:77">
      <c r="BY2291" s="2"/>
    </row>
    <row r="2292" spans="77:77">
      <c r="BY2292" s="2"/>
    </row>
    <row r="2293" spans="77:77">
      <c r="BY2293" s="2"/>
    </row>
    <row r="2294" spans="77:77">
      <c r="BY2294" s="2"/>
    </row>
    <row r="2295" spans="77:77">
      <c r="BY2295" s="2"/>
    </row>
    <row r="2296" spans="77:77">
      <c r="BY2296" s="2"/>
    </row>
    <row r="2297" spans="77:77">
      <c r="BY2297" s="2"/>
    </row>
    <row r="2298" spans="77:77">
      <c r="BY2298" s="2"/>
    </row>
    <row r="2299" spans="77:77">
      <c r="BY2299" s="2"/>
    </row>
    <row r="2300" spans="77:77">
      <c r="BY2300" s="2"/>
    </row>
    <row r="2301" spans="77:77">
      <c r="BY2301" s="2"/>
    </row>
    <row r="2302" spans="77:77">
      <c r="BY2302" s="2"/>
    </row>
    <row r="2303" spans="77:77">
      <c r="BY2303" s="2"/>
    </row>
    <row r="2304" spans="77:77">
      <c r="BY2304" s="2"/>
    </row>
    <row r="2305" spans="77:77">
      <c r="BY2305" s="2"/>
    </row>
    <row r="2306" spans="77:77">
      <c r="BY2306" s="2"/>
    </row>
    <row r="2307" spans="77:77">
      <c r="BY2307" s="2"/>
    </row>
    <row r="2308" spans="77:77">
      <c r="BY2308" s="2"/>
    </row>
    <row r="2309" spans="77:77">
      <c r="BY2309" s="2"/>
    </row>
    <row r="2310" spans="77:77">
      <c r="BY2310" s="2"/>
    </row>
    <row r="2311" spans="77:77">
      <c r="BY2311" s="2"/>
    </row>
    <row r="2312" spans="77:77">
      <c r="BY2312" s="2"/>
    </row>
    <row r="2313" spans="77:77">
      <c r="BY2313" s="2"/>
    </row>
    <row r="2314" spans="77:77">
      <c r="BY2314" s="2"/>
    </row>
    <row r="2315" spans="77:77">
      <c r="BY2315" s="2"/>
    </row>
    <row r="2316" spans="77:77">
      <c r="BY2316" s="2"/>
    </row>
    <row r="2317" spans="77:77">
      <c r="BY2317" s="2"/>
    </row>
    <row r="2318" spans="77:77">
      <c r="BY2318" s="2"/>
    </row>
    <row r="2319" spans="77:77">
      <c r="BY2319" s="2"/>
    </row>
    <row r="2320" spans="77:77">
      <c r="BY2320" s="2"/>
    </row>
    <row r="2321" spans="77:77">
      <c r="BY2321" s="2"/>
    </row>
    <row r="2322" spans="77:77">
      <c r="BY2322" s="2"/>
    </row>
    <row r="2323" spans="77:77">
      <c r="BY2323" s="2"/>
    </row>
    <row r="2324" spans="77:77">
      <c r="BY2324" s="2"/>
    </row>
    <row r="2325" spans="77:77">
      <c r="BY2325" s="2"/>
    </row>
    <row r="2326" spans="77:77">
      <c r="BY2326" s="2"/>
    </row>
    <row r="2327" spans="77:77">
      <c r="BY2327" s="2"/>
    </row>
    <row r="2328" spans="77:77">
      <c r="BY2328" s="2"/>
    </row>
    <row r="2329" spans="77:77">
      <c r="BY2329" s="2"/>
    </row>
    <row r="2330" spans="77:77">
      <c r="BY2330" s="2"/>
    </row>
    <row r="2331" spans="77:77">
      <c r="BY2331" s="2"/>
    </row>
    <row r="2332" spans="77:77">
      <c r="BY2332" s="2"/>
    </row>
    <row r="2333" spans="77:77">
      <c r="BY2333" s="2"/>
    </row>
    <row r="2334" spans="77:77">
      <c r="BY2334" s="2"/>
    </row>
    <row r="2335" spans="77:77">
      <c r="BY2335" s="2"/>
    </row>
    <row r="2336" spans="77:77">
      <c r="BY2336" s="2"/>
    </row>
    <row r="2337" spans="77:77">
      <c r="BY2337" s="2"/>
    </row>
    <row r="2338" spans="77:77">
      <c r="BY2338" s="2"/>
    </row>
    <row r="2339" spans="77:77">
      <c r="BY2339" s="2"/>
    </row>
    <row r="2340" spans="77:77">
      <c r="BY2340" s="2"/>
    </row>
    <row r="2341" spans="77:77">
      <c r="BY2341" s="2"/>
    </row>
    <row r="2342" spans="77:77">
      <c r="BY2342" s="2"/>
    </row>
    <row r="2343" spans="77:77">
      <c r="BY2343" s="2"/>
    </row>
    <row r="2344" spans="77:77">
      <c r="BY2344" s="2"/>
    </row>
    <row r="2345" spans="77:77">
      <c r="BY2345" s="2"/>
    </row>
    <row r="2346" spans="77:77">
      <c r="BY2346" s="2"/>
    </row>
    <row r="2347" spans="77:77">
      <c r="BY2347" s="2"/>
    </row>
    <row r="2348" spans="77:77">
      <c r="BY2348" s="2"/>
    </row>
    <row r="2349" spans="77:77">
      <c r="BY2349" s="2"/>
    </row>
    <row r="2350" spans="77:77">
      <c r="BY2350" s="2"/>
    </row>
    <row r="2351" spans="77:77">
      <c r="BY2351" s="2"/>
    </row>
    <row r="2352" spans="77:77">
      <c r="BY2352" s="2"/>
    </row>
    <row r="2353" spans="77:77">
      <c r="BY2353" s="2"/>
    </row>
    <row r="2354" spans="77:77">
      <c r="BY2354" s="2"/>
    </row>
    <row r="2355" spans="77:77">
      <c r="BY2355" s="2"/>
    </row>
    <row r="2356" spans="77:77">
      <c r="BY2356" s="2"/>
    </row>
    <row r="2357" spans="77:77">
      <c r="BY2357" s="2"/>
    </row>
    <row r="2358" spans="77:77">
      <c r="BY2358" s="2"/>
    </row>
    <row r="2359" spans="77:77">
      <c r="BY2359" s="2"/>
    </row>
    <row r="2360" spans="77:77">
      <c r="BY2360" s="2"/>
    </row>
    <row r="2361" spans="77:77">
      <c r="BY2361" s="2"/>
    </row>
    <row r="2362" spans="77:77">
      <c r="BY2362" s="2"/>
    </row>
    <row r="2363" spans="77:77">
      <c r="BY2363" s="2"/>
    </row>
    <row r="2364" spans="77:77">
      <c r="BY2364" s="2"/>
    </row>
    <row r="2365" spans="77:77">
      <c r="BY2365" s="2"/>
    </row>
    <row r="2366" spans="77:77">
      <c r="BY2366" s="2"/>
    </row>
    <row r="2367" spans="77:77">
      <c r="BY2367" s="2"/>
    </row>
    <row r="2368" spans="77:77">
      <c r="BY2368" s="2"/>
    </row>
    <row r="2369" spans="77:77">
      <c r="BY2369" s="2"/>
    </row>
    <row r="2370" spans="77:77">
      <c r="BY2370" s="2"/>
    </row>
    <row r="2371" spans="77:77">
      <c r="BY2371" s="2"/>
    </row>
    <row r="2372" spans="77:77">
      <c r="BY2372" s="2"/>
    </row>
    <row r="2373" spans="77:77">
      <c r="BY2373" s="2"/>
    </row>
    <row r="2374" spans="77:77">
      <c r="BY2374" s="2"/>
    </row>
    <row r="2375" spans="77:77">
      <c r="BY2375" s="2"/>
    </row>
    <row r="2376" spans="77:77">
      <c r="BY2376" s="2"/>
    </row>
    <row r="2377" spans="77:77">
      <c r="BY2377" s="2"/>
    </row>
    <row r="2378" spans="77:77">
      <c r="BY2378" s="2"/>
    </row>
    <row r="2379" spans="77:77">
      <c r="BY2379" s="2"/>
    </row>
    <row r="2380" spans="77:77">
      <c r="BY2380" s="2"/>
    </row>
    <row r="2381" spans="77:77">
      <c r="BY2381" s="2"/>
    </row>
    <row r="2382" spans="77:77">
      <c r="BY2382" s="2"/>
    </row>
    <row r="2383" spans="77:77">
      <c r="BY2383" s="2"/>
    </row>
    <row r="2384" spans="77:77">
      <c r="BY2384" s="2"/>
    </row>
    <row r="2385" spans="77:77">
      <c r="BY2385" s="2"/>
    </row>
    <row r="2386" spans="77:77">
      <c r="BY2386" s="2"/>
    </row>
    <row r="2387" spans="77:77">
      <c r="BY2387" s="2"/>
    </row>
    <row r="2388" spans="77:77">
      <c r="BY2388" s="2"/>
    </row>
    <row r="2389" spans="77:77">
      <c r="BY2389" s="2"/>
    </row>
    <row r="2390" spans="77:77">
      <c r="BY2390" s="2"/>
    </row>
    <row r="2391" spans="77:77">
      <c r="BY2391" s="2"/>
    </row>
    <row r="2392" spans="77:77">
      <c r="BY2392" s="2"/>
    </row>
    <row r="2393" spans="77:77">
      <c r="BY2393" s="2"/>
    </row>
    <row r="2394" spans="77:77">
      <c r="BY2394" s="2"/>
    </row>
    <row r="2395" spans="77:77">
      <c r="BY2395" s="2"/>
    </row>
    <row r="2396" spans="77:77">
      <c r="BY2396" s="2"/>
    </row>
    <row r="2397" spans="77:77">
      <c r="BY2397" s="2"/>
    </row>
    <row r="2398" spans="77:77">
      <c r="BY2398" s="2"/>
    </row>
    <row r="2399" spans="77:77">
      <c r="BY2399" s="2"/>
    </row>
    <row r="2400" spans="77:77">
      <c r="BY2400" s="2"/>
    </row>
    <row r="2401" spans="77:77">
      <c r="BY2401" s="2"/>
    </row>
    <row r="2402" spans="77:77">
      <c r="BY2402" s="2"/>
    </row>
    <row r="2403" spans="77:77">
      <c r="BY2403" s="2"/>
    </row>
    <row r="2404" spans="77:77">
      <c r="BY2404" s="2"/>
    </row>
    <row r="2405" spans="77:77">
      <c r="BY2405" s="2"/>
    </row>
    <row r="2406" spans="77:77">
      <c r="BY2406" s="2"/>
    </row>
    <row r="2407" spans="77:77">
      <c r="BY2407" s="2"/>
    </row>
    <row r="2408" spans="77:77">
      <c r="BY2408" s="2"/>
    </row>
    <row r="2409" spans="77:77">
      <c r="BY2409" s="2"/>
    </row>
    <row r="2410" spans="77:77">
      <c r="BY2410" s="2"/>
    </row>
    <row r="2411" spans="77:77">
      <c r="BY2411" s="2"/>
    </row>
    <row r="2412" spans="77:77">
      <c r="BY2412" s="2"/>
    </row>
    <row r="2413" spans="77:77">
      <c r="BY2413" s="2"/>
    </row>
    <row r="2414" spans="77:77">
      <c r="BY2414" s="2"/>
    </row>
    <row r="2415" spans="77:77">
      <c r="BY2415" s="2"/>
    </row>
    <row r="2416" spans="77:77">
      <c r="BY2416" s="2"/>
    </row>
    <row r="2417" spans="77:77">
      <c r="BY2417" s="2"/>
    </row>
    <row r="2418" spans="77:77">
      <c r="BY2418" s="2"/>
    </row>
    <row r="2419" spans="77:77">
      <c r="BY2419" s="2"/>
    </row>
    <row r="2420" spans="77:77">
      <c r="BY2420" s="2"/>
    </row>
    <row r="2421" spans="77:77">
      <c r="BY2421" s="2"/>
    </row>
    <row r="2422" spans="77:77">
      <c r="BY2422" s="2"/>
    </row>
    <row r="2423" spans="77:77">
      <c r="BY2423" s="2"/>
    </row>
    <row r="2424" spans="77:77">
      <c r="BY2424" s="2"/>
    </row>
    <row r="2425" spans="77:77">
      <c r="BY2425" s="2"/>
    </row>
    <row r="2426" spans="77:77">
      <c r="BY2426" s="2"/>
    </row>
    <row r="2427" spans="77:77">
      <c r="BY2427" s="2"/>
    </row>
    <row r="2428" spans="77:77">
      <c r="BY2428" s="2"/>
    </row>
    <row r="2429" spans="77:77">
      <c r="BY2429" s="2"/>
    </row>
    <row r="2430" spans="77:77">
      <c r="BY2430" s="2"/>
    </row>
    <row r="2431" spans="77:77">
      <c r="BY2431" s="2"/>
    </row>
    <row r="2432" spans="77:77">
      <c r="BY2432" s="2"/>
    </row>
    <row r="2433" spans="77:77">
      <c r="BY2433" s="2"/>
    </row>
    <row r="2434" spans="77:77">
      <c r="BY2434" s="2"/>
    </row>
    <row r="2435" spans="77:77">
      <c r="BY2435" s="2"/>
    </row>
    <row r="2436" spans="77:77">
      <c r="BY2436" s="2"/>
    </row>
    <row r="2437" spans="77:77">
      <c r="BY2437" s="2"/>
    </row>
    <row r="2438" spans="77:77">
      <c r="BY2438" s="2"/>
    </row>
    <row r="2439" spans="77:77">
      <c r="BY2439" s="2"/>
    </row>
    <row r="2440" spans="77:77">
      <c r="BY2440" s="2"/>
    </row>
    <row r="2441" spans="77:77">
      <c r="BY2441" s="2"/>
    </row>
    <row r="2442" spans="77:77">
      <c r="BY2442" s="2"/>
    </row>
    <row r="2443" spans="77:77">
      <c r="BY2443" s="2"/>
    </row>
    <row r="2444" spans="77:77">
      <c r="BY2444" s="2"/>
    </row>
    <row r="2445" spans="77:77">
      <c r="BY2445" s="2"/>
    </row>
    <row r="2446" spans="77:77">
      <c r="BY2446" s="2"/>
    </row>
    <row r="2447" spans="77:77">
      <c r="BY2447" s="2"/>
    </row>
    <row r="2448" spans="77:77">
      <c r="BY2448" s="2"/>
    </row>
    <row r="2449" spans="77:77">
      <c r="BY2449" s="2"/>
    </row>
    <row r="2450" spans="77:77">
      <c r="BY2450" s="2"/>
    </row>
    <row r="2451" spans="77:77">
      <c r="BY2451" s="2"/>
    </row>
    <row r="2452" spans="77:77">
      <c r="BY2452" s="2"/>
    </row>
    <row r="2453" spans="77:77">
      <c r="BY2453" s="2"/>
    </row>
    <row r="2454" spans="77:77">
      <c r="BY2454" s="2"/>
    </row>
    <row r="2455" spans="77:77">
      <c r="BY2455" s="2"/>
    </row>
    <row r="2456" spans="77:77">
      <c r="BY2456" s="2"/>
    </row>
    <row r="2457" spans="77:77">
      <c r="BY2457" s="2"/>
    </row>
    <row r="2458" spans="77:77">
      <c r="BY2458" s="2"/>
    </row>
    <row r="2459" spans="77:77">
      <c r="BY2459" s="2"/>
    </row>
    <row r="2460" spans="77:77">
      <c r="BY2460" s="2"/>
    </row>
    <row r="2461" spans="77:77">
      <c r="BY2461" s="2"/>
    </row>
    <row r="2462" spans="77:77">
      <c r="BY2462" s="2"/>
    </row>
    <row r="2463" spans="77:77">
      <c r="BY2463" s="2"/>
    </row>
    <row r="2464" spans="77:77">
      <c r="BY2464" s="2"/>
    </row>
    <row r="2465" spans="77:77">
      <c r="BY2465" s="2"/>
    </row>
    <row r="2466" spans="77:77">
      <c r="BY2466" s="2"/>
    </row>
    <row r="2467" spans="77:77">
      <c r="BY2467" s="2"/>
    </row>
    <row r="2468" spans="77:77">
      <c r="BY2468" s="2"/>
    </row>
    <row r="2469" spans="77:77">
      <c r="BY2469" s="2"/>
    </row>
    <row r="2470" spans="77:77">
      <c r="BY2470" s="2"/>
    </row>
    <row r="2471" spans="77:77">
      <c r="BY2471" s="2"/>
    </row>
    <row r="2472" spans="77:77">
      <c r="BY2472" s="2"/>
    </row>
    <row r="2473" spans="77:77">
      <c r="BY2473" s="2"/>
    </row>
    <row r="2474" spans="77:77">
      <c r="BY2474" s="2"/>
    </row>
    <row r="2475" spans="77:77">
      <c r="BY2475" s="2"/>
    </row>
    <row r="2476" spans="77:77">
      <c r="BY2476" s="2"/>
    </row>
    <row r="2477" spans="77:77">
      <c r="BY2477" s="2"/>
    </row>
    <row r="2478" spans="77:77">
      <c r="BY2478" s="2"/>
    </row>
    <row r="2479" spans="77:77">
      <c r="BY2479" s="2"/>
    </row>
    <row r="2480" spans="77:77">
      <c r="BY2480" s="2"/>
    </row>
    <row r="2481" spans="77:77">
      <c r="BY2481" s="2"/>
    </row>
    <row r="2482" spans="77:77">
      <c r="BY2482" s="2"/>
    </row>
    <row r="2483" spans="77:77">
      <c r="BY2483" s="2"/>
    </row>
    <row r="2484" spans="77:77">
      <c r="BY2484" s="2"/>
    </row>
    <row r="2485" spans="77:77">
      <c r="BY2485" s="2"/>
    </row>
    <row r="2486" spans="77:77">
      <c r="BY2486" s="2"/>
    </row>
    <row r="2487" spans="77:77">
      <c r="BY2487" s="2"/>
    </row>
    <row r="2488" spans="77:77">
      <c r="BY2488" s="2"/>
    </row>
    <row r="2489" spans="77:77">
      <c r="BY2489" s="2"/>
    </row>
    <row r="2490" spans="77:77">
      <c r="BY2490" s="2"/>
    </row>
    <row r="2491" spans="77:77">
      <c r="BY2491" s="2"/>
    </row>
    <row r="2492" spans="77:77">
      <c r="BY2492" s="2"/>
    </row>
    <row r="2493" spans="77:77">
      <c r="BY2493" s="2"/>
    </row>
    <row r="2494" spans="77:77">
      <c r="BY2494" s="2"/>
    </row>
    <row r="2495" spans="77:77">
      <c r="BY2495" s="2"/>
    </row>
    <row r="2496" spans="77:77">
      <c r="BY2496" s="2"/>
    </row>
    <row r="2497" spans="77:77">
      <c r="BY2497" s="2"/>
    </row>
    <row r="2498" spans="77:77">
      <c r="BY2498" s="2"/>
    </row>
    <row r="2499" spans="77:77">
      <c r="BY2499" s="2"/>
    </row>
    <row r="2500" spans="77:77">
      <c r="BY2500" s="2"/>
    </row>
    <row r="2501" spans="77:77">
      <c r="BY2501" s="2"/>
    </row>
    <row r="2502" spans="77:77">
      <c r="BY2502" s="2"/>
    </row>
    <row r="2503" spans="77:77">
      <c r="BY2503" s="2"/>
    </row>
    <row r="2504" spans="77:77">
      <c r="BY2504" s="2"/>
    </row>
    <row r="2505" spans="77:77">
      <c r="BY2505" s="2"/>
    </row>
    <row r="2506" spans="77:77">
      <c r="BY2506" s="2"/>
    </row>
    <row r="2507" spans="77:77">
      <c r="BY2507" s="2"/>
    </row>
    <row r="2508" spans="77:77">
      <c r="BY2508" s="2"/>
    </row>
    <row r="2509" spans="77:77">
      <c r="BY2509" s="2"/>
    </row>
    <row r="2510" spans="77:77">
      <c r="BY2510" s="2"/>
    </row>
    <row r="2511" spans="77:77">
      <c r="BY2511" s="2"/>
    </row>
    <row r="2512" spans="77:77">
      <c r="BY2512" s="2"/>
    </row>
    <row r="2513" spans="77:77">
      <c r="BY2513" s="2"/>
    </row>
    <row r="2514" spans="77:77">
      <c r="BY2514" s="2"/>
    </row>
    <row r="2515" spans="77:77">
      <c r="BY2515" s="2"/>
    </row>
    <row r="2516" spans="77:77">
      <c r="BY2516" s="2"/>
    </row>
    <row r="2517" spans="77:77">
      <c r="BY2517" s="2"/>
    </row>
    <row r="2518" spans="77:77">
      <c r="BY2518" s="2"/>
    </row>
    <row r="2519" spans="77:77">
      <c r="BY2519" s="2"/>
    </row>
    <row r="2520" spans="77:77">
      <c r="BY2520" s="2"/>
    </row>
    <row r="2521" spans="77:77">
      <c r="BY2521" s="2"/>
    </row>
    <row r="2522" spans="77:77">
      <c r="BY2522" s="2"/>
    </row>
    <row r="2523" spans="77:77">
      <c r="BY2523" s="2"/>
    </row>
    <row r="2524" spans="77:77">
      <c r="BY2524" s="2"/>
    </row>
    <row r="2525" spans="77:77">
      <c r="BY2525" s="2"/>
    </row>
    <row r="2526" spans="77:77">
      <c r="BY2526" s="2"/>
    </row>
    <row r="2527" spans="77:77">
      <c r="BY2527" s="2"/>
    </row>
    <row r="2528" spans="77:77">
      <c r="BY2528" s="2"/>
    </row>
    <row r="2529" spans="77:77">
      <c r="BY2529" s="2"/>
    </row>
    <row r="2530" spans="77:77">
      <c r="BY2530" s="2"/>
    </row>
    <row r="2531" spans="77:77">
      <c r="BY2531" s="2"/>
    </row>
    <row r="2532" spans="77:77">
      <c r="BY2532" s="2"/>
    </row>
    <row r="2533" spans="77:77">
      <c r="BY2533" s="2"/>
    </row>
    <row r="2534" spans="77:77">
      <c r="BY2534" s="2"/>
    </row>
    <row r="2535" spans="77:77">
      <c r="BY2535" s="2"/>
    </row>
    <row r="2536" spans="77:77">
      <c r="BY2536" s="2"/>
    </row>
    <row r="2537" spans="77:77">
      <c r="BY2537" s="2"/>
    </row>
    <row r="2538" spans="77:77">
      <c r="BY2538" s="2"/>
    </row>
    <row r="2539" spans="77:77">
      <c r="BY2539" s="2"/>
    </row>
    <row r="2540" spans="77:77">
      <c r="BY2540" s="2"/>
    </row>
    <row r="2541" spans="77:77">
      <c r="BY2541" s="2"/>
    </row>
    <row r="2542" spans="77:77">
      <c r="BY2542" s="2"/>
    </row>
    <row r="2543" spans="77:77">
      <c r="BY2543" s="2"/>
    </row>
    <row r="2544" spans="77:77">
      <c r="BY2544" s="2"/>
    </row>
    <row r="2545" spans="77:77">
      <c r="BY2545" s="2"/>
    </row>
    <row r="2546" spans="77:77">
      <c r="BY2546" s="2"/>
    </row>
    <row r="2547" spans="77:77">
      <c r="BY2547" s="2"/>
    </row>
    <row r="2548" spans="77:77">
      <c r="BY2548" s="2"/>
    </row>
    <row r="2549" spans="77:77">
      <c r="BY2549" s="2"/>
    </row>
    <row r="2550" spans="77:77">
      <c r="BY2550" s="2"/>
    </row>
    <row r="2551" spans="77:77">
      <c r="BY2551" s="2"/>
    </row>
    <row r="2552" spans="77:77">
      <c r="BY2552" s="2"/>
    </row>
    <row r="2553" spans="77:77">
      <c r="BY2553" s="2"/>
    </row>
    <row r="2554" spans="77:77">
      <c r="BY2554" s="2"/>
    </row>
    <row r="2555" spans="77:77">
      <c r="BY2555" s="2"/>
    </row>
    <row r="2556" spans="77:77">
      <c r="BY2556" s="2"/>
    </row>
    <row r="2557" spans="77:77">
      <c r="BY2557" s="2"/>
    </row>
    <row r="2558" spans="77:77">
      <c r="BY2558" s="2"/>
    </row>
    <row r="2559" spans="77:77">
      <c r="BY2559" s="2"/>
    </row>
    <row r="2560" spans="77:77">
      <c r="BY2560" s="2"/>
    </row>
    <row r="2561" spans="77:77">
      <c r="BY2561" s="2"/>
    </row>
    <row r="2562" spans="77:77">
      <c r="BY2562" s="2"/>
    </row>
    <row r="2563" spans="77:77">
      <c r="BY2563" s="2"/>
    </row>
    <row r="2564" spans="77:77">
      <c r="BY2564" s="2"/>
    </row>
    <row r="2565" spans="77:77">
      <c r="BY2565" s="2"/>
    </row>
    <row r="2566" spans="77:77">
      <c r="BY2566" s="2"/>
    </row>
    <row r="2567" spans="77:77">
      <c r="BY2567" s="2"/>
    </row>
    <row r="2568" spans="77:77">
      <c r="BY2568" s="2"/>
    </row>
    <row r="2569" spans="77:77">
      <c r="BY2569" s="2"/>
    </row>
    <row r="2570" spans="77:77">
      <c r="BY2570" s="2"/>
    </row>
    <row r="2571" spans="77:77">
      <c r="BY2571" s="2"/>
    </row>
    <row r="2572" spans="77:77">
      <c r="BY2572" s="2"/>
    </row>
    <row r="2573" spans="77:77">
      <c r="BY2573" s="2"/>
    </row>
    <row r="2574" spans="77:77">
      <c r="BY2574" s="2"/>
    </row>
    <row r="2575" spans="77:77">
      <c r="BY2575" s="2"/>
    </row>
    <row r="2576" spans="77:77">
      <c r="BY2576" s="2"/>
    </row>
    <row r="2577" spans="77:77">
      <c r="BY2577" s="2"/>
    </row>
    <row r="2578" spans="77:77">
      <c r="BY2578" s="2"/>
    </row>
    <row r="2579" spans="77:77">
      <c r="BY2579" s="2"/>
    </row>
    <row r="2580" spans="77:77">
      <c r="BY2580" s="2"/>
    </row>
    <row r="2581" spans="77:77">
      <c r="BY2581" s="2"/>
    </row>
    <row r="2582" spans="77:77">
      <c r="BY2582" s="2"/>
    </row>
    <row r="2583" spans="77:77">
      <c r="BY2583" s="2"/>
    </row>
    <row r="2584" spans="77:77">
      <c r="BY2584" s="2"/>
    </row>
    <row r="2585" spans="77:77">
      <c r="BY2585" s="2"/>
    </row>
    <row r="2586" spans="77:77">
      <c r="BY2586" s="2"/>
    </row>
    <row r="2587" spans="77:77">
      <c r="BY2587" s="2"/>
    </row>
    <row r="2588" spans="77:77">
      <c r="BY2588" s="2"/>
    </row>
    <row r="2589" spans="77:77">
      <c r="BY2589" s="2"/>
    </row>
    <row r="2590" spans="77:77">
      <c r="BY2590" s="2"/>
    </row>
    <row r="2591" spans="77:77">
      <c r="BY2591" s="2"/>
    </row>
    <row r="2592" spans="77:77">
      <c r="BY2592" s="2"/>
    </row>
    <row r="2593" spans="77:77">
      <c r="BY2593" s="2"/>
    </row>
    <row r="2594" spans="77:77">
      <c r="BY2594" s="2"/>
    </row>
    <row r="2595" spans="77:77">
      <c r="BY2595" s="2"/>
    </row>
    <row r="2596" spans="77:77">
      <c r="BY2596" s="2"/>
    </row>
    <row r="2597" spans="77:77">
      <c r="BY2597" s="2"/>
    </row>
    <row r="2598" spans="77:77">
      <c r="BY2598" s="2"/>
    </row>
    <row r="2599" spans="77:77">
      <c r="BY2599" s="2"/>
    </row>
    <row r="2600" spans="77:77">
      <c r="BY2600" s="2"/>
    </row>
    <row r="2601" spans="77:77">
      <c r="BY2601" s="2"/>
    </row>
    <row r="2602" spans="77:77">
      <c r="BY2602" s="2"/>
    </row>
    <row r="2603" spans="77:77">
      <c r="BY2603" s="2"/>
    </row>
    <row r="2604" spans="77:77">
      <c r="BY2604" s="2"/>
    </row>
    <row r="2605" spans="77:77">
      <c r="BY2605" s="2"/>
    </row>
    <row r="2606" spans="77:77">
      <c r="BY2606" s="2"/>
    </row>
    <row r="2607" spans="77:77">
      <c r="BY2607" s="2"/>
    </row>
    <row r="2608" spans="77:77">
      <c r="BY2608" s="2"/>
    </row>
    <row r="2609" spans="77:77">
      <c r="BY2609" s="2"/>
    </row>
    <row r="2610" spans="77:77">
      <c r="BY2610" s="2"/>
    </row>
    <row r="2611" spans="77:77">
      <c r="BY2611" s="2"/>
    </row>
    <row r="2612" spans="77:77">
      <c r="BY2612" s="2"/>
    </row>
    <row r="2613" spans="77:77">
      <c r="BY2613" s="2"/>
    </row>
    <row r="2614" spans="77:77">
      <c r="BY2614" s="2"/>
    </row>
    <row r="2615" spans="77:77">
      <c r="BY2615" s="2"/>
    </row>
    <row r="2616" spans="77:77">
      <c r="BY2616" s="2"/>
    </row>
    <row r="2617" spans="77:77">
      <c r="BY2617" s="2"/>
    </row>
    <row r="2618" spans="77:77">
      <c r="BY2618" s="2"/>
    </row>
    <row r="2619" spans="77:77">
      <c r="BY2619" s="2"/>
    </row>
    <row r="2620" spans="77:77">
      <c r="BY2620" s="2"/>
    </row>
    <row r="2621" spans="77:77">
      <c r="BY2621" s="2"/>
    </row>
    <row r="2622" spans="77:77">
      <c r="BY2622" s="2"/>
    </row>
    <row r="2623" spans="77:77">
      <c r="BY2623" s="2"/>
    </row>
    <row r="2624" spans="77:77">
      <c r="BY2624" s="2"/>
    </row>
    <row r="2625" spans="77:77">
      <c r="BY2625" s="2"/>
    </row>
    <row r="2626" spans="77:77">
      <c r="BY2626" s="2"/>
    </row>
    <row r="2627" spans="77:77">
      <c r="BY2627" s="2"/>
    </row>
    <row r="2628" spans="77:77">
      <c r="BY2628" s="2"/>
    </row>
    <row r="2629" spans="77:77">
      <c r="BY2629" s="2"/>
    </row>
    <row r="2630" spans="77:77">
      <c r="BY2630" s="2"/>
    </row>
    <row r="2631" spans="77:77">
      <c r="BY2631" s="2"/>
    </row>
    <row r="2632" spans="77:77">
      <c r="BY2632" s="2"/>
    </row>
    <row r="2633" spans="77:77">
      <c r="BY2633" s="2"/>
    </row>
    <row r="2634" spans="77:77">
      <c r="BY2634" s="2"/>
    </row>
    <row r="2635" spans="77:77">
      <c r="BY2635" s="2"/>
    </row>
    <row r="2636" spans="77:77">
      <c r="BY2636" s="2"/>
    </row>
    <row r="2637" spans="77:77">
      <c r="BY2637" s="2"/>
    </row>
    <row r="2638" spans="77:77">
      <c r="BY2638" s="2"/>
    </row>
    <row r="2639" spans="77:77">
      <c r="BY2639" s="2"/>
    </row>
    <row r="2640" spans="77:77">
      <c r="BY2640" s="2"/>
    </row>
    <row r="2641" spans="77:77">
      <c r="BY2641" s="2"/>
    </row>
    <row r="2642" spans="77:77">
      <c r="BY2642" s="2"/>
    </row>
    <row r="2643" spans="77:77">
      <c r="BY2643" s="2"/>
    </row>
    <row r="2644" spans="77:77">
      <c r="BY2644" s="2"/>
    </row>
    <row r="2645" spans="77:77">
      <c r="BY2645" s="2"/>
    </row>
    <row r="2646" spans="77:77">
      <c r="BY2646" s="2"/>
    </row>
    <row r="2647" spans="77:77">
      <c r="BY2647" s="2"/>
    </row>
    <row r="2648" spans="77:77">
      <c r="BY2648" s="2"/>
    </row>
    <row r="2649" spans="77:77">
      <c r="BY2649" s="2"/>
    </row>
    <row r="2650" spans="77:77">
      <c r="BY2650" s="2"/>
    </row>
    <row r="2651" spans="77:77">
      <c r="BY2651" s="2"/>
    </row>
    <row r="2652" spans="77:77">
      <c r="BY2652" s="2"/>
    </row>
    <row r="2653" spans="77:77">
      <c r="BY2653" s="2"/>
    </row>
    <row r="2654" spans="77:77">
      <c r="BY2654" s="2"/>
    </row>
    <row r="2655" spans="77:77">
      <c r="BY2655" s="2"/>
    </row>
    <row r="2656" spans="77:77">
      <c r="BY2656" s="2"/>
    </row>
    <row r="2657" spans="77:77">
      <c r="BY2657" s="2"/>
    </row>
    <row r="2658" spans="77:77">
      <c r="BY2658" s="2"/>
    </row>
    <row r="2659" spans="77:77">
      <c r="BY2659" s="2"/>
    </row>
    <row r="2660" spans="77:77">
      <c r="BY2660" s="2"/>
    </row>
    <row r="2661" spans="77:77">
      <c r="BY2661" s="2"/>
    </row>
    <row r="2662" spans="77:77">
      <c r="BY2662" s="2"/>
    </row>
    <row r="2663" spans="77:77">
      <c r="BY2663" s="2"/>
    </row>
    <row r="2664" spans="77:77">
      <c r="BY2664" s="2"/>
    </row>
    <row r="2665" spans="77:77">
      <c r="BY2665" s="2"/>
    </row>
    <row r="2666" spans="77:77">
      <c r="BY2666" s="2"/>
    </row>
    <row r="2667" spans="77:77">
      <c r="BY2667" s="2"/>
    </row>
    <row r="2668" spans="77:77">
      <c r="BY2668" s="2"/>
    </row>
    <row r="2669" spans="77:77">
      <c r="BY2669" s="2"/>
    </row>
    <row r="2670" spans="77:77">
      <c r="BY2670" s="2"/>
    </row>
    <row r="2671" spans="77:77">
      <c r="BY2671" s="2"/>
    </row>
    <row r="2672" spans="77:77">
      <c r="BY2672" s="2"/>
    </row>
    <row r="2673" spans="77:77">
      <c r="BY2673" s="2"/>
    </row>
    <row r="2674" spans="77:77">
      <c r="BY2674" s="2"/>
    </row>
    <row r="2675" spans="77:77">
      <c r="BY2675" s="2"/>
    </row>
    <row r="2676" spans="77:77">
      <c r="BY2676" s="2"/>
    </row>
    <row r="2677" spans="77:77">
      <c r="BY2677" s="2"/>
    </row>
    <row r="2678" spans="77:77">
      <c r="BY2678" s="2"/>
    </row>
    <row r="2679" spans="77:77">
      <c r="BY2679" s="2"/>
    </row>
    <row r="2680" spans="77:77">
      <c r="BY2680" s="2"/>
    </row>
    <row r="2681" spans="77:77">
      <c r="BY2681" s="2"/>
    </row>
    <row r="2682" spans="77:77">
      <c r="BY2682" s="2"/>
    </row>
    <row r="2683" spans="77:77">
      <c r="BY2683" s="2"/>
    </row>
    <row r="2684" spans="77:77">
      <c r="BY2684" s="2"/>
    </row>
    <row r="2685" spans="77:77">
      <c r="BY2685" s="2"/>
    </row>
    <row r="2686" spans="77:77">
      <c r="BY2686" s="2"/>
    </row>
    <row r="2687" spans="77:77">
      <c r="BY2687" s="2"/>
    </row>
    <row r="2688" spans="77:77">
      <c r="BY2688" s="2"/>
    </row>
    <row r="2689" spans="77:77">
      <c r="BY2689" s="2"/>
    </row>
    <row r="2690" spans="77:77">
      <c r="BY2690" s="2"/>
    </row>
    <row r="2691" spans="77:77">
      <c r="BY2691" s="2"/>
    </row>
    <row r="2692" spans="77:77">
      <c r="BY2692" s="2"/>
    </row>
    <row r="2693" spans="77:77">
      <c r="BY2693" s="2"/>
    </row>
    <row r="2694" spans="77:77">
      <c r="BY2694" s="2"/>
    </row>
    <row r="2695" spans="77:77">
      <c r="BY2695" s="2"/>
    </row>
    <row r="2696" spans="77:77">
      <c r="BY2696" s="2"/>
    </row>
    <row r="2697" spans="77:77">
      <c r="BY2697" s="2"/>
    </row>
    <row r="2698" spans="77:77">
      <c r="BY2698" s="2"/>
    </row>
    <row r="2699" spans="77:77">
      <c r="BY2699" s="2"/>
    </row>
    <row r="2700" spans="77:77">
      <c r="BY2700" s="2"/>
    </row>
    <row r="2701" spans="77:77">
      <c r="BY2701" s="2"/>
    </row>
    <row r="2702" spans="77:77">
      <c r="BY2702" s="2"/>
    </row>
    <row r="2703" spans="77:77">
      <c r="BY2703" s="2"/>
    </row>
    <row r="2704" spans="77:77">
      <c r="BY2704" s="2"/>
    </row>
    <row r="2705" spans="77:77">
      <c r="BY2705" s="2"/>
    </row>
    <row r="2706" spans="77:77">
      <c r="BY2706" s="2"/>
    </row>
    <row r="2707" spans="77:77">
      <c r="BY2707" s="2"/>
    </row>
    <row r="2708" spans="77:77">
      <c r="BY2708" s="2"/>
    </row>
    <row r="2709" spans="77:77">
      <c r="BY2709" s="2"/>
    </row>
    <row r="2710" spans="77:77">
      <c r="BY2710" s="2"/>
    </row>
    <row r="2711" spans="77:77">
      <c r="BY2711" s="2"/>
    </row>
    <row r="2712" spans="77:77">
      <c r="BY2712" s="2"/>
    </row>
    <row r="2713" spans="77:77">
      <c r="BY2713" s="2"/>
    </row>
    <row r="2714" spans="77:77">
      <c r="BY2714" s="2"/>
    </row>
    <row r="2715" spans="77:77">
      <c r="BY2715" s="2"/>
    </row>
    <row r="2716" spans="77:77">
      <c r="BY2716" s="2"/>
    </row>
    <row r="2717" spans="77:77">
      <c r="BY2717" s="2"/>
    </row>
    <row r="2718" spans="77:77">
      <c r="BY2718" s="2"/>
    </row>
    <row r="2719" spans="77:77">
      <c r="BY2719" s="2"/>
    </row>
    <row r="2720" spans="77:77">
      <c r="BY2720" s="2"/>
    </row>
    <row r="2721" spans="77:77">
      <c r="BY2721" s="2"/>
    </row>
    <row r="2722" spans="77:77">
      <c r="BY2722" s="2"/>
    </row>
    <row r="2723" spans="77:77">
      <c r="BY2723" s="2"/>
    </row>
    <row r="2724" spans="77:77">
      <c r="BY2724" s="2"/>
    </row>
    <row r="2725" spans="77:77">
      <c r="BY2725" s="2"/>
    </row>
    <row r="2726" spans="77:77">
      <c r="BY2726" s="2"/>
    </row>
    <row r="2727" spans="77:77">
      <c r="BY2727" s="2"/>
    </row>
    <row r="2728" spans="77:77">
      <c r="BY2728" s="2"/>
    </row>
    <row r="2729" spans="77:77">
      <c r="BY2729" s="2"/>
    </row>
    <row r="2730" spans="77:77">
      <c r="BY2730" s="2"/>
    </row>
    <row r="2731" spans="77:77">
      <c r="BY2731" s="2"/>
    </row>
    <row r="2732" spans="77:77">
      <c r="BY2732" s="2"/>
    </row>
    <row r="2733" spans="77:77">
      <c r="BY2733" s="2"/>
    </row>
    <row r="2734" spans="77:77">
      <c r="BY2734" s="2"/>
    </row>
    <row r="2735" spans="77:77">
      <c r="BY2735" s="2"/>
    </row>
    <row r="2736" spans="77:77">
      <c r="BY2736" s="2"/>
    </row>
    <row r="2737" spans="77:77">
      <c r="BY2737" s="2"/>
    </row>
    <row r="2738" spans="77:77">
      <c r="BY2738" s="2"/>
    </row>
    <row r="2739" spans="77:77">
      <c r="BY2739" s="2"/>
    </row>
    <row r="2740" spans="77:77">
      <c r="BY2740" s="2"/>
    </row>
    <row r="2741" spans="77:77">
      <c r="BY2741" s="2"/>
    </row>
    <row r="2742" spans="77:77">
      <c r="BY2742" s="2"/>
    </row>
    <row r="2743" spans="77:77">
      <c r="BY2743" s="2"/>
    </row>
    <row r="2744" spans="77:77">
      <c r="BY2744" s="2"/>
    </row>
    <row r="2745" spans="77:77">
      <c r="BY2745" s="2"/>
    </row>
    <row r="2746" spans="77:77">
      <c r="BY2746" s="2"/>
    </row>
    <row r="2747" spans="77:77">
      <c r="BY2747" s="2"/>
    </row>
    <row r="2748" spans="77:77">
      <c r="BY2748" s="2"/>
    </row>
    <row r="2749" spans="77:77">
      <c r="BY2749" s="2"/>
    </row>
    <row r="2750" spans="77:77">
      <c r="BY2750" s="2"/>
    </row>
    <row r="2751" spans="77:77">
      <c r="BY2751" s="2"/>
    </row>
    <row r="2752" spans="77:77">
      <c r="BY2752" s="2"/>
    </row>
    <row r="2753" spans="77:77">
      <c r="BY2753" s="2"/>
    </row>
    <row r="2754" spans="77:77">
      <c r="BY2754" s="2"/>
    </row>
    <row r="2755" spans="77:77">
      <c r="BY2755" s="2"/>
    </row>
    <row r="2756" spans="77:77">
      <c r="BY2756" s="2"/>
    </row>
    <row r="2757" spans="77:77">
      <c r="BY2757" s="2"/>
    </row>
    <row r="2758" spans="77:77">
      <c r="BY2758" s="2"/>
    </row>
    <row r="2759" spans="77:77">
      <c r="BY2759" s="2"/>
    </row>
    <row r="2760" spans="77:77">
      <c r="BY2760" s="2"/>
    </row>
    <row r="2761" spans="77:77">
      <c r="BY2761" s="2"/>
    </row>
    <row r="2762" spans="77:77">
      <c r="BY2762" s="2"/>
    </row>
    <row r="2763" spans="77:77">
      <c r="BY2763" s="2"/>
    </row>
    <row r="2764" spans="77:77">
      <c r="BY2764" s="2"/>
    </row>
    <row r="2765" spans="77:77">
      <c r="BY2765" s="2"/>
    </row>
    <row r="2766" spans="77:77">
      <c r="BY2766" s="2"/>
    </row>
    <row r="2767" spans="77:77">
      <c r="BY2767" s="2"/>
    </row>
    <row r="2768" spans="77:77">
      <c r="BY2768" s="2"/>
    </row>
    <row r="2769" spans="77:77">
      <c r="BY2769" s="2"/>
    </row>
    <row r="2770" spans="77:77">
      <c r="BY2770" s="2"/>
    </row>
    <row r="2771" spans="77:77">
      <c r="BY2771" s="2"/>
    </row>
    <row r="2772" spans="77:77">
      <c r="BY2772" s="2"/>
    </row>
    <row r="2773" spans="77:77">
      <c r="BY2773" s="2"/>
    </row>
    <row r="2774" spans="77:77">
      <c r="BY2774" s="2"/>
    </row>
    <row r="2775" spans="77:77">
      <c r="BY2775" s="2"/>
    </row>
    <row r="2776" spans="77:77">
      <c r="BY2776" s="2"/>
    </row>
    <row r="2777" spans="77:77">
      <c r="BY2777" s="2"/>
    </row>
    <row r="2778" spans="77:77">
      <c r="BY2778" s="2"/>
    </row>
    <row r="2779" spans="77:77">
      <c r="BY2779" s="2"/>
    </row>
    <row r="2780" spans="77:77">
      <c r="BY2780" s="2"/>
    </row>
    <row r="2781" spans="77:77">
      <c r="BY2781" s="2"/>
    </row>
    <row r="2782" spans="77:77">
      <c r="BY2782" s="2"/>
    </row>
    <row r="2783" spans="77:77">
      <c r="BY2783" s="2"/>
    </row>
    <row r="2784" spans="77:77">
      <c r="BY2784" s="2"/>
    </row>
    <row r="2785" spans="77:77">
      <c r="BY2785" s="2"/>
    </row>
    <row r="2786" spans="77:77">
      <c r="BY2786" s="2"/>
    </row>
    <row r="2787" spans="77:77">
      <c r="BY2787" s="2"/>
    </row>
    <row r="2788" spans="77:77">
      <c r="BY2788" s="2"/>
    </row>
    <row r="2789" spans="77:77">
      <c r="BY2789" s="2"/>
    </row>
    <row r="2790" spans="77:77">
      <c r="BY2790" s="2"/>
    </row>
    <row r="2791" spans="77:77">
      <c r="BY2791" s="2"/>
    </row>
    <row r="2792" spans="77:77">
      <c r="BY2792" s="2"/>
    </row>
    <row r="2793" spans="77:77">
      <c r="BY2793" s="2"/>
    </row>
    <row r="2794" spans="77:77">
      <c r="BY2794" s="2"/>
    </row>
    <row r="2795" spans="77:77">
      <c r="BY2795" s="2"/>
    </row>
    <row r="2796" spans="77:77">
      <c r="BY2796" s="2"/>
    </row>
    <row r="2797" spans="77:77">
      <c r="BY2797" s="2"/>
    </row>
    <row r="2798" spans="77:77">
      <c r="BY2798" s="2"/>
    </row>
    <row r="2799" spans="77:77">
      <c r="BY2799" s="2"/>
    </row>
    <row r="2800" spans="77:77">
      <c r="BY2800" s="2"/>
    </row>
    <row r="2801" spans="77:77">
      <c r="BY2801" s="2"/>
    </row>
    <row r="2802" spans="77:77">
      <c r="BY2802" s="2"/>
    </row>
    <row r="2803" spans="77:77">
      <c r="BY2803" s="2"/>
    </row>
    <row r="2804" spans="77:77">
      <c r="BY2804" s="2"/>
    </row>
    <row r="2805" spans="77:77">
      <c r="BY2805" s="2"/>
    </row>
    <row r="2806" spans="77:77">
      <c r="BY2806" s="2"/>
    </row>
    <row r="2807" spans="77:77">
      <c r="BY2807" s="2"/>
    </row>
    <row r="2808" spans="77:77">
      <c r="BY2808" s="2"/>
    </row>
    <row r="2809" spans="77:77">
      <c r="BY2809" s="2"/>
    </row>
    <row r="2810" spans="77:77">
      <c r="BY2810" s="2"/>
    </row>
    <row r="2811" spans="77:77">
      <c r="BY2811" s="2"/>
    </row>
    <row r="2812" spans="77:77">
      <c r="BY2812" s="2"/>
    </row>
    <row r="2813" spans="77:77">
      <c r="BY2813" s="2"/>
    </row>
    <row r="2814" spans="77:77">
      <c r="BY2814" s="2"/>
    </row>
    <row r="2815" spans="77:77">
      <c r="BY2815" s="2"/>
    </row>
    <row r="2816" spans="77:77">
      <c r="BY2816" s="2"/>
    </row>
    <row r="2817" spans="77:77">
      <c r="BY2817" s="2"/>
    </row>
    <row r="2818" spans="77:77">
      <c r="BY2818" s="2"/>
    </row>
    <row r="2819" spans="77:77">
      <c r="BY2819" s="2"/>
    </row>
    <row r="2820" spans="77:77">
      <c r="BY2820" s="2"/>
    </row>
    <row r="2821" spans="77:77">
      <c r="BY2821" s="2"/>
    </row>
    <row r="2822" spans="77:77">
      <c r="BY2822" s="2"/>
    </row>
    <row r="2823" spans="77:77">
      <c r="BY2823" s="2"/>
    </row>
    <row r="2824" spans="77:77">
      <c r="BY2824" s="2"/>
    </row>
    <row r="2825" spans="77:77">
      <c r="BY2825" s="2"/>
    </row>
    <row r="2826" spans="77:77">
      <c r="BY2826" s="2"/>
    </row>
    <row r="2827" spans="77:77">
      <c r="BY2827" s="2"/>
    </row>
    <row r="2828" spans="77:77">
      <c r="BY2828" s="2"/>
    </row>
    <row r="2829" spans="77:77">
      <c r="BY2829" s="2"/>
    </row>
    <row r="2830" spans="77:77">
      <c r="BY2830" s="2"/>
    </row>
    <row r="2831" spans="77:77">
      <c r="BY2831" s="2"/>
    </row>
    <row r="2832" spans="77:77">
      <c r="BY2832" s="2"/>
    </row>
    <row r="2833" spans="77:77">
      <c r="BY2833" s="2"/>
    </row>
    <row r="2834" spans="77:77">
      <c r="BY2834" s="2"/>
    </row>
    <row r="2835" spans="77:77">
      <c r="BY2835" s="2"/>
    </row>
    <row r="2836" spans="77:77">
      <c r="BY2836" s="2"/>
    </row>
    <row r="2837" spans="77:77">
      <c r="BY2837" s="2"/>
    </row>
    <row r="2838" spans="77:77">
      <c r="BY2838" s="2"/>
    </row>
    <row r="2839" spans="77:77">
      <c r="BY2839" s="2"/>
    </row>
    <row r="2840" spans="77:77">
      <c r="BY2840" s="2"/>
    </row>
    <row r="2841" spans="77:77">
      <c r="BY2841" s="2"/>
    </row>
    <row r="2842" spans="77:77">
      <c r="BY2842" s="2"/>
    </row>
    <row r="2843" spans="77:77">
      <c r="BY2843" s="2"/>
    </row>
    <row r="2844" spans="77:77">
      <c r="BY2844" s="2"/>
    </row>
    <row r="2845" spans="77:77">
      <c r="BY2845" s="2"/>
    </row>
    <row r="2846" spans="77:77">
      <c r="BY2846" s="2"/>
    </row>
    <row r="2847" spans="77:77">
      <c r="BY2847" s="2"/>
    </row>
    <row r="2848" spans="77:77">
      <c r="BY2848" s="2"/>
    </row>
    <row r="2849" spans="77:77">
      <c r="BY2849" s="2"/>
    </row>
    <row r="2850" spans="77:77">
      <c r="BY2850" s="2"/>
    </row>
    <row r="2851" spans="77:77">
      <c r="BY2851" s="2"/>
    </row>
    <row r="2852" spans="77:77">
      <c r="BY2852" s="2"/>
    </row>
    <row r="2853" spans="77:77">
      <c r="BY2853" s="2"/>
    </row>
    <row r="2854" spans="77:77">
      <c r="BY2854" s="2"/>
    </row>
    <row r="2855" spans="77:77">
      <c r="BY2855" s="2"/>
    </row>
    <row r="2856" spans="77:77">
      <c r="BY2856" s="2"/>
    </row>
    <row r="2857" spans="77:77">
      <c r="BY2857" s="2"/>
    </row>
    <row r="2858" spans="77:77">
      <c r="BY2858" s="2"/>
    </row>
    <row r="2859" spans="77:77">
      <c r="BY2859" s="2"/>
    </row>
    <row r="2860" spans="77:77">
      <c r="BY2860" s="2"/>
    </row>
    <row r="2861" spans="77:77">
      <c r="BY2861" s="2"/>
    </row>
    <row r="2862" spans="77:77">
      <c r="BY2862" s="2"/>
    </row>
    <row r="2863" spans="77:77">
      <c r="BY2863" s="2"/>
    </row>
    <row r="2864" spans="77:77">
      <c r="BY2864" s="2"/>
    </row>
    <row r="2865" spans="77:77">
      <c r="BY2865" s="2"/>
    </row>
    <row r="2866" spans="77:77">
      <c r="BY2866" s="2"/>
    </row>
    <row r="2867" spans="77:77">
      <c r="BY2867" s="2"/>
    </row>
    <row r="2868" spans="77:77">
      <c r="BY2868" s="2"/>
    </row>
    <row r="2869" spans="77:77">
      <c r="BY2869" s="2"/>
    </row>
    <row r="2870" spans="77:77">
      <c r="BY2870" s="2"/>
    </row>
    <row r="2871" spans="77:77">
      <c r="BY2871" s="2"/>
    </row>
    <row r="2872" spans="77:77">
      <c r="BY2872" s="2"/>
    </row>
    <row r="2873" spans="77:77">
      <c r="BY2873" s="2"/>
    </row>
    <row r="2874" spans="77:77">
      <c r="BY2874" s="2"/>
    </row>
    <row r="2875" spans="77:77">
      <c r="BY2875" s="2"/>
    </row>
    <row r="2876" spans="77:77">
      <c r="BY2876" s="2"/>
    </row>
    <row r="2877" spans="77:77">
      <c r="BY2877" s="2"/>
    </row>
    <row r="2878" spans="77:77">
      <c r="BY2878" s="2"/>
    </row>
    <row r="2879" spans="77:77">
      <c r="BY2879" s="2"/>
    </row>
    <row r="2880" spans="77:77">
      <c r="BY2880" s="2"/>
    </row>
    <row r="2881" spans="77:77">
      <c r="BY2881" s="2"/>
    </row>
    <row r="2882" spans="77:77">
      <c r="BY2882" s="2"/>
    </row>
    <row r="2883" spans="77:77">
      <c r="BY2883" s="2"/>
    </row>
    <row r="2884" spans="77:77">
      <c r="BY2884" s="2"/>
    </row>
    <row r="2885" spans="77:77">
      <c r="BY2885" s="2"/>
    </row>
    <row r="2886" spans="77:77">
      <c r="BY2886" s="2"/>
    </row>
    <row r="2887" spans="77:77">
      <c r="BY2887" s="2"/>
    </row>
    <row r="2888" spans="77:77">
      <c r="BY2888" s="2"/>
    </row>
    <row r="2889" spans="77:77">
      <c r="BY2889" s="2"/>
    </row>
    <row r="2890" spans="77:77">
      <c r="BY2890" s="2"/>
    </row>
    <row r="2891" spans="77:77">
      <c r="BY2891" s="2"/>
    </row>
    <row r="2892" spans="77:77">
      <c r="BY2892" s="2"/>
    </row>
    <row r="2893" spans="77:77">
      <c r="BY2893" s="2"/>
    </row>
    <row r="2894" spans="77:77">
      <c r="BY2894" s="2"/>
    </row>
    <row r="2895" spans="77:77">
      <c r="BY2895" s="2"/>
    </row>
    <row r="2896" spans="77:77">
      <c r="BY2896" s="2"/>
    </row>
    <row r="2897" spans="77:77">
      <c r="BY2897" s="2"/>
    </row>
    <row r="2898" spans="77:77">
      <c r="BY2898" s="2"/>
    </row>
    <row r="2899" spans="77:77">
      <c r="BY2899" s="2"/>
    </row>
    <row r="2900" spans="77:77">
      <c r="BY2900" s="2"/>
    </row>
    <row r="2901" spans="77:77">
      <c r="BY2901" s="2"/>
    </row>
    <row r="2902" spans="77:77">
      <c r="BY2902" s="2"/>
    </row>
    <row r="2903" spans="77:77">
      <c r="BY2903" s="2"/>
    </row>
    <row r="2904" spans="77:77">
      <c r="BY2904" s="2"/>
    </row>
    <row r="2905" spans="77:77">
      <c r="BY2905" s="2"/>
    </row>
    <row r="2906" spans="77:77">
      <c r="BY2906" s="2"/>
    </row>
    <row r="2907" spans="77:77">
      <c r="BY2907" s="2"/>
    </row>
    <row r="2908" spans="77:77">
      <c r="BY2908" s="2"/>
    </row>
    <row r="2909" spans="77:77">
      <c r="BY2909" s="2"/>
    </row>
    <row r="2910" spans="77:77">
      <c r="BY2910" s="2"/>
    </row>
    <row r="2911" spans="77:77">
      <c r="BY2911" s="2"/>
    </row>
    <row r="2912" spans="77:77">
      <c r="BY2912" s="2"/>
    </row>
    <row r="2913" spans="77:77">
      <c r="BY2913" s="2"/>
    </row>
    <row r="2914" spans="77:77">
      <c r="BY2914" s="2"/>
    </row>
    <row r="2915" spans="77:77">
      <c r="BY2915" s="2"/>
    </row>
    <row r="2916" spans="77:77">
      <c r="BY2916" s="2"/>
    </row>
    <row r="2917" spans="77:77">
      <c r="BY2917" s="2"/>
    </row>
    <row r="2918" spans="77:77">
      <c r="BY2918" s="2"/>
    </row>
    <row r="2919" spans="77:77">
      <c r="BY2919" s="2"/>
    </row>
    <row r="2920" spans="77:77">
      <c r="BY2920" s="2"/>
    </row>
    <row r="2921" spans="77:77">
      <c r="BY2921" s="2"/>
    </row>
    <row r="2922" spans="77:77">
      <c r="BY2922" s="2"/>
    </row>
    <row r="2923" spans="77:77">
      <c r="BY2923" s="2"/>
    </row>
    <row r="2924" spans="77:77">
      <c r="BY2924" s="2"/>
    </row>
    <row r="2925" spans="77:77">
      <c r="BY2925" s="2"/>
    </row>
    <row r="2926" spans="77:77">
      <c r="BY2926" s="2"/>
    </row>
    <row r="2927" spans="77:77">
      <c r="BY2927" s="2"/>
    </row>
    <row r="2928" spans="77:77">
      <c r="BY2928" s="2"/>
    </row>
    <row r="2929" spans="77:77">
      <c r="BY2929" s="2"/>
    </row>
    <row r="2930" spans="77:77">
      <c r="BY2930" s="2"/>
    </row>
    <row r="2931" spans="77:77">
      <c r="BY2931" s="2"/>
    </row>
    <row r="2932" spans="77:77">
      <c r="BY2932" s="2"/>
    </row>
    <row r="2933" spans="77:77">
      <c r="BY2933" s="2"/>
    </row>
    <row r="2934" spans="77:77">
      <c r="BY2934" s="2"/>
    </row>
    <row r="2935" spans="77:77">
      <c r="BY2935" s="2"/>
    </row>
    <row r="2936" spans="77:77">
      <c r="BY2936" s="2"/>
    </row>
    <row r="2937" spans="77:77">
      <c r="BY2937" s="2"/>
    </row>
    <row r="2938" spans="77:77">
      <c r="BY2938" s="2"/>
    </row>
    <row r="2939" spans="77:77">
      <c r="BY2939" s="2"/>
    </row>
    <row r="2940" spans="77:77">
      <c r="BY2940" s="2"/>
    </row>
    <row r="2941" spans="77:77">
      <c r="BY2941" s="2"/>
    </row>
    <row r="2942" spans="77:77">
      <c r="BY2942" s="2"/>
    </row>
    <row r="2943" spans="77:77">
      <c r="BY2943" s="2"/>
    </row>
    <row r="2944" spans="77:77">
      <c r="BY2944" s="2"/>
    </row>
    <row r="2945" spans="77:77">
      <c r="BY2945" s="2"/>
    </row>
    <row r="2946" spans="77:77">
      <c r="BY2946" s="2"/>
    </row>
    <row r="2947" spans="77:77">
      <c r="BY2947" s="2"/>
    </row>
    <row r="2948" spans="77:77">
      <c r="BY2948" s="2"/>
    </row>
    <row r="2949" spans="77:77">
      <c r="BY2949" s="2"/>
    </row>
    <row r="2950" spans="77:77">
      <c r="BY2950" s="2"/>
    </row>
    <row r="2951" spans="77:77">
      <c r="BY2951" s="2"/>
    </row>
    <row r="2952" spans="77:77">
      <c r="BY2952" s="2"/>
    </row>
    <row r="2953" spans="77:77">
      <c r="BY2953" s="2"/>
    </row>
    <row r="2954" spans="77:77">
      <c r="BY2954" s="2"/>
    </row>
    <row r="2955" spans="77:77">
      <c r="BY2955" s="2"/>
    </row>
    <row r="2956" spans="77:77">
      <c r="BY2956" s="2"/>
    </row>
    <row r="2957" spans="77:77">
      <c r="BY2957" s="2"/>
    </row>
    <row r="2958" spans="77:77">
      <c r="BY2958" s="2"/>
    </row>
    <row r="2959" spans="77:77">
      <c r="BY2959" s="2"/>
    </row>
    <row r="2960" spans="77:77">
      <c r="BY2960" s="2"/>
    </row>
    <row r="2961" spans="77:77">
      <c r="BY2961" s="2"/>
    </row>
    <row r="2962" spans="77:77">
      <c r="BY2962" s="2"/>
    </row>
    <row r="2963" spans="77:77">
      <c r="BY2963" s="2"/>
    </row>
    <row r="2964" spans="77:77">
      <c r="BY2964" s="2"/>
    </row>
    <row r="2965" spans="77:77">
      <c r="BY2965" s="2"/>
    </row>
    <row r="2966" spans="77:77">
      <c r="BY2966" s="2"/>
    </row>
    <row r="2967" spans="77:77">
      <c r="BY2967" s="2"/>
    </row>
    <row r="2968" spans="77:77">
      <c r="BY2968" s="2"/>
    </row>
    <row r="2969" spans="77:77">
      <c r="BY2969" s="2"/>
    </row>
    <row r="2970" spans="77:77">
      <c r="BY2970" s="2"/>
    </row>
    <row r="2971" spans="77:77">
      <c r="BY2971" s="2"/>
    </row>
    <row r="2972" spans="77:77">
      <c r="BY2972" s="2"/>
    </row>
    <row r="2973" spans="77:77">
      <c r="BY2973" s="2"/>
    </row>
    <row r="2974" spans="77:77">
      <c r="BY2974" s="2"/>
    </row>
    <row r="2975" spans="77:77">
      <c r="BY2975" s="2"/>
    </row>
    <row r="2976" spans="77:77">
      <c r="BY2976" s="2"/>
    </row>
    <row r="2977" spans="77:77">
      <c r="BY2977" s="2"/>
    </row>
    <row r="2978" spans="77:77">
      <c r="BY2978" s="2"/>
    </row>
    <row r="2979" spans="77:77">
      <c r="BY2979" s="2"/>
    </row>
    <row r="2980" spans="77:77">
      <c r="BY2980" s="2"/>
    </row>
    <row r="2981" spans="77:77">
      <c r="BY2981" s="2"/>
    </row>
    <row r="2982" spans="77:77">
      <c r="BY2982" s="2"/>
    </row>
    <row r="2983" spans="77:77">
      <c r="BY2983" s="2"/>
    </row>
    <row r="2984" spans="77:77">
      <c r="BY2984" s="2"/>
    </row>
    <row r="2985" spans="77:77">
      <c r="BY2985" s="2"/>
    </row>
    <row r="2986" spans="77:77">
      <c r="BY2986" s="2"/>
    </row>
    <row r="2987" spans="77:77">
      <c r="BY2987" s="2"/>
    </row>
    <row r="2988" spans="77:77">
      <c r="BY2988" s="2"/>
    </row>
    <row r="2989" spans="77:77">
      <c r="BY2989" s="2"/>
    </row>
    <row r="2990" spans="77:77">
      <c r="BY2990" s="2"/>
    </row>
    <row r="2991" spans="77:77">
      <c r="BY2991" s="2"/>
    </row>
    <row r="2992" spans="77:77">
      <c r="BY2992" s="2"/>
    </row>
    <row r="2993" spans="77:77">
      <c r="BY2993" s="2"/>
    </row>
    <row r="2994" spans="77:77">
      <c r="BY2994" s="2"/>
    </row>
    <row r="2995" spans="77:77">
      <c r="BY2995" s="2"/>
    </row>
    <row r="2996" spans="77:77">
      <c r="BY2996" s="2"/>
    </row>
    <row r="2997" spans="77:77">
      <c r="BY2997" s="2"/>
    </row>
    <row r="2998" spans="77:77">
      <c r="BY2998" s="2"/>
    </row>
    <row r="2999" spans="77:77">
      <c r="BY2999" s="2"/>
    </row>
    <row r="3000" spans="77:77">
      <c r="BY3000" s="2"/>
    </row>
    <row r="3001" spans="77:77">
      <c r="BY3001" s="2"/>
    </row>
    <row r="3002" spans="77:77">
      <c r="BY3002" s="2"/>
    </row>
    <row r="3003" spans="77:77">
      <c r="BY3003" s="2"/>
    </row>
    <row r="3004" spans="77:77">
      <c r="BY3004" s="2"/>
    </row>
    <row r="3005" spans="77:77">
      <c r="BY3005" s="2"/>
    </row>
    <row r="3006" spans="77:77">
      <c r="BY3006" s="2"/>
    </row>
    <row r="3007" spans="77:77">
      <c r="BY3007" s="2"/>
    </row>
    <row r="3008" spans="77:77">
      <c r="BY3008" s="2"/>
    </row>
    <row r="3009" spans="77:77">
      <c r="BY3009" s="2"/>
    </row>
    <row r="3010" spans="77:77">
      <c r="BY3010" s="2"/>
    </row>
    <row r="3011" spans="77:77">
      <c r="BY3011" s="2"/>
    </row>
    <row r="3012" spans="77:77">
      <c r="BY3012" s="2"/>
    </row>
    <row r="3013" spans="77:77">
      <c r="BY3013" s="2"/>
    </row>
    <row r="3014" spans="77:77">
      <c r="BY3014" s="2"/>
    </row>
    <row r="3015" spans="77:77">
      <c r="BY3015" s="2"/>
    </row>
    <row r="3016" spans="77:77">
      <c r="BY3016" s="2"/>
    </row>
    <row r="3017" spans="77:77">
      <c r="BY3017" s="2"/>
    </row>
    <row r="3018" spans="77:77">
      <c r="BY3018" s="2"/>
    </row>
    <row r="3019" spans="77:77">
      <c r="BY3019" s="2"/>
    </row>
    <row r="3020" spans="77:77">
      <c r="BY3020" s="2"/>
    </row>
    <row r="3021" spans="77:77">
      <c r="BY3021" s="2"/>
    </row>
    <row r="3022" spans="77:77">
      <c r="BY3022" s="2"/>
    </row>
    <row r="3023" spans="77:77">
      <c r="BY3023" s="2"/>
    </row>
    <row r="3024" spans="77:77">
      <c r="BY3024" s="2"/>
    </row>
    <row r="3025" spans="77:77">
      <c r="BY3025" s="2"/>
    </row>
    <row r="3026" spans="77:77">
      <c r="BY3026" s="2"/>
    </row>
    <row r="3027" spans="77:77">
      <c r="BY3027" s="2"/>
    </row>
    <row r="3028" spans="77:77">
      <c r="BY3028" s="2"/>
    </row>
    <row r="3029" spans="77:77">
      <c r="BY3029" s="2"/>
    </row>
    <row r="3030" spans="77:77">
      <c r="BY3030" s="2"/>
    </row>
    <row r="3031" spans="77:77">
      <c r="BY3031" s="2"/>
    </row>
    <row r="3032" spans="77:77">
      <c r="BY3032" s="2"/>
    </row>
    <row r="3033" spans="77:77">
      <c r="BY3033" s="2"/>
    </row>
    <row r="3034" spans="77:77">
      <c r="BY3034" s="2"/>
    </row>
    <row r="3035" spans="77:77">
      <c r="BY3035" s="2"/>
    </row>
    <row r="3036" spans="77:77">
      <c r="BY3036" s="2"/>
    </row>
    <row r="3037" spans="77:77">
      <c r="BY3037" s="2"/>
    </row>
    <row r="3038" spans="77:77">
      <c r="BY3038" s="2"/>
    </row>
    <row r="3039" spans="77:77">
      <c r="BY3039" s="2"/>
    </row>
    <row r="3040" spans="77:77">
      <c r="BY3040" s="2"/>
    </row>
    <row r="3041" spans="77:77">
      <c r="BY3041" s="2"/>
    </row>
    <row r="3042" spans="77:77">
      <c r="BY3042" s="2"/>
    </row>
    <row r="3043" spans="77:77">
      <c r="BY3043" s="2"/>
    </row>
    <row r="3044" spans="77:77">
      <c r="BY3044" s="2"/>
    </row>
    <row r="3045" spans="77:77">
      <c r="BY3045" s="2"/>
    </row>
    <row r="3046" spans="77:77">
      <c r="BY3046" s="2"/>
    </row>
    <row r="3047" spans="77:77">
      <c r="BY3047" s="2"/>
    </row>
    <row r="3048" spans="77:77">
      <c r="BY3048" s="2"/>
    </row>
    <row r="3049" spans="77:77">
      <c r="BY3049" s="2"/>
    </row>
    <row r="3050" spans="77:77">
      <c r="BY3050" s="2"/>
    </row>
    <row r="3051" spans="77:77">
      <c r="BY3051" s="2"/>
    </row>
    <row r="3052" spans="77:77">
      <c r="BY3052" s="2"/>
    </row>
    <row r="3053" spans="77:77">
      <c r="BY3053" s="2"/>
    </row>
    <row r="3054" spans="77:77">
      <c r="BY3054" s="2"/>
    </row>
    <row r="3055" spans="77:77">
      <c r="BY3055" s="2"/>
    </row>
    <row r="3056" spans="77:77">
      <c r="BY3056" s="2"/>
    </row>
    <row r="3057" spans="77:77">
      <c r="BY3057" s="2"/>
    </row>
    <row r="3058" spans="77:77">
      <c r="BY3058" s="2"/>
    </row>
    <row r="3059" spans="77:77">
      <c r="BY3059" s="2"/>
    </row>
    <row r="3060" spans="77:77">
      <c r="BY3060" s="2"/>
    </row>
    <row r="3061" spans="77:77">
      <c r="BY3061" s="2"/>
    </row>
    <row r="3062" spans="77:77">
      <c r="BY3062" s="2"/>
    </row>
    <row r="3063" spans="77:77">
      <c r="BY3063" s="2"/>
    </row>
    <row r="3064" spans="77:77">
      <c r="BY3064" s="2"/>
    </row>
    <row r="3065" spans="77:77">
      <c r="BY3065" s="2"/>
    </row>
    <row r="3066" spans="77:77">
      <c r="BY3066" s="2"/>
    </row>
    <row r="3067" spans="77:77">
      <c r="BY3067" s="2"/>
    </row>
    <row r="3068" spans="77:77">
      <c r="BY3068" s="2"/>
    </row>
    <row r="3069" spans="77:77">
      <c r="BY3069" s="2"/>
    </row>
    <row r="3070" spans="77:77">
      <c r="BY3070" s="2"/>
    </row>
    <row r="3071" spans="77:77">
      <c r="BY3071" s="2"/>
    </row>
    <row r="3072" spans="77:77">
      <c r="BY3072" s="2"/>
    </row>
    <row r="3073" spans="77:77">
      <c r="BY3073" s="2"/>
    </row>
    <row r="3074" spans="77:77">
      <c r="BY3074" s="2"/>
    </row>
    <row r="3075" spans="77:77">
      <c r="BY3075" s="2"/>
    </row>
    <row r="3076" spans="77:77">
      <c r="BY3076" s="2"/>
    </row>
    <row r="3077" spans="77:77">
      <c r="BY3077" s="2"/>
    </row>
    <row r="3078" spans="77:77">
      <c r="BY3078" s="2"/>
    </row>
    <row r="3079" spans="77:77">
      <c r="BY3079" s="2"/>
    </row>
    <row r="3080" spans="77:77">
      <c r="BY3080" s="2"/>
    </row>
    <row r="3081" spans="77:77">
      <c r="BY3081" s="2"/>
    </row>
    <row r="3082" spans="77:77">
      <c r="BY3082" s="2"/>
    </row>
    <row r="3083" spans="77:77">
      <c r="BY3083" s="2"/>
    </row>
    <row r="3084" spans="77:77">
      <c r="BY3084" s="2"/>
    </row>
    <row r="3085" spans="77:77">
      <c r="BY3085" s="2"/>
    </row>
    <row r="3086" spans="77:77">
      <c r="BY3086" s="2"/>
    </row>
    <row r="3087" spans="77:77">
      <c r="BY3087" s="2"/>
    </row>
    <row r="3088" spans="77:77">
      <c r="BY3088" s="2"/>
    </row>
    <row r="3089" spans="77:77">
      <c r="BY3089" s="2"/>
    </row>
    <row r="3090" spans="77:77">
      <c r="BY3090" s="2"/>
    </row>
    <row r="3091" spans="77:77">
      <c r="BY3091" s="2"/>
    </row>
    <row r="3092" spans="77:77">
      <c r="BY3092" s="2"/>
    </row>
    <row r="3093" spans="77:77">
      <c r="BY3093" s="2"/>
    </row>
    <row r="3094" spans="77:77">
      <c r="BY3094" s="2"/>
    </row>
    <row r="3095" spans="77:77">
      <c r="BY3095" s="2"/>
    </row>
    <row r="3096" spans="77:77">
      <c r="BY3096" s="2"/>
    </row>
    <row r="3097" spans="77:77">
      <c r="BY3097" s="2"/>
    </row>
    <row r="3098" spans="77:77">
      <c r="BY3098" s="2"/>
    </row>
    <row r="3099" spans="77:77">
      <c r="BY3099" s="2"/>
    </row>
    <row r="3100" spans="77:77">
      <c r="BY3100" s="2"/>
    </row>
    <row r="3101" spans="77:77">
      <c r="BY3101" s="2"/>
    </row>
    <row r="3102" spans="77:77">
      <c r="BY3102" s="2"/>
    </row>
    <row r="3103" spans="77:77">
      <c r="BY3103" s="2"/>
    </row>
    <row r="3104" spans="77:77">
      <c r="BY3104" s="2"/>
    </row>
    <row r="3105" spans="77:77">
      <c r="BY3105" s="2"/>
    </row>
    <row r="3106" spans="77:77">
      <c r="BY3106" s="2"/>
    </row>
    <row r="3107" spans="77:77">
      <c r="BY3107" s="2"/>
    </row>
    <row r="3108" spans="77:77">
      <c r="BY3108" s="2"/>
    </row>
    <row r="3109" spans="77:77">
      <c r="BY3109" s="2"/>
    </row>
    <row r="3110" spans="77:77">
      <c r="BY3110" s="2"/>
    </row>
    <row r="3111" spans="77:77">
      <c r="BY3111" s="2"/>
    </row>
    <row r="3112" spans="77:77">
      <c r="BY3112" s="2"/>
    </row>
    <row r="3113" spans="77:77">
      <c r="BY3113" s="2"/>
    </row>
    <row r="3114" spans="77:77">
      <c r="BY3114" s="2"/>
    </row>
    <row r="3115" spans="77:77">
      <c r="BY3115" s="2"/>
    </row>
    <row r="3116" spans="77:77">
      <c r="BY3116" s="2"/>
    </row>
    <row r="3117" spans="77:77">
      <c r="BY3117" s="2"/>
    </row>
    <row r="3118" spans="77:77">
      <c r="BY3118" s="2"/>
    </row>
    <row r="3119" spans="77:77">
      <c r="BY3119" s="2"/>
    </row>
    <row r="3120" spans="77:77">
      <c r="BY3120" s="2"/>
    </row>
    <row r="3121" spans="77:77">
      <c r="BY3121" s="2"/>
    </row>
    <row r="3122" spans="77:77">
      <c r="BY3122" s="2"/>
    </row>
    <row r="3123" spans="77:77">
      <c r="BY3123" s="2"/>
    </row>
    <row r="3124" spans="77:77">
      <c r="BY3124" s="2"/>
    </row>
    <row r="3125" spans="77:77">
      <c r="BY3125" s="2"/>
    </row>
    <row r="3126" spans="77:77">
      <c r="BY3126" s="2"/>
    </row>
    <row r="3127" spans="77:77">
      <c r="BY3127" s="2"/>
    </row>
    <row r="3128" spans="77:77">
      <c r="BY3128" s="2"/>
    </row>
    <row r="3129" spans="77:77">
      <c r="BY3129" s="2"/>
    </row>
    <row r="3130" spans="77:77">
      <c r="BY3130" s="2"/>
    </row>
    <row r="3131" spans="77:77">
      <c r="BY3131" s="2"/>
    </row>
    <row r="3132" spans="77:77">
      <c r="BY3132" s="2"/>
    </row>
    <row r="3133" spans="77:77">
      <c r="BY3133" s="2"/>
    </row>
    <row r="3134" spans="77:77">
      <c r="BY3134" s="2"/>
    </row>
    <row r="3135" spans="77:77">
      <c r="BY3135" s="2"/>
    </row>
    <row r="3136" spans="77:77">
      <c r="BY3136" s="2"/>
    </row>
    <row r="3137" spans="77:77">
      <c r="BY3137" s="2"/>
    </row>
    <row r="3138" spans="77:77">
      <c r="BY3138" s="2"/>
    </row>
    <row r="3139" spans="77:77">
      <c r="BY3139" s="2"/>
    </row>
    <row r="3140" spans="77:77">
      <c r="BY3140" s="2"/>
    </row>
    <row r="3141" spans="77:77">
      <c r="BY3141" s="2"/>
    </row>
    <row r="3142" spans="77:77">
      <c r="BY3142" s="2"/>
    </row>
    <row r="3143" spans="77:77">
      <c r="BY3143" s="2"/>
    </row>
    <row r="3144" spans="77:77">
      <c r="BY3144" s="2"/>
    </row>
    <row r="3145" spans="77:77">
      <c r="BY3145" s="2"/>
    </row>
    <row r="3146" spans="77:77">
      <c r="BY3146" s="2"/>
    </row>
    <row r="3147" spans="77:77">
      <c r="BY3147" s="2"/>
    </row>
    <row r="3148" spans="77:77">
      <c r="BY3148" s="2"/>
    </row>
    <row r="3149" spans="77:77">
      <c r="BY3149" s="2"/>
    </row>
    <row r="3150" spans="77:77">
      <c r="BY3150" s="2"/>
    </row>
    <row r="3151" spans="77:77">
      <c r="BY3151" s="2"/>
    </row>
    <row r="3152" spans="77:77">
      <c r="BY3152" s="2"/>
    </row>
    <row r="3153" spans="77:77">
      <c r="BY3153" s="2"/>
    </row>
    <row r="3154" spans="77:77">
      <c r="BY3154" s="2"/>
    </row>
    <row r="3155" spans="77:77">
      <c r="BY3155" s="2"/>
    </row>
    <row r="3156" spans="77:77">
      <c r="BY3156" s="2"/>
    </row>
    <row r="3157" spans="77:77">
      <c r="BY3157" s="2"/>
    </row>
    <row r="3158" spans="77:77">
      <c r="BY3158" s="2"/>
    </row>
    <row r="3159" spans="77:77">
      <c r="BY3159" s="2"/>
    </row>
    <row r="3160" spans="77:77">
      <c r="BY3160" s="2"/>
    </row>
    <row r="3161" spans="77:77">
      <c r="BY3161" s="2"/>
    </row>
    <row r="3162" spans="77:77">
      <c r="BY3162" s="2"/>
    </row>
    <row r="3163" spans="77:77">
      <c r="BY3163" s="2"/>
    </row>
    <row r="3164" spans="77:77">
      <c r="BY3164" s="2"/>
    </row>
    <row r="3165" spans="77:77">
      <c r="BY3165" s="2"/>
    </row>
    <row r="3166" spans="77:77">
      <c r="BY3166" s="2"/>
    </row>
    <row r="3167" spans="77:77">
      <c r="BY3167" s="2"/>
    </row>
    <row r="3168" spans="77:77">
      <c r="BY3168" s="2"/>
    </row>
    <row r="3169" spans="77:77">
      <c r="BY3169" s="2"/>
    </row>
    <row r="3170" spans="77:77">
      <c r="BY3170" s="2"/>
    </row>
    <row r="3171" spans="77:77">
      <c r="BY3171" s="2"/>
    </row>
    <row r="3172" spans="77:77">
      <c r="BY3172" s="2"/>
    </row>
    <row r="3173" spans="77:77">
      <c r="BY3173" s="2"/>
    </row>
    <row r="3174" spans="77:77">
      <c r="BY3174" s="2"/>
    </row>
    <row r="3175" spans="77:77">
      <c r="BY3175" s="2"/>
    </row>
    <row r="3176" spans="77:77">
      <c r="BY3176" s="2"/>
    </row>
    <row r="3177" spans="77:77">
      <c r="BY3177" s="2"/>
    </row>
    <row r="3178" spans="77:77">
      <c r="BY3178" s="2"/>
    </row>
    <row r="3179" spans="77:77">
      <c r="BY3179" s="2"/>
    </row>
    <row r="3180" spans="77:77">
      <c r="BY3180" s="2"/>
    </row>
    <row r="3181" spans="77:77">
      <c r="BY3181" s="2"/>
    </row>
    <row r="3182" spans="77:77">
      <c r="BY3182" s="2"/>
    </row>
    <row r="3183" spans="77:77">
      <c r="BY3183" s="2"/>
    </row>
    <row r="3184" spans="77:77">
      <c r="BY3184" s="2"/>
    </row>
    <row r="3185" spans="77:77">
      <c r="BY3185" s="2"/>
    </row>
    <row r="3186" spans="77:77">
      <c r="BY3186" s="2"/>
    </row>
    <row r="3187" spans="77:77">
      <c r="BY3187" s="2"/>
    </row>
    <row r="3188" spans="77:77">
      <c r="BY3188" s="2"/>
    </row>
    <row r="3189" spans="77:77">
      <c r="BY3189" s="2"/>
    </row>
    <row r="3190" spans="77:77">
      <c r="BY3190" s="2"/>
    </row>
    <row r="3191" spans="77:77">
      <c r="BY3191" s="2"/>
    </row>
    <row r="3192" spans="77:77">
      <c r="BY3192" s="2"/>
    </row>
    <row r="3193" spans="77:77">
      <c r="BY3193" s="2"/>
    </row>
    <row r="3194" spans="77:77">
      <c r="BY3194" s="2"/>
    </row>
    <row r="3195" spans="77:77">
      <c r="BY3195" s="2"/>
    </row>
    <row r="3196" spans="77:77">
      <c r="BY3196" s="2"/>
    </row>
    <row r="3197" spans="77:77">
      <c r="BY3197" s="2"/>
    </row>
    <row r="3198" spans="77:77">
      <c r="BY3198" s="2"/>
    </row>
    <row r="3199" spans="77:77">
      <c r="BY3199" s="2"/>
    </row>
    <row r="3200" spans="77:77">
      <c r="BY3200" s="2"/>
    </row>
    <row r="3201" spans="77:77">
      <c r="BY3201" s="2"/>
    </row>
    <row r="3202" spans="77:77">
      <c r="BY3202" s="2"/>
    </row>
    <row r="3203" spans="77:77">
      <c r="BY3203" s="2"/>
    </row>
    <row r="3204" spans="77:77">
      <c r="BY3204" s="2"/>
    </row>
    <row r="3205" spans="77:77">
      <c r="BY3205" s="2"/>
    </row>
    <row r="3206" spans="77:77">
      <c r="BY3206" s="2"/>
    </row>
    <row r="3207" spans="77:77">
      <c r="BY3207" s="2"/>
    </row>
    <row r="3208" spans="77:77">
      <c r="BY3208" s="2"/>
    </row>
    <row r="3209" spans="77:77">
      <c r="BY3209" s="2"/>
    </row>
    <row r="3210" spans="77:77">
      <c r="BY3210" s="2"/>
    </row>
    <row r="3211" spans="77:77">
      <c r="BY3211" s="2"/>
    </row>
    <row r="3212" spans="77:77">
      <c r="BY3212" s="2"/>
    </row>
    <row r="3213" spans="77:77">
      <c r="BY3213" s="2"/>
    </row>
    <row r="3214" spans="77:77">
      <c r="BY3214" s="2"/>
    </row>
    <row r="3215" spans="77:77">
      <c r="BY3215" s="2"/>
    </row>
    <row r="3216" spans="77:77">
      <c r="BY3216" s="2"/>
    </row>
    <row r="3217" spans="77:77">
      <c r="BY3217" s="2"/>
    </row>
    <row r="3218" spans="77:77">
      <c r="BY3218" s="2"/>
    </row>
    <row r="3219" spans="77:77">
      <c r="BY3219" s="2"/>
    </row>
    <row r="3220" spans="77:77">
      <c r="BY3220" s="2"/>
    </row>
    <row r="3221" spans="77:77">
      <c r="BY3221" s="2"/>
    </row>
    <row r="3222" spans="77:77">
      <c r="BY3222" s="2"/>
    </row>
    <row r="3223" spans="77:77">
      <c r="BY3223" s="2"/>
    </row>
    <row r="3224" spans="77:77">
      <c r="BY3224" s="2"/>
    </row>
    <row r="3225" spans="77:77">
      <c r="BY3225" s="2"/>
    </row>
    <row r="3226" spans="77:77">
      <c r="BY3226" s="2"/>
    </row>
    <row r="3227" spans="77:77">
      <c r="BY3227" s="2"/>
    </row>
    <row r="3228" spans="77:77">
      <c r="BY3228" s="2"/>
    </row>
    <row r="3229" spans="77:77">
      <c r="BY3229" s="2"/>
    </row>
    <row r="3230" spans="77:77">
      <c r="BY3230" s="2"/>
    </row>
    <row r="3231" spans="77:77">
      <c r="BY3231" s="2"/>
    </row>
    <row r="3232" spans="77:77">
      <c r="BY3232" s="2"/>
    </row>
    <row r="3233" spans="77:77">
      <c r="BY3233" s="2"/>
    </row>
    <row r="3234" spans="77:77">
      <c r="BY3234" s="2"/>
    </row>
    <row r="3235" spans="77:77">
      <c r="BY3235" s="2"/>
    </row>
    <row r="3236" spans="77:77">
      <c r="BY3236" s="2"/>
    </row>
    <row r="3237" spans="77:77">
      <c r="BY3237" s="2"/>
    </row>
    <row r="3238" spans="77:77">
      <c r="BY3238" s="2"/>
    </row>
    <row r="3239" spans="77:77">
      <c r="BY3239" s="2"/>
    </row>
    <row r="3240" spans="77:77">
      <c r="BY3240" s="2"/>
    </row>
    <row r="3241" spans="77:77">
      <c r="BY3241" s="2"/>
    </row>
    <row r="3242" spans="77:77">
      <c r="BY3242" s="2"/>
    </row>
    <row r="3243" spans="77:77">
      <c r="BY3243" s="2"/>
    </row>
    <row r="3244" spans="77:77">
      <c r="BY3244" s="2"/>
    </row>
    <row r="3245" spans="77:77">
      <c r="BY3245" s="2"/>
    </row>
    <row r="3246" spans="77:77">
      <c r="BY3246" s="2"/>
    </row>
    <row r="3247" spans="77:77">
      <c r="BY3247" s="2"/>
    </row>
    <row r="3248" spans="77:77">
      <c r="BY3248" s="2"/>
    </row>
    <row r="3249" spans="77:77">
      <c r="BY3249" s="2"/>
    </row>
    <row r="3250" spans="77:77">
      <c r="BY3250" s="2"/>
    </row>
    <row r="3251" spans="77:77">
      <c r="BY3251" s="2"/>
    </row>
    <row r="3252" spans="77:77">
      <c r="BY3252" s="2"/>
    </row>
    <row r="3253" spans="77:77">
      <c r="BY3253" s="2"/>
    </row>
    <row r="3254" spans="77:77">
      <c r="BY3254" s="2"/>
    </row>
    <row r="3255" spans="77:77">
      <c r="BY3255" s="2"/>
    </row>
    <row r="3256" spans="77:77">
      <c r="BY3256" s="2"/>
    </row>
    <row r="3257" spans="77:77">
      <c r="BY3257" s="2"/>
    </row>
    <row r="3258" spans="77:77">
      <c r="BY3258" s="2"/>
    </row>
    <row r="3259" spans="77:77">
      <c r="BY3259" s="2"/>
    </row>
    <row r="3260" spans="77:77">
      <c r="BY3260" s="2"/>
    </row>
    <row r="3261" spans="77:77">
      <c r="BY3261" s="2"/>
    </row>
    <row r="3262" spans="77:77">
      <c r="BY3262" s="2"/>
    </row>
    <row r="3263" spans="77:77">
      <c r="BY3263" s="2"/>
    </row>
    <row r="3264" spans="77:77">
      <c r="BY3264" s="2"/>
    </row>
    <row r="3265" spans="77:77">
      <c r="BY3265" s="2"/>
    </row>
    <row r="3266" spans="77:77">
      <c r="BY3266" s="2"/>
    </row>
    <row r="3267" spans="77:77">
      <c r="BY3267" s="2"/>
    </row>
    <row r="3268" spans="77:77">
      <c r="BY3268" s="2"/>
    </row>
    <row r="3269" spans="77:77">
      <c r="BY3269" s="2"/>
    </row>
    <row r="3270" spans="77:77">
      <c r="BY3270" s="2"/>
    </row>
    <row r="3271" spans="77:77">
      <c r="BY3271" s="2"/>
    </row>
    <row r="3272" spans="77:77">
      <c r="BY3272" s="2"/>
    </row>
    <row r="3273" spans="77:77">
      <c r="BY3273" s="2"/>
    </row>
    <row r="3274" spans="77:77">
      <c r="BY3274" s="2"/>
    </row>
    <row r="3275" spans="77:77">
      <c r="BY3275" s="2"/>
    </row>
    <row r="3276" spans="77:77">
      <c r="BY3276" s="2"/>
    </row>
    <row r="3277" spans="77:77">
      <c r="BY3277" s="2"/>
    </row>
    <row r="3278" spans="77:77">
      <c r="BY3278" s="2"/>
    </row>
    <row r="3279" spans="77:77">
      <c r="BY3279" s="2"/>
    </row>
    <row r="3280" spans="77:77">
      <c r="BY3280" s="2"/>
    </row>
    <row r="3281" spans="77:77">
      <c r="BY3281" s="2"/>
    </row>
    <row r="3282" spans="77:77">
      <c r="BY3282" s="2"/>
    </row>
    <row r="3283" spans="77:77">
      <c r="BY3283" s="2"/>
    </row>
    <row r="3284" spans="77:77">
      <c r="BY3284" s="2"/>
    </row>
    <row r="3285" spans="77:77">
      <c r="BY3285" s="2"/>
    </row>
    <row r="3286" spans="77:77">
      <c r="BY3286" s="2"/>
    </row>
    <row r="3287" spans="77:77">
      <c r="BY3287" s="2"/>
    </row>
    <row r="3288" spans="77:77">
      <c r="BY3288" s="2"/>
    </row>
    <row r="3289" spans="77:77">
      <c r="BY3289" s="2"/>
    </row>
    <row r="3290" spans="77:77">
      <c r="BY3290" s="2"/>
    </row>
    <row r="3291" spans="77:77">
      <c r="BY3291" s="2"/>
    </row>
    <row r="3292" spans="77:77">
      <c r="BY3292" s="2"/>
    </row>
    <row r="3293" spans="77:77">
      <c r="BY3293" s="2"/>
    </row>
    <row r="3294" spans="77:77">
      <c r="BY3294" s="2"/>
    </row>
    <row r="3295" spans="77:77">
      <c r="BY3295" s="2"/>
    </row>
    <row r="3296" spans="77:77">
      <c r="BY3296" s="2"/>
    </row>
    <row r="3297" spans="77:77">
      <c r="BY3297" s="2"/>
    </row>
    <row r="3298" spans="77:77">
      <c r="BY3298" s="2"/>
    </row>
    <row r="3299" spans="77:77">
      <c r="BY3299" s="2"/>
    </row>
    <row r="3300" spans="77:77">
      <c r="BY3300" s="2"/>
    </row>
    <row r="3301" spans="77:77">
      <c r="BY3301" s="2"/>
    </row>
    <row r="3302" spans="77:77">
      <c r="BY3302" s="2"/>
    </row>
    <row r="3303" spans="77:77">
      <c r="BY3303" s="2"/>
    </row>
    <row r="3304" spans="77:77">
      <c r="BY3304" s="2"/>
    </row>
    <row r="3305" spans="77:77">
      <c r="BY3305" s="2"/>
    </row>
    <row r="3306" spans="77:77">
      <c r="BY3306" s="2"/>
    </row>
    <row r="3307" spans="77:77">
      <c r="BY3307" s="2"/>
    </row>
    <row r="3308" spans="77:77">
      <c r="BY3308" s="2"/>
    </row>
    <row r="3309" spans="77:77">
      <c r="BY3309" s="2"/>
    </row>
    <row r="3310" spans="77:77">
      <c r="BY3310" s="2"/>
    </row>
    <row r="3311" spans="77:77">
      <c r="BY3311" s="2"/>
    </row>
    <row r="3312" spans="77:77">
      <c r="BY3312" s="2"/>
    </row>
    <row r="3313" spans="77:77">
      <c r="BY3313" s="2"/>
    </row>
    <row r="3314" spans="77:77">
      <c r="BY3314" s="2"/>
    </row>
    <row r="3315" spans="77:77">
      <c r="BY3315" s="2"/>
    </row>
    <row r="3316" spans="77:77">
      <c r="BY3316" s="2"/>
    </row>
    <row r="3317" spans="77:77">
      <c r="BY3317" s="2"/>
    </row>
    <row r="3318" spans="77:77">
      <c r="BY3318" s="2"/>
    </row>
    <row r="3319" spans="77:77">
      <c r="BY3319" s="2"/>
    </row>
    <row r="3320" spans="77:77">
      <c r="BY3320" s="2"/>
    </row>
    <row r="3321" spans="77:77">
      <c r="BY3321" s="2"/>
    </row>
    <row r="3322" spans="77:77">
      <c r="BY3322" s="2"/>
    </row>
    <row r="3323" spans="77:77">
      <c r="BY3323" s="2"/>
    </row>
    <row r="3324" spans="77:77">
      <c r="BY3324" s="2"/>
    </row>
    <row r="3325" spans="77:77">
      <c r="BY3325" s="2"/>
    </row>
    <row r="3326" spans="77:77">
      <c r="BY3326" s="2"/>
    </row>
    <row r="3327" spans="77:77">
      <c r="BY3327" s="2"/>
    </row>
    <row r="3328" spans="77:77">
      <c r="BY3328" s="2"/>
    </row>
    <row r="3329" spans="77:77">
      <c r="BY3329" s="2"/>
    </row>
    <row r="3330" spans="77:77">
      <c r="BY3330" s="2"/>
    </row>
    <row r="3331" spans="77:77">
      <c r="BY3331" s="2"/>
    </row>
    <row r="3332" spans="77:77">
      <c r="BY3332" s="2"/>
    </row>
    <row r="3333" spans="77:77">
      <c r="BY3333" s="2"/>
    </row>
    <row r="3334" spans="77:77">
      <c r="BY3334" s="2"/>
    </row>
    <row r="3335" spans="77:77">
      <c r="BY3335" s="2"/>
    </row>
    <row r="3336" spans="77:77">
      <c r="BY3336" s="2"/>
    </row>
    <row r="3337" spans="77:77">
      <c r="BY3337" s="2"/>
    </row>
    <row r="3338" spans="77:77">
      <c r="BY3338" s="2"/>
    </row>
    <row r="3339" spans="77:77">
      <c r="BY3339" s="2"/>
    </row>
    <row r="3340" spans="77:77">
      <c r="BY3340" s="2"/>
    </row>
    <row r="3341" spans="77:77">
      <c r="BY3341" s="2"/>
    </row>
    <row r="3342" spans="77:77">
      <c r="BY3342" s="2"/>
    </row>
    <row r="3343" spans="77:77">
      <c r="BY3343" s="2"/>
    </row>
    <row r="3344" spans="77:77">
      <c r="BY3344" s="2"/>
    </row>
    <row r="3345" spans="77:77">
      <c r="BY3345" s="2"/>
    </row>
    <row r="3346" spans="77:77">
      <c r="BY3346" s="2"/>
    </row>
    <row r="3347" spans="77:77">
      <c r="BY3347" s="2"/>
    </row>
    <row r="3348" spans="77:77">
      <c r="BY3348" s="2"/>
    </row>
    <row r="3349" spans="77:77">
      <c r="BY3349" s="2"/>
    </row>
    <row r="3350" spans="77:77">
      <c r="BY3350" s="2"/>
    </row>
    <row r="3351" spans="77:77">
      <c r="BY3351" s="2"/>
    </row>
    <row r="3352" spans="77:77">
      <c r="BY3352" s="2"/>
    </row>
    <row r="3353" spans="77:77">
      <c r="BY3353" s="2"/>
    </row>
    <row r="3354" spans="77:77">
      <c r="BY3354" s="2"/>
    </row>
    <row r="3355" spans="77:77">
      <c r="BY3355" s="2"/>
    </row>
    <row r="3356" spans="77:77">
      <c r="BY3356" s="2"/>
    </row>
    <row r="3357" spans="77:77">
      <c r="BY3357" s="2"/>
    </row>
    <row r="3358" spans="77:77">
      <c r="BY3358" s="2"/>
    </row>
    <row r="3359" spans="77:77">
      <c r="BY3359" s="2"/>
    </row>
    <row r="3360" spans="77:77">
      <c r="BY3360" s="2"/>
    </row>
    <row r="3361" spans="77:77">
      <c r="BY3361" s="2"/>
    </row>
    <row r="3362" spans="77:77">
      <c r="BY3362" s="2"/>
    </row>
    <row r="3363" spans="77:77">
      <c r="BY3363" s="2"/>
    </row>
    <row r="3364" spans="77:77">
      <c r="BY3364" s="2"/>
    </row>
    <row r="3365" spans="77:77">
      <c r="BY3365" s="2"/>
    </row>
    <row r="3366" spans="77:77">
      <c r="BY3366" s="2"/>
    </row>
    <row r="3367" spans="77:77">
      <c r="BY3367" s="2"/>
    </row>
    <row r="3368" spans="77:77">
      <c r="BY3368" s="2"/>
    </row>
    <row r="3369" spans="77:77">
      <c r="BY3369" s="2"/>
    </row>
    <row r="3370" spans="77:77">
      <c r="BY3370" s="2"/>
    </row>
    <row r="3371" spans="77:77">
      <c r="BY3371" s="2"/>
    </row>
    <row r="3372" spans="77:77">
      <c r="BY3372" s="2"/>
    </row>
    <row r="3373" spans="77:77">
      <c r="BY3373" s="2"/>
    </row>
    <row r="3374" spans="77:77">
      <c r="BY3374" s="2"/>
    </row>
    <row r="3375" spans="77:77">
      <c r="BY3375" s="2"/>
    </row>
    <row r="3376" spans="77:77">
      <c r="BY3376" s="2"/>
    </row>
    <row r="3377" spans="77:77">
      <c r="BY3377" s="2"/>
    </row>
    <row r="3378" spans="77:77">
      <c r="BY3378" s="2"/>
    </row>
    <row r="3379" spans="77:77">
      <c r="BY3379" s="2"/>
    </row>
    <row r="3380" spans="77:77">
      <c r="BY3380" s="2"/>
    </row>
    <row r="3381" spans="77:77">
      <c r="BY3381" s="2"/>
    </row>
    <row r="3382" spans="77:77">
      <c r="BY3382" s="2"/>
    </row>
    <row r="3383" spans="77:77">
      <c r="BY3383" s="2"/>
    </row>
    <row r="3384" spans="77:77">
      <c r="BY3384" s="2"/>
    </row>
    <row r="3385" spans="77:77">
      <c r="BY3385" s="2"/>
    </row>
    <row r="3386" spans="77:77">
      <c r="BY3386" s="2"/>
    </row>
    <row r="3387" spans="77:77">
      <c r="BY3387" s="2"/>
    </row>
    <row r="3388" spans="77:77">
      <c r="BY3388" s="2"/>
    </row>
    <row r="3389" spans="77:77">
      <c r="BY3389" s="2"/>
    </row>
    <row r="3390" spans="77:77">
      <c r="BY3390" s="2"/>
    </row>
    <row r="3391" spans="77:77">
      <c r="BY3391" s="2"/>
    </row>
    <row r="3392" spans="77:77">
      <c r="BY3392" s="2"/>
    </row>
    <row r="3393" spans="77:77">
      <c r="BY3393" s="2"/>
    </row>
    <row r="3394" spans="77:77">
      <c r="BY3394" s="2"/>
    </row>
    <row r="3395" spans="77:77">
      <c r="BY3395" s="2"/>
    </row>
    <row r="3396" spans="77:77">
      <c r="BY3396" s="2"/>
    </row>
    <row r="3397" spans="77:77">
      <c r="BY3397" s="2"/>
    </row>
    <row r="3398" spans="77:77">
      <c r="BY3398" s="2"/>
    </row>
    <row r="3399" spans="77:77">
      <c r="BY3399" s="2"/>
    </row>
    <row r="3400" spans="77:77">
      <c r="BY3400" s="2"/>
    </row>
    <row r="3401" spans="77:77">
      <c r="BY3401" s="2"/>
    </row>
    <row r="3402" spans="77:77">
      <c r="BY3402" s="2"/>
    </row>
    <row r="3403" spans="77:77">
      <c r="BY3403" s="2"/>
    </row>
    <row r="3404" spans="77:77">
      <c r="BY3404" s="2"/>
    </row>
    <row r="3405" spans="77:77">
      <c r="BY3405" s="2"/>
    </row>
    <row r="3406" spans="77:77">
      <c r="BY3406" s="2"/>
    </row>
    <row r="3407" spans="77:77">
      <c r="BY3407" s="2"/>
    </row>
    <row r="3408" spans="77:77">
      <c r="BY3408" s="2"/>
    </row>
    <row r="3409" spans="77:77">
      <c r="BY3409" s="2"/>
    </row>
    <row r="3410" spans="77:77">
      <c r="BY3410" s="2"/>
    </row>
    <row r="3411" spans="77:77">
      <c r="BY3411" s="2"/>
    </row>
    <row r="3412" spans="77:77">
      <c r="BY3412" s="2"/>
    </row>
    <row r="3413" spans="77:77">
      <c r="BY3413" s="2"/>
    </row>
    <row r="3414" spans="77:77">
      <c r="BY3414" s="2"/>
    </row>
    <row r="3415" spans="77:77">
      <c r="BY3415" s="2"/>
    </row>
    <row r="3416" spans="77:77">
      <c r="BY3416" s="2"/>
    </row>
    <row r="3417" spans="77:77">
      <c r="BY3417" s="2"/>
    </row>
    <row r="3418" spans="77:77">
      <c r="BY3418" s="2"/>
    </row>
    <row r="3419" spans="77:77">
      <c r="BY3419" s="2"/>
    </row>
    <row r="3420" spans="77:77">
      <c r="BY3420" s="2"/>
    </row>
    <row r="3421" spans="77:77">
      <c r="BY3421" s="2"/>
    </row>
    <row r="3422" spans="77:77">
      <c r="BY3422" s="2"/>
    </row>
    <row r="3423" spans="77:77">
      <c r="BY3423" s="2"/>
    </row>
    <row r="3424" spans="77:77">
      <c r="BY3424" s="2"/>
    </row>
    <row r="3425" spans="77:77">
      <c r="BY3425" s="2"/>
    </row>
    <row r="3426" spans="77:77">
      <c r="BY3426" s="2"/>
    </row>
    <row r="3427" spans="77:77">
      <c r="BY3427" s="2"/>
    </row>
    <row r="3428" spans="77:77">
      <c r="BY3428" s="2"/>
    </row>
    <row r="3429" spans="77:77">
      <c r="BY3429" s="2"/>
    </row>
    <row r="3430" spans="77:77">
      <c r="BY3430" s="2"/>
    </row>
    <row r="3431" spans="77:77">
      <c r="BY3431" s="2"/>
    </row>
    <row r="3432" spans="77:77">
      <c r="BY3432" s="2"/>
    </row>
    <row r="3433" spans="77:77">
      <c r="BY3433" s="2"/>
    </row>
    <row r="3434" spans="77:77">
      <c r="BY3434" s="2"/>
    </row>
    <row r="3435" spans="77:77">
      <c r="BY3435" s="2"/>
    </row>
    <row r="3436" spans="77:77">
      <c r="BY3436" s="2"/>
    </row>
    <row r="3437" spans="77:77">
      <c r="BY3437" s="2"/>
    </row>
    <row r="3438" spans="77:77">
      <c r="BY3438" s="2"/>
    </row>
    <row r="3439" spans="77:77">
      <c r="BY3439" s="2"/>
    </row>
    <row r="3440" spans="77:77">
      <c r="BY3440" s="2"/>
    </row>
    <row r="3441" spans="77:77">
      <c r="BY3441" s="2"/>
    </row>
    <row r="3442" spans="77:77">
      <c r="BY3442" s="2"/>
    </row>
    <row r="3443" spans="77:77">
      <c r="BY3443" s="2"/>
    </row>
    <row r="3444" spans="77:77">
      <c r="BY3444" s="2"/>
    </row>
    <row r="3445" spans="77:77">
      <c r="BY3445" s="2"/>
    </row>
    <row r="3446" spans="77:77">
      <c r="BY3446" s="2"/>
    </row>
    <row r="3447" spans="77:77">
      <c r="BY3447" s="2"/>
    </row>
    <row r="3448" spans="77:77">
      <c r="BY3448" s="2"/>
    </row>
    <row r="3449" spans="77:77">
      <c r="BY3449" s="2"/>
    </row>
    <row r="3450" spans="77:77">
      <c r="BY3450" s="2"/>
    </row>
    <row r="3451" spans="77:77">
      <c r="BY3451" s="2"/>
    </row>
    <row r="3452" spans="77:77">
      <c r="BY3452" s="2"/>
    </row>
    <row r="3453" spans="77:77">
      <c r="BY3453" s="2"/>
    </row>
    <row r="3454" spans="77:77">
      <c r="BY3454" s="2"/>
    </row>
    <row r="3455" spans="77:77">
      <c r="BY3455" s="2"/>
    </row>
    <row r="3456" spans="77:77">
      <c r="BY3456" s="2"/>
    </row>
    <row r="3457" spans="77:77">
      <c r="BY3457" s="2"/>
    </row>
    <row r="3458" spans="77:77">
      <c r="BY3458" s="2"/>
    </row>
    <row r="3459" spans="77:77">
      <c r="BY3459" s="2"/>
    </row>
    <row r="3460" spans="77:77">
      <c r="BY3460" s="2"/>
    </row>
    <row r="3461" spans="77:77">
      <c r="BY3461" s="2"/>
    </row>
    <row r="3462" spans="77:77">
      <c r="BY3462" s="2"/>
    </row>
    <row r="3463" spans="77:77">
      <c r="BY3463" s="2"/>
    </row>
    <row r="3464" spans="77:77">
      <c r="BY3464" s="2"/>
    </row>
    <row r="3465" spans="77:77">
      <c r="BY3465" s="2"/>
    </row>
    <row r="3466" spans="77:77">
      <c r="BY3466" s="2"/>
    </row>
    <row r="3467" spans="77:77">
      <c r="BY3467" s="2"/>
    </row>
    <row r="3468" spans="77:77">
      <c r="BY3468" s="2"/>
    </row>
    <row r="3469" spans="77:77">
      <c r="BY3469" s="2"/>
    </row>
    <row r="3470" spans="77:77">
      <c r="BY3470" s="2"/>
    </row>
    <row r="3471" spans="77:77">
      <c r="BY3471" s="2"/>
    </row>
    <row r="3472" spans="77:77">
      <c r="BY3472" s="2"/>
    </row>
    <row r="3473" spans="77:77">
      <c r="BY3473" s="2"/>
    </row>
    <row r="3474" spans="77:77">
      <c r="BY3474" s="2"/>
    </row>
    <row r="3475" spans="77:77">
      <c r="BY3475" s="2"/>
    </row>
    <row r="3476" spans="77:77">
      <c r="BY3476" s="2"/>
    </row>
    <row r="3477" spans="77:77">
      <c r="BY3477" s="2"/>
    </row>
    <row r="3478" spans="77:77">
      <c r="BY3478" s="2"/>
    </row>
    <row r="3479" spans="77:77">
      <c r="BY3479" s="2"/>
    </row>
    <row r="3480" spans="77:77">
      <c r="BY3480" s="2"/>
    </row>
    <row r="3481" spans="77:77">
      <c r="BY3481" s="2"/>
    </row>
    <row r="3482" spans="77:77">
      <c r="BY3482" s="2"/>
    </row>
    <row r="3483" spans="77:77">
      <c r="BY3483" s="2"/>
    </row>
    <row r="3484" spans="77:77">
      <c r="BY3484" s="2"/>
    </row>
    <row r="3485" spans="77:77">
      <c r="BY3485" s="2"/>
    </row>
    <row r="3486" spans="77:77">
      <c r="BY3486" s="2"/>
    </row>
    <row r="3487" spans="77:77">
      <c r="BY3487" s="2"/>
    </row>
    <row r="3488" spans="77:77">
      <c r="BY3488" s="2"/>
    </row>
    <row r="3489" spans="77:77">
      <c r="BY3489" s="2"/>
    </row>
    <row r="3490" spans="77:77">
      <c r="BY3490" s="2"/>
    </row>
    <row r="3491" spans="77:77">
      <c r="BY3491" s="2"/>
    </row>
    <row r="3492" spans="77:77">
      <c r="BY3492" s="2"/>
    </row>
    <row r="3493" spans="77:77">
      <c r="BY3493" s="2"/>
    </row>
    <row r="3494" spans="77:77">
      <c r="BY3494" s="2"/>
    </row>
    <row r="3495" spans="77:77">
      <c r="BY3495" s="2"/>
    </row>
    <row r="3496" spans="77:77">
      <c r="BY3496" s="2"/>
    </row>
    <row r="3497" spans="77:77">
      <c r="BY3497" s="2"/>
    </row>
    <row r="3498" spans="77:77">
      <c r="BY3498" s="2"/>
    </row>
    <row r="3499" spans="77:77">
      <c r="BY3499" s="2"/>
    </row>
    <row r="3500" spans="77:77">
      <c r="BY3500" s="2"/>
    </row>
    <row r="3501" spans="77:77">
      <c r="BY3501" s="2"/>
    </row>
    <row r="3502" spans="77:77">
      <c r="BY3502" s="2"/>
    </row>
    <row r="3503" spans="77:77">
      <c r="BY3503" s="2"/>
    </row>
    <row r="3504" spans="77:77">
      <c r="BY3504" s="2"/>
    </row>
    <row r="3505" spans="77:77">
      <c r="BY3505" s="2"/>
    </row>
    <row r="3506" spans="77:77">
      <c r="BY3506" s="2"/>
    </row>
    <row r="3507" spans="77:77">
      <c r="BY3507" s="2"/>
    </row>
    <row r="3508" spans="77:77">
      <c r="BY3508" s="2"/>
    </row>
    <row r="3509" spans="77:77">
      <c r="BY3509" s="2"/>
    </row>
    <row r="3510" spans="77:77">
      <c r="BY3510" s="2"/>
    </row>
    <row r="3511" spans="77:77">
      <c r="BY3511" s="2"/>
    </row>
    <row r="3512" spans="77:77">
      <c r="BY3512" s="2"/>
    </row>
    <row r="3513" spans="77:77">
      <c r="BY3513" s="2"/>
    </row>
    <row r="3514" spans="77:77">
      <c r="BY3514" s="2"/>
    </row>
    <row r="3515" spans="77:77">
      <c r="BY3515" s="2"/>
    </row>
    <row r="3516" spans="77:77">
      <c r="BY3516" s="2"/>
    </row>
    <row r="3517" spans="77:77">
      <c r="BY3517" s="2"/>
    </row>
    <row r="3518" spans="77:77">
      <c r="BY3518" s="2"/>
    </row>
    <row r="3519" spans="77:77">
      <c r="BY3519" s="2"/>
    </row>
    <row r="3520" spans="77:77">
      <c r="BY3520" s="2"/>
    </row>
    <row r="3521" spans="77:77">
      <c r="BY3521" s="2"/>
    </row>
    <row r="3522" spans="77:77">
      <c r="BY3522" s="2"/>
    </row>
    <row r="3523" spans="77:77">
      <c r="BY3523" s="2"/>
    </row>
    <row r="3524" spans="77:77">
      <c r="BY3524" s="2"/>
    </row>
    <row r="3525" spans="77:77">
      <c r="BY3525" s="2"/>
    </row>
    <row r="3526" spans="77:77">
      <c r="BY3526" s="2"/>
    </row>
    <row r="3527" spans="77:77">
      <c r="BY3527" s="2"/>
    </row>
    <row r="3528" spans="77:77">
      <c r="BY3528" s="2"/>
    </row>
    <row r="3529" spans="77:77">
      <c r="BY3529" s="2"/>
    </row>
    <row r="3530" spans="77:77">
      <c r="BY3530" s="2"/>
    </row>
    <row r="3531" spans="77:77">
      <c r="BY3531" s="2"/>
    </row>
    <row r="3532" spans="77:77">
      <c r="BY3532" s="2"/>
    </row>
    <row r="3533" spans="77:77">
      <c r="BY3533" s="2"/>
    </row>
    <row r="3534" spans="77:77">
      <c r="BY3534" s="2"/>
    </row>
    <row r="3535" spans="77:77">
      <c r="BY3535" s="2"/>
    </row>
    <row r="3536" spans="77:77">
      <c r="BY3536" s="2"/>
    </row>
    <row r="3537" spans="77:77">
      <c r="BY3537" s="2"/>
    </row>
    <row r="3538" spans="77:77">
      <c r="BY3538" s="2"/>
    </row>
    <row r="3539" spans="77:77">
      <c r="BY3539" s="2"/>
    </row>
    <row r="3540" spans="77:77">
      <c r="BY3540" s="2"/>
    </row>
    <row r="3541" spans="77:77">
      <c r="BY3541" s="2"/>
    </row>
    <row r="3542" spans="77:77">
      <c r="BY3542" s="2"/>
    </row>
    <row r="3543" spans="77:77">
      <c r="BY3543" s="2"/>
    </row>
    <row r="3544" spans="77:77">
      <c r="BY3544" s="2"/>
    </row>
    <row r="3545" spans="77:77">
      <c r="BY3545" s="2"/>
    </row>
    <row r="3546" spans="77:77">
      <c r="BY3546" s="2"/>
    </row>
    <row r="3547" spans="77:77">
      <c r="BY3547" s="2"/>
    </row>
    <row r="3548" spans="77:77">
      <c r="BY3548" s="2"/>
    </row>
    <row r="3549" spans="77:77">
      <c r="BY3549" s="2"/>
    </row>
    <row r="3550" spans="77:77">
      <c r="BY3550" s="2"/>
    </row>
    <row r="3551" spans="77:77">
      <c r="BY3551" s="2"/>
    </row>
    <row r="3552" spans="77:77">
      <c r="BY3552" s="2"/>
    </row>
    <row r="3553" spans="77:77">
      <c r="BY3553" s="2"/>
    </row>
    <row r="3554" spans="77:77">
      <c r="BY3554" s="2"/>
    </row>
    <row r="3555" spans="77:77">
      <c r="BY3555" s="2"/>
    </row>
    <row r="3556" spans="77:77">
      <c r="BY3556" s="2"/>
    </row>
    <row r="3557" spans="77:77">
      <c r="BY3557" s="2"/>
    </row>
    <row r="3558" spans="77:77">
      <c r="BY3558" s="2"/>
    </row>
    <row r="3559" spans="77:77">
      <c r="BY3559" s="2"/>
    </row>
    <row r="3560" spans="77:77">
      <c r="BY3560" s="2"/>
    </row>
    <row r="3561" spans="77:77">
      <c r="BY3561" s="2"/>
    </row>
    <row r="3562" spans="77:77">
      <c r="BY3562" s="2"/>
    </row>
    <row r="3563" spans="77:77">
      <c r="BY3563" s="2"/>
    </row>
    <row r="3564" spans="77:77">
      <c r="BY3564" s="2"/>
    </row>
    <row r="3565" spans="77:77">
      <c r="BY3565" s="2"/>
    </row>
    <row r="3566" spans="77:77">
      <c r="BY3566" s="2"/>
    </row>
    <row r="3567" spans="77:77">
      <c r="BY3567" s="2"/>
    </row>
    <row r="3568" spans="77:77">
      <c r="BY3568" s="2"/>
    </row>
    <row r="3569" spans="77:77">
      <c r="BY3569" s="2"/>
    </row>
    <row r="3570" spans="77:77">
      <c r="BY3570" s="2"/>
    </row>
    <row r="3571" spans="77:77">
      <c r="BY3571" s="2"/>
    </row>
    <row r="3572" spans="77:77">
      <c r="BY3572" s="2"/>
    </row>
    <row r="3573" spans="77:77">
      <c r="BY3573" s="2"/>
    </row>
    <row r="3574" spans="77:77">
      <c r="BY3574" s="2"/>
    </row>
    <row r="3575" spans="77:77">
      <c r="BY3575" s="2"/>
    </row>
    <row r="3576" spans="77:77">
      <c r="BY3576" s="2"/>
    </row>
    <row r="3577" spans="77:77">
      <c r="BY3577" s="2"/>
    </row>
    <row r="3578" spans="77:77">
      <c r="BY3578" s="2"/>
    </row>
    <row r="3579" spans="77:77">
      <c r="BY3579" s="2"/>
    </row>
    <row r="3580" spans="77:77">
      <c r="BY3580" s="2"/>
    </row>
    <row r="3581" spans="77:77">
      <c r="BY3581" s="2"/>
    </row>
    <row r="3582" spans="77:77">
      <c r="BY3582" s="2"/>
    </row>
    <row r="3583" spans="77:77">
      <c r="BY3583" s="2"/>
    </row>
    <row r="3584" spans="77:77">
      <c r="BY3584" s="2"/>
    </row>
    <row r="3585" spans="77:77">
      <c r="BY3585" s="2"/>
    </row>
    <row r="3586" spans="77:77">
      <c r="BY3586" s="2"/>
    </row>
    <row r="3587" spans="77:77">
      <c r="BY3587" s="2"/>
    </row>
    <row r="3588" spans="77:77">
      <c r="BY3588" s="2"/>
    </row>
    <row r="3589" spans="77:77">
      <c r="BY3589" s="2"/>
    </row>
    <row r="3590" spans="77:77">
      <c r="BY3590" s="2"/>
    </row>
    <row r="3591" spans="77:77">
      <c r="BY3591" s="2"/>
    </row>
    <row r="3592" spans="77:77">
      <c r="BY3592" s="2"/>
    </row>
    <row r="3593" spans="77:77">
      <c r="BY3593" s="2"/>
    </row>
    <row r="3594" spans="77:77">
      <c r="BY3594" s="2"/>
    </row>
    <row r="3595" spans="77:77">
      <c r="BY3595" s="2"/>
    </row>
    <row r="3596" spans="77:77">
      <c r="BY3596" s="2"/>
    </row>
    <row r="3597" spans="77:77">
      <c r="BY3597" s="2"/>
    </row>
    <row r="3598" spans="77:77">
      <c r="BY3598" s="2"/>
    </row>
    <row r="3599" spans="77:77">
      <c r="BY3599" s="2"/>
    </row>
    <row r="3600" spans="77:77">
      <c r="BY3600" s="2"/>
    </row>
    <row r="3601" spans="77:77">
      <c r="BY3601" s="2"/>
    </row>
    <row r="3602" spans="77:77">
      <c r="BY3602" s="2"/>
    </row>
    <row r="3603" spans="77:77">
      <c r="BY3603" s="2"/>
    </row>
    <row r="3604" spans="77:77">
      <c r="BY3604" s="2"/>
    </row>
    <row r="3605" spans="77:77">
      <c r="BY3605" s="2"/>
    </row>
    <row r="3606" spans="77:77">
      <c r="BY3606" s="2"/>
    </row>
    <row r="3607" spans="77:77">
      <c r="BY3607" s="2"/>
    </row>
    <row r="3608" spans="77:77">
      <c r="BY3608" s="2"/>
    </row>
    <row r="3609" spans="77:77">
      <c r="BY3609" s="2"/>
    </row>
    <row r="3610" spans="77:77">
      <c r="BY3610" s="2"/>
    </row>
    <row r="3611" spans="77:77">
      <c r="BY3611" s="2"/>
    </row>
    <row r="3612" spans="77:77">
      <c r="BY3612" s="2"/>
    </row>
    <row r="3613" spans="77:77">
      <c r="BY3613" s="2"/>
    </row>
    <row r="3614" spans="77:77">
      <c r="BY3614" s="2"/>
    </row>
    <row r="3615" spans="77:77">
      <c r="BY3615" s="2"/>
    </row>
    <row r="3616" spans="77:77">
      <c r="BY3616" s="2"/>
    </row>
    <row r="3617" spans="77:77">
      <c r="BY3617" s="2"/>
    </row>
    <row r="3618" spans="77:77">
      <c r="BY3618" s="2"/>
    </row>
    <row r="3619" spans="77:77">
      <c r="BY3619" s="2"/>
    </row>
    <row r="3620" spans="77:77">
      <c r="BY3620" s="2"/>
    </row>
    <row r="3621" spans="77:77">
      <c r="BY3621" s="2"/>
    </row>
    <row r="3622" spans="77:77">
      <c r="BY3622" s="2"/>
    </row>
    <row r="3623" spans="77:77">
      <c r="BY3623" s="2"/>
    </row>
    <row r="3624" spans="77:77">
      <c r="BY3624" s="2"/>
    </row>
    <row r="3625" spans="77:77">
      <c r="BY3625" s="2"/>
    </row>
    <row r="3626" spans="77:77">
      <c r="BY3626" s="2"/>
    </row>
    <row r="3627" spans="77:77">
      <c r="BY3627" s="2"/>
    </row>
    <row r="3628" spans="77:77">
      <c r="BY3628" s="2"/>
    </row>
    <row r="3629" spans="77:77">
      <c r="BY3629" s="2"/>
    </row>
    <row r="3630" spans="77:77">
      <c r="BY3630" s="2"/>
    </row>
    <row r="3631" spans="77:77">
      <c r="BY3631" s="2"/>
    </row>
    <row r="3632" spans="77:77">
      <c r="BY3632" s="2"/>
    </row>
    <row r="3633" spans="77:77">
      <c r="BY3633" s="2"/>
    </row>
    <row r="3634" spans="77:77">
      <c r="BY3634" s="2"/>
    </row>
    <row r="3635" spans="77:77">
      <c r="BY3635" s="2"/>
    </row>
    <row r="3636" spans="77:77">
      <c r="BY3636" s="2"/>
    </row>
    <row r="3637" spans="77:77">
      <c r="BY3637" s="2"/>
    </row>
    <row r="3638" spans="77:77">
      <c r="BY3638" s="2"/>
    </row>
    <row r="3639" spans="77:77">
      <c r="BY3639" s="2"/>
    </row>
    <row r="3640" spans="77:77">
      <c r="BY3640" s="2"/>
    </row>
    <row r="3641" spans="77:77">
      <c r="BY3641" s="2"/>
    </row>
    <row r="3642" spans="77:77">
      <c r="BY3642" s="2"/>
    </row>
    <row r="3643" spans="77:77">
      <c r="BY3643" s="2"/>
    </row>
    <row r="3644" spans="77:77">
      <c r="BY3644" s="2"/>
    </row>
    <row r="3645" spans="77:77">
      <c r="BY3645" s="2"/>
    </row>
    <row r="3646" spans="77:77">
      <c r="BY3646" s="2"/>
    </row>
    <row r="3647" spans="77:77">
      <c r="BY3647" s="2"/>
    </row>
    <row r="3648" spans="77:77">
      <c r="BY3648" s="2"/>
    </row>
    <row r="3649" spans="77:77">
      <c r="BY3649" s="2"/>
    </row>
    <row r="3650" spans="77:77">
      <c r="BY3650" s="2"/>
    </row>
    <row r="3651" spans="77:77">
      <c r="BY3651" s="2"/>
    </row>
    <row r="3652" spans="77:77">
      <c r="BY3652" s="2"/>
    </row>
    <row r="3653" spans="77:77">
      <c r="BY3653" s="2"/>
    </row>
    <row r="3654" spans="77:77">
      <c r="BY3654" s="2"/>
    </row>
    <row r="3655" spans="77:77">
      <c r="BY3655" s="2"/>
    </row>
    <row r="3656" spans="77:77">
      <c r="BY3656" s="2"/>
    </row>
    <row r="3657" spans="77:77">
      <c r="BY3657" s="2"/>
    </row>
    <row r="3658" spans="77:77">
      <c r="BY3658" s="2"/>
    </row>
    <row r="3659" spans="77:77">
      <c r="BY3659" s="2"/>
    </row>
    <row r="3660" spans="77:77">
      <c r="BY3660" s="2"/>
    </row>
    <row r="3661" spans="77:77">
      <c r="BY3661" s="2"/>
    </row>
    <row r="3662" spans="77:77">
      <c r="BY3662" s="2"/>
    </row>
    <row r="3663" spans="77:77">
      <c r="BY3663" s="2"/>
    </row>
    <row r="3664" spans="77:77">
      <c r="BY3664" s="2"/>
    </row>
    <row r="3665" spans="77:77">
      <c r="BY3665" s="2"/>
    </row>
    <row r="3666" spans="77:77">
      <c r="BY3666" s="2"/>
    </row>
    <row r="3667" spans="77:77">
      <c r="BY3667" s="2"/>
    </row>
    <row r="3668" spans="77:77">
      <c r="BY3668" s="2"/>
    </row>
    <row r="3669" spans="77:77">
      <c r="BY3669" s="2"/>
    </row>
    <row r="3670" spans="77:77">
      <c r="BY3670" s="2"/>
    </row>
    <row r="3671" spans="77:77">
      <c r="BY3671" s="2"/>
    </row>
    <row r="3672" spans="77:77">
      <c r="BY3672" s="2"/>
    </row>
    <row r="3673" spans="77:77">
      <c r="BY3673" s="2"/>
    </row>
    <row r="3674" spans="77:77">
      <c r="BY3674" s="2"/>
    </row>
    <row r="3675" spans="77:77">
      <c r="BY3675" s="2"/>
    </row>
    <row r="3676" spans="77:77">
      <c r="BY3676" s="2"/>
    </row>
    <row r="3677" spans="77:77">
      <c r="BY3677" s="2"/>
    </row>
    <row r="3678" spans="77:77">
      <c r="BY3678" s="2"/>
    </row>
    <row r="3679" spans="77:77">
      <c r="BY3679" s="2"/>
    </row>
    <row r="3680" spans="77:77">
      <c r="BY3680" s="2"/>
    </row>
    <row r="3681" spans="77:77">
      <c r="BY3681" s="2"/>
    </row>
    <row r="3682" spans="77:77">
      <c r="BY3682" s="2"/>
    </row>
    <row r="3683" spans="77:77">
      <c r="BY3683" s="2"/>
    </row>
    <row r="3684" spans="77:77">
      <c r="BY3684" s="2"/>
    </row>
    <row r="3685" spans="77:77">
      <c r="BY3685" s="2"/>
    </row>
    <row r="3686" spans="77:77">
      <c r="BY3686" s="2"/>
    </row>
    <row r="3687" spans="77:77">
      <c r="BY3687" s="2"/>
    </row>
    <row r="3688" spans="77:77">
      <c r="BY3688" s="2"/>
    </row>
    <row r="3689" spans="77:77">
      <c r="BY3689" s="2"/>
    </row>
    <row r="3690" spans="77:77">
      <c r="BY3690" s="2"/>
    </row>
    <row r="3691" spans="77:77">
      <c r="BY3691" s="2"/>
    </row>
    <row r="3692" spans="77:77">
      <c r="BY3692" s="2"/>
    </row>
    <row r="3693" spans="77:77">
      <c r="BY3693" s="2"/>
    </row>
    <row r="3694" spans="77:77">
      <c r="BY3694" s="2"/>
    </row>
    <row r="3695" spans="77:77">
      <c r="BY3695" s="2"/>
    </row>
    <row r="3696" spans="77:77">
      <c r="BY3696" s="2"/>
    </row>
    <row r="3697" spans="77:77">
      <c r="BY3697" s="2"/>
    </row>
    <row r="3698" spans="77:77">
      <c r="BY3698" s="2"/>
    </row>
    <row r="3699" spans="77:77">
      <c r="BY3699" s="2"/>
    </row>
    <row r="3700" spans="77:77">
      <c r="BY3700" s="2"/>
    </row>
    <row r="3701" spans="77:77">
      <c r="BY3701" s="2"/>
    </row>
    <row r="3702" spans="77:77">
      <c r="BY3702" s="2"/>
    </row>
    <row r="3703" spans="77:77">
      <c r="BY3703" s="2"/>
    </row>
    <row r="3704" spans="77:77">
      <c r="BY3704" s="2"/>
    </row>
    <row r="3705" spans="77:77">
      <c r="BY3705" s="2"/>
    </row>
    <row r="3706" spans="77:77">
      <c r="BY3706" s="2"/>
    </row>
    <row r="3707" spans="77:77">
      <c r="BY3707" s="2"/>
    </row>
    <row r="3708" spans="77:77">
      <c r="BY3708" s="2"/>
    </row>
    <row r="3709" spans="77:77">
      <c r="BY3709" s="2"/>
    </row>
    <row r="3710" spans="77:77">
      <c r="BY3710" s="2"/>
    </row>
    <row r="3711" spans="77:77">
      <c r="BY3711" s="2"/>
    </row>
    <row r="3712" spans="77:77">
      <c r="BY3712" s="2"/>
    </row>
    <row r="3713" spans="77:77">
      <c r="BY3713" s="2"/>
    </row>
    <row r="3714" spans="77:77">
      <c r="BY3714" s="2"/>
    </row>
    <row r="3715" spans="77:77">
      <c r="BY3715" s="2"/>
    </row>
    <row r="3716" spans="77:77">
      <c r="BY3716" s="2"/>
    </row>
    <row r="3717" spans="77:77">
      <c r="BY3717" s="2"/>
    </row>
    <row r="3718" spans="77:77">
      <c r="BY3718" s="2"/>
    </row>
    <row r="3719" spans="77:77">
      <c r="BY3719" s="2"/>
    </row>
    <row r="3720" spans="77:77">
      <c r="BY3720" s="2"/>
    </row>
    <row r="3721" spans="77:77">
      <c r="BY3721" s="2"/>
    </row>
    <row r="3722" spans="77:77">
      <c r="BY3722" s="2"/>
    </row>
    <row r="3723" spans="77:77">
      <c r="BY3723" s="2"/>
    </row>
    <row r="3724" spans="77:77">
      <c r="BY3724" s="2"/>
    </row>
    <row r="3725" spans="77:77">
      <c r="BY3725" s="2"/>
    </row>
    <row r="3726" spans="77:77">
      <c r="BY3726" s="2"/>
    </row>
    <row r="3727" spans="77:77">
      <c r="BY3727" s="2"/>
    </row>
    <row r="3728" spans="77:77">
      <c r="BY3728" s="2"/>
    </row>
    <row r="3729" spans="77:77">
      <c r="BY3729" s="2"/>
    </row>
    <row r="3730" spans="77:77">
      <c r="BY3730" s="2"/>
    </row>
    <row r="3731" spans="77:77">
      <c r="BY3731" s="2"/>
    </row>
    <row r="3732" spans="77:77">
      <c r="BY3732" s="2"/>
    </row>
    <row r="3733" spans="77:77">
      <c r="BY3733" s="2"/>
    </row>
    <row r="3734" spans="77:77">
      <c r="BY3734" s="2"/>
    </row>
    <row r="3735" spans="77:77">
      <c r="BY3735" s="2"/>
    </row>
    <row r="3736" spans="77:77">
      <c r="BY3736" s="2"/>
    </row>
    <row r="3737" spans="77:77">
      <c r="BY3737" s="2"/>
    </row>
    <row r="3738" spans="77:77">
      <c r="BY3738" s="2"/>
    </row>
    <row r="3739" spans="77:77">
      <c r="BY3739" s="2"/>
    </row>
    <row r="3740" spans="77:77">
      <c r="BY3740" s="2"/>
    </row>
    <row r="3741" spans="77:77">
      <c r="BY3741" s="2"/>
    </row>
    <row r="3742" spans="77:77">
      <c r="BY3742" s="2"/>
    </row>
    <row r="3743" spans="77:77">
      <c r="BY3743" s="2"/>
    </row>
    <row r="3744" spans="77:77">
      <c r="BY3744" s="2"/>
    </row>
    <row r="3745" spans="77:77">
      <c r="BY3745" s="2"/>
    </row>
    <row r="3746" spans="77:77">
      <c r="BY3746" s="2"/>
    </row>
    <row r="3747" spans="77:77">
      <c r="BY3747" s="2"/>
    </row>
    <row r="3748" spans="77:77">
      <c r="BY3748" s="2"/>
    </row>
    <row r="3749" spans="77:77">
      <c r="BY3749" s="2"/>
    </row>
    <row r="3750" spans="77:77">
      <c r="BY3750" s="2"/>
    </row>
    <row r="3751" spans="77:77">
      <c r="BY3751" s="2"/>
    </row>
    <row r="3752" spans="77:77">
      <c r="BY3752" s="2"/>
    </row>
    <row r="3753" spans="77:77">
      <c r="BY3753" s="2"/>
    </row>
    <row r="3754" spans="77:77">
      <c r="BY3754" s="2"/>
    </row>
    <row r="3755" spans="77:77">
      <c r="BY3755" s="2"/>
    </row>
    <row r="3756" spans="77:77">
      <c r="BY3756" s="2"/>
    </row>
    <row r="3757" spans="77:77">
      <c r="BY3757" s="2"/>
    </row>
    <row r="3758" spans="77:77">
      <c r="BY3758" s="2"/>
    </row>
    <row r="3759" spans="77:77">
      <c r="BY3759" s="2"/>
    </row>
    <row r="3760" spans="77:77">
      <c r="BY3760" s="2"/>
    </row>
    <row r="3761" spans="77:77">
      <c r="BY3761" s="2"/>
    </row>
    <row r="3762" spans="77:77">
      <c r="BY3762" s="2"/>
    </row>
    <row r="3763" spans="77:77">
      <c r="BY3763" s="2"/>
    </row>
    <row r="3764" spans="77:77">
      <c r="BY3764" s="2"/>
    </row>
    <row r="3765" spans="77:77">
      <c r="BY3765" s="2"/>
    </row>
    <row r="3766" spans="77:77">
      <c r="BY3766" s="2"/>
    </row>
    <row r="3767" spans="77:77">
      <c r="BY3767" s="2"/>
    </row>
    <row r="3768" spans="77:77">
      <c r="BY3768" s="2"/>
    </row>
    <row r="3769" spans="77:77">
      <c r="BY3769" s="2"/>
    </row>
    <row r="3770" spans="77:77">
      <c r="BY3770" s="2"/>
    </row>
    <row r="3771" spans="77:77">
      <c r="BY3771" s="2"/>
    </row>
    <row r="3772" spans="77:77">
      <c r="BY3772" s="2"/>
    </row>
    <row r="3773" spans="77:77">
      <c r="BY3773" s="2"/>
    </row>
    <row r="3774" spans="77:77">
      <c r="BY3774" s="2"/>
    </row>
    <row r="3775" spans="77:77">
      <c r="BY3775" s="2"/>
    </row>
    <row r="3776" spans="77:77">
      <c r="BY3776" s="2"/>
    </row>
    <row r="3777" spans="77:77">
      <c r="BY3777" s="2"/>
    </row>
    <row r="3778" spans="77:77">
      <c r="BY3778" s="2"/>
    </row>
    <row r="3779" spans="77:77">
      <c r="BY3779" s="2"/>
    </row>
    <row r="3780" spans="77:77">
      <c r="BY3780" s="2"/>
    </row>
    <row r="3781" spans="77:77">
      <c r="BY3781" s="2"/>
    </row>
    <row r="3782" spans="77:77">
      <c r="BY3782" s="2"/>
    </row>
    <row r="3783" spans="77:77">
      <c r="BY3783" s="2"/>
    </row>
    <row r="3784" spans="77:77">
      <c r="BY3784" s="2"/>
    </row>
    <row r="3785" spans="77:77">
      <c r="BY3785" s="2"/>
    </row>
    <row r="3786" spans="77:77">
      <c r="BY3786" s="2"/>
    </row>
    <row r="3787" spans="77:77">
      <c r="BY3787" s="2"/>
    </row>
    <row r="3788" spans="77:77">
      <c r="BY3788" s="2"/>
    </row>
    <row r="3789" spans="77:77">
      <c r="BY3789" s="2"/>
    </row>
    <row r="3790" spans="77:77">
      <c r="BY3790" s="2"/>
    </row>
    <row r="3791" spans="77:77">
      <c r="BY3791" s="2"/>
    </row>
    <row r="3792" spans="77:77">
      <c r="BY3792" s="2"/>
    </row>
    <row r="3793" spans="77:77">
      <c r="BY3793" s="2"/>
    </row>
    <row r="3794" spans="77:77">
      <c r="BY3794" s="2"/>
    </row>
    <row r="3795" spans="77:77">
      <c r="BY3795" s="2"/>
    </row>
    <row r="3796" spans="77:77">
      <c r="BY3796" s="2"/>
    </row>
    <row r="3797" spans="77:77">
      <c r="BY3797" s="2"/>
    </row>
    <row r="3798" spans="77:77">
      <c r="BY3798" s="2"/>
    </row>
    <row r="3799" spans="77:77">
      <c r="BY3799" s="2"/>
    </row>
    <row r="3800" spans="77:77">
      <c r="BY3800" s="2"/>
    </row>
    <row r="3801" spans="77:77">
      <c r="BY3801" s="2"/>
    </row>
    <row r="3802" spans="77:77">
      <c r="BY3802" s="2"/>
    </row>
    <row r="3803" spans="77:77">
      <c r="BY3803" s="2"/>
    </row>
    <row r="3804" spans="77:77">
      <c r="BY3804" s="2"/>
    </row>
    <row r="3805" spans="77:77">
      <c r="BY3805" s="2"/>
    </row>
    <row r="3806" spans="77:77">
      <c r="BY3806" s="2"/>
    </row>
    <row r="3807" spans="77:77">
      <c r="BY3807" s="2"/>
    </row>
    <row r="3808" spans="77:77">
      <c r="BY3808" s="2"/>
    </row>
    <row r="3809" spans="77:77">
      <c r="BY3809" s="2"/>
    </row>
    <row r="3810" spans="77:77">
      <c r="BY3810" s="2"/>
    </row>
    <row r="3811" spans="77:77">
      <c r="BY3811" s="2"/>
    </row>
    <row r="3812" spans="77:77">
      <c r="BY3812" s="2"/>
    </row>
    <row r="3813" spans="77:77">
      <c r="BY3813" s="2"/>
    </row>
    <row r="3814" spans="77:77">
      <c r="BY3814" s="2"/>
    </row>
    <row r="3815" spans="77:77">
      <c r="BY3815" s="2"/>
    </row>
    <row r="3816" spans="77:77">
      <c r="BY3816" s="2"/>
    </row>
    <row r="3817" spans="77:77">
      <c r="BY3817" s="2"/>
    </row>
    <row r="3818" spans="77:77">
      <c r="BY3818" s="2"/>
    </row>
    <row r="3819" spans="77:77">
      <c r="BY3819" s="2"/>
    </row>
    <row r="3820" spans="77:77">
      <c r="BY3820" s="2"/>
    </row>
    <row r="3821" spans="77:77">
      <c r="BY3821" s="2"/>
    </row>
    <row r="3822" spans="77:77">
      <c r="BY3822" s="2"/>
    </row>
    <row r="3823" spans="77:77">
      <c r="BY3823" s="2"/>
    </row>
    <row r="3824" spans="77:77">
      <c r="BY3824" s="2"/>
    </row>
    <row r="3825" spans="77:77">
      <c r="BY3825" s="2"/>
    </row>
    <row r="3826" spans="77:77">
      <c r="BY3826" s="2"/>
    </row>
    <row r="3827" spans="77:77">
      <c r="BY3827" s="2"/>
    </row>
    <row r="3828" spans="77:77">
      <c r="BY3828" s="2"/>
    </row>
    <row r="3829" spans="77:77">
      <c r="BY3829" s="2"/>
    </row>
    <row r="3830" spans="77:77">
      <c r="BY3830" s="2"/>
    </row>
    <row r="3831" spans="77:77">
      <c r="BY3831" s="2"/>
    </row>
    <row r="3832" spans="77:77">
      <c r="BY3832" s="2"/>
    </row>
    <row r="3833" spans="77:77">
      <c r="BY3833" s="2"/>
    </row>
    <row r="3834" spans="77:77">
      <c r="BY3834" s="2"/>
    </row>
    <row r="3835" spans="77:77">
      <c r="BY3835" s="2"/>
    </row>
    <row r="3836" spans="77:77">
      <c r="BY3836" s="2"/>
    </row>
    <row r="3837" spans="77:77">
      <c r="BY3837" s="2"/>
    </row>
    <row r="3838" spans="77:77">
      <c r="BY3838" s="2"/>
    </row>
    <row r="3839" spans="77:77">
      <c r="BY3839" s="2"/>
    </row>
    <row r="3840" spans="77:77">
      <c r="BY3840" s="2"/>
    </row>
    <row r="3841" spans="77:77">
      <c r="BY3841" s="2"/>
    </row>
    <row r="3842" spans="77:77">
      <c r="BY3842" s="2"/>
    </row>
    <row r="3843" spans="77:77">
      <c r="BY3843" s="2"/>
    </row>
    <row r="3844" spans="77:77">
      <c r="BY3844" s="2"/>
    </row>
    <row r="3845" spans="77:77">
      <c r="BY3845" s="2"/>
    </row>
    <row r="3846" spans="77:77">
      <c r="BY3846" s="2"/>
    </row>
    <row r="3847" spans="77:77">
      <c r="BY3847" s="2"/>
    </row>
    <row r="3848" spans="77:77">
      <c r="BY3848" s="2"/>
    </row>
    <row r="3849" spans="77:77">
      <c r="BY3849" s="2"/>
    </row>
    <row r="3850" spans="77:77">
      <c r="BY3850" s="2"/>
    </row>
    <row r="3851" spans="77:77">
      <c r="BY3851" s="2"/>
    </row>
    <row r="3852" spans="77:77">
      <c r="BY3852" s="2"/>
    </row>
    <row r="3853" spans="77:77">
      <c r="BY3853" s="2"/>
    </row>
    <row r="3854" spans="77:77">
      <c r="BY3854" s="2"/>
    </row>
    <row r="3855" spans="77:77">
      <c r="BY3855" s="2"/>
    </row>
    <row r="3856" spans="77:77">
      <c r="BY3856" s="2"/>
    </row>
    <row r="3857" spans="77:77">
      <c r="BY3857" s="2"/>
    </row>
    <row r="3858" spans="77:77">
      <c r="BY3858" s="2"/>
    </row>
    <row r="3859" spans="77:77">
      <c r="BY3859" s="2"/>
    </row>
    <row r="3860" spans="77:77">
      <c r="BY3860" s="2"/>
    </row>
    <row r="3861" spans="77:77">
      <c r="BY3861" s="2"/>
    </row>
    <row r="3862" spans="77:77">
      <c r="BY3862" s="2"/>
    </row>
    <row r="3863" spans="77:77">
      <c r="BY3863" s="2"/>
    </row>
    <row r="3864" spans="77:77">
      <c r="BY3864" s="2"/>
    </row>
    <row r="3865" spans="77:77">
      <c r="BY3865" s="2"/>
    </row>
    <row r="3866" spans="77:77">
      <c r="BY3866" s="2"/>
    </row>
    <row r="3867" spans="77:77">
      <c r="BY3867" s="2"/>
    </row>
    <row r="3868" spans="77:77">
      <c r="BY3868" s="2"/>
    </row>
    <row r="3869" spans="77:77">
      <c r="BY3869" s="2"/>
    </row>
    <row r="3870" spans="77:77">
      <c r="BY3870" s="2"/>
    </row>
    <row r="3871" spans="77:77">
      <c r="BY3871" s="2"/>
    </row>
    <row r="3872" spans="77:77">
      <c r="BY3872" s="2"/>
    </row>
    <row r="3873" spans="77:77">
      <c r="BY3873" s="2"/>
    </row>
    <row r="3874" spans="77:77">
      <c r="BY3874" s="2"/>
    </row>
    <row r="3875" spans="77:77">
      <c r="BY3875" s="2"/>
    </row>
    <row r="3876" spans="77:77">
      <c r="BY3876" s="2"/>
    </row>
    <row r="3877" spans="77:77">
      <c r="BY3877" s="2"/>
    </row>
    <row r="3878" spans="77:77">
      <c r="BY3878" s="2"/>
    </row>
    <row r="3879" spans="77:77">
      <c r="BY3879" s="2"/>
    </row>
    <row r="3880" spans="77:77">
      <c r="BY3880" s="2"/>
    </row>
    <row r="3881" spans="77:77">
      <c r="BY3881" s="2"/>
    </row>
    <row r="3882" spans="77:77">
      <c r="BY3882" s="2"/>
    </row>
    <row r="3883" spans="77:77">
      <c r="BY3883" s="2"/>
    </row>
    <row r="3884" spans="77:77">
      <c r="BY3884" s="2"/>
    </row>
    <row r="3885" spans="77:77">
      <c r="BY3885" s="2"/>
    </row>
    <row r="3886" spans="77:77">
      <c r="BY3886" s="2"/>
    </row>
    <row r="3887" spans="77:77">
      <c r="BY3887" s="2"/>
    </row>
    <row r="3888" spans="77:77">
      <c r="BY3888" s="2"/>
    </row>
    <row r="3889" spans="77:77">
      <c r="BY3889" s="2"/>
    </row>
    <row r="3890" spans="77:77">
      <c r="BY3890" s="2"/>
    </row>
    <row r="3891" spans="77:77">
      <c r="BY3891" s="2"/>
    </row>
    <row r="3892" spans="77:77">
      <c r="BY3892" s="2"/>
    </row>
    <row r="3893" spans="77:77">
      <c r="BY3893" s="2"/>
    </row>
    <row r="3894" spans="77:77">
      <c r="BY3894" s="2"/>
    </row>
    <row r="3895" spans="77:77">
      <c r="BY3895" s="2"/>
    </row>
    <row r="3896" spans="77:77">
      <c r="BY3896" s="2"/>
    </row>
    <row r="3897" spans="77:77">
      <c r="BY3897" s="2"/>
    </row>
    <row r="3898" spans="77:77">
      <c r="BY3898" s="2"/>
    </row>
    <row r="3899" spans="77:77">
      <c r="BY3899" s="2"/>
    </row>
    <row r="3900" spans="77:77">
      <c r="BY3900" s="2"/>
    </row>
    <row r="3901" spans="77:77">
      <c r="BY3901" s="2"/>
    </row>
    <row r="3902" spans="77:77">
      <c r="BY3902" s="2"/>
    </row>
    <row r="3903" spans="77:77">
      <c r="BY3903" s="2"/>
    </row>
    <row r="3904" spans="77:77">
      <c r="BY3904" s="2"/>
    </row>
    <row r="3905" spans="77:77">
      <c r="BY3905" s="2"/>
    </row>
    <row r="3906" spans="77:77">
      <c r="BY3906" s="2"/>
    </row>
    <row r="3907" spans="77:77">
      <c r="BY3907" s="2"/>
    </row>
    <row r="3908" spans="77:77">
      <c r="BY3908" s="2"/>
    </row>
    <row r="3909" spans="77:77">
      <c r="BY3909" s="2"/>
    </row>
    <row r="3910" spans="77:77">
      <c r="BY3910" s="2"/>
    </row>
    <row r="3911" spans="77:77">
      <c r="BY3911" s="2"/>
    </row>
    <row r="3912" spans="77:77">
      <c r="BY3912" s="2"/>
    </row>
    <row r="3913" spans="77:77">
      <c r="BY3913" s="2"/>
    </row>
    <row r="3914" spans="77:77">
      <c r="BY3914" s="2"/>
    </row>
    <row r="3915" spans="77:77">
      <c r="BY3915" s="2"/>
    </row>
    <row r="3916" spans="77:77">
      <c r="BY3916" s="2"/>
    </row>
    <row r="3917" spans="77:77">
      <c r="BY3917" s="2"/>
    </row>
    <row r="3918" spans="77:77">
      <c r="BY3918" s="2"/>
    </row>
    <row r="3919" spans="77:77">
      <c r="BY3919" s="2"/>
    </row>
    <row r="3920" spans="77:77">
      <c r="BY3920" s="2"/>
    </row>
    <row r="3921" spans="77:77">
      <c r="BY3921" s="2"/>
    </row>
    <row r="3922" spans="77:77">
      <c r="BY3922" s="2"/>
    </row>
    <row r="3923" spans="77:77">
      <c r="BY3923" s="2"/>
    </row>
    <row r="3924" spans="77:77">
      <c r="BY3924" s="2"/>
    </row>
    <row r="3925" spans="77:77">
      <c r="BY3925" s="2"/>
    </row>
    <row r="3926" spans="77:77">
      <c r="BY3926" s="2"/>
    </row>
    <row r="3927" spans="77:77">
      <c r="BY3927" s="2"/>
    </row>
    <row r="3928" spans="77:77">
      <c r="BY3928" s="2"/>
    </row>
    <row r="3929" spans="77:77">
      <c r="BY3929" s="2"/>
    </row>
    <row r="3930" spans="77:77">
      <c r="BY3930" s="2"/>
    </row>
    <row r="3931" spans="77:77">
      <c r="BY3931" s="2"/>
    </row>
    <row r="3932" spans="77:77">
      <c r="BY3932" s="2"/>
    </row>
    <row r="3933" spans="77:77">
      <c r="BY3933" s="2"/>
    </row>
    <row r="3934" spans="77:77">
      <c r="BY3934" s="2"/>
    </row>
    <row r="3935" spans="77:77">
      <c r="BY3935" s="2"/>
    </row>
    <row r="3936" spans="77:77">
      <c r="BY3936" s="2"/>
    </row>
    <row r="3937" spans="77:77">
      <c r="BY3937" s="2"/>
    </row>
    <row r="3938" spans="77:77">
      <c r="BY3938" s="2"/>
    </row>
    <row r="3939" spans="77:77">
      <c r="BY3939" s="2"/>
    </row>
    <row r="3940" spans="77:77">
      <c r="BY3940" s="2"/>
    </row>
    <row r="3941" spans="77:77">
      <c r="BY3941" s="2"/>
    </row>
    <row r="3942" spans="77:77">
      <c r="BY3942" s="2"/>
    </row>
    <row r="3943" spans="77:77">
      <c r="BY3943" s="2"/>
    </row>
    <row r="3944" spans="77:77">
      <c r="BY3944" s="2"/>
    </row>
    <row r="3945" spans="77:77">
      <c r="BY3945" s="2"/>
    </row>
    <row r="3946" spans="77:77">
      <c r="BY3946" s="2"/>
    </row>
    <row r="3947" spans="77:77">
      <c r="BY3947" s="2"/>
    </row>
    <row r="3948" spans="77:77">
      <c r="BY3948" s="2"/>
    </row>
    <row r="3949" spans="77:77">
      <c r="BY3949" s="2"/>
    </row>
    <row r="3950" spans="77:77">
      <c r="BY3950" s="2"/>
    </row>
    <row r="3951" spans="77:77">
      <c r="BY3951" s="2"/>
    </row>
    <row r="3952" spans="77:77">
      <c r="BY3952" s="2"/>
    </row>
    <row r="3953" spans="77:77">
      <c r="BY3953" s="2"/>
    </row>
    <row r="3954" spans="77:77">
      <c r="BY3954" s="2"/>
    </row>
    <row r="3955" spans="77:77">
      <c r="BY3955" s="2"/>
    </row>
    <row r="3956" spans="77:77">
      <c r="BY3956" s="2"/>
    </row>
    <row r="3957" spans="77:77">
      <c r="BY3957" s="2"/>
    </row>
    <row r="3958" spans="77:77">
      <c r="BY3958" s="2"/>
    </row>
    <row r="3959" spans="77:77">
      <c r="BY3959" s="2"/>
    </row>
    <row r="3960" spans="77:77">
      <c r="BY3960" s="2"/>
    </row>
    <row r="3961" spans="77:77">
      <c r="BY3961" s="2"/>
    </row>
    <row r="3962" spans="77:77">
      <c r="BY3962" s="2"/>
    </row>
    <row r="3963" spans="77:77">
      <c r="BY3963" s="2"/>
    </row>
    <row r="3964" spans="77:77">
      <c r="BY3964" s="2"/>
    </row>
    <row r="3965" spans="77:77">
      <c r="BY3965" s="2"/>
    </row>
    <row r="3966" spans="77:77">
      <c r="BY3966" s="2"/>
    </row>
    <row r="3967" spans="77:77">
      <c r="BY3967" s="2"/>
    </row>
    <row r="3968" spans="77:77">
      <c r="BY3968" s="2"/>
    </row>
    <row r="3969" spans="77:77">
      <c r="BY3969" s="2"/>
    </row>
    <row r="3970" spans="77:77">
      <c r="BY3970" s="2"/>
    </row>
    <row r="3971" spans="77:77">
      <c r="BY3971" s="2"/>
    </row>
    <row r="3972" spans="77:77">
      <c r="BY3972" s="2"/>
    </row>
    <row r="3973" spans="77:77">
      <c r="BY3973" s="2"/>
    </row>
    <row r="3974" spans="77:77">
      <c r="BY3974" s="2"/>
    </row>
    <row r="3975" spans="77:77">
      <c r="BY3975" s="2"/>
    </row>
    <row r="3976" spans="77:77">
      <c r="BY3976" s="2"/>
    </row>
    <row r="3977" spans="77:77">
      <c r="BY3977" s="2"/>
    </row>
    <row r="3978" spans="77:77">
      <c r="BY3978" s="2"/>
    </row>
    <row r="3979" spans="77:77">
      <c r="BY3979" s="2"/>
    </row>
    <row r="3980" spans="77:77">
      <c r="BY3980" s="2"/>
    </row>
    <row r="3981" spans="77:77">
      <c r="BY3981" s="2"/>
    </row>
    <row r="3982" spans="77:77">
      <c r="BY3982" s="2"/>
    </row>
    <row r="3983" spans="77:77">
      <c r="BY3983" s="2"/>
    </row>
    <row r="3984" spans="77:77">
      <c r="BY3984" s="2"/>
    </row>
    <row r="3985" spans="77:77">
      <c r="BY3985" s="2"/>
    </row>
    <row r="3986" spans="77:77">
      <c r="BY3986" s="2"/>
    </row>
    <row r="3987" spans="77:77">
      <c r="BY3987" s="2"/>
    </row>
    <row r="3988" spans="77:77">
      <c r="BY3988" s="2"/>
    </row>
    <row r="3989" spans="77:77">
      <c r="BY3989" s="2"/>
    </row>
    <row r="3990" spans="77:77">
      <c r="BY3990" s="2"/>
    </row>
    <row r="3991" spans="77:77">
      <c r="BY3991" s="2"/>
    </row>
    <row r="3992" spans="77:77">
      <c r="BY3992" s="2"/>
    </row>
    <row r="3993" spans="77:77">
      <c r="BY3993" s="2"/>
    </row>
    <row r="3994" spans="77:77">
      <c r="BY3994" s="2"/>
    </row>
    <row r="3995" spans="77:77">
      <c r="BY3995" s="2"/>
    </row>
    <row r="3996" spans="77:77">
      <c r="BY3996" s="2"/>
    </row>
    <row r="3997" spans="77:77">
      <c r="BY3997" s="2"/>
    </row>
    <row r="3998" spans="77:77">
      <c r="BY3998" s="2"/>
    </row>
    <row r="3999" spans="77:77">
      <c r="BY3999" s="2"/>
    </row>
    <row r="4000" spans="77:77">
      <c r="BY4000" s="2"/>
    </row>
    <row r="4001" spans="77:77">
      <c r="BY4001" s="2"/>
    </row>
    <row r="4002" spans="77:77">
      <c r="BY4002" s="2"/>
    </row>
    <row r="4003" spans="77:77">
      <c r="BY4003" s="2"/>
    </row>
    <row r="4004" spans="77:77">
      <c r="BY4004" s="2"/>
    </row>
    <row r="4005" spans="77:77">
      <c r="BY4005" s="2"/>
    </row>
    <row r="4006" spans="77:77">
      <c r="BY4006" s="2"/>
    </row>
    <row r="4007" spans="77:77">
      <c r="BY4007" s="2"/>
    </row>
    <row r="4008" spans="77:77">
      <c r="BY4008" s="2"/>
    </row>
    <row r="4009" spans="77:77">
      <c r="BY4009" s="2"/>
    </row>
    <row r="4010" spans="77:77">
      <c r="BY4010" s="2"/>
    </row>
    <row r="4011" spans="77:77">
      <c r="BY4011" s="2"/>
    </row>
    <row r="4012" spans="77:77">
      <c r="BY4012" s="2"/>
    </row>
    <row r="4013" spans="77:77">
      <c r="BY4013" s="2"/>
    </row>
    <row r="4014" spans="77:77">
      <c r="BY4014" s="2"/>
    </row>
    <row r="4015" spans="77:77">
      <c r="BY4015" s="2"/>
    </row>
    <row r="4016" spans="77:77">
      <c r="BY4016" s="2"/>
    </row>
    <row r="4017" spans="77:77">
      <c r="BY4017" s="2"/>
    </row>
    <row r="4018" spans="77:77">
      <c r="BY4018" s="2"/>
    </row>
    <row r="4019" spans="77:77">
      <c r="BY4019" s="2"/>
    </row>
    <row r="4020" spans="77:77">
      <c r="BY4020" s="2"/>
    </row>
    <row r="4021" spans="77:77">
      <c r="BY4021" s="2"/>
    </row>
    <row r="4022" spans="77:77">
      <c r="BY4022" s="2"/>
    </row>
    <row r="4023" spans="77:77">
      <c r="BY4023" s="2"/>
    </row>
    <row r="4024" spans="77:77">
      <c r="BY4024" s="2"/>
    </row>
    <row r="4025" spans="77:77">
      <c r="BY4025" s="2"/>
    </row>
    <row r="4026" spans="77:77">
      <c r="BY4026" s="2"/>
    </row>
    <row r="4027" spans="77:77">
      <c r="BY4027" s="2"/>
    </row>
    <row r="4028" spans="77:77">
      <c r="BY4028" s="2"/>
    </row>
    <row r="4029" spans="77:77">
      <c r="BY4029" s="2"/>
    </row>
    <row r="4030" spans="77:77">
      <c r="BY4030" s="2"/>
    </row>
    <row r="4031" spans="77:77">
      <c r="BY4031" s="2"/>
    </row>
    <row r="4032" spans="77:77">
      <c r="BY4032" s="2"/>
    </row>
    <row r="4033" spans="77:77">
      <c r="BY4033" s="2"/>
    </row>
    <row r="4034" spans="77:77">
      <c r="BY4034" s="2"/>
    </row>
    <row r="4035" spans="77:77">
      <c r="BY4035" s="2"/>
    </row>
    <row r="4036" spans="77:77">
      <c r="BY4036" s="2"/>
    </row>
    <row r="4037" spans="77:77">
      <c r="BY4037" s="2"/>
    </row>
    <row r="4038" spans="77:77">
      <c r="BY4038" s="2"/>
    </row>
    <row r="4039" spans="77:77">
      <c r="BY4039" s="2"/>
    </row>
    <row r="4040" spans="77:77">
      <c r="BY4040" s="2"/>
    </row>
    <row r="4041" spans="77:77">
      <c r="BY4041" s="2"/>
    </row>
    <row r="4042" spans="77:77">
      <c r="BY4042" s="2"/>
    </row>
    <row r="4043" spans="77:77">
      <c r="BY4043" s="2"/>
    </row>
    <row r="4044" spans="77:77">
      <c r="BY4044" s="2"/>
    </row>
    <row r="4045" spans="77:77">
      <c r="BY4045" s="2"/>
    </row>
    <row r="4046" spans="77:77">
      <c r="BY4046" s="2"/>
    </row>
    <row r="4047" spans="77:77">
      <c r="BY4047" s="2"/>
    </row>
    <row r="4048" spans="77:77">
      <c r="BY4048" s="2"/>
    </row>
    <row r="4049" spans="77:77">
      <c r="BY4049" s="2"/>
    </row>
    <row r="4050" spans="77:77">
      <c r="BY4050" s="2"/>
    </row>
    <row r="4051" spans="77:77">
      <c r="BY4051" s="2"/>
    </row>
    <row r="4052" spans="77:77">
      <c r="BY4052" s="2"/>
    </row>
    <row r="4053" spans="77:77">
      <c r="BY4053" s="2"/>
    </row>
    <row r="4054" spans="77:77">
      <c r="BY4054" s="2"/>
    </row>
    <row r="4055" spans="77:77">
      <c r="BY4055" s="2"/>
    </row>
    <row r="4056" spans="77:77">
      <c r="BY4056" s="2"/>
    </row>
    <row r="4057" spans="77:77">
      <c r="BY4057" s="2"/>
    </row>
    <row r="4058" spans="77:77">
      <c r="BY4058" s="2"/>
    </row>
    <row r="4059" spans="77:77">
      <c r="BY4059" s="2"/>
    </row>
    <row r="4060" spans="77:77">
      <c r="BY4060" s="2"/>
    </row>
    <row r="4061" spans="77:77">
      <c r="BY4061" s="2"/>
    </row>
    <row r="4062" spans="77:77">
      <c r="BY4062" s="2"/>
    </row>
    <row r="4063" spans="77:77">
      <c r="BY4063" s="2"/>
    </row>
    <row r="4064" spans="77:77">
      <c r="BY4064" s="2"/>
    </row>
    <row r="4065" spans="77:77">
      <c r="BY4065" s="2"/>
    </row>
    <row r="4066" spans="77:77">
      <c r="BY4066" s="2"/>
    </row>
    <row r="4067" spans="77:77">
      <c r="BY4067" s="2"/>
    </row>
    <row r="4068" spans="77:77">
      <c r="BY4068" s="2"/>
    </row>
    <row r="4069" spans="77:77">
      <c r="BY4069" s="2"/>
    </row>
    <row r="4070" spans="77:77">
      <c r="BY4070" s="2"/>
    </row>
    <row r="4071" spans="77:77">
      <c r="BY4071" s="2"/>
    </row>
    <row r="4072" spans="77:77">
      <c r="BY4072" s="2"/>
    </row>
    <row r="4073" spans="77:77">
      <c r="BY4073" s="2"/>
    </row>
    <row r="4074" spans="77:77">
      <c r="BY4074" s="2"/>
    </row>
    <row r="4075" spans="77:77">
      <c r="BY4075" s="2"/>
    </row>
    <row r="4076" spans="77:77">
      <c r="BY4076" s="2"/>
    </row>
    <row r="4077" spans="77:77">
      <c r="BY4077" s="2"/>
    </row>
    <row r="4078" spans="77:77">
      <c r="BY4078" s="2"/>
    </row>
    <row r="4079" spans="77:77">
      <c r="BY4079" s="2"/>
    </row>
    <row r="4080" spans="77:77">
      <c r="BY4080" s="2"/>
    </row>
    <row r="4081" spans="77:77">
      <c r="BY4081" s="2"/>
    </row>
    <row r="4082" spans="77:77">
      <c r="BY4082" s="2"/>
    </row>
    <row r="4083" spans="77:77">
      <c r="BY4083" s="2"/>
    </row>
    <row r="4084" spans="77:77">
      <c r="BY4084" s="2"/>
    </row>
    <row r="4085" spans="77:77">
      <c r="BY4085" s="2"/>
    </row>
    <row r="4086" spans="77:77">
      <c r="BY4086" s="2"/>
    </row>
    <row r="4087" spans="77:77">
      <c r="BY4087" s="2"/>
    </row>
    <row r="4088" spans="77:77">
      <c r="BY4088" s="2"/>
    </row>
    <row r="4089" spans="77:77">
      <c r="BY4089" s="2"/>
    </row>
    <row r="4090" spans="77:77">
      <c r="BY4090" s="2"/>
    </row>
    <row r="4091" spans="77:77">
      <c r="BY4091" s="2"/>
    </row>
    <row r="4092" spans="77:77">
      <c r="BY4092" s="2"/>
    </row>
    <row r="4093" spans="77:77">
      <c r="BY4093" s="2"/>
    </row>
    <row r="4094" spans="77:77">
      <c r="BY4094" s="2"/>
    </row>
    <row r="4095" spans="77:77">
      <c r="BY4095" s="2"/>
    </row>
    <row r="4096" spans="77:77">
      <c r="BY4096" s="2"/>
    </row>
    <row r="4097" spans="77:77">
      <c r="BY4097" s="2"/>
    </row>
    <row r="4098" spans="77:77">
      <c r="BY4098" s="2"/>
    </row>
    <row r="4099" spans="77:77">
      <c r="BY4099" s="2"/>
    </row>
    <row r="4100" spans="77:77">
      <c r="BY4100" s="2"/>
    </row>
    <row r="4101" spans="77:77">
      <c r="BY4101" s="2"/>
    </row>
    <row r="4102" spans="77:77">
      <c r="BY4102" s="2"/>
    </row>
    <row r="4103" spans="77:77">
      <c r="BY4103" s="2"/>
    </row>
    <row r="4104" spans="77:77">
      <c r="BY4104" s="2"/>
    </row>
    <row r="4105" spans="77:77">
      <c r="BY4105" s="2"/>
    </row>
    <row r="4106" spans="77:77">
      <c r="BY4106" s="2"/>
    </row>
    <row r="4107" spans="77:77">
      <c r="BY4107" s="2"/>
    </row>
    <row r="4108" spans="77:77">
      <c r="BY4108" s="2"/>
    </row>
    <row r="4109" spans="77:77">
      <c r="BY4109" s="2"/>
    </row>
    <row r="4110" spans="77:77">
      <c r="BY4110" s="2"/>
    </row>
    <row r="4111" spans="77:77">
      <c r="BY4111" s="2"/>
    </row>
    <row r="4112" spans="77:77">
      <c r="BY4112" s="2"/>
    </row>
    <row r="4113" spans="77:77">
      <c r="BY4113" s="2"/>
    </row>
    <row r="4114" spans="77:77">
      <c r="BY4114" s="2"/>
    </row>
    <row r="4115" spans="77:77">
      <c r="BY4115" s="2"/>
    </row>
    <row r="4116" spans="77:77">
      <c r="BY4116" s="2"/>
    </row>
    <row r="4117" spans="77:77">
      <c r="BY4117" s="2"/>
    </row>
    <row r="4118" spans="77:77">
      <c r="BY4118" s="2"/>
    </row>
    <row r="4119" spans="77:77">
      <c r="BY4119" s="2"/>
    </row>
    <row r="4120" spans="77:77">
      <c r="BY4120" s="2"/>
    </row>
    <row r="4121" spans="77:77">
      <c r="BY4121" s="2"/>
    </row>
    <row r="4122" spans="77:77">
      <c r="BY4122" s="2"/>
    </row>
    <row r="4123" spans="77:77">
      <c r="BY4123" s="2"/>
    </row>
    <row r="4124" spans="77:77">
      <c r="BY4124" s="2"/>
    </row>
    <row r="4125" spans="77:77">
      <c r="BY4125" s="2"/>
    </row>
    <row r="4126" spans="77:77">
      <c r="BY4126" s="2"/>
    </row>
    <row r="4127" spans="77:77">
      <c r="BY4127" s="2"/>
    </row>
    <row r="4128" spans="77:77">
      <c r="BY4128" s="2"/>
    </row>
    <row r="4129" spans="77:77">
      <c r="BY4129" s="2"/>
    </row>
    <row r="4130" spans="77:77">
      <c r="BY4130" s="2"/>
    </row>
    <row r="4131" spans="77:77">
      <c r="BY4131" s="2"/>
    </row>
    <row r="4132" spans="77:77">
      <c r="BY4132" s="2"/>
    </row>
    <row r="4133" spans="77:77">
      <c r="BY4133" s="2"/>
    </row>
    <row r="4134" spans="77:77">
      <c r="BY4134" s="2"/>
    </row>
    <row r="4135" spans="77:77">
      <c r="BY4135" s="2"/>
    </row>
    <row r="4136" spans="77:77">
      <c r="BY4136" s="2"/>
    </row>
    <row r="4137" spans="77:77">
      <c r="BY4137" s="2"/>
    </row>
    <row r="4138" spans="77:77">
      <c r="BY4138" s="2"/>
    </row>
    <row r="4139" spans="77:77">
      <c r="BY4139" s="2"/>
    </row>
    <row r="4140" spans="77:77">
      <c r="BY4140" s="2"/>
    </row>
    <row r="4141" spans="77:77">
      <c r="BY4141" s="2"/>
    </row>
    <row r="4142" spans="77:77">
      <c r="BY4142" s="2"/>
    </row>
    <row r="4143" spans="77:77">
      <c r="BY4143" s="2"/>
    </row>
    <row r="4144" spans="77:77">
      <c r="BY4144" s="2"/>
    </row>
    <row r="4145" spans="77:77">
      <c r="BY4145" s="2"/>
    </row>
    <row r="4146" spans="77:77">
      <c r="BY4146" s="2"/>
    </row>
    <row r="4147" spans="77:77">
      <c r="BY4147" s="2"/>
    </row>
    <row r="4148" spans="77:77">
      <c r="BY4148" s="2"/>
    </row>
    <row r="4149" spans="77:77">
      <c r="BY4149" s="2"/>
    </row>
    <row r="4150" spans="77:77">
      <c r="BY4150" s="2"/>
    </row>
    <row r="4151" spans="77:77">
      <c r="BY4151" s="2"/>
    </row>
    <row r="4152" spans="77:77">
      <c r="BY4152" s="2"/>
    </row>
    <row r="4153" spans="77:77">
      <c r="BY4153" s="2"/>
    </row>
    <row r="4154" spans="77:77">
      <c r="BY4154" s="2"/>
    </row>
    <row r="4155" spans="77:77">
      <c r="BY4155" s="2"/>
    </row>
    <row r="4156" spans="77:77">
      <c r="BY4156" s="2"/>
    </row>
    <row r="4157" spans="77:77">
      <c r="BY4157" s="2"/>
    </row>
    <row r="4158" spans="77:77">
      <c r="BY4158" s="2"/>
    </row>
    <row r="4159" spans="77:77">
      <c r="BY4159" s="2"/>
    </row>
    <row r="4160" spans="77:77">
      <c r="BY4160" s="2"/>
    </row>
    <row r="4161" spans="77:77">
      <c r="BY4161" s="2"/>
    </row>
    <row r="4162" spans="77:77">
      <c r="BY4162" s="2"/>
    </row>
    <row r="4163" spans="77:77">
      <c r="BY4163" s="2"/>
    </row>
    <row r="4164" spans="77:77">
      <c r="BY4164" s="2"/>
    </row>
    <row r="4165" spans="77:77">
      <c r="BY4165" s="2"/>
    </row>
    <row r="4166" spans="77:77">
      <c r="BY4166" s="2"/>
    </row>
    <row r="4167" spans="77:77">
      <c r="BY4167" s="2"/>
    </row>
    <row r="4168" spans="77:77">
      <c r="BY4168" s="2"/>
    </row>
    <row r="4169" spans="77:77">
      <c r="BY4169" s="2"/>
    </row>
    <row r="4170" spans="77:77">
      <c r="BY4170" s="2"/>
    </row>
    <row r="4171" spans="77:77">
      <c r="BY4171" s="2"/>
    </row>
    <row r="4172" spans="77:77">
      <c r="BY4172" s="2"/>
    </row>
    <row r="4173" spans="77:77">
      <c r="BY4173" s="2"/>
    </row>
    <row r="4174" spans="77:77">
      <c r="BY4174" s="2"/>
    </row>
    <row r="4175" spans="77:77">
      <c r="BY4175" s="2"/>
    </row>
    <row r="4176" spans="77:77">
      <c r="BY4176" s="2"/>
    </row>
    <row r="4177" spans="77:77">
      <c r="BY4177" s="2"/>
    </row>
    <row r="4178" spans="77:77">
      <c r="BY4178" s="2"/>
    </row>
    <row r="4179" spans="77:77">
      <c r="BY4179" s="2"/>
    </row>
    <row r="4180" spans="77:77">
      <c r="BY4180" s="2"/>
    </row>
    <row r="4181" spans="77:77">
      <c r="BY4181" s="2"/>
    </row>
    <row r="4182" spans="77:77">
      <c r="BY4182" s="2"/>
    </row>
    <row r="4183" spans="77:77">
      <c r="BY4183" s="2"/>
    </row>
    <row r="4184" spans="77:77">
      <c r="BY4184" s="2"/>
    </row>
    <row r="4185" spans="77:77">
      <c r="BY4185" s="2"/>
    </row>
    <row r="4186" spans="77:77">
      <c r="BY4186" s="2"/>
    </row>
    <row r="4187" spans="77:77">
      <c r="BY4187" s="2"/>
    </row>
    <row r="4188" spans="77:77">
      <c r="BY4188" s="2"/>
    </row>
    <row r="4189" spans="77:77">
      <c r="BY4189" s="2"/>
    </row>
    <row r="4190" spans="77:77">
      <c r="BY4190" s="2"/>
    </row>
    <row r="4191" spans="77:77">
      <c r="BY4191" s="2"/>
    </row>
    <row r="4192" spans="77:77">
      <c r="BY4192" s="2"/>
    </row>
    <row r="4193" spans="77:77">
      <c r="BY4193" s="2"/>
    </row>
    <row r="4194" spans="77:77">
      <c r="BY4194" s="2"/>
    </row>
    <row r="4195" spans="77:77">
      <c r="BY4195" s="2"/>
    </row>
    <row r="4196" spans="77:77">
      <c r="BY4196" s="2"/>
    </row>
    <row r="4197" spans="77:77">
      <c r="BY4197" s="2"/>
    </row>
    <row r="4198" spans="77:77">
      <c r="BY4198" s="2"/>
    </row>
    <row r="4199" spans="77:77">
      <c r="BY4199" s="2"/>
    </row>
    <row r="4200" spans="77:77">
      <c r="BY4200" s="2"/>
    </row>
    <row r="4201" spans="77:77">
      <c r="BY4201" s="2"/>
    </row>
    <row r="4202" spans="77:77">
      <c r="BY4202" s="2"/>
    </row>
    <row r="4203" spans="77:77">
      <c r="BY4203" s="2"/>
    </row>
    <row r="4204" spans="77:77">
      <c r="BY4204" s="2"/>
    </row>
    <row r="4205" spans="77:77">
      <c r="BY4205" s="2"/>
    </row>
    <row r="4206" spans="77:77">
      <c r="BY4206" s="2"/>
    </row>
    <row r="4207" spans="77:77">
      <c r="BY4207" s="2"/>
    </row>
    <row r="4208" spans="77:77">
      <c r="BY4208" s="2"/>
    </row>
    <row r="4209" spans="77:77">
      <c r="BY4209" s="2"/>
    </row>
    <row r="4210" spans="77:77">
      <c r="BY4210" s="2"/>
    </row>
    <row r="4211" spans="77:77">
      <c r="BY4211" s="2"/>
    </row>
    <row r="4212" spans="77:77">
      <c r="BY4212" s="2"/>
    </row>
    <row r="4213" spans="77:77">
      <c r="BY4213" s="2"/>
    </row>
    <row r="4214" spans="77:77">
      <c r="BY4214" s="2"/>
    </row>
    <row r="4215" spans="77:77">
      <c r="BY4215" s="2"/>
    </row>
    <row r="4216" spans="77:77">
      <c r="BY4216" s="2"/>
    </row>
    <row r="4217" spans="77:77">
      <c r="BY4217" s="2"/>
    </row>
    <row r="4218" spans="77:77">
      <c r="BY4218" s="2"/>
    </row>
    <row r="4219" spans="77:77">
      <c r="BY4219" s="2"/>
    </row>
    <row r="4220" spans="77:77">
      <c r="BY4220" s="2"/>
    </row>
    <row r="4221" spans="77:77">
      <c r="BY4221" s="2"/>
    </row>
    <row r="4222" spans="77:77">
      <c r="BY4222" s="2"/>
    </row>
    <row r="4223" spans="77:77">
      <c r="BY4223" s="2"/>
    </row>
    <row r="4224" spans="77:77">
      <c r="BY4224" s="2"/>
    </row>
    <row r="4225" spans="77:77">
      <c r="BY4225" s="2"/>
    </row>
    <row r="4226" spans="77:77">
      <c r="BY4226" s="2"/>
    </row>
    <row r="4227" spans="77:77">
      <c r="BY4227" s="2"/>
    </row>
    <row r="4228" spans="77:77">
      <c r="BY4228" s="2"/>
    </row>
    <row r="4229" spans="77:77">
      <c r="BY4229" s="2"/>
    </row>
    <row r="4230" spans="77:77">
      <c r="BY4230" s="2"/>
    </row>
    <row r="4231" spans="77:77">
      <c r="BY4231" s="2"/>
    </row>
    <row r="4232" spans="77:77">
      <c r="BY4232" s="2"/>
    </row>
    <row r="4233" spans="77:77">
      <c r="BY4233" s="2"/>
    </row>
    <row r="4234" spans="77:77">
      <c r="BY4234" s="2"/>
    </row>
    <row r="4235" spans="77:77">
      <c r="BY4235" s="2"/>
    </row>
    <row r="4236" spans="77:77">
      <c r="BY4236" s="2"/>
    </row>
    <row r="4237" spans="77:77">
      <c r="BY4237" s="2"/>
    </row>
    <row r="4238" spans="77:77">
      <c r="BY4238" s="2"/>
    </row>
    <row r="4239" spans="77:77">
      <c r="BY4239" s="2"/>
    </row>
    <row r="4240" spans="77:77">
      <c r="BY4240" s="2"/>
    </row>
    <row r="4241" spans="77:77">
      <c r="BY4241" s="2"/>
    </row>
    <row r="4242" spans="77:77">
      <c r="BY4242" s="2"/>
    </row>
    <row r="4243" spans="77:77">
      <c r="BY4243" s="2"/>
    </row>
    <row r="4244" spans="77:77">
      <c r="BY4244" s="2"/>
    </row>
    <row r="4245" spans="77:77">
      <c r="BY4245" s="2"/>
    </row>
    <row r="4246" spans="77:77">
      <c r="BY4246" s="2"/>
    </row>
    <row r="4247" spans="77:77">
      <c r="BY4247" s="2"/>
    </row>
    <row r="4248" spans="77:77">
      <c r="BY4248" s="2"/>
    </row>
    <row r="4249" spans="77:77">
      <c r="BY4249" s="2"/>
    </row>
    <row r="4250" spans="77:77">
      <c r="BY4250" s="2"/>
    </row>
    <row r="4251" spans="77:77">
      <c r="BY4251" s="2"/>
    </row>
    <row r="4252" spans="77:77">
      <c r="BY4252" s="2"/>
    </row>
    <row r="4253" spans="77:77">
      <c r="BY4253" s="2"/>
    </row>
    <row r="4254" spans="77:77">
      <c r="BY4254" s="2"/>
    </row>
    <row r="4255" spans="77:77">
      <c r="BY4255" s="2"/>
    </row>
    <row r="4256" spans="77:77">
      <c r="BY4256" s="2"/>
    </row>
    <row r="4257" spans="77:77">
      <c r="BY4257" s="2"/>
    </row>
    <row r="4258" spans="77:77">
      <c r="BY4258" s="2"/>
    </row>
    <row r="4259" spans="77:77">
      <c r="BY4259" s="2"/>
    </row>
    <row r="4260" spans="77:77">
      <c r="BY4260" s="2"/>
    </row>
    <row r="4261" spans="77:77">
      <c r="BY4261" s="2"/>
    </row>
    <row r="4262" spans="77:77">
      <c r="BY4262" s="2"/>
    </row>
    <row r="4263" spans="77:77">
      <c r="BY4263" s="2"/>
    </row>
    <row r="4264" spans="77:77">
      <c r="BY4264" s="2"/>
    </row>
    <row r="4265" spans="77:77">
      <c r="BY4265" s="2"/>
    </row>
    <row r="4266" spans="77:77">
      <c r="BY4266" s="2"/>
    </row>
    <row r="4267" spans="77:77">
      <c r="BY4267" s="2"/>
    </row>
    <row r="4268" spans="77:77">
      <c r="BY4268" s="2"/>
    </row>
    <row r="4269" spans="77:77">
      <c r="BY4269" s="2"/>
    </row>
    <row r="4270" spans="77:77">
      <c r="BY4270" s="2"/>
    </row>
    <row r="4271" spans="77:77">
      <c r="BY4271" s="2"/>
    </row>
    <row r="4272" spans="77:77">
      <c r="BY4272" s="2"/>
    </row>
    <row r="4273" spans="77:77">
      <c r="BY4273" s="2"/>
    </row>
    <row r="4274" spans="77:77">
      <c r="BY4274" s="2"/>
    </row>
    <row r="4275" spans="77:77">
      <c r="BY4275" s="2"/>
    </row>
    <row r="4276" spans="77:77">
      <c r="BY4276" s="2"/>
    </row>
    <row r="4277" spans="77:77">
      <c r="BY4277" s="2"/>
    </row>
    <row r="4278" spans="77:77">
      <c r="BY4278" s="2"/>
    </row>
    <row r="4279" spans="77:77">
      <c r="BY4279" s="2"/>
    </row>
    <row r="4280" spans="77:77">
      <c r="BY4280" s="2"/>
    </row>
    <row r="4281" spans="77:77">
      <c r="BY4281" s="2"/>
    </row>
    <row r="4282" spans="77:77">
      <c r="BY4282" s="2"/>
    </row>
    <row r="4283" spans="77:77">
      <c r="BY4283" s="2"/>
    </row>
    <row r="4284" spans="77:77">
      <c r="BY4284" s="2"/>
    </row>
    <row r="4285" spans="77:77">
      <c r="BY4285" s="2"/>
    </row>
    <row r="4286" spans="77:77">
      <c r="BY4286" s="2"/>
    </row>
    <row r="4287" spans="77:77">
      <c r="BY4287" s="2"/>
    </row>
    <row r="4288" spans="77:77">
      <c r="BY4288" s="2"/>
    </row>
    <row r="4289" spans="77:77">
      <c r="BY4289" s="2"/>
    </row>
    <row r="4290" spans="77:77">
      <c r="BY4290" s="2"/>
    </row>
    <row r="4291" spans="77:77">
      <c r="BY4291" s="2"/>
    </row>
    <row r="4292" spans="77:77">
      <c r="BY4292" s="2"/>
    </row>
    <row r="4293" spans="77:77">
      <c r="BY4293" s="2"/>
    </row>
    <row r="4294" spans="77:77">
      <c r="BY4294" s="2"/>
    </row>
    <row r="4295" spans="77:77">
      <c r="BY4295" s="2"/>
    </row>
    <row r="4296" spans="77:77">
      <c r="BY4296" s="2"/>
    </row>
    <row r="4297" spans="77:77">
      <c r="BY4297" s="2"/>
    </row>
    <row r="4298" spans="77:77">
      <c r="BY4298" s="2"/>
    </row>
    <row r="4299" spans="77:77">
      <c r="BY4299" s="2"/>
    </row>
    <row r="4300" spans="77:77">
      <c r="BY4300" s="2"/>
    </row>
    <row r="4301" spans="77:77">
      <c r="BY4301" s="2"/>
    </row>
    <row r="4302" spans="77:77">
      <c r="BY4302" s="2"/>
    </row>
    <row r="4303" spans="77:77">
      <c r="BY4303" s="2"/>
    </row>
    <row r="4304" spans="77:77">
      <c r="BY4304" s="2"/>
    </row>
    <row r="4305" spans="77:77">
      <c r="BY4305" s="2"/>
    </row>
    <row r="4306" spans="77:77">
      <c r="BY4306" s="2"/>
    </row>
    <row r="4307" spans="77:77">
      <c r="BY4307" s="2"/>
    </row>
    <row r="4308" spans="77:77">
      <c r="BY4308" s="2"/>
    </row>
    <row r="4309" spans="77:77">
      <c r="BY4309" s="2"/>
    </row>
    <row r="4310" spans="77:77">
      <c r="BY4310" s="2"/>
    </row>
    <row r="4311" spans="77:77">
      <c r="BY4311" s="2"/>
    </row>
    <row r="4312" spans="77:77">
      <c r="BY4312" s="2"/>
    </row>
    <row r="4313" spans="77:77">
      <c r="BY4313" s="2"/>
    </row>
    <row r="4314" spans="77:77">
      <c r="BY4314" s="2"/>
    </row>
    <row r="4315" spans="77:77">
      <c r="BY4315" s="2"/>
    </row>
    <row r="4316" spans="77:77">
      <c r="BY4316" s="2"/>
    </row>
    <row r="4317" spans="77:77">
      <c r="BY4317" s="2"/>
    </row>
    <row r="4318" spans="77:77">
      <c r="BY4318" s="2"/>
    </row>
    <row r="4319" spans="77:77">
      <c r="BY4319" s="2"/>
    </row>
    <row r="4320" spans="77:77">
      <c r="BY4320" s="2"/>
    </row>
    <row r="4321" spans="77:77">
      <c r="BY4321" s="2"/>
    </row>
    <row r="4322" spans="77:77">
      <c r="BY4322" s="2"/>
    </row>
    <row r="4323" spans="77:77">
      <c r="BY4323" s="2"/>
    </row>
    <row r="4324" spans="77:77">
      <c r="BY4324" s="2"/>
    </row>
    <row r="4325" spans="77:77">
      <c r="BY4325" s="2"/>
    </row>
    <row r="4326" spans="77:77">
      <c r="BY4326" s="2"/>
    </row>
    <row r="4327" spans="77:77">
      <c r="BY4327" s="2"/>
    </row>
    <row r="4328" spans="77:77">
      <c r="BY4328" s="2"/>
    </row>
    <row r="4329" spans="77:77">
      <c r="BY4329" s="2"/>
    </row>
    <row r="4330" spans="77:77">
      <c r="BY4330" s="2"/>
    </row>
    <row r="4331" spans="77:77">
      <c r="BY4331" s="2"/>
    </row>
    <row r="4332" spans="77:77">
      <c r="BY4332" s="2"/>
    </row>
    <row r="4333" spans="77:77">
      <c r="BY4333" s="2"/>
    </row>
    <row r="4334" spans="77:77">
      <c r="BY4334" s="2"/>
    </row>
    <row r="4335" spans="77:77">
      <c r="BY4335" s="2"/>
    </row>
    <row r="4336" spans="77:77">
      <c r="BY4336" s="2"/>
    </row>
    <row r="4337" spans="77:77">
      <c r="BY4337" s="2"/>
    </row>
    <row r="4338" spans="77:77">
      <c r="BY4338" s="2"/>
    </row>
    <row r="4339" spans="77:77">
      <c r="BY4339" s="2"/>
    </row>
    <row r="4340" spans="77:77">
      <c r="BY4340" s="2"/>
    </row>
    <row r="4341" spans="77:77">
      <c r="BY4341" s="2"/>
    </row>
    <row r="4342" spans="77:77">
      <c r="BY4342" s="2"/>
    </row>
    <row r="4343" spans="77:77">
      <c r="BY4343" s="2"/>
    </row>
    <row r="4344" spans="77:77">
      <c r="BY4344" s="2"/>
    </row>
    <row r="4345" spans="77:77">
      <c r="BY4345" s="2"/>
    </row>
    <row r="4346" spans="77:77">
      <c r="BY4346" s="2"/>
    </row>
    <row r="4347" spans="77:77">
      <c r="BY4347" s="2"/>
    </row>
    <row r="4348" spans="77:77">
      <c r="BY4348" s="2"/>
    </row>
    <row r="4349" spans="77:77">
      <c r="BY4349" s="2"/>
    </row>
    <row r="4350" spans="77:77">
      <c r="BY4350" s="2"/>
    </row>
    <row r="4351" spans="77:77">
      <c r="BY4351" s="2"/>
    </row>
    <row r="4352" spans="77:77">
      <c r="BY4352" s="2"/>
    </row>
    <row r="4353" spans="77:77">
      <c r="BY4353" s="2"/>
    </row>
    <row r="4354" spans="77:77">
      <c r="BY4354" s="2"/>
    </row>
    <row r="4355" spans="77:77">
      <c r="BY4355" s="2"/>
    </row>
    <row r="4356" spans="77:77">
      <c r="BY4356" s="2"/>
    </row>
    <row r="4357" spans="77:77">
      <c r="BY4357" s="2"/>
    </row>
    <row r="4358" spans="77:77">
      <c r="BY4358" s="2"/>
    </row>
    <row r="4359" spans="77:77">
      <c r="BY4359" s="2"/>
    </row>
    <row r="4360" spans="77:77">
      <c r="BY4360" s="2"/>
    </row>
    <row r="4361" spans="77:77">
      <c r="BY4361" s="2"/>
    </row>
    <row r="4362" spans="77:77">
      <c r="BY4362" s="2"/>
    </row>
    <row r="4363" spans="77:77">
      <c r="BY4363" s="2"/>
    </row>
    <row r="4364" spans="77:77">
      <c r="BY4364" s="2"/>
    </row>
    <row r="4365" spans="77:77">
      <c r="BY4365" s="2"/>
    </row>
    <row r="4366" spans="77:77">
      <c r="BY4366" s="2"/>
    </row>
    <row r="4367" spans="77:77">
      <c r="BY4367" s="2"/>
    </row>
    <row r="4368" spans="77:77">
      <c r="BY4368" s="2"/>
    </row>
    <row r="4369" spans="77:77">
      <c r="BY4369" s="2"/>
    </row>
    <row r="4370" spans="77:77">
      <c r="BY4370" s="2"/>
    </row>
    <row r="4371" spans="77:77">
      <c r="BY4371" s="2"/>
    </row>
    <row r="4372" spans="77:77">
      <c r="BY4372" s="2"/>
    </row>
    <row r="4373" spans="77:77">
      <c r="BY4373" s="2"/>
    </row>
    <row r="4374" spans="77:77">
      <c r="BY4374" s="2"/>
    </row>
    <row r="4375" spans="77:77">
      <c r="BY4375" s="2"/>
    </row>
    <row r="4376" spans="77:77">
      <c r="BY4376" s="2"/>
    </row>
    <row r="4377" spans="77:77">
      <c r="BY4377" s="2"/>
    </row>
    <row r="4378" spans="77:77">
      <c r="BY4378" s="2"/>
    </row>
    <row r="4379" spans="77:77">
      <c r="BY4379" s="2"/>
    </row>
    <row r="4380" spans="77:77">
      <c r="BY4380" s="2"/>
    </row>
    <row r="4381" spans="77:77">
      <c r="BY4381" s="2"/>
    </row>
    <row r="4382" spans="77:77">
      <c r="BY4382" s="2"/>
    </row>
    <row r="4383" spans="77:77">
      <c r="BY4383" s="2"/>
    </row>
    <row r="4384" spans="77:77">
      <c r="BY4384" s="2"/>
    </row>
    <row r="4385" spans="77:77">
      <c r="BY4385" s="2"/>
    </row>
    <row r="4386" spans="77:77">
      <c r="BY4386" s="2"/>
    </row>
    <row r="4387" spans="77:77">
      <c r="BY4387" s="2"/>
    </row>
    <row r="4388" spans="77:77">
      <c r="BY4388" s="2"/>
    </row>
    <row r="4389" spans="77:77">
      <c r="BY4389" s="2"/>
    </row>
    <row r="4390" spans="77:77">
      <c r="BY4390" s="2"/>
    </row>
    <row r="4391" spans="77:77">
      <c r="BY4391" s="2"/>
    </row>
    <row r="4392" spans="77:77">
      <c r="BY4392" s="2"/>
    </row>
    <row r="4393" spans="77:77">
      <c r="BY4393" s="2"/>
    </row>
    <row r="4394" spans="77:77">
      <c r="BY4394" s="2"/>
    </row>
    <row r="4395" spans="77:77">
      <c r="BY4395" s="2"/>
    </row>
    <row r="4396" spans="77:77">
      <c r="BY4396" s="2"/>
    </row>
    <row r="4397" spans="77:77">
      <c r="BY4397" s="2"/>
    </row>
    <row r="4398" spans="77:77">
      <c r="BY4398" s="2"/>
    </row>
    <row r="4399" spans="77:77">
      <c r="BY4399" s="2"/>
    </row>
    <row r="4400" spans="77:77">
      <c r="BY4400" s="2"/>
    </row>
    <row r="4401" spans="77:77">
      <c r="BY4401" s="2"/>
    </row>
    <row r="4402" spans="77:77">
      <c r="BY4402" s="2"/>
    </row>
    <row r="4403" spans="77:77">
      <c r="BY4403" s="2"/>
    </row>
    <row r="4404" spans="77:77">
      <c r="BY4404" s="2"/>
    </row>
    <row r="4405" spans="77:77">
      <c r="BY4405" s="2"/>
    </row>
    <row r="4406" spans="77:77">
      <c r="BY4406" s="2"/>
    </row>
    <row r="4407" spans="77:77">
      <c r="BY4407" s="2"/>
    </row>
    <row r="4408" spans="77:77">
      <c r="BY4408" s="2"/>
    </row>
    <row r="4409" spans="77:77">
      <c r="BY4409" s="2"/>
    </row>
    <row r="4410" spans="77:77">
      <c r="BY4410" s="2"/>
    </row>
    <row r="4411" spans="77:77">
      <c r="BY4411" s="2"/>
    </row>
    <row r="4412" spans="77:77">
      <c r="BY4412" s="2"/>
    </row>
    <row r="4413" spans="77:77">
      <c r="BY4413" s="2"/>
    </row>
    <row r="4414" spans="77:77">
      <c r="BY4414" s="2"/>
    </row>
    <row r="4415" spans="77:77">
      <c r="BY4415" s="2"/>
    </row>
    <row r="4416" spans="77:77">
      <c r="BY4416" s="2"/>
    </row>
    <row r="4417" spans="77:77">
      <c r="BY4417" s="2"/>
    </row>
    <row r="4418" spans="77:77">
      <c r="BY4418" s="2"/>
    </row>
    <row r="4419" spans="77:77">
      <c r="BY4419" s="2"/>
    </row>
    <row r="4420" spans="77:77">
      <c r="BY4420" s="2"/>
    </row>
    <row r="4421" spans="77:77">
      <c r="BY4421" s="2"/>
    </row>
    <row r="4422" spans="77:77">
      <c r="BY4422" s="2"/>
    </row>
    <row r="4423" spans="77:77">
      <c r="BY4423" s="2"/>
    </row>
    <row r="4424" spans="77:77">
      <c r="BY4424" s="2"/>
    </row>
    <row r="4425" spans="77:77">
      <c r="BY4425" s="2"/>
    </row>
    <row r="4426" spans="77:77">
      <c r="BY4426" s="2"/>
    </row>
    <row r="4427" spans="77:77">
      <c r="BY4427" s="2"/>
    </row>
    <row r="4428" spans="77:77">
      <c r="BY4428" s="2"/>
    </row>
    <row r="4429" spans="77:77">
      <c r="BY4429" s="2"/>
    </row>
    <row r="4430" spans="77:77">
      <c r="BY4430" s="2"/>
    </row>
    <row r="4431" spans="77:77">
      <c r="BY4431" s="2"/>
    </row>
    <row r="4432" spans="77:77">
      <c r="BY4432" s="2"/>
    </row>
    <row r="4433" spans="77:77">
      <c r="BY4433" s="2"/>
    </row>
    <row r="4434" spans="77:77">
      <c r="BY4434" s="2"/>
    </row>
    <row r="4435" spans="77:77">
      <c r="BY4435" s="2"/>
    </row>
    <row r="4436" spans="77:77">
      <c r="BY4436" s="2"/>
    </row>
    <row r="4437" spans="77:77">
      <c r="BY4437" s="2"/>
    </row>
    <row r="4438" spans="77:77">
      <c r="BY4438" s="2"/>
    </row>
    <row r="4439" spans="77:77">
      <c r="BY4439" s="2"/>
    </row>
    <row r="4440" spans="77:77">
      <c r="BY4440" s="2"/>
    </row>
    <row r="4441" spans="77:77">
      <c r="BY4441" s="2"/>
    </row>
    <row r="4442" spans="77:77">
      <c r="BY4442" s="2"/>
    </row>
    <row r="4443" spans="77:77">
      <c r="BY4443" s="2"/>
    </row>
    <row r="4444" spans="77:77">
      <c r="BY4444" s="2"/>
    </row>
    <row r="4445" spans="77:77">
      <c r="BY4445" s="2"/>
    </row>
    <row r="4446" spans="77:77">
      <c r="BY4446" s="2"/>
    </row>
    <row r="4447" spans="77:77">
      <c r="BY4447" s="2"/>
    </row>
    <row r="4448" spans="77:77">
      <c r="BY4448" s="2"/>
    </row>
    <row r="4449" spans="77:77">
      <c r="BY4449" s="2"/>
    </row>
    <row r="4450" spans="77:77">
      <c r="BY4450" s="2"/>
    </row>
    <row r="4451" spans="77:77">
      <c r="BY4451" s="2"/>
    </row>
    <row r="4452" spans="77:77">
      <c r="BY4452" s="2"/>
    </row>
    <row r="4453" spans="77:77">
      <c r="BY4453" s="2"/>
    </row>
    <row r="4454" spans="77:77">
      <c r="BY4454" s="2"/>
    </row>
    <row r="4455" spans="77:77">
      <c r="BY4455" s="2"/>
    </row>
    <row r="4456" spans="77:77">
      <c r="BY4456" s="2"/>
    </row>
    <row r="4457" spans="77:77">
      <c r="BY4457" s="2"/>
    </row>
    <row r="4458" spans="77:77">
      <c r="BY4458" s="2"/>
    </row>
    <row r="4459" spans="77:77">
      <c r="BY4459" s="2"/>
    </row>
    <row r="4460" spans="77:77">
      <c r="BY4460" s="2"/>
    </row>
    <row r="4461" spans="77:77">
      <c r="BY4461" s="2"/>
    </row>
    <row r="4462" spans="77:77">
      <c r="BY4462" s="2"/>
    </row>
    <row r="4463" spans="77:77">
      <c r="BY4463" s="2"/>
    </row>
    <row r="4464" spans="77:77">
      <c r="BY4464" s="2"/>
    </row>
    <row r="4465" spans="77:77">
      <c r="BY4465" s="2"/>
    </row>
    <row r="4466" spans="77:77">
      <c r="BY4466" s="2"/>
    </row>
    <row r="4467" spans="77:77">
      <c r="BY4467" s="2"/>
    </row>
    <row r="4468" spans="77:77">
      <c r="BY4468" s="2"/>
    </row>
    <row r="4469" spans="77:77">
      <c r="BY4469" s="2"/>
    </row>
    <row r="4470" spans="77:77">
      <c r="BY4470" s="2"/>
    </row>
    <row r="4471" spans="77:77">
      <c r="BY4471" s="2"/>
    </row>
    <row r="4472" spans="77:77">
      <c r="BY4472" s="2"/>
    </row>
    <row r="4473" spans="77:77">
      <c r="BY4473" s="2"/>
    </row>
    <row r="4474" spans="77:77">
      <c r="BY4474" s="2"/>
    </row>
    <row r="4475" spans="77:77">
      <c r="BY4475" s="2"/>
    </row>
    <row r="4476" spans="77:77">
      <c r="BY4476" s="2"/>
    </row>
    <row r="4477" spans="77:77">
      <c r="BY4477" s="2"/>
    </row>
    <row r="4478" spans="77:77">
      <c r="BY4478" s="2"/>
    </row>
    <row r="4479" spans="77:77">
      <c r="BY4479" s="2"/>
    </row>
    <row r="4480" spans="77:77">
      <c r="BY4480" s="2"/>
    </row>
    <row r="4481" spans="77:77">
      <c r="BY4481" s="2"/>
    </row>
    <row r="4482" spans="77:77">
      <c r="BY4482" s="2"/>
    </row>
    <row r="4483" spans="77:77">
      <c r="BY4483" s="2"/>
    </row>
    <row r="4484" spans="77:77">
      <c r="BY4484" s="2"/>
    </row>
    <row r="4485" spans="77:77">
      <c r="BY4485" s="2"/>
    </row>
    <row r="4486" spans="77:77">
      <c r="BY4486" s="2"/>
    </row>
    <row r="4487" spans="77:77">
      <c r="BY4487" s="2"/>
    </row>
    <row r="4488" spans="77:77">
      <c r="BY4488" s="2"/>
    </row>
    <row r="4489" spans="77:77">
      <c r="BY4489" s="2"/>
    </row>
    <row r="4490" spans="77:77">
      <c r="BY4490" s="2"/>
    </row>
    <row r="4491" spans="77:77">
      <c r="BY4491" s="2"/>
    </row>
    <row r="4492" spans="77:77">
      <c r="BY4492" s="2"/>
    </row>
    <row r="4493" spans="77:77">
      <c r="BY4493" s="2"/>
    </row>
    <row r="4494" spans="77:77">
      <c r="BY4494" s="2"/>
    </row>
    <row r="4495" spans="77:77">
      <c r="BY4495" s="2"/>
    </row>
    <row r="4496" spans="77:77">
      <c r="BY4496" s="2"/>
    </row>
    <row r="4497" spans="77:77">
      <c r="BY4497" s="2"/>
    </row>
    <row r="4498" spans="77:77">
      <c r="BY4498" s="2"/>
    </row>
    <row r="4499" spans="77:77">
      <c r="BY4499" s="2"/>
    </row>
    <row r="4500" spans="77:77">
      <c r="BY4500" s="2"/>
    </row>
    <row r="4501" spans="77:77">
      <c r="BY4501" s="2"/>
    </row>
    <row r="4502" spans="77:77">
      <c r="BY4502" s="2"/>
    </row>
    <row r="4503" spans="77:77">
      <c r="BY4503" s="2"/>
    </row>
    <row r="4504" spans="77:77">
      <c r="BY4504" s="2"/>
    </row>
    <row r="4505" spans="77:77">
      <c r="BY4505" s="2"/>
    </row>
    <row r="4506" spans="77:77">
      <c r="BY4506" s="2"/>
    </row>
    <row r="4507" spans="77:77">
      <c r="BY4507" s="2"/>
    </row>
    <row r="4508" spans="77:77">
      <c r="BY4508" s="2"/>
    </row>
    <row r="4509" spans="77:77">
      <c r="BY4509" s="2"/>
    </row>
    <row r="4510" spans="77:77">
      <c r="BY4510" s="2"/>
    </row>
    <row r="4511" spans="77:77">
      <c r="BY4511" s="2"/>
    </row>
    <row r="4512" spans="77:77">
      <c r="BY4512" s="2"/>
    </row>
    <row r="4513" spans="77:77">
      <c r="BY4513" s="2"/>
    </row>
    <row r="4514" spans="77:77">
      <c r="BY4514" s="2"/>
    </row>
    <row r="4515" spans="77:77">
      <c r="BY4515" s="2"/>
    </row>
    <row r="4516" spans="77:77">
      <c r="BY4516" s="2"/>
    </row>
    <row r="4517" spans="77:77">
      <c r="BY4517" s="2"/>
    </row>
    <row r="4518" spans="77:77">
      <c r="BY4518" s="2"/>
    </row>
    <row r="4519" spans="77:77">
      <c r="BY4519" s="2"/>
    </row>
    <row r="4520" spans="77:77">
      <c r="BY4520" s="2"/>
    </row>
    <row r="4521" spans="77:77">
      <c r="BY4521" s="2"/>
    </row>
    <row r="4522" spans="77:77">
      <c r="BY4522" s="2"/>
    </row>
    <row r="4523" spans="77:77">
      <c r="BY4523" s="2"/>
    </row>
    <row r="4524" spans="77:77">
      <c r="BY4524" s="2"/>
    </row>
    <row r="4525" spans="77:77">
      <c r="BY4525" s="2"/>
    </row>
    <row r="4526" spans="77:77">
      <c r="BY4526" s="2"/>
    </row>
    <row r="4527" spans="77:77">
      <c r="BY4527" s="2"/>
    </row>
    <row r="4528" spans="77:77">
      <c r="BY4528" s="2"/>
    </row>
    <row r="4529" spans="77:77">
      <c r="BY4529" s="2"/>
    </row>
    <row r="4530" spans="77:77">
      <c r="BY4530" s="2"/>
    </row>
    <row r="4531" spans="77:77">
      <c r="BY4531" s="2"/>
    </row>
    <row r="4532" spans="77:77">
      <c r="BY4532" s="2"/>
    </row>
    <row r="4533" spans="77:77">
      <c r="BY4533" s="2"/>
    </row>
    <row r="4534" spans="77:77">
      <c r="BY4534" s="2"/>
    </row>
    <row r="4535" spans="77:77">
      <c r="BY4535" s="2"/>
    </row>
    <row r="4536" spans="77:77">
      <c r="BY4536" s="2"/>
    </row>
    <row r="4537" spans="77:77">
      <c r="BY4537" s="2"/>
    </row>
    <row r="4538" spans="77:77">
      <c r="BY4538" s="2"/>
    </row>
    <row r="4539" spans="77:77">
      <c r="BY4539" s="2"/>
    </row>
    <row r="4540" spans="77:77">
      <c r="BY4540" s="2"/>
    </row>
    <row r="4541" spans="77:77">
      <c r="BY4541" s="2"/>
    </row>
    <row r="4542" spans="77:77">
      <c r="BY4542" s="2"/>
    </row>
    <row r="4543" spans="77:77">
      <c r="BY4543" s="2"/>
    </row>
    <row r="4544" spans="77:77">
      <c r="BY4544" s="2"/>
    </row>
    <row r="4545" spans="77:77">
      <c r="BY4545" s="2"/>
    </row>
    <row r="4546" spans="77:77">
      <c r="BY4546" s="2"/>
    </row>
    <row r="4547" spans="77:77">
      <c r="BY4547" s="2"/>
    </row>
    <row r="4548" spans="77:77">
      <c r="BY4548" s="2"/>
    </row>
    <row r="4549" spans="77:77">
      <c r="BY4549" s="2"/>
    </row>
    <row r="4550" spans="77:77">
      <c r="BY4550" s="2"/>
    </row>
    <row r="4551" spans="77:77">
      <c r="BY4551" s="2"/>
    </row>
    <row r="4552" spans="77:77">
      <c r="BY4552" s="2"/>
    </row>
    <row r="4553" spans="77:77">
      <c r="BY4553" s="2"/>
    </row>
    <row r="4554" spans="77:77">
      <c r="BY4554" s="2"/>
    </row>
    <row r="4555" spans="77:77">
      <c r="BY4555" s="2"/>
    </row>
    <row r="4556" spans="77:77">
      <c r="BY4556" s="2"/>
    </row>
    <row r="4557" spans="77:77">
      <c r="BY4557" s="2"/>
    </row>
    <row r="4558" spans="77:77">
      <c r="BY4558" s="2"/>
    </row>
    <row r="4559" spans="77:77">
      <c r="BY4559" s="2"/>
    </row>
    <row r="4560" spans="77:77">
      <c r="BY4560" s="2"/>
    </row>
    <row r="4561" spans="77:77">
      <c r="BY4561" s="2"/>
    </row>
    <row r="4562" spans="77:77">
      <c r="BY4562" s="2"/>
    </row>
    <row r="4563" spans="77:77">
      <c r="BY4563" s="2"/>
    </row>
    <row r="4564" spans="77:77">
      <c r="BY4564" s="2"/>
    </row>
    <row r="4565" spans="77:77">
      <c r="BY4565" s="2"/>
    </row>
    <row r="4566" spans="77:77">
      <c r="BY4566" s="2"/>
    </row>
    <row r="4567" spans="77:77">
      <c r="BY4567" s="2"/>
    </row>
    <row r="4568" spans="77:77">
      <c r="BY4568" s="2"/>
    </row>
    <row r="4569" spans="77:77">
      <c r="BY4569" s="2"/>
    </row>
    <row r="4570" spans="77:77">
      <c r="BY4570" s="2"/>
    </row>
    <row r="4571" spans="77:77">
      <c r="BY4571" s="2"/>
    </row>
    <row r="4572" spans="77:77">
      <c r="BY4572" s="2"/>
    </row>
    <row r="4573" spans="77:77">
      <c r="BY4573" s="2"/>
    </row>
    <row r="4574" spans="77:77">
      <c r="BY4574" s="2"/>
    </row>
    <row r="4575" spans="77:77">
      <c r="BY4575" s="2"/>
    </row>
    <row r="4576" spans="77:77">
      <c r="BY4576" s="2"/>
    </row>
    <row r="4577" spans="77:77">
      <c r="BY4577" s="2"/>
    </row>
    <row r="4578" spans="77:77">
      <c r="BY4578" s="2"/>
    </row>
    <row r="4579" spans="77:77">
      <c r="BY4579" s="2"/>
    </row>
    <row r="4580" spans="77:77">
      <c r="BY4580" s="2"/>
    </row>
    <row r="4581" spans="77:77">
      <c r="BY4581" s="2"/>
    </row>
    <row r="4582" spans="77:77">
      <c r="BY4582" s="2"/>
    </row>
    <row r="4583" spans="77:77">
      <c r="BY4583" s="2"/>
    </row>
    <row r="4584" spans="77:77">
      <c r="BY4584" s="2"/>
    </row>
    <row r="4585" spans="77:77">
      <c r="BY4585" s="2"/>
    </row>
    <row r="4586" spans="77:77">
      <c r="BY4586" s="2"/>
    </row>
    <row r="4587" spans="77:77">
      <c r="BY4587" s="2"/>
    </row>
    <row r="4588" spans="77:77">
      <c r="BY4588" s="2"/>
    </row>
    <row r="4589" spans="77:77">
      <c r="BY4589" s="2"/>
    </row>
    <row r="4590" spans="77:77">
      <c r="BY4590" s="2"/>
    </row>
    <row r="4591" spans="77:77">
      <c r="BY4591" s="2"/>
    </row>
    <row r="4592" spans="77:77">
      <c r="BY4592" s="2"/>
    </row>
    <row r="4593" spans="77:77">
      <c r="BY4593" s="2"/>
    </row>
    <row r="4594" spans="77:77">
      <c r="BY4594" s="2"/>
    </row>
    <row r="4595" spans="77:77">
      <c r="BY4595" s="2"/>
    </row>
    <row r="4596" spans="77:77">
      <c r="BY4596" s="2"/>
    </row>
    <row r="4597" spans="77:77">
      <c r="BY4597" s="2"/>
    </row>
    <row r="4598" spans="77:77">
      <c r="BY4598" s="2"/>
    </row>
    <row r="4599" spans="77:77">
      <c r="BY4599" s="2"/>
    </row>
    <row r="4600" spans="77:77">
      <c r="BY4600" s="2"/>
    </row>
    <row r="4601" spans="77:77">
      <c r="BY4601" s="2"/>
    </row>
    <row r="4602" spans="77:77">
      <c r="BY4602" s="2"/>
    </row>
    <row r="4603" spans="77:77">
      <c r="BY4603" s="2"/>
    </row>
    <row r="4604" spans="77:77">
      <c r="BY4604" s="2"/>
    </row>
    <row r="4605" spans="77:77">
      <c r="BY4605" s="2"/>
    </row>
    <row r="4606" spans="77:77">
      <c r="BY4606" s="2"/>
    </row>
    <row r="4607" spans="77:77">
      <c r="BY4607" s="2"/>
    </row>
    <row r="4608" spans="77:77">
      <c r="BY4608" s="2"/>
    </row>
    <row r="4609" spans="77:77">
      <c r="BY4609" s="2"/>
    </row>
    <row r="4610" spans="77:77">
      <c r="BY4610" s="2"/>
    </row>
    <row r="4611" spans="77:77">
      <c r="BY4611" s="2"/>
    </row>
    <row r="4612" spans="77:77">
      <c r="BY4612" s="2"/>
    </row>
    <row r="4613" spans="77:77">
      <c r="BY4613" s="2"/>
    </row>
    <row r="4614" spans="77:77">
      <c r="BY4614" s="2"/>
    </row>
    <row r="4615" spans="77:77">
      <c r="BY4615" s="2"/>
    </row>
    <row r="4616" spans="77:77">
      <c r="BY4616" s="2"/>
    </row>
    <row r="4617" spans="77:77">
      <c r="BY4617" s="2"/>
    </row>
    <row r="4618" spans="77:77">
      <c r="BY4618" s="2"/>
    </row>
    <row r="4619" spans="77:77">
      <c r="BY4619" s="2"/>
    </row>
    <row r="4620" spans="77:77">
      <c r="BY4620" s="2"/>
    </row>
    <row r="4621" spans="77:77">
      <c r="BY4621" s="2"/>
    </row>
    <row r="4622" spans="77:77">
      <c r="BY4622" s="2"/>
    </row>
    <row r="4623" spans="77:77">
      <c r="BY4623" s="2"/>
    </row>
    <row r="4624" spans="77:77">
      <c r="BY4624" s="2"/>
    </row>
    <row r="4625" spans="77:77">
      <c r="BY4625" s="2"/>
    </row>
    <row r="4626" spans="77:77">
      <c r="BY4626" s="2"/>
    </row>
    <row r="4627" spans="77:77">
      <c r="BY4627" s="2"/>
    </row>
    <row r="4628" spans="77:77">
      <c r="BY4628" s="2"/>
    </row>
    <row r="4629" spans="77:77">
      <c r="BY4629" s="2"/>
    </row>
    <row r="4630" spans="77:77">
      <c r="BY4630" s="2"/>
    </row>
    <row r="4631" spans="77:77">
      <c r="BY4631" s="2"/>
    </row>
    <row r="4632" spans="77:77">
      <c r="BY4632" s="2"/>
    </row>
    <row r="4633" spans="77:77">
      <c r="BY4633" s="2"/>
    </row>
    <row r="4634" spans="77:77">
      <c r="BY4634" s="2"/>
    </row>
    <row r="4635" spans="77:77">
      <c r="BY4635" s="2"/>
    </row>
    <row r="4636" spans="77:77">
      <c r="BY4636" s="2"/>
    </row>
    <row r="4637" spans="77:77">
      <c r="BY4637" s="2"/>
    </row>
    <row r="4638" spans="77:77">
      <c r="BY4638" s="2"/>
    </row>
    <row r="4639" spans="77:77">
      <c r="BY4639" s="2"/>
    </row>
    <row r="4640" spans="77:77">
      <c r="BY4640" s="2"/>
    </row>
    <row r="4641" spans="77:77">
      <c r="BY4641" s="2"/>
    </row>
    <row r="4642" spans="77:77">
      <c r="BY4642" s="2"/>
    </row>
    <row r="4643" spans="77:77">
      <c r="BY4643" s="2"/>
    </row>
    <row r="4644" spans="77:77">
      <c r="BY4644" s="2"/>
    </row>
    <row r="4645" spans="77:77">
      <c r="BY4645" s="2"/>
    </row>
    <row r="4646" spans="77:77">
      <c r="BY4646" s="2"/>
    </row>
    <row r="4647" spans="77:77">
      <c r="BY4647" s="2"/>
    </row>
    <row r="4648" spans="77:77">
      <c r="BY4648" s="2"/>
    </row>
    <row r="4649" spans="77:77">
      <c r="BY4649" s="2"/>
    </row>
    <row r="4650" spans="77:77">
      <c r="BY4650" s="2"/>
    </row>
    <row r="4651" spans="77:77">
      <c r="BY4651" s="2"/>
    </row>
    <row r="4652" spans="77:77">
      <c r="BY4652" s="2"/>
    </row>
    <row r="4653" spans="77:77">
      <c r="BY4653" s="2"/>
    </row>
    <row r="4654" spans="77:77">
      <c r="BY4654" s="2"/>
    </row>
    <row r="4655" spans="77:77">
      <c r="BY4655" s="2"/>
    </row>
    <row r="4656" spans="77:77">
      <c r="BY4656" s="2"/>
    </row>
    <row r="4657" spans="77:77">
      <c r="BY4657" s="2"/>
    </row>
    <row r="4658" spans="77:77">
      <c r="BY4658" s="2"/>
    </row>
    <row r="4659" spans="77:77">
      <c r="BY4659" s="2"/>
    </row>
    <row r="4660" spans="77:77">
      <c r="BY4660" s="2"/>
    </row>
    <row r="4661" spans="77:77">
      <c r="BY4661" s="2"/>
    </row>
    <row r="4662" spans="77:77">
      <c r="BY4662" s="2"/>
    </row>
    <row r="4663" spans="77:77">
      <c r="BY4663" s="2"/>
    </row>
    <row r="4664" spans="77:77">
      <c r="BY4664" s="2"/>
    </row>
    <row r="4665" spans="77:77">
      <c r="BY4665" s="2"/>
    </row>
    <row r="4666" spans="77:77">
      <c r="BY4666" s="2"/>
    </row>
    <row r="4667" spans="77:77">
      <c r="BY4667" s="2"/>
    </row>
    <row r="4668" spans="77:77">
      <c r="BY4668" s="2"/>
    </row>
    <row r="4669" spans="77:77">
      <c r="BY4669" s="2"/>
    </row>
    <row r="4670" spans="77:77">
      <c r="BY4670" s="2"/>
    </row>
    <row r="4671" spans="77:77">
      <c r="BY4671" s="2"/>
    </row>
    <row r="4672" spans="77:77">
      <c r="BY4672" s="2"/>
    </row>
    <row r="4673" spans="77:77">
      <c r="BY4673" s="2"/>
    </row>
    <row r="4674" spans="77:77">
      <c r="BY4674" s="2"/>
    </row>
    <row r="4675" spans="77:77">
      <c r="BY4675" s="2"/>
    </row>
    <row r="4676" spans="77:77">
      <c r="BY4676" s="2"/>
    </row>
    <row r="4677" spans="77:77">
      <c r="BY4677" s="2"/>
    </row>
    <row r="4678" spans="77:77">
      <c r="BY4678" s="2"/>
    </row>
    <row r="4679" spans="77:77">
      <c r="BY4679" s="2"/>
    </row>
    <row r="4680" spans="77:77">
      <c r="BY4680" s="2"/>
    </row>
    <row r="4681" spans="77:77">
      <c r="BY4681" s="2"/>
    </row>
    <row r="4682" spans="77:77">
      <c r="BY4682" s="2"/>
    </row>
    <row r="4683" spans="77:77">
      <c r="BY4683" s="2"/>
    </row>
    <row r="4684" spans="77:77">
      <c r="BY4684" s="2"/>
    </row>
    <row r="4685" spans="77:77">
      <c r="BY4685" s="2"/>
    </row>
    <row r="4686" spans="77:77">
      <c r="BY4686" s="2"/>
    </row>
    <row r="4687" spans="77:77">
      <c r="BY4687" s="2"/>
    </row>
    <row r="4688" spans="77:77">
      <c r="BY4688" s="2"/>
    </row>
    <row r="4689" spans="77:77">
      <c r="BY4689" s="2"/>
    </row>
    <row r="4690" spans="77:77">
      <c r="BY4690" s="2"/>
    </row>
    <row r="4691" spans="77:77">
      <c r="BY4691" s="2"/>
    </row>
    <row r="4692" spans="77:77">
      <c r="BY4692" s="2"/>
    </row>
    <row r="4693" spans="77:77">
      <c r="BY4693" s="2"/>
    </row>
    <row r="4694" spans="77:77">
      <c r="BY4694" s="2"/>
    </row>
    <row r="4695" spans="77:77">
      <c r="BY4695" s="2"/>
    </row>
    <row r="4696" spans="77:77">
      <c r="BY4696" s="2"/>
    </row>
    <row r="4697" spans="77:77">
      <c r="BY4697" s="2"/>
    </row>
    <row r="4698" spans="77:77">
      <c r="BY4698" s="2"/>
    </row>
    <row r="4699" spans="77:77">
      <c r="BY4699" s="2"/>
    </row>
    <row r="4700" spans="77:77">
      <c r="BY4700" s="2"/>
    </row>
    <row r="4701" spans="77:77">
      <c r="BY4701" s="2"/>
    </row>
    <row r="4702" spans="77:77">
      <c r="BY4702" s="2"/>
    </row>
    <row r="4703" spans="77:77">
      <c r="BY4703" s="2"/>
    </row>
    <row r="4704" spans="77:77">
      <c r="BY4704" s="2"/>
    </row>
    <row r="4705" spans="77:77">
      <c r="BY4705" s="2"/>
    </row>
    <row r="4706" spans="77:77">
      <c r="BY4706" s="2"/>
    </row>
    <row r="4707" spans="77:77">
      <c r="BY4707" s="2"/>
    </row>
    <row r="4708" spans="77:77">
      <c r="BY4708" s="2"/>
    </row>
    <row r="4709" spans="77:77">
      <c r="BY4709" s="2"/>
    </row>
    <row r="4710" spans="77:77">
      <c r="BY4710" s="2"/>
    </row>
    <row r="4711" spans="77:77">
      <c r="BY4711" s="2"/>
    </row>
    <row r="4712" spans="77:77">
      <c r="BY4712" s="2"/>
    </row>
    <row r="4713" spans="77:77">
      <c r="BY4713" s="2"/>
    </row>
    <row r="4714" spans="77:77">
      <c r="BY4714" s="2"/>
    </row>
    <row r="4715" spans="77:77">
      <c r="BY4715" s="2"/>
    </row>
    <row r="4716" spans="77:77">
      <c r="BY4716" s="2"/>
    </row>
    <row r="4717" spans="77:77">
      <c r="BY4717" s="2"/>
    </row>
    <row r="4718" spans="77:77">
      <c r="BY4718" s="2"/>
    </row>
    <row r="4719" spans="77:77">
      <c r="BY4719" s="2"/>
    </row>
    <row r="4720" spans="77:77">
      <c r="BY4720" s="2"/>
    </row>
    <row r="4721" spans="77:77">
      <c r="BY4721" s="2"/>
    </row>
    <row r="4722" spans="77:77">
      <c r="BY4722" s="2"/>
    </row>
    <row r="4723" spans="77:77">
      <c r="BY4723" s="2"/>
    </row>
    <row r="4724" spans="77:77">
      <c r="BY4724" s="2"/>
    </row>
    <row r="4725" spans="77:77">
      <c r="BY4725" s="2"/>
    </row>
    <row r="4726" spans="77:77">
      <c r="BY4726" s="2"/>
    </row>
    <row r="4727" spans="77:77">
      <c r="BY4727" s="2"/>
    </row>
    <row r="4728" spans="77:77">
      <c r="BY4728" s="2"/>
    </row>
    <row r="4729" spans="77:77">
      <c r="BY4729" s="2"/>
    </row>
    <row r="4730" spans="77:77">
      <c r="BY4730" s="2"/>
    </row>
    <row r="4731" spans="77:77">
      <c r="BY4731" s="2"/>
    </row>
    <row r="4732" spans="77:77">
      <c r="BY4732" s="2"/>
    </row>
    <row r="4733" spans="77:77">
      <c r="BY4733" s="2"/>
    </row>
    <row r="4734" spans="77:77">
      <c r="BY4734" s="2"/>
    </row>
    <row r="4735" spans="77:77">
      <c r="BY4735" s="2"/>
    </row>
    <row r="4736" spans="77:77">
      <c r="BY4736" s="2"/>
    </row>
    <row r="4737" spans="77:77">
      <c r="BY4737" s="2"/>
    </row>
    <row r="4738" spans="77:77">
      <c r="BY4738" s="2"/>
    </row>
    <row r="4739" spans="77:77">
      <c r="BY4739" s="2"/>
    </row>
    <row r="4740" spans="77:77">
      <c r="BY4740" s="2"/>
    </row>
    <row r="4741" spans="77:77">
      <c r="BY4741" s="2"/>
    </row>
    <row r="4742" spans="77:77">
      <c r="BY4742" s="2"/>
    </row>
    <row r="4743" spans="77:77">
      <c r="BY4743" s="2"/>
    </row>
    <row r="4744" spans="77:77">
      <c r="BY4744" s="2"/>
    </row>
    <row r="4745" spans="77:77">
      <c r="BY4745" s="2"/>
    </row>
    <row r="4746" spans="77:77">
      <c r="BY4746" s="2"/>
    </row>
    <row r="4747" spans="77:77">
      <c r="BY4747" s="2"/>
    </row>
    <row r="4748" spans="77:77">
      <c r="BY4748" s="2"/>
    </row>
    <row r="4749" spans="77:77">
      <c r="BY4749" s="2"/>
    </row>
    <row r="4750" spans="77:77">
      <c r="BY4750" s="2"/>
    </row>
    <row r="4751" spans="77:77">
      <c r="BY4751" s="2"/>
    </row>
    <row r="4752" spans="77:77">
      <c r="BY4752" s="2"/>
    </row>
    <row r="4753" spans="77:77">
      <c r="BY4753" s="2"/>
    </row>
    <row r="4754" spans="77:77">
      <c r="BY4754" s="2"/>
    </row>
    <row r="4755" spans="77:77">
      <c r="BY4755" s="2"/>
    </row>
    <row r="4756" spans="77:77">
      <c r="BY4756" s="2"/>
    </row>
    <row r="4757" spans="77:77">
      <c r="BY4757" s="2"/>
    </row>
    <row r="4758" spans="77:77">
      <c r="BY4758" s="2"/>
    </row>
    <row r="4759" spans="77:77">
      <c r="BY4759" s="2"/>
    </row>
    <row r="4760" spans="77:77">
      <c r="BY4760" s="2"/>
    </row>
    <row r="4761" spans="77:77">
      <c r="BY4761" s="2"/>
    </row>
    <row r="4762" spans="77:77">
      <c r="BY4762" s="2"/>
    </row>
    <row r="4763" spans="77:77">
      <c r="BY4763" s="2"/>
    </row>
    <row r="4764" spans="77:77">
      <c r="BY4764" s="2"/>
    </row>
    <row r="4765" spans="77:77">
      <c r="BY4765" s="2"/>
    </row>
    <row r="4766" spans="77:77">
      <c r="BY4766" s="2"/>
    </row>
    <row r="4767" spans="77:77">
      <c r="BY4767" s="2"/>
    </row>
    <row r="4768" spans="77:77">
      <c r="BY4768" s="2"/>
    </row>
    <row r="4769" spans="77:77">
      <c r="BY4769" s="2"/>
    </row>
    <row r="4770" spans="77:77">
      <c r="BY4770" s="2"/>
    </row>
    <row r="4771" spans="77:77">
      <c r="BY4771" s="2"/>
    </row>
    <row r="4772" spans="77:77">
      <c r="BY4772" s="2"/>
    </row>
    <row r="4773" spans="77:77">
      <c r="BY4773" s="2"/>
    </row>
    <row r="4774" spans="77:77">
      <c r="BY4774" s="2"/>
    </row>
    <row r="4775" spans="77:77">
      <c r="BY4775" s="2"/>
    </row>
    <row r="4776" spans="77:77">
      <c r="BY4776" s="2"/>
    </row>
    <row r="4777" spans="77:77">
      <c r="BY4777" s="2"/>
    </row>
    <row r="4778" spans="77:77">
      <c r="BY4778" s="2"/>
    </row>
    <row r="4779" spans="77:77">
      <c r="BY4779" s="2"/>
    </row>
    <row r="4780" spans="77:77">
      <c r="BY4780" s="2"/>
    </row>
    <row r="4781" spans="77:77">
      <c r="BY4781" s="2"/>
    </row>
    <row r="4782" spans="77:77">
      <c r="BY4782" s="2"/>
    </row>
    <row r="4783" spans="77:77">
      <c r="BY4783" s="2"/>
    </row>
    <row r="4784" spans="77:77">
      <c r="BY4784" s="2"/>
    </row>
    <row r="4785" spans="77:77">
      <c r="BY4785" s="2"/>
    </row>
    <row r="4786" spans="77:77">
      <c r="BY4786" s="2"/>
    </row>
    <row r="4787" spans="77:77">
      <c r="BY4787" s="2"/>
    </row>
    <row r="4788" spans="77:77">
      <c r="BY4788" s="2"/>
    </row>
    <row r="4789" spans="77:77">
      <c r="BY4789" s="2"/>
    </row>
    <row r="4790" spans="77:77">
      <c r="BY4790" s="2"/>
    </row>
    <row r="4791" spans="77:77">
      <c r="BY4791" s="2"/>
    </row>
    <row r="4792" spans="77:77">
      <c r="BY4792" s="2"/>
    </row>
    <row r="4793" spans="77:77">
      <c r="BY4793" s="2"/>
    </row>
    <row r="4794" spans="77:77">
      <c r="BY4794" s="2"/>
    </row>
    <row r="4795" spans="77:77">
      <c r="BY4795" s="2"/>
    </row>
    <row r="4796" spans="77:77">
      <c r="BY4796" s="2"/>
    </row>
    <row r="4797" spans="77:77">
      <c r="BY4797" s="2"/>
    </row>
    <row r="4798" spans="77:77">
      <c r="BY4798" s="2"/>
    </row>
    <row r="4799" spans="77:77">
      <c r="BY4799" s="2"/>
    </row>
    <row r="4800" spans="77:77">
      <c r="BY4800" s="2"/>
    </row>
    <row r="4801" spans="77:77">
      <c r="BY4801" s="2"/>
    </row>
    <row r="4802" spans="77:77">
      <c r="BY4802" s="2"/>
    </row>
    <row r="4803" spans="77:77">
      <c r="BY4803" s="2"/>
    </row>
    <row r="4804" spans="77:77">
      <c r="BY4804" s="2"/>
    </row>
    <row r="4805" spans="77:77">
      <c r="BY4805" s="2"/>
    </row>
    <row r="4806" spans="77:77">
      <c r="BY4806" s="2"/>
    </row>
    <row r="4807" spans="77:77">
      <c r="BY4807" s="2"/>
    </row>
    <row r="4808" spans="77:77">
      <c r="BY4808" s="2"/>
    </row>
    <row r="4809" spans="77:77">
      <c r="BY4809" s="2"/>
    </row>
    <row r="4810" spans="77:77">
      <c r="BY4810" s="2"/>
    </row>
    <row r="4811" spans="77:77">
      <c r="BY4811" s="2"/>
    </row>
    <row r="4812" spans="77:77">
      <c r="BY4812" s="2"/>
    </row>
    <row r="4813" spans="77:77">
      <c r="BY4813" s="2"/>
    </row>
    <row r="4814" spans="77:77">
      <c r="BY4814" s="2"/>
    </row>
    <row r="4815" spans="77:77">
      <c r="BY4815" s="2"/>
    </row>
    <row r="4816" spans="77:77">
      <c r="BY4816" s="2"/>
    </row>
    <row r="4817" spans="77:77">
      <c r="BY4817" s="2"/>
    </row>
    <row r="4818" spans="77:77">
      <c r="BY4818" s="2"/>
    </row>
    <row r="4819" spans="77:77">
      <c r="BY4819" s="2"/>
    </row>
    <row r="4820" spans="77:77">
      <c r="BY4820" s="2"/>
    </row>
    <row r="4821" spans="77:77">
      <c r="BY4821" s="2"/>
    </row>
    <row r="4822" spans="77:77">
      <c r="BY4822" s="2"/>
    </row>
    <row r="4823" spans="77:77">
      <c r="BY4823" s="2"/>
    </row>
    <row r="4824" spans="77:77">
      <c r="BY4824" s="2"/>
    </row>
    <row r="4825" spans="77:77">
      <c r="BY4825" s="2"/>
    </row>
    <row r="4826" spans="77:77">
      <c r="BY4826" s="2"/>
    </row>
    <row r="4827" spans="77:77">
      <c r="BY4827" s="2"/>
    </row>
    <row r="4828" spans="77:77">
      <c r="BY4828" s="2"/>
    </row>
    <row r="4829" spans="77:77">
      <c r="BY4829" s="2"/>
    </row>
    <row r="4830" spans="77:77">
      <c r="BY4830" s="2"/>
    </row>
    <row r="4831" spans="77:77">
      <c r="BY4831" s="2"/>
    </row>
    <row r="4832" spans="77:77">
      <c r="BY4832" s="2"/>
    </row>
    <row r="4833" spans="77:77">
      <c r="BY4833" s="2"/>
    </row>
    <row r="4834" spans="77:77">
      <c r="BY4834" s="2"/>
    </row>
    <row r="4835" spans="77:77">
      <c r="BY4835" s="2"/>
    </row>
    <row r="4836" spans="77:77">
      <c r="BY4836" s="2"/>
    </row>
    <row r="4837" spans="77:77">
      <c r="BY4837" s="2"/>
    </row>
    <row r="4838" spans="77:77">
      <c r="BY4838" s="2"/>
    </row>
    <row r="4839" spans="77:77">
      <c r="BY4839" s="2"/>
    </row>
    <row r="4840" spans="77:77">
      <c r="BY4840" s="2"/>
    </row>
    <row r="4841" spans="77:77">
      <c r="BY4841" s="2"/>
    </row>
    <row r="4842" spans="77:77">
      <c r="BY4842" s="2"/>
    </row>
    <row r="4843" spans="77:77">
      <c r="BY4843" s="2"/>
    </row>
    <row r="4844" spans="77:77">
      <c r="BY4844" s="2"/>
    </row>
    <row r="4845" spans="77:77">
      <c r="BY4845" s="2"/>
    </row>
    <row r="4846" spans="77:77">
      <c r="BY4846" s="2"/>
    </row>
    <row r="4847" spans="77:77">
      <c r="BY4847" s="2"/>
    </row>
    <row r="4848" spans="77:77">
      <c r="BY4848" s="2"/>
    </row>
    <row r="4849" spans="77:77">
      <c r="BY4849" s="2"/>
    </row>
    <row r="4850" spans="77:77">
      <c r="BY4850" s="2"/>
    </row>
    <row r="4851" spans="77:77">
      <c r="BY4851" s="2"/>
    </row>
    <row r="4852" spans="77:77">
      <c r="BY4852" s="2"/>
    </row>
    <row r="4853" spans="77:77">
      <c r="BY4853" s="2"/>
    </row>
    <row r="4854" spans="77:77">
      <c r="BY4854" s="2"/>
    </row>
    <row r="4855" spans="77:77">
      <c r="BY4855" s="2"/>
    </row>
    <row r="4856" spans="77:77">
      <c r="BY4856" s="2"/>
    </row>
    <row r="4857" spans="77:77">
      <c r="BY4857" s="2"/>
    </row>
    <row r="4858" spans="77:77">
      <c r="BY4858" s="2"/>
    </row>
    <row r="4859" spans="77:77">
      <c r="BY4859" s="2"/>
    </row>
    <row r="4860" spans="77:77">
      <c r="BY4860" s="2"/>
    </row>
    <row r="4861" spans="77:77">
      <c r="BY4861" s="2"/>
    </row>
    <row r="4862" spans="77:77">
      <c r="BY4862" s="2"/>
    </row>
    <row r="4863" spans="77:77">
      <c r="BY4863" s="2"/>
    </row>
    <row r="4864" spans="77:77">
      <c r="BY4864" s="2"/>
    </row>
    <row r="4865" spans="77:77">
      <c r="BY4865" s="2"/>
    </row>
    <row r="4866" spans="77:77">
      <c r="BY4866" s="2"/>
    </row>
    <row r="4867" spans="77:77">
      <c r="BY4867" s="2"/>
    </row>
    <row r="4868" spans="77:77">
      <c r="BY4868" s="2"/>
    </row>
    <row r="4869" spans="77:77">
      <c r="BY4869" s="2"/>
    </row>
    <row r="4870" spans="77:77">
      <c r="BY4870" s="2"/>
    </row>
    <row r="4871" spans="77:77">
      <c r="BY4871" s="2"/>
    </row>
    <row r="4872" spans="77:77">
      <c r="BY4872" s="2"/>
    </row>
    <row r="4873" spans="77:77">
      <c r="BY4873" s="2"/>
    </row>
    <row r="4874" spans="77:77">
      <c r="BY4874" s="2"/>
    </row>
    <row r="4875" spans="77:77">
      <c r="BY4875" s="2"/>
    </row>
    <row r="4876" spans="77:77">
      <c r="BY4876" s="2"/>
    </row>
    <row r="4877" spans="77:77">
      <c r="BY4877" s="2"/>
    </row>
    <row r="4878" spans="77:77">
      <c r="BY4878" s="2"/>
    </row>
    <row r="4879" spans="77:77">
      <c r="BY4879" s="2"/>
    </row>
    <row r="4880" spans="77:77">
      <c r="BY4880" s="2"/>
    </row>
    <row r="4881" spans="77:77">
      <c r="BY4881" s="2"/>
    </row>
    <row r="4882" spans="77:77">
      <c r="BY4882" s="2"/>
    </row>
    <row r="4883" spans="77:77">
      <c r="BY4883" s="2"/>
    </row>
    <row r="4884" spans="77:77">
      <c r="BY4884" s="2"/>
    </row>
    <row r="4885" spans="77:77">
      <c r="BY4885" s="2"/>
    </row>
    <row r="4886" spans="77:77">
      <c r="BY4886" s="2"/>
    </row>
    <row r="4887" spans="77:77">
      <c r="BY4887" s="2"/>
    </row>
    <row r="4888" spans="77:77">
      <c r="BY4888" s="2"/>
    </row>
    <row r="4889" spans="77:77">
      <c r="BY4889" s="2"/>
    </row>
    <row r="4890" spans="77:77">
      <c r="BY4890" s="2"/>
    </row>
    <row r="4891" spans="77:77">
      <c r="BY4891" s="2"/>
    </row>
    <row r="4892" spans="77:77">
      <c r="BY4892" s="2"/>
    </row>
    <row r="4893" spans="77:77">
      <c r="BY4893" s="2"/>
    </row>
    <row r="4894" spans="77:77">
      <c r="BY4894" s="2"/>
    </row>
    <row r="4895" spans="77:77">
      <c r="BY4895" s="2"/>
    </row>
    <row r="4896" spans="77:77">
      <c r="BY4896" s="2"/>
    </row>
    <row r="4897" spans="77:77">
      <c r="BY4897" s="2"/>
    </row>
    <row r="4898" spans="77:77">
      <c r="BY4898" s="2"/>
    </row>
    <row r="4899" spans="77:77">
      <c r="BY4899" s="2"/>
    </row>
    <row r="4900" spans="77:77">
      <c r="BY4900" s="2"/>
    </row>
    <row r="4901" spans="77:77">
      <c r="BY4901" s="2"/>
    </row>
    <row r="4902" spans="77:77">
      <c r="BY4902" s="2"/>
    </row>
    <row r="4903" spans="77:77">
      <c r="BY4903" s="2"/>
    </row>
    <row r="4904" spans="77:77">
      <c r="BY4904" s="2"/>
    </row>
    <row r="4905" spans="77:77">
      <c r="BY4905" s="2"/>
    </row>
    <row r="4906" spans="77:77">
      <c r="BY4906" s="2"/>
    </row>
    <row r="4907" spans="77:77">
      <c r="BY4907" s="2"/>
    </row>
    <row r="4908" spans="77:77">
      <c r="BY4908" s="2"/>
    </row>
    <row r="4909" spans="77:77">
      <c r="BY4909" s="2"/>
    </row>
    <row r="4910" spans="77:77">
      <c r="BY4910" s="2"/>
    </row>
    <row r="4911" spans="77:77">
      <c r="BY4911" s="2"/>
    </row>
    <row r="4912" spans="77:77">
      <c r="BY4912" s="2"/>
    </row>
    <row r="4913" spans="77:77">
      <c r="BY4913" s="2"/>
    </row>
    <row r="4914" spans="77:77">
      <c r="BY4914" s="2"/>
    </row>
    <row r="4915" spans="77:77">
      <c r="BY4915" s="2"/>
    </row>
    <row r="4916" spans="77:77">
      <c r="BY4916" s="2"/>
    </row>
    <row r="4917" spans="77:77">
      <c r="BY4917" s="2"/>
    </row>
    <row r="4918" spans="77:77">
      <c r="BY4918" s="2"/>
    </row>
    <row r="4919" spans="77:77">
      <c r="BY4919" s="2"/>
    </row>
    <row r="4920" spans="77:77">
      <c r="BY4920" s="2"/>
    </row>
    <row r="4921" spans="77:77">
      <c r="BY4921" s="2"/>
    </row>
    <row r="4922" spans="77:77">
      <c r="BY4922" s="2"/>
    </row>
    <row r="4923" spans="77:77">
      <c r="BY4923" s="2"/>
    </row>
    <row r="4924" spans="77:77">
      <c r="BY4924" s="2"/>
    </row>
    <row r="4925" spans="77:77">
      <c r="BY4925" s="2"/>
    </row>
    <row r="4926" spans="77:77">
      <c r="BY4926" s="2"/>
    </row>
    <row r="4927" spans="77:77">
      <c r="BY4927" s="2"/>
    </row>
    <row r="4928" spans="77:77">
      <c r="BY4928" s="2"/>
    </row>
    <row r="4929" spans="77:77">
      <c r="BY4929" s="2"/>
    </row>
    <row r="4930" spans="77:77">
      <c r="BY4930" s="2"/>
    </row>
    <row r="4931" spans="77:77">
      <c r="BY4931" s="2"/>
    </row>
    <row r="4932" spans="77:77">
      <c r="BY4932" s="2"/>
    </row>
    <row r="4933" spans="77:77">
      <c r="BY4933" s="2"/>
    </row>
    <row r="4934" spans="77:77">
      <c r="BY4934" s="2"/>
    </row>
    <row r="4935" spans="77:77">
      <c r="BY4935" s="2"/>
    </row>
    <row r="4936" spans="77:77">
      <c r="BY4936" s="2"/>
    </row>
    <row r="4937" spans="77:77">
      <c r="BY4937" s="2"/>
    </row>
    <row r="4938" spans="77:77">
      <c r="BY4938" s="2"/>
    </row>
    <row r="4939" spans="77:77">
      <c r="BY4939" s="2"/>
    </row>
    <row r="4940" spans="77:77">
      <c r="BY4940" s="2"/>
    </row>
    <row r="4941" spans="77:77">
      <c r="BY4941" s="2"/>
    </row>
    <row r="4942" spans="77:77">
      <c r="BY4942" s="2"/>
    </row>
    <row r="4943" spans="77:77">
      <c r="BY4943" s="2"/>
    </row>
    <row r="4944" spans="77:77">
      <c r="BY4944" s="2"/>
    </row>
    <row r="4945" spans="77:77">
      <c r="BY4945" s="2"/>
    </row>
    <row r="4946" spans="77:77">
      <c r="BY4946" s="2"/>
    </row>
    <row r="4947" spans="77:77">
      <c r="BY4947" s="2"/>
    </row>
    <row r="4948" spans="77:77">
      <c r="BY4948" s="2"/>
    </row>
    <row r="4949" spans="77:77">
      <c r="BY4949" s="2"/>
    </row>
    <row r="4950" spans="77:77">
      <c r="BY4950" s="2"/>
    </row>
    <row r="4951" spans="77:77">
      <c r="BY4951" s="2"/>
    </row>
    <row r="4952" spans="77:77">
      <c r="BY4952" s="2"/>
    </row>
    <row r="4953" spans="77:77">
      <c r="BY4953" s="2"/>
    </row>
    <row r="4954" spans="77:77">
      <c r="BY4954" s="2"/>
    </row>
    <row r="4955" spans="77:77">
      <c r="BY4955" s="2"/>
    </row>
    <row r="4956" spans="77:77">
      <c r="BY4956" s="2"/>
    </row>
    <row r="4957" spans="77:77">
      <c r="BY4957" s="2"/>
    </row>
    <row r="4958" spans="77:77">
      <c r="BY4958" s="2"/>
    </row>
    <row r="4959" spans="77:77">
      <c r="BY4959" s="2"/>
    </row>
    <row r="4960" spans="77:77">
      <c r="BY4960" s="2"/>
    </row>
    <row r="4961" spans="77:77">
      <c r="BY4961" s="2"/>
    </row>
    <row r="4962" spans="77:77">
      <c r="BY4962" s="2"/>
    </row>
    <row r="4963" spans="77:77">
      <c r="BY4963" s="2"/>
    </row>
    <row r="4964" spans="77:77">
      <c r="BY4964" s="2"/>
    </row>
    <row r="4965" spans="77:77">
      <c r="BY4965" s="2"/>
    </row>
    <row r="4966" spans="77:77">
      <c r="BY4966" s="2"/>
    </row>
    <row r="4967" spans="77:77">
      <c r="BY4967" s="2"/>
    </row>
    <row r="4968" spans="77:77">
      <c r="BY4968" s="2"/>
    </row>
    <row r="4969" spans="77:77">
      <c r="BY4969" s="2"/>
    </row>
    <row r="4970" spans="77:77">
      <c r="BY4970" s="2"/>
    </row>
    <row r="4971" spans="77:77">
      <c r="BY4971" s="2"/>
    </row>
    <row r="4972" spans="77:77">
      <c r="BY4972" s="2"/>
    </row>
    <row r="4973" spans="77:77">
      <c r="BY4973" s="2"/>
    </row>
    <row r="4974" spans="77:77">
      <c r="BY4974" s="2"/>
    </row>
    <row r="4975" spans="77:77">
      <c r="BY4975" s="2"/>
    </row>
    <row r="4976" spans="77:77">
      <c r="BY4976" s="2"/>
    </row>
    <row r="4977" spans="77:77">
      <c r="BY4977" s="2"/>
    </row>
    <row r="4978" spans="77:77">
      <c r="BY4978" s="2"/>
    </row>
    <row r="4979" spans="77:77">
      <c r="BY4979" s="2"/>
    </row>
    <row r="4980" spans="77:77">
      <c r="BY4980" s="2"/>
    </row>
    <row r="4981" spans="77:77">
      <c r="BY4981" s="2"/>
    </row>
    <row r="4982" spans="77:77">
      <c r="BY4982" s="2"/>
    </row>
    <row r="4983" spans="77:77">
      <c r="BY4983" s="2"/>
    </row>
    <row r="4984" spans="77:77">
      <c r="BY4984" s="2"/>
    </row>
    <row r="4985" spans="77:77">
      <c r="BY4985" s="2"/>
    </row>
    <row r="4986" spans="77:77">
      <c r="BY4986" s="2"/>
    </row>
    <row r="4987" spans="77:77">
      <c r="BY4987" s="2"/>
    </row>
    <row r="4988" spans="77:77">
      <c r="BY4988" s="2"/>
    </row>
    <row r="4989" spans="77:77">
      <c r="BY4989" s="2"/>
    </row>
    <row r="4990" spans="77:77">
      <c r="BY4990" s="2"/>
    </row>
    <row r="4991" spans="77:77">
      <c r="BY4991" s="2"/>
    </row>
    <row r="4992" spans="77:77">
      <c r="BY4992" s="2"/>
    </row>
    <row r="4993" spans="77:77">
      <c r="BY4993" s="2"/>
    </row>
    <row r="4994" spans="77:77">
      <c r="BY4994" s="2"/>
    </row>
    <row r="4995" spans="77:77">
      <c r="BY4995" s="2"/>
    </row>
    <row r="4996" spans="77:77">
      <c r="BY4996" s="2"/>
    </row>
    <row r="4997" spans="77:77">
      <c r="BY4997" s="2"/>
    </row>
    <row r="4998" spans="77:77">
      <c r="BY4998" s="2"/>
    </row>
    <row r="4999" spans="77:77">
      <c r="BY4999" s="2"/>
    </row>
    <row r="5000" spans="77:77">
      <c r="BY5000" s="2"/>
    </row>
    <row r="5001" spans="77:77">
      <c r="BY5001" s="2"/>
    </row>
    <row r="5002" spans="77:77">
      <c r="BY5002" s="2"/>
    </row>
    <row r="5003" spans="77:77">
      <c r="BY5003" s="2"/>
    </row>
    <row r="5004" spans="77:77">
      <c r="BY5004" s="2"/>
    </row>
    <row r="5005" spans="77:77">
      <c r="BY5005" s="2"/>
    </row>
    <row r="5006" spans="77:77">
      <c r="BY5006" s="2"/>
    </row>
    <row r="5007" spans="77:77">
      <c r="BY5007" s="2"/>
    </row>
    <row r="5008" spans="77:77">
      <c r="BY5008" s="2"/>
    </row>
    <row r="5009" spans="77:77">
      <c r="BY5009" s="2"/>
    </row>
    <row r="5010" spans="77:77">
      <c r="BY5010" s="2"/>
    </row>
    <row r="5011" spans="77:77">
      <c r="BY5011" s="2"/>
    </row>
    <row r="5012" spans="77:77">
      <c r="BY5012" s="2"/>
    </row>
    <row r="5013" spans="77:77">
      <c r="BY5013" s="2"/>
    </row>
    <row r="5014" spans="77:77">
      <c r="BY5014" s="2"/>
    </row>
    <row r="5015" spans="77:77">
      <c r="BY5015" s="2"/>
    </row>
    <row r="5016" spans="77:77">
      <c r="BY5016" s="2"/>
    </row>
    <row r="5017" spans="77:77">
      <c r="BY5017" s="2"/>
    </row>
    <row r="5018" spans="77:77">
      <c r="BY5018" s="2"/>
    </row>
    <row r="5019" spans="77:77">
      <c r="BY5019" s="2"/>
    </row>
    <row r="5020" spans="77:77">
      <c r="BY5020" s="2"/>
    </row>
    <row r="5021" spans="77:77">
      <c r="BY5021" s="2"/>
    </row>
    <row r="5022" spans="77:77">
      <c r="BY5022" s="2"/>
    </row>
    <row r="5023" spans="77:77">
      <c r="BY5023" s="2"/>
    </row>
    <row r="5024" spans="77:77">
      <c r="BY5024" s="2"/>
    </row>
    <row r="5025" spans="77:77">
      <c r="BY5025" s="2"/>
    </row>
    <row r="5026" spans="77:77">
      <c r="BY5026" s="2"/>
    </row>
    <row r="5027" spans="77:77">
      <c r="BY5027" s="2"/>
    </row>
    <row r="5028" spans="77:77">
      <c r="BY5028" s="2"/>
    </row>
    <row r="5029" spans="77:77">
      <c r="BY5029" s="2"/>
    </row>
    <row r="5030" spans="77:77">
      <c r="BY5030" s="2"/>
    </row>
    <row r="5031" spans="77:77">
      <c r="BY5031" s="2"/>
    </row>
    <row r="5032" spans="77:77">
      <c r="BY5032" s="2"/>
    </row>
    <row r="5033" spans="77:77">
      <c r="BY5033" s="2"/>
    </row>
    <row r="5034" spans="77:77">
      <c r="BY5034" s="2"/>
    </row>
    <row r="5035" spans="77:77">
      <c r="BY5035" s="2"/>
    </row>
    <row r="5036" spans="77:77">
      <c r="BY5036" s="2"/>
    </row>
    <row r="5037" spans="77:77">
      <c r="BY5037" s="2"/>
    </row>
    <row r="5038" spans="77:77">
      <c r="BY5038" s="2"/>
    </row>
    <row r="5039" spans="77:77">
      <c r="BY5039" s="2"/>
    </row>
    <row r="5040" spans="77:77">
      <c r="BY5040" s="2"/>
    </row>
    <row r="5041" spans="77:77">
      <c r="BY5041" s="2"/>
    </row>
    <row r="5042" spans="77:77">
      <c r="BY5042" s="2"/>
    </row>
    <row r="5043" spans="77:77">
      <c r="BY5043" s="2"/>
    </row>
    <row r="5044" spans="77:77">
      <c r="BY5044" s="2"/>
    </row>
    <row r="5045" spans="77:77">
      <c r="BY5045" s="2"/>
    </row>
    <row r="5046" spans="77:77">
      <c r="BY5046" s="2"/>
    </row>
    <row r="5047" spans="77:77">
      <c r="BY5047" s="2"/>
    </row>
    <row r="5048" spans="77:77">
      <c r="BY5048" s="2"/>
    </row>
    <row r="5049" spans="77:77">
      <c r="BY5049" s="2"/>
    </row>
    <row r="5050" spans="77:77">
      <c r="BY5050" s="2"/>
    </row>
    <row r="5051" spans="77:77">
      <c r="BY5051" s="2"/>
    </row>
    <row r="5052" spans="77:77">
      <c r="BY5052" s="2"/>
    </row>
    <row r="5053" spans="77:77">
      <c r="BY5053" s="2"/>
    </row>
    <row r="5054" spans="77:77">
      <c r="BY5054" s="2"/>
    </row>
    <row r="5055" spans="77:77">
      <c r="BY5055" s="2"/>
    </row>
    <row r="5056" spans="77:77">
      <c r="BY5056" s="2"/>
    </row>
    <row r="5057" spans="77:77">
      <c r="BY5057" s="2"/>
    </row>
    <row r="5058" spans="77:77">
      <c r="BY5058" s="2"/>
    </row>
    <row r="5059" spans="77:77">
      <c r="BY5059" s="2"/>
    </row>
    <row r="5060" spans="77:77">
      <c r="BY5060" s="2"/>
    </row>
    <row r="5061" spans="77:77">
      <c r="BY5061" s="2"/>
    </row>
    <row r="5062" spans="77:77">
      <c r="BY5062" s="2"/>
    </row>
    <row r="5063" spans="77:77">
      <c r="BY5063" s="2"/>
    </row>
    <row r="5064" spans="77:77">
      <c r="BY5064" s="2"/>
    </row>
    <row r="5065" spans="77:77">
      <c r="BY5065" s="2"/>
    </row>
    <row r="5066" spans="77:77">
      <c r="BY5066" s="2"/>
    </row>
    <row r="5067" spans="77:77">
      <c r="BY5067" s="2"/>
    </row>
    <row r="5068" spans="77:77">
      <c r="BY5068" s="2"/>
    </row>
    <row r="5069" spans="77:77">
      <c r="BY5069" s="2"/>
    </row>
    <row r="5070" spans="77:77">
      <c r="BY5070" s="2"/>
    </row>
    <row r="5071" spans="77:77">
      <c r="BY5071" s="2"/>
    </row>
    <row r="5072" spans="77:77">
      <c r="BY5072" s="2"/>
    </row>
    <row r="5073" spans="77:77">
      <c r="BY5073" s="2"/>
    </row>
    <row r="5074" spans="77:77">
      <c r="BY5074" s="2"/>
    </row>
    <row r="5075" spans="77:77">
      <c r="BY5075" s="2"/>
    </row>
    <row r="5076" spans="77:77">
      <c r="BY5076" s="2"/>
    </row>
    <row r="5077" spans="77:77">
      <c r="BY5077" s="2"/>
    </row>
    <row r="5078" spans="77:77">
      <c r="BY5078" s="2"/>
    </row>
    <row r="5079" spans="77:77">
      <c r="BY5079" s="2"/>
    </row>
    <row r="5080" spans="77:77">
      <c r="BY5080" s="2"/>
    </row>
    <row r="5081" spans="77:77">
      <c r="BY5081" s="2"/>
    </row>
    <row r="5082" spans="77:77">
      <c r="BY5082" s="2"/>
    </row>
    <row r="5083" spans="77:77">
      <c r="BY5083" s="2"/>
    </row>
    <row r="5084" spans="77:77">
      <c r="BY5084" s="2"/>
    </row>
    <row r="5085" spans="77:77">
      <c r="BY5085" s="2"/>
    </row>
    <row r="5086" spans="77:77">
      <c r="BY5086" s="2"/>
    </row>
    <row r="5087" spans="77:77">
      <c r="BY5087" s="2"/>
    </row>
    <row r="5088" spans="77:77">
      <c r="BY5088" s="2"/>
    </row>
    <row r="5089" spans="77:77">
      <c r="BY5089" s="2"/>
    </row>
    <row r="5090" spans="77:77">
      <c r="BY5090" s="2"/>
    </row>
    <row r="5091" spans="77:77">
      <c r="BY5091" s="2"/>
    </row>
    <row r="5092" spans="77:77">
      <c r="BY5092" s="2"/>
    </row>
    <row r="5093" spans="77:77">
      <c r="BY5093" s="2"/>
    </row>
    <row r="5094" spans="77:77">
      <c r="BY5094" s="2"/>
    </row>
    <row r="5095" spans="77:77">
      <c r="BY5095" s="2"/>
    </row>
    <row r="5096" spans="77:77">
      <c r="BY5096" s="2"/>
    </row>
    <row r="5097" spans="77:77">
      <c r="BY5097" s="2"/>
    </row>
    <row r="5098" spans="77:77">
      <c r="BY5098" s="2"/>
    </row>
    <row r="5099" spans="77:77">
      <c r="BY5099" s="2"/>
    </row>
    <row r="5100" spans="77:77">
      <c r="BY5100" s="2"/>
    </row>
    <row r="5101" spans="77:77">
      <c r="BY5101" s="2"/>
    </row>
    <row r="5102" spans="77:77">
      <c r="BY5102" s="2"/>
    </row>
    <row r="5103" spans="77:77">
      <c r="BY5103" s="2"/>
    </row>
    <row r="5104" spans="77:77">
      <c r="BY5104" s="2"/>
    </row>
    <row r="5105" spans="77:77">
      <c r="BY5105" s="2"/>
    </row>
    <row r="5106" spans="77:77">
      <c r="BY5106" s="2"/>
    </row>
    <row r="5107" spans="77:77">
      <c r="BY5107" s="2"/>
    </row>
    <row r="5108" spans="77:77">
      <c r="BY5108" s="2"/>
    </row>
    <row r="5109" spans="77:77">
      <c r="BY5109" s="2"/>
    </row>
    <row r="5110" spans="77:77">
      <c r="BY5110" s="2"/>
    </row>
    <row r="5111" spans="77:77">
      <c r="BY5111" s="2"/>
    </row>
    <row r="5112" spans="77:77">
      <c r="BY5112" s="2"/>
    </row>
    <row r="5113" spans="77:77">
      <c r="BY5113" s="2"/>
    </row>
    <row r="5114" spans="77:77">
      <c r="BY5114" s="2"/>
    </row>
    <row r="5115" spans="77:77">
      <c r="BY5115" s="2"/>
    </row>
    <row r="5116" spans="77:77">
      <c r="BY5116" s="2"/>
    </row>
    <row r="5117" spans="77:77">
      <c r="BY5117" s="2"/>
    </row>
    <row r="5118" spans="77:77">
      <c r="BY5118" s="2"/>
    </row>
    <row r="5119" spans="77:77">
      <c r="BY5119" s="2"/>
    </row>
    <row r="5120" spans="77:77">
      <c r="BY5120" s="2"/>
    </row>
    <row r="5121" spans="77:77">
      <c r="BY5121" s="2"/>
    </row>
    <row r="5122" spans="77:77">
      <c r="BY5122" s="2"/>
    </row>
    <row r="5123" spans="77:77">
      <c r="BY5123" s="2"/>
    </row>
    <row r="5124" spans="77:77">
      <c r="BY5124" s="2"/>
    </row>
    <row r="5125" spans="77:77">
      <c r="BY5125" s="2"/>
    </row>
    <row r="5126" spans="77:77">
      <c r="BY5126" s="2"/>
    </row>
    <row r="5127" spans="77:77">
      <c r="BY5127" s="2"/>
    </row>
    <row r="5128" spans="77:77">
      <c r="BY5128" s="2"/>
    </row>
    <row r="5129" spans="77:77">
      <c r="BY5129" s="2"/>
    </row>
    <row r="5130" spans="77:77">
      <c r="BY5130" s="2"/>
    </row>
    <row r="5131" spans="77:77">
      <c r="BY5131" s="2"/>
    </row>
    <row r="5132" spans="77:77">
      <c r="BY5132" s="2"/>
    </row>
    <row r="5133" spans="77:77">
      <c r="BY5133" s="2"/>
    </row>
    <row r="5134" spans="77:77">
      <c r="BY5134" s="2"/>
    </row>
    <row r="5135" spans="77:77">
      <c r="BY5135" s="2"/>
    </row>
    <row r="5136" spans="77:77">
      <c r="BY5136" s="2"/>
    </row>
    <row r="5137" spans="77:77">
      <c r="BY5137" s="2"/>
    </row>
    <row r="5138" spans="77:77">
      <c r="BY5138" s="2"/>
    </row>
    <row r="5139" spans="77:77">
      <c r="BY5139" s="2"/>
    </row>
    <row r="5140" spans="77:77">
      <c r="BY5140" s="2"/>
    </row>
    <row r="5141" spans="77:77">
      <c r="BY5141" s="2"/>
    </row>
    <row r="5142" spans="77:77">
      <c r="BY5142" s="2"/>
    </row>
    <row r="5143" spans="77:77">
      <c r="BY5143" s="2"/>
    </row>
    <row r="5144" spans="77:77">
      <c r="BY5144" s="2"/>
    </row>
    <row r="5145" spans="77:77">
      <c r="BY5145" s="2"/>
    </row>
    <row r="5146" spans="77:77">
      <c r="BY5146" s="2"/>
    </row>
    <row r="5147" spans="77:77">
      <c r="BY5147" s="2"/>
    </row>
    <row r="5148" spans="77:77">
      <c r="BY5148" s="2"/>
    </row>
    <row r="5149" spans="77:77">
      <c r="BY5149" s="2"/>
    </row>
    <row r="5150" spans="77:77">
      <c r="BY5150" s="2"/>
    </row>
    <row r="5151" spans="77:77">
      <c r="BY5151" s="2"/>
    </row>
    <row r="5152" spans="77:77">
      <c r="BY5152" s="2"/>
    </row>
    <row r="5153" spans="77:77">
      <c r="BY5153" s="2"/>
    </row>
    <row r="5154" spans="77:77">
      <c r="BY5154" s="2"/>
    </row>
    <row r="5155" spans="77:77">
      <c r="BY5155" s="2"/>
    </row>
    <row r="5156" spans="77:77">
      <c r="BY5156" s="2"/>
    </row>
    <row r="5157" spans="77:77">
      <c r="BY5157" s="2"/>
    </row>
    <row r="5158" spans="77:77">
      <c r="BY5158" s="2"/>
    </row>
    <row r="5159" spans="77:77">
      <c r="BY5159" s="2"/>
    </row>
    <row r="5160" spans="77:77">
      <c r="BY5160" s="2"/>
    </row>
    <row r="5161" spans="77:77">
      <c r="BY5161" s="2"/>
    </row>
    <row r="5162" spans="77:77">
      <c r="BY5162" s="2"/>
    </row>
    <row r="5163" spans="77:77">
      <c r="BY5163" s="2"/>
    </row>
    <row r="5164" spans="77:77">
      <c r="BY5164" s="2"/>
    </row>
    <row r="5165" spans="77:77">
      <c r="BY5165" s="2"/>
    </row>
    <row r="5166" spans="77:77">
      <c r="BY5166" s="2"/>
    </row>
    <row r="5167" spans="77:77">
      <c r="BY5167" s="2"/>
    </row>
    <row r="5168" spans="77:77">
      <c r="BY5168" s="2"/>
    </row>
    <row r="5169" spans="77:77">
      <c r="BY5169" s="2"/>
    </row>
    <row r="5170" spans="77:77">
      <c r="BY5170" s="2"/>
    </row>
    <row r="5171" spans="77:77">
      <c r="BY5171" s="2"/>
    </row>
    <row r="5172" spans="77:77">
      <c r="BY5172" s="2"/>
    </row>
    <row r="5173" spans="77:77">
      <c r="BY5173" s="2"/>
    </row>
    <row r="5174" spans="77:77">
      <c r="BY5174" s="2"/>
    </row>
    <row r="5175" spans="77:77">
      <c r="BY5175" s="2"/>
    </row>
    <row r="5176" spans="77:77">
      <c r="BY5176" s="2"/>
    </row>
    <row r="5177" spans="77:77">
      <c r="BY5177" s="2"/>
    </row>
    <row r="5178" spans="77:77">
      <c r="BY5178" s="2"/>
    </row>
    <row r="5179" spans="77:77">
      <c r="BY5179" s="2"/>
    </row>
    <row r="5180" spans="77:77">
      <c r="BY5180" s="2"/>
    </row>
    <row r="5181" spans="77:77">
      <c r="BY5181" s="2"/>
    </row>
    <row r="5182" spans="77:77">
      <c r="BY5182" s="2"/>
    </row>
    <row r="5183" spans="77:77">
      <c r="BY5183" s="2"/>
    </row>
    <row r="5184" spans="77:77">
      <c r="BY5184" s="2"/>
    </row>
    <row r="5185" spans="77:77">
      <c r="BY5185" s="2"/>
    </row>
    <row r="5186" spans="77:77">
      <c r="BY5186" s="2"/>
    </row>
    <row r="5187" spans="77:77">
      <c r="BY5187" s="2"/>
    </row>
    <row r="5188" spans="77:77">
      <c r="BY5188" s="2"/>
    </row>
    <row r="5189" spans="77:77">
      <c r="BY5189" s="2"/>
    </row>
    <row r="5190" spans="77:77">
      <c r="BY5190" s="2"/>
    </row>
    <row r="5191" spans="77:77">
      <c r="BY5191" s="2"/>
    </row>
    <row r="5192" spans="77:77">
      <c r="BY5192" s="2"/>
    </row>
    <row r="5193" spans="77:77">
      <c r="BY5193" s="2"/>
    </row>
    <row r="5194" spans="77:77">
      <c r="BY5194" s="2"/>
    </row>
    <row r="5195" spans="77:77">
      <c r="BY5195" s="2"/>
    </row>
    <row r="5196" spans="77:77">
      <c r="BY5196" s="2"/>
    </row>
    <row r="5197" spans="77:77">
      <c r="BY5197" s="2"/>
    </row>
    <row r="5198" spans="77:77">
      <c r="BY5198" s="2"/>
    </row>
    <row r="5199" spans="77:77">
      <c r="BY5199" s="2"/>
    </row>
    <row r="5200" spans="77:77">
      <c r="BY5200" s="2"/>
    </row>
    <row r="5201" spans="77:77">
      <c r="BY5201" s="2"/>
    </row>
    <row r="5202" spans="77:77">
      <c r="BY5202" s="2"/>
    </row>
    <row r="5203" spans="77:77">
      <c r="BY5203" s="2"/>
    </row>
    <row r="5204" spans="77:77">
      <c r="BY5204" s="2"/>
    </row>
    <row r="5205" spans="77:77">
      <c r="BY5205" s="2"/>
    </row>
    <row r="5206" spans="77:77">
      <c r="BY5206" s="2"/>
    </row>
    <row r="5207" spans="77:77">
      <c r="BY5207" s="2"/>
    </row>
    <row r="5208" spans="77:77">
      <c r="BY5208" s="2"/>
    </row>
    <row r="5209" spans="77:77">
      <c r="BY5209" s="2"/>
    </row>
    <row r="5210" spans="77:77">
      <c r="BY5210" s="2"/>
    </row>
    <row r="5211" spans="77:77">
      <c r="BY5211" s="2"/>
    </row>
    <row r="5212" spans="77:77">
      <c r="BY5212" s="2"/>
    </row>
    <row r="5213" spans="77:77">
      <c r="BY5213" s="2"/>
    </row>
    <row r="5214" spans="77:77">
      <c r="BY5214" s="2"/>
    </row>
    <row r="5215" spans="77:77">
      <c r="BY5215" s="2"/>
    </row>
    <row r="5216" spans="77:77">
      <c r="BY5216" s="2"/>
    </row>
    <row r="5217" spans="77:77">
      <c r="BY5217" s="2"/>
    </row>
    <row r="5218" spans="77:77">
      <c r="BY5218" s="2"/>
    </row>
    <row r="5219" spans="77:77">
      <c r="BY5219" s="2"/>
    </row>
    <row r="5220" spans="77:77">
      <c r="BY5220" s="2"/>
    </row>
    <row r="5221" spans="77:77">
      <c r="BY5221" s="2"/>
    </row>
    <row r="5222" spans="77:77">
      <c r="BY5222" s="2"/>
    </row>
    <row r="5223" spans="77:77">
      <c r="BY5223" s="2"/>
    </row>
    <row r="5224" spans="77:77">
      <c r="BY5224" s="2"/>
    </row>
    <row r="5225" spans="77:77">
      <c r="BY5225" s="2"/>
    </row>
    <row r="5226" spans="77:77">
      <c r="BY5226" s="2"/>
    </row>
    <row r="5227" spans="77:77">
      <c r="BY5227" s="2"/>
    </row>
    <row r="5228" spans="77:77">
      <c r="BY5228" s="2"/>
    </row>
    <row r="5229" spans="77:77">
      <c r="BY5229" s="2"/>
    </row>
    <row r="5230" spans="77:77">
      <c r="BY5230" s="2"/>
    </row>
    <row r="5231" spans="77:77">
      <c r="BY5231" s="2"/>
    </row>
    <row r="5232" spans="77:77">
      <c r="BY5232" s="2"/>
    </row>
    <row r="5233" spans="77:77">
      <c r="BY5233" s="2"/>
    </row>
    <row r="5234" spans="77:77">
      <c r="BY5234" s="2"/>
    </row>
    <row r="5235" spans="77:77">
      <c r="BY5235" s="2"/>
    </row>
    <row r="5236" spans="77:77">
      <c r="BY5236" s="2"/>
    </row>
    <row r="5237" spans="77:77">
      <c r="BY5237" s="2"/>
    </row>
    <row r="5238" spans="77:77">
      <c r="BY5238" s="2"/>
    </row>
    <row r="5239" spans="77:77">
      <c r="BY5239" s="2"/>
    </row>
    <row r="5240" spans="77:77">
      <c r="BY5240" s="2"/>
    </row>
    <row r="5241" spans="77:77">
      <c r="BY5241" s="2"/>
    </row>
    <row r="5242" spans="77:77">
      <c r="BY5242" s="2"/>
    </row>
    <row r="5243" spans="77:77">
      <c r="BY5243" s="2"/>
    </row>
    <row r="5244" spans="77:77">
      <c r="BY5244" s="2"/>
    </row>
    <row r="5245" spans="77:77">
      <c r="BY5245" s="2"/>
    </row>
    <row r="5246" spans="77:77">
      <c r="BY5246" s="2"/>
    </row>
    <row r="5247" spans="77:77">
      <c r="BY5247" s="2"/>
    </row>
    <row r="5248" spans="77:77">
      <c r="BY5248" s="2"/>
    </row>
    <row r="5249" spans="77:77">
      <c r="BY5249" s="2"/>
    </row>
    <row r="5250" spans="77:77">
      <c r="BY5250" s="2"/>
    </row>
    <row r="5251" spans="77:77">
      <c r="BY5251" s="2"/>
    </row>
    <row r="5252" spans="77:77">
      <c r="BY5252" s="2"/>
    </row>
    <row r="5253" spans="77:77">
      <c r="BY5253" s="2"/>
    </row>
    <row r="5254" spans="77:77">
      <c r="BY5254" s="2"/>
    </row>
    <row r="5255" spans="77:77">
      <c r="BY5255" s="2"/>
    </row>
    <row r="5256" spans="77:77">
      <c r="BY5256" s="2"/>
    </row>
    <row r="5257" spans="77:77">
      <c r="BY5257" s="2"/>
    </row>
    <row r="5258" spans="77:77">
      <c r="BY5258" s="2"/>
    </row>
    <row r="5259" spans="77:77">
      <c r="BY5259" s="2"/>
    </row>
    <row r="5260" spans="77:77">
      <c r="BY5260" s="2"/>
    </row>
    <row r="5261" spans="77:77">
      <c r="BY5261" s="2"/>
    </row>
    <row r="5262" spans="77:77">
      <c r="BY5262" s="2"/>
    </row>
    <row r="5263" spans="77:77">
      <c r="BY5263" s="2"/>
    </row>
    <row r="5264" spans="77:77">
      <c r="BY5264" s="2"/>
    </row>
    <row r="5265" spans="77:77">
      <c r="BY5265" s="2"/>
    </row>
    <row r="5266" spans="77:77">
      <c r="BY5266" s="2"/>
    </row>
    <row r="5267" spans="77:77">
      <c r="BY5267" s="2"/>
    </row>
    <row r="5268" spans="77:77">
      <c r="BY5268" s="2"/>
    </row>
    <row r="5269" spans="77:77">
      <c r="BY5269" s="2"/>
    </row>
    <row r="5270" spans="77:77">
      <c r="BY5270" s="2"/>
    </row>
    <row r="5271" spans="77:77">
      <c r="BY5271" s="2"/>
    </row>
    <row r="5272" spans="77:77">
      <c r="BY5272" s="2"/>
    </row>
    <row r="5273" spans="77:77">
      <c r="BY5273" s="2"/>
    </row>
    <row r="5274" spans="77:77">
      <c r="BY5274" s="2"/>
    </row>
    <row r="5275" spans="77:77">
      <c r="BY5275" s="2"/>
    </row>
    <row r="5276" spans="77:77">
      <c r="BY5276" s="2"/>
    </row>
    <row r="5277" spans="77:77">
      <c r="BY5277" s="2"/>
    </row>
    <row r="5278" spans="77:77">
      <c r="BY5278" s="2"/>
    </row>
    <row r="5279" spans="77:77">
      <c r="BY5279" s="2"/>
    </row>
    <row r="5280" spans="77:77">
      <c r="BY5280" s="2"/>
    </row>
    <row r="5281" spans="77:77">
      <c r="BY5281" s="2"/>
    </row>
    <row r="5282" spans="77:77">
      <c r="BY5282" s="2"/>
    </row>
    <row r="5283" spans="77:77">
      <c r="BY5283" s="2"/>
    </row>
    <row r="5284" spans="77:77">
      <c r="BY5284" s="2"/>
    </row>
    <row r="5285" spans="77:77">
      <c r="BY5285" s="2"/>
    </row>
    <row r="5286" spans="77:77">
      <c r="BY5286" s="2"/>
    </row>
    <row r="5287" spans="77:77">
      <c r="BY5287" s="2"/>
    </row>
    <row r="5288" spans="77:77">
      <c r="BY5288" s="2"/>
    </row>
    <row r="5289" spans="77:77">
      <c r="BY5289" s="2"/>
    </row>
    <row r="5290" spans="77:77">
      <c r="BY5290" s="2"/>
    </row>
    <row r="5291" spans="77:77">
      <c r="BY5291" s="2"/>
    </row>
    <row r="5292" spans="77:77">
      <c r="BY5292" s="2"/>
    </row>
    <row r="5293" spans="77:77">
      <c r="BY5293" s="2"/>
    </row>
    <row r="5294" spans="77:77">
      <c r="BY5294" s="2"/>
    </row>
    <row r="5295" spans="77:77">
      <c r="BY5295" s="2"/>
    </row>
    <row r="5296" spans="77:77">
      <c r="BY5296" s="2"/>
    </row>
    <row r="5297" spans="77:77">
      <c r="BY5297" s="2"/>
    </row>
    <row r="5298" spans="77:77">
      <c r="BY5298" s="2"/>
    </row>
    <row r="5299" spans="77:77">
      <c r="BY5299" s="2"/>
    </row>
    <row r="5300" spans="77:77">
      <c r="BY5300" s="2"/>
    </row>
    <row r="5301" spans="77:77">
      <c r="BY5301" s="2"/>
    </row>
    <row r="5302" spans="77:77">
      <c r="BY5302" s="2"/>
    </row>
    <row r="5303" spans="77:77">
      <c r="BY5303" s="2"/>
    </row>
    <row r="5304" spans="77:77">
      <c r="BY5304" s="2"/>
    </row>
    <row r="5305" spans="77:77">
      <c r="BY5305" s="2"/>
    </row>
    <row r="5306" spans="77:77">
      <c r="BY5306" s="2"/>
    </row>
    <row r="5307" spans="77:77">
      <c r="BY5307" s="2"/>
    </row>
    <row r="5308" spans="77:77">
      <c r="BY5308" s="2"/>
    </row>
    <row r="5309" spans="77:77">
      <c r="BY5309" s="2"/>
    </row>
    <row r="5310" spans="77:77">
      <c r="BY5310" s="2"/>
    </row>
    <row r="5311" spans="77:77">
      <c r="BY5311" s="2"/>
    </row>
    <row r="5312" spans="77:77">
      <c r="BY5312" s="2"/>
    </row>
    <row r="5313" spans="77:77">
      <c r="BY5313" s="2"/>
    </row>
    <row r="5314" spans="77:77">
      <c r="BY5314" s="2"/>
    </row>
    <row r="5315" spans="77:77">
      <c r="BY5315" s="2"/>
    </row>
    <row r="5316" spans="77:77">
      <c r="BY5316" s="2"/>
    </row>
    <row r="5317" spans="77:77">
      <c r="BY5317" s="2"/>
    </row>
    <row r="5318" spans="77:77">
      <c r="BY5318" s="2"/>
    </row>
    <row r="5319" spans="77:77">
      <c r="BY5319" s="2"/>
    </row>
    <row r="5320" spans="77:77">
      <c r="BY5320" s="2"/>
    </row>
    <row r="5321" spans="77:77">
      <c r="BY5321" s="2"/>
    </row>
    <row r="5322" spans="77:77">
      <c r="BY5322" s="2"/>
    </row>
    <row r="5323" spans="77:77">
      <c r="BY5323" s="2"/>
    </row>
    <row r="5324" spans="77:77">
      <c r="BY5324" s="2"/>
    </row>
    <row r="5325" spans="77:77">
      <c r="BY5325" s="2"/>
    </row>
    <row r="5326" spans="77:77">
      <c r="BY5326" s="2"/>
    </row>
    <row r="5327" spans="77:77">
      <c r="BY5327" s="2"/>
    </row>
    <row r="5328" spans="77:77">
      <c r="BY5328" s="2"/>
    </row>
    <row r="5329" spans="77:77">
      <c r="BY5329" s="2"/>
    </row>
    <row r="5330" spans="77:77">
      <c r="BY5330" s="2"/>
    </row>
    <row r="5331" spans="77:77">
      <c r="BY5331" s="2"/>
    </row>
    <row r="5332" spans="77:77">
      <c r="BY5332" s="2"/>
    </row>
    <row r="5333" spans="77:77">
      <c r="BY5333" s="2"/>
    </row>
    <row r="5334" spans="77:77">
      <c r="BY5334" s="2"/>
    </row>
    <row r="5335" spans="77:77">
      <c r="BY5335" s="2"/>
    </row>
    <row r="5336" spans="77:77">
      <c r="BY5336" s="2"/>
    </row>
    <row r="5337" spans="77:77">
      <c r="BY5337" s="2"/>
    </row>
    <row r="5338" spans="77:77">
      <c r="BY5338" s="2"/>
    </row>
    <row r="5339" spans="77:77">
      <c r="BY5339" s="2"/>
    </row>
    <row r="5340" spans="77:77">
      <c r="BY5340" s="2"/>
    </row>
    <row r="5341" spans="77:77">
      <c r="BY5341" s="2"/>
    </row>
    <row r="5342" spans="77:77">
      <c r="BY5342" s="2"/>
    </row>
    <row r="5343" spans="77:77">
      <c r="BY5343" s="2"/>
    </row>
    <row r="5344" spans="77:77">
      <c r="BY5344" s="2"/>
    </row>
    <row r="5345" spans="77:77">
      <c r="BY5345" s="2"/>
    </row>
    <row r="5346" spans="77:77">
      <c r="BY5346" s="2"/>
    </row>
    <row r="5347" spans="77:77">
      <c r="BY5347" s="2"/>
    </row>
    <row r="5348" spans="77:77">
      <c r="BY5348" s="2"/>
    </row>
    <row r="5349" spans="77:77">
      <c r="BY5349" s="2"/>
    </row>
    <row r="5350" spans="77:77">
      <c r="BY5350" s="2"/>
    </row>
    <row r="5351" spans="77:77">
      <c r="BY5351" s="2"/>
    </row>
    <row r="5352" spans="77:77">
      <c r="BY5352" s="2"/>
    </row>
    <row r="5353" spans="77:77">
      <c r="BY5353" s="2"/>
    </row>
    <row r="5354" spans="77:77">
      <c r="BY5354" s="2"/>
    </row>
    <row r="5355" spans="77:77">
      <c r="BY5355" s="2"/>
    </row>
    <row r="5356" spans="77:77">
      <c r="BY5356" s="2"/>
    </row>
    <row r="5357" spans="77:77">
      <c r="BY5357" s="2"/>
    </row>
    <row r="5358" spans="77:77">
      <c r="BY5358" s="2"/>
    </row>
    <row r="5359" spans="77:77">
      <c r="BY5359" s="2"/>
    </row>
    <row r="5360" spans="77:77">
      <c r="BY5360" s="2"/>
    </row>
    <row r="5361" spans="77:77">
      <c r="BY5361" s="2"/>
    </row>
    <row r="5362" spans="77:77">
      <c r="BY5362" s="2"/>
    </row>
    <row r="5363" spans="77:77">
      <c r="BY5363" s="2"/>
    </row>
    <row r="5364" spans="77:77">
      <c r="BY5364" s="2"/>
    </row>
    <row r="5365" spans="77:77">
      <c r="BY5365" s="2"/>
    </row>
    <row r="5366" spans="77:77">
      <c r="BY5366" s="2"/>
    </row>
    <row r="5367" spans="77:77">
      <c r="BY5367" s="2"/>
    </row>
    <row r="5368" spans="77:77">
      <c r="BY5368" s="2"/>
    </row>
    <row r="5369" spans="77:77">
      <c r="BY5369" s="2"/>
    </row>
    <row r="5370" spans="77:77">
      <c r="BY5370" s="2"/>
    </row>
    <row r="5371" spans="77:77">
      <c r="BY5371" s="2"/>
    </row>
    <row r="5372" spans="77:77">
      <c r="BY5372" s="2"/>
    </row>
    <row r="5373" spans="77:77">
      <c r="BY5373" s="2"/>
    </row>
    <row r="5374" spans="77:77">
      <c r="BY5374" s="2"/>
    </row>
    <row r="5375" spans="77:77">
      <c r="BY5375" s="2"/>
    </row>
    <row r="5376" spans="77:77">
      <c r="BY5376" s="2"/>
    </row>
    <row r="5377" spans="77:77">
      <c r="BY5377" s="2"/>
    </row>
    <row r="5378" spans="77:77">
      <c r="BY5378" s="2"/>
    </row>
    <row r="5379" spans="77:77">
      <c r="BY5379" s="2"/>
    </row>
    <row r="5380" spans="77:77">
      <c r="BY5380" s="2"/>
    </row>
    <row r="5381" spans="77:77">
      <c r="BY5381" s="2"/>
    </row>
    <row r="5382" spans="77:77">
      <c r="BY5382" s="2"/>
    </row>
    <row r="5383" spans="77:77">
      <c r="BY5383" s="2"/>
    </row>
    <row r="5384" spans="77:77">
      <c r="BY5384" s="2"/>
    </row>
    <row r="5385" spans="77:77">
      <c r="BY5385" s="2"/>
    </row>
    <row r="5386" spans="77:77">
      <c r="BY5386" s="2"/>
    </row>
    <row r="5387" spans="77:77">
      <c r="BY5387" s="2"/>
    </row>
    <row r="5388" spans="77:77">
      <c r="BY5388" s="2"/>
    </row>
    <row r="5389" spans="77:77">
      <c r="BY5389" s="2"/>
    </row>
    <row r="5390" spans="77:77">
      <c r="BY5390" s="2"/>
    </row>
    <row r="5391" spans="77:77">
      <c r="BY5391" s="2"/>
    </row>
    <row r="5392" spans="77:77">
      <c r="BY5392" s="2"/>
    </row>
    <row r="5393" spans="77:77">
      <c r="BY5393" s="2"/>
    </row>
    <row r="5394" spans="77:77">
      <c r="BY5394" s="2"/>
    </row>
    <row r="5395" spans="77:77">
      <c r="BY5395" s="2"/>
    </row>
    <row r="5396" spans="77:77">
      <c r="BY5396" s="2"/>
    </row>
    <row r="5397" spans="77:77">
      <c r="BY5397" s="2"/>
    </row>
    <row r="5398" spans="77:77">
      <c r="BY5398" s="2"/>
    </row>
    <row r="5399" spans="77:77">
      <c r="BY5399" s="2"/>
    </row>
    <row r="5400" spans="77:77">
      <c r="BY5400" s="2"/>
    </row>
    <row r="5401" spans="77:77">
      <c r="BY5401" s="2"/>
    </row>
    <row r="5402" spans="77:77">
      <c r="BY5402" s="2"/>
    </row>
    <row r="5403" spans="77:77">
      <c r="BY5403" s="2"/>
    </row>
    <row r="5404" spans="77:77">
      <c r="BY5404" s="2"/>
    </row>
    <row r="5405" spans="77:77">
      <c r="BY5405" s="2"/>
    </row>
    <row r="5406" spans="77:77">
      <c r="BY5406" s="2"/>
    </row>
    <row r="5407" spans="77:77">
      <c r="BY5407" s="2"/>
    </row>
    <row r="5408" spans="77:77">
      <c r="BY5408" s="2"/>
    </row>
    <row r="5409" spans="77:77">
      <c r="BY5409" s="2"/>
    </row>
    <row r="5410" spans="77:77">
      <c r="BY5410" s="2"/>
    </row>
    <row r="5411" spans="77:77">
      <c r="BY5411" s="2"/>
    </row>
    <row r="5412" spans="77:77">
      <c r="BY5412" s="2"/>
    </row>
    <row r="5413" spans="77:77">
      <c r="BY5413" s="2"/>
    </row>
    <row r="5414" spans="77:77">
      <c r="BY5414" s="2"/>
    </row>
    <row r="5415" spans="77:77">
      <c r="BY5415" s="2"/>
    </row>
    <row r="5416" spans="77:77">
      <c r="BY5416" s="2"/>
    </row>
    <row r="5417" spans="77:77">
      <c r="BY5417" s="2"/>
    </row>
    <row r="5418" spans="77:77">
      <c r="BY5418" s="2"/>
    </row>
    <row r="5419" spans="77:77">
      <c r="BY5419" s="2"/>
    </row>
    <row r="5420" spans="77:77">
      <c r="BY5420" s="2"/>
    </row>
    <row r="5421" spans="77:77">
      <c r="BY5421" s="2"/>
    </row>
    <row r="5422" spans="77:77">
      <c r="BY5422" s="2"/>
    </row>
    <row r="5423" spans="77:77">
      <c r="BY5423" s="2"/>
    </row>
    <row r="5424" spans="77:77">
      <c r="BY5424" s="2"/>
    </row>
    <row r="5425" spans="77:77">
      <c r="BY5425" s="2"/>
    </row>
    <row r="5426" spans="77:77">
      <c r="BY5426" s="2"/>
    </row>
    <row r="5427" spans="77:77">
      <c r="BY5427" s="2"/>
    </row>
    <row r="5428" spans="77:77">
      <c r="BY5428" s="2"/>
    </row>
    <row r="5429" spans="77:77">
      <c r="BY5429" s="2"/>
    </row>
    <row r="5430" spans="77:77">
      <c r="BY5430" s="2"/>
    </row>
    <row r="5431" spans="77:77">
      <c r="BY5431" s="2"/>
    </row>
    <row r="5432" spans="77:77">
      <c r="BY5432" s="2"/>
    </row>
    <row r="5433" spans="77:77">
      <c r="BY5433" s="2"/>
    </row>
    <row r="5434" spans="77:77">
      <c r="BY5434" s="2"/>
    </row>
    <row r="5435" spans="77:77">
      <c r="BY5435" s="2"/>
    </row>
    <row r="5436" spans="77:77">
      <c r="BY5436" s="2"/>
    </row>
    <row r="5437" spans="77:77">
      <c r="BY5437" s="2"/>
    </row>
    <row r="5438" spans="77:77">
      <c r="BY5438" s="2"/>
    </row>
    <row r="5439" spans="77:77">
      <c r="BY5439" s="2"/>
    </row>
    <row r="5440" spans="77:77">
      <c r="BY5440" s="2"/>
    </row>
    <row r="5441" spans="77:77">
      <c r="BY5441" s="2"/>
    </row>
    <row r="5442" spans="77:77">
      <c r="BY5442" s="2"/>
    </row>
    <row r="5443" spans="77:77">
      <c r="BY5443" s="2"/>
    </row>
    <row r="5444" spans="77:77">
      <c r="BY5444" s="2"/>
    </row>
    <row r="5445" spans="77:77">
      <c r="BY5445" s="2"/>
    </row>
    <row r="5446" spans="77:77">
      <c r="BY5446" s="2"/>
    </row>
    <row r="5447" spans="77:77">
      <c r="BY5447" s="2"/>
    </row>
    <row r="5448" spans="77:77">
      <c r="BY5448" s="2"/>
    </row>
    <row r="5449" spans="77:77">
      <c r="BY5449" s="2"/>
    </row>
    <row r="5450" spans="77:77">
      <c r="BY5450" s="2"/>
    </row>
    <row r="5451" spans="77:77">
      <c r="BY5451" s="2"/>
    </row>
    <row r="5452" spans="77:77">
      <c r="BY5452" s="2"/>
    </row>
    <row r="5453" spans="77:77">
      <c r="BY5453" s="2"/>
    </row>
    <row r="5454" spans="77:77">
      <c r="BY5454" s="2"/>
    </row>
    <row r="5455" spans="77:77">
      <c r="BY5455" s="2"/>
    </row>
    <row r="5456" spans="77:77">
      <c r="BY5456" s="2"/>
    </row>
    <row r="5457" spans="77:77">
      <c r="BY5457" s="2"/>
    </row>
    <row r="5458" spans="77:77">
      <c r="BY5458" s="2"/>
    </row>
    <row r="5459" spans="77:77">
      <c r="BY5459" s="2"/>
    </row>
    <row r="5460" spans="77:77">
      <c r="BY5460" s="2"/>
    </row>
    <row r="5461" spans="77:77">
      <c r="BY5461" s="2"/>
    </row>
    <row r="5462" spans="77:77">
      <c r="BY5462" s="2"/>
    </row>
    <row r="5463" spans="77:77">
      <c r="BY5463" s="2"/>
    </row>
    <row r="5464" spans="77:77">
      <c r="BY5464" s="2"/>
    </row>
    <row r="5465" spans="77:77">
      <c r="BY5465" s="2"/>
    </row>
    <row r="5466" spans="77:77">
      <c r="BY5466" s="2"/>
    </row>
    <row r="5467" spans="77:77">
      <c r="BY5467" s="2"/>
    </row>
    <row r="5468" spans="77:77">
      <c r="BY5468" s="2"/>
    </row>
    <row r="5469" spans="77:77">
      <c r="BY5469" s="2"/>
    </row>
    <row r="5470" spans="77:77">
      <c r="BY5470" s="2"/>
    </row>
    <row r="5471" spans="77:77">
      <c r="BY5471" s="2"/>
    </row>
    <row r="5472" spans="77:77">
      <c r="BY5472" s="2"/>
    </row>
    <row r="5473" spans="77:77">
      <c r="BY5473" s="2"/>
    </row>
    <row r="5474" spans="77:77">
      <c r="BY5474" s="2"/>
    </row>
    <row r="5475" spans="77:77">
      <c r="BY5475" s="2"/>
    </row>
    <row r="5476" spans="77:77">
      <c r="BY5476" s="2"/>
    </row>
    <row r="5477" spans="77:77">
      <c r="BY5477" s="2"/>
    </row>
    <row r="5478" spans="77:77">
      <c r="BY5478" s="2"/>
    </row>
    <row r="5479" spans="77:77">
      <c r="BY5479" s="2"/>
    </row>
    <row r="5480" spans="77:77">
      <c r="BY5480" s="2"/>
    </row>
    <row r="5481" spans="77:77">
      <c r="BY5481" s="2"/>
    </row>
    <row r="5482" spans="77:77">
      <c r="BY5482" s="2"/>
    </row>
    <row r="5483" spans="77:77">
      <c r="BY5483" s="2"/>
    </row>
    <row r="5484" spans="77:77">
      <c r="BY5484" s="2"/>
    </row>
    <row r="5485" spans="77:77">
      <c r="BY5485" s="2"/>
    </row>
    <row r="5486" spans="77:77">
      <c r="BY5486" s="2"/>
    </row>
    <row r="5487" spans="77:77">
      <c r="BY5487" s="2"/>
    </row>
    <row r="5488" spans="77:77">
      <c r="BY5488" s="2"/>
    </row>
    <row r="5489" spans="77:77">
      <c r="BY5489" s="2"/>
    </row>
    <row r="5490" spans="77:77">
      <c r="BY5490" s="2"/>
    </row>
    <row r="5491" spans="77:77">
      <c r="BY5491" s="2"/>
    </row>
    <row r="5492" spans="77:77">
      <c r="BY5492" s="2"/>
    </row>
    <row r="5493" spans="77:77">
      <c r="BY5493" s="2"/>
    </row>
    <row r="5494" spans="77:77">
      <c r="BY5494" s="2"/>
    </row>
    <row r="5495" spans="77:77">
      <c r="BY5495" s="2"/>
    </row>
    <row r="5496" spans="77:77">
      <c r="BY5496" s="2"/>
    </row>
    <row r="5497" spans="77:77">
      <c r="BY5497" s="2"/>
    </row>
    <row r="5498" spans="77:77">
      <c r="BY5498" s="2"/>
    </row>
    <row r="5499" spans="77:77">
      <c r="BY5499" s="2"/>
    </row>
    <row r="5500" spans="77:77">
      <c r="BY5500" s="2"/>
    </row>
    <row r="5501" spans="77:77">
      <c r="BY5501" s="2"/>
    </row>
    <row r="5502" spans="77:77">
      <c r="BY5502" s="2"/>
    </row>
    <row r="5503" spans="77:77">
      <c r="BY5503" s="2"/>
    </row>
    <row r="5504" spans="77:77">
      <c r="BY5504" s="2"/>
    </row>
    <row r="5505" spans="77:77">
      <c r="BY5505" s="2"/>
    </row>
    <row r="5506" spans="77:77">
      <c r="BY5506" s="2"/>
    </row>
    <row r="5507" spans="77:77">
      <c r="BY5507" s="2"/>
    </row>
    <row r="5508" spans="77:77">
      <c r="BY5508" s="2"/>
    </row>
    <row r="5509" spans="77:77">
      <c r="BY5509" s="2"/>
    </row>
    <row r="5510" spans="77:77">
      <c r="BY5510" s="2"/>
    </row>
    <row r="5511" spans="77:77">
      <c r="BY5511" s="2"/>
    </row>
    <row r="5512" spans="77:77">
      <c r="BY5512" s="2"/>
    </row>
    <row r="5513" spans="77:77">
      <c r="BY5513" s="2"/>
    </row>
    <row r="5514" spans="77:77">
      <c r="BY5514" s="2"/>
    </row>
    <row r="5515" spans="77:77">
      <c r="BY5515" s="2"/>
    </row>
    <row r="5516" spans="77:77">
      <c r="BY5516" s="2"/>
    </row>
    <row r="5517" spans="77:77">
      <c r="BY5517" s="2"/>
    </row>
    <row r="5518" spans="77:77">
      <c r="BY5518" s="2"/>
    </row>
    <row r="5519" spans="77:77">
      <c r="BY5519" s="2"/>
    </row>
    <row r="5520" spans="77:77">
      <c r="BY5520" s="2"/>
    </row>
    <row r="5521" spans="77:77">
      <c r="BY5521" s="2"/>
    </row>
    <row r="5522" spans="77:77">
      <c r="BY5522" s="2"/>
    </row>
    <row r="5523" spans="77:77">
      <c r="BY5523" s="2"/>
    </row>
    <row r="5524" spans="77:77">
      <c r="BY5524" s="2"/>
    </row>
    <row r="5525" spans="77:77">
      <c r="BY5525" s="2"/>
    </row>
    <row r="5526" spans="77:77">
      <c r="BY5526" s="2"/>
    </row>
    <row r="5527" spans="77:77">
      <c r="BY5527" s="2"/>
    </row>
    <row r="5528" spans="77:77">
      <c r="BY5528" s="2"/>
    </row>
    <row r="5529" spans="77:77">
      <c r="BY5529" s="2"/>
    </row>
    <row r="5530" spans="77:77">
      <c r="BY5530" s="2"/>
    </row>
    <row r="5531" spans="77:77">
      <c r="BY5531" s="2"/>
    </row>
    <row r="5532" spans="77:77">
      <c r="BY5532" s="2"/>
    </row>
    <row r="5533" spans="77:77">
      <c r="BY5533" s="2"/>
    </row>
    <row r="5534" spans="77:77">
      <c r="BY5534" s="2"/>
    </row>
    <row r="5535" spans="77:77">
      <c r="BY5535" s="2"/>
    </row>
    <row r="5536" spans="77:77">
      <c r="BY5536" s="2"/>
    </row>
    <row r="5537" spans="77:77">
      <c r="BY5537" s="2"/>
    </row>
    <row r="5538" spans="77:77">
      <c r="BY5538" s="2"/>
    </row>
    <row r="5539" spans="77:77">
      <c r="BY5539" s="2"/>
    </row>
    <row r="5540" spans="77:77">
      <c r="BY5540" s="2"/>
    </row>
    <row r="5541" spans="77:77">
      <c r="BY5541" s="2"/>
    </row>
    <row r="5542" spans="77:77">
      <c r="BY5542" s="2"/>
    </row>
    <row r="5543" spans="77:77">
      <c r="BY5543" s="2"/>
    </row>
    <row r="5544" spans="77:77">
      <c r="BY5544" s="2"/>
    </row>
    <row r="5545" spans="77:77">
      <c r="BY5545" s="2"/>
    </row>
    <row r="5546" spans="77:77">
      <c r="BY5546" s="2"/>
    </row>
    <row r="5547" spans="77:77">
      <c r="BY5547" s="2"/>
    </row>
    <row r="5548" spans="77:77">
      <c r="BY5548" s="2"/>
    </row>
    <row r="5549" spans="77:77">
      <c r="BY5549" s="2"/>
    </row>
    <row r="5550" spans="77:77">
      <c r="BY5550" s="2"/>
    </row>
    <row r="5551" spans="77:77">
      <c r="BY5551" s="2"/>
    </row>
    <row r="5552" spans="77:77">
      <c r="BY5552" s="2"/>
    </row>
    <row r="5553" spans="77:77">
      <c r="BY5553" s="2"/>
    </row>
    <row r="5554" spans="77:77">
      <c r="BY5554" s="2"/>
    </row>
    <row r="5555" spans="77:77">
      <c r="BY5555" s="2"/>
    </row>
    <row r="5556" spans="77:77">
      <c r="BY5556" s="2"/>
    </row>
    <row r="5557" spans="77:77">
      <c r="BY5557" s="2"/>
    </row>
    <row r="5558" spans="77:77">
      <c r="BY5558" s="2"/>
    </row>
    <row r="5559" spans="77:77">
      <c r="BY5559" s="2"/>
    </row>
    <row r="5560" spans="77:77">
      <c r="BY5560" s="2"/>
    </row>
    <row r="5561" spans="77:77">
      <c r="BY5561" s="2"/>
    </row>
    <row r="5562" spans="77:77">
      <c r="BY5562" s="2"/>
    </row>
    <row r="5563" spans="77:77">
      <c r="BY5563" s="2"/>
    </row>
    <row r="5564" spans="77:77">
      <c r="BY5564" s="2"/>
    </row>
    <row r="5565" spans="77:77">
      <c r="BY5565" s="2"/>
    </row>
    <row r="5566" spans="77:77">
      <c r="BY5566" s="2"/>
    </row>
    <row r="5567" spans="77:77">
      <c r="BY5567" s="2"/>
    </row>
    <row r="5568" spans="77:77">
      <c r="BY5568" s="2"/>
    </row>
    <row r="5569" spans="77:77">
      <c r="BY5569" s="2"/>
    </row>
    <row r="5570" spans="77:77">
      <c r="BY5570" s="2"/>
    </row>
    <row r="5571" spans="77:77">
      <c r="BY5571" s="2"/>
    </row>
    <row r="5572" spans="77:77">
      <c r="BY5572" s="2"/>
    </row>
    <row r="5573" spans="77:77">
      <c r="BY5573" s="2"/>
    </row>
    <row r="5574" spans="77:77">
      <c r="BY5574" s="2"/>
    </row>
    <row r="5575" spans="77:77">
      <c r="BY5575" s="2"/>
    </row>
    <row r="5576" spans="77:77">
      <c r="BY5576" s="2"/>
    </row>
    <row r="5577" spans="77:77">
      <c r="BY5577" s="2"/>
    </row>
    <row r="5578" spans="77:77">
      <c r="BY5578" s="2"/>
    </row>
    <row r="5579" spans="77:77">
      <c r="BY5579" s="2"/>
    </row>
    <row r="5580" spans="77:77">
      <c r="BY5580" s="2"/>
    </row>
    <row r="5581" spans="77:77">
      <c r="BY5581" s="2"/>
    </row>
    <row r="5582" spans="77:77">
      <c r="BY5582" s="2"/>
    </row>
    <row r="5583" spans="77:77">
      <c r="BY5583" s="2"/>
    </row>
    <row r="5584" spans="77:77">
      <c r="BY5584" s="2"/>
    </row>
    <row r="5585" spans="77:77">
      <c r="BY5585" s="2"/>
    </row>
    <row r="5586" spans="77:77">
      <c r="BY5586" s="2"/>
    </row>
    <row r="5587" spans="77:77">
      <c r="BY5587" s="2"/>
    </row>
    <row r="5588" spans="77:77">
      <c r="BY5588" s="2"/>
    </row>
    <row r="5589" spans="77:77">
      <c r="BY5589" s="2"/>
    </row>
    <row r="5590" spans="77:77">
      <c r="BY5590" s="2"/>
    </row>
    <row r="5591" spans="77:77">
      <c r="BY5591" s="2"/>
    </row>
    <row r="5592" spans="77:77">
      <c r="BY5592" s="2"/>
    </row>
    <row r="5593" spans="77:77">
      <c r="BY5593" s="2"/>
    </row>
    <row r="5594" spans="77:77">
      <c r="BY5594" s="2"/>
    </row>
    <row r="5595" spans="77:77">
      <c r="BY5595" s="2"/>
    </row>
    <row r="5596" spans="77:77">
      <c r="BY5596" s="2"/>
    </row>
    <row r="5597" spans="77:77">
      <c r="BY5597" s="2"/>
    </row>
    <row r="5598" spans="77:77">
      <c r="BY5598" s="2"/>
    </row>
    <row r="5599" spans="77:77">
      <c r="BY5599" s="2"/>
    </row>
    <row r="5600" spans="77:77">
      <c r="BY5600" s="2"/>
    </row>
    <row r="5601" spans="77:77">
      <c r="BY5601" s="2"/>
    </row>
    <row r="5602" spans="77:77">
      <c r="BY5602" s="2"/>
    </row>
    <row r="5603" spans="77:77">
      <c r="BY5603" s="2"/>
    </row>
    <row r="5604" spans="77:77">
      <c r="BY5604" s="2"/>
    </row>
    <row r="5605" spans="77:77">
      <c r="BY5605" s="2"/>
    </row>
    <row r="5606" spans="77:77">
      <c r="BY5606" s="2"/>
    </row>
    <row r="5607" spans="77:77">
      <c r="BY5607" s="2"/>
    </row>
    <row r="5608" spans="77:77">
      <c r="BY5608" s="2"/>
    </row>
    <row r="5609" spans="77:77">
      <c r="BY5609" s="2"/>
    </row>
    <row r="5610" spans="77:77">
      <c r="BY5610" s="2"/>
    </row>
    <row r="5611" spans="77:77">
      <c r="BY5611" s="2"/>
    </row>
    <row r="5612" spans="77:77">
      <c r="BY5612" s="2"/>
    </row>
    <row r="5613" spans="77:77">
      <c r="BY5613" s="2"/>
    </row>
    <row r="5614" spans="77:77">
      <c r="BY5614" s="2"/>
    </row>
    <row r="5615" spans="77:77">
      <c r="BY5615" s="2"/>
    </row>
    <row r="5616" spans="77:77">
      <c r="BY5616" s="2"/>
    </row>
    <row r="5617" spans="77:77">
      <c r="BY5617" s="2"/>
    </row>
    <row r="5618" spans="77:77">
      <c r="BY5618" s="2"/>
    </row>
    <row r="5619" spans="77:77">
      <c r="BY5619" s="2"/>
    </row>
    <row r="5620" spans="77:77">
      <c r="BY5620" s="2"/>
    </row>
    <row r="5621" spans="77:77">
      <c r="BY5621" s="2"/>
    </row>
    <row r="5622" spans="77:77">
      <c r="BY5622" s="2"/>
    </row>
    <row r="5623" spans="77:77">
      <c r="BY5623" s="2"/>
    </row>
    <row r="5624" spans="77:77">
      <c r="BY5624" s="2"/>
    </row>
    <row r="5625" spans="77:77">
      <c r="BY5625" s="2"/>
    </row>
    <row r="5626" spans="77:77">
      <c r="BY5626" s="2"/>
    </row>
    <row r="5627" spans="77:77">
      <c r="BY5627" s="2"/>
    </row>
    <row r="5628" spans="77:77">
      <c r="BY5628" s="2"/>
    </row>
    <row r="5629" spans="77:77">
      <c r="BY5629" s="2"/>
    </row>
    <row r="5630" spans="77:77">
      <c r="BY5630" s="2"/>
    </row>
    <row r="5631" spans="77:77">
      <c r="BY5631" s="2"/>
    </row>
    <row r="5632" spans="77:77">
      <c r="BY5632" s="2"/>
    </row>
    <row r="5633" spans="77:77">
      <c r="BY5633" s="2"/>
    </row>
    <row r="5634" spans="77:77">
      <c r="BY5634" s="2"/>
    </row>
    <row r="5635" spans="77:77">
      <c r="BY5635" s="2"/>
    </row>
    <row r="5636" spans="77:77">
      <c r="BY5636" s="2"/>
    </row>
    <row r="5637" spans="77:77">
      <c r="BY5637" s="2"/>
    </row>
    <row r="5638" spans="77:77">
      <c r="BY5638" s="2"/>
    </row>
    <row r="5639" spans="77:77">
      <c r="BY5639" s="2"/>
    </row>
    <row r="5640" spans="77:77">
      <c r="BY5640" s="2"/>
    </row>
    <row r="5641" spans="77:77">
      <c r="BY5641" s="2"/>
    </row>
    <row r="5642" spans="77:77">
      <c r="BY5642" s="2"/>
    </row>
    <row r="5643" spans="77:77">
      <c r="BY5643" s="2"/>
    </row>
    <row r="5644" spans="77:77">
      <c r="BY5644" s="2"/>
    </row>
    <row r="5645" spans="77:77">
      <c r="BY5645" s="2"/>
    </row>
    <row r="5646" spans="77:77">
      <c r="BY5646" s="2"/>
    </row>
    <row r="5647" spans="77:77">
      <c r="BY5647" s="2"/>
    </row>
    <row r="5648" spans="77:77">
      <c r="BY5648" s="2"/>
    </row>
    <row r="5649" spans="77:77">
      <c r="BY5649" s="2"/>
    </row>
    <row r="5650" spans="77:77">
      <c r="BY5650" s="2"/>
    </row>
    <row r="5651" spans="77:77">
      <c r="BY5651" s="2"/>
    </row>
    <row r="5652" spans="77:77">
      <c r="BY5652" s="2"/>
    </row>
    <row r="5653" spans="77:77">
      <c r="BY5653" s="2"/>
    </row>
    <row r="5654" spans="77:77">
      <c r="BY5654" s="2"/>
    </row>
    <row r="5655" spans="77:77">
      <c r="BY5655" s="2"/>
    </row>
    <row r="5656" spans="77:77">
      <c r="BY5656" s="2"/>
    </row>
    <row r="5657" spans="77:77">
      <c r="BY5657" s="2"/>
    </row>
    <row r="5658" spans="77:77">
      <c r="BY5658" s="2"/>
    </row>
    <row r="5659" spans="77:77">
      <c r="BY5659" s="2"/>
    </row>
    <row r="5660" spans="77:77">
      <c r="BY5660" s="2"/>
    </row>
    <row r="5661" spans="77:77">
      <c r="BY5661" s="2"/>
    </row>
    <row r="5662" spans="77:77">
      <c r="BY5662" s="2"/>
    </row>
    <row r="5663" spans="77:77">
      <c r="BY5663" s="2"/>
    </row>
    <row r="5664" spans="77:77">
      <c r="BY5664" s="2"/>
    </row>
    <row r="5665" spans="77:77">
      <c r="BY5665" s="2"/>
    </row>
    <row r="5666" spans="77:77">
      <c r="BY5666" s="2"/>
    </row>
    <row r="5667" spans="77:77">
      <c r="BY5667" s="2"/>
    </row>
    <row r="5668" spans="77:77">
      <c r="BY5668" s="2"/>
    </row>
    <row r="5669" spans="77:77">
      <c r="BY5669" s="2"/>
    </row>
    <row r="5670" spans="77:77">
      <c r="BY5670" s="2"/>
    </row>
    <row r="5671" spans="77:77">
      <c r="BY5671" s="2"/>
    </row>
    <row r="5672" spans="77:77">
      <c r="BY5672" s="2"/>
    </row>
    <row r="5673" spans="77:77">
      <c r="BY5673" s="2"/>
    </row>
    <row r="5674" spans="77:77">
      <c r="BY5674" s="2"/>
    </row>
    <row r="5675" spans="77:77">
      <c r="BY5675" s="2"/>
    </row>
    <row r="5676" spans="77:77">
      <c r="BY5676" s="2"/>
    </row>
    <row r="5677" spans="77:77">
      <c r="BY5677" s="2"/>
    </row>
    <row r="5678" spans="77:77">
      <c r="BY5678" s="2"/>
    </row>
    <row r="5679" spans="77:77">
      <c r="BY5679" s="2"/>
    </row>
    <row r="5680" spans="77:77">
      <c r="BY5680" s="2"/>
    </row>
    <row r="5681" spans="77:77">
      <c r="BY5681" s="2"/>
    </row>
    <row r="5682" spans="77:77">
      <c r="BY5682" s="2"/>
    </row>
    <row r="5683" spans="77:77">
      <c r="BY5683" s="2"/>
    </row>
    <row r="5684" spans="77:77">
      <c r="BY5684" s="2"/>
    </row>
    <row r="5685" spans="77:77">
      <c r="BY5685" s="2"/>
    </row>
    <row r="5686" spans="77:77">
      <c r="BY5686" s="2"/>
    </row>
    <row r="5687" spans="77:77">
      <c r="BY5687" s="2"/>
    </row>
    <row r="5688" spans="77:77">
      <c r="BY5688" s="2"/>
    </row>
    <row r="5689" spans="77:77">
      <c r="BY5689" s="2"/>
    </row>
    <row r="5690" spans="77:77">
      <c r="BY5690" s="2"/>
    </row>
    <row r="5691" spans="77:77">
      <c r="BY5691" s="2"/>
    </row>
    <row r="5692" spans="77:77">
      <c r="BY5692" s="2"/>
    </row>
    <row r="5693" spans="77:77">
      <c r="BY5693" s="2"/>
    </row>
    <row r="5694" spans="77:77">
      <c r="BY5694" s="2"/>
    </row>
    <row r="5695" spans="77:77">
      <c r="BY5695" s="2"/>
    </row>
    <row r="5696" spans="77:77">
      <c r="BY5696" s="2"/>
    </row>
    <row r="5697" spans="77:77">
      <c r="BY5697" s="2"/>
    </row>
    <row r="5698" spans="77:77">
      <c r="BY5698" s="2"/>
    </row>
    <row r="5699" spans="77:77">
      <c r="BY5699" s="2"/>
    </row>
    <row r="5700" spans="77:77">
      <c r="BY5700" s="2"/>
    </row>
    <row r="5701" spans="77:77">
      <c r="BY5701" s="2"/>
    </row>
    <row r="5702" spans="77:77">
      <c r="BY5702" s="2"/>
    </row>
    <row r="5703" spans="77:77">
      <c r="BY5703" s="2"/>
    </row>
    <row r="5704" spans="77:77">
      <c r="BY5704" s="2"/>
    </row>
    <row r="5705" spans="77:77">
      <c r="BY5705" s="2"/>
    </row>
    <row r="5706" spans="77:77">
      <c r="BY5706" s="2"/>
    </row>
    <row r="5707" spans="77:77">
      <c r="BY5707" s="2"/>
    </row>
    <row r="5708" spans="77:77">
      <c r="BY5708" s="2"/>
    </row>
    <row r="5709" spans="77:77">
      <c r="BY5709" s="2"/>
    </row>
    <row r="5710" spans="77:77">
      <c r="BY5710" s="2"/>
    </row>
    <row r="5711" spans="77:77">
      <c r="BY5711" s="2"/>
    </row>
    <row r="5712" spans="77:77">
      <c r="BY5712" s="2"/>
    </row>
    <row r="5713" spans="77:77">
      <c r="BY5713" s="2"/>
    </row>
    <row r="5714" spans="77:77">
      <c r="BY5714" s="2"/>
    </row>
    <row r="5715" spans="77:77">
      <c r="BY5715" s="2"/>
    </row>
    <row r="5716" spans="77:77">
      <c r="BY5716" s="2"/>
    </row>
    <row r="5717" spans="77:77">
      <c r="BY5717" s="2"/>
    </row>
    <row r="5718" spans="77:77">
      <c r="BY5718" s="2"/>
    </row>
    <row r="5719" spans="77:77">
      <c r="BY5719" s="2"/>
    </row>
    <row r="5720" spans="77:77">
      <c r="BY5720" s="2"/>
    </row>
    <row r="5721" spans="77:77">
      <c r="BY5721" s="2"/>
    </row>
    <row r="5722" spans="77:77">
      <c r="BY5722" s="2"/>
    </row>
    <row r="5723" spans="77:77">
      <c r="BY5723" s="2"/>
    </row>
    <row r="5724" spans="77:77">
      <c r="BY5724" s="2"/>
    </row>
    <row r="5725" spans="77:77">
      <c r="BY5725" s="2"/>
    </row>
    <row r="5726" spans="77:77">
      <c r="BY5726" s="2"/>
    </row>
    <row r="5727" spans="77:77">
      <c r="BY5727" s="2"/>
    </row>
    <row r="5728" spans="77:77">
      <c r="BY5728" s="2"/>
    </row>
    <row r="5729" spans="77:77">
      <c r="BY5729" s="2"/>
    </row>
    <row r="5730" spans="77:77">
      <c r="BY5730" s="2"/>
    </row>
    <row r="5731" spans="77:77">
      <c r="BY5731" s="2"/>
    </row>
    <row r="5732" spans="77:77">
      <c r="BY5732" s="2"/>
    </row>
    <row r="5733" spans="77:77">
      <c r="BY5733" s="2"/>
    </row>
    <row r="5734" spans="77:77">
      <c r="BY5734" s="2"/>
    </row>
    <row r="5735" spans="77:77">
      <c r="BY5735" s="2"/>
    </row>
    <row r="5736" spans="77:77">
      <c r="BY5736" s="2"/>
    </row>
    <row r="5737" spans="77:77">
      <c r="BY5737" s="2"/>
    </row>
    <row r="5738" spans="77:77">
      <c r="BY5738" s="2"/>
    </row>
    <row r="5739" spans="77:77">
      <c r="BY5739" s="2"/>
    </row>
    <row r="5740" spans="77:77">
      <c r="BY5740" s="2"/>
    </row>
    <row r="5741" spans="77:77">
      <c r="BY5741" s="2"/>
    </row>
    <row r="5742" spans="77:77">
      <c r="BY5742" s="2"/>
    </row>
    <row r="5743" spans="77:77">
      <c r="BY5743" s="2"/>
    </row>
    <row r="5744" spans="77:77">
      <c r="BY5744" s="2"/>
    </row>
    <row r="5745" spans="77:77">
      <c r="BY5745" s="2"/>
    </row>
    <row r="5746" spans="77:77">
      <c r="BY5746" s="2"/>
    </row>
    <row r="5747" spans="77:77">
      <c r="BY5747" s="2"/>
    </row>
    <row r="5748" spans="77:77">
      <c r="BY5748" s="2"/>
    </row>
    <row r="5749" spans="77:77">
      <c r="BY5749" s="2"/>
    </row>
    <row r="5750" spans="77:77">
      <c r="BY5750" s="2"/>
    </row>
    <row r="5751" spans="77:77">
      <c r="BY5751" s="2"/>
    </row>
    <row r="5752" spans="77:77">
      <c r="BY5752" s="2"/>
    </row>
    <row r="5753" spans="77:77">
      <c r="BY5753" s="2"/>
    </row>
    <row r="5754" spans="77:77">
      <c r="BY5754" s="2"/>
    </row>
    <row r="5755" spans="77:77">
      <c r="BY5755" s="2"/>
    </row>
    <row r="5756" spans="77:77">
      <c r="BY5756" s="2"/>
    </row>
    <row r="5757" spans="77:77">
      <c r="BY5757" s="2"/>
    </row>
    <row r="5758" spans="77:77">
      <c r="BY5758" s="2"/>
    </row>
    <row r="5759" spans="77:77">
      <c r="BY5759" s="2"/>
    </row>
    <row r="5760" spans="77:77">
      <c r="BY5760" s="2"/>
    </row>
    <row r="5761" spans="77:77">
      <c r="BY5761" s="2"/>
    </row>
    <row r="5762" spans="77:77">
      <c r="BY5762" s="2"/>
    </row>
    <row r="5763" spans="77:77">
      <c r="BY5763" s="2"/>
    </row>
    <row r="5764" spans="77:77">
      <c r="BY5764" s="2"/>
    </row>
    <row r="5765" spans="77:77">
      <c r="BY5765" s="2"/>
    </row>
    <row r="5766" spans="77:77">
      <c r="BY5766" s="2"/>
    </row>
    <row r="5767" spans="77:77">
      <c r="BY5767" s="2"/>
    </row>
    <row r="5768" spans="77:77">
      <c r="BY5768" s="2"/>
    </row>
    <row r="5769" spans="77:77">
      <c r="BY5769" s="2"/>
    </row>
    <row r="5770" spans="77:77">
      <c r="BY5770" s="2"/>
    </row>
    <row r="5771" spans="77:77">
      <c r="BY5771" s="2"/>
    </row>
    <row r="5772" spans="77:77">
      <c r="BY5772" s="2"/>
    </row>
    <row r="5773" spans="77:77">
      <c r="BY5773" s="2"/>
    </row>
    <row r="5774" spans="77:77">
      <c r="BY5774" s="2"/>
    </row>
    <row r="5775" spans="77:77">
      <c r="BY5775" s="2"/>
    </row>
    <row r="5776" spans="77:77">
      <c r="BY5776" s="2"/>
    </row>
    <row r="5777" spans="77:77">
      <c r="BY5777" s="2"/>
    </row>
    <row r="5778" spans="77:77">
      <c r="BY5778" s="2"/>
    </row>
    <row r="5779" spans="77:77">
      <c r="BY5779" s="2"/>
    </row>
    <row r="5780" spans="77:77">
      <c r="BY5780" s="2"/>
    </row>
    <row r="5781" spans="77:77">
      <c r="BY5781" s="2"/>
    </row>
    <row r="5782" spans="77:77">
      <c r="BY5782" s="2"/>
    </row>
    <row r="5783" spans="77:77">
      <c r="BY5783" s="2"/>
    </row>
    <row r="5784" spans="77:77">
      <c r="BY5784" s="2"/>
    </row>
    <row r="5785" spans="77:77">
      <c r="BY5785" s="2"/>
    </row>
    <row r="5786" spans="77:77">
      <c r="BY5786" s="2"/>
    </row>
    <row r="5787" spans="77:77">
      <c r="BY5787" s="2"/>
    </row>
    <row r="5788" spans="77:77">
      <c r="BY5788" s="2"/>
    </row>
    <row r="5789" spans="77:77">
      <c r="BY5789" s="2"/>
    </row>
    <row r="5790" spans="77:77">
      <c r="BY5790" s="2"/>
    </row>
    <row r="5791" spans="77:77">
      <c r="BY5791" s="2"/>
    </row>
    <row r="5792" spans="77:77">
      <c r="BY5792" s="2"/>
    </row>
    <row r="5793" spans="77:77">
      <c r="BY5793" s="2"/>
    </row>
    <row r="5794" spans="77:77">
      <c r="BY5794" s="2"/>
    </row>
    <row r="5795" spans="77:77">
      <c r="BY5795" s="2"/>
    </row>
    <row r="5796" spans="77:77">
      <c r="BY5796" s="2"/>
    </row>
    <row r="5797" spans="77:77">
      <c r="BY5797" s="2"/>
    </row>
    <row r="5798" spans="77:77">
      <c r="BY5798" s="2"/>
    </row>
    <row r="5799" spans="77:77">
      <c r="BY5799" s="2"/>
    </row>
    <row r="5800" spans="77:77">
      <c r="BY5800" s="2"/>
    </row>
    <row r="5801" spans="77:77">
      <c r="BY5801" s="2"/>
    </row>
    <row r="5802" spans="77:77">
      <c r="BY5802" s="2"/>
    </row>
    <row r="5803" spans="77:77">
      <c r="BY5803" s="2"/>
    </row>
    <row r="5804" spans="77:77">
      <c r="BY5804" s="2"/>
    </row>
    <row r="5805" spans="77:77">
      <c r="BY5805" s="2"/>
    </row>
    <row r="5806" spans="77:77">
      <c r="BY5806" s="2"/>
    </row>
    <row r="5807" spans="77:77">
      <c r="BY5807" s="2"/>
    </row>
    <row r="5808" spans="77:77">
      <c r="BY5808" s="2"/>
    </row>
    <row r="5809" spans="77:77">
      <c r="BY5809" s="2"/>
    </row>
    <row r="5810" spans="77:77">
      <c r="BY5810" s="2"/>
    </row>
    <row r="5811" spans="77:77">
      <c r="BY5811" s="2"/>
    </row>
    <row r="5812" spans="77:77">
      <c r="BY5812" s="2"/>
    </row>
    <row r="5813" spans="77:77">
      <c r="BY5813" s="2"/>
    </row>
    <row r="5814" spans="77:77">
      <c r="BY5814" s="2"/>
    </row>
    <row r="5815" spans="77:77">
      <c r="BY5815" s="2"/>
    </row>
    <row r="5816" spans="77:77">
      <c r="BY5816" s="2"/>
    </row>
    <row r="5817" spans="77:77">
      <c r="BY5817" s="2"/>
    </row>
    <row r="5818" spans="77:77">
      <c r="BY5818" s="2"/>
    </row>
    <row r="5819" spans="77:77">
      <c r="BY5819" s="2"/>
    </row>
    <row r="5820" spans="77:77">
      <c r="BY5820" s="2"/>
    </row>
    <row r="5821" spans="77:77">
      <c r="BY5821" s="2"/>
    </row>
    <row r="5822" spans="77:77">
      <c r="BY5822" s="2"/>
    </row>
    <row r="5823" spans="77:77">
      <c r="BY5823" s="2"/>
    </row>
    <row r="5824" spans="77:77">
      <c r="BY5824" s="2"/>
    </row>
    <row r="5825" spans="77:77">
      <c r="BY5825" s="2"/>
    </row>
    <row r="5826" spans="77:77">
      <c r="BY5826" s="2"/>
    </row>
    <row r="5827" spans="77:77">
      <c r="BY5827" s="2"/>
    </row>
    <row r="5828" spans="77:77">
      <c r="BY5828" s="2"/>
    </row>
    <row r="5829" spans="77:77">
      <c r="BY5829" s="2"/>
    </row>
    <row r="5830" spans="77:77">
      <c r="BY5830" s="2"/>
    </row>
    <row r="5831" spans="77:77">
      <c r="BY5831" s="2"/>
    </row>
    <row r="5832" spans="77:77">
      <c r="BY5832" s="2"/>
    </row>
    <row r="5833" spans="77:77">
      <c r="BY5833" s="2"/>
    </row>
    <row r="5834" spans="77:77">
      <c r="BY5834" s="2"/>
    </row>
    <row r="5835" spans="77:77">
      <c r="BY5835" s="2"/>
    </row>
    <row r="5836" spans="77:77">
      <c r="BY5836" s="2"/>
    </row>
    <row r="5837" spans="77:77">
      <c r="BY5837" s="2"/>
    </row>
    <row r="5838" spans="77:77">
      <c r="BY5838" s="2"/>
    </row>
    <row r="5839" spans="77:77">
      <c r="BY5839" s="2"/>
    </row>
    <row r="5840" spans="77:77">
      <c r="BY5840" s="2"/>
    </row>
    <row r="5841" spans="77:77">
      <c r="BY5841" s="2"/>
    </row>
    <row r="5842" spans="77:77">
      <c r="BY5842" s="2"/>
    </row>
    <row r="5843" spans="77:77">
      <c r="BY5843" s="2"/>
    </row>
    <row r="5844" spans="77:77">
      <c r="BY5844" s="2"/>
    </row>
    <row r="5845" spans="77:77">
      <c r="BY5845" s="2"/>
    </row>
    <row r="5846" spans="77:77">
      <c r="BY5846" s="2"/>
    </row>
    <row r="5847" spans="77:77">
      <c r="BY5847" s="2"/>
    </row>
    <row r="5848" spans="77:77">
      <c r="BY5848" s="2"/>
    </row>
    <row r="5849" spans="77:77">
      <c r="BY5849" s="2"/>
    </row>
    <row r="5850" spans="77:77">
      <c r="BY5850" s="2"/>
    </row>
    <row r="5851" spans="77:77">
      <c r="BY5851" s="2"/>
    </row>
    <row r="5852" spans="77:77">
      <c r="BY5852" s="2"/>
    </row>
    <row r="5853" spans="77:77">
      <c r="BY5853" s="2"/>
    </row>
    <row r="5854" spans="77:77">
      <c r="BY5854" s="2"/>
    </row>
    <row r="5855" spans="77:77">
      <c r="BY5855" s="2"/>
    </row>
    <row r="5856" spans="77:77">
      <c r="BY5856" s="2"/>
    </row>
    <row r="5857" spans="77:77">
      <c r="BY5857" s="2"/>
    </row>
    <row r="5858" spans="77:77">
      <c r="BY5858" s="2"/>
    </row>
    <row r="5859" spans="77:77">
      <c r="BY5859" s="2"/>
    </row>
    <row r="5860" spans="77:77">
      <c r="BY5860" s="2"/>
    </row>
    <row r="5861" spans="77:77">
      <c r="BY5861" s="2"/>
    </row>
    <row r="5862" spans="77:77">
      <c r="BY5862" s="2"/>
    </row>
    <row r="5863" spans="77:77">
      <c r="BY5863" s="2"/>
    </row>
    <row r="5864" spans="77:77">
      <c r="BY5864" s="2"/>
    </row>
    <row r="5865" spans="77:77">
      <c r="BY5865" s="2"/>
    </row>
    <row r="5866" spans="77:77">
      <c r="BY5866" s="2"/>
    </row>
    <row r="5867" spans="77:77">
      <c r="BY5867" s="2"/>
    </row>
    <row r="5868" spans="77:77">
      <c r="BY5868" s="2"/>
    </row>
    <row r="5869" spans="77:77">
      <c r="BY5869" s="2"/>
    </row>
    <row r="5870" spans="77:77">
      <c r="BY5870" s="2"/>
    </row>
    <row r="5871" spans="77:77">
      <c r="BY5871" s="2"/>
    </row>
    <row r="5872" spans="77:77">
      <c r="BY5872" s="2"/>
    </row>
    <row r="5873" spans="77:77">
      <c r="BY5873" s="2"/>
    </row>
    <row r="5874" spans="77:77">
      <c r="BY5874" s="2"/>
    </row>
    <row r="5875" spans="77:77">
      <c r="BY5875" s="2"/>
    </row>
    <row r="5876" spans="77:77">
      <c r="BY5876" s="2"/>
    </row>
    <row r="5877" spans="77:77">
      <c r="BY5877" s="2"/>
    </row>
    <row r="5878" spans="77:77">
      <c r="BY5878" s="2"/>
    </row>
    <row r="5879" spans="77:77">
      <c r="BY5879" s="2"/>
    </row>
    <row r="5880" spans="77:77">
      <c r="BY5880" s="2"/>
    </row>
    <row r="5881" spans="77:77">
      <c r="BY5881" s="2"/>
    </row>
    <row r="5882" spans="77:77">
      <c r="BY5882" s="2"/>
    </row>
    <row r="5883" spans="77:77">
      <c r="BY5883" s="2"/>
    </row>
    <row r="5884" spans="77:77">
      <c r="BY5884" s="2"/>
    </row>
    <row r="5885" spans="77:77">
      <c r="BY5885" s="2"/>
    </row>
    <row r="5886" spans="77:77">
      <c r="BY5886" s="2"/>
    </row>
    <row r="5887" spans="77:77">
      <c r="BY5887" s="2"/>
    </row>
    <row r="5888" spans="77:77">
      <c r="BY5888" s="2"/>
    </row>
    <row r="5889" spans="77:77">
      <c r="BY5889" s="2"/>
    </row>
    <row r="5890" spans="77:77">
      <c r="BY5890" s="2"/>
    </row>
    <row r="5891" spans="77:77">
      <c r="BY5891" s="2"/>
    </row>
    <row r="5892" spans="77:77">
      <c r="BY5892" s="2"/>
    </row>
    <row r="5893" spans="77:77">
      <c r="BY5893" s="2"/>
    </row>
    <row r="5894" spans="77:77">
      <c r="BY5894" s="2"/>
    </row>
    <row r="5895" spans="77:77">
      <c r="BY5895" s="2"/>
    </row>
    <row r="5896" spans="77:77">
      <c r="BY5896" s="2"/>
    </row>
    <row r="5897" spans="77:77">
      <c r="BY5897" s="2"/>
    </row>
    <row r="5898" spans="77:77">
      <c r="BY5898" s="2"/>
    </row>
    <row r="5899" spans="77:77">
      <c r="BY5899" s="2"/>
    </row>
    <row r="5900" spans="77:77">
      <c r="BY5900" s="2"/>
    </row>
    <row r="5901" spans="77:77">
      <c r="BY5901" s="2"/>
    </row>
    <row r="5902" spans="77:77">
      <c r="BY5902" s="2"/>
    </row>
    <row r="5903" spans="77:77">
      <c r="BY5903" s="2"/>
    </row>
    <row r="5904" spans="77:77">
      <c r="BY5904" s="2"/>
    </row>
    <row r="5905" spans="77:77">
      <c r="BY5905" s="2"/>
    </row>
    <row r="5906" spans="77:77">
      <c r="BY5906" s="2"/>
    </row>
    <row r="5907" spans="77:77">
      <c r="BY5907" s="2"/>
    </row>
    <row r="5908" spans="77:77">
      <c r="BY5908" s="2"/>
    </row>
    <row r="5909" spans="77:77">
      <c r="BY5909" s="2"/>
    </row>
    <row r="5910" spans="77:77">
      <c r="BY5910" s="2"/>
    </row>
    <row r="5911" spans="77:77">
      <c r="BY5911" s="2"/>
    </row>
    <row r="5912" spans="77:77">
      <c r="BY5912" s="2"/>
    </row>
    <row r="5913" spans="77:77">
      <c r="BY5913" s="2"/>
    </row>
    <row r="5914" spans="77:77">
      <c r="BY5914" s="2"/>
    </row>
    <row r="5915" spans="77:77">
      <c r="BY5915" s="2"/>
    </row>
    <row r="5916" spans="77:77">
      <c r="BY5916" s="2"/>
    </row>
    <row r="5917" spans="77:77">
      <c r="BY5917" s="2"/>
    </row>
    <row r="5918" spans="77:77">
      <c r="BY5918" s="2"/>
    </row>
    <row r="5919" spans="77:77">
      <c r="BY5919" s="2"/>
    </row>
    <row r="5920" spans="77:77">
      <c r="BY5920" s="2"/>
    </row>
    <row r="5921" spans="77:77">
      <c r="BY5921" s="2"/>
    </row>
    <row r="5922" spans="77:77">
      <c r="BY5922" s="2"/>
    </row>
    <row r="5923" spans="77:77">
      <c r="BY5923" s="2"/>
    </row>
    <row r="5924" spans="77:77">
      <c r="BY5924" s="2"/>
    </row>
    <row r="5925" spans="77:77">
      <c r="BY5925" s="2"/>
    </row>
    <row r="5926" spans="77:77">
      <c r="BY5926" s="2"/>
    </row>
    <row r="5927" spans="77:77">
      <c r="BY5927" s="2"/>
    </row>
    <row r="5928" spans="77:77">
      <c r="BY5928" s="2"/>
    </row>
    <row r="5929" spans="77:77">
      <c r="BY5929" s="2"/>
    </row>
    <row r="5930" spans="77:77">
      <c r="BY5930" s="2"/>
    </row>
    <row r="5931" spans="77:77">
      <c r="BY5931" s="2"/>
    </row>
    <row r="5932" spans="77:77">
      <c r="BY5932" s="2"/>
    </row>
    <row r="5933" spans="77:77">
      <c r="BY5933" s="2"/>
    </row>
    <row r="5934" spans="77:77">
      <c r="BY5934" s="2"/>
    </row>
    <row r="5935" spans="77:77">
      <c r="BY5935" s="2"/>
    </row>
    <row r="5936" spans="77:77">
      <c r="BY5936" s="2"/>
    </row>
    <row r="5937" spans="77:77">
      <c r="BY5937" s="2"/>
    </row>
    <row r="5938" spans="77:77">
      <c r="BY5938" s="2"/>
    </row>
    <row r="5939" spans="77:77">
      <c r="BY5939" s="2"/>
    </row>
    <row r="5940" spans="77:77">
      <c r="BY5940" s="2"/>
    </row>
    <row r="5941" spans="77:77">
      <c r="BY5941" s="2"/>
    </row>
    <row r="5942" spans="77:77">
      <c r="BY5942" s="2"/>
    </row>
    <row r="5943" spans="77:77">
      <c r="BY5943" s="2"/>
    </row>
    <row r="5944" spans="77:77">
      <c r="BY5944" s="2"/>
    </row>
    <row r="5945" spans="77:77">
      <c r="BY5945" s="2"/>
    </row>
    <row r="5946" spans="77:77">
      <c r="BY5946" s="2"/>
    </row>
    <row r="5947" spans="77:77">
      <c r="BY5947" s="2"/>
    </row>
    <row r="5948" spans="77:77">
      <c r="BY5948" s="2"/>
    </row>
    <row r="5949" spans="77:77">
      <c r="BY5949" s="2"/>
    </row>
    <row r="5950" spans="77:77">
      <c r="BY5950" s="2"/>
    </row>
    <row r="5951" spans="77:77">
      <c r="BY5951" s="2"/>
    </row>
    <row r="5952" spans="77:77">
      <c r="BY5952" s="2"/>
    </row>
    <row r="5953" spans="77:77">
      <c r="BY5953" s="2"/>
    </row>
    <row r="5954" spans="77:77">
      <c r="BY5954" s="2"/>
    </row>
    <row r="5955" spans="77:77">
      <c r="BY5955" s="2"/>
    </row>
    <row r="5956" spans="77:77">
      <c r="BY5956" s="2"/>
    </row>
    <row r="5957" spans="77:77">
      <c r="BY5957" s="2"/>
    </row>
    <row r="5958" spans="77:77">
      <c r="BY5958" s="2"/>
    </row>
    <row r="5959" spans="77:77">
      <c r="BY5959" s="2"/>
    </row>
    <row r="5960" spans="77:77">
      <c r="BY5960" s="2"/>
    </row>
    <row r="5961" spans="77:77">
      <c r="BY5961" s="2"/>
    </row>
    <row r="5962" spans="77:77">
      <c r="BY5962" s="2"/>
    </row>
    <row r="5963" spans="77:77">
      <c r="BY5963" s="2"/>
    </row>
    <row r="5964" spans="77:77">
      <c r="BY5964" s="2"/>
    </row>
    <row r="5965" spans="77:77">
      <c r="BY5965" s="2"/>
    </row>
    <row r="5966" spans="77:77">
      <c r="BY5966" s="2"/>
    </row>
    <row r="5967" spans="77:77">
      <c r="BY5967" s="2"/>
    </row>
    <row r="5968" spans="77:77">
      <c r="BY5968" s="2"/>
    </row>
    <row r="5969" spans="77:77">
      <c r="BY5969" s="2"/>
    </row>
    <row r="5970" spans="77:77">
      <c r="BY5970" s="2"/>
    </row>
    <row r="5971" spans="77:77">
      <c r="BY5971" s="2"/>
    </row>
    <row r="5972" spans="77:77">
      <c r="BY5972" s="2"/>
    </row>
    <row r="5973" spans="77:77">
      <c r="BY5973" s="2"/>
    </row>
    <row r="5974" spans="77:77">
      <c r="BY5974" s="2"/>
    </row>
    <row r="5975" spans="77:77">
      <c r="BY5975" s="2"/>
    </row>
    <row r="5976" spans="77:77">
      <c r="BY5976" s="2"/>
    </row>
    <row r="5977" spans="77:77">
      <c r="BY5977" s="2"/>
    </row>
    <row r="5978" spans="77:77">
      <c r="BY5978" s="2"/>
    </row>
    <row r="5979" spans="77:77">
      <c r="BY5979" s="2"/>
    </row>
    <row r="5980" spans="77:77">
      <c r="BY5980" s="2"/>
    </row>
    <row r="5981" spans="77:77">
      <c r="BY5981" s="2"/>
    </row>
    <row r="5982" spans="77:77">
      <c r="BY5982" s="2"/>
    </row>
    <row r="5983" spans="77:77">
      <c r="BY5983" s="2"/>
    </row>
    <row r="5984" spans="77:77">
      <c r="BY5984" s="2"/>
    </row>
    <row r="5985" spans="77:77">
      <c r="BY5985" s="2"/>
    </row>
    <row r="5986" spans="77:77">
      <c r="BY5986" s="2"/>
    </row>
    <row r="5987" spans="77:77">
      <c r="BY5987" s="2"/>
    </row>
    <row r="5988" spans="77:77">
      <c r="BY5988" s="2"/>
    </row>
    <row r="5989" spans="77:77">
      <c r="BY5989" s="2"/>
    </row>
    <row r="5990" spans="77:77">
      <c r="BY5990" s="2"/>
    </row>
    <row r="5991" spans="77:77">
      <c r="BY5991" s="2"/>
    </row>
    <row r="5992" spans="77:77">
      <c r="BY5992" s="2"/>
    </row>
    <row r="5993" spans="77:77">
      <c r="BY5993" s="2"/>
    </row>
    <row r="5994" spans="77:77">
      <c r="BY5994" s="2"/>
    </row>
    <row r="5995" spans="77:77">
      <c r="BY5995" s="2"/>
    </row>
    <row r="5996" spans="77:77">
      <c r="BY5996" s="2"/>
    </row>
    <row r="5997" spans="77:77">
      <c r="BY5997" s="2"/>
    </row>
    <row r="5998" spans="77:77">
      <c r="BY5998" s="2"/>
    </row>
    <row r="5999" spans="77:77">
      <c r="BY5999" s="2"/>
    </row>
    <row r="6000" spans="77:77">
      <c r="BY6000" s="2"/>
    </row>
    <row r="6001" spans="77:77">
      <c r="BY6001" s="2"/>
    </row>
    <row r="6002" spans="77:77">
      <c r="BY6002" s="2"/>
    </row>
    <row r="6003" spans="77:77">
      <c r="BY6003" s="2"/>
    </row>
    <row r="6004" spans="77:77">
      <c r="BY6004" s="2"/>
    </row>
    <row r="6005" spans="77:77">
      <c r="BY6005" s="2"/>
    </row>
    <row r="6006" spans="77:77">
      <c r="BY6006" s="2"/>
    </row>
    <row r="6007" spans="77:77">
      <c r="BY6007" s="2"/>
    </row>
    <row r="6008" spans="77:77">
      <c r="BY6008" s="2"/>
    </row>
    <row r="6009" spans="77:77">
      <c r="BY6009" s="2"/>
    </row>
    <row r="6010" spans="77:77">
      <c r="BY6010" s="2"/>
    </row>
    <row r="6011" spans="77:77">
      <c r="BY6011" s="2"/>
    </row>
    <row r="6012" spans="77:77">
      <c r="BY6012" s="2"/>
    </row>
    <row r="6013" spans="77:77">
      <c r="BY6013" s="2"/>
    </row>
    <row r="6014" spans="77:77">
      <c r="BY6014" s="2"/>
    </row>
    <row r="6015" spans="77:77">
      <c r="BY6015" s="2"/>
    </row>
    <row r="6016" spans="77:77">
      <c r="BY6016" s="2"/>
    </row>
    <row r="6017" spans="77:77">
      <c r="BY6017" s="2"/>
    </row>
    <row r="6018" spans="77:77">
      <c r="BY6018" s="2"/>
    </row>
    <row r="6019" spans="77:77">
      <c r="BY6019" s="2"/>
    </row>
    <row r="6020" spans="77:77">
      <c r="BY6020" s="2"/>
    </row>
    <row r="6021" spans="77:77">
      <c r="BY6021" s="2"/>
    </row>
    <row r="6022" spans="77:77">
      <c r="BY6022" s="2"/>
    </row>
    <row r="6023" spans="77:77">
      <c r="BY6023" s="2"/>
    </row>
    <row r="6024" spans="77:77">
      <c r="BY6024" s="2"/>
    </row>
    <row r="6025" spans="77:77">
      <c r="BY6025" s="2"/>
    </row>
    <row r="6026" spans="77:77">
      <c r="BY6026" s="2"/>
    </row>
    <row r="6027" spans="77:77">
      <c r="BY6027" s="2"/>
    </row>
    <row r="6028" spans="77:77">
      <c r="BY6028" s="2"/>
    </row>
    <row r="6029" spans="77:77">
      <c r="BY6029" s="2"/>
    </row>
    <row r="6030" spans="77:77">
      <c r="BY6030" s="2"/>
    </row>
    <row r="6031" spans="77:77">
      <c r="BY6031" s="2"/>
    </row>
    <row r="6032" spans="77:77">
      <c r="BY6032" s="2"/>
    </row>
    <row r="6033" spans="77:77">
      <c r="BY6033" s="2"/>
    </row>
    <row r="6034" spans="77:77">
      <c r="BY6034" s="2"/>
    </row>
    <row r="6035" spans="77:77">
      <c r="BY6035" s="2"/>
    </row>
    <row r="6036" spans="77:77">
      <c r="BY6036" s="2"/>
    </row>
    <row r="6037" spans="77:77">
      <c r="BY6037" s="2"/>
    </row>
    <row r="6038" spans="77:77">
      <c r="BY6038" s="2"/>
    </row>
    <row r="6039" spans="77:77">
      <c r="BY6039" s="2"/>
    </row>
    <row r="6040" spans="77:77">
      <c r="BY6040" s="2"/>
    </row>
    <row r="6041" spans="77:77">
      <c r="BY6041" s="2"/>
    </row>
    <row r="6042" spans="77:77">
      <c r="BY6042" s="2"/>
    </row>
    <row r="6043" spans="77:77">
      <c r="BY6043" s="2"/>
    </row>
    <row r="6044" spans="77:77">
      <c r="BY6044" s="2"/>
    </row>
    <row r="6045" spans="77:77">
      <c r="BY6045" s="2"/>
    </row>
    <row r="6046" spans="77:77">
      <c r="BY6046" s="2"/>
    </row>
    <row r="6047" spans="77:77">
      <c r="BY6047" s="2"/>
    </row>
    <row r="6048" spans="77:77">
      <c r="BY6048" s="2"/>
    </row>
    <row r="6049" spans="77:77">
      <c r="BY6049" s="2"/>
    </row>
    <row r="6050" spans="77:77">
      <c r="BY6050" s="2"/>
    </row>
    <row r="6051" spans="77:77">
      <c r="BY6051" s="2"/>
    </row>
    <row r="6052" spans="77:77">
      <c r="BY6052" s="2"/>
    </row>
    <row r="6053" spans="77:77">
      <c r="BY6053" s="2"/>
    </row>
    <row r="6054" spans="77:77">
      <c r="BY6054" s="2"/>
    </row>
    <row r="6055" spans="77:77">
      <c r="BY6055" s="2"/>
    </row>
    <row r="6056" spans="77:77">
      <c r="BY6056" s="2"/>
    </row>
    <row r="6057" spans="77:77">
      <c r="BY6057" s="2"/>
    </row>
    <row r="6058" spans="77:77">
      <c r="BY6058" s="2"/>
    </row>
    <row r="6059" spans="77:77">
      <c r="BY6059" s="2"/>
    </row>
    <row r="6060" spans="77:77">
      <c r="BY6060" s="2"/>
    </row>
    <row r="6061" spans="77:77">
      <c r="BY6061" s="2"/>
    </row>
    <row r="6062" spans="77:77">
      <c r="BY6062" s="2"/>
    </row>
    <row r="6063" spans="77:77">
      <c r="BY6063" s="2"/>
    </row>
    <row r="6064" spans="77:77">
      <c r="BY6064" s="2"/>
    </row>
    <row r="6065" spans="77:77">
      <c r="BY6065" s="2"/>
    </row>
    <row r="6066" spans="77:77">
      <c r="BY6066" s="2"/>
    </row>
    <row r="6067" spans="77:77">
      <c r="BY6067" s="2"/>
    </row>
    <row r="6068" spans="77:77">
      <c r="BY6068" s="2"/>
    </row>
    <row r="6069" spans="77:77">
      <c r="BY6069" s="2"/>
    </row>
    <row r="6070" spans="77:77">
      <c r="BY6070" s="2"/>
    </row>
    <row r="6071" spans="77:77">
      <c r="BY6071" s="2"/>
    </row>
    <row r="6072" spans="77:77">
      <c r="BY6072" s="2"/>
    </row>
    <row r="6073" spans="77:77">
      <c r="BY6073" s="2"/>
    </row>
    <row r="6074" spans="77:77">
      <c r="BY6074" s="2"/>
    </row>
    <row r="6075" spans="77:77">
      <c r="BY6075" s="2"/>
    </row>
    <row r="6076" spans="77:77">
      <c r="BY6076" s="2"/>
    </row>
    <row r="6077" spans="77:77">
      <c r="BY6077" s="2"/>
    </row>
    <row r="6078" spans="77:77">
      <c r="BY6078" s="2"/>
    </row>
    <row r="6079" spans="77:77">
      <c r="BY6079" s="2"/>
    </row>
    <row r="6080" spans="77:77">
      <c r="BY6080" s="2"/>
    </row>
    <row r="6081" spans="77:77">
      <c r="BY6081" s="2"/>
    </row>
    <row r="6082" spans="77:77">
      <c r="BY6082" s="2"/>
    </row>
    <row r="6083" spans="77:77">
      <c r="BY6083" s="2"/>
    </row>
    <row r="6084" spans="77:77">
      <c r="BY6084" s="2"/>
    </row>
    <row r="6085" spans="77:77">
      <c r="BY6085" s="2"/>
    </row>
    <row r="6086" spans="77:77">
      <c r="BY6086" s="2"/>
    </row>
    <row r="6087" spans="77:77">
      <c r="BY6087" s="2"/>
    </row>
    <row r="6088" spans="77:77">
      <c r="BY6088" s="2"/>
    </row>
    <row r="6089" spans="77:77">
      <c r="BY6089" s="2"/>
    </row>
    <row r="6090" spans="77:77">
      <c r="BY6090" s="2"/>
    </row>
    <row r="6091" spans="77:77">
      <c r="BY6091" s="2"/>
    </row>
    <row r="6092" spans="77:77">
      <c r="BY6092" s="2"/>
    </row>
    <row r="6093" spans="77:77">
      <c r="BY6093" s="2"/>
    </row>
    <row r="6094" spans="77:77">
      <c r="BY6094" s="2"/>
    </row>
    <row r="6095" spans="77:77">
      <c r="BY6095" s="2"/>
    </row>
    <row r="6096" spans="77:77">
      <c r="BY6096" s="2"/>
    </row>
    <row r="6097" spans="77:77">
      <c r="BY6097" s="2"/>
    </row>
    <row r="6098" spans="77:77">
      <c r="BY6098" s="2"/>
    </row>
    <row r="6099" spans="77:77">
      <c r="BY6099" s="2"/>
    </row>
    <row r="6100" spans="77:77">
      <c r="BY6100" s="2"/>
    </row>
    <row r="6101" spans="77:77">
      <c r="BY6101" s="2"/>
    </row>
    <row r="6102" spans="77:77">
      <c r="BY6102" s="2"/>
    </row>
    <row r="6103" spans="77:77">
      <c r="BY6103" s="2"/>
    </row>
    <row r="6104" spans="77:77">
      <c r="BY6104" s="2"/>
    </row>
    <row r="6105" spans="77:77">
      <c r="BY6105" s="2"/>
    </row>
    <row r="6106" spans="77:77">
      <c r="BY6106" s="2"/>
    </row>
    <row r="6107" spans="77:77">
      <c r="BY6107" s="2"/>
    </row>
    <row r="6108" spans="77:77">
      <c r="BY6108" s="2"/>
    </row>
    <row r="6109" spans="77:77">
      <c r="BY6109" s="2"/>
    </row>
    <row r="6110" spans="77:77">
      <c r="BY6110" s="2"/>
    </row>
    <row r="6111" spans="77:77">
      <c r="BY6111" s="2"/>
    </row>
    <row r="6112" spans="77:77">
      <c r="BY6112" s="2"/>
    </row>
    <row r="6113" spans="77:77">
      <c r="BY6113" s="2"/>
    </row>
    <row r="6114" spans="77:77">
      <c r="BY6114" s="2"/>
    </row>
    <row r="6115" spans="77:77">
      <c r="BY6115" s="2"/>
    </row>
    <row r="6116" spans="77:77">
      <c r="BY6116" s="2"/>
    </row>
    <row r="6117" spans="77:77">
      <c r="BY6117" s="2"/>
    </row>
    <row r="6118" spans="77:77">
      <c r="BY6118" s="2"/>
    </row>
    <row r="6119" spans="77:77">
      <c r="BY6119" s="2"/>
    </row>
    <row r="6120" spans="77:77">
      <c r="BY6120" s="2"/>
    </row>
    <row r="6121" spans="77:77">
      <c r="BY6121" s="2"/>
    </row>
    <row r="6122" spans="77:77">
      <c r="BY6122" s="2"/>
    </row>
    <row r="6123" spans="77:77">
      <c r="BY6123" s="2"/>
    </row>
    <row r="6124" spans="77:77">
      <c r="BY6124" s="2"/>
    </row>
    <row r="6125" spans="77:77">
      <c r="BY6125" s="2"/>
    </row>
    <row r="6126" spans="77:77">
      <c r="BY6126" s="2"/>
    </row>
    <row r="6127" spans="77:77">
      <c r="BY6127" s="2"/>
    </row>
    <row r="6128" spans="77:77">
      <c r="BY6128" s="2"/>
    </row>
    <row r="6129" spans="77:77">
      <c r="BY6129" s="2"/>
    </row>
    <row r="6130" spans="77:77">
      <c r="BY6130" s="2"/>
    </row>
    <row r="6131" spans="77:77">
      <c r="BY6131" s="2"/>
    </row>
    <row r="6132" spans="77:77">
      <c r="BY6132" s="2"/>
    </row>
    <row r="6133" spans="77:77">
      <c r="BY6133" s="2"/>
    </row>
    <row r="6134" spans="77:77">
      <c r="BY6134" s="2"/>
    </row>
    <row r="6135" spans="77:77">
      <c r="BY6135" s="2"/>
    </row>
    <row r="6136" spans="77:77">
      <c r="BY6136" s="2"/>
    </row>
    <row r="6137" spans="77:77">
      <c r="BY6137" s="2"/>
    </row>
    <row r="6138" spans="77:77">
      <c r="BY6138" s="2"/>
    </row>
    <row r="6139" spans="77:77">
      <c r="BY6139" s="2"/>
    </row>
    <row r="6140" spans="77:77">
      <c r="BY6140" s="2"/>
    </row>
    <row r="6141" spans="77:77">
      <c r="BY6141" s="2"/>
    </row>
    <row r="6142" spans="77:77">
      <c r="BY6142" s="2"/>
    </row>
    <row r="6143" spans="77:77">
      <c r="BY6143" s="2"/>
    </row>
    <row r="6144" spans="77:77">
      <c r="BY6144" s="2"/>
    </row>
    <row r="6145" spans="77:77">
      <c r="BY6145" s="2"/>
    </row>
    <row r="6146" spans="77:77">
      <c r="BY6146" s="2"/>
    </row>
    <row r="6147" spans="77:77">
      <c r="BY6147" s="2"/>
    </row>
    <row r="6148" spans="77:77">
      <c r="BY6148" s="2"/>
    </row>
    <row r="6149" spans="77:77">
      <c r="BY6149" s="2"/>
    </row>
    <row r="6150" spans="77:77">
      <c r="BY6150" s="2"/>
    </row>
    <row r="6151" spans="77:77">
      <c r="BY6151" s="2"/>
    </row>
    <row r="6152" spans="77:77">
      <c r="BY6152" s="2"/>
    </row>
    <row r="6153" spans="77:77">
      <c r="BY6153" s="2"/>
    </row>
    <row r="6154" spans="77:77">
      <c r="BY6154" s="2"/>
    </row>
    <row r="6155" spans="77:77">
      <c r="BY6155" s="2"/>
    </row>
    <row r="6156" spans="77:77">
      <c r="BY6156" s="2"/>
    </row>
    <row r="6157" spans="77:77">
      <c r="BY6157" s="2"/>
    </row>
    <row r="6158" spans="77:77">
      <c r="BY6158" s="2"/>
    </row>
    <row r="6159" spans="77:77">
      <c r="BY6159" s="2"/>
    </row>
    <row r="6160" spans="77:77">
      <c r="BY6160" s="2"/>
    </row>
    <row r="6161" spans="77:77">
      <c r="BY6161" s="2"/>
    </row>
    <row r="6162" spans="77:77">
      <c r="BY6162" s="2"/>
    </row>
    <row r="6163" spans="77:77">
      <c r="BY6163" s="2"/>
    </row>
    <row r="6164" spans="77:77">
      <c r="BY6164" s="2"/>
    </row>
    <row r="6165" spans="77:77">
      <c r="BY6165" s="2"/>
    </row>
    <row r="6166" spans="77:77">
      <c r="BY6166" s="2"/>
    </row>
    <row r="6167" spans="77:77">
      <c r="BY6167" s="2"/>
    </row>
    <row r="6168" spans="77:77">
      <c r="BY6168" s="2"/>
    </row>
    <row r="6169" spans="77:77">
      <c r="BY6169" s="2"/>
    </row>
    <row r="6170" spans="77:77">
      <c r="BY6170" s="2"/>
    </row>
    <row r="6171" spans="77:77">
      <c r="BY6171" s="2"/>
    </row>
    <row r="6172" spans="77:77">
      <c r="BY6172" s="2"/>
    </row>
    <row r="6173" spans="77:77">
      <c r="BY6173" s="2"/>
    </row>
    <row r="6174" spans="77:77">
      <c r="BY6174" s="2"/>
    </row>
    <row r="6175" spans="77:77">
      <c r="BY6175" s="2"/>
    </row>
    <row r="6176" spans="77:77">
      <c r="BY6176" s="2"/>
    </row>
    <row r="6177" spans="77:77">
      <c r="BY6177" s="2"/>
    </row>
    <row r="6178" spans="77:77">
      <c r="BY6178" s="2"/>
    </row>
    <row r="6179" spans="77:77">
      <c r="BY6179" s="2"/>
    </row>
    <row r="6180" spans="77:77">
      <c r="BY6180" s="2"/>
    </row>
    <row r="6181" spans="77:77">
      <c r="BY6181" s="2"/>
    </row>
    <row r="6182" spans="77:77">
      <c r="BY6182" s="2"/>
    </row>
    <row r="6183" spans="77:77">
      <c r="BY6183" s="2"/>
    </row>
    <row r="6184" spans="77:77">
      <c r="BY6184" s="2"/>
    </row>
    <row r="6185" spans="77:77">
      <c r="BY6185" s="2"/>
    </row>
    <row r="6186" spans="77:77">
      <c r="BY6186" s="2"/>
    </row>
    <row r="6187" spans="77:77">
      <c r="BY6187" s="2"/>
    </row>
    <row r="6188" spans="77:77">
      <c r="BY6188" s="2"/>
    </row>
    <row r="6189" spans="77:77">
      <c r="BY6189" s="2"/>
    </row>
    <row r="6190" spans="77:77">
      <c r="BY6190" s="2"/>
    </row>
    <row r="6191" spans="77:77">
      <c r="BY6191" s="2"/>
    </row>
    <row r="6192" spans="77:77">
      <c r="BY6192" s="2"/>
    </row>
    <row r="6193" spans="77:77">
      <c r="BY6193" s="2"/>
    </row>
    <row r="6194" spans="77:77">
      <c r="BY6194" s="2"/>
    </row>
    <row r="6195" spans="77:77">
      <c r="BY6195" s="2"/>
    </row>
    <row r="6196" spans="77:77">
      <c r="BY6196" s="2"/>
    </row>
    <row r="6197" spans="77:77">
      <c r="BY6197" s="2"/>
    </row>
    <row r="6198" spans="77:77">
      <c r="BY6198" s="2"/>
    </row>
    <row r="6199" spans="77:77">
      <c r="BY6199" s="2"/>
    </row>
    <row r="6200" spans="77:77">
      <c r="BY6200" s="2"/>
    </row>
    <row r="6201" spans="77:77">
      <c r="BY6201" s="2"/>
    </row>
    <row r="6202" spans="77:77">
      <c r="BY6202" s="2"/>
    </row>
    <row r="6203" spans="77:77">
      <c r="BY6203" s="2"/>
    </row>
    <row r="6204" spans="77:77">
      <c r="BY6204" s="2"/>
    </row>
    <row r="6205" spans="77:77">
      <c r="BY6205" s="2"/>
    </row>
    <row r="6206" spans="77:77">
      <c r="BY6206" s="2"/>
    </row>
    <row r="6207" spans="77:77">
      <c r="BY6207" s="2"/>
    </row>
    <row r="6208" spans="77:77">
      <c r="BY6208" s="2"/>
    </row>
    <row r="6209" spans="77:77">
      <c r="BY6209" s="2"/>
    </row>
    <row r="6210" spans="77:77">
      <c r="BY6210" s="2"/>
    </row>
    <row r="6211" spans="77:77">
      <c r="BY6211" s="2"/>
    </row>
    <row r="6212" spans="77:77">
      <c r="BY6212" s="2"/>
    </row>
    <row r="6213" spans="77:77">
      <c r="BY6213" s="2"/>
    </row>
    <row r="6214" spans="77:77">
      <c r="BY6214" s="2"/>
    </row>
    <row r="6215" spans="77:77">
      <c r="BY6215" s="2"/>
    </row>
    <row r="6216" spans="77:77">
      <c r="BY6216" s="2"/>
    </row>
    <row r="6217" spans="77:77">
      <c r="BY6217" s="2"/>
    </row>
    <row r="6218" spans="77:77">
      <c r="BY6218" s="2"/>
    </row>
    <row r="6219" spans="77:77">
      <c r="BY6219" s="2"/>
    </row>
    <row r="6220" spans="77:77">
      <c r="BY6220" s="2"/>
    </row>
    <row r="6221" spans="77:77">
      <c r="BY6221" s="2"/>
    </row>
    <row r="6222" spans="77:77">
      <c r="BY6222" s="2"/>
    </row>
    <row r="6223" spans="77:77">
      <c r="BY6223" s="2"/>
    </row>
    <row r="6224" spans="77:77">
      <c r="BY6224" s="2"/>
    </row>
    <row r="6225" spans="77:77">
      <c r="BY6225" s="2"/>
    </row>
    <row r="6226" spans="77:77">
      <c r="BY6226" s="2"/>
    </row>
    <row r="6227" spans="77:77">
      <c r="BY6227" s="2"/>
    </row>
    <row r="6228" spans="77:77">
      <c r="BY6228" s="2"/>
    </row>
    <row r="6229" spans="77:77">
      <c r="BY6229" s="2"/>
    </row>
    <row r="6230" spans="77:77">
      <c r="BY6230" s="2"/>
    </row>
    <row r="6231" spans="77:77">
      <c r="BY6231" s="2"/>
    </row>
    <row r="6232" spans="77:77">
      <c r="BY6232" s="2"/>
    </row>
    <row r="6233" spans="77:77">
      <c r="BY6233" s="2"/>
    </row>
    <row r="6234" spans="77:77">
      <c r="BY6234" s="2"/>
    </row>
    <row r="6235" spans="77:77">
      <c r="BY6235" s="2"/>
    </row>
    <row r="6236" spans="77:77">
      <c r="BY6236" s="2"/>
    </row>
    <row r="6237" spans="77:77">
      <c r="BY6237" s="2"/>
    </row>
    <row r="6238" spans="77:77">
      <c r="BY6238" s="2"/>
    </row>
    <row r="6239" spans="77:77">
      <c r="BY6239" s="2"/>
    </row>
    <row r="6240" spans="77:77">
      <c r="BY6240" s="2"/>
    </row>
    <row r="6241" spans="77:77">
      <c r="BY6241" s="2"/>
    </row>
    <row r="6242" spans="77:77">
      <c r="BY6242" s="2"/>
    </row>
    <row r="6243" spans="77:77">
      <c r="BY6243" s="2"/>
    </row>
    <row r="6244" spans="77:77">
      <c r="BY6244" s="2"/>
    </row>
    <row r="6245" spans="77:77">
      <c r="BY6245" s="2"/>
    </row>
    <row r="6246" spans="77:77">
      <c r="BY6246" s="2"/>
    </row>
    <row r="6247" spans="77:77">
      <c r="BY6247" s="2"/>
    </row>
    <row r="6248" spans="77:77">
      <c r="BY6248" s="2"/>
    </row>
    <row r="6249" spans="77:77">
      <c r="BY6249" s="2"/>
    </row>
    <row r="6250" spans="77:77">
      <c r="BY6250" s="2"/>
    </row>
    <row r="6251" spans="77:77">
      <c r="BY6251" s="2"/>
    </row>
    <row r="6252" spans="77:77">
      <c r="BY6252" s="2"/>
    </row>
    <row r="6253" spans="77:77">
      <c r="BY6253" s="2"/>
    </row>
    <row r="6254" spans="77:77">
      <c r="BY6254" s="2"/>
    </row>
    <row r="6255" spans="77:77">
      <c r="BY6255" s="2"/>
    </row>
    <row r="6256" spans="77:77">
      <c r="BY6256" s="2"/>
    </row>
    <row r="6257" spans="77:77">
      <c r="BY6257" s="2"/>
    </row>
    <row r="6258" spans="77:77">
      <c r="BY6258" s="2"/>
    </row>
    <row r="6259" spans="77:77">
      <c r="BY6259" s="2"/>
    </row>
    <row r="6260" spans="77:77">
      <c r="BY6260" s="2"/>
    </row>
    <row r="6261" spans="77:77">
      <c r="BY6261" s="2"/>
    </row>
    <row r="6262" spans="77:77">
      <c r="BY6262" s="2"/>
    </row>
    <row r="6263" spans="77:77">
      <c r="BY6263" s="2"/>
    </row>
    <row r="6264" spans="77:77">
      <c r="BY6264" s="2"/>
    </row>
    <row r="6265" spans="77:77">
      <c r="BY6265" s="2"/>
    </row>
    <row r="6266" spans="77:77">
      <c r="BY6266" s="2"/>
    </row>
    <row r="6267" spans="77:77">
      <c r="BY6267" s="2"/>
    </row>
    <row r="6268" spans="77:77">
      <c r="BY6268" s="2"/>
    </row>
    <row r="6269" spans="77:77">
      <c r="BY6269" s="2"/>
    </row>
    <row r="6270" spans="77:77">
      <c r="BY6270" s="2"/>
    </row>
    <row r="6271" spans="77:77">
      <c r="BY6271" s="2"/>
    </row>
    <row r="6272" spans="77:77">
      <c r="BY6272" s="2"/>
    </row>
    <row r="6273" spans="77:77">
      <c r="BY6273" s="2"/>
    </row>
    <row r="6274" spans="77:77">
      <c r="BY6274" s="2"/>
    </row>
    <row r="6275" spans="77:77">
      <c r="BY6275" s="2"/>
    </row>
    <row r="6276" spans="77:77">
      <c r="BY6276" s="2"/>
    </row>
    <row r="6277" spans="77:77">
      <c r="BY6277" s="2"/>
    </row>
    <row r="6278" spans="77:77">
      <c r="BY6278" s="2"/>
    </row>
    <row r="6279" spans="77:77">
      <c r="BY6279" s="2"/>
    </row>
    <row r="6280" spans="77:77">
      <c r="BY6280" s="2"/>
    </row>
    <row r="6281" spans="77:77">
      <c r="BY6281" s="2"/>
    </row>
    <row r="6282" spans="77:77">
      <c r="BY6282" s="2"/>
    </row>
    <row r="6283" spans="77:77">
      <c r="BY6283" s="2"/>
    </row>
    <row r="6284" spans="77:77">
      <c r="BY6284" s="2"/>
    </row>
    <row r="6285" spans="77:77">
      <c r="BY6285" s="2"/>
    </row>
    <row r="6286" spans="77:77">
      <c r="BY6286" s="2"/>
    </row>
    <row r="6287" spans="77:77">
      <c r="BY6287" s="2"/>
    </row>
    <row r="6288" spans="77:77">
      <c r="BY6288" s="2"/>
    </row>
    <row r="6289" spans="77:77">
      <c r="BY6289" s="2"/>
    </row>
    <row r="6290" spans="77:77">
      <c r="BY6290" s="2"/>
    </row>
    <row r="6291" spans="77:77">
      <c r="BY6291" s="2"/>
    </row>
    <row r="6292" spans="77:77">
      <c r="BY6292" s="2"/>
    </row>
    <row r="6293" spans="77:77">
      <c r="BY6293" s="2"/>
    </row>
    <row r="6294" spans="77:77">
      <c r="BY6294" s="2"/>
    </row>
    <row r="6295" spans="77:77">
      <c r="BY6295" s="2"/>
    </row>
    <row r="6296" spans="77:77">
      <c r="BY6296" s="2"/>
    </row>
    <row r="6297" spans="77:77">
      <c r="BY6297" s="2"/>
    </row>
    <row r="6298" spans="77:77">
      <c r="BY6298" s="2"/>
    </row>
    <row r="6299" spans="77:77">
      <c r="BY6299" s="2"/>
    </row>
    <row r="6300" spans="77:77">
      <c r="BY6300" s="2"/>
    </row>
    <row r="6301" spans="77:77">
      <c r="BY6301" s="2"/>
    </row>
    <row r="6302" spans="77:77">
      <c r="BY6302" s="2"/>
    </row>
    <row r="6303" spans="77:77">
      <c r="BY6303" s="2"/>
    </row>
    <row r="6304" spans="77:77">
      <c r="BY6304" s="2"/>
    </row>
    <row r="6305" spans="77:77">
      <c r="BY6305" s="2"/>
    </row>
    <row r="6306" spans="77:77">
      <c r="BY6306" s="2"/>
    </row>
    <row r="6307" spans="77:77">
      <c r="BY6307" s="2"/>
    </row>
    <row r="6308" spans="77:77">
      <c r="BY6308" s="2"/>
    </row>
    <row r="6309" spans="77:77">
      <c r="BY6309" s="2"/>
    </row>
    <row r="6310" spans="77:77">
      <c r="BY6310" s="2"/>
    </row>
    <row r="6311" spans="77:77">
      <c r="BY6311" s="2"/>
    </row>
    <row r="6312" spans="77:77">
      <c r="BY6312" s="2"/>
    </row>
    <row r="6313" spans="77:77">
      <c r="BY6313" s="2"/>
    </row>
    <row r="6314" spans="77:77">
      <c r="BY6314" s="2"/>
    </row>
    <row r="6315" spans="77:77">
      <c r="BY6315" s="2"/>
    </row>
    <row r="6316" spans="77:77">
      <c r="BY6316" s="2"/>
    </row>
    <row r="6317" spans="77:77">
      <c r="BY6317" s="2"/>
    </row>
    <row r="6318" spans="77:77">
      <c r="BY6318" s="2"/>
    </row>
    <row r="6319" spans="77:77">
      <c r="BY6319" s="2"/>
    </row>
    <row r="6320" spans="77:77">
      <c r="BY6320" s="2"/>
    </row>
    <row r="6321" spans="77:77">
      <c r="BY6321" s="2"/>
    </row>
    <row r="6322" spans="77:77">
      <c r="BY6322" s="2"/>
    </row>
    <row r="6323" spans="77:77">
      <c r="BY6323" s="2"/>
    </row>
    <row r="6324" spans="77:77">
      <c r="BY6324" s="2"/>
    </row>
    <row r="6325" spans="77:77">
      <c r="BY6325" s="2"/>
    </row>
    <row r="6326" spans="77:77">
      <c r="BY6326" s="2"/>
    </row>
    <row r="6327" spans="77:77">
      <c r="BY6327" s="2"/>
    </row>
    <row r="6328" spans="77:77">
      <c r="BY6328" s="2"/>
    </row>
    <row r="6329" spans="77:77">
      <c r="BY6329" s="2"/>
    </row>
    <row r="6330" spans="77:77">
      <c r="BY6330" s="2"/>
    </row>
    <row r="6331" spans="77:77">
      <c r="BY6331" s="2"/>
    </row>
    <row r="6332" spans="77:77">
      <c r="BY6332" s="2"/>
    </row>
    <row r="6333" spans="77:77">
      <c r="BY6333" s="2"/>
    </row>
    <row r="6334" spans="77:77">
      <c r="BY6334" s="2"/>
    </row>
    <row r="6335" spans="77:77">
      <c r="BY6335" s="2"/>
    </row>
    <row r="6336" spans="77:77">
      <c r="BY6336" s="2"/>
    </row>
    <row r="6337" spans="77:77">
      <c r="BY6337" s="2"/>
    </row>
    <row r="6338" spans="77:77">
      <c r="BY6338" s="2"/>
    </row>
    <row r="6339" spans="77:77">
      <c r="BY6339" s="2"/>
    </row>
    <row r="6340" spans="77:77">
      <c r="BY6340" s="2"/>
    </row>
    <row r="6341" spans="77:77">
      <c r="BY6341" s="2"/>
    </row>
    <row r="6342" spans="77:77">
      <c r="BY6342" s="2"/>
    </row>
    <row r="6343" spans="77:77">
      <c r="BY6343" s="2"/>
    </row>
    <row r="6344" spans="77:77">
      <c r="BY6344" s="2"/>
    </row>
    <row r="6345" spans="77:77">
      <c r="BY6345" s="2"/>
    </row>
    <row r="6346" spans="77:77">
      <c r="BY6346" s="2"/>
    </row>
    <row r="6347" spans="77:77">
      <c r="BY6347" s="2"/>
    </row>
    <row r="6348" spans="77:77">
      <c r="BY6348" s="2"/>
    </row>
    <row r="6349" spans="77:77">
      <c r="BY6349" s="2"/>
    </row>
    <row r="6350" spans="77:77">
      <c r="BY6350" s="2"/>
    </row>
    <row r="6351" spans="77:77">
      <c r="BY6351" s="2"/>
    </row>
    <row r="6352" spans="77:77">
      <c r="BY6352" s="2"/>
    </row>
    <row r="6353" spans="77:77">
      <c r="BY6353" s="2"/>
    </row>
    <row r="6354" spans="77:77">
      <c r="BY6354" s="2"/>
    </row>
    <row r="6355" spans="77:77">
      <c r="BY6355" s="2"/>
    </row>
    <row r="6356" spans="77:77">
      <c r="BY6356" s="2"/>
    </row>
    <row r="6357" spans="77:77">
      <c r="BY6357" s="2"/>
    </row>
    <row r="6358" spans="77:77">
      <c r="BY6358" s="2"/>
    </row>
    <row r="6359" spans="77:77">
      <c r="BY6359" s="2"/>
    </row>
    <row r="6360" spans="77:77">
      <c r="BY6360" s="2"/>
    </row>
    <row r="6361" spans="77:77">
      <c r="BY6361" s="2"/>
    </row>
    <row r="6362" spans="77:77">
      <c r="BY6362" s="2"/>
    </row>
    <row r="6363" spans="77:77">
      <c r="BY6363" s="2"/>
    </row>
    <row r="6364" spans="77:77">
      <c r="BY6364" s="2"/>
    </row>
    <row r="6365" spans="77:77">
      <c r="BY6365" s="2"/>
    </row>
    <row r="6366" spans="77:77">
      <c r="BY6366" s="2"/>
    </row>
    <row r="6367" spans="77:77">
      <c r="BY6367" s="2"/>
    </row>
    <row r="6368" spans="77:77">
      <c r="BY6368" s="2"/>
    </row>
    <row r="6369" spans="77:77">
      <c r="BY6369" s="2"/>
    </row>
    <row r="6370" spans="77:77">
      <c r="BY6370" s="2"/>
    </row>
    <row r="6371" spans="77:77">
      <c r="BY6371" s="2"/>
    </row>
    <row r="6372" spans="77:77">
      <c r="BY6372" s="2"/>
    </row>
    <row r="6373" spans="77:77">
      <c r="BY6373" s="2"/>
    </row>
    <row r="6374" spans="77:77">
      <c r="BY6374" s="2"/>
    </row>
    <row r="6375" spans="77:77">
      <c r="BY6375" s="2"/>
    </row>
    <row r="6376" spans="77:77">
      <c r="BY6376" s="2"/>
    </row>
    <row r="6377" spans="77:77">
      <c r="BY6377" s="2"/>
    </row>
    <row r="6378" spans="77:77">
      <c r="BY6378" s="2"/>
    </row>
    <row r="6379" spans="77:77">
      <c r="BY6379" s="2"/>
    </row>
    <row r="6380" spans="77:77">
      <c r="BY6380" s="2"/>
    </row>
    <row r="6381" spans="77:77">
      <c r="BY6381" s="2"/>
    </row>
    <row r="6382" spans="77:77">
      <c r="BY6382" s="2"/>
    </row>
    <row r="6383" spans="77:77">
      <c r="BY6383" s="2"/>
    </row>
    <row r="6384" spans="77:77">
      <c r="BY6384" s="2"/>
    </row>
    <row r="6385" spans="77:77">
      <c r="BY6385" s="2"/>
    </row>
    <row r="6386" spans="77:77">
      <c r="BY6386" s="2"/>
    </row>
    <row r="6387" spans="77:77">
      <c r="BY6387" s="2"/>
    </row>
    <row r="6388" spans="77:77">
      <c r="BY6388" s="2"/>
    </row>
    <row r="6389" spans="77:77">
      <c r="BY6389" s="2"/>
    </row>
    <row r="6390" spans="77:77">
      <c r="BY6390" s="2"/>
    </row>
    <row r="6391" spans="77:77">
      <c r="BY6391" s="2"/>
    </row>
    <row r="6392" spans="77:77">
      <c r="BY6392" s="2"/>
    </row>
    <row r="6393" spans="77:77">
      <c r="BY6393" s="2"/>
    </row>
    <row r="6394" spans="77:77">
      <c r="BY6394" s="2"/>
    </row>
    <row r="6395" spans="77:77">
      <c r="BY6395" s="2"/>
    </row>
    <row r="6396" spans="77:77">
      <c r="BY6396" s="2"/>
    </row>
    <row r="6397" spans="77:77">
      <c r="BY6397" s="2"/>
    </row>
    <row r="6398" spans="77:77">
      <c r="BY6398" s="2"/>
    </row>
    <row r="6399" spans="77:77">
      <c r="BY6399" s="2"/>
    </row>
    <row r="6400" spans="77:77">
      <c r="BY6400" s="2"/>
    </row>
    <row r="6401" spans="77:77">
      <c r="BY6401" s="2"/>
    </row>
    <row r="6402" spans="77:77">
      <c r="BY6402" s="2"/>
    </row>
    <row r="6403" spans="77:77">
      <c r="BY6403" s="2"/>
    </row>
    <row r="6404" spans="77:77">
      <c r="BY6404" s="2"/>
    </row>
    <row r="6405" spans="77:77">
      <c r="BY6405" s="2"/>
    </row>
    <row r="6406" spans="77:77">
      <c r="BY6406" s="2"/>
    </row>
    <row r="6407" spans="77:77">
      <c r="BY6407" s="2"/>
    </row>
    <row r="6408" spans="77:77">
      <c r="BY6408" s="2"/>
    </row>
    <row r="6409" spans="77:77">
      <c r="BY6409" s="2"/>
    </row>
    <row r="6410" spans="77:77">
      <c r="BY6410" s="2"/>
    </row>
    <row r="6411" spans="77:77">
      <c r="BY6411" s="2"/>
    </row>
    <row r="6412" spans="77:77">
      <c r="BY6412" s="2"/>
    </row>
    <row r="6413" spans="77:77">
      <c r="BY6413" s="2"/>
    </row>
    <row r="6414" spans="77:77">
      <c r="BY6414" s="2"/>
    </row>
    <row r="6415" spans="77:77">
      <c r="BY6415" s="2"/>
    </row>
    <row r="6416" spans="77:77">
      <c r="BY6416" s="2"/>
    </row>
    <row r="6417" spans="77:77">
      <c r="BY6417" s="2"/>
    </row>
    <row r="6418" spans="77:77">
      <c r="BY6418" s="2"/>
    </row>
    <row r="6419" spans="77:77">
      <c r="BY6419" s="2"/>
    </row>
    <row r="6420" spans="77:77">
      <c r="BY6420" s="2"/>
    </row>
    <row r="6421" spans="77:77">
      <c r="BY6421" s="2"/>
    </row>
    <row r="6422" spans="77:77">
      <c r="BY6422" s="2"/>
    </row>
    <row r="6423" spans="77:77">
      <c r="BY6423" s="2"/>
    </row>
    <row r="6424" spans="77:77">
      <c r="BY6424" s="2"/>
    </row>
    <row r="6425" spans="77:77">
      <c r="BY6425" s="2"/>
    </row>
    <row r="6426" spans="77:77">
      <c r="BY6426" s="2"/>
    </row>
    <row r="6427" spans="77:77">
      <c r="BY6427" s="2"/>
    </row>
    <row r="6428" spans="77:77">
      <c r="BY6428" s="2"/>
    </row>
    <row r="6429" spans="77:77">
      <c r="BY6429" s="2"/>
    </row>
    <row r="6430" spans="77:77">
      <c r="BY6430" s="2"/>
    </row>
    <row r="6431" spans="77:77">
      <c r="BY6431" s="2"/>
    </row>
    <row r="6432" spans="77:77">
      <c r="BY6432" s="2"/>
    </row>
    <row r="6433" spans="77:77">
      <c r="BY6433" s="2"/>
    </row>
    <row r="6434" spans="77:77">
      <c r="BY6434" s="2"/>
    </row>
    <row r="6435" spans="77:77">
      <c r="BY6435" s="2"/>
    </row>
    <row r="6436" spans="77:77">
      <c r="BY6436" s="2"/>
    </row>
    <row r="6437" spans="77:77">
      <c r="BY6437" s="2"/>
    </row>
    <row r="6438" spans="77:77">
      <c r="BY6438" s="2"/>
    </row>
    <row r="6439" spans="77:77">
      <c r="BY6439" s="2"/>
    </row>
    <row r="6440" spans="77:77">
      <c r="BY6440" s="2"/>
    </row>
    <row r="6441" spans="77:77">
      <c r="BY6441" s="2"/>
    </row>
    <row r="6442" spans="77:77">
      <c r="BY6442" s="2"/>
    </row>
    <row r="6443" spans="77:77">
      <c r="BY6443" s="2"/>
    </row>
    <row r="6444" spans="77:77">
      <c r="BY6444" s="2"/>
    </row>
    <row r="6445" spans="77:77">
      <c r="BY6445" s="2"/>
    </row>
    <row r="6446" spans="77:77">
      <c r="BY6446" s="2"/>
    </row>
    <row r="6447" spans="77:77">
      <c r="BY6447" s="2"/>
    </row>
    <row r="6448" spans="77:77">
      <c r="BY6448" s="2"/>
    </row>
    <row r="6449" spans="77:77">
      <c r="BY6449" s="2"/>
    </row>
    <row r="6450" spans="77:77">
      <c r="BY6450" s="2"/>
    </row>
    <row r="6451" spans="77:77">
      <c r="BY6451" s="2"/>
    </row>
    <row r="6452" spans="77:77">
      <c r="BY6452" s="2"/>
    </row>
    <row r="6453" spans="77:77">
      <c r="BY6453" s="2"/>
    </row>
    <row r="6454" spans="77:77">
      <c r="BY6454" s="2"/>
    </row>
    <row r="6455" spans="77:77">
      <c r="BY6455" s="2"/>
    </row>
    <row r="6456" spans="77:77">
      <c r="BY6456" s="2"/>
    </row>
    <row r="6457" spans="77:77">
      <c r="BY6457" s="2"/>
    </row>
    <row r="6458" spans="77:77">
      <c r="BY6458" s="2"/>
    </row>
    <row r="6459" spans="77:77">
      <c r="BY6459" s="2"/>
    </row>
    <row r="6460" spans="77:77">
      <c r="BY6460" s="2"/>
    </row>
    <row r="6461" spans="77:77">
      <c r="BY6461" s="2"/>
    </row>
    <row r="6462" spans="77:77">
      <c r="BY6462" s="2"/>
    </row>
    <row r="6463" spans="77:77">
      <c r="BY6463" s="2"/>
    </row>
    <row r="6464" spans="77:77">
      <c r="BY6464" s="2"/>
    </row>
    <row r="6465" spans="77:77">
      <c r="BY6465" s="2"/>
    </row>
    <row r="6466" spans="77:77">
      <c r="BY6466" s="2"/>
    </row>
    <row r="6467" spans="77:77">
      <c r="BY6467" s="2"/>
    </row>
    <row r="6468" spans="77:77">
      <c r="BY6468" s="2"/>
    </row>
    <row r="6469" spans="77:77">
      <c r="BY6469" s="2"/>
    </row>
    <row r="6470" spans="77:77">
      <c r="BY6470" s="2"/>
    </row>
    <row r="6471" spans="77:77">
      <c r="BY6471" s="2"/>
    </row>
    <row r="6472" spans="77:77">
      <c r="BY6472" s="2"/>
    </row>
    <row r="6473" spans="77:77">
      <c r="BY6473" s="2"/>
    </row>
    <row r="6474" spans="77:77">
      <c r="BY6474" s="2"/>
    </row>
    <row r="6475" spans="77:77">
      <c r="BY6475" s="2"/>
    </row>
    <row r="6476" spans="77:77">
      <c r="BY6476" s="2"/>
    </row>
    <row r="6477" spans="77:77">
      <c r="BY6477" s="2"/>
    </row>
    <row r="6478" spans="77:77">
      <c r="BY6478" s="2"/>
    </row>
    <row r="6479" spans="77:77">
      <c r="BY6479" s="2"/>
    </row>
    <row r="6480" spans="77:77">
      <c r="BY6480" s="2"/>
    </row>
    <row r="6481" spans="77:77">
      <c r="BY6481" s="2"/>
    </row>
    <row r="6482" spans="77:77">
      <c r="BY6482" s="2"/>
    </row>
    <row r="6483" spans="77:77">
      <c r="BY6483" s="2"/>
    </row>
    <row r="6484" spans="77:77">
      <c r="BY6484" s="2"/>
    </row>
    <row r="6485" spans="77:77">
      <c r="BY6485" s="2"/>
    </row>
    <row r="6486" spans="77:77">
      <c r="BY6486" s="2"/>
    </row>
    <row r="6487" spans="77:77">
      <c r="BY6487" s="2"/>
    </row>
    <row r="6488" spans="77:77">
      <c r="BY6488" s="2"/>
    </row>
    <row r="6489" spans="77:77">
      <c r="BY6489" s="2"/>
    </row>
    <row r="6490" spans="77:77">
      <c r="BY6490" s="2"/>
    </row>
    <row r="6491" spans="77:77">
      <c r="BY6491" s="2"/>
    </row>
    <row r="6492" spans="77:77">
      <c r="BY6492" s="2"/>
    </row>
    <row r="6493" spans="77:77">
      <c r="BY6493" s="2"/>
    </row>
    <row r="6494" spans="77:77">
      <c r="BY6494" s="2"/>
    </row>
    <row r="6495" spans="77:77">
      <c r="BY6495" s="2"/>
    </row>
    <row r="6496" spans="77:77">
      <c r="BY6496" s="2"/>
    </row>
    <row r="6497" spans="77:77">
      <c r="BY6497" s="2"/>
    </row>
    <row r="6498" spans="77:77">
      <c r="BY6498" s="2"/>
    </row>
    <row r="6499" spans="77:77">
      <c r="BY6499" s="2"/>
    </row>
    <row r="6500" spans="77:77">
      <c r="BY6500" s="2"/>
    </row>
    <row r="6501" spans="77:77">
      <c r="BY6501" s="2"/>
    </row>
    <row r="6502" spans="77:77">
      <c r="BY6502" s="2"/>
    </row>
    <row r="6503" spans="77:77">
      <c r="BY6503" s="2"/>
    </row>
    <row r="6504" spans="77:77">
      <c r="BY6504" s="2"/>
    </row>
    <row r="6505" spans="77:77">
      <c r="BY6505" s="2"/>
    </row>
    <row r="6506" spans="77:77">
      <c r="BY6506" s="2"/>
    </row>
    <row r="6507" spans="77:77">
      <c r="BY6507" s="2"/>
    </row>
    <row r="6508" spans="77:77">
      <c r="BY6508" s="2"/>
    </row>
    <row r="6509" spans="77:77">
      <c r="BY6509" s="2"/>
    </row>
    <row r="6510" spans="77:77">
      <c r="BY6510" s="2"/>
    </row>
    <row r="6511" spans="77:77">
      <c r="BY6511" s="2"/>
    </row>
    <row r="6512" spans="77:77">
      <c r="BY6512" s="2"/>
    </row>
    <row r="6513" spans="77:77">
      <c r="BY6513" s="2"/>
    </row>
    <row r="6514" spans="77:77">
      <c r="BY6514" s="2"/>
    </row>
    <row r="6515" spans="77:77">
      <c r="BY6515" s="2"/>
    </row>
    <row r="6516" spans="77:77">
      <c r="BY6516" s="2"/>
    </row>
    <row r="6517" spans="77:77">
      <c r="BY6517" s="2"/>
    </row>
    <row r="6518" spans="77:77">
      <c r="BY6518" s="2"/>
    </row>
    <row r="6519" spans="77:77">
      <c r="BY6519" s="2"/>
    </row>
    <row r="6520" spans="77:77">
      <c r="BY6520" s="2"/>
    </row>
    <row r="6521" spans="77:77">
      <c r="BY6521" s="2"/>
    </row>
    <row r="6522" spans="77:77">
      <c r="BY6522" s="2"/>
    </row>
    <row r="6523" spans="77:77">
      <c r="BY6523" s="2"/>
    </row>
    <row r="6524" spans="77:77">
      <c r="BY6524" s="2"/>
    </row>
    <row r="6525" spans="77:77">
      <c r="BY6525" s="2"/>
    </row>
    <row r="6526" spans="77:77">
      <c r="BY6526" s="2"/>
    </row>
    <row r="6527" spans="77:77">
      <c r="BY6527" s="2"/>
    </row>
    <row r="6528" spans="77:77">
      <c r="BY6528" s="2"/>
    </row>
    <row r="6529" spans="77:77">
      <c r="BY6529" s="2"/>
    </row>
    <row r="6530" spans="77:77">
      <c r="BY6530" s="2"/>
    </row>
    <row r="6531" spans="77:77">
      <c r="BY6531" s="2"/>
    </row>
    <row r="6532" spans="77:77">
      <c r="BY6532" s="2"/>
    </row>
    <row r="6533" spans="77:77">
      <c r="BY6533" s="2"/>
    </row>
    <row r="6534" spans="77:77">
      <c r="BY6534" s="2"/>
    </row>
    <row r="6535" spans="77:77">
      <c r="BY6535" s="2"/>
    </row>
    <row r="6536" spans="77:77">
      <c r="BY6536" s="2"/>
    </row>
    <row r="6537" spans="77:77">
      <c r="BY6537" s="2"/>
    </row>
    <row r="6538" spans="77:77">
      <c r="BY6538" s="2"/>
    </row>
    <row r="6539" spans="77:77">
      <c r="BY6539" s="2"/>
    </row>
    <row r="6540" spans="77:77">
      <c r="BY6540" s="2"/>
    </row>
    <row r="6541" spans="77:77">
      <c r="BY6541" s="2"/>
    </row>
    <row r="6542" spans="77:77">
      <c r="BY6542" s="2"/>
    </row>
    <row r="6543" spans="77:77">
      <c r="BY6543" s="2"/>
    </row>
    <row r="6544" spans="77:77">
      <c r="BY6544" s="2"/>
    </row>
    <row r="6545" spans="77:77">
      <c r="BY6545" s="2"/>
    </row>
    <row r="6546" spans="77:77">
      <c r="BY6546" s="2"/>
    </row>
    <row r="6547" spans="77:77">
      <c r="BY6547" s="2"/>
    </row>
    <row r="6548" spans="77:77">
      <c r="BY6548" s="2"/>
    </row>
    <row r="6549" spans="77:77">
      <c r="BY6549" s="2"/>
    </row>
    <row r="6550" spans="77:77">
      <c r="BY6550" s="2"/>
    </row>
    <row r="6551" spans="77:77">
      <c r="BY6551" s="2"/>
    </row>
    <row r="6552" spans="77:77">
      <c r="BY6552" s="2"/>
    </row>
    <row r="6553" spans="77:77">
      <c r="BY6553" s="2"/>
    </row>
    <row r="6554" spans="77:77">
      <c r="BY6554" s="2"/>
    </row>
    <row r="6555" spans="77:77">
      <c r="BY6555" s="2"/>
    </row>
    <row r="6556" spans="77:77">
      <c r="BY6556" s="2"/>
    </row>
    <row r="6557" spans="77:77">
      <c r="BY6557" s="2"/>
    </row>
    <row r="6558" spans="77:77">
      <c r="BY6558" s="2"/>
    </row>
    <row r="6559" spans="77:77">
      <c r="BY6559" s="2"/>
    </row>
    <row r="6560" spans="77:77">
      <c r="BY6560" s="2"/>
    </row>
    <row r="6561" spans="77:77">
      <c r="BY6561" s="2"/>
    </row>
    <row r="6562" spans="77:77">
      <c r="BY6562" s="2"/>
    </row>
    <row r="6563" spans="77:77">
      <c r="BY6563" s="2"/>
    </row>
    <row r="6564" spans="77:77">
      <c r="BY6564" s="2"/>
    </row>
    <row r="6565" spans="77:77">
      <c r="BY6565" s="2"/>
    </row>
    <row r="6566" spans="77:77">
      <c r="BY6566" s="2"/>
    </row>
    <row r="6567" spans="77:77">
      <c r="BY6567" s="2"/>
    </row>
    <row r="6568" spans="77:77">
      <c r="BY6568" s="2"/>
    </row>
    <row r="6569" spans="77:77">
      <c r="BY6569" s="2"/>
    </row>
    <row r="6570" spans="77:77">
      <c r="BY6570" s="2"/>
    </row>
    <row r="6571" spans="77:77">
      <c r="BY6571" s="2"/>
    </row>
    <row r="6572" spans="77:77">
      <c r="BY6572" s="2"/>
    </row>
    <row r="6573" spans="77:77">
      <c r="BY6573" s="2"/>
    </row>
    <row r="6574" spans="77:77">
      <c r="BY6574" s="2"/>
    </row>
    <row r="6575" spans="77:77">
      <c r="BY6575" s="2"/>
    </row>
    <row r="6576" spans="77:77">
      <c r="BY6576" s="2"/>
    </row>
    <row r="6577" spans="77:77">
      <c r="BY6577" s="2"/>
    </row>
    <row r="6578" spans="77:77">
      <c r="BY6578" s="2"/>
    </row>
    <row r="6579" spans="77:77">
      <c r="BY6579" s="2"/>
    </row>
    <row r="6580" spans="77:77">
      <c r="BY6580" s="2"/>
    </row>
    <row r="6581" spans="77:77">
      <c r="BY6581" s="2"/>
    </row>
    <row r="6582" spans="77:77">
      <c r="BY6582" s="2"/>
    </row>
    <row r="6583" spans="77:77">
      <c r="BY6583" s="2"/>
    </row>
    <row r="6584" spans="77:77">
      <c r="BY6584" s="2"/>
    </row>
    <row r="6585" spans="77:77">
      <c r="BY6585" s="2"/>
    </row>
    <row r="6586" spans="77:77">
      <c r="BY6586" s="2"/>
    </row>
    <row r="6587" spans="77:77">
      <c r="BY6587" s="2"/>
    </row>
    <row r="6588" spans="77:77">
      <c r="BY6588" s="2"/>
    </row>
    <row r="6589" spans="77:77">
      <c r="BY6589" s="2"/>
    </row>
    <row r="6590" spans="77:77">
      <c r="BY6590" s="2"/>
    </row>
    <row r="6591" spans="77:77">
      <c r="BY6591" s="2"/>
    </row>
    <row r="6592" spans="77:77">
      <c r="BY6592" s="2"/>
    </row>
    <row r="6593" spans="77:77">
      <c r="BY6593" s="2"/>
    </row>
    <row r="6594" spans="77:77">
      <c r="BY6594" s="2"/>
    </row>
    <row r="6595" spans="77:77">
      <c r="BY6595" s="2"/>
    </row>
    <row r="6596" spans="77:77">
      <c r="BY6596" s="2"/>
    </row>
    <row r="6597" spans="77:77">
      <c r="BY6597" s="2"/>
    </row>
    <row r="6598" spans="77:77">
      <c r="BY6598" s="2"/>
    </row>
    <row r="6599" spans="77:77">
      <c r="BY6599" s="2"/>
    </row>
    <row r="6600" spans="77:77">
      <c r="BY6600" s="2"/>
    </row>
    <row r="6601" spans="77:77">
      <c r="BY6601" s="2"/>
    </row>
    <row r="6602" spans="77:77">
      <c r="BY6602" s="2"/>
    </row>
    <row r="6603" spans="77:77">
      <c r="BY6603" s="2"/>
    </row>
    <row r="6604" spans="77:77">
      <c r="BY6604" s="2"/>
    </row>
    <row r="6605" spans="77:77">
      <c r="BY6605" s="2"/>
    </row>
    <row r="6606" spans="77:77">
      <c r="BY6606" s="2"/>
    </row>
    <row r="6607" spans="77:77">
      <c r="BY6607" s="2"/>
    </row>
    <row r="6608" spans="77:77">
      <c r="BY6608" s="2"/>
    </row>
    <row r="6609" spans="77:77">
      <c r="BY6609" s="2"/>
    </row>
    <row r="6610" spans="77:77">
      <c r="BY6610" s="2"/>
    </row>
    <row r="6611" spans="77:77">
      <c r="BY6611" s="2"/>
    </row>
    <row r="6612" spans="77:77">
      <c r="BY6612" s="2"/>
    </row>
    <row r="6613" spans="77:77">
      <c r="BY6613" s="2"/>
    </row>
    <row r="6614" spans="77:77">
      <c r="BY6614" s="2"/>
    </row>
    <row r="6615" spans="77:77">
      <c r="BY6615" s="2"/>
    </row>
    <row r="6616" spans="77:77">
      <c r="BY6616" s="2"/>
    </row>
    <row r="6617" spans="77:77">
      <c r="BY6617" s="2"/>
    </row>
    <row r="6618" spans="77:77">
      <c r="BY6618" s="2"/>
    </row>
    <row r="6619" spans="77:77">
      <c r="BY6619" s="2"/>
    </row>
    <row r="6620" spans="77:77">
      <c r="BY6620" s="2"/>
    </row>
    <row r="6621" spans="77:77">
      <c r="BY6621" s="2"/>
    </row>
    <row r="6622" spans="77:77">
      <c r="BY6622" s="2"/>
    </row>
    <row r="6623" spans="77:77">
      <c r="BY6623" s="2"/>
    </row>
    <row r="6624" spans="77:77">
      <c r="BY6624" s="2"/>
    </row>
    <row r="6625" spans="77:77">
      <c r="BY6625" s="2"/>
    </row>
    <row r="6626" spans="77:77">
      <c r="BY6626" s="2"/>
    </row>
    <row r="6627" spans="77:77">
      <c r="BY6627" s="2"/>
    </row>
    <row r="6628" spans="77:77">
      <c r="BY6628" s="2"/>
    </row>
    <row r="6629" spans="77:77">
      <c r="BY6629" s="2"/>
    </row>
    <row r="6630" spans="77:77">
      <c r="BY6630" s="2"/>
    </row>
    <row r="6631" spans="77:77">
      <c r="BY6631" s="2"/>
    </row>
    <row r="6632" spans="77:77">
      <c r="BY6632" s="2"/>
    </row>
    <row r="6633" spans="77:77">
      <c r="BY6633" s="2"/>
    </row>
    <row r="6634" spans="77:77">
      <c r="BY6634" s="2"/>
    </row>
    <row r="6635" spans="77:77">
      <c r="BY6635" s="2"/>
    </row>
    <row r="6636" spans="77:77">
      <c r="BY6636" s="2"/>
    </row>
    <row r="6637" spans="77:77">
      <c r="BY6637" s="2"/>
    </row>
    <row r="6638" spans="77:77">
      <c r="BY6638" s="2"/>
    </row>
    <row r="6639" spans="77:77">
      <c r="BY6639" s="2"/>
    </row>
    <row r="6640" spans="77:77">
      <c r="BY6640" s="2"/>
    </row>
    <row r="6641" spans="77:77">
      <c r="BY6641" s="2"/>
    </row>
    <row r="6642" spans="77:77">
      <c r="BY6642" s="2"/>
    </row>
    <row r="6643" spans="77:77">
      <c r="BY6643" s="2"/>
    </row>
    <row r="6644" spans="77:77">
      <c r="BY6644" s="2"/>
    </row>
    <row r="6645" spans="77:77">
      <c r="BY6645" s="2"/>
    </row>
    <row r="6646" spans="77:77">
      <c r="BY6646" s="2"/>
    </row>
    <row r="6647" spans="77:77">
      <c r="BY6647" s="2"/>
    </row>
    <row r="6648" spans="77:77">
      <c r="BY6648" s="2"/>
    </row>
    <row r="6649" spans="77:77">
      <c r="BY6649" s="2"/>
    </row>
    <row r="6650" spans="77:77">
      <c r="BY6650" s="2"/>
    </row>
    <row r="6651" spans="77:77">
      <c r="BY6651" s="2"/>
    </row>
    <row r="6652" spans="77:77">
      <c r="BY6652" s="2"/>
    </row>
    <row r="6653" spans="77:77">
      <c r="BY6653" s="2"/>
    </row>
    <row r="6654" spans="77:77">
      <c r="BY6654" s="2"/>
    </row>
    <row r="6655" spans="77:77">
      <c r="BY6655" s="2"/>
    </row>
    <row r="6656" spans="77:77">
      <c r="BY6656" s="2"/>
    </row>
    <row r="6657" spans="77:77">
      <c r="BY6657" s="2"/>
    </row>
    <row r="6658" spans="77:77">
      <c r="BY6658" s="2"/>
    </row>
    <row r="6659" spans="77:77">
      <c r="BY6659" s="2"/>
    </row>
    <row r="6660" spans="77:77">
      <c r="BY6660" s="2"/>
    </row>
    <row r="6661" spans="77:77">
      <c r="BY6661" s="2"/>
    </row>
    <row r="6662" spans="77:77">
      <c r="BY6662" s="2"/>
    </row>
    <row r="6663" spans="77:77">
      <c r="BY6663" s="2"/>
    </row>
    <row r="6664" spans="77:77">
      <c r="BY6664" s="2"/>
    </row>
    <row r="6665" spans="77:77">
      <c r="BY6665" s="2"/>
    </row>
    <row r="6666" spans="77:77">
      <c r="BY6666" s="2"/>
    </row>
    <row r="6667" spans="77:77">
      <c r="BY6667" s="2"/>
    </row>
    <row r="6668" spans="77:77">
      <c r="BY6668" s="2"/>
    </row>
    <row r="6669" spans="77:77">
      <c r="BY6669" s="2"/>
    </row>
    <row r="6670" spans="77:77">
      <c r="BY6670" s="2"/>
    </row>
    <row r="6671" spans="77:77">
      <c r="BY6671" s="2"/>
    </row>
    <row r="6672" spans="77:77">
      <c r="BY6672" s="2"/>
    </row>
    <row r="6673" spans="77:77">
      <c r="BY6673" s="2"/>
    </row>
    <row r="6674" spans="77:77">
      <c r="BY6674" s="2"/>
    </row>
    <row r="6675" spans="77:77">
      <c r="BY6675" s="2"/>
    </row>
    <row r="6676" spans="77:77">
      <c r="BY6676" s="2"/>
    </row>
    <row r="6677" spans="77:77">
      <c r="BY6677" s="2"/>
    </row>
    <row r="6678" spans="77:77">
      <c r="BY6678" s="2"/>
    </row>
    <row r="6679" spans="77:77">
      <c r="BY6679" s="2"/>
    </row>
    <row r="6680" spans="77:77">
      <c r="BY6680" s="2"/>
    </row>
    <row r="6681" spans="77:77">
      <c r="BY6681" s="2"/>
    </row>
    <row r="6682" spans="77:77">
      <c r="BY6682" s="2"/>
    </row>
    <row r="6683" spans="77:77">
      <c r="BY6683" s="2"/>
    </row>
    <row r="6684" spans="77:77">
      <c r="BY6684" s="2"/>
    </row>
    <row r="6685" spans="77:77">
      <c r="BY6685" s="2"/>
    </row>
    <row r="6686" spans="77:77">
      <c r="BY6686" s="2"/>
    </row>
    <row r="6687" spans="77:77">
      <c r="BY6687" s="2"/>
    </row>
    <row r="6688" spans="77:77">
      <c r="BY6688" s="2"/>
    </row>
    <row r="6689" spans="77:77">
      <c r="BY6689" s="2"/>
    </row>
    <row r="6690" spans="77:77">
      <c r="BY6690" s="2"/>
    </row>
    <row r="6691" spans="77:77">
      <c r="BY6691" s="2"/>
    </row>
    <row r="6692" spans="77:77">
      <c r="BY6692" s="2"/>
    </row>
    <row r="6693" spans="77:77">
      <c r="BY6693" s="2"/>
    </row>
    <row r="6694" spans="77:77">
      <c r="BY6694" s="2"/>
    </row>
    <row r="6695" spans="77:77">
      <c r="BY6695" s="2"/>
    </row>
    <row r="6696" spans="77:77">
      <c r="BY6696" s="2"/>
    </row>
    <row r="6697" spans="77:77">
      <c r="BY6697" s="2"/>
    </row>
    <row r="6698" spans="77:77">
      <c r="BY6698" s="2"/>
    </row>
    <row r="6699" spans="77:77">
      <c r="BY6699" s="2"/>
    </row>
    <row r="6700" spans="77:77">
      <c r="BY6700" s="2"/>
    </row>
    <row r="6701" spans="77:77">
      <c r="BY6701" s="2"/>
    </row>
    <row r="6702" spans="77:77">
      <c r="BY6702" s="2"/>
    </row>
    <row r="6703" spans="77:77">
      <c r="BY6703" s="2"/>
    </row>
    <row r="6704" spans="77:77">
      <c r="BY6704" s="2"/>
    </row>
    <row r="6705" spans="77:77">
      <c r="BY6705" s="2"/>
    </row>
    <row r="6706" spans="77:77">
      <c r="BY6706" s="2"/>
    </row>
    <row r="6707" spans="77:77">
      <c r="BY6707" s="2"/>
    </row>
    <row r="6708" spans="77:77">
      <c r="BY6708" s="2"/>
    </row>
    <row r="6709" spans="77:77">
      <c r="BY6709" s="2"/>
    </row>
    <row r="6710" spans="77:77">
      <c r="BY6710" s="2"/>
    </row>
    <row r="6711" spans="77:77">
      <c r="BY6711" s="2"/>
    </row>
    <row r="6712" spans="77:77">
      <c r="BY6712" s="2"/>
    </row>
    <row r="6713" spans="77:77">
      <c r="BY6713" s="2"/>
    </row>
    <row r="6714" spans="77:77">
      <c r="BY6714" s="2"/>
    </row>
    <row r="6715" spans="77:77">
      <c r="BY6715" s="2"/>
    </row>
    <row r="6716" spans="77:77">
      <c r="BY6716" s="2"/>
    </row>
    <row r="6717" spans="77:77">
      <c r="BY6717" s="2"/>
    </row>
    <row r="6718" spans="77:77">
      <c r="BY6718" s="2"/>
    </row>
    <row r="6719" spans="77:77">
      <c r="BY6719" s="2"/>
    </row>
    <row r="6720" spans="77:77">
      <c r="BY6720" s="2"/>
    </row>
    <row r="6721" spans="77:77">
      <c r="BY6721" s="2"/>
    </row>
    <row r="6722" spans="77:77">
      <c r="BY6722" s="2"/>
    </row>
    <row r="6723" spans="77:77">
      <c r="BY6723" s="2"/>
    </row>
    <row r="6724" spans="77:77">
      <c r="BY6724" s="2"/>
    </row>
    <row r="6725" spans="77:77">
      <c r="BY6725" s="2"/>
    </row>
    <row r="6726" spans="77:77">
      <c r="BY6726" s="2"/>
    </row>
    <row r="6727" spans="77:77">
      <c r="BY6727" s="2"/>
    </row>
    <row r="6728" spans="77:77">
      <c r="BY6728" s="2"/>
    </row>
    <row r="6729" spans="77:77">
      <c r="BY6729" s="2"/>
    </row>
    <row r="6730" spans="77:77">
      <c r="BY6730" s="2"/>
    </row>
    <row r="6731" spans="77:77">
      <c r="BY6731" s="2"/>
    </row>
    <row r="6732" spans="77:77">
      <c r="BY6732" s="2"/>
    </row>
    <row r="6733" spans="77:77">
      <c r="BY6733" s="2"/>
    </row>
    <row r="6734" spans="77:77">
      <c r="BY6734" s="2"/>
    </row>
    <row r="6735" spans="77:77">
      <c r="BY6735" s="2"/>
    </row>
    <row r="6736" spans="77:77">
      <c r="BY6736" s="2"/>
    </row>
    <row r="6737" spans="77:77">
      <c r="BY6737" s="2"/>
    </row>
    <row r="6738" spans="77:77">
      <c r="BY6738" s="2"/>
    </row>
    <row r="6739" spans="77:77">
      <c r="BY6739" s="2"/>
    </row>
    <row r="6740" spans="77:77">
      <c r="BY6740" s="2"/>
    </row>
    <row r="6741" spans="77:77">
      <c r="BY6741" s="2"/>
    </row>
    <row r="6742" spans="77:77">
      <c r="BY6742" s="2"/>
    </row>
    <row r="6743" spans="77:77">
      <c r="BY6743" s="2"/>
    </row>
    <row r="6744" spans="77:77">
      <c r="BY6744" s="2"/>
    </row>
    <row r="6745" spans="77:77">
      <c r="BY6745" s="2"/>
    </row>
    <row r="6746" spans="77:77">
      <c r="BY6746" s="2"/>
    </row>
    <row r="6747" spans="77:77">
      <c r="BY6747" s="2"/>
    </row>
    <row r="6748" spans="77:77">
      <c r="BY6748" s="2"/>
    </row>
    <row r="6749" spans="77:77">
      <c r="BY6749" s="2"/>
    </row>
    <row r="6750" spans="77:77">
      <c r="BY6750" s="2"/>
    </row>
    <row r="6751" spans="77:77">
      <c r="BY6751" s="2"/>
    </row>
    <row r="6752" spans="77:77">
      <c r="BY6752" s="2"/>
    </row>
    <row r="6753" spans="77:77">
      <c r="BY6753" s="2"/>
    </row>
    <row r="6754" spans="77:77">
      <c r="BY6754" s="2"/>
    </row>
    <row r="6755" spans="77:77">
      <c r="BY6755" s="2"/>
    </row>
    <row r="6756" spans="77:77">
      <c r="BY6756" s="2"/>
    </row>
    <row r="6757" spans="77:77">
      <c r="BY6757" s="2"/>
    </row>
    <row r="6758" spans="77:77">
      <c r="BY6758" s="2"/>
    </row>
    <row r="6759" spans="77:77">
      <c r="BY6759" s="2"/>
    </row>
    <row r="6760" spans="77:77">
      <c r="BY6760" s="2"/>
    </row>
    <row r="6761" spans="77:77">
      <c r="BY6761" s="2"/>
    </row>
    <row r="6762" spans="77:77">
      <c r="BY6762" s="2"/>
    </row>
    <row r="6763" spans="77:77">
      <c r="BY6763" s="2"/>
    </row>
    <row r="6764" spans="77:77">
      <c r="BY6764" s="2"/>
    </row>
    <row r="6765" spans="77:77">
      <c r="BY6765" s="2"/>
    </row>
    <row r="6766" spans="77:77">
      <c r="BY6766" s="2"/>
    </row>
    <row r="6767" spans="77:77">
      <c r="BY6767" s="2"/>
    </row>
    <row r="6768" spans="77:77">
      <c r="BY6768" s="2"/>
    </row>
    <row r="6769" spans="77:77">
      <c r="BY6769" s="2"/>
    </row>
    <row r="6770" spans="77:77">
      <c r="BY6770" s="2"/>
    </row>
    <row r="6771" spans="77:77">
      <c r="BY6771" s="2"/>
    </row>
    <row r="6772" spans="77:77">
      <c r="BY6772" s="2"/>
    </row>
    <row r="6773" spans="77:77">
      <c r="BY6773" s="2"/>
    </row>
    <row r="6774" spans="77:77">
      <c r="BY6774" s="2"/>
    </row>
    <row r="6775" spans="77:77">
      <c r="BY6775" s="2"/>
    </row>
    <row r="6776" spans="77:77">
      <c r="BY6776" s="2"/>
    </row>
    <row r="6777" spans="77:77">
      <c r="BY6777" s="2"/>
    </row>
    <row r="6778" spans="77:77">
      <c r="BY6778" s="2"/>
    </row>
    <row r="6779" spans="77:77">
      <c r="BY6779" s="2"/>
    </row>
    <row r="6780" spans="77:77">
      <c r="BY6780" s="2"/>
    </row>
    <row r="6781" spans="77:77">
      <c r="BY6781" s="2"/>
    </row>
    <row r="6782" spans="77:77">
      <c r="BY6782" s="2"/>
    </row>
    <row r="6783" spans="77:77">
      <c r="BY6783" s="2"/>
    </row>
    <row r="6784" spans="77:77">
      <c r="BY6784" s="2"/>
    </row>
    <row r="6785" spans="77:77">
      <c r="BY6785" s="2"/>
    </row>
    <row r="6786" spans="77:77">
      <c r="BY6786" s="2"/>
    </row>
    <row r="6787" spans="77:77">
      <c r="BY6787" s="2"/>
    </row>
    <row r="6788" spans="77:77">
      <c r="BY6788" s="2"/>
    </row>
    <row r="6789" spans="77:77">
      <c r="BY6789" s="2"/>
    </row>
    <row r="6790" spans="77:77">
      <c r="BY6790" s="2"/>
    </row>
    <row r="6791" spans="77:77">
      <c r="BY6791" s="2"/>
    </row>
    <row r="6792" spans="77:77">
      <c r="BY6792" s="2"/>
    </row>
    <row r="6793" spans="77:77">
      <c r="BY6793" s="2"/>
    </row>
    <row r="6794" spans="77:77">
      <c r="BY6794" s="2"/>
    </row>
    <row r="6795" spans="77:77">
      <c r="BY6795" s="2"/>
    </row>
    <row r="6796" spans="77:77">
      <c r="BY6796" s="2"/>
    </row>
    <row r="6797" spans="77:77">
      <c r="BY6797" s="2"/>
    </row>
    <row r="6798" spans="77:77">
      <c r="BY6798" s="2"/>
    </row>
    <row r="6799" spans="77:77">
      <c r="BY6799" s="2"/>
    </row>
    <row r="6800" spans="77:77">
      <c r="BY6800" s="2"/>
    </row>
    <row r="6801" spans="77:77">
      <c r="BY6801" s="2"/>
    </row>
    <row r="6802" spans="77:77">
      <c r="BY6802" s="2"/>
    </row>
    <row r="6803" spans="77:77">
      <c r="BY6803" s="2"/>
    </row>
    <row r="6804" spans="77:77">
      <c r="BY6804" s="2"/>
    </row>
    <row r="6805" spans="77:77">
      <c r="BY6805" s="2"/>
    </row>
    <row r="6806" spans="77:77">
      <c r="BY6806" s="2"/>
    </row>
    <row r="6807" spans="77:77">
      <c r="BY6807" s="2"/>
    </row>
    <row r="6808" spans="77:77">
      <c r="BY6808" s="2"/>
    </row>
    <row r="6809" spans="77:77">
      <c r="BY6809" s="2"/>
    </row>
    <row r="6810" spans="77:77">
      <c r="BY6810" s="2"/>
    </row>
    <row r="6811" spans="77:77">
      <c r="BY6811" s="2"/>
    </row>
    <row r="6812" spans="77:77">
      <c r="BY6812" s="2"/>
    </row>
    <row r="6813" spans="77:77">
      <c r="BY6813" s="2"/>
    </row>
    <row r="6814" spans="77:77">
      <c r="BY6814" s="2"/>
    </row>
    <row r="6815" spans="77:77">
      <c r="BY6815" s="2"/>
    </row>
    <row r="6816" spans="77:77">
      <c r="BY6816" s="2"/>
    </row>
    <row r="6817" spans="77:77">
      <c r="BY6817" s="2"/>
    </row>
    <row r="6818" spans="77:77">
      <c r="BY6818" s="2"/>
    </row>
    <row r="6819" spans="77:77">
      <c r="BY6819" s="2"/>
    </row>
    <row r="6820" spans="77:77">
      <c r="BY6820" s="2"/>
    </row>
    <row r="6821" spans="77:77">
      <c r="BY6821" s="2"/>
    </row>
    <row r="6822" spans="77:77">
      <c r="BY6822" s="2"/>
    </row>
    <row r="6823" spans="77:77">
      <c r="BY6823" s="2"/>
    </row>
    <row r="6824" spans="77:77">
      <c r="BY6824" s="2"/>
    </row>
    <row r="6825" spans="77:77">
      <c r="BY6825" s="2"/>
    </row>
    <row r="6826" spans="77:77">
      <c r="BY6826" s="2"/>
    </row>
    <row r="6827" spans="77:77">
      <c r="BY6827" s="2"/>
    </row>
    <row r="6828" spans="77:77">
      <c r="BY6828" s="2"/>
    </row>
    <row r="6829" spans="77:77">
      <c r="BY6829" s="2"/>
    </row>
    <row r="6830" spans="77:77">
      <c r="BY6830" s="2"/>
    </row>
    <row r="6831" spans="77:77">
      <c r="BY6831" s="2"/>
    </row>
    <row r="6832" spans="77:77">
      <c r="BY6832" s="2"/>
    </row>
    <row r="6833" spans="77:77">
      <c r="BY6833" s="2"/>
    </row>
    <row r="6834" spans="77:77">
      <c r="BY6834" s="2"/>
    </row>
    <row r="6835" spans="77:77">
      <c r="BY6835" s="2"/>
    </row>
    <row r="6836" spans="77:77">
      <c r="BY6836" s="2"/>
    </row>
    <row r="6837" spans="77:77">
      <c r="BY6837" s="2"/>
    </row>
    <row r="6838" spans="77:77">
      <c r="BY6838" s="2"/>
    </row>
    <row r="6839" spans="77:77">
      <c r="BY6839" s="2"/>
    </row>
    <row r="6840" spans="77:77">
      <c r="BY6840" s="2"/>
    </row>
    <row r="6841" spans="77:77">
      <c r="BY6841" s="2"/>
    </row>
    <row r="6842" spans="77:77">
      <c r="BY6842" s="2"/>
    </row>
    <row r="6843" spans="77:77">
      <c r="BY6843" s="2"/>
    </row>
    <row r="6844" spans="77:77">
      <c r="BY6844" s="2"/>
    </row>
    <row r="6845" spans="77:77">
      <c r="BY6845" s="2"/>
    </row>
    <row r="6846" spans="77:77">
      <c r="BY6846" s="2"/>
    </row>
    <row r="6847" spans="77:77">
      <c r="BY6847" s="2"/>
    </row>
    <row r="6848" spans="77:77">
      <c r="BY6848" s="2"/>
    </row>
    <row r="6849" spans="77:77">
      <c r="BY6849" s="2"/>
    </row>
    <row r="6850" spans="77:77">
      <c r="BY6850" s="2"/>
    </row>
    <row r="6851" spans="77:77">
      <c r="BY6851" s="2"/>
    </row>
    <row r="6852" spans="77:77">
      <c r="BY6852" s="2"/>
    </row>
    <row r="6853" spans="77:77">
      <c r="BY6853" s="2"/>
    </row>
    <row r="6854" spans="77:77">
      <c r="BY6854" s="2"/>
    </row>
    <row r="6855" spans="77:77">
      <c r="BY6855" s="2"/>
    </row>
    <row r="6856" spans="77:77">
      <c r="BY6856" s="2"/>
    </row>
    <row r="6857" spans="77:77">
      <c r="BY6857" s="2"/>
    </row>
    <row r="6858" spans="77:77">
      <c r="BY6858" s="2"/>
    </row>
    <row r="6859" spans="77:77">
      <c r="BY6859" s="2"/>
    </row>
    <row r="6860" spans="77:77">
      <c r="BY6860" s="2"/>
    </row>
    <row r="6861" spans="77:77">
      <c r="BY6861" s="2"/>
    </row>
    <row r="6862" spans="77:77">
      <c r="BY6862" s="2"/>
    </row>
    <row r="6863" spans="77:77">
      <c r="BY6863" s="2"/>
    </row>
    <row r="6864" spans="77:77">
      <c r="BY6864" s="2"/>
    </row>
    <row r="6865" spans="77:77">
      <c r="BY6865" s="2"/>
    </row>
    <row r="6866" spans="77:77">
      <c r="BY6866" s="2"/>
    </row>
    <row r="6867" spans="77:77">
      <c r="BY6867" s="2"/>
    </row>
    <row r="6868" spans="77:77">
      <c r="BY6868" s="2"/>
    </row>
    <row r="6869" spans="77:77">
      <c r="BY6869" s="2"/>
    </row>
    <row r="6870" spans="77:77">
      <c r="BY6870" s="2"/>
    </row>
    <row r="6871" spans="77:77">
      <c r="BY6871" s="2"/>
    </row>
    <row r="6872" spans="77:77">
      <c r="BY6872" s="2"/>
    </row>
    <row r="6873" spans="77:77">
      <c r="BY6873" s="2"/>
    </row>
    <row r="6874" spans="77:77">
      <c r="BY6874" s="2"/>
    </row>
    <row r="6875" spans="77:77">
      <c r="BY6875" s="2"/>
    </row>
    <row r="6876" spans="77:77">
      <c r="BY6876" s="2"/>
    </row>
    <row r="6877" spans="77:77">
      <c r="BY6877" s="2"/>
    </row>
    <row r="6878" spans="77:77">
      <c r="BY6878" s="2"/>
    </row>
    <row r="6879" spans="77:77">
      <c r="BY6879" s="2"/>
    </row>
    <row r="6880" spans="77:77">
      <c r="BY6880" s="2"/>
    </row>
    <row r="6881" spans="77:77">
      <c r="BY6881" s="2"/>
    </row>
    <row r="6882" spans="77:77">
      <c r="BY6882" s="2"/>
    </row>
    <row r="6883" spans="77:77">
      <c r="BY6883" s="2"/>
    </row>
    <row r="6884" spans="77:77">
      <c r="BY6884" s="2"/>
    </row>
    <row r="6885" spans="77:77">
      <c r="BY6885" s="2"/>
    </row>
    <row r="6886" spans="77:77">
      <c r="BY6886" s="2"/>
    </row>
    <row r="6887" spans="77:77">
      <c r="BY6887" s="2"/>
    </row>
    <row r="6888" spans="77:77">
      <c r="BY6888" s="2"/>
    </row>
    <row r="6889" spans="77:77">
      <c r="BY6889" s="2"/>
    </row>
    <row r="6890" spans="77:77">
      <c r="BY6890" s="2"/>
    </row>
    <row r="6891" spans="77:77">
      <c r="BY6891" s="2"/>
    </row>
    <row r="6892" spans="77:77">
      <c r="BY6892" s="2"/>
    </row>
    <row r="6893" spans="77:77">
      <c r="BY6893" s="2"/>
    </row>
    <row r="6894" spans="77:77">
      <c r="BY6894" s="2"/>
    </row>
    <row r="6895" spans="77:77">
      <c r="BY6895" s="2"/>
    </row>
    <row r="6896" spans="77:77">
      <c r="BY6896" s="2"/>
    </row>
    <row r="6897" spans="77:77">
      <c r="BY6897" s="2"/>
    </row>
    <row r="6898" spans="77:77">
      <c r="BY6898" s="2"/>
    </row>
    <row r="6899" spans="77:77">
      <c r="BY6899" s="2"/>
    </row>
    <row r="6900" spans="77:77">
      <c r="BY6900" s="2"/>
    </row>
    <row r="6901" spans="77:77">
      <c r="BY6901" s="2"/>
    </row>
    <row r="6902" spans="77:77">
      <c r="BY6902" s="2"/>
    </row>
    <row r="6903" spans="77:77">
      <c r="BY6903" s="2"/>
    </row>
    <row r="6904" spans="77:77">
      <c r="BY6904" s="2"/>
    </row>
    <row r="6905" spans="77:77">
      <c r="BY6905" s="2"/>
    </row>
    <row r="6906" spans="77:77">
      <c r="BY6906" s="2"/>
    </row>
    <row r="6907" spans="77:77">
      <c r="BY6907" s="2"/>
    </row>
    <row r="6908" spans="77:77">
      <c r="BY6908" s="2"/>
    </row>
    <row r="6909" spans="77:77">
      <c r="BY6909" s="2"/>
    </row>
    <row r="6910" spans="77:77">
      <c r="BY6910" s="2"/>
    </row>
    <row r="6911" spans="77:77">
      <c r="BY6911" s="2"/>
    </row>
    <row r="6912" spans="77:77">
      <c r="BY6912" s="2"/>
    </row>
    <row r="6913" spans="77:77">
      <c r="BY6913" s="2"/>
    </row>
    <row r="6914" spans="77:77">
      <c r="BY6914" s="2"/>
    </row>
    <row r="6915" spans="77:77">
      <c r="BY6915" s="2"/>
    </row>
    <row r="6916" spans="77:77">
      <c r="BY6916" s="2"/>
    </row>
    <row r="6917" spans="77:77">
      <c r="BY6917" s="2"/>
    </row>
    <row r="6918" spans="77:77">
      <c r="BY6918" s="2"/>
    </row>
    <row r="6919" spans="77:77">
      <c r="BY6919" s="2"/>
    </row>
    <row r="6920" spans="77:77">
      <c r="BY6920" s="2"/>
    </row>
    <row r="6921" spans="77:77">
      <c r="BY6921" s="2"/>
    </row>
    <row r="6922" spans="77:77">
      <c r="BY6922" s="2"/>
    </row>
    <row r="6923" spans="77:77">
      <c r="BY6923" s="2"/>
    </row>
    <row r="6924" spans="77:77">
      <c r="BY6924" s="2"/>
    </row>
    <row r="6925" spans="77:77">
      <c r="BY6925" s="2"/>
    </row>
    <row r="6926" spans="77:77">
      <c r="BY6926" s="2"/>
    </row>
    <row r="6927" spans="77:77">
      <c r="BY6927" s="2"/>
    </row>
    <row r="6928" spans="77:77">
      <c r="BY6928" s="2"/>
    </row>
    <row r="6929" spans="77:77">
      <c r="BY6929" s="2"/>
    </row>
    <row r="6930" spans="77:77">
      <c r="BY6930" s="2"/>
    </row>
    <row r="6931" spans="77:77">
      <c r="BY6931" s="2"/>
    </row>
    <row r="6932" spans="77:77">
      <c r="BY6932" s="2"/>
    </row>
    <row r="6933" spans="77:77">
      <c r="BY6933" s="2"/>
    </row>
    <row r="6934" spans="77:77">
      <c r="BY6934" s="2"/>
    </row>
    <row r="6935" spans="77:77">
      <c r="BY6935" s="2"/>
    </row>
    <row r="6936" spans="77:77">
      <c r="BY6936" s="2"/>
    </row>
    <row r="6937" spans="77:77">
      <c r="BY6937" s="2"/>
    </row>
    <row r="6938" spans="77:77">
      <c r="BY6938" s="2"/>
    </row>
    <row r="6939" spans="77:77">
      <c r="BY6939" s="2"/>
    </row>
    <row r="6940" spans="77:77">
      <c r="BY6940" s="2"/>
    </row>
    <row r="6941" spans="77:77">
      <c r="BY6941" s="2"/>
    </row>
    <row r="6942" spans="77:77">
      <c r="BY6942" s="2"/>
    </row>
    <row r="6943" spans="77:77">
      <c r="BY6943" s="2"/>
    </row>
    <row r="6944" spans="77:77">
      <c r="BY6944" s="2"/>
    </row>
    <row r="6945" spans="77:77">
      <c r="BY6945" s="2"/>
    </row>
    <row r="6946" spans="77:77">
      <c r="BY6946" s="2"/>
    </row>
    <row r="6947" spans="77:77">
      <c r="BY6947" s="2"/>
    </row>
    <row r="6948" spans="77:77">
      <c r="BY6948" s="2"/>
    </row>
    <row r="6949" spans="77:77">
      <c r="BY6949" s="2"/>
    </row>
    <row r="6950" spans="77:77">
      <c r="BY6950" s="2"/>
    </row>
    <row r="6951" spans="77:77">
      <c r="BY6951" s="2"/>
    </row>
    <row r="6952" spans="77:77">
      <c r="BY6952" s="2"/>
    </row>
    <row r="6953" spans="77:77">
      <c r="BY6953" s="2"/>
    </row>
    <row r="6954" spans="77:77">
      <c r="BY6954" s="2"/>
    </row>
    <row r="6955" spans="77:77">
      <c r="BY6955" s="2"/>
    </row>
    <row r="6956" spans="77:77">
      <c r="BY6956" s="2"/>
    </row>
    <row r="6957" spans="77:77">
      <c r="BY6957" s="2"/>
    </row>
    <row r="6958" spans="77:77">
      <c r="BY6958" s="2"/>
    </row>
    <row r="6959" spans="77:77">
      <c r="BY6959" s="2"/>
    </row>
    <row r="6960" spans="77:77">
      <c r="BY6960" s="2"/>
    </row>
    <row r="6961" spans="77:77">
      <c r="BY6961" s="2"/>
    </row>
    <row r="6962" spans="77:77">
      <c r="BY6962" s="2"/>
    </row>
    <row r="6963" spans="77:77">
      <c r="BY6963" s="2"/>
    </row>
    <row r="6964" spans="77:77">
      <c r="BY6964" s="2"/>
    </row>
    <row r="6965" spans="77:77">
      <c r="BY6965" s="2"/>
    </row>
    <row r="6966" spans="77:77">
      <c r="BY6966" s="2"/>
    </row>
    <row r="6967" spans="77:77">
      <c r="BY6967" s="2"/>
    </row>
    <row r="6968" spans="77:77">
      <c r="BY6968" s="2"/>
    </row>
    <row r="6969" spans="77:77">
      <c r="BY6969" s="2"/>
    </row>
    <row r="6970" spans="77:77">
      <c r="BY6970" s="2"/>
    </row>
    <row r="6971" spans="77:77">
      <c r="BY6971" s="2"/>
    </row>
    <row r="6972" spans="77:77">
      <c r="BY6972" s="2"/>
    </row>
    <row r="6973" spans="77:77">
      <c r="BY6973" s="2"/>
    </row>
    <row r="6974" spans="77:77">
      <c r="BY6974" s="2"/>
    </row>
    <row r="6975" spans="77:77">
      <c r="BY6975" s="2"/>
    </row>
    <row r="6976" spans="77:77">
      <c r="BY6976" s="2"/>
    </row>
    <row r="6977" spans="77:77">
      <c r="BY6977" s="2"/>
    </row>
    <row r="6978" spans="77:77">
      <c r="BY6978" s="2"/>
    </row>
    <row r="6979" spans="77:77">
      <c r="BY6979" s="2"/>
    </row>
    <row r="6980" spans="77:77">
      <c r="BY6980" s="2"/>
    </row>
    <row r="6981" spans="77:77">
      <c r="BY6981" s="2"/>
    </row>
    <row r="6982" spans="77:77">
      <c r="BY6982" s="2"/>
    </row>
    <row r="6983" spans="77:77">
      <c r="BY6983" s="2"/>
    </row>
    <row r="6984" spans="77:77">
      <c r="BY6984" s="2"/>
    </row>
    <row r="6985" spans="77:77">
      <c r="BY6985" s="2"/>
    </row>
    <row r="6986" spans="77:77">
      <c r="BY6986" s="2"/>
    </row>
    <row r="6987" spans="77:77">
      <c r="BY6987" s="2"/>
    </row>
    <row r="6988" spans="77:77">
      <c r="BY6988" s="2"/>
    </row>
    <row r="6989" spans="77:77">
      <c r="BY6989" s="2"/>
    </row>
    <row r="6990" spans="77:77">
      <c r="BY6990" s="2"/>
    </row>
    <row r="6991" spans="77:77">
      <c r="BY6991" s="2"/>
    </row>
    <row r="6992" spans="77:77">
      <c r="BY6992" s="2"/>
    </row>
    <row r="6993" spans="77:77">
      <c r="BY6993" s="2"/>
    </row>
    <row r="6994" spans="77:77">
      <c r="BY6994" s="2"/>
    </row>
    <row r="6995" spans="77:77">
      <c r="BY6995" s="2"/>
    </row>
    <row r="6996" spans="77:77">
      <c r="BY6996" s="2"/>
    </row>
    <row r="6997" spans="77:77">
      <c r="BY6997" s="2"/>
    </row>
    <row r="6998" spans="77:77">
      <c r="BY6998" s="2"/>
    </row>
    <row r="6999" spans="77:77">
      <c r="BY6999" s="2"/>
    </row>
    <row r="7000" spans="77:77">
      <c r="BY7000" s="2"/>
    </row>
    <row r="7001" spans="77:77">
      <c r="BY7001" s="2"/>
    </row>
    <row r="7002" spans="77:77">
      <c r="BY7002" s="2"/>
    </row>
    <row r="7003" spans="77:77">
      <c r="BY7003" s="2"/>
    </row>
    <row r="7004" spans="77:77">
      <c r="BY7004" s="2"/>
    </row>
    <row r="7005" spans="77:77">
      <c r="BY7005" s="2"/>
    </row>
    <row r="7006" spans="77:77">
      <c r="BY7006" s="2"/>
    </row>
    <row r="7007" spans="77:77">
      <c r="BY7007" s="2"/>
    </row>
    <row r="7008" spans="77:77">
      <c r="BY7008" s="2"/>
    </row>
    <row r="7009" spans="77:77">
      <c r="BY7009" s="2"/>
    </row>
    <row r="7010" spans="77:77">
      <c r="BY7010" s="2"/>
    </row>
    <row r="7011" spans="77:77">
      <c r="BY7011" s="2"/>
    </row>
    <row r="7012" spans="77:77">
      <c r="BY7012" s="2"/>
    </row>
    <row r="7013" spans="77:77">
      <c r="BY7013" s="2"/>
    </row>
    <row r="7014" spans="77:77">
      <c r="BY7014" s="2"/>
    </row>
    <row r="7015" spans="77:77">
      <c r="BY7015" s="2"/>
    </row>
    <row r="7016" spans="77:77">
      <c r="BY7016" s="2"/>
    </row>
    <row r="7017" spans="77:77">
      <c r="BY7017" s="2"/>
    </row>
    <row r="7018" spans="77:77">
      <c r="BY7018" s="2"/>
    </row>
    <row r="7019" spans="77:77">
      <c r="BY7019" s="2"/>
    </row>
    <row r="7020" spans="77:77">
      <c r="BY7020" s="2"/>
    </row>
    <row r="7021" spans="77:77">
      <c r="BY7021" s="2"/>
    </row>
    <row r="7022" spans="77:77">
      <c r="BY7022" s="2"/>
    </row>
    <row r="7023" spans="77:77">
      <c r="BY7023" s="2"/>
    </row>
    <row r="7024" spans="77:77">
      <c r="BY7024" s="2"/>
    </row>
    <row r="7025" spans="77:77">
      <c r="BY7025" s="2"/>
    </row>
    <row r="7026" spans="77:77">
      <c r="BY7026" s="2"/>
    </row>
    <row r="7027" spans="77:77">
      <c r="BY7027" s="2"/>
    </row>
    <row r="7028" spans="77:77">
      <c r="BY7028" s="2"/>
    </row>
    <row r="7029" spans="77:77">
      <c r="BY7029" s="2"/>
    </row>
    <row r="7030" spans="77:77">
      <c r="BY7030" s="2"/>
    </row>
    <row r="7031" spans="77:77">
      <c r="BY7031" s="2"/>
    </row>
    <row r="7032" spans="77:77">
      <c r="BY7032" s="2"/>
    </row>
    <row r="7033" spans="77:77">
      <c r="BY7033" s="2"/>
    </row>
    <row r="7034" spans="77:77">
      <c r="BY7034" s="2"/>
    </row>
    <row r="7035" spans="77:77">
      <c r="BY7035" s="2"/>
    </row>
    <row r="7036" spans="77:77">
      <c r="BY7036" s="2"/>
    </row>
    <row r="7037" spans="77:77">
      <c r="BY7037" s="2"/>
    </row>
    <row r="7038" spans="77:77">
      <c r="BY7038" s="2"/>
    </row>
    <row r="7039" spans="77:77">
      <c r="BY7039" s="2"/>
    </row>
    <row r="7040" spans="77:77">
      <c r="BY7040" s="2"/>
    </row>
    <row r="7041" spans="77:77">
      <c r="BY7041" s="2"/>
    </row>
    <row r="7042" spans="77:77">
      <c r="BY7042" s="2"/>
    </row>
    <row r="7043" spans="77:77">
      <c r="BY7043" s="2"/>
    </row>
    <row r="7044" spans="77:77">
      <c r="BY7044" s="2"/>
    </row>
    <row r="7045" spans="77:77">
      <c r="BY7045" s="2"/>
    </row>
    <row r="7046" spans="77:77">
      <c r="BY7046" s="2"/>
    </row>
    <row r="7047" spans="77:77">
      <c r="BY7047" s="2"/>
    </row>
    <row r="7048" spans="77:77">
      <c r="BY7048" s="2"/>
    </row>
    <row r="7049" spans="77:77">
      <c r="BY7049" s="2"/>
    </row>
    <row r="7050" spans="77:77">
      <c r="BY7050" s="2"/>
    </row>
    <row r="7051" spans="77:77">
      <c r="BY7051" s="2"/>
    </row>
    <row r="7052" spans="77:77">
      <c r="BY7052" s="2"/>
    </row>
    <row r="7053" spans="77:77">
      <c r="BY7053" s="2"/>
    </row>
    <row r="7054" spans="77:77">
      <c r="BY7054" s="2"/>
    </row>
    <row r="7055" spans="77:77">
      <c r="BY7055" s="2"/>
    </row>
    <row r="7056" spans="77:77">
      <c r="BY7056" s="2"/>
    </row>
    <row r="7057" spans="77:77">
      <c r="BY7057" s="2"/>
    </row>
    <row r="7058" spans="77:77">
      <c r="BY7058" s="2"/>
    </row>
    <row r="7059" spans="77:77">
      <c r="BY7059" s="2"/>
    </row>
    <row r="7060" spans="77:77">
      <c r="BY7060" s="2"/>
    </row>
    <row r="7061" spans="77:77">
      <c r="BY7061" s="2"/>
    </row>
    <row r="7062" spans="77:77">
      <c r="BY7062" s="2"/>
    </row>
    <row r="7063" spans="77:77">
      <c r="BY7063" s="2"/>
    </row>
    <row r="7064" spans="77:77">
      <c r="BY7064" s="2"/>
    </row>
    <row r="7065" spans="77:77">
      <c r="BY7065" s="2"/>
    </row>
    <row r="7066" spans="77:77">
      <c r="BY7066" s="2"/>
    </row>
    <row r="7067" spans="77:77">
      <c r="BY7067" s="2"/>
    </row>
    <row r="7068" spans="77:77">
      <c r="BY7068" s="2"/>
    </row>
    <row r="7069" spans="77:77">
      <c r="BY7069" s="2"/>
    </row>
    <row r="7070" spans="77:77">
      <c r="BY7070" s="2"/>
    </row>
    <row r="7071" spans="77:77">
      <c r="BY7071" s="2"/>
    </row>
    <row r="7072" spans="77:77">
      <c r="BY7072" s="2"/>
    </row>
    <row r="7073" spans="77:77">
      <c r="BY7073" s="2"/>
    </row>
    <row r="7074" spans="77:77">
      <c r="BY7074" s="2"/>
    </row>
    <row r="7075" spans="77:77">
      <c r="BY7075" s="2"/>
    </row>
    <row r="7076" spans="77:77">
      <c r="BY7076" s="2"/>
    </row>
    <row r="7077" spans="77:77">
      <c r="BY7077" s="2"/>
    </row>
    <row r="7078" spans="77:77">
      <c r="BY7078" s="2"/>
    </row>
    <row r="7079" spans="77:77">
      <c r="BY7079" s="2"/>
    </row>
    <row r="7080" spans="77:77">
      <c r="BY7080" s="2"/>
    </row>
    <row r="7081" spans="77:77">
      <c r="BY7081" s="2"/>
    </row>
    <row r="7082" spans="77:77">
      <c r="BY7082" s="2"/>
    </row>
    <row r="7083" spans="77:77">
      <c r="BY7083" s="2"/>
    </row>
    <row r="7084" spans="77:77">
      <c r="BY7084" s="2"/>
    </row>
    <row r="7085" spans="77:77">
      <c r="BY7085" s="2"/>
    </row>
    <row r="7086" spans="77:77">
      <c r="BY7086" s="2"/>
    </row>
    <row r="7087" spans="77:77">
      <c r="BY7087" s="2"/>
    </row>
    <row r="7088" spans="77:77">
      <c r="BY7088" s="2"/>
    </row>
    <row r="7089" spans="77:77">
      <c r="BY7089" s="2"/>
    </row>
    <row r="7090" spans="77:77">
      <c r="BY7090" s="2"/>
    </row>
    <row r="7091" spans="77:77">
      <c r="BY7091" s="2"/>
    </row>
    <row r="7092" spans="77:77">
      <c r="BY7092" s="2"/>
    </row>
    <row r="7093" spans="77:77">
      <c r="BY7093" s="2"/>
    </row>
    <row r="7094" spans="77:77">
      <c r="BY7094" s="2"/>
    </row>
    <row r="7095" spans="77:77">
      <c r="BY7095" s="2"/>
    </row>
    <row r="7096" spans="77:77">
      <c r="BY7096" s="2"/>
    </row>
    <row r="7097" spans="77:77">
      <c r="BY7097" s="2"/>
    </row>
    <row r="7098" spans="77:77">
      <c r="BY7098" s="2"/>
    </row>
    <row r="7099" spans="77:77">
      <c r="BY7099" s="2"/>
    </row>
    <row r="7100" spans="77:77">
      <c r="BY7100" s="2"/>
    </row>
    <row r="7101" spans="77:77">
      <c r="BY7101" s="2"/>
    </row>
    <row r="7102" spans="77:77">
      <c r="BY7102" s="2"/>
    </row>
    <row r="7103" spans="77:77">
      <c r="BY7103" s="2"/>
    </row>
    <row r="7104" spans="77:77">
      <c r="BY7104" s="2"/>
    </row>
    <row r="7105" spans="77:77">
      <c r="BY7105" s="2"/>
    </row>
    <row r="7106" spans="77:77">
      <c r="BY7106" s="2"/>
    </row>
    <row r="7107" spans="77:77">
      <c r="BY7107" s="2"/>
    </row>
    <row r="7108" spans="77:77">
      <c r="BY7108" s="2"/>
    </row>
    <row r="7109" spans="77:77">
      <c r="BY7109" s="2"/>
    </row>
    <row r="7110" spans="77:77">
      <c r="BY7110" s="2"/>
    </row>
    <row r="7111" spans="77:77">
      <c r="BY7111" s="2"/>
    </row>
    <row r="7112" spans="77:77">
      <c r="BY7112" s="2"/>
    </row>
    <row r="7113" spans="77:77">
      <c r="BY7113" s="2"/>
    </row>
    <row r="7114" spans="77:77">
      <c r="BY7114" s="2"/>
    </row>
    <row r="7115" spans="77:77">
      <c r="BY7115" s="2"/>
    </row>
    <row r="7116" spans="77:77">
      <c r="BY7116" s="2"/>
    </row>
    <row r="7117" spans="77:77">
      <c r="BY7117" s="2"/>
    </row>
    <row r="7118" spans="77:77">
      <c r="BY7118" s="2"/>
    </row>
    <row r="7119" spans="77:77">
      <c r="BY7119" s="2"/>
    </row>
    <row r="7120" spans="77:77">
      <c r="BY7120" s="2"/>
    </row>
    <row r="7121" spans="77:77">
      <c r="BY7121" s="2"/>
    </row>
    <row r="7122" spans="77:77">
      <c r="BY7122" s="2"/>
    </row>
    <row r="7123" spans="77:77">
      <c r="BY7123" s="2"/>
    </row>
    <row r="7124" spans="77:77">
      <c r="BY7124" s="2"/>
    </row>
    <row r="7125" spans="77:77">
      <c r="BY7125" s="2"/>
    </row>
    <row r="7126" spans="77:77">
      <c r="BY7126" s="2"/>
    </row>
    <row r="7127" spans="77:77">
      <c r="BY7127" s="2"/>
    </row>
    <row r="7128" spans="77:77">
      <c r="BY7128" s="2"/>
    </row>
    <row r="7129" spans="77:77">
      <c r="BY7129" s="2"/>
    </row>
    <row r="7130" spans="77:77">
      <c r="BY7130" s="2"/>
    </row>
    <row r="7131" spans="77:77">
      <c r="BY7131" s="2"/>
    </row>
    <row r="7132" spans="77:77">
      <c r="BY7132" s="2"/>
    </row>
    <row r="7133" spans="77:77">
      <c r="BY7133" s="2"/>
    </row>
    <row r="7134" spans="77:77">
      <c r="BY7134" s="2"/>
    </row>
    <row r="7135" spans="77:77">
      <c r="BY7135" s="2"/>
    </row>
    <row r="7136" spans="77:77">
      <c r="BY7136" s="2"/>
    </row>
    <row r="7137" spans="77:77">
      <c r="BY7137" s="2"/>
    </row>
    <row r="7138" spans="77:77">
      <c r="BY7138" s="2"/>
    </row>
    <row r="7139" spans="77:77">
      <c r="BY7139" s="2"/>
    </row>
    <row r="7140" spans="77:77">
      <c r="BY7140" s="2"/>
    </row>
    <row r="7141" spans="77:77">
      <c r="BY7141" s="2"/>
    </row>
    <row r="7142" spans="77:77">
      <c r="BY7142" s="2"/>
    </row>
    <row r="7143" spans="77:77">
      <c r="BY7143" s="2"/>
    </row>
    <row r="7144" spans="77:77">
      <c r="BY7144" s="2"/>
    </row>
    <row r="7145" spans="77:77">
      <c r="BY7145" s="2"/>
    </row>
    <row r="7146" spans="77:77">
      <c r="BY7146" s="2"/>
    </row>
    <row r="7147" spans="77:77">
      <c r="BY7147" s="2"/>
    </row>
    <row r="7148" spans="77:77">
      <c r="BY7148" s="2"/>
    </row>
    <row r="7149" spans="77:77">
      <c r="BY7149" s="2"/>
    </row>
    <row r="7150" spans="77:77">
      <c r="BY7150" s="2"/>
    </row>
    <row r="7151" spans="77:77">
      <c r="BY7151" s="2"/>
    </row>
    <row r="7152" spans="77:77">
      <c r="BY7152" s="2"/>
    </row>
    <row r="7153" spans="77:77">
      <c r="BY7153" s="2"/>
    </row>
    <row r="7154" spans="77:77">
      <c r="BY7154" s="2"/>
    </row>
    <row r="7155" spans="77:77">
      <c r="BY7155" s="2"/>
    </row>
    <row r="7156" spans="77:77">
      <c r="BY7156" s="2"/>
    </row>
    <row r="7157" spans="77:77">
      <c r="BY7157" s="2"/>
    </row>
    <row r="7158" spans="77:77">
      <c r="BY7158" s="2"/>
    </row>
    <row r="7159" spans="77:77">
      <c r="BY7159" s="2"/>
    </row>
    <row r="7160" spans="77:77">
      <c r="BY7160" s="2"/>
    </row>
    <row r="7161" spans="77:77">
      <c r="BY7161" s="2"/>
    </row>
    <row r="7162" spans="77:77">
      <c r="BY7162" s="2"/>
    </row>
    <row r="7163" spans="77:77">
      <c r="BY7163" s="2"/>
    </row>
    <row r="7164" spans="77:77">
      <c r="BY7164" s="2"/>
    </row>
    <row r="7165" spans="77:77">
      <c r="BY7165" s="2"/>
    </row>
    <row r="7166" spans="77:77">
      <c r="BY7166" s="2"/>
    </row>
    <row r="7167" spans="77:77">
      <c r="BY7167" s="2"/>
    </row>
    <row r="7168" spans="77:77">
      <c r="BY7168" s="2"/>
    </row>
    <row r="7169" spans="77:77">
      <c r="BY7169" s="2"/>
    </row>
    <row r="7170" spans="77:77">
      <c r="BY7170" s="2"/>
    </row>
    <row r="7171" spans="77:77">
      <c r="BY7171" s="2"/>
    </row>
    <row r="7172" spans="77:77">
      <c r="BY7172" s="2"/>
    </row>
    <row r="7173" spans="77:77">
      <c r="BY7173" s="2"/>
    </row>
    <row r="7174" spans="77:77">
      <c r="BY7174" s="2"/>
    </row>
    <row r="7175" spans="77:77">
      <c r="BY7175" s="2"/>
    </row>
    <row r="7176" spans="77:77">
      <c r="BY7176" s="2"/>
    </row>
    <row r="7177" spans="77:77">
      <c r="BY7177" s="2"/>
    </row>
    <row r="7178" spans="77:77">
      <c r="BY7178" s="2"/>
    </row>
    <row r="7179" spans="77:77">
      <c r="BY7179" s="2"/>
    </row>
    <row r="7180" spans="77:77">
      <c r="BY7180" s="2"/>
    </row>
    <row r="7181" spans="77:77">
      <c r="BY7181" s="2"/>
    </row>
    <row r="7182" spans="77:77">
      <c r="BY7182" s="2"/>
    </row>
    <row r="7183" spans="77:77">
      <c r="BY7183" s="2"/>
    </row>
    <row r="7184" spans="77:77">
      <c r="BY7184" s="2"/>
    </row>
    <row r="7185" spans="77:77">
      <c r="BY7185" s="2"/>
    </row>
    <row r="7186" spans="77:77">
      <c r="BY7186" s="2"/>
    </row>
    <row r="7187" spans="77:77">
      <c r="BY7187" s="2"/>
    </row>
    <row r="7188" spans="77:77">
      <c r="BY7188" s="2"/>
    </row>
    <row r="7189" spans="77:77">
      <c r="BY7189" s="2"/>
    </row>
    <row r="7190" spans="77:77">
      <c r="BY7190" s="2"/>
    </row>
    <row r="7191" spans="77:77">
      <c r="BY7191" s="2"/>
    </row>
    <row r="7192" spans="77:77">
      <c r="BY7192" s="2"/>
    </row>
    <row r="7193" spans="77:77">
      <c r="BY7193" s="2"/>
    </row>
    <row r="7194" spans="77:77">
      <c r="BY7194" s="2"/>
    </row>
    <row r="7195" spans="77:77">
      <c r="BY7195" s="2"/>
    </row>
    <row r="7196" spans="77:77">
      <c r="BY7196" s="2"/>
    </row>
    <row r="7197" spans="77:77">
      <c r="BY7197" s="2"/>
    </row>
    <row r="7198" spans="77:77">
      <c r="BY7198" s="2"/>
    </row>
    <row r="7199" spans="77:77">
      <c r="BY7199" s="2"/>
    </row>
    <row r="7200" spans="77:77">
      <c r="BY7200" s="2"/>
    </row>
    <row r="7201" spans="77:77">
      <c r="BY7201" s="2"/>
    </row>
    <row r="7202" spans="77:77">
      <c r="BY7202" s="2"/>
    </row>
    <row r="7203" spans="77:77">
      <c r="BY7203" s="2"/>
    </row>
    <row r="7204" spans="77:77">
      <c r="BY7204" s="2"/>
    </row>
    <row r="7205" spans="77:77">
      <c r="BY7205" s="2"/>
    </row>
    <row r="7206" spans="77:77">
      <c r="BY7206" s="2"/>
    </row>
    <row r="7207" spans="77:77">
      <c r="BY7207" s="2"/>
    </row>
    <row r="7208" spans="77:77">
      <c r="BY7208" s="2"/>
    </row>
    <row r="7209" spans="77:77">
      <c r="BY7209" s="2"/>
    </row>
    <row r="7210" spans="77:77">
      <c r="BY7210" s="2"/>
    </row>
    <row r="7211" spans="77:77">
      <c r="BY7211" s="2"/>
    </row>
    <row r="7212" spans="77:77">
      <c r="BY7212" s="2"/>
    </row>
    <row r="7213" spans="77:77">
      <c r="BY7213" s="2"/>
    </row>
    <row r="7214" spans="77:77">
      <c r="BY7214" s="2"/>
    </row>
    <row r="7215" spans="77:77">
      <c r="BY7215" s="2"/>
    </row>
    <row r="7216" spans="77:77">
      <c r="BY7216" s="2"/>
    </row>
    <row r="7217" spans="77:77">
      <c r="BY7217" s="2"/>
    </row>
    <row r="7218" spans="77:77">
      <c r="BY7218" s="2"/>
    </row>
    <row r="7219" spans="77:77">
      <c r="BY7219" s="2"/>
    </row>
    <row r="7220" spans="77:77">
      <c r="BY7220" s="2"/>
    </row>
    <row r="7221" spans="77:77">
      <c r="BY7221" s="2"/>
    </row>
    <row r="7222" spans="77:77">
      <c r="BY7222" s="2"/>
    </row>
    <row r="7223" spans="77:77">
      <c r="BY7223" s="2"/>
    </row>
    <row r="7224" spans="77:77">
      <c r="BY7224" s="2"/>
    </row>
    <row r="7225" spans="77:77">
      <c r="BY7225" s="2"/>
    </row>
    <row r="7226" spans="77:77">
      <c r="BY7226" s="2"/>
    </row>
    <row r="7227" spans="77:77">
      <c r="BY7227" s="2"/>
    </row>
    <row r="7228" spans="77:77">
      <c r="BY7228" s="2"/>
    </row>
    <row r="7229" spans="77:77">
      <c r="BY7229" s="2"/>
    </row>
    <row r="7230" spans="77:77">
      <c r="BY7230" s="2"/>
    </row>
    <row r="7231" spans="77:77">
      <c r="BY7231" s="2"/>
    </row>
    <row r="7232" spans="77:77">
      <c r="BY7232" s="2"/>
    </row>
    <row r="7233" spans="77:77">
      <c r="BY7233" s="2"/>
    </row>
    <row r="7234" spans="77:77">
      <c r="BY7234" s="2"/>
    </row>
    <row r="7235" spans="77:77">
      <c r="BY7235" s="2"/>
    </row>
    <row r="7236" spans="77:77">
      <c r="BY7236" s="2"/>
    </row>
    <row r="7237" spans="77:77">
      <c r="BY7237" s="2"/>
    </row>
    <row r="7238" spans="77:77">
      <c r="BY7238" s="2"/>
    </row>
    <row r="7239" spans="77:77">
      <c r="BY7239" s="2"/>
    </row>
    <row r="7240" spans="77:77">
      <c r="BY7240" s="2"/>
    </row>
    <row r="7241" spans="77:77">
      <c r="BY7241" s="2"/>
    </row>
    <row r="7242" spans="77:77">
      <c r="BY7242" s="2"/>
    </row>
    <row r="7243" spans="77:77">
      <c r="BY7243" s="2"/>
    </row>
    <row r="7244" spans="77:77">
      <c r="BY7244" s="2"/>
    </row>
    <row r="7245" spans="77:77">
      <c r="BY7245" s="2"/>
    </row>
    <row r="7246" spans="77:77">
      <c r="BY7246" s="2"/>
    </row>
    <row r="7247" spans="77:77">
      <c r="BY7247" s="2"/>
    </row>
    <row r="7248" spans="77:77">
      <c r="BY7248" s="2"/>
    </row>
    <row r="7249" spans="77:77">
      <c r="BY7249" s="2"/>
    </row>
    <row r="7250" spans="77:77">
      <c r="BY7250" s="2"/>
    </row>
    <row r="7251" spans="77:77">
      <c r="BY7251" s="2"/>
    </row>
    <row r="7252" spans="77:77">
      <c r="BY7252" s="2"/>
    </row>
    <row r="7253" spans="77:77">
      <c r="BY7253" s="2"/>
    </row>
    <row r="7254" spans="77:77">
      <c r="BY7254" s="2"/>
    </row>
    <row r="7255" spans="77:77">
      <c r="BY7255" s="2"/>
    </row>
    <row r="7256" spans="77:77">
      <c r="BY7256" s="2"/>
    </row>
    <row r="7257" spans="77:77">
      <c r="BY7257" s="2"/>
    </row>
    <row r="7258" spans="77:77">
      <c r="BY7258" s="2"/>
    </row>
    <row r="7259" spans="77:77">
      <c r="BY7259" s="2"/>
    </row>
    <row r="7260" spans="77:77">
      <c r="BY7260" s="2"/>
    </row>
    <row r="7261" spans="77:77">
      <c r="BY7261" s="2"/>
    </row>
    <row r="7262" spans="77:77">
      <c r="BY7262" s="2"/>
    </row>
    <row r="7263" spans="77:77">
      <c r="BY7263" s="2"/>
    </row>
    <row r="7264" spans="77:77">
      <c r="BY7264" s="2"/>
    </row>
    <row r="7265" spans="77:77">
      <c r="BY7265" s="2"/>
    </row>
    <row r="7266" spans="77:77">
      <c r="BY7266" s="2"/>
    </row>
    <row r="7267" spans="77:77">
      <c r="BY7267" s="2"/>
    </row>
    <row r="7268" spans="77:77">
      <c r="BY7268" s="2"/>
    </row>
    <row r="7269" spans="77:77">
      <c r="BY7269" s="2"/>
    </row>
    <row r="7270" spans="77:77">
      <c r="BY7270" s="2"/>
    </row>
    <row r="7271" spans="77:77">
      <c r="BY7271" s="2"/>
    </row>
    <row r="7272" spans="77:77">
      <c r="BY7272" s="2"/>
    </row>
    <row r="7273" spans="77:77">
      <c r="BY7273" s="2"/>
    </row>
    <row r="7274" spans="77:77">
      <c r="BY7274" s="2"/>
    </row>
    <row r="7275" spans="77:77">
      <c r="BY7275" s="2"/>
    </row>
    <row r="7276" spans="77:77">
      <c r="BY7276" s="2"/>
    </row>
    <row r="7277" spans="77:77">
      <c r="BY7277" s="2"/>
    </row>
    <row r="7278" spans="77:77">
      <c r="BY7278" s="2"/>
    </row>
    <row r="7279" spans="77:77">
      <c r="BY7279" s="2"/>
    </row>
    <row r="7280" spans="77:77">
      <c r="BY7280" s="2"/>
    </row>
    <row r="7281" spans="77:77">
      <c r="BY7281" s="2"/>
    </row>
    <row r="7282" spans="77:77">
      <c r="BY7282" s="2"/>
    </row>
    <row r="7283" spans="77:77">
      <c r="BY7283" s="2"/>
    </row>
    <row r="7284" spans="77:77">
      <c r="BY7284" s="2"/>
    </row>
    <row r="7285" spans="77:77">
      <c r="BY7285" s="2"/>
    </row>
    <row r="7286" spans="77:77">
      <c r="BY7286" s="2"/>
    </row>
    <row r="7287" spans="77:77">
      <c r="BY7287" s="2"/>
    </row>
    <row r="7288" spans="77:77">
      <c r="BY7288" s="2"/>
    </row>
    <row r="7289" spans="77:77">
      <c r="BY7289" s="2"/>
    </row>
    <row r="7290" spans="77:77">
      <c r="BY7290" s="2"/>
    </row>
    <row r="7291" spans="77:77">
      <c r="BY7291" s="2"/>
    </row>
    <row r="7292" spans="77:77">
      <c r="BY7292" s="2"/>
    </row>
    <row r="7293" spans="77:77">
      <c r="BY7293" s="2"/>
    </row>
    <row r="7294" spans="77:77">
      <c r="BY7294" s="2"/>
    </row>
    <row r="7295" spans="77:77">
      <c r="BY7295" s="2"/>
    </row>
    <row r="7296" spans="77:77">
      <c r="BY7296" s="2"/>
    </row>
    <row r="7297" spans="77:77">
      <c r="BY7297" s="2"/>
    </row>
    <row r="7298" spans="77:77">
      <c r="BY7298" s="2"/>
    </row>
    <row r="7299" spans="77:77">
      <c r="BY7299" s="2"/>
    </row>
    <row r="7300" spans="77:77">
      <c r="BY7300" s="2"/>
    </row>
    <row r="7301" spans="77:77">
      <c r="BY7301" s="2"/>
    </row>
    <row r="7302" spans="77:77">
      <c r="BY7302" s="2"/>
    </row>
    <row r="7303" spans="77:77">
      <c r="BY7303" s="2"/>
    </row>
    <row r="7304" spans="77:77">
      <c r="BY7304" s="2"/>
    </row>
    <row r="7305" spans="77:77">
      <c r="BY7305" s="2"/>
    </row>
    <row r="7306" spans="77:77">
      <c r="BY7306" s="2"/>
    </row>
    <row r="7307" spans="77:77">
      <c r="BY7307" s="2"/>
    </row>
    <row r="7308" spans="77:77">
      <c r="BY7308" s="2"/>
    </row>
    <row r="7309" spans="77:77">
      <c r="BY7309" s="2"/>
    </row>
    <row r="7310" spans="77:77">
      <c r="BY7310" s="2"/>
    </row>
    <row r="7311" spans="77:77">
      <c r="BY7311" s="2"/>
    </row>
    <row r="7312" spans="77:77">
      <c r="BY7312" s="2"/>
    </row>
    <row r="7313" spans="77:77">
      <c r="BY7313" s="2"/>
    </row>
    <row r="7314" spans="77:77">
      <c r="BY7314" s="2"/>
    </row>
    <row r="7315" spans="77:77">
      <c r="BY7315" s="2"/>
    </row>
    <row r="7316" spans="77:77">
      <c r="BY7316" s="2"/>
    </row>
    <row r="7317" spans="77:77">
      <c r="BY7317" s="2"/>
    </row>
    <row r="7318" spans="77:77">
      <c r="BY7318" s="2"/>
    </row>
    <row r="7319" spans="77:77">
      <c r="BY7319" s="2"/>
    </row>
    <row r="7320" spans="77:77">
      <c r="BY7320" s="2"/>
    </row>
    <row r="7321" spans="77:77">
      <c r="BY7321" s="2"/>
    </row>
    <row r="7322" spans="77:77">
      <c r="BY7322" s="2"/>
    </row>
    <row r="7323" spans="77:77">
      <c r="BY7323" s="2"/>
    </row>
    <row r="7324" spans="77:77">
      <c r="BY7324" s="2"/>
    </row>
    <row r="7325" spans="77:77">
      <c r="BY7325" s="2"/>
    </row>
    <row r="7326" spans="77:77">
      <c r="BY7326" s="2"/>
    </row>
    <row r="7327" spans="77:77">
      <c r="BY7327" s="2"/>
    </row>
    <row r="7328" spans="77:77">
      <c r="BY7328" s="2"/>
    </row>
    <row r="7329" spans="77:77">
      <c r="BY7329" s="2"/>
    </row>
    <row r="7330" spans="77:77">
      <c r="BY7330" s="2"/>
    </row>
    <row r="7331" spans="77:77">
      <c r="BY7331" s="2"/>
    </row>
    <row r="7332" spans="77:77">
      <c r="BY7332" s="2"/>
    </row>
    <row r="7333" spans="77:77">
      <c r="BY7333" s="2"/>
    </row>
    <row r="7334" spans="77:77">
      <c r="BY7334" s="2"/>
    </row>
    <row r="7335" spans="77:77">
      <c r="BY7335" s="2"/>
    </row>
    <row r="7336" spans="77:77">
      <c r="BY7336" s="2"/>
    </row>
    <row r="7337" spans="77:77">
      <c r="BY7337" s="2"/>
    </row>
    <row r="7338" spans="77:77">
      <c r="BY7338" s="2"/>
    </row>
    <row r="7339" spans="77:77">
      <c r="BY7339" s="2"/>
    </row>
    <row r="7340" spans="77:77">
      <c r="BY7340" s="2"/>
    </row>
    <row r="7341" spans="77:77">
      <c r="BY7341" s="2"/>
    </row>
    <row r="7342" spans="77:77">
      <c r="BY7342" s="2"/>
    </row>
    <row r="7343" spans="77:77">
      <c r="BY7343" s="2"/>
    </row>
    <row r="7344" spans="77:77">
      <c r="BY7344" s="2"/>
    </row>
    <row r="7345" spans="77:77">
      <c r="BY7345" s="2"/>
    </row>
    <row r="7346" spans="77:77">
      <c r="BY7346" s="2"/>
    </row>
    <row r="7347" spans="77:77">
      <c r="BY7347" s="2"/>
    </row>
    <row r="7348" spans="77:77">
      <c r="BY7348" s="2"/>
    </row>
    <row r="7349" spans="77:77">
      <c r="BY7349" s="2"/>
    </row>
    <row r="7350" spans="77:77">
      <c r="BY7350" s="2"/>
    </row>
    <row r="7351" spans="77:77">
      <c r="BY7351" s="2"/>
    </row>
    <row r="7352" spans="77:77">
      <c r="BY7352" s="2"/>
    </row>
    <row r="7353" spans="77:77">
      <c r="BY7353" s="2"/>
    </row>
    <row r="7354" spans="77:77">
      <c r="BY7354" s="2"/>
    </row>
    <row r="7355" spans="77:77">
      <c r="BY7355" s="2"/>
    </row>
    <row r="7356" spans="77:77">
      <c r="BY7356" s="2"/>
    </row>
    <row r="7357" spans="77:77">
      <c r="BY7357" s="2"/>
    </row>
    <row r="7358" spans="77:77">
      <c r="BY7358" s="2"/>
    </row>
    <row r="7359" spans="77:77">
      <c r="BY7359" s="2"/>
    </row>
    <row r="7360" spans="77:77">
      <c r="BY7360" s="2"/>
    </row>
    <row r="7361" spans="77:77">
      <c r="BY7361" s="2"/>
    </row>
    <row r="7362" spans="77:77">
      <c r="BY7362" s="2"/>
    </row>
    <row r="7363" spans="77:77">
      <c r="BY7363" s="2"/>
    </row>
    <row r="7364" spans="77:77">
      <c r="BY7364" s="2"/>
    </row>
    <row r="7365" spans="77:77">
      <c r="BY7365" s="2"/>
    </row>
    <row r="7366" spans="77:77">
      <c r="BY7366" s="2"/>
    </row>
    <row r="7367" spans="77:77">
      <c r="BY7367" s="2"/>
    </row>
    <row r="7368" spans="77:77">
      <c r="BY7368" s="2"/>
    </row>
    <row r="7369" spans="77:77">
      <c r="BY7369" s="2"/>
    </row>
    <row r="7370" spans="77:77">
      <c r="BY7370" s="2"/>
    </row>
    <row r="7371" spans="77:77">
      <c r="BY7371" s="2"/>
    </row>
    <row r="7372" spans="77:77">
      <c r="BY7372" s="2"/>
    </row>
    <row r="7373" spans="77:77">
      <c r="BY7373" s="2"/>
    </row>
    <row r="7374" spans="77:77">
      <c r="BY7374" s="2"/>
    </row>
    <row r="7375" spans="77:77">
      <c r="BY7375" s="2"/>
    </row>
    <row r="7376" spans="77:77">
      <c r="BY7376" s="2"/>
    </row>
    <row r="7377" spans="77:77">
      <c r="BY7377" s="2"/>
    </row>
    <row r="7378" spans="77:77">
      <c r="BY7378" s="2"/>
    </row>
    <row r="7379" spans="77:77">
      <c r="BY7379" s="2"/>
    </row>
    <row r="7380" spans="77:77">
      <c r="BY7380" s="2"/>
    </row>
    <row r="7381" spans="77:77">
      <c r="BY7381" s="2"/>
    </row>
    <row r="7382" spans="77:77">
      <c r="BY7382" s="2"/>
    </row>
    <row r="7383" spans="77:77">
      <c r="BY7383" s="2"/>
    </row>
    <row r="7384" spans="77:77">
      <c r="BY7384" s="2"/>
    </row>
    <row r="7385" spans="77:77">
      <c r="BY7385" s="2"/>
    </row>
    <row r="7386" spans="77:77">
      <c r="BY7386" s="2"/>
    </row>
    <row r="7387" spans="77:77">
      <c r="BY7387" s="2"/>
    </row>
    <row r="7388" spans="77:77">
      <c r="BY7388" s="2"/>
    </row>
    <row r="7389" spans="77:77">
      <c r="BY7389" s="2"/>
    </row>
    <row r="7390" spans="77:77">
      <c r="BY7390" s="2"/>
    </row>
    <row r="7391" spans="77:77">
      <c r="BY7391" s="2"/>
    </row>
    <row r="7392" spans="77:77">
      <c r="BY7392" s="2"/>
    </row>
    <row r="7393" spans="77:77">
      <c r="BY7393" s="2"/>
    </row>
    <row r="7394" spans="77:77">
      <c r="BY7394" s="2"/>
    </row>
    <row r="7395" spans="77:77">
      <c r="BY7395" s="2"/>
    </row>
    <row r="7396" spans="77:77">
      <c r="BY7396" s="2"/>
    </row>
    <row r="7397" spans="77:77">
      <c r="BY7397" s="2"/>
    </row>
    <row r="7398" spans="77:77">
      <c r="BY7398" s="2"/>
    </row>
    <row r="7399" spans="77:77">
      <c r="BY7399" s="2"/>
    </row>
    <row r="7400" spans="77:77">
      <c r="BY7400" s="2"/>
    </row>
    <row r="7401" spans="77:77">
      <c r="BY7401" s="2"/>
    </row>
    <row r="7402" spans="77:77">
      <c r="BY7402" s="2"/>
    </row>
    <row r="7403" spans="77:77">
      <c r="BY7403" s="2"/>
    </row>
    <row r="7404" spans="77:77">
      <c r="BY7404" s="2"/>
    </row>
    <row r="7405" spans="77:77">
      <c r="BY7405" s="2"/>
    </row>
    <row r="7406" spans="77:77">
      <c r="BY7406" s="2"/>
    </row>
    <row r="7407" spans="77:77">
      <c r="BY7407" s="2"/>
    </row>
    <row r="7408" spans="77:77">
      <c r="BY7408" s="2"/>
    </row>
    <row r="7409" spans="77:77">
      <c r="BY7409" s="2"/>
    </row>
    <row r="7410" spans="77:77">
      <c r="BY7410" s="2"/>
    </row>
    <row r="7411" spans="77:77">
      <c r="BY7411" s="2"/>
    </row>
    <row r="7412" spans="77:77">
      <c r="BY7412" s="2"/>
    </row>
    <row r="7413" spans="77:77">
      <c r="BY7413" s="2"/>
    </row>
    <row r="7414" spans="77:77">
      <c r="BY7414" s="2"/>
    </row>
    <row r="7415" spans="77:77">
      <c r="BY7415" s="2"/>
    </row>
    <row r="7416" spans="77:77">
      <c r="BY7416" s="2"/>
    </row>
    <row r="7417" spans="77:77">
      <c r="BY7417" s="2"/>
    </row>
    <row r="7418" spans="77:77">
      <c r="BY7418" s="2"/>
    </row>
    <row r="7419" spans="77:77">
      <c r="BY7419" s="2"/>
    </row>
    <row r="7420" spans="77:77">
      <c r="BY7420" s="2"/>
    </row>
    <row r="7421" spans="77:77">
      <c r="BY7421" s="2"/>
    </row>
    <row r="7422" spans="77:77">
      <c r="BY7422" s="2"/>
    </row>
    <row r="7423" spans="77:77">
      <c r="BY7423" s="2"/>
    </row>
    <row r="7424" spans="77:77">
      <c r="BY7424" s="2"/>
    </row>
    <row r="7425" spans="77:77">
      <c r="BY7425" s="2"/>
    </row>
    <row r="7426" spans="77:77">
      <c r="BY7426" s="2"/>
    </row>
    <row r="7427" spans="77:77">
      <c r="BY7427" s="2"/>
    </row>
    <row r="7428" spans="77:77">
      <c r="BY7428" s="2"/>
    </row>
    <row r="7429" spans="77:77">
      <c r="BY7429" s="2"/>
    </row>
    <row r="7430" spans="77:77">
      <c r="BY7430" s="2"/>
    </row>
    <row r="7431" spans="77:77">
      <c r="BY7431" s="2"/>
    </row>
    <row r="7432" spans="77:77">
      <c r="BY7432" s="2"/>
    </row>
    <row r="7433" spans="77:77">
      <c r="BY7433" s="2"/>
    </row>
    <row r="7434" spans="77:77">
      <c r="BY7434" s="2"/>
    </row>
    <row r="7435" spans="77:77">
      <c r="BY7435" s="2"/>
    </row>
    <row r="7436" spans="77:77">
      <c r="BY7436" s="2"/>
    </row>
    <row r="7437" spans="77:77">
      <c r="BY7437" s="2"/>
    </row>
    <row r="7438" spans="77:77">
      <c r="BY7438" s="2"/>
    </row>
    <row r="7439" spans="77:77">
      <c r="BY7439" s="2"/>
    </row>
    <row r="7440" spans="77:77">
      <c r="BY7440" s="2"/>
    </row>
    <row r="7441" spans="77:77">
      <c r="BY7441" s="2"/>
    </row>
    <row r="7442" spans="77:77">
      <c r="BY7442" s="2"/>
    </row>
    <row r="7443" spans="77:77">
      <c r="BY7443" s="2"/>
    </row>
    <row r="7444" spans="77:77">
      <c r="BY7444" s="2"/>
    </row>
    <row r="7445" spans="77:77">
      <c r="BY7445" s="2"/>
    </row>
    <row r="7446" spans="77:77">
      <c r="BY7446" s="2"/>
    </row>
    <row r="7447" spans="77:77">
      <c r="BY7447" s="2"/>
    </row>
    <row r="7448" spans="77:77">
      <c r="BY7448" s="2"/>
    </row>
    <row r="7449" spans="77:77">
      <c r="BY7449" s="2"/>
    </row>
    <row r="7450" spans="77:77">
      <c r="BY7450" s="2"/>
    </row>
    <row r="7451" spans="77:77">
      <c r="BY7451" s="2"/>
    </row>
    <row r="7452" spans="77:77">
      <c r="BY7452" s="2"/>
    </row>
    <row r="7453" spans="77:77">
      <c r="BY7453" s="2"/>
    </row>
    <row r="7454" spans="77:77">
      <c r="BY7454" s="2"/>
    </row>
    <row r="7455" spans="77:77">
      <c r="BY7455" s="2"/>
    </row>
    <row r="7456" spans="77:77">
      <c r="BY7456" s="2"/>
    </row>
    <row r="7457" spans="77:77">
      <c r="BY7457" s="2"/>
    </row>
    <row r="7458" spans="77:77">
      <c r="BY7458" s="2"/>
    </row>
    <row r="7459" spans="77:77">
      <c r="BY7459" s="2"/>
    </row>
    <row r="7460" spans="77:77">
      <c r="BY7460" s="2"/>
    </row>
    <row r="7461" spans="77:77">
      <c r="BY7461" s="2"/>
    </row>
    <row r="7462" spans="77:77">
      <c r="BY7462" s="2"/>
    </row>
    <row r="7463" spans="77:77">
      <c r="BY7463" s="2"/>
    </row>
    <row r="7464" spans="77:77">
      <c r="BY7464" s="2"/>
    </row>
    <row r="7465" spans="77:77">
      <c r="BY7465" s="2"/>
    </row>
    <row r="7466" spans="77:77">
      <c r="BY7466" s="2"/>
    </row>
    <row r="7467" spans="77:77">
      <c r="BY7467" s="2"/>
    </row>
    <row r="7468" spans="77:77">
      <c r="BY7468" s="2"/>
    </row>
    <row r="7469" spans="77:77">
      <c r="BY7469" s="2"/>
    </row>
    <row r="7470" spans="77:77">
      <c r="BY7470" s="2"/>
    </row>
    <row r="7471" spans="77:77">
      <c r="BY7471" s="2"/>
    </row>
    <row r="7472" spans="77:77">
      <c r="BY7472" s="2"/>
    </row>
    <row r="7473" spans="77:77">
      <c r="BY7473" s="2"/>
    </row>
    <row r="7474" spans="77:77">
      <c r="BY7474" s="2"/>
    </row>
    <row r="7475" spans="77:77">
      <c r="BY7475" s="2"/>
    </row>
    <row r="7476" spans="77:77">
      <c r="BY7476" s="2"/>
    </row>
    <row r="7477" spans="77:77">
      <c r="BY7477" s="2"/>
    </row>
    <row r="7478" spans="77:77">
      <c r="BY7478" s="2"/>
    </row>
    <row r="7479" spans="77:77">
      <c r="BY7479" s="2"/>
    </row>
    <row r="7480" spans="77:77">
      <c r="BY7480" s="2"/>
    </row>
    <row r="7481" spans="77:77">
      <c r="BY7481" s="2"/>
    </row>
    <row r="7482" spans="77:77">
      <c r="BY7482" s="2"/>
    </row>
    <row r="7483" spans="77:77">
      <c r="BY7483" s="2"/>
    </row>
    <row r="7484" spans="77:77">
      <c r="BY7484" s="2"/>
    </row>
    <row r="7485" spans="77:77">
      <c r="BY7485" s="2"/>
    </row>
    <row r="7486" spans="77:77">
      <c r="BY7486" s="2"/>
    </row>
    <row r="7487" spans="77:77">
      <c r="BY7487" s="2"/>
    </row>
    <row r="7488" spans="77:77">
      <c r="BY7488" s="2"/>
    </row>
    <row r="7489" spans="77:77">
      <c r="BY7489" s="2"/>
    </row>
    <row r="7490" spans="77:77">
      <c r="BY7490" s="2"/>
    </row>
    <row r="7491" spans="77:77">
      <c r="BY7491" s="2"/>
    </row>
    <row r="7492" spans="77:77">
      <c r="BY7492" s="2"/>
    </row>
    <row r="7493" spans="77:77">
      <c r="BY7493" s="2"/>
    </row>
    <row r="7494" spans="77:77">
      <c r="BY7494" s="2"/>
    </row>
    <row r="7495" spans="77:77">
      <c r="BY7495" s="2"/>
    </row>
    <row r="7496" spans="77:77">
      <c r="BY7496" s="2"/>
    </row>
    <row r="7497" spans="77:77">
      <c r="BY7497" s="2"/>
    </row>
    <row r="7498" spans="77:77">
      <c r="BY7498" s="2"/>
    </row>
    <row r="7499" spans="77:77">
      <c r="BY7499" s="2"/>
    </row>
    <row r="7500" spans="77:77">
      <c r="BY7500" s="2"/>
    </row>
    <row r="7501" spans="77:77">
      <c r="BY7501" s="2"/>
    </row>
    <row r="7502" spans="77:77">
      <c r="BY7502" s="2"/>
    </row>
    <row r="7503" spans="77:77">
      <c r="BY7503" s="2"/>
    </row>
    <row r="7504" spans="77:77">
      <c r="BY7504" s="2"/>
    </row>
    <row r="7505" spans="77:77">
      <c r="BY7505" s="2"/>
    </row>
    <row r="7506" spans="77:77">
      <c r="BY7506" s="2"/>
    </row>
    <row r="7507" spans="77:77">
      <c r="BY7507" s="2"/>
    </row>
    <row r="7508" spans="77:77">
      <c r="BY7508" s="2"/>
    </row>
    <row r="7509" spans="77:77">
      <c r="BY7509" s="2"/>
    </row>
    <row r="7510" spans="77:77">
      <c r="BY7510" s="2"/>
    </row>
    <row r="7511" spans="77:77">
      <c r="BY7511" s="2"/>
    </row>
    <row r="7512" spans="77:77">
      <c r="BY7512" s="2"/>
    </row>
    <row r="7513" spans="77:77">
      <c r="BY7513" s="2"/>
    </row>
    <row r="7514" spans="77:77">
      <c r="BY7514" s="2"/>
    </row>
    <row r="7515" spans="77:77">
      <c r="BY7515" s="2"/>
    </row>
    <row r="7516" spans="77:77">
      <c r="BY7516" s="2"/>
    </row>
    <row r="7517" spans="77:77">
      <c r="BY7517" s="2"/>
    </row>
    <row r="7518" spans="77:77">
      <c r="BY7518" s="2"/>
    </row>
    <row r="7519" spans="77:77">
      <c r="BY7519" s="2"/>
    </row>
    <row r="7520" spans="77:77">
      <c r="BY7520" s="2"/>
    </row>
    <row r="7521" spans="77:77">
      <c r="BY7521" s="2"/>
    </row>
    <row r="7522" spans="77:77">
      <c r="BY7522" s="2"/>
    </row>
    <row r="7523" spans="77:77">
      <c r="BY7523" s="2"/>
    </row>
    <row r="7524" spans="77:77">
      <c r="BY7524" s="2"/>
    </row>
    <row r="7525" spans="77:77">
      <c r="BY7525" s="2"/>
    </row>
    <row r="7526" spans="77:77">
      <c r="BY7526" s="2"/>
    </row>
    <row r="7527" spans="77:77">
      <c r="BY7527" s="2"/>
    </row>
    <row r="7528" spans="77:77">
      <c r="BY7528" s="2"/>
    </row>
    <row r="7529" spans="77:77">
      <c r="BY7529" s="2"/>
    </row>
    <row r="7530" spans="77:77">
      <c r="BY7530" s="2"/>
    </row>
    <row r="7531" spans="77:77">
      <c r="BY7531" s="2"/>
    </row>
    <row r="7532" spans="77:77">
      <c r="BY7532" s="2"/>
    </row>
    <row r="7533" spans="77:77">
      <c r="BY7533" s="2"/>
    </row>
    <row r="7534" spans="77:77">
      <c r="BY7534" s="2"/>
    </row>
    <row r="7535" spans="77:77">
      <c r="BY7535" s="2"/>
    </row>
    <row r="7536" spans="77:77">
      <c r="BY7536" s="2"/>
    </row>
    <row r="7537" spans="77:77">
      <c r="BY7537" s="2"/>
    </row>
    <row r="7538" spans="77:77">
      <c r="BY7538" s="2"/>
    </row>
    <row r="7539" spans="77:77">
      <c r="BY7539" s="2"/>
    </row>
    <row r="7540" spans="77:77">
      <c r="BY7540" s="2"/>
    </row>
    <row r="7541" spans="77:77">
      <c r="BY7541" s="2"/>
    </row>
    <row r="7542" spans="77:77">
      <c r="BY7542" s="2"/>
    </row>
    <row r="7543" spans="77:77">
      <c r="BY7543" s="2"/>
    </row>
    <row r="7544" spans="77:77">
      <c r="BY7544" s="2"/>
    </row>
    <row r="7545" spans="77:77">
      <c r="BY7545" s="2"/>
    </row>
    <row r="7546" spans="77:77">
      <c r="BY7546" s="2"/>
    </row>
    <row r="7547" spans="77:77">
      <c r="BY7547" s="2"/>
    </row>
    <row r="7548" spans="77:77">
      <c r="BY7548" s="2"/>
    </row>
    <row r="7549" spans="77:77">
      <c r="BY7549" s="2"/>
    </row>
    <row r="7550" spans="77:77">
      <c r="BY7550" s="2"/>
    </row>
    <row r="7551" spans="77:77">
      <c r="BY7551" s="2"/>
    </row>
    <row r="7552" spans="77:77">
      <c r="BY7552" s="2"/>
    </row>
    <row r="7553" spans="77:77">
      <c r="BY7553" s="2"/>
    </row>
    <row r="7554" spans="77:77">
      <c r="BY7554" s="2"/>
    </row>
    <row r="7555" spans="77:77">
      <c r="BY7555" s="2"/>
    </row>
    <row r="7556" spans="77:77">
      <c r="BY7556" s="2"/>
    </row>
    <row r="7557" spans="77:77">
      <c r="BY7557" s="2"/>
    </row>
    <row r="7558" spans="77:77">
      <c r="BY7558" s="2"/>
    </row>
    <row r="7559" spans="77:77">
      <c r="BY7559" s="2"/>
    </row>
    <row r="7560" spans="77:77">
      <c r="BY7560" s="2"/>
    </row>
    <row r="7561" spans="77:77">
      <c r="BY7561" s="2"/>
    </row>
    <row r="7562" spans="77:77">
      <c r="BY7562" s="2"/>
    </row>
    <row r="7563" spans="77:77">
      <c r="BY7563" s="2"/>
    </row>
    <row r="7564" spans="77:77">
      <c r="BY7564" s="2"/>
    </row>
    <row r="7565" spans="77:77">
      <c r="BY7565" s="2"/>
    </row>
    <row r="7566" spans="77:77">
      <c r="BY7566" s="2"/>
    </row>
    <row r="7567" spans="77:77">
      <c r="BY7567" s="2"/>
    </row>
    <row r="7568" spans="77:77">
      <c r="BY7568" s="2"/>
    </row>
    <row r="7569" spans="77:77">
      <c r="BY7569" s="2"/>
    </row>
    <row r="7570" spans="77:77">
      <c r="BY7570" s="2"/>
    </row>
    <row r="7571" spans="77:77">
      <c r="BY7571" s="2"/>
    </row>
    <row r="7572" spans="77:77">
      <c r="BY7572" s="2"/>
    </row>
    <row r="7573" spans="77:77">
      <c r="BY7573" s="2"/>
    </row>
    <row r="7574" spans="77:77">
      <c r="BY7574" s="2"/>
    </row>
    <row r="7575" spans="77:77">
      <c r="BY7575" s="2"/>
    </row>
    <row r="7576" spans="77:77">
      <c r="BY7576" s="2"/>
    </row>
    <row r="7577" spans="77:77">
      <c r="BY7577" s="2"/>
    </row>
    <row r="7578" spans="77:77">
      <c r="BY7578" s="2"/>
    </row>
    <row r="7579" spans="77:77">
      <c r="BY7579" s="2"/>
    </row>
    <row r="7580" spans="77:77">
      <c r="BY7580" s="2"/>
    </row>
    <row r="7581" spans="77:77">
      <c r="BY7581" s="2"/>
    </row>
    <row r="7582" spans="77:77">
      <c r="BY7582" s="2"/>
    </row>
    <row r="7583" spans="77:77">
      <c r="BY7583" s="2"/>
    </row>
    <row r="7584" spans="77:77">
      <c r="BY7584" s="2"/>
    </row>
    <row r="7585" spans="77:77">
      <c r="BY7585" s="2"/>
    </row>
    <row r="7586" spans="77:77">
      <c r="BY7586" s="2"/>
    </row>
    <row r="7587" spans="77:77">
      <c r="BY7587" s="2"/>
    </row>
    <row r="7588" spans="77:77">
      <c r="BY7588" s="2"/>
    </row>
    <row r="7589" spans="77:77">
      <c r="BY7589" s="2"/>
    </row>
    <row r="7590" spans="77:77">
      <c r="BY7590" s="2"/>
    </row>
    <row r="7591" spans="77:77">
      <c r="BY7591" s="2"/>
    </row>
    <row r="7592" spans="77:77">
      <c r="BY7592" s="2"/>
    </row>
    <row r="7593" spans="77:77">
      <c r="BY7593" s="2"/>
    </row>
    <row r="7594" spans="77:77">
      <c r="BY7594" s="2"/>
    </row>
    <row r="7595" spans="77:77">
      <c r="BY7595" s="2"/>
    </row>
    <row r="7596" spans="77:77">
      <c r="BY7596" s="2"/>
    </row>
    <row r="7597" spans="77:77">
      <c r="BY7597" s="2"/>
    </row>
    <row r="7598" spans="77:77">
      <c r="BY7598" s="2"/>
    </row>
    <row r="7599" spans="77:77">
      <c r="BY7599" s="2"/>
    </row>
    <row r="7600" spans="77:77">
      <c r="BY7600" s="2"/>
    </row>
    <row r="7601" spans="77:77">
      <c r="BY7601" s="2"/>
    </row>
    <row r="7602" spans="77:77">
      <c r="BY7602" s="2"/>
    </row>
    <row r="7603" spans="77:77">
      <c r="BY7603" s="2"/>
    </row>
    <row r="7604" spans="77:77">
      <c r="BY7604" s="2"/>
    </row>
    <row r="7605" spans="77:77">
      <c r="BY7605" s="2"/>
    </row>
    <row r="7606" spans="77:77">
      <c r="BY7606" s="2"/>
    </row>
    <row r="7607" spans="77:77">
      <c r="BY7607" s="2"/>
    </row>
    <row r="7608" spans="77:77">
      <c r="BY7608" s="2"/>
    </row>
    <row r="7609" spans="77:77">
      <c r="BY7609" s="2"/>
    </row>
    <row r="7610" spans="77:77">
      <c r="BY7610" s="2"/>
    </row>
    <row r="7611" spans="77:77">
      <c r="BY7611" s="2"/>
    </row>
    <row r="7612" spans="77:77">
      <c r="BY7612" s="2"/>
    </row>
    <row r="7613" spans="77:77">
      <c r="BY7613" s="2"/>
    </row>
    <row r="7614" spans="77:77">
      <c r="BY7614" s="2"/>
    </row>
    <row r="7615" spans="77:77">
      <c r="BY7615" s="2"/>
    </row>
    <row r="7616" spans="77:77">
      <c r="BY7616" s="2"/>
    </row>
    <row r="7617" spans="77:77">
      <c r="BY7617" s="2"/>
    </row>
    <row r="7618" spans="77:77">
      <c r="BY7618" s="2"/>
    </row>
    <row r="7619" spans="77:77">
      <c r="BY7619" s="2"/>
    </row>
    <row r="7620" spans="77:77">
      <c r="BY7620" s="2"/>
    </row>
    <row r="7621" spans="77:77">
      <c r="BY7621" s="2"/>
    </row>
    <row r="7622" spans="77:77">
      <c r="BY7622" s="2"/>
    </row>
    <row r="7623" spans="77:77">
      <c r="BY7623" s="2"/>
    </row>
    <row r="7624" spans="77:77">
      <c r="BY7624" s="2"/>
    </row>
    <row r="7625" spans="77:77">
      <c r="BY7625" s="2"/>
    </row>
    <row r="7626" spans="77:77">
      <c r="BY7626" s="2"/>
    </row>
    <row r="7627" spans="77:77">
      <c r="BY7627" s="2"/>
    </row>
    <row r="7628" spans="77:77">
      <c r="BY7628" s="2"/>
    </row>
    <row r="7629" spans="77:77">
      <c r="BY7629" s="2"/>
    </row>
    <row r="7630" spans="77:77">
      <c r="BY7630" s="2"/>
    </row>
    <row r="7631" spans="77:77">
      <c r="BY7631" s="2"/>
    </row>
    <row r="7632" spans="77:77">
      <c r="BY7632" s="2"/>
    </row>
    <row r="7633" spans="77:77">
      <c r="BY7633" s="2"/>
    </row>
    <row r="7634" spans="77:77">
      <c r="BY7634" s="2"/>
    </row>
    <row r="7635" spans="77:77">
      <c r="BY7635" s="2"/>
    </row>
    <row r="7636" spans="77:77">
      <c r="BY7636" s="2"/>
    </row>
    <row r="7637" spans="77:77">
      <c r="BY7637" s="2"/>
    </row>
    <row r="7638" spans="77:77">
      <c r="BY7638" s="2"/>
    </row>
    <row r="7639" spans="77:77">
      <c r="BY7639" s="2"/>
    </row>
    <row r="7640" spans="77:77">
      <c r="BY7640" s="2"/>
    </row>
    <row r="7641" spans="77:77">
      <c r="BY7641" s="2"/>
    </row>
    <row r="7642" spans="77:77">
      <c r="BY7642" s="2"/>
    </row>
    <row r="7643" spans="77:77">
      <c r="BY7643" s="2"/>
    </row>
    <row r="7644" spans="77:77">
      <c r="BY7644" s="2"/>
    </row>
    <row r="7645" spans="77:77">
      <c r="BY7645" s="2"/>
    </row>
    <row r="7646" spans="77:77">
      <c r="BY7646" s="2"/>
    </row>
    <row r="7647" spans="77:77">
      <c r="BY7647" s="2"/>
    </row>
    <row r="7648" spans="77:77">
      <c r="BY7648" s="2"/>
    </row>
    <row r="7649" spans="77:77">
      <c r="BY7649" s="2"/>
    </row>
    <row r="7650" spans="77:77">
      <c r="BY7650" s="2"/>
    </row>
    <row r="7651" spans="77:77">
      <c r="BY7651" s="2"/>
    </row>
    <row r="7652" spans="77:77">
      <c r="BY7652" s="2"/>
    </row>
    <row r="7653" spans="77:77">
      <c r="BY7653" s="2"/>
    </row>
    <row r="7654" spans="77:77">
      <c r="BY7654" s="2"/>
    </row>
    <row r="7655" spans="77:77">
      <c r="BY7655" s="2"/>
    </row>
    <row r="7656" spans="77:77">
      <c r="BY7656" s="2"/>
    </row>
    <row r="7657" spans="77:77">
      <c r="BY7657" s="2"/>
    </row>
    <row r="7658" spans="77:77">
      <c r="BY7658" s="2"/>
    </row>
    <row r="7659" spans="77:77">
      <c r="BY7659" s="2"/>
    </row>
    <row r="7660" spans="77:77">
      <c r="BY7660" s="2"/>
    </row>
    <row r="7661" spans="77:77">
      <c r="BY7661" s="2"/>
    </row>
    <row r="7662" spans="77:77">
      <c r="BY7662" s="2"/>
    </row>
    <row r="7663" spans="77:77">
      <c r="BY7663" s="2"/>
    </row>
    <row r="7664" spans="77:77">
      <c r="BY7664" s="2"/>
    </row>
    <row r="7665" spans="77:77">
      <c r="BY7665" s="2"/>
    </row>
    <row r="7666" spans="77:77">
      <c r="BY7666" s="2"/>
    </row>
    <row r="7667" spans="77:77">
      <c r="BY7667" s="2"/>
    </row>
    <row r="7668" spans="77:77">
      <c r="BY7668" s="2"/>
    </row>
    <row r="7669" spans="77:77">
      <c r="BY7669" s="2"/>
    </row>
    <row r="7670" spans="77:77">
      <c r="BY7670" s="2"/>
    </row>
    <row r="7671" spans="77:77">
      <c r="BY7671" s="2"/>
    </row>
    <row r="7672" spans="77:77">
      <c r="BY7672" s="2"/>
    </row>
    <row r="7673" spans="77:77">
      <c r="BY7673" s="2"/>
    </row>
    <row r="7674" spans="77:77">
      <c r="BY7674" s="2"/>
    </row>
    <row r="7675" spans="77:77">
      <c r="BY7675" s="2"/>
    </row>
    <row r="7676" spans="77:77">
      <c r="BY7676" s="2"/>
    </row>
    <row r="7677" spans="77:77">
      <c r="BY7677" s="2"/>
    </row>
    <row r="7678" spans="77:77">
      <c r="BY7678" s="2"/>
    </row>
    <row r="7679" spans="77:77">
      <c r="BY7679" s="2"/>
    </row>
    <row r="7680" spans="77:77">
      <c r="BY7680" s="2"/>
    </row>
    <row r="7681" spans="77:77">
      <c r="BY7681" s="2"/>
    </row>
    <row r="7682" spans="77:77">
      <c r="BY7682" s="2"/>
    </row>
    <row r="7683" spans="77:77">
      <c r="BY7683" s="2"/>
    </row>
    <row r="7684" spans="77:77">
      <c r="BY7684" s="2"/>
    </row>
    <row r="7685" spans="77:77">
      <c r="BY7685" s="2"/>
    </row>
    <row r="7686" spans="77:77">
      <c r="BY7686" s="2"/>
    </row>
    <row r="7687" spans="77:77">
      <c r="BY7687" s="2"/>
    </row>
    <row r="7688" spans="77:77">
      <c r="BY7688" s="2"/>
    </row>
    <row r="7689" spans="77:77">
      <c r="BY7689" s="2"/>
    </row>
    <row r="7690" spans="77:77">
      <c r="BY7690" s="2"/>
    </row>
    <row r="7691" spans="77:77">
      <c r="BY7691" s="2"/>
    </row>
    <row r="7692" spans="77:77">
      <c r="BY7692" s="2"/>
    </row>
    <row r="7693" spans="77:77">
      <c r="BY7693" s="2"/>
    </row>
    <row r="7694" spans="77:77">
      <c r="BY7694" s="2"/>
    </row>
    <row r="7695" spans="77:77">
      <c r="BY7695" s="2"/>
    </row>
    <row r="7696" spans="77:77">
      <c r="BY7696" s="2"/>
    </row>
    <row r="7697" spans="77:77">
      <c r="BY7697" s="2"/>
    </row>
    <row r="7698" spans="77:77">
      <c r="BY7698" s="2"/>
    </row>
    <row r="7699" spans="77:77">
      <c r="BY7699" s="2"/>
    </row>
    <row r="7700" spans="77:77">
      <c r="BY7700" s="2"/>
    </row>
    <row r="7701" spans="77:77">
      <c r="BY7701" s="2"/>
    </row>
    <row r="7702" spans="77:77">
      <c r="BY7702" s="2"/>
    </row>
    <row r="7703" spans="77:77">
      <c r="BY7703" s="2"/>
    </row>
    <row r="7704" spans="77:77">
      <c r="BY7704" s="2"/>
    </row>
    <row r="7705" spans="77:77">
      <c r="BY7705" s="2"/>
    </row>
    <row r="7706" spans="77:77">
      <c r="BY7706" s="2"/>
    </row>
    <row r="7707" spans="77:77">
      <c r="BY7707" s="2"/>
    </row>
    <row r="7708" spans="77:77">
      <c r="BY7708" s="2"/>
    </row>
    <row r="7709" spans="77:77">
      <c r="BY7709" s="2"/>
    </row>
    <row r="7710" spans="77:77">
      <c r="BY7710" s="2"/>
    </row>
    <row r="7711" spans="77:77">
      <c r="BY7711" s="2"/>
    </row>
    <row r="7712" spans="77:77">
      <c r="BY7712" s="2"/>
    </row>
    <row r="7713" spans="77:77">
      <c r="BY7713" s="2"/>
    </row>
    <row r="7714" spans="77:77">
      <c r="BY7714" s="2"/>
    </row>
    <row r="7715" spans="77:77">
      <c r="BY7715" s="2"/>
    </row>
    <row r="7716" spans="77:77">
      <c r="BY7716" s="2"/>
    </row>
    <row r="7717" spans="77:77">
      <c r="BY7717" s="2"/>
    </row>
    <row r="7718" spans="77:77">
      <c r="BY7718" s="2"/>
    </row>
    <row r="7719" spans="77:77">
      <c r="BY7719" s="2"/>
    </row>
    <row r="7720" spans="77:77">
      <c r="BY7720" s="2"/>
    </row>
    <row r="7721" spans="77:77">
      <c r="BY7721" s="2"/>
    </row>
    <row r="7722" spans="77:77">
      <c r="BY7722" s="2"/>
    </row>
    <row r="7723" spans="77:77">
      <c r="BY7723" s="2"/>
    </row>
    <row r="7724" spans="77:77">
      <c r="BY7724" s="2"/>
    </row>
    <row r="7725" spans="77:77">
      <c r="BY7725" s="2"/>
    </row>
    <row r="7726" spans="77:77">
      <c r="BY7726" s="2"/>
    </row>
    <row r="7727" spans="77:77">
      <c r="BY7727" s="2"/>
    </row>
    <row r="7728" spans="77:77">
      <c r="BY7728" s="2"/>
    </row>
    <row r="7729" spans="77:77">
      <c r="BY7729" s="2"/>
    </row>
    <row r="7730" spans="77:77">
      <c r="BY7730" s="2"/>
    </row>
    <row r="7731" spans="77:77">
      <c r="BY7731" s="2"/>
    </row>
    <row r="7732" spans="77:77">
      <c r="BY7732" s="2"/>
    </row>
    <row r="7733" spans="77:77">
      <c r="BY7733" s="2"/>
    </row>
    <row r="7734" spans="77:77">
      <c r="BY7734" s="2"/>
    </row>
    <row r="7735" spans="77:77">
      <c r="BY7735" s="2"/>
    </row>
    <row r="7736" spans="77:77">
      <c r="BY7736" s="2"/>
    </row>
    <row r="7737" spans="77:77">
      <c r="BY7737" s="2"/>
    </row>
    <row r="7738" spans="77:77">
      <c r="BY7738" s="2"/>
    </row>
    <row r="7739" spans="77:77">
      <c r="BY7739" s="2"/>
    </row>
    <row r="7740" spans="77:77">
      <c r="BY7740" s="2"/>
    </row>
    <row r="7741" spans="77:77">
      <c r="BY7741" s="2"/>
    </row>
    <row r="7742" spans="77:77">
      <c r="BY7742" s="2"/>
    </row>
    <row r="7743" spans="77:77">
      <c r="BY7743" s="2"/>
    </row>
    <row r="7744" spans="77:77">
      <c r="BY7744" s="2"/>
    </row>
    <row r="7745" spans="77:77">
      <c r="BY7745" s="2"/>
    </row>
    <row r="7746" spans="77:77">
      <c r="BY7746" s="2"/>
    </row>
    <row r="7747" spans="77:77">
      <c r="BY7747" s="2"/>
    </row>
    <row r="7748" spans="77:77">
      <c r="BY7748" s="2"/>
    </row>
    <row r="7749" spans="77:77">
      <c r="BY7749" s="2"/>
    </row>
    <row r="7750" spans="77:77">
      <c r="BY7750" s="2"/>
    </row>
    <row r="7751" spans="77:77">
      <c r="BY7751" s="2"/>
    </row>
    <row r="7752" spans="77:77">
      <c r="BY7752" s="2"/>
    </row>
    <row r="7753" spans="77:77">
      <c r="BY7753" s="2"/>
    </row>
    <row r="7754" spans="77:77">
      <c r="BY7754" s="2"/>
    </row>
    <row r="7755" spans="77:77">
      <c r="BY7755" s="2"/>
    </row>
    <row r="7756" spans="77:77">
      <c r="BY7756" s="2"/>
    </row>
    <row r="7757" spans="77:77">
      <c r="BY7757" s="2"/>
    </row>
    <row r="7758" spans="77:77">
      <c r="BY7758" s="2"/>
    </row>
    <row r="7759" spans="77:77">
      <c r="BY7759" s="2"/>
    </row>
    <row r="7760" spans="77:77">
      <c r="BY7760" s="2"/>
    </row>
    <row r="7761" spans="77:77">
      <c r="BY7761" s="2"/>
    </row>
    <row r="7762" spans="77:77">
      <c r="BY7762" s="2"/>
    </row>
    <row r="7763" spans="77:77">
      <c r="BY7763" s="2"/>
    </row>
    <row r="7764" spans="77:77">
      <c r="BY7764" s="2"/>
    </row>
    <row r="7765" spans="77:77">
      <c r="BY7765" s="2"/>
    </row>
    <row r="7766" spans="77:77">
      <c r="BY7766" s="2"/>
    </row>
    <row r="7767" spans="77:77">
      <c r="BY7767" s="2"/>
    </row>
    <row r="7768" spans="77:77">
      <c r="BY7768" s="2"/>
    </row>
    <row r="7769" spans="77:77">
      <c r="BY7769" s="2"/>
    </row>
    <row r="7770" spans="77:77">
      <c r="BY7770" s="2"/>
    </row>
    <row r="7771" spans="77:77">
      <c r="BY7771" s="2"/>
    </row>
    <row r="7772" spans="77:77">
      <c r="BY7772" s="2"/>
    </row>
    <row r="7773" spans="77:77">
      <c r="BY7773" s="2"/>
    </row>
    <row r="7774" spans="77:77">
      <c r="BY7774" s="2"/>
    </row>
    <row r="7775" spans="77:77">
      <c r="BY7775" s="2"/>
    </row>
    <row r="7776" spans="77:77">
      <c r="BY7776" s="2"/>
    </row>
    <row r="7777" spans="77:77">
      <c r="BY7777" s="2"/>
    </row>
    <row r="7778" spans="77:77">
      <c r="BY7778" s="2"/>
    </row>
    <row r="7779" spans="77:77">
      <c r="BY7779" s="2"/>
    </row>
    <row r="7780" spans="77:77">
      <c r="BY7780" s="2"/>
    </row>
    <row r="7781" spans="77:77">
      <c r="BY7781" s="2"/>
    </row>
    <row r="7782" spans="77:77">
      <c r="BY7782" s="2"/>
    </row>
    <row r="7783" spans="77:77">
      <c r="BY7783" s="2"/>
    </row>
    <row r="7784" spans="77:77">
      <c r="BY7784" s="2"/>
    </row>
    <row r="7785" spans="77:77">
      <c r="BY7785" s="2"/>
    </row>
    <row r="7786" spans="77:77">
      <c r="BY7786" s="2"/>
    </row>
    <row r="7787" spans="77:77">
      <c r="BY7787" s="2"/>
    </row>
    <row r="7788" spans="77:77">
      <c r="BY7788" s="2"/>
    </row>
    <row r="7789" spans="77:77">
      <c r="BY7789" s="2"/>
    </row>
    <row r="7790" spans="77:77">
      <c r="BY7790" s="2"/>
    </row>
    <row r="7791" spans="77:77">
      <c r="BY7791" s="2"/>
    </row>
    <row r="7792" spans="77:77">
      <c r="BY7792" s="2"/>
    </row>
    <row r="7793" spans="77:77">
      <c r="BY7793" s="2"/>
    </row>
    <row r="7794" spans="77:77">
      <c r="BY7794" s="2"/>
    </row>
    <row r="7795" spans="77:77">
      <c r="BY7795" s="2"/>
    </row>
    <row r="7796" spans="77:77">
      <c r="BY7796" s="2"/>
    </row>
    <row r="7797" spans="77:77">
      <c r="BY7797" s="2"/>
    </row>
    <row r="7798" spans="77:77">
      <c r="BY7798" s="2"/>
    </row>
    <row r="7799" spans="77:77">
      <c r="BY7799" s="2"/>
    </row>
    <row r="7800" spans="77:77">
      <c r="BY7800" s="2"/>
    </row>
    <row r="7801" spans="77:77">
      <c r="BY7801" s="2"/>
    </row>
    <row r="7802" spans="77:77">
      <c r="BY7802" s="2"/>
    </row>
    <row r="7803" spans="77:77">
      <c r="BY7803" s="2"/>
    </row>
    <row r="7804" spans="77:77">
      <c r="BY7804" s="2"/>
    </row>
    <row r="7805" spans="77:77">
      <c r="BY7805" s="2"/>
    </row>
    <row r="7806" spans="77:77">
      <c r="BY7806" s="2"/>
    </row>
    <row r="7807" spans="77:77">
      <c r="BY7807" s="2"/>
    </row>
    <row r="7808" spans="77:77">
      <c r="BY7808" s="2"/>
    </row>
    <row r="7809" spans="77:77">
      <c r="BY7809" s="2"/>
    </row>
    <row r="7810" spans="77:77">
      <c r="BY7810" s="2"/>
    </row>
    <row r="7811" spans="77:77">
      <c r="BY7811" s="2"/>
    </row>
    <row r="7812" spans="77:77">
      <c r="BY7812" s="2"/>
    </row>
    <row r="7813" spans="77:77">
      <c r="BY7813" s="2"/>
    </row>
    <row r="7814" spans="77:77">
      <c r="BY7814" s="2"/>
    </row>
    <row r="7815" spans="77:77">
      <c r="BY7815" s="2"/>
    </row>
    <row r="7816" spans="77:77">
      <c r="BY7816" s="2"/>
    </row>
    <row r="7817" spans="77:77">
      <c r="BY7817" s="2"/>
    </row>
    <row r="7818" spans="77:77">
      <c r="BY7818" s="2"/>
    </row>
    <row r="7819" spans="77:77">
      <c r="BY7819" s="2"/>
    </row>
    <row r="7820" spans="77:77">
      <c r="BY7820" s="2"/>
    </row>
    <row r="7821" spans="77:77">
      <c r="BY7821" s="2"/>
    </row>
    <row r="7822" spans="77:77">
      <c r="BY7822" s="2"/>
    </row>
    <row r="7823" spans="77:77">
      <c r="BY7823" s="2"/>
    </row>
    <row r="7824" spans="77:77">
      <c r="BY7824" s="2"/>
    </row>
    <row r="7825" spans="77:77">
      <c r="BY7825" s="2"/>
    </row>
    <row r="7826" spans="77:77">
      <c r="BY7826" s="2"/>
    </row>
    <row r="7827" spans="77:77">
      <c r="BY7827" s="2"/>
    </row>
    <row r="7828" spans="77:77">
      <c r="BY7828" s="2"/>
    </row>
    <row r="7829" spans="77:77">
      <c r="BY7829" s="2"/>
    </row>
    <row r="7830" spans="77:77">
      <c r="BY7830" s="2"/>
    </row>
    <row r="7831" spans="77:77">
      <c r="BY7831" s="2"/>
    </row>
    <row r="7832" spans="77:77">
      <c r="BY7832" s="2"/>
    </row>
    <row r="7833" spans="77:77">
      <c r="BY7833" s="2"/>
    </row>
    <row r="7834" spans="77:77">
      <c r="BY7834" s="2"/>
    </row>
    <row r="7835" spans="77:77">
      <c r="BY7835" s="2"/>
    </row>
    <row r="7836" spans="77:77">
      <c r="BY7836" s="2"/>
    </row>
    <row r="7837" spans="77:77">
      <c r="BY7837" s="2"/>
    </row>
    <row r="7838" spans="77:77">
      <c r="BY7838" s="2"/>
    </row>
    <row r="7839" spans="77:77">
      <c r="BY7839" s="2"/>
    </row>
    <row r="7840" spans="77:77">
      <c r="BY7840" s="2"/>
    </row>
    <row r="7841" spans="77:77">
      <c r="BY7841" s="2"/>
    </row>
    <row r="7842" spans="77:77">
      <c r="BY7842" s="2"/>
    </row>
    <row r="7843" spans="77:77">
      <c r="BY7843" s="2"/>
    </row>
    <row r="7844" spans="77:77">
      <c r="BY7844" s="2"/>
    </row>
    <row r="7845" spans="77:77">
      <c r="BY7845" s="2"/>
    </row>
    <row r="7846" spans="77:77">
      <c r="BY7846" s="2"/>
    </row>
    <row r="7847" spans="77:77">
      <c r="BY7847" s="2"/>
    </row>
    <row r="7848" spans="77:77">
      <c r="BY7848" s="2"/>
    </row>
    <row r="7849" spans="77:77">
      <c r="BY7849" s="2"/>
    </row>
    <row r="7850" spans="77:77">
      <c r="BY7850" s="2"/>
    </row>
    <row r="7851" spans="77:77">
      <c r="BY7851" s="2"/>
    </row>
    <row r="7852" spans="77:77">
      <c r="BY7852" s="2"/>
    </row>
    <row r="7853" spans="77:77">
      <c r="BY7853" s="2"/>
    </row>
    <row r="7854" spans="77:77">
      <c r="BY7854" s="2"/>
    </row>
    <row r="7855" spans="77:77">
      <c r="BY7855" s="2"/>
    </row>
    <row r="7856" spans="77:77">
      <c r="BY7856" s="2"/>
    </row>
    <row r="7857" spans="77:77">
      <c r="BY7857" s="2"/>
    </row>
    <row r="7858" spans="77:77">
      <c r="BY7858" s="2"/>
    </row>
    <row r="7859" spans="77:77">
      <c r="BY7859" s="2"/>
    </row>
    <row r="7860" spans="77:77">
      <c r="BY7860" s="2"/>
    </row>
    <row r="7861" spans="77:77">
      <c r="BY7861" s="2"/>
    </row>
    <row r="7862" spans="77:77">
      <c r="BY7862" s="2"/>
    </row>
    <row r="7863" spans="77:77">
      <c r="BY7863" s="2"/>
    </row>
    <row r="7864" spans="77:77">
      <c r="BY7864" s="2"/>
    </row>
    <row r="7865" spans="77:77">
      <c r="BY7865" s="2"/>
    </row>
    <row r="7866" spans="77:77">
      <c r="BY7866" s="2"/>
    </row>
    <row r="7867" spans="77:77">
      <c r="BY7867" s="2"/>
    </row>
    <row r="7868" spans="77:77">
      <c r="BY7868" s="2"/>
    </row>
    <row r="7869" spans="77:77">
      <c r="BY7869" s="2"/>
    </row>
    <row r="7870" spans="77:77">
      <c r="BY7870" s="2"/>
    </row>
    <row r="7871" spans="77:77">
      <c r="BY7871" s="2"/>
    </row>
    <row r="7872" spans="77:77">
      <c r="BY7872" s="2"/>
    </row>
    <row r="7873" spans="77:77">
      <c r="BY7873" s="2"/>
    </row>
    <row r="7874" spans="77:77">
      <c r="BY7874" s="2"/>
    </row>
    <row r="7875" spans="77:77">
      <c r="BY7875" s="2"/>
    </row>
    <row r="7876" spans="77:77">
      <c r="BY7876" s="2"/>
    </row>
    <row r="7877" spans="77:77">
      <c r="BY7877" s="2"/>
    </row>
    <row r="7878" spans="77:77">
      <c r="BY7878" s="2"/>
    </row>
    <row r="7879" spans="77:77">
      <c r="BY7879" s="2"/>
    </row>
    <row r="7880" spans="77:77">
      <c r="BY7880" s="2"/>
    </row>
    <row r="7881" spans="77:77">
      <c r="BY7881" s="2"/>
    </row>
    <row r="7882" spans="77:77">
      <c r="BY7882" s="2"/>
    </row>
    <row r="7883" spans="77:77">
      <c r="BY7883" s="2"/>
    </row>
    <row r="7884" spans="77:77">
      <c r="BY7884" s="2"/>
    </row>
    <row r="7885" spans="77:77">
      <c r="BY7885" s="2"/>
    </row>
    <row r="7886" spans="77:77">
      <c r="BY7886" s="2"/>
    </row>
    <row r="7887" spans="77:77">
      <c r="BY7887" s="2"/>
    </row>
    <row r="7888" spans="77:77">
      <c r="BY7888" s="2"/>
    </row>
    <row r="7889" spans="77:77">
      <c r="BY7889" s="2"/>
    </row>
    <row r="7890" spans="77:77">
      <c r="BY7890" s="2"/>
    </row>
    <row r="7891" spans="77:77">
      <c r="BY7891" s="2"/>
    </row>
    <row r="7892" spans="77:77">
      <c r="BY7892" s="2"/>
    </row>
    <row r="7893" spans="77:77">
      <c r="BY7893" s="2"/>
    </row>
    <row r="7894" spans="77:77">
      <c r="BY7894" s="2"/>
    </row>
    <row r="7895" spans="77:77">
      <c r="BY7895" s="2"/>
    </row>
    <row r="7896" spans="77:77">
      <c r="BY7896" s="2"/>
    </row>
    <row r="7897" spans="77:77">
      <c r="BY7897" s="2"/>
    </row>
    <row r="7898" spans="77:77">
      <c r="BY7898" s="2"/>
    </row>
    <row r="7899" spans="77:77">
      <c r="BY7899" s="2"/>
    </row>
    <row r="7900" spans="77:77">
      <c r="BY7900" s="2"/>
    </row>
    <row r="7901" spans="77:77">
      <c r="BY7901" s="2"/>
    </row>
    <row r="7902" spans="77:77">
      <c r="BY7902" s="2"/>
    </row>
    <row r="7903" spans="77:77">
      <c r="BY7903" s="2"/>
    </row>
    <row r="7904" spans="77:77">
      <c r="BY7904" s="2"/>
    </row>
    <row r="7905" spans="77:77">
      <c r="BY7905" s="2"/>
    </row>
    <row r="7906" spans="77:77">
      <c r="BY7906" s="2"/>
    </row>
    <row r="7907" spans="77:77">
      <c r="BY7907" s="2"/>
    </row>
    <row r="7908" spans="77:77">
      <c r="BY7908" s="2"/>
    </row>
    <row r="7909" spans="77:77">
      <c r="BY7909" s="2"/>
    </row>
    <row r="7910" spans="77:77">
      <c r="BY7910" s="2"/>
    </row>
    <row r="7911" spans="77:77">
      <c r="BY7911" s="2"/>
    </row>
    <row r="7912" spans="77:77">
      <c r="BY7912" s="2"/>
    </row>
    <row r="7913" spans="77:77">
      <c r="BY7913" s="2"/>
    </row>
    <row r="7914" spans="77:77">
      <c r="BY7914" s="2"/>
    </row>
    <row r="7915" spans="77:77">
      <c r="BY7915" s="2"/>
    </row>
    <row r="7916" spans="77:77">
      <c r="BY7916" s="2"/>
    </row>
    <row r="7917" spans="77:77">
      <c r="BY7917" s="2"/>
    </row>
    <row r="7918" spans="77:77">
      <c r="BY7918" s="2"/>
    </row>
    <row r="7919" spans="77:77">
      <c r="BY7919" s="2"/>
    </row>
    <row r="7920" spans="77:77">
      <c r="BY7920" s="2"/>
    </row>
    <row r="7921" spans="77:77">
      <c r="BY7921" s="2"/>
    </row>
    <row r="7922" spans="77:77">
      <c r="BY7922" s="2"/>
    </row>
    <row r="7923" spans="77:77">
      <c r="BY7923" s="2"/>
    </row>
    <row r="7924" spans="77:77">
      <c r="BY7924" s="2"/>
    </row>
    <row r="7925" spans="77:77">
      <c r="BY7925" s="2"/>
    </row>
    <row r="7926" spans="77:77">
      <c r="BY7926" s="2"/>
    </row>
    <row r="7927" spans="77:77">
      <c r="BY7927" s="2"/>
    </row>
    <row r="7928" spans="77:77">
      <c r="BY7928" s="2"/>
    </row>
    <row r="7929" spans="77:77">
      <c r="BY7929" s="2"/>
    </row>
    <row r="7930" spans="77:77">
      <c r="BY7930" s="2"/>
    </row>
    <row r="7931" spans="77:77">
      <c r="BY7931" s="2"/>
    </row>
    <row r="7932" spans="77:77">
      <c r="BY7932" s="2"/>
    </row>
    <row r="7933" spans="77:77">
      <c r="BY7933" s="2"/>
    </row>
    <row r="7934" spans="77:77">
      <c r="BY7934" s="2"/>
    </row>
    <row r="7935" spans="77:77">
      <c r="BY7935" s="2"/>
    </row>
    <row r="7936" spans="77:77">
      <c r="BY7936" s="2"/>
    </row>
    <row r="7937" spans="77:77">
      <c r="BY7937" s="2"/>
    </row>
    <row r="7938" spans="77:77">
      <c r="BY7938" s="2"/>
    </row>
    <row r="7939" spans="77:77">
      <c r="BY7939" s="2"/>
    </row>
    <row r="7940" spans="77:77">
      <c r="BY7940" s="2"/>
    </row>
    <row r="7941" spans="77:77">
      <c r="BY7941" s="2"/>
    </row>
    <row r="7942" spans="77:77">
      <c r="BY7942" s="2"/>
    </row>
    <row r="7943" spans="77:77">
      <c r="BY7943" s="2"/>
    </row>
    <row r="7944" spans="77:77">
      <c r="BY7944" s="2"/>
    </row>
    <row r="7945" spans="77:77">
      <c r="BY7945" s="2"/>
    </row>
    <row r="7946" spans="77:77">
      <c r="BY7946" s="2"/>
    </row>
    <row r="7947" spans="77:77">
      <c r="BY7947" s="2"/>
    </row>
    <row r="7948" spans="77:77">
      <c r="BY7948" s="2"/>
    </row>
    <row r="7949" spans="77:77">
      <c r="BY7949" s="2"/>
    </row>
    <row r="7950" spans="77:77">
      <c r="BY7950" s="2"/>
    </row>
    <row r="7951" spans="77:77">
      <c r="BY7951" s="2"/>
    </row>
    <row r="7952" spans="77:77">
      <c r="BY7952" s="2"/>
    </row>
    <row r="7953" spans="77:77">
      <c r="BY7953" s="2"/>
    </row>
    <row r="7954" spans="77:77">
      <c r="BY7954" s="2"/>
    </row>
    <row r="7955" spans="77:77">
      <c r="BY7955" s="2"/>
    </row>
    <row r="7956" spans="77:77">
      <c r="BY7956" s="2"/>
    </row>
    <row r="7957" spans="77:77">
      <c r="BY7957" s="2"/>
    </row>
    <row r="7958" spans="77:77">
      <c r="BY7958" s="2"/>
    </row>
    <row r="7959" spans="77:77">
      <c r="BY7959" s="2"/>
    </row>
    <row r="7960" spans="77:77">
      <c r="BY7960" s="2"/>
    </row>
    <row r="7961" spans="77:77">
      <c r="BY7961" s="2"/>
    </row>
    <row r="7962" spans="77:77">
      <c r="BY7962" s="2"/>
    </row>
    <row r="7963" spans="77:77">
      <c r="BY7963" s="2"/>
    </row>
    <row r="7964" spans="77:77">
      <c r="BY7964" s="2"/>
    </row>
    <row r="7965" spans="77:77">
      <c r="BY7965" s="2"/>
    </row>
    <row r="7966" spans="77:77">
      <c r="BY7966" s="2"/>
    </row>
    <row r="7967" spans="77:77">
      <c r="BY7967" s="2"/>
    </row>
    <row r="7968" spans="77:77">
      <c r="BY7968" s="2"/>
    </row>
    <row r="7969" spans="77:77">
      <c r="BY7969" s="2"/>
    </row>
    <row r="7970" spans="77:77">
      <c r="BY7970" s="2"/>
    </row>
    <row r="7971" spans="77:77">
      <c r="BY7971" s="2"/>
    </row>
    <row r="7972" spans="77:77">
      <c r="BY7972" s="2"/>
    </row>
    <row r="7973" spans="77:77">
      <c r="BY7973" s="2"/>
    </row>
    <row r="7974" spans="77:77">
      <c r="BY7974" s="2"/>
    </row>
    <row r="7975" spans="77:77">
      <c r="BY7975" s="2"/>
    </row>
    <row r="7976" spans="77:77">
      <c r="BY7976" s="2"/>
    </row>
    <row r="7977" spans="77:77">
      <c r="BY7977" s="2"/>
    </row>
    <row r="7978" spans="77:77">
      <c r="BY7978" s="2"/>
    </row>
    <row r="7979" spans="77:77">
      <c r="BY7979" s="2"/>
    </row>
    <row r="7980" spans="77:77">
      <c r="BY7980" s="2"/>
    </row>
    <row r="7981" spans="77:77">
      <c r="BY7981" s="2"/>
    </row>
    <row r="7982" spans="77:77">
      <c r="BY7982" s="2"/>
    </row>
    <row r="7983" spans="77:77">
      <c r="BY7983" s="2"/>
    </row>
    <row r="7984" spans="77:77">
      <c r="BY7984" s="2"/>
    </row>
    <row r="7985" spans="77:77">
      <c r="BY7985" s="2"/>
    </row>
    <row r="7986" spans="77:77">
      <c r="BY7986" s="2"/>
    </row>
    <row r="7987" spans="77:77">
      <c r="BY7987" s="2"/>
    </row>
    <row r="7988" spans="77:77">
      <c r="BY7988" s="2"/>
    </row>
    <row r="7989" spans="77:77">
      <c r="BY7989" s="2"/>
    </row>
    <row r="7990" spans="77:77">
      <c r="BY7990" s="2"/>
    </row>
    <row r="7991" spans="77:77">
      <c r="BY7991" s="2"/>
    </row>
    <row r="7992" spans="77:77">
      <c r="BY7992" s="2"/>
    </row>
    <row r="7993" spans="77:77">
      <c r="BY7993" s="2"/>
    </row>
    <row r="7994" spans="77:77">
      <c r="BY7994" s="2"/>
    </row>
    <row r="7995" spans="77:77">
      <c r="BY7995" s="2"/>
    </row>
    <row r="7996" spans="77:77">
      <c r="BY7996" s="2"/>
    </row>
    <row r="7997" spans="77:77">
      <c r="BY7997" s="2"/>
    </row>
    <row r="7998" spans="77:77">
      <c r="BY7998" s="2"/>
    </row>
    <row r="7999" spans="77:77">
      <c r="BY7999" s="2"/>
    </row>
    <row r="8000" spans="77:77">
      <c r="BY8000" s="2"/>
    </row>
    <row r="8001" spans="77:77">
      <c r="BY8001" s="2"/>
    </row>
    <row r="8002" spans="77:77">
      <c r="BY8002" s="2"/>
    </row>
    <row r="8003" spans="77:77">
      <c r="BY8003" s="2"/>
    </row>
    <row r="8004" spans="77:77">
      <c r="BY8004" s="2"/>
    </row>
    <row r="8005" spans="77:77">
      <c r="BY8005" s="2"/>
    </row>
    <row r="8006" spans="77:77">
      <c r="BY8006" s="2"/>
    </row>
    <row r="8007" spans="77:77">
      <c r="BY8007" s="2"/>
    </row>
    <row r="8008" spans="77:77">
      <c r="BY8008" s="2"/>
    </row>
    <row r="8009" spans="77:77">
      <c r="BY8009" s="2"/>
    </row>
    <row r="8010" spans="77:77">
      <c r="BY8010" s="2"/>
    </row>
    <row r="8011" spans="77:77">
      <c r="BY8011" s="2"/>
    </row>
    <row r="8012" spans="77:77">
      <c r="BY8012" s="2"/>
    </row>
    <row r="8013" spans="77:77">
      <c r="BY8013" s="2"/>
    </row>
    <row r="8014" spans="77:77">
      <c r="BY8014" s="2"/>
    </row>
    <row r="8015" spans="77:77">
      <c r="BY8015" s="2"/>
    </row>
    <row r="8016" spans="77:77">
      <c r="BY8016" s="2"/>
    </row>
    <row r="8017" spans="77:77">
      <c r="BY8017" s="2"/>
    </row>
    <row r="8018" spans="77:77">
      <c r="BY8018" s="2"/>
    </row>
    <row r="8019" spans="77:77">
      <c r="BY8019" s="2"/>
    </row>
    <row r="8020" spans="77:77">
      <c r="BY8020" s="2"/>
    </row>
    <row r="8021" spans="77:77">
      <c r="BY8021" s="2"/>
    </row>
    <row r="8022" spans="77:77">
      <c r="BY8022" s="2"/>
    </row>
    <row r="8023" spans="77:77">
      <c r="BY8023" s="2"/>
    </row>
    <row r="8024" spans="77:77">
      <c r="BY8024" s="2"/>
    </row>
    <row r="8025" spans="77:77">
      <c r="BY8025" s="2"/>
    </row>
    <row r="8026" spans="77:77">
      <c r="BY8026" s="2"/>
    </row>
    <row r="8027" spans="77:77">
      <c r="BY8027" s="2"/>
    </row>
    <row r="8028" spans="77:77">
      <c r="BY8028" s="2"/>
    </row>
    <row r="8029" spans="77:77">
      <c r="BY8029" s="2"/>
    </row>
    <row r="8030" spans="77:77">
      <c r="BY8030" s="2"/>
    </row>
    <row r="8031" spans="77:77">
      <c r="BY8031" s="2"/>
    </row>
    <row r="8032" spans="77:77">
      <c r="BY8032" s="2"/>
    </row>
    <row r="8033" spans="77:77">
      <c r="BY8033" s="2"/>
    </row>
    <row r="8034" spans="77:77">
      <c r="BY8034" s="2"/>
    </row>
    <row r="8035" spans="77:77">
      <c r="BY8035" s="2"/>
    </row>
    <row r="8036" spans="77:77">
      <c r="BY8036" s="2"/>
    </row>
    <row r="8037" spans="77:77">
      <c r="BY8037" s="2"/>
    </row>
    <row r="8038" spans="77:77">
      <c r="BY8038" s="2"/>
    </row>
    <row r="8039" spans="77:77">
      <c r="BY8039" s="2"/>
    </row>
    <row r="8040" spans="77:77">
      <c r="BY8040" s="2"/>
    </row>
    <row r="8041" spans="77:77">
      <c r="BY8041" s="2"/>
    </row>
    <row r="8042" spans="77:77">
      <c r="BY8042" s="2"/>
    </row>
    <row r="8043" spans="77:77">
      <c r="BY8043" s="2"/>
    </row>
    <row r="8044" spans="77:77">
      <c r="BY8044" s="2"/>
    </row>
    <row r="8045" spans="77:77">
      <c r="BY8045" s="2"/>
    </row>
    <row r="8046" spans="77:77">
      <c r="BY8046" s="2"/>
    </row>
    <row r="8047" spans="77:77">
      <c r="BY8047" s="2"/>
    </row>
    <row r="8048" spans="77:77">
      <c r="BY8048" s="2"/>
    </row>
    <row r="8049" spans="77:77">
      <c r="BY8049" s="2"/>
    </row>
    <row r="8050" spans="77:77">
      <c r="BY8050" s="2"/>
    </row>
    <row r="8051" spans="77:77">
      <c r="BY8051" s="2"/>
    </row>
    <row r="8052" spans="77:77">
      <c r="BY8052" s="2"/>
    </row>
    <row r="8053" spans="77:77">
      <c r="BY8053" s="2"/>
    </row>
    <row r="8054" spans="77:77">
      <c r="BY8054" s="2"/>
    </row>
    <row r="8055" spans="77:77">
      <c r="BY8055" s="2"/>
    </row>
    <row r="8056" spans="77:77">
      <c r="BY8056" s="2"/>
    </row>
    <row r="8057" spans="77:77">
      <c r="BY8057" s="2"/>
    </row>
    <row r="8058" spans="77:77">
      <c r="BY8058" s="2"/>
    </row>
    <row r="8059" spans="77:77">
      <c r="BY8059" s="2"/>
    </row>
    <row r="8060" spans="77:77">
      <c r="BY8060" s="2"/>
    </row>
    <row r="8061" spans="77:77">
      <c r="BY8061" s="2"/>
    </row>
    <row r="8062" spans="77:77">
      <c r="BY8062" s="2"/>
    </row>
    <row r="8063" spans="77:77">
      <c r="BY8063" s="2"/>
    </row>
    <row r="8064" spans="77:77">
      <c r="BY8064" s="2"/>
    </row>
    <row r="8065" spans="77:77">
      <c r="BY8065" s="2"/>
    </row>
    <row r="8066" spans="77:77">
      <c r="BY8066" s="2"/>
    </row>
    <row r="8067" spans="77:77">
      <c r="BY8067" s="2"/>
    </row>
    <row r="8068" spans="77:77">
      <c r="BY8068" s="2"/>
    </row>
    <row r="8069" spans="77:77">
      <c r="BY8069" s="2"/>
    </row>
    <row r="8070" spans="77:77">
      <c r="BY8070" s="2"/>
    </row>
    <row r="8071" spans="77:77">
      <c r="BY8071" s="2"/>
    </row>
    <row r="8072" spans="77:77">
      <c r="BY8072" s="2"/>
    </row>
    <row r="8073" spans="77:77">
      <c r="BY8073" s="2"/>
    </row>
    <row r="8074" spans="77:77">
      <c r="BY8074" s="2"/>
    </row>
    <row r="8075" spans="77:77">
      <c r="BY8075" s="2"/>
    </row>
    <row r="8076" spans="77:77">
      <c r="BY8076" s="2"/>
    </row>
    <row r="8077" spans="77:77">
      <c r="BY8077" s="2"/>
    </row>
    <row r="8078" spans="77:77">
      <c r="BY8078" s="2"/>
    </row>
    <row r="8079" spans="77:77">
      <c r="BY8079" s="2"/>
    </row>
    <row r="8080" spans="77:77">
      <c r="BY8080" s="2"/>
    </row>
    <row r="8081" spans="77:77">
      <c r="BY8081" s="2"/>
    </row>
    <row r="8082" spans="77:77">
      <c r="BY8082" s="2"/>
    </row>
    <row r="8083" spans="77:77">
      <c r="BY8083" s="2"/>
    </row>
    <row r="8084" spans="77:77">
      <c r="BY8084" s="2"/>
    </row>
    <row r="8085" spans="77:77">
      <c r="BY8085" s="2"/>
    </row>
    <row r="8086" spans="77:77">
      <c r="BY8086" s="2"/>
    </row>
    <row r="8087" spans="77:77">
      <c r="BY8087" s="2"/>
    </row>
    <row r="8088" spans="77:77">
      <c r="BY8088" s="2"/>
    </row>
    <row r="8089" spans="77:77">
      <c r="BY8089" s="2"/>
    </row>
    <row r="8090" spans="77:77">
      <c r="BY8090" s="2"/>
    </row>
    <row r="8091" spans="77:77">
      <c r="BY8091" s="2"/>
    </row>
    <row r="8092" spans="77:77">
      <c r="BY8092" s="2"/>
    </row>
    <row r="8093" spans="77:77">
      <c r="BY8093" s="2"/>
    </row>
    <row r="8094" spans="77:77">
      <c r="BY8094" s="2"/>
    </row>
    <row r="8095" spans="77:77">
      <c r="BY8095" s="2"/>
    </row>
    <row r="8096" spans="77:77">
      <c r="BY8096" s="2"/>
    </row>
    <row r="8097" spans="77:77">
      <c r="BY8097" s="2"/>
    </row>
    <row r="8098" spans="77:77">
      <c r="BY8098" s="2"/>
    </row>
    <row r="8099" spans="77:77">
      <c r="BY8099" s="2"/>
    </row>
    <row r="8100" spans="77:77">
      <c r="BY8100" s="2"/>
    </row>
    <row r="8101" spans="77:77">
      <c r="BY8101" s="2"/>
    </row>
    <row r="8102" spans="77:77">
      <c r="BY8102" s="2"/>
    </row>
    <row r="8103" spans="77:77">
      <c r="BY8103" s="2"/>
    </row>
    <row r="8104" spans="77:77">
      <c r="BY8104" s="2"/>
    </row>
    <row r="8105" spans="77:77">
      <c r="BY8105" s="2"/>
    </row>
    <row r="8106" spans="77:77">
      <c r="BY8106" s="2"/>
    </row>
    <row r="8107" spans="77:77">
      <c r="BY8107" s="2"/>
    </row>
    <row r="8108" spans="77:77">
      <c r="BY8108" s="2"/>
    </row>
    <row r="8109" spans="77:77">
      <c r="BY8109" s="2"/>
    </row>
    <row r="8110" spans="77:77">
      <c r="BY8110" s="2"/>
    </row>
    <row r="8111" spans="77:77">
      <c r="BY8111" s="2"/>
    </row>
    <row r="8112" spans="77:77">
      <c r="BY8112" s="2"/>
    </row>
    <row r="8113" spans="77:77">
      <c r="BY8113" s="2"/>
    </row>
    <row r="8114" spans="77:77">
      <c r="BY8114" s="2"/>
    </row>
    <row r="8115" spans="77:77">
      <c r="BY8115" s="2"/>
    </row>
    <row r="8116" spans="77:77">
      <c r="BY8116" s="2"/>
    </row>
    <row r="8117" spans="77:77">
      <c r="BY8117" s="2"/>
    </row>
    <row r="8118" spans="77:77">
      <c r="BY8118" s="2"/>
    </row>
    <row r="8119" spans="77:77">
      <c r="BY8119" s="2"/>
    </row>
    <row r="8120" spans="77:77">
      <c r="BY8120" s="2"/>
    </row>
    <row r="8121" spans="77:77">
      <c r="BY8121" s="2"/>
    </row>
    <row r="8122" spans="77:77">
      <c r="BY8122" s="2"/>
    </row>
    <row r="8123" spans="77:77">
      <c r="BY8123" s="2"/>
    </row>
    <row r="8124" spans="77:77">
      <c r="BY8124" s="2"/>
    </row>
    <row r="8125" spans="77:77">
      <c r="BY8125" s="2"/>
    </row>
    <row r="8126" spans="77:77">
      <c r="BY8126" s="2"/>
    </row>
    <row r="8127" spans="77:77">
      <c r="BY8127" s="2"/>
    </row>
    <row r="8128" spans="77:77">
      <c r="BY8128" s="2"/>
    </row>
    <row r="8129" spans="77:77">
      <c r="BY8129" s="2"/>
    </row>
    <row r="8130" spans="77:77">
      <c r="BY8130" s="2"/>
    </row>
    <row r="8131" spans="77:77">
      <c r="BY8131" s="2"/>
    </row>
    <row r="8132" spans="77:77">
      <c r="BY8132" s="2"/>
    </row>
    <row r="8133" spans="77:77">
      <c r="BY8133" s="2"/>
    </row>
    <row r="8134" spans="77:77">
      <c r="BY8134" s="2"/>
    </row>
    <row r="8135" spans="77:77">
      <c r="BY8135" s="2"/>
    </row>
    <row r="8136" spans="77:77">
      <c r="BY8136" s="2"/>
    </row>
    <row r="8137" spans="77:77">
      <c r="BY8137" s="2"/>
    </row>
    <row r="8138" spans="77:77">
      <c r="BY8138" s="2"/>
    </row>
    <row r="8139" spans="77:77">
      <c r="BY8139" s="2"/>
    </row>
    <row r="8140" spans="77:77">
      <c r="BY8140" s="2"/>
    </row>
    <row r="8141" spans="77:77">
      <c r="BY8141" s="2"/>
    </row>
    <row r="8142" spans="77:77">
      <c r="BY8142" s="2"/>
    </row>
    <row r="8143" spans="77:77">
      <c r="BY8143" s="2"/>
    </row>
    <row r="8144" spans="77:77">
      <c r="BY8144" s="2"/>
    </row>
    <row r="8145" spans="77:77">
      <c r="BY8145" s="2"/>
    </row>
    <row r="8146" spans="77:77">
      <c r="BY8146" s="2"/>
    </row>
    <row r="8147" spans="77:77">
      <c r="BY8147" s="2"/>
    </row>
    <row r="8148" spans="77:77">
      <c r="BY8148" s="2"/>
    </row>
    <row r="8149" spans="77:77">
      <c r="BY8149" s="2"/>
    </row>
    <row r="8150" spans="77:77">
      <c r="BY8150" s="2"/>
    </row>
    <row r="8151" spans="77:77">
      <c r="BY8151" s="2"/>
    </row>
    <row r="8152" spans="77:77">
      <c r="BY8152" s="2"/>
    </row>
    <row r="8153" spans="77:77">
      <c r="BY8153" s="2"/>
    </row>
    <row r="8154" spans="77:77">
      <c r="BY8154" s="2"/>
    </row>
    <row r="8155" spans="77:77">
      <c r="BY8155" s="2"/>
    </row>
    <row r="8156" spans="77:77">
      <c r="BY8156" s="2"/>
    </row>
    <row r="8157" spans="77:77">
      <c r="BY8157" s="2"/>
    </row>
    <row r="8158" spans="77:77">
      <c r="BY8158" s="2"/>
    </row>
    <row r="8159" spans="77:77">
      <c r="BY8159" s="2"/>
    </row>
    <row r="8160" spans="77:77">
      <c r="BY8160" s="2"/>
    </row>
    <row r="8161" spans="77:77">
      <c r="BY8161" s="2"/>
    </row>
    <row r="8162" spans="77:77">
      <c r="BY8162" s="2"/>
    </row>
    <row r="8163" spans="77:77">
      <c r="BY8163" s="2"/>
    </row>
    <row r="8164" spans="77:77">
      <c r="BY8164" s="2"/>
    </row>
    <row r="8165" spans="77:77">
      <c r="BY8165" s="2"/>
    </row>
    <row r="8166" spans="77:77">
      <c r="BY8166" s="2"/>
    </row>
    <row r="8167" spans="77:77">
      <c r="BY8167" s="2"/>
    </row>
    <row r="8168" spans="77:77">
      <c r="BY8168" s="2"/>
    </row>
    <row r="8169" spans="77:77">
      <c r="BY8169" s="2"/>
    </row>
    <row r="8170" spans="77:77">
      <c r="BY8170" s="2"/>
    </row>
    <row r="8171" spans="77:77">
      <c r="BY8171" s="2"/>
    </row>
    <row r="8172" spans="77:77">
      <c r="BY8172" s="2"/>
    </row>
    <row r="8173" spans="77:77">
      <c r="BY8173" s="2"/>
    </row>
    <row r="8174" spans="77:77">
      <c r="BY8174" s="2"/>
    </row>
    <row r="8175" spans="77:77">
      <c r="BY8175" s="2"/>
    </row>
    <row r="8176" spans="77:77">
      <c r="BY8176" s="2"/>
    </row>
    <row r="8177" spans="77:77">
      <c r="BY8177" s="2"/>
    </row>
    <row r="8178" spans="77:77">
      <c r="BY8178" s="2"/>
    </row>
    <row r="8179" spans="77:77">
      <c r="BY8179" s="2"/>
    </row>
    <row r="8180" spans="77:77">
      <c r="BY8180" s="2"/>
    </row>
    <row r="8181" spans="77:77">
      <c r="BY8181" s="2"/>
    </row>
    <row r="8182" spans="77:77">
      <c r="BY8182" s="2"/>
    </row>
    <row r="8183" spans="77:77">
      <c r="BY8183" s="2"/>
    </row>
    <row r="8184" spans="77:77">
      <c r="BY8184" s="2"/>
    </row>
    <row r="8185" spans="77:77">
      <c r="BY8185" s="2"/>
    </row>
    <row r="8186" spans="77:77">
      <c r="BY8186" s="2"/>
    </row>
    <row r="8187" spans="77:77">
      <c r="BY8187" s="2"/>
    </row>
    <row r="8188" spans="77:77">
      <c r="BY8188" s="2"/>
    </row>
    <row r="8189" spans="77:77">
      <c r="BY8189" s="2"/>
    </row>
    <row r="8190" spans="77:77">
      <c r="BY8190" s="2"/>
    </row>
    <row r="8191" spans="77:77">
      <c r="BY8191" s="2"/>
    </row>
    <row r="8192" spans="77:77">
      <c r="BY8192" s="2"/>
    </row>
    <row r="8193" spans="77:77">
      <c r="BY8193" s="2"/>
    </row>
    <row r="8194" spans="77:77">
      <c r="BY8194" s="2"/>
    </row>
    <row r="8195" spans="77:77">
      <c r="BY8195" s="2"/>
    </row>
    <row r="8196" spans="77:77">
      <c r="BY8196" s="2"/>
    </row>
    <row r="8197" spans="77:77">
      <c r="BY8197" s="2"/>
    </row>
    <row r="8198" spans="77:77">
      <c r="BY8198" s="2"/>
    </row>
    <row r="8199" spans="77:77">
      <c r="BY8199" s="2"/>
    </row>
    <row r="8200" spans="77:77">
      <c r="BY8200" s="2"/>
    </row>
    <row r="8201" spans="77:77">
      <c r="BY8201" s="2"/>
    </row>
    <row r="8202" spans="77:77">
      <c r="BY8202" s="2"/>
    </row>
    <row r="8203" spans="77:77">
      <c r="BY8203" s="2"/>
    </row>
    <row r="8204" spans="77:77">
      <c r="BY8204" s="2"/>
    </row>
    <row r="8205" spans="77:77">
      <c r="BY8205" s="2"/>
    </row>
    <row r="8206" spans="77:77">
      <c r="BY8206" s="2"/>
    </row>
    <row r="8207" spans="77:77">
      <c r="BY8207" s="2"/>
    </row>
    <row r="8208" spans="77:77">
      <c r="BY8208" s="2"/>
    </row>
    <row r="8209" spans="77:77">
      <c r="BY8209" s="2"/>
    </row>
    <row r="8210" spans="77:77">
      <c r="BY8210" s="2"/>
    </row>
    <row r="8211" spans="77:77">
      <c r="BY8211" s="2"/>
    </row>
    <row r="8212" spans="77:77">
      <c r="BY8212" s="2"/>
    </row>
    <row r="8213" spans="77:77">
      <c r="BY8213" s="2"/>
    </row>
    <row r="8214" spans="77:77">
      <c r="BY8214" s="2"/>
    </row>
    <row r="8215" spans="77:77">
      <c r="BY8215" s="2"/>
    </row>
    <row r="8216" spans="77:77">
      <c r="BY8216" s="2"/>
    </row>
    <row r="8217" spans="77:77">
      <c r="BY8217" s="2"/>
    </row>
    <row r="8218" spans="77:77">
      <c r="BY8218" s="2"/>
    </row>
    <row r="8219" spans="77:77">
      <c r="BY8219" s="2"/>
    </row>
    <row r="8220" spans="77:77">
      <c r="BY8220" s="2"/>
    </row>
    <row r="8221" spans="77:77">
      <c r="BY8221" s="2"/>
    </row>
    <row r="8222" spans="77:77">
      <c r="BY8222" s="2"/>
    </row>
    <row r="8223" spans="77:77">
      <c r="BY8223" s="2"/>
    </row>
    <row r="8224" spans="77:77">
      <c r="BY8224" s="2"/>
    </row>
    <row r="8225" spans="77:77">
      <c r="BY8225" s="2"/>
    </row>
    <row r="8226" spans="77:77">
      <c r="BY8226" s="2"/>
    </row>
    <row r="8227" spans="77:77">
      <c r="BY8227" s="2"/>
    </row>
    <row r="8228" spans="77:77">
      <c r="BY8228" s="2"/>
    </row>
    <row r="8229" spans="77:77">
      <c r="BY8229" s="2"/>
    </row>
    <row r="8230" spans="77:77">
      <c r="BY8230" s="2"/>
    </row>
    <row r="8231" spans="77:77">
      <c r="BY8231" s="2"/>
    </row>
    <row r="8232" spans="77:77">
      <c r="BY8232" s="2"/>
    </row>
    <row r="8233" spans="77:77">
      <c r="BY8233" s="2"/>
    </row>
    <row r="8234" spans="77:77">
      <c r="BY8234" s="2"/>
    </row>
    <row r="8235" spans="77:77">
      <c r="BY8235" s="2"/>
    </row>
    <row r="8236" spans="77:77">
      <c r="BY8236" s="2"/>
    </row>
    <row r="8237" spans="77:77">
      <c r="BY8237" s="2"/>
    </row>
    <row r="8238" spans="77:77">
      <c r="BY8238" s="2"/>
    </row>
    <row r="8239" spans="77:77">
      <c r="BY8239" s="2"/>
    </row>
    <row r="8240" spans="77:77">
      <c r="BY8240" s="2"/>
    </row>
    <row r="8241" spans="77:77">
      <c r="BY8241" s="2"/>
    </row>
    <row r="8242" spans="77:77">
      <c r="BY8242" s="2"/>
    </row>
    <row r="8243" spans="77:77">
      <c r="BY8243" s="2"/>
    </row>
    <row r="8244" spans="77:77">
      <c r="BY8244" s="2"/>
    </row>
    <row r="8245" spans="77:77">
      <c r="BY8245" s="2"/>
    </row>
    <row r="8246" spans="77:77">
      <c r="BY8246" s="2"/>
    </row>
    <row r="8247" spans="77:77">
      <c r="BY8247" s="2"/>
    </row>
    <row r="8248" spans="77:77">
      <c r="BY8248" s="2"/>
    </row>
    <row r="8249" spans="77:77">
      <c r="BY8249" s="2"/>
    </row>
    <row r="8250" spans="77:77">
      <c r="BY8250" s="2"/>
    </row>
    <row r="8251" spans="77:77">
      <c r="BY8251" s="2"/>
    </row>
    <row r="8252" spans="77:77">
      <c r="BY8252" s="2"/>
    </row>
    <row r="8253" spans="77:77">
      <c r="BY8253" s="2"/>
    </row>
    <row r="8254" spans="77:77">
      <c r="BY8254" s="2"/>
    </row>
    <row r="8255" spans="77:77">
      <c r="BY8255" s="2"/>
    </row>
    <row r="8256" spans="77:77">
      <c r="BY8256" s="2"/>
    </row>
    <row r="8257" spans="77:77">
      <c r="BY8257" s="2"/>
    </row>
    <row r="8258" spans="77:77">
      <c r="BY8258" s="2"/>
    </row>
    <row r="8259" spans="77:77">
      <c r="BY8259" s="2"/>
    </row>
    <row r="8260" spans="77:77">
      <c r="BY8260" s="2"/>
    </row>
    <row r="8261" spans="77:77">
      <c r="BY8261" s="2"/>
    </row>
    <row r="8262" spans="77:77">
      <c r="BY8262" s="2"/>
    </row>
    <row r="8263" spans="77:77">
      <c r="BY8263" s="2"/>
    </row>
    <row r="8264" spans="77:77">
      <c r="BY8264" s="2"/>
    </row>
    <row r="8265" spans="77:77">
      <c r="BY8265" s="2"/>
    </row>
    <row r="8266" spans="77:77">
      <c r="BY8266" s="2"/>
    </row>
    <row r="8267" spans="77:77">
      <c r="BY8267" s="2"/>
    </row>
    <row r="8268" spans="77:77">
      <c r="BY8268" s="2"/>
    </row>
    <row r="8269" spans="77:77">
      <c r="BY8269" s="2"/>
    </row>
    <row r="8270" spans="77:77">
      <c r="BY8270" s="2"/>
    </row>
    <row r="8271" spans="77:77">
      <c r="BY8271" s="2"/>
    </row>
    <row r="8272" spans="77:77">
      <c r="BY8272" s="2"/>
    </row>
    <row r="8273" spans="77:77">
      <c r="BY8273" s="2"/>
    </row>
    <row r="8274" spans="77:77">
      <c r="BY8274" s="2"/>
    </row>
    <row r="8275" spans="77:77">
      <c r="BY8275" s="2"/>
    </row>
    <row r="8276" spans="77:77">
      <c r="BY8276" s="2"/>
    </row>
    <row r="8277" spans="77:77">
      <c r="BY8277" s="2"/>
    </row>
    <row r="8278" spans="77:77">
      <c r="BY8278" s="2"/>
    </row>
    <row r="8279" spans="77:77">
      <c r="BY8279" s="2"/>
    </row>
    <row r="8280" spans="77:77">
      <c r="BY8280" s="2"/>
    </row>
    <row r="8281" spans="77:77">
      <c r="BY8281" s="2"/>
    </row>
    <row r="8282" spans="77:77">
      <c r="BY8282" s="2"/>
    </row>
    <row r="8283" spans="77:77">
      <c r="BY8283" s="2"/>
    </row>
    <row r="8284" spans="77:77">
      <c r="BY8284" s="2"/>
    </row>
    <row r="8285" spans="77:77">
      <c r="BY8285" s="2"/>
    </row>
    <row r="8286" spans="77:77">
      <c r="BY8286" s="2"/>
    </row>
    <row r="8287" spans="77:77">
      <c r="BY8287" s="2"/>
    </row>
    <row r="8288" spans="77:77">
      <c r="BY8288" s="2"/>
    </row>
    <row r="8289" spans="77:77">
      <c r="BY8289" s="2"/>
    </row>
    <row r="8290" spans="77:77">
      <c r="BY8290" s="2"/>
    </row>
    <row r="8291" spans="77:77">
      <c r="BY8291" s="2"/>
    </row>
    <row r="8292" spans="77:77">
      <c r="BY8292" s="2"/>
    </row>
    <row r="8293" spans="77:77">
      <c r="BY8293" s="2"/>
    </row>
    <row r="8294" spans="77:77">
      <c r="BY8294" s="2"/>
    </row>
    <row r="8295" spans="77:77">
      <c r="BY8295" s="2"/>
    </row>
    <row r="8296" spans="77:77">
      <c r="BY8296" s="2"/>
    </row>
    <row r="8297" spans="77:77">
      <c r="BY8297" s="2"/>
    </row>
    <row r="8298" spans="77:77">
      <c r="BY8298" s="2"/>
    </row>
    <row r="8299" spans="77:77">
      <c r="BY8299" s="2"/>
    </row>
    <row r="8300" spans="77:77">
      <c r="BY8300" s="2"/>
    </row>
    <row r="8301" spans="77:77">
      <c r="BY8301" s="2"/>
    </row>
    <row r="8302" spans="77:77">
      <c r="BY8302" s="2"/>
    </row>
    <row r="8303" spans="77:77">
      <c r="BY8303" s="2"/>
    </row>
    <row r="8304" spans="77:77">
      <c r="BY8304" s="2"/>
    </row>
    <row r="8305" spans="77:77">
      <c r="BY8305" s="2"/>
    </row>
    <row r="8306" spans="77:77">
      <c r="BY8306" s="2"/>
    </row>
    <row r="8307" spans="77:77">
      <c r="BY8307" s="2"/>
    </row>
    <row r="8308" spans="77:77">
      <c r="BY8308" s="2"/>
    </row>
    <row r="8309" spans="77:77">
      <c r="BY8309" s="2"/>
    </row>
    <row r="8310" spans="77:77">
      <c r="BY8310" s="2"/>
    </row>
    <row r="8311" spans="77:77">
      <c r="BY8311" s="2"/>
    </row>
    <row r="8312" spans="77:77">
      <c r="BY8312" s="2"/>
    </row>
    <row r="8313" spans="77:77">
      <c r="BY8313" s="2"/>
    </row>
    <row r="8314" spans="77:77">
      <c r="BY8314" s="2"/>
    </row>
    <row r="8315" spans="77:77">
      <c r="BY8315" s="2"/>
    </row>
    <row r="8316" spans="77:77">
      <c r="BY8316" s="2"/>
    </row>
    <row r="8317" spans="77:77">
      <c r="BY8317" s="2"/>
    </row>
    <row r="8318" spans="77:77">
      <c r="BY8318" s="2"/>
    </row>
    <row r="8319" spans="77:77">
      <c r="BY8319" s="2"/>
    </row>
    <row r="8320" spans="77:77">
      <c r="BY8320" s="2"/>
    </row>
    <row r="8321" spans="77:77">
      <c r="BY8321" s="2"/>
    </row>
    <row r="8322" spans="77:77">
      <c r="BY8322" s="2"/>
    </row>
    <row r="8323" spans="77:77">
      <c r="BY8323" s="2"/>
    </row>
    <row r="8324" spans="77:77">
      <c r="BY8324" s="2"/>
    </row>
    <row r="8325" spans="77:77">
      <c r="BY8325" s="2"/>
    </row>
    <row r="8326" spans="77:77">
      <c r="BY8326" s="2"/>
    </row>
    <row r="8327" spans="77:77">
      <c r="BY8327" s="2"/>
    </row>
    <row r="8328" spans="77:77">
      <c r="BY8328" s="2"/>
    </row>
    <row r="8329" spans="77:77">
      <c r="BY8329" s="2"/>
    </row>
    <row r="8330" spans="77:77">
      <c r="BY8330" s="2"/>
    </row>
    <row r="8331" spans="77:77">
      <c r="BY8331" s="2"/>
    </row>
    <row r="8332" spans="77:77">
      <c r="BY8332" s="2"/>
    </row>
    <row r="8333" spans="77:77">
      <c r="BY8333" s="2"/>
    </row>
    <row r="8334" spans="77:77">
      <c r="BY8334" s="2"/>
    </row>
    <row r="8335" spans="77:77">
      <c r="BY8335" s="2"/>
    </row>
    <row r="8336" spans="77:77">
      <c r="BY8336" s="2"/>
    </row>
    <row r="8337" spans="77:77">
      <c r="BY8337" s="2"/>
    </row>
    <row r="8338" spans="77:77">
      <c r="BY8338" s="2"/>
    </row>
    <row r="8339" spans="77:77">
      <c r="BY8339" s="2"/>
    </row>
    <row r="8340" spans="77:77">
      <c r="BY8340" s="2"/>
    </row>
    <row r="8341" spans="77:77">
      <c r="BY8341" s="2"/>
    </row>
    <row r="8342" spans="77:77">
      <c r="BY8342" s="2"/>
    </row>
    <row r="8343" spans="77:77">
      <c r="BY8343" s="2"/>
    </row>
    <row r="8344" spans="77:77">
      <c r="BY8344" s="2"/>
    </row>
    <row r="8345" spans="77:77">
      <c r="BY8345" s="2"/>
    </row>
    <row r="8346" spans="77:77">
      <c r="BY8346" s="2"/>
    </row>
    <row r="8347" spans="77:77">
      <c r="BY8347" s="2"/>
    </row>
    <row r="8348" spans="77:77">
      <c r="BY8348" s="2"/>
    </row>
    <row r="8349" spans="77:77">
      <c r="BY8349" s="2"/>
    </row>
    <row r="8350" spans="77:77">
      <c r="BY8350" s="2"/>
    </row>
    <row r="8351" spans="77:77">
      <c r="BY8351" s="2"/>
    </row>
    <row r="8352" spans="77:77">
      <c r="BY8352" s="2"/>
    </row>
    <row r="8353" spans="77:77">
      <c r="BY8353" s="2"/>
    </row>
    <row r="8354" spans="77:77">
      <c r="BY8354" s="2"/>
    </row>
    <row r="8355" spans="77:77">
      <c r="BY8355" s="2"/>
    </row>
    <row r="8356" spans="77:77">
      <c r="BY8356" s="2"/>
    </row>
    <row r="8357" spans="77:77">
      <c r="BY8357" s="2"/>
    </row>
    <row r="8358" spans="77:77">
      <c r="BY8358" s="2"/>
    </row>
    <row r="8359" spans="77:77">
      <c r="BY8359" s="2"/>
    </row>
    <row r="8360" spans="77:77">
      <c r="BY8360" s="2"/>
    </row>
    <row r="8361" spans="77:77">
      <c r="BY8361" s="2"/>
    </row>
    <row r="8362" spans="77:77">
      <c r="BY8362" s="2"/>
    </row>
    <row r="8363" spans="77:77">
      <c r="BY8363" s="2"/>
    </row>
    <row r="8364" spans="77:77">
      <c r="BY8364" s="2"/>
    </row>
    <row r="8365" spans="77:77">
      <c r="BY8365" s="2"/>
    </row>
    <row r="8366" spans="77:77">
      <c r="BY8366" s="2"/>
    </row>
    <row r="8367" spans="77:77">
      <c r="BY8367" s="2"/>
    </row>
    <row r="8368" spans="77:77">
      <c r="BY8368" s="2"/>
    </row>
    <row r="8369" spans="77:77">
      <c r="BY8369" s="2"/>
    </row>
    <row r="8370" spans="77:77">
      <c r="BY8370" s="2"/>
    </row>
    <row r="8371" spans="77:77">
      <c r="BY8371" s="2"/>
    </row>
    <row r="8372" spans="77:77">
      <c r="BY8372" s="2"/>
    </row>
    <row r="8373" spans="77:77">
      <c r="BY8373" s="2"/>
    </row>
    <row r="8374" spans="77:77">
      <c r="BY8374" s="2"/>
    </row>
    <row r="8375" spans="77:77">
      <c r="BY8375" s="2"/>
    </row>
    <row r="8376" spans="77:77">
      <c r="BY8376" s="2"/>
    </row>
    <row r="8377" spans="77:77">
      <c r="BY8377" s="2"/>
    </row>
    <row r="8378" spans="77:77">
      <c r="BY8378" s="2"/>
    </row>
    <row r="8379" spans="77:77">
      <c r="BY8379" s="2"/>
    </row>
    <row r="8380" spans="77:77">
      <c r="BY8380" s="2"/>
    </row>
    <row r="8381" spans="77:77">
      <c r="BY8381" s="2"/>
    </row>
    <row r="8382" spans="77:77">
      <c r="BY8382" s="2"/>
    </row>
    <row r="8383" spans="77:77">
      <c r="BY8383" s="2"/>
    </row>
    <row r="8384" spans="77:77">
      <c r="BY8384" s="2"/>
    </row>
    <row r="8385" spans="77:77">
      <c r="BY8385" s="2"/>
    </row>
    <row r="8386" spans="77:77">
      <c r="BY8386" s="2"/>
    </row>
    <row r="8387" spans="77:77">
      <c r="BY8387" s="2"/>
    </row>
    <row r="8388" spans="77:77">
      <c r="BY8388" s="2"/>
    </row>
    <row r="8389" spans="77:77">
      <c r="BY8389" s="2"/>
    </row>
    <row r="8390" spans="77:77">
      <c r="BY8390" s="2"/>
    </row>
    <row r="8391" spans="77:77">
      <c r="BY8391" s="2"/>
    </row>
    <row r="8392" spans="77:77">
      <c r="BY8392" s="2"/>
    </row>
    <row r="8393" spans="77:77">
      <c r="BY8393" s="2"/>
    </row>
    <row r="8394" spans="77:77">
      <c r="BY8394" s="2"/>
    </row>
    <row r="8395" spans="77:77">
      <c r="BY8395" s="2"/>
    </row>
    <row r="8396" spans="77:77">
      <c r="BY8396" s="2"/>
    </row>
    <row r="8397" spans="77:77">
      <c r="BY8397" s="2"/>
    </row>
    <row r="8398" spans="77:77">
      <c r="BY8398" s="2"/>
    </row>
    <row r="8399" spans="77:77">
      <c r="BY8399" s="2"/>
    </row>
    <row r="8400" spans="77:77">
      <c r="BY8400" s="2"/>
    </row>
    <row r="8401" spans="77:77">
      <c r="BY8401" s="2"/>
    </row>
    <row r="8402" spans="77:77">
      <c r="BY8402" s="2"/>
    </row>
    <row r="8403" spans="77:77">
      <c r="BY8403" s="2"/>
    </row>
    <row r="8404" spans="77:77">
      <c r="BY8404" s="2"/>
    </row>
    <row r="8405" spans="77:77">
      <c r="BY8405" s="2"/>
    </row>
    <row r="8406" spans="77:77">
      <c r="BY8406" s="2"/>
    </row>
    <row r="8407" spans="77:77">
      <c r="BY8407" s="2"/>
    </row>
    <row r="8408" spans="77:77">
      <c r="BY8408" s="2"/>
    </row>
    <row r="8409" spans="77:77">
      <c r="BY8409" s="2"/>
    </row>
    <row r="8410" spans="77:77">
      <c r="BY8410" s="2"/>
    </row>
    <row r="8411" spans="77:77">
      <c r="BY8411" s="2"/>
    </row>
    <row r="8412" spans="77:77">
      <c r="BY8412" s="2"/>
    </row>
    <row r="8413" spans="77:77">
      <c r="BY8413" s="2"/>
    </row>
    <row r="8414" spans="77:77">
      <c r="BY8414" s="2"/>
    </row>
    <row r="8415" spans="77:77">
      <c r="BY8415" s="2"/>
    </row>
    <row r="8416" spans="77:77">
      <c r="BY8416" s="2"/>
    </row>
    <row r="8417" spans="77:77">
      <c r="BY8417" s="2"/>
    </row>
    <row r="8418" spans="77:77">
      <c r="BY8418" s="2"/>
    </row>
    <row r="8419" spans="77:77">
      <c r="BY8419" s="2"/>
    </row>
    <row r="8420" spans="77:77">
      <c r="BY8420" s="2"/>
    </row>
    <row r="8421" spans="77:77">
      <c r="BY8421" s="2"/>
    </row>
    <row r="8422" spans="77:77">
      <c r="BY8422" s="2"/>
    </row>
    <row r="8423" spans="77:77">
      <c r="BY8423" s="2"/>
    </row>
    <row r="8424" spans="77:77">
      <c r="BY8424" s="2"/>
    </row>
    <row r="8425" spans="77:77">
      <c r="BY8425" s="2"/>
    </row>
    <row r="8426" spans="77:77">
      <c r="BY8426" s="2"/>
    </row>
    <row r="8427" spans="77:77">
      <c r="BY8427" s="2"/>
    </row>
    <row r="8428" spans="77:77">
      <c r="BY8428" s="2"/>
    </row>
    <row r="8429" spans="77:77">
      <c r="BY8429" s="2"/>
    </row>
    <row r="8430" spans="77:77">
      <c r="BY8430" s="2"/>
    </row>
    <row r="8431" spans="77:77">
      <c r="BY8431" s="2"/>
    </row>
    <row r="8432" spans="77:77">
      <c r="BY8432" s="2"/>
    </row>
    <row r="8433" spans="77:77">
      <c r="BY8433" s="2"/>
    </row>
    <row r="8434" spans="77:77">
      <c r="BY8434" s="2"/>
    </row>
    <row r="8435" spans="77:77">
      <c r="BY8435" s="2"/>
    </row>
    <row r="8436" spans="77:77">
      <c r="BY8436" s="2"/>
    </row>
    <row r="8437" spans="77:77">
      <c r="BY8437" s="2"/>
    </row>
    <row r="8438" spans="77:77">
      <c r="BY8438" s="2"/>
    </row>
    <row r="8439" spans="77:77">
      <c r="BY8439" s="2"/>
    </row>
    <row r="8440" spans="77:77">
      <c r="BY8440" s="2"/>
    </row>
    <row r="8441" spans="77:77">
      <c r="BY8441" s="2"/>
    </row>
    <row r="8442" spans="77:77">
      <c r="BY8442" s="2"/>
    </row>
    <row r="8443" spans="77:77">
      <c r="BY8443" s="2"/>
    </row>
    <row r="8444" spans="77:77">
      <c r="BY8444" s="2"/>
    </row>
    <row r="8445" spans="77:77">
      <c r="BY8445" s="2"/>
    </row>
    <row r="8446" spans="77:77">
      <c r="BY8446" s="2"/>
    </row>
    <row r="8447" spans="77:77">
      <c r="BY8447" s="2"/>
    </row>
    <row r="8448" spans="77:77">
      <c r="BY8448" s="2"/>
    </row>
    <row r="8449" spans="77:77">
      <c r="BY8449" s="2"/>
    </row>
    <row r="8450" spans="77:77">
      <c r="BY8450" s="2"/>
    </row>
    <row r="8451" spans="77:77">
      <c r="BY8451" s="2"/>
    </row>
    <row r="8452" spans="77:77">
      <c r="BY8452" s="2"/>
    </row>
    <row r="8453" spans="77:77">
      <c r="BY8453" s="2"/>
    </row>
    <row r="8454" spans="77:77">
      <c r="BY8454" s="2"/>
    </row>
    <row r="8455" spans="77:77">
      <c r="BY8455" s="2"/>
    </row>
    <row r="8456" spans="77:77">
      <c r="BY8456" s="2"/>
    </row>
    <row r="8457" spans="77:77">
      <c r="BY8457" s="2"/>
    </row>
    <row r="8458" spans="77:77">
      <c r="BY8458" s="2"/>
    </row>
    <row r="8459" spans="77:77">
      <c r="BY8459" s="2"/>
    </row>
    <row r="8460" spans="77:77">
      <c r="BY8460" s="2"/>
    </row>
    <row r="8461" spans="77:77">
      <c r="BY8461" s="2"/>
    </row>
    <row r="8462" spans="77:77">
      <c r="BY8462" s="2"/>
    </row>
    <row r="8463" spans="77:77">
      <c r="BY8463" s="2"/>
    </row>
    <row r="8464" spans="77:77">
      <c r="BY8464" s="2"/>
    </row>
    <row r="8465" spans="77:77">
      <c r="BY8465" s="2"/>
    </row>
    <row r="8466" spans="77:77">
      <c r="BY8466" s="2"/>
    </row>
    <row r="8467" spans="77:77">
      <c r="BY8467" s="2"/>
    </row>
    <row r="8468" spans="77:77">
      <c r="BY8468" s="2"/>
    </row>
    <row r="8469" spans="77:77">
      <c r="BY8469" s="2"/>
    </row>
    <row r="8470" spans="77:77">
      <c r="BY8470" s="2"/>
    </row>
    <row r="8471" spans="77:77">
      <c r="BY8471" s="2"/>
    </row>
    <row r="8472" spans="77:77">
      <c r="BY8472" s="2"/>
    </row>
    <row r="8473" spans="77:77">
      <c r="BY8473" s="2"/>
    </row>
    <row r="8474" spans="77:77">
      <c r="BY8474" s="2"/>
    </row>
    <row r="8475" spans="77:77">
      <c r="BY8475" s="2"/>
    </row>
    <row r="8476" spans="77:77">
      <c r="BY8476" s="2"/>
    </row>
    <row r="8477" spans="77:77">
      <c r="BY8477" s="2"/>
    </row>
    <row r="8478" spans="77:77">
      <c r="BY8478" s="2"/>
    </row>
    <row r="8479" spans="77:77">
      <c r="BY8479" s="2"/>
    </row>
    <row r="8480" spans="77:77">
      <c r="BY8480" s="2"/>
    </row>
    <row r="8481" spans="77:77">
      <c r="BY8481" s="2"/>
    </row>
    <row r="8482" spans="77:77">
      <c r="BY8482" s="2"/>
    </row>
    <row r="8483" spans="77:77">
      <c r="BY8483" s="2"/>
    </row>
    <row r="8484" spans="77:77">
      <c r="BY8484" s="2"/>
    </row>
    <row r="8485" spans="77:77">
      <c r="BY8485" s="2"/>
    </row>
    <row r="8486" spans="77:77">
      <c r="BY8486" s="2"/>
    </row>
    <row r="8487" spans="77:77">
      <c r="BY8487" s="2"/>
    </row>
    <row r="8488" spans="77:77">
      <c r="BY8488" s="2"/>
    </row>
    <row r="8489" spans="77:77">
      <c r="BY8489" s="2"/>
    </row>
    <row r="8490" spans="77:77">
      <c r="BY8490" s="2"/>
    </row>
    <row r="8491" spans="77:77">
      <c r="BY8491" s="2"/>
    </row>
    <row r="8492" spans="77:77">
      <c r="BY8492" s="2"/>
    </row>
    <row r="8493" spans="77:77">
      <c r="BY8493" s="2"/>
    </row>
    <row r="8494" spans="77:77">
      <c r="BY8494" s="2"/>
    </row>
    <row r="8495" spans="77:77">
      <c r="BY8495" s="2"/>
    </row>
    <row r="8496" spans="77:77">
      <c r="BY8496" s="2"/>
    </row>
    <row r="8497" spans="77:77">
      <c r="BY8497" s="2"/>
    </row>
    <row r="8498" spans="77:77">
      <c r="BY8498" s="2"/>
    </row>
    <row r="8499" spans="77:77">
      <c r="BY8499" s="2"/>
    </row>
    <row r="8500" spans="77:77">
      <c r="BY8500" s="2"/>
    </row>
    <row r="8501" spans="77:77">
      <c r="BY8501" s="2"/>
    </row>
    <row r="8502" spans="77:77">
      <c r="BY8502" s="2"/>
    </row>
    <row r="8503" spans="77:77">
      <c r="BY8503" s="2"/>
    </row>
    <row r="8504" spans="77:77">
      <c r="BY8504" s="2"/>
    </row>
    <row r="8505" spans="77:77">
      <c r="BY8505" s="2"/>
    </row>
    <row r="8506" spans="77:77">
      <c r="BY8506" s="2"/>
    </row>
    <row r="8507" spans="77:77">
      <c r="BY8507" s="2"/>
    </row>
    <row r="8508" spans="77:77">
      <c r="BY8508" s="2"/>
    </row>
    <row r="8509" spans="77:77">
      <c r="BY8509" s="2"/>
    </row>
    <row r="8510" spans="77:77">
      <c r="BY8510" s="2"/>
    </row>
    <row r="8511" spans="77:77">
      <c r="BY8511" s="2"/>
    </row>
    <row r="8512" spans="77:77">
      <c r="BY8512" s="2"/>
    </row>
    <row r="8513" spans="77:77">
      <c r="BY8513" s="2"/>
    </row>
    <row r="8514" spans="77:77">
      <c r="BY8514" s="2"/>
    </row>
    <row r="8515" spans="77:77">
      <c r="BY8515" s="2"/>
    </row>
    <row r="8516" spans="77:77">
      <c r="BY8516" s="2"/>
    </row>
    <row r="8517" spans="77:77">
      <c r="BY8517" s="2"/>
    </row>
    <row r="8518" spans="77:77">
      <c r="BY8518" s="2"/>
    </row>
    <row r="8519" spans="77:77">
      <c r="BY8519" s="2"/>
    </row>
    <row r="8520" spans="77:77">
      <c r="BY8520" s="2"/>
    </row>
    <row r="8521" spans="77:77">
      <c r="BY8521" s="2"/>
    </row>
    <row r="8522" spans="77:77">
      <c r="BY8522" s="2"/>
    </row>
    <row r="8523" spans="77:77">
      <c r="BY8523" s="2"/>
    </row>
    <row r="8524" spans="77:77">
      <c r="BY8524" s="2"/>
    </row>
    <row r="8525" spans="77:77">
      <c r="BY8525" s="2"/>
    </row>
    <row r="8526" spans="77:77">
      <c r="BY8526" s="2"/>
    </row>
    <row r="8527" spans="77:77">
      <c r="BY8527" s="2"/>
    </row>
    <row r="8528" spans="77:77">
      <c r="BY8528" s="2"/>
    </row>
    <row r="8529" spans="77:77">
      <c r="BY8529" s="2"/>
    </row>
    <row r="8530" spans="77:77">
      <c r="BY8530" s="2"/>
    </row>
    <row r="8531" spans="77:77">
      <c r="BY8531" s="2"/>
    </row>
    <row r="8532" spans="77:77">
      <c r="BY8532" s="2"/>
    </row>
    <row r="8533" spans="77:77">
      <c r="BY8533" s="2"/>
    </row>
    <row r="8534" spans="77:77">
      <c r="BY8534" s="2"/>
    </row>
    <row r="8535" spans="77:77">
      <c r="BY8535" s="2"/>
    </row>
    <row r="8536" spans="77:77">
      <c r="BY8536" s="2"/>
    </row>
    <row r="8537" spans="77:77">
      <c r="BY8537" s="2"/>
    </row>
    <row r="8538" spans="77:77">
      <c r="BY8538" s="2"/>
    </row>
    <row r="8539" spans="77:77">
      <c r="BY8539" s="2"/>
    </row>
    <row r="8540" spans="77:77">
      <c r="BY8540" s="2"/>
    </row>
    <row r="8541" spans="77:77">
      <c r="BY8541" s="2"/>
    </row>
    <row r="8542" spans="77:77">
      <c r="BY8542" s="2"/>
    </row>
    <row r="8543" spans="77:77">
      <c r="BY8543" s="2"/>
    </row>
    <row r="8544" spans="77:77">
      <c r="BY8544" s="2"/>
    </row>
    <row r="8545" spans="77:77">
      <c r="BY8545" s="2"/>
    </row>
    <row r="8546" spans="77:77">
      <c r="BY8546" s="2"/>
    </row>
    <row r="8547" spans="77:77">
      <c r="BY8547" s="2"/>
    </row>
    <row r="8548" spans="77:77">
      <c r="BY8548" s="2"/>
    </row>
    <row r="8549" spans="77:77">
      <c r="BY8549" s="2"/>
    </row>
    <row r="8550" spans="77:77">
      <c r="BY8550" s="2"/>
    </row>
    <row r="8551" spans="77:77">
      <c r="BY8551" s="2"/>
    </row>
    <row r="8552" spans="77:77">
      <c r="BY8552" s="2"/>
    </row>
    <row r="8553" spans="77:77">
      <c r="BY8553" s="2"/>
    </row>
    <row r="8554" spans="77:77">
      <c r="BY8554" s="2"/>
    </row>
    <row r="8555" spans="77:77">
      <c r="BY8555" s="2"/>
    </row>
    <row r="8556" spans="77:77">
      <c r="BY8556" s="2"/>
    </row>
    <row r="8557" spans="77:77">
      <c r="BY8557" s="2"/>
    </row>
    <row r="8558" spans="77:77">
      <c r="BY8558" s="2"/>
    </row>
    <row r="8559" spans="77:77">
      <c r="BY8559" s="2"/>
    </row>
    <row r="8560" spans="77:77">
      <c r="BY8560" s="2"/>
    </row>
    <row r="8561" spans="77:77">
      <c r="BY8561" s="2"/>
    </row>
    <row r="8562" spans="77:77">
      <c r="BY8562" s="2"/>
    </row>
    <row r="8563" spans="77:77">
      <c r="BY8563" s="2"/>
    </row>
    <row r="8564" spans="77:77">
      <c r="BY8564" s="2"/>
    </row>
    <row r="8565" spans="77:77">
      <c r="BY8565" s="2"/>
    </row>
    <row r="8566" spans="77:77">
      <c r="BY8566" s="2"/>
    </row>
    <row r="8567" spans="77:77">
      <c r="BY8567" s="2"/>
    </row>
    <row r="8568" spans="77:77">
      <c r="BY8568" s="2"/>
    </row>
    <row r="8569" spans="77:77">
      <c r="BY8569" s="2"/>
    </row>
    <row r="8570" spans="77:77">
      <c r="BY8570" s="2"/>
    </row>
    <row r="8571" spans="77:77">
      <c r="BY8571" s="2"/>
    </row>
    <row r="8572" spans="77:77">
      <c r="BY8572" s="2"/>
    </row>
    <row r="8573" spans="77:77">
      <c r="BY8573" s="2"/>
    </row>
    <row r="8574" spans="77:77">
      <c r="BY8574" s="2"/>
    </row>
    <row r="8575" spans="77:77">
      <c r="BY8575" s="2"/>
    </row>
    <row r="8576" spans="77:77">
      <c r="BY8576" s="2"/>
    </row>
    <row r="8577" spans="77:77">
      <c r="BY8577" s="2"/>
    </row>
    <row r="8578" spans="77:77">
      <c r="BY8578" s="2"/>
    </row>
    <row r="8579" spans="77:77">
      <c r="BY8579" s="2"/>
    </row>
    <row r="8580" spans="77:77">
      <c r="BY8580" s="2"/>
    </row>
    <row r="8581" spans="77:77">
      <c r="BY8581" s="2"/>
    </row>
    <row r="8582" spans="77:77">
      <c r="BY8582" s="2"/>
    </row>
    <row r="8583" spans="77:77">
      <c r="BY8583" s="2"/>
    </row>
    <row r="8584" spans="77:77">
      <c r="BY8584" s="2"/>
    </row>
    <row r="8585" spans="77:77">
      <c r="BY8585" s="2"/>
    </row>
    <row r="8586" spans="77:77">
      <c r="BY8586" s="2"/>
    </row>
    <row r="8587" spans="77:77">
      <c r="BY8587" s="2"/>
    </row>
    <row r="8588" spans="77:77">
      <c r="BY8588" s="2"/>
    </row>
    <row r="8589" spans="77:77">
      <c r="BY8589" s="2"/>
    </row>
    <row r="8590" spans="77:77">
      <c r="BY8590" s="2"/>
    </row>
    <row r="8591" spans="77:77">
      <c r="BY8591" s="2"/>
    </row>
    <row r="8592" spans="77:77">
      <c r="BY8592" s="2"/>
    </row>
    <row r="8593" spans="77:77">
      <c r="BY8593" s="2"/>
    </row>
    <row r="8594" spans="77:77">
      <c r="BY8594" s="2"/>
    </row>
    <row r="8595" spans="77:77">
      <c r="BY8595" s="2"/>
    </row>
    <row r="8596" spans="77:77">
      <c r="BY8596" s="2"/>
    </row>
    <row r="8597" spans="77:77">
      <c r="BY8597" s="2"/>
    </row>
    <row r="8598" spans="77:77">
      <c r="BY8598" s="2"/>
    </row>
    <row r="8599" spans="77:77">
      <c r="BY8599" s="2"/>
    </row>
    <row r="8600" spans="77:77">
      <c r="BY8600" s="2"/>
    </row>
    <row r="8601" spans="77:77">
      <c r="BY8601" s="2"/>
    </row>
    <row r="8602" spans="77:77">
      <c r="BY8602" s="2"/>
    </row>
    <row r="8603" spans="77:77">
      <c r="BY8603" s="2"/>
    </row>
    <row r="8604" spans="77:77">
      <c r="BY8604" s="2"/>
    </row>
    <row r="8605" spans="77:77">
      <c r="BY8605" s="2"/>
    </row>
    <row r="8606" spans="77:77">
      <c r="BY8606" s="2"/>
    </row>
    <row r="8607" spans="77:77">
      <c r="BY8607" s="2"/>
    </row>
    <row r="8608" spans="77:77">
      <c r="BY8608" s="2"/>
    </row>
    <row r="8609" spans="77:77">
      <c r="BY8609" s="2"/>
    </row>
    <row r="8610" spans="77:77">
      <c r="BY8610" s="2"/>
    </row>
    <row r="8611" spans="77:77">
      <c r="BY8611" s="2"/>
    </row>
    <row r="8612" spans="77:77">
      <c r="BY8612" s="2"/>
    </row>
    <row r="8613" spans="77:77">
      <c r="BY8613" s="2"/>
    </row>
    <row r="8614" spans="77:77">
      <c r="BY8614" s="2"/>
    </row>
    <row r="8615" spans="77:77">
      <c r="BY8615" s="2"/>
    </row>
    <row r="8616" spans="77:77">
      <c r="BY8616" s="2"/>
    </row>
    <row r="8617" spans="77:77">
      <c r="BY8617" s="2"/>
    </row>
    <row r="8618" spans="77:77">
      <c r="BY8618" s="2"/>
    </row>
    <row r="8619" spans="77:77">
      <c r="BY8619" s="2"/>
    </row>
    <row r="8620" spans="77:77">
      <c r="BY8620" s="2"/>
    </row>
    <row r="8621" spans="77:77">
      <c r="BY8621" s="2"/>
    </row>
    <row r="8622" spans="77:77">
      <c r="BY8622" s="2"/>
    </row>
    <row r="8623" spans="77:77">
      <c r="BY8623" s="2"/>
    </row>
    <row r="8624" spans="77:77">
      <c r="BY8624" s="2"/>
    </row>
    <row r="8625" spans="77:77">
      <c r="BY8625" s="2"/>
    </row>
    <row r="8626" spans="77:77">
      <c r="BY8626" s="2"/>
    </row>
    <row r="8627" spans="77:77">
      <c r="BY8627" s="2"/>
    </row>
    <row r="8628" spans="77:77">
      <c r="BY8628" s="2"/>
    </row>
    <row r="8629" spans="77:77">
      <c r="BY8629" s="2"/>
    </row>
    <row r="8630" spans="77:77">
      <c r="BY8630" s="2"/>
    </row>
    <row r="8631" spans="77:77">
      <c r="BY8631" s="2"/>
    </row>
    <row r="8632" spans="77:77">
      <c r="BY8632" s="2"/>
    </row>
    <row r="8633" spans="77:77">
      <c r="BY8633" s="2"/>
    </row>
    <row r="8634" spans="77:77">
      <c r="BY8634" s="2"/>
    </row>
    <row r="8635" spans="77:77">
      <c r="BY8635" s="2"/>
    </row>
    <row r="8636" spans="77:77">
      <c r="BY8636" s="2"/>
    </row>
    <row r="8637" spans="77:77">
      <c r="BY8637" s="2"/>
    </row>
    <row r="8638" spans="77:77">
      <c r="BY8638" s="2"/>
    </row>
    <row r="8639" spans="77:77">
      <c r="BY8639" s="2"/>
    </row>
    <row r="8640" spans="77:77">
      <c r="BY8640" s="2"/>
    </row>
    <row r="8641" spans="77:77">
      <c r="BY8641" s="2"/>
    </row>
    <row r="8642" spans="77:77">
      <c r="BY8642" s="2"/>
    </row>
    <row r="8643" spans="77:77">
      <c r="BY8643" s="2"/>
    </row>
    <row r="8644" spans="77:77">
      <c r="BY8644" s="2"/>
    </row>
    <row r="8645" spans="77:77">
      <c r="BY8645" s="2"/>
    </row>
    <row r="8646" spans="77:77">
      <c r="BY8646" s="2"/>
    </row>
    <row r="8647" spans="77:77">
      <c r="BY8647" s="2"/>
    </row>
    <row r="8648" spans="77:77">
      <c r="BY8648" s="2"/>
    </row>
    <row r="8649" spans="77:77">
      <c r="BY8649" s="2"/>
    </row>
    <row r="8650" spans="77:77">
      <c r="BY8650" s="2"/>
    </row>
    <row r="8651" spans="77:77">
      <c r="BY8651" s="2"/>
    </row>
    <row r="8652" spans="77:77">
      <c r="BY8652" s="2"/>
    </row>
    <row r="8653" spans="77:77">
      <c r="BY8653" s="2"/>
    </row>
    <row r="8654" spans="77:77">
      <c r="BY8654" s="2"/>
    </row>
    <row r="8655" spans="77:77">
      <c r="BY8655" s="2"/>
    </row>
    <row r="8656" spans="77:77">
      <c r="BY8656" s="2"/>
    </row>
    <row r="8657" spans="77:77">
      <c r="BY8657" s="2"/>
    </row>
    <row r="8658" spans="77:77">
      <c r="BY8658" s="2"/>
    </row>
    <row r="8659" spans="77:77">
      <c r="BY8659" s="2"/>
    </row>
    <row r="8660" spans="77:77">
      <c r="BY8660" s="2"/>
    </row>
    <row r="8661" spans="77:77">
      <c r="BY8661" s="2"/>
    </row>
    <row r="8662" spans="77:77">
      <c r="BY8662" s="2"/>
    </row>
    <row r="8663" spans="77:77">
      <c r="BY8663" s="2"/>
    </row>
    <row r="8664" spans="77:77">
      <c r="BY8664" s="2"/>
    </row>
    <row r="8665" spans="77:77">
      <c r="BY8665" s="2"/>
    </row>
    <row r="8666" spans="77:77">
      <c r="BY8666" s="2"/>
    </row>
    <row r="8667" spans="77:77">
      <c r="BY8667" s="2"/>
    </row>
    <row r="8668" spans="77:77">
      <c r="BY8668" s="2"/>
    </row>
    <row r="8669" spans="77:77">
      <c r="BY8669" s="2"/>
    </row>
    <row r="8670" spans="77:77">
      <c r="BY8670" s="2"/>
    </row>
    <row r="8671" spans="77:77">
      <c r="BY8671" s="2"/>
    </row>
    <row r="8672" spans="77:77">
      <c r="BY8672" s="2"/>
    </row>
    <row r="8673" spans="77:77">
      <c r="BY8673" s="2"/>
    </row>
    <row r="8674" spans="77:77">
      <c r="BY8674" s="2"/>
    </row>
    <row r="8675" spans="77:77">
      <c r="BY8675" s="2"/>
    </row>
    <row r="8676" spans="77:77">
      <c r="BY8676" s="2"/>
    </row>
    <row r="8677" spans="77:77">
      <c r="BY8677" s="2"/>
    </row>
    <row r="8678" spans="77:77">
      <c r="BY8678" s="2"/>
    </row>
    <row r="8679" spans="77:77">
      <c r="BY8679" s="2"/>
    </row>
    <row r="8680" spans="77:77">
      <c r="BY8680" s="2"/>
    </row>
    <row r="8681" spans="77:77">
      <c r="BY8681" s="2"/>
    </row>
    <row r="8682" spans="77:77">
      <c r="BY8682" s="2"/>
    </row>
    <row r="8683" spans="77:77">
      <c r="BY8683" s="2"/>
    </row>
    <row r="8684" spans="77:77">
      <c r="BY8684" s="2"/>
    </row>
    <row r="8685" spans="77:77">
      <c r="BY8685" s="2"/>
    </row>
    <row r="8686" spans="77:77">
      <c r="BY8686" s="2"/>
    </row>
    <row r="8687" spans="77:77">
      <c r="BY8687" s="2"/>
    </row>
    <row r="8688" spans="77:77">
      <c r="BY8688" s="2"/>
    </row>
    <row r="8689" spans="77:77">
      <c r="BY8689" s="2"/>
    </row>
    <row r="8690" spans="77:77">
      <c r="BY8690" s="2"/>
    </row>
    <row r="8691" spans="77:77">
      <c r="BY8691" s="2"/>
    </row>
    <row r="8692" spans="77:77">
      <c r="BY8692" s="2"/>
    </row>
    <row r="8693" spans="77:77">
      <c r="BY8693" s="2"/>
    </row>
    <row r="8694" spans="77:77">
      <c r="BY8694" s="2"/>
    </row>
    <row r="8695" spans="77:77">
      <c r="BY8695" s="2"/>
    </row>
    <row r="8696" spans="77:77">
      <c r="BY8696" s="2"/>
    </row>
    <row r="8697" spans="77:77">
      <c r="BY8697" s="2"/>
    </row>
    <row r="8698" spans="77:77">
      <c r="BY8698" s="2"/>
    </row>
    <row r="8699" spans="77:77">
      <c r="BY8699" s="2"/>
    </row>
    <row r="8700" spans="77:77">
      <c r="BY8700" s="2"/>
    </row>
    <row r="8701" spans="77:77">
      <c r="BY8701" s="2"/>
    </row>
    <row r="8702" spans="77:77">
      <c r="BY8702" s="2"/>
    </row>
    <row r="8703" spans="77:77">
      <c r="BY8703" s="2"/>
    </row>
    <row r="8704" spans="77:77">
      <c r="BY8704" s="2"/>
    </row>
    <row r="8705" spans="77:77">
      <c r="BY8705" s="2"/>
    </row>
    <row r="8706" spans="77:77">
      <c r="BY8706" s="2"/>
    </row>
    <row r="8707" spans="77:77">
      <c r="BY8707" s="2"/>
    </row>
    <row r="8708" spans="77:77">
      <c r="BY8708" s="2"/>
    </row>
    <row r="8709" spans="77:77">
      <c r="BY8709" s="2"/>
    </row>
    <row r="8710" spans="77:77">
      <c r="BY8710" s="2"/>
    </row>
    <row r="8711" spans="77:77">
      <c r="BY8711" s="2"/>
    </row>
    <row r="8712" spans="77:77">
      <c r="BY8712" s="2"/>
    </row>
    <row r="8713" spans="77:77">
      <c r="BY8713" s="2"/>
    </row>
    <row r="8714" spans="77:77">
      <c r="BY8714" s="2"/>
    </row>
    <row r="8715" spans="77:77">
      <c r="BY8715" s="2"/>
    </row>
    <row r="8716" spans="77:77">
      <c r="BY8716" s="2"/>
    </row>
    <row r="8717" spans="77:77">
      <c r="BY8717" s="2"/>
    </row>
    <row r="8718" spans="77:77">
      <c r="BY8718" s="2"/>
    </row>
    <row r="8719" spans="77:77">
      <c r="BY8719" s="2"/>
    </row>
    <row r="8720" spans="77:77">
      <c r="BY8720" s="2"/>
    </row>
    <row r="8721" spans="77:77">
      <c r="BY8721" s="2"/>
    </row>
    <row r="8722" spans="77:77">
      <c r="BY8722" s="2"/>
    </row>
    <row r="8723" spans="77:77">
      <c r="BY8723" s="2"/>
    </row>
    <row r="8724" spans="77:77">
      <c r="BY8724" s="2"/>
    </row>
    <row r="8725" spans="77:77">
      <c r="BY8725" s="2"/>
    </row>
    <row r="8726" spans="77:77">
      <c r="BY8726" s="2"/>
    </row>
    <row r="8727" spans="77:77">
      <c r="BY8727" s="2"/>
    </row>
    <row r="8728" spans="77:77">
      <c r="BY8728" s="2"/>
    </row>
    <row r="8729" spans="77:77">
      <c r="BY8729" s="2"/>
    </row>
    <row r="8730" spans="77:77">
      <c r="BY8730" s="2"/>
    </row>
    <row r="8731" spans="77:77">
      <c r="BY8731" s="2"/>
    </row>
    <row r="8732" spans="77:77">
      <c r="BY8732" s="2"/>
    </row>
    <row r="8733" spans="77:77">
      <c r="BY8733" s="2"/>
    </row>
    <row r="8734" spans="77:77">
      <c r="BY8734" s="2"/>
    </row>
    <row r="8735" spans="77:77">
      <c r="BY8735" s="2"/>
    </row>
    <row r="8736" spans="77:77">
      <c r="BY8736" s="2"/>
    </row>
    <row r="8737" spans="77:77">
      <c r="BY8737" s="2"/>
    </row>
    <row r="8738" spans="77:77">
      <c r="BY8738" s="2"/>
    </row>
    <row r="8739" spans="77:77">
      <c r="BY8739" s="2"/>
    </row>
    <row r="8740" spans="77:77">
      <c r="BY8740" s="2"/>
    </row>
    <row r="8741" spans="77:77">
      <c r="BY8741" s="2"/>
    </row>
    <row r="8742" spans="77:77">
      <c r="BY8742" s="2"/>
    </row>
    <row r="8743" spans="77:77">
      <c r="BY8743" s="2"/>
    </row>
    <row r="8744" spans="77:77">
      <c r="BY8744" s="2"/>
    </row>
    <row r="8745" spans="77:77">
      <c r="BY8745" s="2"/>
    </row>
    <row r="8746" spans="77:77">
      <c r="BY8746" s="2"/>
    </row>
    <row r="8747" spans="77:77">
      <c r="BY8747" s="2"/>
    </row>
    <row r="8748" spans="77:77">
      <c r="BY8748" s="2"/>
    </row>
    <row r="8749" spans="77:77">
      <c r="BY8749" s="2"/>
    </row>
    <row r="8750" spans="77:77">
      <c r="BY8750" s="2"/>
    </row>
    <row r="8751" spans="77:77">
      <c r="BY8751" s="2"/>
    </row>
    <row r="8752" spans="77:77">
      <c r="BY8752" s="2"/>
    </row>
    <row r="8753" spans="77:77">
      <c r="BY8753" s="2"/>
    </row>
    <row r="8754" spans="77:77">
      <c r="BY8754" s="2"/>
    </row>
    <row r="8755" spans="77:77">
      <c r="BY8755" s="2"/>
    </row>
    <row r="8756" spans="77:77">
      <c r="BY8756" s="2"/>
    </row>
    <row r="8757" spans="77:77">
      <c r="BY8757" s="2"/>
    </row>
    <row r="8758" spans="77:77">
      <c r="BY8758" s="2"/>
    </row>
    <row r="8759" spans="77:77">
      <c r="BY8759" s="2"/>
    </row>
    <row r="8760" spans="77:77">
      <c r="BY8760" s="2"/>
    </row>
    <row r="8761" spans="77:77">
      <c r="BY8761" s="2"/>
    </row>
    <row r="8762" spans="77:77">
      <c r="BY8762" s="2"/>
    </row>
    <row r="8763" spans="77:77">
      <c r="BY8763" s="2"/>
    </row>
    <row r="8764" spans="77:77">
      <c r="BY8764" s="2"/>
    </row>
    <row r="8765" spans="77:77">
      <c r="BY8765" s="2"/>
    </row>
    <row r="8766" spans="77:77">
      <c r="BY8766" s="2"/>
    </row>
    <row r="8767" spans="77:77">
      <c r="BY8767" s="2"/>
    </row>
    <row r="8768" spans="77:77">
      <c r="BY8768" s="2"/>
    </row>
    <row r="8769" spans="77:77">
      <c r="BY8769" s="2"/>
    </row>
    <row r="8770" spans="77:77">
      <c r="BY8770" s="2"/>
    </row>
    <row r="8771" spans="77:77">
      <c r="BY8771" s="2"/>
    </row>
    <row r="8772" spans="77:77">
      <c r="BY8772" s="2"/>
    </row>
    <row r="8773" spans="77:77">
      <c r="BY8773" s="2"/>
    </row>
    <row r="8774" spans="77:77">
      <c r="BY8774" s="2"/>
    </row>
    <row r="8775" spans="77:77">
      <c r="BY8775" s="2"/>
    </row>
    <row r="8776" spans="77:77">
      <c r="BY8776" s="2"/>
    </row>
    <row r="8777" spans="77:77">
      <c r="BY8777" s="2"/>
    </row>
    <row r="8778" spans="77:77">
      <c r="BY8778" s="2"/>
    </row>
    <row r="8779" spans="77:77">
      <c r="BY8779" s="2"/>
    </row>
    <row r="8780" spans="77:77">
      <c r="BY8780" s="2"/>
    </row>
    <row r="8781" spans="77:77">
      <c r="BY8781" s="2"/>
    </row>
    <row r="8782" spans="77:77">
      <c r="BY8782" s="2"/>
    </row>
    <row r="8783" spans="77:77">
      <c r="BY8783" s="2"/>
    </row>
    <row r="8784" spans="77:77">
      <c r="BY8784" s="2"/>
    </row>
    <row r="8785" spans="77:77">
      <c r="BY8785" s="2"/>
    </row>
    <row r="8786" spans="77:77">
      <c r="BY8786" s="2"/>
    </row>
    <row r="8787" spans="77:77">
      <c r="BY8787" s="2"/>
    </row>
    <row r="8788" spans="77:77">
      <c r="BY8788" s="2"/>
    </row>
    <row r="8789" spans="77:77">
      <c r="BY8789" s="2"/>
    </row>
    <row r="8790" spans="77:77">
      <c r="BY8790" s="2"/>
    </row>
    <row r="8791" spans="77:77">
      <c r="BY8791" s="2"/>
    </row>
    <row r="8792" spans="77:77">
      <c r="BY8792" s="2"/>
    </row>
    <row r="8793" spans="77:77">
      <c r="BY8793" s="2"/>
    </row>
    <row r="8794" spans="77:77">
      <c r="BY8794" s="2"/>
    </row>
    <row r="8795" spans="77:77">
      <c r="BY8795" s="2"/>
    </row>
    <row r="8796" spans="77:77">
      <c r="BY8796" s="2"/>
    </row>
    <row r="8797" spans="77:77">
      <c r="BY8797" s="2"/>
    </row>
    <row r="8798" spans="77:77">
      <c r="BY8798" s="2"/>
    </row>
    <row r="8799" spans="77:77">
      <c r="BY8799" s="2"/>
    </row>
    <row r="8800" spans="77:77">
      <c r="BY8800" s="2"/>
    </row>
    <row r="8801" spans="77:77">
      <c r="BY8801" s="2"/>
    </row>
    <row r="8802" spans="77:77">
      <c r="BY8802" s="2"/>
    </row>
    <row r="8803" spans="77:77">
      <c r="BY8803" s="2"/>
    </row>
    <row r="8804" spans="77:77">
      <c r="BY8804" s="2"/>
    </row>
    <row r="8805" spans="77:77">
      <c r="BY8805" s="2"/>
    </row>
    <row r="8806" spans="77:77">
      <c r="BY8806" s="2"/>
    </row>
    <row r="8807" spans="77:77">
      <c r="BY8807" s="2"/>
    </row>
    <row r="8808" spans="77:77">
      <c r="BY8808" s="2"/>
    </row>
    <row r="8809" spans="77:77">
      <c r="BY8809" s="2"/>
    </row>
    <row r="8810" spans="77:77">
      <c r="BY8810" s="2"/>
    </row>
    <row r="8811" spans="77:77">
      <c r="BY8811" s="2"/>
    </row>
    <row r="8812" spans="77:77">
      <c r="BY8812" s="2"/>
    </row>
    <row r="8813" spans="77:77">
      <c r="BY8813" s="2"/>
    </row>
    <row r="8814" spans="77:77">
      <c r="BY8814" s="2"/>
    </row>
    <row r="8815" spans="77:77">
      <c r="BY8815" s="2"/>
    </row>
    <row r="8816" spans="77:77">
      <c r="BY8816" s="2"/>
    </row>
    <row r="8817" spans="77:77">
      <c r="BY8817" s="2"/>
    </row>
    <row r="8818" spans="77:77">
      <c r="BY8818" s="2"/>
    </row>
    <row r="8819" spans="77:77">
      <c r="BY8819" s="2"/>
    </row>
    <row r="8820" spans="77:77">
      <c r="BY8820" s="2"/>
    </row>
    <row r="8821" spans="77:77">
      <c r="BY8821" s="2"/>
    </row>
    <row r="8822" spans="77:77">
      <c r="BY8822" s="2"/>
    </row>
    <row r="8823" spans="77:77">
      <c r="BY8823" s="2"/>
    </row>
    <row r="8824" spans="77:77">
      <c r="BY8824" s="2"/>
    </row>
    <row r="8825" spans="77:77">
      <c r="BY8825" s="2"/>
    </row>
    <row r="8826" spans="77:77">
      <c r="BY8826" s="2"/>
    </row>
    <row r="8827" spans="77:77">
      <c r="BY8827" s="2"/>
    </row>
    <row r="8828" spans="77:77">
      <c r="BY8828" s="2"/>
    </row>
    <row r="8829" spans="77:77">
      <c r="BY8829" s="2"/>
    </row>
    <row r="8830" spans="77:77">
      <c r="BY8830" s="2"/>
    </row>
    <row r="8831" spans="77:77">
      <c r="BY8831" s="2"/>
    </row>
    <row r="8832" spans="77:77">
      <c r="BY8832" s="2"/>
    </row>
    <row r="8833" spans="77:77">
      <c r="BY8833" s="2"/>
    </row>
    <row r="8834" spans="77:77">
      <c r="BY8834" s="2"/>
    </row>
    <row r="8835" spans="77:77">
      <c r="BY8835" s="2"/>
    </row>
    <row r="8836" spans="77:77">
      <c r="BY8836" s="2"/>
    </row>
    <row r="8837" spans="77:77">
      <c r="BY8837" s="2"/>
    </row>
    <row r="8838" spans="77:77">
      <c r="BY8838" s="2"/>
    </row>
    <row r="8839" spans="77:77">
      <c r="BY8839" s="2"/>
    </row>
    <row r="8840" spans="77:77">
      <c r="BY8840" s="2"/>
    </row>
    <row r="8841" spans="77:77">
      <c r="BY8841" s="2"/>
    </row>
    <row r="8842" spans="77:77">
      <c r="BY8842" s="2"/>
    </row>
    <row r="8843" spans="77:77">
      <c r="BY8843" s="2"/>
    </row>
    <row r="8844" spans="77:77">
      <c r="BY8844" s="2"/>
    </row>
    <row r="8845" spans="77:77">
      <c r="BY8845" s="2"/>
    </row>
    <row r="8846" spans="77:77">
      <c r="BY8846" s="2"/>
    </row>
    <row r="8847" spans="77:77">
      <c r="BY8847" s="2"/>
    </row>
    <row r="8848" spans="77:77">
      <c r="BY8848" s="2"/>
    </row>
    <row r="8849" spans="77:77">
      <c r="BY8849" s="2"/>
    </row>
    <row r="8850" spans="77:77">
      <c r="BY8850" s="2"/>
    </row>
    <row r="8851" spans="77:77">
      <c r="BY8851" s="2"/>
    </row>
    <row r="8852" spans="77:77">
      <c r="BY8852" s="2"/>
    </row>
    <row r="8853" spans="77:77">
      <c r="BY8853" s="2"/>
    </row>
    <row r="8854" spans="77:77">
      <c r="BY8854" s="2"/>
    </row>
    <row r="8855" spans="77:77">
      <c r="BY8855" s="2"/>
    </row>
    <row r="8856" spans="77:77">
      <c r="BY8856" s="2"/>
    </row>
    <row r="8857" spans="77:77">
      <c r="BY8857" s="2"/>
    </row>
    <row r="8858" spans="77:77">
      <c r="BY8858" s="2"/>
    </row>
    <row r="8859" spans="77:77">
      <c r="BY8859" s="2"/>
    </row>
    <row r="8860" spans="77:77">
      <c r="BY8860" s="2"/>
    </row>
    <row r="8861" spans="77:77">
      <c r="BY8861" s="2"/>
    </row>
    <row r="8862" spans="77:77">
      <c r="BY8862" s="2"/>
    </row>
    <row r="8863" spans="77:77">
      <c r="BY8863" s="2"/>
    </row>
    <row r="8864" spans="77:77">
      <c r="BY8864" s="2"/>
    </row>
    <row r="8865" spans="77:77">
      <c r="BY8865" s="2"/>
    </row>
    <row r="8866" spans="77:77">
      <c r="BY8866" s="2"/>
    </row>
    <row r="8867" spans="77:77">
      <c r="BY8867" s="2"/>
    </row>
    <row r="8868" spans="77:77">
      <c r="BY8868" s="2"/>
    </row>
    <row r="8869" spans="77:77">
      <c r="BY8869" s="2"/>
    </row>
    <row r="8870" spans="77:77">
      <c r="BY8870" s="2"/>
    </row>
    <row r="8871" spans="77:77">
      <c r="BY8871" s="2"/>
    </row>
    <row r="8872" spans="77:77">
      <c r="BY8872" s="2"/>
    </row>
    <row r="8873" spans="77:77">
      <c r="BY8873" s="2"/>
    </row>
    <row r="8874" spans="77:77">
      <c r="BY8874" s="2"/>
    </row>
    <row r="8875" spans="77:77">
      <c r="BY8875" s="2"/>
    </row>
    <row r="8876" spans="77:77">
      <c r="BY8876" s="2"/>
    </row>
    <row r="8877" spans="77:77">
      <c r="BY8877" s="2"/>
    </row>
    <row r="8878" spans="77:77">
      <c r="BY8878" s="2"/>
    </row>
    <row r="8879" spans="77:77">
      <c r="BY8879" s="2"/>
    </row>
    <row r="8880" spans="77:77">
      <c r="BY8880" s="2"/>
    </row>
    <row r="8881" spans="77:77">
      <c r="BY8881" s="2"/>
    </row>
    <row r="8882" spans="77:77">
      <c r="BY8882" s="2"/>
    </row>
    <row r="8883" spans="77:77">
      <c r="BY8883" s="2"/>
    </row>
    <row r="8884" spans="77:77">
      <c r="BY8884" s="2"/>
    </row>
    <row r="8885" spans="77:77">
      <c r="BY8885" s="2"/>
    </row>
    <row r="8886" spans="77:77">
      <c r="BY8886" s="2"/>
    </row>
    <row r="8887" spans="77:77">
      <c r="BY8887" s="2"/>
    </row>
    <row r="8888" spans="77:77">
      <c r="BY8888" s="2"/>
    </row>
    <row r="8889" spans="77:77">
      <c r="BY8889" s="2"/>
    </row>
    <row r="8890" spans="77:77">
      <c r="BY8890" s="2"/>
    </row>
    <row r="8891" spans="77:77">
      <c r="BY8891" s="2"/>
    </row>
    <row r="8892" spans="77:77">
      <c r="BY8892" s="2"/>
    </row>
    <row r="8893" spans="77:77">
      <c r="BY8893" s="2"/>
    </row>
    <row r="8894" spans="77:77">
      <c r="BY8894" s="2"/>
    </row>
    <row r="8895" spans="77:77">
      <c r="BY8895" s="2"/>
    </row>
    <row r="8896" spans="77:77">
      <c r="BY8896" s="2"/>
    </row>
    <row r="8897" spans="77:77">
      <c r="BY8897" s="2"/>
    </row>
    <row r="8898" spans="77:77">
      <c r="BY8898" s="2"/>
    </row>
    <row r="8899" spans="77:77">
      <c r="BY8899" s="2"/>
    </row>
    <row r="8900" spans="77:77">
      <c r="BY8900" s="2"/>
    </row>
    <row r="8901" spans="77:77">
      <c r="BY8901" s="2"/>
    </row>
    <row r="8902" spans="77:77">
      <c r="BY8902" s="2"/>
    </row>
    <row r="8903" spans="77:77">
      <c r="BY8903" s="2"/>
    </row>
    <row r="8904" spans="77:77">
      <c r="BY8904" s="2"/>
    </row>
    <row r="8905" spans="77:77">
      <c r="BY8905" s="2"/>
    </row>
    <row r="8906" spans="77:77">
      <c r="BY8906" s="2"/>
    </row>
    <row r="8907" spans="77:77">
      <c r="BY8907" s="2"/>
    </row>
    <row r="8908" spans="77:77">
      <c r="BY8908" s="2"/>
    </row>
    <row r="8909" spans="77:77">
      <c r="BY8909" s="2"/>
    </row>
    <row r="8910" spans="77:77">
      <c r="BY8910" s="2"/>
    </row>
    <row r="8911" spans="77:77">
      <c r="BY8911" s="2"/>
    </row>
    <row r="8912" spans="77:77">
      <c r="BY8912" s="2"/>
    </row>
    <row r="8913" spans="77:77">
      <c r="BY8913" s="2"/>
    </row>
    <row r="8914" spans="77:77">
      <c r="BY8914" s="2"/>
    </row>
    <row r="8915" spans="77:77">
      <c r="BY8915" s="2"/>
    </row>
    <row r="8916" spans="77:77">
      <c r="BY8916" s="2"/>
    </row>
    <row r="8917" spans="77:77">
      <c r="BY8917" s="2"/>
    </row>
    <row r="8918" spans="77:77">
      <c r="BY8918" s="2"/>
    </row>
    <row r="8919" spans="77:77">
      <c r="BY8919" s="2"/>
    </row>
    <row r="8920" spans="77:77">
      <c r="BY8920" s="2"/>
    </row>
    <row r="8921" spans="77:77">
      <c r="BY8921" s="2"/>
    </row>
    <row r="8922" spans="77:77">
      <c r="BY8922" s="2"/>
    </row>
    <row r="8923" spans="77:77">
      <c r="BY8923" s="2"/>
    </row>
    <row r="8924" spans="77:77">
      <c r="BY8924" s="2"/>
    </row>
    <row r="8925" spans="77:77">
      <c r="BY8925" s="2"/>
    </row>
    <row r="8926" spans="77:77">
      <c r="BY8926" s="2"/>
    </row>
    <row r="8927" spans="77:77">
      <c r="BY8927" s="2"/>
    </row>
    <row r="8928" spans="77:77">
      <c r="BY8928" s="2"/>
    </row>
    <row r="8929" spans="77:77">
      <c r="BY8929" s="2"/>
    </row>
    <row r="8930" spans="77:77">
      <c r="BY8930" s="2"/>
    </row>
    <row r="8931" spans="77:77">
      <c r="BY8931" s="2"/>
    </row>
    <row r="8932" spans="77:77">
      <c r="BY8932" s="2"/>
    </row>
    <row r="8933" spans="77:77">
      <c r="BY8933" s="2"/>
    </row>
    <row r="8934" spans="77:77">
      <c r="BY8934" s="2"/>
    </row>
    <row r="8935" spans="77:77">
      <c r="BY8935" s="2"/>
    </row>
    <row r="8936" spans="77:77">
      <c r="BY8936" s="2"/>
    </row>
    <row r="8937" spans="77:77">
      <c r="BY8937" s="2"/>
    </row>
    <row r="8938" spans="77:77">
      <c r="BY8938" s="2"/>
    </row>
    <row r="8939" spans="77:77">
      <c r="BY8939" s="2"/>
    </row>
    <row r="8940" spans="77:77">
      <c r="BY8940" s="2"/>
    </row>
    <row r="8941" spans="77:77">
      <c r="BY8941" s="2"/>
    </row>
    <row r="8942" spans="77:77">
      <c r="BY8942" s="2"/>
    </row>
    <row r="8943" spans="77:77">
      <c r="BY8943" s="2"/>
    </row>
    <row r="8944" spans="77:77">
      <c r="BY8944" s="2"/>
    </row>
    <row r="8945" spans="77:77">
      <c r="BY8945" s="2"/>
    </row>
    <row r="8946" spans="77:77">
      <c r="BY8946" s="2"/>
    </row>
    <row r="8947" spans="77:77">
      <c r="BY8947" s="2"/>
    </row>
    <row r="8948" spans="77:77">
      <c r="BY8948" s="2"/>
    </row>
    <row r="8949" spans="77:77">
      <c r="BY8949" s="2"/>
    </row>
    <row r="8950" spans="77:77">
      <c r="BY8950" s="2"/>
    </row>
    <row r="8951" spans="77:77">
      <c r="BY8951" s="2"/>
    </row>
    <row r="8952" spans="77:77">
      <c r="BY8952" s="2"/>
    </row>
    <row r="8953" spans="77:77">
      <c r="BY8953" s="2"/>
    </row>
    <row r="8954" spans="77:77">
      <c r="BY8954" s="2"/>
    </row>
    <row r="8955" spans="77:77">
      <c r="BY8955" s="2"/>
    </row>
    <row r="8956" spans="77:77">
      <c r="BY8956" s="2"/>
    </row>
    <row r="8957" spans="77:77">
      <c r="BY8957" s="2"/>
    </row>
    <row r="8958" spans="77:77">
      <c r="BY8958" s="2"/>
    </row>
    <row r="8959" spans="77:77">
      <c r="BY8959" s="2"/>
    </row>
    <row r="8960" spans="77:77">
      <c r="BY8960" s="2"/>
    </row>
    <row r="8961" spans="77:77">
      <c r="BY8961" s="2"/>
    </row>
    <row r="8962" spans="77:77">
      <c r="BY8962" s="2"/>
    </row>
    <row r="8963" spans="77:77">
      <c r="BY8963" s="2"/>
    </row>
    <row r="8964" spans="77:77">
      <c r="BY8964" s="2"/>
    </row>
    <row r="8965" spans="77:77">
      <c r="BY8965" s="2"/>
    </row>
    <row r="8966" spans="77:77">
      <c r="BY8966" s="2"/>
    </row>
    <row r="8967" spans="77:77">
      <c r="BY8967" s="2"/>
    </row>
    <row r="8968" spans="77:77">
      <c r="BY8968" s="2"/>
    </row>
    <row r="8969" spans="77:77">
      <c r="BY8969" s="2"/>
    </row>
    <row r="8970" spans="77:77">
      <c r="BY8970" s="2"/>
    </row>
    <row r="8971" spans="77:77">
      <c r="BY8971" s="2"/>
    </row>
    <row r="8972" spans="77:77">
      <c r="BY8972" s="2"/>
    </row>
    <row r="8973" spans="77:77">
      <c r="BY8973" s="2"/>
    </row>
    <row r="8974" spans="77:77">
      <c r="BY8974" s="2"/>
    </row>
    <row r="8975" spans="77:77">
      <c r="BY8975" s="2"/>
    </row>
    <row r="8976" spans="77:77">
      <c r="BY8976" s="2"/>
    </row>
    <row r="8977" spans="77:77">
      <c r="BY8977" s="2"/>
    </row>
    <row r="8978" spans="77:77">
      <c r="BY8978" s="2"/>
    </row>
    <row r="8979" spans="77:77">
      <c r="BY8979" s="2"/>
    </row>
    <row r="8980" spans="77:77">
      <c r="BY8980" s="2"/>
    </row>
    <row r="8981" spans="77:77">
      <c r="BY8981" s="2"/>
    </row>
    <row r="8982" spans="77:77">
      <c r="BY8982" s="2"/>
    </row>
    <row r="8983" spans="77:77">
      <c r="BY8983" s="2"/>
    </row>
    <row r="8984" spans="77:77">
      <c r="BY8984" s="2"/>
    </row>
    <row r="8985" spans="77:77">
      <c r="BY8985" s="2"/>
    </row>
    <row r="8986" spans="77:77">
      <c r="BY8986" s="2"/>
    </row>
    <row r="8987" spans="77:77">
      <c r="BY8987" s="2"/>
    </row>
    <row r="8988" spans="77:77">
      <c r="BY8988" s="2"/>
    </row>
    <row r="8989" spans="77:77">
      <c r="BY8989" s="2"/>
    </row>
    <row r="8990" spans="77:77">
      <c r="BY8990" s="2"/>
    </row>
    <row r="8991" spans="77:77">
      <c r="BY8991" s="2"/>
    </row>
    <row r="8992" spans="77:77">
      <c r="BY8992" s="2"/>
    </row>
    <row r="8993" spans="77:77">
      <c r="BY8993" s="2"/>
    </row>
    <row r="8994" spans="77:77">
      <c r="BY8994" s="2"/>
    </row>
    <row r="8995" spans="77:77">
      <c r="BY8995" s="2"/>
    </row>
    <row r="8996" spans="77:77">
      <c r="BY8996" s="2"/>
    </row>
    <row r="8997" spans="77:77">
      <c r="BY8997" s="2"/>
    </row>
    <row r="8998" spans="77:77">
      <c r="BY8998" s="2"/>
    </row>
    <row r="8999" spans="77:77">
      <c r="BY8999" s="2"/>
    </row>
    <row r="9000" spans="77:77">
      <c r="BY9000" s="2"/>
    </row>
    <row r="9001" spans="77:77">
      <c r="BY9001" s="2"/>
    </row>
    <row r="9002" spans="77:77">
      <c r="BY9002" s="2"/>
    </row>
    <row r="9003" spans="77:77">
      <c r="BY9003" s="2"/>
    </row>
    <row r="9004" spans="77:77">
      <c r="BY9004" s="2"/>
    </row>
    <row r="9005" spans="77:77">
      <c r="BY9005" s="2"/>
    </row>
    <row r="9006" spans="77:77">
      <c r="BY9006" s="2"/>
    </row>
    <row r="9007" spans="77:77">
      <c r="BY9007" s="2"/>
    </row>
    <row r="9008" spans="77:77">
      <c r="BY9008" s="2"/>
    </row>
    <row r="9009" spans="77:77">
      <c r="BY9009" s="2"/>
    </row>
    <row r="9010" spans="77:77">
      <c r="BY9010" s="2"/>
    </row>
    <row r="9011" spans="77:77">
      <c r="BY9011" s="2"/>
    </row>
    <row r="9012" spans="77:77">
      <c r="BY9012" s="2"/>
    </row>
    <row r="9013" spans="77:77">
      <c r="BY9013" s="2"/>
    </row>
    <row r="9014" spans="77:77">
      <c r="BY9014" s="2"/>
    </row>
    <row r="9015" spans="77:77">
      <c r="BY9015" s="2"/>
    </row>
    <row r="9016" spans="77:77">
      <c r="BY9016" s="2"/>
    </row>
    <row r="9017" spans="77:77">
      <c r="BY9017" s="2"/>
    </row>
    <row r="9018" spans="77:77">
      <c r="BY9018" s="2"/>
    </row>
    <row r="9019" spans="77:77">
      <c r="BY9019" s="2"/>
    </row>
    <row r="9020" spans="77:77">
      <c r="BY9020" s="2"/>
    </row>
    <row r="9021" spans="77:77">
      <c r="BY9021" s="2"/>
    </row>
    <row r="9022" spans="77:77">
      <c r="BY9022" s="2"/>
    </row>
    <row r="9023" spans="77:77">
      <c r="BY9023" s="2"/>
    </row>
    <row r="9024" spans="77:77">
      <c r="BY9024" s="2"/>
    </row>
    <row r="9025" spans="77:77">
      <c r="BY9025" s="2"/>
    </row>
    <row r="9026" spans="77:77">
      <c r="BY9026" s="2"/>
    </row>
    <row r="9027" spans="77:77">
      <c r="BY9027" s="2"/>
    </row>
    <row r="9028" spans="77:77">
      <c r="BY9028" s="2"/>
    </row>
    <row r="9029" spans="77:77">
      <c r="BY9029" s="2"/>
    </row>
    <row r="9030" spans="77:77">
      <c r="BY9030" s="2"/>
    </row>
    <row r="9031" spans="77:77">
      <c r="BY9031" s="2"/>
    </row>
    <row r="9032" spans="77:77">
      <c r="BY9032" s="2"/>
    </row>
    <row r="9033" spans="77:77">
      <c r="BY9033" s="2"/>
    </row>
    <row r="9034" spans="77:77">
      <c r="BY9034" s="2"/>
    </row>
    <row r="9035" spans="77:77">
      <c r="BY9035" s="2"/>
    </row>
    <row r="9036" spans="77:77">
      <c r="BY9036" s="2"/>
    </row>
    <row r="9037" spans="77:77">
      <c r="BY9037" s="2"/>
    </row>
    <row r="9038" spans="77:77">
      <c r="BY9038" s="2"/>
    </row>
    <row r="9039" spans="77:77">
      <c r="BY9039" s="2"/>
    </row>
    <row r="9040" spans="77:77">
      <c r="BY9040" s="2"/>
    </row>
    <row r="9041" spans="77:77">
      <c r="BY9041" s="2"/>
    </row>
    <row r="9042" spans="77:77">
      <c r="BY9042" s="2"/>
    </row>
    <row r="9043" spans="77:77">
      <c r="BY9043" s="2"/>
    </row>
    <row r="9044" spans="77:77">
      <c r="BY9044" s="2"/>
    </row>
    <row r="9045" spans="77:77">
      <c r="BY9045" s="2"/>
    </row>
    <row r="9046" spans="77:77">
      <c r="BY9046" s="2"/>
    </row>
    <row r="9047" spans="77:77">
      <c r="BY9047" s="2"/>
    </row>
    <row r="9048" spans="77:77">
      <c r="BY9048" s="2"/>
    </row>
    <row r="9049" spans="77:77">
      <c r="BY9049" s="2"/>
    </row>
    <row r="9050" spans="77:77">
      <c r="BY9050" s="2"/>
    </row>
    <row r="9051" spans="77:77">
      <c r="BY9051" s="2"/>
    </row>
    <row r="9052" spans="77:77">
      <c r="BY9052" s="2"/>
    </row>
    <row r="9053" spans="77:77">
      <c r="BY9053" s="2"/>
    </row>
    <row r="9054" spans="77:77">
      <c r="BY9054" s="2"/>
    </row>
    <row r="9055" spans="77:77">
      <c r="BY9055" s="2"/>
    </row>
    <row r="9056" spans="77:77">
      <c r="BY9056" s="2"/>
    </row>
    <row r="9057" spans="77:77">
      <c r="BY9057" s="2"/>
    </row>
    <row r="9058" spans="77:77">
      <c r="BY9058" s="2"/>
    </row>
    <row r="9059" spans="77:77">
      <c r="BY9059" s="2"/>
    </row>
    <row r="9060" spans="77:77">
      <c r="BY9060" s="2"/>
    </row>
    <row r="9061" spans="77:77">
      <c r="BY9061" s="2"/>
    </row>
    <row r="9062" spans="77:77">
      <c r="BY9062" s="2"/>
    </row>
    <row r="9063" spans="77:77">
      <c r="BY9063" s="2"/>
    </row>
    <row r="9064" spans="77:77">
      <c r="BY9064" s="2"/>
    </row>
    <row r="9065" spans="77:77">
      <c r="BY9065" s="2"/>
    </row>
    <row r="9066" spans="77:77">
      <c r="BY9066" s="2"/>
    </row>
    <row r="9067" spans="77:77">
      <c r="BY9067" s="2"/>
    </row>
    <row r="9068" spans="77:77">
      <c r="BY9068" s="2"/>
    </row>
    <row r="9069" spans="77:77">
      <c r="BY9069" s="2"/>
    </row>
    <row r="9070" spans="77:77">
      <c r="BY9070" s="2"/>
    </row>
    <row r="9071" spans="77:77">
      <c r="BY9071" s="2"/>
    </row>
    <row r="9072" spans="77:77">
      <c r="BY9072" s="2"/>
    </row>
    <row r="9073" spans="77:77">
      <c r="BY9073" s="2"/>
    </row>
    <row r="9074" spans="77:77">
      <c r="BY9074" s="2"/>
    </row>
    <row r="9075" spans="77:77">
      <c r="BY9075" s="2"/>
    </row>
    <row r="9076" spans="77:77">
      <c r="BY9076" s="2"/>
    </row>
    <row r="9077" spans="77:77">
      <c r="BY9077" s="2"/>
    </row>
    <row r="9078" spans="77:77">
      <c r="BY9078" s="2"/>
    </row>
    <row r="9079" spans="77:77">
      <c r="BY9079" s="2"/>
    </row>
    <row r="9080" spans="77:77">
      <c r="BY9080" s="2"/>
    </row>
    <row r="9081" spans="77:77">
      <c r="BY9081" s="2"/>
    </row>
    <row r="9082" spans="77:77">
      <c r="BY9082" s="2"/>
    </row>
    <row r="9083" spans="77:77">
      <c r="BY9083" s="2"/>
    </row>
    <row r="9084" spans="77:77">
      <c r="BY9084" s="2"/>
    </row>
    <row r="9085" spans="77:77">
      <c r="BY9085" s="2"/>
    </row>
    <row r="9086" spans="77:77">
      <c r="BY9086" s="2"/>
    </row>
    <row r="9087" spans="77:77">
      <c r="BY9087" s="2"/>
    </row>
    <row r="9088" spans="77:77">
      <c r="BY9088" s="2"/>
    </row>
    <row r="9089" spans="77:77">
      <c r="BY9089" s="2"/>
    </row>
    <row r="9090" spans="77:77">
      <c r="BY9090" s="2"/>
    </row>
    <row r="9091" spans="77:77">
      <c r="BY9091" s="2"/>
    </row>
    <row r="9092" spans="77:77">
      <c r="BY9092" s="2"/>
    </row>
    <row r="9093" spans="77:77">
      <c r="BY9093" s="2"/>
    </row>
    <row r="9094" spans="77:77">
      <c r="BY9094" s="2"/>
    </row>
    <row r="9095" spans="77:77">
      <c r="BY9095" s="2"/>
    </row>
    <row r="9096" spans="77:77">
      <c r="BY9096" s="2"/>
    </row>
    <row r="9097" spans="77:77">
      <c r="BY9097" s="2"/>
    </row>
    <row r="9098" spans="77:77">
      <c r="BY9098" s="2"/>
    </row>
    <row r="9099" spans="77:77">
      <c r="BY9099" s="2"/>
    </row>
    <row r="9100" spans="77:77">
      <c r="BY9100" s="2"/>
    </row>
    <row r="9101" spans="77:77">
      <c r="BY9101" s="2"/>
    </row>
    <row r="9102" spans="77:77">
      <c r="BY9102" s="2"/>
    </row>
    <row r="9103" spans="77:77">
      <c r="BY9103" s="2"/>
    </row>
    <row r="9104" spans="77:77">
      <c r="BY9104" s="2"/>
    </row>
    <row r="9105" spans="77:77">
      <c r="BY9105" s="2"/>
    </row>
    <row r="9106" spans="77:77">
      <c r="BY9106" s="2"/>
    </row>
    <row r="9107" spans="77:77">
      <c r="BY9107" s="2"/>
    </row>
    <row r="9108" spans="77:77">
      <c r="BY9108" s="2"/>
    </row>
    <row r="9109" spans="77:77">
      <c r="BY9109" s="2"/>
    </row>
    <row r="9110" spans="77:77">
      <c r="BY9110" s="2"/>
    </row>
    <row r="9111" spans="77:77">
      <c r="BY9111" s="2"/>
    </row>
    <row r="9112" spans="77:77">
      <c r="BY9112" s="2"/>
    </row>
    <row r="9113" spans="77:77">
      <c r="BY9113" s="2"/>
    </row>
    <row r="9114" spans="77:77">
      <c r="BY9114" s="2"/>
    </row>
    <row r="9115" spans="77:77">
      <c r="BY9115" s="2"/>
    </row>
    <row r="9116" spans="77:77">
      <c r="BY9116" s="2"/>
    </row>
    <row r="9117" spans="77:77">
      <c r="BY9117" s="2"/>
    </row>
    <row r="9118" spans="77:77">
      <c r="BY9118" s="2"/>
    </row>
    <row r="9119" spans="77:77">
      <c r="BY9119" s="2"/>
    </row>
    <row r="9120" spans="77:77">
      <c r="BY9120" s="2"/>
    </row>
    <row r="9121" spans="77:77">
      <c r="BY9121" s="2"/>
    </row>
    <row r="9122" spans="77:77">
      <c r="BY9122" s="2"/>
    </row>
    <row r="9123" spans="77:77">
      <c r="BY9123" s="2"/>
    </row>
    <row r="9124" spans="77:77">
      <c r="BY9124" s="2"/>
    </row>
    <row r="9125" spans="77:77">
      <c r="BY9125" s="2"/>
    </row>
    <row r="9126" spans="77:77">
      <c r="BY9126" s="2"/>
    </row>
    <row r="9127" spans="77:77">
      <c r="BY9127" s="2"/>
    </row>
    <row r="9128" spans="77:77">
      <c r="BY9128" s="2"/>
    </row>
    <row r="9129" spans="77:77">
      <c r="BY9129" s="2"/>
    </row>
    <row r="9130" spans="77:77">
      <c r="BY9130" s="2"/>
    </row>
    <row r="9131" spans="77:77">
      <c r="BY9131" s="2"/>
    </row>
    <row r="9132" spans="77:77">
      <c r="BY9132" s="2"/>
    </row>
    <row r="9133" spans="77:77">
      <c r="BY9133" s="2"/>
    </row>
    <row r="9134" spans="77:77">
      <c r="BY9134" s="2"/>
    </row>
    <row r="9135" spans="77:77">
      <c r="BY9135" s="2"/>
    </row>
    <row r="9136" spans="77:77">
      <c r="BY9136" s="2"/>
    </row>
    <row r="9137" spans="77:77">
      <c r="BY9137" s="2"/>
    </row>
    <row r="9138" spans="77:77">
      <c r="BY9138" s="2"/>
    </row>
    <row r="9139" spans="77:77">
      <c r="BY9139" s="2"/>
    </row>
    <row r="9140" spans="77:77">
      <c r="BY9140" s="2"/>
    </row>
    <row r="9141" spans="77:77">
      <c r="BY9141" s="2"/>
    </row>
    <row r="9142" spans="77:77">
      <c r="BY9142" s="2"/>
    </row>
    <row r="9143" spans="77:77">
      <c r="BY9143" s="2"/>
    </row>
    <row r="9144" spans="77:77">
      <c r="BY9144" s="2"/>
    </row>
    <row r="9145" spans="77:77">
      <c r="BY9145" s="2"/>
    </row>
    <row r="9146" spans="77:77">
      <c r="BY9146" s="2"/>
    </row>
    <row r="9147" spans="77:77">
      <c r="BY9147" s="2"/>
    </row>
    <row r="9148" spans="77:77">
      <c r="BY9148" s="2"/>
    </row>
    <row r="9149" spans="77:77">
      <c r="BY9149" s="2"/>
    </row>
    <row r="9150" spans="77:77">
      <c r="BY9150" s="2"/>
    </row>
    <row r="9151" spans="77:77">
      <c r="BY9151" s="2"/>
    </row>
    <row r="9152" spans="77:77">
      <c r="BY9152" s="2"/>
    </row>
    <row r="9153" spans="77:77">
      <c r="BY9153" s="2"/>
    </row>
    <row r="9154" spans="77:77">
      <c r="BY9154" s="2"/>
    </row>
    <row r="9155" spans="77:77">
      <c r="BY9155" s="2"/>
    </row>
    <row r="9156" spans="77:77">
      <c r="BY9156" s="2"/>
    </row>
    <row r="9157" spans="77:77">
      <c r="BY9157" s="2"/>
    </row>
    <row r="9158" spans="77:77">
      <c r="BY9158" s="2"/>
    </row>
    <row r="9159" spans="77:77">
      <c r="BY9159" s="2"/>
    </row>
    <row r="9160" spans="77:77">
      <c r="BY9160" s="2"/>
    </row>
    <row r="9161" spans="77:77">
      <c r="BY9161" s="2"/>
    </row>
    <row r="9162" spans="77:77">
      <c r="BY9162" s="2"/>
    </row>
    <row r="9163" spans="77:77">
      <c r="BY9163" s="2"/>
    </row>
    <row r="9164" spans="77:77">
      <c r="BY9164" s="2"/>
    </row>
    <row r="9165" spans="77:77">
      <c r="BY9165" s="2"/>
    </row>
    <row r="9166" spans="77:77">
      <c r="BY9166" s="2"/>
    </row>
    <row r="9167" spans="77:77">
      <c r="BY9167" s="2"/>
    </row>
    <row r="9168" spans="77:77">
      <c r="BY9168" s="2"/>
    </row>
    <row r="9169" spans="77:77">
      <c r="BY9169" s="2"/>
    </row>
    <row r="9170" spans="77:77">
      <c r="BY9170" s="2"/>
    </row>
    <row r="9171" spans="77:77">
      <c r="BY9171" s="2"/>
    </row>
    <row r="9172" spans="77:77">
      <c r="BY9172" s="2"/>
    </row>
    <row r="9173" spans="77:77">
      <c r="BY9173" s="2"/>
    </row>
    <row r="9174" spans="77:77">
      <c r="BY9174" s="2"/>
    </row>
    <row r="9175" spans="77:77">
      <c r="BY9175" s="2"/>
    </row>
    <row r="9176" spans="77:77">
      <c r="BY9176" s="2"/>
    </row>
    <row r="9177" spans="77:77">
      <c r="BY9177" s="2"/>
    </row>
    <row r="9178" spans="77:77">
      <c r="BY9178" s="2"/>
    </row>
    <row r="9179" spans="77:77">
      <c r="BY9179" s="2"/>
    </row>
    <row r="9180" spans="77:77">
      <c r="BY9180" s="2"/>
    </row>
    <row r="9181" spans="77:77">
      <c r="BY9181" s="2"/>
    </row>
    <row r="9182" spans="77:77">
      <c r="BY9182" s="2"/>
    </row>
    <row r="9183" spans="77:77">
      <c r="BY9183" s="2"/>
    </row>
    <row r="9184" spans="77:77">
      <c r="BY9184" s="2"/>
    </row>
    <row r="9185" spans="77:77">
      <c r="BY9185" s="2"/>
    </row>
    <row r="9186" spans="77:77">
      <c r="BY9186" s="2"/>
    </row>
    <row r="9187" spans="77:77">
      <c r="BY9187" s="2"/>
    </row>
    <row r="9188" spans="77:77">
      <c r="BY9188" s="2"/>
    </row>
    <row r="9189" spans="77:77">
      <c r="BY9189" s="2"/>
    </row>
    <row r="9190" spans="77:77">
      <c r="BY9190" s="2"/>
    </row>
    <row r="9191" spans="77:77">
      <c r="BY9191" s="2"/>
    </row>
    <row r="9192" spans="77:77">
      <c r="BY9192" s="2"/>
    </row>
    <row r="9193" spans="77:77">
      <c r="BY9193" s="2"/>
    </row>
    <row r="9194" spans="77:77">
      <c r="BY9194" s="2"/>
    </row>
    <row r="9195" spans="77:77">
      <c r="BY9195" s="2"/>
    </row>
    <row r="9196" spans="77:77">
      <c r="BY9196" s="2"/>
    </row>
    <row r="9197" spans="77:77">
      <c r="BY9197" s="2"/>
    </row>
    <row r="9198" spans="77:77">
      <c r="BY9198" s="2"/>
    </row>
    <row r="9199" spans="77:77">
      <c r="BY9199" s="2"/>
    </row>
    <row r="9200" spans="77:77">
      <c r="BY9200" s="2"/>
    </row>
    <row r="9201" spans="77:77">
      <c r="BY9201" s="2"/>
    </row>
    <row r="9202" spans="77:77">
      <c r="BY9202" s="2"/>
    </row>
    <row r="9203" spans="77:77">
      <c r="BY9203" s="2"/>
    </row>
    <row r="9204" spans="77:77">
      <c r="BY9204" s="2"/>
    </row>
    <row r="9205" spans="77:77">
      <c r="BY9205" s="2"/>
    </row>
    <row r="9206" spans="77:77">
      <c r="BY9206" s="2"/>
    </row>
    <row r="9207" spans="77:77">
      <c r="BY9207" s="2"/>
    </row>
    <row r="9208" spans="77:77">
      <c r="BY9208" s="2"/>
    </row>
    <row r="9209" spans="77:77">
      <c r="BY9209" s="2"/>
    </row>
    <row r="9210" spans="77:77">
      <c r="BY9210" s="2"/>
    </row>
    <row r="9211" spans="77:77">
      <c r="BY9211" s="2"/>
    </row>
    <row r="9212" spans="77:77">
      <c r="BY9212" s="2"/>
    </row>
    <row r="9213" spans="77:77">
      <c r="BY9213" s="2"/>
    </row>
    <row r="9214" spans="77:77">
      <c r="BY9214" s="2"/>
    </row>
    <row r="9215" spans="77:77">
      <c r="BY9215" s="2"/>
    </row>
    <row r="9216" spans="77:77">
      <c r="BY9216" s="2"/>
    </row>
    <row r="9217" spans="77:77">
      <c r="BY9217" s="2"/>
    </row>
    <row r="9218" spans="77:77">
      <c r="BY9218" s="2"/>
    </row>
    <row r="9219" spans="77:77">
      <c r="BY9219" s="2"/>
    </row>
    <row r="9220" spans="77:77">
      <c r="BY9220" s="2"/>
    </row>
    <row r="9221" spans="77:77">
      <c r="BY9221" s="2"/>
    </row>
    <row r="9222" spans="77:77">
      <c r="BY9222" s="2"/>
    </row>
    <row r="9223" spans="77:77">
      <c r="BY9223" s="2"/>
    </row>
    <row r="9224" spans="77:77">
      <c r="BY9224" s="2"/>
    </row>
    <row r="9225" spans="77:77">
      <c r="BY9225" s="2"/>
    </row>
    <row r="9226" spans="77:77">
      <c r="BY9226" s="2"/>
    </row>
    <row r="9227" spans="77:77">
      <c r="BY9227" s="2"/>
    </row>
    <row r="9228" spans="77:77">
      <c r="BY9228" s="2"/>
    </row>
    <row r="9229" spans="77:77">
      <c r="BY9229" s="2"/>
    </row>
    <row r="9230" spans="77:77">
      <c r="BY9230" s="2"/>
    </row>
    <row r="9231" spans="77:77">
      <c r="BY9231" s="2"/>
    </row>
    <row r="9232" spans="77:77">
      <c r="BY9232" s="2"/>
    </row>
    <row r="9233" spans="77:77">
      <c r="BY9233" s="2"/>
    </row>
    <row r="9234" spans="77:77">
      <c r="BY9234" s="2"/>
    </row>
    <row r="9235" spans="77:77">
      <c r="BY9235" s="2"/>
    </row>
    <row r="9236" spans="77:77">
      <c r="BY9236" s="2"/>
    </row>
    <row r="9237" spans="77:77">
      <c r="BY9237" s="2"/>
    </row>
    <row r="9238" spans="77:77">
      <c r="BY9238" s="2"/>
    </row>
    <row r="9239" spans="77:77">
      <c r="BY9239" s="2"/>
    </row>
    <row r="9240" spans="77:77">
      <c r="BY9240" s="2"/>
    </row>
    <row r="9241" spans="77:77">
      <c r="BY9241" s="2"/>
    </row>
    <row r="9242" spans="77:77">
      <c r="BY9242" s="2"/>
    </row>
    <row r="9243" spans="77:77">
      <c r="BY9243" s="2"/>
    </row>
    <row r="9244" spans="77:77">
      <c r="BY9244" s="2"/>
    </row>
    <row r="9245" spans="77:77">
      <c r="BY9245" s="2"/>
    </row>
    <row r="9246" spans="77:77">
      <c r="BY9246" s="2"/>
    </row>
    <row r="9247" spans="77:77">
      <c r="BY9247" s="2"/>
    </row>
    <row r="9248" spans="77:77">
      <c r="BY9248" s="2"/>
    </row>
    <row r="9249" spans="77:77">
      <c r="BY9249" s="2"/>
    </row>
    <row r="9250" spans="77:77">
      <c r="BY9250" s="2"/>
    </row>
    <row r="9251" spans="77:77">
      <c r="BY9251" s="2"/>
    </row>
    <row r="9252" spans="77:77">
      <c r="BY9252" s="2"/>
    </row>
    <row r="9253" spans="77:77">
      <c r="BY9253" s="2"/>
    </row>
    <row r="9254" spans="77:77">
      <c r="BY9254" s="2"/>
    </row>
    <row r="9255" spans="77:77">
      <c r="BY9255" s="2"/>
    </row>
    <row r="9256" spans="77:77">
      <c r="BY9256" s="2"/>
    </row>
    <row r="9257" spans="77:77">
      <c r="BY9257" s="2"/>
    </row>
    <row r="9258" spans="77:77">
      <c r="BY9258" s="2"/>
    </row>
    <row r="9259" spans="77:77">
      <c r="BY9259" s="2"/>
    </row>
    <row r="9260" spans="77:77">
      <c r="BY9260" s="2"/>
    </row>
    <row r="9261" spans="77:77">
      <c r="BY9261" s="2"/>
    </row>
    <row r="9262" spans="77:77">
      <c r="BY9262" s="2"/>
    </row>
    <row r="9263" spans="77:77">
      <c r="BY9263" s="2"/>
    </row>
    <row r="9264" spans="77:77">
      <c r="BY9264" s="2"/>
    </row>
    <row r="9265" spans="77:77">
      <c r="BY9265" s="2"/>
    </row>
    <row r="9266" spans="77:77">
      <c r="BY9266" s="2"/>
    </row>
    <row r="9267" spans="77:77">
      <c r="BY9267" s="2"/>
    </row>
    <row r="9268" spans="77:77">
      <c r="BY9268" s="2"/>
    </row>
    <row r="9269" spans="77:77">
      <c r="BY9269" s="2"/>
    </row>
    <row r="9270" spans="77:77">
      <c r="BY9270" s="2"/>
    </row>
    <row r="9271" spans="77:77">
      <c r="BY9271" s="2"/>
    </row>
    <row r="9272" spans="77:77">
      <c r="BY9272" s="2"/>
    </row>
    <row r="9273" spans="77:77">
      <c r="BY9273" s="2"/>
    </row>
    <row r="9274" spans="77:77">
      <c r="BY9274" s="2"/>
    </row>
    <row r="9275" spans="77:77">
      <c r="BY9275" s="2"/>
    </row>
    <row r="9276" spans="77:77">
      <c r="BY9276" s="2"/>
    </row>
    <row r="9277" spans="77:77">
      <c r="BY9277" s="2"/>
    </row>
    <row r="9278" spans="77:77">
      <c r="BY9278" s="2"/>
    </row>
    <row r="9279" spans="77:77">
      <c r="BY9279" s="2"/>
    </row>
    <row r="9280" spans="77:77">
      <c r="BY9280" s="2"/>
    </row>
    <row r="9281" spans="77:77">
      <c r="BY9281" s="2"/>
    </row>
    <row r="9282" spans="77:77">
      <c r="BY9282" s="2"/>
    </row>
    <row r="9283" spans="77:77">
      <c r="BY9283" s="2"/>
    </row>
    <row r="9284" spans="77:77">
      <c r="BY9284" s="2"/>
    </row>
    <row r="9285" spans="77:77">
      <c r="BY9285" s="2"/>
    </row>
    <row r="9286" spans="77:77">
      <c r="BY9286" s="2"/>
    </row>
    <row r="9287" spans="77:77">
      <c r="BY9287" s="2"/>
    </row>
    <row r="9288" spans="77:77">
      <c r="BY9288" s="2"/>
    </row>
    <row r="9289" spans="77:77">
      <c r="BY9289" s="2"/>
    </row>
    <row r="9290" spans="77:77">
      <c r="BY9290" s="2"/>
    </row>
    <row r="9291" spans="77:77">
      <c r="BY9291" s="2"/>
    </row>
    <row r="9292" spans="77:77">
      <c r="BY9292" s="2"/>
    </row>
    <row r="9293" spans="77:77">
      <c r="BY9293" s="2"/>
    </row>
    <row r="9294" spans="77:77">
      <c r="BY9294" s="2"/>
    </row>
    <row r="9295" spans="77:77">
      <c r="BY9295" s="2"/>
    </row>
    <row r="9296" spans="77:77">
      <c r="BY9296" s="2"/>
    </row>
    <row r="9297" spans="77:77">
      <c r="BY9297" s="2"/>
    </row>
    <row r="9298" spans="77:77">
      <c r="BY9298" s="2"/>
    </row>
    <row r="9299" spans="77:77">
      <c r="BY9299" s="2"/>
    </row>
    <row r="9300" spans="77:77">
      <c r="BY9300" s="2"/>
    </row>
    <row r="9301" spans="77:77">
      <c r="BY9301" s="2"/>
    </row>
    <row r="9302" spans="77:77">
      <c r="BY9302" s="2"/>
    </row>
    <row r="9303" spans="77:77">
      <c r="BY9303" s="2"/>
    </row>
    <row r="9304" spans="77:77">
      <c r="BY9304" s="2"/>
    </row>
    <row r="9305" spans="77:77">
      <c r="BY9305" s="2"/>
    </row>
    <row r="9306" spans="77:77">
      <c r="BY9306" s="2"/>
    </row>
    <row r="9307" spans="77:77">
      <c r="BY9307" s="2"/>
    </row>
    <row r="9308" spans="77:77">
      <c r="BY9308" s="2"/>
    </row>
    <row r="9309" spans="77:77">
      <c r="BY9309" s="2"/>
    </row>
    <row r="9310" spans="77:77">
      <c r="BY9310" s="2"/>
    </row>
    <row r="9311" spans="77:77">
      <c r="BY9311" s="2"/>
    </row>
    <row r="9312" spans="77:77">
      <c r="BY9312" s="2"/>
    </row>
    <row r="9313" spans="77:77">
      <c r="BY9313" s="2"/>
    </row>
    <row r="9314" spans="77:77">
      <c r="BY9314" s="2"/>
    </row>
    <row r="9315" spans="77:77">
      <c r="BY9315" s="2"/>
    </row>
    <row r="9316" spans="77:77">
      <c r="BY9316" s="2"/>
    </row>
    <row r="9317" spans="77:77">
      <c r="BY9317" s="2"/>
    </row>
    <row r="9318" spans="77:77">
      <c r="BY9318" s="2"/>
    </row>
    <row r="9319" spans="77:77">
      <c r="BY9319" s="2"/>
    </row>
    <row r="9320" spans="77:77">
      <c r="BY9320" s="2"/>
    </row>
    <row r="9321" spans="77:77">
      <c r="BY9321" s="2"/>
    </row>
    <row r="9322" spans="77:77">
      <c r="BY9322" s="2"/>
    </row>
    <row r="9323" spans="77:77">
      <c r="BY9323" s="2"/>
    </row>
    <row r="9324" spans="77:77">
      <c r="BY9324" s="2"/>
    </row>
    <row r="9325" spans="77:77">
      <c r="BY9325" s="2"/>
    </row>
    <row r="9326" spans="77:77">
      <c r="BY9326" s="2"/>
    </row>
    <row r="9327" spans="77:77">
      <c r="BY9327" s="2"/>
    </row>
    <row r="9328" spans="77:77">
      <c r="BY9328" s="2"/>
    </row>
    <row r="9329" spans="77:77">
      <c r="BY9329" s="2"/>
    </row>
    <row r="9330" spans="77:77">
      <c r="BY9330" s="2"/>
    </row>
    <row r="9331" spans="77:77">
      <c r="BY9331" s="2"/>
    </row>
    <row r="9332" spans="77:77">
      <c r="BY9332" s="2"/>
    </row>
    <row r="9333" spans="77:77">
      <c r="BY9333" s="2"/>
    </row>
    <row r="9334" spans="77:77">
      <c r="BY9334" s="2"/>
    </row>
    <row r="9335" spans="77:77">
      <c r="BY9335" s="2"/>
    </row>
    <row r="9336" spans="77:77">
      <c r="BY9336" s="2"/>
    </row>
    <row r="9337" spans="77:77">
      <c r="BY9337" s="2"/>
    </row>
    <row r="9338" spans="77:77">
      <c r="BY9338" s="2"/>
    </row>
    <row r="9339" spans="77:77">
      <c r="BY9339" s="2"/>
    </row>
    <row r="9340" spans="77:77">
      <c r="BY9340" s="2"/>
    </row>
    <row r="9341" spans="77:77">
      <c r="BY9341" s="2"/>
    </row>
    <row r="9342" spans="77:77">
      <c r="BY9342" s="2"/>
    </row>
    <row r="9343" spans="77:77">
      <c r="BY9343" s="2"/>
    </row>
    <row r="9344" spans="77:77">
      <c r="BY9344" s="2"/>
    </row>
    <row r="9345" spans="77:77">
      <c r="BY9345" s="2"/>
    </row>
    <row r="9346" spans="77:77">
      <c r="BY9346" s="2"/>
    </row>
    <row r="9347" spans="77:77">
      <c r="BY9347" s="2"/>
    </row>
    <row r="9348" spans="77:77">
      <c r="BY9348" s="2"/>
    </row>
    <row r="9349" spans="77:77">
      <c r="BY9349" s="2"/>
    </row>
    <row r="9350" spans="77:77">
      <c r="BY9350" s="2"/>
    </row>
    <row r="9351" spans="77:77">
      <c r="BY9351" s="2"/>
    </row>
    <row r="9352" spans="77:77">
      <c r="BY9352" s="2"/>
    </row>
    <row r="9353" spans="77:77">
      <c r="BY9353" s="2"/>
    </row>
    <row r="9354" spans="77:77">
      <c r="BY9354" s="2"/>
    </row>
    <row r="9355" spans="77:77">
      <c r="BY9355" s="2"/>
    </row>
    <row r="9356" spans="77:77">
      <c r="BY9356" s="2"/>
    </row>
    <row r="9357" spans="77:77">
      <c r="BY9357" s="2"/>
    </row>
    <row r="9358" spans="77:77">
      <c r="BY9358" s="2"/>
    </row>
    <row r="9359" spans="77:77">
      <c r="BY9359" s="2"/>
    </row>
    <row r="9360" spans="77:77">
      <c r="BY9360" s="2"/>
    </row>
    <row r="9361" spans="77:77">
      <c r="BY9361" s="2"/>
    </row>
    <row r="9362" spans="77:77">
      <c r="BY9362" s="2"/>
    </row>
    <row r="9363" spans="77:77">
      <c r="BY9363" s="2"/>
    </row>
    <row r="9364" spans="77:77">
      <c r="BY9364" s="2"/>
    </row>
    <row r="9365" spans="77:77">
      <c r="BY9365" s="2"/>
    </row>
    <row r="9366" spans="77:77">
      <c r="BY9366" s="2"/>
    </row>
    <row r="9367" spans="77:77">
      <c r="BY9367" s="2"/>
    </row>
    <row r="9368" spans="77:77">
      <c r="BY9368" s="2"/>
    </row>
    <row r="9369" spans="77:77">
      <c r="BY9369" s="2"/>
    </row>
    <row r="9370" spans="77:77">
      <c r="BY9370" s="2"/>
    </row>
    <row r="9371" spans="77:77">
      <c r="BY9371" s="2"/>
    </row>
    <row r="9372" spans="77:77">
      <c r="BY9372" s="2"/>
    </row>
    <row r="9373" spans="77:77">
      <c r="BY9373" s="2"/>
    </row>
    <row r="9374" spans="77:77">
      <c r="BY9374" s="2"/>
    </row>
    <row r="9375" spans="77:77">
      <c r="BY9375" s="2"/>
    </row>
    <row r="9376" spans="77:77">
      <c r="BY9376" s="2"/>
    </row>
    <row r="9377" spans="77:77">
      <c r="BY9377" s="2"/>
    </row>
    <row r="9378" spans="77:77">
      <c r="BY9378" s="2"/>
    </row>
    <row r="9379" spans="77:77">
      <c r="BY9379" s="2"/>
    </row>
    <row r="9380" spans="77:77">
      <c r="BY9380" s="2"/>
    </row>
    <row r="9381" spans="77:77">
      <c r="BY9381" s="2"/>
    </row>
    <row r="9382" spans="77:77">
      <c r="BY9382" s="2"/>
    </row>
    <row r="9383" spans="77:77">
      <c r="BY9383" s="2"/>
    </row>
    <row r="9384" spans="77:77">
      <c r="BY9384" s="2"/>
    </row>
    <row r="9385" spans="77:77">
      <c r="BY9385" s="2"/>
    </row>
    <row r="9386" spans="77:77">
      <c r="BY9386" s="2"/>
    </row>
    <row r="9387" spans="77:77">
      <c r="BY9387" s="2"/>
    </row>
    <row r="9388" spans="77:77">
      <c r="BY9388" s="2"/>
    </row>
    <row r="9389" spans="77:77">
      <c r="BY9389" s="2"/>
    </row>
    <row r="9390" spans="77:77">
      <c r="BY9390" s="2"/>
    </row>
    <row r="9391" spans="77:77">
      <c r="BY9391" s="2"/>
    </row>
    <row r="9392" spans="77:77">
      <c r="BY9392" s="2"/>
    </row>
    <row r="9393" spans="77:77">
      <c r="BY9393" s="2"/>
    </row>
    <row r="9394" spans="77:77">
      <c r="BY9394" s="2"/>
    </row>
    <row r="9395" spans="77:77">
      <c r="BY9395" s="2"/>
    </row>
    <row r="9396" spans="77:77">
      <c r="BY9396" s="2"/>
    </row>
    <row r="9397" spans="77:77">
      <c r="BY9397" s="2"/>
    </row>
    <row r="9398" spans="77:77">
      <c r="BY9398" s="2"/>
    </row>
    <row r="9399" spans="77:77">
      <c r="BY9399" s="2"/>
    </row>
    <row r="9400" spans="77:77">
      <c r="BY9400" s="2"/>
    </row>
    <row r="9401" spans="77:77">
      <c r="BY9401" s="2"/>
    </row>
    <row r="9402" spans="77:77">
      <c r="BY9402" s="2"/>
    </row>
    <row r="9403" spans="77:77">
      <c r="BY9403" s="2"/>
    </row>
    <row r="9404" spans="77:77">
      <c r="BY9404" s="2"/>
    </row>
    <row r="9405" spans="77:77">
      <c r="BY9405" s="2"/>
    </row>
    <row r="9406" spans="77:77">
      <c r="BY9406" s="2"/>
    </row>
    <row r="9407" spans="77:77">
      <c r="BY9407" s="2"/>
    </row>
    <row r="9408" spans="77:77">
      <c r="BY9408" s="2"/>
    </row>
    <row r="9409" spans="77:77">
      <c r="BY9409" s="2"/>
    </row>
    <row r="9410" spans="77:77">
      <c r="BY9410" s="2"/>
    </row>
    <row r="9411" spans="77:77">
      <c r="BY9411" s="2"/>
    </row>
    <row r="9412" spans="77:77">
      <c r="BY9412" s="2"/>
    </row>
    <row r="9413" spans="77:77">
      <c r="BY9413" s="2"/>
    </row>
    <row r="9414" spans="77:77">
      <c r="BY9414" s="2"/>
    </row>
    <row r="9415" spans="77:77">
      <c r="BY9415" s="2"/>
    </row>
    <row r="9416" spans="77:77">
      <c r="BY9416" s="2"/>
    </row>
    <row r="9417" spans="77:77">
      <c r="BY9417" s="2"/>
    </row>
    <row r="9418" spans="77:77">
      <c r="BY9418" s="2"/>
    </row>
    <row r="9419" spans="77:77">
      <c r="BY9419" s="2"/>
    </row>
    <row r="9420" spans="77:77">
      <c r="BY9420" s="2"/>
    </row>
    <row r="9421" spans="77:77">
      <c r="BY9421" s="2"/>
    </row>
    <row r="9422" spans="77:77">
      <c r="BY9422" s="2"/>
    </row>
    <row r="9423" spans="77:77">
      <c r="BY9423" s="2"/>
    </row>
    <row r="9424" spans="77:77">
      <c r="BY9424" s="2"/>
    </row>
    <row r="9425" spans="77:77">
      <c r="BY9425" s="2"/>
    </row>
    <row r="9426" spans="77:77">
      <c r="BY9426" s="2"/>
    </row>
    <row r="9427" spans="77:77">
      <c r="BY9427" s="2"/>
    </row>
    <row r="9428" spans="77:77">
      <c r="BY9428" s="2"/>
    </row>
    <row r="9429" spans="77:77">
      <c r="BY9429" s="2"/>
    </row>
    <row r="9430" spans="77:77">
      <c r="BY9430" s="2"/>
    </row>
    <row r="9431" spans="77:77">
      <c r="BY9431" s="2"/>
    </row>
    <row r="9432" spans="77:77">
      <c r="BY9432" s="2"/>
    </row>
    <row r="9433" spans="77:77">
      <c r="BY9433" s="2"/>
    </row>
    <row r="9434" spans="77:77">
      <c r="BY9434" s="2"/>
    </row>
    <row r="9435" spans="77:77">
      <c r="BY9435" s="2"/>
    </row>
    <row r="9436" spans="77:77">
      <c r="BY9436" s="2"/>
    </row>
    <row r="9437" spans="77:77">
      <c r="BY9437" s="2"/>
    </row>
    <row r="9438" spans="77:77">
      <c r="BY9438" s="2"/>
    </row>
    <row r="9439" spans="77:77">
      <c r="BY9439" s="2"/>
    </row>
    <row r="9440" spans="77:77">
      <c r="BY9440" s="2"/>
    </row>
    <row r="9441" spans="77:77">
      <c r="BY9441" s="2"/>
    </row>
    <row r="9442" spans="77:77">
      <c r="BY9442" s="2"/>
    </row>
    <row r="9443" spans="77:77">
      <c r="BY9443" s="2"/>
    </row>
    <row r="9444" spans="77:77">
      <c r="BY9444" s="2"/>
    </row>
    <row r="9445" spans="77:77">
      <c r="BY9445" s="2"/>
    </row>
    <row r="9446" spans="77:77">
      <c r="BY9446" s="2"/>
    </row>
    <row r="9447" spans="77:77">
      <c r="BY9447" s="2"/>
    </row>
    <row r="9448" spans="77:77">
      <c r="BY9448" s="2"/>
    </row>
    <row r="9449" spans="77:77">
      <c r="BY9449" s="2"/>
    </row>
    <row r="9450" spans="77:77">
      <c r="BY9450" s="2"/>
    </row>
    <row r="9451" spans="77:77">
      <c r="BY9451" s="2"/>
    </row>
    <row r="9452" spans="77:77">
      <c r="BY9452" s="2"/>
    </row>
    <row r="9453" spans="77:77">
      <c r="BY9453" s="2"/>
    </row>
    <row r="9454" spans="77:77">
      <c r="BY9454" s="2"/>
    </row>
    <row r="9455" spans="77:77">
      <c r="BY9455" s="2"/>
    </row>
    <row r="9456" spans="77:77">
      <c r="BY9456" s="2"/>
    </row>
    <row r="9457" spans="77:77">
      <c r="BY9457" s="2"/>
    </row>
    <row r="9458" spans="77:77">
      <c r="BY9458" s="2"/>
    </row>
    <row r="9459" spans="77:77">
      <c r="BY9459" s="2"/>
    </row>
    <row r="9460" spans="77:77">
      <c r="BY9460" s="2"/>
    </row>
    <row r="9461" spans="77:77">
      <c r="BY9461" s="2"/>
    </row>
    <row r="9462" spans="77:77">
      <c r="BY9462" s="2"/>
    </row>
    <row r="9463" spans="77:77">
      <c r="BY9463" s="2"/>
    </row>
    <row r="9464" spans="77:77">
      <c r="BY9464" s="2"/>
    </row>
    <row r="9465" spans="77:77">
      <c r="BY9465" s="2"/>
    </row>
    <row r="9466" spans="77:77">
      <c r="BY9466" s="2"/>
    </row>
    <row r="9467" spans="77:77">
      <c r="BY9467" s="2"/>
    </row>
    <row r="9468" spans="77:77">
      <c r="BY9468" s="2"/>
    </row>
    <row r="9469" spans="77:77">
      <c r="BY9469" s="2"/>
    </row>
    <row r="9470" spans="77:77">
      <c r="BY9470" s="2"/>
    </row>
    <row r="9471" spans="77:77">
      <c r="BY9471" s="2"/>
    </row>
    <row r="9472" spans="77:77">
      <c r="BY9472" s="2"/>
    </row>
    <row r="9473" spans="77:77">
      <c r="BY9473" s="2"/>
    </row>
    <row r="9474" spans="77:77">
      <c r="BY9474" s="2"/>
    </row>
    <row r="9475" spans="77:77">
      <c r="BY9475" s="2"/>
    </row>
    <row r="9476" spans="77:77">
      <c r="BY9476" s="2"/>
    </row>
    <row r="9477" spans="77:77">
      <c r="BY9477" s="2"/>
    </row>
    <row r="9478" spans="77:77">
      <c r="BY9478" s="2"/>
    </row>
    <row r="9479" spans="77:77">
      <c r="BY9479" s="2"/>
    </row>
    <row r="9480" spans="77:77">
      <c r="BY9480" s="2"/>
    </row>
    <row r="9481" spans="77:77">
      <c r="BY9481" s="2"/>
    </row>
    <row r="9482" spans="77:77">
      <c r="BY9482" s="2"/>
    </row>
    <row r="9483" spans="77:77">
      <c r="BY9483" s="2"/>
    </row>
    <row r="9484" spans="77:77">
      <c r="BY9484" s="2"/>
    </row>
    <row r="9485" spans="77:77">
      <c r="BY9485" s="2"/>
    </row>
    <row r="9486" spans="77:77">
      <c r="BY9486" s="2"/>
    </row>
    <row r="9487" spans="77:77">
      <c r="BY9487" s="2"/>
    </row>
    <row r="9488" spans="77:77">
      <c r="BY9488" s="2"/>
    </row>
    <row r="9489" spans="77:77">
      <c r="BY9489" s="2"/>
    </row>
    <row r="9490" spans="77:77">
      <c r="BY9490" s="2"/>
    </row>
    <row r="9491" spans="77:77">
      <c r="BY9491" s="2"/>
    </row>
    <row r="9492" spans="77:77">
      <c r="BY9492" s="2"/>
    </row>
    <row r="9493" spans="77:77">
      <c r="BY9493" s="2"/>
    </row>
    <row r="9494" spans="77:77">
      <c r="BY9494" s="2"/>
    </row>
    <row r="9495" spans="77:77">
      <c r="BY9495" s="2"/>
    </row>
    <row r="9496" spans="77:77">
      <c r="BY9496" s="2"/>
    </row>
    <row r="9497" spans="77:77">
      <c r="BY9497" s="2"/>
    </row>
    <row r="9498" spans="77:77">
      <c r="BY9498" s="2"/>
    </row>
    <row r="9499" spans="77:77">
      <c r="BY9499" s="2"/>
    </row>
    <row r="9500" spans="77:77">
      <c r="BY9500" s="2"/>
    </row>
    <row r="9501" spans="77:77">
      <c r="BY9501" s="2"/>
    </row>
    <row r="9502" spans="77:77">
      <c r="BY9502" s="2"/>
    </row>
    <row r="9503" spans="77:77">
      <c r="BY9503" s="2"/>
    </row>
    <row r="9504" spans="77:77">
      <c r="BY9504" s="2"/>
    </row>
    <row r="9505" spans="77:77">
      <c r="BY9505" s="2"/>
    </row>
    <row r="9506" spans="77:77">
      <c r="BY9506" s="2"/>
    </row>
    <row r="9507" spans="77:77">
      <c r="BY9507" s="2"/>
    </row>
    <row r="9508" spans="77:77">
      <c r="BY9508" s="2"/>
    </row>
    <row r="9509" spans="77:77">
      <c r="BY9509" s="2"/>
    </row>
    <row r="9510" spans="77:77">
      <c r="BY9510" s="2"/>
    </row>
    <row r="9511" spans="77:77">
      <c r="BY9511" s="2"/>
    </row>
    <row r="9512" spans="77:77">
      <c r="BY9512" s="2"/>
    </row>
    <row r="9513" spans="77:77">
      <c r="BY9513" s="2"/>
    </row>
    <row r="9514" spans="77:77">
      <c r="BY9514" s="2"/>
    </row>
    <row r="9515" spans="77:77">
      <c r="BY9515" s="2"/>
    </row>
    <row r="9516" spans="77:77">
      <c r="BY9516" s="2"/>
    </row>
    <row r="9517" spans="77:77">
      <c r="BY9517" s="2"/>
    </row>
    <row r="9518" spans="77:77">
      <c r="BY9518" s="2"/>
    </row>
    <row r="9519" spans="77:77">
      <c r="BY9519" s="2"/>
    </row>
    <row r="9520" spans="77:77">
      <c r="BY9520" s="2"/>
    </row>
    <row r="9521" spans="77:77">
      <c r="BY9521" s="2"/>
    </row>
    <row r="9522" spans="77:77">
      <c r="BY9522" s="2"/>
    </row>
    <row r="9523" spans="77:77">
      <c r="BY9523" s="2"/>
    </row>
    <row r="9524" spans="77:77">
      <c r="BY9524" s="2"/>
    </row>
    <row r="9525" spans="77:77">
      <c r="BY9525" s="2"/>
    </row>
    <row r="9526" spans="77:77">
      <c r="BY9526" s="2"/>
    </row>
    <row r="9527" spans="77:77">
      <c r="BY9527" s="2"/>
    </row>
    <row r="9528" spans="77:77">
      <c r="BY9528" s="2"/>
    </row>
    <row r="9529" spans="77:77">
      <c r="BY9529" s="2"/>
    </row>
    <row r="9530" spans="77:77">
      <c r="BY9530" s="2"/>
    </row>
    <row r="9531" spans="77:77">
      <c r="BY9531" s="2"/>
    </row>
    <row r="9532" spans="77:77">
      <c r="BY9532" s="2"/>
    </row>
    <row r="9533" spans="77:77">
      <c r="BY9533" s="2"/>
    </row>
    <row r="9534" spans="77:77">
      <c r="BY9534" s="2"/>
    </row>
    <row r="9535" spans="77:77">
      <c r="BY9535" s="2"/>
    </row>
    <row r="9536" spans="77:77">
      <c r="BY9536" s="2"/>
    </row>
    <row r="9537" spans="77:77">
      <c r="BY9537" s="2"/>
    </row>
    <row r="9538" spans="77:77">
      <c r="BY9538" s="2"/>
    </row>
    <row r="9539" spans="77:77">
      <c r="BY9539" s="2"/>
    </row>
    <row r="9540" spans="77:77">
      <c r="BY9540" s="2"/>
    </row>
    <row r="9541" spans="77:77">
      <c r="BY9541" s="2"/>
    </row>
    <row r="9542" spans="77:77">
      <c r="BY9542" s="2"/>
    </row>
    <row r="9543" spans="77:77">
      <c r="BY9543" s="2"/>
    </row>
    <row r="9544" spans="77:77">
      <c r="BY9544" s="2"/>
    </row>
    <row r="9545" spans="77:77">
      <c r="BY9545" s="2"/>
    </row>
    <row r="9546" spans="77:77">
      <c r="BY9546" s="2"/>
    </row>
    <row r="9547" spans="77:77">
      <c r="BY9547" s="2"/>
    </row>
    <row r="9548" spans="77:77">
      <c r="BY9548" s="2"/>
    </row>
    <row r="9549" spans="77:77">
      <c r="BY9549" s="2"/>
    </row>
    <row r="9550" spans="77:77">
      <c r="BY9550" s="2"/>
    </row>
    <row r="9551" spans="77:77">
      <c r="BY9551" s="2"/>
    </row>
    <row r="9552" spans="77:77">
      <c r="BY9552" s="2"/>
    </row>
    <row r="9553" spans="77:77">
      <c r="BY9553" s="2"/>
    </row>
    <row r="9554" spans="77:77">
      <c r="BY9554" s="2"/>
    </row>
    <row r="9555" spans="77:77">
      <c r="BY9555" s="2"/>
    </row>
    <row r="9556" spans="77:77">
      <c r="BY9556" s="2"/>
    </row>
    <row r="9557" spans="77:77">
      <c r="BY9557" s="2"/>
    </row>
    <row r="9558" spans="77:77">
      <c r="BY9558" s="2"/>
    </row>
    <row r="9559" spans="77:77">
      <c r="BY9559" s="2"/>
    </row>
    <row r="9560" spans="77:77">
      <c r="BY9560" s="2"/>
    </row>
    <row r="9561" spans="77:77">
      <c r="BY9561" s="2"/>
    </row>
    <row r="9562" spans="77:77">
      <c r="BY9562" s="2"/>
    </row>
    <row r="9563" spans="77:77">
      <c r="BY9563" s="2"/>
    </row>
    <row r="9564" spans="77:77">
      <c r="BY9564" s="2"/>
    </row>
    <row r="9565" spans="77:77">
      <c r="BY9565" s="2"/>
    </row>
    <row r="9566" spans="77:77">
      <c r="BY9566" s="2"/>
    </row>
    <row r="9567" spans="77:77">
      <c r="BY9567" s="2"/>
    </row>
    <row r="9568" spans="77:77">
      <c r="BY9568" s="2"/>
    </row>
    <row r="9569" spans="77:77">
      <c r="BY9569" s="2"/>
    </row>
    <row r="9570" spans="77:77">
      <c r="BY9570" s="2"/>
    </row>
    <row r="9571" spans="77:77">
      <c r="BY9571" s="2"/>
    </row>
    <row r="9572" spans="77:77">
      <c r="BY9572" s="2"/>
    </row>
    <row r="9573" spans="77:77">
      <c r="BY9573" s="2"/>
    </row>
    <row r="9574" spans="77:77">
      <c r="BY9574" s="2"/>
    </row>
    <row r="9575" spans="77:77">
      <c r="BY9575" s="2"/>
    </row>
    <row r="9576" spans="77:77">
      <c r="BY9576" s="2"/>
    </row>
    <row r="9577" spans="77:77">
      <c r="BY9577" s="2"/>
    </row>
    <row r="9578" spans="77:77">
      <c r="BY9578" s="2"/>
    </row>
    <row r="9579" spans="77:77">
      <c r="BY9579" s="2"/>
    </row>
    <row r="9580" spans="77:77">
      <c r="BY9580" s="2"/>
    </row>
    <row r="9581" spans="77:77">
      <c r="BY9581" s="2"/>
    </row>
    <row r="9582" spans="77:77">
      <c r="BY9582" s="2"/>
    </row>
    <row r="9583" spans="77:77">
      <c r="BY9583" s="2"/>
    </row>
    <row r="9584" spans="77:77">
      <c r="BY9584" s="2"/>
    </row>
    <row r="9585" spans="77:77">
      <c r="BY9585" s="2"/>
    </row>
    <row r="9586" spans="77:77">
      <c r="BY9586" s="2"/>
    </row>
    <row r="9587" spans="77:77">
      <c r="BY9587" s="2"/>
    </row>
    <row r="9588" spans="77:77">
      <c r="BY9588" s="2"/>
    </row>
    <row r="9589" spans="77:77">
      <c r="BY9589" s="2"/>
    </row>
    <row r="9590" spans="77:77">
      <c r="BY9590" s="2"/>
    </row>
    <row r="9591" spans="77:77">
      <c r="BY9591" s="2"/>
    </row>
    <row r="9592" spans="77:77">
      <c r="BY9592" s="2"/>
    </row>
    <row r="9593" spans="77:77">
      <c r="BY9593" s="2"/>
    </row>
    <row r="9594" spans="77:77">
      <c r="BY9594" s="2"/>
    </row>
    <row r="9595" spans="77:77">
      <c r="BY9595" s="2"/>
    </row>
    <row r="9596" spans="77:77">
      <c r="BY9596" s="2"/>
    </row>
    <row r="9597" spans="77:77">
      <c r="BY9597" s="2"/>
    </row>
    <row r="9598" spans="77:77">
      <c r="BY9598" s="2"/>
    </row>
    <row r="9599" spans="77:77">
      <c r="BY9599" s="2"/>
    </row>
    <row r="9600" spans="77:77">
      <c r="BY9600" s="2"/>
    </row>
    <row r="9601" spans="77:77">
      <c r="BY9601" s="2"/>
    </row>
    <row r="9602" spans="77:77">
      <c r="BY9602" s="2"/>
    </row>
    <row r="9603" spans="77:77">
      <c r="BY9603" s="2"/>
    </row>
    <row r="9604" spans="77:77">
      <c r="BY9604" s="2"/>
    </row>
    <row r="9605" spans="77:77">
      <c r="BY9605" s="2"/>
    </row>
    <row r="9606" spans="77:77">
      <c r="BY9606" s="2"/>
    </row>
    <row r="9607" spans="77:77">
      <c r="BY9607" s="2"/>
    </row>
    <row r="9608" spans="77:77">
      <c r="BY9608" s="2"/>
    </row>
    <row r="9609" spans="77:77">
      <c r="BY9609" s="2"/>
    </row>
    <row r="9610" spans="77:77">
      <c r="BY9610" s="2"/>
    </row>
    <row r="9611" spans="77:77">
      <c r="BY9611" s="2"/>
    </row>
    <row r="9612" spans="77:77">
      <c r="BY9612" s="2"/>
    </row>
    <row r="9613" spans="77:77">
      <c r="BY9613" s="2"/>
    </row>
    <row r="9614" spans="77:77">
      <c r="BY9614" s="2"/>
    </row>
    <row r="9615" spans="77:77">
      <c r="BY9615" s="2"/>
    </row>
    <row r="9616" spans="77:77">
      <c r="BY9616" s="2"/>
    </row>
    <row r="9617" spans="77:77">
      <c r="BY9617" s="2"/>
    </row>
    <row r="9618" spans="77:77">
      <c r="BY9618" s="2"/>
    </row>
    <row r="9619" spans="77:77">
      <c r="BY9619" s="2"/>
    </row>
    <row r="9620" spans="77:77">
      <c r="BY9620" s="2"/>
    </row>
    <row r="9621" spans="77:77">
      <c r="BY9621" s="2"/>
    </row>
    <row r="9622" spans="77:77">
      <c r="BY9622" s="2"/>
    </row>
    <row r="9623" spans="77:77">
      <c r="BY9623" s="2"/>
    </row>
    <row r="9624" spans="77:77">
      <c r="BY9624" s="2"/>
    </row>
    <row r="9625" spans="77:77">
      <c r="BY9625" s="2"/>
    </row>
    <row r="9626" spans="77:77">
      <c r="BY9626" s="2"/>
    </row>
    <row r="9627" spans="77:77">
      <c r="BY9627" s="2"/>
    </row>
    <row r="9628" spans="77:77">
      <c r="BY9628" s="2"/>
    </row>
    <row r="9629" spans="77:77">
      <c r="BY9629" s="2"/>
    </row>
    <row r="9630" spans="77:77">
      <c r="BY9630" s="2"/>
    </row>
    <row r="9631" spans="77:77">
      <c r="BY9631" s="2"/>
    </row>
    <row r="9632" spans="77:77">
      <c r="BY9632" s="2"/>
    </row>
    <row r="9633" spans="77:77">
      <c r="BY9633" s="2"/>
    </row>
    <row r="9634" spans="77:77">
      <c r="BY9634" s="2"/>
    </row>
    <row r="9635" spans="77:77">
      <c r="BY9635" s="2"/>
    </row>
    <row r="9636" spans="77:77">
      <c r="BY9636" s="2"/>
    </row>
    <row r="9637" spans="77:77">
      <c r="BY9637" s="2"/>
    </row>
    <row r="9638" spans="77:77">
      <c r="BY9638" s="2"/>
    </row>
    <row r="9639" spans="77:77">
      <c r="BY9639" s="2"/>
    </row>
    <row r="9640" spans="77:77">
      <c r="BY9640" s="2"/>
    </row>
    <row r="9641" spans="77:77">
      <c r="BY9641" s="2"/>
    </row>
    <row r="9642" spans="77:77">
      <c r="BY9642" s="2"/>
    </row>
    <row r="9643" spans="77:77">
      <c r="BY9643" s="2"/>
    </row>
    <row r="9644" spans="77:77">
      <c r="BY9644" s="2"/>
    </row>
    <row r="9645" spans="77:77">
      <c r="BY9645" s="2"/>
    </row>
    <row r="9646" spans="77:77">
      <c r="BY9646" s="2"/>
    </row>
    <row r="9647" spans="77:77">
      <c r="BY9647" s="2"/>
    </row>
    <row r="9648" spans="77:77">
      <c r="BY9648" s="2"/>
    </row>
    <row r="9649" spans="77:77">
      <c r="BY9649" s="2"/>
    </row>
    <row r="9650" spans="77:77">
      <c r="BY9650" s="2"/>
    </row>
    <row r="9651" spans="77:77">
      <c r="BY9651" s="2"/>
    </row>
    <row r="9652" spans="77:77">
      <c r="BY9652" s="2"/>
    </row>
    <row r="9653" spans="77:77">
      <c r="BY9653" s="2"/>
    </row>
    <row r="9654" spans="77:77">
      <c r="BY9654" s="2"/>
    </row>
    <row r="9655" spans="77:77">
      <c r="BY9655" s="2"/>
    </row>
    <row r="9656" spans="77:77">
      <c r="BY9656" s="2"/>
    </row>
    <row r="9657" spans="77:77">
      <c r="BY9657" s="2"/>
    </row>
    <row r="9658" spans="77:77">
      <c r="BY9658" s="2"/>
    </row>
    <row r="9659" spans="77:77">
      <c r="BY9659" s="2"/>
    </row>
    <row r="9660" spans="77:77">
      <c r="BY9660" s="2"/>
    </row>
    <row r="9661" spans="77:77">
      <c r="BY9661" s="2"/>
    </row>
    <row r="9662" spans="77:77">
      <c r="BY9662" s="2"/>
    </row>
    <row r="9663" spans="77:77">
      <c r="BY9663" s="2"/>
    </row>
    <row r="9664" spans="77:77">
      <c r="BY9664" s="2"/>
    </row>
    <row r="9665" spans="77:77">
      <c r="BY9665" s="2"/>
    </row>
    <row r="9666" spans="77:77">
      <c r="BY9666" s="2"/>
    </row>
    <row r="9667" spans="77:77">
      <c r="BY9667" s="2"/>
    </row>
    <row r="9668" spans="77:77">
      <c r="BY9668" s="2"/>
    </row>
    <row r="9669" spans="77:77">
      <c r="BY9669" s="2"/>
    </row>
    <row r="9670" spans="77:77">
      <c r="BY9670" s="2"/>
    </row>
    <row r="9671" spans="77:77">
      <c r="BY9671" s="2"/>
    </row>
    <row r="9672" spans="77:77">
      <c r="BY9672" s="2"/>
    </row>
    <row r="9673" spans="77:77">
      <c r="BY9673" s="2"/>
    </row>
    <row r="9674" spans="77:77">
      <c r="BY9674" s="2"/>
    </row>
    <row r="9675" spans="77:77">
      <c r="BY9675" s="2"/>
    </row>
    <row r="9676" spans="77:77">
      <c r="BY9676" s="2"/>
    </row>
    <row r="9677" spans="77:77">
      <c r="BY9677" s="2"/>
    </row>
    <row r="9678" spans="77:77">
      <c r="BY9678" s="2"/>
    </row>
    <row r="9679" spans="77:77">
      <c r="BY9679" s="2"/>
    </row>
    <row r="9680" spans="77:77">
      <c r="BY9680" s="2"/>
    </row>
    <row r="9681" spans="77:77">
      <c r="BY9681" s="2"/>
    </row>
    <row r="9682" spans="77:77">
      <c r="BY9682" s="2"/>
    </row>
    <row r="9683" spans="77:77">
      <c r="BY9683" s="2"/>
    </row>
    <row r="9684" spans="77:77">
      <c r="BY9684" s="2"/>
    </row>
    <row r="9685" spans="77:77">
      <c r="BY9685" s="2"/>
    </row>
    <row r="9686" spans="77:77">
      <c r="BY9686" s="2"/>
    </row>
    <row r="9687" spans="77:77">
      <c r="BY9687" s="2"/>
    </row>
    <row r="9688" spans="77:77">
      <c r="BY9688" s="2"/>
    </row>
    <row r="9689" spans="77:77">
      <c r="BY9689" s="2"/>
    </row>
    <row r="9690" spans="77:77">
      <c r="BY9690" s="2"/>
    </row>
    <row r="9691" spans="77:77">
      <c r="BY9691" s="2"/>
    </row>
    <row r="9692" spans="77:77">
      <c r="BY9692" s="2"/>
    </row>
    <row r="9693" spans="77:77">
      <c r="BY9693" s="2"/>
    </row>
    <row r="9694" spans="77:77">
      <c r="BY9694" s="2"/>
    </row>
    <row r="9695" spans="77:77">
      <c r="BY9695" s="2"/>
    </row>
    <row r="9696" spans="77:77">
      <c r="BY9696" s="2"/>
    </row>
    <row r="9697" spans="77:77">
      <c r="BY9697" s="2"/>
    </row>
    <row r="9698" spans="77:77">
      <c r="BY9698" s="2"/>
    </row>
    <row r="9699" spans="77:77">
      <c r="BY9699" s="2"/>
    </row>
    <row r="9700" spans="77:77">
      <c r="BY9700" s="2"/>
    </row>
    <row r="9701" spans="77:77">
      <c r="BY9701" s="2"/>
    </row>
    <row r="9702" spans="77:77">
      <c r="BY9702" s="2"/>
    </row>
    <row r="9703" spans="77:77">
      <c r="BY9703" s="2"/>
    </row>
    <row r="9704" spans="77:77">
      <c r="BY9704" s="2"/>
    </row>
    <row r="9705" spans="77:77">
      <c r="BY9705" s="2"/>
    </row>
    <row r="9706" spans="77:77">
      <c r="BY9706" s="2"/>
    </row>
    <row r="9707" spans="77:77">
      <c r="BY9707" s="2"/>
    </row>
    <row r="9708" spans="77:77">
      <c r="BY9708" s="2"/>
    </row>
    <row r="9709" spans="77:77">
      <c r="BY9709" s="2"/>
    </row>
    <row r="9710" spans="77:77">
      <c r="BY9710" s="2"/>
    </row>
    <row r="9711" spans="77:77">
      <c r="BY9711" s="2"/>
    </row>
    <row r="9712" spans="77:77">
      <c r="BY9712" s="2"/>
    </row>
    <row r="9713" spans="77:77">
      <c r="BY9713" s="2"/>
    </row>
    <row r="9714" spans="77:77">
      <c r="BY9714" s="2"/>
    </row>
    <row r="9715" spans="77:77">
      <c r="BY9715" s="2"/>
    </row>
    <row r="9716" spans="77:77">
      <c r="BY9716" s="2"/>
    </row>
    <row r="9717" spans="77:77">
      <c r="BY9717" s="2"/>
    </row>
    <row r="9718" spans="77:77">
      <c r="BY9718" s="2"/>
    </row>
    <row r="9719" spans="77:77">
      <c r="BY9719" s="2"/>
    </row>
    <row r="9720" spans="77:77">
      <c r="BY9720" s="2"/>
    </row>
    <row r="9721" spans="77:77">
      <c r="BY9721" s="2"/>
    </row>
    <row r="9722" spans="77:77">
      <c r="BY9722" s="2"/>
    </row>
    <row r="9723" spans="77:77">
      <c r="BY9723" s="2"/>
    </row>
    <row r="9724" spans="77:77">
      <c r="BY9724" s="2"/>
    </row>
    <row r="9725" spans="77:77">
      <c r="BY9725" s="2"/>
    </row>
    <row r="9726" spans="77:77">
      <c r="BY9726" s="2"/>
    </row>
    <row r="9727" spans="77:77">
      <c r="BY9727" s="2"/>
    </row>
    <row r="9728" spans="77:77">
      <c r="BY9728" s="2"/>
    </row>
    <row r="9729" spans="77:77">
      <c r="BY9729" s="2"/>
    </row>
    <row r="9730" spans="77:77">
      <c r="BY9730" s="2"/>
    </row>
    <row r="9731" spans="77:77">
      <c r="BY9731" s="2"/>
    </row>
    <row r="9732" spans="77:77">
      <c r="BY9732" s="2"/>
    </row>
    <row r="9733" spans="77:77">
      <c r="BY9733" s="2"/>
    </row>
    <row r="9734" spans="77:77">
      <c r="BY9734" s="2"/>
    </row>
    <row r="9735" spans="77:77">
      <c r="BY9735" s="2"/>
    </row>
    <row r="9736" spans="77:77">
      <c r="BY9736" s="2"/>
    </row>
    <row r="9737" spans="77:77">
      <c r="BY9737" s="2"/>
    </row>
    <row r="9738" spans="77:77">
      <c r="BY9738" s="2"/>
    </row>
    <row r="9739" spans="77:77">
      <c r="BY9739" s="2"/>
    </row>
    <row r="9740" spans="77:77">
      <c r="BY9740" s="2"/>
    </row>
    <row r="9741" spans="77:77">
      <c r="BY9741" s="2"/>
    </row>
    <row r="9742" spans="77:77">
      <c r="BY9742" s="2"/>
    </row>
    <row r="9743" spans="77:77">
      <c r="BY9743" s="2"/>
    </row>
    <row r="9744" spans="77:77">
      <c r="BY9744" s="2"/>
    </row>
    <row r="9745" spans="77:77">
      <c r="BY9745" s="2"/>
    </row>
    <row r="9746" spans="77:77">
      <c r="BY9746" s="2"/>
    </row>
    <row r="9747" spans="77:77">
      <c r="BY9747" s="2"/>
    </row>
    <row r="9748" spans="77:77">
      <c r="BY9748" s="2"/>
    </row>
    <row r="9749" spans="77:77">
      <c r="BY9749" s="2"/>
    </row>
    <row r="9750" spans="77:77">
      <c r="BY9750" s="2"/>
    </row>
    <row r="9751" spans="77:77">
      <c r="BY9751" s="2"/>
    </row>
    <row r="9752" spans="77:77">
      <c r="BY9752" s="2"/>
    </row>
    <row r="9753" spans="77:77">
      <c r="BY9753" s="2"/>
    </row>
    <row r="9754" spans="77:77">
      <c r="BY9754" s="2"/>
    </row>
    <row r="9755" spans="77:77">
      <c r="BY9755" s="2"/>
    </row>
    <row r="9756" spans="77:77">
      <c r="BY9756" s="2"/>
    </row>
    <row r="9757" spans="77:77">
      <c r="BY9757" s="2"/>
    </row>
    <row r="9758" spans="77:77">
      <c r="BY9758" s="2"/>
    </row>
    <row r="9759" spans="77:77">
      <c r="BY9759" s="2"/>
    </row>
    <row r="9760" spans="77:77">
      <c r="BY9760" s="2"/>
    </row>
    <row r="9761" spans="77:77">
      <c r="BY9761" s="2"/>
    </row>
    <row r="9762" spans="77:77">
      <c r="BY9762" s="2"/>
    </row>
    <row r="9763" spans="77:77">
      <c r="BY9763" s="2"/>
    </row>
    <row r="9764" spans="77:77">
      <c r="BY9764" s="2"/>
    </row>
    <row r="9765" spans="77:77">
      <c r="BY9765" s="2"/>
    </row>
    <row r="9766" spans="77:77">
      <c r="BY9766" s="2"/>
    </row>
    <row r="9767" spans="77:77">
      <c r="BY9767" s="2"/>
    </row>
    <row r="9768" spans="77:77">
      <c r="BY9768" s="2"/>
    </row>
    <row r="9769" spans="77:77">
      <c r="BY9769" s="2"/>
    </row>
    <row r="9770" spans="77:77">
      <c r="BY9770" s="2"/>
    </row>
    <row r="9771" spans="77:77">
      <c r="BY9771" s="2"/>
    </row>
    <row r="9772" spans="77:77">
      <c r="BY9772" s="2"/>
    </row>
    <row r="9773" spans="77:77">
      <c r="BY9773" s="2"/>
    </row>
    <row r="9774" spans="77:77">
      <c r="BY9774" s="2"/>
    </row>
    <row r="9775" spans="77:77">
      <c r="BY9775" s="2"/>
    </row>
    <row r="9776" spans="77:77">
      <c r="BY9776" s="2"/>
    </row>
    <row r="9777" spans="77:77">
      <c r="BY9777" s="2"/>
    </row>
    <row r="9778" spans="77:77">
      <c r="BY9778" s="2"/>
    </row>
    <row r="9779" spans="77:77">
      <c r="BY9779" s="2"/>
    </row>
    <row r="9780" spans="77:77">
      <c r="BY9780" s="2"/>
    </row>
    <row r="9781" spans="77:77">
      <c r="BY9781" s="2"/>
    </row>
    <row r="9782" spans="77:77">
      <c r="BY9782" s="2"/>
    </row>
    <row r="9783" spans="77:77">
      <c r="BY9783" s="2"/>
    </row>
    <row r="9784" spans="77:77">
      <c r="BY9784" s="2"/>
    </row>
    <row r="9785" spans="77:77">
      <c r="BY9785" s="2"/>
    </row>
    <row r="9786" spans="77:77">
      <c r="BY9786" s="2"/>
    </row>
    <row r="9787" spans="77:77">
      <c r="BY9787" s="2"/>
    </row>
    <row r="9788" spans="77:77">
      <c r="BY9788" s="2"/>
    </row>
    <row r="9789" spans="77:77">
      <c r="BY9789" s="2"/>
    </row>
    <row r="9790" spans="77:77">
      <c r="BY9790" s="2"/>
    </row>
    <row r="9791" spans="77:77">
      <c r="BY9791" s="2"/>
    </row>
    <row r="9792" spans="77:77">
      <c r="BY9792" s="2"/>
    </row>
    <row r="9793" spans="77:77">
      <c r="BY9793" s="2"/>
    </row>
    <row r="9794" spans="77:77">
      <c r="BY9794" s="2"/>
    </row>
    <row r="9795" spans="77:77">
      <c r="BY9795" s="2"/>
    </row>
    <row r="9796" spans="77:77">
      <c r="BY9796" s="2"/>
    </row>
    <row r="9797" spans="77:77">
      <c r="BY9797" s="2"/>
    </row>
    <row r="9798" spans="77:77">
      <c r="BY9798" s="2"/>
    </row>
    <row r="9799" spans="77:77">
      <c r="BY9799" s="2"/>
    </row>
    <row r="9800" spans="77:77">
      <c r="BY9800" s="2"/>
    </row>
    <row r="9801" spans="77:77">
      <c r="BY9801" s="2"/>
    </row>
    <row r="9802" spans="77:77">
      <c r="BY9802" s="2"/>
    </row>
    <row r="9803" spans="77:77">
      <c r="BY9803" s="2"/>
    </row>
    <row r="9804" spans="77:77">
      <c r="BY9804" s="2"/>
    </row>
    <row r="9805" spans="77:77">
      <c r="BY9805" s="2"/>
    </row>
    <row r="9806" spans="77:77">
      <c r="BY9806" s="2"/>
    </row>
    <row r="9807" spans="77:77">
      <c r="BY9807" s="2"/>
    </row>
    <row r="9808" spans="77:77">
      <c r="BY9808" s="2"/>
    </row>
    <row r="9809" spans="77:77">
      <c r="BY9809" s="2"/>
    </row>
    <row r="9810" spans="77:77">
      <c r="BY9810" s="2"/>
    </row>
    <row r="9811" spans="77:77">
      <c r="BY9811" s="2"/>
    </row>
    <row r="9812" spans="77:77">
      <c r="BY9812" s="2"/>
    </row>
    <row r="9813" spans="77:77">
      <c r="BY9813" s="2"/>
    </row>
    <row r="9814" spans="77:77">
      <c r="BY9814" s="2"/>
    </row>
    <row r="9815" spans="77:77">
      <c r="BY9815" s="2"/>
    </row>
    <row r="9816" spans="77:77">
      <c r="BY9816" s="2"/>
    </row>
    <row r="9817" spans="77:77">
      <c r="BY9817" s="2"/>
    </row>
    <row r="9818" spans="77:77">
      <c r="BY9818" s="2"/>
    </row>
    <row r="9819" spans="77:77">
      <c r="BY9819" s="2"/>
    </row>
    <row r="9820" spans="77:77">
      <c r="BY9820" s="2"/>
    </row>
    <row r="9821" spans="77:77">
      <c r="BY9821" s="2"/>
    </row>
    <row r="9822" spans="77:77">
      <c r="BY9822" s="2"/>
    </row>
    <row r="9823" spans="77:77">
      <c r="BY9823" s="2"/>
    </row>
    <row r="9824" spans="77:77">
      <c r="BY9824" s="2"/>
    </row>
    <row r="9825" spans="77:77">
      <c r="BY9825" s="2"/>
    </row>
    <row r="9826" spans="77:77">
      <c r="BY9826" s="2"/>
    </row>
    <row r="9827" spans="77:77">
      <c r="BY9827" s="2"/>
    </row>
    <row r="9828" spans="77:77">
      <c r="BY9828" s="2"/>
    </row>
    <row r="9829" spans="77:77">
      <c r="BY9829" s="2"/>
    </row>
    <row r="9830" spans="77:77">
      <c r="BY9830" s="2"/>
    </row>
    <row r="9831" spans="77:77">
      <c r="BY9831" s="2"/>
    </row>
    <row r="9832" spans="77:77">
      <c r="BY9832" s="2"/>
    </row>
    <row r="9833" spans="77:77">
      <c r="BY9833" s="2"/>
    </row>
    <row r="9834" spans="77:77">
      <c r="BY9834" s="2"/>
    </row>
    <row r="9835" spans="77:77">
      <c r="BY9835" s="2"/>
    </row>
    <row r="9836" spans="77:77">
      <c r="BY9836" s="2"/>
    </row>
    <row r="9837" spans="77:77">
      <c r="BY9837" s="2"/>
    </row>
    <row r="9838" spans="77:77">
      <c r="BY9838" s="2"/>
    </row>
    <row r="9839" spans="77:77">
      <c r="BY9839" s="2"/>
    </row>
    <row r="9840" spans="77:77">
      <c r="BY9840" s="2"/>
    </row>
    <row r="9841" spans="77:77">
      <c r="BY9841" s="2"/>
    </row>
    <row r="9842" spans="77:77">
      <c r="BY9842" s="2"/>
    </row>
    <row r="9843" spans="77:77">
      <c r="BY9843" s="2"/>
    </row>
    <row r="9844" spans="77:77">
      <c r="BY9844" s="2"/>
    </row>
    <row r="9845" spans="77:77">
      <c r="BY9845" s="2"/>
    </row>
    <row r="9846" spans="77:77">
      <c r="BY9846" s="2"/>
    </row>
    <row r="9847" spans="77:77">
      <c r="BY9847" s="2"/>
    </row>
    <row r="9848" spans="77:77">
      <c r="BY9848" s="2"/>
    </row>
    <row r="9849" spans="77:77">
      <c r="BY9849" s="2"/>
    </row>
    <row r="9850" spans="77:77">
      <c r="BY9850" s="2"/>
    </row>
    <row r="9851" spans="77:77">
      <c r="BY9851" s="2"/>
    </row>
    <row r="9852" spans="77:77">
      <c r="BY9852" s="2"/>
    </row>
    <row r="9853" spans="77:77">
      <c r="BY9853" s="2"/>
    </row>
    <row r="9854" spans="77:77">
      <c r="BY9854" s="2"/>
    </row>
    <row r="9855" spans="77:77">
      <c r="BY9855" s="2"/>
    </row>
    <row r="9856" spans="77:77">
      <c r="BY9856" s="2"/>
    </row>
    <row r="9857" spans="77:77">
      <c r="BY9857" s="2"/>
    </row>
    <row r="9858" spans="77:77">
      <c r="BY9858" s="2"/>
    </row>
    <row r="9859" spans="77:77">
      <c r="BY9859" s="2"/>
    </row>
    <row r="9860" spans="77:77">
      <c r="BY9860" s="2"/>
    </row>
    <row r="9861" spans="77:77">
      <c r="BY9861" s="2"/>
    </row>
    <row r="9862" spans="77:77">
      <c r="BY9862" s="2"/>
    </row>
    <row r="9863" spans="77:77">
      <c r="BY9863" s="2"/>
    </row>
    <row r="9864" spans="77:77">
      <c r="BY9864" s="2"/>
    </row>
    <row r="9865" spans="77:77">
      <c r="BY9865" s="2"/>
    </row>
    <row r="9866" spans="77:77">
      <c r="BY9866" s="2"/>
    </row>
    <row r="9867" spans="77:77">
      <c r="BY9867" s="2"/>
    </row>
    <row r="9868" spans="77:77">
      <c r="BY9868" s="2"/>
    </row>
    <row r="9869" spans="77:77">
      <c r="BY9869" s="2"/>
    </row>
    <row r="9870" spans="77:77">
      <c r="BY9870" s="2"/>
    </row>
    <row r="9871" spans="77:77">
      <c r="BY9871" s="2"/>
    </row>
    <row r="9872" spans="77:77">
      <c r="BY9872" s="2"/>
    </row>
    <row r="9873" spans="77:77">
      <c r="BY9873" s="2"/>
    </row>
    <row r="9874" spans="77:77">
      <c r="BY9874" s="2"/>
    </row>
    <row r="9875" spans="77:77">
      <c r="BY9875" s="2"/>
    </row>
    <row r="9876" spans="77:77">
      <c r="BY9876" s="2"/>
    </row>
    <row r="9877" spans="77:77">
      <c r="BY9877" s="2"/>
    </row>
    <row r="9878" spans="77:77">
      <c r="BY9878" s="2"/>
    </row>
    <row r="9879" spans="77:77">
      <c r="BY9879" s="2"/>
    </row>
    <row r="9880" spans="77:77">
      <c r="BY9880" s="2"/>
    </row>
    <row r="9881" spans="77:77">
      <c r="BY9881" s="2"/>
    </row>
    <row r="9882" spans="77:77">
      <c r="BY9882" s="2"/>
    </row>
    <row r="9883" spans="77:77">
      <c r="BY9883" s="2"/>
    </row>
    <row r="9884" spans="77:77">
      <c r="BY9884" s="2"/>
    </row>
    <row r="9885" spans="77:77">
      <c r="BY9885" s="2"/>
    </row>
    <row r="9886" spans="77:77">
      <c r="BY9886" s="2"/>
    </row>
    <row r="9887" spans="77:77">
      <c r="BY9887" s="2"/>
    </row>
    <row r="9888" spans="77:77">
      <c r="BY9888" s="2"/>
    </row>
    <row r="9889" spans="77:77">
      <c r="BY9889" s="2"/>
    </row>
    <row r="9890" spans="77:77">
      <c r="BY9890" s="2"/>
    </row>
    <row r="9891" spans="77:77">
      <c r="BY9891" s="2"/>
    </row>
    <row r="9892" spans="77:77">
      <c r="BY9892" s="2"/>
    </row>
    <row r="9893" spans="77:77">
      <c r="BY9893" s="2"/>
    </row>
    <row r="9894" spans="77:77">
      <c r="BY9894" s="2"/>
    </row>
    <row r="9895" spans="77:77">
      <c r="BY9895" s="2"/>
    </row>
    <row r="9896" spans="77:77">
      <c r="BY9896" s="2"/>
    </row>
    <row r="9897" spans="77:77">
      <c r="BY9897" s="2"/>
    </row>
    <row r="9898" spans="77:77">
      <c r="BY9898" s="2"/>
    </row>
    <row r="9899" spans="77:77">
      <c r="BY9899" s="2"/>
    </row>
    <row r="9900" spans="77:77">
      <c r="BY9900" s="2"/>
    </row>
    <row r="9901" spans="77:77">
      <c r="BY9901" s="2"/>
    </row>
    <row r="9902" spans="77:77">
      <c r="BY9902" s="2"/>
    </row>
    <row r="9903" spans="77:77">
      <c r="BY9903" s="2"/>
    </row>
    <row r="9904" spans="77:77">
      <c r="BY9904" s="2"/>
    </row>
    <row r="9905" spans="77:77">
      <c r="BY9905" s="2"/>
    </row>
    <row r="9906" spans="77:77">
      <c r="BY9906" s="2"/>
    </row>
    <row r="9907" spans="77:77">
      <c r="BY9907" s="2"/>
    </row>
    <row r="9908" spans="77:77">
      <c r="BY9908" s="2"/>
    </row>
    <row r="9909" spans="77:77">
      <c r="BY9909" s="2"/>
    </row>
    <row r="9910" spans="77:77">
      <c r="BY9910" s="2"/>
    </row>
    <row r="9911" spans="77:77">
      <c r="BY9911" s="2"/>
    </row>
    <row r="9912" spans="77:77">
      <c r="BY9912" s="2"/>
    </row>
    <row r="9913" spans="77:77">
      <c r="BY9913" s="2"/>
    </row>
    <row r="9914" spans="77:77">
      <c r="BY9914" s="2"/>
    </row>
    <row r="9915" spans="77:77">
      <c r="BY9915" s="2"/>
    </row>
    <row r="9916" spans="77:77">
      <c r="BY9916" s="2"/>
    </row>
    <row r="9917" spans="77:77">
      <c r="BY9917" s="2"/>
    </row>
    <row r="9918" spans="77:77">
      <c r="BY9918" s="2"/>
    </row>
    <row r="9919" spans="77:77">
      <c r="BY9919" s="2"/>
    </row>
    <row r="9920" spans="77:77">
      <c r="BY9920" s="2"/>
    </row>
    <row r="9921" spans="77:77">
      <c r="BY9921" s="2"/>
    </row>
    <row r="9922" spans="77:77">
      <c r="BY9922" s="2"/>
    </row>
    <row r="9923" spans="77:77">
      <c r="BY9923" s="2"/>
    </row>
    <row r="9924" spans="77:77">
      <c r="BY9924" s="2"/>
    </row>
    <row r="9925" spans="77:77">
      <c r="BY9925" s="2"/>
    </row>
    <row r="9926" spans="77:77">
      <c r="BY9926" s="2"/>
    </row>
    <row r="9927" spans="77:77">
      <c r="BY9927" s="2"/>
    </row>
    <row r="9928" spans="77:77">
      <c r="BY9928" s="2"/>
    </row>
    <row r="9929" spans="77:77">
      <c r="BY9929" s="2"/>
    </row>
    <row r="9930" spans="77:77">
      <c r="BY9930" s="2"/>
    </row>
    <row r="9931" spans="77:77">
      <c r="BY9931" s="2"/>
    </row>
    <row r="9932" spans="77:77">
      <c r="BY9932" s="2"/>
    </row>
    <row r="9933" spans="77:77">
      <c r="BY9933" s="2"/>
    </row>
    <row r="9934" spans="77:77">
      <c r="BY9934" s="2"/>
    </row>
    <row r="9935" spans="77:77">
      <c r="BY9935" s="2"/>
    </row>
    <row r="9936" spans="77:77">
      <c r="BY9936" s="2"/>
    </row>
    <row r="9937" spans="77:77">
      <c r="BY9937" s="2"/>
    </row>
    <row r="9938" spans="77:77">
      <c r="BY9938" s="2"/>
    </row>
    <row r="9939" spans="77:77">
      <c r="BY9939" s="2"/>
    </row>
    <row r="9940" spans="77:77">
      <c r="BY9940" s="2"/>
    </row>
    <row r="9941" spans="77:77">
      <c r="BY9941" s="2"/>
    </row>
    <row r="9942" spans="77:77">
      <c r="BY9942" s="2"/>
    </row>
    <row r="9943" spans="77:77">
      <c r="BY9943" s="2"/>
    </row>
    <row r="9944" spans="77:77">
      <c r="BY9944" s="2"/>
    </row>
    <row r="9945" spans="77:77">
      <c r="BY9945" s="2"/>
    </row>
    <row r="9946" spans="77:77">
      <c r="BY9946" s="2"/>
    </row>
    <row r="9947" spans="77:77">
      <c r="BY9947" s="2"/>
    </row>
    <row r="9948" spans="77:77">
      <c r="BY9948" s="2"/>
    </row>
    <row r="9949" spans="77:77">
      <c r="BY9949" s="2"/>
    </row>
    <row r="9950" spans="77:77">
      <c r="BY9950" s="2"/>
    </row>
    <row r="9951" spans="77:77">
      <c r="BY9951" s="2"/>
    </row>
    <row r="9952" spans="77:77">
      <c r="BY9952" s="2"/>
    </row>
    <row r="9953" spans="77:77">
      <c r="BY9953" s="2"/>
    </row>
    <row r="9954" spans="77:77">
      <c r="BY9954" s="2"/>
    </row>
    <row r="9955" spans="77:77">
      <c r="BY9955" s="2"/>
    </row>
    <row r="9956" spans="77:77">
      <c r="BY9956" s="2"/>
    </row>
    <row r="9957" spans="77:77">
      <c r="BY9957" s="2"/>
    </row>
    <row r="9958" spans="77:77">
      <c r="BY9958" s="2"/>
    </row>
    <row r="9959" spans="77:77">
      <c r="BY9959" s="2"/>
    </row>
    <row r="9960" spans="77:77">
      <c r="BY9960" s="2"/>
    </row>
    <row r="9961" spans="77:77">
      <c r="BY9961" s="2"/>
    </row>
    <row r="9962" spans="77:77">
      <c r="BY9962" s="2"/>
    </row>
    <row r="9963" spans="77:77">
      <c r="BY9963" s="2"/>
    </row>
    <row r="9964" spans="77:77">
      <c r="BY9964" s="2"/>
    </row>
    <row r="9965" spans="77:77">
      <c r="BY9965" s="2"/>
    </row>
    <row r="9966" spans="77:77">
      <c r="BY9966" s="2"/>
    </row>
    <row r="9967" spans="77:77">
      <c r="BY9967" s="2"/>
    </row>
    <row r="9968" spans="77:77">
      <c r="BY9968" s="2"/>
    </row>
    <row r="9969" spans="77:77">
      <c r="BY9969" s="2"/>
    </row>
    <row r="9970" spans="77:77">
      <c r="BY9970" s="2"/>
    </row>
    <row r="9971" spans="77:77">
      <c r="BY9971" s="2"/>
    </row>
    <row r="9972" spans="77:77">
      <c r="BY9972" s="2"/>
    </row>
    <row r="9973" spans="77:77">
      <c r="BY9973" s="2"/>
    </row>
    <row r="9974" spans="77:77">
      <c r="BY9974" s="2"/>
    </row>
    <row r="9975" spans="77:77">
      <c r="BY9975" s="2"/>
    </row>
    <row r="9976" spans="77:77">
      <c r="BY9976" s="2"/>
    </row>
    <row r="9977" spans="77:77">
      <c r="BY9977" s="2"/>
    </row>
    <row r="9978" spans="77:77">
      <c r="BY9978" s="2"/>
    </row>
    <row r="9979" spans="77:77">
      <c r="BY9979" s="2"/>
    </row>
    <row r="9980" spans="77:77">
      <c r="BY9980" s="2"/>
    </row>
    <row r="9981" spans="77:77">
      <c r="BY9981" s="2"/>
    </row>
    <row r="9982" spans="77:77">
      <c r="BY9982" s="2"/>
    </row>
    <row r="9983" spans="77:77">
      <c r="BY9983" s="2"/>
    </row>
    <row r="9984" spans="77:77">
      <c r="BY9984" s="2"/>
    </row>
    <row r="9985" spans="77:77">
      <c r="BY9985" s="2"/>
    </row>
    <row r="9986" spans="77:77">
      <c r="BY9986" s="2"/>
    </row>
    <row r="9987" spans="77:77">
      <c r="BY9987" s="2"/>
    </row>
    <row r="9988" spans="77:77">
      <c r="BY9988" s="2"/>
    </row>
    <row r="9989" spans="77:77">
      <c r="BY9989" s="2"/>
    </row>
    <row r="9990" spans="77:77">
      <c r="BY9990" s="2"/>
    </row>
    <row r="9991" spans="77:77">
      <c r="BY9991" s="2"/>
    </row>
    <row r="9992" spans="77:77">
      <c r="BY9992" s="2"/>
    </row>
    <row r="9993" spans="77:77">
      <c r="BY9993" s="2"/>
    </row>
    <row r="9994" spans="77:77">
      <c r="BY9994" s="2"/>
    </row>
    <row r="9995" spans="77:77">
      <c r="BY9995" s="2"/>
    </row>
    <row r="9996" spans="77:77">
      <c r="BY9996" s="2"/>
    </row>
    <row r="9997" spans="77:77">
      <c r="BY9997" s="2"/>
    </row>
    <row r="9998" spans="77:77">
      <c r="BY9998" s="2"/>
    </row>
    <row r="9999" spans="77:77">
      <c r="BY9999" s="2"/>
    </row>
    <row r="10000" spans="77:77">
      <c r="BY10000" s="2"/>
    </row>
    <row r="10001" spans="77:77">
      <c r="BY10001" s="2"/>
    </row>
    <row r="10002" spans="77:77">
      <c r="BY10002" s="2"/>
    </row>
    <row r="10003" spans="77:77">
      <c r="BY10003" s="2"/>
    </row>
    <row r="10004" spans="77:77">
      <c r="BY10004" s="2"/>
    </row>
    <row r="10005" spans="77:77">
      <c r="BY10005" s="2"/>
    </row>
    <row r="10006" spans="77:77">
      <c r="BY10006" s="2"/>
    </row>
    <row r="10007" spans="77:77">
      <c r="BY10007" s="2"/>
    </row>
    <row r="10008" spans="77:77">
      <c r="BY10008" s="2"/>
    </row>
    <row r="10009" spans="77:77">
      <c r="BY10009" s="2"/>
    </row>
    <row r="10010" spans="77:77">
      <c r="BY10010" s="2"/>
    </row>
    <row r="10011" spans="77:77">
      <c r="BY10011" s="2"/>
    </row>
    <row r="10012" spans="77:77">
      <c r="BY10012" s="2"/>
    </row>
    <row r="10013" spans="77:77">
      <c r="BY10013" s="2"/>
    </row>
    <row r="10014" spans="77:77">
      <c r="BY10014" s="2"/>
    </row>
    <row r="10015" spans="77:77">
      <c r="BY10015" s="2"/>
    </row>
    <row r="10016" spans="77:77">
      <c r="BY10016" s="2"/>
    </row>
    <row r="10017" spans="77:77">
      <c r="BY10017" s="2"/>
    </row>
    <row r="10018" spans="77:77">
      <c r="BY10018" s="2"/>
    </row>
    <row r="10019" spans="77:77">
      <c r="BY10019" s="2"/>
    </row>
    <row r="10020" spans="77:77">
      <c r="BY10020" s="2"/>
    </row>
    <row r="10021" spans="77:77">
      <c r="BY10021" s="2"/>
    </row>
    <row r="10022" spans="77:77">
      <c r="BY10022" s="2"/>
    </row>
    <row r="10023" spans="77:77">
      <c r="BY10023" s="2"/>
    </row>
    <row r="10024" spans="77:77">
      <c r="BY10024" s="2"/>
    </row>
    <row r="10025" spans="77:77">
      <c r="BY10025" s="2"/>
    </row>
    <row r="10026" spans="77:77">
      <c r="BY10026" s="2"/>
    </row>
    <row r="10027" spans="77:77">
      <c r="BY10027" s="2"/>
    </row>
    <row r="10028" spans="77:77">
      <c r="BY10028" s="2"/>
    </row>
    <row r="10029" spans="77:77">
      <c r="BY10029" s="2"/>
    </row>
    <row r="10030" spans="77:77">
      <c r="BY10030" s="2"/>
    </row>
    <row r="10031" spans="77:77">
      <c r="BY10031" s="2"/>
    </row>
    <row r="10032" spans="77:77">
      <c r="BY10032" s="2"/>
    </row>
    <row r="10033" spans="77:77">
      <c r="BY10033" s="2"/>
    </row>
    <row r="10034" spans="77:77">
      <c r="BY10034" s="2"/>
    </row>
    <row r="10035" spans="77:77">
      <c r="BY10035" s="2"/>
    </row>
    <row r="10036" spans="77:77">
      <c r="BY10036" s="2"/>
    </row>
    <row r="10037" spans="77:77">
      <c r="BY10037" s="2"/>
    </row>
    <row r="10038" spans="77:77">
      <c r="BY10038" s="2"/>
    </row>
    <row r="10039" spans="77:77">
      <c r="BY10039" s="2"/>
    </row>
    <row r="10040" spans="77:77">
      <c r="BY10040" s="2"/>
    </row>
    <row r="10041" spans="77:77">
      <c r="BY10041" s="2"/>
    </row>
    <row r="10042" spans="77:77">
      <c r="BY10042" s="2"/>
    </row>
    <row r="10043" spans="77:77">
      <c r="BY10043" s="2"/>
    </row>
    <row r="10044" spans="77:77">
      <c r="BY10044" s="2"/>
    </row>
    <row r="10045" spans="77:77">
      <c r="BY10045" s="2"/>
    </row>
    <row r="10046" spans="77:77">
      <c r="BY10046" s="2"/>
    </row>
    <row r="10047" spans="77:77">
      <c r="BY10047" s="2"/>
    </row>
    <row r="10048" spans="77:77">
      <c r="BY10048" s="2"/>
    </row>
    <row r="10049" spans="77:77">
      <c r="BY10049" s="2"/>
    </row>
    <row r="10050" spans="77:77">
      <c r="BY10050" s="2"/>
    </row>
    <row r="10051" spans="77:77">
      <c r="BY10051" s="2"/>
    </row>
    <row r="10052" spans="77:77">
      <c r="BY10052" s="2"/>
    </row>
    <row r="10053" spans="77:77">
      <c r="BY10053" s="2"/>
    </row>
    <row r="10054" spans="77:77">
      <c r="BY10054" s="2"/>
    </row>
    <row r="10055" spans="77:77">
      <c r="BY10055" s="2"/>
    </row>
    <row r="10056" spans="77:77">
      <c r="BY10056" s="2"/>
    </row>
    <row r="10057" spans="77:77">
      <c r="BY10057" s="2"/>
    </row>
    <row r="10058" spans="77:77">
      <c r="BY10058" s="2"/>
    </row>
    <row r="10059" spans="77:77">
      <c r="BY10059" s="2"/>
    </row>
    <row r="10060" spans="77:77">
      <c r="BY10060" s="2"/>
    </row>
    <row r="10061" spans="77:77">
      <c r="BY10061" s="2"/>
    </row>
    <row r="10062" spans="77:77">
      <c r="BY10062" s="2"/>
    </row>
    <row r="10063" spans="77:77">
      <c r="BY10063" s="2"/>
    </row>
    <row r="10064" spans="77:77">
      <c r="BY10064" s="2"/>
    </row>
    <row r="10065" spans="77:77">
      <c r="BY10065" s="2"/>
    </row>
    <row r="10066" spans="77:77">
      <c r="BY10066" s="2"/>
    </row>
    <row r="10067" spans="77:77">
      <c r="BY10067" s="2"/>
    </row>
    <row r="10068" spans="77:77">
      <c r="BY10068" s="2"/>
    </row>
    <row r="10069" spans="77:77">
      <c r="BY10069" s="2"/>
    </row>
    <row r="10070" spans="77:77">
      <c r="BY10070" s="2"/>
    </row>
    <row r="10071" spans="77:77">
      <c r="BY10071" s="2"/>
    </row>
    <row r="10072" spans="77:77">
      <c r="BY10072" s="2"/>
    </row>
    <row r="10073" spans="77:77">
      <c r="BY10073" s="2"/>
    </row>
    <row r="10074" spans="77:77">
      <c r="BY10074" s="2"/>
    </row>
    <row r="10075" spans="77:77">
      <c r="BY10075" s="2"/>
    </row>
    <row r="10076" spans="77:77">
      <c r="BY10076" s="2"/>
    </row>
    <row r="10077" spans="77:77">
      <c r="BY10077" s="2"/>
    </row>
    <row r="10078" spans="77:77">
      <c r="BY10078" s="2"/>
    </row>
    <row r="10079" spans="77:77">
      <c r="BY10079" s="2"/>
    </row>
    <row r="10080" spans="77:77">
      <c r="BY10080" s="2"/>
    </row>
    <row r="10081" spans="77:77">
      <c r="BY10081" s="2"/>
    </row>
    <row r="10082" spans="77:77">
      <c r="BY10082" s="2"/>
    </row>
    <row r="10083" spans="77:77">
      <c r="BY10083" s="2"/>
    </row>
    <row r="10084" spans="77:77">
      <c r="BY10084" s="2"/>
    </row>
    <row r="10085" spans="77:77">
      <c r="BY10085" s="2"/>
    </row>
    <row r="10086" spans="77:77">
      <c r="BY10086" s="2"/>
    </row>
    <row r="10087" spans="77:77">
      <c r="BY10087" s="2"/>
    </row>
    <row r="10088" spans="77:77">
      <c r="BY10088" s="2"/>
    </row>
    <row r="10089" spans="77:77">
      <c r="BY10089" s="2"/>
    </row>
    <row r="10090" spans="77:77">
      <c r="BY10090" s="2"/>
    </row>
    <row r="10091" spans="77:77">
      <c r="BY10091" s="2"/>
    </row>
    <row r="10092" spans="77:77">
      <c r="BY10092" s="2"/>
    </row>
    <row r="10093" spans="77:77">
      <c r="BY10093" s="2"/>
    </row>
    <row r="10094" spans="77:77">
      <c r="BY10094" s="2"/>
    </row>
    <row r="10095" spans="77:77">
      <c r="BY10095" s="2"/>
    </row>
    <row r="10096" spans="77:77">
      <c r="BY10096" s="2"/>
    </row>
    <row r="10097" spans="77:77">
      <c r="BY10097" s="2"/>
    </row>
    <row r="10098" spans="77:77">
      <c r="BY10098" s="2"/>
    </row>
    <row r="10099" spans="77:77">
      <c r="BY10099" s="2"/>
    </row>
    <row r="10100" spans="77:77">
      <c r="BY10100" s="2"/>
    </row>
    <row r="10101" spans="77:77">
      <c r="BY10101" s="2"/>
    </row>
    <row r="10102" spans="77:77">
      <c r="BY10102" s="2"/>
    </row>
    <row r="10103" spans="77:77">
      <c r="BY10103" s="2"/>
    </row>
    <row r="10104" spans="77:77">
      <c r="BY10104" s="2"/>
    </row>
    <row r="10105" spans="77:77">
      <c r="BY10105" s="2"/>
    </row>
    <row r="10106" spans="77:77">
      <c r="BY10106" s="2"/>
    </row>
    <row r="10107" spans="77:77">
      <c r="BY10107" s="2"/>
    </row>
    <row r="10108" spans="77:77">
      <c r="BY10108" s="2"/>
    </row>
    <row r="10109" spans="77:77">
      <c r="BY10109" s="2"/>
    </row>
    <row r="10110" spans="77:77">
      <c r="BY10110" s="2"/>
    </row>
    <row r="10111" spans="77:77">
      <c r="BY10111" s="2"/>
    </row>
    <row r="10112" spans="77:77">
      <c r="BY10112" s="2"/>
    </row>
    <row r="10113" spans="77:77">
      <c r="BY10113" s="2"/>
    </row>
    <row r="10114" spans="77:77">
      <c r="BY10114" s="2"/>
    </row>
    <row r="10115" spans="77:77">
      <c r="BY10115" s="2"/>
    </row>
    <row r="10116" spans="77:77">
      <c r="BY10116" s="2"/>
    </row>
    <row r="10117" spans="77:77">
      <c r="BY10117" s="2"/>
    </row>
    <row r="10118" spans="77:77">
      <c r="BY10118" s="2"/>
    </row>
    <row r="10119" spans="77:77">
      <c r="BY10119" s="2"/>
    </row>
    <row r="10120" spans="77:77">
      <c r="BY10120" s="2"/>
    </row>
    <row r="10121" spans="77:77">
      <c r="BY10121" s="2"/>
    </row>
    <row r="10122" spans="77:77">
      <c r="BY10122" s="2"/>
    </row>
    <row r="10123" spans="77:77">
      <c r="BY10123" s="2"/>
    </row>
    <row r="10124" spans="77:77">
      <c r="BY10124" s="2"/>
    </row>
    <row r="10125" spans="77:77">
      <c r="BY10125" s="2"/>
    </row>
    <row r="10126" spans="77:77">
      <c r="BY10126" s="2"/>
    </row>
    <row r="10127" spans="77:77">
      <c r="BY10127" s="2"/>
    </row>
    <row r="10128" spans="77:77">
      <c r="BY10128" s="2"/>
    </row>
    <row r="10129" spans="77:77">
      <c r="BY10129" s="2"/>
    </row>
    <row r="10130" spans="77:77">
      <c r="BY10130" s="2"/>
    </row>
    <row r="10131" spans="77:77">
      <c r="BY10131" s="2"/>
    </row>
    <row r="10132" spans="77:77">
      <c r="BY10132" s="2"/>
    </row>
    <row r="10133" spans="77:77">
      <c r="BY10133" s="2"/>
    </row>
    <row r="10134" spans="77:77">
      <c r="BY10134" s="2"/>
    </row>
    <row r="10135" spans="77:77">
      <c r="BY10135" s="2"/>
    </row>
    <row r="10136" spans="77:77">
      <c r="BY10136" s="2"/>
    </row>
    <row r="10137" spans="77:77">
      <c r="BY10137" s="2"/>
    </row>
    <row r="10138" spans="77:77">
      <c r="BY10138" s="2"/>
    </row>
    <row r="10139" spans="77:77">
      <c r="BY10139" s="2"/>
    </row>
    <row r="10140" spans="77:77">
      <c r="BY10140" s="2"/>
    </row>
    <row r="10141" spans="77:77">
      <c r="BY10141" s="2"/>
    </row>
    <row r="10142" spans="77:77">
      <c r="BY10142" s="2"/>
    </row>
    <row r="10143" spans="77:77">
      <c r="BY10143" s="2"/>
    </row>
    <row r="10144" spans="77:77">
      <c r="BY10144" s="2"/>
    </row>
    <row r="10145" spans="77:77">
      <c r="BY10145" s="2"/>
    </row>
    <row r="10146" spans="77:77">
      <c r="BY10146" s="2"/>
    </row>
    <row r="10147" spans="77:77">
      <c r="BY10147" s="2"/>
    </row>
    <row r="10148" spans="77:77">
      <c r="BY10148" s="2"/>
    </row>
    <row r="10149" spans="77:77">
      <c r="BY10149" s="2"/>
    </row>
    <row r="10150" spans="77:77">
      <c r="BY10150" s="2"/>
    </row>
    <row r="10151" spans="77:77">
      <c r="BY10151" s="2"/>
    </row>
    <row r="10152" spans="77:77">
      <c r="BY10152" s="2"/>
    </row>
    <row r="10153" spans="77:77">
      <c r="BY10153" s="2"/>
    </row>
    <row r="10154" spans="77:77">
      <c r="BY10154" s="2"/>
    </row>
    <row r="10155" spans="77:77">
      <c r="BY10155" s="2"/>
    </row>
    <row r="10156" spans="77:77">
      <c r="BY10156" s="2"/>
    </row>
    <row r="10157" spans="77:77">
      <c r="BY10157" s="2"/>
    </row>
    <row r="10158" spans="77:77">
      <c r="BY10158" s="2"/>
    </row>
    <row r="10159" spans="77:77">
      <c r="BY10159" s="2"/>
    </row>
    <row r="10160" spans="77:77">
      <c r="BY10160" s="2"/>
    </row>
    <row r="10161" spans="77:77">
      <c r="BY10161" s="2"/>
    </row>
    <row r="10162" spans="77:77">
      <c r="BY10162" s="2"/>
    </row>
    <row r="10163" spans="77:77">
      <c r="BY10163" s="2"/>
    </row>
    <row r="10164" spans="77:77">
      <c r="BY10164" s="2"/>
    </row>
    <row r="10165" spans="77:77">
      <c r="BY10165" s="2"/>
    </row>
    <row r="10166" spans="77:77">
      <c r="BY10166" s="2"/>
    </row>
    <row r="10167" spans="77:77">
      <c r="BY10167" s="2"/>
    </row>
    <row r="10168" spans="77:77">
      <c r="BY10168" s="2"/>
    </row>
    <row r="10169" spans="77:77">
      <c r="BY10169" s="2"/>
    </row>
    <row r="10170" spans="77:77">
      <c r="BY10170" s="2"/>
    </row>
    <row r="10171" spans="77:77">
      <c r="BY10171" s="2"/>
    </row>
    <row r="10172" spans="77:77">
      <c r="BY10172" s="2"/>
    </row>
    <row r="10173" spans="77:77">
      <c r="BY10173" s="2"/>
    </row>
    <row r="10174" spans="77:77">
      <c r="BY10174" s="2"/>
    </row>
    <row r="10175" spans="77:77">
      <c r="BY10175" s="2"/>
    </row>
    <row r="10176" spans="77:77">
      <c r="BY10176" s="2"/>
    </row>
    <row r="10177" spans="77:77">
      <c r="BY10177" s="2"/>
    </row>
    <row r="10178" spans="77:77">
      <c r="BY10178" s="2"/>
    </row>
    <row r="10179" spans="77:77">
      <c r="BY10179" s="2"/>
    </row>
    <row r="10180" spans="77:77">
      <c r="BY10180" s="2"/>
    </row>
    <row r="10181" spans="77:77">
      <c r="BY10181" s="2"/>
    </row>
    <row r="10182" spans="77:77">
      <c r="BY10182" s="2"/>
    </row>
    <row r="10183" spans="77:77">
      <c r="BY10183" s="2"/>
    </row>
    <row r="10184" spans="77:77">
      <c r="BY10184" s="2"/>
    </row>
    <row r="10185" spans="77:77">
      <c r="BY10185" s="2"/>
    </row>
    <row r="10186" spans="77:77">
      <c r="BY10186" s="2"/>
    </row>
    <row r="10187" spans="77:77">
      <c r="BY10187" s="2"/>
    </row>
    <row r="10188" spans="77:77">
      <c r="BY10188" s="2"/>
    </row>
    <row r="10189" spans="77:77">
      <c r="BY10189" s="2"/>
    </row>
    <row r="10190" spans="77:77">
      <c r="BY10190" s="2"/>
    </row>
    <row r="10191" spans="77:77">
      <c r="BY10191" s="2"/>
    </row>
    <row r="10192" spans="77:77">
      <c r="BY10192" s="2"/>
    </row>
    <row r="10193" spans="77:77">
      <c r="BY10193" s="2"/>
    </row>
    <row r="10194" spans="77:77">
      <c r="BY10194" s="2"/>
    </row>
    <row r="10195" spans="77:77">
      <c r="BY10195" s="2"/>
    </row>
    <row r="10196" spans="77:77">
      <c r="BY10196" s="2"/>
    </row>
    <row r="10197" spans="77:77">
      <c r="BY10197" s="2"/>
    </row>
    <row r="10198" spans="77:77">
      <c r="BY10198" s="2"/>
    </row>
    <row r="10199" spans="77:77">
      <c r="BY10199" s="2"/>
    </row>
    <row r="10200" spans="77:77">
      <c r="BY10200" s="2"/>
    </row>
    <row r="10201" spans="77:77">
      <c r="BY10201" s="2"/>
    </row>
    <row r="10202" spans="77:77">
      <c r="BY10202" s="2"/>
    </row>
    <row r="10203" spans="77:77">
      <c r="BY10203" s="2"/>
    </row>
    <row r="10204" spans="77:77">
      <c r="BY10204" s="2"/>
    </row>
    <row r="10205" spans="77:77">
      <c r="BY10205" s="2"/>
    </row>
    <row r="10206" spans="77:77">
      <c r="BY10206" s="2"/>
    </row>
    <row r="10207" spans="77:77">
      <c r="BY10207" s="2"/>
    </row>
    <row r="10208" spans="77:77">
      <c r="BY10208" s="2"/>
    </row>
    <row r="10209" spans="77:77">
      <c r="BY10209" s="2"/>
    </row>
    <row r="10210" spans="77:77">
      <c r="BY10210" s="2"/>
    </row>
    <row r="10211" spans="77:77">
      <c r="BY10211" s="2"/>
    </row>
    <row r="10212" spans="77:77">
      <c r="BY10212" s="2"/>
    </row>
    <row r="10213" spans="77:77">
      <c r="BY10213" s="2"/>
    </row>
    <row r="10214" spans="77:77">
      <c r="BY10214" s="2"/>
    </row>
    <row r="10215" spans="77:77">
      <c r="BY10215" s="2"/>
    </row>
    <row r="10216" spans="77:77">
      <c r="BY10216" s="2"/>
    </row>
    <row r="10217" spans="77:77">
      <c r="BY10217" s="2"/>
    </row>
    <row r="10218" spans="77:77">
      <c r="BY10218" s="2"/>
    </row>
    <row r="10219" spans="77:77">
      <c r="BY10219" s="2"/>
    </row>
    <row r="10220" spans="77:77">
      <c r="BY10220" s="2"/>
    </row>
    <row r="10221" spans="77:77">
      <c r="BY10221" s="2"/>
    </row>
    <row r="10222" spans="77:77">
      <c r="BY10222" s="2"/>
    </row>
    <row r="10223" spans="77:77">
      <c r="BY10223" s="2"/>
    </row>
    <row r="10224" spans="77:77">
      <c r="BY10224" s="2"/>
    </row>
    <row r="10225" spans="77:77">
      <c r="BY10225" s="2"/>
    </row>
    <row r="10226" spans="77:77">
      <c r="BY10226" s="2"/>
    </row>
    <row r="10227" spans="77:77">
      <c r="BY10227" s="2"/>
    </row>
    <row r="10228" spans="77:77">
      <c r="BY10228" s="2"/>
    </row>
    <row r="10229" spans="77:77">
      <c r="BY10229" s="2"/>
    </row>
    <row r="10230" spans="77:77">
      <c r="BY10230" s="2"/>
    </row>
    <row r="10231" spans="77:77">
      <c r="BY10231" s="2"/>
    </row>
    <row r="10232" spans="77:77">
      <c r="BY10232" s="2"/>
    </row>
    <row r="10233" spans="77:77">
      <c r="BY10233" s="2"/>
    </row>
    <row r="10234" spans="77:77">
      <c r="BY10234" s="2"/>
    </row>
    <row r="10235" spans="77:77">
      <c r="BY10235" s="2"/>
    </row>
    <row r="10236" spans="77:77">
      <c r="BY10236" s="2"/>
    </row>
    <row r="10237" spans="77:77">
      <c r="BY10237" s="2"/>
    </row>
    <row r="10238" spans="77:77">
      <c r="BY10238" s="2"/>
    </row>
    <row r="10239" spans="77:77">
      <c r="BY10239" s="2"/>
    </row>
    <row r="10240" spans="77:77">
      <c r="BY10240" s="2"/>
    </row>
    <row r="10241" spans="77:77">
      <c r="BY10241" s="2"/>
    </row>
    <row r="10242" spans="77:77">
      <c r="BY10242" s="2"/>
    </row>
    <row r="10243" spans="77:77">
      <c r="BY10243" s="2"/>
    </row>
    <row r="10244" spans="77:77">
      <c r="BY10244" s="2"/>
    </row>
    <row r="10245" spans="77:77">
      <c r="BY10245" s="2"/>
    </row>
    <row r="10246" spans="77:77">
      <c r="BY10246" s="2"/>
    </row>
    <row r="10247" spans="77:77">
      <c r="BY10247" s="2"/>
    </row>
    <row r="10248" spans="77:77">
      <c r="BY10248" s="2"/>
    </row>
    <row r="10249" spans="77:77">
      <c r="BY10249" s="2"/>
    </row>
    <row r="10250" spans="77:77">
      <c r="BY10250" s="2"/>
    </row>
    <row r="10251" spans="77:77">
      <c r="BY10251" s="2"/>
    </row>
    <row r="10252" spans="77:77">
      <c r="BY10252" s="2"/>
    </row>
    <row r="10253" spans="77:77">
      <c r="BY10253" s="2"/>
    </row>
    <row r="10254" spans="77:77">
      <c r="BY10254" s="2"/>
    </row>
    <row r="10255" spans="77:77">
      <c r="BY10255" s="2"/>
    </row>
    <row r="10256" spans="77:77">
      <c r="BY10256" s="2"/>
    </row>
    <row r="10257" spans="77:77">
      <c r="BY10257" s="2"/>
    </row>
    <row r="10258" spans="77:77">
      <c r="BY10258" s="2"/>
    </row>
    <row r="10259" spans="77:77">
      <c r="BY10259" s="2"/>
    </row>
    <row r="10260" spans="77:77">
      <c r="BY10260" s="2"/>
    </row>
    <row r="10261" spans="77:77">
      <c r="BY10261" s="2"/>
    </row>
    <row r="10262" spans="77:77">
      <c r="BY10262" s="2"/>
    </row>
    <row r="10263" spans="77:77">
      <c r="BY10263" s="2"/>
    </row>
    <row r="10264" spans="77:77">
      <c r="BY10264" s="2"/>
    </row>
    <row r="10265" spans="77:77">
      <c r="BY10265" s="2"/>
    </row>
    <row r="10266" spans="77:77">
      <c r="BY10266" s="2"/>
    </row>
    <row r="10267" spans="77:77">
      <c r="BY10267" s="2"/>
    </row>
    <row r="10268" spans="77:77">
      <c r="BY10268" s="2"/>
    </row>
    <row r="10269" spans="77:77">
      <c r="BY10269" s="2"/>
    </row>
    <row r="10270" spans="77:77">
      <c r="BY10270" s="2"/>
    </row>
    <row r="10271" spans="77:77">
      <c r="BY10271" s="2"/>
    </row>
    <row r="10272" spans="77:77">
      <c r="BY10272" s="2"/>
    </row>
    <row r="10273" spans="77:77">
      <c r="BY10273" s="2"/>
    </row>
    <row r="10274" spans="77:77">
      <c r="BY10274" s="2"/>
    </row>
    <row r="10275" spans="77:77">
      <c r="BY10275" s="2"/>
    </row>
    <row r="10276" spans="77:77">
      <c r="BY10276" s="2"/>
    </row>
    <row r="10277" spans="77:77">
      <c r="BY10277" s="2"/>
    </row>
    <row r="10278" spans="77:77">
      <c r="BY10278" s="2"/>
    </row>
    <row r="10279" spans="77:77">
      <c r="BY10279" s="2"/>
    </row>
    <row r="10280" spans="77:77">
      <c r="BY10280" s="2"/>
    </row>
    <row r="10281" spans="77:77">
      <c r="BY10281" s="2"/>
    </row>
    <row r="10282" spans="77:77">
      <c r="BY10282" s="2"/>
    </row>
    <row r="10283" spans="77:77">
      <c r="BY10283" s="2"/>
    </row>
    <row r="10284" spans="77:77">
      <c r="BY10284" s="2"/>
    </row>
    <row r="10285" spans="77:77">
      <c r="BY10285" s="2"/>
    </row>
    <row r="10286" spans="77:77">
      <c r="BY10286" s="2"/>
    </row>
    <row r="10287" spans="77:77">
      <c r="BY10287" s="2"/>
    </row>
    <row r="10288" spans="77:77">
      <c r="BY10288" s="2"/>
    </row>
    <row r="10289" spans="77:77">
      <c r="BY10289" s="2"/>
    </row>
    <row r="10290" spans="77:77">
      <c r="BY10290" s="2"/>
    </row>
    <row r="10291" spans="77:77">
      <c r="BY10291" s="2"/>
    </row>
    <row r="10292" spans="77:77">
      <c r="BY10292" s="2"/>
    </row>
    <row r="10293" spans="77:77">
      <c r="BY10293" s="2"/>
    </row>
    <row r="10294" spans="77:77">
      <c r="BY10294" s="2"/>
    </row>
    <row r="10295" spans="77:77">
      <c r="BY10295" s="2"/>
    </row>
    <row r="10296" spans="77:77">
      <c r="BY10296" s="2"/>
    </row>
    <row r="10297" spans="77:77">
      <c r="BY10297" s="2"/>
    </row>
    <row r="10298" spans="77:77">
      <c r="BY10298" s="2"/>
    </row>
    <row r="10299" spans="77:77">
      <c r="BY10299" s="2"/>
    </row>
    <row r="10300" spans="77:77">
      <c r="BY10300" s="2"/>
    </row>
    <row r="10301" spans="77:77">
      <c r="BY10301" s="2"/>
    </row>
    <row r="10302" spans="77:77">
      <c r="BY10302" s="2"/>
    </row>
    <row r="10303" spans="77:77">
      <c r="BY10303" s="2"/>
    </row>
    <row r="10304" spans="77:77">
      <c r="BY10304" s="2"/>
    </row>
    <row r="10305" spans="77:77">
      <c r="BY10305" s="2"/>
    </row>
    <row r="10306" spans="77:77">
      <c r="BY10306" s="2"/>
    </row>
    <row r="10307" spans="77:77">
      <c r="BY10307" s="2"/>
    </row>
    <row r="10308" spans="77:77">
      <c r="BY10308" s="2"/>
    </row>
    <row r="10309" spans="77:77">
      <c r="BY10309" s="2"/>
    </row>
    <row r="10310" spans="77:77">
      <c r="BY10310" s="2"/>
    </row>
    <row r="10311" spans="77:77">
      <c r="BY10311" s="2"/>
    </row>
    <row r="10312" spans="77:77">
      <c r="BY10312" s="2"/>
    </row>
    <row r="10313" spans="77:77">
      <c r="BY10313" s="2"/>
    </row>
    <row r="10314" spans="77:77">
      <c r="BY10314" s="2"/>
    </row>
    <row r="10315" spans="77:77">
      <c r="BY10315" s="2"/>
    </row>
    <row r="10316" spans="77:77">
      <c r="BY10316" s="2"/>
    </row>
    <row r="10317" spans="77:77">
      <c r="BY10317" s="2"/>
    </row>
    <row r="10318" spans="77:77">
      <c r="BY10318" s="2"/>
    </row>
    <row r="10319" spans="77:77">
      <c r="BY10319" s="2"/>
    </row>
    <row r="10320" spans="77:77">
      <c r="BY10320" s="2"/>
    </row>
    <row r="10321" spans="77:77">
      <c r="BY10321" s="2"/>
    </row>
    <row r="10322" spans="77:77">
      <c r="BY10322" s="2"/>
    </row>
    <row r="10323" spans="77:77">
      <c r="BY10323" s="2"/>
    </row>
    <row r="10324" spans="77:77">
      <c r="BY10324" s="2"/>
    </row>
    <row r="10325" spans="77:77">
      <c r="BY10325" s="2"/>
    </row>
    <row r="10326" spans="77:77">
      <c r="BY10326" s="2"/>
    </row>
    <row r="10327" spans="77:77">
      <c r="BY10327" s="2"/>
    </row>
    <row r="10328" spans="77:77">
      <c r="BY10328" s="2"/>
    </row>
    <row r="10329" spans="77:77">
      <c r="BY10329" s="2"/>
    </row>
    <row r="10330" spans="77:77">
      <c r="BY10330" s="2"/>
    </row>
    <row r="10331" spans="77:77">
      <c r="BY10331" s="2"/>
    </row>
    <row r="10332" spans="77:77">
      <c r="BY10332" s="2"/>
    </row>
    <row r="10333" spans="77:77">
      <c r="BY10333" s="2"/>
    </row>
    <row r="10334" spans="77:77">
      <c r="BY10334" s="2"/>
    </row>
    <row r="10335" spans="77:77">
      <c r="BY10335" s="2"/>
    </row>
    <row r="10336" spans="77:77">
      <c r="BY10336" s="2"/>
    </row>
    <row r="10337" spans="77:77">
      <c r="BY10337" s="2"/>
    </row>
    <row r="10338" spans="77:77">
      <c r="BY10338" s="2"/>
    </row>
    <row r="10339" spans="77:77">
      <c r="BY10339" s="2"/>
    </row>
    <row r="10340" spans="77:77">
      <c r="BY10340" s="2"/>
    </row>
    <row r="10341" spans="77:77">
      <c r="BY10341" s="2"/>
    </row>
    <row r="10342" spans="77:77">
      <c r="BY10342" s="2"/>
    </row>
    <row r="10343" spans="77:77">
      <c r="BY10343" s="2"/>
    </row>
    <row r="10344" spans="77:77">
      <c r="BY10344" s="2"/>
    </row>
    <row r="10345" spans="77:77">
      <c r="BY10345" s="2"/>
    </row>
    <row r="10346" spans="77:77">
      <c r="BY10346" s="2"/>
    </row>
    <row r="10347" spans="77:77">
      <c r="BY10347" s="2"/>
    </row>
    <row r="10348" spans="77:77">
      <c r="BY10348" s="2"/>
    </row>
    <row r="10349" spans="77:77">
      <c r="BY10349" s="2"/>
    </row>
    <row r="10350" spans="77:77">
      <c r="BY10350" s="2"/>
    </row>
    <row r="10351" spans="77:77">
      <c r="BY10351" s="2"/>
    </row>
    <row r="10352" spans="77:77">
      <c r="BY10352" s="2"/>
    </row>
    <row r="10353" spans="77:77">
      <c r="BY10353" s="2"/>
    </row>
    <row r="10354" spans="77:77">
      <c r="BY10354" s="2"/>
    </row>
    <row r="10355" spans="77:77">
      <c r="BY10355" s="2"/>
    </row>
    <row r="10356" spans="77:77">
      <c r="BY10356" s="2"/>
    </row>
    <row r="10357" spans="77:77">
      <c r="BY10357" s="2"/>
    </row>
    <row r="10358" spans="77:77">
      <c r="BY10358" s="2"/>
    </row>
    <row r="10359" spans="77:77">
      <c r="BY10359" s="2"/>
    </row>
    <row r="10360" spans="77:77">
      <c r="BY10360" s="2"/>
    </row>
    <row r="10361" spans="77:77">
      <c r="BY10361" s="2"/>
    </row>
    <row r="10362" spans="77:77">
      <c r="BY10362" s="2"/>
    </row>
    <row r="10363" spans="77:77">
      <c r="BY10363" s="2"/>
    </row>
    <row r="10364" spans="77:77">
      <c r="BY10364" s="2"/>
    </row>
    <row r="10365" spans="77:77">
      <c r="BY10365" s="2"/>
    </row>
    <row r="10366" spans="77:77">
      <c r="BY10366" s="2"/>
    </row>
    <row r="10367" spans="77:77">
      <c r="BY10367" s="2"/>
    </row>
    <row r="10368" spans="77:77">
      <c r="BY10368" s="2"/>
    </row>
    <row r="10369" spans="77:77">
      <c r="BY10369" s="2"/>
    </row>
    <row r="10370" spans="77:77">
      <c r="BY10370" s="2"/>
    </row>
    <row r="10371" spans="77:77">
      <c r="BY10371" s="2"/>
    </row>
    <row r="10372" spans="77:77">
      <c r="BY10372" s="2"/>
    </row>
    <row r="10373" spans="77:77">
      <c r="BY10373" s="2"/>
    </row>
    <row r="10374" spans="77:77">
      <c r="BY10374" s="2"/>
    </row>
    <row r="10375" spans="77:77">
      <c r="BY10375" s="2"/>
    </row>
    <row r="10376" spans="77:77">
      <c r="BY10376" s="2"/>
    </row>
    <row r="10377" spans="77:77">
      <c r="BY10377" s="2"/>
    </row>
    <row r="10378" spans="77:77">
      <c r="BY10378" s="2"/>
    </row>
    <row r="10379" spans="77:77">
      <c r="BY10379" s="2"/>
    </row>
    <row r="10380" spans="77:77">
      <c r="BY10380" s="2"/>
    </row>
    <row r="10381" spans="77:77">
      <c r="BY10381" s="2"/>
    </row>
    <row r="10382" spans="77:77">
      <c r="BY10382" s="2"/>
    </row>
    <row r="10383" spans="77:77">
      <c r="BY10383" s="2"/>
    </row>
    <row r="10384" spans="77:77">
      <c r="BY10384" s="2"/>
    </row>
    <row r="10385" spans="77:77">
      <c r="BY10385" s="2"/>
    </row>
    <row r="10386" spans="77:77">
      <c r="BY10386" s="2"/>
    </row>
    <row r="10387" spans="77:77">
      <c r="BY10387" s="2"/>
    </row>
    <row r="10388" spans="77:77">
      <c r="BY10388" s="2"/>
    </row>
    <row r="10389" spans="77:77">
      <c r="BY10389" s="2"/>
    </row>
    <row r="10390" spans="77:77">
      <c r="BY10390" s="2"/>
    </row>
    <row r="10391" spans="77:77">
      <c r="BY10391" s="2"/>
    </row>
    <row r="10392" spans="77:77">
      <c r="BY10392" s="2"/>
    </row>
    <row r="10393" spans="77:77">
      <c r="BY10393" s="2"/>
    </row>
    <row r="10394" spans="77:77">
      <c r="BY10394" s="2"/>
    </row>
    <row r="10395" spans="77:77">
      <c r="BY10395" s="2"/>
    </row>
    <row r="10396" spans="77:77">
      <c r="BY10396" s="2"/>
    </row>
    <row r="10397" spans="77:77">
      <c r="BY10397" s="2"/>
    </row>
    <row r="10398" spans="77:77">
      <c r="BY10398" s="2"/>
    </row>
    <row r="10399" spans="77:77">
      <c r="BY10399" s="2"/>
    </row>
    <row r="10400" spans="77:77">
      <c r="BY10400" s="2"/>
    </row>
    <row r="10401" spans="77:77">
      <c r="BY10401" s="2"/>
    </row>
    <row r="10402" spans="77:77">
      <c r="BY10402" s="2"/>
    </row>
    <row r="10403" spans="77:77">
      <c r="BY10403" s="2"/>
    </row>
    <row r="10404" spans="77:77">
      <c r="BY10404" s="2"/>
    </row>
    <row r="10405" spans="77:77">
      <c r="BY10405" s="2"/>
    </row>
    <row r="10406" spans="77:77">
      <c r="BY10406" s="2"/>
    </row>
    <row r="10407" spans="77:77">
      <c r="BY10407" s="2"/>
    </row>
    <row r="10408" spans="77:77">
      <c r="BY10408" s="2"/>
    </row>
    <row r="10409" spans="77:77">
      <c r="BY10409" s="2"/>
    </row>
    <row r="10410" spans="77:77">
      <c r="BY10410" s="2"/>
    </row>
    <row r="10411" spans="77:77">
      <c r="BY10411" s="2"/>
    </row>
    <row r="10412" spans="77:77">
      <c r="BY10412" s="2"/>
    </row>
    <row r="10413" spans="77:77">
      <c r="BY10413" s="2"/>
    </row>
    <row r="10414" spans="77:77">
      <c r="BY10414" s="2"/>
    </row>
    <row r="10415" spans="77:77">
      <c r="BY10415" s="2"/>
    </row>
    <row r="10416" spans="77:77">
      <c r="BY10416" s="2"/>
    </row>
    <row r="10417" spans="77:77">
      <c r="BY10417" s="2"/>
    </row>
    <row r="10418" spans="77:77">
      <c r="BY10418" s="2"/>
    </row>
    <row r="10419" spans="77:77">
      <c r="BY10419" s="2"/>
    </row>
    <row r="10420" spans="77:77">
      <c r="BY10420" s="2"/>
    </row>
    <row r="10421" spans="77:77">
      <c r="BY10421" s="2"/>
    </row>
    <row r="10422" spans="77:77">
      <c r="BY10422" s="2"/>
    </row>
    <row r="10423" spans="77:77">
      <c r="BY10423" s="2"/>
    </row>
    <row r="10424" spans="77:77">
      <c r="BY10424" s="2"/>
    </row>
    <row r="10425" spans="77:77">
      <c r="BY10425" s="2"/>
    </row>
    <row r="10426" spans="77:77">
      <c r="BY10426" s="2"/>
    </row>
    <row r="10427" spans="77:77">
      <c r="BY10427" s="2"/>
    </row>
    <row r="10428" spans="77:77">
      <c r="BY10428" s="2"/>
    </row>
    <row r="10429" spans="77:77">
      <c r="BY10429" s="2"/>
    </row>
    <row r="10430" spans="77:77">
      <c r="BY10430" s="2"/>
    </row>
    <row r="10431" spans="77:77">
      <c r="BY10431" s="2"/>
    </row>
    <row r="10432" spans="77:77">
      <c r="BY10432" s="2"/>
    </row>
    <row r="10433" spans="77:77">
      <c r="BY10433" s="2"/>
    </row>
    <row r="10434" spans="77:77">
      <c r="BY10434" s="2"/>
    </row>
    <row r="10435" spans="77:77">
      <c r="BY10435" s="2"/>
    </row>
    <row r="10436" spans="77:77">
      <c r="BY10436" s="2"/>
    </row>
    <row r="10437" spans="77:77">
      <c r="BY10437" s="2"/>
    </row>
    <row r="10438" spans="77:77">
      <c r="BY10438" s="2"/>
    </row>
    <row r="10439" spans="77:77">
      <c r="BY10439" s="2"/>
    </row>
    <row r="10440" spans="77:77">
      <c r="BY10440" s="2"/>
    </row>
    <row r="10441" spans="77:77">
      <c r="BY10441" s="2"/>
    </row>
    <row r="10442" spans="77:77">
      <c r="BY10442" s="2"/>
    </row>
    <row r="10443" spans="77:77">
      <c r="BY10443" s="2"/>
    </row>
    <row r="10444" spans="77:77">
      <c r="BY10444" s="2"/>
    </row>
    <row r="10445" spans="77:77">
      <c r="BY10445" s="2"/>
    </row>
    <row r="10446" spans="77:77">
      <c r="BY10446" s="2"/>
    </row>
    <row r="10447" spans="77:77">
      <c r="BY10447" s="2"/>
    </row>
    <row r="10448" spans="77:77">
      <c r="BY10448" s="2"/>
    </row>
    <row r="10449" spans="77:77">
      <c r="BY10449" s="2"/>
    </row>
    <row r="10450" spans="77:77">
      <c r="BY10450" s="2"/>
    </row>
    <row r="10451" spans="77:77">
      <c r="BY10451" s="2"/>
    </row>
    <row r="10452" spans="77:77">
      <c r="BY10452" s="2"/>
    </row>
    <row r="10453" spans="77:77">
      <c r="BY10453" s="2"/>
    </row>
    <row r="10454" spans="77:77">
      <c r="BY10454" s="2"/>
    </row>
    <row r="10455" spans="77:77">
      <c r="BY10455" s="2"/>
    </row>
    <row r="10456" spans="77:77">
      <c r="BY10456" s="2"/>
    </row>
    <row r="10457" spans="77:77">
      <c r="BY10457" s="2"/>
    </row>
    <row r="10458" spans="77:77">
      <c r="BY10458" s="2"/>
    </row>
    <row r="10459" spans="77:77">
      <c r="BY10459" s="2"/>
    </row>
    <row r="10460" spans="77:77">
      <c r="BY10460" s="2"/>
    </row>
    <row r="10461" spans="77:77">
      <c r="BY10461" s="2"/>
    </row>
    <row r="10462" spans="77:77">
      <c r="BY10462" s="2"/>
    </row>
    <row r="10463" spans="77:77">
      <c r="BY10463" s="2"/>
    </row>
    <row r="10464" spans="77:77">
      <c r="BY10464" s="2"/>
    </row>
    <row r="10465" spans="77:77">
      <c r="BY10465" s="2"/>
    </row>
    <row r="10466" spans="77:77">
      <c r="BY10466" s="2"/>
    </row>
    <row r="10467" spans="77:77">
      <c r="BY10467" s="2"/>
    </row>
    <row r="10468" spans="77:77">
      <c r="BY10468" s="2"/>
    </row>
    <row r="10469" spans="77:77">
      <c r="BY10469" s="2"/>
    </row>
    <row r="10470" spans="77:77">
      <c r="BY10470" s="2"/>
    </row>
    <row r="10471" spans="77:77">
      <c r="BY10471" s="2"/>
    </row>
    <row r="10472" spans="77:77">
      <c r="BY10472" s="2"/>
    </row>
    <row r="10473" spans="77:77">
      <c r="BY10473" s="2"/>
    </row>
    <row r="10474" spans="77:77">
      <c r="BY10474" s="2"/>
    </row>
    <row r="10475" spans="77:77">
      <c r="BY10475" s="2"/>
    </row>
    <row r="10476" spans="77:77">
      <c r="BY10476" s="2"/>
    </row>
    <row r="10477" spans="77:77">
      <c r="BY10477" s="2"/>
    </row>
    <row r="10478" spans="77:77">
      <c r="BY10478" s="2"/>
    </row>
    <row r="10479" spans="77:77">
      <c r="BY10479" s="2"/>
    </row>
    <row r="10480" spans="77:77">
      <c r="BY10480" s="2"/>
    </row>
    <row r="10481" spans="77:77">
      <c r="BY10481" s="2"/>
    </row>
    <row r="10482" spans="77:77">
      <c r="BY10482" s="2"/>
    </row>
    <row r="10483" spans="77:77">
      <c r="BY10483" s="2"/>
    </row>
    <row r="10484" spans="77:77">
      <c r="BY10484" s="2"/>
    </row>
    <row r="10485" spans="77:77">
      <c r="BY10485" s="2"/>
    </row>
    <row r="10486" spans="77:77">
      <c r="BY10486" s="2"/>
    </row>
    <row r="10487" spans="77:77">
      <c r="BY10487" s="2"/>
    </row>
    <row r="10488" spans="77:77">
      <c r="BY10488" s="2"/>
    </row>
    <row r="10489" spans="77:77">
      <c r="BY10489" s="2"/>
    </row>
    <row r="10490" spans="77:77">
      <c r="BY10490" s="2"/>
    </row>
    <row r="10491" spans="77:77">
      <c r="BY10491" s="2"/>
    </row>
    <row r="10492" spans="77:77">
      <c r="BY10492" s="2"/>
    </row>
    <row r="10493" spans="77:77">
      <c r="BY10493" s="2"/>
    </row>
    <row r="10494" spans="77:77">
      <c r="BY10494" s="2"/>
    </row>
    <row r="10495" spans="77:77">
      <c r="BY10495" s="2"/>
    </row>
    <row r="10496" spans="77:77">
      <c r="BY10496" s="2"/>
    </row>
    <row r="10497" spans="77:77">
      <c r="BY10497" s="2"/>
    </row>
    <row r="10498" spans="77:77">
      <c r="BY10498" s="2"/>
    </row>
    <row r="10499" spans="77:77">
      <c r="BY10499" s="2"/>
    </row>
    <row r="10500" spans="77:77">
      <c r="BY10500" s="2"/>
    </row>
    <row r="10501" spans="77:77">
      <c r="BY10501" s="2"/>
    </row>
    <row r="10502" spans="77:77">
      <c r="BY10502" s="2"/>
    </row>
    <row r="10503" spans="77:77">
      <c r="BY10503" s="2"/>
    </row>
    <row r="10504" spans="77:77">
      <c r="BY10504" s="2"/>
    </row>
    <row r="10505" spans="77:77">
      <c r="BY10505" s="2"/>
    </row>
    <row r="10506" spans="77:77">
      <c r="BY10506" s="2"/>
    </row>
    <row r="10507" spans="77:77">
      <c r="BY10507" s="2"/>
    </row>
    <row r="10508" spans="77:77">
      <c r="BY10508" s="2"/>
    </row>
    <row r="10509" spans="77:77">
      <c r="BY10509" s="2"/>
    </row>
    <row r="10510" spans="77:77">
      <c r="BY10510" s="2"/>
    </row>
    <row r="10511" spans="77:77">
      <c r="BY10511" s="2"/>
    </row>
    <row r="10512" spans="77:77">
      <c r="BY10512" s="2"/>
    </row>
    <row r="10513" spans="77:77">
      <c r="BY10513" s="2"/>
    </row>
    <row r="10514" spans="77:77">
      <c r="BY10514" s="2"/>
    </row>
    <row r="10515" spans="77:77">
      <c r="BY10515" s="2"/>
    </row>
    <row r="10516" spans="77:77">
      <c r="BY10516" s="2"/>
    </row>
    <row r="10517" spans="77:77">
      <c r="BY10517" s="2"/>
    </row>
    <row r="10518" spans="77:77">
      <c r="BY10518" s="2"/>
    </row>
    <row r="10519" spans="77:77">
      <c r="BY10519" s="2"/>
    </row>
    <row r="10520" spans="77:77">
      <c r="BY10520" s="2"/>
    </row>
    <row r="10521" spans="77:77">
      <c r="BY10521" s="2"/>
    </row>
    <row r="10522" spans="77:77">
      <c r="BY10522" s="2"/>
    </row>
    <row r="10523" spans="77:77">
      <c r="BY10523" s="2"/>
    </row>
    <row r="10524" spans="77:77">
      <c r="BY10524" s="2"/>
    </row>
    <row r="10525" spans="77:77">
      <c r="BY10525" s="2"/>
    </row>
    <row r="10526" spans="77:77">
      <c r="BY10526" s="2"/>
    </row>
    <row r="10527" spans="77:77">
      <c r="BY10527" s="2"/>
    </row>
    <row r="10528" spans="77:77">
      <c r="BY10528" s="2"/>
    </row>
    <row r="10529" spans="77:77">
      <c r="BY10529" s="2"/>
    </row>
    <row r="10530" spans="77:77">
      <c r="BY10530" s="2"/>
    </row>
    <row r="10531" spans="77:77">
      <c r="BY10531" s="2"/>
    </row>
    <row r="10532" spans="77:77">
      <c r="BY10532" s="2"/>
    </row>
    <row r="10533" spans="77:77">
      <c r="BY10533" s="2"/>
    </row>
    <row r="10534" spans="77:77">
      <c r="BY10534" s="2"/>
    </row>
    <row r="10535" spans="77:77">
      <c r="BY10535" s="2"/>
    </row>
    <row r="10536" spans="77:77">
      <c r="BY10536" s="2"/>
    </row>
    <row r="10537" spans="77:77">
      <c r="BY10537" s="2"/>
    </row>
    <row r="10538" spans="77:77">
      <c r="BY10538" s="2"/>
    </row>
    <row r="10539" spans="77:77">
      <c r="BY10539" s="2"/>
    </row>
    <row r="10540" spans="77:77">
      <c r="BY10540" s="2"/>
    </row>
    <row r="10541" spans="77:77">
      <c r="BY10541" s="2"/>
    </row>
    <row r="10542" spans="77:77">
      <c r="BY10542" s="2"/>
    </row>
    <row r="10543" spans="77:77">
      <c r="BY10543" s="2"/>
    </row>
    <row r="10544" spans="77:77">
      <c r="BY10544" s="2"/>
    </row>
    <row r="10545" spans="77:77">
      <c r="BY10545" s="2"/>
    </row>
    <row r="10546" spans="77:77">
      <c r="BY10546" s="2"/>
    </row>
    <row r="10547" spans="77:77">
      <c r="BY10547" s="2"/>
    </row>
    <row r="10548" spans="77:77">
      <c r="BY10548" s="2"/>
    </row>
    <row r="10549" spans="77:77">
      <c r="BY10549" s="2"/>
    </row>
    <row r="10550" spans="77:77">
      <c r="BY10550" s="2"/>
    </row>
    <row r="10551" spans="77:77">
      <c r="BY10551" s="2"/>
    </row>
    <row r="10552" spans="77:77">
      <c r="BY10552" s="2"/>
    </row>
    <row r="10553" spans="77:77">
      <c r="BY10553" s="2"/>
    </row>
    <row r="10554" spans="77:77">
      <c r="BY10554" s="2"/>
    </row>
    <row r="10555" spans="77:77">
      <c r="BY10555" s="2"/>
    </row>
    <row r="10556" spans="77:77">
      <c r="BY10556" s="2"/>
    </row>
    <row r="10557" spans="77:77">
      <c r="BY10557" s="2"/>
    </row>
    <row r="10558" spans="77:77">
      <c r="BY10558" s="2"/>
    </row>
    <row r="10559" spans="77:77">
      <c r="BY10559" s="2"/>
    </row>
    <row r="10560" spans="77:77">
      <c r="BY10560" s="2"/>
    </row>
    <row r="10561" spans="77:77">
      <c r="BY10561" s="2"/>
    </row>
    <row r="10562" spans="77:77">
      <c r="BY10562" s="2"/>
    </row>
    <row r="10563" spans="77:77">
      <c r="BY10563" s="2"/>
    </row>
    <row r="10564" spans="77:77">
      <c r="BY10564" s="2"/>
    </row>
    <row r="10565" spans="77:77">
      <c r="BY10565" s="2"/>
    </row>
    <row r="10566" spans="77:77">
      <c r="BY10566" s="2"/>
    </row>
    <row r="10567" spans="77:77">
      <c r="BY10567" s="2"/>
    </row>
    <row r="10568" spans="77:77">
      <c r="BY10568" s="2"/>
    </row>
    <row r="10569" spans="77:77">
      <c r="BY10569" s="2"/>
    </row>
    <row r="10570" spans="77:77">
      <c r="BY10570" s="2"/>
    </row>
    <row r="10571" spans="77:77">
      <c r="BY10571" s="2"/>
    </row>
    <row r="10572" spans="77:77">
      <c r="BY10572" s="2"/>
    </row>
    <row r="10573" spans="77:77">
      <c r="BY10573" s="2"/>
    </row>
    <row r="10574" spans="77:77">
      <c r="BY10574" s="2"/>
    </row>
    <row r="10575" spans="77:77">
      <c r="BY10575" s="2"/>
    </row>
    <row r="10576" spans="77:77">
      <c r="BY10576" s="2"/>
    </row>
    <row r="10577" spans="77:77">
      <c r="BY10577" s="2"/>
    </row>
    <row r="10578" spans="77:77">
      <c r="BY10578" s="2"/>
    </row>
    <row r="10579" spans="77:77">
      <c r="BY10579" s="2"/>
    </row>
    <row r="10580" spans="77:77">
      <c r="BY10580" s="2"/>
    </row>
    <row r="10581" spans="77:77">
      <c r="BY10581" s="2"/>
    </row>
    <row r="10582" spans="77:77">
      <c r="BY10582" s="2"/>
    </row>
    <row r="10583" spans="77:77">
      <c r="BY10583" s="2"/>
    </row>
    <row r="10584" spans="77:77">
      <c r="BY10584" s="2"/>
    </row>
    <row r="10585" spans="77:77">
      <c r="BY10585" s="2"/>
    </row>
    <row r="10586" spans="77:77">
      <c r="BY10586" s="2"/>
    </row>
    <row r="10587" spans="77:77">
      <c r="BY10587" s="2"/>
    </row>
    <row r="10588" spans="77:77">
      <c r="BY10588" s="2"/>
    </row>
    <row r="10589" spans="77:77">
      <c r="BY10589" s="2"/>
    </row>
    <row r="10590" spans="77:77">
      <c r="BY10590" s="2"/>
    </row>
    <row r="10591" spans="77:77">
      <c r="BY10591" s="2"/>
    </row>
    <row r="10592" spans="77:77">
      <c r="BY10592" s="2"/>
    </row>
    <row r="10593" spans="77:77">
      <c r="BY10593" s="2"/>
    </row>
    <row r="10594" spans="77:77">
      <c r="BY10594" s="2"/>
    </row>
    <row r="10595" spans="77:77">
      <c r="BY10595" s="2"/>
    </row>
    <row r="10596" spans="77:77">
      <c r="BY10596" s="2"/>
    </row>
    <row r="10597" spans="77:77">
      <c r="BY10597" s="2"/>
    </row>
    <row r="10598" spans="77:77">
      <c r="BY10598" s="2"/>
    </row>
    <row r="10599" spans="77:77">
      <c r="BY10599" s="2"/>
    </row>
    <row r="10600" spans="77:77">
      <c r="BY10600" s="2"/>
    </row>
    <row r="10601" spans="77:77">
      <c r="BY10601" s="2"/>
    </row>
    <row r="10602" spans="77:77">
      <c r="BY10602" s="2"/>
    </row>
    <row r="10603" spans="77:77">
      <c r="BY10603" s="2"/>
    </row>
    <row r="10604" spans="77:77">
      <c r="BY10604" s="2"/>
    </row>
    <row r="10605" spans="77:77">
      <c r="BY10605" s="2"/>
    </row>
    <row r="10606" spans="77:77">
      <c r="BY10606" s="2"/>
    </row>
    <row r="10607" spans="77:77">
      <c r="BY10607" s="2"/>
    </row>
    <row r="10608" spans="77:77">
      <c r="BY10608" s="2"/>
    </row>
    <row r="10609" spans="77:77">
      <c r="BY10609" s="2"/>
    </row>
    <row r="10610" spans="77:77">
      <c r="BY10610" s="2"/>
    </row>
    <row r="10611" spans="77:77">
      <c r="BY10611" s="2"/>
    </row>
    <row r="10612" spans="77:77">
      <c r="BY10612" s="2"/>
    </row>
    <row r="10613" spans="77:77">
      <c r="BY10613" s="2"/>
    </row>
    <row r="10614" spans="77:77">
      <c r="BY10614" s="2"/>
    </row>
    <row r="10615" spans="77:77">
      <c r="BY10615" s="2"/>
    </row>
    <row r="10616" spans="77:77">
      <c r="BY10616" s="2"/>
    </row>
    <row r="10617" spans="77:77">
      <c r="BY10617" s="2"/>
    </row>
    <row r="10618" spans="77:77">
      <c r="BY10618" s="2"/>
    </row>
    <row r="10619" spans="77:77">
      <c r="BY10619" s="2"/>
    </row>
    <row r="10620" spans="77:77">
      <c r="BY10620" s="2"/>
    </row>
    <row r="10621" spans="77:77">
      <c r="BY10621" s="2"/>
    </row>
    <row r="10622" spans="77:77">
      <c r="BY10622" s="2"/>
    </row>
    <row r="10623" spans="77:77">
      <c r="BY10623" s="2"/>
    </row>
    <row r="10624" spans="77:77">
      <c r="BY10624" s="2"/>
    </row>
    <row r="10625" spans="77:77">
      <c r="BY10625" s="2"/>
    </row>
    <row r="10626" spans="77:77">
      <c r="BY10626" s="2"/>
    </row>
    <row r="10627" spans="77:77">
      <c r="BY10627" s="2"/>
    </row>
    <row r="10628" spans="77:77">
      <c r="BY10628" s="2"/>
    </row>
    <row r="10629" spans="77:77">
      <c r="BY10629" s="2"/>
    </row>
    <row r="10630" spans="77:77">
      <c r="BY10630" s="2"/>
    </row>
    <row r="10631" spans="77:77">
      <c r="BY10631" s="2"/>
    </row>
    <row r="10632" spans="77:77">
      <c r="BY10632" s="2"/>
    </row>
    <row r="10633" spans="77:77">
      <c r="BY10633" s="2"/>
    </row>
    <row r="10634" spans="77:77">
      <c r="BY10634" s="2"/>
    </row>
    <row r="10635" spans="77:77">
      <c r="BY10635" s="2"/>
    </row>
    <row r="10636" spans="77:77">
      <c r="BY10636" s="2"/>
    </row>
    <row r="10637" spans="77:77">
      <c r="BY10637" s="2"/>
    </row>
    <row r="10638" spans="77:77">
      <c r="BY10638" s="2"/>
    </row>
    <row r="10639" spans="77:77">
      <c r="BY10639" s="2"/>
    </row>
    <row r="10640" spans="77:77">
      <c r="BY10640" s="2"/>
    </row>
    <row r="10641" spans="77:77">
      <c r="BY10641" s="2"/>
    </row>
    <row r="10642" spans="77:77">
      <c r="BY10642" s="2"/>
    </row>
    <row r="10643" spans="77:77">
      <c r="BY10643" s="2"/>
    </row>
    <row r="10644" spans="77:77">
      <c r="BY10644" s="2"/>
    </row>
    <row r="10645" spans="77:77">
      <c r="BY10645" s="2"/>
    </row>
    <row r="10646" spans="77:77">
      <c r="BY10646" s="2"/>
    </row>
    <row r="10647" spans="77:77">
      <c r="BY10647" s="2"/>
    </row>
    <row r="10648" spans="77:77">
      <c r="BY10648" s="2"/>
    </row>
    <row r="10649" spans="77:77">
      <c r="BY10649" s="2"/>
    </row>
    <row r="10650" spans="77:77">
      <c r="BY10650" s="2"/>
    </row>
    <row r="10651" spans="77:77">
      <c r="BY10651" s="2"/>
    </row>
    <row r="10652" spans="77:77">
      <c r="BY10652" s="2"/>
    </row>
    <row r="10653" spans="77:77">
      <c r="BY10653" s="2"/>
    </row>
    <row r="10654" spans="77:77">
      <c r="BY10654" s="2"/>
    </row>
    <row r="10655" spans="77:77">
      <c r="BY10655" s="2"/>
    </row>
    <row r="10656" spans="77:77">
      <c r="BY10656" s="2"/>
    </row>
    <row r="10657" spans="77:77">
      <c r="BY10657" s="2"/>
    </row>
    <row r="10658" spans="77:77">
      <c r="BY10658" s="2"/>
    </row>
    <row r="10659" spans="77:77">
      <c r="BY10659" s="2"/>
    </row>
    <row r="10660" spans="77:77">
      <c r="BY10660" s="2"/>
    </row>
    <row r="10661" spans="77:77">
      <c r="BY10661" s="2"/>
    </row>
    <row r="10662" spans="77:77">
      <c r="BY10662" s="2"/>
    </row>
    <row r="10663" spans="77:77">
      <c r="BY10663" s="2"/>
    </row>
    <row r="10664" spans="77:77">
      <c r="BY10664" s="2"/>
    </row>
    <row r="10665" spans="77:77">
      <c r="BY10665" s="2"/>
    </row>
    <row r="10666" spans="77:77">
      <c r="BY10666" s="2"/>
    </row>
    <row r="10667" spans="77:77">
      <c r="BY10667" s="2"/>
    </row>
    <row r="10668" spans="77:77">
      <c r="BY10668" s="2"/>
    </row>
    <row r="10669" spans="77:77">
      <c r="BY10669" s="2"/>
    </row>
    <row r="10670" spans="77:77">
      <c r="BY10670" s="2"/>
    </row>
    <row r="10671" spans="77:77">
      <c r="BY10671" s="2"/>
    </row>
    <row r="10672" spans="77:77">
      <c r="BY10672" s="2"/>
    </row>
    <row r="10673" spans="77:77">
      <c r="BY10673" s="2"/>
    </row>
    <row r="10674" spans="77:77">
      <c r="BY10674" s="2"/>
    </row>
    <row r="10675" spans="77:77">
      <c r="BY10675" s="2"/>
    </row>
    <row r="10676" spans="77:77">
      <c r="BY10676" s="2"/>
    </row>
    <row r="10677" spans="77:77">
      <c r="BY10677" s="2"/>
    </row>
    <row r="10678" spans="77:77">
      <c r="BY10678" s="2"/>
    </row>
    <row r="10679" spans="77:77">
      <c r="BY10679" s="2"/>
    </row>
    <row r="10680" spans="77:77">
      <c r="BY10680" s="2"/>
    </row>
    <row r="10681" spans="77:77">
      <c r="BY10681" s="2"/>
    </row>
    <row r="10682" spans="77:77">
      <c r="BY10682" s="2"/>
    </row>
    <row r="10683" spans="77:77">
      <c r="BY10683" s="2"/>
    </row>
    <row r="10684" spans="77:77">
      <c r="BY10684" s="2"/>
    </row>
    <row r="10685" spans="77:77">
      <c r="BY10685" s="2"/>
    </row>
    <row r="10686" spans="77:77">
      <c r="BY10686" s="2"/>
    </row>
    <row r="10687" spans="77:77">
      <c r="BY10687" s="2"/>
    </row>
    <row r="10688" spans="77:77">
      <c r="BY10688" s="2"/>
    </row>
    <row r="10689" spans="77:77">
      <c r="BY10689" s="2"/>
    </row>
    <row r="10690" spans="77:77">
      <c r="BY10690" s="2"/>
    </row>
    <row r="10691" spans="77:77">
      <c r="BY10691" s="2"/>
    </row>
    <row r="10692" spans="77:77">
      <c r="BY10692" s="2"/>
    </row>
    <row r="10693" spans="77:77">
      <c r="BY10693" s="2"/>
    </row>
    <row r="10694" spans="77:77">
      <c r="BY10694" s="2"/>
    </row>
    <row r="10695" spans="77:77">
      <c r="BY10695" s="2"/>
    </row>
    <row r="10696" spans="77:77">
      <c r="BY10696" s="2"/>
    </row>
    <row r="10697" spans="77:77">
      <c r="BY10697" s="2"/>
    </row>
    <row r="10698" spans="77:77">
      <c r="BY10698" s="2"/>
    </row>
    <row r="10699" spans="77:77">
      <c r="BY10699" s="2"/>
    </row>
    <row r="10700" spans="77:77">
      <c r="BY10700" s="2"/>
    </row>
    <row r="10701" spans="77:77">
      <c r="BY10701" s="2"/>
    </row>
    <row r="10702" spans="77:77">
      <c r="BY10702" s="2"/>
    </row>
    <row r="10703" spans="77:77">
      <c r="BY10703" s="2"/>
    </row>
    <row r="10704" spans="77:77">
      <c r="BY10704" s="2"/>
    </row>
    <row r="10705" spans="77:77">
      <c r="BY10705" s="2"/>
    </row>
    <row r="10706" spans="77:77">
      <c r="BY10706" s="2"/>
    </row>
    <row r="10707" spans="77:77">
      <c r="BY10707" s="2"/>
    </row>
    <row r="10708" spans="77:77">
      <c r="BY10708" s="2"/>
    </row>
    <row r="10709" spans="77:77">
      <c r="BY10709" s="2"/>
    </row>
    <row r="10710" spans="77:77">
      <c r="BY10710" s="2"/>
    </row>
    <row r="10711" spans="77:77">
      <c r="BY10711" s="2"/>
    </row>
    <row r="10712" spans="77:77">
      <c r="BY10712" s="2"/>
    </row>
    <row r="10713" spans="77:77">
      <c r="BY10713" s="2"/>
    </row>
    <row r="10714" spans="77:77">
      <c r="BY10714" s="2"/>
    </row>
    <row r="10715" spans="77:77">
      <c r="BY10715" s="2"/>
    </row>
    <row r="10716" spans="77:77">
      <c r="BY10716" s="2"/>
    </row>
    <row r="10717" spans="77:77">
      <c r="BY10717" s="2"/>
    </row>
    <row r="10718" spans="77:77">
      <c r="BY10718" s="2"/>
    </row>
    <row r="10719" spans="77:77">
      <c r="BY10719" s="2"/>
    </row>
    <row r="10720" spans="77:77">
      <c r="BY10720" s="2"/>
    </row>
    <row r="10721" spans="77:77">
      <c r="BY10721" s="2"/>
    </row>
    <row r="10722" spans="77:77">
      <c r="BY10722" s="2"/>
    </row>
    <row r="10723" spans="77:77">
      <c r="BY10723" s="2"/>
    </row>
    <row r="10724" spans="77:77">
      <c r="BY10724" s="2"/>
    </row>
    <row r="10725" spans="77:77">
      <c r="BY10725" s="2"/>
    </row>
    <row r="10726" spans="77:77">
      <c r="BY10726" s="2"/>
    </row>
    <row r="10727" spans="77:77">
      <c r="BY10727" s="2"/>
    </row>
    <row r="10728" spans="77:77">
      <c r="BY10728" s="2"/>
    </row>
    <row r="10729" spans="77:77">
      <c r="BY10729" s="2"/>
    </row>
    <row r="10730" spans="77:77">
      <c r="BY10730" s="2"/>
    </row>
    <row r="10731" spans="77:77">
      <c r="BY10731" s="2"/>
    </row>
    <row r="10732" spans="77:77">
      <c r="BY10732" s="2"/>
    </row>
    <row r="10733" spans="77:77">
      <c r="BY10733" s="2"/>
    </row>
    <row r="10734" spans="77:77">
      <c r="BY10734" s="2"/>
    </row>
    <row r="10735" spans="77:77">
      <c r="BY10735" s="2"/>
    </row>
    <row r="10736" spans="77:77">
      <c r="BY10736" s="2"/>
    </row>
    <row r="10737" spans="77:77">
      <c r="BY10737" s="2"/>
    </row>
    <row r="10738" spans="77:77">
      <c r="BY10738" s="2"/>
    </row>
    <row r="10739" spans="77:77">
      <c r="BY10739" s="2"/>
    </row>
    <row r="10740" spans="77:77">
      <c r="BY10740" s="2"/>
    </row>
    <row r="10741" spans="77:77">
      <c r="BY10741" s="2"/>
    </row>
    <row r="10742" spans="77:77">
      <c r="BY10742" s="2"/>
    </row>
    <row r="10743" spans="77:77">
      <c r="BY10743" s="2"/>
    </row>
    <row r="10744" spans="77:77">
      <c r="BY10744" s="2"/>
    </row>
    <row r="10745" spans="77:77">
      <c r="BY10745" s="2"/>
    </row>
    <row r="10746" spans="77:77">
      <c r="BY10746" s="2"/>
    </row>
    <row r="10747" spans="77:77">
      <c r="BY10747" s="2"/>
    </row>
    <row r="10748" spans="77:77">
      <c r="BY10748" s="2"/>
    </row>
    <row r="10749" spans="77:77">
      <c r="BY10749" s="2"/>
    </row>
    <row r="10750" spans="77:77">
      <c r="BY10750" s="2"/>
    </row>
    <row r="10751" spans="77:77">
      <c r="BY10751" s="2"/>
    </row>
    <row r="10752" spans="77:77">
      <c r="BY10752" s="2"/>
    </row>
    <row r="10753" spans="77:77">
      <c r="BY10753" s="2"/>
    </row>
    <row r="10754" spans="77:77">
      <c r="BY10754" s="2"/>
    </row>
    <row r="10755" spans="77:77">
      <c r="BY10755" s="2"/>
    </row>
    <row r="10756" spans="77:77">
      <c r="BY10756" s="2"/>
    </row>
    <row r="10757" spans="77:77">
      <c r="BY10757" s="2"/>
    </row>
    <row r="10758" spans="77:77">
      <c r="BY10758" s="2"/>
    </row>
    <row r="10759" spans="77:77">
      <c r="BY10759" s="2"/>
    </row>
    <row r="10760" spans="77:77">
      <c r="BY10760" s="2"/>
    </row>
    <row r="10761" spans="77:77">
      <c r="BY10761" s="2"/>
    </row>
    <row r="10762" spans="77:77">
      <c r="BY10762" s="2"/>
    </row>
    <row r="10763" spans="77:77">
      <c r="BY10763" s="2"/>
    </row>
    <row r="10764" spans="77:77">
      <c r="BY10764" s="2"/>
    </row>
    <row r="10765" spans="77:77">
      <c r="BY10765" s="2"/>
    </row>
    <row r="10766" spans="77:77">
      <c r="BY10766" s="2"/>
    </row>
    <row r="10767" spans="77:77">
      <c r="BY10767" s="2"/>
    </row>
    <row r="10768" spans="77:77">
      <c r="BY10768" s="2"/>
    </row>
    <row r="10769" spans="77:77">
      <c r="BY10769" s="2"/>
    </row>
    <row r="10770" spans="77:77">
      <c r="BY10770" s="2"/>
    </row>
    <row r="10771" spans="77:77">
      <c r="BY10771" s="2"/>
    </row>
    <row r="10772" spans="77:77">
      <c r="BY10772" s="2"/>
    </row>
    <row r="10773" spans="77:77">
      <c r="BY10773" s="2"/>
    </row>
    <row r="10774" spans="77:77">
      <c r="BY10774" s="2"/>
    </row>
    <row r="10775" spans="77:77">
      <c r="BY10775" s="2"/>
    </row>
    <row r="10776" spans="77:77">
      <c r="BY10776" s="2"/>
    </row>
    <row r="10777" spans="77:77">
      <c r="BY10777" s="2"/>
    </row>
    <row r="10778" spans="77:77">
      <c r="BY10778" s="2"/>
    </row>
    <row r="10779" spans="77:77">
      <c r="BY10779" s="2"/>
    </row>
    <row r="10780" spans="77:77">
      <c r="BY10780" s="2"/>
    </row>
    <row r="10781" spans="77:77">
      <c r="BY10781" s="2"/>
    </row>
    <row r="10782" spans="77:77">
      <c r="BY10782" s="2"/>
    </row>
    <row r="10783" spans="77:77">
      <c r="BY10783" s="2"/>
    </row>
    <row r="10784" spans="77:77">
      <c r="BY10784" s="2"/>
    </row>
    <row r="10785" spans="77:77">
      <c r="BY10785" s="2"/>
    </row>
    <row r="10786" spans="77:77">
      <c r="BY10786" s="2"/>
    </row>
    <row r="10787" spans="77:77">
      <c r="BY10787" s="2"/>
    </row>
    <row r="10788" spans="77:77">
      <c r="BY10788" s="2"/>
    </row>
    <row r="10789" spans="77:77">
      <c r="BY10789" s="2"/>
    </row>
    <row r="10790" spans="77:77">
      <c r="BY10790" s="2"/>
    </row>
    <row r="10791" spans="77:77">
      <c r="BY10791" s="2"/>
    </row>
    <row r="10792" spans="77:77">
      <c r="BY10792" s="2"/>
    </row>
    <row r="10793" spans="77:77">
      <c r="BY10793" s="2"/>
    </row>
    <row r="10794" spans="77:77">
      <c r="BY10794" s="2"/>
    </row>
    <row r="10795" spans="77:77">
      <c r="BY10795" s="2"/>
    </row>
    <row r="10796" spans="77:77">
      <c r="BY10796" s="2"/>
    </row>
    <row r="10797" spans="77:77">
      <c r="BY10797" s="2"/>
    </row>
    <row r="10798" spans="77:77">
      <c r="BY10798" s="2"/>
    </row>
    <row r="10799" spans="77:77">
      <c r="BY10799" s="2"/>
    </row>
    <row r="10800" spans="77:77">
      <c r="BY10800" s="2"/>
    </row>
    <row r="10801" spans="77:77">
      <c r="BY10801" s="2"/>
    </row>
    <row r="10802" spans="77:77">
      <c r="BY10802" s="2"/>
    </row>
    <row r="10803" spans="77:77">
      <c r="BY10803" s="2"/>
    </row>
    <row r="10804" spans="77:77">
      <c r="BY10804" s="2"/>
    </row>
    <row r="10805" spans="77:77">
      <c r="BY10805" s="2"/>
    </row>
    <row r="10806" spans="77:77">
      <c r="BY10806" s="2"/>
    </row>
    <row r="10807" spans="77:77">
      <c r="BY10807" s="2"/>
    </row>
    <row r="10808" spans="77:77">
      <c r="BY10808" s="2"/>
    </row>
    <row r="10809" spans="77:77">
      <c r="BY10809" s="2"/>
    </row>
    <row r="10810" spans="77:77">
      <c r="BY10810" s="2"/>
    </row>
    <row r="10811" spans="77:77">
      <c r="BY10811" s="2"/>
    </row>
    <row r="10812" spans="77:77">
      <c r="BY10812" s="2"/>
    </row>
    <row r="10813" spans="77:77">
      <c r="BY10813" s="2"/>
    </row>
    <row r="10814" spans="77:77">
      <c r="BY10814" s="2"/>
    </row>
    <row r="10815" spans="77:77">
      <c r="BY10815" s="2"/>
    </row>
    <row r="10816" spans="77:77">
      <c r="BY10816" s="2"/>
    </row>
    <row r="10817" spans="77:77">
      <c r="BY10817" s="2"/>
    </row>
    <row r="10818" spans="77:77">
      <c r="BY10818" s="2"/>
    </row>
    <row r="10819" spans="77:77">
      <c r="BY10819" s="2"/>
    </row>
    <row r="10820" spans="77:77">
      <c r="BY10820" s="2"/>
    </row>
    <row r="10821" spans="77:77">
      <c r="BY10821" s="2"/>
    </row>
    <row r="10822" spans="77:77">
      <c r="BY10822" s="2"/>
    </row>
    <row r="10823" spans="77:77">
      <c r="BY10823" s="2"/>
    </row>
    <row r="10824" spans="77:77">
      <c r="BY10824" s="2"/>
    </row>
    <row r="10825" spans="77:77">
      <c r="BY10825" s="2"/>
    </row>
    <row r="10826" spans="77:77">
      <c r="BY10826" s="2"/>
    </row>
    <row r="10827" spans="77:77">
      <c r="BY10827" s="2"/>
    </row>
    <row r="10828" spans="77:77">
      <c r="BY10828" s="2"/>
    </row>
    <row r="10829" spans="77:77">
      <c r="BY10829" s="2"/>
    </row>
    <row r="10830" spans="77:77">
      <c r="BY10830" s="2"/>
    </row>
    <row r="10831" spans="77:77">
      <c r="BY10831" s="2"/>
    </row>
    <row r="10832" spans="77:77">
      <c r="BY10832" s="2"/>
    </row>
    <row r="10833" spans="77:77">
      <c r="BY10833" s="2"/>
    </row>
    <row r="10834" spans="77:77">
      <c r="BY10834" s="2"/>
    </row>
    <row r="10835" spans="77:77">
      <c r="BY10835" s="2"/>
    </row>
    <row r="10836" spans="77:77">
      <c r="BY10836" s="2"/>
    </row>
    <row r="10837" spans="77:77">
      <c r="BY10837" s="2"/>
    </row>
    <row r="10838" spans="77:77">
      <c r="BY10838" s="2"/>
    </row>
    <row r="10839" spans="77:77">
      <c r="BY10839" s="2"/>
    </row>
    <row r="10840" spans="77:77">
      <c r="BY10840" s="2"/>
    </row>
    <row r="10841" spans="77:77">
      <c r="BY10841" s="2"/>
    </row>
    <row r="10842" spans="77:77">
      <c r="BY10842" s="2"/>
    </row>
    <row r="10843" spans="77:77">
      <c r="BY10843" s="2"/>
    </row>
    <row r="10844" spans="77:77">
      <c r="BY10844" s="2"/>
    </row>
    <row r="10845" spans="77:77">
      <c r="BY10845" s="2"/>
    </row>
    <row r="10846" spans="77:77">
      <c r="BY10846" s="2"/>
    </row>
    <row r="10847" spans="77:77">
      <c r="BY10847" s="2"/>
    </row>
    <row r="10848" spans="77:77">
      <c r="BY10848" s="2"/>
    </row>
    <row r="10849" spans="77:77">
      <c r="BY10849" s="2"/>
    </row>
    <row r="10850" spans="77:77">
      <c r="BY10850" s="2"/>
    </row>
    <row r="10851" spans="77:77">
      <c r="BY10851" s="2"/>
    </row>
    <row r="10852" spans="77:77">
      <c r="BY10852" s="2"/>
    </row>
    <row r="10853" spans="77:77">
      <c r="BY10853" s="2"/>
    </row>
    <row r="10854" spans="77:77">
      <c r="BY10854" s="2"/>
    </row>
    <row r="10855" spans="77:77">
      <c r="BY10855" s="2"/>
    </row>
    <row r="10856" spans="77:77">
      <c r="BY10856" s="2"/>
    </row>
    <row r="10857" spans="77:77">
      <c r="BY10857" s="2"/>
    </row>
    <row r="10858" spans="77:77">
      <c r="BY10858" s="2"/>
    </row>
    <row r="10859" spans="77:77">
      <c r="BY10859" s="2"/>
    </row>
    <row r="10860" spans="77:77">
      <c r="BY10860" s="2"/>
    </row>
    <row r="10861" spans="77:77">
      <c r="BY10861" s="2"/>
    </row>
    <row r="10862" spans="77:77">
      <c r="BY10862" s="2"/>
    </row>
    <row r="10863" spans="77:77">
      <c r="BY10863" s="2"/>
    </row>
    <row r="10864" spans="77:77">
      <c r="BY10864" s="2"/>
    </row>
    <row r="10865" spans="77:77">
      <c r="BY10865" s="2"/>
    </row>
    <row r="10866" spans="77:77">
      <c r="BY10866" s="2"/>
    </row>
    <row r="10867" spans="77:77">
      <c r="BY10867" s="2"/>
    </row>
    <row r="10868" spans="77:77">
      <c r="BY10868" s="2"/>
    </row>
    <row r="10869" spans="77:77">
      <c r="BY10869" s="2"/>
    </row>
    <row r="10870" spans="77:77">
      <c r="BY10870" s="2"/>
    </row>
    <row r="10871" spans="77:77">
      <c r="BY10871" s="2"/>
    </row>
    <row r="10872" spans="77:77">
      <c r="BY10872" s="2"/>
    </row>
    <row r="10873" spans="77:77">
      <c r="BY10873" s="2"/>
    </row>
    <row r="10874" spans="77:77">
      <c r="BY10874" s="2"/>
    </row>
    <row r="10875" spans="77:77">
      <c r="BY10875" s="2"/>
    </row>
    <row r="10876" spans="77:77">
      <c r="BY10876" s="2"/>
    </row>
    <row r="10877" spans="77:77">
      <c r="BY10877" s="2"/>
    </row>
    <row r="10878" spans="77:77">
      <c r="BY10878" s="2"/>
    </row>
    <row r="10879" spans="77:77">
      <c r="BY10879" s="2"/>
    </row>
    <row r="10880" spans="77:77">
      <c r="BY10880" s="2"/>
    </row>
    <row r="10881" spans="77:77">
      <c r="BY10881" s="2"/>
    </row>
    <row r="10882" spans="77:77">
      <c r="BY10882" s="2"/>
    </row>
    <row r="10883" spans="77:77">
      <c r="BY10883" s="2"/>
    </row>
    <row r="10884" spans="77:77">
      <c r="BY10884" s="2"/>
    </row>
    <row r="10885" spans="77:77">
      <c r="BY10885" s="2"/>
    </row>
    <row r="10886" spans="77:77">
      <c r="BY10886" s="2"/>
    </row>
    <row r="10887" spans="77:77">
      <c r="BY10887" s="2"/>
    </row>
    <row r="10888" spans="77:77">
      <c r="BY10888" s="2"/>
    </row>
    <row r="10889" spans="77:77">
      <c r="BY10889" s="2"/>
    </row>
    <row r="10890" spans="77:77">
      <c r="BY10890" s="2"/>
    </row>
    <row r="10891" spans="77:77">
      <c r="BY10891" s="2"/>
    </row>
    <row r="10892" spans="77:77">
      <c r="BY10892" s="2"/>
    </row>
    <row r="10893" spans="77:77">
      <c r="BY10893" s="2"/>
    </row>
    <row r="10894" spans="77:77">
      <c r="BY10894" s="2"/>
    </row>
    <row r="10895" spans="77:77">
      <c r="BY10895" s="2"/>
    </row>
    <row r="10896" spans="77:77">
      <c r="BY10896" s="2"/>
    </row>
    <row r="10897" spans="77:77">
      <c r="BY10897" s="2"/>
    </row>
    <row r="10898" spans="77:77">
      <c r="BY10898" s="2"/>
    </row>
    <row r="10899" spans="77:77">
      <c r="BY10899" s="2"/>
    </row>
    <row r="10900" spans="77:77">
      <c r="BY10900" s="2"/>
    </row>
    <row r="10901" spans="77:77">
      <c r="BY10901" s="2"/>
    </row>
    <row r="10902" spans="77:77">
      <c r="BY10902" s="2"/>
    </row>
    <row r="10903" spans="77:77">
      <c r="BY10903" s="2"/>
    </row>
    <row r="10904" spans="77:77">
      <c r="BY10904" s="2"/>
    </row>
    <row r="10905" spans="77:77">
      <c r="BY10905" s="2"/>
    </row>
    <row r="10906" spans="77:77">
      <c r="BY10906" s="2"/>
    </row>
    <row r="10907" spans="77:77">
      <c r="BY10907" s="2"/>
    </row>
    <row r="10908" spans="77:77">
      <c r="BY10908" s="2"/>
    </row>
    <row r="10909" spans="77:77">
      <c r="BY10909" s="2"/>
    </row>
    <row r="10910" spans="77:77">
      <c r="BY10910" s="2"/>
    </row>
    <row r="10911" spans="77:77">
      <c r="BY10911" s="2"/>
    </row>
    <row r="10912" spans="77:77">
      <c r="BY10912" s="2"/>
    </row>
    <row r="10913" spans="77:77">
      <c r="BY10913" s="2"/>
    </row>
    <row r="10914" spans="77:77">
      <c r="BY10914" s="2"/>
    </row>
    <row r="10915" spans="77:77">
      <c r="BY10915" s="2"/>
    </row>
    <row r="10916" spans="77:77">
      <c r="BY10916" s="2"/>
    </row>
    <row r="10917" spans="77:77">
      <c r="BY10917" s="2"/>
    </row>
    <row r="10918" spans="77:77">
      <c r="BY10918" s="2"/>
    </row>
    <row r="10919" spans="77:77">
      <c r="BY10919" s="2"/>
    </row>
    <row r="10920" spans="77:77">
      <c r="BY10920" s="2"/>
    </row>
    <row r="10921" spans="77:77">
      <c r="BY10921" s="2"/>
    </row>
    <row r="10922" spans="77:77">
      <c r="BY10922" s="2"/>
    </row>
    <row r="10923" spans="77:77">
      <c r="BY10923" s="2"/>
    </row>
    <row r="10924" spans="77:77">
      <c r="BY10924" s="2"/>
    </row>
    <row r="10925" spans="77:77">
      <c r="BY10925" s="2"/>
    </row>
    <row r="10926" spans="77:77">
      <c r="BY10926" s="2"/>
    </row>
    <row r="10927" spans="77:77">
      <c r="BY10927" s="2"/>
    </row>
    <row r="10928" spans="77:77">
      <c r="BY10928" s="2"/>
    </row>
    <row r="10929" spans="77:77">
      <c r="BY10929" s="2"/>
    </row>
    <row r="10930" spans="77:77">
      <c r="BY10930" s="2"/>
    </row>
    <row r="10931" spans="77:77">
      <c r="BY10931" s="2"/>
    </row>
    <row r="10932" spans="77:77">
      <c r="BY10932" s="2"/>
    </row>
    <row r="10933" spans="77:77">
      <c r="BY10933" s="2"/>
    </row>
    <row r="10934" spans="77:77">
      <c r="BY10934" s="2"/>
    </row>
    <row r="10935" spans="77:77">
      <c r="BY10935" s="2"/>
    </row>
    <row r="10936" spans="77:77">
      <c r="BY10936" s="2"/>
    </row>
    <row r="10937" spans="77:77">
      <c r="BY10937" s="2"/>
    </row>
    <row r="10938" spans="77:77">
      <c r="BY10938" s="2"/>
    </row>
    <row r="10939" spans="77:77">
      <c r="BY10939" s="2"/>
    </row>
    <row r="10940" spans="77:77">
      <c r="BY10940" s="2"/>
    </row>
    <row r="10941" spans="77:77">
      <c r="BY10941" s="2"/>
    </row>
    <row r="10942" spans="77:77">
      <c r="BY10942" s="2"/>
    </row>
    <row r="10943" spans="77:77">
      <c r="BY10943" s="2"/>
    </row>
    <row r="10944" spans="77:77">
      <c r="BY10944" s="2"/>
    </row>
    <row r="10945" spans="77:77">
      <c r="BY10945" s="2"/>
    </row>
    <row r="10946" spans="77:77">
      <c r="BY10946" s="2"/>
    </row>
    <row r="10947" spans="77:77">
      <c r="BY10947" s="2"/>
    </row>
    <row r="10948" spans="77:77">
      <c r="BY10948" s="2"/>
    </row>
    <row r="10949" spans="77:77">
      <c r="BY10949" s="2"/>
    </row>
    <row r="10950" spans="77:77">
      <c r="BY10950" s="2"/>
    </row>
    <row r="10951" spans="77:77">
      <c r="BY10951" s="2"/>
    </row>
    <row r="10952" spans="77:77">
      <c r="BY10952" s="2"/>
    </row>
    <row r="10953" spans="77:77">
      <c r="BY10953" s="2"/>
    </row>
    <row r="10954" spans="77:77">
      <c r="BY10954" s="2"/>
    </row>
    <row r="10955" spans="77:77">
      <c r="BY10955" s="2"/>
    </row>
    <row r="10956" spans="77:77">
      <c r="BY10956" s="2"/>
    </row>
    <row r="10957" spans="77:77">
      <c r="BY10957" s="2"/>
    </row>
    <row r="10958" spans="77:77">
      <c r="BY10958" s="2"/>
    </row>
    <row r="10959" spans="77:77">
      <c r="BY10959" s="2"/>
    </row>
    <row r="10960" spans="77:77">
      <c r="BY10960" s="2"/>
    </row>
    <row r="10961" spans="77:77">
      <c r="BY10961" s="2"/>
    </row>
    <row r="10962" spans="77:77">
      <c r="BY10962" s="2"/>
    </row>
    <row r="10963" spans="77:77">
      <c r="BY10963" s="2"/>
    </row>
    <row r="10964" spans="77:77">
      <c r="BY10964" s="2"/>
    </row>
    <row r="10965" spans="77:77">
      <c r="BY10965" s="2"/>
    </row>
    <row r="10966" spans="77:77">
      <c r="BY10966" s="2"/>
    </row>
    <row r="10967" spans="77:77">
      <c r="BY10967" s="2"/>
    </row>
    <row r="10968" spans="77:77">
      <c r="BY10968" s="2"/>
    </row>
    <row r="10969" spans="77:77">
      <c r="BY10969" s="2"/>
    </row>
    <row r="10970" spans="77:77">
      <c r="BY10970" s="2"/>
    </row>
    <row r="10971" spans="77:77">
      <c r="BY10971" s="2"/>
    </row>
    <row r="10972" spans="77:77">
      <c r="BY10972" s="2"/>
    </row>
    <row r="10973" spans="77:77">
      <c r="BY10973" s="2"/>
    </row>
    <row r="10974" spans="77:77">
      <c r="BY10974" s="2"/>
    </row>
    <row r="10975" spans="77:77">
      <c r="BY10975" s="2"/>
    </row>
    <row r="10976" spans="77:77">
      <c r="BY10976" s="2"/>
    </row>
    <row r="10977" spans="77:77">
      <c r="BY10977" s="2"/>
    </row>
    <row r="10978" spans="77:77">
      <c r="BY10978" s="2"/>
    </row>
    <row r="10979" spans="77:77">
      <c r="BY10979" s="2"/>
    </row>
    <row r="10980" spans="77:77">
      <c r="BY10980" s="2"/>
    </row>
    <row r="10981" spans="77:77">
      <c r="BY10981" s="2"/>
    </row>
    <row r="10982" spans="77:77">
      <c r="BY10982" s="2"/>
    </row>
    <row r="10983" spans="77:77">
      <c r="BY10983" s="2"/>
    </row>
    <row r="10984" spans="77:77">
      <c r="BY10984" s="2"/>
    </row>
    <row r="10985" spans="77:77">
      <c r="BY10985" s="2"/>
    </row>
    <row r="10986" spans="77:77">
      <c r="BY10986" s="2"/>
    </row>
    <row r="10987" spans="77:77">
      <c r="BY10987" s="2"/>
    </row>
    <row r="10988" spans="77:77">
      <c r="BY10988" s="2"/>
    </row>
    <row r="10989" spans="77:77">
      <c r="BY10989" s="2"/>
    </row>
    <row r="10990" spans="77:77">
      <c r="BY10990" s="2"/>
    </row>
    <row r="10991" spans="77:77">
      <c r="BY10991" s="2"/>
    </row>
    <row r="10992" spans="77:77">
      <c r="BY10992" s="2"/>
    </row>
    <row r="10993" spans="77:77">
      <c r="BY10993" s="2"/>
    </row>
    <row r="10994" spans="77:77">
      <c r="BY10994" s="2"/>
    </row>
    <row r="10995" spans="77:77">
      <c r="BY10995" s="2"/>
    </row>
    <row r="10996" spans="77:77">
      <c r="BY10996" s="2"/>
    </row>
    <row r="10997" spans="77:77">
      <c r="BY10997" s="2"/>
    </row>
    <row r="10998" spans="77:77">
      <c r="BY10998" s="2"/>
    </row>
    <row r="10999" spans="77:77">
      <c r="BY10999" s="2"/>
    </row>
    <row r="11000" spans="77:77">
      <c r="BY11000" s="2"/>
    </row>
    <row r="11001" spans="77:77">
      <c r="BY11001" s="2"/>
    </row>
    <row r="11002" spans="77:77">
      <c r="BY11002" s="2"/>
    </row>
    <row r="11003" spans="77:77">
      <c r="BY11003" s="2"/>
    </row>
    <row r="11004" spans="77:77">
      <c r="BY11004" s="2"/>
    </row>
    <row r="11005" spans="77:77">
      <c r="BY11005" s="2"/>
    </row>
    <row r="11006" spans="77:77">
      <c r="BY11006" s="2"/>
    </row>
    <row r="11007" spans="77:77">
      <c r="BY11007" s="2"/>
    </row>
    <row r="11008" spans="77:77">
      <c r="BY11008" s="2"/>
    </row>
    <row r="11009" spans="77:77">
      <c r="BY11009" s="2"/>
    </row>
    <row r="11010" spans="77:77">
      <c r="BY11010" s="2"/>
    </row>
    <row r="11011" spans="77:77">
      <c r="BY11011" s="2"/>
    </row>
    <row r="11012" spans="77:77">
      <c r="BY11012" s="2"/>
    </row>
    <row r="11013" spans="77:77">
      <c r="BY11013" s="2"/>
    </row>
    <row r="11014" spans="77:77">
      <c r="BY11014" s="2"/>
    </row>
    <row r="11015" spans="77:77">
      <c r="BY11015" s="2"/>
    </row>
    <row r="11016" spans="77:77">
      <c r="BY11016" s="2"/>
    </row>
    <row r="11017" spans="77:77">
      <c r="BY11017" s="2"/>
    </row>
    <row r="11018" spans="77:77">
      <c r="BY11018" s="2"/>
    </row>
    <row r="11019" spans="77:77">
      <c r="BY11019" s="2"/>
    </row>
    <row r="11020" spans="77:77">
      <c r="BY11020" s="2"/>
    </row>
    <row r="11021" spans="77:77">
      <c r="BY11021" s="2"/>
    </row>
    <row r="11022" spans="77:77">
      <c r="BY11022" s="2"/>
    </row>
    <row r="11023" spans="77:77">
      <c r="BY11023" s="2"/>
    </row>
    <row r="11024" spans="77:77">
      <c r="BY11024" s="2"/>
    </row>
    <row r="11025" spans="77:77">
      <c r="BY11025" s="2"/>
    </row>
    <row r="11026" spans="77:77">
      <c r="BY11026" s="2"/>
    </row>
    <row r="11027" spans="77:77">
      <c r="BY11027" s="2"/>
    </row>
    <row r="11028" spans="77:77">
      <c r="BY11028" s="2"/>
    </row>
    <row r="11029" spans="77:77">
      <c r="BY11029" s="2"/>
    </row>
    <row r="11030" spans="77:77">
      <c r="BY11030" s="2"/>
    </row>
    <row r="11031" spans="77:77">
      <c r="BY11031" s="2"/>
    </row>
    <row r="11032" spans="77:77">
      <c r="BY11032" s="2"/>
    </row>
    <row r="11033" spans="77:77">
      <c r="BY11033" s="2"/>
    </row>
    <row r="11034" spans="77:77">
      <c r="BY11034" s="2"/>
    </row>
    <row r="11035" spans="77:77">
      <c r="BY11035" s="2"/>
    </row>
    <row r="11036" spans="77:77">
      <c r="BY11036" s="2"/>
    </row>
    <row r="11037" spans="77:77">
      <c r="BY11037" s="2"/>
    </row>
    <row r="11038" spans="77:77">
      <c r="BY11038" s="2"/>
    </row>
    <row r="11039" spans="77:77">
      <c r="BY11039" s="2"/>
    </row>
    <row r="11040" spans="77:77">
      <c r="BY11040" s="2"/>
    </row>
    <row r="11041" spans="77:77">
      <c r="BY11041" s="2"/>
    </row>
    <row r="11042" spans="77:77">
      <c r="BY11042" s="2"/>
    </row>
    <row r="11043" spans="77:77">
      <c r="BY11043" s="2"/>
    </row>
    <row r="11044" spans="77:77">
      <c r="BY11044" s="2"/>
    </row>
    <row r="11045" spans="77:77">
      <c r="BY11045" s="2"/>
    </row>
    <row r="11046" spans="77:77">
      <c r="BY11046" s="2"/>
    </row>
    <row r="11047" spans="77:77">
      <c r="BY11047" s="2"/>
    </row>
    <row r="11048" spans="77:77">
      <c r="BY11048" s="2"/>
    </row>
    <row r="11049" spans="77:77">
      <c r="BY11049" s="2"/>
    </row>
    <row r="11050" spans="77:77">
      <c r="BY11050" s="2"/>
    </row>
    <row r="11051" spans="77:77">
      <c r="BY11051" s="2"/>
    </row>
    <row r="11052" spans="77:77">
      <c r="BY11052" s="2"/>
    </row>
    <row r="11053" spans="77:77">
      <c r="BY11053" s="2"/>
    </row>
    <row r="11054" spans="77:77">
      <c r="BY11054" s="2"/>
    </row>
    <row r="11055" spans="77:77">
      <c r="BY11055" s="2"/>
    </row>
    <row r="11056" spans="77:77">
      <c r="BY11056" s="2"/>
    </row>
    <row r="11057" spans="77:77">
      <c r="BY11057" s="2"/>
    </row>
    <row r="11058" spans="77:77">
      <c r="BY11058" s="2"/>
    </row>
    <row r="11059" spans="77:77">
      <c r="BY11059" s="2"/>
    </row>
    <row r="11060" spans="77:77">
      <c r="BY11060" s="2"/>
    </row>
    <row r="11061" spans="77:77">
      <c r="BY11061" s="2"/>
    </row>
    <row r="11062" spans="77:77">
      <c r="BY11062" s="2"/>
    </row>
    <row r="11063" spans="77:77">
      <c r="BY11063" s="2"/>
    </row>
    <row r="11064" spans="77:77">
      <c r="BY11064" s="2"/>
    </row>
    <row r="11065" spans="77:77">
      <c r="BY11065" s="2"/>
    </row>
    <row r="11066" spans="77:77">
      <c r="BY11066" s="2"/>
    </row>
    <row r="11067" spans="77:77">
      <c r="BY11067" s="2"/>
    </row>
    <row r="11068" spans="77:77">
      <c r="BY11068" s="2"/>
    </row>
    <row r="11069" spans="77:77">
      <c r="BY11069" s="2"/>
    </row>
    <row r="11070" spans="77:77">
      <c r="BY11070" s="2"/>
    </row>
    <row r="11071" spans="77:77">
      <c r="BY11071" s="2"/>
    </row>
    <row r="11072" spans="77:77">
      <c r="BY11072" s="2"/>
    </row>
    <row r="11073" spans="77:77">
      <c r="BY11073" s="2"/>
    </row>
    <row r="11074" spans="77:77">
      <c r="BY11074" s="2"/>
    </row>
    <row r="11075" spans="77:77">
      <c r="BY11075" s="2"/>
    </row>
    <row r="11076" spans="77:77">
      <c r="BY11076" s="2"/>
    </row>
    <row r="11077" spans="77:77">
      <c r="BY11077" s="2"/>
    </row>
    <row r="11078" spans="77:77">
      <c r="BY11078" s="2"/>
    </row>
    <row r="11079" spans="77:77">
      <c r="BY11079" s="2"/>
    </row>
    <row r="11080" spans="77:77">
      <c r="BY11080" s="2"/>
    </row>
    <row r="11081" spans="77:77">
      <c r="BY11081" s="2"/>
    </row>
    <row r="11082" spans="77:77">
      <c r="BY11082" s="2"/>
    </row>
    <row r="11083" spans="77:77">
      <c r="BY11083" s="2"/>
    </row>
    <row r="11084" spans="77:77">
      <c r="BY11084" s="2"/>
    </row>
    <row r="11085" spans="77:77">
      <c r="BY11085" s="2"/>
    </row>
    <row r="11086" spans="77:77">
      <c r="BY11086" s="2"/>
    </row>
    <row r="11087" spans="77:77">
      <c r="BY11087" s="2"/>
    </row>
    <row r="11088" spans="77:77">
      <c r="BY11088" s="2"/>
    </row>
    <row r="11089" spans="77:77">
      <c r="BY11089" s="2"/>
    </row>
    <row r="11090" spans="77:77">
      <c r="BY11090" s="2"/>
    </row>
    <row r="11091" spans="77:77">
      <c r="BY11091" s="2"/>
    </row>
    <row r="11092" spans="77:77">
      <c r="BY11092" s="2"/>
    </row>
    <row r="11093" spans="77:77">
      <c r="BY11093" s="2"/>
    </row>
    <row r="11094" spans="77:77">
      <c r="BY11094" s="2"/>
    </row>
    <row r="11095" spans="77:77">
      <c r="BY11095" s="2"/>
    </row>
    <row r="11096" spans="77:77">
      <c r="BY11096" s="2"/>
    </row>
    <row r="11097" spans="77:77">
      <c r="BY11097" s="2"/>
    </row>
    <row r="11098" spans="77:77">
      <c r="BY11098" s="2"/>
    </row>
    <row r="11099" spans="77:77">
      <c r="BY11099" s="2"/>
    </row>
    <row r="11100" spans="77:77">
      <c r="BY11100" s="2"/>
    </row>
    <row r="11101" spans="77:77">
      <c r="BY11101" s="2"/>
    </row>
    <row r="11102" spans="77:77">
      <c r="BY11102" s="2"/>
    </row>
    <row r="11103" spans="77:77">
      <c r="BY11103" s="2"/>
    </row>
    <row r="11104" spans="77:77">
      <c r="BY11104" s="2"/>
    </row>
    <row r="11105" spans="77:77">
      <c r="BY11105" s="2"/>
    </row>
    <row r="11106" spans="77:77">
      <c r="BY11106" s="2"/>
    </row>
    <row r="11107" spans="77:77">
      <c r="BY11107" s="2"/>
    </row>
    <row r="11108" spans="77:77">
      <c r="BY11108" s="2"/>
    </row>
    <row r="11109" spans="77:77">
      <c r="BY11109" s="2"/>
    </row>
    <row r="11110" spans="77:77">
      <c r="BY11110" s="2"/>
    </row>
    <row r="11111" spans="77:77">
      <c r="BY11111" s="2"/>
    </row>
    <row r="11112" spans="77:77">
      <c r="BY11112" s="2"/>
    </row>
    <row r="11113" spans="77:77">
      <c r="BY11113" s="2"/>
    </row>
    <row r="11114" spans="77:77">
      <c r="BY11114" s="2"/>
    </row>
    <row r="11115" spans="77:77">
      <c r="BY11115" s="2"/>
    </row>
    <row r="11116" spans="77:77">
      <c r="BY11116" s="2"/>
    </row>
    <row r="11117" spans="77:77">
      <c r="BY11117" s="2"/>
    </row>
    <row r="11118" spans="77:77">
      <c r="BY11118" s="2"/>
    </row>
    <row r="11119" spans="77:77">
      <c r="BY11119" s="2"/>
    </row>
    <row r="11120" spans="77:77">
      <c r="BY11120" s="2"/>
    </row>
    <row r="11121" spans="77:77">
      <c r="BY11121" s="2"/>
    </row>
    <row r="11122" spans="77:77">
      <c r="BY11122" s="2"/>
    </row>
    <row r="11123" spans="77:77">
      <c r="BY11123" s="2"/>
    </row>
    <row r="11124" spans="77:77">
      <c r="BY11124" s="2"/>
    </row>
    <row r="11125" spans="77:77">
      <c r="BY11125" s="2"/>
    </row>
    <row r="11126" spans="77:77">
      <c r="BY11126" s="2"/>
    </row>
    <row r="11127" spans="77:77">
      <c r="BY11127" s="2"/>
    </row>
    <row r="11128" spans="77:77">
      <c r="BY11128" s="2"/>
    </row>
    <row r="11129" spans="77:77">
      <c r="BY11129" s="2"/>
    </row>
    <row r="11130" spans="77:77">
      <c r="BY11130" s="2"/>
    </row>
    <row r="11131" spans="77:77">
      <c r="BY11131" s="2"/>
    </row>
    <row r="11132" spans="77:77">
      <c r="BY11132" s="2"/>
    </row>
    <row r="11133" spans="77:77">
      <c r="BY11133" s="2"/>
    </row>
    <row r="11134" spans="77:77">
      <c r="BY11134" s="2"/>
    </row>
    <row r="11135" spans="77:77">
      <c r="BY11135" s="2"/>
    </row>
    <row r="11136" spans="77:77">
      <c r="BY11136" s="2"/>
    </row>
    <row r="11137" spans="77:77">
      <c r="BY11137" s="2"/>
    </row>
    <row r="11138" spans="77:77">
      <c r="BY11138" s="2"/>
    </row>
    <row r="11139" spans="77:77">
      <c r="BY11139" s="2"/>
    </row>
    <row r="11140" spans="77:77">
      <c r="BY11140" s="2"/>
    </row>
    <row r="11141" spans="77:77">
      <c r="BY11141" s="2"/>
    </row>
    <row r="11142" spans="77:77">
      <c r="BY11142" s="2"/>
    </row>
    <row r="11143" spans="77:77">
      <c r="BY11143" s="2"/>
    </row>
    <row r="11144" spans="77:77">
      <c r="BY11144" s="2"/>
    </row>
    <row r="11145" spans="77:77">
      <c r="BY11145" s="2"/>
    </row>
    <row r="11146" spans="77:77">
      <c r="BY11146" s="2"/>
    </row>
    <row r="11147" spans="77:77">
      <c r="BY11147" s="2"/>
    </row>
    <row r="11148" spans="77:77">
      <c r="BY11148" s="2"/>
    </row>
    <row r="11149" spans="77:77">
      <c r="BY11149" s="2"/>
    </row>
    <row r="11150" spans="77:77">
      <c r="BY11150" s="2"/>
    </row>
    <row r="11151" spans="77:77">
      <c r="BY11151" s="2"/>
    </row>
    <row r="11152" spans="77:77">
      <c r="BY11152" s="2"/>
    </row>
    <row r="11153" spans="77:77">
      <c r="BY11153" s="2"/>
    </row>
    <row r="11154" spans="77:77">
      <c r="BY11154" s="2"/>
    </row>
    <row r="11155" spans="77:77">
      <c r="BY11155" s="2"/>
    </row>
    <row r="11156" spans="77:77">
      <c r="BY11156" s="2"/>
    </row>
    <row r="11157" spans="77:77">
      <c r="BY11157" s="2"/>
    </row>
    <row r="11158" spans="77:77">
      <c r="BY11158" s="2"/>
    </row>
    <row r="11159" spans="77:77">
      <c r="BY11159" s="2"/>
    </row>
    <row r="11160" spans="77:77">
      <c r="BY11160" s="2"/>
    </row>
    <row r="11161" spans="77:77">
      <c r="BY11161" s="2"/>
    </row>
    <row r="11162" spans="77:77">
      <c r="BY11162" s="2"/>
    </row>
    <row r="11163" spans="77:77">
      <c r="BY11163" s="2"/>
    </row>
    <row r="11164" spans="77:77">
      <c r="BY11164" s="2"/>
    </row>
    <row r="11165" spans="77:77">
      <c r="BY11165" s="2"/>
    </row>
    <row r="11166" spans="77:77">
      <c r="BY11166" s="2"/>
    </row>
    <row r="11167" spans="77:77">
      <c r="BY11167" s="2"/>
    </row>
    <row r="11168" spans="77:77">
      <c r="BY11168" s="2"/>
    </row>
    <row r="11169" spans="77:77">
      <c r="BY11169" s="2"/>
    </row>
    <row r="11170" spans="77:77">
      <c r="BY11170" s="2"/>
    </row>
    <row r="11171" spans="77:77">
      <c r="BY11171" s="2"/>
    </row>
    <row r="11172" spans="77:77">
      <c r="BY11172" s="2"/>
    </row>
    <row r="11173" spans="77:77">
      <c r="BY11173" s="2"/>
    </row>
    <row r="11174" spans="77:77">
      <c r="BY11174" s="2"/>
    </row>
    <row r="11175" spans="77:77">
      <c r="BY11175" s="2"/>
    </row>
    <row r="11176" spans="77:77">
      <c r="BY11176" s="2"/>
    </row>
    <row r="11177" spans="77:77">
      <c r="BY11177" s="2"/>
    </row>
    <row r="11178" spans="77:77">
      <c r="BY11178" s="2"/>
    </row>
    <row r="11179" spans="77:77">
      <c r="BY11179" s="2"/>
    </row>
    <row r="11180" spans="77:77">
      <c r="BY11180" s="2"/>
    </row>
    <row r="11181" spans="77:77">
      <c r="BY11181" s="2"/>
    </row>
    <row r="11182" spans="77:77">
      <c r="BY11182" s="2"/>
    </row>
    <row r="11183" spans="77:77">
      <c r="BY11183" s="2"/>
    </row>
    <row r="11184" spans="77:77">
      <c r="BY11184" s="2"/>
    </row>
    <row r="11185" spans="77:77">
      <c r="BY11185" s="2"/>
    </row>
    <row r="11186" spans="77:77">
      <c r="BY11186" s="2"/>
    </row>
    <row r="11187" spans="77:77">
      <c r="BY11187" s="2"/>
    </row>
    <row r="11188" spans="77:77">
      <c r="BY11188" s="2"/>
    </row>
    <row r="11189" spans="77:77">
      <c r="BY11189" s="2"/>
    </row>
    <row r="11190" spans="77:77">
      <c r="BY11190" s="2"/>
    </row>
    <row r="11191" spans="77:77">
      <c r="BY11191" s="2"/>
    </row>
    <row r="11192" spans="77:77">
      <c r="BY11192" s="2"/>
    </row>
    <row r="11193" spans="77:77">
      <c r="BY11193" s="2"/>
    </row>
    <row r="11194" spans="77:77">
      <c r="BY11194" s="2"/>
    </row>
    <row r="11195" spans="77:77">
      <c r="BY11195" s="2"/>
    </row>
    <row r="11196" spans="77:77">
      <c r="BY11196" s="2"/>
    </row>
    <row r="11197" spans="77:77">
      <c r="BY11197" s="2"/>
    </row>
    <row r="11198" spans="77:77">
      <c r="BY11198" s="2"/>
    </row>
    <row r="11199" spans="77:77">
      <c r="BY11199" s="2"/>
    </row>
    <row r="11200" spans="77:77">
      <c r="BY11200" s="2"/>
    </row>
    <row r="11201" spans="77:77">
      <c r="BY11201" s="2"/>
    </row>
    <row r="11202" spans="77:77">
      <c r="BY11202" s="2"/>
    </row>
    <row r="11203" spans="77:77">
      <c r="BY11203" s="2"/>
    </row>
    <row r="11204" spans="77:77">
      <c r="BY11204" s="2"/>
    </row>
    <row r="11205" spans="77:77">
      <c r="BY11205" s="2"/>
    </row>
    <row r="11206" spans="77:77">
      <c r="BY11206" s="2"/>
    </row>
    <row r="11207" spans="77:77">
      <c r="BY11207" s="2"/>
    </row>
    <row r="11208" spans="77:77">
      <c r="BY11208" s="2"/>
    </row>
    <row r="11209" spans="77:77">
      <c r="BY11209" s="2"/>
    </row>
    <row r="11210" spans="77:77">
      <c r="BY11210" s="2"/>
    </row>
    <row r="11211" spans="77:77">
      <c r="BY11211" s="2"/>
    </row>
    <row r="11212" spans="77:77">
      <c r="BY11212" s="2"/>
    </row>
    <row r="11213" spans="77:77">
      <c r="BY11213" s="2"/>
    </row>
    <row r="11214" spans="77:77">
      <c r="BY11214" s="2"/>
    </row>
    <row r="11215" spans="77:77">
      <c r="BY11215" s="2"/>
    </row>
    <row r="11216" spans="77:77">
      <c r="BY11216" s="2"/>
    </row>
    <row r="11217" spans="77:77">
      <c r="BY11217" s="2"/>
    </row>
    <row r="11218" spans="77:77">
      <c r="BY11218" s="2"/>
    </row>
    <row r="11219" spans="77:77">
      <c r="BY11219" s="2"/>
    </row>
    <row r="11220" spans="77:77">
      <c r="BY11220" s="2"/>
    </row>
    <row r="11221" spans="77:77">
      <c r="BY11221" s="2"/>
    </row>
    <row r="11222" spans="77:77">
      <c r="BY11222" s="2"/>
    </row>
    <row r="11223" spans="77:77">
      <c r="BY11223" s="2"/>
    </row>
    <row r="11224" spans="77:77">
      <c r="BY11224" s="2"/>
    </row>
    <row r="11225" spans="77:77">
      <c r="BY11225" s="2"/>
    </row>
    <row r="11226" spans="77:77">
      <c r="BY11226" s="2"/>
    </row>
    <row r="11227" spans="77:77">
      <c r="BY11227" s="2"/>
    </row>
    <row r="11228" spans="77:77">
      <c r="BY11228" s="2"/>
    </row>
    <row r="11229" spans="77:77">
      <c r="BY11229" s="2"/>
    </row>
    <row r="11230" spans="77:77">
      <c r="BY11230" s="2"/>
    </row>
    <row r="11231" spans="77:77">
      <c r="BY11231" s="2"/>
    </row>
    <row r="11232" spans="77:77">
      <c r="BY11232" s="2"/>
    </row>
    <row r="11233" spans="77:77">
      <c r="BY11233" s="2"/>
    </row>
    <row r="11234" spans="77:77">
      <c r="BY11234" s="2"/>
    </row>
    <row r="11235" spans="77:77">
      <c r="BY11235" s="2"/>
    </row>
    <row r="11236" spans="77:77">
      <c r="BY11236" s="2"/>
    </row>
    <row r="11237" spans="77:77">
      <c r="BY11237" s="2"/>
    </row>
    <row r="11238" spans="77:77">
      <c r="BY11238" s="2"/>
    </row>
    <row r="11239" spans="77:77">
      <c r="BY11239" s="2"/>
    </row>
    <row r="11240" spans="77:77">
      <c r="BY11240" s="2"/>
    </row>
    <row r="11241" spans="77:77">
      <c r="BY11241" s="2"/>
    </row>
    <row r="11242" spans="77:77">
      <c r="BY11242" s="2"/>
    </row>
    <row r="11243" spans="77:77">
      <c r="BY11243" s="2"/>
    </row>
    <row r="11244" spans="77:77">
      <c r="BY11244" s="2"/>
    </row>
    <row r="11245" spans="77:77">
      <c r="BY11245" s="2"/>
    </row>
    <row r="11246" spans="77:77">
      <c r="BY11246" s="2"/>
    </row>
    <row r="11247" spans="77:77">
      <c r="BY11247" s="2"/>
    </row>
    <row r="11248" spans="77:77">
      <c r="BY11248" s="2"/>
    </row>
    <row r="11249" spans="77:77">
      <c r="BY11249" s="2"/>
    </row>
    <row r="11250" spans="77:77">
      <c r="BY11250" s="2"/>
    </row>
    <row r="11251" spans="77:77">
      <c r="BY11251" s="2"/>
    </row>
    <row r="11252" spans="77:77">
      <c r="BY11252" s="2"/>
    </row>
    <row r="11253" spans="77:77">
      <c r="BY11253" s="2"/>
    </row>
    <row r="11254" spans="77:77">
      <c r="BY11254" s="2"/>
    </row>
    <row r="11255" spans="77:77">
      <c r="BY11255" s="2"/>
    </row>
    <row r="11256" spans="77:77">
      <c r="BY11256" s="2"/>
    </row>
    <row r="11257" spans="77:77">
      <c r="BY11257" s="2"/>
    </row>
    <row r="11258" spans="77:77">
      <c r="BY11258" s="2"/>
    </row>
    <row r="11259" spans="77:77">
      <c r="BY11259" s="2"/>
    </row>
    <row r="11260" spans="77:77">
      <c r="BY11260" s="2"/>
    </row>
    <row r="11261" spans="77:77">
      <c r="BY11261" s="2"/>
    </row>
    <row r="11262" spans="77:77">
      <c r="BY11262" s="2"/>
    </row>
    <row r="11263" spans="77:77">
      <c r="BY11263" s="2"/>
    </row>
    <row r="11264" spans="77:77">
      <c r="BY11264" s="2"/>
    </row>
    <row r="11265" spans="77:77">
      <c r="BY11265" s="2"/>
    </row>
    <row r="11266" spans="77:77">
      <c r="BY11266" s="2"/>
    </row>
    <row r="11267" spans="77:77">
      <c r="BY11267" s="2"/>
    </row>
    <row r="11268" spans="77:77">
      <c r="BY11268" s="2"/>
    </row>
    <row r="11269" spans="77:77">
      <c r="BY11269" s="2"/>
    </row>
    <row r="11270" spans="77:77">
      <c r="BY11270" s="2"/>
    </row>
    <row r="11271" spans="77:77">
      <c r="BY11271" s="2"/>
    </row>
    <row r="11272" spans="77:77">
      <c r="BY11272" s="2"/>
    </row>
    <row r="11273" spans="77:77">
      <c r="BY11273" s="2"/>
    </row>
    <row r="11274" spans="77:77">
      <c r="BY11274" s="2"/>
    </row>
    <row r="11275" spans="77:77">
      <c r="BY11275" s="2"/>
    </row>
    <row r="11276" spans="77:77">
      <c r="BY11276" s="2"/>
    </row>
    <row r="11277" spans="77:77">
      <c r="BY11277" s="2"/>
    </row>
    <row r="11278" spans="77:77">
      <c r="BY11278" s="2"/>
    </row>
    <row r="11279" spans="77:77">
      <c r="BY11279" s="2"/>
    </row>
    <row r="11280" spans="77:77">
      <c r="BY11280" s="2"/>
    </row>
    <row r="11281" spans="77:77">
      <c r="BY11281" s="2"/>
    </row>
    <row r="11282" spans="77:77">
      <c r="BY11282" s="2"/>
    </row>
    <row r="11283" spans="77:77">
      <c r="BY11283" s="2"/>
    </row>
    <row r="11284" spans="77:77">
      <c r="BY11284" s="2"/>
    </row>
    <row r="11285" spans="77:77">
      <c r="BY11285" s="2"/>
    </row>
    <row r="11286" spans="77:77">
      <c r="BY11286" s="2"/>
    </row>
    <row r="11287" spans="77:77">
      <c r="BY11287" s="2"/>
    </row>
    <row r="11288" spans="77:77">
      <c r="BY11288" s="2"/>
    </row>
    <row r="11289" spans="77:77">
      <c r="BY11289" s="2"/>
    </row>
    <row r="11290" spans="77:77">
      <c r="BY11290" s="2"/>
    </row>
    <row r="11291" spans="77:77">
      <c r="BY11291" s="2"/>
    </row>
    <row r="11292" spans="77:77">
      <c r="BY11292" s="2"/>
    </row>
    <row r="11293" spans="77:77">
      <c r="BY11293" s="2"/>
    </row>
    <row r="11294" spans="77:77">
      <c r="BY11294" s="2"/>
    </row>
    <row r="11295" spans="77:77">
      <c r="BY11295" s="2"/>
    </row>
    <row r="11296" spans="77:77">
      <c r="BY11296" s="2"/>
    </row>
    <row r="11297" spans="77:77">
      <c r="BY11297" s="2"/>
    </row>
    <row r="11298" spans="77:77">
      <c r="BY11298" s="2"/>
    </row>
    <row r="11299" spans="77:77">
      <c r="BY11299" s="2"/>
    </row>
    <row r="11300" spans="77:77">
      <c r="BY11300" s="2"/>
    </row>
    <row r="11301" spans="77:77">
      <c r="BY11301" s="2"/>
    </row>
    <row r="11302" spans="77:77">
      <c r="BY11302" s="2"/>
    </row>
    <row r="11303" spans="77:77">
      <c r="BY11303" s="2"/>
    </row>
    <row r="11304" spans="77:77">
      <c r="BY11304" s="2"/>
    </row>
    <row r="11305" spans="77:77">
      <c r="BY11305" s="2"/>
    </row>
    <row r="11306" spans="77:77">
      <c r="BY11306" s="2"/>
    </row>
    <row r="11307" spans="77:77">
      <c r="BY11307" s="2"/>
    </row>
    <row r="11308" spans="77:77">
      <c r="BY11308" s="2"/>
    </row>
    <row r="11309" spans="77:77">
      <c r="BY11309" s="2"/>
    </row>
    <row r="11310" spans="77:77">
      <c r="BY11310" s="2"/>
    </row>
    <row r="11311" spans="77:77">
      <c r="BY11311" s="2"/>
    </row>
    <row r="11312" spans="77:77">
      <c r="BY11312" s="2"/>
    </row>
    <row r="11313" spans="77:77">
      <c r="BY11313" s="2"/>
    </row>
    <row r="11314" spans="77:77">
      <c r="BY11314" s="2"/>
    </row>
    <row r="11315" spans="77:77">
      <c r="BY11315" s="2"/>
    </row>
    <row r="11316" spans="77:77">
      <c r="BY11316" s="2"/>
    </row>
    <row r="11317" spans="77:77">
      <c r="BY11317" s="2"/>
    </row>
    <row r="11318" spans="77:77">
      <c r="BY11318" s="2"/>
    </row>
    <row r="11319" spans="77:77">
      <c r="BY11319" s="2"/>
    </row>
    <row r="11320" spans="77:77">
      <c r="BY11320" s="2"/>
    </row>
    <row r="11321" spans="77:77">
      <c r="BY11321" s="2"/>
    </row>
    <row r="11322" spans="77:77">
      <c r="BY11322" s="2"/>
    </row>
    <row r="11323" spans="77:77">
      <c r="BY11323" s="2"/>
    </row>
    <row r="11324" spans="77:77">
      <c r="BY11324" s="2"/>
    </row>
    <row r="11325" spans="77:77">
      <c r="BY11325" s="2"/>
    </row>
    <row r="11326" spans="77:77">
      <c r="BY11326" s="2"/>
    </row>
    <row r="11327" spans="77:77">
      <c r="BY11327" s="2"/>
    </row>
    <row r="11328" spans="77:77">
      <c r="BY11328" s="2"/>
    </row>
    <row r="11329" spans="77:77">
      <c r="BY11329" s="2"/>
    </row>
    <row r="11330" spans="77:77">
      <c r="BY11330" s="2"/>
    </row>
    <row r="11331" spans="77:77">
      <c r="BY11331" s="2"/>
    </row>
    <row r="11332" spans="77:77">
      <c r="BY11332" s="2"/>
    </row>
    <row r="11333" spans="77:77">
      <c r="BY11333" s="2"/>
    </row>
    <row r="11334" spans="77:77">
      <c r="BY11334" s="2"/>
    </row>
    <row r="11335" spans="77:77">
      <c r="BY11335" s="2"/>
    </row>
    <row r="11336" spans="77:77">
      <c r="BY11336" s="2"/>
    </row>
    <row r="11337" spans="77:77">
      <c r="BY11337" s="2"/>
    </row>
    <row r="11338" spans="77:77">
      <c r="BY11338" s="2"/>
    </row>
    <row r="11339" spans="77:77">
      <c r="BY11339" s="2"/>
    </row>
    <row r="11340" spans="77:77">
      <c r="BY11340" s="2"/>
    </row>
    <row r="11341" spans="77:77">
      <c r="BY11341" s="2"/>
    </row>
    <row r="11342" spans="77:77">
      <c r="BY11342" s="2"/>
    </row>
    <row r="11343" spans="77:77">
      <c r="BY11343" s="2"/>
    </row>
    <row r="11344" spans="77:77">
      <c r="BY11344" s="2"/>
    </row>
    <row r="11345" spans="77:77">
      <c r="BY11345" s="2"/>
    </row>
    <row r="11346" spans="77:77">
      <c r="BY11346" s="2"/>
    </row>
    <row r="11347" spans="77:77">
      <c r="BY11347" s="2"/>
    </row>
    <row r="11348" spans="77:77">
      <c r="BY11348" s="2"/>
    </row>
    <row r="11349" spans="77:77">
      <c r="BY11349" s="2"/>
    </row>
    <row r="11350" spans="77:77">
      <c r="BY11350" s="2"/>
    </row>
    <row r="11351" spans="77:77">
      <c r="BY11351" s="2"/>
    </row>
    <row r="11352" spans="77:77">
      <c r="BY11352" s="2"/>
    </row>
    <row r="11353" spans="77:77">
      <c r="BY11353" s="2"/>
    </row>
    <row r="11354" spans="77:77">
      <c r="BY11354" s="2"/>
    </row>
    <row r="11355" spans="77:77">
      <c r="BY11355" s="2"/>
    </row>
    <row r="11356" spans="77:77">
      <c r="BY11356" s="2"/>
    </row>
    <row r="11357" spans="77:77">
      <c r="BY11357" s="2"/>
    </row>
    <row r="11358" spans="77:77">
      <c r="BY11358" s="2"/>
    </row>
    <row r="11359" spans="77:77">
      <c r="BY11359" s="2"/>
    </row>
    <row r="11360" spans="77:77">
      <c r="BY11360" s="2"/>
    </row>
    <row r="11361" spans="77:77">
      <c r="BY11361" s="2"/>
    </row>
    <row r="11362" spans="77:77">
      <c r="BY11362" s="2"/>
    </row>
    <row r="11363" spans="77:77">
      <c r="BY11363" s="2"/>
    </row>
    <row r="11364" spans="77:77">
      <c r="BY11364" s="2"/>
    </row>
    <row r="11365" spans="77:77">
      <c r="BY11365" s="2"/>
    </row>
    <row r="11366" spans="77:77">
      <c r="BY11366" s="2"/>
    </row>
    <row r="11367" spans="77:77">
      <c r="BY11367" s="2"/>
    </row>
    <row r="11368" spans="77:77">
      <c r="BY11368" s="2"/>
    </row>
    <row r="11369" spans="77:77">
      <c r="BY11369" s="2"/>
    </row>
    <row r="11370" spans="77:77">
      <c r="BY11370" s="2"/>
    </row>
    <row r="11371" spans="77:77">
      <c r="BY11371" s="2"/>
    </row>
    <row r="11372" spans="77:77">
      <c r="BY11372" s="2"/>
    </row>
    <row r="11373" spans="77:77">
      <c r="BY11373" s="2"/>
    </row>
    <row r="11374" spans="77:77">
      <c r="BY11374" s="2"/>
    </row>
    <row r="11375" spans="77:77">
      <c r="BY11375" s="2"/>
    </row>
    <row r="11376" spans="77:77">
      <c r="BY11376" s="2"/>
    </row>
    <row r="11377" spans="77:77">
      <c r="BY11377" s="2"/>
    </row>
    <row r="11378" spans="77:77">
      <c r="BY11378" s="2"/>
    </row>
    <row r="11379" spans="77:77">
      <c r="BY11379" s="2"/>
    </row>
    <row r="11380" spans="77:77">
      <c r="BY11380" s="2"/>
    </row>
    <row r="11381" spans="77:77">
      <c r="BY11381" s="2"/>
    </row>
    <row r="11382" spans="77:77">
      <c r="BY11382" s="2"/>
    </row>
    <row r="11383" spans="77:77">
      <c r="BY11383" s="2"/>
    </row>
    <row r="11384" spans="77:77">
      <c r="BY11384" s="2"/>
    </row>
    <row r="11385" spans="77:77">
      <c r="BY11385" s="2"/>
    </row>
    <row r="11386" spans="77:77">
      <c r="BY11386" s="2"/>
    </row>
    <row r="11387" spans="77:77">
      <c r="BY11387" s="2"/>
    </row>
    <row r="11388" spans="77:77">
      <c r="BY11388" s="2"/>
    </row>
    <row r="11389" spans="77:77">
      <c r="BY11389" s="2"/>
    </row>
    <row r="11390" spans="77:77">
      <c r="BY11390" s="2"/>
    </row>
    <row r="11391" spans="77:77">
      <c r="BY11391" s="2"/>
    </row>
    <row r="11392" spans="77:77">
      <c r="BY11392" s="2"/>
    </row>
    <row r="11393" spans="77:77">
      <c r="BY11393" s="2"/>
    </row>
    <row r="11394" spans="77:77">
      <c r="BY11394" s="2"/>
    </row>
    <row r="11395" spans="77:77">
      <c r="BY11395" s="2"/>
    </row>
    <row r="11396" spans="77:77">
      <c r="BY11396" s="2"/>
    </row>
    <row r="11397" spans="77:77">
      <c r="BY11397" s="2"/>
    </row>
    <row r="11398" spans="77:77">
      <c r="BY11398" s="2"/>
    </row>
    <row r="11399" spans="77:77">
      <c r="BY11399" s="2"/>
    </row>
    <row r="11400" spans="77:77">
      <c r="BY11400" s="2"/>
    </row>
    <row r="11401" spans="77:77">
      <c r="BY11401" s="2"/>
    </row>
    <row r="11402" spans="77:77">
      <c r="BY11402" s="2"/>
    </row>
    <row r="11403" spans="77:77">
      <c r="BY11403" s="2"/>
    </row>
    <row r="11404" spans="77:77">
      <c r="BY11404" s="2"/>
    </row>
    <row r="11405" spans="77:77">
      <c r="BY11405" s="2"/>
    </row>
    <row r="11406" spans="77:77">
      <c r="BY11406" s="2"/>
    </row>
    <row r="11407" spans="77:77">
      <c r="BY11407" s="2"/>
    </row>
    <row r="11408" spans="77:77">
      <c r="BY11408" s="2"/>
    </row>
    <row r="11409" spans="77:77">
      <c r="BY11409" s="2"/>
    </row>
    <row r="11410" spans="77:77">
      <c r="BY11410" s="2"/>
    </row>
    <row r="11411" spans="77:77">
      <c r="BY11411" s="2"/>
    </row>
    <row r="11412" spans="77:77">
      <c r="BY11412" s="2"/>
    </row>
    <row r="11413" spans="77:77">
      <c r="BY11413" s="2"/>
    </row>
    <row r="11414" spans="77:77">
      <c r="BY11414" s="2"/>
    </row>
    <row r="11415" spans="77:77">
      <c r="BY11415" s="2"/>
    </row>
    <row r="11416" spans="77:77">
      <c r="BY11416" s="2"/>
    </row>
    <row r="11417" spans="77:77">
      <c r="BY11417" s="2"/>
    </row>
    <row r="11418" spans="77:77">
      <c r="BY11418" s="2"/>
    </row>
    <row r="11419" spans="77:77">
      <c r="BY11419" s="2"/>
    </row>
    <row r="11420" spans="77:77">
      <c r="BY11420" s="2"/>
    </row>
    <row r="11421" spans="77:77">
      <c r="BY11421" s="2"/>
    </row>
    <row r="11422" spans="77:77">
      <c r="BY11422" s="2"/>
    </row>
    <row r="11423" spans="77:77">
      <c r="BY11423" s="2"/>
    </row>
    <row r="11424" spans="77:77">
      <c r="BY11424" s="2"/>
    </row>
    <row r="11425" spans="77:77">
      <c r="BY11425" s="2"/>
    </row>
    <row r="11426" spans="77:77">
      <c r="BY11426" s="2"/>
    </row>
    <row r="11427" spans="77:77">
      <c r="BY11427" s="2"/>
    </row>
    <row r="11428" spans="77:77">
      <c r="BY11428" s="2"/>
    </row>
    <row r="11429" spans="77:77">
      <c r="BY11429" s="2"/>
    </row>
    <row r="11430" spans="77:77">
      <c r="BY11430" s="2"/>
    </row>
    <row r="11431" spans="77:77">
      <c r="BY11431" s="2"/>
    </row>
    <row r="11432" spans="77:77">
      <c r="BY11432" s="2"/>
    </row>
    <row r="11433" spans="77:77">
      <c r="BY11433" s="2"/>
    </row>
    <row r="11434" spans="77:77">
      <c r="BY11434" s="2"/>
    </row>
    <row r="11435" spans="77:77">
      <c r="BY11435" s="2"/>
    </row>
    <row r="11436" spans="77:77">
      <c r="BY11436" s="2"/>
    </row>
    <row r="11437" spans="77:77">
      <c r="BY11437" s="2"/>
    </row>
    <row r="11438" spans="77:77">
      <c r="BY11438" s="2"/>
    </row>
    <row r="11439" spans="77:77">
      <c r="BY11439" s="2"/>
    </row>
    <row r="11440" spans="77:77">
      <c r="BY11440" s="2"/>
    </row>
    <row r="11441" spans="77:77">
      <c r="BY11441" s="2"/>
    </row>
    <row r="11442" spans="77:77">
      <c r="BY11442" s="2"/>
    </row>
    <row r="11443" spans="77:77">
      <c r="BY11443" s="2"/>
    </row>
    <row r="11444" spans="77:77">
      <c r="BY11444" s="2"/>
    </row>
    <row r="11445" spans="77:77">
      <c r="BY11445" s="2"/>
    </row>
    <row r="11446" spans="77:77">
      <c r="BY11446" s="2"/>
    </row>
    <row r="11447" spans="77:77">
      <c r="BY11447" s="2"/>
    </row>
    <row r="11448" spans="77:77">
      <c r="BY11448" s="2"/>
    </row>
    <row r="11449" spans="77:77">
      <c r="BY11449" s="2"/>
    </row>
    <row r="11450" spans="77:77">
      <c r="BY11450" s="2"/>
    </row>
    <row r="11451" spans="77:77">
      <c r="BY11451" s="2"/>
    </row>
    <row r="11452" spans="77:77">
      <c r="BY11452" s="2"/>
    </row>
    <row r="11453" spans="77:77">
      <c r="BY11453" s="2"/>
    </row>
    <row r="11454" spans="77:77">
      <c r="BY11454" s="2"/>
    </row>
    <row r="11455" spans="77:77">
      <c r="BY11455" s="2"/>
    </row>
    <row r="11456" spans="77:77">
      <c r="BY11456" s="2"/>
    </row>
    <row r="11457" spans="77:77">
      <c r="BY11457" s="2"/>
    </row>
    <row r="11458" spans="77:77">
      <c r="BY11458" s="2"/>
    </row>
    <row r="11459" spans="77:77">
      <c r="BY11459" s="2"/>
    </row>
    <row r="11460" spans="77:77">
      <c r="BY11460" s="2"/>
    </row>
    <row r="11461" spans="77:77">
      <c r="BY11461" s="2"/>
    </row>
    <row r="11462" spans="77:77">
      <c r="BY11462" s="2"/>
    </row>
    <row r="11463" spans="77:77">
      <c r="BY11463" s="2"/>
    </row>
    <row r="11464" spans="77:77">
      <c r="BY11464" s="2"/>
    </row>
    <row r="11465" spans="77:77">
      <c r="BY11465" s="2"/>
    </row>
    <row r="11466" spans="77:77">
      <c r="BY11466" s="2"/>
    </row>
    <row r="11467" spans="77:77">
      <c r="BY11467" s="2"/>
    </row>
    <row r="11468" spans="77:77">
      <c r="BY11468" s="2"/>
    </row>
    <row r="11469" spans="77:77">
      <c r="BY11469" s="2"/>
    </row>
    <row r="11470" spans="77:77">
      <c r="BY11470" s="2"/>
    </row>
    <row r="11471" spans="77:77">
      <c r="BY11471" s="2"/>
    </row>
    <row r="11472" spans="77:77">
      <c r="BY11472" s="2"/>
    </row>
    <row r="11473" spans="77:77">
      <c r="BY11473" s="2"/>
    </row>
    <row r="11474" spans="77:77">
      <c r="BY11474" s="2"/>
    </row>
    <row r="11475" spans="77:77">
      <c r="BY11475" s="2"/>
    </row>
    <row r="11476" spans="77:77">
      <c r="BY11476" s="2"/>
    </row>
    <row r="11477" spans="77:77">
      <c r="BY11477" s="2"/>
    </row>
    <row r="11478" spans="77:77">
      <c r="BY11478" s="2"/>
    </row>
    <row r="11479" spans="77:77">
      <c r="BY11479" s="2"/>
    </row>
    <row r="11480" spans="77:77">
      <c r="BY11480" s="2"/>
    </row>
    <row r="11481" spans="77:77">
      <c r="BY11481" s="2"/>
    </row>
    <row r="11482" spans="77:77">
      <c r="BY11482" s="2"/>
    </row>
    <row r="11483" spans="77:77">
      <c r="BY11483" s="2"/>
    </row>
    <row r="11484" spans="77:77">
      <c r="BY11484" s="2"/>
    </row>
    <row r="11485" spans="77:77">
      <c r="BY11485" s="2"/>
    </row>
    <row r="11486" spans="77:77">
      <c r="BY11486" s="2"/>
    </row>
    <row r="11487" spans="77:77">
      <c r="BY11487" s="2"/>
    </row>
    <row r="11488" spans="77:77">
      <c r="BY11488" s="2"/>
    </row>
    <row r="11489" spans="77:77">
      <c r="BY11489" s="2"/>
    </row>
    <row r="11490" spans="77:77">
      <c r="BY11490" s="2"/>
    </row>
    <row r="11491" spans="77:77">
      <c r="BY11491" s="2"/>
    </row>
    <row r="11492" spans="77:77">
      <c r="BY11492" s="2"/>
    </row>
    <row r="11493" spans="77:77">
      <c r="BY11493" s="2"/>
    </row>
    <row r="11494" spans="77:77">
      <c r="BY11494" s="2"/>
    </row>
    <row r="11495" spans="77:77">
      <c r="BY11495" s="2"/>
    </row>
    <row r="11496" spans="77:77">
      <c r="BY11496" s="2"/>
    </row>
    <row r="11497" spans="77:77">
      <c r="BY11497" s="2"/>
    </row>
    <row r="11498" spans="77:77">
      <c r="BY11498" s="2"/>
    </row>
    <row r="11499" spans="77:77">
      <c r="BY11499" s="2"/>
    </row>
    <row r="11500" spans="77:77">
      <c r="BY11500" s="2"/>
    </row>
    <row r="11501" spans="77:77">
      <c r="BY11501" s="2"/>
    </row>
    <row r="11502" spans="77:77">
      <c r="BY11502" s="2"/>
    </row>
    <row r="11503" spans="77:77">
      <c r="BY11503" s="2"/>
    </row>
    <row r="11504" spans="77:77">
      <c r="BY11504" s="2"/>
    </row>
    <row r="11505" spans="77:77">
      <c r="BY11505" s="2"/>
    </row>
    <row r="11506" spans="77:77">
      <c r="BY11506" s="2"/>
    </row>
    <row r="11507" spans="77:77">
      <c r="BY11507" s="2"/>
    </row>
    <row r="11508" spans="77:77">
      <c r="BY11508" s="2"/>
    </row>
    <row r="11509" spans="77:77">
      <c r="BY11509" s="2"/>
    </row>
    <row r="11510" spans="77:77">
      <c r="BY11510" s="2"/>
    </row>
    <row r="11511" spans="77:77">
      <c r="BY11511" s="2"/>
    </row>
    <row r="11512" spans="77:77">
      <c r="BY11512" s="2"/>
    </row>
    <row r="11513" spans="77:77">
      <c r="BY11513" s="2"/>
    </row>
    <row r="11514" spans="77:77">
      <c r="BY11514" s="2"/>
    </row>
    <row r="11515" spans="77:77">
      <c r="BY11515" s="2"/>
    </row>
    <row r="11516" spans="77:77">
      <c r="BY11516" s="2"/>
    </row>
    <row r="11517" spans="77:77">
      <c r="BY11517" s="2"/>
    </row>
    <row r="11518" spans="77:77">
      <c r="BY11518" s="2"/>
    </row>
    <row r="11519" spans="77:77">
      <c r="BY11519" s="2"/>
    </row>
    <row r="11520" spans="77:77">
      <c r="BY11520" s="2"/>
    </row>
    <row r="11521" spans="77:77">
      <c r="BY11521" s="2"/>
    </row>
    <row r="11522" spans="77:77">
      <c r="BY11522" s="2"/>
    </row>
    <row r="11523" spans="77:77">
      <c r="BY11523" s="2"/>
    </row>
    <row r="11524" spans="77:77">
      <c r="BY11524" s="2"/>
    </row>
    <row r="11525" spans="77:77">
      <c r="BY11525" s="2"/>
    </row>
    <row r="11526" spans="77:77">
      <c r="BY11526" s="2"/>
    </row>
    <row r="11527" spans="77:77">
      <c r="BY11527" s="2"/>
    </row>
    <row r="11528" spans="77:77">
      <c r="BY11528" s="2"/>
    </row>
    <row r="11529" spans="77:77">
      <c r="BY11529" s="2"/>
    </row>
    <row r="11530" spans="77:77">
      <c r="BY11530" s="2"/>
    </row>
    <row r="11531" spans="77:77">
      <c r="BY11531" s="2"/>
    </row>
    <row r="11532" spans="77:77">
      <c r="BY11532" s="2"/>
    </row>
    <row r="11533" spans="77:77">
      <c r="BY11533" s="2"/>
    </row>
    <row r="11534" spans="77:77">
      <c r="BY11534" s="2"/>
    </row>
    <row r="11535" spans="77:77">
      <c r="BY11535" s="2"/>
    </row>
    <row r="11536" spans="77:77">
      <c r="BY11536" s="2"/>
    </row>
    <row r="11537" spans="77:77">
      <c r="BY11537" s="2"/>
    </row>
    <row r="11538" spans="77:77">
      <c r="BY11538" s="2"/>
    </row>
    <row r="11539" spans="77:77">
      <c r="BY11539" s="2"/>
    </row>
    <row r="11540" spans="77:77">
      <c r="BY11540" s="2"/>
    </row>
    <row r="11541" spans="77:77">
      <c r="BY11541" s="2"/>
    </row>
    <row r="11542" spans="77:77">
      <c r="BY11542" s="2"/>
    </row>
    <row r="11543" spans="77:77">
      <c r="BY11543" s="2"/>
    </row>
    <row r="11544" spans="77:77">
      <c r="BY11544" s="2"/>
    </row>
    <row r="11545" spans="77:77">
      <c r="BY11545" s="2"/>
    </row>
    <row r="11546" spans="77:77">
      <c r="BY11546" s="2"/>
    </row>
    <row r="11547" spans="77:77">
      <c r="BY11547" s="2"/>
    </row>
    <row r="11548" spans="77:77">
      <c r="BY11548" s="2"/>
    </row>
    <row r="11549" spans="77:77">
      <c r="BY11549" s="2"/>
    </row>
    <row r="11550" spans="77:77">
      <c r="BY11550" s="2"/>
    </row>
    <row r="11551" spans="77:77">
      <c r="BY11551" s="2"/>
    </row>
    <row r="11552" spans="77:77">
      <c r="BY11552" s="2"/>
    </row>
    <row r="11553" spans="77:77">
      <c r="BY11553" s="2"/>
    </row>
    <row r="11554" spans="77:77">
      <c r="BY11554" s="2"/>
    </row>
    <row r="11555" spans="77:77">
      <c r="BY11555" s="2"/>
    </row>
    <row r="11556" spans="77:77">
      <c r="BY11556" s="2"/>
    </row>
    <row r="11557" spans="77:77">
      <c r="BY11557" s="2"/>
    </row>
    <row r="11558" spans="77:77">
      <c r="BY11558" s="2"/>
    </row>
    <row r="11559" spans="77:77">
      <c r="BY11559" s="2"/>
    </row>
    <row r="11560" spans="77:77">
      <c r="BY11560" s="2"/>
    </row>
    <row r="11561" spans="77:77">
      <c r="BY11561" s="2"/>
    </row>
    <row r="11562" spans="77:77">
      <c r="BY11562" s="2"/>
    </row>
    <row r="11563" spans="77:77">
      <c r="BY11563" s="2"/>
    </row>
    <row r="11564" spans="77:77">
      <c r="BY11564" s="2"/>
    </row>
    <row r="11565" spans="77:77">
      <c r="BY11565" s="2"/>
    </row>
    <row r="11566" spans="77:77">
      <c r="BY11566" s="2"/>
    </row>
    <row r="11567" spans="77:77">
      <c r="BY11567" s="2"/>
    </row>
    <row r="11568" spans="77:77">
      <c r="BY11568" s="2"/>
    </row>
    <row r="11569" spans="77:77">
      <c r="BY11569" s="2"/>
    </row>
    <row r="11570" spans="77:77">
      <c r="BY11570" s="2"/>
    </row>
    <row r="11571" spans="77:77">
      <c r="BY11571" s="2"/>
    </row>
    <row r="11572" spans="77:77">
      <c r="BY11572" s="2"/>
    </row>
    <row r="11573" spans="77:77">
      <c r="BY11573" s="2"/>
    </row>
    <row r="11574" spans="77:77">
      <c r="BY11574" s="2"/>
    </row>
    <row r="11575" spans="77:77">
      <c r="BY11575" s="2"/>
    </row>
    <row r="11576" spans="77:77">
      <c r="BY11576" s="2"/>
    </row>
    <row r="11577" spans="77:77">
      <c r="BY11577" s="2"/>
    </row>
    <row r="11578" spans="77:77">
      <c r="BY11578" s="2"/>
    </row>
    <row r="11579" spans="77:77">
      <c r="BY11579" s="2"/>
    </row>
    <row r="11580" spans="77:77">
      <c r="BY11580" s="2"/>
    </row>
    <row r="11581" spans="77:77">
      <c r="BY11581" s="2"/>
    </row>
    <row r="11582" spans="77:77">
      <c r="BY11582" s="2"/>
    </row>
    <row r="11583" spans="77:77">
      <c r="BY11583" s="2"/>
    </row>
    <row r="11584" spans="77:77">
      <c r="BY11584" s="2"/>
    </row>
    <row r="11585" spans="77:77">
      <c r="BY11585" s="2"/>
    </row>
    <row r="11586" spans="77:77">
      <c r="BY11586" s="2"/>
    </row>
    <row r="11587" spans="77:77">
      <c r="BY11587" s="2"/>
    </row>
    <row r="11588" spans="77:77">
      <c r="BY11588" s="2"/>
    </row>
    <row r="11589" spans="77:77">
      <c r="BY11589" s="2"/>
    </row>
    <row r="11590" spans="77:77">
      <c r="BY11590" s="2"/>
    </row>
    <row r="11591" spans="77:77">
      <c r="BY11591" s="2"/>
    </row>
    <row r="11592" spans="77:77">
      <c r="BY11592" s="2"/>
    </row>
    <row r="11593" spans="77:77">
      <c r="BY11593" s="2"/>
    </row>
    <row r="11594" spans="77:77">
      <c r="BY11594" s="2"/>
    </row>
    <row r="11595" spans="77:77">
      <c r="BY11595" s="2"/>
    </row>
    <row r="11596" spans="77:77">
      <c r="BY11596" s="2"/>
    </row>
    <row r="11597" spans="77:77">
      <c r="BY11597" s="2"/>
    </row>
    <row r="11598" spans="77:77">
      <c r="BY11598" s="2"/>
    </row>
    <row r="11599" spans="77:77">
      <c r="BY11599" s="2"/>
    </row>
    <row r="11600" spans="77:77">
      <c r="BY11600" s="2"/>
    </row>
    <row r="11601" spans="77:77">
      <c r="BY11601" s="2"/>
    </row>
    <row r="11602" spans="77:77">
      <c r="BY11602" s="2"/>
    </row>
    <row r="11603" spans="77:77">
      <c r="BY11603" s="2"/>
    </row>
    <row r="11604" spans="77:77">
      <c r="BY11604" s="2"/>
    </row>
    <row r="11605" spans="77:77">
      <c r="BY11605" s="2"/>
    </row>
    <row r="11606" spans="77:77">
      <c r="BY11606" s="2"/>
    </row>
    <row r="11607" spans="77:77">
      <c r="BY11607" s="2"/>
    </row>
    <row r="11608" spans="77:77">
      <c r="BY11608" s="2"/>
    </row>
    <row r="11609" spans="77:77">
      <c r="BY11609" s="2"/>
    </row>
    <row r="11610" spans="77:77">
      <c r="BY11610" s="2"/>
    </row>
    <row r="11611" spans="77:77">
      <c r="BY11611" s="2"/>
    </row>
    <row r="11612" spans="77:77">
      <c r="BY11612" s="2"/>
    </row>
    <row r="11613" spans="77:77">
      <c r="BY11613" s="2"/>
    </row>
    <row r="11614" spans="77:77">
      <c r="BY11614" s="2"/>
    </row>
    <row r="11615" spans="77:77">
      <c r="BY11615" s="2"/>
    </row>
    <row r="11616" spans="77:77">
      <c r="BY11616" s="2"/>
    </row>
    <row r="11617" spans="77:77">
      <c r="BY11617" s="2"/>
    </row>
    <row r="11618" spans="77:77">
      <c r="BY11618" s="2"/>
    </row>
    <row r="11619" spans="77:77">
      <c r="BY11619" s="2"/>
    </row>
    <row r="11620" spans="77:77">
      <c r="BY11620" s="2"/>
    </row>
    <row r="11621" spans="77:77">
      <c r="BY11621" s="2"/>
    </row>
    <row r="11622" spans="77:77">
      <c r="BY11622" s="2"/>
    </row>
    <row r="11623" spans="77:77">
      <c r="BY11623" s="2"/>
    </row>
    <row r="11624" spans="77:77">
      <c r="BY11624" s="2"/>
    </row>
    <row r="11625" spans="77:77">
      <c r="BY11625" s="2"/>
    </row>
    <row r="11626" spans="77:77">
      <c r="BY11626" s="2"/>
    </row>
    <row r="11627" spans="77:77">
      <c r="BY11627" s="2"/>
    </row>
    <row r="11628" spans="77:77">
      <c r="BY11628" s="2"/>
    </row>
    <row r="11629" spans="77:77">
      <c r="BY11629" s="2"/>
    </row>
    <row r="11630" spans="77:77">
      <c r="BY11630" s="2"/>
    </row>
    <row r="11631" spans="77:77">
      <c r="BY11631" s="2"/>
    </row>
    <row r="11632" spans="77:77">
      <c r="BY11632" s="2"/>
    </row>
    <row r="11633" spans="77:77">
      <c r="BY11633" s="2"/>
    </row>
    <row r="11634" spans="77:77">
      <c r="BY11634" s="2"/>
    </row>
    <row r="11635" spans="77:77">
      <c r="BY11635" s="2"/>
    </row>
    <row r="11636" spans="77:77">
      <c r="BY11636" s="2"/>
    </row>
    <row r="11637" spans="77:77">
      <c r="BY11637" s="2"/>
    </row>
    <row r="11638" spans="77:77">
      <c r="BY11638" s="2"/>
    </row>
    <row r="11639" spans="77:77">
      <c r="BY11639" s="2"/>
    </row>
    <row r="11640" spans="77:77">
      <c r="BY11640" s="2"/>
    </row>
    <row r="11641" spans="77:77">
      <c r="BY11641" s="2"/>
    </row>
    <row r="11642" spans="77:77">
      <c r="BY11642" s="2"/>
    </row>
    <row r="11643" spans="77:77">
      <c r="BY11643" s="2"/>
    </row>
    <row r="11644" spans="77:77">
      <c r="BY11644" s="2"/>
    </row>
    <row r="11645" spans="77:77">
      <c r="BY11645" s="2"/>
    </row>
    <row r="11646" spans="77:77">
      <c r="BY11646" s="2"/>
    </row>
    <row r="11647" spans="77:77">
      <c r="BY11647" s="2"/>
    </row>
    <row r="11648" spans="77:77">
      <c r="BY11648" s="2"/>
    </row>
    <row r="11649" spans="77:77">
      <c r="BY11649" s="2"/>
    </row>
    <row r="11650" spans="77:77">
      <c r="BY11650" s="2"/>
    </row>
    <row r="11651" spans="77:77">
      <c r="BY11651" s="2"/>
    </row>
    <row r="11652" spans="77:77">
      <c r="BY11652" s="2"/>
    </row>
    <row r="11653" spans="77:77">
      <c r="BY11653" s="2"/>
    </row>
    <row r="11654" spans="77:77">
      <c r="BY11654" s="2"/>
    </row>
    <row r="11655" spans="77:77">
      <c r="BY11655" s="2"/>
    </row>
    <row r="11656" spans="77:77">
      <c r="BY11656" s="2"/>
    </row>
    <row r="11657" spans="77:77">
      <c r="BY11657" s="2"/>
    </row>
    <row r="11658" spans="77:77">
      <c r="BY11658" s="2"/>
    </row>
    <row r="11659" spans="77:77">
      <c r="BY11659" s="2"/>
    </row>
    <row r="11660" spans="77:77">
      <c r="BY11660" s="2"/>
    </row>
    <row r="11661" spans="77:77">
      <c r="BY11661" s="2"/>
    </row>
    <row r="11662" spans="77:77">
      <c r="BY11662" s="2"/>
    </row>
    <row r="11663" spans="77:77">
      <c r="BY11663" s="2"/>
    </row>
    <row r="11664" spans="77:77">
      <c r="BY11664" s="2"/>
    </row>
    <row r="11665" spans="77:77">
      <c r="BY11665" s="2"/>
    </row>
    <row r="11666" spans="77:77">
      <c r="BY11666" s="2"/>
    </row>
    <row r="11667" spans="77:77">
      <c r="BY11667" s="2"/>
    </row>
    <row r="11668" spans="77:77">
      <c r="BY11668" s="2"/>
    </row>
    <row r="11669" spans="77:77">
      <c r="BY11669" s="2"/>
    </row>
    <row r="11670" spans="77:77">
      <c r="BY11670" s="2"/>
    </row>
    <row r="11671" spans="77:77">
      <c r="BY11671" s="2"/>
    </row>
    <row r="11672" spans="77:77">
      <c r="BY11672" s="2"/>
    </row>
    <row r="11673" spans="77:77">
      <c r="BY11673" s="2"/>
    </row>
    <row r="11674" spans="77:77">
      <c r="BY11674" s="2"/>
    </row>
    <row r="11675" spans="77:77">
      <c r="BY11675" s="2"/>
    </row>
    <row r="11676" spans="77:77">
      <c r="BY11676" s="2"/>
    </row>
    <row r="11677" spans="77:77">
      <c r="BY11677" s="2"/>
    </row>
    <row r="11678" spans="77:77">
      <c r="BY11678" s="2"/>
    </row>
    <row r="11679" spans="77:77">
      <c r="BY11679" s="2"/>
    </row>
    <row r="11680" spans="77:77">
      <c r="BY11680" s="2"/>
    </row>
    <row r="11681" spans="77:77">
      <c r="BY11681" s="2"/>
    </row>
    <row r="11682" spans="77:77">
      <c r="BY11682" s="2"/>
    </row>
    <row r="11683" spans="77:77">
      <c r="BY11683" s="2"/>
    </row>
    <row r="11684" spans="77:77">
      <c r="BY11684" s="2"/>
    </row>
    <row r="11685" spans="77:77">
      <c r="BY11685" s="2"/>
    </row>
    <row r="11686" spans="77:77">
      <c r="BY11686" s="2"/>
    </row>
    <row r="11687" spans="77:77">
      <c r="BY11687" s="2"/>
    </row>
    <row r="11688" spans="77:77">
      <c r="BY11688" s="2"/>
    </row>
    <row r="11689" spans="77:77">
      <c r="BY11689" s="2"/>
    </row>
    <row r="11690" spans="77:77">
      <c r="BY11690" s="2"/>
    </row>
    <row r="11691" spans="77:77">
      <c r="BY11691" s="2"/>
    </row>
    <row r="11692" spans="77:77">
      <c r="BY11692" s="2"/>
    </row>
    <row r="11693" spans="77:77">
      <c r="BY11693" s="2"/>
    </row>
    <row r="11694" spans="77:77">
      <c r="BY11694" s="2"/>
    </row>
    <row r="11695" spans="77:77">
      <c r="BY11695" s="2"/>
    </row>
    <row r="11696" spans="77:77">
      <c r="BY11696" s="2"/>
    </row>
    <row r="11697" spans="77:77">
      <c r="BY11697" s="2"/>
    </row>
    <row r="11698" spans="77:77">
      <c r="BY11698" s="2"/>
    </row>
    <row r="11699" spans="77:77">
      <c r="BY11699" s="2"/>
    </row>
    <row r="11700" spans="77:77">
      <c r="BY11700" s="2"/>
    </row>
    <row r="11701" spans="77:77">
      <c r="BY11701" s="2"/>
    </row>
    <row r="11702" spans="77:77">
      <c r="BY11702" s="2"/>
    </row>
    <row r="11703" spans="77:77">
      <c r="BY11703" s="2"/>
    </row>
    <row r="11704" spans="77:77">
      <c r="BY11704" s="2"/>
    </row>
    <row r="11705" spans="77:77">
      <c r="BY11705" s="2"/>
    </row>
    <row r="11706" spans="77:77">
      <c r="BY11706" s="2"/>
    </row>
    <row r="11707" spans="77:77">
      <c r="BY11707" s="2"/>
    </row>
    <row r="11708" spans="77:77">
      <c r="BY11708" s="2"/>
    </row>
    <row r="11709" spans="77:77">
      <c r="BY11709" s="2"/>
    </row>
    <row r="11710" spans="77:77">
      <c r="BY11710" s="2"/>
    </row>
    <row r="11711" spans="77:77">
      <c r="BY11711" s="2"/>
    </row>
    <row r="11712" spans="77:77">
      <c r="BY11712" s="2"/>
    </row>
    <row r="11713" spans="77:77">
      <c r="BY11713" s="2"/>
    </row>
    <row r="11714" spans="77:77">
      <c r="BY11714" s="2"/>
    </row>
    <row r="11715" spans="77:77">
      <c r="BY11715" s="2"/>
    </row>
    <row r="11716" spans="77:77">
      <c r="BY11716" s="2"/>
    </row>
    <row r="11717" spans="77:77">
      <c r="BY11717" s="2"/>
    </row>
    <row r="11718" spans="77:77">
      <c r="BY11718" s="2"/>
    </row>
    <row r="11719" spans="77:77">
      <c r="BY11719" s="2"/>
    </row>
    <row r="11720" spans="77:77">
      <c r="BY11720" s="2"/>
    </row>
    <row r="11721" spans="77:77">
      <c r="BY11721" s="2"/>
    </row>
    <row r="11722" spans="77:77">
      <c r="BY11722" s="2"/>
    </row>
    <row r="11723" spans="77:77">
      <c r="BY11723" s="2"/>
    </row>
    <row r="11724" spans="77:77">
      <c r="BY11724" s="2"/>
    </row>
    <row r="11725" spans="77:77">
      <c r="BY11725" s="2"/>
    </row>
    <row r="11726" spans="77:77">
      <c r="BY11726" s="2"/>
    </row>
    <row r="11727" spans="77:77">
      <c r="BY11727" s="2"/>
    </row>
    <row r="11728" spans="77:77">
      <c r="BY11728" s="2"/>
    </row>
    <row r="11729" spans="77:77">
      <c r="BY11729" s="2"/>
    </row>
    <row r="11730" spans="77:77">
      <c r="BY11730" s="2"/>
    </row>
    <row r="11731" spans="77:77">
      <c r="BY11731" s="2"/>
    </row>
    <row r="11732" spans="77:77">
      <c r="BY11732" s="2"/>
    </row>
    <row r="11733" spans="77:77">
      <c r="BY11733" s="2"/>
    </row>
    <row r="11734" spans="77:77">
      <c r="BY11734" s="2"/>
    </row>
    <row r="11735" spans="77:77">
      <c r="BY11735" s="2"/>
    </row>
    <row r="11736" spans="77:77">
      <c r="BY11736" s="2"/>
    </row>
    <row r="11737" spans="77:77">
      <c r="BY11737" s="2"/>
    </row>
    <row r="11738" spans="77:77">
      <c r="BY11738" s="2"/>
    </row>
    <row r="11739" spans="77:77">
      <c r="BY11739" s="2"/>
    </row>
    <row r="11740" spans="77:77">
      <c r="BY11740" s="2"/>
    </row>
    <row r="11741" spans="77:77">
      <c r="BY11741" s="2"/>
    </row>
    <row r="11742" spans="77:77">
      <c r="BY11742" s="2"/>
    </row>
    <row r="11743" spans="77:77">
      <c r="BY11743" s="2"/>
    </row>
    <row r="11744" spans="77:77">
      <c r="BY11744" s="2"/>
    </row>
    <row r="11745" spans="77:77">
      <c r="BY11745" s="2"/>
    </row>
    <row r="11746" spans="77:77">
      <c r="BY11746" s="2"/>
    </row>
    <row r="11747" spans="77:77">
      <c r="BY11747" s="2"/>
    </row>
    <row r="11748" spans="77:77">
      <c r="BY11748" s="2"/>
    </row>
    <row r="11749" spans="77:77">
      <c r="BY11749" s="2"/>
    </row>
    <row r="11750" spans="77:77">
      <c r="BY11750" s="2"/>
    </row>
    <row r="11751" spans="77:77">
      <c r="BY11751" s="2"/>
    </row>
    <row r="11752" spans="77:77">
      <c r="BY11752" s="2"/>
    </row>
    <row r="11753" spans="77:77">
      <c r="BY11753" s="2"/>
    </row>
    <row r="11754" spans="77:77">
      <c r="BY11754" s="2"/>
    </row>
    <row r="11755" spans="77:77">
      <c r="BY11755" s="2"/>
    </row>
    <row r="11756" spans="77:77">
      <c r="BY11756" s="2"/>
    </row>
    <row r="11757" spans="77:77">
      <c r="BY11757" s="2"/>
    </row>
    <row r="11758" spans="77:77">
      <c r="BY11758" s="2"/>
    </row>
    <row r="11759" spans="77:77">
      <c r="BY11759" s="2"/>
    </row>
    <row r="11760" spans="77:77">
      <c r="BY11760" s="2"/>
    </row>
    <row r="11761" spans="77:77">
      <c r="BY11761" s="2"/>
    </row>
    <row r="11762" spans="77:77">
      <c r="BY11762" s="2"/>
    </row>
    <row r="11763" spans="77:77">
      <c r="BY11763" s="2"/>
    </row>
    <row r="11764" spans="77:77">
      <c r="BY11764" s="2"/>
    </row>
    <row r="11765" spans="77:77">
      <c r="BY11765" s="2"/>
    </row>
    <row r="11766" spans="77:77">
      <c r="BY11766" s="2"/>
    </row>
    <row r="11767" spans="77:77">
      <c r="BY11767" s="2"/>
    </row>
    <row r="11768" spans="77:77">
      <c r="BY11768" s="2"/>
    </row>
    <row r="11769" spans="77:77">
      <c r="BY11769" s="2"/>
    </row>
    <row r="11770" spans="77:77">
      <c r="BY11770" s="2"/>
    </row>
    <row r="11771" spans="77:77">
      <c r="BY11771" s="2"/>
    </row>
    <row r="11772" spans="77:77">
      <c r="BY11772" s="2"/>
    </row>
    <row r="11773" spans="77:77">
      <c r="BY11773" s="2"/>
    </row>
    <row r="11774" spans="77:77">
      <c r="BY11774" s="2"/>
    </row>
    <row r="11775" spans="77:77">
      <c r="BY11775" s="2"/>
    </row>
    <row r="11776" spans="77:77">
      <c r="BY11776" s="2"/>
    </row>
    <row r="11777" spans="77:77">
      <c r="BY11777" s="2"/>
    </row>
    <row r="11778" spans="77:77">
      <c r="BY11778" s="2"/>
    </row>
    <row r="11779" spans="77:77">
      <c r="BY11779" s="2"/>
    </row>
    <row r="11780" spans="77:77">
      <c r="BY11780" s="2"/>
    </row>
    <row r="11781" spans="77:77">
      <c r="BY11781" s="2"/>
    </row>
    <row r="11782" spans="77:77">
      <c r="BY11782" s="2"/>
    </row>
    <row r="11783" spans="77:77">
      <c r="BY11783" s="2"/>
    </row>
    <row r="11784" spans="77:77">
      <c r="BY11784" s="2"/>
    </row>
    <row r="11785" spans="77:77">
      <c r="BY11785" s="2"/>
    </row>
    <row r="11786" spans="77:77">
      <c r="BY11786" s="2"/>
    </row>
    <row r="11787" spans="77:77">
      <c r="BY11787" s="2"/>
    </row>
    <row r="11788" spans="77:77">
      <c r="BY11788" s="2"/>
    </row>
    <row r="11789" spans="77:77">
      <c r="BY11789" s="2"/>
    </row>
    <row r="11790" spans="77:77">
      <c r="BY11790" s="2"/>
    </row>
    <row r="11791" spans="77:77">
      <c r="BY11791" s="2"/>
    </row>
    <row r="11792" spans="77:77">
      <c r="BY11792" s="2"/>
    </row>
    <row r="11793" spans="77:77">
      <c r="BY11793" s="2"/>
    </row>
    <row r="11794" spans="77:77">
      <c r="BY11794" s="2"/>
    </row>
    <row r="11795" spans="77:77">
      <c r="BY11795" s="2"/>
    </row>
    <row r="11796" spans="77:77">
      <c r="BY11796" s="2"/>
    </row>
    <row r="11797" spans="77:77">
      <c r="BY11797" s="2"/>
    </row>
    <row r="11798" spans="77:77">
      <c r="BY11798" s="2"/>
    </row>
    <row r="11799" spans="77:77">
      <c r="BY11799" s="2"/>
    </row>
    <row r="11800" spans="77:77">
      <c r="BY11800" s="2"/>
    </row>
    <row r="11801" spans="77:77">
      <c r="BY11801" s="2"/>
    </row>
    <row r="11802" spans="77:77">
      <c r="BY11802" s="2"/>
    </row>
    <row r="11803" spans="77:77">
      <c r="BY11803" s="2"/>
    </row>
    <row r="11804" spans="77:77">
      <c r="BY11804" s="2"/>
    </row>
    <row r="11805" spans="77:77">
      <c r="BY11805" s="2"/>
    </row>
    <row r="11806" spans="77:77">
      <c r="BY11806" s="2"/>
    </row>
    <row r="11807" spans="77:77">
      <c r="BY11807" s="2"/>
    </row>
    <row r="11808" spans="77:77">
      <c r="BY11808" s="2"/>
    </row>
    <row r="11809" spans="77:77">
      <c r="BY11809" s="2"/>
    </row>
    <row r="11810" spans="77:77">
      <c r="BY11810" s="2"/>
    </row>
    <row r="11811" spans="77:77">
      <c r="BY11811" s="2"/>
    </row>
    <row r="11812" spans="77:77">
      <c r="BY11812" s="2"/>
    </row>
    <row r="11813" spans="77:77">
      <c r="BY11813" s="2"/>
    </row>
    <row r="11814" spans="77:77">
      <c r="BY11814" s="2"/>
    </row>
    <row r="11815" spans="77:77">
      <c r="BY11815" s="2"/>
    </row>
    <row r="11816" spans="77:77">
      <c r="BY11816" s="2"/>
    </row>
    <row r="11817" spans="77:77">
      <c r="BY11817" s="2"/>
    </row>
    <row r="11818" spans="77:77">
      <c r="BY11818" s="2"/>
    </row>
    <row r="11819" spans="77:77">
      <c r="BY11819" s="2"/>
    </row>
    <row r="11820" spans="77:77">
      <c r="BY11820" s="2"/>
    </row>
    <row r="11821" spans="77:77">
      <c r="BY11821" s="2"/>
    </row>
    <row r="11822" spans="77:77">
      <c r="BY11822" s="2"/>
    </row>
    <row r="11823" spans="77:77">
      <c r="BY11823" s="2"/>
    </row>
    <row r="11824" spans="77:77">
      <c r="BY11824" s="2"/>
    </row>
    <row r="11825" spans="77:77">
      <c r="BY11825" s="2"/>
    </row>
    <row r="11826" spans="77:77">
      <c r="BY11826" s="2"/>
    </row>
    <row r="11827" spans="77:77">
      <c r="BY11827" s="2"/>
    </row>
    <row r="11828" spans="77:77">
      <c r="BY11828" s="2"/>
    </row>
    <row r="11829" spans="77:77">
      <c r="BY11829" s="2"/>
    </row>
    <row r="11830" spans="77:77">
      <c r="BY11830" s="2"/>
    </row>
    <row r="11831" spans="77:77">
      <c r="BY11831" s="2"/>
    </row>
    <row r="11832" spans="77:77">
      <c r="BY11832" s="2"/>
    </row>
    <row r="11833" spans="77:77">
      <c r="BY11833" s="2"/>
    </row>
    <row r="11834" spans="77:77">
      <c r="BY11834" s="2"/>
    </row>
    <row r="11835" spans="77:77">
      <c r="BY11835" s="2"/>
    </row>
    <row r="11836" spans="77:77">
      <c r="BY11836" s="2"/>
    </row>
    <row r="11837" spans="77:77">
      <c r="BY11837" s="2"/>
    </row>
    <row r="11838" spans="77:77">
      <c r="BY11838" s="2"/>
    </row>
    <row r="11839" spans="77:77">
      <c r="BY11839" s="2"/>
    </row>
    <row r="11840" spans="77:77">
      <c r="BY11840" s="2"/>
    </row>
    <row r="11841" spans="77:77">
      <c r="BY11841" s="2"/>
    </row>
    <row r="11842" spans="77:77">
      <c r="BY11842" s="2"/>
    </row>
    <row r="11843" spans="77:77">
      <c r="BY11843" s="2"/>
    </row>
    <row r="11844" spans="77:77">
      <c r="BY11844" s="2"/>
    </row>
    <row r="11845" spans="77:77">
      <c r="BY11845" s="2"/>
    </row>
    <row r="11846" spans="77:77">
      <c r="BY11846" s="2"/>
    </row>
    <row r="11847" spans="77:77">
      <c r="BY11847" s="2"/>
    </row>
    <row r="11848" spans="77:77">
      <c r="BY11848" s="2"/>
    </row>
    <row r="11849" spans="77:77">
      <c r="BY11849" s="2"/>
    </row>
    <row r="11850" spans="77:77">
      <c r="BY11850" s="2"/>
    </row>
    <row r="11851" spans="77:77">
      <c r="BY11851" s="2"/>
    </row>
    <row r="11852" spans="77:77">
      <c r="BY11852" s="2"/>
    </row>
    <row r="11853" spans="77:77">
      <c r="BY11853" s="2"/>
    </row>
    <row r="11854" spans="77:77">
      <c r="BY11854" s="2"/>
    </row>
    <row r="11855" spans="77:77">
      <c r="BY11855" s="2"/>
    </row>
    <row r="11856" spans="77:77">
      <c r="BY11856" s="2"/>
    </row>
    <row r="11857" spans="77:77">
      <c r="BY11857" s="2"/>
    </row>
    <row r="11858" spans="77:77">
      <c r="BY11858" s="2"/>
    </row>
    <row r="11859" spans="77:77">
      <c r="BY11859" s="2"/>
    </row>
    <row r="11860" spans="77:77">
      <c r="BY11860" s="2"/>
    </row>
    <row r="11861" spans="77:77">
      <c r="BY11861" s="2"/>
    </row>
    <row r="11862" spans="77:77">
      <c r="BY11862" s="2"/>
    </row>
    <row r="11863" spans="77:77">
      <c r="BY11863" s="2"/>
    </row>
    <row r="11864" spans="77:77">
      <c r="BY11864" s="2"/>
    </row>
    <row r="11865" spans="77:77">
      <c r="BY11865" s="2"/>
    </row>
    <row r="11866" spans="77:77">
      <c r="BY11866" s="2"/>
    </row>
    <row r="11867" spans="77:77">
      <c r="BY11867" s="2"/>
    </row>
    <row r="11868" spans="77:77">
      <c r="BY11868" s="2"/>
    </row>
    <row r="11869" spans="77:77">
      <c r="BY11869" s="2"/>
    </row>
    <row r="11870" spans="77:77">
      <c r="BY11870" s="2"/>
    </row>
    <row r="11871" spans="77:77">
      <c r="BY11871" s="2"/>
    </row>
    <row r="11872" spans="77:77">
      <c r="BY11872" s="2"/>
    </row>
    <row r="11873" spans="77:77">
      <c r="BY11873" s="2"/>
    </row>
    <row r="11874" spans="77:77">
      <c r="BY11874" s="2"/>
    </row>
    <row r="11875" spans="77:77">
      <c r="BY11875" s="2"/>
    </row>
    <row r="11876" spans="77:77">
      <c r="BY11876" s="2"/>
    </row>
    <row r="11877" spans="77:77">
      <c r="BY11877" s="2"/>
    </row>
    <row r="11878" spans="77:77">
      <c r="BY11878" s="2"/>
    </row>
    <row r="11879" spans="77:77">
      <c r="BY11879" s="2"/>
    </row>
    <row r="11880" spans="77:77">
      <c r="BY11880" s="2"/>
    </row>
    <row r="11881" spans="77:77">
      <c r="BY11881" s="2"/>
    </row>
    <row r="11882" spans="77:77">
      <c r="BY11882" s="2"/>
    </row>
    <row r="11883" spans="77:77">
      <c r="BY11883" s="2"/>
    </row>
    <row r="11884" spans="77:77">
      <c r="BY11884" s="2"/>
    </row>
    <row r="11885" spans="77:77">
      <c r="BY11885" s="2"/>
    </row>
    <row r="11886" spans="77:77">
      <c r="BY11886" s="2"/>
    </row>
    <row r="11887" spans="77:77">
      <c r="BY11887" s="2"/>
    </row>
    <row r="11888" spans="77:77">
      <c r="BY11888" s="2"/>
    </row>
    <row r="11889" spans="77:77">
      <c r="BY11889" s="2"/>
    </row>
    <row r="11890" spans="77:77">
      <c r="BY11890" s="2"/>
    </row>
    <row r="11891" spans="77:77">
      <c r="BY11891" s="2"/>
    </row>
    <row r="11892" spans="77:77">
      <c r="BY11892" s="2"/>
    </row>
    <row r="11893" spans="77:77">
      <c r="BY11893" s="2"/>
    </row>
    <row r="11894" spans="77:77">
      <c r="BY11894" s="2"/>
    </row>
    <row r="11895" spans="77:77">
      <c r="BY11895" s="2"/>
    </row>
    <row r="11896" spans="77:77">
      <c r="BY11896" s="2"/>
    </row>
    <row r="11897" spans="77:77">
      <c r="BY11897" s="2"/>
    </row>
    <row r="11898" spans="77:77">
      <c r="BY11898" s="2"/>
    </row>
    <row r="11899" spans="77:77">
      <c r="BY11899" s="2"/>
    </row>
    <row r="11900" spans="77:77">
      <c r="BY11900" s="2"/>
    </row>
    <row r="11901" spans="77:77">
      <c r="BY11901" s="2"/>
    </row>
    <row r="11902" spans="77:77">
      <c r="BY11902" s="2"/>
    </row>
    <row r="11903" spans="77:77">
      <c r="BY11903" s="2"/>
    </row>
    <row r="11904" spans="77:77">
      <c r="BY11904" s="2"/>
    </row>
    <row r="11905" spans="77:77">
      <c r="BY11905" s="2"/>
    </row>
    <row r="11906" spans="77:77">
      <c r="BY11906" s="2"/>
    </row>
    <row r="11907" spans="77:77">
      <c r="BY11907" s="2"/>
    </row>
    <row r="11908" spans="77:77">
      <c r="BY11908" s="2"/>
    </row>
    <row r="11909" spans="77:77">
      <c r="BY11909" s="2"/>
    </row>
    <row r="11910" spans="77:77">
      <c r="BY11910" s="2"/>
    </row>
    <row r="11911" spans="77:77">
      <c r="BY11911" s="2"/>
    </row>
    <row r="11912" spans="77:77">
      <c r="BY11912" s="2"/>
    </row>
    <row r="11913" spans="77:77">
      <c r="BY11913" s="2"/>
    </row>
    <row r="11914" spans="77:77">
      <c r="BY11914" s="2"/>
    </row>
    <row r="11915" spans="77:77">
      <c r="BY11915" s="2"/>
    </row>
    <row r="11916" spans="77:77">
      <c r="BY11916" s="2"/>
    </row>
    <row r="11917" spans="77:77">
      <c r="BY11917" s="2"/>
    </row>
    <row r="11918" spans="77:77">
      <c r="BY11918" s="2"/>
    </row>
    <row r="11919" spans="77:77">
      <c r="BY11919" s="2"/>
    </row>
    <row r="11920" spans="77:77">
      <c r="BY11920" s="2"/>
    </row>
    <row r="11921" spans="77:77">
      <c r="BY11921" s="2"/>
    </row>
    <row r="11922" spans="77:77">
      <c r="BY11922" s="2"/>
    </row>
    <row r="11923" spans="77:77">
      <c r="BY11923" s="2"/>
    </row>
    <row r="11924" spans="77:77">
      <c r="BY11924" s="2"/>
    </row>
    <row r="11925" spans="77:77">
      <c r="BY11925" s="2"/>
    </row>
    <row r="11926" spans="77:77">
      <c r="BY11926" s="2"/>
    </row>
    <row r="11927" spans="77:77">
      <c r="BY11927" s="2"/>
    </row>
    <row r="11928" spans="77:77">
      <c r="BY11928" s="2"/>
    </row>
    <row r="11929" spans="77:77">
      <c r="BY11929" s="2"/>
    </row>
    <row r="11930" spans="77:77">
      <c r="BY11930" s="2"/>
    </row>
    <row r="11931" spans="77:77">
      <c r="BY11931" s="2"/>
    </row>
    <row r="11932" spans="77:77">
      <c r="BY11932" s="2"/>
    </row>
    <row r="11933" spans="77:77">
      <c r="BY11933" s="2"/>
    </row>
    <row r="11934" spans="77:77">
      <c r="BY11934" s="2"/>
    </row>
    <row r="11935" spans="77:77">
      <c r="BY11935" s="2"/>
    </row>
    <row r="11936" spans="77:77">
      <c r="BY11936" s="2"/>
    </row>
    <row r="11937" spans="77:77">
      <c r="BY11937" s="2"/>
    </row>
    <row r="11938" spans="77:77">
      <c r="BY11938" s="2"/>
    </row>
    <row r="11939" spans="77:77">
      <c r="BY11939" s="2"/>
    </row>
    <row r="11940" spans="77:77">
      <c r="BY11940" s="2"/>
    </row>
    <row r="11941" spans="77:77">
      <c r="BY11941" s="2"/>
    </row>
    <row r="11942" spans="77:77">
      <c r="BY11942" s="2"/>
    </row>
    <row r="11943" spans="77:77">
      <c r="BY11943" s="2"/>
    </row>
    <row r="11944" spans="77:77">
      <c r="BY11944" s="2"/>
    </row>
    <row r="11945" spans="77:77">
      <c r="BY11945" s="2"/>
    </row>
    <row r="11946" spans="77:77">
      <c r="BY11946" s="2"/>
    </row>
    <row r="11947" spans="77:77">
      <c r="BY11947" s="2"/>
    </row>
    <row r="11948" spans="77:77">
      <c r="BY11948" s="2"/>
    </row>
    <row r="11949" spans="77:77">
      <c r="BY11949" s="2"/>
    </row>
    <row r="11950" spans="77:77">
      <c r="BY11950" s="2"/>
    </row>
    <row r="11951" spans="77:77">
      <c r="BY11951" s="2"/>
    </row>
    <row r="11952" spans="77:77">
      <c r="BY11952" s="2"/>
    </row>
    <row r="11953" spans="77:77">
      <c r="BY11953" s="2"/>
    </row>
    <row r="11954" spans="77:77">
      <c r="BY11954" s="2"/>
    </row>
    <row r="11955" spans="77:77">
      <c r="BY11955" s="2"/>
    </row>
    <row r="11956" spans="77:77">
      <c r="BY11956" s="2"/>
    </row>
    <row r="11957" spans="77:77">
      <c r="BY11957" s="2"/>
    </row>
    <row r="11958" spans="77:77">
      <c r="BY11958" s="2"/>
    </row>
    <row r="11959" spans="77:77">
      <c r="BY11959" s="2"/>
    </row>
    <row r="11960" spans="77:77">
      <c r="BY11960" s="2"/>
    </row>
    <row r="11961" spans="77:77">
      <c r="BY11961" s="2"/>
    </row>
    <row r="11962" spans="77:77">
      <c r="BY11962" s="2"/>
    </row>
    <row r="11963" spans="77:77">
      <c r="BY11963" s="2"/>
    </row>
    <row r="11964" spans="77:77">
      <c r="BY11964" s="2"/>
    </row>
    <row r="11965" spans="77:77">
      <c r="BY11965" s="2"/>
    </row>
    <row r="11966" spans="77:77">
      <c r="BY11966" s="2"/>
    </row>
    <row r="11967" spans="77:77">
      <c r="BY11967" s="2"/>
    </row>
    <row r="11968" spans="77:77">
      <c r="BY11968" s="2"/>
    </row>
    <row r="11969" spans="77:77">
      <c r="BY11969" s="2"/>
    </row>
    <row r="11970" spans="77:77">
      <c r="BY11970" s="2"/>
    </row>
    <row r="11971" spans="77:77">
      <c r="BY11971" s="2"/>
    </row>
    <row r="11972" spans="77:77">
      <c r="BY11972" s="2"/>
    </row>
    <row r="11973" spans="77:77">
      <c r="BY11973" s="2"/>
    </row>
    <row r="11974" spans="77:77">
      <c r="BY11974" s="2"/>
    </row>
    <row r="11975" spans="77:77">
      <c r="BY11975" s="2"/>
    </row>
    <row r="11976" spans="77:77">
      <c r="BY11976" s="2"/>
    </row>
    <row r="11977" spans="77:77">
      <c r="BY11977" s="2"/>
    </row>
    <row r="11978" spans="77:77">
      <c r="BY11978" s="2"/>
    </row>
    <row r="11979" spans="77:77">
      <c r="BY11979" s="2"/>
    </row>
    <row r="11980" spans="77:77">
      <c r="BY11980" s="2"/>
    </row>
    <row r="11981" spans="77:77">
      <c r="BY11981" s="2"/>
    </row>
    <row r="11982" spans="77:77">
      <c r="BY11982" s="2"/>
    </row>
    <row r="11983" spans="77:77">
      <c r="BY11983" s="2"/>
    </row>
    <row r="11984" spans="77:77">
      <c r="BY11984" s="2"/>
    </row>
    <row r="11985" spans="77:77">
      <c r="BY11985" s="2"/>
    </row>
    <row r="11986" spans="77:77">
      <c r="BY11986" s="2"/>
    </row>
    <row r="11987" spans="77:77">
      <c r="BY11987" s="2"/>
    </row>
    <row r="11988" spans="77:77">
      <c r="BY11988" s="2"/>
    </row>
    <row r="11989" spans="77:77">
      <c r="BY11989" s="2"/>
    </row>
    <row r="11990" spans="77:77">
      <c r="BY11990" s="2"/>
    </row>
    <row r="11991" spans="77:77">
      <c r="BY11991" s="2"/>
    </row>
    <row r="11992" spans="77:77">
      <c r="BY11992" s="2"/>
    </row>
    <row r="11993" spans="77:77">
      <c r="BY11993" s="2"/>
    </row>
    <row r="11994" spans="77:77">
      <c r="BY11994" s="2"/>
    </row>
    <row r="11995" spans="77:77">
      <c r="BY11995" s="2"/>
    </row>
    <row r="11996" spans="77:77">
      <c r="BY11996" s="2"/>
    </row>
    <row r="11997" spans="77:77">
      <c r="BY11997" s="2"/>
    </row>
    <row r="11998" spans="77:77">
      <c r="BY11998" s="2"/>
    </row>
    <row r="11999" spans="77:77">
      <c r="BY11999" s="2"/>
    </row>
    <row r="12000" spans="77:77">
      <c r="BY12000" s="2"/>
    </row>
    <row r="12001" spans="77:77">
      <c r="BY12001" s="2"/>
    </row>
    <row r="12002" spans="77:77">
      <c r="BY12002" s="2"/>
    </row>
    <row r="12003" spans="77:77">
      <c r="BY12003" s="2"/>
    </row>
    <row r="12004" spans="77:77">
      <c r="BY12004" s="2"/>
    </row>
    <row r="12005" spans="77:77">
      <c r="BY12005" s="2"/>
    </row>
    <row r="12006" spans="77:77">
      <c r="BY12006" s="2"/>
    </row>
    <row r="12007" spans="77:77">
      <c r="BY12007" s="2"/>
    </row>
    <row r="12008" spans="77:77">
      <c r="BY12008" s="2"/>
    </row>
    <row r="12009" spans="77:77">
      <c r="BY12009" s="2"/>
    </row>
    <row r="12010" spans="77:77">
      <c r="BY12010" s="2"/>
    </row>
    <row r="12011" spans="77:77">
      <c r="BY12011" s="2"/>
    </row>
    <row r="12012" spans="77:77">
      <c r="BY12012" s="2"/>
    </row>
    <row r="12013" spans="77:77">
      <c r="BY12013" s="2"/>
    </row>
    <row r="12014" spans="77:77">
      <c r="BY12014" s="2"/>
    </row>
    <row r="12015" spans="77:77">
      <c r="BY12015" s="2"/>
    </row>
    <row r="12016" spans="77:77">
      <c r="BY12016" s="2"/>
    </row>
    <row r="12017" spans="77:77">
      <c r="BY12017" s="2"/>
    </row>
    <row r="12018" spans="77:77">
      <c r="BY12018" s="2"/>
    </row>
    <row r="12019" spans="77:77">
      <c r="BY12019" s="2"/>
    </row>
    <row r="12020" spans="77:77">
      <c r="BY12020" s="2"/>
    </row>
    <row r="12021" spans="77:77">
      <c r="BY12021" s="2"/>
    </row>
    <row r="12022" spans="77:77">
      <c r="BY12022" s="2"/>
    </row>
    <row r="12023" spans="77:77">
      <c r="BY12023" s="2"/>
    </row>
    <row r="12024" spans="77:77">
      <c r="BY12024" s="2"/>
    </row>
    <row r="12025" spans="77:77">
      <c r="BY12025" s="2"/>
    </row>
    <row r="12026" spans="77:77">
      <c r="BY12026" s="2"/>
    </row>
    <row r="12027" spans="77:77">
      <c r="BY12027" s="2"/>
    </row>
    <row r="12028" spans="77:77">
      <c r="BY12028" s="2"/>
    </row>
    <row r="12029" spans="77:77">
      <c r="BY12029" s="2"/>
    </row>
    <row r="12030" spans="77:77">
      <c r="BY12030" s="2"/>
    </row>
    <row r="12031" spans="77:77">
      <c r="BY12031" s="2"/>
    </row>
    <row r="12032" spans="77:77">
      <c r="BY12032" s="2"/>
    </row>
    <row r="12033" spans="77:77">
      <c r="BY12033" s="2"/>
    </row>
    <row r="12034" spans="77:77">
      <c r="BY12034" s="2"/>
    </row>
    <row r="12035" spans="77:77">
      <c r="BY12035" s="2"/>
    </row>
    <row r="12036" spans="77:77">
      <c r="BY12036" s="2"/>
    </row>
    <row r="12037" spans="77:77">
      <c r="BY12037" s="2"/>
    </row>
    <row r="12038" spans="77:77">
      <c r="BY12038" s="2"/>
    </row>
    <row r="12039" spans="77:77">
      <c r="BY12039" s="2"/>
    </row>
    <row r="12040" spans="77:77">
      <c r="BY12040" s="2"/>
    </row>
    <row r="12041" spans="77:77">
      <c r="BY12041" s="2"/>
    </row>
    <row r="12042" spans="77:77">
      <c r="BY12042" s="2"/>
    </row>
    <row r="12043" spans="77:77">
      <c r="BY12043" s="2"/>
    </row>
    <row r="12044" spans="77:77">
      <c r="BY12044" s="2"/>
    </row>
    <row r="12045" spans="77:77">
      <c r="BY12045" s="2"/>
    </row>
    <row r="12046" spans="77:77">
      <c r="BY12046" s="2"/>
    </row>
    <row r="12047" spans="77:77">
      <c r="BY12047" s="2"/>
    </row>
    <row r="12048" spans="77:77">
      <c r="BY12048" s="2"/>
    </row>
    <row r="12049" spans="77:77">
      <c r="BY12049" s="2"/>
    </row>
    <row r="12050" spans="77:77">
      <c r="BY12050" s="2"/>
    </row>
    <row r="12051" spans="77:77">
      <c r="BY12051" s="2"/>
    </row>
    <row r="12052" spans="77:77">
      <c r="BY12052" s="2"/>
    </row>
    <row r="12053" spans="77:77">
      <c r="BY12053" s="2"/>
    </row>
    <row r="12054" spans="77:77">
      <c r="BY12054" s="2"/>
    </row>
    <row r="12055" spans="77:77">
      <c r="BY12055" s="2"/>
    </row>
    <row r="12056" spans="77:77">
      <c r="BY12056" s="2"/>
    </row>
    <row r="12057" spans="77:77">
      <c r="BY12057" s="2"/>
    </row>
    <row r="12058" spans="77:77">
      <c r="BY12058" s="2"/>
    </row>
    <row r="12059" spans="77:77">
      <c r="BY12059" s="2"/>
    </row>
    <row r="12060" spans="77:77">
      <c r="BY12060" s="2"/>
    </row>
    <row r="12061" spans="77:77">
      <c r="BY12061" s="2"/>
    </row>
    <row r="12062" spans="77:77">
      <c r="BY12062" s="2"/>
    </row>
    <row r="12063" spans="77:77">
      <c r="BY12063" s="2"/>
    </row>
    <row r="12064" spans="77:77">
      <c r="BY12064" s="2"/>
    </row>
    <row r="12065" spans="77:77">
      <c r="BY12065" s="2"/>
    </row>
    <row r="12066" spans="77:77">
      <c r="BY12066" s="2"/>
    </row>
    <row r="12067" spans="77:77">
      <c r="BY12067" s="2"/>
    </row>
    <row r="12068" spans="77:77">
      <c r="BY12068" s="2"/>
    </row>
    <row r="12069" spans="77:77">
      <c r="BY12069" s="2"/>
    </row>
    <row r="12070" spans="77:77">
      <c r="BY12070" s="2"/>
    </row>
    <row r="12071" spans="77:77">
      <c r="BY12071" s="2"/>
    </row>
    <row r="12072" spans="77:77">
      <c r="BY12072" s="2"/>
    </row>
    <row r="12073" spans="77:77">
      <c r="BY12073" s="2"/>
    </row>
    <row r="12074" spans="77:77">
      <c r="BY12074" s="2"/>
    </row>
    <row r="12075" spans="77:77">
      <c r="BY12075" s="2"/>
    </row>
    <row r="12076" spans="77:77">
      <c r="BY12076" s="2"/>
    </row>
    <row r="12077" spans="77:77">
      <c r="BY12077" s="2"/>
    </row>
    <row r="12078" spans="77:77">
      <c r="BY12078" s="2"/>
    </row>
    <row r="12079" spans="77:77">
      <c r="BY12079" s="2"/>
    </row>
    <row r="12080" spans="77:77">
      <c r="BY12080" s="2"/>
    </row>
    <row r="12081" spans="77:77">
      <c r="BY12081" s="2"/>
    </row>
    <row r="12082" spans="77:77">
      <c r="BY12082" s="2"/>
    </row>
    <row r="12083" spans="77:77">
      <c r="BY12083" s="2"/>
    </row>
    <row r="12084" spans="77:77">
      <c r="BY12084" s="2"/>
    </row>
    <row r="12085" spans="77:77">
      <c r="BY12085" s="2"/>
    </row>
    <row r="12086" spans="77:77">
      <c r="BY12086" s="2"/>
    </row>
    <row r="12087" spans="77:77">
      <c r="BY12087" s="2"/>
    </row>
    <row r="12088" spans="77:77">
      <c r="BY12088" s="2"/>
    </row>
    <row r="12089" spans="77:77">
      <c r="BY12089" s="2"/>
    </row>
    <row r="12090" spans="77:77">
      <c r="BY12090" s="2"/>
    </row>
    <row r="12091" spans="77:77">
      <c r="BY12091" s="2"/>
    </row>
    <row r="12092" spans="77:77">
      <c r="BY12092" s="2"/>
    </row>
    <row r="12093" spans="77:77">
      <c r="BY12093" s="2"/>
    </row>
    <row r="12094" spans="77:77">
      <c r="BY12094" s="2"/>
    </row>
    <row r="12095" spans="77:77">
      <c r="BY12095" s="2"/>
    </row>
    <row r="12096" spans="77:77">
      <c r="BY12096" s="2"/>
    </row>
    <row r="12097" spans="77:77">
      <c r="BY12097" s="2"/>
    </row>
    <row r="12098" spans="77:77">
      <c r="BY12098" s="2"/>
    </row>
    <row r="12099" spans="77:77">
      <c r="BY12099" s="2"/>
    </row>
    <row r="12100" spans="77:77">
      <c r="BY12100" s="2"/>
    </row>
    <row r="12101" spans="77:77">
      <c r="BY12101" s="2"/>
    </row>
    <row r="12102" spans="77:77">
      <c r="BY12102" s="2"/>
    </row>
    <row r="12103" spans="77:77">
      <c r="BY12103" s="2"/>
    </row>
    <row r="12104" spans="77:77">
      <c r="BY12104" s="2"/>
    </row>
    <row r="12105" spans="77:77">
      <c r="BY12105" s="2"/>
    </row>
    <row r="12106" spans="77:77">
      <c r="BY12106" s="2"/>
    </row>
    <row r="12107" spans="77:77">
      <c r="BY12107" s="2"/>
    </row>
    <row r="12108" spans="77:77">
      <c r="BY12108" s="2"/>
    </row>
    <row r="12109" spans="77:77">
      <c r="BY12109" s="2"/>
    </row>
    <row r="12110" spans="77:77">
      <c r="BY12110" s="2"/>
    </row>
    <row r="12111" spans="77:77">
      <c r="BY12111" s="2"/>
    </row>
    <row r="12112" spans="77:77">
      <c r="BY12112" s="2"/>
    </row>
    <row r="12113" spans="77:77">
      <c r="BY12113" s="2"/>
    </row>
    <row r="12114" spans="77:77">
      <c r="BY12114" s="2"/>
    </row>
    <row r="12115" spans="77:77">
      <c r="BY12115" s="2"/>
    </row>
    <row r="12116" spans="77:77">
      <c r="BY12116" s="2"/>
    </row>
    <row r="12117" spans="77:77">
      <c r="BY12117" s="2"/>
    </row>
    <row r="12118" spans="77:77">
      <c r="BY12118" s="2"/>
    </row>
    <row r="12119" spans="77:77">
      <c r="BY12119" s="2"/>
    </row>
    <row r="12120" spans="77:77">
      <c r="BY12120" s="2"/>
    </row>
    <row r="12121" spans="77:77">
      <c r="BY12121" s="2"/>
    </row>
    <row r="12122" spans="77:77">
      <c r="BY12122" s="2"/>
    </row>
    <row r="12123" spans="77:77">
      <c r="BY12123" s="2"/>
    </row>
    <row r="12124" spans="77:77">
      <c r="BY12124" s="2"/>
    </row>
    <row r="12125" spans="77:77">
      <c r="BY12125" s="2"/>
    </row>
    <row r="12126" spans="77:77">
      <c r="BY12126" s="2"/>
    </row>
    <row r="12127" spans="77:77">
      <c r="BY12127" s="2"/>
    </row>
    <row r="12128" spans="77:77">
      <c r="BY12128" s="2"/>
    </row>
    <row r="12129" spans="77:77">
      <c r="BY12129" s="2"/>
    </row>
    <row r="12130" spans="77:77">
      <c r="BY12130" s="2"/>
    </row>
    <row r="12131" spans="77:77">
      <c r="BY12131" s="2"/>
    </row>
    <row r="12132" spans="77:77">
      <c r="BY12132" s="2"/>
    </row>
    <row r="12133" spans="77:77">
      <c r="BY12133" s="2"/>
    </row>
    <row r="12134" spans="77:77">
      <c r="BY12134" s="2"/>
    </row>
    <row r="12135" spans="77:77">
      <c r="BY12135" s="2"/>
    </row>
    <row r="12136" spans="77:77">
      <c r="BY12136" s="2"/>
    </row>
    <row r="12137" spans="77:77">
      <c r="BY12137" s="2"/>
    </row>
    <row r="12138" spans="77:77">
      <c r="BY12138" s="2"/>
    </row>
    <row r="12139" spans="77:77">
      <c r="BY12139" s="2"/>
    </row>
    <row r="12140" spans="77:77">
      <c r="BY12140" s="2"/>
    </row>
    <row r="12141" spans="77:77">
      <c r="BY12141" s="2"/>
    </row>
    <row r="12142" spans="77:77">
      <c r="BY12142" s="2"/>
    </row>
    <row r="12143" spans="77:77">
      <c r="BY12143" s="2"/>
    </row>
    <row r="12144" spans="77:77">
      <c r="BY12144" s="2"/>
    </row>
    <row r="12145" spans="77:77">
      <c r="BY12145" s="2"/>
    </row>
    <row r="12146" spans="77:77">
      <c r="BY12146" s="2"/>
    </row>
    <row r="12147" spans="77:77">
      <c r="BY12147" s="2"/>
    </row>
    <row r="12148" spans="77:77">
      <c r="BY12148" s="2"/>
    </row>
    <row r="12149" spans="77:77">
      <c r="BY12149" s="2"/>
    </row>
    <row r="12150" spans="77:77">
      <c r="BY12150" s="2"/>
    </row>
    <row r="12151" spans="77:77">
      <c r="BY12151" s="2"/>
    </row>
    <row r="12152" spans="77:77">
      <c r="BY12152" s="2"/>
    </row>
    <row r="12153" spans="77:77">
      <c r="BY12153" s="2"/>
    </row>
    <row r="12154" spans="77:77">
      <c r="BY12154" s="2"/>
    </row>
    <row r="12155" spans="77:77">
      <c r="BY12155" s="2"/>
    </row>
    <row r="12156" spans="77:77">
      <c r="BY12156" s="2"/>
    </row>
    <row r="12157" spans="77:77">
      <c r="BY12157" s="2"/>
    </row>
    <row r="12158" spans="77:77">
      <c r="BY12158" s="2"/>
    </row>
    <row r="12159" spans="77:77">
      <c r="BY12159" s="2"/>
    </row>
    <row r="12160" spans="77:77">
      <c r="BY12160" s="2"/>
    </row>
    <row r="12161" spans="77:77">
      <c r="BY12161" s="2"/>
    </row>
    <row r="12162" spans="77:77">
      <c r="BY12162" s="2"/>
    </row>
    <row r="12163" spans="77:77">
      <c r="BY12163" s="2"/>
    </row>
    <row r="12164" spans="77:77">
      <c r="BY12164" s="2"/>
    </row>
    <row r="12165" spans="77:77">
      <c r="BY12165" s="2"/>
    </row>
    <row r="12166" spans="77:77">
      <c r="BY12166" s="2"/>
    </row>
    <row r="12167" spans="77:77">
      <c r="BY12167" s="2"/>
    </row>
    <row r="12168" spans="77:77">
      <c r="BY12168" s="2"/>
    </row>
    <row r="12169" spans="77:77">
      <c r="BY12169" s="2"/>
    </row>
    <row r="12170" spans="77:77">
      <c r="BY12170" s="2"/>
    </row>
    <row r="12171" spans="77:77">
      <c r="BY12171" s="2"/>
    </row>
    <row r="12172" spans="77:77">
      <c r="BY12172" s="2"/>
    </row>
    <row r="12173" spans="77:77">
      <c r="BY12173" s="2"/>
    </row>
    <row r="12174" spans="77:77">
      <c r="BY12174" s="2"/>
    </row>
    <row r="12175" spans="77:77">
      <c r="BY12175" s="2"/>
    </row>
    <row r="12176" spans="77:77">
      <c r="BY12176" s="2"/>
    </row>
    <row r="12177" spans="77:77">
      <c r="BY12177" s="2"/>
    </row>
    <row r="12178" spans="77:77">
      <c r="BY12178" s="2"/>
    </row>
    <row r="12179" spans="77:77">
      <c r="BY12179" s="2"/>
    </row>
    <row r="12180" spans="77:77">
      <c r="BY12180" s="2"/>
    </row>
    <row r="12181" spans="77:77">
      <c r="BY12181" s="2"/>
    </row>
    <row r="12182" spans="77:77">
      <c r="BY12182" s="2"/>
    </row>
    <row r="12183" spans="77:77">
      <c r="BY12183" s="2"/>
    </row>
    <row r="12184" spans="77:77">
      <c r="BY12184" s="2"/>
    </row>
    <row r="12185" spans="77:77">
      <c r="BY12185" s="2"/>
    </row>
    <row r="12186" spans="77:77">
      <c r="BY12186" s="2"/>
    </row>
    <row r="12187" spans="77:77">
      <c r="BY12187" s="2"/>
    </row>
    <row r="12188" spans="77:77">
      <c r="BY12188" s="2"/>
    </row>
    <row r="12189" spans="77:77">
      <c r="BY12189" s="2"/>
    </row>
    <row r="12190" spans="77:77">
      <c r="BY12190" s="2"/>
    </row>
    <row r="12191" spans="77:77">
      <c r="BY12191" s="2"/>
    </row>
    <row r="12192" spans="77:77">
      <c r="BY12192" s="2"/>
    </row>
    <row r="12193" spans="77:77">
      <c r="BY12193" s="2"/>
    </row>
    <row r="12194" spans="77:77">
      <c r="BY12194" s="2"/>
    </row>
    <row r="12195" spans="77:77">
      <c r="BY12195" s="2"/>
    </row>
    <row r="12196" spans="77:77">
      <c r="BY12196" s="2"/>
    </row>
    <row r="12197" spans="77:77">
      <c r="BY12197" s="2"/>
    </row>
    <row r="12198" spans="77:77">
      <c r="BY12198" s="2"/>
    </row>
    <row r="12199" spans="77:77">
      <c r="BY12199" s="2"/>
    </row>
    <row r="12200" spans="77:77">
      <c r="BY12200" s="2"/>
    </row>
    <row r="12201" spans="77:77">
      <c r="BY12201" s="2"/>
    </row>
    <row r="12202" spans="77:77">
      <c r="BY12202" s="2"/>
    </row>
    <row r="12203" spans="77:77">
      <c r="BY12203" s="2"/>
    </row>
    <row r="12204" spans="77:77">
      <c r="BY12204" s="2"/>
    </row>
    <row r="12205" spans="77:77">
      <c r="BY12205" s="2"/>
    </row>
    <row r="12206" spans="77:77">
      <c r="BY12206" s="2"/>
    </row>
    <row r="12207" spans="77:77">
      <c r="BY12207" s="2"/>
    </row>
    <row r="12208" spans="77:77">
      <c r="BY12208" s="2"/>
    </row>
    <row r="12209" spans="77:77">
      <c r="BY12209" s="2"/>
    </row>
    <row r="12210" spans="77:77">
      <c r="BY12210" s="2"/>
    </row>
    <row r="12211" spans="77:77">
      <c r="BY12211" s="2"/>
    </row>
    <row r="12212" spans="77:77">
      <c r="BY12212" s="2"/>
    </row>
    <row r="12213" spans="77:77">
      <c r="BY12213" s="2"/>
    </row>
    <row r="12214" spans="77:77">
      <c r="BY12214" s="2"/>
    </row>
    <row r="12215" spans="77:77">
      <c r="BY12215" s="2"/>
    </row>
    <row r="12216" spans="77:77">
      <c r="BY12216" s="2"/>
    </row>
    <row r="12217" spans="77:77">
      <c r="BY12217" s="2"/>
    </row>
    <row r="12218" spans="77:77">
      <c r="BY12218" s="2"/>
    </row>
    <row r="12219" spans="77:77">
      <c r="BY12219" s="2"/>
    </row>
    <row r="12220" spans="77:77">
      <c r="BY12220" s="2"/>
    </row>
    <row r="12221" spans="77:77">
      <c r="BY12221" s="2"/>
    </row>
    <row r="12222" spans="77:77">
      <c r="BY12222" s="2"/>
    </row>
    <row r="12223" spans="77:77">
      <c r="BY12223" s="2"/>
    </row>
    <row r="12224" spans="77:77">
      <c r="BY12224" s="2"/>
    </row>
    <row r="12225" spans="77:77">
      <c r="BY12225" s="2"/>
    </row>
    <row r="12226" spans="77:77">
      <c r="BY12226" s="2"/>
    </row>
    <row r="12227" spans="77:77">
      <c r="BY12227" s="2"/>
    </row>
    <row r="12228" spans="77:77">
      <c r="BY12228" s="2"/>
    </row>
    <row r="12229" spans="77:77">
      <c r="BY12229" s="2"/>
    </row>
    <row r="12230" spans="77:77">
      <c r="BY12230" s="2"/>
    </row>
    <row r="12231" spans="77:77">
      <c r="BY12231" s="2"/>
    </row>
    <row r="12232" spans="77:77">
      <c r="BY12232" s="2"/>
    </row>
    <row r="12233" spans="77:77">
      <c r="BY12233" s="2"/>
    </row>
    <row r="12234" spans="77:77">
      <c r="BY12234" s="2"/>
    </row>
    <row r="12235" spans="77:77">
      <c r="BY12235" s="2"/>
    </row>
    <row r="12236" spans="77:77">
      <c r="BY12236" s="2"/>
    </row>
    <row r="12237" spans="77:77">
      <c r="BY12237" s="2"/>
    </row>
    <row r="12238" spans="77:77">
      <c r="BY12238" s="2"/>
    </row>
    <row r="12239" spans="77:77">
      <c r="BY12239" s="2"/>
    </row>
    <row r="12240" spans="77:77">
      <c r="BY12240" s="2"/>
    </row>
    <row r="12241" spans="77:77">
      <c r="BY12241" s="2"/>
    </row>
    <row r="12242" spans="77:77">
      <c r="BY12242" s="2"/>
    </row>
    <row r="12243" spans="77:77">
      <c r="BY12243" s="2"/>
    </row>
    <row r="12244" spans="77:77">
      <c r="BY12244" s="2"/>
    </row>
    <row r="12245" spans="77:77">
      <c r="BY12245" s="2"/>
    </row>
    <row r="12246" spans="77:77">
      <c r="BY12246" s="2"/>
    </row>
    <row r="12247" spans="77:77">
      <c r="BY12247" s="2"/>
    </row>
    <row r="12248" spans="77:77">
      <c r="BY12248" s="2"/>
    </row>
    <row r="12249" spans="77:77">
      <c r="BY12249" s="2"/>
    </row>
    <row r="12250" spans="77:77">
      <c r="BY12250" s="2"/>
    </row>
    <row r="12251" spans="77:77">
      <c r="BY12251" s="2"/>
    </row>
    <row r="12252" spans="77:77">
      <c r="BY12252" s="2"/>
    </row>
    <row r="12253" spans="77:77">
      <c r="BY12253" s="2"/>
    </row>
    <row r="12254" spans="77:77">
      <c r="BY12254" s="2"/>
    </row>
    <row r="12255" spans="77:77">
      <c r="BY12255" s="2"/>
    </row>
    <row r="12256" spans="77:77">
      <c r="BY12256" s="2"/>
    </row>
    <row r="12257" spans="77:77">
      <c r="BY12257" s="2"/>
    </row>
    <row r="12258" spans="77:77">
      <c r="BY12258" s="2"/>
    </row>
    <row r="12259" spans="77:77">
      <c r="BY12259" s="2"/>
    </row>
    <row r="12260" spans="77:77">
      <c r="BY12260" s="2"/>
    </row>
    <row r="12261" spans="77:77">
      <c r="BY12261" s="2"/>
    </row>
    <row r="12262" spans="77:77">
      <c r="BY12262" s="2"/>
    </row>
    <row r="12263" spans="77:77">
      <c r="BY12263" s="2"/>
    </row>
    <row r="12264" spans="77:77">
      <c r="BY12264" s="2"/>
    </row>
    <row r="12265" spans="77:77">
      <c r="BY12265" s="2"/>
    </row>
    <row r="12266" spans="77:77">
      <c r="BY12266" s="2"/>
    </row>
    <row r="12267" spans="77:77">
      <c r="BY12267" s="2"/>
    </row>
    <row r="12268" spans="77:77">
      <c r="BY12268" s="2"/>
    </row>
    <row r="12269" spans="77:77">
      <c r="BY12269" s="2"/>
    </row>
    <row r="12270" spans="77:77">
      <c r="BY12270" s="2"/>
    </row>
    <row r="12271" spans="77:77">
      <c r="BY12271" s="2"/>
    </row>
    <row r="12272" spans="77:77">
      <c r="BY12272" s="2"/>
    </row>
    <row r="12273" spans="77:77">
      <c r="BY12273" s="2"/>
    </row>
    <row r="12274" spans="77:77">
      <c r="BY12274" s="2"/>
    </row>
    <row r="12275" spans="77:77">
      <c r="BY12275" s="2"/>
    </row>
    <row r="12276" spans="77:77">
      <c r="BY12276" s="2"/>
    </row>
    <row r="12277" spans="77:77">
      <c r="BY12277" s="2"/>
    </row>
    <row r="12278" spans="77:77">
      <c r="BY12278" s="2"/>
    </row>
    <row r="12279" spans="77:77">
      <c r="BY12279" s="2"/>
    </row>
    <row r="12280" spans="77:77">
      <c r="BY12280" s="2"/>
    </row>
    <row r="12281" spans="77:77">
      <c r="BY12281" s="2"/>
    </row>
    <row r="12282" spans="77:77">
      <c r="BY12282" s="2"/>
    </row>
    <row r="12283" spans="77:77">
      <c r="BY12283" s="2"/>
    </row>
    <row r="12284" spans="77:77">
      <c r="BY12284" s="2"/>
    </row>
    <row r="12285" spans="77:77">
      <c r="BY12285" s="2"/>
    </row>
    <row r="12286" spans="77:77">
      <c r="BY12286" s="2"/>
    </row>
    <row r="12287" spans="77:77">
      <c r="BY12287" s="2"/>
    </row>
    <row r="12288" spans="77:77">
      <c r="BY12288" s="2"/>
    </row>
    <row r="12289" spans="77:77">
      <c r="BY12289" s="2"/>
    </row>
    <row r="12290" spans="77:77">
      <c r="BY12290" s="2"/>
    </row>
    <row r="12291" spans="77:77">
      <c r="BY12291" s="2"/>
    </row>
    <row r="12292" spans="77:77">
      <c r="BY12292" s="2"/>
    </row>
    <row r="12293" spans="77:77">
      <c r="BY12293" s="2"/>
    </row>
    <row r="12294" spans="77:77">
      <c r="BY12294" s="2"/>
    </row>
    <row r="12295" spans="77:77">
      <c r="BY12295" s="2"/>
    </row>
    <row r="12296" spans="77:77">
      <c r="BY12296" s="2"/>
    </row>
    <row r="12297" spans="77:77">
      <c r="BY12297" s="2"/>
    </row>
    <row r="12298" spans="77:77">
      <c r="BY12298" s="2"/>
    </row>
    <row r="12299" spans="77:77">
      <c r="BY12299" s="2"/>
    </row>
    <row r="12300" spans="77:77">
      <c r="BY12300" s="2"/>
    </row>
    <row r="12301" spans="77:77">
      <c r="BY12301" s="2"/>
    </row>
    <row r="12302" spans="77:77">
      <c r="BY12302" s="2"/>
    </row>
    <row r="12303" spans="77:77">
      <c r="BY12303" s="2"/>
    </row>
    <row r="12304" spans="77:77">
      <c r="BY12304" s="2"/>
    </row>
    <row r="12305" spans="77:77">
      <c r="BY12305" s="2"/>
    </row>
    <row r="12306" spans="77:77">
      <c r="BY12306" s="2"/>
    </row>
    <row r="12307" spans="77:77">
      <c r="BY12307" s="2"/>
    </row>
    <row r="12308" spans="77:77">
      <c r="BY12308" s="2"/>
    </row>
    <row r="12309" spans="77:77">
      <c r="BY12309" s="2"/>
    </row>
    <row r="12310" spans="77:77">
      <c r="BY12310" s="2"/>
    </row>
    <row r="12311" spans="77:77">
      <c r="BY12311" s="2"/>
    </row>
    <row r="12312" spans="77:77">
      <c r="BY12312" s="2"/>
    </row>
    <row r="12313" spans="77:77">
      <c r="BY12313" s="2"/>
    </row>
    <row r="12314" spans="77:77">
      <c r="BY12314" s="2"/>
    </row>
    <row r="12315" spans="77:77">
      <c r="BY12315" s="2"/>
    </row>
    <row r="12316" spans="77:77">
      <c r="BY12316" s="2"/>
    </row>
    <row r="12317" spans="77:77">
      <c r="BY12317" s="2"/>
    </row>
    <row r="12318" spans="77:77">
      <c r="BY12318" s="2"/>
    </row>
    <row r="12319" spans="77:77">
      <c r="BY12319" s="2"/>
    </row>
    <row r="12320" spans="77:77">
      <c r="BY12320" s="2"/>
    </row>
    <row r="12321" spans="77:77">
      <c r="BY12321" s="2"/>
    </row>
    <row r="12322" spans="77:77">
      <c r="BY12322" s="2"/>
    </row>
    <row r="12323" spans="77:77">
      <c r="BY12323" s="2"/>
    </row>
    <row r="12324" spans="77:77">
      <c r="BY12324" s="2"/>
    </row>
    <row r="12325" spans="77:77">
      <c r="BY12325" s="2"/>
    </row>
    <row r="12326" spans="77:77">
      <c r="BY12326" s="2"/>
    </row>
    <row r="12327" spans="77:77">
      <c r="BY12327" s="2"/>
    </row>
    <row r="12328" spans="77:77">
      <c r="BY12328" s="2"/>
    </row>
    <row r="12329" spans="77:77">
      <c r="BY12329" s="2"/>
    </row>
    <row r="12330" spans="77:77">
      <c r="BY12330" s="2"/>
    </row>
    <row r="12331" spans="77:77">
      <c r="BY12331" s="2"/>
    </row>
    <row r="12332" spans="77:77">
      <c r="BY12332" s="2"/>
    </row>
    <row r="12333" spans="77:77">
      <c r="BY12333" s="2"/>
    </row>
    <row r="12334" spans="77:77">
      <c r="BY12334" s="2"/>
    </row>
    <row r="12335" spans="77:77">
      <c r="BY12335" s="2"/>
    </row>
    <row r="12336" spans="77:77">
      <c r="BY12336" s="2"/>
    </row>
    <row r="12337" spans="77:77">
      <c r="BY12337" s="2"/>
    </row>
    <row r="12338" spans="77:77">
      <c r="BY12338" s="2"/>
    </row>
    <row r="12339" spans="77:77">
      <c r="BY12339" s="2"/>
    </row>
    <row r="12340" spans="77:77">
      <c r="BY12340" s="2"/>
    </row>
    <row r="12341" spans="77:77">
      <c r="BY12341" s="2"/>
    </row>
    <row r="12342" spans="77:77">
      <c r="BY12342" s="2"/>
    </row>
    <row r="12343" spans="77:77">
      <c r="BY12343" s="2"/>
    </row>
    <row r="12344" spans="77:77">
      <c r="BY12344" s="2"/>
    </row>
    <row r="12345" spans="77:77">
      <c r="BY12345" s="2"/>
    </row>
    <row r="12346" spans="77:77">
      <c r="BY12346" s="2"/>
    </row>
    <row r="12347" spans="77:77">
      <c r="BY12347" s="2"/>
    </row>
    <row r="12348" spans="77:77">
      <c r="BY12348" s="2"/>
    </row>
    <row r="12349" spans="77:77">
      <c r="BY12349" s="2"/>
    </row>
    <row r="12350" spans="77:77">
      <c r="BY12350" s="2"/>
    </row>
    <row r="12351" spans="77:77">
      <c r="BY12351" s="2"/>
    </row>
    <row r="12352" spans="77:77">
      <c r="BY12352" s="2"/>
    </row>
    <row r="12353" spans="77:77">
      <c r="BY12353" s="2"/>
    </row>
    <row r="12354" spans="77:77">
      <c r="BY12354" s="2"/>
    </row>
    <row r="12355" spans="77:77">
      <c r="BY12355" s="2"/>
    </row>
    <row r="12356" spans="77:77">
      <c r="BY12356" s="2"/>
    </row>
    <row r="12357" spans="77:77">
      <c r="BY12357" s="2"/>
    </row>
    <row r="12358" spans="77:77">
      <c r="BY12358" s="2"/>
    </row>
    <row r="12359" spans="77:77">
      <c r="BY12359" s="2"/>
    </row>
    <row r="12360" spans="77:77">
      <c r="BY12360" s="2"/>
    </row>
    <row r="12361" spans="77:77">
      <c r="BY12361" s="2"/>
    </row>
    <row r="12362" spans="77:77">
      <c r="BY12362" s="2"/>
    </row>
    <row r="12363" spans="77:77">
      <c r="BY12363" s="2"/>
    </row>
    <row r="12364" spans="77:77">
      <c r="BY12364" s="2"/>
    </row>
    <row r="12365" spans="77:77">
      <c r="BY12365" s="2"/>
    </row>
    <row r="12366" spans="77:77">
      <c r="BY12366" s="2"/>
    </row>
    <row r="12367" spans="77:77">
      <c r="BY12367" s="2"/>
    </row>
    <row r="12368" spans="77:77">
      <c r="BY12368" s="2"/>
    </row>
    <row r="12369" spans="77:77">
      <c r="BY12369" s="2"/>
    </row>
    <row r="12370" spans="77:77">
      <c r="BY12370" s="2"/>
    </row>
    <row r="12371" spans="77:77">
      <c r="BY12371" s="2"/>
    </row>
    <row r="12372" spans="77:77">
      <c r="BY12372" s="2"/>
    </row>
    <row r="12373" spans="77:77">
      <c r="BY12373" s="2"/>
    </row>
    <row r="12374" spans="77:77">
      <c r="BY12374" s="2"/>
    </row>
    <row r="12375" spans="77:77">
      <c r="BY12375" s="2"/>
    </row>
    <row r="12376" spans="77:77">
      <c r="BY12376" s="2"/>
    </row>
    <row r="12377" spans="77:77">
      <c r="BY12377" s="2"/>
    </row>
    <row r="12378" spans="77:77">
      <c r="BY12378" s="2"/>
    </row>
    <row r="12379" spans="77:77">
      <c r="BY12379" s="2"/>
    </row>
    <row r="12380" spans="77:77">
      <c r="BY12380" s="2"/>
    </row>
    <row r="12381" spans="77:77">
      <c r="BY12381" s="2"/>
    </row>
    <row r="12382" spans="77:77">
      <c r="BY12382" s="2"/>
    </row>
    <row r="12383" spans="77:77">
      <c r="BY12383" s="2"/>
    </row>
    <row r="12384" spans="77:77">
      <c r="BY12384" s="2"/>
    </row>
    <row r="12385" spans="77:77">
      <c r="BY12385" s="2"/>
    </row>
    <row r="12386" spans="77:77">
      <c r="BY12386" s="2"/>
    </row>
    <row r="12387" spans="77:77">
      <c r="BY12387" s="2"/>
    </row>
    <row r="12388" spans="77:77">
      <c r="BY12388" s="2"/>
    </row>
    <row r="12389" spans="77:77">
      <c r="BY12389" s="2"/>
    </row>
    <row r="12390" spans="77:77">
      <c r="BY12390" s="2"/>
    </row>
    <row r="12391" spans="77:77">
      <c r="BY12391" s="2"/>
    </row>
    <row r="12392" spans="77:77">
      <c r="BY12392" s="2"/>
    </row>
    <row r="12393" spans="77:77">
      <c r="BY12393" s="2"/>
    </row>
    <row r="12394" spans="77:77">
      <c r="BY12394" s="2"/>
    </row>
    <row r="12395" spans="77:77">
      <c r="BY12395" s="2"/>
    </row>
    <row r="12396" spans="77:77">
      <c r="BY12396" s="2"/>
    </row>
    <row r="12397" spans="77:77">
      <c r="BY12397" s="2"/>
    </row>
    <row r="12398" spans="77:77">
      <c r="BY12398" s="2"/>
    </row>
    <row r="12399" spans="77:77">
      <c r="BY12399" s="2"/>
    </row>
    <row r="12400" spans="77:77">
      <c r="BY12400" s="2"/>
    </row>
    <row r="12401" spans="77:77">
      <c r="BY12401" s="2"/>
    </row>
    <row r="12402" spans="77:77">
      <c r="BY12402" s="2"/>
    </row>
    <row r="12403" spans="77:77">
      <c r="BY12403" s="2"/>
    </row>
    <row r="12404" spans="77:77">
      <c r="BY12404" s="2"/>
    </row>
    <row r="12405" spans="77:77">
      <c r="BY12405" s="2"/>
    </row>
    <row r="12406" spans="77:77">
      <c r="BY12406" s="2"/>
    </row>
    <row r="12407" spans="77:77">
      <c r="BY12407" s="2"/>
    </row>
    <row r="12408" spans="77:77">
      <c r="BY12408" s="2"/>
    </row>
    <row r="12409" spans="77:77">
      <c r="BY12409" s="2"/>
    </row>
    <row r="12410" spans="77:77">
      <c r="BY12410" s="2"/>
    </row>
    <row r="12411" spans="77:77">
      <c r="BY12411" s="2"/>
    </row>
    <row r="12412" spans="77:77">
      <c r="BY12412" s="2"/>
    </row>
    <row r="12413" spans="77:77">
      <c r="BY12413" s="2"/>
    </row>
    <row r="12414" spans="77:77">
      <c r="BY12414" s="2"/>
    </row>
    <row r="12415" spans="77:77">
      <c r="BY12415" s="2"/>
    </row>
    <row r="12416" spans="77:77">
      <c r="BY12416" s="2"/>
    </row>
    <row r="12417" spans="77:77">
      <c r="BY12417" s="2"/>
    </row>
    <row r="12418" spans="77:77">
      <c r="BY12418" s="2"/>
    </row>
    <row r="12419" spans="77:77">
      <c r="BY12419" s="2"/>
    </row>
    <row r="12420" spans="77:77">
      <c r="BY12420" s="2"/>
    </row>
    <row r="12421" spans="77:77">
      <c r="BY12421" s="2"/>
    </row>
    <row r="12422" spans="77:77">
      <c r="BY12422" s="2"/>
    </row>
    <row r="12423" spans="77:77">
      <c r="BY12423" s="2"/>
    </row>
    <row r="12424" spans="77:77">
      <c r="BY12424" s="2"/>
    </row>
    <row r="12425" spans="77:77">
      <c r="BY12425" s="2"/>
    </row>
    <row r="12426" spans="77:77">
      <c r="BY12426" s="2"/>
    </row>
    <row r="12427" spans="77:77">
      <c r="BY12427" s="2"/>
    </row>
    <row r="12428" spans="77:77">
      <c r="BY12428" s="2"/>
    </row>
    <row r="12429" spans="77:77">
      <c r="BY12429" s="2"/>
    </row>
    <row r="12430" spans="77:77">
      <c r="BY12430" s="2"/>
    </row>
    <row r="12431" spans="77:77">
      <c r="BY12431" s="2"/>
    </row>
    <row r="12432" spans="77:77">
      <c r="BY12432" s="2"/>
    </row>
    <row r="12433" spans="77:77">
      <c r="BY12433" s="2"/>
    </row>
    <row r="12434" spans="77:77">
      <c r="BY12434" s="2"/>
    </row>
    <row r="12435" spans="77:77">
      <c r="BY12435" s="2"/>
    </row>
    <row r="12436" spans="77:77">
      <c r="BY12436" s="2"/>
    </row>
    <row r="12437" spans="77:77">
      <c r="BY12437" s="2"/>
    </row>
    <row r="12438" spans="77:77">
      <c r="BY12438" s="2"/>
    </row>
    <row r="12439" spans="77:77">
      <c r="BY12439" s="2"/>
    </row>
    <row r="12440" spans="77:77">
      <c r="BY12440" s="2"/>
    </row>
    <row r="12441" spans="77:77">
      <c r="BY12441" s="2"/>
    </row>
    <row r="12442" spans="77:77">
      <c r="BY12442" s="2"/>
    </row>
    <row r="12443" spans="77:77">
      <c r="BY12443" s="2"/>
    </row>
    <row r="12444" spans="77:77">
      <c r="BY12444" s="2"/>
    </row>
    <row r="12445" spans="77:77">
      <c r="BY12445" s="2"/>
    </row>
    <row r="12446" spans="77:77">
      <c r="BY12446" s="2"/>
    </row>
    <row r="12447" spans="77:77">
      <c r="BY12447" s="2"/>
    </row>
    <row r="12448" spans="77:77">
      <c r="BY12448" s="2"/>
    </row>
    <row r="12449" spans="77:77">
      <c r="BY12449" s="2"/>
    </row>
    <row r="12450" spans="77:77">
      <c r="BY12450" s="2"/>
    </row>
    <row r="12451" spans="77:77">
      <c r="BY12451" s="2"/>
    </row>
    <row r="12452" spans="77:77">
      <c r="BY12452" s="2"/>
    </row>
    <row r="12453" spans="77:77">
      <c r="BY12453" s="2"/>
    </row>
    <row r="12454" spans="77:77">
      <c r="BY12454" s="2"/>
    </row>
    <row r="12455" spans="77:77">
      <c r="BY12455" s="2"/>
    </row>
    <row r="12456" spans="77:77">
      <c r="BY12456" s="2"/>
    </row>
    <row r="12457" spans="77:77">
      <c r="BY12457" s="2"/>
    </row>
    <row r="12458" spans="77:77">
      <c r="BY12458" s="2"/>
    </row>
    <row r="12459" spans="77:77">
      <c r="BY12459" s="2"/>
    </row>
    <row r="12460" spans="77:77">
      <c r="BY12460" s="2"/>
    </row>
    <row r="12461" spans="77:77">
      <c r="BY12461" s="2"/>
    </row>
    <row r="12462" spans="77:77">
      <c r="BY12462" s="2"/>
    </row>
    <row r="12463" spans="77:77">
      <c r="BY12463" s="2"/>
    </row>
    <row r="12464" spans="77:77">
      <c r="BY12464" s="2"/>
    </row>
    <row r="12465" spans="77:77">
      <c r="BY12465" s="2"/>
    </row>
    <row r="12466" spans="77:77">
      <c r="BY12466" s="2"/>
    </row>
    <row r="12467" spans="77:77">
      <c r="BY12467" s="2"/>
    </row>
    <row r="12468" spans="77:77">
      <c r="BY12468" s="2"/>
    </row>
    <row r="12469" spans="77:77">
      <c r="BY12469" s="2"/>
    </row>
    <row r="12470" spans="77:77">
      <c r="BY12470" s="2"/>
    </row>
    <row r="12471" spans="77:77">
      <c r="BY12471" s="2"/>
    </row>
    <row r="12472" spans="77:77">
      <c r="BY12472" s="2"/>
    </row>
    <row r="12473" spans="77:77">
      <c r="BY12473" s="2"/>
    </row>
    <row r="12474" spans="77:77">
      <c r="BY12474" s="2"/>
    </row>
    <row r="12475" spans="77:77">
      <c r="BY12475" s="2"/>
    </row>
    <row r="12476" spans="77:77">
      <c r="BY12476" s="2"/>
    </row>
    <row r="12477" spans="77:77">
      <c r="BY12477" s="2"/>
    </row>
    <row r="12478" spans="77:77">
      <c r="BY12478" s="2"/>
    </row>
    <row r="12479" spans="77:77">
      <c r="BY12479" s="2"/>
    </row>
    <row r="12480" spans="77:77">
      <c r="BY12480" s="2"/>
    </row>
    <row r="12481" spans="77:77">
      <c r="BY12481" s="2"/>
    </row>
    <row r="12482" spans="77:77">
      <c r="BY12482" s="2"/>
    </row>
    <row r="12483" spans="77:77">
      <c r="BY12483" s="2"/>
    </row>
    <row r="12484" spans="77:77">
      <c r="BY12484" s="2"/>
    </row>
    <row r="12485" spans="77:77">
      <c r="BY12485" s="2"/>
    </row>
    <row r="12486" spans="77:77">
      <c r="BY12486" s="2"/>
    </row>
    <row r="12487" spans="77:77">
      <c r="BY12487" s="2"/>
    </row>
    <row r="12488" spans="77:77">
      <c r="BY12488" s="2"/>
    </row>
    <row r="12489" spans="77:77">
      <c r="BY12489" s="2"/>
    </row>
    <row r="12490" spans="77:77">
      <c r="BY12490" s="2"/>
    </row>
    <row r="12491" spans="77:77">
      <c r="BY12491" s="2"/>
    </row>
    <row r="12492" spans="77:77">
      <c r="BY12492" s="2"/>
    </row>
    <row r="12493" spans="77:77">
      <c r="BY12493" s="2"/>
    </row>
    <row r="12494" spans="77:77">
      <c r="BY12494" s="2"/>
    </row>
    <row r="12495" spans="77:77">
      <c r="BY12495" s="2"/>
    </row>
    <row r="12496" spans="77:77">
      <c r="BY12496" s="2"/>
    </row>
    <row r="12497" spans="77:77">
      <c r="BY12497" s="2"/>
    </row>
    <row r="12498" spans="77:77">
      <c r="BY12498" s="2"/>
    </row>
    <row r="12499" spans="77:77">
      <c r="BY12499" s="2"/>
    </row>
    <row r="12500" spans="77:77">
      <c r="BY12500" s="2"/>
    </row>
    <row r="12501" spans="77:77">
      <c r="BY12501" s="2"/>
    </row>
    <row r="12502" spans="77:77">
      <c r="BY12502" s="2"/>
    </row>
    <row r="12503" spans="77:77">
      <c r="BY12503" s="2"/>
    </row>
    <row r="12504" spans="77:77">
      <c r="BY12504" s="2"/>
    </row>
    <row r="12505" spans="77:77">
      <c r="BY12505" s="2"/>
    </row>
    <row r="12506" spans="77:77">
      <c r="BY12506" s="2"/>
    </row>
    <row r="12507" spans="77:77">
      <c r="BY12507" s="2"/>
    </row>
    <row r="12508" spans="77:77">
      <c r="BY12508" s="2"/>
    </row>
    <row r="12509" spans="77:77">
      <c r="BY12509" s="2"/>
    </row>
    <row r="12510" spans="77:77">
      <c r="BY12510" s="2"/>
    </row>
    <row r="12511" spans="77:77">
      <c r="BY12511" s="2"/>
    </row>
    <row r="12512" spans="77:77">
      <c r="BY12512" s="2"/>
    </row>
    <row r="12513" spans="77:77">
      <c r="BY12513" s="2"/>
    </row>
    <row r="12514" spans="77:77">
      <c r="BY12514" s="2"/>
    </row>
    <row r="12515" spans="77:77">
      <c r="BY12515" s="2"/>
    </row>
    <row r="12516" spans="77:77">
      <c r="BY12516" s="2"/>
    </row>
    <row r="12517" spans="77:77">
      <c r="BY12517" s="2"/>
    </row>
    <row r="12518" spans="77:77">
      <c r="BY12518" s="2"/>
    </row>
    <row r="12519" spans="77:77">
      <c r="BY12519" s="2"/>
    </row>
    <row r="12520" spans="77:77">
      <c r="BY12520" s="2"/>
    </row>
    <row r="12521" spans="77:77">
      <c r="BY12521" s="2"/>
    </row>
    <row r="12522" spans="77:77">
      <c r="BY12522" s="2"/>
    </row>
    <row r="12523" spans="77:77">
      <c r="BY12523" s="2"/>
    </row>
    <row r="12524" spans="77:77">
      <c r="BY12524" s="2"/>
    </row>
    <row r="12525" spans="77:77">
      <c r="BY12525" s="2"/>
    </row>
    <row r="12526" spans="77:77">
      <c r="BY12526" s="2"/>
    </row>
    <row r="12527" spans="77:77">
      <c r="BY12527" s="2"/>
    </row>
    <row r="12528" spans="77:77">
      <c r="BY12528" s="2"/>
    </row>
    <row r="12529" spans="77:77">
      <c r="BY12529" s="2"/>
    </row>
    <row r="12530" spans="77:77">
      <c r="BY12530" s="2"/>
    </row>
    <row r="12531" spans="77:77">
      <c r="BY12531" s="2"/>
    </row>
    <row r="12532" spans="77:77">
      <c r="BY12532" s="2"/>
    </row>
    <row r="12533" spans="77:77">
      <c r="BY12533" s="2"/>
    </row>
    <row r="12534" spans="77:77">
      <c r="BY12534" s="2"/>
    </row>
    <row r="12535" spans="77:77">
      <c r="BY12535" s="2"/>
    </row>
    <row r="12536" spans="77:77">
      <c r="BY12536" s="2"/>
    </row>
    <row r="12537" spans="77:77">
      <c r="BY12537" s="2"/>
    </row>
    <row r="12538" spans="77:77">
      <c r="BY12538" s="2"/>
    </row>
    <row r="12539" spans="77:77">
      <c r="BY12539" s="2"/>
    </row>
    <row r="12540" spans="77:77">
      <c r="BY12540" s="2"/>
    </row>
    <row r="12541" spans="77:77">
      <c r="BY12541" s="2"/>
    </row>
    <row r="12542" spans="77:77">
      <c r="BY12542" s="2"/>
    </row>
    <row r="12543" spans="77:77">
      <c r="BY12543" s="2"/>
    </row>
    <row r="12544" spans="77:77">
      <c r="BY12544" s="2"/>
    </row>
    <row r="12545" spans="77:77">
      <c r="BY12545" s="2"/>
    </row>
    <row r="12546" spans="77:77">
      <c r="BY12546" s="2"/>
    </row>
    <row r="12547" spans="77:77">
      <c r="BY12547" s="2"/>
    </row>
    <row r="12548" spans="77:77">
      <c r="BY12548" s="2"/>
    </row>
    <row r="12549" spans="77:77">
      <c r="BY12549" s="2"/>
    </row>
    <row r="12550" spans="77:77">
      <c r="BY12550" s="2"/>
    </row>
    <row r="12551" spans="77:77">
      <c r="BY12551" s="2"/>
    </row>
    <row r="12552" spans="77:77">
      <c r="BY12552" s="2"/>
    </row>
    <row r="12553" spans="77:77">
      <c r="BY12553" s="2"/>
    </row>
    <row r="12554" spans="77:77">
      <c r="BY12554" s="2"/>
    </row>
    <row r="12555" spans="77:77">
      <c r="BY12555" s="2"/>
    </row>
    <row r="12556" spans="77:77">
      <c r="BY12556" s="2"/>
    </row>
    <row r="12557" spans="77:77">
      <c r="BY12557" s="2"/>
    </row>
    <row r="12558" spans="77:77">
      <c r="BY12558" s="2"/>
    </row>
    <row r="12559" spans="77:77">
      <c r="BY12559" s="2"/>
    </row>
    <row r="12560" spans="77:77">
      <c r="BY12560" s="2"/>
    </row>
    <row r="12561" spans="77:77">
      <c r="BY12561" s="2"/>
    </row>
    <row r="12562" spans="77:77">
      <c r="BY12562" s="2"/>
    </row>
    <row r="12563" spans="77:77">
      <c r="BY12563" s="2"/>
    </row>
    <row r="12564" spans="77:77">
      <c r="BY12564" s="2"/>
    </row>
    <row r="12565" spans="77:77">
      <c r="BY12565" s="2"/>
    </row>
    <row r="12566" spans="77:77">
      <c r="BY12566" s="2"/>
    </row>
    <row r="12567" spans="77:77">
      <c r="BY12567" s="2"/>
    </row>
    <row r="12568" spans="77:77">
      <c r="BY12568" s="2"/>
    </row>
    <row r="12569" spans="77:77">
      <c r="BY12569" s="2"/>
    </row>
    <row r="12570" spans="77:77">
      <c r="BY12570" s="2"/>
    </row>
    <row r="12571" spans="77:77">
      <c r="BY12571" s="2"/>
    </row>
    <row r="12572" spans="77:77">
      <c r="BY12572" s="2"/>
    </row>
    <row r="12573" spans="77:77">
      <c r="BY12573" s="2"/>
    </row>
    <row r="12574" spans="77:77">
      <c r="BY12574" s="2"/>
    </row>
    <row r="12575" spans="77:77">
      <c r="BY12575" s="2"/>
    </row>
    <row r="12576" spans="77:77">
      <c r="BY12576" s="2"/>
    </row>
    <row r="12577" spans="77:77">
      <c r="BY12577" s="2"/>
    </row>
    <row r="12578" spans="77:77">
      <c r="BY12578" s="2"/>
    </row>
    <row r="12579" spans="77:77">
      <c r="BY12579" s="2"/>
    </row>
    <row r="12580" spans="77:77">
      <c r="BY12580" s="2"/>
    </row>
    <row r="12581" spans="77:77">
      <c r="BY12581" s="2"/>
    </row>
    <row r="12582" spans="77:77">
      <c r="BY12582" s="2"/>
    </row>
    <row r="12583" spans="77:77">
      <c r="BY12583" s="2"/>
    </row>
    <row r="12584" spans="77:77">
      <c r="BY12584" s="2"/>
    </row>
    <row r="12585" spans="77:77">
      <c r="BY12585" s="2"/>
    </row>
    <row r="12586" spans="77:77">
      <c r="BY12586" s="2"/>
    </row>
    <row r="12587" spans="77:77">
      <c r="BY12587" s="2"/>
    </row>
    <row r="12588" spans="77:77">
      <c r="BY12588" s="2"/>
    </row>
    <row r="12589" spans="77:77">
      <c r="BY12589" s="2"/>
    </row>
    <row r="12590" spans="77:77">
      <c r="BY12590" s="2"/>
    </row>
    <row r="12591" spans="77:77">
      <c r="BY12591" s="2"/>
    </row>
    <row r="12592" spans="77:77">
      <c r="BY12592" s="2"/>
    </row>
    <row r="12593" spans="77:77">
      <c r="BY12593" s="2"/>
    </row>
    <row r="12594" spans="77:77">
      <c r="BY12594" s="2"/>
    </row>
    <row r="12595" spans="77:77">
      <c r="BY12595" s="2"/>
    </row>
    <row r="12596" spans="77:77">
      <c r="BY12596" s="2"/>
    </row>
    <row r="12597" spans="77:77">
      <c r="BY12597" s="2"/>
    </row>
    <row r="12598" spans="77:77">
      <c r="BY12598" s="2"/>
    </row>
    <row r="12599" spans="77:77">
      <c r="BY12599" s="2"/>
    </row>
    <row r="12600" spans="77:77">
      <c r="BY12600" s="2"/>
    </row>
    <row r="12601" spans="77:77">
      <c r="BY12601" s="2"/>
    </row>
    <row r="12602" spans="77:77">
      <c r="BY12602" s="2"/>
    </row>
    <row r="12603" spans="77:77">
      <c r="BY12603" s="2"/>
    </row>
    <row r="12604" spans="77:77">
      <c r="BY12604" s="2"/>
    </row>
    <row r="12605" spans="77:77">
      <c r="BY12605" s="2"/>
    </row>
    <row r="12606" spans="77:77">
      <c r="BY12606" s="2"/>
    </row>
    <row r="12607" spans="77:77">
      <c r="BY12607" s="2"/>
    </row>
    <row r="12608" spans="77:77">
      <c r="BY12608" s="2"/>
    </row>
    <row r="12609" spans="77:77">
      <c r="BY12609" s="2"/>
    </row>
    <row r="12610" spans="77:77">
      <c r="BY12610" s="2"/>
    </row>
    <row r="12611" spans="77:77">
      <c r="BY12611" s="2"/>
    </row>
    <row r="12612" spans="77:77">
      <c r="BY12612" s="2"/>
    </row>
    <row r="12613" spans="77:77">
      <c r="BY12613" s="2"/>
    </row>
    <row r="12614" spans="77:77">
      <c r="BY12614" s="2"/>
    </row>
    <row r="12615" spans="77:77">
      <c r="BY12615" s="2"/>
    </row>
    <row r="12616" spans="77:77">
      <c r="BY12616" s="2"/>
    </row>
    <row r="12617" spans="77:77">
      <c r="BY12617" s="2"/>
    </row>
    <row r="12618" spans="77:77">
      <c r="BY12618" s="2"/>
    </row>
    <row r="12619" spans="77:77">
      <c r="BY12619" s="2"/>
    </row>
    <row r="12620" spans="77:77">
      <c r="BY12620" s="2"/>
    </row>
    <row r="12621" spans="77:77">
      <c r="BY12621" s="2"/>
    </row>
    <row r="12622" spans="77:77">
      <c r="BY12622" s="2"/>
    </row>
    <row r="12623" spans="77:77">
      <c r="BY12623" s="2"/>
    </row>
    <row r="12624" spans="77:77">
      <c r="BY12624" s="2"/>
    </row>
    <row r="12625" spans="77:77">
      <c r="BY12625" s="2"/>
    </row>
    <row r="12626" spans="77:77">
      <c r="BY12626" s="2"/>
    </row>
    <row r="12627" spans="77:77">
      <c r="BY12627" s="2"/>
    </row>
    <row r="12628" spans="77:77">
      <c r="BY12628" s="2"/>
    </row>
    <row r="12629" spans="77:77">
      <c r="BY12629" s="2"/>
    </row>
    <row r="12630" spans="77:77">
      <c r="BY12630" s="2"/>
    </row>
    <row r="12631" spans="77:77">
      <c r="BY12631" s="2"/>
    </row>
    <row r="12632" spans="77:77">
      <c r="BY12632" s="2"/>
    </row>
    <row r="12633" spans="77:77">
      <c r="BY12633" s="2"/>
    </row>
    <row r="12634" spans="77:77">
      <c r="BY12634" s="2"/>
    </row>
    <row r="12635" spans="77:77">
      <c r="BY12635" s="2"/>
    </row>
    <row r="12636" spans="77:77">
      <c r="BY12636" s="2"/>
    </row>
    <row r="12637" spans="77:77">
      <c r="BY12637" s="2"/>
    </row>
    <row r="12638" spans="77:77">
      <c r="BY12638" s="2"/>
    </row>
    <row r="12639" spans="77:77">
      <c r="BY12639" s="2"/>
    </row>
    <row r="12640" spans="77:77">
      <c r="BY12640" s="2"/>
    </row>
    <row r="12641" spans="77:77">
      <c r="BY12641" s="2"/>
    </row>
    <row r="12642" spans="77:77">
      <c r="BY12642" s="2"/>
    </row>
    <row r="12643" spans="77:77">
      <c r="BY12643" s="2"/>
    </row>
    <row r="12644" spans="77:77">
      <c r="BY12644" s="2"/>
    </row>
    <row r="12645" spans="77:77">
      <c r="BY12645" s="2"/>
    </row>
    <row r="12646" spans="77:77">
      <c r="BY12646" s="2"/>
    </row>
    <row r="12647" spans="77:77">
      <c r="BY12647" s="2"/>
    </row>
    <row r="12648" spans="77:77">
      <c r="BY12648" s="2"/>
    </row>
    <row r="12649" spans="77:77">
      <c r="BY12649" s="2"/>
    </row>
    <row r="12650" spans="77:77">
      <c r="BY12650" s="2"/>
    </row>
    <row r="12651" spans="77:77">
      <c r="BY12651" s="2"/>
    </row>
    <row r="12652" spans="77:77">
      <c r="BY12652" s="2"/>
    </row>
    <row r="12653" spans="77:77">
      <c r="BY12653" s="2"/>
    </row>
    <row r="12654" spans="77:77">
      <c r="BY12654" s="2"/>
    </row>
    <row r="12655" spans="77:77">
      <c r="BY12655" s="2"/>
    </row>
    <row r="12656" spans="77:77">
      <c r="BY12656" s="2"/>
    </row>
    <row r="12657" spans="77:77">
      <c r="BY12657" s="2"/>
    </row>
    <row r="12658" spans="77:77">
      <c r="BY12658" s="2"/>
    </row>
    <row r="12659" spans="77:77">
      <c r="BY12659" s="2"/>
    </row>
    <row r="12660" spans="77:77">
      <c r="BY12660" s="2"/>
    </row>
    <row r="12661" spans="77:77">
      <c r="BY12661" s="2"/>
    </row>
    <row r="12662" spans="77:77">
      <c r="BY12662" s="2"/>
    </row>
    <row r="12663" spans="77:77">
      <c r="BY12663" s="2"/>
    </row>
    <row r="12664" spans="77:77">
      <c r="BY12664" s="2"/>
    </row>
    <row r="12665" spans="77:77">
      <c r="BY12665" s="2"/>
    </row>
    <row r="12666" spans="77:77">
      <c r="BY12666" s="2"/>
    </row>
    <row r="12667" spans="77:77">
      <c r="BY12667" s="2"/>
    </row>
    <row r="12668" spans="77:77">
      <c r="BY12668" s="2"/>
    </row>
    <row r="12669" spans="77:77">
      <c r="BY12669" s="2"/>
    </row>
    <row r="12670" spans="77:77">
      <c r="BY12670" s="2"/>
    </row>
    <row r="12671" spans="77:77">
      <c r="BY12671" s="2"/>
    </row>
    <row r="12672" spans="77:77">
      <c r="BY12672" s="2"/>
    </row>
    <row r="12673" spans="77:77">
      <c r="BY12673" s="2"/>
    </row>
    <row r="12674" spans="77:77">
      <c r="BY12674" s="2"/>
    </row>
    <row r="12675" spans="77:77">
      <c r="BY12675" s="2"/>
    </row>
    <row r="12676" spans="77:77">
      <c r="BY12676" s="2"/>
    </row>
    <row r="12677" spans="77:77">
      <c r="BY12677" s="2"/>
    </row>
    <row r="12678" spans="77:77">
      <c r="BY12678" s="2"/>
    </row>
    <row r="12679" spans="77:77">
      <c r="BY12679" s="2"/>
    </row>
    <row r="12680" spans="77:77">
      <c r="BY12680" s="2"/>
    </row>
    <row r="12681" spans="77:77">
      <c r="BY12681" s="2"/>
    </row>
    <row r="12682" spans="77:77">
      <c r="BY12682" s="2"/>
    </row>
    <row r="12683" spans="77:77">
      <c r="BY12683" s="2"/>
    </row>
    <row r="12684" spans="77:77">
      <c r="BY12684" s="2"/>
    </row>
    <row r="12685" spans="77:77">
      <c r="BY12685" s="2"/>
    </row>
    <row r="12686" spans="77:77">
      <c r="BY12686" s="2"/>
    </row>
    <row r="12687" spans="77:77">
      <c r="BY12687" s="2"/>
    </row>
    <row r="12688" spans="77:77">
      <c r="BY12688" s="2"/>
    </row>
    <row r="12689" spans="77:77">
      <c r="BY12689" s="2"/>
    </row>
    <row r="12690" spans="77:77">
      <c r="BY12690" s="2"/>
    </row>
    <row r="12691" spans="77:77">
      <c r="BY12691" s="2"/>
    </row>
    <row r="12692" spans="77:77">
      <c r="BY12692" s="2"/>
    </row>
    <row r="12693" spans="77:77">
      <c r="BY12693" s="2"/>
    </row>
    <row r="12694" spans="77:77">
      <c r="BY12694" s="2"/>
    </row>
    <row r="12695" spans="77:77">
      <c r="BY12695" s="2"/>
    </row>
    <row r="12696" spans="77:77">
      <c r="BY12696" s="2"/>
    </row>
    <row r="12697" spans="77:77">
      <c r="BY12697" s="2"/>
    </row>
    <row r="12698" spans="77:77">
      <c r="BY12698" s="2"/>
    </row>
    <row r="12699" spans="77:77">
      <c r="BY12699" s="2"/>
    </row>
    <row r="12700" spans="77:77">
      <c r="BY12700" s="2"/>
    </row>
    <row r="12701" spans="77:77">
      <c r="BY12701" s="2"/>
    </row>
    <row r="12702" spans="77:77">
      <c r="BY12702" s="2"/>
    </row>
    <row r="12703" spans="77:77">
      <c r="BY12703" s="2"/>
    </row>
    <row r="12704" spans="77:77">
      <c r="BY12704" s="2"/>
    </row>
    <row r="12705" spans="77:77">
      <c r="BY12705" s="2"/>
    </row>
    <row r="12706" spans="77:77">
      <c r="BY12706" s="2"/>
    </row>
    <row r="12707" spans="77:77">
      <c r="BY12707" s="2"/>
    </row>
    <row r="12708" spans="77:77">
      <c r="BY12708" s="2"/>
    </row>
    <row r="12709" spans="77:77">
      <c r="BY12709" s="2"/>
    </row>
    <row r="12710" spans="77:77">
      <c r="BY12710" s="2"/>
    </row>
    <row r="12711" spans="77:77">
      <c r="BY12711" s="2"/>
    </row>
    <row r="12712" spans="77:77">
      <c r="BY12712" s="2"/>
    </row>
    <row r="12713" spans="77:77">
      <c r="BY12713" s="2"/>
    </row>
    <row r="12714" spans="77:77">
      <c r="BY12714" s="2"/>
    </row>
    <row r="12715" spans="77:77">
      <c r="BY12715" s="2"/>
    </row>
    <row r="12716" spans="77:77">
      <c r="BY12716" s="2"/>
    </row>
    <row r="12717" spans="77:77">
      <c r="BY12717" s="2"/>
    </row>
    <row r="12718" spans="77:77">
      <c r="BY12718" s="2"/>
    </row>
    <row r="12719" spans="77:77">
      <c r="BY12719" s="2"/>
    </row>
    <row r="12720" spans="77:77">
      <c r="BY12720" s="2"/>
    </row>
    <row r="12721" spans="77:77">
      <c r="BY12721" s="2"/>
    </row>
    <row r="12722" spans="77:77">
      <c r="BY12722" s="2"/>
    </row>
    <row r="12723" spans="77:77">
      <c r="BY12723" s="2"/>
    </row>
    <row r="12724" spans="77:77">
      <c r="BY12724" s="2"/>
    </row>
    <row r="12725" spans="77:77">
      <c r="BY12725" s="2"/>
    </row>
    <row r="12726" spans="77:77">
      <c r="BY12726" s="2"/>
    </row>
    <row r="12727" spans="77:77">
      <c r="BY12727" s="2"/>
    </row>
    <row r="12728" spans="77:77">
      <c r="BY12728" s="2"/>
    </row>
    <row r="12729" spans="77:77">
      <c r="BY12729" s="2"/>
    </row>
    <row r="12730" spans="77:77">
      <c r="BY12730" s="2"/>
    </row>
    <row r="12731" spans="77:77">
      <c r="BY12731" s="2"/>
    </row>
    <row r="12732" spans="77:77">
      <c r="BY12732" s="2"/>
    </row>
    <row r="12733" spans="77:77">
      <c r="BY12733" s="2"/>
    </row>
    <row r="12734" spans="77:77">
      <c r="BY12734" s="2"/>
    </row>
    <row r="12735" spans="77:77">
      <c r="BY12735" s="2"/>
    </row>
    <row r="12736" spans="77:77">
      <c r="BY12736" s="2"/>
    </row>
    <row r="12737" spans="77:77">
      <c r="BY12737" s="2"/>
    </row>
    <row r="12738" spans="77:77">
      <c r="BY12738" s="2"/>
    </row>
    <row r="12739" spans="77:77">
      <c r="BY12739" s="2"/>
    </row>
    <row r="12740" spans="77:77">
      <c r="BY12740" s="2"/>
    </row>
    <row r="12741" spans="77:77">
      <c r="BY12741" s="2"/>
    </row>
    <row r="12742" spans="77:77">
      <c r="BY12742" s="2"/>
    </row>
    <row r="12743" spans="77:77">
      <c r="BY12743" s="2"/>
    </row>
    <row r="12744" spans="77:77">
      <c r="BY12744" s="2"/>
    </row>
    <row r="12745" spans="77:77">
      <c r="BY12745" s="2"/>
    </row>
    <row r="12746" spans="77:77">
      <c r="BY12746" s="2"/>
    </row>
    <row r="12747" spans="77:77">
      <c r="BY12747" s="2"/>
    </row>
    <row r="12748" spans="77:77">
      <c r="BY12748" s="2"/>
    </row>
    <row r="12749" spans="77:77">
      <c r="BY12749" s="2"/>
    </row>
    <row r="12750" spans="77:77">
      <c r="BY12750" s="2"/>
    </row>
    <row r="12751" spans="77:77">
      <c r="BY12751" s="2"/>
    </row>
    <row r="12752" spans="77:77">
      <c r="BY12752" s="2"/>
    </row>
    <row r="12753" spans="77:77">
      <c r="BY12753" s="2"/>
    </row>
    <row r="12754" spans="77:77">
      <c r="BY12754" s="2"/>
    </row>
    <row r="12755" spans="77:77">
      <c r="BY12755" s="2"/>
    </row>
    <row r="12756" spans="77:77">
      <c r="BY12756" s="2"/>
    </row>
    <row r="12757" spans="77:77">
      <c r="BY12757" s="2"/>
    </row>
    <row r="12758" spans="77:77">
      <c r="BY12758" s="2"/>
    </row>
    <row r="12759" spans="77:77">
      <c r="BY12759" s="2"/>
    </row>
    <row r="12760" spans="77:77">
      <c r="BY12760" s="2"/>
    </row>
    <row r="12761" spans="77:77">
      <c r="BY12761" s="2"/>
    </row>
    <row r="12762" spans="77:77">
      <c r="BY12762" s="2"/>
    </row>
    <row r="12763" spans="77:77">
      <c r="BY12763" s="2"/>
    </row>
    <row r="12764" spans="77:77">
      <c r="BY12764" s="2"/>
    </row>
    <row r="12765" spans="77:77">
      <c r="BY12765" s="2"/>
    </row>
    <row r="12766" spans="77:77">
      <c r="BY12766" s="2"/>
    </row>
    <row r="12767" spans="77:77">
      <c r="BY12767" s="2"/>
    </row>
    <row r="12768" spans="77:77">
      <c r="BY12768" s="2"/>
    </row>
    <row r="12769" spans="77:77">
      <c r="BY12769" s="2"/>
    </row>
    <row r="12770" spans="77:77">
      <c r="BY12770" s="2"/>
    </row>
    <row r="12771" spans="77:77">
      <c r="BY12771" s="2"/>
    </row>
    <row r="12772" spans="77:77">
      <c r="BY12772" s="2"/>
    </row>
    <row r="12773" spans="77:77">
      <c r="BY12773" s="2"/>
    </row>
    <row r="12774" spans="77:77">
      <c r="BY12774" s="2"/>
    </row>
    <row r="12775" spans="77:77">
      <c r="BY12775" s="2"/>
    </row>
    <row r="12776" spans="77:77">
      <c r="BY12776" s="2"/>
    </row>
    <row r="12777" spans="77:77">
      <c r="BY12777" s="2"/>
    </row>
    <row r="12778" spans="77:77">
      <c r="BY12778" s="2"/>
    </row>
    <row r="12779" spans="77:77">
      <c r="BY12779" s="2"/>
    </row>
    <row r="12780" spans="77:77">
      <c r="BY12780" s="2"/>
    </row>
    <row r="12781" spans="77:77">
      <c r="BY12781" s="2"/>
    </row>
    <row r="12782" spans="77:77">
      <c r="BY12782" s="2"/>
    </row>
    <row r="12783" spans="77:77">
      <c r="BY12783" s="2"/>
    </row>
    <row r="12784" spans="77:77">
      <c r="BY12784" s="2"/>
    </row>
    <row r="12785" spans="77:77">
      <c r="BY12785" s="2"/>
    </row>
    <row r="12786" spans="77:77">
      <c r="BY12786" s="2"/>
    </row>
    <row r="12787" spans="77:77">
      <c r="BY12787" s="2"/>
    </row>
    <row r="12788" spans="77:77">
      <c r="BY12788" s="2"/>
    </row>
    <row r="12789" spans="77:77">
      <c r="BY12789" s="2"/>
    </row>
    <row r="12790" spans="77:77">
      <c r="BY12790" s="2"/>
    </row>
    <row r="12791" spans="77:77">
      <c r="BY12791" s="2"/>
    </row>
    <row r="12792" spans="77:77">
      <c r="BY12792" s="2"/>
    </row>
    <row r="12793" spans="77:77">
      <c r="BY12793" s="2"/>
    </row>
    <row r="12794" spans="77:77">
      <c r="BY12794" s="2"/>
    </row>
    <row r="12795" spans="77:77">
      <c r="BY12795" s="2"/>
    </row>
    <row r="12796" spans="77:77">
      <c r="BY12796" s="2"/>
    </row>
    <row r="12797" spans="77:77">
      <c r="BY12797" s="2"/>
    </row>
    <row r="12798" spans="77:77">
      <c r="BY12798" s="2"/>
    </row>
    <row r="12799" spans="77:77">
      <c r="BY12799" s="2"/>
    </row>
    <row r="12800" spans="77:77">
      <c r="BY12800" s="2"/>
    </row>
    <row r="12801" spans="77:77">
      <c r="BY12801" s="2"/>
    </row>
    <row r="12802" spans="77:77">
      <c r="BY12802" s="2"/>
    </row>
    <row r="12803" spans="77:77">
      <c r="BY12803" s="2"/>
    </row>
    <row r="12804" spans="77:77">
      <c r="BY12804" s="2"/>
    </row>
    <row r="12805" spans="77:77">
      <c r="BY12805" s="2"/>
    </row>
    <row r="12806" spans="77:77">
      <c r="BY12806" s="2"/>
    </row>
    <row r="12807" spans="77:77">
      <c r="BY12807" s="2"/>
    </row>
    <row r="12808" spans="77:77">
      <c r="BY12808" s="2"/>
    </row>
    <row r="12809" spans="77:77">
      <c r="BY12809" s="2"/>
    </row>
    <row r="12810" spans="77:77">
      <c r="BY12810" s="2"/>
    </row>
    <row r="12811" spans="77:77">
      <c r="BY12811" s="2"/>
    </row>
    <row r="12812" spans="77:77">
      <c r="BY12812" s="2"/>
    </row>
    <row r="12813" spans="77:77">
      <c r="BY12813" s="2"/>
    </row>
    <row r="12814" spans="77:77">
      <c r="BY12814" s="2"/>
    </row>
    <row r="12815" spans="77:77">
      <c r="BY12815" s="2"/>
    </row>
    <row r="12816" spans="77:77">
      <c r="BY12816" s="2"/>
    </row>
    <row r="12817" spans="77:77">
      <c r="BY12817" s="2"/>
    </row>
    <row r="12818" spans="77:77">
      <c r="BY12818" s="2"/>
    </row>
    <row r="12819" spans="77:77">
      <c r="BY12819" s="2"/>
    </row>
    <row r="12820" spans="77:77">
      <c r="BY12820" s="2"/>
    </row>
    <row r="12821" spans="77:77">
      <c r="BY12821" s="2"/>
    </row>
    <row r="12822" spans="77:77">
      <c r="BY12822" s="2"/>
    </row>
    <row r="12823" spans="77:77">
      <c r="BY12823" s="2"/>
    </row>
    <row r="12824" spans="77:77">
      <c r="BY12824" s="2"/>
    </row>
    <row r="12825" spans="77:77">
      <c r="BY12825" s="2"/>
    </row>
    <row r="12826" spans="77:77">
      <c r="BY12826" s="2"/>
    </row>
    <row r="12827" spans="77:77">
      <c r="BY12827" s="2"/>
    </row>
    <row r="12828" spans="77:77">
      <c r="BY12828" s="2"/>
    </row>
    <row r="12829" spans="77:77">
      <c r="BY12829" s="2"/>
    </row>
    <row r="12830" spans="77:77">
      <c r="BY12830" s="2"/>
    </row>
    <row r="12831" spans="77:77">
      <c r="BY12831" s="2"/>
    </row>
    <row r="12832" spans="77:77">
      <c r="BY12832" s="2"/>
    </row>
    <row r="12833" spans="77:77">
      <c r="BY12833" s="2"/>
    </row>
    <row r="12834" spans="77:77">
      <c r="BY12834" s="2"/>
    </row>
    <row r="12835" spans="77:77">
      <c r="BY12835" s="2"/>
    </row>
    <row r="12836" spans="77:77">
      <c r="BY12836" s="2"/>
    </row>
    <row r="12837" spans="77:77">
      <c r="BY12837" s="2"/>
    </row>
    <row r="12838" spans="77:77">
      <c r="BY12838" s="2"/>
    </row>
    <row r="12839" spans="77:77">
      <c r="BY12839" s="2"/>
    </row>
    <row r="12840" spans="77:77">
      <c r="BY12840" s="2"/>
    </row>
    <row r="12841" spans="77:77">
      <c r="BY12841" s="2"/>
    </row>
    <row r="12842" spans="77:77">
      <c r="BY12842" s="2"/>
    </row>
    <row r="12843" spans="77:77">
      <c r="BY12843" s="2"/>
    </row>
    <row r="12844" spans="77:77">
      <c r="BY12844" s="2"/>
    </row>
    <row r="12845" spans="77:77">
      <c r="BY12845" s="2"/>
    </row>
    <row r="12846" spans="77:77">
      <c r="BY12846" s="2"/>
    </row>
    <row r="12847" spans="77:77">
      <c r="BY12847" s="2"/>
    </row>
    <row r="12848" spans="77:77">
      <c r="BY12848" s="2"/>
    </row>
    <row r="12849" spans="77:77">
      <c r="BY12849" s="2"/>
    </row>
    <row r="12850" spans="77:77">
      <c r="BY12850" s="2"/>
    </row>
    <row r="12851" spans="77:77">
      <c r="BY12851" s="2"/>
    </row>
    <row r="12852" spans="77:77">
      <c r="BY12852" s="2"/>
    </row>
    <row r="12853" spans="77:77">
      <c r="BY12853" s="2"/>
    </row>
    <row r="12854" spans="77:77">
      <c r="BY12854" s="2"/>
    </row>
    <row r="12855" spans="77:77">
      <c r="BY12855" s="2"/>
    </row>
    <row r="12856" spans="77:77">
      <c r="BY12856" s="2"/>
    </row>
    <row r="12857" spans="77:77">
      <c r="BY12857" s="2"/>
    </row>
    <row r="12858" spans="77:77">
      <c r="BY12858" s="2"/>
    </row>
    <row r="12859" spans="77:77">
      <c r="BY12859" s="2"/>
    </row>
    <row r="12860" spans="77:77">
      <c r="BY12860" s="2"/>
    </row>
    <row r="12861" spans="77:77">
      <c r="BY12861" s="2"/>
    </row>
    <row r="12862" spans="77:77">
      <c r="BY12862" s="2"/>
    </row>
    <row r="12863" spans="77:77">
      <c r="BY12863" s="2"/>
    </row>
    <row r="12864" spans="77:77">
      <c r="BY12864" s="2"/>
    </row>
    <row r="12865" spans="77:77">
      <c r="BY12865" s="2"/>
    </row>
    <row r="12866" spans="77:77">
      <c r="BY12866" s="2"/>
    </row>
    <row r="12867" spans="77:77">
      <c r="BY12867" s="2"/>
    </row>
    <row r="12868" spans="77:77">
      <c r="BY12868" s="2"/>
    </row>
    <row r="12869" spans="77:77">
      <c r="BY12869" s="2"/>
    </row>
    <row r="12870" spans="77:77">
      <c r="BY12870" s="2"/>
    </row>
    <row r="12871" spans="77:77">
      <c r="BY12871" s="2"/>
    </row>
    <row r="12872" spans="77:77">
      <c r="BY12872" s="2"/>
    </row>
    <row r="12873" spans="77:77">
      <c r="BY12873" s="2"/>
    </row>
    <row r="12874" spans="77:77">
      <c r="BY12874" s="2"/>
    </row>
    <row r="12875" spans="77:77">
      <c r="BY12875" s="2"/>
    </row>
    <row r="12876" spans="77:77">
      <c r="BY12876" s="2"/>
    </row>
    <row r="12877" spans="77:77">
      <c r="BY12877" s="2"/>
    </row>
    <row r="12878" spans="77:77">
      <c r="BY12878" s="2"/>
    </row>
    <row r="12879" spans="77:77">
      <c r="BY12879" s="2"/>
    </row>
    <row r="12880" spans="77:77">
      <c r="BY12880" s="2"/>
    </row>
    <row r="12881" spans="77:77">
      <c r="BY12881" s="2"/>
    </row>
    <row r="12882" spans="77:77">
      <c r="BY12882" s="2"/>
    </row>
    <row r="12883" spans="77:77">
      <c r="BY12883" s="2"/>
    </row>
    <row r="12884" spans="77:77">
      <c r="BY12884" s="2"/>
    </row>
    <row r="12885" spans="77:77">
      <c r="BY12885" s="2"/>
    </row>
    <row r="12886" spans="77:77">
      <c r="BY12886" s="2"/>
    </row>
    <row r="12887" spans="77:77">
      <c r="BY12887" s="2"/>
    </row>
    <row r="12888" spans="77:77">
      <c r="BY12888" s="2"/>
    </row>
    <row r="12889" spans="77:77">
      <c r="BY12889" s="2"/>
    </row>
    <row r="12890" spans="77:77">
      <c r="BY12890" s="2"/>
    </row>
    <row r="12891" spans="77:77">
      <c r="BY12891" s="2"/>
    </row>
    <row r="12892" spans="77:77">
      <c r="BY12892" s="2"/>
    </row>
    <row r="12893" spans="77:77">
      <c r="BY12893" s="2"/>
    </row>
    <row r="12894" spans="77:77">
      <c r="BY12894" s="2"/>
    </row>
    <row r="12895" spans="77:77">
      <c r="BY12895" s="2"/>
    </row>
    <row r="12896" spans="77:77">
      <c r="BY12896" s="2"/>
    </row>
    <row r="12897" spans="77:77">
      <c r="BY12897" s="2"/>
    </row>
    <row r="12898" spans="77:77">
      <c r="BY12898" s="2"/>
    </row>
    <row r="12899" spans="77:77">
      <c r="BY12899" s="2"/>
    </row>
    <row r="12900" spans="77:77">
      <c r="BY12900" s="2"/>
    </row>
    <row r="12901" spans="77:77">
      <c r="BY12901" s="2"/>
    </row>
    <row r="12902" spans="77:77">
      <c r="BY12902" s="2"/>
    </row>
    <row r="12903" spans="77:77">
      <c r="BY12903" s="2"/>
    </row>
    <row r="12904" spans="77:77">
      <c r="BY12904" s="2"/>
    </row>
    <row r="12905" spans="77:77">
      <c r="BY12905" s="2"/>
    </row>
    <row r="12906" spans="77:77">
      <c r="BY12906" s="2"/>
    </row>
    <row r="12907" spans="77:77">
      <c r="BY12907" s="2"/>
    </row>
    <row r="12908" spans="77:77">
      <c r="BY12908" s="2"/>
    </row>
    <row r="12909" spans="77:77">
      <c r="BY12909" s="2"/>
    </row>
    <row r="12910" spans="77:77">
      <c r="BY12910" s="2"/>
    </row>
    <row r="12911" spans="77:77">
      <c r="BY12911" s="2"/>
    </row>
    <row r="12912" spans="77:77">
      <c r="BY12912" s="2"/>
    </row>
    <row r="12913" spans="77:77">
      <c r="BY12913" s="2"/>
    </row>
    <row r="12914" spans="77:77">
      <c r="BY12914" s="2"/>
    </row>
    <row r="12915" spans="77:77">
      <c r="BY12915" s="2"/>
    </row>
    <row r="12916" spans="77:77">
      <c r="BY12916" s="2"/>
    </row>
    <row r="12917" spans="77:77">
      <c r="BY12917" s="2"/>
    </row>
    <row r="12918" spans="77:77">
      <c r="BY12918" s="2"/>
    </row>
    <row r="12919" spans="77:77">
      <c r="BY12919" s="2"/>
    </row>
    <row r="12920" spans="77:77">
      <c r="BY12920" s="2"/>
    </row>
    <row r="12921" spans="77:77">
      <c r="BY12921" s="2"/>
    </row>
    <row r="12922" spans="77:77">
      <c r="BY12922" s="2"/>
    </row>
    <row r="12923" spans="77:77">
      <c r="BY12923" s="2"/>
    </row>
    <row r="12924" spans="77:77">
      <c r="BY12924" s="2"/>
    </row>
    <row r="12925" spans="77:77">
      <c r="BY12925" s="2"/>
    </row>
    <row r="12926" spans="77:77">
      <c r="BY12926" s="2"/>
    </row>
    <row r="12927" spans="77:77">
      <c r="BY12927" s="2"/>
    </row>
    <row r="12928" spans="77:77">
      <c r="BY12928" s="2"/>
    </row>
    <row r="12929" spans="77:77">
      <c r="BY12929" s="2"/>
    </row>
    <row r="12930" spans="77:77">
      <c r="BY12930" s="2"/>
    </row>
    <row r="12931" spans="77:77">
      <c r="BY12931" s="2"/>
    </row>
    <row r="12932" spans="77:77">
      <c r="BY12932" s="2"/>
    </row>
    <row r="12933" spans="77:77">
      <c r="BY12933" s="2"/>
    </row>
    <row r="12934" spans="77:77">
      <c r="BY12934" s="2"/>
    </row>
    <row r="12935" spans="77:77">
      <c r="BY12935" s="2"/>
    </row>
    <row r="12936" spans="77:77">
      <c r="BY12936" s="2"/>
    </row>
    <row r="12937" spans="77:77">
      <c r="BY12937" s="2"/>
    </row>
    <row r="12938" spans="77:77">
      <c r="BY12938" s="2"/>
    </row>
    <row r="12939" spans="77:77">
      <c r="BY12939" s="2"/>
    </row>
    <row r="12940" spans="77:77">
      <c r="BY12940" s="2"/>
    </row>
    <row r="12941" spans="77:77">
      <c r="BY12941" s="2"/>
    </row>
    <row r="12942" spans="77:77">
      <c r="BY12942" s="2"/>
    </row>
    <row r="12943" spans="77:77">
      <c r="BY12943" s="2"/>
    </row>
    <row r="12944" spans="77:77">
      <c r="BY12944" s="2"/>
    </row>
    <row r="12945" spans="77:77">
      <c r="BY12945" s="2"/>
    </row>
    <row r="12946" spans="77:77">
      <c r="BY12946" s="2"/>
    </row>
    <row r="12947" spans="77:77">
      <c r="BY12947" s="2"/>
    </row>
    <row r="12948" spans="77:77">
      <c r="BY12948" s="2"/>
    </row>
    <row r="12949" spans="77:77">
      <c r="BY12949" s="2"/>
    </row>
    <row r="12950" spans="77:77">
      <c r="BY12950" s="2"/>
    </row>
    <row r="12951" spans="77:77">
      <c r="BY12951" s="2"/>
    </row>
    <row r="12952" spans="77:77">
      <c r="BY12952" s="2"/>
    </row>
    <row r="12953" spans="77:77">
      <c r="BY12953" s="2"/>
    </row>
    <row r="12954" spans="77:77">
      <c r="BY12954" s="2"/>
    </row>
    <row r="12955" spans="77:77">
      <c r="BY12955" s="2"/>
    </row>
    <row r="12956" spans="77:77">
      <c r="BY12956" s="2"/>
    </row>
    <row r="12957" spans="77:77">
      <c r="BY12957" s="2"/>
    </row>
    <row r="12958" spans="77:77">
      <c r="BY12958" s="2"/>
    </row>
    <row r="12959" spans="77:77">
      <c r="BY12959" s="2"/>
    </row>
    <row r="12960" spans="77:77">
      <c r="BY12960" s="2"/>
    </row>
    <row r="12961" spans="77:77">
      <c r="BY12961" s="2"/>
    </row>
    <row r="12962" spans="77:77">
      <c r="BY12962" s="2"/>
    </row>
    <row r="12963" spans="77:77">
      <c r="BY12963" s="2"/>
    </row>
    <row r="12964" spans="77:77">
      <c r="BY12964" s="2"/>
    </row>
    <row r="12965" spans="77:77">
      <c r="BY12965" s="2"/>
    </row>
    <row r="12966" spans="77:77">
      <c r="BY12966" s="2"/>
    </row>
    <row r="12967" spans="77:77">
      <c r="BY12967" s="2"/>
    </row>
    <row r="12968" spans="77:77">
      <c r="BY12968" s="2"/>
    </row>
    <row r="12969" spans="77:77">
      <c r="BY12969" s="2"/>
    </row>
    <row r="12970" spans="77:77">
      <c r="BY12970" s="2"/>
    </row>
    <row r="12971" spans="77:77">
      <c r="BY12971" s="2"/>
    </row>
    <row r="12972" spans="77:77">
      <c r="BY12972" s="2"/>
    </row>
    <row r="12973" spans="77:77">
      <c r="BY12973" s="2"/>
    </row>
    <row r="12974" spans="77:77">
      <c r="BY12974" s="2"/>
    </row>
    <row r="12975" spans="77:77">
      <c r="BY12975" s="2"/>
    </row>
    <row r="12976" spans="77:77">
      <c r="BY12976" s="2"/>
    </row>
    <row r="12977" spans="77:77">
      <c r="BY12977" s="2"/>
    </row>
    <row r="12978" spans="77:77">
      <c r="BY12978" s="2"/>
    </row>
    <row r="12979" spans="77:77">
      <c r="BY12979" s="2"/>
    </row>
    <row r="12980" spans="77:77">
      <c r="BY12980" s="2"/>
    </row>
    <row r="12981" spans="77:77">
      <c r="BY12981" s="2"/>
    </row>
    <row r="12982" spans="77:77">
      <c r="BY12982" s="2"/>
    </row>
    <row r="12983" spans="77:77">
      <c r="BY12983" s="2"/>
    </row>
    <row r="12984" spans="77:77">
      <c r="BY12984" s="2"/>
    </row>
    <row r="12985" spans="77:77">
      <c r="BY12985" s="2"/>
    </row>
    <row r="12986" spans="77:77">
      <c r="BY12986" s="2"/>
    </row>
    <row r="12987" spans="77:77">
      <c r="BY12987" s="2"/>
    </row>
    <row r="12988" spans="77:77">
      <c r="BY12988" s="2"/>
    </row>
    <row r="12989" spans="77:77">
      <c r="BY12989" s="2"/>
    </row>
    <row r="12990" spans="77:77">
      <c r="BY12990" s="2"/>
    </row>
    <row r="12991" spans="77:77">
      <c r="BY12991" s="2"/>
    </row>
    <row r="12992" spans="77:77">
      <c r="BY12992" s="2"/>
    </row>
    <row r="12993" spans="77:77">
      <c r="BY12993" s="2"/>
    </row>
    <row r="12994" spans="77:77">
      <c r="BY12994" s="2"/>
    </row>
    <row r="12995" spans="77:77">
      <c r="BY12995" s="2"/>
    </row>
    <row r="12996" spans="77:77">
      <c r="BY12996" s="2"/>
    </row>
    <row r="12997" spans="77:77">
      <c r="BY12997" s="2"/>
    </row>
    <row r="12998" spans="77:77">
      <c r="BY12998" s="2"/>
    </row>
    <row r="12999" spans="77:77">
      <c r="BY12999" s="2"/>
    </row>
    <row r="13000" spans="77:77">
      <c r="BY13000" s="2"/>
    </row>
    <row r="13001" spans="77:77">
      <c r="BY13001" s="2"/>
    </row>
    <row r="13002" spans="77:77">
      <c r="BY13002" s="2"/>
    </row>
    <row r="13003" spans="77:77">
      <c r="BY13003" s="2"/>
    </row>
    <row r="13004" spans="77:77">
      <c r="BY13004" s="2"/>
    </row>
    <row r="13005" spans="77:77">
      <c r="BY13005" s="2"/>
    </row>
    <row r="13006" spans="77:77">
      <c r="BY13006" s="2"/>
    </row>
    <row r="13007" spans="77:77">
      <c r="BY13007" s="2"/>
    </row>
    <row r="13008" spans="77:77">
      <c r="BY13008" s="2"/>
    </row>
    <row r="13009" spans="77:77">
      <c r="BY13009" s="2"/>
    </row>
    <row r="13010" spans="77:77">
      <c r="BY13010" s="2"/>
    </row>
    <row r="13011" spans="77:77">
      <c r="BY13011" s="2"/>
    </row>
    <row r="13012" spans="77:77">
      <c r="BY13012" s="2"/>
    </row>
    <row r="13013" spans="77:77">
      <c r="BY13013" s="2"/>
    </row>
    <row r="13014" spans="77:77">
      <c r="BY13014" s="2"/>
    </row>
    <row r="13015" spans="77:77">
      <c r="BY13015" s="2"/>
    </row>
    <row r="13016" spans="77:77">
      <c r="BY13016" s="2"/>
    </row>
    <row r="13017" spans="77:77">
      <c r="BY13017" s="2"/>
    </row>
    <row r="13018" spans="77:77">
      <c r="BY13018" s="2"/>
    </row>
    <row r="13019" spans="77:77">
      <c r="BY13019" s="2"/>
    </row>
    <row r="13020" spans="77:77">
      <c r="BY13020" s="2"/>
    </row>
    <row r="13021" spans="77:77">
      <c r="BY13021" s="2"/>
    </row>
    <row r="13022" spans="77:77">
      <c r="BY13022" s="2"/>
    </row>
    <row r="13023" spans="77:77">
      <c r="BY13023" s="2"/>
    </row>
    <row r="13024" spans="77:77">
      <c r="BY13024" s="2"/>
    </row>
    <row r="13025" spans="77:77">
      <c r="BY13025" s="2"/>
    </row>
    <row r="13026" spans="77:77">
      <c r="BY13026" s="2"/>
    </row>
    <row r="13027" spans="77:77">
      <c r="BY13027" s="2"/>
    </row>
    <row r="13028" spans="77:77">
      <c r="BY13028" s="2"/>
    </row>
    <row r="13029" spans="77:77">
      <c r="BY13029" s="2"/>
    </row>
    <row r="13030" spans="77:77">
      <c r="BY13030" s="2"/>
    </row>
    <row r="13031" spans="77:77">
      <c r="BY13031" s="2"/>
    </row>
    <row r="13032" spans="77:77">
      <c r="BY13032" s="2"/>
    </row>
    <row r="13033" spans="77:77">
      <c r="BY13033" s="2"/>
    </row>
    <row r="13034" spans="77:77">
      <c r="BY13034" s="2"/>
    </row>
    <row r="13035" spans="77:77">
      <c r="BY13035" s="2"/>
    </row>
    <row r="13036" spans="77:77">
      <c r="BY13036" s="2"/>
    </row>
    <row r="13037" spans="77:77">
      <c r="BY13037" s="2"/>
    </row>
    <row r="13038" spans="77:77">
      <c r="BY13038" s="2"/>
    </row>
    <row r="13039" spans="77:77">
      <c r="BY13039" s="2"/>
    </row>
    <row r="13040" spans="77:77">
      <c r="BY13040" s="2"/>
    </row>
    <row r="13041" spans="77:77">
      <c r="BY13041" s="2"/>
    </row>
    <row r="13042" spans="77:77">
      <c r="BY13042" s="2"/>
    </row>
    <row r="13043" spans="77:77">
      <c r="BY13043" s="2"/>
    </row>
    <row r="13044" spans="77:77">
      <c r="BY13044" s="2"/>
    </row>
    <row r="13045" spans="77:77">
      <c r="BY13045" s="2"/>
    </row>
    <row r="13046" spans="77:77">
      <c r="BY13046" s="2"/>
    </row>
    <row r="13047" spans="77:77">
      <c r="BY13047" s="2"/>
    </row>
    <row r="13048" spans="77:77">
      <c r="BY13048" s="2"/>
    </row>
    <row r="13049" spans="77:77">
      <c r="BY13049" s="2"/>
    </row>
    <row r="13050" spans="77:77">
      <c r="BY13050" s="2"/>
    </row>
    <row r="13051" spans="77:77">
      <c r="BY13051" s="2"/>
    </row>
    <row r="13052" spans="77:77">
      <c r="BY13052" s="2"/>
    </row>
    <row r="13053" spans="77:77">
      <c r="BY13053" s="2"/>
    </row>
    <row r="13054" spans="77:77">
      <c r="BY13054" s="2"/>
    </row>
    <row r="13055" spans="77:77">
      <c r="BY13055" s="2"/>
    </row>
    <row r="13056" spans="77:77">
      <c r="BY13056" s="2"/>
    </row>
    <row r="13057" spans="77:77">
      <c r="BY13057" s="2"/>
    </row>
    <row r="13058" spans="77:77">
      <c r="BY13058" s="2"/>
    </row>
    <row r="13059" spans="77:77">
      <c r="BY13059" s="2"/>
    </row>
    <row r="13060" spans="77:77">
      <c r="BY13060" s="2"/>
    </row>
    <row r="13061" spans="77:77">
      <c r="BY13061" s="2"/>
    </row>
    <row r="13062" spans="77:77">
      <c r="BY13062" s="2"/>
    </row>
    <row r="13063" spans="77:77">
      <c r="BY13063" s="2"/>
    </row>
    <row r="13064" spans="77:77">
      <c r="BY13064" s="2"/>
    </row>
    <row r="13065" spans="77:77">
      <c r="BY13065" s="2"/>
    </row>
    <row r="13066" spans="77:77">
      <c r="BY13066" s="2"/>
    </row>
    <row r="13067" spans="77:77">
      <c r="BY13067" s="2"/>
    </row>
    <row r="13068" spans="77:77">
      <c r="BY13068" s="2"/>
    </row>
    <row r="13069" spans="77:77">
      <c r="BY13069" s="2"/>
    </row>
    <row r="13070" spans="77:77">
      <c r="BY13070" s="2"/>
    </row>
    <row r="13071" spans="77:77">
      <c r="BY13071" s="2"/>
    </row>
    <row r="13072" spans="77:77">
      <c r="BY13072" s="2"/>
    </row>
    <row r="13073" spans="77:77">
      <c r="BY13073" s="2"/>
    </row>
    <row r="13074" spans="77:77">
      <c r="BY13074" s="2"/>
    </row>
    <row r="13075" spans="77:77">
      <c r="BY13075" s="2"/>
    </row>
    <row r="13076" spans="77:77">
      <c r="BY13076" s="2"/>
    </row>
    <row r="13077" spans="77:77">
      <c r="BY13077" s="2"/>
    </row>
    <row r="13078" spans="77:77">
      <c r="BY13078" s="2"/>
    </row>
    <row r="13079" spans="77:77">
      <c r="BY13079" s="2"/>
    </row>
    <row r="13080" spans="77:77">
      <c r="BY13080" s="2"/>
    </row>
    <row r="13081" spans="77:77">
      <c r="BY13081" s="2"/>
    </row>
    <row r="13082" spans="77:77">
      <c r="BY13082" s="2"/>
    </row>
    <row r="13083" spans="77:77">
      <c r="BY13083" s="2"/>
    </row>
    <row r="13084" spans="77:77">
      <c r="BY13084" s="2"/>
    </row>
    <row r="13085" spans="77:77">
      <c r="BY13085" s="2"/>
    </row>
    <row r="13086" spans="77:77">
      <c r="BY13086" s="2"/>
    </row>
    <row r="13087" spans="77:77">
      <c r="BY13087" s="2"/>
    </row>
    <row r="13088" spans="77:77">
      <c r="BY13088" s="2"/>
    </row>
    <row r="13089" spans="77:77">
      <c r="BY13089" s="2"/>
    </row>
    <row r="13090" spans="77:77">
      <c r="BY13090" s="2"/>
    </row>
    <row r="13091" spans="77:77">
      <c r="BY13091" s="2"/>
    </row>
    <row r="13092" spans="77:77">
      <c r="BY13092" s="2"/>
    </row>
    <row r="13093" spans="77:77">
      <c r="BY13093" s="2"/>
    </row>
    <row r="13094" spans="77:77">
      <c r="BY13094" s="2"/>
    </row>
    <row r="13095" spans="77:77">
      <c r="BY13095" s="2"/>
    </row>
    <row r="13096" spans="77:77">
      <c r="BY13096" s="2"/>
    </row>
    <row r="13097" spans="77:77">
      <c r="BY13097" s="2"/>
    </row>
    <row r="13098" spans="77:77">
      <c r="BY13098" s="2"/>
    </row>
    <row r="13099" spans="77:77">
      <c r="BY13099" s="2"/>
    </row>
    <row r="13100" spans="77:77">
      <c r="BY13100" s="2"/>
    </row>
    <row r="13101" spans="77:77">
      <c r="BY13101" s="2"/>
    </row>
    <row r="13102" spans="77:77">
      <c r="BY13102" s="2"/>
    </row>
    <row r="13103" spans="77:77">
      <c r="BY13103" s="2"/>
    </row>
    <row r="13104" spans="77:77">
      <c r="BY13104" s="2"/>
    </row>
    <row r="13105" spans="77:77">
      <c r="BY13105" s="2"/>
    </row>
    <row r="13106" spans="77:77">
      <c r="BY13106" s="2"/>
    </row>
    <row r="13107" spans="77:77">
      <c r="BY13107" s="2"/>
    </row>
    <row r="13108" spans="77:77">
      <c r="BY13108" s="2"/>
    </row>
    <row r="13109" spans="77:77">
      <c r="BY13109" s="2"/>
    </row>
    <row r="13110" spans="77:77">
      <c r="BY13110" s="2"/>
    </row>
    <row r="13111" spans="77:77">
      <c r="BY13111" s="2"/>
    </row>
    <row r="13112" spans="77:77">
      <c r="BY13112" s="2"/>
    </row>
    <row r="13113" spans="77:77">
      <c r="BY13113" s="2"/>
    </row>
    <row r="13114" spans="77:77">
      <c r="BY13114" s="2"/>
    </row>
    <row r="13115" spans="77:77">
      <c r="BY13115" s="2"/>
    </row>
    <row r="13116" spans="77:77">
      <c r="BY13116" s="2"/>
    </row>
    <row r="13117" spans="77:77">
      <c r="BY13117" s="2"/>
    </row>
    <row r="13118" spans="77:77">
      <c r="BY13118" s="2"/>
    </row>
    <row r="13119" spans="77:77">
      <c r="BY13119" s="2"/>
    </row>
    <row r="13120" spans="77:77">
      <c r="BY13120" s="2"/>
    </row>
    <row r="13121" spans="77:77">
      <c r="BY13121" s="2"/>
    </row>
    <row r="13122" spans="77:77">
      <c r="BY13122" s="2"/>
    </row>
    <row r="13123" spans="77:77">
      <c r="BY13123" s="2"/>
    </row>
    <row r="13124" spans="77:77">
      <c r="BY13124" s="2"/>
    </row>
    <row r="13125" spans="77:77">
      <c r="BY13125" s="2"/>
    </row>
    <row r="13126" spans="77:77">
      <c r="BY13126" s="2"/>
    </row>
    <row r="13127" spans="77:77">
      <c r="BY13127" s="2"/>
    </row>
    <row r="13128" spans="77:77">
      <c r="BY13128" s="2"/>
    </row>
    <row r="13129" spans="77:77">
      <c r="BY13129" s="2"/>
    </row>
    <row r="13130" spans="77:77">
      <c r="BY13130" s="2"/>
    </row>
    <row r="13131" spans="77:77">
      <c r="BY13131" s="2"/>
    </row>
    <row r="13132" spans="77:77">
      <c r="BY13132" s="2"/>
    </row>
    <row r="13133" spans="77:77">
      <c r="BY13133" s="2"/>
    </row>
    <row r="13134" spans="77:77">
      <c r="BY13134" s="2"/>
    </row>
    <row r="13135" spans="77:77">
      <c r="BY13135" s="2"/>
    </row>
    <row r="13136" spans="77:77">
      <c r="BY13136" s="2"/>
    </row>
    <row r="13137" spans="77:77">
      <c r="BY13137" s="2"/>
    </row>
    <row r="13138" spans="77:77">
      <c r="BY13138" s="2"/>
    </row>
    <row r="13139" spans="77:77">
      <c r="BY13139" s="2"/>
    </row>
    <row r="13140" spans="77:77">
      <c r="BY13140" s="2"/>
    </row>
    <row r="13141" spans="77:77">
      <c r="BY13141" s="2"/>
    </row>
    <row r="13142" spans="77:77">
      <c r="BY13142" s="2"/>
    </row>
    <row r="13143" spans="77:77">
      <c r="BY13143" s="2"/>
    </row>
    <row r="13144" spans="77:77">
      <c r="BY13144" s="2"/>
    </row>
    <row r="13145" spans="77:77">
      <c r="BY13145" s="2"/>
    </row>
    <row r="13146" spans="77:77">
      <c r="BY13146" s="2"/>
    </row>
    <row r="13147" spans="77:77">
      <c r="BY13147" s="2"/>
    </row>
    <row r="13148" spans="77:77">
      <c r="BY13148" s="2"/>
    </row>
    <row r="13149" spans="77:77">
      <c r="BY13149" s="2"/>
    </row>
    <row r="13150" spans="77:77">
      <c r="BY13150" s="2"/>
    </row>
    <row r="13151" spans="77:77">
      <c r="BY13151" s="2"/>
    </row>
    <row r="13152" spans="77:77">
      <c r="BY13152" s="2"/>
    </row>
    <row r="13153" spans="77:77">
      <c r="BY13153" s="2"/>
    </row>
    <row r="13154" spans="77:77">
      <c r="BY13154" s="2"/>
    </row>
    <row r="13155" spans="77:77">
      <c r="BY13155" s="2"/>
    </row>
    <row r="13156" spans="77:77">
      <c r="BY13156" s="2"/>
    </row>
    <row r="13157" spans="77:77">
      <c r="BY13157" s="2"/>
    </row>
    <row r="13158" spans="77:77">
      <c r="BY13158" s="2"/>
    </row>
    <row r="13159" spans="77:77">
      <c r="BY13159" s="2"/>
    </row>
    <row r="13160" spans="77:77">
      <c r="BY13160" s="2"/>
    </row>
    <row r="13161" spans="77:77">
      <c r="BY13161" s="2"/>
    </row>
    <row r="13162" spans="77:77">
      <c r="BY13162" s="2"/>
    </row>
    <row r="13163" spans="77:77">
      <c r="BY13163" s="2"/>
    </row>
    <row r="13164" spans="77:77">
      <c r="BY13164" s="2"/>
    </row>
    <row r="13165" spans="77:77">
      <c r="BY13165" s="2"/>
    </row>
    <row r="13166" spans="77:77">
      <c r="BY13166" s="2"/>
    </row>
    <row r="13167" spans="77:77">
      <c r="BY13167" s="2"/>
    </row>
    <row r="13168" spans="77:77">
      <c r="BY13168" s="2"/>
    </row>
    <row r="13169" spans="77:77">
      <c r="BY13169" s="2"/>
    </row>
    <row r="13170" spans="77:77">
      <c r="BY13170" s="2"/>
    </row>
    <row r="13171" spans="77:77">
      <c r="BY13171" s="2"/>
    </row>
    <row r="13172" spans="77:77">
      <c r="BY13172" s="2"/>
    </row>
    <row r="13173" spans="77:77">
      <c r="BY13173" s="2"/>
    </row>
    <row r="13174" spans="77:77">
      <c r="BY13174" s="2"/>
    </row>
    <row r="13175" spans="77:77">
      <c r="BY13175" s="2"/>
    </row>
    <row r="13176" spans="77:77">
      <c r="BY13176" s="2"/>
    </row>
    <row r="13177" spans="77:77">
      <c r="BY13177" s="2"/>
    </row>
    <row r="13178" spans="77:77">
      <c r="BY13178" s="2"/>
    </row>
    <row r="13179" spans="77:77">
      <c r="BY13179" s="2"/>
    </row>
    <row r="13180" spans="77:77">
      <c r="BY13180" s="2"/>
    </row>
    <row r="13181" spans="77:77">
      <c r="BY13181" s="2"/>
    </row>
    <row r="13182" spans="77:77">
      <c r="BY13182" s="2"/>
    </row>
    <row r="13183" spans="77:77">
      <c r="BY13183" s="2"/>
    </row>
    <row r="13184" spans="77:77">
      <c r="BY13184" s="2"/>
    </row>
    <row r="13185" spans="77:77">
      <c r="BY13185" s="2"/>
    </row>
    <row r="13186" spans="77:77">
      <c r="BY13186" s="2"/>
    </row>
    <row r="13187" spans="77:77">
      <c r="BY13187" s="2"/>
    </row>
    <row r="13188" spans="77:77">
      <c r="BY13188" s="2"/>
    </row>
    <row r="13189" spans="77:77">
      <c r="BY13189" s="2"/>
    </row>
    <row r="13190" spans="77:77">
      <c r="BY13190" s="2"/>
    </row>
    <row r="13191" spans="77:77">
      <c r="BY13191" s="2"/>
    </row>
    <row r="13192" spans="77:77">
      <c r="BY13192" s="2"/>
    </row>
    <row r="13193" spans="77:77">
      <c r="BY13193" s="2"/>
    </row>
    <row r="13194" spans="77:77">
      <c r="BY13194" s="2"/>
    </row>
    <row r="13195" spans="77:77">
      <c r="BY13195" s="2"/>
    </row>
    <row r="13196" spans="77:77">
      <c r="BY13196" s="2"/>
    </row>
    <row r="13197" spans="77:77">
      <c r="BY13197" s="2"/>
    </row>
    <row r="13198" spans="77:77">
      <c r="BY13198" s="2"/>
    </row>
    <row r="13199" spans="77:77">
      <c r="BY13199" s="2"/>
    </row>
    <row r="13200" spans="77:77">
      <c r="BY13200" s="2"/>
    </row>
    <row r="13201" spans="77:77">
      <c r="BY13201" s="2"/>
    </row>
    <row r="13202" spans="77:77">
      <c r="BY13202" s="2"/>
    </row>
    <row r="13203" spans="77:77">
      <c r="BY13203" s="2"/>
    </row>
    <row r="13204" spans="77:77">
      <c r="BY13204" s="2"/>
    </row>
    <row r="13205" spans="77:77">
      <c r="BY13205" s="2"/>
    </row>
    <row r="13206" spans="77:77">
      <c r="BY13206" s="2"/>
    </row>
    <row r="13207" spans="77:77">
      <c r="BY13207" s="2"/>
    </row>
    <row r="13208" spans="77:77">
      <c r="BY13208" s="2"/>
    </row>
    <row r="13209" spans="77:77">
      <c r="BY13209" s="2"/>
    </row>
    <row r="13210" spans="77:77">
      <c r="BY13210" s="2"/>
    </row>
    <row r="13211" spans="77:77">
      <c r="BY13211" s="2"/>
    </row>
    <row r="13212" spans="77:77">
      <c r="BY13212" s="2"/>
    </row>
    <row r="13213" spans="77:77">
      <c r="BY13213" s="2"/>
    </row>
    <row r="13214" spans="77:77">
      <c r="BY13214" s="2"/>
    </row>
    <row r="13215" spans="77:77">
      <c r="BY13215" s="2"/>
    </row>
    <row r="13216" spans="77:77">
      <c r="BY13216" s="2"/>
    </row>
    <row r="13217" spans="77:77">
      <c r="BY13217" s="2"/>
    </row>
    <row r="13218" spans="77:77">
      <c r="BY13218" s="2"/>
    </row>
    <row r="13219" spans="77:77">
      <c r="BY13219" s="2"/>
    </row>
    <row r="13220" spans="77:77">
      <c r="BY13220" s="2"/>
    </row>
    <row r="13221" spans="77:77">
      <c r="BY13221" s="2"/>
    </row>
    <row r="13222" spans="77:77">
      <c r="BY13222" s="2"/>
    </row>
    <row r="13223" spans="77:77">
      <c r="BY13223" s="2"/>
    </row>
    <row r="13224" spans="77:77">
      <c r="BY13224" s="2"/>
    </row>
    <row r="13225" spans="77:77">
      <c r="BY13225" s="2"/>
    </row>
    <row r="13226" spans="77:77">
      <c r="BY13226" s="2"/>
    </row>
    <row r="13227" spans="77:77">
      <c r="BY13227" s="2"/>
    </row>
    <row r="13228" spans="77:77">
      <c r="BY13228" s="2"/>
    </row>
    <row r="13229" spans="77:77">
      <c r="BY13229" s="2"/>
    </row>
    <row r="13230" spans="77:77">
      <c r="BY13230" s="2"/>
    </row>
    <row r="13231" spans="77:77">
      <c r="BY13231" s="2"/>
    </row>
    <row r="13232" spans="77:77">
      <c r="BY13232" s="2"/>
    </row>
    <row r="13233" spans="77:77">
      <c r="BY13233" s="2"/>
    </row>
    <row r="13234" spans="77:77">
      <c r="BY13234" s="2"/>
    </row>
    <row r="13235" spans="77:77">
      <c r="BY13235" s="2"/>
    </row>
    <row r="13236" spans="77:77">
      <c r="BY13236" s="2"/>
    </row>
    <row r="13237" spans="77:77">
      <c r="BY13237" s="2"/>
    </row>
    <row r="13238" spans="77:77">
      <c r="BY13238" s="2"/>
    </row>
    <row r="13239" spans="77:77">
      <c r="BY13239" s="2"/>
    </row>
    <row r="13240" spans="77:77">
      <c r="BY13240" s="2"/>
    </row>
    <row r="13241" spans="77:77">
      <c r="BY13241" s="2"/>
    </row>
    <row r="13242" spans="77:77">
      <c r="BY13242" s="2"/>
    </row>
    <row r="13243" spans="77:77">
      <c r="BY13243" s="2"/>
    </row>
    <row r="13244" spans="77:77">
      <c r="BY13244" s="2"/>
    </row>
    <row r="13245" spans="77:77">
      <c r="BY13245" s="2"/>
    </row>
    <row r="13246" spans="77:77">
      <c r="BY13246" s="2"/>
    </row>
    <row r="13247" spans="77:77">
      <c r="BY13247" s="2"/>
    </row>
    <row r="13248" spans="77:77">
      <c r="BY13248" s="2"/>
    </row>
    <row r="13249" spans="77:77">
      <c r="BY13249" s="2"/>
    </row>
    <row r="13250" spans="77:77">
      <c r="BY13250" s="2"/>
    </row>
    <row r="13251" spans="77:77">
      <c r="BY13251" s="2"/>
    </row>
    <row r="13252" spans="77:77">
      <c r="BY13252" s="2"/>
    </row>
    <row r="13253" spans="77:77">
      <c r="BY13253" s="2"/>
    </row>
    <row r="13254" spans="77:77">
      <c r="BY13254" s="2"/>
    </row>
    <row r="13255" spans="77:77">
      <c r="BY13255" s="2"/>
    </row>
    <row r="13256" spans="77:77">
      <c r="BY13256" s="2"/>
    </row>
    <row r="13257" spans="77:77">
      <c r="BY13257" s="2"/>
    </row>
    <row r="13258" spans="77:77">
      <c r="BY13258" s="2"/>
    </row>
    <row r="13259" spans="77:77">
      <c r="BY13259" s="2"/>
    </row>
    <row r="13260" spans="77:77">
      <c r="BY13260" s="2"/>
    </row>
    <row r="13261" spans="77:77">
      <c r="BY13261" s="2"/>
    </row>
    <row r="13262" spans="77:77">
      <c r="BY13262" s="2"/>
    </row>
    <row r="13263" spans="77:77">
      <c r="BY13263" s="2"/>
    </row>
    <row r="13264" spans="77:77">
      <c r="BY13264" s="2"/>
    </row>
    <row r="13265" spans="77:77">
      <c r="BY13265" s="2"/>
    </row>
    <row r="13266" spans="77:77">
      <c r="BY13266" s="2"/>
    </row>
    <row r="13267" spans="77:77">
      <c r="BY13267" s="2"/>
    </row>
    <row r="13268" spans="77:77">
      <c r="BY13268" s="2"/>
    </row>
    <row r="13269" spans="77:77">
      <c r="BY13269" s="2"/>
    </row>
    <row r="13270" spans="77:77">
      <c r="BY13270" s="2"/>
    </row>
    <row r="13271" spans="77:77">
      <c r="BY13271" s="2"/>
    </row>
    <row r="13272" spans="77:77">
      <c r="BY13272" s="2"/>
    </row>
    <row r="13273" spans="77:77">
      <c r="BY13273" s="2"/>
    </row>
    <row r="13274" spans="77:77">
      <c r="BY13274" s="2"/>
    </row>
    <row r="13275" spans="77:77">
      <c r="BY13275" s="2"/>
    </row>
    <row r="13276" spans="77:77">
      <c r="BY13276" s="2"/>
    </row>
    <row r="13277" spans="77:77">
      <c r="BY13277" s="2"/>
    </row>
    <row r="13278" spans="77:77">
      <c r="BY13278" s="2"/>
    </row>
    <row r="13279" spans="77:77">
      <c r="BY13279" s="2"/>
    </row>
    <row r="13280" spans="77:77">
      <c r="BY13280" s="2"/>
    </row>
    <row r="13281" spans="77:77">
      <c r="BY13281" s="2"/>
    </row>
    <row r="13282" spans="77:77">
      <c r="BY13282" s="2"/>
    </row>
    <row r="13283" spans="77:77">
      <c r="BY13283" s="2"/>
    </row>
    <row r="13284" spans="77:77">
      <c r="BY13284" s="2"/>
    </row>
    <row r="13285" spans="77:77">
      <c r="BY13285" s="2"/>
    </row>
    <row r="13286" spans="77:77">
      <c r="BY13286" s="2"/>
    </row>
    <row r="13287" spans="77:77">
      <c r="BY13287" s="2"/>
    </row>
    <row r="13288" spans="77:77">
      <c r="BY13288" s="2"/>
    </row>
    <row r="13289" spans="77:77">
      <c r="BY13289" s="2"/>
    </row>
    <row r="13290" spans="77:77">
      <c r="BY13290" s="2"/>
    </row>
    <row r="13291" spans="77:77">
      <c r="BY13291" s="2"/>
    </row>
    <row r="13292" spans="77:77">
      <c r="BY13292" s="2"/>
    </row>
    <row r="13293" spans="77:77">
      <c r="BY13293" s="2"/>
    </row>
    <row r="13294" spans="77:77">
      <c r="BY13294" s="2"/>
    </row>
    <row r="13295" spans="77:77">
      <c r="BY13295" s="2"/>
    </row>
    <row r="13296" spans="77:77">
      <c r="BY13296" s="2"/>
    </row>
    <row r="13297" spans="77:77">
      <c r="BY13297" s="2"/>
    </row>
    <row r="13298" spans="77:77">
      <c r="BY13298" s="2"/>
    </row>
    <row r="13299" spans="77:77">
      <c r="BY13299" s="2"/>
    </row>
    <row r="13300" spans="77:77">
      <c r="BY13300" s="2"/>
    </row>
    <row r="13301" spans="77:77">
      <c r="BY13301" s="2"/>
    </row>
    <row r="13302" spans="77:77">
      <c r="BY13302" s="2"/>
    </row>
    <row r="13303" spans="77:77">
      <c r="BY13303" s="2"/>
    </row>
    <row r="13304" spans="77:77">
      <c r="BY13304" s="2"/>
    </row>
    <row r="13305" spans="77:77">
      <c r="BY13305" s="2"/>
    </row>
    <row r="13306" spans="77:77">
      <c r="BY13306" s="2"/>
    </row>
    <row r="13307" spans="77:77">
      <c r="BY13307" s="2"/>
    </row>
    <row r="13308" spans="77:77">
      <c r="BY13308" s="2"/>
    </row>
    <row r="13309" spans="77:77">
      <c r="BY13309" s="2"/>
    </row>
    <row r="13310" spans="77:77">
      <c r="BY13310" s="2"/>
    </row>
    <row r="13311" spans="77:77">
      <c r="BY13311" s="2"/>
    </row>
    <row r="13312" spans="77:77">
      <c r="BY13312" s="2"/>
    </row>
    <row r="13313" spans="77:77">
      <c r="BY13313" s="2"/>
    </row>
    <row r="13314" spans="77:77">
      <c r="BY13314" s="2"/>
    </row>
    <row r="13315" spans="77:77">
      <c r="BY13315" s="2"/>
    </row>
    <row r="13316" spans="77:77">
      <c r="BY13316" s="2"/>
    </row>
    <row r="13317" spans="77:77">
      <c r="BY13317" s="2"/>
    </row>
    <row r="13318" spans="77:77">
      <c r="BY13318" s="2"/>
    </row>
    <row r="13319" spans="77:77">
      <c r="BY13319" s="2"/>
    </row>
    <row r="13320" spans="77:77">
      <c r="BY13320" s="2"/>
    </row>
    <row r="13321" spans="77:77">
      <c r="BY13321" s="2"/>
    </row>
    <row r="13322" spans="77:77">
      <c r="BY13322" s="2"/>
    </row>
    <row r="13323" spans="77:77">
      <c r="BY13323" s="2"/>
    </row>
    <row r="13324" spans="77:77">
      <c r="BY13324" s="2"/>
    </row>
    <row r="13325" spans="77:77">
      <c r="BY13325" s="2"/>
    </row>
    <row r="13326" spans="77:77">
      <c r="BY13326" s="2"/>
    </row>
    <row r="13327" spans="77:77">
      <c r="BY13327" s="2"/>
    </row>
    <row r="13328" spans="77:77">
      <c r="BY13328" s="2"/>
    </row>
    <row r="13329" spans="77:77">
      <c r="BY13329" s="2"/>
    </row>
    <row r="13330" spans="77:77">
      <c r="BY13330" s="2"/>
    </row>
    <row r="13331" spans="77:77">
      <c r="BY13331" s="2"/>
    </row>
    <row r="13332" spans="77:77">
      <c r="BY13332" s="2"/>
    </row>
    <row r="13333" spans="77:77">
      <c r="BY13333" s="2"/>
    </row>
    <row r="13334" spans="77:77">
      <c r="BY13334" s="2"/>
    </row>
    <row r="13335" spans="77:77">
      <c r="BY13335" s="2"/>
    </row>
    <row r="13336" spans="77:77">
      <c r="BY13336" s="2"/>
    </row>
    <row r="13337" spans="77:77">
      <c r="BY13337" s="2"/>
    </row>
    <row r="13338" spans="77:77">
      <c r="BY13338" s="2"/>
    </row>
    <row r="13339" spans="77:77">
      <c r="BY13339" s="2"/>
    </row>
    <row r="13340" spans="77:77">
      <c r="BY13340" s="2"/>
    </row>
    <row r="13341" spans="77:77">
      <c r="BY13341" s="2"/>
    </row>
    <row r="13342" spans="77:77">
      <c r="BY13342" s="2"/>
    </row>
    <row r="13343" spans="77:77">
      <c r="BY13343" s="2"/>
    </row>
    <row r="13344" spans="77:77">
      <c r="BY13344" s="2"/>
    </row>
    <row r="13345" spans="77:77">
      <c r="BY13345" s="2"/>
    </row>
    <row r="13346" spans="77:77">
      <c r="BY13346" s="2"/>
    </row>
    <row r="13347" spans="77:77">
      <c r="BY13347" s="2"/>
    </row>
    <row r="13348" spans="77:77">
      <c r="BY13348" s="2"/>
    </row>
    <row r="13349" spans="77:77">
      <c r="BY13349" s="2"/>
    </row>
    <row r="13350" spans="77:77">
      <c r="BY13350" s="2"/>
    </row>
    <row r="13351" spans="77:77">
      <c r="BY13351" s="2"/>
    </row>
    <row r="13352" spans="77:77">
      <c r="BY13352" s="2"/>
    </row>
    <row r="13353" spans="77:77">
      <c r="BY13353" s="2"/>
    </row>
    <row r="13354" spans="77:77">
      <c r="BY13354" s="2"/>
    </row>
    <row r="13355" spans="77:77">
      <c r="BY13355" s="2"/>
    </row>
    <row r="13356" spans="77:77">
      <c r="BY13356" s="2"/>
    </row>
    <row r="13357" spans="77:77">
      <c r="BY13357" s="2"/>
    </row>
    <row r="13358" spans="77:77">
      <c r="BY13358" s="2"/>
    </row>
    <row r="13359" spans="77:77">
      <c r="BY13359" s="2"/>
    </row>
    <row r="13360" spans="77:77">
      <c r="BY13360" s="2"/>
    </row>
    <row r="13361" spans="77:77">
      <c r="BY13361" s="2"/>
    </row>
    <row r="13362" spans="77:77">
      <c r="BY13362" s="2"/>
    </row>
    <row r="13363" spans="77:77">
      <c r="BY13363" s="2"/>
    </row>
    <row r="13364" spans="77:77">
      <c r="BY13364" s="2"/>
    </row>
    <row r="13365" spans="77:77">
      <c r="BY13365" s="2"/>
    </row>
    <row r="13366" spans="77:77">
      <c r="BY13366" s="2"/>
    </row>
    <row r="13367" spans="77:77">
      <c r="BY13367" s="2"/>
    </row>
    <row r="13368" spans="77:77">
      <c r="BY13368" s="2"/>
    </row>
    <row r="13369" spans="77:77">
      <c r="BY13369" s="2"/>
    </row>
    <row r="13370" spans="77:77">
      <c r="BY13370" s="2"/>
    </row>
    <row r="13371" spans="77:77">
      <c r="BY13371" s="2"/>
    </row>
    <row r="13372" spans="77:77">
      <c r="BY13372" s="2"/>
    </row>
    <row r="13373" spans="77:77">
      <c r="BY13373" s="2"/>
    </row>
    <row r="13374" spans="77:77">
      <c r="BY13374" s="2"/>
    </row>
    <row r="13375" spans="77:77">
      <c r="BY13375" s="2"/>
    </row>
    <row r="13376" spans="77:77">
      <c r="BY13376" s="2"/>
    </row>
    <row r="13377" spans="77:77">
      <c r="BY13377" s="2"/>
    </row>
    <row r="13378" spans="77:77">
      <c r="BY13378" s="2"/>
    </row>
    <row r="13379" spans="77:77">
      <c r="BY13379" s="2"/>
    </row>
    <row r="13380" spans="77:77">
      <c r="BY13380" s="2"/>
    </row>
    <row r="13381" spans="77:77">
      <c r="BY13381" s="2"/>
    </row>
    <row r="13382" spans="77:77">
      <c r="BY13382" s="2"/>
    </row>
    <row r="13383" spans="77:77">
      <c r="BY13383" s="2"/>
    </row>
    <row r="13384" spans="77:77">
      <c r="BY13384" s="2"/>
    </row>
    <row r="13385" spans="77:77">
      <c r="BY13385" s="2"/>
    </row>
    <row r="13386" spans="77:77">
      <c r="BY13386" s="2"/>
    </row>
    <row r="13387" spans="77:77">
      <c r="BY13387" s="2"/>
    </row>
    <row r="13388" spans="77:77">
      <c r="BY13388" s="2"/>
    </row>
    <row r="13389" spans="77:77">
      <c r="BY13389" s="2"/>
    </row>
    <row r="13390" spans="77:77">
      <c r="BY13390" s="2"/>
    </row>
    <row r="13391" spans="77:77">
      <c r="BY13391" s="2"/>
    </row>
    <row r="13392" spans="77:77">
      <c r="BY13392" s="2"/>
    </row>
    <row r="13393" spans="77:77">
      <c r="BY13393" s="2"/>
    </row>
    <row r="13394" spans="77:77">
      <c r="BY13394" s="2"/>
    </row>
    <row r="13395" spans="77:77">
      <c r="BY13395" s="2"/>
    </row>
    <row r="13396" spans="77:77">
      <c r="BY13396" s="2"/>
    </row>
    <row r="13397" spans="77:77">
      <c r="BY13397" s="2"/>
    </row>
    <row r="13398" spans="77:77">
      <c r="BY13398" s="2"/>
    </row>
    <row r="13399" spans="77:77">
      <c r="BY13399" s="2"/>
    </row>
    <row r="13400" spans="77:77">
      <c r="BY13400" s="2"/>
    </row>
    <row r="13401" spans="77:77">
      <c r="BY13401" s="2"/>
    </row>
    <row r="13402" spans="77:77">
      <c r="BY13402" s="2"/>
    </row>
    <row r="13403" spans="77:77">
      <c r="BY13403" s="2"/>
    </row>
    <row r="13404" spans="77:77">
      <c r="BY13404" s="2"/>
    </row>
    <row r="13405" spans="77:77">
      <c r="BY13405" s="2"/>
    </row>
    <row r="13406" spans="77:77">
      <c r="BY13406" s="2"/>
    </row>
    <row r="13407" spans="77:77">
      <c r="BY13407" s="2"/>
    </row>
    <row r="13408" spans="77:77">
      <c r="BY13408" s="2"/>
    </row>
    <row r="13409" spans="77:77">
      <c r="BY13409" s="2"/>
    </row>
    <row r="13410" spans="77:77">
      <c r="BY13410" s="2"/>
    </row>
    <row r="13411" spans="77:77">
      <c r="BY13411" s="2"/>
    </row>
    <row r="13412" spans="77:77">
      <c r="BY13412" s="2"/>
    </row>
    <row r="13413" spans="77:77">
      <c r="BY13413" s="2"/>
    </row>
    <row r="13414" spans="77:77">
      <c r="BY13414" s="2"/>
    </row>
    <row r="13415" spans="77:77">
      <c r="BY13415" s="2"/>
    </row>
    <row r="13416" spans="77:77">
      <c r="BY13416" s="2"/>
    </row>
    <row r="13417" spans="77:77">
      <c r="BY13417" s="2"/>
    </row>
    <row r="13418" spans="77:77">
      <c r="BY13418" s="2"/>
    </row>
    <row r="13419" spans="77:77">
      <c r="BY13419" s="2"/>
    </row>
    <row r="13420" spans="77:77">
      <c r="BY13420" s="2"/>
    </row>
    <row r="13421" spans="77:77">
      <c r="BY13421" s="2"/>
    </row>
    <row r="13422" spans="77:77">
      <c r="BY13422" s="2"/>
    </row>
    <row r="13423" spans="77:77">
      <c r="BY13423" s="2"/>
    </row>
    <row r="13424" spans="77:77">
      <c r="BY13424" s="2"/>
    </row>
    <row r="13425" spans="77:77">
      <c r="BY13425" s="2"/>
    </row>
    <row r="13426" spans="77:77">
      <c r="BY13426" s="2"/>
    </row>
    <row r="13427" spans="77:77">
      <c r="BY13427" s="2"/>
    </row>
    <row r="13428" spans="77:77">
      <c r="BY13428" s="2"/>
    </row>
    <row r="13429" spans="77:77">
      <c r="BY13429" s="2"/>
    </row>
    <row r="13430" spans="77:77">
      <c r="BY13430" s="2"/>
    </row>
    <row r="13431" spans="77:77">
      <c r="BY13431" s="2"/>
    </row>
    <row r="13432" spans="77:77">
      <c r="BY13432" s="2"/>
    </row>
    <row r="13433" spans="77:77">
      <c r="BY13433" s="2"/>
    </row>
    <row r="13434" spans="77:77">
      <c r="BY13434" s="2"/>
    </row>
    <row r="13435" spans="77:77">
      <c r="BY13435" s="2"/>
    </row>
    <row r="13436" spans="77:77">
      <c r="BY13436" s="2"/>
    </row>
    <row r="13437" spans="77:77">
      <c r="BY13437" s="2"/>
    </row>
    <row r="13438" spans="77:77">
      <c r="BY13438" s="2"/>
    </row>
    <row r="13439" spans="77:77">
      <c r="BY13439" s="2"/>
    </row>
    <row r="13440" spans="77:77">
      <c r="BY13440" s="2"/>
    </row>
    <row r="13441" spans="77:77">
      <c r="BY13441" s="2"/>
    </row>
    <row r="13442" spans="77:77">
      <c r="BY13442" s="2"/>
    </row>
    <row r="13443" spans="77:77">
      <c r="BY13443" s="2"/>
    </row>
    <row r="13444" spans="77:77">
      <c r="BY13444" s="2"/>
    </row>
    <row r="13445" spans="77:77">
      <c r="BY13445" s="2"/>
    </row>
    <row r="13446" spans="77:77">
      <c r="BY13446" s="2"/>
    </row>
    <row r="13447" spans="77:77">
      <c r="BY13447" s="2"/>
    </row>
    <row r="13448" spans="77:77">
      <c r="BY13448" s="2"/>
    </row>
    <row r="13449" spans="77:77">
      <c r="BY13449" s="2"/>
    </row>
    <row r="13450" spans="77:77">
      <c r="BY13450" s="2"/>
    </row>
    <row r="13451" spans="77:77">
      <c r="BY13451" s="2"/>
    </row>
    <row r="13452" spans="77:77">
      <c r="BY13452" s="2"/>
    </row>
    <row r="13453" spans="77:77">
      <c r="BY13453" s="2"/>
    </row>
    <row r="13454" spans="77:77">
      <c r="BY13454" s="2"/>
    </row>
    <row r="13455" spans="77:77">
      <c r="BY13455" s="2"/>
    </row>
    <row r="13456" spans="77:77">
      <c r="BY13456" s="2"/>
    </row>
    <row r="13457" spans="77:77">
      <c r="BY13457" s="2"/>
    </row>
    <row r="13458" spans="77:77">
      <c r="BY13458" s="2"/>
    </row>
    <row r="13459" spans="77:77">
      <c r="BY13459" s="2"/>
    </row>
    <row r="13460" spans="77:77">
      <c r="BY13460" s="2"/>
    </row>
    <row r="13461" spans="77:77">
      <c r="BY13461" s="2"/>
    </row>
    <row r="13462" spans="77:77">
      <c r="BY13462" s="2"/>
    </row>
    <row r="13463" spans="77:77">
      <c r="BY13463" s="2"/>
    </row>
    <row r="13464" spans="77:77">
      <c r="BY13464" s="2"/>
    </row>
    <row r="13465" spans="77:77">
      <c r="BY13465" s="2"/>
    </row>
    <row r="13466" spans="77:77">
      <c r="BY13466" s="2"/>
    </row>
    <row r="13467" spans="77:77">
      <c r="BY13467" s="2"/>
    </row>
    <row r="13468" spans="77:77">
      <c r="BY13468" s="2"/>
    </row>
    <row r="13469" spans="77:77">
      <c r="BY13469" s="2"/>
    </row>
    <row r="13470" spans="77:77">
      <c r="BY13470" s="2"/>
    </row>
    <row r="13471" spans="77:77">
      <c r="BY13471" s="2"/>
    </row>
    <row r="13472" spans="77:77">
      <c r="BY13472" s="2"/>
    </row>
    <row r="13473" spans="77:77">
      <c r="BY13473" s="2"/>
    </row>
    <row r="13474" spans="77:77">
      <c r="BY13474" s="2"/>
    </row>
    <row r="13475" spans="77:77">
      <c r="BY13475" s="2"/>
    </row>
    <row r="13476" spans="77:77">
      <c r="BY13476" s="2"/>
    </row>
    <row r="13477" spans="77:77">
      <c r="BY13477" s="2"/>
    </row>
    <row r="13478" spans="77:77">
      <c r="BY13478" s="2"/>
    </row>
    <row r="13479" spans="77:77">
      <c r="BY13479" s="2"/>
    </row>
    <row r="13480" spans="77:77">
      <c r="BY13480" s="2"/>
    </row>
    <row r="13481" spans="77:77">
      <c r="BY13481" s="2"/>
    </row>
    <row r="13482" spans="77:77">
      <c r="BY13482" s="2"/>
    </row>
    <row r="13483" spans="77:77">
      <c r="BY13483" s="2"/>
    </row>
    <row r="13484" spans="77:77">
      <c r="BY13484" s="2"/>
    </row>
    <row r="13485" spans="77:77">
      <c r="BY13485" s="2"/>
    </row>
    <row r="13486" spans="77:77">
      <c r="BY13486" s="2"/>
    </row>
    <row r="13487" spans="77:77">
      <c r="BY13487" s="2"/>
    </row>
    <row r="13488" spans="77:77">
      <c r="BY13488" s="2"/>
    </row>
    <row r="13489" spans="77:77">
      <c r="BY13489" s="2"/>
    </row>
    <row r="13490" spans="77:77">
      <c r="BY13490" s="2"/>
    </row>
    <row r="13491" spans="77:77">
      <c r="BY13491" s="2"/>
    </row>
    <row r="13492" spans="77:77">
      <c r="BY13492" s="2"/>
    </row>
    <row r="13493" spans="77:77">
      <c r="BY13493" s="2"/>
    </row>
    <row r="13494" spans="77:77">
      <c r="BY13494" s="2"/>
    </row>
    <row r="13495" spans="77:77">
      <c r="BY13495" s="2"/>
    </row>
    <row r="13496" spans="77:77">
      <c r="BY13496" s="2"/>
    </row>
    <row r="13497" spans="77:77">
      <c r="BY13497" s="2"/>
    </row>
    <row r="13498" spans="77:77">
      <c r="BY13498" s="2"/>
    </row>
    <row r="13499" spans="77:77">
      <c r="BY13499" s="2"/>
    </row>
    <row r="13500" spans="77:77">
      <c r="BY13500" s="2"/>
    </row>
    <row r="13501" spans="77:77">
      <c r="BY13501" s="2"/>
    </row>
    <row r="13502" spans="77:77">
      <c r="BY13502" s="2"/>
    </row>
    <row r="13503" spans="77:77">
      <c r="BY13503" s="2"/>
    </row>
    <row r="13504" spans="77:77">
      <c r="BY13504" s="2"/>
    </row>
    <row r="13505" spans="77:77">
      <c r="BY13505" s="2"/>
    </row>
    <row r="13506" spans="77:77">
      <c r="BY13506" s="2"/>
    </row>
    <row r="13507" spans="77:77">
      <c r="BY13507" s="2"/>
    </row>
    <row r="13508" spans="77:77">
      <c r="BY13508" s="2"/>
    </row>
    <row r="13509" spans="77:77">
      <c r="BY13509" s="2"/>
    </row>
    <row r="13510" spans="77:77">
      <c r="BY13510" s="2"/>
    </row>
    <row r="13511" spans="77:77">
      <c r="BY13511" s="2"/>
    </row>
    <row r="13512" spans="77:77">
      <c r="BY13512" s="2"/>
    </row>
    <row r="13513" spans="77:77">
      <c r="BY13513" s="2"/>
    </row>
    <row r="13514" spans="77:77">
      <c r="BY13514" s="2"/>
    </row>
    <row r="13515" spans="77:77">
      <c r="BY13515" s="2"/>
    </row>
    <row r="13516" spans="77:77">
      <c r="BY13516" s="2"/>
    </row>
    <row r="13517" spans="77:77">
      <c r="BY13517" s="2"/>
    </row>
    <row r="13518" spans="77:77">
      <c r="BY13518" s="2"/>
    </row>
    <row r="13519" spans="77:77">
      <c r="BY13519" s="2"/>
    </row>
    <row r="13520" spans="77:77">
      <c r="BY13520" s="2"/>
    </row>
    <row r="13521" spans="77:77">
      <c r="BY13521" s="2"/>
    </row>
    <row r="13522" spans="77:77">
      <c r="BY13522" s="2"/>
    </row>
    <row r="13523" spans="77:77">
      <c r="BY13523" s="2"/>
    </row>
    <row r="13524" spans="77:77">
      <c r="BY13524" s="2"/>
    </row>
    <row r="13525" spans="77:77">
      <c r="BY13525" s="2"/>
    </row>
    <row r="13526" spans="77:77">
      <c r="BY13526" s="2"/>
    </row>
    <row r="13527" spans="77:77">
      <c r="BY13527" s="2"/>
    </row>
    <row r="13528" spans="77:77">
      <c r="BY13528" s="2"/>
    </row>
    <row r="13529" spans="77:77">
      <c r="BY13529" s="2"/>
    </row>
    <row r="13530" spans="77:77">
      <c r="BY13530" s="2"/>
    </row>
    <row r="13531" spans="77:77">
      <c r="BY13531" s="2"/>
    </row>
    <row r="13532" spans="77:77">
      <c r="BY13532" s="2"/>
    </row>
    <row r="13533" spans="77:77">
      <c r="BY13533" s="2"/>
    </row>
    <row r="13534" spans="77:77">
      <c r="BY13534" s="2"/>
    </row>
    <row r="13535" spans="77:77">
      <c r="BY13535" s="2"/>
    </row>
    <row r="13536" spans="77:77">
      <c r="BY13536" s="2"/>
    </row>
    <row r="13537" spans="77:77">
      <c r="BY13537" s="2"/>
    </row>
    <row r="13538" spans="77:77">
      <c r="BY13538" s="2"/>
    </row>
    <row r="13539" spans="77:77">
      <c r="BY13539" s="2"/>
    </row>
    <row r="13540" spans="77:77">
      <c r="BY13540" s="2"/>
    </row>
    <row r="13541" spans="77:77">
      <c r="BY13541" s="2"/>
    </row>
    <row r="13542" spans="77:77">
      <c r="BY13542" s="2"/>
    </row>
    <row r="13543" spans="77:77">
      <c r="BY13543" s="2"/>
    </row>
    <row r="13544" spans="77:77">
      <c r="BY13544" s="2"/>
    </row>
    <row r="13545" spans="77:77">
      <c r="BY13545" s="2"/>
    </row>
    <row r="13546" spans="77:77">
      <c r="BY13546" s="2"/>
    </row>
    <row r="13547" spans="77:77">
      <c r="BY13547" s="2"/>
    </row>
    <row r="13548" spans="77:77">
      <c r="BY13548" s="2"/>
    </row>
    <row r="13549" spans="77:77">
      <c r="BY13549" s="2"/>
    </row>
    <row r="13550" spans="77:77">
      <c r="BY13550" s="2"/>
    </row>
    <row r="13551" spans="77:77">
      <c r="BY13551" s="2"/>
    </row>
    <row r="13552" spans="77:77">
      <c r="BY13552" s="2"/>
    </row>
    <row r="13553" spans="77:77">
      <c r="BY13553" s="2"/>
    </row>
    <row r="13554" spans="77:77">
      <c r="BY13554" s="2"/>
    </row>
    <row r="13555" spans="77:77">
      <c r="BY13555" s="2"/>
    </row>
    <row r="13556" spans="77:77">
      <c r="BY13556" s="2"/>
    </row>
    <row r="13557" spans="77:77">
      <c r="BY13557" s="2"/>
    </row>
    <row r="13558" spans="77:77">
      <c r="BY13558" s="2"/>
    </row>
    <row r="13559" spans="77:77">
      <c r="BY13559" s="2"/>
    </row>
    <row r="13560" spans="77:77">
      <c r="BY13560" s="2"/>
    </row>
    <row r="13561" spans="77:77">
      <c r="BY13561" s="2"/>
    </row>
    <row r="13562" spans="77:77">
      <c r="BY13562" s="2"/>
    </row>
    <row r="13563" spans="77:77">
      <c r="BY13563" s="2"/>
    </row>
    <row r="13564" spans="77:77">
      <c r="BY13564" s="2"/>
    </row>
    <row r="13565" spans="77:77">
      <c r="BY13565" s="2"/>
    </row>
    <row r="13566" spans="77:77">
      <c r="BY13566" s="2"/>
    </row>
    <row r="13567" spans="77:77">
      <c r="BY13567" s="2"/>
    </row>
    <row r="13568" spans="77:77">
      <c r="BY13568" s="2"/>
    </row>
    <row r="13569" spans="77:77">
      <c r="BY13569" s="2"/>
    </row>
    <row r="13570" spans="77:77">
      <c r="BY13570" s="2"/>
    </row>
    <row r="13571" spans="77:77">
      <c r="BY13571" s="2"/>
    </row>
    <row r="13572" spans="77:77">
      <c r="BY13572" s="2"/>
    </row>
    <row r="13573" spans="77:77">
      <c r="BY13573" s="2"/>
    </row>
    <row r="13574" spans="77:77">
      <c r="BY13574" s="2"/>
    </row>
    <row r="13575" spans="77:77">
      <c r="BY13575" s="2"/>
    </row>
    <row r="13576" spans="77:77">
      <c r="BY13576" s="2"/>
    </row>
    <row r="13577" spans="77:77">
      <c r="BY13577" s="2"/>
    </row>
    <row r="13578" spans="77:77">
      <c r="BY13578" s="2"/>
    </row>
    <row r="13579" spans="77:77">
      <c r="BY13579" s="2"/>
    </row>
    <row r="13580" spans="77:77">
      <c r="BY13580" s="2"/>
    </row>
    <row r="13581" spans="77:77">
      <c r="BY13581" s="2"/>
    </row>
    <row r="13582" spans="77:77">
      <c r="BY13582" s="2"/>
    </row>
    <row r="13583" spans="77:77">
      <c r="BY13583" s="2"/>
    </row>
    <row r="13584" spans="77:77">
      <c r="BY13584" s="2"/>
    </row>
    <row r="13585" spans="77:77">
      <c r="BY13585" s="2"/>
    </row>
    <row r="13586" spans="77:77">
      <c r="BY13586" s="2"/>
    </row>
    <row r="13587" spans="77:77">
      <c r="BY13587" s="2"/>
    </row>
    <row r="13588" spans="77:77">
      <c r="BY13588" s="2"/>
    </row>
    <row r="13589" spans="77:77">
      <c r="BY13589" s="2"/>
    </row>
    <row r="13590" spans="77:77">
      <c r="BY13590" s="2"/>
    </row>
    <row r="13591" spans="77:77">
      <c r="BY13591" s="2"/>
    </row>
    <row r="13592" spans="77:77">
      <c r="BY13592" s="2"/>
    </row>
    <row r="13593" spans="77:77">
      <c r="BY13593" s="2"/>
    </row>
    <row r="13594" spans="77:77">
      <c r="BY13594" s="2"/>
    </row>
    <row r="13595" spans="77:77">
      <c r="BY13595" s="2"/>
    </row>
    <row r="13596" spans="77:77">
      <c r="BY13596" s="2"/>
    </row>
    <row r="13597" spans="77:77">
      <c r="BY13597" s="2"/>
    </row>
    <row r="13598" spans="77:77">
      <c r="BY13598" s="2"/>
    </row>
    <row r="13599" spans="77:77">
      <c r="BY13599" s="2"/>
    </row>
    <row r="13600" spans="77:77">
      <c r="BY13600" s="2"/>
    </row>
    <row r="13601" spans="77:77">
      <c r="BY13601" s="2"/>
    </row>
    <row r="13602" spans="77:77">
      <c r="BY13602" s="2"/>
    </row>
    <row r="13603" spans="77:77">
      <c r="BY13603" s="2"/>
    </row>
    <row r="13604" spans="77:77">
      <c r="BY13604" s="2"/>
    </row>
    <row r="13605" spans="77:77">
      <c r="BY13605" s="2"/>
    </row>
    <row r="13606" spans="77:77">
      <c r="BY13606" s="2"/>
    </row>
    <row r="13607" spans="77:77">
      <c r="BY13607" s="2"/>
    </row>
    <row r="13608" spans="77:77">
      <c r="BY13608" s="2"/>
    </row>
    <row r="13609" spans="77:77">
      <c r="BY13609" s="2"/>
    </row>
    <row r="13610" spans="77:77">
      <c r="BY13610" s="2"/>
    </row>
    <row r="13611" spans="77:77">
      <c r="BY13611" s="2"/>
    </row>
    <row r="13612" spans="77:77">
      <c r="BY13612" s="2"/>
    </row>
    <row r="13613" spans="77:77">
      <c r="BY13613" s="2"/>
    </row>
    <row r="13614" spans="77:77">
      <c r="BY13614" s="2"/>
    </row>
    <row r="13615" spans="77:77">
      <c r="BY13615" s="2"/>
    </row>
    <row r="13616" spans="77:77">
      <c r="BY13616" s="2"/>
    </row>
    <row r="13617" spans="77:77">
      <c r="BY13617" s="2"/>
    </row>
    <row r="13618" spans="77:77">
      <c r="BY13618" s="2"/>
    </row>
    <row r="13619" spans="77:77">
      <c r="BY13619" s="2"/>
    </row>
    <row r="13620" spans="77:77">
      <c r="BY13620" s="2"/>
    </row>
    <row r="13621" spans="77:77">
      <c r="BY13621" s="2"/>
    </row>
    <row r="13622" spans="77:77">
      <c r="BY13622" s="2"/>
    </row>
    <row r="13623" spans="77:77">
      <c r="BY13623" s="2"/>
    </row>
    <row r="13624" spans="77:77">
      <c r="BY13624" s="2"/>
    </row>
    <row r="13625" spans="77:77">
      <c r="BY13625" s="2"/>
    </row>
    <row r="13626" spans="77:77">
      <c r="BY13626" s="2"/>
    </row>
    <row r="13627" spans="77:77">
      <c r="BY13627" s="2"/>
    </row>
    <row r="13628" spans="77:77">
      <c r="BY13628" s="2"/>
    </row>
    <row r="13629" spans="77:77">
      <c r="BY13629" s="2"/>
    </row>
    <row r="13630" spans="77:77">
      <c r="BY13630" s="2"/>
    </row>
    <row r="13631" spans="77:77">
      <c r="BY13631" s="2"/>
    </row>
    <row r="13632" spans="77:77">
      <c r="BY13632" s="2"/>
    </row>
    <row r="13633" spans="77:77">
      <c r="BY13633" s="2"/>
    </row>
    <row r="13634" spans="77:77">
      <c r="BY13634" s="2"/>
    </row>
    <row r="13635" spans="77:77">
      <c r="BY13635" s="2"/>
    </row>
    <row r="13636" spans="77:77">
      <c r="BY13636" s="2"/>
    </row>
    <row r="13637" spans="77:77">
      <c r="BY13637" s="2"/>
    </row>
    <row r="13638" spans="77:77">
      <c r="BY13638" s="2"/>
    </row>
    <row r="13639" spans="77:77">
      <c r="BY13639" s="2"/>
    </row>
    <row r="13640" spans="77:77">
      <c r="BY13640" s="2"/>
    </row>
    <row r="13641" spans="77:77">
      <c r="BY13641" s="2"/>
    </row>
    <row r="13642" spans="77:77">
      <c r="BY13642" s="2"/>
    </row>
    <row r="13643" spans="77:77">
      <c r="BY13643" s="2"/>
    </row>
    <row r="13644" spans="77:77">
      <c r="BY13644" s="2"/>
    </row>
    <row r="13645" spans="77:77">
      <c r="BY13645" s="2"/>
    </row>
    <row r="13646" spans="77:77">
      <c r="BY13646" s="2"/>
    </row>
    <row r="13647" spans="77:77">
      <c r="BY13647" s="2"/>
    </row>
    <row r="13648" spans="77:77">
      <c r="BY13648" s="2"/>
    </row>
    <row r="13649" spans="77:77">
      <c r="BY13649" s="2"/>
    </row>
    <row r="13650" spans="77:77">
      <c r="BY13650" s="2"/>
    </row>
    <row r="13651" spans="77:77">
      <c r="BY13651" s="2"/>
    </row>
    <row r="13652" spans="77:77">
      <c r="BY13652" s="2"/>
    </row>
    <row r="13653" spans="77:77">
      <c r="BY13653" s="2"/>
    </row>
    <row r="13654" spans="77:77">
      <c r="BY13654" s="2"/>
    </row>
    <row r="13655" spans="77:77">
      <c r="BY13655" s="2"/>
    </row>
    <row r="13656" spans="77:77">
      <c r="BY13656" s="2"/>
    </row>
    <row r="13657" spans="77:77">
      <c r="BY13657" s="2"/>
    </row>
    <row r="13658" spans="77:77">
      <c r="BY13658" s="2"/>
    </row>
    <row r="13659" spans="77:77">
      <c r="BY13659" s="2"/>
    </row>
    <row r="13660" spans="77:77">
      <c r="BY13660" s="2"/>
    </row>
    <row r="13661" spans="77:77">
      <c r="BY13661" s="2"/>
    </row>
    <row r="13662" spans="77:77">
      <c r="BY13662" s="2"/>
    </row>
    <row r="13663" spans="77:77">
      <c r="BY13663" s="2"/>
    </row>
    <row r="13664" spans="77:77">
      <c r="BY13664" s="2"/>
    </row>
    <row r="13665" spans="77:77">
      <c r="BY13665" s="2"/>
    </row>
    <row r="13666" spans="77:77">
      <c r="BY13666" s="2"/>
    </row>
    <row r="13667" spans="77:77">
      <c r="BY13667" s="2"/>
    </row>
    <row r="13668" spans="77:77">
      <c r="BY13668" s="2"/>
    </row>
    <row r="13669" spans="77:77">
      <c r="BY13669" s="2"/>
    </row>
    <row r="13670" spans="77:77">
      <c r="BY13670" s="2"/>
    </row>
    <row r="13671" spans="77:77">
      <c r="BY13671" s="2"/>
    </row>
    <row r="13672" spans="77:77">
      <c r="BY13672" s="2"/>
    </row>
    <row r="13673" spans="77:77">
      <c r="BY13673" s="2"/>
    </row>
    <row r="13674" spans="77:77">
      <c r="BY13674" s="2"/>
    </row>
    <row r="13675" spans="77:77">
      <c r="BY13675" s="2"/>
    </row>
    <row r="13676" spans="77:77">
      <c r="BY13676" s="2"/>
    </row>
    <row r="13677" spans="77:77">
      <c r="BY13677" s="2"/>
    </row>
    <row r="13678" spans="77:77">
      <c r="BY13678" s="2"/>
    </row>
    <row r="13679" spans="77:77">
      <c r="BY13679" s="2"/>
    </row>
    <row r="13680" spans="77:77">
      <c r="BY13680" s="2"/>
    </row>
    <row r="13681" spans="77:77">
      <c r="BY13681" s="2"/>
    </row>
    <row r="13682" spans="77:77">
      <c r="BY13682" s="2"/>
    </row>
    <row r="13683" spans="77:77">
      <c r="BY13683" s="2"/>
    </row>
    <row r="13684" spans="77:77">
      <c r="BY13684" s="2"/>
    </row>
    <row r="13685" spans="77:77">
      <c r="BY13685" s="2"/>
    </row>
    <row r="13686" spans="77:77">
      <c r="BY13686" s="2"/>
    </row>
    <row r="13687" spans="77:77">
      <c r="BY13687" s="2"/>
    </row>
    <row r="13688" spans="77:77">
      <c r="BY13688" s="2"/>
    </row>
    <row r="13689" spans="77:77">
      <c r="BY13689" s="2"/>
    </row>
    <row r="13690" spans="77:77">
      <c r="BY13690" s="2"/>
    </row>
    <row r="13691" spans="77:77">
      <c r="BY13691" s="2"/>
    </row>
    <row r="13692" spans="77:77">
      <c r="BY13692" s="2"/>
    </row>
    <row r="13693" spans="77:77">
      <c r="BY13693" s="2"/>
    </row>
    <row r="13694" spans="77:77">
      <c r="BY13694" s="2"/>
    </row>
    <row r="13695" spans="77:77">
      <c r="BY13695" s="2"/>
    </row>
    <row r="13696" spans="77:77">
      <c r="BY13696" s="2"/>
    </row>
    <row r="13697" spans="77:77">
      <c r="BY13697" s="2"/>
    </row>
    <row r="13698" spans="77:77">
      <c r="BY13698" s="2"/>
    </row>
    <row r="13699" spans="77:77">
      <c r="BY13699" s="2"/>
    </row>
    <row r="13700" spans="77:77">
      <c r="BY13700" s="2"/>
    </row>
    <row r="13701" spans="77:77">
      <c r="BY13701" s="2"/>
    </row>
    <row r="13702" spans="77:77">
      <c r="BY13702" s="2"/>
    </row>
    <row r="13703" spans="77:77">
      <c r="BY13703" s="2"/>
    </row>
    <row r="13704" spans="77:77">
      <c r="BY13704" s="2"/>
    </row>
    <row r="13705" spans="77:77">
      <c r="BY13705" s="2"/>
    </row>
    <row r="13706" spans="77:77">
      <c r="BY13706" s="2"/>
    </row>
    <row r="13707" spans="77:77">
      <c r="BY13707" s="2"/>
    </row>
    <row r="13708" spans="77:77">
      <c r="BY13708" s="2"/>
    </row>
    <row r="13709" spans="77:77">
      <c r="BY13709" s="2"/>
    </row>
    <row r="13710" spans="77:77">
      <c r="BY13710" s="2"/>
    </row>
    <row r="13711" spans="77:77">
      <c r="BY13711" s="2"/>
    </row>
    <row r="13712" spans="77:77">
      <c r="BY13712" s="2"/>
    </row>
    <row r="13713" spans="77:77">
      <c r="BY13713" s="2"/>
    </row>
    <row r="13714" spans="77:77">
      <c r="BY13714" s="2"/>
    </row>
    <row r="13715" spans="77:77">
      <c r="BY13715" s="2"/>
    </row>
    <row r="13716" spans="77:77">
      <c r="BY13716" s="2"/>
    </row>
    <row r="13717" spans="77:77">
      <c r="BY13717" s="2"/>
    </row>
    <row r="13718" spans="77:77">
      <c r="BY13718" s="2"/>
    </row>
    <row r="13719" spans="77:77">
      <c r="BY13719" s="2"/>
    </row>
    <row r="13720" spans="77:77">
      <c r="BY13720" s="2"/>
    </row>
    <row r="13721" spans="77:77">
      <c r="BY13721" s="2"/>
    </row>
    <row r="13722" spans="77:77">
      <c r="BY13722" s="2"/>
    </row>
    <row r="13723" spans="77:77">
      <c r="BY13723" s="2"/>
    </row>
    <row r="13724" spans="77:77">
      <c r="BY13724" s="2"/>
    </row>
    <row r="13725" spans="77:77">
      <c r="BY13725" s="2"/>
    </row>
    <row r="13726" spans="77:77">
      <c r="BY13726" s="2"/>
    </row>
    <row r="13727" spans="77:77">
      <c r="BY13727" s="2"/>
    </row>
    <row r="13728" spans="77:77">
      <c r="BY13728" s="2"/>
    </row>
    <row r="13729" spans="77:77">
      <c r="BY13729" s="2"/>
    </row>
    <row r="13730" spans="77:77">
      <c r="BY13730" s="2"/>
    </row>
    <row r="13731" spans="77:77">
      <c r="BY13731" s="2"/>
    </row>
    <row r="13732" spans="77:77">
      <c r="BY13732" s="2"/>
    </row>
    <row r="13733" spans="77:77">
      <c r="BY13733" s="2"/>
    </row>
    <row r="13734" spans="77:77">
      <c r="BY13734" s="2"/>
    </row>
    <row r="13735" spans="77:77">
      <c r="BY13735" s="2"/>
    </row>
    <row r="13736" spans="77:77">
      <c r="BY13736" s="2"/>
    </row>
    <row r="13737" spans="77:77">
      <c r="BY13737" s="2"/>
    </row>
    <row r="13738" spans="77:77">
      <c r="BY13738" s="2"/>
    </row>
    <row r="13739" spans="77:77">
      <c r="BY13739" s="2"/>
    </row>
    <row r="13740" spans="77:77">
      <c r="BY13740" s="2"/>
    </row>
    <row r="13741" spans="77:77">
      <c r="BY13741" s="2"/>
    </row>
    <row r="13742" spans="77:77">
      <c r="BY13742" s="2"/>
    </row>
    <row r="13743" spans="77:77">
      <c r="BY13743" s="2"/>
    </row>
    <row r="13744" spans="77:77">
      <c r="BY13744" s="2"/>
    </row>
    <row r="13745" spans="77:77">
      <c r="BY13745" s="2"/>
    </row>
    <row r="13746" spans="77:77">
      <c r="BY13746" s="2"/>
    </row>
    <row r="13747" spans="77:77">
      <c r="BY13747" s="2"/>
    </row>
    <row r="13748" spans="77:77">
      <c r="BY13748" s="2"/>
    </row>
    <row r="13749" spans="77:77">
      <c r="BY13749" s="2"/>
    </row>
    <row r="13750" spans="77:77">
      <c r="BY13750" s="2"/>
    </row>
    <row r="13751" spans="77:77">
      <c r="BY13751" s="2"/>
    </row>
    <row r="13752" spans="77:77">
      <c r="BY13752" s="2"/>
    </row>
    <row r="13753" spans="77:77">
      <c r="BY13753" s="2"/>
    </row>
    <row r="13754" spans="77:77">
      <c r="BY13754" s="2"/>
    </row>
    <row r="13755" spans="77:77">
      <c r="BY13755" s="2"/>
    </row>
    <row r="13756" spans="77:77">
      <c r="BY13756" s="2"/>
    </row>
    <row r="13757" spans="77:77">
      <c r="BY13757" s="2"/>
    </row>
    <row r="13758" spans="77:77">
      <c r="BY13758" s="2"/>
    </row>
    <row r="13759" spans="77:77">
      <c r="BY13759" s="2"/>
    </row>
    <row r="13760" spans="77:77">
      <c r="BY13760" s="2"/>
    </row>
    <row r="13761" spans="77:77">
      <c r="BY13761" s="2"/>
    </row>
    <row r="13762" spans="77:77">
      <c r="BY13762" s="2"/>
    </row>
    <row r="13763" spans="77:77">
      <c r="BY13763" s="2"/>
    </row>
    <row r="13764" spans="77:77">
      <c r="BY13764" s="2"/>
    </row>
    <row r="13765" spans="77:77">
      <c r="BY13765" s="2"/>
    </row>
    <row r="13766" spans="77:77">
      <c r="BY13766" s="2"/>
    </row>
    <row r="13767" spans="77:77">
      <c r="BY13767" s="2"/>
    </row>
    <row r="13768" spans="77:77">
      <c r="BY13768" s="2"/>
    </row>
    <row r="13769" spans="77:77">
      <c r="BY13769" s="2"/>
    </row>
    <row r="13770" spans="77:77">
      <c r="BY13770" s="2"/>
    </row>
    <row r="13771" spans="77:77">
      <c r="BY13771" s="2"/>
    </row>
    <row r="13772" spans="77:77">
      <c r="BY13772" s="2"/>
    </row>
    <row r="13773" spans="77:77">
      <c r="BY13773" s="2"/>
    </row>
    <row r="13774" spans="77:77">
      <c r="BY13774" s="2"/>
    </row>
    <row r="13775" spans="77:77">
      <c r="BY13775" s="2"/>
    </row>
    <row r="13776" spans="77:77">
      <c r="BY13776" s="2"/>
    </row>
    <row r="13777" spans="77:77">
      <c r="BY13777" s="2"/>
    </row>
    <row r="13778" spans="77:77">
      <c r="BY13778" s="2"/>
    </row>
    <row r="13779" spans="77:77">
      <c r="BY13779" s="2"/>
    </row>
    <row r="13780" spans="77:77">
      <c r="BY13780" s="2"/>
    </row>
    <row r="13781" spans="77:77">
      <c r="BY13781" s="2"/>
    </row>
    <row r="13782" spans="77:77">
      <c r="BY13782" s="2"/>
    </row>
    <row r="13783" spans="77:77">
      <c r="BY13783" s="2"/>
    </row>
    <row r="13784" spans="77:77">
      <c r="BY13784" s="2"/>
    </row>
    <row r="13785" spans="77:77">
      <c r="BY13785" s="2"/>
    </row>
    <row r="13786" spans="77:77">
      <c r="BY13786" s="2"/>
    </row>
    <row r="13787" spans="77:77">
      <c r="BY13787" s="2"/>
    </row>
    <row r="13788" spans="77:77">
      <c r="BY13788" s="2"/>
    </row>
    <row r="13789" spans="77:77">
      <c r="BY13789" s="2"/>
    </row>
    <row r="13790" spans="77:77">
      <c r="BY13790" s="2"/>
    </row>
    <row r="13791" spans="77:77">
      <c r="BY13791" s="2"/>
    </row>
    <row r="13792" spans="77:77">
      <c r="BY13792" s="2"/>
    </row>
    <row r="13793" spans="77:77">
      <c r="BY13793" s="2"/>
    </row>
    <row r="13794" spans="77:77">
      <c r="BY13794" s="2"/>
    </row>
    <row r="13795" spans="77:77">
      <c r="BY13795" s="2"/>
    </row>
    <row r="13796" spans="77:77">
      <c r="BY13796" s="2"/>
    </row>
    <row r="13797" spans="77:77">
      <c r="BY13797" s="2"/>
    </row>
    <row r="13798" spans="77:77">
      <c r="BY13798" s="2"/>
    </row>
    <row r="13799" spans="77:77">
      <c r="BY13799" s="2"/>
    </row>
    <row r="13800" spans="77:77">
      <c r="BY13800" s="2"/>
    </row>
    <row r="13801" spans="77:77">
      <c r="BY13801" s="2"/>
    </row>
    <row r="13802" spans="77:77">
      <c r="BY13802" s="2"/>
    </row>
    <row r="13803" spans="77:77">
      <c r="BY13803" s="2"/>
    </row>
    <row r="13804" spans="77:77">
      <c r="BY13804" s="2"/>
    </row>
    <row r="13805" spans="77:77">
      <c r="BY13805" s="2"/>
    </row>
    <row r="13806" spans="77:77">
      <c r="BY13806" s="2"/>
    </row>
    <row r="13807" spans="77:77">
      <c r="BY13807" s="2"/>
    </row>
    <row r="13808" spans="77:77">
      <c r="BY13808" s="2"/>
    </row>
    <row r="13809" spans="77:77">
      <c r="BY13809" s="2"/>
    </row>
    <row r="13810" spans="77:77">
      <c r="BY13810" s="2"/>
    </row>
    <row r="13811" spans="77:77">
      <c r="BY13811" s="2"/>
    </row>
    <row r="13812" spans="77:77">
      <c r="BY13812" s="2"/>
    </row>
    <row r="13813" spans="77:77">
      <c r="BY13813" s="2"/>
    </row>
    <row r="13814" spans="77:77">
      <c r="BY13814" s="2"/>
    </row>
    <row r="13815" spans="77:77">
      <c r="BY13815" s="2"/>
    </row>
    <row r="13816" spans="77:77">
      <c r="BY13816" s="2"/>
    </row>
    <row r="13817" spans="77:77">
      <c r="BY13817" s="2"/>
    </row>
    <row r="13818" spans="77:77">
      <c r="BY13818" s="2"/>
    </row>
    <row r="13819" spans="77:77">
      <c r="BY13819" s="2"/>
    </row>
    <row r="13820" spans="77:77">
      <c r="BY13820" s="2"/>
    </row>
    <row r="13821" spans="77:77">
      <c r="BY13821" s="2"/>
    </row>
    <row r="13822" spans="77:77">
      <c r="BY13822" s="2"/>
    </row>
    <row r="13823" spans="77:77">
      <c r="BY13823" s="2"/>
    </row>
    <row r="13824" spans="77:77">
      <c r="BY13824" s="2"/>
    </row>
    <row r="13825" spans="77:77">
      <c r="BY13825" s="2"/>
    </row>
    <row r="13826" spans="77:77">
      <c r="BY13826" s="2"/>
    </row>
    <row r="13827" spans="77:77">
      <c r="BY13827" s="2"/>
    </row>
    <row r="13828" spans="77:77">
      <c r="BY13828" s="2"/>
    </row>
    <row r="13829" spans="77:77">
      <c r="BY13829" s="2"/>
    </row>
    <row r="13830" spans="77:77">
      <c r="BY13830" s="2"/>
    </row>
    <row r="13831" spans="77:77">
      <c r="BY13831" s="2"/>
    </row>
    <row r="13832" spans="77:77">
      <c r="BY13832" s="2"/>
    </row>
    <row r="13833" spans="77:77">
      <c r="BY13833" s="2"/>
    </row>
    <row r="13834" spans="77:77">
      <c r="BY13834" s="2"/>
    </row>
    <row r="13835" spans="77:77">
      <c r="BY13835" s="2"/>
    </row>
    <row r="13836" spans="77:77">
      <c r="BY13836" s="2"/>
    </row>
    <row r="13837" spans="77:77">
      <c r="BY13837" s="2"/>
    </row>
    <row r="13838" spans="77:77">
      <c r="BY13838" s="2"/>
    </row>
    <row r="13839" spans="77:77">
      <c r="BY13839" s="2"/>
    </row>
    <row r="13840" spans="77:77">
      <c r="BY13840" s="2"/>
    </row>
    <row r="13841" spans="77:77">
      <c r="BY13841" s="2"/>
    </row>
    <row r="13842" spans="77:77">
      <c r="BY13842" s="2"/>
    </row>
    <row r="13843" spans="77:77">
      <c r="BY13843" s="2"/>
    </row>
    <row r="13844" spans="77:77">
      <c r="BY13844" s="2"/>
    </row>
    <row r="13845" spans="77:77">
      <c r="BY13845" s="2"/>
    </row>
    <row r="13846" spans="77:77">
      <c r="BY13846" s="2"/>
    </row>
    <row r="13847" spans="77:77">
      <c r="BY13847" s="2"/>
    </row>
    <row r="13848" spans="77:77">
      <c r="BY13848" s="2"/>
    </row>
    <row r="13849" spans="77:77">
      <c r="BY13849" s="2"/>
    </row>
    <row r="13850" spans="77:77">
      <c r="BY13850" s="2"/>
    </row>
    <row r="13851" spans="77:77">
      <c r="BY13851" s="2"/>
    </row>
    <row r="13852" spans="77:77">
      <c r="BY13852" s="2"/>
    </row>
    <row r="13853" spans="77:77">
      <c r="BY13853" s="2"/>
    </row>
    <row r="13854" spans="77:77">
      <c r="BY13854" s="2"/>
    </row>
    <row r="13855" spans="77:77">
      <c r="BY13855" s="2"/>
    </row>
    <row r="13856" spans="77:77">
      <c r="BY13856" s="2"/>
    </row>
    <row r="13857" spans="77:77">
      <c r="BY13857" s="2"/>
    </row>
    <row r="13858" spans="77:77">
      <c r="BY13858" s="2"/>
    </row>
    <row r="13859" spans="77:77">
      <c r="BY13859" s="2"/>
    </row>
    <row r="13860" spans="77:77">
      <c r="BY13860" s="2"/>
    </row>
    <row r="13861" spans="77:77">
      <c r="BY13861" s="2"/>
    </row>
    <row r="13862" spans="77:77">
      <c r="BY13862" s="2"/>
    </row>
    <row r="13863" spans="77:77">
      <c r="BY13863" s="2"/>
    </row>
    <row r="13864" spans="77:77">
      <c r="BY13864" s="2"/>
    </row>
    <row r="13865" spans="77:77">
      <c r="BY13865" s="2"/>
    </row>
    <row r="13866" spans="77:77">
      <c r="BY13866" s="2"/>
    </row>
    <row r="13867" spans="77:77">
      <c r="BY13867" s="2"/>
    </row>
    <row r="13868" spans="77:77">
      <c r="BY13868" s="2"/>
    </row>
    <row r="13869" spans="77:77">
      <c r="BY13869" s="2"/>
    </row>
    <row r="13870" spans="77:77">
      <c r="BY13870" s="2"/>
    </row>
    <row r="13871" spans="77:77">
      <c r="BY13871" s="2"/>
    </row>
    <row r="13872" spans="77:77">
      <c r="BY13872" s="2"/>
    </row>
    <row r="13873" spans="77:77">
      <c r="BY13873" s="2"/>
    </row>
    <row r="13874" spans="77:77">
      <c r="BY13874" s="2"/>
    </row>
    <row r="13875" spans="77:77">
      <c r="BY13875" s="2"/>
    </row>
    <row r="13876" spans="77:77">
      <c r="BY13876" s="2"/>
    </row>
    <row r="13877" spans="77:77">
      <c r="BY13877" s="2"/>
    </row>
    <row r="13878" spans="77:77">
      <c r="BY13878" s="2"/>
    </row>
    <row r="13879" spans="77:77">
      <c r="BY13879" s="2"/>
    </row>
    <row r="13880" spans="77:77">
      <c r="BY13880" s="2"/>
    </row>
    <row r="13881" spans="77:77">
      <c r="BY13881" s="2"/>
    </row>
    <row r="13882" spans="77:77">
      <c r="BY13882" s="2"/>
    </row>
    <row r="13883" spans="77:77">
      <c r="BY13883" s="2"/>
    </row>
    <row r="13884" spans="77:77">
      <c r="BY13884" s="2"/>
    </row>
    <row r="13885" spans="77:77">
      <c r="BY13885" s="2"/>
    </row>
    <row r="13886" spans="77:77">
      <c r="BY13886" s="2"/>
    </row>
    <row r="13887" spans="77:77">
      <c r="BY13887" s="2"/>
    </row>
    <row r="13888" spans="77:77">
      <c r="BY13888" s="2"/>
    </row>
    <row r="13889" spans="77:77">
      <c r="BY13889" s="2"/>
    </row>
    <row r="13890" spans="77:77">
      <c r="BY13890" s="2"/>
    </row>
    <row r="13891" spans="77:77">
      <c r="BY13891" s="2"/>
    </row>
    <row r="13892" spans="77:77">
      <c r="BY13892" s="2"/>
    </row>
    <row r="13893" spans="77:77">
      <c r="BY13893" s="2"/>
    </row>
    <row r="13894" spans="77:77">
      <c r="BY13894" s="2"/>
    </row>
    <row r="13895" spans="77:77">
      <c r="BY13895" s="2"/>
    </row>
    <row r="13896" spans="77:77">
      <c r="BY13896" s="2"/>
    </row>
    <row r="13897" spans="77:77">
      <c r="BY13897" s="2"/>
    </row>
    <row r="13898" spans="77:77">
      <c r="BY13898" s="2"/>
    </row>
    <row r="13899" spans="77:77">
      <c r="BY13899" s="2"/>
    </row>
    <row r="13900" spans="77:77">
      <c r="BY13900" s="2"/>
    </row>
    <row r="13901" spans="77:77">
      <c r="BY13901" s="2"/>
    </row>
    <row r="13902" spans="77:77">
      <c r="BY13902" s="2"/>
    </row>
    <row r="13903" spans="77:77">
      <c r="BY13903" s="2"/>
    </row>
    <row r="13904" spans="77:77">
      <c r="BY13904" s="2"/>
    </row>
    <row r="13905" spans="77:77">
      <c r="BY13905" s="2"/>
    </row>
    <row r="13906" spans="77:77">
      <c r="BY13906" s="2"/>
    </row>
    <row r="13907" spans="77:77">
      <c r="BY13907" s="2"/>
    </row>
    <row r="13908" spans="77:77">
      <c r="BY13908" s="2"/>
    </row>
    <row r="13909" spans="77:77">
      <c r="BY13909" s="2"/>
    </row>
    <row r="13910" spans="77:77">
      <c r="BY13910" s="2"/>
    </row>
    <row r="13911" spans="77:77">
      <c r="BY13911" s="2"/>
    </row>
    <row r="13912" spans="77:77">
      <c r="BY13912" s="2"/>
    </row>
    <row r="13913" spans="77:77">
      <c r="BY13913" s="2"/>
    </row>
    <row r="13914" spans="77:77">
      <c r="BY13914" s="2"/>
    </row>
    <row r="13915" spans="77:77">
      <c r="BY13915" s="2"/>
    </row>
    <row r="13916" spans="77:77">
      <c r="BY13916" s="2"/>
    </row>
    <row r="13917" spans="77:77">
      <c r="BY13917" s="2"/>
    </row>
    <row r="13918" spans="77:77">
      <c r="BY13918" s="2"/>
    </row>
    <row r="13919" spans="77:77">
      <c r="BY13919" s="2"/>
    </row>
    <row r="13920" spans="77:77">
      <c r="BY13920" s="2"/>
    </row>
    <row r="13921" spans="77:77">
      <c r="BY13921" s="2"/>
    </row>
    <row r="13922" spans="77:77">
      <c r="BY13922" s="2"/>
    </row>
    <row r="13923" spans="77:77">
      <c r="BY13923" s="2"/>
    </row>
    <row r="13924" spans="77:77">
      <c r="BY13924" s="2"/>
    </row>
    <row r="13925" spans="77:77">
      <c r="BY13925" s="2"/>
    </row>
    <row r="13926" spans="77:77">
      <c r="BY13926" s="2"/>
    </row>
    <row r="13927" spans="77:77">
      <c r="BY13927" s="2"/>
    </row>
    <row r="13928" spans="77:77">
      <c r="BY13928" s="2"/>
    </row>
    <row r="13929" spans="77:77">
      <c r="BY13929" s="2"/>
    </row>
    <row r="13930" spans="77:77">
      <c r="BY13930" s="2"/>
    </row>
    <row r="13931" spans="77:77">
      <c r="BY13931" s="2"/>
    </row>
    <row r="13932" spans="77:77">
      <c r="BY13932" s="2"/>
    </row>
    <row r="13933" spans="77:77">
      <c r="BY13933" s="2"/>
    </row>
    <row r="13934" spans="77:77">
      <c r="BY13934" s="2"/>
    </row>
    <row r="13935" spans="77:77">
      <c r="BY13935" s="2"/>
    </row>
    <row r="13936" spans="77:77">
      <c r="BY13936" s="2"/>
    </row>
    <row r="13937" spans="77:77">
      <c r="BY13937" s="2"/>
    </row>
    <row r="13938" spans="77:77">
      <c r="BY13938" s="2"/>
    </row>
    <row r="13939" spans="77:77">
      <c r="BY13939" s="2"/>
    </row>
    <row r="13940" spans="77:77">
      <c r="BY13940" s="2"/>
    </row>
    <row r="13941" spans="77:77">
      <c r="BY13941" s="2"/>
    </row>
    <row r="13942" spans="77:77">
      <c r="BY13942" s="2"/>
    </row>
    <row r="13943" spans="77:77">
      <c r="BY13943" s="2"/>
    </row>
    <row r="13944" spans="77:77">
      <c r="BY13944" s="2"/>
    </row>
    <row r="13945" spans="77:77">
      <c r="BY13945" s="2"/>
    </row>
    <row r="13946" spans="77:77">
      <c r="BY13946" s="2"/>
    </row>
    <row r="13947" spans="77:77">
      <c r="BY13947" s="2"/>
    </row>
    <row r="13948" spans="77:77">
      <c r="BY13948" s="2"/>
    </row>
    <row r="13949" spans="77:77">
      <c r="BY13949" s="2"/>
    </row>
    <row r="13950" spans="77:77">
      <c r="BY13950" s="2"/>
    </row>
    <row r="13951" spans="77:77">
      <c r="BY13951" s="2"/>
    </row>
    <row r="13952" spans="77:77">
      <c r="BY13952" s="2"/>
    </row>
    <row r="13953" spans="77:77">
      <c r="BY13953" s="2"/>
    </row>
    <row r="13954" spans="77:77">
      <c r="BY13954" s="2"/>
    </row>
    <row r="13955" spans="77:77">
      <c r="BY13955" s="2"/>
    </row>
    <row r="13956" spans="77:77">
      <c r="BY13956" s="2"/>
    </row>
    <row r="13957" spans="77:77">
      <c r="BY13957" s="2"/>
    </row>
    <row r="13958" spans="77:77">
      <c r="BY13958" s="2"/>
    </row>
    <row r="13959" spans="77:77">
      <c r="BY13959" s="2"/>
    </row>
    <row r="13960" spans="77:77">
      <c r="BY13960" s="2"/>
    </row>
    <row r="13961" spans="77:77">
      <c r="BY13961" s="2"/>
    </row>
    <row r="13962" spans="77:77">
      <c r="BY13962" s="2"/>
    </row>
    <row r="13963" spans="77:77">
      <c r="BY13963" s="2"/>
    </row>
    <row r="13964" spans="77:77">
      <c r="BY13964" s="2"/>
    </row>
    <row r="13965" spans="77:77">
      <c r="BY13965" s="2"/>
    </row>
    <row r="13966" spans="77:77">
      <c r="BY13966" s="2"/>
    </row>
    <row r="13967" spans="77:77">
      <c r="BY13967" s="2"/>
    </row>
    <row r="13968" spans="77:77">
      <c r="BY13968" s="2"/>
    </row>
    <row r="13969" spans="77:77">
      <c r="BY13969" s="2"/>
    </row>
    <row r="13970" spans="77:77">
      <c r="BY13970" s="2"/>
    </row>
    <row r="13971" spans="77:77">
      <c r="BY13971" s="2"/>
    </row>
    <row r="13972" spans="77:77">
      <c r="BY13972" s="2"/>
    </row>
    <row r="13973" spans="77:77">
      <c r="BY13973" s="2"/>
    </row>
    <row r="13974" spans="77:77">
      <c r="BY13974" s="2"/>
    </row>
    <row r="13975" spans="77:77">
      <c r="BY13975" s="2"/>
    </row>
    <row r="13976" spans="77:77">
      <c r="BY13976" s="2"/>
    </row>
    <row r="13977" spans="77:77">
      <c r="BY13977" s="2"/>
    </row>
    <row r="13978" spans="77:77">
      <c r="BY13978" s="2"/>
    </row>
    <row r="13979" spans="77:77">
      <c r="BY13979" s="2"/>
    </row>
    <row r="13980" spans="77:77">
      <c r="BY13980" s="2"/>
    </row>
    <row r="13981" spans="77:77">
      <c r="BY13981" s="2"/>
    </row>
    <row r="13982" spans="77:77">
      <c r="BY13982" s="2"/>
    </row>
    <row r="13983" spans="77:77">
      <c r="BY13983" s="2"/>
    </row>
    <row r="13984" spans="77:77">
      <c r="BY13984" s="2"/>
    </row>
    <row r="13985" spans="77:77">
      <c r="BY13985" s="2"/>
    </row>
    <row r="13986" spans="77:77">
      <c r="BY13986" s="2"/>
    </row>
    <row r="13987" spans="77:77">
      <c r="BY13987" s="2"/>
    </row>
    <row r="13988" spans="77:77">
      <c r="BY13988" s="2"/>
    </row>
    <row r="13989" spans="77:77">
      <c r="BY13989" s="2"/>
    </row>
    <row r="13990" spans="77:77">
      <c r="BY13990" s="2"/>
    </row>
    <row r="13991" spans="77:77">
      <c r="BY13991" s="2"/>
    </row>
    <row r="13992" spans="77:77">
      <c r="BY13992" s="2"/>
    </row>
    <row r="13993" spans="77:77">
      <c r="BY13993" s="2"/>
    </row>
    <row r="13994" spans="77:77">
      <c r="BY13994" s="2"/>
    </row>
    <row r="13995" spans="77:77">
      <c r="BY13995" s="2"/>
    </row>
    <row r="13996" spans="77:77">
      <c r="BY13996" s="2"/>
    </row>
    <row r="13997" spans="77:77">
      <c r="BY13997" s="2"/>
    </row>
    <row r="13998" spans="77:77">
      <c r="BY13998" s="2"/>
    </row>
    <row r="13999" spans="77:77">
      <c r="BY13999" s="2"/>
    </row>
    <row r="14000" spans="77:77">
      <c r="BY14000" s="2"/>
    </row>
    <row r="14001" spans="77:77">
      <c r="BY14001" s="2"/>
    </row>
    <row r="14002" spans="77:77">
      <c r="BY14002" s="2"/>
    </row>
    <row r="14003" spans="77:77">
      <c r="BY14003" s="2"/>
    </row>
    <row r="14004" spans="77:77">
      <c r="BY14004" s="2"/>
    </row>
    <row r="14005" spans="77:77">
      <c r="BY14005" s="2"/>
    </row>
    <row r="14006" spans="77:77">
      <c r="BY14006" s="2"/>
    </row>
    <row r="14007" spans="77:77">
      <c r="BY14007" s="2"/>
    </row>
    <row r="14008" spans="77:77">
      <c r="BY14008" s="2"/>
    </row>
    <row r="14009" spans="77:77">
      <c r="BY14009" s="2"/>
    </row>
    <row r="14010" spans="77:77">
      <c r="BY14010" s="2"/>
    </row>
    <row r="14011" spans="77:77">
      <c r="BY14011" s="2"/>
    </row>
    <row r="14012" spans="77:77">
      <c r="BY14012" s="2"/>
    </row>
    <row r="14013" spans="77:77">
      <c r="BY14013" s="2"/>
    </row>
    <row r="14014" spans="77:77">
      <c r="BY14014" s="2"/>
    </row>
    <row r="14015" spans="77:77">
      <c r="BY14015" s="2"/>
    </row>
    <row r="14016" spans="77:77">
      <c r="BY14016" s="2"/>
    </row>
    <row r="14017" spans="77:77">
      <c r="BY14017" s="2"/>
    </row>
    <row r="14018" spans="77:77">
      <c r="BY14018" s="2"/>
    </row>
    <row r="14019" spans="77:77">
      <c r="BY14019" s="2"/>
    </row>
    <row r="14020" spans="77:77">
      <c r="BY14020" s="2"/>
    </row>
    <row r="14021" spans="77:77">
      <c r="BY14021" s="2"/>
    </row>
    <row r="14022" spans="77:77">
      <c r="BY14022" s="2"/>
    </row>
    <row r="14023" spans="77:77">
      <c r="BY14023" s="2"/>
    </row>
    <row r="14024" spans="77:77">
      <c r="BY14024" s="2"/>
    </row>
    <row r="14025" spans="77:77">
      <c r="BY14025" s="2"/>
    </row>
    <row r="14026" spans="77:77">
      <c r="BY14026" s="2"/>
    </row>
    <row r="14027" spans="77:77">
      <c r="BY14027" s="2"/>
    </row>
    <row r="14028" spans="77:77">
      <c r="BY14028" s="2"/>
    </row>
    <row r="14029" spans="77:77">
      <c r="BY14029" s="2"/>
    </row>
    <row r="14030" spans="77:77">
      <c r="BY14030" s="2"/>
    </row>
    <row r="14031" spans="77:77">
      <c r="BY14031" s="2"/>
    </row>
    <row r="14032" spans="77:77">
      <c r="BY14032" s="2"/>
    </row>
    <row r="14033" spans="77:77">
      <c r="BY14033" s="2"/>
    </row>
    <row r="14034" spans="77:77">
      <c r="BY14034" s="2"/>
    </row>
    <row r="14035" spans="77:77">
      <c r="BY14035" s="2"/>
    </row>
    <row r="14036" spans="77:77">
      <c r="BY14036" s="2"/>
    </row>
    <row r="14037" spans="77:77">
      <c r="BY14037" s="2"/>
    </row>
    <row r="14038" spans="77:77">
      <c r="BY14038" s="2"/>
    </row>
    <row r="14039" spans="77:77">
      <c r="BY14039" s="2"/>
    </row>
    <row r="14040" spans="77:77">
      <c r="BY14040" s="2"/>
    </row>
    <row r="14041" spans="77:77">
      <c r="BY14041" s="2"/>
    </row>
    <row r="14042" spans="77:77">
      <c r="BY14042" s="2"/>
    </row>
    <row r="14043" spans="77:77">
      <c r="BY14043" s="2"/>
    </row>
    <row r="14044" spans="77:77">
      <c r="BY14044" s="2"/>
    </row>
    <row r="14045" spans="77:77">
      <c r="BY14045" s="2"/>
    </row>
    <row r="14046" spans="77:77">
      <c r="BY14046" s="2"/>
    </row>
    <row r="14047" spans="77:77">
      <c r="BY14047" s="2"/>
    </row>
    <row r="14048" spans="77:77">
      <c r="BY14048" s="2"/>
    </row>
    <row r="14049" spans="77:77">
      <c r="BY14049" s="2"/>
    </row>
    <row r="14050" spans="77:77">
      <c r="BY14050" s="2"/>
    </row>
    <row r="14051" spans="77:77">
      <c r="BY14051" s="2"/>
    </row>
    <row r="14052" spans="77:77">
      <c r="BY14052" s="2"/>
    </row>
    <row r="14053" spans="77:77">
      <c r="BY14053" s="2"/>
    </row>
    <row r="14054" spans="77:77">
      <c r="BY14054" s="2"/>
    </row>
    <row r="14055" spans="77:77">
      <c r="BY14055" s="2"/>
    </row>
    <row r="14056" spans="77:77">
      <c r="BY14056" s="2"/>
    </row>
    <row r="14057" spans="77:77">
      <c r="BY14057" s="2"/>
    </row>
    <row r="14058" spans="77:77">
      <c r="BY14058" s="2"/>
    </row>
    <row r="14059" spans="77:77">
      <c r="BY14059" s="2"/>
    </row>
    <row r="14060" spans="77:77">
      <c r="BY14060" s="2"/>
    </row>
    <row r="14061" spans="77:77">
      <c r="BY14061" s="2"/>
    </row>
    <row r="14062" spans="77:77">
      <c r="BY14062" s="2"/>
    </row>
    <row r="14063" spans="77:77">
      <c r="BY14063" s="2"/>
    </row>
    <row r="14064" spans="77:77">
      <c r="BY14064" s="2"/>
    </row>
    <row r="14065" spans="77:77">
      <c r="BY14065" s="2"/>
    </row>
    <row r="14066" spans="77:77">
      <c r="BY14066" s="2"/>
    </row>
    <row r="14067" spans="77:77">
      <c r="BY14067" s="2"/>
    </row>
    <row r="14068" spans="77:77">
      <c r="BY14068" s="2"/>
    </row>
    <row r="14069" spans="77:77">
      <c r="BY14069" s="2"/>
    </row>
    <row r="14070" spans="77:77">
      <c r="BY14070" s="2"/>
    </row>
    <row r="14071" spans="77:77">
      <c r="BY14071" s="2"/>
    </row>
    <row r="14072" spans="77:77">
      <c r="BY14072" s="2"/>
    </row>
    <row r="14073" spans="77:77">
      <c r="BY14073" s="2"/>
    </row>
    <row r="14074" spans="77:77">
      <c r="BY14074" s="2"/>
    </row>
    <row r="14075" spans="77:77">
      <c r="BY14075" s="2"/>
    </row>
    <row r="14076" spans="77:77">
      <c r="BY14076" s="2"/>
    </row>
    <row r="14077" spans="77:77">
      <c r="BY14077" s="2"/>
    </row>
    <row r="14078" spans="77:77">
      <c r="BY14078" s="2"/>
    </row>
    <row r="14079" spans="77:77">
      <c r="BY14079" s="2"/>
    </row>
    <row r="14080" spans="77:77">
      <c r="BY14080" s="2"/>
    </row>
    <row r="14081" spans="77:77">
      <c r="BY14081" s="2"/>
    </row>
    <row r="14082" spans="77:77">
      <c r="BY14082" s="2"/>
    </row>
    <row r="14083" spans="77:77">
      <c r="BY14083" s="2"/>
    </row>
    <row r="14084" spans="77:77">
      <c r="BY14084" s="2"/>
    </row>
    <row r="14085" spans="77:77">
      <c r="BY14085" s="2"/>
    </row>
    <row r="14086" spans="77:77">
      <c r="BY14086" s="2"/>
    </row>
    <row r="14087" spans="77:77">
      <c r="BY14087" s="2"/>
    </row>
    <row r="14088" spans="77:77">
      <c r="BY14088" s="2"/>
    </row>
    <row r="14089" spans="77:77">
      <c r="BY14089" s="2"/>
    </row>
    <row r="14090" spans="77:77">
      <c r="BY14090" s="2"/>
    </row>
    <row r="14091" spans="77:77">
      <c r="BY14091" s="2"/>
    </row>
    <row r="14092" spans="77:77">
      <c r="BY14092" s="2"/>
    </row>
    <row r="14093" spans="77:77">
      <c r="BY14093" s="2"/>
    </row>
    <row r="14094" spans="77:77">
      <c r="BY14094" s="2"/>
    </row>
    <row r="14095" spans="77:77">
      <c r="BY14095" s="2"/>
    </row>
    <row r="14096" spans="77:77">
      <c r="BY14096" s="2"/>
    </row>
    <row r="14097" spans="77:77">
      <c r="BY14097" s="2"/>
    </row>
    <row r="14098" spans="77:77">
      <c r="BY14098" s="2"/>
    </row>
    <row r="14099" spans="77:77">
      <c r="BY14099" s="2"/>
    </row>
    <row r="14100" spans="77:77">
      <c r="BY14100" s="2"/>
    </row>
    <row r="14101" spans="77:77">
      <c r="BY14101" s="2"/>
    </row>
    <row r="14102" spans="77:77">
      <c r="BY14102" s="2"/>
    </row>
    <row r="14103" spans="77:77">
      <c r="BY14103" s="2"/>
    </row>
    <row r="14104" spans="77:77">
      <c r="BY14104" s="2"/>
    </row>
    <row r="14105" spans="77:77">
      <c r="BY14105" s="2"/>
    </row>
    <row r="14106" spans="77:77">
      <c r="BY14106" s="2"/>
    </row>
    <row r="14107" spans="77:77">
      <c r="BY14107" s="2"/>
    </row>
    <row r="14108" spans="77:77">
      <c r="BY14108" s="2"/>
    </row>
    <row r="14109" spans="77:77">
      <c r="BY14109" s="2"/>
    </row>
    <row r="14110" spans="77:77">
      <c r="BY14110" s="2"/>
    </row>
    <row r="14111" spans="77:77">
      <c r="BY14111" s="2"/>
    </row>
    <row r="14112" spans="77:77">
      <c r="BY14112" s="2"/>
    </row>
    <row r="14113" spans="77:77">
      <c r="BY14113" s="2"/>
    </row>
    <row r="14114" spans="77:77">
      <c r="BY14114" s="2"/>
    </row>
    <row r="14115" spans="77:77">
      <c r="BY14115" s="2"/>
    </row>
    <row r="14116" spans="77:77">
      <c r="BY14116" s="2"/>
    </row>
    <row r="14117" spans="77:77">
      <c r="BY14117" s="2"/>
    </row>
    <row r="14118" spans="77:77">
      <c r="BY14118" s="2"/>
    </row>
    <row r="14119" spans="77:77">
      <c r="BY14119" s="2"/>
    </row>
    <row r="14120" spans="77:77">
      <c r="BY14120" s="2"/>
    </row>
    <row r="14121" spans="77:77">
      <c r="BY14121" s="2"/>
    </row>
    <row r="14122" spans="77:77">
      <c r="BY14122" s="2"/>
    </row>
    <row r="14123" spans="77:77">
      <c r="BY14123" s="2"/>
    </row>
    <row r="14124" spans="77:77">
      <c r="BY14124" s="2"/>
    </row>
    <row r="14125" spans="77:77">
      <c r="BY14125" s="2"/>
    </row>
    <row r="14126" spans="77:77">
      <c r="BY14126" s="2"/>
    </row>
    <row r="14127" spans="77:77">
      <c r="BY14127" s="2"/>
    </row>
    <row r="14128" spans="77:77">
      <c r="BY14128" s="2"/>
    </row>
    <row r="14129" spans="77:77">
      <c r="BY14129" s="2"/>
    </row>
    <row r="14130" spans="77:77">
      <c r="BY14130" s="2"/>
    </row>
    <row r="14131" spans="77:77">
      <c r="BY14131" s="2"/>
    </row>
    <row r="14132" spans="77:77">
      <c r="BY14132" s="2"/>
    </row>
    <row r="14133" spans="77:77">
      <c r="BY14133" s="2"/>
    </row>
    <row r="14134" spans="77:77">
      <c r="BY14134" s="2"/>
    </row>
    <row r="14135" spans="77:77">
      <c r="BY14135" s="2"/>
    </row>
    <row r="14136" spans="77:77">
      <c r="BY14136" s="2"/>
    </row>
    <row r="14137" spans="77:77">
      <c r="BY14137" s="2"/>
    </row>
    <row r="14138" spans="77:77">
      <c r="BY14138" s="2"/>
    </row>
    <row r="14139" spans="77:77">
      <c r="BY14139" s="2"/>
    </row>
    <row r="14140" spans="77:77">
      <c r="BY14140" s="2"/>
    </row>
    <row r="14141" spans="77:77">
      <c r="BY14141" s="2"/>
    </row>
    <row r="14142" spans="77:77">
      <c r="BY14142" s="2"/>
    </row>
    <row r="14143" spans="77:77">
      <c r="BY14143" s="2"/>
    </row>
    <row r="14144" spans="77:77">
      <c r="BY14144" s="2"/>
    </row>
    <row r="14145" spans="77:77">
      <c r="BY14145" s="2"/>
    </row>
    <row r="14146" spans="77:77">
      <c r="BY14146" s="2"/>
    </row>
    <row r="14147" spans="77:77">
      <c r="BY14147" s="2"/>
    </row>
    <row r="14148" spans="77:77">
      <c r="BY14148" s="2"/>
    </row>
    <row r="14149" spans="77:77">
      <c r="BY14149" s="2"/>
    </row>
    <row r="14150" spans="77:77">
      <c r="BY14150" s="2"/>
    </row>
    <row r="14151" spans="77:77">
      <c r="BY14151" s="2"/>
    </row>
    <row r="14152" spans="77:77">
      <c r="BY14152" s="2"/>
    </row>
    <row r="14153" spans="77:77">
      <c r="BY14153" s="2"/>
    </row>
    <row r="14154" spans="77:77">
      <c r="BY14154" s="2"/>
    </row>
    <row r="14155" spans="77:77">
      <c r="BY14155" s="2"/>
    </row>
    <row r="14156" spans="77:77">
      <c r="BY14156" s="2"/>
    </row>
    <row r="14157" spans="77:77">
      <c r="BY14157" s="2"/>
    </row>
    <row r="14158" spans="77:77">
      <c r="BY14158" s="2"/>
    </row>
    <row r="14159" spans="77:77">
      <c r="BY14159" s="2"/>
    </row>
    <row r="14160" spans="77:77">
      <c r="BY14160" s="2"/>
    </row>
    <row r="14161" spans="77:77">
      <c r="BY14161" s="2"/>
    </row>
    <row r="14162" spans="77:77">
      <c r="BY14162" s="2"/>
    </row>
    <row r="14163" spans="77:77">
      <c r="BY14163" s="2"/>
    </row>
    <row r="14164" spans="77:77">
      <c r="BY14164" s="2"/>
    </row>
    <row r="14165" spans="77:77">
      <c r="BY14165" s="2"/>
    </row>
    <row r="14166" spans="77:77">
      <c r="BY14166" s="2"/>
    </row>
    <row r="14167" spans="77:77">
      <c r="BY14167" s="2"/>
    </row>
    <row r="14168" spans="77:77">
      <c r="BY14168" s="2"/>
    </row>
    <row r="14169" spans="77:77">
      <c r="BY14169" s="2"/>
    </row>
    <row r="14170" spans="77:77">
      <c r="BY14170" s="2"/>
    </row>
    <row r="14171" spans="77:77">
      <c r="BY14171" s="2"/>
    </row>
    <row r="14172" spans="77:77">
      <c r="BY14172" s="2"/>
    </row>
    <row r="14173" spans="77:77">
      <c r="BY14173" s="2"/>
    </row>
    <row r="14174" spans="77:77">
      <c r="BY14174" s="2"/>
    </row>
    <row r="14175" spans="77:77">
      <c r="BY14175" s="2"/>
    </row>
    <row r="14176" spans="77:77">
      <c r="BY14176" s="2"/>
    </row>
    <row r="14177" spans="77:77">
      <c r="BY14177" s="2"/>
    </row>
    <row r="14178" spans="77:77">
      <c r="BY14178" s="2"/>
    </row>
    <row r="14179" spans="77:77">
      <c r="BY14179" s="2"/>
    </row>
    <row r="14180" spans="77:77">
      <c r="BY14180" s="2"/>
    </row>
    <row r="14181" spans="77:77">
      <c r="BY14181" s="2"/>
    </row>
    <row r="14182" spans="77:77">
      <c r="BY14182" s="2"/>
    </row>
    <row r="14183" spans="77:77">
      <c r="BY14183" s="2"/>
    </row>
    <row r="14184" spans="77:77">
      <c r="BY14184" s="2"/>
    </row>
    <row r="14185" spans="77:77">
      <c r="BY14185" s="2"/>
    </row>
    <row r="14186" spans="77:77">
      <c r="BY14186" s="2"/>
    </row>
    <row r="14187" spans="77:77">
      <c r="BY14187" s="2"/>
    </row>
    <row r="14188" spans="77:77">
      <c r="BY14188" s="2"/>
    </row>
    <row r="14189" spans="77:77">
      <c r="BY14189" s="2"/>
    </row>
    <row r="14190" spans="77:77">
      <c r="BY14190" s="2"/>
    </row>
    <row r="14191" spans="77:77">
      <c r="BY14191" s="2"/>
    </row>
    <row r="14192" spans="77:77">
      <c r="BY14192" s="2"/>
    </row>
    <row r="14193" spans="77:77">
      <c r="BY14193" s="2"/>
    </row>
    <row r="14194" spans="77:77">
      <c r="BY14194" s="2"/>
    </row>
    <row r="14195" spans="77:77">
      <c r="BY14195" s="2"/>
    </row>
    <row r="14196" spans="77:77">
      <c r="BY14196" s="2"/>
    </row>
    <row r="14197" spans="77:77">
      <c r="BY14197" s="2"/>
    </row>
    <row r="14198" spans="77:77">
      <c r="BY14198" s="2"/>
    </row>
    <row r="14199" spans="77:77">
      <c r="BY14199" s="2"/>
    </row>
    <row r="14200" spans="77:77">
      <c r="BY14200" s="2"/>
    </row>
    <row r="14201" spans="77:77">
      <c r="BY14201" s="2"/>
    </row>
    <row r="14202" spans="77:77">
      <c r="BY14202" s="2"/>
    </row>
    <row r="14203" spans="77:77">
      <c r="BY14203" s="2"/>
    </row>
    <row r="14204" spans="77:77">
      <c r="BY14204" s="2"/>
    </row>
    <row r="14205" spans="77:77">
      <c r="BY14205" s="2"/>
    </row>
    <row r="14206" spans="77:77">
      <c r="BY14206" s="2"/>
    </row>
    <row r="14207" spans="77:77">
      <c r="BY14207" s="2"/>
    </row>
    <row r="14208" spans="77:77">
      <c r="BY14208" s="2"/>
    </row>
    <row r="14209" spans="77:77">
      <c r="BY14209" s="2"/>
    </row>
    <row r="14210" spans="77:77">
      <c r="BY14210" s="2"/>
    </row>
    <row r="14211" spans="77:77">
      <c r="BY14211" s="2"/>
    </row>
    <row r="14212" spans="77:77">
      <c r="BY14212" s="2"/>
    </row>
    <row r="14213" spans="77:77">
      <c r="BY14213" s="2"/>
    </row>
    <row r="14214" spans="77:77">
      <c r="BY14214" s="2"/>
    </row>
    <row r="14215" spans="77:77">
      <c r="BY14215" s="2"/>
    </row>
    <row r="14216" spans="77:77">
      <c r="BY14216" s="2"/>
    </row>
    <row r="14217" spans="77:77">
      <c r="BY14217" s="2"/>
    </row>
    <row r="14218" spans="77:77">
      <c r="BY14218" s="2"/>
    </row>
    <row r="14219" spans="77:77">
      <c r="BY14219" s="2"/>
    </row>
    <row r="14220" spans="77:77">
      <c r="BY14220" s="2"/>
    </row>
    <row r="14221" spans="77:77">
      <c r="BY14221" s="2"/>
    </row>
    <row r="14222" spans="77:77">
      <c r="BY14222" s="2"/>
    </row>
    <row r="14223" spans="77:77">
      <c r="BY14223" s="2"/>
    </row>
    <row r="14224" spans="77:77">
      <c r="BY14224" s="2"/>
    </row>
    <row r="14225" spans="77:77">
      <c r="BY14225" s="2"/>
    </row>
    <row r="14226" spans="77:77">
      <c r="BY14226" s="2"/>
    </row>
    <row r="14227" spans="77:77">
      <c r="BY14227" s="2"/>
    </row>
    <row r="14228" spans="77:77">
      <c r="BY14228" s="2"/>
    </row>
    <row r="14229" spans="77:77">
      <c r="BY14229" s="2"/>
    </row>
    <row r="14230" spans="77:77">
      <c r="BY14230" s="2"/>
    </row>
    <row r="14231" spans="77:77">
      <c r="BY14231" s="2"/>
    </row>
    <row r="14232" spans="77:77">
      <c r="BY14232" s="2"/>
    </row>
    <row r="14233" spans="77:77">
      <c r="BY14233" s="2"/>
    </row>
    <row r="14234" spans="77:77">
      <c r="BY14234" s="2"/>
    </row>
    <row r="14235" spans="77:77">
      <c r="BY14235" s="2"/>
    </row>
    <row r="14236" spans="77:77">
      <c r="BY14236" s="2"/>
    </row>
    <row r="14237" spans="77:77">
      <c r="BY14237" s="2"/>
    </row>
    <row r="14238" spans="77:77">
      <c r="BY14238" s="2"/>
    </row>
    <row r="14239" spans="77:77">
      <c r="BY14239" s="2"/>
    </row>
    <row r="14240" spans="77:77">
      <c r="BY14240" s="2"/>
    </row>
    <row r="14241" spans="77:77">
      <c r="BY14241" s="2"/>
    </row>
    <row r="14242" spans="77:77">
      <c r="BY14242" s="2"/>
    </row>
    <row r="14243" spans="77:77">
      <c r="BY14243" s="2"/>
    </row>
    <row r="14244" spans="77:77">
      <c r="BY14244" s="2"/>
    </row>
    <row r="14245" spans="77:77">
      <c r="BY14245" s="2"/>
    </row>
    <row r="14246" spans="77:77">
      <c r="BY14246" s="2"/>
    </row>
    <row r="14247" spans="77:77">
      <c r="BY14247" s="2"/>
    </row>
    <row r="14248" spans="77:77">
      <c r="BY14248" s="2"/>
    </row>
    <row r="14249" spans="77:77">
      <c r="BY14249" s="2"/>
    </row>
    <row r="14250" spans="77:77">
      <c r="BY14250" s="2"/>
    </row>
    <row r="14251" spans="77:77">
      <c r="BY14251" s="2"/>
    </row>
    <row r="14252" spans="77:77">
      <c r="BY14252" s="2"/>
    </row>
    <row r="14253" spans="77:77">
      <c r="BY14253" s="2"/>
    </row>
    <row r="14254" spans="77:77">
      <c r="BY14254" s="2"/>
    </row>
    <row r="14255" spans="77:77">
      <c r="BY14255" s="2"/>
    </row>
    <row r="14256" spans="77:77">
      <c r="BY14256" s="2"/>
    </row>
    <row r="14257" spans="77:77">
      <c r="BY14257" s="2"/>
    </row>
    <row r="14258" spans="77:77">
      <c r="BY14258" s="2"/>
    </row>
    <row r="14259" spans="77:77">
      <c r="BY14259" s="2"/>
    </row>
    <row r="14260" spans="77:77">
      <c r="BY14260" s="2"/>
    </row>
    <row r="14261" spans="77:77">
      <c r="BY14261" s="2"/>
    </row>
    <row r="14262" spans="77:77">
      <c r="BY14262" s="2"/>
    </row>
    <row r="14263" spans="77:77">
      <c r="BY14263" s="2"/>
    </row>
    <row r="14264" spans="77:77">
      <c r="BY14264" s="2"/>
    </row>
    <row r="14265" spans="77:77">
      <c r="BY14265" s="2"/>
    </row>
    <row r="14266" spans="77:77">
      <c r="BY14266" s="2"/>
    </row>
    <row r="14267" spans="77:77">
      <c r="BY14267" s="2"/>
    </row>
    <row r="14268" spans="77:77">
      <c r="BY14268" s="2"/>
    </row>
    <row r="14269" spans="77:77">
      <c r="BY14269" s="2"/>
    </row>
    <row r="14270" spans="77:77">
      <c r="BY14270" s="2"/>
    </row>
    <row r="14271" spans="77:77">
      <c r="BY14271" s="2"/>
    </row>
    <row r="14272" spans="77:77">
      <c r="BY14272" s="2"/>
    </row>
    <row r="14273" spans="77:77">
      <c r="BY14273" s="2"/>
    </row>
    <row r="14274" spans="77:77">
      <c r="BY14274" s="2"/>
    </row>
    <row r="14275" spans="77:77">
      <c r="BY14275" s="2"/>
    </row>
    <row r="14276" spans="77:77">
      <c r="BY14276" s="2"/>
    </row>
    <row r="14277" spans="77:77">
      <c r="BY14277" s="2"/>
    </row>
    <row r="14278" spans="77:77">
      <c r="BY14278" s="2"/>
    </row>
    <row r="14279" spans="77:77">
      <c r="BY14279" s="2"/>
    </row>
    <row r="14280" spans="77:77">
      <c r="BY14280" s="2"/>
    </row>
    <row r="14281" spans="77:77">
      <c r="BY14281" s="2"/>
    </row>
    <row r="14282" spans="77:77">
      <c r="BY14282" s="2"/>
    </row>
    <row r="14283" spans="77:77">
      <c r="BY14283" s="2"/>
    </row>
    <row r="14284" spans="77:77">
      <c r="BY14284" s="2"/>
    </row>
    <row r="14285" spans="77:77">
      <c r="BY14285" s="2"/>
    </row>
    <row r="14286" spans="77:77">
      <c r="BY14286" s="2"/>
    </row>
    <row r="14287" spans="77:77">
      <c r="BY14287" s="2"/>
    </row>
    <row r="14288" spans="77:77">
      <c r="BY14288" s="2"/>
    </row>
    <row r="14289" spans="77:77">
      <c r="BY14289" s="2"/>
    </row>
    <row r="14290" spans="77:77">
      <c r="BY14290" s="2"/>
    </row>
    <row r="14291" spans="77:77">
      <c r="BY14291" s="2"/>
    </row>
    <row r="14292" spans="77:77">
      <c r="BY14292" s="2"/>
    </row>
    <row r="14293" spans="77:77">
      <c r="BY14293" s="2"/>
    </row>
    <row r="14294" spans="77:77">
      <c r="BY14294" s="2"/>
    </row>
    <row r="14295" spans="77:77">
      <c r="BY14295" s="2"/>
    </row>
    <row r="14296" spans="77:77">
      <c r="BY14296" s="2"/>
    </row>
    <row r="14297" spans="77:77">
      <c r="BY14297" s="2"/>
    </row>
    <row r="14298" spans="77:77">
      <c r="BY14298" s="2"/>
    </row>
    <row r="14299" spans="77:77">
      <c r="BY14299" s="2"/>
    </row>
    <row r="14300" spans="77:77">
      <c r="BY14300" s="2"/>
    </row>
    <row r="14301" spans="77:77">
      <c r="BY14301" s="2"/>
    </row>
    <row r="14302" spans="77:77">
      <c r="BY14302" s="2"/>
    </row>
    <row r="14303" spans="77:77">
      <c r="BY14303" s="2"/>
    </row>
    <row r="14304" spans="77:77">
      <c r="BY14304" s="2"/>
    </row>
    <row r="14305" spans="77:77">
      <c r="BY14305" s="2"/>
    </row>
    <row r="14306" spans="77:77">
      <c r="BY14306" s="2"/>
    </row>
    <row r="14307" spans="77:77">
      <c r="BY14307" s="2"/>
    </row>
    <row r="14308" spans="77:77">
      <c r="BY14308" s="2"/>
    </row>
    <row r="14309" spans="77:77">
      <c r="BY14309" s="2"/>
    </row>
    <row r="14310" spans="77:77">
      <c r="BY14310" s="2"/>
    </row>
    <row r="14311" spans="77:77">
      <c r="BY14311" s="2"/>
    </row>
    <row r="14312" spans="77:77">
      <c r="BY14312" s="2"/>
    </row>
    <row r="14313" spans="77:77">
      <c r="BY14313" s="2"/>
    </row>
    <row r="14314" spans="77:77">
      <c r="BY14314" s="2"/>
    </row>
    <row r="14315" spans="77:77">
      <c r="BY14315" s="2"/>
    </row>
    <row r="14316" spans="77:77">
      <c r="BY14316" s="2"/>
    </row>
    <row r="14317" spans="77:77">
      <c r="BY14317" s="2"/>
    </row>
    <row r="14318" spans="77:77">
      <c r="BY14318" s="2"/>
    </row>
    <row r="14319" spans="77:77">
      <c r="BY14319" s="2"/>
    </row>
    <row r="14320" spans="77:77">
      <c r="BY14320" s="2"/>
    </row>
    <row r="14321" spans="77:77">
      <c r="BY14321" s="2"/>
    </row>
    <row r="14322" spans="77:77">
      <c r="BY14322" s="2"/>
    </row>
    <row r="14323" spans="77:77">
      <c r="BY14323" s="2"/>
    </row>
    <row r="14324" spans="77:77">
      <c r="BY14324" s="2"/>
    </row>
    <row r="14325" spans="77:77">
      <c r="BY14325" s="2"/>
    </row>
    <row r="14326" spans="77:77">
      <c r="BY14326" s="2"/>
    </row>
    <row r="14327" spans="77:77">
      <c r="BY14327" s="2"/>
    </row>
    <row r="14328" spans="77:77">
      <c r="BY14328" s="2"/>
    </row>
    <row r="14329" spans="77:77">
      <c r="BY14329" s="2"/>
    </row>
    <row r="14330" spans="77:77">
      <c r="BY14330" s="2"/>
    </row>
    <row r="14331" spans="77:77">
      <c r="BY14331" s="2"/>
    </row>
    <row r="14332" spans="77:77">
      <c r="BY14332" s="2"/>
    </row>
    <row r="14333" spans="77:77">
      <c r="BY14333" s="2"/>
    </row>
    <row r="14334" spans="77:77">
      <c r="BY14334" s="2"/>
    </row>
    <row r="14335" spans="77:77">
      <c r="BY14335" s="2"/>
    </row>
    <row r="14336" spans="77:77">
      <c r="BY14336" s="2"/>
    </row>
    <row r="14337" spans="77:77">
      <c r="BY14337" s="2"/>
    </row>
    <row r="14338" spans="77:77">
      <c r="BY14338" s="2"/>
    </row>
    <row r="14339" spans="77:77">
      <c r="BY14339" s="2"/>
    </row>
    <row r="14340" spans="77:77">
      <c r="BY14340" s="2"/>
    </row>
    <row r="14341" spans="77:77">
      <c r="BY14341" s="2"/>
    </row>
    <row r="14342" spans="77:77">
      <c r="BY14342" s="2"/>
    </row>
    <row r="14343" spans="77:77">
      <c r="BY14343" s="2"/>
    </row>
    <row r="14344" spans="77:77">
      <c r="BY14344" s="2"/>
    </row>
    <row r="14345" spans="77:77">
      <c r="BY14345" s="2"/>
    </row>
    <row r="14346" spans="77:77">
      <c r="BY14346" s="2"/>
    </row>
    <row r="14347" spans="77:77">
      <c r="BY14347" s="2"/>
    </row>
    <row r="14348" spans="77:77">
      <c r="BY14348" s="2"/>
    </row>
    <row r="14349" spans="77:77">
      <c r="BY14349" s="2"/>
    </row>
    <row r="14350" spans="77:77">
      <c r="BY14350" s="2"/>
    </row>
    <row r="14351" spans="77:77">
      <c r="BY14351" s="2"/>
    </row>
    <row r="14352" spans="77:77">
      <c r="BY14352" s="2"/>
    </row>
    <row r="14353" spans="77:77">
      <c r="BY14353" s="2"/>
    </row>
    <row r="14354" spans="77:77">
      <c r="BY14354" s="2"/>
    </row>
    <row r="14355" spans="77:77">
      <c r="BY14355" s="2"/>
    </row>
    <row r="14356" spans="77:77">
      <c r="BY14356" s="2"/>
    </row>
    <row r="14357" spans="77:77">
      <c r="BY14357" s="2"/>
    </row>
    <row r="14358" spans="77:77">
      <c r="BY14358" s="2"/>
    </row>
    <row r="14359" spans="77:77">
      <c r="BY14359" s="2"/>
    </row>
    <row r="14360" spans="77:77">
      <c r="BY14360" s="2"/>
    </row>
    <row r="14361" spans="77:77">
      <c r="BY14361" s="2"/>
    </row>
    <row r="14362" spans="77:77">
      <c r="BY14362" s="2"/>
    </row>
    <row r="14363" spans="77:77">
      <c r="BY14363" s="2"/>
    </row>
    <row r="14364" spans="77:77">
      <c r="BY14364" s="2"/>
    </row>
    <row r="14365" spans="77:77">
      <c r="BY14365" s="2"/>
    </row>
    <row r="14366" spans="77:77">
      <c r="BY14366" s="2"/>
    </row>
    <row r="14367" spans="77:77">
      <c r="BY14367" s="2"/>
    </row>
    <row r="14368" spans="77:77">
      <c r="BY14368" s="2"/>
    </row>
    <row r="14369" spans="77:77">
      <c r="BY14369" s="2"/>
    </row>
    <row r="14370" spans="77:77">
      <c r="BY14370" s="2"/>
    </row>
    <row r="14371" spans="77:77">
      <c r="BY14371" s="2"/>
    </row>
    <row r="14372" spans="77:77">
      <c r="BY14372" s="2"/>
    </row>
    <row r="14373" spans="77:77">
      <c r="BY14373" s="2"/>
    </row>
    <row r="14374" spans="77:77">
      <c r="BY14374" s="2"/>
    </row>
    <row r="14375" spans="77:77">
      <c r="BY14375" s="2"/>
    </row>
    <row r="14376" spans="77:77">
      <c r="BY14376" s="2"/>
    </row>
    <row r="14377" spans="77:77">
      <c r="BY14377" s="2"/>
    </row>
    <row r="14378" spans="77:77">
      <c r="BY14378" s="2"/>
    </row>
    <row r="14379" spans="77:77">
      <c r="BY14379" s="2"/>
    </row>
    <row r="14380" spans="77:77">
      <c r="BY14380" s="2"/>
    </row>
    <row r="14381" spans="77:77">
      <c r="BY14381" s="2"/>
    </row>
    <row r="14382" spans="77:77">
      <c r="BY14382" s="2"/>
    </row>
    <row r="14383" spans="77:77">
      <c r="BY14383" s="2"/>
    </row>
    <row r="14384" spans="77:77">
      <c r="BY14384" s="2"/>
    </row>
    <row r="14385" spans="77:77">
      <c r="BY14385" s="2"/>
    </row>
    <row r="14386" spans="77:77">
      <c r="BY14386" s="2"/>
    </row>
    <row r="14387" spans="77:77">
      <c r="BY14387" s="2"/>
    </row>
    <row r="14388" spans="77:77">
      <c r="BY14388" s="2"/>
    </row>
    <row r="14389" spans="77:77">
      <c r="BY14389" s="2"/>
    </row>
    <row r="14390" spans="77:77">
      <c r="BY14390" s="2"/>
    </row>
    <row r="14391" spans="77:77">
      <c r="BY14391" s="2"/>
    </row>
    <row r="14392" spans="77:77">
      <c r="BY14392" s="2"/>
    </row>
    <row r="14393" spans="77:77">
      <c r="BY14393" s="2"/>
    </row>
    <row r="14394" spans="77:77">
      <c r="BY14394" s="2"/>
    </row>
    <row r="14395" spans="77:77">
      <c r="BY14395" s="2"/>
    </row>
    <row r="14396" spans="77:77">
      <c r="BY14396" s="2"/>
    </row>
    <row r="14397" spans="77:77">
      <c r="BY14397" s="2"/>
    </row>
    <row r="14398" spans="77:77">
      <c r="BY14398" s="2"/>
    </row>
    <row r="14399" spans="77:77">
      <c r="BY14399" s="2"/>
    </row>
    <row r="14400" spans="77:77">
      <c r="BY14400" s="2"/>
    </row>
    <row r="14401" spans="77:77">
      <c r="BY14401" s="2"/>
    </row>
    <row r="14402" spans="77:77">
      <c r="BY14402" s="2"/>
    </row>
    <row r="14403" spans="77:77">
      <c r="BY14403" s="2"/>
    </row>
    <row r="14404" spans="77:77">
      <c r="BY14404" s="2"/>
    </row>
    <row r="14405" spans="77:77">
      <c r="BY14405" s="2"/>
    </row>
    <row r="14406" spans="77:77">
      <c r="BY14406" s="2"/>
    </row>
    <row r="14407" spans="77:77">
      <c r="BY14407" s="2"/>
    </row>
    <row r="14408" spans="77:77">
      <c r="BY14408" s="2"/>
    </row>
    <row r="14409" spans="77:77">
      <c r="BY14409" s="2"/>
    </row>
    <row r="14410" spans="77:77">
      <c r="BY14410" s="2"/>
    </row>
    <row r="14411" spans="77:77">
      <c r="BY14411" s="2"/>
    </row>
    <row r="14412" spans="77:77">
      <c r="BY14412" s="2"/>
    </row>
    <row r="14413" spans="77:77">
      <c r="BY14413" s="2"/>
    </row>
    <row r="14414" spans="77:77">
      <c r="BY14414" s="2"/>
    </row>
    <row r="14415" spans="77:77">
      <c r="BY14415" s="2"/>
    </row>
    <row r="14416" spans="77:77">
      <c r="BY14416" s="2"/>
    </row>
    <row r="14417" spans="77:77">
      <c r="BY14417" s="2"/>
    </row>
    <row r="14418" spans="77:77">
      <c r="BY14418" s="2"/>
    </row>
    <row r="14419" spans="77:77">
      <c r="BY14419" s="2"/>
    </row>
    <row r="14420" spans="77:77">
      <c r="BY14420" s="2"/>
    </row>
    <row r="14421" spans="77:77">
      <c r="BY14421" s="2"/>
    </row>
    <row r="14422" spans="77:77">
      <c r="BY14422" s="2"/>
    </row>
    <row r="14423" spans="77:77">
      <c r="BY14423" s="2"/>
    </row>
    <row r="14424" spans="77:77">
      <c r="BY14424" s="2"/>
    </row>
    <row r="14425" spans="77:77">
      <c r="BY14425" s="2"/>
    </row>
    <row r="14426" spans="77:77">
      <c r="BY14426" s="2"/>
    </row>
    <row r="14427" spans="77:77">
      <c r="BY14427" s="2"/>
    </row>
    <row r="14428" spans="77:77">
      <c r="BY14428" s="2"/>
    </row>
    <row r="14429" spans="77:77">
      <c r="BY14429" s="2"/>
    </row>
    <row r="14430" spans="77:77">
      <c r="BY14430" s="2"/>
    </row>
    <row r="14431" spans="77:77">
      <c r="BY14431" s="2"/>
    </row>
    <row r="14432" spans="77:77">
      <c r="BY14432" s="2"/>
    </row>
    <row r="14433" spans="77:77">
      <c r="BY14433" s="2"/>
    </row>
    <row r="14434" spans="77:77">
      <c r="BY14434" s="2"/>
    </row>
    <row r="14435" spans="77:77">
      <c r="BY14435" s="2"/>
    </row>
    <row r="14436" spans="77:77">
      <c r="BY14436" s="2"/>
    </row>
    <row r="14437" spans="77:77">
      <c r="BY14437" s="2"/>
    </row>
    <row r="14438" spans="77:77">
      <c r="BY14438" s="2"/>
    </row>
    <row r="14439" spans="77:77">
      <c r="BY14439" s="2"/>
    </row>
    <row r="14440" spans="77:77">
      <c r="BY14440" s="2"/>
    </row>
    <row r="14441" spans="77:77">
      <c r="BY14441" s="2"/>
    </row>
    <row r="14442" spans="77:77">
      <c r="BY14442" s="2"/>
    </row>
    <row r="14443" spans="77:77">
      <c r="BY14443" s="2"/>
    </row>
    <row r="14444" spans="77:77">
      <c r="BY14444" s="2"/>
    </row>
    <row r="14445" spans="77:77">
      <c r="BY14445" s="2"/>
    </row>
    <row r="14446" spans="77:77">
      <c r="BY14446" s="2"/>
    </row>
    <row r="14447" spans="77:77">
      <c r="BY14447" s="2"/>
    </row>
    <row r="14448" spans="77:77">
      <c r="BY14448" s="2"/>
    </row>
    <row r="14449" spans="77:77">
      <c r="BY14449" s="2"/>
    </row>
    <row r="14450" spans="77:77">
      <c r="BY14450" s="2"/>
    </row>
    <row r="14451" spans="77:77">
      <c r="BY14451" s="2"/>
    </row>
    <row r="14452" spans="77:77">
      <c r="BY14452" s="2"/>
    </row>
    <row r="14453" spans="77:77">
      <c r="BY14453" s="2"/>
    </row>
    <row r="14454" spans="77:77">
      <c r="BY14454" s="2"/>
    </row>
    <row r="14455" spans="77:77">
      <c r="BY14455" s="2"/>
    </row>
    <row r="14456" spans="77:77">
      <c r="BY14456" s="2"/>
    </row>
    <row r="14457" spans="77:77">
      <c r="BY14457" s="2"/>
    </row>
    <row r="14458" spans="77:77">
      <c r="BY14458" s="2"/>
    </row>
    <row r="14459" spans="77:77">
      <c r="BY14459" s="2"/>
    </row>
    <row r="14460" spans="77:77">
      <c r="BY14460" s="2"/>
    </row>
    <row r="14461" spans="77:77">
      <c r="BY14461" s="2"/>
    </row>
    <row r="14462" spans="77:77">
      <c r="BY14462" s="2"/>
    </row>
    <row r="14463" spans="77:77">
      <c r="BY14463" s="2"/>
    </row>
    <row r="14464" spans="77:77">
      <c r="BY14464" s="2"/>
    </row>
    <row r="14465" spans="77:77">
      <c r="BY14465" s="2"/>
    </row>
    <row r="14466" spans="77:77">
      <c r="BY14466" s="2"/>
    </row>
    <row r="14467" spans="77:77">
      <c r="BY14467" s="2"/>
    </row>
    <row r="14468" spans="77:77">
      <c r="BY14468" s="2"/>
    </row>
    <row r="14469" spans="77:77">
      <c r="BY14469" s="2"/>
    </row>
    <row r="14470" spans="77:77">
      <c r="BY14470" s="2"/>
    </row>
    <row r="14471" spans="77:77">
      <c r="BY14471" s="2"/>
    </row>
    <row r="14472" spans="77:77">
      <c r="BY14472" s="2"/>
    </row>
    <row r="14473" spans="77:77">
      <c r="BY14473" s="2"/>
    </row>
    <row r="14474" spans="77:77">
      <c r="BY14474" s="2"/>
    </row>
    <row r="14475" spans="77:77">
      <c r="BY14475" s="2"/>
    </row>
    <row r="14476" spans="77:77">
      <c r="BY14476" s="2"/>
    </row>
    <row r="14477" spans="77:77">
      <c r="BY14477" s="2"/>
    </row>
    <row r="14478" spans="77:77">
      <c r="BY14478" s="2"/>
    </row>
    <row r="14479" spans="77:77">
      <c r="BY14479" s="2"/>
    </row>
    <row r="14480" spans="77:77">
      <c r="BY14480" s="2"/>
    </row>
    <row r="14481" spans="77:77">
      <c r="BY14481" s="2"/>
    </row>
    <row r="14482" spans="77:77">
      <c r="BY14482" s="2"/>
    </row>
    <row r="14483" spans="77:77">
      <c r="BY14483" s="2"/>
    </row>
    <row r="14484" spans="77:77">
      <c r="BY14484" s="2"/>
    </row>
    <row r="14485" spans="77:77">
      <c r="BY14485" s="2"/>
    </row>
    <row r="14486" spans="77:77">
      <c r="BY14486" s="2"/>
    </row>
    <row r="14487" spans="77:77">
      <c r="BY14487" s="2"/>
    </row>
    <row r="14488" spans="77:77">
      <c r="BY14488" s="2"/>
    </row>
    <row r="14489" spans="77:77">
      <c r="BY14489" s="2"/>
    </row>
    <row r="14490" spans="77:77">
      <c r="BY14490" s="2"/>
    </row>
    <row r="14491" spans="77:77">
      <c r="BY14491" s="2"/>
    </row>
    <row r="14492" spans="77:77">
      <c r="BY14492" s="2"/>
    </row>
    <row r="14493" spans="77:77">
      <c r="BY14493" s="2"/>
    </row>
    <row r="14494" spans="77:77">
      <c r="BY14494" s="2"/>
    </row>
    <row r="14495" spans="77:77">
      <c r="BY14495" s="2"/>
    </row>
    <row r="14496" spans="77:77">
      <c r="BY14496" s="2"/>
    </row>
    <row r="14497" spans="77:77">
      <c r="BY14497" s="2"/>
    </row>
    <row r="14498" spans="77:77">
      <c r="BY14498" s="2"/>
    </row>
    <row r="14499" spans="77:77">
      <c r="BY14499" s="2"/>
    </row>
    <row r="14500" spans="77:77">
      <c r="BY14500" s="2"/>
    </row>
    <row r="14501" spans="77:77">
      <c r="BY14501" s="2"/>
    </row>
    <row r="14502" spans="77:77">
      <c r="BY14502" s="2"/>
    </row>
    <row r="14503" spans="77:77">
      <c r="BY14503" s="2"/>
    </row>
    <row r="14504" spans="77:77">
      <c r="BY14504" s="2"/>
    </row>
    <row r="14505" spans="77:77">
      <c r="BY14505" s="2"/>
    </row>
    <row r="14506" spans="77:77">
      <c r="BY14506" s="2"/>
    </row>
    <row r="14507" spans="77:77">
      <c r="BY14507" s="2"/>
    </row>
    <row r="14508" spans="77:77">
      <c r="BY14508" s="2"/>
    </row>
    <row r="14509" spans="77:77">
      <c r="BY14509" s="2"/>
    </row>
    <row r="14510" spans="77:77">
      <c r="BY14510" s="2"/>
    </row>
    <row r="14511" spans="77:77">
      <c r="BY14511" s="2"/>
    </row>
    <row r="14512" spans="77:77">
      <c r="BY14512" s="2"/>
    </row>
    <row r="14513" spans="77:77">
      <c r="BY14513" s="2"/>
    </row>
    <row r="14514" spans="77:77">
      <c r="BY14514" s="2"/>
    </row>
    <row r="14515" spans="77:77">
      <c r="BY14515" s="2"/>
    </row>
    <row r="14516" spans="77:77">
      <c r="BY14516" s="2"/>
    </row>
    <row r="14517" spans="77:77">
      <c r="BY14517" s="2"/>
    </row>
    <row r="14518" spans="77:77">
      <c r="BY14518" s="2"/>
    </row>
    <row r="14519" spans="77:77">
      <c r="BY14519" s="2"/>
    </row>
    <row r="14520" spans="77:77">
      <c r="BY14520" s="2"/>
    </row>
    <row r="14521" spans="77:77">
      <c r="BY14521" s="2"/>
    </row>
    <row r="14522" spans="77:77">
      <c r="BY14522" s="2"/>
    </row>
    <row r="14523" spans="77:77">
      <c r="BY14523" s="2"/>
    </row>
    <row r="14524" spans="77:77">
      <c r="BY14524" s="2"/>
    </row>
    <row r="14525" spans="77:77">
      <c r="BY14525" s="2"/>
    </row>
    <row r="14526" spans="77:77">
      <c r="BY14526" s="2"/>
    </row>
    <row r="14527" spans="77:77">
      <c r="BY14527" s="2"/>
    </row>
    <row r="14528" spans="77:77">
      <c r="BY14528" s="2"/>
    </row>
    <row r="14529" spans="77:77">
      <c r="BY14529" s="2"/>
    </row>
    <row r="14530" spans="77:77">
      <c r="BY14530" s="2"/>
    </row>
    <row r="14531" spans="77:77">
      <c r="BY14531" s="2"/>
    </row>
    <row r="14532" spans="77:77">
      <c r="BY14532" s="2"/>
    </row>
    <row r="14533" spans="77:77">
      <c r="BY14533" s="2"/>
    </row>
    <row r="14534" spans="77:77">
      <c r="BY14534" s="2"/>
    </row>
    <row r="14535" spans="77:77">
      <c r="BY14535" s="2"/>
    </row>
    <row r="14536" spans="77:77">
      <c r="BY14536" s="2"/>
    </row>
    <row r="14537" spans="77:77">
      <c r="BY14537" s="2"/>
    </row>
    <row r="14538" spans="77:77">
      <c r="BY14538" s="2"/>
    </row>
    <row r="14539" spans="77:77">
      <c r="BY14539" s="2"/>
    </row>
    <row r="14540" spans="77:77">
      <c r="BY14540" s="2"/>
    </row>
    <row r="14541" spans="77:77">
      <c r="BY14541" s="2"/>
    </row>
    <row r="14542" spans="77:77">
      <c r="BY14542" s="2"/>
    </row>
    <row r="14543" spans="77:77">
      <c r="BY14543" s="2"/>
    </row>
    <row r="14544" spans="77:77">
      <c r="BY14544" s="2"/>
    </row>
    <row r="14545" spans="77:77">
      <c r="BY14545" s="2"/>
    </row>
    <row r="14546" spans="77:77">
      <c r="BY14546" s="2"/>
    </row>
    <row r="14547" spans="77:77">
      <c r="BY14547" s="2"/>
    </row>
    <row r="14548" spans="77:77">
      <c r="BY14548" s="2"/>
    </row>
    <row r="14549" spans="77:77">
      <c r="BY14549" s="2"/>
    </row>
    <row r="14550" spans="77:77">
      <c r="BY14550" s="2"/>
    </row>
    <row r="14551" spans="77:77">
      <c r="BY14551" s="2"/>
    </row>
    <row r="14552" spans="77:77">
      <c r="BY14552" s="2"/>
    </row>
    <row r="14553" spans="77:77">
      <c r="BY14553" s="2"/>
    </row>
    <row r="14554" spans="77:77">
      <c r="BY14554" s="2"/>
    </row>
    <row r="14555" spans="77:77">
      <c r="BY14555" s="2"/>
    </row>
    <row r="14556" spans="77:77">
      <c r="BY14556" s="2"/>
    </row>
    <row r="14557" spans="77:77">
      <c r="BY14557" s="2"/>
    </row>
    <row r="14558" spans="77:77">
      <c r="BY14558" s="2"/>
    </row>
    <row r="14559" spans="77:77">
      <c r="BY14559" s="2"/>
    </row>
    <row r="14560" spans="77:77">
      <c r="BY14560" s="2"/>
    </row>
    <row r="14561" spans="77:77">
      <c r="BY14561" s="2"/>
    </row>
    <row r="14562" spans="77:77">
      <c r="BY14562" s="2"/>
    </row>
    <row r="14563" spans="77:77">
      <c r="BY14563" s="2"/>
    </row>
    <row r="14564" spans="77:77">
      <c r="BY14564" s="2"/>
    </row>
    <row r="14565" spans="77:77">
      <c r="BY14565" s="2"/>
    </row>
    <row r="14566" spans="77:77">
      <c r="BY14566" s="2"/>
    </row>
    <row r="14567" spans="77:77">
      <c r="BY14567" s="2"/>
    </row>
    <row r="14568" spans="77:77">
      <c r="BY14568" s="2"/>
    </row>
    <row r="14569" spans="77:77">
      <c r="BY14569" s="2"/>
    </row>
    <row r="14570" spans="77:77">
      <c r="BY14570" s="2"/>
    </row>
    <row r="14571" spans="77:77">
      <c r="BY14571" s="2"/>
    </row>
    <row r="14572" spans="77:77">
      <c r="BY14572" s="2"/>
    </row>
    <row r="14573" spans="77:77">
      <c r="BY14573" s="2"/>
    </row>
    <row r="14574" spans="77:77">
      <c r="BY14574" s="2"/>
    </row>
    <row r="14575" spans="77:77">
      <c r="BY14575" s="2"/>
    </row>
    <row r="14576" spans="77:77">
      <c r="BY14576" s="2"/>
    </row>
    <row r="14577" spans="77:77">
      <c r="BY14577" s="2"/>
    </row>
    <row r="14578" spans="77:77">
      <c r="BY14578" s="2"/>
    </row>
    <row r="14579" spans="77:77">
      <c r="BY14579" s="2"/>
    </row>
    <row r="14580" spans="77:77">
      <c r="BY14580" s="2"/>
    </row>
    <row r="14581" spans="77:77">
      <c r="BY14581" s="2"/>
    </row>
    <row r="14582" spans="77:77">
      <c r="BY14582" s="2"/>
    </row>
    <row r="14583" spans="77:77">
      <c r="BY14583" s="2"/>
    </row>
    <row r="14584" spans="77:77">
      <c r="BY14584" s="2"/>
    </row>
    <row r="14585" spans="77:77">
      <c r="BY14585" s="2"/>
    </row>
    <row r="14586" spans="77:77">
      <c r="BY14586" s="2"/>
    </row>
    <row r="14587" spans="77:77">
      <c r="BY14587" s="2"/>
    </row>
    <row r="14588" spans="77:77">
      <c r="BY14588" s="2"/>
    </row>
    <row r="14589" spans="77:77">
      <c r="BY14589" s="2"/>
    </row>
    <row r="14590" spans="77:77">
      <c r="BY14590" s="2"/>
    </row>
    <row r="14591" spans="77:77">
      <c r="BY14591" s="2"/>
    </row>
    <row r="14592" spans="77:77">
      <c r="BY14592" s="2"/>
    </row>
    <row r="14593" spans="77:77">
      <c r="BY14593" s="2"/>
    </row>
    <row r="14594" spans="77:77">
      <c r="BY14594" s="2"/>
    </row>
    <row r="14595" spans="77:77">
      <c r="BY14595" s="2"/>
    </row>
    <row r="14596" spans="77:77">
      <c r="BY14596" s="2"/>
    </row>
    <row r="14597" spans="77:77">
      <c r="BY14597" s="2"/>
    </row>
    <row r="14598" spans="77:77">
      <c r="BY14598" s="2"/>
    </row>
    <row r="14599" spans="77:77">
      <c r="BY14599" s="2"/>
    </row>
    <row r="14600" spans="77:77">
      <c r="BY14600" s="2"/>
    </row>
    <row r="14601" spans="77:77">
      <c r="BY14601" s="2"/>
    </row>
    <row r="14602" spans="77:77">
      <c r="BY14602" s="2"/>
    </row>
    <row r="14603" spans="77:77">
      <c r="BY14603" s="2"/>
    </row>
    <row r="14604" spans="77:77">
      <c r="BY14604" s="2"/>
    </row>
    <row r="14605" spans="77:77">
      <c r="BY14605" s="2"/>
    </row>
    <row r="14606" spans="77:77">
      <c r="BY14606" s="2"/>
    </row>
    <row r="14607" spans="77:77">
      <c r="BY14607" s="2"/>
    </row>
    <row r="14608" spans="77:77">
      <c r="BY14608" s="2"/>
    </row>
    <row r="14609" spans="77:77">
      <c r="BY14609" s="2"/>
    </row>
    <row r="14610" spans="77:77">
      <c r="BY14610" s="2"/>
    </row>
    <row r="14611" spans="77:77">
      <c r="BY14611" s="2"/>
    </row>
    <row r="14612" spans="77:77">
      <c r="BY14612" s="2"/>
    </row>
    <row r="14613" spans="77:77">
      <c r="BY14613" s="2"/>
    </row>
    <row r="14614" spans="77:77">
      <c r="BY14614" s="2"/>
    </row>
    <row r="14615" spans="77:77">
      <c r="BY14615" s="2"/>
    </row>
    <row r="14616" spans="77:77">
      <c r="BY14616" s="2"/>
    </row>
    <row r="14617" spans="77:77">
      <c r="BY14617" s="2"/>
    </row>
    <row r="14618" spans="77:77">
      <c r="BY14618" s="2"/>
    </row>
    <row r="14619" spans="77:77">
      <c r="BY14619" s="2"/>
    </row>
    <row r="14620" spans="77:77">
      <c r="BY14620" s="2"/>
    </row>
    <row r="14621" spans="77:77">
      <c r="BY14621" s="2"/>
    </row>
    <row r="14622" spans="77:77">
      <c r="BY14622" s="2"/>
    </row>
    <row r="14623" spans="77:77">
      <c r="BY14623" s="2"/>
    </row>
    <row r="14624" spans="77:77">
      <c r="BY14624" s="2"/>
    </row>
    <row r="14625" spans="77:77">
      <c r="BY14625" s="2"/>
    </row>
    <row r="14626" spans="77:77">
      <c r="BY14626" s="2"/>
    </row>
    <row r="14627" spans="77:77">
      <c r="BY14627" s="2"/>
    </row>
    <row r="14628" spans="77:77">
      <c r="BY14628" s="2"/>
    </row>
    <row r="14629" spans="77:77">
      <c r="BY14629" s="2"/>
    </row>
    <row r="14630" spans="77:77">
      <c r="BY14630" s="2"/>
    </row>
    <row r="14631" spans="77:77">
      <c r="BY14631" s="2"/>
    </row>
    <row r="14632" spans="77:77">
      <c r="BY14632" s="2"/>
    </row>
    <row r="14633" spans="77:77">
      <c r="BY14633" s="2"/>
    </row>
    <row r="14634" spans="77:77">
      <c r="BY14634" s="2"/>
    </row>
    <row r="14635" spans="77:77">
      <c r="BY14635" s="2"/>
    </row>
    <row r="14636" spans="77:77">
      <c r="BY14636" s="2"/>
    </row>
    <row r="14637" spans="77:77">
      <c r="BY14637" s="2"/>
    </row>
    <row r="14638" spans="77:77">
      <c r="BY14638" s="2"/>
    </row>
    <row r="14639" spans="77:77">
      <c r="BY14639" s="2"/>
    </row>
    <row r="14640" spans="77:77">
      <c r="BY14640" s="2"/>
    </row>
    <row r="14641" spans="77:77">
      <c r="BY14641" s="2"/>
    </row>
    <row r="14642" spans="77:77">
      <c r="BY14642" s="2"/>
    </row>
    <row r="14643" spans="77:77">
      <c r="BY14643" s="2"/>
    </row>
    <row r="14644" spans="77:77">
      <c r="BY14644" s="2"/>
    </row>
    <row r="14645" spans="77:77">
      <c r="BY14645" s="2"/>
    </row>
    <row r="14646" spans="77:77">
      <c r="BY14646" s="2"/>
    </row>
    <row r="14647" spans="77:77">
      <c r="BY14647" s="2"/>
    </row>
    <row r="14648" spans="77:77">
      <c r="BY14648" s="2"/>
    </row>
    <row r="14649" spans="77:77">
      <c r="BY14649" s="2"/>
    </row>
    <row r="14650" spans="77:77">
      <c r="BY14650" s="2"/>
    </row>
    <row r="14651" spans="77:77">
      <c r="BY14651" s="2"/>
    </row>
    <row r="14652" spans="77:77">
      <c r="BY14652" s="2"/>
    </row>
    <row r="14653" spans="77:77">
      <c r="BY14653" s="2"/>
    </row>
    <row r="14654" spans="77:77">
      <c r="BY14654" s="2"/>
    </row>
    <row r="14655" spans="77:77">
      <c r="BY14655" s="2"/>
    </row>
    <row r="14656" spans="77:77">
      <c r="BY14656" s="2"/>
    </row>
    <row r="14657" spans="77:77">
      <c r="BY14657" s="2"/>
    </row>
    <row r="14658" spans="77:77">
      <c r="BY14658" s="2"/>
    </row>
    <row r="14659" spans="77:77">
      <c r="BY14659" s="2"/>
    </row>
    <row r="14660" spans="77:77">
      <c r="BY14660" s="2"/>
    </row>
    <row r="14661" spans="77:77">
      <c r="BY14661" s="2"/>
    </row>
    <row r="14662" spans="77:77">
      <c r="BY14662" s="2"/>
    </row>
    <row r="14663" spans="77:77">
      <c r="BY14663" s="2"/>
    </row>
    <row r="14664" spans="77:77">
      <c r="BY14664" s="2"/>
    </row>
    <row r="14665" spans="77:77">
      <c r="BY14665" s="2"/>
    </row>
    <row r="14666" spans="77:77">
      <c r="BY14666" s="2"/>
    </row>
    <row r="14667" spans="77:77">
      <c r="BY14667" s="2"/>
    </row>
    <row r="14668" spans="77:77">
      <c r="BY14668" s="2"/>
    </row>
    <row r="14669" spans="77:77">
      <c r="BY14669" s="2"/>
    </row>
    <row r="14670" spans="77:77">
      <c r="BY14670" s="2"/>
    </row>
    <row r="14671" spans="77:77">
      <c r="BY14671" s="2"/>
    </row>
    <row r="14672" spans="77:77">
      <c r="BY14672" s="2"/>
    </row>
    <row r="14673" spans="77:77">
      <c r="BY14673" s="2"/>
    </row>
    <row r="14674" spans="77:77">
      <c r="BY14674" s="2"/>
    </row>
    <row r="14675" spans="77:77">
      <c r="BY14675" s="2"/>
    </row>
    <row r="14676" spans="77:77">
      <c r="BY14676" s="2"/>
    </row>
    <row r="14677" spans="77:77">
      <c r="BY14677" s="2"/>
    </row>
    <row r="14678" spans="77:77">
      <c r="BY14678" s="2"/>
    </row>
    <row r="14679" spans="77:77">
      <c r="BY14679" s="2"/>
    </row>
    <row r="14680" spans="77:77">
      <c r="BY14680" s="2"/>
    </row>
    <row r="14681" spans="77:77">
      <c r="BY14681" s="2"/>
    </row>
    <row r="14682" spans="77:77">
      <c r="BY14682" s="2"/>
    </row>
    <row r="14683" spans="77:77">
      <c r="BY14683" s="2"/>
    </row>
    <row r="14684" spans="77:77">
      <c r="BY14684" s="2"/>
    </row>
    <row r="14685" spans="77:77">
      <c r="BY14685" s="2"/>
    </row>
    <row r="14686" spans="77:77">
      <c r="BY14686" s="2"/>
    </row>
    <row r="14687" spans="77:77">
      <c r="BY14687" s="2"/>
    </row>
    <row r="14688" spans="77:77">
      <c r="BY14688" s="2"/>
    </row>
    <row r="14689" spans="77:77">
      <c r="BY14689" s="2"/>
    </row>
    <row r="14690" spans="77:77">
      <c r="BY14690" s="2"/>
    </row>
    <row r="14691" spans="77:77">
      <c r="BY14691" s="2"/>
    </row>
    <row r="14692" spans="77:77">
      <c r="BY14692" s="2"/>
    </row>
    <row r="14693" spans="77:77">
      <c r="BY14693" s="2"/>
    </row>
    <row r="14694" spans="77:77">
      <c r="BY14694" s="2"/>
    </row>
    <row r="14695" spans="77:77">
      <c r="BY14695" s="2"/>
    </row>
    <row r="14696" spans="77:77">
      <c r="BY14696" s="2"/>
    </row>
    <row r="14697" spans="77:77">
      <c r="BY14697" s="2"/>
    </row>
    <row r="14698" spans="77:77">
      <c r="BY14698" s="2"/>
    </row>
    <row r="14699" spans="77:77">
      <c r="BY14699" s="2"/>
    </row>
    <row r="14700" spans="77:77">
      <c r="BY14700" s="2"/>
    </row>
    <row r="14701" spans="77:77">
      <c r="BY14701" s="2"/>
    </row>
    <row r="14702" spans="77:77">
      <c r="BY14702" s="2"/>
    </row>
    <row r="14703" spans="77:77">
      <c r="BY14703" s="2"/>
    </row>
    <row r="14704" spans="77:77">
      <c r="BY14704" s="2"/>
    </row>
    <row r="14705" spans="77:77">
      <c r="BY14705" s="2"/>
    </row>
    <row r="14706" spans="77:77">
      <c r="BY14706" s="2"/>
    </row>
    <row r="14707" spans="77:77">
      <c r="BY14707" s="2"/>
    </row>
    <row r="14708" spans="77:77">
      <c r="BY14708" s="2"/>
    </row>
    <row r="14709" spans="77:77">
      <c r="BY14709" s="2"/>
    </row>
    <row r="14710" spans="77:77">
      <c r="BY14710" s="2"/>
    </row>
    <row r="14711" spans="77:77">
      <c r="BY14711" s="2"/>
    </row>
    <row r="14712" spans="77:77">
      <c r="BY14712" s="2"/>
    </row>
    <row r="14713" spans="77:77">
      <c r="BY14713" s="2"/>
    </row>
    <row r="14714" spans="77:77">
      <c r="BY14714" s="2"/>
    </row>
    <row r="14715" spans="77:77">
      <c r="BY14715" s="2"/>
    </row>
    <row r="14716" spans="77:77">
      <c r="BY14716" s="2"/>
    </row>
    <row r="14717" spans="77:77">
      <c r="BY14717" s="2"/>
    </row>
    <row r="14718" spans="77:77">
      <c r="BY14718" s="2"/>
    </row>
    <row r="14719" spans="77:77">
      <c r="BY14719" s="2"/>
    </row>
    <row r="14720" spans="77:77">
      <c r="BY14720" s="2"/>
    </row>
    <row r="14721" spans="77:77">
      <c r="BY14721" s="2"/>
    </row>
    <row r="14722" spans="77:77">
      <c r="BY14722" s="2"/>
    </row>
    <row r="14723" spans="77:77">
      <c r="BY14723" s="2"/>
    </row>
    <row r="14724" spans="77:77">
      <c r="BY14724" s="2"/>
    </row>
    <row r="14725" spans="77:77">
      <c r="BY14725" s="2"/>
    </row>
    <row r="14726" spans="77:77">
      <c r="BY14726" s="2"/>
    </row>
    <row r="14727" spans="77:77">
      <c r="BY14727" s="2"/>
    </row>
    <row r="14728" spans="77:77">
      <c r="BY14728" s="2"/>
    </row>
    <row r="14729" spans="77:77">
      <c r="BY14729" s="2"/>
    </row>
    <row r="14730" spans="77:77">
      <c r="BY14730" s="2"/>
    </row>
    <row r="14731" spans="77:77">
      <c r="BY14731" s="2"/>
    </row>
    <row r="14732" spans="77:77">
      <c r="BY14732" s="2"/>
    </row>
    <row r="14733" spans="77:77">
      <c r="BY14733" s="2"/>
    </row>
    <row r="14734" spans="77:77">
      <c r="BY14734" s="2"/>
    </row>
    <row r="14735" spans="77:77">
      <c r="BY14735" s="2"/>
    </row>
    <row r="14736" spans="77:77">
      <c r="BY14736" s="2"/>
    </row>
    <row r="14737" spans="77:77">
      <c r="BY14737" s="2"/>
    </row>
    <row r="14738" spans="77:77">
      <c r="BY14738" s="2"/>
    </row>
    <row r="14739" spans="77:77">
      <c r="BY14739" s="2"/>
    </row>
    <row r="14740" spans="77:77">
      <c r="BY14740" s="2"/>
    </row>
    <row r="14741" spans="77:77">
      <c r="BY14741" s="2"/>
    </row>
    <row r="14742" spans="77:77">
      <c r="BY14742" s="2"/>
    </row>
    <row r="14743" spans="77:77">
      <c r="BY14743" s="2"/>
    </row>
    <row r="14744" spans="77:77">
      <c r="BY14744" s="2"/>
    </row>
    <row r="14745" spans="77:77">
      <c r="BY14745" s="2"/>
    </row>
    <row r="14746" spans="77:77">
      <c r="BY14746" s="2"/>
    </row>
    <row r="14747" spans="77:77">
      <c r="BY14747" s="2"/>
    </row>
    <row r="14748" spans="77:77">
      <c r="BY14748" s="2"/>
    </row>
    <row r="14749" spans="77:77">
      <c r="BY14749" s="2"/>
    </row>
    <row r="14750" spans="77:77">
      <c r="BY14750" s="2"/>
    </row>
    <row r="14751" spans="77:77">
      <c r="BY14751" s="2"/>
    </row>
    <row r="14752" spans="77:77">
      <c r="BY14752" s="2"/>
    </row>
    <row r="14753" spans="77:77">
      <c r="BY14753" s="2"/>
    </row>
    <row r="14754" spans="77:77">
      <c r="BY14754" s="2"/>
    </row>
    <row r="14755" spans="77:77">
      <c r="BY14755" s="2"/>
    </row>
    <row r="14756" spans="77:77">
      <c r="BY14756" s="2"/>
    </row>
    <row r="14757" spans="77:77">
      <c r="BY14757" s="2"/>
    </row>
    <row r="14758" spans="77:77">
      <c r="BY14758" s="2"/>
    </row>
    <row r="14759" spans="77:77">
      <c r="BY14759" s="2"/>
    </row>
    <row r="14760" spans="77:77">
      <c r="BY14760" s="2"/>
    </row>
    <row r="14761" spans="77:77">
      <c r="BY14761" s="2"/>
    </row>
    <row r="14762" spans="77:77">
      <c r="BY14762" s="2"/>
    </row>
    <row r="14763" spans="77:77">
      <c r="BY14763" s="2"/>
    </row>
    <row r="14764" spans="77:77">
      <c r="BY14764" s="2"/>
    </row>
    <row r="14765" spans="77:77">
      <c r="BY14765" s="2"/>
    </row>
    <row r="14766" spans="77:77">
      <c r="BY14766" s="2"/>
    </row>
    <row r="14767" spans="77:77">
      <c r="BY14767" s="2"/>
    </row>
    <row r="14768" spans="77:77">
      <c r="BY14768" s="2"/>
    </row>
    <row r="14769" spans="77:77">
      <c r="BY14769" s="2"/>
    </row>
    <row r="14770" spans="77:77">
      <c r="BY14770" s="2"/>
    </row>
    <row r="14771" spans="77:77">
      <c r="BY14771" s="2"/>
    </row>
    <row r="14772" spans="77:77">
      <c r="BY14772" s="2"/>
    </row>
    <row r="14773" spans="77:77">
      <c r="BY14773" s="2"/>
    </row>
    <row r="14774" spans="77:77">
      <c r="BY14774" s="2"/>
    </row>
    <row r="14775" spans="77:77">
      <c r="BY14775" s="2"/>
    </row>
    <row r="14776" spans="77:77">
      <c r="BY14776" s="2"/>
    </row>
    <row r="14777" spans="77:77">
      <c r="BY14777" s="2"/>
    </row>
    <row r="14778" spans="77:77">
      <c r="BY14778" s="2"/>
    </row>
    <row r="14779" spans="77:77">
      <c r="BY14779" s="2"/>
    </row>
    <row r="14780" spans="77:77">
      <c r="BY14780" s="2"/>
    </row>
    <row r="14781" spans="77:77">
      <c r="BY14781" s="2"/>
    </row>
    <row r="14782" spans="77:77">
      <c r="BY14782" s="2"/>
    </row>
    <row r="14783" spans="77:77">
      <c r="BY14783" s="2"/>
    </row>
    <row r="14784" spans="77:77">
      <c r="BY14784" s="2"/>
    </row>
    <row r="14785" spans="77:77">
      <c r="BY14785" s="2"/>
    </row>
    <row r="14786" spans="77:77">
      <c r="BY14786" s="2"/>
    </row>
    <row r="14787" spans="77:77">
      <c r="BY14787" s="2"/>
    </row>
    <row r="14788" spans="77:77">
      <c r="BY14788" s="2"/>
    </row>
    <row r="14789" spans="77:77">
      <c r="BY14789" s="2"/>
    </row>
    <row r="14790" spans="77:77">
      <c r="BY14790" s="2"/>
    </row>
    <row r="14791" spans="77:77">
      <c r="BY14791" s="2"/>
    </row>
    <row r="14792" spans="77:77">
      <c r="BY14792" s="2"/>
    </row>
    <row r="14793" spans="77:77">
      <c r="BY14793" s="2"/>
    </row>
    <row r="14794" spans="77:77">
      <c r="BY14794" s="2"/>
    </row>
    <row r="14795" spans="77:77">
      <c r="BY14795" s="2"/>
    </row>
    <row r="14796" spans="77:77">
      <c r="BY14796" s="2"/>
    </row>
    <row r="14797" spans="77:77">
      <c r="BY14797" s="2"/>
    </row>
    <row r="14798" spans="77:77">
      <c r="BY14798" s="2"/>
    </row>
    <row r="14799" spans="77:77">
      <c r="BY14799" s="2"/>
    </row>
    <row r="14800" spans="77:77">
      <c r="BY14800" s="2"/>
    </row>
    <row r="14801" spans="77:77">
      <c r="BY14801" s="2"/>
    </row>
    <row r="14802" spans="77:77">
      <c r="BY14802" s="2"/>
    </row>
    <row r="14803" spans="77:77">
      <c r="BY14803" s="2"/>
    </row>
    <row r="14804" spans="77:77">
      <c r="BY14804" s="2"/>
    </row>
    <row r="14805" spans="77:77">
      <c r="BY14805" s="2"/>
    </row>
    <row r="14806" spans="77:77">
      <c r="BY14806" s="2"/>
    </row>
    <row r="14807" spans="77:77">
      <c r="BY14807" s="2"/>
    </row>
    <row r="14808" spans="77:77">
      <c r="BY14808" s="2"/>
    </row>
    <row r="14809" spans="77:77">
      <c r="BY14809" s="2"/>
    </row>
    <row r="14810" spans="77:77">
      <c r="BY14810" s="2"/>
    </row>
    <row r="14811" spans="77:77">
      <c r="BY14811" s="2"/>
    </row>
    <row r="14812" spans="77:77">
      <c r="BY14812" s="2"/>
    </row>
    <row r="14813" spans="77:77">
      <c r="BY14813" s="2"/>
    </row>
    <row r="14814" spans="77:77">
      <c r="BY14814" s="2"/>
    </row>
    <row r="14815" spans="77:77">
      <c r="BY14815" s="2"/>
    </row>
    <row r="14816" spans="77:77">
      <c r="BY14816" s="2"/>
    </row>
    <row r="14817" spans="77:77">
      <c r="BY14817" s="2"/>
    </row>
    <row r="14818" spans="77:77">
      <c r="BY14818" s="2"/>
    </row>
    <row r="14819" spans="77:77">
      <c r="BY14819" s="2"/>
    </row>
    <row r="14820" spans="77:77">
      <c r="BY14820" s="2"/>
    </row>
    <row r="14821" spans="77:77">
      <c r="BY14821" s="2"/>
    </row>
    <row r="14822" spans="77:77">
      <c r="BY14822" s="2"/>
    </row>
    <row r="14823" spans="77:77">
      <c r="BY14823" s="2"/>
    </row>
    <row r="14824" spans="77:77">
      <c r="BY14824" s="2"/>
    </row>
    <row r="14825" spans="77:77">
      <c r="BY14825" s="2"/>
    </row>
    <row r="14826" spans="77:77">
      <c r="BY14826" s="2"/>
    </row>
    <row r="14827" spans="77:77">
      <c r="BY14827" s="2"/>
    </row>
    <row r="14828" spans="77:77">
      <c r="BY14828" s="2"/>
    </row>
    <row r="14829" spans="77:77">
      <c r="BY14829" s="2"/>
    </row>
    <row r="14830" spans="77:77">
      <c r="BY14830" s="2"/>
    </row>
    <row r="14831" spans="77:77">
      <c r="BY14831" s="2"/>
    </row>
    <row r="14832" spans="77:77">
      <c r="BY14832" s="2"/>
    </row>
    <row r="14833" spans="77:77">
      <c r="BY14833" s="2"/>
    </row>
    <row r="14834" spans="77:77">
      <c r="BY14834" s="2"/>
    </row>
    <row r="14835" spans="77:77">
      <c r="BY14835" s="2"/>
    </row>
    <row r="14836" spans="77:77">
      <c r="BY14836" s="2"/>
    </row>
    <row r="14837" spans="77:77">
      <c r="BY14837" s="2"/>
    </row>
    <row r="14838" spans="77:77">
      <c r="BY14838" s="2"/>
    </row>
    <row r="14839" spans="77:77">
      <c r="BY14839" s="2"/>
    </row>
    <row r="14840" spans="77:77">
      <c r="BY14840" s="2"/>
    </row>
    <row r="14841" spans="77:77">
      <c r="BY14841" s="2"/>
    </row>
    <row r="14842" spans="77:77">
      <c r="BY14842" s="2"/>
    </row>
    <row r="14843" spans="77:77">
      <c r="BY14843" s="2"/>
    </row>
    <row r="14844" spans="77:77">
      <c r="BY14844" s="2"/>
    </row>
    <row r="14845" spans="77:77">
      <c r="BY14845" s="2"/>
    </row>
    <row r="14846" spans="77:77">
      <c r="BY14846" s="2"/>
    </row>
    <row r="14847" spans="77:77">
      <c r="BY14847" s="2"/>
    </row>
    <row r="14848" spans="77:77">
      <c r="BY14848" s="2"/>
    </row>
    <row r="14849" spans="77:77">
      <c r="BY14849" s="2"/>
    </row>
    <row r="14850" spans="77:77">
      <c r="BY14850" s="2"/>
    </row>
    <row r="14851" spans="77:77">
      <c r="BY14851" s="2"/>
    </row>
    <row r="14852" spans="77:77">
      <c r="BY14852" s="2"/>
    </row>
    <row r="14853" spans="77:77">
      <c r="BY14853" s="2"/>
    </row>
    <row r="14854" spans="77:77">
      <c r="BY14854" s="2"/>
    </row>
    <row r="14855" spans="77:77">
      <c r="BY14855" s="2"/>
    </row>
    <row r="14856" spans="77:77">
      <c r="BY14856" s="2"/>
    </row>
    <row r="14857" spans="77:77">
      <c r="BY14857" s="2"/>
    </row>
    <row r="14858" spans="77:77">
      <c r="BY14858" s="2"/>
    </row>
    <row r="14859" spans="77:77">
      <c r="BY14859" s="2"/>
    </row>
    <row r="14860" spans="77:77">
      <c r="BY14860" s="2"/>
    </row>
    <row r="14861" spans="77:77">
      <c r="BY14861" s="2"/>
    </row>
    <row r="14862" spans="77:77">
      <c r="BY14862" s="2"/>
    </row>
    <row r="14863" spans="77:77">
      <c r="BY14863" s="2"/>
    </row>
    <row r="14864" spans="77:77">
      <c r="BY14864" s="2"/>
    </row>
    <row r="14865" spans="77:77">
      <c r="BY14865" s="2"/>
    </row>
    <row r="14866" spans="77:77">
      <c r="BY14866" s="2"/>
    </row>
    <row r="14867" spans="77:77">
      <c r="BY14867" s="2"/>
    </row>
    <row r="14868" spans="77:77">
      <c r="BY14868" s="2"/>
    </row>
    <row r="14869" spans="77:77">
      <c r="BY14869" s="2"/>
    </row>
    <row r="14870" spans="77:77">
      <c r="BY14870" s="2"/>
    </row>
    <row r="14871" spans="77:77">
      <c r="BY14871" s="2"/>
    </row>
    <row r="14872" spans="77:77">
      <c r="BY14872" s="2"/>
    </row>
    <row r="14873" spans="77:77">
      <c r="BY14873" s="2"/>
    </row>
    <row r="14874" spans="77:77">
      <c r="BY14874" s="2"/>
    </row>
    <row r="14875" spans="77:77">
      <c r="BY14875" s="2"/>
    </row>
    <row r="14876" spans="77:77">
      <c r="BY14876" s="2"/>
    </row>
    <row r="14877" spans="77:77">
      <c r="BY14877" s="2"/>
    </row>
    <row r="14878" spans="77:77">
      <c r="BY14878" s="2"/>
    </row>
    <row r="14879" spans="77:77">
      <c r="BY14879" s="2"/>
    </row>
    <row r="14880" spans="77:77">
      <c r="BY14880" s="2"/>
    </row>
    <row r="14881" spans="77:77">
      <c r="BY14881" s="2"/>
    </row>
    <row r="14882" spans="77:77">
      <c r="BY14882" s="2"/>
    </row>
    <row r="14883" spans="77:77">
      <c r="BY14883" s="2"/>
    </row>
    <row r="14884" spans="77:77">
      <c r="BY14884" s="2"/>
    </row>
    <row r="14885" spans="77:77">
      <c r="BY14885" s="2"/>
    </row>
    <row r="14886" spans="77:77">
      <c r="BY14886" s="2"/>
    </row>
    <row r="14887" spans="77:77">
      <c r="BY14887" s="2"/>
    </row>
    <row r="14888" spans="77:77">
      <c r="BY14888" s="2"/>
    </row>
    <row r="14889" spans="77:77">
      <c r="BY14889" s="2"/>
    </row>
    <row r="14890" spans="77:77">
      <c r="BY14890" s="2"/>
    </row>
    <row r="14891" spans="77:77">
      <c r="BY14891" s="2"/>
    </row>
    <row r="14892" spans="77:77">
      <c r="BY14892" s="2"/>
    </row>
    <row r="14893" spans="77:77">
      <c r="BY14893" s="2"/>
    </row>
    <row r="14894" spans="77:77">
      <c r="BY14894" s="2"/>
    </row>
    <row r="14895" spans="77:77">
      <c r="BY14895" s="2"/>
    </row>
    <row r="14896" spans="77:77">
      <c r="BY14896" s="2"/>
    </row>
    <row r="14897" spans="77:77">
      <c r="BY14897" s="2"/>
    </row>
    <row r="14898" spans="77:77">
      <c r="BY14898" s="2"/>
    </row>
    <row r="14899" spans="77:77">
      <c r="BY14899" s="2"/>
    </row>
    <row r="14900" spans="77:77">
      <c r="BY14900" s="2"/>
    </row>
    <row r="14901" spans="77:77">
      <c r="BY14901" s="2"/>
    </row>
    <row r="14902" spans="77:77">
      <c r="BY14902" s="2"/>
    </row>
    <row r="14903" spans="77:77">
      <c r="BY14903" s="2"/>
    </row>
    <row r="14904" spans="77:77">
      <c r="BY14904" s="2"/>
    </row>
    <row r="14905" spans="77:77">
      <c r="BY14905" s="2"/>
    </row>
    <row r="14906" spans="77:77">
      <c r="BY14906" s="2"/>
    </row>
    <row r="14907" spans="77:77">
      <c r="BY14907" s="2"/>
    </row>
    <row r="14908" spans="77:77">
      <c r="BY14908" s="2"/>
    </row>
    <row r="14909" spans="77:77">
      <c r="BY14909" s="2"/>
    </row>
    <row r="14910" spans="77:77">
      <c r="BY14910" s="2"/>
    </row>
    <row r="14911" spans="77:77">
      <c r="BY14911" s="2"/>
    </row>
    <row r="14912" spans="77:77">
      <c r="BY14912" s="2"/>
    </row>
    <row r="14913" spans="77:77">
      <c r="BY14913" s="2"/>
    </row>
    <row r="14914" spans="77:77">
      <c r="BY14914" s="2"/>
    </row>
    <row r="14915" spans="77:77">
      <c r="BY14915" s="2"/>
    </row>
    <row r="14916" spans="77:77">
      <c r="BY14916" s="2"/>
    </row>
    <row r="14917" spans="77:77">
      <c r="BY14917" s="2"/>
    </row>
    <row r="14918" spans="77:77">
      <c r="BY14918" s="2"/>
    </row>
    <row r="14919" spans="77:77">
      <c r="BY14919" s="2"/>
    </row>
    <row r="14920" spans="77:77">
      <c r="BY14920" s="2"/>
    </row>
    <row r="14921" spans="77:77">
      <c r="BY14921" s="2"/>
    </row>
    <row r="14922" spans="77:77">
      <c r="BY14922" s="2"/>
    </row>
    <row r="14923" spans="77:77">
      <c r="BY14923" s="2"/>
    </row>
    <row r="14924" spans="77:77">
      <c r="BY14924" s="2"/>
    </row>
    <row r="14925" spans="77:77">
      <c r="BY14925" s="2"/>
    </row>
    <row r="14926" spans="77:77">
      <c r="BY14926" s="2"/>
    </row>
    <row r="14927" spans="77:77">
      <c r="BY14927" s="2"/>
    </row>
    <row r="14928" spans="77:77">
      <c r="BY14928" s="2"/>
    </row>
    <row r="14929" spans="77:77">
      <c r="BY14929" s="2"/>
    </row>
    <row r="14930" spans="77:77">
      <c r="BY14930" s="2"/>
    </row>
    <row r="14931" spans="77:77">
      <c r="BY14931" s="2"/>
    </row>
    <row r="14932" spans="77:77">
      <c r="BY14932" s="2"/>
    </row>
    <row r="14933" spans="77:77">
      <c r="BY14933" s="2"/>
    </row>
    <row r="14934" spans="77:77">
      <c r="BY14934" s="2"/>
    </row>
    <row r="14935" spans="77:77">
      <c r="BY14935" s="2"/>
    </row>
    <row r="14936" spans="77:77">
      <c r="BY14936" s="2"/>
    </row>
    <row r="14937" spans="77:77">
      <c r="BY14937" s="2"/>
    </row>
    <row r="14938" spans="77:77">
      <c r="BY14938" s="2"/>
    </row>
    <row r="14939" spans="77:77">
      <c r="BY14939" s="2"/>
    </row>
    <row r="14940" spans="77:77">
      <c r="BY14940" s="2"/>
    </row>
    <row r="14941" spans="77:77">
      <c r="BY14941" s="2"/>
    </row>
    <row r="14942" spans="77:77">
      <c r="BY14942" s="2"/>
    </row>
    <row r="14943" spans="77:77">
      <c r="BY14943" s="2"/>
    </row>
    <row r="14944" spans="77:77">
      <c r="BY14944" s="2"/>
    </row>
    <row r="14945" spans="77:77">
      <c r="BY14945" s="2"/>
    </row>
    <row r="14946" spans="77:77">
      <c r="BY14946" s="2"/>
    </row>
    <row r="14947" spans="77:77">
      <c r="BY14947" s="2"/>
    </row>
    <row r="14948" spans="77:77">
      <c r="BY14948" s="2"/>
    </row>
    <row r="14949" spans="77:77">
      <c r="BY14949" s="2"/>
    </row>
    <row r="14950" spans="77:77">
      <c r="BY14950" s="2"/>
    </row>
    <row r="14951" spans="77:77">
      <c r="BY14951" s="2"/>
    </row>
    <row r="14952" spans="77:77">
      <c r="BY14952" s="2"/>
    </row>
    <row r="14953" spans="77:77">
      <c r="BY14953" s="2"/>
    </row>
    <row r="14954" spans="77:77">
      <c r="BY14954" s="2"/>
    </row>
    <row r="14955" spans="77:77">
      <c r="BY14955" s="2"/>
    </row>
    <row r="14956" spans="77:77">
      <c r="BY14956" s="2"/>
    </row>
    <row r="14957" spans="77:77">
      <c r="BY14957" s="2"/>
    </row>
    <row r="14958" spans="77:77">
      <c r="BY14958" s="2"/>
    </row>
    <row r="14959" spans="77:77">
      <c r="BY14959" s="2"/>
    </row>
    <row r="14960" spans="77:77">
      <c r="BY14960" s="2"/>
    </row>
    <row r="14961" spans="77:77">
      <c r="BY14961" s="2"/>
    </row>
    <row r="14962" spans="77:77">
      <c r="BY14962" s="2"/>
    </row>
    <row r="14963" spans="77:77">
      <c r="BY14963" s="2"/>
    </row>
    <row r="14964" spans="77:77">
      <c r="BY14964" s="2"/>
    </row>
    <row r="14965" spans="77:77">
      <c r="BY14965" s="2"/>
    </row>
    <row r="14966" spans="77:77">
      <c r="BY14966" s="2"/>
    </row>
    <row r="14967" spans="77:77">
      <c r="BY14967" s="2"/>
    </row>
    <row r="14968" spans="77:77">
      <c r="BY14968" s="2"/>
    </row>
    <row r="14969" spans="77:77">
      <c r="BY14969" s="2"/>
    </row>
    <row r="14970" spans="77:77">
      <c r="BY14970" s="2"/>
    </row>
    <row r="14971" spans="77:77">
      <c r="BY14971" s="2"/>
    </row>
    <row r="14972" spans="77:77">
      <c r="BY14972" s="2"/>
    </row>
    <row r="14973" spans="77:77">
      <c r="BY14973" s="2"/>
    </row>
    <row r="14974" spans="77:77">
      <c r="BY14974" s="2"/>
    </row>
    <row r="14975" spans="77:77">
      <c r="BY14975" s="2"/>
    </row>
    <row r="14976" spans="77:77">
      <c r="BY14976" s="2"/>
    </row>
    <row r="14977" spans="77:77">
      <c r="BY14977" s="2"/>
    </row>
    <row r="14978" spans="77:77">
      <c r="BY14978" s="2"/>
    </row>
    <row r="14979" spans="77:77">
      <c r="BY14979" s="2"/>
    </row>
    <row r="14980" spans="77:77">
      <c r="BY14980" s="2"/>
    </row>
    <row r="14981" spans="77:77">
      <c r="BY14981" s="2"/>
    </row>
    <row r="14982" spans="77:77">
      <c r="BY14982" s="2"/>
    </row>
    <row r="14983" spans="77:77">
      <c r="BY14983" s="2"/>
    </row>
    <row r="14984" spans="77:77">
      <c r="BY14984" s="2"/>
    </row>
    <row r="14985" spans="77:77">
      <c r="BY14985" s="2"/>
    </row>
    <row r="14986" spans="77:77">
      <c r="BY14986" s="2"/>
    </row>
    <row r="14987" spans="77:77">
      <c r="BY14987" s="2"/>
    </row>
    <row r="14988" spans="77:77">
      <c r="BY14988" s="2"/>
    </row>
    <row r="14989" spans="77:77">
      <c r="BY14989" s="2"/>
    </row>
    <row r="14990" spans="77:77">
      <c r="BY14990" s="2"/>
    </row>
    <row r="14991" spans="77:77">
      <c r="BY14991" s="2"/>
    </row>
    <row r="14992" spans="77:77">
      <c r="BY14992" s="2"/>
    </row>
    <row r="14993" spans="77:77">
      <c r="BY14993" s="2"/>
    </row>
    <row r="14994" spans="77:77">
      <c r="BY14994" s="2"/>
    </row>
    <row r="14995" spans="77:77">
      <c r="BY14995" s="2"/>
    </row>
    <row r="14996" spans="77:77">
      <c r="BY14996" s="2"/>
    </row>
    <row r="14997" spans="77:77">
      <c r="BY14997" s="2"/>
    </row>
    <row r="14998" spans="77:77">
      <c r="BY14998" s="2"/>
    </row>
    <row r="14999" spans="77:77">
      <c r="BY14999" s="2"/>
    </row>
    <row r="15000" spans="77:77">
      <c r="BY15000" s="2"/>
    </row>
    <row r="15001" spans="77:77">
      <c r="BY15001" s="2"/>
    </row>
    <row r="15002" spans="77:77">
      <c r="BY15002" s="2"/>
    </row>
    <row r="15003" spans="77:77">
      <c r="BY15003" s="2"/>
    </row>
    <row r="15004" spans="77:77">
      <c r="BY15004" s="2"/>
    </row>
    <row r="15005" spans="77:77">
      <c r="BY15005" s="2"/>
    </row>
    <row r="15006" spans="77:77">
      <c r="BY15006" s="2"/>
    </row>
    <row r="15007" spans="77:77">
      <c r="BY15007" s="2"/>
    </row>
    <row r="15008" spans="77:77">
      <c r="BY15008" s="2"/>
    </row>
    <row r="15009" spans="77:77">
      <c r="BY15009" s="2"/>
    </row>
    <row r="15010" spans="77:77">
      <c r="BY15010" s="2"/>
    </row>
    <row r="15011" spans="77:77">
      <c r="BY15011" s="2"/>
    </row>
    <row r="15012" spans="77:77">
      <c r="BY15012" s="2"/>
    </row>
    <row r="15013" spans="77:77">
      <c r="BY15013" s="2"/>
    </row>
    <row r="15014" spans="77:77">
      <c r="BY15014" s="2"/>
    </row>
    <row r="15015" spans="77:77">
      <c r="BY15015" s="2"/>
    </row>
    <row r="15016" spans="77:77">
      <c r="BY15016" s="2"/>
    </row>
    <row r="15017" spans="77:77">
      <c r="BY15017" s="2"/>
    </row>
    <row r="15018" spans="77:77">
      <c r="BY15018" s="2"/>
    </row>
    <row r="15019" spans="77:77">
      <c r="BY15019" s="2"/>
    </row>
    <row r="15020" spans="77:77">
      <c r="BY15020" s="2"/>
    </row>
    <row r="15021" spans="77:77">
      <c r="BY15021" s="2"/>
    </row>
    <row r="15022" spans="77:77">
      <c r="BY15022" s="2"/>
    </row>
    <row r="15023" spans="77:77">
      <c r="BY15023" s="2"/>
    </row>
    <row r="15024" spans="77:77">
      <c r="BY15024" s="2"/>
    </row>
    <row r="15025" spans="77:77">
      <c r="BY15025" s="2"/>
    </row>
    <row r="15026" spans="77:77">
      <c r="BY15026" s="2"/>
    </row>
    <row r="15027" spans="77:77">
      <c r="BY15027" s="2"/>
    </row>
    <row r="15028" spans="77:77">
      <c r="BY15028" s="2"/>
    </row>
    <row r="15029" spans="77:77">
      <c r="BY15029" s="2"/>
    </row>
    <row r="15030" spans="77:77">
      <c r="BY15030" s="2"/>
    </row>
    <row r="15031" spans="77:77">
      <c r="BY15031" s="2"/>
    </row>
    <row r="15032" spans="77:77">
      <c r="BY15032" s="2"/>
    </row>
    <row r="15033" spans="77:77">
      <c r="BY15033" s="2"/>
    </row>
    <row r="15034" spans="77:77">
      <c r="BY15034" s="2"/>
    </row>
    <row r="15035" spans="77:77">
      <c r="BY15035" s="2"/>
    </row>
    <row r="15036" spans="77:77">
      <c r="BY15036" s="2"/>
    </row>
    <row r="15037" spans="77:77">
      <c r="BY15037" s="2"/>
    </row>
    <row r="15038" spans="77:77">
      <c r="BY15038" s="2"/>
    </row>
    <row r="15039" spans="77:77">
      <c r="BY15039" s="2"/>
    </row>
    <row r="15040" spans="77:77">
      <c r="BY15040" s="2"/>
    </row>
    <row r="15041" spans="77:77">
      <c r="BY15041" s="2"/>
    </row>
    <row r="15042" spans="77:77">
      <c r="BY15042" s="2"/>
    </row>
    <row r="15043" spans="77:77">
      <c r="BY15043" s="2"/>
    </row>
    <row r="15044" spans="77:77">
      <c r="BY15044" s="2"/>
    </row>
    <row r="15045" spans="77:77">
      <c r="BY15045" s="2"/>
    </row>
    <row r="15046" spans="77:77">
      <c r="BY15046" s="2"/>
    </row>
    <row r="15047" spans="77:77">
      <c r="BY15047" s="2"/>
    </row>
    <row r="15048" spans="77:77">
      <c r="BY15048" s="2"/>
    </row>
    <row r="15049" spans="77:77">
      <c r="BY15049" s="2"/>
    </row>
    <row r="15050" spans="77:77">
      <c r="BY15050" s="2"/>
    </row>
    <row r="15051" spans="77:77">
      <c r="BY15051" s="2"/>
    </row>
    <row r="15052" spans="77:77">
      <c r="BY15052" s="2"/>
    </row>
    <row r="15053" spans="77:77">
      <c r="BY15053" s="2"/>
    </row>
    <row r="15054" spans="77:77">
      <c r="BY15054" s="2"/>
    </row>
    <row r="15055" spans="77:77">
      <c r="BY15055" s="2"/>
    </row>
    <row r="15056" spans="77:77">
      <c r="BY15056" s="2"/>
    </row>
    <row r="15057" spans="77:77">
      <c r="BY15057" s="2"/>
    </row>
    <row r="15058" spans="77:77">
      <c r="BY15058" s="2"/>
    </row>
    <row r="15059" spans="77:77">
      <c r="BY15059" s="2"/>
    </row>
    <row r="15060" spans="77:77">
      <c r="BY15060" s="2"/>
    </row>
    <row r="15061" spans="77:77">
      <c r="BY15061" s="2"/>
    </row>
    <row r="15062" spans="77:77">
      <c r="BY15062" s="2"/>
    </row>
    <row r="15063" spans="77:77">
      <c r="BY15063" s="2"/>
    </row>
    <row r="15064" spans="77:77">
      <c r="BY15064" s="2"/>
    </row>
    <row r="15065" spans="77:77">
      <c r="BY15065" s="2"/>
    </row>
    <row r="15066" spans="77:77">
      <c r="BY15066" s="2"/>
    </row>
    <row r="15067" spans="77:77">
      <c r="BY15067" s="2"/>
    </row>
    <row r="15068" spans="77:77">
      <c r="BY15068" s="2"/>
    </row>
    <row r="15069" spans="77:77">
      <c r="BY15069" s="2"/>
    </row>
    <row r="15070" spans="77:77">
      <c r="BY15070" s="2"/>
    </row>
    <row r="15071" spans="77:77">
      <c r="BY15071" s="2"/>
    </row>
    <row r="15072" spans="77:77">
      <c r="BY15072" s="2"/>
    </row>
    <row r="15073" spans="77:77">
      <c r="BY15073" s="2"/>
    </row>
    <row r="15074" spans="77:77">
      <c r="BY15074" s="2"/>
    </row>
    <row r="15075" spans="77:77">
      <c r="BY15075" s="2"/>
    </row>
    <row r="15076" spans="77:77">
      <c r="BY15076" s="2"/>
    </row>
    <row r="15077" spans="77:77">
      <c r="BY15077" s="2"/>
    </row>
    <row r="15078" spans="77:77">
      <c r="BY15078" s="2"/>
    </row>
    <row r="15079" spans="77:77">
      <c r="BY15079" s="2"/>
    </row>
    <row r="15080" spans="77:77">
      <c r="BY15080" s="2"/>
    </row>
    <row r="15081" spans="77:77">
      <c r="BY15081" s="2"/>
    </row>
    <row r="15082" spans="77:77">
      <c r="BY15082" s="2"/>
    </row>
    <row r="15083" spans="77:77">
      <c r="BY15083" s="2"/>
    </row>
    <row r="15084" spans="77:77">
      <c r="BY15084" s="2"/>
    </row>
    <row r="15085" spans="77:77">
      <c r="BY15085" s="2"/>
    </row>
    <row r="15086" spans="77:77">
      <c r="BY15086" s="2"/>
    </row>
    <row r="15087" spans="77:77">
      <c r="BY15087" s="2"/>
    </row>
    <row r="15088" spans="77:77">
      <c r="BY15088" s="2"/>
    </row>
    <row r="15089" spans="77:77">
      <c r="BY15089" s="2"/>
    </row>
    <row r="15090" spans="77:77">
      <c r="BY15090" s="2"/>
    </row>
    <row r="15091" spans="77:77">
      <c r="BY15091" s="2"/>
    </row>
    <row r="15092" spans="77:77">
      <c r="BY15092" s="2"/>
    </row>
    <row r="15093" spans="77:77">
      <c r="BY15093" s="2"/>
    </row>
    <row r="15094" spans="77:77">
      <c r="BY15094" s="2"/>
    </row>
    <row r="15095" spans="77:77">
      <c r="BY15095" s="2"/>
    </row>
    <row r="15096" spans="77:77">
      <c r="BY15096" s="2"/>
    </row>
    <row r="15097" spans="77:77">
      <c r="BY15097" s="2"/>
    </row>
    <row r="15098" spans="77:77">
      <c r="BY15098" s="2"/>
    </row>
    <row r="15099" spans="77:77">
      <c r="BY15099" s="2"/>
    </row>
    <row r="15100" spans="77:77">
      <c r="BY15100" s="2"/>
    </row>
    <row r="15101" spans="77:77">
      <c r="BY15101" s="2"/>
    </row>
    <row r="15102" spans="77:77">
      <c r="BY15102" s="2"/>
    </row>
    <row r="15103" spans="77:77">
      <c r="BY15103" s="2"/>
    </row>
    <row r="15104" spans="77:77">
      <c r="BY15104" s="2"/>
    </row>
    <row r="15105" spans="77:77">
      <c r="BY15105" s="2"/>
    </row>
    <row r="15106" spans="77:77">
      <c r="BY15106" s="2"/>
    </row>
    <row r="15107" spans="77:77">
      <c r="BY15107" s="2"/>
    </row>
    <row r="15108" spans="77:77">
      <c r="BY15108" s="2"/>
    </row>
    <row r="15109" spans="77:77">
      <c r="BY15109" s="2"/>
    </row>
    <row r="15110" spans="77:77">
      <c r="BY15110" s="2"/>
    </row>
    <row r="15111" spans="77:77">
      <c r="BY15111" s="2"/>
    </row>
    <row r="15112" spans="77:77">
      <c r="BY15112" s="2"/>
    </row>
    <row r="15113" spans="77:77">
      <c r="BY15113" s="2"/>
    </row>
    <row r="15114" spans="77:77">
      <c r="BY15114" s="2"/>
    </row>
    <row r="15115" spans="77:77">
      <c r="BY15115" s="2"/>
    </row>
    <row r="15116" spans="77:77">
      <c r="BY15116" s="2"/>
    </row>
    <row r="15117" spans="77:77">
      <c r="BY15117" s="2"/>
    </row>
    <row r="15118" spans="77:77">
      <c r="BY15118" s="2"/>
    </row>
    <row r="15119" spans="77:77">
      <c r="BY15119" s="2"/>
    </row>
    <row r="15120" spans="77:77">
      <c r="BY15120" s="2"/>
    </row>
    <row r="15121" spans="77:77">
      <c r="BY15121" s="2"/>
    </row>
    <row r="15122" spans="77:77">
      <c r="BY15122" s="2"/>
    </row>
    <row r="15123" spans="77:77">
      <c r="BY15123" s="2"/>
    </row>
    <row r="15124" spans="77:77">
      <c r="BY15124" s="2"/>
    </row>
    <row r="15125" spans="77:77">
      <c r="BY15125" s="2"/>
    </row>
    <row r="15126" spans="77:77">
      <c r="BY15126" s="2"/>
    </row>
    <row r="15127" spans="77:77">
      <c r="BY15127" s="2"/>
    </row>
    <row r="15128" spans="77:77">
      <c r="BY15128" s="2"/>
    </row>
    <row r="15129" spans="77:77">
      <c r="BY15129" s="2"/>
    </row>
    <row r="15130" spans="77:77">
      <c r="BY15130" s="2"/>
    </row>
    <row r="15131" spans="77:77">
      <c r="BY15131" s="2"/>
    </row>
    <row r="15132" spans="77:77">
      <c r="BY15132" s="2"/>
    </row>
    <row r="15133" spans="77:77">
      <c r="BY15133" s="2"/>
    </row>
    <row r="15134" spans="77:77">
      <c r="BY15134" s="2"/>
    </row>
    <row r="15135" spans="77:77">
      <c r="BY15135" s="2"/>
    </row>
    <row r="15136" spans="77:77">
      <c r="BY15136" s="2"/>
    </row>
    <row r="15137" spans="77:77">
      <c r="BY15137" s="2"/>
    </row>
    <row r="15138" spans="77:77">
      <c r="BY15138" s="2"/>
    </row>
    <row r="15139" spans="77:77">
      <c r="BY15139" s="2"/>
    </row>
    <row r="15140" spans="77:77">
      <c r="BY15140" s="2"/>
    </row>
    <row r="15141" spans="77:77">
      <c r="BY15141" s="2"/>
    </row>
    <row r="15142" spans="77:77">
      <c r="BY15142" s="2"/>
    </row>
    <row r="15143" spans="77:77">
      <c r="BY15143" s="2"/>
    </row>
    <row r="15144" spans="77:77">
      <c r="BY15144" s="2"/>
    </row>
    <row r="15145" spans="77:77">
      <c r="BY15145" s="2"/>
    </row>
    <row r="15146" spans="77:77">
      <c r="BY15146" s="2"/>
    </row>
    <row r="15147" spans="77:77">
      <c r="BY15147" s="2"/>
    </row>
    <row r="15148" spans="77:77">
      <c r="BY15148" s="2"/>
    </row>
    <row r="15149" spans="77:77">
      <c r="BY15149" s="2"/>
    </row>
    <row r="15150" spans="77:77">
      <c r="BY15150" s="2"/>
    </row>
    <row r="15151" spans="77:77">
      <c r="BY15151" s="2"/>
    </row>
    <row r="15152" spans="77:77">
      <c r="BY15152" s="2"/>
    </row>
    <row r="15153" spans="77:77">
      <c r="BY15153" s="2"/>
    </row>
    <row r="15154" spans="77:77">
      <c r="BY15154" s="2"/>
    </row>
    <row r="15155" spans="77:77">
      <c r="BY15155" s="2"/>
    </row>
    <row r="15156" spans="77:77">
      <c r="BY15156" s="2"/>
    </row>
    <row r="15157" spans="77:77">
      <c r="BY15157" s="2"/>
    </row>
    <row r="15158" spans="77:77">
      <c r="BY15158" s="2"/>
    </row>
    <row r="15159" spans="77:77">
      <c r="BY15159" s="2"/>
    </row>
    <row r="15160" spans="77:77">
      <c r="BY15160" s="2"/>
    </row>
    <row r="15161" spans="77:77">
      <c r="BY15161" s="2"/>
    </row>
    <row r="15162" spans="77:77">
      <c r="BY15162" s="2"/>
    </row>
    <row r="15163" spans="77:77">
      <c r="BY15163" s="2"/>
    </row>
    <row r="15164" spans="77:77">
      <c r="BY15164" s="2"/>
    </row>
    <row r="15165" spans="77:77">
      <c r="BY15165" s="2"/>
    </row>
    <row r="15166" spans="77:77">
      <c r="BY15166" s="2"/>
    </row>
    <row r="15167" spans="77:77">
      <c r="BY15167" s="2"/>
    </row>
    <row r="15168" spans="77:77">
      <c r="BY15168" s="2"/>
    </row>
    <row r="15169" spans="77:77">
      <c r="BY15169" s="2"/>
    </row>
    <row r="15170" spans="77:77">
      <c r="BY15170" s="2"/>
    </row>
    <row r="15171" spans="77:77">
      <c r="BY15171" s="2"/>
    </row>
    <row r="15172" spans="77:77">
      <c r="BY15172" s="2"/>
    </row>
    <row r="15173" spans="77:77">
      <c r="BY15173" s="2"/>
    </row>
    <row r="15174" spans="77:77">
      <c r="BY15174" s="2"/>
    </row>
    <row r="15175" spans="77:77">
      <c r="BY15175" s="2"/>
    </row>
    <row r="15176" spans="77:77">
      <c r="BY15176" s="2"/>
    </row>
    <row r="15177" spans="77:77">
      <c r="BY15177" s="2"/>
    </row>
    <row r="15178" spans="77:77">
      <c r="BY15178" s="2"/>
    </row>
    <row r="15179" spans="77:77">
      <c r="BY15179" s="2"/>
    </row>
    <row r="15180" spans="77:77">
      <c r="BY15180" s="2"/>
    </row>
    <row r="15181" spans="77:77">
      <c r="BY15181" s="2"/>
    </row>
    <row r="15182" spans="77:77">
      <c r="BY15182" s="2"/>
    </row>
    <row r="15183" spans="77:77">
      <c r="BY15183" s="2"/>
    </row>
    <row r="15184" spans="77:77">
      <c r="BY15184" s="2"/>
    </row>
    <row r="15185" spans="77:77">
      <c r="BY15185" s="2"/>
    </row>
    <row r="15186" spans="77:77">
      <c r="BY15186" s="2"/>
    </row>
    <row r="15187" spans="77:77">
      <c r="BY15187" s="2"/>
    </row>
    <row r="15188" spans="77:77">
      <c r="BY15188" s="2"/>
    </row>
    <row r="15189" spans="77:77">
      <c r="BY15189" s="2"/>
    </row>
    <row r="15190" spans="77:77">
      <c r="BY15190" s="2"/>
    </row>
    <row r="15191" spans="77:77">
      <c r="BY15191" s="2"/>
    </row>
    <row r="15192" spans="77:77">
      <c r="BY15192" s="2"/>
    </row>
    <row r="15193" spans="77:77">
      <c r="BY15193" s="2"/>
    </row>
    <row r="15194" spans="77:77">
      <c r="BY15194" s="2"/>
    </row>
    <row r="15195" spans="77:77">
      <c r="BY15195" s="2"/>
    </row>
    <row r="15196" spans="77:77">
      <c r="BY15196" s="2"/>
    </row>
    <row r="15197" spans="77:77">
      <c r="BY15197" s="2"/>
    </row>
    <row r="15198" spans="77:77">
      <c r="BY15198" s="2"/>
    </row>
    <row r="15199" spans="77:77">
      <c r="BY15199" s="2"/>
    </row>
    <row r="15200" spans="77:77">
      <c r="BY15200" s="2"/>
    </row>
    <row r="15201" spans="77:77">
      <c r="BY15201" s="2"/>
    </row>
    <row r="15202" spans="77:77">
      <c r="BY15202" s="2"/>
    </row>
    <row r="15203" spans="77:77">
      <c r="BY15203" s="2"/>
    </row>
    <row r="15204" spans="77:77">
      <c r="BY15204" s="2"/>
    </row>
    <row r="15205" spans="77:77">
      <c r="BY15205" s="2"/>
    </row>
    <row r="15206" spans="77:77">
      <c r="BY15206" s="2"/>
    </row>
    <row r="15207" spans="77:77">
      <c r="BY15207" s="2"/>
    </row>
    <row r="15208" spans="77:77">
      <c r="BY15208" s="2"/>
    </row>
    <row r="15209" spans="77:77">
      <c r="BY15209" s="2"/>
    </row>
    <row r="15210" spans="77:77">
      <c r="BY15210" s="2"/>
    </row>
    <row r="15211" spans="77:77">
      <c r="BY15211" s="2"/>
    </row>
    <row r="15212" spans="77:77">
      <c r="BY15212" s="2"/>
    </row>
    <row r="15213" spans="77:77">
      <c r="BY15213" s="2"/>
    </row>
    <row r="15214" spans="77:77">
      <c r="BY15214" s="2"/>
    </row>
    <row r="15215" spans="77:77">
      <c r="BY15215" s="2"/>
    </row>
    <row r="15216" spans="77:77">
      <c r="BY15216" s="2"/>
    </row>
    <row r="15217" spans="77:77">
      <c r="BY15217" s="2"/>
    </row>
    <row r="15218" spans="77:77">
      <c r="BY15218" s="2"/>
    </row>
    <row r="15219" spans="77:77">
      <c r="BY15219" s="2"/>
    </row>
    <row r="15220" spans="77:77">
      <c r="BY15220" s="2"/>
    </row>
    <row r="15221" spans="77:77">
      <c r="BY15221" s="2"/>
    </row>
    <row r="15222" spans="77:77">
      <c r="BY15222" s="2"/>
    </row>
    <row r="15223" spans="77:77">
      <c r="BY15223" s="2"/>
    </row>
    <row r="15224" spans="77:77">
      <c r="BY15224" s="2"/>
    </row>
    <row r="15225" spans="77:77">
      <c r="BY15225" s="2"/>
    </row>
    <row r="15226" spans="77:77">
      <c r="BY15226" s="2"/>
    </row>
    <row r="15227" spans="77:77">
      <c r="BY15227" s="2"/>
    </row>
    <row r="15228" spans="77:77">
      <c r="BY15228" s="2"/>
    </row>
    <row r="15229" spans="77:77">
      <c r="BY15229" s="2"/>
    </row>
    <row r="15230" spans="77:77">
      <c r="BY15230" s="2"/>
    </row>
    <row r="15231" spans="77:77">
      <c r="BY15231" s="2"/>
    </row>
    <row r="15232" spans="77:77">
      <c r="BY15232" s="2"/>
    </row>
    <row r="15233" spans="77:77">
      <c r="BY15233" s="2"/>
    </row>
    <row r="15234" spans="77:77">
      <c r="BY15234" s="2"/>
    </row>
    <row r="15235" spans="77:77">
      <c r="BY15235" s="2"/>
    </row>
    <row r="15236" spans="77:77">
      <c r="BY15236" s="2"/>
    </row>
    <row r="15237" spans="77:77">
      <c r="BY15237" s="2"/>
    </row>
    <row r="15238" spans="77:77">
      <c r="BY15238" s="2"/>
    </row>
    <row r="15239" spans="77:77">
      <c r="BY15239" s="2"/>
    </row>
    <row r="15240" spans="77:77">
      <c r="BY15240" s="2"/>
    </row>
    <row r="15241" spans="77:77">
      <c r="BY15241" s="2"/>
    </row>
    <row r="15242" spans="77:77">
      <c r="BY15242" s="2"/>
    </row>
    <row r="15243" spans="77:77">
      <c r="BY15243" s="2"/>
    </row>
    <row r="15244" spans="77:77">
      <c r="BY15244" s="2"/>
    </row>
    <row r="15245" spans="77:77">
      <c r="BY15245" s="2"/>
    </row>
    <row r="15246" spans="77:77">
      <c r="BY15246" s="2"/>
    </row>
    <row r="15247" spans="77:77">
      <c r="BY15247" s="2"/>
    </row>
    <row r="15248" spans="77:77">
      <c r="BY15248" s="2"/>
    </row>
    <row r="15249" spans="77:77">
      <c r="BY15249" s="2"/>
    </row>
    <row r="15250" spans="77:77">
      <c r="BY15250" s="2"/>
    </row>
    <row r="15251" spans="77:77">
      <c r="BY15251" s="2"/>
    </row>
    <row r="15252" spans="77:77">
      <c r="BY15252" s="2"/>
    </row>
    <row r="15253" spans="77:77">
      <c r="BY15253" s="2"/>
    </row>
    <row r="15254" spans="77:77">
      <c r="BY15254" s="2"/>
    </row>
    <row r="15255" spans="77:77">
      <c r="BY15255" s="2"/>
    </row>
    <row r="15256" spans="77:77">
      <c r="BY15256" s="2"/>
    </row>
    <row r="15257" spans="77:77">
      <c r="BY15257" s="2"/>
    </row>
    <row r="15258" spans="77:77">
      <c r="BY15258" s="2"/>
    </row>
    <row r="15259" spans="77:77">
      <c r="BY15259" s="2"/>
    </row>
    <row r="15260" spans="77:77">
      <c r="BY15260" s="2"/>
    </row>
    <row r="15261" spans="77:77">
      <c r="BY15261" s="2"/>
    </row>
    <row r="15262" spans="77:77">
      <c r="BY15262" s="2"/>
    </row>
    <row r="15263" spans="77:77">
      <c r="BY15263" s="2"/>
    </row>
    <row r="15264" spans="77:77">
      <c r="BY15264" s="2"/>
    </row>
    <row r="15265" spans="77:77">
      <c r="BY15265" s="2"/>
    </row>
    <row r="15266" spans="77:77">
      <c r="BY15266" s="2"/>
    </row>
    <row r="15267" spans="77:77">
      <c r="BY15267" s="2"/>
    </row>
    <row r="15268" spans="77:77">
      <c r="BY15268" s="2"/>
    </row>
    <row r="15269" spans="77:77">
      <c r="BY15269" s="2"/>
    </row>
    <row r="15270" spans="77:77">
      <c r="BY15270" s="2"/>
    </row>
    <row r="15271" spans="77:77">
      <c r="BY15271" s="2"/>
    </row>
    <row r="15272" spans="77:77">
      <c r="BY15272" s="2"/>
    </row>
    <row r="15273" spans="77:77">
      <c r="BY15273" s="2"/>
    </row>
    <row r="15274" spans="77:77">
      <c r="BY15274" s="2"/>
    </row>
    <row r="15275" spans="77:77">
      <c r="BY15275" s="2"/>
    </row>
    <row r="15276" spans="77:77">
      <c r="BY15276" s="2"/>
    </row>
    <row r="15277" spans="77:77">
      <c r="BY15277" s="2"/>
    </row>
    <row r="15278" spans="77:77">
      <c r="BY15278" s="2"/>
    </row>
    <row r="15279" spans="77:77">
      <c r="BY15279" s="2"/>
    </row>
    <row r="15280" spans="77:77">
      <c r="BY15280" s="2"/>
    </row>
    <row r="15281" spans="77:77">
      <c r="BY15281" s="2"/>
    </row>
    <row r="15282" spans="77:77">
      <c r="BY15282" s="2"/>
    </row>
    <row r="15283" spans="77:77">
      <c r="BY15283" s="2"/>
    </row>
    <row r="15284" spans="77:77">
      <c r="BY15284" s="2"/>
    </row>
    <row r="15285" spans="77:77">
      <c r="BY15285" s="2"/>
    </row>
    <row r="15286" spans="77:77">
      <c r="BY15286" s="2"/>
    </row>
    <row r="15287" spans="77:77">
      <c r="BY15287" s="2"/>
    </row>
    <row r="15288" spans="77:77">
      <c r="BY15288" s="2"/>
    </row>
    <row r="15289" spans="77:77">
      <c r="BY15289" s="2"/>
    </row>
    <row r="15290" spans="77:77">
      <c r="BY15290" s="2"/>
    </row>
    <row r="15291" spans="77:77">
      <c r="BY15291" s="2"/>
    </row>
    <row r="15292" spans="77:77">
      <c r="BY15292" s="2"/>
    </row>
    <row r="15293" spans="77:77">
      <c r="BY15293" s="2"/>
    </row>
    <row r="15294" spans="77:77">
      <c r="BY15294" s="2"/>
    </row>
    <row r="15295" spans="77:77">
      <c r="BY15295" s="2"/>
    </row>
    <row r="15296" spans="77:77">
      <c r="BY15296" s="2"/>
    </row>
    <row r="15297" spans="77:77">
      <c r="BY15297" s="2"/>
    </row>
    <row r="15298" spans="77:77">
      <c r="BY15298" s="2"/>
    </row>
    <row r="15299" spans="77:77">
      <c r="BY15299" s="2"/>
    </row>
    <row r="15300" spans="77:77">
      <c r="BY15300" s="2"/>
    </row>
    <row r="15301" spans="77:77">
      <c r="BY15301" s="2"/>
    </row>
    <row r="15302" spans="77:77">
      <c r="BY15302" s="2"/>
    </row>
    <row r="15303" spans="77:77">
      <c r="BY15303" s="2"/>
    </row>
    <row r="15304" spans="77:77">
      <c r="BY15304" s="2"/>
    </row>
    <row r="15305" spans="77:77">
      <c r="BY15305" s="2"/>
    </row>
    <row r="15306" spans="77:77">
      <c r="BY15306" s="2"/>
    </row>
    <row r="15307" spans="77:77">
      <c r="BY15307" s="2"/>
    </row>
    <row r="15308" spans="77:77">
      <c r="BY15308" s="2"/>
    </row>
    <row r="15309" spans="77:77">
      <c r="BY15309" s="2"/>
    </row>
    <row r="15310" spans="77:77">
      <c r="BY15310" s="2"/>
    </row>
    <row r="15311" spans="77:77">
      <c r="BY15311" s="2"/>
    </row>
    <row r="15312" spans="77:77">
      <c r="BY15312" s="2"/>
    </row>
    <row r="15313" spans="77:77">
      <c r="BY15313" s="2"/>
    </row>
    <row r="15314" spans="77:77">
      <c r="BY15314" s="2"/>
    </row>
    <row r="15315" spans="77:77">
      <c r="BY15315" s="2"/>
    </row>
    <row r="15316" spans="77:77">
      <c r="BY15316" s="2"/>
    </row>
    <row r="15317" spans="77:77">
      <c r="BY15317" s="2"/>
    </row>
    <row r="15318" spans="77:77">
      <c r="BY15318" s="2"/>
    </row>
    <row r="15319" spans="77:77">
      <c r="BY15319" s="2"/>
    </row>
    <row r="15320" spans="77:77">
      <c r="BY15320" s="2"/>
    </row>
    <row r="15321" spans="77:77">
      <c r="BY15321" s="2"/>
    </row>
    <row r="15322" spans="77:77">
      <c r="BY15322" s="2"/>
    </row>
    <row r="15323" spans="77:77">
      <c r="BY15323" s="2"/>
    </row>
    <row r="15324" spans="77:77">
      <c r="BY15324" s="2"/>
    </row>
    <row r="15325" spans="77:77">
      <c r="BY15325" s="2"/>
    </row>
    <row r="15326" spans="77:77">
      <c r="BY15326" s="2"/>
    </row>
    <row r="15327" spans="77:77">
      <c r="BY15327" s="2"/>
    </row>
    <row r="15328" spans="77:77">
      <c r="BY15328" s="2"/>
    </row>
    <row r="15329" spans="77:77">
      <c r="BY15329" s="2"/>
    </row>
    <row r="15330" spans="77:77">
      <c r="BY15330" s="2"/>
    </row>
    <row r="15331" spans="77:77">
      <c r="BY15331" s="2"/>
    </row>
    <row r="15332" spans="77:77">
      <c r="BY15332" s="2"/>
    </row>
    <row r="15333" spans="77:77">
      <c r="BY15333" s="2"/>
    </row>
    <row r="15334" spans="77:77">
      <c r="BY15334" s="2"/>
    </row>
    <row r="15335" spans="77:77">
      <c r="BY15335" s="2"/>
    </row>
    <row r="15336" spans="77:77">
      <c r="BY15336" s="2"/>
    </row>
    <row r="15337" spans="77:77">
      <c r="BY15337" s="2"/>
    </row>
    <row r="15338" spans="77:77">
      <c r="BY15338" s="2"/>
    </row>
    <row r="15339" spans="77:77">
      <c r="BY15339" s="2"/>
    </row>
    <row r="15340" spans="77:77">
      <c r="BY15340" s="2"/>
    </row>
    <row r="15341" spans="77:77">
      <c r="BY15341" s="2"/>
    </row>
    <row r="15342" spans="77:77">
      <c r="BY15342" s="2"/>
    </row>
    <row r="15343" spans="77:77">
      <c r="BY15343" s="2"/>
    </row>
    <row r="15344" spans="77:77">
      <c r="BY15344" s="2"/>
    </row>
    <row r="15345" spans="77:77">
      <c r="BY15345" s="2"/>
    </row>
    <row r="15346" spans="77:77">
      <c r="BY15346" s="2"/>
    </row>
    <row r="15347" spans="77:77">
      <c r="BY15347" s="2"/>
    </row>
    <row r="15348" spans="77:77">
      <c r="BY15348" s="2"/>
    </row>
    <row r="15349" spans="77:77">
      <c r="BY15349" s="2"/>
    </row>
    <row r="15350" spans="77:77">
      <c r="BY15350" s="2"/>
    </row>
    <row r="15351" spans="77:77">
      <c r="BY15351" s="2"/>
    </row>
    <row r="15352" spans="77:77">
      <c r="BY15352" s="2"/>
    </row>
    <row r="15353" spans="77:77">
      <c r="BY15353" s="2"/>
    </row>
    <row r="15354" spans="77:77">
      <c r="BY15354" s="2"/>
    </row>
    <row r="15355" spans="77:77">
      <c r="BY15355" s="2"/>
    </row>
    <row r="15356" spans="77:77">
      <c r="BY15356" s="2"/>
    </row>
    <row r="15357" spans="77:77">
      <c r="BY15357" s="2"/>
    </row>
    <row r="15358" spans="77:77">
      <c r="BY15358" s="2"/>
    </row>
    <row r="15359" spans="77:77">
      <c r="BY15359" s="2"/>
    </row>
    <row r="15360" spans="77:77">
      <c r="BY15360" s="2"/>
    </row>
    <row r="15361" spans="77:77">
      <c r="BY15361" s="2"/>
    </row>
    <row r="15362" spans="77:77">
      <c r="BY15362" s="2"/>
    </row>
    <row r="15363" spans="77:77">
      <c r="BY15363" s="2"/>
    </row>
    <row r="15364" spans="77:77">
      <c r="BY15364" s="2"/>
    </row>
    <row r="15365" spans="77:77">
      <c r="BY15365" s="2"/>
    </row>
    <row r="15366" spans="77:77">
      <c r="BY15366" s="2"/>
    </row>
    <row r="15367" spans="77:77">
      <c r="BY15367" s="2"/>
    </row>
    <row r="15368" spans="77:77">
      <c r="BY15368" s="2"/>
    </row>
    <row r="15369" spans="77:77">
      <c r="BY15369" s="2"/>
    </row>
    <row r="15370" spans="77:77">
      <c r="BY15370" s="2"/>
    </row>
    <row r="15371" spans="77:77">
      <c r="BY15371" s="2"/>
    </row>
    <row r="15372" spans="77:77">
      <c r="BY15372" s="2"/>
    </row>
    <row r="15373" spans="77:77">
      <c r="BY15373" s="2"/>
    </row>
    <row r="15374" spans="77:77">
      <c r="BY15374" s="2"/>
    </row>
    <row r="15375" spans="77:77">
      <c r="BY15375" s="2"/>
    </row>
    <row r="15376" spans="77:77">
      <c r="BY15376" s="2"/>
    </row>
    <row r="15377" spans="77:77">
      <c r="BY15377" s="2"/>
    </row>
    <row r="15378" spans="77:77">
      <c r="BY15378" s="2"/>
    </row>
    <row r="15379" spans="77:77">
      <c r="BY15379" s="2"/>
    </row>
    <row r="15380" spans="77:77">
      <c r="BY15380" s="2"/>
    </row>
    <row r="15381" spans="77:77">
      <c r="BY15381" s="2"/>
    </row>
    <row r="15382" spans="77:77">
      <c r="BY15382" s="2"/>
    </row>
    <row r="15383" spans="77:77">
      <c r="BY15383" s="2"/>
    </row>
    <row r="15384" spans="77:77">
      <c r="BY15384" s="2"/>
    </row>
    <row r="15385" spans="77:77">
      <c r="BY15385" s="2"/>
    </row>
    <row r="15386" spans="77:77">
      <c r="BY15386" s="2"/>
    </row>
    <row r="15387" spans="77:77">
      <c r="BY15387" s="2"/>
    </row>
    <row r="15388" spans="77:77">
      <c r="BY15388" s="2"/>
    </row>
    <row r="15389" spans="77:77">
      <c r="BY15389" s="2"/>
    </row>
    <row r="15390" spans="77:77">
      <c r="BY15390" s="2"/>
    </row>
    <row r="15391" spans="77:77">
      <c r="BY15391" s="2"/>
    </row>
    <row r="15392" spans="77:77">
      <c r="BY15392" s="2"/>
    </row>
    <row r="15393" spans="77:77">
      <c r="BY15393" s="2"/>
    </row>
    <row r="15394" spans="77:77">
      <c r="BY15394" s="2"/>
    </row>
    <row r="15395" spans="77:77">
      <c r="BY15395" s="2"/>
    </row>
    <row r="15396" spans="77:77">
      <c r="BY15396" s="2"/>
    </row>
    <row r="15397" spans="77:77">
      <c r="BY15397" s="2"/>
    </row>
    <row r="15398" spans="77:77">
      <c r="BY15398" s="2"/>
    </row>
    <row r="15399" spans="77:77">
      <c r="BY15399" s="2"/>
    </row>
    <row r="15400" spans="77:77">
      <c r="BY15400" s="2"/>
    </row>
    <row r="15401" spans="77:77">
      <c r="BY15401" s="2"/>
    </row>
    <row r="15402" spans="77:77">
      <c r="BY15402" s="2"/>
    </row>
    <row r="15403" spans="77:77">
      <c r="BY15403" s="2"/>
    </row>
    <row r="15404" spans="77:77">
      <c r="BY15404" s="2"/>
    </row>
    <row r="15405" spans="77:77">
      <c r="BY15405" s="2"/>
    </row>
    <row r="15406" spans="77:77">
      <c r="BY15406" s="2"/>
    </row>
    <row r="15407" spans="77:77">
      <c r="BY15407" s="2"/>
    </row>
    <row r="15408" spans="77:77">
      <c r="BY15408" s="2"/>
    </row>
    <row r="15409" spans="77:77">
      <c r="BY15409" s="2"/>
    </row>
    <row r="15410" spans="77:77">
      <c r="BY15410" s="2"/>
    </row>
    <row r="15411" spans="77:77">
      <c r="BY15411" s="2"/>
    </row>
    <row r="15412" spans="77:77">
      <c r="BY15412" s="2"/>
    </row>
    <row r="15413" spans="77:77">
      <c r="BY15413" s="2"/>
    </row>
    <row r="15414" spans="77:77">
      <c r="BY15414" s="2"/>
    </row>
    <row r="15415" spans="77:77">
      <c r="BY15415" s="2"/>
    </row>
    <row r="15416" spans="77:77">
      <c r="BY15416" s="2"/>
    </row>
    <row r="15417" spans="77:77">
      <c r="BY15417" s="2"/>
    </row>
    <row r="15418" spans="77:77">
      <c r="BY15418" s="2"/>
    </row>
    <row r="15419" spans="77:77">
      <c r="BY15419" s="2"/>
    </row>
    <row r="15420" spans="77:77">
      <c r="BY15420" s="2"/>
    </row>
    <row r="15421" spans="77:77">
      <c r="BY15421" s="2"/>
    </row>
    <row r="15422" spans="77:77">
      <c r="BY15422" s="2"/>
    </row>
    <row r="15423" spans="77:77">
      <c r="BY15423" s="2"/>
    </row>
    <row r="15424" spans="77:77">
      <c r="BY15424" s="2"/>
    </row>
    <row r="15425" spans="77:77">
      <c r="BY15425" s="2"/>
    </row>
    <row r="15426" spans="77:77">
      <c r="BY15426" s="2"/>
    </row>
    <row r="15427" spans="77:77">
      <c r="BY15427" s="2"/>
    </row>
    <row r="15428" spans="77:77">
      <c r="BY15428" s="2"/>
    </row>
    <row r="15429" spans="77:77">
      <c r="BY15429" s="2"/>
    </row>
    <row r="15430" spans="77:77">
      <c r="BY15430" s="2"/>
    </row>
    <row r="15431" spans="77:77">
      <c r="BY15431" s="2"/>
    </row>
    <row r="15432" spans="77:77">
      <c r="BY15432" s="2"/>
    </row>
    <row r="15433" spans="77:77">
      <c r="BY15433" s="2"/>
    </row>
    <row r="15434" spans="77:77">
      <c r="BY15434" s="2"/>
    </row>
    <row r="15435" spans="77:77">
      <c r="BY15435" s="2"/>
    </row>
    <row r="15436" spans="77:77">
      <c r="BY15436" s="2"/>
    </row>
    <row r="15437" spans="77:77">
      <c r="BY15437" s="2"/>
    </row>
    <row r="15438" spans="77:77">
      <c r="BY15438" s="2"/>
    </row>
    <row r="15439" spans="77:77">
      <c r="BY15439" s="2"/>
    </row>
    <row r="15440" spans="77:77">
      <c r="BY15440" s="2"/>
    </row>
    <row r="15441" spans="77:77">
      <c r="BY15441" s="2"/>
    </row>
    <row r="15442" spans="77:77">
      <c r="BY15442" s="2"/>
    </row>
    <row r="15443" spans="77:77">
      <c r="BY15443" s="2"/>
    </row>
    <row r="15444" spans="77:77">
      <c r="BY15444" s="2"/>
    </row>
    <row r="15445" spans="77:77">
      <c r="BY15445" s="2"/>
    </row>
    <row r="15446" spans="77:77">
      <c r="BY15446" s="2"/>
    </row>
    <row r="15447" spans="77:77">
      <c r="BY15447" s="2"/>
    </row>
    <row r="15448" spans="77:77">
      <c r="BY15448" s="2"/>
    </row>
    <row r="15449" spans="77:77">
      <c r="BY15449" s="2"/>
    </row>
    <row r="15450" spans="77:77">
      <c r="BY15450" s="2"/>
    </row>
    <row r="15451" spans="77:77">
      <c r="BY15451" s="2"/>
    </row>
    <row r="15452" spans="77:77">
      <c r="BY15452" s="2"/>
    </row>
    <row r="15453" spans="77:77">
      <c r="BY15453" s="2"/>
    </row>
    <row r="15454" spans="77:77">
      <c r="BY15454" s="2"/>
    </row>
    <row r="15455" spans="77:77">
      <c r="BY15455" s="2"/>
    </row>
    <row r="15456" spans="77:77">
      <c r="BY15456" s="2"/>
    </row>
    <row r="15457" spans="77:77">
      <c r="BY15457" s="2"/>
    </row>
    <row r="15458" spans="77:77">
      <c r="BY15458" s="2"/>
    </row>
    <row r="15459" spans="77:77">
      <c r="BY15459" s="2"/>
    </row>
    <row r="15460" spans="77:77">
      <c r="BY15460" s="2"/>
    </row>
    <row r="15461" spans="77:77">
      <c r="BY15461" s="2"/>
    </row>
    <row r="15462" spans="77:77">
      <c r="BY15462" s="2"/>
    </row>
    <row r="15463" spans="77:77">
      <c r="BY15463" s="2"/>
    </row>
    <row r="15464" spans="77:77">
      <c r="BY15464" s="2"/>
    </row>
    <row r="15465" spans="77:77">
      <c r="BY15465" s="2"/>
    </row>
    <row r="15466" spans="77:77">
      <c r="BY15466" s="2"/>
    </row>
    <row r="15467" spans="77:77">
      <c r="BY15467" s="2"/>
    </row>
    <row r="15468" spans="77:77">
      <c r="BY15468" s="2"/>
    </row>
    <row r="15469" spans="77:77">
      <c r="BY15469" s="2"/>
    </row>
    <row r="15470" spans="77:77">
      <c r="BY15470" s="2"/>
    </row>
    <row r="15471" spans="77:77">
      <c r="BY15471" s="2"/>
    </row>
    <row r="15472" spans="77:77">
      <c r="BY15472" s="2"/>
    </row>
    <row r="15473" spans="77:77">
      <c r="BY15473" s="2"/>
    </row>
    <row r="15474" spans="77:77">
      <c r="BY15474" s="2"/>
    </row>
    <row r="15475" spans="77:77">
      <c r="BY15475" s="2"/>
    </row>
    <row r="15476" spans="77:77">
      <c r="BY15476" s="2"/>
    </row>
    <row r="15477" spans="77:77">
      <c r="BY15477" s="2"/>
    </row>
    <row r="15478" spans="77:77">
      <c r="BY15478" s="2"/>
    </row>
    <row r="15479" spans="77:77">
      <c r="BY15479" s="2"/>
    </row>
    <row r="15480" spans="77:77">
      <c r="BY15480" s="2"/>
    </row>
    <row r="15481" spans="77:77">
      <c r="BY15481" s="2"/>
    </row>
    <row r="15482" spans="77:77">
      <c r="BY15482" s="2"/>
    </row>
    <row r="15483" spans="77:77">
      <c r="BY15483" s="2"/>
    </row>
    <row r="15484" spans="77:77">
      <c r="BY15484" s="2"/>
    </row>
    <row r="15485" spans="77:77">
      <c r="BY15485" s="2"/>
    </row>
    <row r="15486" spans="77:77">
      <c r="BY15486" s="2"/>
    </row>
    <row r="15487" spans="77:77">
      <c r="BY15487" s="2"/>
    </row>
    <row r="15488" spans="77:77">
      <c r="BY15488" s="2"/>
    </row>
    <row r="15489" spans="77:77">
      <c r="BY15489" s="2"/>
    </row>
    <row r="15490" spans="77:77">
      <c r="BY15490" s="2"/>
    </row>
    <row r="15491" spans="77:77">
      <c r="BY15491" s="2"/>
    </row>
    <row r="15492" spans="77:77">
      <c r="BY15492" s="2"/>
    </row>
    <row r="15493" spans="77:77">
      <c r="BY15493" s="2"/>
    </row>
    <row r="15494" spans="77:77">
      <c r="BY15494" s="2"/>
    </row>
    <row r="15495" spans="77:77">
      <c r="BY15495" s="2"/>
    </row>
    <row r="15496" spans="77:77">
      <c r="BY15496" s="2"/>
    </row>
    <row r="15497" spans="77:77">
      <c r="BY15497" s="2"/>
    </row>
    <row r="15498" spans="77:77">
      <c r="BY15498" s="2"/>
    </row>
    <row r="15499" spans="77:77">
      <c r="BY15499" s="2"/>
    </row>
    <row r="15500" spans="77:77">
      <c r="BY15500" s="2"/>
    </row>
    <row r="15501" spans="77:77">
      <c r="BY15501" s="2"/>
    </row>
    <row r="15502" spans="77:77">
      <c r="BY15502" s="2"/>
    </row>
    <row r="15503" spans="77:77">
      <c r="BY15503" s="2"/>
    </row>
    <row r="15504" spans="77:77">
      <c r="BY15504" s="2"/>
    </row>
    <row r="15505" spans="77:77">
      <c r="BY15505" s="2"/>
    </row>
    <row r="15506" spans="77:77">
      <c r="BY15506" s="2"/>
    </row>
    <row r="15507" spans="77:77">
      <c r="BY15507" s="2"/>
    </row>
    <row r="15508" spans="77:77">
      <c r="BY15508" s="2"/>
    </row>
    <row r="15509" spans="77:77">
      <c r="BY15509" s="2"/>
    </row>
    <row r="15510" spans="77:77">
      <c r="BY15510" s="2"/>
    </row>
    <row r="15511" spans="77:77">
      <c r="BY15511" s="2"/>
    </row>
    <row r="15512" spans="77:77">
      <c r="BY15512" s="2"/>
    </row>
    <row r="15513" spans="77:77">
      <c r="BY15513" s="2"/>
    </row>
    <row r="15514" spans="77:77">
      <c r="BY15514" s="2"/>
    </row>
    <row r="15515" spans="77:77">
      <c r="BY15515" s="2"/>
    </row>
    <row r="15516" spans="77:77">
      <c r="BY15516" s="2"/>
    </row>
    <row r="15517" spans="77:77">
      <c r="BY15517" s="2"/>
    </row>
    <row r="15518" spans="77:77">
      <c r="BY15518" s="2"/>
    </row>
    <row r="15519" spans="77:77">
      <c r="BY15519" s="2"/>
    </row>
    <row r="15520" spans="77:77">
      <c r="BY15520" s="2"/>
    </row>
    <row r="15521" spans="77:77">
      <c r="BY15521" s="2"/>
    </row>
    <row r="15522" spans="77:77">
      <c r="BY15522" s="2"/>
    </row>
    <row r="15523" spans="77:77">
      <c r="BY15523" s="2"/>
    </row>
    <row r="15524" spans="77:77">
      <c r="BY15524" s="2"/>
    </row>
    <row r="15525" spans="77:77">
      <c r="BY15525" s="2"/>
    </row>
    <row r="15526" spans="77:77">
      <c r="BY15526" s="2"/>
    </row>
    <row r="15527" spans="77:77">
      <c r="BY15527" s="2"/>
    </row>
    <row r="15528" spans="77:77">
      <c r="BY15528" s="2"/>
    </row>
    <row r="15529" spans="77:77">
      <c r="BY15529" s="2"/>
    </row>
    <row r="15530" spans="77:77">
      <c r="BY15530" s="2"/>
    </row>
    <row r="15531" spans="77:77">
      <c r="BY15531" s="2"/>
    </row>
    <row r="15532" spans="77:77">
      <c r="BY15532" s="2"/>
    </row>
    <row r="15533" spans="77:77">
      <c r="BY15533" s="2"/>
    </row>
    <row r="15534" spans="77:77">
      <c r="BY15534" s="2"/>
    </row>
    <row r="15535" spans="77:77">
      <c r="BY15535" s="2"/>
    </row>
    <row r="15536" spans="77:77">
      <c r="BY15536" s="2"/>
    </row>
    <row r="15537" spans="77:77">
      <c r="BY15537" s="2"/>
    </row>
    <row r="15538" spans="77:77">
      <c r="BY15538" s="2"/>
    </row>
    <row r="15539" spans="77:77">
      <c r="BY15539" s="2"/>
    </row>
    <row r="15540" spans="77:77">
      <c r="BY15540" s="2"/>
    </row>
    <row r="15541" spans="77:77">
      <c r="BY15541" s="2"/>
    </row>
    <row r="15542" spans="77:77">
      <c r="BY15542" s="2"/>
    </row>
    <row r="15543" spans="77:77">
      <c r="BY15543" s="2"/>
    </row>
    <row r="15544" spans="77:77">
      <c r="BY15544" s="2"/>
    </row>
    <row r="15545" spans="77:77">
      <c r="BY15545" s="2"/>
    </row>
    <row r="15546" spans="77:77">
      <c r="BY15546" s="2"/>
    </row>
    <row r="15547" spans="77:77">
      <c r="BY15547" s="2"/>
    </row>
    <row r="15548" spans="77:77">
      <c r="BY15548" s="2"/>
    </row>
    <row r="15549" spans="77:77">
      <c r="BY15549" s="2"/>
    </row>
    <row r="15550" spans="77:77">
      <c r="BY15550" s="2"/>
    </row>
    <row r="15551" spans="77:77">
      <c r="BY15551" s="2"/>
    </row>
    <row r="15552" spans="77:77">
      <c r="BY15552" s="2"/>
    </row>
    <row r="15553" spans="77:77">
      <c r="BY15553" s="2"/>
    </row>
    <row r="15554" spans="77:77">
      <c r="BY15554" s="2"/>
    </row>
    <row r="15555" spans="77:77">
      <c r="BY15555" s="2"/>
    </row>
    <row r="15556" spans="77:77">
      <c r="BY15556" s="2"/>
    </row>
    <row r="15557" spans="77:77">
      <c r="BY15557" s="2"/>
    </row>
    <row r="15558" spans="77:77">
      <c r="BY15558" s="2"/>
    </row>
    <row r="15559" spans="77:77">
      <c r="BY15559" s="2"/>
    </row>
    <row r="15560" spans="77:77">
      <c r="BY15560" s="2"/>
    </row>
    <row r="15561" spans="77:77">
      <c r="BY15561" s="2"/>
    </row>
    <row r="15562" spans="77:77">
      <c r="BY15562" s="2"/>
    </row>
    <row r="15563" spans="77:77">
      <c r="BY15563" s="2"/>
    </row>
    <row r="15564" spans="77:77">
      <c r="BY15564" s="2"/>
    </row>
    <row r="15565" spans="77:77">
      <c r="BY15565" s="2"/>
    </row>
    <row r="15566" spans="77:77">
      <c r="BY15566" s="2"/>
    </row>
    <row r="15567" spans="77:77">
      <c r="BY15567" s="2"/>
    </row>
    <row r="15568" spans="77:77">
      <c r="BY15568" s="2"/>
    </row>
    <row r="15569" spans="77:77">
      <c r="BY15569" s="2"/>
    </row>
    <row r="15570" spans="77:77">
      <c r="BY15570" s="2"/>
    </row>
    <row r="15571" spans="77:77">
      <c r="BY15571" s="2"/>
    </row>
    <row r="15572" spans="77:77">
      <c r="BY15572" s="2"/>
    </row>
    <row r="15573" spans="77:77">
      <c r="BY15573" s="2"/>
    </row>
    <row r="15574" spans="77:77">
      <c r="BY15574" s="2"/>
    </row>
    <row r="15575" spans="77:77">
      <c r="BY15575" s="2"/>
    </row>
    <row r="15576" spans="77:77">
      <c r="BY15576" s="2"/>
    </row>
    <row r="15577" spans="77:77">
      <c r="BY15577" s="2"/>
    </row>
    <row r="15578" spans="77:77">
      <c r="BY15578" s="2"/>
    </row>
    <row r="15579" spans="77:77">
      <c r="BY15579" s="2"/>
    </row>
    <row r="15580" spans="77:77">
      <c r="BY15580" s="2"/>
    </row>
    <row r="15581" spans="77:77">
      <c r="BY15581" s="2"/>
    </row>
    <row r="15582" spans="77:77">
      <c r="BY15582" s="2"/>
    </row>
    <row r="15583" spans="77:77">
      <c r="BY15583" s="2"/>
    </row>
    <row r="15584" spans="77:77">
      <c r="BY15584" s="2"/>
    </row>
    <row r="15585" spans="77:77">
      <c r="BY15585" s="2"/>
    </row>
    <row r="15586" spans="77:77">
      <c r="BY15586" s="2"/>
    </row>
    <row r="15587" spans="77:77">
      <c r="BY15587" s="2"/>
    </row>
    <row r="15588" spans="77:77">
      <c r="BY15588" s="2"/>
    </row>
    <row r="15589" spans="77:77">
      <c r="BY15589" s="2"/>
    </row>
    <row r="15590" spans="77:77">
      <c r="BY15590" s="2"/>
    </row>
    <row r="15591" spans="77:77">
      <c r="BY15591" s="2"/>
    </row>
    <row r="15592" spans="77:77">
      <c r="BY15592" s="2"/>
    </row>
    <row r="15593" spans="77:77">
      <c r="BY15593" s="2"/>
    </row>
    <row r="15594" spans="77:77">
      <c r="BY15594" s="2"/>
    </row>
    <row r="15595" spans="77:77">
      <c r="BY15595" s="2"/>
    </row>
    <row r="15596" spans="77:77">
      <c r="BY15596" s="2"/>
    </row>
    <row r="15597" spans="77:77">
      <c r="BY15597" s="2"/>
    </row>
    <row r="15598" spans="77:77">
      <c r="BY15598" s="2"/>
    </row>
    <row r="15599" spans="77:77">
      <c r="BY15599" s="2"/>
    </row>
    <row r="15600" spans="77:77">
      <c r="BY15600" s="2"/>
    </row>
    <row r="15601" spans="77:77">
      <c r="BY15601" s="2"/>
    </row>
    <row r="15602" spans="77:77">
      <c r="BY15602" s="2"/>
    </row>
    <row r="15603" spans="77:77">
      <c r="BY15603" s="2"/>
    </row>
    <row r="15604" spans="77:77">
      <c r="BY15604" s="2"/>
    </row>
    <row r="15605" spans="77:77">
      <c r="BY15605" s="2"/>
    </row>
    <row r="15606" spans="77:77">
      <c r="BY15606" s="2"/>
    </row>
    <row r="15607" spans="77:77">
      <c r="BY15607" s="2"/>
    </row>
    <row r="15608" spans="77:77">
      <c r="BY15608" s="2"/>
    </row>
    <row r="15609" spans="77:77">
      <c r="BY15609" s="2"/>
    </row>
    <row r="15610" spans="77:77">
      <c r="BY15610" s="2"/>
    </row>
    <row r="15611" spans="77:77">
      <c r="BY15611" s="2"/>
    </row>
    <row r="15612" spans="77:77">
      <c r="BY15612" s="2"/>
    </row>
    <row r="15613" spans="77:77">
      <c r="BY15613" s="2"/>
    </row>
    <row r="15614" spans="77:77">
      <c r="BY15614" s="2"/>
    </row>
    <row r="15615" spans="77:77">
      <c r="BY15615" s="2"/>
    </row>
    <row r="15616" spans="77:77">
      <c r="BY15616" s="2"/>
    </row>
    <row r="15617" spans="77:77">
      <c r="BY15617" s="2"/>
    </row>
    <row r="15618" spans="77:77">
      <c r="BY15618" s="2"/>
    </row>
    <row r="15619" spans="77:77">
      <c r="BY15619" s="2"/>
    </row>
    <row r="15620" spans="77:77">
      <c r="BY15620" s="2"/>
    </row>
    <row r="15621" spans="77:77">
      <c r="BY15621" s="2"/>
    </row>
    <row r="15622" spans="77:77">
      <c r="BY15622" s="2"/>
    </row>
    <row r="15623" spans="77:77">
      <c r="BY15623" s="2"/>
    </row>
    <row r="15624" spans="77:77">
      <c r="BY15624" s="2"/>
    </row>
    <row r="15625" spans="77:77">
      <c r="BY15625" s="2"/>
    </row>
    <row r="15626" spans="77:77">
      <c r="BY15626" s="2"/>
    </row>
    <row r="15627" spans="77:77">
      <c r="BY15627" s="2"/>
    </row>
    <row r="15628" spans="77:77">
      <c r="BY15628" s="2"/>
    </row>
    <row r="15629" spans="77:77">
      <c r="BY15629" s="2"/>
    </row>
    <row r="15630" spans="77:77">
      <c r="BY15630" s="2"/>
    </row>
    <row r="15631" spans="77:77">
      <c r="BY15631" s="2"/>
    </row>
    <row r="15632" spans="77:77">
      <c r="BY15632" s="2"/>
    </row>
    <row r="15633" spans="77:77">
      <c r="BY15633" s="2"/>
    </row>
    <row r="15634" spans="77:77">
      <c r="BY15634" s="2"/>
    </row>
    <row r="15635" spans="77:77">
      <c r="BY15635" s="2"/>
    </row>
    <row r="15636" spans="77:77">
      <c r="BY15636" s="2"/>
    </row>
    <row r="15637" spans="77:77">
      <c r="BY15637" s="2"/>
    </row>
    <row r="15638" spans="77:77">
      <c r="BY15638" s="2"/>
    </row>
    <row r="15639" spans="77:77">
      <c r="BY15639" s="2"/>
    </row>
    <row r="15640" spans="77:77">
      <c r="BY15640" s="2"/>
    </row>
    <row r="15641" spans="77:77">
      <c r="BY15641" s="2"/>
    </row>
    <row r="15642" spans="77:77">
      <c r="BY15642" s="2"/>
    </row>
    <row r="15643" spans="77:77">
      <c r="BY15643" s="2"/>
    </row>
    <row r="15644" spans="77:77">
      <c r="BY15644" s="2"/>
    </row>
    <row r="15645" spans="77:77">
      <c r="BY15645" s="2"/>
    </row>
    <row r="15646" spans="77:77">
      <c r="BY15646" s="2"/>
    </row>
    <row r="15647" spans="77:77">
      <c r="BY15647" s="2"/>
    </row>
    <row r="15648" spans="77:77">
      <c r="BY15648" s="2"/>
    </row>
    <row r="15649" spans="77:77">
      <c r="BY15649" s="2"/>
    </row>
    <row r="15650" spans="77:77">
      <c r="BY15650" s="2"/>
    </row>
    <row r="15651" spans="77:77">
      <c r="BY15651" s="2"/>
    </row>
    <row r="15652" spans="77:77">
      <c r="BY15652" s="2"/>
    </row>
    <row r="15653" spans="77:77">
      <c r="BY15653" s="2"/>
    </row>
    <row r="15654" spans="77:77">
      <c r="BY15654" s="2"/>
    </row>
    <row r="15655" spans="77:77">
      <c r="BY15655" s="2"/>
    </row>
    <row r="15656" spans="77:77">
      <c r="BY15656" s="2"/>
    </row>
    <row r="15657" spans="77:77">
      <c r="BY15657" s="2"/>
    </row>
    <row r="15658" spans="77:77">
      <c r="BY15658" s="2"/>
    </row>
    <row r="15659" spans="77:77">
      <c r="BY15659" s="2"/>
    </row>
    <row r="15660" spans="77:77">
      <c r="BY15660" s="2"/>
    </row>
    <row r="15661" spans="77:77">
      <c r="BY15661" s="2"/>
    </row>
    <row r="15662" spans="77:77">
      <c r="BY15662" s="2"/>
    </row>
    <row r="15663" spans="77:77">
      <c r="BY15663" s="2"/>
    </row>
    <row r="15664" spans="77:77">
      <c r="BY15664" s="2"/>
    </row>
    <row r="15665" spans="77:77">
      <c r="BY15665" s="2"/>
    </row>
    <row r="15666" spans="77:77">
      <c r="BY15666" s="2"/>
    </row>
    <row r="15667" spans="77:77">
      <c r="BY15667" s="2"/>
    </row>
    <row r="15668" spans="77:77">
      <c r="BY15668" s="2"/>
    </row>
    <row r="15669" spans="77:77">
      <c r="BY15669" s="2"/>
    </row>
    <row r="15670" spans="77:77">
      <c r="BY15670" s="2"/>
    </row>
    <row r="15671" spans="77:77">
      <c r="BY15671" s="2"/>
    </row>
    <row r="15672" spans="77:77">
      <c r="BY15672" s="2"/>
    </row>
    <row r="15673" spans="77:77">
      <c r="BY15673" s="2"/>
    </row>
    <row r="15674" spans="77:77">
      <c r="BY15674" s="2"/>
    </row>
    <row r="15675" spans="77:77">
      <c r="BY15675" s="2"/>
    </row>
    <row r="15676" spans="77:77">
      <c r="BY15676" s="2"/>
    </row>
    <row r="15677" spans="77:77">
      <c r="BY15677" s="2"/>
    </row>
    <row r="15678" spans="77:77">
      <c r="BY15678" s="2"/>
    </row>
    <row r="15679" spans="77:77">
      <c r="BY15679" s="2"/>
    </row>
    <row r="15680" spans="77:77">
      <c r="BY15680" s="2"/>
    </row>
    <row r="15681" spans="77:77">
      <c r="BY15681" s="2"/>
    </row>
    <row r="15682" spans="77:77">
      <c r="BY15682" s="2"/>
    </row>
    <row r="15683" spans="77:77">
      <c r="BY15683" s="2"/>
    </row>
    <row r="15684" spans="77:77">
      <c r="BY15684" s="2"/>
    </row>
    <row r="15685" spans="77:77">
      <c r="BY15685" s="2"/>
    </row>
    <row r="15686" spans="77:77">
      <c r="BY15686" s="2"/>
    </row>
    <row r="15687" spans="77:77">
      <c r="BY15687" s="2"/>
    </row>
    <row r="15688" spans="77:77">
      <c r="BY15688" s="2"/>
    </row>
    <row r="15689" spans="77:77">
      <c r="BY15689" s="2"/>
    </row>
    <row r="15690" spans="77:77">
      <c r="BY15690" s="2"/>
    </row>
    <row r="15691" spans="77:77">
      <c r="BY15691" s="2"/>
    </row>
    <row r="15692" spans="77:77">
      <c r="BY15692" s="2"/>
    </row>
    <row r="15693" spans="77:77">
      <c r="BY15693" s="2"/>
    </row>
    <row r="15694" spans="77:77">
      <c r="BY15694" s="2"/>
    </row>
    <row r="15695" spans="77:77">
      <c r="BY15695" s="2"/>
    </row>
    <row r="15696" spans="77:77">
      <c r="BY15696" s="2"/>
    </row>
    <row r="15697" spans="77:77">
      <c r="BY15697" s="2"/>
    </row>
    <row r="15698" spans="77:77">
      <c r="BY15698" s="2"/>
    </row>
    <row r="15699" spans="77:77">
      <c r="BY15699" s="2"/>
    </row>
    <row r="15700" spans="77:77">
      <c r="BY15700" s="2"/>
    </row>
    <row r="15701" spans="77:77">
      <c r="BY15701" s="2"/>
    </row>
    <row r="15702" spans="77:77">
      <c r="BY15702" s="2"/>
    </row>
    <row r="15703" spans="77:77">
      <c r="BY15703" s="2"/>
    </row>
    <row r="15704" spans="77:77">
      <c r="BY15704" s="2"/>
    </row>
    <row r="15705" spans="77:77">
      <c r="BY15705" s="2"/>
    </row>
    <row r="15706" spans="77:77">
      <c r="BY15706" s="2"/>
    </row>
    <row r="15707" spans="77:77">
      <c r="BY15707" s="2"/>
    </row>
    <row r="15708" spans="77:77">
      <c r="BY15708" s="2"/>
    </row>
    <row r="15709" spans="77:77">
      <c r="BY15709" s="2"/>
    </row>
    <row r="15710" spans="77:77">
      <c r="BY15710" s="2"/>
    </row>
    <row r="15711" spans="77:77">
      <c r="BY15711" s="2"/>
    </row>
    <row r="15712" spans="77:77">
      <c r="BY15712" s="2"/>
    </row>
    <row r="15713" spans="77:77">
      <c r="BY15713" s="2"/>
    </row>
    <row r="15714" spans="77:77">
      <c r="BY15714" s="2"/>
    </row>
    <row r="15715" spans="77:77">
      <c r="BY15715" s="2"/>
    </row>
    <row r="15716" spans="77:77">
      <c r="BY15716" s="2"/>
    </row>
    <row r="15717" spans="77:77">
      <c r="BY15717" s="2"/>
    </row>
    <row r="15718" spans="77:77">
      <c r="BY15718" s="2"/>
    </row>
    <row r="15719" spans="77:77">
      <c r="BY15719" s="2"/>
    </row>
    <row r="15720" spans="77:77">
      <c r="BY15720" s="2"/>
    </row>
    <row r="15721" spans="77:77">
      <c r="BY15721" s="2"/>
    </row>
    <row r="15722" spans="77:77">
      <c r="BY15722" s="2"/>
    </row>
    <row r="15723" spans="77:77">
      <c r="BY15723" s="2"/>
    </row>
    <row r="15724" spans="77:77">
      <c r="BY15724" s="2"/>
    </row>
    <row r="15725" spans="77:77">
      <c r="BY15725" s="2"/>
    </row>
    <row r="15726" spans="77:77">
      <c r="BY15726" s="2"/>
    </row>
    <row r="15727" spans="77:77">
      <c r="BY15727" s="2"/>
    </row>
    <row r="15728" spans="77:77">
      <c r="BY15728" s="2"/>
    </row>
    <row r="15729" spans="77:77">
      <c r="BY15729" s="2"/>
    </row>
    <row r="15730" spans="77:77">
      <c r="BY15730" s="2"/>
    </row>
    <row r="15731" spans="77:77">
      <c r="BY15731" s="2"/>
    </row>
    <row r="15732" spans="77:77">
      <c r="BY15732" s="2"/>
    </row>
    <row r="15733" spans="77:77">
      <c r="BY15733" s="2"/>
    </row>
    <row r="15734" spans="77:77">
      <c r="BY15734" s="2"/>
    </row>
    <row r="15735" spans="77:77">
      <c r="BY15735" s="2"/>
    </row>
    <row r="15736" spans="77:77">
      <c r="BY15736" s="2"/>
    </row>
    <row r="15737" spans="77:77">
      <c r="BY15737" s="2"/>
    </row>
    <row r="15738" spans="77:77">
      <c r="BY15738" s="2"/>
    </row>
    <row r="15739" spans="77:77">
      <c r="BY15739" s="2"/>
    </row>
    <row r="15740" spans="77:77">
      <c r="BY15740" s="2"/>
    </row>
    <row r="15741" spans="77:77">
      <c r="BY15741" s="2"/>
    </row>
    <row r="15742" spans="77:77">
      <c r="BY15742" s="2"/>
    </row>
    <row r="15743" spans="77:77">
      <c r="BY15743" s="2"/>
    </row>
    <row r="15744" spans="77:77">
      <c r="BY15744" s="2"/>
    </row>
    <row r="15745" spans="77:77">
      <c r="BY15745" s="2"/>
    </row>
    <row r="15746" spans="77:77">
      <c r="BY15746" s="2"/>
    </row>
    <row r="15747" spans="77:77">
      <c r="BY15747" s="2"/>
    </row>
    <row r="15748" spans="77:77">
      <c r="BY15748" s="2"/>
    </row>
    <row r="15749" spans="77:77">
      <c r="BY15749" s="2"/>
    </row>
    <row r="15750" spans="77:77">
      <c r="BY15750" s="2"/>
    </row>
    <row r="15751" spans="77:77">
      <c r="BY15751" s="2"/>
    </row>
    <row r="15752" spans="77:77">
      <c r="BY15752" s="2"/>
    </row>
    <row r="15753" spans="77:77">
      <c r="BY15753" s="2"/>
    </row>
    <row r="15754" spans="77:77">
      <c r="BY15754" s="2"/>
    </row>
    <row r="15755" spans="77:77">
      <c r="BY15755" s="2"/>
    </row>
    <row r="15756" spans="77:77">
      <c r="BY15756" s="2"/>
    </row>
    <row r="15757" spans="77:77">
      <c r="BY15757" s="2"/>
    </row>
    <row r="15758" spans="77:77">
      <c r="BY15758" s="2"/>
    </row>
    <row r="15759" spans="77:77">
      <c r="BY15759" s="2"/>
    </row>
    <row r="15760" spans="77:77">
      <c r="BY15760" s="2"/>
    </row>
    <row r="15761" spans="77:77">
      <c r="BY15761" s="2"/>
    </row>
    <row r="15762" spans="77:77">
      <c r="BY15762" s="2"/>
    </row>
    <row r="15763" spans="77:77">
      <c r="BY15763" s="2"/>
    </row>
    <row r="15764" spans="77:77">
      <c r="BY15764" s="2"/>
    </row>
    <row r="15765" spans="77:77">
      <c r="BY15765" s="2"/>
    </row>
    <row r="15766" spans="77:77">
      <c r="BY15766" s="2"/>
    </row>
    <row r="15767" spans="77:77">
      <c r="BY15767" s="2"/>
    </row>
    <row r="15768" spans="77:77">
      <c r="BY15768" s="2"/>
    </row>
    <row r="15769" spans="77:77">
      <c r="BY15769" s="2"/>
    </row>
    <row r="15770" spans="77:77">
      <c r="BY15770" s="2"/>
    </row>
    <row r="15771" spans="77:77">
      <c r="BY15771" s="2"/>
    </row>
    <row r="15772" spans="77:77">
      <c r="BY15772" s="2"/>
    </row>
    <row r="15773" spans="77:77">
      <c r="BY15773" s="2"/>
    </row>
    <row r="15774" spans="77:77">
      <c r="BY15774" s="2"/>
    </row>
    <row r="15775" spans="77:77">
      <c r="BY15775" s="2"/>
    </row>
    <row r="15776" spans="77:77">
      <c r="BY15776" s="2"/>
    </row>
    <row r="15777" spans="77:77">
      <c r="BY15777" s="2"/>
    </row>
    <row r="15778" spans="77:77">
      <c r="BY15778" s="2"/>
    </row>
    <row r="15779" spans="77:77">
      <c r="BY15779" s="2"/>
    </row>
    <row r="15780" spans="77:77">
      <c r="BY15780" s="2"/>
    </row>
    <row r="15781" spans="77:77">
      <c r="BY15781" s="2"/>
    </row>
    <row r="15782" spans="77:77">
      <c r="BY15782" s="2"/>
    </row>
    <row r="15783" spans="77:77">
      <c r="BY15783" s="2"/>
    </row>
    <row r="15784" spans="77:77">
      <c r="BY15784" s="2"/>
    </row>
    <row r="15785" spans="77:77">
      <c r="BY15785" s="2"/>
    </row>
    <row r="15786" spans="77:77">
      <c r="BY15786" s="2"/>
    </row>
    <row r="15787" spans="77:77">
      <c r="BY15787" s="2"/>
    </row>
    <row r="15788" spans="77:77">
      <c r="BY15788" s="2"/>
    </row>
    <row r="15789" spans="77:77">
      <c r="BY15789" s="2"/>
    </row>
    <row r="15790" spans="77:77">
      <c r="BY15790" s="2"/>
    </row>
    <row r="15791" spans="77:77">
      <c r="BY15791" s="2"/>
    </row>
    <row r="15792" spans="77:77">
      <c r="BY15792" s="2"/>
    </row>
    <row r="15793" spans="77:77">
      <c r="BY15793" s="2"/>
    </row>
    <row r="15794" spans="77:77">
      <c r="BY15794" s="2"/>
    </row>
    <row r="15795" spans="77:77">
      <c r="BY15795" s="2"/>
    </row>
    <row r="15796" spans="77:77">
      <c r="BY15796" s="2"/>
    </row>
    <row r="15797" spans="77:77">
      <c r="BY15797" s="2"/>
    </row>
    <row r="15798" spans="77:77">
      <c r="BY15798" s="2"/>
    </row>
    <row r="15799" spans="77:77">
      <c r="BY15799" s="2"/>
    </row>
    <row r="15800" spans="77:77">
      <c r="BY15800" s="2"/>
    </row>
    <row r="15801" spans="77:77">
      <c r="BY15801" s="2"/>
    </row>
    <row r="15802" spans="77:77">
      <c r="BY15802" s="2"/>
    </row>
    <row r="15803" spans="77:77">
      <c r="BY15803" s="2"/>
    </row>
    <row r="15804" spans="77:77">
      <c r="BY15804" s="2"/>
    </row>
    <row r="15805" spans="77:77">
      <c r="BY15805" s="2"/>
    </row>
    <row r="15806" spans="77:77">
      <c r="BY15806" s="2"/>
    </row>
    <row r="15807" spans="77:77">
      <c r="BY15807" s="2"/>
    </row>
    <row r="15808" spans="77:77">
      <c r="BY15808" s="2"/>
    </row>
    <row r="15809" spans="77:77">
      <c r="BY15809" s="2"/>
    </row>
    <row r="15810" spans="77:77">
      <c r="BY15810" s="2"/>
    </row>
    <row r="15811" spans="77:77">
      <c r="BY15811" s="2"/>
    </row>
    <row r="15812" spans="77:77">
      <c r="BY15812" s="2"/>
    </row>
    <row r="15813" spans="77:77">
      <c r="BY15813" s="2"/>
    </row>
    <row r="15814" spans="77:77">
      <c r="BY15814" s="2"/>
    </row>
    <row r="15815" spans="77:77">
      <c r="BY15815" s="2"/>
    </row>
    <row r="15816" spans="77:77">
      <c r="BY15816" s="2"/>
    </row>
    <row r="15817" spans="77:77">
      <c r="BY15817" s="2"/>
    </row>
    <row r="15818" spans="77:77">
      <c r="BY15818" s="2"/>
    </row>
    <row r="15819" spans="77:77">
      <c r="BY15819" s="2"/>
    </row>
    <row r="15820" spans="77:77">
      <c r="BY15820" s="2"/>
    </row>
    <row r="15821" spans="77:77">
      <c r="BY15821" s="2"/>
    </row>
    <row r="15822" spans="77:77">
      <c r="BY15822" s="2"/>
    </row>
    <row r="15823" spans="77:77">
      <c r="BY15823" s="2"/>
    </row>
    <row r="15824" spans="77:77">
      <c r="BY15824" s="2"/>
    </row>
    <row r="15825" spans="77:77">
      <c r="BY15825" s="2"/>
    </row>
    <row r="15826" spans="77:77">
      <c r="BY15826" s="2"/>
    </row>
    <row r="15827" spans="77:77">
      <c r="BY15827" s="2"/>
    </row>
    <row r="15828" spans="77:77">
      <c r="BY15828" s="2"/>
    </row>
    <row r="15829" spans="77:77">
      <c r="BY15829" s="2"/>
    </row>
    <row r="15830" spans="77:77">
      <c r="BY15830" s="2"/>
    </row>
    <row r="15831" spans="77:77">
      <c r="BY15831" s="2"/>
    </row>
    <row r="15832" spans="77:77">
      <c r="BY15832" s="2"/>
    </row>
    <row r="15833" spans="77:77">
      <c r="BY15833" s="2"/>
    </row>
    <row r="15834" spans="77:77">
      <c r="BY15834" s="2"/>
    </row>
    <row r="15835" spans="77:77">
      <c r="BY15835" s="2"/>
    </row>
    <row r="15836" spans="77:77">
      <c r="BY15836" s="2"/>
    </row>
    <row r="15837" spans="77:77">
      <c r="BY15837" s="2"/>
    </row>
    <row r="15838" spans="77:77">
      <c r="BY15838" s="2"/>
    </row>
    <row r="15839" spans="77:77">
      <c r="BY15839" s="2"/>
    </row>
    <row r="15840" spans="77:77">
      <c r="BY15840" s="2"/>
    </row>
    <row r="15841" spans="77:77">
      <c r="BY15841" s="2"/>
    </row>
    <row r="15842" spans="77:77">
      <c r="BY15842" s="2"/>
    </row>
    <row r="15843" spans="77:77">
      <c r="BY15843" s="2"/>
    </row>
    <row r="15844" spans="77:77">
      <c r="BY15844" s="2"/>
    </row>
    <row r="15845" spans="77:77">
      <c r="BY15845" s="2"/>
    </row>
    <row r="15846" spans="77:77">
      <c r="BY15846" s="2"/>
    </row>
    <row r="15847" spans="77:77">
      <c r="BY15847" s="2"/>
    </row>
    <row r="15848" spans="77:77">
      <c r="BY15848" s="2"/>
    </row>
    <row r="15849" spans="77:77">
      <c r="BY15849" s="2"/>
    </row>
    <row r="15850" spans="77:77">
      <c r="BY15850" s="2"/>
    </row>
    <row r="15851" spans="77:77">
      <c r="BY15851" s="2"/>
    </row>
    <row r="15852" spans="77:77">
      <c r="BY15852" s="2"/>
    </row>
    <row r="15853" spans="77:77">
      <c r="BY15853" s="2"/>
    </row>
    <row r="15854" spans="77:77">
      <c r="BY15854" s="2"/>
    </row>
    <row r="15855" spans="77:77">
      <c r="BY15855" s="2"/>
    </row>
    <row r="15856" spans="77:77">
      <c r="BY15856" s="2"/>
    </row>
    <row r="15857" spans="77:77">
      <c r="BY15857" s="2"/>
    </row>
    <row r="15858" spans="77:77">
      <c r="BY15858" s="2"/>
    </row>
    <row r="15859" spans="77:77">
      <c r="BY15859" s="2"/>
    </row>
    <row r="15860" spans="77:77">
      <c r="BY15860" s="2"/>
    </row>
    <row r="15861" spans="77:77">
      <c r="BY15861" s="2"/>
    </row>
    <row r="15862" spans="77:77">
      <c r="BY15862" s="2"/>
    </row>
    <row r="15863" spans="77:77">
      <c r="BY15863" s="2"/>
    </row>
    <row r="15864" spans="77:77">
      <c r="BY15864" s="2"/>
    </row>
    <row r="15865" spans="77:77">
      <c r="BY15865" s="2"/>
    </row>
    <row r="15866" spans="77:77">
      <c r="BY15866" s="2"/>
    </row>
    <row r="15867" spans="77:77">
      <c r="BY15867" s="2"/>
    </row>
    <row r="15868" spans="77:77">
      <c r="BY15868" s="2"/>
    </row>
    <row r="15869" spans="77:77">
      <c r="BY15869" s="2"/>
    </row>
    <row r="15870" spans="77:77">
      <c r="BY15870" s="2"/>
    </row>
    <row r="15871" spans="77:77">
      <c r="BY15871" s="2"/>
    </row>
    <row r="15872" spans="77:77">
      <c r="BY15872" s="2"/>
    </row>
    <row r="15873" spans="77:77">
      <c r="BY15873" s="2"/>
    </row>
    <row r="15874" spans="77:77">
      <c r="BY15874" s="2"/>
    </row>
    <row r="15875" spans="77:77">
      <c r="BY15875" s="2"/>
    </row>
    <row r="15876" spans="77:77">
      <c r="BY15876" s="2"/>
    </row>
    <row r="15877" spans="77:77">
      <c r="BY15877" s="2"/>
    </row>
    <row r="15878" spans="77:77">
      <c r="BY15878" s="2"/>
    </row>
    <row r="15879" spans="77:77">
      <c r="BY15879" s="2"/>
    </row>
    <row r="15880" spans="77:77">
      <c r="BY15880" s="2"/>
    </row>
    <row r="15881" spans="77:77">
      <c r="BY15881" s="2"/>
    </row>
    <row r="15882" spans="77:77">
      <c r="BY15882" s="2"/>
    </row>
    <row r="15883" spans="77:77">
      <c r="BY15883" s="2"/>
    </row>
    <row r="15884" spans="77:77">
      <c r="BY15884" s="2"/>
    </row>
    <row r="15885" spans="77:77">
      <c r="BY15885" s="2"/>
    </row>
    <row r="15886" spans="77:77">
      <c r="BY15886" s="2"/>
    </row>
    <row r="15887" spans="77:77">
      <c r="BY15887" s="2"/>
    </row>
    <row r="15888" spans="77:77">
      <c r="BY15888" s="2"/>
    </row>
    <row r="15889" spans="77:77">
      <c r="BY15889" s="2"/>
    </row>
    <row r="15890" spans="77:77">
      <c r="BY15890" s="2"/>
    </row>
    <row r="15891" spans="77:77">
      <c r="BY15891" s="2"/>
    </row>
    <row r="15892" spans="77:77">
      <c r="BY15892" s="2"/>
    </row>
    <row r="15893" spans="77:77">
      <c r="BY15893" s="2"/>
    </row>
    <row r="15894" spans="77:77">
      <c r="BY15894" s="2"/>
    </row>
    <row r="15895" spans="77:77">
      <c r="BY15895" s="2"/>
    </row>
    <row r="15896" spans="77:77">
      <c r="BY15896" s="2"/>
    </row>
    <row r="15897" spans="77:77">
      <c r="BY15897" s="2"/>
    </row>
    <row r="15898" spans="77:77">
      <c r="BY15898" s="2"/>
    </row>
    <row r="15899" spans="77:77">
      <c r="BY15899" s="2"/>
    </row>
    <row r="15900" spans="77:77">
      <c r="BY15900" s="2"/>
    </row>
    <row r="15901" spans="77:77">
      <c r="BY15901" s="2"/>
    </row>
    <row r="15902" spans="77:77">
      <c r="BY15902" s="2"/>
    </row>
    <row r="15903" spans="77:77">
      <c r="BY15903" s="2"/>
    </row>
    <row r="15904" spans="77:77">
      <c r="BY15904" s="2"/>
    </row>
    <row r="15905" spans="77:77">
      <c r="BY15905" s="2"/>
    </row>
    <row r="15906" spans="77:77">
      <c r="BY15906" s="2"/>
    </row>
    <row r="15907" spans="77:77">
      <c r="BY15907" s="2"/>
    </row>
    <row r="15908" spans="77:77">
      <c r="BY15908" s="2"/>
    </row>
    <row r="15909" spans="77:77">
      <c r="BY15909" s="2"/>
    </row>
    <row r="15910" spans="77:77">
      <c r="BY15910" s="2"/>
    </row>
    <row r="15911" spans="77:77">
      <c r="BY15911" s="2"/>
    </row>
    <row r="15912" spans="77:77">
      <c r="BY15912" s="2"/>
    </row>
    <row r="15913" spans="77:77">
      <c r="BY15913" s="2"/>
    </row>
    <row r="15914" spans="77:77">
      <c r="BY15914" s="2"/>
    </row>
    <row r="15915" spans="77:77">
      <c r="BY15915" s="2"/>
    </row>
    <row r="15916" spans="77:77">
      <c r="BY15916" s="2"/>
    </row>
    <row r="15917" spans="77:77">
      <c r="BY15917" s="2"/>
    </row>
    <row r="15918" spans="77:77">
      <c r="BY15918" s="2"/>
    </row>
    <row r="15919" spans="77:77">
      <c r="BY15919" s="2"/>
    </row>
    <row r="15920" spans="77:77">
      <c r="BY15920" s="2"/>
    </row>
    <row r="15921" spans="77:77">
      <c r="BY15921" s="2"/>
    </row>
    <row r="15922" spans="77:77">
      <c r="BY15922" s="2"/>
    </row>
    <row r="15923" spans="77:77">
      <c r="BY15923" s="2"/>
    </row>
    <row r="15924" spans="77:77">
      <c r="BY15924" s="2"/>
    </row>
    <row r="15925" spans="77:77">
      <c r="BY15925" s="2"/>
    </row>
    <row r="15926" spans="77:77">
      <c r="BY15926" s="2"/>
    </row>
    <row r="15927" spans="77:77">
      <c r="BY15927" s="2"/>
    </row>
    <row r="15928" spans="77:77">
      <c r="BY15928" s="2"/>
    </row>
    <row r="15929" spans="77:77">
      <c r="BY15929" s="2"/>
    </row>
    <row r="15930" spans="77:77">
      <c r="BY15930" s="2"/>
    </row>
    <row r="15931" spans="77:77">
      <c r="BY15931" s="2"/>
    </row>
    <row r="15932" spans="77:77">
      <c r="BY15932" s="2"/>
    </row>
    <row r="15933" spans="77:77">
      <c r="BY15933" s="2"/>
    </row>
    <row r="15934" spans="77:77">
      <c r="BY15934" s="2"/>
    </row>
    <row r="15935" spans="77:77">
      <c r="BY15935" s="2"/>
    </row>
    <row r="15936" spans="77:77">
      <c r="BY15936" s="2"/>
    </row>
    <row r="15937" spans="77:77">
      <c r="BY15937" s="2"/>
    </row>
    <row r="15938" spans="77:77">
      <c r="BY15938" s="2"/>
    </row>
    <row r="15939" spans="77:77">
      <c r="BY15939" s="2"/>
    </row>
    <row r="15940" spans="77:77">
      <c r="BY15940" s="2"/>
    </row>
    <row r="15941" spans="77:77">
      <c r="BY15941" s="2"/>
    </row>
    <row r="15942" spans="77:77">
      <c r="BY15942" s="2"/>
    </row>
    <row r="15943" spans="77:77">
      <c r="BY15943" s="2"/>
    </row>
    <row r="15944" spans="77:77">
      <c r="BY15944" s="2"/>
    </row>
    <row r="15945" spans="77:77">
      <c r="BY15945" s="2"/>
    </row>
    <row r="15946" spans="77:77">
      <c r="BY15946" s="2"/>
    </row>
    <row r="15947" spans="77:77">
      <c r="BY15947" s="2"/>
    </row>
    <row r="15948" spans="77:77">
      <c r="BY15948" s="2"/>
    </row>
    <row r="15949" spans="77:77">
      <c r="BY15949" s="2"/>
    </row>
    <row r="15950" spans="77:77">
      <c r="BY15950" s="2"/>
    </row>
    <row r="15951" spans="77:77">
      <c r="BY15951" s="2"/>
    </row>
    <row r="15952" spans="77:77">
      <c r="BY15952" s="2"/>
    </row>
    <row r="15953" spans="77:77">
      <c r="BY15953" s="2"/>
    </row>
    <row r="15954" spans="77:77">
      <c r="BY15954" s="2"/>
    </row>
    <row r="15955" spans="77:77">
      <c r="BY15955" s="2"/>
    </row>
    <row r="15956" spans="77:77">
      <c r="BY15956" s="2"/>
    </row>
    <row r="15957" spans="77:77">
      <c r="BY15957" s="2"/>
    </row>
    <row r="15958" spans="77:77">
      <c r="BY15958" s="2"/>
    </row>
    <row r="15959" spans="77:77">
      <c r="BY15959" s="2"/>
    </row>
    <row r="15960" spans="77:77">
      <c r="BY15960" s="2"/>
    </row>
    <row r="15961" spans="77:77">
      <c r="BY15961" s="2"/>
    </row>
    <row r="15962" spans="77:77">
      <c r="BY15962" s="2"/>
    </row>
    <row r="15963" spans="77:77">
      <c r="BY15963" s="2"/>
    </row>
    <row r="15964" spans="77:77">
      <c r="BY15964" s="2"/>
    </row>
    <row r="15965" spans="77:77">
      <c r="BY15965" s="2"/>
    </row>
    <row r="15966" spans="77:77">
      <c r="BY15966" s="2"/>
    </row>
    <row r="15967" spans="77:77">
      <c r="BY15967" s="2"/>
    </row>
    <row r="15968" spans="77:77">
      <c r="BY15968" s="2"/>
    </row>
    <row r="15969" spans="77:77">
      <c r="BY15969" s="2"/>
    </row>
    <row r="15970" spans="77:77">
      <c r="BY15970" s="2"/>
    </row>
    <row r="15971" spans="77:77">
      <c r="BY15971" s="2"/>
    </row>
    <row r="15972" spans="77:77">
      <c r="BY15972" s="2"/>
    </row>
    <row r="15973" spans="77:77">
      <c r="BY15973" s="2"/>
    </row>
    <row r="15974" spans="77:77">
      <c r="BY15974" s="2"/>
    </row>
    <row r="15975" spans="77:77">
      <c r="BY15975" s="2"/>
    </row>
    <row r="15976" spans="77:77">
      <c r="BY15976" s="2"/>
    </row>
    <row r="15977" spans="77:77">
      <c r="BY15977" s="2"/>
    </row>
    <row r="15978" spans="77:77">
      <c r="BY15978" s="2"/>
    </row>
    <row r="15979" spans="77:77">
      <c r="BY15979" s="2"/>
    </row>
    <row r="15980" spans="77:77">
      <c r="BY15980" s="2"/>
    </row>
    <row r="15981" spans="77:77">
      <c r="BY15981" s="2"/>
    </row>
    <row r="15982" spans="77:77">
      <c r="BY15982" s="2"/>
    </row>
    <row r="15983" spans="77:77">
      <c r="BY15983" s="2"/>
    </row>
    <row r="15984" spans="77:77">
      <c r="BY15984" s="2"/>
    </row>
    <row r="15985" spans="77:77">
      <c r="BY15985" s="2"/>
    </row>
    <row r="15986" spans="77:77">
      <c r="BY15986" s="2"/>
    </row>
    <row r="15987" spans="77:77">
      <c r="BY15987" s="2"/>
    </row>
    <row r="15988" spans="77:77">
      <c r="BY15988" s="2"/>
    </row>
    <row r="15989" spans="77:77">
      <c r="BY15989" s="2"/>
    </row>
    <row r="15990" spans="77:77">
      <c r="BY15990" s="2"/>
    </row>
    <row r="15991" spans="77:77">
      <c r="BY15991" s="2"/>
    </row>
    <row r="15992" spans="77:77">
      <c r="BY15992" s="2"/>
    </row>
    <row r="15993" spans="77:77">
      <c r="BY15993" s="2"/>
    </row>
    <row r="15994" spans="77:77">
      <c r="BY15994" s="2"/>
    </row>
    <row r="15995" spans="77:77">
      <c r="BY15995" s="2"/>
    </row>
    <row r="15996" spans="77:77">
      <c r="BY15996" s="2"/>
    </row>
    <row r="15997" spans="77:77">
      <c r="BY15997" s="2"/>
    </row>
    <row r="15998" spans="77:77">
      <c r="BY15998" s="2"/>
    </row>
    <row r="15999" spans="77:77">
      <c r="BY15999" s="2"/>
    </row>
    <row r="16000" spans="77:77">
      <c r="BY16000" s="2"/>
    </row>
    <row r="16001" spans="77:77">
      <c r="BY16001" s="2"/>
    </row>
    <row r="16002" spans="77:77">
      <c r="BY16002" s="2"/>
    </row>
    <row r="16003" spans="77:77">
      <c r="BY16003" s="2"/>
    </row>
    <row r="16004" spans="77:77">
      <c r="BY16004" s="2"/>
    </row>
    <row r="16005" spans="77:77">
      <c r="BY16005" s="2"/>
    </row>
    <row r="16006" spans="77:77">
      <c r="BY16006" s="2"/>
    </row>
    <row r="16007" spans="77:77">
      <c r="BY16007" s="2"/>
    </row>
    <row r="16008" spans="77:77">
      <c r="BY16008" s="2"/>
    </row>
    <row r="16009" spans="77:77">
      <c r="BY16009" s="2"/>
    </row>
    <row r="16010" spans="77:77">
      <c r="BY16010" s="2"/>
    </row>
    <row r="16011" spans="77:77">
      <c r="BY16011" s="2"/>
    </row>
    <row r="16012" spans="77:77">
      <c r="BY16012" s="2"/>
    </row>
    <row r="16013" spans="77:77">
      <c r="BY16013" s="2"/>
    </row>
    <row r="16014" spans="77:77">
      <c r="BY16014" s="2"/>
    </row>
    <row r="16015" spans="77:77">
      <c r="BY16015" s="2"/>
    </row>
    <row r="16016" spans="77:77">
      <c r="BY16016" s="2"/>
    </row>
    <row r="16017" spans="77:77">
      <c r="BY16017" s="2"/>
    </row>
    <row r="16018" spans="77:77">
      <c r="BY16018" s="2"/>
    </row>
    <row r="16019" spans="77:77">
      <c r="BY16019" s="2"/>
    </row>
    <row r="16020" spans="77:77">
      <c r="BY16020" s="2"/>
    </row>
    <row r="16021" spans="77:77">
      <c r="BY16021" s="2"/>
    </row>
    <row r="16022" spans="77:77">
      <c r="BY16022" s="2"/>
    </row>
    <row r="16023" spans="77:77">
      <c r="BY16023" s="2"/>
    </row>
    <row r="16024" spans="77:77">
      <c r="BY16024" s="2"/>
    </row>
    <row r="16025" spans="77:77">
      <c r="BY16025" s="2"/>
    </row>
    <row r="16026" spans="77:77">
      <c r="BY16026" s="2"/>
    </row>
    <row r="16027" spans="77:77">
      <c r="BY16027" s="2"/>
    </row>
    <row r="16028" spans="77:77">
      <c r="BY16028" s="2"/>
    </row>
    <row r="16029" spans="77:77">
      <c r="BY16029" s="2"/>
    </row>
    <row r="16030" spans="77:77">
      <c r="BY16030" s="2"/>
    </row>
    <row r="16031" spans="77:77">
      <c r="BY16031" s="2"/>
    </row>
    <row r="16032" spans="77:77">
      <c r="BY16032" s="2"/>
    </row>
    <row r="16033" spans="77:77">
      <c r="BY16033" s="2"/>
    </row>
    <row r="16034" spans="77:77">
      <c r="BY16034" s="2"/>
    </row>
    <row r="16035" spans="77:77">
      <c r="BY16035" s="2"/>
    </row>
    <row r="16036" spans="77:77">
      <c r="BY16036" s="2"/>
    </row>
    <row r="16037" spans="77:77">
      <c r="BY16037" s="2"/>
    </row>
    <row r="16038" spans="77:77">
      <c r="BY16038" s="2"/>
    </row>
    <row r="16039" spans="77:77">
      <c r="BY16039" s="2"/>
    </row>
    <row r="16040" spans="77:77">
      <c r="BY16040" s="2"/>
    </row>
    <row r="16041" spans="77:77">
      <c r="BY16041" s="2"/>
    </row>
    <row r="16042" spans="77:77">
      <c r="BY16042" s="2"/>
    </row>
    <row r="16043" spans="77:77">
      <c r="BY16043" s="2"/>
    </row>
    <row r="16044" spans="77:77">
      <c r="BY16044" s="2"/>
    </row>
    <row r="16045" spans="77:77">
      <c r="BY16045" s="2"/>
    </row>
    <row r="16046" spans="77:77">
      <c r="BY16046" s="2"/>
    </row>
    <row r="16047" spans="77:77">
      <c r="BY16047" s="2"/>
    </row>
    <row r="16048" spans="77:77">
      <c r="BY16048" s="2"/>
    </row>
    <row r="16049" spans="77:77">
      <c r="BY16049" s="2"/>
    </row>
    <row r="16050" spans="77:77">
      <c r="BY16050" s="2"/>
    </row>
    <row r="16051" spans="77:77">
      <c r="BY16051" s="2"/>
    </row>
    <row r="16052" spans="77:77">
      <c r="BY16052" s="2"/>
    </row>
    <row r="16053" spans="77:77">
      <c r="BY16053" s="2"/>
    </row>
    <row r="16054" spans="77:77">
      <c r="BY16054" s="2"/>
    </row>
    <row r="16055" spans="77:77">
      <c r="BY16055" s="2"/>
    </row>
    <row r="16056" spans="77:77">
      <c r="BY16056" s="2"/>
    </row>
    <row r="16057" spans="77:77">
      <c r="BY16057" s="2"/>
    </row>
    <row r="16058" spans="77:77">
      <c r="BY16058" s="2"/>
    </row>
    <row r="16059" spans="77:77">
      <c r="BY16059" s="2"/>
    </row>
    <row r="16060" spans="77:77">
      <c r="BY16060" s="2"/>
    </row>
    <row r="16061" spans="77:77">
      <c r="BY16061" s="2"/>
    </row>
    <row r="16062" spans="77:77">
      <c r="BY16062" s="2"/>
    </row>
    <row r="16063" spans="77:77">
      <c r="BY16063" s="2"/>
    </row>
    <row r="16064" spans="77:77">
      <c r="BY16064" s="2"/>
    </row>
    <row r="16065" spans="77:77">
      <c r="BY16065" s="2"/>
    </row>
    <row r="16066" spans="77:77">
      <c r="BY16066" s="2"/>
    </row>
    <row r="16067" spans="77:77">
      <c r="BY16067" s="2"/>
    </row>
    <row r="16068" spans="77:77">
      <c r="BY16068" s="2"/>
    </row>
    <row r="16069" spans="77:77">
      <c r="BY16069" s="2"/>
    </row>
    <row r="16070" spans="77:77">
      <c r="BY16070" s="2"/>
    </row>
    <row r="16071" spans="77:77">
      <c r="BY16071" s="2"/>
    </row>
    <row r="16072" spans="77:77">
      <c r="BY16072" s="2"/>
    </row>
    <row r="16073" spans="77:77">
      <c r="BY16073" s="2"/>
    </row>
    <row r="16074" spans="77:77">
      <c r="BY16074" s="2"/>
    </row>
    <row r="16075" spans="77:77">
      <c r="BY16075" s="2"/>
    </row>
    <row r="16076" spans="77:77">
      <c r="BY16076" s="2"/>
    </row>
    <row r="16077" spans="77:77">
      <c r="BY16077" s="2"/>
    </row>
    <row r="16078" spans="77:77">
      <c r="BY16078" s="2"/>
    </row>
    <row r="16079" spans="77:77">
      <c r="BY16079" s="2"/>
    </row>
    <row r="16080" spans="77:77">
      <c r="BY16080" s="2"/>
    </row>
    <row r="16081" spans="77:77">
      <c r="BY16081" s="2"/>
    </row>
    <row r="16082" spans="77:77">
      <c r="BY16082" s="2"/>
    </row>
    <row r="16083" spans="77:77">
      <c r="BY16083" s="2"/>
    </row>
    <row r="16084" spans="77:77">
      <c r="BY16084" s="2"/>
    </row>
    <row r="16085" spans="77:77">
      <c r="BY16085" s="2"/>
    </row>
    <row r="16086" spans="77:77">
      <c r="BY16086" s="2"/>
    </row>
    <row r="16087" spans="77:77">
      <c r="BY16087" s="2"/>
    </row>
    <row r="16088" spans="77:77">
      <c r="BY16088" s="2"/>
    </row>
    <row r="16089" spans="77:77">
      <c r="BY16089" s="2"/>
    </row>
    <row r="16090" spans="77:77">
      <c r="BY16090" s="2"/>
    </row>
    <row r="16091" spans="77:77">
      <c r="BY16091" s="2"/>
    </row>
    <row r="16092" spans="77:77">
      <c r="BY16092" s="2"/>
    </row>
    <row r="16093" spans="77:77">
      <c r="BY16093" s="2"/>
    </row>
    <row r="16094" spans="77:77">
      <c r="BY16094" s="2"/>
    </row>
    <row r="16095" spans="77:77">
      <c r="BY16095" s="2"/>
    </row>
    <row r="16096" spans="77:77">
      <c r="BY16096" s="2"/>
    </row>
    <row r="16097" spans="77:77">
      <c r="BY16097" s="2"/>
    </row>
    <row r="16098" spans="77:77">
      <c r="BY16098" s="2"/>
    </row>
    <row r="16099" spans="77:77">
      <c r="BY16099" s="2"/>
    </row>
    <row r="16100" spans="77:77">
      <c r="BY16100" s="2"/>
    </row>
    <row r="16101" spans="77:77">
      <c r="BY16101" s="2"/>
    </row>
    <row r="16102" spans="77:77">
      <c r="BY16102" s="2"/>
    </row>
    <row r="16103" spans="77:77">
      <c r="BY16103" s="2"/>
    </row>
    <row r="16104" spans="77:77">
      <c r="BY16104" s="2"/>
    </row>
    <row r="16105" spans="77:77">
      <c r="BY16105" s="2"/>
    </row>
    <row r="16106" spans="77:77">
      <c r="BY16106" s="2"/>
    </row>
    <row r="16107" spans="77:77">
      <c r="BY16107" s="2"/>
    </row>
    <row r="16108" spans="77:77">
      <c r="BY16108" s="2"/>
    </row>
    <row r="16109" spans="77:77">
      <c r="BY16109" s="2"/>
    </row>
    <row r="16110" spans="77:77">
      <c r="BY16110" s="2"/>
    </row>
    <row r="16111" spans="77:77">
      <c r="BY16111" s="2"/>
    </row>
    <row r="16112" spans="77:77">
      <c r="BY16112" s="2"/>
    </row>
    <row r="16113" spans="77:77">
      <c r="BY16113" s="2"/>
    </row>
    <row r="16114" spans="77:77">
      <c r="BY16114" s="2"/>
    </row>
    <row r="16115" spans="77:77">
      <c r="BY16115" s="2"/>
    </row>
    <row r="16116" spans="77:77">
      <c r="BY16116" s="2"/>
    </row>
    <row r="16117" spans="77:77">
      <c r="BY16117" s="2"/>
    </row>
    <row r="16118" spans="77:77">
      <c r="BY16118" s="2"/>
    </row>
    <row r="16119" spans="77:77">
      <c r="BY16119" s="2"/>
    </row>
    <row r="16120" spans="77:77">
      <c r="BY16120" s="2"/>
    </row>
    <row r="16121" spans="77:77">
      <c r="BY16121" s="2"/>
    </row>
    <row r="16122" spans="77:77">
      <c r="BY16122" s="2"/>
    </row>
    <row r="16123" spans="77:77">
      <c r="BY16123" s="2"/>
    </row>
    <row r="16124" spans="77:77">
      <c r="BY16124" s="2"/>
    </row>
    <row r="16125" spans="77:77">
      <c r="BY16125" s="2"/>
    </row>
    <row r="16126" spans="77:77">
      <c r="BY16126" s="2"/>
    </row>
    <row r="16127" spans="77:77">
      <c r="BY16127" s="2"/>
    </row>
    <row r="16128" spans="77:77">
      <c r="BY16128" s="2"/>
    </row>
    <row r="16129" spans="77:77">
      <c r="BY16129" s="2"/>
    </row>
    <row r="16130" spans="77:77">
      <c r="BY16130" s="2"/>
    </row>
    <row r="16131" spans="77:77">
      <c r="BY16131" s="2"/>
    </row>
    <row r="16132" spans="77:77">
      <c r="BY16132" s="2"/>
    </row>
    <row r="16133" spans="77:77">
      <c r="BY16133" s="2"/>
    </row>
    <row r="16134" spans="77:77">
      <c r="BY16134" s="2"/>
    </row>
    <row r="16135" spans="77:77">
      <c r="BY16135" s="2"/>
    </row>
    <row r="16136" spans="77:77">
      <c r="BY16136" s="2"/>
    </row>
    <row r="16137" spans="77:77">
      <c r="BY16137" s="2"/>
    </row>
    <row r="16138" spans="77:77">
      <c r="BY16138" s="2"/>
    </row>
    <row r="16139" spans="77:77">
      <c r="BY16139" s="2"/>
    </row>
    <row r="16140" spans="77:77">
      <c r="BY16140" s="2"/>
    </row>
    <row r="16141" spans="77:77">
      <c r="BY16141" s="2"/>
    </row>
    <row r="16142" spans="77:77">
      <c r="BY16142" s="2"/>
    </row>
    <row r="16143" spans="77:77">
      <c r="BY16143" s="2"/>
    </row>
    <row r="16144" spans="77:77">
      <c r="BY16144" s="2"/>
    </row>
    <row r="16145" spans="77:77">
      <c r="BY16145" s="2"/>
    </row>
    <row r="16146" spans="77:77">
      <c r="BY16146" s="2"/>
    </row>
    <row r="16147" spans="77:77">
      <c r="BY16147" s="2"/>
    </row>
    <row r="16148" spans="77:77">
      <c r="BY16148" s="2"/>
    </row>
    <row r="16149" spans="77:77">
      <c r="BY16149" s="2"/>
    </row>
    <row r="16150" spans="77:77">
      <c r="BY16150" s="2"/>
    </row>
    <row r="16151" spans="77:77">
      <c r="BY16151" s="2"/>
    </row>
    <row r="16152" spans="77:77">
      <c r="BY16152" s="2"/>
    </row>
    <row r="16153" spans="77:77">
      <c r="BY16153" s="2"/>
    </row>
    <row r="16154" spans="77:77">
      <c r="BY16154" s="2"/>
    </row>
    <row r="16155" spans="77:77">
      <c r="BY16155" s="2"/>
    </row>
    <row r="16156" spans="77:77">
      <c r="BY16156" s="2"/>
    </row>
    <row r="16157" spans="77:77">
      <c r="BY16157" s="2"/>
    </row>
    <row r="16158" spans="77:77">
      <c r="BY16158" s="2"/>
    </row>
    <row r="16159" spans="77:77">
      <c r="BY16159" s="2"/>
    </row>
    <row r="16160" spans="77:77">
      <c r="BY16160" s="2"/>
    </row>
    <row r="16161" spans="77:77">
      <c r="BY16161" s="2"/>
    </row>
    <row r="16162" spans="77:77">
      <c r="BY16162" s="2"/>
    </row>
    <row r="16163" spans="77:77">
      <c r="BY16163" s="2"/>
    </row>
    <row r="16164" spans="77:77">
      <c r="BY16164" s="2"/>
    </row>
    <row r="16165" spans="77:77">
      <c r="BY16165" s="2"/>
    </row>
    <row r="16166" spans="77:77">
      <c r="BY16166" s="2"/>
    </row>
    <row r="16167" spans="77:77">
      <c r="BY16167" s="2"/>
    </row>
    <row r="16168" spans="77:77">
      <c r="BY16168" s="2"/>
    </row>
    <row r="16169" spans="77:77">
      <c r="BY16169" s="2"/>
    </row>
    <row r="16170" spans="77:77">
      <c r="BY16170" s="2"/>
    </row>
    <row r="16171" spans="77:77">
      <c r="BY16171" s="2"/>
    </row>
    <row r="16172" spans="77:77">
      <c r="BY16172" s="2"/>
    </row>
    <row r="16173" spans="77:77">
      <c r="BY16173" s="2"/>
    </row>
    <row r="16174" spans="77:77">
      <c r="BY16174" s="2"/>
    </row>
    <row r="16175" spans="77:77">
      <c r="BY16175" s="2"/>
    </row>
    <row r="16176" spans="77:77">
      <c r="BY16176" s="2"/>
    </row>
    <row r="16177" spans="77:77">
      <c r="BY16177" s="2"/>
    </row>
    <row r="16178" spans="77:77">
      <c r="BY16178" s="2"/>
    </row>
    <row r="16179" spans="77:77">
      <c r="BY16179" s="2"/>
    </row>
    <row r="16180" spans="77:77">
      <c r="BY16180" s="2"/>
    </row>
    <row r="16181" spans="77:77">
      <c r="BY16181" s="2"/>
    </row>
    <row r="16182" spans="77:77">
      <c r="BY16182" s="2"/>
    </row>
    <row r="16183" spans="77:77">
      <c r="BY16183" s="2"/>
    </row>
    <row r="16184" spans="77:77">
      <c r="BY16184" s="2"/>
    </row>
    <row r="16185" spans="77:77">
      <c r="BY16185" s="2"/>
    </row>
    <row r="16186" spans="77:77">
      <c r="BY16186" s="2"/>
    </row>
    <row r="16187" spans="77:77">
      <c r="BY16187" s="2"/>
    </row>
    <row r="16188" spans="77:77">
      <c r="BY16188" s="2"/>
    </row>
    <row r="16189" spans="77:77">
      <c r="BY16189" s="2"/>
    </row>
    <row r="16190" spans="77:77">
      <c r="BY16190" s="2"/>
    </row>
    <row r="16191" spans="77:77">
      <c r="BY16191" s="2"/>
    </row>
    <row r="16192" spans="77:77">
      <c r="BY16192" s="2"/>
    </row>
    <row r="16193" spans="77:77">
      <c r="BY16193" s="2"/>
    </row>
    <row r="16194" spans="77:77">
      <c r="BY16194" s="2"/>
    </row>
    <row r="16195" spans="77:77">
      <c r="BY16195" s="2"/>
    </row>
    <row r="16196" spans="77:77">
      <c r="BY16196" s="2"/>
    </row>
    <row r="16197" spans="77:77">
      <c r="BY16197" s="2"/>
    </row>
    <row r="16198" spans="77:77">
      <c r="BY16198" s="2"/>
    </row>
    <row r="16199" spans="77:77">
      <c r="BY16199" s="2"/>
    </row>
    <row r="16200" spans="77:77">
      <c r="BY16200" s="2"/>
    </row>
    <row r="16201" spans="77:77">
      <c r="BY16201" s="2"/>
    </row>
    <row r="16202" spans="77:77">
      <c r="BY16202" s="2"/>
    </row>
    <row r="16203" spans="77:77">
      <c r="BY16203" s="2"/>
    </row>
    <row r="16204" spans="77:77">
      <c r="BY16204" s="2"/>
    </row>
    <row r="16205" spans="77:77">
      <c r="BY16205" s="2"/>
    </row>
    <row r="16206" spans="77:77">
      <c r="BY16206" s="2"/>
    </row>
    <row r="16207" spans="77:77">
      <c r="BY16207" s="2"/>
    </row>
    <row r="16208" spans="77:77">
      <c r="BY16208" s="2"/>
    </row>
    <row r="16209" spans="77:77">
      <c r="BY16209" s="2"/>
    </row>
    <row r="16210" spans="77:77">
      <c r="BY16210" s="2"/>
    </row>
    <row r="16211" spans="77:77">
      <c r="BY16211" s="2"/>
    </row>
    <row r="16212" spans="77:77">
      <c r="BY16212" s="2"/>
    </row>
    <row r="16213" spans="77:77">
      <c r="BY16213" s="2"/>
    </row>
    <row r="16214" spans="77:77">
      <c r="BY16214" s="2"/>
    </row>
    <row r="16215" spans="77:77">
      <c r="BY16215" s="2"/>
    </row>
    <row r="16216" spans="77:77">
      <c r="BY16216" s="2"/>
    </row>
    <row r="16217" spans="77:77">
      <c r="BY16217" s="2"/>
    </row>
    <row r="16218" spans="77:77">
      <c r="BY16218" s="2"/>
    </row>
    <row r="16219" spans="77:77">
      <c r="BY16219" s="2"/>
    </row>
    <row r="16220" spans="77:77">
      <c r="BY16220" s="2"/>
    </row>
    <row r="16221" spans="77:77">
      <c r="BY16221" s="2"/>
    </row>
    <row r="16222" spans="77:77">
      <c r="BY16222" s="2"/>
    </row>
    <row r="16223" spans="77:77">
      <c r="BY16223" s="2"/>
    </row>
    <row r="16224" spans="77:77">
      <c r="BY16224" s="2"/>
    </row>
    <row r="16225" spans="77:77">
      <c r="BY16225" s="2"/>
    </row>
    <row r="16226" spans="77:77">
      <c r="BY16226" s="2"/>
    </row>
    <row r="16227" spans="77:77">
      <c r="BY16227" s="2"/>
    </row>
    <row r="16228" spans="77:77">
      <c r="BY16228" s="2"/>
    </row>
    <row r="16229" spans="77:77">
      <c r="BY16229" s="2"/>
    </row>
    <row r="16230" spans="77:77">
      <c r="BY16230" s="2"/>
    </row>
    <row r="16231" spans="77:77">
      <c r="BY16231" s="2"/>
    </row>
    <row r="16232" spans="77:77">
      <c r="BY16232" s="2"/>
    </row>
    <row r="16233" spans="77:77">
      <c r="BY16233" s="2"/>
    </row>
    <row r="16234" spans="77:77">
      <c r="BY16234" s="2"/>
    </row>
    <row r="16235" spans="77:77">
      <c r="BY16235" s="2"/>
    </row>
    <row r="16236" spans="77:77">
      <c r="BY16236" s="2"/>
    </row>
    <row r="16237" spans="77:77">
      <c r="BY16237" s="2"/>
    </row>
    <row r="16238" spans="77:77">
      <c r="BY16238" s="2"/>
    </row>
    <row r="16239" spans="77:77">
      <c r="BY16239" s="2"/>
    </row>
    <row r="16240" spans="77:77">
      <c r="BY16240" s="2"/>
    </row>
    <row r="16241" spans="77:77">
      <c r="BY16241" s="2"/>
    </row>
    <row r="16242" spans="77:77">
      <c r="BY16242" s="2"/>
    </row>
    <row r="16243" spans="77:77">
      <c r="BY16243" s="2"/>
    </row>
    <row r="16244" spans="77:77">
      <c r="BY16244" s="2"/>
    </row>
    <row r="16245" spans="77:77">
      <c r="BY16245" s="2"/>
    </row>
    <row r="16246" spans="77:77">
      <c r="BY16246" s="2"/>
    </row>
    <row r="16247" spans="77:77">
      <c r="BY16247" s="2"/>
    </row>
    <row r="16248" spans="77:77">
      <c r="BY16248" s="2"/>
    </row>
    <row r="16249" spans="77:77">
      <c r="BY16249" s="2"/>
    </row>
    <row r="16250" spans="77:77">
      <c r="BY16250" s="2"/>
    </row>
    <row r="16251" spans="77:77">
      <c r="BY16251" s="2"/>
    </row>
    <row r="16252" spans="77:77">
      <c r="BY16252" s="2"/>
    </row>
    <row r="16253" spans="77:77">
      <c r="BY16253" s="2"/>
    </row>
    <row r="16254" spans="77:77">
      <c r="BY16254" s="2"/>
    </row>
    <row r="16255" spans="77:77">
      <c r="BY16255" s="2"/>
    </row>
    <row r="16256" spans="77:77">
      <c r="BY16256" s="2"/>
    </row>
    <row r="16257" spans="77:77">
      <c r="BY16257" s="2"/>
    </row>
    <row r="16258" spans="77:77">
      <c r="BY16258" s="2"/>
    </row>
    <row r="16259" spans="77:77">
      <c r="BY16259" s="2"/>
    </row>
    <row r="16260" spans="77:77">
      <c r="BY16260" s="2"/>
    </row>
    <row r="16261" spans="77:77">
      <c r="BY16261" s="2"/>
    </row>
    <row r="16262" spans="77:77">
      <c r="BY16262" s="2"/>
    </row>
    <row r="16263" spans="77:77">
      <c r="BY16263" s="2"/>
    </row>
    <row r="16264" spans="77:77">
      <c r="BY16264" s="2"/>
    </row>
    <row r="16265" spans="77:77">
      <c r="BY16265" s="2"/>
    </row>
    <row r="16266" spans="77:77">
      <c r="BY16266" s="2"/>
    </row>
    <row r="16267" spans="77:77">
      <c r="BY16267" s="2"/>
    </row>
    <row r="16268" spans="77:77">
      <c r="BY16268" s="2"/>
    </row>
    <row r="16269" spans="77:77">
      <c r="BY16269" s="2"/>
    </row>
    <row r="16270" spans="77:77">
      <c r="BY16270" s="2"/>
    </row>
    <row r="16271" spans="77:77">
      <c r="BY16271" s="2"/>
    </row>
    <row r="16272" spans="77:77">
      <c r="BY16272" s="2"/>
    </row>
    <row r="16273" spans="77:77">
      <c r="BY16273" s="2"/>
    </row>
    <row r="16274" spans="77:77">
      <c r="BY16274" s="2"/>
    </row>
    <row r="16275" spans="77:77">
      <c r="BY16275" s="2"/>
    </row>
    <row r="16276" spans="77:77">
      <c r="BY16276" s="2"/>
    </row>
    <row r="16277" spans="77:77">
      <c r="BY16277" s="2"/>
    </row>
    <row r="16278" spans="77:77">
      <c r="BY16278" s="2"/>
    </row>
    <row r="16279" spans="77:77">
      <c r="BY16279" s="2"/>
    </row>
    <row r="16280" spans="77:77">
      <c r="BY16280" s="2"/>
    </row>
    <row r="16281" spans="77:77">
      <c r="BY16281" s="2"/>
    </row>
    <row r="16282" spans="77:77">
      <c r="BY16282" s="2"/>
    </row>
    <row r="16283" spans="77:77">
      <c r="BY16283" s="2"/>
    </row>
    <row r="16284" spans="77:77">
      <c r="BY16284" s="2"/>
    </row>
    <row r="16285" spans="77:77">
      <c r="BY16285" s="2"/>
    </row>
    <row r="16286" spans="77:77">
      <c r="BY16286" s="2"/>
    </row>
    <row r="16287" spans="77:77">
      <c r="BY16287" s="2"/>
    </row>
    <row r="16288" spans="77:77">
      <c r="BY16288" s="2"/>
    </row>
    <row r="16289" spans="77:77">
      <c r="BY16289" s="2"/>
    </row>
    <row r="16290" spans="77:77">
      <c r="BY16290" s="2"/>
    </row>
    <row r="16291" spans="77:77">
      <c r="BY16291" s="2"/>
    </row>
    <row r="16292" spans="77:77">
      <c r="BY16292" s="2"/>
    </row>
    <row r="16293" spans="77:77">
      <c r="BY16293" s="2"/>
    </row>
    <row r="16294" spans="77:77">
      <c r="BY16294" s="2"/>
    </row>
    <row r="16295" spans="77:77">
      <c r="BY16295" s="2"/>
    </row>
    <row r="16296" spans="77:77">
      <c r="BY16296" s="2"/>
    </row>
    <row r="16297" spans="77:77">
      <c r="BY16297" s="2"/>
    </row>
    <row r="16298" spans="77:77">
      <c r="BY16298" s="2"/>
    </row>
    <row r="16299" spans="77:77">
      <c r="BY16299" s="2"/>
    </row>
    <row r="16300" spans="77:77">
      <c r="BY16300" s="2"/>
    </row>
    <row r="16301" spans="77:77">
      <c r="BY16301" s="2"/>
    </row>
    <row r="16302" spans="77:77">
      <c r="BY16302" s="2"/>
    </row>
    <row r="16303" spans="77:77">
      <c r="BY16303" s="2"/>
    </row>
    <row r="16304" spans="77:77">
      <c r="BY16304" s="2"/>
    </row>
    <row r="16305" spans="77:77">
      <c r="BY16305" s="2"/>
    </row>
    <row r="16306" spans="77:77">
      <c r="BY16306" s="2"/>
    </row>
    <row r="16307" spans="77:77">
      <c r="BY16307" s="2"/>
    </row>
    <row r="16308" spans="77:77">
      <c r="BY16308" s="2"/>
    </row>
    <row r="16309" spans="77:77">
      <c r="BY16309" s="2"/>
    </row>
    <row r="16310" spans="77:77">
      <c r="BY16310" s="2"/>
    </row>
    <row r="16311" spans="77:77">
      <c r="BY16311" s="2"/>
    </row>
    <row r="16312" spans="77:77">
      <c r="BY16312" s="2"/>
    </row>
    <row r="16313" spans="77:77">
      <c r="BY16313" s="2"/>
    </row>
    <row r="16314" spans="77:77">
      <c r="BY16314" s="2"/>
    </row>
    <row r="16315" spans="77:77">
      <c r="BY16315" s="2"/>
    </row>
    <row r="16316" spans="77:77">
      <c r="BY16316" s="2"/>
    </row>
    <row r="16317" spans="77:77">
      <c r="BY16317" s="2"/>
    </row>
    <row r="16318" spans="77:77">
      <c r="BY16318" s="2"/>
    </row>
    <row r="16319" spans="77:77">
      <c r="BY16319" s="2"/>
    </row>
    <row r="16320" spans="77:77">
      <c r="BY16320" s="2"/>
    </row>
    <row r="16321" spans="77:77">
      <c r="BY16321" s="2"/>
    </row>
    <row r="16322" spans="77:77">
      <c r="BY16322" s="2"/>
    </row>
    <row r="16323" spans="77:77">
      <c r="BY16323" s="2"/>
    </row>
    <row r="16324" spans="77:77">
      <c r="BY16324" s="2"/>
    </row>
    <row r="16325" spans="77:77">
      <c r="BY16325" s="2"/>
    </row>
    <row r="16326" spans="77:77">
      <c r="BY16326" s="2"/>
    </row>
    <row r="16327" spans="77:77">
      <c r="BY16327" s="2"/>
    </row>
    <row r="16328" spans="77:77">
      <c r="BY16328" s="2"/>
    </row>
    <row r="16329" spans="77:77">
      <c r="BY16329" s="2"/>
    </row>
    <row r="16330" spans="77:77">
      <c r="BY16330" s="2"/>
    </row>
    <row r="16331" spans="77:77">
      <c r="BY16331" s="2"/>
    </row>
    <row r="16332" spans="77:77">
      <c r="BY16332" s="2"/>
    </row>
    <row r="16333" spans="77:77">
      <c r="BY16333" s="2"/>
    </row>
    <row r="16334" spans="77:77">
      <c r="BY16334" s="2"/>
    </row>
    <row r="16335" spans="77:77">
      <c r="BY16335" s="2"/>
    </row>
    <row r="16336" spans="77:77">
      <c r="BY16336" s="2"/>
    </row>
    <row r="16337" spans="77:77">
      <c r="BY16337" s="2"/>
    </row>
    <row r="16338" spans="77:77">
      <c r="BY16338" s="2"/>
    </row>
    <row r="16339" spans="77:77">
      <c r="BY16339" s="2"/>
    </row>
    <row r="16340" spans="77:77">
      <c r="BY16340" s="2"/>
    </row>
    <row r="16341" spans="77:77">
      <c r="BY16341" s="2"/>
    </row>
    <row r="16342" spans="77:77">
      <c r="BY16342" s="2"/>
    </row>
    <row r="16343" spans="77:77">
      <c r="BY16343" s="2"/>
    </row>
    <row r="16344" spans="77:77">
      <c r="BY16344" s="2"/>
    </row>
    <row r="16345" spans="77:77">
      <c r="BY16345" s="2"/>
    </row>
    <row r="16346" spans="77:77">
      <c r="BY16346" s="2"/>
    </row>
    <row r="16347" spans="77:77">
      <c r="BY16347" s="2"/>
    </row>
    <row r="16348" spans="77:77">
      <c r="BY16348" s="2"/>
    </row>
    <row r="16349" spans="77:77">
      <c r="BY16349" s="2"/>
    </row>
    <row r="16350" spans="77:77">
      <c r="BY16350" s="2"/>
    </row>
    <row r="16351" spans="77:77">
      <c r="BY16351" s="2"/>
    </row>
    <row r="16352" spans="77:77">
      <c r="BY16352" s="2"/>
    </row>
    <row r="16353" spans="77:77">
      <c r="BY16353" s="2"/>
    </row>
    <row r="16354" spans="77:77">
      <c r="BY16354" s="2"/>
    </row>
    <row r="16355" spans="77:77">
      <c r="BY16355" s="2"/>
    </row>
    <row r="16356" spans="77:77">
      <c r="BY16356" s="2"/>
    </row>
    <row r="16357" spans="77:77">
      <c r="BY16357" s="2"/>
    </row>
    <row r="16358" spans="77:77">
      <c r="BY16358" s="2"/>
    </row>
    <row r="16359" spans="77:77">
      <c r="BY16359" s="2"/>
    </row>
    <row r="16360" spans="77:77">
      <c r="BY16360" s="2"/>
    </row>
    <row r="16361" spans="77:77">
      <c r="BY16361" s="2"/>
    </row>
    <row r="16362" spans="77:77">
      <c r="BY16362" s="2"/>
    </row>
    <row r="16363" spans="77:77">
      <c r="BY16363" s="2"/>
    </row>
    <row r="16364" spans="77:77">
      <c r="BY16364" s="2"/>
    </row>
    <row r="16365" spans="77:77">
      <c r="BY16365" s="2"/>
    </row>
    <row r="16366" spans="77:77">
      <c r="BY16366" s="2"/>
    </row>
    <row r="16367" spans="77:77">
      <c r="BY16367" s="2"/>
    </row>
    <row r="16368" spans="77:77">
      <c r="BY16368" s="2"/>
    </row>
    <row r="16369" spans="77:77">
      <c r="BY16369" s="2"/>
    </row>
    <row r="16370" spans="77:77">
      <c r="BY16370" s="2"/>
    </row>
    <row r="16371" spans="77:77">
      <c r="BY16371" s="2"/>
    </row>
    <row r="16372" spans="77:77">
      <c r="BY16372" s="2"/>
    </row>
    <row r="16373" spans="77:77">
      <c r="BY16373" s="2"/>
    </row>
    <row r="16374" spans="77:77">
      <c r="BY16374" s="2"/>
    </row>
    <row r="16375" spans="77:77">
      <c r="BY16375" s="2"/>
    </row>
    <row r="16376" spans="77:77">
      <c r="BY16376" s="2"/>
    </row>
    <row r="16377" spans="77:77">
      <c r="BY16377" s="2"/>
    </row>
    <row r="16378" spans="77:77">
      <c r="BY16378" s="2"/>
    </row>
    <row r="16379" spans="77:77">
      <c r="BY16379" s="2"/>
    </row>
    <row r="16380" spans="77:77">
      <c r="BY16380" s="2"/>
    </row>
    <row r="16381" spans="77:77">
      <c r="BY16381" s="2"/>
    </row>
    <row r="16382" spans="77:77">
      <c r="BY16382" s="2"/>
    </row>
    <row r="16383" spans="77:77">
      <c r="BY16383" s="2"/>
    </row>
    <row r="16384" spans="77:77">
      <c r="BY16384" s="2"/>
    </row>
    <row r="16385" spans="77:77">
      <c r="BY16385" s="2"/>
    </row>
    <row r="16386" spans="77:77">
      <c r="BY16386" s="2"/>
    </row>
    <row r="16387" spans="77:77">
      <c r="BY16387" s="2"/>
    </row>
    <row r="16388" spans="77:77">
      <c r="BY16388" s="2"/>
    </row>
    <row r="16389" spans="77:77">
      <c r="BY16389" s="2"/>
    </row>
    <row r="16390" spans="77:77">
      <c r="BY16390" s="2"/>
    </row>
    <row r="16391" spans="77:77">
      <c r="BY16391" s="2"/>
    </row>
    <row r="16392" spans="77:77">
      <c r="BY16392" s="2"/>
    </row>
    <row r="16393" spans="77:77">
      <c r="BY16393" s="2"/>
    </row>
    <row r="16394" spans="77:77">
      <c r="BY16394" s="2"/>
    </row>
    <row r="16395" spans="77:77">
      <c r="BY16395" s="2"/>
    </row>
    <row r="16396" spans="77:77">
      <c r="BY16396" s="2"/>
    </row>
    <row r="16397" spans="77:77">
      <c r="BY16397" s="2"/>
    </row>
    <row r="16398" spans="77:77">
      <c r="BY16398" s="2"/>
    </row>
    <row r="16399" spans="77:77">
      <c r="BY16399" s="2"/>
    </row>
    <row r="16400" spans="77:77">
      <c r="BY16400" s="2"/>
    </row>
    <row r="16401" spans="77:77">
      <c r="BY16401" s="2"/>
    </row>
    <row r="16402" spans="77:77">
      <c r="BY16402" s="2"/>
    </row>
    <row r="16403" spans="77:77">
      <c r="BY16403" s="2"/>
    </row>
    <row r="16404" spans="77:77">
      <c r="BY16404" s="2"/>
    </row>
    <row r="16405" spans="77:77">
      <c r="BY16405" s="2"/>
    </row>
    <row r="16406" spans="77:77">
      <c r="BY16406" s="2"/>
    </row>
    <row r="16407" spans="77:77">
      <c r="BY16407" s="2"/>
    </row>
    <row r="16408" spans="77:77">
      <c r="BY16408" s="2"/>
    </row>
    <row r="16409" spans="77:77">
      <c r="BY16409" s="2"/>
    </row>
    <row r="16410" spans="77:77">
      <c r="BY16410" s="2"/>
    </row>
    <row r="16411" spans="77:77">
      <c r="BY16411" s="2"/>
    </row>
    <row r="16412" spans="77:77">
      <c r="BY16412" s="2"/>
    </row>
    <row r="16413" spans="77:77">
      <c r="BY16413" s="2"/>
    </row>
    <row r="16414" spans="77:77">
      <c r="BY16414" s="2"/>
    </row>
    <row r="16415" spans="77:77">
      <c r="BY16415" s="2"/>
    </row>
    <row r="16416" spans="77:77">
      <c r="BY16416" s="2"/>
    </row>
    <row r="16417" spans="77:77">
      <c r="BY16417" s="2"/>
    </row>
    <row r="16418" spans="77:77">
      <c r="BY16418" s="2"/>
    </row>
    <row r="16419" spans="77:77">
      <c r="BY16419" s="2"/>
    </row>
    <row r="16420" spans="77:77">
      <c r="BY16420" s="2"/>
    </row>
    <row r="16421" spans="77:77">
      <c r="BY16421" s="2"/>
    </row>
    <row r="16422" spans="77:77">
      <c r="BY16422" s="2"/>
    </row>
    <row r="16423" spans="77:77">
      <c r="BY16423" s="2"/>
    </row>
    <row r="16424" spans="77:77">
      <c r="BY16424" s="2"/>
    </row>
    <row r="16425" spans="77:77">
      <c r="BY16425" s="2"/>
    </row>
    <row r="16426" spans="77:77">
      <c r="BY16426" s="2"/>
    </row>
    <row r="16427" spans="77:77">
      <c r="BY16427" s="2"/>
    </row>
    <row r="16428" spans="77:77">
      <c r="BY16428" s="2"/>
    </row>
    <row r="16429" spans="77:77">
      <c r="BY16429" s="2"/>
    </row>
    <row r="16430" spans="77:77">
      <c r="BY16430" s="2"/>
    </row>
    <row r="16431" spans="77:77">
      <c r="BY16431" s="2"/>
    </row>
    <row r="16432" spans="77:77">
      <c r="BY16432" s="2"/>
    </row>
    <row r="16433" spans="77:77">
      <c r="BY16433" s="2"/>
    </row>
    <row r="16434" spans="77:77">
      <c r="BY16434" s="2"/>
    </row>
    <row r="16435" spans="77:77">
      <c r="BY16435" s="2"/>
    </row>
    <row r="16436" spans="77:77">
      <c r="BY16436" s="2"/>
    </row>
    <row r="16437" spans="77:77">
      <c r="BY16437" s="2"/>
    </row>
    <row r="16438" spans="77:77">
      <c r="BY16438" s="2"/>
    </row>
    <row r="16439" spans="77:77">
      <c r="BY16439" s="2"/>
    </row>
    <row r="16440" spans="77:77">
      <c r="BY16440" s="2"/>
    </row>
    <row r="16441" spans="77:77">
      <c r="BY16441" s="2"/>
    </row>
    <row r="16442" spans="77:77">
      <c r="BY16442" s="2"/>
    </row>
    <row r="16443" spans="77:77">
      <c r="BY16443" s="2"/>
    </row>
    <row r="16444" spans="77:77">
      <c r="BY16444" s="2"/>
    </row>
    <row r="16445" spans="77:77">
      <c r="BY16445" s="2"/>
    </row>
    <row r="16446" spans="77:77">
      <c r="BY16446" s="2"/>
    </row>
    <row r="16447" spans="77:77">
      <c r="BY16447" s="2"/>
    </row>
    <row r="16448" spans="77:77">
      <c r="BY16448" s="2"/>
    </row>
    <row r="16449" spans="77:77">
      <c r="BY16449" s="2"/>
    </row>
    <row r="16450" spans="77:77">
      <c r="BY16450" s="2"/>
    </row>
    <row r="16451" spans="77:77">
      <c r="BY16451" s="2"/>
    </row>
    <row r="16452" spans="77:77">
      <c r="BY16452" s="2"/>
    </row>
    <row r="16453" spans="77:77">
      <c r="BY16453" s="2"/>
    </row>
    <row r="16454" spans="77:77">
      <c r="BY16454" s="2"/>
    </row>
    <row r="16455" spans="77:77">
      <c r="BY16455" s="2"/>
    </row>
    <row r="16456" spans="77:77">
      <c r="BY16456" s="2"/>
    </row>
    <row r="16457" spans="77:77">
      <c r="BY16457" s="2"/>
    </row>
    <row r="16458" spans="77:77">
      <c r="BY16458" s="2"/>
    </row>
    <row r="16459" spans="77:77">
      <c r="BY16459" s="2"/>
    </row>
    <row r="16460" spans="77:77">
      <c r="BY16460" s="2"/>
    </row>
    <row r="16461" spans="77:77">
      <c r="BY16461" s="2"/>
    </row>
    <row r="16462" spans="77:77">
      <c r="BY16462" s="2"/>
    </row>
    <row r="16463" spans="77:77">
      <c r="BY16463" s="2"/>
    </row>
    <row r="16464" spans="77:77">
      <c r="BY16464" s="2"/>
    </row>
    <row r="16465" spans="77:77">
      <c r="BY16465" s="2"/>
    </row>
    <row r="16466" spans="77:77">
      <c r="BY16466" s="2"/>
    </row>
    <row r="16467" spans="77:77">
      <c r="BY16467" s="2"/>
    </row>
    <row r="16468" spans="77:77">
      <c r="BY16468" s="2"/>
    </row>
    <row r="16469" spans="77:77">
      <c r="BY16469" s="2"/>
    </row>
    <row r="16470" spans="77:77">
      <c r="BY16470" s="2"/>
    </row>
    <row r="16471" spans="77:77">
      <c r="BY16471" s="2"/>
    </row>
    <row r="16472" spans="77:77">
      <c r="BY16472" s="2"/>
    </row>
    <row r="16473" spans="77:77">
      <c r="BY16473" s="2"/>
    </row>
    <row r="16474" spans="77:77">
      <c r="BY16474" s="2"/>
    </row>
    <row r="16475" spans="77:77">
      <c r="BY16475" s="2"/>
    </row>
    <row r="16476" spans="77:77">
      <c r="BY16476" s="2"/>
    </row>
    <row r="16477" spans="77:77">
      <c r="BY16477" s="2"/>
    </row>
    <row r="16478" spans="77:77">
      <c r="BY16478" s="2"/>
    </row>
    <row r="16479" spans="77:77">
      <c r="BY16479" s="2"/>
    </row>
    <row r="16480" spans="77:77">
      <c r="BY16480" s="2"/>
    </row>
    <row r="16481" spans="77:77">
      <c r="BY16481" s="2"/>
    </row>
    <row r="16482" spans="77:77">
      <c r="BY16482" s="2"/>
    </row>
    <row r="16483" spans="77:77">
      <c r="BY16483" s="2"/>
    </row>
    <row r="16484" spans="77:77">
      <c r="BY16484" s="2"/>
    </row>
    <row r="16485" spans="77:77">
      <c r="BY16485" s="2"/>
    </row>
    <row r="16486" spans="77:77">
      <c r="BY16486" s="2"/>
    </row>
    <row r="16487" spans="77:77">
      <c r="BY16487" s="2"/>
    </row>
    <row r="16488" spans="77:77">
      <c r="BY16488" s="2"/>
    </row>
    <row r="16489" spans="77:77">
      <c r="BY16489" s="2"/>
    </row>
    <row r="16490" spans="77:77">
      <c r="BY16490" s="2"/>
    </row>
    <row r="16491" spans="77:77">
      <c r="BY16491" s="2"/>
    </row>
    <row r="16492" spans="77:77">
      <c r="BY16492" s="2"/>
    </row>
    <row r="16493" spans="77:77">
      <c r="BY16493" s="2"/>
    </row>
    <row r="16494" spans="77:77">
      <c r="BY16494" s="2"/>
    </row>
    <row r="16495" spans="77:77">
      <c r="BY16495" s="2"/>
    </row>
    <row r="16496" spans="77:77">
      <c r="BY16496" s="2"/>
    </row>
    <row r="16497" spans="77:77">
      <c r="BY16497" s="2"/>
    </row>
    <row r="16498" spans="77:77">
      <c r="BY16498" s="2"/>
    </row>
    <row r="16499" spans="77:77">
      <c r="BY16499" s="2"/>
    </row>
    <row r="16500" spans="77:77">
      <c r="BY16500" s="2"/>
    </row>
    <row r="16501" spans="77:77">
      <c r="BY16501" s="2"/>
    </row>
    <row r="16502" spans="77:77">
      <c r="BY16502" s="2"/>
    </row>
    <row r="16503" spans="77:77">
      <c r="BY16503" s="2"/>
    </row>
    <row r="16504" spans="77:77">
      <c r="BY16504" s="2"/>
    </row>
    <row r="16505" spans="77:77">
      <c r="BY16505" s="2"/>
    </row>
    <row r="16506" spans="77:77">
      <c r="BY16506" s="2"/>
    </row>
    <row r="16507" spans="77:77">
      <c r="BY16507" s="2"/>
    </row>
    <row r="16508" spans="77:77">
      <c r="BY16508" s="2"/>
    </row>
    <row r="16509" spans="77:77">
      <c r="BY16509" s="2"/>
    </row>
    <row r="16510" spans="77:77">
      <c r="BY16510" s="2"/>
    </row>
    <row r="16511" spans="77:77">
      <c r="BY16511" s="2"/>
    </row>
    <row r="16512" spans="77:77">
      <c r="BY16512" s="2"/>
    </row>
    <row r="16513" spans="77:77">
      <c r="BY16513" s="2"/>
    </row>
    <row r="16514" spans="77:77">
      <c r="BY16514" s="2"/>
    </row>
    <row r="16515" spans="77:77">
      <c r="BY16515" s="2"/>
    </row>
    <row r="16516" spans="77:77">
      <c r="BY16516" s="2"/>
    </row>
    <row r="16517" spans="77:77">
      <c r="BY16517" s="2"/>
    </row>
    <row r="16518" spans="77:77">
      <c r="BY16518" s="2"/>
    </row>
    <row r="16519" spans="77:77">
      <c r="BY16519" s="2"/>
    </row>
    <row r="16520" spans="77:77">
      <c r="BY16520" s="2"/>
    </row>
    <row r="16521" spans="77:77">
      <c r="BY16521" s="2"/>
    </row>
    <row r="16522" spans="77:77">
      <c r="BY16522" s="2"/>
    </row>
    <row r="16523" spans="77:77">
      <c r="BY16523" s="2"/>
    </row>
    <row r="16524" spans="77:77">
      <c r="BY16524" s="2"/>
    </row>
    <row r="16525" spans="77:77">
      <c r="BY16525" s="2"/>
    </row>
    <row r="16526" spans="77:77">
      <c r="BY16526" s="2"/>
    </row>
    <row r="16527" spans="77:77">
      <c r="BY16527" s="2"/>
    </row>
    <row r="16528" spans="77:77">
      <c r="BY16528" s="2"/>
    </row>
    <row r="16529" spans="77:77">
      <c r="BY16529" s="2"/>
    </row>
    <row r="16530" spans="77:77">
      <c r="BY16530" s="2"/>
    </row>
    <row r="16531" spans="77:77">
      <c r="BY16531" s="2"/>
    </row>
    <row r="16532" spans="77:77">
      <c r="BY16532" s="2"/>
    </row>
    <row r="16533" spans="77:77">
      <c r="BY16533" s="2"/>
    </row>
    <row r="16534" spans="77:77">
      <c r="BY16534" s="2"/>
    </row>
    <row r="16535" spans="77:77">
      <c r="BY16535" s="2"/>
    </row>
    <row r="16536" spans="77:77">
      <c r="BY16536" s="2"/>
    </row>
    <row r="16537" spans="77:77">
      <c r="BY16537" s="2"/>
    </row>
    <row r="16538" spans="77:77">
      <c r="BY16538" s="2"/>
    </row>
    <row r="16539" spans="77:77">
      <c r="BY16539" s="2"/>
    </row>
    <row r="16540" spans="77:77">
      <c r="BY16540" s="2"/>
    </row>
    <row r="16541" spans="77:77">
      <c r="BY16541" s="2"/>
    </row>
    <row r="16542" spans="77:77">
      <c r="BY16542" s="2"/>
    </row>
    <row r="16543" spans="77:77">
      <c r="BY16543" s="2"/>
    </row>
    <row r="16544" spans="77:77">
      <c r="BY16544" s="2"/>
    </row>
    <row r="16545" spans="77:77">
      <c r="BY16545" s="2"/>
    </row>
    <row r="16546" spans="77:77">
      <c r="BY16546" s="2"/>
    </row>
    <row r="16547" spans="77:77">
      <c r="BY16547" s="2"/>
    </row>
    <row r="16548" spans="77:77">
      <c r="BY16548" s="2"/>
    </row>
    <row r="16549" spans="77:77">
      <c r="BY16549" s="2"/>
    </row>
    <row r="16550" spans="77:77">
      <c r="BY16550" s="2"/>
    </row>
    <row r="16551" spans="77:77">
      <c r="BY16551" s="2"/>
    </row>
    <row r="16552" spans="77:77">
      <c r="BY16552" s="2"/>
    </row>
    <row r="16553" spans="77:77">
      <c r="BY16553" s="2"/>
    </row>
    <row r="16554" spans="77:77">
      <c r="BY16554" s="2"/>
    </row>
    <row r="16555" spans="77:77">
      <c r="BY16555" s="2"/>
    </row>
    <row r="16556" spans="77:77">
      <c r="BY16556" s="2"/>
    </row>
    <row r="16557" spans="77:77">
      <c r="BY16557" s="2"/>
    </row>
    <row r="16558" spans="77:77">
      <c r="BY16558" s="2"/>
    </row>
    <row r="16559" spans="77:77">
      <c r="BY16559" s="2"/>
    </row>
    <row r="16560" spans="77:77">
      <c r="BY16560" s="2"/>
    </row>
    <row r="16561" spans="77:77">
      <c r="BY16561" s="2"/>
    </row>
    <row r="16562" spans="77:77">
      <c r="BY16562" s="2"/>
    </row>
    <row r="16563" spans="77:77">
      <c r="BY16563" s="2"/>
    </row>
    <row r="16564" spans="77:77">
      <c r="BY16564" s="2"/>
    </row>
    <row r="16565" spans="77:77">
      <c r="BY16565" s="2"/>
    </row>
    <row r="16566" spans="77:77">
      <c r="BY16566" s="2"/>
    </row>
    <row r="16567" spans="77:77">
      <c r="BY16567" s="2"/>
    </row>
    <row r="16568" spans="77:77">
      <c r="BY16568" s="2"/>
    </row>
    <row r="16569" spans="77:77">
      <c r="BY16569" s="2"/>
    </row>
    <row r="16570" spans="77:77">
      <c r="BY16570" s="2"/>
    </row>
    <row r="16571" spans="77:77">
      <c r="BY16571" s="2"/>
    </row>
    <row r="16572" spans="77:77">
      <c r="BY16572" s="2"/>
    </row>
    <row r="16573" spans="77:77">
      <c r="BY16573" s="2"/>
    </row>
    <row r="16574" spans="77:77">
      <c r="BY16574" s="2"/>
    </row>
    <row r="16575" spans="77:77">
      <c r="BY16575" s="2"/>
    </row>
    <row r="16576" spans="77:77">
      <c r="BY16576" s="2"/>
    </row>
    <row r="16577" spans="77:77">
      <c r="BY16577" s="2"/>
    </row>
    <row r="16578" spans="77:77">
      <c r="BY16578" s="2"/>
    </row>
    <row r="16579" spans="77:77">
      <c r="BY16579" s="2"/>
    </row>
    <row r="16580" spans="77:77">
      <c r="BY16580" s="2"/>
    </row>
    <row r="16581" spans="77:77">
      <c r="BY16581" s="2"/>
    </row>
    <row r="16582" spans="77:77">
      <c r="BY16582" s="2"/>
    </row>
    <row r="16583" spans="77:77">
      <c r="BY16583" s="2"/>
    </row>
    <row r="16584" spans="77:77">
      <c r="BY16584" s="2"/>
    </row>
    <row r="16585" spans="77:77">
      <c r="BY16585" s="2"/>
    </row>
    <row r="16586" spans="77:77">
      <c r="BY16586" s="2"/>
    </row>
    <row r="16587" spans="77:77">
      <c r="BY16587" s="2"/>
    </row>
    <row r="16588" spans="77:77">
      <c r="BY16588" s="2"/>
    </row>
    <row r="16589" spans="77:77">
      <c r="BY16589" s="2"/>
    </row>
    <row r="16590" spans="77:77">
      <c r="BY16590" s="2"/>
    </row>
    <row r="16591" spans="77:77">
      <c r="BY16591" s="2"/>
    </row>
    <row r="16592" spans="77:77">
      <c r="BY16592" s="2"/>
    </row>
    <row r="16593" spans="77:77">
      <c r="BY16593" s="2"/>
    </row>
    <row r="16594" spans="77:77">
      <c r="BY16594" s="2"/>
    </row>
    <row r="16595" spans="77:77">
      <c r="BY16595" s="2"/>
    </row>
    <row r="16596" spans="77:77">
      <c r="BY16596" s="2"/>
    </row>
    <row r="16597" spans="77:77">
      <c r="BY16597" s="2"/>
    </row>
    <row r="16598" spans="77:77">
      <c r="BY16598" s="2"/>
    </row>
    <row r="16599" spans="77:77">
      <c r="BY16599" s="2"/>
    </row>
    <row r="16600" spans="77:77">
      <c r="BY16600" s="2"/>
    </row>
    <row r="16601" spans="77:77">
      <c r="BY16601" s="2"/>
    </row>
    <row r="16602" spans="77:77">
      <c r="BY16602" s="2"/>
    </row>
    <row r="16603" spans="77:77">
      <c r="BY16603" s="2"/>
    </row>
    <row r="16604" spans="77:77">
      <c r="BY16604" s="2"/>
    </row>
    <row r="16605" spans="77:77">
      <c r="BY16605" s="2"/>
    </row>
    <row r="16606" spans="77:77">
      <c r="BY16606" s="2"/>
    </row>
    <row r="16607" spans="77:77">
      <c r="BY16607" s="2"/>
    </row>
    <row r="16608" spans="77:77">
      <c r="BY16608" s="2"/>
    </row>
    <row r="16609" spans="77:77">
      <c r="BY16609" s="2"/>
    </row>
    <row r="16610" spans="77:77">
      <c r="BY16610" s="2"/>
    </row>
    <row r="16611" spans="77:77">
      <c r="BY16611" s="2"/>
    </row>
    <row r="16612" spans="77:77">
      <c r="BY16612" s="2"/>
    </row>
    <row r="16613" spans="77:77">
      <c r="BY16613" s="2"/>
    </row>
    <row r="16614" spans="77:77">
      <c r="BY16614" s="2"/>
    </row>
    <row r="16615" spans="77:77">
      <c r="BY16615" s="2"/>
    </row>
    <row r="16616" spans="77:77">
      <c r="BY16616" s="2"/>
    </row>
    <row r="16617" spans="77:77">
      <c r="BY16617" s="2"/>
    </row>
    <row r="16618" spans="77:77">
      <c r="BY16618" s="2"/>
    </row>
    <row r="16619" spans="77:77">
      <c r="BY16619" s="2"/>
    </row>
    <row r="16620" spans="77:77">
      <c r="BY16620" s="2"/>
    </row>
    <row r="16621" spans="77:77">
      <c r="BY16621" s="2"/>
    </row>
    <row r="16622" spans="77:77">
      <c r="BY16622" s="2"/>
    </row>
    <row r="16623" spans="77:77">
      <c r="BY16623" s="2"/>
    </row>
    <row r="16624" spans="77:77">
      <c r="BY16624" s="2"/>
    </row>
    <row r="16625" spans="77:77">
      <c r="BY16625" s="2"/>
    </row>
    <row r="16626" spans="77:77">
      <c r="BY16626" s="2"/>
    </row>
    <row r="16627" spans="77:77">
      <c r="BY16627" s="2"/>
    </row>
    <row r="16628" spans="77:77">
      <c r="BY16628" s="2"/>
    </row>
    <row r="16629" spans="77:77">
      <c r="BY16629" s="2"/>
    </row>
    <row r="16630" spans="77:77">
      <c r="BY16630" s="2"/>
    </row>
    <row r="16631" spans="77:77">
      <c r="BY16631" s="2"/>
    </row>
    <row r="16632" spans="77:77">
      <c r="BY16632" s="2"/>
    </row>
    <row r="16633" spans="77:77">
      <c r="BY16633" s="2"/>
    </row>
    <row r="16634" spans="77:77">
      <c r="BY16634" s="2"/>
    </row>
    <row r="16635" spans="77:77">
      <c r="BY16635" s="2"/>
    </row>
    <row r="16636" spans="77:77">
      <c r="BY16636" s="2"/>
    </row>
    <row r="16637" spans="77:77">
      <c r="BY16637" s="2"/>
    </row>
    <row r="16638" spans="77:77">
      <c r="BY16638" s="2"/>
    </row>
    <row r="16639" spans="77:77">
      <c r="BY16639" s="2"/>
    </row>
    <row r="16640" spans="77:77">
      <c r="BY16640" s="2"/>
    </row>
    <row r="16641" spans="77:77">
      <c r="BY16641" s="2"/>
    </row>
    <row r="16642" spans="77:77">
      <c r="BY16642" s="2"/>
    </row>
    <row r="16643" spans="77:77">
      <c r="BY16643" s="2"/>
    </row>
    <row r="16644" spans="77:77">
      <c r="BY16644" s="2"/>
    </row>
    <row r="16645" spans="77:77">
      <c r="BY16645" s="2"/>
    </row>
    <row r="16646" spans="77:77">
      <c r="BY16646" s="2"/>
    </row>
    <row r="16647" spans="77:77">
      <c r="BY16647" s="2"/>
    </row>
    <row r="16648" spans="77:77">
      <c r="BY16648" s="2"/>
    </row>
    <row r="16649" spans="77:77">
      <c r="BY16649" s="2"/>
    </row>
    <row r="16650" spans="77:77">
      <c r="BY16650" s="2"/>
    </row>
    <row r="16651" spans="77:77">
      <c r="BY16651" s="2"/>
    </row>
    <row r="16652" spans="77:77">
      <c r="BY16652" s="2"/>
    </row>
    <row r="16653" spans="77:77">
      <c r="BY16653" s="2"/>
    </row>
    <row r="16654" spans="77:77">
      <c r="BY16654" s="2"/>
    </row>
    <row r="16655" spans="77:77">
      <c r="BY16655" s="2"/>
    </row>
    <row r="16656" spans="77:77">
      <c r="BY16656" s="2"/>
    </row>
    <row r="16657" spans="77:77">
      <c r="BY16657" s="2"/>
    </row>
    <row r="16658" spans="77:77">
      <c r="BY16658" s="2"/>
    </row>
    <row r="16659" spans="77:77">
      <c r="BY16659" s="2"/>
    </row>
    <row r="16660" spans="77:77">
      <c r="BY16660" s="2"/>
    </row>
    <row r="16661" spans="77:77">
      <c r="BY16661" s="2"/>
    </row>
    <row r="16662" spans="77:77">
      <c r="BY16662" s="2"/>
    </row>
    <row r="16663" spans="77:77">
      <c r="BY16663" s="2"/>
    </row>
    <row r="16664" spans="77:77">
      <c r="BY16664" s="2"/>
    </row>
    <row r="16665" spans="77:77">
      <c r="BY16665" s="2"/>
    </row>
    <row r="16666" spans="77:77">
      <c r="BY16666" s="2"/>
    </row>
    <row r="16667" spans="77:77">
      <c r="BY16667" s="2"/>
    </row>
    <row r="16668" spans="77:77">
      <c r="BY16668" s="2"/>
    </row>
    <row r="16669" spans="77:77">
      <c r="BY16669" s="2"/>
    </row>
    <row r="16670" spans="77:77">
      <c r="BY16670" s="2"/>
    </row>
    <row r="16671" spans="77:77">
      <c r="BY16671" s="2"/>
    </row>
    <row r="16672" spans="77:77">
      <c r="BY16672" s="2"/>
    </row>
    <row r="16673" spans="77:77">
      <c r="BY16673" s="2"/>
    </row>
    <row r="16674" spans="77:77">
      <c r="BY16674" s="2"/>
    </row>
    <row r="16675" spans="77:77">
      <c r="BY16675" s="2"/>
    </row>
    <row r="16676" spans="77:77">
      <c r="BY16676" s="2"/>
    </row>
    <row r="16677" spans="77:77">
      <c r="BY16677" s="2"/>
    </row>
    <row r="16678" spans="77:77">
      <c r="BY16678" s="2"/>
    </row>
    <row r="16679" spans="77:77">
      <c r="BY16679" s="2"/>
    </row>
    <row r="16680" spans="77:77">
      <c r="BY16680" s="2"/>
    </row>
    <row r="16681" spans="77:77">
      <c r="BY16681" s="2"/>
    </row>
    <row r="16682" spans="77:77">
      <c r="BY16682" s="2"/>
    </row>
    <row r="16683" spans="77:77">
      <c r="BY16683" s="2"/>
    </row>
    <row r="16684" spans="77:77">
      <c r="BY16684" s="2"/>
    </row>
    <row r="16685" spans="77:77">
      <c r="BY16685" s="2"/>
    </row>
    <row r="16686" spans="77:77">
      <c r="BY16686" s="2"/>
    </row>
    <row r="16687" spans="77:77">
      <c r="BY16687" s="2"/>
    </row>
    <row r="16688" spans="77:77">
      <c r="BY16688" s="2"/>
    </row>
    <row r="16689" spans="77:77">
      <c r="BY16689" s="2"/>
    </row>
    <row r="16690" spans="77:77">
      <c r="BY16690" s="2"/>
    </row>
    <row r="16691" spans="77:77">
      <c r="BY16691" s="2"/>
    </row>
    <row r="16692" spans="77:77">
      <c r="BY16692" s="2"/>
    </row>
    <row r="16693" spans="77:77">
      <c r="BY16693" s="2"/>
    </row>
    <row r="16694" spans="77:77">
      <c r="BY16694" s="2"/>
    </row>
    <row r="16695" spans="77:77">
      <c r="BY16695" s="2"/>
    </row>
    <row r="16696" spans="77:77">
      <c r="BY16696" s="2"/>
    </row>
    <row r="16697" spans="77:77">
      <c r="BY16697" s="2"/>
    </row>
    <row r="16698" spans="77:77">
      <c r="BY16698" s="2"/>
    </row>
    <row r="16699" spans="77:77">
      <c r="BY16699" s="2"/>
    </row>
    <row r="16700" spans="77:77">
      <c r="BY16700" s="2"/>
    </row>
    <row r="16701" spans="77:77">
      <c r="BY16701" s="2"/>
    </row>
    <row r="16702" spans="77:77">
      <c r="BY16702" s="2"/>
    </row>
    <row r="16703" spans="77:77">
      <c r="BY16703" s="2"/>
    </row>
    <row r="16704" spans="77:77">
      <c r="BY16704" s="2"/>
    </row>
    <row r="16705" spans="77:77">
      <c r="BY16705" s="2"/>
    </row>
    <row r="16706" spans="77:77">
      <c r="BY16706" s="2"/>
    </row>
    <row r="16707" spans="77:77">
      <c r="BY16707" s="2"/>
    </row>
    <row r="16708" spans="77:77">
      <c r="BY16708" s="2"/>
    </row>
    <row r="16709" spans="77:77">
      <c r="BY16709" s="2"/>
    </row>
    <row r="16710" spans="77:77">
      <c r="BY16710" s="2"/>
    </row>
    <row r="16711" spans="77:77">
      <c r="BY16711" s="2"/>
    </row>
    <row r="16712" spans="77:77">
      <c r="BY16712" s="2"/>
    </row>
    <row r="16713" spans="77:77">
      <c r="BY16713" s="2"/>
    </row>
    <row r="16714" spans="77:77">
      <c r="BY16714" s="2"/>
    </row>
    <row r="16715" spans="77:77">
      <c r="BY16715" s="2"/>
    </row>
    <row r="16716" spans="77:77">
      <c r="BY16716" s="2"/>
    </row>
    <row r="16717" spans="77:77">
      <c r="BY16717" s="2"/>
    </row>
    <row r="16718" spans="77:77">
      <c r="BY16718" s="2"/>
    </row>
    <row r="16719" spans="77:77">
      <c r="BY16719" s="2"/>
    </row>
    <row r="16720" spans="77:77">
      <c r="BY16720" s="2"/>
    </row>
    <row r="16721" spans="77:77">
      <c r="BY16721" s="2"/>
    </row>
    <row r="16722" spans="77:77">
      <c r="BY16722" s="2"/>
    </row>
    <row r="16723" spans="77:77">
      <c r="BY16723" s="2"/>
    </row>
    <row r="16724" spans="77:77">
      <c r="BY16724" s="2"/>
    </row>
    <row r="16725" spans="77:77">
      <c r="BY16725" s="2"/>
    </row>
    <row r="16726" spans="77:77">
      <c r="BY16726" s="2"/>
    </row>
    <row r="16727" spans="77:77">
      <c r="BY16727" s="2"/>
    </row>
    <row r="16728" spans="77:77">
      <c r="BY16728" s="2"/>
    </row>
    <row r="16729" spans="77:77">
      <c r="BY16729" s="2"/>
    </row>
    <row r="16730" spans="77:77">
      <c r="BY16730" s="2"/>
    </row>
    <row r="16731" spans="77:77">
      <c r="BY16731" s="2"/>
    </row>
    <row r="16732" spans="77:77">
      <c r="BY16732" s="2"/>
    </row>
    <row r="16733" spans="77:77">
      <c r="BY16733" s="2"/>
    </row>
    <row r="16734" spans="77:77">
      <c r="BY16734" s="2"/>
    </row>
    <row r="16735" spans="77:77">
      <c r="BY16735" s="2"/>
    </row>
    <row r="16736" spans="77:77">
      <c r="BY16736" s="2"/>
    </row>
    <row r="16737" spans="77:77">
      <c r="BY16737" s="2"/>
    </row>
    <row r="16738" spans="77:77">
      <c r="BY16738" s="2"/>
    </row>
    <row r="16739" spans="77:77">
      <c r="BY16739" s="2"/>
    </row>
    <row r="16740" spans="77:77">
      <c r="BY16740" s="2"/>
    </row>
    <row r="16741" spans="77:77">
      <c r="BY16741" s="2"/>
    </row>
    <row r="16742" spans="77:77">
      <c r="BY16742" s="2"/>
    </row>
    <row r="16743" spans="77:77">
      <c r="BY16743" s="2"/>
    </row>
    <row r="16744" spans="77:77">
      <c r="BY16744" s="2"/>
    </row>
    <row r="16745" spans="77:77">
      <c r="BY16745" s="2"/>
    </row>
    <row r="16746" spans="77:77">
      <c r="BY16746" s="2"/>
    </row>
    <row r="16747" spans="77:77">
      <c r="BY16747" s="2"/>
    </row>
    <row r="16748" spans="77:77">
      <c r="BY16748" s="2"/>
    </row>
    <row r="16749" spans="77:77">
      <c r="BY16749" s="2"/>
    </row>
    <row r="16750" spans="77:77">
      <c r="BY16750" s="2"/>
    </row>
    <row r="16751" spans="77:77">
      <c r="BY16751" s="2"/>
    </row>
    <row r="16752" spans="77:77">
      <c r="BY16752" s="2"/>
    </row>
    <row r="16753" spans="77:77">
      <c r="BY16753" s="2"/>
    </row>
    <row r="16754" spans="77:77">
      <c r="BY16754" s="2"/>
    </row>
    <row r="16755" spans="77:77">
      <c r="BY16755" s="2"/>
    </row>
    <row r="16756" spans="77:77">
      <c r="BY16756" s="2"/>
    </row>
    <row r="16757" spans="77:77">
      <c r="BY16757" s="2"/>
    </row>
    <row r="16758" spans="77:77">
      <c r="BY16758" s="2"/>
    </row>
    <row r="16759" spans="77:77">
      <c r="BY16759" s="2"/>
    </row>
    <row r="16760" spans="77:77">
      <c r="BY16760" s="2"/>
    </row>
    <row r="16761" spans="77:77">
      <c r="BY16761" s="2"/>
    </row>
    <row r="16762" spans="77:77">
      <c r="BY16762" s="2"/>
    </row>
    <row r="16763" spans="77:77">
      <c r="BY16763" s="2"/>
    </row>
    <row r="16764" spans="77:77">
      <c r="BY16764" s="2"/>
    </row>
    <row r="16765" spans="77:77">
      <c r="BY16765" s="2"/>
    </row>
    <row r="16766" spans="77:77">
      <c r="BY16766" s="2"/>
    </row>
    <row r="16767" spans="77:77">
      <c r="BY16767" s="2"/>
    </row>
    <row r="16768" spans="77:77">
      <c r="BY16768" s="2"/>
    </row>
    <row r="16769" spans="77:77">
      <c r="BY16769" s="2"/>
    </row>
    <row r="16770" spans="77:77">
      <c r="BY16770" s="2"/>
    </row>
    <row r="16771" spans="77:77">
      <c r="BY16771" s="2"/>
    </row>
    <row r="16772" spans="77:77">
      <c r="BY16772" s="2"/>
    </row>
    <row r="16773" spans="77:77">
      <c r="BY16773" s="2"/>
    </row>
    <row r="16774" spans="77:77">
      <c r="BY16774" s="2"/>
    </row>
    <row r="16775" spans="77:77">
      <c r="BY16775" s="2"/>
    </row>
    <row r="16776" spans="77:77">
      <c r="BY16776" s="2"/>
    </row>
    <row r="16777" spans="77:77">
      <c r="BY16777" s="2"/>
    </row>
    <row r="16778" spans="77:77">
      <c r="BY16778" s="2"/>
    </row>
    <row r="16779" spans="77:77">
      <c r="BY16779" s="2"/>
    </row>
    <row r="16780" spans="77:77">
      <c r="BY16780" s="2"/>
    </row>
    <row r="16781" spans="77:77">
      <c r="BY16781" s="2"/>
    </row>
    <row r="16782" spans="77:77">
      <c r="BY16782" s="2"/>
    </row>
    <row r="16783" spans="77:77">
      <c r="BY16783" s="2"/>
    </row>
    <row r="16784" spans="77:77">
      <c r="BY16784" s="2"/>
    </row>
    <row r="16785" spans="77:77">
      <c r="BY16785" s="2"/>
    </row>
    <row r="16786" spans="77:77">
      <c r="BY16786" s="2"/>
    </row>
    <row r="16787" spans="77:77">
      <c r="BY16787" s="2"/>
    </row>
    <row r="16788" spans="77:77">
      <c r="BY16788" s="2"/>
    </row>
    <row r="16789" spans="77:77">
      <c r="BY16789" s="2"/>
    </row>
    <row r="16790" spans="77:77">
      <c r="BY16790" s="2"/>
    </row>
    <row r="16791" spans="77:77">
      <c r="BY16791" s="2"/>
    </row>
    <row r="16792" spans="77:77">
      <c r="BY16792" s="2"/>
    </row>
    <row r="16793" spans="77:77">
      <c r="BY16793" s="2"/>
    </row>
    <row r="16794" spans="77:77">
      <c r="BY16794" s="2"/>
    </row>
    <row r="16795" spans="77:77">
      <c r="BY16795" s="2"/>
    </row>
    <row r="16796" spans="77:77">
      <c r="BY16796" s="2"/>
    </row>
    <row r="16797" spans="77:77">
      <c r="BY16797" s="2"/>
    </row>
    <row r="16798" spans="77:77">
      <c r="BY16798" s="2"/>
    </row>
    <row r="16799" spans="77:77">
      <c r="BY16799" s="2"/>
    </row>
    <row r="16800" spans="77:77">
      <c r="BY16800" s="2"/>
    </row>
    <row r="16801" spans="77:77">
      <c r="BY16801" s="2"/>
    </row>
    <row r="16802" spans="77:77">
      <c r="BY16802" s="2"/>
    </row>
    <row r="16803" spans="77:77">
      <c r="BY16803" s="2"/>
    </row>
    <row r="16804" spans="77:77">
      <c r="BY16804" s="2"/>
    </row>
    <row r="16805" spans="77:77">
      <c r="BY16805" s="2"/>
    </row>
    <row r="16806" spans="77:77">
      <c r="BY16806" s="2"/>
    </row>
    <row r="16807" spans="77:77">
      <c r="BY16807" s="2"/>
    </row>
    <row r="16808" spans="77:77">
      <c r="BY16808" s="2"/>
    </row>
    <row r="16809" spans="77:77">
      <c r="BY16809" s="2"/>
    </row>
    <row r="16810" spans="77:77">
      <c r="BY16810" s="2"/>
    </row>
    <row r="16811" spans="77:77">
      <c r="BY16811" s="2"/>
    </row>
    <row r="16812" spans="77:77">
      <c r="BY16812" s="2"/>
    </row>
    <row r="16813" spans="77:77">
      <c r="BY16813" s="2"/>
    </row>
    <row r="16814" spans="77:77">
      <c r="BY16814" s="2"/>
    </row>
    <row r="16815" spans="77:77">
      <c r="BY16815" s="2"/>
    </row>
    <row r="16816" spans="77:77">
      <c r="BY16816" s="2"/>
    </row>
    <row r="16817" spans="77:77">
      <c r="BY16817" s="2"/>
    </row>
    <row r="16818" spans="77:77">
      <c r="BY16818" s="2"/>
    </row>
    <row r="16819" spans="77:77">
      <c r="BY16819" s="2"/>
    </row>
    <row r="16820" spans="77:77">
      <c r="BY16820" s="2"/>
    </row>
    <row r="16821" spans="77:77">
      <c r="BY16821" s="2"/>
    </row>
    <row r="16822" spans="77:77">
      <c r="BY16822" s="2"/>
    </row>
    <row r="16823" spans="77:77">
      <c r="BY16823" s="2"/>
    </row>
    <row r="16824" spans="77:77">
      <c r="BY16824" s="2"/>
    </row>
    <row r="16825" spans="77:77">
      <c r="BY16825" s="2"/>
    </row>
    <row r="16826" spans="77:77">
      <c r="BY16826" s="2"/>
    </row>
    <row r="16827" spans="77:77">
      <c r="BY16827" s="2"/>
    </row>
    <row r="16828" spans="77:77">
      <c r="BY16828" s="2"/>
    </row>
    <row r="16829" spans="77:77">
      <c r="BY16829" s="2"/>
    </row>
    <row r="16830" spans="77:77">
      <c r="BY16830" s="2"/>
    </row>
    <row r="16831" spans="77:77">
      <c r="BY16831" s="2"/>
    </row>
    <row r="16832" spans="77:77">
      <c r="BY16832" s="2"/>
    </row>
    <row r="16833" spans="77:77">
      <c r="BY16833" s="2"/>
    </row>
    <row r="16834" spans="77:77">
      <c r="BY16834" s="2"/>
    </row>
    <row r="16835" spans="77:77">
      <c r="BY16835" s="2"/>
    </row>
    <row r="16836" spans="77:77">
      <c r="BY16836" s="2"/>
    </row>
    <row r="16837" spans="77:77">
      <c r="BY16837" s="2"/>
    </row>
    <row r="16838" spans="77:77">
      <c r="BY16838" s="2"/>
    </row>
    <row r="16839" spans="77:77">
      <c r="BY16839" s="2"/>
    </row>
    <row r="16840" spans="77:77">
      <c r="BY16840" s="2"/>
    </row>
    <row r="16841" spans="77:77">
      <c r="BY16841" s="2"/>
    </row>
    <row r="16842" spans="77:77">
      <c r="BY16842" s="2"/>
    </row>
    <row r="16843" spans="77:77">
      <c r="BY16843" s="2"/>
    </row>
    <row r="16844" spans="77:77">
      <c r="BY16844" s="2"/>
    </row>
    <row r="16845" spans="77:77">
      <c r="BY16845" s="2"/>
    </row>
    <row r="16846" spans="77:77">
      <c r="BY16846" s="2"/>
    </row>
    <row r="16847" spans="77:77">
      <c r="BY16847" s="2"/>
    </row>
    <row r="16848" spans="77:77">
      <c r="BY16848" s="2"/>
    </row>
    <row r="16849" spans="77:77">
      <c r="BY16849" s="2"/>
    </row>
    <row r="16850" spans="77:77">
      <c r="BY16850" s="2"/>
    </row>
    <row r="16851" spans="77:77">
      <c r="BY16851" s="2"/>
    </row>
    <row r="16852" spans="77:77">
      <c r="BY16852" s="2"/>
    </row>
    <row r="16853" spans="77:77">
      <c r="BY16853" s="2"/>
    </row>
    <row r="16854" spans="77:77">
      <c r="BY16854" s="2"/>
    </row>
    <row r="16855" spans="77:77">
      <c r="BY16855" s="2"/>
    </row>
    <row r="16856" spans="77:77">
      <c r="BY16856" s="2"/>
    </row>
    <row r="16857" spans="77:77">
      <c r="BY16857" s="2"/>
    </row>
    <row r="16858" spans="77:77">
      <c r="BY16858" s="2"/>
    </row>
    <row r="16859" spans="77:77">
      <c r="BY16859" s="2"/>
    </row>
    <row r="16860" spans="77:77">
      <c r="BY16860" s="2"/>
    </row>
    <row r="16861" spans="77:77">
      <c r="BY16861" s="2"/>
    </row>
    <row r="16862" spans="77:77">
      <c r="BY16862" s="2"/>
    </row>
    <row r="16863" spans="77:77">
      <c r="BY16863" s="2"/>
    </row>
    <row r="16864" spans="77:77">
      <c r="BY16864" s="2"/>
    </row>
    <row r="16865" spans="77:77">
      <c r="BY16865" s="2"/>
    </row>
    <row r="16866" spans="77:77">
      <c r="BY16866" s="2"/>
    </row>
    <row r="16867" spans="77:77">
      <c r="BY16867" s="2"/>
    </row>
    <row r="16868" spans="77:77">
      <c r="BY16868" s="2"/>
    </row>
    <row r="16869" spans="77:77">
      <c r="BY16869" s="2"/>
    </row>
    <row r="16870" spans="77:77">
      <c r="BY16870" s="2"/>
    </row>
    <row r="16871" spans="77:77">
      <c r="BY16871" s="2"/>
    </row>
    <row r="16872" spans="77:77">
      <c r="BY16872" s="2"/>
    </row>
    <row r="16873" spans="77:77">
      <c r="BY16873" s="2"/>
    </row>
    <row r="16874" spans="77:77">
      <c r="BY16874" s="2"/>
    </row>
    <row r="16875" spans="77:77">
      <c r="BY16875" s="2"/>
    </row>
    <row r="16876" spans="77:77">
      <c r="BY16876" s="2"/>
    </row>
    <row r="16877" spans="77:77">
      <c r="BY16877" s="2"/>
    </row>
    <row r="16878" spans="77:77">
      <c r="BY16878" s="2"/>
    </row>
    <row r="16879" spans="77:77">
      <c r="BY16879" s="2"/>
    </row>
    <row r="16880" spans="77:77">
      <c r="BY16880" s="2"/>
    </row>
    <row r="16881" spans="77:77">
      <c r="BY16881" s="2"/>
    </row>
    <row r="16882" spans="77:77">
      <c r="BY16882" s="2"/>
    </row>
    <row r="16883" spans="77:77">
      <c r="BY16883" s="2"/>
    </row>
    <row r="16884" spans="77:77">
      <c r="BY16884" s="2"/>
    </row>
    <row r="16885" spans="77:77">
      <c r="BY16885" s="2"/>
    </row>
    <row r="16886" spans="77:77">
      <c r="BY16886" s="2"/>
    </row>
    <row r="16887" spans="77:77">
      <c r="BY16887" s="2"/>
    </row>
    <row r="16888" spans="77:77">
      <c r="BY16888" s="2"/>
    </row>
    <row r="16889" spans="77:77">
      <c r="BY16889" s="2"/>
    </row>
    <row r="16890" spans="77:77">
      <c r="BY16890" s="2"/>
    </row>
    <row r="16891" spans="77:77">
      <c r="BY16891" s="2"/>
    </row>
    <row r="16892" spans="77:77">
      <c r="BY16892" s="2"/>
    </row>
    <row r="16893" spans="77:77">
      <c r="BY16893" s="2"/>
    </row>
    <row r="16894" spans="77:77">
      <c r="BY16894" s="2"/>
    </row>
    <row r="16895" spans="77:77">
      <c r="BY16895" s="2"/>
    </row>
    <row r="16896" spans="77:77">
      <c r="BY16896" s="2"/>
    </row>
    <row r="16897" spans="77:77">
      <c r="BY16897" s="2"/>
    </row>
    <row r="16898" spans="77:77">
      <c r="BY16898" s="2"/>
    </row>
    <row r="16899" spans="77:77">
      <c r="BY16899" s="2"/>
    </row>
    <row r="16900" spans="77:77">
      <c r="BY16900" s="2"/>
    </row>
    <row r="16901" spans="77:77">
      <c r="BY16901" s="2"/>
    </row>
    <row r="16902" spans="77:77">
      <c r="BY16902" s="2"/>
    </row>
    <row r="16903" spans="77:77">
      <c r="BY16903" s="2"/>
    </row>
    <row r="16904" spans="77:77">
      <c r="BY16904" s="2"/>
    </row>
    <row r="16905" spans="77:77">
      <c r="BY16905" s="2"/>
    </row>
    <row r="16906" spans="77:77">
      <c r="BY16906" s="2"/>
    </row>
    <row r="16907" spans="77:77">
      <c r="BY16907" s="2"/>
    </row>
    <row r="16908" spans="77:77">
      <c r="BY16908" s="2"/>
    </row>
    <row r="16909" spans="77:77">
      <c r="BY16909" s="2"/>
    </row>
    <row r="16910" spans="77:77">
      <c r="BY16910" s="2"/>
    </row>
    <row r="16911" spans="77:77">
      <c r="BY16911" s="2"/>
    </row>
    <row r="16912" spans="77:77">
      <c r="BY16912" s="2"/>
    </row>
    <row r="16913" spans="77:77">
      <c r="BY16913" s="2"/>
    </row>
    <row r="16914" spans="77:77">
      <c r="BY16914" s="2"/>
    </row>
    <row r="16915" spans="77:77">
      <c r="BY16915" s="2"/>
    </row>
    <row r="16916" spans="77:77">
      <c r="BY16916" s="2"/>
    </row>
    <row r="16917" spans="77:77">
      <c r="BY16917" s="2"/>
    </row>
    <row r="16918" spans="77:77">
      <c r="BY16918" s="2"/>
    </row>
    <row r="16919" spans="77:77">
      <c r="BY16919" s="2"/>
    </row>
    <row r="16920" spans="77:77">
      <c r="BY16920" s="2"/>
    </row>
    <row r="16921" spans="77:77">
      <c r="BY16921" s="2"/>
    </row>
    <row r="16922" spans="77:77">
      <c r="BY16922" s="2"/>
    </row>
    <row r="16923" spans="77:77">
      <c r="BY16923" s="2"/>
    </row>
    <row r="16924" spans="77:77">
      <c r="BY16924" s="2"/>
    </row>
    <row r="16925" spans="77:77">
      <c r="BY16925" s="2"/>
    </row>
    <row r="16926" spans="77:77">
      <c r="BY16926" s="2"/>
    </row>
    <row r="16927" spans="77:77">
      <c r="BY16927" s="2"/>
    </row>
    <row r="16928" spans="77:77">
      <c r="BY16928" s="2"/>
    </row>
    <row r="16929" spans="77:77">
      <c r="BY16929" s="2"/>
    </row>
    <row r="16930" spans="77:77">
      <c r="BY16930" s="2"/>
    </row>
    <row r="16931" spans="77:77">
      <c r="BY16931" s="2"/>
    </row>
    <row r="16932" spans="77:77">
      <c r="BY16932" s="2"/>
    </row>
    <row r="16933" spans="77:77">
      <c r="BY16933" s="2"/>
    </row>
    <row r="16934" spans="77:77">
      <c r="BY16934" s="2"/>
    </row>
    <row r="16935" spans="77:77">
      <c r="BY16935" s="2"/>
    </row>
    <row r="16936" spans="77:77">
      <c r="BY16936" s="2"/>
    </row>
    <row r="16937" spans="77:77">
      <c r="BY16937" s="2"/>
    </row>
    <row r="16938" spans="77:77">
      <c r="BY16938" s="2"/>
    </row>
    <row r="16939" spans="77:77">
      <c r="BY16939" s="2"/>
    </row>
    <row r="16940" spans="77:77">
      <c r="BY16940" s="2"/>
    </row>
    <row r="16941" spans="77:77">
      <c r="BY16941" s="2"/>
    </row>
    <row r="16942" spans="77:77">
      <c r="BY16942" s="2"/>
    </row>
    <row r="16943" spans="77:77">
      <c r="BY16943" s="2"/>
    </row>
    <row r="16944" spans="77:77">
      <c r="BY16944" s="2"/>
    </row>
    <row r="16945" spans="77:77">
      <c r="BY16945" s="2"/>
    </row>
    <row r="16946" spans="77:77">
      <c r="BY16946" s="2"/>
    </row>
    <row r="16947" spans="77:77">
      <c r="BY16947" s="2"/>
    </row>
    <row r="16948" spans="77:77">
      <c r="BY16948" s="2"/>
    </row>
    <row r="16949" spans="77:77">
      <c r="BY16949" s="2"/>
    </row>
    <row r="16950" spans="77:77">
      <c r="BY16950" s="2"/>
    </row>
    <row r="16951" spans="77:77">
      <c r="BY16951" s="2"/>
    </row>
    <row r="16952" spans="77:77">
      <c r="BY16952" s="2"/>
    </row>
    <row r="16953" spans="77:77">
      <c r="BY16953" s="2"/>
    </row>
    <row r="16954" spans="77:77">
      <c r="BY16954" s="2"/>
    </row>
    <row r="16955" spans="77:77">
      <c r="BY16955" s="2"/>
    </row>
    <row r="16956" spans="77:77">
      <c r="BY16956" s="2"/>
    </row>
    <row r="16957" spans="77:77">
      <c r="BY16957" s="2"/>
    </row>
    <row r="16958" spans="77:77">
      <c r="BY16958" s="2"/>
    </row>
    <row r="16959" spans="77:77">
      <c r="BY16959" s="2"/>
    </row>
    <row r="16960" spans="77:77">
      <c r="BY16960" s="2"/>
    </row>
    <row r="16961" spans="77:77">
      <c r="BY16961" s="2"/>
    </row>
    <row r="16962" spans="77:77">
      <c r="BY16962" s="2"/>
    </row>
    <row r="16963" spans="77:77">
      <c r="BY16963" s="2"/>
    </row>
    <row r="16964" spans="77:77">
      <c r="BY16964" s="2"/>
    </row>
    <row r="16965" spans="77:77">
      <c r="BY16965" s="2"/>
    </row>
    <row r="16966" spans="77:77">
      <c r="BY16966" s="2"/>
    </row>
    <row r="16967" spans="77:77">
      <c r="BY16967" s="2"/>
    </row>
    <row r="16968" spans="77:77">
      <c r="BY16968" s="2"/>
    </row>
    <row r="16969" spans="77:77">
      <c r="BY16969" s="2"/>
    </row>
    <row r="16970" spans="77:77">
      <c r="BY16970" s="2"/>
    </row>
    <row r="16971" spans="77:77">
      <c r="BY16971" s="2"/>
    </row>
    <row r="16972" spans="77:77">
      <c r="BY16972" s="2"/>
    </row>
    <row r="16973" spans="77:77">
      <c r="BY16973" s="2"/>
    </row>
    <row r="16974" spans="77:77">
      <c r="BY16974" s="2"/>
    </row>
    <row r="16975" spans="77:77">
      <c r="BY16975" s="2"/>
    </row>
    <row r="16976" spans="77:77">
      <c r="BY16976" s="2"/>
    </row>
    <row r="16977" spans="77:77">
      <c r="BY16977" s="2"/>
    </row>
    <row r="16978" spans="77:77">
      <c r="BY16978" s="2"/>
    </row>
    <row r="16979" spans="77:77">
      <c r="BY16979" s="2"/>
    </row>
    <row r="16980" spans="77:77">
      <c r="BY16980" s="2"/>
    </row>
    <row r="16981" spans="77:77">
      <c r="BY16981" s="2"/>
    </row>
    <row r="16982" spans="77:77">
      <c r="BY16982" s="2"/>
    </row>
    <row r="16983" spans="77:77">
      <c r="BY16983" s="2"/>
    </row>
    <row r="16984" spans="77:77">
      <c r="BY16984" s="2"/>
    </row>
    <row r="16985" spans="77:77">
      <c r="BY16985" s="2"/>
    </row>
    <row r="16986" spans="77:77">
      <c r="BY16986" s="2"/>
    </row>
    <row r="16987" spans="77:77">
      <c r="BY16987" s="2"/>
    </row>
    <row r="16988" spans="77:77">
      <c r="BY16988" s="2"/>
    </row>
    <row r="16989" spans="77:77">
      <c r="BY16989" s="2"/>
    </row>
    <row r="16990" spans="77:77">
      <c r="BY16990" s="2"/>
    </row>
    <row r="16991" spans="77:77">
      <c r="BY16991" s="2"/>
    </row>
    <row r="16992" spans="77:77">
      <c r="BY16992" s="2"/>
    </row>
    <row r="16993" spans="77:77">
      <c r="BY16993" s="2"/>
    </row>
    <row r="16994" spans="77:77">
      <c r="BY16994" s="2"/>
    </row>
    <row r="16995" spans="77:77">
      <c r="BY16995" s="2"/>
    </row>
    <row r="16996" spans="77:77">
      <c r="BY16996" s="2"/>
    </row>
    <row r="16997" spans="77:77">
      <c r="BY16997" s="2"/>
    </row>
    <row r="16998" spans="77:77">
      <c r="BY16998" s="2"/>
    </row>
    <row r="16999" spans="77:77">
      <c r="BY16999" s="2"/>
    </row>
    <row r="17000" spans="77:77">
      <c r="BY17000" s="2"/>
    </row>
    <row r="17001" spans="77:77">
      <c r="BY17001" s="2"/>
    </row>
    <row r="17002" spans="77:77">
      <c r="BY17002" s="2"/>
    </row>
    <row r="17003" spans="77:77">
      <c r="BY17003" s="2"/>
    </row>
    <row r="17004" spans="77:77">
      <c r="BY17004" s="2"/>
    </row>
    <row r="17005" spans="77:77">
      <c r="BY17005" s="2"/>
    </row>
    <row r="17006" spans="77:77">
      <c r="BY17006" s="2"/>
    </row>
    <row r="17007" spans="77:77">
      <c r="BY17007" s="2"/>
    </row>
    <row r="17008" spans="77:77">
      <c r="BY17008" s="2"/>
    </row>
    <row r="17009" spans="77:77">
      <c r="BY17009" s="2"/>
    </row>
    <row r="17010" spans="77:77">
      <c r="BY17010" s="2"/>
    </row>
    <row r="17011" spans="77:77">
      <c r="BY17011" s="2"/>
    </row>
    <row r="17012" spans="77:77">
      <c r="BY17012" s="2"/>
    </row>
    <row r="17013" spans="77:77">
      <c r="BY17013" s="2"/>
    </row>
    <row r="17014" spans="77:77">
      <c r="BY17014" s="2"/>
    </row>
    <row r="17015" spans="77:77">
      <c r="BY17015" s="2"/>
    </row>
    <row r="17016" spans="77:77">
      <c r="BY17016" s="2"/>
    </row>
    <row r="17017" spans="77:77">
      <c r="BY17017" s="2"/>
    </row>
    <row r="17018" spans="77:77">
      <c r="BY17018" s="2"/>
    </row>
    <row r="17019" spans="77:77">
      <c r="BY17019" s="2"/>
    </row>
    <row r="17020" spans="77:77">
      <c r="BY17020" s="2"/>
    </row>
    <row r="17021" spans="77:77">
      <c r="BY17021" s="2"/>
    </row>
    <row r="17022" spans="77:77">
      <c r="BY17022" s="2"/>
    </row>
    <row r="17023" spans="77:77">
      <c r="BY17023" s="2"/>
    </row>
    <row r="17024" spans="77:77">
      <c r="BY17024" s="2"/>
    </row>
    <row r="17025" spans="77:77">
      <c r="BY17025" s="2"/>
    </row>
    <row r="17026" spans="77:77">
      <c r="BY17026" s="2"/>
    </row>
    <row r="17027" spans="77:77">
      <c r="BY17027" s="2"/>
    </row>
    <row r="17028" spans="77:77">
      <c r="BY17028" s="2"/>
    </row>
    <row r="17029" spans="77:77">
      <c r="BY17029" s="2"/>
    </row>
    <row r="17030" spans="77:77">
      <c r="BY17030" s="2"/>
    </row>
    <row r="17031" spans="77:77">
      <c r="BY17031" s="2"/>
    </row>
    <row r="17032" spans="77:77">
      <c r="BY17032" s="2"/>
    </row>
    <row r="17033" spans="77:77">
      <c r="BY17033" s="2"/>
    </row>
    <row r="17034" spans="77:77">
      <c r="BY17034" s="2"/>
    </row>
    <row r="17035" spans="77:77">
      <c r="BY17035" s="2"/>
    </row>
    <row r="17036" spans="77:77">
      <c r="BY17036" s="2"/>
    </row>
    <row r="17037" spans="77:77">
      <c r="BY17037" s="2"/>
    </row>
    <row r="17038" spans="77:77">
      <c r="BY17038" s="2"/>
    </row>
    <row r="17039" spans="77:77">
      <c r="BY17039" s="2"/>
    </row>
    <row r="17040" spans="77:77">
      <c r="BY17040" s="2"/>
    </row>
    <row r="17041" spans="77:77">
      <c r="BY17041" s="2"/>
    </row>
    <row r="17042" spans="77:77">
      <c r="BY17042" s="2"/>
    </row>
    <row r="17043" spans="77:77">
      <c r="BY17043" s="2"/>
    </row>
    <row r="17044" spans="77:77">
      <c r="BY17044" s="2"/>
    </row>
    <row r="17045" spans="77:77">
      <c r="BY17045" s="2"/>
    </row>
    <row r="17046" spans="77:77">
      <c r="BY17046" s="2"/>
    </row>
    <row r="17047" spans="77:77">
      <c r="BY17047" s="2"/>
    </row>
    <row r="17048" spans="77:77">
      <c r="BY17048" s="2"/>
    </row>
    <row r="17049" spans="77:77">
      <c r="BY17049" s="2"/>
    </row>
    <row r="17050" spans="77:77">
      <c r="BY17050" s="2"/>
    </row>
    <row r="17051" spans="77:77">
      <c r="BY17051" s="2"/>
    </row>
    <row r="17052" spans="77:77">
      <c r="BY17052" s="2"/>
    </row>
    <row r="17053" spans="77:77">
      <c r="BY17053" s="2"/>
    </row>
    <row r="17054" spans="77:77">
      <c r="BY17054" s="2"/>
    </row>
    <row r="17055" spans="77:77">
      <c r="BY17055" s="2"/>
    </row>
    <row r="17056" spans="77:77">
      <c r="BY17056" s="2"/>
    </row>
    <row r="17057" spans="77:77">
      <c r="BY17057" s="2"/>
    </row>
    <row r="17058" spans="77:77">
      <c r="BY17058" s="2"/>
    </row>
    <row r="17059" spans="77:77">
      <c r="BY17059" s="2"/>
    </row>
    <row r="17060" spans="77:77">
      <c r="BY17060" s="2"/>
    </row>
    <row r="17061" spans="77:77">
      <c r="BY17061" s="2"/>
    </row>
    <row r="17062" spans="77:77">
      <c r="BY17062" s="2"/>
    </row>
    <row r="17063" spans="77:77">
      <c r="BY17063" s="2"/>
    </row>
    <row r="17064" spans="77:77">
      <c r="BY17064" s="2"/>
    </row>
    <row r="17065" spans="77:77">
      <c r="BY17065" s="2"/>
    </row>
    <row r="17066" spans="77:77">
      <c r="BY17066" s="2"/>
    </row>
    <row r="17067" spans="77:77">
      <c r="BY17067" s="2"/>
    </row>
    <row r="17068" spans="77:77">
      <c r="BY17068" s="2"/>
    </row>
    <row r="17069" spans="77:77">
      <c r="BY17069" s="2"/>
    </row>
    <row r="17070" spans="77:77">
      <c r="BY17070" s="2"/>
    </row>
    <row r="17071" spans="77:77">
      <c r="BY17071" s="2"/>
    </row>
    <row r="17072" spans="77:77">
      <c r="BY17072" s="2"/>
    </row>
    <row r="17073" spans="77:77">
      <c r="BY17073" s="2"/>
    </row>
    <row r="17074" spans="77:77">
      <c r="BY17074" s="2"/>
    </row>
    <row r="17075" spans="77:77">
      <c r="BY17075" s="2"/>
    </row>
    <row r="17076" spans="77:77">
      <c r="BY17076" s="2"/>
    </row>
    <row r="17077" spans="77:77">
      <c r="BY17077" s="2"/>
    </row>
    <row r="17078" spans="77:77">
      <c r="BY17078" s="2"/>
    </row>
    <row r="17079" spans="77:77">
      <c r="BY17079" s="2"/>
    </row>
    <row r="17080" spans="77:77">
      <c r="BY17080" s="2"/>
    </row>
    <row r="17081" spans="77:77">
      <c r="BY17081" s="2"/>
    </row>
    <row r="17082" spans="77:77">
      <c r="BY17082" s="2"/>
    </row>
    <row r="17083" spans="77:77">
      <c r="BY17083" s="2"/>
    </row>
    <row r="17084" spans="77:77">
      <c r="BY17084" s="2"/>
    </row>
    <row r="17085" spans="77:77">
      <c r="BY17085" s="2"/>
    </row>
    <row r="17086" spans="77:77">
      <c r="BY17086" s="2"/>
    </row>
    <row r="17087" spans="77:77">
      <c r="BY17087" s="2"/>
    </row>
    <row r="17088" spans="77:77">
      <c r="BY17088" s="2"/>
    </row>
    <row r="17089" spans="77:77">
      <c r="BY17089" s="2"/>
    </row>
    <row r="17090" spans="77:77">
      <c r="BY17090" s="2"/>
    </row>
    <row r="17091" spans="77:77">
      <c r="BY17091" s="2"/>
    </row>
    <row r="17092" spans="77:77">
      <c r="BY17092" s="2"/>
    </row>
    <row r="17093" spans="77:77">
      <c r="BY17093" s="2"/>
    </row>
    <row r="17094" spans="77:77">
      <c r="BY17094" s="2"/>
    </row>
    <row r="17095" spans="77:77">
      <c r="BY17095" s="2"/>
    </row>
    <row r="17096" spans="77:77">
      <c r="BY17096" s="2"/>
    </row>
    <row r="17097" spans="77:77">
      <c r="BY17097" s="2"/>
    </row>
    <row r="17098" spans="77:77">
      <c r="BY17098" s="2"/>
    </row>
    <row r="17099" spans="77:77">
      <c r="BY17099" s="2"/>
    </row>
    <row r="17100" spans="77:77">
      <c r="BY17100" s="2"/>
    </row>
    <row r="17101" spans="77:77">
      <c r="BY17101" s="2"/>
    </row>
    <row r="17102" spans="77:77">
      <c r="BY17102" s="2"/>
    </row>
    <row r="17103" spans="77:77">
      <c r="BY17103" s="2"/>
    </row>
    <row r="17104" spans="77:77">
      <c r="BY17104" s="2"/>
    </row>
    <row r="17105" spans="77:77">
      <c r="BY17105" s="2"/>
    </row>
    <row r="17106" spans="77:77">
      <c r="BY17106" s="2"/>
    </row>
    <row r="17107" spans="77:77">
      <c r="BY17107" s="2"/>
    </row>
    <row r="17108" spans="77:77">
      <c r="BY17108" s="2"/>
    </row>
    <row r="17109" spans="77:77">
      <c r="BY17109" s="2"/>
    </row>
    <row r="17110" spans="77:77">
      <c r="BY17110" s="2"/>
    </row>
    <row r="17111" spans="77:77">
      <c r="BY17111" s="2"/>
    </row>
    <row r="17112" spans="77:77">
      <c r="BY17112" s="2"/>
    </row>
    <row r="17113" spans="77:77">
      <c r="BY17113" s="2"/>
    </row>
    <row r="17114" spans="77:77">
      <c r="BY17114" s="2"/>
    </row>
    <row r="17115" spans="77:77">
      <c r="BY17115" s="2"/>
    </row>
    <row r="17116" spans="77:77">
      <c r="BY17116" s="2"/>
    </row>
    <row r="17117" spans="77:77">
      <c r="BY17117" s="2"/>
    </row>
    <row r="17118" spans="77:77">
      <c r="BY17118" s="2"/>
    </row>
    <row r="17119" spans="77:77">
      <c r="BY17119" s="2"/>
    </row>
    <row r="17120" spans="77:77">
      <c r="BY17120" s="2"/>
    </row>
    <row r="17121" spans="77:77">
      <c r="BY17121" s="2"/>
    </row>
    <row r="17122" spans="77:77">
      <c r="BY17122" s="2"/>
    </row>
    <row r="17123" spans="77:77">
      <c r="BY17123" s="2"/>
    </row>
    <row r="17124" spans="77:77">
      <c r="BY17124" s="2"/>
    </row>
    <row r="17125" spans="77:77">
      <c r="BY17125" s="2"/>
    </row>
    <row r="17126" spans="77:77">
      <c r="BY17126" s="2"/>
    </row>
    <row r="17127" spans="77:77">
      <c r="BY17127" s="2"/>
    </row>
    <row r="17128" spans="77:77">
      <c r="BY17128" s="2"/>
    </row>
    <row r="17129" spans="77:77">
      <c r="BY17129" s="2"/>
    </row>
    <row r="17130" spans="77:77">
      <c r="BY17130" s="2"/>
    </row>
    <row r="17131" spans="77:77">
      <c r="BY17131" s="2"/>
    </row>
    <row r="17132" spans="77:77">
      <c r="BY17132" s="2"/>
    </row>
    <row r="17133" spans="77:77">
      <c r="BY17133" s="2"/>
    </row>
    <row r="17134" spans="77:77">
      <c r="BY17134" s="2"/>
    </row>
    <row r="17135" spans="77:77">
      <c r="BY17135" s="2"/>
    </row>
    <row r="17136" spans="77:77">
      <c r="BY17136" s="2"/>
    </row>
    <row r="17137" spans="77:77">
      <c r="BY17137" s="2"/>
    </row>
    <row r="17138" spans="77:77">
      <c r="BY17138" s="2"/>
    </row>
    <row r="17139" spans="77:77">
      <c r="BY17139" s="2"/>
    </row>
    <row r="17140" spans="77:77">
      <c r="BY17140" s="2"/>
    </row>
    <row r="17141" spans="77:77">
      <c r="BY17141" s="2"/>
    </row>
    <row r="17142" spans="77:77">
      <c r="BY17142" s="2"/>
    </row>
    <row r="17143" spans="77:77">
      <c r="BY17143" s="2"/>
    </row>
    <row r="17144" spans="77:77">
      <c r="BY17144" s="2"/>
    </row>
    <row r="17145" spans="77:77">
      <c r="BY17145" s="2"/>
    </row>
    <row r="17146" spans="77:77">
      <c r="BY17146" s="2"/>
    </row>
    <row r="17147" spans="77:77">
      <c r="BY17147" s="2"/>
    </row>
    <row r="17148" spans="77:77">
      <c r="BY17148" s="2"/>
    </row>
    <row r="17149" spans="77:77">
      <c r="BY17149" s="2"/>
    </row>
    <row r="17150" spans="77:77">
      <c r="BY17150" s="2"/>
    </row>
    <row r="17151" spans="77:77">
      <c r="BY17151" s="2"/>
    </row>
    <row r="17152" spans="77:77">
      <c r="BY17152" s="2"/>
    </row>
    <row r="17153" spans="77:77">
      <c r="BY17153" s="2"/>
    </row>
    <row r="17154" spans="77:77">
      <c r="BY17154" s="2"/>
    </row>
    <row r="17155" spans="77:77">
      <c r="BY17155" s="2"/>
    </row>
    <row r="17156" spans="77:77">
      <c r="BY17156" s="2"/>
    </row>
    <row r="17157" spans="77:77">
      <c r="BY17157" s="2"/>
    </row>
    <row r="17158" spans="77:77">
      <c r="BY17158" s="2"/>
    </row>
    <row r="17159" spans="77:77">
      <c r="BY17159" s="2"/>
    </row>
    <row r="17160" spans="77:77">
      <c r="BY17160" s="2"/>
    </row>
    <row r="17161" spans="77:77">
      <c r="BY17161" s="2"/>
    </row>
    <row r="17162" spans="77:77">
      <c r="BY17162" s="2"/>
    </row>
    <row r="17163" spans="77:77">
      <c r="BY17163" s="2"/>
    </row>
    <row r="17164" spans="77:77">
      <c r="BY17164" s="2"/>
    </row>
    <row r="17165" spans="77:77">
      <c r="BY17165" s="2"/>
    </row>
    <row r="17166" spans="77:77">
      <c r="BY17166" s="2"/>
    </row>
    <row r="17167" spans="77:77">
      <c r="BY17167" s="2"/>
    </row>
    <row r="17168" spans="77:77">
      <c r="BY17168" s="2"/>
    </row>
    <row r="17169" spans="77:77">
      <c r="BY17169" s="2"/>
    </row>
    <row r="17170" spans="77:77">
      <c r="BY17170" s="2"/>
    </row>
    <row r="17171" spans="77:77">
      <c r="BY17171" s="2"/>
    </row>
    <row r="17172" spans="77:77">
      <c r="BY17172" s="2"/>
    </row>
    <row r="17173" spans="77:77">
      <c r="BY17173" s="2"/>
    </row>
    <row r="17174" spans="77:77">
      <c r="BY17174" s="2"/>
    </row>
    <row r="17175" spans="77:77">
      <c r="BY17175" s="2"/>
    </row>
    <row r="17176" spans="77:77">
      <c r="BY17176" s="2"/>
    </row>
    <row r="17177" spans="77:77">
      <c r="BY17177" s="2"/>
    </row>
    <row r="17178" spans="77:77">
      <c r="BY17178" s="2"/>
    </row>
    <row r="17179" spans="77:77">
      <c r="BY17179" s="2"/>
    </row>
    <row r="17180" spans="77:77">
      <c r="BY17180" s="2"/>
    </row>
    <row r="17181" spans="77:77">
      <c r="BY17181" s="2"/>
    </row>
    <row r="17182" spans="77:77">
      <c r="BY17182" s="2"/>
    </row>
    <row r="17183" spans="77:77">
      <c r="BY17183" s="2"/>
    </row>
    <row r="17184" spans="77:77">
      <c r="BY17184" s="2"/>
    </row>
    <row r="17185" spans="77:77">
      <c r="BY17185" s="2"/>
    </row>
    <row r="17186" spans="77:77">
      <c r="BY17186" s="2"/>
    </row>
    <row r="17187" spans="77:77">
      <c r="BY17187" s="2"/>
    </row>
    <row r="17188" spans="77:77">
      <c r="BY17188" s="2"/>
    </row>
    <row r="17189" spans="77:77">
      <c r="BY17189" s="2"/>
    </row>
    <row r="17190" spans="77:77">
      <c r="BY17190" s="2"/>
    </row>
    <row r="17191" spans="77:77">
      <c r="BY17191" s="2"/>
    </row>
    <row r="17192" spans="77:77">
      <c r="BY17192" s="2"/>
    </row>
    <row r="17193" spans="77:77">
      <c r="BY17193" s="2"/>
    </row>
    <row r="17194" spans="77:77">
      <c r="BY17194" s="2"/>
    </row>
    <row r="17195" spans="77:77">
      <c r="BY17195" s="2"/>
    </row>
    <row r="17196" spans="77:77">
      <c r="BY17196" s="2"/>
    </row>
    <row r="17197" spans="77:77">
      <c r="BY17197" s="2"/>
    </row>
    <row r="17198" spans="77:77">
      <c r="BY17198" s="2"/>
    </row>
    <row r="17199" spans="77:77">
      <c r="BY17199" s="2"/>
    </row>
    <row r="17200" spans="77:77">
      <c r="BY17200" s="2"/>
    </row>
    <row r="17201" spans="77:77">
      <c r="BY17201" s="2"/>
    </row>
    <row r="17202" spans="77:77">
      <c r="BY17202" s="2"/>
    </row>
    <row r="17203" spans="77:77">
      <c r="BY17203" s="2"/>
    </row>
    <row r="17204" spans="77:77">
      <c r="BY17204" s="2"/>
    </row>
    <row r="17205" spans="77:77">
      <c r="BY17205" s="2"/>
    </row>
    <row r="17206" spans="77:77">
      <c r="BY17206" s="2"/>
    </row>
    <row r="17207" spans="77:77">
      <c r="BY17207" s="2"/>
    </row>
    <row r="17208" spans="77:77">
      <c r="BY17208" s="2"/>
    </row>
    <row r="17209" spans="77:77">
      <c r="BY17209" s="2"/>
    </row>
    <row r="17210" spans="77:77">
      <c r="BY17210" s="2"/>
    </row>
    <row r="17211" spans="77:77">
      <c r="BY17211" s="2"/>
    </row>
    <row r="17212" spans="77:77">
      <c r="BY17212" s="2"/>
    </row>
    <row r="17213" spans="77:77">
      <c r="BY17213" s="2"/>
    </row>
    <row r="17214" spans="77:77">
      <c r="BY17214" s="2"/>
    </row>
    <row r="17215" spans="77:77">
      <c r="BY17215" s="2"/>
    </row>
    <row r="17216" spans="77:77">
      <c r="BY17216" s="2"/>
    </row>
    <row r="17217" spans="77:77">
      <c r="BY17217" s="2"/>
    </row>
    <row r="17218" spans="77:77">
      <c r="BY17218" s="2"/>
    </row>
    <row r="17219" spans="77:77">
      <c r="BY17219" s="2"/>
    </row>
    <row r="17220" spans="77:77">
      <c r="BY17220" s="2"/>
    </row>
    <row r="17221" spans="77:77">
      <c r="BY17221" s="2"/>
    </row>
    <row r="17222" spans="77:77">
      <c r="BY17222" s="2"/>
    </row>
    <row r="17223" spans="77:77">
      <c r="BY17223" s="2"/>
    </row>
    <row r="17224" spans="77:77">
      <c r="BY17224" s="2"/>
    </row>
    <row r="17225" spans="77:77">
      <c r="BY17225" s="2"/>
    </row>
    <row r="17226" spans="77:77">
      <c r="BY17226" s="2"/>
    </row>
    <row r="17227" spans="77:77">
      <c r="BY17227" s="2"/>
    </row>
    <row r="17228" spans="77:77">
      <c r="BY17228" s="2"/>
    </row>
    <row r="17229" spans="77:77">
      <c r="BY17229" s="2"/>
    </row>
    <row r="17230" spans="77:77">
      <c r="BY17230" s="2"/>
    </row>
    <row r="17231" spans="77:77">
      <c r="BY17231" s="2"/>
    </row>
    <row r="17232" spans="77:77">
      <c r="BY17232" s="2"/>
    </row>
    <row r="17233" spans="77:77">
      <c r="BY17233" s="2"/>
    </row>
    <row r="17234" spans="77:77">
      <c r="BY17234" s="2"/>
    </row>
    <row r="17235" spans="77:77">
      <c r="BY17235" s="2"/>
    </row>
    <row r="17236" spans="77:77">
      <c r="BY17236" s="2"/>
    </row>
    <row r="17237" spans="77:77">
      <c r="BY17237" s="2"/>
    </row>
    <row r="17238" spans="77:77">
      <c r="BY17238" s="2"/>
    </row>
    <row r="17239" spans="77:77">
      <c r="BY17239" s="2"/>
    </row>
    <row r="17240" spans="77:77">
      <c r="BY17240" s="2"/>
    </row>
    <row r="17241" spans="77:77">
      <c r="BY17241" s="2"/>
    </row>
    <row r="17242" spans="77:77">
      <c r="BY17242" s="2"/>
    </row>
    <row r="17243" spans="77:77">
      <c r="BY17243" s="2"/>
    </row>
    <row r="17244" spans="77:77">
      <c r="BY17244" s="2"/>
    </row>
    <row r="17245" spans="77:77">
      <c r="BY17245" s="2"/>
    </row>
    <row r="17246" spans="77:77">
      <c r="BY17246" s="2"/>
    </row>
    <row r="17247" spans="77:77">
      <c r="BY17247" s="2"/>
    </row>
    <row r="17248" spans="77:77">
      <c r="BY17248" s="2"/>
    </row>
    <row r="17249" spans="77:77">
      <c r="BY17249" s="2"/>
    </row>
    <row r="17250" spans="77:77">
      <c r="BY17250" s="2"/>
    </row>
    <row r="17251" spans="77:77">
      <c r="BY17251" s="2"/>
    </row>
    <row r="17252" spans="77:77">
      <c r="BY17252" s="2"/>
    </row>
    <row r="17253" spans="77:77">
      <c r="BY17253" s="2"/>
    </row>
    <row r="17254" spans="77:77">
      <c r="BY17254" s="2"/>
    </row>
    <row r="17255" spans="77:77">
      <c r="BY17255" s="2"/>
    </row>
    <row r="17256" spans="77:77">
      <c r="BY17256" s="2"/>
    </row>
    <row r="17257" spans="77:77">
      <c r="BY17257" s="2"/>
    </row>
    <row r="17258" spans="77:77">
      <c r="BY17258" s="2"/>
    </row>
    <row r="17259" spans="77:77">
      <c r="BY17259" s="2"/>
    </row>
    <row r="17260" spans="77:77">
      <c r="BY17260" s="2"/>
    </row>
    <row r="17261" spans="77:77">
      <c r="BY17261" s="2"/>
    </row>
    <row r="17262" spans="77:77">
      <c r="BY17262" s="2"/>
    </row>
    <row r="17263" spans="77:77">
      <c r="BY17263" s="2"/>
    </row>
    <row r="17264" spans="77:77">
      <c r="BY17264" s="2"/>
    </row>
    <row r="17265" spans="77:77">
      <c r="BY17265" s="2"/>
    </row>
    <row r="17266" spans="77:77">
      <c r="BY17266" s="2"/>
    </row>
    <row r="17267" spans="77:77">
      <c r="BY17267" s="2"/>
    </row>
    <row r="17268" spans="77:77">
      <c r="BY17268" s="2"/>
    </row>
    <row r="17269" spans="77:77">
      <c r="BY17269" s="2"/>
    </row>
    <row r="17270" spans="77:77">
      <c r="BY17270" s="2"/>
    </row>
    <row r="17271" spans="77:77">
      <c r="BY17271" s="2"/>
    </row>
    <row r="17272" spans="77:77">
      <c r="BY17272" s="2"/>
    </row>
    <row r="17273" spans="77:77">
      <c r="BY17273" s="2"/>
    </row>
    <row r="17274" spans="77:77">
      <c r="BY17274" s="2"/>
    </row>
    <row r="17275" spans="77:77">
      <c r="BY17275" s="2"/>
    </row>
    <row r="17276" spans="77:77">
      <c r="BY17276" s="2"/>
    </row>
    <row r="17277" spans="77:77">
      <c r="BY17277" s="2"/>
    </row>
    <row r="17278" spans="77:77">
      <c r="BY17278" s="2"/>
    </row>
    <row r="17279" spans="77:77">
      <c r="BY17279" s="2"/>
    </row>
    <row r="17280" spans="77:77">
      <c r="BY17280" s="2"/>
    </row>
    <row r="17281" spans="77:77">
      <c r="BY17281" s="2"/>
    </row>
    <row r="17282" spans="77:77">
      <c r="BY17282" s="2"/>
    </row>
    <row r="17283" spans="77:77">
      <c r="BY17283" s="2"/>
    </row>
    <row r="17284" spans="77:77">
      <c r="BY17284" s="2"/>
    </row>
    <row r="17285" spans="77:77">
      <c r="BY17285" s="2"/>
    </row>
    <row r="17286" spans="77:77">
      <c r="BY17286" s="2"/>
    </row>
    <row r="17287" spans="77:77">
      <c r="BY17287" s="2"/>
    </row>
    <row r="17288" spans="77:77">
      <c r="BY17288" s="2"/>
    </row>
    <row r="17289" spans="77:77">
      <c r="BY17289" s="2"/>
    </row>
    <row r="17290" spans="77:77">
      <c r="BY17290" s="2"/>
    </row>
    <row r="17291" spans="77:77">
      <c r="BY17291" s="2"/>
    </row>
    <row r="17292" spans="77:77">
      <c r="BY17292" s="2"/>
    </row>
    <row r="17293" spans="77:77">
      <c r="BY17293" s="2"/>
    </row>
    <row r="17294" spans="77:77">
      <c r="BY17294" s="2"/>
    </row>
    <row r="17295" spans="77:77">
      <c r="BY17295" s="2"/>
    </row>
    <row r="17296" spans="77:77">
      <c r="BY17296" s="2"/>
    </row>
    <row r="17297" spans="77:77">
      <c r="BY17297" s="2"/>
    </row>
    <row r="17298" spans="77:77">
      <c r="BY17298" s="2"/>
    </row>
    <row r="17299" spans="77:77">
      <c r="BY17299" s="2"/>
    </row>
    <row r="17300" spans="77:77">
      <c r="BY17300" s="2"/>
    </row>
    <row r="17301" spans="77:77">
      <c r="BY17301" s="2"/>
    </row>
    <row r="17302" spans="77:77">
      <c r="BY17302" s="2"/>
    </row>
    <row r="17303" spans="77:77">
      <c r="BY17303" s="2"/>
    </row>
    <row r="17304" spans="77:77">
      <c r="BY17304" s="2"/>
    </row>
    <row r="17305" spans="77:77">
      <c r="BY17305" s="2"/>
    </row>
    <row r="17306" spans="77:77">
      <c r="BY17306" s="2"/>
    </row>
    <row r="17307" spans="77:77">
      <c r="BY17307" s="2"/>
    </row>
    <row r="17308" spans="77:77">
      <c r="BY17308" s="2"/>
    </row>
    <row r="17309" spans="77:77">
      <c r="BY17309" s="2"/>
    </row>
    <row r="17310" spans="77:77">
      <c r="BY17310" s="2"/>
    </row>
    <row r="17311" spans="77:77">
      <c r="BY17311" s="2"/>
    </row>
    <row r="17312" spans="77:77">
      <c r="BY17312" s="2"/>
    </row>
    <row r="17313" spans="77:77">
      <c r="BY17313" s="2"/>
    </row>
    <row r="17314" spans="77:77">
      <c r="BY17314" s="2"/>
    </row>
    <row r="17315" spans="77:77">
      <c r="BY17315" s="2"/>
    </row>
    <row r="17316" spans="77:77">
      <c r="BY17316" s="2"/>
    </row>
    <row r="17317" spans="77:77">
      <c r="BY17317" s="2"/>
    </row>
    <row r="17318" spans="77:77">
      <c r="BY17318" s="2"/>
    </row>
    <row r="17319" spans="77:77">
      <c r="BY17319" s="2"/>
    </row>
    <row r="17320" spans="77:77">
      <c r="BY17320" s="2"/>
    </row>
    <row r="17321" spans="77:77">
      <c r="BY17321" s="2"/>
    </row>
    <row r="17322" spans="77:77">
      <c r="BY17322" s="2"/>
    </row>
    <row r="17323" spans="77:77">
      <c r="BY17323" s="2"/>
    </row>
    <row r="17324" spans="77:77">
      <c r="BY17324" s="2"/>
    </row>
    <row r="17325" spans="77:77">
      <c r="BY17325" s="2"/>
    </row>
    <row r="17326" spans="77:77">
      <c r="BY17326" s="2"/>
    </row>
    <row r="17327" spans="77:77">
      <c r="BY17327" s="2"/>
    </row>
    <row r="17328" spans="77:77">
      <c r="BY17328" s="2"/>
    </row>
    <row r="17329" spans="77:77">
      <c r="BY17329" s="2"/>
    </row>
    <row r="17330" spans="77:77">
      <c r="BY17330" s="2"/>
    </row>
    <row r="17331" spans="77:77">
      <c r="BY17331" s="2"/>
    </row>
    <row r="17332" spans="77:77">
      <c r="BY17332" s="2"/>
    </row>
    <row r="17333" spans="77:77">
      <c r="BY17333" s="2"/>
    </row>
    <row r="17334" spans="77:77">
      <c r="BY17334" s="2"/>
    </row>
    <row r="17335" spans="77:77">
      <c r="BY17335" s="2"/>
    </row>
    <row r="17336" spans="77:77">
      <c r="BY17336" s="2"/>
    </row>
    <row r="17337" spans="77:77">
      <c r="BY17337" s="2"/>
    </row>
    <row r="17338" spans="77:77">
      <c r="BY17338" s="2"/>
    </row>
    <row r="17339" spans="77:77">
      <c r="BY17339" s="2"/>
    </row>
    <row r="17340" spans="77:77">
      <c r="BY17340" s="2"/>
    </row>
    <row r="17341" spans="77:77">
      <c r="BY17341" s="2"/>
    </row>
    <row r="17342" spans="77:77">
      <c r="BY17342" s="2"/>
    </row>
    <row r="17343" spans="77:77">
      <c r="BY17343" s="2"/>
    </row>
    <row r="17344" spans="77:77">
      <c r="BY17344" s="2"/>
    </row>
    <row r="17345" spans="77:77">
      <c r="BY17345" s="2"/>
    </row>
    <row r="17346" spans="77:77">
      <c r="BY17346" s="2"/>
    </row>
    <row r="17347" spans="77:77">
      <c r="BY17347" s="2"/>
    </row>
    <row r="17348" spans="77:77">
      <c r="BY17348" s="2"/>
    </row>
    <row r="17349" spans="77:77">
      <c r="BY17349" s="2"/>
    </row>
    <row r="17350" spans="77:77">
      <c r="BY17350" s="2"/>
    </row>
    <row r="17351" spans="77:77">
      <c r="BY17351" s="2"/>
    </row>
    <row r="17352" spans="77:77">
      <c r="BY17352" s="2"/>
    </row>
    <row r="17353" spans="77:77">
      <c r="BY17353" s="2"/>
    </row>
    <row r="17354" spans="77:77">
      <c r="BY17354" s="2"/>
    </row>
    <row r="17355" spans="77:77">
      <c r="BY17355" s="2"/>
    </row>
    <row r="17356" spans="77:77">
      <c r="BY17356" s="2"/>
    </row>
    <row r="17357" spans="77:77">
      <c r="BY17357" s="2"/>
    </row>
    <row r="17358" spans="77:77">
      <c r="BY17358" s="2"/>
    </row>
    <row r="17359" spans="77:77">
      <c r="BY17359" s="2"/>
    </row>
    <row r="17360" spans="77:77">
      <c r="BY17360" s="2"/>
    </row>
    <row r="17361" spans="77:77">
      <c r="BY17361" s="2"/>
    </row>
    <row r="17362" spans="77:77">
      <c r="BY17362" s="2"/>
    </row>
    <row r="17363" spans="77:77">
      <c r="BY17363" s="2"/>
    </row>
    <row r="17364" spans="77:77">
      <c r="BY17364" s="2"/>
    </row>
    <row r="17365" spans="77:77">
      <c r="BY17365" s="2"/>
    </row>
    <row r="17366" spans="77:77">
      <c r="BY17366" s="2"/>
    </row>
    <row r="17367" spans="77:77">
      <c r="BY17367" s="2"/>
    </row>
    <row r="17368" spans="77:77">
      <c r="BY17368" s="2"/>
    </row>
    <row r="17369" spans="77:77">
      <c r="BY17369" s="2"/>
    </row>
    <row r="17370" spans="77:77">
      <c r="BY17370" s="2"/>
    </row>
    <row r="17371" spans="77:77">
      <c r="BY17371" s="2"/>
    </row>
    <row r="17372" spans="77:77">
      <c r="BY17372" s="2"/>
    </row>
    <row r="17373" spans="77:77">
      <c r="BY17373" s="2"/>
    </row>
    <row r="17374" spans="77:77">
      <c r="BY17374" s="2"/>
    </row>
    <row r="17375" spans="77:77">
      <c r="BY17375" s="2"/>
    </row>
    <row r="17376" spans="77:77">
      <c r="BY17376" s="2"/>
    </row>
    <row r="17377" spans="77:77">
      <c r="BY17377" s="2"/>
    </row>
    <row r="17378" spans="77:77">
      <c r="BY17378" s="2"/>
    </row>
    <row r="17379" spans="77:77">
      <c r="BY17379" s="2"/>
    </row>
    <row r="17380" spans="77:77">
      <c r="BY17380" s="2"/>
    </row>
    <row r="17381" spans="77:77">
      <c r="BY17381" s="2"/>
    </row>
    <row r="17382" spans="77:77">
      <c r="BY17382" s="2"/>
    </row>
    <row r="17383" spans="77:77">
      <c r="BY17383" s="2"/>
    </row>
    <row r="17384" spans="77:77">
      <c r="BY17384" s="2"/>
    </row>
    <row r="17385" spans="77:77">
      <c r="BY17385" s="2"/>
    </row>
    <row r="17386" spans="77:77">
      <c r="BY17386" s="2"/>
    </row>
    <row r="17387" spans="77:77">
      <c r="BY17387" s="2"/>
    </row>
    <row r="17388" spans="77:77">
      <c r="BY17388" s="2"/>
    </row>
    <row r="17389" spans="77:77">
      <c r="BY17389" s="2"/>
    </row>
    <row r="17390" spans="77:77">
      <c r="BY17390" s="2"/>
    </row>
    <row r="17391" spans="77:77">
      <c r="BY17391" s="2"/>
    </row>
    <row r="17392" spans="77:77">
      <c r="BY17392" s="2"/>
    </row>
    <row r="17393" spans="77:77">
      <c r="BY17393" s="2"/>
    </row>
    <row r="17394" spans="77:77">
      <c r="BY17394" s="2"/>
    </row>
    <row r="17395" spans="77:77">
      <c r="BY17395" s="2"/>
    </row>
    <row r="17396" spans="77:77">
      <c r="BY17396" s="2"/>
    </row>
    <row r="17397" spans="77:77">
      <c r="BY17397" s="2"/>
    </row>
    <row r="17398" spans="77:77">
      <c r="BY17398" s="2"/>
    </row>
    <row r="17399" spans="77:77">
      <c r="BY17399" s="2"/>
    </row>
    <row r="17400" spans="77:77">
      <c r="BY17400" s="2"/>
    </row>
    <row r="17401" spans="77:77">
      <c r="BY17401" s="2"/>
    </row>
    <row r="17402" spans="77:77">
      <c r="BY17402" s="2"/>
    </row>
    <row r="17403" spans="77:77">
      <c r="BY17403" s="2"/>
    </row>
    <row r="17404" spans="77:77">
      <c r="BY17404" s="2"/>
    </row>
    <row r="17405" spans="77:77">
      <c r="BY17405" s="2"/>
    </row>
    <row r="17406" spans="77:77">
      <c r="BY17406" s="2"/>
    </row>
    <row r="17407" spans="77:77">
      <c r="BY17407" s="2"/>
    </row>
    <row r="17408" spans="77:77">
      <c r="BY17408" s="2"/>
    </row>
    <row r="17409" spans="77:77">
      <c r="BY17409" s="2"/>
    </row>
    <row r="17410" spans="77:77">
      <c r="BY17410" s="2"/>
    </row>
    <row r="17411" spans="77:77">
      <c r="BY17411" s="2"/>
    </row>
    <row r="17412" spans="77:77">
      <c r="BY17412" s="2"/>
    </row>
    <row r="17413" spans="77:77">
      <c r="BY17413" s="2"/>
    </row>
    <row r="17414" spans="77:77">
      <c r="BY17414" s="2"/>
    </row>
    <row r="17415" spans="77:77">
      <c r="BY17415" s="2"/>
    </row>
    <row r="17416" spans="77:77">
      <c r="BY17416" s="2"/>
    </row>
    <row r="17417" spans="77:77">
      <c r="BY17417" s="2"/>
    </row>
    <row r="17418" spans="77:77">
      <c r="BY17418" s="2"/>
    </row>
    <row r="17419" spans="77:77">
      <c r="BY17419" s="2"/>
    </row>
    <row r="17420" spans="77:77">
      <c r="BY17420" s="2"/>
    </row>
    <row r="17421" spans="77:77">
      <c r="BY17421" s="2"/>
    </row>
    <row r="17422" spans="77:77">
      <c r="BY17422" s="2"/>
    </row>
    <row r="17423" spans="77:77">
      <c r="BY17423" s="2"/>
    </row>
    <row r="17424" spans="77:77">
      <c r="BY17424" s="2"/>
    </row>
    <row r="17425" spans="77:77">
      <c r="BY17425" s="2"/>
    </row>
    <row r="17426" spans="77:77">
      <c r="BY17426" s="2"/>
    </row>
    <row r="17427" spans="77:77">
      <c r="BY17427" s="2"/>
    </row>
    <row r="17428" spans="77:77">
      <c r="BY17428" s="2"/>
    </row>
    <row r="17429" spans="77:77">
      <c r="BY17429" s="2"/>
    </row>
    <row r="17430" spans="77:77">
      <c r="BY17430" s="2"/>
    </row>
    <row r="17431" spans="77:77">
      <c r="BY17431" s="2"/>
    </row>
    <row r="17432" spans="77:77">
      <c r="BY17432" s="2"/>
    </row>
    <row r="17433" spans="77:77">
      <c r="BY17433" s="2"/>
    </row>
    <row r="17434" spans="77:77">
      <c r="BY17434" s="2"/>
    </row>
    <row r="17435" spans="77:77">
      <c r="BY17435" s="2"/>
    </row>
    <row r="17436" spans="77:77">
      <c r="BY17436" s="2"/>
    </row>
    <row r="17437" spans="77:77">
      <c r="BY17437" s="2"/>
    </row>
    <row r="17438" spans="77:77">
      <c r="BY17438" s="2"/>
    </row>
    <row r="17439" spans="77:77">
      <c r="BY17439" s="2"/>
    </row>
    <row r="17440" spans="77:77">
      <c r="BY17440" s="2"/>
    </row>
    <row r="17441" spans="77:77">
      <c r="BY17441" s="2"/>
    </row>
    <row r="17442" spans="77:77">
      <c r="BY17442" s="2"/>
    </row>
    <row r="17443" spans="77:77">
      <c r="BY17443" s="2"/>
    </row>
    <row r="17444" spans="77:77">
      <c r="BY17444" s="2"/>
    </row>
    <row r="17445" spans="77:77">
      <c r="BY17445" s="2"/>
    </row>
    <row r="17446" spans="77:77">
      <c r="BY17446" s="2"/>
    </row>
    <row r="17447" spans="77:77">
      <c r="BY17447" s="2"/>
    </row>
    <row r="17448" spans="77:77">
      <c r="BY17448" s="2"/>
    </row>
    <row r="17449" spans="77:77">
      <c r="BY17449" s="2"/>
    </row>
    <row r="17450" spans="77:77">
      <c r="BY17450" s="2"/>
    </row>
    <row r="17451" spans="77:77">
      <c r="BY17451" s="2"/>
    </row>
    <row r="17452" spans="77:77">
      <c r="BY17452" s="2"/>
    </row>
    <row r="17453" spans="77:77">
      <c r="BY17453" s="2"/>
    </row>
    <row r="17454" spans="77:77">
      <c r="BY17454" s="2"/>
    </row>
    <row r="17455" spans="77:77">
      <c r="BY17455" s="2"/>
    </row>
    <row r="17456" spans="77:77">
      <c r="BY17456" s="2"/>
    </row>
    <row r="17457" spans="77:77">
      <c r="BY17457" s="2"/>
    </row>
    <row r="17458" spans="77:77">
      <c r="BY17458" s="2"/>
    </row>
    <row r="17459" spans="77:77">
      <c r="BY17459" s="2"/>
    </row>
    <row r="17460" spans="77:77">
      <c r="BY17460" s="2"/>
    </row>
    <row r="17461" spans="77:77">
      <c r="BY17461" s="2"/>
    </row>
    <row r="17462" spans="77:77">
      <c r="BY17462" s="2"/>
    </row>
    <row r="17463" spans="77:77">
      <c r="BY17463" s="2"/>
    </row>
    <row r="17464" spans="77:77">
      <c r="BY17464" s="2"/>
    </row>
    <row r="17465" spans="77:77">
      <c r="BY17465" s="2"/>
    </row>
    <row r="17466" spans="77:77">
      <c r="BY17466" s="2"/>
    </row>
    <row r="17467" spans="77:77">
      <c r="BY17467" s="2"/>
    </row>
    <row r="17468" spans="77:77">
      <c r="BY17468" s="2"/>
    </row>
    <row r="17469" spans="77:77">
      <c r="BY17469" s="2"/>
    </row>
    <row r="17470" spans="77:77">
      <c r="BY17470" s="2"/>
    </row>
    <row r="17471" spans="77:77">
      <c r="BY17471" s="2"/>
    </row>
    <row r="17472" spans="77:77">
      <c r="BY17472" s="2"/>
    </row>
    <row r="17473" spans="77:77">
      <c r="BY17473" s="2"/>
    </row>
    <row r="17474" spans="77:77">
      <c r="BY17474" s="2"/>
    </row>
    <row r="17475" spans="77:77">
      <c r="BY17475" s="2"/>
    </row>
    <row r="17476" spans="77:77">
      <c r="BY17476" s="2"/>
    </row>
    <row r="17477" spans="77:77">
      <c r="BY17477" s="2"/>
    </row>
    <row r="17478" spans="77:77">
      <c r="BY17478" s="2"/>
    </row>
    <row r="17479" spans="77:77">
      <c r="BY17479" s="2"/>
    </row>
    <row r="17480" spans="77:77">
      <c r="BY17480" s="2"/>
    </row>
    <row r="17481" spans="77:77">
      <c r="BY17481" s="2"/>
    </row>
    <row r="17482" spans="77:77">
      <c r="BY17482" s="2"/>
    </row>
    <row r="17483" spans="77:77">
      <c r="BY17483" s="2"/>
    </row>
    <row r="17484" spans="77:77">
      <c r="BY17484" s="2"/>
    </row>
    <row r="17485" spans="77:77">
      <c r="BY17485" s="2"/>
    </row>
    <row r="17486" spans="77:77">
      <c r="BY17486" s="2"/>
    </row>
    <row r="17487" spans="77:77">
      <c r="BY17487" s="2"/>
    </row>
    <row r="17488" spans="77:77">
      <c r="BY17488" s="2"/>
    </row>
    <row r="17489" spans="77:77">
      <c r="BY17489" s="2"/>
    </row>
    <row r="17490" spans="77:77">
      <c r="BY17490" s="2"/>
    </row>
    <row r="17491" spans="77:77">
      <c r="BY17491" s="2"/>
    </row>
    <row r="17492" spans="77:77">
      <c r="BY17492" s="2"/>
    </row>
    <row r="17493" spans="77:77">
      <c r="BY17493" s="2"/>
    </row>
    <row r="17494" spans="77:77">
      <c r="BY17494" s="2"/>
    </row>
    <row r="17495" spans="77:77">
      <c r="BY17495" s="2"/>
    </row>
    <row r="17496" spans="77:77">
      <c r="BY17496" s="2"/>
    </row>
    <row r="17497" spans="77:77">
      <c r="BY17497" s="2"/>
    </row>
    <row r="17498" spans="77:77">
      <c r="BY17498" s="2"/>
    </row>
    <row r="17499" spans="77:77">
      <c r="BY17499" s="2"/>
    </row>
    <row r="17500" spans="77:77">
      <c r="BY17500" s="2"/>
    </row>
    <row r="17501" spans="77:77">
      <c r="BY17501" s="2"/>
    </row>
    <row r="17502" spans="77:77">
      <c r="BY17502" s="2"/>
    </row>
    <row r="17503" spans="77:77">
      <c r="BY17503" s="2"/>
    </row>
    <row r="17504" spans="77:77">
      <c r="BY17504" s="2"/>
    </row>
    <row r="17505" spans="77:77">
      <c r="BY17505" s="2"/>
    </row>
    <row r="17506" spans="77:77">
      <c r="BY17506" s="2"/>
    </row>
    <row r="17507" spans="77:77">
      <c r="BY17507" s="2"/>
    </row>
    <row r="17508" spans="77:77">
      <c r="BY17508" s="2"/>
    </row>
    <row r="17509" spans="77:77">
      <c r="BY17509" s="2"/>
    </row>
    <row r="17510" spans="77:77">
      <c r="BY17510" s="2"/>
    </row>
    <row r="17511" spans="77:77">
      <c r="BY17511" s="2"/>
    </row>
    <row r="17512" spans="77:77">
      <c r="BY17512" s="2"/>
    </row>
    <row r="17513" spans="77:77">
      <c r="BY17513" s="2"/>
    </row>
    <row r="17514" spans="77:77">
      <c r="BY17514" s="2"/>
    </row>
    <row r="17515" spans="77:77">
      <c r="BY17515" s="2"/>
    </row>
    <row r="17516" spans="77:77">
      <c r="BY17516" s="2"/>
    </row>
    <row r="17517" spans="77:77">
      <c r="BY17517" s="2"/>
    </row>
    <row r="17518" spans="77:77">
      <c r="BY17518" s="2"/>
    </row>
    <row r="17519" spans="77:77">
      <c r="BY17519" s="2"/>
    </row>
    <row r="17520" spans="77:77">
      <c r="BY17520" s="2"/>
    </row>
    <row r="17521" spans="77:77">
      <c r="BY17521" s="2"/>
    </row>
    <row r="17522" spans="77:77">
      <c r="BY17522" s="2"/>
    </row>
    <row r="17523" spans="77:77">
      <c r="BY17523" s="2"/>
    </row>
    <row r="17524" spans="77:77">
      <c r="BY17524" s="2"/>
    </row>
    <row r="17525" spans="77:77">
      <c r="BY17525" s="2"/>
    </row>
    <row r="17526" spans="77:77">
      <c r="BY17526" s="2"/>
    </row>
    <row r="17527" spans="77:77">
      <c r="BY17527" s="2"/>
    </row>
    <row r="17528" spans="77:77">
      <c r="BY17528" s="2"/>
    </row>
    <row r="17529" spans="77:77">
      <c r="BY17529" s="2"/>
    </row>
    <row r="17530" spans="77:77">
      <c r="BY17530" s="2"/>
    </row>
    <row r="17531" spans="77:77">
      <c r="BY17531" s="2"/>
    </row>
    <row r="17532" spans="77:77">
      <c r="BY17532" s="2"/>
    </row>
    <row r="17533" spans="77:77">
      <c r="BY17533" s="2"/>
    </row>
    <row r="17534" spans="77:77">
      <c r="BY17534" s="2"/>
    </row>
    <row r="17535" spans="77:77">
      <c r="BY17535" s="2"/>
    </row>
    <row r="17536" spans="77:77">
      <c r="BY17536" s="2"/>
    </row>
    <row r="17537" spans="77:77">
      <c r="BY17537" s="2"/>
    </row>
    <row r="17538" spans="77:77">
      <c r="BY17538" s="2"/>
    </row>
    <row r="17539" spans="77:77">
      <c r="BY17539" s="2"/>
    </row>
    <row r="17540" spans="77:77">
      <c r="BY17540" s="2"/>
    </row>
    <row r="17541" spans="77:77">
      <c r="BY17541" s="2"/>
    </row>
    <row r="17542" spans="77:77">
      <c r="BY17542" s="2"/>
    </row>
    <row r="17543" spans="77:77">
      <c r="BY17543" s="2"/>
    </row>
    <row r="17544" spans="77:77">
      <c r="BY17544" s="2"/>
    </row>
    <row r="17545" spans="77:77">
      <c r="BY17545" s="2"/>
    </row>
    <row r="17546" spans="77:77">
      <c r="BY17546" s="2"/>
    </row>
    <row r="17547" spans="77:77">
      <c r="BY17547" s="2"/>
    </row>
    <row r="17548" spans="77:77">
      <c r="BY17548" s="2"/>
    </row>
    <row r="17549" spans="77:77">
      <c r="BY17549" s="2"/>
    </row>
    <row r="17550" spans="77:77">
      <c r="BY17550" s="2"/>
    </row>
    <row r="17551" spans="77:77">
      <c r="BY17551" s="2"/>
    </row>
    <row r="17552" spans="77:77">
      <c r="BY17552" s="2"/>
    </row>
    <row r="17553" spans="77:77">
      <c r="BY17553" s="2"/>
    </row>
    <row r="17554" spans="77:77">
      <c r="BY17554" s="2"/>
    </row>
    <row r="17555" spans="77:77">
      <c r="BY17555" s="2"/>
    </row>
    <row r="17556" spans="77:77">
      <c r="BY17556" s="2"/>
    </row>
    <row r="17557" spans="77:77">
      <c r="BY17557" s="2"/>
    </row>
    <row r="17558" spans="77:77">
      <c r="BY17558" s="2"/>
    </row>
    <row r="17559" spans="77:77">
      <c r="BY17559" s="2"/>
    </row>
    <row r="17560" spans="77:77">
      <c r="BY17560" s="2"/>
    </row>
    <row r="17561" spans="77:77">
      <c r="BY17561" s="2"/>
    </row>
    <row r="17562" spans="77:77">
      <c r="BY17562" s="2"/>
    </row>
    <row r="17563" spans="77:77">
      <c r="BY17563" s="2"/>
    </row>
    <row r="17564" spans="77:77">
      <c r="BY17564" s="2"/>
    </row>
    <row r="17565" spans="77:77">
      <c r="BY17565" s="2"/>
    </row>
    <row r="17566" spans="77:77">
      <c r="BY17566" s="2"/>
    </row>
    <row r="17567" spans="77:77">
      <c r="BY17567" s="2"/>
    </row>
    <row r="17568" spans="77:77">
      <c r="BY17568" s="2"/>
    </row>
    <row r="17569" spans="77:77">
      <c r="BY17569" s="2"/>
    </row>
    <row r="17570" spans="77:77">
      <c r="BY17570" s="2"/>
    </row>
    <row r="17571" spans="77:77">
      <c r="BY17571" s="2"/>
    </row>
    <row r="17572" spans="77:77">
      <c r="BY17572" s="2"/>
    </row>
    <row r="17573" spans="77:77">
      <c r="BY17573" s="2"/>
    </row>
    <row r="17574" spans="77:77">
      <c r="BY17574" s="2"/>
    </row>
    <row r="17575" spans="77:77">
      <c r="BY17575" s="2"/>
    </row>
    <row r="17576" spans="77:77">
      <c r="BY17576" s="2"/>
    </row>
    <row r="17577" spans="77:77">
      <c r="BY17577" s="2"/>
    </row>
    <row r="17578" spans="77:77">
      <c r="BY17578" s="2"/>
    </row>
    <row r="17579" spans="77:77">
      <c r="BY17579" s="2"/>
    </row>
    <row r="17580" spans="77:77">
      <c r="BY17580" s="2"/>
    </row>
    <row r="17581" spans="77:77">
      <c r="BY17581" s="2"/>
    </row>
    <row r="17582" spans="77:77">
      <c r="BY17582" s="2"/>
    </row>
    <row r="17583" spans="77:77">
      <c r="BY17583" s="2"/>
    </row>
    <row r="17584" spans="77:77">
      <c r="BY17584" s="2"/>
    </row>
    <row r="17585" spans="77:77">
      <c r="BY17585" s="2"/>
    </row>
    <row r="17586" spans="77:77">
      <c r="BY17586" s="2"/>
    </row>
    <row r="17587" spans="77:77">
      <c r="BY17587" s="2"/>
    </row>
    <row r="17588" spans="77:77">
      <c r="BY17588" s="2"/>
    </row>
    <row r="17589" spans="77:77">
      <c r="BY17589" s="2"/>
    </row>
    <row r="17590" spans="77:77">
      <c r="BY17590" s="2"/>
    </row>
    <row r="17591" spans="77:77">
      <c r="BY17591" s="2"/>
    </row>
    <row r="17592" spans="77:77">
      <c r="BY17592" s="2"/>
    </row>
    <row r="17593" spans="77:77">
      <c r="BY17593" s="2"/>
    </row>
    <row r="17594" spans="77:77">
      <c r="BY17594" s="2"/>
    </row>
    <row r="17595" spans="77:77">
      <c r="BY17595" s="2"/>
    </row>
    <row r="17596" spans="77:77">
      <c r="BY17596" s="2"/>
    </row>
    <row r="17597" spans="77:77">
      <c r="BY17597" s="2"/>
    </row>
    <row r="17598" spans="77:77">
      <c r="BY17598" s="2"/>
    </row>
    <row r="17599" spans="77:77">
      <c r="BY17599" s="2"/>
    </row>
    <row r="17600" spans="77:77">
      <c r="BY17600" s="2"/>
    </row>
    <row r="17601" spans="77:77">
      <c r="BY17601" s="2"/>
    </row>
    <row r="17602" spans="77:77">
      <c r="BY17602" s="2"/>
    </row>
    <row r="17603" spans="77:77">
      <c r="BY17603" s="2"/>
    </row>
    <row r="17604" spans="77:77">
      <c r="BY17604" s="2"/>
    </row>
    <row r="17605" spans="77:77">
      <c r="BY17605" s="2"/>
    </row>
    <row r="17606" spans="77:77">
      <c r="BY17606" s="2"/>
    </row>
    <row r="17607" spans="77:77">
      <c r="BY17607" s="2"/>
    </row>
    <row r="17608" spans="77:77">
      <c r="BY17608" s="2"/>
    </row>
    <row r="17609" spans="77:77">
      <c r="BY17609" s="2"/>
    </row>
    <row r="17610" spans="77:77">
      <c r="BY17610" s="2"/>
    </row>
    <row r="17611" spans="77:77">
      <c r="BY17611" s="2"/>
    </row>
    <row r="17612" spans="77:77">
      <c r="BY17612" s="2"/>
    </row>
    <row r="17613" spans="77:77">
      <c r="BY17613" s="2"/>
    </row>
    <row r="17614" spans="77:77">
      <c r="BY17614" s="2"/>
    </row>
    <row r="17615" spans="77:77">
      <c r="BY17615" s="2"/>
    </row>
    <row r="17616" spans="77:77">
      <c r="BY17616" s="2"/>
    </row>
    <row r="17617" spans="77:77">
      <c r="BY17617" s="2"/>
    </row>
    <row r="17618" spans="77:77">
      <c r="BY17618" s="2"/>
    </row>
    <row r="17619" spans="77:77">
      <c r="BY17619" s="2"/>
    </row>
    <row r="17620" spans="77:77">
      <c r="BY17620" s="2"/>
    </row>
    <row r="17621" spans="77:77">
      <c r="BY17621" s="2"/>
    </row>
    <row r="17622" spans="77:77">
      <c r="BY17622" s="2"/>
    </row>
    <row r="17623" spans="77:77">
      <c r="BY17623" s="2"/>
    </row>
    <row r="17624" spans="77:77">
      <c r="BY17624" s="2"/>
    </row>
    <row r="17625" spans="77:77">
      <c r="BY17625" s="2"/>
    </row>
    <row r="17626" spans="77:77">
      <c r="BY17626" s="2"/>
    </row>
    <row r="17627" spans="77:77">
      <c r="BY17627" s="2"/>
    </row>
    <row r="17628" spans="77:77">
      <c r="BY17628" s="2"/>
    </row>
    <row r="17629" spans="77:77">
      <c r="BY17629" s="2"/>
    </row>
    <row r="17630" spans="77:77">
      <c r="BY17630" s="2"/>
    </row>
    <row r="17631" spans="77:77">
      <c r="BY17631" s="2"/>
    </row>
    <row r="17632" spans="77:77">
      <c r="BY17632" s="2"/>
    </row>
    <row r="17633" spans="77:77">
      <c r="BY17633" s="2"/>
    </row>
    <row r="17634" spans="77:77">
      <c r="BY17634" s="2"/>
    </row>
    <row r="17635" spans="77:77">
      <c r="BY17635" s="2"/>
    </row>
    <row r="17636" spans="77:77">
      <c r="BY17636" s="2"/>
    </row>
    <row r="17637" spans="77:77">
      <c r="BY17637" s="2"/>
    </row>
    <row r="17638" spans="77:77">
      <c r="BY17638" s="2"/>
    </row>
    <row r="17639" spans="77:77">
      <c r="BY17639" s="2"/>
    </row>
    <row r="17640" spans="77:77">
      <c r="BY17640" s="2"/>
    </row>
    <row r="17641" spans="77:77">
      <c r="BY17641" s="2"/>
    </row>
    <row r="17642" spans="77:77">
      <c r="BY17642" s="2"/>
    </row>
    <row r="17643" spans="77:77">
      <c r="BY17643" s="2"/>
    </row>
    <row r="17644" spans="77:77">
      <c r="BY17644" s="2"/>
    </row>
    <row r="17645" spans="77:77">
      <c r="BY17645" s="2"/>
    </row>
    <row r="17646" spans="77:77">
      <c r="BY17646" s="2"/>
    </row>
    <row r="17647" spans="77:77">
      <c r="BY17647" s="2"/>
    </row>
    <row r="17648" spans="77:77">
      <c r="BY17648" s="2"/>
    </row>
    <row r="17649" spans="77:77">
      <c r="BY17649" s="2"/>
    </row>
    <row r="17650" spans="77:77">
      <c r="BY17650" s="2"/>
    </row>
    <row r="17651" spans="77:77">
      <c r="BY17651" s="2"/>
    </row>
    <row r="17652" spans="77:77">
      <c r="BY17652" s="2"/>
    </row>
    <row r="17653" spans="77:77">
      <c r="BY17653" s="2"/>
    </row>
    <row r="17654" spans="77:77">
      <c r="BY17654" s="2"/>
    </row>
    <row r="17655" spans="77:77">
      <c r="BY17655" s="2"/>
    </row>
    <row r="17656" spans="77:77">
      <c r="BY17656" s="2"/>
    </row>
    <row r="17657" spans="77:77">
      <c r="BY17657" s="2"/>
    </row>
    <row r="17658" spans="77:77">
      <c r="BY17658" s="2"/>
    </row>
    <row r="17659" spans="77:77">
      <c r="BY17659" s="2"/>
    </row>
    <row r="17660" spans="77:77">
      <c r="BY17660" s="2"/>
    </row>
    <row r="17661" spans="77:77">
      <c r="BY17661" s="2"/>
    </row>
    <row r="17662" spans="77:77">
      <c r="BY17662" s="2"/>
    </row>
    <row r="17663" spans="77:77">
      <c r="BY17663" s="2"/>
    </row>
    <row r="17664" spans="77:77">
      <c r="BY17664" s="2"/>
    </row>
    <row r="17665" spans="77:77">
      <c r="BY17665" s="2"/>
    </row>
    <row r="17666" spans="77:77">
      <c r="BY17666" s="2"/>
    </row>
    <row r="17667" spans="77:77">
      <c r="BY17667" s="2"/>
    </row>
    <row r="17668" spans="77:77">
      <c r="BY17668" s="2"/>
    </row>
    <row r="17669" spans="77:77">
      <c r="BY17669" s="2"/>
    </row>
    <row r="17670" spans="77:77">
      <c r="BY17670" s="2"/>
    </row>
    <row r="17671" spans="77:77">
      <c r="BY17671" s="2"/>
    </row>
    <row r="17672" spans="77:77">
      <c r="BY17672" s="2"/>
    </row>
    <row r="17673" spans="77:77">
      <c r="BY17673" s="2"/>
    </row>
    <row r="17674" spans="77:77">
      <c r="BY17674" s="2"/>
    </row>
    <row r="17675" spans="77:77">
      <c r="BY17675" s="2"/>
    </row>
    <row r="17676" spans="77:77">
      <c r="BY17676" s="2"/>
    </row>
    <row r="17677" spans="77:77">
      <c r="BY17677" s="2"/>
    </row>
    <row r="17678" spans="77:77">
      <c r="BY17678" s="2"/>
    </row>
    <row r="17679" spans="77:77">
      <c r="BY17679" s="2"/>
    </row>
    <row r="17680" spans="77:77">
      <c r="BY17680" s="2"/>
    </row>
    <row r="17681" spans="77:77">
      <c r="BY17681" s="2"/>
    </row>
    <row r="17682" spans="77:77">
      <c r="BY17682" s="2"/>
    </row>
    <row r="17683" spans="77:77">
      <c r="BY17683" s="2"/>
    </row>
    <row r="17684" spans="77:77">
      <c r="BY17684" s="2"/>
    </row>
    <row r="17685" spans="77:77">
      <c r="BY17685" s="2"/>
    </row>
    <row r="17686" spans="77:77">
      <c r="BY17686" s="2"/>
    </row>
    <row r="17687" spans="77:77">
      <c r="BY17687" s="2"/>
    </row>
    <row r="17688" spans="77:77">
      <c r="BY17688" s="2"/>
    </row>
    <row r="17689" spans="77:77">
      <c r="BY17689" s="2"/>
    </row>
    <row r="17690" spans="77:77">
      <c r="BY17690" s="2"/>
    </row>
    <row r="17691" spans="77:77">
      <c r="BY17691" s="2"/>
    </row>
    <row r="17692" spans="77:77">
      <c r="BY17692" s="2"/>
    </row>
    <row r="17693" spans="77:77">
      <c r="BY17693" s="2"/>
    </row>
    <row r="17694" spans="77:77">
      <c r="BY17694" s="2"/>
    </row>
    <row r="17695" spans="77:77">
      <c r="BY17695" s="2"/>
    </row>
    <row r="17696" spans="77:77">
      <c r="BY17696" s="2"/>
    </row>
    <row r="17697" spans="77:77">
      <c r="BY17697" s="2"/>
    </row>
    <row r="17698" spans="77:77">
      <c r="BY17698" s="2"/>
    </row>
    <row r="17699" spans="77:77">
      <c r="BY17699" s="2"/>
    </row>
    <row r="17700" spans="77:77">
      <c r="BY17700" s="2"/>
    </row>
    <row r="17701" spans="77:77">
      <c r="BY17701" s="2"/>
    </row>
    <row r="17702" spans="77:77">
      <c r="BY17702" s="2"/>
    </row>
    <row r="17703" spans="77:77">
      <c r="BY17703" s="2"/>
    </row>
    <row r="17704" spans="77:77">
      <c r="BY17704" s="2"/>
    </row>
    <row r="17705" spans="77:77">
      <c r="BY17705" s="2"/>
    </row>
    <row r="17706" spans="77:77">
      <c r="BY17706" s="2"/>
    </row>
    <row r="17707" spans="77:77">
      <c r="BY17707" s="2"/>
    </row>
    <row r="17708" spans="77:77">
      <c r="BY17708" s="2"/>
    </row>
    <row r="17709" spans="77:77">
      <c r="BY17709" s="2"/>
    </row>
    <row r="17710" spans="77:77">
      <c r="BY17710" s="2"/>
    </row>
    <row r="17711" spans="77:77">
      <c r="BY17711" s="2"/>
    </row>
    <row r="17712" spans="77:77">
      <c r="BY17712" s="2"/>
    </row>
    <row r="17713" spans="77:77">
      <c r="BY17713" s="2"/>
    </row>
    <row r="17714" spans="77:77">
      <c r="BY17714" s="2"/>
    </row>
    <row r="17715" spans="77:77">
      <c r="BY17715" s="2"/>
    </row>
    <row r="17716" spans="77:77">
      <c r="BY17716" s="2"/>
    </row>
    <row r="17717" spans="77:77">
      <c r="BY17717" s="2"/>
    </row>
    <row r="17718" spans="77:77">
      <c r="BY17718" s="2"/>
    </row>
    <row r="17719" spans="77:77">
      <c r="BY17719" s="2"/>
    </row>
    <row r="17720" spans="77:77">
      <c r="BY17720" s="2"/>
    </row>
    <row r="17721" spans="77:77">
      <c r="BY17721" s="2"/>
    </row>
    <row r="17722" spans="77:77">
      <c r="BY17722" s="2"/>
    </row>
    <row r="17723" spans="77:77">
      <c r="BY17723" s="2"/>
    </row>
    <row r="17724" spans="77:77">
      <c r="BY17724" s="2"/>
    </row>
    <row r="17725" spans="77:77">
      <c r="BY17725" s="2"/>
    </row>
    <row r="17726" spans="77:77">
      <c r="BY17726" s="2"/>
    </row>
    <row r="17727" spans="77:77">
      <c r="BY17727" s="2"/>
    </row>
    <row r="17728" spans="77:77">
      <c r="BY17728" s="2"/>
    </row>
    <row r="17729" spans="77:77">
      <c r="BY17729" s="2"/>
    </row>
    <row r="17730" spans="77:77">
      <c r="BY17730" s="2"/>
    </row>
    <row r="17731" spans="77:77">
      <c r="BY17731" s="2"/>
    </row>
    <row r="17732" spans="77:77">
      <c r="BY17732" s="2"/>
    </row>
    <row r="17733" spans="77:77">
      <c r="BY17733" s="2"/>
    </row>
    <row r="17734" spans="77:77">
      <c r="BY17734" s="2"/>
    </row>
    <row r="17735" spans="77:77">
      <c r="BY17735" s="2"/>
    </row>
    <row r="17736" spans="77:77">
      <c r="BY17736" s="2"/>
    </row>
    <row r="17737" spans="77:77">
      <c r="BY17737" s="2"/>
    </row>
    <row r="17738" spans="77:77">
      <c r="BY17738" s="2"/>
    </row>
    <row r="17739" spans="77:77">
      <c r="BY17739" s="2"/>
    </row>
    <row r="17740" spans="77:77">
      <c r="BY17740" s="2"/>
    </row>
    <row r="17741" spans="77:77">
      <c r="BY17741" s="2"/>
    </row>
    <row r="17742" spans="77:77">
      <c r="BY17742" s="2"/>
    </row>
    <row r="17743" spans="77:77">
      <c r="BY17743" s="2"/>
    </row>
    <row r="17744" spans="77:77">
      <c r="BY17744" s="2"/>
    </row>
    <row r="17745" spans="77:77">
      <c r="BY17745" s="2"/>
    </row>
    <row r="17746" spans="77:77">
      <c r="BY17746" s="2"/>
    </row>
    <row r="17747" spans="77:77">
      <c r="BY17747" s="2"/>
    </row>
    <row r="17748" spans="77:77">
      <c r="BY17748" s="2"/>
    </row>
    <row r="17749" spans="77:77">
      <c r="BY17749" s="2"/>
    </row>
    <row r="17750" spans="77:77">
      <c r="BY17750" s="2"/>
    </row>
    <row r="17751" spans="77:77">
      <c r="BY17751" s="2"/>
    </row>
    <row r="17752" spans="77:77">
      <c r="BY17752" s="2"/>
    </row>
    <row r="17753" spans="77:77">
      <c r="BY17753" s="2"/>
    </row>
    <row r="17754" spans="77:77">
      <c r="BY17754" s="2"/>
    </row>
    <row r="17755" spans="77:77">
      <c r="BY17755" s="2"/>
    </row>
    <row r="17756" spans="77:77">
      <c r="BY17756" s="2"/>
    </row>
    <row r="17757" spans="77:77">
      <c r="BY17757" s="2"/>
    </row>
    <row r="17758" spans="77:77">
      <c r="BY17758" s="2"/>
    </row>
    <row r="17759" spans="77:77">
      <c r="BY17759" s="2"/>
    </row>
    <row r="17760" spans="77:77">
      <c r="BY17760" s="2"/>
    </row>
    <row r="17761" spans="77:77">
      <c r="BY17761" s="2"/>
    </row>
    <row r="17762" spans="77:77">
      <c r="BY17762" s="2"/>
    </row>
    <row r="17763" spans="77:77">
      <c r="BY17763" s="2"/>
    </row>
    <row r="17764" spans="77:77">
      <c r="BY17764" s="2"/>
    </row>
    <row r="17765" spans="77:77">
      <c r="BY17765" s="2"/>
    </row>
    <row r="17766" spans="77:77">
      <c r="BY17766" s="2"/>
    </row>
    <row r="17767" spans="77:77">
      <c r="BY17767" s="2"/>
    </row>
    <row r="17768" spans="77:77">
      <c r="BY17768" s="2"/>
    </row>
    <row r="17769" spans="77:77">
      <c r="BY17769" s="2"/>
    </row>
    <row r="17770" spans="77:77">
      <c r="BY17770" s="2"/>
    </row>
    <row r="17771" spans="77:77">
      <c r="BY17771" s="2"/>
    </row>
    <row r="17772" spans="77:77">
      <c r="BY17772" s="2"/>
    </row>
    <row r="17773" spans="77:77">
      <c r="BY17773" s="2"/>
    </row>
    <row r="17774" spans="77:77">
      <c r="BY17774" s="2"/>
    </row>
    <row r="17775" spans="77:77">
      <c r="BY17775" s="2"/>
    </row>
    <row r="17776" spans="77:77">
      <c r="BY17776" s="2"/>
    </row>
    <row r="17777" spans="77:77">
      <c r="BY17777" s="2"/>
    </row>
    <row r="17778" spans="77:77">
      <c r="BY17778" s="2"/>
    </row>
    <row r="17779" spans="77:77">
      <c r="BY17779" s="2"/>
    </row>
    <row r="17780" spans="77:77">
      <c r="BY17780" s="2"/>
    </row>
    <row r="17781" spans="77:77">
      <c r="BY17781" s="2"/>
    </row>
    <row r="17782" spans="77:77">
      <c r="BY17782" s="2"/>
    </row>
    <row r="17783" spans="77:77">
      <c r="BY17783" s="2"/>
    </row>
    <row r="17784" spans="77:77">
      <c r="BY17784" s="2"/>
    </row>
    <row r="17785" spans="77:77">
      <c r="BY17785" s="2"/>
    </row>
    <row r="17786" spans="77:77">
      <c r="BY17786" s="2"/>
    </row>
    <row r="17787" spans="77:77">
      <c r="BY17787" s="2"/>
    </row>
    <row r="17788" spans="77:77">
      <c r="BY17788" s="2"/>
    </row>
    <row r="17789" spans="77:77">
      <c r="BY17789" s="2"/>
    </row>
    <row r="17790" spans="77:77">
      <c r="BY17790" s="2"/>
    </row>
    <row r="17791" spans="77:77">
      <c r="BY17791" s="2"/>
    </row>
    <row r="17792" spans="77:77">
      <c r="BY17792" s="2"/>
    </row>
    <row r="17793" spans="77:77">
      <c r="BY17793" s="2"/>
    </row>
    <row r="17794" spans="77:77">
      <c r="BY17794" s="2"/>
    </row>
    <row r="17795" spans="77:77">
      <c r="BY17795" s="2"/>
    </row>
    <row r="17796" spans="77:77">
      <c r="BY17796" s="2"/>
    </row>
    <row r="17797" spans="77:77">
      <c r="BY17797" s="2"/>
    </row>
    <row r="17798" spans="77:77">
      <c r="BY17798" s="2"/>
    </row>
    <row r="17799" spans="77:77">
      <c r="BY17799" s="2"/>
    </row>
    <row r="17800" spans="77:77">
      <c r="BY17800" s="2"/>
    </row>
    <row r="17801" spans="77:77">
      <c r="BY17801" s="2"/>
    </row>
    <row r="17802" spans="77:77">
      <c r="BY17802" s="2"/>
    </row>
    <row r="17803" spans="77:77">
      <c r="BY17803" s="2"/>
    </row>
    <row r="17804" spans="77:77">
      <c r="BY17804" s="2"/>
    </row>
    <row r="17805" spans="77:77">
      <c r="BY17805" s="2"/>
    </row>
    <row r="17806" spans="77:77">
      <c r="BY17806" s="2"/>
    </row>
    <row r="17807" spans="77:77">
      <c r="BY17807" s="2"/>
    </row>
    <row r="17808" spans="77:77">
      <c r="BY17808" s="2"/>
    </row>
    <row r="17809" spans="77:77">
      <c r="BY17809" s="2"/>
    </row>
    <row r="17810" spans="77:77">
      <c r="BY17810" s="2"/>
    </row>
    <row r="17811" spans="77:77">
      <c r="BY17811" s="2"/>
    </row>
    <row r="17812" spans="77:77">
      <c r="BY17812" s="2"/>
    </row>
    <row r="17813" spans="77:77">
      <c r="BY17813" s="2"/>
    </row>
    <row r="17814" spans="77:77">
      <c r="BY17814" s="2"/>
    </row>
    <row r="17815" spans="77:77">
      <c r="BY17815" s="2"/>
    </row>
    <row r="17816" spans="77:77">
      <c r="BY17816" s="2"/>
    </row>
    <row r="17817" spans="77:77">
      <c r="BY17817" s="2"/>
    </row>
    <row r="17818" spans="77:77">
      <c r="BY17818" s="2"/>
    </row>
    <row r="17819" spans="77:77">
      <c r="BY17819" s="2"/>
    </row>
    <row r="17820" spans="77:77">
      <c r="BY17820" s="2"/>
    </row>
    <row r="17821" spans="77:77">
      <c r="BY17821" s="2"/>
    </row>
    <row r="17822" spans="77:77">
      <c r="BY17822" s="2"/>
    </row>
    <row r="17823" spans="77:77">
      <c r="BY17823" s="2"/>
    </row>
    <row r="17824" spans="77:77">
      <c r="BY17824" s="2"/>
    </row>
    <row r="17825" spans="77:77">
      <c r="BY17825" s="2"/>
    </row>
    <row r="17826" spans="77:77">
      <c r="BY17826" s="2"/>
    </row>
    <row r="17827" spans="77:77">
      <c r="BY17827" s="2"/>
    </row>
    <row r="17828" spans="77:77">
      <c r="BY17828" s="2"/>
    </row>
    <row r="17829" spans="77:77">
      <c r="BY17829" s="2"/>
    </row>
    <row r="17830" spans="77:77">
      <c r="BY17830" s="2"/>
    </row>
    <row r="17831" spans="77:77">
      <c r="BY17831" s="2"/>
    </row>
    <row r="17832" spans="77:77">
      <c r="BY17832" s="2"/>
    </row>
    <row r="17833" spans="77:77">
      <c r="BY17833" s="2"/>
    </row>
    <row r="17834" spans="77:77">
      <c r="BY17834" s="2"/>
    </row>
    <row r="17835" spans="77:77">
      <c r="BY17835" s="2"/>
    </row>
    <row r="17836" spans="77:77">
      <c r="BY17836" s="2"/>
    </row>
    <row r="17837" spans="77:77">
      <c r="BY17837" s="2"/>
    </row>
    <row r="17838" spans="77:77">
      <c r="BY17838" s="2"/>
    </row>
    <row r="17839" spans="77:77">
      <c r="BY17839" s="2"/>
    </row>
    <row r="17840" spans="77:77">
      <c r="BY17840" s="2"/>
    </row>
    <row r="17841" spans="77:77">
      <c r="BY17841" s="2"/>
    </row>
    <row r="17842" spans="77:77">
      <c r="BY17842" s="2"/>
    </row>
    <row r="17843" spans="77:77">
      <c r="BY17843" s="2"/>
    </row>
    <row r="17844" spans="77:77">
      <c r="BY17844" s="2"/>
    </row>
    <row r="17845" spans="77:77">
      <c r="BY17845" s="2"/>
    </row>
    <row r="17846" spans="77:77">
      <c r="BY17846" s="2"/>
    </row>
    <row r="17847" spans="77:77">
      <c r="BY17847" s="2"/>
    </row>
    <row r="17848" spans="77:77">
      <c r="BY17848" s="2"/>
    </row>
    <row r="17849" spans="77:77">
      <c r="BY17849" s="2"/>
    </row>
    <row r="17850" spans="77:77">
      <c r="BY17850" s="2"/>
    </row>
    <row r="17851" spans="77:77">
      <c r="BY17851" s="2"/>
    </row>
    <row r="17852" spans="77:77">
      <c r="BY17852" s="2"/>
    </row>
    <row r="17853" spans="77:77">
      <c r="BY17853" s="2"/>
    </row>
    <row r="17854" spans="77:77">
      <c r="BY17854" s="2"/>
    </row>
    <row r="17855" spans="77:77">
      <c r="BY17855" s="2"/>
    </row>
    <row r="17856" spans="77:77">
      <c r="BY17856" s="2"/>
    </row>
    <row r="17857" spans="77:77">
      <c r="BY17857" s="2"/>
    </row>
    <row r="17858" spans="77:77">
      <c r="BY17858" s="2"/>
    </row>
    <row r="17859" spans="77:77">
      <c r="BY17859" s="2"/>
    </row>
    <row r="17860" spans="77:77">
      <c r="BY17860" s="2"/>
    </row>
    <row r="17861" spans="77:77">
      <c r="BY17861" s="2"/>
    </row>
    <row r="17862" spans="77:77">
      <c r="BY17862" s="2"/>
    </row>
    <row r="17863" spans="77:77">
      <c r="BY17863" s="2"/>
    </row>
    <row r="17864" spans="77:77">
      <c r="BY17864" s="2"/>
    </row>
    <row r="17865" spans="77:77">
      <c r="BY17865" s="2"/>
    </row>
    <row r="17866" spans="77:77">
      <c r="BY17866" s="2"/>
    </row>
    <row r="17867" spans="77:77">
      <c r="BY17867" s="2"/>
    </row>
    <row r="17868" spans="77:77">
      <c r="BY17868" s="2"/>
    </row>
    <row r="17869" spans="77:77">
      <c r="BY17869" s="2"/>
    </row>
    <row r="17870" spans="77:77">
      <c r="BY17870" s="2"/>
    </row>
    <row r="17871" spans="77:77">
      <c r="BY17871" s="2"/>
    </row>
    <row r="17872" spans="77:77">
      <c r="BY17872" s="2"/>
    </row>
    <row r="17873" spans="77:77">
      <c r="BY17873" s="2"/>
    </row>
    <row r="17874" spans="77:77">
      <c r="BY17874" s="2"/>
    </row>
    <row r="17875" spans="77:77">
      <c r="BY17875" s="2"/>
    </row>
    <row r="17876" spans="77:77">
      <c r="BY17876" s="2"/>
    </row>
    <row r="17877" spans="77:77">
      <c r="BY17877" s="2"/>
    </row>
    <row r="17878" spans="77:77">
      <c r="BY17878" s="2"/>
    </row>
    <row r="17879" spans="77:77">
      <c r="BY17879" s="2"/>
    </row>
    <row r="17880" spans="77:77">
      <c r="BY17880" s="2"/>
    </row>
    <row r="17881" spans="77:77">
      <c r="BY17881" s="2"/>
    </row>
    <row r="17882" spans="77:77">
      <c r="BY17882" s="2"/>
    </row>
    <row r="17883" spans="77:77">
      <c r="BY17883" s="2"/>
    </row>
    <row r="17884" spans="77:77">
      <c r="BY17884" s="2"/>
    </row>
    <row r="17885" spans="77:77">
      <c r="BY17885" s="2"/>
    </row>
    <row r="17886" spans="77:77">
      <c r="BY17886" s="2"/>
    </row>
    <row r="17887" spans="77:77">
      <c r="BY17887" s="2"/>
    </row>
    <row r="17888" spans="77:77">
      <c r="BY17888" s="2"/>
    </row>
    <row r="17889" spans="77:77">
      <c r="BY17889" s="2"/>
    </row>
    <row r="17890" spans="77:77">
      <c r="BY17890" s="2"/>
    </row>
    <row r="17891" spans="77:77">
      <c r="BY17891" s="2"/>
    </row>
    <row r="17892" spans="77:77">
      <c r="BY17892" s="2"/>
    </row>
    <row r="17893" spans="77:77">
      <c r="BY17893" s="2"/>
    </row>
    <row r="17894" spans="77:77">
      <c r="BY17894" s="2"/>
    </row>
    <row r="17895" spans="77:77">
      <c r="BY17895" s="2"/>
    </row>
    <row r="17896" spans="77:77">
      <c r="BY17896" s="2"/>
    </row>
    <row r="17897" spans="77:77">
      <c r="BY17897" s="2"/>
    </row>
    <row r="17898" spans="77:77">
      <c r="BY17898" s="2"/>
    </row>
    <row r="17899" spans="77:77">
      <c r="BY17899" s="2"/>
    </row>
    <row r="17900" spans="77:77">
      <c r="BY17900" s="2"/>
    </row>
    <row r="17901" spans="77:77">
      <c r="BY17901" s="2"/>
    </row>
    <row r="17902" spans="77:77">
      <c r="BY17902" s="2"/>
    </row>
    <row r="17903" spans="77:77">
      <c r="BY17903" s="2"/>
    </row>
    <row r="17904" spans="77:77">
      <c r="BY17904" s="2"/>
    </row>
    <row r="17905" spans="77:77">
      <c r="BY17905" s="2"/>
    </row>
    <row r="17906" spans="77:77">
      <c r="BY17906" s="2"/>
    </row>
    <row r="17907" spans="77:77">
      <c r="BY17907" s="2"/>
    </row>
    <row r="17908" spans="77:77">
      <c r="BY17908" s="2"/>
    </row>
    <row r="17909" spans="77:77">
      <c r="BY17909" s="2"/>
    </row>
    <row r="17910" spans="77:77">
      <c r="BY17910" s="2"/>
    </row>
    <row r="17911" spans="77:77">
      <c r="BY17911" s="2"/>
    </row>
    <row r="17912" spans="77:77">
      <c r="BY17912" s="2"/>
    </row>
    <row r="17913" spans="77:77">
      <c r="BY17913" s="2"/>
    </row>
    <row r="17914" spans="77:77">
      <c r="BY17914" s="2"/>
    </row>
    <row r="17915" spans="77:77">
      <c r="BY17915" s="2"/>
    </row>
    <row r="17916" spans="77:77">
      <c r="BY17916" s="2"/>
    </row>
    <row r="17917" spans="77:77">
      <c r="BY17917" s="2"/>
    </row>
    <row r="17918" spans="77:77">
      <c r="BY17918" s="2"/>
    </row>
    <row r="17919" spans="77:77">
      <c r="BY17919" s="2"/>
    </row>
    <row r="17920" spans="77:77">
      <c r="BY17920" s="2"/>
    </row>
    <row r="17921" spans="77:77">
      <c r="BY17921" s="2"/>
    </row>
    <row r="17922" spans="77:77">
      <c r="BY17922" s="2"/>
    </row>
    <row r="17923" spans="77:77">
      <c r="BY17923" s="2"/>
    </row>
    <row r="17924" spans="77:77">
      <c r="BY17924" s="2"/>
    </row>
    <row r="17925" spans="77:77">
      <c r="BY17925" s="2"/>
    </row>
    <row r="17926" spans="77:77">
      <c r="BY17926" s="2"/>
    </row>
    <row r="17927" spans="77:77">
      <c r="BY17927" s="2"/>
    </row>
    <row r="17928" spans="77:77">
      <c r="BY17928" s="2"/>
    </row>
    <row r="17929" spans="77:77">
      <c r="BY17929" s="2"/>
    </row>
    <row r="17930" spans="77:77">
      <c r="BY17930" s="2"/>
    </row>
    <row r="17931" spans="77:77">
      <c r="BY17931" s="2"/>
    </row>
    <row r="17932" spans="77:77">
      <c r="BY17932" s="2"/>
    </row>
    <row r="17933" spans="77:77">
      <c r="BY17933" s="2"/>
    </row>
    <row r="17934" spans="77:77">
      <c r="BY17934" s="2"/>
    </row>
    <row r="17935" spans="77:77">
      <c r="BY17935" s="2"/>
    </row>
    <row r="17936" spans="77:77">
      <c r="BY17936" s="2"/>
    </row>
    <row r="17937" spans="77:77">
      <c r="BY17937" s="2"/>
    </row>
    <row r="17938" spans="77:77">
      <c r="BY17938" s="2"/>
    </row>
    <row r="17939" spans="77:77">
      <c r="BY17939" s="2"/>
    </row>
    <row r="17940" spans="77:77">
      <c r="BY17940" s="2"/>
    </row>
    <row r="17941" spans="77:77">
      <c r="BY17941" s="2"/>
    </row>
    <row r="17942" spans="77:77">
      <c r="BY17942" s="2"/>
    </row>
    <row r="17943" spans="77:77">
      <c r="BY17943" s="2"/>
    </row>
    <row r="17944" spans="77:77">
      <c r="BY17944" s="2"/>
    </row>
    <row r="17945" spans="77:77">
      <c r="BY17945" s="2"/>
    </row>
    <row r="17946" spans="77:77">
      <c r="BY17946" s="2"/>
    </row>
    <row r="17947" spans="77:77">
      <c r="BY17947" s="2"/>
    </row>
    <row r="17948" spans="77:77">
      <c r="BY17948" s="2"/>
    </row>
    <row r="17949" spans="77:77">
      <c r="BY17949" s="2"/>
    </row>
    <row r="17950" spans="77:77">
      <c r="BY17950" s="2"/>
    </row>
    <row r="17951" spans="77:77">
      <c r="BY17951" s="2"/>
    </row>
    <row r="17952" spans="77:77">
      <c r="BY17952" s="2"/>
    </row>
    <row r="17953" spans="77:77">
      <c r="BY17953" s="2"/>
    </row>
    <row r="17954" spans="77:77">
      <c r="BY17954" s="2"/>
    </row>
    <row r="17955" spans="77:77">
      <c r="BY17955" s="2"/>
    </row>
    <row r="17956" spans="77:77">
      <c r="BY17956" s="2"/>
    </row>
    <row r="17957" spans="77:77">
      <c r="BY17957" s="2"/>
    </row>
    <row r="17958" spans="77:77">
      <c r="BY17958" s="2"/>
    </row>
    <row r="17959" spans="77:77">
      <c r="BY17959" s="2"/>
    </row>
    <row r="17960" spans="77:77">
      <c r="BY17960" s="2"/>
    </row>
    <row r="17961" spans="77:77">
      <c r="BY17961" s="2"/>
    </row>
    <row r="17962" spans="77:77">
      <c r="BY17962" s="2"/>
    </row>
    <row r="17963" spans="77:77">
      <c r="BY17963" s="2"/>
    </row>
    <row r="17964" spans="77:77">
      <c r="BY17964" s="2"/>
    </row>
    <row r="17965" spans="77:77">
      <c r="BY17965" s="2"/>
    </row>
    <row r="17966" spans="77:77">
      <c r="BY17966" s="2"/>
    </row>
    <row r="17967" spans="77:77">
      <c r="BY17967" s="2"/>
    </row>
    <row r="17968" spans="77:77">
      <c r="BY17968" s="2"/>
    </row>
    <row r="17969" spans="77:77">
      <c r="BY17969" s="2"/>
    </row>
    <row r="17970" spans="77:77">
      <c r="BY17970" s="2"/>
    </row>
    <row r="17971" spans="77:77">
      <c r="BY17971" s="2"/>
    </row>
    <row r="17972" spans="77:77">
      <c r="BY17972" s="2"/>
    </row>
    <row r="17973" spans="77:77">
      <c r="BY17973" s="2"/>
    </row>
    <row r="17974" spans="77:77">
      <c r="BY17974" s="2"/>
    </row>
    <row r="17975" spans="77:77">
      <c r="BY17975" s="2"/>
    </row>
    <row r="17976" spans="77:77">
      <c r="BY17976" s="2"/>
    </row>
    <row r="17977" spans="77:77">
      <c r="BY17977" s="2"/>
    </row>
    <row r="17978" spans="77:77">
      <c r="BY17978" s="2"/>
    </row>
    <row r="17979" spans="77:77">
      <c r="BY17979" s="2"/>
    </row>
    <row r="17980" spans="77:77">
      <c r="BY17980" s="2"/>
    </row>
    <row r="17981" spans="77:77">
      <c r="BY17981" s="2"/>
    </row>
    <row r="17982" spans="77:77">
      <c r="BY17982" s="2"/>
    </row>
    <row r="17983" spans="77:77">
      <c r="BY17983" s="2"/>
    </row>
    <row r="17984" spans="77:77">
      <c r="BY17984" s="2"/>
    </row>
    <row r="17985" spans="77:77">
      <c r="BY17985" s="2"/>
    </row>
    <row r="17986" spans="77:77">
      <c r="BY17986" s="2"/>
    </row>
    <row r="17987" spans="77:77">
      <c r="BY17987" s="2"/>
    </row>
    <row r="17988" spans="77:77">
      <c r="BY17988" s="2"/>
    </row>
    <row r="17989" spans="77:77">
      <c r="BY17989" s="2"/>
    </row>
    <row r="17990" spans="77:77">
      <c r="BY17990" s="2"/>
    </row>
    <row r="17991" spans="77:77">
      <c r="BY17991" s="2"/>
    </row>
    <row r="17992" spans="77:77">
      <c r="BY17992" s="2"/>
    </row>
    <row r="17993" spans="77:77">
      <c r="BY17993" s="2"/>
    </row>
    <row r="17994" spans="77:77">
      <c r="BY17994" s="2"/>
    </row>
    <row r="17995" spans="77:77">
      <c r="BY17995" s="2"/>
    </row>
    <row r="17996" spans="77:77">
      <c r="BY17996" s="2"/>
    </row>
    <row r="17997" spans="77:77">
      <c r="BY17997" s="2"/>
    </row>
    <row r="17998" spans="77:77">
      <c r="BY17998" s="2"/>
    </row>
    <row r="17999" spans="77:77">
      <c r="BY17999" s="2"/>
    </row>
    <row r="18000" spans="77:77">
      <c r="BY18000" s="2"/>
    </row>
    <row r="18001" spans="77:77">
      <c r="BY18001" s="2"/>
    </row>
    <row r="18002" spans="77:77">
      <c r="BY18002" s="2"/>
    </row>
    <row r="18003" spans="77:77">
      <c r="BY18003" s="2"/>
    </row>
    <row r="18004" spans="77:77">
      <c r="BY18004" s="2"/>
    </row>
    <row r="18005" spans="77:77">
      <c r="BY18005" s="2"/>
    </row>
    <row r="18006" spans="77:77">
      <c r="BY18006" s="2"/>
    </row>
    <row r="18007" spans="77:77">
      <c r="BY18007" s="2"/>
    </row>
    <row r="18008" spans="77:77">
      <c r="BY18008" s="2"/>
    </row>
    <row r="18009" spans="77:77">
      <c r="BY18009" s="2"/>
    </row>
    <row r="18010" spans="77:77">
      <c r="BY18010" s="2"/>
    </row>
    <row r="18011" spans="77:77">
      <c r="BY18011" s="2"/>
    </row>
    <row r="18012" spans="77:77">
      <c r="BY18012" s="2"/>
    </row>
    <row r="18013" spans="77:77">
      <c r="BY18013" s="2"/>
    </row>
    <row r="18014" spans="77:77">
      <c r="BY18014" s="2"/>
    </row>
    <row r="18015" spans="77:77">
      <c r="BY18015" s="2"/>
    </row>
    <row r="18016" spans="77:77">
      <c r="BY18016" s="2"/>
    </row>
    <row r="18017" spans="77:77">
      <c r="BY18017" s="2"/>
    </row>
    <row r="18018" spans="77:77">
      <c r="BY18018" s="2"/>
    </row>
    <row r="18019" spans="77:77">
      <c r="BY18019" s="2"/>
    </row>
    <row r="18020" spans="77:77">
      <c r="BY18020" s="2"/>
    </row>
    <row r="18021" spans="77:77">
      <c r="BY18021" s="2"/>
    </row>
    <row r="18022" spans="77:77">
      <c r="BY18022" s="2"/>
    </row>
    <row r="18023" spans="77:77">
      <c r="BY18023" s="2"/>
    </row>
    <row r="18024" spans="77:77">
      <c r="BY18024" s="2"/>
    </row>
    <row r="18025" spans="77:77">
      <c r="BY18025" s="2"/>
    </row>
    <row r="18026" spans="77:77">
      <c r="BY18026" s="2"/>
    </row>
    <row r="18027" spans="77:77">
      <c r="BY18027" s="2"/>
    </row>
    <row r="18028" spans="77:77">
      <c r="BY18028" s="2"/>
    </row>
    <row r="18029" spans="77:77">
      <c r="BY18029" s="2"/>
    </row>
    <row r="18030" spans="77:77">
      <c r="BY18030" s="2"/>
    </row>
    <row r="18031" spans="77:77">
      <c r="BY18031" s="2"/>
    </row>
    <row r="18032" spans="77:77">
      <c r="BY18032" s="2"/>
    </row>
    <row r="18033" spans="77:77">
      <c r="BY18033" s="2"/>
    </row>
    <row r="18034" spans="77:77">
      <c r="BY18034" s="2"/>
    </row>
    <row r="18035" spans="77:77">
      <c r="BY18035" s="2"/>
    </row>
    <row r="18036" spans="77:77">
      <c r="BY18036" s="2"/>
    </row>
    <row r="18037" spans="77:77">
      <c r="BY18037" s="2"/>
    </row>
    <row r="18038" spans="77:77">
      <c r="BY18038" s="2"/>
    </row>
    <row r="18039" spans="77:77">
      <c r="BY18039" s="2"/>
    </row>
    <row r="18040" spans="77:77">
      <c r="BY18040" s="2"/>
    </row>
    <row r="18041" spans="77:77">
      <c r="BY18041" s="2"/>
    </row>
    <row r="18042" spans="77:77">
      <c r="BY18042" s="2"/>
    </row>
    <row r="18043" spans="77:77">
      <c r="BY18043" s="2"/>
    </row>
    <row r="18044" spans="77:77">
      <c r="BY18044" s="2"/>
    </row>
    <row r="18045" spans="77:77">
      <c r="BY18045" s="2"/>
    </row>
    <row r="18046" spans="77:77">
      <c r="BY18046" s="2"/>
    </row>
    <row r="18047" spans="77:77">
      <c r="BY18047" s="2"/>
    </row>
    <row r="18048" spans="77:77">
      <c r="BY18048" s="2"/>
    </row>
    <row r="18049" spans="77:77">
      <c r="BY18049" s="2"/>
    </row>
    <row r="18050" spans="77:77">
      <c r="BY18050" s="2"/>
    </row>
    <row r="18051" spans="77:77">
      <c r="BY18051" s="2"/>
    </row>
    <row r="18052" spans="77:77">
      <c r="BY18052" s="2"/>
    </row>
    <row r="18053" spans="77:77">
      <c r="BY18053" s="2"/>
    </row>
    <row r="18054" spans="77:77">
      <c r="BY18054" s="2"/>
    </row>
    <row r="18055" spans="77:77">
      <c r="BY18055" s="2"/>
    </row>
    <row r="18056" spans="77:77">
      <c r="BY18056" s="2"/>
    </row>
    <row r="18057" spans="77:77">
      <c r="BY18057" s="2"/>
    </row>
    <row r="18058" spans="77:77">
      <c r="BY18058" s="2"/>
    </row>
    <row r="18059" spans="77:77">
      <c r="BY18059" s="2"/>
    </row>
    <row r="18060" spans="77:77">
      <c r="BY18060" s="2"/>
    </row>
    <row r="18061" spans="77:77">
      <c r="BY18061" s="2"/>
    </row>
    <row r="18062" spans="77:77">
      <c r="BY18062" s="2"/>
    </row>
    <row r="18063" spans="77:77">
      <c r="BY18063" s="2"/>
    </row>
    <row r="18064" spans="77:77">
      <c r="BY18064" s="2"/>
    </row>
    <row r="18065" spans="77:77">
      <c r="BY18065" s="2"/>
    </row>
    <row r="18066" spans="77:77">
      <c r="BY18066" s="2"/>
    </row>
    <row r="18067" spans="77:77">
      <c r="BY18067" s="2"/>
    </row>
    <row r="18068" spans="77:77">
      <c r="BY18068" s="2"/>
    </row>
    <row r="18069" spans="77:77">
      <c r="BY18069" s="2"/>
    </row>
    <row r="18070" spans="77:77">
      <c r="BY18070" s="2"/>
    </row>
    <row r="18071" spans="77:77">
      <c r="BY18071" s="2"/>
    </row>
    <row r="18072" spans="77:77">
      <c r="BY18072" s="2"/>
    </row>
    <row r="18073" spans="77:77">
      <c r="BY18073" s="2"/>
    </row>
    <row r="18074" spans="77:77">
      <c r="BY18074" s="2"/>
    </row>
    <row r="18075" spans="77:77">
      <c r="BY18075" s="2"/>
    </row>
    <row r="18076" spans="77:77">
      <c r="BY18076" s="2"/>
    </row>
    <row r="18077" spans="77:77">
      <c r="BY18077" s="2"/>
    </row>
    <row r="18078" spans="77:77">
      <c r="BY18078" s="2"/>
    </row>
    <row r="18079" spans="77:77">
      <c r="BY18079" s="2"/>
    </row>
    <row r="18080" spans="77:77">
      <c r="BY18080" s="2"/>
    </row>
    <row r="18081" spans="77:77">
      <c r="BY18081" s="2"/>
    </row>
    <row r="18082" spans="77:77">
      <c r="BY18082" s="2"/>
    </row>
    <row r="18083" spans="77:77">
      <c r="BY18083" s="2"/>
    </row>
    <row r="18084" spans="77:77">
      <c r="BY18084" s="2"/>
    </row>
    <row r="18085" spans="77:77">
      <c r="BY18085" s="2"/>
    </row>
    <row r="18086" spans="77:77">
      <c r="BY18086" s="2"/>
    </row>
    <row r="18087" spans="77:77">
      <c r="BY18087" s="2"/>
    </row>
    <row r="18088" spans="77:77">
      <c r="BY18088" s="2"/>
    </row>
    <row r="18089" spans="77:77">
      <c r="BY18089" s="2"/>
    </row>
    <row r="18090" spans="77:77">
      <c r="BY18090" s="2"/>
    </row>
    <row r="18091" spans="77:77">
      <c r="BY18091" s="2"/>
    </row>
    <row r="18092" spans="77:77">
      <c r="BY18092" s="2"/>
    </row>
    <row r="18093" spans="77:77">
      <c r="BY18093" s="2"/>
    </row>
    <row r="18094" spans="77:77">
      <c r="BY18094" s="2"/>
    </row>
    <row r="18095" spans="77:77">
      <c r="BY18095" s="2"/>
    </row>
    <row r="18096" spans="77:77">
      <c r="BY18096" s="2"/>
    </row>
    <row r="18097" spans="77:77">
      <c r="BY18097" s="2"/>
    </row>
    <row r="18098" spans="77:77">
      <c r="BY18098" s="2"/>
    </row>
    <row r="18099" spans="77:77">
      <c r="BY18099" s="2"/>
    </row>
    <row r="18100" spans="77:77">
      <c r="BY18100" s="2"/>
    </row>
    <row r="18101" spans="77:77">
      <c r="BY18101" s="2"/>
    </row>
    <row r="18102" spans="77:77">
      <c r="BY18102" s="2"/>
    </row>
    <row r="18103" spans="77:77">
      <c r="BY18103" s="2"/>
    </row>
    <row r="18104" spans="77:77">
      <c r="BY18104" s="2"/>
    </row>
    <row r="18105" spans="77:77">
      <c r="BY18105" s="2"/>
    </row>
    <row r="18106" spans="77:77">
      <c r="BY18106" s="2"/>
    </row>
    <row r="18107" spans="77:77">
      <c r="BY18107" s="2"/>
    </row>
    <row r="18108" spans="77:77">
      <c r="BY18108" s="2"/>
    </row>
    <row r="18109" spans="77:77">
      <c r="BY18109" s="2"/>
    </row>
    <row r="18110" spans="77:77">
      <c r="BY18110" s="2"/>
    </row>
    <row r="18111" spans="77:77">
      <c r="BY18111" s="2"/>
    </row>
    <row r="18112" spans="77:77">
      <c r="BY18112" s="2"/>
    </row>
    <row r="18113" spans="77:77">
      <c r="BY18113" s="2"/>
    </row>
    <row r="18114" spans="77:77">
      <c r="BY18114" s="2"/>
    </row>
    <row r="18115" spans="77:77">
      <c r="BY18115" s="2"/>
    </row>
    <row r="18116" spans="77:77">
      <c r="BY18116" s="2"/>
    </row>
    <row r="18117" spans="77:77">
      <c r="BY18117" s="2"/>
    </row>
    <row r="18118" spans="77:77">
      <c r="BY18118" s="2"/>
    </row>
    <row r="18119" spans="77:77">
      <c r="BY18119" s="2"/>
    </row>
    <row r="18120" spans="77:77">
      <c r="BY18120" s="2"/>
    </row>
    <row r="18121" spans="77:77">
      <c r="BY18121" s="2"/>
    </row>
    <row r="18122" spans="77:77">
      <c r="BY18122" s="2"/>
    </row>
    <row r="18123" spans="77:77">
      <c r="BY18123" s="2"/>
    </row>
    <row r="18124" spans="77:77">
      <c r="BY18124" s="2"/>
    </row>
    <row r="18125" spans="77:77">
      <c r="BY18125" s="2"/>
    </row>
    <row r="18126" spans="77:77">
      <c r="BY18126" s="2"/>
    </row>
    <row r="18127" spans="77:77">
      <c r="BY18127" s="2"/>
    </row>
    <row r="18128" spans="77:77">
      <c r="BY18128" s="2"/>
    </row>
    <row r="18129" spans="77:77">
      <c r="BY18129" s="2"/>
    </row>
    <row r="18130" spans="77:77">
      <c r="BY18130" s="2"/>
    </row>
    <row r="18131" spans="77:77">
      <c r="BY18131" s="2"/>
    </row>
    <row r="18132" spans="77:77">
      <c r="BY18132" s="2"/>
    </row>
    <row r="18133" spans="77:77">
      <c r="BY18133" s="2"/>
    </row>
    <row r="18134" spans="77:77">
      <c r="BY18134" s="2"/>
    </row>
    <row r="18135" spans="77:77">
      <c r="BY18135" s="2"/>
    </row>
    <row r="18136" spans="77:77">
      <c r="BY18136" s="2"/>
    </row>
    <row r="18137" spans="77:77">
      <c r="BY18137" s="2"/>
    </row>
    <row r="18138" spans="77:77">
      <c r="BY18138" s="2"/>
    </row>
    <row r="18139" spans="77:77">
      <c r="BY18139" s="2"/>
    </row>
    <row r="18140" spans="77:77">
      <c r="BY18140" s="2"/>
    </row>
    <row r="18141" spans="77:77">
      <c r="BY18141" s="2"/>
    </row>
    <row r="18142" spans="77:77">
      <c r="BY18142" s="2"/>
    </row>
    <row r="18143" spans="77:77">
      <c r="BY18143" s="2"/>
    </row>
    <row r="18144" spans="77:77">
      <c r="BY18144" s="2"/>
    </row>
    <row r="18145" spans="77:77">
      <c r="BY18145" s="2"/>
    </row>
    <row r="18146" spans="77:77">
      <c r="BY18146" s="2"/>
    </row>
    <row r="18147" spans="77:77">
      <c r="BY18147" s="2"/>
    </row>
    <row r="18148" spans="77:77">
      <c r="BY18148" s="2"/>
    </row>
    <row r="18149" spans="77:77">
      <c r="BY18149" s="2"/>
    </row>
    <row r="18150" spans="77:77">
      <c r="BY18150" s="2"/>
    </row>
    <row r="18151" spans="77:77">
      <c r="BY18151" s="2"/>
    </row>
    <row r="18152" spans="77:77">
      <c r="BY18152" s="2"/>
    </row>
    <row r="18153" spans="77:77">
      <c r="BY18153" s="2"/>
    </row>
    <row r="18154" spans="77:77">
      <c r="BY18154" s="2"/>
    </row>
    <row r="18155" spans="77:77">
      <c r="BY18155" s="2"/>
    </row>
    <row r="18156" spans="77:77">
      <c r="BY18156" s="2"/>
    </row>
    <row r="18157" spans="77:77">
      <c r="BY18157" s="2"/>
    </row>
    <row r="18158" spans="77:77">
      <c r="BY18158" s="2"/>
    </row>
    <row r="18159" spans="77:77">
      <c r="BY18159" s="2"/>
    </row>
    <row r="18160" spans="77:77">
      <c r="BY18160" s="2"/>
    </row>
    <row r="18161" spans="77:77">
      <c r="BY18161" s="2"/>
    </row>
    <row r="18162" spans="77:77">
      <c r="BY18162" s="2"/>
    </row>
    <row r="18163" spans="77:77">
      <c r="BY18163" s="2"/>
    </row>
    <row r="18164" spans="77:77">
      <c r="BY18164" s="2"/>
    </row>
    <row r="18165" spans="77:77">
      <c r="BY18165" s="2"/>
    </row>
    <row r="18166" spans="77:77">
      <c r="BY18166" s="2"/>
    </row>
    <row r="18167" spans="77:77">
      <c r="BY18167" s="2"/>
    </row>
    <row r="18168" spans="77:77">
      <c r="BY18168" s="2"/>
    </row>
    <row r="18169" spans="77:77">
      <c r="BY18169" s="2"/>
    </row>
    <row r="18170" spans="77:77">
      <c r="BY18170" s="2"/>
    </row>
    <row r="18171" spans="77:77">
      <c r="BY18171" s="2"/>
    </row>
    <row r="18172" spans="77:77">
      <c r="BY18172" s="2"/>
    </row>
    <row r="18173" spans="77:77">
      <c r="BY18173" s="2"/>
    </row>
    <row r="18174" spans="77:77">
      <c r="BY18174" s="2"/>
    </row>
    <row r="18175" spans="77:77">
      <c r="BY18175" s="2"/>
    </row>
    <row r="18176" spans="77:77">
      <c r="BY18176" s="2"/>
    </row>
    <row r="18177" spans="77:77">
      <c r="BY18177" s="2"/>
    </row>
    <row r="18178" spans="77:77">
      <c r="BY18178" s="2"/>
    </row>
    <row r="18179" spans="77:77">
      <c r="BY18179" s="2"/>
    </row>
    <row r="18180" spans="77:77">
      <c r="BY18180" s="2"/>
    </row>
    <row r="18181" spans="77:77">
      <c r="BY18181" s="2"/>
    </row>
    <row r="18182" spans="77:77">
      <c r="BY18182" s="2"/>
    </row>
    <row r="18183" spans="77:77">
      <c r="BY18183" s="2"/>
    </row>
    <row r="18184" spans="77:77">
      <c r="BY18184" s="2"/>
    </row>
    <row r="18185" spans="77:77">
      <c r="BY18185" s="2"/>
    </row>
    <row r="18186" spans="77:77">
      <c r="BY18186" s="2"/>
    </row>
    <row r="18187" spans="77:77">
      <c r="BY18187" s="2"/>
    </row>
    <row r="18188" spans="77:77">
      <c r="BY18188" s="2"/>
    </row>
    <row r="18189" spans="77:77">
      <c r="BY18189" s="2"/>
    </row>
    <row r="18190" spans="77:77">
      <c r="BY18190" s="2"/>
    </row>
    <row r="18191" spans="77:77">
      <c r="BY18191" s="2"/>
    </row>
    <row r="18192" spans="77:77">
      <c r="BY18192" s="2"/>
    </row>
    <row r="18193" spans="77:77">
      <c r="BY18193" s="2"/>
    </row>
    <row r="18194" spans="77:77">
      <c r="BY18194" s="2"/>
    </row>
    <row r="18195" spans="77:77">
      <c r="BY18195" s="2"/>
    </row>
    <row r="18196" spans="77:77">
      <c r="BY18196" s="2"/>
    </row>
    <row r="18197" spans="77:77">
      <c r="BY18197" s="2"/>
    </row>
    <row r="18198" spans="77:77">
      <c r="BY18198" s="2"/>
    </row>
    <row r="18199" spans="77:77">
      <c r="BY18199" s="2"/>
    </row>
    <row r="18200" spans="77:77">
      <c r="BY18200" s="2"/>
    </row>
    <row r="18201" spans="77:77">
      <c r="BY18201" s="2"/>
    </row>
    <row r="18202" spans="77:77">
      <c r="BY18202" s="2"/>
    </row>
    <row r="18203" spans="77:77">
      <c r="BY18203" s="2"/>
    </row>
    <row r="18204" spans="77:77">
      <c r="BY18204" s="2"/>
    </row>
    <row r="18205" spans="77:77">
      <c r="BY18205" s="2"/>
    </row>
    <row r="18206" spans="77:77">
      <c r="BY18206" s="2"/>
    </row>
    <row r="18207" spans="77:77">
      <c r="BY18207" s="2"/>
    </row>
    <row r="18208" spans="77:77">
      <c r="BY18208" s="2"/>
    </row>
    <row r="18209" spans="77:77">
      <c r="BY18209" s="2"/>
    </row>
    <row r="18210" spans="77:77">
      <c r="BY18210" s="2"/>
    </row>
    <row r="18211" spans="77:77">
      <c r="BY18211" s="2"/>
    </row>
    <row r="18212" spans="77:77">
      <c r="BY18212" s="2"/>
    </row>
    <row r="18213" spans="77:77">
      <c r="BY18213" s="2"/>
    </row>
    <row r="18214" spans="77:77">
      <c r="BY18214" s="2"/>
    </row>
    <row r="18215" spans="77:77">
      <c r="BY18215" s="2"/>
    </row>
    <row r="18216" spans="77:77">
      <c r="BY18216" s="2"/>
    </row>
    <row r="18217" spans="77:77">
      <c r="BY18217" s="2"/>
    </row>
    <row r="18218" spans="77:77">
      <c r="BY18218" s="2"/>
    </row>
    <row r="18219" spans="77:77">
      <c r="BY18219" s="2"/>
    </row>
    <row r="18220" spans="77:77">
      <c r="BY18220" s="2"/>
    </row>
    <row r="18221" spans="77:77">
      <c r="BY18221" s="2"/>
    </row>
    <row r="18222" spans="77:77">
      <c r="BY18222" s="2"/>
    </row>
    <row r="18223" spans="77:77">
      <c r="BY18223" s="2"/>
    </row>
    <row r="18224" spans="77:77">
      <c r="BY18224" s="2"/>
    </row>
    <row r="18225" spans="77:77">
      <c r="BY18225" s="2"/>
    </row>
    <row r="18226" spans="77:77">
      <c r="BY18226" s="2"/>
    </row>
    <row r="18227" spans="77:77">
      <c r="BY18227" s="2"/>
    </row>
    <row r="18228" spans="77:77">
      <c r="BY18228" s="2"/>
    </row>
    <row r="18229" spans="77:77">
      <c r="BY18229" s="2"/>
    </row>
    <row r="18230" spans="77:77">
      <c r="BY18230" s="2"/>
    </row>
    <row r="18231" spans="77:77">
      <c r="BY18231" s="2"/>
    </row>
    <row r="18232" spans="77:77">
      <c r="BY18232" s="2"/>
    </row>
    <row r="18233" spans="77:77">
      <c r="BY18233" s="2"/>
    </row>
    <row r="18234" spans="77:77">
      <c r="BY18234" s="2"/>
    </row>
    <row r="18235" spans="77:77">
      <c r="BY18235" s="2"/>
    </row>
    <row r="18236" spans="77:77">
      <c r="BY18236" s="2"/>
    </row>
    <row r="18237" spans="77:77">
      <c r="BY18237" s="2"/>
    </row>
    <row r="18238" spans="77:77">
      <c r="BY18238" s="2"/>
    </row>
    <row r="18239" spans="77:77">
      <c r="BY18239" s="2"/>
    </row>
    <row r="18240" spans="77:77">
      <c r="BY18240" s="2"/>
    </row>
    <row r="18241" spans="77:77">
      <c r="BY18241" s="2"/>
    </row>
    <row r="18242" spans="77:77">
      <c r="BY18242" s="2"/>
    </row>
    <row r="18243" spans="77:77">
      <c r="BY18243" s="2"/>
    </row>
    <row r="18244" spans="77:77">
      <c r="BY18244" s="2"/>
    </row>
    <row r="18245" spans="77:77">
      <c r="BY18245" s="2"/>
    </row>
    <row r="18246" spans="77:77">
      <c r="BY18246" s="2"/>
    </row>
    <row r="18247" spans="77:77">
      <c r="BY18247" s="2"/>
    </row>
    <row r="18248" spans="77:77">
      <c r="BY18248" s="2"/>
    </row>
    <row r="18249" spans="77:77">
      <c r="BY18249" s="2"/>
    </row>
    <row r="18250" spans="77:77">
      <c r="BY18250" s="2"/>
    </row>
    <row r="18251" spans="77:77">
      <c r="BY18251" s="2"/>
    </row>
    <row r="18252" spans="77:77">
      <c r="BY18252" s="2"/>
    </row>
    <row r="18253" spans="77:77">
      <c r="BY18253" s="2"/>
    </row>
    <row r="18254" spans="77:77">
      <c r="BY18254" s="2"/>
    </row>
    <row r="18255" spans="77:77">
      <c r="BY18255" s="2"/>
    </row>
    <row r="18256" spans="77:77">
      <c r="BY18256" s="2"/>
    </row>
    <row r="18257" spans="77:77">
      <c r="BY18257" s="2"/>
    </row>
    <row r="18258" spans="77:77">
      <c r="BY18258" s="2"/>
    </row>
    <row r="18259" spans="77:77">
      <c r="BY18259" s="2"/>
    </row>
    <row r="18260" spans="77:77">
      <c r="BY18260" s="2"/>
    </row>
    <row r="18261" spans="77:77">
      <c r="BY18261" s="2"/>
    </row>
    <row r="18262" spans="77:77">
      <c r="BY18262" s="2"/>
    </row>
    <row r="18263" spans="77:77">
      <c r="BY18263" s="2"/>
    </row>
    <row r="18264" spans="77:77">
      <c r="BY18264" s="2"/>
    </row>
    <row r="18265" spans="77:77">
      <c r="BY18265" s="2"/>
    </row>
    <row r="18266" spans="77:77">
      <c r="BY18266" s="2"/>
    </row>
    <row r="18267" spans="77:77">
      <c r="BY18267" s="2"/>
    </row>
    <row r="18268" spans="77:77">
      <c r="BY18268" s="2"/>
    </row>
    <row r="18269" spans="77:77">
      <c r="BY18269" s="2"/>
    </row>
    <row r="18270" spans="77:77">
      <c r="BY18270" s="2"/>
    </row>
    <row r="18271" spans="77:77">
      <c r="BY18271" s="2"/>
    </row>
    <row r="18272" spans="77:77">
      <c r="BY18272" s="2"/>
    </row>
    <row r="18273" spans="77:77">
      <c r="BY18273" s="2"/>
    </row>
    <row r="18274" spans="77:77">
      <c r="BY18274" s="2"/>
    </row>
    <row r="18275" spans="77:77">
      <c r="BY18275" s="2"/>
    </row>
    <row r="18276" spans="77:77">
      <c r="BY18276" s="2"/>
    </row>
    <row r="18277" spans="77:77">
      <c r="BY18277" s="2"/>
    </row>
    <row r="18278" spans="77:77">
      <c r="BY18278" s="2"/>
    </row>
    <row r="18279" spans="77:77">
      <c r="BY18279" s="2"/>
    </row>
    <row r="18280" spans="77:77">
      <c r="BY18280" s="2"/>
    </row>
    <row r="18281" spans="77:77">
      <c r="BY18281" s="2"/>
    </row>
    <row r="18282" spans="77:77">
      <c r="BY18282" s="2"/>
    </row>
    <row r="18283" spans="77:77">
      <c r="BY18283" s="2"/>
    </row>
    <row r="18284" spans="77:77">
      <c r="BY18284" s="2"/>
    </row>
    <row r="18285" spans="77:77">
      <c r="BY18285" s="2"/>
    </row>
    <row r="18286" spans="77:77">
      <c r="BY18286" s="2"/>
    </row>
    <row r="18287" spans="77:77">
      <c r="BY18287" s="2"/>
    </row>
    <row r="18288" spans="77:77">
      <c r="BY18288" s="2"/>
    </row>
    <row r="18289" spans="77:77">
      <c r="BY18289" s="2"/>
    </row>
    <row r="18290" spans="77:77">
      <c r="BY18290" s="2"/>
    </row>
    <row r="18291" spans="77:77">
      <c r="BY18291" s="2"/>
    </row>
    <row r="18292" spans="77:77">
      <c r="BY18292" s="2"/>
    </row>
    <row r="18293" spans="77:77">
      <c r="BY18293" s="2"/>
    </row>
    <row r="18294" spans="77:77">
      <c r="BY18294" s="2"/>
    </row>
    <row r="18295" spans="77:77">
      <c r="BY18295" s="2"/>
    </row>
    <row r="18296" spans="77:77">
      <c r="BY18296" s="2"/>
    </row>
    <row r="18297" spans="77:77">
      <c r="BY18297" s="2"/>
    </row>
    <row r="18298" spans="77:77">
      <c r="BY18298" s="2"/>
    </row>
    <row r="18299" spans="77:77">
      <c r="BY18299" s="2"/>
    </row>
    <row r="18300" spans="77:77">
      <c r="BY18300" s="2"/>
    </row>
    <row r="18301" spans="77:77">
      <c r="BY18301" s="2"/>
    </row>
    <row r="18302" spans="77:77">
      <c r="BY18302" s="2"/>
    </row>
    <row r="18303" spans="77:77">
      <c r="BY18303" s="2"/>
    </row>
    <row r="18304" spans="77:77">
      <c r="BY18304" s="2"/>
    </row>
    <row r="18305" spans="77:77">
      <c r="BY18305" s="2"/>
    </row>
    <row r="18306" spans="77:77">
      <c r="BY18306" s="2"/>
    </row>
    <row r="18307" spans="77:77">
      <c r="BY18307" s="2"/>
    </row>
    <row r="18308" spans="77:77">
      <c r="BY18308" s="2"/>
    </row>
    <row r="18309" spans="77:77">
      <c r="BY18309" s="2"/>
    </row>
    <row r="18310" spans="77:77">
      <c r="BY18310" s="2"/>
    </row>
    <row r="18311" spans="77:77">
      <c r="BY18311" s="2"/>
    </row>
    <row r="18312" spans="77:77">
      <c r="BY18312" s="2"/>
    </row>
    <row r="18313" spans="77:77">
      <c r="BY18313" s="2"/>
    </row>
    <row r="18314" spans="77:77">
      <c r="BY18314" s="2"/>
    </row>
    <row r="18315" spans="77:77">
      <c r="BY18315" s="2"/>
    </row>
    <row r="18316" spans="77:77">
      <c r="BY18316" s="2"/>
    </row>
    <row r="18317" spans="77:77">
      <c r="BY18317" s="2"/>
    </row>
    <row r="18318" spans="77:77">
      <c r="BY18318" s="2"/>
    </row>
    <row r="18319" spans="77:77">
      <c r="BY18319" s="2"/>
    </row>
    <row r="18320" spans="77:77">
      <c r="BY18320" s="2"/>
    </row>
    <row r="18321" spans="77:77">
      <c r="BY18321" s="2"/>
    </row>
    <row r="18322" spans="77:77">
      <c r="BY18322" s="2"/>
    </row>
    <row r="18323" spans="77:77">
      <c r="BY18323" s="2"/>
    </row>
    <row r="18324" spans="77:77">
      <c r="BY18324" s="2"/>
    </row>
    <row r="18325" spans="77:77">
      <c r="BY18325" s="2"/>
    </row>
    <row r="18326" spans="77:77">
      <c r="BY18326" s="2"/>
    </row>
    <row r="18327" spans="77:77">
      <c r="BY18327" s="2"/>
    </row>
    <row r="18328" spans="77:77">
      <c r="BY18328" s="2"/>
    </row>
    <row r="18329" spans="77:77">
      <c r="BY18329" s="2"/>
    </row>
    <row r="18330" spans="77:77">
      <c r="BY18330" s="2"/>
    </row>
    <row r="18331" spans="77:77">
      <c r="BY18331" s="2"/>
    </row>
    <row r="18332" spans="77:77">
      <c r="BY18332" s="2"/>
    </row>
    <row r="18333" spans="77:77">
      <c r="BY18333" s="2"/>
    </row>
    <row r="18334" spans="77:77">
      <c r="BY18334" s="2"/>
    </row>
    <row r="18335" spans="77:77">
      <c r="BY18335" s="2"/>
    </row>
    <row r="18336" spans="77:77">
      <c r="BY18336" s="2"/>
    </row>
    <row r="18337" spans="77:77">
      <c r="BY18337" s="2"/>
    </row>
    <row r="18338" spans="77:77">
      <c r="BY18338" s="2"/>
    </row>
    <row r="18339" spans="77:77">
      <c r="BY18339" s="2"/>
    </row>
    <row r="18340" spans="77:77">
      <c r="BY18340" s="2"/>
    </row>
    <row r="18341" spans="77:77">
      <c r="BY18341" s="2"/>
    </row>
    <row r="18342" spans="77:77">
      <c r="BY18342" s="2"/>
    </row>
    <row r="18343" spans="77:77">
      <c r="BY18343" s="2"/>
    </row>
    <row r="18344" spans="77:77">
      <c r="BY18344" s="2"/>
    </row>
    <row r="18345" spans="77:77">
      <c r="BY18345" s="2"/>
    </row>
    <row r="18346" spans="77:77">
      <c r="BY18346" s="2"/>
    </row>
    <row r="18347" spans="77:77">
      <c r="BY18347" s="2"/>
    </row>
    <row r="18348" spans="77:77">
      <c r="BY18348" s="2"/>
    </row>
    <row r="18349" spans="77:77">
      <c r="BY18349" s="2"/>
    </row>
    <row r="18350" spans="77:77">
      <c r="BY18350" s="2"/>
    </row>
    <row r="18351" spans="77:77">
      <c r="BY18351" s="2"/>
    </row>
    <row r="18352" spans="77:77">
      <c r="BY18352" s="2"/>
    </row>
    <row r="18353" spans="77:77">
      <c r="BY18353" s="2"/>
    </row>
    <row r="18354" spans="77:77">
      <c r="BY18354" s="2"/>
    </row>
    <row r="18355" spans="77:77">
      <c r="BY18355" s="2"/>
    </row>
    <row r="18356" spans="77:77">
      <c r="BY18356" s="2"/>
    </row>
    <row r="18357" spans="77:77">
      <c r="BY18357" s="2"/>
    </row>
    <row r="18358" spans="77:77">
      <c r="BY18358" s="2"/>
    </row>
    <row r="18359" spans="77:77">
      <c r="BY18359" s="2"/>
    </row>
    <row r="18360" spans="77:77">
      <c r="BY18360" s="2"/>
    </row>
    <row r="18361" spans="77:77">
      <c r="BY18361" s="2"/>
    </row>
    <row r="18362" spans="77:77">
      <c r="BY18362" s="2"/>
    </row>
    <row r="18363" spans="77:77">
      <c r="BY18363" s="2"/>
    </row>
    <row r="18364" spans="77:77">
      <c r="BY18364" s="2"/>
    </row>
    <row r="18365" spans="77:77">
      <c r="BY18365" s="2"/>
    </row>
    <row r="18366" spans="77:77">
      <c r="BY18366" s="2"/>
    </row>
    <row r="18367" spans="77:77">
      <c r="BY18367" s="2"/>
    </row>
    <row r="18368" spans="77:77">
      <c r="BY18368" s="2"/>
    </row>
    <row r="18369" spans="77:77">
      <c r="BY18369" s="2"/>
    </row>
    <row r="18370" spans="77:77">
      <c r="BY18370" s="2"/>
    </row>
    <row r="18371" spans="77:77">
      <c r="BY18371" s="2"/>
    </row>
    <row r="18372" spans="77:77">
      <c r="BY18372" s="2"/>
    </row>
    <row r="18373" spans="77:77">
      <c r="BY18373" s="2"/>
    </row>
    <row r="18374" spans="77:77">
      <c r="BY18374" s="2"/>
    </row>
    <row r="18375" spans="77:77">
      <c r="BY18375" s="2"/>
    </row>
    <row r="18376" spans="77:77">
      <c r="BY18376" s="2"/>
    </row>
    <row r="18377" spans="77:77">
      <c r="BY18377" s="2"/>
    </row>
    <row r="18378" spans="77:77">
      <c r="BY18378" s="2"/>
    </row>
    <row r="18379" spans="77:77">
      <c r="BY18379" s="2"/>
    </row>
    <row r="18380" spans="77:77">
      <c r="BY18380" s="2"/>
    </row>
    <row r="18381" spans="77:77">
      <c r="BY18381" s="2"/>
    </row>
    <row r="18382" spans="77:77">
      <c r="BY18382" s="2"/>
    </row>
    <row r="18383" spans="77:77">
      <c r="BY18383" s="2"/>
    </row>
    <row r="18384" spans="77:77">
      <c r="BY18384" s="2"/>
    </row>
    <row r="18385" spans="77:77">
      <c r="BY18385" s="2"/>
    </row>
    <row r="18386" spans="77:77">
      <c r="BY18386" s="2"/>
    </row>
    <row r="18387" spans="77:77">
      <c r="BY18387" s="2"/>
    </row>
    <row r="18388" spans="77:77">
      <c r="BY18388" s="2"/>
    </row>
    <row r="18389" spans="77:77">
      <c r="BY18389" s="2"/>
    </row>
    <row r="18390" spans="77:77">
      <c r="BY18390" s="2"/>
    </row>
    <row r="18391" spans="77:77">
      <c r="BY18391" s="2"/>
    </row>
    <row r="18392" spans="77:77">
      <c r="BY18392" s="2"/>
    </row>
    <row r="18393" spans="77:77">
      <c r="BY18393" s="2"/>
    </row>
    <row r="18394" spans="77:77">
      <c r="BY18394" s="2"/>
    </row>
    <row r="18395" spans="77:77">
      <c r="BY18395" s="2"/>
    </row>
    <row r="18396" spans="77:77">
      <c r="BY18396" s="2"/>
    </row>
    <row r="18397" spans="77:77">
      <c r="BY18397" s="2"/>
    </row>
    <row r="18398" spans="77:77">
      <c r="BY18398" s="2"/>
    </row>
    <row r="18399" spans="77:77">
      <c r="BY18399" s="2"/>
    </row>
    <row r="18400" spans="77:77">
      <c r="BY18400" s="2"/>
    </row>
    <row r="18401" spans="77:77">
      <c r="BY18401" s="2"/>
    </row>
    <row r="18402" spans="77:77">
      <c r="BY18402" s="2"/>
    </row>
    <row r="18403" spans="77:77">
      <c r="BY18403" s="2"/>
    </row>
    <row r="18404" spans="77:77">
      <c r="BY18404" s="2"/>
    </row>
    <row r="18405" spans="77:77">
      <c r="BY18405" s="2"/>
    </row>
    <row r="18406" spans="77:77">
      <c r="BY18406" s="2"/>
    </row>
    <row r="18407" spans="77:77">
      <c r="BY18407" s="2"/>
    </row>
    <row r="18408" spans="77:77">
      <c r="BY18408" s="2"/>
    </row>
    <row r="18409" spans="77:77">
      <c r="BY18409" s="2"/>
    </row>
    <row r="18410" spans="77:77">
      <c r="BY18410" s="2"/>
    </row>
    <row r="18411" spans="77:77">
      <c r="BY18411" s="2"/>
    </row>
    <row r="18412" spans="77:77">
      <c r="BY18412" s="2"/>
    </row>
    <row r="18413" spans="77:77">
      <c r="BY18413" s="2"/>
    </row>
    <row r="18414" spans="77:77">
      <c r="BY18414" s="2"/>
    </row>
    <row r="18415" spans="77:77">
      <c r="BY18415" s="2"/>
    </row>
    <row r="18416" spans="77:77">
      <c r="BY18416" s="2"/>
    </row>
    <row r="18417" spans="77:77">
      <c r="BY18417" s="2"/>
    </row>
    <row r="18418" spans="77:77">
      <c r="BY18418" s="2"/>
    </row>
    <row r="18419" spans="77:77">
      <c r="BY18419" s="2"/>
    </row>
    <row r="18420" spans="77:77">
      <c r="BY18420" s="2"/>
    </row>
    <row r="18421" spans="77:77">
      <c r="BY18421" s="2"/>
    </row>
    <row r="18422" spans="77:77">
      <c r="BY18422" s="2"/>
    </row>
    <row r="18423" spans="77:77">
      <c r="BY18423" s="2"/>
    </row>
    <row r="18424" spans="77:77">
      <c r="BY18424" s="2"/>
    </row>
    <row r="18425" spans="77:77">
      <c r="BY18425" s="2"/>
    </row>
    <row r="18426" spans="77:77">
      <c r="BY18426" s="2"/>
    </row>
    <row r="18427" spans="77:77">
      <c r="BY18427" s="2"/>
    </row>
    <row r="18428" spans="77:77">
      <c r="BY18428" s="2"/>
    </row>
    <row r="18429" spans="77:77">
      <c r="BY18429" s="2"/>
    </row>
    <row r="18430" spans="77:77">
      <c r="BY18430" s="2"/>
    </row>
    <row r="18431" spans="77:77">
      <c r="BY18431" s="2"/>
    </row>
    <row r="18432" spans="77:77">
      <c r="BY18432" s="2"/>
    </row>
    <row r="18433" spans="77:77">
      <c r="BY18433" s="2"/>
    </row>
    <row r="18434" spans="77:77">
      <c r="BY18434" s="2"/>
    </row>
    <row r="18435" spans="77:77">
      <c r="BY18435" s="2"/>
    </row>
    <row r="18436" spans="77:77">
      <c r="BY18436" s="2"/>
    </row>
    <row r="18437" spans="77:77">
      <c r="BY18437" s="2"/>
    </row>
    <row r="18438" spans="77:77">
      <c r="BY18438" s="2"/>
    </row>
    <row r="18439" spans="77:77">
      <c r="BY18439" s="2"/>
    </row>
    <row r="18440" spans="77:77">
      <c r="BY18440" s="2"/>
    </row>
    <row r="18441" spans="77:77">
      <c r="BY18441" s="2"/>
    </row>
    <row r="18442" spans="77:77">
      <c r="BY18442" s="2"/>
    </row>
    <row r="18443" spans="77:77">
      <c r="BY18443" s="2"/>
    </row>
    <row r="18444" spans="77:77">
      <c r="BY18444" s="2"/>
    </row>
    <row r="18445" spans="77:77">
      <c r="BY18445" s="2"/>
    </row>
    <row r="18446" spans="77:77">
      <c r="BY18446" s="2"/>
    </row>
    <row r="18447" spans="77:77">
      <c r="BY18447" s="2"/>
    </row>
    <row r="18448" spans="77:77">
      <c r="BY18448" s="2"/>
    </row>
    <row r="18449" spans="77:77">
      <c r="BY18449" s="2"/>
    </row>
    <row r="18450" spans="77:77">
      <c r="BY18450" s="2"/>
    </row>
    <row r="18451" spans="77:77">
      <c r="BY18451" s="2"/>
    </row>
    <row r="18452" spans="77:77">
      <c r="BY18452" s="2"/>
    </row>
    <row r="18453" spans="77:77">
      <c r="BY18453" s="2"/>
    </row>
    <row r="18454" spans="77:77">
      <c r="BY18454" s="2"/>
    </row>
    <row r="18455" spans="77:77">
      <c r="BY18455" s="2"/>
    </row>
    <row r="18456" spans="77:77">
      <c r="BY18456" s="2"/>
    </row>
    <row r="18457" spans="77:77">
      <c r="BY18457" s="2"/>
    </row>
    <row r="18458" spans="77:77">
      <c r="BY18458" s="2"/>
    </row>
    <row r="18459" spans="77:77">
      <c r="BY18459" s="2"/>
    </row>
    <row r="18460" spans="77:77">
      <c r="BY18460" s="2"/>
    </row>
    <row r="18461" spans="77:77">
      <c r="BY18461" s="2"/>
    </row>
    <row r="18462" spans="77:77">
      <c r="BY18462" s="2"/>
    </row>
    <row r="18463" spans="77:77">
      <c r="BY18463" s="2"/>
    </row>
    <row r="18464" spans="77:77">
      <c r="BY18464" s="2"/>
    </row>
    <row r="18465" spans="77:77">
      <c r="BY18465" s="2"/>
    </row>
    <row r="18466" spans="77:77">
      <c r="BY18466" s="2"/>
    </row>
    <row r="18467" spans="77:77">
      <c r="BY18467" s="2"/>
    </row>
    <row r="18468" spans="77:77">
      <c r="BY18468" s="2"/>
    </row>
    <row r="18469" spans="77:77">
      <c r="BY18469" s="2"/>
    </row>
    <row r="18470" spans="77:77">
      <c r="BY18470" s="2"/>
    </row>
    <row r="18471" spans="77:77">
      <c r="BY18471" s="2"/>
    </row>
    <row r="18472" spans="77:77">
      <c r="BY18472" s="2"/>
    </row>
    <row r="18473" spans="77:77">
      <c r="BY18473" s="2"/>
    </row>
    <row r="18474" spans="77:77">
      <c r="BY18474" s="2"/>
    </row>
    <row r="18475" spans="77:77">
      <c r="BY18475" s="2"/>
    </row>
    <row r="18476" spans="77:77">
      <c r="BY18476" s="2"/>
    </row>
    <row r="18477" spans="77:77">
      <c r="BY18477" s="2"/>
    </row>
    <row r="18478" spans="77:77">
      <c r="BY18478" s="2"/>
    </row>
    <row r="18479" spans="77:77">
      <c r="BY18479" s="2"/>
    </row>
    <row r="18480" spans="77:77">
      <c r="BY18480" s="2"/>
    </row>
    <row r="18481" spans="77:77">
      <c r="BY18481" s="2"/>
    </row>
    <row r="18482" spans="77:77">
      <c r="BY18482" s="2"/>
    </row>
    <row r="18483" spans="77:77">
      <c r="BY18483" s="2"/>
    </row>
    <row r="18484" spans="77:77">
      <c r="BY18484" s="2"/>
    </row>
    <row r="18485" spans="77:77">
      <c r="BY18485" s="2"/>
    </row>
    <row r="18486" spans="77:77">
      <c r="BY18486" s="2"/>
    </row>
    <row r="18487" spans="77:77">
      <c r="BY18487" s="2"/>
    </row>
    <row r="18488" spans="77:77">
      <c r="BY18488" s="2"/>
    </row>
    <row r="18489" spans="77:77">
      <c r="BY18489" s="2"/>
    </row>
    <row r="18490" spans="77:77">
      <c r="BY18490" s="2"/>
    </row>
    <row r="18491" spans="77:77">
      <c r="BY18491" s="2"/>
    </row>
    <row r="18492" spans="77:77">
      <c r="BY18492" s="2"/>
    </row>
    <row r="18493" spans="77:77">
      <c r="BY18493" s="2"/>
    </row>
    <row r="18494" spans="77:77">
      <c r="BY18494" s="2"/>
    </row>
    <row r="18495" spans="77:77">
      <c r="BY18495" s="2"/>
    </row>
    <row r="18496" spans="77:77">
      <c r="BY18496" s="2"/>
    </row>
    <row r="18497" spans="77:77">
      <c r="BY18497" s="2"/>
    </row>
    <row r="18498" spans="77:77">
      <c r="BY18498" s="2"/>
    </row>
    <row r="18499" spans="77:77">
      <c r="BY18499" s="2"/>
    </row>
    <row r="18500" spans="77:77">
      <c r="BY18500" s="2"/>
    </row>
    <row r="18501" spans="77:77">
      <c r="BY18501" s="2"/>
    </row>
    <row r="18502" spans="77:77">
      <c r="BY18502" s="2"/>
    </row>
    <row r="18503" spans="77:77">
      <c r="BY18503" s="2"/>
    </row>
    <row r="18504" spans="77:77">
      <c r="BY18504" s="2"/>
    </row>
    <row r="18505" spans="77:77">
      <c r="BY18505" s="2"/>
    </row>
    <row r="18506" spans="77:77">
      <c r="BY18506" s="2"/>
    </row>
    <row r="18507" spans="77:77">
      <c r="BY18507" s="2"/>
    </row>
    <row r="18508" spans="77:77">
      <c r="BY18508" s="2"/>
    </row>
    <row r="18509" spans="77:77">
      <c r="BY18509" s="2"/>
    </row>
    <row r="18510" spans="77:77">
      <c r="BY18510" s="2"/>
    </row>
    <row r="18511" spans="77:77">
      <c r="BY18511" s="2"/>
    </row>
    <row r="18512" spans="77:77">
      <c r="BY18512" s="2"/>
    </row>
    <row r="18513" spans="77:77">
      <c r="BY18513" s="2"/>
    </row>
    <row r="18514" spans="77:77">
      <c r="BY18514" s="2"/>
    </row>
    <row r="18515" spans="77:77">
      <c r="BY18515" s="2"/>
    </row>
    <row r="18516" spans="77:77">
      <c r="BY18516" s="2"/>
    </row>
    <row r="18517" spans="77:77">
      <c r="BY18517" s="2"/>
    </row>
    <row r="18518" spans="77:77">
      <c r="BY18518" s="2"/>
    </row>
    <row r="18519" spans="77:77">
      <c r="BY18519" s="2"/>
    </row>
    <row r="18520" spans="77:77">
      <c r="BY18520" s="2"/>
    </row>
    <row r="18521" spans="77:77">
      <c r="BY18521" s="2"/>
    </row>
    <row r="18522" spans="77:77">
      <c r="BY18522" s="2"/>
    </row>
    <row r="18523" spans="77:77">
      <c r="BY18523" s="2"/>
    </row>
    <row r="18524" spans="77:77">
      <c r="BY18524" s="2"/>
    </row>
    <row r="18525" spans="77:77">
      <c r="BY18525" s="2"/>
    </row>
    <row r="18526" spans="77:77">
      <c r="BY18526" s="2"/>
    </row>
    <row r="18527" spans="77:77">
      <c r="BY18527" s="2"/>
    </row>
    <row r="18528" spans="77:77">
      <c r="BY18528" s="2"/>
    </row>
    <row r="18529" spans="77:77">
      <c r="BY18529" s="2"/>
    </row>
    <row r="18530" spans="77:77">
      <c r="BY18530" s="2"/>
    </row>
    <row r="18531" spans="77:77">
      <c r="BY18531" s="2"/>
    </row>
    <row r="18532" spans="77:77">
      <c r="BY18532" s="2"/>
    </row>
    <row r="18533" spans="77:77">
      <c r="BY18533" s="2"/>
    </row>
    <row r="18534" spans="77:77">
      <c r="BY18534" s="2"/>
    </row>
    <row r="18535" spans="77:77">
      <c r="BY18535" s="2"/>
    </row>
    <row r="18536" spans="77:77">
      <c r="BY18536" s="2"/>
    </row>
    <row r="18537" spans="77:77">
      <c r="BY18537" s="2"/>
    </row>
    <row r="18538" spans="77:77">
      <c r="BY18538" s="2"/>
    </row>
    <row r="18539" spans="77:77">
      <c r="BY18539" s="2"/>
    </row>
    <row r="18540" spans="77:77">
      <c r="BY18540" s="2"/>
    </row>
    <row r="18541" spans="77:77">
      <c r="BY18541" s="2"/>
    </row>
    <row r="18542" spans="77:77">
      <c r="BY18542" s="2"/>
    </row>
    <row r="18543" spans="77:77">
      <c r="BY18543" s="2"/>
    </row>
    <row r="18544" spans="77:77">
      <c r="BY18544" s="2"/>
    </row>
    <row r="18545" spans="77:77">
      <c r="BY18545" s="2"/>
    </row>
    <row r="18546" spans="77:77">
      <c r="BY18546" s="2"/>
    </row>
    <row r="18547" spans="77:77">
      <c r="BY18547" s="2"/>
    </row>
    <row r="18548" spans="77:77">
      <c r="BY18548" s="2"/>
    </row>
    <row r="18549" spans="77:77">
      <c r="BY18549" s="2"/>
    </row>
    <row r="18550" spans="77:77">
      <c r="BY18550" s="2"/>
    </row>
    <row r="18551" spans="77:77">
      <c r="BY18551" s="2"/>
    </row>
    <row r="18552" spans="77:77">
      <c r="BY18552" s="2"/>
    </row>
    <row r="18553" spans="77:77">
      <c r="BY18553" s="2"/>
    </row>
    <row r="18554" spans="77:77">
      <c r="BY18554" s="2"/>
    </row>
    <row r="18555" spans="77:77">
      <c r="BY18555" s="2"/>
    </row>
    <row r="18556" spans="77:77">
      <c r="BY18556" s="2"/>
    </row>
    <row r="18557" spans="77:77">
      <c r="BY18557" s="2"/>
    </row>
    <row r="18558" spans="77:77">
      <c r="BY18558" s="2"/>
    </row>
    <row r="18559" spans="77:77">
      <c r="BY18559" s="2"/>
    </row>
    <row r="18560" spans="77:77">
      <c r="BY18560" s="2"/>
    </row>
    <row r="18561" spans="77:77">
      <c r="BY18561" s="2"/>
    </row>
    <row r="18562" spans="77:77">
      <c r="BY18562" s="2"/>
    </row>
    <row r="18563" spans="77:77">
      <c r="BY18563" s="2"/>
    </row>
    <row r="18564" spans="77:77">
      <c r="BY18564" s="2"/>
    </row>
    <row r="18565" spans="77:77">
      <c r="BY18565" s="2"/>
    </row>
    <row r="18566" spans="77:77">
      <c r="BY18566" s="2"/>
    </row>
    <row r="18567" spans="77:77">
      <c r="BY18567" s="2"/>
    </row>
    <row r="18568" spans="77:77">
      <c r="BY18568" s="2"/>
    </row>
    <row r="18569" spans="77:77">
      <c r="BY18569" s="2"/>
    </row>
    <row r="18570" spans="77:77">
      <c r="BY18570" s="2"/>
    </row>
    <row r="18571" spans="77:77">
      <c r="BY18571" s="2"/>
    </row>
    <row r="18572" spans="77:77">
      <c r="BY18572" s="2"/>
    </row>
    <row r="18573" spans="77:77">
      <c r="BY18573" s="2"/>
    </row>
    <row r="18574" spans="77:77">
      <c r="BY18574" s="2"/>
    </row>
    <row r="18575" spans="77:77">
      <c r="BY18575" s="2"/>
    </row>
    <row r="18576" spans="77:77">
      <c r="BY18576" s="2"/>
    </row>
    <row r="18577" spans="77:77">
      <c r="BY18577" s="2"/>
    </row>
    <row r="18578" spans="77:77">
      <c r="BY18578" s="2"/>
    </row>
    <row r="18579" spans="77:77">
      <c r="BY18579" s="2"/>
    </row>
    <row r="18580" spans="77:77">
      <c r="BY18580" s="2"/>
    </row>
    <row r="18581" spans="77:77">
      <c r="BY18581" s="2"/>
    </row>
    <row r="18582" spans="77:77">
      <c r="BY18582" s="2"/>
    </row>
    <row r="18583" spans="77:77">
      <c r="BY18583" s="2"/>
    </row>
    <row r="18584" spans="77:77">
      <c r="BY18584" s="2"/>
    </row>
    <row r="18585" spans="77:77">
      <c r="BY18585" s="2"/>
    </row>
    <row r="18586" spans="77:77">
      <c r="BY18586" s="2"/>
    </row>
    <row r="18587" spans="77:77">
      <c r="BY18587" s="2"/>
    </row>
    <row r="18588" spans="77:77">
      <c r="BY18588" s="2"/>
    </row>
    <row r="18589" spans="77:77">
      <c r="BY18589" s="2"/>
    </row>
    <row r="18590" spans="77:77">
      <c r="BY18590" s="2"/>
    </row>
    <row r="18591" spans="77:77">
      <c r="BY18591" s="2"/>
    </row>
    <row r="18592" spans="77:77">
      <c r="BY18592" s="2"/>
    </row>
    <row r="18593" spans="77:77">
      <c r="BY18593" s="2"/>
    </row>
    <row r="18594" spans="77:77">
      <c r="BY18594" s="2"/>
    </row>
    <row r="18595" spans="77:77">
      <c r="BY18595" s="2"/>
    </row>
    <row r="18596" spans="77:77">
      <c r="BY18596" s="2"/>
    </row>
    <row r="18597" spans="77:77">
      <c r="BY18597" s="2"/>
    </row>
    <row r="18598" spans="77:77">
      <c r="BY18598" s="2"/>
    </row>
    <row r="18599" spans="77:77">
      <c r="BY18599" s="2"/>
    </row>
    <row r="18600" spans="77:77">
      <c r="BY18600" s="2"/>
    </row>
    <row r="18601" spans="77:77">
      <c r="BY18601" s="2"/>
    </row>
    <row r="18602" spans="77:77">
      <c r="BY18602" s="2"/>
    </row>
    <row r="18603" spans="77:77">
      <c r="BY18603" s="2"/>
    </row>
    <row r="18604" spans="77:77">
      <c r="BY18604" s="2"/>
    </row>
    <row r="18605" spans="77:77">
      <c r="BY18605" s="2"/>
    </row>
    <row r="18606" spans="77:77">
      <c r="BY18606" s="2"/>
    </row>
    <row r="18607" spans="77:77">
      <c r="BY18607" s="2"/>
    </row>
    <row r="18608" spans="77:77">
      <c r="BY18608" s="2"/>
    </row>
    <row r="18609" spans="77:77">
      <c r="BY18609" s="2"/>
    </row>
    <row r="18610" spans="77:77">
      <c r="BY18610" s="2"/>
    </row>
    <row r="18611" spans="77:77">
      <c r="BY18611" s="2"/>
    </row>
    <row r="18612" spans="77:77">
      <c r="BY18612" s="2"/>
    </row>
    <row r="18613" spans="77:77">
      <c r="BY18613" s="2"/>
    </row>
    <row r="18614" spans="77:77">
      <c r="BY18614" s="2"/>
    </row>
    <row r="18615" spans="77:77">
      <c r="BY18615" s="2"/>
    </row>
    <row r="18616" spans="77:77">
      <c r="BY18616" s="2"/>
    </row>
    <row r="18617" spans="77:77">
      <c r="BY18617" s="2"/>
    </row>
    <row r="18618" spans="77:77">
      <c r="BY18618" s="2"/>
    </row>
    <row r="18619" spans="77:77">
      <c r="BY18619" s="2"/>
    </row>
    <row r="18620" spans="77:77">
      <c r="BY18620" s="2"/>
    </row>
    <row r="18621" spans="77:77">
      <c r="BY18621" s="2"/>
    </row>
    <row r="18622" spans="77:77">
      <c r="BY18622" s="2"/>
    </row>
    <row r="18623" spans="77:77">
      <c r="BY18623" s="2"/>
    </row>
    <row r="18624" spans="77:77">
      <c r="BY18624" s="2"/>
    </row>
    <row r="18625" spans="77:77">
      <c r="BY18625" s="2"/>
    </row>
    <row r="18626" spans="77:77">
      <c r="BY18626" s="2"/>
    </row>
    <row r="18627" spans="77:77">
      <c r="BY18627" s="2"/>
    </row>
    <row r="18628" spans="77:77">
      <c r="BY18628" s="2"/>
    </row>
    <row r="18629" spans="77:77">
      <c r="BY18629" s="2"/>
    </row>
    <row r="18630" spans="77:77">
      <c r="BY18630" s="2"/>
    </row>
    <row r="18631" spans="77:77">
      <c r="BY18631" s="2"/>
    </row>
    <row r="18632" spans="77:77">
      <c r="BY18632" s="2"/>
    </row>
    <row r="18633" spans="77:77">
      <c r="BY18633" s="2"/>
    </row>
    <row r="18634" spans="77:77">
      <c r="BY18634" s="2"/>
    </row>
    <row r="18635" spans="77:77">
      <c r="BY18635" s="2"/>
    </row>
    <row r="18636" spans="77:77">
      <c r="BY18636" s="2"/>
    </row>
    <row r="18637" spans="77:77">
      <c r="BY18637" s="2"/>
    </row>
    <row r="18638" spans="77:77">
      <c r="BY18638" s="2"/>
    </row>
    <row r="18639" spans="77:77">
      <c r="BY18639" s="2"/>
    </row>
    <row r="18640" spans="77:77">
      <c r="BY18640" s="2"/>
    </row>
    <row r="18641" spans="77:77">
      <c r="BY18641" s="2"/>
    </row>
    <row r="18642" spans="77:77">
      <c r="BY18642" s="2"/>
    </row>
    <row r="18643" spans="77:77">
      <c r="BY18643" s="2"/>
    </row>
    <row r="18644" spans="77:77">
      <c r="BY18644" s="2"/>
    </row>
    <row r="18645" spans="77:77">
      <c r="BY18645" s="2"/>
    </row>
    <row r="18646" spans="77:77">
      <c r="BY18646" s="2"/>
    </row>
    <row r="18647" spans="77:77">
      <c r="BY18647" s="2"/>
    </row>
    <row r="18648" spans="77:77">
      <c r="BY18648" s="2"/>
    </row>
    <row r="18649" spans="77:77">
      <c r="BY18649" s="2"/>
    </row>
    <row r="18650" spans="77:77">
      <c r="BY18650" s="2"/>
    </row>
    <row r="18651" spans="77:77">
      <c r="BY18651" s="2"/>
    </row>
    <row r="18652" spans="77:77">
      <c r="BY18652" s="2"/>
    </row>
    <row r="18653" spans="77:77">
      <c r="BY18653" s="2"/>
    </row>
    <row r="18654" spans="77:77">
      <c r="BY18654" s="2"/>
    </row>
    <row r="18655" spans="77:77">
      <c r="BY18655" s="2"/>
    </row>
    <row r="18656" spans="77:77">
      <c r="BY18656" s="2"/>
    </row>
    <row r="18657" spans="77:77">
      <c r="BY18657" s="2"/>
    </row>
    <row r="18658" spans="77:77">
      <c r="BY18658" s="2"/>
    </row>
    <row r="18659" spans="77:77">
      <c r="BY18659" s="2"/>
    </row>
    <row r="18660" spans="77:77">
      <c r="BY18660" s="2"/>
    </row>
    <row r="18661" spans="77:77">
      <c r="BY18661" s="2"/>
    </row>
    <row r="18662" spans="77:77">
      <c r="BY18662" s="2"/>
    </row>
    <row r="18663" spans="77:77">
      <c r="BY18663" s="2"/>
    </row>
    <row r="18664" spans="77:77">
      <c r="BY18664" s="2"/>
    </row>
    <row r="18665" spans="77:77">
      <c r="BY18665" s="2"/>
    </row>
    <row r="18666" spans="77:77">
      <c r="BY18666" s="2"/>
    </row>
    <row r="18667" spans="77:77">
      <c r="BY18667" s="2"/>
    </row>
    <row r="18668" spans="77:77">
      <c r="BY18668" s="2"/>
    </row>
    <row r="18669" spans="77:77">
      <c r="BY18669" s="2"/>
    </row>
    <row r="18670" spans="77:77">
      <c r="BY18670" s="2"/>
    </row>
    <row r="18671" spans="77:77">
      <c r="BY18671" s="2"/>
    </row>
    <row r="18672" spans="77:77">
      <c r="BY18672" s="2"/>
    </row>
    <row r="18673" spans="77:77">
      <c r="BY18673" s="2"/>
    </row>
    <row r="18674" spans="77:77">
      <c r="BY18674" s="2"/>
    </row>
    <row r="18675" spans="77:77">
      <c r="BY18675" s="2"/>
    </row>
    <row r="18676" spans="77:77">
      <c r="BY18676" s="2"/>
    </row>
    <row r="18677" spans="77:77">
      <c r="BY18677" s="2"/>
    </row>
    <row r="18678" spans="77:77">
      <c r="BY18678" s="2"/>
    </row>
    <row r="18679" spans="77:77">
      <c r="BY18679" s="2"/>
    </row>
    <row r="18680" spans="77:77">
      <c r="BY18680" s="2"/>
    </row>
    <row r="18681" spans="77:77">
      <c r="BY18681" s="2"/>
    </row>
    <row r="18682" spans="77:77">
      <c r="BY18682" s="2"/>
    </row>
    <row r="18683" spans="77:77">
      <c r="BY18683" s="2"/>
    </row>
    <row r="18684" spans="77:77">
      <c r="BY18684" s="2"/>
    </row>
    <row r="18685" spans="77:77">
      <c r="BY18685" s="2"/>
    </row>
    <row r="18686" spans="77:77">
      <c r="BY18686" s="2"/>
    </row>
    <row r="18687" spans="77:77">
      <c r="BY18687" s="2"/>
    </row>
    <row r="18688" spans="77:77">
      <c r="BY18688" s="2"/>
    </row>
    <row r="18689" spans="77:77">
      <c r="BY18689" s="2"/>
    </row>
    <row r="18690" spans="77:77">
      <c r="BY18690" s="2"/>
    </row>
    <row r="18691" spans="77:77">
      <c r="BY18691" s="2"/>
    </row>
    <row r="18692" spans="77:77">
      <c r="BY18692" s="2"/>
    </row>
    <row r="18693" spans="77:77">
      <c r="BY18693" s="2"/>
    </row>
    <row r="18694" spans="77:77">
      <c r="BY18694" s="2"/>
    </row>
    <row r="18695" spans="77:77">
      <c r="BY18695" s="2"/>
    </row>
    <row r="18696" spans="77:77">
      <c r="BY18696" s="2"/>
    </row>
    <row r="18697" spans="77:77">
      <c r="BY18697" s="2"/>
    </row>
    <row r="18698" spans="77:77">
      <c r="BY18698" s="2"/>
    </row>
    <row r="18699" spans="77:77">
      <c r="BY18699" s="2"/>
    </row>
    <row r="18700" spans="77:77">
      <c r="BY18700" s="2"/>
    </row>
    <row r="18701" spans="77:77">
      <c r="BY18701" s="2"/>
    </row>
    <row r="18702" spans="77:77">
      <c r="BY18702" s="2"/>
    </row>
    <row r="18703" spans="77:77">
      <c r="BY18703" s="2"/>
    </row>
    <row r="18704" spans="77:77">
      <c r="BY18704" s="2"/>
    </row>
    <row r="18705" spans="77:77">
      <c r="BY18705" s="2"/>
    </row>
    <row r="18706" spans="77:77">
      <c r="BY18706" s="2"/>
    </row>
    <row r="18707" spans="77:77">
      <c r="BY18707" s="2"/>
    </row>
    <row r="18708" spans="77:77">
      <c r="BY18708" s="2"/>
    </row>
    <row r="18709" spans="77:77">
      <c r="BY18709" s="2"/>
    </row>
    <row r="18710" spans="77:77">
      <c r="BY18710" s="2"/>
    </row>
    <row r="18711" spans="77:77">
      <c r="BY18711" s="2"/>
    </row>
    <row r="18712" spans="77:77">
      <c r="BY18712" s="2"/>
    </row>
    <row r="18713" spans="77:77">
      <c r="BY18713" s="2"/>
    </row>
    <row r="18714" spans="77:77">
      <c r="BY18714" s="2"/>
    </row>
    <row r="18715" spans="77:77">
      <c r="BY18715" s="2"/>
    </row>
    <row r="18716" spans="77:77">
      <c r="BY18716" s="2"/>
    </row>
    <row r="18717" spans="77:77">
      <c r="BY18717" s="2"/>
    </row>
    <row r="18718" spans="77:77">
      <c r="BY18718" s="2"/>
    </row>
    <row r="18719" spans="77:77">
      <c r="BY18719" s="2"/>
    </row>
    <row r="18720" spans="77:77">
      <c r="BY18720" s="2"/>
    </row>
    <row r="18721" spans="77:77">
      <c r="BY18721" s="2"/>
    </row>
    <row r="18722" spans="77:77">
      <c r="BY18722" s="2"/>
    </row>
    <row r="18723" spans="77:77">
      <c r="BY18723" s="2"/>
    </row>
    <row r="18724" spans="77:77">
      <c r="BY18724" s="2"/>
    </row>
    <row r="18725" spans="77:77">
      <c r="BY18725" s="2"/>
    </row>
    <row r="18726" spans="77:77">
      <c r="BY18726" s="2"/>
    </row>
    <row r="18727" spans="77:77">
      <c r="BY18727" s="2"/>
    </row>
    <row r="18728" spans="77:77">
      <c r="BY18728" s="2"/>
    </row>
    <row r="18729" spans="77:77">
      <c r="BY18729" s="2"/>
    </row>
    <row r="18730" spans="77:77">
      <c r="BY18730" s="2"/>
    </row>
    <row r="18731" spans="77:77">
      <c r="BY18731" s="2"/>
    </row>
    <row r="18732" spans="77:77">
      <c r="BY18732" s="2"/>
    </row>
    <row r="18733" spans="77:77">
      <c r="BY18733" s="2"/>
    </row>
    <row r="18734" spans="77:77">
      <c r="BY18734" s="2"/>
    </row>
    <row r="18735" spans="77:77">
      <c r="BY18735" s="2"/>
    </row>
    <row r="18736" spans="77:77">
      <c r="BY18736" s="2"/>
    </row>
    <row r="18737" spans="77:77">
      <c r="BY18737" s="2"/>
    </row>
    <row r="18738" spans="77:77">
      <c r="BY18738" s="2"/>
    </row>
    <row r="18739" spans="77:77">
      <c r="BY18739" s="2"/>
    </row>
    <row r="18740" spans="77:77">
      <c r="BY18740" s="2"/>
    </row>
    <row r="18741" spans="77:77">
      <c r="BY18741" s="2"/>
    </row>
    <row r="18742" spans="77:77">
      <c r="BY18742" s="2"/>
    </row>
    <row r="18743" spans="77:77">
      <c r="BY18743" s="2"/>
    </row>
    <row r="18744" spans="77:77">
      <c r="BY18744" s="2"/>
    </row>
    <row r="18745" spans="77:77">
      <c r="BY18745" s="2"/>
    </row>
    <row r="18746" spans="77:77">
      <c r="BY18746" s="2"/>
    </row>
    <row r="18747" spans="77:77">
      <c r="BY18747" s="2"/>
    </row>
    <row r="18748" spans="77:77">
      <c r="BY18748" s="2"/>
    </row>
    <row r="18749" spans="77:77">
      <c r="BY18749" s="2"/>
    </row>
    <row r="18750" spans="77:77">
      <c r="BY18750" s="2"/>
    </row>
    <row r="18751" spans="77:77">
      <c r="BY18751" s="2"/>
    </row>
    <row r="18752" spans="77:77">
      <c r="BY18752" s="2"/>
    </row>
    <row r="18753" spans="77:77">
      <c r="BY18753" s="2"/>
    </row>
    <row r="18754" spans="77:77">
      <c r="BY18754" s="2"/>
    </row>
    <row r="18755" spans="77:77">
      <c r="BY18755" s="2"/>
    </row>
    <row r="18756" spans="77:77">
      <c r="BY18756" s="2"/>
    </row>
    <row r="18757" spans="77:77">
      <c r="BY18757" s="2"/>
    </row>
    <row r="18758" spans="77:77">
      <c r="BY18758" s="2"/>
    </row>
    <row r="18759" spans="77:77">
      <c r="BY18759" s="2"/>
    </row>
    <row r="18760" spans="77:77">
      <c r="BY18760" s="2"/>
    </row>
    <row r="18761" spans="77:77">
      <c r="BY18761" s="2"/>
    </row>
    <row r="18762" spans="77:77">
      <c r="BY18762" s="2"/>
    </row>
    <row r="18763" spans="77:77">
      <c r="BY18763" s="2"/>
    </row>
    <row r="18764" spans="77:77">
      <c r="BY18764" s="2"/>
    </row>
    <row r="18765" spans="77:77">
      <c r="BY18765" s="2"/>
    </row>
    <row r="18766" spans="77:77">
      <c r="BY18766" s="2"/>
    </row>
    <row r="18767" spans="77:77">
      <c r="BY18767" s="2"/>
    </row>
    <row r="18768" spans="77:77">
      <c r="BY18768" s="2"/>
    </row>
    <row r="18769" spans="77:77">
      <c r="BY18769" s="2"/>
    </row>
    <row r="18770" spans="77:77">
      <c r="BY18770" s="2"/>
    </row>
    <row r="18771" spans="77:77">
      <c r="BY18771" s="2"/>
    </row>
    <row r="18772" spans="77:77">
      <c r="BY18772" s="2"/>
    </row>
    <row r="18773" spans="77:77">
      <c r="BY18773" s="2"/>
    </row>
    <row r="18774" spans="77:77">
      <c r="BY18774" s="2"/>
    </row>
    <row r="18775" spans="77:77">
      <c r="BY18775" s="2"/>
    </row>
    <row r="18776" spans="77:77">
      <c r="BY18776" s="2"/>
    </row>
    <row r="18777" spans="77:77">
      <c r="BY18777" s="2"/>
    </row>
    <row r="18778" spans="77:77">
      <c r="BY18778" s="2"/>
    </row>
    <row r="18779" spans="77:77">
      <c r="BY18779" s="2"/>
    </row>
    <row r="18780" spans="77:77">
      <c r="BY18780" s="2"/>
    </row>
    <row r="18781" spans="77:77">
      <c r="BY18781" s="2"/>
    </row>
    <row r="18782" spans="77:77">
      <c r="BY18782" s="2"/>
    </row>
    <row r="18783" spans="77:77">
      <c r="BY18783" s="2"/>
    </row>
    <row r="18784" spans="77:77">
      <c r="BY18784" s="2"/>
    </row>
    <row r="18785" spans="77:77">
      <c r="BY18785" s="2"/>
    </row>
    <row r="18786" spans="77:77">
      <c r="BY18786" s="2"/>
    </row>
    <row r="18787" spans="77:77">
      <c r="BY18787" s="2"/>
    </row>
    <row r="18788" spans="77:77">
      <c r="BY18788" s="2"/>
    </row>
    <row r="18789" spans="77:77">
      <c r="BY18789" s="2"/>
    </row>
    <row r="18790" spans="77:77">
      <c r="BY18790" s="2"/>
    </row>
    <row r="18791" spans="77:77">
      <c r="BY18791" s="2"/>
    </row>
    <row r="18792" spans="77:77">
      <c r="BY18792" s="2"/>
    </row>
    <row r="18793" spans="77:77">
      <c r="BY18793" s="2"/>
    </row>
    <row r="18794" spans="77:77">
      <c r="BY18794" s="2"/>
    </row>
    <row r="18795" spans="77:77">
      <c r="BY18795" s="2"/>
    </row>
    <row r="18796" spans="77:77">
      <c r="BY18796" s="2"/>
    </row>
    <row r="18797" spans="77:77">
      <c r="BY18797" s="2"/>
    </row>
    <row r="18798" spans="77:77">
      <c r="BY18798" s="2"/>
    </row>
    <row r="18799" spans="77:77">
      <c r="BY18799" s="2"/>
    </row>
    <row r="18800" spans="77:77">
      <c r="BY18800" s="2"/>
    </row>
    <row r="18801" spans="77:77">
      <c r="BY18801" s="2"/>
    </row>
    <row r="18802" spans="77:77">
      <c r="BY18802" s="2"/>
    </row>
    <row r="18803" spans="77:77">
      <c r="BY18803" s="2"/>
    </row>
    <row r="18804" spans="77:77">
      <c r="BY18804" s="2"/>
    </row>
    <row r="18805" spans="77:77">
      <c r="BY18805" s="2"/>
    </row>
    <row r="18806" spans="77:77">
      <c r="BY18806" s="2"/>
    </row>
    <row r="18807" spans="77:77">
      <c r="BY18807" s="2"/>
    </row>
    <row r="18808" spans="77:77">
      <c r="BY18808" s="2"/>
    </row>
    <row r="18809" spans="77:77">
      <c r="BY18809" s="2"/>
    </row>
    <row r="18810" spans="77:77">
      <c r="BY18810" s="2"/>
    </row>
    <row r="18811" spans="77:77">
      <c r="BY18811" s="2"/>
    </row>
    <row r="18812" spans="77:77">
      <c r="BY18812" s="2"/>
    </row>
    <row r="18813" spans="77:77">
      <c r="BY18813" s="2"/>
    </row>
    <row r="18814" spans="77:77">
      <c r="BY18814" s="2"/>
    </row>
    <row r="18815" spans="77:77">
      <c r="BY18815" s="2"/>
    </row>
    <row r="18816" spans="77:77">
      <c r="BY18816" s="2"/>
    </row>
    <row r="18817" spans="77:77">
      <c r="BY18817" s="2"/>
    </row>
    <row r="18818" spans="77:77">
      <c r="BY18818" s="2"/>
    </row>
    <row r="18819" spans="77:77">
      <c r="BY18819" s="2"/>
    </row>
    <row r="18820" spans="77:77">
      <c r="BY18820" s="2"/>
    </row>
    <row r="18821" spans="77:77">
      <c r="BY18821" s="2"/>
    </row>
    <row r="18822" spans="77:77">
      <c r="BY18822" s="2"/>
    </row>
    <row r="18823" spans="77:77">
      <c r="BY18823" s="2"/>
    </row>
    <row r="18824" spans="77:77">
      <c r="BY18824" s="2"/>
    </row>
    <row r="18825" spans="77:77">
      <c r="BY18825" s="2"/>
    </row>
    <row r="18826" spans="77:77">
      <c r="BY18826" s="2"/>
    </row>
    <row r="18827" spans="77:77">
      <c r="BY18827" s="2"/>
    </row>
    <row r="18828" spans="77:77">
      <c r="BY18828" s="2"/>
    </row>
    <row r="18829" spans="77:77">
      <c r="BY18829" s="2"/>
    </row>
    <row r="18830" spans="77:77">
      <c r="BY18830" s="2"/>
    </row>
    <row r="18831" spans="77:77">
      <c r="BY18831" s="2"/>
    </row>
    <row r="18832" spans="77:77">
      <c r="BY18832" s="2"/>
    </row>
    <row r="18833" spans="77:77">
      <c r="BY18833" s="2"/>
    </row>
    <row r="18834" spans="77:77">
      <c r="BY18834" s="2"/>
    </row>
    <row r="18835" spans="77:77">
      <c r="BY18835" s="2"/>
    </row>
    <row r="18836" spans="77:77">
      <c r="BY18836" s="2"/>
    </row>
    <row r="18837" spans="77:77">
      <c r="BY18837" s="2"/>
    </row>
    <row r="18838" spans="77:77">
      <c r="BY18838" s="2"/>
    </row>
    <row r="18839" spans="77:77">
      <c r="BY18839" s="2"/>
    </row>
    <row r="18840" spans="77:77">
      <c r="BY18840" s="2"/>
    </row>
    <row r="18841" spans="77:77">
      <c r="BY18841" s="2"/>
    </row>
    <row r="18842" spans="77:77">
      <c r="BY18842" s="2"/>
    </row>
    <row r="18843" spans="77:77">
      <c r="BY18843" s="2"/>
    </row>
    <row r="18844" spans="77:77">
      <c r="BY18844" s="2"/>
    </row>
    <row r="18845" spans="77:77">
      <c r="BY18845" s="2"/>
    </row>
    <row r="18846" spans="77:77">
      <c r="BY18846" s="2"/>
    </row>
    <row r="18847" spans="77:77">
      <c r="BY18847" s="2"/>
    </row>
    <row r="18848" spans="77:77">
      <c r="BY18848" s="2"/>
    </row>
    <row r="18849" spans="77:77">
      <c r="BY18849" s="2"/>
    </row>
    <row r="18850" spans="77:77">
      <c r="BY18850" s="2"/>
    </row>
    <row r="18851" spans="77:77">
      <c r="BY18851" s="2"/>
    </row>
    <row r="18852" spans="77:77">
      <c r="BY18852" s="2"/>
    </row>
    <row r="18853" spans="77:77">
      <c r="BY18853" s="2"/>
    </row>
    <row r="18854" spans="77:77">
      <c r="BY18854" s="2"/>
    </row>
    <row r="18855" spans="77:77">
      <c r="BY18855" s="2"/>
    </row>
    <row r="18856" spans="77:77">
      <c r="BY18856" s="2"/>
    </row>
    <row r="18857" spans="77:77">
      <c r="BY18857" s="2"/>
    </row>
    <row r="18858" spans="77:77">
      <c r="BY18858" s="2"/>
    </row>
    <row r="18859" spans="77:77">
      <c r="BY18859" s="2"/>
    </row>
    <row r="18860" spans="77:77">
      <c r="BY18860" s="2"/>
    </row>
    <row r="18861" spans="77:77">
      <c r="BY18861" s="2"/>
    </row>
    <row r="18862" spans="77:77">
      <c r="BY18862" s="2"/>
    </row>
    <row r="18863" spans="77:77">
      <c r="BY18863" s="2"/>
    </row>
    <row r="18864" spans="77:77">
      <c r="BY18864" s="2"/>
    </row>
    <row r="18865" spans="77:77">
      <c r="BY18865" s="2"/>
    </row>
    <row r="18866" spans="77:77">
      <c r="BY18866" s="2"/>
    </row>
    <row r="18867" spans="77:77">
      <c r="BY18867" s="2"/>
    </row>
    <row r="18868" spans="77:77">
      <c r="BY18868" s="2"/>
    </row>
    <row r="18869" spans="77:77">
      <c r="BY18869" s="2"/>
    </row>
    <row r="18870" spans="77:77">
      <c r="BY18870" s="2"/>
    </row>
    <row r="18871" spans="77:77">
      <c r="BY18871" s="2"/>
    </row>
    <row r="18872" spans="77:77">
      <c r="BY18872" s="2"/>
    </row>
    <row r="18873" spans="77:77">
      <c r="BY18873" s="2"/>
    </row>
    <row r="18874" spans="77:77">
      <c r="BY18874" s="2"/>
    </row>
    <row r="18875" spans="77:77">
      <c r="BY18875" s="2"/>
    </row>
    <row r="18876" spans="77:77">
      <c r="BY18876" s="2"/>
    </row>
    <row r="18877" spans="77:77">
      <c r="BY18877" s="2"/>
    </row>
    <row r="18878" spans="77:77">
      <c r="BY18878" s="2"/>
    </row>
    <row r="18879" spans="77:77">
      <c r="BY18879" s="2"/>
    </row>
    <row r="18880" spans="77:77">
      <c r="BY18880" s="2"/>
    </row>
    <row r="18881" spans="77:77">
      <c r="BY18881" s="2"/>
    </row>
    <row r="18882" spans="77:77">
      <c r="BY18882" s="2"/>
    </row>
    <row r="18883" spans="77:77">
      <c r="BY18883" s="2"/>
    </row>
    <row r="18884" spans="77:77">
      <c r="BY18884" s="2"/>
    </row>
    <row r="18885" spans="77:77">
      <c r="BY18885" s="2"/>
    </row>
    <row r="18886" spans="77:77">
      <c r="BY18886" s="2"/>
    </row>
    <row r="18887" spans="77:77">
      <c r="BY18887" s="2"/>
    </row>
    <row r="18888" spans="77:77">
      <c r="BY18888" s="2"/>
    </row>
    <row r="18889" spans="77:77">
      <c r="BY18889" s="2"/>
    </row>
    <row r="18890" spans="77:77">
      <c r="BY18890" s="2"/>
    </row>
    <row r="18891" spans="77:77">
      <c r="BY18891" s="2"/>
    </row>
    <row r="18892" spans="77:77">
      <c r="BY18892" s="2"/>
    </row>
    <row r="18893" spans="77:77">
      <c r="BY18893" s="2"/>
    </row>
    <row r="18894" spans="77:77">
      <c r="BY18894" s="2"/>
    </row>
    <row r="18895" spans="77:77">
      <c r="BY18895" s="2"/>
    </row>
    <row r="18896" spans="77:77">
      <c r="BY18896" s="2"/>
    </row>
    <row r="18897" spans="77:77">
      <c r="BY18897" s="2"/>
    </row>
    <row r="18898" spans="77:77">
      <c r="BY18898" s="2"/>
    </row>
    <row r="18899" spans="77:77">
      <c r="BY18899" s="2"/>
    </row>
    <row r="18900" spans="77:77">
      <c r="BY18900" s="2"/>
    </row>
    <row r="18901" spans="77:77">
      <c r="BY18901" s="2"/>
    </row>
    <row r="18902" spans="77:77">
      <c r="BY18902" s="2"/>
    </row>
    <row r="18903" spans="77:77">
      <c r="BY18903" s="2"/>
    </row>
    <row r="18904" spans="77:77">
      <c r="BY18904" s="2"/>
    </row>
    <row r="18905" spans="77:77">
      <c r="BY18905" s="2"/>
    </row>
    <row r="18906" spans="77:77">
      <c r="BY18906" s="2"/>
    </row>
    <row r="18907" spans="77:77">
      <c r="BY18907" s="2"/>
    </row>
    <row r="18908" spans="77:77">
      <c r="BY18908" s="2"/>
    </row>
    <row r="18909" spans="77:77">
      <c r="BY18909" s="2"/>
    </row>
    <row r="18910" spans="77:77">
      <c r="BY18910" s="2"/>
    </row>
    <row r="18911" spans="77:77">
      <c r="BY18911" s="2"/>
    </row>
    <row r="18912" spans="77:77">
      <c r="BY18912" s="2"/>
    </row>
    <row r="18913" spans="77:77">
      <c r="BY18913" s="2"/>
    </row>
    <row r="18914" spans="77:77">
      <c r="BY18914" s="2"/>
    </row>
    <row r="18915" spans="77:77">
      <c r="BY18915" s="2"/>
    </row>
    <row r="18916" spans="77:77">
      <c r="BY18916" s="2"/>
    </row>
    <row r="18917" spans="77:77">
      <c r="BY18917" s="2"/>
    </row>
    <row r="18918" spans="77:77">
      <c r="BY18918" s="2"/>
    </row>
    <row r="18919" spans="77:77">
      <c r="BY18919" s="2"/>
    </row>
    <row r="18920" spans="77:77">
      <c r="BY18920" s="2"/>
    </row>
    <row r="18921" spans="77:77">
      <c r="BY18921" s="2"/>
    </row>
    <row r="18922" spans="77:77">
      <c r="BY18922" s="2"/>
    </row>
    <row r="18923" spans="77:77">
      <c r="BY18923" s="2"/>
    </row>
    <row r="18924" spans="77:77">
      <c r="BY18924" s="2"/>
    </row>
    <row r="18925" spans="77:77">
      <c r="BY18925" s="2"/>
    </row>
    <row r="18926" spans="77:77">
      <c r="BY18926" s="2"/>
    </row>
    <row r="18927" spans="77:77">
      <c r="BY18927" s="2"/>
    </row>
    <row r="18928" spans="77:77">
      <c r="BY18928" s="2"/>
    </row>
    <row r="18929" spans="77:77">
      <c r="BY18929" s="2"/>
    </row>
    <row r="18930" spans="77:77">
      <c r="BY18930" s="2"/>
    </row>
    <row r="18931" spans="77:77">
      <c r="BY18931" s="2"/>
    </row>
    <row r="18932" spans="77:77">
      <c r="BY18932" s="2"/>
    </row>
    <row r="18933" spans="77:77">
      <c r="BY18933" s="2"/>
    </row>
    <row r="18934" spans="77:77">
      <c r="BY18934" s="2"/>
    </row>
    <row r="18935" spans="77:77">
      <c r="BY18935" s="2"/>
    </row>
    <row r="18936" spans="77:77">
      <c r="BY18936" s="2"/>
    </row>
    <row r="18937" spans="77:77">
      <c r="BY18937" s="2"/>
    </row>
    <row r="18938" spans="77:77">
      <c r="BY18938" s="2"/>
    </row>
    <row r="18939" spans="77:77">
      <c r="BY18939" s="2"/>
    </row>
    <row r="18940" spans="77:77">
      <c r="BY18940" s="2"/>
    </row>
    <row r="18941" spans="77:77">
      <c r="BY18941" s="2"/>
    </row>
    <row r="18942" spans="77:77">
      <c r="BY18942" s="2"/>
    </row>
    <row r="18943" spans="77:77">
      <c r="BY18943" s="2"/>
    </row>
    <row r="18944" spans="77:77">
      <c r="BY18944" s="2"/>
    </row>
    <row r="18945" spans="77:77">
      <c r="BY18945" s="2"/>
    </row>
    <row r="18946" spans="77:77">
      <c r="BY18946" s="2"/>
    </row>
    <row r="18947" spans="77:77">
      <c r="BY18947" s="2"/>
    </row>
    <row r="18948" spans="77:77">
      <c r="BY18948" s="2"/>
    </row>
    <row r="18949" spans="77:77">
      <c r="BY18949" s="2"/>
    </row>
    <row r="18950" spans="77:77">
      <c r="BY18950" s="2"/>
    </row>
    <row r="18951" spans="77:77">
      <c r="BY18951" s="2"/>
    </row>
    <row r="18952" spans="77:77">
      <c r="BY18952" s="2"/>
    </row>
    <row r="18953" spans="77:77">
      <c r="BY18953" s="2"/>
    </row>
    <row r="18954" spans="77:77">
      <c r="BY18954" s="2"/>
    </row>
    <row r="18955" spans="77:77">
      <c r="BY18955" s="2"/>
    </row>
    <row r="18956" spans="77:77">
      <c r="BY18956" s="2"/>
    </row>
    <row r="18957" spans="77:77">
      <c r="BY18957" s="2"/>
    </row>
    <row r="18958" spans="77:77">
      <c r="BY18958" s="2"/>
    </row>
    <row r="18959" spans="77:77">
      <c r="BY18959" s="2"/>
    </row>
    <row r="18960" spans="77:77">
      <c r="BY18960" s="2"/>
    </row>
    <row r="18961" spans="77:77">
      <c r="BY18961" s="2"/>
    </row>
    <row r="18962" spans="77:77">
      <c r="BY18962" s="2"/>
    </row>
    <row r="18963" spans="77:77">
      <c r="BY18963" s="2"/>
    </row>
    <row r="18964" spans="77:77">
      <c r="BY18964" s="2"/>
    </row>
    <row r="18965" spans="77:77">
      <c r="BY18965" s="2"/>
    </row>
    <row r="18966" spans="77:77">
      <c r="BY18966" s="2"/>
    </row>
    <row r="18967" spans="77:77">
      <c r="BY18967" s="2"/>
    </row>
    <row r="18968" spans="77:77">
      <c r="BY18968" s="2"/>
    </row>
    <row r="18969" spans="77:77">
      <c r="BY18969" s="2"/>
    </row>
    <row r="18970" spans="77:77">
      <c r="BY18970" s="2"/>
    </row>
    <row r="18971" spans="77:77">
      <c r="BY18971" s="2"/>
    </row>
    <row r="18972" spans="77:77">
      <c r="BY18972" s="2"/>
    </row>
    <row r="18973" spans="77:77">
      <c r="BY18973" s="2"/>
    </row>
    <row r="18974" spans="77:77">
      <c r="BY18974" s="2"/>
    </row>
    <row r="18975" spans="77:77">
      <c r="BY18975" s="2"/>
    </row>
    <row r="18976" spans="77:77">
      <c r="BY18976" s="2"/>
    </row>
    <row r="18977" spans="77:77">
      <c r="BY18977" s="2"/>
    </row>
    <row r="18978" spans="77:77">
      <c r="BY18978" s="2"/>
    </row>
    <row r="18979" spans="77:77">
      <c r="BY18979" s="2"/>
    </row>
    <row r="18980" spans="77:77">
      <c r="BY18980" s="2"/>
    </row>
    <row r="18981" spans="77:77">
      <c r="BY18981" s="2"/>
    </row>
    <row r="18982" spans="77:77">
      <c r="BY18982" s="2"/>
    </row>
    <row r="18983" spans="77:77">
      <c r="BY18983" s="2"/>
    </row>
    <row r="18984" spans="77:77">
      <c r="BY18984" s="2"/>
    </row>
    <row r="18985" spans="77:77">
      <c r="BY18985" s="2"/>
    </row>
    <row r="18986" spans="77:77">
      <c r="BY18986" s="2"/>
    </row>
    <row r="18987" spans="77:77">
      <c r="BY18987" s="2"/>
    </row>
    <row r="18988" spans="77:77">
      <c r="BY18988" s="2"/>
    </row>
    <row r="18989" spans="77:77">
      <c r="BY18989" s="2"/>
    </row>
    <row r="18990" spans="77:77">
      <c r="BY18990" s="2"/>
    </row>
    <row r="18991" spans="77:77">
      <c r="BY18991" s="2"/>
    </row>
    <row r="18992" spans="77:77">
      <c r="BY18992" s="2"/>
    </row>
    <row r="18993" spans="77:77">
      <c r="BY18993" s="2"/>
    </row>
    <row r="18994" spans="77:77">
      <c r="BY18994" s="2"/>
    </row>
    <row r="18995" spans="77:77">
      <c r="BY18995" s="2"/>
    </row>
    <row r="18996" spans="77:77">
      <c r="BY18996" s="2"/>
    </row>
    <row r="18997" spans="77:77">
      <c r="BY18997" s="2"/>
    </row>
    <row r="18998" spans="77:77">
      <c r="BY18998" s="2"/>
    </row>
    <row r="18999" spans="77:77">
      <c r="BY18999" s="2"/>
    </row>
    <row r="19000" spans="77:77">
      <c r="BY19000" s="2"/>
    </row>
    <row r="19001" spans="77:77">
      <c r="BY19001" s="2"/>
    </row>
    <row r="19002" spans="77:77">
      <c r="BY19002" s="2"/>
    </row>
    <row r="19003" spans="77:77">
      <c r="BY19003" s="2"/>
    </row>
    <row r="19004" spans="77:77">
      <c r="BY19004" s="2"/>
    </row>
    <row r="19005" spans="77:77">
      <c r="BY19005" s="2"/>
    </row>
    <row r="19006" spans="77:77">
      <c r="BY19006" s="2"/>
    </row>
    <row r="19007" spans="77:77">
      <c r="BY19007" s="2"/>
    </row>
    <row r="19008" spans="77:77">
      <c r="BY19008" s="2"/>
    </row>
    <row r="19009" spans="77:77">
      <c r="BY19009" s="2"/>
    </row>
    <row r="19010" spans="77:77">
      <c r="BY19010" s="2"/>
    </row>
    <row r="19011" spans="77:77">
      <c r="BY19011" s="2"/>
    </row>
    <row r="19012" spans="77:77">
      <c r="BY19012" s="2"/>
    </row>
    <row r="19013" spans="77:77">
      <c r="BY19013" s="2"/>
    </row>
    <row r="19014" spans="77:77">
      <c r="BY19014" s="2"/>
    </row>
    <row r="19015" spans="77:77">
      <c r="BY19015" s="2"/>
    </row>
    <row r="19016" spans="77:77">
      <c r="BY19016" s="2"/>
    </row>
    <row r="19017" spans="77:77">
      <c r="BY19017" s="2"/>
    </row>
    <row r="19018" spans="77:77">
      <c r="BY19018" s="2"/>
    </row>
    <row r="19019" spans="77:77">
      <c r="BY19019" s="2"/>
    </row>
    <row r="19020" spans="77:77">
      <c r="BY19020" s="2"/>
    </row>
    <row r="19021" spans="77:77">
      <c r="BY19021" s="2"/>
    </row>
    <row r="19022" spans="77:77">
      <c r="BY19022" s="2"/>
    </row>
    <row r="19023" spans="77:77">
      <c r="BY19023" s="2"/>
    </row>
    <row r="19024" spans="77:77">
      <c r="BY19024" s="2"/>
    </row>
    <row r="19025" spans="77:77">
      <c r="BY19025" s="2"/>
    </row>
    <row r="19026" spans="77:77">
      <c r="BY19026" s="2"/>
    </row>
    <row r="19027" spans="77:77">
      <c r="BY19027" s="2"/>
    </row>
    <row r="19028" spans="77:77">
      <c r="BY19028" s="2"/>
    </row>
    <row r="19029" spans="77:77">
      <c r="BY19029" s="2"/>
    </row>
    <row r="19030" spans="77:77">
      <c r="BY19030" s="2"/>
    </row>
    <row r="19031" spans="77:77">
      <c r="BY19031" s="2"/>
    </row>
    <row r="19032" spans="77:77">
      <c r="BY19032" s="2"/>
    </row>
    <row r="19033" spans="77:77">
      <c r="BY19033" s="2"/>
    </row>
    <row r="19034" spans="77:77">
      <c r="BY19034" s="2"/>
    </row>
    <row r="19035" spans="77:77">
      <c r="BY19035" s="2"/>
    </row>
    <row r="19036" spans="77:77">
      <c r="BY19036" s="2"/>
    </row>
    <row r="19037" spans="77:77">
      <c r="BY19037" s="2"/>
    </row>
    <row r="19038" spans="77:77">
      <c r="BY19038" s="2"/>
    </row>
    <row r="19039" spans="77:77">
      <c r="BY19039" s="2"/>
    </row>
    <row r="19040" spans="77:77">
      <c r="BY19040" s="2"/>
    </row>
    <row r="19041" spans="77:77">
      <c r="BY19041" s="2"/>
    </row>
    <row r="19042" spans="77:77">
      <c r="BY19042" s="2"/>
    </row>
    <row r="19043" spans="77:77">
      <c r="BY19043" s="2"/>
    </row>
    <row r="19044" spans="77:77">
      <c r="BY19044" s="2"/>
    </row>
    <row r="19045" spans="77:77">
      <c r="BY19045" s="2"/>
    </row>
    <row r="19046" spans="77:77">
      <c r="BY19046" s="2"/>
    </row>
    <row r="19047" spans="77:77">
      <c r="BY19047" s="2"/>
    </row>
    <row r="19048" spans="77:77">
      <c r="BY19048" s="2"/>
    </row>
    <row r="19049" spans="77:77">
      <c r="BY19049" s="2"/>
    </row>
    <row r="19050" spans="77:77">
      <c r="BY19050" s="2"/>
    </row>
    <row r="19051" spans="77:77">
      <c r="BY19051" s="2"/>
    </row>
    <row r="19052" spans="77:77">
      <c r="BY19052" s="2"/>
    </row>
    <row r="19053" spans="77:77">
      <c r="BY19053" s="2"/>
    </row>
    <row r="19054" spans="77:77">
      <c r="BY19054" s="2"/>
    </row>
    <row r="19055" spans="77:77">
      <c r="BY19055" s="2"/>
    </row>
    <row r="19056" spans="77:77">
      <c r="BY19056" s="2"/>
    </row>
    <row r="19057" spans="77:77">
      <c r="BY19057" s="2"/>
    </row>
    <row r="19058" spans="77:77">
      <c r="BY19058" s="2"/>
    </row>
    <row r="19059" spans="77:77">
      <c r="BY19059" s="2"/>
    </row>
    <row r="19060" spans="77:77">
      <c r="BY19060" s="2"/>
    </row>
    <row r="19061" spans="77:77">
      <c r="BY19061" s="2"/>
    </row>
    <row r="19062" spans="77:77">
      <c r="BY19062" s="2"/>
    </row>
    <row r="19063" spans="77:77">
      <c r="BY19063" s="2"/>
    </row>
    <row r="19064" spans="77:77">
      <c r="BY19064" s="2"/>
    </row>
    <row r="19065" spans="77:77">
      <c r="BY19065" s="2"/>
    </row>
    <row r="19066" spans="77:77">
      <c r="BY19066" s="2"/>
    </row>
    <row r="19067" spans="77:77">
      <c r="BY19067" s="2"/>
    </row>
    <row r="19068" spans="77:77">
      <c r="BY19068" s="2"/>
    </row>
    <row r="19069" spans="77:77">
      <c r="BY19069" s="2"/>
    </row>
    <row r="19070" spans="77:77">
      <c r="BY19070" s="2"/>
    </row>
    <row r="19071" spans="77:77">
      <c r="BY19071" s="2"/>
    </row>
    <row r="19072" spans="77:77">
      <c r="BY19072" s="2"/>
    </row>
    <row r="19073" spans="77:77">
      <c r="BY19073" s="2"/>
    </row>
    <row r="19074" spans="77:77">
      <c r="BY19074" s="2"/>
    </row>
    <row r="19075" spans="77:77">
      <c r="BY19075" s="2"/>
    </row>
    <row r="19076" spans="77:77">
      <c r="BY19076" s="2"/>
    </row>
    <row r="19077" spans="77:77">
      <c r="BY19077" s="2"/>
    </row>
    <row r="19078" spans="77:77">
      <c r="BY19078" s="2"/>
    </row>
    <row r="19079" spans="77:77">
      <c r="BY19079" s="2"/>
    </row>
    <row r="19080" spans="77:77">
      <c r="BY19080" s="2"/>
    </row>
    <row r="19081" spans="77:77">
      <c r="BY19081" s="2"/>
    </row>
    <row r="19082" spans="77:77">
      <c r="BY19082" s="2"/>
    </row>
    <row r="19083" spans="77:77">
      <c r="BY19083" s="2"/>
    </row>
    <row r="19084" spans="77:77">
      <c r="BY19084" s="2"/>
    </row>
    <row r="19085" spans="77:77">
      <c r="BY19085" s="2"/>
    </row>
    <row r="19086" spans="77:77">
      <c r="BY19086" s="2"/>
    </row>
    <row r="19087" spans="77:77">
      <c r="BY19087" s="2"/>
    </row>
    <row r="19088" spans="77:77">
      <c r="BY19088" s="2"/>
    </row>
    <row r="19089" spans="77:77">
      <c r="BY19089" s="2"/>
    </row>
    <row r="19090" spans="77:77">
      <c r="BY19090" s="2"/>
    </row>
    <row r="19091" spans="77:77">
      <c r="BY19091" s="2"/>
    </row>
    <row r="19092" spans="77:77">
      <c r="BY19092" s="2"/>
    </row>
    <row r="19093" spans="77:77">
      <c r="BY19093" s="2"/>
    </row>
    <row r="19094" spans="77:77">
      <c r="BY19094" s="2"/>
    </row>
    <row r="19095" spans="77:77">
      <c r="BY19095" s="2"/>
    </row>
    <row r="19096" spans="77:77">
      <c r="BY19096" s="2"/>
    </row>
    <row r="19097" spans="77:77">
      <c r="BY19097" s="2"/>
    </row>
    <row r="19098" spans="77:77">
      <c r="BY19098" s="2"/>
    </row>
    <row r="19099" spans="77:77">
      <c r="BY19099" s="2"/>
    </row>
    <row r="19100" spans="77:77">
      <c r="BY19100" s="2"/>
    </row>
    <row r="19101" spans="77:77">
      <c r="BY19101" s="2"/>
    </row>
    <row r="19102" spans="77:77">
      <c r="BY19102" s="2"/>
    </row>
    <row r="19103" spans="77:77">
      <c r="BY19103" s="2"/>
    </row>
    <row r="19104" spans="77:77">
      <c r="BY19104" s="2"/>
    </row>
    <row r="19105" spans="77:77">
      <c r="BY19105" s="2"/>
    </row>
    <row r="19106" spans="77:77">
      <c r="BY19106" s="2"/>
    </row>
    <row r="19107" spans="77:77">
      <c r="BY19107" s="2"/>
    </row>
    <row r="19108" spans="77:77">
      <c r="BY19108" s="2"/>
    </row>
    <row r="19109" spans="77:77">
      <c r="BY19109" s="2"/>
    </row>
    <row r="19110" spans="77:77">
      <c r="BY19110" s="2"/>
    </row>
    <row r="19111" spans="77:77">
      <c r="BY19111" s="2"/>
    </row>
    <row r="19112" spans="77:77">
      <c r="BY19112" s="2"/>
    </row>
    <row r="19113" spans="77:77">
      <c r="BY19113" s="2"/>
    </row>
    <row r="19114" spans="77:77">
      <c r="BY19114" s="2"/>
    </row>
    <row r="19115" spans="77:77">
      <c r="BY19115" s="2"/>
    </row>
    <row r="19116" spans="77:77">
      <c r="BY19116" s="2"/>
    </row>
    <row r="19117" spans="77:77">
      <c r="BY19117" s="2"/>
    </row>
    <row r="19118" spans="77:77">
      <c r="BY19118" s="2"/>
    </row>
    <row r="19119" spans="77:77">
      <c r="BY19119" s="2"/>
    </row>
    <row r="19120" spans="77:77">
      <c r="BY19120" s="2"/>
    </row>
    <row r="19121" spans="77:77">
      <c r="BY19121" s="2"/>
    </row>
    <row r="19122" spans="77:77">
      <c r="BY19122" s="2"/>
    </row>
    <row r="19123" spans="77:77">
      <c r="BY19123" s="2"/>
    </row>
    <row r="19124" spans="77:77">
      <c r="BY19124" s="2"/>
    </row>
    <row r="19125" spans="77:77">
      <c r="BY19125" s="2"/>
    </row>
    <row r="19126" spans="77:77">
      <c r="BY19126" s="2"/>
    </row>
    <row r="19127" spans="77:77">
      <c r="BY19127" s="2"/>
    </row>
    <row r="19128" spans="77:77">
      <c r="BY19128" s="2"/>
    </row>
    <row r="19129" spans="77:77">
      <c r="BY19129" s="2"/>
    </row>
    <row r="19130" spans="77:77">
      <c r="BY19130" s="2"/>
    </row>
    <row r="19131" spans="77:77">
      <c r="BY19131" s="2"/>
    </row>
    <row r="19132" spans="77:77">
      <c r="BY19132" s="2"/>
    </row>
    <row r="19133" spans="77:77">
      <c r="BY19133" s="2"/>
    </row>
    <row r="19134" spans="77:77">
      <c r="BY19134" s="2"/>
    </row>
    <row r="19135" spans="77:77">
      <c r="BY19135" s="2"/>
    </row>
    <row r="19136" spans="77:77">
      <c r="BY19136" s="2"/>
    </row>
    <row r="19137" spans="77:77">
      <c r="BY19137" s="2"/>
    </row>
    <row r="19138" spans="77:77">
      <c r="BY19138" s="2"/>
    </row>
    <row r="19139" spans="77:77">
      <c r="BY19139" s="2"/>
    </row>
    <row r="19140" spans="77:77">
      <c r="BY19140" s="2"/>
    </row>
    <row r="19141" spans="77:77">
      <c r="BY19141" s="2"/>
    </row>
    <row r="19142" spans="77:77">
      <c r="BY19142" s="2"/>
    </row>
    <row r="19143" spans="77:77">
      <c r="BY19143" s="2"/>
    </row>
    <row r="19144" spans="77:77">
      <c r="BY19144" s="2"/>
    </row>
    <row r="19145" spans="77:77">
      <c r="BY19145" s="2"/>
    </row>
    <row r="19146" spans="77:77">
      <c r="BY19146" s="2"/>
    </row>
    <row r="19147" spans="77:77">
      <c r="BY19147" s="2"/>
    </row>
    <row r="19148" spans="77:77">
      <c r="BY19148" s="2"/>
    </row>
    <row r="19149" spans="77:77">
      <c r="BY19149" s="2"/>
    </row>
    <row r="19150" spans="77:77">
      <c r="BY19150" s="2"/>
    </row>
    <row r="19151" spans="77:77">
      <c r="BY19151" s="2"/>
    </row>
    <row r="19152" spans="77:77">
      <c r="BY19152" s="2"/>
    </row>
    <row r="19153" spans="77:77">
      <c r="BY19153" s="2"/>
    </row>
    <row r="19154" spans="77:77">
      <c r="BY19154" s="2"/>
    </row>
    <row r="19155" spans="77:77">
      <c r="BY19155" s="2"/>
    </row>
    <row r="19156" spans="77:77">
      <c r="BY19156" s="2"/>
    </row>
    <row r="19157" spans="77:77">
      <c r="BY19157" s="2"/>
    </row>
    <row r="19158" spans="77:77">
      <c r="BY19158" s="2"/>
    </row>
    <row r="19159" spans="77:77">
      <c r="BY19159" s="2"/>
    </row>
    <row r="19160" spans="77:77">
      <c r="BY19160" s="2"/>
    </row>
    <row r="19161" spans="77:77">
      <c r="BY19161" s="2"/>
    </row>
    <row r="19162" spans="77:77">
      <c r="BY19162" s="2"/>
    </row>
    <row r="19163" spans="77:77">
      <c r="BY19163" s="2"/>
    </row>
    <row r="19164" spans="77:77">
      <c r="BY19164" s="2"/>
    </row>
    <row r="19165" spans="77:77">
      <c r="BY19165" s="2"/>
    </row>
    <row r="19166" spans="77:77">
      <c r="BY19166" s="2"/>
    </row>
    <row r="19167" spans="77:77">
      <c r="BY19167" s="2"/>
    </row>
    <row r="19168" spans="77:77">
      <c r="BY19168" s="2"/>
    </row>
    <row r="19169" spans="77:77">
      <c r="BY19169" s="2"/>
    </row>
    <row r="19170" spans="77:77">
      <c r="BY19170" s="2"/>
    </row>
    <row r="19171" spans="77:77">
      <c r="BY19171" s="2"/>
    </row>
    <row r="19172" spans="77:77">
      <c r="BY19172" s="2"/>
    </row>
    <row r="19173" spans="77:77">
      <c r="BY19173" s="2"/>
    </row>
    <row r="19174" spans="77:77">
      <c r="BY19174" s="2"/>
    </row>
    <row r="19175" spans="77:77">
      <c r="BY19175" s="2"/>
    </row>
    <row r="19176" spans="77:77">
      <c r="BY19176" s="2"/>
    </row>
    <row r="19177" spans="77:77">
      <c r="BY19177" s="2"/>
    </row>
    <row r="19178" spans="77:77">
      <c r="BY19178" s="2"/>
    </row>
    <row r="19179" spans="77:77">
      <c r="BY19179" s="2"/>
    </row>
    <row r="19180" spans="77:77">
      <c r="BY19180" s="2"/>
    </row>
    <row r="19181" spans="77:77">
      <c r="BY19181" s="2"/>
    </row>
    <row r="19182" spans="77:77">
      <c r="BY19182" s="2"/>
    </row>
    <row r="19183" spans="77:77">
      <c r="BY19183" s="2"/>
    </row>
    <row r="19184" spans="77:77">
      <c r="BY19184" s="2"/>
    </row>
    <row r="19185" spans="77:77">
      <c r="BY19185" s="2"/>
    </row>
    <row r="19186" spans="77:77">
      <c r="BY19186" s="2"/>
    </row>
    <row r="19187" spans="77:77">
      <c r="BY19187" s="2"/>
    </row>
    <row r="19188" spans="77:77">
      <c r="BY19188" s="2"/>
    </row>
    <row r="19189" spans="77:77">
      <c r="BY19189" s="2"/>
    </row>
    <row r="19190" spans="77:77">
      <c r="BY19190" s="2"/>
    </row>
    <row r="19191" spans="77:77">
      <c r="BY19191" s="2"/>
    </row>
    <row r="19192" spans="77:77">
      <c r="BY19192" s="2"/>
    </row>
    <row r="19193" spans="77:77">
      <c r="BY19193" s="2"/>
    </row>
    <row r="19194" spans="77:77">
      <c r="BY19194" s="2"/>
    </row>
    <row r="19195" spans="77:77">
      <c r="BY19195" s="2"/>
    </row>
    <row r="19196" spans="77:77">
      <c r="BY19196" s="2"/>
    </row>
    <row r="19197" spans="77:77">
      <c r="BY19197" s="2"/>
    </row>
    <row r="19198" spans="77:77">
      <c r="BY19198" s="2"/>
    </row>
    <row r="19199" spans="77:77">
      <c r="BY19199" s="2"/>
    </row>
    <row r="19200" spans="77:77">
      <c r="BY19200" s="2"/>
    </row>
    <row r="19201" spans="77:77">
      <c r="BY19201" s="2"/>
    </row>
    <row r="19202" spans="77:77">
      <c r="BY19202" s="2"/>
    </row>
    <row r="19203" spans="77:77">
      <c r="BY19203" s="2"/>
    </row>
    <row r="19204" spans="77:77">
      <c r="BY19204" s="2"/>
    </row>
    <row r="19205" spans="77:77">
      <c r="BY19205" s="2"/>
    </row>
    <row r="19206" spans="77:77">
      <c r="BY19206" s="2"/>
    </row>
    <row r="19207" spans="77:77">
      <c r="BY19207" s="2"/>
    </row>
    <row r="19208" spans="77:77">
      <c r="BY19208" s="2"/>
    </row>
    <row r="19209" spans="77:77">
      <c r="BY19209" s="2"/>
    </row>
    <row r="19210" spans="77:77">
      <c r="BY19210" s="2"/>
    </row>
    <row r="19211" spans="77:77">
      <c r="BY19211" s="2"/>
    </row>
    <row r="19212" spans="77:77">
      <c r="BY19212" s="2"/>
    </row>
    <row r="19213" spans="77:77">
      <c r="BY19213" s="2"/>
    </row>
    <row r="19214" spans="77:77">
      <c r="BY19214" s="2"/>
    </row>
    <row r="19215" spans="77:77">
      <c r="BY19215" s="2"/>
    </row>
    <row r="19216" spans="77:77">
      <c r="BY19216" s="2"/>
    </row>
    <row r="19217" spans="77:77">
      <c r="BY19217" s="2"/>
    </row>
    <row r="19218" spans="77:77">
      <c r="BY19218" s="2"/>
    </row>
    <row r="19219" spans="77:77">
      <c r="BY19219" s="2"/>
    </row>
    <row r="19220" spans="77:77">
      <c r="BY19220" s="2"/>
    </row>
    <row r="19221" spans="77:77">
      <c r="BY19221" s="2"/>
    </row>
    <row r="19222" spans="77:77">
      <c r="BY19222" s="2"/>
    </row>
    <row r="19223" spans="77:77">
      <c r="BY19223" s="2"/>
    </row>
    <row r="19224" spans="77:77">
      <c r="BY19224" s="2"/>
    </row>
    <row r="19225" spans="77:77">
      <c r="BY19225" s="2"/>
    </row>
    <row r="19226" spans="77:77">
      <c r="BY19226" s="2"/>
    </row>
    <row r="19227" spans="77:77">
      <c r="BY19227" s="2"/>
    </row>
    <row r="19228" spans="77:77">
      <c r="BY19228" s="2"/>
    </row>
    <row r="19229" spans="77:77">
      <c r="BY19229" s="2"/>
    </row>
    <row r="19230" spans="77:77">
      <c r="BY19230" s="2"/>
    </row>
    <row r="19231" spans="77:77">
      <c r="BY19231" s="2"/>
    </row>
    <row r="19232" spans="77:77">
      <c r="BY19232" s="2"/>
    </row>
    <row r="19233" spans="77:77">
      <c r="BY19233" s="2"/>
    </row>
    <row r="19234" spans="77:77">
      <c r="BY19234" s="2"/>
    </row>
    <row r="19235" spans="77:77">
      <c r="BY19235" s="2"/>
    </row>
    <row r="19236" spans="77:77">
      <c r="BY19236" s="2"/>
    </row>
    <row r="19237" spans="77:77">
      <c r="BY19237" s="2"/>
    </row>
    <row r="19238" spans="77:77">
      <c r="BY19238" s="2"/>
    </row>
    <row r="19239" spans="77:77">
      <c r="BY19239" s="2"/>
    </row>
    <row r="19240" spans="77:77">
      <c r="BY19240" s="2"/>
    </row>
    <row r="19241" spans="77:77">
      <c r="BY19241" s="2"/>
    </row>
    <row r="19242" spans="77:77">
      <c r="BY19242" s="2"/>
    </row>
    <row r="19243" spans="77:77">
      <c r="BY19243" s="2"/>
    </row>
    <row r="19244" spans="77:77">
      <c r="BY19244" s="2"/>
    </row>
    <row r="19245" spans="77:77">
      <c r="BY19245" s="2"/>
    </row>
    <row r="19246" spans="77:77">
      <c r="BY19246" s="2"/>
    </row>
    <row r="19247" spans="77:77">
      <c r="BY19247" s="2"/>
    </row>
    <row r="19248" spans="77:77">
      <c r="BY19248" s="2"/>
    </row>
    <row r="19249" spans="77:77">
      <c r="BY19249" s="2"/>
    </row>
    <row r="19250" spans="77:77">
      <c r="BY19250" s="2"/>
    </row>
    <row r="19251" spans="77:77">
      <c r="BY19251" s="2"/>
    </row>
    <row r="19252" spans="77:77">
      <c r="BY19252" s="2"/>
    </row>
    <row r="19253" spans="77:77">
      <c r="BY19253" s="2"/>
    </row>
    <row r="19254" spans="77:77">
      <c r="BY19254" s="2"/>
    </row>
    <row r="19255" spans="77:77">
      <c r="BY19255" s="2"/>
    </row>
    <row r="19256" spans="77:77">
      <c r="BY19256" s="2"/>
    </row>
    <row r="19257" spans="77:77">
      <c r="BY19257" s="2"/>
    </row>
    <row r="19258" spans="77:77">
      <c r="BY19258" s="2"/>
    </row>
    <row r="19259" spans="77:77">
      <c r="BY19259" s="2"/>
    </row>
    <row r="19260" spans="77:77">
      <c r="BY19260" s="2"/>
    </row>
    <row r="19261" spans="77:77">
      <c r="BY19261" s="2"/>
    </row>
    <row r="19262" spans="77:77">
      <c r="BY19262" s="2"/>
    </row>
    <row r="19263" spans="77:77">
      <c r="BY19263" s="2"/>
    </row>
    <row r="19264" spans="77:77">
      <c r="BY19264" s="2"/>
    </row>
    <row r="19265" spans="77:77">
      <c r="BY19265" s="2"/>
    </row>
    <row r="19266" spans="77:77">
      <c r="BY19266" s="2"/>
    </row>
    <row r="19267" spans="77:77">
      <c r="BY19267" s="2"/>
    </row>
    <row r="19268" spans="77:77">
      <c r="BY19268" s="2"/>
    </row>
    <row r="19269" spans="77:77">
      <c r="BY19269" s="2"/>
    </row>
    <row r="19270" spans="77:77">
      <c r="BY19270" s="2"/>
    </row>
    <row r="19271" spans="77:77">
      <c r="BY19271" s="2"/>
    </row>
    <row r="19272" spans="77:77">
      <c r="BY19272" s="2"/>
    </row>
    <row r="19273" spans="77:77">
      <c r="BY19273" s="2"/>
    </row>
    <row r="19274" spans="77:77">
      <c r="BY19274" s="2"/>
    </row>
    <row r="19275" spans="77:77">
      <c r="BY19275" s="2"/>
    </row>
    <row r="19276" spans="77:77">
      <c r="BY19276" s="2"/>
    </row>
    <row r="19277" spans="77:77">
      <c r="BY19277" s="2"/>
    </row>
    <row r="19278" spans="77:77">
      <c r="BY19278" s="2"/>
    </row>
    <row r="19279" spans="77:77">
      <c r="BY19279" s="2"/>
    </row>
    <row r="19280" spans="77:77">
      <c r="BY19280" s="2"/>
    </row>
    <row r="19281" spans="77:77">
      <c r="BY19281" s="2"/>
    </row>
    <row r="19282" spans="77:77">
      <c r="BY19282" s="2"/>
    </row>
    <row r="19283" spans="77:77">
      <c r="BY19283" s="2"/>
    </row>
    <row r="19284" spans="77:77">
      <c r="BY19284" s="2"/>
    </row>
    <row r="19285" spans="77:77">
      <c r="BY19285" s="2"/>
    </row>
    <row r="19286" spans="77:77">
      <c r="BY19286" s="2"/>
    </row>
    <row r="19287" spans="77:77">
      <c r="BY19287" s="2"/>
    </row>
    <row r="19288" spans="77:77">
      <c r="BY19288" s="2"/>
    </row>
    <row r="19289" spans="77:77">
      <c r="BY19289" s="2"/>
    </row>
    <row r="19290" spans="77:77">
      <c r="BY19290" s="2"/>
    </row>
    <row r="19291" spans="77:77">
      <c r="BY19291" s="2"/>
    </row>
    <row r="19292" spans="77:77">
      <c r="BY19292" s="2"/>
    </row>
    <row r="19293" spans="77:77">
      <c r="BY19293" s="2"/>
    </row>
    <row r="19294" spans="77:77">
      <c r="BY19294" s="2"/>
    </row>
    <row r="19295" spans="77:77">
      <c r="BY19295" s="2"/>
    </row>
    <row r="19296" spans="77:77">
      <c r="BY19296" s="2"/>
    </row>
    <row r="19297" spans="77:77">
      <c r="BY19297" s="2"/>
    </row>
    <row r="19298" spans="77:77">
      <c r="BY19298" s="2"/>
    </row>
    <row r="19299" spans="77:77">
      <c r="BY19299" s="2"/>
    </row>
    <row r="19300" spans="77:77">
      <c r="BY19300" s="2"/>
    </row>
    <row r="19301" spans="77:77">
      <c r="BY19301" s="2"/>
    </row>
    <row r="19302" spans="77:77">
      <c r="BY19302" s="2"/>
    </row>
    <row r="19303" spans="77:77">
      <c r="BY19303" s="2"/>
    </row>
    <row r="19304" spans="77:77">
      <c r="BY19304" s="2"/>
    </row>
    <row r="19305" spans="77:77">
      <c r="BY19305" s="2"/>
    </row>
    <row r="19306" spans="77:77">
      <c r="BY19306" s="2"/>
    </row>
    <row r="19307" spans="77:77">
      <c r="BY19307" s="2"/>
    </row>
    <row r="19308" spans="77:77">
      <c r="BY19308" s="2"/>
    </row>
    <row r="19309" spans="77:77">
      <c r="BY19309" s="2"/>
    </row>
    <row r="19310" spans="77:77">
      <c r="BY19310" s="2"/>
    </row>
    <row r="19311" spans="77:77">
      <c r="BY19311" s="2"/>
    </row>
    <row r="19312" spans="77:77">
      <c r="BY19312" s="2"/>
    </row>
    <row r="19313" spans="77:77">
      <c r="BY19313" s="2"/>
    </row>
    <row r="19314" spans="77:77">
      <c r="BY19314" s="2"/>
    </row>
    <row r="19315" spans="77:77">
      <c r="BY19315" s="2"/>
    </row>
    <row r="19316" spans="77:77">
      <c r="BY19316" s="2"/>
    </row>
    <row r="19317" spans="77:77">
      <c r="BY19317" s="2"/>
    </row>
    <row r="19318" spans="77:77">
      <c r="BY19318" s="2"/>
    </row>
    <row r="19319" spans="77:77">
      <c r="BY19319" s="2"/>
    </row>
    <row r="19320" spans="77:77">
      <c r="BY19320" s="2"/>
    </row>
    <row r="19321" spans="77:77">
      <c r="BY19321" s="2"/>
    </row>
    <row r="19322" spans="77:77">
      <c r="BY19322" s="2"/>
    </row>
    <row r="19323" spans="77:77">
      <c r="BY19323" s="2"/>
    </row>
    <row r="19324" spans="77:77">
      <c r="BY19324" s="2"/>
    </row>
    <row r="19325" spans="77:77">
      <c r="BY19325" s="2"/>
    </row>
    <row r="19326" spans="77:77">
      <c r="BY19326" s="2"/>
    </row>
    <row r="19327" spans="77:77">
      <c r="BY19327" s="2"/>
    </row>
    <row r="19328" spans="77:77">
      <c r="BY19328" s="2"/>
    </row>
    <row r="19329" spans="77:77">
      <c r="BY19329" s="2"/>
    </row>
    <row r="19330" spans="77:77">
      <c r="BY19330" s="2"/>
    </row>
    <row r="19331" spans="77:77">
      <c r="BY19331" s="2"/>
    </row>
    <row r="19332" spans="77:77">
      <c r="BY19332" s="2"/>
    </row>
    <row r="19333" spans="77:77">
      <c r="BY19333" s="2"/>
    </row>
    <row r="19334" spans="77:77">
      <c r="BY19334" s="2"/>
    </row>
    <row r="19335" spans="77:77">
      <c r="BY19335" s="2"/>
    </row>
    <row r="19336" spans="77:77">
      <c r="BY19336" s="2"/>
    </row>
    <row r="19337" spans="77:77">
      <c r="BY19337" s="2"/>
    </row>
    <row r="19338" spans="77:77">
      <c r="BY19338" s="2"/>
    </row>
    <row r="19339" spans="77:77">
      <c r="BY19339" s="2"/>
    </row>
    <row r="19340" spans="77:77">
      <c r="BY19340" s="2"/>
    </row>
    <row r="19341" spans="77:77">
      <c r="BY19341" s="2"/>
    </row>
    <row r="19342" spans="77:77">
      <c r="BY19342" s="2"/>
    </row>
    <row r="19343" spans="77:77">
      <c r="BY19343" s="2"/>
    </row>
    <row r="19344" spans="77:77">
      <c r="BY19344" s="2"/>
    </row>
    <row r="19345" spans="77:77">
      <c r="BY19345" s="2"/>
    </row>
    <row r="19346" spans="77:77">
      <c r="BY19346" s="2"/>
    </row>
    <row r="19347" spans="77:77">
      <c r="BY19347" s="2"/>
    </row>
    <row r="19348" spans="77:77">
      <c r="BY19348" s="2"/>
    </row>
    <row r="19349" spans="77:77">
      <c r="BY19349" s="2"/>
    </row>
    <row r="19350" spans="77:77">
      <c r="BY19350" s="2"/>
    </row>
    <row r="19351" spans="77:77">
      <c r="BY19351" s="2"/>
    </row>
    <row r="19352" spans="77:77">
      <c r="BY19352" s="2"/>
    </row>
    <row r="19353" spans="77:77">
      <c r="BY19353" s="2"/>
    </row>
    <row r="19354" spans="77:77">
      <c r="BY19354" s="2"/>
    </row>
    <row r="19355" spans="77:77">
      <c r="BY19355" s="2"/>
    </row>
    <row r="19356" spans="77:77">
      <c r="BY19356" s="2"/>
    </row>
    <row r="19357" spans="77:77">
      <c r="BY19357" s="2"/>
    </row>
    <row r="19358" spans="77:77">
      <c r="BY19358" s="2"/>
    </row>
    <row r="19359" spans="77:77">
      <c r="BY19359" s="2"/>
    </row>
    <row r="19360" spans="77:77">
      <c r="BY19360" s="2"/>
    </row>
    <row r="19361" spans="77:77">
      <c r="BY19361" s="2"/>
    </row>
    <row r="19362" spans="77:77">
      <c r="BY19362" s="2"/>
    </row>
    <row r="19363" spans="77:77">
      <c r="BY19363" s="2"/>
    </row>
    <row r="19364" spans="77:77">
      <c r="BY19364" s="2"/>
    </row>
    <row r="19365" spans="77:77">
      <c r="BY19365" s="2"/>
    </row>
    <row r="19366" spans="77:77">
      <c r="BY19366" s="2"/>
    </row>
    <row r="19367" spans="77:77">
      <c r="BY19367" s="2"/>
    </row>
    <row r="19368" spans="77:77">
      <c r="BY19368" s="2"/>
    </row>
    <row r="19369" spans="77:77">
      <c r="BY19369" s="2"/>
    </row>
    <row r="19370" spans="77:77">
      <c r="BY19370" s="2"/>
    </row>
    <row r="19371" spans="77:77">
      <c r="BY19371" s="2"/>
    </row>
    <row r="19372" spans="77:77">
      <c r="BY19372" s="2"/>
    </row>
    <row r="19373" spans="77:77">
      <c r="BY19373" s="2"/>
    </row>
    <row r="19374" spans="77:77">
      <c r="BY19374" s="2"/>
    </row>
    <row r="19375" spans="77:77">
      <c r="BY19375" s="2"/>
    </row>
    <row r="19376" spans="77:77">
      <c r="BY19376" s="2"/>
    </row>
    <row r="19377" spans="77:77">
      <c r="BY19377" s="2"/>
    </row>
    <row r="19378" spans="77:77">
      <c r="BY19378" s="2"/>
    </row>
    <row r="19379" spans="77:77">
      <c r="BY19379" s="2"/>
    </row>
    <row r="19380" spans="77:77">
      <c r="BY19380" s="2"/>
    </row>
    <row r="19381" spans="77:77">
      <c r="BY19381" s="2"/>
    </row>
    <row r="19382" spans="77:77">
      <c r="BY19382" s="2"/>
    </row>
    <row r="19383" spans="77:77">
      <c r="BY19383" s="2"/>
    </row>
    <row r="19384" spans="77:77">
      <c r="BY19384" s="2"/>
    </row>
    <row r="19385" spans="77:77">
      <c r="BY19385" s="2"/>
    </row>
    <row r="19386" spans="77:77">
      <c r="BY19386" s="2"/>
    </row>
    <row r="19387" spans="77:77">
      <c r="BY19387" s="2"/>
    </row>
    <row r="19388" spans="77:77">
      <c r="BY19388" s="2"/>
    </row>
    <row r="19389" spans="77:77">
      <c r="BY19389" s="2"/>
    </row>
    <row r="19390" spans="77:77">
      <c r="BY19390" s="2"/>
    </row>
    <row r="19391" spans="77:77">
      <c r="BY19391" s="2"/>
    </row>
    <row r="19392" spans="77:77">
      <c r="BY19392" s="2"/>
    </row>
    <row r="19393" spans="77:77">
      <c r="BY19393" s="2"/>
    </row>
    <row r="19394" spans="77:77">
      <c r="BY19394" s="2"/>
    </row>
    <row r="19395" spans="77:77">
      <c r="BY19395" s="2"/>
    </row>
    <row r="19396" spans="77:77">
      <c r="BY19396" s="2"/>
    </row>
    <row r="19397" spans="77:77">
      <c r="BY19397" s="2"/>
    </row>
    <row r="19398" spans="77:77">
      <c r="BY19398" s="2"/>
    </row>
    <row r="19399" spans="77:77">
      <c r="BY19399" s="2"/>
    </row>
    <row r="19400" spans="77:77">
      <c r="BY19400" s="2"/>
    </row>
    <row r="19401" spans="77:77">
      <c r="BY19401" s="2"/>
    </row>
    <row r="19402" spans="77:77">
      <c r="BY19402" s="2"/>
    </row>
    <row r="19403" spans="77:77">
      <c r="BY19403" s="2"/>
    </row>
    <row r="19404" spans="77:77">
      <c r="BY19404" s="2"/>
    </row>
    <row r="19405" spans="77:77">
      <c r="BY19405" s="2"/>
    </row>
    <row r="19406" spans="77:77">
      <c r="BY19406" s="2"/>
    </row>
    <row r="19407" spans="77:77">
      <c r="BY19407" s="2"/>
    </row>
    <row r="19408" spans="77:77">
      <c r="BY19408" s="2"/>
    </row>
    <row r="19409" spans="77:77">
      <c r="BY19409" s="2"/>
    </row>
    <row r="19410" spans="77:77">
      <c r="BY19410" s="2"/>
    </row>
    <row r="19411" spans="77:77">
      <c r="BY19411" s="2"/>
    </row>
    <row r="19412" spans="77:77">
      <c r="BY19412" s="2"/>
    </row>
    <row r="19413" spans="77:77">
      <c r="BY19413" s="2"/>
    </row>
    <row r="19414" spans="77:77">
      <c r="BY19414" s="2"/>
    </row>
    <row r="19415" spans="77:77">
      <c r="BY19415" s="2"/>
    </row>
    <row r="19416" spans="77:77">
      <c r="BY19416" s="2"/>
    </row>
    <row r="19417" spans="77:77">
      <c r="BY19417" s="2"/>
    </row>
    <row r="19418" spans="77:77">
      <c r="BY19418" s="2"/>
    </row>
    <row r="19419" spans="77:77">
      <c r="BY19419" s="2"/>
    </row>
    <row r="19420" spans="77:77">
      <c r="BY19420" s="2"/>
    </row>
    <row r="19421" spans="77:77">
      <c r="BY19421" s="2"/>
    </row>
    <row r="19422" spans="77:77">
      <c r="BY19422" s="2"/>
    </row>
    <row r="19423" spans="77:77">
      <c r="BY19423" s="2"/>
    </row>
    <row r="19424" spans="77:77">
      <c r="BY19424" s="2"/>
    </row>
    <row r="19425" spans="77:77">
      <c r="BY19425" s="2"/>
    </row>
    <row r="19426" spans="77:77">
      <c r="BY19426" s="2"/>
    </row>
    <row r="19427" spans="77:77">
      <c r="BY19427" s="2"/>
    </row>
    <row r="19428" spans="77:77">
      <c r="BY19428" s="2"/>
    </row>
    <row r="19429" spans="77:77">
      <c r="BY19429" s="2"/>
    </row>
    <row r="19430" spans="77:77">
      <c r="BY19430" s="2"/>
    </row>
    <row r="19431" spans="77:77">
      <c r="BY19431" s="2"/>
    </row>
    <row r="19432" spans="77:77">
      <c r="BY19432" s="2"/>
    </row>
    <row r="19433" spans="77:77">
      <c r="BY19433" s="2"/>
    </row>
    <row r="19434" spans="77:77">
      <c r="BY19434" s="2"/>
    </row>
    <row r="19435" spans="77:77">
      <c r="BY19435" s="2"/>
    </row>
    <row r="19436" spans="77:77">
      <c r="BY19436" s="2"/>
    </row>
    <row r="19437" spans="77:77">
      <c r="BY19437" s="2"/>
    </row>
    <row r="19438" spans="77:77">
      <c r="BY19438" s="2"/>
    </row>
    <row r="19439" spans="77:77">
      <c r="BY19439" s="2"/>
    </row>
    <row r="19440" spans="77:77">
      <c r="BY19440" s="2"/>
    </row>
    <row r="19441" spans="77:77">
      <c r="BY19441" s="2"/>
    </row>
    <row r="19442" spans="77:77">
      <c r="BY19442" s="2"/>
    </row>
    <row r="19443" spans="77:77">
      <c r="BY19443" s="2"/>
    </row>
    <row r="19444" spans="77:77">
      <c r="BY19444" s="2"/>
    </row>
    <row r="19445" spans="77:77">
      <c r="BY19445" s="2"/>
    </row>
    <row r="19446" spans="77:77">
      <c r="BY19446" s="2"/>
    </row>
    <row r="19447" spans="77:77">
      <c r="BY19447" s="2"/>
    </row>
    <row r="19448" spans="77:77">
      <c r="BY19448" s="2"/>
    </row>
    <row r="19449" spans="77:77">
      <c r="BY19449" s="2"/>
    </row>
    <row r="19450" spans="77:77">
      <c r="BY19450" s="2"/>
    </row>
    <row r="19451" spans="77:77">
      <c r="BY19451" s="2"/>
    </row>
    <row r="19452" spans="77:77">
      <c r="BY19452" s="2"/>
    </row>
    <row r="19453" spans="77:77">
      <c r="BY19453" s="2"/>
    </row>
    <row r="19454" spans="77:77">
      <c r="BY19454" s="2"/>
    </row>
    <row r="19455" spans="77:77">
      <c r="BY19455" s="2"/>
    </row>
    <row r="19456" spans="77:77">
      <c r="BY19456" s="2"/>
    </row>
    <row r="19457" spans="77:77">
      <c r="BY19457" s="2"/>
    </row>
    <row r="19458" spans="77:77">
      <c r="BY19458" s="2"/>
    </row>
    <row r="19459" spans="77:77">
      <c r="BY19459" s="2"/>
    </row>
    <row r="19460" spans="77:77">
      <c r="BY19460" s="2"/>
    </row>
    <row r="19461" spans="77:77">
      <c r="BY19461" s="2"/>
    </row>
    <row r="19462" spans="77:77">
      <c r="BY19462" s="2"/>
    </row>
    <row r="19463" spans="77:77">
      <c r="BY19463" s="2"/>
    </row>
    <row r="19464" spans="77:77">
      <c r="BY19464" s="2"/>
    </row>
    <row r="19465" spans="77:77">
      <c r="BY19465" s="2"/>
    </row>
    <row r="19466" spans="77:77">
      <c r="BY19466" s="2"/>
    </row>
    <row r="19467" spans="77:77">
      <c r="BY19467" s="2"/>
    </row>
    <row r="19468" spans="77:77">
      <c r="BY19468" s="2"/>
    </row>
    <row r="19469" spans="77:77">
      <c r="BY19469" s="2"/>
    </row>
    <row r="19470" spans="77:77">
      <c r="BY19470" s="2"/>
    </row>
    <row r="19471" spans="77:77">
      <c r="BY19471" s="2"/>
    </row>
    <row r="19472" spans="77:77">
      <c r="BY19472" s="2"/>
    </row>
    <row r="19473" spans="77:77">
      <c r="BY19473" s="2"/>
    </row>
    <row r="19474" spans="77:77">
      <c r="BY19474" s="2"/>
    </row>
    <row r="19475" spans="77:77">
      <c r="BY19475" s="2"/>
    </row>
    <row r="19476" spans="77:77">
      <c r="BY19476" s="2"/>
    </row>
    <row r="19477" spans="77:77">
      <c r="BY19477" s="2"/>
    </row>
    <row r="19478" spans="77:77">
      <c r="BY19478" s="2"/>
    </row>
    <row r="19479" spans="77:77">
      <c r="BY19479" s="2"/>
    </row>
    <row r="19480" spans="77:77">
      <c r="BY19480" s="2"/>
    </row>
    <row r="19481" spans="77:77">
      <c r="BY19481" s="2"/>
    </row>
    <row r="19482" spans="77:77">
      <c r="BY19482" s="2"/>
    </row>
    <row r="19483" spans="77:77">
      <c r="BY19483" s="2"/>
    </row>
    <row r="19484" spans="77:77">
      <c r="BY19484" s="2"/>
    </row>
    <row r="19485" spans="77:77">
      <c r="BY19485" s="2"/>
    </row>
    <row r="19486" spans="77:77">
      <c r="BY19486" s="2"/>
    </row>
    <row r="19487" spans="77:77">
      <c r="BY19487" s="2"/>
    </row>
    <row r="19488" spans="77:77">
      <c r="BY19488" s="2"/>
    </row>
    <row r="19489" spans="77:77">
      <c r="BY19489" s="2"/>
    </row>
    <row r="19490" spans="77:77">
      <c r="BY19490" s="2"/>
    </row>
    <row r="19491" spans="77:77">
      <c r="BY19491" s="2"/>
    </row>
    <row r="19492" spans="77:77">
      <c r="BY19492" s="2"/>
    </row>
    <row r="19493" spans="77:77">
      <c r="BY19493" s="2"/>
    </row>
    <row r="19494" spans="77:77">
      <c r="BY19494" s="2"/>
    </row>
    <row r="19495" spans="77:77">
      <c r="BY19495" s="2"/>
    </row>
    <row r="19496" spans="77:77">
      <c r="BY19496" s="2"/>
    </row>
    <row r="19497" spans="77:77">
      <c r="BY19497" s="2"/>
    </row>
    <row r="19498" spans="77:77">
      <c r="BY19498" s="2"/>
    </row>
    <row r="19499" spans="77:77">
      <c r="BY19499" s="2"/>
    </row>
    <row r="19500" spans="77:77">
      <c r="BY19500" s="2"/>
    </row>
    <row r="19501" spans="77:77">
      <c r="BY19501" s="2"/>
    </row>
    <row r="19502" spans="77:77">
      <c r="BY19502" s="2"/>
    </row>
    <row r="19503" spans="77:77">
      <c r="BY19503" s="2"/>
    </row>
    <row r="19504" spans="77:77">
      <c r="BY19504" s="2"/>
    </row>
    <row r="19505" spans="77:77">
      <c r="BY19505" s="2"/>
    </row>
    <row r="19506" spans="77:77">
      <c r="BY19506" s="2"/>
    </row>
    <row r="19507" spans="77:77">
      <c r="BY19507" s="2"/>
    </row>
    <row r="19508" spans="77:77">
      <c r="BY19508" s="2"/>
    </row>
    <row r="19509" spans="77:77">
      <c r="BY19509" s="2"/>
    </row>
    <row r="19510" spans="77:77">
      <c r="BY19510" s="2"/>
    </row>
    <row r="19511" spans="77:77">
      <c r="BY19511" s="2"/>
    </row>
    <row r="19512" spans="77:77">
      <c r="BY19512" s="2"/>
    </row>
    <row r="19513" spans="77:77">
      <c r="BY19513" s="2"/>
    </row>
    <row r="19514" spans="77:77">
      <c r="BY19514" s="2"/>
    </row>
    <row r="19515" spans="77:77">
      <c r="BY19515" s="2"/>
    </row>
    <row r="19516" spans="77:77">
      <c r="BY19516" s="2"/>
    </row>
    <row r="19517" spans="77:77">
      <c r="BY19517" s="2"/>
    </row>
    <row r="19518" spans="77:77">
      <c r="BY19518" s="2"/>
    </row>
    <row r="19519" spans="77:77">
      <c r="BY19519" s="2"/>
    </row>
    <row r="19520" spans="77:77">
      <c r="BY19520" s="2"/>
    </row>
    <row r="19521" spans="77:77">
      <c r="BY19521" s="2"/>
    </row>
    <row r="19522" spans="77:77">
      <c r="BY19522" s="2"/>
    </row>
    <row r="19523" spans="77:77">
      <c r="BY19523" s="2"/>
    </row>
    <row r="19524" spans="77:77">
      <c r="BY19524" s="2"/>
    </row>
    <row r="19525" spans="77:77">
      <c r="BY19525" s="2"/>
    </row>
    <row r="19526" spans="77:77">
      <c r="BY19526" s="2"/>
    </row>
    <row r="19527" spans="77:77">
      <c r="BY19527" s="2"/>
    </row>
    <row r="19528" spans="77:77">
      <c r="BY19528" s="2"/>
    </row>
    <row r="19529" spans="77:77">
      <c r="BY19529" s="2"/>
    </row>
    <row r="19530" spans="77:77">
      <c r="BY19530" s="2"/>
    </row>
    <row r="19531" spans="77:77">
      <c r="BY19531" s="2"/>
    </row>
    <row r="19532" spans="77:77">
      <c r="BY19532" s="2"/>
    </row>
    <row r="19533" spans="77:77">
      <c r="BY19533" s="2"/>
    </row>
    <row r="19534" spans="77:77">
      <c r="BY19534" s="2"/>
    </row>
    <row r="19535" spans="77:77">
      <c r="BY19535" s="2"/>
    </row>
    <row r="19536" spans="77:77">
      <c r="BY19536" s="2"/>
    </row>
    <row r="19537" spans="77:77">
      <c r="BY19537" s="2"/>
    </row>
    <row r="19538" spans="77:77">
      <c r="BY19538" s="2"/>
    </row>
    <row r="19539" spans="77:77">
      <c r="BY19539" s="2"/>
    </row>
    <row r="19540" spans="77:77">
      <c r="BY19540" s="2"/>
    </row>
    <row r="19541" spans="77:77">
      <c r="BY19541" s="2"/>
    </row>
    <row r="19542" spans="77:77">
      <c r="BY19542" s="2"/>
    </row>
    <row r="19543" spans="77:77">
      <c r="BY19543" s="2"/>
    </row>
    <row r="19544" spans="77:77">
      <c r="BY19544" s="2"/>
    </row>
    <row r="19545" spans="77:77">
      <c r="BY19545" s="2"/>
    </row>
    <row r="19546" spans="77:77">
      <c r="BY19546" s="2"/>
    </row>
    <row r="19547" spans="77:77">
      <c r="BY19547" s="2"/>
    </row>
    <row r="19548" spans="77:77">
      <c r="BY19548" s="2"/>
    </row>
    <row r="19549" spans="77:77">
      <c r="BY19549" s="2"/>
    </row>
    <row r="19550" spans="77:77">
      <c r="BY19550" s="2"/>
    </row>
    <row r="19551" spans="77:77">
      <c r="BY19551" s="2"/>
    </row>
    <row r="19552" spans="77:77">
      <c r="BY19552" s="2"/>
    </row>
    <row r="19553" spans="77:77">
      <c r="BY19553" s="2"/>
    </row>
    <row r="19554" spans="77:77">
      <c r="BY19554" s="2"/>
    </row>
    <row r="19555" spans="77:77">
      <c r="BY19555" s="2"/>
    </row>
    <row r="19556" spans="77:77">
      <c r="BY19556" s="2"/>
    </row>
    <row r="19557" spans="77:77">
      <c r="BY19557" s="2"/>
    </row>
    <row r="19558" spans="77:77">
      <c r="BY19558" s="2"/>
    </row>
    <row r="19559" spans="77:77">
      <c r="BY19559" s="2"/>
    </row>
    <row r="19560" spans="77:77">
      <c r="BY19560" s="2"/>
    </row>
    <row r="19561" spans="77:77">
      <c r="BY19561" s="2"/>
    </row>
    <row r="19562" spans="77:77">
      <c r="BY19562" s="2"/>
    </row>
    <row r="19563" spans="77:77">
      <c r="BY19563" s="2"/>
    </row>
    <row r="19564" spans="77:77">
      <c r="BY19564" s="2"/>
    </row>
    <row r="19565" spans="77:77">
      <c r="BY19565" s="2"/>
    </row>
    <row r="19566" spans="77:77">
      <c r="BY19566" s="2"/>
    </row>
    <row r="19567" spans="77:77">
      <c r="BY19567" s="2"/>
    </row>
    <row r="19568" spans="77:77">
      <c r="BY19568" s="2"/>
    </row>
    <row r="19569" spans="77:77">
      <c r="BY19569" s="2"/>
    </row>
    <row r="19570" spans="77:77">
      <c r="BY19570" s="2"/>
    </row>
    <row r="19571" spans="77:77">
      <c r="BY19571" s="2"/>
    </row>
    <row r="19572" spans="77:77">
      <c r="BY19572" s="2"/>
    </row>
    <row r="19573" spans="77:77">
      <c r="BY19573" s="2"/>
    </row>
    <row r="19574" spans="77:77">
      <c r="BY19574" s="2"/>
    </row>
    <row r="19575" spans="77:77">
      <c r="BY19575" s="2"/>
    </row>
    <row r="19576" spans="77:77">
      <c r="BY19576" s="2"/>
    </row>
    <row r="19577" spans="77:77">
      <c r="BY19577" s="2"/>
    </row>
    <row r="19578" spans="77:77">
      <c r="BY19578" s="2"/>
    </row>
    <row r="19579" spans="77:77">
      <c r="BY19579" s="2"/>
    </row>
    <row r="19580" spans="77:77">
      <c r="BY19580" s="2"/>
    </row>
    <row r="19581" spans="77:77">
      <c r="BY19581" s="2"/>
    </row>
    <row r="19582" spans="77:77">
      <c r="BY19582" s="2"/>
    </row>
    <row r="19583" spans="77:77">
      <c r="BY19583" s="2"/>
    </row>
    <row r="19584" spans="77:77">
      <c r="BY19584" s="2"/>
    </row>
    <row r="19585" spans="77:77">
      <c r="BY19585" s="2"/>
    </row>
    <row r="19586" spans="77:77">
      <c r="BY19586" s="2"/>
    </row>
    <row r="19587" spans="77:77">
      <c r="BY19587" s="2"/>
    </row>
    <row r="19588" spans="77:77">
      <c r="BY19588" s="2"/>
    </row>
    <row r="19589" spans="77:77">
      <c r="BY19589" s="2"/>
    </row>
    <row r="19590" spans="77:77">
      <c r="BY19590" s="2"/>
    </row>
    <row r="19591" spans="77:77">
      <c r="BY19591" s="2"/>
    </row>
    <row r="19592" spans="77:77">
      <c r="BY19592" s="2"/>
    </row>
    <row r="19593" spans="77:77">
      <c r="BY19593" s="2"/>
    </row>
    <row r="19594" spans="77:77">
      <c r="BY19594" s="2"/>
    </row>
    <row r="19595" spans="77:77">
      <c r="BY19595" s="2"/>
    </row>
    <row r="19596" spans="77:77">
      <c r="BY19596" s="2"/>
    </row>
    <row r="19597" spans="77:77">
      <c r="BY19597" s="2"/>
    </row>
    <row r="19598" spans="77:77">
      <c r="BY19598" s="2"/>
    </row>
    <row r="19599" spans="77:77">
      <c r="BY19599" s="2"/>
    </row>
    <row r="19600" spans="77:77">
      <c r="BY19600" s="2"/>
    </row>
    <row r="19601" spans="77:77">
      <c r="BY19601" s="2"/>
    </row>
    <row r="19602" spans="77:77">
      <c r="BY19602" s="2"/>
    </row>
    <row r="19603" spans="77:77">
      <c r="BY19603" s="2"/>
    </row>
    <row r="19604" spans="77:77">
      <c r="BY19604" s="2"/>
    </row>
    <row r="19605" spans="77:77">
      <c r="BY19605" s="2"/>
    </row>
    <row r="19606" spans="77:77">
      <c r="BY19606" s="2"/>
    </row>
    <row r="19607" spans="77:77">
      <c r="BY19607" s="2"/>
    </row>
    <row r="19608" spans="77:77">
      <c r="BY19608" s="2"/>
    </row>
    <row r="19609" spans="77:77">
      <c r="BY19609" s="2"/>
    </row>
    <row r="19610" spans="77:77">
      <c r="BY19610" s="2"/>
    </row>
    <row r="19611" spans="77:77">
      <c r="BY19611" s="2"/>
    </row>
    <row r="19612" spans="77:77">
      <c r="BY19612" s="2"/>
    </row>
    <row r="19613" spans="77:77">
      <c r="BY19613" s="2"/>
    </row>
    <row r="19614" spans="77:77">
      <c r="BY19614" s="2"/>
    </row>
    <row r="19615" spans="77:77">
      <c r="BY19615" s="2"/>
    </row>
    <row r="19616" spans="77:77">
      <c r="BY19616" s="2"/>
    </row>
    <row r="19617" spans="77:77">
      <c r="BY19617" s="2"/>
    </row>
    <row r="19618" spans="77:77">
      <c r="BY19618" s="2"/>
    </row>
    <row r="19619" spans="77:77">
      <c r="BY19619" s="2"/>
    </row>
    <row r="19620" spans="77:77">
      <c r="BY19620" s="2"/>
    </row>
    <row r="19621" spans="77:77">
      <c r="BY19621" s="2"/>
    </row>
    <row r="19622" spans="77:77">
      <c r="BY19622" s="2"/>
    </row>
    <row r="19623" spans="77:77">
      <c r="BY19623" s="2"/>
    </row>
    <row r="19624" spans="77:77">
      <c r="BY19624" s="2"/>
    </row>
    <row r="19625" spans="77:77">
      <c r="BY19625" s="2"/>
    </row>
    <row r="19626" spans="77:77">
      <c r="BY19626" s="2"/>
    </row>
    <row r="19627" spans="77:77">
      <c r="BY19627" s="2"/>
    </row>
    <row r="19628" spans="77:77">
      <c r="BY19628" s="2"/>
    </row>
    <row r="19629" spans="77:77">
      <c r="BY19629" s="2"/>
    </row>
    <row r="19630" spans="77:77">
      <c r="BY19630" s="2"/>
    </row>
    <row r="19631" spans="77:77">
      <c r="BY19631" s="2"/>
    </row>
    <row r="19632" spans="77:77">
      <c r="BY19632" s="2"/>
    </row>
    <row r="19633" spans="77:77">
      <c r="BY19633" s="2"/>
    </row>
    <row r="19634" spans="77:77">
      <c r="BY19634" s="2"/>
    </row>
    <row r="19635" spans="77:77">
      <c r="BY19635" s="2"/>
    </row>
    <row r="19636" spans="77:77">
      <c r="BY19636" s="2"/>
    </row>
    <row r="19637" spans="77:77">
      <c r="BY19637" s="2"/>
    </row>
    <row r="19638" spans="77:77">
      <c r="BY19638" s="2"/>
    </row>
    <row r="19639" spans="77:77">
      <c r="BY19639" s="2"/>
    </row>
    <row r="19640" spans="77:77">
      <c r="BY19640" s="2"/>
    </row>
    <row r="19641" spans="77:77">
      <c r="BY19641" s="2"/>
    </row>
    <row r="19642" spans="77:77">
      <c r="BY19642" s="2"/>
    </row>
    <row r="19643" spans="77:77">
      <c r="BY19643" s="2"/>
    </row>
    <row r="19644" spans="77:77">
      <c r="BY19644" s="2"/>
    </row>
    <row r="19645" spans="77:77">
      <c r="BY19645" s="2"/>
    </row>
    <row r="19646" spans="77:77">
      <c r="BY19646" s="2"/>
    </row>
    <row r="19647" spans="77:77">
      <c r="BY19647" s="2"/>
    </row>
    <row r="19648" spans="77:77">
      <c r="BY19648" s="2"/>
    </row>
    <row r="19649" spans="77:77">
      <c r="BY19649" s="2"/>
    </row>
    <row r="19650" spans="77:77">
      <c r="BY19650" s="2"/>
    </row>
    <row r="19651" spans="77:77">
      <c r="BY19651" s="2"/>
    </row>
    <row r="19652" spans="77:77">
      <c r="BY19652" s="2"/>
    </row>
    <row r="19653" spans="77:77">
      <c r="BY19653" s="2"/>
    </row>
    <row r="19654" spans="77:77">
      <c r="BY19654" s="2"/>
    </row>
    <row r="19655" spans="77:77">
      <c r="BY19655" s="2"/>
    </row>
    <row r="19656" spans="77:77">
      <c r="BY19656" s="2"/>
    </row>
    <row r="19657" spans="77:77">
      <c r="BY19657" s="2"/>
    </row>
    <row r="19658" spans="77:77">
      <c r="BY19658" s="2"/>
    </row>
    <row r="19659" spans="77:77">
      <c r="BY19659" s="2"/>
    </row>
    <row r="19660" spans="77:77">
      <c r="BY19660" s="2"/>
    </row>
    <row r="19661" spans="77:77">
      <c r="BY19661" s="2"/>
    </row>
    <row r="19662" spans="77:77">
      <c r="BY19662" s="2"/>
    </row>
    <row r="19663" spans="77:77">
      <c r="BY19663" s="2"/>
    </row>
    <row r="19664" spans="77:77">
      <c r="BY19664" s="2"/>
    </row>
    <row r="19665" spans="77:77">
      <c r="BY19665" s="2"/>
    </row>
    <row r="19666" spans="77:77">
      <c r="BY19666" s="2"/>
    </row>
    <row r="19667" spans="77:77">
      <c r="BY19667" s="2"/>
    </row>
    <row r="19668" spans="77:77">
      <c r="BY19668" s="2"/>
    </row>
    <row r="19669" spans="77:77">
      <c r="BY19669" s="2"/>
    </row>
    <row r="19670" spans="77:77">
      <c r="BY19670" s="2"/>
    </row>
    <row r="19671" spans="77:77">
      <c r="BY19671" s="2"/>
    </row>
    <row r="19672" spans="77:77">
      <c r="BY19672" s="2"/>
    </row>
    <row r="19673" spans="77:77">
      <c r="BY19673" s="2"/>
    </row>
    <row r="19674" spans="77:77">
      <c r="BY19674" s="2"/>
    </row>
    <row r="19675" spans="77:77">
      <c r="BY19675" s="2"/>
    </row>
    <row r="19676" spans="77:77">
      <c r="BY19676" s="2"/>
    </row>
    <row r="19677" spans="77:77">
      <c r="BY19677" s="2"/>
    </row>
    <row r="19678" spans="77:77">
      <c r="BY19678" s="2"/>
    </row>
    <row r="19679" spans="77:77">
      <c r="BY19679" s="2"/>
    </row>
    <row r="19680" spans="77:77">
      <c r="BY19680" s="2"/>
    </row>
    <row r="19681" spans="77:77">
      <c r="BY19681" s="2"/>
    </row>
    <row r="19682" spans="77:77">
      <c r="BY19682" s="2"/>
    </row>
    <row r="19683" spans="77:77">
      <c r="BY19683" s="2"/>
    </row>
    <row r="19684" spans="77:77">
      <c r="BY19684" s="2"/>
    </row>
    <row r="19685" spans="77:77">
      <c r="BY19685" s="2"/>
    </row>
    <row r="19686" spans="77:77">
      <c r="BY19686" s="2"/>
    </row>
    <row r="19687" spans="77:77">
      <c r="BY19687" s="2"/>
    </row>
    <row r="19688" spans="77:77">
      <c r="BY19688" s="2"/>
    </row>
    <row r="19689" spans="77:77">
      <c r="BY19689" s="2"/>
    </row>
    <row r="19690" spans="77:77">
      <c r="BY19690" s="2"/>
    </row>
    <row r="19691" spans="77:77">
      <c r="BY19691" s="2"/>
    </row>
    <row r="19692" spans="77:77">
      <c r="BY19692" s="2"/>
    </row>
    <row r="19693" spans="77:77">
      <c r="BY19693" s="2"/>
    </row>
    <row r="19694" spans="77:77">
      <c r="BY19694" s="2"/>
    </row>
    <row r="19695" spans="77:77">
      <c r="BY19695" s="2"/>
    </row>
    <row r="19696" spans="77:77">
      <c r="BY19696" s="2"/>
    </row>
    <row r="19697" spans="77:77">
      <c r="BY19697" s="2"/>
    </row>
    <row r="19698" spans="77:77">
      <c r="BY19698" s="2"/>
    </row>
    <row r="19699" spans="77:77">
      <c r="BY19699" s="2"/>
    </row>
    <row r="19700" spans="77:77">
      <c r="BY19700" s="2"/>
    </row>
    <row r="19701" spans="77:77">
      <c r="BY19701" s="2"/>
    </row>
    <row r="19702" spans="77:77">
      <c r="BY19702" s="2"/>
    </row>
    <row r="19703" spans="77:77">
      <c r="BY19703" s="2"/>
    </row>
    <row r="19704" spans="77:77">
      <c r="BY19704" s="2"/>
    </row>
    <row r="19705" spans="77:77">
      <c r="BY19705" s="2"/>
    </row>
    <row r="19706" spans="77:77">
      <c r="BY19706" s="2"/>
    </row>
    <row r="19707" spans="77:77">
      <c r="BY19707" s="2"/>
    </row>
    <row r="19708" spans="77:77">
      <c r="BY19708" s="2"/>
    </row>
    <row r="19709" spans="77:77">
      <c r="BY19709" s="2"/>
    </row>
    <row r="19710" spans="77:77">
      <c r="BY19710" s="2"/>
    </row>
    <row r="19711" spans="77:77">
      <c r="BY19711" s="2"/>
    </row>
    <row r="19712" spans="77:77">
      <c r="BY19712" s="2"/>
    </row>
    <row r="19713" spans="77:77">
      <c r="BY19713" s="2"/>
    </row>
    <row r="19714" spans="77:77">
      <c r="BY19714" s="2"/>
    </row>
    <row r="19715" spans="77:77">
      <c r="BY19715" s="2"/>
    </row>
    <row r="19716" spans="77:77">
      <c r="BY19716" s="2"/>
    </row>
    <row r="19717" spans="77:77">
      <c r="BY19717" s="2"/>
    </row>
    <row r="19718" spans="77:77">
      <c r="BY19718" s="2"/>
    </row>
    <row r="19719" spans="77:77">
      <c r="BY19719" s="2"/>
    </row>
    <row r="19720" spans="77:77">
      <c r="BY19720" s="2"/>
    </row>
    <row r="19721" spans="77:77">
      <c r="BY19721" s="2"/>
    </row>
    <row r="19722" spans="77:77">
      <c r="BY19722" s="2"/>
    </row>
    <row r="19723" spans="77:77">
      <c r="BY19723" s="2"/>
    </row>
    <row r="19724" spans="77:77">
      <c r="BY19724" s="2"/>
    </row>
    <row r="19725" spans="77:77">
      <c r="BY19725" s="2"/>
    </row>
    <row r="19726" spans="77:77">
      <c r="BY19726" s="2"/>
    </row>
    <row r="19727" spans="77:77">
      <c r="BY19727" s="2"/>
    </row>
    <row r="19728" spans="77:77">
      <c r="BY19728" s="2"/>
    </row>
    <row r="19729" spans="77:77">
      <c r="BY19729" s="2"/>
    </row>
    <row r="19730" spans="77:77">
      <c r="BY19730" s="2"/>
    </row>
    <row r="19731" spans="77:77">
      <c r="BY19731" s="2"/>
    </row>
    <row r="19732" spans="77:77">
      <c r="BY19732" s="2"/>
    </row>
    <row r="19733" spans="77:77">
      <c r="BY19733" s="2"/>
    </row>
    <row r="19734" spans="77:77">
      <c r="BY19734" s="2"/>
    </row>
    <row r="19735" spans="77:77">
      <c r="BY19735" s="2"/>
    </row>
    <row r="19736" spans="77:77">
      <c r="BY19736" s="2"/>
    </row>
    <row r="19737" spans="77:77">
      <c r="BY19737" s="2"/>
    </row>
    <row r="19738" spans="77:77">
      <c r="BY19738" s="2"/>
    </row>
    <row r="19739" spans="77:77">
      <c r="BY19739" s="2"/>
    </row>
    <row r="19740" spans="77:77">
      <c r="BY19740" s="2"/>
    </row>
    <row r="19741" spans="77:77">
      <c r="BY19741" s="2"/>
    </row>
    <row r="19742" spans="77:77">
      <c r="BY19742" s="2"/>
    </row>
    <row r="19743" spans="77:77">
      <c r="BY19743" s="2"/>
    </row>
    <row r="19744" spans="77:77">
      <c r="BY19744" s="2"/>
    </row>
    <row r="19745" spans="77:77">
      <c r="BY19745" s="2"/>
    </row>
    <row r="19746" spans="77:77">
      <c r="BY19746" s="2"/>
    </row>
    <row r="19747" spans="77:77">
      <c r="BY19747" s="2"/>
    </row>
    <row r="19748" spans="77:77">
      <c r="BY19748" s="2"/>
    </row>
    <row r="19749" spans="77:77">
      <c r="BY19749" s="2"/>
    </row>
    <row r="19750" spans="77:77">
      <c r="BY19750" s="2"/>
    </row>
    <row r="19751" spans="77:77">
      <c r="BY19751" s="2"/>
    </row>
    <row r="19752" spans="77:77">
      <c r="BY19752" s="2"/>
    </row>
    <row r="19753" spans="77:77">
      <c r="BY19753" s="2"/>
    </row>
    <row r="19754" spans="77:77">
      <c r="BY19754" s="2"/>
    </row>
    <row r="19755" spans="77:77">
      <c r="BY19755" s="2"/>
    </row>
    <row r="19756" spans="77:77">
      <c r="BY19756" s="2"/>
    </row>
    <row r="19757" spans="77:77">
      <c r="BY19757" s="2"/>
    </row>
    <row r="19758" spans="77:77">
      <c r="BY19758" s="2"/>
    </row>
    <row r="19759" spans="77:77">
      <c r="BY19759" s="2"/>
    </row>
    <row r="19760" spans="77:77">
      <c r="BY19760" s="2"/>
    </row>
    <row r="19761" spans="77:77">
      <c r="BY19761" s="2"/>
    </row>
    <row r="19762" spans="77:77">
      <c r="BY19762" s="2"/>
    </row>
    <row r="19763" spans="77:77">
      <c r="BY19763" s="2"/>
    </row>
    <row r="19764" spans="77:77">
      <c r="BY19764" s="2"/>
    </row>
    <row r="19765" spans="77:77">
      <c r="BY19765" s="2"/>
    </row>
    <row r="19766" spans="77:77">
      <c r="BY19766" s="2"/>
    </row>
    <row r="19767" spans="77:77">
      <c r="BY19767" s="2"/>
    </row>
    <row r="19768" spans="77:77">
      <c r="BY19768" s="2"/>
    </row>
    <row r="19769" spans="77:77">
      <c r="BY19769" s="2"/>
    </row>
    <row r="19770" spans="77:77">
      <c r="BY19770" s="2"/>
    </row>
    <row r="19771" spans="77:77">
      <c r="BY19771" s="2"/>
    </row>
    <row r="19772" spans="77:77">
      <c r="BY19772" s="2"/>
    </row>
    <row r="19773" spans="77:77">
      <c r="BY19773" s="2"/>
    </row>
    <row r="19774" spans="77:77">
      <c r="BY19774" s="2"/>
    </row>
    <row r="19775" spans="77:77">
      <c r="BY19775" s="2"/>
    </row>
    <row r="19776" spans="77:77">
      <c r="BY19776" s="2"/>
    </row>
    <row r="19777" spans="77:77">
      <c r="BY19777" s="2"/>
    </row>
    <row r="19778" spans="77:77">
      <c r="BY19778" s="2"/>
    </row>
    <row r="19779" spans="77:77">
      <c r="BY19779" s="2"/>
    </row>
    <row r="19780" spans="77:77">
      <c r="BY19780" s="2"/>
    </row>
    <row r="19781" spans="77:77">
      <c r="BY19781" s="2"/>
    </row>
    <row r="19782" spans="77:77">
      <c r="BY19782" s="2"/>
    </row>
    <row r="19783" spans="77:77">
      <c r="BY19783" s="2"/>
    </row>
    <row r="19784" spans="77:77">
      <c r="BY19784" s="2"/>
    </row>
    <row r="19785" spans="77:77">
      <c r="BY19785" s="2"/>
    </row>
    <row r="19786" spans="77:77">
      <c r="BY19786" s="2"/>
    </row>
    <row r="19787" spans="77:77">
      <c r="BY19787" s="2"/>
    </row>
    <row r="19788" spans="77:77">
      <c r="BY19788" s="2"/>
    </row>
    <row r="19789" spans="77:77">
      <c r="BY19789" s="2"/>
    </row>
    <row r="19790" spans="77:77">
      <c r="BY19790" s="2"/>
    </row>
    <row r="19791" spans="77:77">
      <c r="BY19791" s="2"/>
    </row>
    <row r="19792" spans="77:77">
      <c r="BY19792" s="2"/>
    </row>
    <row r="19793" spans="77:77">
      <c r="BY19793" s="2"/>
    </row>
    <row r="19794" spans="77:77">
      <c r="BY19794" s="2"/>
    </row>
    <row r="19795" spans="77:77">
      <c r="BY19795" s="2"/>
    </row>
    <row r="19796" spans="77:77">
      <c r="BY19796" s="2"/>
    </row>
    <row r="19797" spans="77:77">
      <c r="BY19797" s="2"/>
    </row>
    <row r="19798" spans="77:77">
      <c r="BY19798" s="2"/>
    </row>
    <row r="19799" spans="77:77">
      <c r="BY19799" s="2"/>
    </row>
    <row r="19800" spans="77:77">
      <c r="BY19800" s="2"/>
    </row>
    <row r="19801" spans="77:77">
      <c r="BY19801" s="2"/>
    </row>
    <row r="19802" spans="77:77">
      <c r="BY19802" s="2"/>
    </row>
    <row r="19803" spans="77:77">
      <c r="BY19803" s="2"/>
    </row>
    <row r="19804" spans="77:77">
      <c r="BY19804" s="2"/>
    </row>
    <row r="19805" spans="77:77">
      <c r="BY19805" s="2"/>
    </row>
    <row r="19806" spans="77:77">
      <c r="BY19806" s="2"/>
    </row>
    <row r="19807" spans="77:77">
      <c r="BY19807" s="2"/>
    </row>
    <row r="19808" spans="77:77">
      <c r="BY19808" s="2"/>
    </row>
    <row r="19809" spans="77:77">
      <c r="BY19809" s="2"/>
    </row>
    <row r="19810" spans="77:77">
      <c r="BY19810" s="2"/>
    </row>
    <row r="19811" spans="77:77">
      <c r="BY19811" s="2"/>
    </row>
    <row r="19812" spans="77:77">
      <c r="BY19812" s="2"/>
    </row>
    <row r="19813" spans="77:77">
      <c r="BY19813" s="2"/>
    </row>
    <row r="19814" spans="77:77">
      <c r="BY19814" s="2"/>
    </row>
    <row r="19815" spans="77:77">
      <c r="BY19815" s="2"/>
    </row>
    <row r="19816" spans="77:77">
      <c r="BY19816" s="2"/>
    </row>
    <row r="19817" spans="77:77">
      <c r="BY19817" s="2"/>
    </row>
    <row r="19818" spans="77:77">
      <c r="BY19818" s="2"/>
    </row>
    <row r="19819" spans="77:77">
      <c r="BY19819" s="2"/>
    </row>
    <row r="19820" spans="77:77">
      <c r="BY19820" s="2"/>
    </row>
    <row r="19821" spans="77:77">
      <c r="BY19821" s="2"/>
    </row>
    <row r="19822" spans="77:77">
      <c r="BY19822" s="2"/>
    </row>
    <row r="19823" spans="77:77">
      <c r="BY19823" s="2"/>
    </row>
    <row r="19824" spans="77:77">
      <c r="BY19824" s="2"/>
    </row>
    <row r="19825" spans="77:77">
      <c r="BY19825" s="2"/>
    </row>
    <row r="19826" spans="77:77">
      <c r="BY19826" s="2"/>
    </row>
    <row r="19827" spans="77:77">
      <c r="BY19827" s="2"/>
    </row>
    <row r="19828" spans="77:77">
      <c r="BY19828" s="2"/>
    </row>
    <row r="19829" spans="77:77">
      <c r="BY19829" s="2"/>
    </row>
    <row r="19830" spans="77:77">
      <c r="BY19830" s="2"/>
    </row>
    <row r="19831" spans="77:77">
      <c r="BY19831" s="2"/>
    </row>
    <row r="19832" spans="77:77">
      <c r="BY19832" s="2"/>
    </row>
    <row r="19833" spans="77:77">
      <c r="BY19833" s="2"/>
    </row>
    <row r="19834" spans="77:77">
      <c r="BY19834" s="2"/>
    </row>
    <row r="19835" spans="77:77">
      <c r="BY19835" s="2"/>
    </row>
    <row r="19836" spans="77:77">
      <c r="BY19836" s="2"/>
    </row>
    <row r="19837" spans="77:77">
      <c r="BY19837" s="2"/>
    </row>
    <row r="19838" spans="77:77">
      <c r="BY19838" s="2"/>
    </row>
    <row r="19839" spans="77:77">
      <c r="BY19839" s="2"/>
    </row>
    <row r="19840" spans="77:77">
      <c r="BY19840" s="2"/>
    </row>
    <row r="19841" spans="77:77">
      <c r="BY19841" s="2"/>
    </row>
    <row r="19842" spans="77:77">
      <c r="BY19842" s="2"/>
    </row>
    <row r="19843" spans="77:77">
      <c r="BY19843" s="2"/>
    </row>
    <row r="19844" spans="77:77">
      <c r="BY19844" s="2"/>
    </row>
    <row r="19845" spans="77:77">
      <c r="BY19845" s="2"/>
    </row>
    <row r="19846" spans="77:77">
      <c r="BY19846" s="2"/>
    </row>
    <row r="19847" spans="77:77">
      <c r="BY19847" s="2"/>
    </row>
    <row r="19848" spans="77:77">
      <c r="BY19848" s="2"/>
    </row>
    <row r="19849" spans="77:77">
      <c r="BY19849" s="2"/>
    </row>
    <row r="19850" spans="77:77">
      <c r="BY19850" s="2"/>
    </row>
    <row r="19851" spans="77:77">
      <c r="BY19851" s="2"/>
    </row>
    <row r="19852" spans="77:77">
      <c r="BY19852" s="2"/>
    </row>
    <row r="19853" spans="77:77">
      <c r="BY19853" s="2"/>
    </row>
    <row r="19854" spans="77:77">
      <c r="BY19854" s="2"/>
    </row>
    <row r="19855" spans="77:77">
      <c r="BY19855" s="2"/>
    </row>
    <row r="19856" spans="77:77">
      <c r="BY19856" s="2"/>
    </row>
    <row r="19857" spans="77:77">
      <c r="BY19857" s="2"/>
    </row>
    <row r="19858" spans="77:77">
      <c r="BY19858" s="2"/>
    </row>
    <row r="19859" spans="77:77">
      <c r="BY19859" s="2"/>
    </row>
    <row r="19860" spans="77:77">
      <c r="BY19860" s="2"/>
    </row>
    <row r="19861" spans="77:77">
      <c r="BY19861" s="2"/>
    </row>
    <row r="19862" spans="77:77">
      <c r="BY19862" s="2"/>
    </row>
    <row r="19863" spans="77:77">
      <c r="BY19863" s="2"/>
    </row>
    <row r="19864" spans="77:77">
      <c r="BY19864" s="2"/>
    </row>
    <row r="19865" spans="77:77">
      <c r="BY19865" s="2"/>
    </row>
    <row r="19866" spans="77:77">
      <c r="BY19866" s="2"/>
    </row>
    <row r="19867" spans="77:77">
      <c r="BY19867" s="2"/>
    </row>
    <row r="19868" spans="77:77">
      <c r="BY19868" s="2"/>
    </row>
    <row r="19869" spans="77:77">
      <c r="BY19869" s="2"/>
    </row>
    <row r="19870" spans="77:77">
      <c r="BY19870" s="2"/>
    </row>
    <row r="19871" spans="77:77">
      <c r="BY19871" s="2"/>
    </row>
    <row r="19872" spans="77:77">
      <c r="BY19872" s="2"/>
    </row>
    <row r="19873" spans="77:77">
      <c r="BY19873" s="2"/>
    </row>
    <row r="19874" spans="77:77">
      <c r="BY19874" s="2"/>
    </row>
    <row r="19875" spans="77:77">
      <c r="BY19875" s="2"/>
    </row>
    <row r="19876" spans="77:77">
      <c r="BY19876" s="2"/>
    </row>
    <row r="19877" spans="77:77">
      <c r="BY19877" s="2"/>
    </row>
    <row r="19878" spans="77:77">
      <c r="BY19878" s="2"/>
    </row>
    <row r="19879" spans="77:77">
      <c r="BY19879" s="2"/>
    </row>
    <row r="19880" spans="77:77">
      <c r="BY19880" s="2"/>
    </row>
    <row r="19881" spans="77:77">
      <c r="BY19881" s="2"/>
    </row>
    <row r="19882" spans="77:77">
      <c r="BY19882" s="2"/>
    </row>
    <row r="19883" spans="77:77">
      <c r="BY19883" s="2"/>
    </row>
    <row r="19884" spans="77:77">
      <c r="BY19884" s="2"/>
    </row>
    <row r="19885" spans="77:77">
      <c r="BY19885" s="2"/>
    </row>
    <row r="19886" spans="77:77">
      <c r="BY19886" s="2"/>
    </row>
    <row r="19887" spans="77:77">
      <c r="BY19887" s="2"/>
    </row>
    <row r="19888" spans="77:77">
      <c r="BY19888" s="2"/>
    </row>
    <row r="19889" spans="77:77">
      <c r="BY19889" s="2"/>
    </row>
    <row r="19890" spans="77:77">
      <c r="BY19890" s="2"/>
    </row>
    <row r="19891" spans="77:77">
      <c r="BY19891" s="2"/>
    </row>
    <row r="19892" spans="77:77">
      <c r="BY19892" s="2"/>
    </row>
    <row r="19893" spans="77:77">
      <c r="BY19893" s="2"/>
    </row>
    <row r="19894" spans="77:77">
      <c r="BY19894" s="2"/>
    </row>
    <row r="19895" spans="77:77">
      <c r="BY19895" s="2"/>
    </row>
    <row r="19896" spans="77:77">
      <c r="BY19896" s="2"/>
    </row>
    <row r="19897" spans="77:77">
      <c r="BY19897" s="2"/>
    </row>
    <row r="19898" spans="77:77">
      <c r="BY19898" s="2"/>
    </row>
    <row r="19899" spans="77:77">
      <c r="BY19899" s="2"/>
    </row>
    <row r="19900" spans="77:77">
      <c r="BY19900" s="2"/>
    </row>
    <row r="19901" spans="77:77">
      <c r="BY19901" s="2"/>
    </row>
    <row r="19902" spans="77:77">
      <c r="BY19902" s="2"/>
    </row>
    <row r="19903" spans="77:77">
      <c r="BY19903" s="2"/>
    </row>
    <row r="19904" spans="77:77">
      <c r="BY19904" s="2"/>
    </row>
    <row r="19905" spans="77:77">
      <c r="BY19905" s="2"/>
    </row>
    <row r="19906" spans="77:77">
      <c r="BY19906" s="2"/>
    </row>
    <row r="19907" spans="77:77">
      <c r="BY19907" s="2"/>
    </row>
    <row r="19908" spans="77:77">
      <c r="BY19908" s="2"/>
    </row>
    <row r="19909" spans="77:77">
      <c r="BY19909" s="2"/>
    </row>
    <row r="19910" spans="77:77">
      <c r="BY19910" s="2"/>
    </row>
    <row r="19911" spans="77:77">
      <c r="BY19911" s="2"/>
    </row>
    <row r="19912" spans="77:77">
      <c r="BY19912" s="2"/>
    </row>
    <row r="19913" spans="77:77">
      <c r="BY19913" s="2"/>
    </row>
    <row r="19914" spans="77:77">
      <c r="BY19914" s="2"/>
    </row>
    <row r="19915" spans="77:77">
      <c r="BY19915" s="2"/>
    </row>
    <row r="19916" spans="77:77">
      <c r="BY19916" s="2"/>
    </row>
    <row r="19917" spans="77:77">
      <c r="BY19917" s="2"/>
    </row>
    <row r="19918" spans="77:77">
      <c r="BY19918" s="2"/>
    </row>
    <row r="19919" spans="77:77">
      <c r="BY19919" s="2"/>
    </row>
    <row r="19920" spans="77:77">
      <c r="BY19920" s="2"/>
    </row>
    <row r="19921" spans="77:77">
      <c r="BY19921" s="2"/>
    </row>
    <row r="19922" spans="77:77">
      <c r="BY19922" s="2"/>
    </row>
    <row r="19923" spans="77:77">
      <c r="BY19923" s="2"/>
    </row>
    <row r="19924" spans="77:77">
      <c r="BY19924" s="2"/>
    </row>
    <row r="19925" spans="77:77">
      <c r="BY19925" s="2"/>
    </row>
    <row r="19926" spans="77:77">
      <c r="BY19926" s="2"/>
    </row>
    <row r="19927" spans="77:77">
      <c r="BY19927" s="2"/>
    </row>
    <row r="19928" spans="77:77">
      <c r="BY19928" s="2"/>
    </row>
    <row r="19929" spans="77:77">
      <c r="BY19929" s="2"/>
    </row>
    <row r="19930" spans="77:77">
      <c r="BY19930" s="2"/>
    </row>
    <row r="19931" spans="77:77">
      <c r="BY19931" s="2"/>
    </row>
    <row r="19932" spans="77:77">
      <c r="BY19932" s="2"/>
    </row>
    <row r="19933" spans="77:77">
      <c r="BY19933" s="2"/>
    </row>
    <row r="19934" spans="77:77">
      <c r="BY19934" s="2"/>
    </row>
    <row r="19935" spans="77:77">
      <c r="BY19935" s="2"/>
    </row>
    <row r="19936" spans="77:77">
      <c r="BY19936" s="2"/>
    </row>
    <row r="19937" spans="77:77">
      <c r="BY19937" s="2"/>
    </row>
    <row r="19938" spans="77:77">
      <c r="BY19938" s="2"/>
    </row>
    <row r="19939" spans="77:77">
      <c r="BY19939" s="2"/>
    </row>
    <row r="19940" spans="77:77">
      <c r="BY19940" s="2"/>
    </row>
    <row r="19941" spans="77:77">
      <c r="BY19941" s="2"/>
    </row>
    <row r="19942" spans="77:77">
      <c r="BY19942" s="2"/>
    </row>
    <row r="19943" spans="77:77">
      <c r="BY19943" s="2"/>
    </row>
    <row r="19944" spans="77:77">
      <c r="BY19944" s="2"/>
    </row>
    <row r="19945" spans="77:77">
      <c r="BY19945" s="2"/>
    </row>
    <row r="19946" spans="77:77">
      <c r="BY19946" s="2"/>
    </row>
    <row r="19947" spans="77:77">
      <c r="BY19947" s="2"/>
    </row>
    <row r="19948" spans="77:77">
      <c r="BY19948" s="2"/>
    </row>
    <row r="19949" spans="77:77">
      <c r="BY19949" s="2"/>
    </row>
    <row r="19950" spans="77:77">
      <c r="BY19950" s="2"/>
    </row>
    <row r="19951" spans="77:77">
      <c r="BY19951" s="2"/>
    </row>
    <row r="19952" spans="77:77">
      <c r="BY19952" s="2"/>
    </row>
    <row r="19953" spans="77:77">
      <c r="BY19953" s="2"/>
    </row>
    <row r="19954" spans="77:77">
      <c r="BY19954" s="2"/>
    </row>
    <row r="19955" spans="77:77">
      <c r="BY19955" s="2"/>
    </row>
    <row r="19956" spans="77:77">
      <c r="BY19956" s="2"/>
    </row>
    <row r="19957" spans="77:77">
      <c r="BY19957" s="2"/>
    </row>
    <row r="19958" spans="77:77">
      <c r="BY19958" s="2"/>
    </row>
    <row r="19959" spans="77:77">
      <c r="BY19959" s="2"/>
    </row>
    <row r="19960" spans="77:77">
      <c r="BY19960" s="2"/>
    </row>
    <row r="19961" spans="77:77">
      <c r="BY19961" s="2"/>
    </row>
    <row r="19962" spans="77:77">
      <c r="BY19962" s="2"/>
    </row>
    <row r="19963" spans="77:77">
      <c r="BY19963" s="2"/>
    </row>
    <row r="19964" spans="77:77">
      <c r="BY19964" s="2"/>
    </row>
    <row r="19965" spans="77:77">
      <c r="BY19965" s="2"/>
    </row>
    <row r="19966" spans="77:77">
      <c r="BY19966" s="2"/>
    </row>
    <row r="19967" spans="77:77">
      <c r="BY19967" s="2"/>
    </row>
    <row r="19968" spans="77:77">
      <c r="BY19968" s="2"/>
    </row>
    <row r="19969" spans="77:77">
      <c r="BY19969" s="2"/>
    </row>
    <row r="19970" spans="77:77">
      <c r="BY19970" s="2"/>
    </row>
    <row r="19971" spans="77:77">
      <c r="BY19971" s="2"/>
    </row>
    <row r="19972" spans="77:77">
      <c r="BY19972" s="2"/>
    </row>
    <row r="19973" spans="77:77">
      <c r="BY19973" s="2"/>
    </row>
    <row r="19974" spans="77:77">
      <c r="BY19974" s="2"/>
    </row>
    <row r="19975" spans="77:77">
      <c r="BY19975" s="2"/>
    </row>
    <row r="19976" spans="77:77">
      <c r="BY19976" s="2"/>
    </row>
    <row r="19977" spans="77:77">
      <c r="BY19977" s="2"/>
    </row>
    <row r="19978" spans="77:77">
      <c r="BY19978" s="2"/>
    </row>
    <row r="19979" spans="77:77">
      <c r="BY19979" s="2"/>
    </row>
    <row r="19980" spans="77:77">
      <c r="BY19980" s="2"/>
    </row>
    <row r="19981" spans="77:77">
      <c r="BY19981" s="2"/>
    </row>
    <row r="19982" spans="77:77">
      <c r="BY19982" s="2"/>
    </row>
    <row r="19983" spans="77:77">
      <c r="BY19983" s="2"/>
    </row>
    <row r="19984" spans="77:77">
      <c r="BY19984" s="2"/>
    </row>
    <row r="19985" spans="77:77">
      <c r="BY19985" s="2"/>
    </row>
    <row r="19986" spans="77:77">
      <c r="BY19986" s="2"/>
    </row>
    <row r="19987" spans="77:77">
      <c r="BY19987" s="2"/>
    </row>
    <row r="19988" spans="77:77">
      <c r="BY19988" s="2"/>
    </row>
    <row r="19989" spans="77:77">
      <c r="BY19989" s="2"/>
    </row>
    <row r="19990" spans="77:77">
      <c r="BY19990" s="2"/>
    </row>
    <row r="19991" spans="77:77">
      <c r="BY19991" s="2"/>
    </row>
    <row r="19992" spans="77:77">
      <c r="BY19992" s="2"/>
    </row>
    <row r="19993" spans="77:77">
      <c r="BY19993" s="2"/>
    </row>
    <row r="19994" spans="77:77">
      <c r="BY19994" s="2"/>
    </row>
    <row r="19995" spans="77:77">
      <c r="BY19995" s="2"/>
    </row>
    <row r="19996" spans="77:77">
      <c r="BY19996" s="2"/>
    </row>
    <row r="19997" spans="77:77">
      <c r="BY19997" s="2"/>
    </row>
    <row r="19998" spans="77:77">
      <c r="BY19998" s="2"/>
    </row>
    <row r="19999" spans="77:77">
      <c r="BY19999" s="2"/>
    </row>
    <row r="20000" spans="77:77">
      <c r="BY20000" s="2"/>
    </row>
    <row r="20001" spans="77:77">
      <c r="BY20001" s="2"/>
    </row>
    <row r="20002" spans="77:77">
      <c r="BY20002" s="2"/>
    </row>
    <row r="20003" spans="77:77">
      <c r="BY20003" s="2"/>
    </row>
    <row r="20004" spans="77:77">
      <c r="BY20004" s="2"/>
    </row>
    <row r="20005" spans="77:77">
      <c r="BY20005" s="2"/>
    </row>
    <row r="20006" spans="77:77">
      <c r="BY20006" s="2"/>
    </row>
    <row r="20007" spans="77:77">
      <c r="BY20007" s="2"/>
    </row>
    <row r="20008" spans="77:77">
      <c r="BY20008" s="2"/>
    </row>
    <row r="20009" spans="77:77">
      <c r="BY20009" s="2"/>
    </row>
    <row r="20010" spans="77:77">
      <c r="BY20010" s="2"/>
    </row>
    <row r="20011" spans="77:77">
      <c r="BY20011" s="2"/>
    </row>
    <row r="20012" spans="77:77">
      <c r="BY20012" s="2"/>
    </row>
    <row r="20013" spans="77:77">
      <c r="BY20013" s="2"/>
    </row>
    <row r="20014" spans="77:77">
      <c r="BY20014" s="2"/>
    </row>
    <row r="20015" spans="77:77">
      <c r="BY20015" s="2"/>
    </row>
    <row r="20016" spans="77:77">
      <c r="BY20016" s="2"/>
    </row>
    <row r="20017" spans="77:77">
      <c r="BY20017" s="2"/>
    </row>
    <row r="20018" spans="77:77">
      <c r="BY20018" s="2"/>
    </row>
    <row r="20019" spans="77:77">
      <c r="BY20019" s="2"/>
    </row>
    <row r="20020" spans="77:77">
      <c r="BY20020" s="2"/>
    </row>
    <row r="20021" spans="77:77">
      <c r="BY20021" s="2"/>
    </row>
    <row r="20022" spans="77:77">
      <c r="BY20022" s="2"/>
    </row>
    <row r="20023" spans="77:77">
      <c r="BY20023" s="2"/>
    </row>
    <row r="20024" spans="77:77">
      <c r="BY20024" s="2"/>
    </row>
    <row r="20025" spans="77:77">
      <c r="BY20025" s="2"/>
    </row>
    <row r="20026" spans="77:77">
      <c r="BY20026" s="2"/>
    </row>
    <row r="20027" spans="77:77">
      <c r="BY20027" s="2"/>
    </row>
    <row r="20028" spans="77:77">
      <c r="BY20028" s="2"/>
    </row>
    <row r="20029" spans="77:77">
      <c r="BY20029" s="2"/>
    </row>
    <row r="20030" spans="77:77">
      <c r="BY20030" s="2"/>
    </row>
    <row r="20031" spans="77:77">
      <c r="BY20031" s="2"/>
    </row>
    <row r="20032" spans="77:77">
      <c r="BY20032" s="2"/>
    </row>
    <row r="20033" spans="77:77">
      <c r="BY20033" s="2"/>
    </row>
    <row r="20034" spans="77:77">
      <c r="BY20034" s="2"/>
    </row>
    <row r="20035" spans="77:77">
      <c r="BY20035" s="2"/>
    </row>
    <row r="20036" spans="77:77">
      <c r="BY20036" s="2"/>
    </row>
    <row r="20037" spans="77:77">
      <c r="BY20037" s="2"/>
    </row>
    <row r="20038" spans="77:77">
      <c r="BY20038" s="2"/>
    </row>
    <row r="20039" spans="77:77">
      <c r="BY20039" s="2"/>
    </row>
    <row r="20040" spans="77:77">
      <c r="BY20040" s="2"/>
    </row>
    <row r="20041" spans="77:77">
      <c r="BY20041" s="2"/>
    </row>
    <row r="20042" spans="77:77">
      <c r="BY20042" s="2"/>
    </row>
    <row r="20043" spans="77:77">
      <c r="BY20043" s="2"/>
    </row>
    <row r="20044" spans="77:77">
      <c r="BY20044" s="2"/>
    </row>
    <row r="20045" spans="77:77">
      <c r="BY20045" s="2"/>
    </row>
    <row r="20046" spans="77:77">
      <c r="BY20046" s="2"/>
    </row>
    <row r="20047" spans="77:77">
      <c r="BY20047" s="2"/>
    </row>
    <row r="20048" spans="77:77">
      <c r="BY20048" s="2"/>
    </row>
    <row r="20049" spans="77:77">
      <c r="BY20049" s="2"/>
    </row>
    <row r="20050" spans="77:77">
      <c r="BY20050" s="2"/>
    </row>
    <row r="20051" spans="77:77">
      <c r="BY20051" s="2"/>
    </row>
    <row r="20052" spans="77:77">
      <c r="BY20052" s="2"/>
    </row>
    <row r="20053" spans="77:77">
      <c r="BY20053" s="2"/>
    </row>
    <row r="20054" spans="77:77">
      <c r="BY20054" s="2"/>
    </row>
    <row r="20055" spans="77:77">
      <c r="BY20055" s="2"/>
    </row>
    <row r="20056" spans="77:77">
      <c r="BY20056" s="2"/>
    </row>
    <row r="20057" spans="77:77">
      <c r="BY20057" s="2"/>
    </row>
    <row r="20058" spans="77:77">
      <c r="BY20058" s="2"/>
    </row>
    <row r="20059" spans="77:77">
      <c r="BY20059" s="2"/>
    </row>
    <row r="20060" spans="77:77">
      <c r="BY20060" s="2"/>
    </row>
    <row r="20061" spans="77:77">
      <c r="BY20061" s="2"/>
    </row>
    <row r="20062" spans="77:77">
      <c r="BY20062" s="2"/>
    </row>
    <row r="20063" spans="77:77">
      <c r="BY20063" s="2"/>
    </row>
    <row r="20064" spans="77:77">
      <c r="BY20064" s="2"/>
    </row>
    <row r="20065" spans="77:77">
      <c r="BY20065" s="2"/>
    </row>
    <row r="20066" spans="77:77">
      <c r="BY20066" s="2"/>
    </row>
    <row r="20067" spans="77:77">
      <c r="BY20067" s="2"/>
    </row>
    <row r="20068" spans="77:77">
      <c r="BY20068" s="2"/>
    </row>
    <row r="20069" spans="77:77">
      <c r="BY20069" s="2"/>
    </row>
    <row r="20070" spans="77:77">
      <c r="BY20070" s="2"/>
    </row>
    <row r="20071" spans="77:77">
      <c r="BY20071" s="2"/>
    </row>
    <row r="20072" spans="77:77">
      <c r="BY20072" s="2"/>
    </row>
    <row r="20073" spans="77:77">
      <c r="BY20073" s="2"/>
    </row>
    <row r="20074" spans="77:77">
      <c r="BY20074" s="2"/>
    </row>
    <row r="20075" spans="77:77">
      <c r="BY20075" s="2"/>
    </row>
    <row r="20076" spans="77:77">
      <c r="BY20076" s="2"/>
    </row>
    <row r="20077" spans="77:77">
      <c r="BY20077" s="2"/>
    </row>
    <row r="20078" spans="77:77">
      <c r="BY20078" s="2"/>
    </row>
    <row r="20079" spans="77:77">
      <c r="BY20079" s="2"/>
    </row>
    <row r="20080" spans="77:77">
      <c r="BY20080" s="2"/>
    </row>
    <row r="20081" spans="77:77">
      <c r="BY20081" s="2"/>
    </row>
    <row r="20082" spans="77:77">
      <c r="BY20082" s="2"/>
    </row>
    <row r="20083" spans="77:77">
      <c r="BY20083" s="2"/>
    </row>
    <row r="20084" spans="77:77">
      <c r="BY20084" s="2"/>
    </row>
    <row r="20085" spans="77:77">
      <c r="BY20085" s="2"/>
    </row>
    <row r="20086" spans="77:77">
      <c r="BY20086" s="2"/>
    </row>
    <row r="20087" spans="77:77">
      <c r="BY20087" s="2"/>
    </row>
    <row r="20088" spans="77:77">
      <c r="BY20088" s="2"/>
    </row>
    <row r="20089" spans="77:77">
      <c r="BY20089" s="2"/>
    </row>
    <row r="20090" spans="77:77">
      <c r="BY20090" s="2"/>
    </row>
    <row r="20091" spans="77:77">
      <c r="BY20091" s="2"/>
    </row>
    <row r="20092" spans="77:77">
      <c r="BY20092" s="2"/>
    </row>
    <row r="20093" spans="77:77">
      <c r="BY20093" s="2"/>
    </row>
    <row r="20094" spans="77:77">
      <c r="BY20094" s="2"/>
    </row>
    <row r="20095" spans="77:77">
      <c r="BY20095" s="2"/>
    </row>
    <row r="20096" spans="77:77">
      <c r="BY20096" s="2"/>
    </row>
    <row r="20097" spans="77:77">
      <c r="BY20097" s="2"/>
    </row>
    <row r="20098" spans="77:77">
      <c r="BY20098" s="2"/>
    </row>
    <row r="20099" spans="77:77">
      <c r="BY20099" s="2"/>
    </row>
    <row r="20100" spans="77:77">
      <c r="BY20100" s="2"/>
    </row>
    <row r="20101" spans="77:77">
      <c r="BY20101" s="2"/>
    </row>
    <row r="20102" spans="77:77">
      <c r="BY20102" s="2"/>
    </row>
    <row r="20103" spans="77:77">
      <c r="BY20103" s="2"/>
    </row>
    <row r="20104" spans="77:77">
      <c r="BY20104" s="2"/>
    </row>
    <row r="20105" spans="77:77">
      <c r="BY20105" s="2"/>
    </row>
    <row r="20106" spans="77:77">
      <c r="BY20106" s="2"/>
    </row>
    <row r="20107" spans="77:77">
      <c r="BY20107" s="2"/>
    </row>
    <row r="20108" spans="77:77">
      <c r="BY20108" s="2"/>
    </row>
    <row r="20109" spans="77:77">
      <c r="BY20109" s="2"/>
    </row>
    <row r="20110" spans="77:77">
      <c r="BY20110" s="2"/>
    </row>
    <row r="20111" spans="77:77">
      <c r="BY20111" s="2"/>
    </row>
    <row r="20112" spans="77:77">
      <c r="BY20112" s="2"/>
    </row>
    <row r="20113" spans="77:77">
      <c r="BY20113" s="2"/>
    </row>
    <row r="20114" spans="77:77">
      <c r="BY20114" s="2"/>
    </row>
    <row r="20115" spans="77:77">
      <c r="BY20115" s="2"/>
    </row>
    <row r="20116" spans="77:77">
      <c r="BY20116" s="2"/>
    </row>
    <row r="20117" spans="77:77">
      <c r="BY20117" s="2"/>
    </row>
    <row r="20118" spans="77:77">
      <c r="BY20118" s="2"/>
    </row>
    <row r="20119" spans="77:77">
      <c r="BY20119" s="2"/>
    </row>
    <row r="20120" spans="77:77">
      <c r="BY20120" s="2"/>
    </row>
    <row r="20121" spans="77:77">
      <c r="BY20121" s="2"/>
    </row>
    <row r="20122" spans="77:77">
      <c r="BY20122" s="2"/>
    </row>
    <row r="20123" spans="77:77">
      <c r="BY20123" s="2"/>
    </row>
    <row r="20124" spans="77:77">
      <c r="BY20124" s="2"/>
    </row>
    <row r="20125" spans="77:77">
      <c r="BY20125" s="2"/>
    </row>
    <row r="20126" spans="77:77">
      <c r="BY20126" s="2"/>
    </row>
    <row r="20127" spans="77:77">
      <c r="BY20127" s="2"/>
    </row>
    <row r="20128" spans="77:77">
      <c r="BY20128" s="2"/>
    </row>
    <row r="20129" spans="77:77">
      <c r="BY20129" s="2"/>
    </row>
    <row r="20130" spans="77:77">
      <c r="BY20130" s="2"/>
    </row>
    <row r="20131" spans="77:77">
      <c r="BY20131" s="2"/>
    </row>
    <row r="20132" spans="77:77">
      <c r="BY20132" s="2"/>
    </row>
    <row r="20133" spans="77:77">
      <c r="BY20133" s="2"/>
    </row>
    <row r="20134" spans="77:77">
      <c r="BY20134" s="2"/>
    </row>
    <row r="20135" spans="77:77">
      <c r="BY20135" s="2"/>
    </row>
    <row r="20136" spans="77:77">
      <c r="BY20136" s="2"/>
    </row>
    <row r="20137" spans="77:77">
      <c r="BY20137" s="2"/>
    </row>
    <row r="20138" spans="77:77">
      <c r="BY20138" s="2"/>
    </row>
    <row r="20139" spans="77:77">
      <c r="BY20139" s="2"/>
    </row>
    <row r="20140" spans="77:77">
      <c r="BY20140" s="2"/>
    </row>
    <row r="20141" spans="77:77">
      <c r="BY20141" s="2"/>
    </row>
    <row r="20142" spans="77:77">
      <c r="BY20142" s="2"/>
    </row>
    <row r="20143" spans="77:77">
      <c r="BY20143" s="2"/>
    </row>
    <row r="20144" spans="77:77">
      <c r="BY20144" s="2"/>
    </row>
    <row r="20145" spans="77:77">
      <c r="BY20145" s="2"/>
    </row>
    <row r="20146" spans="77:77">
      <c r="BY20146" s="2"/>
    </row>
    <row r="20147" spans="77:77">
      <c r="BY20147" s="2"/>
    </row>
    <row r="20148" spans="77:77">
      <c r="BY20148" s="2"/>
    </row>
    <row r="20149" spans="77:77">
      <c r="BY20149" s="2"/>
    </row>
    <row r="20150" spans="77:77">
      <c r="BY20150" s="2"/>
    </row>
    <row r="20151" spans="77:77">
      <c r="BY20151" s="2"/>
    </row>
    <row r="20152" spans="77:77">
      <c r="BY20152" s="2"/>
    </row>
    <row r="20153" spans="77:77">
      <c r="BY20153" s="2"/>
    </row>
    <row r="20154" spans="77:77">
      <c r="BY20154" s="2"/>
    </row>
    <row r="20155" spans="77:77">
      <c r="BY20155" s="2"/>
    </row>
    <row r="20156" spans="77:77">
      <c r="BY20156" s="2"/>
    </row>
    <row r="20157" spans="77:77">
      <c r="BY20157" s="2"/>
    </row>
    <row r="20158" spans="77:77">
      <c r="BY20158" s="2"/>
    </row>
    <row r="20159" spans="77:77">
      <c r="BY20159" s="2"/>
    </row>
    <row r="20160" spans="77:77">
      <c r="BY20160" s="2"/>
    </row>
    <row r="20161" spans="77:77">
      <c r="BY20161" s="2"/>
    </row>
    <row r="20162" spans="77:77">
      <c r="BY20162" s="2"/>
    </row>
    <row r="20163" spans="77:77">
      <c r="BY20163" s="2"/>
    </row>
    <row r="20164" spans="77:77">
      <c r="BY20164" s="2"/>
    </row>
    <row r="20165" spans="77:77">
      <c r="BY20165" s="2"/>
    </row>
    <row r="20166" spans="77:77">
      <c r="BY20166" s="2"/>
    </row>
    <row r="20167" spans="77:77">
      <c r="BY20167" s="2"/>
    </row>
    <row r="20168" spans="77:77">
      <c r="BY20168" s="2"/>
    </row>
    <row r="20169" spans="77:77">
      <c r="BY20169" s="2"/>
    </row>
    <row r="20170" spans="77:77">
      <c r="BY20170" s="2"/>
    </row>
    <row r="20171" spans="77:77">
      <c r="BY20171" s="2"/>
    </row>
    <row r="20172" spans="77:77">
      <c r="BY20172" s="2"/>
    </row>
    <row r="20173" spans="77:77">
      <c r="BY20173" s="2"/>
    </row>
    <row r="20174" spans="77:77">
      <c r="BY20174" s="2"/>
    </row>
    <row r="20175" spans="77:77">
      <c r="BY20175" s="2"/>
    </row>
    <row r="20176" spans="77:77">
      <c r="BY20176" s="2"/>
    </row>
    <row r="20177" spans="77:77">
      <c r="BY20177" s="2"/>
    </row>
    <row r="20178" spans="77:77">
      <c r="BY20178" s="2"/>
    </row>
    <row r="20179" spans="77:77">
      <c r="BY20179" s="2"/>
    </row>
    <row r="20180" spans="77:77">
      <c r="BY20180" s="2"/>
    </row>
    <row r="20181" spans="77:77">
      <c r="BY20181" s="2"/>
    </row>
    <row r="20182" spans="77:77">
      <c r="BY20182" s="2"/>
    </row>
    <row r="20183" spans="77:77">
      <c r="BY20183" s="2"/>
    </row>
    <row r="20184" spans="77:77">
      <c r="BY20184" s="2"/>
    </row>
    <row r="20185" spans="77:77">
      <c r="BY20185" s="2"/>
    </row>
    <row r="20186" spans="77:77">
      <c r="BY20186" s="2"/>
    </row>
    <row r="20187" spans="77:77">
      <c r="BY20187" s="2"/>
    </row>
    <row r="20188" spans="77:77">
      <c r="BY20188" s="2"/>
    </row>
    <row r="20189" spans="77:77">
      <c r="BY20189" s="2"/>
    </row>
    <row r="20190" spans="77:77">
      <c r="BY20190" s="2"/>
    </row>
    <row r="20191" spans="77:77">
      <c r="BY20191" s="2"/>
    </row>
    <row r="20192" spans="77:77">
      <c r="BY20192" s="2"/>
    </row>
    <row r="20193" spans="77:77">
      <c r="BY20193" s="2"/>
    </row>
    <row r="20194" spans="77:77">
      <c r="BY20194" s="2"/>
    </row>
    <row r="20195" spans="77:77">
      <c r="BY20195" s="2"/>
    </row>
    <row r="20196" spans="77:77">
      <c r="BY20196" s="2"/>
    </row>
    <row r="20197" spans="77:77">
      <c r="BY20197" s="2"/>
    </row>
    <row r="20198" spans="77:77">
      <c r="BY20198" s="2"/>
    </row>
    <row r="20199" spans="77:77">
      <c r="BY20199" s="2"/>
    </row>
    <row r="20200" spans="77:77">
      <c r="BY20200" s="2"/>
    </row>
    <row r="20201" spans="77:77">
      <c r="BY20201" s="2"/>
    </row>
    <row r="20202" spans="77:77">
      <c r="BY20202" s="2"/>
    </row>
    <row r="20203" spans="77:77">
      <c r="BY20203" s="2"/>
    </row>
    <row r="20204" spans="77:77">
      <c r="BY20204" s="2"/>
    </row>
    <row r="20205" spans="77:77">
      <c r="BY20205" s="2"/>
    </row>
    <row r="20206" spans="77:77">
      <c r="BY20206" s="2"/>
    </row>
    <row r="20207" spans="77:77">
      <c r="BY20207" s="2"/>
    </row>
    <row r="20208" spans="77:77">
      <c r="BY20208" s="2"/>
    </row>
    <row r="20209" spans="77:77">
      <c r="BY20209" s="2"/>
    </row>
    <row r="20210" spans="77:77">
      <c r="BY20210" s="2"/>
    </row>
    <row r="20211" spans="77:77">
      <c r="BY20211" s="2"/>
    </row>
    <row r="20212" spans="77:77">
      <c r="BY20212" s="2"/>
    </row>
    <row r="20213" spans="77:77">
      <c r="BY20213" s="2"/>
    </row>
    <row r="20214" spans="77:77">
      <c r="BY20214" s="2"/>
    </row>
    <row r="20215" spans="77:77">
      <c r="BY20215" s="2"/>
    </row>
    <row r="20216" spans="77:77">
      <c r="BY20216" s="2"/>
    </row>
    <row r="20217" spans="77:77">
      <c r="BY20217" s="2"/>
    </row>
    <row r="20218" spans="77:77">
      <c r="BY20218" s="2"/>
    </row>
    <row r="20219" spans="77:77">
      <c r="BY20219" s="2"/>
    </row>
    <row r="20220" spans="77:77">
      <c r="BY20220" s="2"/>
    </row>
    <row r="20221" spans="77:77">
      <c r="BY20221" s="2"/>
    </row>
    <row r="20222" spans="77:77">
      <c r="BY20222" s="2"/>
    </row>
    <row r="20223" spans="77:77">
      <c r="BY20223" s="2"/>
    </row>
    <row r="20224" spans="77:77">
      <c r="BY20224" s="2"/>
    </row>
    <row r="20225" spans="77:77">
      <c r="BY20225" s="2"/>
    </row>
    <row r="20226" spans="77:77">
      <c r="BY20226" s="2"/>
    </row>
    <row r="20227" spans="77:77">
      <c r="BY20227" s="2"/>
    </row>
    <row r="20228" spans="77:77">
      <c r="BY20228" s="2"/>
    </row>
    <row r="20229" spans="77:77">
      <c r="BY20229" s="2"/>
    </row>
    <row r="20230" spans="77:77">
      <c r="BY20230" s="2"/>
    </row>
    <row r="20231" spans="77:77">
      <c r="BY20231" s="2"/>
    </row>
    <row r="20232" spans="77:77">
      <c r="BY20232" s="2"/>
    </row>
    <row r="20233" spans="77:77">
      <c r="BY20233" s="2"/>
    </row>
    <row r="20234" spans="77:77">
      <c r="BY20234" s="2"/>
    </row>
    <row r="20235" spans="77:77">
      <c r="BY20235" s="2"/>
    </row>
    <row r="20236" spans="77:77">
      <c r="BY20236" s="2"/>
    </row>
    <row r="20237" spans="77:77">
      <c r="BY20237" s="2"/>
    </row>
    <row r="20238" spans="77:77">
      <c r="BY20238" s="2"/>
    </row>
    <row r="20239" spans="77:77">
      <c r="BY20239" s="2"/>
    </row>
    <row r="20240" spans="77:77">
      <c r="BY20240" s="2"/>
    </row>
    <row r="20241" spans="77:77">
      <c r="BY20241" s="2"/>
    </row>
    <row r="20242" spans="77:77">
      <c r="BY20242" s="2"/>
    </row>
    <row r="20243" spans="77:77">
      <c r="BY20243" s="2"/>
    </row>
    <row r="20244" spans="77:77">
      <c r="BY20244" s="2"/>
    </row>
    <row r="20245" spans="77:77">
      <c r="BY20245" s="2"/>
    </row>
    <row r="20246" spans="77:77">
      <c r="BY20246" s="2"/>
    </row>
    <row r="20247" spans="77:77">
      <c r="BY20247" s="2"/>
    </row>
    <row r="20248" spans="77:77">
      <c r="BY20248" s="2"/>
    </row>
    <row r="20249" spans="77:77">
      <c r="BY20249" s="2"/>
    </row>
    <row r="20250" spans="77:77">
      <c r="BY20250" s="2"/>
    </row>
    <row r="20251" spans="77:77">
      <c r="BY20251" s="2"/>
    </row>
    <row r="20252" spans="77:77">
      <c r="BY20252" s="2"/>
    </row>
    <row r="20253" spans="77:77">
      <c r="BY20253" s="2"/>
    </row>
    <row r="20254" spans="77:77">
      <c r="BY20254" s="2"/>
    </row>
    <row r="20255" spans="77:77">
      <c r="BY20255" s="2"/>
    </row>
    <row r="20256" spans="77:77">
      <c r="BY20256" s="2"/>
    </row>
    <row r="20257" spans="77:77">
      <c r="BY20257" s="2"/>
    </row>
    <row r="20258" spans="77:77">
      <c r="BY20258" s="2"/>
    </row>
    <row r="20259" spans="77:77">
      <c r="BY20259" s="2"/>
    </row>
    <row r="20260" spans="77:77">
      <c r="BY20260" s="2"/>
    </row>
    <row r="20261" spans="77:77">
      <c r="BY20261" s="2"/>
    </row>
    <row r="20262" spans="77:77">
      <c r="BY20262" s="2"/>
    </row>
    <row r="20263" spans="77:77">
      <c r="BY20263" s="2"/>
    </row>
    <row r="20264" spans="77:77">
      <c r="BY20264" s="2"/>
    </row>
    <row r="20265" spans="77:77">
      <c r="BY20265" s="2"/>
    </row>
    <row r="20266" spans="77:77">
      <c r="BY20266" s="2"/>
    </row>
    <row r="20267" spans="77:77">
      <c r="BY20267" s="2"/>
    </row>
    <row r="20268" spans="77:77">
      <c r="BY20268" s="2"/>
    </row>
    <row r="20269" spans="77:77">
      <c r="BY20269" s="2"/>
    </row>
    <row r="20270" spans="77:77">
      <c r="BY20270" s="2"/>
    </row>
    <row r="20271" spans="77:77">
      <c r="BY20271" s="2"/>
    </row>
    <row r="20272" spans="77:77">
      <c r="BY20272" s="2"/>
    </row>
    <row r="20273" spans="77:77">
      <c r="BY20273" s="2"/>
    </row>
    <row r="20274" spans="77:77">
      <c r="BY20274" s="2"/>
    </row>
    <row r="20275" spans="77:77">
      <c r="BY20275" s="2"/>
    </row>
    <row r="20276" spans="77:77">
      <c r="BY20276" s="2"/>
    </row>
    <row r="20277" spans="77:77">
      <c r="BY20277" s="2"/>
    </row>
    <row r="20278" spans="77:77">
      <c r="BY20278" s="2"/>
    </row>
    <row r="20279" spans="77:77">
      <c r="BY20279" s="2"/>
    </row>
    <row r="20280" spans="77:77">
      <c r="BY20280" s="2"/>
    </row>
    <row r="20281" spans="77:77">
      <c r="BY20281" s="2"/>
    </row>
    <row r="20282" spans="77:77">
      <c r="BY20282" s="2"/>
    </row>
    <row r="20283" spans="77:77">
      <c r="BY20283" s="2"/>
    </row>
    <row r="20284" spans="77:77">
      <c r="BY20284" s="2"/>
    </row>
    <row r="20285" spans="77:77">
      <c r="BY20285" s="2"/>
    </row>
    <row r="20286" spans="77:77">
      <c r="BY20286" s="2"/>
    </row>
    <row r="20287" spans="77:77">
      <c r="BY20287" s="2"/>
    </row>
    <row r="20288" spans="77:77">
      <c r="BY20288" s="2"/>
    </row>
    <row r="20289" spans="77:77">
      <c r="BY20289" s="2"/>
    </row>
    <row r="20290" spans="77:77">
      <c r="BY20290" s="2"/>
    </row>
    <row r="20291" spans="77:77">
      <c r="BY20291" s="2"/>
    </row>
    <row r="20292" spans="77:77">
      <c r="BY20292" s="2"/>
    </row>
    <row r="20293" spans="77:77">
      <c r="BY20293" s="2"/>
    </row>
    <row r="20294" spans="77:77">
      <c r="BY20294" s="2"/>
    </row>
    <row r="20295" spans="77:77">
      <c r="BY20295" s="2"/>
    </row>
    <row r="20296" spans="77:77">
      <c r="BY20296" s="2"/>
    </row>
    <row r="20297" spans="77:77">
      <c r="BY20297" s="2"/>
    </row>
    <row r="20298" spans="77:77">
      <c r="BY20298" s="2"/>
    </row>
    <row r="20299" spans="77:77">
      <c r="BY20299" s="2"/>
    </row>
    <row r="20300" spans="77:77">
      <c r="BY20300" s="2"/>
    </row>
    <row r="20301" spans="77:77">
      <c r="BY20301" s="2"/>
    </row>
    <row r="20302" spans="77:77">
      <c r="BY20302" s="2"/>
    </row>
    <row r="20303" spans="77:77">
      <c r="BY20303" s="2"/>
    </row>
    <row r="20304" spans="77:77">
      <c r="BY20304" s="2"/>
    </row>
    <row r="20305" spans="77:77">
      <c r="BY20305" s="2"/>
    </row>
    <row r="20306" spans="77:77">
      <c r="BY20306" s="2"/>
    </row>
    <row r="20307" spans="77:77">
      <c r="BY20307" s="2"/>
    </row>
    <row r="20308" spans="77:77">
      <c r="BY20308" s="2"/>
    </row>
    <row r="20309" spans="77:77">
      <c r="BY20309" s="2"/>
    </row>
    <row r="20310" spans="77:77">
      <c r="BY20310" s="2"/>
    </row>
    <row r="20311" spans="77:77">
      <c r="BY20311" s="2"/>
    </row>
    <row r="20312" spans="77:77">
      <c r="BY20312" s="2"/>
    </row>
    <row r="20313" spans="77:77">
      <c r="BY20313" s="2"/>
    </row>
    <row r="20314" spans="77:77">
      <c r="BY20314" s="2"/>
    </row>
    <row r="20315" spans="77:77">
      <c r="BY20315" s="2"/>
    </row>
    <row r="20316" spans="77:77">
      <c r="BY20316" s="2"/>
    </row>
    <row r="20317" spans="77:77">
      <c r="BY20317" s="2"/>
    </row>
    <row r="20318" spans="77:77">
      <c r="BY20318" s="2"/>
    </row>
    <row r="20319" spans="77:77">
      <c r="BY20319" s="2"/>
    </row>
    <row r="20320" spans="77:77">
      <c r="BY20320" s="2"/>
    </row>
    <row r="20321" spans="77:77">
      <c r="BY20321" s="2"/>
    </row>
    <row r="20322" spans="77:77">
      <c r="BY20322" s="2"/>
    </row>
    <row r="20323" spans="77:77">
      <c r="BY20323" s="2"/>
    </row>
    <row r="20324" spans="77:77">
      <c r="BY20324" s="2"/>
    </row>
    <row r="20325" spans="77:77">
      <c r="BY20325" s="2"/>
    </row>
    <row r="20326" spans="77:77">
      <c r="BY20326" s="2"/>
    </row>
    <row r="20327" spans="77:77">
      <c r="BY20327" s="2"/>
    </row>
    <row r="20328" spans="77:77">
      <c r="BY20328" s="2"/>
    </row>
    <row r="20329" spans="77:77">
      <c r="BY20329" s="2"/>
    </row>
    <row r="20330" spans="77:77">
      <c r="BY20330" s="2"/>
    </row>
    <row r="20331" spans="77:77">
      <c r="BY20331" s="2"/>
    </row>
    <row r="20332" spans="77:77">
      <c r="BY20332" s="2"/>
    </row>
    <row r="20333" spans="77:77">
      <c r="BY20333" s="2"/>
    </row>
    <row r="20334" spans="77:77">
      <c r="BY20334" s="2"/>
    </row>
    <row r="20335" spans="77:77">
      <c r="BY20335" s="2"/>
    </row>
    <row r="20336" spans="77:77">
      <c r="BY20336" s="2"/>
    </row>
    <row r="20337" spans="77:77">
      <c r="BY20337" s="2"/>
    </row>
    <row r="20338" spans="77:77">
      <c r="BY20338" s="2"/>
    </row>
    <row r="20339" spans="77:77">
      <c r="BY20339" s="2"/>
    </row>
    <row r="20340" spans="77:77">
      <c r="BY20340" s="2"/>
    </row>
    <row r="20341" spans="77:77">
      <c r="BY20341" s="2"/>
    </row>
    <row r="20342" spans="77:77">
      <c r="BY20342" s="2"/>
    </row>
    <row r="20343" spans="77:77">
      <c r="BY20343" s="2"/>
    </row>
    <row r="20344" spans="77:77">
      <c r="BY20344" s="2"/>
    </row>
    <row r="20345" spans="77:77">
      <c r="BY20345" s="2"/>
    </row>
    <row r="20346" spans="77:77">
      <c r="BY20346" s="2"/>
    </row>
    <row r="20347" spans="77:77">
      <c r="BY20347" s="2"/>
    </row>
    <row r="20348" spans="77:77">
      <c r="BY20348" s="2"/>
    </row>
    <row r="20349" spans="77:77">
      <c r="BY20349" s="2"/>
    </row>
    <row r="20350" spans="77:77">
      <c r="BY20350" s="2"/>
    </row>
    <row r="20351" spans="77:77">
      <c r="BY20351" s="2"/>
    </row>
    <row r="20352" spans="77:77">
      <c r="BY20352" s="2"/>
    </row>
    <row r="20353" spans="77:77">
      <c r="BY20353" s="2"/>
    </row>
    <row r="20354" spans="77:77">
      <c r="BY20354" s="2"/>
    </row>
    <row r="20355" spans="77:77">
      <c r="BY20355" s="2"/>
    </row>
    <row r="20356" spans="77:77">
      <c r="BY20356" s="2"/>
    </row>
    <row r="20357" spans="77:77">
      <c r="BY20357" s="2"/>
    </row>
    <row r="20358" spans="77:77">
      <c r="BY20358" s="2"/>
    </row>
    <row r="20359" spans="77:77">
      <c r="BY20359" s="2"/>
    </row>
    <row r="20360" spans="77:77">
      <c r="BY20360" s="2"/>
    </row>
    <row r="20361" spans="77:77">
      <c r="BY20361" s="2"/>
    </row>
    <row r="20362" spans="77:77">
      <c r="BY20362" s="2"/>
    </row>
    <row r="20363" spans="77:77">
      <c r="BY20363" s="2"/>
    </row>
    <row r="20364" spans="77:77">
      <c r="BY20364" s="2"/>
    </row>
    <row r="20365" spans="77:77">
      <c r="BY20365" s="2"/>
    </row>
    <row r="20366" spans="77:77">
      <c r="BY20366" s="2"/>
    </row>
    <row r="20367" spans="77:77">
      <c r="BY20367" s="2"/>
    </row>
    <row r="20368" spans="77:77">
      <c r="BY20368" s="2"/>
    </row>
    <row r="20369" spans="77:77">
      <c r="BY20369" s="2"/>
    </row>
    <row r="20370" spans="77:77">
      <c r="BY20370" s="2"/>
    </row>
    <row r="20371" spans="77:77">
      <c r="BY20371" s="2"/>
    </row>
    <row r="20372" spans="77:77">
      <c r="BY20372" s="2"/>
    </row>
    <row r="20373" spans="77:77">
      <c r="BY20373" s="2"/>
    </row>
    <row r="20374" spans="77:77">
      <c r="BY20374" s="2"/>
    </row>
    <row r="20375" spans="77:77">
      <c r="BY20375" s="2"/>
    </row>
    <row r="20376" spans="77:77">
      <c r="BY20376" s="2"/>
    </row>
    <row r="20377" spans="77:77">
      <c r="BY20377" s="2"/>
    </row>
    <row r="20378" spans="77:77">
      <c r="BY20378" s="2"/>
    </row>
    <row r="20379" spans="77:77">
      <c r="BY20379" s="2"/>
    </row>
    <row r="20380" spans="77:77">
      <c r="BY20380" s="2"/>
    </row>
    <row r="20381" spans="77:77">
      <c r="BY20381" s="2"/>
    </row>
    <row r="20382" spans="77:77">
      <c r="BY20382" s="2"/>
    </row>
    <row r="20383" spans="77:77">
      <c r="BY20383" s="2"/>
    </row>
    <row r="20384" spans="77:77">
      <c r="BY20384" s="2"/>
    </row>
    <row r="20385" spans="77:77">
      <c r="BY20385" s="2"/>
    </row>
    <row r="20386" spans="77:77">
      <c r="BY20386" s="2"/>
    </row>
    <row r="20387" spans="77:77">
      <c r="BY20387" s="2"/>
    </row>
    <row r="20388" spans="77:77">
      <c r="BY20388" s="2"/>
    </row>
    <row r="20389" spans="77:77">
      <c r="BY20389" s="2"/>
    </row>
    <row r="20390" spans="77:77">
      <c r="BY20390" s="2"/>
    </row>
    <row r="20391" spans="77:77">
      <c r="BY20391" s="2"/>
    </row>
    <row r="20392" spans="77:77">
      <c r="BY20392" s="2"/>
    </row>
    <row r="20393" spans="77:77">
      <c r="BY20393" s="2"/>
    </row>
    <row r="20394" spans="77:77">
      <c r="BY20394" s="2"/>
    </row>
    <row r="20395" spans="77:77">
      <c r="BY20395" s="2"/>
    </row>
    <row r="20396" spans="77:77">
      <c r="BY20396" s="2"/>
    </row>
    <row r="20397" spans="77:77">
      <c r="BY20397" s="2"/>
    </row>
    <row r="20398" spans="77:77">
      <c r="BY20398" s="2"/>
    </row>
    <row r="20399" spans="77:77">
      <c r="BY20399" s="2"/>
    </row>
    <row r="20400" spans="77:77">
      <c r="BY20400" s="2"/>
    </row>
    <row r="20401" spans="77:77">
      <c r="BY20401" s="2"/>
    </row>
    <row r="20402" spans="77:77">
      <c r="BY20402" s="2"/>
    </row>
    <row r="20403" spans="77:77">
      <c r="BY20403" s="2"/>
    </row>
    <row r="20404" spans="77:77">
      <c r="BY20404" s="2"/>
    </row>
    <row r="20405" spans="77:77">
      <c r="BY20405" s="2"/>
    </row>
    <row r="20406" spans="77:77">
      <c r="BY20406" s="2"/>
    </row>
    <row r="20407" spans="77:77">
      <c r="BY20407" s="2"/>
    </row>
    <row r="20408" spans="77:77">
      <c r="BY20408" s="2"/>
    </row>
    <row r="20409" spans="77:77">
      <c r="BY20409" s="2"/>
    </row>
    <row r="20410" spans="77:77">
      <c r="BY20410" s="2"/>
    </row>
    <row r="20411" spans="77:77">
      <c r="BY20411" s="2"/>
    </row>
    <row r="20412" spans="77:77">
      <c r="BY20412" s="2"/>
    </row>
    <row r="20413" spans="77:77">
      <c r="BY20413" s="2"/>
    </row>
    <row r="20414" spans="77:77">
      <c r="BY20414" s="2"/>
    </row>
    <row r="20415" spans="77:77">
      <c r="BY20415" s="2"/>
    </row>
    <row r="20416" spans="77:77">
      <c r="BY20416" s="2"/>
    </row>
    <row r="20417" spans="77:77">
      <c r="BY20417" s="2"/>
    </row>
    <row r="20418" spans="77:77">
      <c r="BY20418" s="2"/>
    </row>
    <row r="20419" spans="77:77">
      <c r="BY20419" s="2"/>
    </row>
    <row r="20420" spans="77:77">
      <c r="BY20420" s="2"/>
    </row>
    <row r="20421" spans="77:77">
      <c r="BY20421" s="2"/>
    </row>
    <row r="20422" spans="77:77">
      <c r="BY20422" s="2"/>
    </row>
    <row r="20423" spans="77:77">
      <c r="BY20423" s="2"/>
    </row>
    <row r="20424" spans="77:77">
      <c r="BY20424" s="2"/>
    </row>
    <row r="20425" spans="77:77">
      <c r="BY20425" s="2"/>
    </row>
    <row r="20426" spans="77:77">
      <c r="BY20426" s="2"/>
    </row>
    <row r="20427" spans="77:77">
      <c r="BY20427" s="2"/>
    </row>
    <row r="20428" spans="77:77">
      <c r="BY20428" s="2"/>
    </row>
    <row r="20429" spans="77:77">
      <c r="BY20429" s="2"/>
    </row>
    <row r="20430" spans="77:77">
      <c r="BY20430" s="2"/>
    </row>
    <row r="20431" spans="77:77">
      <c r="BY20431" s="2"/>
    </row>
    <row r="20432" spans="77:77">
      <c r="BY20432" s="2"/>
    </row>
    <row r="20433" spans="77:77">
      <c r="BY20433" s="2"/>
    </row>
    <row r="20434" spans="77:77">
      <c r="BY20434" s="2"/>
    </row>
    <row r="20435" spans="77:77">
      <c r="BY20435" s="2"/>
    </row>
    <row r="20436" spans="77:77">
      <c r="BY20436" s="2"/>
    </row>
    <row r="20437" spans="77:77">
      <c r="BY20437" s="2"/>
    </row>
    <row r="20438" spans="77:77">
      <c r="BY20438" s="2"/>
    </row>
    <row r="20439" spans="77:77">
      <c r="BY20439" s="2"/>
    </row>
    <row r="20440" spans="77:77">
      <c r="BY20440" s="2"/>
    </row>
    <row r="20441" spans="77:77">
      <c r="BY20441" s="2"/>
    </row>
    <row r="20442" spans="77:77">
      <c r="BY20442" s="2"/>
    </row>
    <row r="20443" spans="77:77">
      <c r="BY20443" s="2"/>
    </row>
    <row r="20444" spans="77:77">
      <c r="BY20444" s="2"/>
    </row>
    <row r="20445" spans="77:77">
      <c r="BY20445" s="2"/>
    </row>
    <row r="20446" spans="77:77">
      <c r="BY20446" s="2"/>
    </row>
    <row r="20447" spans="77:77">
      <c r="BY20447" s="2"/>
    </row>
    <row r="20448" spans="77:77">
      <c r="BY20448" s="2"/>
    </row>
    <row r="20449" spans="77:77">
      <c r="BY20449" s="2"/>
    </row>
    <row r="20450" spans="77:77">
      <c r="BY20450" s="2"/>
    </row>
    <row r="20451" spans="77:77">
      <c r="BY20451" s="2"/>
    </row>
    <row r="20452" spans="77:77">
      <c r="BY20452" s="2"/>
    </row>
    <row r="20453" spans="77:77">
      <c r="BY20453" s="2"/>
    </row>
    <row r="20454" spans="77:77">
      <c r="BY20454" s="2"/>
    </row>
    <row r="20455" spans="77:77">
      <c r="BY20455" s="2"/>
    </row>
    <row r="20456" spans="77:77">
      <c r="BY20456" s="2"/>
    </row>
    <row r="20457" spans="77:77">
      <c r="BY20457" s="2"/>
    </row>
    <row r="20458" spans="77:77">
      <c r="BY20458" s="2"/>
    </row>
    <row r="20459" spans="77:77">
      <c r="BY20459" s="2"/>
    </row>
    <row r="20460" spans="77:77">
      <c r="BY20460" s="2"/>
    </row>
    <row r="20461" spans="77:77">
      <c r="BY20461" s="2"/>
    </row>
    <row r="20462" spans="77:77">
      <c r="BY20462" s="2"/>
    </row>
    <row r="20463" spans="77:77">
      <c r="BY20463" s="2"/>
    </row>
    <row r="20464" spans="77:77">
      <c r="BY20464" s="2"/>
    </row>
    <row r="20465" spans="77:77">
      <c r="BY20465" s="2"/>
    </row>
    <row r="20466" spans="77:77">
      <c r="BY20466" s="2"/>
    </row>
    <row r="20467" spans="77:77">
      <c r="BY20467" s="2"/>
    </row>
    <row r="20468" spans="77:77">
      <c r="BY20468" s="2"/>
    </row>
    <row r="20469" spans="77:77">
      <c r="BY20469" s="2"/>
    </row>
    <row r="20470" spans="77:77">
      <c r="BY20470" s="2"/>
    </row>
    <row r="20471" spans="77:77">
      <c r="BY20471" s="2"/>
    </row>
    <row r="20472" spans="77:77">
      <c r="BY20472" s="2"/>
    </row>
    <row r="20473" spans="77:77">
      <c r="BY20473" s="2"/>
    </row>
    <row r="20474" spans="77:77">
      <c r="BY20474" s="2"/>
    </row>
    <row r="20475" spans="77:77">
      <c r="BY20475" s="2"/>
    </row>
    <row r="20476" spans="77:77">
      <c r="BY20476" s="2"/>
    </row>
    <row r="20477" spans="77:77">
      <c r="BY20477" s="2"/>
    </row>
    <row r="20478" spans="77:77">
      <c r="BY20478" s="2"/>
    </row>
    <row r="20479" spans="77:77">
      <c r="BY20479" s="2"/>
    </row>
    <row r="20480" spans="77:77">
      <c r="BY20480" s="2"/>
    </row>
    <row r="20481" spans="77:77">
      <c r="BY20481" s="2"/>
    </row>
    <row r="20482" spans="77:77">
      <c r="BY20482" s="2"/>
    </row>
    <row r="20483" spans="77:77">
      <c r="BY20483" s="2"/>
    </row>
    <row r="20484" spans="77:77">
      <c r="BY20484" s="2"/>
    </row>
    <row r="20485" spans="77:77">
      <c r="BY20485" s="2"/>
    </row>
    <row r="20486" spans="77:77">
      <c r="BY20486" s="2"/>
    </row>
    <row r="20487" spans="77:77">
      <c r="BY20487" s="2"/>
    </row>
    <row r="20488" spans="77:77">
      <c r="BY20488" s="2"/>
    </row>
    <row r="20489" spans="77:77">
      <c r="BY20489" s="2"/>
    </row>
    <row r="20490" spans="77:77">
      <c r="BY20490" s="2"/>
    </row>
    <row r="20491" spans="77:77">
      <c r="BY20491" s="2"/>
    </row>
    <row r="20492" spans="77:77">
      <c r="BY20492" s="2"/>
    </row>
    <row r="20493" spans="77:77">
      <c r="BY20493" s="2"/>
    </row>
    <row r="20494" spans="77:77">
      <c r="BY20494" s="2"/>
    </row>
    <row r="20495" spans="77:77">
      <c r="BY20495" s="2"/>
    </row>
    <row r="20496" spans="77:77">
      <c r="BY20496" s="2"/>
    </row>
    <row r="20497" spans="77:77">
      <c r="BY20497" s="2"/>
    </row>
    <row r="20498" spans="77:77">
      <c r="BY20498" s="2"/>
    </row>
    <row r="20499" spans="77:77">
      <c r="BY20499" s="2"/>
    </row>
    <row r="20500" spans="77:77">
      <c r="BY20500" s="2"/>
    </row>
    <row r="20501" spans="77:77">
      <c r="BY20501" s="2"/>
    </row>
    <row r="20502" spans="77:77">
      <c r="BY20502" s="2"/>
    </row>
    <row r="20503" spans="77:77">
      <c r="BY20503" s="2"/>
    </row>
    <row r="20504" spans="77:77">
      <c r="BY20504" s="2"/>
    </row>
    <row r="20505" spans="77:77">
      <c r="BY20505" s="2"/>
    </row>
    <row r="20506" spans="77:77">
      <c r="BY20506" s="2"/>
    </row>
    <row r="20507" spans="77:77">
      <c r="BY20507" s="2"/>
    </row>
    <row r="20508" spans="77:77">
      <c r="BY20508" s="2"/>
    </row>
    <row r="20509" spans="77:77">
      <c r="BY20509" s="2"/>
    </row>
    <row r="20510" spans="77:77">
      <c r="BY20510" s="2"/>
    </row>
    <row r="20511" spans="77:77">
      <c r="BY20511" s="2"/>
    </row>
    <row r="20512" spans="77:77">
      <c r="BY20512" s="2"/>
    </row>
    <row r="20513" spans="77:77">
      <c r="BY20513" s="2"/>
    </row>
    <row r="20514" spans="77:77">
      <c r="BY20514" s="2"/>
    </row>
    <row r="20515" spans="77:77">
      <c r="BY20515" s="2"/>
    </row>
    <row r="20516" spans="77:77">
      <c r="BY20516" s="2"/>
    </row>
    <row r="20517" spans="77:77">
      <c r="BY20517" s="2"/>
    </row>
    <row r="20518" spans="77:77">
      <c r="BY20518" s="2"/>
    </row>
    <row r="20519" spans="77:77">
      <c r="BY20519" s="2"/>
    </row>
    <row r="20520" spans="77:77">
      <c r="BY20520" s="2"/>
    </row>
    <row r="20521" spans="77:77">
      <c r="BY20521" s="2"/>
    </row>
    <row r="20522" spans="77:77">
      <c r="BY20522" s="2"/>
    </row>
    <row r="20523" spans="77:77">
      <c r="BY20523" s="2"/>
    </row>
    <row r="20524" spans="77:77">
      <c r="BY20524" s="2"/>
    </row>
    <row r="20525" spans="77:77">
      <c r="BY20525" s="2"/>
    </row>
    <row r="20526" spans="77:77">
      <c r="BY20526" s="2"/>
    </row>
    <row r="20527" spans="77:77">
      <c r="BY20527" s="2"/>
    </row>
    <row r="20528" spans="77:77">
      <c r="BY20528" s="2"/>
    </row>
    <row r="20529" spans="77:77">
      <c r="BY20529" s="2"/>
    </row>
    <row r="20530" spans="77:77">
      <c r="BY20530" s="2"/>
    </row>
    <row r="20531" spans="77:77">
      <c r="BY20531" s="2"/>
    </row>
    <row r="20532" spans="77:77">
      <c r="BY20532" s="2"/>
    </row>
    <row r="20533" spans="77:77">
      <c r="BY20533" s="2"/>
    </row>
    <row r="20534" spans="77:77">
      <c r="BY20534" s="2"/>
    </row>
    <row r="20535" spans="77:77">
      <c r="BY20535" s="2"/>
    </row>
    <row r="20536" spans="77:77">
      <c r="BY20536" s="2"/>
    </row>
    <row r="20537" spans="77:77">
      <c r="BY20537" s="2"/>
    </row>
    <row r="20538" spans="77:77">
      <c r="BY20538" s="2"/>
    </row>
    <row r="20539" spans="77:77">
      <c r="BY20539" s="2"/>
    </row>
    <row r="20540" spans="77:77">
      <c r="BY20540" s="2"/>
    </row>
    <row r="20541" spans="77:77">
      <c r="BY20541" s="2"/>
    </row>
    <row r="20542" spans="77:77">
      <c r="BY20542" s="2"/>
    </row>
    <row r="20543" spans="77:77">
      <c r="BY20543" s="2"/>
    </row>
    <row r="20544" spans="77:77">
      <c r="BY20544" s="2"/>
    </row>
    <row r="20545" spans="77:77">
      <c r="BY20545" s="2"/>
    </row>
    <row r="20546" spans="77:77">
      <c r="BY20546" s="2"/>
    </row>
    <row r="20547" spans="77:77">
      <c r="BY20547" s="2"/>
    </row>
    <row r="20548" spans="77:77">
      <c r="BY20548" s="2"/>
    </row>
    <row r="20549" spans="77:77">
      <c r="BY20549" s="2"/>
    </row>
    <row r="20550" spans="77:77">
      <c r="BY20550" s="2"/>
    </row>
    <row r="20551" spans="77:77">
      <c r="BY20551" s="2"/>
    </row>
    <row r="20552" spans="77:77">
      <c r="BY20552" s="2"/>
    </row>
    <row r="20553" spans="77:77">
      <c r="BY20553" s="2"/>
    </row>
    <row r="20554" spans="77:77">
      <c r="BY20554" s="2"/>
    </row>
    <row r="20555" spans="77:77">
      <c r="BY20555" s="2"/>
    </row>
    <row r="20556" spans="77:77">
      <c r="BY20556" s="2"/>
    </row>
    <row r="20557" spans="77:77">
      <c r="BY20557" s="2"/>
    </row>
    <row r="20558" spans="77:77">
      <c r="BY20558" s="2"/>
    </row>
    <row r="20559" spans="77:77">
      <c r="BY20559" s="2"/>
    </row>
    <row r="20560" spans="77:77">
      <c r="BY20560" s="2"/>
    </row>
    <row r="20561" spans="77:77">
      <c r="BY20561" s="2"/>
    </row>
    <row r="20562" spans="77:77">
      <c r="BY20562" s="2"/>
    </row>
    <row r="20563" spans="77:77">
      <c r="BY20563" s="2"/>
    </row>
    <row r="20564" spans="77:77">
      <c r="BY20564" s="2"/>
    </row>
    <row r="20565" spans="77:77">
      <c r="BY20565" s="2"/>
    </row>
    <row r="20566" spans="77:77">
      <c r="BY20566" s="2"/>
    </row>
    <row r="20567" spans="77:77">
      <c r="BY20567" s="2"/>
    </row>
    <row r="20568" spans="77:77">
      <c r="BY20568" s="2"/>
    </row>
    <row r="20569" spans="77:77">
      <c r="BY20569" s="2"/>
    </row>
    <row r="20570" spans="77:77">
      <c r="BY20570" s="2"/>
    </row>
    <row r="20571" spans="77:77">
      <c r="BY20571" s="2"/>
    </row>
    <row r="20572" spans="77:77">
      <c r="BY20572" s="2"/>
    </row>
    <row r="20573" spans="77:77">
      <c r="BY20573" s="2"/>
    </row>
    <row r="20574" spans="77:77">
      <c r="BY20574" s="2"/>
    </row>
    <row r="20575" spans="77:77">
      <c r="BY20575" s="2"/>
    </row>
    <row r="20576" spans="77:77">
      <c r="BY20576" s="2"/>
    </row>
    <row r="20577" spans="77:77">
      <c r="BY20577" s="2"/>
    </row>
    <row r="20578" spans="77:77">
      <c r="BY20578" s="2"/>
    </row>
    <row r="20579" spans="77:77">
      <c r="BY20579" s="2"/>
    </row>
    <row r="20580" spans="77:77">
      <c r="BY20580" s="2"/>
    </row>
    <row r="20581" spans="77:77">
      <c r="BY20581" s="2"/>
    </row>
    <row r="20582" spans="77:77">
      <c r="BY20582" s="2"/>
    </row>
    <row r="20583" spans="77:77">
      <c r="BY20583" s="2"/>
    </row>
    <row r="20584" spans="77:77">
      <c r="BY20584" s="2"/>
    </row>
    <row r="20585" spans="77:77">
      <c r="BY20585" s="2"/>
    </row>
    <row r="20586" spans="77:77">
      <c r="BY20586" s="2"/>
    </row>
    <row r="20587" spans="77:77">
      <c r="BY20587" s="2"/>
    </row>
    <row r="20588" spans="77:77">
      <c r="BY20588" s="2"/>
    </row>
    <row r="20589" spans="77:77">
      <c r="BY20589" s="2"/>
    </row>
    <row r="20590" spans="77:77">
      <c r="BY20590" s="2"/>
    </row>
    <row r="20591" spans="77:77">
      <c r="BY20591" s="2"/>
    </row>
    <row r="20592" spans="77:77">
      <c r="BY20592" s="2"/>
    </row>
    <row r="20593" spans="77:77">
      <c r="BY20593" s="2"/>
    </row>
    <row r="20594" spans="77:77">
      <c r="BY20594" s="2"/>
    </row>
    <row r="20595" spans="77:77">
      <c r="BY20595" s="2"/>
    </row>
    <row r="20596" spans="77:77">
      <c r="BY20596" s="2"/>
    </row>
    <row r="20597" spans="77:77">
      <c r="BY20597" s="2"/>
    </row>
    <row r="20598" spans="77:77">
      <c r="BY20598" s="2"/>
    </row>
    <row r="20599" spans="77:77">
      <c r="BY20599" s="2"/>
    </row>
    <row r="20600" spans="77:77">
      <c r="BY20600" s="2"/>
    </row>
    <row r="20601" spans="77:77">
      <c r="BY20601" s="2"/>
    </row>
    <row r="20602" spans="77:77">
      <c r="BY20602" s="2"/>
    </row>
    <row r="20603" spans="77:77">
      <c r="BY20603" s="2"/>
    </row>
    <row r="20604" spans="77:77">
      <c r="BY20604" s="2"/>
    </row>
    <row r="20605" spans="77:77">
      <c r="BY20605" s="2"/>
    </row>
    <row r="20606" spans="77:77">
      <c r="BY20606" s="2"/>
    </row>
    <row r="20607" spans="77:77">
      <c r="BY20607" s="2"/>
    </row>
    <row r="20608" spans="77:77">
      <c r="BY20608" s="2"/>
    </row>
    <row r="20609" spans="77:77">
      <c r="BY20609" s="2"/>
    </row>
    <row r="20610" spans="77:77">
      <c r="BY20610" s="2"/>
    </row>
    <row r="20611" spans="77:77">
      <c r="BY20611" s="2"/>
    </row>
    <row r="20612" spans="77:77">
      <c r="BY20612" s="2"/>
    </row>
    <row r="20613" spans="77:77">
      <c r="BY20613" s="2"/>
    </row>
    <row r="20614" spans="77:77">
      <c r="BY20614" s="2"/>
    </row>
    <row r="20615" spans="77:77">
      <c r="BY20615" s="2"/>
    </row>
    <row r="20616" spans="77:77">
      <c r="BY20616" s="2"/>
    </row>
    <row r="20617" spans="77:77">
      <c r="BY20617" s="2"/>
    </row>
    <row r="20618" spans="77:77">
      <c r="BY20618" s="2"/>
    </row>
    <row r="20619" spans="77:77">
      <c r="BY20619" s="2"/>
    </row>
    <row r="20620" spans="77:77">
      <c r="BY20620" s="2"/>
    </row>
    <row r="20621" spans="77:77">
      <c r="BY20621" s="2"/>
    </row>
    <row r="20622" spans="77:77">
      <c r="BY20622" s="2"/>
    </row>
    <row r="20623" spans="77:77">
      <c r="BY20623" s="2"/>
    </row>
    <row r="20624" spans="77:77">
      <c r="BY20624" s="2"/>
    </row>
    <row r="20625" spans="77:77">
      <c r="BY20625" s="2"/>
    </row>
    <row r="20626" spans="77:77">
      <c r="BY20626" s="2"/>
    </row>
    <row r="20627" spans="77:77">
      <c r="BY20627" s="2"/>
    </row>
    <row r="20628" spans="77:77">
      <c r="BY20628" s="2"/>
    </row>
    <row r="20629" spans="77:77">
      <c r="BY20629" s="2"/>
    </row>
    <row r="20630" spans="77:77">
      <c r="BY20630" s="2"/>
    </row>
    <row r="20631" spans="77:77">
      <c r="BY20631" s="2"/>
    </row>
    <row r="20632" spans="77:77">
      <c r="BY20632" s="2"/>
    </row>
    <row r="20633" spans="77:77">
      <c r="BY20633" s="2"/>
    </row>
    <row r="20634" spans="77:77">
      <c r="BY20634" s="2"/>
    </row>
    <row r="20635" spans="77:77">
      <c r="BY20635" s="2"/>
    </row>
    <row r="20636" spans="77:77">
      <c r="BY20636" s="2"/>
    </row>
    <row r="20637" spans="77:77">
      <c r="BY20637" s="2"/>
    </row>
    <row r="20638" spans="77:77">
      <c r="BY20638" s="2"/>
    </row>
    <row r="20639" spans="77:77">
      <c r="BY20639" s="2"/>
    </row>
    <row r="20640" spans="77:77">
      <c r="BY20640" s="2"/>
    </row>
    <row r="20641" spans="77:77">
      <c r="BY20641" s="2"/>
    </row>
    <row r="20642" spans="77:77">
      <c r="BY20642" s="2"/>
    </row>
    <row r="20643" spans="77:77">
      <c r="BY20643" s="2"/>
    </row>
    <row r="20644" spans="77:77">
      <c r="BY20644" s="2"/>
    </row>
    <row r="20645" spans="77:77">
      <c r="BY20645" s="2"/>
    </row>
    <row r="20646" spans="77:77">
      <c r="BY20646" s="2"/>
    </row>
    <row r="20647" spans="77:77">
      <c r="BY20647" s="2"/>
    </row>
    <row r="20648" spans="77:77">
      <c r="BY20648" s="2"/>
    </row>
    <row r="20649" spans="77:77">
      <c r="BY20649" s="2"/>
    </row>
    <row r="20650" spans="77:77">
      <c r="BY20650" s="2"/>
    </row>
    <row r="20651" spans="77:77">
      <c r="BY20651" s="2"/>
    </row>
    <row r="20652" spans="77:77">
      <c r="BY20652" s="2"/>
    </row>
    <row r="20653" spans="77:77">
      <c r="BY20653" s="2"/>
    </row>
    <row r="20654" spans="77:77">
      <c r="BY20654" s="2"/>
    </row>
    <row r="20655" spans="77:77">
      <c r="BY20655" s="2"/>
    </row>
    <row r="20656" spans="77:77">
      <c r="BY20656" s="2"/>
    </row>
    <row r="20657" spans="77:77">
      <c r="BY20657" s="2"/>
    </row>
    <row r="20658" spans="77:77">
      <c r="BY20658" s="2"/>
    </row>
    <row r="20659" spans="77:77">
      <c r="BY20659" s="2"/>
    </row>
    <row r="20660" spans="77:77">
      <c r="BY20660" s="2"/>
    </row>
    <row r="20661" spans="77:77">
      <c r="BY20661" s="2"/>
    </row>
    <row r="20662" spans="77:77">
      <c r="BY20662" s="2"/>
    </row>
    <row r="20663" spans="77:77">
      <c r="BY20663" s="2"/>
    </row>
    <row r="20664" spans="77:77">
      <c r="BY20664" s="2"/>
    </row>
    <row r="20665" spans="77:77">
      <c r="BY20665" s="2"/>
    </row>
    <row r="20666" spans="77:77">
      <c r="BY20666" s="2"/>
    </row>
    <row r="20667" spans="77:77">
      <c r="BY20667" s="2"/>
    </row>
    <row r="20668" spans="77:77">
      <c r="BY20668" s="2"/>
    </row>
    <row r="20669" spans="77:77">
      <c r="BY20669" s="2"/>
    </row>
    <row r="20670" spans="77:77">
      <c r="BY20670" s="2"/>
    </row>
    <row r="20671" spans="77:77">
      <c r="BY20671" s="2"/>
    </row>
    <row r="20672" spans="77:77">
      <c r="BY20672" s="2"/>
    </row>
    <row r="20673" spans="77:77">
      <c r="BY20673" s="2"/>
    </row>
    <row r="20674" spans="77:77">
      <c r="BY20674" s="2"/>
    </row>
    <row r="20675" spans="77:77">
      <c r="BY20675" s="2"/>
    </row>
    <row r="20676" spans="77:77">
      <c r="BY20676" s="2"/>
    </row>
    <row r="20677" spans="77:77">
      <c r="BY20677" s="2"/>
    </row>
    <row r="20678" spans="77:77">
      <c r="BY20678" s="2"/>
    </row>
    <row r="20679" spans="77:77">
      <c r="BY20679" s="2"/>
    </row>
    <row r="20680" spans="77:77">
      <c r="BY20680" s="2"/>
    </row>
    <row r="20681" spans="77:77">
      <c r="BY20681" s="2"/>
    </row>
    <row r="20682" spans="77:77">
      <c r="BY20682" s="2"/>
    </row>
    <row r="20683" spans="77:77">
      <c r="BY20683" s="2"/>
    </row>
    <row r="20684" spans="77:77">
      <c r="BY20684" s="2"/>
    </row>
    <row r="20685" spans="77:77">
      <c r="BY20685" s="2"/>
    </row>
    <row r="20686" spans="77:77">
      <c r="BY20686" s="2"/>
    </row>
    <row r="20687" spans="77:77">
      <c r="BY20687" s="2"/>
    </row>
    <row r="20688" spans="77:77">
      <c r="BY20688" s="2"/>
    </row>
    <row r="20689" spans="77:77">
      <c r="BY20689" s="2"/>
    </row>
    <row r="20690" spans="77:77">
      <c r="BY20690" s="2"/>
    </row>
    <row r="20691" spans="77:77">
      <c r="BY20691" s="2"/>
    </row>
    <row r="20692" spans="77:77">
      <c r="BY20692" s="2"/>
    </row>
    <row r="20693" spans="77:77">
      <c r="BY20693" s="2"/>
    </row>
    <row r="20694" spans="77:77">
      <c r="BY20694" s="2"/>
    </row>
    <row r="20695" spans="77:77">
      <c r="BY20695" s="2"/>
    </row>
    <row r="20696" spans="77:77">
      <c r="BY20696" s="2"/>
    </row>
    <row r="20697" spans="77:77">
      <c r="BY20697" s="2"/>
    </row>
    <row r="20698" spans="77:77">
      <c r="BY20698" s="2"/>
    </row>
    <row r="20699" spans="77:77">
      <c r="BY20699" s="2"/>
    </row>
    <row r="20700" spans="77:77">
      <c r="BY20700" s="2"/>
    </row>
    <row r="20701" spans="77:77">
      <c r="BY20701" s="2"/>
    </row>
    <row r="20702" spans="77:77">
      <c r="BY20702" s="2"/>
    </row>
    <row r="20703" spans="77:77">
      <c r="BY20703" s="2"/>
    </row>
    <row r="20704" spans="77:77">
      <c r="BY20704" s="2"/>
    </row>
    <row r="20705" spans="77:77">
      <c r="BY20705" s="2"/>
    </row>
    <row r="20706" spans="77:77">
      <c r="BY20706" s="2"/>
    </row>
    <row r="20707" spans="77:77">
      <c r="BY20707" s="2"/>
    </row>
    <row r="20708" spans="77:77">
      <c r="BY20708" s="2"/>
    </row>
    <row r="20709" spans="77:77">
      <c r="BY20709" s="2"/>
    </row>
    <row r="20710" spans="77:77">
      <c r="BY20710" s="2"/>
    </row>
    <row r="20711" spans="77:77">
      <c r="BY20711" s="2"/>
    </row>
    <row r="20712" spans="77:77">
      <c r="BY20712" s="2"/>
    </row>
    <row r="20713" spans="77:77">
      <c r="BY20713" s="2"/>
    </row>
    <row r="20714" spans="77:77">
      <c r="BY20714" s="2"/>
    </row>
    <row r="20715" spans="77:77">
      <c r="BY20715" s="2"/>
    </row>
    <row r="20716" spans="77:77">
      <c r="BY20716" s="2"/>
    </row>
    <row r="20717" spans="77:77">
      <c r="BY20717" s="2"/>
    </row>
    <row r="20718" spans="77:77">
      <c r="BY20718" s="2"/>
    </row>
    <row r="20719" spans="77:77">
      <c r="BY20719" s="2"/>
    </row>
    <row r="20720" spans="77:77">
      <c r="BY20720" s="2"/>
    </row>
    <row r="20721" spans="77:77">
      <c r="BY20721" s="2"/>
    </row>
    <row r="20722" spans="77:77">
      <c r="BY20722" s="2"/>
    </row>
    <row r="20723" spans="77:77">
      <c r="BY20723" s="2"/>
    </row>
    <row r="20724" spans="77:77">
      <c r="BY20724" s="2"/>
    </row>
    <row r="20725" spans="77:77">
      <c r="BY20725" s="2"/>
    </row>
    <row r="20726" spans="77:77">
      <c r="BY20726" s="2"/>
    </row>
    <row r="20727" spans="77:77">
      <c r="BY20727" s="2"/>
    </row>
    <row r="20728" spans="77:77">
      <c r="BY20728" s="2"/>
    </row>
    <row r="20729" spans="77:77">
      <c r="BY20729" s="2"/>
    </row>
    <row r="20730" spans="77:77">
      <c r="BY20730" s="2"/>
    </row>
    <row r="20731" spans="77:77">
      <c r="BY20731" s="2"/>
    </row>
    <row r="20732" spans="77:77">
      <c r="BY20732" s="2"/>
    </row>
    <row r="20733" spans="77:77">
      <c r="BY20733" s="2"/>
    </row>
    <row r="20734" spans="77:77">
      <c r="BY20734" s="2"/>
    </row>
    <row r="20735" spans="77:77">
      <c r="BY20735" s="2"/>
    </row>
    <row r="20736" spans="77:77">
      <c r="BY20736" s="2"/>
    </row>
    <row r="20737" spans="77:77">
      <c r="BY20737" s="2"/>
    </row>
    <row r="20738" spans="77:77">
      <c r="BY20738" s="2"/>
    </row>
    <row r="20739" spans="77:77">
      <c r="BY20739" s="2"/>
    </row>
    <row r="20740" spans="77:77">
      <c r="BY20740" s="2"/>
    </row>
    <row r="20741" spans="77:77">
      <c r="BY20741" s="2"/>
    </row>
    <row r="20742" spans="77:77">
      <c r="BY20742" s="2"/>
    </row>
    <row r="20743" spans="77:77">
      <c r="BY20743" s="2"/>
    </row>
    <row r="20744" spans="77:77">
      <c r="BY20744" s="2"/>
    </row>
    <row r="20745" spans="77:77">
      <c r="BY20745" s="2"/>
    </row>
    <row r="20746" spans="77:77">
      <c r="BY20746" s="2"/>
    </row>
    <row r="20747" spans="77:77">
      <c r="BY20747" s="2"/>
    </row>
    <row r="20748" spans="77:77">
      <c r="BY20748" s="2"/>
    </row>
    <row r="20749" spans="77:77">
      <c r="BY20749" s="2"/>
    </row>
    <row r="20750" spans="77:77">
      <c r="BY20750" s="2"/>
    </row>
    <row r="20751" spans="77:77">
      <c r="BY20751" s="2"/>
    </row>
    <row r="20752" spans="77:77">
      <c r="BY20752" s="2"/>
    </row>
    <row r="20753" spans="77:77">
      <c r="BY20753" s="2"/>
    </row>
    <row r="20754" spans="77:77">
      <c r="BY20754" s="2"/>
    </row>
    <row r="20755" spans="77:77">
      <c r="BY20755" s="2"/>
    </row>
    <row r="20756" spans="77:77">
      <c r="BY20756" s="2"/>
    </row>
    <row r="20757" spans="77:77">
      <c r="BY20757" s="2"/>
    </row>
    <row r="20758" spans="77:77">
      <c r="BY20758" s="2"/>
    </row>
    <row r="20759" spans="77:77">
      <c r="BY20759" s="2"/>
    </row>
    <row r="20760" spans="77:77">
      <c r="BY20760" s="2"/>
    </row>
    <row r="20761" spans="77:77">
      <c r="BY20761" s="2"/>
    </row>
    <row r="20762" spans="77:77">
      <c r="BY20762" s="2"/>
    </row>
    <row r="20763" spans="77:77">
      <c r="BY20763" s="2"/>
    </row>
    <row r="20764" spans="77:77">
      <c r="BY20764" s="2"/>
    </row>
    <row r="20765" spans="77:77">
      <c r="BY20765" s="2"/>
    </row>
    <row r="20766" spans="77:77">
      <c r="BY20766" s="2"/>
    </row>
    <row r="20767" spans="77:77">
      <c r="BY20767" s="2"/>
    </row>
    <row r="20768" spans="77:77">
      <c r="BY20768" s="2"/>
    </row>
    <row r="20769" spans="77:77">
      <c r="BY20769" s="2"/>
    </row>
    <row r="20770" spans="77:77">
      <c r="BY20770" s="2"/>
    </row>
    <row r="20771" spans="77:77">
      <c r="BY20771" s="2"/>
    </row>
    <row r="20772" spans="77:77">
      <c r="BY20772" s="2"/>
    </row>
    <row r="20773" spans="77:77">
      <c r="BY20773" s="2"/>
    </row>
    <row r="20774" spans="77:77">
      <c r="BY20774" s="2"/>
    </row>
    <row r="20775" spans="77:77">
      <c r="BY20775" s="2"/>
    </row>
    <row r="20776" spans="77:77">
      <c r="BY20776" s="2"/>
    </row>
    <row r="20777" spans="77:77">
      <c r="BY20777" s="2"/>
    </row>
    <row r="20778" spans="77:77">
      <c r="BY20778" s="2"/>
    </row>
    <row r="20779" spans="77:77">
      <c r="BY20779" s="2"/>
    </row>
    <row r="20780" spans="77:77">
      <c r="BY20780" s="2"/>
    </row>
    <row r="20781" spans="77:77">
      <c r="BY20781" s="2"/>
    </row>
    <row r="20782" spans="77:77">
      <c r="BY20782" s="2"/>
    </row>
    <row r="20783" spans="77:77">
      <c r="BY20783" s="2"/>
    </row>
    <row r="20784" spans="77:77">
      <c r="BY20784" s="2"/>
    </row>
    <row r="20785" spans="77:77">
      <c r="BY20785" s="2"/>
    </row>
    <row r="20786" spans="77:77">
      <c r="BY20786" s="2"/>
    </row>
    <row r="20787" spans="77:77">
      <c r="BY20787" s="2"/>
    </row>
    <row r="20788" spans="77:77">
      <c r="BY20788" s="2"/>
    </row>
    <row r="20789" spans="77:77">
      <c r="BY20789" s="2"/>
    </row>
    <row r="20790" spans="77:77">
      <c r="BY20790" s="2"/>
    </row>
    <row r="20791" spans="77:77">
      <c r="BY20791" s="2"/>
    </row>
    <row r="20792" spans="77:77">
      <c r="BY20792" s="2"/>
    </row>
    <row r="20793" spans="77:77">
      <c r="BY20793" s="2"/>
    </row>
    <row r="20794" spans="77:77">
      <c r="BY20794" s="2"/>
    </row>
    <row r="20795" spans="77:77">
      <c r="BY20795" s="2"/>
    </row>
    <row r="20796" spans="77:77">
      <c r="BY20796" s="2"/>
    </row>
    <row r="20797" spans="77:77">
      <c r="BY20797" s="2"/>
    </row>
    <row r="20798" spans="77:77">
      <c r="BY20798" s="2"/>
    </row>
    <row r="20799" spans="77:77">
      <c r="BY20799" s="2"/>
    </row>
    <row r="20800" spans="77:77">
      <c r="BY20800" s="2"/>
    </row>
    <row r="20801" spans="77:77">
      <c r="BY20801" s="2"/>
    </row>
    <row r="20802" spans="77:77">
      <c r="BY20802" s="2"/>
    </row>
    <row r="20803" spans="77:77">
      <c r="BY20803" s="2"/>
    </row>
    <row r="20804" spans="77:77">
      <c r="BY20804" s="2"/>
    </row>
    <row r="20805" spans="77:77">
      <c r="BY20805" s="2"/>
    </row>
    <row r="20806" spans="77:77">
      <c r="BY20806" s="2"/>
    </row>
    <row r="20807" spans="77:77">
      <c r="BY20807" s="2"/>
    </row>
    <row r="20808" spans="77:77">
      <c r="BY20808" s="2"/>
    </row>
    <row r="20809" spans="77:77">
      <c r="BY20809" s="2"/>
    </row>
    <row r="20810" spans="77:77">
      <c r="BY20810" s="2"/>
    </row>
    <row r="20811" spans="77:77">
      <c r="BY20811" s="2"/>
    </row>
    <row r="20812" spans="77:77">
      <c r="BY20812" s="2"/>
    </row>
    <row r="20813" spans="77:77">
      <c r="BY20813" s="2"/>
    </row>
    <row r="20814" spans="77:77">
      <c r="BY20814" s="2"/>
    </row>
    <row r="20815" spans="77:77">
      <c r="BY20815" s="2"/>
    </row>
    <row r="20816" spans="77:77">
      <c r="BY20816" s="2"/>
    </row>
    <row r="20817" spans="77:77">
      <c r="BY20817" s="2"/>
    </row>
    <row r="20818" spans="77:77">
      <c r="BY20818" s="2"/>
    </row>
    <row r="20819" spans="77:77">
      <c r="BY20819" s="2"/>
    </row>
    <row r="20820" spans="77:77">
      <c r="BY20820" s="2"/>
    </row>
    <row r="20821" spans="77:77">
      <c r="BY20821" s="2"/>
    </row>
    <row r="20822" spans="77:77">
      <c r="BY20822" s="2"/>
    </row>
    <row r="20823" spans="77:77">
      <c r="BY20823" s="2"/>
    </row>
    <row r="20824" spans="77:77">
      <c r="BY20824" s="2"/>
    </row>
    <row r="20825" spans="77:77">
      <c r="BY20825" s="2"/>
    </row>
    <row r="20826" spans="77:77">
      <c r="BY20826" s="2"/>
    </row>
    <row r="20827" spans="77:77">
      <c r="BY20827" s="2"/>
    </row>
    <row r="20828" spans="77:77">
      <c r="BY20828" s="2"/>
    </row>
    <row r="20829" spans="77:77">
      <c r="BY20829" s="2"/>
    </row>
    <row r="20830" spans="77:77">
      <c r="BY20830" s="2"/>
    </row>
    <row r="20831" spans="77:77">
      <c r="BY20831" s="2"/>
    </row>
    <row r="20832" spans="77:77">
      <c r="BY20832" s="2"/>
    </row>
    <row r="20833" spans="77:77">
      <c r="BY20833" s="2"/>
    </row>
    <row r="20834" spans="77:77">
      <c r="BY20834" s="2"/>
    </row>
    <row r="20835" spans="77:77">
      <c r="BY20835" s="2"/>
    </row>
    <row r="20836" spans="77:77">
      <c r="BY20836" s="2"/>
    </row>
    <row r="20837" spans="77:77">
      <c r="BY20837" s="2"/>
    </row>
    <row r="20838" spans="77:77">
      <c r="BY20838" s="2"/>
    </row>
    <row r="20839" spans="77:77">
      <c r="BY20839" s="2"/>
    </row>
    <row r="20840" spans="77:77">
      <c r="BY20840" s="2"/>
    </row>
    <row r="20841" spans="77:77">
      <c r="BY20841" s="2"/>
    </row>
    <row r="20842" spans="77:77">
      <c r="BY20842" s="2"/>
    </row>
    <row r="20843" spans="77:77">
      <c r="BY20843" s="2"/>
    </row>
    <row r="20844" spans="77:77">
      <c r="BY20844" s="2"/>
    </row>
    <row r="20845" spans="77:77">
      <c r="BY20845" s="2"/>
    </row>
    <row r="20846" spans="77:77">
      <c r="BY20846" s="2"/>
    </row>
    <row r="20847" spans="77:77">
      <c r="BY20847" s="2"/>
    </row>
    <row r="20848" spans="77:77">
      <c r="BY20848" s="2"/>
    </row>
    <row r="20849" spans="77:77">
      <c r="BY20849" s="2"/>
    </row>
    <row r="20850" spans="77:77">
      <c r="BY20850" s="2"/>
    </row>
    <row r="20851" spans="77:77">
      <c r="BY20851" s="2"/>
    </row>
    <row r="20852" spans="77:77">
      <c r="BY20852" s="2"/>
    </row>
    <row r="20853" spans="77:77">
      <c r="BY20853" s="2"/>
    </row>
    <row r="20854" spans="77:77">
      <c r="BY20854" s="2"/>
    </row>
    <row r="20855" spans="77:77">
      <c r="BY20855" s="2"/>
    </row>
    <row r="20856" spans="77:77">
      <c r="BY20856" s="2"/>
    </row>
    <row r="20857" spans="77:77">
      <c r="BY20857" s="2"/>
    </row>
    <row r="20858" spans="77:77">
      <c r="BY20858" s="2"/>
    </row>
    <row r="20859" spans="77:77">
      <c r="BY20859" s="2"/>
    </row>
    <row r="20860" spans="77:77">
      <c r="BY20860" s="2"/>
    </row>
    <row r="20861" spans="77:77">
      <c r="BY20861" s="2"/>
    </row>
    <row r="20862" spans="77:77">
      <c r="BY20862" s="2"/>
    </row>
    <row r="20863" spans="77:77">
      <c r="BY20863" s="2"/>
    </row>
    <row r="20864" spans="77:77">
      <c r="BY20864" s="2"/>
    </row>
    <row r="20865" spans="77:77">
      <c r="BY20865" s="2"/>
    </row>
    <row r="20866" spans="77:77">
      <c r="BY20866" s="2"/>
    </row>
    <row r="20867" spans="77:77">
      <c r="BY20867" s="2"/>
    </row>
    <row r="20868" spans="77:77">
      <c r="BY20868" s="2"/>
    </row>
    <row r="20869" spans="77:77">
      <c r="BY20869" s="2"/>
    </row>
    <row r="20870" spans="77:77">
      <c r="BY20870" s="2"/>
    </row>
    <row r="20871" spans="77:77">
      <c r="BY20871" s="2"/>
    </row>
    <row r="20872" spans="77:77">
      <c r="BY20872" s="2"/>
    </row>
    <row r="20873" spans="77:77">
      <c r="BY20873" s="2"/>
    </row>
    <row r="20874" spans="77:77">
      <c r="BY20874" s="2"/>
    </row>
    <row r="20875" spans="77:77">
      <c r="BY20875" s="2"/>
    </row>
    <row r="20876" spans="77:77">
      <c r="BY20876" s="2"/>
    </row>
    <row r="20877" spans="77:77">
      <c r="BY20877" s="2"/>
    </row>
    <row r="20878" spans="77:77">
      <c r="BY20878" s="2"/>
    </row>
    <row r="20879" spans="77:77">
      <c r="BY20879" s="2"/>
    </row>
    <row r="20880" spans="77:77">
      <c r="BY20880" s="2"/>
    </row>
    <row r="20881" spans="77:77">
      <c r="BY20881" s="2"/>
    </row>
    <row r="20882" spans="77:77">
      <c r="BY20882" s="2"/>
    </row>
    <row r="20883" spans="77:77">
      <c r="BY20883" s="2"/>
    </row>
    <row r="20884" spans="77:77">
      <c r="BY20884" s="2"/>
    </row>
    <row r="20885" spans="77:77">
      <c r="BY20885" s="2"/>
    </row>
    <row r="20886" spans="77:77">
      <c r="BY20886" s="2"/>
    </row>
    <row r="20887" spans="77:77">
      <c r="BY20887" s="2"/>
    </row>
    <row r="20888" spans="77:77">
      <c r="BY20888" s="2"/>
    </row>
    <row r="20889" spans="77:77">
      <c r="BY20889" s="2"/>
    </row>
    <row r="20890" spans="77:77">
      <c r="BY20890" s="2"/>
    </row>
    <row r="20891" spans="77:77">
      <c r="BY20891" s="2"/>
    </row>
    <row r="20892" spans="77:77">
      <c r="BY20892" s="2"/>
    </row>
    <row r="20893" spans="77:77">
      <c r="BY20893" s="2"/>
    </row>
    <row r="20894" spans="77:77">
      <c r="BY20894" s="2"/>
    </row>
    <row r="20895" spans="77:77">
      <c r="BY20895" s="2"/>
    </row>
    <row r="20896" spans="77:77">
      <c r="BY20896" s="2"/>
    </row>
    <row r="20897" spans="77:77">
      <c r="BY20897" s="2"/>
    </row>
    <row r="20898" spans="77:77">
      <c r="BY20898" s="2"/>
    </row>
    <row r="20899" spans="77:77">
      <c r="BY20899" s="2"/>
    </row>
    <row r="20900" spans="77:77">
      <c r="BY20900" s="2"/>
    </row>
    <row r="20901" spans="77:77">
      <c r="BY20901" s="2"/>
    </row>
    <row r="20902" spans="77:77">
      <c r="BY20902" s="2"/>
    </row>
    <row r="20903" spans="77:77">
      <c r="BY20903" s="2"/>
    </row>
    <row r="20904" spans="77:77">
      <c r="BY20904" s="2"/>
    </row>
    <row r="20905" spans="77:77">
      <c r="BY20905" s="2"/>
    </row>
    <row r="20906" spans="77:77">
      <c r="BY20906" s="2"/>
    </row>
    <row r="20907" spans="77:77">
      <c r="BY20907" s="2"/>
    </row>
    <row r="20908" spans="77:77">
      <c r="BY20908" s="2"/>
    </row>
    <row r="20909" spans="77:77">
      <c r="BY20909" s="2"/>
    </row>
    <row r="20910" spans="77:77">
      <c r="BY20910" s="2"/>
    </row>
    <row r="20911" spans="77:77">
      <c r="BY20911" s="2"/>
    </row>
    <row r="20912" spans="77:77">
      <c r="BY20912" s="2"/>
    </row>
    <row r="20913" spans="77:77">
      <c r="BY20913" s="2"/>
    </row>
    <row r="20914" spans="77:77">
      <c r="BY20914" s="2"/>
    </row>
    <row r="20915" spans="77:77">
      <c r="BY20915" s="2"/>
    </row>
    <row r="20916" spans="77:77">
      <c r="BY20916" s="2"/>
    </row>
    <row r="20917" spans="77:77">
      <c r="BY20917" s="2"/>
    </row>
    <row r="20918" spans="77:77">
      <c r="BY20918" s="2"/>
    </row>
    <row r="20919" spans="77:77">
      <c r="BY20919" s="2"/>
    </row>
    <row r="20920" spans="77:77">
      <c r="BY20920" s="2"/>
    </row>
    <row r="20921" spans="77:77">
      <c r="BY20921" s="2"/>
    </row>
    <row r="20922" spans="77:77">
      <c r="BY20922" s="2"/>
    </row>
    <row r="20923" spans="77:77">
      <c r="BY20923" s="2"/>
    </row>
    <row r="20924" spans="77:77">
      <c r="BY20924" s="2"/>
    </row>
    <row r="20925" spans="77:77">
      <c r="BY20925" s="2"/>
    </row>
    <row r="20926" spans="77:77">
      <c r="BY20926" s="2"/>
    </row>
    <row r="20927" spans="77:77">
      <c r="BY20927" s="2"/>
    </row>
    <row r="20928" spans="77:77">
      <c r="BY20928" s="2"/>
    </row>
    <row r="20929" spans="77:77">
      <c r="BY20929" s="2"/>
    </row>
    <row r="20930" spans="77:77">
      <c r="BY20930" s="2"/>
    </row>
    <row r="20931" spans="77:77">
      <c r="BY20931" s="2"/>
    </row>
    <row r="20932" spans="77:77">
      <c r="BY20932" s="2"/>
    </row>
    <row r="20933" spans="77:77">
      <c r="BY20933" s="2"/>
    </row>
    <row r="20934" spans="77:77">
      <c r="BY20934" s="2"/>
    </row>
    <row r="20935" spans="77:77">
      <c r="BY20935" s="2"/>
    </row>
    <row r="20936" spans="77:77">
      <c r="BY20936" s="2"/>
    </row>
    <row r="20937" spans="77:77">
      <c r="BY20937" s="2"/>
    </row>
    <row r="20938" spans="77:77">
      <c r="BY20938" s="2"/>
    </row>
    <row r="20939" spans="77:77">
      <c r="BY20939" s="2"/>
    </row>
    <row r="20940" spans="77:77">
      <c r="BY20940" s="2"/>
    </row>
    <row r="20941" spans="77:77">
      <c r="BY20941" s="2"/>
    </row>
    <row r="20942" spans="77:77">
      <c r="BY20942" s="2"/>
    </row>
    <row r="20943" spans="77:77">
      <c r="BY20943" s="2"/>
    </row>
    <row r="20944" spans="77:77">
      <c r="BY20944" s="2"/>
    </row>
    <row r="20945" spans="77:77">
      <c r="BY20945" s="2"/>
    </row>
    <row r="20946" spans="77:77">
      <c r="BY20946" s="2"/>
    </row>
    <row r="20947" spans="77:77">
      <c r="BY20947" s="2"/>
    </row>
    <row r="20948" spans="77:77">
      <c r="BY20948" s="2"/>
    </row>
    <row r="20949" spans="77:77">
      <c r="BY20949" s="2"/>
    </row>
    <row r="20950" spans="77:77">
      <c r="BY20950" s="2"/>
    </row>
    <row r="20951" spans="77:77">
      <c r="BY20951" s="2"/>
    </row>
    <row r="20952" spans="77:77">
      <c r="BY20952" s="2"/>
    </row>
    <row r="20953" spans="77:77">
      <c r="BY20953" s="2"/>
    </row>
    <row r="20954" spans="77:77">
      <c r="BY20954" s="2"/>
    </row>
    <row r="20955" spans="77:77">
      <c r="BY20955" s="2"/>
    </row>
    <row r="20956" spans="77:77">
      <c r="BY20956" s="2"/>
    </row>
    <row r="20957" spans="77:77">
      <c r="BY20957" s="2"/>
    </row>
    <row r="20958" spans="77:77">
      <c r="BY20958" s="2"/>
    </row>
    <row r="20959" spans="77:77">
      <c r="BY20959" s="2"/>
    </row>
    <row r="20960" spans="77:77">
      <c r="BY20960" s="2"/>
    </row>
    <row r="20961" spans="77:77">
      <c r="BY20961" s="2"/>
    </row>
    <row r="20962" spans="77:77">
      <c r="BY20962" s="2"/>
    </row>
    <row r="20963" spans="77:77">
      <c r="BY20963" s="2"/>
    </row>
    <row r="20964" spans="77:77">
      <c r="BY20964" s="2"/>
    </row>
    <row r="20965" spans="77:77">
      <c r="BY20965" s="2"/>
    </row>
    <row r="20966" spans="77:77">
      <c r="BY20966" s="2"/>
    </row>
    <row r="20967" spans="77:77">
      <c r="BY20967" s="2"/>
    </row>
    <row r="20968" spans="77:77">
      <c r="BY20968" s="2"/>
    </row>
    <row r="20969" spans="77:77">
      <c r="BY20969" s="2"/>
    </row>
    <row r="20970" spans="77:77">
      <c r="BY20970" s="2"/>
    </row>
    <row r="20971" spans="77:77">
      <c r="BY20971" s="2"/>
    </row>
    <row r="20972" spans="77:77">
      <c r="BY20972" s="2"/>
    </row>
    <row r="20973" spans="77:77">
      <c r="BY20973" s="2"/>
    </row>
    <row r="20974" spans="77:77">
      <c r="BY20974" s="2"/>
    </row>
    <row r="20975" spans="77:77">
      <c r="BY20975" s="2"/>
    </row>
    <row r="20976" spans="77:77">
      <c r="BY20976" s="2"/>
    </row>
    <row r="20977" spans="77:77">
      <c r="BY20977" s="2"/>
    </row>
    <row r="20978" spans="77:77">
      <c r="BY20978" s="2"/>
    </row>
    <row r="20979" spans="77:77">
      <c r="BY20979" s="2"/>
    </row>
    <row r="20980" spans="77:77">
      <c r="BY20980" s="2"/>
    </row>
    <row r="20981" spans="77:77">
      <c r="BY20981" s="2"/>
    </row>
    <row r="20982" spans="77:77">
      <c r="BY20982" s="2"/>
    </row>
    <row r="20983" spans="77:77">
      <c r="BY20983" s="2"/>
    </row>
    <row r="20984" spans="77:77">
      <c r="BY20984" s="2"/>
    </row>
    <row r="20985" spans="77:77">
      <c r="BY20985" s="2"/>
    </row>
    <row r="20986" spans="77:77">
      <c r="BY20986" s="2"/>
    </row>
    <row r="20987" spans="77:77">
      <c r="BY20987" s="2"/>
    </row>
    <row r="20988" spans="77:77">
      <c r="BY20988" s="2"/>
    </row>
    <row r="20989" spans="77:77">
      <c r="BY20989" s="2"/>
    </row>
    <row r="20990" spans="77:77">
      <c r="BY20990" s="2"/>
    </row>
    <row r="20991" spans="77:77">
      <c r="BY20991" s="2"/>
    </row>
    <row r="20992" spans="77:77">
      <c r="BY20992" s="2"/>
    </row>
    <row r="20993" spans="77:77">
      <c r="BY20993" s="2"/>
    </row>
    <row r="20994" spans="77:77">
      <c r="BY20994" s="2"/>
    </row>
    <row r="20995" spans="77:77">
      <c r="BY20995" s="2"/>
    </row>
    <row r="20996" spans="77:77">
      <c r="BY20996" s="2"/>
    </row>
    <row r="20997" spans="77:77">
      <c r="BY20997" s="2"/>
    </row>
    <row r="20998" spans="77:77">
      <c r="BY20998" s="2"/>
    </row>
    <row r="20999" spans="77:77">
      <c r="BY20999" s="2"/>
    </row>
    <row r="21000" spans="77:77">
      <c r="BY21000" s="2"/>
    </row>
    <row r="21001" spans="77:77">
      <c r="BY21001" s="2"/>
    </row>
    <row r="21002" spans="77:77">
      <c r="BY21002" s="2"/>
    </row>
    <row r="21003" spans="77:77">
      <c r="BY21003" s="2"/>
    </row>
    <row r="21004" spans="77:77">
      <c r="BY21004" s="2"/>
    </row>
    <row r="21005" spans="77:77">
      <c r="BY21005" s="2"/>
    </row>
    <row r="21006" spans="77:77">
      <c r="BY21006" s="2"/>
    </row>
    <row r="21007" spans="77:77">
      <c r="BY21007" s="2"/>
    </row>
    <row r="21008" spans="77:77">
      <c r="BY21008" s="2"/>
    </row>
    <row r="21009" spans="77:77">
      <c r="BY21009" s="2"/>
    </row>
    <row r="21010" spans="77:77">
      <c r="BY21010" s="2"/>
    </row>
    <row r="21011" spans="77:77">
      <c r="BY21011" s="2"/>
    </row>
    <row r="21012" spans="77:77">
      <c r="BY21012" s="2"/>
    </row>
    <row r="21013" spans="77:77">
      <c r="BY21013" s="2"/>
    </row>
    <row r="21014" spans="77:77">
      <c r="BY21014" s="2"/>
    </row>
    <row r="21015" spans="77:77">
      <c r="BY21015" s="2"/>
    </row>
    <row r="21016" spans="77:77">
      <c r="BY21016" s="2"/>
    </row>
    <row r="21017" spans="77:77">
      <c r="BY21017" s="2"/>
    </row>
    <row r="21018" spans="77:77">
      <c r="BY21018" s="2"/>
    </row>
    <row r="21019" spans="77:77">
      <c r="BY21019" s="2"/>
    </row>
    <row r="21020" spans="77:77">
      <c r="BY21020" s="2"/>
    </row>
    <row r="21021" spans="77:77">
      <c r="BY21021" s="2"/>
    </row>
    <row r="21022" spans="77:77">
      <c r="BY21022" s="2"/>
    </row>
    <row r="21023" spans="77:77">
      <c r="BY21023" s="2"/>
    </row>
    <row r="21024" spans="77:77">
      <c r="BY21024" s="2"/>
    </row>
    <row r="21025" spans="77:77">
      <c r="BY21025" s="2"/>
    </row>
    <row r="21026" spans="77:77">
      <c r="BY21026" s="2"/>
    </row>
    <row r="21027" spans="77:77">
      <c r="BY21027" s="2"/>
    </row>
    <row r="21028" spans="77:77">
      <c r="BY21028" s="2"/>
    </row>
    <row r="21029" spans="77:77">
      <c r="BY21029" s="2"/>
    </row>
    <row r="21030" spans="77:77">
      <c r="BY21030" s="2"/>
    </row>
    <row r="21031" spans="77:77">
      <c r="BY21031" s="2"/>
    </row>
    <row r="21032" spans="77:77">
      <c r="BY21032" s="2"/>
    </row>
    <row r="21033" spans="77:77">
      <c r="BY21033" s="2"/>
    </row>
    <row r="21034" spans="77:77">
      <c r="BY21034" s="2"/>
    </row>
    <row r="21035" spans="77:77">
      <c r="BY21035" s="2"/>
    </row>
    <row r="21036" spans="77:77">
      <c r="BY21036" s="2"/>
    </row>
    <row r="21037" spans="77:77">
      <c r="BY21037" s="2"/>
    </row>
    <row r="21038" spans="77:77">
      <c r="BY21038" s="2"/>
    </row>
    <row r="21039" spans="77:77">
      <c r="BY21039" s="2"/>
    </row>
    <row r="21040" spans="77:77">
      <c r="BY21040" s="2"/>
    </row>
    <row r="21041" spans="77:77">
      <c r="BY21041" s="2"/>
    </row>
    <row r="21042" spans="77:77">
      <c r="BY21042" s="2"/>
    </row>
    <row r="21043" spans="77:77">
      <c r="BY21043" s="2"/>
    </row>
    <row r="21044" spans="77:77">
      <c r="BY21044" s="2"/>
    </row>
    <row r="21045" spans="77:77">
      <c r="BY21045" s="2"/>
    </row>
    <row r="21046" spans="77:77">
      <c r="BY21046" s="2"/>
    </row>
    <row r="21047" spans="77:77">
      <c r="BY21047" s="2"/>
    </row>
    <row r="21048" spans="77:77">
      <c r="BY21048" s="2"/>
    </row>
    <row r="21049" spans="77:77">
      <c r="BY21049" s="2"/>
    </row>
    <row r="21050" spans="77:77">
      <c r="BY21050" s="2"/>
    </row>
    <row r="21051" spans="77:77">
      <c r="BY21051" s="2"/>
    </row>
    <row r="21052" spans="77:77">
      <c r="BY21052" s="2"/>
    </row>
    <row r="21053" spans="77:77">
      <c r="BY21053" s="2"/>
    </row>
    <row r="21054" spans="77:77">
      <c r="BY21054" s="2"/>
    </row>
    <row r="21055" spans="77:77">
      <c r="BY21055" s="2"/>
    </row>
    <row r="21056" spans="77:77">
      <c r="BY21056" s="2"/>
    </row>
    <row r="21057" spans="77:77">
      <c r="BY21057" s="2"/>
    </row>
    <row r="21058" spans="77:77">
      <c r="BY21058" s="2"/>
    </row>
    <row r="21059" spans="77:77">
      <c r="BY21059" s="2"/>
    </row>
    <row r="21060" spans="77:77">
      <c r="BY21060" s="2"/>
    </row>
    <row r="21061" spans="77:77">
      <c r="BY21061" s="2"/>
    </row>
    <row r="21062" spans="77:77">
      <c r="BY21062" s="2"/>
    </row>
    <row r="21063" spans="77:77">
      <c r="BY21063" s="2"/>
    </row>
    <row r="21064" spans="77:77">
      <c r="BY21064" s="2"/>
    </row>
    <row r="21065" spans="77:77">
      <c r="BY21065" s="2"/>
    </row>
    <row r="21066" spans="77:77">
      <c r="BY21066" s="2"/>
    </row>
    <row r="21067" spans="77:77">
      <c r="BY21067" s="2"/>
    </row>
    <row r="21068" spans="77:77">
      <c r="BY21068" s="2"/>
    </row>
    <row r="21069" spans="77:77">
      <c r="BY21069" s="2"/>
    </row>
    <row r="21070" spans="77:77">
      <c r="BY21070" s="2"/>
    </row>
    <row r="21071" spans="77:77">
      <c r="BY21071" s="2"/>
    </row>
    <row r="21072" spans="77:77">
      <c r="BY21072" s="2"/>
    </row>
    <row r="21073" spans="77:77">
      <c r="BY21073" s="2"/>
    </row>
    <row r="21074" spans="77:77">
      <c r="BY21074" s="2"/>
    </row>
    <row r="21075" spans="77:77">
      <c r="BY21075" s="2"/>
    </row>
    <row r="21076" spans="77:77">
      <c r="BY21076" s="2"/>
    </row>
    <row r="21077" spans="77:77">
      <c r="BY21077" s="2"/>
    </row>
    <row r="21078" spans="77:77">
      <c r="BY21078" s="2"/>
    </row>
    <row r="21079" spans="77:77">
      <c r="BY21079" s="2"/>
    </row>
    <row r="21080" spans="77:77">
      <c r="BY21080" s="2"/>
    </row>
    <row r="21081" spans="77:77">
      <c r="BY21081" s="2"/>
    </row>
    <row r="21082" spans="77:77">
      <c r="BY21082" s="2"/>
    </row>
    <row r="21083" spans="77:77">
      <c r="BY21083" s="2"/>
    </row>
    <row r="21084" spans="77:77">
      <c r="BY21084" s="2"/>
    </row>
    <row r="21085" spans="77:77">
      <c r="BY21085" s="2"/>
    </row>
    <row r="21086" spans="77:77">
      <c r="BY21086" s="2"/>
    </row>
    <row r="21087" spans="77:77">
      <c r="BY21087" s="2"/>
    </row>
    <row r="21088" spans="77:77">
      <c r="BY21088" s="2"/>
    </row>
    <row r="21089" spans="77:77">
      <c r="BY21089" s="2"/>
    </row>
    <row r="21090" spans="77:77">
      <c r="BY21090" s="2"/>
    </row>
    <row r="21091" spans="77:77">
      <c r="BY21091" s="2"/>
    </row>
    <row r="21092" spans="77:77">
      <c r="BY21092" s="2"/>
    </row>
    <row r="21093" spans="77:77">
      <c r="BY21093" s="2"/>
    </row>
    <row r="21094" spans="77:77">
      <c r="BY21094" s="2"/>
    </row>
    <row r="21095" spans="77:77">
      <c r="BY21095" s="2"/>
    </row>
    <row r="21096" spans="77:77">
      <c r="BY21096" s="2"/>
    </row>
    <row r="21097" spans="77:77">
      <c r="BY21097" s="2"/>
    </row>
    <row r="21098" spans="77:77">
      <c r="BY21098" s="2"/>
    </row>
    <row r="21099" spans="77:77">
      <c r="BY21099" s="2"/>
    </row>
    <row r="21100" spans="77:77">
      <c r="BY21100" s="2"/>
    </row>
    <row r="21101" spans="77:77">
      <c r="BY21101" s="2"/>
    </row>
    <row r="21102" spans="77:77">
      <c r="BY21102" s="2"/>
    </row>
    <row r="21103" spans="77:77">
      <c r="BY21103" s="2"/>
    </row>
    <row r="21104" spans="77:77">
      <c r="BY21104" s="2"/>
    </row>
    <row r="21105" spans="77:77">
      <c r="BY21105" s="2"/>
    </row>
    <row r="21106" spans="77:77">
      <c r="BY21106" s="2"/>
    </row>
    <row r="21107" spans="77:77">
      <c r="BY21107" s="2"/>
    </row>
    <row r="21108" spans="77:77">
      <c r="BY21108" s="2"/>
    </row>
    <row r="21109" spans="77:77">
      <c r="BY21109" s="2"/>
    </row>
    <row r="21110" spans="77:77">
      <c r="BY21110" s="2"/>
    </row>
    <row r="21111" spans="77:77">
      <c r="BY21111" s="2"/>
    </row>
    <row r="21112" spans="77:77">
      <c r="BY21112" s="2"/>
    </row>
    <row r="21113" spans="77:77">
      <c r="BY21113" s="2"/>
    </row>
    <row r="21114" spans="77:77">
      <c r="BY21114" s="2"/>
    </row>
    <row r="21115" spans="77:77">
      <c r="BY21115" s="2"/>
    </row>
    <row r="21116" spans="77:77">
      <c r="BY21116" s="2"/>
    </row>
    <row r="21117" spans="77:77">
      <c r="BY21117" s="2"/>
    </row>
    <row r="21118" spans="77:77">
      <c r="BY21118" s="2"/>
    </row>
    <row r="21119" spans="77:77">
      <c r="BY21119" s="2"/>
    </row>
    <row r="21120" spans="77:77">
      <c r="BY21120" s="2"/>
    </row>
    <row r="21121" spans="77:77">
      <c r="BY21121" s="2"/>
    </row>
    <row r="21122" spans="77:77">
      <c r="BY21122" s="2"/>
    </row>
    <row r="21123" spans="77:77">
      <c r="BY21123" s="2"/>
    </row>
    <row r="21124" spans="77:77">
      <c r="BY21124" s="2"/>
    </row>
    <row r="21125" spans="77:77">
      <c r="BY21125" s="2"/>
    </row>
    <row r="21126" spans="77:77">
      <c r="BY21126" s="2"/>
    </row>
    <row r="21127" spans="77:77">
      <c r="BY21127" s="2"/>
    </row>
    <row r="21128" spans="77:77">
      <c r="BY21128" s="2"/>
    </row>
    <row r="21129" spans="77:77">
      <c r="BY21129" s="2"/>
    </row>
    <row r="21130" spans="77:77">
      <c r="BY21130" s="2"/>
    </row>
    <row r="21131" spans="77:77">
      <c r="BY21131" s="2"/>
    </row>
    <row r="21132" spans="77:77">
      <c r="BY21132" s="2"/>
    </row>
    <row r="21133" spans="77:77">
      <c r="BY21133" s="2"/>
    </row>
    <row r="21134" spans="77:77">
      <c r="BY21134" s="2"/>
    </row>
    <row r="21135" spans="77:77">
      <c r="BY21135" s="2"/>
    </row>
    <row r="21136" spans="77:77">
      <c r="BY21136" s="2"/>
    </row>
    <row r="21137" spans="77:77">
      <c r="BY21137" s="2"/>
    </row>
    <row r="21138" spans="77:77">
      <c r="BY21138" s="2"/>
    </row>
    <row r="21139" spans="77:77">
      <c r="BY21139" s="2"/>
    </row>
    <row r="21140" spans="77:77">
      <c r="BY21140" s="2"/>
    </row>
    <row r="21141" spans="77:77">
      <c r="BY21141" s="2"/>
    </row>
    <row r="21142" spans="77:77">
      <c r="BY21142" s="2"/>
    </row>
    <row r="21143" spans="77:77">
      <c r="BY21143" s="2"/>
    </row>
    <row r="21144" spans="77:77">
      <c r="BY21144" s="2"/>
    </row>
    <row r="21145" spans="77:77">
      <c r="BY21145" s="2"/>
    </row>
    <row r="21146" spans="77:77">
      <c r="BY21146" s="2"/>
    </row>
    <row r="21147" spans="77:77">
      <c r="BY21147" s="2"/>
    </row>
    <row r="21148" spans="77:77">
      <c r="BY21148" s="2"/>
    </row>
    <row r="21149" spans="77:77">
      <c r="BY21149" s="2"/>
    </row>
    <row r="21150" spans="77:77">
      <c r="BY21150" s="2"/>
    </row>
    <row r="21151" spans="77:77">
      <c r="BY21151" s="2"/>
    </row>
    <row r="21152" spans="77:77">
      <c r="BY21152" s="2"/>
    </row>
    <row r="21153" spans="77:77">
      <c r="BY21153" s="2"/>
    </row>
    <row r="21154" spans="77:77">
      <c r="BY21154" s="2"/>
    </row>
    <row r="21155" spans="77:77">
      <c r="BY21155" s="2"/>
    </row>
    <row r="21156" spans="77:77">
      <c r="BY21156" s="2"/>
    </row>
    <row r="21157" spans="77:77">
      <c r="BY21157" s="2"/>
    </row>
    <row r="21158" spans="77:77">
      <c r="BY21158" s="2"/>
    </row>
    <row r="21159" spans="77:77">
      <c r="BY21159" s="2"/>
    </row>
    <row r="21160" spans="77:77">
      <c r="BY21160" s="2"/>
    </row>
    <row r="21161" spans="77:77">
      <c r="BY21161" s="2"/>
    </row>
    <row r="21162" spans="77:77">
      <c r="BY21162" s="2"/>
    </row>
    <row r="21163" spans="77:77">
      <c r="BY21163" s="2"/>
    </row>
    <row r="21164" spans="77:77">
      <c r="BY21164" s="2"/>
    </row>
    <row r="21165" spans="77:77">
      <c r="BY21165" s="2"/>
    </row>
    <row r="21166" spans="77:77">
      <c r="BY21166" s="2"/>
    </row>
    <row r="21167" spans="77:77">
      <c r="BY21167" s="2"/>
    </row>
    <row r="21168" spans="77:77">
      <c r="BY21168" s="2"/>
    </row>
    <row r="21169" spans="77:77">
      <c r="BY21169" s="2"/>
    </row>
    <row r="21170" spans="77:77">
      <c r="BY21170" s="2"/>
    </row>
    <row r="21171" spans="77:77">
      <c r="BY21171" s="2"/>
    </row>
    <row r="21172" spans="77:77">
      <c r="BY21172" s="2"/>
    </row>
    <row r="21173" spans="77:77">
      <c r="BY21173" s="2"/>
    </row>
    <row r="21174" spans="77:77">
      <c r="BY21174" s="2"/>
    </row>
    <row r="21175" spans="77:77">
      <c r="BY21175" s="2"/>
    </row>
    <row r="21176" spans="77:77">
      <c r="BY21176" s="2"/>
    </row>
    <row r="21177" spans="77:77">
      <c r="BY21177" s="2"/>
    </row>
    <row r="21178" spans="77:77">
      <c r="BY21178" s="2"/>
    </row>
    <row r="21179" spans="77:77">
      <c r="BY21179" s="2"/>
    </row>
    <row r="21180" spans="77:77">
      <c r="BY21180" s="2"/>
    </row>
    <row r="21181" spans="77:77">
      <c r="BY21181" s="2"/>
    </row>
    <row r="21182" spans="77:77">
      <c r="BY21182" s="2"/>
    </row>
    <row r="21183" spans="77:77">
      <c r="BY21183" s="2"/>
    </row>
    <row r="21184" spans="77:77">
      <c r="BY21184" s="2"/>
    </row>
    <row r="21185" spans="77:77">
      <c r="BY21185" s="2"/>
    </row>
    <row r="21186" spans="77:77">
      <c r="BY21186" s="2"/>
    </row>
    <row r="21187" spans="77:77">
      <c r="BY21187" s="2"/>
    </row>
    <row r="21188" spans="77:77">
      <c r="BY21188" s="2"/>
    </row>
    <row r="21189" spans="77:77">
      <c r="BY21189" s="2"/>
    </row>
    <row r="21190" spans="77:77">
      <c r="BY21190" s="2"/>
    </row>
    <row r="21191" spans="77:77">
      <c r="BY21191" s="2"/>
    </row>
    <row r="21192" spans="77:77">
      <c r="BY21192" s="2"/>
    </row>
    <row r="21193" spans="77:77">
      <c r="BY21193" s="2"/>
    </row>
    <row r="21194" spans="77:77">
      <c r="BY21194" s="2"/>
    </row>
    <row r="21195" spans="77:77">
      <c r="BY21195" s="2"/>
    </row>
    <row r="21196" spans="77:77">
      <c r="BY21196" s="2"/>
    </row>
    <row r="21197" spans="77:77">
      <c r="BY21197" s="2"/>
    </row>
    <row r="21198" spans="77:77">
      <c r="BY21198" s="2"/>
    </row>
    <row r="21199" spans="77:77">
      <c r="BY21199" s="2"/>
    </row>
    <row r="21200" spans="77:77">
      <c r="BY21200" s="2"/>
    </row>
    <row r="21201" spans="77:77">
      <c r="BY21201" s="2"/>
    </row>
    <row r="21202" spans="77:77">
      <c r="BY21202" s="2"/>
    </row>
    <row r="21203" spans="77:77">
      <c r="BY21203" s="2"/>
    </row>
    <row r="21204" spans="77:77">
      <c r="BY21204" s="2"/>
    </row>
    <row r="21205" spans="77:77">
      <c r="BY21205" s="2"/>
    </row>
    <row r="21206" spans="77:77">
      <c r="BY21206" s="2"/>
    </row>
    <row r="21207" spans="77:77">
      <c r="BY21207" s="2"/>
    </row>
    <row r="21208" spans="77:77">
      <c r="BY21208" s="2"/>
    </row>
    <row r="21209" spans="77:77">
      <c r="BY21209" s="2"/>
    </row>
    <row r="21210" spans="77:77">
      <c r="BY21210" s="2"/>
    </row>
    <row r="21211" spans="77:77">
      <c r="BY21211" s="2"/>
    </row>
    <row r="21212" spans="77:77">
      <c r="BY21212" s="2"/>
    </row>
    <row r="21213" spans="77:77">
      <c r="BY21213" s="2"/>
    </row>
    <row r="21214" spans="77:77">
      <c r="BY21214" s="2"/>
    </row>
    <row r="21215" spans="77:77">
      <c r="BY21215" s="2"/>
    </row>
    <row r="21216" spans="77:77">
      <c r="BY21216" s="2"/>
    </row>
    <row r="21217" spans="77:77">
      <c r="BY21217" s="2"/>
    </row>
    <row r="21218" spans="77:77">
      <c r="BY21218" s="2"/>
    </row>
    <row r="21219" spans="77:77">
      <c r="BY21219" s="2"/>
    </row>
    <row r="21220" spans="77:77">
      <c r="BY21220" s="2"/>
    </row>
    <row r="21221" spans="77:77">
      <c r="BY21221" s="2"/>
    </row>
    <row r="21222" spans="77:77">
      <c r="BY21222" s="2"/>
    </row>
    <row r="21223" spans="77:77">
      <c r="BY21223" s="2"/>
    </row>
    <row r="21224" spans="77:77">
      <c r="BY21224" s="2"/>
    </row>
    <row r="21225" spans="77:77">
      <c r="BY21225" s="2"/>
    </row>
    <row r="21226" spans="77:77">
      <c r="BY21226" s="2"/>
    </row>
    <row r="21227" spans="77:77">
      <c r="BY21227" s="2"/>
    </row>
    <row r="21228" spans="77:77">
      <c r="BY21228" s="2"/>
    </row>
    <row r="21229" spans="77:77">
      <c r="BY21229" s="2"/>
    </row>
    <row r="21230" spans="77:77">
      <c r="BY21230" s="2"/>
    </row>
    <row r="21231" spans="77:77">
      <c r="BY21231" s="2"/>
    </row>
    <row r="21232" spans="77:77">
      <c r="BY21232" s="2"/>
    </row>
    <row r="21233" spans="77:77">
      <c r="BY21233" s="2"/>
    </row>
    <row r="21234" spans="77:77">
      <c r="BY21234" s="2"/>
    </row>
    <row r="21235" spans="77:77">
      <c r="BY21235" s="2"/>
    </row>
    <row r="21236" spans="77:77">
      <c r="BY21236" s="2"/>
    </row>
    <row r="21237" spans="77:77">
      <c r="BY21237" s="2"/>
    </row>
    <row r="21238" spans="77:77">
      <c r="BY21238" s="2"/>
    </row>
    <row r="21239" spans="77:77">
      <c r="BY21239" s="2"/>
    </row>
    <row r="21240" spans="77:77">
      <c r="BY21240" s="2"/>
    </row>
    <row r="21241" spans="77:77">
      <c r="BY21241" s="2"/>
    </row>
    <row r="21242" spans="77:77">
      <c r="BY21242" s="2"/>
    </row>
    <row r="21243" spans="77:77">
      <c r="BY21243" s="2"/>
    </row>
    <row r="21244" spans="77:77">
      <c r="BY21244" s="2"/>
    </row>
    <row r="21245" spans="77:77">
      <c r="BY21245" s="2"/>
    </row>
    <row r="21246" spans="77:77">
      <c r="BY21246" s="2"/>
    </row>
    <row r="21247" spans="77:77">
      <c r="BY21247" s="2"/>
    </row>
    <row r="21248" spans="77:77">
      <c r="BY21248" s="2"/>
    </row>
    <row r="21249" spans="77:77">
      <c r="BY21249" s="2"/>
    </row>
    <row r="21250" spans="77:77">
      <c r="BY21250" s="2"/>
    </row>
    <row r="21251" spans="77:77">
      <c r="BY21251" s="2"/>
    </row>
    <row r="21252" spans="77:77">
      <c r="BY21252" s="2"/>
    </row>
    <row r="21253" spans="77:77">
      <c r="BY21253" s="2"/>
    </row>
    <row r="21254" spans="77:77">
      <c r="BY21254" s="2"/>
    </row>
    <row r="21255" spans="77:77">
      <c r="BY21255" s="2"/>
    </row>
    <row r="21256" spans="77:77">
      <c r="BY21256" s="2"/>
    </row>
    <row r="21257" spans="77:77">
      <c r="BY21257" s="2"/>
    </row>
    <row r="21258" spans="77:77">
      <c r="BY21258" s="2"/>
    </row>
    <row r="21259" spans="77:77">
      <c r="BY21259" s="2"/>
    </row>
    <row r="21260" spans="77:77">
      <c r="BY21260" s="2"/>
    </row>
    <row r="21261" spans="77:77">
      <c r="BY21261" s="2"/>
    </row>
    <row r="21262" spans="77:77">
      <c r="BY21262" s="2"/>
    </row>
    <row r="21263" spans="77:77">
      <c r="BY21263" s="2"/>
    </row>
    <row r="21264" spans="77:77">
      <c r="BY21264" s="2"/>
    </row>
    <row r="21265" spans="77:77">
      <c r="BY21265" s="2"/>
    </row>
    <row r="21266" spans="77:77">
      <c r="BY21266" s="2"/>
    </row>
    <row r="21267" spans="77:77">
      <c r="BY21267" s="2"/>
    </row>
    <row r="21268" spans="77:77">
      <c r="BY21268" s="2"/>
    </row>
    <row r="21269" spans="77:77">
      <c r="BY21269" s="2"/>
    </row>
    <row r="21270" spans="77:77">
      <c r="BY21270" s="2"/>
    </row>
    <row r="21271" spans="77:77">
      <c r="BY21271" s="2"/>
    </row>
    <row r="21272" spans="77:77">
      <c r="BY21272" s="2"/>
    </row>
    <row r="21273" spans="77:77">
      <c r="BY21273" s="2"/>
    </row>
    <row r="21274" spans="77:77">
      <c r="BY21274" s="2"/>
    </row>
    <row r="21275" spans="77:77">
      <c r="BY21275" s="2"/>
    </row>
    <row r="21276" spans="77:77">
      <c r="BY21276" s="2"/>
    </row>
    <row r="21277" spans="77:77">
      <c r="BY21277" s="2"/>
    </row>
    <row r="21278" spans="77:77">
      <c r="BY21278" s="2"/>
    </row>
    <row r="21279" spans="77:77">
      <c r="BY21279" s="2"/>
    </row>
    <row r="21280" spans="77:77">
      <c r="BY21280" s="2"/>
    </row>
    <row r="21281" spans="77:77">
      <c r="BY21281" s="2"/>
    </row>
    <row r="21282" spans="77:77">
      <c r="BY21282" s="2"/>
    </row>
    <row r="21283" spans="77:77">
      <c r="BY21283" s="2"/>
    </row>
    <row r="21284" spans="77:77">
      <c r="BY21284" s="2"/>
    </row>
    <row r="21285" spans="77:77">
      <c r="BY21285" s="2"/>
    </row>
    <row r="21286" spans="77:77">
      <c r="BY21286" s="2"/>
    </row>
    <row r="21287" spans="77:77">
      <c r="BY21287" s="2"/>
    </row>
    <row r="21288" spans="77:77">
      <c r="BY21288" s="2"/>
    </row>
    <row r="21289" spans="77:77">
      <c r="BY21289" s="2"/>
    </row>
    <row r="21290" spans="77:77">
      <c r="BY21290" s="2"/>
    </row>
    <row r="21291" spans="77:77">
      <c r="BY21291" s="2"/>
    </row>
    <row r="21292" spans="77:77">
      <c r="BY21292" s="2"/>
    </row>
    <row r="21293" spans="77:77">
      <c r="BY21293" s="2"/>
    </row>
    <row r="21294" spans="77:77">
      <c r="BY21294" s="2"/>
    </row>
    <row r="21295" spans="77:77">
      <c r="BY21295" s="2"/>
    </row>
    <row r="21296" spans="77:77">
      <c r="BY21296" s="2"/>
    </row>
    <row r="21297" spans="77:77">
      <c r="BY21297" s="2"/>
    </row>
    <row r="21298" spans="77:77">
      <c r="BY21298" s="2"/>
    </row>
    <row r="21299" spans="77:77">
      <c r="BY21299" s="2"/>
    </row>
    <row r="21300" spans="77:77">
      <c r="BY21300" s="2"/>
    </row>
    <row r="21301" spans="77:77">
      <c r="BY21301" s="2"/>
    </row>
    <row r="21302" spans="77:77">
      <c r="BY21302" s="2"/>
    </row>
    <row r="21303" spans="77:77">
      <c r="BY21303" s="2"/>
    </row>
    <row r="21304" spans="77:77">
      <c r="BY21304" s="2"/>
    </row>
    <row r="21305" spans="77:77">
      <c r="BY21305" s="2"/>
    </row>
    <row r="21306" spans="77:77">
      <c r="BY21306" s="2"/>
    </row>
    <row r="21307" spans="77:77">
      <c r="BY21307" s="2"/>
    </row>
    <row r="21308" spans="77:77">
      <c r="BY21308" s="2"/>
    </row>
    <row r="21309" spans="77:77">
      <c r="BY21309" s="2"/>
    </row>
    <row r="21310" spans="77:77">
      <c r="BY21310" s="2"/>
    </row>
    <row r="21311" spans="77:77">
      <c r="BY21311" s="2"/>
    </row>
    <row r="21312" spans="77:77">
      <c r="BY21312" s="2"/>
    </row>
    <row r="21313" spans="77:77">
      <c r="BY21313" s="2"/>
    </row>
    <row r="21314" spans="77:77">
      <c r="BY21314" s="2"/>
    </row>
    <row r="21315" spans="77:77">
      <c r="BY21315" s="2"/>
    </row>
    <row r="21316" spans="77:77">
      <c r="BY21316" s="2"/>
    </row>
    <row r="21317" spans="77:77">
      <c r="BY21317" s="2"/>
    </row>
    <row r="21318" spans="77:77">
      <c r="BY21318" s="2"/>
    </row>
    <row r="21319" spans="77:77">
      <c r="BY21319" s="2"/>
    </row>
    <row r="21320" spans="77:77">
      <c r="BY21320" s="2"/>
    </row>
    <row r="21321" spans="77:77">
      <c r="BY21321" s="2"/>
    </row>
    <row r="21322" spans="77:77">
      <c r="BY21322" s="2"/>
    </row>
    <row r="21323" spans="77:77">
      <c r="BY21323" s="2"/>
    </row>
    <row r="21324" spans="77:77">
      <c r="BY21324" s="2"/>
    </row>
    <row r="21325" spans="77:77">
      <c r="BY21325" s="2"/>
    </row>
    <row r="21326" spans="77:77">
      <c r="BY21326" s="2"/>
    </row>
    <row r="21327" spans="77:77">
      <c r="BY21327" s="2"/>
    </row>
    <row r="21328" spans="77:77">
      <c r="BY21328" s="2"/>
    </row>
    <row r="21329" spans="77:77">
      <c r="BY21329" s="2"/>
    </row>
    <row r="21330" spans="77:77">
      <c r="BY21330" s="2"/>
    </row>
    <row r="21331" spans="77:77">
      <c r="BY21331" s="2"/>
    </row>
    <row r="21332" spans="77:77">
      <c r="BY21332" s="2"/>
    </row>
    <row r="21333" spans="77:77">
      <c r="BY21333" s="2"/>
    </row>
    <row r="21334" spans="77:77">
      <c r="BY21334" s="2"/>
    </row>
    <row r="21335" spans="77:77">
      <c r="BY21335" s="2"/>
    </row>
    <row r="21336" spans="77:77">
      <c r="BY21336" s="2"/>
    </row>
    <row r="21337" spans="77:77">
      <c r="BY21337" s="2"/>
    </row>
    <row r="21338" spans="77:77">
      <c r="BY21338" s="2"/>
    </row>
    <row r="21339" spans="77:77">
      <c r="BY21339" s="2"/>
    </row>
    <row r="21340" spans="77:77">
      <c r="BY21340" s="2"/>
    </row>
    <row r="21341" spans="77:77">
      <c r="BY21341" s="2"/>
    </row>
    <row r="21342" spans="77:77">
      <c r="BY21342" s="2"/>
    </row>
    <row r="21343" spans="77:77">
      <c r="BY21343" s="2"/>
    </row>
    <row r="21344" spans="77:77">
      <c r="BY21344" s="2"/>
    </row>
    <row r="21345" spans="77:77">
      <c r="BY21345" s="2"/>
    </row>
    <row r="21346" spans="77:77">
      <c r="BY21346" s="2"/>
    </row>
    <row r="21347" spans="77:77">
      <c r="BY21347" s="2"/>
    </row>
    <row r="21348" spans="77:77">
      <c r="BY21348" s="2"/>
    </row>
    <row r="21349" spans="77:77">
      <c r="BY21349" s="2"/>
    </row>
    <row r="21350" spans="77:77">
      <c r="BY21350" s="2"/>
    </row>
    <row r="21351" spans="77:77">
      <c r="BY21351" s="2"/>
    </row>
    <row r="21352" spans="77:77">
      <c r="BY21352" s="2"/>
    </row>
    <row r="21353" spans="77:77">
      <c r="BY21353" s="2"/>
    </row>
    <row r="21354" spans="77:77">
      <c r="BY21354" s="2"/>
    </row>
    <row r="21355" spans="77:77">
      <c r="BY21355" s="2"/>
    </row>
    <row r="21356" spans="77:77">
      <c r="BY21356" s="2"/>
    </row>
    <row r="21357" spans="77:77">
      <c r="BY21357" s="2"/>
    </row>
    <row r="21358" spans="77:77">
      <c r="BY21358" s="2"/>
    </row>
    <row r="21359" spans="77:77">
      <c r="BY21359" s="2"/>
    </row>
    <row r="21360" spans="77:77">
      <c r="BY21360" s="2"/>
    </row>
    <row r="21361" spans="77:77">
      <c r="BY21361" s="2"/>
    </row>
    <row r="21362" spans="77:77">
      <c r="BY21362" s="2"/>
    </row>
    <row r="21363" spans="77:77">
      <c r="BY21363" s="2"/>
    </row>
    <row r="21364" spans="77:77">
      <c r="BY21364" s="2"/>
    </row>
    <row r="21365" spans="77:77">
      <c r="BY21365" s="2"/>
    </row>
    <row r="21366" spans="77:77">
      <c r="BY21366" s="2"/>
    </row>
    <row r="21367" spans="77:77">
      <c r="BY21367" s="2"/>
    </row>
    <row r="21368" spans="77:77">
      <c r="BY21368" s="2"/>
    </row>
    <row r="21369" spans="77:77">
      <c r="BY21369" s="2"/>
    </row>
    <row r="21370" spans="77:77">
      <c r="BY21370" s="2"/>
    </row>
    <row r="21371" spans="77:77">
      <c r="BY21371" s="2"/>
    </row>
    <row r="21372" spans="77:77">
      <c r="BY21372" s="2"/>
    </row>
    <row r="21373" spans="77:77">
      <c r="BY21373" s="2"/>
    </row>
    <row r="21374" spans="77:77">
      <c r="BY21374" s="2"/>
    </row>
    <row r="21375" spans="77:77">
      <c r="BY21375" s="2"/>
    </row>
    <row r="21376" spans="77:77">
      <c r="BY21376" s="2"/>
    </row>
    <row r="21377" spans="77:77">
      <c r="BY21377" s="2"/>
    </row>
    <row r="21378" spans="77:77">
      <c r="BY21378" s="2"/>
    </row>
    <row r="21379" spans="77:77">
      <c r="BY21379" s="2"/>
    </row>
    <row r="21380" spans="77:77">
      <c r="BY21380" s="2"/>
    </row>
    <row r="21381" spans="77:77">
      <c r="BY21381" s="2"/>
    </row>
    <row r="21382" spans="77:77">
      <c r="BY21382" s="2"/>
    </row>
    <row r="21383" spans="77:77">
      <c r="BY21383" s="2"/>
    </row>
    <row r="21384" spans="77:77">
      <c r="BY21384" s="2"/>
    </row>
    <row r="21385" spans="77:77">
      <c r="BY21385" s="2"/>
    </row>
    <row r="21386" spans="77:77">
      <c r="BY21386" s="2"/>
    </row>
    <row r="21387" spans="77:77">
      <c r="BY21387" s="2"/>
    </row>
    <row r="21388" spans="77:77">
      <c r="BY21388" s="2"/>
    </row>
    <row r="21389" spans="77:77">
      <c r="BY21389" s="2"/>
    </row>
    <row r="21390" spans="77:77">
      <c r="BY21390" s="2"/>
    </row>
    <row r="21391" spans="77:77">
      <c r="BY21391" s="2"/>
    </row>
    <row r="21392" spans="77:77">
      <c r="BY21392" s="2"/>
    </row>
    <row r="21393" spans="77:77">
      <c r="BY21393" s="2"/>
    </row>
    <row r="21394" spans="77:77">
      <c r="BY21394" s="2"/>
    </row>
    <row r="21395" spans="77:77">
      <c r="BY21395" s="2"/>
    </row>
    <row r="21396" spans="77:77">
      <c r="BY21396" s="2"/>
    </row>
    <row r="21397" spans="77:77">
      <c r="BY21397" s="2"/>
    </row>
    <row r="21398" spans="77:77">
      <c r="BY21398" s="2"/>
    </row>
    <row r="21399" spans="77:77">
      <c r="BY21399" s="2"/>
    </row>
    <row r="21400" spans="77:77">
      <c r="BY21400" s="2"/>
    </row>
    <row r="21401" spans="77:77">
      <c r="BY21401" s="2"/>
    </row>
    <row r="21402" spans="77:77">
      <c r="BY21402" s="2"/>
    </row>
    <row r="21403" spans="77:77">
      <c r="BY21403" s="2"/>
    </row>
    <row r="21404" spans="77:77">
      <c r="BY21404" s="2"/>
    </row>
    <row r="21405" spans="77:77">
      <c r="BY21405" s="2"/>
    </row>
    <row r="21406" spans="77:77">
      <c r="BY21406" s="2"/>
    </row>
    <row r="21407" spans="77:77">
      <c r="BY21407" s="2"/>
    </row>
    <row r="21408" spans="77:77">
      <c r="BY21408" s="2"/>
    </row>
    <row r="21409" spans="77:77">
      <c r="BY21409" s="2"/>
    </row>
    <row r="21410" spans="77:77">
      <c r="BY21410" s="2"/>
    </row>
    <row r="21411" spans="77:77">
      <c r="BY21411" s="2"/>
    </row>
    <row r="21412" spans="77:77">
      <c r="BY21412" s="2"/>
    </row>
    <row r="21413" spans="77:77">
      <c r="BY21413" s="2"/>
    </row>
    <row r="21414" spans="77:77">
      <c r="BY21414" s="2"/>
    </row>
    <row r="21415" spans="77:77">
      <c r="BY21415" s="2"/>
    </row>
    <row r="21416" spans="77:77">
      <c r="BY21416" s="2"/>
    </row>
    <row r="21417" spans="77:77">
      <c r="BY21417" s="2"/>
    </row>
    <row r="21418" spans="77:77">
      <c r="BY21418" s="2"/>
    </row>
    <row r="21419" spans="77:77">
      <c r="BY21419" s="2"/>
    </row>
    <row r="21420" spans="77:77">
      <c r="BY21420" s="2"/>
    </row>
    <row r="21421" spans="77:77">
      <c r="BY21421" s="2"/>
    </row>
    <row r="21422" spans="77:77">
      <c r="BY21422" s="2"/>
    </row>
    <row r="21423" spans="77:77">
      <c r="BY21423" s="2"/>
    </row>
    <row r="21424" spans="77:77">
      <c r="BY21424" s="2"/>
    </row>
    <row r="21425" spans="77:77">
      <c r="BY21425" s="2"/>
    </row>
    <row r="21426" spans="77:77">
      <c r="BY21426" s="2"/>
    </row>
    <row r="21427" spans="77:77">
      <c r="BY21427" s="2"/>
    </row>
    <row r="21428" spans="77:77">
      <c r="BY21428" s="2"/>
    </row>
    <row r="21429" spans="77:77">
      <c r="BY21429" s="2"/>
    </row>
    <row r="21430" spans="77:77">
      <c r="BY21430" s="2"/>
    </row>
    <row r="21431" spans="77:77">
      <c r="BY21431" s="2"/>
    </row>
    <row r="21432" spans="77:77">
      <c r="BY21432" s="2"/>
    </row>
    <row r="21433" spans="77:77">
      <c r="BY21433" s="2"/>
    </row>
    <row r="21434" spans="77:77">
      <c r="BY21434" s="2"/>
    </row>
    <row r="21435" spans="77:77">
      <c r="BY21435" s="2"/>
    </row>
    <row r="21436" spans="77:77">
      <c r="BY21436" s="2"/>
    </row>
    <row r="21437" spans="77:77">
      <c r="BY21437" s="2"/>
    </row>
    <row r="21438" spans="77:77">
      <c r="BY21438" s="2"/>
    </row>
    <row r="21439" spans="77:77">
      <c r="BY21439" s="2"/>
    </row>
    <row r="21440" spans="77:77">
      <c r="BY21440" s="2"/>
    </row>
    <row r="21441" spans="77:77">
      <c r="BY21441" s="2"/>
    </row>
    <row r="21442" spans="77:77">
      <c r="BY21442" s="2"/>
    </row>
    <row r="21443" spans="77:77">
      <c r="BY21443" s="2"/>
    </row>
    <row r="21444" spans="77:77">
      <c r="BY21444" s="2"/>
    </row>
    <row r="21445" spans="77:77">
      <c r="BY21445" s="2"/>
    </row>
    <row r="21446" spans="77:77">
      <c r="BY21446" s="2"/>
    </row>
    <row r="21447" spans="77:77">
      <c r="BY21447" s="2"/>
    </row>
    <row r="21448" spans="77:77">
      <c r="BY21448" s="2"/>
    </row>
    <row r="21449" spans="77:77">
      <c r="BY21449" s="2"/>
    </row>
    <row r="21450" spans="77:77">
      <c r="BY21450" s="2"/>
    </row>
    <row r="21451" spans="77:77">
      <c r="BY21451" s="2"/>
    </row>
    <row r="21452" spans="77:77">
      <c r="BY21452" s="2"/>
    </row>
    <row r="21453" spans="77:77">
      <c r="BY21453" s="2"/>
    </row>
    <row r="21454" spans="77:77">
      <c r="BY21454" s="2"/>
    </row>
    <row r="21455" spans="77:77">
      <c r="BY21455" s="2"/>
    </row>
    <row r="21456" spans="77:77">
      <c r="BY21456" s="2"/>
    </row>
    <row r="21457" spans="77:77">
      <c r="BY21457" s="2"/>
    </row>
    <row r="21458" spans="77:77">
      <c r="BY21458" s="2"/>
    </row>
    <row r="21459" spans="77:77">
      <c r="BY21459" s="2"/>
    </row>
    <row r="21460" spans="77:77">
      <c r="BY21460" s="2"/>
    </row>
    <row r="21461" spans="77:77">
      <c r="BY21461" s="2"/>
    </row>
    <row r="21462" spans="77:77">
      <c r="BY21462" s="2"/>
    </row>
    <row r="21463" spans="77:77">
      <c r="BY21463" s="2"/>
    </row>
    <row r="21464" spans="77:77">
      <c r="BY21464" s="2"/>
    </row>
    <row r="21465" spans="77:77">
      <c r="BY21465" s="2"/>
    </row>
    <row r="21466" spans="77:77">
      <c r="BY21466" s="2"/>
    </row>
    <row r="21467" spans="77:77">
      <c r="BY21467" s="2"/>
    </row>
    <row r="21468" spans="77:77">
      <c r="BY21468" s="2"/>
    </row>
    <row r="21469" spans="77:77">
      <c r="BY21469" s="2"/>
    </row>
    <row r="21470" spans="77:77">
      <c r="BY21470" s="2"/>
    </row>
    <row r="21471" spans="77:77">
      <c r="BY21471" s="2"/>
    </row>
    <row r="21472" spans="77:77">
      <c r="BY21472" s="2"/>
    </row>
    <row r="21473" spans="77:77">
      <c r="BY21473" s="2"/>
    </row>
    <row r="21474" spans="77:77">
      <c r="BY21474" s="2"/>
    </row>
    <row r="21475" spans="77:77">
      <c r="BY21475" s="2"/>
    </row>
    <row r="21476" spans="77:77">
      <c r="BY21476" s="2"/>
    </row>
    <row r="21477" spans="77:77">
      <c r="BY21477" s="2"/>
    </row>
    <row r="21478" spans="77:77">
      <c r="BY21478" s="2"/>
    </row>
    <row r="21479" spans="77:77">
      <c r="BY21479" s="2"/>
    </row>
    <row r="21480" spans="77:77">
      <c r="BY21480" s="2"/>
    </row>
    <row r="21481" spans="77:77">
      <c r="BY21481" s="2"/>
    </row>
    <row r="21482" spans="77:77">
      <c r="BY21482" s="2"/>
    </row>
    <row r="21483" spans="77:77">
      <c r="BY21483" s="2"/>
    </row>
    <row r="21484" spans="77:77">
      <c r="BY21484" s="2"/>
    </row>
    <row r="21485" spans="77:77">
      <c r="BY21485" s="2"/>
    </row>
    <row r="21486" spans="77:77">
      <c r="BY21486" s="2"/>
    </row>
    <row r="21487" spans="77:77">
      <c r="BY21487" s="2"/>
    </row>
    <row r="21488" spans="77:77">
      <c r="BY21488" s="2"/>
    </row>
    <row r="21489" spans="77:77">
      <c r="BY21489" s="2"/>
    </row>
    <row r="21490" spans="77:77">
      <c r="BY21490" s="2"/>
    </row>
    <row r="21491" spans="77:77">
      <c r="BY21491" s="2"/>
    </row>
    <row r="21492" spans="77:77">
      <c r="BY21492" s="2"/>
    </row>
    <row r="21493" spans="77:77">
      <c r="BY21493" s="2"/>
    </row>
    <row r="21494" spans="77:77">
      <c r="BY21494" s="2"/>
    </row>
    <row r="21495" spans="77:77">
      <c r="BY21495" s="2"/>
    </row>
    <row r="21496" spans="77:77">
      <c r="BY21496" s="2"/>
    </row>
    <row r="21497" spans="77:77">
      <c r="BY21497" s="2"/>
    </row>
    <row r="21498" spans="77:77">
      <c r="BY21498" s="2"/>
    </row>
    <row r="21499" spans="77:77">
      <c r="BY21499" s="2"/>
    </row>
    <row r="21500" spans="77:77">
      <c r="BY21500" s="2"/>
    </row>
    <row r="21501" spans="77:77">
      <c r="BY21501" s="2"/>
    </row>
    <row r="21502" spans="77:77">
      <c r="BY21502" s="2"/>
    </row>
    <row r="21503" spans="77:77">
      <c r="BY21503" s="2"/>
    </row>
    <row r="21504" spans="77:77">
      <c r="BY21504" s="2"/>
    </row>
    <row r="21505" spans="77:77">
      <c r="BY21505" s="2"/>
    </row>
    <row r="21506" spans="77:77">
      <c r="BY21506" s="2"/>
    </row>
    <row r="21507" spans="77:77">
      <c r="BY21507" s="2"/>
    </row>
    <row r="21508" spans="77:77">
      <c r="BY21508" s="2"/>
    </row>
    <row r="21509" spans="77:77">
      <c r="BY21509" s="2"/>
    </row>
    <row r="21510" spans="77:77">
      <c r="BY21510" s="2"/>
    </row>
    <row r="21511" spans="77:77">
      <c r="BY21511" s="2"/>
    </row>
    <row r="21512" spans="77:77">
      <c r="BY21512" s="2"/>
    </row>
    <row r="21513" spans="77:77">
      <c r="BY21513" s="2"/>
    </row>
    <row r="21514" spans="77:77">
      <c r="BY21514" s="2"/>
    </row>
    <row r="21515" spans="77:77">
      <c r="BY21515" s="2"/>
    </row>
    <row r="21516" spans="77:77">
      <c r="BY21516" s="2"/>
    </row>
    <row r="21517" spans="77:77">
      <c r="BY21517" s="2"/>
    </row>
    <row r="21518" spans="77:77">
      <c r="BY21518" s="2"/>
    </row>
    <row r="21519" spans="77:77">
      <c r="BY21519" s="2"/>
    </row>
    <row r="21520" spans="77:77">
      <c r="BY21520" s="2"/>
    </row>
    <row r="21521" spans="77:77">
      <c r="BY21521" s="2"/>
    </row>
    <row r="21522" spans="77:77">
      <c r="BY21522" s="2"/>
    </row>
    <row r="21523" spans="77:77">
      <c r="BY21523" s="2"/>
    </row>
    <row r="21524" spans="77:77">
      <c r="BY21524" s="2"/>
    </row>
    <row r="21525" spans="77:77">
      <c r="BY21525" s="2"/>
    </row>
    <row r="21526" spans="77:77">
      <c r="BY21526" s="2"/>
    </row>
    <row r="21527" spans="77:77">
      <c r="BY21527" s="2"/>
    </row>
    <row r="21528" spans="77:77">
      <c r="BY21528" s="2"/>
    </row>
    <row r="21529" spans="77:77">
      <c r="BY21529" s="2"/>
    </row>
    <row r="21530" spans="77:77">
      <c r="BY21530" s="2"/>
    </row>
    <row r="21531" spans="77:77">
      <c r="BY21531" s="2"/>
    </row>
    <row r="21532" spans="77:77">
      <c r="BY21532" s="2"/>
    </row>
    <row r="21533" spans="77:77">
      <c r="BY21533" s="2"/>
    </row>
    <row r="21534" spans="77:77">
      <c r="BY21534" s="2"/>
    </row>
    <row r="21535" spans="77:77">
      <c r="BY21535" s="2"/>
    </row>
    <row r="21536" spans="77:77">
      <c r="BY21536" s="2"/>
    </row>
    <row r="21537" spans="77:77">
      <c r="BY21537" s="2"/>
    </row>
    <row r="21538" spans="77:77">
      <c r="BY21538" s="2"/>
    </row>
    <row r="21539" spans="77:77">
      <c r="BY21539" s="2"/>
    </row>
    <row r="21540" spans="77:77">
      <c r="BY21540" s="2"/>
    </row>
    <row r="21541" spans="77:77">
      <c r="BY21541" s="2"/>
    </row>
    <row r="21542" spans="77:77">
      <c r="BY21542" s="2"/>
    </row>
    <row r="21543" spans="77:77">
      <c r="BY21543" s="2"/>
    </row>
    <row r="21544" spans="77:77">
      <c r="BY21544" s="2"/>
    </row>
    <row r="21545" spans="77:77">
      <c r="BY21545" s="2"/>
    </row>
    <row r="21546" spans="77:77">
      <c r="BY21546" s="2"/>
    </row>
    <row r="21547" spans="77:77">
      <c r="BY21547" s="2"/>
    </row>
    <row r="21548" spans="77:77">
      <c r="BY21548" s="2"/>
    </row>
    <row r="21549" spans="77:77">
      <c r="BY21549" s="2"/>
    </row>
    <row r="21550" spans="77:77">
      <c r="BY21550" s="2"/>
    </row>
    <row r="21551" spans="77:77">
      <c r="BY21551" s="2"/>
    </row>
    <row r="21552" spans="77:77">
      <c r="BY21552" s="2"/>
    </row>
    <row r="21553" spans="77:77">
      <c r="BY21553" s="2"/>
    </row>
    <row r="21554" spans="77:77">
      <c r="BY21554" s="2"/>
    </row>
    <row r="21555" spans="77:77">
      <c r="BY21555" s="2"/>
    </row>
    <row r="21556" spans="77:77">
      <c r="BY21556" s="2"/>
    </row>
    <row r="21557" spans="77:77">
      <c r="BY21557" s="2"/>
    </row>
    <row r="21558" spans="77:77">
      <c r="BY21558" s="2"/>
    </row>
    <row r="21559" spans="77:77">
      <c r="BY21559" s="2"/>
    </row>
    <row r="21560" spans="77:77">
      <c r="BY21560" s="2"/>
    </row>
    <row r="21561" spans="77:77">
      <c r="BY21561" s="2"/>
    </row>
    <row r="21562" spans="77:77">
      <c r="BY21562" s="2"/>
    </row>
    <row r="21563" spans="77:77">
      <c r="BY21563" s="2"/>
    </row>
    <row r="21564" spans="77:77">
      <c r="BY21564" s="2"/>
    </row>
    <row r="21565" spans="77:77">
      <c r="BY21565" s="2"/>
    </row>
    <row r="21566" spans="77:77">
      <c r="BY21566" s="2"/>
    </row>
    <row r="21567" spans="77:77">
      <c r="BY21567" s="2"/>
    </row>
    <row r="21568" spans="77:77">
      <c r="BY21568" s="2"/>
    </row>
    <row r="21569" spans="77:77">
      <c r="BY21569" s="2"/>
    </row>
    <row r="21570" spans="77:77">
      <c r="BY21570" s="2"/>
    </row>
    <row r="21571" spans="77:77">
      <c r="BY21571" s="2"/>
    </row>
    <row r="21572" spans="77:77">
      <c r="BY21572" s="2"/>
    </row>
    <row r="21573" spans="77:77">
      <c r="BY21573" s="2"/>
    </row>
    <row r="21574" spans="77:77">
      <c r="BY21574" s="2"/>
    </row>
    <row r="21575" spans="77:77">
      <c r="BY21575" s="2"/>
    </row>
    <row r="21576" spans="77:77">
      <c r="BY21576" s="2"/>
    </row>
    <row r="21577" spans="77:77">
      <c r="BY21577" s="2"/>
    </row>
    <row r="21578" spans="77:77">
      <c r="BY21578" s="2"/>
    </row>
    <row r="21579" spans="77:77">
      <c r="BY21579" s="2"/>
    </row>
    <row r="21580" spans="77:77">
      <c r="BY21580" s="2"/>
    </row>
    <row r="21581" spans="77:77">
      <c r="BY21581" s="2"/>
    </row>
    <row r="21582" spans="77:77">
      <c r="BY21582" s="2"/>
    </row>
    <row r="21583" spans="77:77">
      <c r="BY21583" s="2"/>
    </row>
    <row r="21584" spans="77:77">
      <c r="BY21584" s="2"/>
    </row>
    <row r="21585" spans="77:77">
      <c r="BY21585" s="2"/>
    </row>
    <row r="21586" spans="77:77">
      <c r="BY21586" s="2"/>
    </row>
    <row r="21587" spans="77:77">
      <c r="BY21587" s="2"/>
    </row>
    <row r="21588" spans="77:77">
      <c r="BY21588" s="2"/>
    </row>
    <row r="21589" spans="77:77">
      <c r="BY21589" s="2"/>
    </row>
    <row r="21590" spans="77:77">
      <c r="BY21590" s="2"/>
    </row>
    <row r="21591" spans="77:77">
      <c r="BY21591" s="2"/>
    </row>
    <row r="21592" spans="77:77">
      <c r="BY21592" s="2"/>
    </row>
    <row r="21593" spans="77:77">
      <c r="BY21593" s="2"/>
    </row>
    <row r="21594" spans="77:77">
      <c r="BY21594" s="2"/>
    </row>
    <row r="21595" spans="77:77">
      <c r="BY21595" s="2"/>
    </row>
    <row r="21596" spans="77:77">
      <c r="BY21596" s="2"/>
    </row>
    <row r="21597" spans="77:77">
      <c r="BY21597" s="2"/>
    </row>
    <row r="21598" spans="77:77">
      <c r="BY21598" s="2"/>
    </row>
    <row r="21599" spans="77:77">
      <c r="BY21599" s="2"/>
    </row>
    <row r="21600" spans="77:77">
      <c r="BY21600" s="2"/>
    </row>
    <row r="21601" spans="77:77">
      <c r="BY21601" s="2"/>
    </row>
    <row r="21602" spans="77:77">
      <c r="BY21602" s="2"/>
    </row>
    <row r="21603" spans="77:77">
      <c r="BY21603" s="2"/>
    </row>
    <row r="21604" spans="77:77">
      <c r="BY21604" s="2"/>
    </row>
    <row r="21605" spans="77:77">
      <c r="BY21605" s="2"/>
    </row>
    <row r="21606" spans="77:77">
      <c r="BY21606" s="2"/>
    </row>
    <row r="21607" spans="77:77">
      <c r="BY21607" s="2"/>
    </row>
    <row r="21608" spans="77:77">
      <c r="BY21608" s="2"/>
    </row>
    <row r="21609" spans="77:77">
      <c r="BY21609" s="2"/>
    </row>
    <row r="21610" spans="77:77">
      <c r="BY21610" s="2"/>
    </row>
    <row r="21611" spans="77:77">
      <c r="BY21611" s="2"/>
    </row>
    <row r="21612" spans="77:77">
      <c r="BY21612" s="2"/>
    </row>
    <row r="21613" spans="77:77">
      <c r="BY21613" s="2"/>
    </row>
    <row r="21614" spans="77:77">
      <c r="BY21614" s="2"/>
    </row>
    <row r="21615" spans="77:77">
      <c r="BY21615" s="2"/>
    </row>
    <row r="21616" spans="77:77">
      <c r="BY21616" s="2"/>
    </row>
    <row r="21617" spans="77:77">
      <c r="BY21617" s="2"/>
    </row>
    <row r="21618" spans="77:77">
      <c r="BY21618" s="2"/>
    </row>
    <row r="21619" spans="77:77">
      <c r="BY21619" s="2"/>
    </row>
    <row r="21620" spans="77:77">
      <c r="BY21620" s="2"/>
    </row>
    <row r="21621" spans="77:77">
      <c r="BY21621" s="2"/>
    </row>
    <row r="21622" spans="77:77">
      <c r="BY21622" s="2"/>
    </row>
    <row r="21623" spans="77:77">
      <c r="BY21623" s="2"/>
    </row>
    <row r="21624" spans="77:77">
      <c r="BY21624" s="2"/>
    </row>
    <row r="21625" spans="77:77">
      <c r="BY21625" s="2"/>
    </row>
    <row r="21626" spans="77:77">
      <c r="BY21626" s="2"/>
    </row>
    <row r="21627" spans="77:77">
      <c r="BY21627" s="2"/>
    </row>
    <row r="21628" spans="77:77">
      <c r="BY21628" s="2"/>
    </row>
    <row r="21629" spans="77:77">
      <c r="BY21629" s="2"/>
    </row>
    <row r="21630" spans="77:77">
      <c r="BY21630" s="2"/>
    </row>
    <row r="21631" spans="77:77">
      <c r="BY21631" s="2"/>
    </row>
    <row r="21632" spans="77:77">
      <c r="BY21632" s="2"/>
    </row>
    <row r="21633" spans="77:77">
      <c r="BY21633" s="2"/>
    </row>
    <row r="21634" spans="77:77">
      <c r="BY21634" s="2"/>
    </row>
    <row r="21635" spans="77:77">
      <c r="BY21635" s="2"/>
    </row>
    <row r="21636" spans="77:77">
      <c r="BY21636" s="2"/>
    </row>
    <row r="21637" spans="77:77">
      <c r="BY21637" s="2"/>
    </row>
    <row r="21638" spans="77:77">
      <c r="BY21638" s="2"/>
    </row>
    <row r="21639" spans="77:77">
      <c r="BY21639" s="2"/>
    </row>
    <row r="21640" spans="77:77">
      <c r="BY21640" s="2"/>
    </row>
    <row r="21641" spans="77:77">
      <c r="BY21641" s="2"/>
    </row>
    <row r="21642" spans="77:77">
      <c r="BY21642" s="2"/>
    </row>
    <row r="21643" spans="77:77">
      <c r="BY21643" s="2"/>
    </row>
    <row r="21644" spans="77:77">
      <c r="BY21644" s="2"/>
    </row>
    <row r="21645" spans="77:77">
      <c r="BY21645" s="2"/>
    </row>
    <row r="21646" spans="77:77">
      <c r="BY21646" s="2"/>
    </row>
    <row r="21647" spans="77:77">
      <c r="BY21647" s="2"/>
    </row>
    <row r="21648" spans="77:77">
      <c r="BY21648" s="2"/>
    </row>
    <row r="21649" spans="77:77">
      <c r="BY21649" s="2"/>
    </row>
    <row r="21650" spans="77:77">
      <c r="BY21650" s="2"/>
    </row>
    <row r="21651" spans="77:77">
      <c r="BY21651" s="2"/>
    </row>
    <row r="21652" spans="77:77">
      <c r="BY21652" s="2"/>
    </row>
    <row r="21653" spans="77:77">
      <c r="BY21653" s="2"/>
    </row>
    <row r="21654" spans="77:77">
      <c r="BY21654" s="2"/>
    </row>
    <row r="21655" spans="77:77">
      <c r="BY21655" s="2"/>
    </row>
    <row r="21656" spans="77:77">
      <c r="BY21656" s="2"/>
    </row>
    <row r="21657" spans="77:77">
      <c r="BY21657" s="2"/>
    </row>
    <row r="21658" spans="77:77">
      <c r="BY21658" s="2"/>
    </row>
    <row r="21659" spans="77:77">
      <c r="BY21659" s="2"/>
    </row>
    <row r="21660" spans="77:77">
      <c r="BY21660" s="2"/>
    </row>
    <row r="21661" spans="77:77">
      <c r="BY21661" s="2"/>
    </row>
    <row r="21662" spans="77:77">
      <c r="BY21662" s="2"/>
    </row>
    <row r="21663" spans="77:77">
      <c r="BY21663" s="2"/>
    </row>
    <row r="21664" spans="77:77">
      <c r="BY21664" s="2"/>
    </row>
    <row r="21665" spans="77:77">
      <c r="BY21665" s="2"/>
    </row>
    <row r="21666" spans="77:77">
      <c r="BY21666" s="2"/>
    </row>
    <row r="21667" spans="77:77">
      <c r="BY21667" s="2"/>
    </row>
    <row r="21668" spans="77:77">
      <c r="BY21668" s="2"/>
    </row>
    <row r="21669" spans="77:77">
      <c r="BY21669" s="2"/>
    </row>
    <row r="21670" spans="77:77">
      <c r="BY21670" s="2"/>
    </row>
    <row r="21671" spans="77:77">
      <c r="BY21671" s="2"/>
    </row>
    <row r="21672" spans="77:77">
      <c r="BY21672" s="2"/>
    </row>
    <row r="21673" spans="77:77">
      <c r="BY21673" s="2"/>
    </row>
    <row r="21674" spans="77:77">
      <c r="BY21674" s="2"/>
    </row>
    <row r="21675" spans="77:77">
      <c r="BY21675" s="2"/>
    </row>
    <row r="21676" spans="77:77">
      <c r="BY21676" s="2"/>
    </row>
    <row r="21677" spans="77:77">
      <c r="BY21677" s="2"/>
    </row>
    <row r="21678" spans="77:77">
      <c r="BY21678" s="2"/>
    </row>
    <row r="21679" spans="77:77">
      <c r="BY21679" s="2"/>
    </row>
    <row r="21680" spans="77:77">
      <c r="BY21680" s="2"/>
    </row>
    <row r="21681" spans="77:77">
      <c r="BY21681" s="2"/>
    </row>
    <row r="21682" spans="77:77">
      <c r="BY21682" s="2"/>
    </row>
    <row r="21683" spans="77:77">
      <c r="BY21683" s="2"/>
    </row>
    <row r="21684" spans="77:77">
      <c r="BY21684" s="2"/>
    </row>
    <row r="21685" spans="77:77">
      <c r="BY21685" s="2"/>
    </row>
    <row r="21686" spans="77:77">
      <c r="BY21686" s="2"/>
    </row>
    <row r="21687" spans="77:77">
      <c r="BY21687" s="2"/>
    </row>
    <row r="21688" spans="77:77">
      <c r="BY21688" s="2"/>
    </row>
    <row r="21689" spans="77:77">
      <c r="BY21689" s="2"/>
    </row>
    <row r="21690" spans="77:77">
      <c r="BY21690" s="2"/>
    </row>
    <row r="21691" spans="77:77">
      <c r="BY21691" s="2"/>
    </row>
    <row r="21692" spans="77:77">
      <c r="BY21692" s="2"/>
    </row>
    <row r="21693" spans="77:77">
      <c r="BY21693" s="2"/>
    </row>
    <row r="21694" spans="77:77">
      <c r="BY21694" s="2"/>
    </row>
    <row r="21695" spans="77:77">
      <c r="BY21695" s="2"/>
    </row>
    <row r="21696" spans="77:77">
      <c r="BY21696" s="2"/>
    </row>
    <row r="21697" spans="77:77">
      <c r="BY21697" s="2"/>
    </row>
    <row r="21698" spans="77:77">
      <c r="BY21698" s="2"/>
    </row>
    <row r="21699" spans="77:77">
      <c r="BY21699" s="2"/>
    </row>
    <row r="21700" spans="77:77">
      <c r="BY21700" s="2"/>
    </row>
    <row r="21701" spans="77:77">
      <c r="BY21701" s="2"/>
    </row>
    <row r="21702" spans="77:77">
      <c r="BY21702" s="2"/>
    </row>
    <row r="21703" spans="77:77">
      <c r="BY21703" s="2"/>
    </row>
    <row r="21704" spans="77:77">
      <c r="BY21704" s="2"/>
    </row>
    <row r="21705" spans="77:77">
      <c r="BY21705" s="2"/>
    </row>
    <row r="21706" spans="77:77">
      <c r="BY21706" s="2"/>
    </row>
    <row r="21707" spans="77:77">
      <c r="BY21707" s="2"/>
    </row>
    <row r="21708" spans="77:77">
      <c r="BY21708" s="2"/>
    </row>
    <row r="21709" spans="77:77">
      <c r="BY21709" s="2"/>
    </row>
    <row r="21710" spans="77:77">
      <c r="BY21710" s="2"/>
    </row>
    <row r="21711" spans="77:77">
      <c r="BY21711" s="2"/>
    </row>
    <row r="21712" spans="77:77">
      <c r="BY21712" s="2"/>
    </row>
    <row r="21713" spans="77:77">
      <c r="BY21713" s="2"/>
    </row>
    <row r="21714" spans="77:77">
      <c r="BY21714" s="2"/>
    </row>
    <row r="21715" spans="77:77">
      <c r="BY21715" s="2"/>
    </row>
    <row r="21716" spans="77:77">
      <c r="BY21716" s="2"/>
    </row>
    <row r="21717" spans="77:77">
      <c r="BY21717" s="2"/>
    </row>
    <row r="21718" spans="77:77">
      <c r="BY21718" s="2"/>
    </row>
    <row r="21719" spans="77:77">
      <c r="BY21719" s="2"/>
    </row>
    <row r="21720" spans="77:77">
      <c r="BY21720" s="2"/>
    </row>
    <row r="21721" spans="77:77">
      <c r="BY21721" s="2"/>
    </row>
    <row r="21722" spans="77:77">
      <c r="BY21722" s="2"/>
    </row>
    <row r="21723" spans="77:77">
      <c r="BY21723" s="2"/>
    </row>
    <row r="21724" spans="77:77">
      <c r="BY21724" s="2"/>
    </row>
    <row r="21725" spans="77:77">
      <c r="BY21725" s="2"/>
    </row>
    <row r="21726" spans="77:77">
      <c r="BY21726" s="2"/>
    </row>
    <row r="21727" spans="77:77">
      <c r="BY21727" s="2"/>
    </row>
    <row r="21728" spans="77:77">
      <c r="BY21728" s="2"/>
    </row>
    <row r="21729" spans="77:77">
      <c r="BY21729" s="2"/>
    </row>
    <row r="21730" spans="77:77">
      <c r="BY21730" s="2"/>
    </row>
    <row r="21731" spans="77:77">
      <c r="BY21731" s="2"/>
    </row>
    <row r="21732" spans="77:77">
      <c r="BY21732" s="2"/>
    </row>
    <row r="21733" spans="77:77">
      <c r="BY21733" s="2"/>
    </row>
    <row r="21734" spans="77:77">
      <c r="BY21734" s="2"/>
    </row>
    <row r="21735" spans="77:77">
      <c r="BY21735" s="2"/>
    </row>
    <row r="21736" spans="77:77">
      <c r="BY21736" s="2"/>
    </row>
    <row r="21737" spans="77:77">
      <c r="BY21737" s="2"/>
    </row>
    <row r="21738" spans="77:77">
      <c r="BY21738" s="2"/>
    </row>
    <row r="21739" spans="77:77">
      <c r="BY21739" s="2"/>
    </row>
    <row r="21740" spans="77:77">
      <c r="BY21740" s="2"/>
    </row>
    <row r="21741" spans="77:77">
      <c r="BY21741" s="2"/>
    </row>
    <row r="21742" spans="77:77">
      <c r="BY21742" s="2"/>
    </row>
    <row r="21743" spans="77:77">
      <c r="BY21743" s="2"/>
    </row>
    <row r="21744" spans="77:77">
      <c r="BY21744" s="2"/>
    </row>
    <row r="21745" spans="77:77">
      <c r="BY21745" s="2"/>
    </row>
    <row r="21746" spans="77:77">
      <c r="BY21746" s="2"/>
    </row>
    <row r="21747" spans="77:77">
      <c r="BY21747" s="2"/>
    </row>
    <row r="21748" spans="77:77">
      <c r="BY21748" s="2"/>
    </row>
    <row r="21749" spans="77:77">
      <c r="BY21749" s="2"/>
    </row>
    <row r="21750" spans="77:77">
      <c r="BY21750" s="2"/>
    </row>
    <row r="21751" spans="77:77">
      <c r="BY21751" s="2"/>
    </row>
    <row r="21752" spans="77:77">
      <c r="BY21752" s="2"/>
    </row>
    <row r="21753" spans="77:77">
      <c r="BY21753" s="2"/>
    </row>
    <row r="21754" spans="77:77">
      <c r="BY21754" s="2"/>
    </row>
    <row r="21755" spans="77:77">
      <c r="BY21755" s="2"/>
    </row>
    <row r="21756" spans="77:77">
      <c r="BY21756" s="2"/>
    </row>
    <row r="21757" spans="77:77">
      <c r="BY21757" s="2"/>
    </row>
    <row r="21758" spans="77:77">
      <c r="BY21758" s="2"/>
    </row>
    <row r="21759" spans="77:77">
      <c r="BY21759" s="2"/>
    </row>
    <row r="21760" spans="77:77">
      <c r="BY21760" s="2"/>
    </row>
    <row r="21761" spans="77:77">
      <c r="BY21761" s="2"/>
    </row>
    <row r="21762" spans="77:77">
      <c r="BY21762" s="2"/>
    </row>
    <row r="21763" spans="77:77">
      <c r="BY21763" s="2"/>
    </row>
    <row r="21764" spans="77:77">
      <c r="BY21764" s="2"/>
    </row>
    <row r="21765" spans="77:77">
      <c r="BY21765" s="2"/>
    </row>
    <row r="21766" spans="77:77">
      <c r="BY21766" s="2"/>
    </row>
    <row r="21767" spans="77:77">
      <c r="BY21767" s="2"/>
    </row>
    <row r="21768" spans="77:77">
      <c r="BY21768" s="2"/>
    </row>
    <row r="21769" spans="77:77">
      <c r="BY21769" s="2"/>
    </row>
    <row r="21770" spans="77:77">
      <c r="BY21770" s="2"/>
    </row>
    <row r="21771" spans="77:77">
      <c r="BY21771" s="2"/>
    </row>
    <row r="21772" spans="77:77">
      <c r="BY21772" s="2"/>
    </row>
    <row r="21773" spans="77:77">
      <c r="BY21773" s="2"/>
    </row>
    <row r="21774" spans="77:77">
      <c r="BY21774" s="2"/>
    </row>
    <row r="21775" spans="77:77">
      <c r="BY21775" s="2"/>
    </row>
    <row r="21776" spans="77:77">
      <c r="BY21776" s="2"/>
    </row>
    <row r="21777" spans="77:77">
      <c r="BY21777" s="2"/>
    </row>
    <row r="21778" spans="77:77">
      <c r="BY21778" s="2"/>
    </row>
    <row r="21779" spans="77:77">
      <c r="BY21779" s="2"/>
    </row>
    <row r="21780" spans="77:77">
      <c r="BY21780" s="2"/>
    </row>
    <row r="21781" spans="77:77">
      <c r="BY21781" s="2"/>
    </row>
    <row r="21782" spans="77:77">
      <c r="BY21782" s="2"/>
    </row>
    <row r="21783" spans="77:77">
      <c r="BY21783" s="2"/>
    </row>
    <row r="21784" spans="77:77">
      <c r="BY21784" s="2"/>
    </row>
    <row r="21785" spans="77:77">
      <c r="BY21785" s="2"/>
    </row>
    <row r="21786" spans="77:77">
      <c r="BY21786" s="2"/>
    </row>
    <row r="21787" spans="77:77">
      <c r="BY21787" s="2"/>
    </row>
    <row r="21788" spans="77:77">
      <c r="BY21788" s="2"/>
    </row>
    <row r="21789" spans="77:77">
      <c r="BY21789" s="2"/>
    </row>
    <row r="21790" spans="77:77">
      <c r="BY21790" s="2"/>
    </row>
    <row r="21791" spans="77:77">
      <c r="BY21791" s="2"/>
    </row>
    <row r="21792" spans="77:77">
      <c r="BY21792" s="2"/>
    </row>
    <row r="21793" spans="77:77">
      <c r="BY21793" s="2"/>
    </row>
    <row r="21794" spans="77:77">
      <c r="BY21794" s="2"/>
    </row>
    <row r="21795" spans="77:77">
      <c r="BY21795" s="2"/>
    </row>
    <row r="21796" spans="77:77">
      <c r="BY21796" s="2"/>
    </row>
    <row r="21797" spans="77:77">
      <c r="BY21797" s="2"/>
    </row>
    <row r="21798" spans="77:77">
      <c r="BY21798" s="2"/>
    </row>
    <row r="21799" spans="77:77">
      <c r="BY21799" s="2"/>
    </row>
    <row r="21800" spans="77:77">
      <c r="BY21800" s="2"/>
    </row>
    <row r="21801" spans="77:77">
      <c r="BY21801" s="2"/>
    </row>
    <row r="21802" spans="77:77">
      <c r="BY21802" s="2"/>
    </row>
    <row r="21803" spans="77:77">
      <c r="BY21803" s="2"/>
    </row>
    <row r="21804" spans="77:77">
      <c r="BY21804" s="2"/>
    </row>
    <row r="21805" spans="77:77">
      <c r="BY21805" s="2"/>
    </row>
    <row r="21806" spans="77:77">
      <c r="BY21806" s="2"/>
    </row>
    <row r="21807" spans="77:77">
      <c r="BY21807" s="2"/>
    </row>
    <row r="21808" spans="77:77">
      <c r="BY21808" s="2"/>
    </row>
    <row r="21809" spans="77:77">
      <c r="BY21809" s="2"/>
    </row>
    <row r="21810" spans="77:77">
      <c r="BY21810" s="2"/>
    </row>
    <row r="21811" spans="77:77">
      <c r="BY21811" s="2"/>
    </row>
    <row r="21812" spans="77:77">
      <c r="BY21812" s="2"/>
    </row>
    <row r="21813" spans="77:77">
      <c r="BY21813" s="2"/>
    </row>
    <row r="21814" spans="77:77">
      <c r="BY21814" s="2"/>
    </row>
    <row r="21815" spans="77:77">
      <c r="BY21815" s="2"/>
    </row>
    <row r="21816" spans="77:77">
      <c r="BY21816" s="2"/>
    </row>
    <row r="21817" spans="77:77">
      <c r="BY21817" s="2"/>
    </row>
    <row r="21818" spans="77:77">
      <c r="BY21818" s="2"/>
    </row>
    <row r="21819" spans="77:77">
      <c r="BY21819" s="2"/>
    </row>
    <row r="21820" spans="77:77">
      <c r="BY21820" s="2"/>
    </row>
    <row r="21821" spans="77:77">
      <c r="BY21821" s="2"/>
    </row>
    <row r="21822" spans="77:77">
      <c r="BY21822" s="2"/>
    </row>
    <row r="21823" spans="77:77">
      <c r="BY21823" s="2"/>
    </row>
    <row r="21824" spans="77:77">
      <c r="BY21824" s="2"/>
    </row>
    <row r="21825" spans="77:77">
      <c r="BY21825" s="2"/>
    </row>
    <row r="21826" spans="77:77">
      <c r="BY21826" s="2"/>
    </row>
    <row r="21827" spans="77:77">
      <c r="BY21827" s="2"/>
    </row>
    <row r="21828" spans="77:77">
      <c r="BY21828" s="2"/>
    </row>
    <row r="21829" spans="77:77">
      <c r="BY21829" s="2"/>
    </row>
    <row r="21830" spans="77:77">
      <c r="BY21830" s="2"/>
    </row>
    <row r="21831" spans="77:77">
      <c r="BY21831" s="2"/>
    </row>
    <row r="21832" spans="77:77">
      <c r="BY21832" s="2"/>
    </row>
    <row r="21833" spans="77:77">
      <c r="BY21833" s="2"/>
    </row>
    <row r="21834" spans="77:77">
      <c r="BY21834" s="2"/>
    </row>
    <row r="21835" spans="77:77">
      <c r="BY21835" s="2"/>
    </row>
    <row r="21836" spans="77:77">
      <c r="BY21836" s="2"/>
    </row>
    <row r="21837" spans="77:77">
      <c r="BY21837" s="2"/>
    </row>
    <row r="21838" spans="77:77">
      <c r="BY21838" s="2"/>
    </row>
    <row r="21839" spans="77:77">
      <c r="BY21839" s="2"/>
    </row>
    <row r="21840" spans="77:77">
      <c r="BY21840" s="2"/>
    </row>
    <row r="21841" spans="77:77">
      <c r="BY21841" s="2"/>
    </row>
    <row r="21842" spans="77:77">
      <c r="BY21842" s="2"/>
    </row>
    <row r="21843" spans="77:77">
      <c r="BY21843" s="2"/>
    </row>
    <row r="21844" spans="77:77">
      <c r="BY21844" s="2"/>
    </row>
    <row r="21845" spans="77:77">
      <c r="BY21845" s="2"/>
    </row>
    <row r="21846" spans="77:77">
      <c r="BY21846" s="2"/>
    </row>
    <row r="21847" spans="77:77">
      <c r="BY21847" s="2"/>
    </row>
    <row r="21848" spans="77:77">
      <c r="BY21848" s="2"/>
    </row>
    <row r="21849" spans="77:77">
      <c r="BY21849" s="2"/>
    </row>
    <row r="21850" spans="77:77">
      <c r="BY21850" s="2"/>
    </row>
    <row r="21851" spans="77:77">
      <c r="BY21851" s="2"/>
    </row>
    <row r="21852" spans="77:77">
      <c r="BY21852" s="2"/>
    </row>
    <row r="21853" spans="77:77">
      <c r="BY21853" s="2"/>
    </row>
    <row r="21854" spans="77:77">
      <c r="BY21854" s="2"/>
    </row>
    <row r="21855" spans="77:77">
      <c r="BY21855" s="2"/>
    </row>
    <row r="21856" spans="77:77">
      <c r="BY21856" s="2"/>
    </row>
    <row r="21857" spans="77:77">
      <c r="BY21857" s="2"/>
    </row>
    <row r="21858" spans="77:77">
      <c r="BY21858" s="2"/>
    </row>
    <row r="21859" spans="77:77">
      <c r="BY21859" s="2"/>
    </row>
    <row r="21860" spans="77:77">
      <c r="BY21860" s="2"/>
    </row>
    <row r="21861" spans="77:77">
      <c r="BY21861" s="2"/>
    </row>
    <row r="21862" spans="77:77">
      <c r="BY21862" s="2"/>
    </row>
    <row r="21863" spans="77:77">
      <c r="BY21863" s="2"/>
    </row>
    <row r="21864" spans="77:77">
      <c r="BY21864" s="2"/>
    </row>
    <row r="21865" spans="77:77">
      <c r="BY21865" s="2"/>
    </row>
    <row r="21866" spans="77:77">
      <c r="BY21866" s="2"/>
    </row>
    <row r="21867" spans="77:77">
      <c r="BY21867" s="2"/>
    </row>
    <row r="21868" spans="77:77">
      <c r="BY21868" s="2"/>
    </row>
    <row r="21869" spans="77:77">
      <c r="BY21869" s="2"/>
    </row>
    <row r="21870" spans="77:77">
      <c r="BY21870" s="2"/>
    </row>
    <row r="21871" spans="77:77">
      <c r="BY21871" s="2"/>
    </row>
    <row r="21872" spans="77:77">
      <c r="BY21872" s="2"/>
    </row>
    <row r="21873" spans="77:77">
      <c r="BY21873" s="2"/>
    </row>
    <row r="21874" spans="77:77">
      <c r="BY21874" s="2"/>
    </row>
    <row r="21875" spans="77:77">
      <c r="BY21875" s="2"/>
    </row>
    <row r="21876" spans="77:77">
      <c r="BY21876" s="2"/>
    </row>
    <row r="21877" spans="77:77">
      <c r="BY21877" s="2"/>
    </row>
    <row r="21878" spans="77:77">
      <c r="BY21878" s="2"/>
    </row>
    <row r="21879" spans="77:77">
      <c r="BY21879" s="2"/>
    </row>
    <row r="21880" spans="77:77">
      <c r="BY21880" s="2"/>
    </row>
    <row r="21881" spans="77:77">
      <c r="BY21881" s="2"/>
    </row>
    <row r="21882" spans="77:77">
      <c r="BY21882" s="2"/>
    </row>
    <row r="21883" spans="77:77">
      <c r="BY21883" s="2"/>
    </row>
    <row r="21884" spans="77:77">
      <c r="BY21884" s="2"/>
    </row>
    <row r="21885" spans="77:77">
      <c r="BY21885" s="2"/>
    </row>
    <row r="21886" spans="77:77">
      <c r="BY21886" s="2"/>
    </row>
    <row r="21887" spans="77:77">
      <c r="BY21887" s="2"/>
    </row>
    <row r="21888" spans="77:77">
      <c r="BY21888" s="2"/>
    </row>
    <row r="21889" spans="77:77">
      <c r="BY21889" s="2"/>
    </row>
    <row r="21890" spans="77:77">
      <c r="BY21890" s="2"/>
    </row>
    <row r="21891" spans="77:77">
      <c r="BY21891" s="2"/>
    </row>
    <row r="21892" spans="77:77">
      <c r="BY21892" s="2"/>
    </row>
    <row r="21893" spans="77:77">
      <c r="BY21893" s="2"/>
    </row>
    <row r="21894" spans="77:77">
      <c r="BY21894" s="2"/>
    </row>
    <row r="21895" spans="77:77">
      <c r="BY21895" s="2"/>
    </row>
    <row r="21896" spans="77:77">
      <c r="BY21896" s="2"/>
    </row>
    <row r="21897" spans="77:77">
      <c r="BY21897" s="2"/>
    </row>
    <row r="21898" spans="77:77">
      <c r="BY21898" s="2"/>
    </row>
    <row r="21899" spans="77:77">
      <c r="BY21899" s="2"/>
    </row>
    <row r="21900" spans="77:77">
      <c r="BY21900" s="2"/>
    </row>
    <row r="21901" spans="77:77">
      <c r="BY21901" s="2"/>
    </row>
    <row r="21902" spans="77:77">
      <c r="BY21902" s="2"/>
    </row>
    <row r="21903" spans="77:77">
      <c r="BY21903" s="2"/>
    </row>
    <row r="21904" spans="77:77">
      <c r="BY21904" s="2"/>
    </row>
    <row r="21905" spans="77:77">
      <c r="BY21905" s="2"/>
    </row>
    <row r="21906" spans="77:77">
      <c r="BY21906" s="2"/>
    </row>
    <row r="21907" spans="77:77">
      <c r="BY21907" s="2"/>
    </row>
    <row r="21908" spans="77:77">
      <c r="BY21908" s="2"/>
    </row>
    <row r="21909" spans="77:77">
      <c r="BY21909" s="2"/>
    </row>
    <row r="21910" spans="77:77">
      <c r="BY21910" s="2"/>
    </row>
    <row r="21911" spans="77:77">
      <c r="BY21911" s="2"/>
    </row>
    <row r="21912" spans="77:77">
      <c r="BY21912" s="2"/>
    </row>
    <row r="21913" spans="77:77">
      <c r="BY21913" s="2"/>
    </row>
    <row r="21914" spans="77:77">
      <c r="BY21914" s="2"/>
    </row>
    <row r="21915" spans="77:77">
      <c r="BY21915" s="2"/>
    </row>
    <row r="21916" spans="77:77">
      <c r="BY21916" s="2"/>
    </row>
    <row r="21917" spans="77:77">
      <c r="BY21917" s="2"/>
    </row>
    <row r="21918" spans="77:77">
      <c r="BY21918" s="2"/>
    </row>
    <row r="21919" spans="77:77">
      <c r="BY21919" s="2"/>
    </row>
    <row r="21920" spans="77:77">
      <c r="BY21920" s="2"/>
    </row>
    <row r="21921" spans="77:77">
      <c r="BY21921" s="2"/>
    </row>
    <row r="21922" spans="77:77">
      <c r="BY21922" s="2"/>
    </row>
    <row r="21923" spans="77:77">
      <c r="BY21923" s="2"/>
    </row>
    <row r="21924" spans="77:77">
      <c r="BY21924" s="2"/>
    </row>
    <row r="21925" spans="77:77">
      <c r="BY21925" s="2"/>
    </row>
    <row r="21926" spans="77:77">
      <c r="BY21926" s="2"/>
    </row>
    <row r="21927" spans="77:77">
      <c r="BY21927" s="2"/>
    </row>
    <row r="21928" spans="77:77">
      <c r="BY21928" s="2"/>
    </row>
    <row r="21929" spans="77:77">
      <c r="BY21929" s="2"/>
    </row>
    <row r="21930" spans="77:77">
      <c r="BY21930" s="2"/>
    </row>
    <row r="21931" spans="77:77">
      <c r="BY21931" s="2"/>
    </row>
    <row r="21932" spans="77:77">
      <c r="BY21932" s="2"/>
    </row>
    <row r="21933" spans="77:77">
      <c r="BY21933" s="2"/>
    </row>
    <row r="21934" spans="77:77">
      <c r="BY21934" s="2"/>
    </row>
    <row r="21935" spans="77:77">
      <c r="BY21935" s="2"/>
    </row>
    <row r="21936" spans="77:77">
      <c r="BY21936" s="2"/>
    </row>
    <row r="21937" spans="77:77">
      <c r="BY21937" s="2"/>
    </row>
    <row r="21938" spans="77:77">
      <c r="BY21938" s="2"/>
    </row>
    <row r="21939" spans="77:77">
      <c r="BY21939" s="2"/>
    </row>
    <row r="21940" spans="77:77">
      <c r="BY21940" s="2"/>
    </row>
    <row r="21941" spans="77:77">
      <c r="BY21941" s="2"/>
    </row>
    <row r="21942" spans="77:77">
      <c r="BY21942" s="2"/>
    </row>
    <row r="21943" spans="77:77">
      <c r="BY21943" s="2"/>
    </row>
    <row r="21944" spans="77:77">
      <c r="BY21944" s="2"/>
    </row>
    <row r="21945" spans="77:77">
      <c r="BY21945" s="2"/>
    </row>
    <row r="21946" spans="77:77">
      <c r="BY21946" s="2"/>
    </row>
    <row r="21947" spans="77:77">
      <c r="BY21947" s="2"/>
    </row>
    <row r="21948" spans="77:77">
      <c r="BY21948" s="2"/>
    </row>
    <row r="21949" spans="77:77">
      <c r="BY21949" s="2"/>
    </row>
    <row r="21950" spans="77:77">
      <c r="BY21950" s="2"/>
    </row>
    <row r="21951" spans="77:77">
      <c r="BY21951" s="2"/>
    </row>
    <row r="21952" spans="77:77">
      <c r="BY21952" s="2"/>
    </row>
    <row r="21953" spans="77:77">
      <c r="BY21953" s="2"/>
    </row>
    <row r="21954" spans="77:77">
      <c r="BY21954" s="2"/>
    </row>
    <row r="21955" spans="77:77">
      <c r="BY21955" s="2"/>
    </row>
    <row r="21956" spans="77:77">
      <c r="BY21956" s="2"/>
    </row>
    <row r="21957" spans="77:77">
      <c r="BY21957" s="2"/>
    </row>
    <row r="21958" spans="77:77">
      <c r="BY21958" s="2"/>
    </row>
    <row r="21959" spans="77:77">
      <c r="BY21959" s="2"/>
    </row>
    <row r="21960" spans="77:77">
      <c r="BY21960" s="2"/>
    </row>
    <row r="21961" spans="77:77">
      <c r="BY21961" s="2"/>
    </row>
    <row r="21962" spans="77:77">
      <c r="BY21962" s="2"/>
    </row>
    <row r="21963" spans="77:77">
      <c r="BY21963" s="2"/>
    </row>
    <row r="21964" spans="77:77">
      <c r="BY21964" s="2"/>
    </row>
    <row r="21965" spans="77:77">
      <c r="BY21965" s="2"/>
    </row>
    <row r="21966" spans="77:77">
      <c r="BY21966" s="2"/>
    </row>
    <row r="21967" spans="77:77">
      <c r="BY21967" s="2"/>
    </row>
    <row r="21968" spans="77:77">
      <c r="BY21968" s="2"/>
    </row>
    <row r="21969" spans="77:77">
      <c r="BY21969" s="2"/>
    </row>
    <row r="21970" spans="77:77">
      <c r="BY21970" s="2"/>
    </row>
    <row r="21971" spans="77:77">
      <c r="BY21971" s="2"/>
    </row>
    <row r="21972" spans="77:77">
      <c r="BY21972" s="2"/>
    </row>
    <row r="21973" spans="77:77">
      <c r="BY21973" s="2"/>
    </row>
    <row r="21974" spans="77:77">
      <c r="BY21974" s="2"/>
    </row>
    <row r="21975" spans="77:77">
      <c r="BY21975" s="2"/>
    </row>
    <row r="21976" spans="77:77">
      <c r="BY21976" s="2"/>
    </row>
    <row r="21977" spans="77:77">
      <c r="BY21977" s="2"/>
    </row>
    <row r="21978" spans="77:77">
      <c r="BY21978" s="2"/>
    </row>
    <row r="21979" spans="77:77">
      <c r="BY21979" s="2"/>
    </row>
    <row r="21980" spans="77:77">
      <c r="BY21980" s="2"/>
    </row>
    <row r="21981" spans="77:77">
      <c r="BY21981" s="2"/>
    </row>
    <row r="21982" spans="77:77">
      <c r="BY21982" s="2"/>
    </row>
    <row r="21983" spans="77:77">
      <c r="BY21983" s="2"/>
    </row>
    <row r="21984" spans="77:77">
      <c r="BY21984" s="2"/>
    </row>
    <row r="21985" spans="77:77">
      <c r="BY21985" s="2"/>
    </row>
    <row r="21986" spans="77:77">
      <c r="BY21986" s="2"/>
    </row>
    <row r="21987" spans="77:77">
      <c r="BY21987" s="2"/>
    </row>
    <row r="21988" spans="77:77">
      <c r="BY21988" s="2"/>
    </row>
    <row r="21989" spans="77:77">
      <c r="BY21989" s="2"/>
    </row>
    <row r="21990" spans="77:77">
      <c r="BY21990" s="2"/>
    </row>
    <row r="21991" spans="77:77">
      <c r="BY21991" s="2"/>
    </row>
    <row r="21992" spans="77:77">
      <c r="BY21992" s="2"/>
    </row>
    <row r="21993" spans="77:77">
      <c r="BY21993" s="2"/>
    </row>
    <row r="21994" spans="77:77">
      <c r="BY21994" s="2"/>
    </row>
    <row r="21995" spans="77:77">
      <c r="BY21995" s="2"/>
    </row>
    <row r="21996" spans="77:77">
      <c r="BY21996" s="2"/>
    </row>
    <row r="21997" spans="77:77">
      <c r="BY21997" s="2"/>
    </row>
    <row r="21998" spans="77:77">
      <c r="BY21998" s="2"/>
    </row>
    <row r="21999" spans="77:77">
      <c r="BY21999" s="2"/>
    </row>
    <row r="22000" spans="77:77">
      <c r="BY22000" s="2"/>
    </row>
    <row r="22001" spans="77:77">
      <c r="BY22001" s="2"/>
    </row>
    <row r="22002" spans="77:77">
      <c r="BY22002" s="2"/>
    </row>
    <row r="22003" spans="77:77">
      <c r="BY22003" s="2"/>
    </row>
    <row r="22004" spans="77:77">
      <c r="BY22004" s="2"/>
    </row>
    <row r="22005" spans="77:77">
      <c r="BY22005" s="2"/>
    </row>
    <row r="22006" spans="77:77">
      <c r="BY22006" s="2"/>
    </row>
    <row r="22007" spans="77:77">
      <c r="BY22007" s="2"/>
    </row>
    <row r="22008" spans="77:77">
      <c r="BY22008" s="2"/>
    </row>
    <row r="22009" spans="77:77">
      <c r="BY22009" s="2"/>
    </row>
    <row r="22010" spans="77:77">
      <c r="BY22010" s="2"/>
    </row>
    <row r="22011" spans="77:77">
      <c r="BY22011" s="2"/>
    </row>
    <row r="22012" spans="77:77">
      <c r="BY22012" s="2"/>
    </row>
    <row r="22013" spans="77:77">
      <c r="BY22013" s="2"/>
    </row>
    <row r="22014" spans="77:77">
      <c r="BY22014" s="2"/>
    </row>
    <row r="22015" spans="77:77">
      <c r="BY22015" s="2"/>
    </row>
    <row r="22016" spans="77:77">
      <c r="BY22016" s="2"/>
    </row>
    <row r="22017" spans="77:77">
      <c r="BY22017" s="2"/>
    </row>
    <row r="22018" spans="77:77">
      <c r="BY22018" s="2"/>
    </row>
    <row r="22019" spans="77:77">
      <c r="BY22019" s="2"/>
    </row>
    <row r="22020" spans="77:77">
      <c r="BY22020" s="2"/>
    </row>
    <row r="22021" spans="77:77">
      <c r="BY22021" s="2"/>
    </row>
    <row r="22022" spans="77:77">
      <c r="BY22022" s="2"/>
    </row>
    <row r="22023" spans="77:77">
      <c r="BY22023" s="2"/>
    </row>
    <row r="22024" spans="77:77">
      <c r="BY22024" s="2"/>
    </row>
    <row r="22025" spans="77:77">
      <c r="BY22025" s="2"/>
    </row>
    <row r="22026" spans="77:77">
      <c r="BY22026" s="2"/>
    </row>
    <row r="22027" spans="77:77">
      <c r="BY22027" s="2"/>
    </row>
    <row r="22028" spans="77:77">
      <c r="BY22028" s="2"/>
    </row>
    <row r="22029" spans="77:77">
      <c r="BY22029" s="2"/>
    </row>
    <row r="22030" spans="77:77">
      <c r="BY22030" s="2"/>
    </row>
    <row r="22031" spans="77:77">
      <c r="BY22031" s="2"/>
    </row>
    <row r="22032" spans="77:77">
      <c r="BY22032" s="2"/>
    </row>
    <row r="22033" spans="77:77">
      <c r="BY22033" s="2"/>
    </row>
    <row r="22034" spans="77:77">
      <c r="BY22034" s="2"/>
    </row>
    <row r="22035" spans="77:77">
      <c r="BY22035" s="2"/>
    </row>
    <row r="22036" spans="77:77">
      <c r="BY22036" s="2"/>
    </row>
    <row r="22037" spans="77:77">
      <c r="BY22037" s="2"/>
    </row>
    <row r="22038" spans="77:77">
      <c r="BY22038" s="2"/>
    </row>
    <row r="22039" spans="77:77">
      <c r="BY22039" s="2"/>
    </row>
    <row r="22040" spans="77:77">
      <c r="BY22040" s="2"/>
    </row>
    <row r="22041" spans="77:77">
      <c r="BY22041" s="2"/>
    </row>
    <row r="22042" spans="77:77">
      <c r="BY22042" s="2"/>
    </row>
    <row r="22043" spans="77:77">
      <c r="BY22043" s="2"/>
    </row>
    <row r="22044" spans="77:77">
      <c r="BY22044" s="2"/>
    </row>
    <row r="22045" spans="77:77">
      <c r="BY22045" s="2"/>
    </row>
    <row r="22046" spans="77:77">
      <c r="BY22046" s="2"/>
    </row>
    <row r="22047" spans="77:77">
      <c r="BY22047" s="2"/>
    </row>
    <row r="22048" spans="77:77">
      <c r="BY22048" s="2"/>
    </row>
    <row r="22049" spans="77:77">
      <c r="BY22049" s="2"/>
    </row>
    <row r="22050" spans="77:77">
      <c r="BY22050" s="2"/>
    </row>
    <row r="22051" spans="77:77">
      <c r="BY22051" s="2"/>
    </row>
    <row r="22052" spans="77:77">
      <c r="BY22052" s="2"/>
    </row>
    <row r="22053" spans="77:77">
      <c r="BY22053" s="2"/>
    </row>
    <row r="22054" spans="77:77">
      <c r="BY22054" s="2"/>
    </row>
    <row r="22055" spans="77:77">
      <c r="BY22055" s="2"/>
    </row>
    <row r="22056" spans="77:77">
      <c r="BY22056" s="2"/>
    </row>
    <row r="22057" spans="77:77">
      <c r="BY22057" s="2"/>
    </row>
    <row r="22058" spans="77:77">
      <c r="BY22058" s="2"/>
    </row>
    <row r="22059" spans="77:77">
      <c r="BY22059" s="2"/>
    </row>
    <row r="22060" spans="77:77">
      <c r="BY22060" s="2"/>
    </row>
    <row r="22061" spans="77:77">
      <c r="BY22061" s="2"/>
    </row>
    <row r="22062" spans="77:77">
      <c r="BY22062" s="2"/>
    </row>
    <row r="22063" spans="77:77">
      <c r="BY22063" s="2"/>
    </row>
    <row r="22064" spans="77:77">
      <c r="BY22064" s="2"/>
    </row>
    <row r="22065" spans="77:77">
      <c r="BY22065" s="2"/>
    </row>
    <row r="22066" spans="77:77">
      <c r="BY22066" s="2"/>
    </row>
    <row r="22067" spans="77:77">
      <c r="BY22067" s="2"/>
    </row>
    <row r="22068" spans="77:77">
      <c r="BY22068" s="2"/>
    </row>
    <row r="22069" spans="77:77">
      <c r="BY22069" s="2"/>
    </row>
    <row r="22070" spans="77:77">
      <c r="BY22070" s="2"/>
    </row>
    <row r="22071" spans="77:77">
      <c r="BY22071" s="2"/>
    </row>
    <row r="22072" spans="77:77">
      <c r="BY22072" s="2"/>
    </row>
    <row r="22073" spans="77:77">
      <c r="BY22073" s="2"/>
    </row>
    <row r="22074" spans="77:77">
      <c r="BY22074" s="2"/>
    </row>
    <row r="22075" spans="77:77">
      <c r="BY22075" s="2"/>
    </row>
    <row r="22076" spans="77:77">
      <c r="BY22076" s="2"/>
    </row>
    <row r="22077" spans="77:77">
      <c r="BY22077" s="2"/>
    </row>
    <row r="22078" spans="77:77">
      <c r="BY22078" s="2"/>
    </row>
    <row r="22079" spans="77:77">
      <c r="BY22079" s="2"/>
    </row>
    <row r="22080" spans="77:77">
      <c r="BY22080" s="2"/>
    </row>
    <row r="22081" spans="77:77">
      <c r="BY22081" s="2"/>
    </row>
    <row r="22082" spans="77:77">
      <c r="BY22082" s="2"/>
    </row>
    <row r="22083" spans="77:77">
      <c r="BY22083" s="2"/>
    </row>
    <row r="22084" spans="77:77">
      <c r="BY22084" s="2"/>
    </row>
    <row r="22085" spans="77:77">
      <c r="BY22085" s="2"/>
    </row>
    <row r="22086" spans="77:77">
      <c r="BY22086" s="2"/>
    </row>
    <row r="22087" spans="77:77">
      <c r="BY22087" s="2"/>
    </row>
    <row r="22088" spans="77:77">
      <c r="BY22088" s="2"/>
    </row>
    <row r="22089" spans="77:77">
      <c r="BY22089" s="2"/>
    </row>
    <row r="22090" spans="77:77">
      <c r="BY22090" s="2"/>
    </row>
    <row r="22091" spans="77:77">
      <c r="BY22091" s="2"/>
    </row>
    <row r="22092" spans="77:77">
      <c r="BY22092" s="2"/>
    </row>
    <row r="22093" spans="77:77">
      <c r="BY22093" s="2"/>
    </row>
    <row r="22094" spans="77:77">
      <c r="BY22094" s="2"/>
    </row>
    <row r="22095" spans="77:77">
      <c r="BY22095" s="2"/>
    </row>
    <row r="22096" spans="77:77">
      <c r="BY22096" s="2"/>
    </row>
    <row r="22097" spans="77:77">
      <c r="BY22097" s="2"/>
    </row>
    <row r="22098" spans="77:77">
      <c r="BY22098" s="2"/>
    </row>
    <row r="22099" spans="77:77">
      <c r="BY22099" s="2"/>
    </row>
    <row r="22100" spans="77:77">
      <c r="BY22100" s="2"/>
    </row>
    <row r="22101" spans="77:77">
      <c r="BY22101" s="2"/>
    </row>
    <row r="22102" spans="77:77">
      <c r="BY22102" s="2"/>
    </row>
    <row r="22103" spans="77:77">
      <c r="BY22103" s="2"/>
    </row>
    <row r="22104" spans="77:77">
      <c r="BY22104" s="2"/>
    </row>
    <row r="22105" spans="77:77">
      <c r="BY22105" s="2"/>
    </row>
    <row r="22106" spans="77:77">
      <c r="BY22106" s="2"/>
    </row>
    <row r="22107" spans="77:77">
      <c r="BY22107" s="2"/>
    </row>
    <row r="22108" spans="77:77">
      <c r="BY22108" s="2"/>
    </row>
    <row r="22109" spans="77:77">
      <c r="BY22109" s="2"/>
    </row>
    <row r="22110" spans="77:77">
      <c r="BY22110" s="2"/>
    </row>
    <row r="22111" spans="77:77">
      <c r="BY22111" s="2"/>
    </row>
    <row r="22112" spans="77:77">
      <c r="BY22112" s="2"/>
    </row>
    <row r="22113" spans="77:77">
      <c r="BY22113" s="2"/>
    </row>
    <row r="22114" spans="77:77">
      <c r="BY22114" s="2"/>
    </row>
    <row r="22115" spans="77:77">
      <c r="BY22115" s="2"/>
    </row>
    <row r="22116" spans="77:77">
      <c r="BY22116" s="2"/>
    </row>
    <row r="22117" spans="77:77">
      <c r="BY22117" s="2"/>
    </row>
    <row r="22118" spans="77:77">
      <c r="BY22118" s="2"/>
    </row>
    <row r="22119" spans="77:77">
      <c r="BY22119" s="2"/>
    </row>
    <row r="22120" spans="77:77">
      <c r="BY22120" s="2"/>
    </row>
    <row r="22121" spans="77:77">
      <c r="BY22121" s="2"/>
    </row>
    <row r="22122" spans="77:77">
      <c r="BY22122" s="2"/>
    </row>
    <row r="22123" spans="77:77">
      <c r="BY22123" s="2"/>
    </row>
    <row r="22124" spans="77:77">
      <c r="BY22124" s="2"/>
    </row>
    <row r="22125" spans="77:77">
      <c r="BY22125" s="2"/>
    </row>
    <row r="22126" spans="77:77">
      <c r="BY22126" s="2"/>
    </row>
    <row r="22127" spans="77:77">
      <c r="BY22127" s="2"/>
    </row>
    <row r="22128" spans="77:77">
      <c r="BY22128" s="2"/>
    </row>
    <row r="22129" spans="77:77">
      <c r="BY22129" s="2"/>
    </row>
    <row r="22130" spans="77:77">
      <c r="BY22130" s="2"/>
    </row>
    <row r="22131" spans="77:77">
      <c r="BY22131" s="2"/>
    </row>
    <row r="22132" spans="77:77">
      <c r="BY22132" s="2"/>
    </row>
    <row r="22133" spans="77:77">
      <c r="BY22133" s="2"/>
    </row>
    <row r="22134" spans="77:77">
      <c r="BY22134" s="2"/>
    </row>
    <row r="22135" spans="77:77">
      <c r="BY22135" s="2"/>
    </row>
    <row r="22136" spans="77:77">
      <c r="BY22136" s="2"/>
    </row>
    <row r="22137" spans="77:77">
      <c r="BY22137" s="2"/>
    </row>
    <row r="22138" spans="77:77">
      <c r="BY22138" s="2"/>
    </row>
    <row r="22139" spans="77:77">
      <c r="BY22139" s="2"/>
    </row>
    <row r="22140" spans="77:77">
      <c r="BY22140" s="2"/>
    </row>
    <row r="22141" spans="77:77">
      <c r="BY22141" s="2"/>
    </row>
    <row r="22142" spans="77:77">
      <c r="BY22142" s="2"/>
    </row>
    <row r="22143" spans="77:77">
      <c r="BY22143" s="2"/>
    </row>
    <row r="22144" spans="77:77">
      <c r="BY22144" s="2"/>
    </row>
    <row r="22145" spans="77:77">
      <c r="BY22145" s="2"/>
    </row>
    <row r="22146" spans="77:77">
      <c r="BY22146" s="2"/>
    </row>
    <row r="22147" spans="77:77">
      <c r="BY22147" s="2"/>
    </row>
    <row r="22148" spans="77:77">
      <c r="BY22148" s="2"/>
    </row>
    <row r="22149" spans="77:77">
      <c r="BY22149" s="2"/>
    </row>
    <row r="22150" spans="77:77">
      <c r="BY22150" s="2"/>
    </row>
    <row r="22151" spans="77:77">
      <c r="BY22151" s="2"/>
    </row>
    <row r="22152" spans="77:77">
      <c r="BY22152" s="2"/>
    </row>
    <row r="22153" spans="77:77">
      <c r="BY22153" s="2"/>
    </row>
    <row r="22154" spans="77:77">
      <c r="BY22154" s="2"/>
    </row>
    <row r="22155" spans="77:77">
      <c r="BY22155" s="2"/>
    </row>
    <row r="22156" spans="77:77">
      <c r="BY22156" s="2"/>
    </row>
    <row r="22157" spans="77:77">
      <c r="BY22157" s="2"/>
    </row>
    <row r="22158" spans="77:77">
      <c r="BY22158" s="2"/>
    </row>
    <row r="22159" spans="77:77">
      <c r="BY22159" s="2"/>
    </row>
    <row r="22160" spans="77:77">
      <c r="BY22160" s="2"/>
    </row>
    <row r="22161" spans="77:77">
      <c r="BY22161" s="2"/>
    </row>
    <row r="22162" spans="77:77">
      <c r="BY22162" s="2"/>
    </row>
    <row r="22163" spans="77:77">
      <c r="BY22163" s="2"/>
    </row>
    <row r="22164" spans="77:77">
      <c r="BY22164" s="2"/>
    </row>
    <row r="22165" spans="77:77">
      <c r="BY22165" s="2"/>
    </row>
    <row r="22166" spans="77:77">
      <c r="BY22166" s="2"/>
    </row>
    <row r="22167" spans="77:77">
      <c r="BY22167" s="2"/>
    </row>
    <row r="22168" spans="77:77">
      <c r="BY22168" s="2"/>
    </row>
    <row r="22169" spans="77:77">
      <c r="BY22169" s="2"/>
    </row>
    <row r="22170" spans="77:77">
      <c r="BY22170" s="2"/>
    </row>
    <row r="22171" spans="77:77">
      <c r="BY22171" s="2"/>
    </row>
    <row r="22172" spans="77:77">
      <c r="BY22172" s="2"/>
    </row>
    <row r="22173" spans="77:77">
      <c r="BY22173" s="2"/>
    </row>
    <row r="22174" spans="77:77">
      <c r="BY22174" s="2"/>
    </row>
    <row r="22175" spans="77:77">
      <c r="BY22175" s="2"/>
    </row>
    <row r="22176" spans="77:77">
      <c r="BY22176" s="2"/>
    </row>
    <row r="22177" spans="77:77">
      <c r="BY22177" s="2"/>
    </row>
    <row r="22178" spans="77:77">
      <c r="BY22178" s="2"/>
    </row>
    <row r="22179" spans="77:77">
      <c r="BY22179" s="2"/>
    </row>
    <row r="22180" spans="77:77">
      <c r="BY22180" s="2"/>
    </row>
    <row r="22181" spans="77:77">
      <c r="BY22181" s="2"/>
    </row>
    <row r="22182" spans="77:77">
      <c r="BY22182" s="2"/>
    </row>
    <row r="22183" spans="77:77">
      <c r="BY22183" s="2"/>
    </row>
    <row r="22184" spans="77:77">
      <c r="BY22184" s="2"/>
    </row>
    <row r="22185" spans="77:77">
      <c r="BY22185" s="2"/>
    </row>
    <row r="22186" spans="77:77">
      <c r="BY22186" s="2"/>
    </row>
    <row r="22187" spans="77:77">
      <c r="BY22187" s="2"/>
    </row>
    <row r="22188" spans="77:77">
      <c r="BY22188" s="2"/>
    </row>
    <row r="22189" spans="77:77">
      <c r="BY22189" s="2"/>
    </row>
    <row r="22190" spans="77:77">
      <c r="BY22190" s="2"/>
    </row>
    <row r="22191" spans="77:77">
      <c r="BY22191" s="2"/>
    </row>
    <row r="22192" spans="77:77">
      <c r="BY22192" s="2"/>
    </row>
    <row r="22193" spans="77:77">
      <c r="BY22193" s="2"/>
    </row>
    <row r="22194" spans="77:77">
      <c r="BY22194" s="2"/>
    </row>
    <row r="22195" spans="77:77">
      <c r="BY22195" s="2"/>
    </row>
    <row r="22196" spans="77:77">
      <c r="BY22196" s="2"/>
    </row>
    <row r="22197" spans="77:77">
      <c r="BY22197" s="2"/>
    </row>
    <row r="22198" spans="77:77">
      <c r="BY22198" s="2"/>
    </row>
    <row r="22199" spans="77:77">
      <c r="BY22199" s="2"/>
    </row>
    <row r="22200" spans="77:77">
      <c r="BY22200" s="2"/>
    </row>
    <row r="22201" spans="77:77">
      <c r="BY22201" s="2"/>
    </row>
    <row r="22202" spans="77:77">
      <c r="BY22202" s="2"/>
    </row>
    <row r="22203" spans="77:77">
      <c r="BY22203" s="2"/>
    </row>
    <row r="22204" spans="77:77">
      <c r="BY22204" s="2"/>
    </row>
    <row r="22205" spans="77:77">
      <c r="BY22205" s="2"/>
    </row>
    <row r="22206" spans="77:77">
      <c r="BY22206" s="2"/>
    </row>
    <row r="22207" spans="77:77">
      <c r="BY22207" s="2"/>
    </row>
    <row r="22208" spans="77:77">
      <c r="BY22208" s="2"/>
    </row>
    <row r="22209" spans="77:77">
      <c r="BY22209" s="2"/>
    </row>
    <row r="22210" spans="77:77">
      <c r="BY22210" s="2"/>
    </row>
    <row r="22211" spans="77:77">
      <c r="BY22211" s="2"/>
    </row>
    <row r="22212" spans="77:77">
      <c r="BY22212" s="2"/>
    </row>
    <row r="22213" spans="77:77">
      <c r="BY22213" s="2"/>
    </row>
    <row r="22214" spans="77:77">
      <c r="BY22214" s="2"/>
    </row>
    <row r="22215" spans="77:77">
      <c r="BY22215" s="2"/>
    </row>
    <row r="22216" spans="77:77">
      <c r="BY22216" s="2"/>
    </row>
    <row r="22217" spans="77:77">
      <c r="BY22217" s="2"/>
    </row>
    <row r="22218" spans="77:77">
      <c r="BY22218" s="2"/>
    </row>
    <row r="22219" spans="77:77">
      <c r="BY22219" s="2"/>
    </row>
    <row r="22220" spans="77:77">
      <c r="BY22220" s="2"/>
    </row>
    <row r="22221" spans="77:77">
      <c r="BY22221" s="2"/>
    </row>
    <row r="22222" spans="77:77">
      <c r="BY22222" s="2"/>
    </row>
    <row r="22223" spans="77:77">
      <c r="BY22223" s="2"/>
    </row>
    <row r="22224" spans="77:77">
      <c r="BY22224" s="2"/>
    </row>
    <row r="22225" spans="77:77">
      <c r="BY22225" s="2"/>
    </row>
    <row r="22226" spans="77:77">
      <c r="BY22226" s="2"/>
    </row>
    <row r="22227" spans="77:77">
      <c r="BY22227" s="2"/>
    </row>
    <row r="22228" spans="77:77">
      <c r="BY22228" s="2"/>
    </row>
    <row r="22229" spans="77:77">
      <c r="BY22229" s="2"/>
    </row>
    <row r="22230" spans="77:77">
      <c r="BY22230" s="2"/>
    </row>
    <row r="22231" spans="77:77">
      <c r="BY22231" s="2"/>
    </row>
    <row r="22232" spans="77:77">
      <c r="BY22232" s="2"/>
    </row>
    <row r="22233" spans="77:77">
      <c r="BY22233" s="2"/>
    </row>
    <row r="22234" spans="77:77">
      <c r="BY22234" s="2"/>
    </row>
    <row r="22235" spans="77:77">
      <c r="BY22235" s="2"/>
    </row>
    <row r="22236" spans="77:77">
      <c r="BY22236" s="2"/>
    </row>
    <row r="22237" spans="77:77">
      <c r="BY22237" s="2"/>
    </row>
    <row r="22238" spans="77:77">
      <c r="BY22238" s="2"/>
    </row>
    <row r="22239" spans="77:77">
      <c r="BY22239" s="2"/>
    </row>
    <row r="22240" spans="77:77">
      <c r="BY22240" s="2"/>
    </row>
    <row r="22241" spans="77:77">
      <c r="BY22241" s="2"/>
    </row>
    <row r="22242" spans="77:77">
      <c r="BY22242" s="2"/>
    </row>
    <row r="22243" spans="77:77">
      <c r="BY22243" s="2"/>
    </row>
    <row r="22244" spans="77:77">
      <c r="BY22244" s="2"/>
    </row>
    <row r="22245" spans="77:77">
      <c r="BY22245" s="2"/>
    </row>
    <row r="22246" spans="77:77">
      <c r="BY22246" s="2"/>
    </row>
    <row r="22247" spans="77:77">
      <c r="BY22247" s="2"/>
    </row>
    <row r="22248" spans="77:77">
      <c r="BY22248" s="2"/>
    </row>
    <row r="22249" spans="77:77">
      <c r="BY22249" s="2"/>
    </row>
    <row r="22250" spans="77:77">
      <c r="BY22250" s="2"/>
    </row>
    <row r="22251" spans="77:77">
      <c r="BY22251" s="2"/>
    </row>
    <row r="22252" spans="77:77">
      <c r="BY22252" s="2"/>
    </row>
    <row r="22253" spans="77:77">
      <c r="BY22253" s="2"/>
    </row>
    <row r="22254" spans="77:77">
      <c r="BY22254" s="2"/>
    </row>
    <row r="22255" spans="77:77">
      <c r="BY22255" s="2"/>
    </row>
    <row r="22256" spans="77:77">
      <c r="BY22256" s="2"/>
    </row>
    <row r="22257" spans="77:77">
      <c r="BY22257" s="2"/>
    </row>
    <row r="22258" spans="77:77">
      <c r="BY22258" s="2"/>
    </row>
    <row r="22259" spans="77:77">
      <c r="BY22259" s="2"/>
    </row>
    <row r="22260" spans="77:77">
      <c r="BY22260" s="2"/>
    </row>
    <row r="22261" spans="77:77">
      <c r="BY22261" s="2"/>
    </row>
    <row r="22262" spans="77:77">
      <c r="BY22262" s="2"/>
    </row>
    <row r="22263" spans="77:77">
      <c r="BY22263" s="2"/>
    </row>
    <row r="22264" spans="77:77">
      <c r="BY22264" s="2"/>
    </row>
    <row r="22265" spans="77:77">
      <c r="BY22265" s="2"/>
    </row>
    <row r="22266" spans="77:77">
      <c r="BY22266" s="2"/>
    </row>
    <row r="22267" spans="77:77">
      <c r="BY22267" s="2"/>
    </row>
    <row r="22268" spans="77:77">
      <c r="BY22268" s="2"/>
    </row>
    <row r="22269" spans="77:77">
      <c r="BY22269" s="2"/>
    </row>
    <row r="22270" spans="77:77">
      <c r="BY22270" s="2"/>
    </row>
    <row r="22271" spans="77:77">
      <c r="BY22271" s="2"/>
    </row>
    <row r="22272" spans="77:77">
      <c r="BY22272" s="2"/>
    </row>
    <row r="22273" spans="77:77">
      <c r="BY22273" s="2"/>
    </row>
    <row r="22274" spans="77:77">
      <c r="BY22274" s="2"/>
    </row>
    <row r="22275" spans="77:77">
      <c r="BY22275" s="2"/>
    </row>
    <row r="22276" spans="77:77">
      <c r="BY22276" s="2"/>
    </row>
    <row r="22277" spans="77:77">
      <c r="BY22277" s="2"/>
    </row>
    <row r="22278" spans="77:77">
      <c r="BY22278" s="2"/>
    </row>
    <row r="22279" spans="77:77">
      <c r="BY22279" s="2"/>
    </row>
    <row r="22280" spans="77:77">
      <c r="BY22280" s="2"/>
    </row>
    <row r="22281" spans="77:77">
      <c r="BY22281" s="2"/>
    </row>
    <row r="22282" spans="77:77">
      <c r="BY22282" s="2"/>
    </row>
    <row r="22283" spans="77:77">
      <c r="BY22283" s="2"/>
    </row>
    <row r="22284" spans="77:77">
      <c r="BY22284" s="2"/>
    </row>
    <row r="22285" spans="77:77">
      <c r="BY22285" s="2"/>
    </row>
    <row r="22286" spans="77:77">
      <c r="BY22286" s="2"/>
    </row>
    <row r="22287" spans="77:77">
      <c r="BY22287" s="2"/>
    </row>
    <row r="22288" spans="77:77">
      <c r="BY22288" s="2"/>
    </row>
    <row r="22289" spans="77:77">
      <c r="BY22289" s="2"/>
    </row>
    <row r="22290" spans="77:77">
      <c r="BY22290" s="2"/>
    </row>
    <row r="22291" spans="77:77">
      <c r="BY22291" s="2"/>
    </row>
    <row r="22292" spans="77:77">
      <c r="BY22292" s="2"/>
    </row>
    <row r="22293" spans="77:77">
      <c r="BY22293" s="2"/>
    </row>
    <row r="22294" spans="77:77">
      <c r="BY22294" s="2"/>
    </row>
    <row r="22295" spans="77:77">
      <c r="BY22295" s="2"/>
    </row>
    <row r="22296" spans="77:77">
      <c r="BY22296" s="2"/>
    </row>
    <row r="22297" spans="77:77">
      <c r="BY22297" s="2"/>
    </row>
    <row r="22298" spans="77:77">
      <c r="BY22298" s="2"/>
    </row>
    <row r="22299" spans="77:77">
      <c r="BY22299" s="2"/>
    </row>
    <row r="22300" spans="77:77">
      <c r="BY22300" s="2"/>
    </row>
    <row r="22301" spans="77:77">
      <c r="BY22301" s="2"/>
    </row>
    <row r="22302" spans="77:77">
      <c r="BY22302" s="2"/>
    </row>
    <row r="22303" spans="77:77">
      <c r="BY22303" s="2"/>
    </row>
    <row r="22304" spans="77:77">
      <c r="BY22304" s="2"/>
    </row>
    <row r="22305" spans="77:77">
      <c r="BY22305" s="2"/>
    </row>
    <row r="22306" spans="77:77">
      <c r="BY22306" s="2"/>
    </row>
    <row r="22307" spans="77:77">
      <c r="BY22307" s="2"/>
    </row>
    <row r="22308" spans="77:77">
      <c r="BY22308" s="2"/>
    </row>
    <row r="22309" spans="77:77">
      <c r="BY22309" s="2"/>
    </row>
    <row r="22310" spans="77:77">
      <c r="BY22310" s="2"/>
    </row>
    <row r="22311" spans="77:77">
      <c r="BY22311" s="2"/>
    </row>
    <row r="22312" spans="77:77">
      <c r="BY22312" s="2"/>
    </row>
    <row r="22313" spans="77:77">
      <c r="BY22313" s="2"/>
    </row>
    <row r="22314" spans="77:77">
      <c r="BY22314" s="2"/>
    </row>
    <row r="22315" spans="77:77">
      <c r="BY22315" s="2"/>
    </row>
    <row r="22316" spans="77:77">
      <c r="BY22316" s="2"/>
    </row>
    <row r="22317" spans="77:77">
      <c r="BY22317" s="2"/>
    </row>
    <row r="22318" spans="77:77">
      <c r="BY22318" s="2"/>
    </row>
    <row r="22319" spans="77:77">
      <c r="BY22319" s="2"/>
    </row>
    <row r="22320" spans="77:77">
      <c r="BY22320" s="2"/>
    </row>
    <row r="22321" spans="77:77">
      <c r="BY22321" s="2"/>
    </row>
    <row r="22322" spans="77:77">
      <c r="BY22322" s="2"/>
    </row>
    <row r="22323" spans="77:77">
      <c r="BY22323" s="2"/>
    </row>
    <row r="22324" spans="77:77">
      <c r="BY22324" s="2"/>
    </row>
    <row r="22325" spans="77:77">
      <c r="BY22325" s="2"/>
    </row>
    <row r="22326" spans="77:77">
      <c r="BY22326" s="2"/>
    </row>
    <row r="22327" spans="77:77">
      <c r="BY22327" s="2"/>
    </row>
    <row r="22328" spans="77:77">
      <c r="BY22328" s="2"/>
    </row>
    <row r="22329" spans="77:77">
      <c r="BY22329" s="2"/>
    </row>
    <row r="22330" spans="77:77">
      <c r="BY22330" s="2"/>
    </row>
    <row r="22331" spans="77:77">
      <c r="BY22331" s="2"/>
    </row>
    <row r="22332" spans="77:77">
      <c r="BY22332" s="2"/>
    </row>
    <row r="22333" spans="77:77">
      <c r="BY22333" s="2"/>
    </row>
    <row r="22334" spans="77:77">
      <c r="BY22334" s="2"/>
    </row>
    <row r="22335" spans="77:77">
      <c r="BY22335" s="2"/>
    </row>
    <row r="22336" spans="77:77">
      <c r="BY22336" s="2"/>
    </row>
    <row r="22337" spans="77:77">
      <c r="BY22337" s="2"/>
    </row>
    <row r="22338" spans="77:77">
      <c r="BY22338" s="2"/>
    </row>
    <row r="22339" spans="77:77">
      <c r="BY22339" s="2"/>
    </row>
    <row r="22340" spans="77:77">
      <c r="BY22340" s="2"/>
    </row>
    <row r="22341" spans="77:77">
      <c r="BY22341" s="2"/>
    </row>
    <row r="22342" spans="77:77">
      <c r="BY22342" s="2"/>
    </row>
    <row r="22343" spans="77:77">
      <c r="BY22343" s="2"/>
    </row>
    <row r="22344" spans="77:77">
      <c r="BY22344" s="2"/>
    </row>
    <row r="22345" spans="77:77">
      <c r="BY22345" s="2"/>
    </row>
    <row r="22346" spans="77:77">
      <c r="BY22346" s="2"/>
    </row>
    <row r="22347" spans="77:77">
      <c r="BY22347" s="2"/>
    </row>
    <row r="22348" spans="77:77">
      <c r="BY22348" s="2"/>
    </row>
    <row r="22349" spans="77:77">
      <c r="BY22349" s="2"/>
    </row>
    <row r="22350" spans="77:77">
      <c r="BY22350" s="2"/>
    </row>
    <row r="22351" spans="77:77">
      <c r="BY22351" s="2"/>
    </row>
    <row r="22352" spans="77:77">
      <c r="BY22352" s="2"/>
    </row>
    <row r="22353" spans="77:77">
      <c r="BY22353" s="2"/>
    </row>
    <row r="22354" spans="77:77">
      <c r="BY22354" s="2"/>
    </row>
    <row r="22355" spans="77:77">
      <c r="BY22355" s="2"/>
    </row>
    <row r="22356" spans="77:77">
      <c r="BY22356" s="2"/>
    </row>
    <row r="22357" spans="77:77">
      <c r="BY22357" s="2"/>
    </row>
    <row r="22358" spans="77:77">
      <c r="BY22358" s="2"/>
    </row>
    <row r="22359" spans="77:77">
      <c r="BY22359" s="2"/>
    </row>
    <row r="22360" spans="77:77">
      <c r="BY22360" s="2"/>
    </row>
    <row r="22361" spans="77:77">
      <c r="BY22361" s="2"/>
    </row>
    <row r="22362" spans="77:77">
      <c r="BY22362" s="2"/>
    </row>
    <row r="22363" spans="77:77">
      <c r="BY22363" s="2"/>
    </row>
    <row r="22364" spans="77:77">
      <c r="BY22364" s="2"/>
    </row>
    <row r="22365" spans="77:77">
      <c r="BY22365" s="2"/>
    </row>
    <row r="22366" spans="77:77">
      <c r="BY22366" s="2"/>
    </row>
    <row r="22367" spans="77:77">
      <c r="BY22367" s="2"/>
    </row>
    <row r="22368" spans="77:77">
      <c r="BY22368" s="2"/>
    </row>
    <row r="22369" spans="77:77">
      <c r="BY22369" s="2"/>
    </row>
    <row r="22370" spans="77:77">
      <c r="BY22370" s="2"/>
    </row>
    <row r="22371" spans="77:77">
      <c r="BY22371" s="2"/>
    </row>
    <row r="22372" spans="77:77">
      <c r="BY22372" s="2"/>
    </row>
    <row r="22373" spans="77:77">
      <c r="BY22373" s="2"/>
    </row>
    <row r="22374" spans="77:77">
      <c r="BY22374" s="2"/>
    </row>
    <row r="22375" spans="77:77">
      <c r="BY22375" s="2"/>
    </row>
    <row r="22376" spans="77:77">
      <c r="BY22376" s="2"/>
    </row>
    <row r="22377" spans="77:77">
      <c r="BY22377" s="2"/>
    </row>
    <row r="22378" spans="77:77">
      <c r="BY22378" s="2"/>
    </row>
    <row r="22379" spans="77:77">
      <c r="BY22379" s="2"/>
    </row>
    <row r="22380" spans="77:77">
      <c r="BY22380" s="2"/>
    </row>
    <row r="22381" spans="77:77">
      <c r="BY22381" s="2"/>
    </row>
    <row r="22382" spans="77:77">
      <c r="BY22382" s="2"/>
    </row>
    <row r="22383" spans="77:77">
      <c r="BY22383" s="2"/>
    </row>
    <row r="22384" spans="77:77">
      <c r="BY22384" s="2"/>
    </row>
    <row r="22385" spans="77:77">
      <c r="BY22385" s="2"/>
    </row>
    <row r="22386" spans="77:77">
      <c r="BY22386" s="2"/>
    </row>
    <row r="22387" spans="77:77">
      <c r="BY22387" s="2"/>
    </row>
    <row r="22388" spans="77:77">
      <c r="BY22388" s="2"/>
    </row>
    <row r="22389" spans="77:77">
      <c r="BY22389" s="2"/>
    </row>
    <row r="22390" spans="77:77">
      <c r="BY22390" s="2"/>
    </row>
    <row r="22391" spans="77:77">
      <c r="BY22391" s="2"/>
    </row>
    <row r="22392" spans="77:77">
      <c r="BY22392" s="2"/>
    </row>
    <row r="22393" spans="77:77">
      <c r="BY22393" s="2"/>
    </row>
    <row r="22394" spans="77:77">
      <c r="BY22394" s="2"/>
    </row>
    <row r="22395" spans="77:77">
      <c r="BY22395" s="2"/>
    </row>
    <row r="22396" spans="77:77">
      <c r="BY22396" s="2"/>
    </row>
    <row r="22397" spans="77:77">
      <c r="BY22397" s="2"/>
    </row>
    <row r="22398" spans="77:77">
      <c r="BY22398" s="2"/>
    </row>
    <row r="22399" spans="77:77">
      <c r="BY22399" s="2"/>
    </row>
    <row r="22400" spans="77:77">
      <c r="BY22400" s="2"/>
    </row>
    <row r="22401" spans="77:77">
      <c r="BY22401" s="2"/>
    </row>
    <row r="22402" spans="77:77">
      <c r="BY22402" s="2"/>
    </row>
    <row r="22403" spans="77:77">
      <c r="BY22403" s="2"/>
    </row>
    <row r="22404" spans="77:77">
      <c r="BY22404" s="2"/>
    </row>
    <row r="22405" spans="77:77">
      <c r="BY22405" s="2"/>
    </row>
    <row r="22406" spans="77:77">
      <c r="BY22406" s="2"/>
    </row>
    <row r="22407" spans="77:77">
      <c r="BY22407" s="2"/>
    </row>
    <row r="22408" spans="77:77">
      <c r="BY22408" s="2"/>
    </row>
    <row r="22409" spans="77:77">
      <c r="BY22409" s="2"/>
    </row>
    <row r="22410" spans="77:77">
      <c r="BY22410" s="2"/>
    </row>
    <row r="22411" spans="77:77">
      <c r="BY22411" s="2"/>
    </row>
    <row r="22412" spans="77:77">
      <c r="BY22412" s="2"/>
    </row>
    <row r="22413" spans="77:77">
      <c r="BY22413" s="2"/>
    </row>
    <row r="22414" spans="77:77">
      <c r="BY22414" s="2"/>
    </row>
    <row r="22415" spans="77:77">
      <c r="BY22415" s="2"/>
    </row>
    <row r="22416" spans="77:77">
      <c r="BY22416" s="2"/>
    </row>
    <row r="22417" spans="77:77">
      <c r="BY22417" s="2"/>
    </row>
    <row r="22418" spans="77:77">
      <c r="BY22418" s="2"/>
    </row>
    <row r="22419" spans="77:77">
      <c r="BY22419" s="2"/>
    </row>
    <row r="22420" spans="77:77">
      <c r="BY22420" s="2"/>
    </row>
    <row r="22421" spans="77:77">
      <c r="BY22421" s="2"/>
    </row>
    <row r="22422" spans="77:77">
      <c r="BY22422" s="2"/>
    </row>
    <row r="22423" spans="77:77">
      <c r="BY22423" s="2"/>
    </row>
    <row r="22424" spans="77:77">
      <c r="BY22424" s="2"/>
    </row>
    <row r="22425" spans="77:77">
      <c r="BY22425" s="2"/>
    </row>
    <row r="22426" spans="77:77">
      <c r="BY22426" s="2"/>
    </row>
    <row r="22427" spans="77:77">
      <c r="BY22427" s="2"/>
    </row>
    <row r="22428" spans="77:77">
      <c r="BY22428" s="2"/>
    </row>
    <row r="22429" spans="77:77">
      <c r="BY22429" s="2"/>
    </row>
    <row r="22430" spans="77:77">
      <c r="BY22430" s="2"/>
    </row>
    <row r="22431" spans="77:77">
      <c r="BY22431" s="2"/>
    </row>
    <row r="22432" spans="77:77">
      <c r="BY22432" s="2"/>
    </row>
    <row r="22433" spans="77:77">
      <c r="BY22433" s="2"/>
    </row>
    <row r="22434" spans="77:77">
      <c r="BY22434" s="2"/>
    </row>
    <row r="22435" spans="77:77">
      <c r="BY22435" s="2"/>
    </row>
    <row r="22436" spans="77:77">
      <c r="BY22436" s="2"/>
    </row>
    <row r="22437" spans="77:77">
      <c r="BY22437" s="2"/>
    </row>
    <row r="22438" spans="77:77">
      <c r="BY22438" s="2"/>
    </row>
    <row r="22439" spans="77:77">
      <c r="BY22439" s="2"/>
    </row>
    <row r="22440" spans="77:77">
      <c r="BY22440" s="2"/>
    </row>
    <row r="22441" spans="77:77">
      <c r="BY22441" s="2"/>
    </row>
    <row r="22442" spans="77:77">
      <c r="BY22442" s="2"/>
    </row>
    <row r="22443" spans="77:77">
      <c r="BY22443" s="2"/>
    </row>
    <row r="22444" spans="77:77">
      <c r="BY22444" s="2"/>
    </row>
    <row r="22445" spans="77:77">
      <c r="BY22445" s="2"/>
    </row>
    <row r="22446" spans="77:77">
      <c r="BY22446" s="2"/>
    </row>
    <row r="22447" spans="77:77">
      <c r="BY22447" s="2"/>
    </row>
    <row r="22448" spans="77:77">
      <c r="BY22448" s="2"/>
    </row>
    <row r="22449" spans="77:77">
      <c r="BY22449" s="2"/>
    </row>
    <row r="22450" spans="77:77">
      <c r="BY22450" s="2"/>
    </row>
    <row r="22451" spans="77:77">
      <c r="BY22451" s="2"/>
    </row>
    <row r="22452" spans="77:77">
      <c r="BY22452" s="2"/>
    </row>
    <row r="22453" spans="77:77">
      <c r="BY22453" s="2"/>
    </row>
    <row r="22454" spans="77:77">
      <c r="BY22454" s="2"/>
    </row>
    <row r="22455" spans="77:77">
      <c r="BY22455" s="2"/>
    </row>
    <row r="22456" spans="77:77">
      <c r="BY22456" s="2"/>
    </row>
    <row r="22457" spans="77:77">
      <c r="BY22457" s="2"/>
    </row>
    <row r="22458" spans="77:77">
      <c r="BY22458" s="2"/>
    </row>
    <row r="22459" spans="77:77">
      <c r="BY22459" s="2"/>
    </row>
    <row r="22460" spans="77:77">
      <c r="BY22460" s="2"/>
    </row>
    <row r="22461" spans="77:77">
      <c r="BY22461" s="2"/>
    </row>
    <row r="22462" spans="77:77">
      <c r="BY22462" s="2"/>
    </row>
    <row r="22463" spans="77:77">
      <c r="BY22463" s="2"/>
    </row>
    <row r="22464" spans="77:77">
      <c r="BY22464" s="2"/>
    </row>
    <row r="22465" spans="77:77">
      <c r="BY22465" s="2"/>
    </row>
    <row r="22466" spans="77:77">
      <c r="BY22466" s="2"/>
    </row>
    <row r="22467" spans="77:77">
      <c r="BY22467" s="2"/>
    </row>
    <row r="22468" spans="77:77">
      <c r="BY22468" s="2"/>
    </row>
    <row r="22469" spans="77:77">
      <c r="BY22469" s="2"/>
    </row>
    <row r="22470" spans="77:77">
      <c r="BY22470" s="2"/>
    </row>
    <row r="22471" spans="77:77">
      <c r="BY22471" s="2"/>
    </row>
    <row r="22472" spans="77:77">
      <c r="BY22472" s="2"/>
    </row>
    <row r="22473" spans="77:77">
      <c r="BY22473" s="2"/>
    </row>
    <row r="22474" spans="77:77">
      <c r="BY22474" s="2"/>
    </row>
    <row r="22475" spans="77:77">
      <c r="BY22475" s="2"/>
    </row>
    <row r="22476" spans="77:77">
      <c r="BY22476" s="2"/>
    </row>
    <row r="22477" spans="77:77">
      <c r="BY22477" s="2"/>
    </row>
    <row r="22478" spans="77:77">
      <c r="BY22478" s="2"/>
    </row>
    <row r="22479" spans="77:77">
      <c r="BY22479" s="2"/>
    </row>
    <row r="22480" spans="77:77">
      <c r="BY22480" s="2"/>
    </row>
    <row r="22481" spans="77:77">
      <c r="BY22481" s="2"/>
    </row>
    <row r="22482" spans="77:77">
      <c r="BY22482" s="2"/>
    </row>
    <row r="22483" spans="77:77">
      <c r="BY22483" s="2"/>
    </row>
    <row r="22484" spans="77:77">
      <c r="BY22484" s="2"/>
    </row>
    <row r="22485" spans="77:77">
      <c r="BY22485" s="2"/>
    </row>
    <row r="22486" spans="77:77">
      <c r="BY22486" s="2"/>
    </row>
    <row r="22487" spans="77:77">
      <c r="BY22487" s="2"/>
    </row>
    <row r="22488" spans="77:77">
      <c r="BY22488" s="2"/>
    </row>
    <row r="22489" spans="77:77">
      <c r="BY22489" s="2"/>
    </row>
    <row r="22490" spans="77:77">
      <c r="BY22490" s="2"/>
    </row>
    <row r="22491" spans="77:77">
      <c r="BY22491" s="2"/>
    </row>
    <row r="22492" spans="77:77">
      <c r="BY22492" s="2"/>
    </row>
    <row r="22493" spans="77:77">
      <c r="BY22493" s="2"/>
    </row>
    <row r="22494" spans="77:77">
      <c r="BY22494" s="2"/>
    </row>
    <row r="22495" spans="77:77">
      <c r="BY22495" s="2"/>
    </row>
    <row r="22496" spans="77:77">
      <c r="BY22496" s="2"/>
    </row>
    <row r="22497" spans="77:77">
      <c r="BY22497" s="2"/>
    </row>
    <row r="22498" spans="77:77">
      <c r="BY22498" s="2"/>
    </row>
    <row r="22499" spans="77:77">
      <c r="BY22499" s="2"/>
    </row>
    <row r="22500" spans="77:77">
      <c r="BY22500" s="2"/>
    </row>
    <row r="22501" spans="77:77">
      <c r="BY22501" s="2"/>
    </row>
    <row r="22502" spans="77:77">
      <c r="BY22502" s="2"/>
    </row>
    <row r="22503" spans="77:77">
      <c r="BY22503" s="2"/>
    </row>
    <row r="22504" spans="77:77">
      <c r="BY22504" s="2"/>
    </row>
    <row r="22505" spans="77:77">
      <c r="BY22505" s="2"/>
    </row>
    <row r="22506" spans="77:77">
      <c r="BY22506" s="2"/>
    </row>
    <row r="22507" spans="77:77">
      <c r="BY22507" s="2"/>
    </row>
    <row r="22508" spans="77:77">
      <c r="BY22508" s="2"/>
    </row>
    <row r="22509" spans="77:77">
      <c r="BY22509" s="2"/>
    </row>
    <row r="22510" spans="77:77">
      <c r="BY22510" s="2"/>
    </row>
    <row r="22511" spans="77:77">
      <c r="BY22511" s="2"/>
    </row>
    <row r="22512" spans="77:77">
      <c r="BY22512" s="2"/>
    </row>
    <row r="22513" spans="77:77">
      <c r="BY22513" s="2"/>
    </row>
    <row r="22514" spans="77:77">
      <c r="BY22514" s="2"/>
    </row>
    <row r="22515" spans="77:77">
      <c r="BY22515" s="2"/>
    </row>
    <row r="22516" spans="77:77">
      <c r="BY22516" s="2"/>
    </row>
    <row r="22517" spans="77:77">
      <c r="BY22517" s="2"/>
    </row>
    <row r="22518" spans="77:77">
      <c r="BY22518" s="2"/>
    </row>
    <row r="22519" spans="77:77">
      <c r="BY22519" s="2"/>
    </row>
    <row r="22520" spans="77:77">
      <c r="BY22520" s="2"/>
    </row>
    <row r="22521" spans="77:77">
      <c r="BY22521" s="2"/>
    </row>
    <row r="22522" spans="77:77">
      <c r="BY22522" s="2"/>
    </row>
    <row r="22523" spans="77:77">
      <c r="BY22523" s="2"/>
    </row>
    <row r="22524" spans="77:77">
      <c r="BY22524" s="2"/>
    </row>
    <row r="22525" spans="77:77">
      <c r="BY22525" s="2"/>
    </row>
    <row r="22526" spans="77:77">
      <c r="BY22526" s="2"/>
    </row>
    <row r="22527" spans="77:77">
      <c r="BY22527" s="2"/>
    </row>
    <row r="22528" spans="77:77">
      <c r="BY22528" s="2"/>
    </row>
    <row r="22529" spans="77:77">
      <c r="BY22529" s="2"/>
    </row>
    <row r="22530" spans="77:77">
      <c r="BY22530" s="2"/>
    </row>
    <row r="22531" spans="77:77">
      <c r="BY22531" s="2"/>
    </row>
    <row r="22532" spans="77:77">
      <c r="BY22532" s="2"/>
    </row>
    <row r="22533" spans="77:77">
      <c r="BY22533" s="2"/>
    </row>
    <row r="22534" spans="77:77">
      <c r="BY22534" s="2"/>
    </row>
    <row r="22535" spans="77:77">
      <c r="BY22535" s="2"/>
    </row>
    <row r="22536" spans="77:77">
      <c r="BY22536" s="2"/>
    </row>
    <row r="22537" spans="77:77">
      <c r="BY22537" s="2"/>
    </row>
    <row r="22538" spans="77:77">
      <c r="BY22538" s="2"/>
    </row>
    <row r="22539" spans="77:77">
      <c r="BY22539" s="2"/>
    </row>
    <row r="22540" spans="77:77">
      <c r="BY22540" s="2"/>
    </row>
    <row r="22541" spans="77:77">
      <c r="BY22541" s="2"/>
    </row>
    <row r="22542" spans="77:77">
      <c r="BY22542" s="2"/>
    </row>
    <row r="22543" spans="77:77">
      <c r="BY22543" s="2"/>
    </row>
    <row r="22544" spans="77:77">
      <c r="BY22544" s="2"/>
    </row>
    <row r="22545" spans="77:77">
      <c r="BY22545" s="2"/>
    </row>
    <row r="22546" spans="77:77">
      <c r="BY22546" s="2"/>
    </row>
    <row r="22547" spans="77:77">
      <c r="BY22547" s="2"/>
    </row>
    <row r="22548" spans="77:77">
      <c r="BY22548" s="2"/>
    </row>
    <row r="22549" spans="77:77">
      <c r="BY22549" s="2"/>
    </row>
    <row r="22550" spans="77:77">
      <c r="BY22550" s="2"/>
    </row>
    <row r="22551" spans="77:77">
      <c r="BY22551" s="2"/>
    </row>
    <row r="22552" spans="77:77">
      <c r="BY22552" s="2"/>
    </row>
    <row r="22553" spans="77:77">
      <c r="BY22553" s="2"/>
    </row>
    <row r="22554" spans="77:77">
      <c r="BY22554" s="2"/>
    </row>
    <row r="22555" spans="77:77">
      <c r="BY22555" s="2"/>
    </row>
    <row r="22556" spans="77:77">
      <c r="BY22556" s="2"/>
    </row>
    <row r="22557" spans="77:77">
      <c r="BY22557" s="2"/>
    </row>
    <row r="22558" spans="77:77">
      <c r="BY22558" s="2"/>
    </row>
    <row r="22559" spans="77:77">
      <c r="BY22559" s="2"/>
    </row>
    <row r="22560" spans="77:77">
      <c r="BY22560" s="2"/>
    </row>
    <row r="22561" spans="77:77">
      <c r="BY22561" s="2"/>
    </row>
    <row r="22562" spans="77:77">
      <c r="BY22562" s="2"/>
    </row>
    <row r="22563" spans="77:77">
      <c r="BY22563" s="2"/>
    </row>
    <row r="22564" spans="77:77">
      <c r="BY22564" s="2"/>
    </row>
    <row r="22565" spans="77:77">
      <c r="BY22565" s="2"/>
    </row>
    <row r="22566" spans="77:77">
      <c r="BY22566" s="2"/>
    </row>
    <row r="22567" spans="77:77">
      <c r="BY22567" s="2"/>
    </row>
    <row r="22568" spans="77:77">
      <c r="BY22568" s="2"/>
    </row>
    <row r="22569" spans="77:77">
      <c r="BY22569" s="2"/>
    </row>
    <row r="22570" spans="77:77">
      <c r="BY22570" s="2"/>
    </row>
    <row r="22571" spans="77:77">
      <c r="BY22571" s="2"/>
    </row>
    <row r="22572" spans="77:77">
      <c r="BY22572" s="2"/>
    </row>
    <row r="22573" spans="77:77">
      <c r="BY22573" s="2"/>
    </row>
    <row r="22574" spans="77:77">
      <c r="BY22574" s="2"/>
    </row>
    <row r="22575" spans="77:77">
      <c r="BY22575" s="2"/>
    </row>
    <row r="22576" spans="77:77">
      <c r="BY22576" s="2"/>
    </row>
    <row r="22577" spans="77:77">
      <c r="BY22577" s="2"/>
    </row>
    <row r="22578" spans="77:77">
      <c r="BY22578" s="2"/>
    </row>
    <row r="22579" spans="77:77">
      <c r="BY22579" s="2"/>
    </row>
    <row r="22580" spans="77:77">
      <c r="BY22580" s="2"/>
    </row>
    <row r="22581" spans="77:77">
      <c r="BY22581" s="2"/>
    </row>
    <row r="22582" spans="77:77">
      <c r="BY22582" s="2"/>
    </row>
    <row r="22583" spans="77:77">
      <c r="BY22583" s="2"/>
    </row>
    <row r="22584" spans="77:77">
      <c r="BY22584" s="2"/>
    </row>
    <row r="22585" spans="77:77">
      <c r="BY22585" s="2"/>
    </row>
    <row r="22586" spans="77:77">
      <c r="BY22586" s="2"/>
    </row>
    <row r="22587" spans="77:77">
      <c r="BY22587" s="2"/>
    </row>
    <row r="22588" spans="77:77">
      <c r="BY22588" s="2"/>
    </row>
    <row r="22589" spans="77:77">
      <c r="BY22589" s="2"/>
    </row>
    <row r="22590" spans="77:77">
      <c r="BY22590" s="2"/>
    </row>
    <row r="22591" spans="77:77">
      <c r="BY22591" s="2"/>
    </row>
    <row r="22592" spans="77:77">
      <c r="BY22592" s="2"/>
    </row>
    <row r="22593" spans="77:77">
      <c r="BY22593" s="2"/>
    </row>
    <row r="22594" spans="77:77">
      <c r="BY22594" s="2"/>
    </row>
    <row r="22595" spans="77:77">
      <c r="BY22595" s="2"/>
    </row>
    <row r="22596" spans="77:77">
      <c r="BY22596" s="2"/>
    </row>
    <row r="22597" spans="77:77">
      <c r="BY22597" s="2"/>
    </row>
    <row r="22598" spans="77:77">
      <c r="BY22598" s="2"/>
    </row>
    <row r="22599" spans="77:77">
      <c r="BY22599" s="2"/>
    </row>
    <row r="22600" spans="77:77">
      <c r="BY22600" s="2"/>
    </row>
    <row r="22601" spans="77:77">
      <c r="BY22601" s="2"/>
    </row>
    <row r="22602" spans="77:77">
      <c r="BY22602" s="2"/>
    </row>
    <row r="22603" spans="77:77">
      <c r="BY22603" s="2"/>
    </row>
    <row r="22604" spans="77:77">
      <c r="BY22604" s="2"/>
    </row>
    <row r="22605" spans="77:77">
      <c r="BY22605" s="2"/>
    </row>
    <row r="22606" spans="77:77">
      <c r="BY22606" s="2"/>
    </row>
    <row r="22607" spans="77:77">
      <c r="BY22607" s="2"/>
    </row>
    <row r="22608" spans="77:77">
      <c r="BY22608" s="2"/>
    </row>
    <row r="22609" spans="77:77">
      <c r="BY22609" s="2"/>
    </row>
    <row r="22610" spans="77:77">
      <c r="BY22610" s="2"/>
    </row>
    <row r="22611" spans="77:77">
      <c r="BY22611" s="2"/>
    </row>
    <row r="22612" spans="77:77">
      <c r="BY22612" s="2"/>
    </row>
    <row r="22613" spans="77:77">
      <c r="BY22613" s="2"/>
    </row>
    <row r="22614" spans="77:77">
      <c r="BY22614" s="2"/>
    </row>
    <row r="22615" spans="77:77">
      <c r="BY22615" s="2"/>
    </row>
    <row r="22616" spans="77:77">
      <c r="BY22616" s="2"/>
    </row>
    <row r="22617" spans="77:77">
      <c r="BY22617" s="2"/>
    </row>
    <row r="22618" spans="77:77">
      <c r="BY22618" s="2"/>
    </row>
    <row r="22619" spans="77:77">
      <c r="BY22619" s="2"/>
    </row>
    <row r="22620" spans="77:77">
      <c r="BY22620" s="2"/>
    </row>
    <row r="22621" spans="77:77">
      <c r="BY22621" s="2"/>
    </row>
    <row r="22622" spans="77:77">
      <c r="BY22622" s="2"/>
    </row>
    <row r="22623" spans="77:77">
      <c r="BY22623" s="2"/>
    </row>
    <row r="22624" spans="77:77">
      <c r="BY22624" s="2"/>
    </row>
    <row r="22625" spans="77:77">
      <c r="BY22625" s="2"/>
    </row>
    <row r="22626" spans="77:77">
      <c r="BY22626" s="2"/>
    </row>
    <row r="22627" spans="77:77">
      <c r="BY22627" s="2"/>
    </row>
    <row r="22628" spans="77:77">
      <c r="BY22628" s="2"/>
    </row>
    <row r="22629" spans="77:77">
      <c r="BY22629" s="2"/>
    </row>
    <row r="22630" spans="77:77">
      <c r="BY22630" s="2"/>
    </row>
    <row r="22631" spans="77:77">
      <c r="BY22631" s="2"/>
    </row>
    <row r="22632" spans="77:77">
      <c r="BY22632" s="2"/>
    </row>
    <row r="22633" spans="77:77">
      <c r="BY22633" s="2"/>
    </row>
    <row r="22634" spans="77:77">
      <c r="BY22634" s="2"/>
    </row>
    <row r="22635" spans="77:77">
      <c r="BY22635" s="2"/>
    </row>
    <row r="22636" spans="77:77">
      <c r="BY22636" s="2"/>
    </row>
    <row r="22637" spans="77:77">
      <c r="BY22637" s="2"/>
    </row>
    <row r="22638" spans="77:77">
      <c r="BY22638" s="2"/>
    </row>
    <row r="22639" spans="77:77">
      <c r="BY22639" s="2"/>
    </row>
    <row r="22640" spans="77:77">
      <c r="BY22640" s="2"/>
    </row>
    <row r="22641" spans="77:77">
      <c r="BY22641" s="2"/>
    </row>
    <row r="22642" spans="77:77">
      <c r="BY22642" s="2"/>
    </row>
    <row r="22643" spans="77:77">
      <c r="BY22643" s="2"/>
    </row>
    <row r="22644" spans="77:77">
      <c r="BY22644" s="2"/>
    </row>
    <row r="22645" spans="77:77">
      <c r="BY22645" s="2"/>
    </row>
    <row r="22646" spans="77:77">
      <c r="BY22646" s="2"/>
    </row>
    <row r="22647" spans="77:77">
      <c r="BY22647" s="2"/>
    </row>
    <row r="22648" spans="77:77">
      <c r="BY22648" s="2"/>
    </row>
    <row r="22649" spans="77:77">
      <c r="BY22649" s="2"/>
    </row>
    <row r="22650" spans="77:77">
      <c r="BY22650" s="2"/>
    </row>
    <row r="22651" spans="77:77">
      <c r="BY22651" s="2"/>
    </row>
    <row r="22652" spans="77:77">
      <c r="BY22652" s="2"/>
    </row>
    <row r="22653" spans="77:77">
      <c r="BY22653" s="2"/>
    </row>
    <row r="22654" spans="77:77">
      <c r="BY22654" s="2"/>
    </row>
    <row r="22655" spans="77:77">
      <c r="BY22655" s="2"/>
    </row>
    <row r="22656" spans="77:77">
      <c r="BY22656" s="2"/>
    </row>
    <row r="22657" spans="77:77">
      <c r="BY22657" s="2"/>
    </row>
    <row r="22658" spans="77:77">
      <c r="BY22658" s="2"/>
    </row>
    <row r="22659" spans="77:77">
      <c r="BY22659" s="2"/>
    </row>
    <row r="22660" spans="77:77">
      <c r="BY22660" s="2"/>
    </row>
    <row r="22661" spans="77:77">
      <c r="BY22661" s="2"/>
    </row>
    <row r="22662" spans="77:77">
      <c r="BY22662" s="2"/>
    </row>
    <row r="22663" spans="77:77">
      <c r="BY22663" s="2"/>
    </row>
    <row r="22664" spans="77:77">
      <c r="BY22664" s="2"/>
    </row>
    <row r="22665" spans="77:77">
      <c r="BY22665" s="2"/>
    </row>
    <row r="22666" spans="77:77">
      <c r="BY22666" s="2"/>
    </row>
    <row r="22667" spans="77:77">
      <c r="BY22667" s="2"/>
    </row>
    <row r="22668" spans="77:77">
      <c r="BY22668" s="2"/>
    </row>
    <row r="22669" spans="77:77">
      <c r="BY22669" s="2"/>
    </row>
    <row r="22670" spans="77:77">
      <c r="BY22670" s="2"/>
    </row>
    <row r="22671" spans="77:77">
      <c r="BY22671" s="2"/>
    </row>
    <row r="22672" spans="77:77">
      <c r="BY22672" s="2"/>
    </row>
    <row r="22673" spans="77:77">
      <c r="BY22673" s="2"/>
    </row>
    <row r="22674" spans="77:77">
      <c r="BY22674" s="2"/>
    </row>
    <row r="22675" spans="77:77">
      <c r="BY22675" s="2"/>
    </row>
    <row r="22676" spans="77:77">
      <c r="BY22676" s="2"/>
    </row>
    <row r="22677" spans="77:77">
      <c r="BY22677" s="2"/>
    </row>
    <row r="22678" spans="77:77">
      <c r="BY22678" s="2"/>
    </row>
    <row r="22679" spans="77:77">
      <c r="BY22679" s="2"/>
    </row>
    <row r="22680" spans="77:77">
      <c r="BY22680" s="2"/>
    </row>
    <row r="22681" spans="77:77">
      <c r="BY22681" s="2"/>
    </row>
    <row r="22682" spans="77:77">
      <c r="BY22682" s="2"/>
    </row>
    <row r="22683" spans="77:77">
      <c r="BY22683" s="2"/>
    </row>
    <row r="22684" spans="77:77">
      <c r="BY22684" s="2"/>
    </row>
    <row r="22685" spans="77:77">
      <c r="BY22685" s="2"/>
    </row>
    <row r="22686" spans="77:77">
      <c r="BY22686" s="2"/>
    </row>
    <row r="22687" spans="77:77">
      <c r="BY22687" s="2"/>
    </row>
    <row r="22688" spans="77:77">
      <c r="BY22688" s="2"/>
    </row>
    <row r="22689" spans="77:77">
      <c r="BY22689" s="2"/>
    </row>
    <row r="22690" spans="77:77">
      <c r="BY22690" s="2"/>
    </row>
    <row r="22691" spans="77:77">
      <c r="BY22691" s="2"/>
    </row>
    <row r="22692" spans="77:77">
      <c r="BY22692" s="2"/>
    </row>
    <row r="22693" spans="77:77">
      <c r="BY22693" s="2"/>
    </row>
    <row r="22694" spans="77:77">
      <c r="BY22694" s="2"/>
    </row>
    <row r="22695" spans="77:77">
      <c r="BY22695" s="2"/>
    </row>
    <row r="22696" spans="77:77">
      <c r="BY22696" s="2"/>
    </row>
    <row r="22697" spans="77:77">
      <c r="BY22697" s="2"/>
    </row>
    <row r="22698" spans="77:77">
      <c r="BY22698" s="2"/>
    </row>
    <row r="22699" spans="77:77">
      <c r="BY22699" s="2"/>
    </row>
    <row r="22700" spans="77:77">
      <c r="BY22700" s="2"/>
    </row>
    <row r="22701" spans="77:77">
      <c r="BY22701" s="2"/>
    </row>
    <row r="22702" spans="77:77">
      <c r="BY22702" s="2"/>
    </row>
    <row r="22703" spans="77:77">
      <c r="BY22703" s="2"/>
    </row>
    <row r="22704" spans="77:77">
      <c r="BY22704" s="2"/>
    </row>
    <row r="22705" spans="77:77">
      <c r="BY22705" s="2"/>
    </row>
    <row r="22706" spans="77:77">
      <c r="BY22706" s="2"/>
    </row>
    <row r="22707" spans="77:77">
      <c r="BY22707" s="2"/>
    </row>
    <row r="22708" spans="77:77">
      <c r="BY22708" s="2"/>
    </row>
    <row r="22709" spans="77:77">
      <c r="BY22709" s="2"/>
    </row>
    <row r="22710" spans="77:77">
      <c r="BY22710" s="2"/>
    </row>
    <row r="22711" spans="77:77">
      <c r="BY22711" s="2"/>
    </row>
    <row r="22712" spans="77:77">
      <c r="BY22712" s="2"/>
    </row>
    <row r="22713" spans="77:77">
      <c r="BY22713" s="2"/>
    </row>
    <row r="22714" spans="77:77">
      <c r="BY22714" s="2"/>
    </row>
    <row r="22715" spans="77:77">
      <c r="BY22715" s="2"/>
    </row>
    <row r="22716" spans="77:77">
      <c r="BY22716" s="2"/>
    </row>
    <row r="22717" spans="77:77">
      <c r="BY22717" s="2"/>
    </row>
    <row r="22718" spans="77:77">
      <c r="BY22718" s="2"/>
    </row>
    <row r="22719" spans="77:77">
      <c r="BY22719" s="2"/>
    </row>
    <row r="22720" spans="77:77">
      <c r="BY22720" s="2"/>
    </row>
    <row r="22721" spans="77:77">
      <c r="BY22721" s="2"/>
    </row>
    <row r="22722" spans="77:77">
      <c r="BY22722" s="2"/>
    </row>
    <row r="22723" spans="77:77">
      <c r="BY22723" s="2"/>
    </row>
    <row r="22724" spans="77:77">
      <c r="BY22724" s="2"/>
    </row>
    <row r="22725" spans="77:77">
      <c r="BY22725" s="2"/>
    </row>
    <row r="22726" spans="77:77">
      <c r="BY22726" s="2"/>
    </row>
    <row r="22727" spans="77:77">
      <c r="BY22727" s="2"/>
    </row>
    <row r="22728" spans="77:77">
      <c r="BY22728" s="2"/>
    </row>
    <row r="22729" spans="77:77">
      <c r="BY22729" s="2"/>
    </row>
    <row r="22730" spans="77:77">
      <c r="BY22730" s="2"/>
    </row>
    <row r="22731" spans="77:77">
      <c r="BY22731" s="2"/>
    </row>
    <row r="22732" spans="77:77">
      <c r="BY22732" s="2"/>
    </row>
    <row r="22733" spans="77:77">
      <c r="BY22733" s="2"/>
    </row>
    <row r="22734" spans="77:77">
      <c r="BY22734" s="2"/>
    </row>
    <row r="22735" spans="77:77">
      <c r="BY22735" s="2"/>
    </row>
    <row r="22736" spans="77:77">
      <c r="BY22736" s="2"/>
    </row>
    <row r="22737" spans="77:77">
      <c r="BY22737" s="2"/>
    </row>
    <row r="22738" spans="77:77">
      <c r="BY22738" s="2"/>
    </row>
    <row r="22739" spans="77:77">
      <c r="BY22739" s="2"/>
    </row>
    <row r="22740" spans="77:77">
      <c r="BY22740" s="2"/>
    </row>
    <row r="22741" spans="77:77">
      <c r="BY22741" s="2"/>
    </row>
    <row r="22742" spans="77:77">
      <c r="BY22742" s="2"/>
    </row>
    <row r="22743" spans="77:77">
      <c r="BY22743" s="2"/>
    </row>
    <row r="22744" spans="77:77">
      <c r="BY22744" s="2"/>
    </row>
    <row r="22745" spans="77:77">
      <c r="BY22745" s="2"/>
    </row>
    <row r="22746" spans="77:77">
      <c r="BY22746" s="2"/>
    </row>
    <row r="22747" spans="77:77">
      <c r="BY22747" s="2"/>
    </row>
    <row r="22748" spans="77:77">
      <c r="BY22748" s="2"/>
    </row>
    <row r="22749" spans="77:77">
      <c r="BY22749" s="2"/>
    </row>
    <row r="22750" spans="77:77">
      <c r="BY22750" s="2"/>
    </row>
    <row r="22751" spans="77:77">
      <c r="BY22751" s="2"/>
    </row>
    <row r="22752" spans="77:77">
      <c r="BY22752" s="2"/>
    </row>
    <row r="22753" spans="77:77">
      <c r="BY22753" s="2"/>
    </row>
    <row r="22754" spans="77:77">
      <c r="BY22754" s="2"/>
    </row>
    <row r="22755" spans="77:77">
      <c r="BY22755" s="2"/>
    </row>
    <row r="22756" spans="77:77">
      <c r="BY22756" s="2"/>
    </row>
    <row r="22757" spans="77:77">
      <c r="BY22757" s="2"/>
    </row>
    <row r="22758" spans="77:77">
      <c r="BY22758" s="2"/>
    </row>
    <row r="22759" spans="77:77">
      <c r="BY22759" s="2"/>
    </row>
    <row r="22760" spans="77:77">
      <c r="BY22760" s="2"/>
    </row>
    <row r="22761" spans="77:77">
      <c r="BY22761" s="2"/>
    </row>
    <row r="22762" spans="77:77">
      <c r="BY22762" s="2"/>
    </row>
    <row r="22763" spans="77:77">
      <c r="BY22763" s="2"/>
    </row>
    <row r="22764" spans="77:77">
      <c r="BY22764" s="2"/>
    </row>
    <row r="22765" spans="77:77">
      <c r="BY22765" s="2"/>
    </row>
    <row r="22766" spans="77:77">
      <c r="BY22766" s="2"/>
    </row>
    <row r="22767" spans="77:77">
      <c r="BY22767" s="2"/>
    </row>
    <row r="22768" spans="77:77">
      <c r="BY22768" s="2"/>
    </row>
    <row r="22769" spans="77:77">
      <c r="BY22769" s="2"/>
    </row>
    <row r="22770" spans="77:77">
      <c r="BY22770" s="2"/>
    </row>
    <row r="22771" spans="77:77">
      <c r="BY22771" s="2"/>
    </row>
    <row r="22772" spans="77:77">
      <c r="BY22772" s="2"/>
    </row>
    <row r="22773" spans="77:77">
      <c r="BY22773" s="2"/>
    </row>
    <row r="22774" spans="77:77">
      <c r="BY22774" s="2"/>
    </row>
    <row r="22775" spans="77:77">
      <c r="BY22775" s="2"/>
    </row>
    <row r="22776" spans="77:77">
      <c r="BY22776" s="2"/>
    </row>
    <row r="22777" spans="77:77">
      <c r="BY22777" s="2"/>
    </row>
    <row r="22778" spans="77:77">
      <c r="BY22778" s="2"/>
    </row>
    <row r="22779" spans="77:77">
      <c r="BY22779" s="2"/>
    </row>
    <row r="22780" spans="77:77">
      <c r="BY22780" s="2"/>
    </row>
    <row r="22781" spans="77:77">
      <c r="BY22781" s="2"/>
    </row>
    <row r="22782" spans="77:77">
      <c r="BY22782" s="2"/>
    </row>
    <row r="22783" spans="77:77">
      <c r="BY22783" s="2"/>
    </row>
    <row r="22784" spans="77:77">
      <c r="BY22784" s="2"/>
    </row>
    <row r="22785" spans="77:77">
      <c r="BY22785" s="2"/>
    </row>
    <row r="22786" spans="77:77">
      <c r="BY22786" s="2"/>
    </row>
    <row r="22787" spans="77:77">
      <c r="BY22787" s="2"/>
    </row>
    <row r="22788" spans="77:77">
      <c r="BY22788" s="2"/>
    </row>
    <row r="22789" spans="77:77">
      <c r="BY22789" s="2"/>
    </row>
    <row r="22790" spans="77:77">
      <c r="BY22790" s="2"/>
    </row>
    <row r="22791" spans="77:77">
      <c r="BY22791" s="2"/>
    </row>
    <row r="22792" spans="77:77">
      <c r="BY22792" s="2"/>
    </row>
    <row r="22793" spans="77:77">
      <c r="BY22793" s="2"/>
    </row>
    <row r="22794" spans="77:77">
      <c r="BY22794" s="2"/>
    </row>
    <row r="22795" spans="77:77">
      <c r="BY22795" s="2"/>
    </row>
    <row r="22796" spans="77:77">
      <c r="BY22796" s="2"/>
    </row>
    <row r="22797" spans="77:77">
      <c r="BY22797" s="2"/>
    </row>
    <row r="22798" spans="77:77">
      <c r="BY22798" s="2"/>
    </row>
    <row r="22799" spans="77:77">
      <c r="BY22799" s="2"/>
    </row>
    <row r="22800" spans="77:77">
      <c r="BY22800" s="2"/>
    </row>
    <row r="22801" spans="77:77">
      <c r="BY22801" s="2"/>
    </row>
    <row r="22802" spans="77:77">
      <c r="BY22802" s="2"/>
    </row>
    <row r="22803" spans="77:77">
      <c r="BY22803" s="2"/>
    </row>
    <row r="22804" spans="77:77">
      <c r="BY22804" s="2"/>
    </row>
    <row r="22805" spans="77:77">
      <c r="BY22805" s="2"/>
    </row>
    <row r="22806" spans="77:77">
      <c r="BY22806" s="2"/>
    </row>
    <row r="22807" spans="77:77">
      <c r="BY22807" s="2"/>
    </row>
    <row r="22808" spans="77:77">
      <c r="BY22808" s="2"/>
    </row>
    <row r="22809" spans="77:77">
      <c r="BY22809" s="2"/>
    </row>
    <row r="22810" spans="77:77">
      <c r="BY22810" s="2"/>
    </row>
    <row r="22811" spans="77:77">
      <c r="BY22811" s="2"/>
    </row>
    <row r="22812" spans="77:77">
      <c r="BY22812" s="2"/>
    </row>
    <row r="22813" spans="77:77">
      <c r="BY22813" s="2"/>
    </row>
    <row r="22814" spans="77:77">
      <c r="BY22814" s="2"/>
    </row>
    <row r="22815" spans="77:77">
      <c r="BY22815" s="2"/>
    </row>
    <row r="22816" spans="77:77">
      <c r="BY22816" s="2"/>
    </row>
    <row r="22817" spans="77:77">
      <c r="BY22817" s="2"/>
    </row>
    <row r="22818" spans="77:77">
      <c r="BY22818" s="2"/>
    </row>
    <row r="22819" spans="77:77">
      <c r="BY22819" s="2"/>
    </row>
    <row r="22820" spans="77:77">
      <c r="BY22820" s="2"/>
    </row>
    <row r="22821" spans="77:77">
      <c r="BY22821" s="2"/>
    </row>
    <row r="22822" spans="77:77">
      <c r="BY22822" s="2"/>
    </row>
    <row r="22823" spans="77:77">
      <c r="BY22823" s="2"/>
    </row>
    <row r="22824" spans="77:77">
      <c r="BY22824" s="2"/>
    </row>
    <row r="22825" spans="77:77">
      <c r="BY22825" s="2"/>
    </row>
    <row r="22826" spans="77:77">
      <c r="BY22826" s="2"/>
    </row>
    <row r="22827" spans="77:77">
      <c r="BY22827" s="2"/>
    </row>
    <row r="22828" spans="77:77">
      <c r="BY22828" s="2"/>
    </row>
    <row r="22829" spans="77:77">
      <c r="BY22829" s="2"/>
    </row>
    <row r="22830" spans="77:77">
      <c r="BY22830" s="2"/>
    </row>
    <row r="22831" spans="77:77">
      <c r="BY22831" s="2"/>
    </row>
    <row r="22832" spans="77:77">
      <c r="BY22832" s="2"/>
    </row>
    <row r="22833" spans="77:77">
      <c r="BY22833" s="2"/>
    </row>
    <row r="22834" spans="77:77">
      <c r="BY22834" s="2"/>
    </row>
    <row r="22835" spans="77:77">
      <c r="BY22835" s="2"/>
    </row>
    <row r="22836" spans="77:77">
      <c r="BY22836" s="2"/>
    </row>
    <row r="22837" spans="77:77">
      <c r="BY22837" s="2"/>
    </row>
    <row r="22838" spans="77:77">
      <c r="BY22838" s="2"/>
    </row>
    <row r="22839" spans="77:77">
      <c r="BY22839" s="2"/>
    </row>
    <row r="22840" spans="77:77">
      <c r="BY22840" s="2"/>
    </row>
    <row r="22841" spans="77:77">
      <c r="BY22841" s="2"/>
    </row>
    <row r="22842" spans="77:77">
      <c r="BY22842" s="2"/>
    </row>
    <row r="22843" spans="77:77">
      <c r="BY22843" s="2"/>
    </row>
    <row r="22844" spans="77:77">
      <c r="BY22844" s="2"/>
    </row>
    <row r="22845" spans="77:77">
      <c r="BY22845" s="2"/>
    </row>
    <row r="22846" spans="77:77">
      <c r="BY22846" s="2"/>
    </row>
    <row r="22847" spans="77:77">
      <c r="BY22847" s="2"/>
    </row>
    <row r="22848" spans="77:77">
      <c r="BY22848" s="2"/>
    </row>
    <row r="22849" spans="77:77">
      <c r="BY22849" s="2"/>
    </row>
    <row r="22850" spans="77:77">
      <c r="BY22850" s="2"/>
    </row>
    <row r="22851" spans="77:77">
      <c r="BY22851" s="2"/>
    </row>
    <row r="22852" spans="77:77">
      <c r="BY22852" s="2"/>
    </row>
    <row r="22853" spans="77:77">
      <c r="BY22853" s="2"/>
    </row>
    <row r="22854" spans="77:77">
      <c r="BY22854" s="2"/>
    </row>
    <row r="22855" spans="77:77">
      <c r="BY22855" s="2"/>
    </row>
    <row r="22856" spans="77:77">
      <c r="BY22856" s="2"/>
    </row>
    <row r="22857" spans="77:77">
      <c r="BY22857" s="2"/>
    </row>
    <row r="22858" spans="77:77">
      <c r="BY22858" s="2"/>
    </row>
    <row r="22859" spans="77:77">
      <c r="BY22859" s="2"/>
    </row>
    <row r="22860" spans="77:77">
      <c r="BY22860" s="2"/>
    </row>
    <row r="22861" spans="77:77">
      <c r="BY22861" s="2"/>
    </row>
    <row r="22862" spans="77:77">
      <c r="BY22862" s="2"/>
    </row>
    <row r="22863" spans="77:77">
      <c r="BY22863" s="2"/>
    </row>
    <row r="22864" spans="77:77">
      <c r="BY22864" s="2"/>
    </row>
    <row r="22865" spans="77:77">
      <c r="BY22865" s="2"/>
    </row>
    <row r="22866" spans="77:77">
      <c r="BY22866" s="2"/>
    </row>
    <row r="22867" spans="77:77">
      <c r="BY22867" s="2"/>
    </row>
    <row r="22868" spans="77:77">
      <c r="BY22868" s="2"/>
    </row>
    <row r="22869" spans="77:77">
      <c r="BY22869" s="2"/>
    </row>
    <row r="22870" spans="77:77">
      <c r="BY22870" s="2"/>
    </row>
    <row r="22871" spans="77:77">
      <c r="BY22871" s="2"/>
    </row>
    <row r="22872" spans="77:77">
      <c r="BY22872" s="2"/>
    </row>
    <row r="22873" spans="77:77">
      <c r="BY22873" s="2"/>
    </row>
    <row r="22874" spans="77:77">
      <c r="BY22874" s="2"/>
    </row>
    <row r="22875" spans="77:77">
      <c r="BY22875" s="2"/>
    </row>
    <row r="22876" spans="77:77">
      <c r="BY22876" s="2"/>
    </row>
    <row r="22877" spans="77:77">
      <c r="BY22877" s="2"/>
    </row>
    <row r="22878" spans="77:77">
      <c r="BY22878" s="2"/>
    </row>
    <row r="22879" spans="77:77">
      <c r="BY22879" s="2"/>
    </row>
    <row r="22880" spans="77:77">
      <c r="BY22880" s="2"/>
    </row>
    <row r="22881" spans="77:77">
      <c r="BY22881" s="2"/>
    </row>
    <row r="22882" spans="77:77">
      <c r="BY22882" s="2"/>
    </row>
    <row r="22883" spans="77:77">
      <c r="BY22883" s="2"/>
    </row>
    <row r="22884" spans="77:77">
      <c r="BY22884" s="2"/>
    </row>
    <row r="22885" spans="77:77">
      <c r="BY22885" s="2"/>
    </row>
    <row r="22886" spans="77:77">
      <c r="BY22886" s="2"/>
    </row>
    <row r="22887" spans="77:77">
      <c r="BY22887" s="2"/>
    </row>
    <row r="22888" spans="77:77">
      <c r="BY22888" s="2"/>
    </row>
    <row r="22889" spans="77:77">
      <c r="BY22889" s="2"/>
    </row>
    <row r="22890" spans="77:77">
      <c r="BY22890" s="2"/>
    </row>
    <row r="22891" spans="77:77">
      <c r="BY22891" s="2"/>
    </row>
    <row r="22892" spans="77:77">
      <c r="BY22892" s="2"/>
    </row>
    <row r="22893" spans="77:77">
      <c r="BY22893" s="2"/>
    </row>
    <row r="22894" spans="77:77">
      <c r="BY22894" s="2"/>
    </row>
    <row r="22895" spans="77:77">
      <c r="BY22895" s="2"/>
    </row>
    <row r="22896" spans="77:77">
      <c r="BY22896" s="2"/>
    </row>
    <row r="22897" spans="77:77">
      <c r="BY22897" s="2"/>
    </row>
    <row r="22898" spans="77:77">
      <c r="BY22898" s="2"/>
    </row>
    <row r="22899" spans="77:77">
      <c r="BY22899" s="2"/>
    </row>
    <row r="22900" spans="77:77">
      <c r="BY22900" s="2"/>
    </row>
    <row r="22901" spans="77:77">
      <c r="BY22901" s="2"/>
    </row>
    <row r="22902" spans="77:77">
      <c r="BY22902" s="2"/>
    </row>
    <row r="22903" spans="77:77">
      <c r="BY22903" s="2"/>
    </row>
    <row r="22904" spans="77:77">
      <c r="BY22904" s="2"/>
    </row>
    <row r="22905" spans="77:77">
      <c r="BY22905" s="2"/>
    </row>
    <row r="22906" spans="77:77">
      <c r="BY22906" s="2"/>
    </row>
    <row r="22907" spans="77:77">
      <c r="BY22907" s="2"/>
    </row>
    <row r="22908" spans="77:77">
      <c r="BY22908" s="2"/>
    </row>
    <row r="22909" spans="77:77">
      <c r="BY22909" s="2"/>
    </row>
    <row r="22910" spans="77:77">
      <c r="BY22910" s="2"/>
    </row>
    <row r="22911" spans="77:77">
      <c r="BY22911" s="2"/>
    </row>
    <row r="22912" spans="77:77">
      <c r="BY22912" s="2"/>
    </row>
    <row r="22913" spans="77:77">
      <c r="BY22913" s="2"/>
    </row>
    <row r="22914" spans="77:77">
      <c r="BY22914" s="2"/>
    </row>
    <row r="22915" spans="77:77">
      <c r="BY22915" s="2"/>
    </row>
    <row r="22916" spans="77:77">
      <c r="BY22916" s="2"/>
    </row>
    <row r="22917" spans="77:77">
      <c r="BY22917" s="2"/>
    </row>
    <row r="22918" spans="77:77">
      <c r="BY22918" s="2"/>
    </row>
    <row r="22919" spans="77:77">
      <c r="BY22919" s="2"/>
    </row>
    <row r="22920" spans="77:77">
      <c r="BY22920" s="2"/>
    </row>
    <row r="22921" spans="77:77">
      <c r="BY22921" s="2"/>
    </row>
    <row r="22922" spans="77:77">
      <c r="BY22922" s="2"/>
    </row>
    <row r="22923" spans="77:77">
      <c r="BY22923" s="2"/>
    </row>
    <row r="22924" spans="77:77">
      <c r="BY22924" s="2"/>
    </row>
    <row r="22925" spans="77:77">
      <c r="BY22925" s="2"/>
    </row>
    <row r="22926" spans="77:77">
      <c r="BY22926" s="2"/>
    </row>
    <row r="22927" spans="77:77">
      <c r="BY22927" s="2"/>
    </row>
    <row r="22928" spans="77:77">
      <c r="BY22928" s="2"/>
    </row>
    <row r="22929" spans="77:77">
      <c r="BY22929" s="2"/>
    </row>
    <row r="22930" spans="77:77">
      <c r="BY22930" s="2"/>
    </row>
    <row r="22931" spans="77:77">
      <c r="BY22931" s="2"/>
    </row>
    <row r="22932" spans="77:77">
      <c r="BY22932" s="2"/>
    </row>
    <row r="22933" spans="77:77">
      <c r="BY22933" s="2"/>
    </row>
    <row r="22934" spans="77:77">
      <c r="BY22934" s="2"/>
    </row>
    <row r="22935" spans="77:77">
      <c r="BY22935" s="2"/>
    </row>
    <row r="22936" spans="77:77">
      <c r="BY22936" s="2"/>
    </row>
    <row r="22937" spans="77:77">
      <c r="BY22937" s="2"/>
    </row>
    <row r="22938" spans="77:77">
      <c r="BY22938" s="2"/>
    </row>
    <row r="22939" spans="77:77">
      <c r="BY22939" s="2"/>
    </row>
    <row r="22940" spans="77:77">
      <c r="BY22940" s="2"/>
    </row>
    <row r="22941" spans="77:77">
      <c r="BY22941" s="2"/>
    </row>
    <row r="22942" spans="77:77">
      <c r="BY22942" s="2"/>
    </row>
    <row r="22943" spans="77:77">
      <c r="BY22943" s="2"/>
    </row>
    <row r="22944" spans="77:77">
      <c r="BY22944" s="2"/>
    </row>
    <row r="22945" spans="77:77">
      <c r="BY22945" s="2"/>
    </row>
    <row r="22946" spans="77:77">
      <c r="BY22946" s="2"/>
    </row>
    <row r="22947" spans="77:77">
      <c r="BY22947" s="2"/>
    </row>
    <row r="22948" spans="77:77">
      <c r="BY22948" s="2"/>
    </row>
    <row r="22949" spans="77:77">
      <c r="BY22949" s="2"/>
    </row>
    <row r="22950" spans="77:77">
      <c r="BY22950" s="2"/>
    </row>
    <row r="22951" spans="77:77">
      <c r="BY22951" s="2"/>
    </row>
    <row r="22952" spans="77:77">
      <c r="BY22952" s="2"/>
    </row>
    <row r="22953" spans="77:77">
      <c r="BY22953" s="2"/>
    </row>
    <row r="22954" spans="77:77">
      <c r="BY22954" s="2"/>
    </row>
    <row r="22955" spans="77:77">
      <c r="BY22955" s="2"/>
    </row>
    <row r="22956" spans="77:77">
      <c r="BY22956" s="2"/>
    </row>
    <row r="22957" spans="77:77">
      <c r="BY22957" s="2"/>
    </row>
    <row r="22958" spans="77:77">
      <c r="BY22958" s="2"/>
    </row>
    <row r="22959" spans="77:77">
      <c r="BY22959" s="2"/>
    </row>
    <row r="22960" spans="77:77">
      <c r="BY22960" s="2"/>
    </row>
    <row r="22961" spans="77:77">
      <c r="BY22961" s="2"/>
    </row>
    <row r="22962" spans="77:77">
      <c r="BY22962" s="2"/>
    </row>
    <row r="22963" spans="77:77">
      <c r="BY22963" s="2"/>
    </row>
    <row r="22964" spans="77:77">
      <c r="BY22964" s="2"/>
    </row>
    <row r="22965" spans="77:77">
      <c r="BY22965" s="2"/>
    </row>
    <row r="22966" spans="77:77">
      <c r="BY22966" s="2"/>
    </row>
    <row r="22967" spans="77:77">
      <c r="BY22967" s="2"/>
    </row>
    <row r="22968" spans="77:77">
      <c r="BY22968" s="2"/>
    </row>
    <row r="22969" spans="77:77">
      <c r="BY22969" s="2"/>
    </row>
    <row r="22970" spans="77:77">
      <c r="BY22970" s="2"/>
    </row>
    <row r="22971" spans="77:77">
      <c r="BY22971" s="2"/>
    </row>
    <row r="22972" spans="77:77">
      <c r="BY22972" s="2"/>
    </row>
    <row r="22973" spans="77:77">
      <c r="BY22973" s="2"/>
    </row>
    <row r="22974" spans="77:77">
      <c r="BY22974" s="2"/>
    </row>
    <row r="22975" spans="77:77">
      <c r="BY22975" s="2"/>
    </row>
    <row r="22976" spans="77:77">
      <c r="BY22976" s="2"/>
    </row>
    <row r="22977" spans="77:77">
      <c r="BY22977" s="2"/>
    </row>
    <row r="22978" spans="77:77">
      <c r="BY22978" s="2"/>
    </row>
    <row r="22979" spans="77:77">
      <c r="BY22979" s="2"/>
    </row>
    <row r="22980" spans="77:77">
      <c r="BY22980" s="2"/>
    </row>
    <row r="22981" spans="77:77">
      <c r="BY22981" s="2"/>
    </row>
    <row r="22982" spans="77:77">
      <c r="BY22982" s="2"/>
    </row>
    <row r="22983" spans="77:77">
      <c r="BY22983" s="2"/>
    </row>
    <row r="22984" spans="77:77">
      <c r="BY22984" s="2"/>
    </row>
    <row r="22985" spans="77:77">
      <c r="BY22985" s="2"/>
    </row>
    <row r="22986" spans="77:77">
      <c r="BY22986" s="2"/>
    </row>
    <row r="22987" spans="77:77">
      <c r="BY22987" s="2"/>
    </row>
    <row r="22988" spans="77:77">
      <c r="BY22988" s="2"/>
    </row>
    <row r="22989" spans="77:77">
      <c r="BY22989" s="2"/>
    </row>
    <row r="22990" spans="77:77">
      <c r="BY22990" s="2"/>
    </row>
    <row r="22991" spans="77:77">
      <c r="BY22991" s="2"/>
    </row>
    <row r="22992" spans="77:77">
      <c r="BY22992" s="2"/>
    </row>
    <row r="22993" spans="77:77">
      <c r="BY22993" s="2"/>
    </row>
    <row r="22994" spans="77:77">
      <c r="BY22994" s="2"/>
    </row>
    <row r="22995" spans="77:77">
      <c r="BY22995" s="2"/>
    </row>
    <row r="22996" spans="77:77">
      <c r="BY22996" s="2"/>
    </row>
    <row r="22997" spans="77:77">
      <c r="BY22997" s="2"/>
    </row>
    <row r="22998" spans="77:77">
      <c r="BY22998" s="2"/>
    </row>
    <row r="22999" spans="77:77">
      <c r="BY22999" s="2"/>
    </row>
    <row r="23000" spans="77:77">
      <c r="BY23000" s="2"/>
    </row>
    <row r="23001" spans="77:77">
      <c r="BY23001" s="2"/>
    </row>
    <row r="23002" spans="77:77">
      <c r="BY23002" s="2"/>
    </row>
    <row r="23003" spans="77:77">
      <c r="BY23003" s="2"/>
    </row>
    <row r="23004" spans="77:77">
      <c r="BY23004" s="2"/>
    </row>
    <row r="23005" spans="77:77">
      <c r="BY23005" s="2"/>
    </row>
    <row r="23006" spans="77:77">
      <c r="BY23006" s="2"/>
    </row>
    <row r="23007" spans="77:77">
      <c r="BY23007" s="2"/>
    </row>
    <row r="23008" spans="77:77">
      <c r="BY23008" s="2"/>
    </row>
    <row r="23009" spans="77:77">
      <c r="BY23009" s="2"/>
    </row>
    <row r="23010" spans="77:77">
      <c r="BY23010" s="2"/>
    </row>
    <row r="23011" spans="77:77">
      <c r="BY23011" s="2"/>
    </row>
    <row r="23012" spans="77:77">
      <c r="BY23012" s="2"/>
    </row>
    <row r="23013" spans="77:77">
      <c r="BY23013" s="2"/>
    </row>
    <row r="23014" spans="77:77">
      <c r="BY23014" s="2"/>
    </row>
    <row r="23015" spans="77:77">
      <c r="BY23015" s="2"/>
    </row>
    <row r="23016" spans="77:77">
      <c r="BY23016" s="2"/>
    </row>
    <row r="23017" spans="77:77">
      <c r="BY23017" s="2"/>
    </row>
    <row r="23018" spans="77:77">
      <c r="BY23018" s="2"/>
    </row>
    <row r="23019" spans="77:77">
      <c r="BY23019" s="2"/>
    </row>
    <row r="23020" spans="77:77">
      <c r="BY23020" s="2"/>
    </row>
    <row r="23021" spans="77:77">
      <c r="BY23021" s="2"/>
    </row>
    <row r="23022" spans="77:77">
      <c r="BY23022" s="2"/>
    </row>
    <row r="23023" spans="77:77">
      <c r="BY23023" s="2"/>
    </row>
    <row r="23024" spans="77:77">
      <c r="BY23024" s="2"/>
    </row>
    <row r="23025" spans="77:77">
      <c r="BY23025" s="2"/>
    </row>
    <row r="23026" spans="77:77">
      <c r="BY23026" s="2"/>
    </row>
    <row r="23027" spans="77:77">
      <c r="BY23027" s="2"/>
    </row>
    <row r="23028" spans="77:77">
      <c r="BY23028" s="2"/>
    </row>
    <row r="23029" spans="77:77">
      <c r="BY23029" s="2"/>
    </row>
    <row r="23030" spans="77:77">
      <c r="BY23030" s="2"/>
    </row>
    <row r="23031" spans="77:77">
      <c r="BY23031" s="2"/>
    </row>
    <row r="23032" spans="77:77">
      <c r="BY23032" s="2"/>
    </row>
    <row r="23033" spans="77:77">
      <c r="BY23033" s="2"/>
    </row>
    <row r="23034" spans="77:77">
      <c r="BY23034" s="2"/>
    </row>
    <row r="23035" spans="77:77">
      <c r="BY23035" s="2"/>
    </row>
    <row r="23036" spans="77:77">
      <c r="BY23036" s="2"/>
    </row>
    <row r="23037" spans="77:77">
      <c r="BY23037" s="2"/>
    </row>
    <row r="23038" spans="77:77">
      <c r="BY23038" s="2"/>
    </row>
    <row r="23039" spans="77:77">
      <c r="BY23039" s="2"/>
    </row>
    <row r="23040" spans="77:77">
      <c r="BY23040" s="2"/>
    </row>
    <row r="23041" spans="77:77">
      <c r="BY23041" s="2"/>
    </row>
    <row r="23042" spans="77:77">
      <c r="BY23042" s="2"/>
    </row>
    <row r="23043" spans="77:77">
      <c r="BY23043" s="2"/>
    </row>
    <row r="23044" spans="77:77">
      <c r="BY23044" s="2"/>
    </row>
    <row r="23045" spans="77:77">
      <c r="BY23045" s="2"/>
    </row>
    <row r="23046" spans="77:77">
      <c r="BY23046" s="2"/>
    </row>
    <row r="23047" spans="77:77">
      <c r="BY23047" s="2"/>
    </row>
    <row r="23048" spans="77:77">
      <c r="BY23048" s="2"/>
    </row>
    <row r="23049" spans="77:77">
      <c r="BY23049" s="2"/>
    </row>
    <row r="23050" spans="77:77">
      <c r="BY23050" s="2"/>
    </row>
    <row r="23051" spans="77:77">
      <c r="BY23051" s="2"/>
    </row>
    <row r="23052" spans="77:77">
      <c r="BY23052" s="2"/>
    </row>
    <row r="23053" spans="77:77">
      <c r="BY23053" s="2"/>
    </row>
    <row r="23054" spans="77:77">
      <c r="BY23054" s="2"/>
    </row>
    <row r="23055" spans="77:77">
      <c r="BY23055" s="2"/>
    </row>
    <row r="23056" spans="77:77">
      <c r="BY23056" s="2"/>
    </row>
    <row r="23057" spans="77:77">
      <c r="BY23057" s="2"/>
    </row>
    <row r="23058" spans="77:77">
      <c r="BY23058" s="2"/>
    </row>
    <row r="23059" spans="77:77">
      <c r="BY23059" s="2"/>
    </row>
    <row r="23060" spans="77:77">
      <c r="BY23060" s="2"/>
    </row>
    <row r="23061" spans="77:77">
      <c r="BY23061" s="2"/>
    </row>
    <row r="23062" spans="77:77">
      <c r="BY23062" s="2"/>
    </row>
    <row r="23063" spans="77:77">
      <c r="BY23063" s="2"/>
    </row>
    <row r="23064" spans="77:77">
      <c r="BY23064" s="2"/>
    </row>
    <row r="23065" spans="77:77">
      <c r="BY23065" s="2"/>
    </row>
    <row r="23066" spans="77:77">
      <c r="BY23066" s="2"/>
    </row>
    <row r="23067" spans="77:77">
      <c r="BY23067" s="2"/>
    </row>
    <row r="23068" spans="77:77">
      <c r="BY23068" s="2"/>
    </row>
    <row r="23069" spans="77:77">
      <c r="BY23069" s="2"/>
    </row>
    <row r="23070" spans="77:77">
      <c r="BY23070" s="2"/>
    </row>
    <row r="23071" spans="77:77">
      <c r="BY23071" s="2"/>
    </row>
    <row r="23072" spans="77:77">
      <c r="BY23072" s="2"/>
    </row>
    <row r="23073" spans="77:77">
      <c r="BY23073" s="2"/>
    </row>
    <row r="23074" spans="77:77">
      <c r="BY23074" s="2"/>
    </row>
    <row r="23075" spans="77:77">
      <c r="BY23075" s="2"/>
    </row>
    <row r="23076" spans="77:77">
      <c r="BY23076" s="2"/>
    </row>
    <row r="23077" spans="77:77">
      <c r="BY23077" s="2"/>
    </row>
    <row r="23078" spans="77:77">
      <c r="BY23078" s="2"/>
    </row>
    <row r="23079" spans="77:77">
      <c r="BY23079" s="2"/>
    </row>
    <row r="23080" spans="77:77">
      <c r="BY23080" s="2"/>
    </row>
    <row r="23081" spans="77:77">
      <c r="BY23081" s="2"/>
    </row>
    <row r="23082" spans="77:77">
      <c r="BY23082" s="2"/>
    </row>
    <row r="23083" spans="77:77">
      <c r="BY23083" s="2"/>
    </row>
    <row r="23084" spans="77:77">
      <c r="BY23084" s="2"/>
    </row>
    <row r="23085" spans="77:77">
      <c r="BY23085" s="2"/>
    </row>
    <row r="23086" spans="77:77">
      <c r="BY23086" s="2"/>
    </row>
    <row r="23087" spans="77:77">
      <c r="BY23087" s="2"/>
    </row>
    <row r="23088" spans="77:77">
      <c r="BY23088" s="2"/>
    </row>
    <row r="23089" spans="77:77">
      <c r="BY23089" s="2"/>
    </row>
    <row r="23090" spans="77:77">
      <c r="BY23090" s="2"/>
    </row>
    <row r="23091" spans="77:77">
      <c r="BY23091" s="2"/>
    </row>
    <row r="23092" spans="77:77">
      <c r="BY23092" s="2"/>
    </row>
    <row r="23093" spans="77:77">
      <c r="BY23093" s="2"/>
    </row>
    <row r="23094" spans="77:77">
      <c r="BY23094" s="2"/>
    </row>
    <row r="23095" spans="77:77">
      <c r="BY23095" s="2"/>
    </row>
    <row r="23096" spans="77:77">
      <c r="BY23096" s="2"/>
    </row>
    <row r="23097" spans="77:77">
      <c r="BY23097" s="2"/>
    </row>
    <row r="23098" spans="77:77">
      <c r="BY23098" s="2"/>
    </row>
    <row r="23099" spans="77:77">
      <c r="BY23099" s="2"/>
    </row>
    <row r="23100" spans="77:77">
      <c r="BY23100" s="2"/>
    </row>
    <row r="23101" spans="77:77">
      <c r="BY23101" s="2"/>
    </row>
    <row r="23102" spans="77:77">
      <c r="BY23102" s="2"/>
    </row>
    <row r="23103" spans="77:77">
      <c r="BY23103" s="2"/>
    </row>
    <row r="23104" spans="77:77">
      <c r="BY23104" s="2"/>
    </row>
    <row r="23105" spans="77:77">
      <c r="BY23105" s="2"/>
    </row>
    <row r="23106" spans="77:77">
      <c r="BY23106" s="2"/>
    </row>
    <row r="23107" spans="77:77">
      <c r="BY23107" s="2"/>
    </row>
    <row r="23108" spans="77:77">
      <c r="BY23108" s="2"/>
    </row>
    <row r="23109" spans="77:77">
      <c r="BY23109" s="2"/>
    </row>
    <row r="23110" spans="77:77">
      <c r="BY23110" s="2"/>
    </row>
    <row r="23111" spans="77:77">
      <c r="BY23111" s="2"/>
    </row>
    <row r="23112" spans="77:77">
      <c r="BY23112" s="2"/>
    </row>
    <row r="23113" spans="77:77">
      <c r="BY23113" s="2"/>
    </row>
    <row r="23114" spans="77:77">
      <c r="BY23114" s="2"/>
    </row>
    <row r="23115" spans="77:77">
      <c r="BY23115" s="2"/>
    </row>
    <row r="23116" spans="77:77">
      <c r="BY23116" s="2"/>
    </row>
    <row r="23117" spans="77:77">
      <c r="BY23117" s="2"/>
    </row>
    <row r="23118" spans="77:77">
      <c r="BY23118" s="2"/>
    </row>
    <row r="23119" spans="77:77">
      <c r="BY23119" s="2"/>
    </row>
    <row r="23120" spans="77:77">
      <c r="BY23120" s="2"/>
    </row>
    <row r="23121" spans="77:77">
      <c r="BY23121" s="2"/>
    </row>
    <row r="23122" spans="77:77">
      <c r="BY23122" s="2"/>
    </row>
    <row r="23123" spans="77:77">
      <c r="BY23123" s="2"/>
    </row>
    <row r="23124" spans="77:77">
      <c r="BY23124" s="2"/>
    </row>
    <row r="23125" spans="77:77">
      <c r="BY23125" s="2"/>
    </row>
    <row r="23126" spans="77:77">
      <c r="BY23126" s="2"/>
    </row>
    <row r="23127" spans="77:77">
      <c r="BY23127" s="2"/>
    </row>
    <row r="23128" spans="77:77">
      <c r="BY23128" s="2"/>
    </row>
    <row r="23129" spans="77:77">
      <c r="BY23129" s="2"/>
    </row>
    <row r="23130" spans="77:77">
      <c r="BY23130" s="2"/>
    </row>
    <row r="23131" spans="77:77">
      <c r="BY23131" s="2"/>
    </row>
    <row r="23132" spans="77:77">
      <c r="BY23132" s="2"/>
    </row>
    <row r="23133" spans="77:77">
      <c r="BY23133" s="2"/>
    </row>
    <row r="23134" spans="77:77">
      <c r="BY23134" s="2"/>
    </row>
    <row r="23135" spans="77:77">
      <c r="BY23135" s="2"/>
    </row>
    <row r="23136" spans="77:77">
      <c r="BY23136" s="2"/>
    </row>
    <row r="23137" spans="77:77">
      <c r="BY23137" s="2"/>
    </row>
    <row r="23138" spans="77:77">
      <c r="BY23138" s="2"/>
    </row>
    <row r="23139" spans="77:77">
      <c r="BY23139" s="2"/>
    </row>
    <row r="23140" spans="77:77">
      <c r="BY23140" s="2"/>
    </row>
    <row r="23141" spans="77:77">
      <c r="BY23141" s="2"/>
    </row>
    <row r="23142" spans="77:77">
      <c r="BY23142" s="2"/>
    </row>
    <row r="23143" spans="77:77">
      <c r="BY23143" s="2"/>
    </row>
    <row r="23144" spans="77:77">
      <c r="BY23144" s="2"/>
    </row>
    <row r="23145" spans="77:77">
      <c r="BY23145" s="2"/>
    </row>
    <row r="23146" spans="77:77">
      <c r="BY23146" s="2"/>
    </row>
    <row r="23147" spans="77:77">
      <c r="BY23147" s="2"/>
    </row>
    <row r="23148" spans="77:77">
      <c r="BY23148" s="2"/>
    </row>
    <row r="23149" spans="77:77">
      <c r="BY23149" s="2"/>
    </row>
    <row r="23150" spans="77:77">
      <c r="BY23150" s="2"/>
    </row>
    <row r="23151" spans="77:77">
      <c r="BY23151" s="2"/>
    </row>
    <row r="23152" spans="77:77">
      <c r="BY23152" s="2"/>
    </row>
    <row r="23153" spans="77:77">
      <c r="BY23153" s="2"/>
    </row>
    <row r="23154" spans="77:77">
      <c r="BY23154" s="2"/>
    </row>
    <row r="23155" spans="77:77">
      <c r="BY23155" s="2"/>
    </row>
    <row r="23156" spans="77:77">
      <c r="BY23156" s="2"/>
    </row>
    <row r="23157" spans="77:77">
      <c r="BY23157" s="2"/>
    </row>
    <row r="23158" spans="77:77">
      <c r="BY23158" s="2"/>
    </row>
    <row r="23159" spans="77:77">
      <c r="BY23159" s="2"/>
    </row>
    <row r="23160" spans="77:77">
      <c r="BY23160" s="2"/>
    </row>
    <row r="23161" spans="77:77">
      <c r="BY23161" s="2"/>
    </row>
    <row r="23162" spans="77:77">
      <c r="BY23162" s="2"/>
    </row>
    <row r="23163" spans="77:77">
      <c r="BY23163" s="2"/>
    </row>
    <row r="23164" spans="77:77">
      <c r="BY23164" s="2"/>
    </row>
    <row r="23165" spans="77:77">
      <c r="BY23165" s="2"/>
    </row>
    <row r="23166" spans="77:77">
      <c r="BY23166" s="2"/>
    </row>
    <row r="23167" spans="77:77">
      <c r="BY23167" s="2"/>
    </row>
    <row r="23168" spans="77:77">
      <c r="BY23168" s="2"/>
    </row>
    <row r="23169" spans="77:77">
      <c r="BY23169" s="2"/>
    </row>
    <row r="23170" spans="77:77">
      <c r="BY23170" s="2"/>
    </row>
    <row r="23171" spans="77:77">
      <c r="BY23171" s="2"/>
    </row>
    <row r="23172" spans="77:77">
      <c r="BY23172" s="2"/>
    </row>
    <row r="23173" spans="77:77">
      <c r="BY23173" s="2"/>
    </row>
    <row r="23174" spans="77:77">
      <c r="BY23174" s="2"/>
    </row>
    <row r="23175" spans="77:77">
      <c r="BY23175" s="2"/>
    </row>
    <row r="23176" spans="77:77">
      <c r="BY23176" s="2"/>
    </row>
    <row r="23177" spans="77:77">
      <c r="BY23177" s="2"/>
    </row>
    <row r="23178" spans="77:77">
      <c r="BY23178" s="2"/>
    </row>
    <row r="23179" spans="77:77">
      <c r="BY23179" s="2"/>
    </row>
    <row r="23180" spans="77:77">
      <c r="BY23180" s="2"/>
    </row>
    <row r="23181" spans="77:77">
      <c r="BY23181" s="2"/>
    </row>
    <row r="23182" spans="77:77">
      <c r="BY23182" s="2"/>
    </row>
    <row r="23183" spans="77:77">
      <c r="BY23183" s="2"/>
    </row>
    <row r="23184" spans="77:77">
      <c r="BY23184" s="2"/>
    </row>
    <row r="23185" spans="77:77">
      <c r="BY23185" s="2"/>
    </row>
    <row r="23186" spans="77:77">
      <c r="BY23186" s="2"/>
    </row>
    <row r="23187" spans="77:77">
      <c r="BY23187" s="2"/>
    </row>
    <row r="23188" spans="77:77">
      <c r="BY23188" s="2"/>
    </row>
    <row r="23189" spans="77:77">
      <c r="BY23189" s="2"/>
    </row>
    <row r="23190" spans="77:77">
      <c r="BY23190" s="2"/>
    </row>
    <row r="23191" spans="77:77">
      <c r="BY23191" s="2"/>
    </row>
    <row r="23192" spans="77:77">
      <c r="BY23192" s="2"/>
    </row>
    <row r="23193" spans="77:77">
      <c r="BY23193" s="2"/>
    </row>
    <row r="23194" spans="77:77">
      <c r="BY23194" s="2"/>
    </row>
    <row r="23195" spans="77:77">
      <c r="BY23195" s="2"/>
    </row>
    <row r="23196" spans="77:77">
      <c r="BY23196" s="2"/>
    </row>
    <row r="23197" spans="77:77">
      <c r="BY23197" s="2"/>
    </row>
    <row r="23198" spans="77:77">
      <c r="BY23198" s="2"/>
    </row>
    <row r="23199" spans="77:77">
      <c r="BY23199" s="2"/>
    </row>
    <row r="23200" spans="77:77">
      <c r="BY23200" s="2"/>
    </row>
    <row r="23201" spans="77:77">
      <c r="BY23201" s="2"/>
    </row>
    <row r="23202" spans="77:77">
      <c r="BY23202" s="2"/>
    </row>
    <row r="23203" spans="77:77">
      <c r="BY23203" s="2"/>
    </row>
    <row r="23204" spans="77:77">
      <c r="BY23204" s="2"/>
    </row>
    <row r="23205" spans="77:77">
      <c r="BY23205" s="2"/>
    </row>
    <row r="23206" spans="77:77">
      <c r="BY23206" s="2"/>
    </row>
    <row r="23207" spans="77:77">
      <c r="BY23207" s="2"/>
    </row>
    <row r="23208" spans="77:77">
      <c r="BY23208" s="2"/>
    </row>
    <row r="23209" spans="77:77">
      <c r="BY23209" s="2"/>
    </row>
    <row r="23210" spans="77:77">
      <c r="BY23210" s="2"/>
    </row>
    <row r="23211" spans="77:77">
      <c r="BY23211" s="2"/>
    </row>
    <row r="23212" spans="77:77">
      <c r="BY23212" s="2"/>
    </row>
    <row r="23213" spans="77:77">
      <c r="BY23213" s="2"/>
    </row>
    <row r="23214" spans="77:77">
      <c r="BY23214" s="2"/>
    </row>
    <row r="23215" spans="77:77">
      <c r="BY23215" s="2"/>
    </row>
    <row r="23216" spans="77:77">
      <c r="BY23216" s="2"/>
    </row>
    <row r="23217" spans="77:77">
      <c r="BY23217" s="2"/>
    </row>
    <row r="23218" spans="77:77">
      <c r="BY23218" s="2"/>
    </row>
    <row r="23219" spans="77:77">
      <c r="BY23219" s="2"/>
    </row>
    <row r="23220" spans="77:77">
      <c r="BY23220" s="2"/>
    </row>
    <row r="23221" spans="77:77">
      <c r="BY23221" s="2"/>
    </row>
    <row r="23222" spans="77:77">
      <c r="BY23222" s="2"/>
    </row>
    <row r="23223" spans="77:77">
      <c r="BY23223" s="2"/>
    </row>
    <row r="23224" spans="77:77">
      <c r="BY23224" s="2"/>
    </row>
    <row r="23225" spans="77:77">
      <c r="BY23225" s="2"/>
    </row>
    <row r="23226" spans="77:77">
      <c r="BY23226" s="2"/>
    </row>
    <row r="23227" spans="77:77">
      <c r="BY23227" s="2"/>
    </row>
    <row r="23228" spans="77:77">
      <c r="BY23228" s="2"/>
    </row>
    <row r="23229" spans="77:77">
      <c r="BY23229" s="2"/>
    </row>
    <row r="23230" spans="77:77">
      <c r="BY23230" s="2"/>
    </row>
    <row r="23231" spans="77:77">
      <c r="BY23231" s="2"/>
    </row>
    <row r="23232" spans="77:77">
      <c r="BY23232" s="2"/>
    </row>
    <row r="23233" spans="77:77">
      <c r="BY23233" s="2"/>
    </row>
    <row r="23234" spans="77:77">
      <c r="BY23234" s="2"/>
    </row>
    <row r="23235" spans="77:77">
      <c r="BY23235" s="2"/>
    </row>
    <row r="23236" spans="77:77">
      <c r="BY23236" s="2"/>
    </row>
    <row r="23237" spans="77:77">
      <c r="BY23237" s="2"/>
    </row>
    <row r="23238" spans="77:77">
      <c r="BY23238" s="2"/>
    </row>
    <row r="23239" spans="77:77">
      <c r="BY23239" s="2"/>
    </row>
    <row r="23240" spans="77:77">
      <c r="BY23240" s="2"/>
    </row>
    <row r="23241" spans="77:77">
      <c r="BY23241" s="2"/>
    </row>
    <row r="23242" spans="77:77">
      <c r="BY23242" s="2"/>
    </row>
    <row r="23243" spans="77:77">
      <c r="BY23243" s="2"/>
    </row>
    <row r="23244" spans="77:77">
      <c r="BY23244" s="2"/>
    </row>
    <row r="23245" spans="77:77">
      <c r="BY23245" s="2"/>
    </row>
    <row r="23246" spans="77:77">
      <c r="BY23246" s="2"/>
    </row>
    <row r="23247" spans="77:77">
      <c r="BY23247" s="2"/>
    </row>
    <row r="23248" spans="77:77">
      <c r="BY23248" s="2"/>
    </row>
    <row r="23249" spans="77:77">
      <c r="BY23249" s="2"/>
    </row>
    <row r="23250" spans="77:77">
      <c r="BY23250" s="2"/>
    </row>
    <row r="23251" spans="77:77">
      <c r="BY23251" s="2"/>
    </row>
    <row r="23252" spans="77:77">
      <c r="BY23252" s="2"/>
    </row>
    <row r="23253" spans="77:77">
      <c r="BY23253" s="2"/>
    </row>
    <row r="23254" spans="77:77">
      <c r="BY23254" s="2"/>
    </row>
    <row r="23255" spans="77:77">
      <c r="BY23255" s="2"/>
    </row>
    <row r="23256" spans="77:77">
      <c r="BY23256" s="2"/>
    </row>
    <row r="23257" spans="77:77">
      <c r="BY23257" s="2"/>
    </row>
    <row r="23258" spans="77:77">
      <c r="BY23258" s="2"/>
    </row>
    <row r="23259" spans="77:77">
      <c r="BY23259" s="2"/>
    </row>
    <row r="23260" spans="77:77">
      <c r="BY23260" s="2"/>
    </row>
    <row r="23261" spans="77:77">
      <c r="BY23261" s="2"/>
    </row>
    <row r="23262" spans="77:77">
      <c r="BY23262" s="2"/>
    </row>
    <row r="23263" spans="77:77">
      <c r="BY23263" s="2"/>
    </row>
    <row r="23264" spans="77:77">
      <c r="BY23264" s="2"/>
    </row>
    <row r="23265" spans="77:77">
      <c r="BY23265" s="2"/>
    </row>
    <row r="23266" spans="77:77">
      <c r="BY23266" s="2"/>
    </row>
    <row r="23267" spans="77:77">
      <c r="BY23267" s="2"/>
    </row>
    <row r="23268" spans="77:77">
      <c r="BY23268" s="2"/>
    </row>
    <row r="23269" spans="77:77">
      <c r="BY23269" s="2"/>
    </row>
    <row r="23270" spans="77:77">
      <c r="BY23270" s="2"/>
    </row>
    <row r="23271" spans="77:77">
      <c r="BY23271" s="2"/>
    </row>
    <row r="23272" spans="77:77">
      <c r="BY23272" s="2"/>
    </row>
    <row r="23273" spans="77:77">
      <c r="BY23273" s="2"/>
    </row>
    <row r="23274" spans="77:77">
      <c r="BY23274" s="2"/>
    </row>
    <row r="23275" spans="77:77">
      <c r="BY23275" s="2"/>
    </row>
    <row r="23276" spans="77:77">
      <c r="BY23276" s="2"/>
    </row>
    <row r="23277" spans="77:77">
      <c r="BY23277" s="2"/>
    </row>
    <row r="23278" spans="77:77">
      <c r="BY23278" s="2"/>
    </row>
    <row r="23279" spans="77:77">
      <c r="BY23279" s="2"/>
    </row>
    <row r="23280" spans="77:77">
      <c r="BY23280" s="2"/>
    </row>
    <row r="23281" spans="77:77">
      <c r="BY23281" s="2"/>
    </row>
    <row r="23282" spans="77:77">
      <c r="BY23282" s="2"/>
    </row>
    <row r="23283" spans="77:77">
      <c r="BY23283" s="2"/>
    </row>
    <row r="23284" spans="77:77">
      <c r="BY23284" s="2"/>
    </row>
    <row r="23285" spans="77:77">
      <c r="BY23285" s="2"/>
    </row>
    <row r="23286" spans="77:77">
      <c r="BY23286" s="2"/>
    </row>
    <row r="23287" spans="77:77">
      <c r="BY23287" s="2"/>
    </row>
    <row r="23288" spans="77:77">
      <c r="BY23288" s="2"/>
    </row>
    <row r="23289" spans="77:77">
      <c r="BY23289" s="2"/>
    </row>
    <row r="23290" spans="77:77">
      <c r="BY23290" s="2"/>
    </row>
    <row r="23291" spans="77:77">
      <c r="BY23291" s="2"/>
    </row>
    <row r="23292" spans="77:77">
      <c r="BY23292" s="2"/>
    </row>
    <row r="23293" spans="77:77">
      <c r="BY23293" s="2"/>
    </row>
    <row r="23294" spans="77:77">
      <c r="BY23294" s="2"/>
    </row>
    <row r="23295" spans="77:77">
      <c r="BY23295" s="2"/>
    </row>
    <row r="23296" spans="77:77">
      <c r="BY23296" s="2"/>
    </row>
    <row r="23297" spans="77:77">
      <c r="BY23297" s="2"/>
    </row>
    <row r="23298" spans="77:77">
      <c r="BY23298" s="2"/>
    </row>
    <row r="23299" spans="77:77">
      <c r="BY23299" s="2"/>
    </row>
    <row r="23300" spans="77:77">
      <c r="BY23300" s="2"/>
    </row>
    <row r="23301" spans="77:77">
      <c r="BY23301" s="2"/>
    </row>
    <row r="23302" spans="77:77">
      <c r="BY23302" s="2"/>
    </row>
    <row r="23303" spans="77:77">
      <c r="BY23303" s="2"/>
    </row>
    <row r="23304" spans="77:77">
      <c r="BY23304" s="2"/>
    </row>
    <row r="23305" spans="77:77">
      <c r="BY23305" s="2"/>
    </row>
    <row r="23306" spans="77:77">
      <c r="BY23306" s="2"/>
    </row>
    <row r="23307" spans="77:77">
      <c r="BY23307" s="2"/>
    </row>
    <row r="23308" spans="77:77">
      <c r="BY23308" s="2"/>
    </row>
    <row r="23309" spans="77:77">
      <c r="BY23309" s="2"/>
    </row>
    <row r="23310" spans="77:77">
      <c r="BY23310" s="2"/>
    </row>
    <row r="23311" spans="77:77">
      <c r="BY23311" s="2"/>
    </row>
    <row r="23312" spans="77:77">
      <c r="BY23312" s="2"/>
    </row>
    <row r="23313" spans="77:77">
      <c r="BY23313" s="2"/>
    </row>
    <row r="23314" spans="77:77">
      <c r="BY23314" s="2"/>
    </row>
    <row r="23315" spans="77:77">
      <c r="BY23315" s="2"/>
    </row>
    <row r="23316" spans="77:77">
      <c r="BY23316" s="2"/>
    </row>
    <row r="23317" spans="77:77">
      <c r="BY23317" s="2"/>
    </row>
    <row r="23318" spans="77:77">
      <c r="BY23318" s="2"/>
    </row>
    <row r="23319" spans="77:77">
      <c r="BY23319" s="2"/>
    </row>
    <row r="23320" spans="77:77">
      <c r="BY23320" s="2"/>
    </row>
    <row r="23321" spans="77:77">
      <c r="BY23321" s="2"/>
    </row>
    <row r="23322" spans="77:77">
      <c r="BY23322" s="2"/>
    </row>
    <row r="23323" spans="77:77">
      <c r="BY23323" s="2"/>
    </row>
    <row r="23324" spans="77:77">
      <c r="BY23324" s="2"/>
    </row>
    <row r="23325" spans="77:77">
      <c r="BY23325" s="2"/>
    </row>
    <row r="23326" spans="77:77">
      <c r="BY23326" s="2"/>
    </row>
    <row r="23327" spans="77:77">
      <c r="BY23327" s="2"/>
    </row>
    <row r="23328" spans="77:77">
      <c r="BY23328" s="2"/>
    </row>
    <row r="23329" spans="77:77">
      <c r="BY23329" s="2"/>
    </row>
    <row r="23330" spans="77:77">
      <c r="BY23330" s="2"/>
    </row>
    <row r="23331" spans="77:77">
      <c r="BY23331" s="2"/>
    </row>
    <row r="23332" spans="77:77">
      <c r="BY23332" s="2"/>
    </row>
    <row r="23333" spans="77:77">
      <c r="BY23333" s="2"/>
    </row>
    <row r="23334" spans="77:77">
      <c r="BY23334" s="2"/>
    </row>
    <row r="23335" spans="77:77">
      <c r="BY23335" s="2"/>
    </row>
    <row r="23336" spans="77:77">
      <c r="BY23336" s="2"/>
    </row>
    <row r="23337" spans="77:77">
      <c r="BY23337" s="2"/>
    </row>
    <row r="23338" spans="77:77">
      <c r="BY23338" s="2"/>
    </row>
    <row r="23339" spans="77:77">
      <c r="BY23339" s="2"/>
    </row>
    <row r="23340" spans="77:77">
      <c r="BY23340" s="2"/>
    </row>
    <row r="23341" spans="77:77">
      <c r="BY23341" s="2"/>
    </row>
    <row r="23342" spans="77:77">
      <c r="BY23342" s="2"/>
    </row>
    <row r="23343" spans="77:77">
      <c r="BY23343" s="2"/>
    </row>
    <row r="23344" spans="77:77">
      <c r="BY23344" s="2"/>
    </row>
    <row r="23345" spans="77:77">
      <c r="BY23345" s="2"/>
    </row>
    <row r="23346" spans="77:77">
      <c r="BY23346" s="2"/>
    </row>
    <row r="23347" spans="77:77">
      <c r="BY23347" s="2"/>
    </row>
    <row r="23348" spans="77:77">
      <c r="BY23348" s="2"/>
    </row>
    <row r="23349" spans="77:77">
      <c r="BY23349" s="2"/>
    </row>
    <row r="23350" spans="77:77">
      <c r="BY23350" s="2"/>
    </row>
    <row r="23351" spans="77:77">
      <c r="BY23351" s="2"/>
    </row>
    <row r="23352" spans="77:77">
      <c r="BY23352" s="2"/>
    </row>
    <row r="23353" spans="77:77">
      <c r="BY23353" s="2"/>
    </row>
    <row r="23354" spans="77:77">
      <c r="BY23354" s="2"/>
    </row>
    <row r="23355" spans="77:77">
      <c r="BY23355" s="2"/>
    </row>
    <row r="23356" spans="77:77">
      <c r="BY23356" s="2"/>
    </row>
    <row r="23357" spans="77:77">
      <c r="BY23357" s="2"/>
    </row>
    <row r="23358" spans="77:77">
      <c r="BY23358" s="2"/>
    </row>
    <row r="23359" spans="77:77">
      <c r="BY23359" s="2"/>
    </row>
    <row r="23360" spans="77:77">
      <c r="BY23360" s="2"/>
    </row>
    <row r="23361" spans="77:77">
      <c r="BY23361" s="2"/>
    </row>
    <row r="23362" spans="77:77">
      <c r="BY23362" s="2"/>
    </row>
    <row r="23363" spans="77:77">
      <c r="BY23363" s="2"/>
    </row>
    <row r="23364" spans="77:77">
      <c r="BY23364" s="2"/>
    </row>
    <row r="23365" spans="77:77">
      <c r="BY23365" s="2"/>
    </row>
    <row r="23366" spans="77:77">
      <c r="BY23366" s="2"/>
    </row>
    <row r="23367" spans="77:77">
      <c r="BY23367" s="2"/>
    </row>
    <row r="23368" spans="77:77">
      <c r="BY23368" s="2"/>
    </row>
    <row r="23369" spans="77:77">
      <c r="BY23369" s="2"/>
    </row>
    <row r="23370" spans="77:77">
      <c r="BY23370" s="2"/>
    </row>
    <row r="23371" spans="77:77">
      <c r="BY23371" s="2"/>
    </row>
    <row r="23372" spans="77:77">
      <c r="BY23372" s="2"/>
    </row>
    <row r="23373" spans="77:77">
      <c r="BY23373" s="2"/>
    </row>
    <row r="23374" spans="77:77">
      <c r="BY23374" s="2"/>
    </row>
    <row r="23375" spans="77:77">
      <c r="BY23375" s="2"/>
    </row>
    <row r="23376" spans="77:77">
      <c r="BY23376" s="2"/>
    </row>
    <row r="23377" spans="77:77">
      <c r="BY23377" s="2"/>
    </row>
    <row r="23378" spans="77:77">
      <c r="BY23378" s="2"/>
    </row>
    <row r="23379" spans="77:77">
      <c r="BY23379" s="2"/>
    </row>
    <row r="23380" spans="77:77">
      <c r="BY23380" s="2"/>
    </row>
    <row r="23381" spans="77:77">
      <c r="BY23381" s="2"/>
    </row>
    <row r="23382" spans="77:77">
      <c r="BY23382" s="2"/>
    </row>
    <row r="23383" spans="77:77">
      <c r="BY23383" s="2"/>
    </row>
    <row r="23384" spans="77:77">
      <c r="BY23384" s="2"/>
    </row>
    <row r="23385" spans="77:77">
      <c r="BY23385" s="2"/>
    </row>
    <row r="23386" spans="77:77">
      <c r="BY23386" s="2"/>
    </row>
    <row r="23387" spans="77:77">
      <c r="BY23387" s="2"/>
    </row>
    <row r="23388" spans="77:77">
      <c r="BY23388" s="2"/>
    </row>
    <row r="23389" spans="77:77">
      <c r="BY23389" s="2"/>
    </row>
    <row r="23390" spans="77:77">
      <c r="BY23390" s="2"/>
    </row>
    <row r="23391" spans="77:77">
      <c r="BY23391" s="2"/>
    </row>
    <row r="23392" spans="77:77">
      <c r="BY23392" s="2"/>
    </row>
    <row r="23393" spans="77:77">
      <c r="BY23393" s="2"/>
    </row>
    <row r="23394" spans="77:77">
      <c r="BY23394" s="2"/>
    </row>
    <row r="23395" spans="77:77">
      <c r="BY23395" s="2"/>
    </row>
    <row r="23396" spans="77:77">
      <c r="BY23396" s="2"/>
    </row>
    <row r="23397" spans="77:77">
      <c r="BY23397" s="2"/>
    </row>
    <row r="23398" spans="77:77">
      <c r="BY23398" s="2"/>
    </row>
    <row r="23399" spans="77:77">
      <c r="BY23399" s="2"/>
    </row>
    <row r="23400" spans="77:77">
      <c r="BY23400" s="2"/>
    </row>
    <row r="23401" spans="77:77">
      <c r="BY23401" s="2"/>
    </row>
    <row r="23402" spans="77:77">
      <c r="BY23402" s="2"/>
    </row>
    <row r="23403" spans="77:77">
      <c r="BY23403" s="2"/>
    </row>
    <row r="23404" spans="77:77">
      <c r="BY23404" s="2"/>
    </row>
    <row r="23405" spans="77:77">
      <c r="BY23405" s="2"/>
    </row>
    <row r="23406" spans="77:77">
      <c r="BY23406" s="2"/>
    </row>
    <row r="23407" spans="77:77">
      <c r="BY23407" s="2"/>
    </row>
    <row r="23408" spans="77:77">
      <c r="BY23408" s="2"/>
    </row>
    <row r="23409" spans="77:77">
      <c r="BY23409" s="2"/>
    </row>
    <row r="23410" spans="77:77">
      <c r="BY23410" s="2"/>
    </row>
    <row r="23411" spans="77:77">
      <c r="BY23411" s="2"/>
    </row>
    <row r="23412" spans="77:77">
      <c r="BY23412" s="2"/>
    </row>
    <row r="23413" spans="77:77">
      <c r="BY23413" s="2"/>
    </row>
    <row r="23414" spans="77:77">
      <c r="BY23414" s="2"/>
    </row>
    <row r="23415" spans="77:77">
      <c r="BY23415" s="2"/>
    </row>
    <row r="23416" spans="77:77">
      <c r="BY23416" s="2"/>
    </row>
    <row r="23417" spans="77:77">
      <c r="BY23417" s="2"/>
    </row>
    <row r="23418" spans="77:77">
      <c r="BY23418" s="2"/>
    </row>
    <row r="23419" spans="77:77">
      <c r="BY23419" s="2"/>
    </row>
    <row r="23420" spans="77:77">
      <c r="BY23420" s="2"/>
    </row>
    <row r="23421" spans="77:77">
      <c r="BY23421" s="2"/>
    </row>
    <row r="23422" spans="77:77">
      <c r="BY23422" s="2"/>
    </row>
    <row r="23423" spans="77:77">
      <c r="BY23423" s="2"/>
    </row>
    <row r="23424" spans="77:77">
      <c r="BY23424" s="2"/>
    </row>
    <row r="23425" spans="77:77">
      <c r="BY23425" s="2"/>
    </row>
    <row r="23426" spans="77:77">
      <c r="BY23426" s="2"/>
    </row>
    <row r="23427" spans="77:77">
      <c r="BY23427" s="2"/>
    </row>
    <row r="23428" spans="77:77">
      <c r="BY23428" s="2"/>
    </row>
    <row r="23429" spans="77:77">
      <c r="BY23429" s="2"/>
    </row>
    <row r="23430" spans="77:77">
      <c r="BY23430" s="2"/>
    </row>
    <row r="23431" spans="77:77">
      <c r="BY23431" s="2"/>
    </row>
    <row r="23432" spans="77:77">
      <c r="BY23432" s="2"/>
    </row>
    <row r="23433" spans="77:77">
      <c r="BY23433" s="2"/>
    </row>
    <row r="23434" spans="77:77">
      <c r="BY23434" s="2"/>
    </row>
    <row r="23435" spans="77:77">
      <c r="BY23435" s="2"/>
    </row>
    <row r="23436" spans="77:77">
      <c r="BY23436" s="2"/>
    </row>
    <row r="23437" spans="77:77">
      <c r="BY23437" s="2"/>
    </row>
    <row r="23438" spans="77:77">
      <c r="BY23438" s="2"/>
    </row>
    <row r="23439" spans="77:77">
      <c r="BY23439" s="2"/>
    </row>
    <row r="23440" spans="77:77">
      <c r="BY23440" s="2"/>
    </row>
    <row r="23441" spans="77:77">
      <c r="BY23441" s="2"/>
    </row>
    <row r="23442" spans="77:77">
      <c r="BY23442" s="2"/>
    </row>
    <row r="23443" spans="77:77">
      <c r="BY23443" s="2"/>
    </row>
    <row r="23444" spans="77:77">
      <c r="BY23444" s="2"/>
    </row>
    <row r="23445" spans="77:77">
      <c r="BY23445" s="2"/>
    </row>
    <row r="23446" spans="77:77">
      <c r="BY23446" s="2"/>
    </row>
    <row r="23447" spans="77:77">
      <c r="BY23447" s="2"/>
    </row>
    <row r="23448" spans="77:77">
      <c r="BY23448" s="2"/>
    </row>
    <row r="23449" spans="77:77">
      <c r="BY23449" s="2"/>
    </row>
    <row r="23450" spans="77:77">
      <c r="BY23450" s="2"/>
    </row>
    <row r="23451" spans="77:77">
      <c r="BY23451" s="2"/>
    </row>
    <row r="23452" spans="77:77">
      <c r="BY23452" s="2"/>
    </row>
    <row r="23453" spans="77:77">
      <c r="BY23453" s="2"/>
    </row>
    <row r="23454" spans="77:77">
      <c r="BY23454" s="2"/>
    </row>
    <row r="23455" spans="77:77">
      <c r="BY23455" s="2"/>
    </row>
    <row r="23456" spans="77:77">
      <c r="BY23456" s="2"/>
    </row>
    <row r="23457" spans="77:77">
      <c r="BY23457" s="2"/>
    </row>
    <row r="23458" spans="77:77">
      <c r="BY23458" s="2"/>
    </row>
    <row r="23459" spans="77:77">
      <c r="BY23459" s="2"/>
    </row>
    <row r="23460" spans="77:77">
      <c r="BY23460" s="2"/>
    </row>
    <row r="23461" spans="77:77">
      <c r="BY23461" s="2"/>
    </row>
    <row r="23462" spans="77:77">
      <c r="BY23462" s="2"/>
    </row>
    <row r="23463" spans="77:77">
      <c r="BY23463" s="2"/>
    </row>
    <row r="23464" spans="77:77">
      <c r="BY23464" s="2"/>
    </row>
    <row r="23465" spans="77:77">
      <c r="BY23465" s="2"/>
    </row>
    <row r="23466" spans="77:77">
      <c r="BY23466" s="2"/>
    </row>
    <row r="23467" spans="77:77">
      <c r="BY23467" s="2"/>
    </row>
    <row r="23468" spans="77:77">
      <c r="BY23468" s="2"/>
    </row>
    <row r="23469" spans="77:77">
      <c r="BY23469" s="2"/>
    </row>
    <row r="23470" spans="77:77">
      <c r="BY23470" s="2"/>
    </row>
    <row r="23471" spans="77:77">
      <c r="BY23471" s="2"/>
    </row>
    <row r="23472" spans="77:77">
      <c r="BY23472" s="2"/>
    </row>
    <row r="23473" spans="77:77">
      <c r="BY23473" s="2"/>
    </row>
    <row r="23474" spans="77:77">
      <c r="BY23474" s="2"/>
    </row>
    <row r="23475" spans="77:77">
      <c r="BY23475" s="2"/>
    </row>
    <row r="23476" spans="77:77">
      <c r="BY23476" s="2"/>
    </row>
    <row r="23477" spans="77:77">
      <c r="BY23477" s="2"/>
    </row>
    <row r="23478" spans="77:77">
      <c r="BY23478" s="2"/>
    </row>
    <row r="23479" spans="77:77">
      <c r="BY23479" s="2"/>
    </row>
    <row r="23480" spans="77:77">
      <c r="BY23480" s="2"/>
    </row>
    <row r="23481" spans="77:77">
      <c r="BY23481" s="2"/>
    </row>
    <row r="23482" spans="77:77">
      <c r="BY23482" s="2"/>
    </row>
    <row r="23483" spans="77:77">
      <c r="BY23483" s="2"/>
    </row>
    <row r="23484" spans="77:77">
      <c r="BY23484" s="2"/>
    </row>
    <row r="23485" spans="77:77">
      <c r="BY23485" s="2"/>
    </row>
    <row r="23486" spans="77:77">
      <c r="BY23486" s="2"/>
    </row>
    <row r="23487" spans="77:77">
      <c r="BY23487" s="2"/>
    </row>
    <row r="23488" spans="77:77">
      <c r="BY23488" s="2"/>
    </row>
    <row r="23489" spans="77:77">
      <c r="BY23489" s="2"/>
    </row>
    <row r="23490" spans="77:77">
      <c r="BY23490" s="2"/>
    </row>
    <row r="23491" spans="77:77">
      <c r="BY23491" s="2"/>
    </row>
    <row r="23492" spans="77:77">
      <c r="BY23492" s="2"/>
    </row>
    <row r="23493" spans="77:77">
      <c r="BY23493" s="2"/>
    </row>
    <row r="23494" spans="77:77">
      <c r="BY23494" s="2"/>
    </row>
    <row r="23495" spans="77:77">
      <c r="BY23495" s="2"/>
    </row>
    <row r="23496" spans="77:77">
      <c r="BY23496" s="2"/>
    </row>
    <row r="23497" spans="77:77">
      <c r="BY23497" s="2"/>
    </row>
    <row r="23498" spans="77:77">
      <c r="BY23498" s="2"/>
    </row>
    <row r="23499" spans="77:77">
      <c r="BY23499" s="2"/>
    </row>
    <row r="23500" spans="77:77">
      <c r="BY23500" s="2"/>
    </row>
    <row r="23501" spans="77:77">
      <c r="BY23501" s="2"/>
    </row>
    <row r="23502" spans="77:77">
      <c r="BY23502" s="2"/>
    </row>
    <row r="23503" spans="77:77">
      <c r="BY23503" s="2"/>
    </row>
    <row r="23504" spans="77:77">
      <c r="BY23504" s="2"/>
    </row>
    <row r="23505" spans="77:77">
      <c r="BY23505" s="2"/>
    </row>
    <row r="23506" spans="77:77">
      <c r="BY23506" s="2"/>
    </row>
    <row r="23507" spans="77:77">
      <c r="BY23507" s="2"/>
    </row>
    <row r="23508" spans="77:77">
      <c r="BY23508" s="2"/>
    </row>
    <row r="23509" spans="77:77">
      <c r="BY23509" s="2"/>
    </row>
    <row r="23510" spans="77:77">
      <c r="BY23510" s="2"/>
    </row>
    <row r="23511" spans="77:77">
      <c r="BY23511" s="2"/>
    </row>
    <row r="23512" spans="77:77">
      <c r="BY23512" s="2"/>
    </row>
    <row r="23513" spans="77:77">
      <c r="BY23513" s="2"/>
    </row>
    <row r="23514" spans="77:77">
      <c r="BY23514" s="2"/>
    </row>
    <row r="23515" spans="77:77">
      <c r="BY23515" s="2"/>
    </row>
    <row r="23516" spans="77:77">
      <c r="BY23516" s="2"/>
    </row>
    <row r="23517" spans="77:77">
      <c r="BY23517" s="2"/>
    </row>
    <row r="23518" spans="77:77">
      <c r="BY23518" s="2"/>
    </row>
    <row r="23519" spans="77:77">
      <c r="BY23519" s="2"/>
    </row>
    <row r="23520" spans="77:77">
      <c r="BY23520" s="2"/>
    </row>
    <row r="23521" spans="77:77">
      <c r="BY23521" s="2"/>
    </row>
    <row r="23522" spans="77:77">
      <c r="BY23522" s="2"/>
    </row>
    <row r="23523" spans="77:77">
      <c r="BY23523" s="2"/>
    </row>
    <row r="23524" spans="77:77">
      <c r="BY23524" s="2"/>
    </row>
    <row r="23525" spans="77:77">
      <c r="BY23525" s="2"/>
    </row>
    <row r="23526" spans="77:77">
      <c r="BY23526" s="2"/>
    </row>
    <row r="23527" spans="77:77">
      <c r="BY23527" s="2"/>
    </row>
    <row r="23528" spans="77:77">
      <c r="BY23528" s="2"/>
    </row>
    <row r="23529" spans="77:77">
      <c r="BY23529" s="2"/>
    </row>
    <row r="23530" spans="77:77">
      <c r="BY23530" s="2"/>
    </row>
    <row r="23531" spans="77:77">
      <c r="BY23531" s="2"/>
    </row>
    <row r="23532" spans="77:77">
      <c r="BY23532" s="2"/>
    </row>
    <row r="23533" spans="77:77">
      <c r="BY23533" s="2"/>
    </row>
    <row r="23534" spans="77:77">
      <c r="BY23534" s="2"/>
    </row>
    <row r="23535" spans="77:77">
      <c r="BY23535" s="2"/>
    </row>
    <row r="23536" spans="77:77">
      <c r="BY23536" s="2"/>
    </row>
    <row r="23537" spans="77:77">
      <c r="BY23537" s="2"/>
    </row>
    <row r="23538" spans="77:77">
      <c r="BY23538" s="2"/>
    </row>
    <row r="23539" spans="77:77">
      <c r="BY23539" s="2"/>
    </row>
    <row r="23540" spans="77:77">
      <c r="BY23540" s="2"/>
    </row>
    <row r="23541" spans="77:77">
      <c r="BY23541" s="2"/>
    </row>
    <row r="23542" spans="77:77">
      <c r="BY23542" s="2"/>
    </row>
    <row r="23543" spans="77:77">
      <c r="BY23543" s="2"/>
    </row>
    <row r="23544" spans="77:77">
      <c r="BY23544" s="2"/>
    </row>
    <row r="23545" spans="77:77">
      <c r="BY23545" s="2"/>
    </row>
    <row r="23546" spans="77:77">
      <c r="BY23546" s="2"/>
    </row>
    <row r="23547" spans="77:77">
      <c r="BY23547" s="2"/>
    </row>
    <row r="23548" spans="77:77">
      <c r="BY23548" s="2"/>
    </row>
    <row r="23549" spans="77:77">
      <c r="BY23549" s="2"/>
    </row>
    <row r="23550" spans="77:77">
      <c r="BY23550" s="2"/>
    </row>
    <row r="23551" spans="77:77">
      <c r="BY23551" s="2"/>
    </row>
    <row r="23552" spans="77:77">
      <c r="BY23552" s="2"/>
    </row>
    <row r="23553" spans="77:77">
      <c r="BY23553" s="2"/>
    </row>
    <row r="23554" spans="77:77">
      <c r="BY23554" s="2"/>
    </row>
    <row r="23555" spans="77:77">
      <c r="BY23555" s="2"/>
    </row>
    <row r="23556" spans="77:77">
      <c r="BY23556" s="2"/>
    </row>
    <row r="23557" spans="77:77">
      <c r="BY23557" s="2"/>
    </row>
    <row r="23558" spans="77:77">
      <c r="BY23558" s="2"/>
    </row>
    <row r="23559" spans="77:77">
      <c r="BY23559" s="2"/>
    </row>
    <row r="23560" spans="77:77">
      <c r="BY23560" s="2"/>
    </row>
    <row r="23561" spans="77:77">
      <c r="BY23561" s="2"/>
    </row>
    <row r="23562" spans="77:77">
      <c r="BY23562" s="2"/>
    </row>
    <row r="23563" spans="77:77">
      <c r="BY23563" s="2"/>
    </row>
    <row r="23564" spans="77:77">
      <c r="BY23564" s="2"/>
    </row>
    <row r="23565" spans="77:77">
      <c r="BY23565" s="2"/>
    </row>
    <row r="23566" spans="77:77">
      <c r="BY23566" s="2"/>
    </row>
    <row r="23567" spans="77:77">
      <c r="BY23567" s="2"/>
    </row>
    <row r="23568" spans="77:77">
      <c r="BY23568" s="2"/>
    </row>
    <row r="23569" spans="77:77">
      <c r="BY23569" s="2"/>
    </row>
    <row r="23570" spans="77:77">
      <c r="BY23570" s="2"/>
    </row>
    <row r="23571" spans="77:77">
      <c r="BY23571" s="2"/>
    </row>
    <row r="23572" spans="77:77">
      <c r="BY23572" s="2"/>
    </row>
    <row r="23573" spans="77:77">
      <c r="BY23573" s="2"/>
    </row>
    <row r="23574" spans="77:77">
      <c r="BY23574" s="2"/>
    </row>
    <row r="23575" spans="77:77">
      <c r="BY23575" s="2"/>
    </row>
    <row r="23576" spans="77:77">
      <c r="BY23576" s="2"/>
    </row>
    <row r="23577" spans="77:77">
      <c r="BY23577" s="2"/>
    </row>
    <row r="23578" spans="77:77">
      <c r="BY23578" s="2"/>
    </row>
    <row r="23579" spans="77:77">
      <c r="BY23579" s="2"/>
    </row>
    <row r="23580" spans="77:77">
      <c r="BY23580" s="2"/>
    </row>
    <row r="23581" spans="77:77">
      <c r="BY23581" s="2"/>
    </row>
    <row r="23582" spans="77:77">
      <c r="BY23582" s="2"/>
    </row>
    <row r="23583" spans="77:77">
      <c r="BY23583" s="2"/>
    </row>
    <row r="23584" spans="77:77">
      <c r="BY23584" s="2"/>
    </row>
    <row r="23585" spans="77:77">
      <c r="BY23585" s="2"/>
    </row>
    <row r="23586" spans="77:77">
      <c r="BY23586" s="2"/>
    </row>
    <row r="23587" spans="77:77">
      <c r="BY23587" s="2"/>
    </row>
    <row r="23588" spans="77:77">
      <c r="BY23588" s="2"/>
    </row>
    <row r="23589" spans="77:77">
      <c r="BY23589" s="2"/>
    </row>
    <row r="23590" spans="77:77">
      <c r="BY23590" s="2"/>
    </row>
    <row r="23591" spans="77:77">
      <c r="BY23591" s="2"/>
    </row>
    <row r="23592" spans="77:77">
      <c r="BY23592" s="2"/>
    </row>
    <row r="23593" spans="77:77">
      <c r="BY23593" s="2"/>
    </row>
    <row r="23594" spans="77:77">
      <c r="BY23594" s="2"/>
    </row>
    <row r="23595" spans="77:77">
      <c r="BY23595" s="2"/>
    </row>
    <row r="23596" spans="77:77">
      <c r="BY23596" s="2"/>
    </row>
    <row r="23597" spans="77:77">
      <c r="BY23597" s="2"/>
    </row>
    <row r="23598" spans="77:77">
      <c r="BY23598" s="2"/>
    </row>
    <row r="23599" spans="77:77">
      <c r="BY23599" s="2"/>
    </row>
    <row r="23600" spans="77:77">
      <c r="BY23600" s="2"/>
    </row>
    <row r="23601" spans="77:77">
      <c r="BY23601" s="2"/>
    </row>
    <row r="23602" spans="77:77">
      <c r="BY23602" s="2"/>
    </row>
    <row r="23603" spans="77:77">
      <c r="BY23603" s="2"/>
    </row>
    <row r="23604" spans="77:77">
      <c r="BY23604" s="2"/>
    </row>
    <row r="23605" spans="77:77">
      <c r="BY23605" s="2"/>
    </row>
    <row r="23606" spans="77:77">
      <c r="BY23606" s="2"/>
    </row>
    <row r="23607" spans="77:77">
      <c r="BY23607" s="2"/>
    </row>
    <row r="23608" spans="77:77">
      <c r="BY23608" s="2"/>
    </row>
    <row r="23609" spans="77:77">
      <c r="BY23609" s="2"/>
    </row>
    <row r="23610" spans="77:77">
      <c r="BY23610" s="2"/>
    </row>
    <row r="23611" spans="77:77">
      <c r="BY23611" s="2"/>
    </row>
    <row r="23612" spans="77:77">
      <c r="BY23612" s="2"/>
    </row>
    <row r="23613" spans="77:77">
      <c r="BY23613" s="2"/>
    </row>
    <row r="23614" spans="77:77">
      <c r="BY23614" s="2"/>
    </row>
    <row r="23615" spans="77:77">
      <c r="BY23615" s="2"/>
    </row>
    <row r="23616" spans="77:77">
      <c r="BY23616" s="2"/>
    </row>
    <row r="23617" spans="77:77">
      <c r="BY23617" s="2"/>
    </row>
    <row r="23618" spans="77:77">
      <c r="BY23618" s="2"/>
    </row>
    <row r="23619" spans="77:77">
      <c r="BY23619" s="2"/>
    </row>
    <row r="23620" spans="77:77">
      <c r="BY23620" s="2"/>
    </row>
    <row r="23621" spans="77:77">
      <c r="BY23621" s="2"/>
    </row>
    <row r="23622" spans="77:77">
      <c r="BY23622" s="2"/>
    </row>
    <row r="23623" spans="77:77">
      <c r="BY23623" s="2"/>
    </row>
    <row r="23624" spans="77:77">
      <c r="BY23624" s="2"/>
    </row>
    <row r="23625" spans="77:77">
      <c r="BY23625" s="2"/>
    </row>
    <row r="23626" spans="77:77">
      <c r="BY23626" s="2"/>
    </row>
    <row r="23627" spans="77:77">
      <c r="BY23627" s="2"/>
    </row>
    <row r="23628" spans="77:77">
      <c r="BY23628" s="2"/>
    </row>
    <row r="23629" spans="77:77">
      <c r="BY23629" s="2"/>
    </row>
    <row r="23630" spans="77:77">
      <c r="BY23630" s="2"/>
    </row>
    <row r="23631" spans="77:77">
      <c r="BY23631" s="2"/>
    </row>
    <row r="23632" spans="77:77">
      <c r="BY23632" s="2"/>
    </row>
    <row r="23633" spans="77:77">
      <c r="BY23633" s="2"/>
    </row>
    <row r="23634" spans="77:77">
      <c r="BY23634" s="2"/>
    </row>
    <row r="23635" spans="77:77">
      <c r="BY23635" s="2"/>
    </row>
    <row r="23636" spans="77:77">
      <c r="BY23636" s="2"/>
    </row>
    <row r="23637" spans="77:77">
      <c r="BY23637" s="2"/>
    </row>
    <row r="23638" spans="77:77">
      <c r="BY23638" s="2"/>
    </row>
    <row r="23639" spans="77:77">
      <c r="BY23639" s="2"/>
    </row>
    <row r="23640" spans="77:77">
      <c r="BY23640" s="2"/>
    </row>
    <row r="23641" spans="77:77">
      <c r="BY23641" s="2"/>
    </row>
    <row r="23642" spans="77:77">
      <c r="BY23642" s="2"/>
    </row>
    <row r="23643" spans="77:77">
      <c r="BY23643" s="2"/>
    </row>
    <row r="23644" spans="77:77">
      <c r="BY23644" s="2"/>
    </row>
    <row r="23645" spans="77:77">
      <c r="BY23645" s="2"/>
    </row>
    <row r="23646" spans="77:77">
      <c r="BY23646" s="2"/>
    </row>
    <row r="23647" spans="77:77">
      <c r="BY23647" s="2"/>
    </row>
    <row r="23648" spans="77:77">
      <c r="BY23648" s="2"/>
    </row>
    <row r="23649" spans="77:77">
      <c r="BY23649" s="2"/>
    </row>
    <row r="23650" spans="77:77">
      <c r="BY23650" s="2"/>
    </row>
    <row r="23651" spans="77:77">
      <c r="BY23651" s="2"/>
    </row>
    <row r="23652" spans="77:77">
      <c r="BY23652" s="2"/>
    </row>
    <row r="23653" spans="77:77">
      <c r="BY23653" s="2"/>
    </row>
    <row r="23654" spans="77:77">
      <c r="BY23654" s="2"/>
    </row>
    <row r="23655" spans="77:77">
      <c r="BY23655" s="2"/>
    </row>
    <row r="23656" spans="77:77">
      <c r="BY23656" s="2"/>
    </row>
    <row r="23657" spans="77:77">
      <c r="BY23657" s="2"/>
    </row>
    <row r="23658" spans="77:77">
      <c r="BY23658" s="2"/>
    </row>
    <row r="23659" spans="77:77">
      <c r="BY23659" s="2"/>
    </row>
    <row r="23660" spans="77:77">
      <c r="BY23660" s="2"/>
    </row>
    <row r="23661" spans="77:77">
      <c r="BY23661" s="2"/>
    </row>
    <row r="23662" spans="77:77">
      <c r="BY23662" s="2"/>
    </row>
    <row r="23663" spans="77:77">
      <c r="BY23663" s="2"/>
    </row>
    <row r="23664" spans="77:77">
      <c r="BY23664" s="2"/>
    </row>
    <row r="23665" spans="77:77">
      <c r="BY23665" s="2"/>
    </row>
    <row r="23666" spans="77:77">
      <c r="BY23666" s="2"/>
    </row>
    <row r="23667" spans="77:77">
      <c r="BY23667" s="2"/>
    </row>
    <row r="23668" spans="77:77">
      <c r="BY23668" s="2"/>
    </row>
    <row r="23669" spans="77:77">
      <c r="BY23669" s="2"/>
    </row>
    <row r="23670" spans="77:77">
      <c r="BY23670" s="2"/>
    </row>
    <row r="23671" spans="77:77">
      <c r="BY23671" s="2"/>
    </row>
    <row r="23672" spans="77:77">
      <c r="BY23672" s="2"/>
    </row>
    <row r="23673" spans="77:77">
      <c r="BY23673" s="2"/>
    </row>
    <row r="23674" spans="77:77">
      <c r="BY23674" s="2"/>
    </row>
    <row r="23675" spans="77:77">
      <c r="BY23675" s="2"/>
    </row>
    <row r="23676" spans="77:77">
      <c r="BY23676" s="2"/>
    </row>
    <row r="23677" spans="77:77">
      <c r="BY23677" s="2"/>
    </row>
    <row r="23678" spans="77:77">
      <c r="BY23678" s="2"/>
    </row>
    <row r="23679" spans="77:77">
      <c r="BY23679" s="2"/>
    </row>
    <row r="23680" spans="77:77">
      <c r="BY23680" s="2"/>
    </row>
    <row r="23681" spans="77:77">
      <c r="BY23681" s="2"/>
    </row>
    <row r="23682" spans="77:77">
      <c r="BY23682" s="2"/>
    </row>
    <row r="23683" spans="77:77">
      <c r="BY23683" s="2"/>
    </row>
    <row r="23684" spans="77:77">
      <c r="BY23684" s="2"/>
    </row>
    <row r="23685" spans="77:77">
      <c r="BY23685" s="2"/>
    </row>
    <row r="23686" spans="77:77">
      <c r="BY23686" s="2"/>
    </row>
    <row r="23687" spans="77:77">
      <c r="BY23687" s="2"/>
    </row>
    <row r="23688" spans="77:77">
      <c r="BY23688" s="2"/>
    </row>
    <row r="23689" spans="77:77">
      <c r="BY23689" s="2"/>
    </row>
    <row r="23690" spans="77:77">
      <c r="BY23690" s="2"/>
    </row>
    <row r="23691" spans="77:77">
      <c r="BY23691" s="2"/>
    </row>
    <row r="23692" spans="77:77">
      <c r="BY23692" s="2"/>
    </row>
    <row r="23693" spans="77:77">
      <c r="BY23693" s="2"/>
    </row>
    <row r="23694" spans="77:77">
      <c r="BY23694" s="2"/>
    </row>
    <row r="23695" spans="77:77">
      <c r="BY23695" s="2"/>
    </row>
    <row r="23696" spans="77:77">
      <c r="BY23696" s="2"/>
    </row>
    <row r="23697" spans="77:77">
      <c r="BY23697" s="2"/>
    </row>
    <row r="23698" spans="77:77">
      <c r="BY23698" s="2"/>
    </row>
    <row r="23699" spans="77:77">
      <c r="BY23699" s="2"/>
    </row>
    <row r="23700" spans="77:77">
      <c r="BY23700" s="2"/>
    </row>
    <row r="23701" spans="77:77">
      <c r="BY23701" s="2"/>
    </row>
    <row r="23702" spans="77:77">
      <c r="BY23702" s="2"/>
    </row>
    <row r="23703" spans="77:77">
      <c r="BY23703" s="2"/>
    </row>
    <row r="23704" spans="77:77">
      <c r="BY23704" s="2"/>
    </row>
    <row r="23705" spans="77:77">
      <c r="BY23705" s="2"/>
    </row>
    <row r="23706" spans="77:77">
      <c r="BY23706" s="2"/>
    </row>
    <row r="23707" spans="77:77">
      <c r="BY23707" s="2"/>
    </row>
    <row r="23708" spans="77:77">
      <c r="BY23708" s="2"/>
    </row>
    <row r="23709" spans="77:77">
      <c r="BY23709" s="2"/>
    </row>
    <row r="23710" spans="77:77">
      <c r="BY23710" s="2"/>
    </row>
    <row r="23711" spans="77:77">
      <c r="BY23711" s="2"/>
    </row>
    <row r="23712" spans="77:77">
      <c r="BY23712" s="2"/>
    </row>
    <row r="23713" spans="77:77">
      <c r="BY23713" s="2"/>
    </row>
    <row r="23714" spans="77:77">
      <c r="BY23714" s="2"/>
    </row>
    <row r="23715" spans="77:77">
      <c r="BY23715" s="2"/>
    </row>
    <row r="23716" spans="77:77">
      <c r="BY23716" s="2"/>
    </row>
    <row r="23717" spans="77:77">
      <c r="BY23717" s="2"/>
    </row>
    <row r="23718" spans="77:77">
      <c r="BY23718" s="2"/>
    </row>
    <row r="23719" spans="77:77">
      <c r="BY23719" s="2"/>
    </row>
    <row r="23720" spans="77:77">
      <c r="BY23720" s="2"/>
    </row>
    <row r="23721" spans="77:77">
      <c r="BY23721" s="2"/>
    </row>
    <row r="23722" spans="77:77">
      <c r="BY23722" s="2"/>
    </row>
    <row r="23723" spans="77:77">
      <c r="BY23723" s="2"/>
    </row>
    <row r="23724" spans="77:77">
      <c r="BY23724" s="2"/>
    </row>
    <row r="23725" spans="77:77">
      <c r="BY23725" s="2"/>
    </row>
    <row r="23726" spans="77:77">
      <c r="BY23726" s="2"/>
    </row>
    <row r="23727" spans="77:77">
      <c r="BY23727" s="2"/>
    </row>
    <row r="23728" spans="77:77">
      <c r="BY23728" s="2"/>
    </row>
    <row r="23729" spans="77:77">
      <c r="BY23729" s="2"/>
    </row>
    <row r="23730" spans="77:77">
      <c r="BY23730" s="2"/>
    </row>
    <row r="23731" spans="77:77">
      <c r="BY23731" s="2"/>
    </row>
    <row r="23732" spans="77:77">
      <c r="BY23732" s="2"/>
    </row>
    <row r="23733" spans="77:77">
      <c r="BY23733" s="2"/>
    </row>
    <row r="23734" spans="77:77">
      <c r="BY23734" s="2"/>
    </row>
    <row r="23735" spans="77:77">
      <c r="BY23735" s="2"/>
    </row>
    <row r="23736" spans="77:77">
      <c r="BY23736" s="2"/>
    </row>
    <row r="23737" spans="77:77">
      <c r="BY23737" s="2"/>
    </row>
    <row r="23738" spans="77:77">
      <c r="BY23738" s="2"/>
    </row>
    <row r="23739" spans="77:77">
      <c r="BY23739" s="2"/>
    </row>
    <row r="23740" spans="77:77">
      <c r="BY23740" s="2"/>
    </row>
    <row r="23741" spans="77:77">
      <c r="BY23741" s="2"/>
    </row>
    <row r="23742" spans="77:77">
      <c r="BY23742" s="2"/>
    </row>
    <row r="23743" spans="77:77">
      <c r="BY23743" s="2"/>
    </row>
    <row r="23744" spans="77:77">
      <c r="BY23744" s="2"/>
    </row>
    <row r="23745" spans="77:77">
      <c r="BY23745" s="2"/>
    </row>
    <row r="23746" spans="77:77">
      <c r="BY23746" s="2"/>
    </row>
    <row r="23747" spans="77:77">
      <c r="BY23747" s="2"/>
    </row>
    <row r="23748" spans="77:77">
      <c r="BY23748" s="2"/>
    </row>
    <row r="23749" spans="77:77">
      <c r="BY23749" s="2"/>
    </row>
    <row r="23750" spans="77:77">
      <c r="BY23750" s="2"/>
    </row>
    <row r="23751" spans="77:77">
      <c r="BY23751" s="2"/>
    </row>
    <row r="23752" spans="77:77">
      <c r="BY23752" s="2"/>
    </row>
    <row r="23753" spans="77:77">
      <c r="BY23753" s="2"/>
    </row>
    <row r="23754" spans="77:77">
      <c r="BY23754" s="2"/>
    </row>
    <row r="23755" spans="77:77">
      <c r="BY23755" s="2"/>
    </row>
    <row r="23756" spans="77:77">
      <c r="BY23756" s="2"/>
    </row>
    <row r="23757" spans="77:77">
      <c r="BY23757" s="2"/>
    </row>
    <row r="23758" spans="77:77">
      <c r="BY23758" s="2"/>
    </row>
    <row r="23759" spans="77:77">
      <c r="BY23759" s="2"/>
    </row>
    <row r="23760" spans="77:77">
      <c r="BY23760" s="2"/>
    </row>
    <row r="23761" spans="77:77">
      <c r="BY23761" s="2"/>
    </row>
    <row r="23762" spans="77:77">
      <c r="BY23762" s="2"/>
    </row>
    <row r="23763" spans="77:77">
      <c r="BY23763" s="2"/>
    </row>
    <row r="23764" spans="77:77">
      <c r="BY23764" s="2"/>
    </row>
    <row r="23765" spans="77:77">
      <c r="BY23765" s="2"/>
    </row>
    <row r="23766" spans="77:77">
      <c r="BY23766" s="2"/>
    </row>
    <row r="23767" spans="77:77">
      <c r="BY23767" s="2"/>
    </row>
    <row r="23768" spans="77:77">
      <c r="BY23768" s="2"/>
    </row>
    <row r="23769" spans="77:77">
      <c r="BY23769" s="2"/>
    </row>
    <row r="23770" spans="77:77">
      <c r="BY23770" s="2"/>
    </row>
    <row r="23771" spans="77:77">
      <c r="BY23771" s="2"/>
    </row>
    <row r="23772" spans="77:77">
      <c r="BY23772" s="2"/>
    </row>
    <row r="23773" spans="77:77">
      <c r="BY23773" s="2"/>
    </row>
    <row r="23774" spans="77:77">
      <c r="BY23774" s="2"/>
    </row>
    <row r="23775" spans="77:77">
      <c r="BY23775" s="2"/>
    </row>
    <row r="23776" spans="77:77">
      <c r="BY23776" s="2"/>
    </row>
    <row r="23777" spans="77:77">
      <c r="BY23777" s="2"/>
    </row>
    <row r="23778" spans="77:77">
      <c r="BY23778" s="2"/>
    </row>
    <row r="23779" spans="77:77">
      <c r="BY23779" s="2"/>
    </row>
    <row r="23780" spans="77:77">
      <c r="BY23780" s="2"/>
    </row>
    <row r="23781" spans="77:77">
      <c r="BY23781" s="2"/>
    </row>
    <row r="23782" spans="77:77">
      <c r="BY23782" s="2"/>
    </row>
    <row r="23783" spans="77:77">
      <c r="BY23783" s="2"/>
    </row>
    <row r="23784" spans="77:77">
      <c r="BY23784" s="2"/>
    </row>
    <row r="23785" spans="77:77">
      <c r="BY23785" s="2"/>
    </row>
    <row r="23786" spans="77:77">
      <c r="BY23786" s="2"/>
    </row>
    <row r="23787" spans="77:77">
      <c r="BY23787" s="2"/>
    </row>
    <row r="23788" spans="77:77">
      <c r="BY23788" s="2"/>
    </row>
    <row r="23789" spans="77:77">
      <c r="BY23789" s="2"/>
    </row>
    <row r="23790" spans="77:77">
      <c r="BY23790" s="2"/>
    </row>
    <row r="23791" spans="77:77">
      <c r="BY23791" s="2"/>
    </row>
    <row r="23792" spans="77:77">
      <c r="BY23792" s="2"/>
    </row>
    <row r="23793" spans="77:77">
      <c r="BY23793" s="2"/>
    </row>
    <row r="23794" spans="77:77">
      <c r="BY23794" s="2"/>
    </row>
    <row r="23795" spans="77:77">
      <c r="BY23795" s="2"/>
    </row>
    <row r="23796" spans="77:77">
      <c r="BY23796" s="2"/>
    </row>
    <row r="23797" spans="77:77">
      <c r="BY23797" s="2"/>
    </row>
    <row r="23798" spans="77:77">
      <c r="BY23798" s="2"/>
    </row>
    <row r="23799" spans="77:77">
      <c r="BY23799" s="2"/>
    </row>
    <row r="23800" spans="77:77">
      <c r="BY23800" s="2"/>
    </row>
    <row r="23801" spans="77:77">
      <c r="BY23801" s="2"/>
    </row>
    <row r="23802" spans="77:77">
      <c r="BY23802" s="2"/>
    </row>
    <row r="23803" spans="77:77">
      <c r="BY23803" s="2"/>
    </row>
    <row r="23804" spans="77:77">
      <c r="BY23804" s="2"/>
    </row>
    <row r="23805" spans="77:77">
      <c r="BY23805" s="2"/>
    </row>
    <row r="23806" spans="77:77">
      <c r="BY23806" s="2"/>
    </row>
    <row r="23807" spans="77:77">
      <c r="BY23807" s="2"/>
    </row>
    <row r="23808" spans="77:77">
      <c r="BY23808" s="2"/>
    </row>
    <row r="23809" spans="77:77">
      <c r="BY23809" s="2"/>
    </row>
    <row r="23810" spans="77:77">
      <c r="BY23810" s="2"/>
    </row>
    <row r="23811" spans="77:77">
      <c r="BY23811" s="2"/>
    </row>
    <row r="23812" spans="77:77">
      <c r="BY23812" s="2"/>
    </row>
    <row r="23813" spans="77:77">
      <c r="BY23813" s="2"/>
    </row>
    <row r="23814" spans="77:77">
      <c r="BY23814" s="2"/>
    </row>
    <row r="23815" spans="77:77">
      <c r="BY23815" s="2"/>
    </row>
    <row r="23816" spans="77:77">
      <c r="BY23816" s="2"/>
    </row>
    <row r="23817" spans="77:77">
      <c r="BY23817" s="2"/>
    </row>
    <row r="23818" spans="77:77">
      <c r="BY23818" s="2"/>
    </row>
    <row r="23819" spans="77:77">
      <c r="BY23819" s="2"/>
    </row>
    <row r="23820" spans="77:77">
      <c r="BY23820" s="2"/>
    </row>
    <row r="23821" spans="77:77">
      <c r="BY23821" s="2"/>
    </row>
    <row r="23822" spans="77:77">
      <c r="BY23822" s="2"/>
    </row>
    <row r="23823" spans="77:77">
      <c r="BY23823" s="2"/>
    </row>
    <row r="23824" spans="77:77">
      <c r="BY23824" s="2"/>
    </row>
    <row r="23825" spans="77:77">
      <c r="BY23825" s="2"/>
    </row>
    <row r="23826" spans="77:77">
      <c r="BY23826" s="2"/>
    </row>
    <row r="23827" spans="77:77">
      <c r="BY23827" s="2"/>
    </row>
    <row r="23828" spans="77:77">
      <c r="BY23828" s="2"/>
    </row>
    <row r="23829" spans="77:77">
      <c r="BY23829" s="2"/>
    </row>
    <row r="23830" spans="77:77">
      <c r="BY23830" s="2"/>
    </row>
    <row r="23831" spans="77:77">
      <c r="BY23831" s="2"/>
    </row>
    <row r="23832" spans="77:77">
      <c r="BY23832" s="2"/>
    </row>
    <row r="23833" spans="77:77">
      <c r="BY23833" s="2"/>
    </row>
    <row r="23834" spans="77:77">
      <c r="BY23834" s="2"/>
    </row>
    <row r="23835" spans="77:77">
      <c r="BY23835" s="2"/>
    </row>
    <row r="23836" spans="77:77">
      <c r="BY23836" s="2"/>
    </row>
    <row r="23837" spans="77:77">
      <c r="BY23837" s="2"/>
    </row>
    <row r="23838" spans="77:77">
      <c r="BY23838" s="2"/>
    </row>
    <row r="23839" spans="77:77">
      <c r="BY23839" s="2"/>
    </row>
    <row r="23840" spans="77:77">
      <c r="BY23840" s="2"/>
    </row>
    <row r="23841" spans="77:77">
      <c r="BY23841" s="2"/>
    </row>
    <row r="23842" spans="77:77">
      <c r="BY23842" s="2"/>
    </row>
    <row r="23843" spans="77:77">
      <c r="BY23843" s="2"/>
    </row>
    <row r="23844" spans="77:77">
      <c r="BY23844" s="2"/>
    </row>
    <row r="23845" spans="77:77">
      <c r="BY23845" s="2"/>
    </row>
    <row r="23846" spans="77:77">
      <c r="BY23846" s="2"/>
    </row>
    <row r="23847" spans="77:77">
      <c r="BY23847" s="2"/>
    </row>
    <row r="23848" spans="77:77">
      <c r="BY23848" s="2"/>
    </row>
    <row r="23849" spans="77:77">
      <c r="BY23849" s="2"/>
    </row>
    <row r="23850" spans="77:77">
      <c r="BY23850" s="2"/>
    </row>
    <row r="23851" spans="77:77">
      <c r="BY23851" s="2"/>
    </row>
    <row r="23852" spans="77:77">
      <c r="BY23852" s="2"/>
    </row>
    <row r="23853" spans="77:77">
      <c r="BY23853" s="2"/>
    </row>
    <row r="23854" spans="77:77">
      <c r="BY23854" s="2"/>
    </row>
    <row r="23855" spans="77:77">
      <c r="BY23855" s="2"/>
    </row>
    <row r="23856" spans="77:77">
      <c r="BY23856" s="2"/>
    </row>
    <row r="23857" spans="77:77">
      <c r="BY23857" s="2"/>
    </row>
    <row r="23858" spans="77:77">
      <c r="BY23858" s="2"/>
    </row>
    <row r="23859" spans="77:77">
      <c r="BY23859" s="2"/>
    </row>
    <row r="23860" spans="77:77">
      <c r="BY23860" s="2"/>
    </row>
    <row r="23861" spans="77:77">
      <c r="BY23861" s="2"/>
    </row>
    <row r="23862" spans="77:77">
      <c r="BY23862" s="2"/>
    </row>
    <row r="23863" spans="77:77">
      <c r="BY23863" s="2"/>
    </row>
    <row r="23864" spans="77:77">
      <c r="BY23864" s="2"/>
    </row>
    <row r="23865" spans="77:77">
      <c r="BY23865" s="2"/>
    </row>
    <row r="23866" spans="77:77">
      <c r="BY23866" s="2"/>
    </row>
    <row r="23867" spans="77:77">
      <c r="BY23867" s="2"/>
    </row>
    <row r="23868" spans="77:77">
      <c r="BY23868" s="2"/>
    </row>
    <row r="23869" spans="77:77">
      <c r="BY23869" s="2"/>
    </row>
    <row r="23870" spans="77:77">
      <c r="BY23870" s="2"/>
    </row>
    <row r="23871" spans="77:77">
      <c r="BY23871" s="2"/>
    </row>
    <row r="23872" spans="77:77">
      <c r="BY23872" s="2"/>
    </row>
    <row r="23873" spans="77:77">
      <c r="BY23873" s="2"/>
    </row>
    <row r="23874" spans="77:77">
      <c r="BY23874" s="2"/>
    </row>
    <row r="23875" spans="77:77">
      <c r="BY23875" s="2"/>
    </row>
    <row r="23876" spans="77:77">
      <c r="BY23876" s="2"/>
    </row>
    <row r="23877" spans="77:77">
      <c r="BY23877" s="2"/>
    </row>
    <row r="23878" spans="77:77">
      <c r="BY23878" s="2"/>
    </row>
    <row r="23879" spans="77:77">
      <c r="BY23879" s="2"/>
    </row>
    <row r="23880" spans="77:77">
      <c r="BY23880" s="2"/>
    </row>
    <row r="23881" spans="77:77">
      <c r="BY23881" s="2"/>
    </row>
    <row r="23882" spans="77:77">
      <c r="BY23882" s="2"/>
    </row>
    <row r="23883" spans="77:77">
      <c r="BY23883" s="2"/>
    </row>
    <row r="23884" spans="77:77">
      <c r="BY23884" s="2"/>
    </row>
    <row r="23885" spans="77:77">
      <c r="BY23885" s="2"/>
    </row>
    <row r="23886" spans="77:77">
      <c r="BY23886" s="2"/>
    </row>
    <row r="23887" spans="77:77">
      <c r="BY23887" s="2"/>
    </row>
    <row r="23888" spans="77:77">
      <c r="BY23888" s="2"/>
    </row>
    <row r="23889" spans="77:77">
      <c r="BY23889" s="2"/>
    </row>
    <row r="23890" spans="77:77">
      <c r="BY23890" s="2"/>
    </row>
    <row r="23891" spans="77:77">
      <c r="BY23891" s="2"/>
    </row>
    <row r="23892" spans="77:77">
      <c r="BY23892" s="2"/>
    </row>
    <row r="23893" spans="77:77">
      <c r="BY23893" s="2"/>
    </row>
    <row r="23894" spans="77:77">
      <c r="BY23894" s="2"/>
    </row>
    <row r="23895" spans="77:77">
      <c r="BY23895" s="2"/>
    </row>
    <row r="23896" spans="77:77">
      <c r="BY23896" s="2"/>
    </row>
    <row r="23897" spans="77:77">
      <c r="BY23897" s="2"/>
    </row>
    <row r="23898" spans="77:77">
      <c r="BY23898" s="2"/>
    </row>
    <row r="23899" spans="77:77">
      <c r="BY23899" s="2"/>
    </row>
    <row r="23900" spans="77:77">
      <c r="BY23900" s="2"/>
    </row>
    <row r="23901" spans="77:77">
      <c r="BY23901" s="2"/>
    </row>
    <row r="23902" spans="77:77">
      <c r="BY23902" s="2"/>
    </row>
    <row r="23903" spans="77:77">
      <c r="BY23903" s="2"/>
    </row>
    <row r="23904" spans="77:77">
      <c r="BY23904" s="2"/>
    </row>
    <row r="23905" spans="77:77">
      <c r="BY23905" s="2"/>
    </row>
    <row r="23906" spans="77:77">
      <c r="BY23906" s="2"/>
    </row>
    <row r="23907" spans="77:77">
      <c r="BY23907" s="2"/>
    </row>
    <row r="23908" spans="77:77">
      <c r="BY23908" s="2"/>
    </row>
    <row r="23909" spans="77:77">
      <c r="BY23909" s="2"/>
    </row>
    <row r="23910" spans="77:77">
      <c r="BY23910" s="2"/>
    </row>
    <row r="23911" spans="77:77">
      <c r="BY23911" s="2"/>
    </row>
    <row r="23912" spans="77:77">
      <c r="BY23912" s="2"/>
    </row>
    <row r="23913" spans="77:77">
      <c r="BY23913" s="2"/>
    </row>
    <row r="23914" spans="77:77">
      <c r="BY23914" s="2"/>
    </row>
    <row r="23915" spans="77:77">
      <c r="BY23915" s="2"/>
    </row>
    <row r="23916" spans="77:77">
      <c r="BY23916" s="2"/>
    </row>
    <row r="23917" spans="77:77">
      <c r="BY23917" s="2"/>
    </row>
    <row r="23918" spans="77:77">
      <c r="BY23918" s="2"/>
    </row>
    <row r="23919" spans="77:77">
      <c r="BY23919" s="2"/>
    </row>
    <row r="23920" spans="77:77">
      <c r="BY23920" s="2"/>
    </row>
    <row r="23921" spans="77:77">
      <c r="BY23921" s="2"/>
    </row>
    <row r="23922" spans="77:77">
      <c r="BY23922" s="2"/>
    </row>
    <row r="23923" spans="77:77">
      <c r="BY23923" s="2"/>
    </row>
    <row r="23924" spans="77:77">
      <c r="BY23924" s="2"/>
    </row>
    <row r="23925" spans="77:77">
      <c r="BY23925" s="2"/>
    </row>
    <row r="23926" spans="77:77">
      <c r="BY23926" s="2"/>
    </row>
    <row r="23927" spans="77:77">
      <c r="BY23927" s="2"/>
    </row>
    <row r="23928" spans="77:77">
      <c r="BY23928" s="2"/>
    </row>
    <row r="23929" spans="77:77">
      <c r="BY23929" s="2"/>
    </row>
    <row r="23930" spans="77:77">
      <c r="BY23930" s="2"/>
    </row>
    <row r="23931" spans="77:77">
      <c r="BY23931" s="2"/>
    </row>
    <row r="23932" spans="77:77">
      <c r="BY23932" s="2"/>
    </row>
    <row r="23933" spans="77:77">
      <c r="BY23933" s="2"/>
    </row>
    <row r="23934" spans="77:77">
      <c r="BY23934" s="2"/>
    </row>
    <row r="23935" spans="77:77">
      <c r="BY23935" s="2"/>
    </row>
    <row r="23936" spans="77:77">
      <c r="BY23936" s="2"/>
    </row>
    <row r="23937" spans="77:77">
      <c r="BY23937" s="2"/>
    </row>
    <row r="23938" spans="77:77">
      <c r="BY23938" s="2"/>
    </row>
    <row r="23939" spans="77:77">
      <c r="BY23939" s="2"/>
    </row>
    <row r="23940" spans="77:77">
      <c r="BY23940" s="2"/>
    </row>
    <row r="23941" spans="77:77">
      <c r="BY23941" s="2"/>
    </row>
    <row r="23942" spans="77:77">
      <c r="BY23942" s="2"/>
    </row>
    <row r="23943" spans="77:77">
      <c r="BY23943" s="2"/>
    </row>
    <row r="23944" spans="77:77">
      <c r="BY23944" s="2"/>
    </row>
    <row r="23945" spans="77:77">
      <c r="BY23945" s="2"/>
    </row>
    <row r="23946" spans="77:77">
      <c r="BY23946" s="2"/>
    </row>
    <row r="23947" spans="77:77">
      <c r="BY23947" s="2"/>
    </row>
    <row r="23948" spans="77:77">
      <c r="BY23948" s="2"/>
    </row>
    <row r="23949" spans="77:77">
      <c r="BY23949" s="2"/>
    </row>
    <row r="23950" spans="77:77">
      <c r="BY23950" s="2"/>
    </row>
    <row r="23951" spans="77:77">
      <c r="BY23951" s="2"/>
    </row>
    <row r="23952" spans="77:77">
      <c r="BY23952" s="2"/>
    </row>
    <row r="23953" spans="77:77">
      <c r="BY23953" s="2"/>
    </row>
    <row r="23954" spans="77:77">
      <c r="BY23954" s="2"/>
    </row>
    <row r="23955" spans="77:77">
      <c r="BY23955" s="2"/>
    </row>
    <row r="23956" spans="77:77">
      <c r="BY23956" s="2"/>
    </row>
    <row r="23957" spans="77:77">
      <c r="BY23957" s="2"/>
    </row>
    <row r="23958" spans="77:77">
      <c r="BY23958" s="2"/>
    </row>
    <row r="23959" spans="77:77">
      <c r="BY23959" s="2"/>
    </row>
    <row r="23960" spans="77:77">
      <c r="BY23960" s="2"/>
    </row>
    <row r="23961" spans="77:77">
      <c r="BY23961" s="2"/>
    </row>
    <row r="23962" spans="77:77">
      <c r="BY23962" s="2"/>
    </row>
    <row r="23963" spans="77:77">
      <c r="BY23963" s="2"/>
    </row>
    <row r="23964" spans="77:77">
      <c r="BY23964" s="2"/>
    </row>
    <row r="23965" spans="77:77">
      <c r="BY23965" s="2"/>
    </row>
    <row r="23966" spans="77:77">
      <c r="BY23966" s="2"/>
    </row>
    <row r="23967" spans="77:77">
      <c r="BY23967" s="2"/>
    </row>
    <row r="23968" spans="77:77">
      <c r="BY23968" s="2"/>
    </row>
    <row r="23969" spans="77:77">
      <c r="BY23969" s="2"/>
    </row>
    <row r="23970" spans="77:77">
      <c r="BY23970" s="2"/>
    </row>
    <row r="23971" spans="77:77">
      <c r="BY23971" s="2"/>
    </row>
    <row r="23972" spans="77:77">
      <c r="BY23972" s="2"/>
    </row>
    <row r="23973" spans="77:77">
      <c r="BY23973" s="2"/>
    </row>
    <row r="23974" spans="77:77">
      <c r="BY23974" s="2"/>
    </row>
    <row r="23975" spans="77:77">
      <c r="BY23975" s="2"/>
    </row>
    <row r="23976" spans="77:77">
      <c r="BY23976" s="2"/>
    </row>
    <row r="23977" spans="77:77">
      <c r="BY23977" s="2"/>
    </row>
    <row r="23978" spans="77:77">
      <c r="BY23978" s="2"/>
    </row>
    <row r="23979" spans="77:77">
      <c r="BY23979" s="2"/>
    </row>
    <row r="23980" spans="77:77">
      <c r="BY23980" s="2"/>
    </row>
    <row r="23981" spans="77:77">
      <c r="BY23981" s="2"/>
    </row>
    <row r="23982" spans="77:77">
      <c r="BY23982" s="2"/>
    </row>
    <row r="23983" spans="77:77">
      <c r="BY23983" s="2"/>
    </row>
    <row r="23984" spans="77:77">
      <c r="BY23984" s="2"/>
    </row>
    <row r="23985" spans="77:77">
      <c r="BY23985" s="2"/>
    </row>
    <row r="23986" spans="77:77">
      <c r="BY23986" s="2"/>
    </row>
    <row r="23987" spans="77:77">
      <c r="BY23987" s="2"/>
    </row>
    <row r="23988" spans="77:77">
      <c r="BY23988" s="2"/>
    </row>
    <row r="23989" spans="77:77">
      <c r="BY23989" s="2"/>
    </row>
    <row r="23990" spans="77:77">
      <c r="BY23990" s="2"/>
    </row>
    <row r="23991" spans="77:77">
      <c r="BY23991" s="2"/>
    </row>
    <row r="23992" spans="77:77">
      <c r="BY23992" s="2"/>
    </row>
    <row r="23993" spans="77:77">
      <c r="BY23993" s="2"/>
    </row>
    <row r="23994" spans="77:77">
      <c r="BY23994" s="2"/>
    </row>
    <row r="23995" spans="77:77">
      <c r="BY23995" s="2"/>
    </row>
    <row r="23996" spans="77:77">
      <c r="BY23996" s="2"/>
    </row>
    <row r="23997" spans="77:77">
      <c r="BY23997" s="2"/>
    </row>
    <row r="23998" spans="77:77">
      <c r="BY23998" s="2"/>
    </row>
    <row r="23999" spans="77:77">
      <c r="BY23999" s="2"/>
    </row>
    <row r="24000" spans="77:77">
      <c r="BY24000" s="2"/>
    </row>
    <row r="24001" spans="77:77">
      <c r="BY24001" s="2"/>
    </row>
    <row r="24002" spans="77:77">
      <c r="BY24002" s="2"/>
    </row>
    <row r="24003" spans="77:77">
      <c r="BY24003" s="2"/>
    </row>
    <row r="24004" spans="77:77">
      <c r="BY24004" s="2"/>
    </row>
    <row r="24005" spans="77:77">
      <c r="BY24005" s="2"/>
    </row>
    <row r="24006" spans="77:77">
      <c r="BY24006" s="2"/>
    </row>
    <row r="24007" spans="77:77">
      <c r="BY24007" s="2"/>
    </row>
    <row r="24008" spans="77:77">
      <c r="BY24008" s="2"/>
    </row>
    <row r="24009" spans="77:77">
      <c r="BY24009" s="2"/>
    </row>
    <row r="24010" spans="77:77">
      <c r="BY24010" s="2"/>
    </row>
    <row r="24011" spans="77:77">
      <c r="BY24011" s="2"/>
    </row>
    <row r="24012" spans="77:77">
      <c r="BY24012" s="2"/>
    </row>
    <row r="24013" spans="77:77">
      <c r="BY24013" s="2"/>
    </row>
    <row r="24014" spans="77:77">
      <c r="BY24014" s="2"/>
    </row>
    <row r="24015" spans="77:77">
      <c r="BY24015" s="2"/>
    </row>
    <row r="24016" spans="77:77">
      <c r="BY24016" s="2"/>
    </row>
    <row r="24017" spans="77:77">
      <c r="BY24017" s="2"/>
    </row>
    <row r="24018" spans="77:77">
      <c r="BY24018" s="2"/>
    </row>
    <row r="24019" spans="77:77">
      <c r="BY24019" s="2"/>
    </row>
    <row r="24020" spans="77:77">
      <c r="BY24020" s="2"/>
    </row>
    <row r="24021" spans="77:77">
      <c r="BY24021" s="2"/>
    </row>
    <row r="24022" spans="77:77">
      <c r="BY24022" s="2"/>
    </row>
    <row r="24023" spans="77:77">
      <c r="BY24023" s="2"/>
    </row>
    <row r="24024" spans="77:77">
      <c r="BY24024" s="2"/>
    </row>
    <row r="24025" spans="77:77">
      <c r="BY24025" s="2"/>
    </row>
    <row r="24026" spans="77:77">
      <c r="BY24026" s="2"/>
    </row>
    <row r="24027" spans="77:77">
      <c r="BY24027" s="2"/>
    </row>
    <row r="24028" spans="77:77">
      <c r="BY24028" s="2"/>
    </row>
    <row r="24029" spans="77:77">
      <c r="BY24029" s="2"/>
    </row>
    <row r="24030" spans="77:77">
      <c r="BY24030" s="2"/>
    </row>
    <row r="24031" spans="77:77">
      <c r="BY24031" s="2"/>
    </row>
    <row r="24032" spans="77:77">
      <c r="BY24032" s="2"/>
    </row>
    <row r="24033" spans="77:77">
      <c r="BY24033" s="2"/>
    </row>
    <row r="24034" spans="77:77">
      <c r="BY24034" s="2"/>
    </row>
    <row r="24035" spans="77:77">
      <c r="BY24035" s="2"/>
    </row>
    <row r="24036" spans="77:77">
      <c r="BY24036" s="2"/>
    </row>
    <row r="24037" spans="77:77">
      <c r="BY24037" s="2"/>
    </row>
    <row r="24038" spans="77:77">
      <c r="BY24038" s="2"/>
    </row>
    <row r="24039" spans="77:77">
      <c r="BY24039" s="2"/>
    </row>
    <row r="24040" spans="77:77">
      <c r="BY24040" s="2"/>
    </row>
    <row r="24041" spans="77:77">
      <c r="BY24041" s="2"/>
    </row>
    <row r="24042" spans="77:77">
      <c r="BY24042" s="2"/>
    </row>
    <row r="24043" spans="77:77">
      <c r="BY24043" s="2"/>
    </row>
    <row r="24044" spans="77:77">
      <c r="BY24044" s="2"/>
    </row>
    <row r="24045" spans="77:77">
      <c r="BY24045" s="2"/>
    </row>
    <row r="24046" spans="77:77">
      <c r="BY24046" s="2"/>
    </row>
    <row r="24047" spans="77:77">
      <c r="BY24047" s="2"/>
    </row>
    <row r="24048" spans="77:77">
      <c r="BY24048" s="2"/>
    </row>
    <row r="24049" spans="77:77">
      <c r="BY24049" s="2"/>
    </row>
    <row r="24050" spans="77:77">
      <c r="BY24050" s="2"/>
    </row>
    <row r="24051" spans="77:77">
      <c r="BY24051" s="2"/>
    </row>
    <row r="24052" spans="77:77">
      <c r="BY24052" s="2"/>
    </row>
    <row r="24053" spans="77:77">
      <c r="BY24053" s="2"/>
    </row>
    <row r="24054" spans="77:77">
      <c r="BY24054" s="2"/>
    </row>
    <row r="24055" spans="77:77">
      <c r="BY24055" s="2"/>
    </row>
    <row r="24056" spans="77:77">
      <c r="BY24056" s="2"/>
    </row>
    <row r="24057" spans="77:77">
      <c r="BY24057" s="2"/>
    </row>
    <row r="24058" spans="77:77">
      <c r="BY24058" s="2"/>
    </row>
    <row r="24059" spans="77:77">
      <c r="BY24059" s="2"/>
    </row>
    <row r="24060" spans="77:77">
      <c r="BY24060" s="2"/>
    </row>
    <row r="24061" spans="77:77">
      <c r="BY24061" s="2"/>
    </row>
    <row r="24062" spans="77:77">
      <c r="BY24062" s="2"/>
    </row>
    <row r="24063" spans="77:77">
      <c r="BY24063" s="2"/>
    </row>
    <row r="24064" spans="77:77">
      <c r="BY24064" s="2"/>
    </row>
    <row r="24065" spans="77:77">
      <c r="BY24065" s="2"/>
    </row>
    <row r="24066" spans="77:77">
      <c r="BY24066" s="2"/>
    </row>
    <row r="24067" spans="77:77">
      <c r="BY24067" s="2"/>
    </row>
    <row r="24068" spans="77:77">
      <c r="BY24068" s="2"/>
    </row>
    <row r="24069" spans="77:77">
      <c r="BY24069" s="2"/>
    </row>
    <row r="24070" spans="77:77">
      <c r="BY24070" s="2"/>
    </row>
    <row r="24071" spans="77:77">
      <c r="BY24071" s="2"/>
    </row>
    <row r="24072" spans="77:77">
      <c r="BY24072" s="2"/>
    </row>
    <row r="24073" spans="77:77">
      <c r="BY24073" s="2"/>
    </row>
    <row r="24074" spans="77:77">
      <c r="BY24074" s="2"/>
    </row>
    <row r="24075" spans="77:77">
      <c r="BY24075" s="2"/>
    </row>
    <row r="24076" spans="77:77">
      <c r="BY24076" s="2"/>
    </row>
    <row r="24077" spans="77:77">
      <c r="BY24077" s="2"/>
    </row>
    <row r="24078" spans="77:77">
      <c r="BY24078" s="2"/>
    </row>
    <row r="24079" spans="77:77">
      <c r="BY24079" s="2"/>
    </row>
    <row r="24080" spans="77:77">
      <c r="BY24080" s="2"/>
    </row>
    <row r="24081" spans="77:77">
      <c r="BY24081" s="2"/>
    </row>
    <row r="24082" spans="77:77">
      <c r="BY24082" s="2"/>
    </row>
    <row r="24083" spans="77:77">
      <c r="BY24083" s="2"/>
    </row>
    <row r="24084" spans="77:77">
      <c r="BY24084" s="2"/>
    </row>
    <row r="24085" spans="77:77">
      <c r="BY24085" s="2"/>
    </row>
    <row r="24086" spans="77:77">
      <c r="BY24086" s="2"/>
    </row>
    <row r="24087" spans="77:77">
      <c r="BY24087" s="2"/>
    </row>
    <row r="24088" spans="77:77">
      <c r="BY24088" s="2"/>
    </row>
    <row r="24089" spans="77:77">
      <c r="BY24089" s="2"/>
    </row>
    <row r="24090" spans="77:77">
      <c r="BY24090" s="2"/>
    </row>
    <row r="24091" spans="77:77">
      <c r="BY24091" s="2"/>
    </row>
    <row r="24092" spans="77:77">
      <c r="BY24092" s="2"/>
    </row>
    <row r="24093" spans="77:77">
      <c r="BY24093" s="2"/>
    </row>
    <row r="24094" spans="77:77">
      <c r="BY24094" s="2"/>
    </row>
    <row r="24095" spans="77:77">
      <c r="BY24095" s="2"/>
    </row>
    <row r="24096" spans="77:77">
      <c r="BY24096" s="2"/>
    </row>
    <row r="24097" spans="77:77">
      <c r="BY24097" s="2"/>
    </row>
    <row r="24098" spans="77:77">
      <c r="BY24098" s="2"/>
    </row>
    <row r="24099" spans="77:77">
      <c r="BY24099" s="2"/>
    </row>
    <row r="24100" spans="77:77">
      <c r="BY24100" s="2"/>
    </row>
    <row r="24101" spans="77:77">
      <c r="BY24101" s="2"/>
    </row>
    <row r="24102" spans="77:77">
      <c r="BY24102" s="2"/>
    </row>
    <row r="24103" spans="77:77">
      <c r="BY24103" s="2"/>
    </row>
    <row r="24104" spans="77:77">
      <c r="BY24104" s="2"/>
    </row>
    <row r="24105" spans="77:77">
      <c r="BY24105" s="2"/>
    </row>
    <row r="24106" spans="77:77">
      <c r="BY24106" s="2"/>
    </row>
    <row r="24107" spans="77:77">
      <c r="BY24107" s="2"/>
    </row>
    <row r="24108" spans="77:77">
      <c r="BY24108" s="2"/>
    </row>
    <row r="24109" spans="77:77">
      <c r="BY24109" s="2"/>
    </row>
    <row r="24110" spans="77:77">
      <c r="BY24110" s="2"/>
    </row>
    <row r="24111" spans="77:77">
      <c r="BY24111" s="2"/>
    </row>
    <row r="24112" spans="77:77">
      <c r="BY24112" s="2"/>
    </row>
    <row r="24113" spans="77:77">
      <c r="BY24113" s="2"/>
    </row>
    <row r="24114" spans="77:77">
      <c r="BY24114" s="2"/>
    </row>
    <row r="24115" spans="77:77">
      <c r="BY24115" s="2"/>
    </row>
    <row r="24116" spans="77:77">
      <c r="BY24116" s="2"/>
    </row>
    <row r="24117" spans="77:77">
      <c r="BY24117" s="2"/>
    </row>
    <row r="24118" spans="77:77">
      <c r="BY24118" s="2"/>
    </row>
    <row r="24119" spans="77:77">
      <c r="BY24119" s="2"/>
    </row>
    <row r="24120" spans="77:77">
      <c r="BY24120" s="2"/>
    </row>
    <row r="24121" spans="77:77">
      <c r="BY24121" s="2"/>
    </row>
    <row r="24122" spans="77:77">
      <c r="BY24122" s="2"/>
    </row>
    <row r="24123" spans="77:77">
      <c r="BY24123" s="2"/>
    </row>
    <row r="24124" spans="77:77">
      <c r="BY24124" s="2"/>
    </row>
    <row r="24125" spans="77:77">
      <c r="BY24125" s="2"/>
    </row>
    <row r="24126" spans="77:77">
      <c r="BY24126" s="2"/>
    </row>
    <row r="24127" spans="77:77">
      <c r="BY24127" s="2"/>
    </row>
    <row r="24128" spans="77:77">
      <c r="BY24128" s="2"/>
    </row>
    <row r="24129" spans="77:77">
      <c r="BY24129" s="2"/>
    </row>
    <row r="24130" spans="77:77">
      <c r="BY24130" s="2"/>
    </row>
    <row r="24131" spans="77:77">
      <c r="BY24131" s="2"/>
    </row>
    <row r="24132" spans="77:77">
      <c r="BY24132" s="2"/>
    </row>
    <row r="24133" spans="77:77">
      <c r="BY24133" s="2"/>
    </row>
    <row r="24134" spans="77:77">
      <c r="BY24134" s="2"/>
    </row>
    <row r="24135" spans="77:77">
      <c r="BY24135" s="2"/>
    </row>
    <row r="24136" spans="77:77">
      <c r="BY24136" s="2"/>
    </row>
    <row r="24137" spans="77:77">
      <c r="BY24137" s="2"/>
    </row>
    <row r="24138" spans="77:77">
      <c r="BY24138" s="2"/>
    </row>
    <row r="24139" spans="77:77">
      <c r="BY24139" s="2"/>
    </row>
    <row r="24140" spans="77:77">
      <c r="BY24140" s="2"/>
    </row>
    <row r="24141" spans="77:77">
      <c r="BY24141" s="2"/>
    </row>
    <row r="24142" spans="77:77">
      <c r="BY24142" s="2"/>
    </row>
    <row r="24143" spans="77:77">
      <c r="BY24143" s="2"/>
    </row>
    <row r="24144" spans="77:77">
      <c r="BY24144" s="2"/>
    </row>
    <row r="24145" spans="77:77">
      <c r="BY24145" s="2"/>
    </row>
    <row r="24146" spans="77:77">
      <c r="BY24146" s="2"/>
    </row>
    <row r="24147" spans="77:77">
      <c r="BY24147" s="2"/>
    </row>
    <row r="24148" spans="77:77">
      <c r="BY24148" s="2"/>
    </row>
    <row r="24149" spans="77:77">
      <c r="BY24149" s="2"/>
    </row>
    <row r="24150" spans="77:77">
      <c r="BY24150" s="2"/>
    </row>
    <row r="24151" spans="77:77">
      <c r="BY24151" s="2"/>
    </row>
    <row r="24152" spans="77:77">
      <c r="BY24152" s="2"/>
    </row>
    <row r="24153" spans="77:77">
      <c r="BY24153" s="2"/>
    </row>
    <row r="24154" spans="77:77">
      <c r="BY24154" s="2"/>
    </row>
    <row r="24155" spans="77:77">
      <c r="BY24155" s="2"/>
    </row>
    <row r="24156" spans="77:77">
      <c r="BY24156" s="2"/>
    </row>
    <row r="24157" spans="77:77">
      <c r="BY24157" s="2"/>
    </row>
    <row r="24158" spans="77:77">
      <c r="BY24158" s="2"/>
    </row>
    <row r="24159" spans="77:77">
      <c r="BY24159" s="2"/>
    </row>
    <row r="24160" spans="77:77">
      <c r="BY24160" s="2"/>
    </row>
    <row r="24161" spans="77:77">
      <c r="BY24161" s="2"/>
    </row>
    <row r="24162" spans="77:77">
      <c r="BY24162" s="2"/>
    </row>
    <row r="24163" spans="77:77">
      <c r="BY24163" s="2"/>
    </row>
    <row r="24164" spans="77:77">
      <c r="BY24164" s="2"/>
    </row>
    <row r="24165" spans="77:77">
      <c r="BY24165" s="2"/>
    </row>
    <row r="24166" spans="77:77">
      <c r="BY24166" s="2"/>
    </row>
    <row r="24167" spans="77:77">
      <c r="BY24167" s="2"/>
    </row>
    <row r="24168" spans="77:77">
      <c r="BY24168" s="2"/>
    </row>
    <row r="24169" spans="77:77">
      <c r="BY24169" s="2"/>
    </row>
    <row r="24170" spans="77:77">
      <c r="BY24170" s="2"/>
    </row>
    <row r="24171" spans="77:77">
      <c r="BY24171" s="2"/>
    </row>
    <row r="24172" spans="77:77">
      <c r="BY24172" s="2"/>
    </row>
    <row r="24173" spans="77:77">
      <c r="BY24173" s="2"/>
    </row>
    <row r="24174" spans="77:77">
      <c r="BY24174" s="2"/>
    </row>
    <row r="24175" spans="77:77">
      <c r="BY24175" s="2"/>
    </row>
    <row r="24176" spans="77:77">
      <c r="BY24176" s="2"/>
    </row>
    <row r="24177" spans="77:77">
      <c r="BY24177" s="2"/>
    </row>
    <row r="24178" spans="77:77">
      <c r="BY24178" s="2"/>
    </row>
    <row r="24179" spans="77:77">
      <c r="BY24179" s="2"/>
    </row>
    <row r="24180" spans="77:77">
      <c r="BY24180" s="2"/>
    </row>
    <row r="24181" spans="77:77">
      <c r="BY24181" s="2"/>
    </row>
    <row r="24182" spans="77:77">
      <c r="BY24182" s="2"/>
    </row>
    <row r="24183" spans="77:77">
      <c r="BY24183" s="2"/>
    </row>
    <row r="24184" spans="77:77">
      <c r="BY24184" s="2"/>
    </row>
    <row r="24185" spans="77:77">
      <c r="BY24185" s="2"/>
    </row>
    <row r="24186" spans="77:77">
      <c r="BY24186" s="2"/>
    </row>
    <row r="24187" spans="77:77">
      <c r="BY24187" s="2"/>
    </row>
    <row r="24188" spans="77:77">
      <c r="BY24188" s="2"/>
    </row>
    <row r="24189" spans="77:77">
      <c r="BY24189" s="2"/>
    </row>
    <row r="24190" spans="77:77">
      <c r="BY24190" s="2"/>
    </row>
    <row r="24191" spans="77:77">
      <c r="BY24191" s="2"/>
    </row>
    <row r="24192" spans="77:77">
      <c r="BY24192" s="2"/>
    </row>
    <row r="24193" spans="77:77">
      <c r="BY24193" s="2"/>
    </row>
    <row r="24194" spans="77:77">
      <c r="BY24194" s="2"/>
    </row>
    <row r="24195" spans="77:77">
      <c r="BY24195" s="2"/>
    </row>
    <row r="24196" spans="77:77">
      <c r="BY24196" s="2"/>
    </row>
    <row r="24197" spans="77:77">
      <c r="BY24197" s="2"/>
    </row>
    <row r="24198" spans="77:77">
      <c r="BY24198" s="2"/>
    </row>
    <row r="24199" spans="77:77">
      <c r="BY24199" s="2"/>
    </row>
    <row r="24200" spans="77:77">
      <c r="BY24200" s="2"/>
    </row>
    <row r="24201" spans="77:77">
      <c r="BY24201" s="2"/>
    </row>
    <row r="24202" spans="77:77">
      <c r="BY24202" s="2"/>
    </row>
    <row r="24203" spans="77:77">
      <c r="BY24203" s="2"/>
    </row>
    <row r="24204" spans="77:77">
      <c r="BY24204" s="2"/>
    </row>
    <row r="24205" spans="77:77">
      <c r="BY24205" s="2"/>
    </row>
    <row r="24206" spans="77:77">
      <c r="BY24206" s="2"/>
    </row>
    <row r="24207" spans="77:77">
      <c r="BY24207" s="2"/>
    </row>
    <row r="24208" spans="77:77">
      <c r="BY24208" s="2"/>
    </row>
    <row r="24209" spans="77:77">
      <c r="BY24209" s="2"/>
    </row>
    <row r="24210" spans="77:77">
      <c r="BY24210" s="2"/>
    </row>
    <row r="24211" spans="77:77">
      <c r="BY24211" s="2"/>
    </row>
    <row r="24212" spans="77:77">
      <c r="BY24212" s="2"/>
    </row>
    <row r="24213" spans="77:77">
      <c r="BY24213" s="2"/>
    </row>
    <row r="24214" spans="77:77">
      <c r="BY24214" s="2"/>
    </row>
    <row r="24215" spans="77:77">
      <c r="BY24215" s="2"/>
    </row>
    <row r="24216" spans="77:77">
      <c r="BY24216" s="2"/>
    </row>
    <row r="24217" spans="77:77">
      <c r="BY24217" s="2"/>
    </row>
    <row r="24218" spans="77:77">
      <c r="BY24218" s="2"/>
    </row>
    <row r="24219" spans="77:77">
      <c r="BY24219" s="2"/>
    </row>
    <row r="24220" spans="77:77">
      <c r="BY24220" s="2"/>
    </row>
    <row r="24221" spans="77:77">
      <c r="BY24221" s="2"/>
    </row>
    <row r="24222" spans="77:77">
      <c r="BY24222" s="2"/>
    </row>
    <row r="24223" spans="77:77">
      <c r="BY24223" s="2"/>
    </row>
    <row r="24224" spans="77:77">
      <c r="BY24224" s="2"/>
    </row>
    <row r="24225" spans="77:77">
      <c r="BY24225" s="2"/>
    </row>
    <row r="24226" spans="77:77">
      <c r="BY24226" s="2"/>
    </row>
    <row r="24227" spans="77:77">
      <c r="BY24227" s="2"/>
    </row>
    <row r="24228" spans="77:77">
      <c r="BY24228" s="2"/>
    </row>
    <row r="24229" spans="77:77">
      <c r="BY24229" s="2"/>
    </row>
    <row r="24230" spans="77:77">
      <c r="BY24230" s="2"/>
    </row>
    <row r="24231" spans="77:77">
      <c r="BY24231" s="2"/>
    </row>
    <row r="24232" spans="77:77">
      <c r="BY24232" s="2"/>
    </row>
    <row r="24233" spans="77:77">
      <c r="BY24233" s="2"/>
    </row>
    <row r="24234" spans="77:77">
      <c r="BY24234" s="2"/>
    </row>
    <row r="24235" spans="77:77">
      <c r="BY24235" s="2"/>
    </row>
    <row r="24236" spans="77:77">
      <c r="BY24236" s="2"/>
    </row>
    <row r="24237" spans="77:77">
      <c r="BY24237" s="2"/>
    </row>
    <row r="24238" spans="77:77">
      <c r="BY24238" s="2"/>
    </row>
    <row r="24239" spans="77:77">
      <c r="BY24239" s="2"/>
    </row>
    <row r="24240" spans="77:77">
      <c r="BY24240" s="2"/>
    </row>
    <row r="24241" spans="77:77">
      <c r="BY24241" s="2"/>
    </row>
    <row r="24242" spans="77:77">
      <c r="BY24242" s="2"/>
    </row>
    <row r="24243" spans="77:77">
      <c r="BY24243" s="2"/>
    </row>
    <row r="24244" spans="77:77">
      <c r="BY24244" s="2"/>
    </row>
    <row r="24245" spans="77:77">
      <c r="BY24245" s="2"/>
    </row>
    <row r="24246" spans="77:77">
      <c r="BY24246" s="2"/>
    </row>
    <row r="24247" spans="77:77">
      <c r="BY24247" s="2"/>
    </row>
    <row r="24248" spans="77:77">
      <c r="BY24248" s="2"/>
    </row>
    <row r="24249" spans="77:77">
      <c r="BY24249" s="2"/>
    </row>
    <row r="24250" spans="77:77">
      <c r="BY24250" s="2"/>
    </row>
    <row r="24251" spans="77:77">
      <c r="BY24251" s="2"/>
    </row>
    <row r="24252" spans="77:77">
      <c r="BY24252" s="2"/>
    </row>
    <row r="24253" spans="77:77">
      <c r="BY24253" s="2"/>
    </row>
    <row r="24254" spans="77:77">
      <c r="BY24254" s="2"/>
    </row>
    <row r="24255" spans="77:77">
      <c r="BY24255" s="2"/>
    </row>
    <row r="24256" spans="77:77">
      <c r="BY24256" s="2"/>
    </row>
    <row r="24257" spans="77:77">
      <c r="BY24257" s="2"/>
    </row>
    <row r="24258" spans="77:77">
      <c r="BY24258" s="2"/>
    </row>
    <row r="24259" spans="77:77">
      <c r="BY24259" s="2"/>
    </row>
    <row r="24260" spans="77:77">
      <c r="BY24260" s="2"/>
    </row>
    <row r="24261" spans="77:77">
      <c r="BY24261" s="2"/>
    </row>
    <row r="24262" spans="77:77">
      <c r="BY24262" s="2"/>
    </row>
    <row r="24263" spans="77:77">
      <c r="BY24263" s="2"/>
    </row>
    <row r="24264" spans="77:77">
      <c r="BY24264" s="2"/>
    </row>
    <row r="24265" spans="77:77">
      <c r="BY24265" s="2"/>
    </row>
    <row r="24266" spans="77:77">
      <c r="BY24266" s="2"/>
    </row>
    <row r="24267" spans="77:77">
      <c r="BY24267" s="2"/>
    </row>
    <row r="24268" spans="77:77">
      <c r="BY24268" s="2"/>
    </row>
    <row r="24269" spans="77:77">
      <c r="BY24269" s="2"/>
    </row>
    <row r="24270" spans="77:77">
      <c r="BY24270" s="2"/>
    </row>
    <row r="24271" spans="77:77">
      <c r="BY24271" s="2"/>
    </row>
    <row r="24272" spans="77:77">
      <c r="BY24272" s="2"/>
    </row>
    <row r="24273" spans="77:77">
      <c r="BY24273" s="2"/>
    </row>
    <row r="24274" spans="77:77">
      <c r="BY24274" s="2"/>
    </row>
    <row r="24275" spans="77:77">
      <c r="BY24275" s="2"/>
    </row>
    <row r="24276" spans="77:77">
      <c r="BY24276" s="2"/>
    </row>
    <row r="24277" spans="77:77">
      <c r="BY24277" s="2"/>
    </row>
    <row r="24278" spans="77:77">
      <c r="BY24278" s="2"/>
    </row>
    <row r="24279" spans="77:77">
      <c r="BY24279" s="2"/>
    </row>
    <row r="24280" spans="77:77">
      <c r="BY24280" s="2"/>
    </row>
    <row r="24281" spans="77:77">
      <c r="BY24281" s="2"/>
    </row>
    <row r="24282" spans="77:77">
      <c r="BY24282" s="2"/>
    </row>
    <row r="24283" spans="77:77">
      <c r="BY24283" s="2"/>
    </row>
    <row r="24284" spans="77:77">
      <c r="BY24284" s="2"/>
    </row>
    <row r="24285" spans="77:77">
      <c r="BY24285" s="2"/>
    </row>
    <row r="24286" spans="77:77">
      <c r="BY24286" s="2"/>
    </row>
    <row r="24287" spans="77:77">
      <c r="BY24287" s="2"/>
    </row>
    <row r="24288" spans="77:77">
      <c r="BY24288" s="2"/>
    </row>
    <row r="24289" spans="77:77">
      <c r="BY24289" s="2"/>
    </row>
    <row r="24290" spans="77:77">
      <c r="BY24290" s="2"/>
    </row>
    <row r="24291" spans="77:77">
      <c r="BY24291" s="2"/>
    </row>
    <row r="24292" spans="77:77">
      <c r="BY24292" s="2"/>
    </row>
    <row r="24293" spans="77:77">
      <c r="BY24293" s="2"/>
    </row>
    <row r="24294" spans="77:77">
      <c r="BY24294" s="2"/>
    </row>
    <row r="24295" spans="77:77">
      <c r="BY24295" s="2"/>
    </row>
    <row r="24296" spans="77:77">
      <c r="BY24296" s="2"/>
    </row>
    <row r="24297" spans="77:77">
      <c r="BY24297" s="2"/>
    </row>
    <row r="24298" spans="77:77">
      <c r="BY24298" s="2"/>
    </row>
    <row r="24299" spans="77:77">
      <c r="BY24299" s="2"/>
    </row>
    <row r="24300" spans="77:77">
      <c r="BY24300" s="2"/>
    </row>
    <row r="24301" spans="77:77">
      <c r="BY24301" s="2"/>
    </row>
    <row r="24302" spans="77:77">
      <c r="BY24302" s="2"/>
    </row>
    <row r="24303" spans="77:77">
      <c r="BY24303" s="2"/>
    </row>
    <row r="24304" spans="77:77">
      <c r="BY24304" s="2"/>
    </row>
    <row r="24305" spans="77:77">
      <c r="BY24305" s="2"/>
    </row>
    <row r="24306" spans="77:77">
      <c r="BY24306" s="2"/>
    </row>
    <row r="24307" spans="77:77">
      <c r="BY24307" s="2"/>
    </row>
    <row r="24308" spans="77:77">
      <c r="BY24308" s="2"/>
    </row>
    <row r="24309" spans="77:77">
      <c r="BY24309" s="2"/>
    </row>
    <row r="24310" spans="77:77">
      <c r="BY24310" s="2"/>
    </row>
    <row r="24311" spans="77:77">
      <c r="BY24311" s="2"/>
    </row>
    <row r="24312" spans="77:77">
      <c r="BY24312" s="2"/>
    </row>
    <row r="24313" spans="77:77">
      <c r="BY24313" s="2"/>
    </row>
    <row r="24314" spans="77:77">
      <c r="BY24314" s="2"/>
    </row>
    <row r="24315" spans="77:77">
      <c r="BY24315" s="2"/>
    </row>
    <row r="24316" spans="77:77">
      <c r="BY24316" s="2"/>
    </row>
    <row r="24317" spans="77:77">
      <c r="BY24317" s="2"/>
    </row>
    <row r="24318" spans="77:77">
      <c r="BY24318" s="2"/>
    </row>
    <row r="24319" spans="77:77">
      <c r="BY24319" s="2"/>
    </row>
    <row r="24320" spans="77:77">
      <c r="BY24320" s="2"/>
    </row>
    <row r="24321" spans="77:77">
      <c r="BY24321" s="2"/>
    </row>
    <row r="24322" spans="77:77">
      <c r="BY24322" s="2"/>
    </row>
    <row r="24323" spans="77:77">
      <c r="BY24323" s="2"/>
    </row>
    <row r="24324" spans="77:77">
      <c r="BY24324" s="2"/>
    </row>
    <row r="24325" spans="77:77">
      <c r="BY24325" s="2"/>
    </row>
    <row r="24326" spans="77:77">
      <c r="BY24326" s="2"/>
    </row>
    <row r="24327" spans="77:77">
      <c r="BY24327" s="2"/>
    </row>
    <row r="24328" spans="77:77">
      <c r="BY24328" s="2"/>
    </row>
    <row r="24329" spans="77:77">
      <c r="BY24329" s="2"/>
    </row>
    <row r="24330" spans="77:77">
      <c r="BY24330" s="2"/>
    </row>
    <row r="24331" spans="77:77">
      <c r="BY24331" s="2"/>
    </row>
    <row r="24332" spans="77:77">
      <c r="BY24332" s="2"/>
    </row>
    <row r="24333" spans="77:77">
      <c r="BY24333" s="2"/>
    </row>
    <row r="24334" spans="77:77">
      <c r="BY24334" s="2"/>
    </row>
    <row r="24335" spans="77:77">
      <c r="BY24335" s="2"/>
    </row>
    <row r="24336" spans="77:77">
      <c r="BY24336" s="2"/>
    </row>
    <row r="24337" spans="77:77">
      <c r="BY24337" s="2"/>
    </row>
    <row r="24338" spans="77:77">
      <c r="BY24338" s="2"/>
    </row>
    <row r="24339" spans="77:77">
      <c r="BY24339" s="2"/>
    </row>
    <row r="24340" spans="77:77">
      <c r="BY24340" s="2"/>
    </row>
    <row r="24341" spans="77:77">
      <c r="BY24341" s="2"/>
    </row>
    <row r="24342" spans="77:77">
      <c r="BY24342" s="2"/>
    </row>
    <row r="24343" spans="77:77">
      <c r="BY24343" s="2"/>
    </row>
    <row r="24344" spans="77:77">
      <c r="BY24344" s="2"/>
    </row>
    <row r="24345" spans="77:77">
      <c r="BY24345" s="2"/>
    </row>
    <row r="24346" spans="77:77">
      <c r="BY24346" s="2"/>
    </row>
    <row r="24347" spans="77:77">
      <c r="BY24347" s="2"/>
    </row>
    <row r="24348" spans="77:77">
      <c r="BY24348" s="2"/>
    </row>
    <row r="24349" spans="77:77">
      <c r="BY24349" s="2"/>
    </row>
    <row r="24350" spans="77:77">
      <c r="BY24350" s="2"/>
    </row>
    <row r="24351" spans="77:77">
      <c r="BY24351" s="2"/>
    </row>
    <row r="24352" spans="77:77">
      <c r="BY24352" s="2"/>
    </row>
    <row r="24353" spans="77:77">
      <c r="BY24353" s="2"/>
    </row>
    <row r="24354" spans="77:77">
      <c r="BY24354" s="2"/>
    </row>
    <row r="24355" spans="77:77">
      <c r="BY24355" s="2"/>
    </row>
    <row r="24356" spans="77:77">
      <c r="BY24356" s="2"/>
    </row>
    <row r="24357" spans="77:77">
      <c r="BY24357" s="2"/>
    </row>
    <row r="24358" spans="77:77">
      <c r="BY24358" s="2"/>
    </row>
    <row r="24359" spans="77:77">
      <c r="BY24359" s="2"/>
    </row>
    <row r="24360" spans="77:77">
      <c r="BY24360" s="2"/>
    </row>
    <row r="24361" spans="77:77">
      <c r="BY24361" s="2"/>
    </row>
    <row r="24362" spans="77:77">
      <c r="BY24362" s="2"/>
    </row>
    <row r="24363" spans="77:77">
      <c r="BY24363" s="2"/>
    </row>
    <row r="24364" spans="77:77">
      <c r="BY24364" s="2"/>
    </row>
    <row r="24365" spans="77:77">
      <c r="BY24365" s="2"/>
    </row>
    <row r="24366" spans="77:77">
      <c r="BY24366" s="2"/>
    </row>
    <row r="24367" spans="77:77">
      <c r="BY24367" s="2"/>
    </row>
    <row r="24368" spans="77:77">
      <c r="BY24368" s="2"/>
    </row>
    <row r="24369" spans="77:77">
      <c r="BY24369" s="2"/>
    </row>
    <row r="24370" spans="77:77">
      <c r="BY24370" s="2"/>
    </row>
    <row r="24371" spans="77:77">
      <c r="BY24371" s="2"/>
    </row>
    <row r="24372" spans="77:77">
      <c r="BY24372" s="2"/>
    </row>
    <row r="24373" spans="77:77">
      <c r="BY24373" s="2"/>
    </row>
    <row r="24374" spans="77:77">
      <c r="BY24374" s="2"/>
    </row>
    <row r="24375" spans="77:77">
      <c r="BY24375" s="2"/>
    </row>
    <row r="24376" spans="77:77">
      <c r="BY24376" s="2"/>
    </row>
    <row r="24377" spans="77:77">
      <c r="BY24377" s="2"/>
    </row>
    <row r="24378" spans="77:77">
      <c r="BY24378" s="2"/>
    </row>
    <row r="24379" spans="77:77">
      <c r="BY24379" s="2"/>
    </row>
    <row r="24380" spans="77:77">
      <c r="BY24380" s="2"/>
    </row>
    <row r="24381" spans="77:77">
      <c r="BY24381" s="2"/>
    </row>
    <row r="24382" spans="77:77">
      <c r="BY24382" s="2"/>
    </row>
    <row r="24383" spans="77:77">
      <c r="BY24383" s="2"/>
    </row>
    <row r="24384" spans="77:77">
      <c r="BY24384" s="2"/>
    </row>
    <row r="24385" spans="77:77">
      <c r="BY24385" s="2"/>
    </row>
    <row r="24386" spans="77:77">
      <c r="BY24386" s="2"/>
    </row>
    <row r="24387" spans="77:77">
      <c r="BY24387" s="2"/>
    </row>
    <row r="24388" spans="77:77">
      <c r="BY24388" s="2"/>
    </row>
    <row r="24389" spans="77:77">
      <c r="BY24389" s="2"/>
    </row>
    <row r="24390" spans="77:77">
      <c r="BY24390" s="2"/>
    </row>
    <row r="24391" spans="77:77">
      <c r="BY24391" s="2"/>
    </row>
    <row r="24392" spans="77:77">
      <c r="BY24392" s="2"/>
    </row>
    <row r="24393" spans="77:77">
      <c r="BY24393" s="2"/>
    </row>
    <row r="24394" spans="77:77">
      <c r="BY24394" s="2"/>
    </row>
    <row r="24395" spans="77:77">
      <c r="BY24395" s="2"/>
    </row>
    <row r="24396" spans="77:77">
      <c r="BY24396" s="2"/>
    </row>
    <row r="24397" spans="77:77">
      <c r="BY24397" s="2"/>
    </row>
    <row r="24398" spans="77:77">
      <c r="BY24398" s="2"/>
    </row>
    <row r="24399" spans="77:77">
      <c r="BY24399" s="2"/>
    </row>
    <row r="24400" spans="77:77">
      <c r="BY24400" s="2"/>
    </row>
    <row r="24401" spans="77:77">
      <c r="BY24401" s="2"/>
    </row>
    <row r="24402" spans="77:77">
      <c r="BY24402" s="2"/>
    </row>
    <row r="24403" spans="77:77">
      <c r="BY24403" s="2"/>
    </row>
    <row r="24404" spans="77:77">
      <c r="BY24404" s="2"/>
    </row>
    <row r="24405" spans="77:77">
      <c r="BY24405" s="2"/>
    </row>
    <row r="24406" spans="77:77">
      <c r="BY24406" s="2"/>
    </row>
    <row r="24407" spans="77:77">
      <c r="BY24407" s="2"/>
    </row>
    <row r="24408" spans="77:77">
      <c r="BY24408" s="2"/>
    </row>
    <row r="24409" spans="77:77">
      <c r="BY24409" s="2"/>
    </row>
    <row r="24410" spans="77:77">
      <c r="BY24410" s="2"/>
    </row>
    <row r="24411" spans="77:77">
      <c r="BY24411" s="2"/>
    </row>
    <row r="24412" spans="77:77">
      <c r="BY24412" s="2"/>
    </row>
    <row r="24413" spans="77:77">
      <c r="BY24413" s="2"/>
    </row>
    <row r="24414" spans="77:77">
      <c r="BY24414" s="2"/>
    </row>
    <row r="24415" spans="77:77">
      <c r="BY24415" s="2"/>
    </row>
    <row r="24416" spans="77:77">
      <c r="BY24416" s="2"/>
    </row>
    <row r="24417" spans="77:77">
      <c r="BY24417" s="2"/>
    </row>
    <row r="24418" spans="77:77">
      <c r="BY24418" s="2"/>
    </row>
    <row r="24419" spans="77:77">
      <c r="BY24419" s="2"/>
    </row>
    <row r="24420" spans="77:77">
      <c r="BY24420" s="2"/>
    </row>
    <row r="24421" spans="77:77">
      <c r="BY24421" s="2"/>
    </row>
    <row r="24422" spans="77:77">
      <c r="BY24422" s="2"/>
    </row>
    <row r="24423" spans="77:77">
      <c r="BY24423" s="2"/>
    </row>
    <row r="24424" spans="77:77">
      <c r="BY24424" s="2"/>
    </row>
    <row r="24425" spans="77:77">
      <c r="BY24425" s="2"/>
    </row>
    <row r="24426" spans="77:77">
      <c r="BY24426" s="2"/>
    </row>
    <row r="24427" spans="77:77">
      <c r="BY24427" s="2"/>
    </row>
    <row r="24428" spans="77:77">
      <c r="BY24428" s="2"/>
    </row>
    <row r="24429" spans="77:77">
      <c r="BY24429" s="2"/>
    </row>
    <row r="24430" spans="77:77">
      <c r="BY24430" s="2"/>
    </row>
    <row r="24431" spans="77:77">
      <c r="BY24431" s="2"/>
    </row>
    <row r="24432" spans="77:77">
      <c r="BY24432" s="2"/>
    </row>
    <row r="24433" spans="77:77">
      <c r="BY24433" s="2"/>
    </row>
    <row r="24434" spans="77:77">
      <c r="BY24434" s="2"/>
    </row>
    <row r="24435" spans="77:77">
      <c r="BY24435" s="2"/>
    </row>
    <row r="24436" spans="77:77">
      <c r="BY24436" s="2"/>
    </row>
    <row r="24437" spans="77:77">
      <c r="BY24437" s="2"/>
    </row>
    <row r="24438" spans="77:77">
      <c r="BY24438" s="2"/>
    </row>
    <row r="24439" spans="77:77">
      <c r="BY24439" s="2"/>
    </row>
    <row r="24440" spans="77:77">
      <c r="BY24440" s="2"/>
    </row>
    <row r="24441" spans="77:77">
      <c r="BY24441" s="2"/>
    </row>
    <row r="24442" spans="77:77">
      <c r="BY24442" s="2"/>
    </row>
    <row r="24443" spans="77:77">
      <c r="BY24443" s="2"/>
    </row>
    <row r="24444" spans="77:77">
      <c r="BY24444" s="2"/>
    </row>
    <row r="24445" spans="77:77">
      <c r="BY24445" s="2"/>
    </row>
    <row r="24446" spans="77:77">
      <c r="BY24446" s="2"/>
    </row>
    <row r="24447" spans="77:77">
      <c r="BY24447" s="2"/>
    </row>
    <row r="24448" spans="77:77">
      <c r="BY24448" s="2"/>
    </row>
    <row r="24449" spans="77:77">
      <c r="BY24449" s="2"/>
    </row>
    <row r="24450" spans="77:77">
      <c r="BY24450" s="2"/>
    </row>
    <row r="24451" spans="77:77">
      <c r="BY24451" s="2"/>
    </row>
    <row r="24452" spans="77:77">
      <c r="BY24452" s="2"/>
    </row>
    <row r="24453" spans="77:77">
      <c r="BY24453" s="2"/>
    </row>
    <row r="24454" spans="77:77">
      <c r="BY24454" s="2"/>
    </row>
    <row r="24455" spans="77:77">
      <c r="BY24455" s="2"/>
    </row>
    <row r="24456" spans="77:77">
      <c r="BY24456" s="2"/>
    </row>
    <row r="24457" spans="77:77">
      <c r="BY24457" s="2"/>
    </row>
    <row r="24458" spans="77:77">
      <c r="BY24458" s="2"/>
    </row>
    <row r="24459" spans="77:77">
      <c r="BY24459" s="2"/>
    </row>
    <row r="24460" spans="77:77">
      <c r="BY24460" s="2"/>
    </row>
    <row r="24461" spans="77:77">
      <c r="BY24461" s="2"/>
    </row>
    <row r="24462" spans="77:77">
      <c r="BY24462" s="2"/>
    </row>
    <row r="24463" spans="77:77">
      <c r="BY24463" s="2"/>
    </row>
    <row r="24464" spans="77:77">
      <c r="BY24464" s="2"/>
    </row>
    <row r="24465" spans="77:77">
      <c r="BY24465" s="2"/>
    </row>
    <row r="24466" spans="77:77">
      <c r="BY24466" s="2"/>
    </row>
    <row r="24467" spans="77:77">
      <c r="BY24467" s="2"/>
    </row>
    <row r="24468" spans="77:77">
      <c r="BY24468" s="2"/>
    </row>
    <row r="24469" spans="77:77">
      <c r="BY24469" s="2"/>
    </row>
    <row r="24470" spans="77:77">
      <c r="BY24470" s="2"/>
    </row>
    <row r="24471" spans="77:77">
      <c r="BY24471" s="2"/>
    </row>
    <row r="24472" spans="77:77">
      <c r="BY24472" s="2"/>
    </row>
    <row r="24473" spans="77:77">
      <c r="BY24473" s="2"/>
    </row>
    <row r="24474" spans="77:77">
      <c r="BY24474" s="2"/>
    </row>
    <row r="24475" spans="77:77">
      <c r="BY24475" s="2"/>
    </row>
    <row r="24476" spans="77:77">
      <c r="BY24476" s="2"/>
    </row>
    <row r="24477" spans="77:77">
      <c r="BY24477" s="2"/>
    </row>
    <row r="24478" spans="77:77">
      <c r="BY24478" s="2"/>
    </row>
    <row r="24479" spans="77:77">
      <c r="BY24479" s="2"/>
    </row>
    <row r="24480" spans="77:77">
      <c r="BY24480" s="2"/>
    </row>
    <row r="24481" spans="77:77">
      <c r="BY24481" s="2"/>
    </row>
    <row r="24482" spans="77:77">
      <c r="BY24482" s="2"/>
    </row>
    <row r="24483" spans="77:77">
      <c r="BY24483" s="2"/>
    </row>
    <row r="24484" spans="77:77">
      <c r="BY24484" s="2"/>
    </row>
    <row r="24485" spans="77:77">
      <c r="BY24485" s="2"/>
    </row>
    <row r="24486" spans="77:77">
      <c r="BY24486" s="2"/>
    </row>
    <row r="24487" spans="77:77">
      <c r="BY24487" s="2"/>
    </row>
    <row r="24488" spans="77:77">
      <c r="BY24488" s="2"/>
    </row>
    <row r="24489" spans="77:77">
      <c r="BY24489" s="2"/>
    </row>
    <row r="24490" spans="77:77">
      <c r="BY24490" s="2"/>
    </row>
    <row r="24491" spans="77:77">
      <c r="BY24491" s="2"/>
    </row>
    <row r="24492" spans="77:77">
      <c r="BY24492" s="2"/>
    </row>
    <row r="24493" spans="77:77">
      <c r="BY24493" s="2"/>
    </row>
    <row r="24494" spans="77:77">
      <c r="BY24494" s="2"/>
    </row>
    <row r="24495" spans="77:77">
      <c r="BY24495" s="2"/>
    </row>
    <row r="24496" spans="77:77">
      <c r="BY24496" s="2"/>
    </row>
    <row r="24497" spans="77:77">
      <c r="BY24497" s="2"/>
    </row>
    <row r="24498" spans="77:77">
      <c r="BY24498" s="2"/>
    </row>
    <row r="24499" spans="77:77">
      <c r="BY24499" s="2"/>
    </row>
    <row r="24500" spans="77:77">
      <c r="BY24500" s="2"/>
    </row>
    <row r="24501" spans="77:77">
      <c r="BY24501" s="2"/>
    </row>
    <row r="24502" spans="77:77">
      <c r="BY24502" s="2"/>
    </row>
    <row r="24503" spans="77:77">
      <c r="BY24503" s="2"/>
    </row>
    <row r="24504" spans="77:77">
      <c r="BY24504" s="2"/>
    </row>
    <row r="24505" spans="77:77">
      <c r="BY24505" s="2"/>
    </row>
    <row r="24506" spans="77:77">
      <c r="BY24506" s="2"/>
    </row>
    <row r="24507" spans="77:77">
      <c r="BY24507" s="2"/>
    </row>
    <row r="24508" spans="77:77">
      <c r="BY24508" s="2"/>
    </row>
    <row r="24509" spans="77:77">
      <c r="BY24509" s="2"/>
    </row>
    <row r="24510" spans="77:77">
      <c r="BY24510" s="2"/>
    </row>
    <row r="24511" spans="77:77">
      <c r="BY24511" s="2"/>
    </row>
    <row r="24512" spans="77:77">
      <c r="BY24512" s="2"/>
    </row>
    <row r="24513" spans="77:77">
      <c r="BY24513" s="2"/>
    </row>
    <row r="24514" spans="77:77">
      <c r="BY24514" s="2"/>
    </row>
    <row r="24515" spans="77:77">
      <c r="BY24515" s="2"/>
    </row>
    <row r="24516" spans="77:77">
      <c r="BY24516" s="2"/>
    </row>
    <row r="24517" spans="77:77">
      <c r="BY24517" s="2"/>
    </row>
    <row r="24518" spans="77:77">
      <c r="BY24518" s="2"/>
    </row>
    <row r="24519" spans="77:77">
      <c r="BY24519" s="2"/>
    </row>
    <row r="24520" spans="77:77">
      <c r="BY24520" s="2"/>
    </row>
    <row r="24521" spans="77:77">
      <c r="BY24521" s="2"/>
    </row>
    <row r="24522" spans="77:77">
      <c r="BY24522" s="2"/>
    </row>
    <row r="24523" spans="77:77">
      <c r="BY24523" s="2"/>
    </row>
    <row r="24524" spans="77:77">
      <c r="BY24524" s="2"/>
    </row>
    <row r="24525" spans="77:77">
      <c r="BY24525" s="2"/>
    </row>
    <row r="24526" spans="77:77">
      <c r="BY24526" s="2"/>
    </row>
    <row r="24527" spans="77:77">
      <c r="BY24527" s="2"/>
    </row>
    <row r="24528" spans="77:77">
      <c r="BY24528" s="2"/>
    </row>
    <row r="24529" spans="77:77">
      <c r="BY24529" s="2"/>
    </row>
    <row r="24530" spans="77:77">
      <c r="BY24530" s="2"/>
    </row>
    <row r="24531" spans="77:77">
      <c r="BY24531" s="2"/>
    </row>
    <row r="24532" spans="77:77">
      <c r="BY24532" s="2"/>
    </row>
    <row r="24533" spans="77:77">
      <c r="BY24533" s="2"/>
    </row>
    <row r="24534" spans="77:77">
      <c r="BY24534" s="2"/>
    </row>
    <row r="24535" spans="77:77">
      <c r="BY24535" s="2"/>
    </row>
    <row r="24536" spans="77:77">
      <c r="BY24536" s="2"/>
    </row>
    <row r="24537" spans="77:77">
      <c r="BY24537" s="2"/>
    </row>
    <row r="24538" spans="77:77">
      <c r="BY24538" s="2"/>
    </row>
    <row r="24539" spans="77:77">
      <c r="BY24539" s="2"/>
    </row>
    <row r="24540" spans="77:77">
      <c r="BY24540" s="2"/>
    </row>
    <row r="24541" spans="77:77">
      <c r="BY24541" s="2"/>
    </row>
    <row r="24542" spans="77:77">
      <c r="BY24542" s="2"/>
    </row>
    <row r="24543" spans="77:77">
      <c r="BY24543" s="2"/>
    </row>
    <row r="24544" spans="77:77">
      <c r="BY24544" s="2"/>
    </row>
    <row r="24545" spans="77:77">
      <c r="BY24545" s="2"/>
    </row>
    <row r="24546" spans="77:77">
      <c r="BY24546" s="2"/>
    </row>
    <row r="24547" spans="77:77">
      <c r="BY24547" s="2"/>
    </row>
    <row r="24548" spans="77:77">
      <c r="BY24548" s="2"/>
    </row>
    <row r="24549" spans="77:77">
      <c r="BY24549" s="2"/>
    </row>
    <row r="24550" spans="77:77">
      <c r="BY24550" s="2"/>
    </row>
    <row r="24551" spans="77:77">
      <c r="BY24551" s="2"/>
    </row>
    <row r="24552" spans="77:77">
      <c r="BY24552" s="2"/>
    </row>
    <row r="24553" spans="77:77">
      <c r="BY24553" s="2"/>
    </row>
    <row r="24554" spans="77:77">
      <c r="BY24554" s="2"/>
    </row>
    <row r="24555" spans="77:77">
      <c r="BY24555" s="2"/>
    </row>
    <row r="24556" spans="77:77">
      <c r="BY24556" s="2"/>
    </row>
    <row r="24557" spans="77:77">
      <c r="BY24557" s="2"/>
    </row>
    <row r="24558" spans="77:77">
      <c r="BY24558" s="2"/>
    </row>
    <row r="24559" spans="77:77">
      <c r="BY24559" s="2"/>
    </row>
    <row r="24560" spans="77:77">
      <c r="BY24560" s="2"/>
    </row>
    <row r="24561" spans="77:77">
      <c r="BY24561" s="2"/>
    </row>
    <row r="24562" spans="77:77">
      <c r="BY24562" s="2"/>
    </row>
    <row r="24563" spans="77:77">
      <c r="BY24563" s="2"/>
    </row>
    <row r="24564" spans="77:77">
      <c r="BY24564" s="2"/>
    </row>
    <row r="24565" spans="77:77">
      <c r="BY24565" s="2"/>
    </row>
    <row r="24566" spans="77:77">
      <c r="BY24566" s="2"/>
    </row>
    <row r="24567" spans="77:77">
      <c r="BY24567" s="2"/>
    </row>
    <row r="24568" spans="77:77">
      <c r="BY24568" s="2"/>
    </row>
    <row r="24569" spans="77:77">
      <c r="BY24569" s="2"/>
    </row>
    <row r="24570" spans="77:77">
      <c r="BY24570" s="2"/>
    </row>
    <row r="24571" spans="77:77">
      <c r="BY24571" s="2"/>
    </row>
    <row r="24572" spans="77:77">
      <c r="BY24572" s="2"/>
    </row>
    <row r="24573" spans="77:77">
      <c r="BY24573" s="2"/>
    </row>
    <row r="24574" spans="77:77">
      <c r="BY24574" s="2"/>
    </row>
    <row r="24575" spans="77:77">
      <c r="BY24575" s="2"/>
    </row>
    <row r="24576" spans="77:77">
      <c r="BY24576" s="2"/>
    </row>
    <row r="24577" spans="77:77">
      <c r="BY24577" s="2"/>
    </row>
    <row r="24578" spans="77:77">
      <c r="BY24578" s="2"/>
    </row>
    <row r="24579" spans="77:77">
      <c r="BY24579" s="2"/>
    </row>
    <row r="24580" spans="77:77">
      <c r="BY24580" s="2"/>
    </row>
    <row r="24581" spans="77:77">
      <c r="BY24581" s="2"/>
    </row>
    <row r="24582" spans="77:77">
      <c r="BY24582" s="2"/>
    </row>
    <row r="24583" spans="77:77">
      <c r="BY24583" s="2"/>
    </row>
    <row r="24584" spans="77:77">
      <c r="BY24584" s="2"/>
    </row>
    <row r="24585" spans="77:77">
      <c r="BY24585" s="2"/>
    </row>
    <row r="24586" spans="77:77">
      <c r="BY24586" s="2"/>
    </row>
    <row r="24587" spans="77:77">
      <c r="BY24587" s="2"/>
    </row>
    <row r="24588" spans="77:77">
      <c r="BY24588" s="2"/>
    </row>
    <row r="24589" spans="77:77">
      <c r="BY24589" s="2"/>
    </row>
    <row r="24590" spans="77:77">
      <c r="BY24590" s="2"/>
    </row>
    <row r="24591" spans="77:77">
      <c r="BY24591" s="2"/>
    </row>
    <row r="24592" spans="77:77">
      <c r="BY24592" s="2"/>
    </row>
    <row r="24593" spans="77:77">
      <c r="BY24593" s="2"/>
    </row>
    <row r="24594" spans="77:77">
      <c r="BY24594" s="2"/>
    </row>
    <row r="24595" spans="77:77">
      <c r="BY24595" s="2"/>
    </row>
    <row r="24596" spans="77:77">
      <c r="BY24596" s="2"/>
    </row>
    <row r="24597" spans="77:77">
      <c r="BY24597" s="2"/>
    </row>
    <row r="24598" spans="77:77">
      <c r="BY24598" s="2"/>
    </row>
    <row r="24599" spans="77:77">
      <c r="BY24599" s="2"/>
    </row>
    <row r="24600" spans="77:77">
      <c r="BY24600" s="2"/>
    </row>
    <row r="24601" spans="77:77">
      <c r="BY24601" s="2"/>
    </row>
    <row r="24602" spans="77:77">
      <c r="BY24602" s="2"/>
    </row>
    <row r="24603" spans="77:77">
      <c r="BY24603" s="2"/>
    </row>
    <row r="24604" spans="77:77">
      <c r="BY24604" s="2"/>
    </row>
    <row r="24605" spans="77:77">
      <c r="BY24605" s="2"/>
    </row>
    <row r="24606" spans="77:77">
      <c r="BY24606" s="2"/>
    </row>
    <row r="24607" spans="77:77">
      <c r="BY24607" s="2"/>
    </row>
    <row r="24608" spans="77:77">
      <c r="BY24608" s="2"/>
    </row>
    <row r="24609" spans="77:77">
      <c r="BY24609" s="2"/>
    </row>
    <row r="24610" spans="77:77">
      <c r="BY24610" s="2"/>
    </row>
    <row r="24611" spans="77:77">
      <c r="BY24611" s="2"/>
    </row>
    <row r="24612" spans="77:77">
      <c r="BY24612" s="2"/>
    </row>
    <row r="24613" spans="77:77">
      <c r="BY24613" s="2"/>
    </row>
    <row r="24614" spans="77:77">
      <c r="BY24614" s="2"/>
    </row>
    <row r="24615" spans="77:77">
      <c r="BY24615" s="2"/>
    </row>
    <row r="24616" spans="77:77">
      <c r="BY24616" s="2"/>
    </row>
    <row r="24617" spans="77:77">
      <c r="BY24617" s="2"/>
    </row>
    <row r="24618" spans="77:77">
      <c r="BY24618" s="2"/>
    </row>
    <row r="24619" spans="77:77">
      <c r="BY24619" s="2"/>
    </row>
    <row r="24620" spans="77:77">
      <c r="BY24620" s="2"/>
    </row>
    <row r="24621" spans="77:77">
      <c r="BY24621" s="2"/>
    </row>
    <row r="24622" spans="77:77">
      <c r="BY24622" s="2"/>
    </row>
    <row r="24623" spans="77:77">
      <c r="BY24623" s="2"/>
    </row>
    <row r="24624" spans="77:77">
      <c r="BY24624" s="2"/>
    </row>
    <row r="24625" spans="77:77">
      <c r="BY24625" s="2"/>
    </row>
    <row r="24626" spans="77:77">
      <c r="BY24626" s="2"/>
    </row>
    <row r="24627" spans="77:77">
      <c r="BY24627" s="2"/>
    </row>
    <row r="24628" spans="77:77">
      <c r="BY24628" s="2"/>
    </row>
    <row r="24629" spans="77:77">
      <c r="BY24629" s="2"/>
    </row>
    <row r="24630" spans="77:77">
      <c r="BY24630" s="2"/>
    </row>
    <row r="24631" spans="77:77">
      <c r="BY24631" s="2"/>
    </row>
    <row r="24632" spans="77:77">
      <c r="BY24632" s="2"/>
    </row>
    <row r="24633" spans="77:77">
      <c r="BY24633" s="2"/>
    </row>
    <row r="24634" spans="77:77">
      <c r="BY24634" s="2"/>
    </row>
    <row r="24635" spans="77:77">
      <c r="BY24635" s="2"/>
    </row>
    <row r="24636" spans="77:77">
      <c r="BY24636" s="2"/>
    </row>
    <row r="24637" spans="77:77">
      <c r="BY24637" s="2"/>
    </row>
    <row r="24638" spans="77:77">
      <c r="BY24638" s="2"/>
    </row>
    <row r="24639" spans="77:77">
      <c r="BY24639" s="2"/>
    </row>
    <row r="24640" spans="77:77">
      <c r="BY24640" s="2"/>
    </row>
    <row r="24641" spans="77:77">
      <c r="BY24641" s="2"/>
    </row>
    <row r="24642" spans="77:77">
      <c r="BY24642" s="2"/>
    </row>
    <row r="24643" spans="77:77">
      <c r="BY24643" s="2"/>
    </row>
    <row r="24644" spans="77:77">
      <c r="BY24644" s="2"/>
    </row>
    <row r="24645" spans="77:77">
      <c r="BY24645" s="2"/>
    </row>
    <row r="24646" spans="77:77">
      <c r="BY24646" s="2"/>
    </row>
    <row r="24647" spans="77:77">
      <c r="BY24647" s="2"/>
    </row>
    <row r="24648" spans="77:77">
      <c r="BY24648" s="2"/>
    </row>
    <row r="24649" spans="77:77">
      <c r="BY24649" s="2"/>
    </row>
    <row r="24650" spans="77:77">
      <c r="BY24650" s="2"/>
    </row>
    <row r="24651" spans="77:77">
      <c r="BY24651" s="2"/>
    </row>
    <row r="24652" spans="77:77">
      <c r="BY24652" s="2"/>
    </row>
    <row r="24653" spans="77:77">
      <c r="BY24653" s="2"/>
    </row>
    <row r="24654" spans="77:77">
      <c r="BY24654" s="2"/>
    </row>
    <row r="24655" spans="77:77">
      <c r="BY24655" s="2"/>
    </row>
    <row r="24656" spans="77:77">
      <c r="BY24656" s="2"/>
    </row>
    <row r="24657" spans="77:77">
      <c r="BY24657" s="2"/>
    </row>
    <row r="24658" spans="77:77">
      <c r="BY24658" s="2"/>
    </row>
    <row r="24659" spans="77:77">
      <c r="BY24659" s="2"/>
    </row>
    <row r="24660" spans="77:77">
      <c r="BY24660" s="2"/>
    </row>
    <row r="24661" spans="77:77">
      <c r="BY24661" s="2"/>
    </row>
    <row r="24662" spans="77:77">
      <c r="BY24662" s="2"/>
    </row>
    <row r="24663" spans="77:77">
      <c r="BY24663" s="2"/>
    </row>
    <row r="24664" spans="77:77">
      <c r="BY24664" s="2"/>
    </row>
    <row r="24665" spans="77:77">
      <c r="BY24665" s="2"/>
    </row>
    <row r="24666" spans="77:77">
      <c r="BY24666" s="2"/>
    </row>
    <row r="24667" spans="77:77">
      <c r="BY24667" s="2"/>
    </row>
    <row r="24668" spans="77:77">
      <c r="BY24668" s="2"/>
    </row>
    <row r="24669" spans="77:77">
      <c r="BY24669" s="2"/>
    </row>
    <row r="24670" spans="77:77">
      <c r="BY24670" s="2"/>
    </row>
    <row r="24671" spans="77:77">
      <c r="BY24671" s="2"/>
    </row>
    <row r="24672" spans="77:77">
      <c r="BY24672" s="2"/>
    </row>
    <row r="24673" spans="77:77">
      <c r="BY24673" s="2"/>
    </row>
    <row r="24674" spans="77:77">
      <c r="BY24674" s="2"/>
    </row>
    <row r="24675" spans="77:77">
      <c r="BY24675" s="2"/>
    </row>
    <row r="24676" spans="77:77">
      <c r="BY24676" s="2"/>
    </row>
    <row r="24677" spans="77:77">
      <c r="BY24677" s="2"/>
    </row>
    <row r="24678" spans="77:77">
      <c r="BY24678" s="2"/>
    </row>
    <row r="24679" spans="77:77">
      <c r="BY24679" s="2"/>
    </row>
    <row r="24680" spans="77:77">
      <c r="BY24680" s="2"/>
    </row>
    <row r="24681" spans="77:77">
      <c r="BY24681" s="2"/>
    </row>
    <row r="24682" spans="77:77">
      <c r="BY24682" s="2"/>
    </row>
    <row r="24683" spans="77:77">
      <c r="BY24683" s="2"/>
    </row>
    <row r="24684" spans="77:77">
      <c r="BY24684" s="2"/>
    </row>
    <row r="24685" spans="77:77">
      <c r="BY24685" s="2"/>
    </row>
    <row r="24686" spans="77:77">
      <c r="BY24686" s="2"/>
    </row>
    <row r="24687" spans="77:77">
      <c r="BY24687" s="2"/>
    </row>
    <row r="24688" spans="77:77">
      <c r="BY24688" s="2"/>
    </row>
    <row r="24689" spans="77:77">
      <c r="BY24689" s="2"/>
    </row>
    <row r="24690" spans="77:77">
      <c r="BY24690" s="2"/>
    </row>
    <row r="24691" spans="77:77">
      <c r="BY24691" s="2"/>
    </row>
    <row r="24692" spans="77:77">
      <c r="BY24692" s="2"/>
    </row>
    <row r="24693" spans="77:77">
      <c r="BY24693" s="2"/>
    </row>
    <row r="24694" spans="77:77">
      <c r="BY24694" s="2"/>
    </row>
    <row r="24695" spans="77:77">
      <c r="BY24695" s="2"/>
    </row>
    <row r="24696" spans="77:77">
      <c r="BY24696" s="2"/>
    </row>
    <row r="24697" spans="77:77">
      <c r="BY24697" s="2"/>
    </row>
    <row r="24698" spans="77:77">
      <c r="BY24698" s="2"/>
    </row>
    <row r="24699" spans="77:77">
      <c r="BY24699" s="2"/>
    </row>
    <row r="24700" spans="77:77">
      <c r="BY24700" s="2"/>
    </row>
    <row r="24701" spans="77:77">
      <c r="BY24701" s="2"/>
    </row>
    <row r="24702" spans="77:77">
      <c r="BY24702" s="2"/>
    </row>
    <row r="24703" spans="77:77">
      <c r="BY24703" s="2"/>
    </row>
    <row r="24704" spans="77:77">
      <c r="BY24704" s="2"/>
    </row>
    <row r="24705" spans="77:77">
      <c r="BY24705" s="2"/>
    </row>
    <row r="24706" spans="77:77">
      <c r="BY24706" s="2"/>
    </row>
    <row r="24707" spans="77:77">
      <c r="BY24707" s="2"/>
    </row>
    <row r="24708" spans="77:77">
      <c r="BY24708" s="2"/>
    </row>
    <row r="24709" spans="77:77">
      <c r="BY24709" s="2"/>
    </row>
    <row r="24710" spans="77:77">
      <c r="BY24710" s="2"/>
    </row>
    <row r="24711" spans="77:77">
      <c r="BY24711" s="2"/>
    </row>
    <row r="24712" spans="77:77">
      <c r="BY24712" s="2"/>
    </row>
    <row r="24713" spans="77:77">
      <c r="BY24713" s="2"/>
    </row>
    <row r="24714" spans="77:77">
      <c r="BY24714" s="2"/>
    </row>
    <row r="24715" spans="77:77">
      <c r="BY24715" s="2"/>
    </row>
    <row r="24716" spans="77:77">
      <c r="BY24716" s="2"/>
    </row>
    <row r="24717" spans="77:77">
      <c r="BY24717" s="2"/>
    </row>
    <row r="24718" spans="77:77">
      <c r="BY24718" s="2"/>
    </row>
    <row r="24719" spans="77:77">
      <c r="BY24719" s="2"/>
    </row>
    <row r="24720" spans="77:77">
      <c r="BY24720" s="2"/>
    </row>
    <row r="24721" spans="77:77">
      <c r="BY24721" s="2"/>
    </row>
    <row r="24722" spans="77:77">
      <c r="BY24722" s="2"/>
    </row>
    <row r="24723" spans="77:77">
      <c r="BY24723" s="2"/>
    </row>
    <row r="24724" spans="77:77">
      <c r="BY24724" s="2"/>
    </row>
    <row r="24725" spans="77:77">
      <c r="BY24725" s="2"/>
    </row>
    <row r="24726" spans="77:77">
      <c r="BY24726" s="2"/>
    </row>
    <row r="24727" spans="77:77">
      <c r="BY24727" s="2"/>
    </row>
    <row r="24728" spans="77:77">
      <c r="BY24728" s="2"/>
    </row>
    <row r="24729" spans="77:77">
      <c r="BY24729" s="2"/>
    </row>
    <row r="24730" spans="77:77">
      <c r="BY24730" s="2"/>
    </row>
    <row r="24731" spans="77:77">
      <c r="BY24731" s="2"/>
    </row>
    <row r="24732" spans="77:77">
      <c r="BY24732" s="2"/>
    </row>
    <row r="24733" spans="77:77">
      <c r="BY24733" s="2"/>
    </row>
    <row r="24734" spans="77:77">
      <c r="BY24734" s="2"/>
    </row>
    <row r="24735" spans="77:77">
      <c r="BY24735" s="2"/>
    </row>
    <row r="24736" spans="77:77">
      <c r="BY24736" s="2"/>
    </row>
    <row r="24737" spans="77:77">
      <c r="BY24737" s="2"/>
    </row>
    <row r="24738" spans="77:77">
      <c r="BY24738" s="2"/>
    </row>
    <row r="24739" spans="77:77">
      <c r="BY24739" s="2"/>
    </row>
    <row r="24740" spans="77:77">
      <c r="BY24740" s="2"/>
    </row>
    <row r="24741" spans="77:77">
      <c r="BY24741" s="2"/>
    </row>
    <row r="24742" spans="77:77">
      <c r="BY24742" s="2"/>
    </row>
    <row r="24743" spans="77:77">
      <c r="BY24743" s="2"/>
    </row>
    <row r="24744" spans="77:77">
      <c r="BY24744" s="2"/>
    </row>
    <row r="24745" spans="77:77">
      <c r="BY24745" s="2"/>
    </row>
    <row r="24746" spans="77:77">
      <c r="BY24746" s="2"/>
    </row>
    <row r="24747" spans="77:77">
      <c r="BY24747" s="2"/>
    </row>
    <row r="24748" spans="77:77">
      <c r="BY24748" s="2"/>
    </row>
    <row r="24749" spans="77:77">
      <c r="BY24749" s="2"/>
    </row>
    <row r="24750" spans="77:77">
      <c r="BY24750" s="2"/>
    </row>
    <row r="24751" spans="77:77">
      <c r="BY24751" s="2"/>
    </row>
    <row r="24752" spans="77:77">
      <c r="BY24752" s="2"/>
    </row>
    <row r="24753" spans="77:77">
      <c r="BY24753" s="2"/>
    </row>
    <row r="24754" spans="77:77">
      <c r="BY24754" s="2"/>
    </row>
    <row r="24755" spans="77:77">
      <c r="BY24755" s="2"/>
    </row>
    <row r="24756" spans="77:77">
      <c r="BY24756" s="2"/>
    </row>
    <row r="24757" spans="77:77">
      <c r="BY24757" s="2"/>
    </row>
    <row r="24758" spans="77:77">
      <c r="BY24758" s="2"/>
    </row>
    <row r="24759" spans="77:77">
      <c r="BY24759" s="2"/>
    </row>
    <row r="24760" spans="77:77">
      <c r="BY24760" s="2"/>
    </row>
    <row r="24761" spans="77:77">
      <c r="BY24761" s="2"/>
    </row>
    <row r="24762" spans="77:77">
      <c r="BY24762" s="2"/>
    </row>
    <row r="24763" spans="77:77">
      <c r="BY24763" s="2"/>
    </row>
    <row r="24764" spans="77:77">
      <c r="BY24764" s="2"/>
    </row>
    <row r="24765" spans="77:77">
      <c r="BY24765" s="2"/>
    </row>
    <row r="24766" spans="77:77">
      <c r="BY24766" s="2"/>
    </row>
    <row r="24767" spans="77:77">
      <c r="BY24767" s="2"/>
    </row>
    <row r="24768" spans="77:77">
      <c r="BY24768" s="2"/>
    </row>
    <row r="24769" spans="77:77">
      <c r="BY24769" s="2"/>
    </row>
    <row r="24770" spans="77:77">
      <c r="BY24770" s="2"/>
    </row>
    <row r="24771" spans="77:77">
      <c r="BY24771" s="2"/>
    </row>
    <row r="24772" spans="77:77">
      <c r="BY24772" s="2"/>
    </row>
    <row r="24773" spans="77:77">
      <c r="BY24773" s="2"/>
    </row>
    <row r="24774" spans="77:77">
      <c r="BY24774" s="2"/>
    </row>
    <row r="24775" spans="77:77">
      <c r="BY24775" s="2"/>
    </row>
    <row r="24776" spans="77:77">
      <c r="BY24776" s="2"/>
    </row>
    <row r="24777" spans="77:77">
      <c r="BY24777" s="2"/>
    </row>
    <row r="24778" spans="77:77">
      <c r="BY24778" s="2"/>
    </row>
    <row r="24779" spans="77:77">
      <c r="BY24779" s="2"/>
    </row>
    <row r="24780" spans="77:77">
      <c r="BY24780" s="2"/>
    </row>
    <row r="24781" spans="77:77">
      <c r="BY24781" s="2"/>
    </row>
    <row r="24782" spans="77:77">
      <c r="BY24782" s="2"/>
    </row>
    <row r="24783" spans="77:77">
      <c r="BY24783" s="2"/>
    </row>
    <row r="24784" spans="77:77">
      <c r="BY24784" s="2"/>
    </row>
    <row r="24785" spans="77:77">
      <c r="BY24785" s="2"/>
    </row>
    <row r="24786" spans="77:77">
      <c r="BY24786" s="2"/>
    </row>
    <row r="24787" spans="77:77">
      <c r="BY24787" s="2"/>
    </row>
    <row r="24788" spans="77:77">
      <c r="BY24788" s="2"/>
    </row>
    <row r="24789" spans="77:77">
      <c r="BY24789" s="2"/>
    </row>
    <row r="24790" spans="77:77">
      <c r="BY24790" s="2"/>
    </row>
    <row r="24791" spans="77:77">
      <c r="BY24791" s="2"/>
    </row>
    <row r="24792" spans="77:77">
      <c r="BY24792" s="2"/>
    </row>
    <row r="24793" spans="77:77">
      <c r="BY24793" s="2"/>
    </row>
    <row r="24794" spans="77:77">
      <c r="BY24794" s="2"/>
    </row>
    <row r="24795" spans="77:77">
      <c r="BY24795" s="2"/>
    </row>
    <row r="24796" spans="77:77">
      <c r="BY24796" s="2"/>
    </row>
    <row r="24797" spans="77:77">
      <c r="BY24797" s="2"/>
    </row>
    <row r="24798" spans="77:77">
      <c r="BY24798" s="2"/>
    </row>
    <row r="24799" spans="77:77">
      <c r="BY24799" s="2"/>
    </row>
    <row r="24800" spans="77:77">
      <c r="BY24800" s="2"/>
    </row>
    <row r="24801" spans="77:77">
      <c r="BY24801" s="2"/>
    </row>
    <row r="24802" spans="77:77">
      <c r="BY24802" s="2"/>
    </row>
    <row r="24803" spans="77:77">
      <c r="BY24803" s="2"/>
    </row>
    <row r="24804" spans="77:77">
      <c r="BY24804" s="2"/>
    </row>
    <row r="24805" spans="77:77">
      <c r="BY24805" s="2"/>
    </row>
    <row r="24806" spans="77:77">
      <c r="BY24806" s="2"/>
    </row>
    <row r="24807" spans="77:77">
      <c r="BY24807" s="2"/>
    </row>
    <row r="24808" spans="77:77">
      <c r="BY24808" s="2"/>
    </row>
    <row r="24809" spans="77:77">
      <c r="BY24809" s="2"/>
    </row>
    <row r="24810" spans="77:77">
      <c r="BY24810" s="2"/>
    </row>
    <row r="24811" spans="77:77">
      <c r="BY24811" s="2"/>
    </row>
    <row r="24812" spans="77:77">
      <c r="BY24812" s="2"/>
    </row>
    <row r="24813" spans="77:77">
      <c r="BY24813" s="2"/>
    </row>
    <row r="24814" spans="77:77">
      <c r="BY24814" s="2"/>
    </row>
    <row r="24815" spans="77:77">
      <c r="BY24815" s="2"/>
    </row>
    <row r="24816" spans="77:77">
      <c r="BY24816" s="2"/>
    </row>
    <row r="24817" spans="77:77">
      <c r="BY24817" s="2"/>
    </row>
    <row r="24818" spans="77:77">
      <c r="BY24818" s="2"/>
    </row>
    <row r="24819" spans="77:77">
      <c r="BY24819" s="2"/>
    </row>
    <row r="24820" spans="77:77">
      <c r="BY24820" s="2"/>
    </row>
    <row r="24821" spans="77:77">
      <c r="BY24821" s="2"/>
    </row>
    <row r="24822" spans="77:77">
      <c r="BY24822" s="2"/>
    </row>
    <row r="24823" spans="77:77">
      <c r="BY24823" s="2"/>
    </row>
    <row r="24824" spans="77:77">
      <c r="BY24824" s="2"/>
    </row>
    <row r="24825" spans="77:77">
      <c r="BY24825" s="2"/>
    </row>
    <row r="24826" spans="77:77">
      <c r="BY24826" s="2"/>
    </row>
    <row r="24827" spans="77:77">
      <c r="BY24827" s="2"/>
    </row>
    <row r="24828" spans="77:77">
      <c r="BY24828" s="2"/>
    </row>
    <row r="24829" spans="77:77">
      <c r="BY24829" s="2"/>
    </row>
    <row r="24830" spans="77:77">
      <c r="BY24830" s="2"/>
    </row>
    <row r="24831" spans="77:77">
      <c r="BY24831" s="2"/>
    </row>
    <row r="24832" spans="77:77">
      <c r="BY24832" s="2"/>
    </row>
    <row r="24833" spans="77:77">
      <c r="BY24833" s="2"/>
    </row>
    <row r="24834" spans="77:77">
      <c r="BY24834" s="2"/>
    </row>
    <row r="24835" spans="77:77">
      <c r="BY24835" s="2"/>
    </row>
    <row r="24836" spans="77:77">
      <c r="BY24836" s="2"/>
    </row>
    <row r="24837" spans="77:77">
      <c r="BY24837" s="2"/>
    </row>
    <row r="24838" spans="77:77">
      <c r="BY24838" s="2"/>
    </row>
    <row r="24839" spans="77:77">
      <c r="BY24839" s="2"/>
    </row>
    <row r="24840" spans="77:77">
      <c r="BY24840" s="2"/>
    </row>
    <row r="24841" spans="77:77">
      <c r="BY24841" s="2"/>
    </row>
    <row r="24842" spans="77:77">
      <c r="BY24842" s="2"/>
    </row>
    <row r="24843" spans="77:77">
      <c r="BY24843" s="2"/>
    </row>
    <row r="24844" spans="77:77">
      <c r="BY24844" s="2"/>
    </row>
    <row r="24845" spans="77:77">
      <c r="BY24845" s="2"/>
    </row>
    <row r="24846" spans="77:77">
      <c r="BY24846" s="2"/>
    </row>
    <row r="24847" spans="77:77">
      <c r="BY24847" s="2"/>
    </row>
    <row r="24848" spans="77:77">
      <c r="BY24848" s="2"/>
    </row>
    <row r="24849" spans="77:77">
      <c r="BY24849" s="2"/>
    </row>
    <row r="24850" spans="77:77">
      <c r="BY24850" s="2"/>
    </row>
    <row r="24851" spans="77:77">
      <c r="BY24851" s="2"/>
    </row>
    <row r="24852" spans="77:77">
      <c r="BY24852" s="2"/>
    </row>
    <row r="24853" spans="77:77">
      <c r="BY24853" s="2"/>
    </row>
    <row r="24854" spans="77:77">
      <c r="BY24854" s="2"/>
    </row>
    <row r="24855" spans="77:77">
      <c r="BY24855" s="2"/>
    </row>
    <row r="24856" spans="77:77">
      <c r="BY24856" s="2"/>
    </row>
    <row r="24857" spans="77:77">
      <c r="BY24857" s="2"/>
    </row>
    <row r="24858" spans="77:77">
      <c r="BY24858" s="2"/>
    </row>
    <row r="24859" spans="77:77">
      <c r="BY24859" s="2"/>
    </row>
    <row r="24860" spans="77:77">
      <c r="BY24860" s="2"/>
    </row>
    <row r="24861" spans="77:77">
      <c r="BY24861" s="2"/>
    </row>
    <row r="24862" spans="77:77">
      <c r="BY24862" s="2"/>
    </row>
    <row r="24863" spans="77:77">
      <c r="BY24863" s="2"/>
    </row>
    <row r="24864" spans="77:77">
      <c r="BY24864" s="2"/>
    </row>
    <row r="24865" spans="77:77">
      <c r="BY24865" s="2"/>
    </row>
    <row r="24866" spans="77:77">
      <c r="BY24866" s="2"/>
    </row>
    <row r="24867" spans="77:77">
      <c r="BY24867" s="2"/>
    </row>
    <row r="24868" spans="77:77">
      <c r="BY24868" s="2"/>
    </row>
    <row r="24869" spans="77:77">
      <c r="BY24869" s="2"/>
    </row>
    <row r="24870" spans="77:77">
      <c r="BY24870" s="2"/>
    </row>
    <row r="24871" spans="77:77">
      <c r="BY24871" s="2"/>
    </row>
    <row r="24872" spans="77:77">
      <c r="BY24872" s="2"/>
    </row>
    <row r="24873" spans="77:77">
      <c r="BY24873" s="2"/>
    </row>
    <row r="24874" spans="77:77">
      <c r="BY24874" s="2"/>
    </row>
    <row r="24875" spans="77:77">
      <c r="BY24875" s="2"/>
    </row>
    <row r="24876" spans="77:77">
      <c r="BY24876" s="2"/>
    </row>
    <row r="24877" spans="77:77">
      <c r="BY24877" s="2"/>
    </row>
    <row r="24878" spans="77:77">
      <c r="BY24878" s="2"/>
    </row>
    <row r="24879" spans="77:77">
      <c r="BY24879" s="2"/>
    </row>
    <row r="24880" spans="77:77">
      <c r="BY24880" s="2"/>
    </row>
    <row r="24881" spans="77:77">
      <c r="BY24881" s="2"/>
    </row>
    <row r="24882" spans="77:77">
      <c r="BY24882" s="2"/>
    </row>
    <row r="24883" spans="77:77">
      <c r="BY24883" s="2"/>
    </row>
    <row r="24884" spans="77:77">
      <c r="BY24884" s="2"/>
    </row>
    <row r="24885" spans="77:77">
      <c r="BY24885" s="2"/>
    </row>
    <row r="24886" spans="77:77">
      <c r="BY24886" s="2"/>
    </row>
    <row r="24887" spans="77:77">
      <c r="BY24887" s="2"/>
    </row>
    <row r="24888" spans="77:77">
      <c r="BY24888" s="2"/>
    </row>
    <row r="24889" spans="77:77">
      <c r="BY24889" s="2"/>
    </row>
    <row r="24890" spans="77:77">
      <c r="BY24890" s="2"/>
    </row>
    <row r="24891" spans="77:77">
      <c r="BY24891" s="2"/>
    </row>
    <row r="24892" spans="77:77">
      <c r="BY24892" s="2"/>
    </row>
    <row r="24893" spans="77:77">
      <c r="BY24893" s="2"/>
    </row>
    <row r="24894" spans="77:77">
      <c r="BY24894" s="2"/>
    </row>
    <row r="24895" spans="77:77">
      <c r="BY24895" s="2"/>
    </row>
    <row r="24896" spans="77:77">
      <c r="BY24896" s="2"/>
    </row>
    <row r="24897" spans="77:77">
      <c r="BY24897" s="2"/>
    </row>
    <row r="24898" spans="77:77">
      <c r="BY24898" s="2"/>
    </row>
    <row r="24899" spans="77:77">
      <c r="BY24899" s="2"/>
    </row>
    <row r="24900" spans="77:77">
      <c r="BY24900" s="2"/>
    </row>
    <row r="24901" spans="77:77">
      <c r="BY24901" s="2"/>
    </row>
    <row r="24902" spans="77:77">
      <c r="BY24902" s="2"/>
    </row>
    <row r="24903" spans="77:77">
      <c r="BY24903" s="2"/>
    </row>
    <row r="24904" spans="77:77">
      <c r="BY24904" s="2"/>
    </row>
    <row r="24905" spans="77:77">
      <c r="BY24905" s="2"/>
    </row>
    <row r="24906" spans="77:77">
      <c r="BY24906" s="2"/>
    </row>
    <row r="24907" spans="77:77">
      <c r="BY24907" s="2"/>
    </row>
    <row r="24908" spans="77:77">
      <c r="BY24908" s="2"/>
    </row>
    <row r="24909" spans="77:77">
      <c r="BY24909" s="2"/>
    </row>
    <row r="24910" spans="77:77">
      <c r="BY24910" s="2"/>
    </row>
    <row r="24911" spans="77:77">
      <c r="BY24911" s="2"/>
    </row>
    <row r="24912" spans="77:77">
      <c r="BY24912" s="2"/>
    </row>
    <row r="24913" spans="77:77">
      <c r="BY24913" s="2"/>
    </row>
    <row r="24914" spans="77:77">
      <c r="BY24914" s="2"/>
    </row>
    <row r="24915" spans="77:77">
      <c r="BY24915" s="2"/>
    </row>
    <row r="24916" spans="77:77">
      <c r="BY24916" s="2"/>
    </row>
    <row r="24917" spans="77:77">
      <c r="BY24917" s="2"/>
    </row>
    <row r="24918" spans="77:77">
      <c r="BY24918" s="2"/>
    </row>
    <row r="24919" spans="77:77">
      <c r="BY24919" s="2"/>
    </row>
    <row r="24920" spans="77:77">
      <c r="BY24920" s="2"/>
    </row>
    <row r="24921" spans="77:77">
      <c r="BY24921" s="2"/>
    </row>
    <row r="24922" spans="77:77">
      <c r="BY24922" s="2"/>
    </row>
    <row r="24923" spans="77:77">
      <c r="BY24923" s="2"/>
    </row>
    <row r="24924" spans="77:77">
      <c r="BY24924" s="2"/>
    </row>
    <row r="24925" spans="77:77">
      <c r="BY24925" s="2"/>
    </row>
    <row r="24926" spans="77:77">
      <c r="BY24926" s="2"/>
    </row>
    <row r="24927" spans="77:77">
      <c r="BY24927" s="2"/>
    </row>
    <row r="24928" spans="77:77">
      <c r="BY24928" s="2"/>
    </row>
    <row r="24929" spans="77:77">
      <c r="BY24929" s="2"/>
    </row>
    <row r="24930" spans="77:77">
      <c r="BY24930" s="2"/>
    </row>
    <row r="24931" spans="77:77">
      <c r="BY24931" s="2"/>
    </row>
    <row r="24932" spans="77:77">
      <c r="BY24932" s="2"/>
    </row>
    <row r="24933" spans="77:77">
      <c r="BY24933" s="2"/>
    </row>
    <row r="24934" spans="77:77">
      <c r="BY24934" s="2"/>
    </row>
    <row r="24935" spans="77:77">
      <c r="BY24935" s="2"/>
    </row>
    <row r="24936" spans="77:77">
      <c r="BY24936" s="2"/>
    </row>
    <row r="24937" spans="77:77">
      <c r="BY24937" s="2"/>
    </row>
    <row r="24938" spans="77:77">
      <c r="BY24938" s="2"/>
    </row>
    <row r="24939" spans="77:77">
      <c r="BY24939" s="2"/>
    </row>
    <row r="24940" spans="77:77">
      <c r="BY24940" s="2"/>
    </row>
    <row r="24941" spans="77:77">
      <c r="BY24941" s="2"/>
    </row>
    <row r="24942" spans="77:77">
      <c r="BY24942" s="2"/>
    </row>
    <row r="24943" spans="77:77">
      <c r="BY24943" s="2"/>
    </row>
    <row r="24944" spans="77:77">
      <c r="BY24944" s="2"/>
    </row>
    <row r="24945" spans="77:77">
      <c r="BY24945" s="2"/>
    </row>
    <row r="24946" spans="77:77">
      <c r="BY24946" s="2"/>
    </row>
    <row r="24947" spans="77:77">
      <c r="BY24947" s="2"/>
    </row>
    <row r="24948" spans="77:77">
      <c r="BY24948" s="2"/>
    </row>
    <row r="24949" spans="77:77">
      <c r="BY24949" s="2"/>
    </row>
    <row r="24950" spans="77:77">
      <c r="BY24950" s="2"/>
    </row>
    <row r="24951" spans="77:77">
      <c r="BY24951" s="2"/>
    </row>
    <row r="24952" spans="77:77">
      <c r="BY24952" s="2"/>
    </row>
    <row r="24953" spans="77:77">
      <c r="BY24953" s="2"/>
    </row>
    <row r="24954" spans="77:77">
      <c r="BY24954" s="2"/>
    </row>
    <row r="24955" spans="77:77">
      <c r="BY24955" s="2"/>
    </row>
    <row r="24956" spans="77:77">
      <c r="BY24956" s="2"/>
    </row>
    <row r="24957" spans="77:77">
      <c r="BY24957" s="2"/>
    </row>
    <row r="24958" spans="77:77">
      <c r="BY24958" s="2"/>
    </row>
    <row r="24959" spans="77:77">
      <c r="BY24959" s="2"/>
    </row>
    <row r="24960" spans="77:77">
      <c r="BY24960" s="2"/>
    </row>
    <row r="24961" spans="77:77">
      <c r="BY24961" s="2"/>
    </row>
    <row r="24962" spans="77:77">
      <c r="BY24962" s="2"/>
    </row>
    <row r="24963" spans="77:77">
      <c r="BY24963" s="2"/>
    </row>
    <row r="24964" spans="77:77">
      <c r="BY24964" s="2"/>
    </row>
    <row r="24965" spans="77:77">
      <c r="BY24965" s="2"/>
    </row>
    <row r="24966" spans="77:77">
      <c r="BY24966" s="2"/>
    </row>
    <row r="24967" spans="77:77">
      <c r="BY24967" s="2"/>
    </row>
    <row r="24968" spans="77:77">
      <c r="BY24968" s="2"/>
    </row>
    <row r="24969" spans="77:77">
      <c r="BY24969" s="2"/>
    </row>
    <row r="24970" spans="77:77">
      <c r="BY24970" s="2"/>
    </row>
    <row r="24971" spans="77:77">
      <c r="BY24971" s="2"/>
    </row>
    <row r="24972" spans="77:77">
      <c r="BY24972" s="2"/>
    </row>
    <row r="24973" spans="77:77">
      <c r="BY24973" s="2"/>
    </row>
    <row r="24974" spans="77:77">
      <c r="BY24974" s="2"/>
    </row>
    <row r="24975" spans="77:77">
      <c r="BY24975" s="2"/>
    </row>
    <row r="24976" spans="77:77">
      <c r="BY24976" s="2"/>
    </row>
    <row r="24977" spans="77:77">
      <c r="BY24977" s="2"/>
    </row>
    <row r="24978" spans="77:77">
      <c r="BY24978" s="2"/>
    </row>
    <row r="24979" spans="77:77">
      <c r="BY24979" s="2"/>
    </row>
    <row r="24980" spans="77:77">
      <c r="BY24980" s="2"/>
    </row>
    <row r="24981" spans="77:77">
      <c r="BY24981" s="2"/>
    </row>
    <row r="24982" spans="77:77">
      <c r="BY24982" s="2"/>
    </row>
    <row r="24983" spans="77:77">
      <c r="BY24983" s="2"/>
    </row>
    <row r="24984" spans="77:77">
      <c r="BY24984" s="2"/>
    </row>
    <row r="24985" spans="77:77">
      <c r="BY24985" s="2"/>
    </row>
    <row r="24986" spans="77:77">
      <c r="BY24986" s="2"/>
    </row>
    <row r="24987" spans="77:77">
      <c r="BY24987" s="2"/>
    </row>
    <row r="24988" spans="77:77">
      <c r="BY24988" s="2"/>
    </row>
    <row r="24989" spans="77:77">
      <c r="BY24989" s="2"/>
    </row>
    <row r="24990" spans="77:77">
      <c r="BY24990" s="2"/>
    </row>
    <row r="24991" spans="77:77">
      <c r="BY24991" s="2"/>
    </row>
    <row r="24992" spans="77:77">
      <c r="BY24992" s="2"/>
    </row>
    <row r="24993" spans="77:77">
      <c r="BY24993" s="2"/>
    </row>
    <row r="24994" spans="77:77">
      <c r="BY24994" s="2"/>
    </row>
    <row r="24995" spans="77:77">
      <c r="BY24995" s="2"/>
    </row>
    <row r="24996" spans="77:77">
      <c r="BY24996" s="2"/>
    </row>
    <row r="24997" spans="77:77">
      <c r="BY24997" s="2"/>
    </row>
    <row r="24998" spans="77:77">
      <c r="BY24998" s="2"/>
    </row>
    <row r="24999" spans="77:77">
      <c r="BY24999" s="2"/>
    </row>
    <row r="25000" spans="77:77">
      <c r="BY25000" s="2"/>
    </row>
    <row r="25001" spans="77:77">
      <c r="BY25001" s="2"/>
    </row>
    <row r="25002" spans="77:77">
      <c r="BY25002" s="2"/>
    </row>
    <row r="25003" spans="77:77">
      <c r="BY25003" s="2"/>
    </row>
    <row r="25004" spans="77:77">
      <c r="BY25004" s="2"/>
    </row>
    <row r="25005" spans="77:77">
      <c r="BY25005" s="2"/>
    </row>
    <row r="25006" spans="77:77">
      <c r="BY25006" s="2"/>
    </row>
    <row r="25007" spans="77:77">
      <c r="BY25007" s="2"/>
    </row>
    <row r="25008" spans="77:77">
      <c r="BY25008" s="2"/>
    </row>
    <row r="25009" spans="77:77">
      <c r="BY25009" s="2"/>
    </row>
    <row r="25010" spans="77:77">
      <c r="BY25010" s="2"/>
    </row>
    <row r="25011" spans="77:77">
      <c r="BY25011" s="2"/>
    </row>
    <row r="25012" spans="77:77">
      <c r="BY25012" s="2"/>
    </row>
    <row r="25013" spans="77:77">
      <c r="BY25013" s="2"/>
    </row>
    <row r="25014" spans="77:77">
      <c r="BY25014" s="2"/>
    </row>
    <row r="25015" spans="77:77">
      <c r="BY25015" s="2"/>
    </row>
    <row r="25016" spans="77:77">
      <c r="BY25016" s="2"/>
    </row>
    <row r="25017" spans="77:77">
      <c r="BY25017" s="2"/>
    </row>
    <row r="25018" spans="77:77">
      <c r="BY25018" s="2"/>
    </row>
    <row r="25019" spans="77:77">
      <c r="BY25019" s="2"/>
    </row>
    <row r="25020" spans="77:77">
      <c r="BY25020" s="2"/>
    </row>
    <row r="25021" spans="77:77">
      <c r="BY25021" s="2"/>
    </row>
    <row r="25022" spans="77:77">
      <c r="BY25022" s="2"/>
    </row>
    <row r="25023" spans="77:77">
      <c r="BY25023" s="2"/>
    </row>
    <row r="25024" spans="77:77">
      <c r="BY25024" s="2"/>
    </row>
    <row r="25025" spans="77:77">
      <c r="BY25025" s="2"/>
    </row>
    <row r="25026" spans="77:77">
      <c r="BY25026" s="2"/>
    </row>
    <row r="25027" spans="77:77">
      <c r="BY25027" s="2"/>
    </row>
    <row r="25028" spans="77:77">
      <c r="BY25028" s="2"/>
    </row>
    <row r="25029" spans="77:77">
      <c r="BY25029" s="2"/>
    </row>
    <row r="25030" spans="77:77">
      <c r="BY25030" s="2"/>
    </row>
    <row r="25031" spans="77:77">
      <c r="BY25031" s="2"/>
    </row>
    <row r="25032" spans="77:77">
      <c r="BY25032" s="2"/>
    </row>
    <row r="25033" spans="77:77">
      <c r="BY25033" s="2"/>
    </row>
    <row r="25034" spans="77:77">
      <c r="BY25034" s="2"/>
    </row>
    <row r="25035" spans="77:77">
      <c r="BY25035" s="2"/>
    </row>
    <row r="25036" spans="77:77">
      <c r="BY25036" s="2"/>
    </row>
    <row r="25037" spans="77:77">
      <c r="BY25037" s="2"/>
    </row>
    <row r="25038" spans="77:77">
      <c r="BY25038" s="2"/>
    </row>
    <row r="25039" spans="77:77">
      <c r="BY25039" s="2"/>
    </row>
    <row r="25040" spans="77:77">
      <c r="BY25040" s="2"/>
    </row>
    <row r="25041" spans="77:77">
      <c r="BY25041" s="2"/>
    </row>
    <row r="25042" spans="77:77">
      <c r="BY25042" s="2"/>
    </row>
    <row r="25043" spans="77:77">
      <c r="BY25043" s="2"/>
    </row>
    <row r="25044" spans="77:77">
      <c r="BY25044" s="2"/>
    </row>
    <row r="25045" spans="77:77">
      <c r="BY25045" s="2"/>
    </row>
    <row r="25046" spans="77:77">
      <c r="BY25046" s="2"/>
    </row>
    <row r="25047" spans="77:77">
      <c r="BY25047" s="2"/>
    </row>
    <row r="25048" spans="77:77">
      <c r="BY25048" s="2"/>
    </row>
    <row r="25049" spans="77:77">
      <c r="BY25049" s="2"/>
    </row>
    <row r="25050" spans="77:77">
      <c r="BY25050" s="2"/>
    </row>
    <row r="25051" spans="77:77">
      <c r="BY25051" s="2"/>
    </row>
    <row r="25052" spans="77:77">
      <c r="BY25052" s="2"/>
    </row>
    <row r="25053" spans="77:77">
      <c r="BY25053" s="2"/>
    </row>
    <row r="25054" spans="77:77">
      <c r="BY25054" s="2"/>
    </row>
    <row r="25055" spans="77:77">
      <c r="BY25055" s="2"/>
    </row>
    <row r="25056" spans="77:77">
      <c r="BY25056" s="2"/>
    </row>
    <row r="25057" spans="77:77">
      <c r="BY25057" s="2"/>
    </row>
    <row r="25058" spans="77:77">
      <c r="BY25058" s="2"/>
    </row>
    <row r="25059" spans="77:77">
      <c r="BY25059" s="2"/>
    </row>
    <row r="25060" spans="77:77">
      <c r="BY25060" s="2"/>
    </row>
    <row r="25061" spans="77:77">
      <c r="BY25061" s="2"/>
    </row>
    <row r="25062" spans="77:77">
      <c r="BY25062" s="2"/>
    </row>
    <row r="25063" spans="77:77">
      <c r="BY25063" s="2"/>
    </row>
    <row r="25064" spans="77:77">
      <c r="BY25064" s="2"/>
    </row>
    <row r="25065" spans="77:77">
      <c r="BY25065" s="2"/>
    </row>
    <row r="25066" spans="77:77">
      <c r="BY25066" s="2"/>
    </row>
    <row r="25067" spans="77:77">
      <c r="BY25067" s="2"/>
    </row>
    <row r="25068" spans="77:77">
      <c r="BY25068" s="2"/>
    </row>
    <row r="25069" spans="77:77">
      <c r="BY25069" s="2"/>
    </row>
    <row r="25070" spans="77:77">
      <c r="BY25070" s="2"/>
    </row>
    <row r="25071" spans="77:77">
      <c r="BY25071" s="2"/>
    </row>
    <row r="25072" spans="77:77">
      <c r="BY25072" s="2"/>
    </row>
    <row r="25073" spans="77:77">
      <c r="BY25073" s="2"/>
    </row>
    <row r="25074" spans="77:77">
      <c r="BY25074" s="2"/>
    </row>
    <row r="25075" spans="77:77">
      <c r="BY25075" s="2"/>
    </row>
    <row r="25076" spans="77:77">
      <c r="BY25076" s="2"/>
    </row>
    <row r="25077" spans="77:77">
      <c r="BY25077" s="2"/>
    </row>
    <row r="25078" spans="77:77">
      <c r="BY25078" s="2"/>
    </row>
    <row r="25079" spans="77:77">
      <c r="BY25079" s="2"/>
    </row>
    <row r="25080" spans="77:77">
      <c r="BY25080" s="2"/>
    </row>
    <row r="25081" spans="77:77">
      <c r="BY25081" s="2"/>
    </row>
    <row r="25082" spans="77:77">
      <c r="BY25082" s="2"/>
    </row>
    <row r="25083" spans="77:77">
      <c r="BY25083" s="2"/>
    </row>
    <row r="25084" spans="77:77">
      <c r="BY25084" s="2"/>
    </row>
    <row r="25085" spans="77:77">
      <c r="BY25085" s="2"/>
    </row>
    <row r="25086" spans="77:77">
      <c r="BY25086" s="2"/>
    </row>
    <row r="25087" spans="77:77">
      <c r="BY25087" s="2"/>
    </row>
    <row r="25088" spans="77:77">
      <c r="BY25088" s="2"/>
    </row>
    <row r="25089" spans="77:77">
      <c r="BY25089" s="2"/>
    </row>
    <row r="25090" spans="77:77">
      <c r="BY25090" s="2"/>
    </row>
    <row r="25091" spans="77:77">
      <c r="BY25091" s="2"/>
    </row>
    <row r="25092" spans="77:77">
      <c r="BY25092" s="2"/>
    </row>
    <row r="25093" spans="77:77">
      <c r="BY25093" s="2"/>
    </row>
    <row r="25094" spans="77:77">
      <c r="BY25094" s="2"/>
    </row>
    <row r="25095" spans="77:77">
      <c r="BY25095" s="2"/>
    </row>
    <row r="25096" spans="77:77">
      <c r="BY25096" s="2"/>
    </row>
    <row r="25097" spans="77:77">
      <c r="BY25097" s="2"/>
    </row>
    <row r="25098" spans="77:77">
      <c r="BY25098" s="2"/>
    </row>
    <row r="25099" spans="77:77">
      <c r="BY25099" s="2"/>
    </row>
    <row r="25100" spans="77:77">
      <c r="BY25100" s="2"/>
    </row>
    <row r="25101" spans="77:77">
      <c r="BY25101" s="2"/>
    </row>
    <row r="25102" spans="77:77">
      <c r="BY25102" s="2"/>
    </row>
    <row r="25103" spans="77:77">
      <c r="BY25103" s="2"/>
    </row>
    <row r="25104" spans="77:77">
      <c r="BY25104" s="2"/>
    </row>
    <row r="25105" spans="77:77">
      <c r="BY25105" s="2"/>
    </row>
    <row r="25106" spans="77:77">
      <c r="BY25106" s="2"/>
    </row>
    <row r="25107" spans="77:77">
      <c r="BY25107" s="2"/>
    </row>
    <row r="25108" spans="77:77">
      <c r="BY25108" s="2"/>
    </row>
    <row r="25109" spans="77:77">
      <c r="BY25109" s="2"/>
    </row>
    <row r="25110" spans="77:77">
      <c r="BY25110" s="2"/>
    </row>
    <row r="25111" spans="77:77">
      <c r="BY25111" s="2"/>
    </row>
    <row r="25112" spans="77:77">
      <c r="BY25112" s="2"/>
    </row>
    <row r="25113" spans="77:77">
      <c r="BY25113" s="2"/>
    </row>
    <row r="25114" spans="77:77">
      <c r="BY25114" s="2"/>
    </row>
    <row r="25115" spans="77:77">
      <c r="BY25115" s="2"/>
    </row>
    <row r="25116" spans="77:77">
      <c r="BY25116" s="2"/>
    </row>
    <row r="25117" spans="77:77">
      <c r="BY25117" s="2"/>
    </row>
    <row r="25118" spans="77:77">
      <c r="BY25118" s="2"/>
    </row>
    <row r="25119" spans="77:77">
      <c r="BY25119" s="2"/>
    </row>
    <row r="25120" spans="77:77">
      <c r="BY25120" s="2"/>
    </row>
    <row r="25121" spans="77:77">
      <c r="BY25121" s="2"/>
    </row>
    <row r="25122" spans="77:77">
      <c r="BY25122" s="2"/>
    </row>
    <row r="25123" spans="77:77">
      <c r="BY25123" s="2"/>
    </row>
    <row r="25124" spans="77:77">
      <c r="BY25124" s="2"/>
    </row>
    <row r="25125" spans="77:77">
      <c r="BY25125" s="2"/>
    </row>
    <row r="25126" spans="77:77">
      <c r="BY25126" s="2"/>
    </row>
    <row r="25127" spans="77:77">
      <c r="BY25127" s="2"/>
    </row>
    <row r="25128" spans="77:77">
      <c r="BY25128" s="2"/>
    </row>
    <row r="25129" spans="77:77">
      <c r="BY25129" s="2"/>
    </row>
    <row r="25130" spans="77:77">
      <c r="BY25130" s="2"/>
    </row>
    <row r="25131" spans="77:77">
      <c r="BY25131" s="2"/>
    </row>
    <row r="25132" spans="77:77">
      <c r="BY25132" s="2"/>
    </row>
    <row r="25133" spans="77:77">
      <c r="BY25133" s="2"/>
    </row>
    <row r="25134" spans="77:77">
      <c r="BY25134" s="2"/>
    </row>
    <row r="25135" spans="77:77">
      <c r="BY25135" s="2"/>
    </row>
    <row r="25136" spans="77:77">
      <c r="BY25136" s="2"/>
    </row>
    <row r="25137" spans="77:77">
      <c r="BY25137" s="2"/>
    </row>
    <row r="25138" spans="77:77">
      <c r="BY25138" s="2"/>
    </row>
    <row r="25139" spans="77:77">
      <c r="BY25139" s="2"/>
    </row>
    <row r="25140" spans="77:77">
      <c r="BY25140" s="2"/>
    </row>
    <row r="25141" spans="77:77">
      <c r="BY25141" s="2"/>
    </row>
    <row r="25142" spans="77:77">
      <c r="BY25142" s="2"/>
    </row>
    <row r="25143" spans="77:77">
      <c r="BY25143" s="2"/>
    </row>
    <row r="25144" spans="77:77">
      <c r="BY25144" s="2"/>
    </row>
    <row r="25145" spans="77:77">
      <c r="BY25145" s="2"/>
    </row>
    <row r="25146" spans="77:77">
      <c r="BY25146" s="2"/>
    </row>
    <row r="25147" spans="77:77">
      <c r="BY25147" s="2"/>
    </row>
    <row r="25148" spans="77:77">
      <c r="BY25148" s="2"/>
    </row>
    <row r="25149" spans="77:77">
      <c r="BY25149" s="2"/>
    </row>
    <row r="25150" spans="77:77">
      <c r="BY25150" s="2"/>
    </row>
    <row r="25151" spans="77:77">
      <c r="BY25151" s="2"/>
    </row>
    <row r="25152" spans="77:77">
      <c r="BY25152" s="2"/>
    </row>
    <row r="25153" spans="77:77">
      <c r="BY25153" s="2"/>
    </row>
    <row r="25154" spans="77:77">
      <c r="BY25154" s="2"/>
    </row>
    <row r="25155" spans="77:77">
      <c r="BY25155" s="2"/>
    </row>
    <row r="25156" spans="77:77">
      <c r="BY25156" s="2"/>
    </row>
    <row r="25157" spans="77:77">
      <c r="BY25157" s="2"/>
    </row>
    <row r="25158" spans="77:77">
      <c r="BY25158" s="2"/>
    </row>
    <row r="25159" spans="77:77">
      <c r="BY25159" s="2"/>
    </row>
    <row r="25160" spans="77:77">
      <c r="BY25160" s="2"/>
    </row>
    <row r="25161" spans="77:77">
      <c r="BY25161" s="2"/>
    </row>
    <row r="25162" spans="77:77">
      <c r="BY25162" s="2"/>
    </row>
    <row r="25163" spans="77:77">
      <c r="BY25163" s="2"/>
    </row>
    <row r="25164" spans="77:77">
      <c r="BY25164" s="2"/>
    </row>
    <row r="25165" spans="77:77">
      <c r="BY25165" s="2"/>
    </row>
    <row r="25166" spans="77:77">
      <c r="BY25166" s="2"/>
    </row>
    <row r="25167" spans="77:77">
      <c r="BY25167" s="2"/>
    </row>
    <row r="25168" spans="77:77">
      <c r="BY25168" s="2"/>
    </row>
    <row r="25169" spans="77:77">
      <c r="BY25169" s="2"/>
    </row>
    <row r="25170" spans="77:77">
      <c r="BY25170" s="2"/>
    </row>
    <row r="25171" spans="77:77">
      <c r="BY25171" s="2"/>
    </row>
    <row r="25172" spans="77:77">
      <c r="BY25172" s="2"/>
    </row>
    <row r="25173" spans="77:77">
      <c r="BY25173" s="2"/>
    </row>
    <row r="25174" spans="77:77">
      <c r="BY25174" s="2"/>
    </row>
    <row r="25175" spans="77:77">
      <c r="BY25175" s="2"/>
    </row>
    <row r="25176" spans="77:77">
      <c r="BY25176" s="2"/>
    </row>
    <row r="25177" spans="77:77">
      <c r="BY25177" s="2"/>
    </row>
    <row r="25178" spans="77:77">
      <c r="BY25178" s="2"/>
    </row>
    <row r="25179" spans="77:77">
      <c r="BY25179" s="2"/>
    </row>
    <row r="25180" spans="77:77">
      <c r="BY25180" s="2"/>
    </row>
    <row r="25181" spans="77:77">
      <c r="BY25181" s="2"/>
    </row>
    <row r="25182" spans="77:77">
      <c r="BY25182" s="2"/>
    </row>
    <row r="25183" spans="77:77">
      <c r="BY25183" s="2"/>
    </row>
    <row r="25184" spans="77:77">
      <c r="BY25184" s="2"/>
    </row>
    <row r="25185" spans="77:77">
      <c r="BY25185" s="2"/>
    </row>
    <row r="25186" spans="77:77">
      <c r="BY25186" s="2"/>
    </row>
    <row r="25187" spans="77:77">
      <c r="BY25187" s="2"/>
    </row>
    <row r="25188" spans="77:77">
      <c r="BY25188" s="2"/>
    </row>
    <row r="25189" spans="77:77">
      <c r="BY25189" s="2"/>
    </row>
    <row r="25190" spans="77:77">
      <c r="BY25190" s="2"/>
    </row>
    <row r="25191" spans="77:77">
      <c r="BY25191" s="2"/>
    </row>
    <row r="25192" spans="77:77">
      <c r="BY25192" s="2"/>
    </row>
    <row r="25193" spans="77:77">
      <c r="BY25193" s="2"/>
    </row>
    <row r="25194" spans="77:77">
      <c r="BY25194" s="2"/>
    </row>
    <row r="25195" spans="77:77">
      <c r="BY25195" s="2"/>
    </row>
    <row r="25196" spans="77:77">
      <c r="BY25196" s="2"/>
    </row>
    <row r="25197" spans="77:77">
      <c r="BY25197" s="2"/>
    </row>
    <row r="25198" spans="77:77">
      <c r="BY25198" s="2"/>
    </row>
    <row r="25199" spans="77:77">
      <c r="BY25199" s="2"/>
    </row>
    <row r="25200" spans="77:77">
      <c r="BY25200" s="2"/>
    </row>
    <row r="25201" spans="77:77">
      <c r="BY25201" s="2"/>
    </row>
    <row r="25202" spans="77:77">
      <c r="BY25202" s="2"/>
    </row>
    <row r="25203" spans="77:77">
      <c r="BY25203" s="2"/>
    </row>
    <row r="25204" spans="77:77">
      <c r="BY25204" s="2"/>
    </row>
    <row r="25205" spans="77:77">
      <c r="BY25205" s="2"/>
    </row>
    <row r="25206" spans="77:77">
      <c r="BY25206" s="2"/>
    </row>
    <row r="25207" spans="77:77">
      <c r="BY25207" s="2"/>
    </row>
    <row r="25208" spans="77:77">
      <c r="BY25208" s="2"/>
    </row>
    <row r="25209" spans="77:77">
      <c r="BY25209" s="2"/>
    </row>
    <row r="25210" spans="77:77">
      <c r="BY25210" s="2"/>
    </row>
    <row r="25211" spans="77:77">
      <c r="BY25211" s="2"/>
    </row>
    <row r="25212" spans="77:77">
      <c r="BY25212" s="2"/>
    </row>
    <row r="25213" spans="77:77">
      <c r="BY25213" s="2"/>
    </row>
    <row r="25214" spans="77:77">
      <c r="BY25214" s="2"/>
    </row>
    <row r="25215" spans="77:77">
      <c r="BY25215" s="2"/>
    </row>
    <row r="25216" spans="77:77">
      <c r="BY25216" s="2"/>
    </row>
    <row r="25217" spans="77:77">
      <c r="BY25217" s="2"/>
    </row>
    <row r="25218" spans="77:77">
      <c r="BY25218" s="2"/>
    </row>
    <row r="25219" spans="77:77">
      <c r="BY25219" s="2"/>
    </row>
    <row r="25220" spans="77:77">
      <c r="BY25220" s="2"/>
    </row>
    <row r="25221" spans="77:77">
      <c r="BY25221" s="2"/>
    </row>
    <row r="25222" spans="77:77">
      <c r="BY25222" s="2"/>
    </row>
    <row r="25223" spans="77:77">
      <c r="BY25223" s="2"/>
    </row>
    <row r="25224" spans="77:77">
      <c r="BY25224" s="2"/>
    </row>
    <row r="25225" spans="77:77">
      <c r="BY25225" s="2"/>
    </row>
    <row r="25226" spans="77:77">
      <c r="BY25226" s="2"/>
    </row>
    <row r="25227" spans="77:77">
      <c r="BY25227" s="2"/>
    </row>
    <row r="25228" spans="77:77">
      <c r="BY25228" s="2"/>
    </row>
    <row r="25229" spans="77:77">
      <c r="BY25229" s="2"/>
    </row>
    <row r="25230" spans="77:77">
      <c r="BY25230" s="2"/>
    </row>
    <row r="25231" spans="77:77">
      <c r="BY25231" s="2"/>
    </row>
    <row r="25232" spans="77:77">
      <c r="BY25232" s="2"/>
    </row>
    <row r="25233" spans="77:77">
      <c r="BY25233" s="2"/>
    </row>
    <row r="25234" spans="77:77">
      <c r="BY25234" s="2"/>
    </row>
    <row r="25235" spans="77:77">
      <c r="BY25235" s="2"/>
    </row>
    <row r="25236" spans="77:77">
      <c r="BY25236" s="2"/>
    </row>
    <row r="25237" spans="77:77">
      <c r="BY25237" s="2"/>
    </row>
    <row r="25238" spans="77:77">
      <c r="BY25238" s="2"/>
    </row>
    <row r="25239" spans="77:77">
      <c r="BY25239" s="2"/>
    </row>
    <row r="25240" spans="77:77">
      <c r="BY25240" s="2"/>
    </row>
    <row r="25241" spans="77:77">
      <c r="BY25241" s="2"/>
    </row>
    <row r="25242" spans="77:77">
      <c r="BY25242" s="2"/>
    </row>
    <row r="25243" spans="77:77">
      <c r="BY25243" s="2"/>
    </row>
    <row r="25244" spans="77:77">
      <c r="BY25244" s="2"/>
    </row>
    <row r="25245" spans="77:77">
      <c r="BY25245" s="2"/>
    </row>
    <row r="25246" spans="77:77">
      <c r="BY25246" s="2"/>
    </row>
    <row r="25247" spans="77:77">
      <c r="BY25247" s="2"/>
    </row>
    <row r="25248" spans="77:77">
      <c r="BY25248" s="2"/>
    </row>
    <row r="25249" spans="77:77">
      <c r="BY25249" s="2"/>
    </row>
    <row r="25250" spans="77:77">
      <c r="BY25250" s="2"/>
    </row>
    <row r="25251" spans="77:77">
      <c r="BY25251" s="2"/>
    </row>
    <row r="25252" spans="77:77">
      <c r="BY25252" s="2"/>
    </row>
    <row r="25253" spans="77:77">
      <c r="BY25253" s="2"/>
    </row>
    <row r="25254" spans="77:77">
      <c r="BY25254" s="2"/>
    </row>
    <row r="25255" spans="77:77">
      <c r="BY25255" s="2"/>
    </row>
    <row r="25256" spans="77:77">
      <c r="BY25256" s="2"/>
    </row>
    <row r="25257" spans="77:77">
      <c r="BY25257" s="2"/>
    </row>
    <row r="25258" spans="77:77">
      <c r="BY25258" s="2"/>
    </row>
    <row r="25259" spans="77:77">
      <c r="BY25259" s="2"/>
    </row>
    <row r="25260" spans="77:77">
      <c r="BY25260" s="2"/>
    </row>
    <row r="25261" spans="77:77">
      <c r="BY25261" s="2"/>
    </row>
    <row r="25262" spans="77:77">
      <c r="BY25262" s="2"/>
    </row>
    <row r="25263" spans="77:77">
      <c r="BY25263" s="2"/>
    </row>
    <row r="25264" spans="77:77">
      <c r="BY25264" s="2"/>
    </row>
    <row r="25265" spans="77:77">
      <c r="BY25265" s="2"/>
    </row>
    <row r="25266" spans="77:77">
      <c r="BY25266" s="2"/>
    </row>
    <row r="25267" spans="77:77">
      <c r="BY25267" s="2"/>
    </row>
    <row r="25268" spans="77:77">
      <c r="BY25268" s="2"/>
    </row>
    <row r="25269" spans="77:77">
      <c r="BY25269" s="2"/>
    </row>
    <row r="25270" spans="77:77">
      <c r="BY25270" s="2"/>
    </row>
    <row r="25271" spans="77:77">
      <c r="BY25271" s="2"/>
    </row>
    <row r="25272" spans="77:77">
      <c r="BY25272" s="2"/>
    </row>
    <row r="25273" spans="77:77">
      <c r="BY25273" s="2"/>
    </row>
    <row r="25274" spans="77:77">
      <c r="BY25274" s="2"/>
    </row>
    <row r="25275" spans="77:77">
      <c r="BY25275" s="2"/>
    </row>
    <row r="25276" spans="77:77">
      <c r="BY25276" s="2"/>
    </row>
    <row r="25277" spans="77:77">
      <c r="BY25277" s="2"/>
    </row>
    <row r="25278" spans="77:77">
      <c r="BY25278" s="2"/>
    </row>
    <row r="25279" spans="77:77">
      <c r="BY25279" s="2"/>
    </row>
    <row r="25280" spans="77:77">
      <c r="BY25280" s="2"/>
    </row>
    <row r="25281" spans="77:77">
      <c r="BY25281" s="2"/>
    </row>
    <row r="25282" spans="77:77">
      <c r="BY25282" s="2"/>
    </row>
    <row r="25283" spans="77:77">
      <c r="BY25283" s="2"/>
    </row>
    <row r="25284" spans="77:77">
      <c r="BY25284" s="2"/>
    </row>
    <row r="25285" spans="77:77">
      <c r="BY25285" s="2"/>
    </row>
    <row r="25286" spans="77:77">
      <c r="BY25286" s="2"/>
    </row>
    <row r="25287" spans="77:77">
      <c r="BY25287" s="2"/>
    </row>
    <row r="25288" spans="77:77">
      <c r="BY25288" s="2"/>
    </row>
    <row r="25289" spans="77:77">
      <c r="BY25289" s="2"/>
    </row>
    <row r="25290" spans="77:77">
      <c r="BY25290" s="2"/>
    </row>
    <row r="25291" spans="77:77">
      <c r="BY25291" s="2"/>
    </row>
    <row r="25292" spans="77:77">
      <c r="BY25292" s="2"/>
    </row>
    <row r="25293" spans="77:77">
      <c r="BY25293" s="2"/>
    </row>
    <row r="25294" spans="77:77">
      <c r="BY25294" s="2"/>
    </row>
    <row r="25295" spans="77:77">
      <c r="BY25295" s="2"/>
    </row>
    <row r="25296" spans="77:77">
      <c r="BY25296" s="2"/>
    </row>
    <row r="25297" spans="77:77">
      <c r="BY25297" s="2"/>
    </row>
    <row r="25298" spans="77:77">
      <c r="BY25298" s="2"/>
    </row>
    <row r="25299" spans="77:77">
      <c r="BY25299" s="2"/>
    </row>
    <row r="25300" spans="77:77">
      <c r="BY25300" s="2"/>
    </row>
    <row r="25301" spans="77:77">
      <c r="BY25301" s="2"/>
    </row>
    <row r="25302" spans="77:77">
      <c r="BY25302" s="2"/>
    </row>
    <row r="25303" spans="77:77">
      <c r="BY25303" s="2"/>
    </row>
    <row r="25304" spans="77:77">
      <c r="BY25304" s="2"/>
    </row>
    <row r="25305" spans="77:77">
      <c r="BY25305" s="2"/>
    </row>
    <row r="25306" spans="77:77">
      <c r="BY25306" s="2"/>
    </row>
    <row r="25307" spans="77:77">
      <c r="BY25307" s="2"/>
    </row>
    <row r="25308" spans="77:77">
      <c r="BY25308" s="2"/>
    </row>
    <row r="25309" spans="77:77">
      <c r="BY25309" s="2"/>
    </row>
    <row r="25310" spans="77:77">
      <c r="BY25310" s="2"/>
    </row>
    <row r="25311" spans="77:77">
      <c r="BY25311" s="2"/>
    </row>
    <row r="25312" spans="77:77">
      <c r="BY25312" s="2"/>
    </row>
    <row r="25313" spans="77:77">
      <c r="BY25313" s="2"/>
    </row>
    <row r="25314" spans="77:77">
      <c r="BY25314" s="2"/>
    </row>
    <row r="25315" spans="77:77">
      <c r="BY25315" s="2"/>
    </row>
    <row r="25316" spans="77:77">
      <c r="BY25316" s="2"/>
    </row>
    <row r="25317" spans="77:77">
      <c r="BY25317" s="2"/>
    </row>
    <row r="25318" spans="77:77">
      <c r="BY25318" s="2"/>
    </row>
    <row r="25319" spans="77:77">
      <c r="BY25319" s="2"/>
    </row>
    <row r="25320" spans="77:77">
      <c r="BY25320" s="2"/>
    </row>
    <row r="25321" spans="77:77">
      <c r="BY25321" s="2"/>
    </row>
    <row r="25322" spans="77:77">
      <c r="BY25322" s="2"/>
    </row>
    <row r="25323" spans="77:77">
      <c r="BY25323" s="2"/>
    </row>
    <row r="25324" spans="77:77">
      <c r="BY25324" s="2"/>
    </row>
    <row r="25325" spans="77:77">
      <c r="BY25325" s="2"/>
    </row>
    <row r="25326" spans="77:77">
      <c r="BY25326" s="2"/>
    </row>
    <row r="25327" spans="77:77">
      <c r="BY25327" s="2"/>
    </row>
    <row r="25328" spans="77:77">
      <c r="BY25328" s="2"/>
    </row>
    <row r="25329" spans="77:77">
      <c r="BY25329" s="2"/>
    </row>
    <row r="25330" spans="77:77">
      <c r="BY25330" s="2"/>
    </row>
    <row r="25331" spans="77:77">
      <c r="BY25331" s="2"/>
    </row>
    <row r="25332" spans="77:77">
      <c r="BY25332" s="2"/>
    </row>
    <row r="25333" spans="77:77">
      <c r="BY25333" s="2"/>
    </row>
    <row r="25334" spans="77:77">
      <c r="BY25334" s="2"/>
    </row>
    <row r="25335" spans="77:77">
      <c r="BY25335" s="2"/>
    </row>
    <row r="25336" spans="77:77">
      <c r="BY25336" s="2"/>
    </row>
    <row r="25337" spans="77:77">
      <c r="BY25337" s="2"/>
    </row>
    <row r="25338" spans="77:77">
      <c r="BY25338" s="2"/>
    </row>
    <row r="25339" spans="77:77">
      <c r="BY25339" s="2"/>
    </row>
    <row r="25340" spans="77:77">
      <c r="BY25340" s="2"/>
    </row>
    <row r="25341" spans="77:77">
      <c r="BY25341" s="2"/>
    </row>
    <row r="25342" spans="77:77">
      <c r="BY25342" s="2"/>
    </row>
    <row r="25343" spans="77:77">
      <c r="BY25343" s="2"/>
    </row>
    <row r="25344" spans="77:77">
      <c r="BY25344" s="2"/>
    </row>
    <row r="25345" spans="77:77">
      <c r="BY25345" s="2"/>
    </row>
    <row r="25346" spans="77:77">
      <c r="BY25346" s="2"/>
    </row>
    <row r="25347" spans="77:77">
      <c r="BY25347" s="2"/>
    </row>
    <row r="25348" spans="77:77">
      <c r="BY25348" s="2"/>
    </row>
    <row r="25349" spans="77:77">
      <c r="BY25349" s="2"/>
    </row>
    <row r="25350" spans="77:77">
      <c r="BY25350" s="2"/>
    </row>
    <row r="25351" spans="77:77">
      <c r="BY25351" s="2"/>
    </row>
    <row r="25352" spans="77:77">
      <c r="BY25352" s="2"/>
    </row>
    <row r="25353" spans="77:77">
      <c r="BY25353" s="2"/>
    </row>
    <row r="25354" spans="77:77">
      <c r="BY25354" s="2"/>
    </row>
    <row r="25355" spans="77:77">
      <c r="BY25355" s="2"/>
    </row>
    <row r="25356" spans="77:77">
      <c r="BY25356" s="2"/>
    </row>
    <row r="25357" spans="77:77">
      <c r="BY25357" s="2"/>
    </row>
    <row r="25358" spans="77:77">
      <c r="BY25358" s="2"/>
    </row>
    <row r="25359" spans="77:77">
      <c r="BY25359" s="2"/>
    </row>
    <row r="25360" spans="77:77">
      <c r="BY25360" s="2"/>
    </row>
    <row r="25361" spans="77:77">
      <c r="BY25361" s="2"/>
    </row>
    <row r="25362" spans="77:77">
      <c r="BY25362" s="2"/>
    </row>
    <row r="25363" spans="77:77">
      <c r="BY25363" s="2"/>
    </row>
    <row r="25364" spans="77:77">
      <c r="BY25364" s="2"/>
    </row>
    <row r="25365" spans="77:77">
      <c r="BY25365" s="2"/>
    </row>
    <row r="25366" spans="77:77">
      <c r="BY25366" s="2"/>
    </row>
    <row r="25367" spans="77:77">
      <c r="BY25367" s="2"/>
    </row>
    <row r="25368" spans="77:77">
      <c r="BY25368" s="2"/>
    </row>
    <row r="25369" spans="77:77">
      <c r="BY25369" s="2"/>
    </row>
    <row r="25370" spans="77:77">
      <c r="BY25370" s="2"/>
    </row>
    <row r="25371" spans="77:77">
      <c r="BY25371" s="2"/>
    </row>
    <row r="25372" spans="77:77">
      <c r="BY25372" s="2"/>
    </row>
    <row r="25373" spans="77:77">
      <c r="BY25373" s="2"/>
    </row>
    <row r="25374" spans="77:77">
      <c r="BY25374" s="2"/>
    </row>
    <row r="25375" spans="77:77">
      <c r="BY25375" s="2"/>
    </row>
    <row r="25376" spans="77:77">
      <c r="BY25376" s="2"/>
    </row>
    <row r="25377" spans="77:77">
      <c r="BY25377" s="2"/>
    </row>
    <row r="25378" spans="77:77">
      <c r="BY25378" s="2"/>
    </row>
    <row r="25379" spans="77:77">
      <c r="BY25379" s="2"/>
    </row>
    <row r="25380" spans="77:77">
      <c r="BY25380" s="2"/>
    </row>
    <row r="25381" spans="77:77">
      <c r="BY25381" s="2"/>
    </row>
    <row r="25382" spans="77:77">
      <c r="BY25382" s="2"/>
    </row>
    <row r="25383" spans="77:77">
      <c r="BY25383" s="2"/>
    </row>
    <row r="25384" spans="77:77">
      <c r="BY25384" s="2"/>
    </row>
    <row r="25385" spans="77:77">
      <c r="BY25385" s="2"/>
    </row>
    <row r="25386" spans="77:77">
      <c r="BY25386" s="2"/>
    </row>
    <row r="25387" spans="77:77">
      <c r="BY25387" s="2"/>
    </row>
    <row r="25388" spans="77:77">
      <c r="BY25388" s="2"/>
    </row>
    <row r="25389" spans="77:77">
      <c r="BY25389" s="2"/>
    </row>
    <row r="25390" spans="77:77">
      <c r="BY25390" s="2"/>
    </row>
    <row r="25391" spans="77:77">
      <c r="BY25391" s="2"/>
    </row>
    <row r="25392" spans="77:77">
      <c r="BY25392" s="2"/>
    </row>
    <row r="25393" spans="77:77">
      <c r="BY25393" s="2"/>
    </row>
    <row r="25394" spans="77:77">
      <c r="BY25394" s="2"/>
    </row>
    <row r="25395" spans="77:77">
      <c r="BY25395" s="2"/>
    </row>
    <row r="25396" spans="77:77">
      <c r="BY25396" s="2"/>
    </row>
    <row r="25397" spans="77:77">
      <c r="BY25397" s="2"/>
    </row>
    <row r="25398" spans="77:77">
      <c r="BY25398" s="2"/>
    </row>
    <row r="25399" spans="77:77">
      <c r="BY25399" s="2"/>
    </row>
    <row r="25400" spans="77:77">
      <c r="BY25400" s="2"/>
    </row>
    <row r="25401" spans="77:77">
      <c r="BY25401" s="2"/>
    </row>
    <row r="25402" spans="77:77">
      <c r="BY25402" s="2"/>
    </row>
    <row r="25403" spans="77:77">
      <c r="BY25403" s="2"/>
    </row>
    <row r="25404" spans="77:77">
      <c r="BY25404" s="2"/>
    </row>
    <row r="25405" spans="77:77">
      <c r="BY25405" s="2"/>
    </row>
    <row r="25406" spans="77:77">
      <c r="BY25406" s="2"/>
    </row>
    <row r="25407" spans="77:77">
      <c r="BY25407" s="2"/>
    </row>
    <row r="25408" spans="77:77">
      <c r="BY25408" s="2"/>
    </row>
    <row r="25409" spans="77:77">
      <c r="BY25409" s="2"/>
    </row>
    <row r="25410" spans="77:77">
      <c r="BY25410" s="2"/>
    </row>
    <row r="25411" spans="77:77">
      <c r="BY25411" s="2"/>
    </row>
    <row r="25412" spans="77:77">
      <c r="BY25412" s="2"/>
    </row>
    <row r="25413" spans="77:77">
      <c r="BY25413" s="2"/>
    </row>
    <row r="25414" spans="77:77">
      <c r="BY25414" s="2"/>
    </row>
    <row r="25415" spans="77:77">
      <c r="BY25415" s="2"/>
    </row>
    <row r="25416" spans="77:77">
      <c r="BY25416" s="2"/>
    </row>
    <row r="25417" spans="77:77">
      <c r="BY25417" s="2"/>
    </row>
    <row r="25418" spans="77:77">
      <c r="BY25418" s="2"/>
    </row>
    <row r="25419" spans="77:77">
      <c r="BY25419" s="2"/>
    </row>
    <row r="25420" spans="77:77">
      <c r="BY25420" s="2"/>
    </row>
    <row r="25421" spans="77:77">
      <c r="BY25421" s="2"/>
    </row>
    <row r="25422" spans="77:77">
      <c r="BY25422" s="2"/>
    </row>
    <row r="25423" spans="77:77">
      <c r="BY25423" s="2"/>
    </row>
    <row r="25424" spans="77:77">
      <c r="BY25424" s="2"/>
    </row>
    <row r="25425" spans="77:77">
      <c r="BY25425" s="2"/>
    </row>
    <row r="25426" spans="77:77">
      <c r="BY25426" s="2"/>
    </row>
    <row r="25427" spans="77:77">
      <c r="BY25427" s="2"/>
    </row>
    <row r="25428" spans="77:77">
      <c r="BY25428" s="2"/>
    </row>
    <row r="25429" spans="77:77">
      <c r="BY25429" s="2"/>
    </row>
    <row r="25430" spans="77:77">
      <c r="BY25430" s="2"/>
    </row>
    <row r="25431" spans="77:77">
      <c r="BY25431" s="2"/>
    </row>
    <row r="25432" spans="77:77">
      <c r="BY25432" s="2"/>
    </row>
    <row r="25433" spans="77:77">
      <c r="BY25433" s="2"/>
    </row>
    <row r="25434" spans="77:77">
      <c r="BY25434" s="2"/>
    </row>
    <row r="25435" spans="77:77">
      <c r="BY25435" s="2"/>
    </row>
    <row r="25436" spans="77:77">
      <c r="BY25436" s="2"/>
    </row>
    <row r="25437" spans="77:77">
      <c r="BY25437" s="2"/>
    </row>
    <row r="25438" spans="77:77">
      <c r="BY25438" s="2"/>
    </row>
    <row r="25439" spans="77:77">
      <c r="BY25439" s="2"/>
    </row>
    <row r="25440" spans="77:77">
      <c r="BY25440" s="2"/>
    </row>
    <row r="25441" spans="77:77">
      <c r="BY25441" s="2"/>
    </row>
    <row r="25442" spans="77:77">
      <c r="BY25442" s="2"/>
    </row>
    <row r="25443" spans="77:77">
      <c r="BY25443" s="2"/>
    </row>
    <row r="25444" spans="77:77">
      <c r="BY25444" s="2"/>
    </row>
    <row r="25445" spans="77:77">
      <c r="BY25445" s="2"/>
    </row>
    <row r="25446" spans="77:77">
      <c r="BY25446" s="2"/>
    </row>
    <row r="25447" spans="77:77">
      <c r="BY25447" s="2"/>
    </row>
    <row r="25448" spans="77:77">
      <c r="BY25448" s="2"/>
    </row>
    <row r="25449" spans="77:77">
      <c r="BY25449" s="2"/>
    </row>
    <row r="25450" spans="77:77">
      <c r="BY25450" s="2"/>
    </row>
    <row r="25451" spans="77:77">
      <c r="BY25451" s="2"/>
    </row>
    <row r="25452" spans="77:77">
      <c r="BY25452" s="2"/>
    </row>
    <row r="25453" spans="77:77">
      <c r="BY25453" s="2"/>
    </row>
    <row r="25454" spans="77:77">
      <c r="BY25454" s="2"/>
    </row>
    <row r="25455" spans="77:77">
      <c r="BY25455" s="2"/>
    </row>
    <row r="25456" spans="77:77">
      <c r="BY25456" s="2"/>
    </row>
    <row r="25457" spans="77:77">
      <c r="BY25457" s="2"/>
    </row>
    <row r="25458" spans="77:77">
      <c r="BY25458" s="2"/>
    </row>
    <row r="25459" spans="77:77">
      <c r="BY25459" s="2"/>
    </row>
    <row r="25460" spans="77:77">
      <c r="BY25460" s="2"/>
    </row>
    <row r="25461" spans="77:77">
      <c r="BY25461" s="2"/>
    </row>
    <row r="25462" spans="77:77">
      <c r="BY25462" s="2"/>
    </row>
    <row r="25463" spans="77:77">
      <c r="BY25463" s="2"/>
    </row>
    <row r="25464" spans="77:77">
      <c r="BY25464" s="2"/>
    </row>
    <row r="25465" spans="77:77">
      <c r="BY25465" s="2"/>
    </row>
    <row r="25466" spans="77:77">
      <c r="BY25466" s="2"/>
    </row>
    <row r="25467" spans="77:77">
      <c r="BY25467" s="2"/>
    </row>
    <row r="25468" spans="77:77">
      <c r="BY25468" s="2"/>
    </row>
    <row r="25469" spans="77:77">
      <c r="BY25469" s="2"/>
    </row>
    <row r="25470" spans="77:77">
      <c r="BY25470" s="2"/>
    </row>
    <row r="25471" spans="77:77">
      <c r="BY25471" s="2"/>
    </row>
    <row r="25472" spans="77:77">
      <c r="BY25472" s="2"/>
    </row>
    <row r="25473" spans="77:77">
      <c r="BY25473" s="2"/>
    </row>
    <row r="25474" spans="77:77">
      <c r="BY25474" s="2"/>
    </row>
    <row r="25475" spans="77:77">
      <c r="BY25475" s="2"/>
    </row>
    <row r="25476" spans="77:77">
      <c r="BY25476" s="2"/>
    </row>
    <row r="25477" spans="77:77">
      <c r="BY25477" s="2"/>
    </row>
    <row r="25478" spans="77:77">
      <c r="BY25478" s="2"/>
    </row>
    <row r="25479" spans="77:77">
      <c r="BY25479" s="2"/>
    </row>
    <row r="25480" spans="77:77">
      <c r="BY25480" s="2"/>
    </row>
    <row r="25481" spans="77:77">
      <c r="BY25481" s="2"/>
    </row>
    <row r="25482" spans="77:77">
      <c r="BY25482" s="2"/>
    </row>
    <row r="25483" spans="77:77">
      <c r="BY25483" s="2"/>
    </row>
    <row r="25484" spans="77:77">
      <c r="BY25484" s="2"/>
    </row>
    <row r="25485" spans="77:77">
      <c r="BY25485" s="2"/>
    </row>
    <row r="25486" spans="77:77">
      <c r="BY25486" s="2"/>
    </row>
    <row r="25487" spans="77:77">
      <c r="BY25487" s="2"/>
    </row>
    <row r="25488" spans="77:77">
      <c r="BY25488" s="2"/>
    </row>
    <row r="25489" spans="77:77">
      <c r="BY25489" s="2"/>
    </row>
    <row r="25490" spans="77:77">
      <c r="BY25490" s="2"/>
    </row>
    <row r="25491" spans="77:77">
      <c r="BY25491" s="2"/>
    </row>
    <row r="25492" spans="77:77">
      <c r="BY25492" s="2"/>
    </row>
    <row r="25493" spans="77:77">
      <c r="BY25493" s="2"/>
    </row>
    <row r="25494" spans="77:77">
      <c r="BY25494" s="2"/>
    </row>
    <row r="25495" spans="77:77">
      <c r="BY25495" s="2"/>
    </row>
    <row r="25496" spans="77:77">
      <c r="BY25496" s="2"/>
    </row>
    <row r="25497" spans="77:77">
      <c r="BY25497" s="2"/>
    </row>
    <row r="25498" spans="77:77">
      <c r="BY25498" s="2"/>
    </row>
    <row r="25499" spans="77:77">
      <c r="BY25499" s="2"/>
    </row>
    <row r="25500" spans="77:77">
      <c r="BY25500" s="2"/>
    </row>
    <row r="25501" spans="77:77">
      <c r="BY25501" s="2"/>
    </row>
    <row r="25502" spans="77:77">
      <c r="BY25502" s="2"/>
    </row>
    <row r="25503" spans="77:77">
      <c r="BY25503" s="2"/>
    </row>
    <row r="25504" spans="77:77">
      <c r="BY25504" s="2"/>
    </row>
    <row r="25505" spans="77:77">
      <c r="BY25505" s="2"/>
    </row>
    <row r="25506" spans="77:77">
      <c r="BY25506" s="2"/>
    </row>
    <row r="25507" spans="77:77">
      <c r="BY25507" s="2"/>
    </row>
    <row r="25508" spans="77:77">
      <c r="BY25508" s="2"/>
    </row>
    <row r="25509" spans="77:77">
      <c r="BY25509" s="2"/>
    </row>
    <row r="25510" spans="77:77">
      <c r="BY25510" s="2"/>
    </row>
    <row r="25511" spans="77:77">
      <c r="BY25511" s="2"/>
    </row>
    <row r="25512" spans="77:77">
      <c r="BY25512" s="2"/>
    </row>
    <row r="25513" spans="77:77">
      <c r="BY25513" s="2"/>
    </row>
    <row r="25514" spans="77:77">
      <c r="BY25514" s="2"/>
    </row>
    <row r="25515" spans="77:77">
      <c r="BY25515" s="2"/>
    </row>
    <row r="25516" spans="77:77">
      <c r="BY25516" s="2"/>
    </row>
    <row r="25517" spans="77:77">
      <c r="BY25517" s="2"/>
    </row>
    <row r="25518" spans="77:77">
      <c r="BY25518" s="2"/>
    </row>
    <row r="25519" spans="77:77">
      <c r="BY25519" s="2"/>
    </row>
    <row r="25520" spans="77:77">
      <c r="BY25520" s="2"/>
    </row>
    <row r="25521" spans="77:77">
      <c r="BY25521" s="2"/>
    </row>
    <row r="25522" spans="77:77">
      <c r="BY25522" s="2"/>
    </row>
    <row r="25523" spans="77:77">
      <c r="BY25523" s="2"/>
    </row>
    <row r="25524" spans="77:77">
      <c r="BY25524" s="2"/>
    </row>
    <row r="25525" spans="77:77">
      <c r="BY25525" s="2"/>
    </row>
    <row r="25526" spans="77:77">
      <c r="BY25526" s="2"/>
    </row>
    <row r="25527" spans="77:77">
      <c r="BY25527" s="2"/>
    </row>
    <row r="25528" spans="77:77">
      <c r="BY25528" s="2"/>
    </row>
    <row r="25529" spans="77:77">
      <c r="BY25529" s="2"/>
    </row>
    <row r="25530" spans="77:77">
      <c r="BY25530" s="2"/>
    </row>
    <row r="25531" spans="77:77">
      <c r="BY25531" s="2"/>
    </row>
    <row r="25532" spans="77:77">
      <c r="BY25532" s="2"/>
    </row>
    <row r="25533" spans="77:77">
      <c r="BY25533" s="2"/>
    </row>
    <row r="25534" spans="77:77">
      <c r="BY25534" s="2"/>
    </row>
    <row r="25535" spans="77:77">
      <c r="BY25535" s="2"/>
    </row>
    <row r="25536" spans="77:77">
      <c r="BY25536" s="2"/>
    </row>
    <row r="25537" spans="77:77">
      <c r="BY25537" s="2"/>
    </row>
    <row r="25538" spans="77:77">
      <c r="BY25538" s="2"/>
    </row>
    <row r="25539" spans="77:77">
      <c r="BY25539" s="2"/>
    </row>
    <row r="25540" spans="77:77">
      <c r="BY25540" s="2"/>
    </row>
    <row r="25541" spans="77:77">
      <c r="BY25541" s="2"/>
    </row>
    <row r="25542" spans="77:77">
      <c r="BY25542" s="2"/>
    </row>
    <row r="25543" spans="77:77">
      <c r="BY25543" s="2"/>
    </row>
    <row r="25544" spans="77:77">
      <c r="BY25544" s="2"/>
    </row>
    <row r="25545" spans="77:77">
      <c r="BY25545" s="2"/>
    </row>
    <row r="25546" spans="77:77">
      <c r="BY25546" s="2"/>
    </row>
    <row r="25547" spans="77:77">
      <c r="BY25547" s="2"/>
    </row>
    <row r="25548" spans="77:77">
      <c r="BY25548" s="2"/>
    </row>
    <row r="25549" spans="77:77">
      <c r="BY25549" s="2"/>
    </row>
    <row r="25550" spans="77:77">
      <c r="BY25550" s="2"/>
    </row>
    <row r="25551" spans="77:77">
      <c r="BY25551" s="2"/>
    </row>
    <row r="25552" spans="77:77">
      <c r="BY25552" s="2"/>
    </row>
    <row r="25553" spans="77:77">
      <c r="BY25553" s="2"/>
    </row>
    <row r="25554" spans="77:77">
      <c r="BY25554" s="2"/>
    </row>
    <row r="25555" spans="77:77">
      <c r="BY25555" s="2"/>
    </row>
    <row r="25556" spans="77:77">
      <c r="BY25556" s="2"/>
    </row>
    <row r="25557" spans="77:77">
      <c r="BY25557" s="2"/>
    </row>
    <row r="25558" spans="77:77">
      <c r="BY25558" s="2"/>
    </row>
    <row r="25559" spans="77:77">
      <c r="BY25559" s="2"/>
    </row>
    <row r="25560" spans="77:77">
      <c r="BY25560" s="2"/>
    </row>
    <row r="25561" spans="77:77">
      <c r="BY25561" s="2"/>
    </row>
    <row r="25562" spans="77:77">
      <c r="BY25562" s="2"/>
    </row>
    <row r="25563" spans="77:77">
      <c r="BY25563" s="2"/>
    </row>
    <row r="25564" spans="77:77">
      <c r="BY25564" s="2"/>
    </row>
    <row r="25565" spans="77:77">
      <c r="BY25565" s="2"/>
    </row>
    <row r="25566" spans="77:77">
      <c r="BY25566" s="2"/>
    </row>
    <row r="25567" spans="77:77">
      <c r="BY25567" s="2"/>
    </row>
    <row r="25568" spans="77:77">
      <c r="BY25568" s="2"/>
    </row>
    <row r="25569" spans="77:77">
      <c r="BY25569" s="2"/>
    </row>
    <row r="25570" spans="77:77">
      <c r="BY25570" s="2"/>
    </row>
    <row r="25571" spans="77:77">
      <c r="BY25571" s="2"/>
    </row>
    <row r="25572" spans="77:77">
      <c r="BY25572" s="2"/>
    </row>
    <row r="25573" spans="77:77">
      <c r="BY25573" s="2"/>
    </row>
    <row r="25574" spans="77:77">
      <c r="BY25574" s="2"/>
    </row>
    <row r="25575" spans="77:77">
      <c r="BY25575" s="2"/>
    </row>
    <row r="25576" spans="77:77">
      <c r="BY25576" s="2"/>
    </row>
    <row r="25577" spans="77:77">
      <c r="BY25577" s="2"/>
    </row>
    <row r="25578" spans="77:77">
      <c r="BY25578" s="2"/>
    </row>
    <row r="25579" spans="77:77">
      <c r="BY25579" s="2"/>
    </row>
    <row r="25580" spans="77:77">
      <c r="BY25580" s="2"/>
    </row>
    <row r="25581" spans="77:77">
      <c r="BY25581" s="2"/>
    </row>
    <row r="25582" spans="77:77">
      <c r="BY25582" s="2"/>
    </row>
    <row r="25583" spans="77:77">
      <c r="BY25583" s="2"/>
    </row>
    <row r="25584" spans="77:77">
      <c r="BY25584" s="2"/>
    </row>
    <row r="25585" spans="77:77">
      <c r="BY25585" s="2"/>
    </row>
    <row r="25586" spans="77:77">
      <c r="BY25586" s="2"/>
    </row>
    <row r="25587" spans="77:77">
      <c r="BY25587" s="2"/>
    </row>
    <row r="25588" spans="77:77">
      <c r="BY25588" s="2"/>
    </row>
    <row r="25589" spans="77:77">
      <c r="BY25589" s="2"/>
    </row>
    <row r="25590" spans="77:77">
      <c r="BY25590" s="2"/>
    </row>
    <row r="25591" spans="77:77">
      <c r="BY25591" s="2"/>
    </row>
    <row r="25592" spans="77:77">
      <c r="BY25592" s="2"/>
    </row>
    <row r="25593" spans="77:77">
      <c r="BY25593" s="2"/>
    </row>
    <row r="25594" spans="77:77">
      <c r="BY25594" s="2"/>
    </row>
    <row r="25595" spans="77:77">
      <c r="BY25595" s="2"/>
    </row>
    <row r="25596" spans="77:77">
      <c r="BY25596" s="2"/>
    </row>
    <row r="25597" spans="77:77">
      <c r="BY25597" s="2"/>
    </row>
    <row r="25598" spans="77:77">
      <c r="BY25598" s="2"/>
    </row>
    <row r="25599" spans="77:77">
      <c r="BY25599" s="2"/>
    </row>
    <row r="25600" spans="77:77">
      <c r="BY25600" s="2"/>
    </row>
    <row r="25601" spans="77:77">
      <c r="BY25601" s="2"/>
    </row>
    <row r="25602" spans="77:77">
      <c r="BY25602" s="2"/>
    </row>
    <row r="25603" spans="77:77">
      <c r="BY25603" s="2"/>
    </row>
    <row r="25604" spans="77:77">
      <c r="BY25604" s="2"/>
    </row>
    <row r="25605" spans="77:77">
      <c r="BY25605" s="2"/>
    </row>
    <row r="25606" spans="77:77">
      <c r="BY25606" s="2"/>
    </row>
    <row r="25607" spans="77:77">
      <c r="BY25607" s="2"/>
    </row>
    <row r="25608" spans="77:77">
      <c r="BY25608" s="2"/>
    </row>
    <row r="25609" spans="77:77">
      <c r="BY25609" s="2"/>
    </row>
    <row r="25610" spans="77:77">
      <c r="BY25610" s="2"/>
    </row>
    <row r="25611" spans="77:77">
      <c r="BY25611" s="2"/>
    </row>
    <row r="25612" spans="77:77">
      <c r="BY25612" s="2"/>
    </row>
    <row r="25613" spans="77:77">
      <c r="BY25613" s="2"/>
    </row>
    <row r="25614" spans="77:77">
      <c r="BY25614" s="2"/>
    </row>
    <row r="25615" spans="77:77">
      <c r="BY25615" s="2"/>
    </row>
    <row r="25616" spans="77:77">
      <c r="BY25616" s="2"/>
    </row>
    <row r="25617" spans="77:77">
      <c r="BY25617" s="2"/>
    </row>
    <row r="25618" spans="77:77">
      <c r="BY25618" s="2"/>
    </row>
    <row r="25619" spans="77:77">
      <c r="BY25619" s="2"/>
    </row>
    <row r="25620" spans="77:77">
      <c r="BY25620" s="2"/>
    </row>
    <row r="25621" spans="77:77">
      <c r="BY25621" s="2"/>
    </row>
    <row r="25622" spans="77:77">
      <c r="BY25622" s="2"/>
    </row>
    <row r="25623" spans="77:77">
      <c r="BY25623" s="2"/>
    </row>
    <row r="25624" spans="77:77">
      <c r="BY25624" s="2"/>
    </row>
    <row r="25625" spans="77:77">
      <c r="BY25625" s="2"/>
    </row>
    <row r="25626" spans="77:77">
      <c r="BY25626" s="2"/>
    </row>
    <row r="25627" spans="77:77">
      <c r="BY25627" s="2"/>
    </row>
    <row r="25628" spans="77:77">
      <c r="BY25628" s="2"/>
    </row>
    <row r="25629" spans="77:77">
      <c r="BY25629" s="2"/>
    </row>
    <row r="25630" spans="77:77">
      <c r="BY25630" s="2"/>
    </row>
    <row r="25631" spans="77:77">
      <c r="BY25631" s="2"/>
    </row>
    <row r="25632" spans="77:77">
      <c r="BY25632" s="2"/>
    </row>
    <row r="25633" spans="77:77">
      <c r="BY25633" s="2"/>
    </row>
    <row r="25634" spans="77:77">
      <c r="BY25634" s="2"/>
    </row>
    <row r="25635" spans="77:77">
      <c r="BY25635" s="2"/>
    </row>
    <row r="25636" spans="77:77">
      <c r="BY25636" s="2"/>
    </row>
    <row r="25637" spans="77:77">
      <c r="BY25637" s="2"/>
    </row>
    <row r="25638" spans="77:77">
      <c r="BY25638" s="2"/>
    </row>
    <row r="25639" spans="77:77">
      <c r="BY25639" s="2"/>
    </row>
    <row r="25640" spans="77:77">
      <c r="BY25640" s="2"/>
    </row>
    <row r="25641" spans="77:77">
      <c r="BY25641" s="2"/>
    </row>
    <row r="25642" spans="77:77">
      <c r="BY25642" s="2"/>
    </row>
    <row r="25643" spans="77:77">
      <c r="BY25643" s="2"/>
    </row>
    <row r="25644" spans="77:77">
      <c r="BY25644" s="2"/>
    </row>
    <row r="25645" spans="77:77">
      <c r="BY25645" s="2"/>
    </row>
    <row r="25646" spans="77:77">
      <c r="BY25646" s="2"/>
    </row>
    <row r="25647" spans="77:77">
      <c r="BY25647" s="2"/>
    </row>
    <row r="25648" spans="77:77">
      <c r="BY25648" s="2"/>
    </row>
    <row r="25649" spans="77:77">
      <c r="BY25649" s="2"/>
    </row>
    <row r="25650" spans="77:77">
      <c r="BY25650" s="2"/>
    </row>
    <row r="25651" spans="77:77">
      <c r="BY25651" s="2"/>
    </row>
    <row r="25652" spans="77:77">
      <c r="BY25652" s="2"/>
    </row>
    <row r="25653" spans="77:77">
      <c r="BY25653" s="2"/>
    </row>
    <row r="25654" spans="77:77">
      <c r="BY25654" s="2"/>
    </row>
    <row r="25655" spans="77:77">
      <c r="BY25655" s="2"/>
    </row>
    <row r="25656" spans="77:77">
      <c r="BY25656" s="2"/>
    </row>
    <row r="25657" spans="77:77">
      <c r="BY25657" s="2"/>
    </row>
    <row r="25658" spans="77:77">
      <c r="BY25658" s="2"/>
    </row>
    <row r="25659" spans="77:77">
      <c r="BY25659" s="2"/>
    </row>
    <row r="25660" spans="77:77">
      <c r="BY25660" s="2"/>
    </row>
    <row r="25661" spans="77:77">
      <c r="BY25661" s="2"/>
    </row>
    <row r="25662" spans="77:77">
      <c r="BY25662" s="2"/>
    </row>
    <row r="25663" spans="77:77">
      <c r="BY25663" s="2"/>
    </row>
    <row r="25664" spans="77:77">
      <c r="BY25664" s="2"/>
    </row>
    <row r="25665" spans="77:77">
      <c r="BY25665" s="2"/>
    </row>
    <row r="25666" spans="77:77">
      <c r="BY25666" s="2"/>
    </row>
    <row r="25667" spans="77:77">
      <c r="BY25667" s="2"/>
    </row>
    <row r="25668" spans="77:77">
      <c r="BY25668" s="2"/>
    </row>
    <row r="25669" spans="77:77">
      <c r="BY25669" s="2"/>
    </row>
    <row r="25670" spans="77:77">
      <c r="BY25670" s="2"/>
    </row>
    <row r="25671" spans="77:77">
      <c r="BY25671" s="2"/>
    </row>
    <row r="25672" spans="77:77">
      <c r="BY25672" s="2"/>
    </row>
    <row r="25673" spans="77:77">
      <c r="BY25673" s="2"/>
    </row>
    <row r="25674" spans="77:77">
      <c r="BY25674" s="2"/>
    </row>
    <row r="25675" spans="77:77">
      <c r="BY25675" s="2"/>
    </row>
    <row r="25676" spans="77:77">
      <c r="BY25676" s="2"/>
    </row>
    <row r="25677" spans="77:77">
      <c r="BY25677" s="2"/>
    </row>
    <row r="25678" spans="77:77">
      <c r="BY25678" s="2"/>
    </row>
    <row r="25679" spans="77:77">
      <c r="BY25679" s="2"/>
    </row>
    <row r="25680" spans="77:77">
      <c r="BY25680" s="2"/>
    </row>
    <row r="25681" spans="77:77">
      <c r="BY25681" s="2"/>
    </row>
    <row r="25682" spans="77:77">
      <c r="BY25682" s="2"/>
    </row>
    <row r="25683" spans="77:77">
      <c r="BY25683" s="2"/>
    </row>
    <row r="25684" spans="77:77">
      <c r="BY25684" s="2"/>
    </row>
    <row r="25685" spans="77:77">
      <c r="BY25685" s="2"/>
    </row>
    <row r="25686" spans="77:77">
      <c r="BY25686" s="2"/>
    </row>
    <row r="25687" spans="77:77">
      <c r="BY25687" s="2"/>
    </row>
    <row r="25688" spans="77:77">
      <c r="BY25688" s="2"/>
    </row>
    <row r="25689" spans="77:77">
      <c r="BY25689" s="2"/>
    </row>
    <row r="25690" spans="77:77">
      <c r="BY25690" s="2"/>
    </row>
    <row r="25691" spans="77:77">
      <c r="BY25691" s="2"/>
    </row>
    <row r="25692" spans="77:77">
      <c r="BY25692" s="2"/>
    </row>
    <row r="25693" spans="77:77">
      <c r="BY25693" s="2"/>
    </row>
    <row r="25694" spans="77:77">
      <c r="BY25694" s="2"/>
    </row>
    <row r="25695" spans="77:77">
      <c r="BY25695" s="2"/>
    </row>
    <row r="25696" spans="77:77">
      <c r="BY25696" s="2"/>
    </row>
    <row r="25697" spans="77:77">
      <c r="BY25697" s="2"/>
    </row>
    <row r="25698" spans="77:77">
      <c r="BY25698" s="2"/>
    </row>
    <row r="25699" spans="77:77">
      <c r="BY25699" s="2"/>
    </row>
    <row r="25700" spans="77:77">
      <c r="BY25700" s="2"/>
    </row>
    <row r="25701" spans="77:77">
      <c r="BY25701" s="2"/>
    </row>
    <row r="25702" spans="77:77">
      <c r="BY25702" s="2"/>
    </row>
    <row r="25703" spans="77:77">
      <c r="BY25703" s="2"/>
    </row>
    <row r="25704" spans="77:77">
      <c r="BY25704" s="2"/>
    </row>
    <row r="25705" spans="77:77">
      <c r="BY25705" s="2"/>
    </row>
    <row r="25706" spans="77:77">
      <c r="BY25706" s="2"/>
    </row>
    <row r="25707" spans="77:77">
      <c r="BY25707" s="2"/>
    </row>
    <row r="25708" spans="77:77">
      <c r="BY25708" s="2"/>
    </row>
    <row r="25709" spans="77:77">
      <c r="BY25709" s="2"/>
    </row>
    <row r="25710" spans="77:77">
      <c r="BY25710" s="2"/>
    </row>
    <row r="25711" spans="77:77">
      <c r="BY25711" s="2"/>
    </row>
    <row r="25712" spans="77:77">
      <c r="BY25712" s="2"/>
    </row>
    <row r="25713" spans="77:77">
      <c r="BY25713" s="2"/>
    </row>
    <row r="25714" spans="77:77">
      <c r="BY25714" s="2"/>
    </row>
    <row r="25715" spans="77:77">
      <c r="BY25715" s="2"/>
    </row>
    <row r="25716" spans="77:77">
      <c r="BY25716" s="2"/>
    </row>
    <row r="25717" spans="77:77">
      <c r="BY25717" s="2"/>
    </row>
    <row r="25718" spans="77:77">
      <c r="BY25718" s="2"/>
    </row>
    <row r="25719" spans="77:77">
      <c r="BY25719" s="2"/>
    </row>
    <row r="25720" spans="77:77">
      <c r="BY25720" s="2"/>
    </row>
    <row r="25721" spans="77:77">
      <c r="BY25721" s="2"/>
    </row>
    <row r="25722" spans="77:77">
      <c r="BY25722" s="2"/>
    </row>
    <row r="25723" spans="77:77">
      <c r="BY25723" s="2"/>
    </row>
    <row r="25724" spans="77:77">
      <c r="BY25724" s="2"/>
    </row>
    <row r="25725" spans="77:77">
      <c r="BY25725" s="2"/>
    </row>
    <row r="25726" spans="77:77">
      <c r="BY25726" s="2"/>
    </row>
    <row r="25727" spans="77:77">
      <c r="BY25727" s="2"/>
    </row>
    <row r="25728" spans="77:77">
      <c r="BY25728" s="2"/>
    </row>
    <row r="25729" spans="77:77">
      <c r="BY25729" s="2"/>
    </row>
    <row r="25730" spans="77:77">
      <c r="BY25730" s="2"/>
    </row>
    <row r="25731" spans="77:77">
      <c r="BY25731" s="2"/>
    </row>
    <row r="25732" spans="77:77">
      <c r="BY25732" s="2"/>
    </row>
    <row r="25733" spans="77:77">
      <c r="BY25733" s="2"/>
    </row>
    <row r="25734" spans="77:77">
      <c r="BY25734" s="2"/>
    </row>
    <row r="25735" spans="77:77">
      <c r="BY25735" s="2"/>
    </row>
    <row r="25736" spans="77:77">
      <c r="BY25736" s="2"/>
    </row>
    <row r="25737" spans="77:77">
      <c r="BY25737" s="2"/>
    </row>
    <row r="25738" spans="77:77">
      <c r="BY25738" s="2"/>
    </row>
    <row r="25739" spans="77:77">
      <c r="BY25739" s="2"/>
    </row>
    <row r="25740" spans="77:77">
      <c r="BY25740" s="2"/>
    </row>
    <row r="25741" spans="77:77">
      <c r="BY25741" s="2"/>
    </row>
    <row r="25742" spans="77:77">
      <c r="BY25742" s="2"/>
    </row>
    <row r="25743" spans="77:77">
      <c r="BY25743" s="2"/>
    </row>
    <row r="25744" spans="77:77">
      <c r="BY25744" s="2"/>
    </row>
    <row r="25745" spans="77:77">
      <c r="BY25745" s="2"/>
    </row>
    <row r="25746" spans="77:77">
      <c r="BY25746" s="2"/>
    </row>
    <row r="25747" spans="77:77">
      <c r="BY25747" s="2"/>
    </row>
    <row r="25748" spans="77:77">
      <c r="BY25748" s="2"/>
    </row>
    <row r="25749" spans="77:77">
      <c r="BY25749" s="2"/>
    </row>
    <row r="25750" spans="77:77">
      <c r="BY25750" s="2"/>
    </row>
    <row r="25751" spans="77:77">
      <c r="BY25751" s="2"/>
    </row>
    <row r="25752" spans="77:77">
      <c r="BY25752" s="2"/>
    </row>
    <row r="25753" spans="77:77">
      <c r="BY25753" s="2"/>
    </row>
    <row r="25754" spans="77:77">
      <c r="BY25754" s="2"/>
    </row>
    <row r="25755" spans="77:77">
      <c r="BY25755" s="2"/>
    </row>
    <row r="25756" spans="77:77">
      <c r="BY25756" s="2"/>
    </row>
    <row r="25757" spans="77:77">
      <c r="BY25757" s="2"/>
    </row>
    <row r="25758" spans="77:77">
      <c r="BY25758" s="2"/>
    </row>
    <row r="25759" spans="77:77">
      <c r="BY25759" s="2"/>
    </row>
    <row r="25760" spans="77:77">
      <c r="BY25760" s="2"/>
    </row>
    <row r="25761" spans="77:77">
      <c r="BY25761" s="2"/>
    </row>
    <row r="25762" spans="77:77">
      <c r="BY25762" s="2"/>
    </row>
    <row r="25763" spans="77:77">
      <c r="BY25763" s="2"/>
    </row>
    <row r="25764" spans="77:77">
      <c r="BY25764" s="2"/>
    </row>
    <row r="25765" spans="77:77">
      <c r="BY25765" s="2"/>
    </row>
    <row r="25766" spans="77:77">
      <c r="BY25766" s="2"/>
    </row>
    <row r="25767" spans="77:77">
      <c r="BY25767" s="2"/>
    </row>
    <row r="25768" spans="77:77">
      <c r="BY25768" s="2"/>
    </row>
    <row r="25769" spans="77:77">
      <c r="BY25769" s="2"/>
    </row>
    <row r="25770" spans="77:77">
      <c r="BY25770" s="2"/>
    </row>
    <row r="25771" spans="77:77">
      <c r="BY25771" s="2"/>
    </row>
    <row r="25772" spans="77:77">
      <c r="BY25772" s="2"/>
    </row>
    <row r="25773" spans="77:77">
      <c r="BY25773" s="2"/>
    </row>
    <row r="25774" spans="77:77">
      <c r="BY25774" s="2"/>
    </row>
    <row r="25775" spans="77:77">
      <c r="BY25775" s="2"/>
    </row>
    <row r="25776" spans="77:77">
      <c r="BY25776" s="2"/>
    </row>
    <row r="25777" spans="77:77">
      <c r="BY25777" s="2"/>
    </row>
    <row r="25778" spans="77:77">
      <c r="BY25778" s="2"/>
    </row>
    <row r="25779" spans="77:77">
      <c r="BY25779" s="2"/>
    </row>
    <row r="25780" spans="77:77">
      <c r="BY25780" s="2"/>
    </row>
    <row r="25781" spans="77:77">
      <c r="BY25781" s="2"/>
    </row>
    <row r="25782" spans="77:77">
      <c r="BY25782" s="2"/>
    </row>
    <row r="25783" spans="77:77">
      <c r="BY25783" s="2"/>
    </row>
    <row r="25784" spans="77:77">
      <c r="BY25784" s="2"/>
    </row>
    <row r="25785" spans="77:77">
      <c r="BY25785" s="2"/>
    </row>
    <row r="25786" spans="77:77">
      <c r="BY25786" s="2"/>
    </row>
    <row r="25787" spans="77:77">
      <c r="BY25787" s="2"/>
    </row>
    <row r="25788" spans="77:77">
      <c r="BY25788" s="2"/>
    </row>
    <row r="25789" spans="77:77">
      <c r="BY25789" s="2"/>
    </row>
    <row r="25790" spans="77:77">
      <c r="BY25790" s="2"/>
    </row>
    <row r="25791" spans="77:77">
      <c r="BY25791" s="2"/>
    </row>
    <row r="25792" spans="77:77">
      <c r="BY25792" s="2"/>
    </row>
    <row r="25793" spans="77:77">
      <c r="BY25793" s="2"/>
    </row>
    <row r="25794" spans="77:77">
      <c r="BY25794" s="2"/>
    </row>
    <row r="25795" spans="77:77">
      <c r="BY25795" s="2"/>
    </row>
    <row r="25796" spans="77:77">
      <c r="BY25796" s="2"/>
    </row>
    <row r="25797" spans="77:77">
      <c r="BY25797" s="2"/>
    </row>
    <row r="25798" spans="77:77">
      <c r="BY25798" s="2"/>
    </row>
    <row r="25799" spans="77:77">
      <c r="BY25799" s="2"/>
    </row>
    <row r="25800" spans="77:77">
      <c r="BY25800" s="2"/>
    </row>
    <row r="25801" spans="77:77">
      <c r="BY25801" s="2"/>
    </row>
    <row r="25802" spans="77:77">
      <c r="BY25802" s="2"/>
    </row>
    <row r="25803" spans="77:77">
      <c r="BY25803" s="2"/>
    </row>
    <row r="25804" spans="77:77">
      <c r="BY25804" s="2"/>
    </row>
    <row r="25805" spans="77:77">
      <c r="BY25805" s="2"/>
    </row>
    <row r="25806" spans="77:77">
      <c r="BY25806" s="2"/>
    </row>
    <row r="25807" spans="77:77">
      <c r="BY25807" s="2"/>
    </row>
    <row r="25808" spans="77:77">
      <c r="BY25808" s="2"/>
    </row>
    <row r="25809" spans="77:77">
      <c r="BY25809" s="2"/>
    </row>
    <row r="25810" spans="77:77">
      <c r="BY25810" s="2"/>
    </row>
    <row r="25811" spans="77:77">
      <c r="BY25811" s="2"/>
    </row>
    <row r="25812" spans="77:77">
      <c r="BY25812" s="2"/>
    </row>
    <row r="25813" spans="77:77">
      <c r="BY25813" s="2"/>
    </row>
    <row r="25814" spans="77:77">
      <c r="BY25814" s="2"/>
    </row>
    <row r="25815" spans="77:77">
      <c r="BY25815" s="2"/>
    </row>
    <row r="25816" spans="77:77">
      <c r="BY25816" s="2"/>
    </row>
    <row r="25817" spans="77:77">
      <c r="BY25817" s="2"/>
    </row>
    <row r="25818" spans="77:77">
      <c r="BY25818" s="2"/>
    </row>
    <row r="25819" spans="77:77">
      <c r="BY25819" s="2"/>
    </row>
    <row r="25820" spans="77:77">
      <c r="BY25820" s="2"/>
    </row>
    <row r="25821" spans="77:77">
      <c r="BY25821" s="2"/>
    </row>
    <row r="25822" spans="77:77">
      <c r="BY25822" s="2"/>
    </row>
    <row r="25823" spans="77:77">
      <c r="BY25823" s="2"/>
    </row>
    <row r="25824" spans="77:77">
      <c r="BY25824" s="2"/>
    </row>
    <row r="25825" spans="77:77">
      <c r="BY25825" s="2"/>
    </row>
    <row r="25826" spans="77:77">
      <c r="BY25826" s="2"/>
    </row>
    <row r="25827" spans="77:77">
      <c r="BY25827" s="2"/>
    </row>
    <row r="25828" spans="77:77">
      <c r="BY25828" s="2"/>
    </row>
    <row r="25829" spans="77:77">
      <c r="BY25829" s="2"/>
    </row>
    <row r="25830" spans="77:77">
      <c r="BY25830" s="2"/>
    </row>
    <row r="25831" spans="77:77">
      <c r="BY25831" s="2"/>
    </row>
    <row r="25832" spans="77:77">
      <c r="BY25832" s="2"/>
    </row>
    <row r="25833" spans="77:77">
      <c r="BY25833" s="2"/>
    </row>
    <row r="25834" spans="77:77">
      <c r="BY25834" s="2"/>
    </row>
    <row r="25835" spans="77:77">
      <c r="BY25835" s="2"/>
    </row>
    <row r="25836" spans="77:77">
      <c r="BY25836" s="2"/>
    </row>
    <row r="25837" spans="77:77">
      <c r="BY25837" s="2"/>
    </row>
    <row r="25838" spans="77:77">
      <c r="BY25838" s="2"/>
    </row>
    <row r="25839" spans="77:77">
      <c r="BY25839" s="2"/>
    </row>
    <row r="25840" spans="77:77">
      <c r="BY25840" s="2"/>
    </row>
    <row r="25841" spans="77:77">
      <c r="BY25841" s="2"/>
    </row>
    <row r="25842" spans="77:77">
      <c r="BY25842" s="2"/>
    </row>
    <row r="25843" spans="77:77">
      <c r="BY25843" s="2"/>
    </row>
    <row r="25844" spans="77:77">
      <c r="BY25844" s="2"/>
    </row>
    <row r="25845" spans="77:77">
      <c r="BY25845" s="2"/>
    </row>
    <row r="25846" spans="77:77">
      <c r="BY25846" s="2"/>
    </row>
    <row r="25847" spans="77:77">
      <c r="BY25847" s="2"/>
    </row>
    <row r="25848" spans="77:77">
      <c r="BY25848" s="2"/>
    </row>
    <row r="25849" spans="77:77">
      <c r="BY25849" s="2"/>
    </row>
    <row r="25850" spans="77:77">
      <c r="BY25850" s="2"/>
    </row>
    <row r="25851" spans="77:77">
      <c r="BY25851" s="2"/>
    </row>
    <row r="25852" spans="77:77">
      <c r="BY25852" s="2"/>
    </row>
    <row r="25853" spans="77:77">
      <c r="BY25853" s="2"/>
    </row>
    <row r="25854" spans="77:77">
      <c r="BY25854" s="2"/>
    </row>
    <row r="25855" spans="77:77">
      <c r="BY25855" s="2"/>
    </row>
    <row r="25856" spans="77:77">
      <c r="BY25856" s="2"/>
    </row>
    <row r="25857" spans="77:77">
      <c r="BY25857" s="2"/>
    </row>
    <row r="25858" spans="77:77">
      <c r="BY25858" s="2"/>
    </row>
    <row r="25859" spans="77:77">
      <c r="BY25859" s="2"/>
    </row>
    <row r="25860" spans="77:77">
      <c r="BY25860" s="2"/>
    </row>
    <row r="25861" spans="77:77">
      <c r="BY25861" s="2"/>
    </row>
    <row r="25862" spans="77:77">
      <c r="BY25862" s="2"/>
    </row>
    <row r="25863" spans="77:77">
      <c r="BY25863" s="2"/>
    </row>
    <row r="25864" spans="77:77">
      <c r="BY25864" s="2"/>
    </row>
    <row r="25865" spans="77:77">
      <c r="BY25865" s="2"/>
    </row>
    <row r="25866" spans="77:77">
      <c r="BY25866" s="2"/>
    </row>
    <row r="25867" spans="77:77">
      <c r="BY25867" s="2"/>
    </row>
    <row r="25868" spans="77:77">
      <c r="BY25868" s="2"/>
    </row>
    <row r="25869" spans="77:77">
      <c r="BY25869" s="2"/>
    </row>
    <row r="25870" spans="77:77">
      <c r="BY25870" s="2"/>
    </row>
    <row r="25871" spans="77:77">
      <c r="BY25871" s="2"/>
    </row>
    <row r="25872" spans="77:77">
      <c r="BY25872" s="2"/>
    </row>
    <row r="25873" spans="77:77">
      <c r="BY25873" s="2"/>
    </row>
    <row r="25874" spans="77:77">
      <c r="BY25874" s="2"/>
    </row>
    <row r="25875" spans="77:77">
      <c r="BY25875" s="2"/>
    </row>
    <row r="25876" spans="77:77">
      <c r="BY25876" s="2"/>
    </row>
    <row r="25877" spans="77:77">
      <c r="BY25877" s="2"/>
    </row>
    <row r="25878" spans="77:77">
      <c r="BY25878" s="2"/>
    </row>
    <row r="25879" spans="77:77">
      <c r="BY25879" s="2"/>
    </row>
    <row r="25880" spans="77:77">
      <c r="BY25880" s="2"/>
    </row>
    <row r="25881" spans="77:77">
      <c r="BY25881" s="2"/>
    </row>
    <row r="25882" spans="77:77">
      <c r="BY25882" s="2"/>
    </row>
    <row r="25883" spans="77:77">
      <c r="BY25883" s="2"/>
    </row>
    <row r="25884" spans="77:77">
      <c r="BY25884" s="2"/>
    </row>
    <row r="25885" spans="77:77">
      <c r="BY25885" s="2"/>
    </row>
    <row r="25886" spans="77:77">
      <c r="BY25886" s="2"/>
    </row>
    <row r="25887" spans="77:77">
      <c r="BY25887" s="2"/>
    </row>
    <row r="25888" spans="77:77">
      <c r="BY25888" s="2"/>
    </row>
    <row r="25889" spans="77:77">
      <c r="BY25889" s="2"/>
    </row>
    <row r="25890" spans="77:77">
      <c r="BY25890" s="2"/>
    </row>
    <row r="25891" spans="77:77">
      <c r="BY25891" s="2"/>
    </row>
    <row r="25892" spans="77:77">
      <c r="BY25892" s="2"/>
    </row>
    <row r="25893" spans="77:77">
      <c r="BY25893" s="2"/>
    </row>
    <row r="25894" spans="77:77">
      <c r="BY25894" s="2"/>
    </row>
    <row r="25895" spans="77:77">
      <c r="BY25895" s="2"/>
    </row>
    <row r="25896" spans="77:77">
      <c r="BY25896" s="2"/>
    </row>
    <row r="25897" spans="77:77">
      <c r="BY25897" s="2"/>
    </row>
    <row r="25898" spans="77:77">
      <c r="BY25898" s="2"/>
    </row>
    <row r="25899" spans="77:77">
      <c r="BY25899" s="2"/>
    </row>
    <row r="25900" spans="77:77">
      <c r="BY25900" s="2"/>
    </row>
    <row r="25901" spans="77:77">
      <c r="BY25901" s="2"/>
    </row>
    <row r="25902" spans="77:77">
      <c r="BY25902" s="2"/>
    </row>
    <row r="25903" spans="77:77">
      <c r="BY25903" s="2"/>
    </row>
    <row r="25904" spans="77:77">
      <c r="BY25904" s="2"/>
    </row>
    <row r="25905" spans="77:77">
      <c r="BY25905" s="2"/>
    </row>
    <row r="25906" spans="77:77">
      <c r="BY25906" s="2"/>
    </row>
    <row r="25907" spans="77:77">
      <c r="BY25907" s="2"/>
    </row>
    <row r="25908" spans="77:77">
      <c r="BY25908" s="2"/>
    </row>
    <row r="25909" spans="77:77">
      <c r="BY25909" s="2"/>
    </row>
    <row r="25910" spans="77:77">
      <c r="BY25910" s="2"/>
    </row>
    <row r="25911" spans="77:77">
      <c r="BY25911" s="2"/>
    </row>
    <row r="25912" spans="77:77">
      <c r="BY25912" s="2"/>
    </row>
    <row r="25913" spans="77:77">
      <c r="BY25913" s="2"/>
    </row>
    <row r="25914" spans="77:77">
      <c r="BY25914" s="2"/>
    </row>
    <row r="25915" spans="77:77">
      <c r="BY25915" s="2"/>
    </row>
    <row r="25916" spans="77:77">
      <c r="BY25916" s="2"/>
    </row>
    <row r="25917" spans="77:77">
      <c r="BY25917" s="2"/>
    </row>
    <row r="25918" spans="77:77">
      <c r="BY25918" s="2"/>
    </row>
    <row r="25919" spans="77:77">
      <c r="BY25919" s="2"/>
    </row>
    <row r="25920" spans="77:77">
      <c r="BY25920" s="2"/>
    </row>
    <row r="25921" spans="77:77">
      <c r="BY25921" s="2"/>
    </row>
    <row r="25922" spans="77:77">
      <c r="BY25922" s="2"/>
    </row>
    <row r="25923" spans="77:77">
      <c r="BY25923" s="2"/>
    </row>
    <row r="25924" spans="77:77">
      <c r="BY25924" s="2"/>
    </row>
    <row r="25925" spans="77:77">
      <c r="BY25925" s="2"/>
    </row>
    <row r="25926" spans="77:77">
      <c r="BY25926" s="2"/>
    </row>
    <row r="25927" spans="77:77">
      <c r="BY25927" s="2"/>
    </row>
    <row r="25928" spans="77:77">
      <c r="BY25928" s="2"/>
    </row>
    <row r="25929" spans="77:77">
      <c r="BY25929" s="2"/>
    </row>
    <row r="25930" spans="77:77">
      <c r="BY25930" s="2"/>
    </row>
    <row r="25931" spans="77:77">
      <c r="BY25931" s="2"/>
    </row>
    <row r="25932" spans="77:77">
      <c r="BY25932" s="2"/>
    </row>
    <row r="25933" spans="77:77">
      <c r="BY25933" s="2"/>
    </row>
    <row r="25934" spans="77:77">
      <c r="BY25934" s="2"/>
    </row>
    <row r="25935" spans="77:77">
      <c r="BY25935" s="2"/>
    </row>
    <row r="25936" spans="77:77">
      <c r="BY25936" s="2"/>
    </row>
    <row r="25937" spans="77:77">
      <c r="BY25937" s="2"/>
    </row>
    <row r="25938" spans="77:77">
      <c r="BY25938" s="2"/>
    </row>
    <row r="25939" spans="77:77">
      <c r="BY25939" s="2"/>
    </row>
    <row r="25940" spans="77:77">
      <c r="BY25940" s="2"/>
    </row>
    <row r="25941" spans="77:77">
      <c r="BY25941" s="2"/>
    </row>
    <row r="25942" spans="77:77">
      <c r="BY25942" s="2"/>
    </row>
    <row r="25943" spans="77:77">
      <c r="BY25943" s="2"/>
    </row>
    <row r="25944" spans="77:77">
      <c r="BY25944" s="2"/>
    </row>
    <row r="25945" spans="77:77">
      <c r="BY25945" s="2"/>
    </row>
    <row r="25946" spans="77:77">
      <c r="BY25946" s="2"/>
    </row>
    <row r="25947" spans="77:77">
      <c r="BY25947" s="2"/>
    </row>
    <row r="25948" spans="77:77">
      <c r="BY25948" s="2"/>
    </row>
    <row r="25949" spans="77:77">
      <c r="BY25949" s="2"/>
    </row>
    <row r="25950" spans="77:77">
      <c r="BY25950" s="2"/>
    </row>
    <row r="25951" spans="77:77">
      <c r="BY25951" s="2"/>
    </row>
    <row r="25952" spans="77:77">
      <c r="BY25952" s="2"/>
    </row>
    <row r="25953" spans="77:77">
      <c r="BY25953" s="2"/>
    </row>
    <row r="25954" spans="77:77">
      <c r="BY25954" s="2"/>
    </row>
    <row r="25955" spans="77:77">
      <c r="BY25955" s="2"/>
    </row>
    <row r="25956" spans="77:77">
      <c r="BY25956" s="2"/>
    </row>
    <row r="25957" spans="77:77">
      <c r="BY25957" s="2"/>
    </row>
    <row r="25958" spans="77:77">
      <c r="BY25958" s="2"/>
    </row>
    <row r="25959" spans="77:77">
      <c r="BY25959" s="2"/>
    </row>
    <row r="25960" spans="77:77">
      <c r="BY25960" s="2"/>
    </row>
    <row r="25961" spans="77:77">
      <c r="BY25961" s="2"/>
    </row>
    <row r="25962" spans="77:77">
      <c r="BY25962" s="2"/>
    </row>
    <row r="25963" spans="77:77">
      <c r="BY25963" s="2"/>
    </row>
    <row r="25964" spans="77:77">
      <c r="BY25964" s="2"/>
    </row>
    <row r="25965" spans="77:77">
      <c r="BY25965" s="2"/>
    </row>
    <row r="25966" spans="77:77">
      <c r="BY25966" s="2"/>
    </row>
    <row r="25967" spans="77:77">
      <c r="BY25967" s="2"/>
    </row>
    <row r="25968" spans="77:77">
      <c r="BY25968" s="2"/>
    </row>
    <row r="25969" spans="77:77">
      <c r="BY25969" s="2"/>
    </row>
    <row r="25970" spans="77:77">
      <c r="BY25970" s="2"/>
    </row>
    <row r="25971" spans="77:77">
      <c r="BY25971" s="2"/>
    </row>
    <row r="25972" spans="77:77">
      <c r="BY25972" s="2"/>
    </row>
    <row r="25973" spans="77:77">
      <c r="BY25973" s="2"/>
    </row>
    <row r="25974" spans="77:77">
      <c r="BY25974" s="2"/>
    </row>
    <row r="25975" spans="77:77">
      <c r="BY25975" s="2"/>
    </row>
    <row r="25976" spans="77:77">
      <c r="BY25976" s="2"/>
    </row>
    <row r="25977" spans="77:77">
      <c r="BY25977" s="2"/>
    </row>
    <row r="25978" spans="77:77">
      <c r="BY25978" s="2"/>
    </row>
    <row r="25979" spans="77:77">
      <c r="BY25979" s="2"/>
    </row>
    <row r="25980" spans="77:77">
      <c r="BY25980" s="2"/>
    </row>
    <row r="25981" spans="77:77">
      <c r="BY25981" s="2"/>
    </row>
    <row r="25982" spans="77:77">
      <c r="BY25982" s="2"/>
    </row>
    <row r="25983" spans="77:77">
      <c r="BY25983" s="2"/>
    </row>
    <row r="25984" spans="77:77">
      <c r="BY25984" s="2"/>
    </row>
    <row r="25985" spans="77:77">
      <c r="BY25985" s="2"/>
    </row>
    <row r="25986" spans="77:77">
      <c r="BY25986" s="2"/>
    </row>
    <row r="25987" spans="77:77">
      <c r="BY25987" s="2"/>
    </row>
    <row r="25988" spans="77:77">
      <c r="BY25988" s="2"/>
    </row>
    <row r="25989" spans="77:77">
      <c r="BY25989" s="2"/>
    </row>
    <row r="25990" spans="77:77">
      <c r="BY25990" s="2"/>
    </row>
    <row r="25991" spans="77:77">
      <c r="BY25991" s="2"/>
    </row>
    <row r="25992" spans="77:77">
      <c r="BY25992" s="2"/>
    </row>
    <row r="25993" spans="77:77">
      <c r="BY25993" s="2"/>
    </row>
    <row r="25994" spans="77:77">
      <c r="BY25994" s="2"/>
    </row>
    <row r="25995" spans="77:77">
      <c r="BY25995" s="2"/>
    </row>
    <row r="25996" spans="77:77">
      <c r="BY25996" s="2"/>
    </row>
    <row r="25997" spans="77:77">
      <c r="BY25997" s="2"/>
    </row>
    <row r="25998" spans="77:77">
      <c r="BY25998" s="2"/>
    </row>
    <row r="25999" spans="77:77">
      <c r="BY25999" s="2"/>
    </row>
    <row r="26000" spans="77:77">
      <c r="BY26000" s="2"/>
    </row>
    <row r="26001" spans="77:77">
      <c r="BY26001" s="2"/>
    </row>
    <row r="26002" spans="77:77">
      <c r="BY26002" s="2"/>
    </row>
    <row r="26003" spans="77:77">
      <c r="BY26003" s="2"/>
    </row>
    <row r="26004" spans="77:77">
      <c r="BY26004" s="2"/>
    </row>
    <row r="26005" spans="77:77">
      <c r="BY26005" s="2"/>
    </row>
    <row r="26006" spans="77:77">
      <c r="BY26006" s="2"/>
    </row>
    <row r="26007" spans="77:77">
      <c r="BY26007" s="2"/>
    </row>
    <row r="26008" spans="77:77">
      <c r="BY26008" s="2"/>
    </row>
    <row r="26009" spans="77:77">
      <c r="BY26009" s="2"/>
    </row>
    <row r="26010" spans="77:77">
      <c r="BY26010" s="2"/>
    </row>
    <row r="26011" spans="77:77">
      <c r="BY26011" s="2"/>
    </row>
    <row r="26012" spans="77:77">
      <c r="BY26012" s="2"/>
    </row>
    <row r="26013" spans="77:77">
      <c r="BY26013" s="2"/>
    </row>
    <row r="26014" spans="77:77">
      <c r="BY26014" s="2"/>
    </row>
    <row r="26015" spans="77:77">
      <c r="BY26015" s="2"/>
    </row>
    <row r="26016" spans="77:77">
      <c r="BY26016" s="2"/>
    </row>
    <row r="26017" spans="77:77">
      <c r="BY26017" s="2"/>
    </row>
    <row r="26018" spans="77:77">
      <c r="BY26018" s="2"/>
    </row>
    <row r="26019" spans="77:77">
      <c r="BY26019" s="2"/>
    </row>
    <row r="26020" spans="77:77">
      <c r="BY26020" s="2"/>
    </row>
    <row r="26021" spans="77:77">
      <c r="BY26021" s="2"/>
    </row>
    <row r="26022" spans="77:77">
      <c r="BY26022" s="2"/>
    </row>
    <row r="26023" spans="77:77">
      <c r="BY26023" s="2"/>
    </row>
    <row r="26024" spans="77:77">
      <c r="BY26024" s="2"/>
    </row>
    <row r="26025" spans="77:77">
      <c r="BY26025" s="2"/>
    </row>
    <row r="26026" spans="77:77">
      <c r="BY26026" s="2"/>
    </row>
    <row r="26027" spans="77:77">
      <c r="BY26027" s="2"/>
    </row>
    <row r="26028" spans="77:77">
      <c r="BY26028" s="2"/>
    </row>
    <row r="26029" spans="77:77">
      <c r="BY26029" s="2"/>
    </row>
    <row r="26030" spans="77:77">
      <c r="BY26030" s="2"/>
    </row>
    <row r="26031" spans="77:77">
      <c r="BY26031" s="2"/>
    </row>
    <row r="26032" spans="77:77">
      <c r="BY26032" s="2"/>
    </row>
    <row r="26033" spans="77:77">
      <c r="BY26033" s="2"/>
    </row>
    <row r="26034" spans="77:77">
      <c r="BY26034" s="2"/>
    </row>
    <row r="26035" spans="77:77">
      <c r="BY26035" s="2"/>
    </row>
    <row r="26036" spans="77:77">
      <c r="BY26036" s="2"/>
    </row>
    <row r="26037" spans="77:77">
      <c r="BY26037" s="2"/>
    </row>
    <row r="26038" spans="77:77">
      <c r="BY26038" s="2"/>
    </row>
    <row r="26039" spans="77:77">
      <c r="BY26039" s="2"/>
    </row>
    <row r="26040" spans="77:77">
      <c r="BY26040" s="2"/>
    </row>
    <row r="26041" spans="77:77">
      <c r="BY26041" s="2"/>
    </row>
    <row r="26042" spans="77:77">
      <c r="BY26042" s="2"/>
    </row>
    <row r="26043" spans="77:77">
      <c r="BY26043" s="2"/>
    </row>
    <row r="26044" spans="77:77">
      <c r="BY26044" s="2"/>
    </row>
    <row r="26045" spans="77:77">
      <c r="BY26045" s="2"/>
    </row>
    <row r="26046" spans="77:77">
      <c r="BY26046" s="2"/>
    </row>
    <row r="26047" spans="77:77">
      <c r="BY26047" s="2"/>
    </row>
    <row r="26048" spans="77:77">
      <c r="BY26048" s="2"/>
    </row>
    <row r="26049" spans="77:77">
      <c r="BY26049" s="2"/>
    </row>
    <row r="26050" spans="77:77">
      <c r="BY26050" s="2"/>
    </row>
    <row r="26051" spans="77:77">
      <c r="BY26051" s="2"/>
    </row>
    <row r="26052" spans="77:77">
      <c r="BY26052" s="2"/>
    </row>
    <row r="26053" spans="77:77">
      <c r="BY26053" s="2"/>
    </row>
    <row r="26054" spans="77:77">
      <c r="BY26054" s="2"/>
    </row>
    <row r="26055" spans="77:77">
      <c r="BY26055" s="2"/>
    </row>
    <row r="26056" spans="77:77">
      <c r="BY26056" s="2"/>
    </row>
    <row r="26057" spans="77:77">
      <c r="BY26057" s="2"/>
    </row>
    <row r="26058" spans="77:77">
      <c r="BY26058" s="2"/>
    </row>
    <row r="26059" spans="77:77">
      <c r="BY26059" s="2"/>
    </row>
    <row r="26060" spans="77:77">
      <c r="BY26060" s="2"/>
    </row>
    <row r="26061" spans="77:77">
      <c r="BY26061" s="2"/>
    </row>
    <row r="26062" spans="77:77">
      <c r="BY26062" s="2"/>
    </row>
    <row r="26063" spans="77:77">
      <c r="BY26063" s="2"/>
    </row>
    <row r="26064" spans="77:77">
      <c r="BY26064" s="2"/>
    </row>
    <row r="26065" spans="77:77">
      <c r="BY26065" s="2"/>
    </row>
    <row r="26066" spans="77:77">
      <c r="BY26066" s="2"/>
    </row>
    <row r="26067" spans="77:77">
      <c r="BY26067" s="2"/>
    </row>
    <row r="26068" spans="77:77">
      <c r="BY26068" s="2"/>
    </row>
    <row r="26069" spans="77:77">
      <c r="BY26069" s="2"/>
    </row>
    <row r="26070" spans="77:77">
      <c r="BY26070" s="2"/>
    </row>
    <row r="26071" spans="77:77">
      <c r="BY26071" s="2"/>
    </row>
    <row r="26072" spans="77:77">
      <c r="BY26072" s="2"/>
    </row>
    <row r="26073" spans="77:77">
      <c r="BY26073" s="2"/>
    </row>
    <row r="26074" spans="77:77">
      <c r="BY26074" s="2"/>
    </row>
    <row r="26075" spans="77:77">
      <c r="BY26075" s="2"/>
    </row>
    <row r="26076" spans="77:77">
      <c r="BY26076" s="2"/>
    </row>
    <row r="26077" spans="77:77">
      <c r="BY26077" s="2"/>
    </row>
    <row r="26078" spans="77:77">
      <c r="BY26078" s="2"/>
    </row>
    <row r="26079" spans="77:77">
      <c r="BY26079" s="2"/>
    </row>
    <row r="26080" spans="77:77">
      <c r="BY26080" s="2"/>
    </row>
    <row r="26081" spans="77:77">
      <c r="BY26081" s="2"/>
    </row>
    <row r="26082" spans="77:77">
      <c r="BY26082" s="2"/>
    </row>
    <row r="26083" spans="77:77">
      <c r="BY26083" s="2"/>
    </row>
    <row r="26084" spans="77:77">
      <c r="BY26084" s="2"/>
    </row>
    <row r="26085" spans="77:77">
      <c r="BY26085" s="2"/>
    </row>
    <row r="26086" spans="77:77">
      <c r="BY26086" s="2"/>
    </row>
    <row r="26087" spans="77:77">
      <c r="BY26087" s="2"/>
    </row>
    <row r="26088" spans="77:77">
      <c r="BY26088" s="2"/>
    </row>
    <row r="26089" spans="77:77">
      <c r="BY26089" s="2"/>
    </row>
    <row r="26090" spans="77:77">
      <c r="BY26090" s="2"/>
    </row>
    <row r="26091" spans="77:77">
      <c r="BY26091" s="2"/>
    </row>
    <row r="26092" spans="77:77">
      <c r="BY26092" s="2"/>
    </row>
    <row r="26093" spans="77:77">
      <c r="BY26093" s="2"/>
    </row>
    <row r="26094" spans="77:77">
      <c r="BY26094" s="2"/>
    </row>
    <row r="26095" spans="77:77">
      <c r="BY26095" s="2"/>
    </row>
    <row r="26096" spans="77:77">
      <c r="BY26096" s="2"/>
    </row>
    <row r="26097" spans="77:77">
      <c r="BY26097" s="2"/>
    </row>
    <row r="26098" spans="77:77">
      <c r="BY26098" s="2"/>
    </row>
    <row r="26099" spans="77:77">
      <c r="BY26099" s="2"/>
    </row>
    <row r="26100" spans="77:77">
      <c r="BY26100" s="2"/>
    </row>
    <row r="26101" spans="77:77">
      <c r="BY26101" s="2"/>
    </row>
    <row r="26102" spans="77:77">
      <c r="BY26102" s="2"/>
    </row>
    <row r="26103" spans="77:77">
      <c r="BY26103" s="2"/>
    </row>
    <row r="26104" spans="77:77">
      <c r="BY26104" s="2"/>
    </row>
    <row r="26105" spans="77:77">
      <c r="BY26105" s="2"/>
    </row>
    <row r="26106" spans="77:77">
      <c r="BY26106" s="2"/>
    </row>
    <row r="26107" spans="77:77">
      <c r="BY26107" s="2"/>
    </row>
    <row r="26108" spans="77:77">
      <c r="BY26108" s="2"/>
    </row>
    <row r="26109" spans="77:77">
      <c r="BY26109" s="2"/>
    </row>
    <row r="26110" spans="77:77">
      <c r="BY26110" s="2"/>
    </row>
    <row r="26111" spans="77:77">
      <c r="BY26111" s="2"/>
    </row>
    <row r="26112" spans="77:77">
      <c r="BY26112" s="2"/>
    </row>
    <row r="26113" spans="77:77">
      <c r="BY26113" s="2"/>
    </row>
    <row r="26114" spans="77:77">
      <c r="BY26114" s="2"/>
    </row>
    <row r="26115" spans="77:77">
      <c r="BY26115" s="2"/>
    </row>
    <row r="26116" spans="77:77">
      <c r="BY26116" s="2"/>
    </row>
    <row r="26117" spans="77:77">
      <c r="BY26117" s="2"/>
    </row>
    <row r="26118" spans="77:77">
      <c r="BY26118" s="2"/>
    </row>
    <row r="26119" spans="77:77">
      <c r="BY26119" s="2"/>
    </row>
    <row r="26120" spans="77:77">
      <c r="BY26120" s="2"/>
    </row>
    <row r="26121" spans="77:77">
      <c r="BY26121" s="2"/>
    </row>
    <row r="26122" spans="77:77">
      <c r="BY26122" s="2"/>
    </row>
    <row r="26123" spans="77:77">
      <c r="BY26123" s="2"/>
    </row>
    <row r="26124" spans="77:77">
      <c r="BY26124" s="2"/>
    </row>
    <row r="26125" spans="77:77">
      <c r="BY26125" s="2"/>
    </row>
    <row r="26126" spans="77:77">
      <c r="BY26126" s="2"/>
    </row>
    <row r="26127" spans="77:77">
      <c r="BY26127" s="2"/>
    </row>
    <row r="26128" spans="77:77">
      <c r="BY26128" s="2"/>
    </row>
    <row r="26129" spans="77:77">
      <c r="BY26129" s="2"/>
    </row>
    <row r="26130" spans="77:77">
      <c r="BY26130" s="2"/>
    </row>
    <row r="26131" spans="77:77">
      <c r="BY26131" s="2"/>
    </row>
    <row r="26132" spans="77:77">
      <c r="BY26132" s="2"/>
    </row>
    <row r="26133" spans="77:77">
      <c r="BY26133" s="2"/>
    </row>
    <row r="26134" spans="77:77">
      <c r="BY26134" s="2"/>
    </row>
    <row r="26135" spans="77:77">
      <c r="BY26135" s="2"/>
    </row>
    <row r="26136" spans="77:77">
      <c r="BY26136" s="2"/>
    </row>
    <row r="26137" spans="77:77">
      <c r="BY26137" s="2"/>
    </row>
    <row r="26138" spans="77:77">
      <c r="BY26138" s="2"/>
    </row>
    <row r="26139" spans="77:77">
      <c r="BY26139" s="2"/>
    </row>
    <row r="26140" spans="77:77">
      <c r="BY26140" s="2"/>
    </row>
    <row r="26141" spans="77:77">
      <c r="BY26141" s="2"/>
    </row>
    <row r="26142" spans="77:77">
      <c r="BY26142" s="2"/>
    </row>
    <row r="26143" spans="77:77">
      <c r="BY26143" s="2"/>
    </row>
    <row r="26144" spans="77:77">
      <c r="BY26144" s="2"/>
    </row>
    <row r="26145" spans="77:77">
      <c r="BY26145" s="2"/>
    </row>
    <row r="26146" spans="77:77">
      <c r="BY26146" s="2"/>
    </row>
    <row r="26147" spans="77:77">
      <c r="BY26147" s="2"/>
    </row>
    <row r="26148" spans="77:77">
      <c r="BY26148" s="2"/>
    </row>
    <row r="26149" spans="77:77">
      <c r="BY26149" s="2"/>
    </row>
    <row r="26150" spans="77:77">
      <c r="BY26150" s="2"/>
    </row>
    <row r="26151" spans="77:77">
      <c r="BY26151" s="2"/>
    </row>
    <row r="26152" spans="77:77">
      <c r="BY26152" s="2"/>
    </row>
    <row r="26153" spans="77:77">
      <c r="BY26153" s="2"/>
    </row>
    <row r="26154" spans="77:77">
      <c r="BY26154" s="2"/>
    </row>
    <row r="26155" spans="77:77">
      <c r="BY26155" s="2"/>
    </row>
    <row r="26156" spans="77:77">
      <c r="BY26156" s="2"/>
    </row>
    <row r="26157" spans="77:77">
      <c r="BY26157" s="2"/>
    </row>
    <row r="26158" spans="77:77">
      <c r="BY26158" s="2"/>
    </row>
    <row r="26159" spans="77:77">
      <c r="BY26159" s="2"/>
    </row>
    <row r="26160" spans="77:77">
      <c r="BY26160" s="2"/>
    </row>
    <row r="26161" spans="77:77">
      <c r="BY26161" s="2"/>
    </row>
    <row r="26162" spans="77:77">
      <c r="BY26162" s="2"/>
    </row>
    <row r="26163" spans="77:77">
      <c r="BY26163" s="2"/>
    </row>
    <row r="26164" spans="77:77">
      <c r="BY26164" s="2"/>
    </row>
    <row r="26165" spans="77:77">
      <c r="BY26165" s="2"/>
    </row>
    <row r="26166" spans="77:77">
      <c r="BY26166" s="2"/>
    </row>
    <row r="26167" spans="77:77">
      <c r="BY26167" s="2"/>
    </row>
    <row r="26168" spans="77:77">
      <c r="BY26168" s="2"/>
    </row>
    <row r="26169" spans="77:77">
      <c r="BY26169" s="2"/>
    </row>
    <row r="26170" spans="77:77">
      <c r="BY26170" s="2"/>
    </row>
    <row r="26171" spans="77:77">
      <c r="BY26171" s="2"/>
    </row>
    <row r="26172" spans="77:77">
      <c r="BY26172" s="2"/>
    </row>
    <row r="26173" spans="77:77">
      <c r="BY26173" s="2"/>
    </row>
    <row r="26174" spans="77:77">
      <c r="BY26174" s="2"/>
    </row>
    <row r="26175" spans="77:77">
      <c r="BY26175" s="2"/>
    </row>
    <row r="26176" spans="77:77">
      <c r="BY26176" s="2"/>
    </row>
    <row r="26177" spans="77:77">
      <c r="BY26177" s="2"/>
    </row>
    <row r="26178" spans="77:77">
      <c r="BY26178" s="2"/>
    </row>
    <row r="26179" spans="77:77">
      <c r="BY26179" s="2"/>
    </row>
    <row r="26180" spans="77:77">
      <c r="BY26180" s="2"/>
    </row>
    <row r="26181" spans="77:77">
      <c r="BY26181" s="2"/>
    </row>
    <row r="26182" spans="77:77">
      <c r="BY26182" s="2"/>
    </row>
    <row r="26183" spans="77:77">
      <c r="BY26183" s="2"/>
    </row>
    <row r="26184" spans="77:77">
      <c r="BY26184" s="2"/>
    </row>
    <row r="26185" spans="77:77">
      <c r="BY26185" s="2"/>
    </row>
    <row r="26186" spans="77:77">
      <c r="BY26186" s="2"/>
    </row>
    <row r="26187" spans="77:77">
      <c r="BY26187" s="2"/>
    </row>
    <row r="26188" spans="77:77">
      <c r="BY26188" s="2"/>
    </row>
    <row r="26189" spans="77:77">
      <c r="BY26189" s="2"/>
    </row>
    <row r="26190" spans="77:77">
      <c r="BY26190" s="2"/>
    </row>
    <row r="26191" spans="77:77">
      <c r="BY26191" s="2"/>
    </row>
    <row r="26192" spans="77:77">
      <c r="BY26192" s="2"/>
    </row>
    <row r="26193" spans="77:77">
      <c r="BY26193" s="2"/>
    </row>
    <row r="26194" spans="77:77">
      <c r="BY26194" s="2"/>
    </row>
    <row r="26195" spans="77:77">
      <c r="BY26195" s="2"/>
    </row>
    <row r="26196" spans="77:77">
      <c r="BY26196" s="2"/>
    </row>
    <row r="26197" spans="77:77">
      <c r="BY26197" s="2"/>
    </row>
    <row r="26198" spans="77:77">
      <c r="BY26198" s="2"/>
    </row>
    <row r="26199" spans="77:77">
      <c r="BY26199" s="2"/>
    </row>
    <row r="26200" spans="77:77">
      <c r="BY26200" s="2"/>
    </row>
    <row r="26201" spans="77:77">
      <c r="BY26201" s="2"/>
    </row>
    <row r="26202" spans="77:77">
      <c r="BY26202" s="2"/>
    </row>
    <row r="26203" spans="77:77">
      <c r="BY26203" s="2"/>
    </row>
    <row r="26204" spans="77:77">
      <c r="BY26204" s="2"/>
    </row>
    <row r="26205" spans="77:77">
      <c r="BY26205" s="2"/>
    </row>
    <row r="26206" spans="77:77">
      <c r="BY26206" s="2"/>
    </row>
    <row r="26207" spans="77:77">
      <c r="BY26207" s="2"/>
    </row>
    <row r="26208" spans="77:77">
      <c r="BY26208" s="2"/>
    </row>
    <row r="26209" spans="77:77">
      <c r="BY26209" s="2"/>
    </row>
    <row r="26210" spans="77:77">
      <c r="BY26210" s="2"/>
    </row>
    <row r="26211" spans="77:77">
      <c r="BY26211" s="2"/>
    </row>
    <row r="26212" spans="77:77">
      <c r="BY26212" s="2"/>
    </row>
    <row r="26213" spans="77:77">
      <c r="BY26213" s="2"/>
    </row>
    <row r="26214" spans="77:77">
      <c r="BY26214" s="2"/>
    </row>
    <row r="26215" spans="77:77">
      <c r="BY26215" s="2"/>
    </row>
    <row r="26216" spans="77:77">
      <c r="BY26216" s="2"/>
    </row>
    <row r="26217" spans="77:77">
      <c r="BY26217" s="2"/>
    </row>
    <row r="26218" spans="77:77">
      <c r="BY26218" s="2"/>
    </row>
    <row r="26219" spans="77:77">
      <c r="BY26219" s="2"/>
    </row>
    <row r="26220" spans="77:77">
      <c r="BY26220" s="2"/>
    </row>
    <row r="26221" spans="77:77">
      <c r="BY26221" s="2"/>
    </row>
    <row r="26222" spans="77:77">
      <c r="BY26222" s="2"/>
    </row>
    <row r="26223" spans="77:77">
      <c r="BY26223" s="2"/>
    </row>
    <row r="26224" spans="77:77">
      <c r="BY26224" s="2"/>
    </row>
    <row r="26225" spans="77:77">
      <c r="BY26225" s="2"/>
    </row>
    <row r="26226" spans="77:77">
      <c r="BY26226" s="2"/>
    </row>
    <row r="26227" spans="77:77">
      <c r="BY26227" s="2"/>
    </row>
    <row r="26228" spans="77:77">
      <c r="BY26228" s="2"/>
    </row>
    <row r="26229" spans="77:77">
      <c r="BY26229" s="2"/>
    </row>
    <row r="26230" spans="77:77">
      <c r="BY26230" s="2"/>
    </row>
    <row r="26231" spans="77:77">
      <c r="BY26231" s="2"/>
    </row>
    <row r="26232" spans="77:77">
      <c r="BY26232" s="2"/>
    </row>
    <row r="26233" spans="77:77">
      <c r="BY26233" s="2"/>
    </row>
    <row r="26234" spans="77:77">
      <c r="BY26234" s="2"/>
    </row>
    <row r="26235" spans="77:77">
      <c r="BY26235" s="2"/>
    </row>
    <row r="26236" spans="77:77">
      <c r="BY26236" s="2"/>
    </row>
    <row r="26237" spans="77:77">
      <c r="BY26237" s="2"/>
    </row>
    <row r="26238" spans="77:77">
      <c r="BY26238" s="2"/>
    </row>
    <row r="26239" spans="77:77">
      <c r="BY26239" s="2"/>
    </row>
    <row r="26240" spans="77:77">
      <c r="BY26240" s="2"/>
    </row>
    <row r="26241" spans="77:77">
      <c r="BY26241" s="2"/>
    </row>
    <row r="26242" spans="77:77">
      <c r="BY26242" s="2"/>
    </row>
    <row r="26243" spans="77:77">
      <c r="BY26243" s="2"/>
    </row>
    <row r="26244" spans="77:77">
      <c r="BY26244" s="2"/>
    </row>
    <row r="26245" spans="77:77">
      <c r="BY26245" s="2"/>
    </row>
    <row r="26246" spans="77:77">
      <c r="BY26246" s="2"/>
    </row>
    <row r="26247" spans="77:77">
      <c r="BY26247" s="2"/>
    </row>
    <row r="26248" spans="77:77">
      <c r="BY26248" s="2"/>
    </row>
    <row r="26249" spans="77:77">
      <c r="BY26249" s="2"/>
    </row>
    <row r="26250" spans="77:77">
      <c r="BY26250" s="2"/>
    </row>
    <row r="26251" spans="77:77">
      <c r="BY26251" s="2"/>
    </row>
    <row r="26252" spans="77:77">
      <c r="BY26252" s="2"/>
    </row>
    <row r="26253" spans="77:77">
      <c r="BY26253" s="2"/>
    </row>
    <row r="26254" spans="77:77">
      <c r="BY26254" s="2"/>
    </row>
    <row r="26255" spans="77:77">
      <c r="BY26255" s="2"/>
    </row>
    <row r="26256" spans="77:77">
      <c r="BY26256" s="2"/>
    </row>
    <row r="26257" spans="77:77">
      <c r="BY26257" s="2"/>
    </row>
    <row r="26258" spans="77:77">
      <c r="BY26258" s="2"/>
    </row>
    <row r="26259" spans="77:77">
      <c r="BY26259" s="2"/>
    </row>
    <row r="26260" spans="77:77">
      <c r="BY26260" s="2"/>
    </row>
    <row r="26261" spans="77:77">
      <c r="BY26261" s="2"/>
    </row>
    <row r="26262" spans="77:77">
      <c r="BY26262" s="2"/>
    </row>
    <row r="26263" spans="77:77">
      <c r="BY26263" s="2"/>
    </row>
    <row r="26264" spans="77:77">
      <c r="BY26264" s="2"/>
    </row>
    <row r="26265" spans="77:77">
      <c r="BY26265" s="2"/>
    </row>
    <row r="26266" spans="77:77">
      <c r="BY26266" s="2"/>
    </row>
    <row r="26267" spans="77:77">
      <c r="BY26267" s="2"/>
    </row>
    <row r="26268" spans="77:77">
      <c r="BY26268" s="2"/>
    </row>
    <row r="26269" spans="77:77">
      <c r="BY26269" s="2"/>
    </row>
    <row r="26270" spans="77:77">
      <c r="BY26270" s="2"/>
    </row>
    <row r="26271" spans="77:77">
      <c r="BY26271" s="2"/>
    </row>
    <row r="26272" spans="77:77">
      <c r="BY26272" s="2"/>
    </row>
    <row r="26273" spans="77:77">
      <c r="BY26273" s="2"/>
    </row>
    <row r="26274" spans="77:77">
      <c r="BY26274" s="2"/>
    </row>
    <row r="26275" spans="77:77">
      <c r="BY26275" s="2"/>
    </row>
    <row r="26276" spans="77:77">
      <c r="BY26276" s="2"/>
    </row>
    <row r="26277" spans="77:77">
      <c r="BY26277" s="2"/>
    </row>
    <row r="26278" spans="77:77">
      <c r="BY26278" s="2"/>
    </row>
    <row r="26279" spans="77:77">
      <c r="BY26279" s="2"/>
    </row>
    <row r="26280" spans="77:77">
      <c r="BY26280" s="2"/>
    </row>
    <row r="26281" spans="77:77">
      <c r="BY26281" s="2"/>
    </row>
    <row r="26282" spans="77:77">
      <c r="BY26282" s="2"/>
    </row>
    <row r="26283" spans="77:77">
      <c r="BY26283" s="2"/>
    </row>
    <row r="26284" spans="77:77">
      <c r="BY26284" s="2"/>
    </row>
    <row r="26285" spans="77:77">
      <c r="BY26285" s="2"/>
    </row>
    <row r="26286" spans="77:77">
      <c r="BY26286" s="2"/>
    </row>
    <row r="26287" spans="77:77">
      <c r="BY26287" s="2"/>
    </row>
    <row r="26288" spans="77:77">
      <c r="BY26288" s="2"/>
    </row>
    <row r="26289" spans="77:77">
      <c r="BY26289" s="2"/>
    </row>
    <row r="26290" spans="77:77">
      <c r="BY26290" s="2"/>
    </row>
    <row r="26291" spans="77:77">
      <c r="BY26291" s="2"/>
    </row>
    <row r="26292" spans="77:77">
      <c r="BY26292" s="2"/>
    </row>
    <row r="26293" spans="77:77">
      <c r="BY26293" s="2"/>
    </row>
    <row r="26294" spans="77:77">
      <c r="BY26294" s="2"/>
    </row>
    <row r="26295" spans="77:77">
      <c r="BY26295" s="2"/>
    </row>
    <row r="26296" spans="77:77">
      <c r="BY26296" s="2"/>
    </row>
    <row r="26297" spans="77:77">
      <c r="BY26297" s="2"/>
    </row>
    <row r="26298" spans="77:77">
      <c r="BY26298" s="2"/>
    </row>
    <row r="26299" spans="77:77">
      <c r="BY26299" s="2"/>
    </row>
    <row r="26300" spans="77:77">
      <c r="BY26300" s="2"/>
    </row>
    <row r="26301" spans="77:77">
      <c r="BY26301" s="2"/>
    </row>
    <row r="26302" spans="77:77">
      <c r="BY26302" s="2"/>
    </row>
    <row r="26303" spans="77:77">
      <c r="BY26303" s="2"/>
    </row>
    <row r="26304" spans="77:77">
      <c r="BY26304" s="2"/>
    </row>
    <row r="26305" spans="77:77">
      <c r="BY26305" s="2"/>
    </row>
    <row r="26306" spans="77:77">
      <c r="BY26306" s="2"/>
    </row>
    <row r="26307" spans="77:77">
      <c r="BY26307" s="2"/>
    </row>
    <row r="26308" spans="77:77">
      <c r="BY26308" s="2"/>
    </row>
    <row r="26309" spans="77:77">
      <c r="BY26309" s="2"/>
    </row>
    <row r="26310" spans="77:77">
      <c r="BY26310" s="2"/>
    </row>
    <row r="26311" spans="77:77">
      <c r="BY26311" s="2"/>
    </row>
    <row r="26312" spans="77:77">
      <c r="BY26312" s="2"/>
    </row>
    <row r="26313" spans="77:77">
      <c r="BY26313" s="2"/>
    </row>
    <row r="26314" spans="77:77">
      <c r="BY26314" s="2"/>
    </row>
    <row r="26315" spans="77:77">
      <c r="BY26315" s="2"/>
    </row>
    <row r="26316" spans="77:77">
      <c r="BY26316" s="2"/>
    </row>
    <row r="26317" spans="77:77">
      <c r="BY26317" s="2"/>
    </row>
    <row r="26318" spans="77:77">
      <c r="BY26318" s="2"/>
    </row>
    <row r="26319" spans="77:77">
      <c r="BY26319" s="2"/>
    </row>
    <row r="26320" spans="77:77">
      <c r="BY26320" s="2"/>
    </row>
    <row r="26321" spans="77:77">
      <c r="BY26321" s="2"/>
    </row>
    <row r="26322" spans="77:77">
      <c r="BY26322" s="2"/>
    </row>
    <row r="26323" spans="77:77">
      <c r="BY26323" s="2"/>
    </row>
    <row r="26324" spans="77:77">
      <c r="BY26324" s="2"/>
    </row>
    <row r="26325" spans="77:77">
      <c r="BY26325" s="2"/>
    </row>
    <row r="26326" spans="77:77">
      <c r="BY26326" s="2"/>
    </row>
    <row r="26327" spans="77:77">
      <c r="BY26327" s="2"/>
    </row>
    <row r="26328" spans="77:77">
      <c r="BY26328" s="2"/>
    </row>
    <row r="26329" spans="77:77">
      <c r="BY26329" s="2"/>
    </row>
    <row r="26330" spans="77:77">
      <c r="BY26330" s="2"/>
    </row>
    <row r="26331" spans="77:77">
      <c r="BY26331" s="2"/>
    </row>
    <row r="26332" spans="77:77">
      <c r="BY26332" s="2"/>
    </row>
    <row r="26333" spans="77:77">
      <c r="BY26333" s="2"/>
    </row>
    <row r="26334" spans="77:77">
      <c r="BY26334" s="2"/>
    </row>
    <row r="26335" spans="77:77">
      <c r="BY26335" s="2"/>
    </row>
    <row r="26336" spans="77:77">
      <c r="BY26336" s="2"/>
    </row>
    <row r="26337" spans="77:77">
      <c r="BY26337" s="2"/>
    </row>
    <row r="26338" spans="77:77">
      <c r="BY26338" s="2"/>
    </row>
    <row r="26339" spans="77:77">
      <c r="BY26339" s="2"/>
    </row>
    <row r="26340" spans="77:77">
      <c r="BY26340" s="2"/>
    </row>
    <row r="26341" spans="77:77">
      <c r="BY26341" s="2"/>
    </row>
    <row r="26342" spans="77:77">
      <c r="BY26342" s="2"/>
    </row>
    <row r="26343" spans="77:77">
      <c r="BY26343" s="2"/>
    </row>
    <row r="26344" spans="77:77">
      <c r="BY26344" s="2"/>
    </row>
    <row r="26345" spans="77:77">
      <c r="BY26345" s="2"/>
    </row>
    <row r="26346" spans="77:77">
      <c r="BY26346" s="2"/>
    </row>
    <row r="26347" spans="77:77">
      <c r="BY26347" s="2"/>
    </row>
    <row r="26348" spans="77:77">
      <c r="BY26348" s="2"/>
    </row>
    <row r="26349" spans="77:77">
      <c r="BY26349" s="2"/>
    </row>
    <row r="26350" spans="77:77">
      <c r="BY26350" s="2"/>
    </row>
    <row r="26351" spans="77:77">
      <c r="BY26351" s="2"/>
    </row>
    <row r="26352" spans="77:77">
      <c r="BY26352" s="2"/>
    </row>
    <row r="26353" spans="77:77">
      <c r="BY26353" s="2"/>
    </row>
    <row r="26354" spans="77:77">
      <c r="BY26354" s="2"/>
    </row>
    <row r="26355" spans="77:77">
      <c r="BY26355" s="2"/>
    </row>
    <row r="26356" spans="77:77">
      <c r="BY26356" s="2"/>
    </row>
    <row r="26357" spans="77:77">
      <c r="BY26357" s="2"/>
    </row>
    <row r="26358" spans="77:77">
      <c r="BY26358" s="2"/>
    </row>
    <row r="26359" spans="77:77">
      <c r="BY26359" s="2"/>
    </row>
    <row r="26360" spans="77:77">
      <c r="BY26360" s="2"/>
    </row>
    <row r="26361" spans="77:77">
      <c r="BY26361" s="2"/>
    </row>
    <row r="26362" spans="77:77">
      <c r="BY26362" s="2"/>
    </row>
    <row r="26363" spans="77:77">
      <c r="BY26363" s="2"/>
    </row>
    <row r="26364" spans="77:77">
      <c r="BY26364" s="2"/>
    </row>
    <row r="26365" spans="77:77">
      <c r="BY26365" s="2"/>
    </row>
    <row r="26366" spans="77:77">
      <c r="BY26366" s="2"/>
    </row>
    <row r="26367" spans="77:77">
      <c r="BY26367" s="2"/>
    </row>
    <row r="26368" spans="77:77">
      <c r="BY26368" s="2"/>
    </row>
    <row r="26369" spans="77:77">
      <c r="BY26369" s="2"/>
    </row>
    <row r="26370" spans="77:77">
      <c r="BY26370" s="2"/>
    </row>
    <row r="26371" spans="77:77">
      <c r="BY26371" s="2"/>
    </row>
    <row r="26372" spans="77:77">
      <c r="BY26372" s="2"/>
    </row>
    <row r="26373" spans="77:77">
      <c r="BY26373" s="2"/>
    </row>
    <row r="26374" spans="77:77">
      <c r="BY26374" s="2"/>
    </row>
    <row r="26375" spans="77:77">
      <c r="BY26375" s="2"/>
    </row>
    <row r="26376" spans="77:77">
      <c r="BY26376" s="2"/>
    </row>
    <row r="26377" spans="77:77">
      <c r="BY26377" s="2"/>
    </row>
    <row r="26378" spans="77:77">
      <c r="BY26378" s="2"/>
    </row>
    <row r="26379" spans="77:77">
      <c r="BY26379" s="2"/>
    </row>
    <row r="26380" spans="77:77">
      <c r="BY26380" s="2"/>
    </row>
    <row r="26381" spans="77:77">
      <c r="BY26381" s="2"/>
    </row>
    <row r="26382" spans="77:77">
      <c r="BY26382" s="2"/>
    </row>
    <row r="26383" spans="77:77">
      <c r="BY26383" s="2"/>
    </row>
    <row r="26384" spans="77:77">
      <c r="BY26384" s="2"/>
    </row>
    <row r="26385" spans="77:77">
      <c r="BY26385" s="2"/>
    </row>
    <row r="26386" spans="77:77">
      <c r="BY26386" s="2"/>
    </row>
    <row r="26387" spans="77:77">
      <c r="BY26387" s="2"/>
    </row>
    <row r="26388" spans="77:77">
      <c r="BY26388" s="2"/>
    </row>
    <row r="26389" spans="77:77">
      <c r="BY26389" s="2"/>
    </row>
    <row r="26390" spans="77:77">
      <c r="BY26390" s="2"/>
    </row>
    <row r="26391" spans="77:77">
      <c r="BY26391" s="2"/>
    </row>
    <row r="26392" spans="77:77">
      <c r="BY26392" s="2"/>
    </row>
    <row r="26393" spans="77:77">
      <c r="BY26393" s="2"/>
    </row>
    <row r="26394" spans="77:77">
      <c r="BY26394" s="2"/>
    </row>
    <row r="26395" spans="77:77">
      <c r="BY26395" s="2"/>
    </row>
    <row r="26396" spans="77:77">
      <c r="BY26396" s="2"/>
    </row>
    <row r="26397" spans="77:77">
      <c r="BY26397" s="2"/>
    </row>
    <row r="26398" spans="77:77">
      <c r="BY26398" s="2"/>
    </row>
    <row r="26399" spans="77:77">
      <c r="BY26399" s="2"/>
    </row>
    <row r="26400" spans="77:77">
      <c r="BY26400" s="2"/>
    </row>
    <row r="26401" spans="77:77">
      <c r="BY26401" s="2"/>
    </row>
    <row r="26402" spans="77:77">
      <c r="BY26402" s="2"/>
    </row>
    <row r="26403" spans="77:77">
      <c r="BY26403" s="2"/>
    </row>
    <row r="26404" spans="77:77">
      <c r="BY26404" s="2"/>
    </row>
    <row r="26405" spans="77:77">
      <c r="BY26405" s="2"/>
    </row>
    <row r="26406" spans="77:77">
      <c r="BY26406" s="2"/>
    </row>
    <row r="26407" spans="77:77">
      <c r="BY26407" s="2"/>
    </row>
    <row r="26408" spans="77:77">
      <c r="BY26408" s="2"/>
    </row>
    <row r="26409" spans="77:77">
      <c r="BY26409" s="2"/>
    </row>
    <row r="26410" spans="77:77">
      <c r="BY26410" s="2"/>
    </row>
    <row r="26411" spans="77:77">
      <c r="BY26411" s="2"/>
    </row>
    <row r="26412" spans="77:77">
      <c r="BY26412" s="2"/>
    </row>
    <row r="26413" spans="77:77">
      <c r="BY26413" s="2"/>
    </row>
    <row r="26414" spans="77:77">
      <c r="BY26414" s="2"/>
    </row>
    <row r="26415" spans="77:77">
      <c r="BY26415" s="2"/>
    </row>
    <row r="26416" spans="77:77">
      <c r="BY26416" s="2"/>
    </row>
    <row r="26417" spans="77:77">
      <c r="BY26417" s="2"/>
    </row>
    <row r="26418" spans="77:77">
      <c r="BY26418" s="2"/>
    </row>
    <row r="26419" spans="77:77">
      <c r="BY26419" s="2"/>
    </row>
    <row r="26420" spans="77:77">
      <c r="BY26420" s="2"/>
    </row>
    <row r="26421" spans="77:77">
      <c r="BY26421" s="2"/>
    </row>
    <row r="26422" spans="77:77">
      <c r="BY26422" s="2"/>
    </row>
    <row r="26423" spans="77:77">
      <c r="BY26423" s="2"/>
    </row>
    <row r="26424" spans="77:77">
      <c r="BY26424" s="2"/>
    </row>
    <row r="26425" spans="77:77">
      <c r="BY26425" s="2"/>
    </row>
    <row r="26426" spans="77:77">
      <c r="BY26426" s="2"/>
    </row>
    <row r="26427" spans="77:77">
      <c r="BY26427" s="2"/>
    </row>
    <row r="26428" spans="77:77">
      <c r="BY26428" s="2"/>
    </row>
    <row r="26429" spans="77:77">
      <c r="BY26429" s="2"/>
    </row>
    <row r="26430" spans="77:77">
      <c r="BY26430" s="2"/>
    </row>
    <row r="26431" spans="77:77">
      <c r="BY26431" s="2"/>
    </row>
    <row r="26432" spans="77:77">
      <c r="BY26432" s="2"/>
    </row>
    <row r="26433" spans="77:77">
      <c r="BY26433" s="2"/>
    </row>
    <row r="26434" spans="77:77">
      <c r="BY26434" s="2"/>
    </row>
    <row r="26435" spans="77:77">
      <c r="BY26435" s="2"/>
    </row>
    <row r="26436" spans="77:77">
      <c r="BY26436" s="2"/>
    </row>
    <row r="26437" spans="77:77">
      <c r="BY26437" s="2"/>
    </row>
    <row r="26438" spans="77:77">
      <c r="BY26438" s="2"/>
    </row>
    <row r="26439" spans="77:77">
      <c r="BY26439" s="2"/>
    </row>
    <row r="26440" spans="77:77">
      <c r="BY26440" s="2"/>
    </row>
    <row r="26441" spans="77:77">
      <c r="BY26441" s="2"/>
    </row>
    <row r="26442" spans="77:77">
      <c r="BY26442" s="2"/>
    </row>
    <row r="26443" spans="77:77">
      <c r="BY26443" s="2"/>
    </row>
    <row r="26444" spans="77:77">
      <c r="BY26444" s="2"/>
    </row>
    <row r="26445" spans="77:77">
      <c r="BY26445" s="2"/>
    </row>
    <row r="26446" spans="77:77">
      <c r="BY26446" s="2"/>
    </row>
    <row r="26447" spans="77:77">
      <c r="BY26447" s="2"/>
    </row>
    <row r="26448" spans="77:77">
      <c r="BY26448" s="2"/>
    </row>
    <row r="26449" spans="77:77">
      <c r="BY26449" s="2"/>
    </row>
    <row r="26450" spans="77:77">
      <c r="BY26450" s="2"/>
    </row>
    <row r="26451" spans="77:77">
      <c r="BY26451" s="2"/>
    </row>
    <row r="26452" spans="77:77">
      <c r="BY26452" s="2"/>
    </row>
    <row r="26453" spans="77:77">
      <c r="BY26453" s="2"/>
    </row>
    <row r="26454" spans="77:77">
      <c r="BY26454" s="2"/>
    </row>
    <row r="26455" spans="77:77">
      <c r="BY26455" s="2"/>
    </row>
    <row r="26456" spans="77:77">
      <c r="BY26456" s="2"/>
    </row>
    <row r="26457" spans="77:77">
      <c r="BY26457" s="2"/>
    </row>
    <row r="26458" spans="77:77">
      <c r="BY26458" s="2"/>
    </row>
    <row r="26459" spans="77:77">
      <c r="BY26459" s="2"/>
    </row>
    <row r="26460" spans="77:77">
      <c r="BY26460" s="2"/>
    </row>
    <row r="26461" spans="77:77">
      <c r="BY26461" s="2"/>
    </row>
    <row r="26462" spans="77:77">
      <c r="BY26462" s="2"/>
    </row>
    <row r="26463" spans="77:77">
      <c r="BY26463" s="2"/>
    </row>
    <row r="26464" spans="77:77">
      <c r="BY26464" s="2"/>
    </row>
    <row r="26465" spans="77:77">
      <c r="BY26465" s="2"/>
    </row>
    <row r="26466" spans="77:77">
      <c r="BY26466" s="2"/>
    </row>
    <row r="26467" spans="77:77">
      <c r="BY26467" s="2"/>
    </row>
    <row r="26468" spans="77:77">
      <c r="BY26468" s="2"/>
    </row>
    <row r="26469" spans="77:77">
      <c r="BY26469" s="2"/>
    </row>
    <row r="26470" spans="77:77">
      <c r="BY26470" s="2"/>
    </row>
    <row r="26471" spans="77:77">
      <c r="BY26471" s="2"/>
    </row>
    <row r="26472" spans="77:77">
      <c r="BY26472" s="2"/>
    </row>
    <row r="26473" spans="77:77">
      <c r="BY26473" s="2"/>
    </row>
    <row r="26474" spans="77:77">
      <c r="BY26474" s="2"/>
    </row>
    <row r="26475" spans="77:77">
      <c r="BY26475" s="2"/>
    </row>
    <row r="26476" spans="77:77">
      <c r="BY26476" s="2"/>
    </row>
    <row r="26477" spans="77:77">
      <c r="BY26477" s="2"/>
    </row>
    <row r="26478" spans="77:77">
      <c r="BY26478" s="2"/>
    </row>
    <row r="26479" spans="77:77">
      <c r="BY26479" s="2"/>
    </row>
    <row r="26480" spans="77:77">
      <c r="BY26480" s="2"/>
    </row>
    <row r="26481" spans="77:77">
      <c r="BY26481" s="2"/>
    </row>
    <row r="26482" spans="77:77">
      <c r="BY26482" s="2"/>
    </row>
    <row r="26483" spans="77:77">
      <c r="BY26483" s="2"/>
    </row>
    <row r="26484" spans="77:77">
      <c r="BY26484" s="2"/>
    </row>
    <row r="26485" spans="77:77">
      <c r="BY26485" s="2"/>
    </row>
    <row r="26486" spans="77:77">
      <c r="BY26486" s="2"/>
    </row>
    <row r="26487" spans="77:77">
      <c r="BY26487" s="2"/>
    </row>
    <row r="26488" spans="77:77">
      <c r="BY26488" s="2"/>
    </row>
    <row r="26489" spans="77:77">
      <c r="BY26489" s="2"/>
    </row>
    <row r="26490" spans="77:77">
      <c r="BY26490" s="2"/>
    </row>
    <row r="26491" spans="77:77">
      <c r="BY26491" s="2"/>
    </row>
    <row r="26492" spans="77:77">
      <c r="BY26492" s="2"/>
    </row>
    <row r="26493" spans="77:77">
      <c r="BY26493" s="2"/>
    </row>
    <row r="26494" spans="77:77">
      <c r="BY26494" s="2"/>
    </row>
    <row r="26495" spans="77:77">
      <c r="BY26495" s="2"/>
    </row>
    <row r="26496" spans="77:77">
      <c r="BY26496" s="2"/>
    </row>
    <row r="26497" spans="77:77">
      <c r="BY26497" s="2"/>
    </row>
    <row r="26498" spans="77:77">
      <c r="BY26498" s="2"/>
    </row>
    <row r="26499" spans="77:77">
      <c r="BY26499" s="2"/>
    </row>
    <row r="26500" spans="77:77">
      <c r="BY26500" s="2"/>
    </row>
    <row r="26501" spans="77:77">
      <c r="BY26501" s="2"/>
    </row>
    <row r="26502" spans="77:77">
      <c r="BY26502" s="2"/>
    </row>
    <row r="26503" spans="77:77">
      <c r="BY26503" s="2"/>
    </row>
    <row r="26504" spans="77:77">
      <c r="BY26504" s="2"/>
    </row>
    <row r="26505" spans="77:77">
      <c r="BY26505" s="2"/>
    </row>
    <row r="26506" spans="77:77">
      <c r="BY26506" s="2"/>
    </row>
    <row r="26507" spans="77:77">
      <c r="BY26507" s="2"/>
    </row>
    <row r="26508" spans="77:77">
      <c r="BY26508" s="2"/>
    </row>
    <row r="26509" spans="77:77">
      <c r="BY26509" s="2"/>
    </row>
    <row r="26510" spans="77:77">
      <c r="BY26510" s="2"/>
    </row>
    <row r="26511" spans="77:77">
      <c r="BY26511" s="2"/>
    </row>
    <row r="26512" spans="77:77">
      <c r="BY26512" s="2"/>
    </row>
    <row r="26513" spans="77:77">
      <c r="BY26513" s="2"/>
    </row>
    <row r="26514" spans="77:77">
      <c r="BY26514" s="2"/>
    </row>
    <row r="26515" spans="77:77">
      <c r="BY26515" s="2"/>
    </row>
    <row r="26516" spans="77:77">
      <c r="BY26516" s="2"/>
    </row>
    <row r="26517" spans="77:77">
      <c r="BY26517" s="2"/>
    </row>
    <row r="26518" spans="77:77">
      <c r="BY26518" s="2"/>
    </row>
    <row r="26519" spans="77:77">
      <c r="BY26519" s="2"/>
    </row>
    <row r="26520" spans="77:77">
      <c r="BY26520" s="2"/>
    </row>
    <row r="26521" spans="77:77">
      <c r="BY26521" s="2"/>
    </row>
    <row r="26522" spans="77:77">
      <c r="BY26522" s="2"/>
    </row>
    <row r="26523" spans="77:77">
      <c r="BY26523" s="2"/>
    </row>
    <row r="26524" spans="77:77">
      <c r="BY26524" s="2"/>
    </row>
    <row r="26525" spans="77:77">
      <c r="BY26525" s="2"/>
    </row>
    <row r="26526" spans="77:77">
      <c r="BY26526" s="2"/>
    </row>
    <row r="26527" spans="77:77">
      <c r="BY26527" s="2"/>
    </row>
    <row r="26528" spans="77:77">
      <c r="BY26528" s="2"/>
    </row>
    <row r="26529" spans="77:77">
      <c r="BY26529" s="2"/>
    </row>
    <row r="26530" spans="77:77">
      <c r="BY26530" s="2"/>
    </row>
    <row r="26531" spans="77:77">
      <c r="BY26531" s="2"/>
    </row>
    <row r="26532" spans="77:77">
      <c r="BY26532" s="2"/>
    </row>
    <row r="26533" spans="77:77">
      <c r="BY26533" s="2"/>
    </row>
    <row r="26534" spans="77:77">
      <c r="BY26534" s="2"/>
    </row>
    <row r="26535" spans="77:77">
      <c r="BY26535" s="2"/>
    </row>
    <row r="26536" spans="77:77">
      <c r="BY26536" s="2"/>
    </row>
    <row r="26537" spans="77:77">
      <c r="BY26537" s="2"/>
    </row>
    <row r="26538" spans="77:77">
      <c r="BY26538" s="2"/>
    </row>
    <row r="26539" spans="77:77">
      <c r="BY26539" s="2"/>
    </row>
    <row r="26540" spans="77:77">
      <c r="BY26540" s="2"/>
    </row>
    <row r="26541" spans="77:77">
      <c r="BY26541" s="2"/>
    </row>
    <row r="26542" spans="77:77">
      <c r="BY26542" s="2"/>
    </row>
    <row r="26543" spans="77:77">
      <c r="BY26543" s="2"/>
    </row>
    <row r="26544" spans="77:77">
      <c r="BY26544" s="2"/>
    </row>
    <row r="26545" spans="77:77">
      <c r="BY26545" s="2"/>
    </row>
    <row r="26546" spans="77:77">
      <c r="BY26546" s="2"/>
    </row>
    <row r="26547" spans="77:77">
      <c r="BY26547" s="2"/>
    </row>
    <row r="26548" spans="77:77">
      <c r="BY26548" s="2"/>
    </row>
    <row r="26549" spans="77:77">
      <c r="BY26549" s="2"/>
    </row>
    <row r="26550" spans="77:77">
      <c r="BY26550" s="2"/>
    </row>
    <row r="26551" spans="77:77">
      <c r="BY26551" s="2"/>
    </row>
    <row r="26552" spans="77:77">
      <c r="BY26552" s="2"/>
    </row>
    <row r="26553" spans="77:77">
      <c r="BY26553" s="2"/>
    </row>
    <row r="26554" spans="77:77">
      <c r="BY26554" s="2"/>
    </row>
    <row r="26555" spans="77:77">
      <c r="BY26555" s="2"/>
    </row>
    <row r="26556" spans="77:77">
      <c r="BY26556" s="2"/>
    </row>
    <row r="26557" spans="77:77">
      <c r="BY26557" s="2"/>
    </row>
    <row r="26558" spans="77:77">
      <c r="BY26558" s="2"/>
    </row>
    <row r="26559" spans="77:77">
      <c r="BY26559" s="2"/>
    </row>
    <row r="26560" spans="77:77">
      <c r="BY26560" s="2"/>
    </row>
    <row r="26561" spans="77:77">
      <c r="BY26561" s="2"/>
    </row>
    <row r="26562" spans="77:77">
      <c r="BY26562" s="2"/>
    </row>
    <row r="26563" spans="77:77">
      <c r="BY26563" s="2"/>
    </row>
    <row r="26564" spans="77:77">
      <c r="BY26564" s="2"/>
    </row>
    <row r="26565" spans="77:77">
      <c r="BY26565" s="2"/>
    </row>
    <row r="26566" spans="77:77">
      <c r="BY26566" s="2"/>
    </row>
    <row r="26567" spans="77:77">
      <c r="BY26567" s="2"/>
    </row>
    <row r="26568" spans="77:77">
      <c r="BY26568" s="2"/>
    </row>
    <row r="26569" spans="77:77">
      <c r="BY26569" s="2"/>
    </row>
    <row r="26570" spans="77:77">
      <c r="BY26570" s="2"/>
    </row>
    <row r="26571" spans="77:77">
      <c r="BY26571" s="2"/>
    </row>
    <row r="26572" spans="77:77">
      <c r="BY26572" s="2"/>
    </row>
    <row r="26573" spans="77:77">
      <c r="BY26573" s="2"/>
    </row>
    <row r="26574" spans="77:77">
      <c r="BY26574" s="2"/>
    </row>
    <row r="26575" spans="77:77">
      <c r="BY26575" s="2"/>
    </row>
    <row r="26576" spans="77:77">
      <c r="BY26576" s="2"/>
    </row>
    <row r="26577" spans="77:77">
      <c r="BY26577" s="2"/>
    </row>
    <row r="26578" spans="77:77">
      <c r="BY26578" s="2"/>
    </row>
    <row r="26579" spans="77:77">
      <c r="BY26579" s="2"/>
    </row>
    <row r="26580" spans="77:77">
      <c r="BY26580" s="2"/>
    </row>
    <row r="26581" spans="77:77">
      <c r="BY26581" s="2"/>
    </row>
    <row r="26582" spans="77:77">
      <c r="BY26582" s="2"/>
    </row>
    <row r="26583" spans="77:77">
      <c r="BY26583" s="2"/>
    </row>
    <row r="26584" spans="77:77">
      <c r="BY26584" s="2"/>
    </row>
    <row r="26585" spans="77:77">
      <c r="BY26585" s="2"/>
    </row>
    <row r="26586" spans="77:77">
      <c r="BY26586" s="2"/>
    </row>
    <row r="26587" spans="77:77">
      <c r="BY26587" s="2"/>
    </row>
    <row r="26588" spans="77:77">
      <c r="BY26588" s="2"/>
    </row>
    <row r="26589" spans="77:77">
      <c r="BY26589" s="2"/>
    </row>
    <row r="26590" spans="77:77">
      <c r="BY26590" s="2"/>
    </row>
    <row r="26591" spans="77:77">
      <c r="BY26591" s="2"/>
    </row>
    <row r="26592" spans="77:77">
      <c r="BY26592" s="2"/>
    </row>
    <row r="26593" spans="77:77">
      <c r="BY26593" s="2"/>
    </row>
    <row r="26594" spans="77:77">
      <c r="BY26594" s="2"/>
    </row>
    <row r="26595" spans="77:77">
      <c r="BY26595" s="2"/>
    </row>
    <row r="26596" spans="77:77">
      <c r="BY26596" s="2"/>
    </row>
    <row r="26597" spans="77:77">
      <c r="BY26597" s="2"/>
    </row>
    <row r="26598" spans="77:77">
      <c r="BY26598" s="2"/>
    </row>
    <row r="26599" spans="77:77">
      <c r="BY26599" s="2"/>
    </row>
    <row r="26600" spans="77:77">
      <c r="BY26600" s="2"/>
    </row>
    <row r="26601" spans="77:77">
      <c r="BY26601" s="2"/>
    </row>
    <row r="26602" spans="77:77">
      <c r="BY26602" s="2"/>
    </row>
    <row r="26603" spans="77:77">
      <c r="BY26603" s="2"/>
    </row>
    <row r="26604" spans="77:77">
      <c r="BY26604" s="2"/>
    </row>
    <row r="26605" spans="77:77">
      <c r="BY26605" s="2"/>
    </row>
    <row r="26606" spans="77:77">
      <c r="BY26606" s="2"/>
    </row>
    <row r="26607" spans="77:77">
      <c r="BY26607" s="2"/>
    </row>
    <row r="26608" spans="77:77">
      <c r="BY26608" s="2"/>
    </row>
    <row r="26609" spans="77:77">
      <c r="BY26609" s="2"/>
    </row>
    <row r="26610" spans="77:77">
      <c r="BY26610" s="2"/>
    </row>
    <row r="26611" spans="77:77">
      <c r="BY26611" s="2"/>
    </row>
    <row r="26612" spans="77:77">
      <c r="BY26612" s="2"/>
    </row>
    <row r="26613" spans="77:77">
      <c r="BY26613" s="2"/>
    </row>
    <row r="26614" spans="77:77">
      <c r="BY26614" s="2"/>
    </row>
    <row r="26615" spans="77:77">
      <c r="BY26615" s="2"/>
    </row>
    <row r="26616" spans="77:77">
      <c r="BY26616" s="2"/>
    </row>
    <row r="26617" spans="77:77">
      <c r="BY26617" s="2"/>
    </row>
    <row r="26618" spans="77:77">
      <c r="BY26618" s="2"/>
    </row>
    <row r="26619" spans="77:77">
      <c r="BY26619" s="2"/>
    </row>
    <row r="26620" spans="77:77">
      <c r="BY26620" s="2"/>
    </row>
    <row r="26621" spans="77:77">
      <c r="BY26621" s="2"/>
    </row>
    <row r="26622" spans="77:77">
      <c r="BY26622" s="2"/>
    </row>
    <row r="26623" spans="77:77">
      <c r="BY26623" s="2"/>
    </row>
    <row r="26624" spans="77:77">
      <c r="BY26624" s="2"/>
    </row>
    <row r="26625" spans="77:77">
      <c r="BY26625" s="2"/>
    </row>
    <row r="26626" spans="77:77">
      <c r="BY26626" s="2"/>
    </row>
    <row r="26627" spans="77:77">
      <c r="BY26627" s="2"/>
    </row>
    <row r="26628" spans="77:77">
      <c r="BY26628" s="2"/>
    </row>
    <row r="26629" spans="77:77">
      <c r="BY26629" s="2"/>
    </row>
    <row r="26630" spans="77:77">
      <c r="BY26630" s="2"/>
    </row>
    <row r="26631" spans="77:77">
      <c r="BY26631" s="2"/>
    </row>
    <row r="26632" spans="77:77">
      <c r="BY26632" s="2"/>
    </row>
    <row r="26633" spans="77:77">
      <c r="BY26633" s="2"/>
    </row>
    <row r="26634" spans="77:77">
      <c r="BY26634" s="2"/>
    </row>
    <row r="26635" spans="77:77">
      <c r="BY26635" s="2"/>
    </row>
    <row r="26636" spans="77:77">
      <c r="BY26636" s="2"/>
    </row>
    <row r="26637" spans="77:77">
      <c r="BY26637" s="2"/>
    </row>
    <row r="26638" spans="77:77">
      <c r="BY26638" s="2"/>
    </row>
    <row r="26639" spans="77:77">
      <c r="BY26639" s="2"/>
    </row>
    <row r="26640" spans="77:77">
      <c r="BY26640" s="2"/>
    </row>
    <row r="26641" spans="77:77">
      <c r="BY26641" s="2"/>
    </row>
    <row r="26642" spans="77:77">
      <c r="BY26642" s="2"/>
    </row>
    <row r="26643" spans="77:77">
      <c r="BY26643" s="2"/>
    </row>
    <row r="26644" spans="77:77">
      <c r="BY26644" s="2"/>
    </row>
    <row r="26645" spans="77:77">
      <c r="BY26645" s="2"/>
    </row>
    <row r="26646" spans="77:77">
      <c r="BY26646" s="2"/>
    </row>
    <row r="26647" spans="77:77">
      <c r="BY26647" s="2"/>
    </row>
    <row r="26648" spans="77:77">
      <c r="BY26648" s="2"/>
    </row>
    <row r="26649" spans="77:77">
      <c r="BY26649" s="2"/>
    </row>
    <row r="26650" spans="77:77">
      <c r="BY26650" s="2"/>
    </row>
    <row r="26651" spans="77:77">
      <c r="BY26651" s="2"/>
    </row>
    <row r="26652" spans="77:77">
      <c r="BY26652" s="2"/>
    </row>
    <row r="26653" spans="77:77">
      <c r="BY26653" s="2"/>
    </row>
    <row r="26654" spans="77:77">
      <c r="BY26654" s="2"/>
    </row>
    <row r="26655" spans="77:77">
      <c r="BY26655" s="2"/>
    </row>
    <row r="26656" spans="77:77">
      <c r="BY26656" s="2"/>
    </row>
    <row r="26657" spans="77:77">
      <c r="BY26657" s="2"/>
    </row>
    <row r="26658" spans="77:77">
      <c r="BY26658" s="2"/>
    </row>
    <row r="26659" spans="77:77">
      <c r="BY26659" s="2"/>
    </row>
    <row r="26660" spans="77:77">
      <c r="BY26660" s="2"/>
    </row>
    <row r="26661" spans="77:77">
      <c r="BY26661" s="2"/>
    </row>
    <row r="26662" spans="77:77">
      <c r="BY26662" s="2"/>
    </row>
    <row r="26663" spans="77:77">
      <c r="BY26663" s="2"/>
    </row>
    <row r="26664" spans="77:77">
      <c r="BY26664" s="2"/>
    </row>
    <row r="26665" spans="77:77">
      <c r="BY26665" s="2"/>
    </row>
    <row r="26666" spans="77:77">
      <c r="BY26666" s="2"/>
    </row>
    <row r="26667" spans="77:77">
      <c r="BY26667" s="2"/>
    </row>
    <row r="26668" spans="77:77">
      <c r="BY26668" s="2"/>
    </row>
    <row r="26669" spans="77:77">
      <c r="BY26669" s="2"/>
    </row>
    <row r="26670" spans="77:77">
      <c r="BY26670" s="2"/>
    </row>
    <row r="26671" spans="77:77">
      <c r="BY26671" s="2"/>
    </row>
    <row r="26672" spans="77:77">
      <c r="BY26672" s="2"/>
    </row>
    <row r="26673" spans="77:77">
      <c r="BY26673" s="2"/>
    </row>
    <row r="26674" spans="77:77">
      <c r="BY26674" s="2"/>
    </row>
    <row r="26675" spans="77:77">
      <c r="BY26675" s="2"/>
    </row>
    <row r="26676" spans="77:77">
      <c r="BY26676" s="2"/>
    </row>
    <row r="26677" spans="77:77">
      <c r="BY26677" s="2"/>
    </row>
    <row r="26678" spans="77:77">
      <c r="BY26678" s="2"/>
    </row>
    <row r="26679" spans="77:77">
      <c r="BY26679" s="2"/>
    </row>
    <row r="26680" spans="77:77">
      <c r="BY26680" s="2"/>
    </row>
    <row r="26681" spans="77:77">
      <c r="BY26681" s="2"/>
    </row>
    <row r="26682" spans="77:77">
      <c r="BY26682" s="2"/>
    </row>
    <row r="26683" spans="77:77">
      <c r="BY26683" s="2"/>
    </row>
    <row r="26684" spans="77:77">
      <c r="BY26684" s="2"/>
    </row>
    <row r="26685" spans="77:77">
      <c r="BY26685" s="2"/>
    </row>
    <row r="26686" spans="77:77">
      <c r="BY26686" s="2"/>
    </row>
    <row r="26687" spans="77:77">
      <c r="BY26687" s="2"/>
    </row>
    <row r="26688" spans="77:77">
      <c r="BY26688" s="2"/>
    </row>
    <row r="26689" spans="77:77">
      <c r="BY26689" s="2"/>
    </row>
    <row r="26690" spans="77:77">
      <c r="BY26690" s="2"/>
    </row>
    <row r="26691" spans="77:77">
      <c r="BY26691" s="2"/>
    </row>
    <row r="26692" spans="77:77">
      <c r="BY26692" s="2"/>
    </row>
    <row r="26693" spans="77:77">
      <c r="BY26693" s="2"/>
    </row>
    <row r="26694" spans="77:77">
      <c r="BY26694" s="2"/>
    </row>
    <row r="26695" spans="77:77">
      <c r="BY26695" s="2"/>
    </row>
    <row r="26696" spans="77:77">
      <c r="BY26696" s="2"/>
    </row>
    <row r="26697" spans="77:77">
      <c r="BY26697" s="2"/>
    </row>
    <row r="26698" spans="77:77">
      <c r="BY26698" s="2"/>
    </row>
    <row r="26699" spans="77:77">
      <c r="BY26699" s="2"/>
    </row>
    <row r="26700" spans="77:77">
      <c r="BY26700" s="2"/>
    </row>
    <row r="26701" spans="77:77">
      <c r="BY26701" s="2"/>
    </row>
    <row r="26702" spans="77:77">
      <c r="BY26702" s="2"/>
    </row>
    <row r="26703" spans="77:77">
      <c r="BY26703" s="2"/>
    </row>
    <row r="26704" spans="77:77">
      <c r="BY26704" s="2"/>
    </row>
    <row r="26705" spans="77:77">
      <c r="BY26705" s="2"/>
    </row>
    <row r="26706" spans="77:77">
      <c r="BY26706" s="2"/>
    </row>
    <row r="26707" spans="77:77">
      <c r="BY26707" s="2"/>
    </row>
    <row r="26708" spans="77:77">
      <c r="BY26708" s="2"/>
    </row>
    <row r="26709" spans="77:77">
      <c r="BY26709" s="2"/>
    </row>
    <row r="26710" spans="77:77">
      <c r="BY26710" s="2"/>
    </row>
    <row r="26711" spans="77:77">
      <c r="BY26711" s="2"/>
    </row>
    <row r="26712" spans="77:77">
      <c r="BY26712" s="2"/>
    </row>
    <row r="26713" spans="77:77">
      <c r="BY26713" s="2"/>
    </row>
    <row r="26714" spans="77:77">
      <c r="BY26714" s="2"/>
    </row>
    <row r="26715" spans="77:77">
      <c r="BY26715" s="2"/>
    </row>
    <row r="26716" spans="77:77">
      <c r="BY26716" s="2"/>
    </row>
    <row r="26717" spans="77:77">
      <c r="BY26717" s="2"/>
    </row>
    <row r="26718" spans="77:77">
      <c r="BY26718" s="2"/>
    </row>
    <row r="26719" spans="77:77">
      <c r="BY26719" s="2"/>
    </row>
    <row r="26720" spans="77:77">
      <c r="BY26720" s="2"/>
    </row>
    <row r="26721" spans="77:77">
      <c r="BY26721" s="2"/>
    </row>
    <row r="26722" spans="77:77">
      <c r="BY26722" s="2"/>
    </row>
    <row r="26723" spans="77:77">
      <c r="BY26723" s="2"/>
    </row>
    <row r="26724" spans="77:77">
      <c r="BY26724" s="2"/>
    </row>
    <row r="26725" spans="77:77">
      <c r="BY26725" s="2"/>
    </row>
    <row r="26726" spans="77:77">
      <c r="BY26726" s="2"/>
    </row>
    <row r="26727" spans="77:77">
      <c r="BY26727" s="2"/>
    </row>
    <row r="26728" spans="77:77">
      <c r="BY26728" s="2"/>
    </row>
    <row r="26729" spans="77:77">
      <c r="BY26729" s="2"/>
    </row>
    <row r="26730" spans="77:77">
      <c r="BY26730" s="2"/>
    </row>
    <row r="26731" spans="77:77">
      <c r="BY26731" s="2"/>
    </row>
    <row r="26732" spans="77:77">
      <c r="BY26732" s="2"/>
    </row>
    <row r="26733" spans="77:77">
      <c r="BY26733" s="2"/>
    </row>
    <row r="26734" spans="77:77">
      <c r="BY26734" s="2"/>
    </row>
    <row r="26735" spans="77:77">
      <c r="BY26735" s="2"/>
    </row>
    <row r="26736" spans="77:77">
      <c r="BY26736" s="2"/>
    </row>
    <row r="26737" spans="77:77">
      <c r="BY26737" s="2"/>
    </row>
    <row r="26738" spans="77:77">
      <c r="BY26738" s="2"/>
    </row>
    <row r="26739" spans="77:77">
      <c r="BY26739" s="2"/>
    </row>
    <row r="26740" spans="77:77">
      <c r="BY26740" s="2"/>
    </row>
    <row r="26741" spans="77:77">
      <c r="BY26741" s="2"/>
    </row>
    <row r="26742" spans="77:77">
      <c r="BY26742" s="2"/>
    </row>
    <row r="26743" spans="77:77">
      <c r="BY26743" s="2"/>
    </row>
    <row r="26744" spans="77:77">
      <c r="BY26744" s="2"/>
    </row>
    <row r="26745" spans="77:77">
      <c r="BY26745" s="2"/>
    </row>
    <row r="26746" spans="77:77">
      <c r="BY26746" s="2"/>
    </row>
    <row r="26747" spans="77:77">
      <c r="BY26747" s="2"/>
    </row>
    <row r="26748" spans="77:77">
      <c r="BY26748" s="2"/>
    </row>
    <row r="26749" spans="77:77">
      <c r="BY26749" s="2"/>
    </row>
    <row r="26750" spans="77:77">
      <c r="BY26750" s="2"/>
    </row>
    <row r="26751" spans="77:77">
      <c r="BY26751" s="2"/>
    </row>
    <row r="26752" spans="77:77">
      <c r="BY26752" s="2"/>
    </row>
    <row r="26753" spans="77:77">
      <c r="BY26753" s="2"/>
    </row>
    <row r="26754" spans="77:77">
      <c r="BY26754" s="2"/>
    </row>
    <row r="26755" spans="77:77">
      <c r="BY26755" s="2"/>
    </row>
    <row r="26756" spans="77:77">
      <c r="BY26756" s="2"/>
    </row>
    <row r="26757" spans="77:77">
      <c r="BY26757" s="2"/>
    </row>
    <row r="26758" spans="77:77">
      <c r="BY26758" s="2"/>
    </row>
    <row r="26759" spans="77:77">
      <c r="BY26759" s="2"/>
    </row>
    <row r="26760" spans="77:77">
      <c r="BY26760" s="2"/>
    </row>
    <row r="26761" spans="77:77">
      <c r="BY26761" s="2"/>
    </row>
    <row r="26762" spans="77:77">
      <c r="BY26762" s="2"/>
    </row>
    <row r="26763" spans="77:77">
      <c r="BY26763" s="2"/>
    </row>
    <row r="26764" spans="77:77">
      <c r="BY26764" s="2"/>
    </row>
    <row r="26765" spans="77:77">
      <c r="BY26765" s="2"/>
    </row>
    <row r="26766" spans="77:77">
      <c r="BY26766" s="2"/>
    </row>
    <row r="26767" spans="77:77">
      <c r="BY26767" s="2"/>
    </row>
    <row r="26768" spans="77:77">
      <c r="BY26768" s="2"/>
    </row>
    <row r="26769" spans="77:77">
      <c r="BY26769" s="2"/>
    </row>
    <row r="26770" spans="77:77">
      <c r="BY26770" s="2"/>
    </row>
    <row r="26771" spans="77:77">
      <c r="BY26771" s="2"/>
    </row>
    <row r="26772" spans="77:77">
      <c r="BY26772" s="2"/>
    </row>
    <row r="26773" spans="77:77">
      <c r="BY26773" s="2"/>
    </row>
    <row r="26774" spans="77:77">
      <c r="BY26774" s="2"/>
    </row>
    <row r="26775" spans="77:77">
      <c r="BY26775" s="2"/>
    </row>
    <row r="26776" spans="77:77">
      <c r="BY26776" s="2"/>
    </row>
    <row r="26777" spans="77:77">
      <c r="BY26777" s="2"/>
    </row>
    <row r="26778" spans="77:77">
      <c r="BY26778" s="2"/>
    </row>
    <row r="26779" spans="77:77">
      <c r="BY26779" s="2"/>
    </row>
    <row r="26780" spans="77:77">
      <c r="BY26780" s="2"/>
    </row>
    <row r="26781" spans="77:77">
      <c r="BY26781" s="2"/>
    </row>
    <row r="26782" spans="77:77">
      <c r="BY26782" s="2"/>
    </row>
    <row r="26783" spans="77:77">
      <c r="BY26783" s="2"/>
    </row>
    <row r="26784" spans="77:77">
      <c r="BY26784" s="2"/>
    </row>
    <row r="26785" spans="77:77">
      <c r="BY26785" s="2"/>
    </row>
    <row r="26786" spans="77:77">
      <c r="BY26786" s="2"/>
    </row>
    <row r="26787" spans="77:77">
      <c r="BY26787" s="2"/>
    </row>
    <row r="26788" spans="77:77">
      <c r="BY26788" s="2"/>
    </row>
    <row r="26789" spans="77:77">
      <c r="BY26789" s="2"/>
    </row>
    <row r="26790" spans="77:77">
      <c r="BY26790" s="2"/>
    </row>
    <row r="26791" spans="77:77">
      <c r="BY26791" s="2"/>
    </row>
    <row r="26792" spans="77:77">
      <c r="BY26792" s="2"/>
    </row>
    <row r="26793" spans="77:77">
      <c r="BY26793" s="2"/>
    </row>
    <row r="26794" spans="77:77">
      <c r="BY26794" s="2"/>
    </row>
    <row r="26795" spans="77:77">
      <c r="BY26795" s="2"/>
    </row>
    <row r="26796" spans="77:77">
      <c r="BY26796" s="2"/>
    </row>
    <row r="26797" spans="77:77">
      <c r="BY26797" s="2"/>
    </row>
    <row r="26798" spans="77:77">
      <c r="BY26798" s="2"/>
    </row>
    <row r="26799" spans="77:77">
      <c r="BY26799" s="2"/>
    </row>
    <row r="26800" spans="77:77">
      <c r="BY26800" s="2"/>
    </row>
    <row r="26801" spans="77:77">
      <c r="BY26801" s="2"/>
    </row>
    <row r="26802" spans="77:77">
      <c r="BY26802" s="2"/>
    </row>
    <row r="26803" spans="77:77">
      <c r="BY26803" s="2"/>
    </row>
    <row r="26804" spans="77:77">
      <c r="BY26804" s="2"/>
    </row>
    <row r="26805" spans="77:77">
      <c r="BY26805" s="2"/>
    </row>
    <row r="26806" spans="77:77">
      <c r="BY26806" s="2"/>
    </row>
    <row r="26807" spans="77:77">
      <c r="BY26807" s="2"/>
    </row>
    <row r="26808" spans="77:77">
      <c r="BY26808" s="2"/>
    </row>
    <row r="26809" spans="77:77">
      <c r="BY26809" s="2"/>
    </row>
    <row r="26810" spans="77:77">
      <c r="BY26810" s="2"/>
    </row>
    <row r="26811" spans="77:77">
      <c r="BY26811" s="2"/>
    </row>
    <row r="26812" spans="77:77">
      <c r="BY26812" s="2"/>
    </row>
    <row r="26813" spans="77:77">
      <c r="BY26813" s="2"/>
    </row>
    <row r="26814" spans="77:77">
      <c r="BY26814" s="2"/>
    </row>
    <row r="26815" spans="77:77">
      <c r="BY26815" s="2"/>
    </row>
    <row r="26816" spans="77:77">
      <c r="BY26816" s="2"/>
    </row>
    <row r="26817" spans="77:77">
      <c r="BY26817" s="2"/>
    </row>
    <row r="26818" spans="77:77">
      <c r="BY26818" s="2"/>
    </row>
    <row r="26819" spans="77:77">
      <c r="BY26819" s="2"/>
    </row>
    <row r="26820" spans="77:77">
      <c r="BY26820" s="2"/>
    </row>
    <row r="26821" spans="77:77">
      <c r="BY26821" s="2"/>
    </row>
    <row r="26822" spans="77:77">
      <c r="BY26822" s="2"/>
    </row>
    <row r="26823" spans="77:77">
      <c r="BY26823" s="2"/>
    </row>
    <row r="26824" spans="77:77">
      <c r="BY26824" s="2"/>
    </row>
    <row r="26825" spans="77:77">
      <c r="BY26825" s="2"/>
    </row>
    <row r="26826" spans="77:77">
      <c r="BY26826" s="2"/>
    </row>
    <row r="26827" spans="77:77">
      <c r="BY26827" s="2"/>
    </row>
    <row r="26828" spans="77:77">
      <c r="BY26828" s="2"/>
    </row>
    <row r="26829" spans="77:77">
      <c r="BY26829" s="2"/>
    </row>
    <row r="26830" spans="77:77">
      <c r="BY26830" s="2"/>
    </row>
    <row r="26831" spans="77:77">
      <c r="BY26831" s="2"/>
    </row>
    <row r="26832" spans="77:77">
      <c r="BY26832" s="2"/>
    </row>
    <row r="26833" spans="77:77">
      <c r="BY26833" s="2"/>
    </row>
    <row r="26834" spans="77:77">
      <c r="BY26834" s="2"/>
    </row>
    <row r="26835" spans="77:77">
      <c r="BY26835" s="2"/>
    </row>
    <row r="26836" spans="77:77">
      <c r="BY26836" s="2"/>
    </row>
    <row r="26837" spans="77:77">
      <c r="BY26837" s="2"/>
    </row>
    <row r="26838" spans="77:77">
      <c r="BY26838" s="2"/>
    </row>
    <row r="26839" spans="77:77">
      <c r="BY26839" s="2"/>
    </row>
    <row r="26840" spans="77:77">
      <c r="BY26840" s="2"/>
    </row>
    <row r="26841" spans="77:77">
      <c r="BY26841" s="2"/>
    </row>
    <row r="26842" spans="77:77">
      <c r="BY26842" s="2"/>
    </row>
    <row r="26843" spans="77:77">
      <c r="BY26843" s="2"/>
    </row>
    <row r="26844" spans="77:77">
      <c r="BY26844" s="2"/>
    </row>
    <row r="26845" spans="77:77">
      <c r="BY26845" s="2"/>
    </row>
    <row r="26846" spans="77:77">
      <c r="BY26846" s="2"/>
    </row>
    <row r="26847" spans="77:77">
      <c r="BY26847" s="2"/>
    </row>
    <row r="26848" spans="77:77">
      <c r="BY26848" s="2"/>
    </row>
    <row r="26849" spans="77:77">
      <c r="BY26849" s="2"/>
    </row>
    <row r="26850" spans="77:77">
      <c r="BY26850" s="2"/>
    </row>
    <row r="26851" spans="77:77">
      <c r="BY26851" s="2"/>
    </row>
    <row r="26852" spans="77:77">
      <c r="BY26852" s="2"/>
    </row>
    <row r="26853" spans="77:77">
      <c r="BY26853" s="2"/>
    </row>
    <row r="26854" spans="77:77">
      <c r="BY26854" s="2"/>
    </row>
    <row r="26855" spans="77:77">
      <c r="BY26855" s="2"/>
    </row>
    <row r="26856" spans="77:77">
      <c r="BY26856" s="2"/>
    </row>
    <row r="26857" spans="77:77">
      <c r="BY26857" s="2"/>
    </row>
    <row r="26858" spans="77:77">
      <c r="BY26858" s="2"/>
    </row>
    <row r="26859" spans="77:77">
      <c r="BY26859" s="2"/>
    </row>
    <row r="26860" spans="77:77">
      <c r="BY26860" s="2"/>
    </row>
    <row r="26861" spans="77:77">
      <c r="BY26861" s="2"/>
    </row>
    <row r="26862" spans="77:77">
      <c r="BY26862" s="2"/>
    </row>
    <row r="26863" spans="77:77">
      <c r="BY26863" s="2"/>
    </row>
    <row r="26864" spans="77:77">
      <c r="BY26864" s="2"/>
    </row>
    <row r="26865" spans="77:77">
      <c r="BY26865" s="2"/>
    </row>
    <row r="26866" spans="77:77">
      <c r="BY26866" s="2"/>
    </row>
    <row r="26867" spans="77:77">
      <c r="BY26867" s="2"/>
    </row>
    <row r="26868" spans="77:77">
      <c r="BY26868" s="2"/>
    </row>
    <row r="26869" spans="77:77">
      <c r="BY26869" s="2"/>
    </row>
    <row r="26870" spans="77:77">
      <c r="BY26870" s="2"/>
    </row>
    <row r="26871" spans="77:77">
      <c r="BY26871" s="2"/>
    </row>
    <row r="26872" spans="77:77">
      <c r="BY26872" s="2"/>
    </row>
    <row r="26873" spans="77:77">
      <c r="BY26873" s="2"/>
    </row>
    <row r="26874" spans="77:77">
      <c r="BY26874" s="2"/>
    </row>
    <row r="26875" spans="77:77">
      <c r="BY26875" s="2"/>
    </row>
    <row r="26876" spans="77:77">
      <c r="BY26876" s="2"/>
    </row>
    <row r="26877" spans="77:77">
      <c r="BY26877" s="2"/>
    </row>
    <row r="26878" spans="77:77">
      <c r="BY26878" s="2"/>
    </row>
    <row r="26879" spans="77:77">
      <c r="BY26879" s="2"/>
    </row>
    <row r="26880" spans="77:77">
      <c r="BY26880" s="2"/>
    </row>
    <row r="26881" spans="77:77">
      <c r="BY26881" s="2"/>
    </row>
    <row r="26882" spans="77:77">
      <c r="BY26882" s="2"/>
    </row>
    <row r="26883" spans="77:77">
      <c r="BY26883" s="2"/>
    </row>
    <row r="26884" spans="77:77">
      <c r="BY26884" s="2"/>
    </row>
    <row r="26885" spans="77:77">
      <c r="BY26885" s="2"/>
    </row>
    <row r="26886" spans="77:77">
      <c r="BY26886" s="2"/>
    </row>
    <row r="26887" spans="77:77">
      <c r="BY26887" s="2"/>
    </row>
    <row r="26888" spans="77:77">
      <c r="BY26888" s="2"/>
    </row>
    <row r="26889" spans="77:77">
      <c r="BY26889" s="2"/>
    </row>
    <row r="26890" spans="77:77">
      <c r="BY26890" s="2"/>
    </row>
    <row r="26891" spans="77:77">
      <c r="BY26891" s="2"/>
    </row>
    <row r="26892" spans="77:77">
      <c r="BY26892" s="2"/>
    </row>
    <row r="26893" spans="77:77">
      <c r="BY26893" s="2"/>
    </row>
    <row r="26894" spans="77:77">
      <c r="BY26894" s="2"/>
    </row>
    <row r="26895" spans="77:77">
      <c r="BY26895" s="2"/>
    </row>
    <row r="26896" spans="77:77">
      <c r="BY26896" s="2"/>
    </row>
    <row r="26897" spans="77:77">
      <c r="BY26897" s="2"/>
    </row>
    <row r="26898" spans="77:77">
      <c r="BY26898" s="2"/>
    </row>
    <row r="26899" spans="77:77">
      <c r="BY26899" s="2"/>
    </row>
    <row r="26900" spans="77:77">
      <c r="BY26900" s="2"/>
    </row>
    <row r="26901" spans="77:77">
      <c r="BY26901" s="2"/>
    </row>
    <row r="26902" spans="77:77">
      <c r="BY26902" s="2"/>
    </row>
    <row r="26903" spans="77:77">
      <c r="BY26903" s="2"/>
    </row>
    <row r="26904" spans="77:77">
      <c r="BY26904" s="2"/>
    </row>
    <row r="26905" spans="77:77">
      <c r="BY26905" s="2"/>
    </row>
    <row r="26906" spans="77:77">
      <c r="BY26906" s="2"/>
    </row>
    <row r="26907" spans="77:77">
      <c r="BY26907" s="2"/>
    </row>
    <row r="26908" spans="77:77">
      <c r="BY26908" s="2"/>
    </row>
    <row r="26909" spans="77:77">
      <c r="BY26909" s="2"/>
    </row>
    <row r="26910" spans="77:77">
      <c r="BY26910" s="2"/>
    </row>
    <row r="26911" spans="77:77">
      <c r="BY26911" s="2"/>
    </row>
    <row r="26912" spans="77:77">
      <c r="BY26912" s="2"/>
    </row>
    <row r="26913" spans="77:77">
      <c r="BY26913" s="2"/>
    </row>
    <row r="26914" spans="77:77">
      <c r="BY26914" s="2"/>
    </row>
    <row r="26915" spans="77:77">
      <c r="BY26915" s="2"/>
    </row>
    <row r="26916" spans="77:77">
      <c r="BY26916" s="2"/>
    </row>
    <row r="26917" spans="77:77">
      <c r="BY26917" s="2"/>
    </row>
    <row r="26918" spans="77:77">
      <c r="BY26918" s="2"/>
    </row>
    <row r="26919" spans="77:77">
      <c r="BY26919" s="2"/>
    </row>
    <row r="26920" spans="77:77">
      <c r="BY26920" s="2"/>
    </row>
    <row r="26921" spans="77:77">
      <c r="BY26921" s="2"/>
    </row>
    <row r="26922" spans="77:77">
      <c r="BY26922" s="2"/>
    </row>
    <row r="26923" spans="77:77">
      <c r="BY26923" s="2"/>
    </row>
    <row r="26924" spans="77:77">
      <c r="BY26924" s="2"/>
    </row>
    <row r="26925" spans="77:77">
      <c r="BY26925" s="2"/>
    </row>
    <row r="26926" spans="77:77">
      <c r="BY26926" s="2"/>
    </row>
    <row r="26927" spans="77:77">
      <c r="BY26927" s="2"/>
    </row>
    <row r="26928" spans="77:77">
      <c r="BY26928" s="2"/>
    </row>
    <row r="26929" spans="77:77">
      <c r="BY26929" s="2"/>
    </row>
    <row r="26930" spans="77:77">
      <c r="BY26930" s="2"/>
    </row>
    <row r="26931" spans="77:77">
      <c r="BY26931" s="2"/>
    </row>
    <row r="26932" spans="77:77">
      <c r="BY26932" s="2"/>
    </row>
    <row r="26933" spans="77:77">
      <c r="BY26933" s="2"/>
    </row>
    <row r="26934" spans="77:77">
      <c r="BY26934" s="2"/>
    </row>
    <row r="26935" spans="77:77">
      <c r="BY26935" s="2"/>
    </row>
    <row r="26936" spans="77:77">
      <c r="BY26936" s="2"/>
    </row>
    <row r="26937" spans="77:77">
      <c r="BY26937" s="2"/>
    </row>
    <row r="26938" spans="77:77">
      <c r="BY26938" s="2"/>
    </row>
    <row r="26939" spans="77:77">
      <c r="BY26939" s="2"/>
    </row>
    <row r="26940" spans="77:77">
      <c r="BY26940" s="2"/>
    </row>
    <row r="26941" spans="77:77">
      <c r="BY26941" s="2"/>
    </row>
    <row r="26942" spans="77:77">
      <c r="BY26942" s="2"/>
    </row>
    <row r="26943" spans="77:77">
      <c r="BY26943" s="2"/>
    </row>
    <row r="26944" spans="77:77">
      <c r="BY26944" s="2"/>
    </row>
    <row r="26945" spans="77:77">
      <c r="BY26945" s="2"/>
    </row>
    <row r="26946" spans="77:77">
      <c r="BY26946" s="2"/>
    </row>
    <row r="26947" spans="77:77">
      <c r="BY26947" s="2"/>
    </row>
    <row r="26948" spans="77:77">
      <c r="BY26948" s="2"/>
    </row>
    <row r="26949" spans="77:77">
      <c r="BY26949" s="2"/>
    </row>
    <row r="26950" spans="77:77">
      <c r="BY26950" s="2"/>
    </row>
    <row r="26951" spans="77:77">
      <c r="BY26951" s="2"/>
    </row>
    <row r="26952" spans="77:77">
      <c r="BY26952" s="2"/>
    </row>
    <row r="26953" spans="77:77">
      <c r="BY26953" s="2"/>
    </row>
    <row r="26954" spans="77:77">
      <c r="BY26954" s="2"/>
    </row>
    <row r="26955" spans="77:77">
      <c r="BY26955" s="2"/>
    </row>
    <row r="26956" spans="77:77">
      <c r="BY26956" s="2"/>
    </row>
    <row r="26957" spans="77:77">
      <c r="BY26957" s="2"/>
    </row>
    <row r="26958" spans="77:77">
      <c r="BY26958" s="2"/>
    </row>
    <row r="26959" spans="77:77">
      <c r="BY26959" s="2"/>
    </row>
    <row r="26960" spans="77:77">
      <c r="BY26960" s="2"/>
    </row>
    <row r="26961" spans="77:77">
      <c r="BY26961" s="2"/>
    </row>
    <row r="26962" spans="77:77">
      <c r="BY26962" s="2"/>
    </row>
    <row r="26963" spans="77:77">
      <c r="BY26963" s="2"/>
    </row>
    <row r="26964" spans="77:77">
      <c r="BY26964" s="2"/>
    </row>
    <row r="26965" spans="77:77">
      <c r="BY26965" s="2"/>
    </row>
    <row r="26966" spans="77:77">
      <c r="BY26966" s="2"/>
    </row>
    <row r="26967" spans="77:77">
      <c r="BY26967" s="2"/>
    </row>
    <row r="26968" spans="77:77">
      <c r="BY26968" s="2"/>
    </row>
    <row r="26969" spans="77:77">
      <c r="BY26969" s="2"/>
    </row>
    <row r="26970" spans="77:77">
      <c r="BY26970" s="2"/>
    </row>
    <row r="26971" spans="77:77">
      <c r="BY26971" s="2"/>
    </row>
    <row r="26972" spans="77:77">
      <c r="BY26972" s="2"/>
    </row>
    <row r="26973" spans="77:77">
      <c r="BY26973" s="2"/>
    </row>
    <row r="26974" spans="77:77">
      <c r="BY26974" s="2"/>
    </row>
    <row r="26975" spans="77:77">
      <c r="BY26975" s="2"/>
    </row>
    <row r="26976" spans="77:77">
      <c r="BY26976" s="2"/>
    </row>
    <row r="26977" spans="77:77">
      <c r="BY26977" s="2"/>
    </row>
    <row r="26978" spans="77:77">
      <c r="BY26978" s="2"/>
    </row>
    <row r="26979" spans="77:77">
      <c r="BY26979" s="2"/>
    </row>
    <row r="26980" spans="77:77">
      <c r="BY26980" s="2"/>
    </row>
    <row r="26981" spans="77:77">
      <c r="BY26981" s="2"/>
    </row>
    <row r="26982" spans="77:77">
      <c r="BY26982" s="2"/>
    </row>
    <row r="26983" spans="77:77">
      <c r="BY26983" s="2"/>
    </row>
    <row r="26984" spans="77:77">
      <c r="BY26984" s="2"/>
    </row>
    <row r="26985" spans="77:77">
      <c r="BY26985" s="2"/>
    </row>
    <row r="26986" spans="77:77">
      <c r="BY26986" s="2"/>
    </row>
    <row r="26987" spans="77:77">
      <c r="BY26987" s="2"/>
    </row>
    <row r="26988" spans="77:77">
      <c r="BY26988" s="2"/>
    </row>
    <row r="26989" spans="77:77">
      <c r="BY26989" s="2"/>
    </row>
    <row r="26990" spans="77:77">
      <c r="BY26990" s="2"/>
    </row>
    <row r="26991" spans="77:77">
      <c r="BY26991" s="2"/>
    </row>
    <row r="26992" spans="77:77">
      <c r="BY26992" s="2"/>
    </row>
    <row r="26993" spans="77:77">
      <c r="BY26993" s="2"/>
    </row>
    <row r="26994" spans="77:77">
      <c r="BY26994" s="2"/>
    </row>
    <row r="26995" spans="77:77">
      <c r="BY26995" s="2"/>
    </row>
    <row r="26996" spans="77:77">
      <c r="BY26996" s="2"/>
    </row>
    <row r="26997" spans="77:77">
      <c r="BY26997" s="2"/>
    </row>
    <row r="26998" spans="77:77">
      <c r="BY26998" s="2"/>
    </row>
    <row r="26999" spans="77:77">
      <c r="BY26999" s="2"/>
    </row>
    <row r="27000" spans="77:77">
      <c r="BY27000" s="2"/>
    </row>
    <row r="27001" spans="77:77">
      <c r="BY27001" s="2"/>
    </row>
    <row r="27002" spans="77:77">
      <c r="BY27002" s="2"/>
    </row>
    <row r="27003" spans="77:77">
      <c r="BY27003" s="2"/>
    </row>
    <row r="27004" spans="77:77">
      <c r="BY27004" s="2"/>
    </row>
    <row r="27005" spans="77:77">
      <c r="BY27005" s="2"/>
    </row>
    <row r="27006" spans="77:77">
      <c r="BY27006" s="2"/>
    </row>
    <row r="27007" spans="77:77">
      <c r="BY27007" s="2"/>
    </row>
    <row r="27008" spans="77:77">
      <c r="BY27008" s="2"/>
    </row>
    <row r="27009" spans="77:77">
      <c r="BY27009" s="2"/>
    </row>
    <row r="27010" spans="77:77">
      <c r="BY27010" s="2"/>
    </row>
    <row r="27011" spans="77:77">
      <c r="BY27011" s="2"/>
    </row>
    <row r="27012" spans="77:77">
      <c r="BY27012" s="2"/>
    </row>
    <row r="27013" spans="77:77">
      <c r="BY27013" s="2"/>
    </row>
    <row r="27014" spans="77:77">
      <c r="BY27014" s="2"/>
    </row>
    <row r="27015" spans="77:77">
      <c r="BY27015" s="2"/>
    </row>
    <row r="27016" spans="77:77">
      <c r="BY27016" s="2"/>
    </row>
    <row r="27017" spans="77:77">
      <c r="BY27017" s="2"/>
    </row>
    <row r="27018" spans="77:77">
      <c r="BY27018" s="2"/>
    </row>
    <row r="27019" spans="77:77">
      <c r="BY27019" s="2"/>
    </row>
    <row r="27020" spans="77:77">
      <c r="BY27020" s="2"/>
    </row>
    <row r="27021" spans="77:77">
      <c r="BY27021" s="2"/>
    </row>
    <row r="27022" spans="77:77">
      <c r="BY27022" s="2"/>
    </row>
    <row r="27023" spans="77:77">
      <c r="BY27023" s="2"/>
    </row>
    <row r="27024" spans="77:77">
      <c r="BY27024" s="2"/>
    </row>
    <row r="27025" spans="77:77">
      <c r="BY27025" s="2"/>
    </row>
    <row r="27026" spans="77:77">
      <c r="BY27026" s="2"/>
    </row>
    <row r="27027" spans="77:77">
      <c r="BY27027" s="2"/>
    </row>
    <row r="27028" spans="77:77">
      <c r="BY27028" s="2"/>
    </row>
    <row r="27029" spans="77:77">
      <c r="BY27029" s="2"/>
    </row>
    <row r="27030" spans="77:77">
      <c r="BY27030" s="2"/>
    </row>
    <row r="27031" spans="77:77">
      <c r="BY27031" s="2"/>
    </row>
    <row r="27032" spans="77:77">
      <c r="BY27032" s="2"/>
    </row>
    <row r="27033" spans="77:77">
      <c r="BY27033" s="2"/>
    </row>
    <row r="27034" spans="77:77">
      <c r="BY27034" s="2"/>
    </row>
    <row r="27035" spans="77:77">
      <c r="BY27035" s="2"/>
    </row>
    <row r="27036" spans="77:77">
      <c r="BY27036" s="2"/>
    </row>
    <row r="27037" spans="77:77">
      <c r="BY27037" s="2"/>
    </row>
    <row r="27038" spans="77:77">
      <c r="BY27038" s="2"/>
    </row>
    <row r="27039" spans="77:77">
      <c r="BY27039" s="2"/>
    </row>
    <row r="27040" spans="77:77">
      <c r="BY27040" s="2"/>
    </row>
    <row r="27041" spans="77:77">
      <c r="BY27041" s="2"/>
    </row>
    <row r="27042" spans="77:77">
      <c r="BY27042" s="2"/>
    </row>
    <row r="27043" spans="77:77">
      <c r="BY27043" s="2"/>
    </row>
    <row r="27044" spans="77:77">
      <c r="BY27044" s="2"/>
    </row>
    <row r="27045" spans="77:77">
      <c r="BY27045" s="2"/>
    </row>
    <row r="27046" spans="77:77">
      <c r="BY27046" s="2"/>
    </row>
    <row r="27047" spans="77:77">
      <c r="BY27047" s="2"/>
    </row>
    <row r="27048" spans="77:77">
      <c r="BY27048" s="2"/>
    </row>
    <row r="27049" spans="77:77">
      <c r="BY27049" s="2"/>
    </row>
    <row r="27050" spans="77:77">
      <c r="BY27050" s="2"/>
    </row>
    <row r="27051" spans="77:77">
      <c r="BY27051" s="2"/>
    </row>
    <row r="27052" spans="77:77">
      <c r="BY27052" s="2"/>
    </row>
    <row r="27053" spans="77:77">
      <c r="BY27053" s="2"/>
    </row>
    <row r="27054" spans="77:77">
      <c r="BY27054" s="2"/>
    </row>
    <row r="27055" spans="77:77">
      <c r="BY27055" s="2"/>
    </row>
    <row r="27056" spans="77:77">
      <c r="BY27056" s="2"/>
    </row>
    <row r="27057" spans="77:77">
      <c r="BY27057" s="2"/>
    </row>
    <row r="27058" spans="77:77">
      <c r="BY27058" s="2"/>
    </row>
    <row r="27059" spans="77:77">
      <c r="BY27059" s="2"/>
    </row>
    <row r="27060" spans="77:77">
      <c r="BY27060" s="2"/>
    </row>
    <row r="27061" spans="77:77">
      <c r="BY27061" s="2"/>
    </row>
    <row r="27062" spans="77:77">
      <c r="BY27062" s="2"/>
    </row>
    <row r="27063" spans="77:77">
      <c r="BY27063" s="2"/>
    </row>
    <row r="27064" spans="77:77">
      <c r="BY27064" s="2"/>
    </row>
    <row r="27065" spans="77:77">
      <c r="BY27065" s="2"/>
    </row>
    <row r="27066" spans="77:77">
      <c r="BY27066" s="2"/>
    </row>
    <row r="27067" spans="77:77">
      <c r="BY27067" s="2"/>
    </row>
    <row r="27068" spans="77:77">
      <c r="BY27068" s="2"/>
    </row>
    <row r="27069" spans="77:77">
      <c r="BY27069" s="2"/>
    </row>
    <row r="27070" spans="77:77">
      <c r="BY27070" s="2"/>
    </row>
    <row r="27071" spans="77:77">
      <c r="BY27071" s="2"/>
    </row>
    <row r="27072" spans="77:77">
      <c r="BY27072" s="2"/>
    </row>
    <row r="27073" spans="77:77">
      <c r="BY27073" s="2"/>
    </row>
    <row r="27074" spans="77:77">
      <c r="BY27074" s="2"/>
    </row>
    <row r="27075" spans="77:77">
      <c r="BY27075" s="2"/>
    </row>
    <row r="27076" spans="77:77">
      <c r="BY27076" s="2"/>
    </row>
    <row r="27077" spans="77:77">
      <c r="BY27077" s="2"/>
    </row>
    <row r="27078" spans="77:77">
      <c r="BY27078" s="2"/>
    </row>
    <row r="27079" spans="77:77">
      <c r="BY27079" s="2"/>
    </row>
    <row r="27080" spans="77:77">
      <c r="BY27080" s="2"/>
    </row>
    <row r="27081" spans="77:77">
      <c r="BY27081" s="2"/>
    </row>
    <row r="27082" spans="77:77">
      <c r="BY27082" s="2"/>
    </row>
    <row r="27083" spans="77:77">
      <c r="BY27083" s="2"/>
    </row>
    <row r="27084" spans="77:77">
      <c r="BY27084" s="2"/>
    </row>
    <row r="27085" spans="77:77">
      <c r="BY27085" s="2"/>
    </row>
    <row r="27086" spans="77:77">
      <c r="BY27086" s="2"/>
    </row>
    <row r="27087" spans="77:77">
      <c r="BY27087" s="2"/>
    </row>
    <row r="27088" spans="77:77">
      <c r="BY27088" s="2"/>
    </row>
    <row r="27089" spans="77:77">
      <c r="BY27089" s="2"/>
    </row>
    <row r="27090" spans="77:77">
      <c r="BY27090" s="2"/>
    </row>
    <row r="27091" spans="77:77">
      <c r="BY27091" s="2"/>
    </row>
    <row r="27092" spans="77:77">
      <c r="BY27092" s="2"/>
    </row>
    <row r="27093" spans="77:77">
      <c r="BY27093" s="2"/>
    </row>
    <row r="27094" spans="77:77">
      <c r="BY27094" s="2"/>
    </row>
    <row r="27095" spans="77:77">
      <c r="BY27095" s="2"/>
    </row>
    <row r="27096" spans="77:77">
      <c r="BY27096" s="2"/>
    </row>
    <row r="27097" spans="77:77">
      <c r="BY27097" s="2"/>
    </row>
    <row r="27098" spans="77:77">
      <c r="BY27098" s="2"/>
    </row>
    <row r="27099" spans="77:77">
      <c r="BY27099" s="2"/>
    </row>
    <row r="27100" spans="77:77">
      <c r="BY27100" s="2"/>
    </row>
    <row r="27101" spans="77:77">
      <c r="BY27101" s="2"/>
    </row>
    <row r="27102" spans="77:77">
      <c r="BY27102" s="2"/>
    </row>
    <row r="27103" spans="77:77">
      <c r="BY27103" s="2"/>
    </row>
    <row r="27104" spans="77:77">
      <c r="BY27104" s="2"/>
    </row>
    <row r="27105" spans="77:77">
      <c r="BY27105" s="2"/>
    </row>
    <row r="27106" spans="77:77">
      <c r="BY27106" s="2"/>
    </row>
    <row r="27107" spans="77:77">
      <c r="BY27107" s="2"/>
    </row>
    <row r="27108" spans="77:77">
      <c r="BY27108" s="2"/>
    </row>
    <row r="27109" spans="77:77">
      <c r="BY27109" s="2"/>
    </row>
    <row r="27110" spans="77:77">
      <c r="BY27110" s="2"/>
    </row>
    <row r="27111" spans="77:77">
      <c r="BY27111" s="2"/>
    </row>
    <row r="27112" spans="77:77">
      <c r="BY27112" s="2"/>
    </row>
    <row r="27113" spans="77:77">
      <c r="BY27113" s="2"/>
    </row>
    <row r="27114" spans="77:77">
      <c r="BY27114" s="2"/>
    </row>
    <row r="27115" spans="77:77">
      <c r="BY27115" s="2"/>
    </row>
    <row r="27116" spans="77:77">
      <c r="BY27116" s="2"/>
    </row>
    <row r="27117" spans="77:77">
      <c r="BY27117" s="2"/>
    </row>
    <row r="27118" spans="77:77">
      <c r="BY27118" s="2"/>
    </row>
    <row r="27119" spans="77:77">
      <c r="BY27119" s="2"/>
    </row>
    <row r="27120" spans="77:77">
      <c r="BY27120" s="2"/>
    </row>
    <row r="27121" spans="77:77">
      <c r="BY27121" s="2"/>
    </row>
    <row r="27122" spans="77:77">
      <c r="BY27122" s="2"/>
    </row>
    <row r="27123" spans="77:77">
      <c r="BY27123" s="2"/>
    </row>
    <row r="27124" spans="77:77">
      <c r="BY27124" s="2"/>
    </row>
    <row r="27125" spans="77:77">
      <c r="BY27125" s="2"/>
    </row>
    <row r="27126" spans="77:77">
      <c r="BY27126" s="2"/>
    </row>
    <row r="27127" spans="77:77">
      <c r="BY27127" s="2"/>
    </row>
    <row r="27128" spans="77:77">
      <c r="BY27128" s="2"/>
    </row>
    <row r="27129" spans="77:77">
      <c r="BY27129" s="2"/>
    </row>
    <row r="27130" spans="77:77">
      <c r="BY27130" s="2"/>
    </row>
    <row r="27131" spans="77:77">
      <c r="BY27131" s="2"/>
    </row>
    <row r="27132" spans="77:77">
      <c r="BY27132" s="2"/>
    </row>
    <row r="27133" spans="77:77">
      <c r="BY27133" s="2"/>
    </row>
    <row r="27134" spans="77:77">
      <c r="BY27134" s="2"/>
    </row>
    <row r="27135" spans="77:77">
      <c r="BY27135" s="2"/>
    </row>
    <row r="27136" spans="77:77">
      <c r="BY27136" s="2"/>
    </row>
    <row r="27137" spans="77:77">
      <c r="BY27137" s="2"/>
    </row>
    <row r="27138" spans="77:77">
      <c r="BY27138" s="2"/>
    </row>
    <row r="27139" spans="77:77">
      <c r="BY27139" s="2"/>
    </row>
    <row r="27140" spans="77:77">
      <c r="BY27140" s="2"/>
    </row>
    <row r="27141" spans="77:77">
      <c r="BY27141" s="2"/>
    </row>
    <row r="27142" spans="77:77">
      <c r="BY27142" s="2"/>
    </row>
    <row r="27143" spans="77:77">
      <c r="BY27143" s="2"/>
    </row>
    <row r="27144" spans="77:77">
      <c r="BY27144" s="2"/>
    </row>
    <row r="27145" spans="77:77">
      <c r="BY27145" s="2"/>
    </row>
    <row r="27146" spans="77:77">
      <c r="BY27146" s="2"/>
    </row>
    <row r="27147" spans="77:77">
      <c r="BY27147" s="2"/>
    </row>
    <row r="27148" spans="77:77">
      <c r="BY27148" s="2"/>
    </row>
    <row r="27149" spans="77:77">
      <c r="BY27149" s="2"/>
    </row>
    <row r="27150" spans="77:77">
      <c r="BY27150" s="2"/>
    </row>
    <row r="27151" spans="77:77">
      <c r="BY27151" s="2"/>
    </row>
    <row r="27152" spans="77:77">
      <c r="BY27152" s="2"/>
    </row>
    <row r="27153" spans="77:77">
      <c r="BY27153" s="2"/>
    </row>
    <row r="27154" spans="77:77">
      <c r="BY27154" s="2"/>
    </row>
    <row r="27155" spans="77:77">
      <c r="BY27155" s="2"/>
    </row>
    <row r="27156" spans="77:77">
      <c r="BY27156" s="2"/>
    </row>
    <row r="27157" spans="77:77">
      <c r="BY27157" s="2"/>
    </row>
    <row r="27158" spans="77:77">
      <c r="BY27158" s="2"/>
    </row>
    <row r="27159" spans="77:77">
      <c r="BY27159" s="2"/>
    </row>
    <row r="27160" spans="77:77">
      <c r="BY27160" s="2"/>
    </row>
    <row r="27161" spans="77:77">
      <c r="BY27161" s="2"/>
    </row>
    <row r="27162" spans="77:77">
      <c r="BY27162" s="2"/>
    </row>
    <row r="27163" spans="77:77">
      <c r="BY27163" s="2"/>
    </row>
    <row r="27164" spans="77:77">
      <c r="BY27164" s="2"/>
    </row>
    <row r="27165" spans="77:77">
      <c r="BY27165" s="2"/>
    </row>
    <row r="27166" spans="77:77">
      <c r="BY27166" s="2"/>
    </row>
    <row r="27167" spans="77:77">
      <c r="BY27167" s="2"/>
    </row>
    <row r="27168" spans="77:77">
      <c r="BY27168" s="2"/>
    </row>
    <row r="27169" spans="77:77">
      <c r="BY27169" s="2"/>
    </row>
    <row r="27170" spans="77:77">
      <c r="BY27170" s="2"/>
    </row>
    <row r="27171" spans="77:77">
      <c r="BY27171" s="2"/>
    </row>
    <row r="27172" spans="77:77">
      <c r="BY27172" s="2"/>
    </row>
    <row r="27173" spans="77:77">
      <c r="BY27173" s="2"/>
    </row>
    <row r="27174" spans="77:77">
      <c r="BY27174" s="2"/>
    </row>
    <row r="27175" spans="77:77">
      <c r="BY27175" s="2"/>
    </row>
    <row r="27176" spans="77:77">
      <c r="BY27176" s="2"/>
    </row>
    <row r="27177" spans="77:77">
      <c r="BY27177" s="2"/>
    </row>
    <row r="27178" spans="77:77">
      <c r="BY27178" s="2"/>
    </row>
    <row r="27179" spans="77:77">
      <c r="BY27179" s="2"/>
    </row>
    <row r="27180" spans="77:77">
      <c r="BY27180" s="2"/>
    </row>
    <row r="27181" spans="77:77">
      <c r="BY27181" s="2"/>
    </row>
    <row r="27182" spans="77:77">
      <c r="BY27182" s="2"/>
    </row>
    <row r="27183" spans="77:77">
      <c r="BY27183" s="2"/>
    </row>
    <row r="27184" spans="77:77">
      <c r="BY27184" s="2"/>
    </row>
    <row r="27185" spans="77:77">
      <c r="BY27185" s="2"/>
    </row>
    <row r="27186" spans="77:77">
      <c r="BY27186" s="2"/>
    </row>
    <row r="27187" spans="77:77">
      <c r="BY27187" s="2"/>
    </row>
    <row r="27188" spans="77:77">
      <c r="BY27188" s="2"/>
    </row>
    <row r="27189" spans="77:77">
      <c r="BY27189" s="2"/>
    </row>
    <row r="27190" spans="77:77">
      <c r="BY27190" s="2"/>
    </row>
    <row r="27191" spans="77:77">
      <c r="BY27191" s="2"/>
    </row>
    <row r="27192" spans="77:77">
      <c r="BY27192" s="2"/>
    </row>
    <row r="27193" spans="77:77">
      <c r="BY27193" s="2"/>
    </row>
    <row r="27194" spans="77:77">
      <c r="BY27194" s="2"/>
    </row>
    <row r="27195" spans="77:77">
      <c r="BY27195" s="2"/>
    </row>
    <row r="27196" spans="77:77">
      <c r="BY27196" s="2"/>
    </row>
    <row r="27197" spans="77:77">
      <c r="BY27197" s="2"/>
    </row>
    <row r="27198" spans="77:77">
      <c r="BY27198" s="2"/>
    </row>
    <row r="27199" spans="77:77">
      <c r="BY27199" s="2"/>
    </row>
    <row r="27200" spans="77:77">
      <c r="BY27200" s="2"/>
    </row>
    <row r="27201" spans="77:77">
      <c r="BY27201" s="2"/>
    </row>
    <row r="27202" spans="77:77">
      <c r="BY27202" s="2"/>
    </row>
    <row r="27203" spans="77:77">
      <c r="BY27203" s="2"/>
    </row>
    <row r="27204" spans="77:77">
      <c r="BY27204" s="2"/>
    </row>
    <row r="27205" spans="77:77">
      <c r="BY27205" s="2"/>
    </row>
    <row r="27206" spans="77:77">
      <c r="BY27206" s="2"/>
    </row>
    <row r="27207" spans="77:77">
      <c r="BY27207" s="2"/>
    </row>
    <row r="27208" spans="77:77">
      <c r="BY27208" s="2"/>
    </row>
    <row r="27209" spans="77:77">
      <c r="BY27209" s="2"/>
    </row>
    <row r="27210" spans="77:77">
      <c r="BY27210" s="2"/>
    </row>
    <row r="27211" spans="77:77">
      <c r="BY27211" s="2"/>
    </row>
    <row r="27212" spans="77:77">
      <c r="BY27212" s="2"/>
    </row>
    <row r="27213" spans="77:77">
      <c r="BY27213" s="2"/>
    </row>
    <row r="27214" spans="77:77">
      <c r="BY27214" s="2"/>
    </row>
    <row r="27215" spans="77:77">
      <c r="BY27215" s="2"/>
    </row>
    <row r="27216" spans="77:77">
      <c r="BY27216" s="2"/>
    </row>
    <row r="27217" spans="77:77">
      <c r="BY27217" s="2"/>
    </row>
    <row r="27218" spans="77:77">
      <c r="BY27218" s="2"/>
    </row>
    <row r="27219" spans="77:77">
      <c r="BY27219" s="2"/>
    </row>
    <row r="27220" spans="77:77">
      <c r="BY27220" s="2"/>
    </row>
    <row r="27221" spans="77:77">
      <c r="BY27221" s="2"/>
    </row>
    <row r="27222" spans="77:77">
      <c r="BY27222" s="2"/>
    </row>
    <row r="27223" spans="77:77">
      <c r="BY27223" s="2"/>
    </row>
    <row r="27224" spans="77:77">
      <c r="BY27224" s="2"/>
    </row>
    <row r="27225" spans="77:77">
      <c r="BY27225" s="2"/>
    </row>
    <row r="27226" spans="77:77">
      <c r="BY27226" s="2"/>
    </row>
    <row r="27227" spans="77:77">
      <c r="BY27227" s="2"/>
    </row>
    <row r="27228" spans="77:77">
      <c r="BY27228" s="2"/>
    </row>
    <row r="27229" spans="77:77">
      <c r="BY27229" s="2"/>
    </row>
    <row r="27230" spans="77:77">
      <c r="BY27230" s="2"/>
    </row>
    <row r="27231" spans="77:77">
      <c r="BY27231" s="2"/>
    </row>
    <row r="27232" spans="77:77">
      <c r="BY27232" s="2"/>
    </row>
    <row r="27233" spans="77:77">
      <c r="BY27233" s="2"/>
    </row>
    <row r="27234" spans="77:77">
      <c r="BY27234" s="2"/>
    </row>
    <row r="27235" spans="77:77">
      <c r="BY27235" s="2"/>
    </row>
    <row r="27236" spans="77:77">
      <c r="BY27236" s="2"/>
    </row>
    <row r="27237" spans="77:77">
      <c r="BY27237" s="2"/>
    </row>
    <row r="27238" spans="77:77">
      <c r="BY27238" s="2"/>
    </row>
    <row r="27239" spans="77:77">
      <c r="BY27239" s="2"/>
    </row>
    <row r="27240" spans="77:77">
      <c r="BY27240" s="2"/>
    </row>
    <row r="27241" spans="77:77">
      <c r="BY27241" s="2"/>
    </row>
    <row r="27242" spans="77:77">
      <c r="BY27242" s="2"/>
    </row>
    <row r="27243" spans="77:77">
      <c r="BY27243" s="2"/>
    </row>
    <row r="27244" spans="77:77">
      <c r="BY27244" s="2"/>
    </row>
    <row r="27245" spans="77:77">
      <c r="BY27245" s="2"/>
    </row>
    <row r="27246" spans="77:77">
      <c r="BY27246" s="2"/>
    </row>
    <row r="27247" spans="77:77">
      <c r="BY27247" s="2"/>
    </row>
    <row r="27248" spans="77:77">
      <c r="BY27248" s="2"/>
    </row>
    <row r="27249" spans="77:77">
      <c r="BY27249" s="2"/>
    </row>
    <row r="27250" spans="77:77">
      <c r="BY27250" s="2"/>
    </row>
    <row r="27251" spans="77:77">
      <c r="BY27251" s="2"/>
    </row>
    <row r="27252" spans="77:77">
      <c r="BY27252" s="2"/>
    </row>
    <row r="27253" spans="77:77">
      <c r="BY27253" s="2"/>
    </row>
    <row r="27254" spans="77:77">
      <c r="BY27254" s="2"/>
    </row>
    <row r="27255" spans="77:77">
      <c r="BY27255" s="2"/>
    </row>
    <row r="27256" spans="77:77">
      <c r="BY27256" s="2"/>
    </row>
    <row r="27257" spans="77:77">
      <c r="BY27257" s="2"/>
    </row>
    <row r="27258" spans="77:77">
      <c r="BY27258" s="2"/>
    </row>
    <row r="27259" spans="77:77">
      <c r="BY27259" s="2"/>
    </row>
    <row r="27260" spans="77:77">
      <c r="BY27260" s="2"/>
    </row>
    <row r="27261" spans="77:77">
      <c r="BY27261" s="2"/>
    </row>
    <row r="27262" spans="77:77">
      <c r="BY27262" s="2"/>
    </row>
    <row r="27263" spans="77:77">
      <c r="BY27263" s="2"/>
    </row>
    <row r="27264" spans="77:77">
      <c r="BY27264" s="2"/>
    </row>
    <row r="27265" spans="77:77">
      <c r="BY27265" s="2"/>
    </row>
    <row r="27266" spans="77:77">
      <c r="BY27266" s="2"/>
    </row>
    <row r="27267" spans="77:77">
      <c r="BY27267" s="2"/>
    </row>
    <row r="27268" spans="77:77">
      <c r="BY27268" s="2"/>
    </row>
    <row r="27269" spans="77:77">
      <c r="BY27269" s="2"/>
    </row>
    <row r="27270" spans="77:77">
      <c r="BY27270" s="2"/>
    </row>
    <row r="27271" spans="77:77">
      <c r="BY27271" s="2"/>
    </row>
    <row r="27272" spans="77:77">
      <c r="BY27272" s="2"/>
    </row>
    <row r="27273" spans="77:77">
      <c r="BY27273" s="2"/>
    </row>
    <row r="27274" spans="77:77">
      <c r="BY27274" s="2"/>
    </row>
    <row r="27275" spans="77:77">
      <c r="BY27275" s="2"/>
    </row>
    <row r="27276" spans="77:77">
      <c r="BY27276" s="2"/>
    </row>
    <row r="27277" spans="77:77">
      <c r="BY27277" s="2"/>
    </row>
    <row r="27278" spans="77:77">
      <c r="BY27278" s="2"/>
    </row>
    <row r="27279" spans="77:77">
      <c r="BY27279" s="2"/>
    </row>
    <row r="27280" spans="77:77">
      <c r="BY27280" s="2"/>
    </row>
    <row r="27281" spans="77:77">
      <c r="BY27281" s="2"/>
    </row>
    <row r="27282" spans="77:77">
      <c r="BY27282" s="2"/>
    </row>
    <row r="27283" spans="77:77">
      <c r="BY27283" s="2"/>
    </row>
    <row r="27284" spans="77:77">
      <c r="BY27284" s="2"/>
    </row>
    <row r="27285" spans="77:77">
      <c r="BY27285" s="2"/>
    </row>
    <row r="27286" spans="77:77">
      <c r="BY27286" s="2"/>
    </row>
    <row r="27287" spans="77:77">
      <c r="BY27287" s="2"/>
    </row>
    <row r="27288" spans="77:77">
      <c r="BY27288" s="2"/>
    </row>
    <row r="27289" spans="77:77">
      <c r="BY27289" s="2"/>
    </row>
    <row r="27290" spans="77:77">
      <c r="BY27290" s="2"/>
    </row>
    <row r="27291" spans="77:77">
      <c r="BY27291" s="2"/>
    </row>
    <row r="27292" spans="77:77">
      <c r="BY27292" s="2"/>
    </row>
    <row r="27293" spans="77:77">
      <c r="BY27293" s="2"/>
    </row>
    <row r="27294" spans="77:77">
      <c r="BY27294" s="2"/>
    </row>
    <row r="27295" spans="77:77">
      <c r="BY27295" s="2"/>
    </row>
    <row r="27296" spans="77:77">
      <c r="BY27296" s="2"/>
    </row>
    <row r="27297" spans="77:77">
      <c r="BY27297" s="2"/>
    </row>
    <row r="27298" spans="77:77">
      <c r="BY27298" s="2"/>
    </row>
    <row r="27299" spans="77:77">
      <c r="BY27299" s="2"/>
    </row>
    <row r="27300" spans="77:77">
      <c r="BY27300" s="2"/>
    </row>
    <row r="27301" spans="77:77">
      <c r="BY27301" s="2"/>
    </row>
    <row r="27302" spans="77:77">
      <c r="BY27302" s="2"/>
    </row>
    <row r="27303" spans="77:77">
      <c r="BY27303" s="2"/>
    </row>
    <row r="27304" spans="77:77">
      <c r="BY27304" s="2"/>
    </row>
    <row r="27305" spans="77:77">
      <c r="BY27305" s="2"/>
    </row>
    <row r="27306" spans="77:77">
      <c r="BY27306" s="2"/>
    </row>
    <row r="27307" spans="77:77">
      <c r="BY27307" s="2"/>
    </row>
    <row r="27308" spans="77:77">
      <c r="BY27308" s="2"/>
    </row>
    <row r="27309" spans="77:77">
      <c r="BY27309" s="2"/>
    </row>
    <row r="27310" spans="77:77">
      <c r="BY27310" s="2"/>
    </row>
    <row r="27311" spans="77:77">
      <c r="BY27311" s="2"/>
    </row>
    <row r="27312" spans="77:77">
      <c r="BY27312" s="2"/>
    </row>
    <row r="27313" spans="77:77">
      <c r="BY27313" s="2"/>
    </row>
    <row r="27314" spans="77:77">
      <c r="BY27314" s="2"/>
    </row>
    <row r="27315" spans="77:77">
      <c r="BY27315" s="2"/>
    </row>
    <row r="27316" spans="77:77">
      <c r="BY27316" s="2"/>
    </row>
    <row r="27317" spans="77:77">
      <c r="BY27317" s="2"/>
    </row>
    <row r="27318" spans="77:77">
      <c r="BY27318" s="2"/>
    </row>
    <row r="27319" spans="77:77">
      <c r="BY27319" s="2"/>
    </row>
    <row r="27320" spans="77:77">
      <c r="BY27320" s="2"/>
    </row>
    <row r="27321" spans="77:77">
      <c r="BY27321" s="2"/>
    </row>
    <row r="27322" spans="77:77">
      <c r="BY27322" s="2"/>
    </row>
    <row r="27323" spans="77:77">
      <c r="BY27323" s="2"/>
    </row>
    <row r="27324" spans="77:77">
      <c r="BY27324" s="2"/>
    </row>
    <row r="27325" spans="77:77">
      <c r="BY27325" s="2"/>
    </row>
    <row r="27326" spans="77:77">
      <c r="BY27326" s="2"/>
    </row>
    <row r="27327" spans="77:77">
      <c r="BY27327" s="2"/>
    </row>
    <row r="27328" spans="77:77">
      <c r="BY27328" s="2"/>
    </row>
    <row r="27329" spans="77:77">
      <c r="BY27329" s="2"/>
    </row>
    <row r="27330" spans="77:77">
      <c r="BY27330" s="2"/>
    </row>
    <row r="27331" spans="77:77">
      <c r="BY27331" s="2"/>
    </row>
    <row r="27332" spans="77:77">
      <c r="BY27332" s="2"/>
    </row>
    <row r="27333" spans="77:77">
      <c r="BY27333" s="2"/>
    </row>
    <row r="27334" spans="77:77">
      <c r="BY27334" s="2"/>
    </row>
    <row r="27335" spans="77:77">
      <c r="BY27335" s="2"/>
    </row>
    <row r="27336" spans="77:77">
      <c r="BY27336" s="2"/>
    </row>
    <row r="27337" spans="77:77">
      <c r="BY27337" s="2"/>
    </row>
    <row r="27338" spans="77:77">
      <c r="BY27338" s="2"/>
    </row>
    <row r="27339" spans="77:77">
      <c r="BY27339" s="2"/>
    </row>
    <row r="27340" spans="77:77">
      <c r="BY27340" s="2"/>
    </row>
    <row r="27341" spans="77:77">
      <c r="BY27341" s="2"/>
    </row>
    <row r="27342" spans="77:77">
      <c r="BY27342" s="2"/>
    </row>
    <row r="27343" spans="77:77">
      <c r="BY27343" s="2"/>
    </row>
    <row r="27344" spans="77:77">
      <c r="BY27344" s="2"/>
    </row>
    <row r="27345" spans="77:77">
      <c r="BY27345" s="2"/>
    </row>
    <row r="27346" spans="77:77">
      <c r="BY27346" s="2"/>
    </row>
    <row r="27347" spans="77:77">
      <c r="BY27347" s="2"/>
    </row>
    <row r="27348" spans="77:77">
      <c r="BY27348" s="2"/>
    </row>
    <row r="27349" spans="77:77">
      <c r="BY27349" s="2"/>
    </row>
    <row r="27350" spans="77:77">
      <c r="BY27350" s="2"/>
    </row>
    <row r="27351" spans="77:77">
      <c r="BY27351" s="2"/>
    </row>
    <row r="27352" spans="77:77">
      <c r="BY27352" s="2"/>
    </row>
    <row r="27353" spans="77:77">
      <c r="BY27353" s="2"/>
    </row>
    <row r="27354" spans="77:77">
      <c r="BY27354" s="2"/>
    </row>
    <row r="27355" spans="77:77">
      <c r="BY27355" s="2"/>
    </row>
    <row r="27356" spans="77:77">
      <c r="BY27356" s="2"/>
    </row>
    <row r="27357" spans="77:77">
      <c r="BY27357" s="2"/>
    </row>
    <row r="27358" spans="77:77">
      <c r="BY27358" s="2"/>
    </row>
    <row r="27359" spans="77:77">
      <c r="BY27359" s="2"/>
    </row>
    <row r="27360" spans="77:77">
      <c r="BY27360" s="2"/>
    </row>
    <row r="27361" spans="77:77">
      <c r="BY27361" s="2"/>
    </row>
    <row r="27362" spans="77:77">
      <c r="BY27362" s="2"/>
    </row>
    <row r="27363" spans="77:77">
      <c r="BY27363" s="2"/>
    </row>
    <row r="27364" spans="77:77">
      <c r="BY27364" s="2"/>
    </row>
    <row r="27365" spans="77:77">
      <c r="BY27365" s="2"/>
    </row>
    <row r="27366" spans="77:77">
      <c r="BY27366" s="2"/>
    </row>
    <row r="27367" spans="77:77">
      <c r="BY27367" s="2"/>
    </row>
    <row r="27368" spans="77:77">
      <c r="BY27368" s="2"/>
    </row>
    <row r="27369" spans="77:77">
      <c r="BY27369" s="2"/>
    </row>
    <row r="27370" spans="77:77">
      <c r="BY27370" s="2"/>
    </row>
    <row r="27371" spans="77:77">
      <c r="BY27371" s="2"/>
    </row>
    <row r="27372" spans="77:77">
      <c r="BY27372" s="2"/>
    </row>
    <row r="27373" spans="77:77">
      <c r="BY27373" s="2"/>
    </row>
    <row r="27374" spans="77:77">
      <c r="BY27374" s="2"/>
    </row>
    <row r="27375" spans="77:77">
      <c r="BY27375" s="2"/>
    </row>
    <row r="27376" spans="77:77">
      <c r="BY27376" s="2"/>
    </row>
    <row r="27377" spans="77:77">
      <c r="BY27377" s="2"/>
    </row>
    <row r="27378" spans="77:77">
      <c r="BY27378" s="2"/>
    </row>
    <row r="27379" spans="77:77">
      <c r="BY27379" s="2"/>
    </row>
    <row r="27380" spans="77:77">
      <c r="BY27380" s="2"/>
    </row>
    <row r="27381" spans="77:77">
      <c r="BY27381" s="2"/>
    </row>
    <row r="27382" spans="77:77">
      <c r="BY27382" s="2"/>
    </row>
    <row r="27383" spans="77:77">
      <c r="BY27383" s="2"/>
    </row>
    <row r="27384" spans="77:77">
      <c r="BY27384" s="2"/>
    </row>
    <row r="27385" spans="77:77">
      <c r="BY27385" s="2"/>
    </row>
    <row r="27386" spans="77:77">
      <c r="BY27386" s="2"/>
    </row>
    <row r="27387" spans="77:77">
      <c r="BY27387" s="2"/>
    </row>
    <row r="27388" spans="77:77">
      <c r="BY27388" s="2"/>
    </row>
    <row r="27389" spans="77:77">
      <c r="BY27389" s="2"/>
    </row>
    <row r="27390" spans="77:77">
      <c r="BY27390" s="2"/>
    </row>
    <row r="27391" spans="77:77">
      <c r="BY27391" s="2"/>
    </row>
    <row r="27392" spans="77:77">
      <c r="BY27392" s="2"/>
    </row>
    <row r="27393" spans="77:77">
      <c r="BY27393" s="2"/>
    </row>
    <row r="27394" spans="77:77">
      <c r="BY27394" s="2"/>
    </row>
    <row r="27395" spans="77:77">
      <c r="BY27395" s="2"/>
    </row>
    <row r="27396" spans="77:77">
      <c r="BY27396" s="2"/>
    </row>
    <row r="27397" spans="77:77">
      <c r="BY27397" s="2"/>
    </row>
    <row r="27398" spans="77:77">
      <c r="BY27398" s="2"/>
    </row>
    <row r="27399" spans="77:77">
      <c r="BY27399" s="2"/>
    </row>
    <row r="27400" spans="77:77">
      <c r="BY27400" s="2"/>
    </row>
    <row r="27401" spans="77:77">
      <c r="BY27401" s="2"/>
    </row>
    <row r="27402" spans="77:77">
      <c r="BY27402" s="2"/>
    </row>
    <row r="27403" spans="77:77">
      <c r="BY27403" s="2"/>
    </row>
    <row r="27404" spans="77:77">
      <c r="BY27404" s="2"/>
    </row>
    <row r="27405" spans="77:77">
      <c r="BY27405" s="2"/>
    </row>
    <row r="27406" spans="77:77">
      <c r="BY27406" s="2"/>
    </row>
    <row r="27407" spans="77:77">
      <c r="BY27407" s="2"/>
    </row>
    <row r="27408" spans="77:77">
      <c r="BY27408" s="2"/>
    </row>
    <row r="27409" spans="77:77">
      <c r="BY27409" s="2"/>
    </row>
    <row r="27410" spans="77:77">
      <c r="BY27410" s="2"/>
    </row>
    <row r="27411" spans="77:77">
      <c r="BY27411" s="2"/>
    </row>
    <row r="27412" spans="77:77">
      <c r="BY27412" s="2"/>
    </row>
    <row r="27413" spans="77:77">
      <c r="BY27413" s="2"/>
    </row>
    <row r="27414" spans="77:77">
      <c r="BY27414" s="2"/>
    </row>
    <row r="27415" spans="77:77">
      <c r="BY27415" s="2"/>
    </row>
    <row r="27416" spans="77:77">
      <c r="BY27416" s="2"/>
    </row>
    <row r="27417" spans="77:77">
      <c r="BY27417" s="2"/>
    </row>
    <row r="27418" spans="77:77">
      <c r="BY27418" s="2"/>
    </row>
    <row r="27419" spans="77:77">
      <c r="BY27419" s="2"/>
    </row>
    <row r="27420" spans="77:77">
      <c r="BY27420" s="2"/>
    </row>
    <row r="27421" spans="77:77">
      <c r="BY27421" s="2"/>
    </row>
    <row r="27422" spans="77:77">
      <c r="BY27422" s="2"/>
    </row>
    <row r="27423" spans="77:77">
      <c r="BY27423" s="2"/>
    </row>
    <row r="27424" spans="77:77">
      <c r="BY27424" s="2"/>
    </row>
    <row r="27425" spans="77:77">
      <c r="BY27425" s="2"/>
    </row>
    <row r="27426" spans="77:77">
      <c r="BY27426" s="2"/>
    </row>
    <row r="27427" spans="77:77">
      <c r="BY27427" s="2"/>
    </row>
    <row r="27428" spans="77:77">
      <c r="BY27428" s="2"/>
    </row>
    <row r="27429" spans="77:77">
      <c r="BY27429" s="2"/>
    </row>
    <row r="27430" spans="77:77">
      <c r="BY27430" s="2"/>
    </row>
    <row r="27431" spans="77:77">
      <c r="BY27431" s="2"/>
    </row>
    <row r="27432" spans="77:77">
      <c r="BY27432" s="2"/>
    </row>
    <row r="27433" spans="77:77">
      <c r="BY27433" s="2"/>
    </row>
    <row r="27434" spans="77:77">
      <c r="BY27434" s="2"/>
    </row>
    <row r="27435" spans="77:77">
      <c r="BY27435" s="2"/>
    </row>
    <row r="27436" spans="77:77">
      <c r="BY27436" s="2"/>
    </row>
    <row r="27437" spans="77:77">
      <c r="BY27437" s="2"/>
    </row>
    <row r="27438" spans="77:77">
      <c r="BY27438" s="2"/>
    </row>
    <row r="27439" spans="77:77">
      <c r="BY27439" s="2"/>
    </row>
    <row r="27440" spans="77:77">
      <c r="BY27440" s="2"/>
    </row>
    <row r="27441" spans="77:77">
      <c r="BY27441" s="2"/>
    </row>
    <row r="27442" spans="77:77">
      <c r="BY27442" s="2"/>
    </row>
    <row r="27443" spans="77:77">
      <c r="BY27443" s="2"/>
    </row>
    <row r="27444" spans="77:77">
      <c r="BY27444" s="2"/>
    </row>
    <row r="27445" spans="77:77">
      <c r="BY27445" s="2"/>
    </row>
    <row r="27446" spans="77:77">
      <c r="BY27446" s="2"/>
    </row>
    <row r="27447" spans="77:77">
      <c r="BY27447" s="2"/>
    </row>
    <row r="27448" spans="77:77">
      <c r="BY27448" s="2"/>
    </row>
    <row r="27449" spans="77:77">
      <c r="BY27449" s="2"/>
    </row>
    <row r="27450" spans="77:77">
      <c r="BY27450" s="2"/>
    </row>
    <row r="27451" spans="77:77">
      <c r="BY27451" s="2"/>
    </row>
    <row r="27452" spans="77:77">
      <c r="BY27452" s="2"/>
    </row>
    <row r="27453" spans="77:77">
      <c r="BY27453" s="2"/>
    </row>
    <row r="27454" spans="77:77">
      <c r="BY27454" s="2"/>
    </row>
    <row r="27455" spans="77:77">
      <c r="BY27455" s="2"/>
    </row>
    <row r="27456" spans="77:77">
      <c r="BY27456" s="2"/>
    </row>
    <row r="27457" spans="77:77">
      <c r="BY27457" s="2"/>
    </row>
    <row r="27458" spans="77:77">
      <c r="BY27458" s="2"/>
    </row>
    <row r="27459" spans="77:77">
      <c r="BY27459" s="2"/>
    </row>
    <row r="27460" spans="77:77">
      <c r="BY27460" s="2"/>
    </row>
    <row r="27461" spans="77:77">
      <c r="BY27461" s="2"/>
    </row>
    <row r="27462" spans="77:77">
      <c r="BY27462" s="2"/>
    </row>
    <row r="27463" spans="77:77">
      <c r="BY27463" s="2"/>
    </row>
    <row r="27464" spans="77:77">
      <c r="BY27464" s="2"/>
    </row>
    <row r="27465" spans="77:77">
      <c r="BY27465" s="2"/>
    </row>
    <row r="27466" spans="77:77">
      <c r="BY27466" s="2"/>
    </row>
    <row r="27467" spans="77:77">
      <c r="BY27467" s="2"/>
    </row>
    <row r="27468" spans="77:77">
      <c r="BY27468" s="2"/>
    </row>
    <row r="27469" spans="77:77">
      <c r="BY27469" s="2"/>
    </row>
    <row r="27470" spans="77:77">
      <c r="BY27470" s="2"/>
    </row>
    <row r="27471" spans="77:77">
      <c r="BY27471" s="2"/>
    </row>
    <row r="27472" spans="77:77">
      <c r="BY27472" s="2"/>
    </row>
    <row r="27473" spans="77:77">
      <c r="BY27473" s="2"/>
    </row>
    <row r="27474" spans="77:77">
      <c r="BY27474" s="2"/>
    </row>
    <row r="27475" spans="77:77">
      <c r="BY27475" s="2"/>
    </row>
    <row r="27476" spans="77:77">
      <c r="BY27476" s="2"/>
    </row>
    <row r="27477" spans="77:77">
      <c r="BY27477" s="2"/>
    </row>
    <row r="27478" spans="77:77">
      <c r="BY27478" s="2"/>
    </row>
    <row r="27479" spans="77:77">
      <c r="BY27479" s="2"/>
    </row>
    <row r="27480" spans="77:77">
      <c r="BY27480" s="2"/>
    </row>
    <row r="27481" spans="77:77">
      <c r="BY27481" s="2"/>
    </row>
    <row r="27482" spans="77:77">
      <c r="BY27482" s="2"/>
    </row>
    <row r="27483" spans="77:77">
      <c r="BY27483" s="2"/>
    </row>
    <row r="27484" spans="77:77">
      <c r="BY27484" s="2"/>
    </row>
    <row r="27485" spans="77:77">
      <c r="BY27485" s="2"/>
    </row>
    <row r="27486" spans="77:77">
      <c r="BY27486" s="2"/>
    </row>
    <row r="27487" spans="77:77">
      <c r="BY27487" s="2"/>
    </row>
    <row r="27488" spans="77:77">
      <c r="BY27488" s="2"/>
    </row>
    <row r="27489" spans="77:77">
      <c r="BY27489" s="2"/>
    </row>
    <row r="27490" spans="77:77">
      <c r="BY27490" s="2"/>
    </row>
    <row r="27491" spans="77:77">
      <c r="BY27491" s="2"/>
    </row>
    <row r="27492" spans="77:77">
      <c r="BY27492" s="2"/>
    </row>
    <row r="27493" spans="77:77">
      <c r="BY27493" s="2"/>
    </row>
    <row r="27494" spans="77:77">
      <c r="BY27494" s="2"/>
    </row>
    <row r="27495" spans="77:77">
      <c r="BY27495" s="2"/>
    </row>
    <row r="27496" spans="77:77">
      <c r="BY27496" s="2"/>
    </row>
    <row r="27497" spans="77:77">
      <c r="BY27497" s="2"/>
    </row>
    <row r="27498" spans="77:77">
      <c r="BY27498" s="2"/>
    </row>
    <row r="27499" spans="77:77">
      <c r="BY27499" s="2"/>
    </row>
    <row r="27500" spans="77:77">
      <c r="BY27500" s="2"/>
    </row>
    <row r="27501" spans="77:77">
      <c r="BY27501" s="2"/>
    </row>
    <row r="27502" spans="77:77">
      <c r="BY27502" s="2"/>
    </row>
    <row r="27503" spans="77:77">
      <c r="BY27503" s="2"/>
    </row>
    <row r="27504" spans="77:77">
      <c r="BY27504" s="2"/>
    </row>
    <row r="27505" spans="77:77">
      <c r="BY27505" s="2"/>
    </row>
    <row r="27506" spans="77:77">
      <c r="BY27506" s="2"/>
    </row>
    <row r="27507" spans="77:77">
      <c r="BY27507" s="2"/>
    </row>
    <row r="27508" spans="77:77">
      <c r="BY27508" s="2"/>
    </row>
    <row r="27509" spans="77:77">
      <c r="BY27509" s="2"/>
    </row>
    <row r="27510" spans="77:77">
      <c r="BY27510" s="2"/>
    </row>
    <row r="27511" spans="77:77">
      <c r="BY27511" s="2"/>
    </row>
    <row r="27512" spans="77:77">
      <c r="BY27512" s="2"/>
    </row>
    <row r="27513" spans="77:77">
      <c r="BY27513" s="2"/>
    </row>
    <row r="27514" spans="77:77">
      <c r="BY27514" s="2"/>
    </row>
    <row r="27515" spans="77:77">
      <c r="BY27515" s="2"/>
    </row>
    <row r="27516" spans="77:77">
      <c r="BY27516" s="2"/>
    </row>
    <row r="27517" spans="77:77">
      <c r="BY27517" s="2"/>
    </row>
    <row r="27518" spans="77:77">
      <c r="BY27518" s="2"/>
    </row>
    <row r="27519" spans="77:77">
      <c r="BY27519" s="2"/>
    </row>
    <row r="27520" spans="77:77">
      <c r="BY27520" s="2"/>
    </row>
    <row r="27521" spans="77:77">
      <c r="BY27521" s="2"/>
    </row>
    <row r="27522" spans="77:77">
      <c r="BY27522" s="2"/>
    </row>
    <row r="27523" spans="77:77">
      <c r="BY27523" s="2"/>
    </row>
    <row r="27524" spans="77:77">
      <c r="BY27524" s="2"/>
    </row>
    <row r="27525" spans="77:77">
      <c r="BY27525" s="2"/>
    </row>
    <row r="27526" spans="77:77">
      <c r="BY27526" s="2"/>
    </row>
    <row r="27527" spans="77:77">
      <c r="BY27527" s="2"/>
    </row>
    <row r="27528" spans="77:77">
      <c r="BY27528" s="2"/>
    </row>
    <row r="27529" spans="77:77">
      <c r="BY27529" s="2"/>
    </row>
    <row r="27530" spans="77:77">
      <c r="BY27530" s="2"/>
    </row>
    <row r="27531" spans="77:77">
      <c r="BY27531" s="2"/>
    </row>
    <row r="27532" spans="77:77">
      <c r="BY27532" s="2"/>
    </row>
    <row r="27533" spans="77:77">
      <c r="BY27533" s="2"/>
    </row>
    <row r="27534" spans="77:77">
      <c r="BY27534" s="2"/>
    </row>
    <row r="27535" spans="77:77">
      <c r="BY27535" s="2"/>
    </row>
    <row r="27536" spans="77:77">
      <c r="BY27536" s="2"/>
    </row>
    <row r="27537" spans="77:77">
      <c r="BY27537" s="2"/>
    </row>
    <row r="27538" spans="77:77">
      <c r="BY27538" s="2"/>
    </row>
    <row r="27539" spans="77:77">
      <c r="BY27539" s="2"/>
    </row>
    <row r="27540" spans="77:77">
      <c r="BY27540" s="2"/>
    </row>
    <row r="27541" spans="77:77">
      <c r="BY27541" s="2"/>
    </row>
    <row r="27542" spans="77:77">
      <c r="BY27542" s="2"/>
    </row>
    <row r="27543" spans="77:77">
      <c r="BY27543" s="2"/>
    </row>
    <row r="27544" spans="77:77">
      <c r="BY27544" s="2"/>
    </row>
    <row r="27545" spans="77:77">
      <c r="BY27545" s="2"/>
    </row>
    <row r="27546" spans="77:77">
      <c r="BY27546" s="2"/>
    </row>
    <row r="27547" spans="77:77">
      <c r="BY27547" s="2"/>
    </row>
    <row r="27548" spans="77:77">
      <c r="BY27548" s="2"/>
    </row>
    <row r="27549" spans="77:77">
      <c r="BY27549" s="2"/>
    </row>
    <row r="27550" spans="77:77">
      <c r="BY27550" s="2"/>
    </row>
    <row r="27551" spans="77:77">
      <c r="BY27551" s="2"/>
    </row>
    <row r="27552" spans="77:77">
      <c r="BY27552" s="2"/>
    </row>
    <row r="27553" spans="77:77">
      <c r="BY27553" s="2"/>
    </row>
    <row r="27554" spans="77:77">
      <c r="BY27554" s="2"/>
    </row>
    <row r="27555" spans="77:77">
      <c r="BY27555" s="2"/>
    </row>
    <row r="27556" spans="77:77">
      <c r="BY27556" s="2"/>
    </row>
    <row r="27557" spans="77:77">
      <c r="BY27557" s="2"/>
    </row>
    <row r="27558" spans="77:77">
      <c r="BY27558" s="2"/>
    </row>
    <row r="27559" spans="77:77">
      <c r="BY27559" s="2"/>
    </row>
    <row r="27560" spans="77:77">
      <c r="BY27560" s="2"/>
    </row>
    <row r="27561" spans="77:77">
      <c r="BY27561" s="2"/>
    </row>
    <row r="27562" spans="77:77">
      <c r="BY27562" s="2"/>
    </row>
    <row r="27563" spans="77:77">
      <c r="BY27563" s="2"/>
    </row>
    <row r="27564" spans="77:77">
      <c r="BY27564" s="2"/>
    </row>
    <row r="27565" spans="77:77">
      <c r="BY27565" s="2"/>
    </row>
    <row r="27566" spans="77:77">
      <c r="BY27566" s="2"/>
    </row>
    <row r="27567" spans="77:77">
      <c r="BY27567" s="2"/>
    </row>
    <row r="27568" spans="77:77">
      <c r="BY27568" s="2"/>
    </row>
    <row r="27569" spans="77:77">
      <c r="BY27569" s="2"/>
    </row>
    <row r="27570" spans="77:77">
      <c r="BY27570" s="2"/>
    </row>
    <row r="27571" spans="77:77">
      <c r="BY27571" s="2"/>
    </row>
    <row r="27572" spans="77:77">
      <c r="BY27572" s="2"/>
    </row>
    <row r="27573" spans="77:77">
      <c r="BY27573" s="2"/>
    </row>
    <row r="27574" spans="77:77">
      <c r="BY27574" s="2"/>
    </row>
    <row r="27575" spans="77:77">
      <c r="BY27575" s="2"/>
    </row>
    <row r="27576" spans="77:77">
      <c r="BY27576" s="2"/>
    </row>
    <row r="27577" spans="77:77">
      <c r="BY27577" s="2"/>
    </row>
    <row r="27578" spans="77:77">
      <c r="BY27578" s="2"/>
    </row>
    <row r="27579" spans="77:77">
      <c r="BY27579" s="2"/>
    </row>
    <row r="27580" spans="77:77">
      <c r="BY27580" s="2"/>
    </row>
    <row r="27581" spans="77:77">
      <c r="BY27581" s="2"/>
    </row>
    <row r="27582" spans="77:77">
      <c r="BY27582" s="2"/>
    </row>
    <row r="27583" spans="77:77">
      <c r="BY27583" s="2"/>
    </row>
    <row r="27584" spans="77:77">
      <c r="BY27584" s="2"/>
    </row>
    <row r="27585" spans="77:77">
      <c r="BY27585" s="2"/>
    </row>
    <row r="27586" spans="77:77">
      <c r="BY27586" s="2"/>
    </row>
    <row r="27587" spans="77:77">
      <c r="BY27587" s="2"/>
    </row>
    <row r="27588" spans="77:77">
      <c r="BY27588" s="2"/>
    </row>
    <row r="27589" spans="77:77">
      <c r="BY27589" s="2"/>
    </row>
    <row r="27590" spans="77:77">
      <c r="BY27590" s="2"/>
    </row>
    <row r="27591" spans="77:77">
      <c r="BY27591" s="2"/>
    </row>
    <row r="27592" spans="77:77">
      <c r="BY27592" s="2"/>
    </row>
    <row r="27593" spans="77:77">
      <c r="BY27593" s="2"/>
    </row>
    <row r="27594" spans="77:77">
      <c r="BY27594" s="2"/>
    </row>
    <row r="27595" spans="77:77">
      <c r="BY27595" s="2"/>
    </row>
    <row r="27596" spans="77:77">
      <c r="BY27596" s="2"/>
    </row>
    <row r="27597" spans="77:77">
      <c r="BY27597" s="2"/>
    </row>
    <row r="27598" spans="77:77">
      <c r="BY27598" s="2"/>
    </row>
    <row r="27599" spans="77:77">
      <c r="BY27599" s="2"/>
    </row>
    <row r="27600" spans="77:77">
      <c r="BY27600" s="2"/>
    </row>
    <row r="27601" spans="77:77">
      <c r="BY27601" s="2"/>
    </row>
    <row r="27602" spans="77:77">
      <c r="BY27602" s="2"/>
    </row>
    <row r="27603" spans="77:77">
      <c r="BY27603" s="2"/>
    </row>
    <row r="27604" spans="77:77">
      <c r="BY27604" s="2"/>
    </row>
    <row r="27605" spans="77:77">
      <c r="BY27605" s="2"/>
    </row>
    <row r="27606" spans="77:77">
      <c r="BY27606" s="2"/>
    </row>
    <row r="27607" spans="77:77">
      <c r="BY27607" s="2"/>
    </row>
    <row r="27608" spans="77:77">
      <c r="BY27608" s="2"/>
    </row>
    <row r="27609" spans="77:77">
      <c r="BY27609" s="2"/>
    </row>
    <row r="27610" spans="77:77">
      <c r="BY27610" s="2"/>
    </row>
    <row r="27611" spans="77:77">
      <c r="BY27611" s="2"/>
    </row>
    <row r="27612" spans="77:77">
      <c r="BY27612" s="2"/>
    </row>
    <row r="27613" spans="77:77">
      <c r="BY27613" s="2"/>
    </row>
    <row r="27614" spans="77:77">
      <c r="BY27614" s="2"/>
    </row>
    <row r="27615" spans="77:77">
      <c r="BY27615" s="2"/>
    </row>
    <row r="27616" spans="77:77">
      <c r="BY27616" s="2"/>
    </row>
    <row r="27617" spans="77:77">
      <c r="BY27617" s="2"/>
    </row>
    <row r="27618" spans="77:77">
      <c r="BY27618" s="2"/>
    </row>
    <row r="27619" spans="77:77">
      <c r="BY27619" s="2"/>
    </row>
    <row r="27620" spans="77:77">
      <c r="BY27620" s="2"/>
    </row>
    <row r="27621" spans="77:77">
      <c r="BY27621" s="2"/>
    </row>
    <row r="27622" spans="77:77">
      <c r="BY27622" s="2"/>
    </row>
    <row r="27623" spans="77:77">
      <c r="BY27623" s="2"/>
    </row>
    <row r="27624" spans="77:77">
      <c r="BY27624" s="2"/>
    </row>
    <row r="27625" spans="77:77">
      <c r="BY27625" s="2"/>
    </row>
    <row r="27626" spans="77:77">
      <c r="BY27626" s="2"/>
    </row>
    <row r="27627" spans="77:77">
      <c r="BY27627" s="2"/>
    </row>
    <row r="27628" spans="77:77">
      <c r="BY27628" s="2"/>
    </row>
    <row r="27629" spans="77:77">
      <c r="BY27629" s="2"/>
    </row>
    <row r="27630" spans="77:77">
      <c r="BY27630" s="2"/>
    </row>
    <row r="27631" spans="77:77">
      <c r="BY27631" s="2"/>
    </row>
    <row r="27632" spans="77:77">
      <c r="BY27632" s="2"/>
    </row>
    <row r="27633" spans="77:77">
      <c r="BY27633" s="2"/>
    </row>
    <row r="27634" spans="77:77">
      <c r="BY27634" s="2"/>
    </row>
    <row r="27635" spans="77:77">
      <c r="BY27635" s="2"/>
    </row>
    <row r="27636" spans="77:77">
      <c r="BY27636" s="2"/>
    </row>
    <row r="27637" spans="77:77">
      <c r="BY27637" s="2"/>
    </row>
    <row r="27638" spans="77:77">
      <c r="BY27638" s="2"/>
    </row>
    <row r="27639" spans="77:77">
      <c r="BY27639" s="2"/>
    </row>
    <row r="27640" spans="77:77">
      <c r="BY27640" s="2"/>
    </row>
    <row r="27641" spans="77:77">
      <c r="BY27641" s="2"/>
    </row>
    <row r="27642" spans="77:77">
      <c r="BY27642" s="2"/>
    </row>
    <row r="27643" spans="77:77">
      <c r="BY27643" s="2"/>
    </row>
    <row r="27644" spans="77:77">
      <c r="BY27644" s="2"/>
    </row>
    <row r="27645" spans="77:77">
      <c r="BY27645" s="2"/>
    </row>
    <row r="27646" spans="77:77">
      <c r="BY27646" s="2"/>
    </row>
    <row r="27647" spans="77:77">
      <c r="BY27647" s="2"/>
    </row>
    <row r="27648" spans="77:77">
      <c r="BY27648" s="2"/>
    </row>
    <row r="27649" spans="77:77">
      <c r="BY27649" s="2"/>
    </row>
    <row r="27650" spans="77:77">
      <c r="BY27650" s="2"/>
    </row>
    <row r="27651" spans="77:77">
      <c r="BY27651" s="2"/>
    </row>
    <row r="27652" spans="77:77">
      <c r="BY27652" s="2"/>
    </row>
    <row r="27653" spans="77:77">
      <c r="BY27653" s="2"/>
    </row>
    <row r="27654" spans="77:77">
      <c r="BY27654" s="2"/>
    </row>
    <row r="27655" spans="77:77">
      <c r="BY27655" s="2"/>
    </row>
    <row r="27656" spans="77:77">
      <c r="BY27656" s="2"/>
    </row>
    <row r="27657" spans="77:77">
      <c r="BY27657" s="2"/>
    </row>
    <row r="27658" spans="77:77">
      <c r="BY27658" s="2"/>
    </row>
    <row r="27659" spans="77:77">
      <c r="BY27659" s="2"/>
    </row>
    <row r="27660" spans="77:77">
      <c r="BY27660" s="2"/>
    </row>
    <row r="27661" spans="77:77">
      <c r="BY27661" s="2"/>
    </row>
    <row r="27662" spans="77:77">
      <c r="BY27662" s="2"/>
    </row>
    <row r="27663" spans="77:77">
      <c r="BY27663" s="2"/>
    </row>
    <row r="27664" spans="77:77">
      <c r="BY27664" s="2"/>
    </row>
    <row r="27665" spans="77:77">
      <c r="BY27665" s="2"/>
    </row>
    <row r="27666" spans="77:77">
      <c r="BY27666" s="2"/>
    </row>
    <row r="27667" spans="77:77">
      <c r="BY27667" s="2"/>
    </row>
    <row r="27668" spans="77:77">
      <c r="BY27668" s="2"/>
    </row>
    <row r="27669" spans="77:77">
      <c r="BY27669" s="2"/>
    </row>
    <row r="27670" spans="77:77">
      <c r="BY27670" s="2"/>
    </row>
    <row r="27671" spans="77:77">
      <c r="BY27671" s="2"/>
    </row>
    <row r="27672" spans="77:77">
      <c r="BY27672" s="2"/>
    </row>
    <row r="27673" spans="77:77">
      <c r="BY27673" s="2"/>
    </row>
    <row r="27674" spans="77:77">
      <c r="BY27674" s="2"/>
    </row>
    <row r="27675" spans="77:77">
      <c r="BY27675" s="2"/>
    </row>
    <row r="27676" spans="77:77">
      <c r="BY27676" s="2"/>
    </row>
    <row r="27677" spans="77:77">
      <c r="BY27677" s="2"/>
    </row>
    <row r="27678" spans="77:77">
      <c r="BY27678" s="2"/>
    </row>
    <row r="27679" spans="77:77">
      <c r="BY27679" s="2"/>
    </row>
    <row r="27680" spans="77:77">
      <c r="BY27680" s="2"/>
    </row>
    <row r="27681" spans="77:77">
      <c r="BY27681" s="2"/>
    </row>
    <row r="27682" spans="77:77">
      <c r="BY27682" s="2"/>
    </row>
    <row r="27683" spans="77:77">
      <c r="BY27683" s="2"/>
    </row>
    <row r="27684" spans="77:77">
      <c r="BY27684" s="2"/>
    </row>
    <row r="27685" spans="77:77">
      <c r="BY27685" s="2"/>
    </row>
    <row r="27686" spans="77:77">
      <c r="BY27686" s="2"/>
    </row>
    <row r="27687" spans="77:77">
      <c r="BY27687" s="2"/>
    </row>
    <row r="27688" spans="77:77">
      <c r="BY27688" s="2"/>
    </row>
    <row r="27689" spans="77:77">
      <c r="BY27689" s="2"/>
    </row>
    <row r="27690" spans="77:77">
      <c r="BY27690" s="2"/>
    </row>
    <row r="27691" spans="77:77">
      <c r="BY27691" s="2"/>
    </row>
    <row r="27692" spans="77:77">
      <c r="BY27692" s="2"/>
    </row>
    <row r="27693" spans="77:77">
      <c r="BY27693" s="2"/>
    </row>
    <row r="27694" spans="77:77">
      <c r="BY27694" s="2"/>
    </row>
    <row r="27695" spans="77:77">
      <c r="BY27695" s="2"/>
    </row>
    <row r="27696" spans="77:77">
      <c r="BY27696" s="2"/>
    </row>
    <row r="27697" spans="77:77">
      <c r="BY27697" s="2"/>
    </row>
    <row r="27698" spans="77:77">
      <c r="BY27698" s="2"/>
    </row>
    <row r="27699" spans="77:77">
      <c r="BY27699" s="2"/>
    </row>
    <row r="27700" spans="77:77">
      <c r="BY27700" s="2"/>
    </row>
    <row r="27701" spans="77:77">
      <c r="BY27701" s="2"/>
    </row>
    <row r="27702" spans="77:77">
      <c r="BY27702" s="2"/>
    </row>
    <row r="27703" spans="77:77">
      <c r="BY27703" s="2"/>
    </row>
    <row r="27704" spans="77:77">
      <c r="BY27704" s="2"/>
    </row>
    <row r="27705" spans="77:77">
      <c r="BY27705" s="2"/>
    </row>
    <row r="27706" spans="77:77">
      <c r="BY27706" s="2"/>
    </row>
    <row r="27707" spans="77:77">
      <c r="BY27707" s="2"/>
    </row>
    <row r="27708" spans="77:77">
      <c r="BY27708" s="2"/>
    </row>
    <row r="27709" spans="77:77">
      <c r="BY27709" s="2"/>
    </row>
    <row r="27710" spans="77:77">
      <c r="BY27710" s="2"/>
    </row>
    <row r="27711" spans="77:77">
      <c r="BY27711" s="2"/>
    </row>
    <row r="27712" spans="77:77">
      <c r="BY27712" s="2"/>
    </row>
    <row r="27713" spans="77:77">
      <c r="BY27713" s="2"/>
    </row>
    <row r="27714" spans="77:77">
      <c r="BY27714" s="2"/>
    </row>
    <row r="27715" spans="77:77">
      <c r="BY27715" s="2"/>
    </row>
    <row r="27716" spans="77:77">
      <c r="BY27716" s="2"/>
    </row>
    <row r="27717" spans="77:77">
      <c r="BY27717" s="2"/>
    </row>
    <row r="27718" spans="77:77">
      <c r="BY27718" s="2"/>
    </row>
    <row r="27719" spans="77:77">
      <c r="BY27719" s="2"/>
    </row>
    <row r="27720" spans="77:77">
      <c r="BY27720" s="2"/>
    </row>
    <row r="27721" spans="77:77">
      <c r="BY27721" s="2"/>
    </row>
    <row r="27722" spans="77:77">
      <c r="BY27722" s="2"/>
    </row>
    <row r="27723" spans="77:77">
      <c r="BY27723" s="2"/>
    </row>
    <row r="27724" spans="77:77">
      <c r="BY27724" s="2"/>
    </row>
    <row r="27725" spans="77:77">
      <c r="BY27725" s="2"/>
    </row>
    <row r="27726" spans="77:77">
      <c r="BY27726" s="2"/>
    </row>
    <row r="27727" spans="77:77">
      <c r="BY27727" s="2"/>
    </row>
    <row r="27728" spans="77:77">
      <c r="BY27728" s="2"/>
    </row>
    <row r="27729" spans="77:77">
      <c r="BY27729" s="2"/>
    </row>
    <row r="27730" spans="77:77">
      <c r="BY27730" s="2"/>
    </row>
    <row r="27731" spans="77:77">
      <c r="BY27731" s="2"/>
    </row>
    <row r="27732" spans="77:77">
      <c r="BY27732" s="2"/>
    </row>
    <row r="27733" spans="77:77">
      <c r="BY27733" s="2"/>
    </row>
    <row r="27734" spans="77:77">
      <c r="BY27734" s="2"/>
    </row>
    <row r="27735" spans="77:77">
      <c r="BY27735" s="2"/>
    </row>
    <row r="27736" spans="77:77">
      <c r="BY27736" s="2"/>
    </row>
    <row r="27737" spans="77:77">
      <c r="BY27737" s="2"/>
    </row>
    <row r="27738" spans="77:77">
      <c r="BY27738" s="2"/>
    </row>
    <row r="27739" spans="77:77">
      <c r="BY27739" s="2"/>
    </row>
    <row r="27740" spans="77:77">
      <c r="BY27740" s="2"/>
    </row>
    <row r="27741" spans="77:77">
      <c r="BY27741" s="2"/>
    </row>
    <row r="27742" spans="77:77">
      <c r="BY27742" s="2"/>
    </row>
    <row r="27743" spans="77:77">
      <c r="BY27743" s="2"/>
    </row>
    <row r="27744" spans="77:77">
      <c r="BY27744" s="2"/>
    </row>
    <row r="27745" spans="77:77">
      <c r="BY27745" s="2"/>
    </row>
    <row r="27746" spans="77:77">
      <c r="BY27746" s="2"/>
    </row>
    <row r="27747" spans="77:77">
      <c r="BY27747" s="2"/>
    </row>
    <row r="27748" spans="77:77">
      <c r="BY27748" s="2"/>
    </row>
    <row r="27749" spans="77:77">
      <c r="BY27749" s="2"/>
    </row>
    <row r="27750" spans="77:77">
      <c r="BY27750" s="2"/>
    </row>
    <row r="27751" spans="77:77">
      <c r="BY27751" s="2"/>
    </row>
    <row r="27752" spans="77:77">
      <c r="BY27752" s="2"/>
    </row>
    <row r="27753" spans="77:77">
      <c r="BY27753" s="2"/>
    </row>
    <row r="27754" spans="77:77">
      <c r="BY27754" s="2"/>
    </row>
    <row r="27755" spans="77:77">
      <c r="BY27755" s="2"/>
    </row>
    <row r="27756" spans="77:77">
      <c r="BY27756" s="2"/>
    </row>
    <row r="27757" spans="77:77">
      <c r="BY27757" s="2"/>
    </row>
    <row r="27758" spans="77:77">
      <c r="BY27758" s="2"/>
    </row>
    <row r="27759" spans="77:77">
      <c r="BY27759" s="2"/>
    </row>
    <row r="27760" spans="77:77">
      <c r="BY27760" s="2"/>
    </row>
    <row r="27761" spans="77:77">
      <c r="BY27761" s="2"/>
    </row>
    <row r="27762" spans="77:77">
      <c r="BY27762" s="2"/>
    </row>
    <row r="27763" spans="77:77">
      <c r="BY27763" s="2"/>
    </row>
    <row r="27764" spans="77:77">
      <c r="BY27764" s="2"/>
    </row>
    <row r="27765" spans="77:77">
      <c r="BY27765" s="2"/>
    </row>
    <row r="27766" spans="77:77">
      <c r="BY27766" s="2"/>
    </row>
    <row r="27767" spans="77:77">
      <c r="BY27767" s="2"/>
    </row>
    <row r="27768" spans="77:77">
      <c r="BY27768" s="2"/>
    </row>
    <row r="27769" spans="77:77">
      <c r="BY27769" s="2"/>
    </row>
    <row r="27770" spans="77:77">
      <c r="BY27770" s="2"/>
    </row>
    <row r="27771" spans="77:77">
      <c r="BY27771" s="2"/>
    </row>
    <row r="27772" spans="77:77">
      <c r="BY27772" s="2"/>
    </row>
    <row r="27773" spans="77:77">
      <c r="BY27773" s="2"/>
    </row>
    <row r="27774" spans="77:77">
      <c r="BY27774" s="2"/>
    </row>
    <row r="27775" spans="77:77">
      <c r="BY27775" s="2"/>
    </row>
    <row r="27776" spans="77:77">
      <c r="BY27776" s="2"/>
    </row>
    <row r="27777" spans="77:77">
      <c r="BY27777" s="2"/>
    </row>
    <row r="27778" spans="77:77">
      <c r="BY27778" s="2"/>
    </row>
    <row r="27779" spans="77:77">
      <c r="BY27779" s="2"/>
    </row>
    <row r="27780" spans="77:77">
      <c r="BY27780" s="2"/>
    </row>
    <row r="27781" spans="77:77">
      <c r="BY27781" s="2"/>
    </row>
    <row r="27782" spans="77:77">
      <c r="BY27782" s="2"/>
    </row>
    <row r="27783" spans="77:77">
      <c r="BY27783" s="2"/>
    </row>
    <row r="27784" spans="77:77">
      <c r="BY27784" s="2"/>
    </row>
    <row r="27785" spans="77:77">
      <c r="BY27785" s="2"/>
    </row>
    <row r="27786" spans="77:77">
      <c r="BY27786" s="2"/>
    </row>
    <row r="27787" spans="77:77">
      <c r="BY27787" s="2"/>
    </row>
    <row r="27788" spans="77:77">
      <c r="BY27788" s="2"/>
    </row>
    <row r="27789" spans="77:77">
      <c r="BY27789" s="2"/>
    </row>
    <row r="27790" spans="77:77">
      <c r="BY27790" s="2"/>
    </row>
    <row r="27791" spans="77:77">
      <c r="BY27791" s="2"/>
    </row>
    <row r="27792" spans="77:77">
      <c r="BY27792" s="2"/>
    </row>
    <row r="27793" spans="77:77">
      <c r="BY27793" s="2"/>
    </row>
    <row r="27794" spans="77:77">
      <c r="BY27794" s="2"/>
    </row>
    <row r="27795" spans="77:77">
      <c r="BY27795" s="2"/>
    </row>
    <row r="27796" spans="77:77">
      <c r="BY27796" s="2"/>
    </row>
    <row r="27797" spans="77:77">
      <c r="BY27797" s="2"/>
    </row>
    <row r="27798" spans="77:77">
      <c r="BY27798" s="2"/>
    </row>
    <row r="27799" spans="77:77">
      <c r="BY27799" s="2"/>
    </row>
    <row r="27800" spans="77:77">
      <c r="BY27800" s="2"/>
    </row>
    <row r="27801" spans="77:77">
      <c r="BY27801" s="2"/>
    </row>
    <row r="27802" spans="77:77">
      <c r="BY27802" s="2"/>
    </row>
    <row r="27803" spans="77:77">
      <c r="BY27803" s="2"/>
    </row>
    <row r="27804" spans="77:77">
      <c r="BY27804" s="2"/>
    </row>
    <row r="27805" spans="77:77">
      <c r="BY27805" s="2"/>
    </row>
    <row r="27806" spans="77:77">
      <c r="BY27806" s="2"/>
    </row>
    <row r="27807" spans="77:77">
      <c r="BY27807" s="2"/>
    </row>
    <row r="27808" spans="77:77">
      <c r="BY27808" s="2"/>
    </row>
    <row r="27809" spans="77:77">
      <c r="BY27809" s="2"/>
    </row>
    <row r="27810" spans="77:77">
      <c r="BY27810" s="2"/>
    </row>
    <row r="27811" spans="77:77">
      <c r="BY27811" s="2"/>
    </row>
    <row r="27812" spans="77:77">
      <c r="BY27812" s="2"/>
    </row>
    <row r="27813" spans="77:77">
      <c r="BY27813" s="2"/>
    </row>
    <row r="27814" spans="77:77">
      <c r="BY27814" s="2"/>
    </row>
    <row r="27815" spans="77:77">
      <c r="BY27815" s="2"/>
    </row>
    <row r="27816" spans="77:77">
      <c r="BY27816" s="2"/>
    </row>
    <row r="27817" spans="77:77">
      <c r="BY27817" s="2"/>
    </row>
    <row r="27818" spans="77:77">
      <c r="BY27818" s="2"/>
    </row>
    <row r="27819" spans="77:77">
      <c r="BY27819" s="2"/>
    </row>
    <row r="27820" spans="77:77">
      <c r="BY27820" s="2"/>
    </row>
    <row r="27821" spans="77:77">
      <c r="BY27821" s="2"/>
    </row>
    <row r="27822" spans="77:77">
      <c r="BY27822" s="2"/>
    </row>
    <row r="27823" spans="77:77">
      <c r="BY27823" s="2"/>
    </row>
    <row r="27824" spans="77:77">
      <c r="BY27824" s="2"/>
    </row>
    <row r="27825" spans="77:77">
      <c r="BY27825" s="2"/>
    </row>
    <row r="27826" spans="77:77">
      <c r="BY27826" s="2"/>
    </row>
    <row r="27827" spans="77:77">
      <c r="BY27827" s="2"/>
    </row>
    <row r="27828" spans="77:77">
      <c r="BY27828" s="2"/>
    </row>
    <row r="27829" spans="77:77">
      <c r="BY27829" s="2"/>
    </row>
    <row r="27830" spans="77:77">
      <c r="BY27830" s="2"/>
    </row>
    <row r="27831" spans="77:77">
      <c r="BY27831" s="2"/>
    </row>
    <row r="27832" spans="77:77">
      <c r="BY27832" s="2"/>
    </row>
    <row r="27833" spans="77:77">
      <c r="BY27833" s="2"/>
    </row>
    <row r="27834" spans="77:77">
      <c r="BY27834" s="2"/>
    </row>
    <row r="27835" spans="77:77">
      <c r="BY27835" s="2"/>
    </row>
    <row r="27836" spans="77:77">
      <c r="BY27836" s="2"/>
    </row>
    <row r="27837" spans="77:77">
      <c r="BY27837" s="2"/>
    </row>
    <row r="27838" spans="77:77">
      <c r="BY27838" s="2"/>
    </row>
    <row r="27839" spans="77:77">
      <c r="BY27839" s="2"/>
    </row>
    <row r="27840" spans="77:77">
      <c r="BY27840" s="2"/>
    </row>
    <row r="27841" spans="77:77">
      <c r="BY27841" s="2"/>
    </row>
    <row r="27842" spans="77:77">
      <c r="BY27842" s="2"/>
    </row>
    <row r="27843" spans="77:77">
      <c r="BY27843" s="2"/>
    </row>
    <row r="27844" spans="77:77">
      <c r="BY27844" s="2"/>
    </row>
    <row r="27845" spans="77:77">
      <c r="BY27845" s="2"/>
    </row>
    <row r="27846" spans="77:77">
      <c r="BY27846" s="2"/>
    </row>
    <row r="27847" spans="77:77">
      <c r="BY27847" s="2"/>
    </row>
    <row r="27848" spans="77:77">
      <c r="BY27848" s="2"/>
    </row>
    <row r="27849" spans="77:77">
      <c r="BY27849" s="2"/>
    </row>
    <row r="27850" spans="77:77">
      <c r="BY27850" s="2"/>
    </row>
    <row r="27851" spans="77:77">
      <c r="BY27851" s="2"/>
    </row>
    <row r="27852" spans="77:77">
      <c r="BY27852" s="2"/>
    </row>
    <row r="27853" spans="77:77">
      <c r="BY27853" s="2"/>
    </row>
    <row r="27854" spans="77:77">
      <c r="BY27854" s="2"/>
    </row>
    <row r="27855" spans="77:77">
      <c r="BY27855" s="2"/>
    </row>
    <row r="27856" spans="77:77">
      <c r="BY27856" s="2"/>
    </row>
    <row r="27857" spans="77:77">
      <c r="BY27857" s="2"/>
    </row>
    <row r="27858" spans="77:77">
      <c r="BY27858" s="2"/>
    </row>
    <row r="27859" spans="77:77">
      <c r="BY27859" s="2"/>
    </row>
    <row r="27860" spans="77:77">
      <c r="BY27860" s="2"/>
    </row>
    <row r="27861" spans="77:77">
      <c r="BY27861" s="2"/>
    </row>
    <row r="27862" spans="77:77">
      <c r="BY27862" s="2"/>
    </row>
    <row r="27863" spans="77:77">
      <c r="BY27863" s="2"/>
    </row>
    <row r="27864" spans="77:77">
      <c r="BY27864" s="2"/>
    </row>
    <row r="27865" spans="77:77">
      <c r="BY27865" s="2"/>
    </row>
    <row r="27866" spans="77:77">
      <c r="BY27866" s="2"/>
    </row>
    <row r="27867" spans="77:77">
      <c r="BY27867" s="2"/>
    </row>
    <row r="27868" spans="77:77">
      <c r="BY27868" s="2"/>
    </row>
    <row r="27869" spans="77:77">
      <c r="BY27869" s="2"/>
    </row>
    <row r="27870" spans="77:77">
      <c r="BY27870" s="2"/>
    </row>
    <row r="27871" spans="77:77">
      <c r="BY27871" s="2"/>
    </row>
    <row r="27872" spans="77:77">
      <c r="BY27872" s="2"/>
    </row>
    <row r="27873" spans="77:77">
      <c r="BY27873" s="2"/>
    </row>
    <row r="27874" spans="77:77">
      <c r="BY27874" s="2"/>
    </row>
    <row r="27875" spans="77:77">
      <c r="BY27875" s="2"/>
    </row>
    <row r="27876" spans="77:77">
      <c r="BY27876" s="2"/>
    </row>
    <row r="27877" spans="77:77">
      <c r="BY27877" s="2"/>
    </row>
    <row r="27878" spans="77:77">
      <c r="BY27878" s="2"/>
    </row>
    <row r="27879" spans="77:77">
      <c r="BY27879" s="2"/>
    </row>
    <row r="27880" spans="77:77">
      <c r="BY27880" s="2"/>
    </row>
    <row r="27881" spans="77:77">
      <c r="BY27881" s="2"/>
    </row>
    <row r="27882" spans="77:77">
      <c r="BY27882" s="2"/>
    </row>
    <row r="27883" spans="77:77">
      <c r="BY27883" s="2"/>
    </row>
    <row r="27884" spans="77:77">
      <c r="BY27884" s="2"/>
    </row>
    <row r="27885" spans="77:77">
      <c r="BY27885" s="2"/>
    </row>
    <row r="27886" spans="77:77">
      <c r="BY27886" s="2"/>
    </row>
    <row r="27887" spans="77:77">
      <c r="BY27887" s="2"/>
    </row>
    <row r="27888" spans="77:77">
      <c r="BY27888" s="2"/>
    </row>
    <row r="27889" spans="77:77">
      <c r="BY27889" s="2"/>
    </row>
    <row r="27890" spans="77:77">
      <c r="BY27890" s="2"/>
    </row>
    <row r="27891" spans="77:77">
      <c r="BY27891" s="2"/>
    </row>
    <row r="27892" spans="77:77">
      <c r="BY27892" s="2"/>
    </row>
    <row r="27893" spans="77:77">
      <c r="BY27893" s="2"/>
    </row>
    <row r="27894" spans="77:77">
      <c r="BY27894" s="2"/>
    </row>
    <row r="27895" spans="77:77">
      <c r="BY27895" s="2"/>
    </row>
    <row r="27896" spans="77:77">
      <c r="BY27896" s="2"/>
    </row>
    <row r="27897" spans="77:77">
      <c r="BY27897" s="2"/>
    </row>
    <row r="27898" spans="77:77">
      <c r="BY27898" s="2"/>
    </row>
    <row r="27899" spans="77:77">
      <c r="BY27899" s="2"/>
    </row>
    <row r="27900" spans="77:77">
      <c r="BY27900" s="2"/>
    </row>
    <row r="27901" spans="77:77">
      <c r="BY27901" s="2"/>
    </row>
    <row r="27902" spans="77:77">
      <c r="BY27902" s="2"/>
    </row>
    <row r="27903" spans="77:77">
      <c r="BY27903" s="2"/>
    </row>
    <row r="27904" spans="77:77">
      <c r="BY27904" s="2"/>
    </row>
    <row r="27905" spans="77:77">
      <c r="BY27905" s="2"/>
    </row>
    <row r="27906" spans="77:77">
      <c r="BY27906" s="2"/>
    </row>
    <row r="27907" spans="77:77">
      <c r="BY27907" s="2"/>
    </row>
    <row r="27908" spans="77:77">
      <c r="BY27908" s="2"/>
    </row>
    <row r="27909" spans="77:77">
      <c r="BY27909" s="2"/>
    </row>
    <row r="27910" spans="77:77">
      <c r="BY27910" s="2"/>
    </row>
    <row r="27911" spans="77:77">
      <c r="BY27911" s="2"/>
    </row>
    <row r="27912" spans="77:77">
      <c r="BY27912" s="2"/>
    </row>
    <row r="27913" spans="77:77">
      <c r="BY27913" s="2"/>
    </row>
    <row r="27914" spans="77:77">
      <c r="BY27914" s="2"/>
    </row>
    <row r="27915" spans="77:77">
      <c r="BY27915" s="2"/>
    </row>
    <row r="27916" spans="77:77">
      <c r="BY27916" s="2"/>
    </row>
    <row r="27917" spans="77:77">
      <c r="BY27917" s="2"/>
    </row>
    <row r="27918" spans="77:77">
      <c r="BY27918" s="2"/>
    </row>
    <row r="27919" spans="77:77">
      <c r="BY27919" s="2"/>
    </row>
    <row r="27920" spans="77:77">
      <c r="BY27920" s="2"/>
    </row>
    <row r="27921" spans="77:77">
      <c r="BY27921" s="2"/>
    </row>
    <row r="27922" spans="77:77">
      <c r="BY27922" s="2"/>
    </row>
    <row r="27923" spans="77:77">
      <c r="BY27923" s="2"/>
    </row>
    <row r="27924" spans="77:77">
      <c r="BY27924" s="2"/>
    </row>
    <row r="27925" spans="77:77">
      <c r="BY27925" s="2"/>
    </row>
    <row r="27926" spans="77:77">
      <c r="BY27926" s="2"/>
    </row>
    <row r="27927" spans="77:77">
      <c r="BY27927" s="2"/>
    </row>
    <row r="27928" spans="77:77">
      <c r="BY27928" s="2"/>
    </row>
    <row r="27929" spans="77:77">
      <c r="BY27929" s="2"/>
    </row>
    <row r="27930" spans="77:77">
      <c r="BY27930" s="2"/>
    </row>
    <row r="27931" spans="77:77">
      <c r="BY27931" s="2"/>
    </row>
    <row r="27932" spans="77:77">
      <c r="BY27932" s="2"/>
    </row>
    <row r="27933" spans="77:77">
      <c r="BY27933" s="2"/>
    </row>
    <row r="27934" spans="77:77">
      <c r="BY27934" s="2"/>
    </row>
    <row r="27935" spans="77:77">
      <c r="BY27935" s="2"/>
    </row>
    <row r="27936" spans="77:77">
      <c r="BY27936" s="2"/>
    </row>
    <row r="27937" spans="77:77">
      <c r="BY27937" s="2"/>
    </row>
    <row r="27938" spans="77:77">
      <c r="BY27938" s="2"/>
    </row>
    <row r="27939" spans="77:77">
      <c r="BY27939" s="2"/>
    </row>
    <row r="27940" spans="77:77">
      <c r="BY27940" s="2"/>
    </row>
    <row r="27941" spans="77:77">
      <c r="BY27941" s="2"/>
    </row>
    <row r="27942" spans="77:77">
      <c r="BY27942" s="2"/>
    </row>
    <row r="27943" spans="77:77">
      <c r="BY27943" s="2"/>
    </row>
    <row r="27944" spans="77:77">
      <c r="BY27944" s="2"/>
    </row>
    <row r="27945" spans="77:77">
      <c r="BY27945" s="2"/>
    </row>
    <row r="27946" spans="77:77">
      <c r="BY27946" s="2"/>
    </row>
    <row r="27947" spans="77:77">
      <c r="BY27947" s="2"/>
    </row>
    <row r="27948" spans="77:77">
      <c r="BY27948" s="2"/>
    </row>
    <row r="27949" spans="77:77">
      <c r="BY27949" s="2"/>
    </row>
    <row r="27950" spans="77:77">
      <c r="BY27950" s="2"/>
    </row>
    <row r="27951" spans="77:77">
      <c r="BY27951" s="2"/>
    </row>
    <row r="27952" spans="77:77">
      <c r="BY27952" s="2"/>
    </row>
    <row r="27953" spans="77:77">
      <c r="BY27953" s="2"/>
    </row>
    <row r="27954" spans="77:77">
      <c r="BY27954" s="2"/>
    </row>
    <row r="27955" spans="77:77">
      <c r="BY27955" s="2"/>
    </row>
    <row r="27956" spans="77:77">
      <c r="BY27956" s="2"/>
    </row>
    <row r="27957" spans="77:77">
      <c r="BY27957" s="2"/>
    </row>
    <row r="27958" spans="77:77">
      <c r="BY27958" s="2"/>
    </row>
    <row r="27959" spans="77:77">
      <c r="BY27959" s="2"/>
    </row>
    <row r="27960" spans="77:77">
      <c r="BY27960" s="2"/>
    </row>
    <row r="27961" spans="77:77">
      <c r="BY27961" s="2"/>
    </row>
    <row r="27962" spans="77:77">
      <c r="BY27962" s="2"/>
    </row>
    <row r="27963" spans="77:77">
      <c r="BY27963" s="2"/>
    </row>
    <row r="27964" spans="77:77">
      <c r="BY27964" s="2"/>
    </row>
    <row r="27965" spans="77:77">
      <c r="BY27965" s="2"/>
    </row>
    <row r="27966" spans="77:77">
      <c r="BY27966" s="2"/>
    </row>
    <row r="27967" spans="77:77">
      <c r="BY27967" s="2"/>
    </row>
    <row r="27968" spans="77:77">
      <c r="BY27968" s="2"/>
    </row>
    <row r="27969" spans="77:77">
      <c r="BY27969" s="2"/>
    </row>
    <row r="27970" spans="77:77">
      <c r="BY27970" s="2"/>
    </row>
    <row r="27971" spans="77:77">
      <c r="BY27971" s="2"/>
    </row>
    <row r="27972" spans="77:77">
      <c r="BY27972" s="2"/>
    </row>
    <row r="27973" spans="77:77">
      <c r="BY27973" s="2"/>
    </row>
    <row r="27974" spans="77:77">
      <c r="BY27974" s="2"/>
    </row>
    <row r="27975" spans="77:77">
      <c r="BY27975" s="2"/>
    </row>
    <row r="27976" spans="77:77">
      <c r="BY27976" s="2"/>
    </row>
    <row r="27977" spans="77:77">
      <c r="BY27977" s="2"/>
    </row>
    <row r="27978" spans="77:77">
      <c r="BY27978" s="2"/>
    </row>
    <row r="27979" spans="77:77">
      <c r="BY27979" s="2"/>
    </row>
    <row r="27980" spans="77:77">
      <c r="BY27980" s="2"/>
    </row>
    <row r="27981" spans="77:77">
      <c r="BY27981" s="2"/>
    </row>
    <row r="27982" spans="77:77">
      <c r="BY27982" s="2"/>
    </row>
    <row r="27983" spans="77:77">
      <c r="BY27983" s="2"/>
    </row>
    <row r="27984" spans="77:77">
      <c r="BY27984" s="2"/>
    </row>
    <row r="27985" spans="77:77">
      <c r="BY27985" s="2"/>
    </row>
    <row r="27986" spans="77:77">
      <c r="BY27986" s="2"/>
    </row>
    <row r="27987" spans="77:77">
      <c r="BY27987" s="2"/>
    </row>
    <row r="27988" spans="77:77">
      <c r="BY27988" s="2"/>
    </row>
    <row r="27989" spans="77:77">
      <c r="BY27989" s="2"/>
    </row>
    <row r="27990" spans="77:77">
      <c r="BY27990" s="2"/>
    </row>
    <row r="27991" spans="77:77">
      <c r="BY27991" s="2"/>
    </row>
    <row r="27992" spans="77:77">
      <c r="BY27992" s="2"/>
    </row>
    <row r="27993" spans="77:77">
      <c r="BY27993" s="2"/>
    </row>
    <row r="27994" spans="77:77">
      <c r="BY27994" s="2"/>
    </row>
    <row r="27995" spans="77:77">
      <c r="BY27995" s="2"/>
    </row>
    <row r="27996" spans="77:77">
      <c r="BY27996" s="2"/>
    </row>
    <row r="27997" spans="77:77">
      <c r="BY27997" s="2"/>
    </row>
    <row r="27998" spans="77:77">
      <c r="BY27998" s="2"/>
    </row>
    <row r="27999" spans="77:77">
      <c r="BY27999" s="2"/>
    </row>
    <row r="28000" spans="77:77">
      <c r="BY28000" s="2"/>
    </row>
    <row r="28001" spans="77:77">
      <c r="BY28001" s="2"/>
    </row>
    <row r="28002" spans="77:77">
      <c r="BY28002" s="2"/>
    </row>
    <row r="28003" spans="77:77">
      <c r="BY28003" s="2"/>
    </row>
    <row r="28004" spans="77:77">
      <c r="BY28004" s="2"/>
    </row>
    <row r="28005" spans="77:77">
      <c r="BY28005" s="2"/>
    </row>
    <row r="28006" spans="77:77">
      <c r="BY28006" s="2"/>
    </row>
    <row r="28007" spans="77:77">
      <c r="BY28007" s="2"/>
    </row>
    <row r="28008" spans="77:77">
      <c r="BY28008" s="2"/>
    </row>
    <row r="28009" spans="77:77">
      <c r="BY28009" s="2"/>
    </row>
    <row r="28010" spans="77:77">
      <c r="BY28010" s="2"/>
    </row>
    <row r="28011" spans="77:77">
      <c r="BY28011" s="2"/>
    </row>
    <row r="28012" spans="77:77">
      <c r="BY28012" s="2"/>
    </row>
    <row r="28013" spans="77:77">
      <c r="BY28013" s="2"/>
    </row>
    <row r="28014" spans="77:77">
      <c r="BY28014" s="2"/>
    </row>
    <row r="28015" spans="77:77">
      <c r="BY28015" s="2"/>
    </row>
    <row r="28016" spans="77:77">
      <c r="BY28016" s="2"/>
    </row>
    <row r="28017" spans="77:77">
      <c r="BY28017" s="2"/>
    </row>
    <row r="28018" spans="77:77">
      <c r="BY28018" s="2"/>
    </row>
    <row r="28019" spans="77:77">
      <c r="BY28019" s="2"/>
    </row>
    <row r="28020" spans="77:77">
      <c r="BY28020" s="2"/>
    </row>
    <row r="28021" spans="77:77">
      <c r="BY28021" s="2"/>
    </row>
    <row r="28022" spans="77:77">
      <c r="BY28022" s="2"/>
    </row>
    <row r="28023" spans="77:77">
      <c r="BY28023" s="2"/>
    </row>
    <row r="28024" spans="77:77">
      <c r="BY28024" s="2"/>
    </row>
    <row r="28025" spans="77:77">
      <c r="BY28025" s="2"/>
    </row>
    <row r="28026" spans="77:77">
      <c r="BY28026" s="2"/>
    </row>
    <row r="28027" spans="77:77">
      <c r="BY28027" s="2"/>
    </row>
    <row r="28028" spans="77:77">
      <c r="BY28028" s="2"/>
    </row>
    <row r="28029" spans="77:77">
      <c r="BY28029" s="2"/>
    </row>
    <row r="28030" spans="77:77">
      <c r="BY28030" s="2"/>
    </row>
    <row r="28031" spans="77:77">
      <c r="BY28031" s="2"/>
    </row>
    <row r="28032" spans="77:77">
      <c r="BY28032" s="2"/>
    </row>
    <row r="28033" spans="77:77">
      <c r="BY28033" s="2"/>
    </row>
    <row r="28034" spans="77:77">
      <c r="BY28034" s="2"/>
    </row>
    <row r="28035" spans="77:77">
      <c r="BY28035" s="2"/>
    </row>
    <row r="28036" spans="77:77">
      <c r="BY28036" s="2"/>
    </row>
    <row r="28037" spans="77:77">
      <c r="BY28037" s="2"/>
    </row>
    <row r="28038" spans="77:77">
      <c r="BY28038" s="2"/>
    </row>
    <row r="28039" spans="77:77">
      <c r="BY28039" s="2"/>
    </row>
    <row r="28040" spans="77:77">
      <c r="BY28040" s="2"/>
    </row>
    <row r="28041" spans="77:77">
      <c r="BY28041" s="2"/>
    </row>
    <row r="28042" spans="77:77">
      <c r="BY28042" s="2"/>
    </row>
    <row r="28043" spans="77:77">
      <c r="BY28043" s="2"/>
    </row>
    <row r="28044" spans="77:77">
      <c r="BY28044" s="2"/>
    </row>
    <row r="28045" spans="77:77">
      <c r="BY28045" s="2"/>
    </row>
    <row r="28046" spans="77:77">
      <c r="BY28046" s="2"/>
    </row>
    <row r="28047" spans="77:77">
      <c r="BY28047" s="2"/>
    </row>
    <row r="28048" spans="77:77">
      <c r="BY28048" s="2"/>
    </row>
    <row r="28049" spans="77:77">
      <c r="BY28049" s="2"/>
    </row>
    <row r="28050" spans="77:77">
      <c r="BY28050" s="2"/>
    </row>
    <row r="28051" spans="77:77">
      <c r="BY28051" s="2"/>
    </row>
    <row r="28052" spans="77:77">
      <c r="BY28052" s="2"/>
    </row>
    <row r="28053" spans="77:77">
      <c r="BY28053" s="2"/>
    </row>
    <row r="28054" spans="77:77">
      <c r="BY28054" s="2"/>
    </row>
    <row r="28055" spans="77:77">
      <c r="BY28055" s="2"/>
    </row>
    <row r="28056" spans="77:77">
      <c r="BY28056" s="2"/>
    </row>
    <row r="28057" spans="77:77">
      <c r="BY28057" s="2"/>
    </row>
    <row r="28058" spans="77:77">
      <c r="BY28058" s="2"/>
    </row>
    <row r="28059" spans="77:77">
      <c r="BY28059" s="2"/>
    </row>
    <row r="28060" spans="77:77">
      <c r="BY28060" s="2"/>
    </row>
    <row r="28061" spans="77:77">
      <c r="BY28061" s="2"/>
    </row>
    <row r="28062" spans="77:77">
      <c r="BY28062" s="2"/>
    </row>
    <row r="28063" spans="77:77">
      <c r="BY28063" s="2"/>
    </row>
    <row r="28064" spans="77:77">
      <c r="BY28064" s="2"/>
    </row>
    <row r="28065" spans="77:77">
      <c r="BY28065" s="2"/>
    </row>
    <row r="28066" spans="77:77">
      <c r="BY28066" s="2"/>
    </row>
    <row r="28067" spans="77:77">
      <c r="BY28067" s="2"/>
    </row>
    <row r="28068" spans="77:77">
      <c r="BY28068" s="2"/>
    </row>
    <row r="28069" spans="77:77">
      <c r="BY28069" s="2"/>
    </row>
    <row r="28070" spans="77:77">
      <c r="BY28070" s="2"/>
    </row>
    <row r="28071" spans="77:77">
      <c r="BY28071" s="2"/>
    </row>
    <row r="28072" spans="77:77">
      <c r="BY28072" s="2"/>
    </row>
    <row r="28073" spans="77:77">
      <c r="BY28073" s="2"/>
    </row>
    <row r="28074" spans="77:77">
      <c r="BY28074" s="2"/>
    </row>
    <row r="28075" spans="77:77">
      <c r="BY28075" s="2"/>
    </row>
    <row r="28076" spans="77:77">
      <c r="BY28076" s="2"/>
    </row>
    <row r="28077" spans="77:77">
      <c r="BY28077" s="2"/>
    </row>
    <row r="28078" spans="77:77">
      <c r="BY28078" s="2"/>
    </row>
    <row r="28079" spans="77:77">
      <c r="BY28079" s="2"/>
    </row>
    <row r="28080" spans="77:77">
      <c r="BY28080" s="2"/>
    </row>
    <row r="28081" spans="77:77">
      <c r="BY28081" s="2"/>
    </row>
    <row r="28082" spans="77:77">
      <c r="BY28082" s="2"/>
    </row>
    <row r="28083" spans="77:77">
      <c r="BY28083" s="2"/>
    </row>
    <row r="28084" spans="77:77">
      <c r="BY28084" s="2"/>
    </row>
    <row r="28085" spans="77:77">
      <c r="BY28085" s="2"/>
    </row>
    <row r="28086" spans="77:77">
      <c r="BY28086" s="2"/>
    </row>
    <row r="28087" spans="77:77">
      <c r="BY28087" s="2"/>
    </row>
    <row r="28088" spans="77:77">
      <c r="BY28088" s="2"/>
    </row>
    <row r="28089" spans="77:77">
      <c r="BY28089" s="2"/>
    </row>
    <row r="28090" spans="77:77">
      <c r="BY28090" s="2"/>
    </row>
    <row r="28091" spans="77:77">
      <c r="BY28091" s="2"/>
    </row>
    <row r="28092" spans="77:77">
      <c r="BY28092" s="2"/>
    </row>
    <row r="28093" spans="77:77">
      <c r="BY28093" s="2"/>
    </row>
    <row r="28094" spans="77:77">
      <c r="BY28094" s="2"/>
    </row>
    <row r="28095" spans="77:77">
      <c r="BY28095" s="2"/>
    </row>
    <row r="28096" spans="77:77">
      <c r="BY28096" s="2"/>
    </row>
    <row r="28097" spans="77:77">
      <c r="BY28097" s="2"/>
    </row>
    <row r="28098" spans="77:77">
      <c r="BY28098" s="2"/>
    </row>
    <row r="28099" spans="77:77">
      <c r="BY28099" s="2"/>
    </row>
    <row r="28100" spans="77:77">
      <c r="BY28100" s="2"/>
    </row>
    <row r="28101" spans="77:77">
      <c r="BY28101" s="2"/>
    </row>
    <row r="28102" spans="77:77">
      <c r="BY28102" s="2"/>
    </row>
    <row r="28103" spans="77:77">
      <c r="BY28103" s="2"/>
    </row>
    <row r="28104" spans="77:77">
      <c r="BY28104" s="2"/>
    </row>
    <row r="28105" spans="77:77">
      <c r="BY28105" s="2"/>
    </row>
    <row r="28106" spans="77:77">
      <c r="BY28106" s="2"/>
    </row>
    <row r="28107" spans="77:77">
      <c r="BY28107" s="2"/>
    </row>
    <row r="28108" spans="77:77">
      <c r="BY28108" s="2"/>
    </row>
    <row r="28109" spans="77:77">
      <c r="BY28109" s="2"/>
    </row>
    <row r="28110" spans="77:77">
      <c r="BY28110" s="2"/>
    </row>
    <row r="28111" spans="77:77">
      <c r="BY28111" s="2"/>
    </row>
    <row r="28112" spans="77:77">
      <c r="BY28112" s="2"/>
    </row>
    <row r="28113" spans="77:77">
      <c r="BY28113" s="2"/>
    </row>
    <row r="28114" spans="77:77">
      <c r="BY28114" s="2"/>
    </row>
    <row r="28115" spans="77:77">
      <c r="BY28115" s="2"/>
    </row>
    <row r="28116" spans="77:77">
      <c r="BY28116" s="2"/>
    </row>
    <row r="28117" spans="77:77">
      <c r="BY28117" s="2"/>
    </row>
    <row r="28118" spans="77:77">
      <c r="BY28118" s="2"/>
    </row>
    <row r="28119" spans="77:77">
      <c r="BY28119" s="2"/>
    </row>
    <row r="28120" spans="77:77">
      <c r="BY28120" s="2"/>
    </row>
    <row r="28121" spans="77:77">
      <c r="BY28121" s="2"/>
    </row>
    <row r="28122" spans="77:77">
      <c r="BY28122" s="2"/>
    </row>
    <row r="28123" spans="77:77">
      <c r="BY28123" s="2"/>
    </row>
    <row r="28124" spans="77:77">
      <c r="BY28124" s="2"/>
    </row>
    <row r="28125" spans="77:77">
      <c r="BY28125" s="2"/>
    </row>
    <row r="28126" spans="77:77">
      <c r="BY28126" s="2"/>
    </row>
    <row r="28127" spans="77:77">
      <c r="BY28127" s="2"/>
    </row>
    <row r="28128" spans="77:77">
      <c r="BY28128" s="2"/>
    </row>
    <row r="28129" spans="77:77">
      <c r="BY28129" s="2"/>
    </row>
    <row r="28130" spans="77:77">
      <c r="BY28130" s="2"/>
    </row>
    <row r="28131" spans="77:77">
      <c r="BY28131" s="2"/>
    </row>
    <row r="28132" spans="77:77">
      <c r="BY28132" s="2"/>
    </row>
    <row r="28133" spans="77:77">
      <c r="BY28133" s="2"/>
    </row>
    <row r="28134" spans="77:77">
      <c r="BY28134" s="2"/>
    </row>
    <row r="28135" spans="77:77">
      <c r="BY28135" s="2"/>
    </row>
    <row r="28136" spans="77:77">
      <c r="BY28136" s="2"/>
    </row>
    <row r="28137" spans="77:77">
      <c r="BY28137" s="2"/>
    </row>
    <row r="28138" spans="77:77">
      <c r="BY28138" s="2"/>
    </row>
    <row r="28139" spans="77:77">
      <c r="BY28139" s="2"/>
    </row>
    <row r="28140" spans="77:77">
      <c r="BY28140" s="2"/>
    </row>
    <row r="28141" spans="77:77">
      <c r="BY28141" s="2"/>
    </row>
    <row r="28142" spans="77:77">
      <c r="BY28142" s="2"/>
    </row>
    <row r="28143" spans="77:77">
      <c r="BY28143" s="2"/>
    </row>
    <row r="28144" spans="77:77">
      <c r="BY28144" s="2"/>
    </row>
    <row r="28145" spans="77:77">
      <c r="BY28145" s="2"/>
    </row>
    <row r="28146" spans="77:77">
      <c r="BY28146" s="2"/>
    </row>
    <row r="28147" spans="77:77">
      <c r="BY28147" s="2"/>
    </row>
    <row r="28148" spans="77:77">
      <c r="BY28148" s="2"/>
    </row>
    <row r="28149" spans="77:77">
      <c r="BY28149" s="2"/>
    </row>
    <row r="28150" spans="77:77">
      <c r="BY28150" s="2"/>
    </row>
    <row r="28151" spans="77:77">
      <c r="BY28151" s="2"/>
    </row>
    <row r="28152" spans="77:77">
      <c r="BY28152" s="2"/>
    </row>
    <row r="28153" spans="77:77">
      <c r="BY28153" s="2"/>
    </row>
    <row r="28154" spans="77:77">
      <c r="BY28154" s="2"/>
    </row>
    <row r="28155" spans="77:77">
      <c r="BY28155" s="2"/>
    </row>
    <row r="28156" spans="77:77">
      <c r="BY28156" s="2"/>
    </row>
    <row r="28157" spans="77:77">
      <c r="BY28157" s="2"/>
    </row>
    <row r="28158" spans="77:77">
      <c r="BY28158" s="2"/>
    </row>
    <row r="28159" spans="77:77">
      <c r="BY28159" s="2"/>
    </row>
    <row r="28160" spans="77:77">
      <c r="BY28160" s="2"/>
    </row>
    <row r="28161" spans="77:77">
      <c r="BY28161" s="2"/>
    </row>
    <row r="28162" spans="77:77">
      <c r="BY28162" s="2"/>
    </row>
    <row r="28163" spans="77:77">
      <c r="BY28163" s="2"/>
    </row>
    <row r="28164" spans="77:77">
      <c r="BY28164" s="2"/>
    </row>
    <row r="28165" spans="77:77">
      <c r="BY28165" s="2"/>
    </row>
    <row r="28166" spans="77:77">
      <c r="BY28166" s="2"/>
    </row>
    <row r="28167" spans="77:77">
      <c r="BY28167" s="2"/>
    </row>
    <row r="28168" spans="77:77">
      <c r="BY28168" s="2"/>
    </row>
    <row r="28169" spans="77:77">
      <c r="BY28169" s="2"/>
    </row>
    <row r="28170" spans="77:77">
      <c r="BY28170" s="2"/>
    </row>
    <row r="28171" spans="77:77">
      <c r="BY28171" s="2"/>
    </row>
    <row r="28172" spans="77:77">
      <c r="BY28172" s="2"/>
    </row>
    <row r="28173" spans="77:77">
      <c r="BY28173" s="2"/>
    </row>
    <row r="28174" spans="77:77">
      <c r="BY28174" s="2"/>
    </row>
    <row r="28175" spans="77:77">
      <c r="BY28175" s="2"/>
    </row>
    <row r="28176" spans="77:77">
      <c r="BY28176" s="2"/>
    </row>
    <row r="28177" spans="77:77">
      <c r="BY28177" s="2"/>
    </row>
    <row r="28178" spans="77:77">
      <c r="BY28178" s="2"/>
    </row>
    <row r="28179" spans="77:77">
      <c r="BY28179" s="2"/>
    </row>
    <row r="28180" spans="77:77">
      <c r="BY28180" s="2"/>
    </row>
    <row r="28181" spans="77:77">
      <c r="BY28181" s="2"/>
    </row>
    <row r="28182" spans="77:77">
      <c r="BY28182" s="2"/>
    </row>
    <row r="28183" spans="77:77">
      <c r="BY28183" s="2"/>
    </row>
    <row r="28184" spans="77:77">
      <c r="BY28184" s="2"/>
    </row>
    <row r="28185" spans="77:77">
      <c r="BY28185" s="2"/>
    </row>
    <row r="28186" spans="77:77">
      <c r="BY28186" s="2"/>
    </row>
    <row r="28187" spans="77:77">
      <c r="BY28187" s="2"/>
    </row>
    <row r="28188" spans="77:77">
      <c r="BY28188" s="2"/>
    </row>
    <row r="28189" spans="77:77">
      <c r="BY28189" s="2"/>
    </row>
    <row r="28190" spans="77:77">
      <c r="BY28190" s="2"/>
    </row>
    <row r="28191" spans="77:77">
      <c r="BY28191" s="2"/>
    </row>
    <row r="28192" spans="77:77">
      <c r="BY28192" s="2"/>
    </row>
    <row r="28193" spans="77:77">
      <c r="BY28193" s="2"/>
    </row>
    <row r="28194" spans="77:77">
      <c r="BY28194" s="2"/>
    </row>
    <row r="28195" spans="77:77">
      <c r="BY28195" s="2"/>
    </row>
    <row r="28196" spans="77:77">
      <c r="BY28196" s="2"/>
    </row>
    <row r="28197" spans="77:77">
      <c r="BY28197" s="2"/>
    </row>
    <row r="28198" spans="77:77">
      <c r="BY28198" s="2"/>
    </row>
    <row r="28199" spans="77:77">
      <c r="BY28199" s="2"/>
    </row>
    <row r="28200" spans="77:77">
      <c r="BY28200" s="2"/>
    </row>
    <row r="28201" spans="77:77">
      <c r="BY28201" s="2"/>
    </row>
    <row r="28202" spans="77:77">
      <c r="BY28202" s="2"/>
    </row>
    <row r="28203" spans="77:77">
      <c r="BY28203" s="2"/>
    </row>
    <row r="28204" spans="77:77">
      <c r="BY28204" s="2"/>
    </row>
    <row r="28205" spans="77:77">
      <c r="BY28205" s="2"/>
    </row>
    <row r="28206" spans="77:77">
      <c r="BY28206" s="2"/>
    </row>
    <row r="28207" spans="77:77">
      <c r="BY28207" s="2"/>
    </row>
    <row r="28208" spans="77:77">
      <c r="BY28208" s="2"/>
    </row>
    <row r="28209" spans="77:77">
      <c r="BY28209" s="2"/>
    </row>
    <row r="28210" spans="77:77">
      <c r="BY28210" s="2"/>
    </row>
    <row r="28211" spans="77:77">
      <c r="BY28211" s="2"/>
    </row>
    <row r="28212" spans="77:77">
      <c r="BY28212" s="2"/>
    </row>
    <row r="28213" spans="77:77">
      <c r="BY28213" s="2"/>
    </row>
    <row r="28214" spans="77:77">
      <c r="BY28214" s="2"/>
    </row>
    <row r="28215" spans="77:77">
      <c r="BY28215" s="2"/>
    </row>
    <row r="28216" spans="77:77">
      <c r="BY28216" s="2"/>
    </row>
    <row r="28217" spans="77:77">
      <c r="BY28217" s="2"/>
    </row>
    <row r="28218" spans="77:77">
      <c r="BY28218" s="2"/>
    </row>
    <row r="28219" spans="77:77">
      <c r="BY28219" s="2"/>
    </row>
    <row r="28220" spans="77:77">
      <c r="BY28220" s="2"/>
    </row>
    <row r="28221" spans="77:77">
      <c r="BY28221" s="2"/>
    </row>
    <row r="28222" spans="77:77">
      <c r="BY28222" s="2"/>
    </row>
    <row r="28223" spans="77:77">
      <c r="BY28223" s="2"/>
    </row>
    <row r="28224" spans="77:77">
      <c r="BY28224" s="2"/>
    </row>
    <row r="28225" spans="77:77">
      <c r="BY28225" s="2"/>
    </row>
    <row r="28226" spans="77:77">
      <c r="BY28226" s="2"/>
    </row>
    <row r="28227" spans="77:77">
      <c r="BY28227" s="2"/>
    </row>
    <row r="28228" spans="77:77">
      <c r="BY28228" s="2"/>
    </row>
    <row r="28229" spans="77:77">
      <c r="BY28229" s="2"/>
    </row>
    <row r="28230" spans="77:77">
      <c r="BY28230" s="2"/>
    </row>
    <row r="28231" spans="77:77">
      <c r="BY28231" s="2"/>
    </row>
    <row r="28232" spans="77:77">
      <c r="BY28232" s="2"/>
    </row>
    <row r="28233" spans="77:77">
      <c r="BY28233" s="2"/>
    </row>
    <row r="28234" spans="77:77">
      <c r="BY28234" s="2"/>
    </row>
    <row r="28235" spans="77:77">
      <c r="BY28235" s="2"/>
    </row>
    <row r="28236" spans="77:77">
      <c r="BY28236" s="2"/>
    </row>
    <row r="28237" spans="77:77">
      <c r="BY28237" s="2"/>
    </row>
    <row r="28238" spans="77:77">
      <c r="BY28238" s="2"/>
    </row>
    <row r="28239" spans="77:77">
      <c r="BY28239" s="2"/>
    </row>
    <row r="28240" spans="77:77">
      <c r="BY28240" s="2"/>
    </row>
    <row r="28241" spans="77:77">
      <c r="BY28241" s="2"/>
    </row>
    <row r="28242" spans="77:77">
      <c r="BY28242" s="2"/>
    </row>
    <row r="28243" spans="77:77">
      <c r="BY28243" s="2"/>
    </row>
    <row r="28244" spans="77:77">
      <c r="BY28244" s="2"/>
    </row>
    <row r="28245" spans="77:77">
      <c r="BY28245" s="2"/>
    </row>
    <row r="28246" spans="77:77">
      <c r="BY28246" s="2"/>
    </row>
    <row r="28247" spans="77:77">
      <c r="BY28247" s="2"/>
    </row>
    <row r="28248" spans="77:77">
      <c r="BY28248" s="2"/>
    </row>
    <row r="28249" spans="77:77">
      <c r="BY28249" s="2"/>
    </row>
    <row r="28250" spans="77:77">
      <c r="BY28250" s="2"/>
    </row>
    <row r="28251" spans="77:77">
      <c r="BY28251" s="2"/>
    </row>
    <row r="28252" spans="77:77">
      <c r="BY28252" s="2"/>
    </row>
    <row r="28253" spans="77:77">
      <c r="BY28253" s="2"/>
    </row>
    <row r="28254" spans="77:77">
      <c r="BY28254" s="2"/>
    </row>
    <row r="28255" spans="77:77">
      <c r="BY28255" s="2"/>
    </row>
    <row r="28256" spans="77:77">
      <c r="BY28256" s="2"/>
    </row>
    <row r="28257" spans="77:77">
      <c r="BY28257" s="2"/>
    </row>
    <row r="28258" spans="77:77">
      <c r="BY28258" s="2"/>
    </row>
    <row r="28259" spans="77:77">
      <c r="BY28259" s="2"/>
    </row>
    <row r="28260" spans="77:77">
      <c r="BY28260" s="2"/>
    </row>
    <row r="28261" spans="77:77">
      <c r="BY28261" s="2"/>
    </row>
    <row r="28262" spans="77:77">
      <c r="BY28262" s="2"/>
    </row>
    <row r="28263" spans="77:77">
      <c r="BY28263" s="2"/>
    </row>
    <row r="28264" spans="77:77">
      <c r="BY28264" s="2"/>
    </row>
    <row r="28265" spans="77:77">
      <c r="BY28265" s="2"/>
    </row>
    <row r="28266" spans="77:77">
      <c r="BY28266" s="2"/>
    </row>
    <row r="28267" spans="77:77">
      <c r="BY28267" s="2"/>
    </row>
    <row r="28268" spans="77:77">
      <c r="BY28268" s="2"/>
    </row>
    <row r="28269" spans="77:77">
      <c r="BY28269" s="2"/>
    </row>
    <row r="28270" spans="77:77">
      <c r="BY28270" s="2"/>
    </row>
    <row r="28271" spans="77:77">
      <c r="BY28271" s="2"/>
    </row>
    <row r="28272" spans="77:77">
      <c r="BY28272" s="2"/>
    </row>
    <row r="28273" spans="77:77">
      <c r="BY28273" s="2"/>
    </row>
    <row r="28274" spans="77:77">
      <c r="BY28274" s="2"/>
    </row>
    <row r="28275" spans="77:77">
      <c r="BY28275" s="2"/>
    </row>
    <row r="28276" spans="77:77">
      <c r="BY28276" s="2"/>
    </row>
    <row r="28277" spans="77:77">
      <c r="BY28277" s="2"/>
    </row>
    <row r="28278" spans="77:77">
      <c r="BY28278" s="2"/>
    </row>
    <row r="28279" spans="77:77">
      <c r="BY28279" s="2"/>
    </row>
    <row r="28280" spans="77:77">
      <c r="BY28280" s="2"/>
    </row>
    <row r="28281" spans="77:77">
      <c r="BY28281" s="2"/>
    </row>
    <row r="28282" spans="77:77">
      <c r="BY28282" s="2"/>
    </row>
    <row r="28283" spans="77:77">
      <c r="BY28283" s="2"/>
    </row>
    <row r="28284" spans="77:77">
      <c r="BY28284" s="2"/>
    </row>
    <row r="28285" spans="77:77">
      <c r="BY28285" s="2"/>
    </row>
    <row r="28286" spans="77:77">
      <c r="BY28286" s="2"/>
    </row>
    <row r="28287" spans="77:77">
      <c r="BY28287" s="2"/>
    </row>
    <row r="28288" spans="77:77">
      <c r="BY28288" s="2"/>
    </row>
    <row r="28289" spans="77:77">
      <c r="BY28289" s="2"/>
    </row>
    <row r="28290" spans="77:77">
      <c r="BY28290" s="2"/>
    </row>
    <row r="28291" spans="77:77">
      <c r="BY28291" s="2"/>
    </row>
    <row r="28292" spans="77:77">
      <c r="BY28292" s="2"/>
    </row>
    <row r="28293" spans="77:77">
      <c r="BY28293" s="2"/>
    </row>
    <row r="28294" spans="77:77">
      <c r="BY28294" s="2"/>
    </row>
    <row r="28295" spans="77:77">
      <c r="BY28295" s="2"/>
    </row>
    <row r="28296" spans="77:77">
      <c r="BY28296" s="2"/>
    </row>
    <row r="28297" spans="77:77">
      <c r="BY28297" s="2"/>
    </row>
    <row r="28298" spans="77:77">
      <c r="BY28298" s="2"/>
    </row>
    <row r="28299" spans="77:77">
      <c r="BY28299" s="2"/>
    </row>
    <row r="28300" spans="77:77">
      <c r="BY28300" s="2"/>
    </row>
    <row r="28301" spans="77:77">
      <c r="BY28301" s="2"/>
    </row>
    <row r="28302" spans="77:77">
      <c r="BY28302" s="2"/>
    </row>
    <row r="28303" spans="77:77">
      <c r="BY28303" s="2"/>
    </row>
    <row r="28304" spans="77:77">
      <c r="BY28304" s="2"/>
    </row>
    <row r="28305" spans="77:77">
      <c r="BY28305" s="2"/>
    </row>
    <row r="28306" spans="77:77">
      <c r="BY28306" s="2"/>
    </row>
    <row r="28307" spans="77:77">
      <c r="BY28307" s="2"/>
    </row>
    <row r="28308" spans="77:77">
      <c r="BY28308" s="2"/>
    </row>
    <row r="28309" spans="77:77">
      <c r="BY28309" s="2"/>
    </row>
    <row r="28310" spans="77:77">
      <c r="BY28310" s="2"/>
    </row>
    <row r="28311" spans="77:77">
      <c r="BY28311" s="2"/>
    </row>
    <row r="28312" spans="77:77">
      <c r="BY28312" s="2"/>
    </row>
    <row r="28313" spans="77:77">
      <c r="BY28313" s="2"/>
    </row>
    <row r="28314" spans="77:77">
      <c r="BY28314" s="2"/>
    </row>
    <row r="28315" spans="77:77">
      <c r="BY28315" s="2"/>
    </row>
    <row r="28316" spans="77:77">
      <c r="BY28316" s="2"/>
    </row>
    <row r="28317" spans="77:77">
      <c r="BY28317" s="2"/>
    </row>
    <row r="28318" spans="77:77">
      <c r="BY28318" s="2"/>
    </row>
    <row r="28319" spans="77:77">
      <c r="BY28319" s="2"/>
    </row>
    <row r="28320" spans="77:77">
      <c r="BY28320" s="2"/>
    </row>
    <row r="28321" spans="77:77">
      <c r="BY28321" s="2"/>
    </row>
    <row r="28322" spans="77:77">
      <c r="BY28322" s="2"/>
    </row>
    <row r="28323" spans="77:77">
      <c r="BY28323" s="2"/>
    </row>
    <row r="28324" spans="77:77">
      <c r="BY28324" s="2"/>
    </row>
    <row r="28325" spans="77:77">
      <c r="BY28325" s="2"/>
    </row>
    <row r="28326" spans="77:77">
      <c r="BY28326" s="2"/>
    </row>
    <row r="28327" spans="77:77">
      <c r="BY28327" s="2"/>
    </row>
    <row r="28328" spans="77:77">
      <c r="BY28328" s="2"/>
    </row>
    <row r="28329" spans="77:77">
      <c r="BY28329" s="2"/>
    </row>
    <row r="28330" spans="77:77">
      <c r="BY28330" s="2"/>
    </row>
    <row r="28331" spans="77:77">
      <c r="BY28331" s="2"/>
    </row>
    <row r="28332" spans="77:77">
      <c r="BY28332" s="2"/>
    </row>
    <row r="28333" spans="77:77">
      <c r="BY28333" s="2"/>
    </row>
    <row r="28334" spans="77:77">
      <c r="BY28334" s="2"/>
    </row>
    <row r="28335" spans="77:77">
      <c r="BY28335" s="2"/>
    </row>
    <row r="28336" spans="77:77">
      <c r="BY28336" s="2"/>
    </row>
    <row r="28337" spans="77:77">
      <c r="BY28337" s="2"/>
    </row>
    <row r="28338" spans="77:77">
      <c r="BY28338" s="2"/>
    </row>
    <row r="28339" spans="77:77">
      <c r="BY28339" s="2"/>
    </row>
    <row r="28340" spans="77:77">
      <c r="BY28340" s="2"/>
    </row>
    <row r="28341" spans="77:77">
      <c r="BY28341" s="2"/>
    </row>
    <row r="28342" spans="77:77">
      <c r="BY28342" s="2"/>
    </row>
    <row r="28343" spans="77:77">
      <c r="BY28343" s="2"/>
    </row>
    <row r="28344" spans="77:77">
      <c r="BY28344" s="2"/>
    </row>
    <row r="28345" spans="77:77">
      <c r="BY28345" s="2"/>
    </row>
    <row r="28346" spans="77:77">
      <c r="BY28346" s="2"/>
    </row>
    <row r="28347" spans="77:77">
      <c r="BY28347" s="2"/>
    </row>
    <row r="28348" spans="77:77">
      <c r="BY28348" s="2"/>
    </row>
    <row r="28349" spans="77:77">
      <c r="BY28349" s="2"/>
    </row>
    <row r="28350" spans="77:77">
      <c r="BY28350" s="2"/>
    </row>
    <row r="28351" spans="77:77">
      <c r="BY28351" s="2"/>
    </row>
    <row r="28352" spans="77:77">
      <c r="BY28352" s="2"/>
    </row>
    <row r="28353" spans="77:77">
      <c r="BY28353" s="2"/>
    </row>
    <row r="28354" spans="77:77">
      <c r="BY28354" s="2"/>
    </row>
    <row r="28355" spans="77:77">
      <c r="BY28355" s="2"/>
    </row>
    <row r="28356" spans="77:77">
      <c r="BY28356" s="2"/>
    </row>
    <row r="28357" spans="77:77">
      <c r="BY28357" s="2"/>
    </row>
    <row r="28358" spans="77:77">
      <c r="BY28358" s="2"/>
    </row>
    <row r="28359" spans="77:77">
      <c r="BY28359" s="2"/>
    </row>
    <row r="28360" spans="77:77">
      <c r="BY28360" s="2"/>
    </row>
    <row r="28361" spans="77:77">
      <c r="BY28361" s="2"/>
    </row>
    <row r="28362" spans="77:77">
      <c r="BY28362" s="2"/>
    </row>
    <row r="28363" spans="77:77">
      <c r="BY28363" s="2"/>
    </row>
    <row r="28364" spans="77:77">
      <c r="BY28364" s="2"/>
    </row>
    <row r="28365" spans="77:77">
      <c r="BY28365" s="2"/>
    </row>
    <row r="28366" spans="77:77">
      <c r="BY28366" s="2"/>
    </row>
    <row r="28367" spans="77:77">
      <c r="BY28367" s="2"/>
    </row>
    <row r="28368" spans="77:77">
      <c r="BY28368" s="2"/>
    </row>
    <row r="28369" spans="77:77">
      <c r="BY28369" s="2"/>
    </row>
    <row r="28370" spans="77:77">
      <c r="BY28370" s="2"/>
    </row>
    <row r="28371" spans="77:77">
      <c r="BY28371" s="2"/>
    </row>
    <row r="28372" spans="77:77">
      <c r="BY28372" s="2"/>
    </row>
    <row r="28373" spans="77:77">
      <c r="BY28373" s="2"/>
    </row>
    <row r="28374" spans="77:77">
      <c r="BY28374" s="2"/>
    </row>
    <row r="28375" spans="77:77">
      <c r="BY28375" s="2"/>
    </row>
    <row r="28376" spans="77:77">
      <c r="BY28376" s="2"/>
    </row>
    <row r="28377" spans="77:77">
      <c r="BY28377" s="2"/>
    </row>
    <row r="28378" spans="77:77">
      <c r="BY28378" s="2"/>
    </row>
    <row r="28379" spans="77:77">
      <c r="BY28379" s="2"/>
    </row>
    <row r="28380" spans="77:77">
      <c r="BY28380" s="2"/>
    </row>
    <row r="28381" spans="77:77">
      <c r="BY28381" s="2"/>
    </row>
    <row r="28382" spans="77:77">
      <c r="BY28382" s="2"/>
    </row>
    <row r="28383" spans="77:77">
      <c r="BY28383" s="2"/>
    </row>
    <row r="28384" spans="77:77">
      <c r="BY28384" s="2"/>
    </row>
    <row r="28385" spans="77:77">
      <c r="BY28385" s="2"/>
    </row>
    <row r="28386" spans="77:77">
      <c r="BY28386" s="2"/>
    </row>
    <row r="28387" spans="77:77">
      <c r="BY28387" s="2"/>
    </row>
    <row r="28388" spans="77:77">
      <c r="BY28388" s="2"/>
    </row>
    <row r="28389" spans="77:77">
      <c r="BY28389" s="2"/>
    </row>
    <row r="28390" spans="77:77">
      <c r="BY28390" s="2"/>
    </row>
    <row r="28391" spans="77:77">
      <c r="BY28391" s="2"/>
    </row>
    <row r="28392" spans="77:77">
      <c r="BY28392" s="2"/>
    </row>
    <row r="28393" spans="77:77">
      <c r="BY28393" s="2"/>
    </row>
    <row r="28394" spans="77:77">
      <c r="BY28394" s="2"/>
    </row>
    <row r="28395" spans="77:77">
      <c r="BY28395" s="2"/>
    </row>
    <row r="28396" spans="77:77">
      <c r="BY28396" s="2"/>
    </row>
    <row r="28397" spans="77:77">
      <c r="BY28397" s="2"/>
    </row>
    <row r="28398" spans="77:77">
      <c r="BY28398" s="2"/>
    </row>
    <row r="28399" spans="77:77">
      <c r="BY28399" s="2"/>
    </row>
    <row r="28400" spans="77:77">
      <c r="BY28400" s="2"/>
    </row>
    <row r="28401" spans="77:77">
      <c r="BY28401" s="2"/>
    </row>
    <row r="28402" spans="77:77">
      <c r="BY28402" s="2"/>
    </row>
    <row r="28403" spans="77:77">
      <c r="BY28403" s="2"/>
    </row>
    <row r="28404" spans="77:77">
      <c r="BY28404" s="2"/>
    </row>
    <row r="28405" spans="77:77">
      <c r="BY28405" s="2"/>
    </row>
    <row r="28406" spans="77:77">
      <c r="BY28406" s="2"/>
    </row>
    <row r="28407" spans="77:77">
      <c r="BY28407" s="2"/>
    </row>
    <row r="28408" spans="77:77">
      <c r="BY28408" s="2"/>
    </row>
    <row r="28409" spans="77:77">
      <c r="BY28409" s="2"/>
    </row>
    <row r="28410" spans="77:77">
      <c r="BY28410" s="2"/>
    </row>
    <row r="28411" spans="77:77">
      <c r="BY28411" s="2"/>
    </row>
    <row r="28412" spans="77:77">
      <c r="BY28412" s="2"/>
    </row>
    <row r="28413" spans="77:77">
      <c r="BY28413" s="2"/>
    </row>
    <row r="28414" spans="77:77">
      <c r="BY28414" s="2"/>
    </row>
    <row r="28415" spans="77:77">
      <c r="BY28415" s="2"/>
    </row>
    <row r="28416" spans="77:77">
      <c r="BY28416" s="2"/>
    </row>
    <row r="28417" spans="77:77">
      <c r="BY28417" s="2"/>
    </row>
    <row r="28418" spans="77:77">
      <c r="BY28418" s="2"/>
    </row>
    <row r="28419" spans="77:77">
      <c r="BY28419" s="2"/>
    </row>
    <row r="28420" spans="77:77">
      <c r="BY28420" s="2"/>
    </row>
    <row r="28421" spans="77:77">
      <c r="BY28421" s="2"/>
    </row>
    <row r="28422" spans="77:77">
      <c r="BY28422" s="2"/>
    </row>
    <row r="28423" spans="77:77">
      <c r="BY28423" s="2"/>
    </row>
    <row r="28424" spans="77:77">
      <c r="BY28424" s="2"/>
    </row>
    <row r="28425" spans="77:77">
      <c r="BY28425" s="2"/>
    </row>
    <row r="28426" spans="77:77">
      <c r="BY28426" s="2"/>
    </row>
    <row r="28427" spans="77:77">
      <c r="BY28427" s="2"/>
    </row>
    <row r="28428" spans="77:77">
      <c r="BY28428" s="2"/>
    </row>
    <row r="28429" spans="77:77">
      <c r="BY28429" s="2"/>
    </row>
    <row r="28430" spans="77:77">
      <c r="BY28430" s="2"/>
    </row>
    <row r="28431" spans="77:77">
      <c r="BY28431" s="2"/>
    </row>
    <row r="28432" spans="77:77">
      <c r="BY28432" s="2"/>
    </row>
    <row r="28433" spans="77:77">
      <c r="BY28433" s="2"/>
    </row>
    <row r="28434" spans="77:77">
      <c r="BY28434" s="2"/>
    </row>
    <row r="28435" spans="77:77">
      <c r="BY28435" s="2"/>
    </row>
    <row r="28436" spans="77:77">
      <c r="BY28436" s="2"/>
    </row>
    <row r="28437" spans="77:77">
      <c r="BY28437" s="2"/>
    </row>
    <row r="28438" spans="77:77">
      <c r="BY28438" s="2"/>
    </row>
    <row r="28439" spans="77:77">
      <c r="BY28439" s="2"/>
    </row>
    <row r="28440" spans="77:77">
      <c r="BY28440" s="2"/>
    </row>
    <row r="28441" spans="77:77">
      <c r="BY28441" s="2"/>
    </row>
    <row r="28442" spans="77:77">
      <c r="BY28442" s="2"/>
    </row>
    <row r="28443" spans="77:77">
      <c r="BY28443" s="2"/>
    </row>
    <row r="28444" spans="77:77">
      <c r="BY28444" s="2"/>
    </row>
    <row r="28445" spans="77:77">
      <c r="BY28445" s="2"/>
    </row>
    <row r="28446" spans="77:77">
      <c r="BY28446" s="2"/>
    </row>
    <row r="28447" spans="77:77">
      <c r="BY28447" s="2"/>
    </row>
    <row r="28448" spans="77:77">
      <c r="BY28448" s="2"/>
    </row>
    <row r="28449" spans="77:77">
      <c r="BY28449" s="2"/>
    </row>
    <row r="28450" spans="77:77">
      <c r="BY28450" s="2"/>
    </row>
    <row r="28451" spans="77:77">
      <c r="BY28451" s="2"/>
    </row>
    <row r="28452" spans="77:77">
      <c r="BY28452" s="2"/>
    </row>
    <row r="28453" spans="77:77">
      <c r="BY28453" s="2"/>
    </row>
    <row r="28454" spans="77:77">
      <c r="BY28454" s="2"/>
    </row>
    <row r="28455" spans="77:77">
      <c r="BY28455" s="2"/>
    </row>
    <row r="28456" spans="77:77">
      <c r="BY28456" s="2"/>
    </row>
    <row r="28457" spans="77:77">
      <c r="BY28457" s="2"/>
    </row>
    <row r="28458" spans="77:77">
      <c r="BY28458" s="2"/>
    </row>
    <row r="28459" spans="77:77">
      <c r="BY28459" s="2"/>
    </row>
    <row r="28460" spans="77:77">
      <c r="BY28460" s="2"/>
    </row>
    <row r="28461" spans="77:77">
      <c r="BY28461" s="2"/>
    </row>
    <row r="28462" spans="77:77">
      <c r="BY28462" s="2"/>
    </row>
    <row r="28463" spans="77:77">
      <c r="BY28463" s="2"/>
    </row>
    <row r="28464" spans="77:77">
      <c r="BY28464" s="2"/>
    </row>
    <row r="28465" spans="77:77">
      <c r="BY28465" s="2"/>
    </row>
    <row r="28466" spans="77:77">
      <c r="BY28466" s="2"/>
    </row>
    <row r="28467" spans="77:77">
      <c r="BY28467" s="2"/>
    </row>
    <row r="28468" spans="77:77">
      <c r="BY28468" s="2"/>
    </row>
    <row r="28469" spans="77:77">
      <c r="BY28469" s="2"/>
    </row>
    <row r="28470" spans="77:77">
      <c r="BY28470" s="2"/>
    </row>
    <row r="28471" spans="77:77">
      <c r="BY28471" s="2"/>
    </row>
    <row r="28472" spans="77:77">
      <c r="BY28472" s="2"/>
    </row>
    <row r="28473" spans="77:77">
      <c r="BY28473" s="2"/>
    </row>
    <row r="28474" spans="77:77">
      <c r="BY28474" s="2"/>
    </row>
    <row r="28475" spans="77:77">
      <c r="BY28475" s="2"/>
    </row>
    <row r="28476" spans="77:77">
      <c r="BY28476" s="2"/>
    </row>
    <row r="28477" spans="77:77">
      <c r="BY28477" s="2"/>
    </row>
    <row r="28478" spans="77:77">
      <c r="BY28478" s="2"/>
    </row>
    <row r="28479" spans="77:77">
      <c r="BY28479" s="2"/>
    </row>
    <row r="28480" spans="77:77">
      <c r="BY28480" s="2"/>
    </row>
    <row r="28481" spans="77:77">
      <c r="BY28481" s="2"/>
    </row>
    <row r="28482" spans="77:77">
      <c r="BY28482" s="2"/>
    </row>
    <row r="28483" spans="77:77">
      <c r="BY28483" s="2"/>
    </row>
    <row r="28484" spans="77:77">
      <c r="BY28484" s="2"/>
    </row>
    <row r="28485" spans="77:77">
      <c r="BY28485" s="2"/>
    </row>
    <row r="28486" spans="77:77">
      <c r="BY28486" s="2"/>
    </row>
    <row r="28487" spans="77:77">
      <c r="BY28487" s="2"/>
    </row>
    <row r="28488" spans="77:77">
      <c r="BY28488" s="2"/>
    </row>
    <row r="28489" spans="77:77">
      <c r="BY28489" s="2"/>
    </row>
    <row r="28490" spans="77:77">
      <c r="BY28490" s="2"/>
    </row>
    <row r="28491" spans="77:77">
      <c r="BY28491" s="2"/>
    </row>
    <row r="28492" spans="77:77">
      <c r="BY28492" s="2"/>
    </row>
    <row r="28493" spans="77:77">
      <c r="BY28493" s="2"/>
    </row>
    <row r="28494" spans="77:77">
      <c r="BY28494" s="2"/>
    </row>
    <row r="28495" spans="77:77">
      <c r="BY28495" s="2"/>
    </row>
    <row r="28496" spans="77:77">
      <c r="BY28496" s="2"/>
    </row>
    <row r="28497" spans="77:77">
      <c r="BY28497" s="2"/>
    </row>
    <row r="28498" spans="77:77">
      <c r="BY28498" s="2"/>
    </row>
    <row r="28499" spans="77:77">
      <c r="BY28499" s="2"/>
    </row>
    <row r="28500" spans="77:77">
      <c r="BY28500" s="2"/>
    </row>
    <row r="28501" spans="77:77">
      <c r="BY28501" s="2"/>
    </row>
    <row r="28502" spans="77:77">
      <c r="BY28502" s="2"/>
    </row>
    <row r="28503" spans="77:77">
      <c r="BY28503" s="2"/>
    </row>
    <row r="28504" spans="77:77">
      <c r="BY28504" s="2"/>
    </row>
    <row r="28505" spans="77:77">
      <c r="BY28505" s="2"/>
    </row>
    <row r="28506" spans="77:77">
      <c r="BY28506" s="2"/>
    </row>
    <row r="28507" spans="77:77">
      <c r="BY28507" s="2"/>
    </row>
    <row r="28508" spans="77:77">
      <c r="BY28508" s="2"/>
    </row>
    <row r="28509" spans="77:77">
      <c r="BY28509" s="2"/>
    </row>
    <row r="28510" spans="77:77">
      <c r="BY28510" s="2"/>
    </row>
    <row r="28511" spans="77:77">
      <c r="BY28511" s="2"/>
    </row>
    <row r="28512" spans="77:77">
      <c r="BY28512" s="2"/>
    </row>
    <row r="28513" spans="77:77">
      <c r="BY28513" s="2"/>
    </row>
    <row r="28514" spans="77:77">
      <c r="BY28514" s="2"/>
    </row>
    <row r="28515" spans="77:77">
      <c r="BY28515" s="2"/>
    </row>
    <row r="28516" spans="77:77">
      <c r="BY28516" s="2"/>
    </row>
    <row r="28517" spans="77:77">
      <c r="BY28517" s="2"/>
    </row>
    <row r="28518" spans="77:77">
      <c r="BY28518" s="2"/>
    </row>
    <row r="28519" spans="77:77">
      <c r="BY28519" s="2"/>
    </row>
    <row r="28520" spans="77:77">
      <c r="BY28520" s="2"/>
    </row>
    <row r="28521" spans="77:77">
      <c r="BY28521" s="2"/>
    </row>
    <row r="28522" spans="77:77">
      <c r="BY28522" s="2"/>
    </row>
    <row r="28523" spans="77:77">
      <c r="BY28523" s="2"/>
    </row>
    <row r="28524" spans="77:77">
      <c r="BY28524" s="2"/>
    </row>
    <row r="28525" spans="77:77">
      <c r="BY28525" s="2"/>
    </row>
    <row r="28526" spans="77:77">
      <c r="BY28526" s="2"/>
    </row>
    <row r="28527" spans="77:77">
      <c r="BY28527" s="2"/>
    </row>
    <row r="28528" spans="77:77">
      <c r="BY28528" s="2"/>
    </row>
    <row r="28529" spans="77:77">
      <c r="BY28529" s="2"/>
    </row>
    <row r="28530" spans="77:77">
      <c r="BY28530" s="2"/>
    </row>
    <row r="28531" spans="77:77">
      <c r="BY28531" s="2"/>
    </row>
    <row r="28532" spans="77:77">
      <c r="BY28532" s="2"/>
    </row>
    <row r="28533" spans="77:77">
      <c r="BY28533" s="2"/>
    </row>
    <row r="28534" spans="77:77">
      <c r="BY28534" s="2"/>
    </row>
    <row r="28535" spans="77:77">
      <c r="BY28535" s="2"/>
    </row>
    <row r="28536" spans="77:77">
      <c r="BY28536" s="2"/>
    </row>
    <row r="28537" spans="77:77">
      <c r="BY28537" s="2"/>
    </row>
    <row r="28538" spans="77:77">
      <c r="BY28538" s="2"/>
    </row>
    <row r="28539" spans="77:77">
      <c r="BY28539" s="2"/>
    </row>
    <row r="28540" spans="77:77">
      <c r="BY28540" s="2"/>
    </row>
    <row r="28541" spans="77:77">
      <c r="BY28541" s="2"/>
    </row>
    <row r="28542" spans="77:77">
      <c r="BY28542" s="2"/>
    </row>
    <row r="28543" spans="77:77">
      <c r="BY28543" s="2"/>
    </row>
    <row r="28544" spans="77:77">
      <c r="BY28544" s="2"/>
    </row>
    <row r="28545" spans="77:77">
      <c r="BY28545" s="2"/>
    </row>
    <row r="28546" spans="77:77">
      <c r="BY28546" s="2"/>
    </row>
    <row r="28547" spans="77:77">
      <c r="BY28547" s="2"/>
    </row>
    <row r="28548" spans="77:77">
      <c r="BY28548" s="2"/>
    </row>
    <row r="28549" spans="77:77">
      <c r="BY28549" s="2"/>
    </row>
    <row r="28550" spans="77:77">
      <c r="BY28550" s="2"/>
    </row>
    <row r="28551" spans="77:77">
      <c r="BY28551" s="2"/>
    </row>
    <row r="28552" spans="77:77">
      <c r="BY28552" s="2"/>
    </row>
    <row r="28553" spans="77:77">
      <c r="BY28553" s="2"/>
    </row>
    <row r="28554" spans="77:77">
      <c r="BY28554" s="2"/>
    </row>
    <row r="28555" spans="77:77">
      <c r="BY28555" s="2"/>
    </row>
    <row r="28556" spans="77:77">
      <c r="BY28556" s="2"/>
    </row>
    <row r="28557" spans="77:77">
      <c r="BY28557" s="2"/>
    </row>
    <row r="28558" spans="77:77">
      <c r="BY28558" s="2"/>
    </row>
    <row r="28559" spans="77:77">
      <c r="BY28559" s="2"/>
    </row>
    <row r="28560" spans="77:77">
      <c r="BY28560" s="2"/>
    </row>
    <row r="28561" spans="77:77">
      <c r="BY28561" s="2"/>
    </row>
    <row r="28562" spans="77:77">
      <c r="BY28562" s="2"/>
    </row>
    <row r="28563" spans="77:77">
      <c r="BY28563" s="2"/>
    </row>
    <row r="28564" spans="77:77">
      <c r="BY28564" s="2"/>
    </row>
    <row r="28565" spans="77:77">
      <c r="BY28565" s="2"/>
    </row>
    <row r="28566" spans="77:77">
      <c r="BY28566" s="2"/>
    </row>
    <row r="28567" spans="77:77">
      <c r="BY28567" s="2"/>
    </row>
    <row r="28568" spans="77:77">
      <c r="BY28568" s="2"/>
    </row>
    <row r="28569" spans="77:77">
      <c r="BY28569" s="2"/>
    </row>
    <row r="28570" spans="77:77">
      <c r="BY28570" s="2"/>
    </row>
    <row r="28571" spans="77:77">
      <c r="BY28571" s="2"/>
    </row>
    <row r="28572" spans="77:77">
      <c r="BY28572" s="2"/>
    </row>
    <row r="28573" spans="77:77">
      <c r="BY28573" s="2"/>
    </row>
    <row r="28574" spans="77:77">
      <c r="BY28574" s="2"/>
    </row>
    <row r="28575" spans="77:77">
      <c r="BY28575" s="2"/>
    </row>
    <row r="28576" spans="77:77">
      <c r="BY28576" s="2"/>
    </row>
    <row r="28577" spans="77:77">
      <c r="BY28577" s="2"/>
    </row>
    <row r="28578" spans="77:77">
      <c r="BY28578" s="2"/>
    </row>
    <row r="28579" spans="77:77">
      <c r="BY28579" s="2"/>
    </row>
    <row r="28580" spans="77:77">
      <c r="BY28580" s="2"/>
    </row>
    <row r="28581" spans="77:77">
      <c r="BY28581" s="2"/>
    </row>
    <row r="28582" spans="77:77">
      <c r="BY28582" s="2"/>
    </row>
    <row r="28583" spans="77:77">
      <c r="BY28583" s="2"/>
    </row>
    <row r="28584" spans="77:77">
      <c r="BY28584" s="2"/>
    </row>
    <row r="28585" spans="77:77">
      <c r="BY28585" s="2"/>
    </row>
    <row r="28586" spans="77:77">
      <c r="BY28586" s="2"/>
    </row>
    <row r="28587" spans="77:77">
      <c r="BY28587" s="2"/>
    </row>
    <row r="28588" spans="77:77">
      <c r="BY28588" s="2"/>
    </row>
    <row r="28589" spans="77:77">
      <c r="BY28589" s="2"/>
    </row>
    <row r="28590" spans="77:77">
      <c r="BY28590" s="2"/>
    </row>
    <row r="28591" spans="77:77">
      <c r="BY28591" s="2"/>
    </row>
    <row r="28592" spans="77:77">
      <c r="BY28592" s="2"/>
    </row>
    <row r="28593" spans="77:77">
      <c r="BY28593" s="2"/>
    </row>
    <row r="28594" spans="77:77">
      <c r="BY28594" s="2"/>
    </row>
    <row r="28595" spans="77:77">
      <c r="BY28595" s="2"/>
    </row>
    <row r="28596" spans="77:77">
      <c r="BY28596" s="2"/>
    </row>
    <row r="28597" spans="77:77">
      <c r="BY28597" s="2"/>
    </row>
    <row r="28598" spans="77:77">
      <c r="BY28598" s="2"/>
    </row>
    <row r="28599" spans="77:77">
      <c r="BY28599" s="2"/>
    </row>
    <row r="28600" spans="77:77">
      <c r="BY28600" s="2"/>
    </row>
    <row r="28601" spans="77:77">
      <c r="BY28601" s="2"/>
    </row>
    <row r="28602" spans="77:77">
      <c r="BY28602" s="2"/>
    </row>
    <row r="28603" spans="77:77">
      <c r="BY28603" s="2"/>
    </row>
    <row r="28604" spans="77:77">
      <c r="BY28604" s="2"/>
    </row>
    <row r="28605" spans="77:77">
      <c r="BY28605" s="2"/>
    </row>
    <row r="28606" spans="77:77">
      <c r="BY28606" s="2"/>
    </row>
    <row r="28607" spans="77:77">
      <c r="BY28607" s="2"/>
    </row>
    <row r="28608" spans="77:77">
      <c r="BY28608" s="2"/>
    </row>
    <row r="28609" spans="77:77">
      <c r="BY28609" s="2"/>
    </row>
    <row r="28610" spans="77:77">
      <c r="BY28610" s="2"/>
    </row>
    <row r="28611" spans="77:77">
      <c r="BY28611" s="2"/>
    </row>
    <row r="28612" spans="77:77">
      <c r="BY28612" s="2"/>
    </row>
    <row r="28613" spans="77:77">
      <c r="BY28613" s="2"/>
    </row>
    <row r="28614" spans="77:77">
      <c r="BY28614" s="2"/>
    </row>
    <row r="28615" spans="77:77">
      <c r="BY28615" s="2"/>
    </row>
    <row r="28616" spans="77:77">
      <c r="BY28616" s="2"/>
    </row>
    <row r="28617" spans="77:77">
      <c r="BY28617" s="2"/>
    </row>
    <row r="28618" spans="77:77">
      <c r="BY28618" s="2"/>
    </row>
    <row r="28619" spans="77:77">
      <c r="BY28619" s="2"/>
    </row>
    <row r="28620" spans="77:77">
      <c r="BY28620" s="2"/>
    </row>
    <row r="28621" spans="77:77">
      <c r="BY28621" s="2"/>
    </row>
    <row r="28622" spans="77:77">
      <c r="BY28622" s="2"/>
    </row>
    <row r="28623" spans="77:77">
      <c r="BY28623" s="2"/>
    </row>
    <row r="28624" spans="77:77">
      <c r="BY28624" s="2"/>
    </row>
    <row r="28625" spans="77:77">
      <c r="BY28625" s="2"/>
    </row>
    <row r="28626" spans="77:77">
      <c r="BY28626" s="2"/>
    </row>
    <row r="28627" spans="77:77">
      <c r="BY28627" s="2"/>
    </row>
    <row r="28628" spans="77:77">
      <c r="BY28628" s="2"/>
    </row>
    <row r="28629" spans="77:77">
      <c r="BY28629" s="2"/>
    </row>
    <row r="28630" spans="77:77">
      <c r="BY28630" s="2"/>
    </row>
    <row r="28631" spans="77:77">
      <c r="BY28631" s="2"/>
    </row>
    <row r="28632" spans="77:77">
      <c r="BY28632" s="2"/>
    </row>
    <row r="28633" spans="77:77">
      <c r="BY28633" s="2"/>
    </row>
    <row r="28634" spans="77:77">
      <c r="BY28634" s="2"/>
    </row>
    <row r="28635" spans="77:77">
      <c r="BY28635" s="2"/>
    </row>
    <row r="28636" spans="77:77">
      <c r="BY28636" s="2"/>
    </row>
    <row r="28637" spans="77:77">
      <c r="BY28637" s="2"/>
    </row>
    <row r="28638" spans="77:77">
      <c r="BY28638" s="2"/>
    </row>
    <row r="28639" spans="77:77">
      <c r="BY28639" s="2"/>
    </row>
    <row r="28640" spans="77:77">
      <c r="BY28640" s="2"/>
    </row>
    <row r="28641" spans="77:77">
      <c r="BY28641" s="2"/>
    </row>
    <row r="28642" spans="77:77">
      <c r="BY28642" s="2"/>
    </row>
    <row r="28643" spans="77:77">
      <c r="BY28643" s="2"/>
    </row>
    <row r="28644" spans="77:77">
      <c r="BY28644" s="2"/>
    </row>
    <row r="28645" spans="77:77">
      <c r="BY28645" s="2"/>
    </row>
    <row r="28646" spans="77:77">
      <c r="BY28646" s="2"/>
    </row>
    <row r="28647" spans="77:77">
      <c r="BY28647" s="2"/>
    </row>
    <row r="28648" spans="77:77">
      <c r="BY28648" s="2"/>
    </row>
    <row r="28649" spans="77:77">
      <c r="BY28649" s="2"/>
    </row>
    <row r="28650" spans="77:77">
      <c r="BY28650" s="2"/>
    </row>
    <row r="28651" spans="77:77">
      <c r="BY28651" s="2"/>
    </row>
    <row r="28652" spans="77:77">
      <c r="BY28652" s="2"/>
    </row>
    <row r="28653" spans="77:77">
      <c r="BY28653" s="2"/>
    </row>
    <row r="28654" spans="77:77">
      <c r="BY28654" s="2"/>
    </row>
    <row r="28655" spans="77:77">
      <c r="BY28655" s="2"/>
    </row>
    <row r="28656" spans="77:77">
      <c r="BY28656" s="2"/>
    </row>
    <row r="28657" spans="77:77">
      <c r="BY28657" s="2"/>
    </row>
    <row r="28658" spans="77:77">
      <c r="BY28658" s="2"/>
    </row>
    <row r="28659" spans="77:77">
      <c r="BY28659" s="2"/>
    </row>
    <row r="28660" spans="77:77">
      <c r="BY28660" s="2"/>
    </row>
    <row r="28661" spans="77:77">
      <c r="BY28661" s="2"/>
    </row>
    <row r="28662" spans="77:77">
      <c r="BY28662" s="2"/>
    </row>
    <row r="28663" spans="77:77">
      <c r="BY28663" s="2"/>
    </row>
    <row r="28664" spans="77:77">
      <c r="BY28664" s="2"/>
    </row>
    <row r="28665" spans="77:77">
      <c r="BY28665" s="2"/>
    </row>
    <row r="28666" spans="77:77">
      <c r="BY28666" s="2"/>
    </row>
    <row r="28667" spans="77:77">
      <c r="BY28667" s="2"/>
    </row>
    <row r="28668" spans="77:77">
      <c r="BY28668" s="2"/>
    </row>
    <row r="28669" spans="77:77">
      <c r="BY28669" s="2"/>
    </row>
    <row r="28670" spans="77:77">
      <c r="BY28670" s="2"/>
    </row>
    <row r="28671" spans="77:77">
      <c r="BY28671" s="2"/>
    </row>
    <row r="28672" spans="77:77">
      <c r="BY28672" s="2"/>
    </row>
    <row r="28673" spans="77:77">
      <c r="BY28673" s="2"/>
    </row>
    <row r="28674" spans="77:77">
      <c r="BY28674" s="2"/>
    </row>
    <row r="28675" spans="77:77">
      <c r="BY28675" s="2"/>
    </row>
    <row r="28676" spans="77:77">
      <c r="BY28676" s="2"/>
    </row>
    <row r="28677" spans="77:77">
      <c r="BY28677" s="2"/>
    </row>
    <row r="28678" spans="77:77">
      <c r="BY28678" s="2"/>
    </row>
    <row r="28679" spans="77:77">
      <c r="BY28679" s="2"/>
    </row>
    <row r="28680" spans="77:77">
      <c r="BY28680" s="2"/>
    </row>
    <row r="28681" spans="77:77">
      <c r="BY28681" s="2"/>
    </row>
    <row r="28682" spans="77:77">
      <c r="BY28682" s="2"/>
    </row>
    <row r="28683" spans="77:77">
      <c r="BY28683" s="2"/>
    </row>
    <row r="28684" spans="77:77">
      <c r="BY28684" s="2"/>
    </row>
    <row r="28685" spans="77:77">
      <c r="BY28685" s="2"/>
    </row>
    <row r="28686" spans="77:77">
      <c r="BY28686" s="2"/>
    </row>
    <row r="28687" spans="77:77">
      <c r="BY28687" s="2"/>
    </row>
    <row r="28688" spans="77:77">
      <c r="BY28688" s="2"/>
    </row>
    <row r="28689" spans="77:77">
      <c r="BY28689" s="2"/>
    </row>
    <row r="28690" spans="77:77">
      <c r="BY28690" s="2"/>
    </row>
    <row r="28691" spans="77:77">
      <c r="BY28691" s="2"/>
    </row>
    <row r="28692" spans="77:77">
      <c r="BY28692" s="2"/>
    </row>
    <row r="28693" spans="77:77">
      <c r="BY28693" s="2"/>
    </row>
    <row r="28694" spans="77:77">
      <c r="BY28694" s="2"/>
    </row>
    <row r="28695" spans="77:77">
      <c r="BY28695" s="2"/>
    </row>
    <row r="28696" spans="77:77">
      <c r="BY28696" s="2"/>
    </row>
    <row r="28697" spans="77:77">
      <c r="BY28697" s="2"/>
    </row>
    <row r="28698" spans="77:77">
      <c r="BY28698" s="2"/>
    </row>
    <row r="28699" spans="77:77">
      <c r="BY28699" s="2"/>
    </row>
    <row r="28700" spans="77:77">
      <c r="BY28700" s="2"/>
    </row>
    <row r="28701" spans="77:77">
      <c r="BY28701" s="2"/>
    </row>
    <row r="28702" spans="77:77">
      <c r="BY28702" s="2"/>
    </row>
    <row r="28703" spans="77:77">
      <c r="BY28703" s="2"/>
    </row>
    <row r="28704" spans="77:77">
      <c r="BY28704" s="2"/>
    </row>
    <row r="28705" spans="77:77">
      <c r="BY28705" s="2"/>
    </row>
    <row r="28706" spans="77:77">
      <c r="BY28706" s="2"/>
    </row>
    <row r="28707" spans="77:77">
      <c r="BY28707" s="2"/>
    </row>
    <row r="28708" spans="77:77">
      <c r="BY28708" s="2"/>
    </row>
    <row r="28709" spans="77:77">
      <c r="BY28709" s="2"/>
    </row>
    <row r="28710" spans="77:77">
      <c r="BY28710" s="2"/>
    </row>
    <row r="28711" spans="77:77">
      <c r="BY28711" s="2"/>
    </row>
    <row r="28712" spans="77:77">
      <c r="BY28712" s="2"/>
    </row>
    <row r="28713" spans="77:77">
      <c r="BY28713" s="2"/>
    </row>
    <row r="28714" spans="77:77">
      <c r="BY28714" s="2"/>
    </row>
    <row r="28715" spans="77:77">
      <c r="BY28715" s="2"/>
    </row>
    <row r="28716" spans="77:77">
      <c r="BY28716" s="2"/>
    </row>
    <row r="28717" spans="77:77">
      <c r="BY28717" s="2"/>
    </row>
    <row r="28718" spans="77:77">
      <c r="BY28718" s="2"/>
    </row>
    <row r="28719" spans="77:77">
      <c r="BY28719" s="2"/>
    </row>
    <row r="28720" spans="77:77">
      <c r="BY28720" s="2"/>
    </row>
    <row r="28721" spans="77:77">
      <c r="BY28721" s="2"/>
    </row>
    <row r="28722" spans="77:77">
      <c r="BY28722" s="2"/>
    </row>
    <row r="28723" spans="77:77">
      <c r="BY28723" s="2"/>
    </row>
    <row r="28724" spans="77:77">
      <c r="BY28724" s="2"/>
    </row>
    <row r="28725" spans="77:77">
      <c r="BY28725" s="2"/>
    </row>
    <row r="28726" spans="77:77">
      <c r="BY28726" s="2"/>
    </row>
    <row r="28727" spans="77:77">
      <c r="BY28727" s="2"/>
    </row>
    <row r="28728" spans="77:77">
      <c r="BY28728" s="2"/>
    </row>
    <row r="28729" spans="77:77">
      <c r="BY28729" s="2"/>
    </row>
    <row r="28730" spans="77:77">
      <c r="BY28730" s="2"/>
    </row>
    <row r="28731" spans="77:77">
      <c r="BY28731" s="2"/>
    </row>
    <row r="28732" spans="77:77">
      <c r="BY28732" s="2"/>
    </row>
    <row r="28733" spans="77:77">
      <c r="BY28733" s="2"/>
    </row>
    <row r="28734" spans="77:77">
      <c r="BY28734" s="2"/>
    </row>
    <row r="28735" spans="77:77">
      <c r="BY28735" s="2"/>
    </row>
    <row r="28736" spans="77:77">
      <c r="BY28736" s="2"/>
    </row>
    <row r="28737" spans="77:77">
      <c r="BY28737" s="2"/>
    </row>
    <row r="28738" spans="77:77">
      <c r="BY28738" s="2"/>
    </row>
    <row r="28739" spans="77:77">
      <c r="BY28739" s="2"/>
    </row>
    <row r="28740" spans="77:77">
      <c r="BY28740" s="2"/>
    </row>
    <row r="28741" spans="77:77">
      <c r="BY28741" s="2"/>
    </row>
    <row r="28742" spans="77:77">
      <c r="BY28742" s="2"/>
    </row>
    <row r="28743" spans="77:77">
      <c r="BY28743" s="2"/>
    </row>
    <row r="28744" spans="77:77">
      <c r="BY28744" s="2"/>
    </row>
    <row r="28745" spans="77:77">
      <c r="BY28745" s="2"/>
    </row>
    <row r="28746" spans="77:77">
      <c r="BY28746" s="2"/>
    </row>
    <row r="28747" spans="77:77">
      <c r="BY28747" s="2"/>
    </row>
    <row r="28748" spans="77:77">
      <c r="BY28748" s="2"/>
    </row>
    <row r="28749" spans="77:77">
      <c r="BY28749" s="2"/>
    </row>
    <row r="28750" spans="77:77">
      <c r="BY28750" s="2"/>
    </row>
    <row r="28751" spans="77:77">
      <c r="BY28751" s="2"/>
    </row>
    <row r="28752" spans="77:77">
      <c r="BY28752" s="2"/>
    </row>
    <row r="28753" spans="77:77">
      <c r="BY28753" s="2"/>
    </row>
    <row r="28754" spans="77:77">
      <c r="BY28754" s="2"/>
    </row>
    <row r="28755" spans="77:77">
      <c r="BY28755" s="2"/>
    </row>
    <row r="28756" spans="77:77">
      <c r="BY28756" s="2"/>
    </row>
    <row r="28757" spans="77:77">
      <c r="BY28757" s="2"/>
    </row>
    <row r="28758" spans="77:77">
      <c r="BY28758" s="2"/>
    </row>
    <row r="28759" spans="77:77">
      <c r="BY28759" s="2"/>
    </row>
    <row r="28760" spans="77:77">
      <c r="BY28760" s="2"/>
    </row>
    <row r="28761" spans="77:77">
      <c r="BY28761" s="2"/>
    </row>
    <row r="28762" spans="77:77">
      <c r="BY28762" s="2"/>
    </row>
    <row r="28763" spans="77:77">
      <c r="BY28763" s="2"/>
    </row>
    <row r="28764" spans="77:77">
      <c r="BY28764" s="2"/>
    </row>
    <row r="28765" spans="77:77">
      <c r="BY28765" s="2"/>
    </row>
    <row r="28766" spans="77:77">
      <c r="BY28766" s="2"/>
    </row>
    <row r="28767" spans="77:77">
      <c r="BY28767" s="2"/>
    </row>
    <row r="28768" spans="77:77">
      <c r="BY28768" s="2"/>
    </row>
    <row r="28769" spans="77:77">
      <c r="BY28769" s="2"/>
    </row>
    <row r="28770" spans="77:77">
      <c r="BY28770" s="2"/>
    </row>
    <row r="28771" spans="77:77">
      <c r="BY28771" s="2"/>
    </row>
    <row r="28772" spans="77:77">
      <c r="BY28772" s="2"/>
    </row>
    <row r="28773" spans="77:77">
      <c r="BY28773" s="2"/>
    </row>
    <row r="28774" spans="77:77">
      <c r="BY28774" s="2"/>
    </row>
    <row r="28775" spans="77:77">
      <c r="BY28775" s="2"/>
    </row>
    <row r="28776" spans="77:77">
      <c r="BY28776" s="2"/>
    </row>
    <row r="28777" spans="77:77">
      <c r="BY28777" s="2"/>
    </row>
    <row r="28778" spans="77:77">
      <c r="BY28778" s="2"/>
    </row>
    <row r="28779" spans="77:77">
      <c r="BY28779" s="2"/>
    </row>
    <row r="28780" spans="77:77">
      <c r="BY28780" s="2"/>
    </row>
    <row r="28781" spans="77:77">
      <c r="BY28781" s="2"/>
    </row>
    <row r="28782" spans="77:77">
      <c r="BY28782" s="2"/>
    </row>
    <row r="28783" spans="77:77">
      <c r="BY28783" s="2"/>
    </row>
    <row r="28784" spans="77:77">
      <c r="BY28784" s="2"/>
    </row>
    <row r="28785" spans="77:77">
      <c r="BY28785" s="2"/>
    </row>
    <row r="28786" spans="77:77">
      <c r="BY28786" s="2"/>
    </row>
    <row r="28787" spans="77:77">
      <c r="BY28787" s="2"/>
    </row>
    <row r="28788" spans="77:77">
      <c r="BY28788" s="2"/>
    </row>
    <row r="28789" spans="77:77">
      <c r="BY28789" s="2"/>
    </row>
    <row r="28790" spans="77:77">
      <c r="BY28790" s="2"/>
    </row>
    <row r="28791" spans="77:77">
      <c r="BY28791" s="2"/>
    </row>
    <row r="28792" spans="77:77">
      <c r="BY28792" s="2"/>
    </row>
    <row r="28793" spans="77:77">
      <c r="BY28793" s="2"/>
    </row>
    <row r="28794" spans="77:77">
      <c r="BY28794" s="2"/>
    </row>
    <row r="28795" spans="77:77">
      <c r="BY28795" s="2"/>
    </row>
    <row r="28796" spans="77:77">
      <c r="BY28796" s="2"/>
    </row>
    <row r="28797" spans="77:77">
      <c r="BY28797" s="2"/>
    </row>
    <row r="28798" spans="77:77">
      <c r="BY28798" s="2"/>
    </row>
    <row r="28799" spans="77:77">
      <c r="BY28799" s="2"/>
    </row>
    <row r="28800" spans="77:77">
      <c r="BY28800" s="2"/>
    </row>
    <row r="28801" spans="77:77">
      <c r="BY28801" s="2"/>
    </row>
    <row r="28802" spans="77:77">
      <c r="BY28802" s="2"/>
    </row>
    <row r="28803" spans="77:77">
      <c r="BY28803" s="2"/>
    </row>
    <row r="28804" spans="77:77">
      <c r="BY28804" s="2"/>
    </row>
    <row r="28805" spans="77:77">
      <c r="BY28805" s="2"/>
    </row>
    <row r="28806" spans="77:77">
      <c r="BY28806" s="2"/>
    </row>
    <row r="28807" spans="77:77">
      <c r="BY28807" s="2"/>
    </row>
    <row r="28808" spans="77:77">
      <c r="BY28808" s="2"/>
    </row>
    <row r="28809" spans="77:77">
      <c r="BY28809" s="2"/>
    </row>
    <row r="28810" spans="77:77">
      <c r="BY28810" s="2"/>
    </row>
    <row r="28811" spans="77:77">
      <c r="BY28811" s="2"/>
    </row>
    <row r="28812" spans="77:77">
      <c r="BY28812" s="2"/>
    </row>
    <row r="28813" spans="77:77">
      <c r="BY28813" s="2"/>
    </row>
    <row r="28814" spans="77:77">
      <c r="BY28814" s="2"/>
    </row>
    <row r="28815" spans="77:77">
      <c r="BY28815" s="2"/>
    </row>
    <row r="28816" spans="77:77">
      <c r="BY28816" s="2"/>
    </row>
    <row r="28817" spans="77:77">
      <c r="BY28817" s="2"/>
    </row>
    <row r="28818" spans="77:77">
      <c r="BY28818" s="2"/>
    </row>
    <row r="28819" spans="77:77">
      <c r="BY28819" s="2"/>
    </row>
    <row r="28820" spans="77:77">
      <c r="BY28820" s="2"/>
    </row>
    <row r="28821" spans="77:77">
      <c r="BY28821" s="2"/>
    </row>
    <row r="28822" spans="77:77">
      <c r="BY28822" s="2"/>
    </row>
    <row r="28823" spans="77:77">
      <c r="BY28823" s="2"/>
    </row>
    <row r="28824" spans="77:77">
      <c r="BY28824" s="2"/>
    </row>
    <row r="28825" spans="77:77">
      <c r="BY28825" s="2"/>
    </row>
    <row r="28826" spans="77:77">
      <c r="BY28826" s="2"/>
    </row>
    <row r="28827" spans="77:77">
      <c r="BY28827" s="2"/>
    </row>
    <row r="28828" spans="77:77">
      <c r="BY28828" s="2"/>
    </row>
    <row r="28829" spans="77:77">
      <c r="BY28829" s="2"/>
    </row>
    <row r="28830" spans="77:77">
      <c r="BY28830" s="2"/>
    </row>
    <row r="28831" spans="77:77">
      <c r="BY28831" s="2"/>
    </row>
    <row r="28832" spans="77:77">
      <c r="BY28832" s="2"/>
    </row>
    <row r="28833" spans="77:77">
      <c r="BY28833" s="2"/>
    </row>
    <row r="28834" spans="77:77">
      <c r="BY28834" s="2"/>
    </row>
    <row r="28835" spans="77:77">
      <c r="BY28835" s="2"/>
    </row>
    <row r="28836" spans="77:77">
      <c r="BY28836" s="2"/>
    </row>
    <row r="28837" spans="77:77">
      <c r="BY28837" s="2"/>
    </row>
    <row r="28838" spans="77:77">
      <c r="BY28838" s="2"/>
    </row>
    <row r="28839" spans="77:77">
      <c r="BY28839" s="2"/>
    </row>
    <row r="28840" spans="77:77">
      <c r="BY28840" s="2"/>
    </row>
    <row r="28841" spans="77:77">
      <c r="BY28841" s="2"/>
    </row>
    <row r="28842" spans="77:77">
      <c r="BY28842" s="2"/>
    </row>
    <row r="28843" spans="77:77">
      <c r="BY28843" s="2"/>
    </row>
    <row r="28844" spans="77:77">
      <c r="BY28844" s="2"/>
    </row>
    <row r="28845" spans="77:77">
      <c r="BY28845" s="2"/>
    </row>
    <row r="28846" spans="77:77">
      <c r="BY28846" s="2"/>
    </row>
    <row r="28847" spans="77:77">
      <c r="BY28847" s="2"/>
    </row>
    <row r="28848" spans="77:77">
      <c r="BY28848" s="2"/>
    </row>
    <row r="28849" spans="77:77">
      <c r="BY28849" s="2"/>
    </row>
    <row r="28850" spans="77:77">
      <c r="BY28850" s="2"/>
    </row>
    <row r="28851" spans="77:77">
      <c r="BY28851" s="2"/>
    </row>
    <row r="28852" spans="77:77">
      <c r="BY28852" s="2"/>
    </row>
    <row r="28853" spans="77:77">
      <c r="BY28853" s="2"/>
    </row>
    <row r="28854" spans="77:77">
      <c r="BY28854" s="2"/>
    </row>
    <row r="28855" spans="77:77">
      <c r="BY28855" s="2"/>
    </row>
    <row r="28856" spans="77:77">
      <c r="BY28856" s="2"/>
    </row>
    <row r="28857" spans="77:77">
      <c r="BY28857" s="2"/>
    </row>
    <row r="28858" spans="77:77">
      <c r="BY28858" s="2"/>
    </row>
    <row r="28859" spans="77:77">
      <c r="BY28859" s="2"/>
    </row>
    <row r="28860" spans="77:77">
      <c r="BY28860" s="2"/>
    </row>
    <row r="28861" spans="77:77">
      <c r="BY28861" s="2"/>
    </row>
    <row r="28862" spans="77:77">
      <c r="BY28862" s="2"/>
    </row>
    <row r="28863" spans="77:77">
      <c r="BY28863" s="2"/>
    </row>
    <row r="28864" spans="77:77">
      <c r="BY28864" s="2"/>
    </row>
    <row r="28865" spans="77:77">
      <c r="BY28865" s="2"/>
    </row>
    <row r="28866" spans="77:77">
      <c r="BY28866" s="2"/>
    </row>
    <row r="28867" spans="77:77">
      <c r="BY28867" s="2"/>
    </row>
    <row r="28868" spans="77:77">
      <c r="BY28868" s="2"/>
    </row>
    <row r="28869" spans="77:77">
      <c r="BY28869" s="2"/>
    </row>
    <row r="28870" spans="77:77">
      <c r="BY28870" s="2"/>
    </row>
    <row r="28871" spans="77:77">
      <c r="BY28871" s="2"/>
    </row>
    <row r="28872" spans="77:77">
      <c r="BY28872" s="2"/>
    </row>
    <row r="28873" spans="77:77">
      <c r="BY28873" s="2"/>
    </row>
    <row r="28874" spans="77:77">
      <c r="BY28874" s="2"/>
    </row>
    <row r="28875" spans="77:77">
      <c r="BY28875" s="2"/>
    </row>
    <row r="28876" spans="77:77">
      <c r="BY28876" s="2"/>
    </row>
    <row r="28877" spans="77:77">
      <c r="BY28877" s="2"/>
    </row>
    <row r="28878" spans="77:77">
      <c r="BY28878" s="2"/>
    </row>
    <row r="28879" spans="77:77">
      <c r="BY28879" s="2"/>
    </row>
    <row r="28880" spans="77:77">
      <c r="BY28880" s="2"/>
    </row>
    <row r="28881" spans="77:77">
      <c r="BY28881" s="2"/>
    </row>
    <row r="28882" spans="77:77">
      <c r="BY28882" s="2"/>
    </row>
    <row r="28883" spans="77:77">
      <c r="BY28883" s="2"/>
    </row>
    <row r="28884" spans="77:77">
      <c r="BY28884" s="2"/>
    </row>
    <row r="28885" spans="77:77">
      <c r="BY28885" s="2"/>
    </row>
    <row r="28886" spans="77:77">
      <c r="BY28886" s="2"/>
    </row>
    <row r="28887" spans="77:77">
      <c r="BY28887" s="2"/>
    </row>
    <row r="28888" spans="77:77">
      <c r="BY28888" s="2"/>
    </row>
    <row r="28889" spans="77:77">
      <c r="BY28889" s="2"/>
    </row>
    <row r="28890" spans="77:77">
      <c r="BY28890" s="2"/>
    </row>
    <row r="28891" spans="77:77">
      <c r="BY28891" s="2"/>
    </row>
    <row r="28892" spans="77:77">
      <c r="BY28892" s="2"/>
    </row>
    <row r="28893" spans="77:77">
      <c r="BY28893" s="2"/>
    </row>
    <row r="28894" spans="77:77">
      <c r="BY28894" s="2"/>
    </row>
    <row r="28895" spans="77:77">
      <c r="BY28895" s="2"/>
    </row>
    <row r="28896" spans="77:77">
      <c r="BY28896" s="2"/>
    </row>
    <row r="28897" spans="77:77">
      <c r="BY28897" s="2"/>
    </row>
    <row r="28898" spans="77:77">
      <c r="BY28898" s="2"/>
    </row>
    <row r="28899" spans="77:77">
      <c r="BY28899" s="2"/>
    </row>
    <row r="28900" spans="77:77">
      <c r="BY28900" s="2"/>
    </row>
    <row r="28901" spans="77:77">
      <c r="BY28901" s="2"/>
    </row>
    <row r="28902" spans="77:77">
      <c r="BY28902" s="2"/>
    </row>
    <row r="28903" spans="77:77">
      <c r="BY28903" s="2"/>
    </row>
    <row r="28904" spans="77:77">
      <c r="BY28904" s="2"/>
    </row>
    <row r="28905" spans="77:77">
      <c r="BY28905" s="2"/>
    </row>
    <row r="28906" spans="77:77">
      <c r="BY28906" s="2"/>
    </row>
    <row r="28907" spans="77:77">
      <c r="BY28907" s="2"/>
    </row>
    <row r="28908" spans="77:77">
      <c r="BY28908" s="2"/>
    </row>
    <row r="28909" spans="77:77">
      <c r="BY28909" s="2"/>
    </row>
    <row r="28910" spans="77:77">
      <c r="BY28910" s="2"/>
    </row>
    <row r="28911" spans="77:77">
      <c r="BY28911" s="2"/>
    </row>
    <row r="28912" spans="77:77">
      <c r="BY28912" s="2"/>
    </row>
    <row r="28913" spans="77:77">
      <c r="BY28913" s="2"/>
    </row>
    <row r="28914" spans="77:77">
      <c r="BY28914" s="2"/>
    </row>
    <row r="28915" spans="77:77">
      <c r="BY28915" s="2"/>
    </row>
    <row r="28916" spans="77:77">
      <c r="BY28916" s="2"/>
    </row>
    <row r="28917" spans="77:77">
      <c r="BY28917" s="2"/>
    </row>
    <row r="28918" spans="77:77">
      <c r="BY28918" s="2"/>
    </row>
    <row r="28919" spans="77:77">
      <c r="BY28919" s="2"/>
    </row>
    <row r="28920" spans="77:77">
      <c r="BY28920" s="2"/>
    </row>
    <row r="28921" spans="77:77">
      <c r="BY28921" s="2"/>
    </row>
    <row r="28922" spans="77:77">
      <c r="BY28922" s="2"/>
    </row>
    <row r="28923" spans="77:77">
      <c r="BY28923" s="2"/>
    </row>
    <row r="28924" spans="77:77">
      <c r="BY28924" s="2"/>
    </row>
    <row r="28925" spans="77:77">
      <c r="BY28925" s="2"/>
    </row>
    <row r="28926" spans="77:77">
      <c r="BY28926" s="2"/>
    </row>
    <row r="28927" spans="77:77">
      <c r="BY28927" s="2"/>
    </row>
    <row r="28928" spans="77:77">
      <c r="BY28928" s="2"/>
    </row>
    <row r="28929" spans="77:77">
      <c r="BY28929" s="2"/>
    </row>
    <row r="28930" spans="77:77">
      <c r="BY28930" s="2"/>
    </row>
    <row r="28931" spans="77:77">
      <c r="BY28931" s="2"/>
    </row>
    <row r="28932" spans="77:77">
      <c r="BY28932" s="2"/>
    </row>
    <row r="28933" spans="77:77">
      <c r="BY28933" s="2"/>
    </row>
    <row r="28934" spans="77:77">
      <c r="BY28934" s="2"/>
    </row>
    <row r="28935" spans="77:77">
      <c r="BY28935" s="2"/>
    </row>
    <row r="28936" spans="77:77">
      <c r="BY28936" s="2"/>
    </row>
    <row r="28937" spans="77:77">
      <c r="BY28937" s="2"/>
    </row>
    <row r="28938" spans="77:77">
      <c r="BY28938" s="2"/>
    </row>
    <row r="28939" spans="77:77">
      <c r="BY28939" s="2"/>
    </row>
    <row r="28940" spans="77:77">
      <c r="BY28940" s="2"/>
    </row>
    <row r="28941" spans="77:77">
      <c r="BY28941" s="2"/>
    </row>
    <row r="28942" spans="77:77">
      <c r="BY28942" s="2"/>
    </row>
    <row r="28943" spans="77:77">
      <c r="BY28943" s="2"/>
    </row>
    <row r="28944" spans="77:77">
      <c r="BY28944" s="2"/>
    </row>
    <row r="28945" spans="77:77">
      <c r="BY28945" s="2"/>
    </row>
    <row r="28946" spans="77:77">
      <c r="BY28946" s="2"/>
    </row>
    <row r="28947" spans="77:77">
      <c r="BY28947" s="2"/>
    </row>
    <row r="28948" spans="77:77">
      <c r="BY28948" s="2"/>
    </row>
    <row r="28949" spans="77:77">
      <c r="BY28949" s="2"/>
    </row>
    <row r="28950" spans="77:77">
      <c r="BY28950" s="2"/>
    </row>
    <row r="28951" spans="77:77">
      <c r="BY28951" s="2"/>
    </row>
    <row r="28952" spans="77:77">
      <c r="BY28952" s="2"/>
    </row>
    <row r="28953" spans="77:77">
      <c r="BY28953" s="2"/>
    </row>
    <row r="28954" spans="77:77">
      <c r="BY28954" s="2"/>
    </row>
    <row r="28955" spans="77:77">
      <c r="BY28955" s="2"/>
    </row>
    <row r="28956" spans="77:77">
      <c r="BY28956" s="2"/>
    </row>
    <row r="28957" spans="77:77">
      <c r="BY28957" s="2"/>
    </row>
    <row r="28958" spans="77:77">
      <c r="BY28958" s="2"/>
    </row>
    <row r="28959" spans="77:77">
      <c r="BY28959" s="2"/>
    </row>
    <row r="28960" spans="77:77">
      <c r="BY28960" s="2"/>
    </row>
    <row r="28961" spans="77:77">
      <c r="BY28961" s="2"/>
    </row>
    <row r="28962" spans="77:77">
      <c r="BY28962" s="2"/>
    </row>
    <row r="28963" spans="77:77">
      <c r="BY28963" s="2"/>
    </row>
    <row r="28964" spans="77:77">
      <c r="BY28964" s="2"/>
    </row>
    <row r="28965" spans="77:77">
      <c r="BY28965" s="2"/>
    </row>
    <row r="28966" spans="77:77">
      <c r="BY28966" s="2"/>
    </row>
    <row r="28967" spans="77:77">
      <c r="BY28967" s="2"/>
    </row>
    <row r="28968" spans="77:77">
      <c r="BY28968" s="2"/>
    </row>
    <row r="28969" spans="77:77">
      <c r="BY28969" s="2"/>
    </row>
    <row r="28970" spans="77:77">
      <c r="BY28970" s="2"/>
    </row>
    <row r="28971" spans="77:77">
      <c r="BY28971" s="2"/>
    </row>
    <row r="28972" spans="77:77">
      <c r="BY28972" s="2"/>
    </row>
    <row r="28973" spans="77:77">
      <c r="BY28973" s="2"/>
    </row>
    <row r="28974" spans="77:77">
      <c r="BY28974" s="2"/>
    </row>
    <row r="28975" spans="77:77">
      <c r="BY28975" s="2"/>
    </row>
    <row r="28976" spans="77:77">
      <c r="BY28976" s="2"/>
    </row>
    <row r="28977" spans="77:77">
      <c r="BY28977" s="2"/>
    </row>
    <row r="28978" spans="77:77">
      <c r="BY28978" s="2"/>
    </row>
    <row r="28979" spans="77:77">
      <c r="BY28979" s="2"/>
    </row>
    <row r="28980" spans="77:77">
      <c r="BY28980" s="2"/>
    </row>
    <row r="28981" spans="77:77">
      <c r="BY28981" s="2"/>
    </row>
    <row r="28982" spans="77:77">
      <c r="BY28982" s="2"/>
    </row>
    <row r="28983" spans="77:77">
      <c r="BY28983" s="2"/>
    </row>
    <row r="28984" spans="77:77">
      <c r="BY28984" s="2"/>
    </row>
    <row r="28985" spans="77:77">
      <c r="BY28985" s="2"/>
    </row>
    <row r="28986" spans="77:77">
      <c r="BY28986" s="2"/>
    </row>
    <row r="28987" spans="77:77">
      <c r="BY28987" s="2"/>
    </row>
    <row r="28988" spans="77:77">
      <c r="BY28988" s="2"/>
    </row>
    <row r="28989" spans="77:77">
      <c r="BY28989" s="2"/>
    </row>
    <row r="28990" spans="77:77">
      <c r="BY28990" s="2"/>
    </row>
    <row r="28991" spans="77:77">
      <c r="BY28991" s="2"/>
    </row>
    <row r="28992" spans="77:77">
      <c r="BY28992" s="2"/>
    </row>
    <row r="28993" spans="77:77">
      <c r="BY28993" s="2"/>
    </row>
    <row r="28994" spans="77:77">
      <c r="BY28994" s="2"/>
    </row>
    <row r="28995" spans="77:77">
      <c r="BY28995" s="2"/>
    </row>
    <row r="28996" spans="77:77">
      <c r="BY28996" s="2"/>
    </row>
    <row r="28997" spans="77:77">
      <c r="BY28997" s="2"/>
    </row>
    <row r="28998" spans="77:77">
      <c r="BY28998" s="2"/>
    </row>
    <row r="28999" spans="77:77">
      <c r="BY28999" s="2"/>
    </row>
    <row r="29000" spans="77:77">
      <c r="BY29000" s="2"/>
    </row>
    <row r="29001" spans="77:77">
      <c r="BY29001" s="2"/>
    </row>
    <row r="29002" spans="77:77">
      <c r="BY29002" s="2"/>
    </row>
    <row r="29003" spans="77:77">
      <c r="BY29003" s="2"/>
    </row>
    <row r="29004" spans="77:77">
      <c r="BY29004" s="2"/>
    </row>
    <row r="29005" spans="77:77">
      <c r="BY29005" s="2"/>
    </row>
    <row r="29006" spans="77:77">
      <c r="BY29006" s="2"/>
    </row>
    <row r="29007" spans="77:77">
      <c r="BY29007" s="2"/>
    </row>
    <row r="29008" spans="77:77">
      <c r="BY29008" s="2"/>
    </row>
    <row r="29009" spans="77:77">
      <c r="BY29009" s="2"/>
    </row>
    <row r="29010" spans="77:77">
      <c r="BY29010" s="2"/>
    </row>
    <row r="29011" spans="77:77">
      <c r="BY29011" s="2"/>
    </row>
    <row r="29012" spans="77:77">
      <c r="BY29012" s="2"/>
    </row>
    <row r="29013" spans="77:77">
      <c r="BY29013" s="2"/>
    </row>
    <row r="29014" spans="77:77">
      <c r="BY29014" s="2"/>
    </row>
    <row r="29015" spans="77:77">
      <c r="BY29015" s="2"/>
    </row>
    <row r="29016" spans="77:77">
      <c r="BY29016" s="2"/>
    </row>
    <row r="29017" spans="77:77">
      <c r="BY29017" s="2"/>
    </row>
    <row r="29018" spans="77:77">
      <c r="BY29018" s="2"/>
    </row>
    <row r="29019" spans="77:77">
      <c r="BY29019" s="2"/>
    </row>
    <row r="29020" spans="77:77">
      <c r="BY29020" s="2"/>
    </row>
    <row r="29021" spans="77:77">
      <c r="BY29021" s="2"/>
    </row>
    <row r="29022" spans="77:77">
      <c r="BY29022" s="2"/>
    </row>
    <row r="29023" spans="77:77">
      <c r="BY29023" s="2"/>
    </row>
    <row r="29024" spans="77:77">
      <c r="BY29024" s="2"/>
    </row>
    <row r="29025" spans="77:77">
      <c r="BY29025" s="2"/>
    </row>
    <row r="29026" spans="77:77">
      <c r="BY29026" s="2"/>
    </row>
    <row r="29027" spans="77:77">
      <c r="BY29027" s="2"/>
    </row>
    <row r="29028" spans="77:77">
      <c r="BY29028" s="2"/>
    </row>
    <row r="29029" spans="77:77">
      <c r="BY29029" s="2"/>
    </row>
    <row r="29030" spans="77:77">
      <c r="BY29030" s="2"/>
    </row>
    <row r="29031" spans="77:77">
      <c r="BY29031" s="2"/>
    </row>
    <row r="29032" spans="77:77">
      <c r="BY29032" s="2"/>
    </row>
    <row r="29033" spans="77:77">
      <c r="BY29033" s="2"/>
    </row>
    <row r="29034" spans="77:77">
      <c r="BY29034" s="2"/>
    </row>
    <row r="29035" spans="77:77">
      <c r="BY29035" s="2"/>
    </row>
    <row r="29036" spans="77:77">
      <c r="BY29036" s="2"/>
    </row>
    <row r="29037" spans="77:77">
      <c r="BY29037" s="2"/>
    </row>
    <row r="29038" spans="77:77">
      <c r="BY29038" s="2"/>
    </row>
    <row r="29039" spans="77:77">
      <c r="BY29039" s="2"/>
    </row>
    <row r="29040" spans="77:77">
      <c r="BY29040" s="2"/>
    </row>
    <row r="29041" spans="77:77">
      <c r="BY29041" s="2"/>
    </row>
    <row r="29042" spans="77:77">
      <c r="BY29042" s="2"/>
    </row>
    <row r="29043" spans="77:77">
      <c r="BY29043" s="2"/>
    </row>
    <row r="29044" spans="77:77">
      <c r="BY29044" s="2"/>
    </row>
    <row r="29045" spans="77:77">
      <c r="BY29045" s="2"/>
    </row>
    <row r="29046" spans="77:77">
      <c r="BY29046" s="2"/>
    </row>
    <row r="29047" spans="77:77">
      <c r="BY29047" s="2"/>
    </row>
    <row r="29048" spans="77:77">
      <c r="BY29048" s="2"/>
    </row>
    <row r="29049" spans="77:77">
      <c r="BY29049" s="2"/>
    </row>
    <row r="29050" spans="77:77">
      <c r="BY29050" s="2"/>
    </row>
    <row r="29051" spans="77:77">
      <c r="BY29051" s="2"/>
    </row>
    <row r="29052" spans="77:77">
      <c r="BY29052" s="2"/>
    </row>
    <row r="29053" spans="77:77">
      <c r="BY29053" s="2"/>
    </row>
    <row r="29054" spans="77:77">
      <c r="BY29054" s="2"/>
    </row>
    <row r="29055" spans="77:77">
      <c r="BY29055" s="2"/>
    </row>
    <row r="29056" spans="77:77">
      <c r="BY29056" s="2"/>
    </row>
    <row r="29057" spans="77:77">
      <c r="BY29057" s="2"/>
    </row>
    <row r="29058" spans="77:77">
      <c r="BY29058" s="2"/>
    </row>
    <row r="29059" spans="77:77">
      <c r="BY29059" s="2"/>
    </row>
    <row r="29060" spans="77:77">
      <c r="BY29060" s="2"/>
    </row>
    <row r="29061" spans="77:77">
      <c r="BY29061" s="2"/>
    </row>
    <row r="29062" spans="77:77">
      <c r="BY29062" s="2"/>
    </row>
    <row r="29063" spans="77:77">
      <c r="BY29063" s="2"/>
    </row>
    <row r="29064" spans="77:77">
      <c r="BY29064" s="2"/>
    </row>
    <row r="29065" spans="77:77">
      <c r="BY29065" s="2"/>
    </row>
    <row r="29066" spans="77:77">
      <c r="BY29066" s="2"/>
    </row>
    <row r="29067" spans="77:77">
      <c r="BY29067" s="2"/>
    </row>
    <row r="29068" spans="77:77">
      <c r="BY29068" s="2"/>
    </row>
    <row r="29069" spans="77:77">
      <c r="BY29069" s="2"/>
    </row>
    <row r="29070" spans="77:77">
      <c r="BY29070" s="2"/>
    </row>
    <row r="29071" spans="77:77">
      <c r="BY29071" s="2"/>
    </row>
    <row r="29072" spans="77:77">
      <c r="BY29072" s="2"/>
    </row>
    <row r="29073" spans="77:77">
      <c r="BY29073" s="2"/>
    </row>
    <row r="29074" spans="77:77">
      <c r="BY29074" s="2"/>
    </row>
    <row r="29075" spans="77:77">
      <c r="BY29075" s="2"/>
    </row>
    <row r="29076" spans="77:77">
      <c r="BY29076" s="2"/>
    </row>
    <row r="29077" spans="77:77">
      <c r="BY29077" s="2"/>
    </row>
    <row r="29078" spans="77:77">
      <c r="BY29078" s="2"/>
    </row>
    <row r="29079" spans="77:77">
      <c r="BY29079" s="2"/>
    </row>
    <row r="29080" spans="77:77">
      <c r="BY29080" s="2"/>
    </row>
    <row r="29081" spans="77:77">
      <c r="BY29081" s="2"/>
    </row>
    <row r="29082" spans="77:77">
      <c r="BY29082" s="2"/>
    </row>
    <row r="29083" spans="77:77">
      <c r="BY29083" s="2"/>
    </row>
    <row r="29084" spans="77:77">
      <c r="BY29084" s="2"/>
    </row>
    <row r="29085" spans="77:77">
      <c r="BY29085" s="2"/>
    </row>
    <row r="29086" spans="77:77">
      <c r="BY29086" s="2"/>
    </row>
    <row r="29087" spans="77:77">
      <c r="BY29087" s="2"/>
    </row>
    <row r="29088" spans="77:77">
      <c r="BY29088" s="2"/>
    </row>
    <row r="29089" spans="77:77">
      <c r="BY29089" s="2"/>
    </row>
    <row r="29090" spans="77:77">
      <c r="BY29090" s="2"/>
    </row>
    <row r="29091" spans="77:77">
      <c r="BY29091" s="2"/>
    </row>
    <row r="29092" spans="77:77">
      <c r="BY29092" s="2"/>
    </row>
    <row r="29093" spans="77:77">
      <c r="BY29093" s="2"/>
    </row>
    <row r="29094" spans="77:77">
      <c r="BY29094" s="2"/>
    </row>
    <row r="29095" spans="77:77">
      <c r="BY29095" s="2"/>
    </row>
    <row r="29096" spans="77:77">
      <c r="BY29096" s="2"/>
    </row>
    <row r="29097" spans="77:77">
      <c r="BY29097" s="2"/>
    </row>
    <row r="29098" spans="77:77">
      <c r="BY29098" s="2"/>
    </row>
    <row r="29099" spans="77:77">
      <c r="BY29099" s="2"/>
    </row>
    <row r="29100" spans="77:77">
      <c r="BY29100" s="2"/>
    </row>
    <row r="29101" spans="77:77">
      <c r="BY29101" s="2"/>
    </row>
    <row r="29102" spans="77:77">
      <c r="BY29102" s="2"/>
    </row>
    <row r="29103" spans="77:77">
      <c r="BY29103" s="2"/>
    </row>
    <row r="29104" spans="77:77">
      <c r="BY29104" s="2"/>
    </row>
    <row r="29105" spans="77:77">
      <c r="BY29105" s="2"/>
    </row>
    <row r="29106" spans="77:77">
      <c r="BY29106" s="2"/>
    </row>
    <row r="29107" spans="77:77">
      <c r="BY29107" s="2"/>
    </row>
    <row r="29108" spans="77:77">
      <c r="BY29108" s="2"/>
    </row>
    <row r="29109" spans="77:77">
      <c r="BY29109" s="2"/>
    </row>
    <row r="29110" spans="77:77">
      <c r="BY29110" s="2"/>
    </row>
    <row r="29111" spans="77:77">
      <c r="BY29111" s="2"/>
    </row>
    <row r="29112" spans="77:77">
      <c r="BY29112" s="2"/>
    </row>
    <row r="29113" spans="77:77">
      <c r="BY29113" s="2"/>
    </row>
    <row r="29114" spans="77:77">
      <c r="BY29114" s="2"/>
    </row>
    <row r="29115" spans="77:77">
      <c r="BY29115" s="2"/>
    </row>
    <row r="29116" spans="77:77">
      <c r="BY29116" s="2"/>
    </row>
    <row r="29117" spans="77:77">
      <c r="BY29117" s="2"/>
    </row>
    <row r="29118" spans="77:77">
      <c r="BY29118" s="2"/>
    </row>
    <row r="29119" spans="77:77">
      <c r="BY29119" s="2"/>
    </row>
    <row r="29120" spans="77:77">
      <c r="BY29120" s="2"/>
    </row>
    <row r="29121" spans="77:77">
      <c r="BY29121" s="2"/>
    </row>
    <row r="29122" spans="77:77">
      <c r="BY29122" s="2"/>
    </row>
    <row r="29123" spans="77:77">
      <c r="BY29123" s="2"/>
    </row>
    <row r="29124" spans="77:77">
      <c r="BY29124" s="2"/>
    </row>
    <row r="29125" spans="77:77">
      <c r="BY29125" s="2"/>
    </row>
    <row r="29126" spans="77:77">
      <c r="BY29126" s="2"/>
    </row>
    <row r="29127" spans="77:77">
      <c r="BY29127" s="2"/>
    </row>
    <row r="29128" spans="77:77">
      <c r="BY29128" s="2"/>
    </row>
    <row r="29129" spans="77:77">
      <c r="BY29129" s="2"/>
    </row>
    <row r="29130" spans="77:77">
      <c r="BY29130" s="2"/>
    </row>
    <row r="29131" spans="77:77">
      <c r="BY29131" s="2"/>
    </row>
    <row r="29132" spans="77:77">
      <c r="BY29132" s="2"/>
    </row>
    <row r="29133" spans="77:77">
      <c r="BY29133" s="2"/>
    </row>
    <row r="29134" spans="77:77">
      <c r="BY29134" s="2"/>
    </row>
    <row r="29135" spans="77:77">
      <c r="BY29135" s="2"/>
    </row>
    <row r="29136" spans="77:77">
      <c r="BY29136" s="2"/>
    </row>
    <row r="29137" spans="77:77">
      <c r="BY29137" s="2"/>
    </row>
    <row r="29138" spans="77:77">
      <c r="BY29138" s="2"/>
    </row>
    <row r="29139" spans="77:77">
      <c r="BY29139" s="2"/>
    </row>
    <row r="29140" spans="77:77">
      <c r="BY29140" s="2"/>
    </row>
    <row r="29141" spans="77:77">
      <c r="BY29141" s="2"/>
    </row>
    <row r="29142" spans="77:77">
      <c r="BY29142" s="2"/>
    </row>
    <row r="29143" spans="77:77">
      <c r="BY29143" s="2"/>
    </row>
    <row r="29144" spans="77:77">
      <c r="BY29144" s="2"/>
    </row>
    <row r="29145" spans="77:77">
      <c r="BY29145" s="2"/>
    </row>
    <row r="29146" spans="77:77">
      <c r="BY29146" s="2"/>
    </row>
    <row r="29147" spans="77:77">
      <c r="BY29147" s="2"/>
    </row>
    <row r="29148" spans="77:77">
      <c r="BY29148" s="2"/>
    </row>
    <row r="29149" spans="77:77">
      <c r="BY29149" s="2"/>
    </row>
    <row r="29150" spans="77:77">
      <c r="BY29150" s="2"/>
    </row>
    <row r="29151" spans="77:77">
      <c r="BY29151" s="2"/>
    </row>
    <row r="29152" spans="77:77">
      <c r="BY29152" s="2"/>
    </row>
    <row r="29153" spans="77:77">
      <c r="BY29153" s="2"/>
    </row>
    <row r="29154" spans="77:77">
      <c r="BY29154" s="2"/>
    </row>
    <row r="29155" spans="77:77">
      <c r="BY29155" s="2"/>
    </row>
    <row r="29156" spans="77:77">
      <c r="BY29156" s="2"/>
    </row>
    <row r="29157" spans="77:77">
      <c r="BY29157" s="2"/>
    </row>
    <row r="29158" spans="77:77">
      <c r="BY29158" s="2"/>
    </row>
    <row r="29159" spans="77:77">
      <c r="BY29159" s="2"/>
    </row>
    <row r="29160" spans="77:77">
      <c r="BY29160" s="2"/>
    </row>
    <row r="29161" spans="77:77">
      <c r="BY29161" s="2"/>
    </row>
    <row r="29162" spans="77:77">
      <c r="BY29162" s="2"/>
    </row>
    <row r="29163" spans="77:77">
      <c r="BY29163" s="2"/>
    </row>
    <row r="29164" spans="77:77">
      <c r="BY29164" s="2"/>
    </row>
    <row r="29165" spans="77:77">
      <c r="BY29165" s="2"/>
    </row>
    <row r="29166" spans="77:77">
      <c r="BY29166" s="2"/>
    </row>
    <row r="29167" spans="77:77">
      <c r="BY29167" s="2"/>
    </row>
    <row r="29168" spans="77:77">
      <c r="BY29168" s="2"/>
    </row>
    <row r="29169" spans="77:77">
      <c r="BY29169" s="2"/>
    </row>
    <row r="29170" spans="77:77">
      <c r="BY29170" s="2"/>
    </row>
    <row r="29171" spans="77:77">
      <c r="BY29171" s="2"/>
    </row>
    <row r="29172" spans="77:77">
      <c r="BY29172" s="2"/>
    </row>
    <row r="29173" spans="77:77">
      <c r="BY29173" s="2"/>
    </row>
    <row r="29174" spans="77:77">
      <c r="BY29174" s="2"/>
    </row>
    <row r="29175" spans="77:77">
      <c r="BY29175" s="2"/>
    </row>
    <row r="29176" spans="77:77">
      <c r="BY29176" s="2"/>
    </row>
    <row r="29177" spans="77:77">
      <c r="BY29177" s="2"/>
    </row>
    <row r="29178" spans="77:77">
      <c r="BY29178" s="2"/>
    </row>
    <row r="29179" spans="77:77">
      <c r="BY29179" s="2"/>
    </row>
    <row r="29180" spans="77:77">
      <c r="BY29180" s="2"/>
    </row>
    <row r="29181" spans="77:77">
      <c r="BY29181" s="2"/>
    </row>
    <row r="29182" spans="77:77">
      <c r="BY29182" s="2"/>
    </row>
    <row r="29183" spans="77:77">
      <c r="BY29183" s="2"/>
    </row>
    <row r="29184" spans="77:77">
      <c r="BY29184" s="2"/>
    </row>
    <row r="29185" spans="77:77">
      <c r="BY29185" s="2"/>
    </row>
    <row r="29186" spans="77:77">
      <c r="BY29186" s="2"/>
    </row>
    <row r="29187" spans="77:77">
      <c r="BY29187" s="2"/>
    </row>
    <row r="29188" spans="77:77">
      <c r="BY29188" s="2"/>
    </row>
    <row r="29189" spans="77:77">
      <c r="BY29189" s="2"/>
    </row>
    <row r="29190" spans="77:77">
      <c r="BY29190" s="2"/>
    </row>
    <row r="29191" spans="77:77">
      <c r="BY29191" s="2"/>
    </row>
    <row r="29192" spans="77:77">
      <c r="BY29192" s="2"/>
    </row>
    <row r="29193" spans="77:77">
      <c r="BY29193" s="2"/>
    </row>
    <row r="29194" spans="77:77">
      <c r="BY29194" s="2"/>
    </row>
    <row r="29195" spans="77:77">
      <c r="BY29195" s="2"/>
    </row>
    <row r="29196" spans="77:77">
      <c r="BY29196" s="2"/>
    </row>
    <row r="29197" spans="77:77">
      <c r="BY29197" s="2"/>
    </row>
    <row r="29198" spans="77:77">
      <c r="BY29198" s="2"/>
    </row>
    <row r="29199" spans="77:77">
      <c r="BY29199" s="2"/>
    </row>
    <row r="29200" spans="77:77">
      <c r="BY29200" s="2"/>
    </row>
    <row r="29201" spans="77:77">
      <c r="BY29201" s="2"/>
    </row>
    <row r="29202" spans="77:77">
      <c r="BY29202" s="2"/>
    </row>
    <row r="29203" spans="77:77">
      <c r="BY29203" s="2"/>
    </row>
    <row r="29204" spans="77:77">
      <c r="BY29204" s="2"/>
    </row>
    <row r="29205" spans="77:77">
      <c r="BY29205" s="2"/>
    </row>
    <row r="29206" spans="77:77">
      <c r="BY29206" s="2"/>
    </row>
    <row r="29207" spans="77:77">
      <c r="BY29207" s="2"/>
    </row>
    <row r="29208" spans="77:77">
      <c r="BY29208" s="2"/>
    </row>
    <row r="29209" spans="77:77">
      <c r="BY29209" s="2"/>
    </row>
    <row r="29210" spans="77:77">
      <c r="BY29210" s="2"/>
    </row>
    <row r="29211" spans="77:77">
      <c r="BY29211" s="2"/>
    </row>
    <row r="29212" spans="77:77">
      <c r="BY29212" s="2"/>
    </row>
    <row r="29213" spans="77:77">
      <c r="BY29213" s="2"/>
    </row>
    <row r="29214" spans="77:77">
      <c r="BY29214" s="2"/>
    </row>
    <row r="29215" spans="77:77">
      <c r="BY29215" s="2"/>
    </row>
    <row r="29216" spans="77:77">
      <c r="BY29216" s="2"/>
    </row>
    <row r="29217" spans="77:77">
      <c r="BY29217" s="2"/>
    </row>
    <row r="29218" spans="77:77">
      <c r="BY29218" s="2"/>
    </row>
    <row r="29219" spans="77:77">
      <c r="BY29219" s="2"/>
    </row>
    <row r="29220" spans="77:77">
      <c r="BY29220" s="2"/>
    </row>
    <row r="29221" spans="77:77">
      <c r="BY29221" s="2"/>
    </row>
    <row r="29222" spans="77:77">
      <c r="BY29222" s="2"/>
    </row>
    <row r="29223" spans="77:77">
      <c r="BY29223" s="2"/>
    </row>
    <row r="29224" spans="77:77">
      <c r="BY29224" s="2"/>
    </row>
    <row r="29225" spans="77:77">
      <c r="BY29225" s="2"/>
    </row>
    <row r="29226" spans="77:77">
      <c r="BY29226" s="2"/>
    </row>
    <row r="29227" spans="77:77">
      <c r="BY29227" s="2"/>
    </row>
    <row r="29228" spans="77:77">
      <c r="BY29228" s="2"/>
    </row>
    <row r="29229" spans="77:77">
      <c r="BY29229" s="2"/>
    </row>
    <row r="29230" spans="77:77">
      <c r="BY29230" s="2"/>
    </row>
    <row r="29231" spans="77:77">
      <c r="BY29231" s="2"/>
    </row>
    <row r="29232" spans="77:77">
      <c r="BY29232" s="2"/>
    </row>
    <row r="29233" spans="77:77">
      <c r="BY29233" s="2"/>
    </row>
    <row r="29234" spans="77:77">
      <c r="BY29234" s="2"/>
    </row>
    <row r="29235" spans="77:77">
      <c r="BY29235" s="2"/>
    </row>
    <row r="29236" spans="77:77">
      <c r="BY29236" s="2"/>
    </row>
    <row r="29237" spans="77:77">
      <c r="BY29237" s="2"/>
    </row>
    <row r="29238" spans="77:77">
      <c r="BY29238" s="2"/>
    </row>
    <row r="29239" spans="77:77">
      <c r="BY29239" s="2"/>
    </row>
    <row r="29240" spans="77:77">
      <c r="BY29240" s="2"/>
    </row>
    <row r="29241" spans="77:77">
      <c r="BY29241" s="2"/>
    </row>
    <row r="29242" spans="77:77">
      <c r="BY29242" s="2"/>
    </row>
    <row r="29243" spans="77:77">
      <c r="BY29243" s="2"/>
    </row>
    <row r="29244" spans="77:77">
      <c r="BY29244" s="2"/>
    </row>
    <row r="29245" spans="77:77">
      <c r="BY29245" s="2"/>
    </row>
    <row r="29246" spans="77:77">
      <c r="BY29246" s="2"/>
    </row>
    <row r="29247" spans="77:77">
      <c r="BY29247" s="2"/>
    </row>
    <row r="29248" spans="77:77">
      <c r="BY29248" s="2"/>
    </row>
    <row r="29249" spans="77:77">
      <c r="BY29249" s="2"/>
    </row>
    <row r="29250" spans="77:77">
      <c r="BY29250" s="2"/>
    </row>
    <row r="29251" spans="77:77">
      <c r="BY29251" s="2"/>
    </row>
    <row r="29252" spans="77:77">
      <c r="BY29252" s="2"/>
    </row>
    <row r="29253" spans="77:77">
      <c r="BY29253" s="2"/>
    </row>
    <row r="29254" spans="77:77">
      <c r="BY29254" s="2"/>
    </row>
    <row r="29255" spans="77:77">
      <c r="BY29255" s="2"/>
    </row>
    <row r="29256" spans="77:77">
      <c r="BY29256" s="2"/>
    </row>
    <row r="29257" spans="77:77">
      <c r="BY29257" s="2"/>
    </row>
    <row r="29258" spans="77:77">
      <c r="BY29258" s="2"/>
    </row>
    <row r="29259" spans="77:77">
      <c r="BY29259" s="2"/>
    </row>
    <row r="29260" spans="77:77">
      <c r="BY29260" s="2"/>
    </row>
    <row r="29261" spans="77:77">
      <c r="BY29261" s="2"/>
    </row>
    <row r="29262" spans="77:77">
      <c r="BY29262" s="2"/>
    </row>
    <row r="29263" spans="77:77">
      <c r="BY29263" s="2"/>
    </row>
    <row r="29264" spans="77:77">
      <c r="BY29264" s="2"/>
    </row>
    <row r="29265" spans="77:77">
      <c r="BY29265" s="2"/>
    </row>
    <row r="29266" spans="77:77">
      <c r="BY29266" s="2"/>
    </row>
    <row r="29267" spans="77:77">
      <c r="BY29267" s="2"/>
    </row>
    <row r="29268" spans="77:77">
      <c r="BY29268" s="2"/>
    </row>
    <row r="29269" spans="77:77">
      <c r="BY29269" s="2"/>
    </row>
    <row r="29270" spans="77:77">
      <c r="BY29270" s="2"/>
    </row>
    <row r="29271" spans="77:77">
      <c r="BY29271" s="2"/>
    </row>
    <row r="29272" spans="77:77">
      <c r="BY29272" s="2"/>
    </row>
    <row r="29273" spans="77:77">
      <c r="BY29273" s="2"/>
    </row>
    <row r="29274" spans="77:77">
      <c r="BY29274" s="2"/>
    </row>
    <row r="29275" spans="77:77">
      <c r="BY29275" s="2"/>
    </row>
    <row r="29276" spans="77:77">
      <c r="BY29276" s="2"/>
    </row>
    <row r="29277" spans="77:77">
      <c r="BY29277" s="2"/>
    </row>
    <row r="29278" spans="77:77">
      <c r="BY29278" s="2"/>
    </row>
    <row r="29279" spans="77:77">
      <c r="BY29279" s="2"/>
    </row>
    <row r="29280" spans="77:77">
      <c r="BY29280" s="2"/>
    </row>
    <row r="29281" spans="77:77">
      <c r="BY29281" s="2"/>
    </row>
    <row r="29282" spans="77:77">
      <c r="BY29282" s="2"/>
    </row>
    <row r="29283" spans="77:77">
      <c r="BY29283" s="2"/>
    </row>
    <row r="29284" spans="77:77">
      <c r="BY29284" s="2"/>
    </row>
    <row r="29285" spans="77:77">
      <c r="BY29285" s="2"/>
    </row>
    <row r="29286" spans="77:77">
      <c r="BY29286" s="2"/>
    </row>
    <row r="29287" spans="77:77">
      <c r="BY29287" s="2"/>
    </row>
    <row r="29288" spans="77:77">
      <c r="BY29288" s="2"/>
    </row>
    <row r="29289" spans="77:77">
      <c r="BY29289" s="2"/>
    </row>
    <row r="29290" spans="77:77">
      <c r="BY29290" s="2"/>
    </row>
    <row r="29291" spans="77:77">
      <c r="BY29291" s="2"/>
    </row>
    <row r="29292" spans="77:77">
      <c r="BY29292" s="2"/>
    </row>
    <row r="29293" spans="77:77">
      <c r="BY29293" s="2"/>
    </row>
    <row r="29294" spans="77:77">
      <c r="BY29294" s="2"/>
    </row>
    <row r="29295" spans="77:77">
      <c r="BY29295" s="2"/>
    </row>
    <row r="29296" spans="77:77">
      <c r="BY29296" s="2"/>
    </row>
    <row r="29297" spans="77:77">
      <c r="BY29297" s="2"/>
    </row>
    <row r="29298" spans="77:77">
      <c r="BY29298" s="2"/>
    </row>
    <row r="29299" spans="77:77">
      <c r="BY29299" s="2"/>
    </row>
    <row r="29300" spans="77:77">
      <c r="BY29300" s="2"/>
    </row>
    <row r="29301" spans="77:77">
      <c r="BY29301" s="2"/>
    </row>
    <row r="29302" spans="77:77">
      <c r="BY29302" s="2"/>
    </row>
    <row r="29303" spans="77:77">
      <c r="BY29303" s="2"/>
    </row>
    <row r="29304" spans="77:77">
      <c r="BY29304" s="2"/>
    </row>
    <row r="29305" spans="77:77">
      <c r="BY29305" s="2"/>
    </row>
    <row r="29306" spans="77:77">
      <c r="BY29306" s="2"/>
    </row>
    <row r="29307" spans="77:77">
      <c r="BY29307" s="2"/>
    </row>
    <row r="29308" spans="77:77">
      <c r="BY29308" s="2"/>
    </row>
    <row r="29309" spans="77:77">
      <c r="BY29309" s="2"/>
    </row>
    <row r="29310" spans="77:77">
      <c r="BY29310" s="2"/>
    </row>
    <row r="29311" spans="77:77">
      <c r="BY29311" s="2"/>
    </row>
    <row r="29312" spans="77:77">
      <c r="BY29312" s="2"/>
    </row>
    <row r="29313" spans="77:77">
      <c r="BY29313" s="2"/>
    </row>
    <row r="29314" spans="77:77">
      <c r="BY29314" s="2"/>
    </row>
    <row r="29315" spans="77:77">
      <c r="BY29315" s="2"/>
    </row>
    <row r="29316" spans="77:77">
      <c r="BY29316" s="2"/>
    </row>
    <row r="29317" spans="77:77">
      <c r="BY29317" s="2"/>
    </row>
    <row r="29318" spans="77:77">
      <c r="BY29318" s="2"/>
    </row>
    <row r="29319" spans="77:77">
      <c r="BY29319" s="2"/>
    </row>
    <row r="29320" spans="77:77">
      <c r="BY29320" s="2"/>
    </row>
    <row r="29321" spans="77:77">
      <c r="BY29321" s="2"/>
    </row>
    <row r="29322" spans="77:77">
      <c r="BY29322" s="2"/>
    </row>
    <row r="29323" spans="77:77">
      <c r="BY29323" s="2"/>
    </row>
    <row r="29324" spans="77:77">
      <c r="BY29324" s="2"/>
    </row>
    <row r="29325" spans="77:77">
      <c r="BY29325" s="2"/>
    </row>
    <row r="29326" spans="77:77">
      <c r="BY29326" s="2"/>
    </row>
    <row r="29327" spans="77:77">
      <c r="BY29327" s="2"/>
    </row>
    <row r="29328" spans="77:77">
      <c r="BY29328" s="2"/>
    </row>
    <row r="29329" spans="77:77">
      <c r="BY29329" s="2"/>
    </row>
    <row r="29330" spans="77:77">
      <c r="BY29330" s="2"/>
    </row>
    <row r="29331" spans="77:77">
      <c r="BY29331" s="2"/>
    </row>
    <row r="29332" spans="77:77">
      <c r="BY29332" s="2"/>
    </row>
    <row r="29333" spans="77:77">
      <c r="BY29333" s="2"/>
    </row>
    <row r="29334" spans="77:77">
      <c r="BY29334" s="2"/>
    </row>
    <row r="29335" spans="77:77">
      <c r="BY29335" s="2"/>
    </row>
    <row r="29336" spans="77:77">
      <c r="BY29336" s="2"/>
    </row>
    <row r="29337" spans="77:77">
      <c r="BY29337" s="2"/>
    </row>
    <row r="29338" spans="77:77">
      <c r="BY29338" s="2"/>
    </row>
    <row r="29339" spans="77:77">
      <c r="BY29339" s="2"/>
    </row>
    <row r="29340" spans="77:77">
      <c r="BY29340" s="2"/>
    </row>
    <row r="29341" spans="77:77">
      <c r="BY29341" s="2"/>
    </row>
    <row r="29342" spans="77:77">
      <c r="BY29342" s="2"/>
    </row>
    <row r="29343" spans="77:77">
      <c r="BY29343" s="2"/>
    </row>
    <row r="29344" spans="77:77">
      <c r="BY29344" s="2"/>
    </row>
    <row r="29345" spans="77:77">
      <c r="BY29345" s="2"/>
    </row>
    <row r="29346" spans="77:77">
      <c r="BY29346" s="2"/>
    </row>
    <row r="29347" spans="77:77">
      <c r="BY29347" s="2"/>
    </row>
    <row r="29348" spans="77:77">
      <c r="BY29348" s="2"/>
    </row>
    <row r="29349" spans="77:77">
      <c r="BY29349" s="2"/>
    </row>
    <row r="29350" spans="77:77">
      <c r="BY29350" s="2"/>
    </row>
    <row r="29351" spans="77:77">
      <c r="BY29351" s="2"/>
    </row>
    <row r="29352" spans="77:77">
      <c r="BY29352" s="2"/>
    </row>
    <row r="29353" spans="77:77">
      <c r="BY29353" s="2"/>
    </row>
    <row r="29354" spans="77:77">
      <c r="BY29354" s="2"/>
    </row>
    <row r="29355" spans="77:77">
      <c r="BY29355" s="2"/>
    </row>
    <row r="29356" spans="77:77">
      <c r="BY29356" s="2"/>
    </row>
    <row r="29357" spans="77:77">
      <c r="BY29357" s="2"/>
    </row>
    <row r="29358" spans="77:77">
      <c r="BY29358" s="2"/>
    </row>
    <row r="29359" spans="77:77">
      <c r="BY29359" s="2"/>
    </row>
    <row r="29360" spans="77:77">
      <c r="BY29360" s="2"/>
    </row>
    <row r="29361" spans="77:77">
      <c r="BY29361" s="2"/>
    </row>
    <row r="29362" spans="77:77">
      <c r="BY29362" s="2"/>
    </row>
    <row r="29363" spans="77:77">
      <c r="BY29363" s="2"/>
    </row>
    <row r="29364" spans="77:77">
      <c r="BY29364" s="2"/>
    </row>
    <row r="29365" spans="77:77">
      <c r="BY29365" s="2"/>
    </row>
    <row r="29366" spans="77:77">
      <c r="BY29366" s="2"/>
    </row>
    <row r="29367" spans="77:77">
      <c r="BY29367" s="2"/>
    </row>
    <row r="29368" spans="77:77">
      <c r="BY29368" s="2"/>
    </row>
    <row r="29369" spans="77:77">
      <c r="BY29369" s="2"/>
    </row>
    <row r="29370" spans="77:77">
      <c r="BY29370" s="2"/>
    </row>
    <row r="29371" spans="77:77">
      <c r="BY29371" s="2"/>
    </row>
    <row r="29372" spans="77:77">
      <c r="BY29372" s="2"/>
    </row>
    <row r="29373" spans="77:77">
      <c r="BY29373" s="2"/>
    </row>
    <row r="29374" spans="77:77">
      <c r="BY29374" s="2"/>
    </row>
    <row r="29375" spans="77:77">
      <c r="BY29375" s="2"/>
    </row>
    <row r="29376" spans="77:77">
      <c r="BY29376" s="2"/>
    </row>
    <row r="29377" spans="77:77">
      <c r="BY29377" s="2"/>
    </row>
    <row r="29378" spans="77:77">
      <c r="BY29378" s="2"/>
    </row>
    <row r="29379" spans="77:77">
      <c r="BY29379" s="2"/>
    </row>
    <row r="29380" spans="77:77">
      <c r="BY29380" s="2"/>
    </row>
    <row r="29381" spans="77:77">
      <c r="BY29381" s="2"/>
    </row>
    <row r="29382" spans="77:77">
      <c r="BY29382" s="2"/>
    </row>
    <row r="29383" spans="77:77">
      <c r="BY29383" s="2"/>
    </row>
    <row r="29384" spans="77:77">
      <c r="BY29384" s="2"/>
    </row>
    <row r="29385" spans="77:77">
      <c r="BY29385" s="2"/>
    </row>
    <row r="29386" spans="77:77">
      <c r="BY29386" s="2"/>
    </row>
    <row r="29387" spans="77:77">
      <c r="BY29387" s="2"/>
    </row>
    <row r="29388" spans="77:77">
      <c r="BY29388" s="2"/>
    </row>
    <row r="29389" spans="77:77">
      <c r="BY29389" s="2"/>
    </row>
    <row r="29390" spans="77:77">
      <c r="BY29390" s="2"/>
    </row>
    <row r="29391" spans="77:77">
      <c r="BY29391" s="2"/>
    </row>
    <row r="29392" spans="77:77">
      <c r="BY29392" s="2"/>
    </row>
    <row r="29393" spans="77:77">
      <c r="BY29393" s="2"/>
    </row>
    <row r="29394" spans="77:77">
      <c r="BY29394" s="2"/>
    </row>
    <row r="29395" spans="77:77">
      <c r="BY29395" s="2"/>
    </row>
    <row r="29396" spans="77:77">
      <c r="BY29396" s="2"/>
    </row>
    <row r="29397" spans="77:77">
      <c r="BY29397" s="2"/>
    </row>
    <row r="29398" spans="77:77">
      <c r="BY29398" s="2"/>
    </row>
    <row r="29399" spans="77:77">
      <c r="BY29399" s="2"/>
    </row>
    <row r="29400" spans="77:77">
      <c r="BY29400" s="2"/>
    </row>
    <row r="29401" spans="77:77">
      <c r="BY29401" s="2"/>
    </row>
    <row r="29402" spans="77:77">
      <c r="BY29402" s="2"/>
    </row>
    <row r="29403" spans="77:77">
      <c r="BY29403" s="2"/>
    </row>
    <row r="29404" spans="77:77">
      <c r="BY29404" s="2"/>
    </row>
    <row r="29405" spans="77:77">
      <c r="BY29405" s="2"/>
    </row>
    <row r="29406" spans="77:77">
      <c r="BY29406" s="2"/>
    </row>
    <row r="29407" spans="77:77">
      <c r="BY29407" s="2"/>
    </row>
    <row r="29408" spans="77:77">
      <c r="BY29408" s="2"/>
    </row>
    <row r="29409" spans="77:77">
      <c r="BY29409" s="2"/>
    </row>
    <row r="29410" spans="77:77">
      <c r="BY29410" s="2"/>
    </row>
    <row r="29411" spans="77:77">
      <c r="BY29411" s="2"/>
    </row>
    <row r="29412" spans="77:77">
      <c r="BY29412" s="2"/>
    </row>
    <row r="29413" spans="77:77">
      <c r="BY29413" s="2"/>
    </row>
    <row r="29414" spans="77:77">
      <c r="BY29414" s="2"/>
    </row>
    <row r="29415" spans="77:77">
      <c r="BY29415" s="2"/>
    </row>
    <row r="29416" spans="77:77">
      <c r="BY29416" s="2"/>
    </row>
    <row r="29417" spans="77:77">
      <c r="BY29417" s="2"/>
    </row>
    <row r="29418" spans="77:77">
      <c r="BY29418" s="2"/>
    </row>
    <row r="29419" spans="77:77">
      <c r="BY29419" s="2"/>
    </row>
    <row r="29420" spans="77:77">
      <c r="BY29420" s="2"/>
    </row>
    <row r="29421" spans="77:77">
      <c r="BY29421" s="2"/>
    </row>
    <row r="29422" spans="77:77">
      <c r="BY29422" s="2"/>
    </row>
    <row r="29423" spans="77:77">
      <c r="BY29423" s="2"/>
    </row>
    <row r="29424" spans="77:77">
      <c r="BY29424" s="2"/>
    </row>
    <row r="29425" spans="77:77">
      <c r="BY29425" s="2"/>
    </row>
    <row r="29426" spans="77:77">
      <c r="BY29426" s="2"/>
    </row>
    <row r="29427" spans="77:77">
      <c r="BY29427" s="2"/>
    </row>
    <row r="29428" spans="77:77">
      <c r="BY29428" s="2"/>
    </row>
    <row r="29429" spans="77:77">
      <c r="BY29429" s="2"/>
    </row>
    <row r="29430" spans="77:77">
      <c r="BY29430" s="2"/>
    </row>
    <row r="29431" spans="77:77">
      <c r="BY29431" s="2"/>
    </row>
    <row r="29432" spans="77:77">
      <c r="BY29432" s="2"/>
    </row>
    <row r="29433" spans="77:77">
      <c r="BY29433" s="2"/>
    </row>
    <row r="29434" spans="77:77">
      <c r="BY29434" s="2"/>
    </row>
    <row r="29435" spans="77:77">
      <c r="BY29435" s="2"/>
    </row>
    <row r="29436" spans="77:77">
      <c r="BY29436" s="2"/>
    </row>
    <row r="29437" spans="77:77">
      <c r="BY29437" s="2"/>
    </row>
    <row r="29438" spans="77:77">
      <c r="BY29438" s="2"/>
    </row>
    <row r="29439" spans="77:77">
      <c r="BY29439" s="2"/>
    </row>
    <row r="29440" spans="77:77">
      <c r="BY29440" s="2"/>
    </row>
    <row r="29441" spans="77:77">
      <c r="BY29441" s="2"/>
    </row>
    <row r="29442" spans="77:77">
      <c r="BY29442" s="2"/>
    </row>
    <row r="29443" spans="77:77">
      <c r="BY29443" s="2"/>
    </row>
    <row r="29444" spans="77:77">
      <c r="BY29444" s="2"/>
    </row>
    <row r="29445" spans="77:77">
      <c r="BY29445" s="2"/>
    </row>
    <row r="29446" spans="77:77">
      <c r="BY29446" s="2"/>
    </row>
    <row r="29447" spans="77:77">
      <c r="BY29447" s="2"/>
    </row>
    <row r="29448" spans="77:77">
      <c r="BY29448" s="2"/>
    </row>
    <row r="29449" spans="77:77">
      <c r="BY29449" s="2"/>
    </row>
    <row r="29450" spans="77:77">
      <c r="BY29450" s="2"/>
    </row>
    <row r="29451" spans="77:77">
      <c r="BY29451" s="2"/>
    </row>
    <row r="29452" spans="77:77">
      <c r="BY29452" s="2"/>
    </row>
    <row r="29453" spans="77:77">
      <c r="BY29453" s="2"/>
    </row>
    <row r="29454" spans="77:77">
      <c r="BY29454" s="2"/>
    </row>
    <row r="29455" spans="77:77">
      <c r="BY29455" s="2"/>
    </row>
    <row r="29456" spans="77:77">
      <c r="BY29456" s="2"/>
    </row>
    <row r="29457" spans="77:77">
      <c r="BY29457" s="2"/>
    </row>
    <row r="29458" spans="77:77">
      <c r="BY29458" s="2"/>
    </row>
    <row r="29459" spans="77:77">
      <c r="BY29459" s="2"/>
    </row>
    <row r="29460" spans="77:77">
      <c r="BY29460" s="2"/>
    </row>
    <row r="29461" spans="77:77">
      <c r="BY29461" s="2"/>
    </row>
    <row r="29462" spans="77:77">
      <c r="BY29462" s="2"/>
    </row>
    <row r="29463" spans="77:77">
      <c r="BY29463" s="2"/>
    </row>
    <row r="29464" spans="77:77">
      <c r="BY29464" s="2"/>
    </row>
    <row r="29465" spans="77:77">
      <c r="BY29465" s="2"/>
    </row>
    <row r="29466" spans="77:77">
      <c r="BY29466" s="2"/>
    </row>
    <row r="29467" spans="77:77">
      <c r="BY29467" s="2"/>
    </row>
    <row r="29468" spans="77:77">
      <c r="BY29468" s="2"/>
    </row>
    <row r="29469" spans="77:77">
      <c r="BY29469" s="2"/>
    </row>
    <row r="29470" spans="77:77">
      <c r="BY29470" s="2"/>
    </row>
    <row r="29471" spans="77:77">
      <c r="BY29471" s="2"/>
    </row>
    <row r="29472" spans="77:77">
      <c r="BY29472" s="2"/>
    </row>
    <row r="29473" spans="77:77">
      <c r="BY29473" s="2"/>
    </row>
    <row r="29474" spans="77:77">
      <c r="BY29474" s="2"/>
    </row>
    <row r="29475" spans="77:77">
      <c r="BY29475" s="2"/>
    </row>
    <row r="29476" spans="77:77">
      <c r="BY29476" s="2"/>
    </row>
    <row r="29477" spans="77:77">
      <c r="BY29477" s="2"/>
    </row>
    <row r="29478" spans="77:77">
      <c r="BY29478" s="2"/>
    </row>
    <row r="29479" spans="77:77">
      <c r="BY29479" s="2"/>
    </row>
    <row r="29480" spans="77:77">
      <c r="BY29480" s="2"/>
    </row>
    <row r="29481" spans="77:77">
      <c r="BY29481" s="2"/>
    </row>
    <row r="29482" spans="77:77">
      <c r="BY29482" s="2"/>
    </row>
    <row r="29483" spans="77:77">
      <c r="BY29483" s="2"/>
    </row>
    <row r="29484" spans="77:77">
      <c r="BY29484" s="2"/>
    </row>
    <row r="29485" spans="77:77">
      <c r="BY29485" s="2"/>
    </row>
    <row r="29486" spans="77:77">
      <c r="BY29486" s="2"/>
    </row>
    <row r="29487" spans="77:77">
      <c r="BY29487" s="2"/>
    </row>
    <row r="29488" spans="77:77">
      <c r="BY29488" s="2"/>
    </row>
    <row r="29489" spans="77:77">
      <c r="BY29489" s="2"/>
    </row>
    <row r="29490" spans="77:77">
      <c r="BY29490" s="2"/>
    </row>
    <row r="29491" spans="77:77">
      <c r="BY29491" s="2"/>
    </row>
    <row r="29492" spans="77:77">
      <c r="BY29492" s="2"/>
    </row>
    <row r="29493" spans="77:77">
      <c r="BY29493" s="2"/>
    </row>
    <row r="29494" spans="77:77">
      <c r="BY29494" s="2"/>
    </row>
    <row r="29495" spans="77:77">
      <c r="BY29495" s="2"/>
    </row>
    <row r="29496" spans="77:77">
      <c r="BY29496" s="2"/>
    </row>
    <row r="29497" spans="77:77">
      <c r="BY29497" s="2"/>
    </row>
    <row r="29498" spans="77:77">
      <c r="BY29498" s="2"/>
    </row>
    <row r="29499" spans="77:77">
      <c r="BY29499" s="2"/>
    </row>
    <row r="29500" spans="77:77">
      <c r="BY29500" s="2"/>
    </row>
    <row r="29501" spans="77:77">
      <c r="BY29501" s="2"/>
    </row>
    <row r="29502" spans="77:77">
      <c r="BY29502" s="2"/>
    </row>
    <row r="29503" spans="77:77">
      <c r="BY29503" s="2"/>
    </row>
    <row r="29504" spans="77:77">
      <c r="BY29504" s="2"/>
    </row>
    <row r="29505" spans="77:77">
      <c r="BY29505" s="2"/>
    </row>
    <row r="29506" spans="77:77">
      <c r="BY29506" s="2"/>
    </row>
    <row r="29507" spans="77:77">
      <c r="BY29507" s="2"/>
    </row>
    <row r="29508" spans="77:77">
      <c r="BY29508" s="2"/>
    </row>
    <row r="29509" spans="77:77">
      <c r="BY29509" s="2"/>
    </row>
    <row r="29510" spans="77:77">
      <c r="BY29510" s="2"/>
    </row>
    <row r="29511" spans="77:77">
      <c r="BY29511" s="2"/>
    </row>
    <row r="29512" spans="77:77">
      <c r="BY29512" s="2"/>
    </row>
    <row r="29513" spans="77:77">
      <c r="BY29513" s="2"/>
    </row>
    <row r="29514" spans="77:77">
      <c r="BY29514" s="2"/>
    </row>
    <row r="29515" spans="77:77">
      <c r="BY29515" s="2"/>
    </row>
    <row r="29516" spans="77:77">
      <c r="BY29516" s="2"/>
    </row>
    <row r="29517" spans="77:77">
      <c r="BY29517" s="2"/>
    </row>
    <row r="29518" spans="77:77">
      <c r="BY29518" s="2"/>
    </row>
    <row r="29519" spans="77:77">
      <c r="BY29519" s="2"/>
    </row>
    <row r="29520" spans="77:77">
      <c r="BY29520" s="2"/>
    </row>
    <row r="29521" spans="77:77">
      <c r="BY29521" s="2"/>
    </row>
    <row r="29522" spans="77:77">
      <c r="BY29522" s="2"/>
    </row>
    <row r="29523" spans="77:77">
      <c r="BY29523" s="2"/>
    </row>
    <row r="29524" spans="77:77">
      <c r="BY29524" s="2"/>
    </row>
    <row r="29525" spans="77:77">
      <c r="BY29525" s="2"/>
    </row>
    <row r="29526" spans="77:77">
      <c r="BY29526" s="2"/>
    </row>
    <row r="29527" spans="77:77">
      <c r="BY29527" s="2"/>
    </row>
    <row r="29528" spans="77:77">
      <c r="BY29528" s="2"/>
    </row>
    <row r="29529" spans="77:77">
      <c r="BY29529" s="2"/>
    </row>
    <row r="29530" spans="77:77">
      <c r="BY29530" s="2"/>
    </row>
    <row r="29531" spans="77:77">
      <c r="BY29531" s="2"/>
    </row>
    <row r="29532" spans="77:77">
      <c r="BY29532" s="2"/>
    </row>
    <row r="29533" spans="77:77">
      <c r="BY29533" s="2"/>
    </row>
    <row r="29534" spans="77:77">
      <c r="BY29534" s="2"/>
    </row>
    <row r="29535" spans="77:77">
      <c r="BY29535" s="2"/>
    </row>
    <row r="29536" spans="77:77">
      <c r="BY29536" s="2"/>
    </row>
    <row r="29537" spans="77:77">
      <c r="BY29537" s="2"/>
    </row>
    <row r="29538" spans="77:77">
      <c r="BY29538" s="2"/>
    </row>
    <row r="29539" spans="77:77">
      <c r="BY29539" s="2"/>
    </row>
    <row r="29540" spans="77:77">
      <c r="BY29540" s="2"/>
    </row>
    <row r="29541" spans="77:77">
      <c r="BY29541" s="2"/>
    </row>
    <row r="29542" spans="77:77">
      <c r="BY29542" s="2"/>
    </row>
    <row r="29543" spans="77:77">
      <c r="BY29543" s="2"/>
    </row>
    <row r="29544" spans="77:77">
      <c r="BY29544" s="2"/>
    </row>
    <row r="29545" spans="77:77">
      <c r="BY29545" s="2"/>
    </row>
    <row r="29546" spans="77:77">
      <c r="BY29546" s="2"/>
    </row>
    <row r="29547" spans="77:77">
      <c r="BY29547" s="2"/>
    </row>
    <row r="29548" spans="77:77">
      <c r="BY29548" s="2"/>
    </row>
    <row r="29549" spans="77:77">
      <c r="BY29549" s="2"/>
    </row>
    <row r="29550" spans="77:77">
      <c r="BY29550" s="2"/>
    </row>
    <row r="29551" spans="77:77">
      <c r="BY29551" s="2"/>
    </row>
    <row r="29552" spans="77:77">
      <c r="BY29552" s="2"/>
    </row>
    <row r="29553" spans="77:77">
      <c r="BY29553" s="2"/>
    </row>
    <row r="29554" spans="77:77">
      <c r="BY29554" s="2"/>
    </row>
    <row r="29555" spans="77:77">
      <c r="BY29555" s="2"/>
    </row>
    <row r="29556" spans="77:77">
      <c r="BY29556" s="2"/>
    </row>
    <row r="29557" spans="77:77">
      <c r="BY29557" s="2"/>
    </row>
    <row r="29558" spans="77:77">
      <c r="BY29558" s="2"/>
    </row>
    <row r="29559" spans="77:77">
      <c r="BY29559" s="2"/>
    </row>
    <row r="29560" spans="77:77">
      <c r="BY29560" s="2"/>
    </row>
    <row r="29561" spans="77:77">
      <c r="BY29561" s="2"/>
    </row>
    <row r="29562" spans="77:77">
      <c r="BY29562" s="2"/>
    </row>
    <row r="29563" spans="77:77">
      <c r="BY29563" s="2"/>
    </row>
    <row r="29564" spans="77:77">
      <c r="BY29564" s="2"/>
    </row>
    <row r="29565" spans="77:77">
      <c r="BY29565" s="2"/>
    </row>
    <row r="29566" spans="77:77">
      <c r="BY29566" s="2"/>
    </row>
    <row r="29567" spans="77:77">
      <c r="BY29567" s="2"/>
    </row>
    <row r="29568" spans="77:77">
      <c r="BY29568" s="2"/>
    </row>
    <row r="29569" spans="77:77">
      <c r="BY29569" s="2"/>
    </row>
    <row r="29570" spans="77:77">
      <c r="BY29570" s="2"/>
    </row>
    <row r="29571" spans="77:77">
      <c r="BY29571" s="2"/>
    </row>
    <row r="29572" spans="77:77">
      <c r="BY29572" s="2"/>
    </row>
    <row r="29573" spans="77:77">
      <c r="BY29573" s="2"/>
    </row>
    <row r="29574" spans="77:77">
      <c r="BY29574" s="2"/>
    </row>
    <row r="29575" spans="77:77">
      <c r="BY29575" s="2"/>
    </row>
    <row r="29576" spans="77:77">
      <c r="BY29576" s="2"/>
    </row>
    <row r="29577" spans="77:77">
      <c r="BY29577" s="2"/>
    </row>
    <row r="29578" spans="77:77">
      <c r="BY29578" s="2"/>
    </row>
    <row r="29579" spans="77:77">
      <c r="BY29579" s="2"/>
    </row>
    <row r="29580" spans="77:77">
      <c r="BY29580" s="2"/>
    </row>
    <row r="29581" spans="77:77">
      <c r="BY29581" s="2"/>
    </row>
    <row r="29582" spans="77:77">
      <c r="BY29582" s="2"/>
    </row>
    <row r="29583" spans="77:77">
      <c r="BY29583" s="2"/>
    </row>
    <row r="29584" spans="77:77">
      <c r="BY29584" s="2"/>
    </row>
    <row r="29585" spans="77:77">
      <c r="BY29585" s="2"/>
    </row>
    <row r="29586" spans="77:77">
      <c r="BY29586" s="2"/>
    </row>
    <row r="29587" spans="77:77">
      <c r="BY29587" s="2"/>
    </row>
    <row r="29588" spans="77:77">
      <c r="BY29588" s="2"/>
    </row>
    <row r="29589" spans="77:77">
      <c r="BY29589" s="2"/>
    </row>
    <row r="29590" spans="77:77">
      <c r="BY29590" s="2"/>
    </row>
    <row r="29591" spans="77:77">
      <c r="BY29591" s="2"/>
    </row>
    <row r="29592" spans="77:77">
      <c r="BY29592" s="2"/>
    </row>
    <row r="29593" spans="77:77">
      <c r="BY29593" s="2"/>
    </row>
    <row r="29594" spans="77:77">
      <c r="BY29594" s="2"/>
    </row>
    <row r="29595" spans="77:77">
      <c r="BY29595" s="2"/>
    </row>
    <row r="29596" spans="77:77">
      <c r="BY29596" s="2"/>
    </row>
    <row r="29597" spans="77:77">
      <c r="BY29597" s="2"/>
    </row>
    <row r="29598" spans="77:77">
      <c r="BY29598" s="2"/>
    </row>
    <row r="29599" spans="77:77">
      <c r="BY29599" s="2"/>
    </row>
    <row r="29600" spans="77:77">
      <c r="BY29600" s="2"/>
    </row>
    <row r="29601" spans="77:77">
      <c r="BY29601" s="2"/>
    </row>
    <row r="29602" spans="77:77">
      <c r="BY29602" s="2"/>
    </row>
    <row r="29603" spans="77:77">
      <c r="BY29603" s="2"/>
    </row>
    <row r="29604" spans="77:77">
      <c r="BY29604" s="2"/>
    </row>
    <row r="29605" spans="77:77">
      <c r="BY29605" s="2"/>
    </row>
    <row r="29606" spans="77:77">
      <c r="BY29606" s="2"/>
    </row>
    <row r="29607" spans="77:77">
      <c r="BY29607" s="2"/>
    </row>
    <row r="29608" spans="77:77">
      <c r="BY29608" s="2"/>
    </row>
    <row r="29609" spans="77:77">
      <c r="BY29609" s="2"/>
    </row>
    <row r="29610" spans="77:77">
      <c r="BY29610" s="2"/>
    </row>
    <row r="29611" spans="77:77">
      <c r="BY29611" s="2"/>
    </row>
    <row r="29612" spans="77:77">
      <c r="BY29612" s="2"/>
    </row>
    <row r="29613" spans="77:77">
      <c r="BY29613" s="2"/>
    </row>
    <row r="29614" spans="77:77">
      <c r="BY29614" s="2"/>
    </row>
    <row r="29615" spans="77:77">
      <c r="BY29615" s="2"/>
    </row>
    <row r="29616" spans="77:77">
      <c r="BY29616" s="2"/>
    </row>
    <row r="29617" spans="77:77">
      <c r="BY29617" s="2"/>
    </row>
    <row r="29618" spans="77:77">
      <c r="BY29618" s="2"/>
    </row>
    <row r="29619" spans="77:77">
      <c r="BY29619" s="2"/>
    </row>
    <row r="29620" spans="77:77">
      <c r="BY29620" s="2"/>
    </row>
    <row r="29621" spans="77:77">
      <c r="BY29621" s="2"/>
    </row>
    <row r="29622" spans="77:77">
      <c r="BY29622" s="2"/>
    </row>
    <row r="29623" spans="77:77">
      <c r="BY29623" s="2"/>
    </row>
    <row r="29624" spans="77:77">
      <c r="BY29624" s="2"/>
    </row>
    <row r="29625" spans="77:77">
      <c r="BY29625" s="2"/>
    </row>
    <row r="29626" spans="77:77">
      <c r="BY29626" s="2"/>
    </row>
    <row r="29627" spans="77:77">
      <c r="BY29627" s="2"/>
    </row>
    <row r="29628" spans="77:77">
      <c r="BY29628" s="2"/>
    </row>
    <row r="29629" spans="77:77">
      <c r="BY29629" s="2"/>
    </row>
    <row r="29630" spans="77:77">
      <c r="BY29630" s="2"/>
    </row>
    <row r="29631" spans="77:77">
      <c r="BY29631" s="2"/>
    </row>
    <row r="29632" spans="77:77">
      <c r="BY29632" s="2"/>
    </row>
    <row r="29633" spans="77:77">
      <c r="BY29633" s="2"/>
    </row>
    <row r="29634" spans="77:77">
      <c r="BY29634" s="2"/>
    </row>
    <row r="29635" spans="77:77">
      <c r="BY29635" s="2"/>
    </row>
    <row r="29636" spans="77:77">
      <c r="BY29636" s="2"/>
    </row>
    <row r="29637" spans="77:77">
      <c r="BY29637" s="2"/>
    </row>
    <row r="29638" spans="77:77">
      <c r="BY29638" s="2"/>
    </row>
    <row r="29639" spans="77:77">
      <c r="BY29639" s="2"/>
    </row>
    <row r="29640" spans="77:77">
      <c r="BY29640" s="2"/>
    </row>
    <row r="29641" spans="77:77">
      <c r="BY29641" s="2"/>
    </row>
    <row r="29642" spans="77:77">
      <c r="BY29642" s="2"/>
    </row>
    <row r="29643" spans="77:77">
      <c r="BY29643" s="2"/>
    </row>
    <row r="29644" spans="77:77">
      <c r="BY29644" s="2"/>
    </row>
    <row r="29645" spans="77:77">
      <c r="BY29645" s="2"/>
    </row>
    <row r="29646" spans="77:77">
      <c r="BY29646" s="2"/>
    </row>
    <row r="29647" spans="77:77">
      <c r="BY29647" s="2"/>
    </row>
    <row r="29648" spans="77:77">
      <c r="BY29648" s="2"/>
    </row>
    <row r="29649" spans="77:77">
      <c r="BY29649" s="2"/>
    </row>
    <row r="29650" spans="77:77">
      <c r="BY29650" s="2"/>
    </row>
    <row r="29651" spans="77:77">
      <c r="BY29651" s="2"/>
    </row>
    <row r="29652" spans="77:77">
      <c r="BY29652" s="2"/>
    </row>
    <row r="29653" spans="77:77">
      <c r="BY29653" s="2"/>
    </row>
    <row r="29654" spans="77:77">
      <c r="BY29654" s="2"/>
    </row>
    <row r="29655" spans="77:77">
      <c r="BY29655" s="2"/>
    </row>
    <row r="29656" spans="77:77">
      <c r="BY29656" s="2"/>
    </row>
    <row r="29657" spans="77:77">
      <c r="BY29657" s="2"/>
    </row>
    <row r="29658" spans="77:77">
      <c r="BY29658" s="2"/>
    </row>
    <row r="29659" spans="77:77">
      <c r="BY29659" s="2"/>
    </row>
    <row r="29660" spans="77:77">
      <c r="BY29660" s="2"/>
    </row>
    <row r="29661" spans="77:77">
      <c r="BY29661" s="2"/>
    </row>
    <row r="29662" spans="77:77">
      <c r="BY29662" s="2"/>
    </row>
    <row r="29663" spans="77:77">
      <c r="BY29663" s="2"/>
    </row>
    <row r="29664" spans="77:77">
      <c r="BY29664" s="2"/>
    </row>
    <row r="29665" spans="77:77">
      <c r="BY29665" s="2"/>
    </row>
    <row r="29666" spans="77:77">
      <c r="BY29666" s="2"/>
    </row>
    <row r="29667" spans="77:77">
      <c r="BY29667" s="2"/>
    </row>
    <row r="29668" spans="77:77">
      <c r="BY29668" s="2"/>
    </row>
    <row r="29669" spans="77:77">
      <c r="BY29669" s="2"/>
    </row>
    <row r="29670" spans="77:77">
      <c r="BY29670" s="2"/>
    </row>
    <row r="29671" spans="77:77">
      <c r="BY29671" s="2"/>
    </row>
    <row r="29672" spans="77:77">
      <c r="BY29672" s="2"/>
    </row>
    <row r="29673" spans="77:77">
      <c r="BY29673" s="2"/>
    </row>
    <row r="29674" spans="77:77">
      <c r="BY29674" s="2"/>
    </row>
    <row r="29675" spans="77:77">
      <c r="BY29675" s="2"/>
    </row>
    <row r="29676" spans="77:77">
      <c r="BY29676" s="2"/>
    </row>
    <row r="29677" spans="77:77">
      <c r="BY29677" s="2"/>
    </row>
    <row r="29678" spans="77:77">
      <c r="BY29678" s="2"/>
    </row>
    <row r="29679" spans="77:77">
      <c r="BY29679" s="2"/>
    </row>
    <row r="29680" spans="77:77">
      <c r="BY29680" s="2"/>
    </row>
    <row r="29681" spans="77:77">
      <c r="BY29681" s="2"/>
    </row>
    <row r="29682" spans="77:77">
      <c r="BY29682" s="2"/>
    </row>
    <row r="29683" spans="77:77">
      <c r="BY29683" s="2"/>
    </row>
    <row r="29684" spans="77:77">
      <c r="BY29684" s="2"/>
    </row>
    <row r="29685" spans="77:77">
      <c r="BY29685" s="2"/>
    </row>
    <row r="29686" spans="77:77">
      <c r="BY29686" s="2"/>
    </row>
    <row r="29687" spans="77:77">
      <c r="BY29687" s="2"/>
    </row>
    <row r="29688" spans="77:77">
      <c r="BY29688" s="2"/>
    </row>
    <row r="29689" spans="77:77">
      <c r="BY29689" s="2"/>
    </row>
    <row r="29690" spans="77:77">
      <c r="BY29690" s="2"/>
    </row>
    <row r="29691" spans="77:77">
      <c r="BY29691" s="2"/>
    </row>
    <row r="29692" spans="77:77">
      <c r="BY29692" s="2"/>
    </row>
    <row r="29693" spans="77:77">
      <c r="BY29693" s="2"/>
    </row>
    <row r="29694" spans="77:77">
      <c r="BY29694" s="2"/>
    </row>
    <row r="29695" spans="77:77">
      <c r="BY29695" s="2"/>
    </row>
    <row r="29696" spans="77:77">
      <c r="BY29696" s="2"/>
    </row>
    <row r="29697" spans="77:77">
      <c r="BY29697" s="2"/>
    </row>
    <row r="29698" spans="77:77">
      <c r="BY29698" s="2"/>
    </row>
    <row r="29699" spans="77:77">
      <c r="BY29699" s="2"/>
    </row>
    <row r="29700" spans="77:77">
      <c r="BY29700" s="2"/>
    </row>
    <row r="29701" spans="77:77">
      <c r="BY29701" s="2"/>
    </row>
    <row r="29702" spans="77:77">
      <c r="BY29702" s="2"/>
    </row>
    <row r="29703" spans="77:77">
      <c r="BY29703" s="2"/>
    </row>
    <row r="29704" spans="77:77">
      <c r="BY29704" s="2"/>
    </row>
    <row r="29705" spans="77:77">
      <c r="BY29705" s="2"/>
    </row>
    <row r="29706" spans="77:77">
      <c r="BY29706" s="2"/>
    </row>
    <row r="29707" spans="77:77">
      <c r="BY29707" s="2"/>
    </row>
    <row r="29708" spans="77:77">
      <c r="BY29708" s="2"/>
    </row>
    <row r="29709" spans="77:77">
      <c r="BY29709" s="2"/>
    </row>
    <row r="29710" spans="77:77">
      <c r="BY29710" s="2"/>
    </row>
    <row r="29711" spans="77:77">
      <c r="BY29711" s="2"/>
    </row>
    <row r="29712" spans="77:77">
      <c r="BY29712" s="2"/>
    </row>
    <row r="29713" spans="77:77">
      <c r="BY29713" s="2"/>
    </row>
    <row r="29714" spans="77:77">
      <c r="BY29714" s="2"/>
    </row>
    <row r="29715" spans="77:77">
      <c r="BY29715" s="2"/>
    </row>
    <row r="29716" spans="77:77">
      <c r="BY29716" s="2"/>
    </row>
    <row r="29717" spans="77:77">
      <c r="BY29717" s="2"/>
    </row>
    <row r="29718" spans="77:77">
      <c r="BY29718" s="2"/>
    </row>
    <row r="29719" spans="77:77">
      <c r="BY29719" s="2"/>
    </row>
    <row r="29720" spans="77:77">
      <c r="BY29720" s="2"/>
    </row>
    <row r="29721" spans="77:77">
      <c r="BY29721" s="2"/>
    </row>
    <row r="29722" spans="77:77">
      <c r="BY29722" s="2"/>
    </row>
    <row r="29723" spans="77:77">
      <c r="BY29723" s="2"/>
    </row>
    <row r="29724" spans="77:77">
      <c r="BY29724" s="2"/>
    </row>
    <row r="29725" spans="77:77">
      <c r="BY29725" s="2"/>
    </row>
    <row r="29726" spans="77:77">
      <c r="BY29726" s="2"/>
    </row>
    <row r="29727" spans="77:77">
      <c r="BY29727" s="2"/>
    </row>
    <row r="29728" spans="77:77">
      <c r="BY29728" s="2"/>
    </row>
    <row r="29729" spans="77:77">
      <c r="BY29729" s="2"/>
    </row>
    <row r="29730" spans="77:77">
      <c r="BY29730" s="2"/>
    </row>
    <row r="29731" spans="77:77">
      <c r="BY29731" s="2"/>
    </row>
    <row r="29732" spans="77:77">
      <c r="BY29732" s="2"/>
    </row>
    <row r="29733" spans="77:77">
      <c r="BY29733" s="2"/>
    </row>
    <row r="29734" spans="77:77">
      <c r="BY29734" s="2"/>
    </row>
    <row r="29735" spans="77:77">
      <c r="BY29735" s="2"/>
    </row>
    <row r="29736" spans="77:77">
      <c r="BY29736" s="2"/>
    </row>
    <row r="29737" spans="77:77">
      <c r="BY29737" s="2"/>
    </row>
    <row r="29738" spans="77:77">
      <c r="BY29738" s="2"/>
    </row>
    <row r="29739" spans="77:77">
      <c r="BY29739" s="2"/>
    </row>
    <row r="29740" spans="77:77">
      <c r="BY29740" s="2"/>
    </row>
    <row r="29741" spans="77:77">
      <c r="BY29741" s="2"/>
    </row>
    <row r="29742" spans="77:77">
      <c r="BY29742" s="2"/>
    </row>
    <row r="29743" spans="77:77">
      <c r="BY29743" s="2"/>
    </row>
    <row r="29744" spans="77:77">
      <c r="BY29744" s="2"/>
    </row>
    <row r="29745" spans="77:77">
      <c r="BY29745" s="2"/>
    </row>
    <row r="29746" spans="77:77">
      <c r="BY29746" s="2"/>
    </row>
    <row r="29747" spans="77:77">
      <c r="BY29747" s="2"/>
    </row>
    <row r="29748" spans="77:77">
      <c r="BY29748" s="2"/>
    </row>
    <row r="29749" spans="77:77">
      <c r="BY29749" s="2"/>
    </row>
    <row r="29750" spans="77:77">
      <c r="BY29750" s="2"/>
    </row>
    <row r="29751" spans="77:77">
      <c r="BY29751" s="2"/>
    </row>
    <row r="29752" spans="77:77">
      <c r="BY29752" s="2"/>
    </row>
    <row r="29753" spans="77:77">
      <c r="BY29753" s="2"/>
    </row>
    <row r="29754" spans="77:77">
      <c r="BY29754" s="2"/>
    </row>
    <row r="29755" spans="77:77">
      <c r="BY29755" s="2"/>
    </row>
    <row r="29756" spans="77:77">
      <c r="BY29756" s="2"/>
    </row>
    <row r="29757" spans="77:77">
      <c r="BY29757" s="2"/>
    </row>
    <row r="29758" spans="77:77">
      <c r="BY29758" s="2"/>
    </row>
    <row r="29759" spans="77:77">
      <c r="BY29759" s="2"/>
    </row>
    <row r="29760" spans="77:77">
      <c r="BY29760" s="2"/>
    </row>
    <row r="29761" spans="77:77">
      <c r="BY29761" s="2"/>
    </row>
    <row r="29762" spans="77:77">
      <c r="BY29762" s="2"/>
    </row>
    <row r="29763" spans="77:77">
      <c r="BY29763" s="2"/>
    </row>
    <row r="29764" spans="77:77">
      <c r="BY29764" s="2"/>
    </row>
    <row r="29765" spans="77:77">
      <c r="BY29765" s="2"/>
    </row>
    <row r="29766" spans="77:77">
      <c r="BY29766" s="2"/>
    </row>
    <row r="29767" spans="77:77">
      <c r="BY29767" s="2"/>
    </row>
    <row r="29768" spans="77:77">
      <c r="BY29768" s="2"/>
    </row>
    <row r="29769" spans="77:77">
      <c r="BY29769" s="2"/>
    </row>
    <row r="29770" spans="77:77">
      <c r="BY29770" s="2"/>
    </row>
    <row r="29771" spans="77:77">
      <c r="BY29771" s="2"/>
    </row>
    <row r="29772" spans="77:77">
      <c r="BY29772" s="2"/>
    </row>
    <row r="29773" spans="77:77">
      <c r="BY29773" s="2"/>
    </row>
    <row r="29774" spans="77:77">
      <c r="BY29774" s="2"/>
    </row>
    <row r="29775" spans="77:77">
      <c r="BY29775" s="2"/>
    </row>
    <row r="29776" spans="77:77">
      <c r="BY29776" s="2"/>
    </row>
    <row r="29777" spans="77:77">
      <c r="BY29777" s="2"/>
    </row>
    <row r="29778" spans="77:77">
      <c r="BY29778" s="2"/>
    </row>
    <row r="29779" spans="77:77">
      <c r="BY29779" s="2"/>
    </row>
    <row r="29780" spans="77:77">
      <c r="BY29780" s="2"/>
    </row>
    <row r="29781" spans="77:77">
      <c r="BY29781" s="2"/>
    </row>
    <row r="29782" spans="77:77">
      <c r="BY29782" s="2"/>
    </row>
    <row r="29783" spans="77:77">
      <c r="BY29783" s="2"/>
    </row>
    <row r="29784" spans="77:77">
      <c r="BY29784" s="2"/>
    </row>
    <row r="29785" spans="77:77">
      <c r="BY29785" s="2"/>
    </row>
    <row r="29786" spans="77:77">
      <c r="BY29786" s="2"/>
    </row>
    <row r="29787" spans="77:77">
      <c r="BY29787" s="2"/>
    </row>
    <row r="29788" spans="77:77">
      <c r="BY29788" s="2"/>
    </row>
    <row r="29789" spans="77:77">
      <c r="BY29789" s="2"/>
    </row>
    <row r="29790" spans="77:77">
      <c r="BY29790" s="2"/>
    </row>
    <row r="29791" spans="77:77">
      <c r="BY29791" s="2"/>
    </row>
    <row r="29792" spans="77:77">
      <c r="BY29792" s="2"/>
    </row>
    <row r="29793" spans="77:77">
      <c r="BY29793" s="2"/>
    </row>
    <row r="29794" spans="77:77">
      <c r="BY29794" s="2"/>
    </row>
    <row r="29795" spans="77:77">
      <c r="BY29795" s="2"/>
    </row>
    <row r="29796" spans="77:77">
      <c r="BY29796" s="2"/>
    </row>
    <row r="29797" spans="77:77">
      <c r="BY29797" s="2"/>
    </row>
    <row r="29798" spans="77:77">
      <c r="BY29798" s="2"/>
    </row>
    <row r="29799" spans="77:77">
      <c r="BY29799" s="2"/>
    </row>
    <row r="29800" spans="77:77">
      <c r="BY29800" s="2"/>
    </row>
    <row r="29801" spans="77:77">
      <c r="BY29801" s="2"/>
    </row>
    <row r="29802" spans="77:77">
      <c r="BY29802" s="2"/>
    </row>
    <row r="29803" spans="77:77">
      <c r="BY29803" s="2"/>
    </row>
    <row r="29804" spans="77:77">
      <c r="BY29804" s="2"/>
    </row>
    <row r="29805" spans="77:77">
      <c r="BY29805" s="2"/>
    </row>
    <row r="29806" spans="77:77">
      <c r="BY29806" s="2"/>
    </row>
    <row r="29807" spans="77:77">
      <c r="BY29807" s="2"/>
    </row>
    <row r="29808" spans="77:77">
      <c r="BY29808" s="2"/>
    </row>
    <row r="29809" spans="77:77">
      <c r="BY29809" s="2"/>
    </row>
    <row r="29810" spans="77:77">
      <c r="BY29810" s="2"/>
    </row>
    <row r="29811" spans="77:77">
      <c r="BY29811" s="2"/>
    </row>
    <row r="29812" spans="77:77">
      <c r="BY29812" s="2"/>
    </row>
    <row r="29813" spans="77:77">
      <c r="BY29813" s="2"/>
    </row>
    <row r="29814" spans="77:77">
      <c r="BY29814" s="2"/>
    </row>
    <row r="29815" spans="77:77">
      <c r="BY29815" s="2"/>
    </row>
    <row r="29816" spans="77:77">
      <c r="BY29816" s="2"/>
    </row>
    <row r="29817" spans="77:77">
      <c r="BY29817" s="2"/>
    </row>
    <row r="29818" spans="77:77">
      <c r="BY29818" s="2"/>
    </row>
    <row r="29819" spans="77:77">
      <c r="BY29819" s="2"/>
    </row>
    <row r="29820" spans="77:77">
      <c r="BY29820" s="2"/>
    </row>
    <row r="29821" spans="77:77">
      <c r="BY29821" s="2"/>
    </row>
    <row r="29822" spans="77:77">
      <c r="BY29822" s="2"/>
    </row>
    <row r="29823" spans="77:77">
      <c r="BY29823" s="2"/>
    </row>
    <row r="29824" spans="77:77">
      <c r="BY29824" s="2"/>
    </row>
    <row r="29825" spans="77:77">
      <c r="BY29825" s="2"/>
    </row>
    <row r="29826" spans="77:77">
      <c r="BY29826" s="2"/>
    </row>
    <row r="29827" spans="77:77">
      <c r="BY29827" s="2"/>
    </row>
    <row r="29828" spans="77:77">
      <c r="BY29828" s="2"/>
    </row>
    <row r="29829" spans="77:77">
      <c r="BY29829" s="2"/>
    </row>
    <row r="29830" spans="77:77">
      <c r="BY29830" s="2"/>
    </row>
    <row r="29831" spans="77:77">
      <c r="BY29831" s="2"/>
    </row>
    <row r="29832" spans="77:77">
      <c r="BY29832" s="2"/>
    </row>
    <row r="29833" spans="77:77">
      <c r="BY29833" s="2"/>
    </row>
    <row r="29834" spans="77:77">
      <c r="BY29834" s="2"/>
    </row>
    <row r="29835" spans="77:77">
      <c r="BY29835" s="2"/>
    </row>
    <row r="29836" spans="77:77">
      <c r="BY29836" s="2"/>
    </row>
    <row r="29837" spans="77:77">
      <c r="BY29837" s="2"/>
    </row>
    <row r="29838" spans="77:77">
      <c r="BY29838" s="2"/>
    </row>
    <row r="29839" spans="77:77">
      <c r="BY29839" s="2"/>
    </row>
    <row r="29840" spans="77:77">
      <c r="BY29840" s="2"/>
    </row>
    <row r="29841" spans="77:77">
      <c r="BY29841" s="2"/>
    </row>
    <row r="29842" spans="77:77">
      <c r="BY29842" s="2"/>
    </row>
    <row r="29843" spans="77:77">
      <c r="BY29843" s="2"/>
    </row>
    <row r="29844" spans="77:77">
      <c r="BY29844" s="2"/>
    </row>
    <row r="29845" spans="77:77">
      <c r="BY29845" s="2"/>
    </row>
    <row r="29846" spans="77:77">
      <c r="BY29846" s="2"/>
    </row>
    <row r="29847" spans="77:77">
      <c r="BY29847" s="2"/>
    </row>
    <row r="29848" spans="77:77">
      <c r="BY29848" s="2"/>
    </row>
    <row r="29849" spans="77:77">
      <c r="BY29849" s="2"/>
    </row>
    <row r="29850" spans="77:77">
      <c r="BY29850" s="2"/>
    </row>
    <row r="29851" spans="77:77">
      <c r="BY29851" s="2"/>
    </row>
    <row r="29852" spans="77:77">
      <c r="BY29852" s="2"/>
    </row>
    <row r="29853" spans="77:77">
      <c r="BY29853" s="2"/>
    </row>
    <row r="29854" spans="77:77">
      <c r="BY29854" s="2"/>
    </row>
    <row r="29855" spans="77:77">
      <c r="BY29855" s="2"/>
    </row>
    <row r="29856" spans="77:77">
      <c r="BY29856" s="2"/>
    </row>
    <row r="29857" spans="77:77">
      <c r="BY29857" s="2"/>
    </row>
    <row r="29858" spans="77:77">
      <c r="BY29858" s="2"/>
    </row>
    <row r="29859" spans="77:77">
      <c r="BY29859" s="2"/>
    </row>
    <row r="29860" spans="77:77">
      <c r="BY29860" s="2"/>
    </row>
    <row r="29861" spans="77:77">
      <c r="BY29861" s="2"/>
    </row>
    <row r="29862" spans="77:77">
      <c r="BY29862" s="2"/>
    </row>
    <row r="29863" spans="77:77">
      <c r="BY29863" s="2"/>
    </row>
    <row r="29864" spans="77:77">
      <c r="BY29864" s="2"/>
    </row>
    <row r="29865" spans="77:77">
      <c r="BY29865" s="2"/>
    </row>
    <row r="29866" spans="77:77">
      <c r="BY29866" s="2"/>
    </row>
    <row r="29867" spans="77:77">
      <c r="BY29867" s="2"/>
    </row>
    <row r="29868" spans="77:77">
      <c r="BY29868" s="2"/>
    </row>
    <row r="29869" spans="77:77">
      <c r="BY29869" s="2"/>
    </row>
    <row r="29870" spans="77:77">
      <c r="BY29870" s="2"/>
    </row>
    <row r="29871" spans="77:77">
      <c r="BY29871" s="2"/>
    </row>
    <row r="29872" spans="77:77">
      <c r="BY29872" s="2"/>
    </row>
    <row r="29873" spans="77:77">
      <c r="BY29873" s="2"/>
    </row>
    <row r="29874" spans="77:77">
      <c r="BY29874" s="2"/>
    </row>
    <row r="29875" spans="77:77">
      <c r="BY29875" s="2"/>
    </row>
    <row r="29876" spans="77:77">
      <c r="BY29876" s="2"/>
    </row>
    <row r="29877" spans="77:77">
      <c r="BY29877" s="2"/>
    </row>
    <row r="29878" spans="77:77">
      <c r="BY29878" s="2"/>
    </row>
    <row r="29879" spans="77:77">
      <c r="BY29879" s="2"/>
    </row>
    <row r="29880" spans="77:77">
      <c r="BY29880" s="2"/>
    </row>
    <row r="29881" spans="77:77">
      <c r="BY29881" s="2"/>
    </row>
    <row r="29882" spans="77:77">
      <c r="BY29882" s="2"/>
    </row>
    <row r="29883" spans="77:77">
      <c r="BY29883" s="2"/>
    </row>
    <row r="29884" spans="77:77">
      <c r="BY29884" s="2"/>
    </row>
    <row r="29885" spans="77:77">
      <c r="BY29885" s="2"/>
    </row>
    <row r="29886" spans="77:77">
      <c r="BY29886" s="2"/>
    </row>
    <row r="29887" spans="77:77">
      <c r="BY29887" s="2"/>
    </row>
    <row r="29888" spans="77:77">
      <c r="BY29888" s="2"/>
    </row>
    <row r="29889" spans="77:77">
      <c r="BY29889" s="2"/>
    </row>
    <row r="29890" spans="77:77">
      <c r="BY29890" s="2"/>
    </row>
    <row r="29891" spans="77:77">
      <c r="BY29891" s="2"/>
    </row>
    <row r="29892" spans="77:77">
      <c r="BY29892" s="2"/>
    </row>
    <row r="29893" spans="77:77">
      <c r="BY29893" s="2"/>
    </row>
    <row r="29894" spans="77:77">
      <c r="BY29894" s="2"/>
    </row>
    <row r="29895" spans="77:77">
      <c r="BY29895" s="2"/>
    </row>
    <row r="29896" spans="77:77">
      <c r="BY29896" s="2"/>
    </row>
    <row r="29897" spans="77:77">
      <c r="BY29897" s="2"/>
    </row>
    <row r="29898" spans="77:77">
      <c r="BY29898" s="2"/>
    </row>
    <row r="29899" spans="77:77">
      <c r="BY29899" s="2"/>
    </row>
    <row r="29900" spans="77:77">
      <c r="BY29900" s="2"/>
    </row>
    <row r="29901" spans="77:77">
      <c r="BY29901" s="2"/>
    </row>
    <row r="29902" spans="77:77">
      <c r="BY29902" s="2"/>
    </row>
    <row r="29903" spans="77:77">
      <c r="BY29903" s="2"/>
    </row>
    <row r="29904" spans="77:77">
      <c r="BY29904" s="2"/>
    </row>
    <row r="29905" spans="77:77">
      <c r="BY29905" s="2"/>
    </row>
    <row r="29906" spans="77:77">
      <c r="BY29906" s="2"/>
    </row>
    <row r="29907" spans="77:77">
      <c r="BY29907" s="2"/>
    </row>
    <row r="29908" spans="77:77">
      <c r="BY29908" s="2"/>
    </row>
    <row r="29909" spans="77:77">
      <c r="BY29909" s="2"/>
    </row>
    <row r="29910" spans="77:77">
      <c r="BY29910" s="2"/>
    </row>
    <row r="29911" spans="77:77">
      <c r="BY29911" s="2"/>
    </row>
    <row r="29912" spans="77:77">
      <c r="BY29912" s="2"/>
    </row>
    <row r="29913" spans="77:77">
      <c r="BY29913" s="2"/>
    </row>
    <row r="29914" spans="77:77">
      <c r="BY29914" s="2"/>
    </row>
    <row r="29915" spans="77:77">
      <c r="BY29915" s="2"/>
    </row>
    <row r="29916" spans="77:77">
      <c r="BY29916" s="2"/>
    </row>
    <row r="29917" spans="77:77">
      <c r="BY29917" s="2"/>
    </row>
    <row r="29918" spans="77:77">
      <c r="BY29918" s="2"/>
    </row>
    <row r="29919" spans="77:77">
      <c r="BY29919" s="2"/>
    </row>
    <row r="29920" spans="77:77">
      <c r="BY29920" s="2"/>
    </row>
    <row r="29921" spans="77:77">
      <c r="BY29921" s="2"/>
    </row>
    <row r="29922" spans="77:77">
      <c r="BY29922" s="2"/>
    </row>
    <row r="29923" spans="77:77">
      <c r="BY29923" s="2"/>
    </row>
    <row r="29924" spans="77:77">
      <c r="BY29924" s="2"/>
    </row>
    <row r="29925" spans="77:77">
      <c r="BY29925" s="2"/>
    </row>
    <row r="29926" spans="77:77">
      <c r="BY29926" s="2"/>
    </row>
    <row r="29927" spans="77:77">
      <c r="BY29927" s="2"/>
    </row>
    <row r="29928" spans="77:77">
      <c r="BY29928" s="2"/>
    </row>
    <row r="29929" spans="77:77">
      <c r="BY29929" s="2"/>
    </row>
    <row r="29930" spans="77:77">
      <c r="BY29930" s="2"/>
    </row>
    <row r="29931" spans="77:77">
      <c r="BY29931" s="2"/>
    </row>
    <row r="29932" spans="77:77">
      <c r="BY29932" s="2"/>
    </row>
    <row r="29933" spans="77:77">
      <c r="BY29933" s="2"/>
    </row>
    <row r="29934" spans="77:77">
      <c r="BY29934" s="2"/>
    </row>
    <row r="29935" spans="77:77">
      <c r="BY29935" s="2"/>
    </row>
    <row r="29936" spans="77:77">
      <c r="BY29936" s="2"/>
    </row>
    <row r="29937" spans="77:77">
      <c r="BY29937" s="2"/>
    </row>
    <row r="29938" spans="77:77">
      <c r="BY29938" s="2"/>
    </row>
    <row r="29939" spans="77:77">
      <c r="BY29939" s="2"/>
    </row>
    <row r="29940" spans="77:77">
      <c r="BY29940" s="2"/>
    </row>
    <row r="29941" spans="77:77">
      <c r="BY29941" s="2"/>
    </row>
    <row r="29942" spans="77:77">
      <c r="BY29942" s="2"/>
    </row>
    <row r="29943" spans="77:77">
      <c r="BY29943" s="2"/>
    </row>
    <row r="29944" spans="77:77">
      <c r="BY29944" s="2"/>
    </row>
    <row r="29945" spans="77:77">
      <c r="BY29945" s="2"/>
    </row>
    <row r="29946" spans="77:77">
      <c r="BY29946" s="2"/>
    </row>
    <row r="29947" spans="77:77">
      <c r="BY29947" s="2"/>
    </row>
    <row r="29948" spans="77:77">
      <c r="BY29948" s="2"/>
    </row>
    <row r="29949" spans="77:77">
      <c r="BY29949" s="2"/>
    </row>
    <row r="29950" spans="77:77">
      <c r="BY29950" s="2"/>
    </row>
    <row r="29951" spans="77:77">
      <c r="BY29951" s="2"/>
    </row>
    <row r="29952" spans="77:77">
      <c r="BY29952" s="2"/>
    </row>
    <row r="29953" spans="77:77">
      <c r="BY29953" s="2"/>
    </row>
    <row r="29954" spans="77:77">
      <c r="BY29954" s="2"/>
    </row>
    <row r="29955" spans="77:77">
      <c r="BY29955" s="2"/>
    </row>
    <row r="29956" spans="77:77">
      <c r="BY29956" s="2"/>
    </row>
    <row r="29957" spans="77:77">
      <c r="BY29957" s="2"/>
    </row>
    <row r="29958" spans="77:77">
      <c r="BY29958" s="2"/>
    </row>
    <row r="29959" spans="77:77">
      <c r="BY29959" s="2"/>
    </row>
    <row r="29960" spans="77:77">
      <c r="BY29960" s="2"/>
    </row>
    <row r="29961" spans="77:77">
      <c r="BY29961" s="2"/>
    </row>
    <row r="29962" spans="77:77">
      <c r="BY29962" s="2"/>
    </row>
    <row r="29963" spans="77:77">
      <c r="BY29963" s="2"/>
    </row>
    <row r="29964" spans="77:77">
      <c r="BY29964" s="2"/>
    </row>
    <row r="29965" spans="77:77">
      <c r="BY29965" s="2"/>
    </row>
    <row r="29966" spans="77:77">
      <c r="BY29966" s="2"/>
    </row>
    <row r="29967" spans="77:77">
      <c r="BY29967" s="2"/>
    </row>
    <row r="29968" spans="77:77">
      <c r="BY29968" s="2"/>
    </row>
    <row r="29969" spans="77:77">
      <c r="BY29969" s="2"/>
    </row>
    <row r="29970" spans="77:77">
      <c r="BY29970" s="2"/>
    </row>
    <row r="29971" spans="77:77">
      <c r="BY29971" s="2"/>
    </row>
    <row r="29972" spans="77:77">
      <c r="BY29972" s="2"/>
    </row>
    <row r="29973" spans="77:77">
      <c r="BY29973" s="2"/>
    </row>
    <row r="29974" spans="77:77">
      <c r="BY29974" s="2"/>
    </row>
    <row r="29975" spans="77:77">
      <c r="BY29975" s="2"/>
    </row>
    <row r="29976" spans="77:77">
      <c r="BY29976" s="2"/>
    </row>
    <row r="29977" spans="77:77">
      <c r="BY29977" s="2"/>
    </row>
    <row r="29978" spans="77:77">
      <c r="BY29978" s="2"/>
    </row>
    <row r="29979" spans="77:77">
      <c r="BY29979" s="2"/>
    </row>
    <row r="29980" spans="77:77">
      <c r="BY29980" s="2"/>
    </row>
    <row r="29981" spans="77:77">
      <c r="BY29981" s="2"/>
    </row>
    <row r="29982" spans="77:77">
      <c r="BY29982" s="2"/>
    </row>
    <row r="29983" spans="77:77">
      <c r="BY29983" s="2"/>
    </row>
    <row r="29984" spans="77:77">
      <c r="BY29984" s="2"/>
    </row>
    <row r="29985" spans="77:77">
      <c r="BY29985" s="2"/>
    </row>
    <row r="29986" spans="77:77">
      <c r="BY29986" s="2"/>
    </row>
    <row r="29987" spans="77:77">
      <c r="BY29987" s="2"/>
    </row>
    <row r="29988" spans="77:77">
      <c r="BY29988" s="2"/>
    </row>
    <row r="29989" spans="77:77">
      <c r="BY29989" s="2"/>
    </row>
    <row r="29990" spans="77:77">
      <c r="BY29990" s="2"/>
    </row>
    <row r="29991" spans="77:77">
      <c r="BY29991" s="2"/>
    </row>
    <row r="29992" spans="77:77">
      <c r="BY29992" s="2"/>
    </row>
    <row r="29993" spans="77:77">
      <c r="BY29993" s="2"/>
    </row>
    <row r="29994" spans="77:77">
      <c r="BY29994" s="2"/>
    </row>
    <row r="29995" spans="77:77">
      <c r="BY29995" s="2"/>
    </row>
    <row r="29996" spans="77:77">
      <c r="BY29996" s="2"/>
    </row>
    <row r="29997" spans="77:77">
      <c r="BY29997" s="2"/>
    </row>
    <row r="29998" spans="77:77">
      <c r="BY29998" s="2"/>
    </row>
    <row r="29999" spans="77:77">
      <c r="BY29999" s="2"/>
    </row>
    <row r="30000" spans="77:77">
      <c r="BY30000" s="2"/>
    </row>
    <row r="30001" spans="77:77">
      <c r="BY30001" s="2"/>
    </row>
    <row r="30002" spans="77:77">
      <c r="BY30002" s="2"/>
    </row>
    <row r="30003" spans="77:77">
      <c r="BY30003" s="2"/>
    </row>
    <row r="30004" spans="77:77">
      <c r="BY30004" s="2"/>
    </row>
    <row r="30005" spans="77:77">
      <c r="BY30005" s="2"/>
    </row>
    <row r="30006" spans="77:77">
      <c r="BY30006" s="2"/>
    </row>
    <row r="30007" spans="77:77">
      <c r="BY30007" s="2"/>
    </row>
    <row r="30008" spans="77:77">
      <c r="BY30008" s="2"/>
    </row>
    <row r="30009" spans="77:77">
      <c r="BY30009" s="2"/>
    </row>
    <row r="30010" spans="77:77">
      <c r="BY30010" s="2"/>
    </row>
    <row r="30011" spans="77:77">
      <c r="BY30011" s="2"/>
    </row>
    <row r="30012" spans="77:77">
      <c r="BY30012" s="2"/>
    </row>
    <row r="30013" spans="77:77">
      <c r="BY30013" s="2"/>
    </row>
    <row r="30014" spans="77:77">
      <c r="BY30014" s="2"/>
    </row>
    <row r="30015" spans="77:77">
      <c r="BY30015" s="2"/>
    </row>
    <row r="30016" spans="77:77">
      <c r="BY30016" s="2"/>
    </row>
    <row r="30017" spans="77:77">
      <c r="BY30017" s="2"/>
    </row>
    <row r="30018" spans="77:77">
      <c r="BY30018" s="2"/>
    </row>
    <row r="30019" spans="77:77">
      <c r="BY30019" s="2"/>
    </row>
    <row r="30020" spans="77:77">
      <c r="BY30020" s="2"/>
    </row>
    <row r="30021" spans="77:77">
      <c r="BY30021" s="2"/>
    </row>
    <row r="30022" spans="77:77">
      <c r="BY30022" s="2"/>
    </row>
    <row r="30023" spans="77:77">
      <c r="BY30023" s="2"/>
    </row>
    <row r="30024" spans="77:77">
      <c r="BY30024" s="2"/>
    </row>
    <row r="30025" spans="77:77">
      <c r="BY30025" s="2"/>
    </row>
    <row r="30026" spans="77:77">
      <c r="BY30026" s="2"/>
    </row>
    <row r="30027" spans="77:77">
      <c r="BY30027" s="2"/>
    </row>
    <row r="30028" spans="77:77">
      <c r="BY30028" s="2"/>
    </row>
    <row r="30029" spans="77:77">
      <c r="BY30029" s="2"/>
    </row>
    <row r="30030" spans="77:77">
      <c r="BY30030" s="2"/>
    </row>
    <row r="30031" spans="77:77">
      <c r="BY30031" s="2"/>
    </row>
    <row r="30032" spans="77:77">
      <c r="BY30032" s="2"/>
    </row>
    <row r="30033" spans="77:77">
      <c r="BY30033" s="2"/>
    </row>
    <row r="30034" spans="77:77">
      <c r="BY30034" s="2"/>
    </row>
    <row r="30035" spans="77:77">
      <c r="BY30035" s="2"/>
    </row>
    <row r="30036" spans="77:77">
      <c r="BY30036" s="2"/>
    </row>
    <row r="30037" spans="77:77">
      <c r="BY30037" s="2"/>
    </row>
    <row r="30038" spans="77:77">
      <c r="BY30038" s="2"/>
    </row>
    <row r="30039" spans="77:77">
      <c r="BY30039" s="2"/>
    </row>
    <row r="30040" spans="77:77">
      <c r="BY30040" s="2"/>
    </row>
    <row r="30041" spans="77:77">
      <c r="BY30041" s="2"/>
    </row>
    <row r="30042" spans="77:77">
      <c r="BY30042" s="2"/>
    </row>
    <row r="30043" spans="77:77">
      <c r="BY30043" s="2"/>
    </row>
    <row r="30044" spans="77:77">
      <c r="BY30044" s="2"/>
    </row>
    <row r="30045" spans="77:77">
      <c r="BY30045" s="2"/>
    </row>
    <row r="30046" spans="77:77">
      <c r="BY30046" s="2"/>
    </row>
    <row r="30047" spans="77:77">
      <c r="BY30047" s="2"/>
    </row>
    <row r="30048" spans="77:77">
      <c r="BY30048" s="2"/>
    </row>
    <row r="30049" spans="77:77">
      <c r="BY30049" s="2"/>
    </row>
    <row r="30050" spans="77:77">
      <c r="BY30050" s="2"/>
    </row>
    <row r="30051" spans="77:77">
      <c r="BY30051" s="2"/>
    </row>
    <row r="30052" spans="77:77">
      <c r="BY30052" s="2"/>
    </row>
    <row r="30053" spans="77:77">
      <c r="BY30053" s="2"/>
    </row>
    <row r="30054" spans="77:77">
      <c r="BY30054" s="2"/>
    </row>
    <row r="30055" spans="77:77">
      <c r="BY30055" s="2"/>
    </row>
    <row r="30056" spans="77:77">
      <c r="BY30056" s="2"/>
    </row>
    <row r="30057" spans="77:77">
      <c r="BY30057" s="2"/>
    </row>
    <row r="30058" spans="77:77">
      <c r="BY30058" s="2"/>
    </row>
    <row r="30059" spans="77:77">
      <c r="BY30059" s="2"/>
    </row>
    <row r="30060" spans="77:77">
      <c r="BY30060" s="2"/>
    </row>
    <row r="30061" spans="77:77">
      <c r="BY30061" s="2"/>
    </row>
    <row r="30062" spans="77:77">
      <c r="BY30062" s="2"/>
    </row>
    <row r="30063" spans="77:77">
      <c r="BY30063" s="2"/>
    </row>
    <row r="30064" spans="77:77">
      <c r="BY30064" s="2"/>
    </row>
    <row r="30065" spans="77:77">
      <c r="BY30065" s="2"/>
    </row>
    <row r="30066" spans="77:77">
      <c r="BY30066" s="2"/>
    </row>
    <row r="30067" spans="77:77">
      <c r="BY30067" s="2"/>
    </row>
    <row r="30068" spans="77:77">
      <c r="BY30068" s="2"/>
    </row>
    <row r="30069" spans="77:77">
      <c r="BY30069" s="2"/>
    </row>
    <row r="30070" spans="77:77">
      <c r="BY30070" s="2"/>
    </row>
    <row r="30071" spans="77:77">
      <c r="BY30071" s="2"/>
    </row>
    <row r="30072" spans="77:77">
      <c r="BY30072" s="2"/>
    </row>
    <row r="30073" spans="77:77">
      <c r="BY30073" s="2"/>
    </row>
    <row r="30074" spans="77:77">
      <c r="BY30074" s="2"/>
    </row>
    <row r="30075" spans="77:77">
      <c r="BY30075" s="2"/>
    </row>
    <row r="30076" spans="77:77">
      <c r="BY30076" s="2"/>
    </row>
    <row r="30077" spans="77:77">
      <c r="BY30077" s="2"/>
    </row>
    <row r="30078" spans="77:77">
      <c r="BY30078" s="2"/>
    </row>
    <row r="30079" spans="77:77">
      <c r="BY30079" s="2"/>
    </row>
    <row r="30080" spans="77:77">
      <c r="BY30080" s="2"/>
    </row>
    <row r="30081" spans="77:77">
      <c r="BY30081" s="2"/>
    </row>
    <row r="30082" spans="77:77">
      <c r="BY30082" s="2"/>
    </row>
    <row r="30083" spans="77:77">
      <c r="BY30083" s="2"/>
    </row>
    <row r="30084" spans="77:77">
      <c r="BY30084" s="2"/>
    </row>
    <row r="30085" spans="77:77">
      <c r="BY30085" s="2"/>
    </row>
    <row r="30086" spans="77:77">
      <c r="BY30086" s="2"/>
    </row>
    <row r="30087" spans="77:77">
      <c r="BY30087" s="2"/>
    </row>
    <row r="30088" spans="77:77">
      <c r="BY30088" s="2"/>
    </row>
    <row r="30089" spans="77:77">
      <c r="BY30089" s="2"/>
    </row>
    <row r="30090" spans="77:77">
      <c r="BY30090" s="2"/>
    </row>
    <row r="30091" spans="77:77">
      <c r="BY30091" s="2"/>
    </row>
    <row r="30092" spans="77:77">
      <c r="BY30092" s="2"/>
    </row>
    <row r="30093" spans="77:77">
      <c r="BY30093" s="2"/>
    </row>
    <row r="30094" spans="77:77">
      <c r="BY30094" s="2"/>
    </row>
    <row r="30095" spans="77:77">
      <c r="BY30095" s="2"/>
    </row>
    <row r="30096" spans="77:77">
      <c r="BY30096" s="2"/>
    </row>
    <row r="30097" spans="77:77">
      <c r="BY30097" s="2"/>
    </row>
    <row r="30098" spans="77:77">
      <c r="BY30098" s="2"/>
    </row>
    <row r="30099" spans="77:77">
      <c r="BY30099" s="2"/>
    </row>
    <row r="30100" spans="77:77">
      <c r="BY30100" s="2"/>
    </row>
    <row r="30101" spans="77:77">
      <c r="BY30101" s="2"/>
    </row>
    <row r="30102" spans="77:77">
      <c r="BY30102" s="2"/>
    </row>
    <row r="30103" spans="77:77">
      <c r="BY30103" s="2"/>
    </row>
    <row r="30104" spans="77:77">
      <c r="BY30104" s="2"/>
    </row>
    <row r="30105" spans="77:77">
      <c r="BY30105" s="2"/>
    </row>
    <row r="30106" spans="77:77">
      <c r="BY30106" s="2"/>
    </row>
    <row r="30107" spans="77:77">
      <c r="BY30107" s="2"/>
    </row>
    <row r="30108" spans="77:77">
      <c r="BY30108" s="2"/>
    </row>
    <row r="30109" spans="77:77">
      <c r="BY30109" s="2"/>
    </row>
    <row r="30110" spans="77:77">
      <c r="BY30110" s="2"/>
    </row>
    <row r="30111" spans="77:77">
      <c r="BY30111" s="2"/>
    </row>
    <row r="30112" spans="77:77">
      <c r="BY30112" s="2"/>
    </row>
    <row r="30113" spans="77:77">
      <c r="BY30113" s="2"/>
    </row>
    <row r="30114" spans="77:77">
      <c r="BY30114" s="2"/>
    </row>
    <row r="30115" spans="77:77">
      <c r="BY30115" s="2"/>
    </row>
    <row r="30116" spans="77:77">
      <c r="BY30116" s="2"/>
    </row>
    <row r="30117" spans="77:77">
      <c r="BY30117" s="2"/>
    </row>
    <row r="30118" spans="77:77">
      <c r="BY30118" s="2"/>
    </row>
    <row r="30119" spans="77:77">
      <c r="BY30119" s="2"/>
    </row>
    <row r="30120" spans="77:77">
      <c r="BY30120" s="2"/>
    </row>
    <row r="30121" spans="77:77">
      <c r="BY30121" s="2"/>
    </row>
    <row r="30122" spans="77:77">
      <c r="BY30122" s="2"/>
    </row>
    <row r="30123" spans="77:77">
      <c r="BY30123" s="2"/>
    </row>
    <row r="30124" spans="77:77">
      <c r="BY30124" s="2"/>
    </row>
    <row r="30125" spans="77:77">
      <c r="BY30125" s="2"/>
    </row>
    <row r="30126" spans="77:77">
      <c r="BY30126" s="2"/>
    </row>
    <row r="30127" spans="77:77">
      <c r="BY30127" s="2"/>
    </row>
    <row r="30128" spans="77:77">
      <c r="BY30128" s="2"/>
    </row>
    <row r="30129" spans="77:77">
      <c r="BY30129" s="2"/>
    </row>
    <row r="30130" spans="77:77">
      <c r="BY30130" s="2"/>
    </row>
    <row r="30131" spans="77:77">
      <c r="BY30131" s="2"/>
    </row>
    <row r="30132" spans="77:77">
      <c r="BY30132" s="2"/>
    </row>
    <row r="30133" spans="77:77">
      <c r="BY30133" s="2"/>
    </row>
    <row r="30134" spans="77:77">
      <c r="BY30134" s="2"/>
    </row>
    <row r="30135" spans="77:77">
      <c r="BY30135" s="2"/>
    </row>
    <row r="30136" spans="77:77">
      <c r="BY30136" s="2"/>
    </row>
    <row r="30137" spans="77:77">
      <c r="BY30137" s="2"/>
    </row>
    <row r="30138" spans="77:77">
      <c r="BY30138" s="2"/>
    </row>
    <row r="30139" spans="77:77">
      <c r="BY30139" s="2"/>
    </row>
    <row r="30140" spans="77:77">
      <c r="BY30140" s="2"/>
    </row>
    <row r="30141" spans="77:77">
      <c r="BY30141" s="2"/>
    </row>
    <row r="30142" spans="77:77">
      <c r="BY30142" s="2"/>
    </row>
    <row r="30143" spans="77:77">
      <c r="BY30143" s="2"/>
    </row>
    <row r="30144" spans="77:77">
      <c r="BY30144" s="2"/>
    </row>
    <row r="30145" spans="77:77">
      <c r="BY30145" s="2"/>
    </row>
    <row r="30146" spans="77:77">
      <c r="BY30146" s="2"/>
    </row>
    <row r="30147" spans="77:77">
      <c r="BY30147" s="2"/>
    </row>
    <row r="30148" spans="77:77">
      <c r="BY30148" s="2"/>
    </row>
    <row r="30149" spans="77:77">
      <c r="BY30149" s="2"/>
    </row>
    <row r="30150" spans="77:77">
      <c r="BY30150" s="2"/>
    </row>
    <row r="30151" spans="77:77">
      <c r="BY30151" s="2"/>
    </row>
    <row r="30152" spans="77:77">
      <c r="BY30152" s="2"/>
    </row>
    <row r="30153" spans="77:77">
      <c r="BY30153" s="2"/>
    </row>
    <row r="30154" spans="77:77">
      <c r="BY30154" s="2"/>
    </row>
    <row r="30155" spans="77:77">
      <c r="BY30155" s="2"/>
    </row>
    <row r="30156" spans="77:77">
      <c r="BY30156" s="2"/>
    </row>
    <row r="30157" spans="77:77">
      <c r="BY30157" s="2"/>
    </row>
    <row r="30158" spans="77:77">
      <c r="BY30158" s="2"/>
    </row>
    <row r="30159" spans="77:77">
      <c r="BY30159" s="2"/>
    </row>
    <row r="30160" spans="77:77">
      <c r="BY30160" s="2"/>
    </row>
    <row r="30161" spans="77:77">
      <c r="BY30161" s="2"/>
    </row>
    <row r="30162" spans="77:77">
      <c r="BY30162" s="2"/>
    </row>
    <row r="30163" spans="77:77">
      <c r="BY30163" s="2"/>
    </row>
    <row r="30164" spans="77:77">
      <c r="BY30164" s="2"/>
    </row>
    <row r="30165" spans="77:77">
      <c r="BY30165" s="2"/>
    </row>
    <row r="30166" spans="77:77">
      <c r="BY30166" s="2"/>
    </row>
    <row r="30167" spans="77:77">
      <c r="BY30167" s="2"/>
    </row>
    <row r="30168" spans="77:77">
      <c r="BY30168" s="2"/>
    </row>
    <row r="30169" spans="77:77">
      <c r="BY30169" s="2"/>
    </row>
    <row r="30170" spans="77:77">
      <c r="BY30170" s="2"/>
    </row>
    <row r="30171" spans="77:77">
      <c r="BY30171" s="2"/>
    </row>
    <row r="30172" spans="77:77">
      <c r="BY30172" s="2"/>
    </row>
    <row r="30173" spans="77:77">
      <c r="BY30173" s="2"/>
    </row>
    <row r="30174" spans="77:77">
      <c r="BY30174" s="2"/>
    </row>
    <row r="30175" spans="77:77">
      <c r="BY30175" s="2"/>
    </row>
    <row r="30176" spans="77:77">
      <c r="BY30176" s="2"/>
    </row>
    <row r="30177" spans="77:77">
      <c r="BY30177" s="2"/>
    </row>
    <row r="30178" spans="77:77">
      <c r="BY30178" s="2"/>
    </row>
    <row r="30179" spans="77:77">
      <c r="BY30179" s="2"/>
    </row>
    <row r="30180" spans="77:77">
      <c r="BY30180" s="2"/>
    </row>
    <row r="30181" spans="77:77">
      <c r="BY30181" s="2"/>
    </row>
    <row r="30182" spans="77:77">
      <c r="BY30182" s="2"/>
    </row>
    <row r="30183" spans="77:77">
      <c r="BY30183" s="2"/>
    </row>
    <row r="30184" spans="77:77">
      <c r="BY30184" s="2"/>
    </row>
    <row r="30185" spans="77:77">
      <c r="BY30185" s="2"/>
    </row>
    <row r="30186" spans="77:77">
      <c r="BY30186" s="2"/>
    </row>
    <row r="30187" spans="77:77">
      <c r="BY30187" s="2"/>
    </row>
    <row r="30188" spans="77:77">
      <c r="BY30188" s="2"/>
    </row>
    <row r="30189" spans="77:77">
      <c r="BY30189" s="2"/>
    </row>
    <row r="30190" spans="77:77">
      <c r="BY30190" s="2"/>
    </row>
    <row r="30191" spans="77:77">
      <c r="BY30191" s="2"/>
    </row>
    <row r="30192" spans="77:77">
      <c r="BY30192" s="2"/>
    </row>
    <row r="30193" spans="77:77">
      <c r="BY30193" s="2"/>
    </row>
    <row r="30194" spans="77:77">
      <c r="BY30194" s="2"/>
    </row>
    <row r="30195" spans="77:77">
      <c r="BY30195" s="2"/>
    </row>
    <row r="30196" spans="77:77">
      <c r="BY30196" s="2"/>
    </row>
    <row r="30197" spans="77:77">
      <c r="BY30197" s="2"/>
    </row>
    <row r="30198" spans="77:77">
      <c r="BY30198" s="2"/>
    </row>
    <row r="30199" spans="77:77">
      <c r="BY30199" s="2"/>
    </row>
    <row r="30200" spans="77:77">
      <c r="BY30200" s="2"/>
    </row>
    <row r="30201" spans="77:77">
      <c r="BY30201" s="2"/>
    </row>
    <row r="30202" spans="77:77">
      <c r="BY30202" s="2"/>
    </row>
    <row r="30203" spans="77:77">
      <c r="BY30203" s="2"/>
    </row>
    <row r="30204" spans="77:77">
      <c r="BY30204" s="2"/>
    </row>
    <row r="30205" spans="77:77">
      <c r="BY30205" s="2"/>
    </row>
    <row r="30206" spans="77:77">
      <c r="BY30206" s="2"/>
    </row>
    <row r="30207" spans="77:77">
      <c r="BY30207" s="2"/>
    </row>
    <row r="30208" spans="77:77">
      <c r="BY30208" s="2"/>
    </row>
    <row r="30209" spans="77:77">
      <c r="BY30209" s="2"/>
    </row>
    <row r="30210" spans="77:77">
      <c r="BY30210" s="2"/>
    </row>
    <row r="30211" spans="77:77">
      <c r="BY30211" s="2"/>
    </row>
    <row r="30212" spans="77:77">
      <c r="BY30212" s="2"/>
    </row>
    <row r="30213" spans="77:77">
      <c r="BY30213" s="2"/>
    </row>
    <row r="30214" spans="77:77">
      <c r="BY30214" s="2"/>
    </row>
    <row r="30215" spans="77:77">
      <c r="BY30215" s="2"/>
    </row>
    <row r="30216" spans="77:77">
      <c r="BY30216" s="2"/>
    </row>
    <row r="30217" spans="77:77">
      <c r="BY30217" s="2"/>
    </row>
    <row r="30218" spans="77:77">
      <c r="BY30218" s="2"/>
    </row>
    <row r="30219" spans="77:77">
      <c r="BY30219" s="2"/>
    </row>
    <row r="30220" spans="77:77">
      <c r="BY30220" s="2"/>
    </row>
    <row r="30221" spans="77:77">
      <c r="BY30221" s="2"/>
    </row>
    <row r="30222" spans="77:77">
      <c r="BY30222" s="2"/>
    </row>
    <row r="30223" spans="77:77">
      <c r="BY30223" s="2"/>
    </row>
    <row r="30224" spans="77:77">
      <c r="BY30224" s="2"/>
    </row>
    <row r="30225" spans="77:77">
      <c r="BY30225" s="2"/>
    </row>
    <row r="30226" spans="77:77">
      <c r="BY30226" s="2"/>
    </row>
    <row r="30227" spans="77:77">
      <c r="BY30227" s="2"/>
    </row>
    <row r="30228" spans="77:77">
      <c r="BY30228" s="2"/>
    </row>
    <row r="30229" spans="77:77">
      <c r="BY30229" s="2"/>
    </row>
    <row r="30230" spans="77:77">
      <c r="BY30230" s="2"/>
    </row>
    <row r="30231" spans="77:77">
      <c r="BY30231" s="2"/>
    </row>
    <row r="30232" spans="77:77">
      <c r="BY30232" s="2"/>
    </row>
    <row r="30233" spans="77:77">
      <c r="BY30233" s="2"/>
    </row>
    <row r="30234" spans="77:77">
      <c r="BY30234" s="2"/>
    </row>
    <row r="30235" spans="77:77">
      <c r="BY30235" s="2"/>
    </row>
    <row r="30236" spans="77:77">
      <c r="BY30236" s="2"/>
    </row>
    <row r="30237" spans="77:77">
      <c r="BY30237" s="2"/>
    </row>
    <row r="30238" spans="77:77">
      <c r="BY30238" s="2"/>
    </row>
    <row r="30239" spans="77:77">
      <c r="BY30239" s="2"/>
    </row>
    <row r="30240" spans="77:77">
      <c r="BY30240" s="2"/>
    </row>
    <row r="30241" spans="77:77">
      <c r="BY30241" s="2"/>
    </row>
    <row r="30242" spans="77:77">
      <c r="BY30242" s="2"/>
    </row>
    <row r="30243" spans="77:77">
      <c r="BY30243" s="2"/>
    </row>
    <row r="30244" spans="77:77">
      <c r="BY30244" s="2"/>
    </row>
    <row r="30245" spans="77:77">
      <c r="BY30245" s="2"/>
    </row>
    <row r="30246" spans="77:77">
      <c r="BY30246" s="2"/>
    </row>
    <row r="30247" spans="77:77">
      <c r="BY30247" s="2"/>
    </row>
    <row r="30248" spans="77:77">
      <c r="BY30248" s="2"/>
    </row>
    <row r="30249" spans="77:77">
      <c r="BY30249" s="2"/>
    </row>
    <row r="30250" spans="77:77">
      <c r="BY30250" s="2"/>
    </row>
    <row r="30251" spans="77:77">
      <c r="BY30251" s="2"/>
    </row>
    <row r="30252" spans="77:77">
      <c r="BY30252" s="2"/>
    </row>
    <row r="30253" spans="77:77">
      <c r="BY30253" s="2"/>
    </row>
    <row r="30254" spans="77:77">
      <c r="BY30254" s="2"/>
    </row>
    <row r="30255" spans="77:77">
      <c r="BY30255" s="2"/>
    </row>
    <row r="30256" spans="77:77">
      <c r="BY30256" s="2"/>
    </row>
    <row r="30257" spans="77:77">
      <c r="BY30257" s="2"/>
    </row>
    <row r="30258" spans="77:77">
      <c r="BY30258" s="2"/>
    </row>
    <row r="30259" spans="77:77">
      <c r="BY30259" s="2"/>
    </row>
    <row r="30260" spans="77:77">
      <c r="BY30260" s="2"/>
    </row>
    <row r="30261" spans="77:77">
      <c r="BY30261" s="2"/>
    </row>
    <row r="30262" spans="77:77">
      <c r="BY30262" s="2"/>
    </row>
    <row r="30263" spans="77:77">
      <c r="BY30263" s="2"/>
    </row>
    <row r="30264" spans="77:77">
      <c r="BY30264" s="2"/>
    </row>
    <row r="30265" spans="77:77">
      <c r="BY30265" s="2"/>
    </row>
    <row r="30266" spans="77:77">
      <c r="BY30266" s="2"/>
    </row>
    <row r="30267" spans="77:77">
      <c r="BY30267" s="2"/>
    </row>
    <row r="30268" spans="77:77">
      <c r="BY30268" s="2"/>
    </row>
    <row r="30269" spans="77:77">
      <c r="BY30269" s="2"/>
    </row>
    <row r="30270" spans="77:77">
      <c r="BY30270" s="2"/>
    </row>
    <row r="30271" spans="77:77">
      <c r="BY30271" s="2"/>
    </row>
    <row r="30272" spans="77:77">
      <c r="BY30272" s="2"/>
    </row>
    <row r="30273" spans="77:77">
      <c r="BY30273" s="2"/>
    </row>
    <row r="30274" spans="77:77">
      <c r="BY30274" s="2"/>
    </row>
    <row r="30275" spans="77:77">
      <c r="BY30275" s="2"/>
    </row>
    <row r="30276" spans="77:77">
      <c r="BY30276" s="2"/>
    </row>
    <row r="30277" spans="77:77">
      <c r="BY30277" s="2"/>
    </row>
    <row r="30278" spans="77:77">
      <c r="BY30278" s="2"/>
    </row>
    <row r="30279" spans="77:77">
      <c r="BY30279" s="2"/>
    </row>
    <row r="30280" spans="77:77">
      <c r="BY30280" s="2"/>
    </row>
    <row r="30281" spans="77:77">
      <c r="BY30281" s="2"/>
    </row>
    <row r="30282" spans="77:77">
      <c r="BY30282" s="2"/>
    </row>
    <row r="30283" spans="77:77">
      <c r="BY30283" s="2"/>
    </row>
    <row r="30284" spans="77:77">
      <c r="BY30284" s="2"/>
    </row>
    <row r="30285" spans="77:77">
      <c r="BY30285" s="2"/>
    </row>
    <row r="30286" spans="77:77">
      <c r="BY30286" s="2"/>
    </row>
    <row r="30287" spans="77:77">
      <c r="BY30287" s="2"/>
    </row>
    <row r="30288" spans="77:77">
      <c r="BY30288" s="2"/>
    </row>
    <row r="30289" spans="77:77">
      <c r="BY30289" s="2"/>
    </row>
    <row r="30290" spans="77:77">
      <c r="BY30290" s="2"/>
    </row>
    <row r="30291" spans="77:77">
      <c r="BY30291" s="2"/>
    </row>
    <row r="30292" spans="77:77">
      <c r="BY30292" s="2"/>
    </row>
    <row r="30293" spans="77:77">
      <c r="BY30293" s="2"/>
    </row>
    <row r="30294" spans="77:77">
      <c r="BY30294" s="2"/>
    </row>
    <row r="30295" spans="77:77">
      <c r="BY30295" s="2"/>
    </row>
    <row r="30296" spans="77:77">
      <c r="BY30296" s="2"/>
    </row>
    <row r="30297" spans="77:77">
      <c r="BY30297" s="2"/>
    </row>
    <row r="30298" spans="77:77">
      <c r="BY30298" s="2"/>
    </row>
    <row r="30299" spans="77:77">
      <c r="BY30299" s="2"/>
    </row>
    <row r="30300" spans="77:77">
      <c r="BY30300" s="2"/>
    </row>
    <row r="30301" spans="77:77">
      <c r="BY30301" s="2"/>
    </row>
    <row r="30302" spans="77:77">
      <c r="BY30302" s="2"/>
    </row>
    <row r="30303" spans="77:77">
      <c r="BY30303" s="2"/>
    </row>
    <row r="30304" spans="77:77">
      <c r="BY30304" s="2"/>
    </row>
    <row r="30305" spans="77:77">
      <c r="BY30305" s="2"/>
    </row>
    <row r="30306" spans="77:77">
      <c r="BY30306" s="2"/>
    </row>
    <row r="30307" spans="77:77">
      <c r="BY30307" s="2"/>
    </row>
    <row r="30308" spans="77:77">
      <c r="BY30308" s="2"/>
    </row>
    <row r="30309" spans="77:77">
      <c r="BY30309" s="2"/>
    </row>
    <row r="30310" spans="77:77">
      <c r="BY30310" s="2"/>
    </row>
    <row r="30311" spans="77:77">
      <c r="BY30311" s="2"/>
    </row>
    <row r="30312" spans="77:77">
      <c r="BY30312" s="2"/>
    </row>
    <row r="30313" spans="77:77">
      <c r="BY30313" s="2"/>
    </row>
    <row r="30314" spans="77:77">
      <c r="BY30314" s="2"/>
    </row>
    <row r="30315" spans="77:77">
      <c r="BY30315" s="2"/>
    </row>
    <row r="30316" spans="77:77">
      <c r="BY30316" s="2"/>
    </row>
    <row r="30317" spans="77:77">
      <c r="BY30317" s="2"/>
    </row>
    <row r="30318" spans="77:77">
      <c r="BY30318" s="2"/>
    </row>
    <row r="30319" spans="77:77">
      <c r="BY30319" s="2"/>
    </row>
    <row r="30320" spans="77:77">
      <c r="BY30320" s="2"/>
    </row>
    <row r="30321" spans="77:77">
      <c r="BY30321" s="2"/>
    </row>
    <row r="30322" spans="77:77">
      <c r="BY30322" s="2"/>
    </row>
    <row r="30323" spans="77:77">
      <c r="BY30323" s="2"/>
    </row>
    <row r="30324" spans="77:77">
      <c r="BY30324" s="2"/>
    </row>
    <row r="30325" spans="77:77">
      <c r="BY30325" s="2"/>
    </row>
    <row r="30326" spans="77:77">
      <c r="BY30326" s="2"/>
    </row>
    <row r="30327" spans="77:77">
      <c r="BY30327" s="2"/>
    </row>
    <row r="30328" spans="77:77">
      <c r="BY30328" s="2"/>
    </row>
    <row r="30329" spans="77:77">
      <c r="BY30329" s="2"/>
    </row>
    <row r="30330" spans="77:77">
      <c r="BY30330" s="2"/>
    </row>
    <row r="30331" spans="77:77">
      <c r="BY30331" s="2"/>
    </row>
    <row r="30332" spans="77:77">
      <c r="BY30332" s="2"/>
    </row>
    <row r="30333" spans="77:77">
      <c r="BY30333" s="2"/>
    </row>
    <row r="30334" spans="77:77">
      <c r="BY30334" s="2"/>
    </row>
    <row r="30335" spans="77:77">
      <c r="BY30335" s="2"/>
    </row>
    <row r="30336" spans="77:77">
      <c r="BY30336" s="2"/>
    </row>
    <row r="30337" spans="77:77">
      <c r="BY30337" s="2"/>
    </row>
    <row r="30338" spans="77:77">
      <c r="BY30338" s="2"/>
    </row>
    <row r="30339" spans="77:77">
      <c r="BY30339" s="2"/>
    </row>
    <row r="30340" spans="77:77">
      <c r="BY30340" s="2"/>
    </row>
    <row r="30341" spans="77:77">
      <c r="BY30341" s="2"/>
    </row>
    <row r="30342" spans="77:77">
      <c r="BY30342" s="2"/>
    </row>
    <row r="30343" spans="77:77">
      <c r="BY30343" s="2"/>
    </row>
    <row r="30344" spans="77:77">
      <c r="BY30344" s="2"/>
    </row>
    <row r="30345" spans="77:77">
      <c r="BY30345" s="2"/>
    </row>
    <row r="30346" spans="77:77">
      <c r="BY30346" s="2"/>
    </row>
    <row r="30347" spans="77:77">
      <c r="BY30347" s="2"/>
    </row>
    <row r="30348" spans="77:77">
      <c r="BY30348" s="2"/>
    </row>
    <row r="30349" spans="77:77">
      <c r="BY30349" s="2"/>
    </row>
    <row r="30350" spans="77:77">
      <c r="BY30350" s="2"/>
    </row>
    <row r="30351" spans="77:77">
      <c r="BY30351" s="2"/>
    </row>
    <row r="30352" spans="77:77">
      <c r="BY30352" s="2"/>
    </row>
    <row r="30353" spans="77:77">
      <c r="BY30353" s="2"/>
    </row>
    <row r="30354" spans="77:77">
      <c r="BY30354" s="2"/>
    </row>
    <row r="30355" spans="77:77">
      <c r="BY30355" s="2"/>
    </row>
    <row r="30356" spans="77:77">
      <c r="BY30356" s="2"/>
    </row>
    <row r="30357" spans="77:77">
      <c r="BY30357" s="2"/>
    </row>
    <row r="30358" spans="77:77">
      <c r="BY30358" s="2"/>
    </row>
    <row r="30359" spans="77:77">
      <c r="BY30359" s="2"/>
    </row>
    <row r="30360" spans="77:77">
      <c r="BY30360" s="2"/>
    </row>
    <row r="30361" spans="77:77">
      <c r="BY30361" s="2"/>
    </row>
    <row r="30362" spans="77:77">
      <c r="BY30362" s="2"/>
    </row>
    <row r="30363" spans="77:77">
      <c r="BY30363" s="2"/>
    </row>
    <row r="30364" spans="77:77">
      <c r="BY30364" s="2"/>
    </row>
    <row r="30365" spans="77:77">
      <c r="BY30365" s="2"/>
    </row>
    <row r="30366" spans="77:77">
      <c r="BY30366" s="2"/>
    </row>
    <row r="30367" spans="77:77">
      <c r="BY30367" s="2"/>
    </row>
    <row r="30368" spans="77:77">
      <c r="BY30368" s="2"/>
    </row>
    <row r="30369" spans="77:77">
      <c r="BY30369" s="2"/>
    </row>
    <row r="30370" spans="77:77">
      <c r="BY30370" s="2"/>
    </row>
    <row r="30371" spans="77:77">
      <c r="BY30371" s="2"/>
    </row>
    <row r="30372" spans="77:77">
      <c r="BY30372" s="2"/>
    </row>
    <row r="30373" spans="77:77">
      <c r="BY30373" s="2"/>
    </row>
    <row r="30374" spans="77:77">
      <c r="BY30374" s="2"/>
    </row>
    <row r="30375" spans="77:77">
      <c r="BY30375" s="2"/>
    </row>
    <row r="30376" spans="77:77">
      <c r="BY30376" s="2"/>
    </row>
    <row r="30377" spans="77:77">
      <c r="BY30377" s="2"/>
    </row>
    <row r="30378" spans="77:77">
      <c r="BY30378" s="2"/>
    </row>
    <row r="30379" spans="77:77">
      <c r="BY30379" s="2"/>
    </row>
    <row r="30380" spans="77:77">
      <c r="BY30380" s="2"/>
    </row>
    <row r="30381" spans="77:77">
      <c r="BY30381" s="2"/>
    </row>
    <row r="30382" spans="77:77">
      <c r="BY30382" s="2"/>
    </row>
    <row r="30383" spans="77:77">
      <c r="BY30383" s="2"/>
    </row>
    <row r="30384" spans="77:77">
      <c r="BY30384" s="2"/>
    </row>
    <row r="30385" spans="77:77">
      <c r="BY30385" s="2"/>
    </row>
    <row r="30386" spans="77:77">
      <c r="BY30386" s="2"/>
    </row>
    <row r="30387" spans="77:77">
      <c r="BY30387" s="2"/>
    </row>
    <row r="30388" spans="77:77">
      <c r="BY30388" s="2"/>
    </row>
    <row r="30389" spans="77:77">
      <c r="BY30389" s="2"/>
    </row>
    <row r="30390" spans="77:77">
      <c r="BY30390" s="2"/>
    </row>
    <row r="30391" spans="77:77">
      <c r="BY30391" s="2"/>
    </row>
    <row r="30392" spans="77:77">
      <c r="BY30392" s="2"/>
    </row>
    <row r="30393" spans="77:77">
      <c r="BY30393" s="2"/>
    </row>
    <row r="30394" spans="77:77">
      <c r="BY30394" s="2"/>
    </row>
    <row r="30395" spans="77:77">
      <c r="BY30395" s="2"/>
    </row>
    <row r="30396" spans="77:77">
      <c r="BY30396" s="2"/>
    </row>
    <row r="30397" spans="77:77">
      <c r="BY30397" s="2"/>
    </row>
    <row r="30398" spans="77:77">
      <c r="BY30398" s="2"/>
    </row>
    <row r="30399" spans="77:77">
      <c r="BY30399" s="2"/>
    </row>
    <row r="30400" spans="77:77">
      <c r="BY30400" s="2"/>
    </row>
    <row r="30401" spans="77:77">
      <c r="BY30401" s="2"/>
    </row>
    <row r="30402" spans="77:77">
      <c r="BY30402" s="2"/>
    </row>
    <row r="30403" spans="77:77">
      <c r="BY30403" s="2"/>
    </row>
    <row r="30404" spans="77:77">
      <c r="BY30404" s="2"/>
    </row>
    <row r="30405" spans="77:77">
      <c r="BY30405" s="2"/>
    </row>
    <row r="30406" spans="77:77">
      <c r="BY30406" s="2"/>
    </row>
    <row r="30407" spans="77:77">
      <c r="BY30407" s="2"/>
    </row>
    <row r="30408" spans="77:77">
      <c r="BY30408" s="2"/>
    </row>
    <row r="30409" spans="77:77">
      <c r="BY30409" s="2"/>
    </row>
    <row r="30410" spans="77:77">
      <c r="BY30410" s="2"/>
    </row>
    <row r="30411" spans="77:77">
      <c r="BY30411" s="2"/>
    </row>
    <row r="30412" spans="77:77">
      <c r="BY30412" s="2"/>
    </row>
    <row r="30413" spans="77:77">
      <c r="BY30413" s="2"/>
    </row>
    <row r="30414" spans="77:77">
      <c r="BY30414" s="2"/>
    </row>
    <row r="30415" spans="77:77">
      <c r="BY30415" s="2"/>
    </row>
    <row r="30416" spans="77:77">
      <c r="BY30416" s="2"/>
    </row>
    <row r="30417" spans="77:77">
      <c r="BY30417" s="2"/>
    </row>
    <row r="30418" spans="77:77">
      <c r="BY30418" s="2"/>
    </row>
    <row r="30419" spans="77:77">
      <c r="BY30419" s="2"/>
    </row>
    <row r="30420" spans="77:77">
      <c r="BY30420" s="2"/>
    </row>
    <row r="30421" spans="77:77">
      <c r="BY30421" s="2"/>
    </row>
    <row r="30422" spans="77:77">
      <c r="BY30422" s="2"/>
    </row>
    <row r="30423" spans="77:77">
      <c r="BY30423" s="2"/>
    </row>
    <row r="30424" spans="77:77">
      <c r="BY30424" s="2"/>
    </row>
    <row r="30425" spans="77:77">
      <c r="BY30425" s="2"/>
    </row>
    <row r="30426" spans="77:77">
      <c r="BY30426" s="2"/>
    </row>
    <row r="30427" spans="77:77">
      <c r="BY30427" s="2"/>
    </row>
    <row r="30428" spans="77:77">
      <c r="BY30428" s="2"/>
    </row>
    <row r="30429" spans="77:77">
      <c r="BY30429" s="2"/>
    </row>
    <row r="30430" spans="77:77">
      <c r="BY30430" s="2"/>
    </row>
    <row r="30431" spans="77:77">
      <c r="BY30431" s="2"/>
    </row>
    <row r="30432" spans="77:77">
      <c r="BY30432" s="2"/>
    </row>
    <row r="30433" spans="77:77">
      <c r="BY30433" s="2"/>
    </row>
    <row r="30434" spans="77:77">
      <c r="BY30434" s="2"/>
    </row>
    <row r="30435" spans="77:77">
      <c r="BY30435" s="2"/>
    </row>
    <row r="30436" spans="77:77">
      <c r="BY30436" s="2"/>
    </row>
    <row r="30437" spans="77:77">
      <c r="BY30437" s="2"/>
    </row>
    <row r="30438" spans="77:77">
      <c r="BY30438" s="2"/>
    </row>
    <row r="30439" spans="77:77">
      <c r="BY30439" s="2"/>
    </row>
    <row r="30440" spans="77:77">
      <c r="BY30440" s="2"/>
    </row>
    <row r="30441" spans="77:77">
      <c r="BY30441" s="2"/>
    </row>
    <row r="30442" spans="77:77">
      <c r="BY30442" s="2"/>
    </row>
    <row r="30443" spans="77:77">
      <c r="BY30443" s="2"/>
    </row>
    <row r="30444" spans="77:77">
      <c r="BY30444" s="2"/>
    </row>
    <row r="30445" spans="77:77">
      <c r="BY30445" s="2"/>
    </row>
    <row r="30446" spans="77:77">
      <c r="BY30446" s="2"/>
    </row>
    <row r="30447" spans="77:77">
      <c r="BY30447" s="2"/>
    </row>
    <row r="30448" spans="77:77">
      <c r="BY30448" s="2"/>
    </row>
    <row r="30449" spans="77:77">
      <c r="BY30449" s="2"/>
    </row>
    <row r="30450" spans="77:77">
      <c r="BY30450" s="2"/>
    </row>
    <row r="30451" spans="77:77">
      <c r="BY30451" s="2"/>
    </row>
    <row r="30452" spans="77:77">
      <c r="BY30452" s="2"/>
    </row>
    <row r="30453" spans="77:77">
      <c r="BY30453" s="2"/>
    </row>
    <row r="30454" spans="77:77">
      <c r="BY30454" s="2"/>
    </row>
    <row r="30455" spans="77:77">
      <c r="BY30455" s="2"/>
    </row>
    <row r="30456" spans="77:77">
      <c r="BY30456" s="2"/>
    </row>
    <row r="30457" spans="77:77">
      <c r="BY30457" s="2"/>
    </row>
    <row r="30458" spans="77:77">
      <c r="BY30458" s="2"/>
    </row>
    <row r="30459" spans="77:77">
      <c r="BY30459" s="2"/>
    </row>
    <row r="30460" spans="77:77">
      <c r="BY30460" s="2"/>
    </row>
    <row r="30461" spans="77:77">
      <c r="BY30461" s="2"/>
    </row>
    <row r="30462" spans="77:77">
      <c r="BY30462" s="2"/>
    </row>
    <row r="30463" spans="77:77">
      <c r="BY30463" s="2"/>
    </row>
    <row r="30464" spans="77:77">
      <c r="BY30464" s="2"/>
    </row>
    <row r="30465" spans="77:77">
      <c r="BY30465" s="2"/>
    </row>
    <row r="30466" spans="77:77">
      <c r="BY30466" s="2"/>
    </row>
    <row r="30467" spans="77:77">
      <c r="BY30467" s="2"/>
    </row>
    <row r="30468" spans="77:77">
      <c r="BY30468" s="2"/>
    </row>
    <row r="30469" spans="77:77">
      <c r="BY30469" s="2"/>
    </row>
    <row r="30470" spans="77:77">
      <c r="BY30470" s="2"/>
    </row>
    <row r="30471" spans="77:77">
      <c r="BY30471" s="2"/>
    </row>
    <row r="30472" spans="77:77">
      <c r="BY30472" s="2"/>
    </row>
    <row r="30473" spans="77:77">
      <c r="BY30473" s="2"/>
    </row>
    <row r="30474" spans="77:77">
      <c r="BY30474" s="2"/>
    </row>
    <row r="30475" spans="77:77">
      <c r="BY30475" s="2"/>
    </row>
    <row r="30476" spans="77:77">
      <c r="BY30476" s="2"/>
    </row>
    <row r="30477" spans="77:77">
      <c r="BY30477" s="2"/>
    </row>
    <row r="30478" spans="77:77">
      <c r="BY30478" s="2"/>
    </row>
    <row r="30479" spans="77:77">
      <c r="BY30479" s="2"/>
    </row>
    <row r="30480" spans="77:77">
      <c r="BY30480" s="2"/>
    </row>
    <row r="30481" spans="77:77">
      <c r="BY30481" s="2"/>
    </row>
    <row r="30482" spans="77:77">
      <c r="BY30482" s="2"/>
    </row>
    <row r="30483" spans="77:77">
      <c r="BY30483" s="2"/>
    </row>
    <row r="30484" spans="77:77">
      <c r="BY30484" s="2"/>
    </row>
    <row r="30485" spans="77:77">
      <c r="BY30485" s="2"/>
    </row>
    <row r="30486" spans="77:77">
      <c r="BY30486" s="2"/>
    </row>
    <row r="30487" spans="77:77">
      <c r="BY30487" s="2"/>
    </row>
    <row r="30488" spans="77:77">
      <c r="BY30488" s="2"/>
    </row>
    <row r="30489" spans="77:77">
      <c r="BY30489" s="2"/>
    </row>
    <row r="30490" spans="77:77">
      <c r="BY30490" s="2"/>
    </row>
    <row r="30491" spans="77:77">
      <c r="BY30491" s="2"/>
    </row>
    <row r="30492" spans="77:77">
      <c r="BY30492" s="2"/>
    </row>
    <row r="30493" spans="77:77">
      <c r="BY30493" s="2"/>
    </row>
    <row r="30494" spans="77:77">
      <c r="BY30494" s="2"/>
    </row>
    <row r="30495" spans="77:77">
      <c r="BY30495" s="2"/>
    </row>
    <row r="30496" spans="77:77">
      <c r="BY30496" s="2"/>
    </row>
    <row r="30497" spans="77:77">
      <c r="BY30497" s="2"/>
    </row>
    <row r="30498" spans="77:77">
      <c r="BY30498" s="2"/>
    </row>
    <row r="30499" spans="77:77">
      <c r="BY30499" s="2"/>
    </row>
    <row r="30500" spans="77:77">
      <c r="BY30500" s="2"/>
    </row>
    <row r="30501" spans="77:77">
      <c r="BY30501" s="2"/>
    </row>
    <row r="30502" spans="77:77">
      <c r="BY30502" s="2"/>
    </row>
    <row r="30503" spans="77:77">
      <c r="BY30503" s="2"/>
    </row>
    <row r="30504" spans="77:77">
      <c r="BY30504" s="2"/>
    </row>
    <row r="30505" spans="77:77">
      <c r="BY30505" s="2"/>
    </row>
    <row r="30506" spans="77:77">
      <c r="BY30506" s="2"/>
    </row>
    <row r="30507" spans="77:77">
      <c r="BY30507" s="2"/>
    </row>
    <row r="30508" spans="77:77">
      <c r="BY30508" s="2"/>
    </row>
    <row r="30509" spans="77:77">
      <c r="BY30509" s="2"/>
    </row>
    <row r="30510" spans="77:77">
      <c r="BY30510" s="2"/>
    </row>
    <row r="30511" spans="77:77">
      <c r="BY30511" s="2"/>
    </row>
    <row r="30512" spans="77:77">
      <c r="BY30512" s="2"/>
    </row>
    <row r="30513" spans="77:77">
      <c r="BY30513" s="2"/>
    </row>
    <row r="30514" spans="77:77">
      <c r="BY30514" s="2"/>
    </row>
    <row r="30515" spans="77:77">
      <c r="BY30515" s="2"/>
    </row>
    <row r="30516" spans="77:77">
      <c r="BY30516" s="2"/>
    </row>
    <row r="30517" spans="77:77">
      <c r="BY30517" s="2"/>
    </row>
    <row r="30518" spans="77:77">
      <c r="BY30518" s="2"/>
    </row>
    <row r="30519" spans="77:77">
      <c r="BY30519" s="2"/>
    </row>
    <row r="30520" spans="77:77">
      <c r="BY30520" s="2"/>
    </row>
    <row r="30521" spans="77:77">
      <c r="BY30521" s="2"/>
    </row>
    <row r="30522" spans="77:77">
      <c r="BY30522" s="2"/>
    </row>
    <row r="30523" spans="77:77">
      <c r="BY30523" s="2"/>
    </row>
    <row r="30524" spans="77:77">
      <c r="BY30524" s="2"/>
    </row>
    <row r="30525" spans="77:77">
      <c r="BY30525" s="2"/>
    </row>
    <row r="30526" spans="77:77">
      <c r="BY30526" s="2"/>
    </row>
    <row r="30527" spans="77:77">
      <c r="BY30527" s="2"/>
    </row>
    <row r="30528" spans="77:77">
      <c r="BY30528" s="2"/>
    </row>
    <row r="30529" spans="77:77">
      <c r="BY30529" s="2"/>
    </row>
    <row r="30530" spans="77:77">
      <c r="BY30530" s="2"/>
    </row>
    <row r="30531" spans="77:77">
      <c r="BY30531" s="2"/>
    </row>
    <row r="30532" spans="77:77">
      <c r="BY30532" s="2"/>
    </row>
    <row r="30533" spans="77:77">
      <c r="BY30533" s="2"/>
    </row>
    <row r="30534" spans="77:77">
      <c r="BY30534" s="2"/>
    </row>
    <row r="30535" spans="77:77">
      <c r="BY30535" s="2"/>
    </row>
    <row r="30536" spans="77:77">
      <c r="BY30536" s="2"/>
    </row>
    <row r="30537" spans="77:77">
      <c r="BY30537" s="2"/>
    </row>
    <row r="30538" spans="77:77">
      <c r="BY30538" s="2"/>
    </row>
    <row r="30539" spans="77:77">
      <c r="BY30539" s="2"/>
    </row>
    <row r="30540" spans="77:77">
      <c r="BY30540" s="2"/>
    </row>
    <row r="30541" spans="77:77">
      <c r="BY30541" s="2"/>
    </row>
    <row r="30542" spans="77:77">
      <c r="BY30542" s="2"/>
    </row>
    <row r="30543" spans="77:77">
      <c r="BY30543" s="2"/>
    </row>
    <row r="30544" spans="77:77">
      <c r="BY30544" s="2"/>
    </row>
    <row r="30545" spans="77:77">
      <c r="BY30545" s="2"/>
    </row>
    <row r="30546" spans="77:77">
      <c r="BY30546" s="2"/>
    </row>
    <row r="30547" spans="77:77">
      <c r="BY30547" s="2"/>
    </row>
    <row r="30548" spans="77:77">
      <c r="BY30548" s="2"/>
    </row>
    <row r="30549" spans="77:77">
      <c r="BY30549" s="2"/>
    </row>
    <row r="30550" spans="77:77">
      <c r="BY30550" s="2"/>
    </row>
    <row r="30551" spans="77:77">
      <c r="BY30551" s="2"/>
    </row>
    <row r="30552" spans="77:77">
      <c r="BY30552" s="2"/>
    </row>
    <row r="30553" spans="77:77">
      <c r="BY30553" s="2"/>
    </row>
    <row r="30554" spans="77:77">
      <c r="BY30554" s="2"/>
    </row>
    <row r="30555" spans="77:77">
      <c r="BY30555" s="2"/>
    </row>
    <row r="30556" spans="77:77">
      <c r="BY30556" s="2"/>
    </row>
    <row r="30557" spans="77:77">
      <c r="BY30557" s="2"/>
    </row>
    <row r="30558" spans="77:77">
      <c r="BY30558" s="2"/>
    </row>
    <row r="30559" spans="77:77">
      <c r="BY30559" s="2"/>
    </row>
    <row r="30560" spans="77:77">
      <c r="BY30560" s="2"/>
    </row>
    <row r="30561" spans="77:77">
      <c r="BY30561" s="2"/>
    </row>
    <row r="30562" spans="77:77">
      <c r="BY30562" s="2"/>
    </row>
    <row r="30563" spans="77:77">
      <c r="BY30563" s="2"/>
    </row>
    <row r="30564" spans="77:77">
      <c r="BY30564" s="2"/>
    </row>
    <row r="30565" spans="77:77">
      <c r="BY30565" s="2"/>
    </row>
    <row r="30566" spans="77:77">
      <c r="BY30566" s="2"/>
    </row>
    <row r="30567" spans="77:77">
      <c r="BY30567" s="2"/>
    </row>
    <row r="30568" spans="77:77">
      <c r="BY30568" s="2"/>
    </row>
    <row r="30569" spans="77:77">
      <c r="BY30569" s="2"/>
    </row>
    <row r="30570" spans="77:77">
      <c r="BY30570" s="2"/>
    </row>
    <row r="30571" spans="77:77">
      <c r="BY30571" s="2"/>
    </row>
    <row r="30572" spans="77:77">
      <c r="BY30572" s="2"/>
    </row>
    <row r="30573" spans="77:77">
      <c r="BY30573" s="2"/>
    </row>
    <row r="30574" spans="77:77">
      <c r="BY30574" s="2"/>
    </row>
    <row r="30575" spans="77:77">
      <c r="BY30575" s="2"/>
    </row>
    <row r="30576" spans="77:77">
      <c r="BY30576" s="2"/>
    </row>
    <row r="30577" spans="77:77">
      <c r="BY30577" s="2"/>
    </row>
    <row r="30578" spans="77:77">
      <c r="BY30578" s="2"/>
    </row>
    <row r="30579" spans="77:77">
      <c r="BY30579" s="2"/>
    </row>
    <row r="30580" spans="77:77">
      <c r="BY30580" s="2"/>
    </row>
    <row r="30581" spans="77:77">
      <c r="BY30581" s="2"/>
    </row>
    <row r="30582" spans="77:77">
      <c r="BY30582" s="2"/>
    </row>
    <row r="30583" spans="77:77">
      <c r="BY30583" s="2"/>
    </row>
    <row r="30584" spans="77:77">
      <c r="BY30584" s="2"/>
    </row>
    <row r="30585" spans="77:77">
      <c r="BY30585" s="2"/>
    </row>
    <row r="30586" spans="77:77">
      <c r="BY30586" s="2"/>
    </row>
    <row r="30587" spans="77:77">
      <c r="BY30587" s="2"/>
    </row>
    <row r="30588" spans="77:77">
      <c r="BY30588" s="2"/>
    </row>
    <row r="30589" spans="77:77">
      <c r="BY30589" s="2"/>
    </row>
    <row r="30590" spans="77:77">
      <c r="BY30590" s="2"/>
    </row>
    <row r="30591" spans="77:77">
      <c r="BY30591" s="2"/>
    </row>
    <row r="30592" spans="77:77">
      <c r="BY30592" s="2"/>
    </row>
    <row r="30593" spans="77:77">
      <c r="BY30593" s="2"/>
    </row>
    <row r="30594" spans="77:77">
      <c r="BY30594" s="2"/>
    </row>
    <row r="30595" spans="77:77">
      <c r="BY30595" s="2"/>
    </row>
    <row r="30596" spans="77:77">
      <c r="BY30596" s="2"/>
    </row>
    <row r="30597" spans="77:77">
      <c r="BY30597" s="2"/>
    </row>
    <row r="30598" spans="77:77">
      <c r="BY30598" s="2"/>
    </row>
    <row r="30599" spans="77:77">
      <c r="BY30599" s="2"/>
    </row>
    <row r="30600" spans="77:77">
      <c r="BY30600" s="2"/>
    </row>
    <row r="30601" spans="77:77">
      <c r="BY30601" s="2"/>
    </row>
    <row r="30602" spans="77:77">
      <c r="BY30602" s="2"/>
    </row>
    <row r="30603" spans="77:77">
      <c r="BY30603" s="2"/>
    </row>
    <row r="30604" spans="77:77">
      <c r="BY30604" s="2"/>
    </row>
    <row r="30605" spans="77:77">
      <c r="BY30605" s="2"/>
    </row>
    <row r="30606" spans="77:77">
      <c r="BY30606" s="2"/>
    </row>
    <row r="30607" spans="77:77">
      <c r="BY30607" s="2"/>
    </row>
    <row r="30608" spans="77:77">
      <c r="BY30608" s="2"/>
    </row>
    <row r="30609" spans="77:77">
      <c r="BY30609" s="2"/>
    </row>
    <row r="30610" spans="77:77">
      <c r="BY30610" s="2"/>
    </row>
    <row r="30611" spans="77:77">
      <c r="BY30611" s="2"/>
    </row>
    <row r="30612" spans="77:77">
      <c r="BY30612" s="2"/>
    </row>
    <row r="30613" spans="77:77">
      <c r="BY30613" s="2"/>
    </row>
    <row r="30614" spans="77:77">
      <c r="BY30614" s="2"/>
    </row>
    <row r="30615" spans="77:77">
      <c r="BY30615" s="2"/>
    </row>
    <row r="30616" spans="77:77">
      <c r="BY30616" s="2"/>
    </row>
    <row r="30617" spans="77:77">
      <c r="BY30617" s="2"/>
    </row>
    <row r="30618" spans="77:77">
      <c r="BY30618" s="2"/>
    </row>
    <row r="30619" spans="77:77">
      <c r="BY30619" s="2"/>
    </row>
    <row r="30620" spans="77:77">
      <c r="BY30620" s="2"/>
    </row>
    <row r="30621" spans="77:77">
      <c r="BY30621" s="2"/>
    </row>
    <row r="30622" spans="77:77">
      <c r="BY30622" s="2"/>
    </row>
    <row r="30623" spans="77:77">
      <c r="BY30623" s="2"/>
    </row>
    <row r="30624" spans="77:77">
      <c r="BY30624" s="2"/>
    </row>
    <row r="30625" spans="77:77">
      <c r="BY30625" s="2"/>
    </row>
    <row r="30626" spans="77:77">
      <c r="BY30626" s="2"/>
    </row>
    <row r="30627" spans="77:77">
      <c r="BY30627" s="2"/>
    </row>
    <row r="30628" spans="77:77">
      <c r="BY30628" s="2"/>
    </row>
    <row r="30629" spans="77:77">
      <c r="BY30629" s="2"/>
    </row>
    <row r="30630" spans="77:77">
      <c r="BY30630" s="2"/>
    </row>
    <row r="30631" spans="77:77">
      <c r="BY30631" s="2"/>
    </row>
    <row r="30632" spans="77:77">
      <c r="BY30632" s="2"/>
    </row>
    <row r="30633" spans="77:77">
      <c r="BY30633" s="2"/>
    </row>
    <row r="30634" spans="77:77">
      <c r="BY30634" s="2"/>
    </row>
    <row r="30635" spans="77:77">
      <c r="BY30635" s="2"/>
    </row>
    <row r="30636" spans="77:77">
      <c r="BY30636" s="2"/>
    </row>
    <row r="30637" spans="77:77">
      <c r="BY30637" s="2"/>
    </row>
    <row r="30638" spans="77:77">
      <c r="BY30638" s="2"/>
    </row>
    <row r="30639" spans="77:77">
      <c r="BY30639" s="2"/>
    </row>
    <row r="30640" spans="77:77">
      <c r="BY30640" s="2"/>
    </row>
    <row r="30641" spans="77:77">
      <c r="BY30641" s="2"/>
    </row>
    <row r="30642" spans="77:77">
      <c r="BY30642" s="2"/>
    </row>
    <row r="30643" spans="77:77">
      <c r="BY30643" s="2"/>
    </row>
    <row r="30644" spans="77:77">
      <c r="BY30644" s="2"/>
    </row>
    <row r="30645" spans="77:77">
      <c r="BY30645" s="2"/>
    </row>
    <row r="30646" spans="77:77">
      <c r="BY30646" s="2"/>
    </row>
    <row r="30647" spans="77:77">
      <c r="BY30647" s="2"/>
    </row>
    <row r="30648" spans="77:77">
      <c r="BY30648" s="2"/>
    </row>
    <row r="30649" spans="77:77">
      <c r="BY30649" s="2"/>
    </row>
    <row r="30650" spans="77:77">
      <c r="BY30650" s="2"/>
    </row>
    <row r="30651" spans="77:77">
      <c r="BY30651" s="2"/>
    </row>
    <row r="30652" spans="77:77">
      <c r="BY30652" s="2"/>
    </row>
    <row r="30653" spans="77:77">
      <c r="BY30653" s="2"/>
    </row>
    <row r="30654" spans="77:77">
      <c r="BY30654" s="2"/>
    </row>
    <row r="30655" spans="77:77">
      <c r="BY30655" s="2"/>
    </row>
    <row r="30656" spans="77:77">
      <c r="BY30656" s="2"/>
    </row>
    <row r="30657" spans="77:77">
      <c r="BY30657" s="2"/>
    </row>
    <row r="30658" spans="77:77">
      <c r="BY30658" s="2"/>
    </row>
    <row r="30659" spans="77:77">
      <c r="BY30659" s="2"/>
    </row>
    <row r="30660" spans="77:77">
      <c r="BY30660" s="2"/>
    </row>
    <row r="30661" spans="77:77">
      <c r="BY30661" s="2"/>
    </row>
    <row r="30662" spans="77:77">
      <c r="BY30662" s="2"/>
    </row>
    <row r="30663" spans="77:77">
      <c r="BY30663" s="2"/>
    </row>
    <row r="30664" spans="77:77">
      <c r="BY30664" s="2"/>
    </row>
    <row r="30665" spans="77:77">
      <c r="BY30665" s="2"/>
    </row>
    <row r="30666" spans="77:77">
      <c r="BY30666" s="2"/>
    </row>
    <row r="30667" spans="77:77">
      <c r="BY30667" s="2"/>
    </row>
    <row r="30668" spans="77:77">
      <c r="BY30668" s="2"/>
    </row>
    <row r="30669" spans="77:77">
      <c r="BY30669" s="2"/>
    </row>
    <row r="30670" spans="77:77">
      <c r="BY30670" s="2"/>
    </row>
    <row r="30671" spans="77:77">
      <c r="BY30671" s="2"/>
    </row>
    <row r="30672" spans="77:77">
      <c r="BY30672" s="2"/>
    </row>
    <row r="30673" spans="77:77">
      <c r="BY30673" s="2"/>
    </row>
    <row r="30674" spans="77:77">
      <c r="BY30674" s="2"/>
    </row>
    <row r="30675" spans="77:77">
      <c r="BY30675" s="2"/>
    </row>
    <row r="30676" spans="77:77">
      <c r="BY30676" s="2"/>
    </row>
    <row r="30677" spans="77:77">
      <c r="BY30677" s="2"/>
    </row>
    <row r="30678" spans="77:77">
      <c r="BY30678" s="2"/>
    </row>
    <row r="30679" spans="77:77">
      <c r="BY30679" s="2"/>
    </row>
    <row r="30680" spans="77:77">
      <c r="BY30680" s="2"/>
    </row>
    <row r="30681" spans="77:77">
      <c r="BY30681" s="2"/>
    </row>
    <row r="30682" spans="77:77">
      <c r="BY30682" s="2"/>
    </row>
    <row r="30683" spans="77:77">
      <c r="BY30683" s="2"/>
    </row>
    <row r="30684" spans="77:77">
      <c r="BY30684" s="2"/>
    </row>
    <row r="30685" spans="77:77">
      <c r="BY30685" s="2"/>
    </row>
    <row r="30686" spans="77:77">
      <c r="BY30686" s="2"/>
    </row>
    <row r="30687" spans="77:77">
      <c r="BY30687" s="2"/>
    </row>
    <row r="30688" spans="77:77">
      <c r="BY30688" s="2"/>
    </row>
    <row r="30689" spans="77:77">
      <c r="BY30689" s="2"/>
    </row>
    <row r="30690" spans="77:77">
      <c r="BY30690" s="2"/>
    </row>
    <row r="30691" spans="77:77">
      <c r="BY30691" s="2"/>
    </row>
    <row r="30692" spans="77:77">
      <c r="BY30692" s="2"/>
    </row>
    <row r="30693" spans="77:77">
      <c r="BY30693" s="2"/>
    </row>
    <row r="30694" spans="77:77">
      <c r="BY30694" s="2"/>
    </row>
    <row r="30695" spans="77:77">
      <c r="BY30695" s="2"/>
    </row>
    <row r="30696" spans="77:77">
      <c r="BY30696" s="2"/>
    </row>
    <row r="30697" spans="77:77">
      <c r="BY30697" s="2"/>
    </row>
    <row r="30698" spans="77:77">
      <c r="BY30698" s="2"/>
    </row>
    <row r="30699" spans="77:77">
      <c r="BY30699" s="2"/>
    </row>
    <row r="30700" spans="77:77">
      <c r="BY30700" s="2"/>
    </row>
    <row r="30701" spans="77:77">
      <c r="BY30701" s="2"/>
    </row>
    <row r="30702" spans="77:77">
      <c r="BY30702" s="2"/>
    </row>
    <row r="30703" spans="77:77">
      <c r="BY30703" s="2"/>
    </row>
    <row r="30704" spans="77:77">
      <c r="BY30704" s="2"/>
    </row>
    <row r="30705" spans="77:77">
      <c r="BY30705" s="2"/>
    </row>
    <row r="30706" spans="77:77">
      <c r="BY30706" s="2"/>
    </row>
    <row r="30707" spans="77:77">
      <c r="BY30707" s="2"/>
    </row>
    <row r="30708" spans="77:77">
      <c r="BY30708" s="2"/>
    </row>
    <row r="30709" spans="77:77">
      <c r="BY30709" s="2"/>
    </row>
    <row r="30710" spans="77:77">
      <c r="BY30710" s="2"/>
    </row>
    <row r="30711" spans="77:77">
      <c r="BY30711" s="2"/>
    </row>
    <row r="30712" spans="77:77">
      <c r="BY30712" s="2"/>
    </row>
    <row r="30713" spans="77:77">
      <c r="BY30713" s="2"/>
    </row>
    <row r="30714" spans="77:77">
      <c r="BY30714" s="2"/>
    </row>
    <row r="30715" spans="77:77">
      <c r="BY30715" s="2"/>
    </row>
    <row r="30716" spans="77:77">
      <c r="BY30716" s="2"/>
    </row>
    <row r="30717" spans="77:77">
      <c r="BY30717" s="2"/>
    </row>
    <row r="30718" spans="77:77">
      <c r="BY30718" s="2"/>
    </row>
    <row r="30719" spans="77:77">
      <c r="BY30719" s="2"/>
    </row>
    <row r="30720" spans="77:77">
      <c r="BY30720" s="2"/>
    </row>
    <row r="30721" spans="77:77">
      <c r="BY30721" s="2"/>
    </row>
    <row r="30722" spans="77:77">
      <c r="BY30722" s="2"/>
    </row>
    <row r="30723" spans="77:77">
      <c r="BY30723" s="2"/>
    </row>
    <row r="30724" spans="77:77">
      <c r="BY30724" s="2"/>
    </row>
    <row r="30725" spans="77:77">
      <c r="BY30725" s="2"/>
    </row>
    <row r="30726" spans="77:77">
      <c r="BY30726" s="2"/>
    </row>
    <row r="30727" spans="77:77">
      <c r="BY30727" s="2"/>
    </row>
    <row r="30728" spans="77:77">
      <c r="BY30728" s="2"/>
    </row>
    <row r="30729" spans="77:77">
      <c r="BY30729" s="2"/>
    </row>
    <row r="30730" spans="77:77">
      <c r="BY30730" s="2"/>
    </row>
    <row r="30731" spans="77:77">
      <c r="BY30731" s="2"/>
    </row>
    <row r="30732" spans="77:77">
      <c r="BY30732" s="2"/>
    </row>
    <row r="30733" spans="77:77">
      <c r="BY30733" s="2"/>
    </row>
    <row r="30734" spans="77:77">
      <c r="BY30734" s="2"/>
    </row>
    <row r="30735" spans="77:77">
      <c r="BY30735" s="2"/>
    </row>
    <row r="30736" spans="77:77">
      <c r="BY30736" s="2"/>
    </row>
    <row r="30737" spans="77:77">
      <c r="BY30737" s="2"/>
    </row>
    <row r="30738" spans="77:77">
      <c r="BY30738" s="2"/>
    </row>
    <row r="30739" spans="77:77">
      <c r="BY30739" s="2"/>
    </row>
    <row r="30740" spans="77:77">
      <c r="BY30740" s="2"/>
    </row>
    <row r="30741" spans="77:77">
      <c r="BY30741" s="2"/>
    </row>
    <row r="30742" spans="77:77">
      <c r="BY30742" s="2"/>
    </row>
    <row r="30743" spans="77:77">
      <c r="BY30743" s="2"/>
    </row>
    <row r="30744" spans="77:77">
      <c r="BY30744" s="2"/>
    </row>
    <row r="30745" spans="77:77">
      <c r="BY30745" s="2"/>
    </row>
    <row r="30746" spans="77:77">
      <c r="BY30746" s="2"/>
    </row>
    <row r="30747" spans="77:77">
      <c r="BY30747" s="2"/>
    </row>
    <row r="30748" spans="77:77">
      <c r="BY30748" s="2"/>
    </row>
    <row r="30749" spans="77:77">
      <c r="BY30749" s="2"/>
    </row>
    <row r="30750" spans="77:77">
      <c r="BY30750" s="2"/>
    </row>
    <row r="30751" spans="77:77">
      <c r="BY30751" s="2"/>
    </row>
    <row r="30752" spans="77:77">
      <c r="BY30752" s="2"/>
    </row>
    <row r="30753" spans="77:77">
      <c r="BY30753" s="2"/>
    </row>
    <row r="30754" spans="77:77">
      <c r="BY30754" s="2"/>
    </row>
    <row r="30755" spans="77:77">
      <c r="BY30755" s="2"/>
    </row>
    <row r="30756" spans="77:77">
      <c r="BY30756" s="2"/>
    </row>
    <row r="30757" spans="77:77">
      <c r="BY30757" s="2"/>
    </row>
    <row r="30758" spans="77:77">
      <c r="BY30758" s="2"/>
    </row>
    <row r="30759" spans="77:77">
      <c r="BY30759" s="2"/>
    </row>
    <row r="30760" spans="77:77">
      <c r="BY30760" s="2"/>
    </row>
    <row r="30761" spans="77:77">
      <c r="BY30761" s="2"/>
    </row>
    <row r="30762" spans="77:77">
      <c r="BY30762" s="2"/>
    </row>
    <row r="30763" spans="77:77">
      <c r="BY30763" s="2"/>
    </row>
    <row r="30764" spans="77:77">
      <c r="BY30764" s="2"/>
    </row>
    <row r="30765" spans="77:77">
      <c r="BY30765" s="2"/>
    </row>
    <row r="30766" spans="77:77">
      <c r="BY30766" s="2"/>
    </row>
    <row r="30767" spans="77:77">
      <c r="BY30767" s="2"/>
    </row>
    <row r="30768" spans="77:77">
      <c r="BY30768" s="2"/>
    </row>
    <row r="30769" spans="77:77">
      <c r="BY30769" s="2"/>
    </row>
    <row r="30770" spans="77:77">
      <c r="BY30770" s="2"/>
    </row>
    <row r="30771" spans="77:77">
      <c r="BY30771" s="2"/>
    </row>
    <row r="30772" spans="77:77">
      <c r="BY30772" s="2"/>
    </row>
    <row r="30773" spans="77:77">
      <c r="BY30773" s="2"/>
    </row>
    <row r="30774" spans="77:77">
      <c r="BY30774" s="2"/>
    </row>
    <row r="30775" spans="77:77">
      <c r="BY30775" s="2"/>
    </row>
    <row r="30776" spans="77:77">
      <c r="BY30776" s="2"/>
    </row>
    <row r="30777" spans="77:77">
      <c r="BY30777" s="2"/>
    </row>
    <row r="30778" spans="77:77">
      <c r="BY30778" s="2"/>
    </row>
    <row r="30779" spans="77:77">
      <c r="BY30779" s="2"/>
    </row>
    <row r="30780" spans="77:77">
      <c r="BY30780" s="2"/>
    </row>
    <row r="30781" spans="77:77">
      <c r="BY30781" s="2"/>
    </row>
    <row r="30782" spans="77:77">
      <c r="BY30782" s="2"/>
    </row>
    <row r="30783" spans="77:77">
      <c r="BY30783" s="2"/>
    </row>
    <row r="30784" spans="77:77">
      <c r="BY30784" s="2"/>
    </row>
    <row r="30785" spans="77:77">
      <c r="BY30785" s="2"/>
    </row>
    <row r="30786" spans="77:77">
      <c r="BY30786" s="2"/>
    </row>
    <row r="30787" spans="77:77">
      <c r="BY30787" s="2"/>
    </row>
    <row r="30788" spans="77:77">
      <c r="BY30788" s="2"/>
    </row>
    <row r="30789" spans="77:77">
      <c r="BY30789" s="2"/>
    </row>
    <row r="30790" spans="77:77">
      <c r="BY30790" s="2"/>
    </row>
    <row r="30791" spans="77:77">
      <c r="BY30791" s="2"/>
    </row>
    <row r="30792" spans="77:77">
      <c r="BY30792" s="2"/>
    </row>
    <row r="30793" spans="77:77">
      <c r="BY30793" s="2"/>
    </row>
    <row r="30794" spans="77:77">
      <c r="BY30794" s="2"/>
    </row>
    <row r="30795" spans="77:77">
      <c r="BY30795" s="2"/>
    </row>
    <row r="30796" spans="77:77">
      <c r="BY30796" s="2"/>
    </row>
    <row r="30797" spans="77:77">
      <c r="BY30797" s="2"/>
    </row>
    <row r="30798" spans="77:77">
      <c r="BY30798" s="2"/>
    </row>
    <row r="30799" spans="77:77">
      <c r="BY30799" s="2"/>
    </row>
    <row r="30800" spans="77:77">
      <c r="BY30800" s="2"/>
    </row>
    <row r="30801" spans="77:77">
      <c r="BY30801" s="2"/>
    </row>
    <row r="30802" spans="77:77">
      <c r="BY30802" s="2"/>
    </row>
    <row r="30803" spans="77:77">
      <c r="BY30803" s="2"/>
    </row>
    <row r="30804" spans="77:77">
      <c r="BY30804" s="2"/>
    </row>
    <row r="30805" spans="77:77">
      <c r="BY30805" s="2"/>
    </row>
    <row r="30806" spans="77:77">
      <c r="BY30806" s="2"/>
    </row>
    <row r="30807" spans="77:77">
      <c r="BY30807" s="2"/>
    </row>
    <row r="30808" spans="77:77">
      <c r="BY30808" s="2"/>
    </row>
    <row r="30809" spans="77:77">
      <c r="BY30809" s="2"/>
    </row>
    <row r="30810" spans="77:77">
      <c r="BY30810" s="2"/>
    </row>
    <row r="30811" spans="77:77">
      <c r="BY30811" s="2"/>
    </row>
    <row r="30812" spans="77:77">
      <c r="BY30812" s="2"/>
    </row>
    <row r="30813" spans="77:77">
      <c r="BY30813" s="2"/>
    </row>
    <row r="30814" spans="77:77">
      <c r="BY30814" s="2"/>
    </row>
    <row r="30815" spans="77:77">
      <c r="BY30815" s="2"/>
    </row>
    <row r="30816" spans="77:77">
      <c r="BY30816" s="2"/>
    </row>
    <row r="30817" spans="77:77">
      <c r="BY30817" s="2"/>
    </row>
    <row r="30818" spans="77:77">
      <c r="BY30818" s="2"/>
    </row>
    <row r="30819" spans="77:77">
      <c r="BY30819" s="2"/>
    </row>
    <row r="30820" spans="77:77">
      <c r="BY30820" s="2"/>
    </row>
    <row r="30821" spans="77:77">
      <c r="BY30821" s="2"/>
    </row>
    <row r="30822" spans="77:77">
      <c r="BY30822" s="2"/>
    </row>
    <row r="30823" spans="77:77">
      <c r="BY30823" s="2"/>
    </row>
    <row r="30824" spans="77:77">
      <c r="BY30824" s="2"/>
    </row>
    <row r="30825" spans="77:77">
      <c r="BY30825" s="2"/>
    </row>
    <row r="30826" spans="77:77">
      <c r="BY30826" s="2"/>
    </row>
    <row r="30827" spans="77:77">
      <c r="BY30827" s="2"/>
    </row>
    <row r="30828" spans="77:77">
      <c r="BY30828" s="2"/>
    </row>
    <row r="30829" spans="77:77">
      <c r="BY30829" s="2"/>
    </row>
    <row r="30830" spans="77:77">
      <c r="BY30830" s="2"/>
    </row>
    <row r="30831" spans="77:77">
      <c r="BY30831" s="2"/>
    </row>
    <row r="30832" spans="77:77">
      <c r="BY30832" s="2"/>
    </row>
    <row r="30833" spans="77:77">
      <c r="BY30833" s="2"/>
    </row>
    <row r="30834" spans="77:77">
      <c r="BY30834" s="2"/>
    </row>
    <row r="30835" spans="77:77">
      <c r="BY30835" s="2"/>
    </row>
    <row r="30836" spans="77:77">
      <c r="BY30836" s="2"/>
    </row>
    <row r="30837" spans="77:77">
      <c r="BY30837" s="2"/>
    </row>
    <row r="30838" spans="77:77">
      <c r="BY30838" s="2"/>
    </row>
    <row r="30839" spans="77:77">
      <c r="BY30839" s="2"/>
    </row>
    <row r="30840" spans="77:77">
      <c r="BY30840" s="2"/>
    </row>
    <row r="30841" spans="77:77">
      <c r="BY30841" s="2"/>
    </row>
    <row r="30842" spans="77:77">
      <c r="BY30842" s="2"/>
    </row>
    <row r="30843" spans="77:77">
      <c r="BY30843" s="2"/>
    </row>
    <row r="30844" spans="77:77">
      <c r="BY30844" s="2"/>
    </row>
    <row r="30845" spans="77:77">
      <c r="BY30845" s="2"/>
    </row>
    <row r="30846" spans="77:77">
      <c r="BY30846" s="2"/>
    </row>
    <row r="30847" spans="77:77">
      <c r="BY30847" s="2"/>
    </row>
    <row r="30848" spans="77:77">
      <c r="BY30848" s="2"/>
    </row>
    <row r="30849" spans="77:77">
      <c r="BY30849" s="2"/>
    </row>
    <row r="30850" spans="77:77">
      <c r="BY30850" s="2"/>
    </row>
    <row r="30851" spans="77:77">
      <c r="BY30851" s="2"/>
    </row>
    <row r="30852" spans="77:77">
      <c r="BY30852" s="2"/>
    </row>
    <row r="30853" spans="77:77">
      <c r="BY30853" s="2"/>
    </row>
    <row r="30854" spans="77:77">
      <c r="BY30854" s="2"/>
    </row>
    <row r="30855" spans="77:77">
      <c r="BY30855" s="2"/>
    </row>
    <row r="30856" spans="77:77">
      <c r="BY30856" s="2"/>
    </row>
    <row r="30857" spans="77:77">
      <c r="BY30857" s="2"/>
    </row>
    <row r="30858" spans="77:77">
      <c r="BY30858" s="2"/>
    </row>
    <row r="30859" spans="77:77">
      <c r="BY30859" s="2"/>
    </row>
    <row r="30860" spans="77:77">
      <c r="BY30860" s="2"/>
    </row>
    <row r="30861" spans="77:77">
      <c r="BY30861" s="2"/>
    </row>
    <row r="30862" spans="77:77">
      <c r="BY30862" s="2"/>
    </row>
    <row r="30863" spans="77:77">
      <c r="BY30863" s="2"/>
    </row>
    <row r="30864" spans="77:77">
      <c r="BY30864" s="2"/>
    </row>
    <row r="30865" spans="77:77">
      <c r="BY30865" s="2"/>
    </row>
    <row r="30866" spans="77:77">
      <c r="BY30866" s="2"/>
    </row>
    <row r="30867" spans="77:77">
      <c r="BY30867" s="2"/>
    </row>
    <row r="30868" spans="77:77">
      <c r="BY30868" s="2"/>
    </row>
    <row r="30869" spans="77:77">
      <c r="BY30869" s="2"/>
    </row>
    <row r="30870" spans="77:77">
      <c r="BY30870" s="2"/>
    </row>
    <row r="30871" spans="77:77">
      <c r="BY30871" s="2"/>
    </row>
    <row r="30872" spans="77:77">
      <c r="BY30872" s="2"/>
    </row>
    <row r="30873" spans="77:77">
      <c r="BY30873" s="2"/>
    </row>
    <row r="30874" spans="77:77">
      <c r="BY30874" s="2"/>
    </row>
    <row r="30875" spans="77:77">
      <c r="BY30875" s="2"/>
    </row>
    <row r="30876" spans="77:77">
      <c r="BY30876" s="2"/>
    </row>
    <row r="30877" spans="77:77">
      <c r="BY30877" s="2"/>
    </row>
    <row r="30878" spans="77:77">
      <c r="BY30878" s="2"/>
    </row>
    <row r="30879" spans="77:77">
      <c r="BY30879" s="2"/>
    </row>
    <row r="30880" spans="77:77">
      <c r="BY30880" s="2"/>
    </row>
    <row r="30881" spans="77:77">
      <c r="BY30881" s="2"/>
    </row>
    <row r="30882" spans="77:77">
      <c r="BY30882" s="2"/>
    </row>
    <row r="30883" spans="77:77">
      <c r="BY30883" s="2"/>
    </row>
    <row r="30884" spans="77:77">
      <c r="BY30884" s="2"/>
    </row>
    <row r="30885" spans="77:77">
      <c r="BY30885" s="2"/>
    </row>
    <row r="30886" spans="77:77">
      <c r="BY30886" s="2"/>
    </row>
    <row r="30887" spans="77:77">
      <c r="BY30887" s="2"/>
    </row>
    <row r="30888" spans="77:77">
      <c r="BY30888" s="2"/>
    </row>
    <row r="30889" spans="77:77">
      <c r="BY30889" s="2"/>
    </row>
    <row r="30890" spans="77:77">
      <c r="BY30890" s="2"/>
    </row>
    <row r="30891" spans="77:77">
      <c r="BY30891" s="2"/>
    </row>
    <row r="30892" spans="77:77">
      <c r="BY30892" s="2"/>
    </row>
    <row r="30893" spans="77:77">
      <c r="BY30893" s="2"/>
    </row>
    <row r="30894" spans="77:77">
      <c r="BY30894" s="2"/>
    </row>
    <row r="30895" spans="77:77">
      <c r="BY30895" s="2"/>
    </row>
    <row r="30896" spans="77:77">
      <c r="BY30896" s="2"/>
    </row>
    <row r="30897" spans="77:77">
      <c r="BY30897" s="2"/>
    </row>
    <row r="30898" spans="77:77">
      <c r="BY30898" s="2"/>
    </row>
    <row r="30899" spans="77:77">
      <c r="BY30899" s="2"/>
    </row>
    <row r="30900" spans="77:77">
      <c r="BY30900" s="2"/>
    </row>
    <row r="30901" spans="77:77">
      <c r="BY30901" s="2"/>
    </row>
    <row r="30902" spans="77:77">
      <c r="BY30902" s="2"/>
    </row>
    <row r="30903" spans="77:77">
      <c r="BY30903" s="2"/>
    </row>
    <row r="30904" spans="77:77">
      <c r="BY30904" s="2"/>
    </row>
    <row r="30905" spans="77:77">
      <c r="BY30905" s="2"/>
    </row>
    <row r="30906" spans="77:77">
      <c r="BY30906" s="2"/>
    </row>
    <row r="30907" spans="77:77">
      <c r="BY30907" s="2"/>
    </row>
    <row r="30908" spans="77:77">
      <c r="BY30908" s="2"/>
    </row>
    <row r="30909" spans="77:77">
      <c r="BY30909" s="2"/>
    </row>
    <row r="30910" spans="77:77">
      <c r="BY30910" s="2"/>
    </row>
    <row r="30911" spans="77:77">
      <c r="BY30911" s="2"/>
    </row>
    <row r="30912" spans="77:77">
      <c r="BY30912" s="2"/>
    </row>
    <row r="30913" spans="77:77">
      <c r="BY30913" s="2"/>
    </row>
    <row r="30914" spans="77:77">
      <c r="BY30914" s="2"/>
    </row>
    <row r="30915" spans="77:77">
      <c r="BY30915" s="2"/>
    </row>
    <row r="30916" spans="77:77">
      <c r="BY30916" s="2"/>
    </row>
    <row r="30917" spans="77:77">
      <c r="BY30917" s="2"/>
    </row>
    <row r="30918" spans="77:77">
      <c r="BY30918" s="2"/>
    </row>
    <row r="30919" spans="77:77">
      <c r="BY30919" s="2"/>
    </row>
    <row r="30920" spans="77:77">
      <c r="BY30920" s="2"/>
    </row>
    <row r="30921" spans="77:77">
      <c r="BY30921" s="2"/>
    </row>
    <row r="30922" spans="77:77">
      <c r="BY30922" s="2"/>
    </row>
    <row r="30923" spans="77:77">
      <c r="BY30923" s="2"/>
    </row>
    <row r="30924" spans="77:77">
      <c r="BY30924" s="2"/>
    </row>
    <row r="30925" spans="77:77">
      <c r="BY30925" s="2"/>
    </row>
    <row r="30926" spans="77:77">
      <c r="BY30926" s="2"/>
    </row>
    <row r="30927" spans="77:77">
      <c r="BY30927" s="2"/>
    </row>
    <row r="30928" spans="77:77">
      <c r="BY30928" s="2"/>
    </row>
    <row r="30929" spans="77:77">
      <c r="BY30929" s="2"/>
    </row>
    <row r="30930" spans="77:77">
      <c r="BY30930" s="2"/>
    </row>
    <row r="30931" spans="77:77">
      <c r="BY30931" s="2"/>
    </row>
    <row r="30932" spans="77:77">
      <c r="BY30932" s="2"/>
    </row>
    <row r="30933" spans="77:77">
      <c r="BY30933" s="2"/>
    </row>
    <row r="30934" spans="77:77">
      <c r="BY30934" s="2"/>
    </row>
    <row r="30935" spans="77:77">
      <c r="BY30935" s="2"/>
    </row>
    <row r="30936" spans="77:77">
      <c r="BY30936" s="2"/>
    </row>
    <row r="30937" spans="77:77">
      <c r="BY30937" s="2"/>
    </row>
    <row r="30938" spans="77:77">
      <c r="BY30938" s="2"/>
    </row>
    <row r="30939" spans="77:77">
      <c r="BY30939" s="2"/>
    </row>
    <row r="30940" spans="77:77">
      <c r="BY30940" s="2"/>
    </row>
    <row r="30941" spans="77:77">
      <c r="BY30941" s="2"/>
    </row>
    <row r="30942" spans="77:77">
      <c r="BY30942" s="2"/>
    </row>
    <row r="30943" spans="77:77">
      <c r="BY30943" s="2"/>
    </row>
    <row r="30944" spans="77:77">
      <c r="BY30944" s="2"/>
    </row>
    <row r="30945" spans="77:77">
      <c r="BY30945" s="2"/>
    </row>
    <row r="30946" spans="77:77">
      <c r="BY30946" s="2"/>
    </row>
    <row r="30947" spans="77:77">
      <c r="BY30947" s="2"/>
    </row>
    <row r="30948" spans="77:77">
      <c r="BY30948" s="2"/>
    </row>
    <row r="30949" spans="77:77">
      <c r="BY30949" s="2"/>
    </row>
    <row r="30950" spans="77:77">
      <c r="BY30950" s="2"/>
    </row>
    <row r="30951" spans="77:77">
      <c r="BY30951" s="2"/>
    </row>
    <row r="30952" spans="77:77">
      <c r="BY30952" s="2"/>
    </row>
    <row r="30953" spans="77:77">
      <c r="BY30953" s="2"/>
    </row>
    <row r="30954" spans="77:77">
      <c r="BY30954" s="2"/>
    </row>
    <row r="30955" spans="77:77">
      <c r="BY30955" s="2"/>
    </row>
    <row r="30956" spans="77:77">
      <c r="BY30956" s="2"/>
    </row>
    <row r="30957" spans="77:77">
      <c r="BY30957" s="2"/>
    </row>
    <row r="30958" spans="77:77">
      <c r="BY30958" s="2"/>
    </row>
    <row r="30959" spans="77:77">
      <c r="BY30959" s="2"/>
    </row>
    <row r="30960" spans="77:77">
      <c r="BY30960" s="2"/>
    </row>
    <row r="30961" spans="77:77">
      <c r="BY30961" s="2"/>
    </row>
    <row r="30962" spans="77:77">
      <c r="BY30962" s="2"/>
    </row>
    <row r="30963" spans="77:77">
      <c r="BY30963" s="2"/>
    </row>
    <row r="30964" spans="77:77">
      <c r="BY30964" s="2"/>
    </row>
    <row r="30965" spans="77:77">
      <c r="BY30965" s="2"/>
    </row>
    <row r="30966" spans="77:77">
      <c r="BY30966" s="2"/>
    </row>
    <row r="30967" spans="77:77">
      <c r="BY30967" s="2"/>
    </row>
    <row r="30968" spans="77:77">
      <c r="BY30968" s="2"/>
    </row>
    <row r="30969" spans="77:77">
      <c r="BY30969" s="2"/>
    </row>
    <row r="30970" spans="77:77">
      <c r="BY30970" s="2"/>
    </row>
    <row r="30971" spans="77:77">
      <c r="BY30971" s="2"/>
    </row>
    <row r="30972" spans="77:77">
      <c r="BY30972" s="2"/>
    </row>
    <row r="30973" spans="77:77">
      <c r="BY30973" s="2"/>
    </row>
    <row r="30974" spans="77:77">
      <c r="BY30974" s="2"/>
    </row>
    <row r="30975" spans="77:77">
      <c r="BY30975" s="2"/>
    </row>
    <row r="30976" spans="77:77">
      <c r="BY30976" s="2"/>
    </row>
    <row r="30977" spans="77:77">
      <c r="BY30977" s="2"/>
    </row>
    <row r="30978" spans="77:77">
      <c r="BY30978" s="2"/>
    </row>
    <row r="30979" spans="77:77">
      <c r="BY30979" s="2"/>
    </row>
    <row r="30980" spans="77:77">
      <c r="BY30980" s="2"/>
    </row>
    <row r="30981" spans="77:77">
      <c r="BY30981" s="2"/>
    </row>
    <row r="30982" spans="77:77">
      <c r="BY30982" s="2"/>
    </row>
    <row r="30983" spans="77:77">
      <c r="BY30983" s="2"/>
    </row>
    <row r="30984" spans="77:77">
      <c r="BY30984" s="2"/>
    </row>
    <row r="30985" spans="77:77">
      <c r="BY30985" s="2"/>
    </row>
    <row r="30986" spans="77:77">
      <c r="BY30986" s="2"/>
    </row>
    <row r="30987" spans="77:77">
      <c r="BY30987" s="2"/>
    </row>
    <row r="30988" spans="77:77">
      <c r="BY30988" s="2"/>
    </row>
    <row r="30989" spans="77:77">
      <c r="BY30989" s="2"/>
    </row>
    <row r="30990" spans="77:77">
      <c r="BY30990" s="2"/>
    </row>
    <row r="30991" spans="77:77">
      <c r="BY30991" s="2"/>
    </row>
    <row r="30992" spans="77:77">
      <c r="BY30992" s="2"/>
    </row>
    <row r="30993" spans="77:77">
      <c r="BY30993" s="2"/>
    </row>
    <row r="30994" spans="77:77">
      <c r="BY30994" s="2"/>
    </row>
    <row r="30995" spans="77:77">
      <c r="BY30995" s="2"/>
    </row>
    <row r="30996" spans="77:77">
      <c r="BY30996" s="2"/>
    </row>
    <row r="30997" spans="77:77">
      <c r="BY30997" s="2"/>
    </row>
    <row r="30998" spans="77:77">
      <c r="BY30998" s="2"/>
    </row>
    <row r="30999" spans="77:77">
      <c r="BY30999" s="2"/>
    </row>
    <row r="31000" spans="77:77">
      <c r="BY31000" s="2"/>
    </row>
    <row r="31001" spans="77:77">
      <c r="BY31001" s="2"/>
    </row>
    <row r="31002" spans="77:77">
      <c r="BY31002" s="2"/>
    </row>
    <row r="31003" spans="77:77">
      <c r="BY31003" s="2"/>
    </row>
    <row r="31004" spans="77:77">
      <c r="BY31004" s="2"/>
    </row>
    <row r="31005" spans="77:77">
      <c r="BY31005" s="2"/>
    </row>
    <row r="31006" spans="77:77">
      <c r="BY31006" s="2"/>
    </row>
    <row r="31007" spans="77:77">
      <c r="BY31007" s="2"/>
    </row>
    <row r="31008" spans="77:77">
      <c r="BY31008" s="2"/>
    </row>
    <row r="31009" spans="77:77">
      <c r="BY31009" s="2"/>
    </row>
    <row r="31010" spans="77:77">
      <c r="BY31010" s="2"/>
    </row>
    <row r="31011" spans="77:77">
      <c r="BY31011" s="2"/>
    </row>
    <row r="31012" spans="77:77">
      <c r="BY31012" s="2"/>
    </row>
    <row r="31013" spans="77:77">
      <c r="BY31013" s="2"/>
    </row>
    <row r="31014" spans="77:77">
      <c r="BY31014" s="2"/>
    </row>
    <row r="31015" spans="77:77">
      <c r="BY31015" s="2"/>
    </row>
    <row r="31016" spans="77:77">
      <c r="BY31016" s="2"/>
    </row>
    <row r="31017" spans="77:77">
      <c r="BY31017" s="2"/>
    </row>
    <row r="31018" spans="77:77">
      <c r="BY31018" s="2"/>
    </row>
    <row r="31019" spans="77:77">
      <c r="BY31019" s="2"/>
    </row>
    <row r="31020" spans="77:77">
      <c r="BY31020" s="2"/>
    </row>
    <row r="31021" spans="77:77">
      <c r="BY31021" s="2"/>
    </row>
    <row r="31022" spans="77:77">
      <c r="BY31022" s="2"/>
    </row>
    <row r="31023" spans="77:77">
      <c r="BY31023" s="2"/>
    </row>
    <row r="31024" spans="77:77">
      <c r="BY31024" s="2"/>
    </row>
    <row r="31025" spans="77:77">
      <c r="BY31025" s="2"/>
    </row>
    <row r="31026" spans="77:77">
      <c r="BY31026" s="2"/>
    </row>
    <row r="31027" spans="77:77">
      <c r="BY31027" s="2"/>
    </row>
    <row r="31028" spans="77:77">
      <c r="BY31028" s="2"/>
    </row>
    <row r="31029" spans="77:77">
      <c r="BY31029" s="2"/>
    </row>
    <row r="31030" spans="77:77">
      <c r="BY31030" s="2"/>
    </row>
    <row r="31031" spans="77:77">
      <c r="BY31031" s="2"/>
    </row>
    <row r="31032" spans="77:77">
      <c r="BY31032" s="2"/>
    </row>
    <row r="31033" spans="77:77">
      <c r="BY31033" s="2"/>
    </row>
    <row r="31034" spans="77:77">
      <c r="BY31034" s="2"/>
    </row>
    <row r="31035" spans="77:77">
      <c r="BY31035" s="2"/>
    </row>
    <row r="31036" spans="77:77">
      <c r="BY31036" s="2"/>
    </row>
    <row r="31037" spans="77:77">
      <c r="BY31037" s="2"/>
    </row>
    <row r="31038" spans="77:77">
      <c r="BY31038" s="2"/>
    </row>
    <row r="31039" spans="77:77">
      <c r="BY31039" s="2"/>
    </row>
    <row r="31040" spans="77:77">
      <c r="BY31040" s="2"/>
    </row>
    <row r="31041" spans="77:77">
      <c r="BY31041" s="2"/>
    </row>
    <row r="31042" spans="77:77">
      <c r="BY31042" s="2"/>
    </row>
    <row r="31043" spans="77:77">
      <c r="BY31043" s="2"/>
    </row>
    <row r="31044" spans="77:77">
      <c r="BY31044" s="2"/>
    </row>
    <row r="31045" spans="77:77">
      <c r="BY31045" s="2"/>
    </row>
    <row r="31046" spans="77:77">
      <c r="BY31046" s="2"/>
    </row>
    <row r="31047" spans="77:77">
      <c r="BY31047" s="2"/>
    </row>
    <row r="31048" spans="77:77">
      <c r="BY31048" s="2"/>
    </row>
    <row r="31049" spans="77:77">
      <c r="BY31049" s="2"/>
    </row>
    <row r="31050" spans="77:77">
      <c r="BY31050" s="2"/>
    </row>
    <row r="31051" spans="77:77">
      <c r="BY31051" s="2"/>
    </row>
    <row r="31052" spans="77:77">
      <c r="BY31052" s="2"/>
    </row>
    <row r="31053" spans="77:77">
      <c r="BY31053" s="2"/>
    </row>
    <row r="31054" spans="77:77">
      <c r="BY31054" s="2"/>
    </row>
    <row r="31055" spans="77:77">
      <c r="BY31055" s="2"/>
    </row>
    <row r="31056" spans="77:77">
      <c r="BY31056" s="2"/>
    </row>
    <row r="31057" spans="77:77">
      <c r="BY31057" s="2"/>
    </row>
    <row r="31058" spans="77:77">
      <c r="BY31058" s="2"/>
    </row>
    <row r="31059" spans="77:77">
      <c r="BY31059" s="2"/>
    </row>
    <row r="31060" spans="77:77">
      <c r="BY31060" s="2"/>
    </row>
    <row r="31061" spans="77:77">
      <c r="BY31061" s="2"/>
    </row>
    <row r="31062" spans="77:77">
      <c r="BY31062" s="2"/>
    </row>
    <row r="31063" spans="77:77">
      <c r="BY31063" s="2"/>
    </row>
    <row r="31064" spans="77:77">
      <c r="BY31064" s="2"/>
    </row>
    <row r="31065" spans="77:77">
      <c r="BY31065" s="2"/>
    </row>
    <row r="31066" spans="77:77">
      <c r="BY31066" s="2"/>
    </row>
    <row r="31067" spans="77:77">
      <c r="BY31067" s="2"/>
    </row>
    <row r="31068" spans="77:77">
      <c r="BY31068" s="2"/>
    </row>
    <row r="31069" spans="77:77">
      <c r="BY31069" s="2"/>
    </row>
    <row r="31070" spans="77:77">
      <c r="BY31070" s="2"/>
    </row>
    <row r="31071" spans="77:77">
      <c r="BY31071" s="2"/>
    </row>
    <row r="31072" spans="77:77">
      <c r="BY31072" s="2"/>
    </row>
    <row r="31073" spans="77:77">
      <c r="BY31073" s="2"/>
    </row>
    <row r="31074" spans="77:77">
      <c r="BY31074" s="2"/>
    </row>
    <row r="31075" spans="77:77">
      <c r="BY31075" s="2"/>
    </row>
    <row r="31076" spans="77:77">
      <c r="BY31076" s="2"/>
    </row>
    <row r="31077" spans="77:77">
      <c r="BY31077" s="2"/>
    </row>
    <row r="31078" spans="77:77">
      <c r="BY31078" s="2"/>
    </row>
    <row r="31079" spans="77:77">
      <c r="BY31079" s="2"/>
    </row>
    <row r="31080" spans="77:77">
      <c r="BY31080" s="2"/>
    </row>
    <row r="31081" spans="77:77">
      <c r="BY31081" s="2"/>
    </row>
    <row r="31082" spans="77:77">
      <c r="BY31082" s="2"/>
    </row>
    <row r="31083" spans="77:77">
      <c r="BY31083" s="2"/>
    </row>
    <row r="31084" spans="77:77">
      <c r="BY31084" s="2"/>
    </row>
    <row r="31085" spans="77:77">
      <c r="BY31085" s="2"/>
    </row>
    <row r="31086" spans="77:77">
      <c r="BY31086" s="2"/>
    </row>
    <row r="31087" spans="77:77">
      <c r="BY31087" s="2"/>
    </row>
    <row r="31088" spans="77:77">
      <c r="BY31088" s="2"/>
    </row>
    <row r="31089" spans="77:77">
      <c r="BY31089" s="2"/>
    </row>
    <row r="31090" spans="77:77">
      <c r="BY31090" s="2"/>
    </row>
    <row r="31091" spans="77:77">
      <c r="BY31091" s="2"/>
    </row>
    <row r="31092" spans="77:77">
      <c r="BY31092" s="2"/>
    </row>
    <row r="31093" spans="77:77">
      <c r="BY31093" s="2"/>
    </row>
    <row r="31094" spans="77:77">
      <c r="BY31094" s="2"/>
    </row>
    <row r="31095" spans="77:77">
      <c r="BY31095" s="2"/>
    </row>
    <row r="31096" spans="77:77">
      <c r="BY31096" s="2"/>
    </row>
    <row r="31097" spans="77:77">
      <c r="BY31097" s="2"/>
    </row>
    <row r="31098" spans="77:77">
      <c r="BY31098" s="2"/>
    </row>
    <row r="31099" spans="77:77">
      <c r="BY31099" s="2"/>
    </row>
    <row r="31100" spans="77:77">
      <c r="BY31100" s="2"/>
    </row>
    <row r="31101" spans="77:77">
      <c r="BY31101" s="2"/>
    </row>
    <row r="31102" spans="77:77">
      <c r="BY31102" s="2"/>
    </row>
    <row r="31103" spans="77:77">
      <c r="BY31103" s="2"/>
    </row>
    <row r="31104" spans="77:77">
      <c r="BY31104" s="2"/>
    </row>
    <row r="31105" spans="77:77">
      <c r="BY31105" s="2"/>
    </row>
    <row r="31106" spans="77:77">
      <c r="BY31106" s="2"/>
    </row>
    <row r="31107" spans="77:77">
      <c r="BY31107" s="2"/>
    </row>
    <row r="31108" spans="77:77">
      <c r="BY31108" s="2"/>
    </row>
    <row r="31109" spans="77:77">
      <c r="BY31109" s="2"/>
    </row>
    <row r="31110" spans="77:77">
      <c r="BY31110" s="2"/>
    </row>
    <row r="31111" spans="77:77">
      <c r="BY31111" s="2"/>
    </row>
    <row r="31112" spans="77:77">
      <c r="BY31112" s="2"/>
    </row>
    <row r="31113" spans="77:77">
      <c r="BY31113" s="2"/>
    </row>
    <row r="31114" spans="77:77">
      <c r="BY31114" s="2"/>
    </row>
    <row r="31115" spans="77:77">
      <c r="BY31115" s="2"/>
    </row>
    <row r="31116" spans="77:77">
      <c r="BY31116" s="2"/>
    </row>
    <row r="31117" spans="77:77">
      <c r="BY31117" s="2"/>
    </row>
    <row r="31118" spans="77:77">
      <c r="BY31118" s="2"/>
    </row>
    <row r="31119" spans="77:77">
      <c r="BY31119" s="2"/>
    </row>
    <row r="31120" spans="77:77">
      <c r="BY31120" s="2"/>
    </row>
    <row r="31121" spans="77:77">
      <c r="BY31121" s="2"/>
    </row>
    <row r="31122" spans="77:77">
      <c r="BY31122" s="2"/>
    </row>
    <row r="31123" spans="77:77">
      <c r="BY31123" s="2"/>
    </row>
    <row r="31124" spans="77:77">
      <c r="BY31124" s="2"/>
    </row>
    <row r="31125" spans="77:77">
      <c r="BY31125" s="2"/>
    </row>
    <row r="31126" spans="77:77">
      <c r="BY31126" s="2"/>
    </row>
    <row r="31127" spans="77:77">
      <c r="BY31127" s="2"/>
    </row>
    <row r="31128" spans="77:77">
      <c r="BY31128" s="2"/>
    </row>
    <row r="31129" spans="77:77">
      <c r="BY31129" s="2"/>
    </row>
    <row r="31130" spans="77:77">
      <c r="BY31130" s="2"/>
    </row>
    <row r="31131" spans="77:77">
      <c r="BY31131" s="2"/>
    </row>
    <row r="31132" spans="77:77">
      <c r="BY31132" s="2"/>
    </row>
    <row r="31133" spans="77:77">
      <c r="BY31133" s="2"/>
    </row>
    <row r="31134" spans="77:77">
      <c r="BY31134" s="2"/>
    </row>
    <row r="31135" spans="77:77">
      <c r="BY31135" s="2"/>
    </row>
    <row r="31136" spans="77:77">
      <c r="BY31136" s="2"/>
    </row>
    <row r="31137" spans="77:77">
      <c r="BY31137" s="2"/>
    </row>
    <row r="31138" spans="77:77">
      <c r="BY31138" s="2"/>
    </row>
    <row r="31139" spans="77:77">
      <c r="BY31139" s="2"/>
    </row>
    <row r="31140" spans="77:77">
      <c r="BY31140" s="2"/>
    </row>
    <row r="31141" spans="77:77">
      <c r="BY31141" s="2"/>
    </row>
    <row r="31142" spans="77:77">
      <c r="BY31142" s="2"/>
    </row>
    <row r="31143" spans="77:77">
      <c r="BY31143" s="2"/>
    </row>
    <row r="31144" spans="77:77">
      <c r="BY31144" s="2"/>
    </row>
    <row r="31145" spans="77:77">
      <c r="BY31145" s="2"/>
    </row>
    <row r="31146" spans="77:77">
      <c r="BY31146" s="2"/>
    </row>
    <row r="31147" spans="77:77">
      <c r="BY31147" s="2"/>
    </row>
    <row r="31148" spans="77:77">
      <c r="BY31148" s="2"/>
    </row>
    <row r="31149" spans="77:77">
      <c r="BY31149" s="2"/>
    </row>
    <row r="31150" spans="77:77">
      <c r="BY31150" s="2"/>
    </row>
    <row r="31151" spans="77:77">
      <c r="BY31151" s="2"/>
    </row>
    <row r="31152" spans="77:77">
      <c r="BY31152" s="2"/>
    </row>
    <row r="31153" spans="77:77">
      <c r="BY31153" s="2"/>
    </row>
    <row r="31154" spans="77:77">
      <c r="BY31154" s="2"/>
    </row>
    <row r="31155" spans="77:77">
      <c r="BY31155" s="2"/>
    </row>
    <row r="31156" spans="77:77">
      <c r="BY31156" s="2"/>
    </row>
    <row r="31157" spans="77:77">
      <c r="BY31157" s="2"/>
    </row>
    <row r="31158" spans="77:77">
      <c r="BY31158" s="2"/>
    </row>
    <row r="31159" spans="77:77">
      <c r="BY31159" s="2"/>
    </row>
    <row r="31160" spans="77:77">
      <c r="BY31160" s="2"/>
    </row>
    <row r="31161" spans="77:77">
      <c r="BY31161" s="2"/>
    </row>
    <row r="31162" spans="77:77">
      <c r="BY31162" s="2"/>
    </row>
    <row r="31163" spans="77:77">
      <c r="BY31163" s="2"/>
    </row>
    <row r="31164" spans="77:77">
      <c r="BY31164" s="2"/>
    </row>
    <row r="31165" spans="77:77">
      <c r="BY31165" s="2"/>
    </row>
    <row r="31166" spans="77:77">
      <c r="BY31166" s="2"/>
    </row>
    <row r="31167" spans="77:77">
      <c r="BY31167" s="2"/>
    </row>
    <row r="31168" spans="77:77">
      <c r="BY31168" s="2"/>
    </row>
    <row r="31169" spans="77:77">
      <c r="BY31169" s="2"/>
    </row>
    <row r="31170" spans="77:77">
      <c r="BY31170" s="2"/>
    </row>
    <row r="31171" spans="77:77">
      <c r="BY31171" s="2"/>
    </row>
    <row r="31172" spans="77:77">
      <c r="BY31172" s="2"/>
    </row>
    <row r="31173" spans="77:77">
      <c r="BY31173" s="2"/>
    </row>
    <row r="31174" spans="77:77">
      <c r="BY31174" s="2"/>
    </row>
    <row r="31175" spans="77:77">
      <c r="BY31175" s="2"/>
    </row>
    <row r="31176" spans="77:77">
      <c r="BY31176" s="2"/>
    </row>
    <row r="31177" spans="77:77">
      <c r="BY31177" s="2"/>
    </row>
    <row r="31178" spans="77:77">
      <c r="BY31178" s="2"/>
    </row>
    <row r="31179" spans="77:77">
      <c r="BY31179" s="2"/>
    </row>
    <row r="31180" spans="77:77">
      <c r="BY31180" s="2"/>
    </row>
    <row r="31181" spans="77:77">
      <c r="BY31181" s="2"/>
    </row>
    <row r="31182" spans="77:77">
      <c r="BY31182" s="2"/>
    </row>
    <row r="31183" spans="77:77">
      <c r="BY31183" s="2"/>
    </row>
    <row r="31184" spans="77:77">
      <c r="BY31184" s="2"/>
    </row>
    <row r="31185" spans="77:77">
      <c r="BY31185" s="2"/>
    </row>
    <row r="31186" spans="77:77">
      <c r="BY31186" s="2"/>
    </row>
    <row r="31187" spans="77:77">
      <c r="BY31187" s="2"/>
    </row>
    <row r="31188" spans="77:77">
      <c r="BY31188" s="2"/>
    </row>
    <row r="31189" spans="77:77">
      <c r="BY31189" s="2"/>
    </row>
    <row r="31190" spans="77:77">
      <c r="BY31190" s="2"/>
    </row>
    <row r="31191" spans="77:77">
      <c r="BY31191" s="2"/>
    </row>
    <row r="31192" spans="77:77">
      <c r="BY31192" s="2"/>
    </row>
    <row r="31193" spans="77:77">
      <c r="BY31193" s="2"/>
    </row>
    <row r="31194" spans="77:77">
      <c r="BY31194" s="2"/>
    </row>
    <row r="31195" spans="77:77">
      <c r="BY31195" s="2"/>
    </row>
    <row r="31196" spans="77:77">
      <c r="BY31196" s="2"/>
    </row>
    <row r="31197" spans="77:77">
      <c r="BY31197" s="2"/>
    </row>
    <row r="31198" spans="77:77">
      <c r="BY31198" s="2"/>
    </row>
    <row r="31199" spans="77:77">
      <c r="BY31199" s="2"/>
    </row>
    <row r="31200" spans="77:77">
      <c r="BY31200" s="2"/>
    </row>
    <row r="31201" spans="77:77">
      <c r="BY31201" s="2"/>
    </row>
    <row r="31202" spans="77:77">
      <c r="BY31202" s="2"/>
    </row>
    <row r="31203" spans="77:77">
      <c r="BY31203" s="2"/>
    </row>
    <row r="31204" spans="77:77">
      <c r="BY31204" s="2"/>
    </row>
    <row r="31205" spans="77:77">
      <c r="BY31205" s="2"/>
    </row>
    <row r="31206" spans="77:77">
      <c r="BY31206" s="2"/>
    </row>
    <row r="31207" spans="77:77">
      <c r="BY31207" s="2"/>
    </row>
    <row r="31208" spans="77:77">
      <c r="BY31208" s="2"/>
    </row>
    <row r="31209" spans="77:77">
      <c r="BY31209" s="2"/>
    </row>
    <row r="31210" spans="77:77">
      <c r="BY31210" s="2"/>
    </row>
    <row r="31211" spans="77:77">
      <c r="BY31211" s="2"/>
    </row>
    <row r="31212" spans="77:77">
      <c r="BY31212" s="2"/>
    </row>
    <row r="31213" spans="77:77">
      <c r="BY31213" s="2"/>
    </row>
    <row r="31214" spans="77:77">
      <c r="BY31214" s="2"/>
    </row>
    <row r="31215" spans="77:77">
      <c r="BY31215" s="2"/>
    </row>
    <row r="31216" spans="77:77">
      <c r="BY31216" s="2"/>
    </row>
    <row r="31217" spans="77:77">
      <c r="BY31217" s="2"/>
    </row>
    <row r="31218" spans="77:77">
      <c r="BY31218" s="2"/>
    </row>
    <row r="31219" spans="77:77">
      <c r="BY31219" s="2"/>
    </row>
    <row r="31220" spans="77:77">
      <c r="BY31220" s="2"/>
    </row>
    <row r="31221" spans="77:77">
      <c r="BY31221" s="2"/>
    </row>
    <row r="31222" spans="77:77">
      <c r="BY31222" s="2"/>
    </row>
    <row r="31223" spans="77:77">
      <c r="BY31223" s="2"/>
    </row>
    <row r="31224" spans="77:77">
      <c r="BY31224" s="2"/>
    </row>
    <row r="31225" spans="77:77">
      <c r="BY31225" s="2"/>
    </row>
    <row r="31226" spans="77:77">
      <c r="BY31226" s="2"/>
    </row>
    <row r="31227" spans="77:77">
      <c r="BY31227" s="2"/>
    </row>
    <row r="31228" spans="77:77">
      <c r="BY31228" s="2"/>
    </row>
    <row r="31229" spans="77:77">
      <c r="BY31229" s="2"/>
    </row>
    <row r="31230" spans="77:77">
      <c r="BY31230" s="2"/>
    </row>
    <row r="31231" spans="77:77">
      <c r="BY31231" s="2"/>
    </row>
    <row r="31232" spans="77:77">
      <c r="BY31232" s="2"/>
    </row>
    <row r="31233" spans="77:77">
      <c r="BY31233" s="2"/>
    </row>
    <row r="31234" spans="77:77">
      <c r="BY31234" s="2"/>
    </row>
    <row r="31235" spans="77:77">
      <c r="BY31235" s="2"/>
    </row>
    <row r="31236" spans="77:77">
      <c r="BY31236" s="2"/>
    </row>
    <row r="31237" spans="77:77">
      <c r="BY31237" s="2"/>
    </row>
    <row r="31238" spans="77:77">
      <c r="BY31238" s="2"/>
    </row>
    <row r="31239" spans="77:77">
      <c r="BY31239" s="2"/>
    </row>
    <row r="31240" spans="77:77">
      <c r="BY31240" s="2"/>
    </row>
    <row r="31241" spans="77:77">
      <c r="BY31241" s="2"/>
    </row>
    <row r="31242" spans="77:77">
      <c r="BY31242" s="2"/>
    </row>
    <row r="31243" spans="77:77">
      <c r="BY31243" s="2"/>
    </row>
    <row r="31244" spans="77:77">
      <c r="BY31244" s="2"/>
    </row>
    <row r="31245" spans="77:77">
      <c r="BY31245" s="2"/>
    </row>
    <row r="31246" spans="77:77">
      <c r="BY31246" s="2"/>
    </row>
    <row r="31247" spans="77:77">
      <c r="BY31247" s="2"/>
    </row>
    <row r="31248" spans="77:77">
      <c r="BY31248" s="2"/>
    </row>
    <row r="31249" spans="77:77">
      <c r="BY31249" s="2"/>
    </row>
    <row r="31250" spans="77:77">
      <c r="BY31250" s="2"/>
    </row>
    <row r="31251" spans="77:77">
      <c r="BY31251" s="2"/>
    </row>
    <row r="31252" spans="77:77">
      <c r="BY31252" s="2"/>
    </row>
    <row r="31253" spans="77:77">
      <c r="BY31253" s="2"/>
    </row>
    <row r="31254" spans="77:77">
      <c r="BY31254" s="2"/>
    </row>
    <row r="31255" spans="77:77">
      <c r="BY31255" s="2"/>
    </row>
    <row r="31256" spans="77:77">
      <c r="BY31256" s="2"/>
    </row>
    <row r="31257" spans="77:77">
      <c r="BY31257" s="2"/>
    </row>
    <row r="31258" spans="77:77">
      <c r="BY31258" s="2"/>
    </row>
    <row r="31259" spans="77:77">
      <c r="BY31259" s="2"/>
    </row>
    <row r="31260" spans="77:77">
      <c r="BY31260" s="2"/>
    </row>
    <row r="31261" spans="77:77">
      <c r="BY31261" s="2"/>
    </row>
    <row r="31262" spans="77:77">
      <c r="BY31262" s="2"/>
    </row>
    <row r="31263" spans="77:77">
      <c r="BY31263" s="2"/>
    </row>
    <row r="31264" spans="77:77">
      <c r="BY31264" s="2"/>
    </row>
    <row r="31265" spans="77:77">
      <c r="BY31265" s="2"/>
    </row>
    <row r="31266" spans="77:77">
      <c r="BY31266" s="2"/>
    </row>
    <row r="31267" spans="77:77">
      <c r="BY31267" s="2"/>
    </row>
    <row r="31268" spans="77:77">
      <c r="BY31268" s="2"/>
    </row>
    <row r="31269" spans="77:77">
      <c r="BY31269" s="2"/>
    </row>
    <row r="31270" spans="77:77">
      <c r="BY31270" s="2"/>
    </row>
    <row r="31271" spans="77:77">
      <c r="BY31271" s="2"/>
    </row>
    <row r="31272" spans="77:77">
      <c r="BY31272" s="2"/>
    </row>
    <row r="31273" spans="77:77">
      <c r="BY31273" s="2"/>
    </row>
    <row r="31274" spans="77:77">
      <c r="BY31274" s="2"/>
    </row>
    <row r="31275" spans="77:77">
      <c r="BY31275" s="2"/>
    </row>
    <row r="31276" spans="77:77">
      <c r="BY31276" s="2"/>
    </row>
    <row r="31277" spans="77:77">
      <c r="BY31277" s="2"/>
    </row>
    <row r="31278" spans="77:77">
      <c r="BY31278" s="2"/>
    </row>
    <row r="31279" spans="77:77">
      <c r="BY31279" s="2"/>
    </row>
    <row r="31280" spans="77:77">
      <c r="BY31280" s="2"/>
    </row>
    <row r="31281" spans="77:77">
      <c r="BY31281" s="2"/>
    </row>
    <row r="31282" spans="77:77">
      <c r="BY31282" s="2"/>
    </row>
    <row r="31283" spans="77:77">
      <c r="BY31283" s="2"/>
    </row>
    <row r="31284" spans="77:77">
      <c r="BY31284" s="2"/>
    </row>
    <row r="31285" spans="77:77">
      <c r="BY31285" s="2"/>
    </row>
    <row r="31286" spans="77:77">
      <c r="BY31286" s="2"/>
    </row>
    <row r="31287" spans="77:77">
      <c r="BY31287" s="2"/>
    </row>
    <row r="31288" spans="77:77">
      <c r="BY31288" s="2"/>
    </row>
    <row r="31289" spans="77:77">
      <c r="BY31289" s="2"/>
    </row>
    <row r="31290" spans="77:77">
      <c r="BY31290" s="2"/>
    </row>
    <row r="31291" spans="77:77">
      <c r="BY31291" s="2"/>
    </row>
    <row r="31292" spans="77:77">
      <c r="BY31292" s="2"/>
    </row>
    <row r="31293" spans="77:77">
      <c r="BY31293" s="2"/>
    </row>
    <row r="31294" spans="77:77">
      <c r="BY31294" s="2"/>
    </row>
    <row r="31295" spans="77:77">
      <c r="BY31295" s="2"/>
    </row>
    <row r="31296" spans="77:77">
      <c r="BY31296" s="2"/>
    </row>
    <row r="31297" spans="77:77">
      <c r="BY31297" s="2"/>
    </row>
    <row r="31298" spans="77:77">
      <c r="BY31298" s="2"/>
    </row>
    <row r="31299" spans="77:77">
      <c r="BY31299" s="2"/>
    </row>
    <row r="31300" spans="77:77">
      <c r="BY31300" s="2"/>
    </row>
    <row r="31301" spans="77:77">
      <c r="BY31301" s="2"/>
    </row>
    <row r="31302" spans="77:77">
      <c r="BY31302" s="2"/>
    </row>
    <row r="31303" spans="77:77">
      <c r="BY31303" s="2"/>
    </row>
    <row r="31304" spans="77:77">
      <c r="BY31304" s="2"/>
    </row>
    <row r="31305" spans="77:77">
      <c r="BY31305" s="2"/>
    </row>
    <row r="31306" spans="77:77">
      <c r="BY31306" s="2"/>
    </row>
    <row r="31307" spans="77:77">
      <c r="BY31307" s="2"/>
    </row>
    <row r="31308" spans="77:77">
      <c r="BY31308" s="2"/>
    </row>
    <row r="31309" spans="77:77">
      <c r="BY31309" s="2"/>
    </row>
    <row r="31310" spans="77:77">
      <c r="BY31310" s="2"/>
    </row>
    <row r="31311" spans="77:77">
      <c r="BY31311" s="2"/>
    </row>
    <row r="31312" spans="77:77">
      <c r="BY31312" s="2"/>
    </row>
    <row r="31313" spans="77:77">
      <c r="BY31313" s="2"/>
    </row>
    <row r="31314" spans="77:77">
      <c r="BY31314" s="2"/>
    </row>
    <row r="31315" spans="77:77">
      <c r="BY31315" s="2"/>
    </row>
    <row r="31316" spans="77:77">
      <c r="BY31316" s="2"/>
    </row>
    <row r="31317" spans="77:77">
      <c r="BY31317" s="2"/>
    </row>
    <row r="31318" spans="77:77">
      <c r="BY31318" s="2"/>
    </row>
    <row r="31319" spans="77:77">
      <c r="BY31319" s="2"/>
    </row>
    <row r="31320" spans="77:77">
      <c r="BY31320" s="2"/>
    </row>
    <row r="31321" spans="77:77">
      <c r="BY31321" s="2"/>
    </row>
    <row r="31322" spans="77:77">
      <c r="BY31322" s="2"/>
    </row>
    <row r="31323" spans="77:77">
      <c r="BY31323" s="2"/>
    </row>
    <row r="31324" spans="77:77">
      <c r="BY31324" s="2"/>
    </row>
    <row r="31325" spans="77:77">
      <c r="BY31325" s="2"/>
    </row>
    <row r="31326" spans="77:77">
      <c r="BY31326" s="2"/>
    </row>
    <row r="31327" spans="77:77">
      <c r="BY31327" s="2"/>
    </row>
    <row r="31328" spans="77:77">
      <c r="BY31328" s="2"/>
    </row>
    <row r="31329" spans="77:77">
      <c r="BY31329" s="2"/>
    </row>
    <row r="31330" spans="77:77">
      <c r="BY31330" s="2"/>
    </row>
    <row r="31331" spans="77:77">
      <c r="BY31331" s="2"/>
    </row>
    <row r="31332" spans="77:77">
      <c r="BY31332" s="2"/>
    </row>
    <row r="31333" spans="77:77">
      <c r="BY31333" s="2"/>
    </row>
    <row r="31334" spans="77:77">
      <c r="BY31334" s="2"/>
    </row>
    <row r="31335" spans="77:77">
      <c r="BY31335" s="2"/>
    </row>
    <row r="31336" spans="77:77">
      <c r="BY31336" s="2"/>
    </row>
    <row r="31337" spans="77:77">
      <c r="BY31337" s="2"/>
    </row>
    <row r="31338" spans="77:77">
      <c r="BY31338" s="2"/>
    </row>
    <row r="31339" spans="77:77">
      <c r="BY31339" s="2"/>
    </row>
    <row r="31340" spans="77:77">
      <c r="BY31340" s="2"/>
    </row>
    <row r="31341" spans="77:77">
      <c r="BY31341" s="2"/>
    </row>
    <row r="31342" spans="77:77">
      <c r="BY31342" s="2"/>
    </row>
    <row r="31343" spans="77:77">
      <c r="BY31343" s="2"/>
    </row>
    <row r="31344" spans="77:77">
      <c r="BY31344" s="2"/>
    </row>
    <row r="31345" spans="77:77">
      <c r="BY31345" s="2"/>
    </row>
    <row r="31346" spans="77:77">
      <c r="BY31346" s="2"/>
    </row>
    <row r="31347" spans="77:77">
      <c r="BY31347" s="2"/>
    </row>
    <row r="31348" spans="77:77">
      <c r="BY31348" s="2"/>
    </row>
    <row r="31349" spans="77:77">
      <c r="BY31349" s="2"/>
    </row>
    <row r="31350" spans="77:77">
      <c r="BY31350" s="2"/>
    </row>
    <row r="31351" spans="77:77">
      <c r="BY31351" s="2"/>
    </row>
    <row r="31352" spans="77:77">
      <c r="BY31352" s="2"/>
    </row>
    <row r="31353" spans="77:77">
      <c r="BY31353" s="2"/>
    </row>
    <row r="31354" spans="77:77">
      <c r="BY31354" s="2"/>
    </row>
    <row r="31355" spans="77:77">
      <c r="BY31355" s="2"/>
    </row>
    <row r="31356" spans="77:77">
      <c r="BY31356" s="2"/>
    </row>
    <row r="31357" spans="77:77">
      <c r="BY31357" s="2"/>
    </row>
    <row r="31358" spans="77:77">
      <c r="BY31358" s="2"/>
    </row>
    <row r="31359" spans="77:77">
      <c r="BY31359" s="2"/>
    </row>
    <row r="31360" spans="77:77">
      <c r="BY31360" s="2"/>
    </row>
    <row r="31361" spans="77:77">
      <c r="BY31361" s="2"/>
    </row>
    <row r="31362" spans="77:77">
      <c r="BY31362" s="2"/>
    </row>
    <row r="31363" spans="77:77">
      <c r="BY31363" s="2"/>
    </row>
    <row r="31364" spans="77:77">
      <c r="BY31364" s="2"/>
    </row>
    <row r="31365" spans="77:77">
      <c r="BY31365" s="2"/>
    </row>
    <row r="31366" spans="77:77">
      <c r="BY31366" s="2"/>
    </row>
    <row r="31367" spans="77:77">
      <c r="BY31367" s="2"/>
    </row>
    <row r="31368" spans="77:77">
      <c r="BY31368" s="2"/>
    </row>
    <row r="31369" spans="77:77">
      <c r="BY31369" s="2"/>
    </row>
    <row r="31370" spans="77:77">
      <c r="BY31370" s="2"/>
    </row>
    <row r="31371" spans="77:77">
      <c r="BY31371" s="2"/>
    </row>
    <row r="31372" spans="77:77">
      <c r="BY31372" s="2"/>
    </row>
    <row r="31373" spans="77:77">
      <c r="BY31373" s="2"/>
    </row>
    <row r="31374" spans="77:77">
      <c r="BY31374" s="2"/>
    </row>
    <row r="31375" spans="77:77">
      <c r="BY31375" s="2"/>
    </row>
    <row r="31376" spans="77:77">
      <c r="BY31376" s="2"/>
    </row>
    <row r="31377" spans="77:77">
      <c r="BY31377" s="2"/>
    </row>
    <row r="31378" spans="77:77">
      <c r="BY31378" s="2"/>
    </row>
    <row r="31379" spans="77:77">
      <c r="BY31379" s="2"/>
    </row>
    <row r="31380" spans="77:77">
      <c r="BY31380" s="2"/>
    </row>
    <row r="31381" spans="77:77">
      <c r="BY31381" s="2"/>
    </row>
    <row r="31382" spans="77:77">
      <c r="BY31382" s="2"/>
    </row>
    <row r="31383" spans="77:77">
      <c r="BY31383" s="2"/>
    </row>
    <row r="31384" spans="77:77">
      <c r="BY31384" s="2"/>
    </row>
    <row r="31385" spans="77:77">
      <c r="BY31385" s="2"/>
    </row>
    <row r="31386" spans="77:77">
      <c r="BY31386" s="2"/>
    </row>
    <row r="31387" spans="77:77">
      <c r="BY31387" s="2"/>
    </row>
    <row r="31388" spans="77:77">
      <c r="BY31388" s="2"/>
    </row>
    <row r="31389" spans="77:77">
      <c r="BY31389" s="2"/>
    </row>
    <row r="31390" spans="77:77">
      <c r="BY31390" s="2"/>
    </row>
    <row r="31391" spans="77:77">
      <c r="BY31391" s="2"/>
    </row>
    <row r="31392" spans="77:77">
      <c r="BY31392" s="2"/>
    </row>
    <row r="31393" spans="77:77">
      <c r="BY31393" s="2"/>
    </row>
    <row r="31394" spans="77:77">
      <c r="BY31394" s="2"/>
    </row>
    <row r="31395" spans="77:77">
      <c r="BY31395" s="2"/>
    </row>
    <row r="31396" spans="77:77">
      <c r="BY31396" s="2"/>
    </row>
    <row r="31397" spans="77:77">
      <c r="BY31397" s="2"/>
    </row>
    <row r="31398" spans="77:77">
      <c r="BY31398" s="2"/>
    </row>
    <row r="31399" spans="77:77">
      <c r="BY31399" s="2"/>
    </row>
    <row r="31400" spans="77:77">
      <c r="BY31400" s="2"/>
    </row>
    <row r="31401" spans="77:77">
      <c r="BY31401" s="2"/>
    </row>
    <row r="31402" spans="77:77">
      <c r="BY31402" s="2"/>
    </row>
    <row r="31403" spans="77:77">
      <c r="BY31403" s="2"/>
    </row>
    <row r="31404" spans="77:77">
      <c r="BY31404" s="2"/>
    </row>
    <row r="31405" spans="77:77">
      <c r="BY31405" s="2"/>
    </row>
    <row r="31406" spans="77:77">
      <c r="BY31406" s="2"/>
    </row>
    <row r="31407" spans="77:77">
      <c r="BY31407" s="2"/>
    </row>
    <row r="31408" spans="77:77">
      <c r="BY31408" s="2"/>
    </row>
    <row r="31409" spans="77:77">
      <c r="BY31409" s="2"/>
    </row>
    <row r="31410" spans="77:77">
      <c r="BY31410" s="2"/>
    </row>
    <row r="31411" spans="77:77">
      <c r="BY31411" s="2"/>
    </row>
    <row r="31412" spans="77:77">
      <c r="BY31412" s="2"/>
    </row>
    <row r="31413" spans="77:77">
      <c r="BY31413" s="2"/>
    </row>
    <row r="31414" spans="77:77">
      <c r="BY31414" s="2"/>
    </row>
    <row r="31415" spans="77:77">
      <c r="BY31415" s="2"/>
    </row>
    <row r="31416" spans="77:77">
      <c r="BY31416" s="2"/>
    </row>
    <row r="31417" spans="77:77">
      <c r="BY31417" s="2"/>
    </row>
    <row r="31418" spans="77:77">
      <c r="BY31418" s="2"/>
    </row>
    <row r="31419" spans="77:77">
      <c r="BY31419" s="2"/>
    </row>
    <row r="31420" spans="77:77">
      <c r="BY31420" s="2"/>
    </row>
    <row r="31421" spans="77:77">
      <c r="BY31421" s="2"/>
    </row>
    <row r="31422" spans="77:77">
      <c r="BY31422" s="2"/>
    </row>
    <row r="31423" spans="77:77">
      <c r="BY31423" s="2"/>
    </row>
    <row r="31424" spans="77:77">
      <c r="BY31424" s="2"/>
    </row>
    <row r="31425" spans="77:77">
      <c r="BY31425" s="2"/>
    </row>
    <row r="31426" spans="77:77">
      <c r="BY31426" s="2"/>
    </row>
    <row r="31427" spans="77:77">
      <c r="BY31427" s="2"/>
    </row>
    <row r="31428" spans="77:77">
      <c r="BY31428" s="2"/>
    </row>
    <row r="31429" spans="77:77">
      <c r="BY31429" s="2"/>
    </row>
    <row r="31430" spans="77:77">
      <c r="BY31430" s="2"/>
    </row>
    <row r="31431" spans="77:77">
      <c r="BY31431" s="2"/>
    </row>
    <row r="31432" spans="77:77">
      <c r="BY31432" s="2"/>
    </row>
    <row r="31433" spans="77:77">
      <c r="BY31433" s="2"/>
    </row>
    <row r="31434" spans="77:77">
      <c r="BY31434" s="2"/>
    </row>
    <row r="31435" spans="77:77">
      <c r="BY31435" s="2"/>
    </row>
    <row r="31436" spans="77:77">
      <c r="BY31436" s="2"/>
    </row>
    <row r="31437" spans="77:77">
      <c r="BY31437" s="2"/>
    </row>
    <row r="31438" spans="77:77">
      <c r="BY31438" s="2"/>
    </row>
    <row r="31439" spans="77:77">
      <c r="BY31439" s="2"/>
    </row>
    <row r="31440" spans="77:77">
      <c r="BY31440" s="2"/>
    </row>
    <row r="31441" spans="77:77">
      <c r="BY31441" s="2"/>
    </row>
    <row r="31442" spans="77:77">
      <c r="BY31442" s="2"/>
    </row>
    <row r="31443" spans="77:77">
      <c r="BY31443" s="2"/>
    </row>
    <row r="31444" spans="77:77">
      <c r="BY31444" s="2"/>
    </row>
    <row r="31445" spans="77:77">
      <c r="BY31445" s="2"/>
    </row>
    <row r="31446" spans="77:77">
      <c r="BY31446" s="2"/>
    </row>
    <row r="31447" spans="77:77">
      <c r="BY31447" s="2"/>
    </row>
    <row r="31448" spans="77:77">
      <c r="BY31448" s="2"/>
    </row>
    <row r="31449" spans="77:77">
      <c r="BY31449" s="2"/>
    </row>
    <row r="31450" spans="77:77">
      <c r="BY31450" s="2"/>
    </row>
    <row r="31451" spans="77:77">
      <c r="BY31451" s="2"/>
    </row>
    <row r="31452" spans="77:77">
      <c r="BY31452" s="2"/>
    </row>
    <row r="31453" spans="77:77">
      <c r="BY31453" s="2"/>
    </row>
    <row r="31454" spans="77:77">
      <c r="BY31454" s="2"/>
    </row>
    <row r="31455" spans="77:77">
      <c r="BY31455" s="2"/>
    </row>
    <row r="31456" spans="77:77">
      <c r="BY31456" s="2"/>
    </row>
    <row r="31457" spans="77:77">
      <c r="BY31457" s="2"/>
    </row>
    <row r="31458" spans="77:77">
      <c r="BY31458" s="2"/>
    </row>
    <row r="31459" spans="77:77">
      <c r="BY31459" s="2"/>
    </row>
    <row r="31460" spans="77:77">
      <c r="BY31460" s="2"/>
    </row>
    <row r="31461" spans="77:77">
      <c r="BY31461" s="2"/>
    </row>
    <row r="31462" spans="77:77">
      <c r="BY31462" s="2"/>
    </row>
    <row r="31463" spans="77:77">
      <c r="BY31463" s="2"/>
    </row>
    <row r="31464" spans="77:77">
      <c r="BY31464" s="2"/>
    </row>
    <row r="31465" spans="77:77">
      <c r="BY31465" s="2"/>
    </row>
    <row r="31466" spans="77:77">
      <c r="BY31466" s="2"/>
    </row>
    <row r="31467" spans="77:77">
      <c r="BY31467" s="2"/>
    </row>
    <row r="31468" spans="77:77">
      <c r="BY31468" s="2"/>
    </row>
    <row r="31469" spans="77:77">
      <c r="BY31469" s="2"/>
    </row>
    <row r="31470" spans="77:77">
      <c r="BY31470" s="2"/>
    </row>
    <row r="31471" spans="77:77">
      <c r="BY31471" s="2"/>
    </row>
    <row r="31472" spans="77:77">
      <c r="BY31472" s="2"/>
    </row>
    <row r="31473" spans="77:77">
      <c r="BY31473" s="2"/>
    </row>
    <row r="31474" spans="77:77">
      <c r="BY31474" s="2"/>
    </row>
    <row r="31475" spans="77:77">
      <c r="BY31475" s="2"/>
    </row>
    <row r="31476" spans="77:77">
      <c r="BY31476" s="2"/>
    </row>
    <row r="31477" spans="77:77">
      <c r="BY31477" s="2"/>
    </row>
    <row r="31478" spans="77:77">
      <c r="BY31478" s="2"/>
    </row>
    <row r="31479" spans="77:77">
      <c r="BY31479" s="2"/>
    </row>
    <row r="31480" spans="77:77">
      <c r="BY31480" s="2"/>
    </row>
    <row r="31481" spans="77:77">
      <c r="BY31481" s="2"/>
    </row>
    <row r="31482" spans="77:77">
      <c r="BY31482" s="2"/>
    </row>
    <row r="31483" spans="77:77">
      <c r="BY31483" s="2"/>
    </row>
    <row r="31484" spans="77:77">
      <c r="BY31484" s="2"/>
    </row>
    <row r="31485" spans="77:77">
      <c r="BY31485" s="2"/>
    </row>
    <row r="31486" spans="77:77">
      <c r="BY31486" s="2"/>
    </row>
    <row r="31487" spans="77:77">
      <c r="BY31487" s="2"/>
    </row>
    <row r="31488" spans="77:77">
      <c r="BY31488" s="2"/>
    </row>
    <row r="31489" spans="77:77">
      <c r="BY31489" s="2"/>
    </row>
    <row r="31490" spans="77:77">
      <c r="BY31490" s="2"/>
    </row>
    <row r="31491" spans="77:77">
      <c r="BY31491" s="2"/>
    </row>
    <row r="31492" spans="77:77">
      <c r="BY31492" s="2"/>
    </row>
    <row r="31493" spans="77:77">
      <c r="BY31493" s="2"/>
    </row>
    <row r="31494" spans="77:77">
      <c r="BY31494" s="2"/>
    </row>
    <row r="31495" spans="77:77">
      <c r="BY31495" s="2"/>
    </row>
    <row r="31496" spans="77:77">
      <c r="BY31496" s="2"/>
    </row>
    <row r="31497" spans="77:77">
      <c r="BY31497" s="2"/>
    </row>
    <row r="31498" spans="77:77">
      <c r="BY31498" s="2"/>
    </row>
    <row r="31499" spans="77:77">
      <c r="BY31499" s="2"/>
    </row>
    <row r="31500" spans="77:77">
      <c r="BY31500" s="2"/>
    </row>
    <row r="31501" spans="77:77">
      <c r="BY31501" s="2"/>
    </row>
    <row r="31502" spans="77:77">
      <c r="BY31502" s="2"/>
    </row>
    <row r="31503" spans="77:77">
      <c r="BY31503" s="2"/>
    </row>
    <row r="31504" spans="77:77">
      <c r="BY31504" s="2"/>
    </row>
    <row r="31505" spans="77:77">
      <c r="BY31505" s="2"/>
    </row>
    <row r="31506" spans="77:77">
      <c r="BY31506" s="2"/>
    </row>
    <row r="31507" spans="77:77">
      <c r="BY31507" s="2"/>
    </row>
    <row r="31508" spans="77:77">
      <c r="BY31508" s="2"/>
    </row>
    <row r="31509" spans="77:77">
      <c r="BY31509" s="2"/>
    </row>
    <row r="31510" spans="77:77">
      <c r="BY31510" s="2"/>
    </row>
    <row r="31511" spans="77:77">
      <c r="BY31511" s="2"/>
    </row>
    <row r="31512" spans="77:77">
      <c r="BY31512" s="2"/>
    </row>
    <row r="31513" spans="77:77">
      <c r="BY31513" s="2"/>
    </row>
    <row r="31514" spans="77:77">
      <c r="BY31514" s="2"/>
    </row>
    <row r="31515" spans="77:77">
      <c r="BY31515" s="2"/>
    </row>
    <row r="31516" spans="77:77">
      <c r="BY31516" s="2"/>
    </row>
    <row r="31517" spans="77:77">
      <c r="BY31517" s="2"/>
    </row>
    <row r="31518" spans="77:77">
      <c r="BY31518" s="2"/>
    </row>
    <row r="31519" spans="77:77">
      <c r="BY31519" s="2"/>
    </row>
    <row r="31520" spans="77:77">
      <c r="BY31520" s="2"/>
    </row>
    <row r="31521" spans="77:77">
      <c r="BY31521" s="2"/>
    </row>
    <row r="31522" spans="77:77">
      <c r="BY31522" s="2"/>
    </row>
    <row r="31523" spans="77:77">
      <c r="BY31523" s="2"/>
    </row>
    <row r="31524" spans="77:77">
      <c r="BY31524" s="2"/>
    </row>
    <row r="31525" spans="77:77">
      <c r="BY31525" s="2"/>
    </row>
    <row r="31526" spans="77:77">
      <c r="BY31526" s="2"/>
    </row>
    <row r="31527" spans="77:77">
      <c r="BY31527" s="2"/>
    </row>
    <row r="31528" spans="77:77">
      <c r="BY31528" s="2"/>
    </row>
    <row r="31529" spans="77:77">
      <c r="BY31529" s="2"/>
    </row>
    <row r="31530" spans="77:77">
      <c r="BY31530" s="2"/>
    </row>
    <row r="31531" spans="77:77">
      <c r="BY31531" s="2"/>
    </row>
    <row r="31532" spans="77:77">
      <c r="BY31532" s="2"/>
    </row>
    <row r="31533" spans="77:77">
      <c r="BY31533" s="2"/>
    </row>
    <row r="31534" spans="77:77">
      <c r="BY31534" s="2"/>
    </row>
    <row r="31535" spans="77:77">
      <c r="BY31535" s="2"/>
    </row>
    <row r="31536" spans="77:77">
      <c r="BY31536" s="2"/>
    </row>
    <row r="31537" spans="77:77">
      <c r="BY31537" s="2"/>
    </row>
    <row r="31538" spans="77:77">
      <c r="BY31538" s="2"/>
    </row>
    <row r="31539" spans="77:77">
      <c r="BY31539" s="2"/>
    </row>
    <row r="31540" spans="77:77">
      <c r="BY31540" s="2"/>
    </row>
    <row r="31541" spans="77:77">
      <c r="BY31541" s="2"/>
    </row>
    <row r="31542" spans="77:77">
      <c r="BY31542" s="2"/>
    </row>
    <row r="31543" spans="77:77">
      <c r="BY31543" s="2"/>
    </row>
    <row r="31544" spans="77:77">
      <c r="BY31544" s="2"/>
    </row>
    <row r="31545" spans="77:77">
      <c r="BY31545" s="2"/>
    </row>
    <row r="31546" spans="77:77">
      <c r="BY31546" s="2"/>
    </row>
    <row r="31547" spans="77:77">
      <c r="BY31547" s="2"/>
    </row>
    <row r="31548" spans="77:77">
      <c r="BY31548" s="2"/>
    </row>
    <row r="31549" spans="77:77">
      <c r="BY31549" s="2"/>
    </row>
    <row r="31550" spans="77:77">
      <c r="BY31550" s="2"/>
    </row>
    <row r="31551" spans="77:77">
      <c r="BY31551" s="2"/>
    </row>
    <row r="31552" spans="77:77">
      <c r="BY31552" s="2"/>
    </row>
    <row r="31553" spans="77:77">
      <c r="BY31553" s="2"/>
    </row>
    <row r="31554" spans="77:77">
      <c r="BY31554" s="2"/>
    </row>
    <row r="31555" spans="77:77">
      <c r="BY31555" s="2"/>
    </row>
    <row r="31556" spans="77:77">
      <c r="BY31556" s="2"/>
    </row>
    <row r="31557" spans="77:77">
      <c r="BY31557" s="2"/>
    </row>
    <row r="31558" spans="77:77">
      <c r="BY31558" s="2"/>
    </row>
    <row r="31559" spans="77:77">
      <c r="BY31559" s="2"/>
    </row>
    <row r="31560" spans="77:77">
      <c r="BY31560" s="2"/>
    </row>
    <row r="31561" spans="77:77">
      <c r="BY31561" s="2"/>
    </row>
    <row r="31562" spans="77:77">
      <c r="BY31562" s="2"/>
    </row>
    <row r="31563" spans="77:77">
      <c r="BY31563" s="2"/>
    </row>
    <row r="31564" spans="77:77">
      <c r="BY31564" s="2"/>
    </row>
    <row r="31565" spans="77:77">
      <c r="BY31565" s="2"/>
    </row>
    <row r="31566" spans="77:77">
      <c r="BY31566" s="2"/>
    </row>
    <row r="31567" spans="77:77">
      <c r="BY31567" s="2"/>
    </row>
    <row r="31568" spans="77:77">
      <c r="BY31568" s="2"/>
    </row>
    <row r="31569" spans="77:77">
      <c r="BY31569" s="2"/>
    </row>
    <row r="31570" spans="77:77">
      <c r="BY31570" s="2"/>
    </row>
    <row r="31571" spans="77:77">
      <c r="BY31571" s="2"/>
    </row>
    <row r="31572" spans="77:77">
      <c r="BY31572" s="2"/>
    </row>
    <row r="31573" spans="77:77">
      <c r="BY31573" s="2"/>
    </row>
    <row r="31574" spans="77:77">
      <c r="BY31574" s="2"/>
    </row>
    <row r="31575" spans="77:77">
      <c r="BY31575" s="2"/>
    </row>
    <row r="31576" spans="77:77">
      <c r="BY31576" s="2"/>
    </row>
    <row r="31577" spans="77:77">
      <c r="BY31577" s="2"/>
    </row>
    <row r="31578" spans="77:77">
      <c r="BY31578" s="2"/>
    </row>
    <row r="31579" spans="77:77">
      <c r="BY31579" s="2"/>
    </row>
    <row r="31580" spans="77:77">
      <c r="BY31580" s="2"/>
    </row>
    <row r="31581" spans="77:77">
      <c r="BY31581" s="2"/>
    </row>
    <row r="31582" spans="77:77">
      <c r="BY31582" s="2"/>
    </row>
    <row r="31583" spans="77:77">
      <c r="BY31583" s="2"/>
    </row>
    <row r="31584" spans="77:77">
      <c r="BY31584" s="2"/>
    </row>
    <row r="31585" spans="77:77">
      <c r="BY31585" s="2"/>
    </row>
    <row r="31586" spans="77:77">
      <c r="BY31586" s="2"/>
    </row>
    <row r="31587" spans="77:77">
      <c r="BY31587" s="2"/>
    </row>
    <row r="31588" spans="77:77">
      <c r="BY31588" s="2"/>
    </row>
    <row r="31589" spans="77:77">
      <c r="BY31589" s="2"/>
    </row>
    <row r="31590" spans="77:77">
      <c r="BY31590" s="2"/>
    </row>
    <row r="31591" spans="77:77">
      <c r="BY31591" s="2"/>
    </row>
    <row r="31592" spans="77:77">
      <c r="BY31592" s="2"/>
    </row>
    <row r="31593" spans="77:77">
      <c r="BY31593" s="2"/>
    </row>
    <row r="31594" spans="77:77">
      <c r="BY31594" s="2"/>
    </row>
    <row r="31595" spans="77:77">
      <c r="BY31595" s="2"/>
    </row>
    <row r="31596" spans="77:77">
      <c r="BY31596" s="2"/>
    </row>
    <row r="31597" spans="77:77">
      <c r="BY31597" s="2"/>
    </row>
    <row r="31598" spans="77:77">
      <c r="BY31598" s="2"/>
    </row>
    <row r="31599" spans="77:77">
      <c r="BY31599" s="2"/>
    </row>
    <row r="31600" spans="77:77">
      <c r="BY31600" s="2"/>
    </row>
    <row r="31601" spans="77:77">
      <c r="BY31601" s="2"/>
    </row>
    <row r="31602" spans="77:77">
      <c r="BY31602" s="2"/>
    </row>
    <row r="31603" spans="77:77">
      <c r="BY31603" s="2"/>
    </row>
    <row r="31604" spans="77:77">
      <c r="BY31604" s="2"/>
    </row>
    <row r="31605" spans="77:77">
      <c r="BY31605" s="2"/>
    </row>
    <row r="31606" spans="77:77">
      <c r="BY31606" s="2"/>
    </row>
    <row r="31607" spans="77:77">
      <c r="BY31607" s="2"/>
    </row>
    <row r="31608" spans="77:77">
      <c r="BY31608" s="2"/>
    </row>
    <row r="31609" spans="77:77">
      <c r="BY31609" s="2"/>
    </row>
    <row r="31610" spans="77:77">
      <c r="BY31610" s="2"/>
    </row>
    <row r="31611" spans="77:77">
      <c r="BY31611" s="2"/>
    </row>
    <row r="31612" spans="77:77">
      <c r="BY31612" s="2"/>
    </row>
    <row r="31613" spans="77:77">
      <c r="BY31613" s="2"/>
    </row>
    <row r="31614" spans="77:77">
      <c r="BY31614" s="2"/>
    </row>
    <row r="31615" spans="77:77">
      <c r="BY31615" s="2"/>
    </row>
    <row r="31616" spans="77:77">
      <c r="BY31616" s="2"/>
    </row>
    <row r="31617" spans="77:77">
      <c r="BY31617" s="2"/>
    </row>
    <row r="31618" spans="77:77">
      <c r="BY31618" s="2"/>
    </row>
    <row r="31619" spans="77:77">
      <c r="BY31619" s="2"/>
    </row>
    <row r="31620" spans="77:77">
      <c r="BY31620" s="2"/>
    </row>
    <row r="31621" spans="77:77">
      <c r="BY31621" s="2"/>
    </row>
    <row r="31622" spans="77:77">
      <c r="BY31622" s="2"/>
    </row>
    <row r="31623" spans="77:77">
      <c r="BY31623" s="2"/>
    </row>
    <row r="31624" spans="77:77">
      <c r="BY31624" s="2"/>
    </row>
    <row r="31625" spans="77:77">
      <c r="BY31625" s="2"/>
    </row>
    <row r="31626" spans="77:77">
      <c r="BY31626" s="2"/>
    </row>
    <row r="31627" spans="77:77">
      <c r="BY31627" s="2"/>
    </row>
    <row r="31628" spans="77:77">
      <c r="BY31628" s="2"/>
    </row>
    <row r="31629" spans="77:77">
      <c r="BY31629" s="2"/>
    </row>
    <row r="31630" spans="77:77">
      <c r="BY31630" s="2"/>
    </row>
    <row r="31631" spans="77:77">
      <c r="BY31631" s="2"/>
    </row>
    <row r="31632" spans="77:77">
      <c r="BY31632" s="2"/>
    </row>
    <row r="31633" spans="77:77">
      <c r="BY31633" s="2"/>
    </row>
    <row r="31634" spans="77:77">
      <c r="BY31634" s="2"/>
    </row>
    <row r="31635" spans="77:77">
      <c r="BY31635" s="2"/>
    </row>
    <row r="31636" spans="77:77">
      <c r="BY31636" s="2"/>
    </row>
    <row r="31637" spans="77:77">
      <c r="BY31637" s="2"/>
    </row>
    <row r="31638" spans="77:77">
      <c r="BY31638" s="2"/>
    </row>
    <row r="31639" spans="77:77">
      <c r="BY31639" s="2"/>
    </row>
    <row r="31640" spans="77:77">
      <c r="BY31640" s="2"/>
    </row>
    <row r="31641" spans="77:77">
      <c r="BY31641" s="2"/>
    </row>
    <row r="31642" spans="77:77">
      <c r="BY31642" s="2"/>
    </row>
    <row r="31643" spans="77:77">
      <c r="BY31643" s="2"/>
    </row>
    <row r="31644" spans="77:77">
      <c r="BY31644" s="2"/>
    </row>
    <row r="31645" spans="77:77">
      <c r="BY31645" s="2"/>
    </row>
    <row r="31646" spans="77:77">
      <c r="BY31646" s="2"/>
    </row>
    <row r="31647" spans="77:77">
      <c r="BY31647" s="2"/>
    </row>
    <row r="31648" spans="77:77">
      <c r="BY31648" s="2"/>
    </row>
    <row r="31649" spans="77:77">
      <c r="BY31649" s="2"/>
    </row>
    <row r="31650" spans="77:77">
      <c r="BY31650" s="2"/>
    </row>
    <row r="31651" spans="77:77">
      <c r="BY31651" s="2"/>
    </row>
    <row r="31652" spans="77:77">
      <c r="BY31652" s="2"/>
    </row>
    <row r="31653" spans="77:77">
      <c r="BY31653" s="2"/>
    </row>
    <row r="31654" spans="77:77">
      <c r="BY31654" s="2"/>
    </row>
    <row r="31655" spans="77:77">
      <c r="BY31655" s="2"/>
    </row>
    <row r="31656" spans="77:77">
      <c r="BY31656" s="2"/>
    </row>
    <row r="31657" spans="77:77">
      <c r="BY31657" s="2"/>
    </row>
    <row r="31658" spans="77:77">
      <c r="BY31658" s="2"/>
    </row>
    <row r="31659" spans="77:77">
      <c r="BY31659" s="2"/>
    </row>
    <row r="31660" spans="77:77">
      <c r="BY31660" s="2"/>
    </row>
    <row r="31661" spans="77:77">
      <c r="BY31661" s="2"/>
    </row>
    <row r="31662" spans="77:77">
      <c r="BY31662" s="2"/>
    </row>
    <row r="31663" spans="77:77">
      <c r="BY31663" s="2"/>
    </row>
    <row r="31664" spans="77:77">
      <c r="BY31664" s="2"/>
    </row>
    <row r="31665" spans="77:77">
      <c r="BY31665" s="2"/>
    </row>
    <row r="31666" spans="77:77">
      <c r="BY31666" s="2"/>
    </row>
    <row r="31667" spans="77:77">
      <c r="BY31667" s="2"/>
    </row>
    <row r="31668" spans="77:77">
      <c r="BY31668" s="2"/>
    </row>
    <row r="31669" spans="77:77">
      <c r="BY31669" s="2"/>
    </row>
    <row r="31670" spans="77:77">
      <c r="BY31670" s="2"/>
    </row>
    <row r="31671" spans="77:77">
      <c r="BY31671" s="2"/>
    </row>
    <row r="31672" spans="77:77">
      <c r="BY31672" s="2"/>
    </row>
    <row r="31673" spans="77:77">
      <c r="BY31673" s="2"/>
    </row>
    <row r="31674" spans="77:77">
      <c r="BY31674" s="2"/>
    </row>
    <row r="31675" spans="77:77">
      <c r="BY31675" s="2"/>
    </row>
    <row r="31676" spans="77:77">
      <c r="BY31676" s="2"/>
    </row>
    <row r="31677" spans="77:77">
      <c r="BY31677" s="2"/>
    </row>
    <row r="31678" spans="77:77">
      <c r="BY31678" s="2"/>
    </row>
    <row r="31679" spans="77:77">
      <c r="BY31679" s="2"/>
    </row>
    <row r="31680" spans="77:77">
      <c r="BY31680" s="2"/>
    </row>
    <row r="31681" spans="77:77">
      <c r="BY31681" s="2"/>
    </row>
    <row r="31682" spans="77:77">
      <c r="BY31682" s="2"/>
    </row>
    <row r="31683" spans="77:77">
      <c r="BY31683" s="2"/>
    </row>
    <row r="31684" spans="77:77">
      <c r="BY31684" s="2"/>
    </row>
    <row r="31685" spans="77:77">
      <c r="BY31685" s="2"/>
    </row>
    <row r="31686" spans="77:77">
      <c r="BY31686" s="2"/>
    </row>
    <row r="31687" spans="77:77">
      <c r="BY31687" s="2"/>
    </row>
    <row r="31688" spans="77:77">
      <c r="BY31688" s="2"/>
    </row>
    <row r="31689" spans="77:77">
      <c r="BY31689" s="2"/>
    </row>
    <row r="31690" spans="77:77">
      <c r="BY31690" s="2"/>
    </row>
    <row r="31691" spans="77:77">
      <c r="BY31691" s="2"/>
    </row>
    <row r="31692" spans="77:77">
      <c r="BY31692" s="2"/>
    </row>
    <row r="31693" spans="77:77">
      <c r="BY31693" s="2"/>
    </row>
    <row r="31694" spans="77:77">
      <c r="BY31694" s="2"/>
    </row>
    <row r="31695" spans="77:77">
      <c r="BY31695" s="2"/>
    </row>
    <row r="31696" spans="77:77">
      <c r="BY31696" s="2"/>
    </row>
    <row r="31697" spans="77:77">
      <c r="BY31697" s="2"/>
    </row>
    <row r="31698" spans="77:77">
      <c r="BY31698" s="2"/>
    </row>
    <row r="31699" spans="77:77">
      <c r="BY31699" s="2"/>
    </row>
    <row r="31700" spans="77:77">
      <c r="BY31700" s="2"/>
    </row>
    <row r="31701" spans="77:77">
      <c r="BY31701" s="2"/>
    </row>
    <row r="31702" spans="77:77">
      <c r="BY31702" s="2"/>
    </row>
    <row r="31703" spans="77:77">
      <c r="BY31703" s="2"/>
    </row>
    <row r="31704" spans="77:77">
      <c r="BY31704" s="2"/>
    </row>
    <row r="31705" spans="77:77">
      <c r="BY31705" s="2"/>
    </row>
    <row r="31706" spans="77:77">
      <c r="BY31706" s="2"/>
    </row>
    <row r="31707" spans="77:77">
      <c r="BY31707" s="2"/>
    </row>
    <row r="31708" spans="77:77">
      <c r="BY31708" s="2"/>
    </row>
    <row r="31709" spans="77:77">
      <c r="BY31709" s="2"/>
    </row>
    <row r="31710" spans="77:77">
      <c r="BY31710" s="2"/>
    </row>
    <row r="31711" spans="77:77">
      <c r="BY31711" s="2"/>
    </row>
    <row r="31712" spans="77:77">
      <c r="BY31712" s="2"/>
    </row>
    <row r="31713" spans="77:77">
      <c r="BY31713" s="2"/>
    </row>
    <row r="31714" spans="77:77">
      <c r="BY31714" s="2"/>
    </row>
    <row r="31715" spans="77:77">
      <c r="BY31715" s="2"/>
    </row>
    <row r="31716" spans="77:77">
      <c r="BY31716" s="2"/>
    </row>
    <row r="31717" spans="77:77">
      <c r="BY31717" s="2"/>
    </row>
    <row r="31718" spans="77:77">
      <c r="BY31718" s="2"/>
    </row>
    <row r="31719" spans="77:77">
      <c r="BY31719" s="2"/>
    </row>
    <row r="31720" spans="77:77">
      <c r="BY31720" s="2"/>
    </row>
    <row r="31721" spans="77:77">
      <c r="BY31721" s="2"/>
    </row>
    <row r="31722" spans="77:77">
      <c r="BY31722" s="2"/>
    </row>
    <row r="31723" spans="77:77">
      <c r="BY31723" s="2"/>
    </row>
    <row r="31724" spans="77:77">
      <c r="BY31724" s="2"/>
    </row>
    <row r="31725" spans="77:77">
      <c r="BY31725" s="2"/>
    </row>
    <row r="31726" spans="77:77">
      <c r="BY31726" s="2"/>
    </row>
    <row r="31727" spans="77:77">
      <c r="BY31727" s="2"/>
    </row>
    <row r="31728" spans="77:77">
      <c r="BY31728" s="2"/>
    </row>
    <row r="31729" spans="77:77">
      <c r="BY31729" s="2"/>
    </row>
    <row r="31730" spans="77:77">
      <c r="BY31730" s="2"/>
    </row>
    <row r="31731" spans="77:77">
      <c r="BY31731" s="2"/>
    </row>
    <row r="31732" spans="77:77">
      <c r="BY31732" s="2"/>
    </row>
    <row r="31733" spans="77:77">
      <c r="BY31733" s="2"/>
    </row>
    <row r="31734" spans="77:77">
      <c r="BY31734" s="2"/>
    </row>
    <row r="31735" spans="77:77">
      <c r="BY31735" s="2"/>
    </row>
    <row r="31736" spans="77:77">
      <c r="BY31736" s="2"/>
    </row>
    <row r="31737" spans="77:77">
      <c r="BY31737" s="2"/>
    </row>
    <row r="31738" spans="77:77">
      <c r="BY31738" s="2"/>
    </row>
    <row r="31739" spans="77:77">
      <c r="BY31739" s="2"/>
    </row>
    <row r="31740" spans="77:77">
      <c r="BY31740" s="2"/>
    </row>
    <row r="31741" spans="77:77">
      <c r="BY31741" s="2"/>
    </row>
    <row r="31742" spans="77:77">
      <c r="BY31742" s="2"/>
    </row>
    <row r="31743" spans="77:77">
      <c r="BY31743" s="2"/>
    </row>
    <row r="31744" spans="77:77">
      <c r="BY31744" s="2"/>
    </row>
    <row r="31745" spans="77:77">
      <c r="BY31745" s="2"/>
    </row>
    <row r="31746" spans="77:77">
      <c r="BY31746" s="2"/>
    </row>
    <row r="31747" spans="77:77">
      <c r="BY31747" s="2"/>
    </row>
    <row r="31748" spans="77:77">
      <c r="BY31748" s="2"/>
    </row>
    <row r="31749" spans="77:77">
      <c r="BY31749" s="2"/>
    </row>
    <row r="31750" spans="77:77">
      <c r="BY31750" s="2"/>
    </row>
    <row r="31751" spans="77:77">
      <c r="BY31751" s="2"/>
    </row>
    <row r="31752" spans="77:77">
      <c r="BY31752" s="2"/>
    </row>
    <row r="31753" spans="77:77">
      <c r="BY31753" s="2"/>
    </row>
    <row r="31754" spans="77:77">
      <c r="BY31754" s="2"/>
    </row>
    <row r="31755" spans="77:77">
      <c r="BY31755" s="2"/>
    </row>
    <row r="31756" spans="77:77">
      <c r="BY31756" s="2"/>
    </row>
    <row r="31757" spans="77:77">
      <c r="BY31757" s="2"/>
    </row>
    <row r="31758" spans="77:77">
      <c r="BY31758" s="2"/>
    </row>
    <row r="31759" spans="77:77">
      <c r="BY31759" s="2"/>
    </row>
    <row r="31760" spans="77:77">
      <c r="BY31760" s="2"/>
    </row>
    <row r="31761" spans="77:77">
      <c r="BY31761" s="2"/>
    </row>
    <row r="31762" spans="77:77">
      <c r="BY31762" s="2"/>
    </row>
    <row r="31763" spans="77:77">
      <c r="BY31763" s="2"/>
    </row>
    <row r="31764" spans="77:77">
      <c r="BY31764" s="2"/>
    </row>
    <row r="31765" spans="77:77">
      <c r="BY31765" s="2"/>
    </row>
    <row r="31766" spans="77:77">
      <c r="BY31766" s="2"/>
    </row>
    <row r="31767" spans="77:77">
      <c r="BY31767" s="2"/>
    </row>
    <row r="31768" spans="77:77">
      <c r="BY31768" s="2"/>
    </row>
    <row r="31769" spans="77:77">
      <c r="BY31769" s="2"/>
    </row>
    <row r="31770" spans="77:77">
      <c r="BY31770" s="2"/>
    </row>
    <row r="31771" spans="77:77">
      <c r="BY31771" s="2"/>
    </row>
    <row r="31772" spans="77:77">
      <c r="BY31772" s="2"/>
    </row>
    <row r="31773" spans="77:77">
      <c r="BY31773" s="2"/>
    </row>
    <row r="31774" spans="77:77">
      <c r="BY31774" s="2"/>
    </row>
    <row r="31775" spans="77:77">
      <c r="BY31775" s="2"/>
    </row>
    <row r="31776" spans="77:77">
      <c r="BY31776" s="2"/>
    </row>
    <row r="31777" spans="77:77">
      <c r="BY31777" s="2"/>
    </row>
    <row r="31778" spans="77:77">
      <c r="BY31778" s="2"/>
    </row>
    <row r="31779" spans="77:77">
      <c r="BY31779" s="2"/>
    </row>
    <row r="31780" spans="77:77">
      <c r="BY31780" s="2"/>
    </row>
    <row r="31781" spans="77:77">
      <c r="BY31781" s="2"/>
    </row>
    <row r="31782" spans="77:77">
      <c r="BY31782" s="2"/>
    </row>
    <row r="31783" spans="77:77">
      <c r="BY31783" s="2"/>
    </row>
    <row r="31784" spans="77:77">
      <c r="BY31784" s="2"/>
    </row>
    <row r="31785" spans="77:77">
      <c r="BY31785" s="2"/>
    </row>
    <row r="31786" spans="77:77">
      <c r="BY31786" s="2"/>
    </row>
    <row r="31787" spans="77:77">
      <c r="BY31787" s="2"/>
    </row>
    <row r="31788" spans="77:77">
      <c r="BY31788" s="2"/>
    </row>
    <row r="31789" spans="77:77">
      <c r="BY31789" s="2"/>
    </row>
    <row r="31790" spans="77:77">
      <c r="BY31790" s="2"/>
    </row>
    <row r="31791" spans="77:77">
      <c r="BY31791" s="2"/>
    </row>
    <row r="31792" spans="77:77">
      <c r="BY31792" s="2"/>
    </row>
    <row r="31793" spans="77:77">
      <c r="BY31793" s="2"/>
    </row>
    <row r="31794" spans="77:77">
      <c r="BY31794" s="2"/>
    </row>
    <row r="31795" spans="77:77">
      <c r="BY31795" s="2"/>
    </row>
    <row r="31796" spans="77:77">
      <c r="BY31796" s="2"/>
    </row>
    <row r="31797" spans="77:77">
      <c r="BY31797" s="2"/>
    </row>
    <row r="31798" spans="77:77">
      <c r="BY31798" s="2"/>
    </row>
    <row r="31799" spans="77:77">
      <c r="BY31799" s="2"/>
    </row>
    <row r="31800" spans="77:77">
      <c r="BY31800" s="2"/>
    </row>
    <row r="31801" spans="77:77">
      <c r="BY31801" s="2"/>
    </row>
    <row r="31802" spans="77:77">
      <c r="BY31802" s="2"/>
    </row>
    <row r="31803" spans="77:77">
      <c r="BY31803" s="2"/>
    </row>
    <row r="31804" spans="77:77">
      <c r="BY31804" s="2"/>
    </row>
    <row r="31805" spans="77:77">
      <c r="BY31805" s="2"/>
    </row>
    <row r="31806" spans="77:77">
      <c r="BY31806" s="2"/>
    </row>
    <row r="31807" spans="77:77">
      <c r="BY31807" s="2"/>
    </row>
    <row r="31808" spans="77:77">
      <c r="BY31808" s="2"/>
    </row>
    <row r="31809" spans="77:77">
      <c r="BY31809" s="2"/>
    </row>
    <row r="31810" spans="77:77">
      <c r="BY31810" s="2"/>
    </row>
    <row r="31811" spans="77:77">
      <c r="BY31811" s="2"/>
    </row>
    <row r="31812" spans="77:77">
      <c r="BY31812" s="2"/>
    </row>
    <row r="31813" spans="77:77">
      <c r="BY31813" s="2"/>
    </row>
    <row r="31814" spans="77:77">
      <c r="BY31814" s="2"/>
    </row>
    <row r="31815" spans="77:77">
      <c r="BY31815" s="2"/>
    </row>
    <row r="31816" spans="77:77">
      <c r="BY31816" s="2"/>
    </row>
    <row r="31817" spans="77:77">
      <c r="BY31817" s="2"/>
    </row>
    <row r="31818" spans="77:77">
      <c r="BY31818" s="2"/>
    </row>
    <row r="31819" spans="77:77">
      <c r="BY31819" s="2"/>
    </row>
    <row r="31820" spans="77:77">
      <c r="BY31820" s="2"/>
    </row>
    <row r="31821" spans="77:77">
      <c r="BY31821" s="2"/>
    </row>
    <row r="31822" spans="77:77">
      <c r="BY31822" s="2"/>
    </row>
    <row r="31823" spans="77:77">
      <c r="BY31823" s="2"/>
    </row>
    <row r="31824" spans="77:77">
      <c r="BY31824" s="2"/>
    </row>
    <row r="31825" spans="77:77">
      <c r="BY31825" s="2"/>
    </row>
    <row r="31826" spans="77:77">
      <c r="BY31826" s="2"/>
    </row>
    <row r="31827" spans="77:77">
      <c r="BY31827" s="2"/>
    </row>
    <row r="31828" spans="77:77">
      <c r="BY31828" s="2"/>
    </row>
    <row r="31829" spans="77:77">
      <c r="BY31829" s="2"/>
    </row>
    <row r="31830" spans="77:77">
      <c r="BY31830" s="2"/>
    </row>
    <row r="31831" spans="77:77">
      <c r="BY31831" s="2"/>
    </row>
    <row r="31832" spans="77:77">
      <c r="BY31832" s="2"/>
    </row>
    <row r="31833" spans="77:77">
      <c r="BY31833" s="2"/>
    </row>
    <row r="31834" spans="77:77">
      <c r="BY31834" s="2"/>
    </row>
    <row r="31835" spans="77:77">
      <c r="BY31835" s="2"/>
    </row>
    <row r="31836" spans="77:77">
      <c r="BY31836" s="2"/>
    </row>
    <row r="31837" spans="77:77">
      <c r="BY31837" s="2"/>
    </row>
    <row r="31838" spans="77:77">
      <c r="BY31838" s="2"/>
    </row>
    <row r="31839" spans="77:77">
      <c r="BY31839" s="2"/>
    </row>
    <row r="31840" spans="77:77">
      <c r="BY31840" s="2"/>
    </row>
    <row r="31841" spans="77:77">
      <c r="BY31841" s="2"/>
    </row>
    <row r="31842" spans="77:77">
      <c r="BY31842" s="2"/>
    </row>
    <row r="31843" spans="77:77">
      <c r="BY31843" s="2"/>
    </row>
    <row r="31844" spans="77:77">
      <c r="BY31844" s="2"/>
    </row>
    <row r="31845" spans="77:77">
      <c r="BY31845" s="2"/>
    </row>
    <row r="31846" spans="77:77">
      <c r="BY31846" s="2"/>
    </row>
    <row r="31847" spans="77:77">
      <c r="BY31847" s="2"/>
    </row>
    <row r="31848" spans="77:77">
      <c r="BY31848" s="2"/>
    </row>
    <row r="31849" spans="77:77">
      <c r="BY31849" s="2"/>
    </row>
    <row r="31850" spans="77:77">
      <c r="BY31850" s="2"/>
    </row>
    <row r="31851" spans="77:77">
      <c r="BY31851" s="2"/>
    </row>
    <row r="31852" spans="77:77">
      <c r="BY31852" s="2"/>
    </row>
    <row r="31853" spans="77:77">
      <c r="BY31853" s="2"/>
    </row>
    <row r="31854" spans="77:77">
      <c r="BY31854" s="2"/>
    </row>
    <row r="31855" spans="77:77">
      <c r="BY31855" s="2"/>
    </row>
    <row r="31856" spans="77:77">
      <c r="BY31856" s="2"/>
    </row>
    <row r="31857" spans="77:77">
      <c r="BY31857" s="2"/>
    </row>
    <row r="31858" spans="77:77">
      <c r="BY31858" s="2"/>
    </row>
    <row r="31859" spans="77:77">
      <c r="BY31859" s="2"/>
    </row>
    <row r="31860" spans="77:77">
      <c r="BY31860" s="2"/>
    </row>
    <row r="31861" spans="77:77">
      <c r="BY31861" s="2"/>
    </row>
    <row r="31862" spans="77:77">
      <c r="BY31862" s="2"/>
    </row>
    <row r="31863" spans="77:77">
      <c r="BY31863" s="2"/>
    </row>
    <row r="31864" spans="77:77">
      <c r="BY31864" s="2"/>
    </row>
    <row r="31865" spans="77:77">
      <c r="BY31865" s="2"/>
    </row>
    <row r="31866" spans="77:77">
      <c r="BY31866" s="2"/>
    </row>
    <row r="31867" spans="77:77">
      <c r="BY31867" s="2"/>
    </row>
    <row r="31868" spans="77:77">
      <c r="BY31868" s="2"/>
    </row>
    <row r="31869" spans="77:77">
      <c r="BY31869" s="2"/>
    </row>
    <row r="31870" spans="77:77">
      <c r="BY31870" s="2"/>
    </row>
    <row r="31871" spans="77:77">
      <c r="BY31871" s="2"/>
    </row>
    <row r="31872" spans="77:77">
      <c r="BY31872" s="2"/>
    </row>
    <row r="31873" spans="77:77">
      <c r="BY31873" s="2"/>
    </row>
    <row r="31874" spans="77:77">
      <c r="BY31874" s="2"/>
    </row>
    <row r="31875" spans="77:77">
      <c r="BY31875" s="2"/>
    </row>
    <row r="31876" spans="77:77">
      <c r="BY31876" s="2"/>
    </row>
    <row r="31877" spans="77:77">
      <c r="BY31877" s="2"/>
    </row>
    <row r="31878" spans="77:77">
      <c r="BY31878" s="2"/>
    </row>
    <row r="31879" spans="77:77">
      <c r="BY31879" s="2"/>
    </row>
    <row r="31880" spans="77:77">
      <c r="BY31880" s="2"/>
    </row>
    <row r="31881" spans="77:77">
      <c r="BY31881" s="2"/>
    </row>
    <row r="31882" spans="77:77">
      <c r="BY31882" s="2"/>
    </row>
    <row r="31883" spans="77:77">
      <c r="BY31883" s="2"/>
    </row>
    <row r="31884" spans="77:77">
      <c r="BY31884" s="2"/>
    </row>
    <row r="31885" spans="77:77">
      <c r="BY31885" s="2"/>
    </row>
    <row r="31886" spans="77:77">
      <c r="BY31886" s="2"/>
    </row>
    <row r="31887" spans="77:77">
      <c r="BY31887" s="2"/>
    </row>
    <row r="31888" spans="77:77">
      <c r="BY31888" s="2"/>
    </row>
    <row r="31889" spans="77:77">
      <c r="BY31889" s="2"/>
    </row>
    <row r="31890" spans="77:77">
      <c r="BY31890" s="2"/>
    </row>
    <row r="31891" spans="77:77">
      <c r="BY31891" s="2"/>
    </row>
    <row r="31892" spans="77:77">
      <c r="BY31892" s="2"/>
    </row>
    <row r="31893" spans="77:77">
      <c r="BY31893" s="2"/>
    </row>
    <row r="31894" spans="77:77">
      <c r="BY31894" s="2"/>
    </row>
    <row r="31895" spans="77:77">
      <c r="BY31895" s="2"/>
    </row>
    <row r="31896" spans="77:77">
      <c r="BY31896" s="2"/>
    </row>
    <row r="31897" spans="77:77">
      <c r="BY31897" s="2"/>
    </row>
    <row r="31898" spans="77:77">
      <c r="BY31898" s="2"/>
    </row>
    <row r="31899" spans="77:77">
      <c r="BY31899" s="2"/>
    </row>
    <row r="31900" spans="77:77">
      <c r="BY31900" s="2"/>
    </row>
    <row r="31901" spans="77:77">
      <c r="BY31901" s="2"/>
    </row>
    <row r="31902" spans="77:77">
      <c r="BY31902" s="2"/>
    </row>
    <row r="31903" spans="77:77">
      <c r="BY31903" s="2"/>
    </row>
    <row r="31904" spans="77:77">
      <c r="BY31904" s="2"/>
    </row>
    <row r="31905" spans="77:77">
      <c r="BY31905" s="2"/>
    </row>
    <row r="31906" spans="77:77">
      <c r="BY31906" s="2"/>
    </row>
    <row r="31907" spans="77:77">
      <c r="BY31907" s="2"/>
    </row>
    <row r="31908" spans="77:77">
      <c r="BY31908" s="2"/>
    </row>
    <row r="31909" spans="77:77">
      <c r="BY31909" s="2"/>
    </row>
    <row r="31910" spans="77:77">
      <c r="BY31910" s="2"/>
    </row>
    <row r="31911" spans="77:77">
      <c r="BY31911" s="2"/>
    </row>
    <row r="31912" spans="77:77">
      <c r="BY31912" s="2"/>
    </row>
    <row r="31913" spans="77:77">
      <c r="BY31913" s="2"/>
    </row>
    <row r="31914" spans="77:77">
      <c r="BY31914" s="2"/>
    </row>
    <row r="31915" spans="77:77">
      <c r="BY31915" s="2"/>
    </row>
    <row r="31916" spans="77:77">
      <c r="BY31916" s="2"/>
    </row>
    <row r="31917" spans="77:77">
      <c r="BY31917" s="2"/>
    </row>
    <row r="31918" spans="77:77">
      <c r="BY31918" s="2"/>
    </row>
    <row r="31919" spans="77:77">
      <c r="BY31919" s="2"/>
    </row>
    <row r="31920" spans="77:77">
      <c r="BY31920" s="2"/>
    </row>
    <row r="31921" spans="77:77">
      <c r="BY31921" s="2"/>
    </row>
    <row r="31922" spans="77:77">
      <c r="BY31922" s="2"/>
    </row>
    <row r="31923" spans="77:77">
      <c r="BY31923" s="2"/>
    </row>
    <row r="31924" spans="77:77">
      <c r="BY31924" s="2"/>
    </row>
    <row r="31925" spans="77:77">
      <c r="BY31925" s="2"/>
    </row>
    <row r="31926" spans="77:77">
      <c r="BY31926" s="2"/>
    </row>
    <row r="31927" spans="77:77">
      <c r="BY31927" s="2"/>
    </row>
    <row r="31928" spans="77:77">
      <c r="BY31928" s="2"/>
    </row>
    <row r="31929" spans="77:77">
      <c r="BY31929" s="2"/>
    </row>
    <row r="31930" spans="77:77">
      <c r="BY31930" s="2"/>
    </row>
    <row r="31931" spans="77:77">
      <c r="BY31931" s="2"/>
    </row>
    <row r="31932" spans="77:77">
      <c r="BY31932" s="2"/>
    </row>
    <row r="31933" spans="77:77">
      <c r="BY31933" s="2"/>
    </row>
    <row r="31934" spans="77:77">
      <c r="BY31934" s="2"/>
    </row>
    <row r="31935" spans="77:77">
      <c r="BY31935" s="2"/>
    </row>
    <row r="31936" spans="77:77">
      <c r="BY31936" s="2"/>
    </row>
    <row r="31937" spans="77:77">
      <c r="BY31937" s="2"/>
    </row>
    <row r="31938" spans="77:77">
      <c r="BY31938" s="2"/>
    </row>
    <row r="31939" spans="77:77">
      <c r="BY31939" s="2"/>
    </row>
    <row r="31940" spans="77:77">
      <c r="BY31940" s="2"/>
    </row>
    <row r="31941" spans="77:77">
      <c r="BY31941" s="2"/>
    </row>
    <row r="31942" spans="77:77">
      <c r="BY31942" s="2"/>
    </row>
    <row r="31943" spans="77:77">
      <c r="BY31943" s="2"/>
    </row>
    <row r="31944" spans="77:77">
      <c r="BY31944" s="2"/>
    </row>
    <row r="31945" spans="77:77">
      <c r="BY31945" s="2"/>
    </row>
    <row r="31946" spans="77:77">
      <c r="BY31946" s="2"/>
    </row>
    <row r="31947" spans="77:77">
      <c r="BY31947" s="2"/>
    </row>
    <row r="31948" spans="77:77">
      <c r="BY31948" s="2"/>
    </row>
    <row r="31949" spans="77:77">
      <c r="BY31949" s="2"/>
    </row>
    <row r="31950" spans="77:77">
      <c r="BY31950" s="2"/>
    </row>
    <row r="31951" spans="77:77">
      <c r="BY31951" s="2"/>
    </row>
    <row r="31952" spans="77:77">
      <c r="BY31952" s="2"/>
    </row>
    <row r="31953" spans="77:77">
      <c r="BY31953" s="2"/>
    </row>
    <row r="31954" spans="77:77">
      <c r="BY31954" s="2"/>
    </row>
    <row r="31955" spans="77:77">
      <c r="BY31955" s="2"/>
    </row>
    <row r="31956" spans="77:77">
      <c r="BY31956" s="2"/>
    </row>
    <row r="31957" spans="77:77">
      <c r="BY31957" s="2"/>
    </row>
    <row r="31958" spans="77:77">
      <c r="BY31958" s="2"/>
    </row>
    <row r="31959" spans="77:77">
      <c r="BY31959" s="2"/>
    </row>
    <row r="31960" spans="77:77">
      <c r="BY31960" s="2"/>
    </row>
    <row r="31961" spans="77:77">
      <c r="BY31961" s="2"/>
    </row>
    <row r="31962" spans="77:77">
      <c r="BY31962" s="2"/>
    </row>
    <row r="31963" spans="77:77">
      <c r="BY31963" s="2"/>
    </row>
    <row r="31964" spans="77:77">
      <c r="BY31964" s="2"/>
    </row>
    <row r="31965" spans="77:77">
      <c r="BY31965" s="2"/>
    </row>
    <row r="31966" spans="77:77">
      <c r="BY31966" s="2"/>
    </row>
    <row r="31967" spans="77:77">
      <c r="BY31967" s="2"/>
    </row>
    <row r="31968" spans="77:77">
      <c r="BY31968" s="2"/>
    </row>
    <row r="31969" spans="77:77">
      <c r="BY31969" s="2"/>
    </row>
    <row r="31970" spans="77:77">
      <c r="BY31970" s="2"/>
    </row>
    <row r="31971" spans="77:77">
      <c r="BY31971" s="2"/>
    </row>
    <row r="31972" spans="77:77">
      <c r="BY31972" s="2"/>
    </row>
    <row r="31973" spans="77:77">
      <c r="BY31973" s="2"/>
    </row>
    <row r="31974" spans="77:77">
      <c r="BY31974" s="2"/>
    </row>
    <row r="31975" spans="77:77">
      <c r="BY31975" s="2"/>
    </row>
    <row r="31976" spans="77:77">
      <c r="BY31976" s="2"/>
    </row>
    <row r="31977" spans="77:77">
      <c r="BY31977" s="2"/>
    </row>
    <row r="31978" spans="77:77">
      <c r="BY31978" s="2"/>
    </row>
    <row r="31979" spans="77:77">
      <c r="BY31979" s="2"/>
    </row>
    <row r="31980" spans="77:77">
      <c r="BY31980" s="2"/>
    </row>
    <row r="31981" spans="77:77">
      <c r="BY31981" s="2"/>
    </row>
    <row r="31982" spans="77:77">
      <c r="BY31982" s="2"/>
    </row>
    <row r="31983" spans="77:77">
      <c r="BY31983" s="2"/>
    </row>
    <row r="31984" spans="77:77">
      <c r="BY31984" s="2"/>
    </row>
    <row r="31985" spans="77:77">
      <c r="BY31985" s="2"/>
    </row>
    <row r="31986" spans="77:77">
      <c r="BY31986" s="2"/>
    </row>
    <row r="31987" spans="77:77">
      <c r="BY31987" s="2"/>
    </row>
    <row r="31988" spans="77:77">
      <c r="BY31988" s="2"/>
    </row>
    <row r="31989" spans="77:77">
      <c r="BY31989" s="2"/>
    </row>
    <row r="31990" spans="77:77">
      <c r="BY31990" s="2"/>
    </row>
    <row r="31991" spans="77:77">
      <c r="BY31991" s="2"/>
    </row>
    <row r="31992" spans="77:77">
      <c r="BY31992" s="2"/>
    </row>
    <row r="31993" spans="77:77">
      <c r="BY31993" s="2"/>
    </row>
    <row r="31994" spans="77:77">
      <c r="BY31994" s="2"/>
    </row>
    <row r="31995" spans="77:77">
      <c r="BY31995" s="2"/>
    </row>
    <row r="31996" spans="77:77">
      <c r="BY31996" s="2"/>
    </row>
    <row r="31997" spans="77:77">
      <c r="BY31997" s="2"/>
    </row>
    <row r="31998" spans="77:77">
      <c r="BY31998" s="2"/>
    </row>
    <row r="31999" spans="77:77">
      <c r="BY31999" s="2"/>
    </row>
    <row r="32000" spans="77:77">
      <c r="BY32000" s="2"/>
    </row>
    <row r="32001" spans="77:77">
      <c r="BY32001" s="2"/>
    </row>
    <row r="32002" spans="77:77">
      <c r="BY32002" s="2"/>
    </row>
    <row r="32003" spans="77:77">
      <c r="BY32003" s="2"/>
    </row>
    <row r="32004" spans="77:77">
      <c r="BY32004" s="2"/>
    </row>
    <row r="32005" spans="77:77">
      <c r="BY32005" s="2"/>
    </row>
    <row r="32006" spans="77:77">
      <c r="BY32006" s="2"/>
    </row>
    <row r="32007" spans="77:77">
      <c r="BY32007" s="2"/>
    </row>
    <row r="32008" spans="77:77">
      <c r="BY32008" s="2"/>
    </row>
    <row r="32009" spans="77:77">
      <c r="BY32009" s="2"/>
    </row>
    <row r="32010" spans="77:77">
      <c r="BY32010" s="2"/>
    </row>
    <row r="32011" spans="77:77">
      <c r="BY32011" s="2"/>
    </row>
    <row r="32012" spans="77:77">
      <c r="BY32012" s="2"/>
    </row>
    <row r="32013" spans="77:77">
      <c r="BY32013" s="2"/>
    </row>
    <row r="32014" spans="77:77">
      <c r="BY32014" s="2"/>
    </row>
    <row r="32015" spans="77:77">
      <c r="BY32015" s="2"/>
    </row>
    <row r="32016" spans="77:77">
      <c r="BY32016" s="2"/>
    </row>
    <row r="32017" spans="77:77">
      <c r="BY32017" s="2"/>
    </row>
    <row r="32018" spans="77:77">
      <c r="BY32018" s="2"/>
    </row>
    <row r="32019" spans="77:77">
      <c r="BY32019" s="2"/>
    </row>
    <row r="32020" spans="77:77">
      <c r="BY32020" s="2"/>
    </row>
    <row r="32021" spans="77:77">
      <c r="BY32021" s="2"/>
    </row>
    <row r="32022" spans="77:77">
      <c r="BY32022" s="2"/>
    </row>
    <row r="32023" spans="77:77">
      <c r="BY32023" s="2"/>
    </row>
    <row r="32024" spans="77:77">
      <c r="BY32024" s="2"/>
    </row>
    <row r="32025" spans="77:77">
      <c r="BY32025" s="2"/>
    </row>
    <row r="32026" spans="77:77">
      <c r="BY32026" s="2"/>
    </row>
    <row r="32027" spans="77:77">
      <c r="BY32027" s="2"/>
    </row>
    <row r="32028" spans="77:77">
      <c r="BY32028" s="2"/>
    </row>
    <row r="32029" spans="77:77">
      <c r="BY32029" s="2"/>
    </row>
    <row r="32030" spans="77:77">
      <c r="BY32030" s="2"/>
    </row>
    <row r="32031" spans="77:77">
      <c r="BY32031" s="2"/>
    </row>
    <row r="32032" spans="77:77">
      <c r="BY32032" s="2"/>
    </row>
    <row r="32033" spans="77:77">
      <c r="BY32033" s="2"/>
    </row>
    <row r="32034" spans="77:77">
      <c r="BY32034" s="2"/>
    </row>
    <row r="32035" spans="77:77">
      <c r="BY32035" s="2"/>
    </row>
    <row r="32036" spans="77:77">
      <c r="BY32036" s="2"/>
    </row>
    <row r="32037" spans="77:77">
      <c r="BY32037" s="2"/>
    </row>
    <row r="32038" spans="77:77">
      <c r="BY32038" s="2"/>
    </row>
    <row r="32039" spans="77:77">
      <c r="BY32039" s="2"/>
    </row>
    <row r="32040" spans="77:77">
      <c r="BY32040" s="2"/>
    </row>
    <row r="32041" spans="77:77">
      <c r="BY32041" s="2"/>
    </row>
    <row r="32042" spans="77:77">
      <c r="BY32042" s="2"/>
    </row>
    <row r="32043" spans="77:77">
      <c r="BY32043" s="2"/>
    </row>
    <row r="32044" spans="77:77">
      <c r="BY32044" s="2"/>
    </row>
    <row r="32045" spans="77:77">
      <c r="BY32045" s="2"/>
    </row>
    <row r="32046" spans="77:77">
      <c r="BY32046" s="2"/>
    </row>
    <row r="32047" spans="77:77">
      <c r="BY32047" s="2"/>
    </row>
    <row r="32048" spans="77:77">
      <c r="BY32048" s="2"/>
    </row>
    <row r="32049" spans="77:77">
      <c r="BY32049" s="2"/>
    </row>
    <row r="32050" spans="77:77">
      <c r="BY32050" s="2"/>
    </row>
    <row r="32051" spans="77:77">
      <c r="BY32051" s="2"/>
    </row>
    <row r="32052" spans="77:77">
      <c r="BY32052" s="2"/>
    </row>
    <row r="32053" spans="77:77">
      <c r="BY32053" s="2"/>
    </row>
    <row r="32054" spans="77:77">
      <c r="BY32054" s="2"/>
    </row>
    <row r="32055" spans="77:77">
      <c r="BY32055" s="2"/>
    </row>
    <row r="32056" spans="77:77">
      <c r="BY32056" s="2"/>
    </row>
    <row r="32057" spans="77:77">
      <c r="BY32057" s="2"/>
    </row>
    <row r="32058" spans="77:77">
      <c r="BY32058" s="2"/>
    </row>
    <row r="32059" spans="77:77">
      <c r="BY32059" s="2"/>
    </row>
    <row r="32060" spans="77:77">
      <c r="BY32060" s="2"/>
    </row>
    <row r="32061" spans="77:77">
      <c r="BY32061" s="2"/>
    </row>
    <row r="32062" spans="77:77">
      <c r="BY32062" s="2"/>
    </row>
    <row r="32063" spans="77:77">
      <c r="BY32063" s="2"/>
    </row>
    <row r="32064" spans="77:77">
      <c r="BY32064" s="2"/>
    </row>
    <row r="32065" spans="77:77">
      <c r="BY32065" s="2"/>
    </row>
    <row r="32066" spans="77:77">
      <c r="BY32066" s="2"/>
    </row>
    <row r="32067" spans="77:77">
      <c r="BY32067" s="2"/>
    </row>
    <row r="32068" spans="77:77">
      <c r="BY32068" s="2"/>
    </row>
    <row r="32069" spans="77:77">
      <c r="BY32069" s="2"/>
    </row>
    <row r="32070" spans="77:77">
      <c r="BY32070" s="2"/>
    </row>
    <row r="32071" spans="77:77">
      <c r="BY32071" s="2"/>
    </row>
    <row r="32072" spans="77:77">
      <c r="BY32072" s="2"/>
    </row>
    <row r="32073" spans="77:77">
      <c r="BY32073" s="2"/>
    </row>
    <row r="32074" spans="77:77">
      <c r="BY32074" s="2"/>
    </row>
    <row r="32075" spans="77:77">
      <c r="BY32075" s="2"/>
    </row>
    <row r="32076" spans="77:77">
      <c r="BY32076" s="2"/>
    </row>
    <row r="32077" spans="77:77">
      <c r="BY32077" s="2"/>
    </row>
    <row r="32078" spans="77:77">
      <c r="BY32078" s="2"/>
    </row>
    <row r="32079" spans="77:77">
      <c r="BY32079" s="2"/>
    </row>
    <row r="32080" spans="77:77">
      <c r="BY32080" s="2"/>
    </row>
    <row r="32081" spans="77:77">
      <c r="BY32081" s="2"/>
    </row>
    <row r="32082" spans="77:77">
      <c r="BY32082" s="2"/>
    </row>
    <row r="32083" spans="77:77">
      <c r="BY32083" s="2"/>
    </row>
    <row r="32084" spans="77:77">
      <c r="BY32084" s="2"/>
    </row>
    <row r="32085" spans="77:77">
      <c r="BY32085" s="2"/>
    </row>
    <row r="32086" spans="77:77">
      <c r="BY32086" s="2"/>
    </row>
    <row r="32087" spans="77:77">
      <c r="BY32087" s="2"/>
    </row>
    <row r="32088" spans="77:77">
      <c r="BY32088" s="2"/>
    </row>
    <row r="32089" spans="77:77">
      <c r="BY32089" s="2"/>
    </row>
    <row r="32090" spans="77:77">
      <c r="BY32090" s="2"/>
    </row>
    <row r="32091" spans="77:77">
      <c r="BY32091" s="2"/>
    </row>
    <row r="32092" spans="77:77">
      <c r="BY32092" s="2"/>
    </row>
    <row r="32093" spans="77:77">
      <c r="BY32093" s="2"/>
    </row>
    <row r="32094" spans="77:77">
      <c r="BY32094" s="2"/>
    </row>
    <row r="32095" spans="77:77">
      <c r="BY32095" s="2"/>
    </row>
    <row r="32096" spans="77:77">
      <c r="BY32096" s="2"/>
    </row>
    <row r="32097" spans="77:77">
      <c r="BY32097" s="2"/>
    </row>
    <row r="32098" spans="77:77">
      <c r="BY32098" s="2"/>
    </row>
    <row r="32099" spans="77:77">
      <c r="BY32099" s="2"/>
    </row>
    <row r="32100" spans="77:77">
      <c r="BY32100" s="2"/>
    </row>
    <row r="32101" spans="77:77">
      <c r="BY32101" s="2"/>
    </row>
    <row r="32102" spans="77:77">
      <c r="BY32102" s="2"/>
    </row>
    <row r="32103" spans="77:77">
      <c r="BY32103" s="2"/>
    </row>
    <row r="32104" spans="77:77">
      <c r="BY32104" s="2"/>
    </row>
    <row r="32105" spans="77:77">
      <c r="BY32105" s="2"/>
    </row>
    <row r="32106" spans="77:77">
      <c r="BY32106" s="2"/>
    </row>
    <row r="32107" spans="77:77">
      <c r="BY32107" s="2"/>
    </row>
    <row r="32108" spans="77:77">
      <c r="BY32108" s="2"/>
    </row>
    <row r="32109" spans="77:77">
      <c r="BY32109" s="2"/>
    </row>
    <row r="32110" spans="77:77">
      <c r="BY32110" s="2"/>
    </row>
    <row r="32111" spans="77:77">
      <c r="BY32111" s="2"/>
    </row>
    <row r="32112" spans="77:77">
      <c r="BY32112" s="2"/>
    </row>
    <row r="32113" spans="77:77">
      <c r="BY32113" s="2"/>
    </row>
    <row r="32114" spans="77:77">
      <c r="BY32114" s="2"/>
    </row>
    <row r="32115" spans="77:77">
      <c r="BY32115" s="2"/>
    </row>
    <row r="32116" spans="77:77">
      <c r="BY32116" s="2"/>
    </row>
    <row r="32117" spans="77:77">
      <c r="BY32117" s="2"/>
    </row>
    <row r="32118" spans="77:77">
      <c r="BY32118" s="2"/>
    </row>
    <row r="32119" spans="77:77">
      <c r="BY32119" s="2"/>
    </row>
    <row r="32120" spans="77:77">
      <c r="BY32120" s="2"/>
    </row>
    <row r="32121" spans="77:77">
      <c r="BY32121" s="2"/>
    </row>
    <row r="32122" spans="77:77">
      <c r="BY32122" s="2"/>
    </row>
    <row r="32123" spans="77:77">
      <c r="BY32123" s="2"/>
    </row>
    <row r="32124" spans="77:77">
      <c r="BY32124" s="2"/>
    </row>
    <row r="32125" spans="77:77">
      <c r="BY32125" s="2"/>
    </row>
    <row r="32126" spans="77:77">
      <c r="BY32126" s="2"/>
    </row>
    <row r="32127" spans="77:77">
      <c r="BY32127" s="2"/>
    </row>
    <row r="32128" spans="77:77">
      <c r="BY32128" s="2"/>
    </row>
    <row r="32129" spans="77:77">
      <c r="BY32129" s="2"/>
    </row>
    <row r="32130" spans="77:77">
      <c r="BY32130" s="2"/>
    </row>
    <row r="32131" spans="77:77">
      <c r="BY32131" s="2"/>
    </row>
    <row r="32132" spans="77:77">
      <c r="BY32132" s="2"/>
    </row>
    <row r="32133" spans="77:77">
      <c r="BY32133" s="2"/>
    </row>
    <row r="32134" spans="77:77">
      <c r="BY32134" s="2"/>
    </row>
    <row r="32135" spans="77:77">
      <c r="BY32135" s="2"/>
    </row>
    <row r="32136" spans="77:77">
      <c r="BY32136" s="2"/>
    </row>
    <row r="32137" spans="77:77">
      <c r="BY32137" s="2"/>
    </row>
    <row r="32138" spans="77:77">
      <c r="BY32138" s="2"/>
    </row>
    <row r="32139" spans="77:77">
      <c r="BY32139" s="2"/>
    </row>
    <row r="32140" spans="77:77">
      <c r="BY32140" s="2"/>
    </row>
    <row r="32141" spans="77:77">
      <c r="BY32141" s="2"/>
    </row>
    <row r="32142" spans="77:77">
      <c r="BY32142" s="2"/>
    </row>
    <row r="32143" spans="77:77">
      <c r="BY32143" s="2"/>
    </row>
    <row r="32144" spans="77:77">
      <c r="BY32144" s="2"/>
    </row>
    <row r="32145" spans="77:77">
      <c r="BY32145" s="2"/>
    </row>
    <row r="32146" spans="77:77">
      <c r="BY32146" s="2"/>
    </row>
    <row r="32147" spans="77:77">
      <c r="BY32147" s="2"/>
    </row>
    <row r="32148" spans="77:77">
      <c r="BY32148" s="2"/>
    </row>
    <row r="32149" spans="77:77">
      <c r="BY32149" s="2"/>
    </row>
    <row r="32150" spans="77:77">
      <c r="BY32150" s="2"/>
    </row>
    <row r="32151" spans="77:77">
      <c r="BY32151" s="2"/>
    </row>
    <row r="32152" spans="77:77">
      <c r="BY32152" s="2"/>
    </row>
    <row r="32153" spans="77:77">
      <c r="BY32153" s="2"/>
    </row>
    <row r="32154" spans="77:77">
      <c r="BY32154" s="2"/>
    </row>
    <row r="32155" spans="77:77">
      <c r="BY32155" s="2"/>
    </row>
    <row r="32156" spans="77:77">
      <c r="BY32156" s="2"/>
    </row>
    <row r="32157" spans="77:77">
      <c r="BY32157" s="2"/>
    </row>
    <row r="32158" spans="77:77">
      <c r="BY32158" s="2"/>
    </row>
    <row r="32159" spans="77:77">
      <c r="BY32159" s="2"/>
    </row>
    <row r="32160" spans="77:77">
      <c r="BY32160" s="2"/>
    </row>
    <row r="32161" spans="77:77">
      <c r="BY32161" s="2"/>
    </row>
    <row r="32162" spans="77:77">
      <c r="BY32162" s="2"/>
    </row>
    <row r="32163" spans="77:77">
      <c r="BY32163" s="2"/>
    </row>
    <row r="32164" spans="77:77">
      <c r="BY32164" s="2"/>
    </row>
    <row r="32165" spans="77:77">
      <c r="BY32165" s="2"/>
    </row>
    <row r="32166" spans="77:77">
      <c r="BY32166" s="2"/>
    </row>
    <row r="32167" spans="77:77">
      <c r="BY32167" s="2"/>
    </row>
    <row r="32168" spans="77:77">
      <c r="BY32168" s="2"/>
    </row>
    <row r="32169" spans="77:77">
      <c r="BY32169" s="2"/>
    </row>
    <row r="32170" spans="77:77">
      <c r="BY32170" s="2"/>
    </row>
    <row r="32171" spans="77:77">
      <c r="BY32171" s="2"/>
    </row>
    <row r="32172" spans="77:77">
      <c r="BY32172" s="2"/>
    </row>
    <row r="32173" spans="77:77">
      <c r="BY32173" s="2"/>
    </row>
    <row r="32174" spans="77:77">
      <c r="BY32174" s="2"/>
    </row>
    <row r="32175" spans="77:77">
      <c r="BY32175" s="2"/>
    </row>
    <row r="32176" spans="77:77">
      <c r="BY32176" s="2"/>
    </row>
    <row r="32177" spans="77:77">
      <c r="BY32177" s="2"/>
    </row>
    <row r="32178" spans="77:77">
      <c r="BY32178" s="2"/>
    </row>
    <row r="32179" spans="77:77">
      <c r="BY32179" s="2"/>
    </row>
    <row r="32180" spans="77:77">
      <c r="BY32180" s="2"/>
    </row>
    <row r="32181" spans="77:77">
      <c r="BY32181" s="2"/>
    </row>
    <row r="32182" spans="77:77">
      <c r="BY32182" s="2"/>
    </row>
    <row r="32183" spans="77:77">
      <c r="BY32183" s="2"/>
    </row>
    <row r="32184" spans="77:77">
      <c r="BY32184" s="2"/>
    </row>
    <row r="32185" spans="77:77">
      <c r="BY32185" s="2"/>
    </row>
    <row r="32186" spans="77:77">
      <c r="BY32186" s="2"/>
    </row>
    <row r="32187" spans="77:77">
      <c r="BY32187" s="2"/>
    </row>
    <row r="32188" spans="77:77">
      <c r="BY32188" s="2"/>
    </row>
    <row r="32189" spans="77:77">
      <c r="BY32189" s="2"/>
    </row>
    <row r="32190" spans="77:77">
      <c r="BY32190" s="2"/>
    </row>
    <row r="32191" spans="77:77">
      <c r="BY32191" s="2"/>
    </row>
    <row r="32192" spans="77:77">
      <c r="BY32192" s="2"/>
    </row>
    <row r="32193" spans="77:77">
      <c r="BY32193" s="2"/>
    </row>
    <row r="32194" spans="77:77">
      <c r="BY32194" s="2"/>
    </row>
    <row r="32195" spans="77:77">
      <c r="BY32195" s="2"/>
    </row>
    <row r="32196" spans="77:77">
      <c r="BY32196" s="2"/>
    </row>
    <row r="32197" spans="77:77">
      <c r="BY32197" s="2"/>
    </row>
    <row r="32198" spans="77:77">
      <c r="BY32198" s="2"/>
    </row>
    <row r="32199" spans="77:77">
      <c r="BY32199" s="2"/>
    </row>
    <row r="32200" spans="77:77">
      <c r="BY32200" s="2"/>
    </row>
    <row r="32201" spans="77:77">
      <c r="BY32201" s="2"/>
    </row>
    <row r="32202" spans="77:77">
      <c r="BY32202" s="2"/>
    </row>
    <row r="32203" spans="77:77">
      <c r="BY32203" s="2"/>
    </row>
    <row r="32204" spans="77:77">
      <c r="BY32204" s="2"/>
    </row>
    <row r="32205" spans="77:77">
      <c r="BY32205" s="2"/>
    </row>
    <row r="32206" spans="77:77">
      <c r="BY32206" s="2"/>
    </row>
    <row r="32207" spans="77:77">
      <c r="BY32207" s="2"/>
    </row>
    <row r="32208" spans="77:77">
      <c r="BY32208" s="2"/>
    </row>
    <row r="32209" spans="77:77">
      <c r="BY32209" s="2"/>
    </row>
    <row r="32210" spans="77:77">
      <c r="BY32210" s="2"/>
    </row>
    <row r="32211" spans="77:77">
      <c r="BY32211" s="2"/>
    </row>
    <row r="32212" spans="77:77">
      <c r="BY32212" s="2"/>
    </row>
    <row r="32213" spans="77:77">
      <c r="BY32213" s="2"/>
    </row>
    <row r="32214" spans="77:77">
      <c r="BY32214" s="2"/>
    </row>
    <row r="32215" spans="77:77">
      <c r="BY32215" s="2"/>
    </row>
    <row r="32216" spans="77:77">
      <c r="BY32216" s="2"/>
    </row>
    <row r="32217" spans="77:77">
      <c r="BY32217" s="2"/>
    </row>
    <row r="32218" spans="77:77">
      <c r="BY32218" s="2"/>
    </row>
    <row r="32219" spans="77:77">
      <c r="BY32219" s="2"/>
    </row>
    <row r="32220" spans="77:77">
      <c r="BY32220" s="2"/>
    </row>
    <row r="32221" spans="77:77">
      <c r="BY32221" s="2"/>
    </row>
    <row r="32222" spans="77:77">
      <c r="BY32222" s="2"/>
    </row>
    <row r="32223" spans="77:77">
      <c r="BY32223" s="2"/>
    </row>
    <row r="32224" spans="77:77">
      <c r="BY32224" s="2"/>
    </row>
    <row r="32225" spans="77:77">
      <c r="BY32225" s="2"/>
    </row>
    <row r="32226" spans="77:77">
      <c r="BY32226" s="2"/>
    </row>
    <row r="32227" spans="77:77">
      <c r="BY32227" s="2"/>
    </row>
    <row r="32228" spans="77:77">
      <c r="BY32228" s="2"/>
    </row>
    <row r="32229" spans="77:77">
      <c r="BY32229" s="2"/>
    </row>
    <row r="32230" spans="77:77">
      <c r="BY32230" s="2"/>
    </row>
    <row r="32231" spans="77:77">
      <c r="BY32231" s="2"/>
    </row>
    <row r="32232" spans="77:77">
      <c r="BY32232" s="2"/>
    </row>
    <row r="32233" spans="77:77">
      <c r="BY32233" s="2"/>
    </row>
    <row r="32234" spans="77:77">
      <c r="BY32234" s="2"/>
    </row>
    <row r="32235" spans="77:77">
      <c r="BY32235" s="2"/>
    </row>
    <row r="32236" spans="77:77">
      <c r="BY32236" s="2"/>
    </row>
    <row r="32237" spans="77:77">
      <c r="BY32237" s="2"/>
    </row>
    <row r="32238" spans="77:77">
      <c r="BY32238" s="2"/>
    </row>
    <row r="32239" spans="77:77">
      <c r="BY32239" s="2"/>
    </row>
    <row r="32240" spans="77:77">
      <c r="BY32240" s="2"/>
    </row>
    <row r="32241" spans="77:77">
      <c r="BY32241" s="2"/>
    </row>
    <row r="32242" spans="77:77">
      <c r="BY32242" s="2"/>
    </row>
    <row r="32243" spans="77:77">
      <c r="BY32243" s="2"/>
    </row>
    <row r="32244" spans="77:77">
      <c r="BY32244" s="2"/>
    </row>
    <row r="32245" spans="77:77">
      <c r="BY32245" s="2"/>
    </row>
    <row r="32246" spans="77:77">
      <c r="BY32246" s="2"/>
    </row>
    <row r="32247" spans="77:77">
      <c r="BY32247" s="2"/>
    </row>
    <row r="32248" spans="77:77">
      <c r="BY32248" s="2"/>
    </row>
    <row r="32249" spans="77:77">
      <c r="BY32249" s="2"/>
    </row>
    <row r="32250" spans="77:77">
      <c r="BY32250" s="2"/>
    </row>
    <row r="32251" spans="77:77">
      <c r="BY32251" s="2"/>
    </row>
    <row r="32252" spans="77:77">
      <c r="BY32252" s="2"/>
    </row>
    <row r="32253" spans="77:77">
      <c r="BY32253" s="2"/>
    </row>
    <row r="32254" spans="77:77">
      <c r="BY32254" s="2"/>
    </row>
    <row r="32255" spans="77:77">
      <c r="BY32255" s="2"/>
    </row>
    <row r="32256" spans="77:77">
      <c r="BY32256" s="2"/>
    </row>
    <row r="32257" spans="77:77">
      <c r="BY32257" s="2"/>
    </row>
    <row r="32258" spans="77:77">
      <c r="BY32258" s="2"/>
    </row>
    <row r="32259" spans="77:77">
      <c r="BY32259" s="2"/>
    </row>
    <row r="32260" spans="77:77">
      <c r="BY32260" s="2"/>
    </row>
    <row r="32261" spans="77:77">
      <c r="BY32261" s="2"/>
    </row>
    <row r="32262" spans="77:77">
      <c r="BY32262" s="2"/>
    </row>
    <row r="32263" spans="77:77">
      <c r="BY32263" s="2"/>
    </row>
    <row r="32264" spans="77:77">
      <c r="BY32264" s="2"/>
    </row>
    <row r="32265" spans="77:77">
      <c r="BY32265" s="2"/>
    </row>
    <row r="32266" spans="77:77">
      <c r="BY32266" s="2"/>
    </row>
    <row r="32267" spans="77:77">
      <c r="BY32267" s="2"/>
    </row>
    <row r="32268" spans="77:77">
      <c r="BY32268" s="2"/>
    </row>
    <row r="32269" spans="77:77">
      <c r="BY32269" s="2"/>
    </row>
    <row r="32270" spans="77:77">
      <c r="BY32270" s="2"/>
    </row>
    <row r="32271" spans="77:77">
      <c r="BY32271" s="2"/>
    </row>
    <row r="32272" spans="77:77">
      <c r="BY32272" s="2"/>
    </row>
    <row r="32273" spans="77:77">
      <c r="BY32273" s="2"/>
    </row>
    <row r="32274" spans="77:77">
      <c r="BY32274" s="2"/>
    </row>
    <row r="32275" spans="77:77">
      <c r="BY32275" s="2"/>
    </row>
    <row r="32276" spans="77:77">
      <c r="BY32276" s="2"/>
    </row>
    <row r="32277" spans="77:77">
      <c r="BY32277" s="2"/>
    </row>
    <row r="32278" spans="77:77">
      <c r="BY32278" s="2"/>
    </row>
    <row r="32279" spans="77:77">
      <c r="BY32279" s="2"/>
    </row>
    <row r="32280" spans="77:77">
      <c r="BY32280" s="2"/>
    </row>
    <row r="32281" spans="77:77">
      <c r="BY32281" s="2"/>
    </row>
    <row r="32282" spans="77:77">
      <c r="BY32282" s="2"/>
    </row>
    <row r="32283" spans="77:77">
      <c r="BY32283" s="2"/>
    </row>
    <row r="32284" spans="77:77">
      <c r="BY32284" s="2"/>
    </row>
    <row r="32285" spans="77:77">
      <c r="BY32285" s="2"/>
    </row>
    <row r="32286" spans="77:77">
      <c r="BY32286" s="2"/>
    </row>
    <row r="32287" spans="77:77">
      <c r="BY32287" s="2"/>
    </row>
    <row r="32288" spans="77:77">
      <c r="BY32288" s="2"/>
    </row>
    <row r="32289" spans="77:77">
      <c r="BY32289" s="2"/>
    </row>
    <row r="32290" spans="77:77">
      <c r="BY32290" s="2"/>
    </row>
    <row r="32291" spans="77:77">
      <c r="BY32291" s="2"/>
    </row>
    <row r="32292" spans="77:77">
      <c r="BY32292" s="2"/>
    </row>
    <row r="32293" spans="77:77">
      <c r="BY32293" s="2"/>
    </row>
    <row r="32294" spans="77:77">
      <c r="BY32294" s="2"/>
    </row>
    <row r="32295" spans="77:77">
      <c r="BY32295" s="2"/>
    </row>
    <row r="32296" spans="77:77">
      <c r="BY32296" s="2"/>
    </row>
    <row r="32297" spans="77:77">
      <c r="BY32297" s="2"/>
    </row>
    <row r="32298" spans="77:77">
      <c r="BY32298" s="2"/>
    </row>
    <row r="32299" spans="77:77">
      <c r="BY32299" s="2"/>
    </row>
    <row r="32300" spans="77:77">
      <c r="BY32300" s="2"/>
    </row>
    <row r="32301" spans="77:77">
      <c r="BY32301" s="2"/>
    </row>
    <row r="32302" spans="77:77">
      <c r="BY32302" s="2"/>
    </row>
    <row r="32303" spans="77:77">
      <c r="BY32303" s="2"/>
    </row>
    <row r="32304" spans="77:77">
      <c r="BY32304" s="2"/>
    </row>
    <row r="32305" spans="77:77">
      <c r="BY32305" s="2"/>
    </row>
    <row r="32306" spans="77:77">
      <c r="BY32306" s="2"/>
    </row>
    <row r="32307" spans="77:77">
      <c r="BY32307" s="2"/>
    </row>
    <row r="32308" spans="77:77">
      <c r="BY32308" s="2"/>
    </row>
    <row r="32309" spans="77:77">
      <c r="BY32309" s="2"/>
    </row>
    <row r="32310" spans="77:77">
      <c r="BY32310" s="2"/>
    </row>
    <row r="32311" spans="77:77">
      <c r="BY32311" s="2"/>
    </row>
    <row r="32312" spans="77:77">
      <c r="BY32312" s="2"/>
    </row>
    <row r="32313" spans="77:77">
      <c r="BY32313" s="2"/>
    </row>
    <row r="32314" spans="77:77">
      <c r="BY32314" s="2"/>
    </row>
    <row r="32315" spans="77:77">
      <c r="BY32315" s="2"/>
    </row>
    <row r="32316" spans="77:77">
      <c r="BY32316" s="2"/>
    </row>
    <row r="32317" spans="77:77">
      <c r="BY32317" s="2"/>
    </row>
    <row r="32318" spans="77:77">
      <c r="BY32318" s="2"/>
    </row>
    <row r="32319" spans="77:77">
      <c r="BY32319" s="2"/>
    </row>
    <row r="32320" spans="77:77">
      <c r="BY32320" s="2"/>
    </row>
    <row r="32321" spans="77:77">
      <c r="BY32321" s="2"/>
    </row>
    <row r="32322" spans="77:77">
      <c r="BY32322" s="2"/>
    </row>
    <row r="32323" spans="77:77">
      <c r="BY32323" s="2"/>
    </row>
    <row r="32324" spans="77:77">
      <c r="BY32324" s="2"/>
    </row>
    <row r="32325" spans="77:77">
      <c r="BY32325" s="2"/>
    </row>
    <row r="32326" spans="77:77">
      <c r="BY32326" s="2"/>
    </row>
    <row r="32327" spans="77:77">
      <c r="BY32327" s="2"/>
    </row>
    <row r="32328" spans="77:77">
      <c r="BY32328" s="2"/>
    </row>
    <row r="32329" spans="77:77">
      <c r="BY32329" s="2"/>
    </row>
    <row r="32330" spans="77:77">
      <c r="BY32330" s="2"/>
    </row>
    <row r="32331" spans="77:77">
      <c r="BY32331" s="2"/>
    </row>
    <row r="32332" spans="77:77">
      <c r="BY32332" s="2"/>
    </row>
    <row r="32333" spans="77:77">
      <c r="BY32333" s="2"/>
    </row>
    <row r="32334" spans="77:77">
      <c r="BY32334" s="2"/>
    </row>
    <row r="32335" spans="77:77">
      <c r="BY32335" s="2"/>
    </row>
    <row r="32336" spans="77:77">
      <c r="BY32336" s="2"/>
    </row>
    <row r="32337" spans="77:77">
      <c r="BY32337" s="2"/>
    </row>
    <row r="32338" spans="77:77">
      <c r="BY32338" s="2"/>
    </row>
    <row r="32339" spans="77:77">
      <c r="BY32339" s="2"/>
    </row>
    <row r="32340" spans="77:77">
      <c r="BY32340" s="2"/>
    </row>
    <row r="32341" spans="77:77">
      <c r="BY32341" s="2"/>
    </row>
    <row r="32342" spans="77:77">
      <c r="BY32342" s="2"/>
    </row>
    <row r="32343" spans="77:77">
      <c r="BY32343" s="2"/>
    </row>
    <row r="32344" spans="77:77">
      <c r="BY32344" s="2"/>
    </row>
    <row r="32345" spans="77:77">
      <c r="BY32345" s="2"/>
    </row>
    <row r="32346" spans="77:77">
      <c r="BY32346" s="2"/>
    </row>
    <row r="32347" spans="77:77">
      <c r="BY32347" s="2"/>
    </row>
    <row r="32348" spans="77:77">
      <c r="BY32348" s="2"/>
    </row>
    <row r="32349" spans="77:77">
      <c r="BY32349" s="2"/>
    </row>
    <row r="32350" spans="77:77">
      <c r="BY32350" s="2"/>
    </row>
    <row r="32351" spans="77:77">
      <c r="BY32351" s="2"/>
    </row>
    <row r="32352" spans="77:77">
      <c r="BY32352" s="2"/>
    </row>
    <row r="32353" spans="77:77">
      <c r="BY32353" s="2"/>
    </row>
    <row r="32354" spans="77:77">
      <c r="BY32354" s="2"/>
    </row>
    <row r="32355" spans="77:77">
      <c r="BY32355" s="2"/>
    </row>
    <row r="32356" spans="77:77">
      <c r="BY32356" s="2"/>
    </row>
    <row r="32357" spans="77:77">
      <c r="BY32357" s="2"/>
    </row>
    <row r="32358" spans="77:77">
      <c r="BY32358" s="2"/>
    </row>
    <row r="32359" spans="77:77">
      <c r="BY32359" s="2"/>
    </row>
    <row r="32360" spans="77:77">
      <c r="BY32360" s="2"/>
    </row>
    <row r="32361" spans="77:77">
      <c r="BY32361" s="2"/>
    </row>
    <row r="32362" spans="77:77">
      <c r="BY32362" s="2"/>
    </row>
    <row r="32363" spans="77:77">
      <c r="BY32363" s="2"/>
    </row>
    <row r="32364" spans="77:77">
      <c r="BY32364" s="2"/>
    </row>
    <row r="32365" spans="77:77">
      <c r="BY32365" s="2"/>
    </row>
    <row r="32366" spans="77:77">
      <c r="BY32366" s="2"/>
    </row>
    <row r="32367" spans="77:77">
      <c r="BY32367" s="2"/>
    </row>
    <row r="32368" spans="77:77">
      <c r="BY32368" s="2"/>
    </row>
    <row r="32369" spans="77:77">
      <c r="BY32369" s="2"/>
    </row>
    <row r="32370" spans="77:77">
      <c r="BY32370" s="2"/>
    </row>
    <row r="32371" spans="77:77">
      <c r="BY32371" s="2"/>
    </row>
    <row r="32372" spans="77:77">
      <c r="BY32372" s="2"/>
    </row>
    <row r="32373" spans="77:77">
      <c r="BY32373" s="2"/>
    </row>
    <row r="32374" spans="77:77">
      <c r="BY32374" s="2"/>
    </row>
    <row r="32375" spans="77:77">
      <c r="BY32375" s="2"/>
    </row>
    <row r="32376" spans="77:77">
      <c r="BY32376" s="2"/>
    </row>
    <row r="32377" spans="77:77">
      <c r="BY32377" s="2"/>
    </row>
    <row r="32378" spans="77:77">
      <c r="BY32378" s="2"/>
    </row>
    <row r="32379" spans="77:77">
      <c r="BY32379" s="2"/>
    </row>
    <row r="32380" spans="77:77">
      <c r="BY32380" s="2"/>
    </row>
    <row r="32381" spans="77:77">
      <c r="BY32381" s="2"/>
    </row>
    <row r="32382" spans="77:77">
      <c r="BY32382" s="2"/>
    </row>
    <row r="32383" spans="77:77">
      <c r="BY32383" s="2"/>
    </row>
    <row r="32384" spans="77:77">
      <c r="BY32384" s="2"/>
    </row>
    <row r="32385" spans="77:77">
      <c r="BY32385" s="2"/>
    </row>
    <row r="32386" spans="77:77">
      <c r="BY32386" s="2"/>
    </row>
    <row r="32387" spans="77:77">
      <c r="BY32387" s="2"/>
    </row>
    <row r="32388" spans="77:77">
      <c r="BY32388" s="2"/>
    </row>
    <row r="32389" spans="77:77">
      <c r="BY32389" s="2"/>
    </row>
    <row r="32390" spans="77:77">
      <c r="BY32390" s="2"/>
    </row>
    <row r="32391" spans="77:77">
      <c r="BY32391" s="2"/>
    </row>
    <row r="32392" spans="77:77">
      <c r="BY32392" s="2"/>
    </row>
    <row r="32393" spans="77:77">
      <c r="BY32393" s="2"/>
    </row>
    <row r="32394" spans="77:77">
      <c r="BY32394" s="2"/>
    </row>
    <row r="32395" spans="77:77">
      <c r="BY32395" s="2"/>
    </row>
    <row r="32396" spans="77:77">
      <c r="BY32396" s="2"/>
    </row>
    <row r="32397" spans="77:77">
      <c r="BY32397" s="2"/>
    </row>
    <row r="32398" spans="77:77">
      <c r="BY32398" s="2"/>
    </row>
    <row r="32399" spans="77:77">
      <c r="BY32399" s="2"/>
    </row>
    <row r="32400" spans="77:77">
      <c r="BY32400" s="2"/>
    </row>
    <row r="32401" spans="77:77">
      <c r="BY32401" s="2"/>
    </row>
    <row r="32402" spans="77:77">
      <c r="BY32402" s="2"/>
    </row>
    <row r="32403" spans="77:77">
      <c r="BY32403" s="2"/>
    </row>
    <row r="32404" spans="77:77">
      <c r="BY32404" s="2"/>
    </row>
    <row r="32405" spans="77:77">
      <c r="BY32405" s="2"/>
    </row>
    <row r="32406" spans="77:77">
      <c r="BY32406" s="2"/>
    </row>
    <row r="32407" spans="77:77">
      <c r="BY32407" s="2"/>
    </row>
    <row r="32408" spans="77:77">
      <c r="BY32408" s="2"/>
    </row>
    <row r="32409" spans="77:77">
      <c r="BY32409" s="2"/>
    </row>
    <row r="32410" spans="77:77">
      <c r="BY32410" s="2"/>
    </row>
    <row r="32411" spans="77:77">
      <c r="BY32411" s="2"/>
    </row>
    <row r="32412" spans="77:77">
      <c r="BY32412" s="2"/>
    </row>
    <row r="32413" spans="77:77">
      <c r="BY32413" s="2"/>
    </row>
    <row r="32414" spans="77:77">
      <c r="BY32414" s="2"/>
    </row>
    <row r="32415" spans="77:77">
      <c r="BY32415" s="2"/>
    </row>
    <row r="32416" spans="77:77">
      <c r="BY32416" s="2"/>
    </row>
    <row r="32417" spans="77:77">
      <c r="BY32417" s="2"/>
    </row>
    <row r="32418" spans="77:77">
      <c r="BY32418" s="2"/>
    </row>
    <row r="32419" spans="77:77">
      <c r="BY32419" s="2"/>
    </row>
    <row r="32420" spans="77:77">
      <c r="BY32420" s="2"/>
    </row>
    <row r="32421" spans="77:77">
      <c r="BY32421" s="2"/>
    </row>
    <row r="32422" spans="77:77">
      <c r="BY32422" s="2"/>
    </row>
    <row r="32423" spans="77:77">
      <c r="BY32423" s="2"/>
    </row>
    <row r="32424" spans="77:77">
      <c r="BY32424" s="2"/>
    </row>
    <row r="32425" spans="77:77">
      <c r="BY32425" s="2"/>
    </row>
    <row r="32426" spans="77:77">
      <c r="BY32426" s="2"/>
    </row>
    <row r="32427" spans="77:77">
      <c r="BY32427" s="2"/>
    </row>
    <row r="32428" spans="77:77">
      <c r="BY32428" s="2"/>
    </row>
    <row r="32429" spans="77:77">
      <c r="BY32429" s="2"/>
    </row>
    <row r="32430" spans="77:77">
      <c r="BY32430" s="2"/>
    </row>
    <row r="32431" spans="77:77">
      <c r="BY32431" s="2"/>
    </row>
    <row r="32432" spans="77:77">
      <c r="BY32432" s="2"/>
    </row>
    <row r="32433" spans="77:77">
      <c r="BY32433" s="2"/>
    </row>
    <row r="32434" spans="77:77">
      <c r="BY32434" s="2"/>
    </row>
    <row r="32435" spans="77:77">
      <c r="BY32435" s="2"/>
    </row>
    <row r="32436" spans="77:77">
      <c r="BY32436" s="2"/>
    </row>
    <row r="32437" spans="77:77">
      <c r="BY32437" s="2"/>
    </row>
    <row r="32438" spans="77:77">
      <c r="BY32438" s="2"/>
    </row>
    <row r="32439" spans="77:77">
      <c r="BY32439" s="2"/>
    </row>
    <row r="32440" spans="77:77">
      <c r="BY32440" s="2"/>
    </row>
    <row r="32441" spans="77:77">
      <c r="BY32441" s="2"/>
    </row>
    <row r="32442" spans="77:77">
      <c r="BY32442" s="2"/>
    </row>
    <row r="32443" spans="77:77">
      <c r="BY32443" s="2"/>
    </row>
    <row r="32444" spans="77:77">
      <c r="BY32444" s="2"/>
    </row>
    <row r="32445" spans="77:77">
      <c r="BY32445" s="2"/>
    </row>
    <row r="32446" spans="77:77">
      <c r="BY32446" s="2"/>
    </row>
    <row r="32447" spans="77:77">
      <c r="BY32447" s="2"/>
    </row>
    <row r="32448" spans="77:77">
      <c r="BY32448" s="2"/>
    </row>
    <row r="32449" spans="77:77">
      <c r="BY32449" s="2"/>
    </row>
    <row r="32450" spans="77:77">
      <c r="BY32450" s="2"/>
    </row>
    <row r="32451" spans="77:77">
      <c r="BY32451" s="2"/>
    </row>
    <row r="32452" spans="77:77">
      <c r="BY32452" s="2"/>
    </row>
    <row r="32453" spans="77:77">
      <c r="BY32453" s="2"/>
    </row>
    <row r="32454" spans="77:77">
      <c r="BY32454" s="2"/>
    </row>
    <row r="32455" spans="77:77">
      <c r="BY32455" s="2"/>
    </row>
    <row r="32456" spans="77:77">
      <c r="BY32456" s="2"/>
    </row>
    <row r="32457" spans="77:77">
      <c r="BY32457" s="2"/>
    </row>
    <row r="32458" spans="77:77">
      <c r="BY32458" s="2"/>
    </row>
    <row r="32459" spans="77:77">
      <c r="BY32459" s="2"/>
    </row>
    <row r="32460" spans="77:77">
      <c r="BY32460" s="2"/>
    </row>
    <row r="32461" spans="77:77">
      <c r="BY32461" s="2"/>
    </row>
    <row r="32462" spans="77:77">
      <c r="BY32462" s="2"/>
    </row>
    <row r="32463" spans="77:77">
      <c r="BY32463" s="2"/>
    </row>
    <row r="32464" spans="77:77">
      <c r="BY32464" s="2"/>
    </row>
    <row r="32465" spans="77:77">
      <c r="BY32465" s="2"/>
    </row>
    <row r="32466" spans="77:77">
      <c r="BY32466" s="2"/>
    </row>
    <row r="32467" spans="77:77">
      <c r="BY32467" s="2"/>
    </row>
    <row r="32468" spans="77:77">
      <c r="BY32468" s="2"/>
    </row>
    <row r="32469" spans="77:77">
      <c r="BY32469" s="2"/>
    </row>
    <row r="32470" spans="77:77">
      <c r="BY32470" s="2"/>
    </row>
    <row r="32471" spans="77:77">
      <c r="BY32471" s="2"/>
    </row>
    <row r="32472" spans="77:77">
      <c r="BY32472" s="2"/>
    </row>
    <row r="32473" spans="77:77">
      <c r="BY32473" s="2"/>
    </row>
    <row r="32474" spans="77:77">
      <c r="BY32474" s="2"/>
    </row>
    <row r="32475" spans="77:77">
      <c r="BY32475" s="2"/>
    </row>
    <row r="32476" spans="77:77">
      <c r="BY32476" s="2"/>
    </row>
    <row r="32477" spans="77:77">
      <c r="BY32477" s="2"/>
    </row>
    <row r="32478" spans="77:77">
      <c r="BY32478" s="2"/>
    </row>
    <row r="32479" spans="77:77">
      <c r="BY32479" s="2"/>
    </row>
    <row r="32480" spans="77:77">
      <c r="BY32480" s="2"/>
    </row>
    <row r="32481" spans="77:77">
      <c r="BY32481" s="2"/>
    </row>
    <row r="32482" spans="77:77">
      <c r="BY32482" s="2"/>
    </row>
    <row r="32483" spans="77:77">
      <c r="BY32483" s="2"/>
    </row>
    <row r="32484" spans="77:77">
      <c r="BY32484" s="2"/>
    </row>
    <row r="32485" spans="77:77">
      <c r="BY32485" s="2"/>
    </row>
    <row r="32486" spans="77:77">
      <c r="BY32486" s="2"/>
    </row>
    <row r="32487" spans="77:77">
      <c r="BY32487" s="2"/>
    </row>
    <row r="32488" spans="77:77">
      <c r="BY32488" s="2"/>
    </row>
    <row r="32489" spans="77:77">
      <c r="BY32489" s="2"/>
    </row>
    <row r="32490" spans="77:77">
      <c r="BY32490" s="2"/>
    </row>
    <row r="32491" spans="77:77">
      <c r="BY32491" s="2"/>
    </row>
    <row r="32492" spans="77:77">
      <c r="BY32492" s="2"/>
    </row>
    <row r="32493" spans="77:77">
      <c r="BY32493" s="2"/>
    </row>
    <row r="32494" spans="77:77">
      <c r="BY32494" s="2"/>
    </row>
    <row r="32495" spans="77:77">
      <c r="BY32495" s="2"/>
    </row>
    <row r="32496" spans="77:77">
      <c r="BY32496" s="2"/>
    </row>
    <row r="32497" spans="77:77">
      <c r="BY32497" s="2"/>
    </row>
    <row r="32498" spans="77:77">
      <c r="BY32498" s="2"/>
    </row>
    <row r="32499" spans="77:77">
      <c r="BY32499" s="2"/>
    </row>
    <row r="32500" spans="77:77">
      <c r="BY32500" s="2"/>
    </row>
    <row r="32501" spans="77:77">
      <c r="BY32501" s="2"/>
    </row>
    <row r="32502" spans="77:77">
      <c r="BY32502" s="2"/>
    </row>
    <row r="32503" spans="77:77">
      <c r="BY32503" s="2"/>
    </row>
    <row r="32504" spans="77:77">
      <c r="BY32504" s="2"/>
    </row>
    <row r="32505" spans="77:77">
      <c r="BY32505" s="2"/>
    </row>
    <row r="32506" spans="77:77">
      <c r="BY32506" s="2"/>
    </row>
    <row r="32507" spans="77:77">
      <c r="BY32507" s="2"/>
    </row>
    <row r="32508" spans="77:77">
      <c r="BY32508" s="2"/>
    </row>
    <row r="32509" spans="77:77">
      <c r="BY32509" s="2"/>
    </row>
    <row r="32510" spans="77:77">
      <c r="BY32510" s="2"/>
    </row>
    <row r="32511" spans="77:77">
      <c r="BY32511" s="2"/>
    </row>
    <row r="32512" spans="77:77">
      <c r="BY32512" s="2"/>
    </row>
    <row r="32513" spans="77:77">
      <c r="BY32513" s="2"/>
    </row>
    <row r="32514" spans="77:77">
      <c r="BY32514" s="2"/>
    </row>
    <row r="32515" spans="77:77">
      <c r="BY32515" s="2"/>
    </row>
    <row r="32516" spans="77:77">
      <c r="BY32516" s="2"/>
    </row>
    <row r="32517" spans="77:77">
      <c r="BY32517" s="2"/>
    </row>
    <row r="32518" spans="77:77">
      <c r="BY32518" s="2"/>
    </row>
    <row r="32519" spans="77:77">
      <c r="BY32519" s="2"/>
    </row>
    <row r="32520" spans="77:77">
      <c r="BY32520" s="2"/>
    </row>
    <row r="32521" spans="77:77">
      <c r="BY32521" s="2"/>
    </row>
    <row r="32522" spans="77:77">
      <c r="BY32522" s="2"/>
    </row>
    <row r="32523" spans="77:77">
      <c r="BY32523" s="2"/>
    </row>
    <row r="32524" spans="77:77">
      <c r="BY32524" s="2"/>
    </row>
    <row r="32525" spans="77:77">
      <c r="BY32525" s="2"/>
    </row>
    <row r="32526" spans="77:77">
      <c r="BY32526" s="2"/>
    </row>
    <row r="32527" spans="77:77">
      <c r="BY32527" s="2"/>
    </row>
    <row r="32528" spans="77:77">
      <c r="BY32528" s="2"/>
    </row>
    <row r="32529" spans="77:77">
      <c r="BY32529" s="2"/>
    </row>
    <row r="32530" spans="77:77">
      <c r="BY32530" s="2"/>
    </row>
    <row r="32531" spans="77:77">
      <c r="BY32531" s="2"/>
    </row>
    <row r="32532" spans="77:77">
      <c r="BY32532" s="2"/>
    </row>
    <row r="32533" spans="77:77">
      <c r="BY32533" s="2"/>
    </row>
    <row r="32534" spans="77:77">
      <c r="BY32534" s="2"/>
    </row>
    <row r="32535" spans="77:77">
      <c r="BY32535" s="2"/>
    </row>
    <row r="32536" spans="77:77">
      <c r="BY32536" s="2"/>
    </row>
    <row r="32537" spans="77:77">
      <c r="BY32537" s="2"/>
    </row>
    <row r="32538" spans="77:77">
      <c r="BY32538" s="2"/>
    </row>
    <row r="32539" spans="77:77">
      <c r="BY32539" s="2"/>
    </row>
    <row r="32540" spans="77:77">
      <c r="BY32540" s="2"/>
    </row>
    <row r="32541" spans="77:77">
      <c r="BY32541" s="2"/>
    </row>
    <row r="32542" spans="77:77">
      <c r="BY32542" s="2"/>
    </row>
    <row r="32543" spans="77:77">
      <c r="BY32543" s="2"/>
    </row>
    <row r="32544" spans="77:77">
      <c r="BY32544" s="2"/>
    </row>
    <row r="32545" spans="77:77">
      <c r="BY32545" s="2"/>
    </row>
    <row r="32546" spans="77:77">
      <c r="BY32546" s="2"/>
    </row>
    <row r="32547" spans="77:77">
      <c r="BY32547" s="2"/>
    </row>
    <row r="32548" spans="77:77">
      <c r="BY32548" s="2"/>
    </row>
    <row r="32549" spans="77:77">
      <c r="BY32549" s="2"/>
    </row>
    <row r="32550" spans="77:77">
      <c r="BY32550" s="2"/>
    </row>
    <row r="32551" spans="77:77">
      <c r="BY32551" s="2"/>
    </row>
    <row r="32552" spans="77:77">
      <c r="BY32552" s="2"/>
    </row>
    <row r="32553" spans="77:77">
      <c r="BY32553" s="2"/>
    </row>
    <row r="32554" spans="77:77">
      <c r="BY32554" s="2"/>
    </row>
    <row r="32555" spans="77:77">
      <c r="BY32555" s="2"/>
    </row>
    <row r="32556" spans="77:77">
      <c r="BY32556" s="2"/>
    </row>
    <row r="32557" spans="77:77">
      <c r="BY32557" s="2"/>
    </row>
    <row r="32558" spans="77:77">
      <c r="BY32558" s="2"/>
    </row>
    <row r="32559" spans="77:77">
      <c r="BY32559" s="2"/>
    </row>
    <row r="32560" spans="77:77">
      <c r="BY32560" s="2"/>
    </row>
    <row r="32561" spans="77:77">
      <c r="BY32561" s="2"/>
    </row>
    <row r="32562" spans="77:77">
      <c r="BY32562" s="2"/>
    </row>
    <row r="32563" spans="77:77">
      <c r="BY32563" s="2"/>
    </row>
    <row r="32564" spans="77:77">
      <c r="BY32564" s="2"/>
    </row>
    <row r="32565" spans="77:77">
      <c r="BY32565" s="2"/>
    </row>
    <row r="32566" spans="77:77">
      <c r="BY32566" s="2"/>
    </row>
    <row r="32567" spans="77:77">
      <c r="BY32567" s="2"/>
    </row>
    <row r="32568" spans="77:77">
      <c r="BY32568" s="2"/>
    </row>
    <row r="32569" spans="77:77">
      <c r="BY32569" s="2"/>
    </row>
    <row r="32570" spans="77:77">
      <c r="BY32570" s="2"/>
    </row>
    <row r="32571" spans="77:77">
      <c r="BY32571" s="2"/>
    </row>
    <row r="32572" spans="77:77">
      <c r="BY32572" s="2"/>
    </row>
    <row r="32573" spans="77:77">
      <c r="BY32573" s="2"/>
    </row>
    <row r="32574" spans="77:77">
      <c r="BY32574" s="2"/>
    </row>
    <row r="32575" spans="77:77">
      <c r="BY32575" s="2"/>
    </row>
    <row r="32576" spans="77:77">
      <c r="BY32576" s="2"/>
    </row>
    <row r="32577" spans="77:77">
      <c r="BY32577" s="2"/>
    </row>
    <row r="32578" spans="77:77">
      <c r="BY32578" s="2"/>
    </row>
    <row r="32579" spans="77:77">
      <c r="BY32579" s="2"/>
    </row>
    <row r="32580" spans="77:77">
      <c r="BY32580" s="2"/>
    </row>
    <row r="32581" spans="77:77">
      <c r="BY32581" s="2"/>
    </row>
    <row r="32582" spans="77:77">
      <c r="BY32582" s="2"/>
    </row>
    <row r="32583" spans="77:77">
      <c r="BY32583" s="2"/>
    </row>
    <row r="32584" spans="77:77">
      <c r="BY32584" s="2"/>
    </row>
    <row r="32585" spans="77:77">
      <c r="BY32585" s="2"/>
    </row>
    <row r="32586" spans="77:77">
      <c r="BY32586" s="2"/>
    </row>
    <row r="32587" spans="77:77">
      <c r="BY32587" s="2"/>
    </row>
    <row r="32588" spans="77:77">
      <c r="BY32588" s="2"/>
    </row>
    <row r="32589" spans="77:77">
      <c r="BY32589" s="2"/>
    </row>
    <row r="32590" spans="77:77">
      <c r="BY32590" s="2"/>
    </row>
    <row r="32591" spans="77:77">
      <c r="BY32591" s="2"/>
    </row>
    <row r="32592" spans="77:77">
      <c r="BY32592" s="2"/>
    </row>
    <row r="32593" spans="77:77">
      <c r="BY32593" s="2"/>
    </row>
    <row r="32594" spans="77:77">
      <c r="BY32594" s="2"/>
    </row>
    <row r="32595" spans="77:77">
      <c r="BY32595" s="2"/>
    </row>
    <row r="32596" spans="77:77">
      <c r="BY32596" s="2"/>
    </row>
    <row r="32597" spans="77:77">
      <c r="BY32597" s="2"/>
    </row>
    <row r="32598" spans="77:77">
      <c r="BY32598" s="2"/>
    </row>
    <row r="32599" spans="77:77">
      <c r="BY32599" s="2"/>
    </row>
    <row r="32600" spans="77:77">
      <c r="BY32600" s="2"/>
    </row>
    <row r="32601" spans="77:77">
      <c r="BY32601" s="2"/>
    </row>
    <row r="32602" spans="77:77">
      <c r="BY32602" s="2"/>
    </row>
    <row r="32603" spans="77:77">
      <c r="BY32603" s="2"/>
    </row>
    <row r="32604" spans="77:77">
      <c r="BY32604" s="2"/>
    </row>
    <row r="32605" spans="77:77">
      <c r="BY32605" s="2"/>
    </row>
    <row r="32606" spans="77:77">
      <c r="BY32606" s="2"/>
    </row>
    <row r="32607" spans="77:77">
      <c r="BY32607" s="2"/>
    </row>
    <row r="32608" spans="77:77">
      <c r="BY32608" s="2"/>
    </row>
    <row r="32609" spans="77:77">
      <c r="BY32609" s="2"/>
    </row>
    <row r="32610" spans="77:77">
      <c r="BY32610" s="2"/>
    </row>
    <row r="32611" spans="77:77">
      <c r="BY32611" s="2"/>
    </row>
    <row r="32612" spans="77:77">
      <c r="BY32612" s="2"/>
    </row>
    <row r="32613" spans="77:77">
      <c r="BY32613" s="2"/>
    </row>
    <row r="32614" spans="77:77">
      <c r="BY32614" s="2"/>
    </row>
    <row r="32615" spans="77:77">
      <c r="BY32615" s="2"/>
    </row>
    <row r="32616" spans="77:77">
      <c r="BY32616" s="2"/>
    </row>
    <row r="32617" spans="77:77">
      <c r="BY32617" s="2"/>
    </row>
    <row r="32618" spans="77:77">
      <c r="BY32618" s="2"/>
    </row>
    <row r="32619" spans="77:77">
      <c r="BY32619" s="2"/>
    </row>
    <row r="32620" spans="77:77">
      <c r="BY32620" s="2"/>
    </row>
    <row r="32621" spans="77:77">
      <c r="BY32621" s="2"/>
    </row>
    <row r="32622" spans="77:77">
      <c r="BY32622" s="2"/>
    </row>
    <row r="32623" spans="77:77">
      <c r="BY32623" s="2"/>
    </row>
    <row r="32624" spans="77:77">
      <c r="BY32624" s="2"/>
    </row>
    <row r="32625" spans="77:77">
      <c r="BY32625" s="2"/>
    </row>
    <row r="32626" spans="77:77">
      <c r="BY32626" s="2"/>
    </row>
    <row r="32627" spans="77:77">
      <c r="BY32627" s="2"/>
    </row>
    <row r="32628" spans="77:77">
      <c r="BY32628" s="2"/>
    </row>
    <row r="32629" spans="77:77">
      <c r="BY32629" s="2"/>
    </row>
    <row r="32630" spans="77:77">
      <c r="BY32630" s="2"/>
    </row>
    <row r="32631" spans="77:77">
      <c r="BY32631" s="2"/>
    </row>
    <row r="32632" spans="77:77">
      <c r="BY32632" s="2"/>
    </row>
    <row r="32633" spans="77:77">
      <c r="BY32633" s="2"/>
    </row>
    <row r="32634" spans="77:77">
      <c r="BY32634" s="2"/>
    </row>
    <row r="32635" spans="77:77">
      <c r="BY32635" s="2"/>
    </row>
    <row r="32636" spans="77:77">
      <c r="BY32636" s="2"/>
    </row>
    <row r="32637" spans="77:77">
      <c r="BY32637" s="2"/>
    </row>
    <row r="32638" spans="77:77">
      <c r="BY32638" s="2"/>
    </row>
    <row r="32639" spans="77:77">
      <c r="BY32639" s="2"/>
    </row>
    <row r="32640" spans="77:77">
      <c r="BY32640" s="2"/>
    </row>
    <row r="32641" spans="77:77">
      <c r="BY32641" s="2"/>
    </row>
    <row r="32642" spans="77:77">
      <c r="BY32642" s="2"/>
    </row>
    <row r="32643" spans="77:77">
      <c r="BY32643" s="2"/>
    </row>
    <row r="32644" spans="77:77">
      <c r="BY32644" s="2"/>
    </row>
    <row r="32645" spans="77:77">
      <c r="BY32645" s="2"/>
    </row>
    <row r="32646" spans="77:77">
      <c r="BY32646" s="2"/>
    </row>
    <row r="32647" spans="77:77">
      <c r="BY32647" s="2"/>
    </row>
    <row r="32648" spans="77:77">
      <c r="BY32648" s="2"/>
    </row>
    <row r="32649" spans="77:77">
      <c r="BY32649" s="2"/>
    </row>
    <row r="32650" spans="77:77">
      <c r="BY32650" s="2"/>
    </row>
    <row r="32651" spans="77:77">
      <c r="BY32651" s="2"/>
    </row>
    <row r="32652" spans="77:77">
      <c r="BY32652" s="2"/>
    </row>
    <row r="32653" spans="77:77">
      <c r="BY32653" s="2"/>
    </row>
    <row r="32654" spans="77:77">
      <c r="BY32654" s="2"/>
    </row>
    <row r="32655" spans="77:77">
      <c r="BY32655" s="2"/>
    </row>
    <row r="32656" spans="77:77">
      <c r="BY32656" s="2"/>
    </row>
    <row r="32657" spans="77:77">
      <c r="BY32657" s="2"/>
    </row>
    <row r="32658" spans="77:77">
      <c r="BY32658" s="2"/>
    </row>
    <row r="32659" spans="77:77">
      <c r="BY32659" s="2"/>
    </row>
    <row r="32660" spans="77:77">
      <c r="BY32660" s="2"/>
    </row>
    <row r="32661" spans="77:77">
      <c r="BY32661" s="2"/>
    </row>
    <row r="32662" spans="77:77">
      <c r="BY32662" s="2"/>
    </row>
    <row r="32663" spans="77:77">
      <c r="BY32663" s="2"/>
    </row>
    <row r="32664" spans="77:77">
      <c r="BY32664" s="2"/>
    </row>
    <row r="32665" spans="77:77">
      <c r="BY32665" s="2"/>
    </row>
    <row r="32666" spans="77:77">
      <c r="BY32666" s="2"/>
    </row>
    <row r="32667" spans="77:77">
      <c r="BY32667" s="2"/>
    </row>
    <row r="32668" spans="77:77">
      <c r="BY32668" s="2"/>
    </row>
    <row r="32669" spans="77:77">
      <c r="BY32669" s="2"/>
    </row>
    <row r="32670" spans="77:77">
      <c r="BY32670" s="2"/>
    </row>
    <row r="32671" spans="77:77">
      <c r="BY32671" s="2"/>
    </row>
    <row r="32672" spans="77:77">
      <c r="BY32672" s="2"/>
    </row>
    <row r="32673" spans="77:77">
      <c r="BY32673" s="2"/>
    </row>
    <row r="32674" spans="77:77">
      <c r="BY32674" s="2"/>
    </row>
    <row r="32675" spans="77:77">
      <c r="BY32675" s="2"/>
    </row>
    <row r="32676" spans="77:77">
      <c r="BY32676" s="2"/>
    </row>
    <row r="32677" spans="77:77">
      <c r="BY32677" s="2"/>
    </row>
    <row r="32678" spans="77:77">
      <c r="BY32678" s="2"/>
    </row>
    <row r="32679" spans="77:77">
      <c r="BY32679" s="2"/>
    </row>
    <row r="32680" spans="77:77">
      <c r="BY32680" s="2"/>
    </row>
    <row r="32681" spans="77:77">
      <c r="BY32681" s="2"/>
    </row>
    <row r="32682" spans="77:77">
      <c r="BY32682" s="2"/>
    </row>
    <row r="32683" spans="77:77">
      <c r="BY32683" s="2"/>
    </row>
    <row r="32684" spans="77:77">
      <c r="BY32684" s="2"/>
    </row>
    <row r="32685" spans="77:77">
      <c r="BY32685" s="2"/>
    </row>
    <row r="32686" spans="77:77">
      <c r="BY32686" s="2"/>
    </row>
    <row r="32687" spans="77:77">
      <c r="BY32687" s="2"/>
    </row>
    <row r="32688" spans="77:77">
      <c r="BY32688" s="2"/>
    </row>
    <row r="32689" spans="77:77">
      <c r="BY32689" s="2"/>
    </row>
    <row r="32690" spans="77:77">
      <c r="BY32690" s="2"/>
    </row>
    <row r="32691" spans="77:77">
      <c r="BY32691" s="2"/>
    </row>
    <row r="32692" spans="77:77">
      <c r="BY32692" s="2"/>
    </row>
    <row r="32693" spans="77:77">
      <c r="BY32693" s="2"/>
    </row>
    <row r="32694" spans="77:77">
      <c r="BY32694" s="2"/>
    </row>
    <row r="32695" spans="77:77">
      <c r="BY32695" s="2"/>
    </row>
    <row r="32696" spans="77:77">
      <c r="BY32696" s="2"/>
    </row>
    <row r="32697" spans="77:77">
      <c r="BY32697" s="2"/>
    </row>
    <row r="32698" spans="77:77">
      <c r="BY32698" s="2"/>
    </row>
    <row r="32699" spans="77:77">
      <c r="BY32699" s="2"/>
    </row>
    <row r="32700" spans="77:77">
      <c r="BY32700" s="2"/>
    </row>
    <row r="32701" spans="77:77">
      <c r="BY32701" s="2"/>
    </row>
    <row r="32702" spans="77:77">
      <c r="BY32702" s="2"/>
    </row>
    <row r="32703" spans="77:77">
      <c r="BY32703" s="2"/>
    </row>
    <row r="32704" spans="77:77">
      <c r="BY32704" s="2"/>
    </row>
    <row r="32705" spans="77:77">
      <c r="BY32705" s="2"/>
    </row>
    <row r="32706" spans="77:77">
      <c r="BY32706" s="2"/>
    </row>
    <row r="32707" spans="77:77">
      <c r="BY32707" s="2"/>
    </row>
    <row r="32708" spans="77:77">
      <c r="BY32708" s="2"/>
    </row>
    <row r="32709" spans="77:77">
      <c r="BY32709" s="2"/>
    </row>
    <row r="32710" spans="77:77">
      <c r="BY32710" s="2"/>
    </row>
    <row r="32711" spans="77:77">
      <c r="BY32711" s="2"/>
    </row>
    <row r="32712" spans="77:77">
      <c r="BY32712" s="2"/>
    </row>
    <row r="32713" spans="77:77">
      <c r="BY32713" s="2"/>
    </row>
    <row r="32714" spans="77:77">
      <c r="BY32714" s="2"/>
    </row>
    <row r="32715" spans="77:77">
      <c r="BY32715" s="2"/>
    </row>
    <row r="32716" spans="77:77">
      <c r="BY32716" s="2"/>
    </row>
    <row r="32717" spans="77:77">
      <c r="BY32717" s="2"/>
    </row>
    <row r="32718" spans="77:77">
      <c r="BY32718" s="2"/>
    </row>
    <row r="32719" spans="77:77">
      <c r="BY32719" s="2"/>
    </row>
    <row r="32720" spans="77:77">
      <c r="BY32720" s="2"/>
    </row>
    <row r="32721" spans="77:77">
      <c r="BY32721" s="2"/>
    </row>
    <row r="32722" spans="77:77">
      <c r="BY32722" s="2"/>
    </row>
    <row r="32723" spans="77:77">
      <c r="BY32723" s="2"/>
    </row>
    <row r="32724" spans="77:77">
      <c r="BY32724" s="2"/>
    </row>
    <row r="32725" spans="77:77">
      <c r="BY32725" s="2"/>
    </row>
    <row r="32726" spans="77:77">
      <c r="BY32726" s="2"/>
    </row>
    <row r="32727" spans="77:77">
      <c r="BY32727" s="2"/>
    </row>
    <row r="32728" spans="77:77">
      <c r="BY32728" s="2"/>
    </row>
    <row r="32729" spans="77:77">
      <c r="BY32729" s="2"/>
    </row>
    <row r="32730" spans="77:77">
      <c r="BY32730" s="2"/>
    </row>
    <row r="32731" spans="77:77">
      <c r="BY32731" s="2"/>
    </row>
    <row r="32732" spans="77:77">
      <c r="BY32732" s="2"/>
    </row>
    <row r="32733" spans="77:77">
      <c r="BY32733" s="2"/>
    </row>
    <row r="32734" spans="77:77">
      <c r="BY32734" s="2"/>
    </row>
    <row r="32735" spans="77:77">
      <c r="BY32735" s="2"/>
    </row>
    <row r="32736" spans="77:77">
      <c r="BY32736" s="2"/>
    </row>
    <row r="32737" spans="77:77">
      <c r="BY32737" s="2"/>
    </row>
    <row r="32738" spans="77:77">
      <c r="BY32738" s="2"/>
    </row>
    <row r="32739" spans="77:77">
      <c r="BY32739" s="2"/>
    </row>
    <row r="32740" spans="77:77">
      <c r="BY32740" s="2"/>
    </row>
    <row r="32741" spans="77:77">
      <c r="BY32741" s="2"/>
    </row>
    <row r="32742" spans="77:77">
      <c r="BY32742" s="2"/>
    </row>
    <row r="32743" spans="77:77">
      <c r="BY32743" s="2"/>
    </row>
    <row r="32744" spans="77:77">
      <c r="BY32744" s="2"/>
    </row>
    <row r="32745" spans="77:77">
      <c r="BY32745" s="2"/>
    </row>
    <row r="32746" spans="77:77">
      <c r="BY32746" s="2"/>
    </row>
    <row r="32747" spans="77:77">
      <c r="BY32747" s="2"/>
    </row>
    <row r="32748" spans="77:77">
      <c r="BY32748" s="2"/>
    </row>
    <row r="32749" spans="77:77">
      <c r="BY32749" s="2"/>
    </row>
    <row r="32750" spans="77:77">
      <c r="BY32750" s="2"/>
    </row>
    <row r="32751" spans="77:77">
      <c r="BY32751" s="2"/>
    </row>
    <row r="32752" spans="77:77">
      <c r="BY32752" s="2"/>
    </row>
    <row r="32753" spans="77:77">
      <c r="BY32753" s="2"/>
    </row>
    <row r="32754" spans="77:77">
      <c r="BY32754" s="2"/>
    </row>
    <row r="32755" spans="77:77">
      <c r="BY32755" s="2"/>
    </row>
    <row r="32756" spans="77:77">
      <c r="BY32756" s="2"/>
    </row>
    <row r="32757" spans="77:77">
      <c r="BY32757" s="2"/>
    </row>
    <row r="32758" spans="77:77">
      <c r="BY32758" s="2"/>
    </row>
    <row r="32759" spans="77:77">
      <c r="BY32759" s="2"/>
    </row>
    <row r="32760" spans="77:77">
      <c r="BY32760" s="2"/>
    </row>
    <row r="32761" spans="77:77">
      <c r="BY32761" s="2"/>
    </row>
    <row r="32762" spans="77:77">
      <c r="BY32762" s="2"/>
    </row>
    <row r="32763" spans="77:77">
      <c r="BY32763" s="2"/>
    </row>
    <row r="32764" spans="77:77">
      <c r="BY32764" s="2"/>
    </row>
    <row r="32765" spans="77:77">
      <c r="BY32765" s="2"/>
    </row>
    <row r="32766" spans="77:77">
      <c r="BY32766" s="2"/>
    </row>
    <row r="32767" spans="77:77">
      <c r="BY32767" s="2"/>
    </row>
    <row r="32768" spans="77:77">
      <c r="BY32768" s="2"/>
    </row>
    <row r="32769" spans="77:77">
      <c r="BY32769" s="2"/>
    </row>
    <row r="32770" spans="77:77">
      <c r="BY32770" s="2"/>
    </row>
    <row r="32771" spans="77:77">
      <c r="BY32771" s="2"/>
    </row>
    <row r="32772" spans="77:77">
      <c r="BY32772" s="2"/>
    </row>
    <row r="32773" spans="77:77">
      <c r="BY32773" s="2"/>
    </row>
    <row r="32774" spans="77:77">
      <c r="BY32774" s="2"/>
    </row>
    <row r="32775" spans="77:77">
      <c r="BY32775" s="2"/>
    </row>
    <row r="32776" spans="77:77">
      <c r="BY32776" s="2"/>
    </row>
    <row r="32777" spans="77:77">
      <c r="BY32777" s="2"/>
    </row>
    <row r="32778" spans="77:77">
      <c r="BY32778" s="2"/>
    </row>
    <row r="32779" spans="77:77">
      <c r="BY32779" s="2"/>
    </row>
    <row r="32780" spans="77:77">
      <c r="BY32780" s="2"/>
    </row>
    <row r="32781" spans="77:77">
      <c r="BY32781" s="2"/>
    </row>
    <row r="32782" spans="77:77">
      <c r="BY32782" s="2"/>
    </row>
    <row r="32783" spans="77:77">
      <c r="BY32783" s="2"/>
    </row>
    <row r="32784" spans="77:77">
      <c r="BY32784" s="2"/>
    </row>
    <row r="32785" spans="77:77">
      <c r="BY32785" s="2"/>
    </row>
    <row r="32786" spans="77:77">
      <c r="BY32786" s="2"/>
    </row>
    <row r="32787" spans="77:77">
      <c r="BY32787" s="2"/>
    </row>
    <row r="32788" spans="77:77">
      <c r="BY32788" s="2"/>
    </row>
    <row r="32789" spans="77:77">
      <c r="BY32789" s="2"/>
    </row>
    <row r="32790" spans="77:77">
      <c r="BY32790" s="2"/>
    </row>
    <row r="32791" spans="77:77">
      <c r="BY32791" s="2"/>
    </row>
    <row r="32792" spans="77:77">
      <c r="BY32792" s="2"/>
    </row>
    <row r="32793" spans="77:77">
      <c r="BY32793" s="2"/>
    </row>
    <row r="32794" spans="77:77">
      <c r="BY32794" s="2"/>
    </row>
    <row r="32795" spans="77:77">
      <c r="BY32795" s="2"/>
    </row>
    <row r="32796" spans="77:77">
      <c r="BY32796" s="2"/>
    </row>
    <row r="32797" spans="77:77">
      <c r="BY32797" s="2"/>
    </row>
    <row r="32798" spans="77:77">
      <c r="BY32798" s="2"/>
    </row>
    <row r="32799" spans="77:77">
      <c r="BY32799" s="2"/>
    </row>
    <row r="32800" spans="77:77">
      <c r="BY32800" s="2"/>
    </row>
    <row r="32801" spans="77:77">
      <c r="BY32801" s="2"/>
    </row>
    <row r="32802" spans="77:77">
      <c r="BY32802" s="2"/>
    </row>
    <row r="32803" spans="77:77">
      <c r="BY32803" s="2"/>
    </row>
    <row r="32804" spans="77:77">
      <c r="BY32804" s="2"/>
    </row>
    <row r="32805" spans="77:77">
      <c r="BY32805" s="2"/>
    </row>
    <row r="32806" spans="77:77">
      <c r="BY32806" s="2"/>
    </row>
    <row r="32807" spans="77:77">
      <c r="BY32807" s="2"/>
    </row>
    <row r="32808" spans="77:77">
      <c r="BY32808" s="2"/>
    </row>
    <row r="32809" spans="77:77">
      <c r="BY32809" s="2"/>
    </row>
    <row r="32810" spans="77:77">
      <c r="BY32810" s="2"/>
    </row>
    <row r="32811" spans="77:77">
      <c r="BY32811" s="2"/>
    </row>
    <row r="32812" spans="77:77">
      <c r="BY32812" s="2"/>
    </row>
    <row r="32813" spans="77:77">
      <c r="BY32813" s="2"/>
    </row>
    <row r="32814" spans="77:77">
      <c r="BY32814" s="2"/>
    </row>
    <row r="32815" spans="77:77">
      <c r="BY32815" s="2"/>
    </row>
    <row r="32816" spans="77:77">
      <c r="BY32816" s="2"/>
    </row>
    <row r="32817" spans="77:77">
      <c r="BY32817" s="2"/>
    </row>
    <row r="32818" spans="77:77">
      <c r="BY32818" s="2"/>
    </row>
    <row r="32819" spans="77:77">
      <c r="BY32819" s="2"/>
    </row>
    <row r="32820" spans="77:77">
      <c r="BY32820" s="2"/>
    </row>
    <row r="32821" spans="77:77">
      <c r="BY32821" s="2"/>
    </row>
    <row r="32822" spans="77:77">
      <c r="BY32822" s="2"/>
    </row>
    <row r="32823" spans="77:77">
      <c r="BY32823" s="2"/>
    </row>
    <row r="32824" spans="77:77">
      <c r="BY32824" s="2"/>
    </row>
    <row r="32825" spans="77:77">
      <c r="BY32825" s="2"/>
    </row>
    <row r="32826" spans="77:77">
      <c r="BY32826" s="2"/>
    </row>
    <row r="32827" spans="77:77">
      <c r="BY32827" s="2"/>
    </row>
    <row r="32828" spans="77:77">
      <c r="BY32828" s="2"/>
    </row>
    <row r="32829" spans="77:77">
      <c r="BY32829" s="2"/>
    </row>
    <row r="32830" spans="77:77">
      <c r="BY32830" s="2"/>
    </row>
    <row r="32831" spans="77:77">
      <c r="BY32831" s="2"/>
    </row>
    <row r="32832" spans="77:77">
      <c r="BY32832" s="2"/>
    </row>
    <row r="32833" spans="77:77">
      <c r="BY32833" s="2"/>
    </row>
    <row r="32834" spans="77:77">
      <c r="BY32834" s="2"/>
    </row>
    <row r="32835" spans="77:77">
      <c r="BY32835" s="2"/>
    </row>
    <row r="32836" spans="77:77">
      <c r="BY32836" s="2"/>
    </row>
    <row r="32837" spans="77:77">
      <c r="BY32837" s="2"/>
    </row>
    <row r="32838" spans="77:77">
      <c r="BY32838" s="2"/>
    </row>
    <row r="32839" spans="77:77">
      <c r="BY32839" s="2"/>
    </row>
    <row r="32840" spans="77:77">
      <c r="BY32840" s="2"/>
    </row>
    <row r="32841" spans="77:77">
      <c r="BY32841" s="2"/>
    </row>
    <row r="32842" spans="77:77">
      <c r="BY32842" s="2"/>
    </row>
    <row r="32843" spans="77:77">
      <c r="BY32843" s="2"/>
    </row>
    <row r="32844" spans="77:77">
      <c r="BY32844" s="2"/>
    </row>
    <row r="32845" spans="77:77">
      <c r="BY32845" s="2"/>
    </row>
    <row r="32846" spans="77:77">
      <c r="BY32846" s="2"/>
    </row>
    <row r="32847" spans="77:77">
      <c r="BY32847" s="2"/>
    </row>
    <row r="32848" spans="77:77">
      <c r="BY32848" s="2"/>
    </row>
    <row r="32849" spans="77:77">
      <c r="BY32849" s="2"/>
    </row>
    <row r="32850" spans="77:77">
      <c r="BY32850" s="2"/>
    </row>
    <row r="32851" spans="77:77">
      <c r="BY32851" s="2"/>
    </row>
    <row r="32852" spans="77:77">
      <c r="BY32852" s="2"/>
    </row>
    <row r="32853" spans="77:77">
      <c r="BY32853" s="2"/>
    </row>
    <row r="32854" spans="77:77">
      <c r="BY32854" s="2"/>
    </row>
    <row r="32855" spans="77:77">
      <c r="BY32855" s="2"/>
    </row>
    <row r="32856" spans="77:77">
      <c r="BY32856" s="2"/>
    </row>
    <row r="32857" spans="77:77">
      <c r="BY32857" s="2"/>
    </row>
    <row r="32858" spans="77:77">
      <c r="BY32858" s="2"/>
    </row>
    <row r="32859" spans="77:77">
      <c r="BY32859" s="2"/>
    </row>
    <row r="32860" spans="77:77">
      <c r="BY32860" s="2"/>
    </row>
    <row r="32861" spans="77:77">
      <c r="BY32861" s="2"/>
    </row>
    <row r="32862" spans="77:77">
      <c r="BY32862" s="2"/>
    </row>
    <row r="32863" spans="77:77">
      <c r="BY32863" s="2"/>
    </row>
    <row r="32864" spans="77:77">
      <c r="BY32864" s="2"/>
    </row>
    <row r="32865" spans="77:77">
      <c r="BY32865" s="2"/>
    </row>
    <row r="32866" spans="77:77">
      <c r="BY32866" s="2"/>
    </row>
    <row r="32867" spans="77:77">
      <c r="BY32867" s="2"/>
    </row>
    <row r="32868" spans="77:77">
      <c r="BY32868" s="2"/>
    </row>
    <row r="32869" spans="77:77">
      <c r="BY32869" s="2"/>
    </row>
    <row r="32870" spans="77:77">
      <c r="BY32870" s="2"/>
    </row>
    <row r="32871" spans="77:77">
      <c r="BY32871" s="2"/>
    </row>
    <row r="32872" spans="77:77">
      <c r="BY32872" s="2"/>
    </row>
    <row r="32873" spans="77:77">
      <c r="BY32873" s="2"/>
    </row>
    <row r="32874" spans="77:77">
      <c r="BY32874" s="2"/>
    </row>
    <row r="32875" spans="77:77">
      <c r="BY32875" s="2"/>
    </row>
    <row r="32876" spans="77:77">
      <c r="BY32876" s="2"/>
    </row>
    <row r="32877" spans="77:77">
      <c r="BY32877" s="2"/>
    </row>
    <row r="32878" spans="77:77">
      <c r="BY32878" s="2"/>
    </row>
    <row r="32879" spans="77:77">
      <c r="BY32879" s="2"/>
    </row>
    <row r="32880" spans="77:77">
      <c r="BY32880" s="2"/>
    </row>
    <row r="32881" spans="77:77">
      <c r="BY32881" s="2"/>
    </row>
    <row r="32882" spans="77:77">
      <c r="BY32882" s="2"/>
    </row>
    <row r="32883" spans="77:77">
      <c r="BY32883" s="2"/>
    </row>
    <row r="32884" spans="77:77">
      <c r="BY32884" s="2"/>
    </row>
    <row r="32885" spans="77:77">
      <c r="BY32885" s="2"/>
    </row>
    <row r="32886" spans="77:77">
      <c r="BY32886" s="2"/>
    </row>
    <row r="32887" spans="77:77">
      <c r="BY32887" s="2"/>
    </row>
    <row r="32888" spans="77:77">
      <c r="BY32888" s="2"/>
    </row>
    <row r="32889" spans="77:77">
      <c r="BY32889" s="2"/>
    </row>
    <row r="32890" spans="77:77">
      <c r="BY32890" s="2"/>
    </row>
    <row r="32891" spans="77:77">
      <c r="BY32891" s="2"/>
    </row>
    <row r="32892" spans="77:77">
      <c r="BY32892" s="2"/>
    </row>
    <row r="32893" spans="77:77">
      <c r="BY32893" s="2"/>
    </row>
    <row r="32894" spans="77:77">
      <c r="BY32894" s="2"/>
    </row>
    <row r="32895" spans="77:77">
      <c r="BY32895" s="2"/>
    </row>
    <row r="32896" spans="77:77">
      <c r="BY32896" s="2"/>
    </row>
    <row r="32897" spans="77:77">
      <c r="BY32897" s="2"/>
    </row>
    <row r="32898" spans="77:77">
      <c r="BY32898" s="2"/>
    </row>
    <row r="32899" spans="77:77">
      <c r="BY32899" s="2"/>
    </row>
    <row r="32900" spans="77:77">
      <c r="BY32900" s="2"/>
    </row>
    <row r="32901" spans="77:77">
      <c r="BY32901" s="2"/>
    </row>
    <row r="32902" spans="77:77">
      <c r="BY32902" s="2"/>
    </row>
    <row r="32903" spans="77:77">
      <c r="BY32903" s="2"/>
    </row>
    <row r="32904" spans="77:77">
      <c r="BY32904" s="2"/>
    </row>
    <row r="32905" spans="77:77">
      <c r="BY32905" s="2"/>
    </row>
    <row r="32906" spans="77:77">
      <c r="BY32906" s="2"/>
    </row>
    <row r="32907" spans="77:77">
      <c r="BY32907" s="2"/>
    </row>
    <row r="32908" spans="77:77">
      <c r="BY32908" s="2"/>
    </row>
    <row r="32909" spans="77:77">
      <c r="BY32909" s="2"/>
    </row>
    <row r="32910" spans="77:77">
      <c r="BY32910" s="2"/>
    </row>
    <row r="32911" spans="77:77">
      <c r="BY32911" s="2"/>
    </row>
    <row r="32912" spans="77:77">
      <c r="BY32912" s="2"/>
    </row>
    <row r="32913" spans="77:77">
      <c r="BY32913" s="2"/>
    </row>
    <row r="32914" spans="77:77">
      <c r="BY32914" s="2"/>
    </row>
    <row r="32915" spans="77:77">
      <c r="BY32915" s="2"/>
    </row>
    <row r="32916" spans="77:77">
      <c r="BY32916" s="2"/>
    </row>
    <row r="32917" spans="77:77">
      <c r="BY32917" s="2"/>
    </row>
    <row r="32918" spans="77:77">
      <c r="BY32918" s="2"/>
    </row>
    <row r="32919" spans="77:77">
      <c r="BY32919" s="2"/>
    </row>
    <row r="32920" spans="77:77">
      <c r="BY32920" s="2"/>
    </row>
    <row r="32921" spans="77:77">
      <c r="BY32921" s="2"/>
    </row>
    <row r="32922" spans="77:77">
      <c r="BY32922" s="2"/>
    </row>
    <row r="32923" spans="77:77">
      <c r="BY32923" s="2"/>
    </row>
    <row r="32924" spans="77:77">
      <c r="BY32924" s="2"/>
    </row>
    <row r="32925" spans="77:77">
      <c r="BY32925" s="2"/>
    </row>
    <row r="32926" spans="77:77">
      <c r="BY32926" s="2"/>
    </row>
    <row r="32927" spans="77:77">
      <c r="BY32927" s="2"/>
    </row>
    <row r="32928" spans="77:77">
      <c r="BY32928" s="2"/>
    </row>
    <row r="32929" spans="77:77">
      <c r="BY32929" s="2"/>
    </row>
    <row r="32930" spans="77:77">
      <c r="BY32930" s="2"/>
    </row>
    <row r="32931" spans="77:77">
      <c r="BY32931" s="2"/>
    </row>
    <row r="32932" spans="77:77">
      <c r="BY32932" s="2"/>
    </row>
    <row r="32933" spans="77:77">
      <c r="BY32933" s="2"/>
    </row>
    <row r="32934" spans="77:77">
      <c r="BY32934" s="2"/>
    </row>
    <row r="32935" spans="77:77">
      <c r="BY32935" s="2"/>
    </row>
    <row r="32936" spans="77:77">
      <c r="BY32936" s="2"/>
    </row>
    <row r="32937" spans="77:77">
      <c r="BY32937" s="2"/>
    </row>
    <row r="32938" spans="77:77">
      <c r="BY32938" s="2"/>
    </row>
    <row r="32939" spans="77:77">
      <c r="BY32939" s="2"/>
    </row>
    <row r="32940" spans="77:77">
      <c r="BY32940" s="2"/>
    </row>
    <row r="32941" spans="77:77">
      <c r="BY32941" s="2"/>
    </row>
    <row r="32942" spans="77:77">
      <c r="BY32942" s="2"/>
    </row>
    <row r="32943" spans="77:77">
      <c r="BY32943" s="2"/>
    </row>
    <row r="32944" spans="77:77">
      <c r="BY32944" s="2"/>
    </row>
    <row r="32945" spans="77:77">
      <c r="BY32945" s="2"/>
    </row>
    <row r="32946" spans="77:77">
      <c r="BY32946" s="2"/>
    </row>
    <row r="32947" spans="77:77">
      <c r="BY32947" s="2"/>
    </row>
    <row r="32948" spans="77:77">
      <c r="BY32948" s="2"/>
    </row>
    <row r="32949" spans="77:77">
      <c r="BY32949" s="2"/>
    </row>
    <row r="32950" spans="77:77">
      <c r="BY32950" s="2"/>
    </row>
    <row r="32951" spans="77:77">
      <c r="BY32951" s="2"/>
    </row>
    <row r="32952" spans="77:77">
      <c r="BY32952" s="2"/>
    </row>
    <row r="32953" spans="77:77">
      <c r="BY32953" s="2"/>
    </row>
    <row r="32954" spans="77:77">
      <c r="BY32954" s="2"/>
    </row>
    <row r="32955" spans="77:77">
      <c r="BY32955" s="2"/>
    </row>
    <row r="32956" spans="77:77">
      <c r="BY32956" s="2"/>
    </row>
    <row r="32957" spans="77:77">
      <c r="BY32957" s="2"/>
    </row>
    <row r="32958" spans="77:77">
      <c r="BY32958" s="2"/>
    </row>
    <row r="32959" spans="77:77">
      <c r="BY32959" s="2"/>
    </row>
    <row r="32960" spans="77:77">
      <c r="BY32960" s="2"/>
    </row>
    <row r="32961" spans="77:77">
      <c r="BY32961" s="2"/>
    </row>
    <row r="32962" spans="77:77">
      <c r="BY32962" s="2"/>
    </row>
    <row r="32963" spans="77:77">
      <c r="BY32963" s="2"/>
    </row>
    <row r="32964" spans="77:77">
      <c r="BY32964" s="2"/>
    </row>
    <row r="32965" spans="77:77">
      <c r="BY32965" s="2"/>
    </row>
    <row r="32966" spans="77:77">
      <c r="BY32966" s="2"/>
    </row>
    <row r="32967" spans="77:77">
      <c r="BY32967" s="2"/>
    </row>
    <row r="32968" spans="77:77">
      <c r="BY32968" s="2"/>
    </row>
    <row r="32969" spans="77:77">
      <c r="BY32969" s="2"/>
    </row>
    <row r="32970" spans="77:77">
      <c r="BY32970" s="2"/>
    </row>
    <row r="32971" spans="77:77">
      <c r="BY32971" s="2"/>
    </row>
    <row r="32972" spans="77:77">
      <c r="BY32972" s="2"/>
    </row>
    <row r="32973" spans="77:77">
      <c r="BY32973" s="2"/>
    </row>
    <row r="32974" spans="77:77">
      <c r="BY32974" s="2"/>
    </row>
    <row r="32975" spans="77:77">
      <c r="BY32975" s="2"/>
    </row>
    <row r="32976" spans="77:77">
      <c r="BY32976" s="2"/>
    </row>
    <row r="32977" spans="77:77">
      <c r="BY32977" s="2"/>
    </row>
    <row r="32978" spans="77:77">
      <c r="BY32978" s="2"/>
    </row>
    <row r="32979" spans="77:77">
      <c r="BY32979" s="2"/>
    </row>
    <row r="32980" spans="77:77">
      <c r="BY32980" s="2"/>
    </row>
    <row r="32981" spans="77:77">
      <c r="BY32981" s="2"/>
    </row>
    <row r="32982" spans="77:77">
      <c r="BY32982" s="2"/>
    </row>
    <row r="32983" spans="77:77">
      <c r="BY32983" s="2"/>
    </row>
    <row r="32984" spans="77:77">
      <c r="BY32984" s="2"/>
    </row>
    <row r="32985" spans="77:77">
      <c r="BY32985" s="2"/>
    </row>
    <row r="32986" spans="77:77">
      <c r="BY32986" s="2"/>
    </row>
    <row r="32987" spans="77:77">
      <c r="BY32987" s="2"/>
    </row>
    <row r="32988" spans="77:77">
      <c r="BY32988" s="2"/>
    </row>
    <row r="32989" spans="77:77">
      <c r="BY32989" s="2"/>
    </row>
    <row r="32990" spans="77:77">
      <c r="BY32990" s="2"/>
    </row>
    <row r="32991" spans="77:77">
      <c r="BY32991" s="2"/>
    </row>
    <row r="32992" spans="77:77">
      <c r="BY32992" s="2"/>
    </row>
    <row r="32993" spans="77:77">
      <c r="BY32993" s="2"/>
    </row>
    <row r="32994" spans="77:77">
      <c r="BY32994" s="2"/>
    </row>
    <row r="32995" spans="77:77">
      <c r="BY32995" s="2"/>
    </row>
    <row r="32996" spans="77:77">
      <c r="BY32996" s="2"/>
    </row>
    <row r="32997" spans="77:77">
      <c r="BY32997" s="2"/>
    </row>
    <row r="32998" spans="77:77">
      <c r="BY32998" s="2"/>
    </row>
    <row r="32999" spans="77:77">
      <c r="BY32999" s="2"/>
    </row>
    <row r="33000" spans="77:77">
      <c r="BY33000" s="2"/>
    </row>
    <row r="33001" spans="77:77">
      <c r="BY33001" s="2"/>
    </row>
    <row r="33002" spans="77:77">
      <c r="BY33002" s="2"/>
    </row>
    <row r="33003" spans="77:77">
      <c r="BY33003" s="2"/>
    </row>
    <row r="33004" spans="77:77">
      <c r="BY33004" s="2"/>
    </row>
    <row r="33005" spans="77:77">
      <c r="BY33005" s="2"/>
    </row>
    <row r="33006" spans="77:77">
      <c r="BY33006" s="2"/>
    </row>
    <row r="33007" spans="77:77">
      <c r="BY33007" s="2"/>
    </row>
    <row r="33008" spans="77:77">
      <c r="BY33008" s="2"/>
    </row>
    <row r="33009" spans="77:77">
      <c r="BY33009" s="2"/>
    </row>
    <row r="33010" spans="77:77">
      <c r="BY33010" s="2"/>
    </row>
    <row r="33011" spans="77:77">
      <c r="BY33011" s="2"/>
    </row>
    <row r="33012" spans="77:77">
      <c r="BY33012" s="2"/>
    </row>
    <row r="33013" spans="77:77">
      <c r="BY33013" s="2"/>
    </row>
    <row r="33014" spans="77:77">
      <c r="BY33014" s="2"/>
    </row>
    <row r="33015" spans="77:77">
      <c r="BY33015" s="2"/>
    </row>
    <row r="33016" spans="77:77">
      <c r="BY33016" s="2"/>
    </row>
    <row r="33017" spans="77:77">
      <c r="BY33017" s="2"/>
    </row>
    <row r="33018" spans="77:77">
      <c r="BY33018" s="2"/>
    </row>
    <row r="33019" spans="77:77">
      <c r="BY33019" s="2"/>
    </row>
    <row r="33020" spans="77:77">
      <c r="BY33020" s="2"/>
    </row>
    <row r="33021" spans="77:77">
      <c r="BY33021" s="2"/>
    </row>
    <row r="33022" spans="77:77">
      <c r="BY33022" s="2"/>
    </row>
    <row r="33023" spans="77:77">
      <c r="BY33023" s="2"/>
    </row>
    <row r="33024" spans="77:77">
      <c r="BY33024" s="2"/>
    </row>
    <row r="33025" spans="77:77">
      <c r="BY33025" s="2"/>
    </row>
    <row r="33026" spans="77:77">
      <c r="BY33026" s="2"/>
    </row>
    <row r="33027" spans="77:77">
      <c r="BY33027" s="2"/>
    </row>
    <row r="33028" spans="77:77">
      <c r="BY33028" s="2"/>
    </row>
    <row r="33029" spans="77:77">
      <c r="BY33029" s="2"/>
    </row>
    <row r="33030" spans="77:77">
      <c r="BY33030" s="2"/>
    </row>
    <row r="33031" spans="77:77">
      <c r="BY33031" s="2"/>
    </row>
    <row r="33032" spans="77:77">
      <c r="BY33032" s="2"/>
    </row>
    <row r="33033" spans="77:77">
      <c r="BY33033" s="2"/>
    </row>
    <row r="33034" spans="77:77">
      <c r="BY33034" s="2"/>
    </row>
    <row r="33035" spans="77:77">
      <c r="BY33035" s="2"/>
    </row>
    <row r="33036" spans="77:77">
      <c r="BY33036" s="2"/>
    </row>
    <row r="33037" spans="77:77">
      <c r="BY33037" s="2"/>
    </row>
    <row r="33038" spans="77:77">
      <c r="BY33038" s="2"/>
    </row>
    <row r="33039" spans="77:77">
      <c r="BY33039" s="2"/>
    </row>
    <row r="33040" spans="77:77">
      <c r="BY33040" s="2"/>
    </row>
    <row r="33041" spans="77:77">
      <c r="BY33041" s="2"/>
    </row>
    <row r="33042" spans="77:77">
      <c r="BY33042" s="2"/>
    </row>
    <row r="33043" spans="77:77">
      <c r="BY33043" s="2"/>
    </row>
    <row r="33044" spans="77:77">
      <c r="BY33044" s="2"/>
    </row>
    <row r="33045" spans="77:77">
      <c r="BY33045" s="2"/>
    </row>
    <row r="33046" spans="77:77">
      <c r="BY33046" s="2"/>
    </row>
    <row r="33047" spans="77:77">
      <c r="BY33047" s="2"/>
    </row>
    <row r="33048" spans="77:77">
      <c r="BY33048" s="2"/>
    </row>
    <row r="33049" spans="77:77">
      <c r="BY33049" s="2"/>
    </row>
    <row r="33050" spans="77:77">
      <c r="BY33050" s="2"/>
    </row>
    <row r="33051" spans="77:77">
      <c r="BY33051" s="2"/>
    </row>
    <row r="33052" spans="77:77">
      <c r="BY33052" s="2"/>
    </row>
    <row r="33053" spans="77:77">
      <c r="BY33053" s="2"/>
    </row>
    <row r="33054" spans="77:77">
      <c r="BY33054" s="2"/>
    </row>
    <row r="33055" spans="77:77">
      <c r="BY33055" s="2"/>
    </row>
    <row r="33056" spans="77:77">
      <c r="BY33056" s="2"/>
    </row>
    <row r="33057" spans="77:77">
      <c r="BY33057" s="2"/>
    </row>
    <row r="33058" spans="77:77">
      <c r="BY33058" s="2"/>
    </row>
    <row r="33059" spans="77:77">
      <c r="BY33059" s="2"/>
    </row>
    <row r="33060" spans="77:77">
      <c r="BY33060" s="2"/>
    </row>
    <row r="33061" spans="77:77">
      <c r="BY33061" s="2"/>
    </row>
    <row r="33062" spans="77:77">
      <c r="BY33062" s="2"/>
    </row>
    <row r="33063" spans="77:77">
      <c r="BY33063" s="2"/>
    </row>
    <row r="33064" spans="77:77">
      <c r="BY33064" s="2"/>
    </row>
    <row r="33065" spans="77:77">
      <c r="BY33065" s="2"/>
    </row>
    <row r="33066" spans="77:77">
      <c r="BY33066" s="2"/>
    </row>
    <row r="33067" spans="77:77">
      <c r="BY33067" s="2"/>
    </row>
    <row r="33068" spans="77:77">
      <c r="BY33068" s="2"/>
    </row>
    <row r="33069" spans="77:77">
      <c r="BY33069" s="2"/>
    </row>
    <row r="33070" spans="77:77">
      <c r="BY33070" s="2"/>
    </row>
    <row r="33071" spans="77:77">
      <c r="BY33071" s="2"/>
    </row>
    <row r="33072" spans="77:77">
      <c r="BY33072" s="2"/>
    </row>
    <row r="33073" spans="77:77">
      <c r="BY33073" s="2"/>
    </row>
    <row r="33074" spans="77:77">
      <c r="BY33074" s="2"/>
    </row>
    <row r="33075" spans="77:77">
      <c r="BY33075" s="2"/>
    </row>
    <row r="33076" spans="77:77">
      <c r="BY33076" s="2"/>
    </row>
    <row r="33077" spans="77:77">
      <c r="BY33077" s="2"/>
    </row>
    <row r="33078" spans="77:77">
      <c r="BY33078" s="2"/>
    </row>
    <row r="33079" spans="77:77">
      <c r="BY33079" s="2"/>
    </row>
    <row r="33080" spans="77:77">
      <c r="BY33080" s="2"/>
    </row>
    <row r="33081" spans="77:77">
      <c r="BY33081" s="2"/>
    </row>
    <row r="33082" spans="77:77">
      <c r="BY33082" s="2"/>
    </row>
    <row r="33083" spans="77:77">
      <c r="BY33083" s="2"/>
    </row>
    <row r="33084" spans="77:77">
      <c r="BY33084" s="2"/>
    </row>
    <row r="33085" spans="77:77">
      <c r="BY33085" s="2"/>
    </row>
    <row r="33086" spans="77:77">
      <c r="BY33086" s="2"/>
    </row>
    <row r="33087" spans="77:77">
      <c r="BY33087" s="2"/>
    </row>
    <row r="33088" spans="77:77">
      <c r="BY33088" s="2"/>
    </row>
    <row r="33089" spans="77:77">
      <c r="BY33089" s="2"/>
    </row>
    <row r="33090" spans="77:77">
      <c r="BY33090" s="2"/>
    </row>
    <row r="33091" spans="77:77">
      <c r="BY33091" s="2"/>
    </row>
    <row r="33092" spans="77:77">
      <c r="BY33092" s="2"/>
    </row>
    <row r="33093" spans="77:77">
      <c r="BY33093" s="2"/>
    </row>
    <row r="33094" spans="77:77">
      <c r="BY33094" s="2"/>
    </row>
    <row r="33095" spans="77:77">
      <c r="BY33095" s="2"/>
    </row>
    <row r="33096" spans="77:77">
      <c r="BY33096" s="2"/>
    </row>
    <row r="33097" spans="77:77">
      <c r="BY33097" s="2"/>
    </row>
    <row r="33098" spans="77:77">
      <c r="BY33098" s="2"/>
    </row>
    <row r="33099" spans="77:77">
      <c r="BY33099" s="2"/>
    </row>
    <row r="33100" spans="77:77">
      <c r="BY33100" s="2"/>
    </row>
    <row r="33101" spans="77:77">
      <c r="BY33101" s="2"/>
    </row>
    <row r="33102" spans="77:77">
      <c r="BY33102" s="2"/>
    </row>
    <row r="33103" spans="77:77">
      <c r="BY33103" s="2"/>
    </row>
    <row r="33104" spans="77:77">
      <c r="BY33104" s="2"/>
    </row>
    <row r="33105" spans="77:77">
      <c r="BY33105" s="2"/>
    </row>
    <row r="33106" spans="77:77">
      <c r="BY33106" s="2"/>
    </row>
    <row r="33107" spans="77:77">
      <c r="BY33107" s="2"/>
    </row>
    <row r="33108" spans="77:77">
      <c r="BY33108" s="2"/>
    </row>
    <row r="33109" spans="77:77">
      <c r="BY33109" s="2"/>
    </row>
    <row r="33110" spans="77:77">
      <c r="BY33110" s="2"/>
    </row>
    <row r="33111" spans="77:77">
      <c r="BY33111" s="2"/>
    </row>
    <row r="33112" spans="77:77">
      <c r="BY33112" s="2"/>
    </row>
    <row r="33113" spans="77:77">
      <c r="BY33113" s="2"/>
    </row>
    <row r="33114" spans="77:77">
      <c r="BY33114" s="2"/>
    </row>
    <row r="33115" spans="77:77">
      <c r="BY33115" s="2"/>
    </row>
    <row r="33116" spans="77:77">
      <c r="BY33116" s="2"/>
    </row>
    <row r="33117" spans="77:77">
      <c r="BY33117" s="2"/>
    </row>
    <row r="33118" spans="77:77">
      <c r="BY33118" s="2"/>
    </row>
    <row r="33119" spans="77:77">
      <c r="BY33119" s="2"/>
    </row>
    <row r="33120" spans="77:77">
      <c r="BY33120" s="2"/>
    </row>
    <row r="33121" spans="77:77">
      <c r="BY33121" s="2"/>
    </row>
    <row r="33122" spans="77:77">
      <c r="BY33122" s="2"/>
    </row>
    <row r="33123" spans="77:77">
      <c r="BY33123" s="2"/>
    </row>
    <row r="33124" spans="77:77">
      <c r="BY33124" s="2"/>
    </row>
    <row r="33125" spans="77:77">
      <c r="BY33125" s="2"/>
    </row>
    <row r="33126" spans="77:77">
      <c r="BY33126" s="2"/>
    </row>
    <row r="33127" spans="77:77">
      <c r="BY33127" s="2"/>
    </row>
    <row r="33128" spans="77:77">
      <c r="BY33128" s="2"/>
    </row>
    <row r="33129" spans="77:77">
      <c r="BY33129" s="2"/>
    </row>
    <row r="33130" spans="77:77">
      <c r="BY33130" s="2"/>
    </row>
    <row r="33131" spans="77:77">
      <c r="BY33131" s="2"/>
    </row>
    <row r="33132" spans="77:77">
      <c r="BY33132" s="2"/>
    </row>
    <row r="33133" spans="77:77">
      <c r="BY33133" s="2"/>
    </row>
    <row r="33134" spans="77:77">
      <c r="BY33134" s="2"/>
    </row>
    <row r="33135" spans="77:77">
      <c r="BY33135" s="2"/>
    </row>
    <row r="33136" spans="77:77">
      <c r="BY33136" s="2"/>
    </row>
    <row r="33137" spans="77:77">
      <c r="BY33137" s="2"/>
    </row>
    <row r="33138" spans="77:77">
      <c r="BY33138" s="2"/>
    </row>
    <row r="33139" spans="77:77">
      <c r="BY33139" s="2"/>
    </row>
    <row r="33140" spans="77:77">
      <c r="BY33140" s="2"/>
    </row>
    <row r="33141" spans="77:77">
      <c r="BY33141" s="2"/>
    </row>
    <row r="33142" spans="77:77">
      <c r="BY33142" s="2"/>
    </row>
    <row r="33143" spans="77:77">
      <c r="BY33143" s="2"/>
    </row>
    <row r="33144" spans="77:77">
      <c r="BY33144" s="2"/>
    </row>
    <row r="33145" spans="77:77">
      <c r="BY33145" s="2"/>
    </row>
    <row r="33146" spans="77:77">
      <c r="BY33146" s="2"/>
    </row>
    <row r="33147" spans="77:77">
      <c r="BY33147" s="2"/>
    </row>
    <row r="33148" spans="77:77">
      <c r="BY33148" s="2"/>
    </row>
    <row r="33149" spans="77:77">
      <c r="BY33149" s="2"/>
    </row>
    <row r="33150" spans="77:77">
      <c r="BY33150" s="2"/>
    </row>
    <row r="33151" spans="77:77">
      <c r="BY33151" s="2"/>
    </row>
    <row r="33152" spans="77:77">
      <c r="BY33152" s="2"/>
    </row>
    <row r="33153" spans="77:77">
      <c r="BY33153" s="2"/>
    </row>
    <row r="33154" spans="77:77">
      <c r="BY33154" s="2"/>
    </row>
    <row r="33155" spans="77:77">
      <c r="BY33155" s="2"/>
    </row>
    <row r="33156" spans="77:77">
      <c r="BY33156" s="2"/>
    </row>
    <row r="33157" spans="77:77">
      <c r="BY33157" s="2"/>
    </row>
    <row r="33158" spans="77:77">
      <c r="BY33158" s="2"/>
    </row>
    <row r="33159" spans="77:77">
      <c r="BY33159" s="2"/>
    </row>
    <row r="33160" spans="77:77">
      <c r="BY33160" s="2"/>
    </row>
    <row r="33161" spans="77:77">
      <c r="BY33161" s="2"/>
    </row>
    <row r="33162" spans="77:77">
      <c r="BY33162" s="2"/>
    </row>
    <row r="33163" spans="77:77">
      <c r="BY33163" s="2"/>
    </row>
    <row r="33164" spans="77:77">
      <c r="BY33164" s="2"/>
    </row>
    <row r="33165" spans="77:77">
      <c r="BY33165" s="2"/>
    </row>
    <row r="33166" spans="77:77">
      <c r="BY33166" s="2"/>
    </row>
    <row r="33167" spans="77:77">
      <c r="BY33167" s="2"/>
    </row>
    <row r="33168" spans="77:77">
      <c r="BY33168" s="2"/>
    </row>
    <row r="33169" spans="77:77">
      <c r="BY33169" s="2"/>
    </row>
    <row r="33170" spans="77:77">
      <c r="BY33170" s="2"/>
    </row>
    <row r="33171" spans="77:77">
      <c r="BY33171" s="2"/>
    </row>
    <row r="33172" spans="77:77">
      <c r="BY33172" s="2"/>
    </row>
    <row r="33173" spans="77:77">
      <c r="BY33173" s="2"/>
    </row>
    <row r="33174" spans="77:77">
      <c r="BY33174" s="2"/>
    </row>
    <row r="33175" spans="77:77">
      <c r="BY33175" s="2"/>
    </row>
    <row r="33176" spans="77:77">
      <c r="BY33176" s="2"/>
    </row>
    <row r="33177" spans="77:77">
      <c r="BY33177" s="2"/>
    </row>
    <row r="33178" spans="77:77">
      <c r="BY33178" s="2"/>
    </row>
    <row r="33179" spans="77:77">
      <c r="BY33179" s="2"/>
    </row>
    <row r="33180" spans="77:77">
      <c r="BY33180" s="2"/>
    </row>
    <row r="33181" spans="77:77">
      <c r="BY33181" s="2"/>
    </row>
    <row r="33182" spans="77:77">
      <c r="BY33182" s="2"/>
    </row>
    <row r="33183" spans="77:77">
      <c r="BY33183" s="2"/>
    </row>
    <row r="33184" spans="77:77">
      <c r="BY33184" s="2"/>
    </row>
    <row r="33185" spans="77:77">
      <c r="BY33185" s="2"/>
    </row>
    <row r="33186" spans="77:77">
      <c r="BY33186" s="2"/>
    </row>
    <row r="33187" spans="77:77">
      <c r="BY33187" s="2"/>
    </row>
    <row r="33188" spans="77:77">
      <c r="BY33188" s="2"/>
    </row>
    <row r="33189" spans="77:77">
      <c r="BY33189" s="2"/>
    </row>
    <row r="33190" spans="77:77">
      <c r="BY33190" s="2"/>
    </row>
    <row r="33191" spans="77:77">
      <c r="BY33191" s="2"/>
    </row>
    <row r="33192" spans="77:77">
      <c r="BY33192" s="2"/>
    </row>
    <row r="33193" spans="77:77">
      <c r="BY33193" s="2"/>
    </row>
    <row r="33194" spans="77:77">
      <c r="BY33194" s="2"/>
    </row>
    <row r="33195" spans="77:77">
      <c r="BY33195" s="2"/>
    </row>
    <row r="33196" spans="77:77">
      <c r="BY33196" s="2"/>
    </row>
    <row r="33197" spans="77:77">
      <c r="BY33197" s="2"/>
    </row>
    <row r="33198" spans="77:77">
      <c r="BY33198" s="2"/>
    </row>
    <row r="33199" spans="77:77">
      <c r="BY33199" s="2"/>
    </row>
    <row r="33200" spans="77:77">
      <c r="BY33200" s="2"/>
    </row>
    <row r="33201" spans="77:77">
      <c r="BY33201" s="2"/>
    </row>
    <row r="33202" spans="77:77">
      <c r="BY33202" s="2"/>
    </row>
    <row r="33203" spans="77:77">
      <c r="BY33203" s="2"/>
    </row>
    <row r="33204" spans="77:77">
      <c r="BY33204" s="2"/>
    </row>
    <row r="33205" spans="77:77">
      <c r="BY33205" s="2"/>
    </row>
    <row r="33206" spans="77:77">
      <c r="BY33206" s="2"/>
    </row>
    <row r="33207" spans="77:77">
      <c r="BY33207" s="2"/>
    </row>
    <row r="33208" spans="77:77">
      <c r="BY33208" s="2"/>
    </row>
    <row r="33209" spans="77:77">
      <c r="BY33209" s="2"/>
    </row>
    <row r="33210" spans="77:77">
      <c r="BY33210" s="2"/>
    </row>
    <row r="33211" spans="77:77">
      <c r="BY33211" s="2"/>
    </row>
    <row r="33212" spans="77:77">
      <c r="BY33212" s="2"/>
    </row>
    <row r="33213" spans="77:77">
      <c r="BY33213" s="2"/>
    </row>
    <row r="33214" spans="77:77">
      <c r="BY33214" s="2"/>
    </row>
    <row r="33215" spans="77:77">
      <c r="BY33215" s="2"/>
    </row>
    <row r="33216" spans="77:77">
      <c r="BY33216" s="2"/>
    </row>
    <row r="33217" spans="77:77">
      <c r="BY33217" s="2"/>
    </row>
    <row r="33218" spans="77:77">
      <c r="BY33218" s="2"/>
    </row>
    <row r="33219" spans="77:77">
      <c r="BY33219" s="2"/>
    </row>
    <row r="33220" spans="77:77">
      <c r="BY33220" s="2"/>
    </row>
    <row r="33221" spans="77:77">
      <c r="BY33221" s="2"/>
    </row>
    <row r="33222" spans="77:77">
      <c r="BY33222" s="2"/>
    </row>
    <row r="33223" spans="77:77">
      <c r="BY33223" s="2"/>
    </row>
    <row r="33224" spans="77:77">
      <c r="BY33224" s="2"/>
    </row>
    <row r="33225" spans="77:77">
      <c r="BY33225" s="2"/>
    </row>
    <row r="33226" spans="77:77">
      <c r="BY33226" s="2"/>
    </row>
    <row r="33227" spans="77:77">
      <c r="BY33227" s="2"/>
    </row>
    <row r="33228" spans="77:77">
      <c r="BY33228" s="2"/>
    </row>
    <row r="33229" spans="77:77">
      <c r="BY33229" s="2"/>
    </row>
    <row r="33230" spans="77:77">
      <c r="BY33230" s="2"/>
    </row>
    <row r="33231" spans="77:77">
      <c r="BY33231" s="2"/>
    </row>
    <row r="33232" spans="77:77">
      <c r="BY33232" s="2"/>
    </row>
    <row r="33233" spans="77:77">
      <c r="BY33233" s="2"/>
    </row>
    <row r="33234" spans="77:77">
      <c r="BY33234" s="2"/>
    </row>
    <row r="33235" spans="77:77">
      <c r="BY33235" s="2"/>
    </row>
    <row r="33236" spans="77:77">
      <c r="BY33236" s="2"/>
    </row>
    <row r="33237" spans="77:77">
      <c r="BY33237" s="2"/>
    </row>
    <row r="33238" spans="77:77">
      <c r="BY33238" s="2"/>
    </row>
    <row r="33239" spans="77:77">
      <c r="BY33239" s="2"/>
    </row>
    <row r="33240" spans="77:77">
      <c r="BY33240" s="2"/>
    </row>
    <row r="33241" spans="77:77">
      <c r="BY33241" s="2"/>
    </row>
    <row r="33242" spans="77:77">
      <c r="BY33242" s="2"/>
    </row>
    <row r="33243" spans="77:77">
      <c r="BY33243" s="2"/>
    </row>
    <row r="33244" spans="77:77">
      <c r="BY33244" s="2"/>
    </row>
    <row r="33245" spans="77:77">
      <c r="BY33245" s="2"/>
    </row>
    <row r="33246" spans="77:77">
      <c r="BY33246" s="2"/>
    </row>
    <row r="33247" spans="77:77">
      <c r="BY33247" s="2"/>
    </row>
    <row r="33248" spans="77:77">
      <c r="BY33248" s="2"/>
    </row>
    <row r="33249" spans="77:77">
      <c r="BY33249" s="2"/>
    </row>
    <row r="33250" spans="77:77">
      <c r="BY33250" s="2"/>
    </row>
    <row r="33251" spans="77:77">
      <c r="BY33251" s="2"/>
    </row>
    <row r="33252" spans="77:77">
      <c r="BY33252" s="2"/>
    </row>
    <row r="33253" spans="77:77">
      <c r="BY33253" s="2"/>
    </row>
    <row r="33254" spans="77:77">
      <c r="BY33254" s="2"/>
    </row>
    <row r="33255" spans="77:77">
      <c r="BY33255" s="2"/>
    </row>
    <row r="33256" spans="77:77">
      <c r="BY33256" s="2"/>
    </row>
    <row r="33257" spans="77:77">
      <c r="BY33257" s="2"/>
    </row>
    <row r="33258" spans="77:77">
      <c r="BY33258" s="2"/>
    </row>
    <row r="33259" spans="77:77">
      <c r="BY33259" s="2"/>
    </row>
    <row r="33260" spans="77:77">
      <c r="BY33260" s="2"/>
    </row>
    <row r="33261" spans="77:77">
      <c r="BY33261" s="2"/>
    </row>
    <row r="33262" spans="77:77">
      <c r="BY33262" s="2"/>
    </row>
    <row r="33263" spans="77:77">
      <c r="BY33263" s="2"/>
    </row>
    <row r="33264" spans="77:77">
      <c r="BY33264" s="2"/>
    </row>
    <row r="33265" spans="77:77">
      <c r="BY33265" s="2"/>
    </row>
    <row r="33266" spans="77:77">
      <c r="BY33266" s="2"/>
    </row>
    <row r="33267" spans="77:77">
      <c r="BY33267" s="2"/>
    </row>
    <row r="33268" spans="77:77">
      <c r="BY33268" s="2"/>
    </row>
    <row r="33269" spans="77:77">
      <c r="BY33269" s="2"/>
    </row>
    <row r="33270" spans="77:77">
      <c r="BY33270" s="2"/>
    </row>
    <row r="33271" spans="77:77">
      <c r="BY33271" s="2"/>
    </row>
    <row r="33272" spans="77:77">
      <c r="BY33272" s="2"/>
    </row>
    <row r="33273" spans="77:77">
      <c r="BY33273" s="2"/>
    </row>
    <row r="33274" spans="77:77">
      <c r="BY33274" s="2"/>
    </row>
    <row r="33275" spans="77:77">
      <c r="BY33275" s="2"/>
    </row>
    <row r="33276" spans="77:77">
      <c r="BY33276" s="2"/>
    </row>
    <row r="33277" spans="77:77">
      <c r="BY33277" s="2"/>
    </row>
    <row r="33278" spans="77:77">
      <c r="BY33278" s="2"/>
    </row>
    <row r="33279" spans="77:77">
      <c r="BY33279" s="2"/>
    </row>
    <row r="33280" spans="77:77">
      <c r="BY33280" s="2"/>
    </row>
    <row r="33281" spans="77:77">
      <c r="BY33281" s="2"/>
    </row>
    <row r="33282" spans="77:77">
      <c r="BY33282" s="2"/>
    </row>
    <row r="33283" spans="77:77">
      <c r="BY33283" s="2"/>
    </row>
    <row r="33284" spans="77:77">
      <c r="BY33284" s="2"/>
    </row>
    <row r="33285" spans="77:77">
      <c r="BY33285" s="2"/>
    </row>
    <row r="33286" spans="77:77">
      <c r="BY33286" s="2"/>
    </row>
    <row r="33287" spans="77:77">
      <c r="BY33287" s="2"/>
    </row>
    <row r="33288" spans="77:77">
      <c r="BY33288" s="2"/>
    </row>
    <row r="33289" spans="77:77">
      <c r="BY33289" s="2"/>
    </row>
    <row r="33290" spans="77:77">
      <c r="BY33290" s="2"/>
    </row>
    <row r="33291" spans="77:77">
      <c r="BY33291" s="2"/>
    </row>
    <row r="33292" spans="77:77">
      <c r="BY33292" s="2"/>
    </row>
    <row r="33293" spans="77:77">
      <c r="BY33293" s="2"/>
    </row>
    <row r="33294" spans="77:77">
      <c r="BY33294" s="2"/>
    </row>
    <row r="33295" spans="77:77">
      <c r="BY33295" s="2"/>
    </row>
    <row r="33296" spans="77:77">
      <c r="BY33296" s="2"/>
    </row>
    <row r="33297" spans="77:77">
      <c r="BY33297" s="2"/>
    </row>
    <row r="33298" spans="77:77">
      <c r="BY33298" s="2"/>
    </row>
    <row r="33299" spans="77:77">
      <c r="BY33299" s="2"/>
    </row>
    <row r="33300" spans="77:77">
      <c r="BY33300" s="2"/>
    </row>
    <row r="33301" spans="77:77">
      <c r="BY33301" s="2"/>
    </row>
    <row r="33302" spans="77:77">
      <c r="BY33302" s="2"/>
    </row>
    <row r="33303" spans="77:77">
      <c r="BY33303" s="2"/>
    </row>
    <row r="33304" spans="77:77">
      <c r="BY33304" s="2"/>
    </row>
    <row r="33305" spans="77:77">
      <c r="BY33305" s="2"/>
    </row>
    <row r="33306" spans="77:77">
      <c r="BY33306" s="2"/>
    </row>
    <row r="33307" spans="77:77">
      <c r="BY33307" s="2"/>
    </row>
    <row r="33308" spans="77:77">
      <c r="BY33308" s="2"/>
    </row>
    <row r="33309" spans="77:77">
      <c r="BY33309" s="2"/>
    </row>
    <row r="33310" spans="77:77">
      <c r="BY33310" s="2"/>
    </row>
    <row r="33311" spans="77:77">
      <c r="BY33311" s="2"/>
    </row>
    <row r="33312" spans="77:77">
      <c r="BY33312" s="2"/>
    </row>
    <row r="33313" spans="77:77">
      <c r="BY33313" s="2"/>
    </row>
    <row r="33314" spans="77:77">
      <c r="BY33314" s="2"/>
    </row>
    <row r="33315" spans="77:77">
      <c r="BY33315" s="2"/>
    </row>
    <row r="33316" spans="77:77">
      <c r="BY33316" s="2"/>
    </row>
    <row r="33317" spans="77:77">
      <c r="BY33317" s="2"/>
    </row>
    <row r="33318" spans="77:77">
      <c r="BY33318" s="2"/>
    </row>
    <row r="33319" spans="77:77">
      <c r="BY33319" s="2"/>
    </row>
    <row r="33320" spans="77:77">
      <c r="BY33320" s="2"/>
    </row>
    <row r="33321" spans="77:77">
      <c r="BY33321" s="2"/>
    </row>
    <row r="33322" spans="77:77">
      <c r="BY33322" s="2"/>
    </row>
    <row r="33323" spans="77:77">
      <c r="BY33323" s="2"/>
    </row>
    <row r="33324" spans="77:77">
      <c r="BY33324" s="2"/>
    </row>
    <row r="33325" spans="77:77">
      <c r="BY33325" s="2"/>
    </row>
    <row r="33326" spans="77:77">
      <c r="BY33326" s="2"/>
    </row>
    <row r="33327" spans="77:77">
      <c r="BY33327" s="2"/>
    </row>
    <row r="33328" spans="77:77">
      <c r="BY33328" s="2"/>
    </row>
    <row r="33329" spans="77:77">
      <c r="BY33329" s="2"/>
    </row>
    <row r="33330" spans="77:77">
      <c r="BY33330" s="2"/>
    </row>
    <row r="33331" spans="77:77">
      <c r="BY33331" s="2"/>
    </row>
    <row r="33332" spans="77:77">
      <c r="BY33332" s="2"/>
    </row>
    <row r="33333" spans="77:77">
      <c r="BY33333" s="2"/>
    </row>
    <row r="33334" spans="77:77">
      <c r="BY33334" s="2"/>
    </row>
    <row r="33335" spans="77:77">
      <c r="BY33335" s="2"/>
    </row>
    <row r="33336" spans="77:77">
      <c r="BY33336" s="2"/>
    </row>
    <row r="33337" spans="77:77">
      <c r="BY33337" s="2"/>
    </row>
    <row r="33338" spans="77:77">
      <c r="BY33338" s="2"/>
    </row>
    <row r="33339" spans="77:77">
      <c r="BY33339" s="2"/>
    </row>
    <row r="33340" spans="77:77">
      <c r="BY33340" s="2"/>
    </row>
    <row r="33341" spans="77:77">
      <c r="BY33341" s="2"/>
    </row>
    <row r="33342" spans="77:77">
      <c r="BY33342" s="2"/>
    </row>
    <row r="33343" spans="77:77">
      <c r="BY33343" s="2"/>
    </row>
    <row r="33344" spans="77:77">
      <c r="BY33344" s="2"/>
    </row>
    <row r="33345" spans="77:77">
      <c r="BY33345" s="2"/>
    </row>
    <row r="33346" spans="77:77">
      <c r="BY33346" s="2"/>
    </row>
    <row r="33347" spans="77:77">
      <c r="BY33347" s="2"/>
    </row>
    <row r="33348" spans="77:77">
      <c r="BY33348" s="2"/>
    </row>
    <row r="33349" spans="77:77">
      <c r="BY33349" s="2"/>
    </row>
    <row r="33350" spans="77:77">
      <c r="BY33350" s="2"/>
    </row>
    <row r="33351" spans="77:77">
      <c r="BY33351" s="2"/>
    </row>
    <row r="33352" spans="77:77">
      <c r="BY33352" s="2"/>
    </row>
    <row r="33353" spans="77:77">
      <c r="BY33353" s="2"/>
    </row>
    <row r="33354" spans="77:77">
      <c r="BY33354" s="2"/>
    </row>
    <row r="33355" spans="77:77">
      <c r="BY33355" s="2"/>
    </row>
    <row r="33356" spans="77:77">
      <c r="BY33356" s="2"/>
    </row>
    <row r="33357" spans="77:77">
      <c r="BY33357" s="2"/>
    </row>
    <row r="33358" spans="77:77">
      <c r="BY33358" s="2"/>
    </row>
    <row r="33359" spans="77:77">
      <c r="BY33359" s="2"/>
    </row>
    <row r="33360" spans="77:77">
      <c r="BY33360" s="2"/>
    </row>
    <row r="33361" spans="77:77">
      <c r="BY33361" s="2"/>
    </row>
    <row r="33362" spans="77:77">
      <c r="BY33362" s="2"/>
    </row>
    <row r="33363" spans="77:77">
      <c r="BY33363" s="2"/>
    </row>
    <row r="33364" spans="77:77">
      <c r="BY33364" s="2"/>
    </row>
    <row r="33365" spans="77:77">
      <c r="BY33365" s="2"/>
    </row>
    <row r="33366" spans="77:77">
      <c r="BY33366" s="2"/>
    </row>
    <row r="33367" spans="77:77">
      <c r="BY33367" s="2"/>
    </row>
    <row r="33368" spans="77:77">
      <c r="BY33368" s="2"/>
    </row>
    <row r="33369" spans="77:77">
      <c r="BY33369" s="2"/>
    </row>
    <row r="33370" spans="77:77">
      <c r="BY33370" s="2"/>
    </row>
    <row r="33371" spans="77:77">
      <c r="BY33371" s="2"/>
    </row>
    <row r="33372" spans="77:77">
      <c r="BY33372" s="2"/>
    </row>
    <row r="33373" spans="77:77">
      <c r="BY33373" s="2"/>
    </row>
    <row r="33374" spans="77:77">
      <c r="BY33374" s="2"/>
    </row>
    <row r="33375" spans="77:77">
      <c r="BY33375" s="2"/>
    </row>
    <row r="33376" spans="77:77">
      <c r="BY33376" s="2"/>
    </row>
    <row r="33377" spans="77:77">
      <c r="BY33377" s="2"/>
    </row>
    <row r="33378" spans="77:77">
      <c r="BY33378" s="2"/>
    </row>
    <row r="33379" spans="77:77">
      <c r="BY33379" s="2"/>
    </row>
    <row r="33380" spans="77:77">
      <c r="BY33380" s="2"/>
    </row>
    <row r="33381" spans="77:77">
      <c r="BY33381" s="2"/>
    </row>
    <row r="33382" spans="77:77">
      <c r="BY33382" s="2"/>
    </row>
    <row r="33383" spans="77:77">
      <c r="BY33383" s="2"/>
    </row>
    <row r="33384" spans="77:77">
      <c r="BY33384" s="2"/>
    </row>
    <row r="33385" spans="77:77">
      <c r="BY33385" s="2"/>
    </row>
    <row r="33386" spans="77:77">
      <c r="BY33386" s="2"/>
    </row>
    <row r="33387" spans="77:77">
      <c r="BY33387" s="2"/>
    </row>
    <row r="33388" spans="77:77">
      <c r="BY33388" s="2"/>
    </row>
    <row r="33389" spans="77:77">
      <c r="BY33389" s="2"/>
    </row>
    <row r="33390" spans="77:77">
      <c r="BY33390" s="2"/>
    </row>
    <row r="33391" spans="77:77">
      <c r="BY33391" s="2"/>
    </row>
    <row r="33392" spans="77:77">
      <c r="BY33392" s="2"/>
    </row>
    <row r="33393" spans="77:77">
      <c r="BY33393" s="2"/>
    </row>
    <row r="33394" spans="77:77">
      <c r="BY33394" s="2"/>
    </row>
    <row r="33395" spans="77:77">
      <c r="BY33395" s="2"/>
    </row>
    <row r="33396" spans="77:77">
      <c r="BY33396" s="2"/>
    </row>
    <row r="33397" spans="77:77">
      <c r="BY33397" s="2"/>
    </row>
    <row r="33398" spans="77:77">
      <c r="BY33398" s="2"/>
    </row>
    <row r="33399" spans="77:77">
      <c r="BY33399" s="2"/>
    </row>
    <row r="33400" spans="77:77">
      <c r="BY33400" s="2"/>
    </row>
    <row r="33401" spans="77:77">
      <c r="BY33401" s="2"/>
    </row>
    <row r="33402" spans="77:77">
      <c r="BY33402" s="2"/>
    </row>
    <row r="33403" spans="77:77">
      <c r="BY33403" s="2"/>
    </row>
    <row r="33404" spans="77:77">
      <c r="BY33404" s="2"/>
    </row>
    <row r="33405" spans="77:77">
      <c r="BY33405" s="2"/>
    </row>
    <row r="33406" spans="77:77">
      <c r="BY33406" s="2"/>
    </row>
    <row r="33407" spans="77:77">
      <c r="BY33407" s="2"/>
    </row>
    <row r="33408" spans="77:77">
      <c r="BY33408" s="2"/>
    </row>
    <row r="33409" spans="77:77">
      <c r="BY33409" s="2"/>
    </row>
    <row r="33410" spans="77:77">
      <c r="BY33410" s="2"/>
    </row>
    <row r="33411" spans="77:77">
      <c r="BY33411" s="2"/>
    </row>
    <row r="33412" spans="77:77">
      <c r="BY33412" s="2"/>
    </row>
    <row r="33413" spans="77:77">
      <c r="BY33413" s="2"/>
    </row>
    <row r="33414" spans="77:77">
      <c r="BY33414" s="2"/>
    </row>
    <row r="33415" spans="77:77">
      <c r="BY33415" s="2"/>
    </row>
    <row r="33416" spans="77:77">
      <c r="BY33416" s="2"/>
    </row>
    <row r="33417" spans="77:77">
      <c r="BY33417" s="2"/>
    </row>
    <row r="33418" spans="77:77">
      <c r="BY33418" s="2"/>
    </row>
    <row r="33419" spans="77:77">
      <c r="BY33419" s="2"/>
    </row>
    <row r="33420" spans="77:77">
      <c r="BY33420" s="2"/>
    </row>
    <row r="33421" spans="77:77">
      <c r="BY33421" s="2"/>
    </row>
    <row r="33422" spans="77:77">
      <c r="BY33422" s="2"/>
    </row>
    <row r="33423" spans="77:77">
      <c r="BY33423" s="2"/>
    </row>
    <row r="33424" spans="77:77">
      <c r="BY33424" s="2"/>
    </row>
    <row r="33425" spans="77:77">
      <c r="BY33425" s="2"/>
    </row>
    <row r="33426" spans="77:77">
      <c r="BY33426" s="2"/>
    </row>
    <row r="33427" spans="77:77">
      <c r="BY33427" s="2"/>
    </row>
    <row r="33428" spans="77:77">
      <c r="BY33428" s="2"/>
    </row>
    <row r="33429" spans="77:77">
      <c r="BY33429" s="2"/>
    </row>
    <row r="33430" spans="77:77">
      <c r="BY33430" s="2"/>
    </row>
    <row r="33431" spans="77:77">
      <c r="BY33431" s="2"/>
    </row>
    <row r="33432" spans="77:77">
      <c r="BY33432" s="2"/>
    </row>
    <row r="33433" spans="77:77">
      <c r="BY33433" s="2"/>
    </row>
    <row r="33434" spans="77:77">
      <c r="BY33434" s="2"/>
    </row>
    <row r="33435" spans="77:77">
      <c r="BY33435" s="2"/>
    </row>
    <row r="33436" spans="77:77">
      <c r="BY33436" s="2"/>
    </row>
    <row r="33437" spans="77:77">
      <c r="BY33437" s="2"/>
    </row>
    <row r="33438" spans="77:77">
      <c r="BY33438" s="2"/>
    </row>
    <row r="33439" spans="77:77">
      <c r="BY33439" s="2"/>
    </row>
    <row r="33440" spans="77:77">
      <c r="BY33440" s="2"/>
    </row>
    <row r="33441" spans="77:77">
      <c r="BY33441" s="2"/>
    </row>
    <row r="33442" spans="77:77">
      <c r="BY33442" s="2"/>
    </row>
    <row r="33443" spans="77:77">
      <c r="BY33443" s="2"/>
    </row>
    <row r="33444" spans="77:77">
      <c r="BY33444" s="2"/>
    </row>
    <row r="33445" spans="77:77">
      <c r="BY33445" s="2"/>
    </row>
    <row r="33446" spans="77:77">
      <c r="BY33446" s="2"/>
    </row>
    <row r="33447" spans="77:77">
      <c r="BY33447" s="2"/>
    </row>
    <row r="33448" spans="77:77">
      <c r="BY33448" s="2"/>
    </row>
    <row r="33449" spans="77:77">
      <c r="BY33449" s="2"/>
    </row>
    <row r="33450" spans="77:77">
      <c r="BY33450" s="2"/>
    </row>
    <row r="33451" spans="77:77">
      <c r="BY33451" s="2"/>
    </row>
    <row r="33452" spans="77:77">
      <c r="BY33452" s="2"/>
    </row>
    <row r="33453" spans="77:77">
      <c r="BY33453" s="2"/>
    </row>
    <row r="33454" spans="77:77">
      <c r="BY33454" s="2"/>
    </row>
    <row r="33455" spans="77:77">
      <c r="BY33455" s="2"/>
    </row>
    <row r="33456" spans="77:77">
      <c r="BY33456" s="2"/>
    </row>
    <row r="33457" spans="77:77">
      <c r="BY33457" s="2"/>
    </row>
    <row r="33458" spans="77:77">
      <c r="BY33458" s="2"/>
    </row>
    <row r="33459" spans="77:77">
      <c r="BY33459" s="2"/>
    </row>
    <row r="33460" spans="77:77">
      <c r="BY33460" s="2"/>
    </row>
    <row r="33461" spans="77:77">
      <c r="BY33461" s="2"/>
    </row>
    <row r="33462" spans="77:77">
      <c r="BY33462" s="2"/>
    </row>
    <row r="33463" spans="77:77">
      <c r="BY33463" s="2"/>
    </row>
    <row r="33464" spans="77:77">
      <c r="BY33464" s="2"/>
    </row>
    <row r="33465" spans="77:77">
      <c r="BY33465" s="2"/>
    </row>
    <row r="33466" spans="77:77">
      <c r="BY33466" s="2"/>
    </row>
    <row r="33467" spans="77:77">
      <c r="BY33467" s="2"/>
    </row>
    <row r="33468" spans="77:77">
      <c r="BY33468" s="2"/>
    </row>
    <row r="33469" spans="77:77">
      <c r="BY33469" s="2"/>
    </row>
    <row r="33470" spans="77:77">
      <c r="BY33470" s="2"/>
    </row>
    <row r="33471" spans="77:77">
      <c r="BY33471" s="2"/>
    </row>
    <row r="33472" spans="77:77">
      <c r="BY33472" s="2"/>
    </row>
    <row r="33473" spans="77:77">
      <c r="BY33473" s="2"/>
    </row>
    <row r="33474" spans="77:77">
      <c r="BY33474" s="2"/>
    </row>
    <row r="33475" spans="77:77">
      <c r="BY33475" s="2"/>
    </row>
    <row r="33476" spans="77:77">
      <c r="BY33476" s="2"/>
    </row>
    <row r="33477" spans="77:77">
      <c r="BY33477" s="2"/>
    </row>
    <row r="33478" spans="77:77">
      <c r="BY33478" s="2"/>
    </row>
    <row r="33479" spans="77:77">
      <c r="BY33479" s="2"/>
    </row>
    <row r="33480" spans="77:77">
      <c r="BY33480" s="2"/>
    </row>
    <row r="33481" spans="77:77">
      <c r="BY33481" s="2"/>
    </row>
    <row r="33482" spans="77:77">
      <c r="BY33482" s="2"/>
    </row>
    <row r="33483" spans="77:77">
      <c r="BY33483" s="2"/>
    </row>
    <row r="33484" spans="77:77">
      <c r="BY33484" s="2"/>
    </row>
    <row r="33485" spans="77:77">
      <c r="BY33485" s="2"/>
    </row>
    <row r="33486" spans="77:77">
      <c r="BY33486" s="2"/>
    </row>
    <row r="33487" spans="77:77">
      <c r="BY33487" s="2"/>
    </row>
    <row r="33488" spans="77:77">
      <c r="BY33488" s="2"/>
    </row>
    <row r="33489" spans="77:77">
      <c r="BY33489" s="2"/>
    </row>
    <row r="33490" spans="77:77">
      <c r="BY33490" s="2"/>
    </row>
    <row r="33491" spans="77:77">
      <c r="BY33491" s="2"/>
    </row>
    <row r="33492" spans="77:77">
      <c r="BY33492" s="2"/>
    </row>
    <row r="33493" spans="77:77">
      <c r="BY33493" s="2"/>
    </row>
    <row r="33494" spans="77:77">
      <c r="BY33494" s="2"/>
    </row>
    <row r="33495" spans="77:77">
      <c r="BY33495" s="2"/>
    </row>
    <row r="33496" spans="77:77">
      <c r="BY33496" s="2"/>
    </row>
    <row r="33497" spans="77:77">
      <c r="BY33497" s="2"/>
    </row>
    <row r="33498" spans="77:77">
      <c r="BY33498" s="2"/>
    </row>
    <row r="33499" spans="77:77">
      <c r="BY33499" s="2"/>
    </row>
    <row r="33500" spans="77:77">
      <c r="BY33500" s="2"/>
    </row>
    <row r="33501" spans="77:77">
      <c r="BY33501" s="2"/>
    </row>
    <row r="33502" spans="77:77">
      <c r="BY33502" s="2"/>
    </row>
    <row r="33503" spans="77:77">
      <c r="BY33503" s="2"/>
    </row>
    <row r="33504" spans="77:77">
      <c r="BY33504" s="2"/>
    </row>
    <row r="33505" spans="77:77">
      <c r="BY33505" s="2"/>
    </row>
    <row r="33506" spans="77:77">
      <c r="BY33506" s="2"/>
    </row>
    <row r="33507" spans="77:77">
      <c r="BY33507" s="2"/>
    </row>
    <row r="33508" spans="77:77">
      <c r="BY33508" s="2"/>
    </row>
    <row r="33509" spans="77:77">
      <c r="BY33509" s="2"/>
    </row>
    <row r="33510" spans="77:77">
      <c r="BY33510" s="2"/>
    </row>
    <row r="33511" spans="77:77">
      <c r="BY33511" s="2"/>
    </row>
    <row r="33512" spans="77:77">
      <c r="BY33512" s="2"/>
    </row>
    <row r="33513" spans="77:77">
      <c r="BY33513" s="2"/>
    </row>
    <row r="33514" spans="77:77">
      <c r="BY33514" s="2"/>
    </row>
    <row r="33515" spans="77:77">
      <c r="BY33515" s="2"/>
    </row>
    <row r="33516" spans="77:77">
      <c r="BY33516" s="2"/>
    </row>
    <row r="33517" spans="77:77">
      <c r="BY33517" s="2"/>
    </row>
    <row r="33518" spans="77:77">
      <c r="BY33518" s="2"/>
    </row>
    <row r="33519" spans="77:77">
      <c r="BY33519" s="2"/>
    </row>
    <row r="33520" spans="77:77">
      <c r="BY33520" s="2"/>
    </row>
    <row r="33521" spans="77:77">
      <c r="BY33521" s="2"/>
    </row>
    <row r="33522" spans="77:77">
      <c r="BY33522" s="2"/>
    </row>
    <row r="33523" spans="77:77">
      <c r="BY33523" s="2"/>
    </row>
    <row r="33524" spans="77:77">
      <c r="BY33524" s="2"/>
    </row>
    <row r="33525" spans="77:77">
      <c r="BY33525" s="2"/>
    </row>
    <row r="33526" spans="77:77">
      <c r="BY33526" s="2"/>
    </row>
    <row r="33527" spans="77:77">
      <c r="BY33527" s="2"/>
    </row>
    <row r="33528" spans="77:77">
      <c r="BY33528" s="2"/>
    </row>
    <row r="33529" spans="77:77">
      <c r="BY33529" s="2"/>
    </row>
    <row r="33530" spans="77:77">
      <c r="BY33530" s="2"/>
    </row>
    <row r="33531" spans="77:77">
      <c r="BY33531" s="2"/>
    </row>
    <row r="33532" spans="77:77">
      <c r="BY33532" s="2"/>
    </row>
    <row r="33533" spans="77:77">
      <c r="BY33533" s="2"/>
    </row>
    <row r="33534" spans="77:77">
      <c r="BY33534" s="2"/>
    </row>
    <row r="33535" spans="77:77">
      <c r="BY33535" s="2"/>
    </row>
    <row r="33536" spans="77:77">
      <c r="BY33536" s="2"/>
    </row>
    <row r="33537" spans="77:77">
      <c r="BY33537" s="2"/>
    </row>
    <row r="33538" spans="77:77">
      <c r="BY33538" s="2"/>
    </row>
    <row r="33539" spans="77:77">
      <c r="BY33539" s="2"/>
    </row>
    <row r="33540" spans="77:77">
      <c r="BY33540" s="2"/>
    </row>
    <row r="33541" spans="77:77">
      <c r="BY33541" s="2"/>
    </row>
    <row r="33542" spans="77:77">
      <c r="BY33542" s="2"/>
    </row>
    <row r="33543" spans="77:77">
      <c r="BY33543" s="2"/>
    </row>
    <row r="33544" spans="77:77">
      <c r="BY33544" s="2"/>
    </row>
    <row r="33545" spans="77:77">
      <c r="BY33545" s="2"/>
    </row>
    <row r="33546" spans="77:77">
      <c r="BY33546" s="2"/>
    </row>
    <row r="33547" spans="77:77">
      <c r="BY33547" s="2"/>
    </row>
    <row r="33548" spans="77:77">
      <c r="BY33548" s="2"/>
    </row>
    <row r="33549" spans="77:77">
      <c r="BY33549" s="2"/>
    </row>
    <row r="33550" spans="77:77">
      <c r="BY33550" s="2"/>
    </row>
    <row r="33551" spans="77:77">
      <c r="BY33551" s="2"/>
    </row>
    <row r="33552" spans="77:77">
      <c r="BY33552" s="2"/>
    </row>
    <row r="33553" spans="77:77">
      <c r="BY33553" s="2"/>
    </row>
    <row r="33554" spans="77:77">
      <c r="BY33554" s="2"/>
    </row>
    <row r="33555" spans="77:77">
      <c r="BY33555" s="2"/>
    </row>
    <row r="33556" spans="77:77">
      <c r="BY33556" s="2"/>
    </row>
    <row r="33557" spans="77:77">
      <c r="BY33557" s="2"/>
    </row>
    <row r="33558" spans="77:77">
      <c r="BY33558" s="2"/>
    </row>
    <row r="33559" spans="77:77">
      <c r="BY33559" s="2"/>
    </row>
    <row r="33560" spans="77:77">
      <c r="BY33560" s="2"/>
    </row>
    <row r="33561" spans="77:77">
      <c r="BY33561" s="2"/>
    </row>
    <row r="33562" spans="77:77">
      <c r="BY33562" s="2"/>
    </row>
    <row r="33563" spans="77:77">
      <c r="BY33563" s="2"/>
    </row>
    <row r="33564" spans="77:77">
      <c r="BY33564" s="2"/>
    </row>
    <row r="33565" spans="77:77">
      <c r="BY33565" s="2"/>
    </row>
    <row r="33566" spans="77:77">
      <c r="BY33566" s="2"/>
    </row>
    <row r="33567" spans="77:77">
      <c r="BY33567" s="2"/>
    </row>
    <row r="33568" spans="77:77">
      <c r="BY33568" s="2"/>
    </row>
    <row r="33569" spans="77:77">
      <c r="BY33569" s="2"/>
    </row>
    <row r="33570" spans="77:77">
      <c r="BY33570" s="2"/>
    </row>
    <row r="33571" spans="77:77">
      <c r="BY33571" s="2"/>
    </row>
    <row r="33572" spans="77:77">
      <c r="BY33572" s="2"/>
    </row>
    <row r="33573" spans="77:77">
      <c r="BY33573" s="2"/>
    </row>
    <row r="33574" spans="77:77">
      <c r="BY33574" s="2"/>
    </row>
    <row r="33575" spans="77:77">
      <c r="BY33575" s="2"/>
    </row>
    <row r="33576" spans="77:77">
      <c r="BY33576" s="2"/>
    </row>
    <row r="33577" spans="77:77">
      <c r="BY33577" s="2"/>
    </row>
    <row r="33578" spans="77:77">
      <c r="BY33578" s="2"/>
    </row>
    <row r="33579" spans="77:77">
      <c r="BY33579" s="2"/>
    </row>
    <row r="33580" spans="77:77">
      <c r="BY33580" s="2"/>
    </row>
    <row r="33581" spans="77:77">
      <c r="BY33581" s="2"/>
    </row>
    <row r="33582" spans="77:77">
      <c r="BY33582" s="2"/>
    </row>
    <row r="33583" spans="77:77">
      <c r="BY33583" s="2"/>
    </row>
    <row r="33584" spans="77:77">
      <c r="BY33584" s="2"/>
    </row>
    <row r="33585" spans="77:77">
      <c r="BY33585" s="2"/>
    </row>
    <row r="33586" spans="77:77">
      <c r="BY33586" s="2"/>
    </row>
    <row r="33587" spans="77:77">
      <c r="BY33587" s="2"/>
    </row>
    <row r="33588" spans="77:77">
      <c r="BY33588" s="2"/>
    </row>
    <row r="33589" spans="77:77">
      <c r="BY33589" s="2"/>
    </row>
    <row r="33590" spans="77:77">
      <c r="BY33590" s="2"/>
    </row>
    <row r="33591" spans="77:77">
      <c r="BY33591" s="2"/>
    </row>
    <row r="33592" spans="77:77">
      <c r="BY33592" s="2"/>
    </row>
    <row r="33593" spans="77:77">
      <c r="BY33593" s="2"/>
    </row>
    <row r="33594" spans="77:77">
      <c r="BY33594" s="2"/>
    </row>
    <row r="33595" spans="77:77">
      <c r="BY33595" s="2"/>
    </row>
    <row r="33596" spans="77:77">
      <c r="BY33596" s="2"/>
    </row>
    <row r="33597" spans="77:77">
      <c r="BY33597" s="2"/>
    </row>
    <row r="33598" spans="77:77">
      <c r="BY33598" s="2"/>
    </row>
    <row r="33599" spans="77:77">
      <c r="BY33599" s="2"/>
    </row>
    <row r="33600" spans="77:77">
      <c r="BY33600" s="2"/>
    </row>
    <row r="33601" spans="77:77">
      <c r="BY33601" s="2"/>
    </row>
    <row r="33602" spans="77:77">
      <c r="BY33602" s="2"/>
    </row>
    <row r="33603" spans="77:77">
      <c r="BY33603" s="2"/>
    </row>
    <row r="33604" spans="77:77">
      <c r="BY33604" s="2"/>
    </row>
    <row r="33605" spans="77:77">
      <c r="BY33605" s="2"/>
    </row>
    <row r="33606" spans="77:77">
      <c r="BY33606" s="2"/>
    </row>
    <row r="33607" spans="77:77">
      <c r="BY33607" s="2"/>
    </row>
    <row r="33608" spans="77:77">
      <c r="BY33608" s="2"/>
    </row>
    <row r="33609" spans="77:77">
      <c r="BY33609" s="2"/>
    </row>
    <row r="33610" spans="77:77">
      <c r="BY33610" s="2"/>
    </row>
    <row r="33611" spans="77:77">
      <c r="BY33611" s="2"/>
    </row>
    <row r="33612" spans="77:77">
      <c r="BY33612" s="2"/>
    </row>
    <row r="33613" spans="77:77">
      <c r="BY33613" s="2"/>
    </row>
    <row r="33614" spans="77:77">
      <c r="BY33614" s="2"/>
    </row>
    <row r="33615" spans="77:77">
      <c r="BY33615" s="2"/>
    </row>
    <row r="33616" spans="77:77">
      <c r="BY33616" s="2"/>
    </row>
    <row r="33617" spans="77:77">
      <c r="BY33617" s="2"/>
    </row>
    <row r="33618" spans="77:77">
      <c r="BY33618" s="2"/>
    </row>
    <row r="33619" spans="77:77">
      <c r="BY33619" s="2"/>
    </row>
    <row r="33620" spans="77:77">
      <c r="BY33620" s="2"/>
    </row>
    <row r="33621" spans="77:77">
      <c r="BY33621" s="2"/>
    </row>
    <row r="33622" spans="77:77">
      <c r="BY33622" s="2"/>
    </row>
    <row r="33623" spans="77:77">
      <c r="BY33623" s="2"/>
    </row>
    <row r="33624" spans="77:77">
      <c r="BY33624" s="2"/>
    </row>
    <row r="33625" spans="77:77">
      <c r="BY33625" s="2"/>
    </row>
    <row r="33626" spans="77:77">
      <c r="BY33626" s="2"/>
    </row>
    <row r="33627" spans="77:77">
      <c r="BY33627" s="2"/>
    </row>
    <row r="33628" spans="77:77">
      <c r="BY33628" s="2"/>
    </row>
    <row r="33629" spans="77:77">
      <c r="BY33629" s="2"/>
    </row>
    <row r="33630" spans="77:77">
      <c r="BY33630" s="2"/>
    </row>
    <row r="33631" spans="77:77">
      <c r="BY33631" s="2"/>
    </row>
    <row r="33632" spans="77:77">
      <c r="BY33632" s="2"/>
    </row>
    <row r="33633" spans="77:77">
      <c r="BY33633" s="2"/>
    </row>
    <row r="33634" spans="77:77">
      <c r="BY33634" s="2"/>
    </row>
    <row r="33635" spans="77:77">
      <c r="BY33635" s="2"/>
    </row>
    <row r="33636" spans="77:77">
      <c r="BY33636" s="2"/>
    </row>
    <row r="33637" spans="77:77">
      <c r="BY33637" s="2"/>
    </row>
    <row r="33638" spans="77:77">
      <c r="BY33638" s="2"/>
    </row>
    <row r="33639" spans="77:77">
      <c r="BY33639" s="2"/>
    </row>
    <row r="33640" spans="77:77">
      <c r="BY33640" s="2"/>
    </row>
    <row r="33641" spans="77:77">
      <c r="BY33641" s="2"/>
    </row>
    <row r="33642" spans="77:77">
      <c r="BY33642" s="2"/>
    </row>
    <row r="33643" spans="77:77">
      <c r="BY33643" s="2"/>
    </row>
    <row r="33644" spans="77:77">
      <c r="BY33644" s="2"/>
    </row>
    <row r="33645" spans="77:77">
      <c r="BY33645" s="2"/>
    </row>
    <row r="33646" spans="77:77">
      <c r="BY33646" s="2"/>
    </row>
    <row r="33647" spans="77:77">
      <c r="BY33647" s="2"/>
    </row>
    <row r="33648" spans="77:77">
      <c r="BY33648" s="2"/>
    </row>
    <row r="33649" spans="77:77">
      <c r="BY33649" s="2"/>
    </row>
    <row r="33650" spans="77:77">
      <c r="BY33650" s="2"/>
    </row>
    <row r="33651" spans="77:77">
      <c r="BY33651" s="2"/>
    </row>
    <row r="33652" spans="77:77">
      <c r="BY33652" s="2"/>
    </row>
    <row r="33653" spans="77:77">
      <c r="BY33653" s="2"/>
    </row>
    <row r="33654" spans="77:77">
      <c r="BY33654" s="2"/>
    </row>
    <row r="33655" spans="77:77">
      <c r="BY33655" s="2"/>
    </row>
    <row r="33656" spans="77:77">
      <c r="BY33656" s="2"/>
    </row>
    <row r="33657" spans="77:77">
      <c r="BY33657" s="2"/>
    </row>
    <row r="33658" spans="77:77">
      <c r="BY33658" s="2"/>
    </row>
    <row r="33659" spans="77:77">
      <c r="BY33659" s="2"/>
    </row>
    <row r="33660" spans="77:77">
      <c r="BY33660" s="2"/>
    </row>
    <row r="33661" spans="77:77">
      <c r="BY33661" s="2"/>
    </row>
    <row r="33662" spans="77:77">
      <c r="BY33662" s="2"/>
    </row>
    <row r="33663" spans="77:77">
      <c r="BY33663" s="2"/>
    </row>
    <row r="33664" spans="77:77">
      <c r="BY33664" s="2"/>
    </row>
    <row r="33665" spans="77:77">
      <c r="BY33665" s="2"/>
    </row>
    <row r="33666" spans="77:77">
      <c r="BY33666" s="2"/>
    </row>
    <row r="33667" spans="77:77">
      <c r="BY33667" s="2"/>
    </row>
    <row r="33668" spans="77:77">
      <c r="BY33668" s="2"/>
    </row>
    <row r="33669" spans="77:77">
      <c r="BY33669" s="2"/>
    </row>
    <row r="33670" spans="77:77">
      <c r="BY33670" s="2"/>
    </row>
    <row r="33671" spans="77:77">
      <c r="BY33671" s="2"/>
    </row>
    <row r="33672" spans="77:77">
      <c r="BY33672" s="2"/>
    </row>
    <row r="33673" spans="77:77">
      <c r="BY33673" s="2"/>
    </row>
    <row r="33674" spans="77:77">
      <c r="BY33674" s="2"/>
    </row>
    <row r="33675" spans="77:77">
      <c r="BY33675" s="2"/>
    </row>
    <row r="33676" spans="77:77">
      <c r="BY33676" s="2"/>
    </row>
    <row r="33677" spans="77:77">
      <c r="BY33677" s="2"/>
    </row>
    <row r="33678" spans="77:77">
      <c r="BY33678" s="2"/>
    </row>
    <row r="33679" spans="77:77">
      <c r="BY33679" s="2"/>
    </row>
    <row r="33680" spans="77:77">
      <c r="BY33680" s="2"/>
    </row>
    <row r="33681" spans="77:77">
      <c r="BY33681" s="2"/>
    </row>
    <row r="33682" spans="77:77">
      <c r="BY33682" s="2"/>
    </row>
    <row r="33683" spans="77:77">
      <c r="BY33683" s="2"/>
    </row>
    <row r="33684" spans="77:77">
      <c r="BY33684" s="2"/>
    </row>
    <row r="33685" spans="77:77">
      <c r="BY33685" s="2"/>
    </row>
    <row r="33686" spans="77:77">
      <c r="BY33686" s="2"/>
    </row>
    <row r="33687" spans="77:77">
      <c r="BY33687" s="2"/>
    </row>
    <row r="33688" spans="77:77">
      <c r="BY33688" s="2"/>
    </row>
    <row r="33689" spans="77:77">
      <c r="BY33689" s="2"/>
    </row>
    <row r="33690" spans="77:77">
      <c r="BY33690" s="2"/>
    </row>
    <row r="33691" spans="77:77">
      <c r="BY33691" s="2"/>
    </row>
    <row r="33692" spans="77:77">
      <c r="BY33692" s="2"/>
    </row>
    <row r="33693" spans="77:77">
      <c r="BY33693" s="2"/>
    </row>
    <row r="33694" spans="77:77">
      <c r="BY33694" s="2"/>
    </row>
    <row r="33695" spans="77:77">
      <c r="BY33695" s="2"/>
    </row>
    <row r="33696" spans="77:77">
      <c r="BY33696" s="2"/>
    </row>
    <row r="33697" spans="77:77">
      <c r="BY33697" s="2"/>
    </row>
    <row r="33698" spans="77:77">
      <c r="BY33698" s="2"/>
    </row>
    <row r="33699" spans="77:77">
      <c r="BY33699" s="2"/>
    </row>
    <row r="33700" spans="77:77">
      <c r="BY33700" s="2"/>
    </row>
    <row r="33701" spans="77:77">
      <c r="BY33701" s="2"/>
    </row>
    <row r="33702" spans="77:77">
      <c r="BY33702" s="2"/>
    </row>
    <row r="33703" spans="77:77">
      <c r="BY33703" s="2"/>
    </row>
    <row r="33704" spans="77:77">
      <c r="BY33704" s="2"/>
    </row>
    <row r="33705" spans="77:77">
      <c r="BY33705" s="2"/>
    </row>
    <row r="33706" spans="77:77">
      <c r="BY33706" s="2"/>
    </row>
    <row r="33707" spans="77:77">
      <c r="BY33707" s="2"/>
    </row>
    <row r="33708" spans="77:77">
      <c r="BY33708" s="2"/>
    </row>
    <row r="33709" spans="77:77">
      <c r="BY33709" s="2"/>
    </row>
    <row r="33710" spans="77:77">
      <c r="BY33710" s="2"/>
    </row>
    <row r="33711" spans="77:77">
      <c r="BY33711" s="2"/>
    </row>
    <row r="33712" spans="77:77">
      <c r="BY33712" s="2"/>
    </row>
    <row r="33713" spans="77:77">
      <c r="BY33713" s="2"/>
    </row>
    <row r="33714" spans="77:77">
      <c r="BY33714" s="2"/>
    </row>
    <row r="33715" spans="77:77">
      <c r="BY33715" s="2"/>
    </row>
    <row r="33716" spans="77:77">
      <c r="BY33716" s="2"/>
    </row>
    <row r="33717" spans="77:77">
      <c r="BY33717" s="2"/>
    </row>
    <row r="33718" spans="77:77">
      <c r="BY33718" s="2"/>
    </row>
    <row r="33719" spans="77:77">
      <c r="BY33719" s="2"/>
    </row>
    <row r="33720" spans="77:77">
      <c r="BY33720" s="2"/>
    </row>
    <row r="33721" spans="77:77">
      <c r="BY33721" s="2"/>
    </row>
    <row r="33722" spans="77:77">
      <c r="BY33722" s="2"/>
    </row>
    <row r="33723" spans="77:77">
      <c r="BY33723" s="2"/>
    </row>
    <row r="33724" spans="77:77">
      <c r="BY33724" s="2"/>
    </row>
    <row r="33725" spans="77:77">
      <c r="BY33725" s="2"/>
    </row>
    <row r="33726" spans="77:77">
      <c r="BY33726" s="2"/>
    </row>
    <row r="33727" spans="77:77">
      <c r="BY33727" s="2"/>
    </row>
    <row r="33728" spans="77:77">
      <c r="BY33728" s="2"/>
    </row>
    <row r="33729" spans="77:77">
      <c r="BY33729" s="2"/>
    </row>
    <row r="33730" spans="77:77">
      <c r="BY33730" s="2"/>
    </row>
    <row r="33731" spans="77:77">
      <c r="BY33731" s="2"/>
    </row>
    <row r="33732" spans="77:77">
      <c r="BY33732" s="2"/>
    </row>
    <row r="33733" spans="77:77">
      <c r="BY33733" s="2"/>
    </row>
    <row r="33734" spans="77:77">
      <c r="BY33734" s="2"/>
    </row>
    <row r="33735" spans="77:77">
      <c r="BY33735" s="2"/>
    </row>
    <row r="33736" spans="77:77">
      <c r="BY33736" s="2"/>
    </row>
    <row r="33737" spans="77:77">
      <c r="BY33737" s="2"/>
    </row>
    <row r="33738" spans="77:77">
      <c r="BY33738" s="2"/>
    </row>
    <row r="33739" spans="77:77">
      <c r="BY33739" s="2"/>
    </row>
    <row r="33740" spans="77:77">
      <c r="BY33740" s="2"/>
    </row>
    <row r="33741" spans="77:77">
      <c r="BY33741" s="2"/>
    </row>
    <row r="33742" spans="77:77">
      <c r="BY33742" s="2"/>
    </row>
    <row r="33743" spans="77:77">
      <c r="BY33743" s="2"/>
    </row>
    <row r="33744" spans="77:77">
      <c r="BY33744" s="2"/>
    </row>
    <row r="33745" spans="77:77">
      <c r="BY33745" s="2"/>
    </row>
    <row r="33746" spans="77:77">
      <c r="BY33746" s="2"/>
    </row>
    <row r="33747" spans="77:77">
      <c r="BY33747" s="2"/>
    </row>
    <row r="33748" spans="77:77">
      <c r="BY33748" s="2"/>
    </row>
    <row r="33749" spans="77:77">
      <c r="BY33749" s="2"/>
    </row>
    <row r="33750" spans="77:77">
      <c r="BY33750" s="2"/>
    </row>
    <row r="33751" spans="77:77">
      <c r="BY33751" s="2"/>
    </row>
    <row r="33752" spans="77:77">
      <c r="BY33752" s="2"/>
    </row>
    <row r="33753" spans="77:77">
      <c r="BY33753" s="2"/>
    </row>
    <row r="33754" spans="77:77">
      <c r="BY33754" s="2"/>
    </row>
    <row r="33755" spans="77:77">
      <c r="BY33755" s="2"/>
    </row>
    <row r="33756" spans="77:77">
      <c r="BY33756" s="2"/>
    </row>
    <row r="33757" spans="77:77">
      <c r="BY33757" s="2"/>
    </row>
    <row r="33758" spans="77:77">
      <c r="BY33758" s="2"/>
    </row>
    <row r="33759" spans="77:77">
      <c r="BY33759" s="2"/>
    </row>
    <row r="33760" spans="77:77">
      <c r="BY33760" s="2"/>
    </row>
    <row r="33761" spans="77:77">
      <c r="BY33761" s="2"/>
    </row>
    <row r="33762" spans="77:77">
      <c r="BY33762" s="2"/>
    </row>
    <row r="33763" spans="77:77">
      <c r="BY33763" s="2"/>
    </row>
    <row r="33764" spans="77:77">
      <c r="BY33764" s="2"/>
    </row>
    <row r="33765" spans="77:77">
      <c r="BY33765" s="2"/>
    </row>
    <row r="33766" spans="77:77">
      <c r="BY33766" s="2"/>
    </row>
    <row r="33767" spans="77:77">
      <c r="BY33767" s="2"/>
    </row>
    <row r="33768" spans="77:77">
      <c r="BY33768" s="2"/>
    </row>
    <row r="33769" spans="77:77">
      <c r="BY33769" s="2"/>
    </row>
    <row r="33770" spans="77:77">
      <c r="BY33770" s="2"/>
    </row>
    <row r="33771" spans="77:77">
      <c r="BY33771" s="2"/>
    </row>
    <row r="33772" spans="77:77">
      <c r="BY33772" s="2"/>
    </row>
    <row r="33773" spans="77:77">
      <c r="BY33773" s="2"/>
    </row>
    <row r="33774" spans="77:77">
      <c r="BY33774" s="2"/>
    </row>
    <row r="33775" spans="77:77">
      <c r="BY33775" s="2"/>
    </row>
    <row r="33776" spans="77:77">
      <c r="BY33776" s="2"/>
    </row>
    <row r="33777" spans="77:77">
      <c r="BY33777" s="2"/>
    </row>
    <row r="33778" spans="77:77">
      <c r="BY33778" s="2"/>
    </row>
    <row r="33779" spans="77:77">
      <c r="BY33779" s="2"/>
    </row>
    <row r="33780" spans="77:77">
      <c r="BY33780" s="2"/>
    </row>
    <row r="33781" spans="77:77">
      <c r="BY33781" s="2"/>
    </row>
    <row r="33782" spans="77:77">
      <c r="BY33782" s="2"/>
    </row>
    <row r="33783" spans="77:77">
      <c r="BY33783" s="2"/>
    </row>
    <row r="33784" spans="77:77">
      <c r="BY33784" s="2"/>
    </row>
    <row r="33785" spans="77:77">
      <c r="BY33785" s="2"/>
    </row>
    <row r="33786" spans="77:77">
      <c r="BY33786" s="2"/>
    </row>
    <row r="33787" spans="77:77">
      <c r="BY33787" s="2"/>
    </row>
    <row r="33788" spans="77:77">
      <c r="BY33788" s="2"/>
    </row>
    <row r="33789" spans="77:77">
      <c r="BY33789" s="2"/>
    </row>
    <row r="33790" spans="77:77">
      <c r="BY33790" s="2"/>
    </row>
    <row r="33791" spans="77:77">
      <c r="BY33791" s="2"/>
    </row>
    <row r="33792" spans="77:77">
      <c r="BY33792" s="2"/>
    </row>
    <row r="33793" spans="77:77">
      <c r="BY33793" s="2"/>
    </row>
    <row r="33794" spans="77:77">
      <c r="BY33794" s="2"/>
    </row>
    <row r="33795" spans="77:77">
      <c r="BY33795" s="2"/>
    </row>
    <row r="33796" spans="77:77">
      <c r="BY33796" s="2"/>
    </row>
    <row r="33797" spans="77:77">
      <c r="BY33797" s="2"/>
    </row>
    <row r="33798" spans="77:77">
      <c r="BY33798" s="2"/>
    </row>
    <row r="33799" spans="77:77">
      <c r="BY33799" s="2"/>
    </row>
    <row r="33800" spans="77:77">
      <c r="BY33800" s="2"/>
    </row>
    <row r="33801" spans="77:77">
      <c r="BY33801" s="2"/>
    </row>
    <row r="33802" spans="77:77">
      <c r="BY33802" s="2"/>
    </row>
    <row r="33803" spans="77:77">
      <c r="BY33803" s="2"/>
    </row>
    <row r="33804" spans="77:77">
      <c r="BY33804" s="2"/>
    </row>
    <row r="33805" spans="77:77">
      <c r="BY33805" s="2"/>
    </row>
    <row r="33806" spans="77:77">
      <c r="BY33806" s="2"/>
    </row>
    <row r="33807" spans="77:77">
      <c r="BY33807" s="2"/>
    </row>
    <row r="33808" spans="77:77">
      <c r="BY33808" s="2"/>
    </row>
    <row r="33809" spans="77:77">
      <c r="BY33809" s="2"/>
    </row>
    <row r="33810" spans="77:77">
      <c r="BY33810" s="2"/>
    </row>
    <row r="33811" spans="77:77">
      <c r="BY33811" s="2"/>
    </row>
    <row r="33812" spans="77:77">
      <c r="BY33812" s="2"/>
    </row>
    <row r="33813" spans="77:77">
      <c r="BY33813" s="2"/>
    </row>
    <row r="33814" spans="77:77">
      <c r="BY33814" s="2"/>
    </row>
    <row r="33815" spans="77:77">
      <c r="BY33815" s="2"/>
    </row>
    <row r="33816" spans="77:77">
      <c r="BY33816" s="2"/>
    </row>
    <row r="33817" spans="77:77">
      <c r="BY33817" s="2"/>
    </row>
    <row r="33818" spans="77:77">
      <c r="BY33818" s="2"/>
    </row>
    <row r="33819" spans="77:77">
      <c r="BY33819" s="2"/>
    </row>
    <row r="33820" spans="77:77">
      <c r="BY33820" s="2"/>
    </row>
    <row r="33821" spans="77:77">
      <c r="BY33821" s="2"/>
    </row>
    <row r="33822" spans="77:77">
      <c r="BY33822" s="2"/>
    </row>
    <row r="33823" spans="77:77">
      <c r="BY33823" s="2"/>
    </row>
    <row r="33824" spans="77:77">
      <c r="BY33824" s="2"/>
    </row>
    <row r="33825" spans="77:77">
      <c r="BY33825" s="2"/>
    </row>
    <row r="33826" spans="77:77">
      <c r="BY33826" s="2"/>
    </row>
    <row r="33827" spans="77:77">
      <c r="BY33827" s="2"/>
    </row>
    <row r="33828" spans="77:77">
      <c r="BY33828" s="2"/>
    </row>
    <row r="33829" spans="77:77">
      <c r="BY33829" s="2"/>
    </row>
    <row r="33830" spans="77:77">
      <c r="BY33830" s="2"/>
    </row>
    <row r="33831" spans="77:77">
      <c r="BY33831" s="2"/>
    </row>
    <row r="33832" spans="77:77">
      <c r="BY33832" s="2"/>
    </row>
    <row r="33833" spans="77:77">
      <c r="BY33833" s="2"/>
    </row>
    <row r="33834" spans="77:77">
      <c r="BY33834" s="2"/>
    </row>
    <row r="33835" spans="77:77">
      <c r="BY33835" s="2"/>
    </row>
    <row r="33836" spans="77:77">
      <c r="BY33836" s="2"/>
    </row>
    <row r="33837" spans="77:77">
      <c r="BY33837" s="2"/>
    </row>
    <row r="33838" spans="77:77">
      <c r="BY33838" s="2"/>
    </row>
    <row r="33839" spans="77:77">
      <c r="BY33839" s="2"/>
    </row>
    <row r="33840" spans="77:77">
      <c r="BY33840" s="2"/>
    </row>
    <row r="33841" spans="77:77">
      <c r="BY33841" s="2"/>
    </row>
    <row r="33842" spans="77:77">
      <c r="BY33842" s="2"/>
    </row>
    <row r="33843" spans="77:77">
      <c r="BY33843" s="2"/>
    </row>
    <row r="33844" spans="77:77">
      <c r="BY33844" s="2"/>
    </row>
    <row r="33845" spans="77:77">
      <c r="BY33845" s="2"/>
    </row>
    <row r="33846" spans="77:77">
      <c r="BY33846" s="2"/>
    </row>
    <row r="33847" spans="77:77">
      <c r="BY33847" s="2"/>
    </row>
    <row r="33848" spans="77:77">
      <c r="BY33848" s="2"/>
    </row>
    <row r="33849" spans="77:77">
      <c r="BY33849" s="2"/>
    </row>
    <row r="33850" spans="77:77">
      <c r="BY33850" s="2"/>
    </row>
    <row r="33851" spans="77:77">
      <c r="BY33851" s="2"/>
    </row>
    <row r="33852" spans="77:77">
      <c r="BY33852" s="2"/>
    </row>
    <row r="33853" spans="77:77">
      <c r="BY33853" s="2"/>
    </row>
    <row r="33854" spans="77:77">
      <c r="BY33854" s="2"/>
    </row>
    <row r="33855" spans="77:77">
      <c r="BY33855" s="2"/>
    </row>
    <row r="33856" spans="77:77">
      <c r="BY33856" s="2"/>
    </row>
    <row r="33857" spans="77:77">
      <c r="BY33857" s="2"/>
    </row>
    <row r="33858" spans="77:77">
      <c r="BY33858" s="2"/>
    </row>
    <row r="33859" spans="77:77">
      <c r="BY33859" s="2"/>
    </row>
    <row r="33860" spans="77:77">
      <c r="BY33860" s="2"/>
    </row>
    <row r="33861" spans="77:77">
      <c r="BY33861" s="2"/>
    </row>
    <row r="33862" spans="77:77">
      <c r="BY33862" s="2"/>
    </row>
    <row r="33863" spans="77:77">
      <c r="BY33863" s="2"/>
    </row>
    <row r="33864" spans="77:77">
      <c r="BY33864" s="2"/>
    </row>
    <row r="33865" spans="77:77">
      <c r="BY33865" s="2"/>
    </row>
    <row r="33866" spans="77:77">
      <c r="BY33866" s="2"/>
    </row>
    <row r="33867" spans="77:77">
      <c r="BY33867" s="2"/>
    </row>
    <row r="33868" spans="77:77">
      <c r="BY33868" s="2"/>
    </row>
    <row r="33869" spans="77:77">
      <c r="BY33869" s="2"/>
    </row>
    <row r="33870" spans="77:77">
      <c r="BY33870" s="2"/>
    </row>
    <row r="33871" spans="77:77">
      <c r="BY33871" s="2"/>
    </row>
    <row r="33872" spans="77:77">
      <c r="BY33872" s="2"/>
    </row>
    <row r="33873" spans="77:77">
      <c r="BY33873" s="2"/>
    </row>
    <row r="33874" spans="77:77">
      <c r="BY33874" s="2"/>
    </row>
    <row r="33875" spans="77:77">
      <c r="BY33875" s="2"/>
    </row>
    <row r="33876" spans="77:77">
      <c r="BY33876" s="2"/>
    </row>
    <row r="33877" spans="77:77">
      <c r="BY33877" s="2"/>
    </row>
    <row r="33878" spans="77:77">
      <c r="BY33878" s="2"/>
    </row>
    <row r="33879" spans="77:77">
      <c r="BY33879" s="2"/>
    </row>
    <row r="33880" spans="77:77">
      <c r="BY33880" s="2"/>
    </row>
    <row r="33881" spans="77:77">
      <c r="BY33881" s="2"/>
    </row>
    <row r="33882" spans="77:77">
      <c r="BY33882" s="2"/>
    </row>
    <row r="33883" spans="77:77">
      <c r="BY33883" s="2"/>
    </row>
    <row r="33884" spans="77:77">
      <c r="BY33884" s="2"/>
    </row>
    <row r="33885" spans="77:77">
      <c r="BY33885" s="2"/>
    </row>
    <row r="33886" spans="77:77">
      <c r="BY33886" s="2"/>
    </row>
    <row r="33887" spans="77:77">
      <c r="BY33887" s="2"/>
    </row>
    <row r="33888" spans="77:77">
      <c r="BY33888" s="2"/>
    </row>
    <row r="33889" spans="77:77">
      <c r="BY33889" s="2"/>
    </row>
    <row r="33890" spans="77:77">
      <c r="BY33890" s="2"/>
    </row>
    <row r="33891" spans="77:77">
      <c r="BY33891" s="2"/>
    </row>
    <row r="33892" spans="77:77">
      <c r="BY33892" s="2"/>
    </row>
    <row r="33893" spans="77:77">
      <c r="BY33893" s="2"/>
    </row>
    <row r="33894" spans="77:77">
      <c r="BY33894" s="2"/>
    </row>
    <row r="33895" spans="77:77">
      <c r="BY33895" s="2"/>
    </row>
    <row r="33896" spans="77:77">
      <c r="BY33896" s="2"/>
    </row>
    <row r="33897" spans="77:77">
      <c r="BY33897" s="2"/>
    </row>
    <row r="33898" spans="77:77">
      <c r="BY33898" s="2"/>
    </row>
    <row r="33899" spans="77:77">
      <c r="BY33899" s="2"/>
    </row>
    <row r="33900" spans="77:77">
      <c r="BY33900" s="2"/>
    </row>
    <row r="33901" spans="77:77">
      <c r="BY33901" s="2"/>
    </row>
    <row r="33902" spans="77:77">
      <c r="BY33902" s="2"/>
    </row>
    <row r="33903" spans="77:77">
      <c r="BY33903" s="2"/>
    </row>
    <row r="33904" spans="77:77">
      <c r="BY33904" s="2"/>
    </row>
    <row r="33905" spans="77:77">
      <c r="BY33905" s="2"/>
    </row>
    <row r="33906" spans="77:77">
      <c r="BY33906" s="2"/>
    </row>
    <row r="33907" spans="77:77">
      <c r="BY33907" s="2"/>
    </row>
    <row r="33908" spans="77:77">
      <c r="BY33908" s="2"/>
    </row>
    <row r="33909" spans="77:77">
      <c r="BY33909" s="2"/>
    </row>
    <row r="33910" spans="77:77">
      <c r="BY33910" s="2"/>
    </row>
    <row r="33911" spans="77:77">
      <c r="BY33911" s="2"/>
    </row>
    <row r="33912" spans="77:77">
      <c r="BY33912" s="2"/>
    </row>
    <row r="33913" spans="77:77">
      <c r="BY33913" s="2"/>
    </row>
    <row r="33914" spans="77:77">
      <c r="BY33914" s="2"/>
    </row>
    <row r="33915" spans="77:77">
      <c r="BY33915" s="2"/>
    </row>
    <row r="33916" spans="77:77">
      <c r="BY33916" s="2"/>
    </row>
    <row r="33917" spans="77:77">
      <c r="BY33917" s="2"/>
    </row>
    <row r="33918" spans="77:77">
      <c r="BY33918" s="2"/>
    </row>
    <row r="33919" spans="77:77">
      <c r="BY33919" s="2"/>
    </row>
    <row r="33920" spans="77:77">
      <c r="BY33920" s="2"/>
    </row>
    <row r="33921" spans="77:77">
      <c r="BY33921" s="2"/>
    </row>
    <row r="33922" spans="77:77">
      <c r="BY33922" s="2"/>
    </row>
    <row r="33923" spans="77:77">
      <c r="BY33923" s="2"/>
    </row>
    <row r="33924" spans="77:77">
      <c r="BY33924" s="2"/>
    </row>
    <row r="33925" spans="77:77">
      <c r="BY33925" s="2"/>
    </row>
    <row r="33926" spans="77:77">
      <c r="BY33926" s="2"/>
    </row>
    <row r="33927" spans="77:77">
      <c r="BY33927" s="2"/>
    </row>
    <row r="33928" spans="77:77">
      <c r="BY33928" s="2"/>
    </row>
    <row r="33929" spans="77:77">
      <c r="BY33929" s="2"/>
    </row>
    <row r="33930" spans="77:77">
      <c r="BY33930" s="2"/>
    </row>
    <row r="33931" spans="77:77">
      <c r="BY33931" s="2"/>
    </row>
    <row r="33932" spans="77:77">
      <c r="BY33932" s="2"/>
    </row>
    <row r="33933" spans="77:77">
      <c r="BY33933" s="2"/>
    </row>
    <row r="33934" spans="77:77">
      <c r="BY33934" s="2"/>
    </row>
    <row r="33935" spans="77:77">
      <c r="BY33935" s="2"/>
    </row>
    <row r="33936" spans="77:77">
      <c r="BY33936" s="2"/>
    </row>
    <row r="33937" spans="77:77">
      <c r="BY33937" s="2"/>
    </row>
    <row r="33938" spans="77:77">
      <c r="BY33938" s="2"/>
    </row>
    <row r="33939" spans="77:77">
      <c r="BY33939" s="2"/>
    </row>
    <row r="33940" spans="77:77">
      <c r="BY33940" s="2"/>
    </row>
    <row r="33941" spans="77:77">
      <c r="BY33941" s="2"/>
    </row>
    <row r="33942" spans="77:77">
      <c r="BY33942" s="2"/>
    </row>
    <row r="33943" spans="77:77">
      <c r="BY33943" s="2"/>
    </row>
    <row r="33944" spans="77:77">
      <c r="BY33944" s="2"/>
    </row>
    <row r="33945" spans="77:77">
      <c r="BY33945" s="2"/>
    </row>
    <row r="33946" spans="77:77">
      <c r="BY33946" s="2"/>
    </row>
    <row r="33947" spans="77:77">
      <c r="BY33947" s="2"/>
    </row>
    <row r="33948" spans="77:77">
      <c r="BY33948" s="2"/>
    </row>
    <row r="33949" spans="77:77">
      <c r="BY33949" s="2"/>
    </row>
    <row r="33950" spans="77:77">
      <c r="BY33950" s="2"/>
    </row>
    <row r="33951" spans="77:77">
      <c r="BY33951" s="2"/>
    </row>
    <row r="33952" spans="77:77">
      <c r="BY33952" s="2"/>
    </row>
    <row r="33953" spans="77:77">
      <c r="BY33953" s="2"/>
    </row>
    <row r="33954" spans="77:77">
      <c r="BY33954" s="2"/>
    </row>
    <row r="33955" spans="77:77">
      <c r="BY33955" s="2"/>
    </row>
    <row r="33956" spans="77:77">
      <c r="BY33956" s="2"/>
    </row>
    <row r="33957" spans="77:77">
      <c r="BY33957" s="2"/>
    </row>
    <row r="33958" spans="77:77">
      <c r="BY33958" s="2"/>
    </row>
    <row r="33959" spans="77:77">
      <c r="BY33959" s="2"/>
    </row>
    <row r="33960" spans="77:77">
      <c r="BY33960" s="2"/>
    </row>
    <row r="33961" spans="77:77">
      <c r="BY33961" s="2"/>
    </row>
    <row r="33962" spans="77:77">
      <c r="BY33962" s="2"/>
    </row>
    <row r="33963" spans="77:77">
      <c r="BY33963" s="2"/>
    </row>
    <row r="33964" spans="77:77">
      <c r="BY33964" s="2"/>
    </row>
    <row r="33965" spans="77:77">
      <c r="BY33965" s="2"/>
    </row>
    <row r="33966" spans="77:77">
      <c r="BY33966" s="2"/>
    </row>
    <row r="33967" spans="77:77">
      <c r="BY33967" s="2"/>
    </row>
    <row r="33968" spans="77:77">
      <c r="BY33968" s="2"/>
    </row>
    <row r="33969" spans="77:77">
      <c r="BY33969" s="2"/>
    </row>
    <row r="33970" spans="77:77">
      <c r="BY33970" s="2"/>
    </row>
    <row r="33971" spans="77:77">
      <c r="BY33971" s="2"/>
    </row>
    <row r="33972" spans="77:77">
      <c r="BY33972" s="2"/>
    </row>
    <row r="33973" spans="77:77">
      <c r="BY33973" s="2"/>
    </row>
    <row r="33974" spans="77:77">
      <c r="BY33974" s="2"/>
    </row>
    <row r="33975" spans="77:77">
      <c r="BY33975" s="2"/>
    </row>
    <row r="33976" spans="77:77">
      <c r="BY33976" s="2"/>
    </row>
    <row r="33977" spans="77:77">
      <c r="BY33977" s="2"/>
    </row>
    <row r="33978" spans="77:77">
      <c r="BY33978" s="2"/>
    </row>
    <row r="33979" spans="77:77">
      <c r="BY33979" s="2"/>
    </row>
    <row r="33980" spans="77:77">
      <c r="BY33980" s="2"/>
    </row>
    <row r="33981" spans="77:77">
      <c r="BY33981" s="2"/>
    </row>
    <row r="33982" spans="77:77">
      <c r="BY33982" s="2"/>
    </row>
    <row r="33983" spans="77:77">
      <c r="BY33983" s="2"/>
    </row>
    <row r="33984" spans="77:77">
      <c r="BY33984" s="2"/>
    </row>
    <row r="33985" spans="77:77">
      <c r="BY33985" s="2"/>
    </row>
    <row r="33986" spans="77:77">
      <c r="BY33986" s="2"/>
    </row>
    <row r="33987" spans="77:77">
      <c r="BY33987" s="2"/>
    </row>
    <row r="33988" spans="77:77">
      <c r="BY33988" s="2"/>
    </row>
    <row r="33989" spans="77:77">
      <c r="BY33989" s="2"/>
    </row>
    <row r="33990" spans="77:77">
      <c r="BY33990" s="2"/>
    </row>
    <row r="33991" spans="77:77">
      <c r="BY33991" s="2"/>
    </row>
    <row r="33992" spans="77:77">
      <c r="BY33992" s="2"/>
    </row>
    <row r="33993" spans="77:77">
      <c r="BY33993" s="2"/>
    </row>
    <row r="33994" spans="77:77">
      <c r="BY33994" s="2"/>
    </row>
    <row r="33995" spans="77:77">
      <c r="BY33995" s="2"/>
    </row>
    <row r="33996" spans="77:77">
      <c r="BY33996" s="2"/>
    </row>
    <row r="33997" spans="77:77">
      <c r="BY33997" s="2"/>
    </row>
    <row r="33998" spans="77:77">
      <c r="BY33998" s="2"/>
    </row>
    <row r="33999" spans="77:77">
      <c r="BY33999" s="2"/>
    </row>
    <row r="34000" spans="77:77">
      <c r="BY34000" s="2"/>
    </row>
    <row r="34001" spans="77:77">
      <c r="BY34001" s="2"/>
    </row>
    <row r="34002" spans="77:77">
      <c r="BY34002" s="2"/>
    </row>
    <row r="34003" spans="77:77">
      <c r="BY34003" s="2"/>
    </row>
    <row r="34004" spans="77:77">
      <c r="BY34004" s="2"/>
    </row>
    <row r="34005" spans="77:77">
      <c r="BY34005" s="2"/>
    </row>
    <row r="34006" spans="77:77">
      <c r="BY34006" s="2"/>
    </row>
    <row r="34007" spans="77:77">
      <c r="BY34007" s="2"/>
    </row>
    <row r="34008" spans="77:77">
      <c r="BY34008" s="2"/>
    </row>
    <row r="34009" spans="77:77">
      <c r="BY34009" s="2"/>
    </row>
    <row r="34010" spans="77:77">
      <c r="BY34010" s="2"/>
    </row>
    <row r="34011" spans="77:77">
      <c r="BY34011" s="2"/>
    </row>
    <row r="34012" spans="77:77">
      <c r="BY34012" s="2"/>
    </row>
    <row r="34013" spans="77:77">
      <c r="BY34013" s="2"/>
    </row>
    <row r="34014" spans="77:77">
      <c r="BY34014" s="2"/>
    </row>
    <row r="34015" spans="77:77">
      <c r="BY34015" s="2"/>
    </row>
    <row r="34016" spans="77:77">
      <c r="BY34016" s="2"/>
    </row>
    <row r="34017" spans="77:77">
      <c r="BY34017" s="2"/>
    </row>
    <row r="34018" spans="77:77">
      <c r="BY34018" s="2"/>
    </row>
    <row r="34019" spans="77:77">
      <c r="BY34019" s="2"/>
    </row>
    <row r="34020" spans="77:77">
      <c r="BY34020" s="2"/>
    </row>
    <row r="34021" spans="77:77">
      <c r="BY34021" s="2"/>
    </row>
    <row r="34022" spans="77:77">
      <c r="BY34022" s="2"/>
    </row>
    <row r="34023" spans="77:77">
      <c r="BY34023" s="2"/>
    </row>
    <row r="34024" spans="77:77">
      <c r="BY34024" s="2"/>
    </row>
    <row r="34025" spans="77:77">
      <c r="BY34025" s="2"/>
    </row>
    <row r="34026" spans="77:77">
      <c r="BY34026" s="2"/>
    </row>
    <row r="34027" spans="77:77">
      <c r="BY34027" s="2"/>
    </row>
    <row r="34028" spans="77:77">
      <c r="BY34028" s="2"/>
    </row>
    <row r="34029" spans="77:77">
      <c r="BY34029" s="2"/>
    </row>
    <row r="34030" spans="77:77">
      <c r="BY34030" s="2"/>
    </row>
    <row r="34031" spans="77:77">
      <c r="BY34031" s="2"/>
    </row>
    <row r="34032" spans="77:77">
      <c r="BY34032" s="2"/>
    </row>
    <row r="34033" spans="77:77">
      <c r="BY34033" s="2"/>
    </row>
    <row r="34034" spans="77:77">
      <c r="BY34034" s="2"/>
    </row>
    <row r="34035" spans="77:77">
      <c r="BY34035" s="2"/>
    </row>
    <row r="34036" spans="77:77">
      <c r="BY34036" s="2"/>
    </row>
    <row r="34037" spans="77:77">
      <c r="BY34037" s="2"/>
    </row>
    <row r="34038" spans="77:77">
      <c r="BY34038" s="2"/>
    </row>
    <row r="34039" spans="77:77">
      <c r="BY34039" s="2"/>
    </row>
    <row r="34040" spans="77:77">
      <c r="BY34040" s="2"/>
    </row>
    <row r="34041" spans="77:77">
      <c r="BY34041" s="2"/>
    </row>
    <row r="34042" spans="77:77">
      <c r="BY34042" s="2"/>
    </row>
    <row r="34043" spans="77:77">
      <c r="BY34043" s="2"/>
    </row>
    <row r="34044" spans="77:77">
      <c r="BY34044" s="2"/>
    </row>
    <row r="34045" spans="77:77">
      <c r="BY34045" s="2"/>
    </row>
    <row r="34046" spans="77:77">
      <c r="BY34046" s="2"/>
    </row>
    <row r="34047" spans="77:77">
      <c r="BY34047" s="2"/>
    </row>
    <row r="34048" spans="77:77">
      <c r="BY34048" s="2"/>
    </row>
    <row r="34049" spans="77:77">
      <c r="BY34049" s="2"/>
    </row>
    <row r="34050" spans="77:77">
      <c r="BY34050" s="2"/>
    </row>
    <row r="34051" spans="77:77">
      <c r="BY34051" s="2"/>
    </row>
    <row r="34052" spans="77:77">
      <c r="BY34052" s="2"/>
    </row>
    <row r="34053" spans="77:77">
      <c r="BY34053" s="2"/>
    </row>
    <row r="34054" spans="77:77">
      <c r="BY34054" s="2"/>
    </row>
    <row r="34055" spans="77:77">
      <c r="BY34055" s="2"/>
    </row>
    <row r="34056" spans="77:77">
      <c r="BY34056" s="2"/>
    </row>
    <row r="34057" spans="77:77">
      <c r="BY34057" s="2"/>
    </row>
    <row r="34058" spans="77:77">
      <c r="BY34058" s="2"/>
    </row>
    <row r="34059" spans="77:77">
      <c r="BY34059" s="2"/>
    </row>
    <row r="34060" spans="77:77">
      <c r="BY34060" s="2"/>
    </row>
    <row r="34061" spans="77:77">
      <c r="BY34061" s="2"/>
    </row>
    <row r="34062" spans="77:77">
      <c r="BY34062" s="2"/>
    </row>
    <row r="34063" spans="77:77">
      <c r="BY34063" s="2"/>
    </row>
    <row r="34064" spans="77:77">
      <c r="BY34064" s="2"/>
    </row>
    <row r="34065" spans="77:77">
      <c r="BY34065" s="2"/>
    </row>
    <row r="34066" spans="77:77">
      <c r="BY34066" s="2"/>
    </row>
    <row r="34067" spans="77:77">
      <c r="BY34067" s="2"/>
    </row>
    <row r="34068" spans="77:77">
      <c r="BY34068" s="2"/>
    </row>
    <row r="34069" spans="77:77">
      <c r="BY34069" s="2"/>
    </row>
    <row r="34070" spans="77:77">
      <c r="BY34070" s="2"/>
    </row>
    <row r="34071" spans="77:77">
      <c r="BY34071" s="2"/>
    </row>
    <row r="34072" spans="77:77">
      <c r="BY34072" s="2"/>
    </row>
    <row r="34073" spans="77:77">
      <c r="BY34073" s="2"/>
    </row>
    <row r="34074" spans="77:77">
      <c r="BY34074" s="2"/>
    </row>
    <row r="34075" spans="77:77">
      <c r="BY34075" s="2"/>
    </row>
    <row r="34076" spans="77:77">
      <c r="BY34076" s="2"/>
    </row>
    <row r="34077" spans="77:77">
      <c r="BY34077" s="2"/>
    </row>
    <row r="34078" spans="77:77">
      <c r="BY34078" s="2"/>
    </row>
    <row r="34079" spans="77:77">
      <c r="BY34079" s="2"/>
    </row>
    <row r="34080" spans="77:77">
      <c r="BY34080" s="2"/>
    </row>
    <row r="34081" spans="77:77">
      <c r="BY34081" s="2"/>
    </row>
    <row r="34082" spans="77:77">
      <c r="BY34082" s="2"/>
    </row>
    <row r="34083" spans="77:77">
      <c r="BY34083" s="2"/>
    </row>
    <row r="34084" spans="77:77">
      <c r="BY34084" s="2"/>
    </row>
    <row r="34085" spans="77:77">
      <c r="BY34085" s="2"/>
    </row>
    <row r="34086" spans="77:77">
      <c r="BY34086" s="2"/>
    </row>
    <row r="34087" spans="77:77">
      <c r="BY34087" s="2"/>
    </row>
    <row r="34088" spans="77:77">
      <c r="BY34088" s="2"/>
    </row>
    <row r="34089" spans="77:77">
      <c r="BY34089" s="2"/>
    </row>
    <row r="34090" spans="77:77">
      <c r="BY34090" s="2"/>
    </row>
    <row r="34091" spans="77:77">
      <c r="BY34091" s="2"/>
    </row>
    <row r="34092" spans="77:77">
      <c r="BY34092" s="2"/>
    </row>
    <row r="34093" spans="77:77">
      <c r="BY34093" s="2"/>
    </row>
    <row r="34094" spans="77:77">
      <c r="BY34094" s="2"/>
    </row>
    <row r="34095" spans="77:77">
      <c r="BY34095" s="2"/>
    </row>
    <row r="34096" spans="77:77">
      <c r="BY34096" s="2"/>
    </row>
    <row r="34097" spans="77:77">
      <c r="BY34097" s="2"/>
    </row>
    <row r="34098" spans="77:77">
      <c r="BY34098" s="2"/>
    </row>
    <row r="34099" spans="77:77">
      <c r="BY34099" s="2"/>
    </row>
    <row r="34100" spans="77:77">
      <c r="BY34100" s="2"/>
    </row>
    <row r="34101" spans="77:77">
      <c r="BY34101" s="2"/>
    </row>
    <row r="34102" spans="77:77">
      <c r="BY34102" s="2"/>
    </row>
    <row r="34103" spans="77:77">
      <c r="BY34103" s="2"/>
    </row>
    <row r="34104" spans="77:77">
      <c r="BY34104" s="2"/>
    </row>
    <row r="34105" spans="77:77">
      <c r="BY34105" s="2"/>
    </row>
    <row r="34106" spans="77:77">
      <c r="BY34106" s="2"/>
    </row>
    <row r="34107" spans="77:77">
      <c r="BY34107" s="2"/>
    </row>
    <row r="34108" spans="77:77">
      <c r="BY34108" s="2"/>
    </row>
    <row r="34109" spans="77:77">
      <c r="BY34109" s="2"/>
    </row>
    <row r="34110" spans="77:77">
      <c r="BY34110" s="2"/>
    </row>
    <row r="34111" spans="77:77">
      <c r="BY34111" s="2"/>
    </row>
    <row r="34112" spans="77:77">
      <c r="BY34112" s="2"/>
    </row>
    <row r="34113" spans="77:77">
      <c r="BY34113" s="2"/>
    </row>
    <row r="34114" spans="77:77">
      <c r="BY34114" s="2"/>
    </row>
    <row r="34115" spans="77:77">
      <c r="BY34115" s="2"/>
    </row>
    <row r="34116" spans="77:77">
      <c r="BY34116" s="2"/>
    </row>
    <row r="34117" spans="77:77">
      <c r="BY34117" s="2"/>
    </row>
    <row r="34118" spans="77:77">
      <c r="BY34118" s="2"/>
    </row>
    <row r="34119" spans="77:77">
      <c r="BY34119" s="2"/>
    </row>
    <row r="34120" spans="77:77">
      <c r="BY34120" s="2"/>
    </row>
    <row r="34121" spans="77:77">
      <c r="BY34121" s="2"/>
    </row>
    <row r="34122" spans="77:77">
      <c r="BY34122" s="2"/>
    </row>
    <row r="34123" spans="77:77">
      <c r="BY34123" s="2"/>
    </row>
    <row r="34124" spans="77:77">
      <c r="BY34124" s="2"/>
    </row>
    <row r="34125" spans="77:77">
      <c r="BY34125" s="2"/>
    </row>
    <row r="34126" spans="77:77">
      <c r="BY34126" s="2"/>
    </row>
    <row r="34127" spans="77:77">
      <c r="BY34127" s="2"/>
    </row>
    <row r="34128" spans="77:77">
      <c r="BY34128" s="2"/>
    </row>
    <row r="34129" spans="77:77">
      <c r="BY34129" s="2"/>
    </row>
    <row r="34130" spans="77:77">
      <c r="BY34130" s="2"/>
    </row>
    <row r="34131" spans="77:77">
      <c r="BY34131" s="2"/>
    </row>
    <row r="34132" spans="77:77">
      <c r="BY34132" s="2"/>
    </row>
    <row r="34133" spans="77:77">
      <c r="BY34133" s="2"/>
    </row>
    <row r="34134" spans="77:77">
      <c r="BY34134" s="2"/>
    </row>
    <row r="34135" spans="77:77">
      <c r="BY34135" s="2"/>
    </row>
    <row r="34136" spans="77:77">
      <c r="BY34136" s="2"/>
    </row>
    <row r="34137" spans="77:77">
      <c r="BY34137" s="2"/>
    </row>
    <row r="34138" spans="77:77">
      <c r="BY34138" s="2"/>
    </row>
    <row r="34139" spans="77:77">
      <c r="BY34139" s="2"/>
    </row>
    <row r="34140" spans="77:77">
      <c r="BY34140" s="2"/>
    </row>
    <row r="34141" spans="77:77">
      <c r="BY34141" s="2"/>
    </row>
    <row r="34142" spans="77:77">
      <c r="BY34142" s="2"/>
    </row>
    <row r="34143" spans="77:77">
      <c r="BY34143" s="2"/>
    </row>
    <row r="34144" spans="77:77">
      <c r="BY34144" s="2"/>
    </row>
    <row r="34145" spans="77:77">
      <c r="BY34145" s="2"/>
    </row>
    <row r="34146" spans="77:77">
      <c r="BY34146" s="2"/>
    </row>
    <row r="34147" spans="77:77">
      <c r="BY34147" s="2"/>
    </row>
    <row r="34148" spans="77:77">
      <c r="BY34148" s="2"/>
    </row>
    <row r="34149" spans="77:77">
      <c r="BY34149" s="2"/>
    </row>
    <row r="34150" spans="77:77">
      <c r="BY34150" s="2"/>
    </row>
    <row r="34151" spans="77:77">
      <c r="BY34151" s="2"/>
    </row>
    <row r="34152" spans="77:77">
      <c r="BY34152" s="2"/>
    </row>
    <row r="34153" spans="77:77">
      <c r="BY34153" s="2"/>
    </row>
    <row r="34154" spans="77:77">
      <c r="BY34154" s="2"/>
    </row>
    <row r="34155" spans="77:77">
      <c r="BY34155" s="2"/>
    </row>
    <row r="34156" spans="77:77">
      <c r="BY34156" s="2"/>
    </row>
    <row r="34157" spans="77:77">
      <c r="BY34157" s="2"/>
    </row>
    <row r="34158" spans="77:77">
      <c r="BY34158" s="2"/>
    </row>
    <row r="34159" spans="77:77">
      <c r="BY34159" s="2"/>
    </row>
    <row r="34160" spans="77:77">
      <c r="BY34160" s="2"/>
    </row>
    <row r="34161" spans="77:77">
      <c r="BY34161" s="2"/>
    </row>
    <row r="34162" spans="77:77">
      <c r="BY34162" s="2"/>
    </row>
    <row r="34163" spans="77:77">
      <c r="BY34163" s="2"/>
    </row>
    <row r="34164" spans="77:77">
      <c r="BY34164" s="2"/>
    </row>
    <row r="34165" spans="77:77">
      <c r="BY34165" s="2"/>
    </row>
    <row r="34166" spans="77:77">
      <c r="BY34166" s="2"/>
    </row>
    <row r="34167" spans="77:77">
      <c r="BY34167" s="2"/>
    </row>
    <row r="34168" spans="77:77">
      <c r="BY34168" s="2"/>
    </row>
    <row r="34169" spans="77:77">
      <c r="BY34169" s="2"/>
    </row>
    <row r="34170" spans="77:77">
      <c r="BY34170" s="2"/>
    </row>
    <row r="34171" spans="77:77">
      <c r="BY34171" s="2"/>
    </row>
    <row r="34172" spans="77:77">
      <c r="BY34172" s="2"/>
    </row>
    <row r="34173" spans="77:77">
      <c r="BY34173" s="2"/>
    </row>
    <row r="34174" spans="77:77">
      <c r="BY34174" s="2"/>
    </row>
    <row r="34175" spans="77:77">
      <c r="BY34175" s="2"/>
    </row>
    <row r="34176" spans="77:77">
      <c r="BY34176" s="2"/>
    </row>
    <row r="34177" spans="77:77">
      <c r="BY34177" s="2"/>
    </row>
    <row r="34178" spans="77:77">
      <c r="BY34178" s="2"/>
    </row>
    <row r="34179" spans="77:77">
      <c r="BY34179" s="2"/>
    </row>
    <row r="34180" spans="77:77">
      <c r="BY34180" s="2"/>
    </row>
    <row r="34181" spans="77:77">
      <c r="BY34181" s="2"/>
    </row>
    <row r="34182" spans="77:77">
      <c r="BY34182" s="2"/>
    </row>
    <row r="34183" spans="77:77">
      <c r="BY34183" s="2"/>
    </row>
    <row r="34184" spans="77:77">
      <c r="BY34184" s="2"/>
    </row>
    <row r="34185" spans="77:77">
      <c r="BY34185" s="2"/>
    </row>
    <row r="34186" spans="77:77">
      <c r="BY34186" s="2"/>
    </row>
    <row r="34187" spans="77:77">
      <c r="BY34187" s="2"/>
    </row>
    <row r="34188" spans="77:77">
      <c r="BY34188" s="2"/>
    </row>
    <row r="34189" spans="77:77">
      <c r="BY34189" s="2"/>
    </row>
    <row r="34190" spans="77:77">
      <c r="BY34190" s="2"/>
    </row>
    <row r="34191" spans="77:77">
      <c r="BY34191" s="2"/>
    </row>
    <row r="34192" spans="77:77">
      <c r="BY34192" s="2"/>
    </row>
    <row r="34193" spans="77:77">
      <c r="BY34193" s="2"/>
    </row>
    <row r="34194" spans="77:77">
      <c r="BY34194" s="2"/>
    </row>
    <row r="34195" spans="77:77">
      <c r="BY34195" s="2"/>
    </row>
    <row r="34196" spans="77:77">
      <c r="BY34196" s="2"/>
    </row>
    <row r="34197" spans="77:77">
      <c r="BY34197" s="2"/>
    </row>
    <row r="34198" spans="77:77">
      <c r="BY34198" s="2"/>
    </row>
    <row r="34199" spans="77:77">
      <c r="BY34199" s="2"/>
    </row>
    <row r="34200" spans="77:77">
      <c r="BY34200" s="2"/>
    </row>
    <row r="34201" spans="77:77">
      <c r="BY34201" s="2"/>
    </row>
    <row r="34202" spans="77:77">
      <c r="BY34202" s="2"/>
    </row>
    <row r="34203" spans="77:77">
      <c r="BY34203" s="2"/>
    </row>
    <row r="34204" spans="77:77">
      <c r="BY34204" s="2"/>
    </row>
    <row r="34205" spans="77:77">
      <c r="BY34205" s="2"/>
    </row>
    <row r="34206" spans="77:77">
      <c r="BY34206" s="2"/>
    </row>
    <row r="34207" spans="77:77">
      <c r="BY34207" s="2"/>
    </row>
    <row r="34208" spans="77:77">
      <c r="BY34208" s="2"/>
    </row>
    <row r="34209" spans="77:77">
      <c r="BY34209" s="2"/>
    </row>
    <row r="34210" spans="77:77">
      <c r="BY34210" s="2"/>
    </row>
    <row r="34211" spans="77:77">
      <c r="BY34211" s="2"/>
    </row>
    <row r="34212" spans="77:77">
      <c r="BY34212" s="2"/>
    </row>
    <row r="34213" spans="77:77">
      <c r="BY34213" s="2"/>
    </row>
    <row r="34214" spans="77:77">
      <c r="BY34214" s="2"/>
    </row>
    <row r="34215" spans="77:77">
      <c r="BY34215" s="2"/>
    </row>
    <row r="34216" spans="77:77">
      <c r="BY34216" s="2"/>
    </row>
    <row r="34217" spans="77:77">
      <c r="BY34217" s="2"/>
    </row>
    <row r="34218" spans="77:77">
      <c r="BY34218" s="2"/>
    </row>
    <row r="34219" spans="77:77">
      <c r="BY34219" s="2"/>
    </row>
    <row r="34220" spans="77:77">
      <c r="BY34220" s="2"/>
    </row>
    <row r="34221" spans="77:77">
      <c r="BY34221" s="2"/>
    </row>
    <row r="34222" spans="77:77">
      <c r="BY34222" s="2"/>
    </row>
    <row r="34223" spans="77:77">
      <c r="BY34223" s="2"/>
    </row>
    <row r="34224" spans="77:77">
      <c r="BY34224" s="2"/>
    </row>
    <row r="34225" spans="77:77">
      <c r="BY34225" s="2"/>
    </row>
    <row r="34226" spans="77:77">
      <c r="BY34226" s="2"/>
    </row>
    <row r="34227" spans="77:77">
      <c r="BY34227" s="2"/>
    </row>
    <row r="34228" spans="77:77">
      <c r="BY34228" s="2"/>
    </row>
    <row r="34229" spans="77:77">
      <c r="BY34229" s="2"/>
    </row>
    <row r="34230" spans="77:77">
      <c r="BY34230" s="2"/>
    </row>
    <row r="34231" spans="77:77">
      <c r="BY34231" s="2"/>
    </row>
    <row r="34232" spans="77:77">
      <c r="BY34232" s="2"/>
    </row>
    <row r="34233" spans="77:77">
      <c r="BY34233" s="2"/>
    </row>
    <row r="34234" spans="77:77">
      <c r="BY34234" s="2"/>
    </row>
    <row r="34235" spans="77:77">
      <c r="BY34235" s="2"/>
    </row>
    <row r="34236" spans="77:77">
      <c r="BY34236" s="2"/>
    </row>
    <row r="34237" spans="77:77">
      <c r="BY34237" s="2"/>
    </row>
    <row r="34238" spans="77:77">
      <c r="BY34238" s="2"/>
    </row>
    <row r="34239" spans="77:77">
      <c r="BY34239" s="2"/>
    </row>
    <row r="34240" spans="77:77">
      <c r="BY34240" s="2"/>
    </row>
    <row r="34241" spans="77:77">
      <c r="BY34241" s="2"/>
    </row>
    <row r="34242" spans="77:77">
      <c r="BY34242" s="2"/>
    </row>
    <row r="34243" spans="77:77">
      <c r="BY34243" s="2"/>
    </row>
    <row r="34244" spans="77:77">
      <c r="BY34244" s="2"/>
    </row>
    <row r="34245" spans="77:77">
      <c r="BY34245" s="2"/>
    </row>
    <row r="34246" spans="77:77">
      <c r="BY34246" s="2"/>
    </row>
    <row r="34247" spans="77:77">
      <c r="BY34247" s="2"/>
    </row>
    <row r="34248" spans="77:77">
      <c r="BY34248" s="2"/>
    </row>
    <row r="34249" spans="77:77">
      <c r="BY34249" s="2"/>
    </row>
    <row r="34250" spans="77:77">
      <c r="BY34250" s="2"/>
    </row>
    <row r="34251" spans="77:77">
      <c r="BY34251" s="2"/>
    </row>
    <row r="34252" spans="77:77">
      <c r="BY34252" s="2"/>
    </row>
    <row r="34253" spans="77:77">
      <c r="BY34253" s="2"/>
    </row>
    <row r="34254" spans="77:77">
      <c r="BY34254" s="2"/>
    </row>
    <row r="34255" spans="77:77">
      <c r="BY34255" s="2"/>
    </row>
    <row r="34256" spans="77:77">
      <c r="BY34256" s="2"/>
    </row>
    <row r="34257" spans="77:77">
      <c r="BY34257" s="2"/>
    </row>
    <row r="34258" spans="77:77">
      <c r="BY34258" s="2"/>
    </row>
    <row r="34259" spans="77:77">
      <c r="BY34259" s="2"/>
    </row>
    <row r="34260" spans="77:77">
      <c r="BY34260" s="2"/>
    </row>
    <row r="34261" spans="77:77">
      <c r="BY34261" s="2"/>
    </row>
    <row r="34262" spans="77:77">
      <c r="BY34262" s="2"/>
    </row>
    <row r="34263" spans="77:77">
      <c r="BY34263" s="2"/>
    </row>
    <row r="34264" spans="77:77">
      <c r="BY34264" s="2"/>
    </row>
    <row r="34265" spans="77:77">
      <c r="BY34265" s="2"/>
    </row>
    <row r="34266" spans="77:77">
      <c r="BY34266" s="2"/>
    </row>
    <row r="34267" spans="77:77">
      <c r="BY34267" s="2"/>
    </row>
    <row r="34268" spans="77:77">
      <c r="BY34268" s="2"/>
    </row>
    <row r="34269" spans="77:77">
      <c r="BY34269" s="2"/>
    </row>
    <row r="34270" spans="77:77">
      <c r="BY34270" s="2"/>
    </row>
    <row r="34271" spans="77:77">
      <c r="BY34271" s="2"/>
    </row>
    <row r="34272" spans="77:77">
      <c r="BY34272" s="2"/>
    </row>
    <row r="34273" spans="77:77">
      <c r="BY34273" s="2"/>
    </row>
    <row r="34274" spans="77:77">
      <c r="BY34274" s="2"/>
    </row>
    <row r="34275" spans="77:77">
      <c r="BY34275" s="2"/>
    </row>
    <row r="34276" spans="77:77">
      <c r="BY34276" s="2"/>
    </row>
    <row r="34277" spans="77:77">
      <c r="BY34277" s="2"/>
    </row>
    <row r="34278" spans="77:77">
      <c r="BY34278" s="2"/>
    </row>
    <row r="34279" spans="77:77">
      <c r="BY34279" s="2"/>
    </row>
    <row r="34280" spans="77:77">
      <c r="BY34280" s="2"/>
    </row>
    <row r="34281" spans="77:77">
      <c r="BY34281" s="2"/>
    </row>
    <row r="34282" spans="77:77">
      <c r="BY34282" s="2"/>
    </row>
    <row r="34283" spans="77:77">
      <c r="BY34283" s="2"/>
    </row>
    <row r="34284" spans="77:77">
      <c r="BY34284" s="2"/>
    </row>
    <row r="34285" spans="77:77">
      <c r="BY34285" s="2"/>
    </row>
    <row r="34286" spans="77:77">
      <c r="BY34286" s="2"/>
    </row>
    <row r="34287" spans="77:77">
      <c r="BY34287" s="2"/>
    </row>
    <row r="34288" spans="77:77">
      <c r="BY34288" s="2"/>
    </row>
    <row r="34289" spans="77:77">
      <c r="BY34289" s="2"/>
    </row>
    <row r="34290" spans="77:77">
      <c r="BY34290" s="2"/>
    </row>
    <row r="34291" spans="77:77">
      <c r="BY34291" s="2"/>
    </row>
    <row r="34292" spans="77:77">
      <c r="BY34292" s="2"/>
    </row>
    <row r="34293" spans="77:77">
      <c r="BY34293" s="2"/>
    </row>
    <row r="34294" spans="77:77">
      <c r="BY34294" s="2"/>
    </row>
    <row r="34295" spans="77:77">
      <c r="BY34295" s="2"/>
    </row>
    <row r="34296" spans="77:77">
      <c r="BY34296" s="2"/>
    </row>
    <row r="34297" spans="77:77">
      <c r="BY34297" s="2"/>
    </row>
    <row r="34298" spans="77:77">
      <c r="BY34298" s="2"/>
    </row>
    <row r="34299" spans="77:77">
      <c r="BY34299" s="2"/>
    </row>
    <row r="34300" spans="77:77">
      <c r="BY34300" s="2"/>
    </row>
    <row r="34301" spans="77:77">
      <c r="BY34301" s="2"/>
    </row>
    <row r="34302" spans="77:77">
      <c r="BY34302" s="2"/>
    </row>
    <row r="34303" spans="77:77">
      <c r="BY34303" s="2"/>
    </row>
    <row r="34304" spans="77:77">
      <c r="BY34304" s="2"/>
    </row>
    <row r="34305" spans="77:77">
      <c r="BY34305" s="2"/>
    </row>
    <row r="34306" spans="77:77">
      <c r="BY34306" s="2"/>
    </row>
    <row r="34307" spans="77:77">
      <c r="BY34307" s="2"/>
    </row>
    <row r="34308" spans="77:77">
      <c r="BY34308" s="2"/>
    </row>
    <row r="34309" spans="77:77">
      <c r="BY34309" s="2"/>
    </row>
    <row r="34310" spans="77:77">
      <c r="BY34310" s="2"/>
    </row>
    <row r="34311" spans="77:77">
      <c r="BY34311" s="2"/>
    </row>
    <row r="34312" spans="77:77">
      <c r="BY34312" s="2"/>
    </row>
    <row r="34313" spans="77:77">
      <c r="BY34313" s="2"/>
    </row>
    <row r="34314" spans="77:77">
      <c r="BY34314" s="2"/>
    </row>
    <row r="34315" spans="77:77">
      <c r="BY34315" s="2"/>
    </row>
    <row r="34316" spans="77:77">
      <c r="BY34316" s="2"/>
    </row>
    <row r="34317" spans="77:77">
      <c r="BY34317" s="2"/>
    </row>
    <row r="34318" spans="77:77">
      <c r="BY34318" s="2"/>
    </row>
    <row r="34319" spans="77:77">
      <c r="BY34319" s="2"/>
    </row>
    <row r="34320" spans="77:77">
      <c r="BY34320" s="2"/>
    </row>
    <row r="34321" spans="77:77">
      <c r="BY34321" s="2"/>
    </row>
    <row r="34322" spans="77:77">
      <c r="BY34322" s="2"/>
    </row>
    <row r="34323" spans="77:77">
      <c r="BY34323" s="2"/>
    </row>
    <row r="34324" spans="77:77">
      <c r="BY34324" s="2"/>
    </row>
    <row r="34325" spans="77:77">
      <c r="BY34325" s="2"/>
    </row>
    <row r="34326" spans="77:77">
      <c r="BY34326" s="2"/>
    </row>
    <row r="34327" spans="77:77">
      <c r="BY34327" s="2"/>
    </row>
    <row r="34328" spans="77:77">
      <c r="BY34328" s="2"/>
    </row>
    <row r="34329" spans="77:77">
      <c r="BY34329" s="2"/>
    </row>
    <row r="34330" spans="77:77">
      <c r="BY34330" s="2"/>
    </row>
    <row r="34331" spans="77:77">
      <c r="BY34331" s="2"/>
    </row>
    <row r="34332" spans="77:77">
      <c r="BY34332" s="2"/>
    </row>
    <row r="34333" spans="77:77">
      <c r="BY34333" s="2"/>
    </row>
    <row r="34334" spans="77:77">
      <c r="BY34334" s="2"/>
    </row>
    <row r="34335" spans="77:77">
      <c r="BY34335" s="2"/>
    </row>
    <row r="34336" spans="77:77">
      <c r="BY34336" s="2"/>
    </row>
    <row r="34337" spans="77:77">
      <c r="BY34337" s="2"/>
    </row>
    <row r="34338" spans="77:77">
      <c r="BY34338" s="2"/>
    </row>
    <row r="34339" spans="77:77">
      <c r="BY34339" s="2"/>
    </row>
    <row r="34340" spans="77:77">
      <c r="BY34340" s="2"/>
    </row>
    <row r="34341" spans="77:77">
      <c r="BY34341" s="2"/>
    </row>
    <row r="34342" spans="77:77">
      <c r="BY34342" s="2"/>
    </row>
    <row r="34343" spans="77:77">
      <c r="BY34343" s="2"/>
    </row>
    <row r="34344" spans="77:77">
      <c r="BY34344" s="2"/>
    </row>
    <row r="34345" spans="77:77">
      <c r="BY34345" s="2"/>
    </row>
    <row r="34346" spans="77:77">
      <c r="BY34346" s="2"/>
    </row>
    <row r="34347" spans="77:77">
      <c r="BY34347" s="2"/>
    </row>
    <row r="34348" spans="77:77">
      <c r="BY34348" s="2"/>
    </row>
    <row r="34349" spans="77:77">
      <c r="BY34349" s="2"/>
    </row>
    <row r="34350" spans="77:77">
      <c r="BY34350" s="2"/>
    </row>
    <row r="34351" spans="77:77">
      <c r="BY34351" s="2"/>
    </row>
    <row r="34352" spans="77:77">
      <c r="BY34352" s="2"/>
    </row>
    <row r="34353" spans="77:77">
      <c r="BY34353" s="2"/>
    </row>
    <row r="34354" spans="77:77">
      <c r="BY34354" s="2"/>
    </row>
    <row r="34355" spans="77:77">
      <c r="BY34355" s="2"/>
    </row>
    <row r="34356" spans="77:77">
      <c r="BY34356" s="2"/>
    </row>
    <row r="34357" spans="77:77">
      <c r="BY34357" s="2"/>
    </row>
    <row r="34358" spans="77:77">
      <c r="BY34358" s="2"/>
    </row>
    <row r="34359" spans="77:77">
      <c r="BY34359" s="2"/>
    </row>
    <row r="34360" spans="77:77">
      <c r="BY34360" s="2"/>
    </row>
    <row r="34361" spans="77:77">
      <c r="BY34361" s="2"/>
    </row>
    <row r="34362" spans="77:77">
      <c r="BY34362" s="2"/>
    </row>
    <row r="34363" spans="77:77">
      <c r="BY34363" s="2"/>
    </row>
    <row r="34364" spans="77:77">
      <c r="BY34364" s="2"/>
    </row>
    <row r="34365" spans="77:77">
      <c r="BY34365" s="2"/>
    </row>
    <row r="34366" spans="77:77">
      <c r="BY34366" s="2"/>
    </row>
    <row r="34367" spans="77:77">
      <c r="BY34367" s="2"/>
    </row>
    <row r="34368" spans="77:77">
      <c r="BY34368" s="2"/>
    </row>
    <row r="34369" spans="77:77">
      <c r="BY34369" s="2"/>
    </row>
    <row r="34370" spans="77:77">
      <c r="BY34370" s="2"/>
    </row>
    <row r="34371" spans="77:77">
      <c r="BY34371" s="2"/>
    </row>
    <row r="34372" spans="77:77">
      <c r="BY34372" s="2"/>
    </row>
    <row r="34373" spans="77:77">
      <c r="BY34373" s="2"/>
    </row>
    <row r="34374" spans="77:77">
      <c r="BY34374" s="2"/>
    </row>
    <row r="34375" spans="77:77">
      <c r="BY34375" s="2"/>
    </row>
    <row r="34376" spans="77:77">
      <c r="BY34376" s="2"/>
    </row>
    <row r="34377" spans="77:77">
      <c r="BY34377" s="2"/>
    </row>
    <row r="34378" spans="77:77">
      <c r="BY34378" s="2"/>
    </row>
    <row r="34379" spans="77:77">
      <c r="BY34379" s="2"/>
    </row>
    <row r="34380" spans="77:77">
      <c r="BY34380" s="2"/>
    </row>
    <row r="34381" spans="77:77">
      <c r="BY34381" s="2"/>
    </row>
    <row r="34382" spans="77:77">
      <c r="BY34382" s="2"/>
    </row>
    <row r="34383" spans="77:77">
      <c r="BY34383" s="2"/>
    </row>
    <row r="34384" spans="77:77">
      <c r="BY34384" s="2"/>
    </row>
    <row r="34385" spans="77:77">
      <c r="BY34385" s="2"/>
    </row>
    <row r="34386" spans="77:77">
      <c r="BY34386" s="2"/>
    </row>
    <row r="34387" spans="77:77">
      <c r="BY34387" s="2"/>
    </row>
    <row r="34388" spans="77:77">
      <c r="BY34388" s="2"/>
    </row>
    <row r="34389" spans="77:77">
      <c r="BY34389" s="2"/>
    </row>
    <row r="34390" spans="77:77">
      <c r="BY34390" s="2"/>
    </row>
    <row r="34391" spans="77:77">
      <c r="BY34391" s="2"/>
    </row>
    <row r="34392" spans="77:77">
      <c r="BY34392" s="2"/>
    </row>
    <row r="34393" spans="77:77">
      <c r="BY34393" s="2"/>
    </row>
    <row r="34394" spans="77:77">
      <c r="BY34394" s="2"/>
    </row>
    <row r="34395" spans="77:77">
      <c r="BY34395" s="2"/>
    </row>
    <row r="34396" spans="77:77">
      <c r="BY34396" s="2"/>
    </row>
    <row r="34397" spans="77:77">
      <c r="BY34397" s="2"/>
    </row>
    <row r="34398" spans="77:77">
      <c r="BY34398" s="2"/>
    </row>
    <row r="34399" spans="77:77">
      <c r="BY34399" s="2"/>
    </row>
    <row r="34400" spans="77:77">
      <c r="BY34400" s="2"/>
    </row>
    <row r="34401" spans="77:77">
      <c r="BY34401" s="2"/>
    </row>
    <row r="34402" spans="77:77">
      <c r="BY34402" s="2"/>
    </row>
    <row r="34403" spans="77:77">
      <c r="BY34403" s="2"/>
    </row>
    <row r="34404" spans="77:77">
      <c r="BY34404" s="2"/>
    </row>
    <row r="34405" spans="77:77">
      <c r="BY34405" s="2"/>
    </row>
    <row r="34406" spans="77:77">
      <c r="BY34406" s="2"/>
    </row>
    <row r="34407" spans="77:77">
      <c r="BY34407" s="2"/>
    </row>
    <row r="34408" spans="77:77">
      <c r="BY34408" s="2"/>
    </row>
    <row r="34409" spans="77:77">
      <c r="BY34409" s="2"/>
    </row>
    <row r="34410" spans="77:77">
      <c r="BY34410" s="2"/>
    </row>
    <row r="34411" spans="77:77">
      <c r="BY34411" s="2"/>
    </row>
    <row r="34412" spans="77:77">
      <c r="BY34412" s="2"/>
    </row>
    <row r="34413" spans="77:77">
      <c r="BY34413" s="2"/>
    </row>
    <row r="34414" spans="77:77">
      <c r="BY34414" s="2"/>
    </row>
    <row r="34415" spans="77:77">
      <c r="BY34415" s="2"/>
    </row>
    <row r="34416" spans="77:77">
      <c r="BY34416" s="2"/>
    </row>
    <row r="34417" spans="77:77">
      <c r="BY34417" s="2"/>
    </row>
    <row r="34418" spans="77:77">
      <c r="BY34418" s="2"/>
    </row>
    <row r="34419" spans="77:77">
      <c r="BY34419" s="2"/>
    </row>
    <row r="34420" spans="77:77">
      <c r="BY34420" s="2"/>
    </row>
    <row r="34421" spans="77:77">
      <c r="BY34421" s="2"/>
    </row>
    <row r="34422" spans="77:77">
      <c r="BY34422" s="2"/>
    </row>
    <row r="34423" spans="77:77">
      <c r="BY34423" s="2"/>
    </row>
    <row r="34424" spans="77:77">
      <c r="BY34424" s="2"/>
    </row>
    <row r="34425" spans="77:77">
      <c r="BY34425" s="2"/>
    </row>
    <row r="34426" spans="77:77">
      <c r="BY34426" s="2"/>
    </row>
    <row r="34427" spans="77:77">
      <c r="BY34427" s="2"/>
    </row>
    <row r="34428" spans="77:77">
      <c r="BY34428" s="2"/>
    </row>
    <row r="34429" spans="77:77">
      <c r="BY34429" s="2"/>
    </row>
    <row r="34430" spans="77:77">
      <c r="BY34430" s="2"/>
    </row>
    <row r="34431" spans="77:77">
      <c r="BY34431" s="2"/>
    </row>
    <row r="34432" spans="77:77">
      <c r="BY34432" s="2"/>
    </row>
    <row r="34433" spans="77:77">
      <c r="BY34433" s="2"/>
    </row>
    <row r="34434" spans="77:77">
      <c r="BY34434" s="2"/>
    </row>
    <row r="34435" spans="77:77">
      <c r="BY34435" s="2"/>
    </row>
    <row r="34436" spans="77:77">
      <c r="BY34436" s="2"/>
    </row>
    <row r="34437" spans="77:77">
      <c r="BY34437" s="2"/>
    </row>
    <row r="34438" spans="77:77">
      <c r="BY34438" s="2"/>
    </row>
    <row r="34439" spans="77:77">
      <c r="BY34439" s="2"/>
    </row>
    <row r="34440" spans="77:77">
      <c r="BY34440" s="2"/>
    </row>
    <row r="34441" spans="77:77">
      <c r="BY34441" s="2"/>
    </row>
    <row r="34442" spans="77:77">
      <c r="BY34442" s="2"/>
    </row>
    <row r="34443" spans="77:77">
      <c r="BY34443" s="2"/>
    </row>
    <row r="34444" spans="77:77">
      <c r="BY34444" s="2"/>
    </row>
    <row r="34445" spans="77:77">
      <c r="BY34445" s="2"/>
    </row>
    <row r="34446" spans="77:77">
      <c r="BY34446" s="2"/>
    </row>
    <row r="34447" spans="77:77">
      <c r="BY34447" s="2"/>
    </row>
    <row r="34448" spans="77:77">
      <c r="BY34448" s="2"/>
    </row>
    <row r="34449" spans="77:77">
      <c r="BY34449" s="2"/>
    </row>
    <row r="34450" spans="77:77">
      <c r="BY34450" s="2"/>
    </row>
    <row r="34451" spans="77:77">
      <c r="BY34451" s="2"/>
    </row>
    <row r="34452" spans="77:77">
      <c r="BY34452" s="2"/>
    </row>
    <row r="34453" spans="77:77">
      <c r="BY34453" s="2"/>
    </row>
    <row r="34454" spans="77:77">
      <c r="BY34454" s="2"/>
    </row>
    <row r="34455" spans="77:77">
      <c r="BY34455" s="2"/>
    </row>
    <row r="34456" spans="77:77">
      <c r="BY34456" s="2"/>
    </row>
    <row r="34457" spans="77:77">
      <c r="BY34457" s="2"/>
    </row>
    <row r="34458" spans="77:77">
      <c r="BY34458" s="2"/>
    </row>
    <row r="34459" spans="77:77">
      <c r="BY34459" s="2"/>
    </row>
    <row r="34460" spans="77:77">
      <c r="BY34460" s="2"/>
    </row>
    <row r="34461" spans="77:77">
      <c r="BY34461" s="2"/>
    </row>
    <row r="34462" spans="77:77">
      <c r="BY34462" s="2"/>
    </row>
    <row r="34463" spans="77:77">
      <c r="BY34463" s="2"/>
    </row>
    <row r="34464" spans="77:77">
      <c r="BY34464" s="2"/>
    </row>
    <row r="34465" spans="77:77">
      <c r="BY34465" s="2"/>
    </row>
    <row r="34466" spans="77:77">
      <c r="BY34466" s="2"/>
    </row>
    <row r="34467" spans="77:77">
      <c r="BY34467" s="2"/>
    </row>
    <row r="34468" spans="77:77">
      <c r="BY34468" s="2"/>
    </row>
    <row r="34469" spans="77:77">
      <c r="BY34469" s="2"/>
    </row>
    <row r="34470" spans="77:77">
      <c r="BY34470" s="2"/>
    </row>
    <row r="34471" spans="77:77">
      <c r="BY34471" s="2"/>
    </row>
    <row r="34472" spans="77:77">
      <c r="BY34472" s="2"/>
    </row>
    <row r="34473" spans="77:77">
      <c r="BY34473" s="2"/>
    </row>
    <row r="34474" spans="77:77">
      <c r="BY34474" s="2"/>
    </row>
    <row r="34475" spans="77:77">
      <c r="BY34475" s="2"/>
    </row>
    <row r="34476" spans="77:77">
      <c r="BY34476" s="2"/>
    </row>
    <row r="34477" spans="77:77">
      <c r="BY34477" s="2"/>
    </row>
    <row r="34478" spans="77:77">
      <c r="BY34478" s="2"/>
    </row>
    <row r="34479" spans="77:77">
      <c r="BY34479" s="2"/>
    </row>
    <row r="34480" spans="77:77">
      <c r="BY34480" s="2"/>
    </row>
    <row r="34481" spans="77:77">
      <c r="BY34481" s="2"/>
    </row>
    <row r="34482" spans="77:77">
      <c r="BY34482" s="2"/>
    </row>
    <row r="34483" spans="77:77">
      <c r="BY34483" s="2"/>
    </row>
    <row r="34484" spans="77:77">
      <c r="BY34484" s="2"/>
    </row>
    <row r="34485" spans="77:77">
      <c r="BY34485" s="2"/>
    </row>
    <row r="34486" spans="77:77">
      <c r="BY34486" s="2"/>
    </row>
    <row r="34487" spans="77:77">
      <c r="BY34487" s="2"/>
    </row>
    <row r="34488" spans="77:77">
      <c r="BY34488" s="2"/>
    </row>
    <row r="34489" spans="77:77">
      <c r="BY34489" s="2"/>
    </row>
    <row r="34490" spans="77:77">
      <c r="BY34490" s="2"/>
    </row>
    <row r="34491" spans="77:77">
      <c r="BY34491" s="2"/>
    </row>
    <row r="34492" spans="77:77">
      <c r="BY34492" s="2"/>
    </row>
    <row r="34493" spans="77:77">
      <c r="BY34493" s="2"/>
    </row>
    <row r="34494" spans="77:77">
      <c r="BY34494" s="2"/>
    </row>
    <row r="34495" spans="77:77">
      <c r="BY34495" s="2"/>
    </row>
    <row r="34496" spans="77:77">
      <c r="BY34496" s="2"/>
    </row>
    <row r="34497" spans="77:77">
      <c r="BY34497" s="2"/>
    </row>
    <row r="34498" spans="77:77">
      <c r="BY34498" s="2"/>
    </row>
    <row r="34499" spans="77:77">
      <c r="BY34499" s="2"/>
    </row>
    <row r="34500" spans="77:77">
      <c r="BY34500" s="2"/>
    </row>
    <row r="34501" spans="77:77">
      <c r="BY34501" s="2"/>
    </row>
    <row r="34502" spans="77:77">
      <c r="BY34502" s="2"/>
    </row>
    <row r="34503" spans="77:77">
      <c r="BY34503" s="2"/>
    </row>
    <row r="34504" spans="77:77">
      <c r="BY34504" s="2"/>
    </row>
    <row r="34505" spans="77:77">
      <c r="BY34505" s="2"/>
    </row>
    <row r="34506" spans="77:77">
      <c r="BY34506" s="2"/>
    </row>
    <row r="34507" spans="77:77">
      <c r="BY34507" s="2"/>
    </row>
    <row r="34508" spans="77:77">
      <c r="BY34508" s="2"/>
    </row>
    <row r="34509" spans="77:77">
      <c r="BY34509" s="2"/>
    </row>
    <row r="34510" spans="77:77">
      <c r="BY34510" s="2"/>
    </row>
    <row r="34511" spans="77:77">
      <c r="BY34511" s="2"/>
    </row>
    <row r="34512" spans="77:77">
      <c r="BY34512" s="2"/>
    </row>
    <row r="34513" spans="77:77">
      <c r="BY34513" s="2"/>
    </row>
    <row r="34514" spans="77:77">
      <c r="BY34514" s="2"/>
    </row>
    <row r="34515" spans="77:77">
      <c r="BY34515" s="2"/>
    </row>
    <row r="34516" spans="77:77">
      <c r="BY34516" s="2"/>
    </row>
    <row r="34517" spans="77:77">
      <c r="BY34517" s="2"/>
    </row>
    <row r="34518" spans="77:77">
      <c r="BY34518" s="2"/>
    </row>
    <row r="34519" spans="77:77">
      <c r="BY34519" s="2"/>
    </row>
    <row r="34520" spans="77:77">
      <c r="BY34520" s="2"/>
    </row>
    <row r="34521" spans="77:77">
      <c r="BY34521" s="2"/>
    </row>
    <row r="34522" spans="77:77">
      <c r="BY34522" s="2"/>
    </row>
    <row r="34523" spans="77:77">
      <c r="BY34523" s="2"/>
    </row>
    <row r="34524" spans="77:77">
      <c r="BY34524" s="2"/>
    </row>
    <row r="34525" spans="77:77">
      <c r="BY34525" s="2"/>
    </row>
    <row r="34526" spans="77:77">
      <c r="BY34526" s="2"/>
    </row>
    <row r="34527" spans="77:77">
      <c r="BY34527" s="2"/>
    </row>
    <row r="34528" spans="77:77">
      <c r="BY34528" s="2"/>
    </row>
    <row r="34529" spans="77:77">
      <c r="BY34529" s="2"/>
    </row>
    <row r="34530" spans="77:77">
      <c r="BY34530" s="2"/>
    </row>
    <row r="34531" spans="77:77">
      <c r="BY34531" s="2"/>
    </row>
    <row r="34532" spans="77:77">
      <c r="BY34532" s="2"/>
    </row>
    <row r="34533" spans="77:77">
      <c r="BY34533" s="2"/>
    </row>
    <row r="34534" spans="77:77">
      <c r="BY34534" s="2"/>
    </row>
    <row r="34535" spans="77:77">
      <c r="BY34535" s="2"/>
    </row>
    <row r="34536" spans="77:77">
      <c r="BY34536" s="2"/>
    </row>
    <row r="34537" spans="77:77">
      <c r="BY34537" s="2"/>
    </row>
    <row r="34538" spans="77:77">
      <c r="BY34538" s="2"/>
    </row>
    <row r="34539" spans="77:77">
      <c r="BY34539" s="2"/>
    </row>
    <row r="34540" spans="77:77">
      <c r="BY34540" s="2"/>
    </row>
    <row r="34541" spans="77:77">
      <c r="BY34541" s="2"/>
    </row>
    <row r="34542" spans="77:77">
      <c r="BY34542" s="2"/>
    </row>
    <row r="34543" spans="77:77">
      <c r="BY34543" s="2"/>
    </row>
    <row r="34544" spans="77:77">
      <c r="BY34544" s="2"/>
    </row>
    <row r="34545" spans="77:77">
      <c r="BY34545" s="2"/>
    </row>
    <row r="34546" spans="77:77">
      <c r="BY34546" s="2"/>
    </row>
    <row r="34547" spans="77:77">
      <c r="BY34547" s="2"/>
    </row>
    <row r="34548" spans="77:77">
      <c r="BY34548" s="2"/>
    </row>
    <row r="34549" spans="77:77">
      <c r="BY34549" s="2"/>
    </row>
    <row r="34550" spans="77:77">
      <c r="BY34550" s="2"/>
    </row>
    <row r="34551" spans="77:77">
      <c r="BY34551" s="2"/>
    </row>
    <row r="34552" spans="77:77">
      <c r="BY34552" s="2"/>
    </row>
    <row r="34553" spans="77:77">
      <c r="BY34553" s="2"/>
    </row>
    <row r="34554" spans="77:77">
      <c r="BY34554" s="2"/>
    </row>
    <row r="34555" spans="77:77">
      <c r="BY34555" s="2"/>
    </row>
    <row r="34556" spans="77:77">
      <c r="BY34556" s="2"/>
    </row>
    <row r="34557" spans="77:77">
      <c r="BY34557" s="2"/>
    </row>
    <row r="34558" spans="77:77">
      <c r="BY34558" s="2"/>
    </row>
    <row r="34559" spans="77:77">
      <c r="BY34559" s="2"/>
    </row>
    <row r="34560" spans="77:77">
      <c r="BY34560" s="2"/>
    </row>
    <row r="34561" spans="77:77">
      <c r="BY34561" s="2"/>
    </row>
    <row r="34562" spans="77:77">
      <c r="BY34562" s="2"/>
    </row>
    <row r="34563" spans="77:77">
      <c r="BY34563" s="2"/>
    </row>
    <row r="34564" spans="77:77">
      <c r="BY34564" s="2"/>
    </row>
    <row r="34565" spans="77:77">
      <c r="BY34565" s="2"/>
    </row>
    <row r="34566" spans="77:77">
      <c r="BY34566" s="2"/>
    </row>
    <row r="34567" spans="77:77">
      <c r="BY34567" s="2"/>
    </row>
    <row r="34568" spans="77:77">
      <c r="BY34568" s="2"/>
    </row>
    <row r="34569" spans="77:77">
      <c r="BY34569" s="2"/>
    </row>
    <row r="34570" spans="77:77">
      <c r="BY34570" s="2"/>
    </row>
    <row r="34571" spans="77:77">
      <c r="BY34571" s="2"/>
    </row>
    <row r="34572" spans="77:77">
      <c r="BY34572" s="2"/>
    </row>
    <row r="34573" spans="77:77">
      <c r="BY34573" s="2"/>
    </row>
    <row r="34574" spans="77:77">
      <c r="BY34574" s="2"/>
    </row>
    <row r="34575" spans="77:77">
      <c r="BY34575" s="2"/>
    </row>
    <row r="34576" spans="77:77">
      <c r="BY34576" s="2"/>
    </row>
    <row r="34577" spans="77:77">
      <c r="BY34577" s="2"/>
    </row>
    <row r="34578" spans="77:77">
      <c r="BY34578" s="2"/>
    </row>
    <row r="34579" spans="77:77">
      <c r="BY34579" s="2"/>
    </row>
    <row r="34580" spans="77:77">
      <c r="BY34580" s="2"/>
    </row>
    <row r="34581" spans="77:77">
      <c r="BY34581" s="2"/>
    </row>
    <row r="34582" spans="77:77">
      <c r="BY34582" s="2"/>
    </row>
    <row r="34583" spans="77:77">
      <c r="BY34583" s="2"/>
    </row>
    <row r="34584" spans="77:77">
      <c r="BY34584" s="2"/>
    </row>
    <row r="34585" spans="77:77">
      <c r="BY34585" s="2"/>
    </row>
    <row r="34586" spans="77:77">
      <c r="BY34586" s="2"/>
    </row>
    <row r="34587" spans="77:77">
      <c r="BY34587" s="2"/>
    </row>
    <row r="34588" spans="77:77">
      <c r="BY34588" s="2"/>
    </row>
    <row r="34589" spans="77:77">
      <c r="BY34589" s="2"/>
    </row>
    <row r="34590" spans="77:77">
      <c r="BY34590" s="2"/>
    </row>
    <row r="34591" spans="77:77">
      <c r="BY34591" s="2"/>
    </row>
    <row r="34592" spans="77:77">
      <c r="BY34592" s="2"/>
    </row>
    <row r="34593" spans="77:77">
      <c r="BY34593" s="2"/>
    </row>
    <row r="34594" spans="77:77">
      <c r="BY34594" s="2"/>
    </row>
    <row r="34595" spans="77:77">
      <c r="BY34595" s="2"/>
    </row>
    <row r="34596" spans="77:77">
      <c r="BY34596" s="2"/>
    </row>
    <row r="34597" spans="77:77">
      <c r="BY34597" s="2"/>
    </row>
    <row r="34598" spans="77:77">
      <c r="BY34598" s="2"/>
    </row>
    <row r="34599" spans="77:77">
      <c r="BY34599" s="2"/>
    </row>
    <row r="34600" spans="77:77">
      <c r="BY34600" s="2"/>
    </row>
    <row r="34601" spans="77:77">
      <c r="BY34601" s="2"/>
    </row>
    <row r="34602" spans="77:77">
      <c r="BY34602" s="2"/>
    </row>
    <row r="34603" spans="77:77">
      <c r="BY34603" s="2"/>
    </row>
    <row r="34604" spans="77:77">
      <c r="BY34604" s="2"/>
    </row>
    <row r="34605" spans="77:77">
      <c r="BY34605" s="2"/>
    </row>
    <row r="34606" spans="77:77">
      <c r="BY34606" s="2"/>
    </row>
    <row r="34607" spans="77:77">
      <c r="BY34607" s="2"/>
    </row>
    <row r="34608" spans="77:77">
      <c r="BY34608" s="2"/>
    </row>
    <row r="34609" spans="77:77">
      <c r="BY34609" s="2"/>
    </row>
    <row r="34610" spans="77:77">
      <c r="BY34610" s="2"/>
    </row>
    <row r="34611" spans="77:77">
      <c r="BY34611" s="2"/>
    </row>
    <row r="34612" spans="77:77">
      <c r="BY34612" s="2"/>
    </row>
    <row r="34613" spans="77:77">
      <c r="BY34613" s="2"/>
    </row>
    <row r="34614" spans="77:77">
      <c r="BY34614" s="2"/>
    </row>
    <row r="34615" spans="77:77">
      <c r="BY34615" s="2"/>
    </row>
    <row r="34616" spans="77:77">
      <c r="BY34616" s="2"/>
    </row>
    <row r="34617" spans="77:77">
      <c r="BY34617" s="2"/>
    </row>
    <row r="34618" spans="77:77">
      <c r="BY34618" s="2"/>
    </row>
    <row r="34619" spans="77:77">
      <c r="BY34619" s="2"/>
    </row>
    <row r="34620" spans="77:77">
      <c r="BY34620" s="2"/>
    </row>
    <row r="34621" spans="77:77">
      <c r="BY34621" s="2"/>
    </row>
    <row r="34622" spans="77:77">
      <c r="BY34622" s="2"/>
    </row>
    <row r="34623" spans="77:77">
      <c r="BY34623" s="2"/>
    </row>
    <row r="34624" spans="77:77">
      <c r="BY34624" s="2"/>
    </row>
    <row r="34625" spans="77:77">
      <c r="BY34625" s="2"/>
    </row>
    <row r="34626" spans="77:77">
      <c r="BY34626" s="2"/>
    </row>
    <row r="34627" spans="77:77">
      <c r="BY34627" s="2"/>
    </row>
    <row r="34628" spans="77:77">
      <c r="BY34628" s="2"/>
    </row>
    <row r="34629" spans="77:77">
      <c r="BY34629" s="2"/>
    </row>
    <row r="34630" spans="77:77">
      <c r="BY34630" s="2"/>
    </row>
    <row r="34631" spans="77:77">
      <c r="BY34631" s="2"/>
    </row>
    <row r="34632" spans="77:77">
      <c r="BY34632" s="2"/>
    </row>
    <row r="34633" spans="77:77">
      <c r="BY34633" s="2"/>
    </row>
    <row r="34634" spans="77:77">
      <c r="BY34634" s="2"/>
    </row>
    <row r="34635" spans="77:77">
      <c r="BY34635" s="2"/>
    </row>
    <row r="34636" spans="77:77">
      <c r="BY34636" s="2"/>
    </row>
    <row r="34637" spans="77:77">
      <c r="BY34637" s="2"/>
    </row>
    <row r="34638" spans="77:77">
      <c r="BY34638" s="2"/>
    </row>
    <row r="34639" spans="77:77">
      <c r="BY34639" s="2"/>
    </row>
    <row r="34640" spans="77:77">
      <c r="BY34640" s="2"/>
    </row>
    <row r="34641" spans="77:77">
      <c r="BY34641" s="2"/>
    </row>
    <row r="34642" spans="77:77">
      <c r="BY34642" s="2"/>
    </row>
    <row r="34643" spans="77:77">
      <c r="BY34643" s="2"/>
    </row>
    <row r="34644" spans="77:77">
      <c r="BY34644" s="2"/>
    </row>
    <row r="34645" spans="77:77">
      <c r="BY34645" s="2"/>
    </row>
    <row r="34646" spans="77:77">
      <c r="BY34646" s="2"/>
    </row>
    <row r="34647" spans="77:77">
      <c r="BY34647" s="2"/>
    </row>
    <row r="34648" spans="77:77">
      <c r="BY34648" s="2"/>
    </row>
    <row r="34649" spans="77:77">
      <c r="BY34649" s="2"/>
    </row>
    <row r="34650" spans="77:77">
      <c r="BY34650" s="2"/>
    </row>
    <row r="34651" spans="77:77">
      <c r="BY34651" s="2"/>
    </row>
    <row r="34652" spans="77:77">
      <c r="BY34652" s="2"/>
    </row>
    <row r="34653" spans="77:77">
      <c r="BY34653" s="2"/>
    </row>
    <row r="34654" spans="77:77">
      <c r="BY34654" s="2"/>
    </row>
    <row r="34655" spans="77:77">
      <c r="BY34655" s="2"/>
    </row>
    <row r="34656" spans="77:77">
      <c r="BY34656" s="2"/>
    </row>
    <row r="34657" spans="77:77">
      <c r="BY34657" s="2"/>
    </row>
    <row r="34658" spans="77:77">
      <c r="BY34658" s="2"/>
    </row>
    <row r="34659" spans="77:77">
      <c r="BY34659" s="2"/>
    </row>
    <row r="34660" spans="77:77">
      <c r="BY34660" s="2"/>
    </row>
    <row r="34661" spans="77:77">
      <c r="BY34661" s="2"/>
    </row>
    <row r="34662" spans="77:77">
      <c r="BY34662" s="2"/>
    </row>
    <row r="34663" spans="77:77">
      <c r="BY34663" s="2"/>
    </row>
    <row r="34664" spans="77:77">
      <c r="BY34664" s="2"/>
    </row>
    <row r="34665" spans="77:77">
      <c r="BY34665" s="2"/>
    </row>
    <row r="34666" spans="77:77">
      <c r="BY34666" s="2"/>
    </row>
    <row r="34667" spans="77:77">
      <c r="BY34667" s="2"/>
    </row>
    <row r="34668" spans="77:77">
      <c r="BY34668" s="2"/>
    </row>
    <row r="34669" spans="77:77">
      <c r="BY34669" s="2"/>
    </row>
    <row r="34670" spans="77:77">
      <c r="BY34670" s="2"/>
    </row>
    <row r="34671" spans="77:77">
      <c r="BY34671" s="2"/>
    </row>
    <row r="34672" spans="77:77">
      <c r="BY34672" s="2"/>
    </row>
    <row r="34673" spans="77:77">
      <c r="BY34673" s="2"/>
    </row>
    <row r="34674" spans="77:77">
      <c r="BY34674" s="2"/>
    </row>
    <row r="34675" spans="77:77">
      <c r="BY34675" s="2"/>
    </row>
    <row r="34676" spans="77:77">
      <c r="BY34676" s="2"/>
    </row>
    <row r="34677" spans="77:77">
      <c r="BY34677" s="2"/>
    </row>
    <row r="34678" spans="77:77">
      <c r="BY34678" s="2"/>
    </row>
    <row r="34679" spans="77:77">
      <c r="BY34679" s="2"/>
    </row>
    <row r="34680" spans="77:77">
      <c r="BY34680" s="2"/>
    </row>
    <row r="34681" spans="77:77">
      <c r="BY34681" s="2"/>
    </row>
    <row r="34682" spans="77:77">
      <c r="BY34682" s="2"/>
    </row>
    <row r="34683" spans="77:77">
      <c r="BY34683" s="2"/>
    </row>
    <row r="34684" spans="77:77">
      <c r="BY34684" s="2"/>
    </row>
    <row r="34685" spans="77:77">
      <c r="BY34685" s="2"/>
    </row>
    <row r="34686" spans="77:77">
      <c r="BY34686" s="2"/>
    </row>
    <row r="34687" spans="77:77">
      <c r="BY34687" s="2"/>
    </row>
    <row r="34688" spans="77:77">
      <c r="BY34688" s="2"/>
    </row>
    <row r="34689" spans="77:77">
      <c r="BY34689" s="2"/>
    </row>
    <row r="34690" spans="77:77">
      <c r="BY34690" s="2"/>
    </row>
    <row r="34691" spans="77:77">
      <c r="BY34691" s="2"/>
    </row>
    <row r="34692" spans="77:77">
      <c r="BY34692" s="2"/>
    </row>
    <row r="34693" spans="77:77">
      <c r="BY34693" s="2"/>
    </row>
    <row r="34694" spans="77:77">
      <c r="BY34694" s="2"/>
    </row>
    <row r="34695" spans="77:77">
      <c r="BY34695" s="2"/>
    </row>
    <row r="34696" spans="77:77">
      <c r="BY34696" s="2"/>
    </row>
    <row r="34697" spans="77:77">
      <c r="BY34697" s="2"/>
    </row>
    <row r="34698" spans="77:77">
      <c r="BY34698" s="2"/>
    </row>
    <row r="34699" spans="77:77">
      <c r="BY34699" s="2"/>
    </row>
    <row r="34700" spans="77:77">
      <c r="BY34700" s="2"/>
    </row>
    <row r="34701" spans="77:77">
      <c r="BY34701" s="2"/>
    </row>
    <row r="34702" spans="77:77">
      <c r="BY34702" s="2"/>
    </row>
    <row r="34703" spans="77:77">
      <c r="BY34703" s="2"/>
    </row>
    <row r="34704" spans="77:77">
      <c r="BY34704" s="2"/>
    </row>
    <row r="34705" spans="77:77">
      <c r="BY34705" s="2"/>
    </row>
    <row r="34706" spans="77:77">
      <c r="BY34706" s="2"/>
    </row>
    <row r="34707" spans="77:77">
      <c r="BY34707" s="2"/>
    </row>
    <row r="34708" spans="77:77">
      <c r="BY34708" s="2"/>
    </row>
    <row r="34709" spans="77:77">
      <c r="BY34709" s="2"/>
    </row>
    <row r="34710" spans="77:77">
      <c r="BY34710" s="2"/>
    </row>
    <row r="34711" spans="77:77">
      <c r="BY34711" s="2"/>
    </row>
    <row r="34712" spans="77:77">
      <c r="BY34712" s="2"/>
    </row>
    <row r="34713" spans="77:77">
      <c r="BY34713" s="2"/>
    </row>
    <row r="34714" spans="77:77">
      <c r="BY34714" s="2"/>
    </row>
    <row r="34715" spans="77:77">
      <c r="BY34715" s="2"/>
    </row>
    <row r="34716" spans="77:77">
      <c r="BY34716" s="2"/>
    </row>
    <row r="34717" spans="77:77">
      <c r="BY34717" s="2"/>
    </row>
    <row r="34718" spans="77:77">
      <c r="BY34718" s="2"/>
    </row>
    <row r="34719" spans="77:77">
      <c r="BY34719" s="2"/>
    </row>
    <row r="34720" spans="77:77">
      <c r="BY34720" s="2"/>
    </row>
    <row r="34721" spans="77:77">
      <c r="BY34721" s="2"/>
    </row>
    <row r="34722" spans="77:77">
      <c r="BY34722" s="2"/>
    </row>
    <row r="34723" spans="77:77">
      <c r="BY34723" s="2"/>
    </row>
    <row r="34724" spans="77:77">
      <c r="BY34724" s="2"/>
    </row>
    <row r="34725" spans="77:77">
      <c r="BY34725" s="2"/>
    </row>
    <row r="34726" spans="77:77">
      <c r="BY34726" s="2"/>
    </row>
    <row r="34727" spans="77:77">
      <c r="BY34727" s="2"/>
    </row>
    <row r="34728" spans="77:77">
      <c r="BY34728" s="2"/>
    </row>
    <row r="34729" spans="77:77">
      <c r="BY34729" s="2"/>
    </row>
    <row r="34730" spans="77:77">
      <c r="BY34730" s="2"/>
    </row>
    <row r="34731" spans="77:77">
      <c r="BY34731" s="2"/>
    </row>
    <row r="34732" spans="77:77">
      <c r="BY34732" s="2"/>
    </row>
    <row r="34733" spans="77:77">
      <c r="BY34733" s="2"/>
    </row>
    <row r="34734" spans="77:77">
      <c r="BY34734" s="2"/>
    </row>
    <row r="34735" spans="77:77">
      <c r="BY34735" s="2"/>
    </row>
    <row r="34736" spans="77:77">
      <c r="BY34736" s="2"/>
    </row>
    <row r="34737" spans="77:77">
      <c r="BY34737" s="2"/>
    </row>
    <row r="34738" spans="77:77">
      <c r="BY34738" s="2"/>
    </row>
    <row r="34739" spans="77:77">
      <c r="BY34739" s="2"/>
    </row>
    <row r="34740" spans="77:77">
      <c r="BY34740" s="2"/>
    </row>
    <row r="34741" spans="77:77">
      <c r="BY34741" s="2"/>
    </row>
    <row r="34742" spans="77:77">
      <c r="BY34742" s="2"/>
    </row>
    <row r="34743" spans="77:77">
      <c r="BY34743" s="2"/>
    </row>
    <row r="34744" spans="77:77">
      <c r="BY34744" s="2"/>
    </row>
    <row r="34745" spans="77:77">
      <c r="BY34745" s="2"/>
    </row>
    <row r="34746" spans="77:77">
      <c r="BY34746" s="2"/>
    </row>
    <row r="34747" spans="77:77">
      <c r="BY34747" s="2"/>
    </row>
    <row r="34748" spans="77:77">
      <c r="BY34748" s="2"/>
    </row>
    <row r="34749" spans="77:77">
      <c r="BY34749" s="2"/>
    </row>
    <row r="34750" spans="77:77">
      <c r="BY34750" s="2"/>
    </row>
    <row r="34751" spans="77:77">
      <c r="BY34751" s="2"/>
    </row>
    <row r="34752" spans="77:77">
      <c r="BY34752" s="2"/>
    </row>
    <row r="34753" spans="77:77">
      <c r="BY34753" s="2"/>
    </row>
    <row r="34754" spans="77:77">
      <c r="BY34754" s="2"/>
    </row>
    <row r="34755" spans="77:77">
      <c r="BY34755" s="2"/>
    </row>
    <row r="34756" spans="77:77">
      <c r="BY34756" s="2"/>
    </row>
    <row r="34757" spans="77:77">
      <c r="BY34757" s="2"/>
    </row>
    <row r="34758" spans="77:77">
      <c r="BY34758" s="2"/>
    </row>
    <row r="34759" spans="77:77">
      <c r="BY34759" s="2"/>
    </row>
    <row r="34760" spans="77:77">
      <c r="BY34760" s="2"/>
    </row>
    <row r="34761" spans="77:77">
      <c r="BY34761" s="2"/>
    </row>
    <row r="34762" spans="77:77">
      <c r="BY34762" s="2"/>
    </row>
    <row r="34763" spans="77:77">
      <c r="BY34763" s="2"/>
    </row>
    <row r="34764" spans="77:77">
      <c r="BY34764" s="2"/>
    </row>
    <row r="34765" spans="77:77">
      <c r="BY34765" s="2"/>
    </row>
    <row r="34766" spans="77:77">
      <c r="BY34766" s="2"/>
    </row>
    <row r="34767" spans="77:77">
      <c r="BY34767" s="2"/>
    </row>
    <row r="34768" spans="77:77">
      <c r="BY34768" s="2"/>
    </row>
    <row r="34769" spans="77:77">
      <c r="BY34769" s="2"/>
    </row>
    <row r="34770" spans="77:77">
      <c r="BY34770" s="2"/>
    </row>
    <row r="34771" spans="77:77">
      <c r="BY34771" s="2"/>
    </row>
    <row r="34772" spans="77:77">
      <c r="BY34772" s="2"/>
    </row>
    <row r="34773" spans="77:77">
      <c r="BY34773" s="2"/>
    </row>
    <row r="34774" spans="77:77">
      <c r="BY34774" s="2"/>
    </row>
    <row r="34775" spans="77:77">
      <c r="BY34775" s="2"/>
    </row>
    <row r="34776" spans="77:77">
      <c r="BY34776" s="2"/>
    </row>
    <row r="34777" spans="77:77">
      <c r="BY34777" s="2"/>
    </row>
    <row r="34778" spans="77:77">
      <c r="BY34778" s="2"/>
    </row>
    <row r="34779" spans="77:77">
      <c r="BY34779" s="2"/>
    </row>
    <row r="34780" spans="77:77">
      <c r="BY34780" s="2"/>
    </row>
    <row r="34781" spans="77:77">
      <c r="BY34781" s="2"/>
    </row>
    <row r="34782" spans="77:77">
      <c r="BY34782" s="2"/>
    </row>
    <row r="34783" spans="77:77">
      <c r="BY34783" s="2"/>
    </row>
    <row r="34784" spans="77:77">
      <c r="BY34784" s="2"/>
    </row>
    <row r="34785" spans="77:77">
      <c r="BY34785" s="2"/>
    </row>
    <row r="34786" spans="77:77">
      <c r="BY34786" s="2"/>
    </row>
    <row r="34787" spans="77:77">
      <c r="BY34787" s="2"/>
    </row>
    <row r="34788" spans="77:77">
      <c r="BY34788" s="2"/>
    </row>
    <row r="34789" spans="77:77">
      <c r="BY34789" s="2"/>
    </row>
    <row r="34790" spans="77:77">
      <c r="BY34790" s="2"/>
    </row>
    <row r="34791" spans="77:77">
      <c r="BY34791" s="2"/>
    </row>
    <row r="34792" spans="77:77">
      <c r="BY34792" s="2"/>
    </row>
    <row r="34793" spans="77:77">
      <c r="BY34793" s="2"/>
    </row>
    <row r="34794" spans="77:77">
      <c r="BY34794" s="2"/>
    </row>
    <row r="34795" spans="77:77">
      <c r="BY34795" s="2"/>
    </row>
    <row r="34796" spans="77:77">
      <c r="BY34796" s="2"/>
    </row>
    <row r="34797" spans="77:77">
      <c r="BY34797" s="2"/>
    </row>
    <row r="34798" spans="77:77">
      <c r="BY34798" s="2"/>
    </row>
    <row r="34799" spans="77:77">
      <c r="BY34799" s="2"/>
    </row>
    <row r="34800" spans="77:77">
      <c r="BY34800" s="2"/>
    </row>
    <row r="34801" spans="77:77">
      <c r="BY34801" s="2"/>
    </row>
    <row r="34802" spans="77:77">
      <c r="BY34802" s="2"/>
    </row>
    <row r="34803" spans="77:77">
      <c r="BY34803" s="2"/>
    </row>
    <row r="34804" spans="77:77">
      <c r="BY34804" s="2"/>
    </row>
    <row r="34805" spans="77:77">
      <c r="BY34805" s="2"/>
    </row>
    <row r="34806" spans="77:77">
      <c r="BY34806" s="2"/>
    </row>
    <row r="34807" spans="77:77">
      <c r="BY34807" s="2"/>
    </row>
    <row r="34808" spans="77:77">
      <c r="BY34808" s="2"/>
    </row>
    <row r="34809" spans="77:77">
      <c r="BY34809" s="2"/>
    </row>
    <row r="34810" spans="77:77">
      <c r="BY34810" s="2"/>
    </row>
    <row r="34811" spans="77:77">
      <c r="BY34811" s="2"/>
    </row>
    <row r="34812" spans="77:77">
      <c r="BY34812" s="2"/>
    </row>
    <row r="34813" spans="77:77">
      <c r="BY34813" s="2"/>
    </row>
    <row r="34814" spans="77:77">
      <c r="BY34814" s="2"/>
    </row>
    <row r="34815" spans="77:77">
      <c r="BY34815" s="2"/>
    </row>
    <row r="34816" spans="77:77">
      <c r="BY34816" s="2"/>
    </row>
    <row r="34817" spans="77:77">
      <c r="BY34817" s="2"/>
    </row>
    <row r="34818" spans="77:77">
      <c r="BY34818" s="2"/>
    </row>
    <row r="34819" spans="77:77">
      <c r="BY34819" s="2"/>
    </row>
    <row r="34820" spans="77:77">
      <c r="BY34820" s="2"/>
    </row>
    <row r="34821" spans="77:77">
      <c r="BY34821" s="2"/>
    </row>
    <row r="34822" spans="77:77">
      <c r="BY34822" s="2"/>
    </row>
    <row r="34823" spans="77:77">
      <c r="BY34823" s="2"/>
    </row>
    <row r="34824" spans="77:77">
      <c r="BY34824" s="2"/>
    </row>
    <row r="34825" spans="77:77">
      <c r="BY34825" s="2"/>
    </row>
    <row r="34826" spans="77:77">
      <c r="BY34826" s="2"/>
    </row>
    <row r="34827" spans="77:77">
      <c r="BY34827" s="2"/>
    </row>
    <row r="34828" spans="77:77">
      <c r="BY34828" s="2"/>
    </row>
    <row r="34829" spans="77:77">
      <c r="BY34829" s="2"/>
    </row>
    <row r="34830" spans="77:77">
      <c r="BY34830" s="2"/>
    </row>
    <row r="34831" spans="77:77">
      <c r="BY34831" s="2"/>
    </row>
    <row r="34832" spans="77:77">
      <c r="BY34832" s="2"/>
    </row>
    <row r="34833" spans="77:77">
      <c r="BY34833" s="2"/>
    </row>
    <row r="34834" spans="77:77">
      <c r="BY34834" s="2"/>
    </row>
    <row r="34835" spans="77:77">
      <c r="BY34835" s="2"/>
    </row>
    <row r="34836" spans="77:77">
      <c r="BY34836" s="2"/>
    </row>
    <row r="34837" spans="77:77">
      <c r="BY34837" s="2"/>
    </row>
    <row r="34838" spans="77:77">
      <c r="BY34838" s="2"/>
    </row>
    <row r="34839" spans="77:77">
      <c r="BY34839" s="2"/>
    </row>
    <row r="34840" spans="77:77">
      <c r="BY34840" s="2"/>
    </row>
    <row r="34841" spans="77:77">
      <c r="BY34841" s="2"/>
    </row>
    <row r="34842" spans="77:77">
      <c r="BY34842" s="2"/>
    </row>
    <row r="34843" spans="77:77">
      <c r="BY34843" s="2"/>
    </row>
    <row r="34844" spans="77:77">
      <c r="BY34844" s="2"/>
    </row>
    <row r="34845" spans="77:77">
      <c r="BY34845" s="2"/>
    </row>
    <row r="34846" spans="77:77">
      <c r="BY34846" s="2"/>
    </row>
    <row r="34847" spans="77:77">
      <c r="BY34847" s="2"/>
    </row>
    <row r="34848" spans="77:77">
      <c r="BY34848" s="2"/>
    </row>
    <row r="34849" spans="77:77">
      <c r="BY34849" s="2"/>
    </row>
    <row r="34850" spans="77:77">
      <c r="BY34850" s="2"/>
    </row>
    <row r="34851" spans="77:77">
      <c r="BY34851" s="2"/>
    </row>
    <row r="34852" spans="77:77">
      <c r="BY34852" s="2"/>
    </row>
    <row r="34853" spans="77:77">
      <c r="BY34853" s="2"/>
    </row>
    <row r="34854" spans="77:77">
      <c r="BY34854" s="2"/>
    </row>
    <row r="34855" spans="77:77">
      <c r="BY34855" s="2"/>
    </row>
    <row r="34856" spans="77:77">
      <c r="BY34856" s="2"/>
    </row>
    <row r="34857" spans="77:77">
      <c r="BY34857" s="2"/>
    </row>
    <row r="34858" spans="77:77">
      <c r="BY34858" s="2"/>
    </row>
    <row r="34859" spans="77:77">
      <c r="BY34859" s="2"/>
    </row>
    <row r="34860" spans="77:77">
      <c r="BY34860" s="2"/>
    </row>
    <row r="34861" spans="77:77">
      <c r="BY34861" s="2"/>
    </row>
    <row r="34862" spans="77:77">
      <c r="BY34862" s="2"/>
    </row>
    <row r="34863" spans="77:77">
      <c r="BY34863" s="2"/>
    </row>
    <row r="34864" spans="77:77">
      <c r="BY34864" s="2"/>
    </row>
    <row r="34865" spans="77:77">
      <c r="BY34865" s="2"/>
    </row>
    <row r="34866" spans="77:77">
      <c r="BY34866" s="2"/>
    </row>
    <row r="34867" spans="77:77">
      <c r="BY34867" s="2"/>
    </row>
    <row r="34868" spans="77:77">
      <c r="BY34868" s="2"/>
    </row>
    <row r="34869" spans="77:77">
      <c r="BY34869" s="2"/>
    </row>
    <row r="34870" spans="77:77">
      <c r="BY34870" s="2"/>
    </row>
    <row r="34871" spans="77:77">
      <c r="BY34871" s="2"/>
    </row>
    <row r="34872" spans="77:77">
      <c r="BY34872" s="2"/>
    </row>
    <row r="34873" spans="77:77">
      <c r="BY34873" s="2"/>
    </row>
    <row r="34874" spans="77:77">
      <c r="BY34874" s="2"/>
    </row>
    <row r="34875" spans="77:77">
      <c r="BY34875" s="2"/>
    </row>
    <row r="34876" spans="77:77">
      <c r="BY34876" s="2"/>
    </row>
    <row r="34877" spans="77:77">
      <c r="BY34877" s="2"/>
    </row>
    <row r="34878" spans="77:77">
      <c r="BY34878" s="2"/>
    </row>
    <row r="34879" spans="77:77">
      <c r="BY34879" s="2"/>
    </row>
    <row r="34880" spans="77:77">
      <c r="BY34880" s="2"/>
    </row>
    <row r="34881" spans="77:77">
      <c r="BY34881" s="2"/>
    </row>
    <row r="34882" spans="77:77">
      <c r="BY34882" s="2"/>
    </row>
    <row r="34883" spans="77:77">
      <c r="BY34883" s="2"/>
    </row>
    <row r="34884" spans="77:77">
      <c r="BY34884" s="2"/>
    </row>
    <row r="34885" spans="77:77">
      <c r="BY34885" s="2"/>
    </row>
    <row r="34886" spans="77:77">
      <c r="BY34886" s="2"/>
    </row>
    <row r="34887" spans="77:77">
      <c r="BY34887" s="2"/>
    </row>
    <row r="34888" spans="77:77">
      <c r="BY34888" s="2"/>
    </row>
    <row r="34889" spans="77:77">
      <c r="BY34889" s="2"/>
    </row>
    <row r="34890" spans="77:77">
      <c r="BY34890" s="2"/>
    </row>
    <row r="34891" spans="77:77">
      <c r="BY34891" s="2"/>
    </row>
    <row r="34892" spans="77:77">
      <c r="BY34892" s="2"/>
    </row>
    <row r="34893" spans="77:77">
      <c r="BY34893" s="2"/>
    </row>
    <row r="34894" spans="77:77">
      <c r="BY34894" s="2"/>
    </row>
    <row r="34895" spans="77:77">
      <c r="BY34895" s="2"/>
    </row>
    <row r="34896" spans="77:77">
      <c r="BY34896" s="2"/>
    </row>
    <row r="34897" spans="77:77">
      <c r="BY34897" s="2"/>
    </row>
    <row r="34898" spans="77:77">
      <c r="BY34898" s="2"/>
    </row>
    <row r="34899" spans="77:77">
      <c r="BY34899" s="2"/>
    </row>
    <row r="34900" spans="77:77">
      <c r="BY34900" s="2"/>
    </row>
    <row r="34901" spans="77:77">
      <c r="BY34901" s="2"/>
    </row>
    <row r="34902" spans="77:77">
      <c r="BY34902" s="2"/>
    </row>
    <row r="34903" spans="77:77">
      <c r="BY34903" s="2"/>
    </row>
    <row r="34904" spans="77:77">
      <c r="BY34904" s="2"/>
    </row>
    <row r="34905" spans="77:77">
      <c r="BY34905" s="2"/>
    </row>
    <row r="34906" spans="77:77">
      <c r="BY34906" s="2"/>
    </row>
    <row r="34907" spans="77:77">
      <c r="BY34907" s="2"/>
    </row>
    <row r="34908" spans="77:77">
      <c r="BY34908" s="2"/>
    </row>
    <row r="34909" spans="77:77">
      <c r="BY34909" s="2"/>
    </row>
    <row r="34910" spans="77:77">
      <c r="BY34910" s="2"/>
    </row>
    <row r="34911" spans="77:77">
      <c r="BY34911" s="2"/>
    </row>
    <row r="34912" spans="77:77">
      <c r="BY34912" s="2"/>
    </row>
    <row r="34913" spans="77:77">
      <c r="BY34913" s="2"/>
    </row>
    <row r="34914" spans="77:77">
      <c r="BY34914" s="2"/>
    </row>
    <row r="34915" spans="77:77">
      <c r="BY34915" s="2"/>
    </row>
    <row r="34916" spans="77:77">
      <c r="BY34916" s="2"/>
    </row>
    <row r="34917" spans="77:77">
      <c r="BY34917" s="2"/>
    </row>
    <row r="34918" spans="77:77">
      <c r="BY34918" s="2"/>
    </row>
    <row r="34919" spans="77:77">
      <c r="BY34919" s="2"/>
    </row>
    <row r="34920" spans="77:77">
      <c r="BY34920" s="2"/>
    </row>
    <row r="34921" spans="77:77">
      <c r="BY34921" s="2"/>
    </row>
    <row r="34922" spans="77:77">
      <c r="BY34922" s="2"/>
    </row>
    <row r="34923" spans="77:77">
      <c r="BY34923" s="2"/>
    </row>
    <row r="34924" spans="77:77">
      <c r="BY34924" s="2"/>
    </row>
    <row r="34925" spans="77:77">
      <c r="BY34925" s="2"/>
    </row>
    <row r="34926" spans="77:77">
      <c r="BY34926" s="2"/>
    </row>
    <row r="34927" spans="77:77">
      <c r="BY34927" s="2"/>
    </row>
    <row r="34928" spans="77:77">
      <c r="BY34928" s="2"/>
    </row>
    <row r="34929" spans="77:77">
      <c r="BY34929" s="2"/>
    </row>
    <row r="34930" spans="77:77">
      <c r="BY34930" s="2"/>
    </row>
    <row r="34931" spans="77:77">
      <c r="BY34931" s="2"/>
    </row>
    <row r="34932" spans="77:77">
      <c r="BY34932" s="2"/>
    </row>
    <row r="34933" spans="77:77">
      <c r="BY34933" s="2"/>
    </row>
    <row r="34934" spans="77:77">
      <c r="BY34934" s="2"/>
    </row>
    <row r="34935" spans="77:77">
      <c r="BY34935" s="2"/>
    </row>
    <row r="34936" spans="77:77">
      <c r="BY34936" s="2"/>
    </row>
    <row r="34937" spans="77:77">
      <c r="BY34937" s="2"/>
    </row>
    <row r="34938" spans="77:77">
      <c r="BY34938" s="2"/>
    </row>
    <row r="34939" spans="77:77">
      <c r="BY34939" s="2"/>
    </row>
    <row r="34940" spans="77:77">
      <c r="BY34940" s="2"/>
    </row>
    <row r="34941" spans="77:77">
      <c r="BY34941" s="2"/>
    </row>
    <row r="34942" spans="77:77">
      <c r="BY34942" s="2"/>
    </row>
    <row r="34943" spans="77:77">
      <c r="BY34943" s="2"/>
    </row>
    <row r="34944" spans="77:77">
      <c r="BY34944" s="2"/>
    </row>
    <row r="34945" spans="77:77">
      <c r="BY34945" s="2"/>
    </row>
    <row r="34946" spans="77:77">
      <c r="BY34946" s="2"/>
    </row>
    <row r="34947" spans="77:77">
      <c r="BY34947" s="2"/>
    </row>
    <row r="34948" spans="77:77">
      <c r="BY34948" s="2"/>
    </row>
    <row r="34949" spans="77:77">
      <c r="BY34949" s="2"/>
    </row>
    <row r="34950" spans="77:77">
      <c r="BY34950" s="2"/>
    </row>
    <row r="34951" spans="77:77">
      <c r="BY34951" s="2"/>
    </row>
    <row r="34952" spans="77:77">
      <c r="BY34952" s="2"/>
    </row>
    <row r="34953" spans="77:77">
      <c r="BY34953" s="2"/>
    </row>
    <row r="34954" spans="77:77">
      <c r="BY34954" s="2"/>
    </row>
    <row r="34955" spans="77:77">
      <c r="BY34955" s="2"/>
    </row>
    <row r="34956" spans="77:77">
      <c r="BY34956" s="2"/>
    </row>
    <row r="34957" spans="77:77">
      <c r="BY34957" s="2"/>
    </row>
    <row r="34958" spans="77:77">
      <c r="BY34958" s="2"/>
    </row>
    <row r="34959" spans="77:77">
      <c r="BY34959" s="2"/>
    </row>
    <row r="34960" spans="77:77">
      <c r="BY34960" s="2"/>
    </row>
    <row r="34961" spans="77:77">
      <c r="BY34961" s="2"/>
    </row>
    <row r="34962" spans="77:77">
      <c r="BY34962" s="2"/>
    </row>
    <row r="34963" spans="77:77">
      <c r="BY34963" s="2"/>
    </row>
    <row r="34964" spans="77:77">
      <c r="BY34964" s="2"/>
    </row>
    <row r="34965" spans="77:77">
      <c r="BY34965" s="2"/>
    </row>
    <row r="34966" spans="77:77">
      <c r="BY34966" s="2"/>
    </row>
    <row r="34967" spans="77:77">
      <c r="BY34967" s="2"/>
    </row>
    <row r="34968" spans="77:77">
      <c r="BY34968" s="2"/>
    </row>
    <row r="34969" spans="77:77">
      <c r="BY34969" s="2"/>
    </row>
    <row r="34970" spans="77:77">
      <c r="BY34970" s="2"/>
    </row>
    <row r="34971" spans="77:77">
      <c r="BY34971" s="2"/>
    </row>
    <row r="34972" spans="77:77">
      <c r="BY34972" s="2"/>
    </row>
    <row r="34973" spans="77:77">
      <c r="BY34973" s="2"/>
    </row>
    <row r="34974" spans="77:77">
      <c r="BY34974" s="2"/>
    </row>
    <row r="34975" spans="77:77">
      <c r="BY34975" s="2"/>
    </row>
    <row r="34976" spans="77:77">
      <c r="BY34976" s="2"/>
    </row>
    <row r="34977" spans="77:77">
      <c r="BY34977" s="2"/>
    </row>
    <row r="34978" spans="77:77">
      <c r="BY34978" s="2"/>
    </row>
    <row r="34979" spans="77:77">
      <c r="BY34979" s="2"/>
    </row>
    <row r="34980" spans="77:77">
      <c r="BY34980" s="2"/>
    </row>
    <row r="34981" spans="77:77">
      <c r="BY34981" s="2"/>
    </row>
    <row r="34982" spans="77:77">
      <c r="BY34982" s="2"/>
    </row>
    <row r="34983" spans="77:77">
      <c r="BY34983" s="2"/>
    </row>
    <row r="34984" spans="77:77">
      <c r="BY34984" s="2"/>
    </row>
    <row r="34985" spans="77:77">
      <c r="BY34985" s="2"/>
    </row>
    <row r="34986" spans="77:77">
      <c r="BY34986" s="2"/>
    </row>
    <row r="34987" spans="77:77">
      <c r="BY34987" s="2"/>
    </row>
    <row r="34988" spans="77:77">
      <c r="BY34988" s="2"/>
    </row>
    <row r="34989" spans="77:77">
      <c r="BY34989" s="2"/>
    </row>
    <row r="34990" spans="77:77">
      <c r="BY34990" s="2"/>
    </row>
    <row r="34991" spans="77:77">
      <c r="BY34991" s="2"/>
    </row>
    <row r="34992" spans="77:77">
      <c r="BY34992" s="2"/>
    </row>
    <row r="34993" spans="77:77">
      <c r="BY34993" s="2"/>
    </row>
    <row r="34994" spans="77:77">
      <c r="BY34994" s="2"/>
    </row>
    <row r="34995" spans="77:77">
      <c r="BY34995" s="2"/>
    </row>
    <row r="34996" spans="77:77">
      <c r="BY34996" s="2"/>
    </row>
    <row r="34997" spans="77:77">
      <c r="BY34997" s="2"/>
    </row>
    <row r="34998" spans="77:77">
      <c r="BY34998" s="2"/>
    </row>
    <row r="34999" spans="77:77">
      <c r="BY34999" s="2"/>
    </row>
    <row r="35000" spans="77:77">
      <c r="BY35000" s="2"/>
    </row>
    <row r="35001" spans="77:77">
      <c r="BY35001" s="2"/>
    </row>
    <row r="35002" spans="77:77">
      <c r="BY35002" s="2"/>
    </row>
    <row r="35003" spans="77:77">
      <c r="BY35003" s="2"/>
    </row>
    <row r="35004" spans="77:77">
      <c r="BY35004" s="2"/>
    </row>
    <row r="35005" spans="77:77">
      <c r="BY35005" s="2"/>
    </row>
    <row r="35006" spans="77:77">
      <c r="BY35006" s="2"/>
    </row>
    <row r="35007" spans="77:77">
      <c r="BY35007" s="2"/>
    </row>
    <row r="35008" spans="77:77">
      <c r="BY35008" s="2"/>
    </row>
    <row r="35009" spans="77:77">
      <c r="BY35009" s="2"/>
    </row>
    <row r="35010" spans="77:77">
      <c r="BY35010" s="2"/>
    </row>
    <row r="35011" spans="77:77">
      <c r="BY35011" s="2"/>
    </row>
    <row r="35012" spans="77:77">
      <c r="BY35012" s="2"/>
    </row>
    <row r="35013" spans="77:77">
      <c r="BY35013" s="2"/>
    </row>
    <row r="35014" spans="77:77">
      <c r="BY35014" s="2"/>
    </row>
    <row r="35015" spans="77:77">
      <c r="BY35015" s="2"/>
    </row>
    <row r="35016" spans="77:77">
      <c r="BY35016" s="2"/>
    </row>
    <row r="35017" spans="77:77">
      <c r="BY35017" s="2"/>
    </row>
    <row r="35018" spans="77:77">
      <c r="BY35018" s="2"/>
    </row>
    <row r="35019" spans="77:77">
      <c r="BY35019" s="2"/>
    </row>
    <row r="35020" spans="77:77">
      <c r="BY35020" s="2"/>
    </row>
    <row r="35021" spans="77:77">
      <c r="BY35021" s="2"/>
    </row>
    <row r="35022" spans="77:77">
      <c r="BY35022" s="2"/>
    </row>
    <row r="35023" spans="77:77">
      <c r="BY35023" s="2"/>
    </row>
    <row r="35024" spans="77:77">
      <c r="BY35024" s="2"/>
    </row>
    <row r="35025" spans="77:77">
      <c r="BY35025" s="2"/>
    </row>
    <row r="35026" spans="77:77">
      <c r="BY35026" s="2"/>
    </row>
    <row r="35027" spans="77:77">
      <c r="BY35027" s="2"/>
    </row>
    <row r="35028" spans="77:77">
      <c r="BY35028" s="2"/>
    </row>
    <row r="35029" spans="77:77">
      <c r="BY35029" s="2"/>
    </row>
    <row r="35030" spans="77:77">
      <c r="BY35030" s="2"/>
    </row>
    <row r="35031" spans="77:77">
      <c r="BY35031" s="2"/>
    </row>
    <row r="35032" spans="77:77">
      <c r="BY35032" s="2"/>
    </row>
    <row r="35033" spans="77:77">
      <c r="BY35033" s="2"/>
    </row>
    <row r="35034" spans="77:77">
      <c r="BY35034" s="2"/>
    </row>
    <row r="35035" spans="77:77">
      <c r="BY35035" s="2"/>
    </row>
    <row r="35036" spans="77:77">
      <c r="BY35036" s="2"/>
    </row>
    <row r="35037" spans="77:77">
      <c r="BY35037" s="2"/>
    </row>
    <row r="35038" spans="77:77">
      <c r="BY35038" s="2"/>
    </row>
    <row r="35039" spans="77:77">
      <c r="BY35039" s="2"/>
    </row>
    <row r="35040" spans="77:77">
      <c r="BY35040" s="2"/>
    </row>
    <row r="35041" spans="77:77">
      <c r="BY35041" s="2"/>
    </row>
    <row r="35042" spans="77:77">
      <c r="BY35042" s="2"/>
    </row>
    <row r="35043" spans="77:77">
      <c r="BY35043" s="2"/>
    </row>
    <row r="35044" spans="77:77">
      <c r="BY35044" s="2"/>
    </row>
    <row r="35045" spans="77:77">
      <c r="BY35045" s="2"/>
    </row>
    <row r="35046" spans="77:77">
      <c r="BY35046" s="2"/>
    </row>
    <row r="35047" spans="77:77">
      <c r="BY35047" s="2"/>
    </row>
    <row r="35048" spans="77:77">
      <c r="BY35048" s="2"/>
    </row>
    <row r="35049" spans="77:77">
      <c r="BY35049" s="2"/>
    </row>
    <row r="35050" spans="77:77">
      <c r="BY35050" s="2"/>
    </row>
    <row r="35051" spans="77:77">
      <c r="BY35051" s="2"/>
    </row>
    <row r="35052" spans="77:77">
      <c r="BY35052" s="2"/>
    </row>
    <row r="35053" spans="77:77">
      <c r="BY35053" s="2"/>
    </row>
    <row r="35054" spans="77:77">
      <c r="BY35054" s="2"/>
    </row>
    <row r="35055" spans="77:77">
      <c r="BY35055" s="2"/>
    </row>
    <row r="35056" spans="77:77">
      <c r="BY35056" s="2"/>
    </row>
    <row r="35057" spans="77:77">
      <c r="BY35057" s="2"/>
    </row>
    <row r="35058" spans="77:77">
      <c r="BY35058" s="2"/>
    </row>
    <row r="35059" spans="77:77">
      <c r="BY35059" s="2"/>
    </row>
    <row r="35060" spans="77:77">
      <c r="BY35060" s="2"/>
    </row>
    <row r="35061" spans="77:77">
      <c r="BY35061" s="2"/>
    </row>
    <row r="35062" spans="77:77">
      <c r="BY35062" s="2"/>
    </row>
    <row r="35063" spans="77:77">
      <c r="BY35063" s="2"/>
    </row>
    <row r="35064" spans="77:77">
      <c r="BY35064" s="2"/>
    </row>
    <row r="35065" spans="77:77">
      <c r="BY35065" s="2"/>
    </row>
    <row r="35066" spans="77:77">
      <c r="BY35066" s="2"/>
    </row>
    <row r="35067" spans="77:77">
      <c r="BY35067" s="2"/>
    </row>
    <row r="35068" spans="77:77">
      <c r="BY35068" s="2"/>
    </row>
    <row r="35069" spans="77:77">
      <c r="BY35069" s="2"/>
    </row>
    <row r="35070" spans="77:77">
      <c r="BY35070" s="2"/>
    </row>
    <row r="35071" spans="77:77">
      <c r="BY35071" s="2"/>
    </row>
    <row r="35072" spans="77:77">
      <c r="BY35072" s="2"/>
    </row>
    <row r="35073" spans="77:77">
      <c r="BY35073" s="2"/>
    </row>
    <row r="35074" spans="77:77">
      <c r="BY35074" s="2"/>
    </row>
    <row r="35075" spans="77:77">
      <c r="BY35075" s="2"/>
    </row>
    <row r="35076" spans="77:77">
      <c r="BY35076" s="2"/>
    </row>
    <row r="35077" spans="77:77">
      <c r="BY35077" s="2"/>
    </row>
    <row r="35078" spans="77:77">
      <c r="BY35078" s="2"/>
    </row>
    <row r="35079" spans="77:77">
      <c r="BY35079" s="2"/>
    </row>
    <row r="35080" spans="77:77">
      <c r="BY35080" s="2"/>
    </row>
    <row r="35081" spans="77:77">
      <c r="BY35081" s="2"/>
    </row>
    <row r="35082" spans="77:77">
      <c r="BY35082" s="2"/>
    </row>
    <row r="35083" spans="77:77">
      <c r="BY35083" s="2"/>
    </row>
    <row r="35084" spans="77:77">
      <c r="BY35084" s="2"/>
    </row>
    <row r="35085" spans="77:77">
      <c r="BY35085" s="2"/>
    </row>
    <row r="35086" spans="77:77">
      <c r="BY35086" s="2"/>
    </row>
    <row r="35087" spans="77:77">
      <c r="BY35087" s="2"/>
    </row>
    <row r="35088" spans="77:77">
      <c r="BY35088" s="2"/>
    </row>
    <row r="35089" spans="77:77">
      <c r="BY35089" s="2"/>
    </row>
    <row r="35090" spans="77:77">
      <c r="BY35090" s="2"/>
    </row>
    <row r="35091" spans="77:77">
      <c r="BY35091" s="2"/>
    </row>
    <row r="35092" spans="77:77">
      <c r="BY35092" s="2"/>
    </row>
    <row r="35093" spans="77:77">
      <c r="BY35093" s="2"/>
    </row>
    <row r="35094" spans="77:77">
      <c r="BY35094" s="2"/>
    </row>
    <row r="35095" spans="77:77">
      <c r="BY35095" s="2"/>
    </row>
    <row r="35096" spans="77:77">
      <c r="BY35096" s="2"/>
    </row>
    <row r="35097" spans="77:77">
      <c r="BY35097" s="2"/>
    </row>
    <row r="35098" spans="77:77">
      <c r="BY35098" s="2"/>
    </row>
    <row r="35099" spans="77:77">
      <c r="BY35099" s="2"/>
    </row>
    <row r="35100" spans="77:77">
      <c r="BY35100" s="2"/>
    </row>
    <row r="35101" spans="77:77">
      <c r="BY35101" s="2"/>
    </row>
    <row r="35102" spans="77:77">
      <c r="BY35102" s="2"/>
    </row>
    <row r="35103" spans="77:77">
      <c r="BY35103" s="2"/>
    </row>
    <row r="35104" spans="77:77">
      <c r="BY35104" s="2"/>
    </row>
    <row r="35105" spans="77:77">
      <c r="BY35105" s="2"/>
    </row>
    <row r="35106" spans="77:77">
      <c r="BY35106" s="2"/>
    </row>
    <row r="35107" spans="77:77">
      <c r="BY35107" s="2"/>
    </row>
    <row r="35108" spans="77:77">
      <c r="BY35108" s="2"/>
    </row>
    <row r="35109" spans="77:77">
      <c r="BY35109" s="2"/>
    </row>
    <row r="35110" spans="77:77">
      <c r="BY35110" s="2"/>
    </row>
    <row r="35111" spans="77:77">
      <c r="BY35111" s="2"/>
    </row>
    <row r="35112" spans="77:77">
      <c r="BY35112" s="2"/>
    </row>
    <row r="35113" spans="77:77">
      <c r="BY35113" s="2"/>
    </row>
    <row r="35114" spans="77:77">
      <c r="BY35114" s="2"/>
    </row>
    <row r="35115" spans="77:77">
      <c r="BY35115" s="2"/>
    </row>
    <row r="35116" spans="77:77">
      <c r="BY35116" s="2"/>
    </row>
    <row r="35117" spans="77:77">
      <c r="BY35117" s="2"/>
    </row>
    <row r="35118" spans="77:77">
      <c r="BY35118" s="2"/>
    </row>
    <row r="35119" spans="77:77">
      <c r="BY35119" s="2"/>
    </row>
    <row r="35120" spans="77:77">
      <c r="BY35120" s="2"/>
    </row>
    <row r="35121" spans="77:77">
      <c r="BY35121" s="2"/>
    </row>
    <row r="35122" spans="77:77">
      <c r="BY35122" s="2"/>
    </row>
    <row r="35123" spans="77:77">
      <c r="BY35123" s="2"/>
    </row>
    <row r="35124" spans="77:77">
      <c r="BY35124" s="2"/>
    </row>
    <row r="35125" spans="77:77">
      <c r="BY35125" s="2"/>
    </row>
    <row r="35126" spans="77:77">
      <c r="BY35126" s="2"/>
    </row>
    <row r="35127" spans="77:77">
      <c r="BY35127" s="2"/>
    </row>
    <row r="35128" spans="77:77">
      <c r="BY35128" s="2"/>
    </row>
    <row r="35129" spans="77:77">
      <c r="BY35129" s="2"/>
    </row>
    <row r="35130" spans="77:77">
      <c r="BY35130" s="2"/>
    </row>
    <row r="35131" spans="77:77">
      <c r="BY35131" s="2"/>
    </row>
    <row r="35132" spans="77:77">
      <c r="BY35132" s="2"/>
    </row>
    <row r="35133" spans="77:77">
      <c r="BY35133" s="2"/>
    </row>
    <row r="35134" spans="77:77">
      <c r="BY35134" s="2"/>
    </row>
    <row r="35135" spans="77:77">
      <c r="BY35135" s="2"/>
    </row>
    <row r="35136" spans="77:77">
      <c r="BY35136" s="2"/>
    </row>
    <row r="35137" spans="77:77">
      <c r="BY35137" s="2"/>
    </row>
    <row r="35138" spans="77:77">
      <c r="BY35138" s="2"/>
    </row>
    <row r="35139" spans="77:77">
      <c r="BY35139" s="2"/>
    </row>
    <row r="35140" spans="77:77">
      <c r="BY35140" s="2"/>
    </row>
    <row r="35141" spans="77:77">
      <c r="BY35141" s="2"/>
    </row>
    <row r="35142" spans="77:77">
      <c r="BY35142" s="2"/>
    </row>
    <row r="35143" spans="77:77">
      <c r="BY35143" s="2"/>
    </row>
    <row r="35144" spans="77:77">
      <c r="BY35144" s="2"/>
    </row>
    <row r="35145" spans="77:77">
      <c r="BY35145" s="2"/>
    </row>
    <row r="35146" spans="77:77">
      <c r="BY35146" s="2"/>
    </row>
    <row r="35147" spans="77:77">
      <c r="BY35147" s="2"/>
    </row>
    <row r="35148" spans="77:77">
      <c r="BY35148" s="2"/>
    </row>
    <row r="35149" spans="77:77">
      <c r="BY35149" s="2"/>
    </row>
    <row r="35150" spans="77:77">
      <c r="BY35150" s="2"/>
    </row>
    <row r="35151" spans="77:77">
      <c r="BY35151" s="2"/>
    </row>
    <row r="35152" spans="77:77">
      <c r="BY35152" s="2"/>
    </row>
    <row r="35153" spans="77:77">
      <c r="BY35153" s="2"/>
    </row>
    <row r="35154" spans="77:77">
      <c r="BY35154" s="2"/>
    </row>
    <row r="35155" spans="77:77">
      <c r="BY35155" s="2"/>
    </row>
    <row r="35156" spans="77:77">
      <c r="BY35156" s="2"/>
    </row>
    <row r="35157" spans="77:77">
      <c r="BY35157" s="2"/>
    </row>
    <row r="35158" spans="77:77">
      <c r="BY35158" s="2"/>
    </row>
    <row r="35159" spans="77:77">
      <c r="BY35159" s="2"/>
    </row>
    <row r="35160" spans="77:77">
      <c r="BY35160" s="2"/>
    </row>
    <row r="35161" spans="77:77">
      <c r="BY35161" s="2"/>
    </row>
    <row r="35162" spans="77:77">
      <c r="BY35162" s="2"/>
    </row>
    <row r="35163" spans="77:77">
      <c r="BY35163" s="2"/>
    </row>
    <row r="35164" spans="77:77">
      <c r="BY35164" s="2"/>
    </row>
    <row r="35165" spans="77:77">
      <c r="BY35165" s="2"/>
    </row>
    <row r="35166" spans="77:77">
      <c r="BY35166" s="2"/>
    </row>
    <row r="35167" spans="77:77">
      <c r="BY35167" s="2"/>
    </row>
    <row r="35168" spans="77:77">
      <c r="BY35168" s="2"/>
    </row>
    <row r="35169" spans="77:77">
      <c r="BY35169" s="2"/>
    </row>
    <row r="35170" spans="77:77">
      <c r="BY35170" s="2"/>
    </row>
    <row r="35171" spans="77:77">
      <c r="BY35171" s="2"/>
    </row>
    <row r="35172" spans="77:77">
      <c r="BY35172" s="2"/>
    </row>
    <row r="35173" spans="77:77">
      <c r="BY35173" s="2"/>
    </row>
    <row r="35174" spans="77:77">
      <c r="BY35174" s="2"/>
    </row>
    <row r="35175" spans="77:77">
      <c r="BY35175" s="2"/>
    </row>
    <row r="35176" spans="77:77">
      <c r="BY35176" s="2"/>
    </row>
    <row r="35177" spans="77:77">
      <c r="BY35177" s="2"/>
    </row>
    <row r="35178" spans="77:77">
      <c r="BY35178" s="2"/>
    </row>
    <row r="35179" spans="77:77">
      <c r="BY35179" s="2"/>
    </row>
    <row r="35180" spans="77:77">
      <c r="BY35180" s="2"/>
    </row>
    <row r="35181" spans="77:77">
      <c r="BY35181" s="2"/>
    </row>
    <row r="35182" spans="77:77">
      <c r="BY35182" s="2"/>
    </row>
    <row r="35183" spans="77:77">
      <c r="BY35183" s="2"/>
    </row>
    <row r="35184" spans="77:77">
      <c r="BY35184" s="2"/>
    </row>
    <row r="35185" spans="77:77">
      <c r="BY35185" s="2"/>
    </row>
    <row r="35186" spans="77:77">
      <c r="BY35186" s="2"/>
    </row>
    <row r="35187" spans="77:77">
      <c r="BY35187" s="2"/>
    </row>
    <row r="35188" spans="77:77">
      <c r="BY35188" s="2"/>
    </row>
    <row r="35189" spans="77:77">
      <c r="BY35189" s="2"/>
    </row>
    <row r="35190" spans="77:77">
      <c r="BY35190" s="2"/>
    </row>
    <row r="35191" spans="77:77">
      <c r="BY35191" s="2"/>
    </row>
    <row r="35192" spans="77:77">
      <c r="BY35192" s="2"/>
    </row>
    <row r="35193" spans="77:77">
      <c r="BY35193" s="2"/>
    </row>
    <row r="35194" spans="77:77">
      <c r="BY35194" s="2"/>
    </row>
    <row r="35195" spans="77:77">
      <c r="BY35195" s="2"/>
    </row>
    <row r="35196" spans="77:77">
      <c r="BY35196" s="2"/>
    </row>
    <row r="35197" spans="77:77">
      <c r="BY35197" s="2"/>
    </row>
    <row r="35198" spans="77:77">
      <c r="BY35198" s="2"/>
    </row>
    <row r="35199" spans="77:77">
      <c r="BY35199" s="2"/>
    </row>
    <row r="35200" spans="77:77">
      <c r="BY35200" s="2"/>
    </row>
    <row r="35201" spans="77:77">
      <c r="BY35201" s="2"/>
    </row>
    <row r="35202" spans="77:77">
      <c r="BY35202" s="2"/>
    </row>
    <row r="35203" spans="77:77">
      <c r="BY35203" s="2"/>
    </row>
    <row r="35204" spans="77:77">
      <c r="BY35204" s="2"/>
    </row>
    <row r="35205" spans="77:77">
      <c r="BY35205" s="2"/>
    </row>
    <row r="35206" spans="77:77">
      <c r="BY35206" s="2"/>
    </row>
    <row r="35207" spans="77:77">
      <c r="BY35207" s="2"/>
    </row>
    <row r="35208" spans="77:77">
      <c r="BY35208" s="2"/>
    </row>
    <row r="35209" spans="77:77">
      <c r="BY35209" s="2"/>
    </row>
    <row r="35210" spans="77:77">
      <c r="BY35210" s="2"/>
    </row>
    <row r="35211" spans="77:77">
      <c r="BY35211" s="2"/>
    </row>
    <row r="35212" spans="77:77">
      <c r="BY35212" s="2"/>
    </row>
    <row r="35213" spans="77:77">
      <c r="BY35213" s="2"/>
    </row>
    <row r="35214" spans="77:77">
      <c r="BY35214" s="2"/>
    </row>
    <row r="35215" spans="77:77">
      <c r="BY35215" s="2"/>
    </row>
    <row r="35216" spans="77:77">
      <c r="BY35216" s="2"/>
    </row>
    <row r="35217" spans="77:77">
      <c r="BY35217" s="2"/>
    </row>
    <row r="35218" spans="77:77">
      <c r="BY35218" s="2"/>
    </row>
    <row r="35219" spans="77:77">
      <c r="BY35219" s="2"/>
    </row>
    <row r="35220" spans="77:77">
      <c r="BY35220" s="2"/>
    </row>
    <row r="35221" spans="77:77">
      <c r="BY35221" s="2"/>
    </row>
    <row r="35222" spans="77:77">
      <c r="BY35222" s="2"/>
    </row>
    <row r="35223" spans="77:77">
      <c r="BY35223" s="2"/>
    </row>
    <row r="35224" spans="77:77">
      <c r="BY35224" s="2"/>
    </row>
    <row r="35225" spans="77:77">
      <c r="BY35225" s="2"/>
    </row>
    <row r="35226" spans="77:77">
      <c r="BY35226" s="2"/>
    </row>
    <row r="35227" spans="77:77">
      <c r="BY35227" s="2"/>
    </row>
    <row r="35228" spans="77:77">
      <c r="BY35228" s="2"/>
    </row>
    <row r="35229" spans="77:77">
      <c r="BY35229" s="2"/>
    </row>
    <row r="35230" spans="77:77">
      <c r="BY35230" s="2"/>
    </row>
    <row r="35231" spans="77:77">
      <c r="BY35231" s="2"/>
    </row>
    <row r="35232" spans="77:77">
      <c r="BY35232" s="2"/>
    </row>
    <row r="35233" spans="77:77">
      <c r="BY35233" s="2"/>
    </row>
    <row r="35234" spans="77:77">
      <c r="BY35234" s="2"/>
    </row>
    <row r="35235" spans="77:77">
      <c r="BY35235" s="2"/>
    </row>
    <row r="35236" spans="77:77">
      <c r="BY35236" s="2"/>
    </row>
    <row r="35237" spans="77:77">
      <c r="BY35237" s="2"/>
    </row>
    <row r="35238" spans="77:77">
      <c r="BY35238" s="2"/>
    </row>
    <row r="35239" spans="77:77">
      <c r="BY35239" s="2"/>
    </row>
    <row r="35240" spans="77:77">
      <c r="BY35240" s="2"/>
    </row>
    <row r="35241" spans="77:77">
      <c r="BY35241" s="2"/>
    </row>
    <row r="35242" spans="77:77">
      <c r="BY35242" s="2"/>
    </row>
    <row r="35243" spans="77:77">
      <c r="BY35243" s="2"/>
    </row>
    <row r="35244" spans="77:77">
      <c r="BY35244" s="2"/>
    </row>
    <row r="35245" spans="77:77">
      <c r="BY35245" s="2"/>
    </row>
    <row r="35246" spans="77:77">
      <c r="BY35246" s="2"/>
    </row>
    <row r="35247" spans="77:77">
      <c r="BY35247" s="2"/>
    </row>
    <row r="35248" spans="77:77">
      <c r="BY35248" s="2"/>
    </row>
    <row r="35249" spans="77:77">
      <c r="BY35249" s="2"/>
    </row>
    <row r="35250" spans="77:77">
      <c r="BY35250" s="2"/>
    </row>
    <row r="35251" spans="77:77">
      <c r="BY35251" s="2"/>
    </row>
    <row r="35252" spans="77:77">
      <c r="BY35252" s="2"/>
    </row>
    <row r="35253" spans="77:77">
      <c r="BY35253" s="2"/>
    </row>
    <row r="35254" spans="77:77">
      <c r="BY35254" s="2"/>
    </row>
    <row r="35255" spans="77:77">
      <c r="BY35255" s="2"/>
    </row>
    <row r="35256" spans="77:77">
      <c r="BY35256" s="2"/>
    </row>
    <row r="35257" spans="77:77">
      <c r="BY35257" s="2"/>
    </row>
    <row r="35258" spans="77:77">
      <c r="BY35258" s="2"/>
    </row>
    <row r="35259" spans="77:77">
      <c r="BY35259" s="2"/>
    </row>
    <row r="35260" spans="77:77">
      <c r="BY35260" s="2"/>
    </row>
    <row r="35261" spans="77:77">
      <c r="BY35261" s="2"/>
    </row>
    <row r="35262" spans="77:77">
      <c r="BY35262" s="2"/>
    </row>
    <row r="35263" spans="77:77">
      <c r="BY35263" s="2"/>
    </row>
    <row r="35264" spans="77:77">
      <c r="BY35264" s="2"/>
    </row>
    <row r="35265" spans="77:77">
      <c r="BY35265" s="2"/>
    </row>
    <row r="35266" spans="77:77">
      <c r="BY35266" s="2"/>
    </row>
    <row r="35267" spans="77:77">
      <c r="BY35267" s="2"/>
    </row>
    <row r="35268" spans="77:77">
      <c r="BY35268" s="2"/>
    </row>
    <row r="35269" spans="77:77">
      <c r="BY35269" s="2"/>
    </row>
    <row r="35270" spans="77:77">
      <c r="BY35270" s="2"/>
    </row>
    <row r="35271" spans="77:77">
      <c r="BY35271" s="2"/>
    </row>
    <row r="35272" spans="77:77">
      <c r="BY35272" s="2"/>
    </row>
    <row r="35273" spans="77:77">
      <c r="BY35273" s="2"/>
    </row>
    <row r="35274" spans="77:77">
      <c r="BY35274" s="2"/>
    </row>
    <row r="35275" spans="77:77">
      <c r="BY35275" s="2"/>
    </row>
    <row r="35276" spans="77:77">
      <c r="BY35276" s="2"/>
    </row>
    <row r="35277" spans="77:77">
      <c r="BY35277" s="2"/>
    </row>
    <row r="35278" spans="77:77">
      <c r="BY35278" s="2"/>
    </row>
    <row r="35279" spans="77:77">
      <c r="BY35279" s="2"/>
    </row>
    <row r="35280" spans="77:77">
      <c r="BY35280" s="2"/>
    </row>
    <row r="35281" spans="77:77">
      <c r="BY35281" s="2"/>
    </row>
    <row r="35282" spans="77:77">
      <c r="BY35282" s="2"/>
    </row>
    <row r="35283" spans="77:77">
      <c r="BY35283" s="2"/>
    </row>
    <row r="35284" spans="77:77">
      <c r="BY35284" s="2"/>
    </row>
    <row r="35285" spans="77:77">
      <c r="BY35285" s="2"/>
    </row>
    <row r="35286" spans="77:77">
      <c r="BY35286" s="2"/>
    </row>
    <row r="35287" spans="77:77">
      <c r="BY35287" s="2"/>
    </row>
    <row r="35288" spans="77:77">
      <c r="BY35288" s="2"/>
    </row>
    <row r="35289" spans="77:77">
      <c r="BY35289" s="2"/>
    </row>
    <row r="35290" spans="77:77">
      <c r="BY35290" s="2"/>
    </row>
    <row r="35291" spans="77:77">
      <c r="BY35291" s="2"/>
    </row>
    <row r="35292" spans="77:77">
      <c r="BY35292" s="2"/>
    </row>
    <row r="35293" spans="77:77">
      <c r="BY35293" s="2"/>
    </row>
    <row r="35294" spans="77:77">
      <c r="BY35294" s="2"/>
    </row>
    <row r="35295" spans="77:77">
      <c r="BY35295" s="2"/>
    </row>
    <row r="35296" spans="77:77">
      <c r="BY35296" s="2"/>
    </row>
    <row r="35297" spans="77:77">
      <c r="BY35297" s="2"/>
    </row>
    <row r="35298" spans="77:77">
      <c r="BY35298" s="2"/>
    </row>
    <row r="35299" spans="77:77">
      <c r="BY35299" s="2"/>
    </row>
    <row r="35300" spans="77:77">
      <c r="BY35300" s="2"/>
    </row>
    <row r="35301" spans="77:77">
      <c r="BY35301" s="2"/>
    </row>
    <row r="35302" spans="77:77">
      <c r="BY35302" s="2"/>
    </row>
    <row r="35303" spans="77:77">
      <c r="BY35303" s="2"/>
    </row>
    <row r="35304" spans="77:77">
      <c r="BY35304" s="2"/>
    </row>
    <row r="35305" spans="77:77">
      <c r="BY35305" s="2"/>
    </row>
    <row r="35306" spans="77:77">
      <c r="BY35306" s="2"/>
    </row>
    <row r="35307" spans="77:77">
      <c r="BY35307" s="2"/>
    </row>
    <row r="35308" spans="77:77">
      <c r="BY35308" s="2"/>
    </row>
    <row r="35309" spans="77:77">
      <c r="BY35309" s="2"/>
    </row>
    <row r="35310" spans="77:77">
      <c r="BY35310" s="2"/>
    </row>
    <row r="35311" spans="77:77">
      <c r="BY35311" s="2"/>
    </row>
    <row r="35312" spans="77:77">
      <c r="BY35312" s="2"/>
    </row>
    <row r="35313" spans="77:77">
      <c r="BY35313" s="2"/>
    </row>
    <row r="35314" spans="77:77">
      <c r="BY35314" s="2"/>
    </row>
    <row r="35315" spans="77:77">
      <c r="BY35315" s="2"/>
    </row>
    <row r="35316" spans="77:77">
      <c r="BY35316" s="2"/>
    </row>
    <row r="35317" spans="77:77">
      <c r="BY35317" s="2"/>
    </row>
    <row r="35318" spans="77:77">
      <c r="BY35318" s="2"/>
    </row>
    <row r="35319" spans="77:77">
      <c r="BY35319" s="2"/>
    </row>
    <row r="35320" spans="77:77">
      <c r="BY35320" s="2"/>
    </row>
    <row r="35321" spans="77:77">
      <c r="BY35321" s="2"/>
    </row>
    <row r="35322" spans="77:77">
      <c r="BY35322" s="2"/>
    </row>
    <row r="35323" spans="77:77">
      <c r="BY35323" s="2"/>
    </row>
    <row r="35324" spans="77:77">
      <c r="BY35324" s="2"/>
    </row>
    <row r="35325" spans="77:77">
      <c r="BY35325" s="2"/>
    </row>
    <row r="35326" spans="77:77">
      <c r="BY35326" s="2"/>
    </row>
    <row r="35327" spans="77:77">
      <c r="BY35327" s="2"/>
    </row>
    <row r="35328" spans="77:77">
      <c r="BY35328" s="2"/>
    </row>
    <row r="35329" spans="77:77">
      <c r="BY35329" s="2"/>
    </row>
    <row r="35330" spans="77:77">
      <c r="BY35330" s="2"/>
    </row>
    <row r="35331" spans="77:77">
      <c r="BY35331" s="2"/>
    </row>
    <row r="35332" spans="77:77">
      <c r="BY35332" s="2"/>
    </row>
    <row r="35333" spans="77:77">
      <c r="BY35333" s="2"/>
    </row>
    <row r="35334" spans="77:77">
      <c r="BY35334" s="2"/>
    </row>
    <row r="35335" spans="77:77">
      <c r="BY35335" s="2"/>
    </row>
    <row r="35336" spans="77:77">
      <c r="BY35336" s="2"/>
    </row>
    <row r="35337" spans="77:77">
      <c r="BY35337" s="2"/>
    </row>
    <row r="35338" spans="77:77">
      <c r="BY35338" s="2"/>
    </row>
    <row r="35339" spans="77:77">
      <c r="BY35339" s="2"/>
    </row>
    <row r="35340" spans="77:77">
      <c r="BY35340" s="2"/>
    </row>
    <row r="35341" spans="77:77">
      <c r="BY35341" s="2"/>
    </row>
    <row r="35342" spans="77:77">
      <c r="BY35342" s="2"/>
    </row>
    <row r="35343" spans="77:77">
      <c r="BY35343" s="2"/>
    </row>
    <row r="35344" spans="77:77">
      <c r="BY35344" s="2"/>
    </row>
    <row r="35345" spans="77:77">
      <c r="BY35345" s="2"/>
    </row>
    <row r="35346" spans="77:77">
      <c r="BY35346" s="2"/>
    </row>
    <row r="35347" spans="77:77">
      <c r="BY35347" s="2"/>
    </row>
    <row r="35348" spans="77:77">
      <c r="BY35348" s="2"/>
    </row>
    <row r="35349" spans="77:77">
      <c r="BY35349" s="2"/>
    </row>
    <row r="35350" spans="77:77">
      <c r="BY35350" s="2"/>
    </row>
    <row r="35351" spans="77:77">
      <c r="BY35351" s="2"/>
    </row>
    <row r="35352" spans="77:77">
      <c r="BY35352" s="2"/>
    </row>
    <row r="35353" spans="77:77">
      <c r="BY35353" s="2"/>
    </row>
    <row r="35354" spans="77:77">
      <c r="BY35354" s="2"/>
    </row>
    <row r="35355" spans="77:77">
      <c r="BY35355" s="2"/>
    </row>
    <row r="35356" spans="77:77">
      <c r="BY35356" s="2"/>
    </row>
    <row r="35357" spans="77:77">
      <c r="BY35357" s="2"/>
    </row>
    <row r="35358" spans="77:77">
      <c r="BY35358" s="2"/>
    </row>
    <row r="35359" spans="77:77">
      <c r="BY35359" s="2"/>
    </row>
    <row r="35360" spans="77:77">
      <c r="BY35360" s="2"/>
    </row>
    <row r="35361" spans="77:77">
      <c r="BY35361" s="2"/>
    </row>
    <row r="35362" spans="77:77">
      <c r="BY35362" s="2"/>
    </row>
    <row r="35363" spans="77:77">
      <c r="BY35363" s="2"/>
    </row>
    <row r="35364" spans="77:77">
      <c r="BY35364" s="2"/>
    </row>
    <row r="35365" spans="77:77">
      <c r="BY35365" s="2"/>
    </row>
    <row r="35366" spans="77:77">
      <c r="BY35366" s="2"/>
    </row>
    <row r="35367" spans="77:77">
      <c r="BY35367" s="2"/>
    </row>
    <row r="35368" spans="77:77">
      <c r="BY35368" s="2"/>
    </row>
    <row r="35369" spans="77:77">
      <c r="BY35369" s="2"/>
    </row>
    <row r="35370" spans="77:77">
      <c r="BY35370" s="2"/>
    </row>
    <row r="35371" spans="77:77">
      <c r="BY35371" s="2"/>
    </row>
    <row r="35372" spans="77:77">
      <c r="BY35372" s="2"/>
    </row>
    <row r="35373" spans="77:77">
      <c r="BY35373" s="2"/>
    </row>
    <row r="35374" spans="77:77">
      <c r="BY35374" s="2"/>
    </row>
    <row r="35375" spans="77:77">
      <c r="BY35375" s="2"/>
    </row>
    <row r="35376" spans="77:77">
      <c r="BY35376" s="2"/>
    </row>
    <row r="35377" spans="77:77">
      <c r="BY35377" s="2"/>
    </row>
    <row r="35378" spans="77:77">
      <c r="BY35378" s="2"/>
    </row>
    <row r="35379" spans="77:77">
      <c r="BY35379" s="2"/>
    </row>
    <row r="35380" spans="77:77">
      <c r="BY35380" s="2"/>
    </row>
    <row r="35381" spans="77:77">
      <c r="BY35381" s="2"/>
    </row>
    <row r="35382" spans="77:77">
      <c r="BY35382" s="2"/>
    </row>
    <row r="35383" spans="77:77">
      <c r="BY35383" s="2"/>
    </row>
    <row r="35384" spans="77:77">
      <c r="BY35384" s="2"/>
    </row>
    <row r="35385" spans="77:77">
      <c r="BY35385" s="2"/>
    </row>
    <row r="35386" spans="77:77">
      <c r="BY35386" s="2"/>
    </row>
    <row r="35387" spans="77:77">
      <c r="BY35387" s="2"/>
    </row>
    <row r="35388" spans="77:77">
      <c r="BY35388" s="2"/>
    </row>
    <row r="35389" spans="77:77">
      <c r="BY35389" s="2"/>
    </row>
    <row r="35390" spans="77:77">
      <c r="BY35390" s="2"/>
    </row>
    <row r="35391" spans="77:77">
      <c r="BY35391" s="2"/>
    </row>
    <row r="35392" spans="77:77">
      <c r="BY35392" s="2"/>
    </row>
    <row r="35393" spans="77:77">
      <c r="BY35393" s="2"/>
    </row>
    <row r="35394" spans="77:77">
      <c r="BY35394" s="2"/>
    </row>
    <row r="35395" spans="77:77">
      <c r="BY35395" s="2"/>
    </row>
    <row r="35396" spans="77:77">
      <c r="BY35396" s="2"/>
    </row>
    <row r="35397" spans="77:77">
      <c r="BY35397" s="2"/>
    </row>
    <row r="35398" spans="77:77">
      <c r="BY35398" s="2"/>
    </row>
    <row r="35399" spans="77:77">
      <c r="BY35399" s="2"/>
    </row>
    <row r="35400" spans="77:77">
      <c r="BY35400" s="2"/>
    </row>
    <row r="35401" spans="77:77">
      <c r="BY35401" s="2"/>
    </row>
    <row r="35402" spans="77:77">
      <c r="BY35402" s="2"/>
    </row>
    <row r="35403" spans="77:77">
      <c r="BY35403" s="2"/>
    </row>
    <row r="35404" spans="77:77">
      <c r="BY35404" s="2"/>
    </row>
    <row r="35405" spans="77:77">
      <c r="BY35405" s="2"/>
    </row>
    <row r="35406" spans="77:77">
      <c r="BY35406" s="2"/>
    </row>
    <row r="35407" spans="77:77">
      <c r="BY35407" s="2"/>
    </row>
    <row r="35408" spans="77:77">
      <c r="BY35408" s="2"/>
    </row>
    <row r="35409" spans="77:77">
      <c r="BY35409" s="2"/>
    </row>
    <row r="35410" spans="77:77">
      <c r="BY35410" s="2"/>
    </row>
    <row r="35411" spans="77:77">
      <c r="BY35411" s="2"/>
    </row>
    <row r="35412" spans="77:77">
      <c r="BY35412" s="2"/>
    </row>
    <row r="35413" spans="77:77">
      <c r="BY35413" s="2"/>
    </row>
    <row r="35414" spans="77:77">
      <c r="BY35414" s="2"/>
    </row>
    <row r="35415" spans="77:77">
      <c r="BY35415" s="2"/>
    </row>
    <row r="35416" spans="77:77">
      <c r="BY35416" s="2"/>
    </row>
    <row r="35417" spans="77:77">
      <c r="BY35417" s="2"/>
    </row>
    <row r="35418" spans="77:77">
      <c r="BY35418" s="2"/>
    </row>
    <row r="35419" spans="77:77">
      <c r="BY35419" s="2"/>
    </row>
    <row r="35420" spans="77:77">
      <c r="BY35420" s="2"/>
    </row>
    <row r="35421" spans="77:77">
      <c r="BY35421" s="2"/>
    </row>
    <row r="35422" spans="77:77">
      <c r="BY35422" s="2"/>
    </row>
    <row r="35423" spans="77:77">
      <c r="BY35423" s="2"/>
    </row>
    <row r="35424" spans="77:77">
      <c r="BY35424" s="2"/>
    </row>
    <row r="35425" spans="77:77">
      <c r="BY35425" s="2"/>
    </row>
    <row r="35426" spans="77:77">
      <c r="BY35426" s="2"/>
    </row>
    <row r="35427" spans="77:77">
      <c r="BY35427" s="2"/>
    </row>
    <row r="35428" spans="77:77">
      <c r="BY35428" s="2"/>
    </row>
    <row r="35429" spans="77:77">
      <c r="BY35429" s="2"/>
    </row>
    <row r="35430" spans="77:77">
      <c r="BY35430" s="2"/>
    </row>
    <row r="35431" spans="77:77">
      <c r="BY35431" s="2"/>
    </row>
    <row r="35432" spans="77:77">
      <c r="BY35432" s="2"/>
    </row>
    <row r="35433" spans="77:77">
      <c r="BY35433" s="2"/>
    </row>
    <row r="35434" spans="77:77">
      <c r="BY35434" s="2"/>
    </row>
    <row r="35435" spans="77:77">
      <c r="BY35435" s="2"/>
    </row>
    <row r="35436" spans="77:77">
      <c r="BY35436" s="2"/>
    </row>
    <row r="35437" spans="77:77">
      <c r="BY35437" s="2"/>
    </row>
    <row r="35438" spans="77:77">
      <c r="BY35438" s="2"/>
    </row>
    <row r="35439" spans="77:77">
      <c r="BY35439" s="2"/>
    </row>
    <row r="35440" spans="77:77">
      <c r="BY35440" s="2"/>
    </row>
    <row r="35441" spans="77:77">
      <c r="BY35441" s="2"/>
    </row>
    <row r="35442" spans="77:77">
      <c r="BY35442" s="2"/>
    </row>
    <row r="35443" spans="77:77">
      <c r="BY35443" s="2"/>
    </row>
    <row r="35444" spans="77:77">
      <c r="BY35444" s="2"/>
    </row>
    <row r="35445" spans="77:77">
      <c r="BY35445" s="2"/>
    </row>
    <row r="35446" spans="77:77">
      <c r="BY35446" s="2"/>
    </row>
    <row r="35447" spans="77:77">
      <c r="BY35447" s="2"/>
    </row>
    <row r="35448" spans="77:77">
      <c r="BY35448" s="2"/>
    </row>
    <row r="35449" spans="77:77">
      <c r="BY35449" s="2"/>
    </row>
    <row r="35450" spans="77:77">
      <c r="BY35450" s="2"/>
    </row>
    <row r="35451" spans="77:77">
      <c r="BY35451" s="2"/>
    </row>
    <row r="35452" spans="77:77">
      <c r="BY35452" s="2"/>
    </row>
    <row r="35453" spans="77:77">
      <c r="BY35453" s="2"/>
    </row>
    <row r="35454" spans="77:77">
      <c r="BY35454" s="2"/>
    </row>
    <row r="35455" spans="77:77">
      <c r="BY35455" s="2"/>
    </row>
    <row r="35456" spans="77:77">
      <c r="BY35456" s="2"/>
    </row>
    <row r="35457" spans="77:77">
      <c r="BY35457" s="2"/>
    </row>
    <row r="35458" spans="77:77">
      <c r="BY35458" s="2"/>
    </row>
    <row r="35459" spans="77:77">
      <c r="BY35459" s="2"/>
    </row>
    <row r="35460" spans="77:77">
      <c r="BY35460" s="2"/>
    </row>
    <row r="35461" spans="77:77">
      <c r="BY35461" s="2"/>
    </row>
    <row r="35462" spans="77:77">
      <c r="BY35462" s="2"/>
    </row>
    <row r="35463" spans="77:77">
      <c r="BY35463" s="2"/>
    </row>
    <row r="35464" spans="77:77">
      <c r="BY35464" s="2"/>
    </row>
    <row r="35465" spans="77:77">
      <c r="BY35465" s="2"/>
    </row>
    <row r="35466" spans="77:77">
      <c r="BY35466" s="2"/>
    </row>
    <row r="35467" spans="77:77">
      <c r="BY35467" s="2"/>
    </row>
    <row r="35468" spans="77:77">
      <c r="BY35468" s="2"/>
    </row>
    <row r="35469" spans="77:77">
      <c r="BY35469" s="2"/>
    </row>
    <row r="35470" spans="77:77">
      <c r="BY35470" s="2"/>
    </row>
    <row r="35471" spans="77:77">
      <c r="BY35471" s="2"/>
    </row>
    <row r="35472" spans="77:77">
      <c r="BY35472" s="2"/>
    </row>
    <row r="35473" spans="77:77">
      <c r="BY35473" s="2"/>
    </row>
    <row r="35474" spans="77:77">
      <c r="BY35474" s="2"/>
    </row>
    <row r="35475" spans="77:77">
      <c r="BY35475" s="2"/>
    </row>
    <row r="35476" spans="77:77">
      <c r="BY35476" s="2"/>
    </row>
    <row r="35477" spans="77:77">
      <c r="BY35477" s="2"/>
    </row>
    <row r="35478" spans="77:77">
      <c r="BY35478" s="2"/>
    </row>
    <row r="35479" spans="77:77">
      <c r="BY35479" s="2"/>
    </row>
    <row r="35480" spans="77:77">
      <c r="BY35480" s="2"/>
    </row>
    <row r="35481" spans="77:77">
      <c r="BY35481" s="2"/>
    </row>
    <row r="35482" spans="77:77">
      <c r="BY35482" s="2"/>
    </row>
    <row r="35483" spans="77:77">
      <c r="BY35483" s="2"/>
    </row>
    <row r="35484" spans="77:77">
      <c r="BY35484" s="2"/>
    </row>
    <row r="35485" spans="77:77">
      <c r="BY35485" s="2"/>
    </row>
    <row r="35486" spans="77:77">
      <c r="BY35486" s="2"/>
    </row>
    <row r="35487" spans="77:77">
      <c r="BY35487" s="2"/>
    </row>
    <row r="35488" spans="77:77">
      <c r="BY35488" s="2"/>
    </row>
    <row r="35489" spans="77:77">
      <c r="BY35489" s="2"/>
    </row>
    <row r="35490" spans="77:77">
      <c r="BY35490" s="2"/>
    </row>
    <row r="35491" spans="77:77">
      <c r="BY35491" s="2"/>
    </row>
    <row r="35492" spans="77:77">
      <c r="BY35492" s="2"/>
    </row>
    <row r="35493" spans="77:77">
      <c r="BY35493" s="2"/>
    </row>
    <row r="35494" spans="77:77">
      <c r="BY35494" s="2"/>
    </row>
    <row r="35495" spans="77:77">
      <c r="BY35495" s="2"/>
    </row>
    <row r="35496" spans="77:77">
      <c r="BY35496" s="2"/>
    </row>
    <row r="35497" spans="77:77">
      <c r="BY35497" s="2"/>
    </row>
    <row r="35498" spans="77:77">
      <c r="BY35498" s="2"/>
    </row>
    <row r="35499" spans="77:77">
      <c r="BY35499" s="2"/>
    </row>
    <row r="35500" spans="77:77">
      <c r="BY35500" s="2"/>
    </row>
    <row r="35501" spans="77:77">
      <c r="BY35501" s="2"/>
    </row>
    <row r="35502" spans="77:77">
      <c r="BY35502" s="2"/>
    </row>
    <row r="35503" spans="77:77">
      <c r="BY35503" s="2"/>
    </row>
    <row r="35504" spans="77:77">
      <c r="BY35504" s="2"/>
    </row>
    <row r="35505" spans="77:77">
      <c r="BY35505" s="2"/>
    </row>
    <row r="35506" spans="77:77">
      <c r="BY35506" s="2"/>
    </row>
    <row r="35507" spans="77:77">
      <c r="BY35507" s="2"/>
    </row>
    <row r="35508" spans="77:77">
      <c r="BY35508" s="2"/>
    </row>
    <row r="35509" spans="77:77">
      <c r="BY35509" s="2"/>
    </row>
    <row r="35510" spans="77:77">
      <c r="BY35510" s="2"/>
    </row>
    <row r="35511" spans="77:77">
      <c r="BY35511" s="2"/>
    </row>
    <row r="35512" spans="77:77">
      <c r="BY35512" s="2"/>
    </row>
    <row r="35513" spans="77:77">
      <c r="BY35513" s="2"/>
    </row>
    <row r="35514" spans="77:77">
      <c r="BY35514" s="2"/>
    </row>
    <row r="35515" spans="77:77">
      <c r="BY35515" s="2"/>
    </row>
    <row r="35516" spans="77:77">
      <c r="BY35516" s="2"/>
    </row>
    <row r="35517" spans="77:77">
      <c r="BY35517" s="2"/>
    </row>
    <row r="35518" spans="77:77">
      <c r="BY35518" s="2"/>
    </row>
    <row r="35519" spans="77:77">
      <c r="BY35519" s="2"/>
    </row>
    <row r="35520" spans="77:77">
      <c r="BY35520" s="2"/>
    </row>
    <row r="35521" spans="77:77">
      <c r="BY35521" s="2"/>
    </row>
    <row r="35522" spans="77:77">
      <c r="BY35522" s="2"/>
    </row>
    <row r="35523" spans="77:77">
      <c r="BY35523" s="2"/>
    </row>
    <row r="35524" spans="77:77">
      <c r="BY35524" s="2"/>
    </row>
    <row r="35525" spans="77:77">
      <c r="BY35525" s="2"/>
    </row>
    <row r="35526" spans="77:77">
      <c r="BY35526" s="2"/>
    </row>
    <row r="35527" spans="77:77">
      <c r="BY35527" s="2"/>
    </row>
    <row r="35528" spans="77:77">
      <c r="BY35528" s="2"/>
    </row>
    <row r="35529" spans="77:77">
      <c r="BY35529" s="2"/>
    </row>
    <row r="35530" spans="77:77">
      <c r="BY35530" s="2"/>
    </row>
    <row r="35531" spans="77:77">
      <c r="BY35531" s="2"/>
    </row>
    <row r="35532" spans="77:77">
      <c r="BY35532" s="2"/>
    </row>
    <row r="35533" spans="77:77">
      <c r="BY35533" s="2"/>
    </row>
    <row r="35534" spans="77:77">
      <c r="BY35534" s="2"/>
    </row>
    <row r="35535" spans="77:77">
      <c r="BY35535" s="2"/>
    </row>
    <row r="35536" spans="77:77">
      <c r="BY35536" s="2"/>
    </row>
    <row r="35537" spans="77:77">
      <c r="BY35537" s="2"/>
    </row>
    <row r="35538" spans="77:77">
      <c r="BY35538" s="2"/>
    </row>
    <row r="35539" spans="77:77">
      <c r="BY35539" s="2"/>
    </row>
    <row r="35540" spans="77:77">
      <c r="BY35540" s="2"/>
    </row>
    <row r="35541" spans="77:77">
      <c r="BY35541" s="2"/>
    </row>
    <row r="35542" spans="77:77">
      <c r="BY35542" s="2"/>
    </row>
    <row r="35543" spans="77:77">
      <c r="BY35543" s="2"/>
    </row>
    <row r="35544" spans="77:77">
      <c r="BY35544" s="2"/>
    </row>
    <row r="35545" spans="77:77">
      <c r="BY35545" s="2"/>
    </row>
    <row r="35546" spans="77:77">
      <c r="BY35546" s="2"/>
    </row>
    <row r="35547" spans="77:77">
      <c r="BY35547" s="2"/>
    </row>
    <row r="35548" spans="77:77">
      <c r="BY35548" s="2"/>
    </row>
    <row r="35549" spans="77:77">
      <c r="BY35549" s="2"/>
    </row>
    <row r="35550" spans="77:77">
      <c r="BY35550" s="2"/>
    </row>
    <row r="35551" spans="77:77">
      <c r="BY35551" s="2"/>
    </row>
    <row r="35552" spans="77:77">
      <c r="BY35552" s="2"/>
    </row>
    <row r="35553" spans="77:77">
      <c r="BY35553" s="2"/>
    </row>
    <row r="35554" spans="77:77">
      <c r="BY35554" s="2"/>
    </row>
    <row r="35555" spans="77:77">
      <c r="BY35555" s="2"/>
    </row>
    <row r="35556" spans="77:77">
      <c r="BY35556" s="2"/>
    </row>
    <row r="35557" spans="77:77">
      <c r="BY35557" s="2"/>
    </row>
    <row r="35558" spans="77:77">
      <c r="BY35558" s="2"/>
    </row>
    <row r="35559" spans="77:77">
      <c r="BY35559" s="2"/>
    </row>
    <row r="35560" spans="77:77">
      <c r="BY35560" s="2"/>
    </row>
    <row r="35561" spans="77:77">
      <c r="BY35561" s="2"/>
    </row>
    <row r="35562" spans="77:77">
      <c r="BY35562" s="2"/>
    </row>
    <row r="35563" spans="77:77">
      <c r="BY35563" s="2"/>
    </row>
    <row r="35564" spans="77:77">
      <c r="BY35564" s="2"/>
    </row>
    <row r="35565" spans="77:77">
      <c r="BY35565" s="2"/>
    </row>
    <row r="35566" spans="77:77">
      <c r="BY35566" s="2"/>
    </row>
    <row r="35567" spans="77:77">
      <c r="BY35567" s="2"/>
    </row>
    <row r="35568" spans="77:77">
      <c r="BY35568" s="2"/>
    </row>
    <row r="35569" spans="77:77">
      <c r="BY35569" s="2"/>
    </row>
    <row r="35570" spans="77:77">
      <c r="BY35570" s="2"/>
    </row>
    <row r="35571" spans="77:77">
      <c r="BY35571" s="2"/>
    </row>
    <row r="35572" spans="77:77">
      <c r="BY35572" s="2"/>
    </row>
    <row r="35573" spans="77:77">
      <c r="BY35573" s="2"/>
    </row>
    <row r="35574" spans="77:77">
      <c r="BY35574" s="2"/>
    </row>
    <row r="35575" spans="77:77">
      <c r="BY35575" s="2"/>
    </row>
    <row r="35576" spans="77:77">
      <c r="BY35576" s="2"/>
    </row>
    <row r="35577" spans="77:77">
      <c r="BY35577" s="2"/>
    </row>
    <row r="35578" spans="77:77">
      <c r="BY35578" s="2"/>
    </row>
    <row r="35579" spans="77:77">
      <c r="BY35579" s="2"/>
    </row>
    <row r="35580" spans="77:77">
      <c r="BY35580" s="2"/>
    </row>
    <row r="35581" spans="77:77">
      <c r="BY35581" s="2"/>
    </row>
    <row r="35582" spans="77:77">
      <c r="BY35582" s="2"/>
    </row>
    <row r="35583" spans="77:77">
      <c r="BY35583" s="2"/>
    </row>
    <row r="35584" spans="77:77">
      <c r="BY35584" s="2"/>
    </row>
    <row r="35585" spans="77:77">
      <c r="BY35585" s="2"/>
    </row>
    <row r="35586" spans="77:77">
      <c r="BY35586" s="2"/>
    </row>
    <row r="35587" spans="77:77">
      <c r="BY35587" s="2"/>
    </row>
    <row r="35588" spans="77:77">
      <c r="BY35588" s="2"/>
    </row>
    <row r="35589" spans="77:77">
      <c r="BY35589" s="2"/>
    </row>
    <row r="35590" spans="77:77">
      <c r="BY35590" s="2"/>
    </row>
    <row r="35591" spans="77:77">
      <c r="BY35591" s="2"/>
    </row>
    <row r="35592" spans="77:77">
      <c r="BY35592" s="2"/>
    </row>
    <row r="35593" spans="77:77">
      <c r="BY35593" s="2"/>
    </row>
    <row r="35594" spans="77:77">
      <c r="BY35594" s="2"/>
    </row>
    <row r="35595" spans="77:77">
      <c r="BY35595" s="2"/>
    </row>
    <row r="35596" spans="77:77">
      <c r="BY35596" s="2"/>
    </row>
    <row r="35597" spans="77:77">
      <c r="BY35597" s="2"/>
    </row>
    <row r="35598" spans="77:77">
      <c r="BY35598" s="2"/>
    </row>
    <row r="35599" spans="77:77">
      <c r="BY35599" s="2"/>
    </row>
    <row r="35600" spans="77:77">
      <c r="BY35600" s="2"/>
    </row>
    <row r="35601" spans="77:77">
      <c r="BY35601" s="2"/>
    </row>
    <row r="35602" spans="77:77">
      <c r="BY35602" s="2"/>
    </row>
    <row r="35603" spans="77:77">
      <c r="BY35603" s="2"/>
    </row>
    <row r="35604" spans="77:77">
      <c r="BY35604" s="2"/>
    </row>
    <row r="35605" spans="77:77">
      <c r="BY35605" s="2"/>
    </row>
    <row r="35606" spans="77:77">
      <c r="BY35606" s="2"/>
    </row>
    <row r="35607" spans="77:77">
      <c r="BY35607" s="2"/>
    </row>
    <row r="35608" spans="77:77">
      <c r="BY35608" s="2"/>
    </row>
    <row r="35609" spans="77:77">
      <c r="BY35609" s="2"/>
    </row>
    <row r="35610" spans="77:77">
      <c r="BY35610" s="2"/>
    </row>
    <row r="35611" spans="77:77">
      <c r="BY35611" s="2"/>
    </row>
    <row r="35612" spans="77:77">
      <c r="BY35612" s="2"/>
    </row>
    <row r="35613" spans="77:77">
      <c r="BY35613" s="2"/>
    </row>
    <row r="35614" spans="77:77">
      <c r="BY35614" s="2"/>
    </row>
    <row r="35615" spans="77:77">
      <c r="BY35615" s="2"/>
    </row>
    <row r="35616" spans="77:77">
      <c r="BY35616" s="2"/>
    </row>
    <row r="35617" spans="77:77">
      <c r="BY35617" s="2"/>
    </row>
    <row r="35618" spans="77:77">
      <c r="BY35618" s="2"/>
    </row>
    <row r="35619" spans="77:77">
      <c r="BY35619" s="2"/>
    </row>
    <row r="35620" spans="77:77">
      <c r="BY35620" s="2"/>
    </row>
    <row r="35621" spans="77:77">
      <c r="BY35621" s="2"/>
    </row>
    <row r="35622" spans="77:77">
      <c r="BY35622" s="2"/>
    </row>
    <row r="35623" spans="77:77">
      <c r="BY35623" s="2"/>
    </row>
    <row r="35624" spans="77:77">
      <c r="BY35624" s="2"/>
    </row>
    <row r="35625" spans="77:77">
      <c r="BY35625" s="2"/>
    </row>
    <row r="35626" spans="77:77">
      <c r="BY35626" s="2"/>
    </row>
    <row r="35627" spans="77:77">
      <c r="BY35627" s="2"/>
    </row>
    <row r="35628" spans="77:77">
      <c r="BY35628" s="2"/>
    </row>
    <row r="35629" spans="77:77">
      <c r="BY35629" s="2"/>
    </row>
    <row r="35630" spans="77:77">
      <c r="BY35630" s="2"/>
    </row>
    <row r="35631" spans="77:77">
      <c r="BY35631" s="2"/>
    </row>
    <row r="35632" spans="77:77">
      <c r="BY35632" s="2"/>
    </row>
    <row r="35633" spans="77:77">
      <c r="BY35633" s="2"/>
    </row>
    <row r="35634" spans="77:77">
      <c r="BY35634" s="2"/>
    </row>
    <row r="35635" spans="77:77">
      <c r="BY35635" s="2"/>
    </row>
    <row r="35636" spans="77:77">
      <c r="BY35636" s="2"/>
    </row>
    <row r="35637" spans="77:77">
      <c r="BY35637" s="2"/>
    </row>
    <row r="35638" spans="77:77">
      <c r="BY35638" s="2"/>
    </row>
    <row r="35639" spans="77:77">
      <c r="BY35639" s="2"/>
    </row>
    <row r="35640" spans="77:77">
      <c r="BY35640" s="2"/>
    </row>
    <row r="35641" spans="77:77">
      <c r="BY35641" s="2"/>
    </row>
    <row r="35642" spans="77:77">
      <c r="BY35642" s="2"/>
    </row>
    <row r="35643" spans="77:77">
      <c r="BY35643" s="2"/>
    </row>
    <row r="35644" spans="77:77">
      <c r="BY35644" s="2"/>
    </row>
    <row r="35645" spans="77:77">
      <c r="BY35645" s="2"/>
    </row>
    <row r="35646" spans="77:77">
      <c r="BY35646" s="2"/>
    </row>
    <row r="35647" spans="77:77">
      <c r="BY35647" s="2"/>
    </row>
    <row r="35648" spans="77:77">
      <c r="BY35648" s="2"/>
    </row>
    <row r="35649" spans="77:77">
      <c r="BY35649" s="2"/>
    </row>
    <row r="35650" spans="77:77">
      <c r="BY35650" s="2"/>
    </row>
    <row r="35651" spans="77:77">
      <c r="BY35651" s="2"/>
    </row>
    <row r="35652" spans="77:77">
      <c r="BY35652" s="2"/>
    </row>
    <row r="35653" spans="77:77">
      <c r="BY35653" s="2"/>
    </row>
    <row r="35654" spans="77:77">
      <c r="BY35654" s="2"/>
    </row>
    <row r="35655" spans="77:77">
      <c r="BY35655" s="2"/>
    </row>
    <row r="35656" spans="77:77">
      <c r="BY35656" s="2"/>
    </row>
    <row r="35657" spans="77:77">
      <c r="BY35657" s="2"/>
    </row>
    <row r="35658" spans="77:77">
      <c r="BY35658" s="2"/>
    </row>
    <row r="35659" spans="77:77">
      <c r="BY35659" s="2"/>
    </row>
    <row r="35660" spans="77:77">
      <c r="BY35660" s="2"/>
    </row>
    <row r="35661" spans="77:77">
      <c r="BY35661" s="2"/>
    </row>
    <row r="35662" spans="77:77">
      <c r="BY35662" s="2"/>
    </row>
    <row r="35663" spans="77:77">
      <c r="BY35663" s="2"/>
    </row>
    <row r="35664" spans="77:77">
      <c r="BY35664" s="2"/>
    </row>
    <row r="35665" spans="77:77">
      <c r="BY35665" s="2"/>
    </row>
    <row r="35666" spans="77:77">
      <c r="BY35666" s="2"/>
    </row>
    <row r="35667" spans="77:77">
      <c r="BY35667" s="2"/>
    </row>
    <row r="35668" spans="77:77">
      <c r="BY35668" s="2"/>
    </row>
    <row r="35669" spans="77:77">
      <c r="BY35669" s="2"/>
    </row>
    <row r="35670" spans="77:77">
      <c r="BY35670" s="2"/>
    </row>
    <row r="35671" spans="77:77">
      <c r="BY35671" s="2"/>
    </row>
    <row r="35672" spans="77:77">
      <c r="BY35672" s="2"/>
    </row>
    <row r="35673" spans="77:77">
      <c r="BY35673" s="2"/>
    </row>
    <row r="35674" spans="77:77">
      <c r="BY35674" s="2"/>
    </row>
    <row r="35675" spans="77:77">
      <c r="BY35675" s="2"/>
    </row>
    <row r="35676" spans="77:77">
      <c r="BY35676" s="2"/>
    </row>
    <row r="35677" spans="77:77">
      <c r="BY35677" s="2"/>
    </row>
    <row r="35678" spans="77:77">
      <c r="BY35678" s="2"/>
    </row>
    <row r="35679" spans="77:77">
      <c r="BY35679" s="2"/>
    </row>
    <row r="35680" spans="77:77">
      <c r="BY35680" s="2"/>
    </row>
    <row r="35681" spans="77:77">
      <c r="BY35681" s="2"/>
    </row>
    <row r="35682" spans="77:77">
      <c r="BY35682" s="2"/>
    </row>
    <row r="35683" spans="77:77">
      <c r="BY35683" s="2"/>
    </row>
    <row r="35684" spans="77:77">
      <c r="BY35684" s="2"/>
    </row>
    <row r="35685" spans="77:77">
      <c r="BY35685" s="2"/>
    </row>
    <row r="35686" spans="77:77">
      <c r="BY35686" s="2"/>
    </row>
    <row r="35687" spans="77:77">
      <c r="BY35687" s="2"/>
    </row>
    <row r="35688" spans="77:77">
      <c r="BY35688" s="2"/>
    </row>
    <row r="35689" spans="77:77">
      <c r="BY35689" s="2"/>
    </row>
    <row r="35690" spans="77:77">
      <c r="BY35690" s="2"/>
    </row>
    <row r="35691" spans="77:77">
      <c r="BY35691" s="2"/>
    </row>
    <row r="35692" spans="77:77">
      <c r="BY35692" s="2"/>
    </row>
    <row r="35693" spans="77:77">
      <c r="BY35693" s="2"/>
    </row>
    <row r="35694" spans="77:77">
      <c r="BY35694" s="2"/>
    </row>
    <row r="35695" spans="77:77">
      <c r="BY35695" s="2"/>
    </row>
    <row r="35696" spans="77:77">
      <c r="BY35696" s="2"/>
    </row>
    <row r="35697" spans="77:77">
      <c r="BY35697" s="2"/>
    </row>
    <row r="35698" spans="77:77">
      <c r="BY35698" s="2"/>
    </row>
    <row r="35699" spans="77:77">
      <c r="BY35699" s="2"/>
    </row>
    <row r="35700" spans="77:77">
      <c r="BY35700" s="2"/>
    </row>
    <row r="35701" spans="77:77">
      <c r="BY35701" s="2"/>
    </row>
    <row r="35702" spans="77:77">
      <c r="BY35702" s="2"/>
    </row>
    <row r="35703" spans="77:77">
      <c r="BY35703" s="2"/>
    </row>
    <row r="35704" spans="77:77">
      <c r="BY35704" s="2"/>
    </row>
    <row r="35705" spans="77:77">
      <c r="BY35705" s="2"/>
    </row>
    <row r="35706" spans="77:77">
      <c r="BY35706" s="2"/>
    </row>
    <row r="35707" spans="77:77">
      <c r="BY35707" s="2"/>
    </row>
    <row r="35708" spans="77:77">
      <c r="BY35708" s="2"/>
    </row>
    <row r="35709" spans="77:77">
      <c r="BY35709" s="2"/>
    </row>
    <row r="35710" spans="77:77">
      <c r="BY35710" s="2"/>
    </row>
    <row r="35711" spans="77:77">
      <c r="BY35711" s="2"/>
    </row>
    <row r="35712" spans="77:77">
      <c r="BY35712" s="2"/>
    </row>
    <row r="35713" spans="77:77">
      <c r="BY35713" s="2"/>
    </row>
    <row r="35714" spans="77:77">
      <c r="BY35714" s="2"/>
    </row>
    <row r="35715" spans="77:77">
      <c r="BY35715" s="2"/>
    </row>
    <row r="35716" spans="77:77">
      <c r="BY35716" s="2"/>
    </row>
    <row r="35717" spans="77:77">
      <c r="BY35717" s="2"/>
    </row>
    <row r="35718" spans="77:77">
      <c r="BY35718" s="2"/>
    </row>
    <row r="35719" spans="77:77">
      <c r="BY35719" s="2"/>
    </row>
    <row r="35720" spans="77:77">
      <c r="BY35720" s="2"/>
    </row>
    <row r="35721" spans="77:77">
      <c r="BY35721" s="2"/>
    </row>
    <row r="35722" spans="77:77">
      <c r="BY35722" s="2"/>
    </row>
    <row r="35723" spans="77:77">
      <c r="BY35723" s="2"/>
    </row>
    <row r="35724" spans="77:77">
      <c r="BY35724" s="2"/>
    </row>
    <row r="35725" spans="77:77">
      <c r="BY35725" s="2"/>
    </row>
    <row r="35726" spans="77:77">
      <c r="BY35726" s="2"/>
    </row>
    <row r="35727" spans="77:77">
      <c r="BY35727" s="2"/>
    </row>
    <row r="35728" spans="77:77">
      <c r="BY35728" s="2"/>
    </row>
    <row r="35729" spans="77:77">
      <c r="BY35729" s="2"/>
    </row>
    <row r="35730" spans="77:77">
      <c r="BY35730" s="2"/>
    </row>
    <row r="35731" spans="77:77">
      <c r="BY35731" s="2"/>
    </row>
    <row r="35732" spans="77:77">
      <c r="BY35732" s="2"/>
    </row>
    <row r="35733" spans="77:77">
      <c r="BY35733" s="2"/>
    </row>
    <row r="35734" spans="77:77">
      <c r="BY35734" s="2"/>
    </row>
    <row r="35735" spans="77:77">
      <c r="BY35735" s="2"/>
    </row>
    <row r="35736" spans="77:77">
      <c r="BY35736" s="2"/>
    </row>
    <row r="35737" spans="77:77">
      <c r="BY35737" s="2"/>
    </row>
    <row r="35738" spans="77:77">
      <c r="BY35738" s="2"/>
    </row>
    <row r="35739" spans="77:77">
      <c r="BY35739" s="2"/>
    </row>
    <row r="35740" spans="77:77">
      <c r="BY35740" s="2"/>
    </row>
    <row r="35741" spans="77:77">
      <c r="BY35741" s="2"/>
    </row>
    <row r="35742" spans="77:77">
      <c r="BY35742" s="2"/>
    </row>
    <row r="35743" spans="77:77">
      <c r="BY35743" s="2"/>
    </row>
    <row r="35744" spans="77:77">
      <c r="BY35744" s="2"/>
    </row>
    <row r="35745" spans="77:77">
      <c r="BY35745" s="2"/>
    </row>
    <row r="35746" spans="77:77">
      <c r="BY35746" s="2"/>
    </row>
    <row r="35747" spans="77:77">
      <c r="BY35747" s="2"/>
    </row>
    <row r="35748" spans="77:77">
      <c r="BY35748" s="2"/>
    </row>
    <row r="35749" spans="77:77">
      <c r="BY35749" s="2"/>
    </row>
    <row r="35750" spans="77:77">
      <c r="BY35750" s="2"/>
    </row>
    <row r="35751" spans="77:77">
      <c r="BY35751" s="2"/>
    </row>
    <row r="35752" spans="77:77">
      <c r="BY35752" s="2"/>
    </row>
    <row r="35753" spans="77:77">
      <c r="BY35753" s="2"/>
    </row>
    <row r="35754" spans="77:77">
      <c r="BY35754" s="2"/>
    </row>
    <row r="35755" spans="77:77">
      <c r="BY35755" s="2"/>
    </row>
    <row r="35756" spans="77:77">
      <c r="BY35756" s="2"/>
    </row>
    <row r="35757" spans="77:77">
      <c r="BY35757" s="2"/>
    </row>
    <row r="35758" spans="77:77">
      <c r="BY35758" s="2"/>
    </row>
    <row r="35759" spans="77:77">
      <c r="BY35759" s="2"/>
    </row>
    <row r="35760" spans="77:77">
      <c r="BY35760" s="2"/>
    </row>
    <row r="35761" spans="77:77">
      <c r="BY35761" s="2"/>
    </row>
    <row r="35762" spans="77:77">
      <c r="BY35762" s="2"/>
    </row>
    <row r="35763" spans="77:77">
      <c r="BY35763" s="2"/>
    </row>
    <row r="35764" spans="77:77">
      <c r="BY35764" s="2"/>
    </row>
    <row r="35765" spans="77:77">
      <c r="BY35765" s="2"/>
    </row>
    <row r="35766" spans="77:77">
      <c r="BY35766" s="2"/>
    </row>
    <row r="35767" spans="77:77">
      <c r="BY35767" s="2"/>
    </row>
    <row r="35768" spans="77:77">
      <c r="BY35768" s="2"/>
    </row>
    <row r="35769" spans="77:77">
      <c r="BY35769" s="2"/>
    </row>
    <row r="35770" spans="77:77">
      <c r="BY35770" s="2"/>
    </row>
    <row r="35771" spans="77:77">
      <c r="BY35771" s="2"/>
    </row>
    <row r="35772" spans="77:77">
      <c r="BY35772" s="2"/>
    </row>
    <row r="35773" spans="77:77">
      <c r="BY35773" s="2"/>
    </row>
    <row r="35774" spans="77:77">
      <c r="BY35774" s="2"/>
    </row>
    <row r="35775" spans="77:77">
      <c r="BY35775" s="2"/>
    </row>
    <row r="35776" spans="77:77">
      <c r="BY35776" s="2"/>
    </row>
    <row r="35777" spans="77:77">
      <c r="BY35777" s="2"/>
    </row>
    <row r="35778" spans="77:77">
      <c r="BY35778" s="2"/>
    </row>
    <row r="35779" spans="77:77">
      <c r="BY35779" s="2"/>
    </row>
    <row r="35780" spans="77:77">
      <c r="BY35780" s="2"/>
    </row>
    <row r="35781" spans="77:77">
      <c r="BY35781" s="2"/>
    </row>
    <row r="35782" spans="77:77">
      <c r="BY35782" s="2"/>
    </row>
    <row r="35783" spans="77:77">
      <c r="BY35783" s="2"/>
    </row>
    <row r="35784" spans="77:77">
      <c r="BY35784" s="2"/>
    </row>
    <row r="35785" spans="77:77">
      <c r="BY35785" s="2"/>
    </row>
    <row r="35786" spans="77:77">
      <c r="BY35786" s="2"/>
    </row>
    <row r="35787" spans="77:77">
      <c r="BY35787" s="2"/>
    </row>
    <row r="35788" spans="77:77">
      <c r="BY35788" s="2"/>
    </row>
    <row r="35789" spans="77:77">
      <c r="BY35789" s="2"/>
    </row>
    <row r="35790" spans="77:77">
      <c r="BY35790" s="2"/>
    </row>
    <row r="35791" spans="77:77">
      <c r="BY35791" s="2"/>
    </row>
    <row r="35792" spans="77:77">
      <c r="BY35792" s="2"/>
    </row>
    <row r="35793" spans="77:77">
      <c r="BY35793" s="2"/>
    </row>
    <row r="35794" spans="77:77">
      <c r="BY35794" s="2"/>
    </row>
    <row r="35795" spans="77:77">
      <c r="BY35795" s="2"/>
    </row>
    <row r="35796" spans="77:77">
      <c r="BY35796" s="2"/>
    </row>
    <row r="35797" spans="77:77">
      <c r="BY35797" s="2"/>
    </row>
    <row r="35798" spans="77:77">
      <c r="BY35798" s="2"/>
    </row>
    <row r="35799" spans="77:77">
      <c r="BY35799" s="2"/>
    </row>
    <row r="35800" spans="77:77">
      <c r="BY35800" s="2"/>
    </row>
    <row r="35801" spans="77:77">
      <c r="BY35801" s="2"/>
    </row>
    <row r="35802" spans="77:77">
      <c r="BY35802" s="2"/>
    </row>
    <row r="35803" spans="77:77">
      <c r="BY35803" s="2"/>
    </row>
    <row r="35804" spans="77:77">
      <c r="BY35804" s="2"/>
    </row>
    <row r="35805" spans="77:77">
      <c r="BY35805" s="2"/>
    </row>
    <row r="35806" spans="77:77">
      <c r="BY35806" s="2"/>
    </row>
    <row r="35807" spans="77:77">
      <c r="BY35807" s="2"/>
    </row>
    <row r="35808" spans="77:77">
      <c r="BY35808" s="2"/>
    </row>
    <row r="35809" spans="77:77">
      <c r="BY35809" s="2"/>
    </row>
    <row r="35810" spans="77:77">
      <c r="BY35810" s="2"/>
    </row>
    <row r="35811" spans="77:77">
      <c r="BY35811" s="2"/>
    </row>
    <row r="35812" spans="77:77">
      <c r="BY35812" s="2"/>
    </row>
    <row r="35813" spans="77:77">
      <c r="BY35813" s="2"/>
    </row>
    <row r="35814" spans="77:77">
      <c r="BY35814" s="2"/>
    </row>
    <row r="35815" spans="77:77">
      <c r="BY35815" s="2"/>
    </row>
    <row r="35816" spans="77:77">
      <c r="BY35816" s="2"/>
    </row>
    <row r="35817" spans="77:77">
      <c r="BY35817" s="2"/>
    </row>
    <row r="35818" spans="77:77">
      <c r="BY35818" s="2"/>
    </row>
    <row r="35819" spans="77:77">
      <c r="BY35819" s="2"/>
    </row>
    <row r="35820" spans="77:77">
      <c r="BY35820" s="2"/>
    </row>
    <row r="35821" spans="77:77">
      <c r="BY35821" s="2"/>
    </row>
    <row r="35822" spans="77:77">
      <c r="BY35822" s="2"/>
    </row>
    <row r="35823" spans="77:77">
      <c r="BY35823" s="2"/>
    </row>
    <row r="35824" spans="77:77">
      <c r="BY35824" s="2"/>
    </row>
    <row r="35825" spans="77:77">
      <c r="BY35825" s="2"/>
    </row>
    <row r="35826" spans="77:77">
      <c r="BY35826" s="2"/>
    </row>
    <row r="35827" spans="77:77">
      <c r="BY35827" s="2"/>
    </row>
    <row r="35828" spans="77:77">
      <c r="BY35828" s="2"/>
    </row>
    <row r="35829" spans="77:77">
      <c r="BY35829" s="2"/>
    </row>
    <row r="35830" spans="77:77">
      <c r="BY35830" s="2"/>
    </row>
    <row r="35831" spans="77:77">
      <c r="BY35831" s="2"/>
    </row>
    <row r="35832" spans="77:77">
      <c r="BY35832" s="2"/>
    </row>
    <row r="35833" spans="77:77">
      <c r="BY35833" s="2"/>
    </row>
    <row r="35834" spans="77:77">
      <c r="BY35834" s="2"/>
    </row>
    <row r="35835" spans="77:77">
      <c r="BY35835" s="2"/>
    </row>
    <row r="35836" spans="77:77">
      <c r="BY35836" s="2"/>
    </row>
    <row r="35837" spans="77:77">
      <c r="BY35837" s="2"/>
    </row>
    <row r="35838" spans="77:77">
      <c r="BY35838" s="2"/>
    </row>
    <row r="35839" spans="77:77">
      <c r="BY35839" s="2"/>
    </row>
    <row r="35840" spans="77:77">
      <c r="BY35840" s="2"/>
    </row>
    <row r="35841" spans="77:77">
      <c r="BY35841" s="2"/>
    </row>
    <row r="35842" spans="77:77">
      <c r="BY35842" s="2"/>
    </row>
    <row r="35843" spans="77:77">
      <c r="BY35843" s="2"/>
    </row>
    <row r="35844" spans="77:77">
      <c r="BY35844" s="2"/>
    </row>
    <row r="35845" spans="77:77">
      <c r="BY35845" s="2"/>
    </row>
    <row r="35846" spans="77:77">
      <c r="BY35846" s="2"/>
    </row>
    <row r="35847" spans="77:77">
      <c r="BY35847" s="2"/>
    </row>
    <row r="35848" spans="77:77">
      <c r="BY35848" s="2"/>
    </row>
    <row r="35849" spans="77:77">
      <c r="BY35849" s="2"/>
    </row>
    <row r="35850" spans="77:77">
      <c r="BY35850" s="2"/>
    </row>
    <row r="35851" spans="77:77">
      <c r="BY35851" s="2"/>
    </row>
    <row r="35852" spans="77:77">
      <c r="BY35852" s="2"/>
    </row>
    <row r="35853" spans="77:77">
      <c r="BY35853" s="2"/>
    </row>
    <row r="35854" spans="77:77">
      <c r="BY35854" s="2"/>
    </row>
    <row r="35855" spans="77:77">
      <c r="BY35855" s="2"/>
    </row>
    <row r="35856" spans="77:77">
      <c r="BY35856" s="2"/>
    </row>
    <row r="35857" spans="77:77">
      <c r="BY35857" s="2"/>
    </row>
    <row r="35858" spans="77:77">
      <c r="BY35858" s="2"/>
    </row>
    <row r="35859" spans="77:77">
      <c r="BY35859" s="2"/>
    </row>
    <row r="35860" spans="77:77">
      <c r="BY35860" s="2"/>
    </row>
    <row r="35861" spans="77:77">
      <c r="BY35861" s="2"/>
    </row>
    <row r="35862" spans="77:77">
      <c r="BY35862" s="2"/>
    </row>
    <row r="35863" spans="77:77">
      <c r="BY35863" s="2"/>
    </row>
    <row r="35864" spans="77:77">
      <c r="BY35864" s="2"/>
    </row>
    <row r="35865" spans="77:77">
      <c r="BY35865" s="2"/>
    </row>
    <row r="35866" spans="77:77">
      <c r="BY35866" s="2"/>
    </row>
    <row r="35867" spans="77:77">
      <c r="BY35867" s="2"/>
    </row>
    <row r="35868" spans="77:77">
      <c r="BY35868" s="2"/>
    </row>
    <row r="35869" spans="77:77">
      <c r="BY35869" s="2"/>
    </row>
    <row r="35870" spans="77:77">
      <c r="BY35870" s="2"/>
    </row>
    <row r="35871" spans="77:77">
      <c r="BY35871" s="2"/>
    </row>
    <row r="35872" spans="77:77">
      <c r="BY35872" s="2"/>
    </row>
    <row r="35873" spans="77:77">
      <c r="BY35873" s="2"/>
    </row>
    <row r="35874" spans="77:77">
      <c r="BY35874" s="2"/>
    </row>
    <row r="35875" spans="77:77">
      <c r="BY35875" s="2"/>
    </row>
    <row r="35876" spans="77:77">
      <c r="BY35876" s="2"/>
    </row>
    <row r="35877" spans="77:77">
      <c r="BY35877" s="2"/>
    </row>
    <row r="35878" spans="77:77">
      <c r="BY35878" s="2"/>
    </row>
    <row r="35879" spans="77:77">
      <c r="BY35879" s="2"/>
    </row>
    <row r="35880" spans="77:77">
      <c r="BY35880" s="2"/>
    </row>
    <row r="35881" spans="77:77">
      <c r="BY35881" s="2"/>
    </row>
    <row r="35882" spans="77:77">
      <c r="BY35882" s="2"/>
    </row>
    <row r="35883" spans="77:77">
      <c r="BY35883" s="2"/>
    </row>
    <row r="35884" spans="77:77">
      <c r="BY35884" s="2"/>
    </row>
    <row r="35885" spans="77:77">
      <c r="BY35885" s="2"/>
    </row>
    <row r="35886" spans="77:77">
      <c r="BY35886" s="2"/>
    </row>
    <row r="35887" spans="77:77">
      <c r="BY35887" s="2"/>
    </row>
    <row r="35888" spans="77:77">
      <c r="BY35888" s="2"/>
    </row>
    <row r="35889" spans="77:77">
      <c r="BY35889" s="2"/>
    </row>
    <row r="35890" spans="77:77">
      <c r="BY35890" s="2"/>
    </row>
    <row r="35891" spans="77:77">
      <c r="BY35891" s="2"/>
    </row>
    <row r="35892" spans="77:77">
      <c r="BY35892" s="2"/>
    </row>
    <row r="35893" spans="77:77">
      <c r="BY35893" s="2"/>
    </row>
    <row r="35894" spans="77:77">
      <c r="BY35894" s="2"/>
    </row>
    <row r="35895" spans="77:77">
      <c r="BY35895" s="2"/>
    </row>
    <row r="35896" spans="77:77">
      <c r="BY35896" s="2"/>
    </row>
    <row r="35897" spans="77:77">
      <c r="BY35897" s="2"/>
    </row>
    <row r="35898" spans="77:77">
      <c r="BY35898" s="2"/>
    </row>
    <row r="35899" spans="77:77">
      <c r="BY35899" s="2"/>
    </row>
    <row r="35900" spans="77:77">
      <c r="BY35900" s="2"/>
    </row>
    <row r="35901" spans="77:77">
      <c r="BY35901" s="2"/>
    </row>
    <row r="35902" spans="77:77">
      <c r="BY35902" s="2"/>
    </row>
    <row r="35903" spans="77:77">
      <c r="BY35903" s="2"/>
    </row>
    <row r="35904" spans="77:77">
      <c r="BY35904" s="2"/>
    </row>
    <row r="35905" spans="77:77">
      <c r="BY35905" s="2"/>
    </row>
    <row r="35906" spans="77:77">
      <c r="BY35906" s="2"/>
    </row>
    <row r="35907" spans="77:77">
      <c r="BY35907" s="2"/>
    </row>
    <row r="35908" spans="77:77">
      <c r="BY35908" s="2"/>
    </row>
    <row r="35909" spans="77:77">
      <c r="BY35909" s="2"/>
    </row>
    <row r="35910" spans="77:77">
      <c r="BY35910" s="2"/>
    </row>
    <row r="35911" spans="77:77">
      <c r="BY35911" s="2"/>
    </row>
    <row r="35912" spans="77:77">
      <c r="BY35912" s="2"/>
    </row>
    <row r="35913" spans="77:77">
      <c r="BY35913" s="2"/>
    </row>
    <row r="35914" spans="77:77">
      <c r="BY35914" s="2"/>
    </row>
    <row r="35915" spans="77:77">
      <c r="BY35915" s="2"/>
    </row>
    <row r="35916" spans="77:77">
      <c r="BY35916" s="2"/>
    </row>
    <row r="35917" spans="77:77">
      <c r="BY35917" s="2"/>
    </row>
    <row r="35918" spans="77:77">
      <c r="BY35918" s="2"/>
    </row>
    <row r="35919" spans="77:77">
      <c r="BY35919" s="2"/>
    </row>
    <row r="35920" spans="77:77">
      <c r="BY35920" s="2"/>
    </row>
    <row r="35921" spans="77:77">
      <c r="BY35921" s="2"/>
    </row>
    <row r="35922" spans="77:77">
      <c r="BY35922" s="2"/>
    </row>
    <row r="35923" spans="77:77">
      <c r="BY35923" s="2"/>
    </row>
    <row r="35924" spans="77:77">
      <c r="BY35924" s="2"/>
    </row>
    <row r="35925" spans="77:77">
      <c r="BY35925" s="2"/>
    </row>
    <row r="35926" spans="77:77">
      <c r="BY35926" s="2"/>
    </row>
    <row r="35927" spans="77:77">
      <c r="BY35927" s="2"/>
    </row>
    <row r="35928" spans="77:77">
      <c r="BY35928" s="2"/>
    </row>
    <row r="35929" spans="77:77">
      <c r="BY35929" s="2"/>
    </row>
    <row r="35930" spans="77:77">
      <c r="BY35930" s="2"/>
    </row>
    <row r="35931" spans="77:77">
      <c r="BY35931" s="2"/>
    </row>
    <row r="35932" spans="77:77">
      <c r="BY35932" s="2"/>
    </row>
    <row r="35933" spans="77:77">
      <c r="BY35933" s="2"/>
    </row>
    <row r="35934" spans="77:77">
      <c r="BY35934" s="2"/>
    </row>
    <row r="35935" spans="77:77">
      <c r="BY35935" s="2"/>
    </row>
    <row r="35936" spans="77:77">
      <c r="BY35936" s="2"/>
    </row>
    <row r="35937" spans="77:77">
      <c r="BY35937" s="2"/>
    </row>
    <row r="35938" spans="77:77">
      <c r="BY35938" s="2"/>
    </row>
    <row r="35939" spans="77:77">
      <c r="BY35939" s="2"/>
    </row>
    <row r="35940" spans="77:77">
      <c r="BY35940" s="2"/>
    </row>
    <row r="35941" spans="77:77">
      <c r="BY35941" s="2"/>
    </row>
    <row r="35942" spans="77:77">
      <c r="BY35942" s="2"/>
    </row>
    <row r="35943" spans="77:77">
      <c r="BY35943" s="2"/>
    </row>
    <row r="35944" spans="77:77">
      <c r="BY35944" s="2"/>
    </row>
    <row r="35945" spans="77:77">
      <c r="BY35945" s="2"/>
    </row>
    <row r="35946" spans="77:77">
      <c r="BY35946" s="2"/>
    </row>
    <row r="35947" spans="77:77">
      <c r="BY35947" s="2"/>
    </row>
    <row r="35948" spans="77:77">
      <c r="BY35948" s="2"/>
    </row>
    <row r="35949" spans="77:77">
      <c r="BY35949" s="2"/>
    </row>
    <row r="35950" spans="77:77">
      <c r="BY35950" s="2"/>
    </row>
    <row r="35951" spans="77:77">
      <c r="BY35951" s="2"/>
    </row>
    <row r="35952" spans="77:77">
      <c r="BY35952" s="2"/>
    </row>
    <row r="35953" spans="77:77">
      <c r="BY35953" s="2"/>
    </row>
    <row r="35954" spans="77:77">
      <c r="BY35954" s="2"/>
    </row>
    <row r="35955" spans="77:77">
      <c r="BY35955" s="2"/>
    </row>
    <row r="35956" spans="77:77">
      <c r="BY35956" s="2"/>
    </row>
    <row r="35957" spans="77:77">
      <c r="BY35957" s="2"/>
    </row>
    <row r="35958" spans="77:77">
      <c r="BY35958" s="2"/>
    </row>
    <row r="35959" spans="77:77">
      <c r="BY35959" s="2"/>
    </row>
    <row r="35960" spans="77:77">
      <c r="BY35960" s="2"/>
    </row>
    <row r="35961" spans="77:77">
      <c r="BY35961" s="2"/>
    </row>
    <row r="35962" spans="77:77">
      <c r="BY35962" s="2"/>
    </row>
    <row r="35963" spans="77:77">
      <c r="BY35963" s="2"/>
    </row>
    <row r="35964" spans="77:77">
      <c r="BY35964" s="2"/>
    </row>
    <row r="35965" spans="77:77">
      <c r="BY35965" s="2"/>
    </row>
    <row r="35966" spans="77:77">
      <c r="BY35966" s="2"/>
    </row>
    <row r="35967" spans="77:77">
      <c r="BY35967" s="2"/>
    </row>
    <row r="35968" spans="77:77">
      <c r="BY35968" s="2"/>
    </row>
    <row r="35969" spans="77:77">
      <c r="BY35969" s="2"/>
    </row>
    <row r="35970" spans="77:77">
      <c r="BY35970" s="2"/>
    </row>
    <row r="35971" spans="77:77">
      <c r="BY35971" s="2"/>
    </row>
    <row r="35972" spans="77:77">
      <c r="BY35972" s="2"/>
    </row>
    <row r="35973" spans="77:77">
      <c r="BY35973" s="2"/>
    </row>
    <row r="35974" spans="77:77">
      <c r="BY35974" s="2"/>
    </row>
    <row r="35975" spans="77:77">
      <c r="BY35975" s="2"/>
    </row>
    <row r="35976" spans="77:77">
      <c r="BY35976" s="2"/>
    </row>
    <row r="35977" spans="77:77">
      <c r="BY35977" s="2"/>
    </row>
    <row r="35978" spans="77:77">
      <c r="BY35978" s="2"/>
    </row>
    <row r="35979" spans="77:77">
      <c r="BY35979" s="2"/>
    </row>
    <row r="35980" spans="77:77">
      <c r="BY35980" s="2"/>
    </row>
    <row r="35981" spans="77:77">
      <c r="BY35981" s="2"/>
    </row>
    <row r="35982" spans="77:77">
      <c r="BY35982" s="2"/>
    </row>
    <row r="35983" spans="77:77">
      <c r="BY35983" s="2"/>
    </row>
    <row r="35984" spans="77:77">
      <c r="BY35984" s="2"/>
    </row>
    <row r="35985" spans="77:77">
      <c r="BY35985" s="2"/>
    </row>
    <row r="35986" spans="77:77">
      <c r="BY35986" s="2"/>
    </row>
    <row r="35987" spans="77:77">
      <c r="BY35987" s="2"/>
    </row>
    <row r="35988" spans="77:77">
      <c r="BY35988" s="2"/>
    </row>
    <row r="35989" spans="77:77">
      <c r="BY35989" s="2"/>
    </row>
    <row r="35990" spans="77:77">
      <c r="BY35990" s="2"/>
    </row>
    <row r="35991" spans="77:77">
      <c r="BY35991" s="2"/>
    </row>
    <row r="35992" spans="77:77">
      <c r="BY35992" s="2"/>
    </row>
    <row r="35993" spans="77:77">
      <c r="BY35993" s="2"/>
    </row>
    <row r="35994" spans="77:77">
      <c r="BY35994" s="2"/>
    </row>
    <row r="35995" spans="77:77">
      <c r="BY35995" s="2"/>
    </row>
    <row r="35996" spans="77:77">
      <c r="BY35996" s="2"/>
    </row>
    <row r="35997" spans="77:77">
      <c r="BY35997" s="2"/>
    </row>
    <row r="35998" spans="77:77">
      <c r="BY35998" s="2"/>
    </row>
    <row r="35999" spans="77:77">
      <c r="BY35999" s="2"/>
    </row>
    <row r="36000" spans="77:77">
      <c r="BY36000" s="2"/>
    </row>
    <row r="36001" spans="77:77">
      <c r="BY36001" s="2"/>
    </row>
    <row r="36002" spans="77:77">
      <c r="BY36002" s="2"/>
    </row>
    <row r="36003" spans="77:77">
      <c r="BY36003" s="2"/>
    </row>
    <row r="36004" spans="77:77">
      <c r="BY36004" s="2"/>
    </row>
    <row r="36005" spans="77:77">
      <c r="BY36005" s="2"/>
    </row>
    <row r="36006" spans="77:77">
      <c r="BY36006" s="2"/>
    </row>
    <row r="36007" spans="77:77">
      <c r="BY36007" s="2"/>
    </row>
    <row r="36008" spans="77:77">
      <c r="BY36008" s="2"/>
    </row>
    <row r="36009" spans="77:77">
      <c r="BY36009" s="2"/>
    </row>
    <row r="36010" spans="77:77">
      <c r="BY36010" s="2"/>
    </row>
    <row r="36011" spans="77:77">
      <c r="BY36011" s="2"/>
    </row>
    <row r="36012" spans="77:77">
      <c r="BY36012" s="2"/>
    </row>
    <row r="36013" spans="77:77">
      <c r="BY36013" s="2"/>
    </row>
    <row r="36014" spans="77:77">
      <c r="BY36014" s="2"/>
    </row>
    <row r="36015" spans="77:77">
      <c r="BY36015" s="2"/>
    </row>
    <row r="36016" spans="77:77">
      <c r="BY36016" s="2"/>
    </row>
    <row r="36017" spans="77:77">
      <c r="BY36017" s="2"/>
    </row>
    <row r="36018" spans="77:77">
      <c r="BY36018" s="2"/>
    </row>
    <row r="36019" spans="77:77">
      <c r="BY36019" s="2"/>
    </row>
    <row r="36020" spans="77:77">
      <c r="BY36020" s="2"/>
    </row>
    <row r="36021" spans="77:77">
      <c r="BY36021" s="2"/>
    </row>
    <row r="36022" spans="77:77">
      <c r="BY36022" s="2"/>
    </row>
    <row r="36023" spans="77:77">
      <c r="BY36023" s="2"/>
    </row>
    <row r="36024" spans="77:77">
      <c r="BY36024" s="2"/>
    </row>
    <row r="36025" spans="77:77">
      <c r="BY36025" s="2"/>
    </row>
    <row r="36026" spans="77:77">
      <c r="BY36026" s="2"/>
    </row>
    <row r="36027" spans="77:77">
      <c r="BY36027" s="2"/>
    </row>
    <row r="36028" spans="77:77">
      <c r="BY36028" s="2"/>
    </row>
    <row r="36029" spans="77:77">
      <c r="BY36029" s="2"/>
    </row>
    <row r="36030" spans="77:77">
      <c r="BY36030" s="2"/>
    </row>
    <row r="36031" spans="77:77">
      <c r="BY36031" s="2"/>
    </row>
    <row r="36032" spans="77:77">
      <c r="BY36032" s="2"/>
    </row>
    <row r="36033" spans="77:77">
      <c r="BY36033" s="2"/>
    </row>
    <row r="36034" spans="77:77">
      <c r="BY36034" s="2"/>
    </row>
    <row r="36035" spans="77:77">
      <c r="BY36035" s="2"/>
    </row>
    <row r="36036" spans="77:77">
      <c r="BY36036" s="2"/>
    </row>
    <row r="36037" spans="77:77">
      <c r="BY36037" s="2"/>
    </row>
    <row r="36038" spans="77:77">
      <c r="BY36038" s="2"/>
    </row>
    <row r="36039" spans="77:77">
      <c r="BY36039" s="2"/>
    </row>
    <row r="36040" spans="77:77">
      <c r="BY36040" s="2"/>
    </row>
    <row r="36041" spans="77:77">
      <c r="BY36041" s="2"/>
    </row>
    <row r="36042" spans="77:77">
      <c r="BY36042" s="2"/>
    </row>
    <row r="36043" spans="77:77">
      <c r="BY36043" s="2"/>
    </row>
    <row r="36044" spans="77:77">
      <c r="BY36044" s="2"/>
    </row>
    <row r="36045" spans="77:77">
      <c r="BY36045" s="2"/>
    </row>
    <row r="36046" spans="77:77">
      <c r="BY36046" s="2"/>
    </row>
    <row r="36047" spans="77:77">
      <c r="BY36047" s="2"/>
    </row>
    <row r="36048" spans="77:77">
      <c r="BY36048" s="2"/>
    </row>
    <row r="36049" spans="77:77">
      <c r="BY36049" s="2"/>
    </row>
    <row r="36050" spans="77:77">
      <c r="BY36050" s="2"/>
    </row>
    <row r="36051" spans="77:77">
      <c r="BY36051" s="2"/>
    </row>
    <row r="36052" spans="77:77">
      <c r="BY36052" s="2"/>
    </row>
    <row r="36053" spans="77:77">
      <c r="BY36053" s="2"/>
    </row>
    <row r="36054" spans="77:77">
      <c r="BY36054" s="2"/>
    </row>
    <row r="36055" spans="77:77">
      <c r="BY36055" s="2"/>
    </row>
    <row r="36056" spans="77:77">
      <c r="BY36056" s="2"/>
    </row>
    <row r="36057" spans="77:77">
      <c r="BY36057" s="2"/>
    </row>
    <row r="36058" spans="77:77">
      <c r="BY36058" s="2"/>
    </row>
    <row r="36059" spans="77:77">
      <c r="BY36059" s="2"/>
    </row>
    <row r="36060" spans="77:77">
      <c r="BY36060" s="2"/>
    </row>
    <row r="36061" spans="77:77">
      <c r="BY36061" s="2"/>
    </row>
    <row r="36062" spans="77:77">
      <c r="BY36062" s="2"/>
    </row>
    <row r="36063" spans="77:77">
      <c r="BY36063" s="2"/>
    </row>
    <row r="36064" spans="77:77">
      <c r="BY36064" s="2"/>
    </row>
    <row r="36065" spans="77:77">
      <c r="BY36065" s="2"/>
    </row>
    <row r="36066" spans="77:77">
      <c r="BY36066" s="2"/>
    </row>
    <row r="36067" spans="77:77">
      <c r="BY36067" s="2"/>
    </row>
    <row r="36068" spans="77:77">
      <c r="BY36068" s="2"/>
    </row>
    <row r="36069" spans="77:77">
      <c r="BY36069" s="2"/>
    </row>
    <row r="36070" spans="77:77">
      <c r="BY36070" s="2"/>
    </row>
    <row r="36071" spans="77:77">
      <c r="BY36071" s="2"/>
    </row>
    <row r="36072" spans="77:77">
      <c r="BY36072" s="2"/>
    </row>
    <row r="36073" spans="77:77">
      <c r="BY36073" s="2"/>
    </row>
    <row r="36074" spans="77:77">
      <c r="BY36074" s="2"/>
    </row>
    <row r="36075" spans="77:77">
      <c r="BY36075" s="2"/>
    </row>
    <row r="36076" spans="77:77">
      <c r="BY36076" s="2"/>
    </row>
    <row r="36077" spans="77:77">
      <c r="BY36077" s="2"/>
    </row>
    <row r="36078" spans="77:77">
      <c r="BY36078" s="2"/>
    </row>
    <row r="36079" spans="77:77">
      <c r="BY36079" s="2"/>
    </row>
    <row r="36080" spans="77:77">
      <c r="BY36080" s="2"/>
    </row>
    <row r="36081" spans="77:77">
      <c r="BY36081" s="2"/>
    </row>
    <row r="36082" spans="77:77">
      <c r="BY36082" s="2"/>
    </row>
    <row r="36083" spans="77:77">
      <c r="BY36083" s="2"/>
    </row>
    <row r="36084" spans="77:77">
      <c r="BY36084" s="2"/>
    </row>
    <row r="36085" spans="77:77">
      <c r="BY36085" s="2"/>
    </row>
    <row r="36086" spans="77:77">
      <c r="BY36086" s="2"/>
    </row>
    <row r="36087" spans="77:77">
      <c r="BY36087" s="2"/>
    </row>
    <row r="36088" spans="77:77">
      <c r="BY36088" s="2"/>
    </row>
    <row r="36089" spans="77:77">
      <c r="BY36089" s="2"/>
    </row>
    <row r="36090" spans="77:77">
      <c r="BY36090" s="2"/>
    </row>
    <row r="36091" spans="77:77">
      <c r="BY36091" s="2"/>
    </row>
    <row r="36092" spans="77:77">
      <c r="BY36092" s="2"/>
    </row>
    <row r="36093" spans="77:77">
      <c r="BY36093" s="2"/>
    </row>
    <row r="36094" spans="77:77">
      <c r="BY36094" s="2"/>
    </row>
    <row r="36095" spans="77:77">
      <c r="BY36095" s="2"/>
    </row>
    <row r="36096" spans="77:77">
      <c r="BY36096" s="2"/>
    </row>
    <row r="36097" spans="77:77">
      <c r="BY36097" s="2"/>
    </row>
    <row r="36098" spans="77:77">
      <c r="BY36098" s="2"/>
    </row>
    <row r="36099" spans="77:77">
      <c r="BY36099" s="2"/>
    </row>
    <row r="36100" spans="77:77">
      <c r="BY36100" s="2"/>
    </row>
    <row r="36101" spans="77:77">
      <c r="BY36101" s="2"/>
    </row>
    <row r="36102" spans="77:77">
      <c r="BY36102" s="2"/>
    </row>
    <row r="36103" spans="77:77">
      <c r="BY36103" s="2"/>
    </row>
    <row r="36104" spans="77:77">
      <c r="BY36104" s="2"/>
    </row>
    <row r="36105" spans="77:77">
      <c r="BY36105" s="2"/>
    </row>
    <row r="36106" spans="77:77">
      <c r="BY36106" s="2"/>
    </row>
    <row r="36107" spans="77:77">
      <c r="BY36107" s="2"/>
    </row>
    <row r="36108" spans="77:77">
      <c r="BY36108" s="2"/>
    </row>
    <row r="36109" spans="77:77">
      <c r="BY36109" s="2"/>
    </row>
    <row r="36110" spans="77:77">
      <c r="BY36110" s="2"/>
    </row>
    <row r="36111" spans="77:77">
      <c r="BY36111" s="2"/>
    </row>
    <row r="36112" spans="77:77">
      <c r="BY36112" s="2"/>
    </row>
    <row r="36113" spans="77:77">
      <c r="BY36113" s="2"/>
    </row>
    <row r="36114" spans="77:77">
      <c r="BY36114" s="2"/>
    </row>
    <row r="36115" spans="77:77">
      <c r="BY36115" s="2"/>
    </row>
    <row r="36116" spans="77:77">
      <c r="BY36116" s="2"/>
    </row>
    <row r="36117" spans="77:77">
      <c r="BY36117" s="2"/>
    </row>
    <row r="36118" spans="77:77">
      <c r="BY36118" s="2"/>
    </row>
    <row r="36119" spans="77:77">
      <c r="BY36119" s="2"/>
    </row>
    <row r="36120" spans="77:77">
      <c r="BY36120" s="2"/>
    </row>
    <row r="36121" spans="77:77">
      <c r="BY36121" s="2"/>
    </row>
    <row r="36122" spans="77:77">
      <c r="BY36122" s="2"/>
    </row>
    <row r="36123" spans="77:77">
      <c r="BY36123" s="2"/>
    </row>
    <row r="36124" spans="77:77">
      <c r="BY36124" s="2"/>
    </row>
    <row r="36125" spans="77:77">
      <c r="BY36125" s="2"/>
    </row>
    <row r="36126" spans="77:77">
      <c r="BY36126" s="2"/>
    </row>
    <row r="36127" spans="77:77">
      <c r="BY36127" s="2"/>
    </row>
    <row r="36128" spans="77:77">
      <c r="BY36128" s="2"/>
    </row>
    <row r="36129" spans="77:77">
      <c r="BY36129" s="2"/>
    </row>
    <row r="36130" spans="77:77">
      <c r="BY36130" s="2"/>
    </row>
    <row r="36131" spans="77:77">
      <c r="BY36131" s="2"/>
    </row>
    <row r="36132" spans="77:77">
      <c r="BY36132" s="2"/>
    </row>
    <row r="36133" spans="77:77">
      <c r="BY36133" s="2"/>
    </row>
    <row r="36134" spans="77:77">
      <c r="BY36134" s="2"/>
    </row>
    <row r="36135" spans="77:77">
      <c r="BY36135" s="2"/>
    </row>
    <row r="36136" spans="77:77">
      <c r="BY36136" s="2"/>
    </row>
    <row r="36137" spans="77:77">
      <c r="BY36137" s="2"/>
    </row>
    <row r="36138" spans="77:77">
      <c r="BY36138" s="2"/>
    </row>
    <row r="36139" spans="77:77">
      <c r="BY36139" s="2"/>
    </row>
    <row r="36140" spans="77:77">
      <c r="BY36140" s="2"/>
    </row>
    <row r="36141" spans="77:77">
      <c r="BY36141" s="2"/>
    </row>
    <row r="36142" spans="77:77">
      <c r="BY36142" s="2"/>
    </row>
    <row r="36143" spans="77:77">
      <c r="BY36143" s="2"/>
    </row>
    <row r="36144" spans="77:77">
      <c r="BY36144" s="2"/>
    </row>
    <row r="36145" spans="77:77">
      <c r="BY36145" s="2"/>
    </row>
    <row r="36146" spans="77:77">
      <c r="BY36146" s="2"/>
    </row>
    <row r="36147" spans="77:77">
      <c r="BY36147" s="2"/>
    </row>
    <row r="36148" spans="77:77">
      <c r="BY36148" s="2"/>
    </row>
    <row r="36149" spans="77:77">
      <c r="BY36149" s="2"/>
    </row>
    <row r="36150" spans="77:77">
      <c r="BY36150" s="2"/>
    </row>
    <row r="36151" spans="77:77">
      <c r="BY36151" s="2"/>
    </row>
    <row r="36152" spans="77:77">
      <c r="BY36152" s="2"/>
    </row>
    <row r="36153" spans="77:77">
      <c r="BY36153" s="2"/>
    </row>
    <row r="36154" spans="77:77">
      <c r="BY36154" s="2"/>
    </row>
    <row r="36155" spans="77:77">
      <c r="BY36155" s="2"/>
    </row>
    <row r="36156" spans="77:77">
      <c r="BY36156" s="2"/>
    </row>
    <row r="36157" spans="77:77">
      <c r="BY36157" s="2"/>
    </row>
    <row r="36158" spans="77:77">
      <c r="BY36158" s="2"/>
    </row>
    <row r="36159" spans="77:77">
      <c r="BY36159" s="2"/>
    </row>
    <row r="36160" spans="77:77">
      <c r="BY36160" s="2"/>
    </row>
    <row r="36161" spans="77:77">
      <c r="BY36161" s="2"/>
    </row>
    <row r="36162" spans="77:77">
      <c r="BY36162" s="2"/>
    </row>
    <row r="36163" spans="77:77">
      <c r="BY36163" s="2"/>
    </row>
    <row r="36164" spans="77:77">
      <c r="BY36164" s="2"/>
    </row>
    <row r="36165" spans="77:77">
      <c r="BY36165" s="2"/>
    </row>
    <row r="36166" spans="77:77">
      <c r="BY36166" s="2"/>
    </row>
    <row r="36167" spans="77:77">
      <c r="BY36167" s="2"/>
    </row>
    <row r="36168" spans="77:77">
      <c r="BY36168" s="2"/>
    </row>
    <row r="36169" spans="77:77">
      <c r="BY36169" s="2"/>
    </row>
    <row r="36170" spans="77:77">
      <c r="BY36170" s="2"/>
    </row>
    <row r="36171" spans="77:77">
      <c r="BY36171" s="2"/>
    </row>
    <row r="36172" spans="77:77">
      <c r="BY36172" s="2"/>
    </row>
    <row r="36173" spans="77:77">
      <c r="BY36173" s="2"/>
    </row>
    <row r="36174" spans="77:77">
      <c r="BY36174" s="2"/>
    </row>
    <row r="36175" spans="77:77">
      <c r="BY36175" s="2"/>
    </row>
    <row r="36176" spans="77:77">
      <c r="BY36176" s="2"/>
    </row>
    <row r="36177" spans="77:77">
      <c r="BY36177" s="2"/>
    </row>
    <row r="36178" spans="77:77">
      <c r="BY36178" s="2"/>
    </row>
    <row r="36179" spans="77:77">
      <c r="BY36179" s="2"/>
    </row>
    <row r="36180" spans="77:77">
      <c r="BY36180" s="2"/>
    </row>
    <row r="36181" spans="77:77">
      <c r="BY36181" s="2"/>
    </row>
    <row r="36182" spans="77:77">
      <c r="BY36182" s="2"/>
    </row>
    <row r="36183" spans="77:77">
      <c r="BY36183" s="2"/>
    </row>
    <row r="36184" spans="77:77">
      <c r="BY36184" s="2"/>
    </row>
    <row r="36185" spans="77:77">
      <c r="BY36185" s="2"/>
    </row>
    <row r="36186" spans="77:77">
      <c r="BY36186" s="2"/>
    </row>
    <row r="36187" spans="77:77">
      <c r="BY36187" s="2"/>
    </row>
    <row r="36188" spans="77:77">
      <c r="BY36188" s="2"/>
    </row>
    <row r="36189" spans="77:77">
      <c r="BY36189" s="2"/>
    </row>
    <row r="36190" spans="77:77">
      <c r="BY36190" s="2"/>
    </row>
    <row r="36191" spans="77:77">
      <c r="BY36191" s="2"/>
    </row>
    <row r="36192" spans="77:77">
      <c r="BY36192" s="2"/>
    </row>
    <row r="36193" spans="77:77">
      <c r="BY36193" s="2"/>
    </row>
    <row r="36194" spans="77:77">
      <c r="BY36194" s="2"/>
    </row>
    <row r="36195" spans="77:77">
      <c r="BY36195" s="2"/>
    </row>
    <row r="36196" spans="77:77">
      <c r="BY36196" s="2"/>
    </row>
    <row r="36197" spans="77:77">
      <c r="BY36197" s="2"/>
    </row>
    <row r="36198" spans="77:77">
      <c r="BY36198" s="2"/>
    </row>
    <row r="36199" spans="77:77">
      <c r="BY36199" s="2"/>
    </row>
    <row r="36200" spans="77:77">
      <c r="BY36200" s="2"/>
    </row>
    <row r="36201" spans="77:77">
      <c r="BY36201" s="2"/>
    </row>
    <row r="36202" spans="77:77">
      <c r="BY36202" s="2"/>
    </row>
    <row r="36203" spans="77:77">
      <c r="BY36203" s="2"/>
    </row>
    <row r="36204" spans="77:77">
      <c r="BY36204" s="2"/>
    </row>
    <row r="36205" spans="77:77">
      <c r="BY36205" s="2"/>
    </row>
    <row r="36206" spans="77:77">
      <c r="BY36206" s="2"/>
    </row>
    <row r="36207" spans="77:77">
      <c r="BY36207" s="2"/>
    </row>
    <row r="36208" spans="77:77">
      <c r="BY36208" s="2"/>
    </row>
    <row r="36209" spans="77:77">
      <c r="BY36209" s="2"/>
    </row>
    <row r="36210" spans="77:77">
      <c r="BY36210" s="2"/>
    </row>
    <row r="36211" spans="77:77">
      <c r="BY36211" s="2"/>
    </row>
    <row r="36212" spans="77:77">
      <c r="BY36212" s="2"/>
    </row>
    <row r="36213" spans="77:77">
      <c r="BY36213" s="2"/>
    </row>
    <row r="36214" spans="77:77">
      <c r="BY36214" s="2"/>
    </row>
    <row r="36215" spans="77:77">
      <c r="BY36215" s="2"/>
    </row>
    <row r="36216" spans="77:77">
      <c r="BY36216" s="2"/>
    </row>
    <row r="36217" spans="77:77">
      <c r="BY36217" s="2"/>
    </row>
    <row r="36218" spans="77:77">
      <c r="BY36218" s="2"/>
    </row>
    <row r="36219" spans="77:77">
      <c r="BY36219" s="2"/>
    </row>
    <row r="36220" spans="77:77">
      <c r="BY36220" s="2"/>
    </row>
    <row r="36221" spans="77:77">
      <c r="BY36221" s="2"/>
    </row>
    <row r="36222" spans="77:77">
      <c r="BY36222" s="2"/>
    </row>
    <row r="36223" spans="77:77">
      <c r="BY36223" s="2"/>
    </row>
    <row r="36224" spans="77:77">
      <c r="BY36224" s="2"/>
    </row>
    <row r="36225" spans="77:77">
      <c r="BY36225" s="2"/>
    </row>
    <row r="36226" spans="77:77">
      <c r="BY36226" s="2"/>
    </row>
    <row r="36227" spans="77:77">
      <c r="BY36227" s="2"/>
    </row>
    <row r="36228" spans="77:77">
      <c r="BY36228" s="2"/>
    </row>
    <row r="36229" spans="77:77">
      <c r="BY36229" s="2"/>
    </row>
    <row r="36230" spans="77:77">
      <c r="BY36230" s="2"/>
    </row>
    <row r="36231" spans="77:77">
      <c r="BY36231" s="2"/>
    </row>
    <row r="36232" spans="77:77">
      <c r="BY36232" s="2"/>
    </row>
    <row r="36233" spans="77:77">
      <c r="BY36233" s="2"/>
    </row>
    <row r="36234" spans="77:77">
      <c r="BY36234" s="2"/>
    </row>
    <row r="36235" spans="77:77">
      <c r="BY36235" s="2"/>
    </row>
    <row r="36236" spans="77:77">
      <c r="BY36236" s="2"/>
    </row>
    <row r="36237" spans="77:77">
      <c r="BY36237" s="2"/>
    </row>
    <row r="36238" spans="77:77">
      <c r="BY36238" s="2"/>
    </row>
    <row r="36239" spans="77:77">
      <c r="BY36239" s="2"/>
    </row>
    <row r="36240" spans="77:77">
      <c r="BY36240" s="2"/>
    </row>
    <row r="36241" spans="77:77">
      <c r="BY36241" s="2"/>
    </row>
    <row r="36242" spans="77:77">
      <c r="BY36242" s="2"/>
    </row>
    <row r="36243" spans="77:77">
      <c r="BY36243" s="2"/>
    </row>
    <row r="36244" spans="77:77">
      <c r="BY36244" s="2"/>
    </row>
    <row r="36245" spans="77:77">
      <c r="BY36245" s="2"/>
    </row>
    <row r="36246" spans="77:77">
      <c r="BY36246" s="2"/>
    </row>
    <row r="36247" spans="77:77">
      <c r="BY36247" s="2"/>
    </row>
    <row r="36248" spans="77:77">
      <c r="BY36248" s="2"/>
    </row>
    <row r="36249" spans="77:77">
      <c r="BY36249" s="2"/>
    </row>
    <row r="36250" spans="77:77">
      <c r="BY36250" s="2"/>
    </row>
    <row r="36251" spans="77:77">
      <c r="BY36251" s="2"/>
    </row>
    <row r="36252" spans="77:77">
      <c r="BY36252" s="2"/>
    </row>
    <row r="36253" spans="77:77">
      <c r="BY36253" s="2"/>
    </row>
    <row r="36254" spans="77:77">
      <c r="BY36254" s="2"/>
    </row>
    <row r="36255" spans="77:77">
      <c r="BY36255" s="2"/>
    </row>
    <row r="36256" spans="77:77">
      <c r="BY36256" s="2"/>
    </row>
    <row r="36257" spans="77:77">
      <c r="BY36257" s="2"/>
    </row>
    <row r="36258" spans="77:77">
      <c r="BY36258" s="2"/>
    </row>
    <row r="36259" spans="77:77">
      <c r="BY36259" s="2"/>
    </row>
    <row r="36260" spans="77:77">
      <c r="BY36260" s="2"/>
    </row>
    <row r="36261" spans="77:77">
      <c r="BY36261" s="2"/>
    </row>
    <row r="36262" spans="77:77">
      <c r="BY36262" s="2"/>
    </row>
    <row r="36263" spans="77:77">
      <c r="BY36263" s="2"/>
    </row>
    <row r="36264" spans="77:77">
      <c r="BY36264" s="2"/>
    </row>
    <row r="36265" spans="77:77">
      <c r="BY36265" s="2"/>
    </row>
    <row r="36266" spans="77:77">
      <c r="BY36266" s="2"/>
    </row>
    <row r="36267" spans="77:77">
      <c r="BY36267" s="2"/>
    </row>
    <row r="36268" spans="77:77">
      <c r="BY36268" s="2"/>
    </row>
    <row r="36269" spans="77:77">
      <c r="BY36269" s="2"/>
    </row>
    <row r="36270" spans="77:77">
      <c r="BY36270" s="2"/>
    </row>
    <row r="36271" spans="77:77">
      <c r="BY36271" s="2"/>
    </row>
    <row r="36272" spans="77:77">
      <c r="BY36272" s="2"/>
    </row>
    <row r="36273" spans="77:77">
      <c r="BY36273" s="2"/>
    </row>
    <row r="36274" spans="77:77">
      <c r="BY36274" s="2"/>
    </row>
    <row r="36275" spans="77:77">
      <c r="BY36275" s="2"/>
    </row>
    <row r="36276" spans="77:77">
      <c r="BY36276" s="2"/>
    </row>
    <row r="36277" spans="77:77">
      <c r="BY36277" s="2"/>
    </row>
    <row r="36278" spans="77:77">
      <c r="BY36278" s="2"/>
    </row>
    <row r="36279" spans="77:77">
      <c r="BY36279" s="2"/>
    </row>
    <row r="36280" spans="77:77">
      <c r="BY36280" s="2"/>
    </row>
    <row r="36281" spans="77:77">
      <c r="BY36281" s="2"/>
    </row>
    <row r="36282" spans="77:77">
      <c r="BY36282" s="2"/>
    </row>
    <row r="36283" spans="77:77">
      <c r="BY36283" s="2"/>
    </row>
    <row r="36284" spans="77:77">
      <c r="BY36284" s="2"/>
    </row>
    <row r="36285" spans="77:77">
      <c r="BY36285" s="2"/>
    </row>
    <row r="36286" spans="77:77">
      <c r="BY36286" s="2"/>
    </row>
    <row r="36287" spans="77:77">
      <c r="BY36287" s="2"/>
    </row>
    <row r="36288" spans="77:77">
      <c r="BY36288" s="2"/>
    </row>
    <row r="36289" spans="77:77">
      <c r="BY36289" s="2"/>
    </row>
    <row r="36290" spans="77:77">
      <c r="BY36290" s="2"/>
    </row>
    <row r="36291" spans="77:77">
      <c r="BY36291" s="2"/>
    </row>
    <row r="36292" spans="77:77">
      <c r="BY36292" s="2"/>
    </row>
    <row r="36293" spans="77:77">
      <c r="BY36293" s="2"/>
    </row>
    <row r="36294" spans="77:77">
      <c r="BY36294" s="2"/>
    </row>
    <row r="36295" spans="77:77">
      <c r="BY36295" s="2"/>
    </row>
    <row r="36296" spans="77:77">
      <c r="BY36296" s="2"/>
    </row>
    <row r="36297" spans="77:77">
      <c r="BY36297" s="2"/>
    </row>
    <row r="36298" spans="77:77">
      <c r="BY36298" s="2"/>
    </row>
    <row r="36299" spans="77:77">
      <c r="BY36299" s="2"/>
    </row>
    <row r="36300" spans="77:77">
      <c r="BY36300" s="2"/>
    </row>
    <row r="36301" spans="77:77">
      <c r="BY36301" s="2"/>
    </row>
    <row r="36302" spans="77:77">
      <c r="BY36302" s="2"/>
    </row>
    <row r="36303" spans="77:77">
      <c r="BY36303" s="2"/>
    </row>
    <row r="36304" spans="77:77">
      <c r="BY36304" s="2"/>
    </row>
    <row r="36305" spans="77:77">
      <c r="BY36305" s="2"/>
    </row>
    <row r="36306" spans="77:77">
      <c r="BY36306" s="2"/>
    </row>
    <row r="36307" spans="77:77">
      <c r="BY36307" s="2"/>
    </row>
    <row r="36308" spans="77:77">
      <c r="BY36308" s="2"/>
    </row>
    <row r="36309" spans="77:77">
      <c r="BY36309" s="2"/>
    </row>
    <row r="36310" spans="77:77">
      <c r="BY36310" s="2"/>
    </row>
    <row r="36311" spans="77:77">
      <c r="BY36311" s="2"/>
    </row>
    <row r="36312" spans="77:77">
      <c r="BY36312" s="2"/>
    </row>
    <row r="36313" spans="77:77">
      <c r="BY36313" s="2"/>
    </row>
    <row r="36314" spans="77:77">
      <c r="BY36314" s="2"/>
    </row>
    <row r="36315" spans="77:77">
      <c r="BY36315" s="2"/>
    </row>
    <row r="36316" spans="77:77">
      <c r="BY36316" s="2"/>
    </row>
    <row r="36317" spans="77:77">
      <c r="BY36317" s="2"/>
    </row>
    <row r="36318" spans="77:77">
      <c r="BY36318" s="2"/>
    </row>
    <row r="36319" spans="77:77">
      <c r="BY36319" s="2"/>
    </row>
    <row r="36320" spans="77:77">
      <c r="BY36320" s="2"/>
    </row>
    <row r="36321" spans="77:77">
      <c r="BY36321" s="2"/>
    </row>
    <row r="36322" spans="77:77">
      <c r="BY36322" s="2"/>
    </row>
    <row r="36323" spans="77:77">
      <c r="BY36323" s="2"/>
    </row>
    <row r="36324" spans="77:77">
      <c r="BY36324" s="2"/>
    </row>
    <row r="36325" spans="77:77">
      <c r="BY36325" s="2"/>
    </row>
    <row r="36326" spans="77:77">
      <c r="BY36326" s="2"/>
    </row>
    <row r="36327" spans="77:77">
      <c r="BY36327" s="2"/>
    </row>
    <row r="36328" spans="77:77">
      <c r="BY36328" s="2"/>
    </row>
    <row r="36329" spans="77:77">
      <c r="BY36329" s="2"/>
    </row>
    <row r="36330" spans="77:77">
      <c r="BY36330" s="2"/>
    </row>
    <row r="36331" spans="77:77">
      <c r="BY36331" s="2"/>
    </row>
    <row r="36332" spans="77:77">
      <c r="BY36332" s="2"/>
    </row>
    <row r="36333" spans="77:77">
      <c r="BY36333" s="2"/>
    </row>
    <row r="36334" spans="77:77">
      <c r="BY36334" s="2"/>
    </row>
    <row r="36335" spans="77:77">
      <c r="BY36335" s="2"/>
    </row>
    <row r="36336" spans="77:77">
      <c r="BY36336" s="2"/>
    </row>
    <row r="36337" spans="77:77">
      <c r="BY36337" s="2"/>
    </row>
    <row r="36338" spans="77:77">
      <c r="BY36338" s="2"/>
    </row>
    <row r="36339" spans="77:77">
      <c r="BY36339" s="2"/>
    </row>
    <row r="36340" spans="77:77">
      <c r="BY36340" s="2"/>
    </row>
    <row r="36341" spans="77:77">
      <c r="BY36341" s="2"/>
    </row>
    <row r="36342" spans="77:77">
      <c r="BY36342" s="2"/>
    </row>
    <row r="36343" spans="77:77">
      <c r="BY36343" s="2"/>
    </row>
    <row r="36344" spans="77:77">
      <c r="BY36344" s="2"/>
    </row>
    <row r="36345" spans="77:77">
      <c r="BY36345" s="2"/>
    </row>
    <row r="36346" spans="77:77">
      <c r="BY36346" s="2"/>
    </row>
    <row r="36347" spans="77:77">
      <c r="BY36347" s="2"/>
    </row>
    <row r="36348" spans="77:77">
      <c r="BY36348" s="2"/>
    </row>
    <row r="36349" spans="77:77">
      <c r="BY36349" s="2"/>
    </row>
    <row r="36350" spans="77:77">
      <c r="BY36350" s="2"/>
    </row>
    <row r="36351" spans="77:77">
      <c r="BY36351" s="2"/>
    </row>
    <row r="36352" spans="77:77">
      <c r="BY36352" s="2"/>
    </row>
    <row r="36353" spans="77:77">
      <c r="BY36353" s="2"/>
    </row>
    <row r="36354" spans="77:77">
      <c r="BY36354" s="2"/>
    </row>
    <row r="36355" spans="77:77">
      <c r="BY36355" s="2"/>
    </row>
    <row r="36356" spans="77:77">
      <c r="BY36356" s="2"/>
    </row>
    <row r="36357" spans="77:77">
      <c r="BY36357" s="2"/>
    </row>
    <row r="36358" spans="77:77">
      <c r="BY36358" s="2"/>
    </row>
    <row r="36359" spans="77:77">
      <c r="BY36359" s="2"/>
    </row>
    <row r="36360" spans="77:77">
      <c r="BY36360" s="2"/>
    </row>
    <row r="36361" spans="77:77">
      <c r="BY36361" s="2"/>
    </row>
    <row r="36362" spans="77:77">
      <c r="BY36362" s="2"/>
    </row>
    <row r="36363" spans="77:77">
      <c r="BY36363" s="2"/>
    </row>
    <row r="36364" spans="77:77">
      <c r="BY36364" s="2"/>
    </row>
    <row r="36365" spans="77:77">
      <c r="BY36365" s="2"/>
    </row>
    <row r="36366" spans="77:77">
      <c r="BY36366" s="2"/>
    </row>
    <row r="36367" spans="77:77">
      <c r="BY36367" s="2"/>
    </row>
    <row r="36368" spans="77:77">
      <c r="BY36368" s="2"/>
    </row>
    <row r="36369" spans="77:77">
      <c r="BY36369" s="2"/>
    </row>
    <row r="36370" spans="77:77">
      <c r="BY36370" s="2"/>
    </row>
    <row r="36371" spans="77:77">
      <c r="BY36371" s="2"/>
    </row>
    <row r="36372" spans="77:77">
      <c r="BY36372" s="2"/>
    </row>
    <row r="36373" spans="77:77">
      <c r="BY36373" s="2"/>
    </row>
    <row r="36374" spans="77:77">
      <c r="BY36374" s="2"/>
    </row>
    <row r="36375" spans="77:77">
      <c r="BY36375" s="2"/>
    </row>
    <row r="36376" spans="77:77">
      <c r="BY36376" s="2"/>
    </row>
    <row r="36377" spans="77:77">
      <c r="BY36377" s="2"/>
    </row>
    <row r="36378" spans="77:77">
      <c r="BY36378" s="2"/>
    </row>
    <row r="36379" spans="77:77">
      <c r="BY36379" s="2"/>
    </row>
    <row r="36380" spans="77:77">
      <c r="BY36380" s="2"/>
    </row>
    <row r="36381" spans="77:77">
      <c r="BY36381" s="2"/>
    </row>
    <row r="36382" spans="77:77">
      <c r="BY36382" s="2"/>
    </row>
    <row r="36383" spans="77:77">
      <c r="BY36383" s="2"/>
    </row>
    <row r="36384" spans="77:77">
      <c r="BY36384" s="2"/>
    </row>
    <row r="36385" spans="77:77">
      <c r="BY36385" s="2"/>
    </row>
    <row r="36386" spans="77:77">
      <c r="BY36386" s="2"/>
    </row>
    <row r="36387" spans="77:77">
      <c r="BY36387" s="2"/>
    </row>
    <row r="36388" spans="77:77">
      <c r="BY36388" s="2"/>
    </row>
    <row r="36389" spans="77:77">
      <c r="BY36389" s="2"/>
    </row>
    <row r="36390" spans="77:77">
      <c r="BY36390" s="2"/>
    </row>
    <row r="36391" spans="77:77">
      <c r="BY36391" s="2"/>
    </row>
    <row r="36392" spans="77:77">
      <c r="BY36392" s="2"/>
    </row>
    <row r="36393" spans="77:77">
      <c r="BY36393" s="2"/>
    </row>
    <row r="36394" spans="77:77">
      <c r="BY36394" s="2"/>
    </row>
    <row r="36395" spans="77:77">
      <c r="BY36395" s="2"/>
    </row>
    <row r="36396" spans="77:77">
      <c r="BY36396" s="2"/>
    </row>
    <row r="36397" spans="77:77">
      <c r="BY36397" s="2"/>
    </row>
    <row r="36398" spans="77:77">
      <c r="BY36398" s="2"/>
    </row>
    <row r="36399" spans="77:77">
      <c r="BY36399" s="2"/>
    </row>
    <row r="36400" spans="77:77">
      <c r="BY36400" s="2"/>
    </row>
    <row r="36401" spans="77:77">
      <c r="BY36401" s="2"/>
    </row>
    <row r="36402" spans="77:77">
      <c r="BY36402" s="2"/>
    </row>
    <row r="36403" spans="77:77">
      <c r="BY36403" s="2"/>
    </row>
    <row r="36404" spans="77:77">
      <c r="BY36404" s="2"/>
    </row>
    <row r="36405" spans="77:77">
      <c r="BY36405" s="2"/>
    </row>
    <row r="36406" spans="77:77">
      <c r="BY36406" s="2"/>
    </row>
    <row r="36407" spans="77:77">
      <c r="BY36407" s="2"/>
    </row>
    <row r="36408" spans="77:77">
      <c r="BY36408" s="2"/>
    </row>
    <row r="36409" spans="77:77">
      <c r="BY36409" s="2"/>
    </row>
    <row r="36410" spans="77:77">
      <c r="BY36410" s="2"/>
    </row>
    <row r="36411" spans="77:77">
      <c r="BY36411" s="2"/>
    </row>
    <row r="36412" spans="77:77">
      <c r="BY36412" s="2"/>
    </row>
    <row r="36413" spans="77:77">
      <c r="BY36413" s="2"/>
    </row>
    <row r="36414" spans="77:77">
      <c r="BY36414" s="2"/>
    </row>
    <row r="36415" spans="77:77">
      <c r="BY36415" s="2"/>
    </row>
    <row r="36416" spans="77:77">
      <c r="BY36416" s="2"/>
    </row>
    <row r="36417" spans="77:77">
      <c r="BY36417" s="2"/>
    </row>
    <row r="36418" spans="77:77">
      <c r="BY36418" s="2"/>
    </row>
    <row r="36419" spans="77:77">
      <c r="BY36419" s="2"/>
    </row>
    <row r="36420" spans="77:77">
      <c r="BY36420" s="2"/>
    </row>
    <row r="36421" spans="77:77">
      <c r="BY36421" s="2"/>
    </row>
    <row r="36422" spans="77:77">
      <c r="BY36422" s="2"/>
    </row>
    <row r="36423" spans="77:77">
      <c r="BY36423" s="2"/>
    </row>
    <row r="36424" spans="77:77">
      <c r="BY36424" s="2"/>
    </row>
    <row r="36425" spans="77:77">
      <c r="BY36425" s="2"/>
    </row>
    <row r="36426" spans="77:77">
      <c r="BY36426" s="2"/>
    </row>
    <row r="36427" spans="77:77">
      <c r="BY36427" s="2"/>
    </row>
    <row r="36428" spans="77:77">
      <c r="BY36428" s="2"/>
    </row>
    <row r="36429" spans="77:77">
      <c r="BY36429" s="2"/>
    </row>
    <row r="36430" spans="77:77">
      <c r="BY36430" s="2"/>
    </row>
    <row r="36431" spans="77:77">
      <c r="BY36431" s="2"/>
    </row>
    <row r="36432" spans="77:77">
      <c r="BY36432" s="2"/>
    </row>
    <row r="36433" spans="77:77">
      <c r="BY36433" s="2"/>
    </row>
    <row r="36434" spans="77:77">
      <c r="BY36434" s="2"/>
    </row>
    <row r="36435" spans="77:77">
      <c r="BY36435" s="2"/>
    </row>
    <row r="36436" spans="77:77">
      <c r="BY36436" s="2"/>
    </row>
    <row r="36437" spans="77:77">
      <c r="BY36437" s="2"/>
    </row>
    <row r="36438" spans="77:77">
      <c r="BY36438" s="2"/>
    </row>
    <row r="36439" spans="77:77">
      <c r="BY36439" s="2"/>
    </row>
    <row r="36440" spans="77:77">
      <c r="BY36440" s="2"/>
    </row>
    <row r="36441" spans="77:77">
      <c r="BY36441" s="2"/>
    </row>
    <row r="36442" spans="77:77">
      <c r="BY36442" s="2"/>
    </row>
    <row r="36443" spans="77:77">
      <c r="BY36443" s="2"/>
    </row>
    <row r="36444" spans="77:77">
      <c r="BY36444" s="2"/>
    </row>
    <row r="36445" spans="77:77">
      <c r="BY36445" s="2"/>
    </row>
    <row r="36446" spans="77:77">
      <c r="BY36446" s="2"/>
    </row>
    <row r="36447" spans="77:77">
      <c r="BY36447" s="2"/>
    </row>
    <row r="36448" spans="77:77">
      <c r="BY36448" s="2"/>
    </row>
    <row r="36449" spans="77:77">
      <c r="BY36449" s="2"/>
    </row>
    <row r="36450" spans="77:77">
      <c r="BY36450" s="2"/>
    </row>
    <row r="36451" spans="77:77">
      <c r="BY36451" s="2"/>
    </row>
    <row r="36452" spans="77:77">
      <c r="BY36452" s="2"/>
    </row>
    <row r="36453" spans="77:77">
      <c r="BY36453" s="2"/>
    </row>
    <row r="36454" spans="77:77">
      <c r="BY36454" s="2"/>
    </row>
    <row r="36455" spans="77:77">
      <c r="BY36455" s="2"/>
    </row>
    <row r="36456" spans="77:77">
      <c r="BY36456" s="2"/>
    </row>
    <row r="36457" spans="77:77">
      <c r="BY36457" s="2"/>
    </row>
    <row r="36458" spans="77:77">
      <c r="BY36458" s="2"/>
    </row>
    <row r="36459" spans="77:77">
      <c r="BY36459" s="2"/>
    </row>
    <row r="36460" spans="77:77">
      <c r="BY36460" s="2"/>
    </row>
    <row r="36461" spans="77:77">
      <c r="BY36461" s="2"/>
    </row>
    <row r="36462" spans="77:77">
      <c r="BY36462" s="2"/>
    </row>
    <row r="36463" spans="77:77">
      <c r="BY36463" s="2"/>
    </row>
    <row r="36464" spans="77:77">
      <c r="BY36464" s="2"/>
    </row>
    <row r="36465" spans="77:77">
      <c r="BY36465" s="2"/>
    </row>
    <row r="36466" spans="77:77">
      <c r="BY36466" s="2"/>
    </row>
    <row r="36467" spans="77:77">
      <c r="BY36467" s="2"/>
    </row>
    <row r="36468" spans="77:77">
      <c r="BY36468" s="2"/>
    </row>
    <row r="36469" spans="77:77">
      <c r="BY36469" s="2"/>
    </row>
    <row r="36470" spans="77:77">
      <c r="BY36470" s="2"/>
    </row>
    <row r="36471" spans="77:77">
      <c r="BY36471" s="2"/>
    </row>
    <row r="36472" spans="77:77">
      <c r="BY36472" s="2"/>
    </row>
    <row r="36473" spans="77:77">
      <c r="BY36473" s="2"/>
    </row>
    <row r="36474" spans="77:77">
      <c r="BY36474" s="2"/>
    </row>
    <row r="36475" spans="77:77">
      <c r="BY36475" s="2"/>
    </row>
    <row r="36476" spans="77:77">
      <c r="BY36476" s="2"/>
    </row>
    <row r="36477" spans="77:77">
      <c r="BY36477" s="2"/>
    </row>
    <row r="36478" spans="77:77">
      <c r="BY36478" s="2"/>
    </row>
    <row r="36479" spans="77:77">
      <c r="BY36479" s="2"/>
    </row>
    <row r="36480" spans="77:77">
      <c r="BY36480" s="2"/>
    </row>
    <row r="36481" spans="77:77">
      <c r="BY36481" s="2"/>
    </row>
    <row r="36482" spans="77:77">
      <c r="BY36482" s="2"/>
    </row>
    <row r="36483" spans="77:77">
      <c r="BY36483" s="2"/>
    </row>
    <row r="36484" spans="77:77">
      <c r="BY36484" s="2"/>
    </row>
    <row r="36485" spans="77:77">
      <c r="BY36485" s="2"/>
    </row>
    <row r="36486" spans="77:77">
      <c r="BY36486" s="2"/>
    </row>
    <row r="36487" spans="77:77">
      <c r="BY36487" s="2"/>
    </row>
    <row r="36488" spans="77:77">
      <c r="BY36488" s="2"/>
    </row>
    <row r="36489" spans="77:77">
      <c r="BY36489" s="2"/>
    </row>
    <row r="36490" spans="77:77">
      <c r="BY36490" s="2"/>
    </row>
    <row r="36491" spans="77:77">
      <c r="BY36491" s="2"/>
    </row>
    <row r="36492" spans="77:77">
      <c r="BY36492" s="2"/>
    </row>
    <row r="36493" spans="77:77">
      <c r="BY36493" s="2"/>
    </row>
    <row r="36494" spans="77:77">
      <c r="BY36494" s="2"/>
    </row>
    <row r="36495" spans="77:77">
      <c r="BY36495" s="2"/>
    </row>
    <row r="36496" spans="77:77">
      <c r="BY36496" s="2"/>
    </row>
    <row r="36497" spans="77:77">
      <c r="BY36497" s="2"/>
    </row>
    <row r="36498" spans="77:77">
      <c r="BY36498" s="2"/>
    </row>
    <row r="36499" spans="77:77">
      <c r="BY36499" s="2"/>
    </row>
    <row r="36500" spans="77:77">
      <c r="BY36500" s="2"/>
    </row>
    <row r="36501" spans="77:77">
      <c r="BY36501" s="2"/>
    </row>
    <row r="36502" spans="77:77">
      <c r="BY36502" s="2"/>
    </row>
    <row r="36503" spans="77:77">
      <c r="BY36503" s="2"/>
    </row>
    <row r="36504" spans="77:77">
      <c r="BY36504" s="2"/>
    </row>
    <row r="36505" spans="77:77">
      <c r="BY36505" s="2"/>
    </row>
    <row r="36506" spans="77:77">
      <c r="BY36506" s="2"/>
    </row>
    <row r="36507" spans="77:77">
      <c r="BY36507" s="2"/>
    </row>
    <row r="36508" spans="77:77">
      <c r="BY36508" s="2"/>
    </row>
    <row r="36509" spans="77:77">
      <c r="BY36509" s="2"/>
    </row>
    <row r="36510" spans="77:77">
      <c r="BY36510" s="2"/>
    </row>
    <row r="36511" spans="77:77">
      <c r="BY36511" s="2"/>
    </row>
    <row r="36512" spans="77:77">
      <c r="BY36512" s="2"/>
    </row>
    <row r="36513" spans="77:77">
      <c r="BY36513" s="2"/>
    </row>
    <row r="36514" spans="77:77">
      <c r="BY36514" s="2"/>
    </row>
    <row r="36515" spans="77:77">
      <c r="BY36515" s="2"/>
    </row>
    <row r="36516" spans="77:77">
      <c r="BY36516" s="2"/>
    </row>
    <row r="36517" spans="77:77">
      <c r="BY36517" s="2"/>
    </row>
    <row r="36518" spans="77:77">
      <c r="BY36518" s="2"/>
    </row>
    <row r="36519" spans="77:77">
      <c r="BY36519" s="2"/>
    </row>
    <row r="36520" spans="77:77">
      <c r="BY36520" s="2"/>
    </row>
    <row r="36521" spans="77:77">
      <c r="BY36521" s="2"/>
    </row>
    <row r="36522" spans="77:77">
      <c r="BY36522" s="2"/>
    </row>
    <row r="36523" spans="77:77">
      <c r="BY36523" s="2"/>
    </row>
    <row r="36524" spans="77:77">
      <c r="BY36524" s="2"/>
    </row>
    <row r="36525" spans="77:77">
      <c r="BY36525" s="2"/>
    </row>
    <row r="36526" spans="77:77">
      <c r="BY36526" s="2"/>
    </row>
    <row r="36527" spans="77:77">
      <c r="BY36527" s="2"/>
    </row>
    <row r="36528" spans="77:77">
      <c r="BY36528" s="2"/>
    </row>
    <row r="36529" spans="77:77">
      <c r="BY36529" s="2"/>
    </row>
    <row r="36530" spans="77:77">
      <c r="BY36530" s="2"/>
    </row>
    <row r="36531" spans="77:77">
      <c r="BY36531" s="2"/>
    </row>
    <row r="36532" spans="77:77">
      <c r="BY36532" s="2"/>
    </row>
    <row r="36533" spans="77:77">
      <c r="BY36533" s="2"/>
    </row>
    <row r="36534" spans="77:77">
      <c r="BY36534" s="2"/>
    </row>
    <row r="36535" spans="77:77">
      <c r="BY36535" s="2"/>
    </row>
    <row r="36536" spans="77:77">
      <c r="BY36536" s="2"/>
    </row>
    <row r="36537" spans="77:77">
      <c r="BY36537" s="2"/>
    </row>
    <row r="36538" spans="77:77">
      <c r="BY36538" s="2"/>
    </row>
    <row r="36539" spans="77:77">
      <c r="BY36539" s="2"/>
    </row>
    <row r="36540" spans="77:77">
      <c r="BY36540" s="2"/>
    </row>
    <row r="36541" spans="77:77">
      <c r="BY36541" s="2"/>
    </row>
    <row r="36542" spans="77:77">
      <c r="BY36542" s="2"/>
    </row>
    <row r="36543" spans="77:77">
      <c r="BY36543" s="2"/>
    </row>
    <row r="36544" spans="77:77">
      <c r="BY36544" s="2"/>
    </row>
    <row r="36545" spans="77:77">
      <c r="BY36545" s="2"/>
    </row>
    <row r="36546" spans="77:77">
      <c r="BY36546" s="2"/>
    </row>
    <row r="36547" spans="77:77">
      <c r="BY36547" s="2"/>
    </row>
    <row r="36548" spans="77:77">
      <c r="BY36548" s="2"/>
    </row>
    <row r="36549" spans="77:77">
      <c r="BY36549" s="2"/>
    </row>
    <row r="36550" spans="77:77">
      <c r="BY36550" s="2"/>
    </row>
    <row r="36551" spans="77:77">
      <c r="BY36551" s="2"/>
    </row>
    <row r="36552" spans="77:77">
      <c r="BY36552" s="2"/>
    </row>
    <row r="36553" spans="77:77">
      <c r="BY36553" s="2"/>
    </row>
    <row r="36554" spans="77:77">
      <c r="BY36554" s="2"/>
    </row>
    <row r="36555" spans="77:77">
      <c r="BY36555" s="2"/>
    </row>
    <row r="36556" spans="77:77">
      <c r="BY36556" s="2"/>
    </row>
    <row r="36557" spans="77:77">
      <c r="BY36557" s="2"/>
    </row>
    <row r="36558" spans="77:77">
      <c r="BY36558" s="2"/>
    </row>
    <row r="36559" spans="77:77">
      <c r="BY36559" s="2"/>
    </row>
    <row r="36560" spans="77:77">
      <c r="BY36560" s="2"/>
    </row>
    <row r="36561" spans="77:77">
      <c r="BY36561" s="2"/>
    </row>
    <row r="36562" spans="77:77">
      <c r="BY36562" s="2"/>
    </row>
    <row r="36563" spans="77:77">
      <c r="BY36563" s="2"/>
    </row>
    <row r="36564" spans="77:77">
      <c r="BY36564" s="2"/>
    </row>
    <row r="36565" spans="77:77">
      <c r="BY36565" s="2"/>
    </row>
    <row r="36566" spans="77:77">
      <c r="BY36566" s="2"/>
    </row>
    <row r="36567" spans="77:77">
      <c r="BY36567" s="2"/>
    </row>
    <row r="36568" spans="77:77">
      <c r="BY36568" s="2"/>
    </row>
    <row r="36569" spans="77:77">
      <c r="BY36569" s="2"/>
    </row>
    <row r="36570" spans="77:77">
      <c r="BY36570" s="2"/>
    </row>
    <row r="36571" spans="77:77">
      <c r="BY36571" s="2"/>
    </row>
    <row r="36572" spans="77:77">
      <c r="BY36572" s="2"/>
    </row>
    <row r="36573" spans="77:77">
      <c r="BY36573" s="2"/>
    </row>
    <row r="36574" spans="77:77">
      <c r="BY36574" s="2"/>
    </row>
    <row r="36575" spans="77:77">
      <c r="BY36575" s="2"/>
    </row>
    <row r="36576" spans="77:77">
      <c r="BY36576" s="2"/>
    </row>
    <row r="36577" spans="77:77">
      <c r="BY36577" s="2"/>
    </row>
    <row r="36578" spans="77:77">
      <c r="BY36578" s="2"/>
    </row>
    <row r="36579" spans="77:77">
      <c r="BY36579" s="2"/>
    </row>
    <row r="36580" spans="77:77">
      <c r="BY36580" s="2"/>
    </row>
    <row r="36581" spans="77:77">
      <c r="BY36581" s="2"/>
    </row>
    <row r="36582" spans="77:77">
      <c r="BY36582" s="2"/>
    </row>
    <row r="36583" spans="77:77">
      <c r="BY36583" s="2"/>
    </row>
    <row r="36584" spans="77:77">
      <c r="BY36584" s="2"/>
    </row>
    <row r="36585" spans="77:77">
      <c r="BY36585" s="2"/>
    </row>
    <row r="36586" spans="77:77">
      <c r="BY36586" s="2"/>
    </row>
    <row r="36587" spans="77:77">
      <c r="BY36587" s="2"/>
    </row>
    <row r="36588" spans="77:77">
      <c r="BY36588" s="2"/>
    </row>
    <row r="36589" spans="77:77">
      <c r="BY36589" s="2"/>
    </row>
    <row r="36590" spans="77:77">
      <c r="BY36590" s="2"/>
    </row>
    <row r="36591" spans="77:77">
      <c r="BY36591" s="2"/>
    </row>
    <row r="36592" spans="77:77">
      <c r="BY36592" s="2"/>
    </row>
    <row r="36593" spans="77:77">
      <c r="BY36593" s="2"/>
    </row>
    <row r="36594" spans="77:77">
      <c r="BY36594" s="2"/>
    </row>
    <row r="36595" spans="77:77">
      <c r="BY36595" s="2"/>
    </row>
    <row r="36596" spans="77:77">
      <c r="BY36596" s="2"/>
    </row>
    <row r="36597" spans="77:77">
      <c r="BY36597" s="2"/>
    </row>
    <row r="36598" spans="77:77">
      <c r="BY36598" s="2"/>
    </row>
    <row r="36599" spans="77:77">
      <c r="BY36599" s="2"/>
    </row>
    <row r="36600" spans="77:77">
      <c r="BY36600" s="2"/>
    </row>
    <row r="36601" spans="77:77">
      <c r="BY36601" s="2"/>
    </row>
    <row r="36602" spans="77:77">
      <c r="BY36602" s="2"/>
    </row>
    <row r="36603" spans="77:77">
      <c r="BY36603" s="2"/>
    </row>
    <row r="36604" spans="77:77">
      <c r="BY36604" s="2"/>
    </row>
    <row r="36605" spans="77:77">
      <c r="BY36605" s="2"/>
    </row>
    <row r="36606" spans="77:77">
      <c r="BY36606" s="2"/>
    </row>
    <row r="36607" spans="77:77">
      <c r="BY36607" s="2"/>
    </row>
    <row r="36608" spans="77:77">
      <c r="BY36608" s="2"/>
    </row>
    <row r="36609" spans="77:77">
      <c r="BY36609" s="2"/>
    </row>
    <row r="36610" spans="77:77">
      <c r="BY36610" s="2"/>
    </row>
    <row r="36611" spans="77:77">
      <c r="BY36611" s="2"/>
    </row>
    <row r="36612" spans="77:77">
      <c r="BY36612" s="2"/>
    </row>
    <row r="36613" spans="77:77">
      <c r="BY36613" s="2"/>
    </row>
    <row r="36614" spans="77:77">
      <c r="BY36614" s="2"/>
    </row>
    <row r="36615" spans="77:77">
      <c r="BY36615" s="2"/>
    </row>
    <row r="36616" spans="77:77">
      <c r="BY36616" s="2"/>
    </row>
    <row r="36617" spans="77:77">
      <c r="BY36617" s="2"/>
    </row>
    <row r="36618" spans="77:77">
      <c r="BY36618" s="2"/>
    </row>
    <row r="36619" spans="77:77">
      <c r="BY36619" s="2"/>
    </row>
    <row r="36620" spans="77:77">
      <c r="BY36620" s="2"/>
    </row>
    <row r="36621" spans="77:77">
      <c r="BY36621" s="2"/>
    </row>
    <row r="36622" spans="77:77">
      <c r="BY36622" s="2"/>
    </row>
    <row r="36623" spans="77:77">
      <c r="BY36623" s="2"/>
    </row>
    <row r="36624" spans="77:77">
      <c r="BY36624" s="2"/>
    </row>
    <row r="36625" spans="77:77">
      <c r="BY36625" s="2"/>
    </row>
    <row r="36626" spans="77:77">
      <c r="BY36626" s="2"/>
    </row>
    <row r="36627" spans="77:77">
      <c r="BY36627" s="2"/>
    </row>
    <row r="36628" spans="77:77">
      <c r="BY36628" s="2"/>
    </row>
    <row r="36629" spans="77:77">
      <c r="BY36629" s="2"/>
    </row>
    <row r="36630" spans="77:77">
      <c r="BY36630" s="2"/>
    </row>
    <row r="36631" spans="77:77">
      <c r="BY36631" s="2"/>
    </row>
    <row r="36632" spans="77:77">
      <c r="BY36632" s="2"/>
    </row>
    <row r="36633" spans="77:77">
      <c r="BY36633" s="2"/>
    </row>
    <row r="36634" spans="77:77">
      <c r="BY36634" s="2"/>
    </row>
    <row r="36635" spans="77:77">
      <c r="BY36635" s="2"/>
    </row>
    <row r="36636" spans="77:77">
      <c r="BY36636" s="2"/>
    </row>
    <row r="36637" spans="77:77">
      <c r="BY36637" s="2"/>
    </row>
    <row r="36638" spans="77:77">
      <c r="BY36638" s="2"/>
    </row>
    <row r="36639" spans="77:77">
      <c r="BY36639" s="2"/>
    </row>
    <row r="36640" spans="77:77">
      <c r="BY36640" s="2"/>
    </row>
    <row r="36641" spans="77:77">
      <c r="BY36641" s="2"/>
    </row>
    <row r="36642" spans="77:77">
      <c r="BY36642" s="2"/>
    </row>
    <row r="36643" spans="77:77">
      <c r="BY36643" s="2"/>
    </row>
    <row r="36644" spans="77:77">
      <c r="BY36644" s="2"/>
    </row>
    <row r="36645" spans="77:77">
      <c r="BY36645" s="2"/>
    </row>
    <row r="36646" spans="77:77">
      <c r="BY36646" s="2"/>
    </row>
    <row r="36647" spans="77:77">
      <c r="BY36647" s="2"/>
    </row>
    <row r="36648" spans="77:77">
      <c r="BY36648" s="2"/>
    </row>
    <row r="36649" spans="77:77">
      <c r="BY36649" s="2"/>
    </row>
    <row r="36650" spans="77:77">
      <c r="BY36650" s="2"/>
    </row>
    <row r="36651" spans="77:77">
      <c r="BY36651" s="2"/>
    </row>
    <row r="36652" spans="77:77">
      <c r="BY36652" s="2"/>
    </row>
    <row r="36653" spans="77:77">
      <c r="BY36653" s="2"/>
    </row>
    <row r="36654" spans="77:77">
      <c r="BY36654" s="2"/>
    </row>
    <row r="36655" spans="77:77">
      <c r="BY36655" s="2"/>
    </row>
    <row r="36656" spans="77:77">
      <c r="BY36656" s="2"/>
    </row>
    <row r="36657" spans="77:77">
      <c r="BY36657" s="2"/>
    </row>
    <row r="36658" spans="77:77">
      <c r="BY36658" s="2"/>
    </row>
    <row r="36659" spans="77:77">
      <c r="BY36659" s="2"/>
    </row>
    <row r="36660" spans="77:77">
      <c r="BY36660" s="2"/>
    </row>
    <row r="36661" spans="77:77">
      <c r="BY36661" s="2"/>
    </row>
    <row r="36662" spans="77:77">
      <c r="BY36662" s="2"/>
    </row>
    <row r="36663" spans="77:77">
      <c r="BY36663" s="2"/>
    </row>
    <row r="36664" spans="77:77">
      <c r="BY36664" s="2"/>
    </row>
    <row r="36665" spans="77:77">
      <c r="BY36665" s="2"/>
    </row>
    <row r="36666" spans="77:77">
      <c r="BY36666" s="2"/>
    </row>
    <row r="36667" spans="77:77">
      <c r="BY36667" s="2"/>
    </row>
    <row r="36668" spans="77:77">
      <c r="BY36668" s="2"/>
    </row>
    <row r="36669" spans="77:77">
      <c r="BY36669" s="2"/>
    </row>
    <row r="36670" spans="77:77">
      <c r="BY36670" s="2"/>
    </row>
    <row r="36671" spans="77:77">
      <c r="BY36671" s="2"/>
    </row>
    <row r="36672" spans="77:77">
      <c r="BY36672" s="2"/>
    </row>
    <row r="36673" spans="77:77">
      <c r="BY36673" s="2"/>
    </row>
    <row r="36674" spans="77:77">
      <c r="BY36674" s="2"/>
    </row>
    <row r="36675" spans="77:77">
      <c r="BY36675" s="2"/>
    </row>
    <row r="36676" spans="77:77">
      <c r="BY36676" s="2"/>
    </row>
    <row r="36677" spans="77:77">
      <c r="BY36677" s="2"/>
    </row>
    <row r="36678" spans="77:77">
      <c r="BY36678" s="2"/>
    </row>
    <row r="36679" spans="77:77">
      <c r="BY36679" s="2"/>
    </row>
    <row r="36680" spans="77:77">
      <c r="BY36680" s="2"/>
    </row>
    <row r="36681" spans="77:77">
      <c r="BY36681" s="2"/>
    </row>
    <row r="36682" spans="77:77">
      <c r="BY36682" s="2"/>
    </row>
    <row r="36683" spans="77:77">
      <c r="BY36683" s="2"/>
    </row>
    <row r="36684" spans="77:77">
      <c r="BY36684" s="2"/>
    </row>
    <row r="36685" spans="77:77">
      <c r="BY36685" s="2"/>
    </row>
    <row r="36686" spans="77:77">
      <c r="BY36686" s="2"/>
    </row>
    <row r="36687" spans="77:77">
      <c r="BY36687" s="2"/>
    </row>
    <row r="36688" spans="77:77">
      <c r="BY36688" s="2"/>
    </row>
    <row r="36689" spans="77:77">
      <c r="BY36689" s="2"/>
    </row>
    <row r="36690" spans="77:77">
      <c r="BY36690" s="2"/>
    </row>
    <row r="36691" spans="77:77">
      <c r="BY36691" s="2"/>
    </row>
    <row r="36692" spans="77:77">
      <c r="BY36692" s="2"/>
    </row>
    <row r="36693" spans="77:77">
      <c r="BY36693" s="2"/>
    </row>
    <row r="36694" spans="77:77">
      <c r="BY36694" s="2"/>
    </row>
    <row r="36695" spans="77:77">
      <c r="BY36695" s="2"/>
    </row>
    <row r="36696" spans="77:77">
      <c r="BY36696" s="2"/>
    </row>
    <row r="36697" spans="77:77">
      <c r="BY36697" s="2"/>
    </row>
    <row r="36698" spans="77:77">
      <c r="BY36698" s="2"/>
    </row>
    <row r="36699" spans="77:77">
      <c r="BY36699" s="2"/>
    </row>
    <row r="36700" spans="77:77">
      <c r="BY36700" s="2"/>
    </row>
    <row r="36701" spans="77:77">
      <c r="BY36701" s="2"/>
    </row>
    <row r="36702" spans="77:77">
      <c r="BY36702" s="2"/>
    </row>
    <row r="36703" spans="77:77">
      <c r="BY36703" s="2"/>
    </row>
    <row r="36704" spans="77:77">
      <c r="BY36704" s="2"/>
    </row>
    <row r="36705" spans="77:77">
      <c r="BY36705" s="2"/>
    </row>
    <row r="36706" spans="77:77">
      <c r="BY36706" s="2"/>
    </row>
    <row r="36707" spans="77:77">
      <c r="BY36707" s="2"/>
    </row>
    <row r="36708" spans="77:77">
      <c r="BY36708" s="2"/>
    </row>
    <row r="36709" spans="77:77">
      <c r="BY36709" s="2"/>
    </row>
    <row r="36710" spans="77:77">
      <c r="BY36710" s="2"/>
    </row>
    <row r="36711" spans="77:77">
      <c r="BY36711" s="2"/>
    </row>
    <row r="36712" spans="77:77">
      <c r="BY36712" s="2"/>
    </row>
    <row r="36713" spans="77:77">
      <c r="BY36713" s="2"/>
    </row>
    <row r="36714" spans="77:77">
      <c r="BY36714" s="2"/>
    </row>
    <row r="36715" spans="77:77">
      <c r="BY36715" s="2"/>
    </row>
    <row r="36716" spans="77:77">
      <c r="BY36716" s="2"/>
    </row>
    <row r="36717" spans="77:77">
      <c r="BY36717" s="2"/>
    </row>
    <row r="36718" spans="77:77">
      <c r="BY36718" s="2"/>
    </row>
    <row r="36719" spans="77:77">
      <c r="BY36719" s="2"/>
    </row>
    <row r="36720" spans="77:77">
      <c r="BY36720" s="2"/>
    </row>
    <row r="36721" spans="77:77">
      <c r="BY36721" s="2"/>
    </row>
    <row r="36722" spans="77:77">
      <c r="BY36722" s="2"/>
    </row>
    <row r="36723" spans="77:77">
      <c r="BY36723" s="2"/>
    </row>
    <row r="36724" spans="77:77">
      <c r="BY36724" s="2"/>
    </row>
    <row r="36725" spans="77:77">
      <c r="BY36725" s="2"/>
    </row>
    <row r="36726" spans="77:77">
      <c r="BY36726" s="2"/>
    </row>
    <row r="36727" spans="77:77">
      <c r="BY36727" s="2"/>
    </row>
    <row r="36728" spans="77:77">
      <c r="BY36728" s="2"/>
    </row>
    <row r="36729" spans="77:77">
      <c r="BY36729" s="2"/>
    </row>
    <row r="36730" spans="77:77">
      <c r="BY36730" s="2"/>
    </row>
    <row r="36731" spans="77:77">
      <c r="BY36731" s="2"/>
    </row>
    <row r="36732" spans="77:77">
      <c r="BY36732" s="2"/>
    </row>
    <row r="36733" spans="77:77">
      <c r="BY36733" s="2"/>
    </row>
    <row r="36734" spans="77:77">
      <c r="BY36734" s="2"/>
    </row>
    <row r="36735" spans="77:77">
      <c r="BY36735" s="2"/>
    </row>
    <row r="36736" spans="77:77">
      <c r="BY36736" s="2"/>
    </row>
    <row r="36737" spans="77:77">
      <c r="BY36737" s="2"/>
    </row>
    <row r="36738" spans="77:77">
      <c r="BY36738" s="2"/>
    </row>
    <row r="36739" spans="77:77">
      <c r="BY36739" s="2"/>
    </row>
    <row r="36740" spans="77:77">
      <c r="BY36740" s="2"/>
    </row>
    <row r="36741" spans="77:77">
      <c r="BY36741" s="2"/>
    </row>
    <row r="36742" spans="77:77">
      <c r="BY36742" s="2"/>
    </row>
    <row r="36743" spans="77:77">
      <c r="BY36743" s="2"/>
    </row>
    <row r="36744" spans="77:77">
      <c r="BY36744" s="2"/>
    </row>
    <row r="36745" spans="77:77">
      <c r="BY36745" s="2"/>
    </row>
    <row r="36746" spans="77:77">
      <c r="BY36746" s="2"/>
    </row>
    <row r="36747" spans="77:77">
      <c r="BY36747" s="2"/>
    </row>
    <row r="36748" spans="77:77">
      <c r="BY36748" s="2"/>
    </row>
    <row r="36749" spans="77:77">
      <c r="BY36749" s="2"/>
    </row>
    <row r="36750" spans="77:77">
      <c r="BY36750" s="2"/>
    </row>
    <row r="36751" spans="77:77">
      <c r="BY36751" s="2"/>
    </row>
    <row r="36752" spans="77:77">
      <c r="BY36752" s="2"/>
    </row>
    <row r="36753" spans="77:77">
      <c r="BY36753" s="2"/>
    </row>
    <row r="36754" spans="77:77">
      <c r="BY36754" s="2"/>
    </row>
    <row r="36755" spans="77:77">
      <c r="BY36755" s="2"/>
    </row>
    <row r="36756" spans="77:77">
      <c r="BY36756" s="2"/>
    </row>
    <row r="36757" spans="77:77">
      <c r="BY36757" s="2"/>
    </row>
    <row r="36758" spans="77:77">
      <c r="BY36758" s="2"/>
    </row>
    <row r="36759" spans="77:77">
      <c r="BY36759" s="2"/>
    </row>
    <row r="36760" spans="77:77">
      <c r="BY36760" s="2"/>
    </row>
    <row r="36761" spans="77:77">
      <c r="BY36761" s="2"/>
    </row>
    <row r="36762" spans="77:77">
      <c r="BY36762" s="2"/>
    </row>
    <row r="36763" spans="77:77">
      <c r="BY36763" s="2"/>
    </row>
    <row r="36764" spans="77:77">
      <c r="BY36764" s="2"/>
    </row>
    <row r="36765" spans="77:77">
      <c r="BY36765" s="2"/>
    </row>
    <row r="36766" spans="77:77">
      <c r="BY36766" s="2"/>
    </row>
    <row r="36767" spans="77:77">
      <c r="BY36767" s="2"/>
    </row>
    <row r="36768" spans="77:77">
      <c r="BY36768" s="2"/>
    </row>
    <row r="36769" spans="77:77">
      <c r="BY36769" s="2"/>
    </row>
    <row r="36770" spans="77:77">
      <c r="BY36770" s="2"/>
    </row>
    <row r="36771" spans="77:77">
      <c r="BY36771" s="2"/>
    </row>
    <row r="36772" spans="77:77">
      <c r="BY36772" s="2"/>
    </row>
    <row r="36773" spans="77:77">
      <c r="BY36773" s="2"/>
    </row>
    <row r="36774" spans="77:77">
      <c r="BY36774" s="2"/>
    </row>
    <row r="36775" spans="77:77">
      <c r="BY36775" s="2"/>
    </row>
    <row r="36776" spans="77:77">
      <c r="BY36776" s="2"/>
    </row>
    <row r="36777" spans="77:77">
      <c r="BY36777" s="2"/>
    </row>
    <row r="36778" spans="77:77">
      <c r="BY36778" s="2"/>
    </row>
    <row r="36779" spans="77:77">
      <c r="BY36779" s="2"/>
    </row>
    <row r="36780" spans="77:77">
      <c r="BY36780" s="2"/>
    </row>
    <row r="36781" spans="77:77">
      <c r="BY36781" s="2"/>
    </row>
    <row r="36782" spans="77:77">
      <c r="BY36782" s="2"/>
    </row>
    <row r="36783" spans="77:77">
      <c r="BY36783" s="2"/>
    </row>
    <row r="36784" spans="77:77">
      <c r="BY36784" s="2"/>
    </row>
    <row r="36785" spans="77:77">
      <c r="BY36785" s="2"/>
    </row>
    <row r="36786" spans="77:77">
      <c r="BY36786" s="2"/>
    </row>
    <row r="36787" spans="77:77">
      <c r="BY36787" s="2"/>
    </row>
    <row r="36788" spans="77:77">
      <c r="BY36788" s="2"/>
    </row>
    <row r="36789" spans="77:77">
      <c r="BY36789" s="2"/>
    </row>
    <row r="36790" spans="77:77">
      <c r="BY36790" s="2"/>
    </row>
    <row r="36791" spans="77:77">
      <c r="BY36791" s="2"/>
    </row>
    <row r="36792" spans="77:77">
      <c r="BY36792" s="2"/>
    </row>
    <row r="36793" spans="77:77">
      <c r="BY36793" s="2"/>
    </row>
    <row r="36794" spans="77:77">
      <c r="BY36794" s="2"/>
    </row>
    <row r="36795" spans="77:77">
      <c r="BY36795" s="2"/>
    </row>
    <row r="36796" spans="77:77">
      <c r="BY36796" s="2"/>
    </row>
    <row r="36797" spans="77:77">
      <c r="BY36797" s="2"/>
    </row>
    <row r="36798" spans="77:77">
      <c r="BY36798" s="2"/>
    </row>
    <row r="36799" spans="77:77">
      <c r="BY36799" s="2"/>
    </row>
    <row r="36800" spans="77:77">
      <c r="BY36800" s="2"/>
    </row>
    <row r="36801" spans="77:77">
      <c r="BY36801" s="2"/>
    </row>
    <row r="36802" spans="77:77">
      <c r="BY36802" s="2"/>
    </row>
    <row r="36803" spans="77:77">
      <c r="BY36803" s="2"/>
    </row>
    <row r="36804" spans="77:77">
      <c r="BY36804" s="2"/>
    </row>
    <row r="36805" spans="77:77">
      <c r="BY36805" s="2"/>
    </row>
    <row r="36806" spans="77:77">
      <c r="BY36806" s="2"/>
    </row>
    <row r="36807" spans="77:77">
      <c r="BY36807" s="2"/>
    </row>
    <row r="36808" spans="77:77">
      <c r="BY36808" s="2"/>
    </row>
    <row r="36809" spans="77:77">
      <c r="BY36809" s="2"/>
    </row>
    <row r="36810" spans="77:77">
      <c r="BY36810" s="2"/>
    </row>
    <row r="36811" spans="77:77">
      <c r="BY36811" s="2"/>
    </row>
    <row r="36812" spans="77:77">
      <c r="BY36812" s="2"/>
    </row>
    <row r="36813" spans="77:77">
      <c r="BY36813" s="2"/>
    </row>
    <row r="36814" spans="77:77">
      <c r="BY36814" s="2"/>
    </row>
    <row r="36815" spans="77:77">
      <c r="BY36815" s="2"/>
    </row>
    <row r="36816" spans="77:77">
      <c r="BY36816" s="2"/>
    </row>
    <row r="36817" spans="77:77">
      <c r="BY36817" s="2"/>
    </row>
    <row r="36818" spans="77:77">
      <c r="BY36818" s="2"/>
    </row>
    <row r="36819" spans="77:77">
      <c r="BY36819" s="2"/>
    </row>
    <row r="36820" spans="77:77">
      <c r="BY36820" s="2"/>
    </row>
    <row r="36821" spans="77:77">
      <c r="BY36821" s="2"/>
    </row>
    <row r="36822" spans="77:77">
      <c r="BY36822" s="2"/>
    </row>
    <row r="36823" spans="77:77">
      <c r="BY36823" s="2"/>
    </row>
    <row r="36824" spans="77:77">
      <c r="BY36824" s="2"/>
    </row>
    <row r="36825" spans="77:77">
      <c r="BY36825" s="2"/>
    </row>
    <row r="36826" spans="77:77">
      <c r="BY36826" s="2"/>
    </row>
    <row r="36827" spans="77:77">
      <c r="BY36827" s="2"/>
    </row>
    <row r="36828" spans="77:77">
      <c r="BY36828" s="2"/>
    </row>
    <row r="36829" spans="77:77">
      <c r="BY36829" s="2"/>
    </row>
    <row r="36830" spans="77:77">
      <c r="BY36830" s="2"/>
    </row>
    <row r="36831" spans="77:77">
      <c r="BY36831" s="2"/>
    </row>
    <row r="36832" spans="77:77">
      <c r="BY36832" s="2"/>
    </row>
    <row r="36833" spans="77:77">
      <c r="BY36833" s="2"/>
    </row>
    <row r="36834" spans="77:77">
      <c r="BY36834" s="2"/>
    </row>
    <row r="36835" spans="77:77">
      <c r="BY36835" s="2"/>
    </row>
    <row r="36836" spans="77:77">
      <c r="BY36836" s="2"/>
    </row>
    <row r="36837" spans="77:77">
      <c r="BY36837" s="2"/>
    </row>
    <row r="36838" spans="77:77">
      <c r="BY36838" s="2"/>
    </row>
    <row r="36839" spans="77:77">
      <c r="BY36839" s="2"/>
    </row>
    <row r="36840" spans="77:77">
      <c r="BY36840" s="2"/>
    </row>
    <row r="36841" spans="77:77">
      <c r="BY36841" s="2"/>
    </row>
    <row r="36842" spans="77:77">
      <c r="BY36842" s="2"/>
    </row>
    <row r="36843" spans="77:77">
      <c r="BY36843" s="2"/>
    </row>
    <row r="36844" spans="77:77">
      <c r="BY36844" s="2"/>
    </row>
    <row r="36845" spans="77:77">
      <c r="BY36845" s="2"/>
    </row>
    <row r="36846" spans="77:77">
      <c r="BY36846" s="2"/>
    </row>
    <row r="36847" spans="77:77">
      <c r="BY36847" s="2"/>
    </row>
    <row r="36848" spans="77:77">
      <c r="BY36848" s="2"/>
    </row>
    <row r="36849" spans="77:77">
      <c r="BY36849" s="2"/>
    </row>
    <row r="36850" spans="77:77">
      <c r="BY36850" s="2"/>
    </row>
    <row r="36851" spans="77:77">
      <c r="BY36851" s="2"/>
    </row>
    <row r="36852" spans="77:77">
      <c r="BY36852" s="2"/>
    </row>
    <row r="36853" spans="77:77">
      <c r="BY36853" s="2"/>
    </row>
    <row r="36854" spans="77:77">
      <c r="BY36854" s="2"/>
    </row>
    <row r="36855" spans="77:77">
      <c r="BY36855" s="2"/>
    </row>
    <row r="36856" spans="77:77">
      <c r="BY36856" s="2"/>
    </row>
    <row r="36857" spans="77:77">
      <c r="BY36857" s="2"/>
    </row>
    <row r="36858" spans="77:77">
      <c r="BY36858" s="2"/>
    </row>
    <row r="36859" spans="77:77">
      <c r="BY36859" s="2"/>
    </row>
    <row r="36860" spans="77:77">
      <c r="BY36860" s="2"/>
    </row>
    <row r="36861" spans="77:77">
      <c r="BY36861" s="2"/>
    </row>
    <row r="36862" spans="77:77">
      <c r="BY36862" s="2"/>
    </row>
    <row r="36863" spans="77:77">
      <c r="BY36863" s="2"/>
    </row>
    <row r="36864" spans="77:77">
      <c r="BY36864" s="2"/>
    </row>
    <row r="36865" spans="77:77">
      <c r="BY36865" s="2"/>
    </row>
    <row r="36866" spans="77:77">
      <c r="BY36866" s="2"/>
    </row>
    <row r="36867" spans="77:77">
      <c r="BY36867" s="2"/>
    </row>
    <row r="36868" spans="77:77">
      <c r="BY36868" s="2"/>
    </row>
    <row r="36869" spans="77:77">
      <c r="BY36869" s="2"/>
    </row>
    <row r="36870" spans="77:77">
      <c r="BY36870" s="2"/>
    </row>
    <row r="36871" spans="77:77">
      <c r="BY36871" s="2"/>
    </row>
    <row r="36872" spans="77:77">
      <c r="BY36872" s="2"/>
    </row>
    <row r="36873" spans="77:77">
      <c r="BY36873" s="2"/>
    </row>
    <row r="36874" spans="77:77">
      <c r="BY36874" s="2"/>
    </row>
    <row r="36875" spans="77:77">
      <c r="BY36875" s="2"/>
    </row>
    <row r="36876" spans="77:77">
      <c r="BY36876" s="2"/>
    </row>
    <row r="36877" spans="77:77">
      <c r="BY36877" s="2"/>
    </row>
    <row r="36878" spans="77:77">
      <c r="BY36878" s="2"/>
    </row>
    <row r="36879" spans="77:77">
      <c r="BY36879" s="2"/>
    </row>
    <row r="36880" spans="77:77">
      <c r="BY36880" s="2"/>
    </row>
    <row r="36881" spans="77:77">
      <c r="BY36881" s="2"/>
    </row>
    <row r="36882" spans="77:77">
      <c r="BY36882" s="2"/>
    </row>
    <row r="36883" spans="77:77">
      <c r="BY36883" s="2"/>
    </row>
    <row r="36884" spans="77:77">
      <c r="BY36884" s="2"/>
    </row>
    <row r="36885" spans="77:77">
      <c r="BY36885" s="2"/>
    </row>
    <row r="36886" spans="77:77">
      <c r="BY36886" s="2"/>
    </row>
    <row r="36887" spans="77:77">
      <c r="BY36887" s="2"/>
    </row>
    <row r="36888" spans="77:77">
      <c r="BY36888" s="2"/>
    </row>
    <row r="36889" spans="77:77">
      <c r="BY36889" s="2"/>
    </row>
    <row r="36890" spans="77:77">
      <c r="BY36890" s="2"/>
    </row>
    <row r="36891" spans="77:77">
      <c r="BY36891" s="2"/>
    </row>
    <row r="36892" spans="77:77">
      <c r="BY36892" s="2"/>
    </row>
    <row r="36893" spans="77:77">
      <c r="BY36893" s="2"/>
    </row>
    <row r="36894" spans="77:77">
      <c r="BY36894" s="2"/>
    </row>
    <row r="36895" spans="77:77">
      <c r="BY36895" s="2"/>
    </row>
    <row r="36896" spans="77:77">
      <c r="BY36896" s="2"/>
    </row>
    <row r="36897" spans="77:77">
      <c r="BY36897" s="2"/>
    </row>
    <row r="36898" spans="77:77">
      <c r="BY36898" s="2"/>
    </row>
    <row r="36899" spans="77:77">
      <c r="BY36899" s="2"/>
    </row>
    <row r="36900" spans="77:77">
      <c r="BY36900" s="2"/>
    </row>
    <row r="36901" spans="77:77">
      <c r="BY36901" s="2"/>
    </row>
    <row r="36902" spans="77:77">
      <c r="BY36902" s="2"/>
    </row>
    <row r="36903" spans="77:77">
      <c r="BY36903" s="2"/>
    </row>
    <row r="36904" spans="77:77">
      <c r="BY36904" s="2"/>
    </row>
    <row r="36905" spans="77:77">
      <c r="BY36905" s="2"/>
    </row>
    <row r="36906" spans="77:77">
      <c r="BY36906" s="2"/>
    </row>
    <row r="36907" spans="77:77">
      <c r="BY36907" s="2"/>
    </row>
    <row r="36908" spans="77:77">
      <c r="BY36908" s="2"/>
    </row>
    <row r="36909" spans="77:77">
      <c r="BY36909" s="2"/>
    </row>
    <row r="36910" spans="77:77">
      <c r="BY36910" s="2"/>
    </row>
    <row r="36911" spans="77:77">
      <c r="BY36911" s="2"/>
    </row>
    <row r="36912" spans="77:77">
      <c r="BY36912" s="2"/>
    </row>
    <row r="36913" spans="77:77">
      <c r="BY36913" s="2"/>
    </row>
    <row r="36914" spans="77:77">
      <c r="BY36914" s="2"/>
    </row>
    <row r="36915" spans="77:77">
      <c r="BY36915" s="2"/>
    </row>
    <row r="36916" spans="77:77">
      <c r="BY36916" s="2"/>
    </row>
    <row r="36917" spans="77:77">
      <c r="BY36917" s="2"/>
    </row>
    <row r="36918" spans="77:77">
      <c r="BY36918" s="2"/>
    </row>
    <row r="36919" spans="77:77">
      <c r="BY36919" s="2"/>
    </row>
    <row r="36920" spans="77:77">
      <c r="BY36920" s="2"/>
    </row>
    <row r="36921" spans="77:77">
      <c r="BY36921" s="2"/>
    </row>
    <row r="36922" spans="77:77">
      <c r="BY36922" s="2"/>
    </row>
    <row r="36923" spans="77:77">
      <c r="BY36923" s="2"/>
    </row>
    <row r="36924" spans="77:77">
      <c r="BY36924" s="2"/>
    </row>
    <row r="36925" spans="77:77">
      <c r="BY36925" s="2"/>
    </row>
    <row r="36926" spans="77:77">
      <c r="BY36926" s="2"/>
    </row>
    <row r="36927" spans="77:77">
      <c r="BY36927" s="2"/>
    </row>
    <row r="36928" spans="77:77">
      <c r="BY36928" s="2"/>
    </row>
    <row r="36929" spans="77:77">
      <c r="BY36929" s="2"/>
    </row>
    <row r="36930" spans="77:77">
      <c r="BY36930" s="2"/>
    </row>
    <row r="36931" spans="77:77">
      <c r="BY36931" s="2"/>
    </row>
    <row r="36932" spans="77:77">
      <c r="BY36932" s="2"/>
    </row>
    <row r="36933" spans="77:77">
      <c r="BY36933" s="2"/>
    </row>
    <row r="36934" spans="77:77">
      <c r="BY36934" s="2"/>
    </row>
    <row r="36935" spans="77:77">
      <c r="BY36935" s="2"/>
    </row>
    <row r="36936" spans="77:77">
      <c r="BY36936" s="2"/>
    </row>
    <row r="36937" spans="77:77">
      <c r="BY36937" s="2"/>
    </row>
    <row r="36938" spans="77:77">
      <c r="BY36938" s="2"/>
    </row>
    <row r="36939" spans="77:77">
      <c r="BY36939" s="2"/>
    </row>
    <row r="36940" spans="77:77">
      <c r="BY36940" s="2"/>
    </row>
    <row r="36941" spans="77:77">
      <c r="BY36941" s="2"/>
    </row>
    <row r="36942" spans="77:77">
      <c r="BY36942" s="2"/>
    </row>
    <row r="36943" spans="77:77">
      <c r="BY36943" s="2"/>
    </row>
    <row r="36944" spans="77:77">
      <c r="BY36944" s="2"/>
    </row>
    <row r="36945" spans="77:77">
      <c r="BY36945" s="2"/>
    </row>
    <row r="36946" spans="77:77">
      <c r="BY36946" s="2"/>
    </row>
    <row r="36947" spans="77:77">
      <c r="BY36947" s="2"/>
    </row>
    <row r="36948" spans="77:77">
      <c r="BY36948" s="2"/>
    </row>
    <row r="36949" spans="77:77">
      <c r="BY36949" s="2"/>
    </row>
    <row r="36950" spans="77:77">
      <c r="BY36950" s="2"/>
    </row>
    <row r="36951" spans="77:77">
      <c r="BY36951" s="2"/>
    </row>
    <row r="36952" spans="77:77">
      <c r="BY36952" s="2"/>
    </row>
    <row r="36953" spans="77:77">
      <c r="BY36953" s="2"/>
    </row>
    <row r="36954" spans="77:77">
      <c r="BY36954" s="2"/>
    </row>
    <row r="36955" spans="77:77">
      <c r="BY36955" s="2"/>
    </row>
    <row r="36956" spans="77:77">
      <c r="BY36956" s="2"/>
    </row>
    <row r="36957" spans="77:77">
      <c r="BY36957" s="2"/>
    </row>
    <row r="36958" spans="77:77">
      <c r="BY36958" s="2"/>
    </row>
    <row r="36959" spans="77:77">
      <c r="BY36959" s="2"/>
    </row>
    <row r="36960" spans="77:77">
      <c r="BY36960" s="2"/>
    </row>
    <row r="36961" spans="77:77">
      <c r="BY36961" s="2"/>
    </row>
    <row r="36962" spans="77:77">
      <c r="BY36962" s="2"/>
    </row>
    <row r="36963" spans="77:77">
      <c r="BY36963" s="2"/>
    </row>
    <row r="36964" spans="77:77">
      <c r="BY36964" s="2"/>
    </row>
    <row r="36965" spans="77:77">
      <c r="BY36965" s="2"/>
    </row>
    <row r="36966" spans="77:77">
      <c r="BY36966" s="2"/>
    </row>
    <row r="36967" spans="77:77">
      <c r="BY36967" s="2"/>
    </row>
    <row r="36968" spans="77:77">
      <c r="BY36968" s="2"/>
    </row>
    <row r="36969" spans="77:77">
      <c r="BY36969" s="2"/>
    </row>
    <row r="36970" spans="77:77">
      <c r="BY36970" s="2"/>
    </row>
    <row r="36971" spans="77:77">
      <c r="BY36971" s="2"/>
    </row>
    <row r="36972" spans="77:77">
      <c r="BY36972" s="2"/>
    </row>
    <row r="36973" spans="77:77">
      <c r="BY36973" s="2"/>
    </row>
    <row r="36974" spans="77:77">
      <c r="BY36974" s="2"/>
    </row>
    <row r="36975" spans="77:77">
      <c r="BY36975" s="2"/>
    </row>
    <row r="36976" spans="77:77">
      <c r="BY36976" s="2"/>
    </row>
    <row r="36977" spans="77:77">
      <c r="BY36977" s="2"/>
    </row>
    <row r="36978" spans="77:77">
      <c r="BY36978" s="2"/>
    </row>
    <row r="36979" spans="77:77">
      <c r="BY36979" s="2"/>
    </row>
    <row r="36980" spans="77:77">
      <c r="BY36980" s="2"/>
    </row>
    <row r="36981" spans="77:77">
      <c r="BY36981" s="2"/>
    </row>
    <row r="36982" spans="77:77">
      <c r="BY36982" s="2"/>
    </row>
    <row r="36983" spans="77:77">
      <c r="BY36983" s="2"/>
    </row>
    <row r="36984" spans="77:77">
      <c r="BY36984" s="2"/>
    </row>
    <row r="36985" spans="77:77">
      <c r="BY36985" s="2"/>
    </row>
    <row r="36986" spans="77:77">
      <c r="BY36986" s="2"/>
    </row>
    <row r="36987" spans="77:77">
      <c r="BY36987" s="2"/>
    </row>
    <row r="36988" spans="77:77">
      <c r="BY36988" s="2"/>
    </row>
    <row r="36989" spans="77:77">
      <c r="BY36989" s="2"/>
    </row>
    <row r="36990" spans="77:77">
      <c r="BY36990" s="2"/>
    </row>
    <row r="36991" spans="77:77">
      <c r="BY36991" s="2"/>
    </row>
    <row r="36992" spans="77:77">
      <c r="BY36992" s="2"/>
    </row>
    <row r="36993" spans="77:77">
      <c r="BY36993" s="2"/>
    </row>
    <row r="36994" spans="77:77">
      <c r="BY36994" s="2"/>
    </row>
    <row r="36995" spans="77:77">
      <c r="BY36995" s="2"/>
    </row>
    <row r="36996" spans="77:77">
      <c r="BY36996" s="2"/>
    </row>
    <row r="36997" spans="77:77">
      <c r="BY36997" s="2"/>
    </row>
    <row r="36998" spans="77:77">
      <c r="BY36998" s="2"/>
    </row>
    <row r="36999" spans="77:77">
      <c r="BY36999" s="2"/>
    </row>
    <row r="37000" spans="77:77">
      <c r="BY37000" s="2"/>
    </row>
    <row r="37001" spans="77:77">
      <c r="BY37001" s="2"/>
    </row>
    <row r="37002" spans="77:77">
      <c r="BY37002" s="2"/>
    </row>
    <row r="37003" spans="77:77">
      <c r="BY37003" s="2"/>
    </row>
    <row r="37004" spans="77:77">
      <c r="BY37004" s="2"/>
    </row>
    <row r="37005" spans="77:77">
      <c r="BY37005" s="2"/>
    </row>
    <row r="37006" spans="77:77">
      <c r="BY37006" s="2"/>
    </row>
    <row r="37007" spans="77:77">
      <c r="BY37007" s="2"/>
    </row>
    <row r="37008" spans="77:77">
      <c r="BY37008" s="2"/>
    </row>
    <row r="37009" spans="77:77">
      <c r="BY37009" s="2"/>
    </row>
    <row r="37010" spans="77:77">
      <c r="BY37010" s="2"/>
    </row>
    <row r="37011" spans="77:77">
      <c r="BY37011" s="2"/>
    </row>
    <row r="37012" spans="77:77">
      <c r="BY37012" s="2"/>
    </row>
    <row r="37013" spans="77:77">
      <c r="BY37013" s="2"/>
    </row>
    <row r="37014" spans="77:77">
      <c r="BY37014" s="2"/>
    </row>
    <row r="37015" spans="77:77">
      <c r="BY37015" s="2"/>
    </row>
    <row r="37016" spans="77:77">
      <c r="BY37016" s="2"/>
    </row>
    <row r="37017" spans="77:77">
      <c r="BY37017" s="2"/>
    </row>
    <row r="37018" spans="77:77">
      <c r="BY37018" s="2"/>
    </row>
    <row r="37019" spans="77:77">
      <c r="BY37019" s="2"/>
    </row>
    <row r="37020" spans="77:77">
      <c r="BY37020" s="2"/>
    </row>
    <row r="37021" spans="77:77">
      <c r="BY37021" s="2"/>
    </row>
    <row r="37022" spans="77:77">
      <c r="BY37022" s="2"/>
    </row>
    <row r="37023" spans="77:77">
      <c r="BY37023" s="2"/>
    </row>
    <row r="37024" spans="77:77">
      <c r="BY37024" s="2"/>
    </row>
    <row r="37025" spans="77:77">
      <c r="BY37025" s="2"/>
    </row>
    <row r="37026" spans="77:77">
      <c r="BY37026" s="2"/>
    </row>
    <row r="37027" spans="77:77">
      <c r="BY37027" s="2"/>
    </row>
    <row r="37028" spans="77:77">
      <c r="BY37028" s="2"/>
    </row>
    <row r="37029" spans="77:77">
      <c r="BY37029" s="2"/>
    </row>
    <row r="37030" spans="77:77">
      <c r="BY37030" s="2"/>
    </row>
    <row r="37031" spans="77:77">
      <c r="BY37031" s="2"/>
    </row>
    <row r="37032" spans="77:77">
      <c r="BY37032" s="2"/>
    </row>
    <row r="37033" spans="77:77">
      <c r="BY37033" s="2"/>
    </row>
    <row r="37034" spans="77:77">
      <c r="BY37034" s="2"/>
    </row>
    <row r="37035" spans="77:77">
      <c r="BY37035" s="2"/>
    </row>
    <row r="37036" spans="77:77">
      <c r="BY37036" s="2"/>
    </row>
    <row r="37037" spans="77:77">
      <c r="BY37037" s="2"/>
    </row>
    <row r="37038" spans="77:77">
      <c r="BY37038" s="2"/>
    </row>
    <row r="37039" spans="77:77">
      <c r="BY37039" s="2"/>
    </row>
    <row r="37040" spans="77:77">
      <c r="BY37040" s="2"/>
    </row>
    <row r="37041" spans="77:77">
      <c r="BY37041" s="2"/>
    </row>
    <row r="37042" spans="77:77">
      <c r="BY37042" s="2"/>
    </row>
    <row r="37043" spans="77:77">
      <c r="BY37043" s="2"/>
    </row>
    <row r="37044" spans="77:77">
      <c r="BY37044" s="2"/>
    </row>
    <row r="37045" spans="77:77">
      <c r="BY37045" s="2"/>
    </row>
    <row r="37046" spans="77:77">
      <c r="BY37046" s="2"/>
    </row>
    <row r="37047" spans="77:77">
      <c r="BY37047" s="2"/>
    </row>
    <row r="37048" spans="77:77">
      <c r="BY37048" s="2"/>
    </row>
    <row r="37049" spans="77:77">
      <c r="BY37049" s="2"/>
    </row>
    <row r="37050" spans="77:77">
      <c r="BY37050" s="2"/>
    </row>
    <row r="37051" spans="77:77">
      <c r="BY37051" s="2"/>
    </row>
    <row r="37052" spans="77:77">
      <c r="BY37052" s="2"/>
    </row>
    <row r="37053" spans="77:77">
      <c r="BY37053" s="2"/>
    </row>
    <row r="37054" spans="77:77">
      <c r="BY37054" s="2"/>
    </row>
    <row r="37055" spans="77:77">
      <c r="BY37055" s="2"/>
    </row>
    <row r="37056" spans="77:77">
      <c r="BY37056" s="2"/>
    </row>
    <row r="37057" spans="77:77">
      <c r="BY37057" s="2"/>
    </row>
    <row r="37058" spans="77:77">
      <c r="BY37058" s="2"/>
    </row>
    <row r="37059" spans="77:77">
      <c r="BY37059" s="2"/>
    </row>
    <row r="37060" spans="77:77">
      <c r="BY37060" s="2"/>
    </row>
    <row r="37061" spans="77:77">
      <c r="BY37061" s="2"/>
    </row>
    <row r="37062" spans="77:77">
      <c r="BY37062" s="2"/>
    </row>
    <row r="37063" spans="77:77">
      <c r="BY37063" s="2"/>
    </row>
    <row r="37064" spans="77:77">
      <c r="BY37064" s="2"/>
    </row>
    <row r="37065" spans="77:77">
      <c r="BY37065" s="2"/>
    </row>
    <row r="37066" spans="77:77">
      <c r="BY37066" s="2"/>
    </row>
    <row r="37067" spans="77:77">
      <c r="BY37067" s="2"/>
    </row>
    <row r="37068" spans="77:77">
      <c r="BY37068" s="2"/>
    </row>
    <row r="37069" spans="77:77">
      <c r="BY37069" s="2"/>
    </row>
    <row r="37070" spans="77:77">
      <c r="BY37070" s="2"/>
    </row>
    <row r="37071" spans="77:77">
      <c r="BY37071" s="2"/>
    </row>
    <row r="37072" spans="77:77">
      <c r="BY37072" s="2"/>
    </row>
    <row r="37073" spans="77:77">
      <c r="BY37073" s="2"/>
    </row>
    <row r="37074" spans="77:77">
      <c r="BY37074" s="2"/>
    </row>
    <row r="37075" spans="77:77">
      <c r="BY37075" s="2"/>
    </row>
    <row r="37076" spans="77:77">
      <c r="BY37076" s="2"/>
    </row>
    <row r="37077" spans="77:77">
      <c r="BY37077" s="2"/>
    </row>
    <row r="37078" spans="77:77">
      <c r="BY37078" s="2"/>
    </row>
    <row r="37079" spans="77:77">
      <c r="BY37079" s="2"/>
    </row>
    <row r="37080" spans="77:77">
      <c r="BY37080" s="2"/>
    </row>
    <row r="37081" spans="77:77">
      <c r="BY37081" s="2"/>
    </row>
    <row r="37082" spans="77:77">
      <c r="BY37082" s="2"/>
    </row>
    <row r="37083" spans="77:77">
      <c r="BY37083" s="2"/>
    </row>
    <row r="37084" spans="77:77">
      <c r="BY37084" s="2"/>
    </row>
    <row r="37085" spans="77:77">
      <c r="BY37085" s="2"/>
    </row>
    <row r="37086" spans="77:77">
      <c r="BY37086" s="2"/>
    </row>
    <row r="37087" spans="77:77">
      <c r="BY37087" s="2"/>
    </row>
    <row r="37088" spans="77:77">
      <c r="BY37088" s="2"/>
    </row>
    <row r="37089" spans="77:77">
      <c r="BY37089" s="2"/>
    </row>
    <row r="37090" spans="77:77">
      <c r="BY37090" s="2"/>
    </row>
    <row r="37091" spans="77:77">
      <c r="BY37091" s="2"/>
    </row>
    <row r="37092" spans="77:77">
      <c r="BY37092" s="2"/>
    </row>
    <row r="37093" spans="77:77">
      <c r="BY37093" s="2"/>
    </row>
    <row r="37094" spans="77:77">
      <c r="BY37094" s="2"/>
    </row>
    <row r="37095" spans="77:77">
      <c r="BY37095" s="2"/>
    </row>
    <row r="37096" spans="77:77">
      <c r="BY37096" s="2"/>
    </row>
    <row r="37097" spans="77:77">
      <c r="BY37097" s="2"/>
    </row>
    <row r="37098" spans="77:77">
      <c r="BY37098" s="2"/>
    </row>
    <row r="37099" spans="77:77">
      <c r="BY37099" s="2"/>
    </row>
    <row r="37100" spans="77:77">
      <c r="BY37100" s="2"/>
    </row>
    <row r="37101" spans="77:77">
      <c r="BY37101" s="2"/>
    </row>
    <row r="37102" spans="77:77">
      <c r="BY37102" s="2"/>
    </row>
    <row r="37103" spans="77:77">
      <c r="BY37103" s="2"/>
    </row>
    <row r="37104" spans="77:77">
      <c r="BY37104" s="2"/>
    </row>
    <row r="37105" spans="77:77">
      <c r="BY37105" s="2"/>
    </row>
    <row r="37106" spans="77:77">
      <c r="BY37106" s="2"/>
    </row>
    <row r="37107" spans="77:77">
      <c r="BY37107" s="2"/>
    </row>
    <row r="37108" spans="77:77">
      <c r="BY37108" s="2"/>
    </row>
    <row r="37109" spans="77:77">
      <c r="BY37109" s="2"/>
    </row>
    <row r="37110" spans="77:77">
      <c r="BY37110" s="2"/>
    </row>
    <row r="37111" spans="77:77">
      <c r="BY37111" s="2"/>
    </row>
    <row r="37112" spans="77:77">
      <c r="BY37112" s="2"/>
    </row>
    <row r="37113" spans="77:77">
      <c r="BY37113" s="2"/>
    </row>
    <row r="37114" spans="77:77">
      <c r="BY37114" s="2"/>
    </row>
    <row r="37115" spans="77:77">
      <c r="BY37115" s="2"/>
    </row>
    <row r="37116" spans="77:77">
      <c r="BY37116" s="2"/>
    </row>
    <row r="37117" spans="77:77">
      <c r="BY37117" s="2"/>
    </row>
    <row r="37118" spans="77:77">
      <c r="BY37118" s="2"/>
    </row>
    <row r="37119" spans="77:77">
      <c r="BY37119" s="2"/>
    </row>
    <row r="37120" spans="77:77">
      <c r="BY37120" s="2"/>
    </row>
    <row r="37121" spans="77:77">
      <c r="BY37121" s="2"/>
    </row>
    <row r="37122" spans="77:77">
      <c r="BY37122" s="2"/>
    </row>
    <row r="37123" spans="77:77">
      <c r="BY37123" s="2"/>
    </row>
    <row r="37124" spans="77:77">
      <c r="BY37124" s="2"/>
    </row>
    <row r="37125" spans="77:77">
      <c r="BY37125" s="2"/>
    </row>
    <row r="37126" spans="77:77">
      <c r="BY37126" s="2"/>
    </row>
    <row r="37127" spans="77:77">
      <c r="BY37127" s="2"/>
    </row>
    <row r="37128" spans="77:77">
      <c r="BY37128" s="2"/>
    </row>
    <row r="37129" spans="77:77">
      <c r="BY37129" s="2"/>
    </row>
    <row r="37130" spans="77:77">
      <c r="BY37130" s="2"/>
    </row>
    <row r="37131" spans="77:77">
      <c r="BY37131" s="2"/>
    </row>
    <row r="37132" spans="77:77">
      <c r="BY37132" s="2"/>
    </row>
    <row r="37133" spans="77:77">
      <c r="BY37133" s="2"/>
    </row>
    <row r="37134" spans="77:77">
      <c r="BY37134" s="2"/>
    </row>
    <row r="37135" spans="77:77">
      <c r="BY37135" s="2"/>
    </row>
    <row r="37136" spans="77:77">
      <c r="BY37136" s="2"/>
    </row>
    <row r="37137" spans="77:77">
      <c r="BY37137" s="2"/>
    </row>
    <row r="37138" spans="77:77">
      <c r="BY37138" s="2"/>
    </row>
    <row r="37139" spans="77:77">
      <c r="BY37139" s="2"/>
    </row>
    <row r="37140" spans="77:77">
      <c r="BY37140" s="2"/>
    </row>
    <row r="37141" spans="77:77">
      <c r="BY37141" s="2"/>
    </row>
    <row r="37142" spans="77:77">
      <c r="BY37142" s="2"/>
    </row>
    <row r="37143" spans="77:77">
      <c r="BY37143" s="2"/>
    </row>
    <row r="37144" spans="77:77">
      <c r="BY37144" s="2"/>
    </row>
    <row r="37145" spans="77:77">
      <c r="BY37145" s="2"/>
    </row>
    <row r="37146" spans="77:77">
      <c r="BY37146" s="2"/>
    </row>
    <row r="37147" spans="77:77">
      <c r="BY37147" s="2"/>
    </row>
    <row r="37148" spans="77:77">
      <c r="BY37148" s="2"/>
    </row>
    <row r="37149" spans="77:77">
      <c r="BY37149" s="2"/>
    </row>
    <row r="37150" spans="77:77">
      <c r="BY37150" s="2"/>
    </row>
    <row r="37151" spans="77:77">
      <c r="BY37151" s="2"/>
    </row>
    <row r="37152" spans="77:77">
      <c r="BY37152" s="2"/>
    </row>
    <row r="37153" spans="77:77">
      <c r="BY37153" s="2"/>
    </row>
    <row r="37154" spans="77:77">
      <c r="BY37154" s="2"/>
    </row>
    <row r="37155" spans="77:77">
      <c r="BY37155" s="2"/>
    </row>
    <row r="37156" spans="77:77">
      <c r="BY37156" s="2"/>
    </row>
    <row r="37157" spans="77:77">
      <c r="BY37157" s="2"/>
    </row>
    <row r="37158" spans="77:77">
      <c r="BY37158" s="2"/>
    </row>
    <row r="37159" spans="77:77">
      <c r="BY37159" s="2"/>
    </row>
    <row r="37160" spans="77:77">
      <c r="BY37160" s="2"/>
    </row>
    <row r="37161" spans="77:77">
      <c r="BY37161" s="2"/>
    </row>
    <row r="37162" spans="77:77">
      <c r="BY37162" s="2"/>
    </row>
    <row r="37163" spans="77:77">
      <c r="BY37163" s="2"/>
    </row>
    <row r="37164" spans="77:77">
      <c r="BY37164" s="2"/>
    </row>
    <row r="37165" spans="77:77">
      <c r="BY37165" s="2"/>
    </row>
    <row r="37166" spans="77:77">
      <c r="BY37166" s="2"/>
    </row>
    <row r="37167" spans="77:77">
      <c r="BY37167" s="2"/>
    </row>
    <row r="37168" spans="77:77">
      <c r="BY37168" s="2"/>
    </row>
    <row r="37169" spans="77:77">
      <c r="BY37169" s="2"/>
    </row>
    <row r="37170" spans="77:77">
      <c r="BY37170" s="2"/>
    </row>
    <row r="37171" spans="77:77">
      <c r="BY37171" s="2"/>
    </row>
    <row r="37172" spans="77:77">
      <c r="BY37172" s="2"/>
    </row>
    <row r="37173" spans="77:77">
      <c r="BY37173" s="2"/>
    </row>
    <row r="37174" spans="77:77">
      <c r="BY37174" s="2"/>
    </row>
    <row r="37175" spans="77:77">
      <c r="BY37175" s="2"/>
    </row>
    <row r="37176" spans="77:77">
      <c r="BY37176" s="2"/>
    </row>
    <row r="37177" spans="77:77">
      <c r="BY37177" s="2"/>
    </row>
    <row r="37178" spans="77:77">
      <c r="BY37178" s="2"/>
    </row>
    <row r="37179" spans="77:77">
      <c r="BY37179" s="2"/>
    </row>
    <row r="37180" spans="77:77">
      <c r="BY37180" s="2"/>
    </row>
    <row r="37181" spans="77:77">
      <c r="BY37181" s="2"/>
    </row>
    <row r="37182" spans="77:77">
      <c r="BY37182" s="2"/>
    </row>
    <row r="37183" spans="77:77">
      <c r="BY37183" s="2"/>
    </row>
    <row r="37184" spans="77:77">
      <c r="BY37184" s="2"/>
    </row>
    <row r="37185" spans="77:77">
      <c r="BY37185" s="2"/>
    </row>
    <row r="37186" spans="77:77">
      <c r="BY37186" s="2"/>
    </row>
    <row r="37187" spans="77:77">
      <c r="BY37187" s="2"/>
    </row>
    <row r="37188" spans="77:77">
      <c r="BY37188" s="2"/>
    </row>
    <row r="37189" spans="77:77">
      <c r="BY37189" s="2"/>
    </row>
    <row r="37190" spans="77:77">
      <c r="BY37190" s="2"/>
    </row>
    <row r="37191" spans="77:77">
      <c r="BY37191" s="2"/>
    </row>
    <row r="37192" spans="77:77">
      <c r="BY37192" s="2"/>
    </row>
    <row r="37193" spans="77:77">
      <c r="BY37193" s="2"/>
    </row>
    <row r="37194" spans="77:77">
      <c r="BY37194" s="2"/>
    </row>
    <row r="37195" spans="77:77">
      <c r="BY37195" s="2"/>
    </row>
    <row r="37196" spans="77:77">
      <c r="BY37196" s="2"/>
    </row>
    <row r="37197" spans="77:77">
      <c r="BY37197" s="2"/>
    </row>
    <row r="37198" spans="77:77">
      <c r="BY37198" s="2"/>
    </row>
    <row r="37199" spans="77:77">
      <c r="BY37199" s="2"/>
    </row>
    <row r="37200" spans="77:77">
      <c r="BY37200" s="2"/>
    </row>
    <row r="37201" spans="77:77">
      <c r="BY37201" s="2"/>
    </row>
    <row r="37202" spans="77:77">
      <c r="BY37202" s="2"/>
    </row>
    <row r="37203" spans="77:77">
      <c r="BY37203" s="2"/>
    </row>
    <row r="37204" spans="77:77">
      <c r="BY37204" s="2"/>
    </row>
    <row r="37205" spans="77:77">
      <c r="BY37205" s="2"/>
    </row>
    <row r="37206" spans="77:77">
      <c r="BY37206" s="2"/>
    </row>
    <row r="37207" spans="77:77">
      <c r="BY37207" s="2"/>
    </row>
    <row r="37208" spans="77:77">
      <c r="BY37208" s="2"/>
    </row>
    <row r="37209" spans="77:77">
      <c r="BY37209" s="2"/>
    </row>
    <row r="37210" spans="77:77">
      <c r="BY37210" s="2"/>
    </row>
    <row r="37211" spans="77:77">
      <c r="BY37211" s="2"/>
    </row>
    <row r="37212" spans="77:77">
      <c r="BY37212" s="2"/>
    </row>
    <row r="37213" spans="77:77">
      <c r="BY37213" s="2"/>
    </row>
    <row r="37214" spans="77:77">
      <c r="BY37214" s="2"/>
    </row>
    <row r="37215" spans="77:77">
      <c r="BY37215" s="2"/>
    </row>
    <row r="37216" spans="77:77">
      <c r="BY37216" s="2"/>
    </row>
    <row r="37217" spans="77:77">
      <c r="BY37217" s="2"/>
    </row>
    <row r="37218" spans="77:77">
      <c r="BY37218" s="2"/>
    </row>
    <row r="37219" spans="77:77">
      <c r="BY37219" s="2"/>
    </row>
    <row r="37220" spans="77:77">
      <c r="BY37220" s="2"/>
    </row>
    <row r="37221" spans="77:77">
      <c r="BY37221" s="2"/>
    </row>
    <row r="37222" spans="77:77">
      <c r="BY37222" s="2"/>
    </row>
    <row r="37223" spans="77:77">
      <c r="BY37223" s="2"/>
    </row>
    <row r="37224" spans="77:77">
      <c r="BY37224" s="2"/>
    </row>
    <row r="37225" spans="77:77">
      <c r="BY37225" s="2"/>
    </row>
    <row r="37226" spans="77:77">
      <c r="BY37226" s="2"/>
    </row>
    <row r="37227" spans="77:77">
      <c r="BY37227" s="2"/>
    </row>
    <row r="37228" spans="77:77">
      <c r="BY37228" s="2"/>
    </row>
    <row r="37229" spans="77:77">
      <c r="BY37229" s="2"/>
    </row>
    <row r="37230" spans="77:77">
      <c r="BY37230" s="2"/>
    </row>
    <row r="37231" spans="77:77">
      <c r="BY37231" s="2"/>
    </row>
    <row r="37232" spans="77:77">
      <c r="BY37232" s="2"/>
    </row>
    <row r="37233" spans="77:77">
      <c r="BY37233" s="2"/>
    </row>
    <row r="37234" spans="77:77">
      <c r="BY37234" s="2"/>
    </row>
    <row r="37235" spans="77:77">
      <c r="BY37235" s="2"/>
    </row>
    <row r="37236" spans="77:77">
      <c r="BY37236" s="2"/>
    </row>
    <row r="37237" spans="77:77">
      <c r="BY37237" s="2"/>
    </row>
    <row r="37238" spans="77:77">
      <c r="BY37238" s="2"/>
    </row>
    <row r="37239" spans="77:77">
      <c r="BY37239" s="2"/>
    </row>
    <row r="37240" spans="77:77">
      <c r="BY37240" s="2"/>
    </row>
    <row r="37241" spans="77:77">
      <c r="BY37241" s="2"/>
    </row>
    <row r="37242" spans="77:77">
      <c r="BY37242" s="2"/>
    </row>
    <row r="37243" spans="77:77">
      <c r="BY37243" s="2"/>
    </row>
    <row r="37244" spans="77:77">
      <c r="BY37244" s="2"/>
    </row>
    <row r="37245" spans="77:77">
      <c r="BY37245" s="2"/>
    </row>
    <row r="37246" spans="77:77">
      <c r="BY37246" s="2"/>
    </row>
    <row r="37247" spans="77:77">
      <c r="BY37247" s="2"/>
    </row>
    <row r="37248" spans="77:77">
      <c r="BY37248" s="2"/>
    </row>
    <row r="37249" spans="77:77">
      <c r="BY37249" s="2"/>
    </row>
    <row r="37250" spans="77:77">
      <c r="BY37250" s="2"/>
    </row>
    <row r="37251" spans="77:77">
      <c r="BY37251" s="2"/>
    </row>
    <row r="37252" spans="77:77">
      <c r="BY37252" s="2"/>
    </row>
    <row r="37253" spans="77:77">
      <c r="BY37253" s="2"/>
    </row>
    <row r="37254" spans="77:77">
      <c r="BY37254" s="2"/>
    </row>
    <row r="37255" spans="77:77">
      <c r="BY37255" s="2"/>
    </row>
    <row r="37256" spans="77:77">
      <c r="BY37256" s="2"/>
    </row>
    <row r="37257" spans="77:77">
      <c r="BY37257" s="2"/>
    </row>
    <row r="37258" spans="77:77">
      <c r="BY37258" s="2"/>
    </row>
    <row r="37259" spans="77:77">
      <c r="BY37259" s="2"/>
    </row>
    <row r="37260" spans="77:77">
      <c r="BY37260" s="2"/>
    </row>
    <row r="37261" spans="77:77">
      <c r="BY37261" s="2"/>
    </row>
    <row r="37262" spans="77:77">
      <c r="BY37262" s="2"/>
    </row>
    <row r="37263" spans="77:77">
      <c r="BY37263" s="2"/>
    </row>
    <row r="37264" spans="77:77">
      <c r="BY37264" s="2"/>
    </row>
    <row r="37265" spans="77:77">
      <c r="BY37265" s="2"/>
    </row>
    <row r="37266" spans="77:77">
      <c r="BY37266" s="2"/>
    </row>
    <row r="37267" spans="77:77">
      <c r="BY37267" s="2"/>
    </row>
    <row r="37268" spans="77:77">
      <c r="BY37268" s="2"/>
    </row>
    <row r="37269" spans="77:77">
      <c r="BY37269" s="2"/>
    </row>
    <row r="37270" spans="77:77">
      <c r="BY37270" s="2"/>
    </row>
    <row r="37271" spans="77:77">
      <c r="BY37271" s="2"/>
    </row>
    <row r="37272" spans="77:77">
      <c r="BY37272" s="2"/>
    </row>
    <row r="37273" spans="77:77">
      <c r="BY37273" s="2"/>
    </row>
    <row r="37274" spans="77:77">
      <c r="BY37274" s="2"/>
    </row>
    <row r="37275" spans="77:77">
      <c r="BY37275" s="2"/>
    </row>
    <row r="37276" spans="77:77">
      <c r="BY37276" s="2"/>
    </row>
    <row r="37277" spans="77:77">
      <c r="BY37277" s="2"/>
    </row>
    <row r="37278" spans="77:77">
      <c r="BY37278" s="2"/>
    </row>
    <row r="37279" spans="77:77">
      <c r="BY37279" s="2"/>
    </row>
    <row r="37280" spans="77:77">
      <c r="BY37280" s="2"/>
    </row>
    <row r="37281" spans="77:77">
      <c r="BY37281" s="2"/>
    </row>
    <row r="37282" spans="77:77">
      <c r="BY37282" s="2"/>
    </row>
    <row r="37283" spans="77:77">
      <c r="BY37283" s="2"/>
    </row>
    <row r="37284" spans="77:77">
      <c r="BY37284" s="2"/>
    </row>
    <row r="37285" spans="77:77">
      <c r="BY37285" s="2"/>
    </row>
    <row r="37286" spans="77:77">
      <c r="BY37286" s="2"/>
    </row>
    <row r="37287" spans="77:77">
      <c r="BY37287" s="2"/>
    </row>
    <row r="37288" spans="77:77">
      <c r="BY37288" s="2"/>
    </row>
    <row r="37289" spans="77:77">
      <c r="BY37289" s="2"/>
    </row>
    <row r="37290" spans="77:77">
      <c r="BY37290" s="2"/>
    </row>
    <row r="37291" spans="77:77">
      <c r="BY37291" s="2"/>
    </row>
    <row r="37292" spans="77:77">
      <c r="BY37292" s="2"/>
    </row>
    <row r="37293" spans="77:77">
      <c r="BY37293" s="2"/>
    </row>
    <row r="37294" spans="77:77">
      <c r="BY37294" s="2"/>
    </row>
    <row r="37295" spans="77:77">
      <c r="BY37295" s="2"/>
    </row>
    <row r="37296" spans="77:77">
      <c r="BY37296" s="2"/>
    </row>
    <row r="37297" spans="77:77">
      <c r="BY37297" s="2"/>
    </row>
    <row r="37298" spans="77:77">
      <c r="BY37298" s="2"/>
    </row>
    <row r="37299" spans="77:77">
      <c r="BY37299" s="2"/>
    </row>
    <row r="37300" spans="77:77">
      <c r="BY37300" s="2"/>
    </row>
    <row r="37301" spans="77:77">
      <c r="BY37301" s="2"/>
    </row>
    <row r="37302" spans="77:77">
      <c r="BY37302" s="2"/>
    </row>
    <row r="37303" spans="77:77">
      <c r="BY37303" s="2"/>
    </row>
    <row r="37304" spans="77:77">
      <c r="BY37304" s="2"/>
    </row>
    <row r="37305" spans="77:77">
      <c r="BY37305" s="2"/>
    </row>
    <row r="37306" spans="77:77">
      <c r="BY37306" s="2"/>
    </row>
    <row r="37307" spans="77:77">
      <c r="BY37307" s="2"/>
    </row>
    <row r="37308" spans="77:77">
      <c r="BY37308" s="2"/>
    </row>
    <row r="37309" spans="77:77">
      <c r="BY37309" s="2"/>
    </row>
    <row r="37310" spans="77:77">
      <c r="BY37310" s="2"/>
    </row>
    <row r="37311" spans="77:77">
      <c r="BY37311" s="2"/>
    </row>
    <row r="37312" spans="77:77">
      <c r="BY37312" s="2"/>
    </row>
    <row r="37313" spans="77:77">
      <c r="BY37313" s="2"/>
    </row>
    <row r="37314" spans="77:77">
      <c r="BY37314" s="2"/>
    </row>
    <row r="37315" spans="77:77">
      <c r="BY37315" s="2"/>
    </row>
    <row r="37316" spans="77:77">
      <c r="BY37316" s="2"/>
    </row>
    <row r="37317" spans="77:77">
      <c r="BY37317" s="2"/>
    </row>
    <row r="37318" spans="77:77">
      <c r="BY37318" s="2"/>
    </row>
    <row r="37319" spans="77:77">
      <c r="BY37319" s="2"/>
    </row>
    <row r="37320" spans="77:77">
      <c r="BY37320" s="2"/>
    </row>
    <row r="37321" spans="77:77">
      <c r="BY37321" s="2"/>
    </row>
    <row r="37322" spans="77:77">
      <c r="BY37322" s="2"/>
    </row>
    <row r="37323" spans="77:77">
      <c r="BY37323" s="2"/>
    </row>
    <row r="37324" spans="77:77">
      <c r="BY37324" s="2"/>
    </row>
    <row r="37325" spans="77:77">
      <c r="BY37325" s="2"/>
    </row>
    <row r="37326" spans="77:77">
      <c r="BY37326" s="2"/>
    </row>
    <row r="37327" spans="77:77">
      <c r="BY37327" s="2"/>
    </row>
    <row r="37328" spans="77:77">
      <c r="BY37328" s="2"/>
    </row>
    <row r="37329" spans="77:77">
      <c r="BY37329" s="2"/>
    </row>
    <row r="37330" spans="77:77">
      <c r="BY37330" s="2"/>
    </row>
    <row r="37331" spans="77:77">
      <c r="BY37331" s="2"/>
    </row>
    <row r="37332" spans="77:77">
      <c r="BY37332" s="2"/>
    </row>
    <row r="37333" spans="77:77">
      <c r="BY37333" s="2"/>
    </row>
    <row r="37334" spans="77:77">
      <c r="BY37334" s="2"/>
    </row>
    <row r="37335" spans="77:77">
      <c r="BY37335" s="2"/>
    </row>
    <row r="37336" spans="77:77">
      <c r="BY37336" s="2"/>
    </row>
    <row r="37337" spans="77:77">
      <c r="BY37337" s="2"/>
    </row>
    <row r="37338" spans="77:77">
      <c r="BY37338" s="2"/>
    </row>
    <row r="37339" spans="77:77">
      <c r="BY37339" s="2"/>
    </row>
    <row r="37340" spans="77:77">
      <c r="BY37340" s="2"/>
    </row>
    <row r="37341" spans="77:77">
      <c r="BY37341" s="2"/>
    </row>
    <row r="37342" spans="77:77">
      <c r="BY37342" s="2"/>
    </row>
    <row r="37343" spans="77:77">
      <c r="BY37343" s="2"/>
    </row>
    <row r="37344" spans="77:77">
      <c r="BY37344" s="2"/>
    </row>
    <row r="37345" spans="77:77">
      <c r="BY37345" s="2"/>
    </row>
    <row r="37346" spans="77:77">
      <c r="BY37346" s="2"/>
    </row>
    <row r="37347" spans="77:77">
      <c r="BY37347" s="2"/>
    </row>
    <row r="37348" spans="77:77">
      <c r="BY37348" s="2"/>
    </row>
    <row r="37349" spans="77:77">
      <c r="BY37349" s="2"/>
    </row>
    <row r="37350" spans="77:77">
      <c r="BY37350" s="2"/>
    </row>
    <row r="37351" spans="77:77">
      <c r="BY37351" s="2"/>
    </row>
    <row r="37352" spans="77:77">
      <c r="BY37352" s="2"/>
    </row>
    <row r="37353" spans="77:77">
      <c r="BY37353" s="2"/>
    </row>
    <row r="37354" spans="77:77">
      <c r="BY37354" s="2"/>
    </row>
    <row r="37355" spans="77:77">
      <c r="BY37355" s="2"/>
    </row>
    <row r="37356" spans="77:77">
      <c r="BY37356" s="2"/>
    </row>
    <row r="37357" spans="77:77">
      <c r="BY37357" s="2"/>
    </row>
    <row r="37358" spans="77:77">
      <c r="BY37358" s="2"/>
    </row>
    <row r="37359" spans="77:77">
      <c r="BY37359" s="2"/>
    </row>
    <row r="37360" spans="77:77">
      <c r="BY37360" s="2"/>
    </row>
    <row r="37361" spans="77:77">
      <c r="BY37361" s="2"/>
    </row>
    <row r="37362" spans="77:77">
      <c r="BY37362" s="2"/>
    </row>
    <row r="37363" spans="77:77">
      <c r="BY37363" s="2"/>
    </row>
    <row r="37364" spans="77:77">
      <c r="BY37364" s="2"/>
    </row>
    <row r="37365" spans="77:77">
      <c r="BY37365" s="2"/>
    </row>
    <row r="37366" spans="77:77">
      <c r="BY37366" s="2"/>
    </row>
    <row r="37367" spans="77:77">
      <c r="BY37367" s="2"/>
    </row>
    <row r="37368" spans="77:77">
      <c r="BY37368" s="2"/>
    </row>
    <row r="37369" spans="77:77">
      <c r="BY37369" s="2"/>
    </row>
    <row r="37370" spans="77:77">
      <c r="BY37370" s="2"/>
    </row>
    <row r="37371" spans="77:77">
      <c r="BY37371" s="2"/>
    </row>
    <row r="37372" spans="77:77">
      <c r="BY37372" s="2"/>
    </row>
    <row r="37373" spans="77:77">
      <c r="BY37373" s="2"/>
    </row>
    <row r="37374" spans="77:77">
      <c r="BY37374" s="2"/>
    </row>
    <row r="37375" spans="77:77">
      <c r="BY37375" s="2"/>
    </row>
    <row r="37376" spans="77:77">
      <c r="BY37376" s="2"/>
    </row>
    <row r="37377" spans="77:77">
      <c r="BY37377" s="2"/>
    </row>
    <row r="37378" spans="77:77">
      <c r="BY37378" s="2"/>
    </row>
    <row r="37379" spans="77:77">
      <c r="BY37379" s="2"/>
    </row>
    <row r="37380" spans="77:77">
      <c r="BY37380" s="2"/>
    </row>
    <row r="37381" spans="77:77">
      <c r="BY37381" s="2"/>
    </row>
    <row r="37382" spans="77:77">
      <c r="BY37382" s="2"/>
    </row>
    <row r="37383" spans="77:77">
      <c r="BY37383" s="2"/>
    </row>
    <row r="37384" spans="77:77">
      <c r="BY37384" s="2"/>
    </row>
    <row r="37385" spans="77:77">
      <c r="BY37385" s="2"/>
    </row>
    <row r="37386" spans="77:77">
      <c r="BY37386" s="2"/>
    </row>
    <row r="37387" spans="77:77">
      <c r="BY37387" s="2"/>
    </row>
    <row r="37388" spans="77:77">
      <c r="BY37388" s="2"/>
    </row>
    <row r="37389" spans="77:77">
      <c r="BY37389" s="2"/>
    </row>
    <row r="37390" spans="77:77">
      <c r="BY37390" s="2"/>
    </row>
    <row r="37391" spans="77:77">
      <c r="BY37391" s="2"/>
    </row>
    <row r="37392" spans="77:77">
      <c r="BY37392" s="2"/>
    </row>
    <row r="37393" spans="77:77">
      <c r="BY37393" s="2"/>
    </row>
    <row r="37394" spans="77:77">
      <c r="BY37394" s="2"/>
    </row>
    <row r="37395" spans="77:77">
      <c r="BY37395" s="2"/>
    </row>
    <row r="37396" spans="77:77">
      <c r="BY37396" s="2"/>
    </row>
    <row r="37397" spans="77:77">
      <c r="BY37397" s="2"/>
    </row>
    <row r="37398" spans="77:77">
      <c r="BY37398" s="2"/>
    </row>
    <row r="37399" spans="77:77">
      <c r="BY37399" s="2"/>
    </row>
    <row r="37400" spans="77:77">
      <c r="BY37400" s="2"/>
    </row>
    <row r="37401" spans="77:77">
      <c r="BY37401" s="2"/>
    </row>
    <row r="37402" spans="77:77">
      <c r="BY37402" s="2"/>
    </row>
    <row r="37403" spans="77:77">
      <c r="BY37403" s="2"/>
    </row>
    <row r="37404" spans="77:77">
      <c r="BY37404" s="2"/>
    </row>
    <row r="37405" spans="77:77">
      <c r="BY37405" s="2"/>
    </row>
    <row r="37406" spans="77:77">
      <c r="BY37406" s="2"/>
    </row>
    <row r="37407" spans="77:77">
      <c r="BY37407" s="2"/>
    </row>
    <row r="37408" spans="77:77">
      <c r="BY37408" s="2"/>
    </row>
    <row r="37409" spans="77:77">
      <c r="BY37409" s="2"/>
    </row>
    <row r="37410" spans="77:77">
      <c r="BY37410" s="2"/>
    </row>
    <row r="37411" spans="77:77">
      <c r="BY37411" s="2"/>
    </row>
    <row r="37412" spans="77:77">
      <c r="BY37412" s="2"/>
    </row>
    <row r="37413" spans="77:77">
      <c r="BY37413" s="2"/>
    </row>
    <row r="37414" spans="77:77">
      <c r="BY37414" s="2"/>
    </row>
    <row r="37415" spans="77:77">
      <c r="BY37415" s="2"/>
    </row>
    <row r="37416" spans="77:77">
      <c r="BY37416" s="2"/>
    </row>
    <row r="37417" spans="77:77">
      <c r="BY37417" s="2"/>
    </row>
    <row r="37418" spans="77:77">
      <c r="BY37418" s="2"/>
    </row>
    <row r="37419" spans="77:77">
      <c r="BY37419" s="2"/>
    </row>
    <row r="37420" spans="77:77">
      <c r="BY37420" s="2"/>
    </row>
    <row r="37421" spans="77:77">
      <c r="BY37421" s="2"/>
    </row>
    <row r="37422" spans="77:77">
      <c r="BY37422" s="2"/>
    </row>
    <row r="37423" spans="77:77">
      <c r="BY37423" s="2"/>
    </row>
    <row r="37424" spans="77:77">
      <c r="BY37424" s="2"/>
    </row>
    <row r="37425" spans="77:77">
      <c r="BY37425" s="2"/>
    </row>
    <row r="37426" spans="77:77">
      <c r="BY37426" s="2"/>
    </row>
    <row r="37427" spans="77:77">
      <c r="BY37427" s="2"/>
    </row>
    <row r="37428" spans="77:77">
      <c r="BY37428" s="2"/>
    </row>
    <row r="37429" spans="77:77">
      <c r="BY37429" s="2"/>
    </row>
    <row r="37430" spans="77:77">
      <c r="BY37430" s="2"/>
    </row>
    <row r="37431" spans="77:77">
      <c r="BY37431" s="2"/>
    </row>
    <row r="37432" spans="77:77">
      <c r="BY37432" s="2"/>
    </row>
    <row r="37433" spans="77:77">
      <c r="BY37433" s="2"/>
    </row>
    <row r="37434" spans="77:77">
      <c r="BY37434" s="2"/>
    </row>
    <row r="37435" spans="77:77">
      <c r="BY37435" s="2"/>
    </row>
    <row r="37436" spans="77:77">
      <c r="BY37436" s="2"/>
    </row>
    <row r="37437" spans="77:77">
      <c r="BY37437" s="2"/>
    </row>
    <row r="37438" spans="77:77">
      <c r="BY37438" s="2"/>
    </row>
    <row r="37439" spans="77:77">
      <c r="BY37439" s="2"/>
    </row>
    <row r="37440" spans="77:77">
      <c r="BY37440" s="2"/>
    </row>
    <row r="37441" spans="77:77">
      <c r="BY37441" s="2"/>
    </row>
    <row r="37442" spans="77:77">
      <c r="BY37442" s="2"/>
    </row>
    <row r="37443" spans="77:77">
      <c r="BY37443" s="2"/>
    </row>
    <row r="37444" spans="77:77">
      <c r="BY37444" s="2"/>
    </row>
    <row r="37445" spans="77:77">
      <c r="BY37445" s="2"/>
    </row>
    <row r="37446" spans="77:77">
      <c r="BY37446" s="2"/>
    </row>
    <row r="37447" spans="77:77">
      <c r="BY37447" s="2"/>
    </row>
    <row r="37448" spans="77:77">
      <c r="BY37448" s="2"/>
    </row>
    <row r="37449" spans="77:77">
      <c r="BY37449" s="2"/>
    </row>
    <row r="37450" spans="77:77">
      <c r="BY37450" s="2"/>
    </row>
    <row r="37451" spans="77:77">
      <c r="BY37451" s="2"/>
    </row>
    <row r="37452" spans="77:77">
      <c r="BY37452" s="2"/>
    </row>
    <row r="37453" spans="77:77">
      <c r="BY37453" s="2"/>
    </row>
    <row r="37454" spans="77:77">
      <c r="BY37454" s="2"/>
    </row>
    <row r="37455" spans="77:77">
      <c r="BY37455" s="2"/>
    </row>
    <row r="37456" spans="77:77">
      <c r="BY37456" s="2"/>
    </row>
    <row r="37457" spans="77:77">
      <c r="BY37457" s="2"/>
    </row>
    <row r="37458" spans="77:77">
      <c r="BY37458" s="2"/>
    </row>
    <row r="37459" spans="77:77">
      <c r="BY37459" s="2"/>
    </row>
    <row r="37460" spans="77:77">
      <c r="BY37460" s="2"/>
    </row>
    <row r="37461" spans="77:77">
      <c r="BY37461" s="2"/>
    </row>
    <row r="37462" spans="77:77">
      <c r="BY37462" s="2"/>
    </row>
    <row r="37463" spans="77:77">
      <c r="BY37463" s="2"/>
    </row>
    <row r="37464" spans="77:77">
      <c r="BY37464" s="2"/>
    </row>
    <row r="37465" spans="77:77">
      <c r="BY37465" s="2"/>
    </row>
    <row r="37466" spans="77:77">
      <c r="BY37466" s="2"/>
    </row>
    <row r="37467" spans="77:77">
      <c r="BY37467" s="2"/>
    </row>
    <row r="37468" spans="77:77">
      <c r="BY37468" s="2"/>
    </row>
    <row r="37469" spans="77:77">
      <c r="BY37469" s="2"/>
    </row>
    <row r="37470" spans="77:77">
      <c r="BY37470" s="2"/>
    </row>
    <row r="37471" spans="77:77">
      <c r="BY37471" s="2"/>
    </row>
    <row r="37472" spans="77:77">
      <c r="BY37472" s="2"/>
    </row>
    <row r="37473" spans="77:77">
      <c r="BY37473" s="2"/>
    </row>
    <row r="37474" spans="77:77">
      <c r="BY37474" s="2"/>
    </row>
    <row r="37475" spans="77:77">
      <c r="BY37475" s="2"/>
    </row>
    <row r="37476" spans="77:77">
      <c r="BY37476" s="2"/>
    </row>
    <row r="37477" spans="77:77">
      <c r="BY37477" s="2"/>
    </row>
    <row r="37478" spans="77:77">
      <c r="BY37478" s="2"/>
    </row>
    <row r="37479" spans="77:77">
      <c r="BY37479" s="2"/>
    </row>
    <row r="37480" spans="77:77">
      <c r="BY37480" s="2"/>
    </row>
    <row r="37481" spans="77:77">
      <c r="BY37481" s="2"/>
    </row>
    <row r="37482" spans="77:77">
      <c r="BY37482" s="2"/>
    </row>
    <row r="37483" spans="77:77">
      <c r="BY37483" s="2"/>
    </row>
    <row r="37484" spans="77:77">
      <c r="BY37484" s="2"/>
    </row>
    <row r="37485" spans="77:77">
      <c r="BY37485" s="2"/>
    </row>
    <row r="37486" spans="77:77">
      <c r="BY37486" s="2"/>
    </row>
    <row r="37487" spans="77:77">
      <c r="BY37487" s="2"/>
    </row>
    <row r="37488" spans="77:77">
      <c r="BY37488" s="2"/>
    </row>
    <row r="37489" spans="77:77">
      <c r="BY37489" s="2"/>
    </row>
    <row r="37490" spans="77:77">
      <c r="BY37490" s="2"/>
    </row>
    <row r="37491" spans="77:77">
      <c r="BY37491" s="2"/>
    </row>
    <row r="37492" spans="77:77">
      <c r="BY37492" s="2"/>
    </row>
    <row r="37493" spans="77:77">
      <c r="BY37493" s="2"/>
    </row>
    <row r="37494" spans="77:77">
      <c r="BY37494" s="2"/>
    </row>
    <row r="37495" spans="77:77">
      <c r="BY37495" s="2"/>
    </row>
    <row r="37496" spans="77:77">
      <c r="BY37496" s="2"/>
    </row>
    <row r="37497" spans="77:77">
      <c r="BY37497" s="2"/>
    </row>
    <row r="37498" spans="77:77">
      <c r="BY37498" s="2"/>
    </row>
    <row r="37499" spans="77:77">
      <c r="BY37499" s="2"/>
    </row>
    <row r="37500" spans="77:77">
      <c r="BY37500" s="2"/>
    </row>
    <row r="37501" spans="77:77">
      <c r="BY37501" s="2"/>
    </row>
    <row r="37502" spans="77:77">
      <c r="BY37502" s="2"/>
    </row>
    <row r="37503" spans="77:77">
      <c r="BY37503" s="2"/>
    </row>
    <row r="37504" spans="77:77">
      <c r="BY37504" s="2"/>
    </row>
    <row r="37505" spans="77:77">
      <c r="BY37505" s="2"/>
    </row>
    <row r="37506" spans="77:77">
      <c r="BY37506" s="2"/>
    </row>
    <row r="37507" spans="77:77">
      <c r="BY37507" s="2"/>
    </row>
    <row r="37508" spans="77:77">
      <c r="BY37508" s="2"/>
    </row>
    <row r="37509" spans="77:77">
      <c r="BY37509" s="2"/>
    </row>
    <row r="37510" spans="77:77">
      <c r="BY37510" s="2"/>
    </row>
    <row r="37511" spans="77:77">
      <c r="BY37511" s="2"/>
    </row>
    <row r="37512" spans="77:77">
      <c r="BY37512" s="2"/>
    </row>
    <row r="37513" spans="77:77">
      <c r="BY37513" s="2"/>
    </row>
    <row r="37514" spans="77:77">
      <c r="BY37514" s="2"/>
    </row>
    <row r="37515" spans="77:77">
      <c r="BY37515" s="2"/>
    </row>
    <row r="37516" spans="77:77">
      <c r="BY37516" s="2"/>
    </row>
    <row r="37517" spans="77:77">
      <c r="BY37517" s="2"/>
    </row>
    <row r="37518" spans="77:77">
      <c r="BY37518" s="2"/>
    </row>
    <row r="37519" spans="77:77">
      <c r="BY37519" s="2"/>
    </row>
    <row r="37520" spans="77:77">
      <c r="BY37520" s="2"/>
    </row>
    <row r="37521" spans="77:77">
      <c r="BY37521" s="2"/>
    </row>
    <row r="37522" spans="77:77">
      <c r="BY37522" s="2"/>
    </row>
    <row r="37523" spans="77:77">
      <c r="BY37523" s="2"/>
    </row>
    <row r="37524" spans="77:77">
      <c r="BY37524" s="2"/>
    </row>
    <row r="37525" spans="77:77">
      <c r="BY37525" s="2"/>
    </row>
    <row r="37526" spans="77:77">
      <c r="BY37526" s="2"/>
    </row>
    <row r="37527" spans="77:77">
      <c r="BY37527" s="2"/>
    </row>
    <row r="37528" spans="77:77">
      <c r="BY37528" s="2"/>
    </row>
    <row r="37529" spans="77:77">
      <c r="BY37529" s="2"/>
    </row>
    <row r="37530" spans="77:77">
      <c r="BY37530" s="2"/>
    </row>
    <row r="37531" spans="77:77">
      <c r="BY37531" s="2"/>
    </row>
    <row r="37532" spans="77:77">
      <c r="BY37532" s="2"/>
    </row>
    <row r="37533" spans="77:77">
      <c r="BY37533" s="2"/>
    </row>
    <row r="37534" spans="77:77">
      <c r="BY37534" s="2"/>
    </row>
    <row r="37535" spans="77:77">
      <c r="BY37535" s="2"/>
    </row>
    <row r="37536" spans="77:77">
      <c r="BY37536" s="2"/>
    </row>
    <row r="37537" spans="77:77">
      <c r="BY37537" s="2"/>
    </row>
    <row r="37538" spans="77:77">
      <c r="BY37538" s="2"/>
    </row>
    <row r="37539" spans="77:77">
      <c r="BY37539" s="2"/>
    </row>
    <row r="37540" spans="77:77">
      <c r="BY37540" s="2"/>
    </row>
    <row r="37541" spans="77:77">
      <c r="BY37541" s="2"/>
    </row>
    <row r="37542" spans="77:77">
      <c r="BY37542" s="2"/>
    </row>
    <row r="37543" spans="77:77">
      <c r="BY37543" s="2"/>
    </row>
    <row r="37544" spans="77:77">
      <c r="BY37544" s="2"/>
    </row>
    <row r="37545" spans="77:77">
      <c r="BY37545" s="2"/>
    </row>
    <row r="37546" spans="77:77">
      <c r="BY37546" s="2"/>
    </row>
    <row r="37547" spans="77:77">
      <c r="BY37547" s="2"/>
    </row>
    <row r="37548" spans="77:77">
      <c r="BY37548" s="2"/>
    </row>
    <row r="37549" spans="77:77">
      <c r="BY37549" s="2"/>
    </row>
    <row r="37550" spans="77:77">
      <c r="BY37550" s="2"/>
    </row>
    <row r="37551" spans="77:77">
      <c r="BY37551" s="2"/>
    </row>
    <row r="37552" spans="77:77">
      <c r="BY37552" s="2"/>
    </row>
    <row r="37553" spans="77:77">
      <c r="BY37553" s="2"/>
    </row>
    <row r="37554" spans="77:77">
      <c r="BY37554" s="2"/>
    </row>
    <row r="37555" spans="77:77">
      <c r="BY37555" s="2"/>
    </row>
    <row r="37556" spans="77:77">
      <c r="BY37556" s="2"/>
    </row>
    <row r="37557" spans="77:77">
      <c r="BY37557" s="2"/>
    </row>
    <row r="37558" spans="77:77">
      <c r="BY37558" s="2"/>
    </row>
    <row r="37559" spans="77:77">
      <c r="BY37559" s="2"/>
    </row>
    <row r="37560" spans="77:77">
      <c r="BY37560" s="2"/>
    </row>
    <row r="37561" spans="77:77">
      <c r="BY37561" s="2"/>
    </row>
    <row r="37562" spans="77:77">
      <c r="BY37562" s="2"/>
    </row>
    <row r="37563" spans="77:77">
      <c r="BY37563" s="2"/>
    </row>
    <row r="37564" spans="77:77">
      <c r="BY37564" s="2"/>
    </row>
    <row r="37565" spans="77:77">
      <c r="BY37565" s="2"/>
    </row>
    <row r="37566" spans="77:77">
      <c r="BY37566" s="2"/>
    </row>
    <row r="37567" spans="77:77">
      <c r="BY37567" s="2"/>
    </row>
    <row r="37568" spans="77:77">
      <c r="BY37568" s="2"/>
    </row>
    <row r="37569" spans="77:77">
      <c r="BY37569" s="2"/>
    </row>
    <row r="37570" spans="77:77">
      <c r="BY37570" s="2"/>
    </row>
    <row r="37571" spans="77:77">
      <c r="BY37571" s="2"/>
    </row>
    <row r="37572" spans="77:77">
      <c r="BY37572" s="2"/>
    </row>
    <row r="37573" spans="77:77">
      <c r="BY37573" s="2"/>
    </row>
    <row r="37574" spans="77:77">
      <c r="BY37574" s="2"/>
    </row>
    <row r="37575" spans="77:77">
      <c r="BY37575" s="2"/>
    </row>
    <row r="37576" spans="77:77">
      <c r="BY37576" s="2"/>
    </row>
    <row r="37577" spans="77:77">
      <c r="BY37577" s="2"/>
    </row>
    <row r="37578" spans="77:77">
      <c r="BY37578" s="2"/>
    </row>
    <row r="37579" spans="77:77">
      <c r="BY37579" s="2"/>
    </row>
    <row r="37580" spans="77:77">
      <c r="BY37580" s="2"/>
    </row>
    <row r="37581" spans="77:77">
      <c r="BY37581" s="2"/>
    </row>
    <row r="37582" spans="77:77">
      <c r="BY37582" s="2"/>
    </row>
    <row r="37583" spans="77:77">
      <c r="BY37583" s="2"/>
    </row>
    <row r="37584" spans="77:77">
      <c r="BY37584" s="2"/>
    </row>
    <row r="37585" spans="77:77">
      <c r="BY37585" s="2"/>
    </row>
    <row r="37586" spans="77:77">
      <c r="BY37586" s="2"/>
    </row>
    <row r="37587" spans="77:77">
      <c r="BY37587" s="2"/>
    </row>
    <row r="37588" spans="77:77">
      <c r="BY37588" s="2"/>
    </row>
    <row r="37589" spans="77:77">
      <c r="BY37589" s="2"/>
    </row>
    <row r="37590" spans="77:77">
      <c r="BY37590" s="2"/>
    </row>
    <row r="37591" spans="77:77">
      <c r="BY37591" s="2"/>
    </row>
    <row r="37592" spans="77:77">
      <c r="BY37592" s="2"/>
    </row>
    <row r="37593" spans="77:77">
      <c r="BY37593" s="2"/>
    </row>
    <row r="37594" spans="77:77">
      <c r="BY37594" s="2"/>
    </row>
    <row r="37595" spans="77:77">
      <c r="BY37595" s="2"/>
    </row>
    <row r="37596" spans="77:77">
      <c r="BY37596" s="2"/>
    </row>
    <row r="37597" spans="77:77">
      <c r="BY37597" s="2"/>
    </row>
    <row r="37598" spans="77:77">
      <c r="BY37598" s="2"/>
    </row>
    <row r="37599" spans="77:77">
      <c r="BY37599" s="2"/>
    </row>
    <row r="37600" spans="77:77">
      <c r="BY37600" s="2"/>
    </row>
    <row r="37601" spans="77:77">
      <c r="BY37601" s="2"/>
    </row>
    <row r="37602" spans="77:77">
      <c r="BY37602" s="2"/>
    </row>
    <row r="37603" spans="77:77">
      <c r="BY37603" s="2"/>
    </row>
    <row r="37604" spans="77:77">
      <c r="BY37604" s="2"/>
    </row>
    <row r="37605" spans="77:77">
      <c r="BY37605" s="2"/>
    </row>
    <row r="37606" spans="77:77">
      <c r="BY37606" s="2"/>
    </row>
    <row r="37607" spans="77:77">
      <c r="BY37607" s="2"/>
    </row>
    <row r="37608" spans="77:77">
      <c r="BY37608" s="2"/>
    </row>
    <row r="37609" spans="77:77">
      <c r="BY37609" s="2"/>
    </row>
    <row r="37610" spans="77:77">
      <c r="BY37610" s="2"/>
    </row>
    <row r="37611" spans="77:77">
      <c r="BY37611" s="2"/>
    </row>
    <row r="37612" spans="77:77">
      <c r="BY37612" s="2"/>
    </row>
    <row r="37613" spans="77:77">
      <c r="BY37613" s="2"/>
    </row>
    <row r="37614" spans="77:77">
      <c r="BY37614" s="2"/>
    </row>
    <row r="37615" spans="77:77">
      <c r="BY37615" s="2"/>
    </row>
    <row r="37616" spans="77:77">
      <c r="BY37616" s="2"/>
    </row>
    <row r="37617" spans="77:77">
      <c r="BY37617" s="2"/>
    </row>
    <row r="37618" spans="77:77">
      <c r="BY37618" s="2"/>
    </row>
    <row r="37619" spans="77:77">
      <c r="BY37619" s="2"/>
    </row>
    <row r="37620" spans="77:77">
      <c r="BY37620" s="2"/>
    </row>
    <row r="37621" spans="77:77">
      <c r="BY37621" s="2"/>
    </row>
    <row r="37622" spans="77:77">
      <c r="BY37622" s="2"/>
    </row>
    <row r="37623" spans="77:77">
      <c r="BY37623" s="2"/>
    </row>
    <row r="37624" spans="77:77">
      <c r="BY37624" s="2"/>
    </row>
    <row r="37625" spans="77:77">
      <c r="BY37625" s="2"/>
    </row>
    <row r="37626" spans="77:77">
      <c r="BY37626" s="2"/>
    </row>
    <row r="37627" spans="77:77">
      <c r="BY37627" s="2"/>
    </row>
    <row r="37628" spans="77:77">
      <c r="BY37628" s="2"/>
    </row>
    <row r="37629" spans="77:77">
      <c r="BY37629" s="2"/>
    </row>
    <row r="37630" spans="77:77">
      <c r="BY37630" s="2"/>
    </row>
    <row r="37631" spans="77:77">
      <c r="BY37631" s="2"/>
    </row>
    <row r="37632" spans="77:77">
      <c r="BY37632" s="2"/>
    </row>
    <row r="37633" spans="77:77">
      <c r="BY37633" s="2"/>
    </row>
    <row r="37634" spans="77:77">
      <c r="BY37634" s="2"/>
    </row>
    <row r="37635" spans="77:77">
      <c r="BY37635" s="2"/>
    </row>
    <row r="37636" spans="77:77">
      <c r="BY37636" s="2"/>
    </row>
    <row r="37637" spans="77:77">
      <c r="BY37637" s="2"/>
    </row>
    <row r="37638" spans="77:77">
      <c r="BY37638" s="2"/>
    </row>
    <row r="37639" spans="77:77">
      <c r="BY37639" s="2"/>
    </row>
    <row r="37640" spans="77:77">
      <c r="BY37640" s="2"/>
    </row>
    <row r="37641" spans="77:77">
      <c r="BY37641" s="2"/>
    </row>
    <row r="37642" spans="77:77">
      <c r="BY37642" s="2"/>
    </row>
    <row r="37643" spans="77:77">
      <c r="BY37643" s="2"/>
    </row>
    <row r="37644" spans="77:77">
      <c r="BY37644" s="2"/>
    </row>
    <row r="37645" spans="77:77">
      <c r="BY37645" s="2"/>
    </row>
    <row r="37646" spans="77:77">
      <c r="BY37646" s="2"/>
    </row>
    <row r="37647" spans="77:77">
      <c r="BY37647" s="2"/>
    </row>
    <row r="37648" spans="77:77">
      <c r="BY37648" s="2"/>
    </row>
    <row r="37649" spans="77:77">
      <c r="BY37649" s="2"/>
    </row>
    <row r="37650" spans="77:77">
      <c r="BY37650" s="2"/>
    </row>
    <row r="37651" spans="77:77">
      <c r="BY37651" s="2"/>
    </row>
    <row r="37652" spans="77:77">
      <c r="BY37652" s="2"/>
    </row>
    <row r="37653" spans="77:77">
      <c r="BY37653" s="2"/>
    </row>
    <row r="37654" spans="77:77">
      <c r="BY37654" s="2"/>
    </row>
    <row r="37655" spans="77:77">
      <c r="BY37655" s="2"/>
    </row>
    <row r="37656" spans="77:77">
      <c r="BY37656" s="2"/>
    </row>
    <row r="37657" spans="77:77">
      <c r="BY37657" s="2"/>
    </row>
    <row r="37658" spans="77:77">
      <c r="BY37658" s="2"/>
    </row>
    <row r="37659" spans="77:77">
      <c r="BY37659" s="2"/>
    </row>
    <row r="37660" spans="77:77">
      <c r="BY37660" s="2"/>
    </row>
    <row r="37661" spans="77:77">
      <c r="BY37661" s="2"/>
    </row>
    <row r="37662" spans="77:77">
      <c r="BY37662" s="2"/>
    </row>
    <row r="37663" spans="77:77">
      <c r="BY37663" s="2"/>
    </row>
    <row r="37664" spans="77:77">
      <c r="BY37664" s="2"/>
    </row>
    <row r="37665" spans="77:77">
      <c r="BY37665" s="2"/>
    </row>
    <row r="37666" spans="77:77">
      <c r="BY37666" s="2"/>
    </row>
    <row r="37667" spans="77:77">
      <c r="BY37667" s="2"/>
    </row>
    <row r="37668" spans="77:77">
      <c r="BY37668" s="2"/>
    </row>
    <row r="37669" spans="77:77">
      <c r="BY37669" s="2"/>
    </row>
    <row r="37670" spans="77:77">
      <c r="BY37670" s="2"/>
    </row>
    <row r="37671" spans="77:77">
      <c r="BY37671" s="2"/>
    </row>
    <row r="37672" spans="77:77">
      <c r="BY37672" s="2"/>
    </row>
    <row r="37673" spans="77:77">
      <c r="BY37673" s="2"/>
    </row>
    <row r="37674" spans="77:77">
      <c r="BY37674" s="2"/>
    </row>
    <row r="37675" spans="77:77">
      <c r="BY37675" s="2"/>
    </row>
    <row r="37676" spans="77:77">
      <c r="BY37676" s="2"/>
    </row>
    <row r="37677" spans="77:77">
      <c r="BY37677" s="2"/>
    </row>
    <row r="37678" spans="77:77">
      <c r="BY37678" s="2"/>
    </row>
    <row r="37679" spans="77:77">
      <c r="BY37679" s="2"/>
    </row>
    <row r="37680" spans="77:77">
      <c r="BY37680" s="2"/>
    </row>
    <row r="37681" spans="77:77">
      <c r="BY37681" s="2"/>
    </row>
    <row r="37682" spans="77:77">
      <c r="BY37682" s="2"/>
    </row>
    <row r="37683" spans="77:77">
      <c r="BY37683" s="2"/>
    </row>
    <row r="37684" spans="77:77">
      <c r="BY37684" s="2"/>
    </row>
    <row r="37685" spans="77:77">
      <c r="BY37685" s="2"/>
    </row>
    <row r="37686" spans="77:77">
      <c r="BY37686" s="2"/>
    </row>
    <row r="37687" spans="77:77">
      <c r="BY37687" s="2"/>
    </row>
    <row r="37688" spans="77:77">
      <c r="BY37688" s="2"/>
    </row>
    <row r="37689" spans="77:77">
      <c r="BY37689" s="2"/>
    </row>
    <row r="37690" spans="77:77">
      <c r="BY37690" s="2"/>
    </row>
    <row r="37691" spans="77:77">
      <c r="BY37691" s="2"/>
    </row>
    <row r="37692" spans="77:77">
      <c r="BY37692" s="2"/>
    </row>
    <row r="37693" spans="77:77">
      <c r="BY37693" s="2"/>
    </row>
    <row r="37694" spans="77:77">
      <c r="BY37694" s="2"/>
    </row>
    <row r="37695" spans="77:77">
      <c r="BY37695" s="2"/>
    </row>
    <row r="37696" spans="77:77">
      <c r="BY37696" s="2"/>
    </row>
    <row r="37697" spans="77:77">
      <c r="BY37697" s="2"/>
    </row>
    <row r="37698" spans="77:77">
      <c r="BY37698" s="2"/>
    </row>
    <row r="37699" spans="77:77">
      <c r="BY37699" s="2"/>
    </row>
    <row r="37700" spans="77:77">
      <c r="BY37700" s="2"/>
    </row>
    <row r="37701" spans="77:77">
      <c r="BY37701" s="2"/>
    </row>
    <row r="37702" spans="77:77">
      <c r="BY37702" s="2"/>
    </row>
    <row r="37703" spans="77:77">
      <c r="BY37703" s="2"/>
    </row>
    <row r="37704" spans="77:77">
      <c r="BY37704" s="2"/>
    </row>
    <row r="37705" spans="77:77">
      <c r="BY37705" s="2"/>
    </row>
    <row r="37706" spans="77:77">
      <c r="BY37706" s="2"/>
    </row>
    <row r="37707" spans="77:77">
      <c r="BY37707" s="2"/>
    </row>
    <row r="37708" spans="77:77">
      <c r="BY37708" s="2"/>
    </row>
    <row r="37709" spans="77:77">
      <c r="BY37709" s="2"/>
    </row>
    <row r="37710" spans="77:77">
      <c r="BY37710" s="2"/>
    </row>
    <row r="37711" spans="77:77">
      <c r="BY37711" s="2"/>
    </row>
    <row r="37712" spans="77:77">
      <c r="BY37712" s="2"/>
    </row>
    <row r="37713" spans="77:77">
      <c r="BY37713" s="2"/>
    </row>
    <row r="37714" spans="77:77">
      <c r="BY37714" s="2"/>
    </row>
    <row r="37715" spans="77:77">
      <c r="BY37715" s="2"/>
    </row>
    <row r="37716" spans="77:77">
      <c r="BY37716" s="2"/>
    </row>
    <row r="37717" spans="77:77">
      <c r="BY37717" s="2"/>
    </row>
    <row r="37718" spans="77:77">
      <c r="BY37718" s="2"/>
    </row>
    <row r="37719" spans="77:77">
      <c r="BY37719" s="2"/>
    </row>
    <row r="37720" spans="77:77">
      <c r="BY37720" s="2"/>
    </row>
    <row r="37721" spans="77:77">
      <c r="BY37721" s="2"/>
    </row>
    <row r="37722" spans="77:77">
      <c r="BY37722" s="2"/>
    </row>
    <row r="37723" spans="77:77">
      <c r="BY37723" s="2"/>
    </row>
    <row r="37724" spans="77:77">
      <c r="BY37724" s="2"/>
    </row>
    <row r="37725" spans="77:77">
      <c r="BY37725" s="2"/>
    </row>
    <row r="37726" spans="77:77">
      <c r="BY37726" s="2"/>
    </row>
    <row r="37727" spans="77:77">
      <c r="BY37727" s="2"/>
    </row>
    <row r="37728" spans="77:77">
      <c r="BY37728" s="2"/>
    </row>
    <row r="37729" spans="77:77">
      <c r="BY37729" s="2"/>
    </row>
    <row r="37730" spans="77:77">
      <c r="BY37730" s="2"/>
    </row>
    <row r="37731" spans="77:77">
      <c r="BY37731" s="2"/>
    </row>
    <row r="37732" spans="77:77">
      <c r="BY37732" s="2"/>
    </row>
    <row r="37733" spans="77:77">
      <c r="BY37733" s="2"/>
    </row>
    <row r="37734" spans="77:77">
      <c r="BY37734" s="2"/>
    </row>
    <row r="37735" spans="77:77">
      <c r="BY37735" s="2"/>
    </row>
    <row r="37736" spans="77:77">
      <c r="BY37736" s="2"/>
    </row>
    <row r="37737" spans="77:77">
      <c r="BY37737" s="2"/>
    </row>
    <row r="37738" spans="77:77">
      <c r="BY37738" s="2"/>
    </row>
    <row r="37739" spans="77:77">
      <c r="BY37739" s="2"/>
    </row>
    <row r="37740" spans="77:77">
      <c r="BY37740" s="2"/>
    </row>
    <row r="37741" spans="77:77">
      <c r="BY37741" s="2"/>
    </row>
    <row r="37742" spans="77:77">
      <c r="BY37742" s="2"/>
    </row>
    <row r="37743" spans="77:77">
      <c r="BY37743" s="2"/>
    </row>
    <row r="37744" spans="77:77">
      <c r="BY37744" s="2"/>
    </row>
    <row r="37745" spans="77:77">
      <c r="BY37745" s="2"/>
    </row>
    <row r="37746" spans="77:77">
      <c r="BY37746" s="2"/>
    </row>
    <row r="37747" spans="77:77">
      <c r="BY37747" s="2"/>
    </row>
    <row r="37748" spans="77:77">
      <c r="BY37748" s="2"/>
    </row>
    <row r="37749" spans="77:77">
      <c r="BY37749" s="2"/>
    </row>
    <row r="37750" spans="77:77">
      <c r="BY37750" s="2"/>
    </row>
    <row r="37751" spans="77:77">
      <c r="BY37751" s="2"/>
    </row>
    <row r="37752" spans="77:77">
      <c r="BY37752" s="2"/>
    </row>
    <row r="37753" spans="77:77">
      <c r="BY37753" s="2"/>
    </row>
    <row r="37754" spans="77:77">
      <c r="BY37754" s="2"/>
    </row>
    <row r="37755" spans="77:77">
      <c r="BY37755" s="2"/>
    </row>
    <row r="37756" spans="77:77">
      <c r="BY37756" s="2"/>
    </row>
    <row r="37757" spans="77:77">
      <c r="BY37757" s="2"/>
    </row>
    <row r="37758" spans="77:77">
      <c r="BY37758" s="2"/>
    </row>
    <row r="37759" spans="77:77">
      <c r="BY37759" s="2"/>
    </row>
    <row r="37760" spans="77:77">
      <c r="BY37760" s="2"/>
    </row>
    <row r="37761" spans="77:77">
      <c r="BY37761" s="2"/>
    </row>
    <row r="37762" spans="77:77">
      <c r="BY37762" s="2"/>
    </row>
    <row r="37763" spans="77:77">
      <c r="BY37763" s="2"/>
    </row>
    <row r="37764" spans="77:77">
      <c r="BY37764" s="2"/>
    </row>
    <row r="37765" spans="77:77">
      <c r="BY37765" s="2"/>
    </row>
    <row r="37766" spans="77:77">
      <c r="BY37766" s="2"/>
    </row>
    <row r="37767" spans="77:77">
      <c r="BY37767" s="2"/>
    </row>
    <row r="37768" spans="77:77">
      <c r="BY37768" s="2"/>
    </row>
    <row r="37769" spans="77:77">
      <c r="BY37769" s="2"/>
    </row>
    <row r="37770" spans="77:77">
      <c r="BY37770" s="2"/>
    </row>
    <row r="37771" spans="77:77">
      <c r="BY37771" s="2"/>
    </row>
    <row r="37772" spans="77:77">
      <c r="BY37772" s="2"/>
    </row>
    <row r="37773" spans="77:77">
      <c r="BY37773" s="2"/>
    </row>
    <row r="37774" spans="77:77">
      <c r="BY37774" s="2"/>
    </row>
    <row r="37775" spans="77:77">
      <c r="BY37775" s="2"/>
    </row>
    <row r="37776" spans="77:77">
      <c r="BY37776" s="2"/>
    </row>
    <row r="37777" spans="77:77">
      <c r="BY37777" s="2"/>
    </row>
    <row r="37778" spans="77:77">
      <c r="BY37778" s="2"/>
    </row>
    <row r="37779" spans="77:77">
      <c r="BY37779" s="2"/>
    </row>
    <row r="37780" spans="77:77">
      <c r="BY37780" s="2"/>
    </row>
    <row r="37781" spans="77:77">
      <c r="BY37781" s="2"/>
    </row>
    <row r="37782" spans="77:77">
      <c r="BY37782" s="2"/>
    </row>
    <row r="37783" spans="77:77">
      <c r="BY37783" s="2"/>
    </row>
    <row r="37784" spans="77:77">
      <c r="BY37784" s="2"/>
    </row>
    <row r="37785" spans="77:77">
      <c r="BY37785" s="2"/>
    </row>
    <row r="37786" spans="77:77">
      <c r="BY37786" s="2"/>
    </row>
    <row r="37787" spans="77:77">
      <c r="BY37787" s="2"/>
    </row>
    <row r="37788" spans="77:77">
      <c r="BY37788" s="2"/>
    </row>
    <row r="37789" spans="77:77">
      <c r="BY37789" s="2"/>
    </row>
    <row r="37790" spans="77:77">
      <c r="BY37790" s="2"/>
    </row>
    <row r="37791" spans="77:77">
      <c r="BY37791" s="2"/>
    </row>
    <row r="37792" spans="77:77">
      <c r="BY37792" s="2"/>
    </row>
    <row r="37793" spans="77:77">
      <c r="BY37793" s="2"/>
    </row>
    <row r="37794" spans="77:77">
      <c r="BY37794" s="2"/>
    </row>
    <row r="37795" spans="77:77">
      <c r="BY37795" s="2"/>
    </row>
    <row r="37796" spans="77:77">
      <c r="BY37796" s="2"/>
    </row>
    <row r="37797" spans="77:77">
      <c r="BY37797" s="2"/>
    </row>
    <row r="37798" spans="77:77">
      <c r="BY37798" s="2"/>
    </row>
    <row r="37799" spans="77:77">
      <c r="BY37799" s="2"/>
    </row>
    <row r="37800" spans="77:77">
      <c r="BY37800" s="2"/>
    </row>
    <row r="37801" spans="77:77">
      <c r="BY37801" s="2"/>
    </row>
    <row r="37802" spans="77:77">
      <c r="BY37802" s="2"/>
    </row>
    <row r="37803" spans="77:77">
      <c r="BY37803" s="2"/>
    </row>
    <row r="37804" spans="77:77">
      <c r="BY37804" s="2"/>
    </row>
    <row r="37805" spans="77:77">
      <c r="BY37805" s="2"/>
    </row>
    <row r="37806" spans="77:77">
      <c r="BY37806" s="2"/>
    </row>
    <row r="37807" spans="77:77">
      <c r="BY37807" s="2"/>
    </row>
    <row r="37808" spans="77:77">
      <c r="BY37808" s="2"/>
    </row>
    <row r="37809" spans="77:77">
      <c r="BY37809" s="2"/>
    </row>
    <row r="37810" spans="77:77">
      <c r="BY37810" s="2"/>
    </row>
    <row r="37811" spans="77:77">
      <c r="BY37811" s="2"/>
    </row>
    <row r="37812" spans="77:77">
      <c r="BY37812" s="2"/>
    </row>
    <row r="37813" spans="77:77">
      <c r="BY37813" s="2"/>
    </row>
    <row r="37814" spans="77:77">
      <c r="BY37814" s="2"/>
    </row>
    <row r="37815" spans="77:77">
      <c r="BY37815" s="2"/>
    </row>
    <row r="37816" spans="77:77">
      <c r="BY37816" s="2"/>
    </row>
    <row r="37817" spans="77:77">
      <c r="BY37817" s="2"/>
    </row>
    <row r="37818" spans="77:77">
      <c r="BY37818" s="2"/>
    </row>
    <row r="37819" spans="77:77">
      <c r="BY37819" s="2"/>
    </row>
    <row r="37820" spans="77:77">
      <c r="BY37820" s="2"/>
    </row>
    <row r="37821" spans="77:77">
      <c r="BY37821" s="2"/>
    </row>
    <row r="37822" spans="77:77">
      <c r="BY37822" s="2"/>
    </row>
    <row r="37823" spans="77:77">
      <c r="BY37823" s="2"/>
    </row>
    <row r="37824" spans="77:77">
      <c r="BY37824" s="2"/>
    </row>
    <row r="37825" spans="77:77">
      <c r="BY37825" s="2"/>
    </row>
    <row r="37826" spans="77:77">
      <c r="BY37826" s="2"/>
    </row>
    <row r="37827" spans="77:77">
      <c r="BY37827" s="2"/>
    </row>
    <row r="37828" spans="77:77">
      <c r="BY37828" s="2"/>
    </row>
    <row r="37829" spans="77:77">
      <c r="BY37829" s="2"/>
    </row>
    <row r="37830" spans="77:77">
      <c r="BY37830" s="2"/>
    </row>
    <row r="37831" spans="77:77">
      <c r="BY37831" s="2"/>
    </row>
    <row r="37832" spans="77:77">
      <c r="BY37832" s="2"/>
    </row>
    <row r="37833" spans="77:77">
      <c r="BY37833" s="2"/>
    </row>
    <row r="37834" spans="77:77">
      <c r="BY37834" s="2"/>
    </row>
    <row r="37835" spans="77:77">
      <c r="BY37835" s="2"/>
    </row>
    <row r="37836" spans="77:77">
      <c r="BY37836" s="2"/>
    </row>
    <row r="37837" spans="77:77">
      <c r="BY37837" s="2"/>
    </row>
    <row r="37838" spans="77:77">
      <c r="BY37838" s="2"/>
    </row>
    <row r="37839" spans="77:77">
      <c r="BY37839" s="2"/>
    </row>
    <row r="37840" spans="77:77">
      <c r="BY37840" s="2"/>
    </row>
    <row r="37841" spans="77:77">
      <c r="BY37841" s="2"/>
    </row>
    <row r="37842" spans="77:77">
      <c r="BY37842" s="2"/>
    </row>
    <row r="37843" spans="77:77">
      <c r="BY37843" s="2"/>
    </row>
    <row r="37844" spans="77:77">
      <c r="BY37844" s="2"/>
    </row>
    <row r="37845" spans="77:77">
      <c r="BY37845" s="2"/>
    </row>
    <row r="37846" spans="77:77">
      <c r="BY37846" s="2"/>
    </row>
    <row r="37847" spans="77:77">
      <c r="BY37847" s="2"/>
    </row>
    <row r="37848" spans="77:77">
      <c r="BY37848" s="2"/>
    </row>
    <row r="37849" spans="77:77">
      <c r="BY37849" s="2"/>
    </row>
    <row r="37850" spans="77:77">
      <c r="BY37850" s="2"/>
    </row>
    <row r="37851" spans="77:77">
      <c r="BY37851" s="2"/>
    </row>
    <row r="37852" spans="77:77">
      <c r="BY37852" s="2"/>
    </row>
    <row r="37853" spans="77:77">
      <c r="BY37853" s="2"/>
    </row>
    <row r="37854" spans="77:77">
      <c r="BY37854" s="2"/>
    </row>
    <row r="37855" spans="77:77">
      <c r="BY37855" s="2"/>
    </row>
    <row r="37856" spans="77:77">
      <c r="BY37856" s="2"/>
    </row>
    <row r="37857" spans="77:77">
      <c r="BY37857" s="2"/>
    </row>
    <row r="37858" spans="77:77">
      <c r="BY37858" s="2"/>
    </row>
    <row r="37859" spans="77:77">
      <c r="BY37859" s="2"/>
    </row>
    <row r="37860" spans="77:77">
      <c r="BY37860" s="2"/>
    </row>
    <row r="37861" spans="77:77">
      <c r="BY37861" s="2"/>
    </row>
    <row r="37862" spans="77:77">
      <c r="BY37862" s="2"/>
    </row>
    <row r="37863" spans="77:77">
      <c r="BY37863" s="2"/>
    </row>
    <row r="37864" spans="77:77">
      <c r="BY37864" s="2"/>
    </row>
    <row r="37865" spans="77:77">
      <c r="BY37865" s="2"/>
    </row>
    <row r="37866" spans="77:77">
      <c r="BY37866" s="2"/>
    </row>
    <row r="37867" spans="77:77">
      <c r="BY37867" s="2"/>
    </row>
    <row r="37868" spans="77:77">
      <c r="BY37868" s="2"/>
    </row>
    <row r="37869" spans="77:77">
      <c r="BY37869" s="2"/>
    </row>
    <row r="37870" spans="77:77">
      <c r="BY37870" s="2"/>
    </row>
    <row r="37871" spans="77:77">
      <c r="BY37871" s="2"/>
    </row>
    <row r="37872" spans="77:77">
      <c r="BY37872" s="2"/>
    </row>
    <row r="37873" spans="77:77">
      <c r="BY37873" s="2"/>
    </row>
    <row r="37874" spans="77:77">
      <c r="BY37874" s="2"/>
    </row>
    <row r="37875" spans="77:77">
      <c r="BY37875" s="2"/>
    </row>
    <row r="37876" spans="77:77">
      <c r="BY37876" s="2"/>
    </row>
    <row r="37877" spans="77:77">
      <c r="BY37877" s="2"/>
    </row>
    <row r="37878" spans="77:77">
      <c r="BY37878" s="2"/>
    </row>
    <row r="37879" spans="77:77">
      <c r="BY37879" s="2"/>
    </row>
    <row r="37880" spans="77:77">
      <c r="BY37880" s="2"/>
    </row>
    <row r="37881" spans="77:77">
      <c r="BY37881" s="2"/>
    </row>
    <row r="37882" spans="77:77">
      <c r="BY37882" s="2"/>
    </row>
    <row r="37883" spans="77:77">
      <c r="BY37883" s="2"/>
    </row>
    <row r="37884" spans="77:77">
      <c r="BY37884" s="2"/>
    </row>
    <row r="37885" spans="77:77">
      <c r="BY37885" s="2"/>
    </row>
    <row r="37886" spans="77:77">
      <c r="BY37886" s="2"/>
    </row>
    <row r="37887" spans="77:77">
      <c r="BY37887" s="2"/>
    </row>
    <row r="37888" spans="77:77">
      <c r="BY37888" s="2"/>
    </row>
    <row r="37889" spans="77:77">
      <c r="BY37889" s="2"/>
    </row>
    <row r="37890" spans="77:77">
      <c r="BY37890" s="2"/>
    </row>
    <row r="37891" spans="77:77">
      <c r="BY37891" s="2"/>
    </row>
    <row r="37892" spans="77:77">
      <c r="BY37892" s="2"/>
    </row>
    <row r="37893" spans="77:77">
      <c r="BY37893" s="2"/>
    </row>
    <row r="37894" spans="77:77">
      <c r="BY37894" s="2"/>
    </row>
    <row r="37895" spans="77:77">
      <c r="BY37895" s="2"/>
    </row>
    <row r="37896" spans="77:77">
      <c r="BY37896" s="2"/>
    </row>
    <row r="37897" spans="77:77">
      <c r="BY37897" s="2"/>
    </row>
    <row r="37898" spans="77:77">
      <c r="BY37898" s="2"/>
    </row>
    <row r="37899" spans="77:77">
      <c r="BY37899" s="2"/>
    </row>
    <row r="37900" spans="77:77">
      <c r="BY37900" s="2"/>
    </row>
    <row r="37901" spans="77:77">
      <c r="BY37901" s="2"/>
    </row>
    <row r="37902" spans="77:77">
      <c r="BY37902" s="2"/>
    </row>
    <row r="37903" spans="77:77">
      <c r="BY37903" s="2"/>
    </row>
    <row r="37904" spans="77:77">
      <c r="BY37904" s="2"/>
    </row>
    <row r="37905" spans="77:77">
      <c r="BY37905" s="2"/>
    </row>
    <row r="37906" spans="77:77">
      <c r="BY37906" s="2"/>
    </row>
    <row r="37907" spans="77:77">
      <c r="BY37907" s="2"/>
    </row>
    <row r="37908" spans="77:77">
      <c r="BY37908" s="2"/>
    </row>
    <row r="37909" spans="77:77">
      <c r="BY37909" s="2"/>
    </row>
    <row r="37910" spans="77:77">
      <c r="BY37910" s="2"/>
    </row>
    <row r="37911" spans="77:77">
      <c r="BY37911" s="2"/>
    </row>
    <row r="37912" spans="77:77">
      <c r="BY37912" s="2"/>
    </row>
    <row r="37913" spans="77:77">
      <c r="BY37913" s="2"/>
    </row>
    <row r="37914" spans="77:77">
      <c r="BY37914" s="2"/>
    </row>
    <row r="37915" spans="77:77">
      <c r="BY37915" s="2"/>
    </row>
    <row r="37916" spans="77:77">
      <c r="BY37916" s="2"/>
    </row>
    <row r="37917" spans="77:77">
      <c r="BY37917" s="2"/>
    </row>
    <row r="37918" spans="77:77">
      <c r="BY37918" s="2"/>
    </row>
    <row r="37919" spans="77:77">
      <c r="BY37919" s="2"/>
    </row>
    <row r="37920" spans="77:77">
      <c r="BY37920" s="2"/>
    </row>
    <row r="37921" spans="77:77">
      <c r="BY37921" s="2"/>
    </row>
    <row r="37922" spans="77:77">
      <c r="BY37922" s="2"/>
    </row>
    <row r="37923" spans="77:77">
      <c r="BY37923" s="2"/>
    </row>
    <row r="37924" spans="77:77">
      <c r="BY37924" s="2"/>
    </row>
    <row r="37925" spans="77:77">
      <c r="BY37925" s="2"/>
    </row>
    <row r="37926" spans="77:77">
      <c r="BY37926" s="2"/>
    </row>
    <row r="37927" spans="77:77">
      <c r="BY37927" s="2"/>
    </row>
    <row r="37928" spans="77:77">
      <c r="BY37928" s="2"/>
    </row>
    <row r="37929" spans="77:77">
      <c r="BY37929" s="2"/>
    </row>
    <row r="37930" spans="77:77">
      <c r="BY37930" s="2"/>
    </row>
    <row r="37931" spans="77:77">
      <c r="BY37931" s="2"/>
    </row>
    <row r="37932" spans="77:77">
      <c r="BY37932" s="2"/>
    </row>
    <row r="37933" spans="77:77">
      <c r="BY37933" s="2"/>
    </row>
    <row r="37934" spans="77:77">
      <c r="BY37934" s="2"/>
    </row>
    <row r="37935" spans="77:77">
      <c r="BY37935" s="2"/>
    </row>
    <row r="37936" spans="77:77">
      <c r="BY37936" s="2"/>
    </row>
    <row r="37937" spans="77:77">
      <c r="BY37937" s="2"/>
    </row>
    <row r="37938" spans="77:77">
      <c r="BY37938" s="2"/>
    </row>
    <row r="37939" spans="77:77">
      <c r="BY37939" s="2"/>
    </row>
    <row r="37940" spans="77:77">
      <c r="BY37940" s="2"/>
    </row>
    <row r="37941" spans="77:77">
      <c r="BY37941" s="2"/>
    </row>
    <row r="37942" spans="77:77">
      <c r="BY37942" s="2"/>
    </row>
    <row r="37943" spans="77:77">
      <c r="BY37943" s="2"/>
    </row>
    <row r="37944" spans="77:77">
      <c r="BY37944" s="2"/>
    </row>
    <row r="37945" spans="77:77">
      <c r="BY37945" s="2"/>
    </row>
    <row r="37946" spans="77:77">
      <c r="BY37946" s="2"/>
    </row>
    <row r="37947" spans="77:77">
      <c r="BY37947" s="2"/>
    </row>
    <row r="37948" spans="77:77">
      <c r="BY37948" s="2"/>
    </row>
    <row r="37949" spans="77:77">
      <c r="BY37949" s="2"/>
    </row>
    <row r="37950" spans="77:77">
      <c r="BY37950" s="2"/>
    </row>
    <row r="37951" spans="77:77">
      <c r="BY37951" s="2"/>
    </row>
    <row r="37952" spans="77:77">
      <c r="BY37952" s="2"/>
    </row>
    <row r="37953" spans="77:77">
      <c r="BY37953" s="2"/>
    </row>
    <row r="37954" spans="77:77">
      <c r="BY37954" s="2"/>
    </row>
    <row r="37955" spans="77:77">
      <c r="BY37955" s="2"/>
    </row>
    <row r="37956" spans="77:77">
      <c r="BY37956" s="2"/>
    </row>
    <row r="37957" spans="77:77">
      <c r="BY37957" s="2"/>
    </row>
    <row r="37958" spans="77:77">
      <c r="BY37958" s="2"/>
    </row>
    <row r="37959" spans="77:77">
      <c r="BY37959" s="2"/>
    </row>
    <row r="37960" spans="77:77">
      <c r="BY37960" s="2"/>
    </row>
    <row r="37961" spans="77:77">
      <c r="BY37961" s="2"/>
    </row>
    <row r="37962" spans="77:77">
      <c r="BY37962" s="2"/>
    </row>
    <row r="37963" spans="77:77">
      <c r="BY37963" s="2"/>
    </row>
    <row r="37964" spans="77:77">
      <c r="BY37964" s="2"/>
    </row>
    <row r="37965" spans="77:77">
      <c r="BY37965" s="2"/>
    </row>
    <row r="37966" spans="77:77">
      <c r="BY37966" s="2"/>
    </row>
    <row r="37967" spans="77:77">
      <c r="BY37967" s="2"/>
    </row>
    <row r="37968" spans="77:77">
      <c r="BY37968" s="2"/>
    </row>
    <row r="37969" spans="77:77">
      <c r="BY37969" s="2"/>
    </row>
    <row r="37970" spans="77:77">
      <c r="BY37970" s="2"/>
    </row>
    <row r="37971" spans="77:77">
      <c r="BY37971" s="2"/>
    </row>
    <row r="37972" spans="77:77">
      <c r="BY37972" s="2"/>
    </row>
    <row r="37973" spans="77:77">
      <c r="BY37973" s="2"/>
    </row>
    <row r="37974" spans="77:77">
      <c r="BY37974" s="2"/>
    </row>
    <row r="37975" spans="77:77">
      <c r="BY37975" s="2"/>
    </row>
    <row r="37976" spans="77:77">
      <c r="BY37976" s="2"/>
    </row>
    <row r="37977" spans="77:77">
      <c r="BY37977" s="2"/>
    </row>
    <row r="37978" spans="77:77">
      <c r="BY37978" s="2"/>
    </row>
    <row r="37979" spans="77:77">
      <c r="BY37979" s="2"/>
    </row>
    <row r="37980" spans="77:77">
      <c r="BY37980" s="2"/>
    </row>
    <row r="37981" spans="77:77">
      <c r="BY37981" s="2"/>
    </row>
    <row r="37982" spans="77:77">
      <c r="BY37982" s="2"/>
    </row>
    <row r="37983" spans="77:77">
      <c r="BY37983" s="2"/>
    </row>
    <row r="37984" spans="77:77">
      <c r="BY37984" s="2"/>
    </row>
    <row r="37985" spans="77:77">
      <c r="BY37985" s="2"/>
    </row>
    <row r="37986" spans="77:77">
      <c r="BY37986" s="2"/>
    </row>
    <row r="37987" spans="77:77">
      <c r="BY37987" s="2"/>
    </row>
    <row r="37988" spans="77:77">
      <c r="BY37988" s="2"/>
    </row>
    <row r="37989" spans="77:77">
      <c r="BY37989" s="2"/>
    </row>
    <row r="37990" spans="77:77">
      <c r="BY37990" s="2"/>
    </row>
    <row r="37991" spans="77:77">
      <c r="BY37991" s="2"/>
    </row>
    <row r="37992" spans="77:77">
      <c r="BY37992" s="2"/>
    </row>
    <row r="37993" spans="77:77">
      <c r="BY37993" s="2"/>
    </row>
    <row r="37994" spans="77:77">
      <c r="BY37994" s="2"/>
    </row>
    <row r="37995" spans="77:77">
      <c r="BY37995" s="2"/>
    </row>
    <row r="37996" spans="77:77">
      <c r="BY37996" s="2"/>
    </row>
    <row r="37997" spans="77:77">
      <c r="BY37997" s="2"/>
    </row>
    <row r="37998" spans="77:77">
      <c r="BY37998" s="2"/>
    </row>
    <row r="37999" spans="77:77">
      <c r="BY37999" s="2"/>
    </row>
    <row r="38000" spans="77:77">
      <c r="BY38000" s="2"/>
    </row>
    <row r="38001" spans="77:77">
      <c r="BY38001" s="2"/>
    </row>
    <row r="38002" spans="77:77">
      <c r="BY38002" s="2"/>
    </row>
    <row r="38003" spans="77:77">
      <c r="BY38003" s="2"/>
    </row>
    <row r="38004" spans="77:77">
      <c r="BY38004" s="2"/>
    </row>
    <row r="38005" spans="77:77">
      <c r="BY38005" s="2"/>
    </row>
    <row r="38006" spans="77:77">
      <c r="BY38006" s="2"/>
    </row>
    <row r="38007" spans="77:77">
      <c r="BY38007" s="2"/>
    </row>
    <row r="38008" spans="77:77">
      <c r="BY38008" s="2"/>
    </row>
    <row r="38009" spans="77:77">
      <c r="BY38009" s="2"/>
    </row>
    <row r="38010" spans="77:77">
      <c r="BY38010" s="2"/>
    </row>
    <row r="38011" spans="77:77">
      <c r="BY38011" s="2"/>
    </row>
    <row r="38012" spans="77:77">
      <c r="BY38012" s="2"/>
    </row>
    <row r="38013" spans="77:77">
      <c r="BY38013" s="2"/>
    </row>
    <row r="38014" spans="77:77">
      <c r="BY38014" s="2"/>
    </row>
    <row r="38015" spans="77:77">
      <c r="BY38015" s="2"/>
    </row>
    <row r="38016" spans="77:77">
      <c r="BY38016" s="2"/>
    </row>
    <row r="38017" spans="77:77">
      <c r="BY38017" s="2"/>
    </row>
    <row r="38018" spans="77:77">
      <c r="BY38018" s="2"/>
    </row>
    <row r="38019" spans="77:77">
      <c r="BY38019" s="2"/>
    </row>
    <row r="38020" spans="77:77">
      <c r="BY38020" s="2"/>
    </row>
    <row r="38021" spans="77:77">
      <c r="BY38021" s="2"/>
    </row>
    <row r="38022" spans="77:77">
      <c r="BY38022" s="2"/>
    </row>
    <row r="38023" spans="77:77">
      <c r="BY38023" s="2"/>
    </row>
    <row r="38024" spans="77:77">
      <c r="BY38024" s="2"/>
    </row>
    <row r="38025" spans="77:77">
      <c r="BY38025" s="2"/>
    </row>
    <row r="38026" spans="77:77">
      <c r="BY38026" s="2"/>
    </row>
    <row r="38027" spans="77:77">
      <c r="BY38027" s="2"/>
    </row>
    <row r="38028" spans="77:77">
      <c r="BY38028" s="2"/>
    </row>
    <row r="38029" spans="77:77">
      <c r="BY38029" s="2"/>
    </row>
    <row r="38030" spans="77:77">
      <c r="BY38030" s="2"/>
    </row>
    <row r="38031" spans="77:77">
      <c r="BY38031" s="2"/>
    </row>
    <row r="38032" spans="77:77">
      <c r="BY38032" s="2"/>
    </row>
    <row r="38033" spans="77:77">
      <c r="BY38033" s="2"/>
    </row>
    <row r="38034" spans="77:77">
      <c r="BY38034" s="2"/>
    </row>
    <row r="38035" spans="77:77">
      <c r="BY38035" s="2"/>
    </row>
    <row r="38036" spans="77:77">
      <c r="BY38036" s="2"/>
    </row>
    <row r="38037" spans="77:77">
      <c r="BY38037" s="2"/>
    </row>
    <row r="38038" spans="77:77">
      <c r="BY38038" s="2"/>
    </row>
    <row r="38039" spans="77:77">
      <c r="BY38039" s="2"/>
    </row>
    <row r="38040" spans="77:77">
      <c r="BY38040" s="2"/>
    </row>
    <row r="38041" spans="77:77">
      <c r="BY38041" s="2"/>
    </row>
    <row r="38042" spans="77:77">
      <c r="BY38042" s="2"/>
    </row>
    <row r="38043" spans="77:77">
      <c r="BY38043" s="2"/>
    </row>
    <row r="38044" spans="77:77">
      <c r="BY38044" s="2"/>
    </row>
    <row r="38045" spans="77:77">
      <c r="BY38045" s="2"/>
    </row>
    <row r="38046" spans="77:77">
      <c r="BY38046" s="2"/>
    </row>
    <row r="38047" spans="77:77">
      <c r="BY38047" s="2"/>
    </row>
    <row r="38048" spans="77:77">
      <c r="BY38048" s="2"/>
    </row>
    <row r="38049" spans="77:77">
      <c r="BY38049" s="2"/>
    </row>
    <row r="38050" spans="77:77">
      <c r="BY38050" s="2"/>
    </row>
    <row r="38051" spans="77:77">
      <c r="BY38051" s="2"/>
    </row>
    <row r="38052" spans="77:77">
      <c r="BY38052" s="2"/>
    </row>
    <row r="38053" spans="77:77">
      <c r="BY38053" s="2"/>
    </row>
    <row r="38054" spans="77:77">
      <c r="BY38054" s="2"/>
    </row>
    <row r="38055" spans="77:77">
      <c r="BY38055" s="2"/>
    </row>
    <row r="38056" spans="77:77">
      <c r="BY38056" s="2"/>
    </row>
    <row r="38057" spans="77:77">
      <c r="BY38057" s="2"/>
    </row>
    <row r="38058" spans="77:77">
      <c r="BY38058" s="2"/>
    </row>
    <row r="38059" spans="77:77">
      <c r="BY38059" s="2"/>
    </row>
    <row r="38060" spans="77:77">
      <c r="BY38060" s="2"/>
    </row>
    <row r="38061" spans="77:77">
      <c r="BY38061" s="2"/>
    </row>
    <row r="38062" spans="77:77">
      <c r="BY38062" s="2"/>
    </row>
    <row r="38063" spans="77:77">
      <c r="BY38063" s="2"/>
    </row>
    <row r="38064" spans="77:77">
      <c r="BY38064" s="2"/>
    </row>
    <row r="38065" spans="77:77">
      <c r="BY38065" s="2"/>
    </row>
    <row r="38066" spans="77:77">
      <c r="BY38066" s="2"/>
    </row>
    <row r="38067" spans="77:77">
      <c r="BY38067" s="2"/>
    </row>
    <row r="38068" spans="77:77">
      <c r="BY38068" s="2"/>
    </row>
    <row r="38069" spans="77:77">
      <c r="BY38069" s="2"/>
    </row>
    <row r="38070" spans="77:77">
      <c r="BY38070" s="2"/>
    </row>
    <row r="38071" spans="77:77">
      <c r="BY38071" s="2"/>
    </row>
    <row r="38072" spans="77:77">
      <c r="BY38072" s="2"/>
    </row>
    <row r="38073" spans="77:77">
      <c r="BY38073" s="2"/>
    </row>
    <row r="38074" spans="77:77">
      <c r="BY38074" s="2"/>
    </row>
    <row r="38075" spans="77:77">
      <c r="BY38075" s="2"/>
    </row>
    <row r="38076" spans="77:77">
      <c r="BY38076" s="2"/>
    </row>
    <row r="38077" spans="77:77">
      <c r="BY38077" s="2"/>
    </row>
    <row r="38078" spans="77:77">
      <c r="BY38078" s="2"/>
    </row>
    <row r="38079" spans="77:77">
      <c r="BY38079" s="2"/>
    </row>
    <row r="38080" spans="77:77">
      <c r="BY38080" s="2"/>
    </row>
    <row r="38081" spans="77:77">
      <c r="BY38081" s="2"/>
    </row>
    <row r="38082" spans="77:77">
      <c r="BY38082" s="2"/>
    </row>
    <row r="38083" spans="77:77">
      <c r="BY38083" s="2"/>
    </row>
    <row r="38084" spans="77:77">
      <c r="BY38084" s="2"/>
    </row>
    <row r="38085" spans="77:77">
      <c r="BY38085" s="2"/>
    </row>
    <row r="38086" spans="77:77">
      <c r="BY38086" s="2"/>
    </row>
    <row r="38087" spans="77:77">
      <c r="BY38087" s="2"/>
    </row>
    <row r="38088" spans="77:77">
      <c r="BY38088" s="2"/>
    </row>
    <row r="38089" spans="77:77">
      <c r="BY38089" s="2"/>
    </row>
    <row r="38090" spans="77:77">
      <c r="BY38090" s="2"/>
    </row>
    <row r="38091" spans="77:77">
      <c r="BY38091" s="2"/>
    </row>
    <row r="38092" spans="77:77">
      <c r="BY38092" s="2"/>
    </row>
    <row r="38093" spans="77:77">
      <c r="BY38093" s="2"/>
    </row>
    <row r="38094" spans="77:77">
      <c r="BY38094" s="2"/>
    </row>
    <row r="38095" spans="77:77">
      <c r="BY38095" s="2"/>
    </row>
    <row r="38096" spans="77:77">
      <c r="BY38096" s="2"/>
    </row>
    <row r="38097" spans="77:77">
      <c r="BY38097" s="2"/>
    </row>
    <row r="38098" spans="77:77">
      <c r="BY38098" s="2"/>
    </row>
    <row r="38099" spans="77:77">
      <c r="BY38099" s="2"/>
    </row>
    <row r="38100" spans="77:77">
      <c r="BY38100" s="2"/>
    </row>
    <row r="38101" spans="77:77">
      <c r="BY38101" s="2"/>
    </row>
    <row r="38102" spans="77:77">
      <c r="BY38102" s="2"/>
    </row>
    <row r="38103" spans="77:77">
      <c r="BY38103" s="2"/>
    </row>
    <row r="38104" spans="77:77">
      <c r="BY38104" s="2"/>
    </row>
    <row r="38105" spans="77:77">
      <c r="BY38105" s="2"/>
    </row>
    <row r="38106" spans="77:77">
      <c r="BY38106" s="2"/>
    </row>
    <row r="38107" spans="77:77">
      <c r="BY38107" s="2"/>
    </row>
    <row r="38108" spans="77:77">
      <c r="BY38108" s="2"/>
    </row>
    <row r="38109" spans="77:77">
      <c r="BY38109" s="2"/>
    </row>
    <row r="38110" spans="77:77">
      <c r="BY38110" s="2"/>
    </row>
    <row r="38111" spans="77:77">
      <c r="BY38111" s="2"/>
    </row>
    <row r="38112" spans="77:77">
      <c r="BY38112" s="2"/>
    </row>
    <row r="38113" spans="77:77">
      <c r="BY38113" s="2"/>
    </row>
    <row r="38114" spans="77:77">
      <c r="BY38114" s="2"/>
    </row>
    <row r="38115" spans="77:77">
      <c r="BY38115" s="2"/>
    </row>
    <row r="38116" spans="77:77">
      <c r="BY38116" s="2"/>
    </row>
    <row r="38117" spans="77:77">
      <c r="BY38117" s="2"/>
    </row>
    <row r="38118" spans="77:77">
      <c r="BY38118" s="2"/>
    </row>
    <row r="38119" spans="77:77">
      <c r="BY38119" s="2"/>
    </row>
    <row r="38120" spans="77:77">
      <c r="BY38120" s="2"/>
    </row>
    <row r="38121" spans="77:77">
      <c r="BY38121" s="2"/>
    </row>
    <row r="38122" spans="77:77">
      <c r="BY38122" s="2"/>
    </row>
    <row r="38123" spans="77:77">
      <c r="BY38123" s="2"/>
    </row>
    <row r="38124" spans="77:77">
      <c r="BY38124" s="2"/>
    </row>
    <row r="38125" spans="77:77">
      <c r="BY38125" s="2"/>
    </row>
    <row r="38126" spans="77:77">
      <c r="BY38126" s="2"/>
    </row>
    <row r="38127" spans="77:77">
      <c r="BY38127" s="2"/>
    </row>
    <row r="38128" spans="77:77">
      <c r="BY38128" s="2"/>
    </row>
    <row r="38129" spans="77:77">
      <c r="BY38129" s="2"/>
    </row>
    <row r="38130" spans="77:77">
      <c r="BY38130" s="2"/>
    </row>
    <row r="38131" spans="77:77">
      <c r="BY38131" s="2"/>
    </row>
    <row r="38132" spans="77:77">
      <c r="BY38132" s="2"/>
    </row>
    <row r="38133" spans="77:77">
      <c r="BY38133" s="2"/>
    </row>
    <row r="38134" spans="77:77">
      <c r="BY38134" s="2"/>
    </row>
    <row r="38135" spans="77:77">
      <c r="BY38135" s="2"/>
    </row>
    <row r="38136" spans="77:77">
      <c r="BY38136" s="2"/>
    </row>
    <row r="38137" spans="77:77">
      <c r="BY38137" s="2"/>
    </row>
    <row r="38138" spans="77:77">
      <c r="BY38138" s="2"/>
    </row>
    <row r="38139" spans="77:77">
      <c r="BY38139" s="2"/>
    </row>
    <row r="38140" spans="77:77">
      <c r="BY38140" s="2"/>
    </row>
    <row r="38141" spans="77:77">
      <c r="BY38141" s="2"/>
    </row>
    <row r="38142" spans="77:77">
      <c r="BY38142" s="2"/>
    </row>
    <row r="38143" spans="77:77">
      <c r="BY38143" s="2"/>
    </row>
    <row r="38144" spans="77:77">
      <c r="BY38144" s="2"/>
    </row>
    <row r="38145" spans="77:77">
      <c r="BY38145" s="2"/>
    </row>
    <row r="38146" spans="77:77">
      <c r="BY38146" s="2"/>
    </row>
    <row r="38147" spans="77:77">
      <c r="BY38147" s="2"/>
    </row>
    <row r="38148" spans="77:77">
      <c r="BY38148" s="2"/>
    </row>
    <row r="38149" spans="77:77">
      <c r="BY38149" s="2"/>
    </row>
    <row r="38150" spans="77:77">
      <c r="BY38150" s="2"/>
    </row>
    <row r="38151" spans="77:77">
      <c r="BY38151" s="2"/>
    </row>
    <row r="38152" spans="77:77">
      <c r="BY38152" s="2"/>
    </row>
    <row r="38153" spans="77:77">
      <c r="BY38153" s="2"/>
    </row>
    <row r="38154" spans="77:77">
      <c r="BY38154" s="2"/>
    </row>
    <row r="38155" spans="77:77">
      <c r="BY38155" s="2"/>
    </row>
    <row r="38156" spans="77:77">
      <c r="BY38156" s="2"/>
    </row>
    <row r="38157" spans="77:77">
      <c r="BY38157" s="2"/>
    </row>
    <row r="38158" spans="77:77">
      <c r="BY38158" s="2"/>
    </row>
    <row r="38159" spans="77:77">
      <c r="BY38159" s="2"/>
    </row>
    <row r="38160" spans="77:77">
      <c r="BY38160" s="2"/>
    </row>
    <row r="38161" spans="77:77">
      <c r="BY38161" s="2"/>
    </row>
    <row r="38162" spans="77:77">
      <c r="BY38162" s="2"/>
    </row>
    <row r="38163" spans="77:77">
      <c r="BY38163" s="2"/>
    </row>
    <row r="38164" spans="77:77">
      <c r="BY38164" s="2"/>
    </row>
    <row r="38165" spans="77:77">
      <c r="BY38165" s="2"/>
    </row>
    <row r="38166" spans="77:77">
      <c r="BY38166" s="2"/>
    </row>
    <row r="38167" spans="77:77">
      <c r="BY38167" s="2"/>
    </row>
    <row r="38168" spans="77:77">
      <c r="BY38168" s="2"/>
    </row>
    <row r="38169" spans="77:77">
      <c r="BY38169" s="2"/>
    </row>
    <row r="38170" spans="77:77">
      <c r="BY38170" s="2"/>
    </row>
    <row r="38171" spans="77:77">
      <c r="BY38171" s="2"/>
    </row>
    <row r="38172" spans="77:77">
      <c r="BY38172" s="2"/>
    </row>
    <row r="38173" spans="77:77">
      <c r="BY38173" s="2"/>
    </row>
    <row r="38174" spans="77:77">
      <c r="BY38174" s="2"/>
    </row>
    <row r="38175" spans="77:77">
      <c r="BY38175" s="2"/>
    </row>
    <row r="38176" spans="77:77">
      <c r="BY38176" s="2"/>
    </row>
    <row r="38177" spans="77:77">
      <c r="BY38177" s="2"/>
    </row>
    <row r="38178" spans="77:77">
      <c r="BY38178" s="2"/>
    </row>
    <row r="38179" spans="77:77">
      <c r="BY38179" s="2"/>
    </row>
    <row r="38180" spans="77:77">
      <c r="BY38180" s="2"/>
    </row>
    <row r="38181" spans="77:77">
      <c r="BY38181" s="2"/>
    </row>
    <row r="38182" spans="77:77">
      <c r="BY38182" s="2"/>
    </row>
    <row r="38183" spans="77:77">
      <c r="BY38183" s="2"/>
    </row>
    <row r="38184" spans="77:77">
      <c r="BY38184" s="2"/>
    </row>
    <row r="38185" spans="77:77">
      <c r="BY38185" s="2"/>
    </row>
    <row r="38186" spans="77:77">
      <c r="BY38186" s="2"/>
    </row>
    <row r="38187" spans="77:77">
      <c r="BY38187" s="2"/>
    </row>
    <row r="38188" spans="77:77">
      <c r="BY38188" s="2"/>
    </row>
    <row r="38189" spans="77:77">
      <c r="BY38189" s="2"/>
    </row>
    <row r="38190" spans="77:77">
      <c r="BY38190" s="2"/>
    </row>
    <row r="38191" spans="77:77">
      <c r="BY38191" s="2"/>
    </row>
    <row r="38192" spans="77:77">
      <c r="BY38192" s="2"/>
    </row>
    <row r="38193" spans="77:77">
      <c r="BY38193" s="2"/>
    </row>
    <row r="38194" spans="77:77">
      <c r="BY38194" s="2"/>
    </row>
    <row r="38195" spans="77:77">
      <c r="BY38195" s="2"/>
    </row>
    <row r="38196" spans="77:77">
      <c r="BY38196" s="2"/>
    </row>
    <row r="38197" spans="77:77">
      <c r="BY38197" s="2"/>
    </row>
    <row r="38198" spans="77:77">
      <c r="BY38198" s="2"/>
    </row>
    <row r="38199" spans="77:77">
      <c r="BY38199" s="2"/>
    </row>
    <row r="38200" spans="77:77">
      <c r="BY38200" s="2"/>
    </row>
    <row r="38201" spans="77:77">
      <c r="BY38201" s="2"/>
    </row>
    <row r="38202" spans="77:77">
      <c r="BY38202" s="2"/>
    </row>
    <row r="38203" spans="77:77">
      <c r="BY38203" s="2"/>
    </row>
    <row r="38204" spans="77:77">
      <c r="BY38204" s="2"/>
    </row>
    <row r="38205" spans="77:77">
      <c r="BY38205" s="2"/>
    </row>
    <row r="38206" spans="77:77">
      <c r="BY38206" s="2"/>
    </row>
    <row r="38207" spans="77:77">
      <c r="BY38207" s="2"/>
    </row>
    <row r="38208" spans="77:77">
      <c r="BY38208" s="2"/>
    </row>
    <row r="38209" spans="77:77">
      <c r="BY38209" s="2"/>
    </row>
    <row r="38210" spans="77:77">
      <c r="BY38210" s="2"/>
    </row>
    <row r="38211" spans="77:77">
      <c r="BY38211" s="2"/>
    </row>
    <row r="38212" spans="77:77">
      <c r="BY38212" s="2"/>
    </row>
    <row r="38213" spans="77:77">
      <c r="BY38213" s="2"/>
    </row>
    <row r="38214" spans="77:77">
      <c r="BY38214" s="2"/>
    </row>
    <row r="38215" spans="77:77">
      <c r="BY38215" s="2"/>
    </row>
    <row r="38216" spans="77:77">
      <c r="BY38216" s="2"/>
    </row>
    <row r="38217" spans="77:77">
      <c r="BY38217" s="2"/>
    </row>
    <row r="38218" spans="77:77">
      <c r="BY38218" s="2"/>
    </row>
    <row r="38219" spans="77:77">
      <c r="BY38219" s="2"/>
    </row>
    <row r="38220" spans="77:77">
      <c r="BY38220" s="2"/>
    </row>
    <row r="38221" spans="77:77">
      <c r="BY38221" s="2"/>
    </row>
    <row r="38222" spans="77:77">
      <c r="BY38222" s="2"/>
    </row>
    <row r="38223" spans="77:77">
      <c r="BY38223" s="2"/>
    </row>
    <row r="38224" spans="77:77">
      <c r="BY38224" s="2"/>
    </row>
    <row r="38225" spans="77:77">
      <c r="BY38225" s="2"/>
    </row>
    <row r="38226" spans="77:77">
      <c r="BY38226" s="2"/>
    </row>
    <row r="38227" spans="77:77">
      <c r="BY38227" s="2"/>
    </row>
    <row r="38228" spans="77:77">
      <c r="BY38228" s="2"/>
    </row>
    <row r="38229" spans="77:77">
      <c r="BY38229" s="2"/>
    </row>
    <row r="38230" spans="77:77">
      <c r="BY38230" s="2"/>
    </row>
    <row r="38231" spans="77:77">
      <c r="BY38231" s="2"/>
    </row>
    <row r="38232" spans="77:77">
      <c r="BY38232" s="2"/>
    </row>
    <row r="38233" spans="77:77">
      <c r="BY38233" s="2"/>
    </row>
    <row r="38234" spans="77:77">
      <c r="BY38234" s="2"/>
    </row>
    <row r="38235" spans="77:77">
      <c r="BY38235" s="2"/>
    </row>
    <row r="38236" spans="77:77">
      <c r="BY38236" s="2"/>
    </row>
    <row r="38237" spans="77:77">
      <c r="BY38237" s="2"/>
    </row>
    <row r="38238" spans="77:77">
      <c r="BY38238" s="2"/>
    </row>
    <row r="38239" spans="77:77">
      <c r="BY38239" s="2"/>
    </row>
    <row r="38240" spans="77:77">
      <c r="BY38240" s="2"/>
    </row>
    <row r="38241" spans="77:77">
      <c r="BY38241" s="2"/>
    </row>
    <row r="38242" spans="77:77">
      <c r="BY38242" s="2"/>
    </row>
    <row r="38243" spans="77:77">
      <c r="BY38243" s="2"/>
    </row>
    <row r="38244" spans="77:77">
      <c r="BY38244" s="2"/>
    </row>
    <row r="38245" spans="77:77">
      <c r="BY38245" s="2"/>
    </row>
    <row r="38246" spans="77:77">
      <c r="BY38246" s="2"/>
    </row>
    <row r="38247" spans="77:77">
      <c r="BY38247" s="2"/>
    </row>
    <row r="38248" spans="77:77">
      <c r="BY38248" s="2"/>
    </row>
    <row r="38249" spans="77:77">
      <c r="BY38249" s="2"/>
    </row>
    <row r="38250" spans="77:77">
      <c r="BY38250" s="2"/>
    </row>
    <row r="38251" spans="77:77">
      <c r="BY38251" s="2"/>
    </row>
    <row r="38252" spans="77:77">
      <c r="BY38252" s="2"/>
    </row>
    <row r="38253" spans="77:77">
      <c r="BY38253" s="2"/>
    </row>
    <row r="38254" spans="77:77">
      <c r="BY38254" s="2"/>
    </row>
    <row r="38255" spans="77:77">
      <c r="BY38255" s="2"/>
    </row>
    <row r="38256" spans="77:77">
      <c r="BY38256" s="2"/>
    </row>
    <row r="38257" spans="77:77">
      <c r="BY38257" s="2"/>
    </row>
    <row r="38258" spans="77:77">
      <c r="BY38258" s="2"/>
    </row>
    <row r="38259" spans="77:77">
      <c r="BY38259" s="2"/>
    </row>
    <row r="38260" spans="77:77">
      <c r="BY38260" s="2"/>
    </row>
    <row r="38261" spans="77:77">
      <c r="BY38261" s="2"/>
    </row>
    <row r="38262" spans="77:77">
      <c r="BY38262" s="2"/>
    </row>
    <row r="38263" spans="77:77">
      <c r="BY38263" s="2"/>
    </row>
    <row r="38264" spans="77:77">
      <c r="BY38264" s="2"/>
    </row>
    <row r="38265" spans="77:77">
      <c r="BY38265" s="2"/>
    </row>
    <row r="38266" spans="77:77">
      <c r="BY38266" s="2"/>
    </row>
    <row r="38267" spans="77:77">
      <c r="BY38267" s="2"/>
    </row>
    <row r="38268" spans="77:77">
      <c r="BY38268" s="2"/>
    </row>
    <row r="38269" spans="77:77">
      <c r="BY38269" s="2"/>
    </row>
    <row r="38270" spans="77:77">
      <c r="BY38270" s="2"/>
    </row>
    <row r="38271" spans="77:77">
      <c r="BY38271" s="2"/>
    </row>
    <row r="38272" spans="77:77">
      <c r="BY38272" s="2"/>
    </row>
    <row r="38273" spans="77:77">
      <c r="BY38273" s="2"/>
    </row>
    <row r="38274" spans="77:77">
      <c r="BY38274" s="2"/>
    </row>
    <row r="38275" spans="77:77">
      <c r="BY38275" s="2"/>
    </row>
    <row r="38276" spans="77:77">
      <c r="BY38276" s="2"/>
    </row>
    <row r="38277" spans="77:77">
      <c r="BY38277" s="2"/>
    </row>
    <row r="38278" spans="77:77">
      <c r="BY38278" s="2"/>
    </row>
    <row r="38279" spans="77:77">
      <c r="BY38279" s="2"/>
    </row>
    <row r="38280" spans="77:77">
      <c r="BY38280" s="2"/>
    </row>
    <row r="38281" spans="77:77">
      <c r="BY38281" s="2"/>
    </row>
    <row r="38282" spans="77:77">
      <c r="BY38282" s="2"/>
    </row>
    <row r="38283" spans="77:77">
      <c r="BY38283" s="2"/>
    </row>
    <row r="38284" spans="77:77">
      <c r="BY38284" s="2"/>
    </row>
    <row r="38285" spans="77:77">
      <c r="BY38285" s="2"/>
    </row>
    <row r="38286" spans="77:77">
      <c r="BY38286" s="2"/>
    </row>
    <row r="38287" spans="77:77">
      <c r="BY38287" s="2"/>
    </row>
    <row r="38288" spans="77:77">
      <c r="BY38288" s="2"/>
    </row>
    <row r="38289" spans="77:77">
      <c r="BY38289" s="2"/>
    </row>
    <row r="38290" spans="77:77">
      <c r="BY38290" s="2"/>
    </row>
    <row r="38291" spans="77:77">
      <c r="BY38291" s="2"/>
    </row>
    <row r="38292" spans="77:77">
      <c r="BY38292" s="2"/>
    </row>
    <row r="38293" spans="77:77">
      <c r="BY38293" s="2"/>
    </row>
    <row r="38294" spans="77:77">
      <c r="BY38294" s="2"/>
    </row>
    <row r="38295" spans="77:77">
      <c r="BY38295" s="2"/>
    </row>
    <row r="38296" spans="77:77">
      <c r="BY38296" s="2"/>
    </row>
    <row r="38297" spans="77:77">
      <c r="BY38297" s="2"/>
    </row>
    <row r="38298" spans="77:77">
      <c r="BY38298" s="2"/>
    </row>
    <row r="38299" spans="77:77">
      <c r="BY38299" s="2"/>
    </row>
    <row r="38300" spans="77:77">
      <c r="BY38300" s="2"/>
    </row>
    <row r="38301" spans="77:77">
      <c r="BY38301" s="2"/>
    </row>
    <row r="38302" spans="77:77">
      <c r="BY38302" s="2"/>
    </row>
    <row r="38303" spans="77:77">
      <c r="BY38303" s="2"/>
    </row>
    <row r="38304" spans="77:77">
      <c r="BY38304" s="2"/>
    </row>
    <row r="38305" spans="77:77">
      <c r="BY38305" s="2"/>
    </row>
    <row r="38306" spans="77:77">
      <c r="BY38306" s="2"/>
    </row>
    <row r="38307" spans="77:77">
      <c r="BY38307" s="2"/>
    </row>
    <row r="38308" spans="77:77">
      <c r="BY38308" s="2"/>
    </row>
    <row r="38309" spans="77:77">
      <c r="BY38309" s="2"/>
    </row>
    <row r="38310" spans="77:77">
      <c r="BY38310" s="2"/>
    </row>
    <row r="38311" spans="77:77">
      <c r="BY38311" s="2"/>
    </row>
    <row r="38312" spans="77:77">
      <c r="BY38312" s="2"/>
    </row>
    <row r="38313" spans="77:77">
      <c r="BY38313" s="2"/>
    </row>
    <row r="38314" spans="77:77">
      <c r="BY38314" s="2"/>
    </row>
    <row r="38315" spans="77:77">
      <c r="BY38315" s="2"/>
    </row>
    <row r="38316" spans="77:77">
      <c r="BY38316" s="2"/>
    </row>
    <row r="38317" spans="77:77">
      <c r="BY38317" s="2"/>
    </row>
    <row r="38318" spans="77:77">
      <c r="BY38318" s="2"/>
    </row>
    <row r="38319" spans="77:77">
      <c r="BY38319" s="2"/>
    </row>
    <row r="38320" spans="77:77">
      <c r="BY38320" s="2"/>
    </row>
    <row r="38321" spans="77:77">
      <c r="BY38321" s="2"/>
    </row>
    <row r="38322" spans="77:77">
      <c r="BY38322" s="2"/>
    </row>
    <row r="38323" spans="77:77">
      <c r="BY38323" s="2"/>
    </row>
    <row r="38324" spans="77:77">
      <c r="BY38324" s="2"/>
    </row>
    <row r="38325" spans="77:77">
      <c r="BY38325" s="2"/>
    </row>
    <row r="38326" spans="77:77">
      <c r="BY38326" s="2"/>
    </row>
    <row r="38327" spans="77:77">
      <c r="BY38327" s="2"/>
    </row>
    <row r="38328" spans="77:77">
      <c r="BY38328" s="2"/>
    </row>
    <row r="38329" spans="77:77">
      <c r="BY38329" s="2"/>
    </row>
    <row r="38330" spans="77:77">
      <c r="BY38330" s="2"/>
    </row>
    <row r="38331" spans="77:77">
      <c r="BY38331" s="2"/>
    </row>
    <row r="38332" spans="77:77">
      <c r="BY38332" s="2"/>
    </row>
    <row r="38333" spans="77:77">
      <c r="BY38333" s="2"/>
    </row>
    <row r="38334" spans="77:77">
      <c r="BY38334" s="2"/>
    </row>
    <row r="38335" spans="77:77">
      <c r="BY38335" s="2"/>
    </row>
    <row r="38336" spans="77:77">
      <c r="BY38336" s="2"/>
    </row>
    <row r="38337" spans="77:77">
      <c r="BY38337" s="2"/>
    </row>
    <row r="38338" spans="77:77">
      <c r="BY38338" s="2"/>
    </row>
    <row r="38339" spans="77:77">
      <c r="BY38339" s="2"/>
    </row>
    <row r="38340" spans="77:77">
      <c r="BY38340" s="2"/>
    </row>
    <row r="38341" spans="77:77">
      <c r="BY38341" s="2"/>
    </row>
    <row r="38342" spans="77:77">
      <c r="BY38342" s="2"/>
    </row>
    <row r="38343" spans="77:77">
      <c r="BY38343" s="2"/>
    </row>
    <row r="38344" spans="77:77">
      <c r="BY38344" s="2"/>
    </row>
    <row r="38345" spans="77:77">
      <c r="BY38345" s="2"/>
    </row>
    <row r="38346" spans="77:77">
      <c r="BY38346" s="2"/>
    </row>
    <row r="38347" spans="77:77">
      <c r="BY38347" s="2"/>
    </row>
    <row r="38348" spans="77:77">
      <c r="BY38348" s="2"/>
    </row>
    <row r="38349" spans="77:77">
      <c r="BY38349" s="2"/>
    </row>
    <row r="38350" spans="77:77">
      <c r="BY38350" s="2"/>
    </row>
    <row r="38351" spans="77:77">
      <c r="BY38351" s="2"/>
    </row>
    <row r="38352" spans="77:77">
      <c r="BY38352" s="2"/>
    </row>
    <row r="38353" spans="77:77">
      <c r="BY38353" s="2"/>
    </row>
    <row r="38354" spans="77:77">
      <c r="BY38354" s="2"/>
    </row>
    <row r="38355" spans="77:77">
      <c r="BY38355" s="2"/>
    </row>
    <row r="38356" spans="77:77">
      <c r="BY38356" s="2"/>
    </row>
    <row r="38357" spans="77:77">
      <c r="BY38357" s="2"/>
    </row>
    <row r="38358" spans="77:77">
      <c r="BY38358" s="2"/>
    </row>
    <row r="38359" spans="77:77">
      <c r="BY38359" s="2"/>
    </row>
    <row r="38360" spans="77:77">
      <c r="BY38360" s="2"/>
    </row>
    <row r="38361" spans="77:77">
      <c r="BY38361" s="2"/>
    </row>
    <row r="38362" spans="77:77">
      <c r="BY38362" s="2"/>
    </row>
    <row r="38363" spans="77:77">
      <c r="BY38363" s="2"/>
    </row>
    <row r="38364" spans="77:77">
      <c r="BY38364" s="2"/>
    </row>
    <row r="38365" spans="77:77">
      <c r="BY38365" s="2"/>
    </row>
    <row r="38366" spans="77:77">
      <c r="BY38366" s="2"/>
    </row>
    <row r="38367" spans="77:77">
      <c r="BY38367" s="2"/>
    </row>
    <row r="38368" spans="77:77">
      <c r="BY38368" s="2"/>
    </row>
    <row r="38369" spans="77:77">
      <c r="BY38369" s="2"/>
    </row>
    <row r="38370" spans="77:77">
      <c r="BY38370" s="2"/>
    </row>
    <row r="38371" spans="77:77">
      <c r="BY38371" s="2"/>
    </row>
    <row r="38372" spans="77:77">
      <c r="BY38372" s="2"/>
    </row>
    <row r="38373" spans="77:77">
      <c r="BY38373" s="2"/>
    </row>
    <row r="38374" spans="77:77">
      <c r="BY38374" s="2"/>
    </row>
    <row r="38375" spans="77:77">
      <c r="BY38375" s="2"/>
    </row>
    <row r="38376" spans="77:77">
      <c r="BY38376" s="2"/>
    </row>
    <row r="38377" spans="77:77">
      <c r="BY38377" s="2"/>
    </row>
    <row r="38378" spans="77:77">
      <c r="BY38378" s="2"/>
    </row>
    <row r="38379" spans="77:77">
      <c r="BY38379" s="2"/>
    </row>
    <row r="38380" spans="77:77">
      <c r="BY38380" s="2"/>
    </row>
    <row r="38381" spans="77:77">
      <c r="BY38381" s="2"/>
    </row>
    <row r="38382" spans="77:77">
      <c r="BY38382" s="2"/>
    </row>
    <row r="38383" spans="77:77">
      <c r="BY38383" s="2"/>
    </row>
    <row r="38384" spans="77:77">
      <c r="BY38384" s="2"/>
    </row>
    <row r="38385" spans="77:77">
      <c r="BY38385" s="2"/>
    </row>
    <row r="38386" spans="77:77">
      <c r="BY38386" s="2"/>
    </row>
    <row r="38387" spans="77:77">
      <c r="BY38387" s="2"/>
    </row>
    <row r="38388" spans="77:77">
      <c r="BY38388" s="2"/>
    </row>
    <row r="38389" spans="77:77">
      <c r="BY38389" s="2"/>
    </row>
    <row r="38390" spans="77:77">
      <c r="BY38390" s="2"/>
    </row>
    <row r="38391" spans="77:77">
      <c r="BY38391" s="2"/>
    </row>
    <row r="38392" spans="77:77">
      <c r="BY38392" s="2"/>
    </row>
    <row r="38393" spans="77:77">
      <c r="BY38393" s="2"/>
    </row>
    <row r="38394" spans="77:77">
      <c r="BY38394" s="2"/>
    </row>
    <row r="38395" spans="77:77">
      <c r="BY38395" s="2"/>
    </row>
    <row r="38396" spans="77:77">
      <c r="BY38396" s="2"/>
    </row>
    <row r="38397" spans="77:77">
      <c r="BY38397" s="2"/>
    </row>
    <row r="38398" spans="77:77">
      <c r="BY38398" s="2"/>
    </row>
    <row r="38399" spans="77:77">
      <c r="BY38399" s="2"/>
    </row>
    <row r="38400" spans="77:77">
      <c r="BY38400" s="2"/>
    </row>
    <row r="38401" spans="77:77">
      <c r="BY38401" s="2"/>
    </row>
    <row r="38402" spans="77:77">
      <c r="BY38402" s="2"/>
    </row>
    <row r="38403" spans="77:77">
      <c r="BY38403" s="2"/>
    </row>
    <row r="38404" spans="77:77">
      <c r="BY38404" s="2"/>
    </row>
    <row r="38405" spans="77:77">
      <c r="BY38405" s="2"/>
    </row>
    <row r="38406" spans="77:77">
      <c r="BY38406" s="2"/>
    </row>
    <row r="38407" spans="77:77">
      <c r="BY38407" s="2"/>
    </row>
    <row r="38408" spans="77:77">
      <c r="BY38408" s="2"/>
    </row>
    <row r="38409" spans="77:77">
      <c r="BY38409" s="2"/>
    </row>
    <row r="38410" spans="77:77">
      <c r="BY38410" s="2"/>
    </row>
    <row r="38411" spans="77:77">
      <c r="BY38411" s="2"/>
    </row>
    <row r="38412" spans="77:77">
      <c r="BY38412" s="2"/>
    </row>
    <row r="38413" spans="77:77">
      <c r="BY38413" s="2"/>
    </row>
    <row r="38414" spans="77:77">
      <c r="BY38414" s="2"/>
    </row>
    <row r="38415" spans="77:77">
      <c r="BY38415" s="2"/>
    </row>
    <row r="38416" spans="77:77">
      <c r="BY38416" s="2"/>
    </row>
    <row r="38417" spans="77:77">
      <c r="BY38417" s="2"/>
    </row>
    <row r="38418" spans="77:77">
      <c r="BY38418" s="2"/>
    </row>
    <row r="38419" spans="77:77">
      <c r="BY38419" s="2"/>
    </row>
    <row r="38420" spans="77:77">
      <c r="BY38420" s="2"/>
    </row>
    <row r="38421" spans="77:77">
      <c r="BY38421" s="2"/>
    </row>
    <row r="38422" spans="77:77">
      <c r="BY38422" s="2"/>
    </row>
    <row r="38423" spans="77:77">
      <c r="BY38423" s="2"/>
    </row>
    <row r="38424" spans="77:77">
      <c r="BY38424" s="2"/>
    </row>
    <row r="38425" spans="77:77">
      <c r="BY38425" s="2"/>
    </row>
    <row r="38426" spans="77:77">
      <c r="BY38426" s="2"/>
    </row>
    <row r="38427" spans="77:77">
      <c r="BY38427" s="2"/>
    </row>
    <row r="38428" spans="77:77">
      <c r="BY38428" s="2"/>
    </row>
    <row r="38429" spans="77:77">
      <c r="BY38429" s="2"/>
    </row>
    <row r="38430" spans="77:77">
      <c r="BY38430" s="2"/>
    </row>
    <row r="38431" spans="77:77">
      <c r="BY38431" s="2"/>
    </row>
    <row r="38432" spans="77:77">
      <c r="BY38432" s="2"/>
    </row>
    <row r="38433" spans="77:77">
      <c r="BY38433" s="2"/>
    </row>
    <row r="38434" spans="77:77">
      <c r="BY38434" s="2"/>
    </row>
    <row r="38435" spans="77:77">
      <c r="BY38435" s="2"/>
    </row>
    <row r="38436" spans="77:77">
      <c r="BY38436" s="2"/>
    </row>
    <row r="38437" spans="77:77">
      <c r="BY38437" s="2"/>
    </row>
    <row r="38438" spans="77:77">
      <c r="BY38438" s="2"/>
    </row>
    <row r="38439" spans="77:77">
      <c r="BY38439" s="2"/>
    </row>
    <row r="38440" spans="77:77">
      <c r="BY38440" s="2"/>
    </row>
    <row r="38441" spans="77:77">
      <c r="BY38441" s="2"/>
    </row>
    <row r="38442" spans="77:77">
      <c r="BY38442" s="2"/>
    </row>
    <row r="38443" spans="77:77">
      <c r="BY38443" s="2"/>
    </row>
    <row r="38444" spans="77:77">
      <c r="BY38444" s="2"/>
    </row>
    <row r="38445" spans="77:77">
      <c r="BY38445" s="2"/>
    </row>
    <row r="38446" spans="77:77">
      <c r="BY38446" s="2"/>
    </row>
    <row r="38447" spans="77:77">
      <c r="BY38447" s="2"/>
    </row>
    <row r="38448" spans="77:77">
      <c r="BY38448" s="2"/>
    </row>
    <row r="38449" spans="77:77">
      <c r="BY38449" s="2"/>
    </row>
    <row r="38450" spans="77:77">
      <c r="BY38450" s="2"/>
    </row>
    <row r="38451" spans="77:77">
      <c r="BY38451" s="2"/>
    </row>
    <row r="38452" spans="77:77">
      <c r="BY38452" s="2"/>
    </row>
    <row r="38453" spans="77:77">
      <c r="BY38453" s="2"/>
    </row>
    <row r="38454" spans="77:77">
      <c r="BY38454" s="2"/>
    </row>
    <row r="38455" spans="77:77">
      <c r="BY38455" s="2"/>
    </row>
    <row r="38456" spans="77:77">
      <c r="BY38456" s="2"/>
    </row>
    <row r="38457" spans="77:77">
      <c r="BY38457" s="2"/>
    </row>
    <row r="38458" spans="77:77">
      <c r="BY38458" s="2"/>
    </row>
    <row r="38459" spans="77:77">
      <c r="BY38459" s="2"/>
    </row>
    <row r="38460" spans="77:77">
      <c r="BY38460" s="2"/>
    </row>
    <row r="38461" spans="77:77">
      <c r="BY38461" s="2"/>
    </row>
    <row r="38462" spans="77:77">
      <c r="BY38462" s="2"/>
    </row>
    <row r="38463" spans="77:77">
      <c r="BY38463" s="2"/>
    </row>
    <row r="38464" spans="77:77">
      <c r="BY38464" s="2"/>
    </row>
    <row r="38465" spans="77:77">
      <c r="BY38465" s="2"/>
    </row>
    <row r="38466" spans="77:77">
      <c r="BY38466" s="2"/>
    </row>
    <row r="38467" spans="77:77">
      <c r="BY38467" s="2"/>
    </row>
    <row r="38468" spans="77:77">
      <c r="BY38468" s="2"/>
    </row>
    <row r="38469" spans="77:77">
      <c r="BY38469" s="2"/>
    </row>
    <row r="38470" spans="77:77">
      <c r="BY38470" s="2"/>
    </row>
    <row r="38471" spans="77:77">
      <c r="BY38471" s="2"/>
    </row>
    <row r="38472" spans="77:77">
      <c r="BY38472" s="2"/>
    </row>
    <row r="38473" spans="77:77">
      <c r="BY38473" s="2"/>
    </row>
    <row r="38474" spans="77:77">
      <c r="BY38474" s="2"/>
    </row>
    <row r="38475" spans="77:77">
      <c r="BY38475" s="2"/>
    </row>
    <row r="38476" spans="77:77">
      <c r="BY38476" s="2"/>
    </row>
    <row r="38477" spans="77:77">
      <c r="BY38477" s="2"/>
    </row>
    <row r="38478" spans="77:77">
      <c r="BY38478" s="2"/>
    </row>
    <row r="38479" spans="77:77">
      <c r="BY38479" s="2"/>
    </row>
    <row r="38480" spans="77:77">
      <c r="BY38480" s="2"/>
    </row>
    <row r="38481" spans="77:77">
      <c r="BY38481" s="2"/>
    </row>
    <row r="38482" spans="77:77">
      <c r="BY38482" s="2"/>
    </row>
    <row r="38483" spans="77:77">
      <c r="BY38483" s="2"/>
    </row>
    <row r="38484" spans="77:77">
      <c r="BY38484" s="2"/>
    </row>
    <row r="38485" spans="77:77">
      <c r="BY38485" s="2"/>
    </row>
    <row r="38486" spans="77:77">
      <c r="BY38486" s="2"/>
    </row>
    <row r="38487" spans="77:77">
      <c r="BY38487" s="2"/>
    </row>
    <row r="38488" spans="77:77">
      <c r="BY38488" s="2"/>
    </row>
    <row r="38489" spans="77:77">
      <c r="BY38489" s="2"/>
    </row>
    <row r="38490" spans="77:77">
      <c r="BY38490" s="2"/>
    </row>
    <row r="38491" spans="77:77">
      <c r="BY38491" s="2"/>
    </row>
    <row r="38492" spans="77:77">
      <c r="BY38492" s="2"/>
    </row>
    <row r="38493" spans="77:77">
      <c r="BY38493" s="2"/>
    </row>
    <row r="38494" spans="77:77">
      <c r="BY38494" s="2"/>
    </row>
    <row r="38495" spans="77:77">
      <c r="BY38495" s="2"/>
    </row>
    <row r="38496" spans="77:77">
      <c r="BY38496" s="2"/>
    </row>
    <row r="38497" spans="77:77">
      <c r="BY38497" s="2"/>
    </row>
    <row r="38498" spans="77:77">
      <c r="BY38498" s="2"/>
    </row>
    <row r="38499" spans="77:77">
      <c r="BY38499" s="2"/>
    </row>
    <row r="38500" spans="77:77">
      <c r="BY38500" s="2"/>
    </row>
    <row r="38501" spans="77:77">
      <c r="BY38501" s="2"/>
    </row>
    <row r="38502" spans="77:77">
      <c r="BY38502" s="2"/>
    </row>
    <row r="38503" spans="77:77">
      <c r="BY38503" s="2"/>
    </row>
    <row r="38504" spans="77:77">
      <c r="BY38504" s="2"/>
    </row>
    <row r="38505" spans="77:77">
      <c r="BY38505" s="2"/>
    </row>
    <row r="38506" spans="77:77">
      <c r="BY38506" s="2"/>
    </row>
    <row r="38507" spans="77:77">
      <c r="BY38507" s="2"/>
    </row>
    <row r="38508" spans="77:77">
      <c r="BY38508" s="2"/>
    </row>
    <row r="38509" spans="77:77">
      <c r="BY38509" s="2"/>
    </row>
    <row r="38510" spans="77:77">
      <c r="BY38510" s="2"/>
    </row>
    <row r="38511" spans="77:77">
      <c r="BY38511" s="2"/>
    </row>
    <row r="38512" spans="77:77">
      <c r="BY38512" s="2"/>
    </row>
    <row r="38513" spans="77:77">
      <c r="BY38513" s="2"/>
    </row>
    <row r="38514" spans="77:77">
      <c r="BY38514" s="2"/>
    </row>
    <row r="38515" spans="77:77">
      <c r="BY38515" s="2"/>
    </row>
    <row r="38516" spans="77:77">
      <c r="BY38516" s="2"/>
    </row>
    <row r="38517" spans="77:77">
      <c r="BY38517" s="2"/>
    </row>
    <row r="38518" spans="77:77">
      <c r="BY38518" s="2"/>
    </row>
    <row r="38519" spans="77:77">
      <c r="BY38519" s="2"/>
    </row>
    <row r="38520" spans="77:77">
      <c r="BY38520" s="2"/>
    </row>
    <row r="38521" spans="77:77">
      <c r="BY38521" s="2"/>
    </row>
    <row r="38522" spans="77:77">
      <c r="BY38522" s="2"/>
    </row>
    <row r="38523" spans="77:77">
      <c r="BY38523" s="2"/>
    </row>
    <row r="38524" spans="77:77">
      <c r="BY38524" s="2"/>
    </row>
    <row r="38525" spans="77:77">
      <c r="BY38525" s="2"/>
    </row>
    <row r="38526" spans="77:77">
      <c r="BY38526" s="2"/>
    </row>
    <row r="38527" spans="77:77">
      <c r="BY38527" s="2"/>
    </row>
    <row r="38528" spans="77:77">
      <c r="BY38528" s="2"/>
    </row>
    <row r="38529" spans="77:77">
      <c r="BY38529" s="2"/>
    </row>
    <row r="38530" spans="77:77">
      <c r="BY38530" s="2"/>
    </row>
    <row r="38531" spans="77:77">
      <c r="BY38531" s="2"/>
    </row>
    <row r="38532" spans="77:77">
      <c r="BY38532" s="2"/>
    </row>
    <row r="38533" spans="77:77">
      <c r="BY38533" s="2"/>
    </row>
    <row r="38534" spans="77:77">
      <c r="BY38534" s="2"/>
    </row>
    <row r="38535" spans="77:77">
      <c r="BY38535" s="2"/>
    </row>
    <row r="38536" spans="77:77">
      <c r="BY38536" s="2"/>
    </row>
    <row r="38537" spans="77:77">
      <c r="BY38537" s="2"/>
    </row>
    <row r="38538" spans="77:77">
      <c r="BY38538" s="2"/>
    </row>
    <row r="38539" spans="77:77">
      <c r="BY38539" s="2"/>
    </row>
    <row r="38540" spans="77:77">
      <c r="BY38540" s="2"/>
    </row>
    <row r="38541" spans="77:77">
      <c r="BY38541" s="2"/>
    </row>
    <row r="38542" spans="77:77">
      <c r="BY38542" s="2"/>
    </row>
    <row r="38543" spans="77:77">
      <c r="BY38543" s="2"/>
    </row>
    <row r="38544" spans="77:77">
      <c r="BY38544" s="2"/>
    </row>
    <row r="38545" spans="77:77">
      <c r="BY38545" s="2"/>
    </row>
    <row r="38546" spans="77:77">
      <c r="BY38546" s="2"/>
    </row>
    <row r="38547" spans="77:77">
      <c r="BY38547" s="2"/>
    </row>
    <row r="38548" spans="77:77">
      <c r="BY38548" s="2"/>
    </row>
    <row r="38549" spans="77:77">
      <c r="BY38549" s="2"/>
    </row>
    <row r="38550" spans="77:77">
      <c r="BY38550" s="2"/>
    </row>
    <row r="38551" spans="77:77">
      <c r="BY38551" s="2"/>
    </row>
    <row r="38552" spans="77:77">
      <c r="BY38552" s="2"/>
    </row>
    <row r="38553" spans="77:77">
      <c r="BY38553" s="2"/>
    </row>
    <row r="38554" spans="77:77">
      <c r="BY38554" s="2"/>
    </row>
    <row r="38555" spans="77:77">
      <c r="BY38555" s="2"/>
    </row>
    <row r="38556" spans="77:77">
      <c r="BY38556" s="2"/>
    </row>
    <row r="38557" spans="77:77">
      <c r="BY38557" s="2"/>
    </row>
    <row r="38558" spans="77:77">
      <c r="BY38558" s="2"/>
    </row>
    <row r="38559" spans="77:77">
      <c r="BY38559" s="2"/>
    </row>
    <row r="38560" spans="77:77">
      <c r="BY38560" s="2"/>
    </row>
    <row r="38561" spans="77:77">
      <c r="BY38561" s="2"/>
    </row>
    <row r="38562" spans="77:77">
      <c r="BY38562" s="2"/>
    </row>
    <row r="38563" spans="77:77">
      <c r="BY38563" s="2"/>
    </row>
    <row r="38564" spans="77:77">
      <c r="BY38564" s="2"/>
    </row>
    <row r="38565" spans="77:77">
      <c r="BY38565" s="2"/>
    </row>
    <row r="38566" spans="77:77">
      <c r="BY38566" s="2"/>
    </row>
    <row r="38567" spans="77:77">
      <c r="BY38567" s="2"/>
    </row>
    <row r="38568" spans="77:77">
      <c r="BY38568" s="2"/>
    </row>
    <row r="38569" spans="77:77">
      <c r="BY38569" s="2"/>
    </row>
    <row r="38570" spans="77:77">
      <c r="BY38570" s="2"/>
    </row>
    <row r="38571" spans="77:77">
      <c r="BY38571" s="2"/>
    </row>
    <row r="38572" spans="77:77">
      <c r="BY38572" s="2"/>
    </row>
    <row r="38573" spans="77:77">
      <c r="BY38573" s="2"/>
    </row>
    <row r="38574" spans="77:77">
      <c r="BY38574" s="2"/>
    </row>
    <row r="38575" spans="77:77">
      <c r="BY38575" s="2"/>
    </row>
    <row r="38576" spans="77:77">
      <c r="BY38576" s="2"/>
    </row>
    <row r="38577" spans="77:77">
      <c r="BY38577" s="2"/>
    </row>
    <row r="38578" spans="77:77">
      <c r="BY38578" s="2"/>
    </row>
    <row r="38579" spans="77:77">
      <c r="BY38579" s="2"/>
    </row>
    <row r="38580" spans="77:77">
      <c r="BY38580" s="2"/>
    </row>
    <row r="38581" spans="77:77">
      <c r="BY38581" s="2"/>
    </row>
    <row r="38582" spans="77:77">
      <c r="BY38582" s="2"/>
    </row>
    <row r="38583" spans="77:77">
      <c r="BY38583" s="2"/>
    </row>
    <row r="38584" spans="77:77">
      <c r="BY38584" s="2"/>
    </row>
    <row r="38585" spans="77:77">
      <c r="BY38585" s="2"/>
    </row>
    <row r="38586" spans="77:77">
      <c r="BY38586" s="2"/>
    </row>
    <row r="38587" spans="77:77">
      <c r="BY38587" s="2"/>
    </row>
    <row r="38588" spans="77:77">
      <c r="BY38588" s="2"/>
    </row>
    <row r="38589" spans="77:77">
      <c r="BY38589" s="2"/>
    </row>
    <row r="38590" spans="77:77">
      <c r="BY38590" s="2"/>
    </row>
    <row r="38591" spans="77:77">
      <c r="BY38591" s="2"/>
    </row>
    <row r="38592" spans="77:77">
      <c r="BY38592" s="2"/>
    </row>
    <row r="38593" spans="77:77">
      <c r="BY38593" s="2"/>
    </row>
    <row r="38594" spans="77:77">
      <c r="BY38594" s="2"/>
    </row>
    <row r="38595" spans="77:77">
      <c r="BY38595" s="2"/>
    </row>
    <row r="38596" spans="77:77">
      <c r="BY38596" s="2"/>
    </row>
    <row r="38597" spans="77:77">
      <c r="BY38597" s="2"/>
    </row>
    <row r="38598" spans="77:77">
      <c r="BY38598" s="2"/>
    </row>
    <row r="38599" spans="77:77">
      <c r="BY38599" s="2"/>
    </row>
    <row r="38600" spans="77:77">
      <c r="BY38600" s="2"/>
    </row>
    <row r="38601" spans="77:77">
      <c r="BY38601" s="2"/>
    </row>
    <row r="38602" spans="77:77">
      <c r="BY38602" s="2"/>
    </row>
    <row r="38603" spans="77:77">
      <c r="BY38603" s="2"/>
    </row>
    <row r="38604" spans="77:77">
      <c r="BY38604" s="2"/>
    </row>
    <row r="38605" spans="77:77">
      <c r="BY38605" s="2"/>
    </row>
    <row r="38606" spans="77:77">
      <c r="BY38606" s="2"/>
    </row>
    <row r="38607" spans="77:77">
      <c r="BY38607" s="2"/>
    </row>
    <row r="38608" spans="77:77">
      <c r="BY38608" s="2"/>
    </row>
    <row r="38609" spans="77:77">
      <c r="BY38609" s="2"/>
    </row>
    <row r="38610" spans="77:77">
      <c r="BY38610" s="2"/>
    </row>
    <row r="38611" spans="77:77">
      <c r="BY38611" s="2"/>
    </row>
    <row r="38612" spans="77:77">
      <c r="BY38612" s="2"/>
    </row>
    <row r="38613" spans="77:77">
      <c r="BY38613" s="2"/>
    </row>
    <row r="38614" spans="77:77">
      <c r="BY38614" s="2"/>
    </row>
    <row r="38615" spans="77:77">
      <c r="BY38615" s="2"/>
    </row>
    <row r="38616" spans="77:77">
      <c r="BY38616" s="2"/>
    </row>
    <row r="38617" spans="77:77">
      <c r="BY38617" s="2"/>
    </row>
    <row r="38618" spans="77:77">
      <c r="BY38618" s="2"/>
    </row>
    <row r="38619" spans="77:77">
      <c r="BY38619" s="2"/>
    </row>
    <row r="38620" spans="77:77">
      <c r="BY38620" s="2"/>
    </row>
    <row r="38621" spans="77:77">
      <c r="BY38621" s="2"/>
    </row>
    <row r="38622" spans="77:77">
      <c r="BY38622" s="2"/>
    </row>
    <row r="38623" spans="77:77">
      <c r="BY38623" s="2"/>
    </row>
    <row r="38624" spans="77:77">
      <c r="BY38624" s="2"/>
    </row>
    <row r="38625" spans="77:77">
      <c r="BY38625" s="2"/>
    </row>
    <row r="38626" spans="77:77">
      <c r="BY38626" s="2"/>
    </row>
    <row r="38627" spans="77:77">
      <c r="BY38627" s="2"/>
    </row>
    <row r="38628" spans="77:77">
      <c r="BY38628" s="2"/>
    </row>
    <row r="38629" spans="77:77">
      <c r="BY38629" s="2"/>
    </row>
    <row r="38630" spans="77:77">
      <c r="BY38630" s="2"/>
    </row>
    <row r="38631" spans="77:77">
      <c r="BY38631" s="2"/>
    </row>
    <row r="38632" spans="77:77">
      <c r="BY38632" s="2"/>
    </row>
    <row r="38633" spans="77:77">
      <c r="BY38633" s="2"/>
    </row>
    <row r="38634" spans="77:77">
      <c r="BY38634" s="2"/>
    </row>
    <row r="38635" spans="77:77">
      <c r="BY38635" s="2"/>
    </row>
    <row r="38636" spans="77:77">
      <c r="BY38636" s="2"/>
    </row>
    <row r="38637" spans="77:77">
      <c r="BY38637" s="2"/>
    </row>
    <row r="38638" spans="77:77">
      <c r="BY38638" s="2"/>
    </row>
    <row r="38639" spans="77:77">
      <c r="BY38639" s="2"/>
    </row>
    <row r="38640" spans="77:77">
      <c r="BY38640" s="2"/>
    </row>
    <row r="38641" spans="77:77">
      <c r="BY38641" s="2"/>
    </row>
    <row r="38642" spans="77:77">
      <c r="BY38642" s="2"/>
    </row>
    <row r="38643" spans="77:77">
      <c r="BY38643" s="2"/>
    </row>
    <row r="38644" spans="77:77">
      <c r="BY38644" s="2"/>
    </row>
    <row r="38645" spans="77:77">
      <c r="BY38645" s="2"/>
    </row>
    <row r="38646" spans="77:77">
      <c r="BY38646" s="2"/>
    </row>
    <row r="38647" spans="77:77">
      <c r="BY38647" s="2"/>
    </row>
    <row r="38648" spans="77:77">
      <c r="BY38648" s="2"/>
    </row>
    <row r="38649" spans="77:77">
      <c r="BY38649" s="2"/>
    </row>
    <row r="38650" spans="77:77">
      <c r="BY38650" s="2"/>
    </row>
    <row r="38651" spans="77:77">
      <c r="BY38651" s="2"/>
    </row>
    <row r="38652" spans="77:77">
      <c r="BY38652" s="2"/>
    </row>
    <row r="38653" spans="77:77">
      <c r="BY38653" s="2"/>
    </row>
    <row r="38654" spans="77:77">
      <c r="BY38654" s="2"/>
    </row>
    <row r="38655" spans="77:77">
      <c r="BY38655" s="2"/>
    </row>
    <row r="38656" spans="77:77">
      <c r="BY38656" s="2"/>
    </row>
    <row r="38657" spans="77:77">
      <c r="BY38657" s="2"/>
    </row>
    <row r="38658" spans="77:77">
      <c r="BY38658" s="2"/>
    </row>
    <row r="38659" spans="77:77">
      <c r="BY38659" s="2"/>
    </row>
    <row r="38660" spans="77:77">
      <c r="BY38660" s="2"/>
    </row>
    <row r="38661" spans="77:77">
      <c r="BY38661" s="2"/>
    </row>
    <row r="38662" spans="77:77">
      <c r="BY38662" s="2"/>
    </row>
    <row r="38663" spans="77:77">
      <c r="BY38663" s="2"/>
    </row>
    <row r="38664" spans="77:77">
      <c r="BY38664" s="2"/>
    </row>
    <row r="38665" spans="77:77">
      <c r="BY38665" s="2"/>
    </row>
    <row r="38666" spans="77:77">
      <c r="BY38666" s="2"/>
    </row>
    <row r="38667" spans="77:77">
      <c r="BY38667" s="2"/>
    </row>
    <row r="38668" spans="77:77">
      <c r="BY38668" s="2"/>
    </row>
    <row r="38669" spans="77:77">
      <c r="BY38669" s="2"/>
    </row>
    <row r="38670" spans="77:77">
      <c r="BY38670" s="2"/>
    </row>
    <row r="38671" spans="77:77">
      <c r="BY38671" s="2"/>
    </row>
    <row r="38672" spans="77:77">
      <c r="BY38672" s="2"/>
    </row>
    <row r="38673" spans="77:77">
      <c r="BY38673" s="2"/>
    </row>
    <row r="38674" spans="77:77">
      <c r="BY38674" s="2"/>
    </row>
    <row r="38675" spans="77:77">
      <c r="BY38675" s="2"/>
    </row>
    <row r="38676" spans="77:77">
      <c r="BY38676" s="2"/>
    </row>
    <row r="38677" spans="77:77">
      <c r="BY38677" s="2"/>
    </row>
    <row r="38678" spans="77:77">
      <c r="BY38678" s="2"/>
    </row>
    <row r="38679" spans="77:77">
      <c r="BY38679" s="2"/>
    </row>
    <row r="38680" spans="77:77">
      <c r="BY38680" s="2"/>
    </row>
    <row r="38681" spans="77:77">
      <c r="BY38681" s="2"/>
    </row>
    <row r="38682" spans="77:77">
      <c r="BY38682" s="2"/>
    </row>
    <row r="38683" spans="77:77">
      <c r="BY38683" s="2"/>
    </row>
    <row r="38684" spans="77:77">
      <c r="BY38684" s="2"/>
    </row>
    <row r="38685" spans="77:77">
      <c r="BY38685" s="2"/>
    </row>
    <row r="38686" spans="77:77">
      <c r="BY38686" s="2"/>
    </row>
    <row r="38687" spans="77:77">
      <c r="BY38687" s="2"/>
    </row>
    <row r="38688" spans="77:77">
      <c r="BY38688" s="2"/>
    </row>
    <row r="38689" spans="77:77">
      <c r="BY38689" s="2"/>
    </row>
    <row r="38690" spans="77:77">
      <c r="BY38690" s="2"/>
    </row>
    <row r="38691" spans="77:77">
      <c r="BY38691" s="2"/>
    </row>
    <row r="38692" spans="77:77">
      <c r="BY38692" s="2"/>
    </row>
    <row r="38693" spans="77:77">
      <c r="BY38693" s="2"/>
    </row>
    <row r="38694" spans="77:77">
      <c r="BY38694" s="2"/>
    </row>
    <row r="38695" spans="77:77">
      <c r="BY38695" s="2"/>
    </row>
    <row r="38696" spans="77:77">
      <c r="BY38696" s="2"/>
    </row>
    <row r="38697" spans="77:77">
      <c r="BY38697" s="2"/>
    </row>
    <row r="38698" spans="77:77">
      <c r="BY38698" s="2"/>
    </row>
    <row r="38699" spans="77:77">
      <c r="BY38699" s="2"/>
    </row>
    <row r="38700" spans="77:77">
      <c r="BY38700" s="2"/>
    </row>
    <row r="38701" spans="77:77">
      <c r="BY38701" s="2"/>
    </row>
    <row r="38702" spans="77:77">
      <c r="BY38702" s="2"/>
    </row>
    <row r="38703" spans="77:77">
      <c r="BY38703" s="2"/>
    </row>
    <row r="38704" spans="77:77">
      <c r="BY38704" s="2"/>
    </row>
    <row r="38705" spans="77:77">
      <c r="BY38705" s="2"/>
    </row>
    <row r="38706" spans="77:77">
      <c r="BY38706" s="2"/>
    </row>
    <row r="38707" spans="77:77">
      <c r="BY38707" s="2"/>
    </row>
    <row r="38708" spans="77:77">
      <c r="BY38708" s="2"/>
    </row>
    <row r="38709" spans="77:77">
      <c r="BY38709" s="2"/>
    </row>
    <row r="38710" spans="77:77">
      <c r="BY38710" s="2"/>
    </row>
    <row r="38711" spans="77:77">
      <c r="BY38711" s="2"/>
    </row>
    <row r="38712" spans="77:77">
      <c r="BY38712" s="2"/>
    </row>
    <row r="38713" spans="77:77">
      <c r="BY38713" s="2"/>
    </row>
    <row r="38714" spans="77:77">
      <c r="BY38714" s="2"/>
    </row>
    <row r="38715" spans="77:77">
      <c r="BY38715" s="2"/>
    </row>
    <row r="38716" spans="77:77">
      <c r="BY38716" s="2"/>
    </row>
    <row r="38717" spans="77:77">
      <c r="BY38717" s="2"/>
    </row>
    <row r="38718" spans="77:77">
      <c r="BY38718" s="2"/>
    </row>
    <row r="38719" spans="77:77">
      <c r="BY38719" s="2"/>
    </row>
    <row r="38720" spans="77:77">
      <c r="BY38720" s="2"/>
    </row>
    <row r="38721" spans="77:77">
      <c r="BY38721" s="2"/>
    </row>
    <row r="38722" spans="77:77">
      <c r="BY38722" s="2"/>
    </row>
    <row r="38723" spans="77:77">
      <c r="BY38723" s="2"/>
    </row>
    <row r="38724" spans="77:77">
      <c r="BY38724" s="2"/>
    </row>
    <row r="38725" spans="77:77">
      <c r="BY38725" s="2"/>
    </row>
    <row r="38726" spans="77:77">
      <c r="BY38726" s="2"/>
    </row>
    <row r="38727" spans="77:77">
      <c r="BY38727" s="2"/>
    </row>
    <row r="38728" spans="77:77">
      <c r="BY38728" s="2"/>
    </row>
    <row r="38729" spans="77:77">
      <c r="BY38729" s="2"/>
    </row>
    <row r="38730" spans="77:77">
      <c r="BY38730" s="2"/>
    </row>
    <row r="38731" spans="77:77">
      <c r="BY38731" s="2"/>
    </row>
    <row r="38732" spans="77:77">
      <c r="BY38732" s="2"/>
    </row>
    <row r="38733" spans="77:77">
      <c r="BY38733" s="2"/>
    </row>
    <row r="38734" spans="77:77">
      <c r="BY38734" s="2"/>
    </row>
    <row r="38735" spans="77:77">
      <c r="BY38735" s="2"/>
    </row>
    <row r="38736" spans="77:77">
      <c r="BY38736" s="2"/>
    </row>
    <row r="38737" spans="77:77">
      <c r="BY38737" s="2"/>
    </row>
    <row r="38738" spans="77:77">
      <c r="BY38738" s="2"/>
    </row>
    <row r="38739" spans="77:77">
      <c r="BY38739" s="2"/>
    </row>
    <row r="38740" spans="77:77">
      <c r="BY38740" s="2"/>
    </row>
    <row r="38741" spans="77:77">
      <c r="BY38741" s="2"/>
    </row>
    <row r="38742" spans="77:77">
      <c r="BY38742" s="2"/>
    </row>
    <row r="38743" spans="77:77">
      <c r="BY38743" s="2"/>
    </row>
    <row r="38744" spans="77:77">
      <c r="BY38744" s="2"/>
    </row>
    <row r="38745" spans="77:77">
      <c r="BY38745" s="2"/>
    </row>
    <row r="38746" spans="77:77">
      <c r="BY38746" s="2"/>
    </row>
    <row r="38747" spans="77:77">
      <c r="BY38747" s="2"/>
    </row>
    <row r="38748" spans="77:77">
      <c r="BY38748" s="2"/>
    </row>
    <row r="38749" spans="77:77">
      <c r="BY38749" s="2"/>
    </row>
    <row r="38750" spans="77:77">
      <c r="BY38750" s="2"/>
    </row>
    <row r="38751" spans="77:77">
      <c r="BY38751" s="2"/>
    </row>
    <row r="38752" spans="77:77">
      <c r="BY38752" s="2"/>
    </row>
    <row r="38753" spans="77:77">
      <c r="BY38753" s="2"/>
    </row>
    <row r="38754" spans="77:77">
      <c r="BY38754" s="2"/>
    </row>
    <row r="38755" spans="77:77">
      <c r="BY38755" s="2"/>
    </row>
    <row r="38756" spans="77:77">
      <c r="BY38756" s="2"/>
    </row>
    <row r="38757" spans="77:77">
      <c r="BY38757" s="2"/>
    </row>
    <row r="38758" spans="77:77">
      <c r="BY38758" s="2"/>
    </row>
    <row r="38759" spans="77:77">
      <c r="BY38759" s="2"/>
    </row>
    <row r="38760" spans="77:77">
      <c r="BY38760" s="2"/>
    </row>
    <row r="38761" spans="77:77">
      <c r="BY38761" s="2"/>
    </row>
    <row r="38762" spans="77:77">
      <c r="BY38762" s="2"/>
    </row>
    <row r="38763" spans="77:77">
      <c r="BY38763" s="2"/>
    </row>
    <row r="38764" spans="77:77">
      <c r="BY38764" s="2"/>
    </row>
    <row r="38765" spans="77:77">
      <c r="BY38765" s="2"/>
    </row>
    <row r="38766" spans="77:77">
      <c r="BY38766" s="2"/>
    </row>
    <row r="38767" spans="77:77">
      <c r="BY38767" s="2"/>
    </row>
    <row r="38768" spans="77:77">
      <c r="BY38768" s="2"/>
    </row>
    <row r="38769" spans="77:77">
      <c r="BY38769" s="2"/>
    </row>
    <row r="38770" spans="77:77">
      <c r="BY38770" s="2"/>
    </row>
    <row r="38771" spans="77:77">
      <c r="BY38771" s="2"/>
    </row>
    <row r="38772" spans="77:77">
      <c r="BY38772" s="2"/>
    </row>
    <row r="38773" spans="77:77">
      <c r="BY38773" s="2"/>
    </row>
    <row r="38774" spans="77:77">
      <c r="BY38774" s="2"/>
    </row>
    <row r="38775" spans="77:77">
      <c r="BY38775" s="2"/>
    </row>
    <row r="38776" spans="77:77">
      <c r="BY38776" s="2"/>
    </row>
    <row r="38777" spans="77:77">
      <c r="BY38777" s="2"/>
    </row>
    <row r="38778" spans="77:77">
      <c r="BY38778" s="2"/>
    </row>
    <row r="38779" spans="77:77">
      <c r="BY38779" s="2"/>
    </row>
    <row r="38780" spans="77:77">
      <c r="BY38780" s="2"/>
    </row>
    <row r="38781" spans="77:77">
      <c r="BY38781" s="2"/>
    </row>
    <row r="38782" spans="77:77">
      <c r="BY38782" s="2"/>
    </row>
    <row r="38783" spans="77:77">
      <c r="BY38783" s="2"/>
    </row>
    <row r="38784" spans="77:77">
      <c r="BY38784" s="2"/>
    </row>
    <row r="38785" spans="77:77">
      <c r="BY38785" s="2"/>
    </row>
    <row r="38786" spans="77:77">
      <c r="BY38786" s="2"/>
    </row>
    <row r="38787" spans="77:77">
      <c r="BY38787" s="2"/>
    </row>
    <row r="38788" spans="77:77">
      <c r="BY38788" s="2"/>
    </row>
    <row r="38789" spans="77:77">
      <c r="BY38789" s="2"/>
    </row>
    <row r="38790" spans="77:77">
      <c r="BY38790" s="2"/>
    </row>
    <row r="38791" spans="77:77">
      <c r="BY38791" s="2"/>
    </row>
    <row r="38792" spans="77:77">
      <c r="BY38792" s="2"/>
    </row>
    <row r="38793" spans="77:77">
      <c r="BY38793" s="2"/>
    </row>
    <row r="38794" spans="77:77">
      <c r="BY38794" s="2"/>
    </row>
    <row r="38795" spans="77:77">
      <c r="BY38795" s="2"/>
    </row>
    <row r="38796" spans="77:77">
      <c r="BY38796" s="2"/>
    </row>
    <row r="38797" spans="77:77">
      <c r="BY38797" s="2"/>
    </row>
    <row r="38798" spans="77:77">
      <c r="BY38798" s="2"/>
    </row>
    <row r="38799" spans="77:77">
      <c r="BY38799" s="2"/>
    </row>
    <row r="38800" spans="77:77">
      <c r="BY38800" s="2"/>
    </row>
    <row r="38801" spans="77:77">
      <c r="BY38801" s="2"/>
    </row>
    <row r="38802" spans="77:77">
      <c r="BY38802" s="2"/>
    </row>
    <row r="38803" spans="77:77">
      <c r="BY38803" s="2"/>
    </row>
    <row r="38804" spans="77:77">
      <c r="BY38804" s="2"/>
    </row>
    <row r="38805" spans="77:77">
      <c r="BY38805" s="2"/>
    </row>
    <row r="38806" spans="77:77">
      <c r="BY38806" s="2"/>
    </row>
    <row r="38807" spans="77:77">
      <c r="BY38807" s="2"/>
    </row>
    <row r="38808" spans="77:77">
      <c r="BY38808" s="2"/>
    </row>
    <row r="38809" spans="77:77">
      <c r="BY38809" s="2"/>
    </row>
    <row r="38810" spans="77:77">
      <c r="BY38810" s="2"/>
    </row>
    <row r="38811" spans="77:77">
      <c r="BY38811" s="2"/>
    </row>
    <row r="38812" spans="77:77">
      <c r="BY38812" s="2"/>
    </row>
    <row r="38813" spans="77:77">
      <c r="BY38813" s="2"/>
    </row>
    <row r="38814" spans="77:77">
      <c r="BY38814" s="2"/>
    </row>
    <row r="38815" spans="77:77">
      <c r="BY38815" s="2"/>
    </row>
    <row r="38816" spans="77:77">
      <c r="BY38816" s="2"/>
    </row>
    <row r="38817" spans="77:77">
      <c r="BY38817" s="2"/>
    </row>
    <row r="38818" spans="77:77">
      <c r="BY38818" s="2"/>
    </row>
    <row r="38819" spans="77:77">
      <c r="BY38819" s="2"/>
    </row>
    <row r="38820" spans="77:77">
      <c r="BY38820" s="2"/>
    </row>
    <row r="38821" spans="77:77">
      <c r="BY38821" s="2"/>
    </row>
    <row r="38822" spans="77:77">
      <c r="BY38822" s="2"/>
    </row>
    <row r="38823" spans="77:77">
      <c r="BY38823" s="2"/>
    </row>
    <row r="38824" spans="77:77">
      <c r="BY38824" s="2"/>
    </row>
    <row r="38825" spans="77:77">
      <c r="BY38825" s="2"/>
    </row>
    <row r="38826" spans="77:77">
      <c r="BY38826" s="2"/>
    </row>
    <row r="38827" spans="77:77">
      <c r="BY38827" s="2"/>
    </row>
    <row r="38828" spans="77:77">
      <c r="BY38828" s="2"/>
    </row>
    <row r="38829" spans="77:77">
      <c r="BY38829" s="2"/>
    </row>
    <row r="38830" spans="77:77">
      <c r="BY38830" s="2"/>
    </row>
    <row r="38831" spans="77:77">
      <c r="BY38831" s="2"/>
    </row>
    <row r="38832" spans="77:77">
      <c r="BY38832" s="2"/>
    </row>
    <row r="38833" spans="77:77">
      <c r="BY38833" s="2"/>
    </row>
    <row r="38834" spans="77:77">
      <c r="BY38834" s="2"/>
    </row>
    <row r="38835" spans="77:77">
      <c r="BY38835" s="2"/>
    </row>
    <row r="38836" spans="77:77">
      <c r="BY38836" s="2"/>
    </row>
    <row r="38837" spans="77:77">
      <c r="BY38837" s="2"/>
    </row>
    <row r="38838" spans="77:77">
      <c r="BY38838" s="2"/>
    </row>
    <row r="38839" spans="77:77">
      <c r="BY38839" s="2"/>
    </row>
    <row r="38840" spans="77:77">
      <c r="BY38840" s="2"/>
    </row>
    <row r="38841" spans="77:77">
      <c r="BY38841" s="2"/>
    </row>
    <row r="38842" spans="77:77">
      <c r="BY38842" s="2"/>
    </row>
    <row r="38843" spans="77:77">
      <c r="BY38843" s="2"/>
    </row>
    <row r="38844" spans="77:77">
      <c r="BY38844" s="2"/>
    </row>
    <row r="38845" spans="77:77">
      <c r="BY38845" s="2"/>
    </row>
    <row r="38846" spans="77:77">
      <c r="BY38846" s="2"/>
    </row>
    <row r="38847" spans="77:77">
      <c r="BY38847" s="2"/>
    </row>
    <row r="38848" spans="77:77">
      <c r="BY38848" s="2"/>
    </row>
    <row r="38849" spans="77:77">
      <c r="BY38849" s="2"/>
    </row>
    <row r="38850" spans="77:77">
      <c r="BY38850" s="2"/>
    </row>
    <row r="38851" spans="77:77">
      <c r="BY38851" s="2"/>
    </row>
    <row r="38852" spans="77:77">
      <c r="BY38852" s="2"/>
    </row>
    <row r="38853" spans="77:77">
      <c r="BY38853" s="2"/>
    </row>
    <row r="38854" spans="77:77">
      <c r="BY38854" s="2"/>
    </row>
    <row r="38855" spans="77:77">
      <c r="BY38855" s="2"/>
    </row>
    <row r="38856" spans="77:77">
      <c r="BY38856" s="2"/>
    </row>
    <row r="38857" spans="77:77">
      <c r="BY38857" s="2"/>
    </row>
    <row r="38858" spans="77:77">
      <c r="BY38858" s="2"/>
    </row>
    <row r="38859" spans="77:77">
      <c r="BY38859" s="2"/>
    </row>
    <row r="38860" spans="77:77">
      <c r="BY38860" s="2"/>
    </row>
    <row r="38861" spans="77:77">
      <c r="BY38861" s="2"/>
    </row>
    <row r="38862" spans="77:77">
      <c r="BY38862" s="2"/>
    </row>
    <row r="38863" spans="77:77">
      <c r="BY38863" s="2"/>
    </row>
    <row r="38864" spans="77:77">
      <c r="BY38864" s="2"/>
    </row>
    <row r="38865" spans="77:77">
      <c r="BY38865" s="2"/>
    </row>
    <row r="38866" spans="77:77">
      <c r="BY38866" s="2"/>
    </row>
    <row r="38867" spans="77:77">
      <c r="BY38867" s="2"/>
    </row>
    <row r="38868" spans="77:77">
      <c r="BY38868" s="2"/>
    </row>
    <row r="38869" spans="77:77">
      <c r="BY38869" s="2"/>
    </row>
    <row r="38870" spans="77:77">
      <c r="BY38870" s="2"/>
    </row>
    <row r="38871" spans="77:77">
      <c r="BY38871" s="2"/>
    </row>
    <row r="38872" spans="77:77">
      <c r="BY38872" s="2"/>
    </row>
    <row r="38873" spans="77:77">
      <c r="BY38873" s="2"/>
    </row>
    <row r="38874" spans="77:77">
      <c r="BY38874" s="2"/>
    </row>
    <row r="38875" spans="77:77">
      <c r="BY38875" s="2"/>
    </row>
    <row r="38876" spans="77:77">
      <c r="BY38876" s="2"/>
    </row>
    <row r="38877" spans="77:77">
      <c r="BY38877" s="2"/>
    </row>
    <row r="38878" spans="77:77">
      <c r="BY38878" s="2"/>
    </row>
    <row r="38879" spans="77:77">
      <c r="BY38879" s="2"/>
    </row>
    <row r="38880" spans="77:77">
      <c r="BY38880" s="2"/>
    </row>
    <row r="38881" spans="77:77">
      <c r="BY38881" s="2"/>
    </row>
    <row r="38882" spans="77:77">
      <c r="BY38882" s="2"/>
    </row>
    <row r="38883" spans="77:77">
      <c r="BY38883" s="2"/>
    </row>
    <row r="38884" spans="77:77">
      <c r="BY38884" s="2"/>
    </row>
    <row r="38885" spans="77:77">
      <c r="BY38885" s="2"/>
    </row>
    <row r="38886" spans="77:77">
      <c r="BY38886" s="2"/>
    </row>
    <row r="38887" spans="77:77">
      <c r="BY38887" s="2"/>
    </row>
    <row r="38888" spans="77:77">
      <c r="BY38888" s="2"/>
    </row>
    <row r="38889" spans="77:77">
      <c r="BY38889" s="2"/>
    </row>
    <row r="38890" spans="77:77">
      <c r="BY38890" s="2"/>
    </row>
    <row r="38891" spans="77:77">
      <c r="BY38891" s="2"/>
    </row>
    <row r="38892" spans="77:77">
      <c r="BY38892" s="2"/>
    </row>
    <row r="38893" spans="77:77">
      <c r="BY38893" s="2"/>
    </row>
    <row r="38894" spans="77:77">
      <c r="BY38894" s="2"/>
    </row>
    <row r="38895" spans="77:77">
      <c r="BY38895" s="2"/>
    </row>
    <row r="38896" spans="77:77">
      <c r="BY38896" s="2"/>
    </row>
    <row r="38897" spans="77:77">
      <c r="BY38897" s="2"/>
    </row>
    <row r="38898" spans="77:77">
      <c r="BY38898" s="2"/>
    </row>
    <row r="38899" spans="77:77">
      <c r="BY38899" s="2"/>
    </row>
    <row r="38900" spans="77:77">
      <c r="BY38900" s="2"/>
    </row>
    <row r="38901" spans="77:77">
      <c r="BY38901" s="2"/>
    </row>
    <row r="38902" spans="77:77">
      <c r="BY38902" s="2"/>
    </row>
    <row r="38903" spans="77:77">
      <c r="BY38903" s="2"/>
    </row>
    <row r="38904" spans="77:77">
      <c r="BY38904" s="2"/>
    </row>
    <row r="38905" spans="77:77">
      <c r="BY38905" s="2"/>
    </row>
    <row r="38906" spans="77:77">
      <c r="BY38906" s="2"/>
    </row>
    <row r="38907" spans="77:77">
      <c r="BY38907" s="2"/>
    </row>
    <row r="38908" spans="77:77">
      <c r="BY38908" s="2"/>
    </row>
    <row r="38909" spans="77:77">
      <c r="BY38909" s="2"/>
    </row>
    <row r="38910" spans="77:77">
      <c r="BY38910" s="2"/>
    </row>
    <row r="38911" spans="77:77">
      <c r="BY38911" s="2"/>
    </row>
    <row r="38912" spans="77:77">
      <c r="BY38912" s="2"/>
    </row>
    <row r="38913" spans="77:77">
      <c r="BY38913" s="2"/>
    </row>
    <row r="38914" spans="77:77">
      <c r="BY38914" s="2"/>
    </row>
    <row r="38915" spans="77:77">
      <c r="BY38915" s="2"/>
    </row>
    <row r="38916" spans="77:77">
      <c r="BY38916" s="2"/>
    </row>
    <row r="38917" spans="77:77">
      <c r="BY38917" s="2"/>
    </row>
    <row r="38918" spans="77:77">
      <c r="BY38918" s="2"/>
    </row>
    <row r="38919" spans="77:77">
      <c r="BY38919" s="2"/>
    </row>
    <row r="38920" spans="77:77">
      <c r="BY38920" s="2"/>
    </row>
    <row r="38921" spans="77:77">
      <c r="BY38921" s="2"/>
    </row>
    <row r="38922" spans="77:77">
      <c r="BY38922" s="2"/>
    </row>
    <row r="38923" spans="77:77">
      <c r="BY38923" s="2"/>
    </row>
    <row r="38924" spans="77:77">
      <c r="BY38924" s="2"/>
    </row>
    <row r="38925" spans="77:77">
      <c r="BY38925" s="2"/>
    </row>
    <row r="38926" spans="77:77">
      <c r="BY38926" s="2"/>
    </row>
    <row r="38927" spans="77:77">
      <c r="BY38927" s="2"/>
    </row>
    <row r="38928" spans="77:77">
      <c r="BY38928" s="2"/>
    </row>
    <row r="38929" spans="77:77">
      <c r="BY38929" s="2"/>
    </row>
    <row r="38930" spans="77:77">
      <c r="BY38930" s="2"/>
    </row>
    <row r="38931" spans="77:77">
      <c r="BY38931" s="2"/>
    </row>
    <row r="38932" spans="77:77">
      <c r="BY38932" s="2"/>
    </row>
    <row r="38933" spans="77:77">
      <c r="BY38933" s="2"/>
    </row>
    <row r="38934" spans="77:77">
      <c r="BY38934" s="2"/>
    </row>
    <row r="38935" spans="77:77">
      <c r="BY38935" s="2"/>
    </row>
    <row r="38936" spans="77:77">
      <c r="BY38936" s="2"/>
    </row>
    <row r="38937" spans="77:77">
      <c r="BY38937" s="2"/>
    </row>
    <row r="38938" spans="77:77">
      <c r="BY38938" s="2"/>
    </row>
    <row r="38939" spans="77:77">
      <c r="BY38939" s="2"/>
    </row>
    <row r="38940" spans="77:77">
      <c r="BY38940" s="2"/>
    </row>
    <row r="38941" spans="77:77">
      <c r="BY38941" s="2"/>
    </row>
    <row r="38942" spans="77:77">
      <c r="BY38942" s="2"/>
    </row>
    <row r="38943" spans="77:77">
      <c r="BY38943" s="2"/>
    </row>
    <row r="38944" spans="77:77">
      <c r="BY38944" s="2"/>
    </row>
    <row r="38945" spans="77:77">
      <c r="BY38945" s="2"/>
    </row>
    <row r="38946" spans="77:77">
      <c r="BY38946" s="2"/>
    </row>
    <row r="38947" spans="77:77">
      <c r="BY38947" s="2"/>
    </row>
    <row r="38948" spans="77:77">
      <c r="BY38948" s="2"/>
    </row>
    <row r="38949" spans="77:77">
      <c r="BY38949" s="2"/>
    </row>
    <row r="38950" spans="77:77">
      <c r="BY38950" s="2"/>
    </row>
    <row r="38951" spans="77:77">
      <c r="BY38951" s="2"/>
    </row>
    <row r="38952" spans="77:77">
      <c r="BY38952" s="2"/>
    </row>
    <row r="38953" spans="77:77">
      <c r="BY38953" s="2"/>
    </row>
    <row r="38954" spans="77:77">
      <c r="BY38954" s="2"/>
    </row>
    <row r="38955" spans="77:77">
      <c r="BY38955" s="2"/>
    </row>
    <row r="38956" spans="77:77">
      <c r="BY38956" s="2"/>
    </row>
    <row r="38957" spans="77:77">
      <c r="BY38957" s="2"/>
    </row>
    <row r="38958" spans="77:77">
      <c r="BY38958" s="2"/>
    </row>
    <row r="38959" spans="77:77">
      <c r="BY38959" s="2"/>
    </row>
    <row r="38960" spans="77:77">
      <c r="BY38960" s="2"/>
    </row>
    <row r="38961" spans="77:77">
      <c r="BY38961" s="2"/>
    </row>
    <row r="38962" spans="77:77">
      <c r="BY38962" s="2"/>
    </row>
    <row r="38963" spans="77:77">
      <c r="BY38963" s="2"/>
    </row>
    <row r="38964" spans="77:77">
      <c r="BY38964" s="2"/>
    </row>
    <row r="38965" spans="77:77">
      <c r="BY38965" s="2"/>
    </row>
    <row r="38966" spans="77:77">
      <c r="BY38966" s="2"/>
    </row>
    <row r="38967" spans="77:77">
      <c r="BY38967" s="2"/>
    </row>
    <row r="38968" spans="77:77">
      <c r="BY38968" s="2"/>
    </row>
    <row r="38969" spans="77:77">
      <c r="BY38969" s="2"/>
    </row>
    <row r="38970" spans="77:77">
      <c r="BY38970" s="2"/>
    </row>
    <row r="38971" spans="77:77">
      <c r="BY38971" s="2"/>
    </row>
    <row r="38972" spans="77:77">
      <c r="BY38972" s="2"/>
    </row>
    <row r="38973" spans="77:77">
      <c r="BY38973" s="2"/>
    </row>
    <row r="38974" spans="77:77">
      <c r="BY38974" s="2"/>
    </row>
    <row r="38975" spans="77:77">
      <c r="BY38975" s="2"/>
    </row>
    <row r="38976" spans="77:77">
      <c r="BY38976" s="2"/>
    </row>
    <row r="38977" spans="77:77">
      <c r="BY38977" s="2"/>
    </row>
    <row r="38978" spans="77:77">
      <c r="BY38978" s="2"/>
    </row>
    <row r="38979" spans="77:77">
      <c r="BY38979" s="2"/>
    </row>
    <row r="38980" spans="77:77">
      <c r="BY38980" s="2"/>
    </row>
    <row r="38981" spans="77:77">
      <c r="BY38981" s="2"/>
    </row>
    <row r="38982" spans="77:77">
      <c r="BY38982" s="2"/>
    </row>
    <row r="38983" spans="77:77">
      <c r="BY38983" s="2"/>
    </row>
    <row r="38984" spans="77:77">
      <c r="BY38984" s="2"/>
    </row>
    <row r="38985" spans="77:77">
      <c r="BY38985" s="2"/>
    </row>
    <row r="38986" spans="77:77">
      <c r="BY38986" s="2"/>
    </row>
    <row r="38987" spans="77:77">
      <c r="BY38987" s="2"/>
    </row>
    <row r="38988" spans="77:77">
      <c r="BY38988" s="2"/>
    </row>
    <row r="38989" spans="77:77">
      <c r="BY38989" s="2"/>
    </row>
    <row r="38990" spans="77:77">
      <c r="BY38990" s="2"/>
    </row>
    <row r="38991" spans="77:77">
      <c r="BY38991" s="2"/>
    </row>
    <row r="38992" spans="77:77">
      <c r="BY38992" s="2"/>
    </row>
    <row r="38993" spans="77:77">
      <c r="BY38993" s="2"/>
    </row>
    <row r="38994" spans="77:77">
      <c r="BY38994" s="2"/>
    </row>
    <row r="38995" spans="77:77">
      <c r="BY38995" s="2"/>
    </row>
    <row r="38996" spans="77:77">
      <c r="BY38996" s="2"/>
    </row>
    <row r="38997" spans="77:77">
      <c r="BY38997" s="2"/>
    </row>
    <row r="38998" spans="77:77">
      <c r="BY38998" s="2"/>
    </row>
    <row r="38999" spans="77:77">
      <c r="BY38999" s="2"/>
    </row>
    <row r="39000" spans="77:77">
      <c r="BY39000" s="2"/>
    </row>
    <row r="39001" spans="77:77">
      <c r="BY39001" s="2"/>
    </row>
    <row r="39002" spans="77:77">
      <c r="BY39002" s="2"/>
    </row>
    <row r="39003" spans="77:77">
      <c r="BY39003" s="2"/>
    </row>
    <row r="39004" spans="77:77">
      <c r="BY39004" s="2"/>
    </row>
    <row r="39005" spans="77:77">
      <c r="BY39005" s="2"/>
    </row>
    <row r="39006" spans="77:77">
      <c r="BY39006" s="2"/>
    </row>
    <row r="39007" spans="77:77">
      <c r="BY39007" s="2"/>
    </row>
    <row r="39008" spans="77:77">
      <c r="BY39008" s="2"/>
    </row>
    <row r="39009" spans="77:77">
      <c r="BY39009" s="2"/>
    </row>
    <row r="39010" spans="77:77">
      <c r="BY39010" s="2"/>
    </row>
    <row r="39011" spans="77:77">
      <c r="BY39011" s="2"/>
    </row>
    <row r="39012" spans="77:77">
      <c r="BY39012" s="2"/>
    </row>
    <row r="39013" spans="77:77">
      <c r="BY39013" s="2"/>
    </row>
    <row r="39014" spans="77:77">
      <c r="BY39014" s="2"/>
    </row>
    <row r="39015" spans="77:77">
      <c r="BY39015" s="2"/>
    </row>
    <row r="39016" spans="77:77">
      <c r="BY39016" s="2"/>
    </row>
    <row r="39017" spans="77:77">
      <c r="BY39017" s="2"/>
    </row>
    <row r="39018" spans="77:77">
      <c r="BY39018" s="2"/>
    </row>
    <row r="39019" spans="77:77">
      <c r="BY39019" s="2"/>
    </row>
    <row r="39020" spans="77:77">
      <c r="BY39020" s="2"/>
    </row>
    <row r="39021" spans="77:77">
      <c r="BY39021" s="2"/>
    </row>
    <row r="39022" spans="77:77">
      <c r="BY39022" s="2"/>
    </row>
    <row r="39023" spans="77:77">
      <c r="BY39023" s="2"/>
    </row>
    <row r="39024" spans="77:77">
      <c r="BY39024" s="2"/>
    </row>
    <row r="39025" spans="77:77">
      <c r="BY39025" s="2"/>
    </row>
    <row r="39026" spans="77:77">
      <c r="BY39026" s="2"/>
    </row>
    <row r="39027" spans="77:77">
      <c r="BY39027" s="2"/>
    </row>
    <row r="39028" spans="77:77">
      <c r="BY39028" s="2"/>
    </row>
    <row r="39029" spans="77:77">
      <c r="BY39029" s="2"/>
    </row>
    <row r="39030" spans="77:77">
      <c r="BY39030" s="2"/>
    </row>
    <row r="39031" spans="77:77">
      <c r="BY39031" s="2"/>
    </row>
    <row r="39032" spans="77:77">
      <c r="BY39032" s="2"/>
    </row>
    <row r="39033" spans="77:77">
      <c r="BY39033" s="2"/>
    </row>
    <row r="39034" spans="77:77">
      <c r="BY39034" s="2"/>
    </row>
    <row r="39035" spans="77:77">
      <c r="BY39035" s="2"/>
    </row>
    <row r="39036" spans="77:77">
      <c r="BY39036" s="2"/>
    </row>
    <row r="39037" spans="77:77">
      <c r="BY39037" s="2"/>
    </row>
    <row r="39038" spans="77:77">
      <c r="BY39038" s="2"/>
    </row>
    <row r="39039" spans="77:77">
      <c r="BY39039" s="2"/>
    </row>
    <row r="39040" spans="77:77">
      <c r="BY39040" s="2"/>
    </row>
    <row r="39041" spans="77:77">
      <c r="BY39041" s="2"/>
    </row>
    <row r="39042" spans="77:77">
      <c r="BY39042" s="2"/>
    </row>
    <row r="39043" spans="77:77">
      <c r="BY39043" s="2"/>
    </row>
    <row r="39044" spans="77:77">
      <c r="BY39044" s="2"/>
    </row>
    <row r="39045" spans="77:77">
      <c r="BY39045" s="2"/>
    </row>
    <row r="39046" spans="77:77">
      <c r="BY39046" s="2"/>
    </row>
    <row r="39047" spans="77:77">
      <c r="BY39047" s="2"/>
    </row>
    <row r="39048" spans="77:77">
      <c r="BY39048" s="2"/>
    </row>
    <row r="39049" spans="77:77">
      <c r="BY39049" s="2"/>
    </row>
    <row r="39050" spans="77:77">
      <c r="BY39050" s="2"/>
    </row>
    <row r="39051" spans="77:77">
      <c r="BY39051" s="2"/>
    </row>
    <row r="39052" spans="77:77">
      <c r="BY39052" s="2"/>
    </row>
    <row r="39053" spans="77:77">
      <c r="BY39053" s="2"/>
    </row>
    <row r="39054" spans="77:77">
      <c r="BY39054" s="2"/>
    </row>
    <row r="39055" spans="77:77">
      <c r="BY39055" s="2"/>
    </row>
    <row r="39056" spans="77:77">
      <c r="BY39056" s="2"/>
    </row>
    <row r="39057" spans="77:77">
      <c r="BY39057" s="2"/>
    </row>
    <row r="39058" spans="77:77">
      <c r="BY39058" s="2"/>
    </row>
    <row r="39059" spans="77:77">
      <c r="BY39059" s="2"/>
    </row>
    <row r="39060" spans="77:77">
      <c r="BY39060" s="2"/>
    </row>
    <row r="39061" spans="77:77">
      <c r="BY39061" s="2"/>
    </row>
    <row r="39062" spans="77:77">
      <c r="BY39062" s="2"/>
    </row>
    <row r="39063" spans="77:77">
      <c r="BY39063" s="2"/>
    </row>
    <row r="39064" spans="77:77">
      <c r="BY39064" s="2"/>
    </row>
    <row r="39065" spans="77:77">
      <c r="BY39065" s="2"/>
    </row>
    <row r="39066" spans="77:77">
      <c r="BY39066" s="2"/>
    </row>
    <row r="39067" spans="77:77">
      <c r="BY39067" s="2"/>
    </row>
    <row r="39068" spans="77:77">
      <c r="BY39068" s="2"/>
    </row>
    <row r="39069" spans="77:77">
      <c r="BY39069" s="2"/>
    </row>
    <row r="39070" spans="77:77">
      <c r="BY39070" s="2"/>
    </row>
    <row r="39071" spans="77:77">
      <c r="BY39071" s="2"/>
    </row>
    <row r="39072" spans="77:77">
      <c r="BY39072" s="2"/>
    </row>
    <row r="39073" spans="77:77">
      <c r="BY39073" s="2"/>
    </row>
    <row r="39074" spans="77:77">
      <c r="BY39074" s="2"/>
    </row>
    <row r="39075" spans="77:77">
      <c r="BY39075" s="2"/>
    </row>
    <row r="39076" spans="77:77">
      <c r="BY39076" s="2"/>
    </row>
    <row r="39077" spans="77:77">
      <c r="BY39077" s="2"/>
    </row>
    <row r="39078" spans="77:77">
      <c r="BY39078" s="2"/>
    </row>
    <row r="39079" spans="77:77">
      <c r="BY39079" s="2"/>
    </row>
    <row r="39080" spans="77:77">
      <c r="BY39080" s="2"/>
    </row>
    <row r="39081" spans="77:77">
      <c r="BY39081" s="2"/>
    </row>
    <row r="39082" spans="77:77">
      <c r="BY39082" s="2"/>
    </row>
    <row r="39083" spans="77:77">
      <c r="BY39083" s="2"/>
    </row>
    <row r="39084" spans="77:77">
      <c r="BY39084" s="2"/>
    </row>
    <row r="39085" spans="77:77">
      <c r="BY39085" s="2"/>
    </row>
    <row r="39086" spans="77:77">
      <c r="BY39086" s="2"/>
    </row>
    <row r="39087" spans="77:77">
      <c r="BY39087" s="2"/>
    </row>
    <row r="39088" spans="77:77">
      <c r="BY39088" s="2"/>
    </row>
    <row r="39089" spans="77:77">
      <c r="BY39089" s="2"/>
    </row>
    <row r="39090" spans="77:77">
      <c r="BY39090" s="2"/>
    </row>
    <row r="39091" spans="77:77">
      <c r="BY39091" s="2"/>
    </row>
    <row r="39092" spans="77:77">
      <c r="BY39092" s="2"/>
    </row>
    <row r="39093" spans="77:77">
      <c r="BY39093" s="2"/>
    </row>
    <row r="39094" spans="77:77">
      <c r="BY39094" s="2"/>
    </row>
    <row r="39095" spans="77:77">
      <c r="BY39095" s="2"/>
    </row>
    <row r="39096" spans="77:77">
      <c r="BY39096" s="2"/>
    </row>
    <row r="39097" spans="77:77">
      <c r="BY39097" s="2"/>
    </row>
    <row r="39098" spans="77:77">
      <c r="BY39098" s="2"/>
    </row>
    <row r="39099" spans="77:77">
      <c r="BY39099" s="2"/>
    </row>
    <row r="39100" spans="77:77">
      <c r="BY39100" s="2"/>
    </row>
    <row r="39101" spans="77:77">
      <c r="BY39101" s="2"/>
    </row>
    <row r="39102" spans="77:77">
      <c r="BY39102" s="2"/>
    </row>
    <row r="39103" spans="77:77">
      <c r="BY39103" s="2"/>
    </row>
    <row r="39104" spans="77:77">
      <c r="BY39104" s="2"/>
    </row>
    <row r="39105" spans="77:77">
      <c r="BY39105" s="2"/>
    </row>
    <row r="39106" spans="77:77">
      <c r="BY39106" s="2"/>
    </row>
    <row r="39107" spans="77:77">
      <c r="BY39107" s="2"/>
    </row>
    <row r="39108" spans="77:77">
      <c r="BY39108" s="2"/>
    </row>
    <row r="39109" spans="77:77">
      <c r="BY39109" s="2"/>
    </row>
    <row r="39110" spans="77:77">
      <c r="BY39110" s="2"/>
    </row>
    <row r="39111" spans="77:77">
      <c r="BY39111" s="2"/>
    </row>
    <row r="39112" spans="77:77">
      <c r="BY39112" s="2"/>
    </row>
    <row r="39113" spans="77:77">
      <c r="BY39113" s="2"/>
    </row>
    <row r="39114" spans="77:77">
      <c r="BY39114" s="2"/>
    </row>
    <row r="39115" spans="77:77">
      <c r="BY39115" s="2"/>
    </row>
    <row r="39116" spans="77:77">
      <c r="BY39116" s="2"/>
    </row>
    <row r="39117" spans="77:77">
      <c r="BY39117" s="2"/>
    </row>
    <row r="39118" spans="77:77">
      <c r="BY39118" s="2"/>
    </row>
    <row r="39119" spans="77:77">
      <c r="BY39119" s="2"/>
    </row>
    <row r="39120" spans="77:77">
      <c r="BY39120" s="2"/>
    </row>
    <row r="39121" spans="77:77">
      <c r="BY39121" s="2"/>
    </row>
    <row r="39122" spans="77:77">
      <c r="BY39122" s="2"/>
    </row>
    <row r="39123" spans="77:77">
      <c r="BY39123" s="2"/>
    </row>
    <row r="39124" spans="77:77">
      <c r="BY39124" s="2"/>
    </row>
    <row r="39125" spans="77:77">
      <c r="BY39125" s="2"/>
    </row>
    <row r="39126" spans="77:77">
      <c r="BY39126" s="2"/>
    </row>
    <row r="39127" spans="77:77">
      <c r="BY39127" s="2"/>
    </row>
    <row r="39128" spans="77:77">
      <c r="BY39128" s="2"/>
    </row>
    <row r="39129" spans="77:77">
      <c r="BY39129" s="2"/>
    </row>
    <row r="39130" spans="77:77">
      <c r="BY39130" s="2"/>
    </row>
    <row r="39131" spans="77:77">
      <c r="BY39131" s="2"/>
    </row>
    <row r="39132" spans="77:77">
      <c r="BY39132" s="2"/>
    </row>
    <row r="39133" spans="77:77">
      <c r="BY39133" s="2"/>
    </row>
    <row r="39134" spans="77:77">
      <c r="BY39134" s="2"/>
    </row>
    <row r="39135" spans="77:77">
      <c r="BY39135" s="2"/>
    </row>
    <row r="39136" spans="77:77">
      <c r="BY39136" s="2"/>
    </row>
    <row r="39137" spans="77:77">
      <c r="BY39137" s="2"/>
    </row>
    <row r="39138" spans="77:77">
      <c r="BY39138" s="2"/>
    </row>
    <row r="39139" spans="77:77">
      <c r="BY39139" s="2"/>
    </row>
    <row r="39140" spans="77:77">
      <c r="BY39140" s="2"/>
    </row>
    <row r="39141" spans="77:77">
      <c r="BY39141" s="2"/>
    </row>
    <row r="39142" spans="77:77">
      <c r="BY39142" s="2"/>
    </row>
    <row r="39143" spans="77:77">
      <c r="BY39143" s="2"/>
    </row>
    <row r="39144" spans="77:77">
      <c r="BY39144" s="2"/>
    </row>
    <row r="39145" spans="77:77">
      <c r="BY39145" s="2"/>
    </row>
    <row r="39146" spans="77:77">
      <c r="BY39146" s="2"/>
    </row>
    <row r="39147" spans="77:77">
      <c r="BY39147" s="2"/>
    </row>
    <row r="39148" spans="77:77">
      <c r="BY39148" s="2"/>
    </row>
    <row r="39149" spans="77:77">
      <c r="BY39149" s="2"/>
    </row>
    <row r="39150" spans="77:77">
      <c r="BY39150" s="2"/>
    </row>
    <row r="39151" spans="77:77">
      <c r="BY39151" s="2"/>
    </row>
    <row r="39152" spans="77:77">
      <c r="BY39152" s="2"/>
    </row>
    <row r="39153" spans="77:77">
      <c r="BY39153" s="2"/>
    </row>
    <row r="39154" spans="77:77">
      <c r="BY39154" s="2"/>
    </row>
    <row r="39155" spans="77:77">
      <c r="BY39155" s="2"/>
    </row>
    <row r="39156" spans="77:77">
      <c r="BY39156" s="2"/>
    </row>
    <row r="39157" spans="77:77">
      <c r="BY39157" s="2"/>
    </row>
    <row r="39158" spans="77:77">
      <c r="BY39158" s="2"/>
    </row>
    <row r="39159" spans="77:77">
      <c r="BY39159" s="2"/>
    </row>
    <row r="39160" spans="77:77">
      <c r="BY39160" s="2"/>
    </row>
    <row r="39161" spans="77:77">
      <c r="BY39161" s="2"/>
    </row>
    <row r="39162" spans="77:77">
      <c r="BY39162" s="2"/>
    </row>
    <row r="39163" spans="77:77">
      <c r="BY39163" s="2"/>
    </row>
    <row r="39164" spans="77:77">
      <c r="BY39164" s="2"/>
    </row>
    <row r="39165" spans="77:77">
      <c r="BY39165" s="2"/>
    </row>
    <row r="39166" spans="77:77">
      <c r="BY39166" s="2"/>
    </row>
    <row r="39167" spans="77:77">
      <c r="BY39167" s="2"/>
    </row>
    <row r="39168" spans="77:77">
      <c r="BY39168" s="2"/>
    </row>
    <row r="39169" spans="77:77">
      <c r="BY39169" s="2"/>
    </row>
    <row r="39170" spans="77:77">
      <c r="BY39170" s="2"/>
    </row>
    <row r="39171" spans="77:77">
      <c r="BY39171" s="2"/>
    </row>
    <row r="39172" spans="77:77">
      <c r="BY39172" s="2"/>
    </row>
    <row r="39173" spans="77:77">
      <c r="BY39173" s="2"/>
    </row>
    <row r="39174" spans="77:77">
      <c r="BY39174" s="2"/>
    </row>
    <row r="39175" spans="77:77">
      <c r="BY39175" s="2"/>
    </row>
    <row r="39176" spans="77:77">
      <c r="BY39176" s="2"/>
    </row>
    <row r="39177" spans="77:77">
      <c r="BY39177" s="2"/>
    </row>
    <row r="39178" spans="77:77">
      <c r="BY39178" s="2"/>
    </row>
    <row r="39179" spans="77:77">
      <c r="BY39179" s="2"/>
    </row>
    <row r="39180" spans="77:77">
      <c r="BY39180" s="2"/>
    </row>
    <row r="39181" spans="77:77">
      <c r="BY39181" s="2"/>
    </row>
    <row r="39182" spans="77:77">
      <c r="BY39182" s="2"/>
    </row>
    <row r="39183" spans="77:77">
      <c r="BY39183" s="2"/>
    </row>
    <row r="39184" spans="77:77">
      <c r="BY39184" s="2"/>
    </row>
    <row r="39185" spans="77:77">
      <c r="BY39185" s="2"/>
    </row>
    <row r="39186" spans="77:77">
      <c r="BY39186" s="2"/>
    </row>
    <row r="39187" spans="77:77">
      <c r="BY39187" s="2"/>
    </row>
    <row r="39188" spans="77:77">
      <c r="BY39188" s="2"/>
    </row>
    <row r="39189" spans="77:77">
      <c r="BY39189" s="2"/>
    </row>
    <row r="39190" spans="77:77">
      <c r="BY39190" s="2"/>
    </row>
    <row r="39191" spans="77:77">
      <c r="BY39191" s="2"/>
    </row>
    <row r="39192" spans="77:77">
      <c r="BY39192" s="2"/>
    </row>
    <row r="39193" spans="77:77">
      <c r="BY39193" s="2"/>
    </row>
    <row r="39194" spans="77:77">
      <c r="BY39194" s="2"/>
    </row>
    <row r="39195" spans="77:77">
      <c r="BY39195" s="2"/>
    </row>
    <row r="39196" spans="77:77">
      <c r="BY39196" s="2"/>
    </row>
    <row r="39197" spans="77:77">
      <c r="BY39197" s="2"/>
    </row>
    <row r="39198" spans="77:77">
      <c r="BY39198" s="2"/>
    </row>
    <row r="39199" spans="77:77">
      <c r="BY39199" s="2"/>
    </row>
    <row r="39200" spans="77:77">
      <c r="BY39200" s="2"/>
    </row>
    <row r="39201" spans="77:77">
      <c r="BY39201" s="2"/>
    </row>
    <row r="39202" spans="77:77">
      <c r="BY39202" s="2"/>
    </row>
    <row r="39203" spans="77:77">
      <c r="BY39203" s="2"/>
    </row>
    <row r="39204" spans="77:77">
      <c r="BY39204" s="2"/>
    </row>
    <row r="39205" spans="77:77">
      <c r="BY39205" s="2"/>
    </row>
    <row r="39206" spans="77:77">
      <c r="BY39206" s="2"/>
    </row>
    <row r="39207" spans="77:77">
      <c r="BY39207" s="2"/>
    </row>
    <row r="39208" spans="77:77">
      <c r="BY39208" s="2"/>
    </row>
    <row r="39209" spans="77:77">
      <c r="BY39209" s="2"/>
    </row>
    <row r="39210" spans="77:77">
      <c r="BY39210" s="2"/>
    </row>
    <row r="39211" spans="77:77">
      <c r="BY39211" s="2"/>
    </row>
    <row r="39212" spans="77:77">
      <c r="BY39212" s="2"/>
    </row>
    <row r="39213" spans="77:77">
      <c r="BY39213" s="2"/>
    </row>
    <row r="39214" spans="77:77">
      <c r="BY39214" s="2"/>
    </row>
    <row r="39215" spans="77:77">
      <c r="BY39215" s="2"/>
    </row>
    <row r="39216" spans="77:77">
      <c r="BY39216" s="2"/>
    </row>
    <row r="39217" spans="77:77">
      <c r="BY39217" s="2"/>
    </row>
    <row r="39218" spans="77:77">
      <c r="BY39218" s="2"/>
    </row>
    <row r="39219" spans="77:77">
      <c r="BY39219" s="2"/>
    </row>
    <row r="39220" spans="77:77">
      <c r="BY39220" s="2"/>
    </row>
    <row r="39221" spans="77:77">
      <c r="BY39221" s="2"/>
    </row>
    <row r="39222" spans="77:77">
      <c r="BY39222" s="2"/>
    </row>
    <row r="39223" spans="77:77">
      <c r="BY39223" s="2"/>
    </row>
    <row r="39224" spans="77:77">
      <c r="BY39224" s="2"/>
    </row>
    <row r="39225" spans="77:77">
      <c r="BY39225" s="2"/>
    </row>
    <row r="39226" spans="77:77">
      <c r="BY39226" s="2"/>
    </row>
    <row r="39227" spans="77:77">
      <c r="BY39227" s="2"/>
    </row>
    <row r="39228" spans="77:77">
      <c r="BY39228" s="2"/>
    </row>
    <row r="39229" spans="77:77">
      <c r="BY39229" s="2"/>
    </row>
    <row r="39230" spans="77:77">
      <c r="BY39230" s="2"/>
    </row>
    <row r="39231" spans="77:77">
      <c r="BY39231" s="2"/>
    </row>
    <row r="39232" spans="77:77">
      <c r="BY39232" s="2"/>
    </row>
    <row r="39233" spans="77:77">
      <c r="BY39233" s="2"/>
    </row>
    <row r="39234" spans="77:77">
      <c r="BY39234" s="2"/>
    </row>
    <row r="39235" spans="77:77">
      <c r="BY39235" s="2"/>
    </row>
    <row r="39236" spans="77:77">
      <c r="BY39236" s="2"/>
    </row>
    <row r="39237" spans="77:77">
      <c r="BY39237" s="2"/>
    </row>
    <row r="39238" spans="77:77">
      <c r="BY39238" s="2"/>
    </row>
    <row r="39239" spans="77:77">
      <c r="BY39239" s="2"/>
    </row>
    <row r="39240" spans="77:77">
      <c r="BY39240" s="2"/>
    </row>
    <row r="39241" spans="77:77">
      <c r="BY39241" s="2"/>
    </row>
    <row r="39242" spans="77:77">
      <c r="BY39242" s="2"/>
    </row>
    <row r="39243" spans="77:77">
      <c r="BY39243" s="2"/>
    </row>
    <row r="39244" spans="77:77">
      <c r="BY39244" s="2"/>
    </row>
    <row r="39245" spans="77:77">
      <c r="BY39245" s="2"/>
    </row>
    <row r="39246" spans="77:77">
      <c r="BY39246" s="2"/>
    </row>
    <row r="39247" spans="77:77">
      <c r="BY39247" s="2"/>
    </row>
    <row r="39248" spans="77:77">
      <c r="BY39248" s="2"/>
    </row>
    <row r="39249" spans="77:77">
      <c r="BY39249" s="2"/>
    </row>
    <row r="39250" spans="77:77">
      <c r="BY39250" s="2"/>
    </row>
    <row r="39251" spans="77:77">
      <c r="BY39251" s="2"/>
    </row>
    <row r="39252" spans="77:77">
      <c r="BY39252" s="2"/>
    </row>
    <row r="39253" spans="77:77">
      <c r="BY39253" s="2"/>
    </row>
    <row r="39254" spans="77:77">
      <c r="BY39254" s="2"/>
    </row>
    <row r="39255" spans="77:77">
      <c r="BY39255" s="2"/>
    </row>
    <row r="39256" spans="77:77">
      <c r="BY39256" s="2"/>
    </row>
    <row r="39257" spans="77:77">
      <c r="BY39257" s="2"/>
    </row>
    <row r="39258" spans="77:77">
      <c r="BY39258" s="2"/>
    </row>
    <row r="39259" spans="77:77">
      <c r="BY39259" s="2"/>
    </row>
    <row r="39260" spans="77:77">
      <c r="BY39260" s="2"/>
    </row>
    <row r="39261" spans="77:77">
      <c r="BY39261" s="2"/>
    </row>
    <row r="39262" spans="77:77">
      <c r="BY39262" s="2"/>
    </row>
    <row r="39263" spans="77:77">
      <c r="BY39263" s="2"/>
    </row>
    <row r="39264" spans="77:77">
      <c r="BY39264" s="2"/>
    </row>
    <row r="39265" spans="77:77">
      <c r="BY39265" s="2"/>
    </row>
    <row r="39266" spans="77:77">
      <c r="BY39266" s="2"/>
    </row>
    <row r="39267" spans="77:77">
      <c r="BY39267" s="2"/>
    </row>
    <row r="39268" spans="77:77">
      <c r="BY39268" s="2"/>
    </row>
    <row r="39269" spans="77:77">
      <c r="BY39269" s="2"/>
    </row>
    <row r="39270" spans="77:77">
      <c r="BY39270" s="2"/>
    </row>
    <row r="39271" spans="77:77">
      <c r="BY39271" s="2"/>
    </row>
    <row r="39272" spans="77:77">
      <c r="BY39272" s="2"/>
    </row>
    <row r="39273" spans="77:77">
      <c r="BY39273" s="2"/>
    </row>
    <row r="39274" spans="77:77">
      <c r="BY39274" s="2"/>
    </row>
    <row r="39275" spans="77:77">
      <c r="BY39275" s="2"/>
    </row>
    <row r="39276" spans="77:77">
      <c r="BY39276" s="2"/>
    </row>
    <row r="39277" spans="77:77">
      <c r="BY39277" s="2"/>
    </row>
    <row r="39278" spans="77:77">
      <c r="BY39278" s="2"/>
    </row>
    <row r="39279" spans="77:77">
      <c r="BY39279" s="2"/>
    </row>
    <row r="39280" spans="77:77">
      <c r="BY39280" s="2"/>
    </row>
    <row r="39281" spans="77:77">
      <c r="BY39281" s="2"/>
    </row>
    <row r="39282" spans="77:77">
      <c r="BY39282" s="2"/>
    </row>
    <row r="39283" spans="77:77">
      <c r="BY39283" s="2"/>
    </row>
    <row r="39284" spans="77:77">
      <c r="BY39284" s="2"/>
    </row>
    <row r="39285" spans="77:77">
      <c r="BY39285" s="2"/>
    </row>
    <row r="39286" spans="77:77">
      <c r="BY39286" s="2"/>
    </row>
    <row r="39287" spans="77:77">
      <c r="BY39287" s="2"/>
    </row>
    <row r="39288" spans="77:77">
      <c r="BY39288" s="2"/>
    </row>
    <row r="39289" spans="77:77">
      <c r="BY39289" s="2"/>
    </row>
    <row r="39290" spans="77:77">
      <c r="BY39290" s="2"/>
    </row>
    <row r="39291" spans="77:77">
      <c r="BY39291" s="2"/>
    </row>
    <row r="39292" spans="77:77">
      <c r="BY39292" s="2"/>
    </row>
    <row r="39293" spans="77:77">
      <c r="BY39293" s="2"/>
    </row>
    <row r="39294" spans="77:77">
      <c r="BY39294" s="2"/>
    </row>
    <row r="39295" spans="77:77">
      <c r="BY39295" s="2"/>
    </row>
    <row r="39296" spans="77:77">
      <c r="BY39296" s="2"/>
    </row>
    <row r="39297" spans="77:77">
      <c r="BY39297" s="2"/>
    </row>
    <row r="39298" spans="77:77">
      <c r="BY39298" s="2"/>
    </row>
    <row r="39299" spans="77:77">
      <c r="BY39299" s="2"/>
    </row>
    <row r="39300" spans="77:77">
      <c r="BY39300" s="2"/>
    </row>
    <row r="39301" spans="77:77">
      <c r="BY39301" s="2"/>
    </row>
    <row r="39302" spans="77:77">
      <c r="BY39302" s="2"/>
    </row>
    <row r="39303" spans="77:77">
      <c r="BY39303" s="2"/>
    </row>
    <row r="39304" spans="77:77">
      <c r="BY39304" s="2"/>
    </row>
    <row r="39305" spans="77:77">
      <c r="BY39305" s="2"/>
    </row>
    <row r="39306" spans="77:77">
      <c r="BY39306" s="2"/>
    </row>
    <row r="39307" spans="77:77">
      <c r="BY39307" s="2"/>
    </row>
    <row r="39308" spans="77:77">
      <c r="BY39308" s="2"/>
    </row>
    <row r="39309" spans="77:77">
      <c r="BY39309" s="2"/>
    </row>
    <row r="39310" spans="77:77">
      <c r="BY39310" s="2"/>
    </row>
    <row r="39311" spans="77:77">
      <c r="BY39311" s="2"/>
    </row>
    <row r="39312" spans="77:77">
      <c r="BY39312" s="2"/>
    </row>
    <row r="39313" spans="77:77">
      <c r="BY39313" s="2"/>
    </row>
    <row r="39314" spans="77:77">
      <c r="BY39314" s="2"/>
    </row>
    <row r="39315" spans="77:77">
      <c r="BY39315" s="2"/>
    </row>
    <row r="39316" spans="77:77">
      <c r="BY39316" s="2"/>
    </row>
    <row r="39317" spans="77:77">
      <c r="BY39317" s="2"/>
    </row>
    <row r="39318" spans="77:77">
      <c r="BY39318" s="2"/>
    </row>
    <row r="39319" spans="77:77">
      <c r="BY39319" s="2"/>
    </row>
    <row r="39320" spans="77:77">
      <c r="BY39320" s="2"/>
    </row>
    <row r="39321" spans="77:77">
      <c r="BY39321" s="2"/>
    </row>
    <row r="39322" spans="77:77">
      <c r="BY39322" s="2"/>
    </row>
    <row r="39323" spans="77:77">
      <c r="BY39323" s="2"/>
    </row>
    <row r="39324" spans="77:77">
      <c r="BY39324" s="2"/>
    </row>
    <row r="39325" spans="77:77">
      <c r="BY39325" s="2"/>
    </row>
    <row r="39326" spans="77:77">
      <c r="BY39326" s="2"/>
    </row>
    <row r="39327" spans="77:77">
      <c r="BY39327" s="2"/>
    </row>
    <row r="39328" spans="77:77">
      <c r="BY39328" s="2"/>
    </row>
    <row r="39329" spans="77:77">
      <c r="BY39329" s="2"/>
    </row>
    <row r="39330" spans="77:77">
      <c r="BY39330" s="2"/>
    </row>
    <row r="39331" spans="77:77">
      <c r="BY39331" s="2"/>
    </row>
    <row r="39332" spans="77:77">
      <c r="BY39332" s="2"/>
    </row>
    <row r="39333" spans="77:77">
      <c r="BY39333" s="2"/>
    </row>
    <row r="39334" spans="77:77">
      <c r="BY39334" s="2"/>
    </row>
    <row r="39335" spans="77:77">
      <c r="BY39335" s="2"/>
    </row>
    <row r="39336" spans="77:77">
      <c r="BY39336" s="2"/>
    </row>
    <row r="39337" spans="77:77">
      <c r="BY39337" s="2"/>
    </row>
    <row r="39338" spans="77:77">
      <c r="BY39338" s="2"/>
    </row>
    <row r="39339" spans="77:77">
      <c r="BY39339" s="2"/>
    </row>
    <row r="39340" spans="77:77">
      <c r="BY39340" s="2"/>
    </row>
    <row r="39341" spans="77:77">
      <c r="BY39341" s="2"/>
    </row>
    <row r="39342" spans="77:77">
      <c r="BY39342" s="2"/>
    </row>
    <row r="39343" spans="77:77">
      <c r="BY39343" s="2"/>
    </row>
    <row r="39344" spans="77:77">
      <c r="BY39344" s="2"/>
    </row>
    <row r="39345" spans="77:77">
      <c r="BY39345" s="2"/>
    </row>
    <row r="39346" spans="77:77">
      <c r="BY39346" s="2"/>
    </row>
    <row r="39347" spans="77:77">
      <c r="BY39347" s="2"/>
    </row>
    <row r="39348" spans="77:77">
      <c r="BY39348" s="2"/>
    </row>
    <row r="39349" spans="77:77">
      <c r="BY39349" s="2"/>
    </row>
    <row r="39350" spans="77:77">
      <c r="BY39350" s="2"/>
    </row>
    <row r="39351" spans="77:77">
      <c r="BY39351" s="2"/>
    </row>
    <row r="39352" spans="77:77">
      <c r="BY39352" s="2"/>
    </row>
    <row r="39353" spans="77:77">
      <c r="BY39353" s="2"/>
    </row>
    <row r="39354" spans="77:77">
      <c r="BY39354" s="2"/>
    </row>
    <row r="39355" spans="77:77">
      <c r="BY39355" s="2"/>
    </row>
    <row r="39356" spans="77:77">
      <c r="BY39356" s="2"/>
    </row>
    <row r="39357" spans="77:77">
      <c r="BY39357" s="2"/>
    </row>
    <row r="39358" spans="77:77">
      <c r="BY39358" s="2"/>
    </row>
    <row r="39359" spans="77:77">
      <c r="BY39359" s="2"/>
    </row>
    <row r="39360" spans="77:77">
      <c r="BY39360" s="2"/>
    </row>
    <row r="39361" spans="77:77">
      <c r="BY39361" s="2"/>
    </row>
    <row r="39362" spans="77:77">
      <c r="BY39362" s="2"/>
    </row>
    <row r="39363" spans="77:77">
      <c r="BY39363" s="2"/>
    </row>
    <row r="39364" spans="77:77">
      <c r="BY39364" s="2"/>
    </row>
    <row r="39365" spans="77:77">
      <c r="BY39365" s="2"/>
    </row>
    <row r="39366" spans="77:77">
      <c r="BY39366" s="2"/>
    </row>
    <row r="39367" spans="77:77">
      <c r="BY39367" s="2"/>
    </row>
    <row r="39368" spans="77:77">
      <c r="BY39368" s="2"/>
    </row>
    <row r="39369" spans="77:77">
      <c r="BY39369" s="2"/>
    </row>
    <row r="39370" spans="77:77">
      <c r="BY39370" s="2"/>
    </row>
    <row r="39371" spans="77:77">
      <c r="BY39371" s="2"/>
    </row>
    <row r="39372" spans="77:77">
      <c r="BY39372" s="2"/>
    </row>
    <row r="39373" spans="77:77">
      <c r="BY39373" s="2"/>
    </row>
    <row r="39374" spans="77:77">
      <c r="BY39374" s="2"/>
    </row>
    <row r="39375" spans="77:77">
      <c r="BY39375" s="2"/>
    </row>
    <row r="39376" spans="77:77">
      <c r="BY39376" s="2"/>
    </row>
    <row r="39377" spans="77:77">
      <c r="BY39377" s="2"/>
    </row>
    <row r="39378" spans="77:77">
      <c r="BY39378" s="2"/>
    </row>
    <row r="39379" spans="77:77">
      <c r="BY39379" s="2"/>
    </row>
    <row r="39380" spans="77:77">
      <c r="BY39380" s="2"/>
    </row>
    <row r="39381" spans="77:77">
      <c r="BY39381" s="2"/>
    </row>
    <row r="39382" spans="77:77">
      <c r="BY39382" s="2"/>
    </row>
    <row r="39383" spans="77:77">
      <c r="BY39383" s="2"/>
    </row>
    <row r="39384" spans="77:77">
      <c r="BY39384" s="2"/>
    </row>
    <row r="39385" spans="77:77">
      <c r="BY39385" s="2"/>
    </row>
    <row r="39386" spans="77:77">
      <c r="BY39386" s="2"/>
    </row>
    <row r="39387" spans="77:77">
      <c r="BY39387" s="2"/>
    </row>
    <row r="39388" spans="77:77">
      <c r="BY39388" s="2"/>
    </row>
    <row r="39389" spans="77:77">
      <c r="BY39389" s="2"/>
    </row>
    <row r="39390" spans="77:77">
      <c r="BY39390" s="2"/>
    </row>
    <row r="39391" spans="77:77">
      <c r="BY39391" s="2"/>
    </row>
    <row r="39392" spans="77:77">
      <c r="BY39392" s="2"/>
    </row>
    <row r="39393" spans="77:77">
      <c r="BY39393" s="2"/>
    </row>
    <row r="39394" spans="77:77">
      <c r="BY39394" s="2"/>
    </row>
    <row r="39395" spans="77:77">
      <c r="BY39395" s="2"/>
    </row>
    <row r="39396" spans="77:77">
      <c r="BY39396" s="2"/>
    </row>
    <row r="39397" spans="77:77">
      <c r="BY39397" s="2"/>
    </row>
    <row r="39398" spans="77:77">
      <c r="BY39398" s="2"/>
    </row>
    <row r="39399" spans="77:77">
      <c r="BY39399" s="2"/>
    </row>
    <row r="39400" spans="77:77">
      <c r="BY39400" s="2"/>
    </row>
    <row r="39401" spans="77:77">
      <c r="BY39401" s="2"/>
    </row>
    <row r="39402" spans="77:77">
      <c r="BY39402" s="2"/>
    </row>
    <row r="39403" spans="77:77">
      <c r="BY39403" s="2"/>
    </row>
    <row r="39404" spans="77:77">
      <c r="BY39404" s="2"/>
    </row>
    <row r="39405" spans="77:77">
      <c r="BY39405" s="2"/>
    </row>
    <row r="39406" spans="77:77">
      <c r="BY39406" s="2"/>
    </row>
    <row r="39407" spans="77:77">
      <c r="BY39407" s="2"/>
    </row>
    <row r="39408" spans="77:77">
      <c r="BY39408" s="2"/>
    </row>
    <row r="39409" spans="77:77">
      <c r="BY39409" s="2"/>
    </row>
    <row r="39410" spans="77:77">
      <c r="BY39410" s="2"/>
    </row>
    <row r="39411" spans="77:77">
      <c r="BY39411" s="2"/>
    </row>
    <row r="39412" spans="77:77">
      <c r="BY39412" s="2"/>
    </row>
    <row r="39413" spans="77:77">
      <c r="BY39413" s="2"/>
    </row>
    <row r="39414" spans="77:77">
      <c r="BY39414" s="2"/>
    </row>
    <row r="39415" spans="77:77">
      <c r="BY39415" s="2"/>
    </row>
    <row r="39416" spans="77:77">
      <c r="BY39416" s="2"/>
    </row>
    <row r="39417" spans="77:77">
      <c r="BY39417" s="2"/>
    </row>
    <row r="39418" spans="77:77">
      <c r="BY39418" s="2"/>
    </row>
    <row r="39419" spans="77:77">
      <c r="BY39419" s="2"/>
    </row>
    <row r="39420" spans="77:77">
      <c r="BY39420" s="2"/>
    </row>
    <row r="39421" spans="77:77">
      <c r="BY39421" s="2"/>
    </row>
    <row r="39422" spans="77:77">
      <c r="BY39422" s="2"/>
    </row>
    <row r="39423" spans="77:77">
      <c r="BY39423" s="2"/>
    </row>
    <row r="39424" spans="77:77">
      <c r="BY39424" s="2"/>
    </row>
    <row r="39425" spans="77:77">
      <c r="BY39425" s="2"/>
    </row>
    <row r="39426" spans="77:77">
      <c r="BY39426" s="2"/>
    </row>
    <row r="39427" spans="77:77">
      <c r="BY39427" s="2"/>
    </row>
    <row r="39428" spans="77:77">
      <c r="BY39428" s="2"/>
    </row>
    <row r="39429" spans="77:77">
      <c r="BY39429" s="2"/>
    </row>
    <row r="39430" spans="77:77">
      <c r="BY39430" s="2"/>
    </row>
    <row r="39431" spans="77:77">
      <c r="BY39431" s="2"/>
    </row>
    <row r="39432" spans="77:77">
      <c r="BY39432" s="2"/>
    </row>
    <row r="39433" spans="77:77">
      <c r="BY39433" s="2"/>
    </row>
    <row r="39434" spans="77:77">
      <c r="BY39434" s="2"/>
    </row>
    <row r="39435" spans="77:77">
      <c r="BY39435" s="2"/>
    </row>
    <row r="39436" spans="77:77">
      <c r="BY39436" s="2"/>
    </row>
    <row r="39437" spans="77:77">
      <c r="BY39437" s="2"/>
    </row>
    <row r="39438" spans="77:77">
      <c r="BY39438" s="2"/>
    </row>
    <row r="39439" spans="77:77">
      <c r="BY39439" s="2"/>
    </row>
    <row r="39440" spans="77:77">
      <c r="BY39440" s="2"/>
    </row>
    <row r="39441" spans="77:77">
      <c r="BY39441" s="2"/>
    </row>
    <row r="39442" spans="77:77">
      <c r="BY39442" s="2"/>
    </row>
    <row r="39443" spans="77:77">
      <c r="BY39443" s="2"/>
    </row>
    <row r="39444" spans="77:77">
      <c r="BY39444" s="2"/>
    </row>
    <row r="39445" spans="77:77">
      <c r="BY39445" s="2"/>
    </row>
    <row r="39446" spans="77:77">
      <c r="BY39446" s="2"/>
    </row>
    <row r="39447" spans="77:77">
      <c r="BY39447" s="2"/>
    </row>
    <row r="39448" spans="77:77">
      <c r="BY39448" s="2"/>
    </row>
    <row r="39449" spans="77:77">
      <c r="BY39449" s="2"/>
    </row>
    <row r="39450" spans="77:77">
      <c r="BY39450" s="2"/>
    </row>
    <row r="39451" spans="77:77">
      <c r="BY39451" s="2"/>
    </row>
    <row r="39452" spans="77:77">
      <c r="BY39452" s="2"/>
    </row>
    <row r="39453" spans="77:77">
      <c r="BY39453" s="2"/>
    </row>
    <row r="39454" spans="77:77">
      <c r="BY39454" s="2"/>
    </row>
    <row r="39455" spans="77:77">
      <c r="BY39455" s="2"/>
    </row>
    <row r="39456" spans="77:77">
      <c r="BY39456" s="2"/>
    </row>
    <row r="39457" spans="77:77">
      <c r="BY39457" s="2"/>
    </row>
    <row r="39458" spans="77:77">
      <c r="BY39458" s="2"/>
    </row>
    <row r="39459" spans="77:77">
      <c r="BY39459" s="2"/>
    </row>
    <row r="39460" spans="77:77">
      <c r="BY39460" s="2"/>
    </row>
    <row r="39461" spans="77:77">
      <c r="BY39461" s="2"/>
    </row>
    <row r="39462" spans="77:77">
      <c r="BY39462" s="2"/>
    </row>
    <row r="39463" spans="77:77">
      <c r="BY39463" s="2"/>
    </row>
    <row r="39464" spans="77:77">
      <c r="BY39464" s="2"/>
    </row>
    <row r="39465" spans="77:77">
      <c r="BY39465" s="2"/>
    </row>
    <row r="39466" spans="77:77">
      <c r="BY39466" s="2"/>
    </row>
    <row r="39467" spans="77:77">
      <c r="BY39467" s="2"/>
    </row>
    <row r="39468" spans="77:77">
      <c r="BY39468" s="2"/>
    </row>
    <row r="39469" spans="77:77">
      <c r="BY39469" s="2"/>
    </row>
    <row r="39470" spans="77:77">
      <c r="BY39470" s="2"/>
    </row>
    <row r="39471" spans="77:77">
      <c r="BY39471" s="2"/>
    </row>
    <row r="39472" spans="77:77">
      <c r="BY39472" s="2"/>
    </row>
    <row r="39473" spans="77:77">
      <c r="BY39473" s="2"/>
    </row>
    <row r="39474" spans="77:77">
      <c r="BY39474" s="2"/>
    </row>
    <row r="39475" spans="77:77">
      <c r="BY39475" s="2"/>
    </row>
    <row r="39476" spans="77:77">
      <c r="BY39476" s="2"/>
    </row>
    <row r="39477" spans="77:77">
      <c r="BY39477" s="2"/>
    </row>
    <row r="39478" spans="77:77">
      <c r="BY39478" s="2"/>
    </row>
    <row r="39479" spans="77:77">
      <c r="BY39479" s="2"/>
    </row>
    <row r="39480" spans="77:77">
      <c r="BY39480" s="2"/>
    </row>
    <row r="39481" spans="77:77">
      <c r="BY39481" s="2"/>
    </row>
    <row r="39482" spans="77:77">
      <c r="BY39482" s="2"/>
    </row>
    <row r="39483" spans="77:77">
      <c r="BY39483" s="2"/>
    </row>
    <row r="39484" spans="77:77">
      <c r="BY39484" s="2"/>
    </row>
    <row r="39485" spans="77:77">
      <c r="BY39485" s="2"/>
    </row>
    <row r="39486" spans="77:77">
      <c r="BY39486" s="2"/>
    </row>
    <row r="39487" spans="77:77">
      <c r="BY39487" s="2"/>
    </row>
    <row r="39488" spans="77:77">
      <c r="BY39488" s="2"/>
    </row>
    <row r="39489" spans="77:77">
      <c r="BY39489" s="2"/>
    </row>
    <row r="39490" spans="77:77">
      <c r="BY39490" s="2"/>
    </row>
    <row r="39491" spans="77:77">
      <c r="BY39491" s="2"/>
    </row>
    <row r="39492" spans="77:77">
      <c r="BY39492" s="2"/>
    </row>
    <row r="39493" spans="77:77">
      <c r="BY39493" s="2"/>
    </row>
    <row r="39494" spans="77:77">
      <c r="BY39494" s="2"/>
    </row>
    <row r="39495" spans="77:77">
      <c r="BY39495" s="2"/>
    </row>
    <row r="39496" spans="77:77">
      <c r="BY39496" s="2"/>
    </row>
    <row r="39497" spans="77:77">
      <c r="BY39497" s="2"/>
    </row>
    <row r="39498" spans="77:77">
      <c r="BY39498" s="2"/>
    </row>
    <row r="39499" spans="77:77">
      <c r="BY39499" s="2"/>
    </row>
    <row r="39500" spans="77:77">
      <c r="BY39500" s="2"/>
    </row>
    <row r="39501" spans="77:77">
      <c r="BY39501" s="2"/>
    </row>
    <row r="39502" spans="77:77">
      <c r="BY39502" s="2"/>
    </row>
    <row r="39503" spans="77:77">
      <c r="BY39503" s="2"/>
    </row>
    <row r="39504" spans="77:77">
      <c r="BY39504" s="2"/>
    </row>
    <row r="39505" spans="77:77">
      <c r="BY39505" s="2"/>
    </row>
    <row r="39506" spans="77:77">
      <c r="BY39506" s="2"/>
    </row>
    <row r="39507" spans="77:77">
      <c r="BY39507" s="2"/>
    </row>
    <row r="39508" spans="77:77">
      <c r="BY39508" s="2"/>
    </row>
    <row r="39509" spans="77:77">
      <c r="BY39509" s="2"/>
    </row>
    <row r="39510" spans="77:77">
      <c r="BY39510" s="2"/>
    </row>
    <row r="39511" spans="77:77">
      <c r="BY39511" s="2"/>
    </row>
    <row r="39512" spans="77:77">
      <c r="BY39512" s="2"/>
    </row>
    <row r="39513" spans="77:77">
      <c r="BY39513" s="2"/>
    </row>
    <row r="39514" spans="77:77">
      <c r="BY39514" s="2"/>
    </row>
    <row r="39515" spans="77:77">
      <c r="BY39515" s="2"/>
    </row>
    <row r="39516" spans="77:77">
      <c r="BY39516" s="2"/>
    </row>
    <row r="39517" spans="77:77">
      <c r="BY39517" s="2"/>
    </row>
    <row r="39518" spans="77:77">
      <c r="BY39518" s="2"/>
    </row>
    <row r="39519" spans="77:77">
      <c r="BY39519" s="2"/>
    </row>
    <row r="39520" spans="77:77">
      <c r="BY39520" s="2"/>
    </row>
    <row r="39521" spans="77:77">
      <c r="BY39521" s="2"/>
    </row>
    <row r="39522" spans="77:77">
      <c r="BY39522" s="2"/>
    </row>
    <row r="39523" spans="77:77">
      <c r="BY39523" s="2"/>
    </row>
    <row r="39524" spans="77:77">
      <c r="BY39524" s="2"/>
    </row>
    <row r="39525" spans="77:77">
      <c r="BY39525" s="2"/>
    </row>
    <row r="39526" spans="77:77">
      <c r="BY39526" s="2"/>
    </row>
    <row r="39527" spans="77:77">
      <c r="BY39527" s="2"/>
    </row>
    <row r="39528" spans="77:77">
      <c r="BY39528" s="2"/>
    </row>
    <row r="39529" spans="77:77">
      <c r="BY39529" s="2"/>
    </row>
    <row r="39530" spans="77:77">
      <c r="BY39530" s="2"/>
    </row>
    <row r="39531" spans="77:77">
      <c r="BY39531" s="2"/>
    </row>
    <row r="39532" spans="77:77">
      <c r="BY39532" s="2"/>
    </row>
    <row r="39533" spans="77:77">
      <c r="BY39533" s="2"/>
    </row>
    <row r="39534" spans="77:77">
      <c r="BY39534" s="2"/>
    </row>
    <row r="39535" spans="77:77">
      <c r="BY39535" s="2"/>
    </row>
    <row r="39536" spans="77:77">
      <c r="BY39536" s="2"/>
    </row>
    <row r="39537" spans="77:77">
      <c r="BY39537" s="2"/>
    </row>
    <row r="39538" spans="77:77">
      <c r="BY39538" s="2"/>
    </row>
    <row r="39539" spans="77:77">
      <c r="BY39539" s="2"/>
    </row>
    <row r="39540" spans="77:77">
      <c r="BY39540" s="2"/>
    </row>
    <row r="39541" spans="77:77">
      <c r="BY39541" s="2"/>
    </row>
    <row r="39542" spans="77:77">
      <c r="BY39542" s="2"/>
    </row>
    <row r="39543" spans="77:77">
      <c r="BY39543" s="2"/>
    </row>
    <row r="39544" spans="77:77">
      <c r="BY39544" s="2"/>
    </row>
    <row r="39545" spans="77:77">
      <c r="BY39545" s="2"/>
    </row>
    <row r="39546" spans="77:77">
      <c r="BY39546" s="2"/>
    </row>
    <row r="39547" spans="77:77">
      <c r="BY39547" s="2"/>
    </row>
    <row r="39548" spans="77:77">
      <c r="BY39548" s="2"/>
    </row>
    <row r="39549" spans="77:77">
      <c r="BY39549" s="2"/>
    </row>
    <row r="39550" spans="77:77">
      <c r="BY39550" s="2"/>
    </row>
    <row r="39551" spans="77:77">
      <c r="BY39551" s="2"/>
    </row>
    <row r="39552" spans="77:77">
      <c r="BY39552" s="2"/>
    </row>
    <row r="39553" spans="77:77">
      <c r="BY39553" s="2"/>
    </row>
    <row r="39554" spans="77:77">
      <c r="BY39554" s="2"/>
    </row>
    <row r="39555" spans="77:77">
      <c r="BY39555" s="2"/>
    </row>
    <row r="39556" spans="77:77">
      <c r="BY39556" s="2"/>
    </row>
    <row r="39557" spans="77:77">
      <c r="BY39557" s="2"/>
    </row>
    <row r="39558" spans="77:77">
      <c r="BY39558" s="2"/>
    </row>
    <row r="39559" spans="77:77">
      <c r="BY39559" s="2"/>
    </row>
    <row r="39560" spans="77:77">
      <c r="BY39560" s="2"/>
    </row>
    <row r="39561" spans="77:77">
      <c r="BY39561" s="2"/>
    </row>
    <row r="39562" spans="77:77">
      <c r="BY39562" s="2"/>
    </row>
    <row r="39563" spans="77:77">
      <c r="BY39563" s="2"/>
    </row>
    <row r="39564" spans="77:77">
      <c r="BY39564" s="2"/>
    </row>
    <row r="39565" spans="77:77">
      <c r="BY39565" s="2"/>
    </row>
    <row r="39566" spans="77:77">
      <c r="BY39566" s="2"/>
    </row>
    <row r="39567" spans="77:77">
      <c r="BY39567" s="2"/>
    </row>
    <row r="39568" spans="77:77">
      <c r="BY39568" s="2"/>
    </row>
    <row r="39569" spans="77:77">
      <c r="BY39569" s="2"/>
    </row>
    <row r="39570" spans="77:77">
      <c r="BY39570" s="2"/>
    </row>
    <row r="39571" spans="77:77">
      <c r="BY39571" s="2"/>
    </row>
    <row r="39572" spans="77:77">
      <c r="BY39572" s="2"/>
    </row>
    <row r="39573" spans="77:77">
      <c r="BY39573" s="2"/>
    </row>
    <row r="39574" spans="77:77">
      <c r="BY39574" s="2"/>
    </row>
    <row r="39575" spans="77:77">
      <c r="BY39575" s="2"/>
    </row>
    <row r="39576" spans="77:77">
      <c r="BY39576" s="2"/>
    </row>
    <row r="39577" spans="77:77">
      <c r="BY39577" s="2"/>
    </row>
    <row r="39578" spans="77:77">
      <c r="BY39578" s="2"/>
    </row>
    <row r="39579" spans="77:77">
      <c r="BY39579" s="2"/>
    </row>
    <row r="39580" spans="77:77">
      <c r="BY39580" s="2"/>
    </row>
    <row r="39581" spans="77:77">
      <c r="BY39581" s="2"/>
    </row>
    <row r="39582" spans="77:77">
      <c r="BY39582" s="2"/>
    </row>
    <row r="39583" spans="77:77">
      <c r="BY39583" s="2"/>
    </row>
    <row r="39584" spans="77:77">
      <c r="BY39584" s="2"/>
    </row>
    <row r="39585" spans="77:77">
      <c r="BY39585" s="2"/>
    </row>
    <row r="39586" spans="77:77">
      <c r="BY39586" s="2"/>
    </row>
    <row r="39587" spans="77:77">
      <c r="BY39587" s="2"/>
    </row>
    <row r="39588" spans="77:77">
      <c r="BY39588" s="2"/>
    </row>
    <row r="39589" spans="77:77">
      <c r="BY39589" s="2"/>
    </row>
    <row r="39590" spans="77:77">
      <c r="BY39590" s="2"/>
    </row>
    <row r="39591" spans="77:77">
      <c r="BY39591" s="2"/>
    </row>
    <row r="39592" spans="77:77">
      <c r="BY39592" s="2"/>
    </row>
    <row r="39593" spans="77:77">
      <c r="BY39593" s="2"/>
    </row>
    <row r="39594" spans="77:77">
      <c r="BY39594" s="2"/>
    </row>
    <row r="39595" spans="77:77">
      <c r="BY39595" s="2"/>
    </row>
    <row r="39596" spans="77:77">
      <c r="BY39596" s="2"/>
    </row>
    <row r="39597" spans="77:77">
      <c r="BY39597" s="2"/>
    </row>
    <row r="39598" spans="77:77">
      <c r="BY39598" s="2"/>
    </row>
    <row r="39599" spans="77:77">
      <c r="BY39599" s="2"/>
    </row>
    <row r="39600" spans="77:77">
      <c r="BY39600" s="2"/>
    </row>
    <row r="39601" spans="77:77">
      <c r="BY39601" s="2"/>
    </row>
    <row r="39602" spans="77:77">
      <c r="BY39602" s="2"/>
    </row>
    <row r="39603" spans="77:77">
      <c r="BY39603" s="2"/>
    </row>
    <row r="39604" spans="77:77">
      <c r="BY39604" s="2"/>
    </row>
    <row r="39605" spans="77:77">
      <c r="BY39605" s="2"/>
    </row>
    <row r="39606" spans="77:77">
      <c r="BY39606" s="2"/>
    </row>
    <row r="39607" spans="77:77">
      <c r="BY39607" s="2"/>
    </row>
    <row r="39608" spans="77:77">
      <c r="BY39608" s="2"/>
    </row>
    <row r="39609" spans="77:77">
      <c r="BY39609" s="2"/>
    </row>
    <row r="39610" spans="77:77">
      <c r="BY39610" s="2"/>
    </row>
    <row r="39611" spans="77:77">
      <c r="BY39611" s="2"/>
    </row>
    <row r="39612" spans="77:77">
      <c r="BY39612" s="2"/>
    </row>
    <row r="39613" spans="77:77">
      <c r="BY39613" s="2"/>
    </row>
    <row r="39614" spans="77:77">
      <c r="BY39614" s="2"/>
    </row>
    <row r="39615" spans="77:77">
      <c r="BY39615" s="2"/>
    </row>
    <row r="39616" spans="77:77">
      <c r="BY39616" s="2"/>
    </row>
    <row r="39617" spans="77:77">
      <c r="BY39617" s="2"/>
    </row>
    <row r="39618" spans="77:77">
      <c r="BY39618" s="2"/>
    </row>
    <row r="39619" spans="77:77">
      <c r="BY39619" s="2"/>
    </row>
    <row r="39620" spans="77:77">
      <c r="BY39620" s="2"/>
    </row>
    <row r="39621" spans="77:77">
      <c r="BY39621" s="2"/>
    </row>
    <row r="39622" spans="77:77">
      <c r="BY39622" s="2"/>
    </row>
    <row r="39623" spans="77:77">
      <c r="BY39623" s="2"/>
    </row>
    <row r="39624" spans="77:77">
      <c r="BY39624" s="2"/>
    </row>
    <row r="39625" spans="77:77">
      <c r="BY39625" s="2"/>
    </row>
    <row r="39626" spans="77:77">
      <c r="BY39626" s="2"/>
    </row>
    <row r="39627" spans="77:77">
      <c r="BY39627" s="2"/>
    </row>
    <row r="39628" spans="77:77">
      <c r="BY39628" s="2"/>
    </row>
    <row r="39629" spans="77:77">
      <c r="BY39629" s="2"/>
    </row>
    <row r="39630" spans="77:77">
      <c r="BY39630" s="2"/>
    </row>
    <row r="39631" spans="77:77">
      <c r="BY39631" s="2"/>
    </row>
    <row r="39632" spans="77:77">
      <c r="BY39632" s="2"/>
    </row>
    <row r="39633" spans="77:77">
      <c r="BY39633" s="2"/>
    </row>
    <row r="39634" spans="77:77">
      <c r="BY39634" s="2"/>
    </row>
    <row r="39635" spans="77:77">
      <c r="BY39635" s="2"/>
    </row>
    <row r="39636" spans="77:77">
      <c r="BY39636" s="2"/>
    </row>
    <row r="39637" spans="77:77">
      <c r="BY39637" s="2"/>
    </row>
    <row r="39638" spans="77:77">
      <c r="BY39638" s="2"/>
    </row>
    <row r="39639" spans="77:77">
      <c r="BY39639" s="2"/>
    </row>
    <row r="39640" spans="77:77">
      <c r="BY39640" s="2"/>
    </row>
    <row r="39641" spans="77:77">
      <c r="BY39641" s="2"/>
    </row>
    <row r="39642" spans="77:77">
      <c r="BY39642" s="2"/>
    </row>
    <row r="39643" spans="77:77">
      <c r="BY39643" s="2"/>
    </row>
    <row r="39644" spans="77:77">
      <c r="BY39644" s="2"/>
    </row>
    <row r="39645" spans="77:77">
      <c r="BY39645" s="2"/>
    </row>
    <row r="39646" spans="77:77">
      <c r="BY39646" s="2"/>
    </row>
    <row r="39647" spans="77:77">
      <c r="BY39647" s="2"/>
    </row>
    <row r="39648" spans="77:77">
      <c r="BY39648" s="2"/>
    </row>
    <row r="39649" spans="77:77">
      <c r="BY39649" s="2"/>
    </row>
    <row r="39650" spans="77:77">
      <c r="BY39650" s="2"/>
    </row>
    <row r="39651" spans="77:77">
      <c r="BY39651" s="2"/>
    </row>
    <row r="39652" spans="77:77">
      <c r="BY39652" s="2"/>
    </row>
    <row r="39653" spans="77:77">
      <c r="BY39653" s="2"/>
    </row>
    <row r="39654" spans="77:77">
      <c r="BY39654" s="2"/>
    </row>
    <row r="39655" spans="77:77">
      <c r="BY39655" s="2"/>
    </row>
    <row r="39656" spans="77:77">
      <c r="BY39656" s="2"/>
    </row>
    <row r="39657" spans="77:77">
      <c r="BY39657" s="2"/>
    </row>
    <row r="39658" spans="77:77">
      <c r="BY39658" s="2"/>
    </row>
    <row r="39659" spans="77:77">
      <c r="BY39659" s="2"/>
    </row>
    <row r="39660" spans="77:77">
      <c r="BY39660" s="2"/>
    </row>
    <row r="39661" spans="77:77">
      <c r="BY39661" s="2"/>
    </row>
    <row r="39662" spans="77:77">
      <c r="BY39662" s="2"/>
    </row>
    <row r="39663" spans="77:77">
      <c r="BY39663" s="2"/>
    </row>
    <row r="39664" spans="77:77">
      <c r="BY39664" s="2"/>
    </row>
    <row r="39665" spans="77:77">
      <c r="BY39665" s="2"/>
    </row>
    <row r="39666" spans="77:77">
      <c r="BY39666" s="2"/>
    </row>
    <row r="39667" spans="77:77">
      <c r="BY39667" s="2"/>
    </row>
    <row r="39668" spans="77:77">
      <c r="BY39668" s="2"/>
    </row>
    <row r="39669" spans="77:77">
      <c r="BY39669" s="2"/>
    </row>
    <row r="39670" spans="77:77">
      <c r="BY39670" s="2"/>
    </row>
    <row r="39671" spans="77:77">
      <c r="BY39671" s="2"/>
    </row>
    <row r="39672" spans="77:77">
      <c r="BY39672" s="2"/>
    </row>
    <row r="39673" spans="77:77">
      <c r="BY39673" s="2"/>
    </row>
    <row r="39674" spans="77:77">
      <c r="BY39674" s="2"/>
    </row>
    <row r="39675" spans="77:77">
      <c r="BY39675" s="2"/>
    </row>
    <row r="39676" spans="77:77">
      <c r="BY39676" s="2"/>
    </row>
    <row r="39677" spans="77:77">
      <c r="BY39677" s="2"/>
    </row>
    <row r="39678" spans="77:77">
      <c r="BY39678" s="2"/>
    </row>
    <row r="39679" spans="77:77">
      <c r="BY39679" s="2"/>
    </row>
    <row r="39680" spans="77:77">
      <c r="BY39680" s="2"/>
    </row>
    <row r="39681" spans="77:77">
      <c r="BY39681" s="2"/>
    </row>
    <row r="39682" spans="77:77">
      <c r="BY39682" s="2"/>
    </row>
    <row r="39683" spans="77:77">
      <c r="BY39683" s="2"/>
    </row>
    <row r="39684" spans="77:77">
      <c r="BY39684" s="2"/>
    </row>
    <row r="39685" spans="77:77">
      <c r="BY39685" s="2"/>
    </row>
    <row r="39686" spans="77:77">
      <c r="BY39686" s="2"/>
    </row>
    <row r="39687" spans="77:77">
      <c r="BY39687" s="2"/>
    </row>
    <row r="39688" spans="77:77">
      <c r="BY39688" s="2"/>
    </row>
    <row r="39689" spans="77:77">
      <c r="BY39689" s="2"/>
    </row>
    <row r="39690" spans="77:77">
      <c r="BY39690" s="2"/>
    </row>
    <row r="39691" spans="77:77">
      <c r="BY39691" s="2"/>
    </row>
    <row r="39692" spans="77:77">
      <c r="BY39692" s="2"/>
    </row>
    <row r="39693" spans="77:77">
      <c r="BY39693" s="2"/>
    </row>
    <row r="39694" spans="77:77">
      <c r="BY39694" s="2"/>
    </row>
    <row r="39695" spans="77:77">
      <c r="BY39695" s="2"/>
    </row>
    <row r="39696" spans="77:77">
      <c r="BY39696" s="2"/>
    </row>
    <row r="39697" spans="77:77">
      <c r="BY39697" s="2"/>
    </row>
    <row r="39698" spans="77:77">
      <c r="BY39698" s="2"/>
    </row>
    <row r="39699" spans="77:77">
      <c r="BY39699" s="2"/>
    </row>
    <row r="39700" spans="77:77">
      <c r="BY39700" s="2"/>
    </row>
    <row r="39701" spans="77:77">
      <c r="BY39701" s="2"/>
    </row>
    <row r="39702" spans="77:77">
      <c r="BY39702" s="2"/>
    </row>
    <row r="39703" spans="77:77">
      <c r="BY39703" s="2"/>
    </row>
    <row r="39704" spans="77:77">
      <c r="BY39704" s="2"/>
    </row>
    <row r="39705" spans="77:77">
      <c r="BY39705" s="2"/>
    </row>
    <row r="39706" spans="77:77">
      <c r="BY39706" s="2"/>
    </row>
    <row r="39707" spans="77:77">
      <c r="BY39707" s="2"/>
    </row>
    <row r="39708" spans="77:77">
      <c r="BY39708" s="2"/>
    </row>
    <row r="39709" spans="77:77">
      <c r="BY39709" s="2"/>
    </row>
    <row r="39710" spans="77:77">
      <c r="BY39710" s="2"/>
    </row>
    <row r="39711" spans="77:77">
      <c r="BY39711" s="2"/>
    </row>
    <row r="39712" spans="77:77">
      <c r="BY39712" s="2"/>
    </row>
    <row r="39713" spans="77:77">
      <c r="BY39713" s="2"/>
    </row>
    <row r="39714" spans="77:77">
      <c r="BY39714" s="2"/>
    </row>
    <row r="39715" spans="77:77">
      <c r="BY39715" s="2"/>
    </row>
    <row r="39716" spans="77:77">
      <c r="BY39716" s="2"/>
    </row>
    <row r="39717" spans="77:77">
      <c r="BY39717" s="2"/>
    </row>
    <row r="39718" spans="77:77">
      <c r="BY39718" s="2"/>
    </row>
    <row r="39719" spans="77:77">
      <c r="BY39719" s="2"/>
    </row>
    <row r="39720" spans="77:77">
      <c r="BY39720" s="2"/>
    </row>
    <row r="39721" spans="77:77">
      <c r="BY39721" s="2"/>
    </row>
    <row r="39722" spans="77:77">
      <c r="BY39722" s="2"/>
    </row>
    <row r="39723" spans="77:77">
      <c r="BY39723" s="2"/>
    </row>
    <row r="39724" spans="77:77">
      <c r="BY39724" s="2"/>
    </row>
    <row r="39725" spans="77:77">
      <c r="BY39725" s="2"/>
    </row>
    <row r="39726" spans="77:77">
      <c r="BY39726" s="2"/>
    </row>
    <row r="39727" spans="77:77">
      <c r="BY39727" s="2"/>
    </row>
    <row r="39728" spans="77:77">
      <c r="BY39728" s="2"/>
    </row>
    <row r="39729" spans="77:77">
      <c r="BY39729" s="2"/>
    </row>
    <row r="39730" spans="77:77">
      <c r="BY39730" s="2"/>
    </row>
    <row r="39731" spans="77:77">
      <c r="BY39731" s="2"/>
    </row>
    <row r="39732" spans="77:77">
      <c r="BY39732" s="2"/>
    </row>
    <row r="39733" spans="77:77">
      <c r="BY39733" s="2"/>
    </row>
    <row r="39734" spans="77:77">
      <c r="BY39734" s="2"/>
    </row>
    <row r="39735" spans="77:77">
      <c r="BY39735" s="2"/>
    </row>
    <row r="39736" spans="77:77">
      <c r="BY39736" s="2"/>
    </row>
    <row r="39737" spans="77:77">
      <c r="BY39737" s="2"/>
    </row>
    <row r="39738" spans="77:77">
      <c r="BY39738" s="2"/>
    </row>
    <row r="39739" spans="77:77">
      <c r="BY39739" s="2"/>
    </row>
    <row r="39740" spans="77:77">
      <c r="BY39740" s="2"/>
    </row>
    <row r="39741" spans="77:77">
      <c r="BY39741" s="2"/>
    </row>
    <row r="39742" spans="77:77">
      <c r="BY39742" s="2"/>
    </row>
    <row r="39743" spans="77:77">
      <c r="BY39743" s="2"/>
    </row>
    <row r="39744" spans="77:77">
      <c r="BY39744" s="2"/>
    </row>
    <row r="39745" spans="77:77">
      <c r="BY39745" s="2"/>
    </row>
    <row r="39746" spans="77:77">
      <c r="BY39746" s="2"/>
    </row>
    <row r="39747" spans="77:77">
      <c r="BY39747" s="2"/>
    </row>
    <row r="39748" spans="77:77">
      <c r="BY39748" s="2"/>
    </row>
    <row r="39749" spans="77:77">
      <c r="BY39749" s="2"/>
    </row>
    <row r="39750" spans="77:77">
      <c r="BY39750" s="2"/>
    </row>
    <row r="39751" spans="77:77">
      <c r="BY39751" s="2"/>
    </row>
    <row r="39752" spans="77:77">
      <c r="BY39752" s="2"/>
    </row>
    <row r="39753" spans="77:77">
      <c r="BY39753" s="2"/>
    </row>
    <row r="39754" spans="77:77">
      <c r="BY39754" s="2"/>
    </row>
    <row r="39755" spans="77:77">
      <c r="BY39755" s="2"/>
    </row>
    <row r="39756" spans="77:77">
      <c r="BY39756" s="2"/>
    </row>
    <row r="39757" spans="77:77">
      <c r="BY39757" s="2"/>
    </row>
    <row r="39758" spans="77:77">
      <c r="BY39758" s="2"/>
    </row>
    <row r="39759" spans="77:77">
      <c r="BY39759" s="2"/>
    </row>
    <row r="39760" spans="77:77">
      <c r="BY39760" s="2"/>
    </row>
    <row r="39761" spans="77:77">
      <c r="BY39761" s="2"/>
    </row>
    <row r="39762" spans="77:77">
      <c r="BY39762" s="2"/>
    </row>
    <row r="39763" spans="77:77">
      <c r="BY39763" s="2"/>
    </row>
    <row r="39764" spans="77:77">
      <c r="BY39764" s="2"/>
    </row>
    <row r="39765" spans="77:77">
      <c r="BY39765" s="2"/>
    </row>
    <row r="39766" spans="77:77">
      <c r="BY39766" s="2"/>
    </row>
    <row r="39767" spans="77:77">
      <c r="BY39767" s="2"/>
    </row>
    <row r="39768" spans="77:77">
      <c r="BY39768" s="2"/>
    </row>
    <row r="39769" spans="77:77">
      <c r="BY39769" s="2"/>
    </row>
    <row r="39770" spans="77:77">
      <c r="BY39770" s="2"/>
    </row>
    <row r="39771" spans="77:77">
      <c r="BY39771" s="2"/>
    </row>
    <row r="39772" spans="77:77">
      <c r="BY39772" s="2"/>
    </row>
    <row r="39773" spans="77:77">
      <c r="BY39773" s="2"/>
    </row>
    <row r="39774" spans="77:77">
      <c r="BY39774" s="2"/>
    </row>
    <row r="39775" spans="77:77">
      <c r="BY39775" s="2"/>
    </row>
    <row r="39776" spans="77:77">
      <c r="BY39776" s="2"/>
    </row>
    <row r="39777" spans="77:77">
      <c r="BY39777" s="2"/>
    </row>
    <row r="39778" spans="77:77">
      <c r="BY39778" s="2"/>
    </row>
    <row r="39779" spans="77:77">
      <c r="BY39779" s="2"/>
    </row>
    <row r="39780" spans="77:77">
      <c r="BY39780" s="2"/>
    </row>
    <row r="39781" spans="77:77">
      <c r="BY39781" s="2"/>
    </row>
    <row r="39782" spans="77:77">
      <c r="BY39782" s="2"/>
    </row>
    <row r="39783" spans="77:77">
      <c r="BY39783" s="2"/>
    </row>
    <row r="39784" spans="77:77">
      <c r="BY39784" s="2"/>
    </row>
    <row r="39785" spans="77:77">
      <c r="BY39785" s="2"/>
    </row>
    <row r="39786" spans="77:77">
      <c r="BY39786" s="2"/>
    </row>
    <row r="39787" spans="77:77">
      <c r="BY39787" s="2"/>
    </row>
    <row r="39788" spans="77:77">
      <c r="BY39788" s="2"/>
    </row>
    <row r="39789" spans="77:77">
      <c r="BY39789" s="2"/>
    </row>
    <row r="39790" spans="77:77">
      <c r="BY39790" s="2"/>
    </row>
    <row r="39791" spans="77:77">
      <c r="BY39791" s="2"/>
    </row>
    <row r="39792" spans="77:77">
      <c r="BY39792" s="2"/>
    </row>
    <row r="39793" spans="77:77">
      <c r="BY39793" s="2"/>
    </row>
    <row r="39794" spans="77:77">
      <c r="BY39794" s="2"/>
    </row>
    <row r="39795" spans="77:77">
      <c r="BY39795" s="2"/>
    </row>
    <row r="39796" spans="77:77">
      <c r="BY39796" s="2"/>
    </row>
    <row r="39797" spans="77:77">
      <c r="BY39797" s="2"/>
    </row>
    <row r="39798" spans="77:77">
      <c r="BY39798" s="2"/>
    </row>
    <row r="39799" spans="77:77">
      <c r="BY39799" s="2"/>
    </row>
    <row r="39800" spans="77:77">
      <c r="BY39800" s="2"/>
    </row>
    <row r="39801" spans="77:77">
      <c r="BY39801" s="2"/>
    </row>
    <row r="39802" spans="77:77">
      <c r="BY39802" s="2"/>
    </row>
    <row r="39803" spans="77:77">
      <c r="BY39803" s="2"/>
    </row>
    <row r="39804" spans="77:77">
      <c r="BY39804" s="2"/>
    </row>
    <row r="39805" spans="77:77">
      <c r="BY39805" s="2"/>
    </row>
    <row r="39806" spans="77:77">
      <c r="BY39806" s="2"/>
    </row>
    <row r="39807" spans="77:77">
      <c r="BY39807" s="2"/>
    </row>
    <row r="39808" spans="77:77">
      <c r="BY39808" s="2"/>
    </row>
    <row r="39809" spans="77:77">
      <c r="BY39809" s="2"/>
    </row>
    <row r="39810" spans="77:77">
      <c r="BY39810" s="2"/>
    </row>
    <row r="39811" spans="77:77">
      <c r="BY39811" s="2"/>
    </row>
    <row r="39812" spans="77:77">
      <c r="BY39812" s="2"/>
    </row>
    <row r="39813" spans="77:77">
      <c r="BY39813" s="2"/>
    </row>
    <row r="39814" spans="77:77">
      <c r="BY39814" s="2"/>
    </row>
    <row r="39815" spans="77:77">
      <c r="BY39815" s="2"/>
    </row>
    <row r="39816" spans="77:77">
      <c r="BY39816" s="2"/>
    </row>
    <row r="39817" spans="77:77">
      <c r="BY39817" s="2"/>
    </row>
    <row r="39818" spans="77:77">
      <c r="BY39818" s="2"/>
    </row>
    <row r="39819" spans="77:77">
      <c r="BY39819" s="2"/>
    </row>
    <row r="39820" spans="77:77">
      <c r="BY39820" s="2"/>
    </row>
    <row r="39821" spans="77:77">
      <c r="BY39821" s="2"/>
    </row>
    <row r="39822" spans="77:77">
      <c r="BY39822" s="2"/>
    </row>
    <row r="39823" spans="77:77">
      <c r="BY39823" s="2"/>
    </row>
    <row r="39824" spans="77:77">
      <c r="BY39824" s="2"/>
    </row>
    <row r="39825" spans="77:77">
      <c r="BY39825" s="2"/>
    </row>
    <row r="39826" spans="77:77">
      <c r="BY39826" s="2"/>
    </row>
    <row r="39827" spans="77:77">
      <c r="BY39827" s="2"/>
    </row>
    <row r="39828" spans="77:77">
      <c r="BY39828" s="2"/>
    </row>
    <row r="39829" spans="77:77">
      <c r="BY39829" s="2"/>
    </row>
    <row r="39830" spans="77:77">
      <c r="BY39830" s="2"/>
    </row>
    <row r="39831" spans="77:77">
      <c r="BY39831" s="2"/>
    </row>
    <row r="39832" spans="77:77">
      <c r="BY39832" s="2"/>
    </row>
    <row r="39833" spans="77:77">
      <c r="BY39833" s="2"/>
    </row>
    <row r="39834" spans="77:77">
      <c r="BY39834" s="2"/>
    </row>
    <row r="39835" spans="77:77">
      <c r="BY39835" s="2"/>
    </row>
    <row r="39836" spans="77:77">
      <c r="BY39836" s="2"/>
    </row>
    <row r="39837" spans="77:77">
      <c r="BY39837" s="2"/>
    </row>
    <row r="39838" spans="77:77">
      <c r="BY39838" s="2"/>
    </row>
    <row r="39839" spans="77:77">
      <c r="BY39839" s="2"/>
    </row>
    <row r="39840" spans="77:77">
      <c r="BY39840" s="2"/>
    </row>
    <row r="39841" spans="77:77">
      <c r="BY39841" s="2"/>
    </row>
    <row r="39842" spans="77:77">
      <c r="BY39842" s="2"/>
    </row>
    <row r="39843" spans="77:77">
      <c r="BY39843" s="2"/>
    </row>
    <row r="39844" spans="77:77">
      <c r="BY39844" s="2"/>
    </row>
    <row r="39845" spans="77:77">
      <c r="BY39845" s="2"/>
    </row>
    <row r="39846" spans="77:77">
      <c r="BY39846" s="2"/>
    </row>
    <row r="39847" spans="77:77">
      <c r="BY39847" s="2"/>
    </row>
    <row r="39848" spans="77:77">
      <c r="BY39848" s="2"/>
    </row>
    <row r="39849" spans="77:77">
      <c r="BY39849" s="2"/>
    </row>
    <row r="39850" spans="77:77">
      <c r="BY39850" s="2"/>
    </row>
    <row r="39851" spans="77:77">
      <c r="BY39851" s="2"/>
    </row>
    <row r="39852" spans="77:77">
      <c r="BY39852" s="2"/>
    </row>
    <row r="39853" spans="77:77">
      <c r="BY39853" s="2"/>
    </row>
    <row r="39854" spans="77:77">
      <c r="BY39854" s="2"/>
    </row>
    <row r="39855" spans="77:77">
      <c r="BY39855" s="2"/>
    </row>
    <row r="39856" spans="77:77">
      <c r="BY39856" s="2"/>
    </row>
    <row r="39857" spans="77:77">
      <c r="BY39857" s="2"/>
    </row>
    <row r="39858" spans="77:77">
      <c r="BY39858" s="2"/>
    </row>
    <row r="39859" spans="77:77">
      <c r="BY39859" s="2"/>
    </row>
    <row r="39860" spans="77:77">
      <c r="BY39860" s="2"/>
    </row>
    <row r="39861" spans="77:77">
      <c r="BY39861" s="2"/>
    </row>
    <row r="39862" spans="77:77">
      <c r="BY39862" s="2"/>
    </row>
    <row r="39863" spans="77:77">
      <c r="BY39863" s="2"/>
    </row>
    <row r="39864" spans="77:77">
      <c r="BY39864" s="2"/>
    </row>
    <row r="39865" spans="77:77">
      <c r="BY39865" s="2"/>
    </row>
    <row r="39866" spans="77:77">
      <c r="BY39866" s="2"/>
    </row>
    <row r="39867" spans="77:77">
      <c r="BY39867" s="2"/>
    </row>
    <row r="39868" spans="77:77">
      <c r="BY39868" s="2"/>
    </row>
    <row r="39869" spans="77:77">
      <c r="BY39869" s="2"/>
    </row>
    <row r="39870" spans="77:77">
      <c r="BY39870" s="2"/>
    </row>
    <row r="39871" spans="77:77">
      <c r="BY39871" s="2"/>
    </row>
    <row r="39872" spans="77:77">
      <c r="BY39872" s="2"/>
    </row>
    <row r="39873" spans="77:77">
      <c r="BY39873" s="2"/>
    </row>
    <row r="39874" spans="77:77">
      <c r="BY39874" s="2"/>
    </row>
    <row r="39875" spans="77:77">
      <c r="BY39875" s="2"/>
    </row>
    <row r="39876" spans="77:77">
      <c r="BY39876" s="2"/>
    </row>
    <row r="39877" spans="77:77">
      <c r="BY39877" s="2"/>
    </row>
    <row r="39878" spans="77:77">
      <c r="BY39878" s="2"/>
    </row>
    <row r="39879" spans="77:77">
      <c r="BY39879" s="2"/>
    </row>
    <row r="39880" spans="77:77">
      <c r="BY39880" s="2"/>
    </row>
    <row r="39881" spans="77:77">
      <c r="BY39881" s="2"/>
    </row>
    <row r="39882" spans="77:77">
      <c r="BY39882" s="2"/>
    </row>
    <row r="39883" spans="77:77">
      <c r="BY39883" s="2"/>
    </row>
    <row r="39884" spans="77:77">
      <c r="BY39884" s="2"/>
    </row>
    <row r="39885" spans="77:77">
      <c r="BY39885" s="2"/>
    </row>
    <row r="39886" spans="77:77">
      <c r="BY39886" s="2"/>
    </row>
    <row r="39887" spans="77:77">
      <c r="BY39887" s="2"/>
    </row>
    <row r="39888" spans="77:77">
      <c r="BY39888" s="2"/>
    </row>
    <row r="39889" spans="77:77">
      <c r="BY39889" s="2"/>
    </row>
    <row r="39890" spans="77:77">
      <c r="BY39890" s="2"/>
    </row>
    <row r="39891" spans="77:77">
      <c r="BY39891" s="2"/>
    </row>
    <row r="39892" spans="77:77">
      <c r="BY39892" s="2"/>
    </row>
    <row r="39893" spans="77:77">
      <c r="BY39893" s="2"/>
    </row>
    <row r="39894" spans="77:77">
      <c r="BY39894" s="2"/>
    </row>
    <row r="39895" spans="77:77">
      <c r="BY39895" s="2"/>
    </row>
    <row r="39896" spans="77:77">
      <c r="BY39896" s="2"/>
    </row>
    <row r="39897" spans="77:77">
      <c r="BY39897" s="2"/>
    </row>
    <row r="39898" spans="77:77">
      <c r="BY39898" s="2"/>
    </row>
    <row r="39899" spans="77:77">
      <c r="BY39899" s="2"/>
    </row>
    <row r="39900" spans="77:77">
      <c r="BY39900" s="2"/>
    </row>
    <row r="39901" spans="77:77">
      <c r="BY39901" s="2"/>
    </row>
    <row r="39902" spans="77:77">
      <c r="BY39902" s="2"/>
    </row>
    <row r="39903" spans="77:77">
      <c r="BY39903" s="2"/>
    </row>
    <row r="39904" spans="77:77">
      <c r="BY39904" s="2"/>
    </row>
    <row r="39905" spans="77:77">
      <c r="BY39905" s="2"/>
    </row>
    <row r="39906" spans="77:77">
      <c r="BY39906" s="2"/>
    </row>
    <row r="39907" spans="77:77">
      <c r="BY39907" s="2"/>
    </row>
    <row r="39908" spans="77:77">
      <c r="BY39908" s="2"/>
    </row>
    <row r="39909" spans="77:77">
      <c r="BY39909" s="2"/>
    </row>
    <row r="39910" spans="77:77">
      <c r="BY39910" s="2"/>
    </row>
    <row r="39911" spans="77:77">
      <c r="BY39911" s="2"/>
    </row>
    <row r="39912" spans="77:77">
      <c r="BY39912" s="2"/>
    </row>
    <row r="39913" spans="77:77">
      <c r="BY39913" s="2"/>
    </row>
    <row r="39914" spans="77:77">
      <c r="BY39914" s="2"/>
    </row>
    <row r="39915" spans="77:77">
      <c r="BY39915" s="2"/>
    </row>
    <row r="39916" spans="77:77">
      <c r="BY39916" s="2"/>
    </row>
    <row r="39917" spans="77:77">
      <c r="BY39917" s="2"/>
    </row>
    <row r="39918" spans="77:77">
      <c r="BY39918" s="2"/>
    </row>
    <row r="39919" spans="77:77">
      <c r="BY39919" s="2"/>
    </row>
    <row r="39920" spans="77:77">
      <c r="BY39920" s="2"/>
    </row>
    <row r="39921" spans="77:77">
      <c r="BY39921" s="2"/>
    </row>
    <row r="39922" spans="77:77">
      <c r="BY39922" s="2"/>
    </row>
    <row r="39923" spans="77:77">
      <c r="BY39923" s="2"/>
    </row>
    <row r="39924" spans="77:77">
      <c r="BY39924" s="2"/>
    </row>
    <row r="39925" spans="77:77">
      <c r="BY39925" s="2"/>
    </row>
    <row r="39926" spans="77:77">
      <c r="BY39926" s="2"/>
    </row>
    <row r="39927" spans="77:77">
      <c r="BY39927" s="2"/>
    </row>
    <row r="39928" spans="77:77">
      <c r="BY39928" s="2"/>
    </row>
    <row r="39929" spans="77:77">
      <c r="BY39929" s="2"/>
    </row>
    <row r="39930" spans="77:77">
      <c r="BY39930" s="2"/>
    </row>
    <row r="39931" spans="77:77">
      <c r="BY39931" s="2"/>
    </row>
    <row r="39932" spans="77:77">
      <c r="BY39932" s="2"/>
    </row>
    <row r="39933" spans="77:77">
      <c r="BY39933" s="2"/>
    </row>
    <row r="39934" spans="77:77">
      <c r="BY39934" s="2"/>
    </row>
    <row r="39935" spans="77:77">
      <c r="BY39935" s="2"/>
    </row>
    <row r="39936" spans="77:77">
      <c r="BY39936" s="2"/>
    </row>
    <row r="39937" spans="77:77">
      <c r="BY39937" s="2"/>
    </row>
    <row r="39938" spans="77:77">
      <c r="BY39938" s="2"/>
    </row>
    <row r="39939" spans="77:77">
      <c r="BY39939" s="2"/>
    </row>
    <row r="39940" spans="77:77">
      <c r="BY39940" s="2"/>
    </row>
    <row r="39941" spans="77:77">
      <c r="BY39941" s="2"/>
    </row>
    <row r="39942" spans="77:77">
      <c r="BY39942" s="2"/>
    </row>
    <row r="39943" spans="77:77">
      <c r="BY39943" s="2"/>
    </row>
    <row r="39944" spans="77:77">
      <c r="BY39944" s="2"/>
    </row>
    <row r="39945" spans="77:77">
      <c r="BY39945" s="2"/>
    </row>
    <row r="39946" spans="77:77">
      <c r="BY39946" s="2"/>
    </row>
    <row r="39947" spans="77:77">
      <c r="BY39947" s="2"/>
    </row>
    <row r="39948" spans="77:77">
      <c r="BY39948" s="2"/>
    </row>
    <row r="39949" spans="77:77">
      <c r="BY39949" s="2"/>
    </row>
    <row r="39950" spans="77:77">
      <c r="BY39950" s="2"/>
    </row>
    <row r="39951" spans="77:77">
      <c r="BY39951" s="2"/>
    </row>
    <row r="39952" spans="77:77">
      <c r="BY39952" s="2"/>
    </row>
    <row r="39953" spans="77:77">
      <c r="BY39953" s="2"/>
    </row>
    <row r="39954" spans="77:77">
      <c r="BY39954" s="2"/>
    </row>
    <row r="39955" spans="77:77">
      <c r="BY39955" s="2"/>
    </row>
    <row r="39956" spans="77:77">
      <c r="BY39956" s="2"/>
    </row>
    <row r="39957" spans="77:77">
      <c r="BY39957" s="2"/>
    </row>
    <row r="39958" spans="77:77">
      <c r="BY39958" s="2"/>
    </row>
    <row r="39959" spans="77:77">
      <c r="BY39959" s="2"/>
    </row>
    <row r="39960" spans="77:77">
      <c r="BY39960" s="2"/>
    </row>
    <row r="39961" spans="77:77">
      <c r="BY39961" s="2"/>
    </row>
    <row r="39962" spans="77:77">
      <c r="BY39962" s="2"/>
    </row>
    <row r="39963" spans="77:77">
      <c r="BY39963" s="2"/>
    </row>
    <row r="39964" spans="77:77">
      <c r="BY39964" s="2"/>
    </row>
    <row r="39965" spans="77:77">
      <c r="BY39965" s="2"/>
    </row>
    <row r="39966" spans="77:77">
      <c r="BY39966" s="2"/>
    </row>
    <row r="39967" spans="77:77">
      <c r="BY39967" s="2"/>
    </row>
    <row r="39968" spans="77:77">
      <c r="BY39968" s="2"/>
    </row>
    <row r="39969" spans="77:77">
      <c r="BY39969" s="2"/>
    </row>
    <row r="39970" spans="77:77">
      <c r="BY39970" s="2"/>
    </row>
    <row r="39971" spans="77:77">
      <c r="BY39971" s="2"/>
    </row>
    <row r="39972" spans="77:77">
      <c r="BY39972" s="2"/>
    </row>
    <row r="39973" spans="77:77">
      <c r="BY39973" s="2"/>
    </row>
    <row r="39974" spans="77:77">
      <c r="BY39974" s="2"/>
    </row>
    <row r="39975" spans="77:77">
      <c r="BY39975" s="2"/>
    </row>
    <row r="39976" spans="77:77">
      <c r="BY39976" s="2"/>
    </row>
    <row r="39977" spans="77:77">
      <c r="BY39977" s="2"/>
    </row>
    <row r="39978" spans="77:77">
      <c r="BY39978" s="2"/>
    </row>
    <row r="39979" spans="77:77">
      <c r="BY39979" s="2"/>
    </row>
    <row r="39980" spans="77:77">
      <c r="BY39980" s="2"/>
    </row>
    <row r="39981" spans="77:77">
      <c r="BY39981" s="2"/>
    </row>
    <row r="39982" spans="77:77">
      <c r="BY39982" s="2"/>
    </row>
    <row r="39983" spans="77:77">
      <c r="BY39983" s="2"/>
    </row>
    <row r="39984" spans="77:77">
      <c r="BY39984" s="2"/>
    </row>
    <row r="39985" spans="77:77">
      <c r="BY39985" s="2"/>
    </row>
    <row r="39986" spans="77:77">
      <c r="BY39986" s="2"/>
    </row>
    <row r="39987" spans="77:77">
      <c r="BY39987" s="2"/>
    </row>
    <row r="39988" spans="77:77">
      <c r="BY39988" s="2"/>
    </row>
    <row r="39989" spans="77:77">
      <c r="BY39989" s="2"/>
    </row>
    <row r="39990" spans="77:77">
      <c r="BY39990" s="2"/>
    </row>
    <row r="39991" spans="77:77">
      <c r="BY39991" s="2"/>
    </row>
    <row r="39992" spans="77:77">
      <c r="BY39992" s="2"/>
    </row>
    <row r="39993" spans="77:77">
      <c r="BY39993" s="2"/>
    </row>
    <row r="39994" spans="77:77">
      <c r="BY39994" s="2"/>
    </row>
    <row r="39995" spans="77:77">
      <c r="BY39995" s="2"/>
    </row>
    <row r="39996" spans="77:77">
      <c r="BY39996" s="2"/>
    </row>
    <row r="39997" spans="77:77">
      <c r="BY39997" s="2"/>
    </row>
    <row r="39998" spans="77:77">
      <c r="BY39998" s="2"/>
    </row>
    <row r="39999" spans="77:77">
      <c r="BY39999" s="2"/>
    </row>
    <row r="40000" spans="77:77">
      <c r="BY40000" s="2"/>
    </row>
    <row r="40001" spans="77:77">
      <c r="BY40001" s="2"/>
    </row>
    <row r="40002" spans="77:77">
      <c r="BY40002" s="2"/>
    </row>
    <row r="40003" spans="77:77">
      <c r="BY40003" s="2"/>
    </row>
    <row r="40004" spans="77:77">
      <c r="BY40004" s="2"/>
    </row>
    <row r="40005" spans="77:77">
      <c r="BY40005" s="2"/>
    </row>
    <row r="40006" spans="77:77">
      <c r="BY40006" s="2"/>
    </row>
    <row r="40007" spans="77:77">
      <c r="BY40007" s="2"/>
    </row>
    <row r="40008" spans="77:77">
      <c r="BY40008" s="2"/>
    </row>
    <row r="40009" spans="77:77">
      <c r="BY40009" s="2"/>
    </row>
    <row r="40010" spans="77:77">
      <c r="BY40010" s="2"/>
    </row>
    <row r="40011" spans="77:77">
      <c r="BY40011" s="2"/>
    </row>
    <row r="40012" spans="77:77">
      <c r="BY40012" s="2"/>
    </row>
    <row r="40013" spans="77:77">
      <c r="BY40013" s="2"/>
    </row>
    <row r="40014" spans="77:77">
      <c r="BY40014" s="2"/>
    </row>
    <row r="40015" spans="77:77">
      <c r="BY40015" s="2"/>
    </row>
    <row r="40016" spans="77:77">
      <c r="BY40016" s="2"/>
    </row>
    <row r="40017" spans="77:77">
      <c r="BY40017" s="2"/>
    </row>
    <row r="40018" spans="77:77">
      <c r="BY40018" s="2"/>
    </row>
    <row r="40019" spans="77:77">
      <c r="BY40019" s="2"/>
    </row>
    <row r="40020" spans="77:77">
      <c r="BY40020" s="2"/>
    </row>
    <row r="40021" spans="77:77">
      <c r="BY40021" s="2"/>
    </row>
    <row r="40022" spans="77:77">
      <c r="BY40022" s="2"/>
    </row>
    <row r="40023" spans="77:77">
      <c r="BY40023" s="2"/>
    </row>
    <row r="40024" spans="77:77">
      <c r="BY40024" s="2"/>
    </row>
    <row r="40025" spans="77:77">
      <c r="BY40025" s="2"/>
    </row>
    <row r="40026" spans="77:77">
      <c r="BY40026" s="2"/>
    </row>
    <row r="40027" spans="77:77">
      <c r="BY40027" s="2"/>
    </row>
    <row r="40028" spans="77:77">
      <c r="BY40028" s="2"/>
    </row>
    <row r="40029" spans="77:77">
      <c r="BY40029" s="2"/>
    </row>
    <row r="40030" spans="77:77">
      <c r="BY40030" s="2"/>
    </row>
    <row r="40031" spans="77:77">
      <c r="BY40031" s="2"/>
    </row>
    <row r="40032" spans="77:77">
      <c r="BY40032" s="2"/>
    </row>
    <row r="40033" spans="77:77">
      <c r="BY40033" s="2"/>
    </row>
    <row r="40034" spans="77:77">
      <c r="BY40034" s="2"/>
    </row>
    <row r="40035" spans="77:77">
      <c r="BY40035" s="2"/>
    </row>
    <row r="40036" spans="77:77">
      <c r="BY40036" s="2"/>
    </row>
    <row r="40037" spans="77:77">
      <c r="BY40037" s="2"/>
    </row>
    <row r="40038" spans="77:77">
      <c r="BY40038" s="2"/>
    </row>
    <row r="40039" spans="77:77">
      <c r="BY40039" s="2"/>
    </row>
    <row r="40040" spans="77:77">
      <c r="BY40040" s="2"/>
    </row>
    <row r="40041" spans="77:77">
      <c r="BY40041" s="2"/>
    </row>
    <row r="40042" spans="77:77">
      <c r="BY40042" s="2"/>
    </row>
    <row r="40043" spans="77:77">
      <c r="BY40043" s="2"/>
    </row>
    <row r="40044" spans="77:77">
      <c r="BY40044" s="2"/>
    </row>
    <row r="40045" spans="77:77">
      <c r="BY40045" s="2"/>
    </row>
    <row r="40046" spans="77:77">
      <c r="BY40046" s="2"/>
    </row>
    <row r="40047" spans="77:77">
      <c r="BY40047" s="2"/>
    </row>
    <row r="40048" spans="77:77">
      <c r="BY40048" s="2"/>
    </row>
    <row r="40049" spans="77:77">
      <c r="BY40049" s="2"/>
    </row>
    <row r="40050" spans="77:77">
      <c r="BY40050" s="2"/>
    </row>
    <row r="40051" spans="77:77">
      <c r="BY40051" s="2"/>
    </row>
    <row r="40052" spans="77:77">
      <c r="BY40052" s="2"/>
    </row>
    <row r="40053" spans="77:77">
      <c r="BY40053" s="2"/>
    </row>
    <row r="40054" spans="77:77">
      <c r="BY40054" s="2"/>
    </row>
    <row r="40055" spans="77:77">
      <c r="BY40055" s="2"/>
    </row>
    <row r="40056" spans="77:77">
      <c r="BY40056" s="2"/>
    </row>
    <row r="40057" spans="77:77">
      <c r="BY40057" s="2"/>
    </row>
    <row r="40058" spans="77:77">
      <c r="BY40058" s="2"/>
    </row>
    <row r="40059" spans="77:77">
      <c r="BY40059" s="2"/>
    </row>
    <row r="40060" spans="77:77">
      <c r="BY40060" s="2"/>
    </row>
    <row r="40061" spans="77:77">
      <c r="BY40061" s="2"/>
    </row>
    <row r="40062" spans="77:77">
      <c r="BY40062" s="2"/>
    </row>
    <row r="40063" spans="77:77">
      <c r="BY40063" s="2"/>
    </row>
    <row r="40064" spans="77:77">
      <c r="BY40064" s="2"/>
    </row>
    <row r="40065" spans="77:77">
      <c r="BY40065" s="2"/>
    </row>
    <row r="40066" spans="77:77">
      <c r="BY40066" s="2"/>
    </row>
    <row r="40067" spans="77:77">
      <c r="BY40067" s="2"/>
    </row>
    <row r="40068" spans="77:77">
      <c r="BY40068" s="2"/>
    </row>
    <row r="40069" spans="77:77">
      <c r="BY40069" s="2"/>
    </row>
    <row r="40070" spans="77:77">
      <c r="BY40070" s="2"/>
    </row>
    <row r="40071" spans="77:77">
      <c r="BY40071" s="2"/>
    </row>
    <row r="40072" spans="77:77">
      <c r="BY40072" s="2"/>
    </row>
    <row r="40073" spans="77:77">
      <c r="BY40073" s="2"/>
    </row>
    <row r="40074" spans="77:77">
      <c r="BY40074" s="2"/>
    </row>
    <row r="40075" spans="77:77">
      <c r="BY40075" s="2"/>
    </row>
    <row r="40076" spans="77:77">
      <c r="BY40076" s="2"/>
    </row>
    <row r="40077" spans="77:77">
      <c r="BY40077" s="2"/>
    </row>
    <row r="40078" spans="77:77">
      <c r="BY40078" s="2"/>
    </row>
    <row r="40079" spans="77:77">
      <c r="BY40079" s="2"/>
    </row>
    <row r="40080" spans="77:77">
      <c r="BY40080" s="2"/>
    </row>
    <row r="40081" spans="77:77">
      <c r="BY40081" s="2"/>
    </row>
    <row r="40082" spans="77:77">
      <c r="BY40082" s="2"/>
    </row>
    <row r="40083" spans="77:77">
      <c r="BY40083" s="2"/>
    </row>
    <row r="40084" spans="77:77">
      <c r="BY40084" s="2"/>
    </row>
    <row r="40085" spans="77:77">
      <c r="BY40085" s="2"/>
    </row>
    <row r="40086" spans="77:77">
      <c r="BY40086" s="2"/>
    </row>
    <row r="40087" spans="77:77">
      <c r="BY40087" s="2"/>
    </row>
    <row r="40088" spans="77:77">
      <c r="BY40088" s="2"/>
    </row>
    <row r="40089" spans="77:77">
      <c r="BY40089" s="2"/>
    </row>
    <row r="40090" spans="77:77">
      <c r="BY40090" s="2"/>
    </row>
    <row r="40091" spans="77:77">
      <c r="BY40091" s="2"/>
    </row>
    <row r="40092" spans="77:77">
      <c r="BY40092" s="2"/>
    </row>
    <row r="40093" spans="77:77">
      <c r="BY40093" s="2"/>
    </row>
    <row r="40094" spans="77:77">
      <c r="BY40094" s="2"/>
    </row>
    <row r="40095" spans="77:77">
      <c r="BY40095" s="2"/>
    </row>
    <row r="40096" spans="77:77">
      <c r="BY40096" s="2"/>
    </row>
    <row r="40097" spans="77:77">
      <c r="BY40097" s="2"/>
    </row>
    <row r="40098" spans="77:77">
      <c r="BY40098" s="2"/>
    </row>
    <row r="40099" spans="77:77">
      <c r="BY40099" s="2"/>
    </row>
    <row r="40100" spans="77:77">
      <c r="BY40100" s="2"/>
    </row>
    <row r="40101" spans="77:77">
      <c r="BY40101" s="2"/>
    </row>
    <row r="40102" spans="77:77">
      <c r="BY40102" s="2"/>
    </row>
    <row r="40103" spans="77:77">
      <c r="BY40103" s="2"/>
    </row>
    <row r="40104" spans="77:77">
      <c r="BY40104" s="2"/>
    </row>
    <row r="40105" spans="77:77">
      <c r="BY40105" s="2"/>
    </row>
    <row r="40106" spans="77:77">
      <c r="BY40106" s="2"/>
    </row>
    <row r="40107" spans="77:77">
      <c r="BY40107" s="2"/>
    </row>
    <row r="40108" spans="77:77">
      <c r="BY40108" s="2"/>
    </row>
    <row r="40109" spans="77:77">
      <c r="BY40109" s="2"/>
    </row>
    <row r="40110" spans="77:77">
      <c r="BY40110" s="2"/>
    </row>
    <row r="40111" spans="77:77">
      <c r="BY40111" s="2"/>
    </row>
    <row r="40112" spans="77:77">
      <c r="BY40112" s="2"/>
    </row>
    <row r="40113" spans="77:77">
      <c r="BY40113" s="2"/>
    </row>
    <row r="40114" spans="77:77">
      <c r="BY40114" s="2"/>
    </row>
    <row r="40115" spans="77:77">
      <c r="BY40115" s="2"/>
    </row>
    <row r="40116" spans="77:77">
      <c r="BY40116" s="2"/>
    </row>
    <row r="40117" spans="77:77">
      <c r="BY40117" s="2"/>
    </row>
    <row r="40118" spans="77:77">
      <c r="BY40118" s="2"/>
    </row>
    <row r="40119" spans="77:77">
      <c r="BY40119" s="2"/>
    </row>
    <row r="40120" spans="77:77">
      <c r="BY40120" s="2"/>
    </row>
    <row r="40121" spans="77:77">
      <c r="BY40121" s="2"/>
    </row>
    <row r="40122" spans="77:77">
      <c r="BY40122" s="2"/>
    </row>
    <row r="40123" spans="77:77">
      <c r="BY40123" s="2"/>
    </row>
    <row r="40124" spans="77:77">
      <c r="BY40124" s="2"/>
    </row>
    <row r="40125" spans="77:77">
      <c r="BY40125" s="2"/>
    </row>
    <row r="40126" spans="77:77">
      <c r="BY40126" s="2"/>
    </row>
    <row r="40127" spans="77:77">
      <c r="BY40127" s="2"/>
    </row>
    <row r="40128" spans="77:77">
      <c r="BY40128" s="2"/>
    </row>
    <row r="40129" spans="77:77">
      <c r="BY40129" s="2"/>
    </row>
    <row r="40130" spans="77:77">
      <c r="BY40130" s="2"/>
    </row>
    <row r="40131" spans="77:77">
      <c r="BY40131" s="2"/>
    </row>
    <row r="40132" spans="77:77">
      <c r="BY40132" s="2"/>
    </row>
    <row r="40133" spans="77:77">
      <c r="BY40133" s="2"/>
    </row>
    <row r="40134" spans="77:77">
      <c r="BY40134" s="2"/>
    </row>
    <row r="40135" spans="77:77">
      <c r="BY40135" s="2"/>
    </row>
    <row r="40136" spans="77:77">
      <c r="BY40136" s="2"/>
    </row>
    <row r="40137" spans="77:77">
      <c r="BY40137" s="2"/>
    </row>
    <row r="40138" spans="77:77">
      <c r="BY40138" s="2"/>
    </row>
    <row r="40139" spans="77:77">
      <c r="BY40139" s="2"/>
    </row>
    <row r="40140" spans="77:77">
      <c r="BY40140" s="2"/>
    </row>
    <row r="40141" spans="77:77">
      <c r="BY40141" s="2"/>
    </row>
    <row r="40142" spans="77:77">
      <c r="BY40142" s="2"/>
    </row>
    <row r="40143" spans="77:77">
      <c r="BY40143" s="2"/>
    </row>
    <row r="40144" spans="77:77">
      <c r="BY40144" s="2"/>
    </row>
    <row r="40145" spans="77:77">
      <c r="BY40145" s="2"/>
    </row>
    <row r="40146" spans="77:77">
      <c r="BY40146" s="2"/>
    </row>
    <row r="40147" spans="77:77">
      <c r="BY40147" s="2"/>
    </row>
    <row r="40148" spans="77:77">
      <c r="BY40148" s="2"/>
    </row>
    <row r="40149" spans="77:77">
      <c r="BY40149" s="2"/>
    </row>
    <row r="40150" spans="77:77">
      <c r="BY40150" s="2"/>
    </row>
    <row r="40151" spans="77:77">
      <c r="BY40151" s="2"/>
    </row>
    <row r="40152" spans="77:77">
      <c r="BY40152" s="2"/>
    </row>
    <row r="40153" spans="77:77">
      <c r="BY40153" s="2"/>
    </row>
    <row r="40154" spans="77:77">
      <c r="BY40154" s="2"/>
    </row>
    <row r="40155" spans="77:77">
      <c r="BY40155" s="2"/>
    </row>
    <row r="40156" spans="77:77">
      <c r="BY40156" s="2"/>
    </row>
    <row r="40157" spans="77:77">
      <c r="BY40157" s="2"/>
    </row>
    <row r="40158" spans="77:77">
      <c r="BY40158" s="2"/>
    </row>
    <row r="40159" spans="77:77">
      <c r="BY40159" s="2"/>
    </row>
    <row r="40160" spans="77:77">
      <c r="BY40160" s="2"/>
    </row>
    <row r="40161" spans="77:77">
      <c r="BY40161" s="2"/>
    </row>
    <row r="40162" spans="77:77">
      <c r="BY40162" s="2"/>
    </row>
    <row r="40163" spans="77:77">
      <c r="BY40163" s="2"/>
    </row>
    <row r="40164" spans="77:77">
      <c r="BY40164" s="2"/>
    </row>
    <row r="40165" spans="77:77">
      <c r="BY40165" s="2"/>
    </row>
    <row r="40166" spans="77:77">
      <c r="BY40166" s="2"/>
    </row>
    <row r="40167" spans="77:77">
      <c r="BY40167" s="2"/>
    </row>
    <row r="40168" spans="77:77">
      <c r="BY40168" s="2"/>
    </row>
    <row r="40169" spans="77:77">
      <c r="BY40169" s="2"/>
    </row>
    <row r="40170" spans="77:77">
      <c r="BY40170" s="2"/>
    </row>
    <row r="40171" spans="77:77">
      <c r="BY40171" s="2"/>
    </row>
    <row r="40172" spans="77:77">
      <c r="BY40172" s="2"/>
    </row>
    <row r="40173" spans="77:77">
      <c r="BY40173" s="2"/>
    </row>
    <row r="40174" spans="77:77">
      <c r="BY40174" s="2"/>
    </row>
    <row r="40175" spans="77:77">
      <c r="BY40175" s="2"/>
    </row>
    <row r="40176" spans="77:77">
      <c r="BY40176" s="2"/>
    </row>
    <row r="40177" spans="77:77">
      <c r="BY40177" s="2"/>
    </row>
    <row r="40178" spans="77:77">
      <c r="BY40178" s="2"/>
    </row>
    <row r="40179" spans="77:77">
      <c r="BY40179" s="2"/>
    </row>
    <row r="40180" spans="77:77">
      <c r="BY40180" s="2"/>
    </row>
    <row r="40181" spans="77:77">
      <c r="BY40181" s="2"/>
    </row>
    <row r="40182" spans="77:77">
      <c r="BY40182" s="2"/>
    </row>
    <row r="40183" spans="77:77">
      <c r="BY40183" s="2"/>
    </row>
    <row r="40184" spans="77:77">
      <c r="BY40184" s="2"/>
    </row>
    <row r="40185" spans="77:77">
      <c r="BY40185" s="2"/>
    </row>
    <row r="40186" spans="77:77">
      <c r="BY40186" s="2"/>
    </row>
    <row r="40187" spans="77:77">
      <c r="BY40187" s="2"/>
    </row>
    <row r="40188" spans="77:77">
      <c r="BY40188" s="2"/>
    </row>
    <row r="40189" spans="77:77">
      <c r="BY40189" s="2"/>
    </row>
    <row r="40190" spans="77:77">
      <c r="BY40190" s="2"/>
    </row>
    <row r="40191" spans="77:77">
      <c r="BY40191" s="2"/>
    </row>
    <row r="40192" spans="77:77">
      <c r="BY40192" s="2"/>
    </row>
    <row r="40193" spans="77:77">
      <c r="BY40193" s="2"/>
    </row>
    <row r="40194" spans="77:77">
      <c r="BY40194" s="2"/>
    </row>
    <row r="40195" spans="77:77">
      <c r="BY40195" s="2"/>
    </row>
    <row r="40196" spans="77:77">
      <c r="BY40196" s="2"/>
    </row>
    <row r="40197" spans="77:77">
      <c r="BY40197" s="2"/>
    </row>
    <row r="40198" spans="77:77">
      <c r="BY40198" s="2"/>
    </row>
    <row r="40199" spans="77:77">
      <c r="BY40199" s="2"/>
    </row>
    <row r="40200" spans="77:77">
      <c r="BY40200" s="2"/>
    </row>
    <row r="40201" spans="77:77">
      <c r="BY40201" s="2"/>
    </row>
    <row r="40202" spans="77:77">
      <c r="BY40202" s="2"/>
    </row>
    <row r="40203" spans="77:77">
      <c r="BY40203" s="2"/>
    </row>
    <row r="40204" spans="77:77">
      <c r="BY40204" s="2"/>
    </row>
    <row r="40205" spans="77:77">
      <c r="BY40205" s="2"/>
    </row>
    <row r="40206" spans="77:77">
      <c r="BY40206" s="2"/>
    </row>
    <row r="40207" spans="77:77">
      <c r="BY40207" s="2"/>
    </row>
    <row r="40208" spans="77:77">
      <c r="BY40208" s="2"/>
    </row>
    <row r="40209" spans="77:77">
      <c r="BY40209" s="2"/>
    </row>
    <row r="40210" spans="77:77">
      <c r="BY40210" s="2"/>
    </row>
    <row r="40211" spans="77:77">
      <c r="BY40211" s="2"/>
    </row>
    <row r="40212" spans="77:77">
      <c r="BY40212" s="2"/>
    </row>
    <row r="40213" spans="77:77">
      <c r="BY40213" s="2"/>
    </row>
    <row r="40214" spans="77:77">
      <c r="BY40214" s="2"/>
    </row>
    <row r="40215" spans="77:77">
      <c r="BY40215" s="2"/>
    </row>
    <row r="40216" spans="77:77">
      <c r="BY40216" s="2"/>
    </row>
    <row r="40217" spans="77:77">
      <c r="BY40217" s="2"/>
    </row>
    <row r="40218" spans="77:77">
      <c r="BY40218" s="2"/>
    </row>
    <row r="40219" spans="77:77">
      <c r="BY40219" s="2"/>
    </row>
    <row r="40220" spans="77:77">
      <c r="BY40220" s="2"/>
    </row>
    <row r="40221" spans="77:77">
      <c r="BY40221" s="2"/>
    </row>
    <row r="40222" spans="77:77">
      <c r="BY40222" s="2"/>
    </row>
    <row r="40223" spans="77:77">
      <c r="BY40223" s="2"/>
    </row>
    <row r="40224" spans="77:77">
      <c r="BY40224" s="2"/>
    </row>
    <row r="40225" spans="77:77">
      <c r="BY40225" s="2"/>
    </row>
    <row r="40226" spans="77:77">
      <c r="BY40226" s="2"/>
    </row>
    <row r="40227" spans="77:77">
      <c r="BY40227" s="2"/>
    </row>
    <row r="40228" spans="77:77">
      <c r="BY40228" s="2"/>
    </row>
    <row r="40229" spans="77:77">
      <c r="BY40229" s="2"/>
    </row>
    <row r="40230" spans="77:77">
      <c r="BY40230" s="2"/>
    </row>
    <row r="40231" spans="77:77">
      <c r="BY40231" s="2"/>
    </row>
    <row r="40232" spans="77:77">
      <c r="BY40232" s="2"/>
    </row>
    <row r="40233" spans="77:77">
      <c r="BY40233" s="2"/>
    </row>
    <row r="40234" spans="77:77">
      <c r="BY40234" s="2"/>
    </row>
    <row r="40235" spans="77:77">
      <c r="BY40235" s="2"/>
    </row>
    <row r="40236" spans="77:77">
      <c r="BY40236" s="2"/>
    </row>
    <row r="40237" spans="77:77">
      <c r="BY40237" s="2"/>
    </row>
    <row r="40238" spans="77:77">
      <c r="BY40238" s="2"/>
    </row>
    <row r="40239" spans="77:77">
      <c r="BY40239" s="2"/>
    </row>
    <row r="40240" spans="77:77">
      <c r="BY40240" s="2"/>
    </row>
    <row r="40241" spans="77:77">
      <c r="BY40241" s="2"/>
    </row>
    <row r="40242" spans="77:77">
      <c r="BY40242" s="2"/>
    </row>
    <row r="40243" spans="77:77">
      <c r="BY40243" s="2"/>
    </row>
    <row r="40244" spans="77:77">
      <c r="BY40244" s="2"/>
    </row>
    <row r="40245" spans="77:77">
      <c r="BY40245" s="2"/>
    </row>
    <row r="40246" spans="77:77">
      <c r="BY40246" s="2"/>
    </row>
    <row r="40247" spans="77:77">
      <c r="BY40247" s="2"/>
    </row>
    <row r="40248" spans="77:77">
      <c r="BY40248" s="2"/>
    </row>
    <row r="40249" spans="77:77">
      <c r="BY40249" s="2"/>
    </row>
    <row r="40250" spans="77:77">
      <c r="BY40250" s="2"/>
    </row>
    <row r="40251" spans="77:77">
      <c r="BY40251" s="2"/>
    </row>
    <row r="40252" spans="77:77">
      <c r="BY40252" s="2"/>
    </row>
    <row r="40253" spans="77:77">
      <c r="BY40253" s="2"/>
    </row>
    <row r="40254" spans="77:77">
      <c r="BY40254" s="2"/>
    </row>
    <row r="40255" spans="77:77">
      <c r="BY40255" s="2"/>
    </row>
    <row r="40256" spans="77:77">
      <c r="BY40256" s="2"/>
    </row>
    <row r="40257" spans="77:77">
      <c r="BY40257" s="2"/>
    </row>
    <row r="40258" spans="77:77">
      <c r="BY40258" s="2"/>
    </row>
    <row r="40259" spans="77:77">
      <c r="BY40259" s="2"/>
    </row>
    <row r="40260" spans="77:77">
      <c r="BY40260" s="2"/>
    </row>
    <row r="40261" spans="77:77">
      <c r="BY40261" s="2"/>
    </row>
    <row r="40262" spans="77:77">
      <c r="BY40262" s="2"/>
    </row>
    <row r="40263" spans="77:77">
      <c r="BY40263" s="2"/>
    </row>
    <row r="40264" spans="77:77">
      <c r="BY40264" s="2"/>
    </row>
    <row r="40265" spans="77:77">
      <c r="BY40265" s="2"/>
    </row>
    <row r="40266" spans="77:77">
      <c r="BY40266" s="2"/>
    </row>
    <row r="40267" spans="77:77">
      <c r="BY40267" s="2"/>
    </row>
    <row r="40268" spans="77:77">
      <c r="BY40268" s="2"/>
    </row>
    <row r="40269" spans="77:77">
      <c r="BY40269" s="2"/>
    </row>
    <row r="40270" spans="77:77">
      <c r="BY40270" s="2"/>
    </row>
    <row r="40271" spans="77:77">
      <c r="BY40271" s="2"/>
    </row>
    <row r="40272" spans="77:77">
      <c r="BY40272" s="2"/>
    </row>
    <row r="40273" spans="77:77">
      <c r="BY40273" s="2"/>
    </row>
    <row r="40274" spans="77:77">
      <c r="BY40274" s="2"/>
    </row>
    <row r="40275" spans="77:77">
      <c r="BY40275" s="2"/>
    </row>
    <row r="40276" spans="77:77">
      <c r="BY40276" s="2"/>
    </row>
    <row r="40277" spans="77:77">
      <c r="BY40277" s="2"/>
    </row>
    <row r="40278" spans="77:77">
      <c r="BY40278" s="2"/>
    </row>
    <row r="40279" spans="77:77">
      <c r="BY40279" s="2"/>
    </row>
    <row r="40280" spans="77:77">
      <c r="BY40280" s="2"/>
    </row>
    <row r="40281" spans="77:77">
      <c r="BY40281" s="2"/>
    </row>
    <row r="40282" spans="77:77">
      <c r="BY40282" s="2"/>
    </row>
    <row r="40283" spans="77:77">
      <c r="BY40283" s="2"/>
    </row>
    <row r="40284" spans="77:77">
      <c r="BY40284" s="2"/>
    </row>
    <row r="40285" spans="77:77">
      <c r="BY40285" s="2"/>
    </row>
    <row r="40286" spans="77:77">
      <c r="BY40286" s="2"/>
    </row>
    <row r="40287" spans="77:77">
      <c r="BY40287" s="2"/>
    </row>
    <row r="40288" spans="77:77">
      <c r="BY40288" s="2"/>
    </row>
    <row r="40289" spans="77:77">
      <c r="BY40289" s="2"/>
    </row>
    <row r="40290" spans="77:77">
      <c r="BY40290" s="2"/>
    </row>
    <row r="40291" spans="77:77">
      <c r="BY40291" s="2"/>
    </row>
    <row r="40292" spans="77:77">
      <c r="BY40292" s="2"/>
    </row>
    <row r="40293" spans="77:77">
      <c r="BY40293" s="2"/>
    </row>
    <row r="40294" spans="77:77">
      <c r="BY40294" s="2"/>
    </row>
    <row r="40295" spans="77:77">
      <c r="BY40295" s="2"/>
    </row>
    <row r="40296" spans="77:77">
      <c r="BY40296" s="2"/>
    </row>
    <row r="40297" spans="77:77">
      <c r="BY40297" s="2"/>
    </row>
    <row r="40298" spans="77:77">
      <c r="BY40298" s="2"/>
    </row>
    <row r="40299" spans="77:77">
      <c r="BY40299" s="2"/>
    </row>
    <row r="40300" spans="77:77">
      <c r="BY40300" s="2"/>
    </row>
    <row r="40301" spans="77:77">
      <c r="BY40301" s="2"/>
    </row>
    <row r="40302" spans="77:77">
      <c r="BY40302" s="2"/>
    </row>
    <row r="40303" spans="77:77">
      <c r="BY40303" s="2"/>
    </row>
    <row r="40304" spans="77:77">
      <c r="BY40304" s="2"/>
    </row>
    <row r="40305" spans="77:77">
      <c r="BY40305" s="2"/>
    </row>
    <row r="40306" spans="77:77">
      <c r="BY40306" s="2"/>
    </row>
    <row r="40307" spans="77:77">
      <c r="BY40307" s="2"/>
    </row>
    <row r="40308" spans="77:77">
      <c r="BY40308" s="2"/>
    </row>
    <row r="40309" spans="77:77">
      <c r="BY40309" s="2"/>
    </row>
    <row r="40310" spans="77:77">
      <c r="BY40310" s="2"/>
    </row>
    <row r="40311" spans="77:77">
      <c r="BY40311" s="2"/>
    </row>
    <row r="40312" spans="77:77">
      <c r="BY40312" s="2"/>
    </row>
    <row r="40313" spans="77:77">
      <c r="BY40313" s="2"/>
    </row>
    <row r="40314" spans="77:77">
      <c r="BY40314" s="2"/>
    </row>
    <row r="40315" spans="77:77">
      <c r="BY40315" s="2"/>
    </row>
    <row r="40316" spans="77:77">
      <c r="BY40316" s="2"/>
    </row>
    <row r="40317" spans="77:77">
      <c r="BY40317" s="2"/>
    </row>
    <row r="40318" spans="77:77">
      <c r="BY40318" s="2"/>
    </row>
    <row r="40319" spans="77:77">
      <c r="BY40319" s="2"/>
    </row>
    <row r="40320" spans="77:77">
      <c r="BY40320" s="2"/>
    </row>
    <row r="40321" spans="77:77">
      <c r="BY40321" s="2"/>
    </row>
    <row r="40322" spans="77:77">
      <c r="BY40322" s="2"/>
    </row>
    <row r="40323" spans="77:77">
      <c r="BY40323" s="2"/>
    </row>
    <row r="40324" spans="77:77">
      <c r="BY40324" s="2"/>
    </row>
    <row r="40325" spans="77:77">
      <c r="BY40325" s="2"/>
    </row>
    <row r="40326" spans="77:77">
      <c r="BY40326" s="2"/>
    </row>
    <row r="40327" spans="77:77">
      <c r="BY40327" s="2"/>
    </row>
    <row r="40328" spans="77:77">
      <c r="BY40328" s="2"/>
    </row>
    <row r="40329" spans="77:77">
      <c r="BY40329" s="2"/>
    </row>
    <row r="40330" spans="77:77">
      <c r="BY40330" s="2"/>
    </row>
    <row r="40331" spans="77:77">
      <c r="BY40331" s="2"/>
    </row>
    <row r="40332" spans="77:77">
      <c r="BY40332" s="2"/>
    </row>
    <row r="40333" spans="77:77">
      <c r="BY40333" s="2"/>
    </row>
    <row r="40334" spans="77:77">
      <c r="BY40334" s="2"/>
    </row>
    <row r="40335" spans="77:77">
      <c r="BY40335" s="2"/>
    </row>
    <row r="40336" spans="77:77">
      <c r="BY40336" s="2"/>
    </row>
    <row r="40337" spans="77:77">
      <c r="BY40337" s="2"/>
    </row>
    <row r="40338" spans="77:77">
      <c r="BY40338" s="2"/>
    </row>
    <row r="40339" spans="77:77">
      <c r="BY40339" s="2"/>
    </row>
    <row r="40340" spans="77:77">
      <c r="BY40340" s="2"/>
    </row>
    <row r="40341" spans="77:77">
      <c r="BY40341" s="2"/>
    </row>
    <row r="40342" spans="77:77">
      <c r="BY40342" s="2"/>
    </row>
    <row r="40343" spans="77:77">
      <c r="BY40343" s="2"/>
    </row>
    <row r="40344" spans="77:77">
      <c r="BY40344" s="2"/>
    </row>
    <row r="40345" spans="77:77">
      <c r="BY40345" s="2"/>
    </row>
    <row r="40346" spans="77:77">
      <c r="BY40346" s="2"/>
    </row>
    <row r="40347" spans="77:77">
      <c r="BY40347" s="2"/>
    </row>
    <row r="40348" spans="77:77">
      <c r="BY40348" s="2"/>
    </row>
    <row r="40349" spans="77:77">
      <c r="BY40349" s="2"/>
    </row>
    <row r="40350" spans="77:77">
      <c r="BY40350" s="2"/>
    </row>
    <row r="40351" spans="77:77">
      <c r="BY40351" s="2"/>
    </row>
    <row r="40352" spans="77:77">
      <c r="BY40352" s="2"/>
    </row>
    <row r="40353" spans="77:77">
      <c r="BY40353" s="2"/>
    </row>
    <row r="40354" spans="77:77">
      <c r="BY40354" s="2"/>
    </row>
    <row r="40355" spans="77:77">
      <c r="BY40355" s="2"/>
    </row>
    <row r="40356" spans="77:77">
      <c r="BY40356" s="2"/>
    </row>
    <row r="40357" spans="77:77">
      <c r="BY40357" s="2"/>
    </row>
    <row r="40358" spans="77:77">
      <c r="BY40358" s="2"/>
    </row>
    <row r="40359" spans="77:77">
      <c r="BY40359" s="2"/>
    </row>
    <row r="40360" spans="77:77">
      <c r="BY40360" s="2"/>
    </row>
    <row r="40361" spans="77:77">
      <c r="BY40361" s="2"/>
    </row>
    <row r="40362" spans="77:77">
      <c r="BY40362" s="2"/>
    </row>
    <row r="40363" spans="77:77">
      <c r="BY40363" s="2"/>
    </row>
    <row r="40364" spans="77:77">
      <c r="BY40364" s="2"/>
    </row>
    <row r="40365" spans="77:77">
      <c r="BY40365" s="2"/>
    </row>
    <row r="40366" spans="77:77">
      <c r="BY40366" s="2"/>
    </row>
    <row r="40367" spans="77:77">
      <c r="BY40367" s="2"/>
    </row>
    <row r="40368" spans="77:77">
      <c r="BY40368" s="2"/>
    </row>
    <row r="40369" spans="77:77">
      <c r="BY40369" s="2"/>
    </row>
    <row r="40370" spans="77:77">
      <c r="BY40370" s="2"/>
    </row>
    <row r="40371" spans="77:77">
      <c r="BY40371" s="2"/>
    </row>
    <row r="40372" spans="77:77">
      <c r="BY40372" s="2"/>
    </row>
    <row r="40373" spans="77:77">
      <c r="BY40373" s="2"/>
    </row>
    <row r="40374" spans="77:77">
      <c r="BY40374" s="2"/>
    </row>
    <row r="40375" spans="77:77">
      <c r="BY40375" s="2"/>
    </row>
    <row r="40376" spans="77:77">
      <c r="BY40376" s="2"/>
    </row>
    <row r="40377" spans="77:77">
      <c r="BY40377" s="2"/>
    </row>
    <row r="40378" spans="77:77">
      <c r="BY40378" s="2"/>
    </row>
    <row r="40379" spans="77:77">
      <c r="BY40379" s="2"/>
    </row>
    <row r="40380" spans="77:77">
      <c r="BY40380" s="2"/>
    </row>
    <row r="40381" spans="77:77">
      <c r="BY40381" s="2"/>
    </row>
    <row r="40382" spans="77:77">
      <c r="BY40382" s="2"/>
    </row>
    <row r="40383" spans="77:77">
      <c r="BY40383" s="2"/>
    </row>
    <row r="40384" spans="77:77">
      <c r="BY40384" s="2"/>
    </row>
    <row r="40385" spans="77:77">
      <c r="BY40385" s="2"/>
    </row>
    <row r="40386" spans="77:77">
      <c r="BY40386" s="2"/>
    </row>
    <row r="40387" spans="77:77">
      <c r="BY40387" s="2"/>
    </row>
    <row r="40388" spans="77:77">
      <c r="BY40388" s="2"/>
    </row>
    <row r="40389" spans="77:77">
      <c r="BY40389" s="2"/>
    </row>
    <row r="40390" spans="77:77">
      <c r="BY40390" s="2"/>
    </row>
    <row r="40391" spans="77:77">
      <c r="BY40391" s="2"/>
    </row>
    <row r="40392" spans="77:77">
      <c r="BY40392" s="2"/>
    </row>
    <row r="40393" spans="77:77">
      <c r="BY40393" s="2"/>
    </row>
    <row r="40394" spans="77:77">
      <c r="BY40394" s="2"/>
    </row>
    <row r="40395" spans="77:77">
      <c r="BY40395" s="2"/>
    </row>
    <row r="40396" spans="77:77">
      <c r="BY40396" s="2"/>
    </row>
    <row r="40397" spans="77:77">
      <c r="BY40397" s="2"/>
    </row>
    <row r="40398" spans="77:77">
      <c r="BY40398" s="2"/>
    </row>
    <row r="40399" spans="77:77">
      <c r="BY40399" s="2"/>
    </row>
    <row r="40400" spans="77:77">
      <c r="BY40400" s="2"/>
    </row>
    <row r="40401" spans="77:77">
      <c r="BY40401" s="2"/>
    </row>
    <row r="40402" spans="77:77">
      <c r="BY40402" s="2"/>
    </row>
    <row r="40403" spans="77:77">
      <c r="BY40403" s="2"/>
    </row>
    <row r="40404" spans="77:77">
      <c r="BY40404" s="2"/>
    </row>
    <row r="40405" spans="77:77">
      <c r="BY40405" s="2"/>
    </row>
    <row r="40406" spans="77:77">
      <c r="BY40406" s="2"/>
    </row>
    <row r="40407" spans="77:77">
      <c r="BY40407" s="2"/>
    </row>
    <row r="40408" spans="77:77">
      <c r="BY40408" s="2"/>
    </row>
    <row r="40409" spans="77:77">
      <c r="BY40409" s="2"/>
    </row>
    <row r="40410" spans="77:77">
      <c r="BY40410" s="2"/>
    </row>
    <row r="40411" spans="77:77">
      <c r="BY40411" s="2"/>
    </row>
    <row r="40412" spans="77:77">
      <c r="BY40412" s="2"/>
    </row>
    <row r="40413" spans="77:77">
      <c r="BY40413" s="2"/>
    </row>
    <row r="40414" spans="77:77">
      <c r="BY40414" s="2"/>
    </row>
    <row r="40415" spans="77:77">
      <c r="BY40415" s="2"/>
    </row>
    <row r="40416" spans="77:77">
      <c r="BY40416" s="2"/>
    </row>
    <row r="40417" spans="77:77">
      <c r="BY40417" s="2"/>
    </row>
    <row r="40418" spans="77:77">
      <c r="BY40418" s="2"/>
    </row>
    <row r="40419" spans="77:77">
      <c r="BY40419" s="2"/>
    </row>
    <row r="40420" spans="77:77">
      <c r="BY40420" s="2"/>
    </row>
    <row r="40421" spans="77:77">
      <c r="BY40421" s="2"/>
    </row>
    <row r="40422" spans="77:77">
      <c r="BY40422" s="2"/>
    </row>
    <row r="40423" spans="77:77">
      <c r="BY40423" s="2"/>
    </row>
    <row r="40424" spans="77:77">
      <c r="BY40424" s="2"/>
    </row>
    <row r="40425" spans="77:77">
      <c r="BY40425" s="2"/>
    </row>
    <row r="40426" spans="77:77">
      <c r="BY40426" s="2"/>
    </row>
    <row r="40427" spans="77:77">
      <c r="BY40427" s="2"/>
    </row>
    <row r="40428" spans="77:77">
      <c r="BY40428" s="2"/>
    </row>
    <row r="40429" spans="77:77">
      <c r="BY40429" s="2"/>
    </row>
    <row r="40430" spans="77:77">
      <c r="BY40430" s="2"/>
    </row>
    <row r="40431" spans="77:77">
      <c r="BY40431" s="2"/>
    </row>
    <row r="40432" spans="77:77">
      <c r="BY40432" s="2"/>
    </row>
    <row r="40433" spans="77:77">
      <c r="BY40433" s="2"/>
    </row>
    <row r="40434" spans="77:77">
      <c r="BY40434" s="2"/>
    </row>
    <row r="40435" spans="77:77">
      <c r="BY40435" s="2"/>
    </row>
    <row r="40436" spans="77:77">
      <c r="BY40436" s="2"/>
    </row>
    <row r="40437" spans="77:77">
      <c r="BY40437" s="2"/>
    </row>
    <row r="40438" spans="77:77">
      <c r="BY40438" s="2"/>
    </row>
    <row r="40439" spans="77:77">
      <c r="BY40439" s="2"/>
    </row>
    <row r="40440" spans="77:77">
      <c r="BY40440" s="2"/>
    </row>
    <row r="40441" spans="77:77">
      <c r="BY40441" s="2"/>
    </row>
    <row r="40442" spans="77:77">
      <c r="BY40442" s="2"/>
    </row>
    <row r="40443" spans="77:77">
      <c r="BY40443" s="2"/>
    </row>
    <row r="40444" spans="77:77">
      <c r="BY40444" s="2"/>
    </row>
    <row r="40445" spans="77:77">
      <c r="BY40445" s="2"/>
    </row>
    <row r="40446" spans="77:77">
      <c r="BY40446" s="2"/>
    </row>
    <row r="40447" spans="77:77">
      <c r="BY40447" s="2"/>
    </row>
    <row r="40448" spans="77:77">
      <c r="BY40448" s="2"/>
    </row>
    <row r="40449" spans="77:77">
      <c r="BY40449" s="2"/>
    </row>
    <row r="40450" spans="77:77">
      <c r="BY40450" s="2"/>
    </row>
    <row r="40451" spans="77:77">
      <c r="BY40451" s="2"/>
    </row>
    <row r="40452" spans="77:77">
      <c r="BY40452" s="2"/>
    </row>
    <row r="40453" spans="77:77">
      <c r="BY40453" s="2"/>
    </row>
    <row r="40454" spans="77:77">
      <c r="BY40454" s="2"/>
    </row>
    <row r="40455" spans="77:77">
      <c r="BY40455" s="2"/>
    </row>
    <row r="40456" spans="77:77">
      <c r="BY40456" s="2"/>
    </row>
    <row r="40457" spans="77:77">
      <c r="BY40457" s="2"/>
    </row>
    <row r="40458" spans="77:77">
      <c r="BY40458" s="2"/>
    </row>
    <row r="40459" spans="77:77">
      <c r="BY40459" s="2"/>
    </row>
    <row r="40460" spans="77:77">
      <c r="BY40460" s="2"/>
    </row>
    <row r="40461" spans="77:77">
      <c r="BY40461" s="2"/>
    </row>
    <row r="40462" spans="77:77">
      <c r="BY40462" s="2"/>
    </row>
    <row r="40463" spans="77:77">
      <c r="BY40463" s="2"/>
    </row>
    <row r="40464" spans="77:77">
      <c r="BY40464" s="2"/>
    </row>
    <row r="40465" spans="77:77">
      <c r="BY40465" s="2"/>
    </row>
    <row r="40466" spans="77:77">
      <c r="BY40466" s="2"/>
    </row>
    <row r="40467" spans="77:77">
      <c r="BY40467" s="2"/>
    </row>
    <row r="40468" spans="77:77">
      <c r="BY40468" s="2"/>
    </row>
    <row r="40469" spans="77:77">
      <c r="BY40469" s="2"/>
    </row>
    <row r="40470" spans="77:77">
      <c r="BY40470" s="2"/>
    </row>
    <row r="40471" spans="77:77">
      <c r="BY40471" s="2"/>
    </row>
    <row r="40472" spans="77:77">
      <c r="BY40472" s="2"/>
    </row>
    <row r="40473" spans="77:77">
      <c r="BY40473" s="2"/>
    </row>
    <row r="40474" spans="77:77">
      <c r="BY40474" s="2"/>
    </row>
    <row r="40475" spans="77:77">
      <c r="BY40475" s="2"/>
    </row>
    <row r="40476" spans="77:77">
      <c r="BY40476" s="2"/>
    </row>
    <row r="40477" spans="77:77">
      <c r="BY40477" s="2"/>
    </row>
    <row r="40478" spans="77:77">
      <c r="BY40478" s="2"/>
    </row>
    <row r="40479" spans="77:77">
      <c r="BY40479" s="2"/>
    </row>
    <row r="40480" spans="77:77">
      <c r="BY40480" s="2"/>
    </row>
    <row r="40481" spans="77:77">
      <c r="BY40481" s="2"/>
    </row>
    <row r="40482" spans="77:77">
      <c r="BY40482" s="2"/>
    </row>
    <row r="40483" spans="77:77">
      <c r="BY40483" s="2"/>
    </row>
    <row r="40484" spans="77:77">
      <c r="BY40484" s="2"/>
    </row>
    <row r="40485" spans="77:77">
      <c r="BY40485" s="2"/>
    </row>
    <row r="40486" spans="77:77">
      <c r="BY40486" s="2"/>
    </row>
    <row r="40487" spans="77:77">
      <c r="BY40487" s="2"/>
    </row>
    <row r="40488" spans="77:77">
      <c r="BY40488" s="2"/>
    </row>
    <row r="40489" spans="77:77">
      <c r="BY40489" s="2"/>
    </row>
    <row r="40490" spans="77:77">
      <c r="BY40490" s="2"/>
    </row>
    <row r="40491" spans="77:77">
      <c r="BY40491" s="2"/>
    </row>
    <row r="40492" spans="77:77">
      <c r="BY40492" s="2"/>
    </row>
    <row r="40493" spans="77:77">
      <c r="BY40493" s="2"/>
    </row>
    <row r="40494" spans="77:77">
      <c r="BY40494" s="2"/>
    </row>
    <row r="40495" spans="77:77">
      <c r="BY40495" s="2"/>
    </row>
    <row r="40496" spans="77:77">
      <c r="BY40496" s="2"/>
    </row>
    <row r="40497" spans="77:77">
      <c r="BY40497" s="2"/>
    </row>
    <row r="40498" spans="77:77">
      <c r="BY40498" s="2"/>
    </row>
    <row r="40499" spans="77:77">
      <c r="BY40499" s="2"/>
    </row>
    <row r="40500" spans="77:77">
      <c r="BY40500" s="2"/>
    </row>
    <row r="40501" spans="77:77">
      <c r="BY40501" s="2"/>
    </row>
    <row r="40502" spans="77:77">
      <c r="BY40502" s="2"/>
    </row>
    <row r="40503" spans="77:77">
      <c r="BY40503" s="2"/>
    </row>
    <row r="40504" spans="77:77">
      <c r="BY40504" s="2"/>
    </row>
    <row r="40505" spans="77:77">
      <c r="BY40505" s="2"/>
    </row>
    <row r="40506" spans="77:77">
      <c r="BY40506" s="2"/>
    </row>
    <row r="40507" spans="77:77">
      <c r="BY40507" s="2"/>
    </row>
    <row r="40508" spans="77:77">
      <c r="BY40508" s="2"/>
    </row>
    <row r="40509" spans="77:77">
      <c r="BY40509" s="2"/>
    </row>
    <row r="40510" spans="77:77">
      <c r="BY40510" s="2"/>
    </row>
    <row r="40511" spans="77:77">
      <c r="BY40511" s="2"/>
    </row>
    <row r="40512" spans="77:77">
      <c r="BY40512" s="2"/>
    </row>
    <row r="40513" spans="77:77">
      <c r="BY40513" s="2"/>
    </row>
    <row r="40514" spans="77:77">
      <c r="BY40514" s="2"/>
    </row>
    <row r="40515" spans="77:77">
      <c r="BY40515" s="2"/>
    </row>
    <row r="40516" spans="77:77">
      <c r="BY40516" s="2"/>
    </row>
    <row r="40517" spans="77:77">
      <c r="BY40517" s="2"/>
    </row>
    <row r="40518" spans="77:77">
      <c r="BY40518" s="2"/>
    </row>
    <row r="40519" spans="77:77">
      <c r="BY40519" s="2"/>
    </row>
    <row r="40520" spans="77:77">
      <c r="BY40520" s="2"/>
    </row>
    <row r="40521" spans="77:77">
      <c r="BY40521" s="2"/>
    </row>
    <row r="40522" spans="77:77">
      <c r="BY40522" s="2"/>
    </row>
    <row r="40523" spans="77:77">
      <c r="BY40523" s="2"/>
    </row>
    <row r="40524" spans="77:77">
      <c r="BY40524" s="2"/>
    </row>
    <row r="40525" spans="77:77">
      <c r="BY40525" s="2"/>
    </row>
    <row r="40526" spans="77:77">
      <c r="BY40526" s="2"/>
    </row>
    <row r="40527" spans="77:77">
      <c r="BY40527" s="2"/>
    </row>
    <row r="40528" spans="77:77">
      <c r="BY40528" s="2"/>
    </row>
    <row r="40529" spans="77:77">
      <c r="BY40529" s="2"/>
    </row>
    <row r="40530" spans="77:77">
      <c r="BY40530" s="2"/>
    </row>
    <row r="40531" spans="77:77">
      <c r="BY40531" s="2"/>
    </row>
    <row r="40532" spans="77:77">
      <c r="BY40532" s="2"/>
    </row>
    <row r="40533" spans="77:77">
      <c r="BY40533" s="2"/>
    </row>
    <row r="40534" spans="77:77">
      <c r="BY40534" s="2"/>
    </row>
    <row r="40535" spans="77:77">
      <c r="BY40535" s="2"/>
    </row>
    <row r="40536" spans="77:77">
      <c r="BY40536" s="2"/>
    </row>
    <row r="40537" spans="77:77">
      <c r="BY40537" s="2"/>
    </row>
    <row r="40538" spans="77:77">
      <c r="BY40538" s="2"/>
    </row>
    <row r="40539" spans="77:77">
      <c r="BY40539" s="2"/>
    </row>
    <row r="40540" spans="77:77">
      <c r="BY40540" s="2"/>
    </row>
    <row r="40541" spans="77:77">
      <c r="BY40541" s="2"/>
    </row>
    <row r="40542" spans="77:77">
      <c r="BY40542" s="2"/>
    </row>
    <row r="40543" spans="77:77">
      <c r="BY40543" s="2"/>
    </row>
    <row r="40544" spans="77:77">
      <c r="BY40544" s="2"/>
    </row>
    <row r="40545" spans="77:77">
      <c r="BY40545" s="2"/>
    </row>
    <row r="40546" spans="77:77">
      <c r="BY40546" s="2"/>
    </row>
    <row r="40547" spans="77:77">
      <c r="BY40547" s="2"/>
    </row>
    <row r="40548" spans="77:77">
      <c r="BY40548" s="2"/>
    </row>
    <row r="40549" spans="77:77">
      <c r="BY40549" s="2"/>
    </row>
    <row r="40550" spans="77:77">
      <c r="BY40550" s="2"/>
    </row>
    <row r="40551" spans="77:77">
      <c r="BY40551" s="2"/>
    </row>
    <row r="40552" spans="77:77">
      <c r="BY40552" s="2"/>
    </row>
    <row r="40553" spans="77:77">
      <c r="BY40553" s="2"/>
    </row>
    <row r="40554" spans="77:77">
      <c r="BY40554" s="2"/>
    </row>
    <row r="40555" spans="77:77">
      <c r="BY40555" s="2"/>
    </row>
    <row r="40556" spans="77:77">
      <c r="BY40556" s="2"/>
    </row>
    <row r="40557" spans="77:77">
      <c r="BY40557" s="2"/>
    </row>
    <row r="40558" spans="77:77">
      <c r="BY40558" s="2"/>
    </row>
    <row r="40559" spans="77:77">
      <c r="BY40559" s="2"/>
    </row>
    <row r="40560" spans="77:77">
      <c r="BY40560" s="2"/>
    </row>
    <row r="40561" spans="77:77">
      <c r="BY40561" s="2"/>
    </row>
    <row r="40562" spans="77:77">
      <c r="BY40562" s="2"/>
    </row>
    <row r="40563" spans="77:77">
      <c r="BY40563" s="2"/>
    </row>
    <row r="40564" spans="77:77">
      <c r="BY40564" s="2"/>
    </row>
    <row r="40565" spans="77:77">
      <c r="BY40565" s="2"/>
    </row>
    <row r="40566" spans="77:77">
      <c r="BY40566" s="2"/>
    </row>
    <row r="40567" spans="77:77">
      <c r="BY40567" s="2"/>
    </row>
    <row r="40568" spans="77:77">
      <c r="BY40568" s="2"/>
    </row>
    <row r="40569" spans="77:77">
      <c r="BY40569" s="2"/>
    </row>
    <row r="40570" spans="77:77">
      <c r="BY40570" s="2"/>
    </row>
    <row r="40571" spans="77:77">
      <c r="BY40571" s="2"/>
    </row>
    <row r="40572" spans="77:77">
      <c r="BY40572" s="2"/>
    </row>
    <row r="40573" spans="77:77">
      <c r="BY40573" s="2"/>
    </row>
    <row r="40574" spans="77:77">
      <c r="BY40574" s="2"/>
    </row>
    <row r="40575" spans="77:77">
      <c r="BY40575" s="2"/>
    </row>
    <row r="40576" spans="77:77">
      <c r="BY40576" s="2"/>
    </row>
    <row r="40577" spans="77:77">
      <c r="BY40577" s="2"/>
    </row>
    <row r="40578" spans="77:77">
      <c r="BY40578" s="2"/>
    </row>
    <row r="40579" spans="77:77">
      <c r="BY40579" s="2"/>
    </row>
    <row r="40580" spans="77:77">
      <c r="BY40580" s="2"/>
    </row>
    <row r="40581" spans="77:77">
      <c r="BY40581" s="2"/>
    </row>
    <row r="40582" spans="77:77">
      <c r="BY40582" s="2"/>
    </row>
    <row r="40583" spans="77:77">
      <c r="BY40583" s="2"/>
    </row>
    <row r="40584" spans="77:77">
      <c r="BY40584" s="2"/>
    </row>
    <row r="40585" spans="77:77">
      <c r="BY40585" s="2"/>
    </row>
    <row r="40586" spans="77:77">
      <c r="BY40586" s="2"/>
    </row>
    <row r="40587" spans="77:77">
      <c r="BY40587" s="2"/>
    </row>
    <row r="40588" spans="77:77">
      <c r="BY40588" s="2"/>
    </row>
    <row r="40589" spans="77:77">
      <c r="BY40589" s="2"/>
    </row>
    <row r="40590" spans="77:77">
      <c r="BY40590" s="2"/>
    </row>
    <row r="40591" spans="77:77">
      <c r="BY40591" s="2"/>
    </row>
    <row r="40592" spans="77:77">
      <c r="BY40592" s="2"/>
    </row>
    <row r="40593" spans="77:77">
      <c r="BY40593" s="2"/>
    </row>
    <row r="40594" spans="77:77">
      <c r="BY40594" s="2"/>
    </row>
    <row r="40595" spans="77:77">
      <c r="BY40595" s="2"/>
    </row>
    <row r="40596" spans="77:77">
      <c r="BY40596" s="2"/>
    </row>
    <row r="40597" spans="77:77">
      <c r="BY40597" s="2"/>
    </row>
    <row r="40598" spans="77:77">
      <c r="BY40598" s="2"/>
    </row>
    <row r="40599" spans="77:77">
      <c r="BY40599" s="2"/>
    </row>
    <row r="40600" spans="77:77">
      <c r="BY40600" s="2"/>
    </row>
    <row r="40601" spans="77:77">
      <c r="BY40601" s="2"/>
    </row>
    <row r="40602" spans="77:77">
      <c r="BY40602" s="2"/>
    </row>
    <row r="40603" spans="77:77">
      <c r="BY40603" s="2"/>
    </row>
    <row r="40604" spans="77:77">
      <c r="BY40604" s="2"/>
    </row>
    <row r="40605" spans="77:77">
      <c r="BY40605" s="2"/>
    </row>
    <row r="40606" spans="77:77">
      <c r="BY40606" s="2"/>
    </row>
    <row r="40607" spans="77:77">
      <c r="BY40607" s="2"/>
    </row>
    <row r="40608" spans="77:77">
      <c r="BY40608" s="2"/>
    </row>
    <row r="40609" spans="77:77">
      <c r="BY40609" s="2"/>
    </row>
    <row r="40610" spans="77:77">
      <c r="BY40610" s="2"/>
    </row>
    <row r="40611" spans="77:77">
      <c r="BY40611" s="2"/>
    </row>
    <row r="40612" spans="77:77">
      <c r="BY40612" s="2"/>
    </row>
    <row r="40613" spans="77:77">
      <c r="BY40613" s="2"/>
    </row>
    <row r="40614" spans="77:77">
      <c r="BY40614" s="2"/>
    </row>
    <row r="40615" spans="77:77">
      <c r="BY40615" s="2"/>
    </row>
    <row r="40616" spans="77:77">
      <c r="BY40616" s="2"/>
    </row>
    <row r="40617" spans="77:77">
      <c r="BY40617" s="2"/>
    </row>
    <row r="40618" spans="77:77">
      <c r="BY40618" s="2"/>
    </row>
    <row r="40619" spans="77:77">
      <c r="BY40619" s="2"/>
    </row>
    <row r="40620" spans="77:77">
      <c r="BY40620" s="2"/>
    </row>
    <row r="40621" spans="77:77">
      <c r="BY40621" s="2"/>
    </row>
    <row r="40622" spans="77:77">
      <c r="BY40622" s="2"/>
    </row>
    <row r="40623" spans="77:77">
      <c r="BY40623" s="2"/>
    </row>
    <row r="40624" spans="77:77">
      <c r="BY40624" s="2"/>
    </row>
    <row r="40625" spans="77:77">
      <c r="BY40625" s="2"/>
    </row>
    <row r="40626" spans="77:77">
      <c r="BY40626" s="2"/>
    </row>
    <row r="40627" spans="77:77">
      <c r="BY40627" s="2"/>
    </row>
    <row r="40628" spans="77:77">
      <c r="BY40628" s="2"/>
    </row>
    <row r="40629" spans="77:77">
      <c r="BY40629" s="2"/>
    </row>
    <row r="40630" spans="77:77">
      <c r="BY40630" s="2"/>
    </row>
    <row r="40631" spans="77:77">
      <c r="BY40631" s="2"/>
    </row>
    <row r="40632" spans="77:77">
      <c r="BY40632" s="2"/>
    </row>
    <row r="40633" spans="77:77">
      <c r="BY40633" s="2"/>
    </row>
    <row r="40634" spans="77:77">
      <c r="BY40634" s="2"/>
    </row>
    <row r="40635" spans="77:77">
      <c r="BY40635" s="2"/>
    </row>
    <row r="40636" spans="77:77">
      <c r="BY40636" s="2"/>
    </row>
    <row r="40637" spans="77:77">
      <c r="BY40637" s="2"/>
    </row>
    <row r="40638" spans="77:77">
      <c r="BY40638" s="2"/>
    </row>
    <row r="40639" spans="77:77">
      <c r="BY40639" s="2"/>
    </row>
    <row r="40640" spans="77:77">
      <c r="BY40640" s="2"/>
    </row>
    <row r="40641" spans="77:77">
      <c r="BY40641" s="2"/>
    </row>
    <row r="40642" spans="77:77">
      <c r="BY40642" s="2"/>
    </row>
    <row r="40643" spans="77:77">
      <c r="BY40643" s="2"/>
    </row>
    <row r="40644" spans="77:77">
      <c r="BY40644" s="2"/>
    </row>
    <row r="40645" spans="77:77">
      <c r="BY40645" s="2"/>
    </row>
    <row r="40646" spans="77:77">
      <c r="BY40646" s="2"/>
    </row>
    <row r="40647" spans="77:77">
      <c r="BY40647" s="2"/>
    </row>
    <row r="40648" spans="77:77">
      <c r="BY40648" s="2"/>
    </row>
    <row r="40649" spans="77:77">
      <c r="BY40649" s="2"/>
    </row>
    <row r="40650" spans="77:77">
      <c r="BY40650" s="2"/>
    </row>
    <row r="40651" spans="77:77">
      <c r="BY40651" s="2"/>
    </row>
    <row r="40652" spans="77:77">
      <c r="BY40652" s="2"/>
    </row>
    <row r="40653" spans="77:77">
      <c r="BY40653" s="2"/>
    </row>
    <row r="40654" spans="77:77">
      <c r="BY40654" s="2"/>
    </row>
    <row r="40655" spans="77:77">
      <c r="BY40655" s="2"/>
    </row>
    <row r="40656" spans="77:77">
      <c r="BY40656" s="2"/>
    </row>
    <row r="40657" spans="77:77">
      <c r="BY40657" s="2"/>
    </row>
    <row r="40658" spans="77:77">
      <c r="BY40658" s="2"/>
    </row>
    <row r="40659" spans="77:77">
      <c r="BY40659" s="2"/>
    </row>
    <row r="40660" spans="77:77">
      <c r="BY40660" s="2"/>
    </row>
    <row r="40661" spans="77:77">
      <c r="BY40661" s="2"/>
    </row>
    <row r="40662" spans="77:77">
      <c r="BY40662" s="2"/>
    </row>
    <row r="40663" spans="77:77">
      <c r="BY40663" s="2"/>
    </row>
    <row r="40664" spans="77:77">
      <c r="BY40664" s="2"/>
    </row>
    <row r="40665" spans="77:77">
      <c r="BY40665" s="2"/>
    </row>
    <row r="40666" spans="77:77">
      <c r="BY40666" s="2"/>
    </row>
    <row r="40667" spans="77:77">
      <c r="BY40667" s="2"/>
    </row>
    <row r="40668" spans="77:77">
      <c r="BY40668" s="2"/>
    </row>
    <row r="40669" spans="77:77">
      <c r="BY40669" s="2"/>
    </row>
    <row r="40670" spans="77:77">
      <c r="BY40670" s="2"/>
    </row>
    <row r="40671" spans="77:77">
      <c r="BY40671" s="2"/>
    </row>
    <row r="40672" spans="77:77">
      <c r="BY40672" s="2"/>
    </row>
    <row r="40673" spans="77:77">
      <c r="BY40673" s="2"/>
    </row>
    <row r="40674" spans="77:77">
      <c r="BY40674" s="2"/>
    </row>
    <row r="40675" spans="77:77">
      <c r="BY40675" s="2"/>
    </row>
    <row r="40676" spans="77:77">
      <c r="BY40676" s="2"/>
    </row>
    <row r="40677" spans="77:77">
      <c r="BY40677" s="2"/>
    </row>
    <row r="40678" spans="77:77">
      <c r="BY40678" s="2"/>
    </row>
    <row r="40679" spans="77:77">
      <c r="BY40679" s="2"/>
    </row>
    <row r="40680" spans="77:77">
      <c r="BY40680" s="2"/>
    </row>
    <row r="40681" spans="77:77">
      <c r="BY40681" s="2"/>
    </row>
    <row r="40682" spans="77:77">
      <c r="BY40682" s="2"/>
    </row>
    <row r="40683" spans="77:77">
      <c r="BY40683" s="2"/>
    </row>
    <row r="40684" spans="77:77">
      <c r="BY40684" s="2"/>
    </row>
    <row r="40685" spans="77:77">
      <c r="BY40685" s="2"/>
    </row>
    <row r="40686" spans="77:77">
      <c r="BY40686" s="2"/>
    </row>
    <row r="40687" spans="77:77">
      <c r="BY40687" s="2"/>
    </row>
    <row r="40688" spans="77:77">
      <c r="BY40688" s="2"/>
    </row>
    <row r="40689" spans="77:77">
      <c r="BY40689" s="2"/>
    </row>
    <row r="40690" spans="77:77">
      <c r="BY40690" s="2"/>
    </row>
    <row r="40691" spans="77:77">
      <c r="BY40691" s="2"/>
    </row>
    <row r="40692" spans="77:77">
      <c r="BY40692" s="2"/>
    </row>
    <row r="40693" spans="77:77">
      <c r="BY40693" s="2"/>
    </row>
    <row r="40694" spans="77:77">
      <c r="BY40694" s="2"/>
    </row>
    <row r="40695" spans="77:77">
      <c r="BY40695" s="2"/>
    </row>
    <row r="40696" spans="77:77">
      <c r="BY40696" s="2"/>
    </row>
    <row r="40697" spans="77:77">
      <c r="BY40697" s="2"/>
    </row>
    <row r="40698" spans="77:77">
      <c r="BY40698" s="2"/>
    </row>
    <row r="40699" spans="77:77">
      <c r="BY40699" s="2"/>
    </row>
    <row r="40700" spans="77:77">
      <c r="BY40700" s="2"/>
    </row>
    <row r="40701" spans="77:77">
      <c r="BY40701" s="2"/>
    </row>
    <row r="40702" spans="77:77">
      <c r="BY40702" s="2"/>
    </row>
    <row r="40703" spans="77:77">
      <c r="BY40703" s="2"/>
    </row>
    <row r="40704" spans="77:77">
      <c r="BY40704" s="2"/>
    </row>
    <row r="40705" spans="77:77">
      <c r="BY40705" s="2"/>
    </row>
    <row r="40706" spans="77:77">
      <c r="BY40706" s="2"/>
    </row>
    <row r="40707" spans="77:77">
      <c r="BY40707" s="2"/>
    </row>
    <row r="40708" spans="77:77">
      <c r="BY40708" s="2"/>
    </row>
    <row r="40709" spans="77:77">
      <c r="BY40709" s="2"/>
    </row>
    <row r="40710" spans="77:77">
      <c r="BY40710" s="2"/>
    </row>
    <row r="40711" spans="77:77">
      <c r="BY40711" s="2"/>
    </row>
    <row r="40712" spans="77:77">
      <c r="BY40712" s="2"/>
    </row>
    <row r="40713" spans="77:77">
      <c r="BY40713" s="2"/>
    </row>
    <row r="40714" spans="77:77">
      <c r="BY40714" s="2"/>
    </row>
    <row r="40715" spans="77:77">
      <c r="BY40715" s="2"/>
    </row>
    <row r="40716" spans="77:77">
      <c r="BY40716" s="2"/>
    </row>
    <row r="40717" spans="77:77">
      <c r="BY40717" s="2"/>
    </row>
    <row r="40718" spans="77:77">
      <c r="BY40718" s="2"/>
    </row>
    <row r="40719" spans="77:77">
      <c r="BY40719" s="2"/>
    </row>
    <row r="40720" spans="77:77">
      <c r="BY40720" s="2"/>
    </row>
    <row r="40721" spans="77:77">
      <c r="BY40721" s="2"/>
    </row>
    <row r="40722" spans="77:77">
      <c r="BY40722" s="2"/>
    </row>
    <row r="40723" spans="77:77">
      <c r="BY40723" s="2"/>
    </row>
    <row r="40724" spans="77:77">
      <c r="BY40724" s="2"/>
    </row>
    <row r="40725" spans="77:77">
      <c r="BY40725" s="2"/>
    </row>
    <row r="40726" spans="77:77">
      <c r="BY40726" s="2"/>
    </row>
    <row r="40727" spans="77:77">
      <c r="BY40727" s="2"/>
    </row>
    <row r="40728" spans="77:77">
      <c r="BY40728" s="2"/>
    </row>
    <row r="40729" spans="77:77">
      <c r="BY40729" s="2"/>
    </row>
    <row r="40730" spans="77:77">
      <c r="BY40730" s="2"/>
    </row>
    <row r="40731" spans="77:77">
      <c r="BY40731" s="2"/>
    </row>
    <row r="40732" spans="77:77">
      <c r="BY40732" s="2"/>
    </row>
    <row r="40733" spans="77:77">
      <c r="BY40733" s="2"/>
    </row>
    <row r="40734" spans="77:77">
      <c r="BY40734" s="2"/>
    </row>
    <row r="40735" spans="77:77">
      <c r="BY40735" s="2"/>
    </row>
    <row r="40736" spans="77:77">
      <c r="BY40736" s="2"/>
    </row>
    <row r="40737" spans="77:77">
      <c r="BY40737" s="2"/>
    </row>
    <row r="40738" spans="77:77">
      <c r="BY40738" s="2"/>
    </row>
    <row r="40739" spans="77:77">
      <c r="BY40739" s="2"/>
    </row>
    <row r="40740" spans="77:77">
      <c r="BY40740" s="2"/>
    </row>
    <row r="40741" spans="77:77">
      <c r="BY40741" s="2"/>
    </row>
    <row r="40742" spans="77:77">
      <c r="BY40742" s="2"/>
    </row>
    <row r="40743" spans="77:77">
      <c r="BY40743" s="2"/>
    </row>
    <row r="40744" spans="77:77">
      <c r="BY40744" s="2"/>
    </row>
    <row r="40745" spans="77:77">
      <c r="BY40745" s="2"/>
    </row>
    <row r="40746" spans="77:77">
      <c r="BY40746" s="2"/>
    </row>
    <row r="40747" spans="77:77">
      <c r="BY40747" s="2"/>
    </row>
    <row r="40748" spans="77:77">
      <c r="BY40748" s="2"/>
    </row>
    <row r="40749" spans="77:77">
      <c r="BY40749" s="2"/>
    </row>
    <row r="40750" spans="77:77">
      <c r="BY40750" s="2"/>
    </row>
    <row r="40751" spans="77:77">
      <c r="BY40751" s="2"/>
    </row>
    <row r="40752" spans="77:77">
      <c r="BY40752" s="2"/>
    </row>
    <row r="40753" spans="77:77">
      <c r="BY40753" s="2"/>
    </row>
    <row r="40754" spans="77:77">
      <c r="BY40754" s="2"/>
    </row>
    <row r="40755" spans="77:77">
      <c r="BY40755" s="2"/>
    </row>
    <row r="40756" spans="77:77">
      <c r="BY40756" s="2"/>
    </row>
    <row r="40757" spans="77:77">
      <c r="BY40757" s="2"/>
    </row>
    <row r="40758" spans="77:77">
      <c r="BY40758" s="2"/>
    </row>
    <row r="40759" spans="77:77">
      <c r="BY40759" s="2"/>
    </row>
    <row r="40760" spans="77:77">
      <c r="BY40760" s="2"/>
    </row>
    <row r="40761" spans="77:77">
      <c r="BY40761" s="2"/>
    </row>
    <row r="40762" spans="77:77">
      <c r="BY40762" s="2"/>
    </row>
    <row r="40763" spans="77:77">
      <c r="BY40763" s="2"/>
    </row>
    <row r="40764" spans="77:77">
      <c r="BY40764" s="2"/>
    </row>
    <row r="40765" spans="77:77">
      <c r="BY40765" s="2"/>
    </row>
    <row r="40766" spans="77:77">
      <c r="BY40766" s="2"/>
    </row>
    <row r="40767" spans="77:77">
      <c r="BY40767" s="2"/>
    </row>
    <row r="40768" spans="77:77">
      <c r="BY40768" s="2"/>
    </row>
    <row r="40769" spans="77:77">
      <c r="BY40769" s="2"/>
    </row>
    <row r="40770" spans="77:77">
      <c r="BY40770" s="2"/>
    </row>
    <row r="40771" spans="77:77">
      <c r="BY40771" s="2"/>
    </row>
    <row r="40772" spans="77:77">
      <c r="BY40772" s="2"/>
    </row>
    <row r="40773" spans="77:77">
      <c r="BY40773" s="2"/>
    </row>
    <row r="40774" spans="77:77">
      <c r="BY40774" s="2"/>
    </row>
    <row r="40775" spans="77:77">
      <c r="BY40775" s="2"/>
    </row>
    <row r="40776" spans="77:77">
      <c r="BY40776" s="2"/>
    </row>
    <row r="40777" spans="77:77">
      <c r="BY40777" s="2"/>
    </row>
    <row r="40778" spans="77:77">
      <c r="BY40778" s="2"/>
    </row>
    <row r="40779" spans="77:77">
      <c r="BY40779" s="2"/>
    </row>
    <row r="40780" spans="77:77">
      <c r="BY40780" s="2"/>
    </row>
    <row r="40781" spans="77:77">
      <c r="BY40781" s="2"/>
    </row>
    <row r="40782" spans="77:77">
      <c r="BY40782" s="2"/>
    </row>
    <row r="40783" spans="77:77">
      <c r="BY40783" s="2"/>
    </row>
    <row r="40784" spans="77:77">
      <c r="BY40784" s="2"/>
    </row>
    <row r="40785" spans="77:77">
      <c r="BY40785" s="2"/>
    </row>
    <row r="40786" spans="77:77">
      <c r="BY40786" s="2"/>
    </row>
    <row r="40787" spans="77:77">
      <c r="BY40787" s="2"/>
    </row>
    <row r="40788" spans="77:77">
      <c r="BY40788" s="2"/>
    </row>
    <row r="40789" spans="77:77">
      <c r="BY40789" s="2"/>
    </row>
    <row r="40790" spans="77:77">
      <c r="BY40790" s="2"/>
    </row>
    <row r="40791" spans="77:77">
      <c r="BY40791" s="2"/>
    </row>
    <row r="40792" spans="77:77">
      <c r="BY40792" s="2"/>
    </row>
    <row r="40793" spans="77:77">
      <c r="BY40793" s="2"/>
    </row>
    <row r="40794" spans="77:77">
      <c r="BY40794" s="2"/>
    </row>
    <row r="40795" spans="77:77">
      <c r="BY40795" s="2"/>
    </row>
    <row r="40796" spans="77:77">
      <c r="BY40796" s="2"/>
    </row>
    <row r="40797" spans="77:77">
      <c r="BY40797" s="2"/>
    </row>
    <row r="40798" spans="77:77">
      <c r="BY40798" s="2"/>
    </row>
    <row r="40799" spans="77:77">
      <c r="BY40799" s="2"/>
    </row>
    <row r="40800" spans="77:77">
      <c r="BY40800" s="2"/>
    </row>
    <row r="40801" spans="77:77">
      <c r="BY40801" s="2"/>
    </row>
    <row r="40802" spans="77:77">
      <c r="BY40802" s="2"/>
    </row>
    <row r="40803" spans="77:77">
      <c r="BY40803" s="2"/>
    </row>
    <row r="40804" spans="77:77">
      <c r="BY40804" s="2"/>
    </row>
    <row r="40805" spans="77:77">
      <c r="BY40805" s="2"/>
    </row>
    <row r="40806" spans="77:77">
      <c r="BY40806" s="2"/>
    </row>
    <row r="40807" spans="77:77">
      <c r="BY40807" s="2"/>
    </row>
    <row r="40808" spans="77:77">
      <c r="BY40808" s="2"/>
    </row>
    <row r="40809" spans="77:77">
      <c r="BY40809" s="2"/>
    </row>
    <row r="40810" spans="77:77">
      <c r="BY40810" s="2"/>
    </row>
    <row r="40811" spans="77:77">
      <c r="BY40811" s="2"/>
    </row>
    <row r="40812" spans="77:77">
      <c r="BY40812" s="2"/>
    </row>
    <row r="40813" spans="77:77">
      <c r="BY40813" s="2"/>
    </row>
    <row r="40814" spans="77:77">
      <c r="BY40814" s="2"/>
    </row>
    <row r="40815" spans="77:77">
      <c r="BY40815" s="2"/>
    </row>
    <row r="40816" spans="77:77">
      <c r="BY40816" s="2"/>
    </row>
    <row r="40817" spans="77:77">
      <c r="BY40817" s="2"/>
    </row>
    <row r="40818" spans="77:77">
      <c r="BY40818" s="2"/>
    </row>
    <row r="40819" spans="77:77">
      <c r="BY40819" s="2"/>
    </row>
    <row r="40820" spans="77:77">
      <c r="BY40820" s="2"/>
    </row>
    <row r="40821" spans="77:77">
      <c r="BY40821" s="2"/>
    </row>
    <row r="40822" spans="77:77">
      <c r="BY40822" s="2"/>
    </row>
    <row r="40823" spans="77:77">
      <c r="BY40823" s="2"/>
    </row>
    <row r="40824" spans="77:77">
      <c r="BY40824" s="2"/>
    </row>
    <row r="40825" spans="77:77">
      <c r="BY40825" s="2"/>
    </row>
    <row r="40826" spans="77:77">
      <c r="BY40826" s="2"/>
    </row>
    <row r="40827" spans="77:77">
      <c r="BY40827" s="2"/>
    </row>
    <row r="40828" spans="77:77">
      <c r="BY40828" s="2"/>
    </row>
    <row r="40829" spans="77:77">
      <c r="BY40829" s="2"/>
    </row>
    <row r="40830" spans="77:77">
      <c r="BY40830" s="2"/>
    </row>
    <row r="40831" spans="77:77">
      <c r="BY40831" s="2"/>
    </row>
    <row r="40832" spans="77:77">
      <c r="BY40832" s="2"/>
    </row>
    <row r="40833" spans="77:77">
      <c r="BY40833" s="2"/>
    </row>
    <row r="40834" spans="77:77">
      <c r="BY40834" s="2"/>
    </row>
    <row r="40835" spans="77:77">
      <c r="BY40835" s="2"/>
    </row>
    <row r="40836" spans="77:77">
      <c r="BY40836" s="2"/>
    </row>
    <row r="40837" spans="77:77">
      <c r="BY40837" s="2"/>
    </row>
    <row r="40838" spans="77:77">
      <c r="BY40838" s="2"/>
    </row>
    <row r="40839" spans="77:77">
      <c r="BY40839" s="2"/>
    </row>
    <row r="40840" spans="77:77">
      <c r="BY40840" s="2"/>
    </row>
    <row r="40841" spans="77:77">
      <c r="BY40841" s="2"/>
    </row>
    <row r="40842" spans="77:77">
      <c r="BY40842" s="2"/>
    </row>
    <row r="40843" spans="77:77">
      <c r="BY40843" s="2"/>
    </row>
    <row r="40844" spans="77:77">
      <c r="BY40844" s="2"/>
    </row>
    <row r="40845" spans="77:77">
      <c r="BY40845" s="2"/>
    </row>
    <row r="40846" spans="77:77">
      <c r="BY40846" s="2"/>
    </row>
    <row r="40847" spans="77:77">
      <c r="BY40847" s="2"/>
    </row>
    <row r="40848" spans="77:77">
      <c r="BY40848" s="2"/>
    </row>
    <row r="40849" spans="77:77">
      <c r="BY40849" s="2"/>
    </row>
    <row r="40850" spans="77:77">
      <c r="BY40850" s="2"/>
    </row>
    <row r="40851" spans="77:77">
      <c r="BY40851" s="2"/>
    </row>
    <row r="40852" spans="77:77">
      <c r="BY40852" s="2"/>
    </row>
    <row r="40853" spans="77:77">
      <c r="BY40853" s="2"/>
    </row>
    <row r="40854" spans="77:77">
      <c r="BY40854" s="2"/>
    </row>
    <row r="40855" spans="77:77">
      <c r="BY40855" s="2"/>
    </row>
    <row r="40856" spans="77:77">
      <c r="BY40856" s="2"/>
    </row>
    <row r="40857" spans="77:77">
      <c r="BY40857" s="2"/>
    </row>
    <row r="40858" spans="77:77">
      <c r="BY40858" s="2"/>
    </row>
    <row r="40859" spans="77:77">
      <c r="BY40859" s="2"/>
    </row>
    <row r="40860" spans="77:77">
      <c r="BY40860" s="2"/>
    </row>
    <row r="40861" spans="77:77">
      <c r="BY40861" s="2"/>
    </row>
    <row r="40862" spans="77:77">
      <c r="BY40862" s="2"/>
    </row>
    <row r="40863" spans="77:77">
      <c r="BY40863" s="2"/>
    </row>
    <row r="40864" spans="77:77">
      <c r="BY40864" s="2"/>
    </row>
    <row r="40865" spans="77:77">
      <c r="BY40865" s="2"/>
    </row>
    <row r="40866" spans="77:77">
      <c r="BY40866" s="2"/>
    </row>
    <row r="40867" spans="77:77">
      <c r="BY40867" s="2"/>
    </row>
    <row r="40868" spans="77:77">
      <c r="BY40868" s="2"/>
    </row>
    <row r="40869" spans="77:77">
      <c r="BY40869" s="2"/>
    </row>
    <row r="40870" spans="77:77">
      <c r="BY40870" s="2"/>
    </row>
    <row r="40871" spans="77:77">
      <c r="BY40871" s="2"/>
    </row>
    <row r="40872" spans="77:77">
      <c r="BY40872" s="2"/>
    </row>
    <row r="40873" spans="77:77">
      <c r="BY40873" s="2"/>
    </row>
    <row r="40874" spans="77:77">
      <c r="BY40874" s="2"/>
    </row>
    <row r="40875" spans="77:77">
      <c r="BY40875" s="2"/>
    </row>
    <row r="40876" spans="77:77">
      <c r="BY40876" s="2"/>
    </row>
    <row r="40877" spans="77:77">
      <c r="BY40877" s="2"/>
    </row>
    <row r="40878" spans="77:77">
      <c r="BY40878" s="2"/>
    </row>
    <row r="40879" spans="77:77">
      <c r="BY40879" s="2"/>
    </row>
    <row r="40880" spans="77:77">
      <c r="BY40880" s="2"/>
    </row>
    <row r="40881" spans="77:77">
      <c r="BY40881" s="2"/>
    </row>
    <row r="40882" spans="77:77">
      <c r="BY40882" s="2"/>
    </row>
    <row r="40883" spans="77:77">
      <c r="BY40883" s="2"/>
    </row>
    <row r="40884" spans="77:77">
      <c r="BY40884" s="2"/>
    </row>
    <row r="40885" spans="77:77">
      <c r="BY40885" s="2"/>
    </row>
    <row r="40886" spans="77:77">
      <c r="BY40886" s="2"/>
    </row>
    <row r="40887" spans="77:77">
      <c r="BY40887" s="2"/>
    </row>
    <row r="40888" spans="77:77">
      <c r="BY40888" s="2"/>
    </row>
    <row r="40889" spans="77:77">
      <c r="BY40889" s="2"/>
    </row>
    <row r="40890" spans="77:77">
      <c r="BY40890" s="2"/>
    </row>
    <row r="40891" spans="77:77">
      <c r="BY40891" s="2"/>
    </row>
    <row r="40892" spans="77:77">
      <c r="BY40892" s="2"/>
    </row>
    <row r="40893" spans="77:77">
      <c r="BY40893" s="2"/>
    </row>
    <row r="40894" spans="77:77">
      <c r="BY40894" s="2"/>
    </row>
    <row r="40895" spans="77:77">
      <c r="BY40895" s="2"/>
    </row>
    <row r="40896" spans="77:77">
      <c r="BY40896" s="2"/>
    </row>
    <row r="40897" spans="77:77">
      <c r="BY40897" s="2"/>
    </row>
    <row r="40898" spans="77:77">
      <c r="BY40898" s="2"/>
    </row>
    <row r="40899" spans="77:77">
      <c r="BY40899" s="2"/>
    </row>
    <row r="40900" spans="77:77">
      <c r="BY40900" s="2"/>
    </row>
    <row r="40901" spans="77:77">
      <c r="BY40901" s="2"/>
    </row>
    <row r="40902" spans="77:77">
      <c r="BY40902" s="2"/>
    </row>
    <row r="40903" spans="77:77">
      <c r="BY40903" s="2"/>
    </row>
    <row r="40904" spans="77:77">
      <c r="BY40904" s="2"/>
    </row>
    <row r="40905" spans="77:77">
      <c r="BY40905" s="2"/>
    </row>
    <row r="40906" spans="77:77">
      <c r="BY40906" s="2"/>
    </row>
    <row r="40907" spans="77:77">
      <c r="BY40907" s="2"/>
    </row>
    <row r="40908" spans="77:77">
      <c r="BY40908" s="2"/>
    </row>
    <row r="40909" spans="77:77">
      <c r="BY40909" s="2"/>
    </row>
    <row r="40910" spans="77:77">
      <c r="BY40910" s="2"/>
    </row>
    <row r="40911" spans="77:77">
      <c r="BY40911" s="2"/>
    </row>
    <row r="40912" spans="77:77">
      <c r="BY40912" s="2"/>
    </row>
    <row r="40913" spans="77:77">
      <c r="BY40913" s="2"/>
    </row>
    <row r="40914" spans="77:77">
      <c r="BY40914" s="2"/>
    </row>
    <row r="40915" spans="77:77">
      <c r="BY40915" s="2"/>
    </row>
    <row r="40916" spans="77:77">
      <c r="BY40916" s="2"/>
    </row>
    <row r="40917" spans="77:77">
      <c r="BY40917" s="2"/>
    </row>
    <row r="40918" spans="77:77">
      <c r="BY40918" s="2"/>
    </row>
    <row r="40919" spans="77:77">
      <c r="BY40919" s="2"/>
    </row>
    <row r="40920" spans="77:77">
      <c r="BY40920" s="2"/>
    </row>
    <row r="40921" spans="77:77">
      <c r="BY40921" s="2"/>
    </row>
    <row r="40922" spans="77:77">
      <c r="BY40922" s="2"/>
    </row>
    <row r="40923" spans="77:77">
      <c r="BY40923" s="2"/>
    </row>
    <row r="40924" spans="77:77">
      <c r="BY40924" s="2"/>
    </row>
    <row r="40925" spans="77:77">
      <c r="BY40925" s="2"/>
    </row>
    <row r="40926" spans="77:77">
      <c r="BY40926" s="2"/>
    </row>
    <row r="40927" spans="77:77">
      <c r="BY40927" s="2"/>
    </row>
    <row r="40928" spans="77:77">
      <c r="BY40928" s="2"/>
    </row>
    <row r="40929" spans="77:77">
      <c r="BY40929" s="2"/>
    </row>
    <row r="40930" spans="77:77">
      <c r="BY40930" s="2"/>
    </row>
    <row r="40931" spans="77:77">
      <c r="BY40931" s="2"/>
    </row>
    <row r="40932" spans="77:77">
      <c r="BY40932" s="2"/>
    </row>
    <row r="40933" spans="77:77">
      <c r="BY40933" s="2"/>
    </row>
    <row r="40934" spans="77:77">
      <c r="BY40934" s="2"/>
    </row>
    <row r="40935" spans="77:77">
      <c r="BY40935" s="2"/>
    </row>
    <row r="40936" spans="77:77">
      <c r="BY40936" s="2"/>
    </row>
    <row r="40937" spans="77:77">
      <c r="BY40937" s="2"/>
    </row>
    <row r="40938" spans="77:77">
      <c r="BY40938" s="2"/>
    </row>
    <row r="40939" spans="77:77">
      <c r="BY40939" s="2"/>
    </row>
    <row r="40940" spans="77:77">
      <c r="BY40940" s="2"/>
    </row>
    <row r="40941" spans="77:77">
      <c r="BY40941" s="2"/>
    </row>
    <row r="40942" spans="77:77">
      <c r="BY40942" s="2"/>
    </row>
    <row r="40943" spans="77:77">
      <c r="BY40943" s="2"/>
    </row>
    <row r="40944" spans="77:77">
      <c r="BY40944" s="2"/>
    </row>
    <row r="40945" spans="77:77">
      <c r="BY40945" s="2"/>
    </row>
    <row r="40946" spans="77:77">
      <c r="BY40946" s="2"/>
    </row>
    <row r="40947" spans="77:77">
      <c r="BY40947" s="2"/>
    </row>
    <row r="40948" spans="77:77">
      <c r="BY40948" s="2"/>
    </row>
    <row r="40949" spans="77:77">
      <c r="BY40949" s="2"/>
    </row>
    <row r="40950" spans="77:77">
      <c r="BY40950" s="2"/>
    </row>
    <row r="40951" spans="77:77">
      <c r="BY40951" s="2"/>
    </row>
    <row r="40952" spans="77:77">
      <c r="BY40952" s="2"/>
    </row>
    <row r="40953" spans="77:77">
      <c r="BY40953" s="2"/>
    </row>
    <row r="40954" spans="77:77">
      <c r="BY40954" s="2"/>
    </row>
    <row r="40955" spans="77:77">
      <c r="BY40955" s="2"/>
    </row>
    <row r="40956" spans="77:77">
      <c r="BY40956" s="2"/>
    </row>
    <row r="40957" spans="77:77">
      <c r="BY40957" s="2"/>
    </row>
    <row r="40958" spans="77:77">
      <c r="BY40958" s="2"/>
    </row>
    <row r="40959" spans="77:77">
      <c r="BY40959" s="2"/>
    </row>
    <row r="40960" spans="77:77">
      <c r="BY40960" s="2"/>
    </row>
    <row r="40961" spans="77:77">
      <c r="BY40961" s="2"/>
    </row>
    <row r="40962" spans="77:77">
      <c r="BY40962" s="2"/>
    </row>
    <row r="40963" spans="77:77">
      <c r="BY40963" s="2"/>
    </row>
    <row r="40964" spans="77:77">
      <c r="BY40964" s="2"/>
    </row>
    <row r="40965" spans="77:77">
      <c r="BY40965" s="2"/>
    </row>
    <row r="40966" spans="77:77">
      <c r="BY40966" s="2"/>
    </row>
    <row r="40967" spans="77:77">
      <c r="BY40967" s="2"/>
    </row>
    <row r="40968" spans="77:77">
      <c r="BY40968" s="2"/>
    </row>
    <row r="40969" spans="77:77">
      <c r="BY40969" s="2"/>
    </row>
    <row r="40970" spans="77:77">
      <c r="BY40970" s="2"/>
    </row>
    <row r="40971" spans="77:77">
      <c r="BY40971" s="2"/>
    </row>
    <row r="40972" spans="77:77">
      <c r="BY40972" s="2"/>
    </row>
    <row r="40973" spans="77:77">
      <c r="BY40973" s="2"/>
    </row>
    <row r="40974" spans="77:77">
      <c r="BY40974" s="2"/>
    </row>
    <row r="40975" spans="77:77">
      <c r="BY40975" s="2"/>
    </row>
    <row r="40976" spans="77:77">
      <c r="BY40976" s="2"/>
    </row>
    <row r="40977" spans="77:77">
      <c r="BY40977" s="2"/>
    </row>
    <row r="40978" spans="77:77">
      <c r="BY40978" s="2"/>
    </row>
    <row r="40979" spans="77:77">
      <c r="BY40979" s="2"/>
    </row>
    <row r="40980" spans="77:77">
      <c r="BY40980" s="2"/>
    </row>
    <row r="40981" spans="77:77">
      <c r="BY40981" s="2"/>
    </row>
    <row r="40982" spans="77:77">
      <c r="BY40982" s="2"/>
    </row>
    <row r="40983" spans="77:77">
      <c r="BY40983" s="2"/>
    </row>
    <row r="40984" spans="77:77">
      <c r="BY40984" s="2"/>
    </row>
    <row r="40985" spans="77:77">
      <c r="BY40985" s="2"/>
    </row>
    <row r="40986" spans="77:77">
      <c r="BY40986" s="2"/>
    </row>
    <row r="40987" spans="77:77">
      <c r="BY40987" s="2"/>
    </row>
    <row r="40988" spans="77:77">
      <c r="BY40988" s="2"/>
    </row>
    <row r="40989" spans="77:77">
      <c r="BY40989" s="2"/>
    </row>
    <row r="40990" spans="77:77">
      <c r="BY40990" s="2"/>
    </row>
    <row r="40991" spans="77:77">
      <c r="BY40991" s="2"/>
    </row>
    <row r="40992" spans="77:77">
      <c r="BY40992" s="2"/>
    </row>
    <row r="40993" spans="77:77">
      <c r="BY40993" s="2"/>
    </row>
    <row r="40994" spans="77:77">
      <c r="BY40994" s="2"/>
    </row>
    <row r="40995" spans="77:77">
      <c r="BY40995" s="2"/>
    </row>
    <row r="40996" spans="77:77">
      <c r="BY40996" s="2"/>
    </row>
    <row r="40997" spans="77:77">
      <c r="BY40997" s="2"/>
    </row>
    <row r="40998" spans="77:77">
      <c r="BY40998" s="2"/>
    </row>
    <row r="40999" spans="77:77">
      <c r="BY40999" s="2"/>
    </row>
    <row r="41000" spans="77:77">
      <c r="BY41000" s="2"/>
    </row>
    <row r="41001" spans="77:77">
      <c r="BY41001" s="2"/>
    </row>
    <row r="41002" spans="77:77">
      <c r="BY41002" s="2"/>
    </row>
    <row r="41003" spans="77:77">
      <c r="BY41003" s="2"/>
    </row>
    <row r="41004" spans="77:77">
      <c r="BY41004" s="2"/>
    </row>
    <row r="41005" spans="77:77">
      <c r="BY41005" s="2"/>
    </row>
    <row r="41006" spans="77:77">
      <c r="BY41006" s="2"/>
    </row>
    <row r="41007" spans="77:77">
      <c r="BY41007" s="2"/>
    </row>
    <row r="41008" spans="77:77">
      <c r="BY41008" s="2"/>
    </row>
    <row r="41009" spans="77:77">
      <c r="BY41009" s="2"/>
    </row>
    <row r="41010" spans="77:77">
      <c r="BY41010" s="2"/>
    </row>
    <row r="41011" spans="77:77">
      <c r="BY41011" s="2"/>
    </row>
    <row r="41012" spans="77:77">
      <c r="BY41012" s="2"/>
    </row>
    <row r="41013" spans="77:77">
      <c r="BY41013" s="2"/>
    </row>
    <row r="41014" spans="77:77">
      <c r="BY41014" s="2"/>
    </row>
    <row r="41015" spans="77:77">
      <c r="BY41015" s="2"/>
    </row>
    <row r="41016" spans="77:77">
      <c r="BY41016" s="2"/>
    </row>
    <row r="41017" spans="77:77">
      <c r="BY41017" s="2"/>
    </row>
    <row r="41018" spans="77:77">
      <c r="BY41018" s="2"/>
    </row>
    <row r="41019" spans="77:77">
      <c r="BY41019" s="2"/>
    </row>
    <row r="41020" spans="77:77">
      <c r="BY41020" s="2"/>
    </row>
    <row r="41021" spans="77:77">
      <c r="BY41021" s="2"/>
    </row>
    <row r="41022" spans="77:77">
      <c r="BY41022" s="2"/>
    </row>
    <row r="41023" spans="77:77">
      <c r="BY41023" s="2"/>
    </row>
    <row r="41024" spans="77:77">
      <c r="BY41024" s="2"/>
    </row>
    <row r="41025" spans="77:77">
      <c r="BY41025" s="2"/>
    </row>
    <row r="41026" spans="77:77">
      <c r="BY41026" s="2"/>
    </row>
    <row r="41027" spans="77:77">
      <c r="BY41027" s="2"/>
    </row>
    <row r="41028" spans="77:77">
      <c r="BY41028" s="2"/>
    </row>
    <row r="41029" spans="77:77">
      <c r="BY41029" s="2"/>
    </row>
    <row r="41030" spans="77:77">
      <c r="BY41030" s="2"/>
    </row>
    <row r="41031" spans="77:77">
      <c r="BY41031" s="2"/>
    </row>
    <row r="41032" spans="77:77">
      <c r="BY41032" s="2"/>
    </row>
    <row r="41033" spans="77:77">
      <c r="BY41033" s="2"/>
    </row>
    <row r="41034" spans="77:77">
      <c r="BY41034" s="2"/>
    </row>
    <row r="41035" spans="77:77">
      <c r="BY41035" s="2"/>
    </row>
    <row r="41036" spans="77:77">
      <c r="BY41036" s="2"/>
    </row>
    <row r="41037" spans="77:77">
      <c r="BY41037" s="2"/>
    </row>
    <row r="41038" spans="77:77">
      <c r="BY41038" s="2"/>
    </row>
    <row r="41039" spans="77:77">
      <c r="BY41039" s="2"/>
    </row>
    <row r="41040" spans="77:77">
      <c r="BY41040" s="2"/>
    </row>
    <row r="41041" spans="77:77">
      <c r="BY41041" s="2"/>
    </row>
    <row r="41042" spans="77:77">
      <c r="BY41042" s="2"/>
    </row>
    <row r="41043" spans="77:77">
      <c r="BY41043" s="2"/>
    </row>
    <row r="41044" spans="77:77">
      <c r="BY41044" s="2"/>
    </row>
    <row r="41045" spans="77:77">
      <c r="BY41045" s="2"/>
    </row>
    <row r="41046" spans="77:77">
      <c r="BY41046" s="2"/>
    </row>
    <row r="41047" spans="77:77">
      <c r="BY41047" s="2"/>
    </row>
    <row r="41048" spans="77:77">
      <c r="BY41048" s="2"/>
    </row>
    <row r="41049" spans="77:77">
      <c r="BY41049" s="2"/>
    </row>
    <row r="41050" spans="77:77">
      <c r="BY41050" s="2"/>
    </row>
    <row r="41051" spans="77:77">
      <c r="BY41051" s="2"/>
    </row>
    <row r="41052" spans="77:77">
      <c r="BY41052" s="2"/>
    </row>
    <row r="41053" spans="77:77">
      <c r="BY41053" s="2"/>
    </row>
    <row r="41054" spans="77:77">
      <c r="BY41054" s="2"/>
    </row>
    <row r="41055" spans="77:77">
      <c r="BY41055" s="2"/>
    </row>
    <row r="41056" spans="77:77">
      <c r="BY41056" s="2"/>
    </row>
    <row r="41057" spans="77:77">
      <c r="BY41057" s="2"/>
    </row>
    <row r="41058" spans="77:77">
      <c r="BY41058" s="2"/>
    </row>
    <row r="41059" spans="77:77">
      <c r="BY41059" s="2"/>
    </row>
    <row r="41060" spans="77:77">
      <c r="BY41060" s="2"/>
    </row>
    <row r="41061" spans="77:77">
      <c r="BY41061" s="2"/>
    </row>
    <row r="41062" spans="77:77">
      <c r="BY41062" s="2"/>
    </row>
    <row r="41063" spans="77:77">
      <c r="BY41063" s="2"/>
    </row>
    <row r="41064" spans="77:77">
      <c r="BY41064" s="2"/>
    </row>
    <row r="41065" spans="77:77">
      <c r="BY41065" s="2"/>
    </row>
    <row r="41066" spans="77:77">
      <c r="BY41066" s="2"/>
    </row>
    <row r="41067" spans="77:77">
      <c r="BY41067" s="2"/>
    </row>
    <row r="41068" spans="77:77">
      <c r="BY41068" s="2"/>
    </row>
    <row r="41069" spans="77:77">
      <c r="BY41069" s="2"/>
    </row>
    <row r="41070" spans="77:77">
      <c r="BY41070" s="2"/>
    </row>
    <row r="41071" spans="77:77">
      <c r="BY41071" s="2"/>
    </row>
    <row r="41072" spans="77:77">
      <c r="BY41072" s="2"/>
    </row>
    <row r="41073" spans="77:77">
      <c r="BY41073" s="2"/>
    </row>
    <row r="41074" spans="77:77">
      <c r="BY41074" s="2"/>
    </row>
    <row r="41075" spans="77:77">
      <c r="BY41075" s="2"/>
    </row>
    <row r="41076" spans="77:77">
      <c r="BY41076" s="2"/>
    </row>
    <row r="41077" spans="77:77">
      <c r="BY41077" s="2"/>
    </row>
    <row r="41078" spans="77:77">
      <c r="BY41078" s="2"/>
    </row>
    <row r="41079" spans="77:77">
      <c r="BY41079" s="2"/>
    </row>
    <row r="41080" spans="77:77">
      <c r="BY41080" s="2"/>
    </row>
    <row r="41081" spans="77:77">
      <c r="BY41081" s="2"/>
    </row>
    <row r="41082" spans="77:77">
      <c r="BY41082" s="2"/>
    </row>
    <row r="41083" spans="77:77">
      <c r="BY41083" s="2"/>
    </row>
    <row r="41084" spans="77:77">
      <c r="BY41084" s="2"/>
    </row>
    <row r="41085" spans="77:77">
      <c r="BY41085" s="2"/>
    </row>
    <row r="41086" spans="77:77">
      <c r="BY41086" s="2"/>
    </row>
    <row r="41087" spans="77:77">
      <c r="BY41087" s="2"/>
    </row>
    <row r="41088" spans="77:77">
      <c r="BY41088" s="2"/>
    </row>
    <row r="41089" spans="77:77">
      <c r="BY41089" s="2"/>
    </row>
    <row r="41090" spans="77:77">
      <c r="BY41090" s="2"/>
    </row>
    <row r="41091" spans="77:77">
      <c r="BY41091" s="2"/>
    </row>
    <row r="41092" spans="77:77">
      <c r="BY41092" s="2"/>
    </row>
    <row r="41093" spans="77:77">
      <c r="BY41093" s="2"/>
    </row>
    <row r="41094" spans="77:77">
      <c r="BY41094" s="2"/>
    </row>
    <row r="41095" spans="77:77">
      <c r="BY41095" s="2"/>
    </row>
    <row r="41096" spans="77:77">
      <c r="BY41096" s="2"/>
    </row>
    <row r="41097" spans="77:77">
      <c r="BY41097" s="2"/>
    </row>
    <row r="41098" spans="77:77">
      <c r="BY41098" s="2"/>
    </row>
    <row r="41099" spans="77:77">
      <c r="BY41099" s="2"/>
    </row>
    <row r="41100" spans="77:77">
      <c r="BY41100" s="2"/>
    </row>
    <row r="41101" spans="77:77">
      <c r="BY41101" s="2"/>
    </row>
    <row r="41102" spans="77:77">
      <c r="BY41102" s="2"/>
    </row>
    <row r="41103" spans="77:77">
      <c r="BY41103" s="2"/>
    </row>
    <row r="41104" spans="77:77">
      <c r="BY41104" s="2"/>
    </row>
    <row r="41105" spans="77:77">
      <c r="BY41105" s="2"/>
    </row>
    <row r="41106" spans="77:77">
      <c r="BY41106" s="2"/>
    </row>
    <row r="41107" spans="77:77">
      <c r="BY41107" s="2"/>
    </row>
    <row r="41108" spans="77:77">
      <c r="BY41108" s="2"/>
    </row>
    <row r="41109" spans="77:77">
      <c r="BY41109" s="2"/>
    </row>
    <row r="41110" spans="77:77">
      <c r="BY41110" s="2"/>
    </row>
    <row r="41111" spans="77:77">
      <c r="BY41111" s="2"/>
    </row>
    <row r="41112" spans="77:77">
      <c r="BY41112" s="2"/>
    </row>
    <row r="41113" spans="77:77">
      <c r="BY41113" s="2"/>
    </row>
    <row r="41114" spans="77:77">
      <c r="BY41114" s="2"/>
    </row>
    <row r="41115" spans="77:77">
      <c r="BY41115" s="2"/>
    </row>
    <row r="41116" spans="77:77">
      <c r="BY41116" s="2"/>
    </row>
    <row r="41117" spans="77:77">
      <c r="BY41117" s="2"/>
    </row>
    <row r="41118" spans="77:77">
      <c r="BY41118" s="2"/>
    </row>
    <row r="41119" spans="77:77">
      <c r="BY41119" s="2"/>
    </row>
    <row r="41120" spans="77:77">
      <c r="BY41120" s="2"/>
    </row>
    <row r="41121" spans="77:77">
      <c r="BY41121" s="2"/>
    </row>
    <row r="41122" spans="77:77">
      <c r="BY41122" s="2"/>
    </row>
    <row r="41123" spans="77:77">
      <c r="BY41123" s="2"/>
    </row>
    <row r="41124" spans="77:77">
      <c r="BY41124" s="2"/>
    </row>
    <row r="41125" spans="77:77">
      <c r="BY41125" s="2"/>
    </row>
    <row r="41126" spans="77:77">
      <c r="BY41126" s="2"/>
    </row>
    <row r="41127" spans="77:77">
      <c r="BY41127" s="2"/>
    </row>
    <row r="41128" spans="77:77">
      <c r="BY41128" s="2"/>
    </row>
    <row r="41129" spans="77:77">
      <c r="BY41129" s="2"/>
    </row>
    <row r="41130" spans="77:77">
      <c r="BY41130" s="2"/>
    </row>
    <row r="41131" spans="77:77">
      <c r="BY41131" s="2"/>
    </row>
    <row r="41132" spans="77:77">
      <c r="BY41132" s="2"/>
    </row>
    <row r="41133" spans="77:77">
      <c r="BY41133" s="2"/>
    </row>
    <row r="41134" spans="77:77">
      <c r="BY41134" s="2"/>
    </row>
    <row r="41135" spans="77:77">
      <c r="BY41135" s="2"/>
    </row>
    <row r="41136" spans="77:77">
      <c r="BY41136" s="2"/>
    </row>
    <row r="41137" spans="77:77">
      <c r="BY41137" s="2"/>
    </row>
    <row r="41138" spans="77:77">
      <c r="BY41138" s="2"/>
    </row>
    <row r="41139" spans="77:77">
      <c r="BY41139" s="2"/>
    </row>
    <row r="41140" spans="77:77">
      <c r="BY41140" s="2"/>
    </row>
    <row r="41141" spans="77:77">
      <c r="BY41141" s="2"/>
    </row>
    <row r="41142" spans="77:77">
      <c r="BY41142" s="2"/>
    </row>
    <row r="41143" spans="77:77">
      <c r="BY41143" s="2"/>
    </row>
    <row r="41144" spans="77:77">
      <c r="BY41144" s="2"/>
    </row>
    <row r="41145" spans="77:77">
      <c r="BY41145" s="2"/>
    </row>
    <row r="41146" spans="77:77">
      <c r="BY41146" s="2"/>
    </row>
    <row r="41147" spans="77:77">
      <c r="BY41147" s="2"/>
    </row>
    <row r="41148" spans="77:77">
      <c r="BY41148" s="2"/>
    </row>
    <row r="41149" spans="77:77">
      <c r="BY41149" s="2"/>
    </row>
    <row r="41150" spans="77:77">
      <c r="BY41150" s="2"/>
    </row>
    <row r="41151" spans="77:77">
      <c r="BY41151" s="2"/>
    </row>
    <row r="41152" spans="77:77">
      <c r="BY41152" s="2"/>
    </row>
    <row r="41153" spans="77:77">
      <c r="BY41153" s="2"/>
    </row>
    <row r="41154" spans="77:77">
      <c r="BY41154" s="2"/>
    </row>
    <row r="41155" spans="77:77">
      <c r="BY41155" s="2"/>
    </row>
    <row r="41156" spans="77:77">
      <c r="BY41156" s="2"/>
    </row>
    <row r="41157" spans="77:77">
      <c r="BY41157" s="2"/>
    </row>
    <row r="41158" spans="77:77">
      <c r="BY41158" s="2"/>
    </row>
    <row r="41159" spans="77:77">
      <c r="BY41159" s="2"/>
    </row>
    <row r="41160" spans="77:77">
      <c r="BY41160" s="2"/>
    </row>
    <row r="41161" spans="77:77">
      <c r="BY41161" s="2"/>
    </row>
    <row r="41162" spans="77:77">
      <c r="BY41162" s="2"/>
    </row>
    <row r="41163" spans="77:77">
      <c r="BY41163" s="2"/>
    </row>
    <row r="41164" spans="77:77">
      <c r="BY41164" s="2"/>
    </row>
    <row r="41165" spans="77:77">
      <c r="BY41165" s="2"/>
    </row>
    <row r="41166" spans="77:77">
      <c r="BY41166" s="2"/>
    </row>
    <row r="41167" spans="77:77">
      <c r="BY41167" s="2"/>
    </row>
    <row r="41168" spans="77:77">
      <c r="BY41168" s="2"/>
    </row>
    <row r="41169" spans="77:77">
      <c r="BY41169" s="2"/>
    </row>
    <row r="41170" spans="77:77">
      <c r="BY41170" s="2"/>
    </row>
    <row r="41171" spans="77:77">
      <c r="BY41171" s="2"/>
    </row>
    <row r="41172" spans="77:77">
      <c r="BY41172" s="2"/>
    </row>
    <row r="41173" spans="77:77">
      <c r="BY41173" s="2"/>
    </row>
    <row r="41174" spans="77:77">
      <c r="BY41174" s="2"/>
    </row>
    <row r="41175" spans="77:77">
      <c r="BY41175" s="2"/>
    </row>
    <row r="41176" spans="77:77">
      <c r="BY41176" s="2"/>
    </row>
    <row r="41177" spans="77:77">
      <c r="BY41177" s="2"/>
    </row>
    <row r="41178" spans="77:77">
      <c r="BY41178" s="2"/>
    </row>
    <row r="41179" spans="77:77">
      <c r="BY41179" s="2"/>
    </row>
    <row r="41180" spans="77:77">
      <c r="BY41180" s="2"/>
    </row>
    <row r="41181" spans="77:77">
      <c r="BY41181" s="2"/>
    </row>
    <row r="41182" spans="77:77">
      <c r="BY41182" s="2"/>
    </row>
    <row r="41183" spans="77:77">
      <c r="BY41183" s="2"/>
    </row>
    <row r="41184" spans="77:77">
      <c r="BY41184" s="2"/>
    </row>
    <row r="41185" spans="77:77">
      <c r="BY41185" s="2"/>
    </row>
    <row r="41186" spans="77:77">
      <c r="BY41186" s="2"/>
    </row>
    <row r="41187" spans="77:77">
      <c r="BY41187" s="2"/>
    </row>
    <row r="41188" spans="77:77">
      <c r="BY41188" s="2"/>
    </row>
    <row r="41189" spans="77:77">
      <c r="BY41189" s="2"/>
    </row>
    <row r="41190" spans="77:77">
      <c r="BY41190" s="2"/>
    </row>
    <row r="41191" spans="77:77">
      <c r="BY41191" s="2"/>
    </row>
    <row r="41192" spans="77:77">
      <c r="BY41192" s="2"/>
    </row>
    <row r="41193" spans="77:77">
      <c r="BY41193" s="2"/>
    </row>
    <row r="41194" spans="77:77">
      <c r="BY41194" s="2"/>
    </row>
    <row r="41195" spans="77:77">
      <c r="BY41195" s="2"/>
    </row>
    <row r="41196" spans="77:77">
      <c r="BY41196" s="2"/>
    </row>
    <row r="41197" spans="77:77">
      <c r="BY41197" s="2"/>
    </row>
    <row r="41198" spans="77:77">
      <c r="BY41198" s="2"/>
    </row>
    <row r="41199" spans="77:77">
      <c r="BY41199" s="2"/>
    </row>
    <row r="41200" spans="77:77">
      <c r="BY41200" s="2"/>
    </row>
    <row r="41201" spans="77:77">
      <c r="BY41201" s="2"/>
    </row>
    <row r="41202" spans="77:77">
      <c r="BY41202" s="2"/>
    </row>
    <row r="41203" spans="77:77">
      <c r="BY41203" s="2"/>
    </row>
    <row r="41204" spans="77:77">
      <c r="BY41204" s="2"/>
    </row>
    <row r="41205" spans="77:77">
      <c r="BY41205" s="2"/>
    </row>
    <row r="41206" spans="77:77">
      <c r="BY41206" s="2"/>
    </row>
    <row r="41207" spans="77:77">
      <c r="BY41207" s="2"/>
    </row>
    <row r="41208" spans="77:77">
      <c r="BY41208" s="2"/>
    </row>
    <row r="41209" spans="77:77">
      <c r="BY41209" s="2"/>
    </row>
    <row r="41210" spans="77:77">
      <c r="BY41210" s="2"/>
    </row>
    <row r="41211" spans="77:77">
      <c r="BY41211" s="2"/>
    </row>
    <row r="41212" spans="77:77">
      <c r="BY41212" s="2"/>
    </row>
    <row r="41213" spans="77:77">
      <c r="BY41213" s="2"/>
    </row>
    <row r="41214" spans="77:77">
      <c r="BY41214" s="2"/>
    </row>
    <row r="41215" spans="77:77">
      <c r="BY41215" s="2"/>
    </row>
    <row r="41216" spans="77:77">
      <c r="BY41216" s="2"/>
    </row>
    <row r="41217" spans="77:77">
      <c r="BY41217" s="2"/>
    </row>
    <row r="41218" spans="77:77">
      <c r="BY41218" s="2"/>
    </row>
    <row r="41219" spans="77:77">
      <c r="BY41219" s="2"/>
    </row>
    <row r="41220" spans="77:77">
      <c r="BY41220" s="2"/>
    </row>
    <row r="41221" spans="77:77">
      <c r="BY41221" s="2"/>
    </row>
    <row r="41222" spans="77:77">
      <c r="BY41222" s="2"/>
    </row>
    <row r="41223" spans="77:77">
      <c r="BY41223" s="2"/>
    </row>
    <row r="41224" spans="77:77">
      <c r="BY41224" s="2"/>
    </row>
    <row r="41225" spans="77:77">
      <c r="BY41225" s="2"/>
    </row>
    <row r="41226" spans="77:77">
      <c r="BY41226" s="2"/>
    </row>
    <row r="41227" spans="77:77">
      <c r="BY41227" s="2"/>
    </row>
    <row r="41228" spans="77:77">
      <c r="BY41228" s="2"/>
    </row>
    <row r="41229" spans="77:77">
      <c r="BY41229" s="2"/>
    </row>
    <row r="41230" spans="77:77">
      <c r="BY41230" s="2"/>
    </row>
    <row r="41231" spans="77:77">
      <c r="BY41231" s="2"/>
    </row>
    <row r="41232" spans="77:77">
      <c r="BY41232" s="2"/>
    </row>
    <row r="41233" spans="77:77">
      <c r="BY41233" s="2"/>
    </row>
    <row r="41234" spans="77:77">
      <c r="BY41234" s="2"/>
    </row>
    <row r="41235" spans="77:77">
      <c r="BY41235" s="2"/>
    </row>
    <row r="41236" spans="77:77">
      <c r="BY41236" s="2"/>
    </row>
    <row r="41237" spans="77:77">
      <c r="BY41237" s="2"/>
    </row>
    <row r="41238" spans="77:77">
      <c r="BY41238" s="2"/>
    </row>
    <row r="41239" spans="77:77">
      <c r="BY41239" s="2"/>
    </row>
    <row r="41240" spans="77:77">
      <c r="BY41240" s="2"/>
    </row>
    <row r="41241" spans="77:77">
      <c r="BY41241" s="2"/>
    </row>
    <row r="41242" spans="77:77">
      <c r="BY41242" s="2"/>
    </row>
    <row r="41243" spans="77:77">
      <c r="BY41243" s="2"/>
    </row>
    <row r="41244" spans="77:77">
      <c r="BY41244" s="2"/>
    </row>
    <row r="41245" spans="77:77">
      <c r="BY41245" s="2"/>
    </row>
    <row r="41246" spans="77:77">
      <c r="BY41246" s="2"/>
    </row>
    <row r="41247" spans="77:77">
      <c r="BY41247" s="2"/>
    </row>
    <row r="41248" spans="77:77">
      <c r="BY41248" s="2"/>
    </row>
    <row r="41249" spans="77:77">
      <c r="BY41249" s="2"/>
    </row>
    <row r="41250" spans="77:77">
      <c r="BY41250" s="2"/>
    </row>
    <row r="41251" spans="77:77">
      <c r="BY41251" s="2"/>
    </row>
    <row r="41252" spans="77:77">
      <c r="BY41252" s="2"/>
    </row>
    <row r="41253" spans="77:77">
      <c r="BY41253" s="2"/>
    </row>
    <row r="41254" spans="77:77">
      <c r="BY41254" s="2"/>
    </row>
    <row r="41255" spans="77:77">
      <c r="BY41255" s="2"/>
    </row>
    <row r="41256" spans="77:77">
      <c r="BY41256" s="2"/>
    </row>
    <row r="41257" spans="77:77">
      <c r="BY41257" s="2"/>
    </row>
    <row r="41258" spans="77:77">
      <c r="BY41258" s="2"/>
    </row>
    <row r="41259" spans="77:77">
      <c r="BY41259" s="2"/>
    </row>
    <row r="41260" spans="77:77">
      <c r="BY41260" s="2"/>
    </row>
    <row r="41261" spans="77:77">
      <c r="BY41261" s="2"/>
    </row>
    <row r="41262" spans="77:77">
      <c r="BY41262" s="2"/>
    </row>
    <row r="41263" spans="77:77">
      <c r="BY41263" s="2"/>
    </row>
    <row r="41264" spans="77:77">
      <c r="BY41264" s="2"/>
    </row>
    <row r="41265" spans="77:77">
      <c r="BY41265" s="2"/>
    </row>
    <row r="41266" spans="77:77">
      <c r="BY41266" s="2"/>
    </row>
    <row r="41267" spans="77:77">
      <c r="BY41267" s="2"/>
    </row>
    <row r="41268" spans="77:77">
      <c r="BY41268" s="2"/>
    </row>
    <row r="41269" spans="77:77">
      <c r="BY41269" s="2"/>
    </row>
    <row r="41270" spans="77:77">
      <c r="BY41270" s="2"/>
    </row>
    <row r="41271" spans="77:77">
      <c r="BY41271" s="2"/>
    </row>
    <row r="41272" spans="77:77">
      <c r="BY41272" s="2"/>
    </row>
    <row r="41273" spans="77:77">
      <c r="BY41273" s="2"/>
    </row>
    <row r="41274" spans="77:77">
      <c r="BY41274" s="2"/>
    </row>
    <row r="41275" spans="77:77">
      <c r="BY41275" s="2"/>
    </row>
    <row r="41276" spans="77:77">
      <c r="BY41276" s="2"/>
    </row>
    <row r="41277" spans="77:77">
      <c r="BY41277" s="2"/>
    </row>
    <row r="41278" spans="77:77">
      <c r="BY41278" s="2"/>
    </row>
    <row r="41279" spans="77:77">
      <c r="BY41279" s="2"/>
    </row>
    <row r="41280" spans="77:77">
      <c r="BY41280" s="2"/>
    </row>
    <row r="41281" spans="77:77">
      <c r="BY41281" s="2"/>
    </row>
    <row r="41282" spans="77:77">
      <c r="BY41282" s="2"/>
    </row>
    <row r="41283" spans="77:77">
      <c r="BY41283" s="2"/>
    </row>
    <row r="41284" spans="77:77">
      <c r="BY41284" s="2"/>
    </row>
    <row r="41285" spans="77:77">
      <c r="BY41285" s="2"/>
    </row>
    <row r="41286" spans="77:77">
      <c r="BY41286" s="2"/>
    </row>
    <row r="41287" spans="77:77">
      <c r="BY41287" s="2"/>
    </row>
    <row r="41288" spans="77:77">
      <c r="BY41288" s="2"/>
    </row>
    <row r="41289" spans="77:77">
      <c r="BY41289" s="2"/>
    </row>
    <row r="41290" spans="77:77">
      <c r="BY41290" s="2"/>
    </row>
    <row r="41291" spans="77:77">
      <c r="BY41291" s="2"/>
    </row>
    <row r="41292" spans="77:77">
      <c r="BY41292" s="2"/>
    </row>
    <row r="41293" spans="77:77">
      <c r="BY41293" s="2"/>
    </row>
    <row r="41294" spans="77:77">
      <c r="BY41294" s="2"/>
    </row>
    <row r="41295" spans="77:77">
      <c r="BY41295" s="2"/>
    </row>
    <row r="41296" spans="77:77">
      <c r="BY41296" s="2"/>
    </row>
    <row r="41297" spans="77:77">
      <c r="BY41297" s="2"/>
    </row>
    <row r="41298" spans="77:77">
      <c r="BY41298" s="2"/>
    </row>
    <row r="41299" spans="77:77">
      <c r="BY41299" s="2"/>
    </row>
    <row r="41300" spans="77:77">
      <c r="BY41300" s="2"/>
    </row>
    <row r="41301" spans="77:77">
      <c r="BY41301" s="2"/>
    </row>
    <row r="41302" spans="77:77">
      <c r="BY41302" s="2"/>
    </row>
    <row r="41303" spans="77:77">
      <c r="BY41303" s="2"/>
    </row>
    <row r="41304" spans="77:77">
      <c r="BY41304" s="2"/>
    </row>
    <row r="41305" spans="77:77">
      <c r="BY41305" s="2"/>
    </row>
    <row r="41306" spans="77:77">
      <c r="BY41306" s="2"/>
    </row>
    <row r="41307" spans="77:77">
      <c r="BY41307" s="2"/>
    </row>
    <row r="41308" spans="77:77">
      <c r="BY41308" s="2"/>
    </row>
    <row r="41309" spans="77:77">
      <c r="BY41309" s="2"/>
    </row>
    <row r="41310" spans="77:77">
      <c r="BY41310" s="2"/>
    </row>
    <row r="41311" spans="77:77">
      <c r="BY41311" s="2"/>
    </row>
    <row r="41312" spans="77:77">
      <c r="BY41312" s="2"/>
    </row>
    <row r="41313" spans="77:77">
      <c r="BY41313" s="2"/>
    </row>
    <row r="41314" spans="77:77">
      <c r="BY41314" s="2"/>
    </row>
    <row r="41315" spans="77:77">
      <c r="BY41315" s="2"/>
    </row>
    <row r="41316" spans="77:77">
      <c r="BY41316" s="2"/>
    </row>
    <row r="41317" spans="77:77">
      <c r="BY41317" s="2"/>
    </row>
    <row r="41318" spans="77:77">
      <c r="BY41318" s="2"/>
    </row>
    <row r="41319" spans="77:77">
      <c r="BY41319" s="2"/>
    </row>
    <row r="41320" spans="77:77">
      <c r="BY41320" s="2"/>
    </row>
    <row r="41321" spans="77:77">
      <c r="BY41321" s="2"/>
    </row>
    <row r="41322" spans="77:77">
      <c r="BY41322" s="2"/>
    </row>
    <row r="41323" spans="77:77">
      <c r="BY41323" s="2"/>
    </row>
    <row r="41324" spans="77:77">
      <c r="BY41324" s="2"/>
    </row>
    <row r="41325" spans="77:77">
      <c r="BY41325" s="2"/>
    </row>
    <row r="41326" spans="77:77">
      <c r="BY41326" s="2"/>
    </row>
    <row r="41327" spans="77:77">
      <c r="BY41327" s="2"/>
    </row>
    <row r="41328" spans="77:77">
      <c r="BY41328" s="2"/>
    </row>
    <row r="41329" spans="77:77">
      <c r="BY41329" s="2"/>
    </row>
    <row r="41330" spans="77:77">
      <c r="BY41330" s="2"/>
    </row>
    <row r="41331" spans="77:77">
      <c r="BY41331" s="2"/>
    </row>
    <row r="41332" spans="77:77">
      <c r="BY41332" s="2"/>
    </row>
    <row r="41333" spans="77:77">
      <c r="BY41333" s="2"/>
    </row>
    <row r="41334" spans="77:77">
      <c r="BY41334" s="2"/>
    </row>
    <row r="41335" spans="77:77">
      <c r="BY41335" s="2"/>
    </row>
    <row r="41336" spans="77:77">
      <c r="BY41336" s="2"/>
    </row>
    <row r="41337" spans="77:77">
      <c r="BY41337" s="2"/>
    </row>
    <row r="41338" spans="77:77">
      <c r="BY41338" s="2"/>
    </row>
    <row r="41339" spans="77:77">
      <c r="BY41339" s="2"/>
    </row>
    <row r="41340" spans="77:77">
      <c r="BY41340" s="2"/>
    </row>
    <row r="41341" spans="77:77">
      <c r="BY41341" s="2"/>
    </row>
    <row r="41342" spans="77:77">
      <c r="BY41342" s="2"/>
    </row>
    <row r="41343" spans="77:77">
      <c r="BY41343" s="2"/>
    </row>
    <row r="41344" spans="77:77">
      <c r="BY41344" s="2"/>
    </row>
    <row r="41345" spans="77:77">
      <c r="BY41345" s="2"/>
    </row>
    <row r="41346" spans="77:77">
      <c r="BY41346" s="2"/>
    </row>
    <row r="41347" spans="77:77">
      <c r="BY41347" s="2"/>
    </row>
    <row r="41348" spans="77:77">
      <c r="BY41348" s="2"/>
    </row>
    <row r="41349" spans="77:77">
      <c r="BY41349" s="2"/>
    </row>
    <row r="41350" spans="77:77">
      <c r="BY41350" s="2"/>
    </row>
    <row r="41351" spans="77:77">
      <c r="BY41351" s="2"/>
    </row>
    <row r="41352" spans="77:77">
      <c r="BY41352" s="2"/>
    </row>
    <row r="41353" spans="77:77">
      <c r="BY41353" s="2"/>
    </row>
    <row r="41354" spans="77:77">
      <c r="BY41354" s="2"/>
    </row>
    <row r="41355" spans="77:77">
      <c r="BY41355" s="2"/>
    </row>
    <row r="41356" spans="77:77">
      <c r="BY41356" s="2"/>
    </row>
    <row r="41357" spans="77:77">
      <c r="BY41357" s="2"/>
    </row>
    <row r="41358" spans="77:77">
      <c r="BY41358" s="2"/>
    </row>
    <row r="41359" spans="77:77">
      <c r="BY41359" s="2"/>
    </row>
    <row r="41360" spans="77:77">
      <c r="BY41360" s="2"/>
    </row>
    <row r="41361" spans="77:77">
      <c r="BY41361" s="2"/>
    </row>
    <row r="41362" spans="77:77">
      <c r="BY41362" s="2"/>
    </row>
    <row r="41363" spans="77:77">
      <c r="BY41363" s="2"/>
    </row>
    <row r="41364" spans="77:77">
      <c r="BY41364" s="2"/>
    </row>
    <row r="41365" spans="77:77">
      <c r="BY41365" s="2"/>
    </row>
    <row r="41366" spans="77:77">
      <c r="BY41366" s="2"/>
    </row>
    <row r="41367" spans="77:77">
      <c r="BY41367" s="2"/>
    </row>
    <row r="41368" spans="77:77">
      <c r="BY41368" s="2"/>
    </row>
    <row r="41369" spans="77:77">
      <c r="BY41369" s="2"/>
    </row>
    <row r="41370" spans="77:77">
      <c r="BY41370" s="2"/>
    </row>
    <row r="41371" spans="77:77">
      <c r="BY41371" s="2"/>
    </row>
    <row r="41372" spans="77:77">
      <c r="BY41372" s="2"/>
    </row>
    <row r="41373" spans="77:77">
      <c r="BY41373" s="2"/>
    </row>
    <row r="41374" spans="77:77">
      <c r="BY41374" s="2"/>
    </row>
    <row r="41375" spans="77:77">
      <c r="BY41375" s="2"/>
    </row>
    <row r="41376" spans="77:77">
      <c r="BY41376" s="2"/>
    </row>
    <row r="41377" spans="77:77">
      <c r="BY41377" s="2"/>
    </row>
    <row r="41378" spans="77:77">
      <c r="BY41378" s="2"/>
    </row>
    <row r="41379" spans="77:77">
      <c r="BY41379" s="2"/>
    </row>
    <row r="41380" spans="77:77">
      <c r="BY41380" s="2"/>
    </row>
    <row r="41381" spans="77:77">
      <c r="BY41381" s="2"/>
    </row>
    <row r="41382" spans="77:77">
      <c r="BY41382" s="2"/>
    </row>
    <row r="41383" spans="77:77">
      <c r="BY41383" s="2"/>
    </row>
    <row r="41384" spans="77:77">
      <c r="BY41384" s="2"/>
    </row>
    <row r="41385" spans="77:77">
      <c r="BY41385" s="2"/>
    </row>
    <row r="41386" spans="77:77">
      <c r="BY41386" s="2"/>
    </row>
    <row r="41387" spans="77:77">
      <c r="BY41387" s="2"/>
    </row>
    <row r="41388" spans="77:77">
      <c r="BY41388" s="2"/>
    </row>
    <row r="41389" spans="77:77">
      <c r="BY41389" s="2"/>
    </row>
    <row r="41390" spans="77:77">
      <c r="BY41390" s="2"/>
    </row>
    <row r="41391" spans="77:77">
      <c r="BY41391" s="2"/>
    </row>
    <row r="41392" spans="77:77">
      <c r="BY41392" s="2"/>
    </row>
    <row r="41393" spans="77:77">
      <c r="BY41393" s="2"/>
    </row>
    <row r="41394" spans="77:77">
      <c r="BY41394" s="2"/>
    </row>
    <row r="41395" spans="77:77">
      <c r="BY41395" s="2"/>
    </row>
    <row r="41396" spans="77:77">
      <c r="BY41396" s="2"/>
    </row>
    <row r="41397" spans="77:77">
      <c r="BY41397" s="2"/>
    </row>
    <row r="41398" spans="77:77">
      <c r="BY41398" s="2"/>
    </row>
    <row r="41399" spans="77:77">
      <c r="BY41399" s="2"/>
    </row>
    <row r="41400" spans="77:77">
      <c r="BY41400" s="2"/>
    </row>
    <row r="41401" spans="77:77">
      <c r="BY41401" s="2"/>
    </row>
    <row r="41402" spans="77:77">
      <c r="BY41402" s="2"/>
    </row>
    <row r="41403" spans="77:77">
      <c r="BY41403" s="2"/>
    </row>
    <row r="41404" spans="77:77">
      <c r="BY41404" s="2"/>
    </row>
    <row r="41405" spans="77:77">
      <c r="BY41405" s="2"/>
    </row>
    <row r="41406" spans="77:77">
      <c r="BY41406" s="2"/>
    </row>
    <row r="41407" spans="77:77">
      <c r="BY41407" s="2"/>
    </row>
    <row r="41408" spans="77:77">
      <c r="BY41408" s="2"/>
    </row>
    <row r="41409" spans="77:77">
      <c r="BY41409" s="2"/>
    </row>
    <row r="41410" spans="77:77">
      <c r="BY41410" s="2"/>
    </row>
    <row r="41411" spans="77:77">
      <c r="BY41411" s="2"/>
    </row>
    <row r="41412" spans="77:77">
      <c r="BY41412" s="2"/>
    </row>
    <row r="41413" spans="77:77">
      <c r="BY41413" s="2"/>
    </row>
    <row r="41414" spans="77:77">
      <c r="BY41414" s="2"/>
    </row>
    <row r="41415" spans="77:77">
      <c r="BY41415" s="2"/>
    </row>
    <row r="41416" spans="77:77">
      <c r="BY41416" s="2"/>
    </row>
    <row r="41417" spans="77:77">
      <c r="BY41417" s="2"/>
    </row>
    <row r="41418" spans="77:77">
      <c r="BY41418" s="2"/>
    </row>
    <row r="41419" spans="77:77">
      <c r="BY41419" s="2"/>
    </row>
    <row r="41420" spans="77:77">
      <c r="BY41420" s="2"/>
    </row>
    <row r="41421" spans="77:77">
      <c r="BY41421" s="2"/>
    </row>
    <row r="41422" spans="77:77">
      <c r="BY41422" s="2"/>
    </row>
    <row r="41423" spans="77:77">
      <c r="BY41423" s="2"/>
    </row>
    <row r="41424" spans="77:77">
      <c r="BY41424" s="2"/>
    </row>
    <row r="41425" spans="77:77">
      <c r="BY41425" s="2"/>
    </row>
    <row r="41426" spans="77:77">
      <c r="BY41426" s="2"/>
    </row>
    <row r="41427" spans="77:77">
      <c r="BY41427" s="2"/>
    </row>
    <row r="41428" spans="77:77">
      <c r="BY41428" s="2"/>
    </row>
    <row r="41429" spans="77:77">
      <c r="BY41429" s="2"/>
    </row>
    <row r="41430" spans="77:77">
      <c r="BY41430" s="2"/>
    </row>
    <row r="41431" spans="77:77">
      <c r="BY41431" s="2"/>
    </row>
    <row r="41432" spans="77:77">
      <c r="BY41432" s="2"/>
    </row>
    <row r="41433" spans="77:77">
      <c r="BY41433" s="2"/>
    </row>
    <row r="41434" spans="77:77">
      <c r="BY41434" s="2"/>
    </row>
    <row r="41435" spans="77:77">
      <c r="BY41435" s="2"/>
    </row>
    <row r="41436" spans="77:77">
      <c r="BY41436" s="2"/>
    </row>
    <row r="41437" spans="77:77">
      <c r="BY41437" s="2"/>
    </row>
    <row r="41438" spans="77:77">
      <c r="BY41438" s="2"/>
    </row>
    <row r="41439" spans="77:77">
      <c r="BY41439" s="2"/>
    </row>
    <row r="41440" spans="77:77">
      <c r="BY41440" s="2"/>
    </row>
    <row r="41441" spans="77:77">
      <c r="BY41441" s="2"/>
    </row>
    <row r="41442" spans="77:77">
      <c r="BY41442" s="2"/>
    </row>
    <row r="41443" spans="77:77">
      <c r="BY41443" s="2"/>
    </row>
    <row r="41444" spans="77:77">
      <c r="BY41444" s="2"/>
    </row>
    <row r="41445" spans="77:77">
      <c r="BY41445" s="2"/>
    </row>
    <row r="41446" spans="77:77">
      <c r="BY41446" s="2"/>
    </row>
    <row r="41447" spans="77:77">
      <c r="BY41447" s="2"/>
    </row>
    <row r="41448" spans="77:77">
      <c r="BY41448" s="2"/>
    </row>
    <row r="41449" spans="77:77">
      <c r="BY41449" s="2"/>
    </row>
    <row r="41450" spans="77:77">
      <c r="BY41450" s="2"/>
    </row>
    <row r="41451" spans="77:77">
      <c r="BY41451" s="2"/>
    </row>
    <row r="41452" spans="77:77">
      <c r="BY41452" s="2"/>
    </row>
    <row r="41453" spans="77:77">
      <c r="BY41453" s="2"/>
    </row>
    <row r="41454" spans="77:77">
      <c r="BY41454" s="2"/>
    </row>
    <row r="41455" spans="77:77">
      <c r="BY41455" s="2"/>
    </row>
    <row r="41456" spans="77:77">
      <c r="BY41456" s="2"/>
    </row>
    <row r="41457" spans="77:77">
      <c r="BY41457" s="2"/>
    </row>
    <row r="41458" spans="77:77">
      <c r="BY41458" s="2"/>
    </row>
    <row r="41459" spans="77:77">
      <c r="BY41459" s="2"/>
    </row>
    <row r="41460" spans="77:77">
      <c r="BY41460" s="2"/>
    </row>
    <row r="41461" spans="77:77">
      <c r="BY41461" s="2"/>
    </row>
    <row r="41462" spans="77:77">
      <c r="BY41462" s="2"/>
    </row>
    <row r="41463" spans="77:77">
      <c r="BY41463" s="2"/>
    </row>
    <row r="41464" spans="77:77">
      <c r="BY41464" s="2"/>
    </row>
    <row r="41465" spans="77:77">
      <c r="BY41465" s="2"/>
    </row>
    <row r="41466" spans="77:77">
      <c r="BY41466" s="2"/>
    </row>
    <row r="41467" spans="77:77">
      <c r="BY41467" s="2"/>
    </row>
    <row r="41468" spans="77:77">
      <c r="BY41468" s="2"/>
    </row>
    <row r="41469" spans="77:77">
      <c r="BY41469" s="2"/>
    </row>
    <row r="41470" spans="77:77">
      <c r="BY41470" s="2"/>
    </row>
    <row r="41471" spans="77:77">
      <c r="BY41471" s="2"/>
    </row>
    <row r="41472" spans="77:77">
      <c r="BY41472" s="2"/>
    </row>
    <row r="41473" spans="77:77">
      <c r="BY41473" s="2"/>
    </row>
    <row r="41474" spans="77:77">
      <c r="BY41474" s="2"/>
    </row>
    <row r="41475" spans="77:77">
      <c r="BY41475" s="2"/>
    </row>
    <row r="41476" spans="77:77">
      <c r="BY41476" s="2"/>
    </row>
    <row r="41477" spans="77:77">
      <c r="BY41477" s="2"/>
    </row>
    <row r="41478" spans="77:77">
      <c r="BY41478" s="2"/>
    </row>
    <row r="41479" spans="77:77">
      <c r="BY41479" s="2"/>
    </row>
    <row r="41480" spans="77:77">
      <c r="BY41480" s="2"/>
    </row>
    <row r="41481" spans="77:77">
      <c r="BY41481" s="2"/>
    </row>
    <row r="41482" spans="77:77">
      <c r="BY41482" s="2"/>
    </row>
    <row r="41483" spans="77:77">
      <c r="BY41483" s="2"/>
    </row>
    <row r="41484" spans="77:77">
      <c r="BY41484" s="2"/>
    </row>
    <row r="41485" spans="77:77">
      <c r="BY41485" s="2"/>
    </row>
    <row r="41486" spans="77:77">
      <c r="BY41486" s="2"/>
    </row>
    <row r="41487" spans="77:77">
      <c r="BY41487" s="2"/>
    </row>
    <row r="41488" spans="77:77">
      <c r="BY41488" s="2"/>
    </row>
    <row r="41489" spans="77:77">
      <c r="BY41489" s="2"/>
    </row>
    <row r="41490" spans="77:77">
      <c r="BY41490" s="2"/>
    </row>
    <row r="41491" spans="77:77">
      <c r="BY41491" s="2"/>
    </row>
    <row r="41492" spans="77:77">
      <c r="BY41492" s="2"/>
    </row>
    <row r="41493" spans="77:77">
      <c r="BY41493" s="2"/>
    </row>
    <row r="41494" spans="77:77">
      <c r="BY41494" s="2"/>
    </row>
    <row r="41495" spans="77:77">
      <c r="BY41495" s="2"/>
    </row>
    <row r="41496" spans="77:77">
      <c r="BY41496" s="2"/>
    </row>
    <row r="41497" spans="77:77">
      <c r="BY41497" s="2"/>
    </row>
    <row r="41498" spans="77:77">
      <c r="BY41498" s="2"/>
    </row>
    <row r="41499" spans="77:77">
      <c r="BY41499" s="2"/>
    </row>
    <row r="41500" spans="77:77">
      <c r="BY41500" s="2"/>
    </row>
    <row r="41501" spans="77:77">
      <c r="BY41501" s="2"/>
    </row>
    <row r="41502" spans="77:77">
      <c r="BY41502" s="2"/>
    </row>
    <row r="41503" spans="77:77">
      <c r="BY41503" s="2"/>
    </row>
    <row r="41504" spans="77:77">
      <c r="BY41504" s="2"/>
    </row>
    <row r="41505" spans="77:77">
      <c r="BY41505" s="2"/>
    </row>
    <row r="41506" spans="77:77">
      <c r="BY41506" s="2"/>
    </row>
    <row r="41507" spans="77:77">
      <c r="BY41507" s="2"/>
    </row>
    <row r="41508" spans="77:77">
      <c r="BY41508" s="2"/>
    </row>
    <row r="41509" spans="77:77">
      <c r="BY41509" s="2"/>
    </row>
    <row r="41510" spans="77:77">
      <c r="BY41510" s="2"/>
    </row>
    <row r="41511" spans="77:77">
      <c r="BY41511" s="2"/>
    </row>
    <row r="41512" spans="77:77">
      <c r="BY41512" s="2"/>
    </row>
    <row r="41513" spans="77:77">
      <c r="BY41513" s="2"/>
    </row>
    <row r="41514" spans="77:77">
      <c r="BY41514" s="2"/>
    </row>
    <row r="41515" spans="77:77">
      <c r="BY41515" s="2"/>
    </row>
    <row r="41516" spans="77:77">
      <c r="BY41516" s="2"/>
    </row>
    <row r="41517" spans="77:77">
      <c r="BY41517" s="2"/>
    </row>
    <row r="41518" spans="77:77">
      <c r="BY41518" s="2"/>
    </row>
    <row r="41519" spans="77:77">
      <c r="BY41519" s="2"/>
    </row>
    <row r="41520" spans="77:77">
      <c r="BY41520" s="2"/>
    </row>
    <row r="41521" spans="77:77">
      <c r="BY41521" s="2"/>
    </row>
    <row r="41522" spans="77:77">
      <c r="BY41522" s="2"/>
    </row>
    <row r="41523" spans="77:77">
      <c r="BY41523" s="2"/>
    </row>
    <row r="41524" spans="77:77">
      <c r="BY41524" s="2"/>
    </row>
    <row r="41525" spans="77:77">
      <c r="BY41525" s="2"/>
    </row>
    <row r="41526" spans="77:77">
      <c r="BY41526" s="2"/>
    </row>
    <row r="41527" spans="77:77">
      <c r="BY41527" s="2"/>
    </row>
    <row r="41528" spans="77:77">
      <c r="BY41528" s="2"/>
    </row>
    <row r="41529" spans="77:77">
      <c r="BY41529" s="2"/>
    </row>
    <row r="41530" spans="77:77">
      <c r="BY41530" s="2"/>
    </row>
    <row r="41531" spans="77:77">
      <c r="BY41531" s="2"/>
    </row>
    <row r="41532" spans="77:77">
      <c r="BY41532" s="2"/>
    </row>
    <row r="41533" spans="77:77">
      <c r="BY41533" s="2"/>
    </row>
    <row r="41534" spans="77:77">
      <c r="BY41534" s="2"/>
    </row>
    <row r="41535" spans="77:77">
      <c r="BY41535" s="2"/>
    </row>
    <row r="41536" spans="77:77">
      <c r="BY41536" s="2"/>
    </row>
    <row r="41537" spans="77:77">
      <c r="BY41537" s="2"/>
    </row>
    <row r="41538" spans="77:77">
      <c r="BY41538" s="2"/>
    </row>
    <row r="41539" spans="77:77">
      <c r="BY41539" s="2"/>
    </row>
    <row r="41540" spans="77:77">
      <c r="BY41540" s="2"/>
    </row>
    <row r="41541" spans="77:77">
      <c r="BY41541" s="2"/>
    </row>
    <row r="41542" spans="77:77">
      <c r="BY41542" s="2"/>
    </row>
    <row r="41543" spans="77:77">
      <c r="BY41543" s="2"/>
    </row>
    <row r="41544" spans="77:77">
      <c r="BY41544" s="2"/>
    </row>
    <row r="41545" spans="77:77">
      <c r="BY41545" s="2"/>
    </row>
    <row r="41546" spans="77:77">
      <c r="BY41546" s="2"/>
    </row>
    <row r="41547" spans="77:77">
      <c r="BY41547" s="2"/>
    </row>
    <row r="41548" spans="77:77">
      <c r="BY41548" s="2"/>
    </row>
    <row r="41549" spans="77:77">
      <c r="BY41549" s="2"/>
    </row>
    <row r="41550" spans="77:77">
      <c r="BY41550" s="2"/>
    </row>
    <row r="41551" spans="77:77">
      <c r="BY41551" s="2"/>
    </row>
    <row r="41552" spans="77:77">
      <c r="BY41552" s="2"/>
    </row>
    <row r="41553" spans="77:77">
      <c r="BY41553" s="2"/>
    </row>
    <row r="41554" spans="77:77">
      <c r="BY41554" s="2"/>
    </row>
    <row r="41555" spans="77:77">
      <c r="BY41555" s="2"/>
    </row>
    <row r="41556" spans="77:77">
      <c r="BY41556" s="2"/>
    </row>
    <row r="41557" spans="77:77">
      <c r="BY41557" s="2"/>
    </row>
    <row r="41558" spans="77:77">
      <c r="BY41558" s="2"/>
    </row>
    <row r="41559" spans="77:77">
      <c r="BY41559" s="2"/>
    </row>
    <row r="41560" spans="77:77">
      <c r="BY41560" s="2"/>
    </row>
    <row r="41561" spans="77:77">
      <c r="BY41561" s="2"/>
    </row>
    <row r="41562" spans="77:77">
      <c r="BY41562" s="2"/>
    </row>
    <row r="41563" spans="77:77">
      <c r="BY41563" s="2"/>
    </row>
    <row r="41564" spans="77:77">
      <c r="BY41564" s="2"/>
    </row>
    <row r="41565" spans="77:77">
      <c r="BY41565" s="2"/>
    </row>
    <row r="41566" spans="77:77">
      <c r="BY41566" s="2"/>
    </row>
    <row r="41567" spans="77:77">
      <c r="BY41567" s="2"/>
    </row>
    <row r="41568" spans="77:77">
      <c r="BY41568" s="2"/>
    </row>
    <row r="41569" spans="77:77">
      <c r="BY41569" s="2"/>
    </row>
    <row r="41570" spans="77:77">
      <c r="BY41570" s="2"/>
    </row>
    <row r="41571" spans="77:77">
      <c r="BY41571" s="2"/>
    </row>
    <row r="41572" spans="77:77">
      <c r="BY41572" s="2"/>
    </row>
    <row r="41573" spans="77:77">
      <c r="BY41573" s="2"/>
    </row>
    <row r="41574" spans="77:77">
      <c r="BY41574" s="2"/>
    </row>
    <row r="41575" spans="77:77">
      <c r="BY41575" s="2"/>
    </row>
    <row r="41576" spans="77:77">
      <c r="BY41576" s="2"/>
    </row>
    <row r="41577" spans="77:77">
      <c r="BY41577" s="2"/>
    </row>
    <row r="41578" spans="77:77">
      <c r="BY41578" s="2"/>
    </row>
    <row r="41579" spans="77:77">
      <c r="BY41579" s="2"/>
    </row>
    <row r="41580" spans="77:77">
      <c r="BY41580" s="2"/>
    </row>
    <row r="41581" spans="77:77">
      <c r="BY41581" s="2"/>
    </row>
    <row r="41582" spans="77:77">
      <c r="BY41582" s="2"/>
    </row>
    <row r="41583" spans="77:77">
      <c r="BY41583" s="2"/>
    </row>
    <row r="41584" spans="77:77">
      <c r="BY41584" s="2"/>
    </row>
    <row r="41585" spans="77:77">
      <c r="BY41585" s="2"/>
    </row>
    <row r="41586" spans="77:77">
      <c r="BY41586" s="2"/>
    </row>
    <row r="41587" spans="77:77">
      <c r="BY41587" s="2"/>
    </row>
    <row r="41588" spans="77:77">
      <c r="BY41588" s="2"/>
    </row>
    <row r="41589" spans="77:77">
      <c r="BY41589" s="2"/>
    </row>
    <row r="41590" spans="77:77">
      <c r="BY41590" s="2"/>
    </row>
    <row r="41591" spans="77:77">
      <c r="BY41591" s="2"/>
    </row>
    <row r="41592" spans="77:77">
      <c r="BY41592" s="2"/>
    </row>
    <row r="41593" spans="77:77">
      <c r="BY41593" s="2"/>
    </row>
    <row r="41594" spans="77:77">
      <c r="BY41594" s="2"/>
    </row>
    <row r="41595" spans="77:77">
      <c r="BY41595" s="2"/>
    </row>
    <row r="41596" spans="77:77">
      <c r="BY41596" s="2"/>
    </row>
    <row r="41597" spans="77:77">
      <c r="BY41597" s="2"/>
    </row>
    <row r="41598" spans="77:77">
      <c r="BY41598" s="2"/>
    </row>
    <row r="41599" spans="77:77">
      <c r="BY41599" s="2"/>
    </row>
    <row r="41600" spans="77:77">
      <c r="BY41600" s="2"/>
    </row>
    <row r="41601" spans="77:77">
      <c r="BY41601" s="2"/>
    </row>
    <row r="41602" spans="77:77">
      <c r="BY41602" s="2"/>
    </row>
    <row r="41603" spans="77:77">
      <c r="BY41603" s="2"/>
    </row>
    <row r="41604" spans="77:77">
      <c r="BY41604" s="2"/>
    </row>
    <row r="41605" spans="77:77">
      <c r="BY41605" s="2"/>
    </row>
    <row r="41606" spans="77:77">
      <c r="BY41606" s="2"/>
    </row>
    <row r="41607" spans="77:77">
      <c r="BY41607" s="2"/>
    </row>
    <row r="41608" spans="77:77">
      <c r="BY41608" s="2"/>
    </row>
    <row r="41609" spans="77:77">
      <c r="BY41609" s="2"/>
    </row>
    <row r="41610" spans="77:77">
      <c r="BY41610" s="2"/>
    </row>
    <row r="41611" spans="77:77">
      <c r="BY41611" s="2"/>
    </row>
    <row r="41612" spans="77:77">
      <c r="BY41612" s="2"/>
    </row>
    <row r="41613" spans="77:77">
      <c r="BY41613" s="2"/>
    </row>
    <row r="41614" spans="77:77">
      <c r="BY41614" s="2"/>
    </row>
    <row r="41615" spans="77:77">
      <c r="BY41615" s="2"/>
    </row>
    <row r="41616" spans="77:77">
      <c r="BY41616" s="2"/>
    </row>
    <row r="41617" spans="77:77">
      <c r="BY41617" s="2"/>
    </row>
    <row r="41618" spans="77:77">
      <c r="BY41618" s="2"/>
    </row>
    <row r="41619" spans="77:77">
      <c r="BY41619" s="2"/>
    </row>
    <row r="41620" spans="77:77">
      <c r="BY41620" s="2"/>
    </row>
    <row r="41621" spans="77:77">
      <c r="BY41621" s="2"/>
    </row>
    <row r="41622" spans="77:77">
      <c r="BY41622" s="2"/>
    </row>
    <row r="41623" spans="77:77">
      <c r="BY41623" s="2"/>
    </row>
    <row r="41624" spans="77:77">
      <c r="BY41624" s="2"/>
    </row>
    <row r="41625" spans="77:77">
      <c r="BY41625" s="2"/>
    </row>
    <row r="41626" spans="77:77">
      <c r="BY41626" s="2"/>
    </row>
    <row r="41627" spans="77:77">
      <c r="BY41627" s="2"/>
    </row>
    <row r="41628" spans="77:77">
      <c r="BY41628" s="2"/>
    </row>
    <row r="41629" spans="77:77">
      <c r="BY41629" s="2"/>
    </row>
    <row r="41630" spans="77:77">
      <c r="BY41630" s="2"/>
    </row>
    <row r="41631" spans="77:77">
      <c r="BY41631" s="2"/>
    </row>
    <row r="41632" spans="77:77">
      <c r="BY41632" s="2"/>
    </row>
    <row r="41633" spans="77:77">
      <c r="BY41633" s="2"/>
    </row>
    <row r="41634" spans="77:77">
      <c r="BY41634" s="2"/>
    </row>
    <row r="41635" spans="77:77">
      <c r="BY41635" s="2"/>
    </row>
    <row r="41636" spans="77:77">
      <c r="BY41636" s="2"/>
    </row>
    <row r="41637" spans="77:77">
      <c r="BY41637" s="2"/>
    </row>
    <row r="41638" spans="77:77">
      <c r="BY41638" s="2"/>
    </row>
    <row r="41639" spans="77:77">
      <c r="BY41639" s="2"/>
    </row>
    <row r="41640" spans="77:77">
      <c r="BY41640" s="2"/>
    </row>
    <row r="41641" spans="77:77">
      <c r="BY41641" s="2"/>
    </row>
    <row r="41642" spans="77:77">
      <c r="BY41642" s="2"/>
    </row>
    <row r="41643" spans="77:77">
      <c r="BY41643" s="2"/>
    </row>
    <row r="41644" spans="77:77">
      <c r="BY41644" s="2"/>
    </row>
    <row r="41645" spans="77:77">
      <c r="BY41645" s="2"/>
    </row>
    <row r="41646" spans="77:77">
      <c r="BY41646" s="2"/>
    </row>
    <row r="41647" spans="77:77">
      <c r="BY41647" s="2"/>
    </row>
    <row r="41648" spans="77:77">
      <c r="BY41648" s="2"/>
    </row>
    <row r="41649" spans="77:77">
      <c r="BY41649" s="2"/>
    </row>
    <row r="41650" spans="77:77">
      <c r="BY41650" s="2"/>
    </row>
    <row r="41651" spans="77:77">
      <c r="BY41651" s="2"/>
    </row>
    <row r="41652" spans="77:77">
      <c r="BY41652" s="2"/>
    </row>
    <row r="41653" spans="77:77">
      <c r="BY41653" s="2"/>
    </row>
    <row r="41654" spans="77:77">
      <c r="BY41654" s="2"/>
    </row>
    <row r="41655" spans="77:77">
      <c r="BY41655" s="2"/>
    </row>
    <row r="41656" spans="77:77">
      <c r="BY41656" s="2"/>
    </row>
    <row r="41657" spans="77:77">
      <c r="BY41657" s="2"/>
    </row>
    <row r="41658" spans="77:77">
      <c r="BY41658" s="2"/>
    </row>
    <row r="41659" spans="77:77">
      <c r="BY41659" s="2"/>
    </row>
    <row r="41660" spans="77:77">
      <c r="BY41660" s="2"/>
    </row>
    <row r="41661" spans="77:77">
      <c r="BY41661" s="2"/>
    </row>
    <row r="41662" spans="77:77">
      <c r="BY41662" s="2"/>
    </row>
    <row r="41663" spans="77:77">
      <c r="BY41663" s="2"/>
    </row>
    <row r="41664" spans="77:77">
      <c r="BY41664" s="2"/>
    </row>
    <row r="41665" spans="77:77">
      <c r="BY41665" s="2"/>
    </row>
    <row r="41666" spans="77:77">
      <c r="BY41666" s="2"/>
    </row>
    <row r="41667" spans="77:77">
      <c r="BY41667" s="2"/>
    </row>
    <row r="41668" spans="77:77">
      <c r="BY41668" s="2"/>
    </row>
    <row r="41669" spans="77:77">
      <c r="BY41669" s="2"/>
    </row>
    <row r="41670" spans="77:77">
      <c r="BY41670" s="2"/>
    </row>
    <row r="41671" spans="77:77">
      <c r="BY41671" s="2"/>
    </row>
    <row r="41672" spans="77:77">
      <c r="BY41672" s="2"/>
    </row>
    <row r="41673" spans="77:77">
      <c r="BY41673" s="2"/>
    </row>
    <row r="41674" spans="77:77">
      <c r="BY41674" s="2"/>
    </row>
    <row r="41675" spans="77:77">
      <c r="BY41675" s="2"/>
    </row>
    <row r="41676" spans="77:77">
      <c r="BY41676" s="2"/>
    </row>
    <row r="41677" spans="77:77">
      <c r="BY41677" s="2"/>
    </row>
    <row r="41678" spans="77:77">
      <c r="BY41678" s="2"/>
    </row>
    <row r="41679" spans="77:77">
      <c r="BY41679" s="2"/>
    </row>
    <row r="41680" spans="77:77">
      <c r="BY41680" s="2"/>
    </row>
    <row r="41681" spans="77:77">
      <c r="BY41681" s="2"/>
    </row>
    <row r="41682" spans="77:77">
      <c r="BY41682" s="2"/>
    </row>
    <row r="41683" spans="77:77">
      <c r="BY41683" s="2"/>
    </row>
    <row r="41684" spans="77:77">
      <c r="BY41684" s="2"/>
    </row>
    <row r="41685" spans="77:77">
      <c r="BY41685" s="2"/>
    </row>
    <row r="41686" spans="77:77">
      <c r="BY41686" s="2"/>
    </row>
    <row r="41687" spans="77:77">
      <c r="BY41687" s="2"/>
    </row>
    <row r="41688" spans="77:77">
      <c r="BY41688" s="2"/>
    </row>
    <row r="41689" spans="77:77">
      <c r="BY41689" s="2"/>
    </row>
    <row r="41690" spans="77:77">
      <c r="BY41690" s="2"/>
    </row>
    <row r="41691" spans="77:77">
      <c r="BY41691" s="2"/>
    </row>
    <row r="41692" spans="77:77">
      <c r="BY41692" s="2"/>
    </row>
    <row r="41693" spans="77:77">
      <c r="BY41693" s="2"/>
    </row>
    <row r="41694" spans="77:77">
      <c r="BY41694" s="2"/>
    </row>
    <row r="41695" spans="77:77">
      <c r="BY41695" s="2"/>
    </row>
    <row r="41696" spans="77:77">
      <c r="BY41696" s="2"/>
    </row>
    <row r="41697" spans="77:77">
      <c r="BY41697" s="2"/>
    </row>
    <row r="41698" spans="77:77">
      <c r="BY41698" s="2"/>
    </row>
    <row r="41699" spans="77:77">
      <c r="BY41699" s="2"/>
    </row>
    <row r="41700" spans="77:77">
      <c r="BY41700" s="2"/>
    </row>
    <row r="41701" spans="77:77">
      <c r="BY41701" s="2"/>
    </row>
    <row r="41702" spans="77:77">
      <c r="BY41702" s="2"/>
    </row>
    <row r="41703" spans="77:77">
      <c r="BY41703" s="2"/>
    </row>
    <row r="41704" spans="77:77">
      <c r="BY41704" s="2"/>
    </row>
    <row r="41705" spans="77:77">
      <c r="BY41705" s="2"/>
    </row>
    <row r="41706" spans="77:77">
      <c r="BY41706" s="2"/>
    </row>
    <row r="41707" spans="77:77">
      <c r="BY41707" s="2"/>
    </row>
    <row r="41708" spans="77:77">
      <c r="BY41708" s="2"/>
    </row>
    <row r="41709" spans="77:77">
      <c r="BY41709" s="2"/>
    </row>
    <row r="41710" spans="77:77">
      <c r="BY41710" s="2"/>
    </row>
    <row r="41711" spans="77:77">
      <c r="BY41711" s="2"/>
    </row>
    <row r="41712" spans="77:77">
      <c r="BY41712" s="2"/>
    </row>
    <row r="41713" spans="77:77">
      <c r="BY41713" s="2"/>
    </row>
    <row r="41714" spans="77:77">
      <c r="BY41714" s="2"/>
    </row>
    <row r="41715" spans="77:77">
      <c r="BY41715" s="2"/>
    </row>
    <row r="41716" spans="77:77">
      <c r="BY41716" s="2"/>
    </row>
    <row r="41717" spans="77:77">
      <c r="BY41717" s="2"/>
    </row>
    <row r="41718" spans="77:77">
      <c r="BY41718" s="2"/>
    </row>
    <row r="41719" spans="77:77">
      <c r="BY41719" s="2"/>
    </row>
    <row r="41720" spans="77:77">
      <c r="BY41720" s="2"/>
    </row>
    <row r="41721" spans="77:77">
      <c r="BY41721" s="2"/>
    </row>
    <row r="41722" spans="77:77">
      <c r="BY41722" s="2"/>
    </row>
    <row r="41723" spans="77:77">
      <c r="BY41723" s="2"/>
    </row>
    <row r="41724" spans="77:77">
      <c r="BY41724" s="2"/>
    </row>
    <row r="41725" spans="77:77">
      <c r="BY41725" s="2"/>
    </row>
    <row r="41726" spans="77:77">
      <c r="BY41726" s="2"/>
    </row>
    <row r="41727" spans="77:77">
      <c r="BY41727" s="2"/>
    </row>
    <row r="41728" spans="77:77">
      <c r="BY41728" s="2"/>
    </row>
    <row r="41729" spans="77:77">
      <c r="BY41729" s="2"/>
    </row>
    <row r="41730" spans="77:77">
      <c r="BY41730" s="2"/>
    </row>
    <row r="41731" spans="77:77">
      <c r="BY41731" s="2"/>
    </row>
    <row r="41732" spans="77:77">
      <c r="BY41732" s="2"/>
    </row>
    <row r="41733" spans="77:77">
      <c r="BY41733" s="2"/>
    </row>
    <row r="41734" spans="77:77">
      <c r="BY41734" s="2"/>
    </row>
    <row r="41735" spans="77:77">
      <c r="BY41735" s="2"/>
    </row>
    <row r="41736" spans="77:77">
      <c r="BY41736" s="2"/>
    </row>
    <row r="41737" spans="77:77">
      <c r="BY41737" s="2"/>
    </row>
    <row r="41738" spans="77:77">
      <c r="BY41738" s="2"/>
    </row>
    <row r="41739" spans="77:77">
      <c r="BY41739" s="2"/>
    </row>
    <row r="41740" spans="77:77">
      <c r="BY41740" s="2"/>
    </row>
    <row r="41741" spans="77:77">
      <c r="BY41741" s="2"/>
    </row>
    <row r="41742" spans="77:77">
      <c r="BY41742" s="2"/>
    </row>
    <row r="41743" spans="77:77">
      <c r="BY41743" s="2"/>
    </row>
    <row r="41744" spans="77:77">
      <c r="BY41744" s="2"/>
    </row>
    <row r="41745" spans="77:77">
      <c r="BY41745" s="2"/>
    </row>
    <row r="41746" spans="77:77">
      <c r="BY41746" s="2"/>
    </row>
    <row r="41747" spans="77:77">
      <c r="BY41747" s="2"/>
    </row>
    <row r="41748" spans="77:77">
      <c r="BY41748" s="2"/>
    </row>
    <row r="41749" spans="77:77">
      <c r="BY41749" s="2"/>
    </row>
    <row r="41750" spans="77:77">
      <c r="BY41750" s="2"/>
    </row>
    <row r="41751" spans="77:77">
      <c r="BY41751" s="2"/>
    </row>
    <row r="41752" spans="77:77">
      <c r="BY41752" s="2"/>
    </row>
    <row r="41753" spans="77:77">
      <c r="BY41753" s="2"/>
    </row>
    <row r="41754" spans="77:77">
      <c r="BY41754" s="2"/>
    </row>
    <row r="41755" spans="77:77">
      <c r="BY41755" s="2"/>
    </row>
    <row r="41756" spans="77:77">
      <c r="BY41756" s="2"/>
    </row>
    <row r="41757" spans="77:77">
      <c r="BY41757" s="2"/>
    </row>
    <row r="41758" spans="77:77">
      <c r="BY41758" s="2"/>
    </row>
    <row r="41759" spans="77:77">
      <c r="BY41759" s="2"/>
    </row>
    <row r="41760" spans="77:77">
      <c r="BY41760" s="2"/>
    </row>
    <row r="41761" spans="77:77">
      <c r="BY41761" s="2"/>
    </row>
    <row r="41762" spans="77:77">
      <c r="BY41762" s="2"/>
    </row>
    <row r="41763" spans="77:77">
      <c r="BY41763" s="2"/>
    </row>
    <row r="41764" spans="77:77">
      <c r="BY41764" s="2"/>
    </row>
    <row r="41765" spans="77:77">
      <c r="BY41765" s="2"/>
    </row>
    <row r="41766" spans="77:77">
      <c r="BY41766" s="2"/>
    </row>
    <row r="41767" spans="77:77">
      <c r="BY41767" s="2"/>
    </row>
    <row r="41768" spans="77:77">
      <c r="BY41768" s="2"/>
    </row>
    <row r="41769" spans="77:77">
      <c r="BY41769" s="2"/>
    </row>
    <row r="41770" spans="77:77">
      <c r="BY41770" s="2"/>
    </row>
    <row r="41771" spans="77:77">
      <c r="BY41771" s="2"/>
    </row>
    <row r="41772" spans="77:77">
      <c r="BY41772" s="2"/>
    </row>
    <row r="41773" spans="77:77">
      <c r="BY41773" s="2"/>
    </row>
    <row r="41774" spans="77:77">
      <c r="BY41774" s="2"/>
    </row>
    <row r="41775" spans="77:77">
      <c r="BY41775" s="2"/>
    </row>
    <row r="41776" spans="77:77">
      <c r="BY41776" s="2"/>
    </row>
    <row r="41777" spans="77:77">
      <c r="BY41777" s="2"/>
    </row>
    <row r="41778" spans="77:77">
      <c r="BY41778" s="2"/>
    </row>
    <row r="41779" spans="77:77">
      <c r="BY41779" s="2"/>
    </row>
    <row r="41780" spans="77:77">
      <c r="BY41780" s="2"/>
    </row>
    <row r="41781" spans="77:77">
      <c r="BY41781" s="2"/>
    </row>
    <row r="41782" spans="77:77">
      <c r="BY41782" s="2"/>
    </row>
    <row r="41783" spans="77:77">
      <c r="BY41783" s="2"/>
    </row>
    <row r="41784" spans="77:77">
      <c r="BY41784" s="2"/>
    </row>
    <row r="41785" spans="77:77">
      <c r="BY41785" s="2"/>
    </row>
    <row r="41786" spans="77:77">
      <c r="BY41786" s="2"/>
    </row>
    <row r="41787" spans="77:77">
      <c r="BY41787" s="2"/>
    </row>
    <row r="41788" spans="77:77">
      <c r="BY41788" s="2"/>
    </row>
    <row r="41789" spans="77:77">
      <c r="BY41789" s="2"/>
    </row>
    <row r="41790" spans="77:77">
      <c r="BY41790" s="2"/>
    </row>
    <row r="41791" spans="77:77">
      <c r="BY41791" s="2"/>
    </row>
    <row r="41792" spans="77:77">
      <c r="BY41792" s="2"/>
    </row>
    <row r="41793" spans="77:77">
      <c r="BY41793" s="2"/>
    </row>
    <row r="41794" spans="77:77">
      <c r="BY41794" s="2"/>
    </row>
    <row r="41795" spans="77:77">
      <c r="BY41795" s="2"/>
    </row>
    <row r="41796" spans="77:77">
      <c r="BY41796" s="2"/>
    </row>
    <row r="41797" spans="77:77">
      <c r="BY41797" s="2"/>
    </row>
    <row r="41798" spans="77:77">
      <c r="BY41798" s="2"/>
    </row>
    <row r="41799" spans="77:77">
      <c r="BY41799" s="2"/>
    </row>
    <row r="41800" spans="77:77">
      <c r="BY41800" s="2"/>
    </row>
    <row r="41801" spans="77:77">
      <c r="BY41801" s="2"/>
    </row>
    <row r="41802" spans="77:77">
      <c r="BY41802" s="2"/>
    </row>
    <row r="41803" spans="77:77">
      <c r="BY41803" s="2"/>
    </row>
    <row r="41804" spans="77:77">
      <c r="BY41804" s="2"/>
    </row>
    <row r="41805" spans="77:77">
      <c r="BY41805" s="2"/>
    </row>
    <row r="41806" spans="77:77">
      <c r="BY41806" s="2"/>
    </row>
    <row r="41807" spans="77:77">
      <c r="BY41807" s="2"/>
    </row>
    <row r="41808" spans="77:77">
      <c r="BY41808" s="2"/>
    </row>
    <row r="41809" spans="77:77">
      <c r="BY41809" s="2"/>
    </row>
    <row r="41810" spans="77:77">
      <c r="BY41810" s="2"/>
    </row>
    <row r="41811" spans="77:77">
      <c r="BY41811" s="2"/>
    </row>
    <row r="41812" spans="77:77">
      <c r="BY41812" s="2"/>
    </row>
    <row r="41813" spans="77:77">
      <c r="BY41813" s="2"/>
    </row>
    <row r="41814" spans="77:77">
      <c r="BY41814" s="2"/>
    </row>
    <row r="41815" spans="77:77">
      <c r="BY41815" s="2"/>
    </row>
    <row r="41816" spans="77:77">
      <c r="BY41816" s="2"/>
    </row>
    <row r="41817" spans="77:77">
      <c r="BY41817" s="2"/>
    </row>
    <row r="41818" spans="77:77">
      <c r="BY41818" s="2"/>
    </row>
    <row r="41819" spans="77:77">
      <c r="BY41819" s="2"/>
    </row>
    <row r="41820" spans="77:77">
      <c r="BY41820" s="2"/>
    </row>
    <row r="41821" spans="77:77">
      <c r="BY41821" s="2"/>
    </row>
    <row r="41822" spans="77:77">
      <c r="BY41822" s="2"/>
    </row>
    <row r="41823" spans="77:77">
      <c r="BY41823" s="2"/>
    </row>
    <row r="41824" spans="77:77">
      <c r="BY41824" s="2"/>
    </row>
    <row r="41825" spans="77:77">
      <c r="BY41825" s="2"/>
    </row>
    <row r="41826" spans="77:77">
      <c r="BY41826" s="2"/>
    </row>
    <row r="41827" spans="77:77">
      <c r="BY41827" s="2"/>
    </row>
    <row r="41828" spans="77:77">
      <c r="BY41828" s="2"/>
    </row>
    <row r="41829" spans="77:77">
      <c r="BY41829" s="2"/>
    </row>
    <row r="41830" spans="77:77">
      <c r="BY41830" s="2"/>
    </row>
    <row r="41831" spans="77:77">
      <c r="BY41831" s="2"/>
    </row>
    <row r="41832" spans="77:77">
      <c r="BY41832" s="2"/>
    </row>
    <row r="41833" spans="77:77">
      <c r="BY41833" s="2"/>
    </row>
    <row r="41834" spans="77:77">
      <c r="BY41834" s="2"/>
    </row>
    <row r="41835" spans="77:77">
      <c r="BY41835" s="2"/>
    </row>
    <row r="41836" spans="77:77">
      <c r="BY41836" s="2"/>
    </row>
    <row r="41837" spans="77:77">
      <c r="BY41837" s="2"/>
    </row>
    <row r="41838" spans="77:77">
      <c r="BY41838" s="2"/>
    </row>
    <row r="41839" spans="77:77">
      <c r="BY41839" s="2"/>
    </row>
    <row r="41840" spans="77:77">
      <c r="BY41840" s="2"/>
    </row>
    <row r="41841" spans="77:77">
      <c r="BY41841" s="2"/>
    </row>
    <row r="41842" spans="77:77">
      <c r="BY41842" s="2"/>
    </row>
    <row r="41843" spans="77:77">
      <c r="BY41843" s="2"/>
    </row>
    <row r="41844" spans="77:77">
      <c r="BY41844" s="2"/>
    </row>
    <row r="41845" spans="77:77">
      <c r="BY41845" s="2"/>
    </row>
    <row r="41846" spans="77:77">
      <c r="BY41846" s="2"/>
    </row>
    <row r="41847" spans="77:77">
      <c r="BY41847" s="2"/>
    </row>
    <row r="41848" spans="77:77">
      <c r="BY41848" s="2"/>
    </row>
    <row r="41849" spans="77:77">
      <c r="BY41849" s="2"/>
    </row>
    <row r="41850" spans="77:77">
      <c r="BY41850" s="2"/>
    </row>
    <row r="41851" spans="77:77">
      <c r="BY41851" s="2"/>
    </row>
    <row r="41852" spans="77:77">
      <c r="BY41852" s="2"/>
    </row>
    <row r="41853" spans="77:77">
      <c r="BY41853" s="2"/>
    </row>
    <row r="41854" spans="77:77">
      <c r="BY41854" s="2"/>
    </row>
    <row r="41855" spans="77:77">
      <c r="BY41855" s="2"/>
    </row>
    <row r="41856" spans="77:77">
      <c r="BY41856" s="2"/>
    </row>
    <row r="41857" spans="77:77">
      <c r="BY41857" s="2"/>
    </row>
    <row r="41858" spans="77:77">
      <c r="BY41858" s="2"/>
    </row>
    <row r="41859" spans="77:77">
      <c r="BY41859" s="2"/>
    </row>
    <row r="41860" spans="77:77">
      <c r="BY41860" s="2"/>
    </row>
    <row r="41861" spans="77:77">
      <c r="BY41861" s="2"/>
    </row>
    <row r="41862" spans="77:77">
      <c r="BY41862" s="2"/>
    </row>
    <row r="41863" spans="77:77">
      <c r="BY41863" s="2"/>
    </row>
    <row r="41864" spans="77:77">
      <c r="BY41864" s="2"/>
    </row>
    <row r="41865" spans="77:77">
      <c r="BY41865" s="2"/>
    </row>
    <row r="41866" spans="77:77">
      <c r="BY41866" s="2"/>
    </row>
    <row r="41867" spans="77:77">
      <c r="BY41867" s="2"/>
    </row>
    <row r="41868" spans="77:77">
      <c r="BY41868" s="2"/>
    </row>
    <row r="41869" spans="77:77">
      <c r="BY41869" s="2"/>
    </row>
    <row r="41870" spans="77:77">
      <c r="BY41870" s="2"/>
    </row>
    <row r="41871" spans="77:77">
      <c r="BY41871" s="2"/>
    </row>
    <row r="41872" spans="77:77">
      <c r="BY41872" s="2"/>
    </row>
    <row r="41873" spans="77:77">
      <c r="BY41873" s="2"/>
    </row>
    <row r="41874" spans="77:77">
      <c r="BY41874" s="2"/>
    </row>
    <row r="41875" spans="77:77">
      <c r="BY41875" s="2"/>
    </row>
    <row r="41876" spans="77:77">
      <c r="BY41876" s="2"/>
    </row>
    <row r="41877" spans="77:77">
      <c r="BY41877" s="2"/>
    </row>
    <row r="41878" spans="77:77">
      <c r="BY41878" s="2"/>
    </row>
    <row r="41879" spans="77:77">
      <c r="BY41879" s="2"/>
    </row>
    <row r="41880" spans="77:77">
      <c r="BY41880" s="2"/>
    </row>
    <row r="41881" spans="77:77">
      <c r="BY41881" s="2"/>
    </row>
    <row r="41882" spans="77:77">
      <c r="BY41882" s="2"/>
    </row>
    <row r="41883" spans="77:77">
      <c r="BY41883" s="2"/>
    </row>
    <row r="41884" spans="77:77">
      <c r="BY41884" s="2"/>
    </row>
    <row r="41885" spans="77:77">
      <c r="BY41885" s="2"/>
    </row>
    <row r="41886" spans="77:77">
      <c r="BY41886" s="2"/>
    </row>
    <row r="41887" spans="77:77">
      <c r="BY41887" s="2"/>
    </row>
    <row r="41888" spans="77:77">
      <c r="BY41888" s="2"/>
    </row>
    <row r="41889" spans="77:77">
      <c r="BY41889" s="2"/>
    </row>
    <row r="41890" spans="77:77">
      <c r="BY41890" s="2"/>
    </row>
    <row r="41891" spans="77:77">
      <c r="BY41891" s="2"/>
    </row>
    <row r="41892" spans="77:77">
      <c r="BY41892" s="2"/>
    </row>
    <row r="41893" spans="77:77">
      <c r="BY41893" s="2"/>
    </row>
    <row r="41894" spans="77:77">
      <c r="BY41894" s="2"/>
    </row>
    <row r="41895" spans="77:77">
      <c r="BY41895" s="2"/>
    </row>
    <row r="41896" spans="77:77">
      <c r="BY41896" s="2"/>
    </row>
    <row r="41897" spans="77:77">
      <c r="BY41897" s="2"/>
    </row>
    <row r="41898" spans="77:77">
      <c r="BY41898" s="2"/>
    </row>
    <row r="41899" spans="77:77">
      <c r="BY41899" s="2"/>
    </row>
    <row r="41900" spans="77:77">
      <c r="BY41900" s="2"/>
    </row>
    <row r="41901" spans="77:77">
      <c r="BY41901" s="2"/>
    </row>
    <row r="41902" spans="77:77">
      <c r="BY41902" s="2"/>
    </row>
    <row r="41903" spans="77:77">
      <c r="BY41903" s="2"/>
    </row>
    <row r="41904" spans="77:77">
      <c r="BY41904" s="2"/>
    </row>
    <row r="41905" spans="77:77">
      <c r="BY41905" s="2"/>
    </row>
    <row r="41906" spans="77:77">
      <c r="BY41906" s="2"/>
    </row>
    <row r="41907" spans="77:77">
      <c r="BY41907" s="2"/>
    </row>
    <row r="41908" spans="77:77">
      <c r="BY41908" s="2"/>
    </row>
    <row r="41909" spans="77:77">
      <c r="BY41909" s="2"/>
    </row>
    <row r="41910" spans="77:77">
      <c r="BY41910" s="2"/>
    </row>
    <row r="41911" spans="77:77">
      <c r="BY41911" s="2"/>
    </row>
    <row r="41912" spans="77:77">
      <c r="BY41912" s="2"/>
    </row>
    <row r="41913" spans="77:77">
      <c r="BY41913" s="2"/>
    </row>
    <row r="41914" spans="77:77">
      <c r="BY41914" s="2"/>
    </row>
    <row r="41915" spans="77:77">
      <c r="BY41915" s="2"/>
    </row>
    <row r="41916" spans="77:77">
      <c r="BY41916" s="2"/>
    </row>
    <row r="41917" spans="77:77">
      <c r="BY41917" s="2"/>
    </row>
    <row r="41918" spans="77:77">
      <c r="BY41918" s="2"/>
    </row>
    <row r="41919" spans="77:77">
      <c r="BY41919" s="2"/>
    </row>
    <row r="41920" spans="77:77">
      <c r="BY41920" s="2"/>
    </row>
    <row r="41921" spans="77:77">
      <c r="BY41921" s="2"/>
    </row>
    <row r="41922" spans="77:77">
      <c r="BY41922" s="2"/>
    </row>
    <row r="41923" spans="77:77">
      <c r="BY41923" s="2"/>
    </row>
    <row r="41924" spans="77:77">
      <c r="BY41924" s="2"/>
    </row>
    <row r="41925" spans="77:77">
      <c r="BY41925" s="2"/>
    </row>
    <row r="41926" spans="77:77">
      <c r="BY41926" s="2"/>
    </row>
    <row r="41927" spans="77:77">
      <c r="BY41927" s="2"/>
    </row>
    <row r="41928" spans="77:77">
      <c r="BY41928" s="2"/>
    </row>
    <row r="41929" spans="77:77">
      <c r="BY41929" s="2"/>
    </row>
    <row r="41930" spans="77:77">
      <c r="BY41930" s="2"/>
    </row>
    <row r="41931" spans="77:77">
      <c r="BY41931" s="2"/>
    </row>
    <row r="41932" spans="77:77">
      <c r="BY41932" s="2"/>
    </row>
    <row r="41933" spans="77:77">
      <c r="BY41933" s="2"/>
    </row>
    <row r="41934" spans="77:77">
      <c r="BY41934" s="2"/>
    </row>
    <row r="41935" spans="77:77">
      <c r="BY41935" s="2"/>
    </row>
    <row r="41936" spans="77:77">
      <c r="BY41936" s="2"/>
    </row>
    <row r="41937" spans="77:77">
      <c r="BY41937" s="2"/>
    </row>
    <row r="41938" spans="77:77">
      <c r="BY41938" s="2"/>
    </row>
    <row r="41939" spans="77:77">
      <c r="BY41939" s="2"/>
    </row>
    <row r="41940" spans="77:77">
      <c r="BY41940" s="2"/>
    </row>
    <row r="41941" spans="77:77">
      <c r="BY41941" s="2"/>
    </row>
    <row r="41942" spans="77:77">
      <c r="BY41942" s="2"/>
    </row>
    <row r="41943" spans="77:77">
      <c r="BY41943" s="2"/>
    </row>
    <row r="41944" spans="77:77">
      <c r="BY41944" s="2"/>
    </row>
    <row r="41945" spans="77:77">
      <c r="BY41945" s="2"/>
    </row>
    <row r="41946" spans="77:77">
      <c r="BY41946" s="2"/>
    </row>
    <row r="41947" spans="77:77">
      <c r="BY41947" s="2"/>
    </row>
    <row r="41948" spans="77:77">
      <c r="BY41948" s="2"/>
    </row>
    <row r="41949" spans="77:77">
      <c r="BY41949" s="2"/>
    </row>
    <row r="41950" spans="77:77">
      <c r="BY41950" s="2"/>
    </row>
    <row r="41951" spans="77:77">
      <c r="BY41951" s="2"/>
    </row>
    <row r="41952" spans="77:77">
      <c r="BY41952" s="2"/>
    </row>
    <row r="41953" spans="77:77">
      <c r="BY41953" s="2"/>
    </row>
    <row r="41954" spans="77:77">
      <c r="BY41954" s="2"/>
    </row>
    <row r="41955" spans="77:77">
      <c r="BY41955" s="2"/>
    </row>
    <row r="41956" spans="77:77">
      <c r="BY41956" s="2"/>
    </row>
    <row r="41957" spans="77:77">
      <c r="BY41957" s="2"/>
    </row>
    <row r="41958" spans="77:77">
      <c r="BY41958" s="2"/>
    </row>
    <row r="41959" spans="77:77">
      <c r="BY41959" s="2"/>
    </row>
    <row r="41960" spans="77:77">
      <c r="BY41960" s="2"/>
    </row>
    <row r="41961" spans="77:77">
      <c r="BY41961" s="2"/>
    </row>
    <row r="41962" spans="77:77">
      <c r="BY41962" s="2"/>
    </row>
    <row r="41963" spans="77:77">
      <c r="BY41963" s="2"/>
    </row>
    <row r="41964" spans="77:77">
      <c r="BY41964" s="2"/>
    </row>
    <row r="41965" spans="77:77">
      <c r="BY41965" s="2"/>
    </row>
    <row r="41966" spans="77:77">
      <c r="BY41966" s="2"/>
    </row>
    <row r="41967" spans="77:77">
      <c r="BY41967" s="2"/>
    </row>
    <row r="41968" spans="77:77">
      <c r="BY41968" s="2"/>
    </row>
    <row r="41969" spans="77:77">
      <c r="BY41969" s="2"/>
    </row>
    <row r="41970" spans="77:77">
      <c r="BY41970" s="2"/>
    </row>
    <row r="41971" spans="77:77">
      <c r="BY41971" s="2"/>
    </row>
    <row r="41972" spans="77:77">
      <c r="BY41972" s="2"/>
    </row>
    <row r="41973" spans="77:77">
      <c r="BY41973" s="2"/>
    </row>
    <row r="41974" spans="77:77">
      <c r="BY41974" s="2"/>
    </row>
    <row r="41975" spans="77:77">
      <c r="BY41975" s="2"/>
    </row>
    <row r="41976" spans="77:77">
      <c r="BY41976" s="2"/>
    </row>
    <row r="41977" spans="77:77">
      <c r="BY41977" s="2"/>
    </row>
    <row r="41978" spans="77:77">
      <c r="BY41978" s="2"/>
    </row>
    <row r="41979" spans="77:77">
      <c r="BY41979" s="2"/>
    </row>
    <row r="41980" spans="77:77">
      <c r="BY41980" s="2"/>
    </row>
    <row r="41981" spans="77:77">
      <c r="BY41981" s="2"/>
    </row>
    <row r="41982" spans="77:77">
      <c r="BY41982" s="2"/>
    </row>
    <row r="41983" spans="77:77">
      <c r="BY41983" s="2"/>
    </row>
    <row r="41984" spans="77:77">
      <c r="BY41984" s="2"/>
    </row>
    <row r="41985" spans="77:77">
      <c r="BY41985" s="2"/>
    </row>
    <row r="41986" spans="77:77">
      <c r="BY41986" s="2"/>
    </row>
    <row r="41987" spans="77:77">
      <c r="BY41987" s="2"/>
    </row>
    <row r="41988" spans="77:77">
      <c r="BY41988" s="2"/>
    </row>
    <row r="41989" spans="77:77">
      <c r="BY41989" s="2"/>
    </row>
    <row r="41990" spans="77:77">
      <c r="BY41990" s="2"/>
    </row>
    <row r="41991" spans="77:77">
      <c r="BY41991" s="2"/>
    </row>
    <row r="41992" spans="77:77">
      <c r="BY41992" s="2"/>
    </row>
    <row r="41993" spans="77:77">
      <c r="BY41993" s="2"/>
    </row>
    <row r="41994" spans="77:77">
      <c r="BY41994" s="2"/>
    </row>
    <row r="41995" spans="77:77">
      <c r="BY41995" s="2"/>
    </row>
    <row r="41996" spans="77:77">
      <c r="BY41996" s="2"/>
    </row>
    <row r="41997" spans="77:77">
      <c r="BY41997" s="2"/>
    </row>
    <row r="41998" spans="77:77">
      <c r="BY41998" s="2"/>
    </row>
    <row r="41999" spans="77:77">
      <c r="BY41999" s="2"/>
    </row>
    <row r="42000" spans="77:77">
      <c r="BY42000" s="2"/>
    </row>
    <row r="42001" spans="77:77">
      <c r="BY42001" s="2"/>
    </row>
    <row r="42002" spans="77:77">
      <c r="BY42002" s="2"/>
    </row>
    <row r="42003" spans="77:77">
      <c r="BY42003" s="2"/>
    </row>
    <row r="42004" spans="77:77">
      <c r="BY42004" s="2"/>
    </row>
    <row r="42005" spans="77:77">
      <c r="BY42005" s="2"/>
    </row>
    <row r="42006" spans="77:77">
      <c r="BY42006" s="2"/>
    </row>
    <row r="42007" spans="77:77">
      <c r="BY42007" s="2"/>
    </row>
    <row r="42008" spans="77:77">
      <c r="BY42008" s="2"/>
    </row>
    <row r="42009" spans="77:77">
      <c r="BY42009" s="2"/>
    </row>
    <row r="42010" spans="77:77">
      <c r="BY42010" s="2"/>
    </row>
    <row r="42011" spans="77:77">
      <c r="BY42011" s="2"/>
    </row>
    <row r="42012" spans="77:77">
      <c r="BY42012" s="2"/>
    </row>
    <row r="42013" spans="77:77">
      <c r="BY42013" s="2"/>
    </row>
    <row r="42014" spans="77:77">
      <c r="BY42014" s="2"/>
    </row>
    <row r="42015" spans="77:77">
      <c r="BY42015" s="2"/>
    </row>
    <row r="42016" spans="77:77">
      <c r="BY42016" s="2"/>
    </row>
    <row r="42017" spans="77:77">
      <c r="BY42017" s="2"/>
    </row>
    <row r="42018" spans="77:77">
      <c r="BY42018" s="2"/>
    </row>
    <row r="42019" spans="77:77">
      <c r="BY42019" s="2"/>
    </row>
    <row r="42020" spans="77:77">
      <c r="BY42020" s="2"/>
    </row>
    <row r="42021" spans="77:77">
      <c r="BY42021" s="2"/>
    </row>
    <row r="42022" spans="77:77">
      <c r="BY42022" s="2"/>
    </row>
    <row r="42023" spans="77:77">
      <c r="BY42023" s="2"/>
    </row>
    <row r="42024" spans="77:77">
      <c r="BY42024" s="2"/>
    </row>
    <row r="42025" spans="77:77">
      <c r="BY42025" s="2"/>
    </row>
    <row r="42026" spans="77:77">
      <c r="BY42026" s="2"/>
    </row>
    <row r="42027" spans="77:77">
      <c r="BY42027" s="2"/>
    </row>
    <row r="42028" spans="77:77">
      <c r="BY42028" s="2"/>
    </row>
    <row r="42029" spans="77:77">
      <c r="BY42029" s="2"/>
    </row>
    <row r="42030" spans="77:77">
      <c r="BY42030" s="2"/>
    </row>
    <row r="42031" spans="77:77">
      <c r="BY42031" s="2"/>
    </row>
    <row r="42032" spans="77:77">
      <c r="BY42032" s="2"/>
    </row>
    <row r="42033" spans="77:77">
      <c r="BY42033" s="2"/>
    </row>
    <row r="42034" spans="77:77">
      <c r="BY42034" s="2"/>
    </row>
    <row r="42035" spans="77:77">
      <c r="BY42035" s="2"/>
    </row>
    <row r="42036" spans="77:77">
      <c r="BY42036" s="2"/>
    </row>
    <row r="42037" spans="77:77">
      <c r="BY42037" s="2"/>
    </row>
    <row r="42038" spans="77:77">
      <c r="BY42038" s="2"/>
    </row>
    <row r="42039" spans="77:77">
      <c r="BY42039" s="2"/>
    </row>
    <row r="42040" spans="77:77">
      <c r="BY42040" s="2"/>
    </row>
    <row r="42041" spans="77:77">
      <c r="BY42041" s="2"/>
    </row>
    <row r="42042" spans="77:77">
      <c r="BY42042" s="2"/>
    </row>
    <row r="42043" spans="77:77">
      <c r="BY42043" s="2"/>
    </row>
    <row r="42044" spans="77:77">
      <c r="BY42044" s="2"/>
    </row>
    <row r="42045" spans="77:77">
      <c r="BY42045" s="2"/>
    </row>
    <row r="42046" spans="77:77">
      <c r="BY42046" s="2"/>
    </row>
    <row r="42047" spans="77:77">
      <c r="BY42047" s="2"/>
    </row>
    <row r="42048" spans="77:77">
      <c r="BY42048" s="2"/>
    </row>
    <row r="42049" spans="77:77">
      <c r="BY42049" s="2"/>
    </row>
    <row r="42050" spans="77:77">
      <c r="BY42050" s="2"/>
    </row>
    <row r="42051" spans="77:77">
      <c r="BY42051" s="2"/>
    </row>
    <row r="42052" spans="77:77">
      <c r="BY42052" s="2"/>
    </row>
    <row r="42053" spans="77:77">
      <c r="BY42053" s="2"/>
    </row>
    <row r="42054" spans="77:77">
      <c r="BY42054" s="2"/>
    </row>
    <row r="42055" spans="77:77">
      <c r="BY42055" s="2"/>
    </row>
    <row r="42056" spans="77:77">
      <c r="BY42056" s="2"/>
    </row>
    <row r="42057" spans="77:77">
      <c r="BY42057" s="2"/>
    </row>
    <row r="42058" spans="77:77">
      <c r="BY42058" s="2"/>
    </row>
    <row r="42059" spans="77:77">
      <c r="BY42059" s="2"/>
    </row>
    <row r="42060" spans="77:77">
      <c r="BY42060" s="2"/>
    </row>
    <row r="42061" spans="77:77">
      <c r="BY42061" s="2"/>
    </row>
    <row r="42062" spans="77:77">
      <c r="BY42062" s="2"/>
    </row>
    <row r="42063" spans="77:77">
      <c r="BY42063" s="2"/>
    </row>
    <row r="42064" spans="77:77">
      <c r="BY42064" s="2"/>
    </row>
    <row r="42065" spans="77:77">
      <c r="BY42065" s="2"/>
    </row>
    <row r="42066" spans="77:77">
      <c r="BY42066" s="2"/>
    </row>
    <row r="42067" spans="77:77">
      <c r="BY42067" s="2"/>
    </row>
    <row r="42068" spans="77:77">
      <c r="BY42068" s="2"/>
    </row>
    <row r="42069" spans="77:77">
      <c r="BY42069" s="2"/>
    </row>
    <row r="42070" spans="77:77">
      <c r="BY42070" s="2"/>
    </row>
    <row r="42071" spans="77:77">
      <c r="BY42071" s="2"/>
    </row>
    <row r="42072" spans="77:77">
      <c r="BY42072" s="2"/>
    </row>
    <row r="42073" spans="77:77">
      <c r="BY42073" s="2"/>
    </row>
    <row r="42074" spans="77:77">
      <c r="BY42074" s="2"/>
    </row>
    <row r="42075" spans="77:77">
      <c r="BY42075" s="2"/>
    </row>
    <row r="42076" spans="77:77">
      <c r="BY42076" s="2"/>
    </row>
    <row r="42077" spans="77:77">
      <c r="BY42077" s="2"/>
    </row>
    <row r="42078" spans="77:77">
      <c r="BY42078" s="2"/>
    </row>
    <row r="42079" spans="77:77">
      <c r="BY42079" s="2"/>
    </row>
    <row r="42080" spans="77:77">
      <c r="BY42080" s="2"/>
    </row>
    <row r="42081" spans="77:77">
      <c r="BY42081" s="2"/>
    </row>
    <row r="42082" spans="77:77">
      <c r="BY42082" s="2"/>
    </row>
    <row r="42083" spans="77:77">
      <c r="BY42083" s="2"/>
    </row>
    <row r="42084" spans="77:77">
      <c r="BY42084" s="2"/>
    </row>
    <row r="42085" spans="77:77">
      <c r="BY42085" s="2"/>
    </row>
    <row r="42086" spans="77:77">
      <c r="BY42086" s="2"/>
    </row>
    <row r="42087" spans="77:77">
      <c r="BY42087" s="2"/>
    </row>
    <row r="42088" spans="77:77">
      <c r="BY42088" s="2"/>
    </row>
    <row r="42089" spans="77:77">
      <c r="BY42089" s="2"/>
    </row>
    <row r="42090" spans="77:77">
      <c r="BY42090" s="2"/>
    </row>
    <row r="42091" spans="77:77">
      <c r="BY42091" s="2"/>
    </row>
    <row r="42092" spans="77:77">
      <c r="BY42092" s="2"/>
    </row>
    <row r="42093" spans="77:77">
      <c r="BY42093" s="2"/>
    </row>
    <row r="42094" spans="77:77">
      <c r="BY42094" s="2"/>
    </row>
    <row r="42095" spans="77:77">
      <c r="BY42095" s="2"/>
    </row>
    <row r="42096" spans="77:77">
      <c r="BY42096" s="2"/>
    </row>
    <row r="42097" spans="77:77">
      <c r="BY42097" s="2"/>
    </row>
    <row r="42098" spans="77:77">
      <c r="BY42098" s="2"/>
    </row>
    <row r="42099" spans="77:77">
      <c r="BY42099" s="2"/>
    </row>
    <row r="42100" spans="77:77">
      <c r="BY42100" s="2"/>
    </row>
    <row r="42101" spans="77:77">
      <c r="BY42101" s="2"/>
    </row>
    <row r="42102" spans="77:77">
      <c r="BY42102" s="2"/>
    </row>
    <row r="42103" spans="77:77">
      <c r="BY42103" s="2"/>
    </row>
    <row r="42104" spans="77:77">
      <c r="BY42104" s="2"/>
    </row>
    <row r="42105" spans="77:77">
      <c r="BY42105" s="2"/>
    </row>
    <row r="42106" spans="77:77">
      <c r="BY42106" s="2"/>
    </row>
    <row r="42107" spans="77:77">
      <c r="BY42107" s="2"/>
    </row>
    <row r="42108" spans="77:77">
      <c r="BY42108" s="2"/>
    </row>
    <row r="42109" spans="77:77">
      <c r="BY42109" s="2"/>
    </row>
    <row r="42110" spans="77:77">
      <c r="BY42110" s="2"/>
    </row>
    <row r="42111" spans="77:77">
      <c r="BY42111" s="2"/>
    </row>
    <row r="42112" spans="77:77">
      <c r="BY42112" s="2"/>
    </row>
    <row r="42113" spans="77:77">
      <c r="BY42113" s="2"/>
    </row>
    <row r="42114" spans="77:77">
      <c r="BY42114" s="2"/>
    </row>
    <row r="42115" spans="77:77">
      <c r="BY42115" s="2"/>
    </row>
    <row r="42116" spans="77:77">
      <c r="BY42116" s="2"/>
    </row>
    <row r="42117" spans="77:77">
      <c r="BY42117" s="2"/>
    </row>
    <row r="42118" spans="77:77">
      <c r="BY42118" s="2"/>
    </row>
    <row r="42119" spans="77:77">
      <c r="BY42119" s="2"/>
    </row>
    <row r="42120" spans="77:77">
      <c r="BY42120" s="2"/>
    </row>
    <row r="42121" spans="77:77">
      <c r="BY42121" s="2"/>
    </row>
    <row r="42122" spans="77:77">
      <c r="BY42122" s="2"/>
    </row>
    <row r="42123" spans="77:77">
      <c r="BY42123" s="2"/>
    </row>
    <row r="42124" spans="77:77">
      <c r="BY42124" s="2"/>
    </row>
    <row r="42125" spans="77:77">
      <c r="BY42125" s="2"/>
    </row>
    <row r="42126" spans="77:77">
      <c r="BY42126" s="2"/>
    </row>
    <row r="42127" spans="77:77">
      <c r="BY42127" s="2"/>
    </row>
    <row r="42128" spans="77:77">
      <c r="BY42128" s="2"/>
    </row>
    <row r="42129" spans="77:77">
      <c r="BY42129" s="2"/>
    </row>
    <row r="42130" spans="77:77">
      <c r="BY42130" s="2"/>
    </row>
    <row r="42131" spans="77:77">
      <c r="BY42131" s="2"/>
    </row>
    <row r="42132" spans="77:77">
      <c r="BY42132" s="2"/>
    </row>
    <row r="42133" spans="77:77">
      <c r="BY42133" s="2"/>
    </row>
    <row r="42134" spans="77:77">
      <c r="BY42134" s="2"/>
    </row>
    <row r="42135" spans="77:77">
      <c r="BY42135" s="2"/>
    </row>
    <row r="42136" spans="77:77">
      <c r="BY42136" s="2"/>
    </row>
    <row r="42137" spans="77:77">
      <c r="BY42137" s="2"/>
    </row>
    <row r="42138" spans="77:77">
      <c r="BY42138" s="2"/>
    </row>
    <row r="42139" spans="77:77">
      <c r="BY42139" s="2"/>
    </row>
    <row r="42140" spans="77:77">
      <c r="BY42140" s="2"/>
    </row>
    <row r="42141" spans="77:77">
      <c r="BY42141" s="2"/>
    </row>
    <row r="42142" spans="77:77">
      <c r="BY42142" s="2"/>
    </row>
    <row r="42143" spans="77:77">
      <c r="BY42143" s="2"/>
    </row>
    <row r="42144" spans="77:77">
      <c r="BY42144" s="2"/>
    </row>
    <row r="42145" spans="77:77">
      <c r="BY42145" s="2"/>
    </row>
    <row r="42146" spans="77:77">
      <c r="BY42146" s="2"/>
    </row>
    <row r="42147" spans="77:77">
      <c r="BY42147" s="2"/>
    </row>
    <row r="42148" spans="77:77">
      <c r="BY42148" s="2"/>
    </row>
    <row r="42149" spans="77:77">
      <c r="BY42149" s="2"/>
    </row>
    <row r="42150" spans="77:77">
      <c r="BY42150" s="2"/>
    </row>
    <row r="42151" spans="77:77">
      <c r="BY42151" s="2"/>
    </row>
    <row r="42152" spans="77:77">
      <c r="BY42152" s="2"/>
    </row>
    <row r="42153" spans="77:77">
      <c r="BY42153" s="2"/>
    </row>
    <row r="42154" spans="77:77">
      <c r="BY42154" s="2"/>
    </row>
    <row r="42155" spans="77:77">
      <c r="BY42155" s="2"/>
    </row>
    <row r="42156" spans="77:77">
      <c r="BY42156" s="2"/>
    </row>
    <row r="42157" spans="77:77">
      <c r="BY42157" s="2"/>
    </row>
    <row r="42158" spans="77:77">
      <c r="BY42158" s="2"/>
    </row>
    <row r="42159" spans="77:77">
      <c r="BY42159" s="2"/>
    </row>
    <row r="42160" spans="77:77">
      <c r="BY42160" s="2"/>
    </row>
    <row r="42161" spans="77:77">
      <c r="BY42161" s="2"/>
    </row>
    <row r="42162" spans="77:77">
      <c r="BY42162" s="2"/>
    </row>
    <row r="42163" spans="77:77">
      <c r="BY42163" s="2"/>
    </row>
    <row r="42164" spans="77:77">
      <c r="BY42164" s="2"/>
    </row>
    <row r="42165" spans="77:77">
      <c r="BY42165" s="2"/>
    </row>
    <row r="42166" spans="77:77">
      <c r="BY42166" s="2"/>
    </row>
    <row r="42167" spans="77:77">
      <c r="BY42167" s="2"/>
    </row>
    <row r="42168" spans="77:77">
      <c r="BY42168" s="2"/>
    </row>
    <row r="42169" spans="77:77">
      <c r="BY42169" s="2"/>
    </row>
    <row r="42170" spans="77:77">
      <c r="BY42170" s="2"/>
    </row>
    <row r="42171" spans="77:77">
      <c r="BY42171" s="2"/>
    </row>
    <row r="42172" spans="77:77">
      <c r="BY42172" s="2"/>
    </row>
    <row r="42173" spans="77:77">
      <c r="BY42173" s="2"/>
    </row>
    <row r="42174" spans="77:77">
      <c r="BY42174" s="2"/>
    </row>
    <row r="42175" spans="77:77">
      <c r="BY42175" s="2"/>
    </row>
    <row r="42176" spans="77:77">
      <c r="BY42176" s="2"/>
    </row>
    <row r="42177" spans="77:77">
      <c r="BY42177" s="2"/>
    </row>
    <row r="42178" spans="77:77">
      <c r="BY42178" s="2"/>
    </row>
    <row r="42179" spans="77:77">
      <c r="BY42179" s="2"/>
    </row>
    <row r="42180" spans="77:77">
      <c r="BY42180" s="2"/>
    </row>
    <row r="42181" spans="77:77">
      <c r="BY42181" s="2"/>
    </row>
    <row r="42182" spans="77:77">
      <c r="BY42182" s="2"/>
    </row>
    <row r="42183" spans="77:77">
      <c r="BY42183" s="2"/>
    </row>
    <row r="42184" spans="77:77">
      <c r="BY42184" s="2"/>
    </row>
    <row r="42185" spans="77:77">
      <c r="BY42185" s="2"/>
    </row>
    <row r="42186" spans="77:77">
      <c r="BY42186" s="2"/>
    </row>
    <row r="42187" spans="77:77">
      <c r="BY42187" s="2"/>
    </row>
    <row r="42188" spans="77:77">
      <c r="BY42188" s="2"/>
    </row>
    <row r="42189" spans="77:77">
      <c r="BY42189" s="2"/>
    </row>
    <row r="42190" spans="77:77">
      <c r="BY42190" s="2"/>
    </row>
    <row r="42191" spans="77:77">
      <c r="BY42191" s="2"/>
    </row>
    <row r="42192" spans="77:77">
      <c r="BY42192" s="2"/>
    </row>
    <row r="42193" spans="77:77">
      <c r="BY42193" s="2"/>
    </row>
    <row r="42194" spans="77:77">
      <c r="BY42194" s="2"/>
    </row>
    <row r="42195" spans="77:77">
      <c r="BY42195" s="2"/>
    </row>
    <row r="42196" spans="77:77">
      <c r="BY42196" s="2"/>
    </row>
    <row r="42197" spans="77:77">
      <c r="BY42197" s="2"/>
    </row>
    <row r="42198" spans="77:77">
      <c r="BY42198" s="2"/>
    </row>
    <row r="42199" spans="77:77">
      <c r="BY42199" s="2"/>
    </row>
    <row r="42200" spans="77:77">
      <c r="BY42200" s="2"/>
    </row>
    <row r="42201" spans="77:77">
      <c r="BY42201" s="2"/>
    </row>
    <row r="42202" spans="77:77">
      <c r="BY42202" s="2"/>
    </row>
    <row r="42203" spans="77:77">
      <c r="BY42203" s="2"/>
    </row>
    <row r="42204" spans="77:77">
      <c r="BY42204" s="2"/>
    </row>
    <row r="42205" spans="77:77">
      <c r="BY42205" s="2"/>
    </row>
    <row r="42206" spans="77:77">
      <c r="BY42206" s="2"/>
    </row>
    <row r="42207" spans="77:77">
      <c r="BY42207" s="2"/>
    </row>
    <row r="42208" spans="77:77">
      <c r="BY42208" s="2"/>
    </row>
    <row r="42209" spans="77:77">
      <c r="BY42209" s="2"/>
    </row>
    <row r="42210" spans="77:77">
      <c r="BY42210" s="2"/>
    </row>
    <row r="42211" spans="77:77">
      <c r="BY42211" s="2"/>
    </row>
    <row r="42212" spans="77:77">
      <c r="BY42212" s="2"/>
    </row>
    <row r="42213" spans="77:77">
      <c r="BY42213" s="2"/>
    </row>
    <row r="42214" spans="77:77">
      <c r="BY42214" s="2"/>
    </row>
    <row r="42215" spans="77:77">
      <c r="BY42215" s="2"/>
    </row>
    <row r="42216" spans="77:77">
      <c r="BY42216" s="2"/>
    </row>
    <row r="42217" spans="77:77">
      <c r="BY42217" s="2"/>
    </row>
    <row r="42218" spans="77:77">
      <c r="BY42218" s="2"/>
    </row>
    <row r="42219" spans="77:77">
      <c r="BY42219" s="2"/>
    </row>
    <row r="42220" spans="77:77">
      <c r="BY42220" s="2"/>
    </row>
    <row r="42221" spans="77:77">
      <c r="BY42221" s="2"/>
    </row>
    <row r="42222" spans="77:77">
      <c r="BY42222" s="2"/>
    </row>
    <row r="42223" spans="77:77">
      <c r="BY42223" s="2"/>
    </row>
    <row r="42224" spans="77:77">
      <c r="BY42224" s="2"/>
    </row>
    <row r="42225" spans="77:77">
      <c r="BY42225" s="2"/>
    </row>
    <row r="42226" spans="77:77">
      <c r="BY42226" s="2"/>
    </row>
    <row r="42227" spans="77:77">
      <c r="BY42227" s="2"/>
    </row>
    <row r="42228" spans="77:77">
      <c r="BY42228" s="2"/>
    </row>
    <row r="42229" spans="77:77">
      <c r="BY42229" s="2"/>
    </row>
    <row r="42230" spans="77:77">
      <c r="BY42230" s="2"/>
    </row>
    <row r="42231" spans="77:77">
      <c r="BY42231" s="2"/>
    </row>
    <row r="42232" spans="77:77">
      <c r="BY42232" s="2"/>
    </row>
    <row r="42233" spans="77:77">
      <c r="BY42233" s="2"/>
    </row>
    <row r="42234" spans="77:77">
      <c r="BY42234" s="2"/>
    </row>
    <row r="42235" spans="77:77">
      <c r="BY42235" s="2"/>
    </row>
    <row r="42236" spans="77:77">
      <c r="BY42236" s="2"/>
    </row>
    <row r="42237" spans="77:77">
      <c r="BY42237" s="2"/>
    </row>
    <row r="42238" spans="77:77">
      <c r="BY42238" s="2"/>
    </row>
    <row r="42239" spans="77:77">
      <c r="BY42239" s="2"/>
    </row>
    <row r="42240" spans="77:77">
      <c r="BY42240" s="2"/>
    </row>
    <row r="42241" spans="77:77">
      <c r="BY42241" s="2"/>
    </row>
    <row r="42242" spans="77:77">
      <c r="BY42242" s="2"/>
    </row>
    <row r="42243" spans="77:77">
      <c r="BY42243" s="2"/>
    </row>
    <row r="42244" spans="77:77">
      <c r="BY42244" s="2"/>
    </row>
    <row r="42245" spans="77:77">
      <c r="BY42245" s="2"/>
    </row>
    <row r="42246" spans="77:77">
      <c r="BY42246" s="2"/>
    </row>
    <row r="42247" spans="77:77">
      <c r="BY42247" s="2"/>
    </row>
    <row r="42248" spans="77:77">
      <c r="BY42248" s="2"/>
    </row>
    <row r="42249" spans="77:77">
      <c r="BY42249" s="2"/>
    </row>
    <row r="42250" spans="77:77">
      <c r="BY42250" s="2"/>
    </row>
    <row r="42251" spans="77:77">
      <c r="BY42251" s="2"/>
    </row>
    <row r="42252" spans="77:77">
      <c r="BY42252" s="2"/>
    </row>
    <row r="42253" spans="77:77">
      <c r="BY42253" s="2"/>
    </row>
    <row r="42254" spans="77:77">
      <c r="BY42254" s="2"/>
    </row>
    <row r="42255" spans="77:77">
      <c r="BY42255" s="2"/>
    </row>
    <row r="42256" spans="77:77">
      <c r="BY42256" s="2"/>
    </row>
    <row r="42257" spans="77:77">
      <c r="BY42257" s="2"/>
    </row>
    <row r="42258" spans="77:77">
      <c r="BY42258" s="2"/>
    </row>
    <row r="42259" spans="77:77">
      <c r="BY42259" s="2"/>
    </row>
    <row r="42260" spans="77:77">
      <c r="BY42260" s="2"/>
    </row>
    <row r="42261" spans="77:77">
      <c r="BY42261" s="2"/>
    </row>
    <row r="42262" spans="77:77">
      <c r="BY42262" s="2"/>
    </row>
    <row r="42263" spans="77:77">
      <c r="BY42263" s="2"/>
    </row>
    <row r="42264" spans="77:77">
      <c r="BY42264" s="2"/>
    </row>
    <row r="42265" spans="77:77">
      <c r="BY42265" s="2"/>
    </row>
    <row r="42266" spans="77:77">
      <c r="BY42266" s="2"/>
    </row>
    <row r="42267" spans="77:77">
      <c r="BY42267" s="2"/>
    </row>
    <row r="42268" spans="77:77">
      <c r="BY42268" s="2"/>
    </row>
    <row r="42269" spans="77:77">
      <c r="BY42269" s="2"/>
    </row>
    <row r="42270" spans="77:77">
      <c r="BY42270" s="2"/>
    </row>
    <row r="42271" spans="77:77">
      <c r="BY42271" s="2"/>
    </row>
    <row r="42272" spans="77:77">
      <c r="BY42272" s="2"/>
    </row>
    <row r="42273" spans="77:77">
      <c r="BY42273" s="2"/>
    </row>
    <row r="42274" spans="77:77">
      <c r="BY42274" s="2"/>
    </row>
    <row r="42275" spans="77:77">
      <c r="BY42275" s="2"/>
    </row>
    <row r="42276" spans="77:77">
      <c r="BY42276" s="2"/>
    </row>
    <row r="42277" spans="77:77">
      <c r="BY42277" s="2"/>
    </row>
    <row r="42278" spans="77:77">
      <c r="BY42278" s="2"/>
    </row>
    <row r="42279" spans="77:77">
      <c r="BY42279" s="2"/>
    </row>
    <row r="42280" spans="77:77">
      <c r="BY42280" s="2"/>
    </row>
    <row r="42281" spans="77:77">
      <c r="BY42281" s="2"/>
    </row>
    <row r="42282" spans="77:77">
      <c r="BY42282" s="2"/>
    </row>
    <row r="42283" spans="77:77">
      <c r="BY42283" s="2"/>
    </row>
    <row r="42284" spans="77:77">
      <c r="BY42284" s="2"/>
    </row>
    <row r="42285" spans="77:77">
      <c r="BY42285" s="2"/>
    </row>
    <row r="42286" spans="77:77">
      <c r="BY42286" s="2"/>
    </row>
    <row r="42287" spans="77:77">
      <c r="BY42287" s="2"/>
    </row>
    <row r="42288" spans="77:77">
      <c r="BY42288" s="2"/>
    </row>
    <row r="42289" spans="77:77">
      <c r="BY42289" s="2"/>
    </row>
    <row r="42290" spans="77:77">
      <c r="BY42290" s="2"/>
    </row>
    <row r="42291" spans="77:77">
      <c r="BY42291" s="2"/>
    </row>
    <row r="42292" spans="77:77">
      <c r="BY42292" s="2"/>
    </row>
    <row r="42293" spans="77:77">
      <c r="BY42293" s="2"/>
    </row>
    <row r="42294" spans="77:77">
      <c r="BY42294" s="2"/>
    </row>
    <row r="42295" spans="77:77">
      <c r="BY42295" s="2"/>
    </row>
    <row r="42296" spans="77:77">
      <c r="BY42296" s="2"/>
    </row>
    <row r="42297" spans="77:77">
      <c r="BY42297" s="2"/>
    </row>
    <row r="42298" spans="77:77">
      <c r="BY42298" s="2"/>
    </row>
    <row r="42299" spans="77:77">
      <c r="BY42299" s="2"/>
    </row>
    <row r="42300" spans="77:77">
      <c r="BY42300" s="2"/>
    </row>
    <row r="42301" spans="77:77">
      <c r="BY42301" s="2"/>
    </row>
    <row r="42302" spans="77:77">
      <c r="BY42302" s="2"/>
    </row>
    <row r="42303" spans="77:77">
      <c r="BY42303" s="2"/>
    </row>
    <row r="42304" spans="77:77">
      <c r="BY42304" s="2"/>
    </row>
    <row r="42305" spans="77:77">
      <c r="BY42305" s="2"/>
    </row>
    <row r="42306" spans="77:77">
      <c r="BY42306" s="2"/>
    </row>
    <row r="42307" spans="77:77">
      <c r="BY42307" s="2"/>
    </row>
    <row r="42308" spans="77:77">
      <c r="BY42308" s="2"/>
    </row>
    <row r="42309" spans="77:77">
      <c r="BY42309" s="2"/>
    </row>
    <row r="42310" spans="77:77">
      <c r="BY42310" s="2"/>
    </row>
    <row r="42311" spans="77:77">
      <c r="BY42311" s="2"/>
    </row>
    <row r="42312" spans="77:77">
      <c r="BY42312" s="2"/>
    </row>
    <row r="42313" spans="77:77">
      <c r="BY42313" s="2"/>
    </row>
    <row r="42314" spans="77:77">
      <c r="BY42314" s="2"/>
    </row>
    <row r="42315" spans="77:77">
      <c r="BY42315" s="2"/>
    </row>
    <row r="42316" spans="77:77">
      <c r="BY42316" s="2"/>
    </row>
    <row r="42317" spans="77:77">
      <c r="BY42317" s="2"/>
    </row>
    <row r="42318" spans="77:77">
      <c r="BY42318" s="2"/>
    </row>
    <row r="42319" spans="77:77">
      <c r="BY42319" s="2"/>
    </row>
    <row r="42320" spans="77:77">
      <c r="BY42320" s="2"/>
    </row>
    <row r="42321" spans="77:77">
      <c r="BY42321" s="2"/>
    </row>
    <row r="42322" spans="77:77">
      <c r="BY42322" s="2"/>
    </row>
    <row r="42323" spans="77:77">
      <c r="BY42323" s="2"/>
    </row>
    <row r="42324" spans="77:77">
      <c r="BY42324" s="2"/>
    </row>
    <row r="42325" spans="77:77">
      <c r="BY42325" s="2"/>
    </row>
    <row r="42326" spans="77:77">
      <c r="BY42326" s="2"/>
    </row>
    <row r="42327" spans="77:77">
      <c r="BY42327" s="2"/>
    </row>
    <row r="42328" spans="77:77">
      <c r="BY42328" s="2"/>
    </row>
    <row r="42329" spans="77:77">
      <c r="BY42329" s="2"/>
    </row>
    <row r="42330" spans="77:77">
      <c r="BY42330" s="2"/>
    </row>
    <row r="42331" spans="77:77">
      <c r="BY42331" s="2"/>
    </row>
    <row r="42332" spans="77:77">
      <c r="BY42332" s="2"/>
    </row>
    <row r="42333" spans="77:77">
      <c r="BY42333" s="2"/>
    </row>
    <row r="42334" spans="77:77">
      <c r="BY42334" s="2"/>
    </row>
    <row r="42335" spans="77:77">
      <c r="BY42335" s="2"/>
    </row>
    <row r="42336" spans="77:77">
      <c r="BY42336" s="2"/>
    </row>
    <row r="42337" spans="77:77">
      <c r="BY42337" s="2"/>
    </row>
    <row r="42338" spans="77:77">
      <c r="BY42338" s="2"/>
    </row>
    <row r="42339" spans="77:77">
      <c r="BY42339" s="2"/>
    </row>
    <row r="42340" spans="77:77">
      <c r="BY42340" s="2"/>
    </row>
    <row r="42341" spans="77:77">
      <c r="BY42341" s="2"/>
    </row>
    <row r="42342" spans="77:77">
      <c r="BY42342" s="2"/>
    </row>
    <row r="42343" spans="77:77">
      <c r="BY42343" s="2"/>
    </row>
    <row r="42344" spans="77:77">
      <c r="BY42344" s="2"/>
    </row>
    <row r="42345" spans="77:77">
      <c r="BY42345" s="2"/>
    </row>
    <row r="42346" spans="77:77">
      <c r="BY42346" s="2"/>
    </row>
    <row r="42347" spans="77:77">
      <c r="BY42347" s="2"/>
    </row>
    <row r="42348" spans="77:77">
      <c r="BY42348" s="2"/>
    </row>
    <row r="42349" spans="77:77">
      <c r="BY42349" s="2"/>
    </row>
    <row r="42350" spans="77:77">
      <c r="BY42350" s="2"/>
    </row>
    <row r="42351" spans="77:77">
      <c r="BY42351" s="2"/>
    </row>
    <row r="42352" spans="77:77">
      <c r="BY42352" s="2"/>
    </row>
    <row r="42353" spans="77:77">
      <c r="BY42353" s="2"/>
    </row>
    <row r="42354" spans="77:77">
      <c r="BY42354" s="2"/>
    </row>
    <row r="42355" spans="77:77">
      <c r="BY42355" s="2"/>
    </row>
    <row r="42356" spans="77:77">
      <c r="BY42356" s="2"/>
    </row>
    <row r="42357" spans="77:77">
      <c r="BY42357" s="2"/>
    </row>
    <row r="42358" spans="77:77">
      <c r="BY42358" s="2"/>
    </row>
    <row r="42359" spans="77:77">
      <c r="BY42359" s="2"/>
    </row>
    <row r="42360" spans="77:77">
      <c r="BY42360" s="2"/>
    </row>
    <row r="42361" spans="77:77">
      <c r="BY42361" s="2"/>
    </row>
    <row r="42362" spans="77:77">
      <c r="BY42362" s="2"/>
    </row>
    <row r="42363" spans="77:77">
      <c r="BY42363" s="2"/>
    </row>
    <row r="42364" spans="77:77">
      <c r="BY42364" s="2"/>
    </row>
    <row r="42365" spans="77:77">
      <c r="BY42365" s="2"/>
    </row>
    <row r="42366" spans="77:77">
      <c r="BY42366" s="2"/>
    </row>
    <row r="42367" spans="77:77">
      <c r="BY42367" s="2"/>
    </row>
    <row r="42368" spans="77:77">
      <c r="BY42368" s="2"/>
    </row>
    <row r="42369" spans="77:77">
      <c r="BY42369" s="2"/>
    </row>
    <row r="42370" spans="77:77">
      <c r="BY42370" s="2"/>
    </row>
    <row r="42371" spans="77:77">
      <c r="BY42371" s="2"/>
    </row>
    <row r="42372" spans="77:77">
      <c r="BY42372" s="2"/>
    </row>
    <row r="42373" spans="77:77">
      <c r="BY42373" s="2"/>
    </row>
    <row r="42374" spans="77:77">
      <c r="BY42374" s="2"/>
    </row>
    <row r="42375" spans="77:77">
      <c r="BY42375" s="2"/>
    </row>
    <row r="42376" spans="77:77">
      <c r="BY42376" s="2"/>
    </row>
    <row r="42377" spans="77:77">
      <c r="BY42377" s="2"/>
    </row>
    <row r="42378" spans="77:77">
      <c r="BY42378" s="2"/>
    </row>
    <row r="42379" spans="77:77">
      <c r="BY42379" s="2"/>
    </row>
    <row r="42380" spans="77:77">
      <c r="BY42380" s="2"/>
    </row>
    <row r="42381" spans="77:77">
      <c r="BY42381" s="2"/>
    </row>
    <row r="42382" spans="77:77">
      <c r="BY42382" s="2"/>
    </row>
    <row r="42383" spans="77:77">
      <c r="BY42383" s="2"/>
    </row>
    <row r="42384" spans="77:77">
      <c r="BY42384" s="2"/>
    </row>
    <row r="42385" spans="77:77">
      <c r="BY42385" s="2"/>
    </row>
    <row r="42386" spans="77:77">
      <c r="BY42386" s="2"/>
    </row>
    <row r="42387" spans="77:77">
      <c r="BY42387" s="2"/>
    </row>
    <row r="42388" spans="77:77">
      <c r="BY42388" s="2"/>
    </row>
    <row r="42389" spans="77:77">
      <c r="BY42389" s="2"/>
    </row>
    <row r="42390" spans="77:77">
      <c r="BY42390" s="2"/>
    </row>
    <row r="42391" spans="77:77">
      <c r="BY42391" s="2"/>
    </row>
    <row r="42392" spans="77:77">
      <c r="BY42392" s="2"/>
    </row>
    <row r="42393" spans="77:77">
      <c r="BY42393" s="2"/>
    </row>
    <row r="42394" spans="77:77">
      <c r="BY42394" s="2"/>
    </row>
    <row r="42395" spans="77:77">
      <c r="BY42395" s="2"/>
    </row>
    <row r="42396" spans="77:77">
      <c r="BY42396" s="2"/>
    </row>
    <row r="42397" spans="77:77">
      <c r="BY42397" s="2"/>
    </row>
    <row r="42398" spans="77:77">
      <c r="BY42398" s="2"/>
    </row>
    <row r="42399" spans="77:77">
      <c r="BY42399" s="2"/>
    </row>
    <row r="42400" spans="77:77">
      <c r="BY42400" s="2"/>
    </row>
    <row r="42401" spans="77:77">
      <c r="BY42401" s="2"/>
    </row>
    <row r="42402" spans="77:77">
      <c r="BY42402" s="2"/>
    </row>
    <row r="42403" spans="77:77">
      <c r="BY42403" s="2"/>
    </row>
    <row r="42404" spans="77:77">
      <c r="BY42404" s="2"/>
    </row>
    <row r="42405" spans="77:77">
      <c r="BY42405" s="2"/>
    </row>
    <row r="42406" spans="77:77">
      <c r="BY42406" s="2"/>
    </row>
    <row r="42407" spans="77:77">
      <c r="BY42407" s="2"/>
    </row>
    <row r="42408" spans="77:77">
      <c r="BY42408" s="2"/>
    </row>
    <row r="42409" spans="77:77">
      <c r="BY42409" s="2"/>
    </row>
    <row r="42410" spans="77:77">
      <c r="BY42410" s="2"/>
    </row>
    <row r="42411" spans="77:77">
      <c r="BY42411" s="2"/>
    </row>
    <row r="42412" spans="77:77">
      <c r="BY42412" s="2"/>
    </row>
    <row r="42413" spans="77:77">
      <c r="BY42413" s="2"/>
    </row>
    <row r="42414" spans="77:77">
      <c r="BY42414" s="2"/>
    </row>
    <row r="42415" spans="77:77">
      <c r="BY42415" s="2"/>
    </row>
    <row r="42416" spans="77:77">
      <c r="BY42416" s="2"/>
    </row>
    <row r="42417" spans="77:77">
      <c r="BY42417" s="2"/>
    </row>
    <row r="42418" spans="77:77">
      <c r="BY42418" s="2"/>
    </row>
    <row r="42419" spans="77:77">
      <c r="BY42419" s="2"/>
    </row>
    <row r="42420" spans="77:77">
      <c r="BY42420" s="2"/>
    </row>
    <row r="42421" spans="77:77">
      <c r="BY42421" s="2"/>
    </row>
    <row r="42422" spans="77:77">
      <c r="BY42422" s="2"/>
    </row>
    <row r="42423" spans="77:77">
      <c r="BY42423" s="2"/>
    </row>
    <row r="42424" spans="77:77">
      <c r="BY42424" s="2"/>
    </row>
    <row r="42425" spans="77:77">
      <c r="BY42425" s="2"/>
    </row>
    <row r="42426" spans="77:77">
      <c r="BY42426" s="2"/>
    </row>
    <row r="42427" spans="77:77">
      <c r="BY42427" s="2"/>
    </row>
    <row r="42428" spans="77:77">
      <c r="BY42428" s="2"/>
    </row>
    <row r="42429" spans="77:77">
      <c r="BY42429" s="2"/>
    </row>
    <row r="42430" spans="77:77">
      <c r="BY42430" s="2"/>
    </row>
    <row r="42431" spans="77:77">
      <c r="BY42431" s="2"/>
    </row>
    <row r="42432" spans="77:77">
      <c r="BY42432" s="2"/>
    </row>
    <row r="42433" spans="77:77">
      <c r="BY42433" s="2"/>
    </row>
    <row r="42434" spans="77:77">
      <c r="BY42434" s="2"/>
    </row>
    <row r="42435" spans="77:77">
      <c r="BY42435" s="2"/>
    </row>
    <row r="42436" spans="77:77">
      <c r="BY42436" s="2"/>
    </row>
    <row r="42437" spans="77:77">
      <c r="BY42437" s="2"/>
    </row>
    <row r="42438" spans="77:77">
      <c r="BY42438" s="2"/>
    </row>
    <row r="42439" spans="77:77">
      <c r="BY42439" s="2"/>
    </row>
    <row r="42440" spans="77:77">
      <c r="BY42440" s="2"/>
    </row>
    <row r="42441" spans="77:77">
      <c r="BY42441" s="2"/>
    </row>
    <row r="42442" spans="77:77">
      <c r="BY42442" s="2"/>
    </row>
    <row r="42443" spans="77:77">
      <c r="BY42443" s="2"/>
    </row>
    <row r="42444" spans="77:77">
      <c r="BY42444" s="2"/>
    </row>
    <row r="42445" spans="77:77">
      <c r="BY42445" s="2"/>
    </row>
    <row r="42446" spans="77:77">
      <c r="BY42446" s="2"/>
    </row>
    <row r="42447" spans="77:77">
      <c r="BY42447" s="2"/>
    </row>
    <row r="42448" spans="77:77">
      <c r="BY42448" s="2"/>
    </row>
    <row r="42449" spans="77:77">
      <c r="BY42449" s="2"/>
    </row>
    <row r="42450" spans="77:77">
      <c r="BY42450" s="2"/>
    </row>
    <row r="42451" spans="77:77">
      <c r="BY42451" s="2"/>
    </row>
    <row r="42452" spans="77:77">
      <c r="BY42452" s="2"/>
    </row>
    <row r="42453" spans="77:77">
      <c r="BY42453" s="2"/>
    </row>
    <row r="42454" spans="77:77">
      <c r="BY42454" s="2"/>
    </row>
    <row r="42455" spans="77:77">
      <c r="BY42455" s="2"/>
    </row>
    <row r="42456" spans="77:77">
      <c r="BY42456" s="2"/>
    </row>
    <row r="42457" spans="77:77">
      <c r="BY42457" s="2"/>
    </row>
    <row r="42458" spans="77:77">
      <c r="BY42458" s="2"/>
    </row>
    <row r="42459" spans="77:77">
      <c r="BY42459" s="2"/>
    </row>
    <row r="42460" spans="77:77">
      <c r="BY42460" s="2"/>
    </row>
    <row r="42461" spans="77:77">
      <c r="BY42461" s="2"/>
    </row>
    <row r="42462" spans="77:77">
      <c r="BY42462" s="2"/>
    </row>
    <row r="42463" spans="77:77">
      <c r="BY42463" s="2"/>
    </row>
    <row r="42464" spans="77:77">
      <c r="BY42464" s="2"/>
    </row>
    <row r="42465" spans="77:77">
      <c r="BY42465" s="2"/>
    </row>
    <row r="42466" spans="77:77">
      <c r="BY42466" s="2"/>
    </row>
    <row r="42467" spans="77:77">
      <c r="BY42467" s="2"/>
    </row>
    <row r="42468" spans="77:77">
      <c r="BY42468" s="2"/>
    </row>
    <row r="42469" spans="77:77">
      <c r="BY42469" s="2"/>
    </row>
    <row r="42470" spans="77:77">
      <c r="BY42470" s="2"/>
    </row>
    <row r="42471" spans="77:77">
      <c r="BY42471" s="2"/>
    </row>
    <row r="42472" spans="77:77">
      <c r="BY42472" s="2"/>
    </row>
    <row r="42473" spans="77:77">
      <c r="BY42473" s="2"/>
    </row>
    <row r="42474" spans="77:77">
      <c r="BY42474" s="2"/>
    </row>
    <row r="42475" spans="77:77">
      <c r="BY42475" s="2"/>
    </row>
    <row r="42476" spans="77:77">
      <c r="BY42476" s="2"/>
    </row>
    <row r="42477" spans="77:77">
      <c r="BY42477" s="2"/>
    </row>
    <row r="42478" spans="77:77">
      <c r="BY42478" s="2"/>
    </row>
    <row r="42479" spans="77:77">
      <c r="BY42479" s="2"/>
    </row>
    <row r="42480" spans="77:77">
      <c r="BY42480" s="2"/>
    </row>
    <row r="42481" spans="77:77">
      <c r="BY42481" s="2"/>
    </row>
    <row r="42482" spans="77:77">
      <c r="BY42482" s="2"/>
    </row>
    <row r="42483" spans="77:77">
      <c r="BY42483" s="2"/>
    </row>
    <row r="42484" spans="77:77">
      <c r="BY42484" s="2"/>
    </row>
    <row r="42485" spans="77:77">
      <c r="BY42485" s="2"/>
    </row>
    <row r="42486" spans="77:77">
      <c r="BY42486" s="2"/>
    </row>
    <row r="42487" spans="77:77">
      <c r="BY42487" s="2"/>
    </row>
    <row r="42488" spans="77:77">
      <c r="BY42488" s="2"/>
    </row>
    <row r="42489" spans="77:77">
      <c r="BY42489" s="2"/>
    </row>
    <row r="42490" spans="77:77">
      <c r="BY42490" s="2"/>
    </row>
    <row r="42491" spans="77:77">
      <c r="BY42491" s="2"/>
    </row>
    <row r="42492" spans="77:77">
      <c r="BY42492" s="2"/>
    </row>
    <row r="42493" spans="77:77">
      <c r="BY42493" s="2"/>
    </row>
    <row r="42494" spans="77:77">
      <c r="BY42494" s="2"/>
    </row>
    <row r="42495" spans="77:77">
      <c r="BY42495" s="2"/>
    </row>
    <row r="42496" spans="77:77">
      <c r="BY42496" s="2"/>
    </row>
    <row r="42497" spans="77:77">
      <c r="BY42497" s="2"/>
    </row>
    <row r="42498" spans="77:77">
      <c r="BY42498" s="2"/>
    </row>
    <row r="42499" spans="77:77">
      <c r="BY42499" s="2"/>
    </row>
    <row r="42500" spans="77:77">
      <c r="BY42500" s="2"/>
    </row>
    <row r="42501" spans="77:77">
      <c r="BY42501" s="2"/>
    </row>
    <row r="42502" spans="77:77">
      <c r="BY42502" s="2"/>
    </row>
    <row r="42503" spans="77:77">
      <c r="BY42503" s="2"/>
    </row>
    <row r="42504" spans="77:77">
      <c r="BY42504" s="2"/>
    </row>
    <row r="42505" spans="77:77">
      <c r="BY42505" s="2"/>
    </row>
    <row r="42506" spans="77:77">
      <c r="BY42506" s="2"/>
    </row>
    <row r="42507" spans="77:77">
      <c r="BY42507" s="2"/>
    </row>
    <row r="42508" spans="77:77">
      <c r="BY42508" s="2"/>
    </row>
    <row r="42509" spans="77:77">
      <c r="BY42509" s="2"/>
    </row>
    <row r="42510" spans="77:77">
      <c r="BY42510" s="2"/>
    </row>
    <row r="42511" spans="77:77">
      <c r="BY42511" s="2"/>
    </row>
    <row r="42512" spans="77:77">
      <c r="BY42512" s="2"/>
    </row>
    <row r="42513" spans="77:77">
      <c r="BY42513" s="2"/>
    </row>
    <row r="42514" spans="77:77">
      <c r="BY42514" s="2"/>
    </row>
    <row r="42515" spans="77:77">
      <c r="BY42515" s="2"/>
    </row>
    <row r="42516" spans="77:77">
      <c r="BY42516" s="2"/>
    </row>
    <row r="42517" spans="77:77">
      <c r="BY42517" s="2"/>
    </row>
    <row r="42518" spans="77:77">
      <c r="BY42518" s="2"/>
    </row>
    <row r="42519" spans="77:77">
      <c r="BY42519" s="2"/>
    </row>
    <row r="42520" spans="77:77">
      <c r="BY42520" s="2"/>
    </row>
    <row r="42521" spans="77:77">
      <c r="BY42521" s="2"/>
    </row>
    <row r="42522" spans="77:77">
      <c r="BY42522" s="2"/>
    </row>
    <row r="42523" spans="77:77">
      <c r="BY42523" s="2"/>
    </row>
    <row r="42524" spans="77:77">
      <c r="BY42524" s="2"/>
    </row>
    <row r="42525" spans="77:77">
      <c r="BY42525" s="2"/>
    </row>
    <row r="42526" spans="77:77">
      <c r="BY42526" s="2"/>
    </row>
    <row r="42527" spans="77:77">
      <c r="BY42527" s="2"/>
    </row>
    <row r="42528" spans="77:77">
      <c r="BY42528" s="2"/>
    </row>
    <row r="42529" spans="77:77">
      <c r="BY42529" s="2"/>
    </row>
    <row r="42530" spans="77:77">
      <c r="BY42530" s="2"/>
    </row>
    <row r="42531" spans="77:77">
      <c r="BY42531" s="2"/>
    </row>
    <row r="42532" spans="77:77">
      <c r="BY42532" s="2"/>
    </row>
    <row r="42533" spans="77:77">
      <c r="BY42533" s="2"/>
    </row>
    <row r="42534" spans="77:77">
      <c r="BY42534" s="2"/>
    </row>
    <row r="42535" spans="77:77">
      <c r="BY42535" s="2"/>
    </row>
    <row r="42536" spans="77:77">
      <c r="BY42536" s="2"/>
    </row>
    <row r="42537" spans="77:77">
      <c r="BY42537" s="2"/>
    </row>
    <row r="42538" spans="77:77">
      <c r="BY42538" s="2"/>
    </row>
    <row r="42539" spans="77:77">
      <c r="BY42539" s="2"/>
    </row>
    <row r="42540" spans="77:77">
      <c r="BY42540" s="2"/>
    </row>
    <row r="42541" spans="77:77">
      <c r="BY42541" s="2"/>
    </row>
    <row r="42542" spans="77:77">
      <c r="BY42542" s="2"/>
    </row>
    <row r="42543" spans="77:77">
      <c r="BY42543" s="2"/>
    </row>
    <row r="42544" spans="77:77">
      <c r="BY42544" s="2"/>
    </row>
    <row r="42545" spans="77:77">
      <c r="BY42545" s="2"/>
    </row>
    <row r="42546" spans="77:77">
      <c r="BY42546" s="2"/>
    </row>
    <row r="42547" spans="77:77">
      <c r="BY42547" s="2"/>
    </row>
    <row r="42548" spans="77:77">
      <c r="BY42548" s="2"/>
    </row>
    <row r="42549" spans="77:77">
      <c r="BY42549" s="2"/>
    </row>
    <row r="42550" spans="77:77">
      <c r="BY42550" s="2"/>
    </row>
    <row r="42551" spans="77:77">
      <c r="BY42551" s="2"/>
    </row>
    <row r="42552" spans="77:77">
      <c r="BY42552" s="2"/>
    </row>
    <row r="42553" spans="77:77">
      <c r="BY42553" s="2"/>
    </row>
    <row r="42554" spans="77:77">
      <c r="BY42554" s="2"/>
    </row>
    <row r="42555" spans="77:77">
      <c r="BY42555" s="2"/>
    </row>
    <row r="42556" spans="77:77">
      <c r="BY42556" s="2"/>
    </row>
    <row r="42557" spans="77:77">
      <c r="BY42557" s="2"/>
    </row>
    <row r="42558" spans="77:77">
      <c r="BY42558" s="2"/>
    </row>
    <row r="42559" spans="77:77">
      <c r="BY42559" s="2"/>
    </row>
    <row r="42560" spans="77:77">
      <c r="BY42560" s="2"/>
    </row>
    <row r="42561" spans="77:77">
      <c r="BY42561" s="2"/>
    </row>
    <row r="42562" spans="77:77">
      <c r="BY42562" s="2"/>
    </row>
    <row r="42563" spans="77:77">
      <c r="BY42563" s="2"/>
    </row>
    <row r="42564" spans="77:77">
      <c r="BY42564" s="2"/>
    </row>
    <row r="42565" spans="77:77">
      <c r="BY42565" s="2"/>
    </row>
    <row r="42566" spans="77:77">
      <c r="BY42566" s="2"/>
    </row>
    <row r="42567" spans="77:77">
      <c r="BY42567" s="2"/>
    </row>
    <row r="42568" spans="77:77">
      <c r="BY42568" s="2"/>
    </row>
    <row r="42569" spans="77:77">
      <c r="BY42569" s="2"/>
    </row>
    <row r="42570" spans="77:77">
      <c r="BY42570" s="2"/>
    </row>
    <row r="42571" spans="77:77">
      <c r="BY42571" s="2"/>
    </row>
    <row r="42572" spans="77:77">
      <c r="BY42572" s="2"/>
    </row>
    <row r="42573" spans="77:77">
      <c r="BY42573" s="2"/>
    </row>
    <row r="42574" spans="77:77">
      <c r="BY42574" s="2"/>
    </row>
    <row r="42575" spans="77:77">
      <c r="BY42575" s="2"/>
    </row>
    <row r="42576" spans="77:77">
      <c r="BY42576" s="2"/>
    </row>
    <row r="42577" spans="77:77">
      <c r="BY42577" s="2"/>
    </row>
    <row r="42578" spans="77:77">
      <c r="BY42578" s="2"/>
    </row>
    <row r="42579" spans="77:77">
      <c r="BY42579" s="2"/>
    </row>
    <row r="42580" spans="77:77">
      <c r="BY42580" s="2"/>
    </row>
    <row r="42581" spans="77:77">
      <c r="BY42581" s="2"/>
    </row>
    <row r="42582" spans="77:77">
      <c r="BY42582" s="2"/>
    </row>
    <row r="42583" spans="77:77">
      <c r="BY42583" s="2"/>
    </row>
    <row r="42584" spans="77:77">
      <c r="BY42584" s="2"/>
    </row>
    <row r="42585" spans="77:77">
      <c r="BY42585" s="2"/>
    </row>
    <row r="42586" spans="77:77">
      <c r="BY42586" s="2"/>
    </row>
    <row r="42587" spans="77:77">
      <c r="BY42587" s="2"/>
    </row>
    <row r="42588" spans="77:77">
      <c r="BY42588" s="2"/>
    </row>
    <row r="42589" spans="77:77">
      <c r="BY42589" s="2"/>
    </row>
    <row r="42590" spans="77:77">
      <c r="BY42590" s="2"/>
    </row>
    <row r="42591" spans="77:77">
      <c r="BY42591" s="2"/>
    </row>
    <row r="42592" spans="77:77">
      <c r="BY42592" s="2"/>
    </row>
    <row r="42593" spans="77:77">
      <c r="BY42593" s="2"/>
    </row>
    <row r="42594" spans="77:77">
      <c r="BY42594" s="2"/>
    </row>
    <row r="42595" spans="77:77">
      <c r="BY42595" s="2"/>
    </row>
    <row r="42596" spans="77:77">
      <c r="BY42596" s="2"/>
    </row>
    <row r="42597" spans="77:77">
      <c r="BY42597" s="2"/>
    </row>
    <row r="42598" spans="77:77">
      <c r="BY42598" s="2"/>
    </row>
    <row r="42599" spans="77:77">
      <c r="BY42599" s="2"/>
    </row>
    <row r="42600" spans="77:77">
      <c r="BY42600" s="2"/>
    </row>
    <row r="42601" spans="77:77">
      <c r="BY42601" s="2"/>
    </row>
    <row r="42602" spans="77:77">
      <c r="BY42602" s="2"/>
    </row>
    <row r="42603" spans="77:77">
      <c r="BY42603" s="2"/>
    </row>
    <row r="42604" spans="77:77">
      <c r="BY42604" s="2"/>
    </row>
    <row r="42605" spans="77:77">
      <c r="BY42605" s="2"/>
    </row>
    <row r="42606" spans="77:77">
      <c r="BY42606" s="2"/>
    </row>
    <row r="42607" spans="77:77">
      <c r="BY42607" s="2"/>
    </row>
    <row r="42608" spans="77:77">
      <c r="BY42608" s="2"/>
    </row>
    <row r="42609" spans="77:77">
      <c r="BY42609" s="2"/>
    </row>
    <row r="42610" spans="77:77">
      <c r="BY42610" s="2"/>
    </row>
    <row r="42611" spans="77:77">
      <c r="BY42611" s="2"/>
    </row>
    <row r="42612" spans="77:77">
      <c r="BY42612" s="2"/>
    </row>
    <row r="42613" spans="77:77">
      <c r="BY42613" s="2"/>
    </row>
    <row r="42614" spans="77:77">
      <c r="BY42614" s="2"/>
    </row>
    <row r="42615" spans="77:77">
      <c r="BY42615" s="2"/>
    </row>
    <row r="42616" spans="77:77">
      <c r="BY42616" s="2"/>
    </row>
    <row r="42617" spans="77:77">
      <c r="BY42617" s="2"/>
    </row>
    <row r="42618" spans="77:77">
      <c r="BY42618" s="2"/>
    </row>
    <row r="42619" spans="77:77">
      <c r="BY42619" s="2"/>
    </row>
    <row r="42620" spans="77:77">
      <c r="BY42620" s="2"/>
    </row>
    <row r="42621" spans="77:77">
      <c r="BY42621" s="2"/>
    </row>
    <row r="42622" spans="77:77">
      <c r="BY42622" s="2"/>
    </row>
    <row r="42623" spans="77:77">
      <c r="BY42623" s="2"/>
    </row>
    <row r="42624" spans="77:77">
      <c r="BY42624" s="2"/>
    </row>
    <row r="42625" spans="77:77">
      <c r="BY42625" s="2"/>
    </row>
    <row r="42626" spans="77:77">
      <c r="BY42626" s="2"/>
    </row>
    <row r="42627" spans="77:77">
      <c r="BY42627" s="2"/>
    </row>
    <row r="42628" spans="77:77">
      <c r="BY42628" s="2"/>
    </row>
    <row r="42629" spans="77:77">
      <c r="BY42629" s="2"/>
    </row>
    <row r="42630" spans="77:77">
      <c r="BY42630" s="2"/>
    </row>
    <row r="42631" spans="77:77">
      <c r="BY42631" s="2"/>
    </row>
    <row r="42632" spans="77:77">
      <c r="BY42632" s="2"/>
    </row>
    <row r="42633" spans="77:77">
      <c r="BY42633" s="2"/>
    </row>
    <row r="42634" spans="77:77">
      <c r="BY42634" s="2"/>
    </row>
    <row r="42635" spans="77:77">
      <c r="BY42635" s="2"/>
    </row>
    <row r="42636" spans="77:77">
      <c r="BY42636" s="2"/>
    </row>
    <row r="42637" spans="77:77">
      <c r="BY42637" s="2"/>
    </row>
    <row r="42638" spans="77:77">
      <c r="BY42638" s="2"/>
    </row>
    <row r="42639" spans="77:77">
      <c r="BY42639" s="2"/>
    </row>
    <row r="42640" spans="77:77">
      <c r="BY42640" s="2"/>
    </row>
    <row r="42641" spans="77:77">
      <c r="BY42641" s="2"/>
    </row>
    <row r="42642" spans="77:77">
      <c r="BY42642" s="2"/>
    </row>
    <row r="42643" spans="77:77">
      <c r="BY42643" s="2"/>
    </row>
    <row r="42644" spans="77:77">
      <c r="BY42644" s="2"/>
    </row>
    <row r="42645" spans="77:77">
      <c r="BY42645" s="2"/>
    </row>
    <row r="42646" spans="77:77">
      <c r="BY42646" s="2"/>
    </row>
    <row r="42647" spans="77:77">
      <c r="BY42647" s="2"/>
    </row>
    <row r="42648" spans="77:77">
      <c r="BY42648" s="2"/>
    </row>
    <row r="42649" spans="77:77">
      <c r="BY42649" s="2"/>
    </row>
    <row r="42650" spans="77:77">
      <c r="BY42650" s="2"/>
    </row>
    <row r="42651" spans="77:77">
      <c r="BY42651" s="2"/>
    </row>
    <row r="42652" spans="77:77">
      <c r="BY42652" s="2"/>
    </row>
    <row r="42653" spans="77:77">
      <c r="BY42653" s="2"/>
    </row>
    <row r="42654" spans="77:77">
      <c r="BY42654" s="2"/>
    </row>
    <row r="42655" spans="77:77">
      <c r="BY42655" s="2"/>
    </row>
    <row r="42656" spans="77:77">
      <c r="BY42656" s="2"/>
    </row>
    <row r="42657" spans="77:77">
      <c r="BY42657" s="2"/>
    </row>
    <row r="42658" spans="77:77">
      <c r="BY42658" s="2"/>
    </row>
    <row r="42659" spans="77:77">
      <c r="BY42659" s="2"/>
    </row>
    <row r="42660" spans="77:77">
      <c r="BY42660" s="2"/>
    </row>
    <row r="42661" spans="77:77">
      <c r="BY42661" s="2"/>
    </row>
    <row r="42662" spans="77:77">
      <c r="BY42662" s="2"/>
    </row>
    <row r="42663" spans="77:77">
      <c r="BY42663" s="2"/>
    </row>
    <row r="42664" spans="77:77">
      <c r="BY42664" s="2"/>
    </row>
    <row r="42665" spans="77:77">
      <c r="BY42665" s="2"/>
    </row>
    <row r="42666" spans="77:77">
      <c r="BY42666" s="2"/>
    </row>
    <row r="42667" spans="77:77">
      <c r="BY42667" s="2"/>
    </row>
    <row r="42668" spans="77:77">
      <c r="BY42668" s="2"/>
    </row>
    <row r="42669" spans="77:77">
      <c r="BY42669" s="2"/>
    </row>
    <row r="42670" spans="77:77">
      <c r="BY42670" s="2"/>
    </row>
    <row r="42671" spans="77:77">
      <c r="BY42671" s="2"/>
    </row>
    <row r="42672" spans="77:77">
      <c r="BY42672" s="2"/>
    </row>
    <row r="42673" spans="77:77">
      <c r="BY42673" s="2"/>
    </row>
    <row r="42674" spans="77:77">
      <c r="BY42674" s="2"/>
    </row>
    <row r="42675" spans="77:77">
      <c r="BY42675" s="2"/>
    </row>
    <row r="42676" spans="77:77">
      <c r="BY42676" s="2"/>
    </row>
    <row r="42677" spans="77:77">
      <c r="BY42677" s="2"/>
    </row>
    <row r="42678" spans="77:77">
      <c r="BY42678" s="2"/>
    </row>
    <row r="42679" spans="77:77">
      <c r="BY42679" s="2"/>
    </row>
    <row r="42680" spans="77:77">
      <c r="BY42680" s="2"/>
    </row>
    <row r="42681" spans="77:77">
      <c r="BY42681" s="2"/>
    </row>
    <row r="42682" spans="77:77">
      <c r="BY42682" s="2"/>
    </row>
    <row r="42683" spans="77:77">
      <c r="BY42683" s="2"/>
    </row>
    <row r="42684" spans="77:77">
      <c r="BY42684" s="2"/>
    </row>
    <row r="42685" spans="77:77">
      <c r="BY42685" s="2"/>
    </row>
    <row r="42686" spans="77:77">
      <c r="BY42686" s="2"/>
    </row>
    <row r="42687" spans="77:77">
      <c r="BY42687" s="2"/>
    </row>
    <row r="42688" spans="77:77">
      <c r="BY42688" s="2"/>
    </row>
    <row r="42689" spans="77:77">
      <c r="BY42689" s="2"/>
    </row>
    <row r="42690" spans="77:77">
      <c r="BY42690" s="2"/>
    </row>
    <row r="42691" spans="77:77">
      <c r="BY42691" s="2"/>
    </row>
    <row r="42692" spans="77:77">
      <c r="BY42692" s="2"/>
    </row>
    <row r="42693" spans="77:77">
      <c r="BY42693" s="2"/>
    </row>
    <row r="42694" spans="77:77">
      <c r="BY42694" s="2"/>
    </row>
    <row r="42695" spans="77:77">
      <c r="BY42695" s="2"/>
    </row>
    <row r="42696" spans="77:77">
      <c r="BY42696" s="2"/>
    </row>
    <row r="42697" spans="77:77">
      <c r="BY42697" s="2"/>
    </row>
    <row r="42698" spans="77:77">
      <c r="BY42698" s="2"/>
    </row>
    <row r="42699" spans="77:77">
      <c r="BY42699" s="2"/>
    </row>
    <row r="42700" spans="77:77">
      <c r="BY42700" s="2"/>
    </row>
    <row r="42701" spans="77:77">
      <c r="BY42701" s="2"/>
    </row>
    <row r="42702" spans="77:77">
      <c r="BY42702" s="2"/>
    </row>
    <row r="42703" spans="77:77">
      <c r="BY42703" s="2"/>
    </row>
    <row r="42704" spans="77:77">
      <c r="BY42704" s="2"/>
    </row>
    <row r="42705" spans="77:77">
      <c r="BY42705" s="2"/>
    </row>
    <row r="42706" spans="77:77">
      <c r="BY42706" s="2"/>
    </row>
    <row r="42707" spans="77:77">
      <c r="BY42707" s="2"/>
    </row>
    <row r="42708" spans="77:77">
      <c r="BY42708" s="2"/>
    </row>
    <row r="42709" spans="77:77">
      <c r="BY42709" s="2"/>
    </row>
    <row r="42710" spans="77:77">
      <c r="BY42710" s="2"/>
    </row>
    <row r="42711" spans="77:77">
      <c r="BY42711" s="2"/>
    </row>
    <row r="42712" spans="77:77">
      <c r="BY42712" s="2"/>
    </row>
    <row r="42713" spans="77:77">
      <c r="BY42713" s="2"/>
    </row>
    <row r="42714" spans="77:77">
      <c r="BY42714" s="2"/>
    </row>
    <row r="42715" spans="77:77">
      <c r="BY42715" s="2"/>
    </row>
    <row r="42716" spans="77:77">
      <c r="BY42716" s="2"/>
    </row>
    <row r="42717" spans="77:77">
      <c r="BY42717" s="2"/>
    </row>
    <row r="42718" spans="77:77">
      <c r="BY42718" s="2"/>
    </row>
    <row r="42719" spans="77:77">
      <c r="BY42719" s="2"/>
    </row>
    <row r="42720" spans="77:77">
      <c r="BY42720" s="2"/>
    </row>
    <row r="42721" spans="77:77">
      <c r="BY42721" s="2"/>
    </row>
    <row r="42722" spans="77:77">
      <c r="BY42722" s="2"/>
    </row>
    <row r="42723" spans="77:77">
      <c r="BY42723" s="2"/>
    </row>
    <row r="42724" spans="77:77">
      <c r="BY42724" s="2"/>
    </row>
    <row r="42725" spans="77:77">
      <c r="BY42725" s="2"/>
    </row>
    <row r="42726" spans="77:77">
      <c r="BY42726" s="2"/>
    </row>
    <row r="42727" spans="77:77">
      <c r="BY42727" s="2"/>
    </row>
    <row r="42728" spans="77:77">
      <c r="BY42728" s="2"/>
    </row>
    <row r="42729" spans="77:77">
      <c r="BY42729" s="2"/>
    </row>
    <row r="42730" spans="77:77">
      <c r="BY42730" s="2"/>
    </row>
    <row r="42731" spans="77:77">
      <c r="BY42731" s="2"/>
    </row>
    <row r="42732" spans="77:77">
      <c r="BY42732" s="2"/>
    </row>
    <row r="42733" spans="77:77">
      <c r="BY42733" s="2"/>
    </row>
    <row r="42734" spans="77:77">
      <c r="BY42734" s="2"/>
    </row>
    <row r="42735" spans="77:77">
      <c r="BY42735" s="2"/>
    </row>
    <row r="42736" spans="77:77">
      <c r="BY42736" s="2"/>
    </row>
    <row r="42737" spans="77:77">
      <c r="BY42737" s="2"/>
    </row>
    <row r="42738" spans="77:77">
      <c r="BY42738" s="2"/>
    </row>
    <row r="42739" spans="77:77">
      <c r="BY42739" s="2"/>
    </row>
    <row r="42740" spans="77:77">
      <c r="BY42740" s="2"/>
    </row>
    <row r="42741" spans="77:77">
      <c r="BY42741" s="2"/>
    </row>
    <row r="42742" spans="77:77">
      <c r="BY42742" s="2"/>
    </row>
    <row r="42743" spans="77:77">
      <c r="BY42743" s="2"/>
    </row>
    <row r="42744" spans="77:77">
      <c r="BY42744" s="2"/>
    </row>
    <row r="42745" spans="77:77">
      <c r="BY42745" s="2"/>
    </row>
    <row r="42746" spans="77:77">
      <c r="BY42746" s="2"/>
    </row>
    <row r="42747" spans="77:77">
      <c r="BY42747" s="2"/>
    </row>
    <row r="42748" spans="77:77">
      <c r="BY42748" s="2"/>
    </row>
    <row r="42749" spans="77:77">
      <c r="BY42749" s="2"/>
    </row>
    <row r="42750" spans="77:77">
      <c r="BY42750" s="2"/>
    </row>
    <row r="42751" spans="77:77">
      <c r="BY42751" s="2"/>
    </row>
    <row r="42752" spans="77:77">
      <c r="BY42752" s="2"/>
    </row>
    <row r="42753" spans="77:77">
      <c r="BY42753" s="2"/>
    </row>
    <row r="42754" spans="77:77">
      <c r="BY42754" s="2"/>
    </row>
    <row r="42755" spans="77:77">
      <c r="BY42755" s="2"/>
    </row>
    <row r="42756" spans="77:77">
      <c r="BY42756" s="2"/>
    </row>
    <row r="42757" spans="77:77">
      <c r="BY42757" s="2"/>
    </row>
    <row r="42758" spans="77:77">
      <c r="BY42758" s="2"/>
    </row>
    <row r="42759" spans="77:77">
      <c r="BY42759" s="2"/>
    </row>
    <row r="42760" spans="77:77">
      <c r="BY42760" s="2"/>
    </row>
    <row r="42761" spans="77:77">
      <c r="BY42761" s="2"/>
    </row>
    <row r="42762" spans="77:77">
      <c r="BY42762" s="2"/>
    </row>
    <row r="42763" spans="77:77">
      <c r="BY42763" s="2"/>
    </row>
    <row r="42764" spans="77:77">
      <c r="BY42764" s="2"/>
    </row>
    <row r="42765" spans="77:77">
      <c r="BY42765" s="2"/>
    </row>
    <row r="42766" spans="77:77">
      <c r="BY42766" s="2"/>
    </row>
    <row r="42767" spans="77:77">
      <c r="BY42767" s="2"/>
    </row>
    <row r="42768" spans="77:77">
      <c r="BY42768" s="2"/>
    </row>
    <row r="42769" spans="77:77">
      <c r="BY42769" s="2"/>
    </row>
    <row r="42770" spans="77:77">
      <c r="BY42770" s="2"/>
    </row>
    <row r="42771" spans="77:77">
      <c r="BY42771" s="2"/>
    </row>
    <row r="42772" spans="77:77">
      <c r="BY42772" s="2"/>
    </row>
    <row r="42773" spans="77:77">
      <c r="BY42773" s="2"/>
    </row>
    <row r="42774" spans="77:77">
      <c r="BY42774" s="2"/>
    </row>
    <row r="42775" spans="77:77">
      <c r="BY42775" s="2"/>
    </row>
    <row r="42776" spans="77:77">
      <c r="BY42776" s="2"/>
    </row>
    <row r="42777" spans="77:77">
      <c r="BY42777" s="2"/>
    </row>
    <row r="42778" spans="77:77">
      <c r="BY42778" s="2"/>
    </row>
    <row r="42779" spans="77:77">
      <c r="BY42779" s="2"/>
    </row>
    <row r="42780" spans="77:77">
      <c r="BY42780" s="2"/>
    </row>
    <row r="42781" spans="77:77">
      <c r="BY42781" s="2"/>
    </row>
    <row r="42782" spans="77:77">
      <c r="BY42782" s="2"/>
    </row>
    <row r="42783" spans="77:77">
      <c r="BY42783" s="2"/>
    </row>
    <row r="42784" spans="77:77">
      <c r="BY42784" s="2"/>
    </row>
    <row r="42785" spans="77:77">
      <c r="BY42785" s="2"/>
    </row>
    <row r="42786" spans="77:77">
      <c r="BY42786" s="2"/>
    </row>
    <row r="42787" spans="77:77">
      <c r="BY42787" s="2"/>
    </row>
    <row r="42788" spans="77:77">
      <c r="BY42788" s="2"/>
    </row>
    <row r="42789" spans="77:77">
      <c r="BY42789" s="2"/>
    </row>
    <row r="42790" spans="77:77">
      <c r="BY42790" s="2"/>
    </row>
    <row r="42791" spans="77:77">
      <c r="BY42791" s="2"/>
    </row>
    <row r="42792" spans="77:77">
      <c r="BY42792" s="2"/>
    </row>
    <row r="42793" spans="77:77">
      <c r="BY42793" s="2"/>
    </row>
    <row r="42794" spans="77:77">
      <c r="BY42794" s="2"/>
    </row>
    <row r="42795" spans="77:77">
      <c r="BY42795" s="2"/>
    </row>
    <row r="42796" spans="77:77">
      <c r="BY42796" s="2"/>
    </row>
    <row r="42797" spans="77:77">
      <c r="BY42797" s="2"/>
    </row>
    <row r="42798" spans="77:77">
      <c r="BY42798" s="2"/>
    </row>
    <row r="42799" spans="77:77">
      <c r="BY42799" s="2"/>
    </row>
    <row r="42800" spans="77:77">
      <c r="BY42800" s="2"/>
    </row>
    <row r="42801" spans="77:77">
      <c r="BY42801" s="2"/>
    </row>
    <row r="42802" spans="77:77">
      <c r="BY42802" s="2"/>
    </row>
    <row r="42803" spans="77:77">
      <c r="BY42803" s="2"/>
    </row>
    <row r="42804" spans="77:77">
      <c r="BY42804" s="2"/>
    </row>
    <row r="42805" spans="77:77">
      <c r="BY42805" s="2"/>
    </row>
    <row r="42806" spans="77:77">
      <c r="BY42806" s="2"/>
    </row>
    <row r="42807" spans="77:77">
      <c r="BY42807" s="2"/>
    </row>
    <row r="42808" spans="77:77">
      <c r="BY42808" s="2"/>
    </row>
    <row r="42809" spans="77:77">
      <c r="BY42809" s="2"/>
    </row>
    <row r="42810" spans="77:77">
      <c r="BY42810" s="2"/>
    </row>
    <row r="42811" spans="77:77">
      <c r="BY42811" s="2"/>
    </row>
    <row r="42812" spans="77:77">
      <c r="BY42812" s="2"/>
    </row>
    <row r="42813" spans="77:77">
      <c r="BY42813" s="2"/>
    </row>
    <row r="42814" spans="77:77">
      <c r="BY42814" s="2"/>
    </row>
    <row r="42815" spans="77:77">
      <c r="BY42815" s="2"/>
    </row>
    <row r="42816" spans="77:77">
      <c r="BY42816" s="2"/>
    </row>
    <row r="42817" spans="77:77">
      <c r="BY42817" s="2"/>
    </row>
    <row r="42818" spans="77:77">
      <c r="BY42818" s="2"/>
    </row>
    <row r="42819" spans="77:77">
      <c r="BY42819" s="2"/>
    </row>
    <row r="42820" spans="77:77">
      <c r="BY42820" s="2"/>
    </row>
    <row r="42821" spans="77:77">
      <c r="BY42821" s="2"/>
    </row>
    <row r="42822" spans="77:77">
      <c r="BY42822" s="2"/>
    </row>
    <row r="42823" spans="77:77">
      <c r="BY42823" s="2"/>
    </row>
    <row r="42824" spans="77:77">
      <c r="BY42824" s="2"/>
    </row>
    <row r="42825" spans="77:77">
      <c r="BY42825" s="2"/>
    </row>
    <row r="42826" spans="77:77">
      <c r="BY42826" s="2"/>
    </row>
    <row r="42827" spans="77:77">
      <c r="BY42827" s="2"/>
    </row>
    <row r="42828" spans="77:77">
      <c r="BY42828" s="2"/>
    </row>
    <row r="42829" spans="77:77">
      <c r="BY42829" s="2"/>
    </row>
    <row r="42830" spans="77:77">
      <c r="BY42830" s="2"/>
    </row>
    <row r="42831" spans="77:77">
      <c r="BY42831" s="2"/>
    </row>
    <row r="42832" spans="77:77">
      <c r="BY42832" s="2"/>
    </row>
    <row r="42833" spans="77:77">
      <c r="BY42833" s="2"/>
    </row>
    <row r="42834" spans="77:77">
      <c r="BY42834" s="2"/>
    </row>
    <row r="42835" spans="77:77">
      <c r="BY42835" s="2"/>
    </row>
    <row r="42836" spans="77:77">
      <c r="BY42836" s="2"/>
    </row>
    <row r="42837" spans="77:77">
      <c r="BY42837" s="2"/>
    </row>
    <row r="42838" spans="77:77">
      <c r="BY42838" s="2"/>
    </row>
    <row r="42839" spans="77:77">
      <c r="BY42839" s="2"/>
    </row>
    <row r="42840" spans="77:77">
      <c r="BY42840" s="2"/>
    </row>
    <row r="42841" spans="77:77">
      <c r="BY42841" s="2"/>
    </row>
    <row r="42842" spans="77:77">
      <c r="BY42842" s="2"/>
    </row>
    <row r="42843" spans="77:77">
      <c r="BY42843" s="2"/>
    </row>
    <row r="42844" spans="77:77">
      <c r="BY42844" s="2"/>
    </row>
    <row r="42845" spans="77:77">
      <c r="BY42845" s="2"/>
    </row>
    <row r="42846" spans="77:77">
      <c r="BY42846" s="2"/>
    </row>
    <row r="42847" spans="77:77">
      <c r="BY42847" s="2"/>
    </row>
    <row r="42848" spans="77:77">
      <c r="BY42848" s="2"/>
    </row>
    <row r="42849" spans="77:77">
      <c r="BY42849" s="2"/>
    </row>
    <row r="42850" spans="77:77">
      <c r="BY42850" s="2"/>
    </row>
    <row r="42851" spans="77:77">
      <c r="BY42851" s="2"/>
    </row>
    <row r="42852" spans="77:77">
      <c r="BY42852" s="2"/>
    </row>
    <row r="42853" spans="77:77">
      <c r="BY42853" s="2"/>
    </row>
    <row r="42854" spans="77:77">
      <c r="BY42854" s="2"/>
    </row>
    <row r="42855" spans="77:77">
      <c r="BY42855" s="2"/>
    </row>
    <row r="42856" spans="77:77">
      <c r="BY42856" s="2"/>
    </row>
    <row r="42857" spans="77:77">
      <c r="BY42857" s="2"/>
    </row>
    <row r="42858" spans="77:77">
      <c r="BY42858" s="2"/>
    </row>
    <row r="42859" spans="77:77">
      <c r="BY42859" s="2"/>
    </row>
    <row r="42860" spans="77:77">
      <c r="BY42860" s="2"/>
    </row>
    <row r="42861" spans="77:77">
      <c r="BY42861" s="2"/>
    </row>
    <row r="42862" spans="77:77">
      <c r="BY42862" s="2"/>
    </row>
    <row r="42863" spans="77:77">
      <c r="BY42863" s="2"/>
    </row>
    <row r="42864" spans="77:77">
      <c r="BY42864" s="2"/>
    </row>
    <row r="42865" spans="77:77">
      <c r="BY42865" s="2"/>
    </row>
    <row r="42866" spans="77:77">
      <c r="BY42866" s="2"/>
    </row>
    <row r="42867" spans="77:77">
      <c r="BY42867" s="2"/>
    </row>
    <row r="42868" spans="77:77">
      <c r="BY42868" s="2"/>
    </row>
    <row r="42869" spans="77:77">
      <c r="BY42869" s="2"/>
    </row>
    <row r="42870" spans="77:77">
      <c r="BY42870" s="2"/>
    </row>
    <row r="42871" spans="77:77">
      <c r="BY42871" s="2"/>
    </row>
    <row r="42872" spans="77:77">
      <c r="BY42872" s="2"/>
    </row>
    <row r="42873" spans="77:77">
      <c r="BY42873" s="2"/>
    </row>
    <row r="42874" spans="77:77">
      <c r="BY42874" s="2"/>
    </row>
    <row r="42875" spans="77:77">
      <c r="BY42875" s="2"/>
    </row>
    <row r="42876" spans="77:77">
      <c r="BY42876" s="2"/>
    </row>
    <row r="42877" spans="77:77">
      <c r="BY42877" s="2"/>
    </row>
    <row r="42878" spans="77:77">
      <c r="BY42878" s="2"/>
    </row>
    <row r="42879" spans="77:77">
      <c r="BY42879" s="2"/>
    </row>
    <row r="42880" spans="77:77">
      <c r="BY42880" s="2"/>
    </row>
    <row r="42881" spans="77:77">
      <c r="BY42881" s="2"/>
    </row>
    <row r="42882" spans="77:77">
      <c r="BY42882" s="2"/>
    </row>
    <row r="42883" spans="77:77">
      <c r="BY42883" s="2"/>
    </row>
    <row r="42884" spans="77:77">
      <c r="BY42884" s="2"/>
    </row>
    <row r="42885" spans="77:77">
      <c r="BY42885" s="2"/>
    </row>
    <row r="42886" spans="77:77">
      <c r="BY42886" s="2"/>
    </row>
    <row r="42887" spans="77:77">
      <c r="BY42887" s="2"/>
    </row>
    <row r="42888" spans="77:77">
      <c r="BY42888" s="2"/>
    </row>
    <row r="42889" spans="77:77">
      <c r="BY42889" s="2"/>
    </row>
    <row r="42890" spans="77:77">
      <c r="BY42890" s="2"/>
    </row>
    <row r="42891" spans="77:77">
      <c r="BY42891" s="2"/>
    </row>
    <row r="42892" spans="77:77">
      <c r="BY42892" s="2"/>
    </row>
    <row r="42893" spans="77:77">
      <c r="BY42893" s="2"/>
    </row>
    <row r="42894" spans="77:77">
      <c r="BY42894" s="2"/>
    </row>
    <row r="42895" spans="77:77">
      <c r="BY42895" s="2"/>
    </row>
    <row r="42896" spans="77:77">
      <c r="BY42896" s="2"/>
    </row>
    <row r="42897" spans="77:77">
      <c r="BY42897" s="2"/>
    </row>
    <row r="42898" spans="77:77">
      <c r="BY42898" s="2"/>
    </row>
    <row r="42899" spans="77:77">
      <c r="BY42899" s="2"/>
    </row>
    <row r="42900" spans="77:77">
      <c r="BY42900" s="2"/>
    </row>
    <row r="42901" spans="77:77">
      <c r="BY42901" s="2"/>
    </row>
    <row r="42902" spans="77:77">
      <c r="BY42902" s="2"/>
    </row>
    <row r="42903" spans="77:77">
      <c r="BY42903" s="2"/>
    </row>
    <row r="42904" spans="77:77">
      <c r="BY42904" s="2"/>
    </row>
    <row r="42905" spans="77:77">
      <c r="BY42905" s="2"/>
    </row>
    <row r="42906" spans="77:77">
      <c r="BY42906" s="2"/>
    </row>
    <row r="42907" spans="77:77">
      <c r="BY42907" s="2"/>
    </row>
    <row r="42908" spans="77:77">
      <c r="BY42908" s="2"/>
    </row>
    <row r="42909" spans="77:77">
      <c r="BY42909" s="2"/>
    </row>
    <row r="42910" spans="77:77">
      <c r="BY42910" s="2"/>
    </row>
    <row r="42911" spans="77:77">
      <c r="BY42911" s="2"/>
    </row>
    <row r="42912" spans="77:77">
      <c r="BY42912" s="2"/>
    </row>
    <row r="42913" spans="77:77">
      <c r="BY42913" s="2"/>
    </row>
    <row r="42914" spans="77:77">
      <c r="BY42914" s="2"/>
    </row>
    <row r="42915" spans="77:77">
      <c r="BY42915" s="2"/>
    </row>
    <row r="42916" spans="77:77">
      <c r="BY42916" s="2"/>
    </row>
    <row r="42917" spans="77:77">
      <c r="BY42917" s="2"/>
    </row>
    <row r="42918" spans="77:77">
      <c r="BY42918" s="2"/>
    </row>
    <row r="42919" spans="77:77">
      <c r="BY42919" s="2"/>
    </row>
    <row r="42920" spans="77:77">
      <c r="BY42920" s="2"/>
    </row>
    <row r="42921" spans="77:77">
      <c r="BY42921" s="2"/>
    </row>
    <row r="42922" spans="77:77">
      <c r="BY42922" s="2"/>
    </row>
    <row r="42923" spans="77:77">
      <c r="BY42923" s="2"/>
    </row>
    <row r="42924" spans="77:77">
      <c r="BY42924" s="2"/>
    </row>
    <row r="42925" spans="77:77">
      <c r="BY42925" s="2"/>
    </row>
    <row r="42926" spans="77:77">
      <c r="BY42926" s="2"/>
    </row>
    <row r="42927" spans="77:77">
      <c r="BY42927" s="2"/>
    </row>
    <row r="42928" spans="77:77">
      <c r="BY42928" s="2"/>
    </row>
    <row r="42929" spans="77:77">
      <c r="BY42929" s="2"/>
    </row>
    <row r="42930" spans="77:77">
      <c r="BY42930" s="2"/>
    </row>
    <row r="42931" spans="77:77">
      <c r="BY42931" s="2"/>
    </row>
    <row r="42932" spans="77:77">
      <c r="BY42932" s="2"/>
    </row>
    <row r="42933" spans="77:77">
      <c r="BY42933" s="2"/>
    </row>
    <row r="42934" spans="77:77">
      <c r="BY42934" s="2"/>
    </row>
    <row r="42935" spans="77:77">
      <c r="BY42935" s="2"/>
    </row>
    <row r="42936" spans="77:77">
      <c r="BY42936" s="2"/>
    </row>
    <row r="42937" spans="77:77">
      <c r="BY42937" s="2"/>
    </row>
    <row r="42938" spans="77:77">
      <c r="BY42938" s="2"/>
    </row>
    <row r="42939" spans="77:77">
      <c r="BY42939" s="2"/>
    </row>
    <row r="42940" spans="77:77">
      <c r="BY42940" s="2"/>
    </row>
    <row r="42941" spans="77:77">
      <c r="BY42941" s="2"/>
    </row>
    <row r="42942" spans="77:77">
      <c r="BY42942" s="2"/>
    </row>
    <row r="42943" spans="77:77">
      <c r="BY42943" s="2"/>
    </row>
    <row r="42944" spans="77:77">
      <c r="BY42944" s="2"/>
    </row>
    <row r="42945" spans="77:77">
      <c r="BY42945" s="2"/>
    </row>
    <row r="42946" spans="77:77">
      <c r="BY42946" s="2"/>
    </row>
    <row r="42947" spans="77:77">
      <c r="BY42947" s="2"/>
    </row>
    <row r="42948" spans="77:77">
      <c r="BY42948" s="2"/>
    </row>
    <row r="42949" spans="77:77">
      <c r="BY42949" s="2"/>
    </row>
    <row r="42950" spans="77:77">
      <c r="BY42950" s="2"/>
    </row>
    <row r="42951" spans="77:77">
      <c r="BY42951" s="2"/>
    </row>
    <row r="42952" spans="77:77">
      <c r="BY42952" s="2"/>
    </row>
    <row r="42953" spans="77:77">
      <c r="BY42953" s="2"/>
    </row>
    <row r="42954" spans="77:77">
      <c r="BY42954" s="2"/>
    </row>
    <row r="42955" spans="77:77">
      <c r="BY42955" s="2"/>
    </row>
    <row r="42956" spans="77:77">
      <c r="BY42956" s="2"/>
    </row>
    <row r="42957" spans="77:77">
      <c r="BY42957" s="2"/>
    </row>
    <row r="42958" spans="77:77">
      <c r="BY42958" s="2"/>
    </row>
    <row r="42959" spans="77:77">
      <c r="BY42959" s="2"/>
    </row>
    <row r="42960" spans="77:77">
      <c r="BY42960" s="2"/>
    </row>
    <row r="42961" spans="77:77">
      <c r="BY42961" s="2"/>
    </row>
    <row r="42962" spans="77:77">
      <c r="BY42962" s="2"/>
    </row>
    <row r="42963" spans="77:77">
      <c r="BY42963" s="2"/>
    </row>
    <row r="42964" spans="77:77">
      <c r="BY42964" s="2"/>
    </row>
    <row r="42965" spans="77:77">
      <c r="BY42965" s="2"/>
    </row>
    <row r="42966" spans="77:77">
      <c r="BY42966" s="2"/>
    </row>
    <row r="42967" spans="77:77">
      <c r="BY42967" s="2"/>
    </row>
    <row r="42968" spans="77:77">
      <c r="BY42968" s="2"/>
    </row>
    <row r="42969" spans="77:77">
      <c r="BY42969" s="2"/>
    </row>
    <row r="42970" spans="77:77">
      <c r="BY42970" s="2"/>
    </row>
    <row r="42971" spans="77:77">
      <c r="BY42971" s="2"/>
    </row>
    <row r="42972" spans="77:77">
      <c r="BY42972" s="2"/>
    </row>
    <row r="42973" spans="77:77">
      <c r="BY42973" s="2"/>
    </row>
    <row r="42974" spans="77:77">
      <c r="BY42974" s="2"/>
    </row>
    <row r="42975" spans="77:77">
      <c r="BY42975" s="2"/>
    </row>
    <row r="42976" spans="77:77">
      <c r="BY42976" s="2"/>
    </row>
    <row r="42977" spans="77:77">
      <c r="BY42977" s="2"/>
    </row>
    <row r="42978" spans="77:77">
      <c r="BY42978" s="2"/>
    </row>
    <row r="42979" spans="77:77">
      <c r="BY42979" s="2"/>
    </row>
    <row r="42980" spans="77:77">
      <c r="BY42980" s="2"/>
    </row>
    <row r="42981" spans="77:77">
      <c r="BY42981" s="2"/>
    </row>
    <row r="42982" spans="77:77">
      <c r="BY42982" s="2"/>
    </row>
    <row r="42983" spans="77:77">
      <c r="BY42983" s="2"/>
    </row>
    <row r="42984" spans="77:77">
      <c r="BY42984" s="2"/>
    </row>
    <row r="42985" spans="77:77">
      <c r="BY42985" s="2"/>
    </row>
    <row r="42986" spans="77:77">
      <c r="BY42986" s="2"/>
    </row>
    <row r="42987" spans="77:77">
      <c r="BY42987" s="2"/>
    </row>
    <row r="42988" spans="77:77">
      <c r="BY42988" s="2"/>
    </row>
    <row r="42989" spans="77:77">
      <c r="BY42989" s="2"/>
    </row>
    <row r="42990" spans="77:77">
      <c r="BY42990" s="2"/>
    </row>
    <row r="42991" spans="77:77">
      <c r="BY42991" s="2"/>
    </row>
    <row r="42992" spans="77:77">
      <c r="BY42992" s="2"/>
    </row>
    <row r="42993" spans="77:77">
      <c r="BY42993" s="2"/>
    </row>
    <row r="42994" spans="77:77">
      <c r="BY42994" s="2"/>
    </row>
    <row r="42995" spans="77:77">
      <c r="BY42995" s="2"/>
    </row>
    <row r="42996" spans="77:77">
      <c r="BY42996" s="2"/>
    </row>
    <row r="42997" spans="77:77">
      <c r="BY42997" s="2"/>
    </row>
    <row r="42998" spans="77:77">
      <c r="BY42998" s="2"/>
    </row>
    <row r="42999" spans="77:77">
      <c r="BY42999" s="2"/>
    </row>
    <row r="43000" spans="77:77">
      <c r="BY43000" s="2"/>
    </row>
    <row r="43001" spans="77:77">
      <c r="BY43001" s="2"/>
    </row>
    <row r="43002" spans="77:77">
      <c r="BY43002" s="2"/>
    </row>
    <row r="43003" spans="77:77">
      <c r="BY43003" s="2"/>
    </row>
    <row r="43004" spans="77:77">
      <c r="BY43004" s="2"/>
    </row>
    <row r="43005" spans="77:77">
      <c r="BY43005" s="2"/>
    </row>
    <row r="43006" spans="77:77">
      <c r="BY43006" s="2"/>
    </row>
    <row r="43007" spans="77:77">
      <c r="BY43007" s="2"/>
    </row>
    <row r="43008" spans="77:77">
      <c r="BY43008" s="2"/>
    </row>
    <row r="43009" spans="77:77">
      <c r="BY43009" s="2"/>
    </row>
    <row r="43010" spans="77:77">
      <c r="BY43010" s="2"/>
    </row>
    <row r="43011" spans="77:77">
      <c r="BY43011" s="2"/>
    </row>
    <row r="43012" spans="77:77">
      <c r="BY43012" s="2"/>
    </row>
    <row r="43013" spans="77:77">
      <c r="BY43013" s="2"/>
    </row>
    <row r="43014" spans="77:77">
      <c r="BY43014" s="2"/>
    </row>
    <row r="43015" spans="77:77">
      <c r="BY43015" s="2"/>
    </row>
    <row r="43016" spans="77:77">
      <c r="BY43016" s="2"/>
    </row>
    <row r="43017" spans="77:77">
      <c r="BY43017" s="2"/>
    </row>
    <row r="43018" spans="77:77">
      <c r="BY43018" s="2"/>
    </row>
    <row r="43019" spans="77:77">
      <c r="BY43019" s="2"/>
    </row>
    <row r="43020" spans="77:77">
      <c r="BY43020" s="2"/>
    </row>
    <row r="43021" spans="77:77">
      <c r="BY43021" s="2"/>
    </row>
    <row r="43022" spans="77:77">
      <c r="BY43022" s="2"/>
    </row>
    <row r="43023" spans="77:77">
      <c r="BY43023" s="2"/>
    </row>
    <row r="43024" spans="77:77">
      <c r="BY43024" s="2"/>
    </row>
    <row r="43025" spans="77:77">
      <c r="BY43025" s="2"/>
    </row>
    <row r="43026" spans="77:77">
      <c r="BY43026" s="2"/>
    </row>
    <row r="43027" spans="77:77">
      <c r="BY43027" s="2"/>
    </row>
    <row r="43028" spans="77:77">
      <c r="BY43028" s="2"/>
    </row>
    <row r="43029" spans="77:77">
      <c r="BY43029" s="2"/>
    </row>
    <row r="43030" spans="77:77">
      <c r="BY43030" s="2"/>
    </row>
    <row r="43031" spans="77:77">
      <c r="BY43031" s="2"/>
    </row>
    <row r="43032" spans="77:77">
      <c r="BY43032" s="2"/>
    </row>
    <row r="43033" spans="77:77">
      <c r="BY43033" s="2"/>
    </row>
    <row r="43034" spans="77:77">
      <c r="BY43034" s="2"/>
    </row>
    <row r="43035" spans="77:77">
      <c r="BY43035" s="2"/>
    </row>
    <row r="43036" spans="77:77">
      <c r="BY43036" s="2"/>
    </row>
    <row r="43037" spans="77:77">
      <c r="BY43037" s="2"/>
    </row>
    <row r="43038" spans="77:77">
      <c r="BY43038" s="2"/>
    </row>
    <row r="43039" spans="77:77">
      <c r="BY43039" s="2"/>
    </row>
    <row r="43040" spans="77:77">
      <c r="BY43040" s="2"/>
    </row>
    <row r="43041" spans="77:77">
      <c r="BY43041" s="2"/>
    </row>
    <row r="43042" spans="77:77">
      <c r="BY43042" s="2"/>
    </row>
    <row r="43043" spans="77:77">
      <c r="BY43043" s="2"/>
    </row>
    <row r="43044" spans="77:77">
      <c r="BY43044" s="2"/>
    </row>
    <row r="43045" spans="77:77">
      <c r="BY43045" s="2"/>
    </row>
    <row r="43046" spans="77:77">
      <c r="BY43046" s="2"/>
    </row>
    <row r="43047" spans="77:77">
      <c r="BY43047" s="2"/>
    </row>
    <row r="43048" spans="77:77">
      <c r="BY43048" s="2"/>
    </row>
    <row r="43049" spans="77:77">
      <c r="BY43049" s="2"/>
    </row>
    <row r="43050" spans="77:77">
      <c r="BY43050" s="2"/>
    </row>
    <row r="43051" spans="77:77">
      <c r="BY43051" s="2"/>
    </row>
    <row r="43052" spans="77:77">
      <c r="BY43052" s="2"/>
    </row>
    <row r="43053" spans="77:77">
      <c r="BY43053" s="2"/>
    </row>
    <row r="43054" spans="77:77">
      <c r="BY43054" s="2"/>
    </row>
    <row r="43055" spans="77:77">
      <c r="BY43055" s="2"/>
    </row>
    <row r="43056" spans="77:77">
      <c r="BY43056" s="2"/>
    </row>
    <row r="43057" spans="77:77">
      <c r="BY43057" s="2"/>
    </row>
    <row r="43058" spans="77:77">
      <c r="BY43058" s="2"/>
    </row>
    <row r="43059" spans="77:77">
      <c r="BY43059" s="2"/>
    </row>
    <row r="43060" spans="77:77">
      <c r="BY43060" s="2"/>
    </row>
    <row r="43061" spans="77:77">
      <c r="BY43061" s="2"/>
    </row>
    <row r="43062" spans="77:77">
      <c r="BY43062" s="2"/>
    </row>
    <row r="43063" spans="77:77">
      <c r="BY43063" s="2"/>
    </row>
    <row r="43064" spans="77:77">
      <c r="BY43064" s="2"/>
    </row>
    <row r="43065" spans="77:77">
      <c r="BY43065" s="2"/>
    </row>
    <row r="43066" spans="77:77">
      <c r="BY43066" s="2"/>
    </row>
    <row r="43067" spans="77:77">
      <c r="BY43067" s="2"/>
    </row>
    <row r="43068" spans="77:77">
      <c r="BY43068" s="2"/>
    </row>
    <row r="43069" spans="77:77">
      <c r="BY43069" s="2"/>
    </row>
    <row r="43070" spans="77:77">
      <c r="BY43070" s="2"/>
    </row>
    <row r="43071" spans="77:77">
      <c r="BY43071" s="2"/>
    </row>
    <row r="43072" spans="77:77">
      <c r="BY43072" s="2"/>
    </row>
    <row r="43073" spans="77:77">
      <c r="BY43073" s="2"/>
    </row>
    <row r="43074" spans="77:77">
      <c r="BY43074" s="2"/>
    </row>
    <row r="43075" spans="77:77">
      <c r="BY43075" s="2"/>
    </row>
    <row r="43076" spans="77:77">
      <c r="BY43076" s="2"/>
    </row>
    <row r="43077" spans="77:77">
      <c r="BY43077" s="2"/>
    </row>
    <row r="43078" spans="77:77">
      <c r="BY43078" s="2"/>
    </row>
    <row r="43079" spans="77:77">
      <c r="BY43079" s="2"/>
    </row>
    <row r="43080" spans="77:77">
      <c r="BY43080" s="2"/>
    </row>
    <row r="43081" spans="77:77">
      <c r="BY43081" s="2"/>
    </row>
    <row r="43082" spans="77:77">
      <c r="BY43082" s="2"/>
    </row>
    <row r="43083" spans="77:77">
      <c r="BY43083" s="2"/>
    </row>
    <row r="43084" spans="77:77">
      <c r="BY43084" s="2"/>
    </row>
    <row r="43085" spans="77:77">
      <c r="BY43085" s="2"/>
    </row>
    <row r="43086" spans="77:77">
      <c r="BY43086" s="2"/>
    </row>
    <row r="43087" spans="77:77">
      <c r="BY43087" s="2"/>
    </row>
    <row r="43088" spans="77:77">
      <c r="BY43088" s="2"/>
    </row>
    <row r="43089" spans="77:77">
      <c r="BY43089" s="2"/>
    </row>
    <row r="43090" spans="77:77">
      <c r="BY43090" s="2"/>
    </row>
    <row r="43091" spans="77:77">
      <c r="BY43091" s="2"/>
    </row>
    <row r="43092" spans="77:77">
      <c r="BY43092" s="2"/>
    </row>
    <row r="43093" spans="77:77">
      <c r="BY43093" s="2"/>
    </row>
    <row r="43094" spans="77:77">
      <c r="BY43094" s="2"/>
    </row>
    <row r="43095" spans="77:77">
      <c r="BY43095" s="2"/>
    </row>
    <row r="43096" spans="77:77">
      <c r="BY43096" s="2"/>
    </row>
    <row r="43097" spans="77:77">
      <c r="BY43097" s="2"/>
    </row>
    <row r="43098" spans="77:77">
      <c r="BY43098" s="2"/>
    </row>
    <row r="43099" spans="77:77">
      <c r="BY43099" s="2"/>
    </row>
    <row r="43100" spans="77:77">
      <c r="BY43100" s="2"/>
    </row>
    <row r="43101" spans="77:77">
      <c r="BY43101" s="2"/>
    </row>
    <row r="43102" spans="77:77">
      <c r="BY43102" s="2"/>
    </row>
    <row r="43103" spans="77:77">
      <c r="BY43103" s="2"/>
    </row>
    <row r="43104" spans="77:77">
      <c r="BY43104" s="2"/>
    </row>
    <row r="43105" spans="77:77">
      <c r="BY43105" s="2"/>
    </row>
    <row r="43106" spans="77:77">
      <c r="BY43106" s="2"/>
    </row>
    <row r="43107" spans="77:77">
      <c r="BY43107" s="2"/>
    </row>
    <row r="43108" spans="77:77">
      <c r="BY43108" s="2"/>
    </row>
    <row r="43109" spans="77:77">
      <c r="BY43109" s="2"/>
    </row>
    <row r="43110" spans="77:77">
      <c r="BY43110" s="2"/>
    </row>
    <row r="43111" spans="77:77">
      <c r="BY43111" s="2"/>
    </row>
    <row r="43112" spans="77:77">
      <c r="BY43112" s="2"/>
    </row>
    <row r="43113" spans="77:77">
      <c r="BY43113" s="2"/>
    </row>
    <row r="43114" spans="77:77">
      <c r="BY43114" s="2"/>
    </row>
    <row r="43115" spans="77:77">
      <c r="BY43115" s="2"/>
    </row>
    <row r="43116" spans="77:77">
      <c r="BY43116" s="2"/>
    </row>
    <row r="43117" spans="77:77">
      <c r="BY43117" s="2"/>
    </row>
    <row r="43118" spans="77:77">
      <c r="BY43118" s="2"/>
    </row>
    <row r="43119" spans="77:77">
      <c r="BY43119" s="2"/>
    </row>
    <row r="43120" spans="77:77">
      <c r="BY43120" s="2"/>
    </row>
    <row r="43121" spans="77:77">
      <c r="BY43121" s="2"/>
    </row>
    <row r="43122" spans="77:77">
      <c r="BY43122" s="2"/>
    </row>
    <row r="43123" spans="77:77">
      <c r="BY43123" s="2"/>
    </row>
    <row r="43124" spans="77:77">
      <c r="BY43124" s="2"/>
    </row>
    <row r="43125" spans="77:77">
      <c r="BY43125" s="2"/>
    </row>
    <row r="43126" spans="77:77">
      <c r="BY43126" s="2"/>
    </row>
    <row r="43127" spans="77:77">
      <c r="BY43127" s="2"/>
    </row>
    <row r="43128" spans="77:77">
      <c r="BY43128" s="2"/>
    </row>
    <row r="43129" spans="77:77">
      <c r="BY43129" s="2"/>
    </row>
    <row r="43130" spans="77:77">
      <c r="BY43130" s="2"/>
    </row>
    <row r="43131" spans="77:77">
      <c r="BY43131" s="2"/>
    </row>
    <row r="43132" spans="77:77">
      <c r="BY43132" s="2"/>
    </row>
    <row r="43133" spans="77:77">
      <c r="BY43133" s="2"/>
    </row>
    <row r="43134" spans="77:77">
      <c r="BY43134" s="2"/>
    </row>
    <row r="43135" spans="77:77">
      <c r="BY43135" s="2"/>
    </row>
    <row r="43136" spans="77:77">
      <c r="BY43136" s="2"/>
    </row>
    <row r="43137" spans="77:77">
      <c r="BY43137" s="2"/>
    </row>
    <row r="43138" spans="77:77">
      <c r="BY43138" s="2"/>
    </row>
    <row r="43139" spans="77:77">
      <c r="BY43139" s="2"/>
    </row>
    <row r="43140" spans="77:77">
      <c r="BY43140" s="2"/>
    </row>
    <row r="43141" spans="77:77">
      <c r="BY43141" s="2"/>
    </row>
    <row r="43142" spans="77:77">
      <c r="BY43142" s="2"/>
    </row>
    <row r="43143" spans="77:77">
      <c r="BY43143" s="2"/>
    </row>
    <row r="43144" spans="77:77">
      <c r="BY43144" s="2"/>
    </row>
    <row r="43145" spans="77:77">
      <c r="BY43145" s="2"/>
    </row>
    <row r="43146" spans="77:77">
      <c r="BY43146" s="2"/>
    </row>
    <row r="43147" spans="77:77">
      <c r="BY43147" s="2"/>
    </row>
    <row r="43148" spans="77:77">
      <c r="BY43148" s="2"/>
    </row>
    <row r="43149" spans="77:77">
      <c r="BY43149" s="2"/>
    </row>
    <row r="43150" spans="77:77">
      <c r="BY43150" s="2"/>
    </row>
    <row r="43151" spans="77:77">
      <c r="BY43151" s="2"/>
    </row>
    <row r="43152" spans="77:77">
      <c r="BY43152" s="2"/>
    </row>
    <row r="43153" spans="77:77">
      <c r="BY43153" s="2"/>
    </row>
    <row r="43154" spans="77:77">
      <c r="BY43154" s="2"/>
    </row>
    <row r="43155" spans="77:77">
      <c r="BY43155" s="2"/>
    </row>
    <row r="43156" spans="77:77">
      <c r="BY43156" s="2"/>
    </row>
    <row r="43157" spans="77:77">
      <c r="BY43157" s="2"/>
    </row>
    <row r="43158" spans="77:77">
      <c r="BY43158" s="2"/>
    </row>
    <row r="43159" spans="77:77">
      <c r="BY43159" s="2"/>
    </row>
    <row r="43160" spans="77:77">
      <c r="BY43160" s="2"/>
    </row>
    <row r="43161" spans="77:77">
      <c r="BY43161" s="2"/>
    </row>
    <row r="43162" spans="77:77">
      <c r="BY43162" s="2"/>
    </row>
    <row r="43163" spans="77:77">
      <c r="BY43163" s="2"/>
    </row>
    <row r="43164" spans="77:77">
      <c r="BY43164" s="2"/>
    </row>
    <row r="43165" spans="77:77">
      <c r="BY43165" s="2"/>
    </row>
    <row r="43166" spans="77:77">
      <c r="BY43166" s="2"/>
    </row>
    <row r="43167" spans="77:77">
      <c r="BY43167" s="2"/>
    </row>
    <row r="43168" spans="77:77">
      <c r="BY43168" s="2"/>
    </row>
    <row r="43169" spans="77:77">
      <c r="BY43169" s="2"/>
    </row>
    <row r="43170" spans="77:77">
      <c r="BY43170" s="2"/>
    </row>
    <row r="43171" spans="77:77">
      <c r="BY43171" s="2"/>
    </row>
    <row r="43172" spans="77:77">
      <c r="BY43172" s="2"/>
    </row>
    <row r="43173" spans="77:77">
      <c r="BY43173" s="2"/>
    </row>
    <row r="43174" spans="77:77">
      <c r="BY43174" s="2"/>
    </row>
    <row r="43175" spans="77:77">
      <c r="BY43175" s="2"/>
    </row>
    <row r="43176" spans="77:77">
      <c r="BY43176" s="2"/>
    </row>
    <row r="43177" spans="77:77">
      <c r="BY43177" s="2"/>
    </row>
    <row r="43178" spans="77:77">
      <c r="BY43178" s="2"/>
    </row>
    <row r="43179" spans="77:77">
      <c r="BY43179" s="2"/>
    </row>
    <row r="43180" spans="77:77">
      <c r="BY43180" s="2"/>
    </row>
    <row r="43181" spans="77:77">
      <c r="BY43181" s="2"/>
    </row>
    <row r="43182" spans="77:77">
      <c r="BY43182" s="2"/>
    </row>
    <row r="43183" spans="77:77">
      <c r="BY43183" s="2"/>
    </row>
    <row r="43184" spans="77:77">
      <c r="BY43184" s="2"/>
    </row>
    <row r="43185" spans="77:77">
      <c r="BY43185" s="2"/>
    </row>
    <row r="43186" spans="77:77">
      <c r="BY43186" s="2"/>
    </row>
    <row r="43187" spans="77:77">
      <c r="BY43187" s="2"/>
    </row>
    <row r="43188" spans="77:77">
      <c r="BY43188" s="2"/>
    </row>
    <row r="43189" spans="77:77">
      <c r="BY43189" s="2"/>
    </row>
    <row r="43190" spans="77:77">
      <c r="BY43190" s="2"/>
    </row>
    <row r="43191" spans="77:77">
      <c r="BY43191" s="2"/>
    </row>
    <row r="43192" spans="77:77">
      <c r="BY43192" s="2"/>
    </row>
    <row r="43193" spans="77:77">
      <c r="BY43193" s="2"/>
    </row>
    <row r="43194" spans="77:77">
      <c r="BY43194" s="2"/>
    </row>
    <row r="43195" spans="77:77">
      <c r="BY43195" s="2"/>
    </row>
    <row r="43196" spans="77:77">
      <c r="BY43196" s="2"/>
    </row>
    <row r="43197" spans="77:77">
      <c r="BY43197" s="2"/>
    </row>
    <row r="43198" spans="77:77">
      <c r="BY43198" s="2"/>
    </row>
    <row r="43199" spans="77:77">
      <c r="BY43199" s="2"/>
    </row>
    <row r="43200" spans="77:77">
      <c r="BY43200" s="2"/>
    </row>
    <row r="43201" spans="77:77">
      <c r="BY43201" s="2"/>
    </row>
    <row r="43202" spans="77:77">
      <c r="BY43202" s="2"/>
    </row>
    <row r="43203" spans="77:77">
      <c r="BY43203" s="2"/>
    </row>
    <row r="43204" spans="77:77">
      <c r="BY43204" s="2"/>
    </row>
    <row r="43205" spans="77:77">
      <c r="BY43205" s="2"/>
    </row>
    <row r="43206" spans="77:77">
      <c r="BY43206" s="2"/>
    </row>
    <row r="43207" spans="77:77">
      <c r="BY43207" s="2"/>
    </row>
    <row r="43208" spans="77:77">
      <c r="BY43208" s="2"/>
    </row>
    <row r="43209" spans="77:77">
      <c r="BY43209" s="2"/>
    </row>
    <row r="43210" spans="77:77">
      <c r="BY43210" s="2"/>
    </row>
    <row r="43211" spans="77:77">
      <c r="BY43211" s="2"/>
    </row>
    <row r="43212" spans="77:77">
      <c r="BY43212" s="2"/>
    </row>
    <row r="43213" spans="77:77">
      <c r="BY43213" s="2"/>
    </row>
    <row r="43214" spans="77:77">
      <c r="BY43214" s="2"/>
    </row>
    <row r="43215" spans="77:77">
      <c r="BY43215" s="2"/>
    </row>
    <row r="43216" spans="77:77">
      <c r="BY43216" s="2"/>
    </row>
    <row r="43217" spans="77:77">
      <c r="BY43217" s="2"/>
    </row>
    <row r="43218" spans="77:77">
      <c r="BY43218" s="2"/>
    </row>
    <row r="43219" spans="77:77">
      <c r="BY43219" s="2"/>
    </row>
    <row r="43220" spans="77:77">
      <c r="BY43220" s="2"/>
    </row>
    <row r="43221" spans="77:77">
      <c r="BY43221" s="2"/>
    </row>
    <row r="43222" spans="77:77">
      <c r="BY43222" s="2"/>
    </row>
    <row r="43223" spans="77:77">
      <c r="BY43223" s="2"/>
    </row>
    <row r="43224" spans="77:77">
      <c r="BY43224" s="2"/>
    </row>
    <row r="43225" spans="77:77">
      <c r="BY43225" s="2"/>
    </row>
    <row r="43226" spans="77:77">
      <c r="BY43226" s="2"/>
    </row>
    <row r="43227" spans="77:77">
      <c r="BY43227" s="2"/>
    </row>
    <row r="43228" spans="77:77">
      <c r="BY43228" s="2"/>
    </row>
    <row r="43229" spans="77:77">
      <c r="BY43229" s="2"/>
    </row>
    <row r="43230" spans="77:77">
      <c r="BY43230" s="2"/>
    </row>
    <row r="43231" spans="77:77">
      <c r="BY43231" s="2"/>
    </row>
    <row r="43232" spans="77:77">
      <c r="BY43232" s="2"/>
    </row>
    <row r="43233" spans="77:77">
      <c r="BY43233" s="2"/>
    </row>
    <row r="43234" spans="77:77">
      <c r="BY43234" s="2"/>
    </row>
    <row r="43235" spans="77:77">
      <c r="BY43235" s="2"/>
    </row>
    <row r="43236" spans="77:77">
      <c r="BY43236" s="2"/>
    </row>
    <row r="43237" spans="77:77">
      <c r="BY43237" s="2"/>
    </row>
    <row r="43238" spans="77:77">
      <c r="BY43238" s="2"/>
    </row>
    <row r="43239" spans="77:77">
      <c r="BY43239" s="2"/>
    </row>
    <row r="43240" spans="77:77">
      <c r="BY43240" s="2"/>
    </row>
    <row r="43241" spans="77:77">
      <c r="BY43241" s="2"/>
    </row>
    <row r="43242" spans="77:77">
      <c r="BY43242" s="2"/>
    </row>
    <row r="43243" spans="77:77">
      <c r="BY43243" s="2"/>
    </row>
    <row r="43244" spans="77:77">
      <c r="BY43244" s="2"/>
    </row>
    <row r="43245" spans="77:77">
      <c r="BY43245" s="2"/>
    </row>
    <row r="43246" spans="77:77">
      <c r="BY43246" s="2"/>
    </row>
    <row r="43247" spans="77:77">
      <c r="BY43247" s="2"/>
    </row>
    <row r="43248" spans="77:77">
      <c r="BY43248" s="2"/>
    </row>
    <row r="43249" spans="77:77">
      <c r="BY43249" s="2"/>
    </row>
    <row r="43250" spans="77:77">
      <c r="BY43250" s="2"/>
    </row>
    <row r="43251" spans="77:77">
      <c r="BY43251" s="2"/>
    </row>
    <row r="43252" spans="77:77">
      <c r="BY43252" s="2"/>
    </row>
    <row r="43253" spans="77:77">
      <c r="BY43253" s="2"/>
    </row>
    <row r="43254" spans="77:77">
      <c r="BY43254" s="2"/>
    </row>
    <row r="43255" spans="77:77">
      <c r="BY43255" s="2"/>
    </row>
    <row r="43256" spans="77:77">
      <c r="BY43256" s="2"/>
    </row>
    <row r="43257" spans="77:77">
      <c r="BY43257" s="2"/>
    </row>
    <row r="43258" spans="77:77">
      <c r="BY43258" s="2"/>
    </row>
    <row r="43259" spans="77:77">
      <c r="BY43259" s="2"/>
    </row>
    <row r="43260" spans="77:77">
      <c r="BY43260" s="2"/>
    </row>
    <row r="43261" spans="77:77">
      <c r="BY43261" s="2"/>
    </row>
    <row r="43262" spans="77:77">
      <c r="BY43262" s="2"/>
    </row>
    <row r="43263" spans="77:77">
      <c r="BY43263" s="2"/>
    </row>
    <row r="43264" spans="77:77">
      <c r="BY43264" s="2"/>
    </row>
    <row r="43265" spans="77:77">
      <c r="BY43265" s="2"/>
    </row>
    <row r="43266" spans="77:77">
      <c r="BY43266" s="2"/>
    </row>
    <row r="43267" spans="77:77">
      <c r="BY43267" s="2"/>
    </row>
    <row r="43268" spans="77:77">
      <c r="BY43268" s="2"/>
    </row>
    <row r="43269" spans="77:77">
      <c r="BY43269" s="2"/>
    </row>
    <row r="43270" spans="77:77">
      <c r="BY43270" s="2"/>
    </row>
    <row r="43271" spans="77:77">
      <c r="BY43271" s="2"/>
    </row>
    <row r="43272" spans="77:77">
      <c r="BY43272" s="2"/>
    </row>
    <row r="43273" spans="77:77">
      <c r="BY43273" s="2"/>
    </row>
    <row r="43274" spans="77:77">
      <c r="BY43274" s="2"/>
    </row>
    <row r="43275" spans="77:77">
      <c r="BY43275" s="2"/>
    </row>
    <row r="43276" spans="77:77">
      <c r="BY43276" s="2"/>
    </row>
    <row r="43277" spans="77:77">
      <c r="BY43277" s="2"/>
    </row>
    <row r="43278" spans="77:77">
      <c r="BY43278" s="2"/>
    </row>
    <row r="43279" spans="77:77">
      <c r="BY43279" s="2"/>
    </row>
    <row r="43280" spans="77:77">
      <c r="BY43280" s="2"/>
    </row>
    <row r="43281" spans="77:77">
      <c r="BY43281" s="2"/>
    </row>
    <row r="43282" spans="77:77">
      <c r="BY43282" s="2"/>
    </row>
    <row r="43283" spans="77:77">
      <c r="BY43283" s="2"/>
    </row>
    <row r="43284" spans="77:77">
      <c r="BY43284" s="2"/>
    </row>
    <row r="43285" spans="77:77">
      <c r="BY43285" s="2"/>
    </row>
    <row r="43286" spans="77:77">
      <c r="BY43286" s="2"/>
    </row>
    <row r="43287" spans="77:77">
      <c r="BY43287" s="2"/>
    </row>
    <row r="43288" spans="77:77">
      <c r="BY43288" s="2"/>
    </row>
    <row r="43289" spans="77:77">
      <c r="BY43289" s="2"/>
    </row>
    <row r="43290" spans="77:77">
      <c r="BY43290" s="2"/>
    </row>
    <row r="43291" spans="77:77">
      <c r="BY43291" s="2"/>
    </row>
    <row r="43292" spans="77:77">
      <c r="BY43292" s="2"/>
    </row>
    <row r="43293" spans="77:77">
      <c r="BY43293" s="2"/>
    </row>
    <row r="43294" spans="77:77">
      <c r="BY43294" s="2"/>
    </row>
    <row r="43295" spans="77:77">
      <c r="BY43295" s="2"/>
    </row>
    <row r="43296" spans="77:77">
      <c r="BY43296" s="2"/>
    </row>
    <row r="43297" spans="77:77">
      <c r="BY43297" s="2"/>
    </row>
    <row r="43298" spans="77:77">
      <c r="BY43298" s="2"/>
    </row>
    <row r="43299" spans="77:77">
      <c r="BY43299" s="2"/>
    </row>
    <row r="43300" spans="77:77">
      <c r="BY43300" s="2"/>
    </row>
    <row r="43301" spans="77:77">
      <c r="BY43301" s="2"/>
    </row>
    <row r="43302" spans="77:77">
      <c r="BY43302" s="2"/>
    </row>
    <row r="43303" spans="77:77">
      <c r="BY43303" s="2"/>
    </row>
    <row r="43304" spans="77:77">
      <c r="BY43304" s="2"/>
    </row>
    <row r="43305" spans="77:77">
      <c r="BY43305" s="2"/>
    </row>
    <row r="43306" spans="77:77">
      <c r="BY43306" s="2"/>
    </row>
    <row r="43307" spans="77:77">
      <c r="BY43307" s="2"/>
    </row>
    <row r="43308" spans="77:77">
      <c r="BY43308" s="2"/>
    </row>
    <row r="43309" spans="77:77">
      <c r="BY43309" s="2"/>
    </row>
    <row r="43310" spans="77:77">
      <c r="BY43310" s="2"/>
    </row>
    <row r="43311" spans="77:77">
      <c r="BY43311" s="2"/>
    </row>
    <row r="43312" spans="77:77">
      <c r="BY43312" s="2"/>
    </row>
    <row r="43313" spans="77:77">
      <c r="BY43313" s="2"/>
    </row>
    <row r="43314" spans="77:77">
      <c r="BY43314" s="2"/>
    </row>
    <row r="43315" spans="77:77">
      <c r="BY43315" s="2"/>
    </row>
    <row r="43316" spans="77:77">
      <c r="BY43316" s="2"/>
    </row>
    <row r="43317" spans="77:77">
      <c r="BY43317" s="2"/>
    </row>
    <row r="43318" spans="77:77">
      <c r="BY43318" s="2"/>
    </row>
    <row r="43319" spans="77:77">
      <c r="BY43319" s="2"/>
    </row>
    <row r="43320" spans="77:77">
      <c r="BY43320" s="2"/>
    </row>
    <row r="43321" spans="77:77">
      <c r="BY43321" s="2"/>
    </row>
    <row r="43322" spans="77:77">
      <c r="BY43322" s="2"/>
    </row>
    <row r="43323" spans="77:77">
      <c r="BY43323" s="2"/>
    </row>
    <row r="43324" spans="77:77">
      <c r="BY43324" s="2"/>
    </row>
    <row r="43325" spans="77:77">
      <c r="BY43325" s="2"/>
    </row>
    <row r="43326" spans="77:77">
      <c r="BY43326" s="2"/>
    </row>
    <row r="43327" spans="77:77">
      <c r="BY43327" s="2"/>
    </row>
    <row r="43328" spans="77:77">
      <c r="BY43328" s="2"/>
    </row>
    <row r="43329" spans="77:77">
      <c r="BY43329" s="2"/>
    </row>
    <row r="43330" spans="77:77">
      <c r="BY43330" s="2"/>
    </row>
    <row r="43331" spans="77:77">
      <c r="BY43331" s="2"/>
    </row>
    <row r="43332" spans="77:77">
      <c r="BY43332" s="2"/>
    </row>
    <row r="43333" spans="77:77">
      <c r="BY43333" s="2"/>
    </row>
    <row r="43334" spans="77:77">
      <c r="BY43334" s="2"/>
    </row>
    <row r="43335" spans="77:77">
      <c r="BY43335" s="2"/>
    </row>
    <row r="43336" spans="77:77">
      <c r="BY43336" s="2"/>
    </row>
    <row r="43337" spans="77:77">
      <c r="BY43337" s="2"/>
    </row>
    <row r="43338" spans="77:77">
      <c r="BY43338" s="2"/>
    </row>
    <row r="43339" spans="77:77">
      <c r="BY43339" s="2"/>
    </row>
    <row r="43340" spans="77:77">
      <c r="BY43340" s="2"/>
    </row>
    <row r="43341" spans="77:77">
      <c r="BY43341" s="2"/>
    </row>
    <row r="43342" spans="77:77">
      <c r="BY43342" s="2"/>
    </row>
    <row r="43343" spans="77:77">
      <c r="BY43343" s="2"/>
    </row>
    <row r="43344" spans="77:77">
      <c r="BY43344" s="2"/>
    </row>
    <row r="43345" spans="77:77">
      <c r="BY43345" s="2"/>
    </row>
    <row r="43346" spans="77:77">
      <c r="BY43346" s="2"/>
    </row>
    <row r="43347" spans="77:77">
      <c r="BY43347" s="2"/>
    </row>
    <row r="43348" spans="77:77">
      <c r="BY43348" s="2"/>
    </row>
    <row r="43349" spans="77:77">
      <c r="BY43349" s="2"/>
    </row>
    <row r="43350" spans="77:77">
      <c r="BY43350" s="2"/>
    </row>
    <row r="43351" spans="77:77">
      <c r="BY43351" s="2"/>
    </row>
    <row r="43352" spans="77:77">
      <c r="BY43352" s="2"/>
    </row>
    <row r="43353" spans="77:77">
      <c r="BY43353" s="2"/>
    </row>
    <row r="43354" spans="77:77">
      <c r="BY43354" s="2"/>
    </row>
    <row r="43355" spans="77:77">
      <c r="BY43355" s="2"/>
    </row>
    <row r="43356" spans="77:77">
      <c r="BY43356" s="2"/>
    </row>
    <row r="43357" spans="77:77">
      <c r="BY43357" s="2"/>
    </row>
    <row r="43358" spans="77:77">
      <c r="BY43358" s="2"/>
    </row>
    <row r="43359" spans="77:77">
      <c r="BY43359" s="2"/>
    </row>
    <row r="43360" spans="77:77">
      <c r="BY43360" s="2"/>
    </row>
    <row r="43361" spans="77:77">
      <c r="BY43361" s="2"/>
    </row>
    <row r="43362" spans="77:77">
      <c r="BY43362" s="2"/>
    </row>
    <row r="43363" spans="77:77">
      <c r="BY43363" s="2"/>
    </row>
    <row r="43364" spans="77:77">
      <c r="BY43364" s="2"/>
    </row>
    <row r="43365" spans="77:77">
      <c r="BY43365" s="2"/>
    </row>
    <row r="43366" spans="77:77">
      <c r="BY43366" s="2"/>
    </row>
    <row r="43367" spans="77:77">
      <c r="BY43367" s="2"/>
    </row>
    <row r="43368" spans="77:77">
      <c r="BY43368" s="2"/>
    </row>
    <row r="43369" spans="77:77">
      <c r="BY43369" s="2"/>
    </row>
    <row r="43370" spans="77:77">
      <c r="BY43370" s="2"/>
    </row>
    <row r="43371" spans="77:77">
      <c r="BY43371" s="2"/>
    </row>
    <row r="43372" spans="77:77">
      <c r="BY43372" s="2"/>
    </row>
    <row r="43373" spans="77:77">
      <c r="BY43373" s="2"/>
    </row>
    <row r="43374" spans="77:77">
      <c r="BY43374" s="2"/>
    </row>
    <row r="43375" spans="77:77">
      <c r="BY43375" s="2"/>
    </row>
    <row r="43376" spans="77:77">
      <c r="BY43376" s="2"/>
    </row>
    <row r="43377" spans="77:77">
      <c r="BY43377" s="2"/>
    </row>
    <row r="43378" spans="77:77">
      <c r="BY43378" s="2"/>
    </row>
    <row r="43379" spans="77:77">
      <c r="BY43379" s="2"/>
    </row>
    <row r="43380" spans="77:77">
      <c r="BY43380" s="2"/>
    </row>
    <row r="43381" spans="77:77">
      <c r="BY43381" s="2"/>
    </row>
    <row r="43382" spans="77:77">
      <c r="BY43382" s="2"/>
    </row>
    <row r="43383" spans="77:77">
      <c r="BY43383" s="2"/>
    </row>
    <row r="43384" spans="77:77">
      <c r="BY43384" s="2"/>
    </row>
    <row r="43385" spans="77:77">
      <c r="BY43385" s="2"/>
    </row>
    <row r="43386" spans="77:77">
      <c r="BY43386" s="2"/>
    </row>
    <row r="43387" spans="77:77">
      <c r="BY43387" s="2"/>
    </row>
    <row r="43388" spans="77:77">
      <c r="BY43388" s="2"/>
    </row>
    <row r="43389" spans="77:77">
      <c r="BY43389" s="2"/>
    </row>
    <row r="43390" spans="77:77">
      <c r="BY43390" s="2"/>
    </row>
    <row r="43391" spans="77:77">
      <c r="BY43391" s="2"/>
    </row>
    <row r="43392" spans="77:77">
      <c r="BY43392" s="2"/>
    </row>
    <row r="43393" spans="77:77">
      <c r="BY43393" s="2"/>
    </row>
    <row r="43394" spans="77:77">
      <c r="BY43394" s="2"/>
    </row>
    <row r="43395" spans="77:77">
      <c r="BY43395" s="2"/>
    </row>
    <row r="43396" spans="77:77">
      <c r="BY43396" s="2"/>
    </row>
    <row r="43397" spans="77:77">
      <c r="BY43397" s="2"/>
    </row>
    <row r="43398" spans="77:77">
      <c r="BY43398" s="2"/>
    </row>
    <row r="43399" spans="77:77">
      <c r="BY43399" s="2"/>
    </row>
    <row r="43400" spans="77:77">
      <c r="BY43400" s="2"/>
    </row>
    <row r="43401" spans="77:77">
      <c r="BY43401" s="2"/>
    </row>
    <row r="43402" spans="77:77">
      <c r="BY43402" s="2"/>
    </row>
    <row r="43403" spans="77:77">
      <c r="BY43403" s="2"/>
    </row>
    <row r="43404" spans="77:77">
      <c r="BY43404" s="2"/>
    </row>
    <row r="43405" spans="77:77">
      <c r="BY43405" s="2"/>
    </row>
    <row r="43406" spans="77:77">
      <c r="BY43406" s="2"/>
    </row>
    <row r="43407" spans="77:77">
      <c r="BY43407" s="2"/>
    </row>
    <row r="43408" spans="77:77">
      <c r="BY43408" s="2"/>
    </row>
    <row r="43409" spans="77:77">
      <c r="BY43409" s="2"/>
    </row>
    <row r="43410" spans="77:77">
      <c r="BY43410" s="2"/>
    </row>
    <row r="43411" spans="77:77">
      <c r="BY43411" s="2"/>
    </row>
    <row r="43412" spans="77:77">
      <c r="BY43412" s="2"/>
    </row>
    <row r="43413" spans="77:77">
      <c r="BY43413" s="2"/>
    </row>
    <row r="43414" spans="77:77">
      <c r="BY43414" s="2"/>
    </row>
    <row r="43415" spans="77:77">
      <c r="BY43415" s="2"/>
    </row>
    <row r="43416" spans="77:77">
      <c r="BY43416" s="2"/>
    </row>
    <row r="43417" spans="77:77">
      <c r="BY43417" s="2"/>
    </row>
    <row r="43418" spans="77:77">
      <c r="BY43418" s="2"/>
    </row>
    <row r="43419" spans="77:77">
      <c r="BY43419" s="2"/>
    </row>
    <row r="43420" spans="77:77">
      <c r="BY43420" s="2"/>
    </row>
    <row r="43421" spans="77:77">
      <c r="BY43421" s="2"/>
    </row>
    <row r="43422" spans="77:77">
      <c r="BY43422" s="2"/>
    </row>
    <row r="43423" spans="77:77">
      <c r="BY43423" s="2"/>
    </row>
    <row r="43424" spans="77:77">
      <c r="BY43424" s="2"/>
    </row>
    <row r="43425" spans="77:77">
      <c r="BY43425" s="2"/>
    </row>
    <row r="43426" spans="77:77">
      <c r="BY43426" s="2"/>
    </row>
    <row r="43427" spans="77:77">
      <c r="BY43427" s="2"/>
    </row>
    <row r="43428" spans="77:77">
      <c r="BY43428" s="2"/>
    </row>
    <row r="43429" spans="77:77">
      <c r="BY43429" s="2"/>
    </row>
    <row r="43430" spans="77:77">
      <c r="BY43430" s="2"/>
    </row>
    <row r="43431" spans="77:77">
      <c r="BY43431" s="2"/>
    </row>
    <row r="43432" spans="77:77">
      <c r="BY43432" s="2"/>
    </row>
    <row r="43433" spans="77:77">
      <c r="BY43433" s="2"/>
    </row>
    <row r="43434" spans="77:77">
      <c r="BY43434" s="2"/>
    </row>
    <row r="43435" spans="77:77">
      <c r="BY43435" s="2"/>
    </row>
    <row r="43436" spans="77:77">
      <c r="BY43436" s="2"/>
    </row>
    <row r="43437" spans="77:77">
      <c r="BY43437" s="2"/>
    </row>
    <row r="43438" spans="77:77">
      <c r="BY43438" s="2"/>
    </row>
    <row r="43439" spans="77:77">
      <c r="BY43439" s="2"/>
    </row>
    <row r="43440" spans="77:77">
      <c r="BY43440" s="2"/>
    </row>
    <row r="43441" spans="77:77">
      <c r="BY43441" s="2"/>
    </row>
    <row r="43442" spans="77:77">
      <c r="BY43442" s="2"/>
    </row>
    <row r="43443" spans="77:77">
      <c r="BY43443" s="2"/>
    </row>
    <row r="43444" spans="77:77">
      <c r="BY43444" s="2"/>
    </row>
    <row r="43445" spans="77:77">
      <c r="BY43445" s="2"/>
    </row>
    <row r="43446" spans="77:77">
      <c r="BY43446" s="2"/>
    </row>
    <row r="43447" spans="77:77">
      <c r="BY43447" s="2"/>
    </row>
    <row r="43448" spans="77:77">
      <c r="BY43448" s="2"/>
    </row>
    <row r="43449" spans="77:77">
      <c r="BY43449" s="2"/>
    </row>
    <row r="43450" spans="77:77">
      <c r="BY43450" s="2"/>
    </row>
    <row r="43451" spans="77:77">
      <c r="BY43451" s="2"/>
    </row>
    <row r="43452" spans="77:77">
      <c r="BY43452" s="2"/>
    </row>
    <row r="43453" spans="77:77">
      <c r="BY43453" s="2"/>
    </row>
    <row r="43454" spans="77:77">
      <c r="BY43454" s="2"/>
    </row>
    <row r="43455" spans="77:77">
      <c r="BY43455" s="2"/>
    </row>
    <row r="43456" spans="77:77">
      <c r="BY43456" s="2"/>
    </row>
    <row r="43457" spans="77:77">
      <c r="BY43457" s="2"/>
    </row>
    <row r="43458" spans="77:77">
      <c r="BY43458" s="2"/>
    </row>
    <row r="43459" spans="77:77">
      <c r="BY43459" s="2"/>
    </row>
    <row r="43460" spans="77:77">
      <c r="BY43460" s="2"/>
    </row>
    <row r="43461" spans="77:77">
      <c r="BY43461" s="2"/>
    </row>
    <row r="43462" spans="77:77">
      <c r="BY43462" s="2"/>
    </row>
    <row r="43463" spans="77:77">
      <c r="BY43463" s="2"/>
    </row>
    <row r="43464" spans="77:77">
      <c r="BY43464" s="2"/>
    </row>
    <row r="43465" spans="77:77">
      <c r="BY43465" s="2"/>
    </row>
    <row r="43466" spans="77:77">
      <c r="BY43466" s="2"/>
    </row>
    <row r="43467" spans="77:77">
      <c r="BY43467" s="2"/>
    </row>
    <row r="43468" spans="77:77">
      <c r="BY43468" s="2"/>
    </row>
    <row r="43469" spans="77:77">
      <c r="BY43469" s="2"/>
    </row>
    <row r="43470" spans="77:77">
      <c r="BY43470" s="2"/>
    </row>
    <row r="43471" spans="77:77">
      <c r="BY43471" s="2"/>
    </row>
    <row r="43472" spans="77:77">
      <c r="BY43472" s="2"/>
    </row>
    <row r="43473" spans="77:77">
      <c r="BY43473" s="2"/>
    </row>
    <row r="43474" spans="77:77">
      <c r="BY43474" s="2"/>
    </row>
    <row r="43475" spans="77:77">
      <c r="BY43475" s="2"/>
    </row>
    <row r="43476" spans="77:77">
      <c r="BY43476" s="2"/>
    </row>
    <row r="43477" spans="77:77">
      <c r="BY43477" s="2"/>
    </row>
    <row r="43478" spans="77:77">
      <c r="BY43478" s="2"/>
    </row>
    <row r="43479" spans="77:77">
      <c r="BY43479" s="2"/>
    </row>
    <row r="43480" spans="77:77">
      <c r="BY43480" s="2"/>
    </row>
    <row r="43481" spans="77:77">
      <c r="BY43481" s="2"/>
    </row>
    <row r="43482" spans="77:77">
      <c r="BY43482" s="2"/>
    </row>
    <row r="43483" spans="77:77">
      <c r="BY43483" s="2"/>
    </row>
    <row r="43484" spans="77:77">
      <c r="BY43484" s="2"/>
    </row>
    <row r="43485" spans="77:77">
      <c r="BY43485" s="2"/>
    </row>
    <row r="43486" spans="77:77">
      <c r="BY43486" s="2"/>
    </row>
    <row r="43487" spans="77:77">
      <c r="BY43487" s="2"/>
    </row>
    <row r="43488" spans="77:77">
      <c r="BY43488" s="2"/>
    </row>
    <row r="43489" spans="77:77">
      <c r="BY43489" s="2"/>
    </row>
    <row r="43490" spans="77:77">
      <c r="BY43490" s="2"/>
    </row>
    <row r="43491" spans="77:77">
      <c r="BY43491" s="2"/>
    </row>
    <row r="43492" spans="77:77">
      <c r="BY43492" s="2"/>
    </row>
    <row r="43493" spans="77:77">
      <c r="BY43493" s="2"/>
    </row>
    <row r="43494" spans="77:77">
      <c r="BY43494" s="2"/>
    </row>
    <row r="43495" spans="77:77">
      <c r="BY43495" s="2"/>
    </row>
    <row r="43496" spans="77:77">
      <c r="BY43496" s="2"/>
    </row>
    <row r="43497" spans="77:77">
      <c r="BY43497" s="2"/>
    </row>
    <row r="43498" spans="77:77">
      <c r="BY43498" s="2"/>
    </row>
    <row r="43499" spans="77:77">
      <c r="BY43499" s="2"/>
    </row>
    <row r="43500" spans="77:77">
      <c r="BY43500" s="2"/>
    </row>
    <row r="43501" spans="77:77">
      <c r="BY43501" s="2"/>
    </row>
    <row r="43502" spans="77:77">
      <c r="BY43502" s="2"/>
    </row>
    <row r="43503" spans="77:77">
      <c r="BY43503" s="2"/>
    </row>
    <row r="43504" spans="77:77">
      <c r="BY43504" s="2"/>
    </row>
    <row r="43505" spans="77:77">
      <c r="BY43505" s="2"/>
    </row>
    <row r="43506" spans="77:77">
      <c r="BY43506" s="2"/>
    </row>
    <row r="43507" spans="77:77">
      <c r="BY43507" s="2"/>
    </row>
    <row r="43508" spans="77:77">
      <c r="BY43508" s="2"/>
    </row>
    <row r="43509" spans="77:77">
      <c r="BY43509" s="2"/>
    </row>
    <row r="43510" spans="77:77">
      <c r="BY43510" s="2"/>
    </row>
    <row r="43511" spans="77:77">
      <c r="BY43511" s="2"/>
    </row>
    <row r="43512" spans="77:77">
      <c r="BY43512" s="2"/>
    </row>
    <row r="43513" spans="77:77">
      <c r="BY43513" s="2"/>
    </row>
    <row r="43514" spans="77:77">
      <c r="BY43514" s="2"/>
    </row>
    <row r="43515" spans="77:77">
      <c r="BY43515" s="2"/>
    </row>
    <row r="43516" spans="77:77">
      <c r="BY43516" s="2"/>
    </row>
    <row r="43517" spans="77:77">
      <c r="BY43517" s="2"/>
    </row>
    <row r="43518" spans="77:77">
      <c r="BY43518" s="2"/>
    </row>
    <row r="43519" spans="77:77">
      <c r="BY43519" s="2"/>
    </row>
    <row r="43520" spans="77:77">
      <c r="BY43520" s="2"/>
    </row>
    <row r="43521" spans="77:77">
      <c r="BY43521" s="2"/>
    </row>
    <row r="43522" spans="77:77">
      <c r="BY43522" s="2"/>
    </row>
    <row r="43523" spans="77:77">
      <c r="BY43523" s="2"/>
    </row>
    <row r="43524" spans="77:77">
      <c r="BY43524" s="2"/>
    </row>
    <row r="43525" spans="77:77">
      <c r="BY43525" s="2"/>
    </row>
    <row r="43526" spans="77:77">
      <c r="BY43526" s="2"/>
    </row>
    <row r="43527" spans="77:77">
      <c r="BY43527" s="2"/>
    </row>
    <row r="43528" spans="77:77">
      <c r="BY43528" s="2"/>
    </row>
    <row r="43529" spans="77:77">
      <c r="BY43529" s="2"/>
    </row>
    <row r="43530" spans="77:77">
      <c r="BY43530" s="2"/>
    </row>
    <row r="43531" spans="77:77">
      <c r="BY43531" s="2"/>
    </row>
    <row r="43532" spans="77:77">
      <c r="BY43532" s="2"/>
    </row>
    <row r="43533" spans="77:77">
      <c r="BY43533" s="2"/>
    </row>
    <row r="43534" spans="77:77">
      <c r="BY43534" s="2"/>
    </row>
    <row r="43535" spans="77:77">
      <c r="BY43535" s="2"/>
    </row>
    <row r="43536" spans="77:77">
      <c r="BY43536" s="2"/>
    </row>
    <row r="43537" spans="77:77">
      <c r="BY43537" s="2"/>
    </row>
    <row r="43538" spans="77:77">
      <c r="BY43538" s="2"/>
    </row>
    <row r="43539" spans="77:77">
      <c r="BY43539" s="2"/>
    </row>
    <row r="43540" spans="77:77">
      <c r="BY43540" s="2"/>
    </row>
    <row r="43541" spans="77:77">
      <c r="BY43541" s="2"/>
    </row>
    <row r="43542" spans="77:77">
      <c r="BY43542" s="2"/>
    </row>
    <row r="43543" spans="77:77">
      <c r="BY43543" s="2"/>
    </row>
    <row r="43544" spans="77:77">
      <c r="BY43544" s="2"/>
    </row>
    <row r="43545" spans="77:77">
      <c r="BY43545" s="2"/>
    </row>
    <row r="43546" spans="77:77">
      <c r="BY43546" s="2"/>
    </row>
    <row r="43547" spans="77:77">
      <c r="BY43547" s="2"/>
    </row>
    <row r="43548" spans="77:77">
      <c r="BY43548" s="2"/>
    </row>
    <row r="43549" spans="77:77">
      <c r="BY43549" s="2"/>
    </row>
    <row r="43550" spans="77:77">
      <c r="BY43550" s="2"/>
    </row>
    <row r="43551" spans="77:77">
      <c r="BY43551" s="2"/>
    </row>
    <row r="43552" spans="77:77">
      <c r="BY43552" s="2"/>
    </row>
    <row r="43553" spans="77:77">
      <c r="BY43553" s="2"/>
    </row>
    <row r="43554" spans="77:77">
      <c r="BY43554" s="2"/>
    </row>
    <row r="43555" spans="77:77">
      <c r="BY43555" s="2"/>
    </row>
    <row r="43556" spans="77:77">
      <c r="BY43556" s="2"/>
    </row>
    <row r="43557" spans="77:77">
      <c r="BY43557" s="2"/>
    </row>
    <row r="43558" spans="77:77">
      <c r="BY43558" s="2"/>
    </row>
    <row r="43559" spans="77:77">
      <c r="BY43559" s="2"/>
    </row>
    <row r="43560" spans="77:77">
      <c r="BY43560" s="2"/>
    </row>
    <row r="43561" spans="77:77">
      <c r="BY43561" s="2"/>
    </row>
    <row r="43562" spans="77:77">
      <c r="BY43562" s="2"/>
    </row>
    <row r="43563" spans="77:77">
      <c r="BY43563" s="2"/>
    </row>
    <row r="43564" spans="77:77">
      <c r="BY43564" s="2"/>
    </row>
    <row r="43565" spans="77:77">
      <c r="BY43565" s="2"/>
    </row>
    <row r="43566" spans="77:77">
      <c r="BY43566" s="2"/>
    </row>
    <row r="43567" spans="77:77">
      <c r="BY43567" s="2"/>
    </row>
    <row r="43568" spans="77:77">
      <c r="BY43568" s="2"/>
    </row>
    <row r="43569" spans="77:77">
      <c r="BY43569" s="2"/>
    </row>
    <row r="43570" spans="77:77">
      <c r="BY43570" s="2"/>
    </row>
    <row r="43571" spans="77:77">
      <c r="BY43571" s="2"/>
    </row>
    <row r="43572" spans="77:77">
      <c r="BY43572" s="2"/>
    </row>
    <row r="43573" spans="77:77">
      <c r="BY43573" s="2"/>
    </row>
    <row r="43574" spans="77:77">
      <c r="BY43574" s="2"/>
    </row>
    <row r="43575" spans="77:77">
      <c r="BY43575" s="2"/>
    </row>
    <row r="43576" spans="77:77">
      <c r="BY43576" s="2"/>
    </row>
    <row r="43577" spans="77:77">
      <c r="BY43577" s="2"/>
    </row>
    <row r="43578" spans="77:77">
      <c r="BY43578" s="2"/>
    </row>
    <row r="43579" spans="77:77">
      <c r="BY43579" s="2"/>
    </row>
    <row r="43580" spans="77:77">
      <c r="BY43580" s="2"/>
    </row>
    <row r="43581" spans="77:77">
      <c r="BY43581" s="2"/>
    </row>
    <row r="43582" spans="77:77">
      <c r="BY43582" s="2"/>
    </row>
    <row r="43583" spans="77:77">
      <c r="BY43583" s="2"/>
    </row>
    <row r="43584" spans="77:77">
      <c r="BY43584" s="2"/>
    </row>
    <row r="43585" spans="77:77">
      <c r="BY43585" s="2"/>
    </row>
    <row r="43586" spans="77:77">
      <c r="BY43586" s="2"/>
    </row>
    <row r="43587" spans="77:77">
      <c r="BY43587" s="2"/>
    </row>
    <row r="43588" spans="77:77">
      <c r="BY43588" s="2"/>
    </row>
    <row r="43589" spans="77:77">
      <c r="BY43589" s="2"/>
    </row>
    <row r="43590" spans="77:77">
      <c r="BY43590" s="2"/>
    </row>
    <row r="43591" spans="77:77">
      <c r="BY43591" s="2"/>
    </row>
    <row r="43592" spans="77:77">
      <c r="BY43592" s="2"/>
    </row>
    <row r="43593" spans="77:77">
      <c r="BY43593" s="2"/>
    </row>
    <row r="43594" spans="77:77">
      <c r="BY43594" s="2"/>
    </row>
    <row r="43595" spans="77:77">
      <c r="BY43595" s="2"/>
    </row>
    <row r="43596" spans="77:77">
      <c r="BY43596" s="2"/>
    </row>
    <row r="43597" spans="77:77">
      <c r="BY43597" s="2"/>
    </row>
    <row r="43598" spans="77:77">
      <c r="BY43598" s="2"/>
    </row>
    <row r="43599" spans="77:77">
      <c r="BY43599" s="2"/>
    </row>
    <row r="43600" spans="77:77">
      <c r="BY43600" s="2"/>
    </row>
    <row r="43601" spans="77:77">
      <c r="BY43601" s="2"/>
    </row>
    <row r="43602" spans="77:77">
      <c r="BY43602" s="2"/>
    </row>
    <row r="43603" spans="77:77">
      <c r="BY43603" s="2"/>
    </row>
    <row r="43604" spans="77:77">
      <c r="BY43604" s="2"/>
    </row>
    <row r="43605" spans="77:77">
      <c r="BY43605" s="2"/>
    </row>
    <row r="43606" spans="77:77">
      <c r="BY43606" s="2"/>
    </row>
    <row r="43607" spans="77:77">
      <c r="BY43607" s="2"/>
    </row>
    <row r="43608" spans="77:77">
      <c r="BY43608" s="2"/>
    </row>
    <row r="43609" spans="77:77">
      <c r="BY43609" s="2"/>
    </row>
    <row r="43610" spans="77:77">
      <c r="BY43610" s="2"/>
    </row>
    <row r="43611" spans="77:77">
      <c r="BY43611" s="2"/>
    </row>
    <row r="43612" spans="77:77">
      <c r="BY43612" s="2"/>
    </row>
    <row r="43613" spans="77:77">
      <c r="BY43613" s="2"/>
    </row>
    <row r="43614" spans="77:77">
      <c r="BY43614" s="2"/>
    </row>
    <row r="43615" spans="77:77">
      <c r="BY43615" s="2"/>
    </row>
    <row r="43616" spans="77:77">
      <c r="BY43616" s="2"/>
    </row>
    <row r="43617" spans="77:77">
      <c r="BY43617" s="2"/>
    </row>
    <row r="43618" spans="77:77">
      <c r="BY43618" s="2"/>
    </row>
    <row r="43619" spans="77:77">
      <c r="BY43619" s="2"/>
    </row>
    <row r="43620" spans="77:77">
      <c r="BY43620" s="2"/>
    </row>
    <row r="43621" spans="77:77">
      <c r="BY43621" s="2"/>
    </row>
    <row r="43622" spans="77:77">
      <c r="BY43622" s="2"/>
    </row>
    <row r="43623" spans="77:77">
      <c r="BY43623" s="2"/>
    </row>
    <row r="43624" spans="77:77">
      <c r="BY43624" s="2"/>
    </row>
    <row r="43625" spans="77:77">
      <c r="BY43625" s="2"/>
    </row>
    <row r="43626" spans="77:77">
      <c r="BY43626" s="2"/>
    </row>
    <row r="43627" spans="77:77">
      <c r="BY43627" s="2"/>
    </row>
    <row r="43628" spans="77:77">
      <c r="BY43628" s="2"/>
    </row>
    <row r="43629" spans="77:77">
      <c r="BY43629" s="2"/>
    </row>
    <row r="43630" spans="77:77">
      <c r="BY43630" s="2"/>
    </row>
    <row r="43631" spans="77:77">
      <c r="BY43631" s="2"/>
    </row>
    <row r="43632" spans="77:77">
      <c r="BY43632" s="2"/>
    </row>
    <row r="43633" spans="77:77">
      <c r="BY43633" s="2"/>
    </row>
    <row r="43634" spans="77:77">
      <c r="BY43634" s="2"/>
    </row>
    <row r="43635" spans="77:77">
      <c r="BY43635" s="2"/>
    </row>
    <row r="43636" spans="77:77">
      <c r="BY43636" s="2"/>
    </row>
    <row r="43637" spans="77:77">
      <c r="BY43637" s="2"/>
    </row>
    <row r="43638" spans="77:77">
      <c r="BY43638" s="2"/>
    </row>
    <row r="43639" spans="77:77">
      <c r="BY43639" s="2"/>
    </row>
    <row r="43640" spans="77:77">
      <c r="BY43640" s="2"/>
    </row>
    <row r="43641" spans="77:77">
      <c r="BY43641" s="2"/>
    </row>
    <row r="43642" spans="77:77">
      <c r="BY43642" s="2"/>
    </row>
    <row r="43643" spans="77:77">
      <c r="BY43643" s="2"/>
    </row>
    <row r="43644" spans="77:77">
      <c r="BY43644" s="2"/>
    </row>
    <row r="43645" spans="77:77">
      <c r="BY43645" s="2"/>
    </row>
    <row r="43646" spans="77:77">
      <c r="BY43646" s="2"/>
    </row>
    <row r="43647" spans="77:77">
      <c r="BY43647" s="2"/>
    </row>
    <row r="43648" spans="77:77">
      <c r="BY43648" s="2"/>
    </row>
    <row r="43649" spans="77:77">
      <c r="BY43649" s="2"/>
    </row>
    <row r="43650" spans="77:77">
      <c r="BY43650" s="2"/>
    </row>
    <row r="43651" spans="77:77">
      <c r="BY43651" s="2"/>
    </row>
    <row r="43652" spans="77:77">
      <c r="BY43652" s="2"/>
    </row>
    <row r="43653" spans="77:77">
      <c r="BY43653" s="2"/>
    </row>
    <row r="43654" spans="77:77">
      <c r="BY43654" s="2"/>
    </row>
    <row r="43655" spans="77:77">
      <c r="BY43655" s="2"/>
    </row>
    <row r="43656" spans="77:77">
      <c r="BY43656" s="2"/>
    </row>
    <row r="43657" spans="77:77">
      <c r="BY43657" s="2"/>
    </row>
    <row r="43658" spans="77:77">
      <c r="BY43658" s="2"/>
    </row>
    <row r="43659" spans="77:77">
      <c r="BY43659" s="2"/>
    </row>
    <row r="43660" spans="77:77">
      <c r="BY43660" s="2"/>
    </row>
    <row r="43661" spans="77:77">
      <c r="BY43661" s="2"/>
    </row>
    <row r="43662" spans="77:77">
      <c r="BY43662" s="2"/>
    </row>
    <row r="43663" spans="77:77">
      <c r="BY43663" s="2"/>
    </row>
    <row r="43664" spans="77:77">
      <c r="BY43664" s="2"/>
    </row>
    <row r="43665" spans="77:77">
      <c r="BY43665" s="2"/>
    </row>
    <row r="43666" spans="77:77">
      <c r="BY43666" s="2"/>
    </row>
    <row r="43667" spans="77:77">
      <c r="BY43667" s="2"/>
    </row>
    <row r="43668" spans="77:77">
      <c r="BY43668" s="2"/>
    </row>
    <row r="43669" spans="77:77">
      <c r="BY43669" s="2"/>
    </row>
    <row r="43670" spans="77:77">
      <c r="BY43670" s="2"/>
    </row>
    <row r="43671" spans="77:77">
      <c r="BY43671" s="2"/>
    </row>
    <row r="43672" spans="77:77">
      <c r="BY43672" s="2"/>
    </row>
    <row r="43673" spans="77:77">
      <c r="BY43673" s="2"/>
    </row>
    <row r="43674" spans="77:77">
      <c r="BY43674" s="2"/>
    </row>
    <row r="43675" spans="77:77">
      <c r="BY43675" s="2"/>
    </row>
    <row r="43676" spans="77:77">
      <c r="BY43676" s="2"/>
    </row>
    <row r="43677" spans="77:77">
      <c r="BY43677" s="2"/>
    </row>
    <row r="43678" spans="77:77">
      <c r="BY43678" s="2"/>
    </row>
    <row r="43679" spans="77:77">
      <c r="BY43679" s="2"/>
    </row>
    <row r="43680" spans="77:77">
      <c r="BY43680" s="2"/>
    </row>
    <row r="43681" spans="77:77">
      <c r="BY43681" s="2"/>
    </row>
    <row r="43682" spans="77:77">
      <c r="BY43682" s="2"/>
    </row>
    <row r="43683" spans="77:77">
      <c r="BY43683" s="2"/>
    </row>
    <row r="43684" spans="77:77">
      <c r="BY43684" s="2"/>
    </row>
    <row r="43685" spans="77:77">
      <c r="BY43685" s="2"/>
    </row>
    <row r="43686" spans="77:77">
      <c r="BY43686" s="2"/>
    </row>
    <row r="43687" spans="77:77">
      <c r="BY43687" s="2"/>
    </row>
    <row r="43688" spans="77:77">
      <c r="BY43688" s="2"/>
    </row>
    <row r="43689" spans="77:77">
      <c r="BY43689" s="2"/>
    </row>
    <row r="43690" spans="77:77">
      <c r="BY43690" s="2"/>
    </row>
    <row r="43691" spans="77:77">
      <c r="BY43691" s="2"/>
    </row>
    <row r="43692" spans="77:77">
      <c r="BY43692" s="2"/>
    </row>
    <row r="43693" spans="77:77">
      <c r="BY43693" s="2"/>
    </row>
    <row r="43694" spans="77:77">
      <c r="BY43694" s="2"/>
    </row>
    <row r="43695" spans="77:77">
      <c r="BY43695" s="2"/>
    </row>
    <row r="43696" spans="77:77">
      <c r="BY43696" s="2"/>
    </row>
    <row r="43697" spans="77:77">
      <c r="BY43697" s="2"/>
    </row>
    <row r="43698" spans="77:77">
      <c r="BY43698" s="2"/>
    </row>
    <row r="43699" spans="77:77">
      <c r="BY43699" s="2"/>
    </row>
    <row r="43700" spans="77:77">
      <c r="BY43700" s="2"/>
    </row>
    <row r="43701" spans="77:77">
      <c r="BY43701" s="2"/>
    </row>
    <row r="43702" spans="77:77">
      <c r="BY43702" s="2"/>
    </row>
    <row r="43703" spans="77:77">
      <c r="BY43703" s="2"/>
    </row>
    <row r="43704" spans="77:77">
      <c r="BY43704" s="2"/>
    </row>
    <row r="43705" spans="77:77">
      <c r="BY43705" s="2"/>
    </row>
    <row r="43706" spans="77:77">
      <c r="BY43706" s="2"/>
    </row>
    <row r="43707" spans="77:77">
      <c r="BY43707" s="2"/>
    </row>
    <row r="43708" spans="77:77">
      <c r="BY43708" s="2"/>
    </row>
    <row r="43709" spans="77:77">
      <c r="BY43709" s="2"/>
    </row>
    <row r="43710" spans="77:77">
      <c r="BY43710" s="2"/>
    </row>
    <row r="43711" spans="77:77">
      <c r="BY43711" s="2"/>
    </row>
    <row r="43712" spans="77:77">
      <c r="BY43712" s="2"/>
    </row>
    <row r="43713" spans="77:77">
      <c r="BY43713" s="2"/>
    </row>
    <row r="43714" spans="77:77">
      <c r="BY43714" s="2"/>
    </row>
    <row r="43715" spans="77:77">
      <c r="BY43715" s="2"/>
    </row>
    <row r="43716" spans="77:77">
      <c r="BY43716" s="2"/>
    </row>
    <row r="43717" spans="77:77">
      <c r="BY43717" s="2"/>
    </row>
    <row r="43718" spans="77:77">
      <c r="BY43718" s="2"/>
    </row>
    <row r="43719" spans="77:77">
      <c r="BY43719" s="2"/>
    </row>
    <row r="43720" spans="77:77">
      <c r="BY43720" s="2"/>
    </row>
    <row r="43721" spans="77:77">
      <c r="BY43721" s="2"/>
    </row>
    <row r="43722" spans="77:77">
      <c r="BY43722" s="2"/>
    </row>
    <row r="43723" spans="77:77">
      <c r="BY43723" s="2"/>
    </row>
    <row r="43724" spans="77:77">
      <c r="BY43724" s="2"/>
    </row>
    <row r="43725" spans="77:77">
      <c r="BY43725" s="2"/>
    </row>
    <row r="43726" spans="77:77">
      <c r="BY43726" s="2"/>
    </row>
    <row r="43727" spans="77:77">
      <c r="BY43727" s="2"/>
    </row>
    <row r="43728" spans="77:77">
      <c r="BY43728" s="2"/>
    </row>
    <row r="43729" spans="77:77">
      <c r="BY43729" s="2"/>
    </row>
    <row r="43730" spans="77:77">
      <c r="BY43730" s="2"/>
    </row>
    <row r="43731" spans="77:77">
      <c r="BY43731" s="2"/>
    </row>
    <row r="43732" spans="77:77">
      <c r="BY43732" s="2"/>
    </row>
    <row r="43733" spans="77:77">
      <c r="BY43733" s="2"/>
    </row>
    <row r="43734" spans="77:77">
      <c r="BY43734" s="2"/>
    </row>
    <row r="43735" spans="77:77">
      <c r="BY43735" s="2"/>
    </row>
    <row r="43736" spans="77:77">
      <c r="BY43736" s="2"/>
    </row>
    <row r="43737" spans="77:77">
      <c r="BY43737" s="2"/>
    </row>
    <row r="43738" spans="77:77">
      <c r="BY43738" s="2"/>
    </row>
    <row r="43739" spans="77:77">
      <c r="BY43739" s="2"/>
    </row>
    <row r="43740" spans="77:77">
      <c r="BY43740" s="2"/>
    </row>
    <row r="43741" spans="77:77">
      <c r="BY43741" s="2"/>
    </row>
    <row r="43742" spans="77:77">
      <c r="BY43742" s="2"/>
    </row>
    <row r="43743" spans="77:77">
      <c r="BY43743" s="2"/>
    </row>
    <row r="43744" spans="77:77">
      <c r="BY43744" s="2"/>
    </row>
    <row r="43745" spans="77:77">
      <c r="BY43745" s="2"/>
    </row>
    <row r="43746" spans="77:77">
      <c r="BY43746" s="2"/>
    </row>
    <row r="43747" spans="77:77">
      <c r="BY43747" s="2"/>
    </row>
    <row r="43748" spans="77:77">
      <c r="BY43748" s="2"/>
    </row>
    <row r="43749" spans="77:77">
      <c r="BY43749" s="2"/>
    </row>
    <row r="43750" spans="77:77">
      <c r="BY43750" s="2"/>
    </row>
    <row r="43751" spans="77:77">
      <c r="BY43751" s="2"/>
    </row>
    <row r="43752" spans="77:77">
      <c r="BY43752" s="2"/>
    </row>
    <row r="43753" spans="77:77">
      <c r="BY43753" s="2"/>
    </row>
    <row r="43754" spans="77:77">
      <c r="BY43754" s="2"/>
    </row>
    <row r="43755" spans="77:77">
      <c r="BY43755" s="2"/>
    </row>
    <row r="43756" spans="77:77">
      <c r="BY43756" s="2"/>
    </row>
    <row r="43757" spans="77:77">
      <c r="BY43757" s="2"/>
    </row>
    <row r="43758" spans="77:77">
      <c r="BY43758" s="2"/>
    </row>
    <row r="43759" spans="77:77">
      <c r="BY43759" s="2"/>
    </row>
    <row r="43760" spans="77:77">
      <c r="BY43760" s="2"/>
    </row>
    <row r="43761" spans="77:77">
      <c r="BY43761" s="2"/>
    </row>
    <row r="43762" spans="77:77">
      <c r="BY43762" s="2"/>
    </row>
    <row r="43763" spans="77:77">
      <c r="BY43763" s="2"/>
    </row>
    <row r="43764" spans="77:77">
      <c r="BY43764" s="2"/>
    </row>
    <row r="43765" spans="77:77">
      <c r="BY43765" s="2"/>
    </row>
    <row r="43766" spans="77:77">
      <c r="BY43766" s="2"/>
    </row>
    <row r="43767" spans="77:77">
      <c r="BY43767" s="2"/>
    </row>
    <row r="43768" spans="77:77">
      <c r="BY43768" s="2"/>
    </row>
    <row r="43769" spans="77:77">
      <c r="BY43769" s="2"/>
    </row>
    <row r="43770" spans="77:77">
      <c r="BY43770" s="2"/>
    </row>
    <row r="43771" spans="77:77">
      <c r="BY43771" s="2"/>
    </row>
    <row r="43772" spans="77:77">
      <c r="BY43772" s="2"/>
    </row>
    <row r="43773" spans="77:77">
      <c r="BY43773" s="2"/>
    </row>
    <row r="43774" spans="77:77">
      <c r="BY43774" s="2"/>
    </row>
    <row r="43775" spans="77:77">
      <c r="BY43775" s="2"/>
    </row>
    <row r="43776" spans="77:77">
      <c r="BY43776" s="2"/>
    </row>
    <row r="43777" spans="77:77">
      <c r="BY43777" s="2"/>
    </row>
    <row r="43778" spans="77:77">
      <c r="BY43778" s="2"/>
    </row>
    <row r="43779" spans="77:77">
      <c r="BY43779" s="2"/>
    </row>
    <row r="43780" spans="77:77">
      <c r="BY43780" s="2"/>
    </row>
    <row r="43781" spans="77:77">
      <c r="BY43781" s="2"/>
    </row>
    <row r="43782" spans="77:77">
      <c r="BY43782" s="2"/>
    </row>
    <row r="43783" spans="77:77">
      <c r="BY43783" s="2"/>
    </row>
    <row r="43784" spans="77:77">
      <c r="BY43784" s="2"/>
    </row>
    <row r="43785" spans="77:77">
      <c r="BY43785" s="2"/>
    </row>
    <row r="43786" spans="77:77">
      <c r="BY43786" s="2"/>
    </row>
    <row r="43787" spans="77:77">
      <c r="BY43787" s="2"/>
    </row>
    <row r="43788" spans="77:77">
      <c r="BY43788" s="2"/>
    </row>
    <row r="43789" spans="77:77">
      <c r="BY43789" s="2"/>
    </row>
    <row r="43790" spans="77:77">
      <c r="BY43790" s="2"/>
    </row>
    <row r="43791" spans="77:77">
      <c r="BY43791" s="2"/>
    </row>
    <row r="43792" spans="77:77">
      <c r="BY43792" s="2"/>
    </row>
    <row r="43793" spans="77:77">
      <c r="BY43793" s="2"/>
    </row>
    <row r="43794" spans="77:77">
      <c r="BY43794" s="2"/>
    </row>
    <row r="43795" spans="77:77">
      <c r="BY43795" s="2"/>
    </row>
    <row r="43796" spans="77:77">
      <c r="BY43796" s="2"/>
    </row>
    <row r="43797" spans="77:77">
      <c r="BY43797" s="2"/>
    </row>
    <row r="43798" spans="77:77">
      <c r="BY43798" s="2"/>
    </row>
    <row r="43799" spans="77:77">
      <c r="BY43799" s="2"/>
    </row>
    <row r="43800" spans="77:77">
      <c r="BY43800" s="2"/>
    </row>
    <row r="43801" spans="77:77">
      <c r="BY43801" s="2"/>
    </row>
    <row r="43802" spans="77:77">
      <c r="BY43802" s="2"/>
    </row>
    <row r="43803" spans="77:77">
      <c r="BY43803" s="2"/>
    </row>
    <row r="43804" spans="77:77">
      <c r="BY43804" s="2"/>
    </row>
    <row r="43805" spans="77:77">
      <c r="BY43805" s="2"/>
    </row>
    <row r="43806" spans="77:77">
      <c r="BY43806" s="2"/>
    </row>
    <row r="43807" spans="77:77">
      <c r="BY43807" s="2"/>
    </row>
    <row r="43808" spans="77:77">
      <c r="BY43808" s="2"/>
    </row>
    <row r="43809" spans="77:77">
      <c r="BY43809" s="2"/>
    </row>
    <row r="43810" spans="77:77">
      <c r="BY43810" s="2"/>
    </row>
    <row r="43811" spans="77:77">
      <c r="BY43811" s="2"/>
    </row>
    <row r="43812" spans="77:77">
      <c r="BY43812" s="2"/>
    </row>
    <row r="43813" spans="77:77">
      <c r="BY43813" s="2"/>
    </row>
    <row r="43814" spans="77:77">
      <c r="BY43814" s="2"/>
    </row>
    <row r="43815" spans="77:77">
      <c r="BY43815" s="2"/>
    </row>
    <row r="43816" spans="77:77">
      <c r="BY43816" s="2"/>
    </row>
    <row r="43817" spans="77:77">
      <c r="BY43817" s="2"/>
    </row>
    <row r="43818" spans="77:77">
      <c r="BY43818" s="2"/>
    </row>
    <row r="43819" spans="77:77">
      <c r="BY43819" s="2"/>
    </row>
    <row r="43820" spans="77:77">
      <c r="BY43820" s="2"/>
    </row>
    <row r="43821" spans="77:77">
      <c r="BY43821" s="2"/>
    </row>
    <row r="43822" spans="77:77">
      <c r="BY43822" s="2"/>
    </row>
    <row r="43823" spans="77:77">
      <c r="BY43823" s="2"/>
    </row>
    <row r="43824" spans="77:77">
      <c r="BY43824" s="2"/>
    </row>
    <row r="43825" spans="77:77">
      <c r="BY43825" s="2"/>
    </row>
    <row r="43826" spans="77:77">
      <c r="BY43826" s="2"/>
    </row>
    <row r="43827" spans="77:77">
      <c r="BY43827" s="2"/>
    </row>
    <row r="43828" spans="77:77">
      <c r="BY43828" s="2"/>
    </row>
    <row r="43829" spans="77:77">
      <c r="BY43829" s="2"/>
    </row>
    <row r="43830" spans="77:77">
      <c r="BY43830" s="2"/>
    </row>
    <row r="43831" spans="77:77">
      <c r="BY43831" s="2"/>
    </row>
    <row r="43832" spans="77:77">
      <c r="BY43832" s="2"/>
    </row>
    <row r="43833" spans="77:77">
      <c r="BY43833" s="2"/>
    </row>
    <row r="43834" spans="77:77">
      <c r="BY43834" s="2"/>
    </row>
    <row r="43835" spans="77:77">
      <c r="BY43835" s="2"/>
    </row>
    <row r="43836" spans="77:77">
      <c r="BY43836" s="2"/>
    </row>
    <row r="43837" spans="77:77">
      <c r="BY43837" s="2"/>
    </row>
    <row r="43838" spans="77:77">
      <c r="BY43838" s="2"/>
    </row>
    <row r="43839" spans="77:77">
      <c r="BY43839" s="2"/>
    </row>
    <row r="43840" spans="77:77">
      <c r="BY43840" s="2"/>
    </row>
    <row r="43841" spans="77:77">
      <c r="BY43841" s="2"/>
    </row>
    <row r="43842" spans="77:77">
      <c r="BY43842" s="2"/>
    </row>
    <row r="43843" spans="77:77">
      <c r="BY43843" s="2"/>
    </row>
    <row r="43844" spans="77:77">
      <c r="BY43844" s="2"/>
    </row>
    <row r="43845" spans="77:77">
      <c r="BY43845" s="2"/>
    </row>
    <row r="43846" spans="77:77">
      <c r="BY43846" s="2"/>
    </row>
    <row r="43847" spans="77:77">
      <c r="BY43847" s="2"/>
    </row>
    <row r="43848" spans="77:77">
      <c r="BY43848" s="2"/>
    </row>
    <row r="43849" spans="77:77">
      <c r="BY43849" s="2"/>
    </row>
    <row r="43850" spans="77:77">
      <c r="BY43850" s="2"/>
    </row>
    <row r="43851" spans="77:77">
      <c r="BY43851" s="2"/>
    </row>
    <row r="43852" spans="77:77">
      <c r="BY43852" s="2"/>
    </row>
    <row r="43853" spans="77:77">
      <c r="BY43853" s="2"/>
    </row>
    <row r="43854" spans="77:77">
      <c r="BY43854" s="2"/>
    </row>
    <row r="43855" spans="77:77">
      <c r="BY43855" s="2"/>
    </row>
    <row r="43856" spans="77:77">
      <c r="BY43856" s="2"/>
    </row>
    <row r="43857" spans="77:77">
      <c r="BY43857" s="2"/>
    </row>
    <row r="43858" spans="77:77">
      <c r="BY43858" s="2"/>
    </row>
    <row r="43859" spans="77:77">
      <c r="BY43859" s="2"/>
    </row>
    <row r="43860" spans="77:77">
      <c r="BY43860" s="2"/>
    </row>
    <row r="43861" spans="77:77">
      <c r="BY43861" s="2"/>
    </row>
    <row r="43862" spans="77:77">
      <c r="BY43862" s="2"/>
    </row>
    <row r="43863" spans="77:77">
      <c r="BY43863" s="2"/>
    </row>
    <row r="43864" spans="77:77">
      <c r="BY43864" s="2"/>
    </row>
    <row r="43865" spans="77:77">
      <c r="BY43865" s="2"/>
    </row>
    <row r="43866" spans="77:77">
      <c r="BY43866" s="2"/>
    </row>
    <row r="43867" spans="77:77">
      <c r="BY43867" s="2"/>
    </row>
    <row r="43868" spans="77:77">
      <c r="BY43868" s="2"/>
    </row>
    <row r="43869" spans="77:77">
      <c r="BY43869" s="2"/>
    </row>
    <row r="43870" spans="77:77">
      <c r="BY43870" s="2"/>
    </row>
    <row r="43871" spans="77:77">
      <c r="BY43871" s="2"/>
    </row>
    <row r="43872" spans="77:77">
      <c r="BY43872" s="2"/>
    </row>
    <row r="43873" spans="77:77">
      <c r="BY43873" s="2"/>
    </row>
    <row r="43874" spans="77:77">
      <c r="BY43874" s="2"/>
    </row>
    <row r="43875" spans="77:77">
      <c r="BY43875" s="2"/>
    </row>
    <row r="43876" spans="77:77">
      <c r="BY43876" s="2"/>
    </row>
    <row r="43877" spans="77:77">
      <c r="BY43877" s="2"/>
    </row>
    <row r="43878" spans="77:77">
      <c r="BY43878" s="2"/>
    </row>
    <row r="43879" spans="77:77">
      <c r="BY43879" s="2"/>
    </row>
    <row r="43880" spans="77:77">
      <c r="BY43880" s="2"/>
    </row>
    <row r="43881" spans="77:77">
      <c r="BY43881" s="2"/>
    </row>
    <row r="43882" spans="77:77">
      <c r="BY43882" s="2"/>
    </row>
    <row r="43883" spans="77:77">
      <c r="BY43883" s="2"/>
    </row>
    <row r="43884" spans="77:77">
      <c r="BY43884" s="2"/>
    </row>
    <row r="43885" spans="77:77">
      <c r="BY43885" s="2"/>
    </row>
    <row r="43886" spans="77:77">
      <c r="BY43886" s="2"/>
    </row>
    <row r="43887" spans="77:77">
      <c r="BY43887" s="2"/>
    </row>
    <row r="43888" spans="77:77">
      <c r="BY43888" s="2"/>
    </row>
    <row r="43889" spans="77:77">
      <c r="BY43889" s="2"/>
    </row>
    <row r="43890" spans="77:77">
      <c r="BY43890" s="2"/>
    </row>
    <row r="43891" spans="77:77">
      <c r="BY43891" s="2"/>
    </row>
    <row r="43892" spans="77:77">
      <c r="BY43892" s="2"/>
    </row>
    <row r="43893" spans="77:77">
      <c r="BY43893" s="2"/>
    </row>
    <row r="43894" spans="77:77">
      <c r="BY43894" s="2"/>
    </row>
    <row r="43895" spans="77:77">
      <c r="BY43895" s="2"/>
    </row>
    <row r="43896" spans="77:77">
      <c r="BY43896" s="2"/>
    </row>
    <row r="43897" spans="77:77">
      <c r="BY43897" s="2"/>
    </row>
    <row r="43898" spans="77:77">
      <c r="BY43898" s="2"/>
    </row>
    <row r="43899" spans="77:77">
      <c r="BY43899" s="2"/>
    </row>
    <row r="43900" spans="77:77">
      <c r="BY43900" s="2"/>
    </row>
    <row r="43901" spans="77:77">
      <c r="BY43901" s="2"/>
    </row>
    <row r="43902" spans="77:77">
      <c r="BY43902" s="2"/>
    </row>
    <row r="43903" spans="77:77">
      <c r="BY43903" s="2"/>
    </row>
    <row r="43904" spans="77:77">
      <c r="BY43904" s="2"/>
    </row>
    <row r="43905" spans="77:77">
      <c r="BY43905" s="2"/>
    </row>
    <row r="43906" spans="77:77">
      <c r="BY43906" s="2"/>
    </row>
    <row r="43907" spans="77:77">
      <c r="BY43907" s="2"/>
    </row>
    <row r="43908" spans="77:77">
      <c r="BY43908" s="2"/>
    </row>
    <row r="43909" spans="77:77">
      <c r="BY43909" s="2"/>
    </row>
    <row r="43910" spans="77:77">
      <c r="BY43910" s="2"/>
    </row>
    <row r="43911" spans="77:77">
      <c r="BY43911" s="2"/>
    </row>
    <row r="43912" spans="77:77">
      <c r="BY43912" s="2"/>
    </row>
    <row r="43913" spans="77:77">
      <c r="BY43913" s="2"/>
    </row>
    <row r="43914" spans="77:77">
      <c r="BY43914" s="2"/>
    </row>
    <row r="43915" spans="77:77">
      <c r="BY43915" s="2"/>
    </row>
    <row r="43916" spans="77:77">
      <c r="BY43916" s="2"/>
    </row>
    <row r="43917" spans="77:77">
      <c r="BY43917" s="2"/>
    </row>
    <row r="43918" spans="77:77">
      <c r="BY43918" s="2"/>
    </row>
    <row r="43919" spans="77:77">
      <c r="BY43919" s="2"/>
    </row>
    <row r="43920" spans="77:77">
      <c r="BY43920" s="2"/>
    </row>
    <row r="43921" spans="77:77">
      <c r="BY43921" s="2"/>
    </row>
    <row r="43922" spans="77:77">
      <c r="BY43922" s="2"/>
    </row>
    <row r="43923" spans="77:77">
      <c r="BY43923" s="2"/>
    </row>
    <row r="43924" spans="77:77">
      <c r="BY43924" s="2"/>
    </row>
    <row r="43925" spans="77:77">
      <c r="BY43925" s="2"/>
    </row>
    <row r="43926" spans="77:77">
      <c r="BY43926" s="2"/>
    </row>
    <row r="43927" spans="77:77">
      <c r="BY43927" s="2"/>
    </row>
    <row r="43928" spans="77:77">
      <c r="BY43928" s="2"/>
    </row>
    <row r="43929" spans="77:77">
      <c r="BY43929" s="2"/>
    </row>
    <row r="43930" spans="77:77">
      <c r="BY43930" s="2"/>
    </row>
    <row r="43931" spans="77:77">
      <c r="BY43931" s="2"/>
    </row>
    <row r="43932" spans="77:77">
      <c r="BY43932" s="2"/>
    </row>
    <row r="43933" spans="77:77">
      <c r="BY43933" s="2"/>
    </row>
    <row r="43934" spans="77:77">
      <c r="BY43934" s="2"/>
    </row>
    <row r="43935" spans="77:77">
      <c r="BY43935" s="2"/>
    </row>
    <row r="43936" spans="77:77">
      <c r="BY43936" s="2"/>
    </row>
    <row r="43937" spans="77:77">
      <c r="BY43937" s="2"/>
    </row>
    <row r="43938" spans="77:77">
      <c r="BY43938" s="2"/>
    </row>
    <row r="43939" spans="77:77">
      <c r="BY43939" s="2"/>
    </row>
    <row r="43940" spans="77:77">
      <c r="BY43940" s="2"/>
    </row>
    <row r="43941" spans="77:77">
      <c r="BY43941" s="2"/>
    </row>
    <row r="43942" spans="77:77">
      <c r="BY43942" s="2"/>
    </row>
    <row r="43943" spans="77:77">
      <c r="BY43943" s="2"/>
    </row>
    <row r="43944" spans="77:77">
      <c r="BY43944" s="2"/>
    </row>
    <row r="43945" spans="77:77">
      <c r="BY43945" s="2"/>
    </row>
    <row r="43946" spans="77:77">
      <c r="BY43946" s="2"/>
    </row>
    <row r="43947" spans="77:77">
      <c r="BY43947" s="2"/>
    </row>
    <row r="43948" spans="77:77">
      <c r="BY43948" s="2"/>
    </row>
    <row r="43949" spans="77:77">
      <c r="BY43949" s="2"/>
    </row>
    <row r="43950" spans="77:77">
      <c r="BY43950" s="2"/>
    </row>
    <row r="43951" spans="77:77">
      <c r="BY43951" s="2"/>
    </row>
    <row r="43952" spans="77:77">
      <c r="BY43952" s="2"/>
    </row>
    <row r="43953" spans="77:77">
      <c r="BY43953" s="2"/>
    </row>
    <row r="43954" spans="77:77">
      <c r="BY43954" s="2"/>
    </row>
    <row r="43955" spans="77:77">
      <c r="BY43955" s="2"/>
    </row>
    <row r="43956" spans="77:77">
      <c r="BY43956" s="2"/>
    </row>
    <row r="43957" spans="77:77">
      <c r="BY43957" s="2"/>
    </row>
    <row r="43958" spans="77:77">
      <c r="BY43958" s="2"/>
    </row>
    <row r="43959" spans="77:77">
      <c r="BY43959" s="2"/>
    </row>
    <row r="43960" spans="77:77">
      <c r="BY43960" s="2"/>
    </row>
    <row r="43961" spans="77:77">
      <c r="BY43961" s="2"/>
    </row>
    <row r="43962" spans="77:77">
      <c r="BY43962" s="2"/>
    </row>
    <row r="43963" spans="77:77">
      <c r="BY43963" s="2"/>
    </row>
    <row r="43964" spans="77:77">
      <c r="BY43964" s="2"/>
    </row>
    <row r="43965" spans="77:77">
      <c r="BY43965" s="2"/>
    </row>
    <row r="43966" spans="77:77">
      <c r="BY43966" s="2"/>
    </row>
    <row r="43967" spans="77:77">
      <c r="BY43967" s="2"/>
    </row>
    <row r="43968" spans="77:77">
      <c r="BY43968" s="2"/>
    </row>
    <row r="43969" spans="77:77">
      <c r="BY43969" s="2"/>
    </row>
    <row r="43970" spans="77:77">
      <c r="BY43970" s="2"/>
    </row>
    <row r="43971" spans="77:77">
      <c r="BY43971" s="2"/>
    </row>
    <row r="43972" spans="77:77">
      <c r="BY43972" s="2"/>
    </row>
    <row r="43973" spans="77:77">
      <c r="BY43973" s="2"/>
    </row>
    <row r="43974" spans="77:77">
      <c r="BY43974" s="2"/>
    </row>
    <row r="43975" spans="77:77">
      <c r="BY43975" s="2"/>
    </row>
    <row r="43976" spans="77:77">
      <c r="BY43976" s="2"/>
    </row>
    <row r="43977" spans="77:77">
      <c r="BY43977" s="2"/>
    </row>
    <row r="43978" spans="77:77">
      <c r="BY43978" s="2"/>
    </row>
    <row r="43979" spans="77:77">
      <c r="BY43979" s="2"/>
    </row>
    <row r="43980" spans="77:77">
      <c r="BY43980" s="2"/>
    </row>
    <row r="43981" spans="77:77">
      <c r="BY43981" s="2"/>
    </row>
    <row r="43982" spans="77:77">
      <c r="BY43982" s="2"/>
    </row>
    <row r="43983" spans="77:77">
      <c r="BY43983" s="2"/>
    </row>
    <row r="43984" spans="77:77">
      <c r="BY43984" s="2"/>
    </row>
    <row r="43985" spans="77:77">
      <c r="BY43985" s="2"/>
    </row>
    <row r="43986" spans="77:77">
      <c r="BY43986" s="2"/>
    </row>
    <row r="43987" spans="77:77">
      <c r="BY43987" s="2"/>
    </row>
    <row r="43988" spans="77:77">
      <c r="BY43988" s="2"/>
    </row>
    <row r="43989" spans="77:77">
      <c r="BY43989" s="2"/>
    </row>
    <row r="43990" spans="77:77">
      <c r="BY43990" s="2"/>
    </row>
    <row r="43991" spans="77:77">
      <c r="BY43991" s="2"/>
    </row>
    <row r="43992" spans="77:77">
      <c r="BY43992" s="2"/>
    </row>
    <row r="43993" spans="77:77">
      <c r="BY43993" s="2"/>
    </row>
    <row r="43994" spans="77:77">
      <c r="BY43994" s="2"/>
    </row>
    <row r="43995" spans="77:77">
      <c r="BY43995" s="2"/>
    </row>
    <row r="43996" spans="77:77">
      <c r="BY43996" s="2"/>
    </row>
    <row r="43997" spans="77:77">
      <c r="BY43997" s="2"/>
    </row>
    <row r="43998" spans="77:77">
      <c r="BY43998" s="2"/>
    </row>
    <row r="43999" spans="77:77">
      <c r="BY43999" s="2"/>
    </row>
    <row r="44000" spans="77:77">
      <c r="BY44000" s="2"/>
    </row>
    <row r="44001" spans="77:77">
      <c r="BY44001" s="2"/>
    </row>
    <row r="44002" spans="77:77">
      <c r="BY44002" s="2"/>
    </row>
    <row r="44003" spans="77:77">
      <c r="BY44003" s="2"/>
    </row>
    <row r="44004" spans="77:77">
      <c r="BY44004" s="2"/>
    </row>
    <row r="44005" spans="77:77">
      <c r="BY44005" s="2"/>
    </row>
    <row r="44006" spans="77:77">
      <c r="BY44006" s="2"/>
    </row>
    <row r="44007" spans="77:77">
      <c r="BY44007" s="2"/>
    </row>
    <row r="44008" spans="77:77">
      <c r="BY44008" s="2"/>
    </row>
    <row r="44009" spans="77:77">
      <c r="BY44009" s="2"/>
    </row>
    <row r="44010" spans="77:77">
      <c r="BY44010" s="2"/>
    </row>
    <row r="44011" spans="77:77">
      <c r="BY44011" s="2"/>
    </row>
    <row r="44012" spans="77:77">
      <c r="BY44012" s="2"/>
    </row>
    <row r="44013" spans="77:77">
      <c r="BY44013" s="2"/>
    </row>
    <row r="44014" spans="77:77">
      <c r="BY44014" s="2"/>
    </row>
    <row r="44015" spans="77:77">
      <c r="BY44015" s="2"/>
    </row>
    <row r="44016" spans="77:77">
      <c r="BY44016" s="2"/>
    </row>
    <row r="44017" spans="77:77">
      <c r="BY44017" s="2"/>
    </row>
    <row r="44018" spans="77:77">
      <c r="BY44018" s="2"/>
    </row>
    <row r="44019" spans="77:77">
      <c r="BY44019" s="2"/>
    </row>
    <row r="44020" spans="77:77">
      <c r="BY44020" s="2"/>
    </row>
    <row r="44021" spans="77:77">
      <c r="BY44021" s="2"/>
    </row>
    <row r="44022" spans="77:77">
      <c r="BY44022" s="2"/>
    </row>
    <row r="44023" spans="77:77">
      <c r="BY44023" s="2"/>
    </row>
    <row r="44024" spans="77:77">
      <c r="BY44024" s="2"/>
    </row>
    <row r="44025" spans="77:77">
      <c r="BY44025" s="2"/>
    </row>
    <row r="44026" spans="77:77">
      <c r="BY44026" s="2"/>
    </row>
    <row r="44027" spans="77:77">
      <c r="BY44027" s="2"/>
    </row>
    <row r="44028" spans="77:77">
      <c r="BY44028" s="2"/>
    </row>
    <row r="44029" spans="77:77">
      <c r="BY44029" s="2"/>
    </row>
    <row r="44030" spans="77:77">
      <c r="BY44030" s="2"/>
    </row>
    <row r="44031" spans="77:77">
      <c r="BY44031" s="2"/>
    </row>
    <row r="44032" spans="77:77">
      <c r="BY44032" s="2"/>
    </row>
    <row r="44033" spans="77:77">
      <c r="BY44033" s="2"/>
    </row>
    <row r="44034" spans="77:77">
      <c r="BY44034" s="2"/>
    </row>
    <row r="44035" spans="77:77">
      <c r="BY44035" s="2"/>
    </row>
    <row r="44036" spans="77:77">
      <c r="BY44036" s="2"/>
    </row>
    <row r="44037" spans="77:77">
      <c r="BY44037" s="2"/>
    </row>
    <row r="44038" spans="77:77">
      <c r="BY44038" s="2"/>
    </row>
    <row r="44039" spans="77:77">
      <c r="BY44039" s="2"/>
    </row>
    <row r="44040" spans="77:77">
      <c r="BY44040" s="2"/>
    </row>
    <row r="44041" spans="77:77">
      <c r="BY44041" s="2"/>
    </row>
    <row r="44042" spans="77:77">
      <c r="BY44042" s="2"/>
    </row>
    <row r="44043" spans="77:77">
      <c r="BY44043" s="2"/>
    </row>
    <row r="44044" spans="77:77">
      <c r="BY44044" s="2"/>
    </row>
    <row r="44045" spans="77:77">
      <c r="BY44045" s="2"/>
    </row>
    <row r="44046" spans="77:77">
      <c r="BY44046" s="2"/>
    </row>
    <row r="44047" spans="77:77">
      <c r="BY44047" s="2"/>
    </row>
    <row r="44048" spans="77:77">
      <c r="BY44048" s="2"/>
    </row>
    <row r="44049" spans="77:77">
      <c r="BY44049" s="2"/>
    </row>
    <row r="44050" spans="77:77">
      <c r="BY44050" s="2"/>
    </row>
    <row r="44051" spans="77:77">
      <c r="BY44051" s="2"/>
    </row>
    <row r="44052" spans="77:77">
      <c r="BY44052" s="2"/>
    </row>
    <row r="44053" spans="77:77">
      <c r="BY44053" s="2"/>
    </row>
    <row r="44054" spans="77:77">
      <c r="BY44054" s="2"/>
    </row>
    <row r="44055" spans="77:77">
      <c r="BY44055" s="2"/>
    </row>
    <row r="44056" spans="77:77">
      <c r="BY44056" s="2"/>
    </row>
    <row r="44057" spans="77:77">
      <c r="BY44057" s="2"/>
    </row>
    <row r="44058" spans="77:77">
      <c r="BY44058" s="2"/>
    </row>
    <row r="44059" spans="77:77">
      <c r="BY44059" s="2"/>
    </row>
    <row r="44060" spans="77:77">
      <c r="BY44060" s="2"/>
    </row>
    <row r="44061" spans="77:77">
      <c r="BY44061" s="2"/>
    </row>
    <row r="44062" spans="77:77">
      <c r="BY44062" s="2"/>
    </row>
    <row r="44063" spans="77:77">
      <c r="BY44063" s="2"/>
    </row>
    <row r="44064" spans="77:77">
      <c r="BY44064" s="2"/>
    </row>
    <row r="44065" spans="77:77">
      <c r="BY44065" s="2"/>
    </row>
    <row r="44066" spans="77:77">
      <c r="BY44066" s="2"/>
    </row>
    <row r="44067" spans="77:77">
      <c r="BY44067" s="2"/>
    </row>
    <row r="44068" spans="77:77">
      <c r="BY44068" s="2"/>
    </row>
    <row r="44069" spans="77:77">
      <c r="BY44069" s="2"/>
    </row>
    <row r="44070" spans="77:77">
      <c r="BY44070" s="2"/>
    </row>
    <row r="44071" spans="77:77">
      <c r="BY44071" s="2"/>
    </row>
    <row r="44072" spans="77:77">
      <c r="BY44072" s="2"/>
    </row>
    <row r="44073" spans="77:77">
      <c r="BY44073" s="2"/>
    </row>
    <row r="44074" spans="77:77">
      <c r="BY44074" s="2"/>
    </row>
    <row r="44075" spans="77:77">
      <c r="BY44075" s="2"/>
    </row>
    <row r="44076" spans="77:77">
      <c r="BY44076" s="2"/>
    </row>
    <row r="44077" spans="77:77">
      <c r="BY44077" s="2"/>
    </row>
    <row r="44078" spans="77:77">
      <c r="BY44078" s="2"/>
    </row>
    <row r="44079" spans="77:77">
      <c r="BY44079" s="2"/>
    </row>
    <row r="44080" spans="77:77">
      <c r="BY44080" s="2"/>
    </row>
    <row r="44081" spans="77:77">
      <c r="BY44081" s="2"/>
    </row>
    <row r="44082" spans="77:77">
      <c r="BY44082" s="2"/>
    </row>
    <row r="44083" spans="77:77">
      <c r="BY44083" s="2"/>
    </row>
    <row r="44084" spans="77:77">
      <c r="BY44084" s="2"/>
    </row>
    <row r="44085" spans="77:77">
      <c r="BY44085" s="2"/>
    </row>
    <row r="44086" spans="77:77">
      <c r="BY44086" s="2"/>
    </row>
    <row r="44087" spans="77:77">
      <c r="BY44087" s="2"/>
    </row>
    <row r="44088" spans="77:77">
      <c r="BY44088" s="2"/>
    </row>
    <row r="44089" spans="77:77">
      <c r="BY44089" s="2"/>
    </row>
    <row r="44090" spans="77:77">
      <c r="BY44090" s="2"/>
    </row>
    <row r="44091" spans="77:77">
      <c r="BY44091" s="2"/>
    </row>
    <row r="44092" spans="77:77">
      <c r="BY44092" s="2"/>
    </row>
    <row r="44093" spans="77:77">
      <c r="BY44093" s="2"/>
    </row>
    <row r="44094" spans="77:77">
      <c r="BY44094" s="2"/>
    </row>
    <row r="44095" spans="77:77">
      <c r="BY44095" s="2"/>
    </row>
    <row r="44096" spans="77:77">
      <c r="BY44096" s="2"/>
    </row>
    <row r="44097" spans="77:77">
      <c r="BY44097" s="2"/>
    </row>
    <row r="44098" spans="77:77">
      <c r="BY44098" s="2"/>
    </row>
    <row r="44099" spans="77:77">
      <c r="BY44099" s="2"/>
    </row>
    <row r="44100" spans="77:77">
      <c r="BY44100" s="2"/>
    </row>
    <row r="44101" spans="77:77">
      <c r="BY44101" s="2"/>
    </row>
    <row r="44102" spans="77:77">
      <c r="BY44102" s="2"/>
    </row>
    <row r="44103" spans="77:77">
      <c r="BY44103" s="2"/>
    </row>
    <row r="44104" spans="77:77">
      <c r="BY44104" s="2"/>
    </row>
    <row r="44105" spans="77:77">
      <c r="BY44105" s="2"/>
    </row>
    <row r="44106" spans="77:77">
      <c r="BY44106" s="2"/>
    </row>
    <row r="44107" spans="77:77">
      <c r="BY44107" s="2"/>
    </row>
    <row r="44108" spans="77:77">
      <c r="BY44108" s="2"/>
    </row>
    <row r="44109" spans="77:77">
      <c r="BY44109" s="2"/>
    </row>
    <row r="44110" spans="77:77">
      <c r="BY44110" s="2"/>
    </row>
    <row r="44111" spans="77:77">
      <c r="BY44111" s="2"/>
    </row>
    <row r="44112" spans="77:77">
      <c r="BY44112" s="2"/>
    </row>
    <row r="44113" spans="77:77">
      <c r="BY44113" s="2"/>
    </row>
    <row r="44114" spans="77:77">
      <c r="BY44114" s="2"/>
    </row>
    <row r="44115" spans="77:77">
      <c r="BY44115" s="2"/>
    </row>
    <row r="44116" spans="77:77">
      <c r="BY44116" s="2"/>
    </row>
    <row r="44117" spans="77:77">
      <c r="BY44117" s="2"/>
    </row>
    <row r="44118" spans="77:77">
      <c r="BY44118" s="2"/>
    </row>
    <row r="44119" spans="77:77">
      <c r="BY44119" s="2"/>
    </row>
    <row r="44120" spans="77:77">
      <c r="BY44120" s="2"/>
    </row>
    <row r="44121" spans="77:77">
      <c r="BY44121" s="2"/>
    </row>
    <row r="44122" spans="77:77">
      <c r="BY44122" s="2"/>
    </row>
    <row r="44123" spans="77:77">
      <c r="BY44123" s="2"/>
    </row>
    <row r="44124" spans="77:77">
      <c r="BY44124" s="2"/>
    </row>
    <row r="44125" spans="77:77">
      <c r="BY44125" s="2"/>
    </row>
    <row r="44126" spans="77:77">
      <c r="BY44126" s="2"/>
    </row>
    <row r="44127" spans="77:77">
      <c r="BY44127" s="2"/>
    </row>
    <row r="44128" spans="77:77">
      <c r="BY44128" s="2"/>
    </row>
    <row r="44129" spans="77:77">
      <c r="BY44129" s="2"/>
    </row>
    <row r="44130" spans="77:77">
      <c r="BY44130" s="2"/>
    </row>
    <row r="44131" spans="77:77">
      <c r="BY44131" s="2"/>
    </row>
    <row r="44132" spans="77:77">
      <c r="BY44132" s="2"/>
    </row>
    <row r="44133" spans="77:77">
      <c r="BY44133" s="2"/>
    </row>
    <row r="44134" spans="77:77">
      <c r="BY44134" s="2"/>
    </row>
    <row r="44135" spans="77:77">
      <c r="BY44135" s="2"/>
    </row>
    <row r="44136" spans="77:77">
      <c r="BY44136" s="2"/>
    </row>
    <row r="44137" spans="77:77">
      <c r="BY44137" s="2"/>
    </row>
    <row r="44138" spans="77:77">
      <c r="BY44138" s="2"/>
    </row>
    <row r="44139" spans="77:77">
      <c r="BY44139" s="2"/>
    </row>
    <row r="44140" spans="77:77">
      <c r="BY44140" s="2"/>
    </row>
    <row r="44141" spans="77:77">
      <c r="BY44141" s="2"/>
    </row>
    <row r="44142" spans="77:77">
      <c r="BY44142" s="2"/>
    </row>
    <row r="44143" spans="77:77">
      <c r="BY44143" s="2"/>
    </row>
    <row r="44144" spans="77:77">
      <c r="BY44144" s="2"/>
    </row>
    <row r="44145" spans="77:77">
      <c r="BY44145" s="2"/>
    </row>
    <row r="44146" spans="77:77">
      <c r="BY44146" s="2"/>
    </row>
    <row r="44147" spans="77:77">
      <c r="BY44147" s="2"/>
    </row>
    <row r="44148" spans="77:77">
      <c r="BY44148" s="2"/>
    </row>
    <row r="44149" spans="77:77">
      <c r="BY44149" s="2"/>
    </row>
    <row r="44150" spans="77:77">
      <c r="BY44150" s="2"/>
    </row>
    <row r="44151" spans="77:77">
      <c r="BY44151" s="2"/>
    </row>
    <row r="44152" spans="77:77">
      <c r="BY44152" s="2"/>
    </row>
    <row r="44153" spans="77:77">
      <c r="BY44153" s="2"/>
    </row>
    <row r="44154" spans="77:77">
      <c r="BY44154" s="2"/>
    </row>
    <row r="44155" spans="77:77">
      <c r="BY44155" s="2"/>
    </row>
    <row r="44156" spans="77:77">
      <c r="BY44156" s="2"/>
    </row>
    <row r="44157" spans="77:77">
      <c r="BY44157" s="2"/>
    </row>
    <row r="44158" spans="77:77">
      <c r="BY44158" s="2"/>
    </row>
    <row r="44159" spans="77:77">
      <c r="BY44159" s="2"/>
    </row>
    <row r="44160" spans="77:77">
      <c r="BY44160" s="2"/>
    </row>
    <row r="44161" spans="77:77">
      <c r="BY44161" s="2"/>
    </row>
    <row r="44162" spans="77:77">
      <c r="BY44162" s="2"/>
    </row>
    <row r="44163" spans="77:77">
      <c r="BY44163" s="2"/>
    </row>
    <row r="44164" spans="77:77">
      <c r="BY44164" s="2"/>
    </row>
    <row r="44165" spans="77:77">
      <c r="BY44165" s="2"/>
    </row>
    <row r="44166" spans="77:77">
      <c r="BY44166" s="2"/>
    </row>
    <row r="44167" spans="77:77">
      <c r="BY44167" s="2"/>
    </row>
    <row r="44168" spans="77:77">
      <c r="BY44168" s="2"/>
    </row>
    <row r="44169" spans="77:77">
      <c r="BY44169" s="2"/>
    </row>
    <row r="44170" spans="77:77">
      <c r="BY44170" s="2"/>
    </row>
    <row r="44171" spans="77:77">
      <c r="BY44171" s="2"/>
    </row>
    <row r="44172" spans="77:77">
      <c r="BY44172" s="2"/>
    </row>
    <row r="44173" spans="77:77">
      <c r="BY44173" s="2"/>
    </row>
    <row r="44174" spans="77:77">
      <c r="BY44174" s="2"/>
    </row>
    <row r="44175" spans="77:77">
      <c r="BY44175" s="2"/>
    </row>
    <row r="44176" spans="77:77">
      <c r="BY44176" s="2"/>
    </row>
    <row r="44177" spans="77:77">
      <c r="BY44177" s="2"/>
    </row>
    <row r="44178" spans="77:77">
      <c r="BY44178" s="2"/>
    </row>
    <row r="44179" spans="77:77">
      <c r="BY44179" s="2"/>
    </row>
    <row r="44180" spans="77:77">
      <c r="BY44180" s="2"/>
    </row>
    <row r="44181" spans="77:77">
      <c r="BY44181" s="2"/>
    </row>
    <row r="44182" spans="77:77">
      <c r="BY44182" s="2"/>
    </row>
    <row r="44183" spans="77:77">
      <c r="BY44183" s="2"/>
    </row>
    <row r="44184" spans="77:77">
      <c r="BY44184" s="2"/>
    </row>
    <row r="44185" spans="77:77">
      <c r="BY44185" s="2"/>
    </row>
    <row r="44186" spans="77:77">
      <c r="BY44186" s="2"/>
    </row>
    <row r="44187" spans="77:77">
      <c r="BY44187" s="2"/>
    </row>
    <row r="44188" spans="77:77">
      <c r="BY44188" s="2"/>
    </row>
    <row r="44189" spans="77:77">
      <c r="BY44189" s="2"/>
    </row>
    <row r="44190" spans="77:77">
      <c r="BY44190" s="2"/>
    </row>
    <row r="44191" spans="77:77">
      <c r="BY44191" s="2"/>
    </row>
    <row r="44192" spans="77:77">
      <c r="BY44192" s="2"/>
    </row>
    <row r="44193" spans="77:77">
      <c r="BY44193" s="2"/>
    </row>
    <row r="44194" spans="77:77">
      <c r="BY44194" s="2"/>
    </row>
    <row r="44195" spans="77:77">
      <c r="BY44195" s="2"/>
    </row>
    <row r="44196" spans="77:77">
      <c r="BY44196" s="2"/>
    </row>
    <row r="44197" spans="77:77">
      <c r="BY44197" s="2"/>
    </row>
    <row r="44198" spans="77:77">
      <c r="BY44198" s="2"/>
    </row>
    <row r="44199" spans="77:77">
      <c r="BY44199" s="2"/>
    </row>
    <row r="44200" spans="77:77">
      <c r="BY44200" s="2"/>
    </row>
    <row r="44201" spans="77:77">
      <c r="BY44201" s="2"/>
    </row>
    <row r="44202" spans="77:77">
      <c r="BY44202" s="2"/>
    </row>
    <row r="44203" spans="77:77">
      <c r="BY44203" s="2"/>
    </row>
    <row r="44204" spans="77:77">
      <c r="BY44204" s="2"/>
    </row>
    <row r="44205" spans="77:77">
      <c r="BY44205" s="2"/>
    </row>
    <row r="44206" spans="77:77">
      <c r="BY44206" s="2"/>
    </row>
    <row r="44207" spans="77:77">
      <c r="BY44207" s="2"/>
    </row>
    <row r="44208" spans="77:77">
      <c r="BY44208" s="2"/>
    </row>
    <row r="44209" spans="77:77">
      <c r="BY44209" s="2"/>
    </row>
    <row r="44210" spans="77:77">
      <c r="BY44210" s="2"/>
    </row>
    <row r="44211" spans="77:77">
      <c r="BY44211" s="2"/>
    </row>
    <row r="44212" spans="77:77">
      <c r="BY44212" s="2"/>
    </row>
    <row r="44213" spans="77:77">
      <c r="BY44213" s="2"/>
    </row>
    <row r="44214" spans="77:77">
      <c r="BY44214" s="2"/>
    </row>
    <row r="44215" spans="77:77">
      <c r="BY44215" s="2"/>
    </row>
    <row r="44216" spans="77:77">
      <c r="BY44216" s="2"/>
    </row>
    <row r="44217" spans="77:77">
      <c r="BY44217" s="2"/>
    </row>
    <row r="44218" spans="77:77">
      <c r="BY44218" s="2"/>
    </row>
    <row r="44219" spans="77:77">
      <c r="BY44219" s="2"/>
    </row>
    <row r="44220" spans="77:77">
      <c r="BY44220" s="2"/>
    </row>
    <row r="44221" spans="77:77">
      <c r="BY44221" s="2"/>
    </row>
    <row r="44222" spans="77:77">
      <c r="BY44222" s="2"/>
    </row>
    <row r="44223" spans="77:77">
      <c r="BY44223" s="2"/>
    </row>
    <row r="44224" spans="77:77">
      <c r="BY44224" s="2"/>
    </row>
    <row r="44225" spans="77:77">
      <c r="BY44225" s="2"/>
    </row>
    <row r="44226" spans="77:77">
      <c r="BY44226" s="2"/>
    </row>
    <row r="44227" spans="77:77">
      <c r="BY44227" s="2"/>
    </row>
    <row r="44228" spans="77:77">
      <c r="BY44228" s="2"/>
    </row>
    <row r="44229" spans="77:77">
      <c r="BY44229" s="2"/>
    </row>
    <row r="44230" spans="77:77">
      <c r="BY44230" s="2"/>
    </row>
    <row r="44231" spans="77:77">
      <c r="BY44231" s="2"/>
    </row>
    <row r="44232" spans="77:77">
      <c r="BY44232" s="2"/>
    </row>
    <row r="44233" spans="77:77">
      <c r="BY44233" s="2"/>
    </row>
    <row r="44234" spans="77:77">
      <c r="BY44234" s="2"/>
    </row>
    <row r="44235" spans="77:77">
      <c r="BY44235" s="2"/>
    </row>
    <row r="44236" spans="77:77">
      <c r="BY44236" s="2"/>
    </row>
    <row r="44237" spans="77:77">
      <c r="BY44237" s="2"/>
    </row>
    <row r="44238" spans="77:77">
      <c r="BY44238" s="2"/>
    </row>
    <row r="44239" spans="77:77">
      <c r="BY44239" s="2"/>
    </row>
    <row r="44240" spans="77:77">
      <c r="BY44240" s="2"/>
    </row>
    <row r="44241" spans="77:77">
      <c r="BY44241" s="2"/>
    </row>
    <row r="44242" spans="77:77">
      <c r="BY44242" s="2"/>
    </row>
    <row r="44243" spans="77:77">
      <c r="BY44243" s="2"/>
    </row>
    <row r="44244" spans="77:77">
      <c r="BY44244" s="2"/>
    </row>
    <row r="44245" spans="77:77">
      <c r="BY44245" s="2"/>
    </row>
    <row r="44246" spans="77:77">
      <c r="BY44246" s="2"/>
    </row>
    <row r="44247" spans="77:77">
      <c r="BY44247" s="2"/>
    </row>
    <row r="44248" spans="77:77">
      <c r="BY44248" s="2"/>
    </row>
    <row r="44249" spans="77:77">
      <c r="BY44249" s="2"/>
    </row>
    <row r="44250" spans="77:77">
      <c r="BY44250" s="2"/>
    </row>
    <row r="44251" spans="77:77">
      <c r="BY44251" s="2"/>
    </row>
    <row r="44252" spans="77:77">
      <c r="BY44252" s="2"/>
    </row>
    <row r="44253" spans="77:77">
      <c r="BY44253" s="2"/>
    </row>
    <row r="44254" spans="77:77">
      <c r="BY44254" s="2"/>
    </row>
    <row r="44255" spans="77:77">
      <c r="BY44255" s="2"/>
    </row>
    <row r="44256" spans="77:77">
      <c r="BY44256" s="2"/>
    </row>
    <row r="44257" spans="77:77">
      <c r="BY44257" s="2"/>
    </row>
    <row r="44258" spans="77:77">
      <c r="BY44258" s="2"/>
    </row>
    <row r="44259" spans="77:77">
      <c r="BY44259" s="2"/>
    </row>
    <row r="44260" spans="77:77">
      <c r="BY44260" s="2"/>
    </row>
    <row r="44261" spans="77:77">
      <c r="BY44261" s="2"/>
    </row>
    <row r="44262" spans="77:77">
      <c r="BY44262" s="2"/>
    </row>
    <row r="44263" spans="77:77">
      <c r="BY44263" s="2"/>
    </row>
    <row r="44264" spans="77:77">
      <c r="BY44264" s="2"/>
    </row>
    <row r="44265" spans="77:77">
      <c r="BY44265" s="2"/>
    </row>
    <row r="44266" spans="77:77">
      <c r="BY44266" s="2"/>
    </row>
    <row r="44267" spans="77:77">
      <c r="BY44267" s="2"/>
    </row>
    <row r="44268" spans="77:77">
      <c r="BY44268" s="2"/>
    </row>
    <row r="44269" spans="77:77">
      <c r="BY44269" s="2"/>
    </row>
    <row r="44270" spans="77:77">
      <c r="BY44270" s="2"/>
    </row>
    <row r="44271" spans="77:77">
      <c r="BY44271" s="2"/>
    </row>
    <row r="44272" spans="77:77">
      <c r="BY44272" s="2"/>
    </row>
    <row r="44273" spans="77:77">
      <c r="BY44273" s="2"/>
    </row>
    <row r="44274" spans="77:77">
      <c r="BY44274" s="2"/>
    </row>
    <row r="44275" spans="77:77">
      <c r="BY44275" s="2"/>
    </row>
    <row r="44276" spans="77:77">
      <c r="BY44276" s="2"/>
    </row>
    <row r="44277" spans="77:77">
      <c r="BY44277" s="2"/>
    </row>
    <row r="44278" spans="77:77">
      <c r="BY44278" s="2"/>
    </row>
    <row r="44279" spans="77:77">
      <c r="BY44279" s="2"/>
    </row>
    <row r="44280" spans="77:77">
      <c r="BY44280" s="2"/>
    </row>
    <row r="44281" spans="77:77">
      <c r="BY44281" s="2"/>
    </row>
    <row r="44282" spans="77:77">
      <c r="BY44282" s="2"/>
    </row>
    <row r="44283" spans="77:77">
      <c r="BY44283" s="2"/>
    </row>
    <row r="44284" spans="77:77">
      <c r="BY44284" s="2"/>
    </row>
    <row r="44285" spans="77:77">
      <c r="BY44285" s="2"/>
    </row>
    <row r="44286" spans="77:77">
      <c r="BY44286" s="2"/>
    </row>
    <row r="44287" spans="77:77">
      <c r="BY44287" s="2"/>
    </row>
    <row r="44288" spans="77:77">
      <c r="BY44288" s="2"/>
    </row>
    <row r="44289" spans="77:77">
      <c r="BY44289" s="2"/>
    </row>
    <row r="44290" spans="77:77">
      <c r="BY44290" s="2"/>
    </row>
    <row r="44291" spans="77:77">
      <c r="BY44291" s="2"/>
    </row>
    <row r="44292" spans="77:77">
      <c r="BY44292" s="2"/>
    </row>
    <row r="44293" spans="77:77">
      <c r="BY44293" s="2"/>
    </row>
    <row r="44294" spans="77:77">
      <c r="BY44294" s="2"/>
    </row>
    <row r="44295" spans="77:77">
      <c r="BY44295" s="2"/>
    </row>
    <row r="44296" spans="77:77">
      <c r="BY44296" s="2"/>
    </row>
    <row r="44297" spans="77:77">
      <c r="BY44297" s="2"/>
    </row>
    <row r="44298" spans="77:77">
      <c r="BY44298" s="2"/>
    </row>
    <row r="44299" spans="77:77">
      <c r="BY44299" s="2"/>
    </row>
    <row r="44300" spans="77:77">
      <c r="BY44300" s="2"/>
    </row>
    <row r="44301" spans="77:77">
      <c r="BY44301" s="2"/>
    </row>
    <row r="44302" spans="77:77">
      <c r="BY44302" s="2"/>
    </row>
    <row r="44303" spans="77:77">
      <c r="BY44303" s="2"/>
    </row>
    <row r="44304" spans="77:77">
      <c r="BY44304" s="2"/>
    </row>
    <row r="44305" spans="77:77">
      <c r="BY44305" s="2"/>
    </row>
    <row r="44306" spans="77:77">
      <c r="BY44306" s="2"/>
    </row>
    <row r="44307" spans="77:77">
      <c r="BY44307" s="2"/>
    </row>
    <row r="44308" spans="77:77">
      <c r="BY44308" s="2"/>
    </row>
    <row r="44309" spans="77:77">
      <c r="BY44309" s="2"/>
    </row>
    <row r="44310" spans="77:77">
      <c r="BY44310" s="2"/>
    </row>
    <row r="44311" spans="77:77">
      <c r="BY44311" s="2"/>
    </row>
    <row r="44312" spans="77:77">
      <c r="BY44312" s="2"/>
    </row>
    <row r="44313" spans="77:77">
      <c r="BY44313" s="2"/>
    </row>
    <row r="44314" spans="77:77">
      <c r="BY44314" s="2"/>
    </row>
    <row r="44315" spans="77:77">
      <c r="BY44315" s="2"/>
    </row>
    <row r="44316" spans="77:77">
      <c r="BY44316" s="2"/>
    </row>
    <row r="44317" spans="77:77">
      <c r="BY44317" s="2"/>
    </row>
    <row r="44318" spans="77:77">
      <c r="BY44318" s="2"/>
    </row>
    <row r="44319" spans="77:77">
      <c r="BY44319" s="2"/>
    </row>
    <row r="44320" spans="77:77">
      <c r="BY44320" s="2"/>
    </row>
    <row r="44321" spans="77:77">
      <c r="BY44321" s="2"/>
    </row>
    <row r="44322" spans="77:77">
      <c r="BY44322" s="2"/>
    </row>
    <row r="44323" spans="77:77">
      <c r="BY44323" s="2"/>
    </row>
    <row r="44324" spans="77:77">
      <c r="BY44324" s="2"/>
    </row>
    <row r="44325" spans="77:77">
      <c r="BY44325" s="2"/>
    </row>
    <row r="44326" spans="77:77">
      <c r="BY44326" s="2"/>
    </row>
    <row r="44327" spans="77:77">
      <c r="BY44327" s="2"/>
    </row>
    <row r="44328" spans="77:77">
      <c r="BY44328" s="2"/>
    </row>
    <row r="44329" spans="77:77">
      <c r="BY44329" s="2"/>
    </row>
    <row r="44330" spans="77:77">
      <c r="BY44330" s="2"/>
    </row>
    <row r="44331" spans="77:77">
      <c r="BY44331" s="2"/>
    </row>
    <row r="44332" spans="77:77">
      <c r="BY44332" s="2"/>
    </row>
    <row r="44333" spans="77:77">
      <c r="BY44333" s="2"/>
    </row>
    <row r="44334" spans="77:77">
      <c r="BY44334" s="2"/>
    </row>
    <row r="44335" spans="77:77">
      <c r="BY44335" s="2"/>
    </row>
    <row r="44336" spans="77:77">
      <c r="BY44336" s="2"/>
    </row>
    <row r="44337" spans="77:77">
      <c r="BY44337" s="2"/>
    </row>
    <row r="44338" spans="77:77">
      <c r="BY44338" s="2"/>
    </row>
    <row r="44339" spans="77:77">
      <c r="BY44339" s="2"/>
    </row>
    <row r="44340" spans="77:77">
      <c r="BY44340" s="2"/>
    </row>
    <row r="44341" spans="77:77">
      <c r="BY44341" s="2"/>
    </row>
    <row r="44342" spans="77:77">
      <c r="BY44342" s="2"/>
    </row>
    <row r="44343" spans="77:77">
      <c r="BY44343" s="2"/>
    </row>
    <row r="44344" spans="77:77">
      <c r="BY44344" s="2"/>
    </row>
    <row r="44345" spans="77:77">
      <c r="BY44345" s="2"/>
    </row>
    <row r="44346" spans="77:77">
      <c r="BY44346" s="2"/>
    </row>
    <row r="44347" spans="77:77">
      <c r="BY44347" s="2"/>
    </row>
    <row r="44348" spans="77:77">
      <c r="BY44348" s="2"/>
    </row>
    <row r="44349" spans="77:77">
      <c r="BY44349" s="2"/>
    </row>
    <row r="44350" spans="77:77">
      <c r="BY44350" s="2"/>
    </row>
    <row r="44351" spans="77:77">
      <c r="BY44351" s="2"/>
    </row>
    <row r="44352" spans="77:77">
      <c r="BY44352" s="2"/>
    </row>
    <row r="44353" spans="77:77">
      <c r="BY44353" s="2"/>
    </row>
    <row r="44354" spans="77:77">
      <c r="BY44354" s="2"/>
    </row>
    <row r="44355" spans="77:77">
      <c r="BY44355" s="2"/>
    </row>
    <row r="44356" spans="77:77">
      <c r="BY44356" s="2"/>
    </row>
    <row r="44357" spans="77:77">
      <c r="BY44357" s="2"/>
    </row>
    <row r="44358" spans="77:77">
      <c r="BY44358" s="2"/>
    </row>
    <row r="44359" spans="77:77">
      <c r="BY44359" s="2"/>
    </row>
    <row r="44360" spans="77:77">
      <c r="BY44360" s="2"/>
    </row>
    <row r="44361" spans="77:77">
      <c r="BY44361" s="2"/>
    </row>
    <row r="44362" spans="77:77">
      <c r="BY44362" s="2"/>
    </row>
    <row r="44363" spans="77:77">
      <c r="BY44363" s="2"/>
    </row>
    <row r="44364" spans="77:77">
      <c r="BY44364" s="2"/>
    </row>
    <row r="44365" spans="77:77">
      <c r="BY44365" s="2"/>
    </row>
    <row r="44366" spans="77:77">
      <c r="BY44366" s="2"/>
    </row>
    <row r="44367" spans="77:77">
      <c r="BY44367" s="2"/>
    </row>
    <row r="44368" spans="77:77">
      <c r="BY44368" s="2"/>
    </row>
    <row r="44369" spans="77:77">
      <c r="BY44369" s="2"/>
    </row>
    <row r="44370" spans="77:77">
      <c r="BY44370" s="2"/>
    </row>
    <row r="44371" spans="77:77">
      <c r="BY44371" s="2"/>
    </row>
    <row r="44372" spans="77:77">
      <c r="BY44372" s="2"/>
    </row>
    <row r="44373" spans="77:77">
      <c r="BY44373" s="2"/>
    </row>
    <row r="44374" spans="77:77">
      <c r="BY44374" s="2"/>
    </row>
    <row r="44375" spans="77:77">
      <c r="BY44375" s="2"/>
    </row>
    <row r="44376" spans="77:77">
      <c r="BY44376" s="2"/>
    </row>
    <row r="44377" spans="77:77">
      <c r="BY44377" s="2"/>
    </row>
    <row r="44378" spans="77:77">
      <c r="BY44378" s="2"/>
    </row>
    <row r="44379" spans="77:77">
      <c r="BY44379" s="2"/>
    </row>
    <row r="44380" spans="77:77">
      <c r="BY44380" s="2"/>
    </row>
    <row r="44381" spans="77:77">
      <c r="BY44381" s="2"/>
    </row>
    <row r="44382" spans="77:77">
      <c r="BY44382" s="2"/>
    </row>
    <row r="44383" spans="77:77">
      <c r="BY44383" s="2"/>
    </row>
    <row r="44384" spans="77:77">
      <c r="BY44384" s="2"/>
    </row>
    <row r="44385" spans="77:77">
      <c r="BY44385" s="2"/>
    </row>
    <row r="44386" spans="77:77">
      <c r="BY44386" s="2"/>
    </row>
    <row r="44387" spans="77:77">
      <c r="BY44387" s="2"/>
    </row>
    <row r="44388" spans="77:77">
      <c r="BY44388" s="2"/>
    </row>
    <row r="44389" spans="77:77">
      <c r="BY44389" s="2"/>
    </row>
    <row r="44390" spans="77:77">
      <c r="BY44390" s="2"/>
    </row>
    <row r="44391" spans="77:77">
      <c r="BY44391" s="2"/>
    </row>
    <row r="44392" spans="77:77">
      <c r="BY44392" s="2"/>
    </row>
    <row r="44393" spans="77:77">
      <c r="BY44393" s="2"/>
    </row>
    <row r="44394" spans="77:77">
      <c r="BY44394" s="2"/>
    </row>
    <row r="44395" spans="77:77">
      <c r="BY44395" s="2"/>
    </row>
    <row r="44396" spans="77:77">
      <c r="BY44396" s="2"/>
    </row>
    <row r="44397" spans="77:77">
      <c r="BY44397" s="2"/>
    </row>
    <row r="44398" spans="77:77">
      <c r="BY44398" s="2"/>
    </row>
    <row r="44399" spans="77:77">
      <c r="BY44399" s="2"/>
    </row>
    <row r="44400" spans="77:77">
      <c r="BY44400" s="2"/>
    </row>
    <row r="44401" spans="77:77">
      <c r="BY44401" s="2"/>
    </row>
    <row r="44402" spans="77:77">
      <c r="BY44402" s="2"/>
    </row>
    <row r="44403" spans="77:77">
      <c r="BY44403" s="2"/>
    </row>
    <row r="44404" spans="77:77">
      <c r="BY44404" s="2"/>
    </row>
    <row r="44405" spans="77:77">
      <c r="BY44405" s="2"/>
    </row>
    <row r="44406" spans="77:77">
      <c r="BY44406" s="2"/>
    </row>
    <row r="44407" spans="77:77">
      <c r="BY44407" s="2"/>
    </row>
    <row r="44408" spans="77:77">
      <c r="BY44408" s="2"/>
    </row>
    <row r="44409" spans="77:77">
      <c r="BY44409" s="2"/>
    </row>
    <row r="44410" spans="77:77">
      <c r="BY44410" s="2"/>
    </row>
    <row r="44411" spans="77:77">
      <c r="BY44411" s="2"/>
    </row>
    <row r="44412" spans="77:77">
      <c r="BY44412" s="2"/>
    </row>
    <row r="44413" spans="77:77">
      <c r="BY44413" s="2"/>
    </row>
    <row r="44414" spans="77:77">
      <c r="BY44414" s="2"/>
    </row>
    <row r="44415" spans="77:77">
      <c r="BY44415" s="2"/>
    </row>
    <row r="44416" spans="77:77">
      <c r="BY44416" s="2"/>
    </row>
    <row r="44417" spans="77:77">
      <c r="BY44417" s="2"/>
    </row>
    <row r="44418" spans="77:77">
      <c r="BY44418" s="2"/>
    </row>
    <row r="44419" spans="77:77">
      <c r="BY44419" s="2"/>
    </row>
    <row r="44420" spans="77:77">
      <c r="BY44420" s="2"/>
    </row>
    <row r="44421" spans="77:77">
      <c r="BY44421" s="2"/>
    </row>
    <row r="44422" spans="77:77">
      <c r="BY44422" s="2"/>
    </row>
    <row r="44423" spans="77:77">
      <c r="BY44423" s="2"/>
    </row>
    <row r="44424" spans="77:77">
      <c r="BY44424" s="2"/>
    </row>
    <row r="44425" spans="77:77">
      <c r="BY44425" s="2"/>
    </row>
    <row r="44426" spans="77:77">
      <c r="BY44426" s="2"/>
    </row>
    <row r="44427" spans="77:77">
      <c r="BY44427" s="2"/>
    </row>
    <row r="44428" spans="77:77">
      <c r="BY44428" s="2"/>
    </row>
    <row r="44429" spans="77:77">
      <c r="BY44429" s="2"/>
    </row>
    <row r="44430" spans="77:77">
      <c r="BY44430" s="2"/>
    </row>
    <row r="44431" spans="77:77">
      <c r="BY44431" s="2"/>
    </row>
    <row r="44432" spans="77:77">
      <c r="BY44432" s="2"/>
    </row>
    <row r="44433" spans="77:77">
      <c r="BY44433" s="2"/>
    </row>
    <row r="44434" spans="77:77">
      <c r="BY44434" s="2"/>
    </row>
    <row r="44435" spans="77:77">
      <c r="BY44435" s="2"/>
    </row>
    <row r="44436" spans="77:77">
      <c r="BY44436" s="2"/>
    </row>
    <row r="44437" spans="77:77">
      <c r="BY44437" s="2"/>
    </row>
    <row r="44438" spans="77:77">
      <c r="BY44438" s="2"/>
    </row>
    <row r="44439" spans="77:77">
      <c r="BY44439" s="2"/>
    </row>
    <row r="44440" spans="77:77">
      <c r="BY44440" s="2"/>
    </row>
    <row r="44441" spans="77:77">
      <c r="BY44441" s="2"/>
    </row>
    <row r="44442" spans="77:77">
      <c r="BY44442" s="2"/>
    </row>
    <row r="44443" spans="77:77">
      <c r="BY44443" s="2"/>
    </row>
    <row r="44444" spans="77:77">
      <c r="BY44444" s="2"/>
    </row>
    <row r="44445" spans="77:77">
      <c r="BY44445" s="2"/>
    </row>
    <row r="44446" spans="77:77">
      <c r="BY44446" s="2"/>
    </row>
    <row r="44447" spans="77:77">
      <c r="BY44447" s="2"/>
    </row>
    <row r="44448" spans="77:77">
      <c r="BY44448" s="2"/>
    </row>
    <row r="44449" spans="77:77">
      <c r="BY44449" s="2"/>
    </row>
    <row r="44450" spans="77:77">
      <c r="BY44450" s="2"/>
    </row>
    <row r="44451" spans="77:77">
      <c r="BY44451" s="2"/>
    </row>
    <row r="44452" spans="77:77">
      <c r="BY44452" s="2"/>
    </row>
    <row r="44453" spans="77:77">
      <c r="BY44453" s="2"/>
    </row>
    <row r="44454" spans="77:77">
      <c r="BY44454" s="2"/>
    </row>
    <row r="44455" spans="77:77">
      <c r="BY44455" s="2"/>
    </row>
    <row r="44456" spans="77:77">
      <c r="BY44456" s="2"/>
    </row>
    <row r="44457" spans="77:77">
      <c r="BY44457" s="2"/>
    </row>
    <row r="44458" spans="77:77">
      <c r="BY44458" s="2"/>
    </row>
    <row r="44459" spans="77:77">
      <c r="BY44459" s="2"/>
    </row>
    <row r="44460" spans="77:77">
      <c r="BY44460" s="2"/>
    </row>
    <row r="44461" spans="77:77">
      <c r="BY44461" s="2"/>
    </row>
    <row r="44462" spans="77:77">
      <c r="BY44462" s="2"/>
    </row>
    <row r="44463" spans="77:77">
      <c r="BY44463" s="2"/>
    </row>
    <row r="44464" spans="77:77">
      <c r="BY44464" s="2"/>
    </row>
    <row r="44465" spans="77:77">
      <c r="BY44465" s="2"/>
    </row>
    <row r="44466" spans="77:77">
      <c r="BY44466" s="2"/>
    </row>
    <row r="44467" spans="77:77">
      <c r="BY44467" s="2"/>
    </row>
    <row r="44468" spans="77:77">
      <c r="BY44468" s="2"/>
    </row>
    <row r="44469" spans="77:77">
      <c r="BY44469" s="2"/>
    </row>
    <row r="44470" spans="77:77">
      <c r="BY44470" s="2"/>
    </row>
    <row r="44471" spans="77:77">
      <c r="BY44471" s="2"/>
    </row>
    <row r="44472" spans="77:77">
      <c r="BY44472" s="2"/>
    </row>
    <row r="44473" spans="77:77">
      <c r="BY44473" s="2"/>
    </row>
    <row r="44474" spans="77:77">
      <c r="BY44474" s="2"/>
    </row>
    <row r="44475" spans="77:77">
      <c r="BY44475" s="2"/>
    </row>
    <row r="44476" spans="77:77">
      <c r="BY44476" s="2"/>
    </row>
    <row r="44477" spans="77:77">
      <c r="BY44477" s="2"/>
    </row>
    <row r="44478" spans="77:77">
      <c r="BY44478" s="2"/>
    </row>
    <row r="44479" spans="77:77">
      <c r="BY44479" s="2"/>
    </row>
    <row r="44480" spans="77:77">
      <c r="BY44480" s="2"/>
    </row>
    <row r="44481" spans="77:77">
      <c r="BY44481" s="2"/>
    </row>
    <row r="44482" spans="77:77">
      <c r="BY44482" s="2"/>
    </row>
    <row r="44483" spans="77:77">
      <c r="BY44483" s="2"/>
    </row>
    <row r="44484" spans="77:77">
      <c r="BY44484" s="2"/>
    </row>
    <row r="44485" spans="77:77">
      <c r="BY44485" s="2"/>
    </row>
    <row r="44486" spans="77:77">
      <c r="BY44486" s="2"/>
    </row>
    <row r="44487" spans="77:77">
      <c r="BY44487" s="2"/>
    </row>
    <row r="44488" spans="77:77">
      <c r="BY44488" s="2"/>
    </row>
    <row r="44489" spans="77:77">
      <c r="BY44489" s="2"/>
    </row>
    <row r="44490" spans="77:77">
      <c r="BY44490" s="2"/>
    </row>
    <row r="44491" spans="77:77">
      <c r="BY44491" s="2"/>
    </row>
    <row r="44492" spans="77:77">
      <c r="BY44492" s="2"/>
    </row>
    <row r="44493" spans="77:77">
      <c r="BY44493" s="2"/>
    </row>
    <row r="44494" spans="77:77">
      <c r="BY44494" s="2"/>
    </row>
    <row r="44495" spans="77:77">
      <c r="BY44495" s="2"/>
    </row>
    <row r="44496" spans="77:77">
      <c r="BY44496" s="2"/>
    </row>
    <row r="44497" spans="77:77">
      <c r="BY44497" s="2"/>
    </row>
    <row r="44498" spans="77:77">
      <c r="BY44498" s="2"/>
    </row>
    <row r="44499" spans="77:77">
      <c r="BY44499" s="2"/>
    </row>
    <row r="44500" spans="77:77">
      <c r="BY44500" s="2"/>
    </row>
    <row r="44501" spans="77:77">
      <c r="BY44501" s="2"/>
    </row>
    <row r="44502" spans="77:77">
      <c r="BY44502" s="2"/>
    </row>
    <row r="44503" spans="77:77">
      <c r="BY44503" s="2"/>
    </row>
    <row r="44504" spans="77:77">
      <c r="BY44504" s="2"/>
    </row>
    <row r="44505" spans="77:77">
      <c r="BY44505" s="2"/>
    </row>
    <row r="44506" spans="77:77">
      <c r="BY44506" s="2"/>
    </row>
    <row r="44507" spans="77:77">
      <c r="BY44507" s="2"/>
    </row>
    <row r="44508" spans="77:77">
      <c r="BY44508" s="2"/>
    </row>
    <row r="44509" spans="77:77">
      <c r="BY44509" s="2"/>
    </row>
    <row r="44510" spans="77:77">
      <c r="BY44510" s="2"/>
    </row>
    <row r="44511" spans="77:77">
      <c r="BY44511" s="2"/>
    </row>
    <row r="44512" spans="77:77">
      <c r="BY44512" s="2"/>
    </row>
    <row r="44513" spans="77:77">
      <c r="BY44513" s="2"/>
    </row>
    <row r="44514" spans="77:77">
      <c r="BY44514" s="2"/>
    </row>
    <row r="44515" spans="77:77">
      <c r="BY44515" s="2"/>
    </row>
    <row r="44516" spans="77:77">
      <c r="BY44516" s="2"/>
    </row>
    <row r="44517" spans="77:77">
      <c r="BY44517" s="2"/>
    </row>
    <row r="44518" spans="77:77">
      <c r="BY44518" s="2"/>
    </row>
    <row r="44519" spans="77:77">
      <c r="BY44519" s="2"/>
    </row>
    <row r="44520" spans="77:77">
      <c r="BY44520" s="2"/>
    </row>
    <row r="44521" spans="77:77">
      <c r="BY44521" s="2"/>
    </row>
    <row r="44522" spans="77:77">
      <c r="BY44522" s="2"/>
    </row>
    <row r="44523" spans="77:77">
      <c r="BY44523" s="2"/>
    </row>
    <row r="44524" spans="77:77">
      <c r="BY44524" s="2"/>
    </row>
    <row r="44525" spans="77:77">
      <c r="BY44525" s="2"/>
    </row>
    <row r="44526" spans="77:77">
      <c r="BY44526" s="2"/>
    </row>
    <row r="44527" spans="77:77">
      <c r="BY44527" s="2"/>
    </row>
    <row r="44528" spans="77:77">
      <c r="BY44528" s="2"/>
    </row>
    <row r="44529" spans="77:77">
      <c r="BY44529" s="2"/>
    </row>
    <row r="44530" spans="77:77">
      <c r="BY44530" s="2"/>
    </row>
    <row r="44531" spans="77:77">
      <c r="BY44531" s="2"/>
    </row>
    <row r="44532" spans="77:77">
      <c r="BY44532" s="2"/>
    </row>
    <row r="44533" spans="77:77">
      <c r="BY44533" s="2"/>
    </row>
    <row r="44534" spans="77:77">
      <c r="BY44534" s="2"/>
    </row>
    <row r="44535" spans="77:77">
      <c r="BY44535" s="2"/>
    </row>
    <row r="44536" spans="77:77">
      <c r="BY44536" s="2"/>
    </row>
    <row r="44537" spans="77:77">
      <c r="BY44537" s="2"/>
    </row>
    <row r="44538" spans="77:77">
      <c r="BY44538" s="2"/>
    </row>
    <row r="44539" spans="77:77">
      <c r="BY44539" s="2"/>
    </row>
    <row r="44540" spans="77:77">
      <c r="BY44540" s="2"/>
    </row>
    <row r="44541" spans="77:77">
      <c r="BY44541" s="2"/>
    </row>
    <row r="44542" spans="77:77">
      <c r="BY44542" s="2"/>
    </row>
    <row r="44543" spans="77:77">
      <c r="BY44543" s="2"/>
    </row>
    <row r="44544" spans="77:77">
      <c r="BY44544" s="2"/>
    </row>
    <row r="44545" spans="77:77">
      <c r="BY44545" s="2"/>
    </row>
    <row r="44546" spans="77:77">
      <c r="BY44546" s="2"/>
    </row>
    <row r="44547" spans="77:77">
      <c r="BY44547" s="2"/>
    </row>
    <row r="44548" spans="77:77">
      <c r="BY44548" s="2"/>
    </row>
    <row r="44549" spans="77:77">
      <c r="BY44549" s="2"/>
    </row>
    <row r="44550" spans="77:77">
      <c r="BY44550" s="2"/>
    </row>
    <row r="44551" spans="77:77">
      <c r="BY44551" s="2"/>
    </row>
    <row r="44552" spans="77:77">
      <c r="BY44552" s="2"/>
    </row>
    <row r="44553" spans="77:77">
      <c r="BY44553" s="2"/>
    </row>
    <row r="44554" spans="77:77">
      <c r="BY44554" s="2"/>
    </row>
    <row r="44555" spans="77:77">
      <c r="BY44555" s="2"/>
    </row>
    <row r="44556" spans="77:77">
      <c r="BY44556" s="2"/>
    </row>
    <row r="44557" spans="77:77">
      <c r="BY44557" s="2"/>
    </row>
    <row r="44558" spans="77:77">
      <c r="BY44558" s="2"/>
    </row>
    <row r="44559" spans="77:77">
      <c r="BY44559" s="2"/>
    </row>
    <row r="44560" spans="77:77">
      <c r="BY44560" s="2"/>
    </row>
    <row r="44561" spans="77:77">
      <c r="BY44561" s="2"/>
    </row>
    <row r="44562" spans="77:77">
      <c r="BY44562" s="2"/>
    </row>
    <row r="44563" spans="77:77">
      <c r="BY44563" s="2"/>
    </row>
    <row r="44564" spans="77:77">
      <c r="BY44564" s="2"/>
    </row>
    <row r="44565" spans="77:77">
      <c r="BY44565" s="2"/>
    </row>
    <row r="44566" spans="77:77">
      <c r="BY44566" s="2"/>
    </row>
    <row r="44567" spans="77:77">
      <c r="BY44567" s="2"/>
    </row>
    <row r="44568" spans="77:77">
      <c r="BY44568" s="2"/>
    </row>
    <row r="44569" spans="77:77">
      <c r="BY44569" s="2"/>
    </row>
    <row r="44570" spans="77:77">
      <c r="BY44570" s="2"/>
    </row>
    <row r="44571" spans="77:77">
      <c r="BY44571" s="2"/>
    </row>
    <row r="44572" spans="77:77">
      <c r="BY44572" s="2"/>
    </row>
    <row r="44573" spans="77:77">
      <c r="BY44573" s="2"/>
    </row>
    <row r="44574" spans="77:77">
      <c r="BY44574" s="2"/>
    </row>
    <row r="44575" spans="77:77">
      <c r="BY44575" s="2"/>
    </row>
    <row r="44576" spans="77:77">
      <c r="BY44576" s="2"/>
    </row>
    <row r="44577" spans="77:77">
      <c r="BY44577" s="2"/>
    </row>
    <row r="44578" spans="77:77">
      <c r="BY44578" s="2"/>
    </row>
    <row r="44579" spans="77:77">
      <c r="BY44579" s="2"/>
    </row>
    <row r="44580" spans="77:77">
      <c r="BY44580" s="2"/>
    </row>
    <row r="44581" spans="77:77">
      <c r="BY44581" s="2"/>
    </row>
    <row r="44582" spans="77:77">
      <c r="BY44582" s="2"/>
    </row>
    <row r="44583" spans="77:77">
      <c r="BY44583" s="2"/>
    </row>
    <row r="44584" spans="77:77">
      <c r="BY44584" s="2"/>
    </row>
    <row r="44585" spans="77:77">
      <c r="BY44585" s="2"/>
    </row>
    <row r="44586" spans="77:77">
      <c r="BY44586" s="2"/>
    </row>
    <row r="44587" spans="77:77">
      <c r="BY44587" s="2"/>
    </row>
    <row r="44588" spans="77:77">
      <c r="BY44588" s="2"/>
    </row>
    <row r="44589" spans="77:77">
      <c r="BY44589" s="2"/>
    </row>
    <row r="44590" spans="77:77">
      <c r="BY44590" s="2"/>
    </row>
    <row r="44591" spans="77:77">
      <c r="BY44591" s="2"/>
    </row>
    <row r="44592" spans="77:77">
      <c r="BY44592" s="2"/>
    </row>
    <row r="44593" spans="77:77">
      <c r="BY44593" s="2"/>
    </row>
    <row r="44594" spans="77:77">
      <c r="BY44594" s="2"/>
    </row>
    <row r="44595" spans="77:77">
      <c r="BY44595" s="2"/>
    </row>
    <row r="44596" spans="77:77">
      <c r="BY44596" s="2"/>
    </row>
    <row r="44597" spans="77:77">
      <c r="BY44597" s="2"/>
    </row>
    <row r="44598" spans="77:77">
      <c r="BY44598" s="2"/>
    </row>
    <row r="44599" spans="77:77">
      <c r="BY44599" s="2"/>
    </row>
    <row r="44600" spans="77:77">
      <c r="BY44600" s="2"/>
    </row>
    <row r="44601" spans="77:77">
      <c r="BY44601" s="2"/>
    </row>
    <row r="44602" spans="77:77">
      <c r="BY44602" s="2"/>
    </row>
    <row r="44603" spans="77:77">
      <c r="BY44603" s="2"/>
    </row>
    <row r="44604" spans="77:77">
      <c r="BY44604" s="2"/>
    </row>
    <row r="44605" spans="77:77">
      <c r="BY44605" s="2"/>
    </row>
    <row r="44606" spans="77:77">
      <c r="BY44606" s="2"/>
    </row>
    <row r="44607" spans="77:77">
      <c r="BY44607" s="2"/>
    </row>
    <row r="44608" spans="77:77">
      <c r="BY44608" s="2"/>
    </row>
    <row r="44609" spans="77:77">
      <c r="BY44609" s="2"/>
    </row>
    <row r="44610" spans="77:77">
      <c r="BY44610" s="2"/>
    </row>
    <row r="44611" spans="77:77">
      <c r="BY44611" s="2"/>
    </row>
    <row r="44612" spans="77:77">
      <c r="BY44612" s="2"/>
    </row>
    <row r="44613" spans="77:77">
      <c r="BY44613" s="2"/>
    </row>
    <row r="44614" spans="77:77">
      <c r="BY44614" s="2"/>
    </row>
    <row r="44615" spans="77:77">
      <c r="BY44615" s="2"/>
    </row>
    <row r="44616" spans="77:77">
      <c r="BY44616" s="2"/>
    </row>
    <row r="44617" spans="77:77">
      <c r="BY44617" s="2"/>
    </row>
    <row r="44618" spans="77:77">
      <c r="BY44618" s="2"/>
    </row>
    <row r="44619" spans="77:77">
      <c r="BY44619" s="2"/>
    </row>
    <row r="44620" spans="77:77">
      <c r="BY44620" s="2"/>
    </row>
    <row r="44621" spans="77:77">
      <c r="BY44621" s="2"/>
    </row>
    <row r="44622" spans="77:77">
      <c r="BY44622" s="2"/>
    </row>
    <row r="44623" spans="77:77">
      <c r="BY44623" s="2"/>
    </row>
    <row r="44624" spans="77:77">
      <c r="BY44624" s="2"/>
    </row>
    <row r="44625" spans="77:77">
      <c r="BY44625" s="2"/>
    </row>
    <row r="44626" spans="77:77">
      <c r="BY44626" s="2"/>
    </row>
    <row r="44627" spans="77:77">
      <c r="BY44627" s="2"/>
    </row>
    <row r="44628" spans="77:77">
      <c r="BY44628" s="2"/>
    </row>
    <row r="44629" spans="77:77">
      <c r="BY44629" s="2"/>
    </row>
    <row r="44630" spans="77:77">
      <c r="BY44630" s="2"/>
    </row>
    <row r="44631" spans="77:77">
      <c r="BY44631" s="2"/>
    </row>
    <row r="44632" spans="77:77">
      <c r="BY44632" s="2"/>
    </row>
    <row r="44633" spans="77:77">
      <c r="BY44633" s="2"/>
    </row>
    <row r="44634" spans="77:77">
      <c r="BY44634" s="2"/>
    </row>
    <row r="44635" spans="77:77">
      <c r="BY44635" s="2"/>
    </row>
    <row r="44636" spans="77:77">
      <c r="BY44636" s="2"/>
    </row>
    <row r="44637" spans="77:77">
      <c r="BY44637" s="2"/>
    </row>
    <row r="44638" spans="77:77">
      <c r="BY44638" s="2"/>
    </row>
    <row r="44639" spans="77:77">
      <c r="BY44639" s="2"/>
    </row>
    <row r="44640" spans="77:77">
      <c r="BY44640" s="2"/>
    </row>
    <row r="44641" spans="77:77">
      <c r="BY44641" s="2"/>
    </row>
    <row r="44642" spans="77:77">
      <c r="BY44642" s="2"/>
    </row>
    <row r="44643" spans="77:77">
      <c r="BY44643" s="2"/>
    </row>
    <row r="44644" spans="77:77">
      <c r="BY44644" s="2"/>
    </row>
    <row r="44645" spans="77:77">
      <c r="BY44645" s="2"/>
    </row>
    <row r="44646" spans="77:77">
      <c r="BY44646" s="2"/>
    </row>
    <row r="44647" spans="77:77">
      <c r="BY44647" s="2"/>
    </row>
    <row r="44648" spans="77:77">
      <c r="BY44648" s="2"/>
    </row>
    <row r="44649" spans="77:77">
      <c r="BY44649" s="2"/>
    </row>
    <row r="44650" spans="77:77">
      <c r="BY44650" s="2"/>
    </row>
    <row r="44651" spans="77:77">
      <c r="BY44651" s="2"/>
    </row>
    <row r="44652" spans="77:77">
      <c r="BY44652" s="2"/>
    </row>
    <row r="44653" spans="77:77">
      <c r="BY44653" s="2"/>
    </row>
    <row r="44654" spans="77:77">
      <c r="BY44654" s="2"/>
    </row>
    <row r="44655" spans="77:77">
      <c r="BY44655" s="2"/>
    </row>
    <row r="44656" spans="77:77">
      <c r="BY44656" s="2"/>
    </row>
    <row r="44657" spans="77:77">
      <c r="BY44657" s="2"/>
    </row>
    <row r="44658" spans="77:77">
      <c r="BY44658" s="2"/>
    </row>
    <row r="44659" spans="77:77">
      <c r="BY44659" s="2"/>
    </row>
    <row r="44660" spans="77:77">
      <c r="BY44660" s="2"/>
    </row>
    <row r="44661" spans="77:77">
      <c r="BY44661" s="2"/>
    </row>
    <row r="44662" spans="77:77">
      <c r="BY44662" s="2"/>
    </row>
    <row r="44663" spans="77:77">
      <c r="BY44663" s="2"/>
    </row>
    <row r="44664" spans="77:77">
      <c r="BY44664" s="2"/>
    </row>
    <row r="44665" spans="77:77">
      <c r="BY44665" s="2"/>
    </row>
    <row r="44666" spans="77:77">
      <c r="BY44666" s="2"/>
    </row>
    <row r="44667" spans="77:77">
      <c r="BY44667" s="2"/>
    </row>
    <row r="44668" spans="77:77">
      <c r="BY44668" s="2"/>
    </row>
    <row r="44669" spans="77:77">
      <c r="BY44669" s="2"/>
    </row>
    <row r="44670" spans="77:77">
      <c r="BY44670" s="2"/>
    </row>
    <row r="44671" spans="77:77">
      <c r="BY44671" s="2"/>
    </row>
    <row r="44672" spans="77:77">
      <c r="BY44672" s="2"/>
    </row>
    <row r="44673" spans="77:77">
      <c r="BY44673" s="2"/>
    </row>
    <row r="44674" spans="77:77">
      <c r="BY44674" s="2"/>
    </row>
    <row r="44675" spans="77:77">
      <c r="BY44675" s="2"/>
    </row>
    <row r="44676" spans="77:77">
      <c r="BY44676" s="2"/>
    </row>
    <row r="44677" spans="77:77">
      <c r="BY44677" s="2"/>
    </row>
    <row r="44678" spans="77:77">
      <c r="BY44678" s="2"/>
    </row>
    <row r="44679" spans="77:77">
      <c r="BY44679" s="2"/>
    </row>
    <row r="44680" spans="77:77">
      <c r="BY44680" s="2"/>
    </row>
    <row r="44681" spans="77:77">
      <c r="BY44681" s="2"/>
    </row>
    <row r="44682" spans="77:77">
      <c r="BY44682" s="2"/>
    </row>
    <row r="44683" spans="77:77">
      <c r="BY44683" s="2"/>
    </row>
    <row r="44684" spans="77:77">
      <c r="BY44684" s="2"/>
    </row>
    <row r="44685" spans="77:77">
      <c r="BY44685" s="2"/>
    </row>
    <row r="44686" spans="77:77">
      <c r="BY44686" s="2"/>
    </row>
    <row r="44687" spans="77:77">
      <c r="BY44687" s="2"/>
    </row>
    <row r="44688" spans="77:77">
      <c r="BY44688" s="2"/>
    </row>
    <row r="44689" spans="77:77">
      <c r="BY44689" s="2"/>
    </row>
    <row r="44690" spans="77:77">
      <c r="BY44690" s="2"/>
    </row>
    <row r="44691" spans="77:77">
      <c r="BY44691" s="2"/>
    </row>
    <row r="44692" spans="77:77">
      <c r="BY44692" s="2"/>
    </row>
    <row r="44693" spans="77:77">
      <c r="BY44693" s="2"/>
    </row>
    <row r="44694" spans="77:77">
      <c r="BY44694" s="2"/>
    </row>
    <row r="44695" spans="77:77">
      <c r="BY44695" s="2"/>
    </row>
    <row r="44696" spans="77:77">
      <c r="BY44696" s="2"/>
    </row>
    <row r="44697" spans="77:77">
      <c r="BY44697" s="2"/>
    </row>
    <row r="44698" spans="77:77">
      <c r="BY44698" s="2"/>
    </row>
    <row r="44699" spans="77:77">
      <c r="BY44699" s="2"/>
    </row>
    <row r="44700" spans="77:77">
      <c r="BY44700" s="2"/>
    </row>
    <row r="44701" spans="77:77">
      <c r="BY44701" s="2"/>
    </row>
    <row r="44702" spans="77:77">
      <c r="BY44702" s="2"/>
    </row>
    <row r="44703" spans="77:77">
      <c r="BY44703" s="2"/>
    </row>
    <row r="44704" spans="77:77">
      <c r="BY44704" s="2"/>
    </row>
    <row r="44705" spans="77:77">
      <c r="BY44705" s="2"/>
    </row>
    <row r="44706" spans="77:77">
      <c r="BY44706" s="2"/>
    </row>
    <row r="44707" spans="77:77">
      <c r="BY44707" s="2"/>
    </row>
    <row r="44708" spans="77:77">
      <c r="BY44708" s="2"/>
    </row>
    <row r="44709" spans="77:77">
      <c r="BY44709" s="2"/>
    </row>
    <row r="44710" spans="77:77">
      <c r="BY44710" s="2"/>
    </row>
    <row r="44711" spans="77:77">
      <c r="BY44711" s="2"/>
    </row>
    <row r="44712" spans="77:77">
      <c r="BY44712" s="2"/>
    </row>
    <row r="44713" spans="77:77">
      <c r="BY44713" s="2"/>
    </row>
    <row r="44714" spans="77:77">
      <c r="BY44714" s="2"/>
    </row>
    <row r="44715" spans="77:77">
      <c r="BY44715" s="2"/>
    </row>
    <row r="44716" spans="77:77">
      <c r="BY44716" s="2"/>
    </row>
    <row r="44717" spans="77:77">
      <c r="BY44717" s="2"/>
    </row>
    <row r="44718" spans="77:77">
      <c r="BY44718" s="2"/>
    </row>
    <row r="44719" spans="77:77">
      <c r="BY44719" s="2"/>
    </row>
    <row r="44720" spans="77:77">
      <c r="BY44720" s="2"/>
    </row>
    <row r="44721" spans="77:77">
      <c r="BY44721" s="2"/>
    </row>
    <row r="44722" spans="77:77">
      <c r="BY44722" s="2"/>
    </row>
    <row r="44723" spans="77:77">
      <c r="BY44723" s="2"/>
    </row>
    <row r="44724" spans="77:77">
      <c r="BY44724" s="2"/>
    </row>
    <row r="44725" spans="77:77">
      <c r="BY44725" s="2"/>
    </row>
    <row r="44726" spans="77:77">
      <c r="BY44726" s="2"/>
    </row>
    <row r="44727" spans="77:77">
      <c r="BY44727" s="2"/>
    </row>
    <row r="44728" spans="77:77">
      <c r="BY44728" s="2"/>
    </row>
    <row r="44729" spans="77:77">
      <c r="BY44729" s="2"/>
    </row>
    <row r="44730" spans="77:77">
      <c r="BY44730" s="2"/>
    </row>
    <row r="44731" spans="77:77">
      <c r="BY44731" s="2"/>
    </row>
    <row r="44732" spans="77:77">
      <c r="BY44732" s="2"/>
    </row>
    <row r="44733" spans="77:77">
      <c r="BY44733" s="2"/>
    </row>
    <row r="44734" spans="77:77">
      <c r="BY44734" s="2"/>
    </row>
    <row r="44735" spans="77:77">
      <c r="BY44735" s="2"/>
    </row>
    <row r="44736" spans="77:77">
      <c r="BY44736" s="2"/>
    </row>
    <row r="44737" spans="77:77">
      <c r="BY44737" s="2"/>
    </row>
    <row r="44738" spans="77:77">
      <c r="BY44738" s="2"/>
    </row>
    <row r="44739" spans="77:77">
      <c r="BY44739" s="2"/>
    </row>
    <row r="44740" spans="77:77">
      <c r="BY44740" s="2"/>
    </row>
    <row r="44741" spans="77:77">
      <c r="BY44741" s="2"/>
    </row>
    <row r="44742" spans="77:77">
      <c r="BY44742" s="2"/>
    </row>
    <row r="44743" spans="77:77">
      <c r="BY44743" s="2"/>
    </row>
    <row r="44744" spans="77:77">
      <c r="BY44744" s="2"/>
    </row>
    <row r="44745" spans="77:77">
      <c r="BY44745" s="2"/>
    </row>
    <row r="44746" spans="77:77">
      <c r="BY44746" s="2"/>
    </row>
    <row r="44747" spans="77:77">
      <c r="BY44747" s="2"/>
    </row>
    <row r="44748" spans="77:77">
      <c r="BY44748" s="2"/>
    </row>
    <row r="44749" spans="77:77">
      <c r="BY44749" s="2"/>
    </row>
    <row r="44750" spans="77:77">
      <c r="BY44750" s="2"/>
    </row>
    <row r="44751" spans="77:77">
      <c r="BY44751" s="2"/>
    </row>
    <row r="44752" spans="77:77">
      <c r="BY44752" s="2"/>
    </row>
    <row r="44753" spans="77:77">
      <c r="BY44753" s="2"/>
    </row>
    <row r="44754" spans="77:77">
      <c r="BY44754" s="2"/>
    </row>
    <row r="44755" spans="77:77">
      <c r="BY44755" s="2"/>
    </row>
    <row r="44756" spans="77:77">
      <c r="BY44756" s="2"/>
    </row>
    <row r="44757" spans="77:77">
      <c r="BY44757" s="2"/>
    </row>
    <row r="44758" spans="77:77">
      <c r="BY44758" s="2"/>
    </row>
    <row r="44759" spans="77:77">
      <c r="BY44759" s="2"/>
    </row>
    <row r="44760" spans="77:77">
      <c r="BY44760" s="2"/>
    </row>
    <row r="44761" spans="77:77">
      <c r="BY44761" s="2"/>
    </row>
    <row r="44762" spans="77:77">
      <c r="BY44762" s="2"/>
    </row>
    <row r="44763" spans="77:77">
      <c r="BY44763" s="2"/>
    </row>
    <row r="44764" spans="77:77">
      <c r="BY44764" s="2"/>
    </row>
    <row r="44765" spans="77:77">
      <c r="BY44765" s="2"/>
    </row>
    <row r="44766" spans="77:77">
      <c r="BY44766" s="2"/>
    </row>
    <row r="44767" spans="77:77">
      <c r="BY44767" s="2"/>
    </row>
    <row r="44768" spans="77:77">
      <c r="BY44768" s="2"/>
    </row>
    <row r="44769" spans="77:77">
      <c r="BY44769" s="2"/>
    </row>
    <row r="44770" spans="77:77">
      <c r="BY44770" s="2"/>
    </row>
    <row r="44771" spans="77:77">
      <c r="BY44771" s="2"/>
    </row>
    <row r="44772" spans="77:77">
      <c r="BY44772" s="2"/>
    </row>
    <row r="44773" spans="77:77">
      <c r="BY44773" s="2"/>
    </row>
    <row r="44774" spans="77:77">
      <c r="BY44774" s="2"/>
    </row>
    <row r="44775" spans="77:77">
      <c r="BY44775" s="2"/>
    </row>
    <row r="44776" spans="77:77">
      <c r="BY44776" s="2"/>
    </row>
    <row r="44777" spans="77:77">
      <c r="BY44777" s="2"/>
    </row>
    <row r="44778" spans="77:77">
      <c r="BY44778" s="2"/>
    </row>
    <row r="44779" spans="77:77">
      <c r="BY44779" s="2"/>
    </row>
    <row r="44780" spans="77:77">
      <c r="BY44780" s="2"/>
    </row>
    <row r="44781" spans="77:77">
      <c r="BY44781" s="2"/>
    </row>
    <row r="44782" spans="77:77">
      <c r="BY44782" s="2"/>
    </row>
    <row r="44783" spans="77:77">
      <c r="BY44783" s="2"/>
    </row>
    <row r="44784" spans="77:77">
      <c r="BY44784" s="2"/>
    </row>
    <row r="44785" spans="77:77">
      <c r="BY44785" s="2"/>
    </row>
    <row r="44786" spans="77:77">
      <c r="BY44786" s="2"/>
    </row>
    <row r="44787" spans="77:77">
      <c r="BY44787" s="2"/>
    </row>
    <row r="44788" spans="77:77">
      <c r="BY44788" s="2"/>
    </row>
    <row r="44789" spans="77:77">
      <c r="BY44789" s="2"/>
    </row>
    <row r="44790" spans="77:77">
      <c r="BY44790" s="2"/>
    </row>
    <row r="44791" spans="77:77">
      <c r="BY44791" s="2"/>
    </row>
    <row r="44792" spans="77:77">
      <c r="BY44792" s="2"/>
    </row>
    <row r="44793" spans="77:77">
      <c r="BY44793" s="2"/>
    </row>
    <row r="44794" spans="77:77">
      <c r="BY44794" s="2"/>
    </row>
    <row r="44795" spans="77:77">
      <c r="BY44795" s="2"/>
    </row>
    <row r="44796" spans="77:77">
      <c r="BY44796" s="2"/>
    </row>
    <row r="44797" spans="77:77">
      <c r="BY44797" s="2"/>
    </row>
    <row r="44798" spans="77:77">
      <c r="BY44798" s="2"/>
    </row>
    <row r="44799" spans="77:77">
      <c r="BY44799" s="2"/>
    </row>
    <row r="44800" spans="77:77">
      <c r="BY44800" s="2"/>
    </row>
    <row r="44801" spans="77:77">
      <c r="BY44801" s="2"/>
    </row>
    <row r="44802" spans="77:77">
      <c r="BY44802" s="2"/>
    </row>
    <row r="44803" spans="77:77">
      <c r="BY44803" s="2"/>
    </row>
    <row r="44804" spans="77:77">
      <c r="BY44804" s="2"/>
    </row>
    <row r="44805" spans="77:77">
      <c r="BY44805" s="2"/>
    </row>
    <row r="44806" spans="77:77">
      <c r="BY44806" s="2"/>
    </row>
    <row r="44807" spans="77:77">
      <c r="BY44807" s="2"/>
    </row>
    <row r="44808" spans="77:77">
      <c r="BY44808" s="2"/>
    </row>
    <row r="44809" spans="77:77">
      <c r="BY44809" s="2"/>
    </row>
    <row r="44810" spans="77:77">
      <c r="BY44810" s="2"/>
    </row>
    <row r="44811" spans="77:77">
      <c r="BY44811" s="2"/>
    </row>
    <row r="44812" spans="77:77">
      <c r="BY44812" s="2"/>
    </row>
    <row r="44813" spans="77:77">
      <c r="BY44813" s="2"/>
    </row>
    <row r="44814" spans="77:77">
      <c r="BY44814" s="2"/>
    </row>
    <row r="44815" spans="77:77">
      <c r="BY44815" s="2"/>
    </row>
    <row r="44816" spans="77:77">
      <c r="BY44816" s="2"/>
    </row>
    <row r="44817" spans="77:77">
      <c r="BY44817" s="2"/>
    </row>
    <row r="44818" spans="77:77">
      <c r="BY44818" s="2"/>
    </row>
    <row r="44819" spans="77:77">
      <c r="BY44819" s="2"/>
    </row>
    <row r="44820" spans="77:77">
      <c r="BY44820" s="2"/>
    </row>
    <row r="44821" spans="77:77">
      <c r="BY44821" s="2"/>
    </row>
    <row r="44822" spans="77:77">
      <c r="BY44822" s="2"/>
    </row>
    <row r="44823" spans="77:77">
      <c r="BY44823" s="2"/>
    </row>
    <row r="44824" spans="77:77">
      <c r="BY44824" s="2"/>
    </row>
    <row r="44825" spans="77:77">
      <c r="BY44825" s="2"/>
    </row>
    <row r="44826" spans="77:77">
      <c r="BY44826" s="2"/>
    </row>
    <row r="44827" spans="77:77">
      <c r="BY44827" s="2"/>
    </row>
    <row r="44828" spans="77:77">
      <c r="BY44828" s="2"/>
    </row>
    <row r="44829" spans="77:77">
      <c r="BY44829" s="2"/>
    </row>
    <row r="44830" spans="77:77">
      <c r="BY44830" s="2"/>
    </row>
    <row r="44831" spans="77:77">
      <c r="BY44831" s="2"/>
    </row>
    <row r="44832" spans="77:77">
      <c r="BY44832" s="2"/>
    </row>
    <row r="44833" spans="77:77">
      <c r="BY44833" s="2"/>
    </row>
    <row r="44834" spans="77:77">
      <c r="BY44834" s="2"/>
    </row>
    <row r="44835" spans="77:77">
      <c r="BY44835" s="2"/>
    </row>
    <row r="44836" spans="77:77">
      <c r="BY44836" s="2"/>
    </row>
    <row r="44837" spans="77:77">
      <c r="BY44837" s="2"/>
    </row>
    <row r="44838" spans="77:77">
      <c r="BY44838" s="2"/>
    </row>
    <row r="44839" spans="77:77">
      <c r="BY44839" s="2"/>
    </row>
    <row r="44840" spans="77:77">
      <c r="BY44840" s="2"/>
    </row>
    <row r="44841" spans="77:77">
      <c r="BY44841" s="2"/>
    </row>
    <row r="44842" spans="77:77">
      <c r="BY44842" s="2"/>
    </row>
    <row r="44843" spans="77:77">
      <c r="BY44843" s="2"/>
    </row>
    <row r="44844" spans="77:77">
      <c r="BY44844" s="2"/>
    </row>
    <row r="44845" spans="77:77">
      <c r="BY44845" s="2"/>
    </row>
    <row r="44846" spans="77:77">
      <c r="BY44846" s="2"/>
    </row>
    <row r="44847" spans="77:77">
      <c r="BY44847" s="2"/>
    </row>
    <row r="44848" spans="77:77">
      <c r="BY44848" s="2"/>
    </row>
    <row r="44849" spans="77:77">
      <c r="BY44849" s="2"/>
    </row>
    <row r="44850" spans="77:77">
      <c r="BY44850" s="2"/>
    </row>
    <row r="44851" spans="77:77">
      <c r="BY44851" s="2"/>
    </row>
    <row r="44852" spans="77:77">
      <c r="BY44852" s="2"/>
    </row>
    <row r="44853" spans="77:77">
      <c r="BY44853" s="2"/>
    </row>
    <row r="44854" spans="77:77">
      <c r="BY44854" s="2"/>
    </row>
    <row r="44855" spans="77:77">
      <c r="BY44855" s="2"/>
    </row>
    <row r="44856" spans="77:77">
      <c r="BY44856" s="2"/>
    </row>
    <row r="44857" spans="77:77">
      <c r="BY44857" s="2"/>
    </row>
    <row r="44858" spans="77:77">
      <c r="BY44858" s="2"/>
    </row>
    <row r="44859" spans="77:77">
      <c r="BY44859" s="2"/>
    </row>
    <row r="44860" spans="77:77">
      <c r="BY44860" s="2"/>
    </row>
    <row r="44861" spans="77:77">
      <c r="BY44861" s="2"/>
    </row>
    <row r="44862" spans="77:77">
      <c r="BY44862" s="2"/>
    </row>
    <row r="44863" spans="77:77">
      <c r="BY44863" s="2"/>
    </row>
    <row r="44864" spans="77:77">
      <c r="BY44864" s="2"/>
    </row>
    <row r="44865" spans="77:77">
      <c r="BY44865" s="2"/>
    </row>
    <row r="44866" spans="77:77">
      <c r="BY44866" s="2"/>
    </row>
    <row r="44867" spans="77:77">
      <c r="BY44867" s="2"/>
    </row>
    <row r="44868" spans="77:77">
      <c r="BY44868" s="2"/>
    </row>
    <row r="44869" spans="77:77">
      <c r="BY44869" s="2"/>
    </row>
    <row r="44870" spans="77:77">
      <c r="BY44870" s="2"/>
    </row>
    <row r="44871" spans="77:77">
      <c r="BY44871" s="2"/>
    </row>
    <row r="44872" spans="77:77">
      <c r="BY44872" s="2"/>
    </row>
    <row r="44873" spans="77:77">
      <c r="BY44873" s="2"/>
    </row>
    <row r="44874" spans="77:77">
      <c r="BY44874" s="2"/>
    </row>
    <row r="44875" spans="77:77">
      <c r="BY44875" s="2"/>
    </row>
    <row r="44876" spans="77:77">
      <c r="BY44876" s="2"/>
    </row>
    <row r="44877" spans="77:77">
      <c r="BY44877" s="2"/>
    </row>
    <row r="44878" spans="77:77">
      <c r="BY44878" s="2"/>
    </row>
    <row r="44879" spans="77:77">
      <c r="BY44879" s="2"/>
    </row>
    <row r="44880" spans="77:77">
      <c r="BY44880" s="2"/>
    </row>
    <row r="44881" spans="77:77">
      <c r="BY44881" s="2"/>
    </row>
    <row r="44882" spans="77:77">
      <c r="BY44882" s="2"/>
    </row>
    <row r="44883" spans="77:77">
      <c r="BY44883" s="2"/>
    </row>
    <row r="44884" spans="77:77">
      <c r="BY44884" s="2"/>
    </row>
    <row r="44885" spans="77:77">
      <c r="BY44885" s="2"/>
    </row>
    <row r="44886" spans="77:77">
      <c r="BY44886" s="2"/>
    </row>
    <row r="44887" spans="77:77">
      <c r="BY44887" s="2"/>
    </row>
    <row r="44888" spans="77:77">
      <c r="BY44888" s="2"/>
    </row>
    <row r="44889" spans="77:77">
      <c r="BY44889" s="2"/>
    </row>
    <row r="44890" spans="77:77">
      <c r="BY44890" s="2"/>
    </row>
    <row r="44891" spans="77:77">
      <c r="BY44891" s="2"/>
    </row>
    <row r="44892" spans="77:77">
      <c r="BY44892" s="2"/>
    </row>
    <row r="44893" spans="77:77">
      <c r="BY44893" s="2"/>
    </row>
    <row r="44894" spans="77:77">
      <c r="BY44894" s="2"/>
    </row>
    <row r="44895" spans="77:77">
      <c r="BY44895" s="2"/>
    </row>
    <row r="44896" spans="77:77">
      <c r="BY44896" s="2"/>
    </row>
    <row r="44897" spans="77:77">
      <c r="BY44897" s="2"/>
    </row>
    <row r="44898" spans="77:77">
      <c r="BY44898" s="2"/>
    </row>
    <row r="44899" spans="77:77">
      <c r="BY44899" s="2"/>
    </row>
    <row r="44900" spans="77:77">
      <c r="BY44900" s="2"/>
    </row>
    <row r="44901" spans="77:77">
      <c r="BY44901" s="2"/>
    </row>
    <row r="44902" spans="77:77">
      <c r="BY44902" s="2"/>
    </row>
    <row r="44903" spans="77:77">
      <c r="BY44903" s="2"/>
    </row>
    <row r="44904" spans="77:77">
      <c r="BY44904" s="2"/>
    </row>
    <row r="44905" spans="77:77">
      <c r="BY44905" s="2"/>
    </row>
    <row r="44906" spans="77:77">
      <c r="BY44906" s="2"/>
    </row>
    <row r="44907" spans="77:77">
      <c r="BY44907" s="2"/>
    </row>
    <row r="44908" spans="77:77">
      <c r="BY44908" s="2"/>
    </row>
    <row r="44909" spans="77:77">
      <c r="BY44909" s="2"/>
    </row>
    <row r="44910" spans="77:77">
      <c r="BY44910" s="2"/>
    </row>
    <row r="44911" spans="77:77">
      <c r="BY44911" s="2"/>
    </row>
    <row r="44912" spans="77:77">
      <c r="BY44912" s="2"/>
    </row>
    <row r="44913" spans="77:77">
      <c r="BY44913" s="2"/>
    </row>
    <row r="44914" spans="77:77">
      <c r="BY44914" s="2"/>
    </row>
    <row r="44915" spans="77:77">
      <c r="BY44915" s="2"/>
    </row>
    <row r="44916" spans="77:77">
      <c r="BY44916" s="2"/>
    </row>
    <row r="44917" spans="77:77">
      <c r="BY44917" s="2"/>
    </row>
    <row r="44918" spans="77:77">
      <c r="BY44918" s="2"/>
    </row>
    <row r="44919" spans="77:77">
      <c r="BY44919" s="2"/>
    </row>
    <row r="44920" spans="77:77">
      <c r="BY44920" s="2"/>
    </row>
    <row r="44921" spans="77:77">
      <c r="BY44921" s="2"/>
    </row>
    <row r="44922" spans="77:77">
      <c r="BY44922" s="2"/>
    </row>
    <row r="44923" spans="77:77">
      <c r="BY44923" s="2"/>
    </row>
    <row r="44924" spans="77:77">
      <c r="BY44924" s="2"/>
    </row>
    <row r="44925" spans="77:77">
      <c r="BY44925" s="2"/>
    </row>
    <row r="44926" spans="77:77">
      <c r="BY44926" s="2"/>
    </row>
    <row r="44927" spans="77:77">
      <c r="BY44927" s="2"/>
    </row>
    <row r="44928" spans="77:77">
      <c r="BY44928" s="2"/>
    </row>
    <row r="44929" spans="77:77">
      <c r="BY44929" s="2"/>
    </row>
    <row r="44930" spans="77:77">
      <c r="BY44930" s="2"/>
    </row>
    <row r="44931" spans="77:77">
      <c r="BY44931" s="2"/>
    </row>
    <row r="44932" spans="77:77">
      <c r="BY44932" s="2"/>
    </row>
    <row r="44933" spans="77:77">
      <c r="BY44933" s="2"/>
    </row>
    <row r="44934" spans="77:77">
      <c r="BY44934" s="2"/>
    </row>
    <row r="44935" spans="77:77">
      <c r="BY44935" s="2"/>
    </row>
    <row r="44936" spans="77:77">
      <c r="BY44936" s="2"/>
    </row>
    <row r="44937" spans="77:77">
      <c r="BY44937" s="2"/>
    </row>
    <row r="44938" spans="77:77">
      <c r="BY44938" s="2"/>
    </row>
    <row r="44939" spans="77:77">
      <c r="BY44939" s="2"/>
    </row>
    <row r="44940" spans="77:77">
      <c r="BY44940" s="2"/>
    </row>
    <row r="44941" spans="77:77">
      <c r="BY44941" s="2"/>
    </row>
    <row r="44942" spans="77:77">
      <c r="BY44942" s="2"/>
    </row>
    <row r="44943" spans="77:77">
      <c r="BY44943" s="2"/>
    </row>
    <row r="44944" spans="77:77">
      <c r="BY44944" s="2"/>
    </row>
    <row r="44945" spans="77:77">
      <c r="BY44945" s="2"/>
    </row>
    <row r="44946" spans="77:77">
      <c r="BY44946" s="2"/>
    </row>
    <row r="44947" spans="77:77">
      <c r="BY44947" s="2"/>
    </row>
    <row r="44948" spans="77:77">
      <c r="BY44948" s="2"/>
    </row>
    <row r="44949" spans="77:77">
      <c r="BY44949" s="2"/>
    </row>
    <row r="44950" spans="77:77">
      <c r="BY44950" s="2"/>
    </row>
    <row r="44951" spans="77:77">
      <c r="BY44951" s="2"/>
    </row>
    <row r="44952" spans="77:77">
      <c r="BY44952" s="2"/>
    </row>
    <row r="44953" spans="77:77">
      <c r="BY44953" s="2"/>
    </row>
    <row r="44954" spans="77:77">
      <c r="BY44954" s="2"/>
    </row>
    <row r="44955" spans="77:77">
      <c r="BY44955" s="2"/>
    </row>
    <row r="44956" spans="77:77">
      <c r="BY44956" s="2"/>
    </row>
    <row r="44957" spans="77:77">
      <c r="BY44957" s="2"/>
    </row>
    <row r="44958" spans="77:77">
      <c r="BY44958" s="2"/>
    </row>
    <row r="44959" spans="77:77">
      <c r="BY44959" s="2"/>
    </row>
    <row r="44960" spans="77:77">
      <c r="BY44960" s="2"/>
    </row>
    <row r="44961" spans="77:77">
      <c r="BY44961" s="2"/>
    </row>
    <row r="44962" spans="77:77">
      <c r="BY44962" s="2"/>
    </row>
    <row r="44963" spans="77:77">
      <c r="BY44963" s="2"/>
    </row>
    <row r="44964" spans="77:77">
      <c r="BY44964" s="2"/>
    </row>
    <row r="44965" spans="77:77">
      <c r="BY44965" s="2"/>
    </row>
    <row r="44966" spans="77:77">
      <c r="BY44966" s="2"/>
    </row>
    <row r="44967" spans="77:77">
      <c r="BY44967" s="2"/>
    </row>
    <row r="44968" spans="77:77">
      <c r="BY44968" s="2"/>
    </row>
    <row r="44969" spans="77:77">
      <c r="BY44969" s="2"/>
    </row>
    <row r="44970" spans="77:77">
      <c r="BY44970" s="2"/>
    </row>
    <row r="44971" spans="77:77">
      <c r="BY44971" s="2"/>
    </row>
    <row r="44972" spans="77:77">
      <c r="BY44972" s="2"/>
    </row>
    <row r="44973" spans="77:77">
      <c r="BY44973" s="2"/>
    </row>
    <row r="44974" spans="77:77">
      <c r="BY44974" s="2"/>
    </row>
    <row r="44975" spans="77:77">
      <c r="BY44975" s="2"/>
    </row>
    <row r="44976" spans="77:77">
      <c r="BY44976" s="2"/>
    </row>
    <row r="44977" spans="77:77">
      <c r="BY44977" s="2"/>
    </row>
    <row r="44978" spans="77:77">
      <c r="BY44978" s="2"/>
    </row>
    <row r="44979" spans="77:77">
      <c r="BY44979" s="2"/>
    </row>
    <row r="44980" spans="77:77">
      <c r="BY44980" s="2"/>
    </row>
    <row r="44981" spans="77:77">
      <c r="BY44981" s="2"/>
    </row>
    <row r="44982" spans="77:77">
      <c r="BY44982" s="2"/>
    </row>
    <row r="44983" spans="77:77">
      <c r="BY44983" s="2"/>
    </row>
    <row r="44984" spans="77:77">
      <c r="BY44984" s="2"/>
    </row>
    <row r="44985" spans="77:77">
      <c r="BY44985" s="2"/>
    </row>
    <row r="44986" spans="77:77">
      <c r="BY44986" s="2"/>
    </row>
    <row r="44987" spans="77:77">
      <c r="BY44987" s="2"/>
    </row>
    <row r="44988" spans="77:77">
      <c r="BY44988" s="2"/>
    </row>
    <row r="44989" spans="77:77">
      <c r="BY44989" s="2"/>
    </row>
    <row r="44990" spans="77:77">
      <c r="BY44990" s="2"/>
    </row>
    <row r="44991" spans="77:77">
      <c r="BY44991" s="2"/>
    </row>
    <row r="44992" spans="77:77">
      <c r="BY44992" s="2"/>
    </row>
    <row r="44993" spans="77:77">
      <c r="BY44993" s="2"/>
    </row>
    <row r="44994" spans="77:77">
      <c r="BY44994" s="2"/>
    </row>
    <row r="44995" spans="77:77">
      <c r="BY44995" s="2"/>
    </row>
    <row r="44996" spans="77:77">
      <c r="BY44996" s="2"/>
    </row>
    <row r="44997" spans="77:77">
      <c r="BY44997" s="2"/>
    </row>
    <row r="44998" spans="77:77">
      <c r="BY44998" s="2"/>
    </row>
    <row r="44999" spans="77:77">
      <c r="BY44999" s="2"/>
    </row>
    <row r="45000" spans="77:77">
      <c r="BY45000" s="2"/>
    </row>
    <row r="45001" spans="77:77">
      <c r="BY45001" s="2"/>
    </row>
    <row r="45002" spans="77:77">
      <c r="BY45002" s="2"/>
    </row>
    <row r="45003" spans="77:77">
      <c r="BY45003" s="2"/>
    </row>
    <row r="45004" spans="77:77">
      <c r="BY45004" s="2"/>
    </row>
    <row r="45005" spans="77:77">
      <c r="BY45005" s="2"/>
    </row>
    <row r="45006" spans="77:77">
      <c r="BY45006" s="2"/>
    </row>
    <row r="45007" spans="77:77">
      <c r="BY45007" s="2"/>
    </row>
    <row r="45008" spans="77:77">
      <c r="BY45008" s="2"/>
    </row>
    <row r="45009" spans="77:77">
      <c r="BY45009" s="2"/>
    </row>
    <row r="45010" spans="77:77">
      <c r="BY45010" s="2"/>
    </row>
    <row r="45011" spans="77:77">
      <c r="BY45011" s="2"/>
    </row>
    <row r="45012" spans="77:77">
      <c r="BY45012" s="2"/>
    </row>
    <row r="45013" spans="77:77">
      <c r="BY45013" s="2"/>
    </row>
    <row r="45014" spans="77:77">
      <c r="BY45014" s="2"/>
    </row>
    <row r="45015" spans="77:77">
      <c r="BY45015" s="2"/>
    </row>
    <row r="45016" spans="77:77">
      <c r="BY45016" s="2"/>
    </row>
    <row r="45017" spans="77:77">
      <c r="BY45017" s="2"/>
    </row>
    <row r="45018" spans="77:77">
      <c r="BY45018" s="2"/>
    </row>
    <row r="45019" spans="77:77">
      <c r="BY45019" s="2"/>
    </row>
    <row r="45020" spans="77:77">
      <c r="BY45020" s="2"/>
    </row>
    <row r="45021" spans="77:77">
      <c r="BY45021" s="2"/>
    </row>
    <row r="45022" spans="77:77">
      <c r="BY45022" s="2"/>
    </row>
    <row r="45023" spans="77:77">
      <c r="BY45023" s="2"/>
    </row>
    <row r="45024" spans="77:77">
      <c r="BY45024" s="2"/>
    </row>
    <row r="45025" spans="77:77">
      <c r="BY45025" s="2"/>
    </row>
    <row r="45026" spans="77:77">
      <c r="BY45026" s="2"/>
    </row>
    <row r="45027" spans="77:77">
      <c r="BY45027" s="2"/>
    </row>
    <row r="45028" spans="77:77">
      <c r="BY45028" s="2"/>
    </row>
    <row r="45029" spans="77:77">
      <c r="BY45029" s="2"/>
    </row>
    <row r="45030" spans="77:77">
      <c r="BY45030" s="2"/>
    </row>
    <row r="45031" spans="77:77">
      <c r="BY45031" s="2"/>
    </row>
    <row r="45032" spans="77:77">
      <c r="BY45032" s="2"/>
    </row>
    <row r="45033" spans="77:77">
      <c r="BY45033" s="2"/>
    </row>
    <row r="45034" spans="77:77">
      <c r="BY45034" s="2"/>
    </row>
    <row r="45035" spans="77:77">
      <c r="BY45035" s="2"/>
    </row>
    <row r="45036" spans="77:77">
      <c r="BY45036" s="2"/>
    </row>
    <row r="45037" spans="77:77">
      <c r="BY45037" s="2"/>
    </row>
    <row r="45038" spans="77:77">
      <c r="BY45038" s="2"/>
    </row>
    <row r="45039" spans="77:77">
      <c r="BY45039" s="2"/>
    </row>
    <row r="45040" spans="77:77">
      <c r="BY45040" s="2"/>
    </row>
    <row r="45041" spans="77:77">
      <c r="BY45041" s="2"/>
    </row>
    <row r="45042" spans="77:77">
      <c r="BY45042" s="2"/>
    </row>
    <row r="45043" spans="77:77">
      <c r="BY45043" s="2"/>
    </row>
    <row r="45044" spans="77:77">
      <c r="BY45044" s="2"/>
    </row>
    <row r="45045" spans="77:77">
      <c r="BY45045" s="2"/>
    </row>
    <row r="45046" spans="77:77">
      <c r="BY45046" s="2"/>
    </row>
    <row r="45047" spans="77:77">
      <c r="BY45047" s="2"/>
    </row>
    <row r="45048" spans="77:77">
      <c r="BY45048" s="2"/>
    </row>
    <row r="45049" spans="77:77">
      <c r="BY45049" s="2"/>
    </row>
    <row r="45050" spans="77:77">
      <c r="BY45050" s="2"/>
    </row>
    <row r="45051" spans="77:77">
      <c r="BY45051" s="2"/>
    </row>
    <row r="45052" spans="77:77">
      <c r="BY45052" s="2"/>
    </row>
    <row r="45053" spans="77:77">
      <c r="BY45053" s="2"/>
    </row>
    <row r="45054" spans="77:77">
      <c r="BY45054" s="2"/>
    </row>
    <row r="45055" spans="77:77">
      <c r="BY45055" s="2"/>
    </row>
    <row r="45056" spans="77:77">
      <c r="BY45056" s="2"/>
    </row>
    <row r="45057" spans="77:77">
      <c r="BY45057" s="2"/>
    </row>
    <row r="45058" spans="77:77">
      <c r="BY45058" s="2"/>
    </row>
    <row r="45059" spans="77:77">
      <c r="BY45059" s="2"/>
    </row>
    <row r="45060" spans="77:77">
      <c r="BY45060" s="2"/>
    </row>
    <row r="45061" spans="77:77">
      <c r="BY45061" s="2"/>
    </row>
    <row r="45062" spans="77:77">
      <c r="BY45062" s="2"/>
    </row>
    <row r="45063" spans="77:77">
      <c r="BY45063" s="2"/>
    </row>
    <row r="45064" spans="77:77">
      <c r="BY45064" s="2"/>
    </row>
    <row r="45065" spans="77:77">
      <c r="BY45065" s="2"/>
    </row>
    <row r="45066" spans="77:77">
      <c r="BY45066" s="2"/>
    </row>
    <row r="45067" spans="77:77">
      <c r="BY45067" s="2"/>
    </row>
    <row r="45068" spans="77:77">
      <c r="BY45068" s="2"/>
    </row>
    <row r="45069" spans="77:77">
      <c r="BY45069" s="2"/>
    </row>
    <row r="45070" spans="77:77">
      <c r="BY45070" s="2"/>
    </row>
    <row r="45071" spans="77:77">
      <c r="BY45071" s="2"/>
    </row>
    <row r="45072" spans="77:77">
      <c r="BY45072" s="2"/>
    </row>
    <row r="45073" spans="77:77">
      <c r="BY45073" s="2"/>
    </row>
    <row r="45074" spans="77:77">
      <c r="BY45074" s="2"/>
    </row>
    <row r="45075" spans="77:77">
      <c r="BY45075" s="2"/>
    </row>
    <row r="45076" spans="77:77">
      <c r="BY45076" s="2"/>
    </row>
    <row r="45077" spans="77:77">
      <c r="BY45077" s="2"/>
    </row>
    <row r="45078" spans="77:77">
      <c r="BY45078" s="2"/>
    </row>
    <row r="45079" spans="77:77">
      <c r="BY45079" s="2"/>
    </row>
    <row r="45080" spans="77:77">
      <c r="BY45080" s="2"/>
    </row>
    <row r="45081" spans="77:77">
      <c r="BY45081" s="2"/>
    </row>
    <row r="45082" spans="77:77">
      <c r="BY45082" s="2"/>
    </row>
    <row r="45083" spans="77:77">
      <c r="BY45083" s="2"/>
    </row>
    <row r="45084" spans="77:77">
      <c r="BY45084" s="2"/>
    </row>
    <row r="45085" spans="77:77">
      <c r="BY45085" s="2"/>
    </row>
    <row r="45086" spans="77:77">
      <c r="BY45086" s="2"/>
    </row>
    <row r="45087" spans="77:77">
      <c r="BY45087" s="2"/>
    </row>
    <row r="45088" spans="77:77">
      <c r="BY45088" s="2"/>
    </row>
    <row r="45089" spans="77:77">
      <c r="BY45089" s="2"/>
    </row>
    <row r="45090" spans="77:77">
      <c r="BY45090" s="2"/>
    </row>
    <row r="45091" spans="77:77">
      <c r="BY45091" s="2"/>
    </row>
    <row r="45092" spans="77:77">
      <c r="BY45092" s="2"/>
    </row>
    <row r="45093" spans="77:77">
      <c r="BY45093" s="2"/>
    </row>
    <row r="45094" spans="77:77">
      <c r="BY45094" s="2"/>
    </row>
    <row r="45095" spans="77:77">
      <c r="BY45095" s="2"/>
    </row>
    <row r="45096" spans="77:77">
      <c r="BY45096" s="2"/>
    </row>
    <row r="45097" spans="77:77">
      <c r="BY45097" s="2"/>
    </row>
    <row r="45098" spans="77:77">
      <c r="BY45098" s="2"/>
    </row>
    <row r="45099" spans="77:77">
      <c r="BY45099" s="2"/>
    </row>
    <row r="45100" spans="77:77">
      <c r="BY45100" s="2"/>
    </row>
    <row r="45101" spans="77:77">
      <c r="BY45101" s="2"/>
    </row>
    <row r="45102" spans="77:77">
      <c r="BY45102" s="2"/>
    </row>
    <row r="45103" spans="77:77">
      <c r="BY45103" s="2"/>
    </row>
    <row r="45104" spans="77:77">
      <c r="BY45104" s="2"/>
    </row>
    <row r="45105" spans="77:77">
      <c r="BY45105" s="2"/>
    </row>
    <row r="45106" spans="77:77">
      <c r="BY45106" s="2"/>
    </row>
    <row r="45107" spans="77:77">
      <c r="BY45107" s="2"/>
    </row>
    <row r="45108" spans="77:77">
      <c r="BY45108" s="2"/>
    </row>
    <row r="45109" spans="77:77">
      <c r="BY45109" s="2"/>
    </row>
    <row r="45110" spans="77:77">
      <c r="BY45110" s="2"/>
    </row>
    <row r="45111" spans="77:77">
      <c r="BY45111" s="2"/>
    </row>
    <row r="45112" spans="77:77">
      <c r="BY45112" s="2"/>
    </row>
    <row r="45113" spans="77:77">
      <c r="BY45113" s="2"/>
    </row>
    <row r="45114" spans="77:77">
      <c r="BY45114" s="2"/>
    </row>
    <row r="45115" spans="77:77">
      <c r="BY45115" s="2"/>
    </row>
    <row r="45116" spans="77:77">
      <c r="BY45116" s="2"/>
    </row>
    <row r="45117" spans="77:77">
      <c r="BY45117" s="2"/>
    </row>
    <row r="45118" spans="77:77">
      <c r="BY45118" s="2"/>
    </row>
    <row r="45119" spans="77:77">
      <c r="BY45119" s="2"/>
    </row>
    <row r="45120" spans="77:77">
      <c r="BY45120" s="2"/>
    </row>
    <row r="45121" spans="77:77">
      <c r="BY45121" s="2"/>
    </row>
    <row r="45122" spans="77:77">
      <c r="BY45122" s="2"/>
    </row>
    <row r="45123" spans="77:77">
      <c r="BY45123" s="2"/>
    </row>
    <row r="45124" spans="77:77">
      <c r="BY45124" s="2"/>
    </row>
    <row r="45125" spans="77:77">
      <c r="BY45125" s="2"/>
    </row>
    <row r="45126" spans="77:77">
      <c r="BY45126" s="2"/>
    </row>
    <row r="45127" spans="77:77">
      <c r="BY45127" s="2"/>
    </row>
    <row r="45128" spans="77:77">
      <c r="BY45128" s="2"/>
    </row>
    <row r="45129" spans="77:77">
      <c r="BY45129" s="2"/>
    </row>
    <row r="45130" spans="77:77">
      <c r="BY45130" s="2"/>
    </row>
    <row r="45131" spans="77:77">
      <c r="BY45131" s="2"/>
    </row>
    <row r="45132" spans="77:77">
      <c r="BY45132" s="2"/>
    </row>
    <row r="45133" spans="77:77">
      <c r="BY45133" s="2"/>
    </row>
    <row r="45134" spans="77:77">
      <c r="BY45134" s="2"/>
    </row>
    <row r="45135" spans="77:77">
      <c r="BY45135" s="2"/>
    </row>
    <row r="45136" spans="77:77">
      <c r="BY45136" s="2"/>
    </row>
    <row r="45137" spans="77:77">
      <c r="BY45137" s="2"/>
    </row>
    <row r="45138" spans="77:77">
      <c r="BY45138" s="2"/>
    </row>
    <row r="45139" spans="77:77">
      <c r="BY45139" s="2"/>
    </row>
    <row r="45140" spans="77:77">
      <c r="BY45140" s="2"/>
    </row>
    <row r="45141" spans="77:77">
      <c r="BY45141" s="2"/>
    </row>
    <row r="45142" spans="77:77">
      <c r="BY45142" s="2"/>
    </row>
    <row r="45143" spans="77:77">
      <c r="BY45143" s="2"/>
    </row>
    <row r="45144" spans="77:77">
      <c r="BY45144" s="2"/>
    </row>
    <row r="45145" spans="77:77">
      <c r="BY45145" s="2"/>
    </row>
    <row r="45146" spans="77:77">
      <c r="BY45146" s="2"/>
    </row>
    <row r="45147" spans="77:77">
      <c r="BY45147" s="2"/>
    </row>
    <row r="45148" spans="77:77">
      <c r="BY45148" s="2"/>
    </row>
    <row r="45149" spans="77:77">
      <c r="BY45149" s="2"/>
    </row>
    <row r="45150" spans="77:77">
      <c r="BY45150" s="2"/>
    </row>
    <row r="45151" spans="77:77">
      <c r="BY45151" s="2"/>
    </row>
    <row r="45152" spans="77:77">
      <c r="BY45152" s="2"/>
    </row>
    <row r="45153" spans="77:77">
      <c r="BY45153" s="2"/>
    </row>
    <row r="45154" spans="77:77">
      <c r="BY45154" s="2"/>
    </row>
    <row r="45155" spans="77:77">
      <c r="BY45155" s="2"/>
    </row>
    <row r="45156" spans="77:77">
      <c r="BY45156" s="2"/>
    </row>
    <row r="45157" spans="77:77">
      <c r="BY45157" s="2"/>
    </row>
    <row r="45158" spans="77:77">
      <c r="BY45158" s="2"/>
    </row>
    <row r="45159" spans="77:77">
      <c r="BY45159" s="2"/>
    </row>
    <row r="45160" spans="77:77">
      <c r="BY45160" s="2"/>
    </row>
    <row r="45161" spans="77:77">
      <c r="BY45161" s="2"/>
    </row>
    <row r="45162" spans="77:77">
      <c r="BY45162" s="2"/>
    </row>
    <row r="45163" spans="77:77">
      <c r="BY45163" s="2"/>
    </row>
    <row r="45164" spans="77:77">
      <c r="BY45164" s="2"/>
    </row>
    <row r="45165" spans="77:77">
      <c r="BY45165" s="2"/>
    </row>
    <row r="45166" spans="77:77">
      <c r="BY45166" s="2"/>
    </row>
    <row r="45167" spans="77:77">
      <c r="BY45167" s="2"/>
    </row>
    <row r="45168" spans="77:77">
      <c r="BY45168" s="2"/>
    </row>
    <row r="45169" spans="77:77">
      <c r="BY45169" s="2"/>
    </row>
    <row r="45170" spans="77:77">
      <c r="BY45170" s="2"/>
    </row>
    <row r="45171" spans="77:77">
      <c r="BY45171" s="2"/>
    </row>
    <row r="45172" spans="77:77">
      <c r="BY45172" s="2"/>
    </row>
    <row r="45173" spans="77:77">
      <c r="BY45173" s="2"/>
    </row>
    <row r="45174" spans="77:77">
      <c r="BY45174" s="2"/>
    </row>
    <row r="45175" spans="77:77">
      <c r="BY45175" s="2"/>
    </row>
    <row r="45176" spans="77:77">
      <c r="BY45176" s="2"/>
    </row>
    <row r="45177" spans="77:77">
      <c r="BY45177" s="2"/>
    </row>
    <row r="45178" spans="77:77">
      <c r="BY45178" s="2"/>
    </row>
    <row r="45179" spans="77:77">
      <c r="BY45179" s="2"/>
    </row>
    <row r="45180" spans="77:77">
      <c r="BY45180" s="2"/>
    </row>
    <row r="45181" spans="77:77">
      <c r="BY45181" s="2"/>
    </row>
    <row r="45182" spans="77:77">
      <c r="BY45182" s="2"/>
    </row>
    <row r="45183" spans="77:77">
      <c r="BY45183" s="2"/>
    </row>
    <row r="45184" spans="77:77">
      <c r="BY45184" s="2"/>
    </row>
    <row r="45185" spans="77:77">
      <c r="BY45185" s="2"/>
    </row>
    <row r="45186" spans="77:77">
      <c r="BY45186" s="2"/>
    </row>
    <row r="45187" spans="77:77">
      <c r="BY45187" s="2"/>
    </row>
    <row r="45188" spans="77:77">
      <c r="BY45188" s="2"/>
    </row>
    <row r="45189" spans="77:77">
      <c r="BY45189" s="2"/>
    </row>
    <row r="45190" spans="77:77">
      <c r="BY45190" s="2"/>
    </row>
    <row r="45191" spans="77:77">
      <c r="BY45191" s="2"/>
    </row>
    <row r="45192" spans="77:77">
      <c r="BY45192" s="2"/>
    </row>
    <row r="45193" spans="77:77">
      <c r="BY45193" s="2"/>
    </row>
    <row r="45194" spans="77:77">
      <c r="BY45194" s="2"/>
    </row>
    <row r="45195" spans="77:77">
      <c r="BY45195" s="2"/>
    </row>
    <row r="45196" spans="77:77">
      <c r="BY45196" s="2"/>
    </row>
    <row r="45197" spans="77:77">
      <c r="BY45197" s="2"/>
    </row>
    <row r="45198" spans="77:77">
      <c r="BY45198" s="2"/>
    </row>
    <row r="45199" spans="77:77">
      <c r="BY45199" s="2"/>
    </row>
    <row r="45200" spans="77:77">
      <c r="BY45200" s="2"/>
    </row>
    <row r="45201" spans="77:77">
      <c r="BY45201" s="2"/>
    </row>
    <row r="45202" spans="77:77">
      <c r="BY45202" s="2"/>
    </row>
    <row r="45203" spans="77:77">
      <c r="BY45203" s="2"/>
    </row>
    <row r="45204" spans="77:77">
      <c r="BY45204" s="2"/>
    </row>
    <row r="45205" spans="77:77">
      <c r="BY45205" s="2"/>
    </row>
    <row r="45206" spans="77:77">
      <c r="BY45206" s="2"/>
    </row>
    <row r="45207" spans="77:77">
      <c r="BY45207" s="2"/>
    </row>
    <row r="45208" spans="77:77">
      <c r="BY45208" s="2"/>
    </row>
    <row r="45209" spans="77:77">
      <c r="BY45209" s="2"/>
    </row>
    <row r="45210" spans="77:77">
      <c r="BY45210" s="2"/>
    </row>
    <row r="45211" spans="77:77">
      <c r="BY45211" s="2"/>
    </row>
    <row r="45212" spans="77:77">
      <c r="BY45212" s="2"/>
    </row>
    <row r="45213" spans="77:77">
      <c r="BY45213" s="2"/>
    </row>
    <row r="45214" spans="77:77">
      <c r="BY45214" s="2"/>
    </row>
    <row r="45215" spans="77:77">
      <c r="BY45215" s="2"/>
    </row>
    <row r="45216" spans="77:77">
      <c r="BY45216" s="2"/>
    </row>
    <row r="45217" spans="77:77">
      <c r="BY45217" s="2"/>
    </row>
    <row r="45218" spans="77:77">
      <c r="BY45218" s="2"/>
    </row>
    <row r="45219" spans="77:77">
      <c r="BY45219" s="2"/>
    </row>
    <row r="45220" spans="77:77">
      <c r="BY45220" s="2"/>
    </row>
    <row r="45221" spans="77:77">
      <c r="BY45221" s="2"/>
    </row>
    <row r="45222" spans="77:77">
      <c r="BY45222" s="2"/>
    </row>
    <row r="45223" spans="77:77">
      <c r="BY45223" s="2"/>
    </row>
    <row r="45224" spans="77:77">
      <c r="BY45224" s="2"/>
    </row>
    <row r="45225" spans="77:77">
      <c r="BY45225" s="2"/>
    </row>
    <row r="45226" spans="77:77">
      <c r="BY45226" s="2"/>
    </row>
    <row r="45227" spans="77:77">
      <c r="BY45227" s="2"/>
    </row>
    <row r="45228" spans="77:77">
      <c r="BY45228" s="2"/>
    </row>
    <row r="45229" spans="77:77">
      <c r="BY45229" s="2"/>
    </row>
    <row r="45230" spans="77:77">
      <c r="BY45230" s="2"/>
    </row>
    <row r="45231" spans="77:77">
      <c r="BY45231" s="2"/>
    </row>
    <row r="45232" spans="77:77">
      <c r="BY45232" s="2"/>
    </row>
    <row r="45233" spans="77:77">
      <c r="BY45233" s="2"/>
    </row>
    <row r="45234" spans="77:77">
      <c r="BY45234" s="2"/>
    </row>
    <row r="45235" spans="77:77">
      <c r="BY45235" s="2"/>
    </row>
    <row r="45236" spans="77:77">
      <c r="BY45236" s="2"/>
    </row>
    <row r="45237" spans="77:77">
      <c r="BY45237" s="2"/>
    </row>
    <row r="45238" spans="77:77">
      <c r="BY45238" s="2"/>
    </row>
    <row r="45239" spans="77:77">
      <c r="BY45239" s="2"/>
    </row>
    <row r="45240" spans="77:77">
      <c r="BY45240" s="2"/>
    </row>
    <row r="45241" spans="77:77">
      <c r="BY45241" s="2"/>
    </row>
    <row r="45242" spans="77:77">
      <c r="BY45242" s="2"/>
    </row>
    <row r="45243" spans="77:77">
      <c r="BY45243" s="2"/>
    </row>
    <row r="45244" spans="77:77">
      <c r="BY45244" s="2"/>
    </row>
    <row r="45245" spans="77:77">
      <c r="BY45245" s="2"/>
    </row>
    <row r="45246" spans="77:77">
      <c r="BY45246" s="2"/>
    </row>
    <row r="45247" spans="77:77">
      <c r="BY45247" s="2"/>
    </row>
    <row r="45248" spans="77:77">
      <c r="BY45248" s="2"/>
    </row>
    <row r="45249" spans="77:77">
      <c r="BY45249" s="2"/>
    </row>
    <row r="45250" spans="77:77">
      <c r="BY45250" s="2"/>
    </row>
    <row r="45251" spans="77:77">
      <c r="BY45251" s="2"/>
    </row>
    <row r="45252" spans="77:77">
      <c r="BY45252" s="2"/>
    </row>
    <row r="45253" spans="77:77">
      <c r="BY45253" s="2"/>
    </row>
    <row r="45254" spans="77:77">
      <c r="BY45254" s="2"/>
    </row>
    <row r="45255" spans="77:77">
      <c r="BY45255" s="2"/>
    </row>
    <row r="45256" spans="77:77">
      <c r="BY45256" s="2"/>
    </row>
    <row r="45257" spans="77:77">
      <c r="BY45257" s="2"/>
    </row>
    <row r="45258" spans="77:77">
      <c r="BY45258" s="2"/>
    </row>
    <row r="45259" spans="77:77">
      <c r="BY45259" s="2"/>
    </row>
    <row r="45260" spans="77:77">
      <c r="BY45260" s="2"/>
    </row>
    <row r="45261" spans="77:77">
      <c r="BY45261" s="2"/>
    </row>
    <row r="45262" spans="77:77">
      <c r="BY45262" s="2"/>
    </row>
    <row r="45263" spans="77:77">
      <c r="BY45263" s="2"/>
    </row>
    <row r="45264" spans="77:77">
      <c r="BY45264" s="2"/>
    </row>
    <row r="45265" spans="77:77">
      <c r="BY45265" s="2"/>
    </row>
    <row r="45266" spans="77:77">
      <c r="BY45266" s="2"/>
    </row>
    <row r="45267" spans="77:77">
      <c r="BY45267" s="2"/>
    </row>
    <row r="45268" spans="77:77">
      <c r="BY45268" s="2"/>
    </row>
    <row r="45269" spans="77:77">
      <c r="BY45269" s="2"/>
    </row>
    <row r="45270" spans="77:77">
      <c r="BY45270" s="2"/>
    </row>
    <row r="45271" spans="77:77">
      <c r="BY45271" s="2"/>
    </row>
    <row r="45272" spans="77:77">
      <c r="BY45272" s="2"/>
    </row>
    <row r="45273" spans="77:77">
      <c r="BY45273" s="2"/>
    </row>
    <row r="45274" spans="77:77">
      <c r="BY45274" s="2"/>
    </row>
    <row r="45275" spans="77:77">
      <c r="BY45275" s="2"/>
    </row>
    <row r="45276" spans="77:77">
      <c r="BY45276" s="2"/>
    </row>
    <row r="45277" spans="77:77">
      <c r="BY45277" s="2"/>
    </row>
    <row r="45278" spans="77:77">
      <c r="BY45278" s="2"/>
    </row>
    <row r="45279" spans="77:77">
      <c r="BY45279" s="2"/>
    </row>
    <row r="45280" spans="77:77">
      <c r="BY45280" s="2"/>
    </row>
    <row r="45281" spans="77:77">
      <c r="BY45281" s="2"/>
    </row>
    <row r="45282" spans="77:77">
      <c r="BY45282" s="2"/>
    </row>
    <row r="45283" spans="77:77">
      <c r="BY45283" s="2"/>
    </row>
    <row r="45284" spans="77:77">
      <c r="BY45284" s="2"/>
    </row>
    <row r="45285" spans="77:77">
      <c r="BY45285" s="2"/>
    </row>
    <row r="45286" spans="77:77">
      <c r="BY45286" s="2"/>
    </row>
    <row r="45287" spans="77:77">
      <c r="BY45287" s="2"/>
    </row>
    <row r="45288" spans="77:77">
      <c r="BY45288" s="2"/>
    </row>
    <row r="45289" spans="77:77">
      <c r="BY45289" s="2"/>
    </row>
    <row r="45290" spans="77:77">
      <c r="BY45290" s="2"/>
    </row>
    <row r="45291" spans="77:77">
      <c r="BY45291" s="2"/>
    </row>
    <row r="45292" spans="77:77">
      <c r="BY45292" s="2"/>
    </row>
    <row r="45293" spans="77:77">
      <c r="BY45293" s="2"/>
    </row>
    <row r="45294" spans="77:77">
      <c r="BY45294" s="2"/>
    </row>
    <row r="45295" spans="77:77">
      <c r="BY45295" s="2"/>
    </row>
    <row r="45296" spans="77:77">
      <c r="BY45296" s="2"/>
    </row>
    <row r="45297" spans="77:77">
      <c r="BY45297" s="2"/>
    </row>
    <row r="45298" spans="77:77">
      <c r="BY45298" s="2"/>
    </row>
    <row r="45299" spans="77:77">
      <c r="BY45299" s="2"/>
    </row>
    <row r="45300" spans="77:77">
      <c r="BY45300" s="2"/>
    </row>
    <row r="45301" spans="77:77">
      <c r="BY45301" s="2"/>
    </row>
    <row r="45302" spans="77:77">
      <c r="BY45302" s="2"/>
    </row>
    <row r="45303" spans="77:77">
      <c r="BY45303" s="2"/>
    </row>
    <row r="45304" spans="77:77">
      <c r="BY45304" s="2"/>
    </row>
    <row r="45305" spans="77:77">
      <c r="BY45305" s="2"/>
    </row>
    <row r="45306" spans="77:77">
      <c r="BY45306" s="2"/>
    </row>
    <row r="45307" spans="77:77">
      <c r="BY45307" s="2"/>
    </row>
    <row r="45308" spans="77:77">
      <c r="BY45308" s="2"/>
    </row>
    <row r="45309" spans="77:77">
      <c r="BY45309" s="2"/>
    </row>
    <row r="45310" spans="77:77">
      <c r="BY45310" s="2"/>
    </row>
    <row r="45311" spans="77:77">
      <c r="BY45311" s="2"/>
    </row>
    <row r="45312" spans="77:77">
      <c r="BY45312" s="2"/>
    </row>
    <row r="45313" spans="77:77">
      <c r="BY45313" s="2"/>
    </row>
    <row r="45314" spans="77:77">
      <c r="BY45314" s="2"/>
    </row>
    <row r="45315" spans="77:77">
      <c r="BY45315" s="2"/>
    </row>
    <row r="45316" spans="77:77">
      <c r="BY45316" s="2"/>
    </row>
    <row r="45317" spans="77:77">
      <c r="BY45317" s="2"/>
    </row>
    <row r="45318" spans="77:77">
      <c r="BY45318" s="2"/>
    </row>
    <row r="45319" spans="77:77">
      <c r="BY45319" s="2"/>
    </row>
    <row r="45320" spans="77:77">
      <c r="BY45320" s="2"/>
    </row>
    <row r="45321" spans="77:77">
      <c r="BY45321" s="2"/>
    </row>
    <row r="45322" spans="77:77">
      <c r="BY45322" s="2"/>
    </row>
    <row r="45323" spans="77:77">
      <c r="BY45323" s="2"/>
    </row>
    <row r="45324" spans="77:77">
      <c r="BY45324" s="2"/>
    </row>
    <row r="45325" spans="77:77">
      <c r="BY45325" s="2"/>
    </row>
    <row r="45326" spans="77:77">
      <c r="BY45326" s="2"/>
    </row>
    <row r="45327" spans="77:77">
      <c r="BY45327" s="2"/>
    </row>
    <row r="45328" spans="77:77">
      <c r="BY45328" s="2"/>
    </row>
    <row r="45329" spans="77:77">
      <c r="BY45329" s="2"/>
    </row>
    <row r="45330" spans="77:77">
      <c r="BY45330" s="2"/>
    </row>
    <row r="45331" spans="77:77">
      <c r="BY45331" s="2"/>
    </row>
    <row r="45332" spans="77:77">
      <c r="BY45332" s="2"/>
    </row>
    <row r="45333" spans="77:77">
      <c r="BY45333" s="2"/>
    </row>
    <row r="45334" spans="77:77">
      <c r="BY45334" s="2"/>
    </row>
    <row r="45335" spans="77:77">
      <c r="BY45335" s="2"/>
    </row>
    <row r="45336" spans="77:77">
      <c r="BY45336" s="2"/>
    </row>
    <row r="45337" spans="77:77">
      <c r="BY45337" s="2"/>
    </row>
    <row r="45338" spans="77:77">
      <c r="BY45338" s="2"/>
    </row>
    <row r="45339" spans="77:77">
      <c r="BY45339" s="2"/>
    </row>
    <row r="45340" spans="77:77">
      <c r="BY45340" s="2"/>
    </row>
    <row r="45341" spans="77:77">
      <c r="BY45341" s="2"/>
    </row>
    <row r="45342" spans="77:77">
      <c r="BY45342" s="2"/>
    </row>
    <row r="45343" spans="77:77">
      <c r="BY45343" s="2"/>
    </row>
    <row r="45344" spans="77:77">
      <c r="BY45344" s="2"/>
    </row>
    <row r="45345" spans="77:77">
      <c r="BY45345" s="2"/>
    </row>
    <row r="45346" spans="77:77">
      <c r="BY45346" s="2"/>
    </row>
    <row r="45347" spans="77:77">
      <c r="BY45347" s="2"/>
    </row>
    <row r="45348" spans="77:77">
      <c r="BY45348" s="2"/>
    </row>
    <row r="45349" spans="77:77">
      <c r="BY45349" s="2"/>
    </row>
    <row r="45350" spans="77:77">
      <c r="BY45350" s="2"/>
    </row>
    <row r="45351" spans="77:77">
      <c r="BY45351" s="2"/>
    </row>
    <row r="45352" spans="77:77">
      <c r="BY45352" s="2"/>
    </row>
    <row r="45353" spans="77:77">
      <c r="BY45353" s="2"/>
    </row>
    <row r="45354" spans="77:77">
      <c r="BY45354" s="2"/>
    </row>
    <row r="45355" spans="77:77">
      <c r="BY45355" s="2"/>
    </row>
    <row r="45356" spans="77:77">
      <c r="BY45356" s="2"/>
    </row>
    <row r="45357" spans="77:77">
      <c r="BY45357" s="2"/>
    </row>
    <row r="45358" spans="77:77">
      <c r="BY45358" s="2"/>
    </row>
    <row r="45359" spans="77:77">
      <c r="BY45359" s="2"/>
    </row>
    <row r="45360" spans="77:77">
      <c r="BY45360" s="2"/>
    </row>
    <row r="45361" spans="77:77">
      <c r="BY45361" s="2"/>
    </row>
    <row r="45362" spans="77:77">
      <c r="BY45362" s="2"/>
    </row>
    <row r="45363" spans="77:77">
      <c r="BY45363" s="2"/>
    </row>
    <row r="45364" spans="77:77">
      <c r="BY45364" s="2"/>
    </row>
    <row r="45365" spans="77:77">
      <c r="BY45365" s="2"/>
    </row>
    <row r="45366" spans="77:77">
      <c r="BY45366" s="2"/>
    </row>
    <row r="45367" spans="77:77">
      <c r="BY45367" s="2"/>
    </row>
    <row r="45368" spans="77:77">
      <c r="BY45368" s="2"/>
    </row>
    <row r="45369" spans="77:77">
      <c r="BY45369" s="2"/>
    </row>
    <row r="45370" spans="77:77">
      <c r="BY45370" s="2"/>
    </row>
    <row r="45371" spans="77:77">
      <c r="BY45371" s="2"/>
    </row>
    <row r="45372" spans="77:77">
      <c r="BY45372" s="2"/>
    </row>
    <row r="45373" spans="77:77">
      <c r="BY45373" s="2"/>
    </row>
    <row r="45374" spans="77:77">
      <c r="BY45374" s="2"/>
    </row>
    <row r="45375" spans="77:77">
      <c r="BY45375" s="2"/>
    </row>
    <row r="45376" spans="77:77">
      <c r="BY45376" s="2"/>
    </row>
    <row r="45377" spans="77:77">
      <c r="BY45377" s="2"/>
    </row>
    <row r="45378" spans="77:77">
      <c r="BY45378" s="2"/>
    </row>
    <row r="45379" spans="77:77">
      <c r="BY45379" s="2"/>
    </row>
    <row r="45380" spans="77:77">
      <c r="BY45380" s="2"/>
    </row>
    <row r="45381" spans="77:77">
      <c r="BY45381" s="2"/>
    </row>
    <row r="45382" spans="77:77">
      <c r="BY45382" s="2"/>
    </row>
    <row r="45383" spans="77:77">
      <c r="BY45383" s="2"/>
    </row>
    <row r="45384" spans="77:77">
      <c r="BY45384" s="2"/>
    </row>
    <row r="45385" spans="77:77">
      <c r="BY45385" s="2"/>
    </row>
    <row r="45386" spans="77:77">
      <c r="BY45386" s="2"/>
    </row>
    <row r="45387" spans="77:77">
      <c r="BY45387" s="2"/>
    </row>
    <row r="45388" spans="77:77">
      <c r="BY45388" s="2"/>
    </row>
    <row r="45389" spans="77:77">
      <c r="BY45389" s="2"/>
    </row>
    <row r="45390" spans="77:77">
      <c r="BY45390" s="2"/>
    </row>
    <row r="45391" spans="77:77">
      <c r="BY45391" s="2"/>
    </row>
    <row r="45392" spans="77:77">
      <c r="BY45392" s="2"/>
    </row>
    <row r="45393" spans="77:77">
      <c r="BY45393" s="2"/>
    </row>
    <row r="45394" spans="77:77">
      <c r="BY45394" s="2"/>
    </row>
    <row r="45395" spans="77:77">
      <c r="BY45395" s="2"/>
    </row>
    <row r="45396" spans="77:77">
      <c r="BY45396" s="2"/>
    </row>
    <row r="45397" spans="77:77">
      <c r="BY45397" s="2"/>
    </row>
    <row r="45398" spans="77:77">
      <c r="BY45398" s="2"/>
    </row>
    <row r="45399" spans="77:77">
      <c r="BY45399" s="2"/>
    </row>
    <row r="45400" spans="77:77">
      <c r="BY45400" s="2"/>
    </row>
    <row r="45401" spans="77:77">
      <c r="BY45401" s="2"/>
    </row>
    <row r="45402" spans="77:77">
      <c r="BY45402" s="2"/>
    </row>
    <row r="45403" spans="77:77">
      <c r="BY45403" s="2"/>
    </row>
    <row r="45404" spans="77:77">
      <c r="BY45404" s="2"/>
    </row>
    <row r="45405" spans="77:77">
      <c r="BY45405" s="2"/>
    </row>
    <row r="45406" spans="77:77">
      <c r="BY45406" s="2"/>
    </row>
    <row r="45407" spans="77:77">
      <c r="BY45407" s="2"/>
    </row>
    <row r="45408" spans="77:77">
      <c r="BY45408" s="2"/>
    </row>
    <row r="45409" spans="77:77">
      <c r="BY45409" s="2"/>
    </row>
    <row r="45410" spans="77:77">
      <c r="BY45410" s="2"/>
    </row>
    <row r="45411" spans="77:77">
      <c r="BY45411" s="2"/>
    </row>
    <row r="45412" spans="77:77">
      <c r="BY45412" s="2"/>
    </row>
    <row r="45413" spans="77:77">
      <c r="BY45413" s="2"/>
    </row>
    <row r="45414" spans="77:77">
      <c r="BY45414" s="2"/>
    </row>
    <row r="45415" spans="77:77">
      <c r="BY45415" s="2"/>
    </row>
    <row r="45416" spans="77:77">
      <c r="BY45416" s="2"/>
    </row>
    <row r="45417" spans="77:77">
      <c r="BY45417" s="2"/>
    </row>
    <row r="45418" spans="77:77">
      <c r="BY45418" s="2"/>
    </row>
    <row r="45419" spans="77:77">
      <c r="BY45419" s="2"/>
    </row>
    <row r="45420" spans="77:77">
      <c r="BY45420" s="2"/>
    </row>
    <row r="45421" spans="77:77">
      <c r="BY45421" s="2"/>
    </row>
    <row r="45422" spans="77:77">
      <c r="BY45422" s="2"/>
    </row>
    <row r="45423" spans="77:77">
      <c r="BY45423" s="2"/>
    </row>
    <row r="45424" spans="77:77">
      <c r="BY45424" s="2"/>
    </row>
    <row r="45425" spans="77:77">
      <c r="BY45425" s="2"/>
    </row>
    <row r="45426" spans="77:77">
      <c r="BY45426" s="2"/>
    </row>
    <row r="45427" spans="77:77">
      <c r="BY45427" s="2"/>
    </row>
    <row r="45428" spans="77:77">
      <c r="BY45428" s="2"/>
    </row>
    <row r="45429" spans="77:77">
      <c r="BY45429" s="2"/>
    </row>
    <row r="45430" spans="77:77">
      <c r="BY45430" s="2"/>
    </row>
    <row r="45431" spans="77:77">
      <c r="BY45431" s="2"/>
    </row>
    <row r="45432" spans="77:77">
      <c r="BY45432" s="2"/>
    </row>
    <row r="45433" spans="77:77">
      <c r="BY45433" s="2"/>
    </row>
    <row r="45434" spans="77:77">
      <c r="BY45434" s="2"/>
    </row>
    <row r="45435" spans="77:77">
      <c r="BY45435" s="2"/>
    </row>
    <row r="45436" spans="77:77">
      <c r="BY45436" s="2"/>
    </row>
    <row r="45437" spans="77:77">
      <c r="BY45437" s="2"/>
    </row>
    <row r="45438" spans="77:77">
      <c r="BY45438" s="2"/>
    </row>
    <row r="45439" spans="77:77">
      <c r="BY45439" s="2"/>
    </row>
    <row r="45440" spans="77:77">
      <c r="BY45440" s="2"/>
    </row>
    <row r="45441" spans="77:77">
      <c r="BY45441" s="2"/>
    </row>
    <row r="45442" spans="77:77">
      <c r="BY45442" s="2"/>
    </row>
    <row r="45443" spans="77:77">
      <c r="BY45443" s="2"/>
    </row>
    <row r="45444" spans="77:77">
      <c r="BY45444" s="2"/>
    </row>
    <row r="45445" spans="77:77">
      <c r="BY45445" s="2"/>
    </row>
    <row r="45446" spans="77:77">
      <c r="BY45446" s="2"/>
    </row>
    <row r="45447" spans="77:77">
      <c r="BY45447" s="2"/>
    </row>
    <row r="45448" spans="77:77">
      <c r="BY45448" s="2"/>
    </row>
    <row r="45449" spans="77:77">
      <c r="BY45449" s="2"/>
    </row>
    <row r="45450" spans="77:77">
      <c r="BY45450" s="2"/>
    </row>
    <row r="45451" spans="77:77">
      <c r="BY45451" s="2"/>
    </row>
    <row r="45452" spans="77:77">
      <c r="BY45452" s="2"/>
    </row>
    <row r="45453" spans="77:77">
      <c r="BY45453" s="2"/>
    </row>
    <row r="45454" spans="77:77">
      <c r="BY45454" s="2"/>
    </row>
    <row r="45455" spans="77:77">
      <c r="BY45455" s="2"/>
    </row>
    <row r="45456" spans="77:77">
      <c r="BY45456" s="2"/>
    </row>
    <row r="45457" spans="77:77">
      <c r="BY45457" s="2"/>
    </row>
    <row r="45458" spans="77:77">
      <c r="BY45458" s="2"/>
    </row>
    <row r="45459" spans="77:77">
      <c r="BY45459" s="2"/>
    </row>
    <row r="45460" spans="77:77">
      <c r="BY45460" s="2"/>
    </row>
    <row r="45461" spans="77:77">
      <c r="BY45461" s="2"/>
    </row>
    <row r="45462" spans="77:77">
      <c r="BY45462" s="2"/>
    </row>
    <row r="45463" spans="77:77">
      <c r="BY45463" s="2"/>
    </row>
    <row r="45464" spans="77:77">
      <c r="BY45464" s="2"/>
    </row>
    <row r="45465" spans="77:77">
      <c r="BY45465" s="2"/>
    </row>
    <row r="45466" spans="77:77">
      <c r="BY45466" s="2"/>
    </row>
    <row r="45467" spans="77:77">
      <c r="BY45467" s="2"/>
    </row>
    <row r="45468" spans="77:77">
      <c r="BY45468" s="2"/>
    </row>
    <row r="45469" spans="77:77">
      <c r="BY45469" s="2"/>
    </row>
    <row r="45470" spans="77:77">
      <c r="BY45470" s="2"/>
    </row>
    <row r="45471" spans="77:77">
      <c r="BY45471" s="2"/>
    </row>
    <row r="45472" spans="77:77">
      <c r="BY45472" s="2"/>
    </row>
    <row r="45473" spans="77:77">
      <c r="BY45473" s="2"/>
    </row>
    <row r="45474" spans="77:77">
      <c r="BY45474" s="2"/>
    </row>
    <row r="45475" spans="77:77">
      <c r="BY45475" s="2"/>
    </row>
    <row r="45476" spans="77:77">
      <c r="BY45476" s="2"/>
    </row>
    <row r="45477" spans="77:77">
      <c r="BY45477" s="2"/>
    </row>
    <row r="45478" spans="77:77">
      <c r="BY45478" s="2"/>
    </row>
    <row r="45479" spans="77:77">
      <c r="BY45479" s="2"/>
    </row>
    <row r="45480" spans="77:77">
      <c r="BY45480" s="2"/>
    </row>
    <row r="45481" spans="77:77">
      <c r="BY45481" s="2"/>
    </row>
    <row r="45482" spans="77:77">
      <c r="BY45482" s="2"/>
    </row>
    <row r="45483" spans="77:77">
      <c r="BY45483" s="2"/>
    </row>
    <row r="45484" spans="77:77">
      <c r="BY45484" s="2"/>
    </row>
    <row r="45485" spans="77:77">
      <c r="BY45485" s="2"/>
    </row>
    <row r="45486" spans="77:77">
      <c r="BY45486" s="2"/>
    </row>
    <row r="45487" spans="77:77">
      <c r="BY45487" s="2"/>
    </row>
    <row r="45488" spans="77:77">
      <c r="BY45488" s="2"/>
    </row>
    <row r="45489" spans="77:77">
      <c r="BY45489" s="2"/>
    </row>
    <row r="45490" spans="77:77">
      <c r="BY45490" s="2"/>
    </row>
    <row r="45491" spans="77:77">
      <c r="BY45491" s="2"/>
    </row>
    <row r="45492" spans="77:77">
      <c r="BY45492" s="2"/>
    </row>
    <row r="45493" spans="77:77">
      <c r="BY45493" s="2"/>
    </row>
    <row r="45494" spans="77:77">
      <c r="BY45494" s="2"/>
    </row>
    <row r="45495" spans="77:77">
      <c r="BY45495" s="2"/>
    </row>
    <row r="45496" spans="77:77">
      <c r="BY45496" s="2"/>
    </row>
    <row r="45497" spans="77:77">
      <c r="BY45497" s="2"/>
    </row>
    <row r="45498" spans="77:77">
      <c r="BY45498" s="2"/>
    </row>
    <row r="45499" spans="77:77">
      <c r="BY45499" s="2"/>
    </row>
    <row r="45500" spans="77:77">
      <c r="BY45500" s="2"/>
    </row>
    <row r="45501" spans="77:77">
      <c r="BY45501" s="2"/>
    </row>
    <row r="45502" spans="77:77">
      <c r="BY45502" s="2"/>
    </row>
    <row r="45503" spans="77:77">
      <c r="BY45503" s="2"/>
    </row>
    <row r="45504" spans="77:77">
      <c r="BY45504" s="2"/>
    </row>
    <row r="45505" spans="77:77">
      <c r="BY45505" s="2"/>
    </row>
    <row r="45506" spans="77:77">
      <c r="BY45506" s="2"/>
    </row>
    <row r="45507" spans="77:77">
      <c r="BY45507" s="2"/>
    </row>
    <row r="45508" spans="77:77">
      <c r="BY45508" s="2"/>
    </row>
    <row r="45509" spans="77:77">
      <c r="BY45509" s="2"/>
    </row>
    <row r="45510" spans="77:77">
      <c r="BY45510" s="2"/>
    </row>
    <row r="45511" spans="77:77">
      <c r="BY45511" s="2"/>
    </row>
    <row r="45512" spans="77:77">
      <c r="BY45512" s="2"/>
    </row>
    <row r="45513" spans="77:77">
      <c r="BY45513" s="2"/>
    </row>
    <row r="45514" spans="77:77">
      <c r="BY45514" s="2"/>
    </row>
    <row r="45515" spans="77:77">
      <c r="BY45515" s="2"/>
    </row>
    <row r="45516" spans="77:77">
      <c r="BY45516" s="2"/>
    </row>
    <row r="45517" spans="77:77">
      <c r="BY45517" s="2"/>
    </row>
    <row r="45518" spans="77:77">
      <c r="BY45518" s="2"/>
    </row>
    <row r="45519" spans="77:77">
      <c r="BY45519" s="2"/>
    </row>
    <row r="45520" spans="77:77">
      <c r="BY45520" s="2"/>
    </row>
    <row r="45521" spans="77:77">
      <c r="BY45521" s="2"/>
    </row>
    <row r="45522" spans="77:77">
      <c r="BY45522" s="2"/>
    </row>
    <row r="45523" spans="77:77">
      <c r="BY45523" s="2"/>
    </row>
    <row r="45524" spans="77:77">
      <c r="BY45524" s="2"/>
    </row>
    <row r="45525" spans="77:77">
      <c r="BY45525" s="2"/>
    </row>
    <row r="45526" spans="77:77">
      <c r="BY45526" s="2"/>
    </row>
    <row r="45527" spans="77:77">
      <c r="BY45527" s="2"/>
    </row>
    <row r="45528" spans="77:77">
      <c r="BY45528" s="2"/>
    </row>
    <row r="45529" spans="77:77">
      <c r="BY45529" s="2"/>
    </row>
    <row r="45530" spans="77:77">
      <c r="BY45530" s="2"/>
    </row>
    <row r="45531" spans="77:77">
      <c r="BY45531" s="2"/>
    </row>
    <row r="45532" spans="77:77">
      <c r="BY45532" s="2"/>
    </row>
    <row r="45533" spans="77:77">
      <c r="BY45533" s="2"/>
    </row>
    <row r="45534" spans="77:77">
      <c r="BY45534" s="2"/>
    </row>
    <row r="45535" spans="77:77">
      <c r="BY45535" s="2"/>
    </row>
    <row r="45536" spans="77:77">
      <c r="BY45536" s="2"/>
    </row>
    <row r="45537" spans="77:77">
      <c r="BY45537" s="2"/>
    </row>
    <row r="45538" spans="77:77">
      <c r="BY45538" s="2"/>
    </row>
    <row r="45539" spans="77:77">
      <c r="BY45539" s="2"/>
    </row>
    <row r="45540" spans="77:77">
      <c r="BY45540" s="2"/>
    </row>
    <row r="45541" spans="77:77">
      <c r="BY45541" s="2"/>
    </row>
    <row r="45542" spans="77:77">
      <c r="BY45542" s="2"/>
    </row>
    <row r="45543" spans="77:77">
      <c r="BY45543" s="2"/>
    </row>
    <row r="45544" spans="77:77">
      <c r="BY45544" s="2"/>
    </row>
    <row r="45545" spans="77:77">
      <c r="BY45545" s="2"/>
    </row>
    <row r="45546" spans="77:77">
      <c r="BY45546" s="2"/>
    </row>
    <row r="45547" spans="77:77">
      <c r="BY45547" s="2"/>
    </row>
    <row r="45548" spans="77:77">
      <c r="BY45548" s="2"/>
    </row>
    <row r="45549" spans="77:77">
      <c r="BY45549" s="2"/>
    </row>
    <row r="45550" spans="77:77">
      <c r="BY45550" s="2"/>
    </row>
    <row r="45551" spans="77:77">
      <c r="BY45551" s="2"/>
    </row>
    <row r="45552" spans="77:77">
      <c r="BY45552" s="2"/>
    </row>
    <row r="45553" spans="77:77">
      <c r="BY45553" s="2"/>
    </row>
    <row r="45554" spans="77:77">
      <c r="BY45554" s="2"/>
    </row>
    <row r="45555" spans="77:77">
      <c r="BY45555" s="2"/>
    </row>
    <row r="45556" spans="77:77">
      <c r="BY45556" s="2"/>
    </row>
    <row r="45557" spans="77:77">
      <c r="BY45557" s="2"/>
    </row>
    <row r="45558" spans="77:77">
      <c r="BY45558" s="2"/>
    </row>
    <row r="45559" spans="77:77">
      <c r="BY45559" s="2"/>
    </row>
    <row r="45560" spans="77:77">
      <c r="BY45560" s="2"/>
    </row>
    <row r="45561" spans="77:77">
      <c r="BY45561" s="2"/>
    </row>
    <row r="45562" spans="77:77">
      <c r="BY45562" s="2"/>
    </row>
    <row r="45563" spans="77:77">
      <c r="BY45563" s="2"/>
    </row>
    <row r="45564" spans="77:77">
      <c r="BY45564" s="2"/>
    </row>
    <row r="45565" spans="77:77">
      <c r="BY45565" s="2"/>
    </row>
    <row r="45566" spans="77:77">
      <c r="BY45566" s="2"/>
    </row>
    <row r="45567" spans="77:77">
      <c r="BY45567" s="2"/>
    </row>
    <row r="45568" spans="77:77">
      <c r="BY45568" s="2"/>
    </row>
    <row r="45569" spans="77:77">
      <c r="BY45569" s="2"/>
    </row>
    <row r="45570" spans="77:77">
      <c r="BY45570" s="2"/>
    </row>
    <row r="45571" spans="77:77">
      <c r="BY45571" s="2"/>
    </row>
    <row r="45572" spans="77:77">
      <c r="BY45572" s="2"/>
    </row>
    <row r="45573" spans="77:77">
      <c r="BY45573" s="2"/>
    </row>
    <row r="45574" spans="77:77">
      <c r="BY45574" s="2"/>
    </row>
    <row r="45575" spans="77:77">
      <c r="BY45575" s="2"/>
    </row>
    <row r="45576" spans="77:77">
      <c r="BY45576" s="2"/>
    </row>
    <row r="45577" spans="77:77">
      <c r="BY45577" s="2"/>
    </row>
    <row r="45578" spans="77:77">
      <c r="BY45578" s="2"/>
    </row>
    <row r="45579" spans="77:77">
      <c r="BY45579" s="2"/>
    </row>
    <row r="45580" spans="77:77">
      <c r="BY45580" s="2"/>
    </row>
    <row r="45581" spans="77:77">
      <c r="BY45581" s="2"/>
    </row>
    <row r="45582" spans="77:77">
      <c r="BY45582" s="2"/>
    </row>
    <row r="45583" spans="77:77">
      <c r="BY45583" s="2"/>
    </row>
    <row r="45584" spans="77:77">
      <c r="BY45584" s="2"/>
    </row>
    <row r="45585" spans="77:77">
      <c r="BY45585" s="2"/>
    </row>
    <row r="45586" spans="77:77">
      <c r="BY45586" s="2"/>
    </row>
    <row r="45587" spans="77:77">
      <c r="BY45587" s="2"/>
    </row>
    <row r="45588" spans="77:77">
      <c r="BY45588" s="2"/>
    </row>
    <row r="45589" spans="77:77">
      <c r="BY45589" s="2"/>
    </row>
    <row r="45590" spans="77:77">
      <c r="BY45590" s="2"/>
    </row>
    <row r="45591" spans="77:77">
      <c r="BY45591" s="2"/>
    </row>
    <row r="45592" spans="77:77">
      <c r="BY45592" s="2"/>
    </row>
    <row r="45593" spans="77:77">
      <c r="BY45593" s="2"/>
    </row>
    <row r="45594" spans="77:77">
      <c r="BY45594" s="2"/>
    </row>
    <row r="45595" spans="77:77">
      <c r="BY45595" s="2"/>
    </row>
    <row r="45596" spans="77:77">
      <c r="BY45596" s="2"/>
    </row>
    <row r="45597" spans="77:77">
      <c r="BY45597" s="2"/>
    </row>
    <row r="45598" spans="77:77">
      <c r="BY45598" s="2"/>
    </row>
    <row r="45599" spans="77:77">
      <c r="BY45599" s="2"/>
    </row>
    <row r="45600" spans="77:77">
      <c r="BY45600" s="2"/>
    </row>
    <row r="45601" spans="77:77">
      <c r="BY45601" s="2"/>
    </row>
    <row r="45602" spans="77:77">
      <c r="BY45602" s="2"/>
    </row>
    <row r="45603" spans="77:77">
      <c r="BY45603" s="2"/>
    </row>
    <row r="45604" spans="77:77">
      <c r="BY45604" s="2"/>
    </row>
    <row r="45605" spans="77:77">
      <c r="BY45605" s="2"/>
    </row>
    <row r="45606" spans="77:77">
      <c r="BY45606" s="2"/>
    </row>
    <row r="45607" spans="77:77">
      <c r="BY45607" s="2"/>
    </row>
    <row r="45608" spans="77:77">
      <c r="BY45608" s="2"/>
    </row>
    <row r="45609" spans="77:77">
      <c r="BY45609" s="2"/>
    </row>
    <row r="45610" spans="77:77">
      <c r="BY45610" s="2"/>
    </row>
    <row r="45611" spans="77:77">
      <c r="BY45611" s="2"/>
    </row>
    <row r="45612" spans="77:77">
      <c r="BY45612" s="2"/>
    </row>
    <row r="45613" spans="77:77">
      <c r="BY45613" s="2"/>
    </row>
    <row r="45614" spans="77:77">
      <c r="BY45614" s="2"/>
    </row>
    <row r="45615" spans="77:77">
      <c r="BY45615" s="2"/>
    </row>
    <row r="45616" spans="77:77">
      <c r="BY45616" s="2"/>
    </row>
    <row r="45617" spans="77:77">
      <c r="BY45617" s="2"/>
    </row>
    <row r="45618" spans="77:77">
      <c r="BY45618" s="2"/>
    </row>
    <row r="45619" spans="77:77">
      <c r="BY45619" s="2"/>
    </row>
    <row r="45620" spans="77:77">
      <c r="BY45620" s="2"/>
    </row>
    <row r="45621" spans="77:77">
      <c r="BY45621" s="2"/>
    </row>
    <row r="45622" spans="77:77">
      <c r="BY45622" s="2"/>
    </row>
    <row r="45623" spans="77:77">
      <c r="BY45623" s="2"/>
    </row>
    <row r="45624" spans="77:77">
      <c r="BY45624" s="2"/>
    </row>
    <row r="45625" spans="77:77">
      <c r="BY45625" s="2"/>
    </row>
    <row r="45626" spans="77:77">
      <c r="BY45626" s="2"/>
    </row>
    <row r="45627" spans="77:77">
      <c r="BY45627" s="2"/>
    </row>
    <row r="45628" spans="77:77">
      <c r="BY45628" s="2"/>
    </row>
    <row r="45629" spans="77:77">
      <c r="BY45629" s="2"/>
    </row>
    <row r="45630" spans="77:77">
      <c r="BY45630" s="2"/>
    </row>
    <row r="45631" spans="77:77">
      <c r="BY45631" s="2"/>
    </row>
    <row r="45632" spans="77:77">
      <c r="BY45632" s="2"/>
    </row>
    <row r="45633" spans="77:77">
      <c r="BY45633" s="2"/>
    </row>
    <row r="45634" spans="77:77">
      <c r="BY45634" s="2"/>
    </row>
    <row r="45635" spans="77:77">
      <c r="BY45635" s="2"/>
    </row>
    <row r="45636" spans="77:77">
      <c r="BY45636" s="2"/>
    </row>
    <row r="45637" spans="77:77">
      <c r="BY45637" s="2"/>
    </row>
    <row r="45638" spans="77:77">
      <c r="BY45638" s="2"/>
    </row>
    <row r="45639" spans="77:77">
      <c r="BY45639" s="2"/>
    </row>
    <row r="45640" spans="77:77">
      <c r="BY45640" s="2"/>
    </row>
    <row r="45641" spans="77:77">
      <c r="BY45641" s="2"/>
    </row>
    <row r="45642" spans="77:77">
      <c r="BY45642" s="2"/>
    </row>
    <row r="45643" spans="77:77">
      <c r="BY45643" s="2"/>
    </row>
    <row r="45644" spans="77:77">
      <c r="BY45644" s="2"/>
    </row>
    <row r="45645" spans="77:77">
      <c r="BY45645" s="2"/>
    </row>
    <row r="45646" spans="77:77">
      <c r="BY45646" s="2"/>
    </row>
    <row r="45647" spans="77:77">
      <c r="BY45647" s="2"/>
    </row>
    <row r="45648" spans="77:77">
      <c r="BY45648" s="2"/>
    </row>
    <row r="45649" spans="77:77">
      <c r="BY45649" s="2"/>
    </row>
    <row r="45650" spans="77:77">
      <c r="BY45650" s="2"/>
    </row>
    <row r="45651" spans="77:77">
      <c r="BY45651" s="2"/>
    </row>
    <row r="45652" spans="77:77">
      <c r="BY45652" s="2"/>
    </row>
    <row r="45653" spans="77:77">
      <c r="BY45653" s="2"/>
    </row>
    <row r="45654" spans="77:77">
      <c r="BY45654" s="2"/>
    </row>
    <row r="45655" spans="77:77">
      <c r="BY45655" s="2"/>
    </row>
    <row r="45656" spans="77:77">
      <c r="BY45656" s="2"/>
    </row>
    <row r="45657" spans="77:77">
      <c r="BY45657" s="2"/>
    </row>
    <row r="45658" spans="77:77">
      <c r="BY45658" s="2"/>
    </row>
    <row r="45659" spans="77:77">
      <c r="BY45659" s="2"/>
    </row>
    <row r="45660" spans="77:77">
      <c r="BY45660" s="2"/>
    </row>
    <row r="45661" spans="77:77">
      <c r="BY45661" s="2"/>
    </row>
    <row r="45662" spans="77:77">
      <c r="BY45662" s="2"/>
    </row>
    <row r="45663" spans="77:77">
      <c r="BY45663" s="2"/>
    </row>
    <row r="45664" spans="77:77">
      <c r="BY45664" s="2"/>
    </row>
    <row r="45665" spans="77:77">
      <c r="BY45665" s="2"/>
    </row>
    <row r="45666" spans="77:77">
      <c r="BY45666" s="2"/>
    </row>
    <row r="45667" spans="77:77">
      <c r="BY45667" s="2"/>
    </row>
    <row r="45668" spans="77:77">
      <c r="BY45668" s="2"/>
    </row>
    <row r="45669" spans="77:77">
      <c r="BY45669" s="2"/>
    </row>
    <row r="45670" spans="77:77">
      <c r="BY45670" s="2"/>
    </row>
    <row r="45671" spans="77:77">
      <c r="BY45671" s="2"/>
    </row>
    <row r="45672" spans="77:77">
      <c r="BY45672" s="2"/>
    </row>
    <row r="45673" spans="77:77">
      <c r="BY45673" s="2"/>
    </row>
    <row r="45674" spans="77:77">
      <c r="BY45674" s="2"/>
    </row>
    <row r="45675" spans="77:77">
      <c r="BY45675" s="2"/>
    </row>
    <row r="45676" spans="77:77">
      <c r="BY45676" s="2"/>
    </row>
    <row r="45677" spans="77:77">
      <c r="BY45677" s="2"/>
    </row>
    <row r="45678" spans="77:77">
      <c r="BY45678" s="2"/>
    </row>
    <row r="45679" spans="77:77">
      <c r="BY45679" s="2"/>
    </row>
    <row r="45680" spans="77:77">
      <c r="BY45680" s="2"/>
    </row>
    <row r="45681" spans="77:77">
      <c r="BY45681" s="2"/>
    </row>
    <row r="45682" spans="77:77">
      <c r="BY45682" s="2"/>
    </row>
    <row r="45683" spans="77:77">
      <c r="BY45683" s="2"/>
    </row>
    <row r="45684" spans="77:77">
      <c r="BY45684" s="2"/>
    </row>
    <row r="45685" spans="77:77">
      <c r="BY45685" s="2"/>
    </row>
    <row r="45686" spans="77:77">
      <c r="BY45686" s="2"/>
    </row>
    <row r="45687" spans="77:77">
      <c r="BY45687" s="2"/>
    </row>
    <row r="45688" spans="77:77">
      <c r="BY45688" s="2"/>
    </row>
    <row r="45689" spans="77:77">
      <c r="BY45689" s="2"/>
    </row>
    <row r="45690" spans="77:77">
      <c r="BY45690" s="2"/>
    </row>
    <row r="45691" spans="77:77">
      <c r="BY45691" s="2"/>
    </row>
    <row r="45692" spans="77:77">
      <c r="BY45692" s="2"/>
    </row>
    <row r="45693" spans="77:77">
      <c r="BY45693" s="2"/>
    </row>
    <row r="45694" spans="77:77">
      <c r="BY45694" s="2"/>
    </row>
    <row r="45695" spans="77:77">
      <c r="BY45695" s="2"/>
    </row>
    <row r="45696" spans="77:77">
      <c r="BY45696" s="2"/>
    </row>
    <row r="45697" spans="77:77">
      <c r="BY45697" s="2"/>
    </row>
    <row r="45698" spans="77:77">
      <c r="BY45698" s="2"/>
    </row>
    <row r="45699" spans="77:77">
      <c r="BY45699" s="2"/>
    </row>
    <row r="45700" spans="77:77">
      <c r="BY45700" s="2"/>
    </row>
    <row r="45701" spans="77:77">
      <c r="BY45701" s="2"/>
    </row>
    <row r="45702" spans="77:77">
      <c r="BY45702" s="2"/>
    </row>
    <row r="45703" spans="77:77">
      <c r="BY45703" s="2"/>
    </row>
    <row r="45704" spans="77:77">
      <c r="BY45704" s="2"/>
    </row>
    <row r="45705" spans="77:77">
      <c r="BY45705" s="2"/>
    </row>
    <row r="45706" spans="77:77">
      <c r="BY45706" s="2"/>
    </row>
    <row r="45707" spans="77:77">
      <c r="BY45707" s="2"/>
    </row>
    <row r="45708" spans="77:77">
      <c r="BY45708" s="2"/>
    </row>
    <row r="45709" spans="77:77">
      <c r="BY45709" s="2"/>
    </row>
    <row r="45710" spans="77:77">
      <c r="BY45710" s="2"/>
    </row>
    <row r="45711" spans="77:77">
      <c r="BY45711" s="2"/>
    </row>
    <row r="45712" spans="77:77">
      <c r="BY45712" s="2"/>
    </row>
    <row r="45713" spans="77:77">
      <c r="BY45713" s="2"/>
    </row>
    <row r="45714" spans="77:77">
      <c r="BY45714" s="2"/>
    </row>
    <row r="45715" spans="77:77">
      <c r="BY45715" s="2"/>
    </row>
    <row r="45716" spans="77:77">
      <c r="BY45716" s="2"/>
    </row>
    <row r="45717" spans="77:77">
      <c r="BY45717" s="2"/>
    </row>
    <row r="45718" spans="77:77">
      <c r="BY45718" s="2"/>
    </row>
    <row r="45719" spans="77:77">
      <c r="BY45719" s="2"/>
    </row>
    <row r="45720" spans="77:77">
      <c r="BY45720" s="2"/>
    </row>
    <row r="45721" spans="77:77">
      <c r="BY45721" s="2"/>
    </row>
    <row r="45722" spans="77:77">
      <c r="BY45722" s="2"/>
    </row>
    <row r="45723" spans="77:77">
      <c r="BY45723" s="2"/>
    </row>
    <row r="45724" spans="77:77">
      <c r="BY45724" s="2"/>
    </row>
    <row r="45725" spans="77:77">
      <c r="BY45725" s="2"/>
    </row>
    <row r="45726" spans="77:77">
      <c r="BY45726" s="2"/>
    </row>
    <row r="45727" spans="77:77">
      <c r="BY45727" s="2"/>
    </row>
    <row r="45728" spans="77:77">
      <c r="BY45728" s="2"/>
    </row>
    <row r="45729" spans="77:77">
      <c r="BY45729" s="2"/>
    </row>
    <row r="45730" spans="77:77">
      <c r="BY45730" s="2"/>
    </row>
    <row r="45731" spans="77:77">
      <c r="BY45731" s="2"/>
    </row>
    <row r="45732" spans="77:77">
      <c r="BY45732" s="2"/>
    </row>
    <row r="45733" spans="77:77">
      <c r="BY45733" s="2"/>
    </row>
    <row r="45734" spans="77:77">
      <c r="BY45734" s="2"/>
    </row>
    <row r="45735" spans="77:77">
      <c r="BY45735" s="2"/>
    </row>
    <row r="45736" spans="77:77">
      <c r="BY45736" s="2"/>
    </row>
    <row r="45737" spans="77:77">
      <c r="BY45737" s="2"/>
    </row>
    <row r="45738" spans="77:77">
      <c r="BY45738" s="2"/>
    </row>
    <row r="45739" spans="77:77">
      <c r="BY45739" s="2"/>
    </row>
    <row r="45740" spans="77:77">
      <c r="BY45740" s="2"/>
    </row>
    <row r="45741" spans="77:77">
      <c r="BY45741" s="2"/>
    </row>
    <row r="45742" spans="77:77">
      <c r="BY45742" s="2"/>
    </row>
    <row r="45743" spans="77:77">
      <c r="BY45743" s="2"/>
    </row>
    <row r="45744" spans="77:77">
      <c r="BY45744" s="2"/>
    </row>
    <row r="45745" spans="77:77">
      <c r="BY45745" s="2"/>
    </row>
    <row r="45746" spans="77:77">
      <c r="BY45746" s="2"/>
    </row>
    <row r="45747" spans="77:77">
      <c r="BY45747" s="2"/>
    </row>
    <row r="45748" spans="77:77">
      <c r="BY45748" s="2"/>
    </row>
    <row r="45749" spans="77:77">
      <c r="BY45749" s="2"/>
    </row>
    <row r="45750" spans="77:77">
      <c r="BY45750" s="2"/>
    </row>
    <row r="45751" spans="77:77">
      <c r="BY45751" s="2"/>
    </row>
    <row r="45752" spans="77:77">
      <c r="BY45752" s="2"/>
    </row>
    <row r="45753" spans="77:77">
      <c r="BY45753" s="2"/>
    </row>
    <row r="45754" spans="77:77">
      <c r="BY45754" s="2"/>
    </row>
    <row r="45755" spans="77:77">
      <c r="BY45755" s="2"/>
    </row>
    <row r="45756" spans="77:77">
      <c r="BY45756" s="2"/>
    </row>
    <row r="45757" spans="77:77">
      <c r="BY45757" s="2"/>
    </row>
    <row r="45758" spans="77:77">
      <c r="BY45758" s="2"/>
    </row>
    <row r="45759" spans="77:77">
      <c r="BY45759" s="2"/>
    </row>
    <row r="45760" spans="77:77">
      <c r="BY45760" s="2"/>
    </row>
    <row r="45761" spans="77:77">
      <c r="BY45761" s="2"/>
    </row>
    <row r="45762" spans="77:77">
      <c r="BY45762" s="2"/>
    </row>
    <row r="45763" spans="77:77">
      <c r="BY45763" s="2"/>
    </row>
    <row r="45764" spans="77:77">
      <c r="BY45764" s="2"/>
    </row>
    <row r="45765" spans="77:77">
      <c r="BY45765" s="2"/>
    </row>
    <row r="45766" spans="77:77">
      <c r="BY45766" s="2"/>
    </row>
    <row r="45767" spans="77:77">
      <c r="BY45767" s="2"/>
    </row>
    <row r="45768" spans="77:77">
      <c r="BY45768" s="2"/>
    </row>
    <row r="45769" spans="77:77">
      <c r="BY45769" s="2"/>
    </row>
    <row r="45770" spans="77:77">
      <c r="BY45770" s="2"/>
    </row>
    <row r="45771" spans="77:77">
      <c r="BY45771" s="2"/>
    </row>
    <row r="45772" spans="77:77">
      <c r="BY45772" s="2"/>
    </row>
    <row r="45773" spans="77:77">
      <c r="BY45773" s="2"/>
    </row>
    <row r="45774" spans="77:77">
      <c r="BY45774" s="2"/>
    </row>
    <row r="45775" spans="77:77">
      <c r="BY45775" s="2"/>
    </row>
    <row r="45776" spans="77:77">
      <c r="BY45776" s="2"/>
    </row>
    <row r="45777" spans="77:77">
      <c r="BY45777" s="2"/>
    </row>
    <row r="45778" spans="77:77">
      <c r="BY45778" s="2"/>
    </row>
    <row r="45779" spans="77:77">
      <c r="BY45779" s="2"/>
    </row>
    <row r="45780" spans="77:77">
      <c r="BY45780" s="2"/>
    </row>
    <row r="45781" spans="77:77">
      <c r="BY45781" s="2"/>
    </row>
    <row r="45782" spans="77:77">
      <c r="BY45782" s="2"/>
    </row>
    <row r="45783" spans="77:77">
      <c r="BY45783" s="2"/>
    </row>
    <row r="45784" spans="77:77">
      <c r="BY45784" s="2"/>
    </row>
    <row r="45785" spans="77:77">
      <c r="BY45785" s="2"/>
    </row>
    <row r="45786" spans="77:77">
      <c r="BY45786" s="2"/>
    </row>
    <row r="45787" spans="77:77">
      <c r="BY45787" s="2"/>
    </row>
    <row r="45788" spans="77:77">
      <c r="BY45788" s="2"/>
    </row>
    <row r="45789" spans="77:77">
      <c r="BY45789" s="2"/>
    </row>
    <row r="45790" spans="77:77">
      <c r="BY45790" s="2"/>
    </row>
    <row r="45791" spans="77:77">
      <c r="BY45791" s="2"/>
    </row>
    <row r="45792" spans="77:77">
      <c r="BY45792" s="2"/>
    </row>
    <row r="45793" spans="77:77">
      <c r="BY45793" s="2"/>
    </row>
    <row r="45794" spans="77:77">
      <c r="BY45794" s="2"/>
    </row>
    <row r="45795" spans="77:77">
      <c r="BY45795" s="2"/>
    </row>
    <row r="45796" spans="77:77">
      <c r="BY45796" s="2"/>
    </row>
    <row r="45797" spans="77:77">
      <c r="BY45797" s="2"/>
    </row>
    <row r="45798" spans="77:77">
      <c r="BY45798" s="2"/>
    </row>
    <row r="45799" spans="77:77">
      <c r="BY45799" s="2"/>
    </row>
    <row r="45800" spans="77:77">
      <c r="BY45800" s="2"/>
    </row>
    <row r="45801" spans="77:77">
      <c r="BY45801" s="2"/>
    </row>
    <row r="45802" spans="77:77">
      <c r="BY45802" s="2"/>
    </row>
    <row r="45803" spans="77:77">
      <c r="BY45803" s="2"/>
    </row>
    <row r="45804" spans="77:77">
      <c r="BY45804" s="2"/>
    </row>
    <row r="45805" spans="77:77">
      <c r="BY45805" s="2"/>
    </row>
    <row r="45806" spans="77:77">
      <c r="BY45806" s="2"/>
    </row>
    <row r="45807" spans="77:77">
      <c r="BY45807" s="2"/>
    </row>
    <row r="45808" spans="77:77">
      <c r="BY45808" s="2"/>
    </row>
    <row r="45809" spans="77:77">
      <c r="BY45809" s="2"/>
    </row>
    <row r="45810" spans="77:77">
      <c r="BY45810" s="2"/>
    </row>
    <row r="45811" spans="77:77">
      <c r="BY45811" s="2"/>
    </row>
    <row r="45812" spans="77:77">
      <c r="BY45812" s="2"/>
    </row>
    <row r="45813" spans="77:77">
      <c r="BY45813" s="2"/>
    </row>
    <row r="45814" spans="77:77">
      <c r="BY45814" s="2"/>
    </row>
    <row r="45815" spans="77:77">
      <c r="BY45815" s="2"/>
    </row>
    <row r="45816" spans="77:77">
      <c r="BY45816" s="2"/>
    </row>
    <row r="45817" spans="77:77">
      <c r="BY45817" s="2"/>
    </row>
    <row r="45818" spans="77:77">
      <c r="BY45818" s="2"/>
    </row>
    <row r="45819" spans="77:77">
      <c r="BY45819" s="2"/>
    </row>
    <row r="45820" spans="77:77">
      <c r="BY45820" s="2"/>
    </row>
    <row r="45821" spans="77:77">
      <c r="BY45821" s="2"/>
    </row>
    <row r="45822" spans="77:77">
      <c r="BY45822" s="2"/>
    </row>
    <row r="45823" spans="77:77">
      <c r="BY45823" s="2"/>
    </row>
    <row r="45824" spans="77:77">
      <c r="BY45824" s="2"/>
    </row>
    <row r="45825" spans="77:77">
      <c r="BY45825" s="2"/>
    </row>
    <row r="45826" spans="77:77">
      <c r="BY45826" s="2"/>
    </row>
    <row r="45827" spans="77:77">
      <c r="BY45827" s="2"/>
    </row>
    <row r="45828" spans="77:77">
      <c r="BY45828" s="2"/>
    </row>
    <row r="45829" spans="77:77">
      <c r="BY45829" s="2"/>
    </row>
    <row r="45830" spans="77:77">
      <c r="BY45830" s="2"/>
    </row>
    <row r="45831" spans="77:77">
      <c r="BY45831" s="2"/>
    </row>
    <row r="45832" spans="77:77">
      <c r="BY45832" s="2"/>
    </row>
    <row r="45833" spans="77:77">
      <c r="BY45833" s="2"/>
    </row>
    <row r="45834" spans="77:77">
      <c r="BY45834" s="2"/>
    </row>
    <row r="45835" spans="77:77">
      <c r="BY45835" s="2"/>
    </row>
    <row r="45836" spans="77:77">
      <c r="BY45836" s="2"/>
    </row>
    <row r="45837" spans="77:77">
      <c r="BY45837" s="2"/>
    </row>
    <row r="45838" spans="77:77">
      <c r="BY45838" s="2"/>
    </row>
    <row r="45839" spans="77:77">
      <c r="BY45839" s="2"/>
    </row>
    <row r="45840" spans="77:77">
      <c r="BY45840" s="2"/>
    </row>
    <row r="45841" spans="77:77">
      <c r="BY45841" s="2"/>
    </row>
    <row r="45842" spans="77:77">
      <c r="BY45842" s="2"/>
    </row>
    <row r="45843" spans="77:77">
      <c r="BY45843" s="2"/>
    </row>
    <row r="45844" spans="77:77">
      <c r="BY45844" s="2"/>
    </row>
    <row r="45845" spans="77:77">
      <c r="BY45845" s="2"/>
    </row>
    <row r="45846" spans="77:77">
      <c r="BY45846" s="2"/>
    </row>
    <row r="45847" spans="77:77">
      <c r="BY45847" s="2"/>
    </row>
    <row r="45848" spans="77:77">
      <c r="BY45848" s="2"/>
    </row>
    <row r="45849" spans="77:77">
      <c r="BY45849" s="2"/>
    </row>
    <row r="45850" spans="77:77">
      <c r="BY45850" s="2"/>
    </row>
    <row r="45851" spans="77:77">
      <c r="BY45851" s="2"/>
    </row>
    <row r="45852" spans="77:77">
      <c r="BY45852" s="2"/>
    </row>
    <row r="45853" spans="77:77">
      <c r="BY45853" s="2"/>
    </row>
    <row r="45854" spans="77:77">
      <c r="BY45854" s="2"/>
    </row>
    <row r="45855" spans="77:77">
      <c r="BY45855" s="2"/>
    </row>
    <row r="45856" spans="77:77">
      <c r="BY45856" s="2"/>
    </row>
    <row r="45857" spans="77:77">
      <c r="BY45857" s="2"/>
    </row>
    <row r="45858" spans="77:77">
      <c r="BY45858" s="2"/>
    </row>
    <row r="45859" spans="77:77">
      <c r="BY45859" s="2"/>
    </row>
    <row r="45860" spans="77:77">
      <c r="BY45860" s="2"/>
    </row>
    <row r="45861" spans="77:77">
      <c r="BY45861" s="2"/>
    </row>
    <row r="45862" spans="77:77">
      <c r="BY45862" s="2"/>
    </row>
    <row r="45863" spans="77:77">
      <c r="BY45863" s="2"/>
    </row>
    <row r="45864" spans="77:77">
      <c r="BY45864" s="2"/>
    </row>
    <row r="45865" spans="77:77">
      <c r="BY45865" s="2"/>
    </row>
    <row r="45866" spans="77:77">
      <c r="BY45866" s="2"/>
    </row>
    <row r="45867" spans="77:77">
      <c r="BY45867" s="2"/>
    </row>
    <row r="45868" spans="77:77">
      <c r="BY45868" s="2"/>
    </row>
    <row r="45869" spans="77:77">
      <c r="BY45869" s="2"/>
    </row>
    <row r="45870" spans="77:77">
      <c r="BY45870" s="2"/>
    </row>
    <row r="45871" spans="77:77">
      <c r="BY45871" s="2"/>
    </row>
    <row r="45872" spans="77:77">
      <c r="BY45872" s="2"/>
    </row>
    <row r="45873" spans="77:77">
      <c r="BY45873" s="2"/>
    </row>
    <row r="45874" spans="77:77">
      <c r="BY45874" s="2"/>
    </row>
    <row r="45875" spans="77:77">
      <c r="BY45875" s="2"/>
    </row>
    <row r="45876" spans="77:77">
      <c r="BY45876" s="2"/>
    </row>
    <row r="45877" spans="77:77">
      <c r="BY45877" s="2"/>
    </row>
    <row r="45878" spans="77:77">
      <c r="BY45878" s="2"/>
    </row>
    <row r="45879" spans="77:77">
      <c r="BY45879" s="2"/>
    </row>
    <row r="45880" spans="77:77">
      <c r="BY45880" s="2"/>
    </row>
    <row r="45881" spans="77:77">
      <c r="BY45881" s="2"/>
    </row>
    <row r="45882" spans="77:77">
      <c r="BY45882" s="2"/>
    </row>
    <row r="45883" spans="77:77">
      <c r="BY45883" s="2"/>
    </row>
    <row r="45884" spans="77:77">
      <c r="BY45884" s="2"/>
    </row>
    <row r="45885" spans="77:77">
      <c r="BY45885" s="2"/>
    </row>
    <row r="45886" spans="77:77">
      <c r="BY45886" s="2"/>
    </row>
    <row r="45887" spans="77:77">
      <c r="BY45887" s="2"/>
    </row>
    <row r="45888" spans="77:77">
      <c r="BY45888" s="2"/>
    </row>
    <row r="45889" spans="77:77">
      <c r="BY45889" s="2"/>
    </row>
    <row r="45890" spans="77:77">
      <c r="BY45890" s="2"/>
    </row>
    <row r="45891" spans="77:77">
      <c r="BY45891" s="2"/>
    </row>
    <row r="45892" spans="77:77">
      <c r="BY45892" s="2"/>
    </row>
    <row r="45893" spans="77:77">
      <c r="BY45893" s="2"/>
    </row>
    <row r="45894" spans="77:77">
      <c r="BY45894" s="2"/>
    </row>
    <row r="45895" spans="77:77">
      <c r="BY45895" s="2"/>
    </row>
    <row r="45896" spans="77:77">
      <c r="BY45896" s="2"/>
    </row>
    <row r="45897" spans="77:77">
      <c r="BY45897" s="2"/>
    </row>
    <row r="45898" spans="77:77">
      <c r="BY45898" s="2"/>
    </row>
    <row r="45899" spans="77:77">
      <c r="BY45899" s="2"/>
    </row>
    <row r="45900" spans="77:77">
      <c r="BY45900" s="2"/>
    </row>
    <row r="45901" spans="77:77">
      <c r="BY45901" s="2"/>
    </row>
    <row r="45902" spans="77:77">
      <c r="BY45902" s="2"/>
    </row>
    <row r="45903" spans="77:77">
      <c r="BY45903" s="2"/>
    </row>
    <row r="45904" spans="77:77">
      <c r="BY45904" s="2"/>
    </row>
    <row r="45905" spans="77:77">
      <c r="BY45905" s="2"/>
    </row>
    <row r="45906" spans="77:77">
      <c r="BY45906" s="2"/>
    </row>
    <row r="45907" spans="77:77">
      <c r="BY45907" s="2"/>
    </row>
    <row r="45908" spans="77:77">
      <c r="BY45908" s="2"/>
    </row>
    <row r="45909" spans="77:77">
      <c r="BY45909" s="2"/>
    </row>
    <row r="45910" spans="77:77">
      <c r="BY45910" s="2"/>
    </row>
    <row r="45911" spans="77:77">
      <c r="BY45911" s="2"/>
    </row>
    <row r="45912" spans="77:77">
      <c r="BY45912" s="2"/>
    </row>
    <row r="45913" spans="77:77">
      <c r="BY45913" s="2"/>
    </row>
    <row r="45914" spans="77:77">
      <c r="BY45914" s="2"/>
    </row>
    <row r="45915" spans="77:77">
      <c r="BY45915" s="2"/>
    </row>
    <row r="45916" spans="77:77">
      <c r="BY45916" s="2"/>
    </row>
    <row r="45917" spans="77:77">
      <c r="BY45917" s="2"/>
    </row>
    <row r="45918" spans="77:77">
      <c r="BY45918" s="2"/>
    </row>
    <row r="45919" spans="77:77">
      <c r="BY45919" s="2"/>
    </row>
    <row r="45920" spans="77:77">
      <c r="BY45920" s="2"/>
    </row>
    <row r="45921" spans="77:77">
      <c r="BY45921" s="2"/>
    </row>
    <row r="45922" spans="77:77">
      <c r="BY45922" s="2"/>
    </row>
    <row r="45923" spans="77:77">
      <c r="BY45923" s="2"/>
    </row>
    <row r="45924" spans="77:77">
      <c r="BY45924" s="2"/>
    </row>
    <row r="45925" spans="77:77">
      <c r="BY45925" s="2"/>
    </row>
    <row r="45926" spans="77:77">
      <c r="BY45926" s="2"/>
    </row>
    <row r="45927" spans="77:77">
      <c r="BY45927" s="2"/>
    </row>
    <row r="45928" spans="77:77">
      <c r="BY45928" s="2"/>
    </row>
    <row r="45929" spans="77:77">
      <c r="BY45929" s="2"/>
    </row>
    <row r="45930" spans="77:77">
      <c r="BY45930" s="2"/>
    </row>
    <row r="45931" spans="77:77">
      <c r="BY45931" s="2"/>
    </row>
    <row r="45932" spans="77:77">
      <c r="BY45932" s="2"/>
    </row>
    <row r="45933" spans="77:77">
      <c r="BY45933" s="2"/>
    </row>
    <row r="45934" spans="77:77">
      <c r="BY45934" s="2"/>
    </row>
    <row r="45935" spans="77:77">
      <c r="BY45935" s="2"/>
    </row>
    <row r="45936" spans="77:77">
      <c r="BY45936" s="2"/>
    </row>
    <row r="45937" spans="77:77">
      <c r="BY45937" s="2"/>
    </row>
    <row r="45938" spans="77:77">
      <c r="BY45938" s="2"/>
    </row>
    <row r="45939" spans="77:77">
      <c r="BY45939" s="2"/>
    </row>
    <row r="45940" spans="77:77">
      <c r="BY45940" s="2"/>
    </row>
    <row r="45941" spans="77:77">
      <c r="BY45941" s="2"/>
    </row>
    <row r="45942" spans="77:77">
      <c r="BY45942" s="2"/>
    </row>
    <row r="45943" spans="77:77">
      <c r="BY45943" s="2"/>
    </row>
    <row r="45944" spans="77:77">
      <c r="BY45944" s="2"/>
    </row>
    <row r="45945" spans="77:77">
      <c r="BY45945" s="2"/>
    </row>
    <row r="45946" spans="77:77">
      <c r="BY45946" s="2"/>
    </row>
    <row r="45947" spans="77:77">
      <c r="BY45947" s="2"/>
    </row>
    <row r="45948" spans="77:77">
      <c r="BY45948" s="2"/>
    </row>
    <row r="45949" spans="77:77">
      <c r="BY45949" s="2"/>
    </row>
    <row r="45950" spans="77:77">
      <c r="BY45950" s="2"/>
    </row>
    <row r="45951" spans="77:77">
      <c r="BY45951" s="2"/>
    </row>
    <row r="45952" spans="77:77">
      <c r="BY45952" s="2"/>
    </row>
    <row r="45953" spans="77:77">
      <c r="BY45953" s="2"/>
    </row>
    <row r="45954" spans="77:77">
      <c r="BY45954" s="2"/>
    </row>
    <row r="45955" spans="77:77">
      <c r="BY45955" s="2"/>
    </row>
    <row r="45956" spans="77:77">
      <c r="BY45956" s="2"/>
    </row>
    <row r="45957" spans="77:77">
      <c r="BY45957" s="2"/>
    </row>
    <row r="45958" spans="77:77">
      <c r="BY45958" s="2"/>
    </row>
    <row r="45959" spans="77:77">
      <c r="BY45959" s="2"/>
    </row>
    <row r="45960" spans="77:77">
      <c r="BY45960" s="2"/>
    </row>
    <row r="45961" spans="77:77">
      <c r="BY45961" s="2"/>
    </row>
    <row r="45962" spans="77:77">
      <c r="BY45962" s="2"/>
    </row>
    <row r="45963" spans="77:77">
      <c r="BY45963" s="2"/>
    </row>
    <row r="45964" spans="77:77">
      <c r="BY45964" s="2"/>
    </row>
    <row r="45965" spans="77:77">
      <c r="BY45965" s="2"/>
    </row>
    <row r="45966" spans="77:77">
      <c r="BY45966" s="2"/>
    </row>
    <row r="45967" spans="77:77">
      <c r="BY45967" s="2"/>
    </row>
    <row r="45968" spans="77:77">
      <c r="BY45968" s="2"/>
    </row>
    <row r="45969" spans="77:77">
      <c r="BY45969" s="2"/>
    </row>
    <row r="45970" spans="77:77">
      <c r="BY45970" s="2"/>
    </row>
    <row r="45971" spans="77:77">
      <c r="BY45971" s="2"/>
    </row>
    <row r="45972" spans="77:77">
      <c r="BY45972" s="2"/>
    </row>
    <row r="45973" spans="77:77">
      <c r="BY45973" s="2"/>
    </row>
    <row r="45974" spans="77:77">
      <c r="BY45974" s="2"/>
    </row>
    <row r="45975" spans="77:77">
      <c r="BY45975" s="2"/>
    </row>
    <row r="45976" spans="77:77">
      <c r="BY45976" s="2"/>
    </row>
    <row r="45977" spans="77:77">
      <c r="BY45977" s="2"/>
    </row>
    <row r="45978" spans="77:77">
      <c r="BY45978" s="2"/>
    </row>
    <row r="45979" spans="77:77">
      <c r="BY45979" s="2"/>
    </row>
    <row r="45980" spans="77:77">
      <c r="BY45980" s="2"/>
    </row>
    <row r="45981" spans="77:77">
      <c r="BY45981" s="2"/>
    </row>
    <row r="45982" spans="77:77">
      <c r="BY45982" s="2"/>
    </row>
    <row r="45983" spans="77:77">
      <c r="BY45983" s="2"/>
    </row>
    <row r="45984" spans="77:77">
      <c r="BY45984" s="2"/>
    </row>
    <row r="45985" spans="77:77">
      <c r="BY45985" s="2"/>
    </row>
    <row r="45986" spans="77:77">
      <c r="BY45986" s="2"/>
    </row>
    <row r="45987" spans="77:77">
      <c r="BY45987" s="2"/>
    </row>
    <row r="45988" spans="77:77">
      <c r="BY45988" s="2"/>
    </row>
    <row r="45989" spans="77:77">
      <c r="BY45989" s="2"/>
    </row>
    <row r="45990" spans="77:77">
      <c r="BY45990" s="2"/>
    </row>
    <row r="45991" spans="77:77">
      <c r="BY45991" s="2"/>
    </row>
    <row r="45992" spans="77:77">
      <c r="BY45992" s="2"/>
    </row>
    <row r="45993" spans="77:77">
      <c r="BY45993" s="2"/>
    </row>
    <row r="45994" spans="77:77">
      <c r="BY45994" s="2"/>
    </row>
    <row r="45995" spans="77:77">
      <c r="BY45995" s="2"/>
    </row>
    <row r="45996" spans="77:77">
      <c r="BY45996" s="2"/>
    </row>
    <row r="45997" spans="77:77">
      <c r="BY45997" s="2"/>
    </row>
    <row r="45998" spans="77:77">
      <c r="BY45998" s="2"/>
    </row>
    <row r="45999" spans="77:77">
      <c r="BY45999" s="2"/>
    </row>
    <row r="46000" spans="77:77">
      <c r="BY46000" s="2"/>
    </row>
    <row r="46001" spans="77:77">
      <c r="BY46001" s="2"/>
    </row>
    <row r="46002" spans="77:77">
      <c r="BY46002" s="2"/>
    </row>
    <row r="46003" spans="77:77">
      <c r="BY46003" s="2"/>
    </row>
    <row r="46004" spans="77:77">
      <c r="BY46004" s="2"/>
    </row>
    <row r="46005" spans="77:77">
      <c r="BY46005" s="2"/>
    </row>
    <row r="46006" spans="77:77">
      <c r="BY46006" s="2"/>
    </row>
    <row r="46007" spans="77:77">
      <c r="BY46007" s="2"/>
    </row>
    <row r="46008" spans="77:77">
      <c r="BY46008" s="2"/>
    </row>
    <row r="46009" spans="77:77">
      <c r="BY46009" s="2"/>
    </row>
    <row r="46010" spans="77:77">
      <c r="BY46010" s="2"/>
    </row>
    <row r="46011" spans="77:77">
      <c r="BY46011" s="2"/>
    </row>
    <row r="46012" spans="77:77">
      <c r="BY46012" s="2"/>
    </row>
    <row r="46013" spans="77:77">
      <c r="BY46013" s="2"/>
    </row>
    <row r="46014" spans="77:77">
      <c r="BY46014" s="2"/>
    </row>
    <row r="46015" spans="77:77">
      <c r="BY46015" s="2"/>
    </row>
    <row r="46016" spans="77:77">
      <c r="BY46016" s="2"/>
    </row>
    <row r="46017" spans="77:77">
      <c r="BY46017" s="2"/>
    </row>
    <row r="46018" spans="77:77">
      <c r="BY46018" s="2"/>
    </row>
    <row r="46019" spans="77:77">
      <c r="BY46019" s="2"/>
    </row>
    <row r="46020" spans="77:77">
      <c r="BY46020" s="2"/>
    </row>
    <row r="46021" spans="77:77">
      <c r="BY46021" s="2"/>
    </row>
    <row r="46022" spans="77:77">
      <c r="BY46022" s="2"/>
    </row>
    <row r="46023" spans="77:77">
      <c r="BY46023" s="2"/>
    </row>
    <row r="46024" spans="77:77">
      <c r="BY46024" s="2"/>
    </row>
    <row r="46025" spans="77:77">
      <c r="BY46025" s="2"/>
    </row>
    <row r="46026" spans="77:77">
      <c r="BY46026" s="2"/>
    </row>
    <row r="46027" spans="77:77">
      <c r="BY46027" s="2"/>
    </row>
    <row r="46028" spans="77:77">
      <c r="BY46028" s="2"/>
    </row>
    <row r="46029" spans="77:77">
      <c r="BY46029" s="2"/>
    </row>
    <row r="46030" spans="77:77">
      <c r="BY46030" s="2"/>
    </row>
    <row r="46031" spans="77:77">
      <c r="BY46031" s="2"/>
    </row>
    <row r="46032" spans="77:77">
      <c r="BY46032" s="2"/>
    </row>
    <row r="46033" spans="77:77">
      <c r="BY46033" s="2"/>
    </row>
    <row r="46034" spans="77:77">
      <c r="BY46034" s="2"/>
    </row>
    <row r="46035" spans="77:77">
      <c r="BY46035" s="2"/>
    </row>
    <row r="46036" spans="77:77">
      <c r="BY46036" s="2"/>
    </row>
    <row r="46037" spans="77:77">
      <c r="BY46037" s="2"/>
    </row>
    <row r="46038" spans="77:77">
      <c r="BY46038" s="2"/>
    </row>
    <row r="46039" spans="77:77">
      <c r="BY46039" s="2"/>
    </row>
    <row r="46040" spans="77:77">
      <c r="BY46040" s="2"/>
    </row>
    <row r="46041" spans="77:77">
      <c r="BY46041" s="2"/>
    </row>
    <row r="46042" spans="77:77">
      <c r="BY46042" s="2"/>
    </row>
    <row r="46043" spans="77:77">
      <c r="BY46043" s="2"/>
    </row>
    <row r="46044" spans="77:77">
      <c r="BY46044" s="2"/>
    </row>
    <row r="46045" spans="77:77">
      <c r="BY46045" s="2"/>
    </row>
    <row r="46046" spans="77:77">
      <c r="BY46046" s="2"/>
    </row>
    <row r="46047" spans="77:77">
      <c r="BY46047" s="2"/>
    </row>
    <row r="46048" spans="77:77">
      <c r="BY46048" s="2"/>
    </row>
    <row r="46049" spans="77:77">
      <c r="BY46049" s="2"/>
    </row>
    <row r="46050" spans="77:77">
      <c r="BY46050" s="2"/>
    </row>
    <row r="46051" spans="77:77">
      <c r="BY46051" s="2"/>
    </row>
    <row r="46052" spans="77:77">
      <c r="BY46052" s="2"/>
    </row>
    <row r="46053" spans="77:77">
      <c r="BY46053" s="2"/>
    </row>
    <row r="46054" spans="77:77">
      <c r="BY46054" s="2"/>
    </row>
    <row r="46055" spans="77:77">
      <c r="BY46055" s="2"/>
    </row>
    <row r="46056" spans="77:77">
      <c r="BY46056" s="2"/>
    </row>
    <row r="46057" spans="77:77">
      <c r="BY46057" s="2"/>
    </row>
    <row r="46058" spans="77:77">
      <c r="BY46058" s="2"/>
    </row>
    <row r="46059" spans="77:77">
      <c r="BY46059" s="2"/>
    </row>
    <row r="46060" spans="77:77">
      <c r="BY46060" s="2"/>
    </row>
    <row r="46061" spans="77:77">
      <c r="BY46061" s="2"/>
    </row>
    <row r="46062" spans="77:77">
      <c r="BY46062" s="2"/>
    </row>
    <row r="46063" spans="77:77">
      <c r="BY46063" s="2"/>
    </row>
    <row r="46064" spans="77:77">
      <c r="BY46064" s="2"/>
    </row>
    <row r="46065" spans="77:77">
      <c r="BY46065" s="2"/>
    </row>
    <row r="46066" spans="77:77">
      <c r="BY46066" s="2"/>
    </row>
    <row r="46067" spans="77:77">
      <c r="BY46067" s="2"/>
    </row>
    <row r="46068" spans="77:77">
      <c r="BY46068" s="2"/>
    </row>
    <row r="46069" spans="77:77">
      <c r="BY46069" s="2"/>
    </row>
    <row r="46070" spans="77:77">
      <c r="BY46070" s="2"/>
    </row>
    <row r="46071" spans="77:77">
      <c r="BY46071" s="2"/>
    </row>
    <row r="46072" spans="77:77">
      <c r="BY46072" s="2"/>
    </row>
    <row r="46073" spans="77:77">
      <c r="BY46073" s="2"/>
    </row>
    <row r="46074" spans="77:77">
      <c r="BY46074" s="2"/>
    </row>
    <row r="46075" spans="77:77">
      <c r="BY46075" s="2"/>
    </row>
    <row r="46076" spans="77:77">
      <c r="BY46076" s="2"/>
    </row>
    <row r="46077" spans="77:77">
      <c r="BY46077" s="2"/>
    </row>
    <row r="46078" spans="77:77">
      <c r="BY46078" s="2"/>
    </row>
    <row r="46079" spans="77:77">
      <c r="BY46079" s="2"/>
    </row>
    <row r="46080" spans="77:77">
      <c r="BY46080" s="2"/>
    </row>
    <row r="46081" spans="77:77">
      <c r="BY46081" s="2"/>
    </row>
    <row r="46082" spans="77:77">
      <c r="BY46082" s="2"/>
    </row>
    <row r="46083" spans="77:77">
      <c r="BY46083" s="2"/>
    </row>
    <row r="46084" spans="77:77">
      <c r="BY46084" s="2"/>
    </row>
    <row r="46085" spans="77:77">
      <c r="BY46085" s="2"/>
    </row>
    <row r="46086" spans="77:77">
      <c r="BY46086" s="2"/>
    </row>
    <row r="46087" spans="77:77">
      <c r="BY46087" s="2"/>
    </row>
    <row r="46088" spans="77:77">
      <c r="BY46088" s="2"/>
    </row>
    <row r="46089" spans="77:77">
      <c r="BY46089" s="2"/>
    </row>
    <row r="46090" spans="77:77">
      <c r="BY46090" s="2"/>
    </row>
    <row r="46091" spans="77:77">
      <c r="BY46091" s="2"/>
    </row>
    <row r="46092" spans="77:77">
      <c r="BY46092" s="2"/>
    </row>
    <row r="46093" spans="77:77">
      <c r="BY46093" s="2"/>
    </row>
    <row r="46094" spans="77:77">
      <c r="BY46094" s="2"/>
    </row>
    <row r="46095" spans="77:77">
      <c r="BY46095" s="2"/>
    </row>
    <row r="46096" spans="77:77">
      <c r="BY46096" s="2"/>
    </row>
    <row r="46097" spans="77:77">
      <c r="BY46097" s="2"/>
    </row>
    <row r="46098" spans="77:77">
      <c r="BY46098" s="2"/>
    </row>
    <row r="46099" spans="77:77">
      <c r="BY46099" s="2"/>
    </row>
    <row r="46100" spans="77:77">
      <c r="BY46100" s="2"/>
    </row>
    <row r="46101" spans="77:77">
      <c r="BY46101" s="2"/>
    </row>
    <row r="46102" spans="77:77">
      <c r="BY46102" s="2"/>
    </row>
    <row r="46103" spans="77:77">
      <c r="BY46103" s="2"/>
    </row>
    <row r="46104" spans="77:77">
      <c r="BY46104" s="2"/>
    </row>
    <row r="46105" spans="77:77">
      <c r="BY46105" s="2"/>
    </row>
    <row r="46106" spans="77:77">
      <c r="BY46106" s="2"/>
    </row>
    <row r="46107" spans="77:77">
      <c r="BY46107" s="2"/>
    </row>
    <row r="46108" spans="77:77">
      <c r="BY46108" s="2"/>
    </row>
    <row r="46109" spans="77:77">
      <c r="BY46109" s="2"/>
    </row>
    <row r="46110" spans="77:77">
      <c r="BY46110" s="2"/>
    </row>
    <row r="46111" spans="77:77">
      <c r="BY46111" s="2"/>
    </row>
    <row r="46112" spans="77:77">
      <c r="BY46112" s="2"/>
    </row>
    <row r="46113" spans="77:77">
      <c r="BY46113" s="2"/>
    </row>
    <row r="46114" spans="77:77">
      <c r="BY46114" s="2"/>
    </row>
    <row r="46115" spans="77:77">
      <c r="BY46115" s="2"/>
    </row>
    <row r="46116" spans="77:77">
      <c r="BY46116" s="2"/>
    </row>
    <row r="46117" spans="77:77">
      <c r="BY46117" s="2"/>
    </row>
    <row r="46118" spans="77:77">
      <c r="BY46118" s="2"/>
    </row>
    <row r="46119" spans="77:77">
      <c r="BY46119" s="2"/>
    </row>
    <row r="46120" spans="77:77">
      <c r="BY46120" s="2"/>
    </row>
    <row r="46121" spans="77:77">
      <c r="BY46121" s="2"/>
    </row>
    <row r="46122" spans="77:77">
      <c r="BY46122" s="2"/>
    </row>
    <row r="46123" spans="77:77">
      <c r="BY46123" s="2"/>
    </row>
    <row r="46124" spans="77:77">
      <c r="BY46124" s="2"/>
    </row>
    <row r="46125" spans="77:77">
      <c r="BY46125" s="2"/>
    </row>
    <row r="46126" spans="77:77">
      <c r="BY46126" s="2"/>
    </row>
    <row r="46127" spans="77:77">
      <c r="BY46127" s="2"/>
    </row>
    <row r="46128" spans="77:77">
      <c r="BY46128" s="2"/>
    </row>
    <row r="46129" spans="77:77">
      <c r="BY46129" s="2"/>
    </row>
    <row r="46130" spans="77:77">
      <c r="BY46130" s="2"/>
    </row>
    <row r="46131" spans="77:77">
      <c r="BY46131" s="2"/>
    </row>
    <row r="46132" spans="77:77">
      <c r="BY46132" s="2"/>
    </row>
    <row r="46133" spans="77:77">
      <c r="BY46133" s="2"/>
    </row>
    <row r="46134" spans="77:77">
      <c r="BY46134" s="2"/>
    </row>
    <row r="46135" spans="77:77">
      <c r="BY46135" s="2"/>
    </row>
    <row r="46136" spans="77:77">
      <c r="BY46136" s="2"/>
    </row>
    <row r="46137" spans="77:77">
      <c r="BY46137" s="2"/>
    </row>
    <row r="46138" spans="77:77">
      <c r="BY46138" s="2"/>
    </row>
    <row r="46139" spans="77:77">
      <c r="BY46139" s="2"/>
    </row>
    <row r="46140" spans="77:77">
      <c r="BY46140" s="2"/>
    </row>
    <row r="46141" spans="77:77">
      <c r="BY46141" s="2"/>
    </row>
    <row r="46142" spans="77:77">
      <c r="BY46142" s="2"/>
    </row>
    <row r="46143" spans="77:77">
      <c r="BY46143" s="2"/>
    </row>
    <row r="46144" spans="77:77">
      <c r="BY46144" s="2"/>
    </row>
    <row r="46145" spans="77:77">
      <c r="BY46145" s="2"/>
    </row>
    <row r="46146" spans="77:77">
      <c r="BY46146" s="2"/>
    </row>
    <row r="46147" spans="77:77">
      <c r="BY46147" s="2"/>
    </row>
    <row r="46148" spans="77:77">
      <c r="BY46148" s="2"/>
    </row>
    <row r="46149" spans="77:77">
      <c r="BY46149" s="2"/>
    </row>
    <row r="46150" spans="77:77">
      <c r="BY46150" s="2"/>
    </row>
    <row r="46151" spans="77:77">
      <c r="BY46151" s="2"/>
    </row>
    <row r="46152" spans="77:77">
      <c r="BY46152" s="2"/>
    </row>
    <row r="46153" spans="77:77">
      <c r="BY46153" s="2"/>
    </row>
    <row r="46154" spans="77:77">
      <c r="BY46154" s="2"/>
    </row>
    <row r="46155" spans="77:77">
      <c r="BY46155" s="2"/>
    </row>
    <row r="46156" spans="77:77">
      <c r="BY46156" s="2"/>
    </row>
    <row r="46157" spans="77:77">
      <c r="BY46157" s="2"/>
    </row>
    <row r="46158" spans="77:77">
      <c r="BY46158" s="2"/>
    </row>
    <row r="46159" spans="77:77">
      <c r="BY46159" s="2"/>
    </row>
    <row r="46160" spans="77:77">
      <c r="BY46160" s="2"/>
    </row>
    <row r="46161" spans="77:77">
      <c r="BY46161" s="2"/>
    </row>
    <row r="46162" spans="77:77">
      <c r="BY46162" s="2"/>
    </row>
    <row r="46163" spans="77:77">
      <c r="BY46163" s="2"/>
    </row>
    <row r="46164" spans="77:77">
      <c r="BY46164" s="2"/>
    </row>
    <row r="46165" spans="77:77">
      <c r="BY46165" s="2"/>
    </row>
    <row r="46166" spans="77:77">
      <c r="BY46166" s="2"/>
    </row>
    <row r="46167" spans="77:77">
      <c r="BY46167" s="2"/>
    </row>
    <row r="46168" spans="77:77">
      <c r="BY46168" s="2"/>
    </row>
    <row r="46169" spans="77:77">
      <c r="BY46169" s="2"/>
    </row>
    <row r="46170" spans="77:77">
      <c r="BY46170" s="2"/>
    </row>
    <row r="46171" spans="77:77">
      <c r="BY46171" s="2"/>
    </row>
    <row r="46172" spans="77:77">
      <c r="BY46172" s="2"/>
    </row>
    <row r="46173" spans="77:77">
      <c r="BY46173" s="2"/>
    </row>
    <row r="46174" spans="77:77">
      <c r="BY46174" s="2"/>
    </row>
    <row r="46175" spans="77:77">
      <c r="BY46175" s="2"/>
    </row>
    <row r="46176" spans="77:77">
      <c r="BY46176" s="2"/>
    </row>
    <row r="46177" spans="77:77">
      <c r="BY46177" s="2"/>
    </row>
    <row r="46178" spans="77:77">
      <c r="BY46178" s="2"/>
    </row>
    <row r="46179" spans="77:77">
      <c r="BY46179" s="2"/>
    </row>
    <row r="46180" spans="77:77">
      <c r="BY46180" s="2"/>
    </row>
    <row r="46181" spans="77:77">
      <c r="BY46181" s="2"/>
    </row>
    <row r="46182" spans="77:77">
      <c r="BY46182" s="2"/>
    </row>
    <row r="46183" spans="77:77">
      <c r="BY46183" s="2"/>
    </row>
    <row r="46184" spans="77:77">
      <c r="BY46184" s="2"/>
    </row>
    <row r="46185" spans="77:77">
      <c r="BY46185" s="2"/>
    </row>
    <row r="46186" spans="77:77">
      <c r="BY46186" s="2"/>
    </row>
    <row r="46187" spans="77:77">
      <c r="BY46187" s="2"/>
    </row>
    <row r="46188" spans="77:77">
      <c r="BY46188" s="2"/>
    </row>
    <row r="46189" spans="77:77">
      <c r="BY46189" s="2"/>
    </row>
    <row r="46190" spans="77:77">
      <c r="BY46190" s="2"/>
    </row>
    <row r="46191" spans="77:77">
      <c r="BY46191" s="2"/>
    </row>
    <row r="46192" spans="77:77">
      <c r="BY46192" s="2"/>
    </row>
    <row r="46193" spans="77:77">
      <c r="BY46193" s="2"/>
    </row>
    <row r="46194" spans="77:77">
      <c r="BY46194" s="2"/>
    </row>
    <row r="46195" spans="77:77">
      <c r="BY46195" s="2"/>
    </row>
    <row r="46196" spans="77:77">
      <c r="BY46196" s="2"/>
    </row>
    <row r="46197" spans="77:77">
      <c r="BY46197" s="2"/>
    </row>
    <row r="46198" spans="77:77">
      <c r="BY46198" s="2"/>
    </row>
    <row r="46199" spans="77:77">
      <c r="BY46199" s="2"/>
    </row>
    <row r="46200" spans="77:77">
      <c r="BY46200" s="2"/>
    </row>
    <row r="46201" spans="77:77">
      <c r="BY46201" s="2"/>
    </row>
    <row r="46202" spans="77:77">
      <c r="BY46202" s="2"/>
    </row>
    <row r="46203" spans="77:77">
      <c r="BY46203" s="2"/>
    </row>
    <row r="46204" spans="77:77">
      <c r="BY46204" s="2"/>
    </row>
    <row r="46205" spans="77:77">
      <c r="BY46205" s="2"/>
    </row>
    <row r="46206" spans="77:77">
      <c r="BY46206" s="2"/>
    </row>
    <row r="46207" spans="77:77">
      <c r="BY46207" s="2"/>
    </row>
    <row r="46208" spans="77:77">
      <c r="BY46208" s="2"/>
    </row>
    <row r="46209" spans="77:77">
      <c r="BY46209" s="2"/>
    </row>
    <row r="46210" spans="77:77">
      <c r="BY46210" s="2"/>
    </row>
    <row r="46211" spans="77:77">
      <c r="BY46211" s="2"/>
    </row>
    <row r="46212" spans="77:77">
      <c r="BY46212" s="2"/>
    </row>
    <row r="46213" spans="77:77">
      <c r="BY46213" s="2"/>
    </row>
    <row r="46214" spans="77:77">
      <c r="BY46214" s="2"/>
    </row>
    <row r="46215" spans="77:77">
      <c r="BY46215" s="2"/>
    </row>
    <row r="46216" spans="77:77">
      <c r="BY46216" s="2"/>
    </row>
    <row r="46217" spans="77:77">
      <c r="BY46217" s="2"/>
    </row>
    <row r="46218" spans="77:77">
      <c r="BY46218" s="2"/>
    </row>
    <row r="46219" spans="77:77">
      <c r="BY46219" s="2"/>
    </row>
    <row r="46220" spans="77:77">
      <c r="BY46220" s="2"/>
    </row>
    <row r="46221" spans="77:77">
      <c r="BY46221" s="2"/>
    </row>
    <row r="46222" spans="77:77">
      <c r="BY46222" s="2"/>
    </row>
    <row r="46223" spans="77:77">
      <c r="BY46223" s="2"/>
    </row>
    <row r="46224" spans="77:77">
      <c r="BY46224" s="2"/>
    </row>
    <row r="46225" spans="77:77">
      <c r="BY46225" s="2"/>
    </row>
    <row r="46226" spans="77:77">
      <c r="BY46226" s="2"/>
    </row>
    <row r="46227" spans="77:77">
      <c r="BY46227" s="2"/>
    </row>
    <row r="46228" spans="77:77">
      <c r="BY46228" s="2"/>
    </row>
    <row r="46229" spans="77:77">
      <c r="BY46229" s="2"/>
    </row>
    <row r="46230" spans="77:77">
      <c r="BY46230" s="2"/>
    </row>
    <row r="46231" spans="77:77">
      <c r="BY46231" s="2"/>
    </row>
    <row r="46232" spans="77:77">
      <c r="BY46232" s="2"/>
    </row>
    <row r="46233" spans="77:77">
      <c r="BY46233" s="2"/>
    </row>
    <row r="46234" spans="77:77">
      <c r="BY46234" s="2"/>
    </row>
    <row r="46235" spans="77:77">
      <c r="BY46235" s="2"/>
    </row>
    <row r="46236" spans="77:77">
      <c r="BY46236" s="2"/>
    </row>
    <row r="46237" spans="77:77">
      <c r="BY46237" s="2"/>
    </row>
    <row r="46238" spans="77:77">
      <c r="BY46238" s="2"/>
    </row>
    <row r="46239" spans="77:77">
      <c r="BY46239" s="2"/>
    </row>
    <row r="46240" spans="77:77">
      <c r="BY46240" s="2"/>
    </row>
    <row r="46241" spans="77:77">
      <c r="BY46241" s="2"/>
    </row>
    <row r="46242" spans="77:77">
      <c r="BY46242" s="2"/>
    </row>
    <row r="46243" spans="77:77">
      <c r="BY46243" s="2"/>
    </row>
    <row r="46244" spans="77:77">
      <c r="BY46244" s="2"/>
    </row>
    <row r="46245" spans="77:77">
      <c r="BY46245" s="2"/>
    </row>
    <row r="46246" spans="77:77">
      <c r="BY46246" s="2"/>
    </row>
    <row r="46247" spans="77:77">
      <c r="BY46247" s="2"/>
    </row>
    <row r="46248" spans="77:77">
      <c r="BY46248" s="2"/>
    </row>
    <row r="46249" spans="77:77">
      <c r="BY46249" s="2"/>
    </row>
    <row r="46250" spans="77:77">
      <c r="BY46250" s="2"/>
    </row>
    <row r="46251" spans="77:77">
      <c r="BY46251" s="2"/>
    </row>
    <row r="46252" spans="77:77">
      <c r="BY46252" s="2"/>
    </row>
    <row r="46253" spans="77:77">
      <c r="BY46253" s="2"/>
    </row>
    <row r="46254" spans="77:77">
      <c r="BY46254" s="2"/>
    </row>
    <row r="46255" spans="77:77">
      <c r="BY46255" s="2"/>
    </row>
    <row r="46256" spans="77:77">
      <c r="BY46256" s="2"/>
    </row>
    <row r="46257" spans="77:77">
      <c r="BY46257" s="2"/>
    </row>
    <row r="46258" spans="77:77">
      <c r="BY46258" s="2"/>
    </row>
    <row r="46259" spans="77:77">
      <c r="BY46259" s="2"/>
    </row>
    <row r="46260" spans="77:77">
      <c r="BY46260" s="2"/>
    </row>
    <row r="46261" spans="77:77">
      <c r="BY46261" s="2"/>
    </row>
    <row r="46262" spans="77:77">
      <c r="BY46262" s="2"/>
    </row>
    <row r="46263" spans="77:77">
      <c r="BY46263" s="2"/>
    </row>
    <row r="46264" spans="77:77">
      <c r="BY46264" s="2"/>
    </row>
    <row r="46265" spans="77:77">
      <c r="BY46265" s="2"/>
    </row>
    <row r="46266" spans="77:77">
      <c r="BY46266" s="2"/>
    </row>
    <row r="46267" spans="77:77">
      <c r="BY46267" s="2"/>
    </row>
    <row r="46268" spans="77:77">
      <c r="BY46268" s="2"/>
    </row>
    <row r="46269" spans="77:77">
      <c r="BY46269" s="2"/>
    </row>
    <row r="46270" spans="77:77">
      <c r="BY46270" s="2"/>
    </row>
    <row r="46271" spans="77:77">
      <c r="BY46271" s="2"/>
    </row>
    <row r="46272" spans="77:77">
      <c r="BY46272" s="2"/>
    </row>
    <row r="46273" spans="77:77">
      <c r="BY46273" s="2"/>
    </row>
    <row r="46274" spans="77:77">
      <c r="BY46274" s="2"/>
    </row>
    <row r="46275" spans="77:77">
      <c r="BY46275" s="2"/>
    </row>
    <row r="46276" spans="77:77">
      <c r="BY46276" s="2"/>
    </row>
    <row r="46277" spans="77:77">
      <c r="BY46277" s="2"/>
    </row>
    <row r="46278" spans="77:77">
      <c r="BY46278" s="2"/>
    </row>
    <row r="46279" spans="77:77">
      <c r="BY46279" s="2"/>
    </row>
    <row r="46280" spans="77:77">
      <c r="BY46280" s="2"/>
    </row>
    <row r="46281" spans="77:77">
      <c r="BY46281" s="2"/>
    </row>
    <row r="46282" spans="77:77">
      <c r="BY46282" s="2"/>
    </row>
    <row r="46283" spans="77:77">
      <c r="BY46283" s="2"/>
    </row>
    <row r="46284" spans="77:77">
      <c r="BY46284" s="2"/>
    </row>
    <row r="46285" spans="77:77">
      <c r="BY46285" s="2"/>
    </row>
    <row r="46286" spans="77:77">
      <c r="BY46286" s="2"/>
    </row>
    <row r="46287" spans="77:77">
      <c r="BY46287" s="2"/>
    </row>
    <row r="46288" spans="77:77">
      <c r="BY46288" s="2"/>
    </row>
    <row r="46289" spans="77:77">
      <c r="BY46289" s="2"/>
    </row>
    <row r="46290" spans="77:77">
      <c r="BY46290" s="2"/>
    </row>
    <row r="46291" spans="77:77">
      <c r="BY46291" s="2"/>
    </row>
    <row r="46292" spans="77:77">
      <c r="BY46292" s="2"/>
    </row>
    <row r="46293" spans="77:77">
      <c r="BY46293" s="2"/>
    </row>
    <row r="46294" spans="77:77">
      <c r="BY46294" s="2"/>
    </row>
    <row r="46295" spans="77:77">
      <c r="BY46295" s="2"/>
    </row>
    <row r="46296" spans="77:77">
      <c r="BY46296" s="2"/>
    </row>
    <row r="46297" spans="77:77">
      <c r="BY46297" s="2"/>
    </row>
    <row r="46298" spans="77:77">
      <c r="BY46298" s="2"/>
    </row>
    <row r="46299" spans="77:77">
      <c r="BY46299" s="2"/>
    </row>
    <row r="46300" spans="77:77">
      <c r="BY46300" s="2"/>
    </row>
    <row r="46301" spans="77:77">
      <c r="BY46301" s="2"/>
    </row>
    <row r="46302" spans="77:77">
      <c r="BY46302" s="2"/>
    </row>
    <row r="46303" spans="77:77">
      <c r="BY46303" s="2"/>
    </row>
    <row r="46304" spans="77:77">
      <c r="BY46304" s="2"/>
    </row>
    <row r="46305" spans="77:77">
      <c r="BY46305" s="2"/>
    </row>
    <row r="46306" spans="77:77">
      <c r="BY46306" s="2"/>
    </row>
    <row r="46307" spans="77:77">
      <c r="BY46307" s="2"/>
    </row>
    <row r="46308" spans="77:77">
      <c r="BY46308" s="2"/>
    </row>
    <row r="46309" spans="77:77">
      <c r="BY46309" s="2"/>
    </row>
    <row r="46310" spans="77:77">
      <c r="BY46310" s="2"/>
    </row>
    <row r="46311" spans="77:77">
      <c r="BY46311" s="2"/>
    </row>
    <row r="46312" spans="77:77">
      <c r="BY46312" s="2"/>
    </row>
    <row r="46313" spans="77:77">
      <c r="BY46313" s="2"/>
    </row>
    <row r="46314" spans="77:77">
      <c r="BY46314" s="2"/>
    </row>
    <row r="46315" spans="77:77">
      <c r="BY46315" s="2"/>
    </row>
    <row r="46316" spans="77:77">
      <c r="BY46316" s="2"/>
    </row>
    <row r="46317" spans="77:77">
      <c r="BY46317" s="2"/>
    </row>
    <row r="46318" spans="77:77">
      <c r="BY46318" s="2"/>
    </row>
    <row r="46319" spans="77:77">
      <c r="BY46319" s="2"/>
    </row>
    <row r="46320" spans="77:77">
      <c r="BY46320" s="2"/>
    </row>
    <row r="46321" spans="77:77">
      <c r="BY46321" s="2"/>
    </row>
    <row r="46322" spans="77:77">
      <c r="BY46322" s="2"/>
    </row>
    <row r="46323" spans="77:77">
      <c r="BY46323" s="2"/>
    </row>
    <row r="46324" spans="77:77">
      <c r="BY46324" s="2"/>
    </row>
    <row r="46325" spans="77:77">
      <c r="BY46325" s="2"/>
    </row>
    <row r="46326" spans="77:77">
      <c r="BY46326" s="2"/>
    </row>
    <row r="46327" spans="77:77">
      <c r="BY46327" s="2"/>
    </row>
    <row r="46328" spans="77:77">
      <c r="BY46328" s="2"/>
    </row>
    <row r="46329" spans="77:77">
      <c r="BY46329" s="2"/>
    </row>
    <row r="46330" spans="77:77">
      <c r="BY46330" s="2"/>
    </row>
    <row r="46331" spans="77:77">
      <c r="BY46331" s="2"/>
    </row>
    <row r="46332" spans="77:77">
      <c r="BY46332" s="2"/>
    </row>
    <row r="46333" spans="77:77">
      <c r="BY46333" s="2"/>
    </row>
    <row r="46334" spans="77:77">
      <c r="BY46334" s="2"/>
    </row>
    <row r="46335" spans="77:77">
      <c r="BY46335" s="2"/>
    </row>
    <row r="46336" spans="77:77">
      <c r="BY46336" s="2"/>
    </row>
    <row r="46337" spans="77:77">
      <c r="BY46337" s="2"/>
    </row>
    <row r="46338" spans="77:77">
      <c r="BY46338" s="2"/>
    </row>
    <row r="46339" spans="77:77">
      <c r="BY46339" s="2"/>
    </row>
    <row r="46340" spans="77:77">
      <c r="BY46340" s="2"/>
    </row>
    <row r="46341" spans="77:77">
      <c r="BY46341" s="2"/>
    </row>
    <row r="46342" spans="77:77">
      <c r="BY46342" s="2"/>
    </row>
    <row r="46343" spans="77:77">
      <c r="BY46343" s="2"/>
    </row>
    <row r="46344" spans="77:77">
      <c r="BY46344" s="2"/>
    </row>
    <row r="46345" spans="77:77">
      <c r="BY46345" s="2"/>
    </row>
    <row r="46346" spans="77:77">
      <c r="BY46346" s="2"/>
    </row>
    <row r="46347" spans="77:77">
      <c r="BY46347" s="2"/>
    </row>
    <row r="46348" spans="77:77">
      <c r="BY46348" s="2"/>
    </row>
    <row r="46349" spans="77:77">
      <c r="BY46349" s="2"/>
    </row>
    <row r="46350" spans="77:77">
      <c r="BY46350" s="2"/>
    </row>
    <row r="46351" spans="77:77">
      <c r="BY46351" s="2"/>
    </row>
    <row r="46352" spans="77:77">
      <c r="BY46352" s="2"/>
    </row>
    <row r="46353" spans="77:77">
      <c r="BY46353" s="2"/>
    </row>
    <row r="46354" spans="77:77">
      <c r="BY46354" s="2"/>
    </row>
    <row r="46355" spans="77:77">
      <c r="BY46355" s="2"/>
    </row>
    <row r="46356" spans="77:77">
      <c r="BY46356" s="2"/>
    </row>
    <row r="46357" spans="77:77">
      <c r="BY46357" s="2"/>
    </row>
    <row r="46358" spans="77:77">
      <c r="BY46358" s="2"/>
    </row>
    <row r="46359" spans="77:77">
      <c r="BY46359" s="2"/>
    </row>
    <row r="46360" spans="77:77">
      <c r="BY46360" s="2"/>
    </row>
    <row r="46361" spans="77:77">
      <c r="BY46361" s="2"/>
    </row>
    <row r="46362" spans="77:77">
      <c r="BY46362" s="2"/>
    </row>
    <row r="46363" spans="77:77">
      <c r="BY46363" s="2"/>
    </row>
    <row r="46364" spans="77:77">
      <c r="BY46364" s="2"/>
    </row>
    <row r="46365" spans="77:77">
      <c r="BY46365" s="2"/>
    </row>
    <row r="46366" spans="77:77">
      <c r="BY46366" s="2"/>
    </row>
    <row r="46367" spans="77:77">
      <c r="BY46367" s="2"/>
    </row>
    <row r="46368" spans="77:77">
      <c r="BY46368" s="2"/>
    </row>
    <row r="46369" spans="77:77">
      <c r="BY46369" s="2"/>
    </row>
    <row r="46370" spans="77:77">
      <c r="BY46370" s="2"/>
    </row>
    <row r="46371" spans="77:77">
      <c r="BY46371" s="2"/>
    </row>
    <row r="46372" spans="77:77">
      <c r="BY46372" s="2"/>
    </row>
    <row r="46373" spans="77:77">
      <c r="BY46373" s="2"/>
    </row>
    <row r="46374" spans="77:77">
      <c r="BY46374" s="2"/>
    </row>
    <row r="46375" spans="77:77">
      <c r="BY46375" s="2"/>
    </row>
    <row r="46376" spans="77:77">
      <c r="BY46376" s="2"/>
    </row>
    <row r="46377" spans="77:77">
      <c r="BY46377" s="2"/>
    </row>
    <row r="46378" spans="77:77">
      <c r="BY46378" s="2"/>
    </row>
    <row r="46379" spans="77:77">
      <c r="BY46379" s="2"/>
    </row>
    <row r="46380" spans="77:77">
      <c r="BY46380" s="2"/>
    </row>
    <row r="46381" spans="77:77">
      <c r="BY46381" s="2"/>
    </row>
    <row r="46382" spans="77:77">
      <c r="BY46382" s="2"/>
    </row>
    <row r="46383" spans="77:77">
      <c r="BY46383" s="2"/>
    </row>
    <row r="46384" spans="77:77">
      <c r="BY46384" s="2"/>
    </row>
    <row r="46385" spans="77:77">
      <c r="BY46385" s="2"/>
    </row>
    <row r="46386" spans="77:77">
      <c r="BY46386" s="2"/>
    </row>
    <row r="46387" spans="77:77">
      <c r="BY46387" s="2"/>
    </row>
    <row r="46388" spans="77:77">
      <c r="BY46388" s="2"/>
    </row>
    <row r="46389" spans="77:77">
      <c r="BY46389" s="2"/>
    </row>
    <row r="46390" spans="77:77">
      <c r="BY46390" s="2"/>
    </row>
    <row r="46391" spans="77:77">
      <c r="BY46391" s="2"/>
    </row>
    <row r="46392" spans="77:77">
      <c r="BY46392" s="2"/>
    </row>
    <row r="46393" spans="77:77">
      <c r="BY46393" s="2"/>
    </row>
    <row r="46394" spans="77:77">
      <c r="BY46394" s="2"/>
    </row>
    <row r="46395" spans="77:77">
      <c r="BY46395" s="2"/>
    </row>
    <row r="46396" spans="77:77">
      <c r="BY46396" s="2"/>
    </row>
    <row r="46397" spans="77:77">
      <c r="BY46397" s="2"/>
    </row>
    <row r="46398" spans="77:77">
      <c r="BY46398" s="2"/>
    </row>
    <row r="46399" spans="77:77">
      <c r="BY46399" s="2"/>
    </row>
    <row r="46400" spans="77:77">
      <c r="BY46400" s="2"/>
    </row>
    <row r="46401" spans="77:77">
      <c r="BY46401" s="2"/>
    </row>
    <row r="46402" spans="77:77">
      <c r="BY46402" s="2"/>
    </row>
    <row r="46403" spans="77:77">
      <c r="BY46403" s="2"/>
    </row>
    <row r="46404" spans="77:77">
      <c r="BY46404" s="2"/>
    </row>
    <row r="46405" spans="77:77">
      <c r="BY46405" s="2"/>
    </row>
    <row r="46406" spans="77:77">
      <c r="BY46406" s="2"/>
    </row>
    <row r="46407" spans="77:77">
      <c r="BY46407" s="2"/>
    </row>
    <row r="46408" spans="77:77">
      <c r="BY46408" s="2"/>
    </row>
    <row r="46409" spans="77:77">
      <c r="BY46409" s="2"/>
    </row>
    <row r="46410" spans="77:77">
      <c r="BY46410" s="2"/>
    </row>
    <row r="46411" spans="77:77">
      <c r="BY46411" s="2"/>
    </row>
    <row r="46412" spans="77:77">
      <c r="BY46412" s="2"/>
    </row>
    <row r="46413" spans="77:77">
      <c r="BY46413" s="2"/>
    </row>
    <row r="46414" spans="77:77">
      <c r="BY46414" s="2"/>
    </row>
    <row r="46415" spans="77:77">
      <c r="BY46415" s="2"/>
    </row>
    <row r="46416" spans="77:77">
      <c r="BY46416" s="2"/>
    </row>
    <row r="46417" spans="77:77">
      <c r="BY46417" s="2"/>
    </row>
    <row r="46418" spans="77:77">
      <c r="BY46418" s="2"/>
    </row>
    <row r="46419" spans="77:77">
      <c r="BY46419" s="2"/>
    </row>
    <row r="46420" spans="77:77">
      <c r="BY46420" s="2"/>
    </row>
    <row r="46421" spans="77:77">
      <c r="BY46421" s="2"/>
    </row>
    <row r="46422" spans="77:77">
      <c r="BY46422" s="2"/>
    </row>
    <row r="46423" spans="77:77">
      <c r="BY46423" s="2"/>
    </row>
    <row r="46424" spans="77:77">
      <c r="BY46424" s="2"/>
    </row>
    <row r="46425" spans="77:77">
      <c r="BY46425" s="2"/>
    </row>
    <row r="46426" spans="77:77">
      <c r="BY46426" s="2"/>
    </row>
    <row r="46427" spans="77:77">
      <c r="BY46427" s="2"/>
    </row>
    <row r="46428" spans="77:77">
      <c r="BY46428" s="2"/>
    </row>
    <row r="46429" spans="77:77">
      <c r="BY46429" s="2"/>
    </row>
    <row r="46430" spans="77:77">
      <c r="BY46430" s="2"/>
    </row>
    <row r="46431" spans="77:77">
      <c r="BY46431" s="2"/>
    </row>
    <row r="46432" spans="77:77">
      <c r="BY46432" s="2"/>
    </row>
    <row r="46433" spans="77:77">
      <c r="BY46433" s="2"/>
    </row>
    <row r="46434" spans="77:77">
      <c r="BY46434" s="2"/>
    </row>
    <row r="46435" spans="77:77">
      <c r="BY46435" s="2"/>
    </row>
    <row r="46436" spans="77:77">
      <c r="BY46436" s="2"/>
    </row>
    <row r="46437" spans="77:77">
      <c r="BY46437" s="2"/>
    </row>
    <row r="46438" spans="77:77">
      <c r="BY46438" s="2"/>
    </row>
    <row r="46439" spans="77:77">
      <c r="BY46439" s="2"/>
    </row>
    <row r="46440" spans="77:77">
      <c r="BY46440" s="2"/>
    </row>
    <row r="46441" spans="77:77">
      <c r="BY46441" s="2"/>
    </row>
    <row r="46442" spans="77:77">
      <c r="BY46442" s="2"/>
    </row>
    <row r="46443" spans="77:77">
      <c r="BY46443" s="2"/>
    </row>
    <row r="46444" spans="77:77">
      <c r="BY46444" s="2"/>
    </row>
    <row r="46445" spans="77:77">
      <c r="BY46445" s="2"/>
    </row>
    <row r="46446" spans="77:77">
      <c r="BY46446" s="2"/>
    </row>
    <row r="46447" spans="77:77">
      <c r="BY46447" s="2"/>
    </row>
    <row r="46448" spans="77:77">
      <c r="BY46448" s="2"/>
    </row>
    <row r="46449" spans="77:77">
      <c r="BY46449" s="2"/>
    </row>
    <row r="46450" spans="77:77">
      <c r="BY46450" s="2"/>
    </row>
    <row r="46451" spans="77:77">
      <c r="BY46451" s="2"/>
    </row>
    <row r="46452" spans="77:77">
      <c r="BY46452" s="2"/>
    </row>
    <row r="46453" spans="77:77">
      <c r="BY46453" s="2"/>
    </row>
    <row r="46454" spans="77:77">
      <c r="BY46454" s="2"/>
    </row>
    <row r="46455" spans="77:77">
      <c r="BY46455" s="2"/>
    </row>
    <row r="46456" spans="77:77">
      <c r="BY46456" s="2"/>
    </row>
    <row r="46457" spans="77:77">
      <c r="BY46457" s="2"/>
    </row>
    <row r="46458" spans="77:77">
      <c r="BY46458" s="2"/>
    </row>
    <row r="46459" spans="77:77">
      <c r="BY46459" s="2"/>
    </row>
    <row r="46460" spans="77:77">
      <c r="BY46460" s="2"/>
    </row>
    <row r="46461" spans="77:77">
      <c r="BY46461" s="2"/>
    </row>
    <row r="46462" spans="77:77">
      <c r="BY46462" s="2"/>
    </row>
    <row r="46463" spans="77:77">
      <c r="BY46463" s="2"/>
    </row>
    <row r="46464" spans="77:77">
      <c r="BY46464" s="2"/>
    </row>
    <row r="46465" spans="77:77">
      <c r="BY46465" s="2"/>
    </row>
    <row r="46466" spans="77:77">
      <c r="BY46466" s="2"/>
    </row>
    <row r="46467" spans="77:77">
      <c r="BY46467" s="2"/>
    </row>
    <row r="46468" spans="77:77">
      <c r="BY46468" s="2"/>
    </row>
    <row r="46469" spans="77:77">
      <c r="BY46469" s="2"/>
    </row>
    <row r="46470" spans="77:77">
      <c r="BY46470" s="2"/>
    </row>
    <row r="46471" spans="77:77">
      <c r="BY46471" s="2"/>
    </row>
    <row r="46472" spans="77:77">
      <c r="BY46472" s="2"/>
    </row>
    <row r="46473" spans="77:77">
      <c r="BY46473" s="2"/>
    </row>
    <row r="46474" spans="77:77">
      <c r="BY46474" s="2"/>
    </row>
    <row r="46475" spans="77:77">
      <c r="BY46475" s="2"/>
    </row>
    <row r="46476" spans="77:77">
      <c r="BY46476" s="2"/>
    </row>
    <row r="46477" spans="77:77">
      <c r="BY46477" s="2"/>
    </row>
    <row r="46478" spans="77:77">
      <c r="BY46478" s="2"/>
    </row>
    <row r="46479" spans="77:77">
      <c r="BY46479" s="2"/>
    </row>
    <row r="46480" spans="77:77">
      <c r="BY46480" s="2"/>
    </row>
    <row r="46481" spans="77:77">
      <c r="BY46481" s="2"/>
    </row>
    <row r="46482" spans="77:77">
      <c r="BY46482" s="2"/>
    </row>
    <row r="46483" spans="77:77">
      <c r="BY46483" s="2"/>
    </row>
    <row r="46484" spans="77:77">
      <c r="BY46484" s="2"/>
    </row>
    <row r="46485" spans="77:77">
      <c r="BY46485" s="2"/>
    </row>
    <row r="46486" spans="77:77">
      <c r="BY46486" s="2"/>
    </row>
    <row r="46487" spans="77:77">
      <c r="BY46487" s="2"/>
    </row>
    <row r="46488" spans="77:77">
      <c r="BY46488" s="2"/>
    </row>
    <row r="46489" spans="77:77">
      <c r="BY46489" s="2"/>
    </row>
    <row r="46490" spans="77:77">
      <c r="BY46490" s="2"/>
    </row>
    <row r="46491" spans="77:77">
      <c r="BY46491" s="2"/>
    </row>
    <row r="46492" spans="77:77">
      <c r="BY46492" s="2"/>
    </row>
    <row r="46493" spans="77:77">
      <c r="BY46493" s="2"/>
    </row>
    <row r="46494" spans="77:77">
      <c r="BY46494" s="2"/>
    </row>
    <row r="46495" spans="77:77">
      <c r="BY46495" s="2"/>
    </row>
    <row r="46496" spans="77:77">
      <c r="BY46496" s="2"/>
    </row>
    <row r="46497" spans="77:77">
      <c r="BY46497" s="2"/>
    </row>
    <row r="46498" spans="77:77">
      <c r="BY46498" s="2"/>
    </row>
    <row r="46499" spans="77:77">
      <c r="BY46499" s="2"/>
    </row>
    <row r="46500" spans="77:77">
      <c r="BY46500" s="2"/>
    </row>
    <row r="46501" spans="77:77">
      <c r="BY46501" s="2"/>
    </row>
    <row r="46502" spans="77:77">
      <c r="BY46502" s="2"/>
    </row>
    <row r="46503" spans="77:77">
      <c r="BY46503" s="2"/>
    </row>
    <row r="46504" spans="77:77">
      <c r="BY46504" s="2"/>
    </row>
    <row r="46505" spans="77:77">
      <c r="BY46505" s="2"/>
    </row>
    <row r="46506" spans="77:77">
      <c r="BY46506" s="2"/>
    </row>
    <row r="46507" spans="77:77">
      <c r="BY46507" s="2"/>
    </row>
    <row r="46508" spans="77:77">
      <c r="BY46508" s="2"/>
    </row>
    <row r="46509" spans="77:77">
      <c r="BY46509" s="2"/>
    </row>
    <row r="46510" spans="77:77">
      <c r="BY46510" s="2"/>
    </row>
    <row r="46511" spans="77:77">
      <c r="BY46511" s="2"/>
    </row>
    <row r="46512" spans="77:77">
      <c r="BY46512" s="2"/>
    </row>
    <row r="46513" spans="77:77">
      <c r="BY46513" s="2"/>
    </row>
    <row r="46514" spans="77:77">
      <c r="BY46514" s="2"/>
    </row>
    <row r="46515" spans="77:77">
      <c r="BY46515" s="2"/>
    </row>
    <row r="46516" spans="77:77">
      <c r="BY46516" s="2"/>
    </row>
    <row r="46517" spans="77:77">
      <c r="BY46517" s="2"/>
    </row>
    <row r="46518" spans="77:77">
      <c r="BY46518" s="2"/>
    </row>
    <row r="46519" spans="77:77">
      <c r="BY46519" s="2"/>
    </row>
    <row r="46520" spans="77:77">
      <c r="BY46520" s="2"/>
    </row>
    <row r="46521" spans="77:77">
      <c r="BY46521" s="2"/>
    </row>
    <row r="46522" spans="77:77">
      <c r="BY46522" s="2"/>
    </row>
    <row r="46523" spans="77:77">
      <c r="BY46523" s="2"/>
    </row>
    <row r="46524" spans="77:77">
      <c r="BY46524" s="2"/>
    </row>
    <row r="46525" spans="77:77">
      <c r="BY46525" s="2"/>
    </row>
    <row r="46526" spans="77:77">
      <c r="BY46526" s="2"/>
    </row>
    <row r="46527" spans="77:77">
      <c r="BY46527" s="2"/>
    </row>
    <row r="46528" spans="77:77">
      <c r="BY46528" s="2"/>
    </row>
    <row r="46529" spans="77:77">
      <c r="BY46529" s="2"/>
    </row>
    <row r="46530" spans="77:77">
      <c r="BY46530" s="2"/>
    </row>
    <row r="46531" spans="77:77">
      <c r="BY46531" s="2"/>
    </row>
    <row r="46532" spans="77:77">
      <c r="BY46532" s="2"/>
    </row>
    <row r="46533" spans="77:77">
      <c r="BY46533" s="2"/>
    </row>
    <row r="46534" spans="77:77">
      <c r="BY46534" s="2"/>
    </row>
    <row r="46535" spans="77:77">
      <c r="BY46535" s="2"/>
    </row>
    <row r="46536" spans="77:77">
      <c r="BY46536" s="2"/>
    </row>
    <row r="46537" spans="77:77">
      <c r="BY46537" s="2"/>
    </row>
    <row r="46538" spans="77:77">
      <c r="BY46538" s="2"/>
    </row>
    <row r="46539" spans="77:77">
      <c r="BY46539" s="2"/>
    </row>
    <row r="46540" spans="77:77">
      <c r="BY46540" s="2"/>
    </row>
    <row r="46541" spans="77:77">
      <c r="BY46541" s="2"/>
    </row>
    <row r="46542" spans="77:77">
      <c r="BY46542" s="2"/>
    </row>
    <row r="46543" spans="77:77">
      <c r="BY46543" s="2"/>
    </row>
    <row r="46544" spans="77:77">
      <c r="BY46544" s="2"/>
    </row>
    <row r="46545" spans="77:77">
      <c r="BY46545" s="2"/>
    </row>
    <row r="46546" spans="77:77">
      <c r="BY46546" s="2"/>
    </row>
    <row r="46547" spans="77:77">
      <c r="BY46547" s="2"/>
    </row>
    <row r="46548" spans="77:77">
      <c r="BY46548" s="2"/>
    </row>
    <row r="46549" spans="77:77">
      <c r="BY46549" s="2"/>
    </row>
    <row r="46550" spans="77:77">
      <c r="BY46550" s="2"/>
    </row>
    <row r="46551" spans="77:77">
      <c r="BY46551" s="2"/>
    </row>
    <row r="46552" spans="77:77">
      <c r="BY46552" s="2"/>
    </row>
    <row r="46553" spans="77:77">
      <c r="BY46553" s="2"/>
    </row>
    <row r="46554" spans="77:77">
      <c r="BY46554" s="2"/>
    </row>
    <row r="46555" spans="77:77">
      <c r="BY46555" s="2"/>
    </row>
    <row r="46556" spans="77:77">
      <c r="BY46556" s="2"/>
    </row>
    <row r="46557" spans="77:77">
      <c r="BY46557" s="2"/>
    </row>
    <row r="46558" spans="77:77">
      <c r="BY46558" s="2"/>
    </row>
    <row r="46559" spans="77:77">
      <c r="BY46559" s="2"/>
    </row>
    <row r="46560" spans="77:77">
      <c r="BY46560" s="2"/>
    </row>
    <row r="46561" spans="77:77">
      <c r="BY46561" s="2"/>
    </row>
    <row r="46562" spans="77:77">
      <c r="BY46562" s="2"/>
    </row>
    <row r="46563" spans="77:77">
      <c r="BY46563" s="2"/>
    </row>
    <row r="46564" spans="77:77">
      <c r="BY46564" s="2"/>
    </row>
    <row r="46565" spans="77:77">
      <c r="BY46565" s="2"/>
    </row>
    <row r="46566" spans="77:77">
      <c r="BY46566" s="2"/>
    </row>
    <row r="46567" spans="77:77">
      <c r="BY46567" s="2"/>
    </row>
    <row r="46568" spans="77:77">
      <c r="BY46568" s="2"/>
    </row>
    <row r="46569" spans="77:77">
      <c r="BY46569" s="2"/>
    </row>
    <row r="46570" spans="77:77">
      <c r="BY46570" s="2"/>
    </row>
    <row r="46571" spans="77:77">
      <c r="BY46571" s="2"/>
    </row>
    <row r="46572" spans="77:77">
      <c r="BY46572" s="2"/>
    </row>
    <row r="46573" spans="77:77">
      <c r="BY46573" s="2"/>
    </row>
    <row r="46574" spans="77:77">
      <c r="BY46574" s="2"/>
    </row>
    <row r="46575" spans="77:77">
      <c r="BY46575" s="2"/>
    </row>
    <row r="46576" spans="77:77">
      <c r="BY46576" s="2"/>
    </row>
    <row r="46577" spans="77:77">
      <c r="BY46577" s="2"/>
    </row>
    <row r="46578" spans="77:77">
      <c r="BY46578" s="2"/>
    </row>
    <row r="46579" spans="77:77">
      <c r="BY46579" s="2"/>
    </row>
    <row r="46580" spans="77:77">
      <c r="BY46580" s="2"/>
    </row>
    <row r="46581" spans="77:77">
      <c r="BY46581" s="2"/>
    </row>
    <row r="46582" spans="77:77">
      <c r="BY46582" s="2"/>
    </row>
    <row r="46583" spans="77:77">
      <c r="BY46583" s="2"/>
    </row>
    <row r="46584" spans="77:77">
      <c r="BY46584" s="2"/>
    </row>
    <row r="46585" spans="77:77">
      <c r="BY46585" s="2"/>
    </row>
    <row r="46586" spans="77:77">
      <c r="BY46586" s="2"/>
    </row>
    <row r="46587" spans="77:77">
      <c r="BY46587" s="2"/>
    </row>
    <row r="46588" spans="77:77">
      <c r="BY46588" s="2"/>
    </row>
    <row r="46589" spans="77:77">
      <c r="BY46589" s="2"/>
    </row>
    <row r="46590" spans="77:77">
      <c r="BY46590" s="2"/>
    </row>
    <row r="46591" spans="77:77">
      <c r="BY46591" s="2"/>
    </row>
    <row r="46592" spans="77:77">
      <c r="BY46592" s="2"/>
    </row>
    <row r="46593" spans="77:77">
      <c r="BY46593" s="2"/>
    </row>
    <row r="46594" spans="77:77">
      <c r="BY46594" s="2"/>
    </row>
    <row r="46595" spans="77:77">
      <c r="BY46595" s="2"/>
    </row>
    <row r="46596" spans="77:77">
      <c r="BY46596" s="2"/>
    </row>
    <row r="46597" spans="77:77">
      <c r="BY46597" s="2"/>
    </row>
    <row r="46598" spans="77:77">
      <c r="BY46598" s="2"/>
    </row>
    <row r="46599" spans="77:77">
      <c r="BY46599" s="2"/>
    </row>
    <row r="46600" spans="77:77">
      <c r="BY46600" s="2"/>
    </row>
    <row r="46601" spans="77:77">
      <c r="BY46601" s="2"/>
    </row>
    <row r="46602" spans="77:77">
      <c r="BY46602" s="2"/>
    </row>
    <row r="46603" spans="77:77">
      <c r="BY46603" s="2"/>
    </row>
    <row r="46604" spans="77:77">
      <c r="BY46604" s="2"/>
    </row>
    <row r="46605" spans="77:77">
      <c r="BY46605" s="2"/>
    </row>
    <row r="46606" spans="77:77">
      <c r="BY46606" s="2"/>
    </row>
    <row r="46607" spans="77:77">
      <c r="BY46607" s="2"/>
    </row>
    <row r="46608" spans="77:77">
      <c r="BY46608" s="2"/>
    </row>
    <row r="46609" spans="77:77">
      <c r="BY46609" s="2"/>
    </row>
    <row r="46610" spans="77:77">
      <c r="BY46610" s="2"/>
    </row>
    <row r="46611" spans="77:77">
      <c r="BY46611" s="2"/>
    </row>
    <row r="46612" spans="77:77">
      <c r="BY46612" s="2"/>
    </row>
    <row r="46613" spans="77:77">
      <c r="BY46613" s="2"/>
    </row>
    <row r="46614" spans="77:77">
      <c r="BY46614" s="2"/>
    </row>
    <row r="46615" spans="77:77">
      <c r="BY46615" s="2"/>
    </row>
    <row r="46616" spans="77:77">
      <c r="BY46616" s="2"/>
    </row>
    <row r="46617" spans="77:77">
      <c r="BY46617" s="2"/>
    </row>
    <row r="46618" spans="77:77">
      <c r="BY46618" s="2"/>
    </row>
    <row r="46619" spans="77:77">
      <c r="BY46619" s="2"/>
    </row>
    <row r="46620" spans="77:77">
      <c r="BY46620" s="2"/>
    </row>
    <row r="46621" spans="77:77">
      <c r="BY46621" s="2"/>
    </row>
    <row r="46622" spans="77:77">
      <c r="BY46622" s="2"/>
    </row>
    <row r="46623" spans="77:77">
      <c r="BY46623" s="2"/>
    </row>
    <row r="46624" spans="77:77">
      <c r="BY46624" s="2"/>
    </row>
    <row r="46625" spans="77:77">
      <c r="BY46625" s="2"/>
    </row>
    <row r="46626" spans="77:77">
      <c r="BY46626" s="2"/>
    </row>
    <row r="46627" spans="77:77">
      <c r="BY46627" s="2"/>
    </row>
    <row r="46628" spans="77:77">
      <c r="BY46628" s="2"/>
    </row>
    <row r="46629" spans="77:77">
      <c r="BY46629" s="2"/>
    </row>
    <row r="46630" spans="77:77">
      <c r="BY46630" s="2"/>
    </row>
    <row r="46631" spans="77:77">
      <c r="BY46631" s="2"/>
    </row>
    <row r="46632" spans="77:77">
      <c r="BY46632" s="2"/>
    </row>
    <row r="46633" spans="77:77">
      <c r="BY46633" s="2"/>
    </row>
    <row r="46634" spans="77:77">
      <c r="BY46634" s="2"/>
    </row>
    <row r="46635" spans="77:77">
      <c r="BY46635" s="2"/>
    </row>
    <row r="46636" spans="77:77">
      <c r="BY46636" s="2"/>
    </row>
    <row r="46637" spans="77:77">
      <c r="BY46637" s="2"/>
    </row>
    <row r="46638" spans="77:77">
      <c r="BY46638" s="2"/>
    </row>
    <row r="46639" spans="77:77">
      <c r="BY46639" s="2"/>
    </row>
    <row r="46640" spans="77:77">
      <c r="BY46640" s="2"/>
    </row>
    <row r="46641" spans="77:77">
      <c r="BY46641" s="2"/>
    </row>
    <row r="46642" spans="77:77">
      <c r="BY46642" s="2"/>
    </row>
    <row r="46643" spans="77:77">
      <c r="BY46643" s="2"/>
    </row>
    <row r="46644" spans="77:77">
      <c r="BY46644" s="2"/>
    </row>
    <row r="46645" spans="77:77">
      <c r="BY46645" s="2"/>
    </row>
    <row r="46646" spans="77:77">
      <c r="BY46646" s="2"/>
    </row>
    <row r="46647" spans="77:77">
      <c r="BY46647" s="2"/>
    </row>
    <row r="46648" spans="77:77">
      <c r="BY46648" s="2"/>
    </row>
    <row r="46649" spans="77:77">
      <c r="BY46649" s="2"/>
    </row>
    <row r="46650" spans="77:77">
      <c r="BY46650" s="2"/>
    </row>
    <row r="46651" spans="77:77">
      <c r="BY46651" s="2"/>
    </row>
    <row r="46652" spans="77:77">
      <c r="BY46652" s="2"/>
    </row>
    <row r="46653" spans="77:77">
      <c r="BY46653" s="2"/>
    </row>
    <row r="46654" spans="77:77">
      <c r="BY46654" s="2"/>
    </row>
    <row r="46655" spans="77:77">
      <c r="BY46655" s="2"/>
    </row>
    <row r="46656" spans="77:77">
      <c r="BY46656" s="2"/>
    </row>
    <row r="46657" spans="77:77">
      <c r="BY46657" s="2"/>
    </row>
    <row r="46658" spans="77:77">
      <c r="BY46658" s="2"/>
    </row>
    <row r="46659" spans="77:77">
      <c r="BY46659" s="2"/>
    </row>
    <row r="46660" spans="77:77">
      <c r="BY46660" s="2"/>
    </row>
    <row r="46661" spans="77:77">
      <c r="BY46661" s="2"/>
    </row>
    <row r="46662" spans="77:77">
      <c r="BY46662" s="2"/>
    </row>
    <row r="46663" spans="77:77">
      <c r="BY46663" s="2"/>
    </row>
    <row r="46664" spans="77:77">
      <c r="BY46664" s="2"/>
    </row>
    <row r="46665" spans="77:77">
      <c r="BY46665" s="2"/>
    </row>
    <row r="46666" spans="77:77">
      <c r="BY46666" s="2"/>
    </row>
    <row r="46667" spans="77:77">
      <c r="BY46667" s="2"/>
    </row>
    <row r="46668" spans="77:77">
      <c r="BY46668" s="2"/>
    </row>
    <row r="46669" spans="77:77">
      <c r="BY46669" s="2"/>
    </row>
    <row r="46670" spans="77:77">
      <c r="BY46670" s="2"/>
    </row>
    <row r="46671" spans="77:77">
      <c r="BY46671" s="2"/>
    </row>
    <row r="46672" spans="77:77">
      <c r="BY46672" s="2"/>
    </row>
    <row r="46673" spans="77:77">
      <c r="BY46673" s="2"/>
    </row>
    <row r="46674" spans="77:77">
      <c r="BY46674" s="2"/>
    </row>
    <row r="46675" spans="77:77">
      <c r="BY46675" s="2"/>
    </row>
    <row r="46676" spans="77:77">
      <c r="BY46676" s="2"/>
    </row>
    <row r="46677" spans="77:77">
      <c r="BY46677" s="2"/>
    </row>
    <row r="46678" spans="77:77">
      <c r="BY46678" s="2"/>
    </row>
    <row r="46679" spans="77:77">
      <c r="BY46679" s="2"/>
    </row>
    <row r="46680" spans="77:77">
      <c r="BY46680" s="2"/>
    </row>
    <row r="46681" spans="77:77">
      <c r="BY46681" s="2"/>
    </row>
    <row r="46682" spans="77:77">
      <c r="BY46682" s="2"/>
    </row>
    <row r="46683" spans="77:77">
      <c r="BY46683" s="2"/>
    </row>
    <row r="46684" spans="77:77">
      <c r="BY46684" s="2"/>
    </row>
    <row r="46685" spans="77:77">
      <c r="BY46685" s="2"/>
    </row>
    <row r="46686" spans="77:77">
      <c r="BY46686" s="2"/>
    </row>
    <row r="46687" spans="77:77">
      <c r="BY46687" s="2"/>
    </row>
    <row r="46688" spans="77:77">
      <c r="BY46688" s="2"/>
    </row>
    <row r="46689" spans="77:77">
      <c r="BY46689" s="2"/>
    </row>
    <row r="46690" spans="77:77">
      <c r="BY46690" s="2"/>
    </row>
    <row r="46691" spans="77:77">
      <c r="BY46691" s="2"/>
    </row>
    <row r="46692" spans="77:77">
      <c r="BY46692" s="2"/>
    </row>
    <row r="46693" spans="77:77">
      <c r="BY46693" s="2"/>
    </row>
    <row r="46694" spans="77:77">
      <c r="BY46694" s="2"/>
    </row>
    <row r="46695" spans="77:77">
      <c r="BY46695" s="2"/>
    </row>
    <row r="46696" spans="77:77">
      <c r="BY46696" s="2"/>
    </row>
    <row r="46697" spans="77:77">
      <c r="BY46697" s="2"/>
    </row>
    <row r="46698" spans="77:77">
      <c r="BY46698" s="2"/>
    </row>
    <row r="46699" spans="77:77">
      <c r="BY46699" s="2"/>
    </row>
    <row r="46700" spans="77:77">
      <c r="BY46700" s="2"/>
    </row>
    <row r="46701" spans="77:77">
      <c r="BY46701" s="2"/>
    </row>
    <row r="46702" spans="77:77">
      <c r="BY46702" s="2"/>
    </row>
    <row r="46703" spans="77:77">
      <c r="BY46703" s="2"/>
    </row>
    <row r="46704" spans="77:77">
      <c r="BY46704" s="2"/>
    </row>
    <row r="46705" spans="77:77">
      <c r="BY46705" s="2"/>
    </row>
    <row r="46706" spans="77:77">
      <c r="BY46706" s="2"/>
    </row>
    <row r="46707" spans="77:77">
      <c r="BY46707" s="2"/>
    </row>
    <row r="46708" spans="77:77">
      <c r="BY46708" s="2"/>
    </row>
    <row r="46709" spans="77:77">
      <c r="BY46709" s="2"/>
    </row>
    <row r="46710" spans="77:77">
      <c r="BY46710" s="2"/>
    </row>
    <row r="46711" spans="77:77">
      <c r="BY46711" s="2"/>
    </row>
    <row r="46712" spans="77:77">
      <c r="BY46712" s="2"/>
    </row>
    <row r="46713" spans="77:77">
      <c r="BY46713" s="2"/>
    </row>
    <row r="46714" spans="77:77">
      <c r="BY46714" s="2"/>
    </row>
    <row r="46715" spans="77:77">
      <c r="BY46715" s="2"/>
    </row>
    <row r="46716" spans="77:77">
      <c r="BY46716" s="2"/>
    </row>
    <row r="46717" spans="77:77">
      <c r="BY46717" s="2"/>
    </row>
    <row r="46718" spans="77:77">
      <c r="BY46718" s="2"/>
    </row>
    <row r="46719" spans="77:77">
      <c r="BY46719" s="2"/>
    </row>
    <row r="46720" spans="77:77">
      <c r="BY46720" s="2"/>
    </row>
    <row r="46721" spans="77:77">
      <c r="BY46721" s="2"/>
    </row>
    <row r="46722" spans="77:77">
      <c r="BY46722" s="2"/>
    </row>
    <row r="46723" spans="77:77">
      <c r="BY46723" s="2"/>
    </row>
    <row r="46724" spans="77:77">
      <c r="BY46724" s="2"/>
    </row>
    <row r="46725" spans="77:77">
      <c r="BY46725" s="2"/>
    </row>
    <row r="46726" spans="77:77">
      <c r="BY46726" s="2"/>
    </row>
    <row r="46727" spans="77:77">
      <c r="BY46727" s="2"/>
    </row>
    <row r="46728" spans="77:77">
      <c r="BY46728" s="2"/>
    </row>
    <row r="46729" spans="77:77">
      <c r="BY46729" s="2"/>
    </row>
    <row r="46730" spans="77:77">
      <c r="BY46730" s="2"/>
    </row>
    <row r="46731" spans="77:77">
      <c r="BY46731" s="2"/>
    </row>
    <row r="46732" spans="77:77">
      <c r="BY46732" s="2"/>
    </row>
    <row r="46733" spans="77:77">
      <c r="BY46733" s="2"/>
    </row>
    <row r="46734" spans="77:77">
      <c r="BY46734" s="2"/>
    </row>
    <row r="46735" spans="77:77">
      <c r="BY46735" s="2"/>
    </row>
    <row r="46736" spans="77:77">
      <c r="BY46736" s="2"/>
    </row>
    <row r="46737" spans="77:77">
      <c r="BY46737" s="2"/>
    </row>
    <row r="46738" spans="77:77">
      <c r="BY46738" s="2"/>
    </row>
    <row r="46739" spans="77:77">
      <c r="BY46739" s="2"/>
    </row>
    <row r="46740" spans="77:77">
      <c r="BY46740" s="2"/>
    </row>
    <row r="46741" spans="77:77">
      <c r="BY46741" s="2"/>
    </row>
    <row r="46742" spans="77:77">
      <c r="BY46742" s="2"/>
    </row>
    <row r="46743" spans="77:77">
      <c r="BY46743" s="2"/>
    </row>
    <row r="46744" spans="77:77">
      <c r="BY46744" s="2"/>
    </row>
    <row r="46745" spans="77:77">
      <c r="BY46745" s="2"/>
    </row>
    <row r="46746" spans="77:77">
      <c r="BY46746" s="2"/>
    </row>
    <row r="46747" spans="77:77">
      <c r="BY46747" s="2"/>
    </row>
    <row r="46748" spans="77:77">
      <c r="BY46748" s="2"/>
    </row>
    <row r="46749" spans="77:77">
      <c r="BY46749" s="2"/>
    </row>
    <row r="46750" spans="77:77">
      <c r="BY46750" s="2"/>
    </row>
    <row r="46751" spans="77:77">
      <c r="BY46751" s="2"/>
    </row>
    <row r="46752" spans="77:77">
      <c r="BY46752" s="2"/>
    </row>
    <row r="46753" spans="77:77">
      <c r="BY46753" s="2"/>
    </row>
    <row r="46754" spans="77:77">
      <c r="BY46754" s="2"/>
    </row>
    <row r="46755" spans="77:77">
      <c r="BY46755" s="2"/>
    </row>
    <row r="46756" spans="77:77">
      <c r="BY46756" s="2"/>
    </row>
    <row r="46757" spans="77:77">
      <c r="BY46757" s="2"/>
    </row>
    <row r="46758" spans="77:77">
      <c r="BY46758" s="2"/>
    </row>
    <row r="46759" spans="77:77">
      <c r="BY46759" s="2"/>
    </row>
    <row r="46760" spans="77:77">
      <c r="BY46760" s="2"/>
    </row>
    <row r="46761" spans="77:77">
      <c r="BY46761" s="2"/>
    </row>
    <row r="46762" spans="77:77">
      <c r="BY46762" s="2"/>
    </row>
    <row r="46763" spans="77:77">
      <c r="BY46763" s="2"/>
    </row>
    <row r="46764" spans="77:77">
      <c r="BY46764" s="2"/>
    </row>
    <row r="46765" spans="77:77">
      <c r="BY46765" s="2"/>
    </row>
    <row r="46766" spans="77:77">
      <c r="BY46766" s="2"/>
    </row>
    <row r="46767" spans="77:77">
      <c r="BY46767" s="2"/>
    </row>
    <row r="46768" spans="77:77">
      <c r="BY46768" s="2"/>
    </row>
    <row r="46769" spans="77:77">
      <c r="BY46769" s="2"/>
    </row>
    <row r="46770" spans="77:77">
      <c r="BY46770" s="2"/>
    </row>
    <row r="46771" spans="77:77">
      <c r="BY46771" s="2"/>
    </row>
    <row r="46772" spans="77:77">
      <c r="BY46772" s="2"/>
    </row>
    <row r="46773" spans="77:77">
      <c r="BY46773" s="2"/>
    </row>
    <row r="46774" spans="77:77">
      <c r="BY46774" s="2"/>
    </row>
    <row r="46775" spans="77:77">
      <c r="BY46775" s="2"/>
    </row>
    <row r="46776" spans="77:77">
      <c r="BY46776" s="2"/>
    </row>
    <row r="46777" spans="77:77">
      <c r="BY46777" s="2"/>
    </row>
    <row r="46778" spans="77:77">
      <c r="BY46778" s="2"/>
    </row>
    <row r="46779" spans="77:77">
      <c r="BY46779" s="2"/>
    </row>
    <row r="46780" spans="77:77">
      <c r="BY46780" s="2"/>
    </row>
    <row r="46781" spans="77:77">
      <c r="BY46781" s="2"/>
    </row>
    <row r="46782" spans="77:77">
      <c r="BY46782" s="2"/>
    </row>
    <row r="46783" spans="77:77">
      <c r="BY46783" s="2"/>
    </row>
    <row r="46784" spans="77:77">
      <c r="BY46784" s="2"/>
    </row>
    <row r="46785" spans="77:77">
      <c r="BY46785" s="2"/>
    </row>
    <row r="46786" spans="77:77">
      <c r="BY46786" s="2"/>
    </row>
    <row r="46787" spans="77:77">
      <c r="BY46787" s="2"/>
    </row>
    <row r="46788" spans="77:77">
      <c r="BY46788" s="2"/>
    </row>
    <row r="46789" spans="77:77">
      <c r="BY46789" s="2"/>
    </row>
    <row r="46790" spans="77:77">
      <c r="BY46790" s="2"/>
    </row>
    <row r="46791" spans="77:77">
      <c r="BY46791" s="2"/>
    </row>
    <row r="46792" spans="77:77">
      <c r="BY46792" s="2"/>
    </row>
    <row r="46793" spans="77:77">
      <c r="BY46793" s="2"/>
    </row>
    <row r="46794" spans="77:77">
      <c r="BY46794" s="2"/>
    </row>
    <row r="46795" spans="77:77">
      <c r="BY46795" s="2"/>
    </row>
    <row r="46796" spans="77:77">
      <c r="BY46796" s="2"/>
    </row>
    <row r="46797" spans="77:77">
      <c r="BY46797" s="2"/>
    </row>
    <row r="46798" spans="77:77">
      <c r="BY46798" s="2"/>
    </row>
    <row r="46799" spans="77:77">
      <c r="BY46799" s="2"/>
    </row>
    <row r="46800" spans="77:77">
      <c r="BY46800" s="2"/>
    </row>
    <row r="46801" spans="77:77">
      <c r="BY46801" s="2"/>
    </row>
    <row r="46802" spans="77:77">
      <c r="BY46802" s="2"/>
    </row>
    <row r="46803" spans="77:77">
      <c r="BY46803" s="2"/>
    </row>
    <row r="46804" spans="77:77">
      <c r="BY46804" s="2"/>
    </row>
    <row r="46805" spans="77:77">
      <c r="BY46805" s="2"/>
    </row>
    <row r="46806" spans="77:77">
      <c r="BY46806" s="2"/>
    </row>
    <row r="46807" spans="77:77">
      <c r="BY46807" s="2"/>
    </row>
    <row r="46808" spans="77:77">
      <c r="BY46808" s="2"/>
    </row>
    <row r="46809" spans="77:77">
      <c r="BY46809" s="2"/>
    </row>
    <row r="46810" spans="77:77">
      <c r="BY46810" s="2"/>
    </row>
    <row r="46811" spans="77:77">
      <c r="BY46811" s="2"/>
    </row>
    <row r="46812" spans="77:77">
      <c r="BY46812" s="2"/>
    </row>
    <row r="46813" spans="77:77">
      <c r="BY46813" s="2"/>
    </row>
    <row r="46814" spans="77:77">
      <c r="BY46814" s="2"/>
    </row>
    <row r="46815" spans="77:77">
      <c r="BY46815" s="2"/>
    </row>
    <row r="46816" spans="77:77">
      <c r="BY46816" s="2"/>
    </row>
    <row r="46817" spans="77:77">
      <c r="BY46817" s="2"/>
    </row>
    <row r="46818" spans="77:77">
      <c r="BY46818" s="2"/>
    </row>
    <row r="46819" spans="77:77">
      <c r="BY46819" s="2"/>
    </row>
    <row r="46820" spans="77:77">
      <c r="BY46820" s="2"/>
    </row>
    <row r="46821" spans="77:77">
      <c r="BY46821" s="2"/>
    </row>
    <row r="46822" spans="77:77">
      <c r="BY46822" s="2"/>
    </row>
    <row r="46823" spans="77:77">
      <c r="BY46823" s="2"/>
    </row>
    <row r="46824" spans="77:77">
      <c r="BY46824" s="2"/>
    </row>
    <row r="46825" spans="77:77">
      <c r="BY46825" s="2"/>
    </row>
    <row r="46826" spans="77:77">
      <c r="BY46826" s="2"/>
    </row>
    <row r="46827" spans="77:77">
      <c r="BY46827" s="2"/>
    </row>
    <row r="46828" spans="77:77">
      <c r="BY46828" s="2"/>
    </row>
    <row r="46829" spans="77:77">
      <c r="BY46829" s="2"/>
    </row>
    <row r="46830" spans="77:77">
      <c r="BY46830" s="2"/>
    </row>
    <row r="46831" spans="77:77">
      <c r="BY46831" s="2"/>
    </row>
    <row r="46832" spans="77:77">
      <c r="BY46832" s="2"/>
    </row>
    <row r="46833" spans="77:77">
      <c r="BY46833" s="2"/>
    </row>
    <row r="46834" spans="77:77">
      <c r="BY46834" s="2"/>
    </row>
    <row r="46835" spans="77:77">
      <c r="BY46835" s="2"/>
    </row>
    <row r="46836" spans="77:77">
      <c r="BY46836" s="2"/>
    </row>
    <row r="46837" spans="77:77">
      <c r="BY46837" s="2"/>
    </row>
    <row r="46838" spans="77:77">
      <c r="BY46838" s="2"/>
    </row>
    <row r="46839" spans="77:77">
      <c r="BY46839" s="2"/>
    </row>
    <row r="46840" spans="77:77">
      <c r="BY46840" s="2"/>
    </row>
    <row r="46841" spans="77:77">
      <c r="BY46841" s="2"/>
    </row>
    <row r="46842" spans="77:77">
      <c r="BY46842" s="2"/>
    </row>
    <row r="46843" spans="77:77">
      <c r="BY46843" s="2"/>
    </row>
    <row r="46844" spans="77:77">
      <c r="BY46844" s="2"/>
    </row>
    <row r="46845" spans="77:77">
      <c r="BY46845" s="2"/>
    </row>
    <row r="46846" spans="77:77">
      <c r="BY46846" s="2"/>
    </row>
    <row r="46847" spans="77:77">
      <c r="BY46847" s="2"/>
    </row>
    <row r="46848" spans="77:77">
      <c r="BY46848" s="2"/>
    </row>
    <row r="46849" spans="77:77">
      <c r="BY46849" s="2"/>
    </row>
    <row r="46850" spans="77:77">
      <c r="BY46850" s="2"/>
    </row>
    <row r="46851" spans="77:77">
      <c r="BY46851" s="2"/>
    </row>
    <row r="46852" spans="77:77">
      <c r="BY46852" s="2"/>
    </row>
    <row r="46853" spans="77:77">
      <c r="BY46853" s="2"/>
    </row>
    <row r="46854" spans="77:77">
      <c r="BY46854" s="2"/>
    </row>
    <row r="46855" spans="77:77">
      <c r="BY46855" s="2"/>
    </row>
    <row r="46856" spans="77:77">
      <c r="BY46856" s="2"/>
    </row>
    <row r="46857" spans="77:77">
      <c r="BY46857" s="2"/>
    </row>
    <row r="46858" spans="77:77">
      <c r="BY46858" s="2"/>
    </row>
    <row r="46859" spans="77:77">
      <c r="BY46859" s="2"/>
    </row>
    <row r="46860" spans="77:77">
      <c r="BY46860" s="2"/>
    </row>
    <row r="46861" spans="77:77">
      <c r="BY46861" s="2"/>
    </row>
    <row r="46862" spans="77:77">
      <c r="BY46862" s="2"/>
    </row>
    <row r="46863" spans="77:77">
      <c r="BY46863" s="2"/>
    </row>
    <row r="46864" spans="77:77">
      <c r="BY46864" s="2"/>
    </row>
    <row r="46865" spans="77:77">
      <c r="BY46865" s="2"/>
    </row>
    <row r="46866" spans="77:77">
      <c r="BY46866" s="2"/>
    </row>
    <row r="46867" spans="77:77">
      <c r="BY46867" s="2"/>
    </row>
    <row r="46868" spans="77:77">
      <c r="BY46868" s="2"/>
    </row>
    <row r="46869" spans="77:77">
      <c r="BY46869" s="2"/>
    </row>
    <row r="46870" spans="77:77">
      <c r="BY46870" s="2"/>
    </row>
    <row r="46871" spans="77:77">
      <c r="BY46871" s="2"/>
    </row>
    <row r="46872" spans="77:77">
      <c r="BY46872" s="2"/>
    </row>
    <row r="46873" spans="77:77">
      <c r="BY46873" s="2"/>
    </row>
    <row r="46874" spans="77:77">
      <c r="BY46874" s="2"/>
    </row>
    <row r="46875" spans="77:77">
      <c r="BY46875" s="2"/>
    </row>
    <row r="46876" spans="77:77">
      <c r="BY46876" s="2"/>
    </row>
    <row r="46877" spans="77:77">
      <c r="BY46877" s="2"/>
    </row>
    <row r="46878" spans="77:77">
      <c r="BY46878" s="2"/>
    </row>
    <row r="46879" spans="77:77">
      <c r="BY46879" s="2"/>
    </row>
    <row r="46880" spans="77:77">
      <c r="BY46880" s="2"/>
    </row>
    <row r="46881" spans="77:77">
      <c r="BY46881" s="2"/>
    </row>
    <row r="46882" spans="77:77">
      <c r="BY46882" s="2"/>
    </row>
    <row r="46883" spans="77:77">
      <c r="BY46883" s="2"/>
    </row>
    <row r="46884" spans="77:77">
      <c r="BY46884" s="2"/>
    </row>
    <row r="46885" spans="77:77">
      <c r="BY46885" s="2"/>
    </row>
    <row r="46886" spans="77:77">
      <c r="BY46886" s="2"/>
    </row>
    <row r="46887" spans="77:77">
      <c r="BY46887" s="2"/>
    </row>
    <row r="46888" spans="77:77">
      <c r="BY46888" s="2"/>
    </row>
    <row r="46889" spans="77:77">
      <c r="BY46889" s="2"/>
    </row>
    <row r="46890" spans="77:77">
      <c r="BY46890" s="2"/>
    </row>
    <row r="46891" spans="77:77">
      <c r="BY46891" s="2"/>
    </row>
    <row r="46892" spans="77:77">
      <c r="BY46892" s="2"/>
    </row>
    <row r="46893" spans="77:77">
      <c r="BY46893" s="2"/>
    </row>
    <row r="46894" spans="77:77">
      <c r="BY46894" s="2"/>
    </row>
    <row r="46895" spans="77:77">
      <c r="BY46895" s="2"/>
    </row>
    <row r="46896" spans="77:77">
      <c r="BY46896" s="2"/>
    </row>
    <row r="46897" spans="77:77">
      <c r="BY46897" s="2"/>
    </row>
    <row r="46898" spans="77:77">
      <c r="BY46898" s="2"/>
    </row>
    <row r="46899" spans="77:77">
      <c r="BY46899" s="2"/>
    </row>
    <row r="46900" spans="77:77">
      <c r="BY46900" s="2"/>
    </row>
    <row r="46901" spans="77:77">
      <c r="BY46901" s="2"/>
    </row>
    <row r="46902" spans="77:77">
      <c r="BY46902" s="2"/>
    </row>
    <row r="46903" spans="77:77">
      <c r="BY46903" s="2"/>
    </row>
    <row r="46904" spans="77:77">
      <c r="BY46904" s="2"/>
    </row>
    <row r="46905" spans="77:77">
      <c r="BY46905" s="2"/>
    </row>
    <row r="46906" spans="77:77">
      <c r="BY46906" s="2"/>
    </row>
    <row r="46907" spans="77:77">
      <c r="BY46907" s="2"/>
    </row>
    <row r="46908" spans="77:77">
      <c r="BY46908" s="2"/>
    </row>
    <row r="46909" spans="77:77">
      <c r="BY46909" s="2"/>
    </row>
    <row r="46910" spans="77:77">
      <c r="BY46910" s="2"/>
    </row>
    <row r="46911" spans="77:77">
      <c r="BY46911" s="2"/>
    </row>
    <row r="46912" spans="77:77">
      <c r="BY46912" s="2"/>
    </row>
    <row r="46913" spans="77:77">
      <c r="BY46913" s="2"/>
    </row>
    <row r="46914" spans="77:77">
      <c r="BY46914" s="2"/>
    </row>
    <row r="46915" spans="77:77">
      <c r="BY46915" s="2"/>
    </row>
    <row r="46916" spans="77:77">
      <c r="BY46916" s="2"/>
    </row>
    <row r="46917" spans="77:77">
      <c r="BY46917" s="2"/>
    </row>
    <row r="46918" spans="77:77">
      <c r="BY46918" s="2"/>
    </row>
    <row r="46919" spans="77:77">
      <c r="BY46919" s="2"/>
    </row>
    <row r="46920" spans="77:77">
      <c r="BY46920" s="2"/>
    </row>
    <row r="46921" spans="77:77">
      <c r="BY46921" s="2"/>
    </row>
    <row r="46922" spans="77:77">
      <c r="BY46922" s="2"/>
    </row>
    <row r="46923" spans="77:77">
      <c r="BY46923" s="2"/>
    </row>
    <row r="46924" spans="77:77">
      <c r="BY46924" s="2"/>
    </row>
    <row r="46925" spans="77:77">
      <c r="BY46925" s="2"/>
    </row>
    <row r="46926" spans="77:77">
      <c r="BY46926" s="2"/>
    </row>
    <row r="46927" spans="77:77">
      <c r="BY46927" s="2"/>
    </row>
    <row r="46928" spans="77:77">
      <c r="BY46928" s="2"/>
    </row>
    <row r="46929" spans="77:77">
      <c r="BY46929" s="2"/>
    </row>
    <row r="46930" spans="77:77">
      <c r="BY46930" s="2"/>
    </row>
    <row r="46931" spans="77:77">
      <c r="BY46931" s="2"/>
    </row>
    <row r="46932" spans="77:77">
      <c r="BY46932" s="2"/>
    </row>
    <row r="46933" spans="77:77">
      <c r="BY46933" s="2"/>
    </row>
    <row r="46934" spans="77:77">
      <c r="BY46934" s="2"/>
    </row>
    <row r="46935" spans="77:77">
      <c r="BY46935" s="2"/>
    </row>
    <row r="46936" spans="77:77">
      <c r="BY46936" s="2"/>
    </row>
    <row r="46937" spans="77:77">
      <c r="BY46937" s="2"/>
    </row>
    <row r="46938" spans="77:77">
      <c r="BY46938" s="2"/>
    </row>
    <row r="46939" spans="77:77">
      <c r="BY46939" s="2"/>
    </row>
    <row r="46940" spans="77:77">
      <c r="BY46940" s="2"/>
    </row>
    <row r="46941" spans="77:77">
      <c r="BY46941" s="2"/>
    </row>
    <row r="46942" spans="77:77">
      <c r="BY46942" s="2"/>
    </row>
    <row r="46943" spans="77:77">
      <c r="BY46943" s="2"/>
    </row>
    <row r="46944" spans="77:77">
      <c r="BY46944" s="2"/>
    </row>
    <row r="46945" spans="77:77">
      <c r="BY46945" s="2"/>
    </row>
    <row r="46946" spans="77:77">
      <c r="BY46946" s="2"/>
    </row>
    <row r="46947" spans="77:77">
      <c r="BY46947" s="2"/>
    </row>
    <row r="46948" spans="77:77">
      <c r="BY46948" s="2"/>
    </row>
    <row r="46949" spans="77:77">
      <c r="BY46949" s="2"/>
    </row>
    <row r="46950" spans="77:77">
      <c r="BY46950" s="2"/>
    </row>
    <row r="46951" spans="77:77">
      <c r="BY46951" s="2"/>
    </row>
    <row r="46952" spans="77:77">
      <c r="BY46952" s="2"/>
    </row>
    <row r="46953" spans="77:77">
      <c r="BY46953" s="2"/>
    </row>
    <row r="46954" spans="77:77">
      <c r="BY46954" s="2"/>
    </row>
    <row r="46955" spans="77:77">
      <c r="BY46955" s="2"/>
    </row>
    <row r="46956" spans="77:77">
      <c r="BY46956" s="2"/>
    </row>
    <row r="46957" spans="77:77">
      <c r="BY46957" s="2"/>
    </row>
    <row r="46958" spans="77:77">
      <c r="BY46958" s="2"/>
    </row>
    <row r="46959" spans="77:77">
      <c r="BY46959" s="2"/>
    </row>
    <row r="46960" spans="77:77">
      <c r="BY46960" s="2"/>
    </row>
    <row r="46961" spans="77:77">
      <c r="BY46961" s="2"/>
    </row>
    <row r="46962" spans="77:77">
      <c r="BY46962" s="2"/>
    </row>
    <row r="46963" spans="77:77">
      <c r="BY46963" s="2"/>
    </row>
    <row r="46964" spans="77:77">
      <c r="BY46964" s="2"/>
    </row>
    <row r="46965" spans="77:77">
      <c r="BY46965" s="2"/>
    </row>
    <row r="46966" spans="77:77">
      <c r="BY46966" s="2"/>
    </row>
    <row r="46967" spans="77:77">
      <c r="BY46967" s="2"/>
    </row>
    <row r="46968" spans="77:77">
      <c r="BY46968" s="2"/>
    </row>
    <row r="46969" spans="77:77">
      <c r="BY46969" s="2"/>
    </row>
    <row r="46970" spans="77:77">
      <c r="BY46970" s="2"/>
    </row>
    <row r="46971" spans="77:77">
      <c r="BY46971" s="2"/>
    </row>
    <row r="46972" spans="77:77">
      <c r="BY46972" s="2"/>
    </row>
    <row r="46973" spans="77:77">
      <c r="BY46973" s="2"/>
    </row>
    <row r="46974" spans="77:77">
      <c r="BY46974" s="2"/>
    </row>
    <row r="46975" spans="77:77">
      <c r="BY46975" s="2"/>
    </row>
    <row r="46976" spans="77:77">
      <c r="BY46976" s="2"/>
    </row>
    <row r="46977" spans="77:77">
      <c r="BY46977" s="2"/>
    </row>
    <row r="46978" spans="77:77">
      <c r="BY46978" s="2"/>
    </row>
    <row r="46979" spans="77:77">
      <c r="BY46979" s="2"/>
    </row>
    <row r="46980" spans="77:77">
      <c r="BY46980" s="2"/>
    </row>
    <row r="46981" spans="77:77">
      <c r="BY46981" s="2"/>
    </row>
    <row r="46982" spans="77:77">
      <c r="BY46982" s="2"/>
    </row>
    <row r="46983" spans="77:77">
      <c r="BY46983" s="2"/>
    </row>
    <row r="46984" spans="77:77">
      <c r="BY46984" s="2"/>
    </row>
    <row r="46985" spans="77:77">
      <c r="BY46985" s="2"/>
    </row>
    <row r="46986" spans="77:77">
      <c r="BY46986" s="2"/>
    </row>
    <row r="46987" spans="77:77">
      <c r="BY46987" s="2"/>
    </row>
    <row r="46988" spans="77:77">
      <c r="BY46988" s="2"/>
    </row>
    <row r="46989" spans="77:77">
      <c r="BY46989" s="2"/>
    </row>
    <row r="46990" spans="77:77">
      <c r="BY46990" s="2"/>
    </row>
    <row r="46991" spans="77:77">
      <c r="BY46991" s="2"/>
    </row>
    <row r="46992" spans="77:77">
      <c r="BY46992" s="2"/>
    </row>
    <row r="46993" spans="77:77">
      <c r="BY46993" s="2"/>
    </row>
    <row r="46994" spans="77:77">
      <c r="BY46994" s="2"/>
    </row>
    <row r="46995" spans="77:77">
      <c r="BY46995" s="2"/>
    </row>
    <row r="46996" spans="77:77">
      <c r="BY46996" s="2"/>
    </row>
    <row r="46997" spans="77:77">
      <c r="BY46997" s="2"/>
    </row>
    <row r="46998" spans="77:77">
      <c r="BY46998" s="2"/>
    </row>
    <row r="46999" spans="77:77">
      <c r="BY46999" s="2"/>
    </row>
    <row r="47000" spans="77:77">
      <c r="BY47000" s="2"/>
    </row>
    <row r="47001" spans="77:77">
      <c r="BY47001" s="2"/>
    </row>
    <row r="47002" spans="77:77">
      <c r="BY47002" s="2"/>
    </row>
    <row r="47003" spans="77:77">
      <c r="BY47003" s="2"/>
    </row>
    <row r="47004" spans="77:77">
      <c r="BY47004" s="2"/>
    </row>
    <row r="47005" spans="77:77">
      <c r="BY47005" s="2"/>
    </row>
    <row r="47006" spans="77:77">
      <c r="BY47006" s="2"/>
    </row>
    <row r="47007" spans="77:77">
      <c r="BY47007" s="2"/>
    </row>
    <row r="47008" spans="77:77">
      <c r="BY47008" s="2"/>
    </row>
    <row r="47009" spans="77:77">
      <c r="BY47009" s="2"/>
    </row>
    <row r="47010" spans="77:77">
      <c r="BY47010" s="2"/>
    </row>
    <row r="47011" spans="77:77">
      <c r="BY47011" s="2"/>
    </row>
    <row r="47012" spans="77:77">
      <c r="BY47012" s="2"/>
    </row>
    <row r="47013" spans="77:77">
      <c r="BY47013" s="2"/>
    </row>
    <row r="47014" spans="77:77">
      <c r="BY47014" s="2"/>
    </row>
    <row r="47015" spans="77:77">
      <c r="BY47015" s="2"/>
    </row>
    <row r="47016" spans="77:77">
      <c r="BY47016" s="2"/>
    </row>
    <row r="47017" spans="77:77">
      <c r="BY47017" s="2"/>
    </row>
    <row r="47018" spans="77:77">
      <c r="BY47018" s="2"/>
    </row>
    <row r="47019" spans="77:77">
      <c r="BY47019" s="2"/>
    </row>
    <row r="47020" spans="77:77">
      <c r="BY47020" s="2"/>
    </row>
    <row r="47021" spans="77:77">
      <c r="BY47021" s="2"/>
    </row>
    <row r="47022" spans="77:77">
      <c r="BY47022" s="2"/>
    </row>
    <row r="47023" spans="77:77">
      <c r="BY47023" s="2"/>
    </row>
    <row r="47024" spans="77:77">
      <c r="BY47024" s="2"/>
    </row>
    <row r="47025" spans="77:77">
      <c r="BY47025" s="2"/>
    </row>
    <row r="47026" spans="77:77">
      <c r="BY47026" s="2"/>
    </row>
    <row r="47027" spans="77:77">
      <c r="BY47027" s="2"/>
    </row>
    <row r="47028" spans="77:77">
      <c r="BY47028" s="2"/>
    </row>
    <row r="47029" spans="77:77">
      <c r="BY47029" s="2"/>
    </row>
    <row r="47030" spans="77:77">
      <c r="BY47030" s="2"/>
    </row>
    <row r="47031" spans="77:77">
      <c r="BY47031" s="2"/>
    </row>
    <row r="47032" spans="77:77">
      <c r="BY47032" s="2"/>
    </row>
    <row r="47033" spans="77:77">
      <c r="BY47033" s="2"/>
    </row>
    <row r="47034" spans="77:77">
      <c r="BY47034" s="2"/>
    </row>
    <row r="47035" spans="77:77">
      <c r="BY47035" s="2"/>
    </row>
    <row r="47036" spans="77:77">
      <c r="BY47036" s="2"/>
    </row>
    <row r="47037" spans="77:77">
      <c r="BY47037" s="2"/>
    </row>
    <row r="47038" spans="77:77">
      <c r="BY47038" s="2"/>
    </row>
    <row r="47039" spans="77:77">
      <c r="BY47039" s="2"/>
    </row>
    <row r="47040" spans="77:77">
      <c r="BY47040" s="2"/>
    </row>
    <row r="47041" spans="77:77">
      <c r="BY47041" s="2"/>
    </row>
    <row r="47042" spans="77:77">
      <c r="BY47042" s="2"/>
    </row>
    <row r="47043" spans="77:77">
      <c r="BY47043" s="2"/>
    </row>
    <row r="47044" spans="77:77">
      <c r="BY47044" s="2"/>
    </row>
    <row r="47045" spans="77:77">
      <c r="BY47045" s="2"/>
    </row>
    <row r="47046" spans="77:77">
      <c r="BY47046" s="2"/>
    </row>
    <row r="47047" spans="77:77">
      <c r="BY47047" s="2"/>
    </row>
    <row r="47048" spans="77:77">
      <c r="BY47048" s="2"/>
    </row>
    <row r="47049" spans="77:77">
      <c r="BY47049" s="2"/>
    </row>
    <row r="47050" spans="77:77">
      <c r="BY47050" s="2"/>
    </row>
    <row r="47051" spans="77:77">
      <c r="BY47051" s="2"/>
    </row>
    <row r="47052" spans="77:77">
      <c r="BY47052" s="2"/>
    </row>
    <row r="47053" spans="77:77">
      <c r="BY47053" s="2"/>
    </row>
    <row r="47054" spans="77:77">
      <c r="BY47054" s="2"/>
    </row>
    <row r="47055" spans="77:77">
      <c r="BY47055" s="2"/>
    </row>
    <row r="47056" spans="77:77">
      <c r="BY47056" s="2"/>
    </row>
    <row r="47057" spans="77:77">
      <c r="BY47057" s="2"/>
    </row>
    <row r="47058" spans="77:77">
      <c r="BY47058" s="2"/>
    </row>
    <row r="47059" spans="77:77">
      <c r="BY47059" s="2"/>
    </row>
    <row r="47060" spans="77:77">
      <c r="BY47060" s="2"/>
    </row>
    <row r="47061" spans="77:77">
      <c r="BY47061" s="2"/>
    </row>
    <row r="47062" spans="77:77">
      <c r="BY47062" s="2"/>
    </row>
    <row r="47063" spans="77:77">
      <c r="BY47063" s="2"/>
    </row>
    <row r="47064" spans="77:77">
      <c r="BY47064" s="2"/>
    </row>
    <row r="47065" spans="77:77">
      <c r="BY47065" s="2"/>
    </row>
    <row r="47066" spans="77:77">
      <c r="BY47066" s="2"/>
    </row>
    <row r="47067" spans="77:77">
      <c r="BY47067" s="2"/>
    </row>
    <row r="47068" spans="77:77">
      <c r="BY47068" s="2"/>
    </row>
    <row r="47069" spans="77:77">
      <c r="BY47069" s="2"/>
    </row>
    <row r="47070" spans="77:77">
      <c r="BY47070" s="2"/>
    </row>
    <row r="47071" spans="77:77">
      <c r="BY47071" s="2"/>
    </row>
    <row r="47072" spans="77:77">
      <c r="BY47072" s="2"/>
    </row>
    <row r="47073" spans="77:77">
      <c r="BY47073" s="2"/>
    </row>
    <row r="47074" spans="77:77">
      <c r="BY47074" s="2"/>
    </row>
    <row r="47075" spans="77:77">
      <c r="BY47075" s="2"/>
    </row>
    <row r="47076" spans="77:77">
      <c r="BY47076" s="2"/>
    </row>
    <row r="47077" spans="77:77">
      <c r="BY47077" s="2"/>
    </row>
    <row r="47078" spans="77:77">
      <c r="BY47078" s="2"/>
    </row>
    <row r="47079" spans="77:77">
      <c r="BY47079" s="2"/>
    </row>
    <row r="47080" spans="77:77">
      <c r="BY47080" s="2"/>
    </row>
    <row r="47081" spans="77:77">
      <c r="BY47081" s="2"/>
    </row>
    <row r="47082" spans="77:77">
      <c r="BY47082" s="2"/>
    </row>
    <row r="47083" spans="77:77">
      <c r="BY47083" s="2"/>
    </row>
    <row r="47084" spans="77:77">
      <c r="BY47084" s="2"/>
    </row>
    <row r="47085" spans="77:77">
      <c r="BY47085" s="2"/>
    </row>
    <row r="47086" spans="77:77">
      <c r="BY47086" s="2"/>
    </row>
    <row r="47087" spans="77:77">
      <c r="BY47087" s="2"/>
    </row>
    <row r="47088" spans="77:77">
      <c r="BY47088" s="2"/>
    </row>
    <row r="47089" spans="77:77">
      <c r="BY47089" s="2"/>
    </row>
    <row r="47090" spans="77:77">
      <c r="BY47090" s="2"/>
    </row>
    <row r="47091" spans="77:77">
      <c r="BY47091" s="2"/>
    </row>
    <row r="47092" spans="77:77">
      <c r="BY47092" s="2"/>
    </row>
    <row r="47093" spans="77:77">
      <c r="BY47093" s="2"/>
    </row>
    <row r="47094" spans="77:77">
      <c r="BY47094" s="2"/>
    </row>
    <row r="47095" spans="77:77">
      <c r="BY47095" s="2"/>
    </row>
    <row r="47096" spans="77:77">
      <c r="BY47096" s="2"/>
    </row>
    <row r="47097" spans="77:77">
      <c r="BY47097" s="2"/>
    </row>
    <row r="47098" spans="77:77">
      <c r="BY47098" s="2"/>
    </row>
    <row r="47099" spans="77:77">
      <c r="BY47099" s="2"/>
    </row>
    <row r="47100" spans="77:77">
      <c r="BY47100" s="2"/>
    </row>
    <row r="47101" spans="77:77">
      <c r="BY47101" s="2"/>
    </row>
    <row r="47102" spans="77:77">
      <c r="BY47102" s="2"/>
    </row>
    <row r="47103" spans="77:77">
      <c r="BY47103" s="2"/>
    </row>
    <row r="47104" spans="77:77">
      <c r="BY47104" s="2"/>
    </row>
    <row r="47105" spans="77:77">
      <c r="BY47105" s="2"/>
    </row>
    <row r="47106" spans="77:77">
      <c r="BY47106" s="2"/>
    </row>
    <row r="47107" spans="77:77">
      <c r="BY47107" s="2"/>
    </row>
    <row r="47108" spans="77:77">
      <c r="BY47108" s="2"/>
    </row>
    <row r="47109" spans="77:77">
      <c r="BY47109" s="2"/>
    </row>
    <row r="47110" spans="77:77">
      <c r="BY47110" s="2"/>
    </row>
    <row r="47111" spans="77:77">
      <c r="BY47111" s="2"/>
    </row>
    <row r="47112" spans="77:77">
      <c r="BY47112" s="2"/>
    </row>
    <row r="47113" spans="77:77">
      <c r="BY47113" s="2"/>
    </row>
    <row r="47114" spans="77:77">
      <c r="BY47114" s="2"/>
    </row>
    <row r="47115" spans="77:77">
      <c r="BY47115" s="2"/>
    </row>
    <row r="47116" spans="77:77">
      <c r="BY47116" s="2"/>
    </row>
    <row r="47117" spans="77:77">
      <c r="BY47117" s="2"/>
    </row>
    <row r="47118" spans="77:77">
      <c r="BY47118" s="2"/>
    </row>
    <row r="47119" spans="77:77">
      <c r="BY47119" s="2"/>
    </row>
    <row r="47120" spans="77:77">
      <c r="BY47120" s="2"/>
    </row>
    <row r="47121" spans="77:77">
      <c r="BY47121" s="2"/>
    </row>
    <row r="47122" spans="77:77">
      <c r="BY47122" s="2"/>
    </row>
    <row r="47123" spans="77:77">
      <c r="BY47123" s="2"/>
    </row>
    <row r="47124" spans="77:77">
      <c r="BY47124" s="2"/>
    </row>
    <row r="47125" spans="77:77">
      <c r="BY47125" s="2"/>
    </row>
    <row r="47126" spans="77:77">
      <c r="BY47126" s="2"/>
    </row>
    <row r="47127" spans="77:77">
      <c r="BY47127" s="2"/>
    </row>
    <row r="47128" spans="77:77">
      <c r="BY47128" s="2"/>
    </row>
    <row r="47129" spans="77:77">
      <c r="BY47129" s="2"/>
    </row>
    <row r="47130" spans="77:77">
      <c r="BY47130" s="2"/>
    </row>
    <row r="47131" spans="77:77">
      <c r="BY47131" s="2"/>
    </row>
    <row r="47132" spans="77:77">
      <c r="BY47132" s="2"/>
    </row>
    <row r="47133" spans="77:77">
      <c r="BY47133" s="2"/>
    </row>
    <row r="47134" spans="77:77">
      <c r="BY47134" s="2"/>
    </row>
    <row r="47135" spans="77:77">
      <c r="BY47135" s="2"/>
    </row>
    <row r="47136" spans="77:77">
      <c r="BY47136" s="2"/>
    </row>
    <row r="47137" spans="77:77">
      <c r="BY47137" s="2"/>
    </row>
    <row r="47138" spans="77:77">
      <c r="BY47138" s="2"/>
    </row>
    <row r="47139" spans="77:77">
      <c r="BY47139" s="2"/>
    </row>
    <row r="47140" spans="77:77">
      <c r="BY47140" s="2"/>
    </row>
    <row r="47141" spans="77:77">
      <c r="BY47141" s="2"/>
    </row>
    <row r="47142" spans="77:77">
      <c r="BY47142" s="2"/>
    </row>
    <row r="47143" spans="77:77">
      <c r="BY47143" s="2"/>
    </row>
    <row r="47144" spans="77:77">
      <c r="BY47144" s="2"/>
    </row>
    <row r="47145" spans="77:77">
      <c r="BY47145" s="2"/>
    </row>
    <row r="47146" spans="77:77">
      <c r="BY47146" s="2"/>
    </row>
    <row r="47147" spans="77:77">
      <c r="BY47147" s="2"/>
    </row>
    <row r="47148" spans="77:77">
      <c r="BY47148" s="2"/>
    </row>
    <row r="47149" spans="77:77">
      <c r="BY47149" s="2"/>
    </row>
    <row r="47150" spans="77:77">
      <c r="BY47150" s="2"/>
    </row>
    <row r="47151" spans="77:77">
      <c r="BY47151" s="2"/>
    </row>
    <row r="47152" spans="77:77">
      <c r="BY47152" s="2"/>
    </row>
    <row r="47153" spans="77:77">
      <c r="BY47153" s="2"/>
    </row>
    <row r="47154" spans="77:77">
      <c r="BY47154" s="2"/>
    </row>
    <row r="47155" spans="77:77">
      <c r="BY47155" s="2"/>
    </row>
    <row r="47156" spans="77:77">
      <c r="BY47156" s="2"/>
    </row>
    <row r="47157" spans="77:77">
      <c r="BY47157" s="2"/>
    </row>
    <row r="47158" spans="77:77">
      <c r="BY47158" s="2"/>
    </row>
    <row r="47159" spans="77:77">
      <c r="BY47159" s="2"/>
    </row>
    <row r="47160" spans="77:77">
      <c r="BY47160" s="2"/>
    </row>
    <row r="47161" spans="77:77">
      <c r="BY47161" s="2"/>
    </row>
    <row r="47162" spans="77:77">
      <c r="BY47162" s="2"/>
    </row>
    <row r="47163" spans="77:77">
      <c r="BY47163" s="2"/>
    </row>
    <row r="47164" spans="77:77">
      <c r="BY47164" s="2"/>
    </row>
    <row r="47165" spans="77:77">
      <c r="BY47165" s="2"/>
    </row>
    <row r="47166" spans="77:77">
      <c r="BY47166" s="2"/>
    </row>
    <row r="47167" spans="77:77">
      <c r="BY47167" s="2"/>
    </row>
    <row r="47168" spans="77:77">
      <c r="BY47168" s="2"/>
    </row>
    <row r="47169" spans="77:77">
      <c r="BY47169" s="2"/>
    </row>
    <row r="47170" spans="77:77">
      <c r="BY47170" s="2"/>
    </row>
    <row r="47171" spans="77:77">
      <c r="BY47171" s="2"/>
    </row>
    <row r="47172" spans="77:77">
      <c r="BY47172" s="2"/>
    </row>
    <row r="47173" spans="77:77">
      <c r="BY47173" s="2"/>
    </row>
    <row r="47174" spans="77:77">
      <c r="BY47174" s="2"/>
    </row>
    <row r="47175" spans="77:77">
      <c r="BY47175" s="2"/>
    </row>
    <row r="47176" spans="77:77">
      <c r="BY47176" s="2"/>
    </row>
    <row r="47177" spans="77:77">
      <c r="BY47177" s="2"/>
    </row>
    <row r="47178" spans="77:77">
      <c r="BY47178" s="2"/>
    </row>
    <row r="47179" spans="77:77">
      <c r="BY47179" s="2"/>
    </row>
    <row r="47180" spans="77:77">
      <c r="BY47180" s="2"/>
    </row>
    <row r="47181" spans="77:77">
      <c r="BY47181" s="2"/>
    </row>
    <row r="47182" spans="77:77">
      <c r="BY47182" s="2"/>
    </row>
    <row r="47183" spans="77:77">
      <c r="BY47183" s="2"/>
    </row>
    <row r="47184" spans="77:77">
      <c r="BY47184" s="2"/>
    </row>
    <row r="47185" spans="77:77">
      <c r="BY47185" s="2"/>
    </row>
    <row r="47186" spans="77:77">
      <c r="BY47186" s="2"/>
    </row>
    <row r="47187" spans="77:77">
      <c r="BY47187" s="2"/>
    </row>
    <row r="47188" spans="77:77">
      <c r="BY47188" s="2"/>
    </row>
    <row r="47189" spans="77:77">
      <c r="BY47189" s="2"/>
    </row>
    <row r="47190" spans="77:77">
      <c r="BY47190" s="2"/>
    </row>
    <row r="47191" spans="77:77">
      <c r="BY47191" s="2"/>
    </row>
    <row r="47192" spans="77:77">
      <c r="BY47192" s="2"/>
    </row>
    <row r="47193" spans="77:77">
      <c r="BY47193" s="2"/>
    </row>
    <row r="47194" spans="77:77">
      <c r="BY47194" s="2"/>
    </row>
    <row r="47195" spans="77:77">
      <c r="BY47195" s="2"/>
    </row>
    <row r="47196" spans="77:77">
      <c r="BY47196" s="2"/>
    </row>
    <row r="47197" spans="77:77">
      <c r="BY47197" s="2"/>
    </row>
    <row r="47198" spans="77:77">
      <c r="BY47198" s="2"/>
    </row>
    <row r="47199" spans="77:77">
      <c r="BY47199" s="2"/>
    </row>
    <row r="47200" spans="77:77">
      <c r="BY47200" s="2"/>
    </row>
    <row r="47201" spans="77:77">
      <c r="BY47201" s="2"/>
    </row>
    <row r="47202" spans="77:77">
      <c r="BY47202" s="2"/>
    </row>
    <row r="47203" spans="77:77">
      <c r="BY47203" s="2"/>
    </row>
    <row r="47204" spans="77:77">
      <c r="BY47204" s="2"/>
    </row>
    <row r="47205" spans="77:77">
      <c r="BY47205" s="2"/>
    </row>
    <row r="47206" spans="77:77">
      <c r="BY47206" s="2"/>
    </row>
    <row r="47207" spans="77:77">
      <c r="BY47207" s="2"/>
    </row>
    <row r="47208" spans="77:77">
      <c r="BY47208" s="2"/>
    </row>
    <row r="47209" spans="77:77">
      <c r="BY47209" s="2"/>
    </row>
    <row r="47210" spans="77:77">
      <c r="BY47210" s="2"/>
    </row>
    <row r="47211" spans="77:77">
      <c r="BY47211" s="2"/>
    </row>
    <row r="47212" spans="77:77">
      <c r="BY47212" s="2"/>
    </row>
    <row r="47213" spans="77:77">
      <c r="BY47213" s="2"/>
    </row>
    <row r="47214" spans="77:77">
      <c r="BY47214" s="2"/>
    </row>
    <row r="47215" spans="77:77">
      <c r="BY47215" s="2"/>
    </row>
    <row r="47216" spans="77:77">
      <c r="BY47216" s="2"/>
    </row>
    <row r="47217" spans="77:77">
      <c r="BY47217" s="2"/>
    </row>
    <row r="47218" spans="77:77">
      <c r="BY47218" s="2"/>
    </row>
    <row r="47219" spans="77:77">
      <c r="BY47219" s="2"/>
    </row>
    <row r="47220" spans="77:77">
      <c r="BY47220" s="2"/>
    </row>
    <row r="47221" spans="77:77">
      <c r="BY47221" s="2"/>
    </row>
    <row r="47222" spans="77:77">
      <c r="BY47222" s="2"/>
    </row>
    <row r="47223" spans="77:77">
      <c r="BY47223" s="2"/>
    </row>
    <row r="47224" spans="77:77">
      <c r="BY47224" s="2"/>
    </row>
    <row r="47225" spans="77:77">
      <c r="BY47225" s="2"/>
    </row>
    <row r="47226" spans="77:77">
      <c r="BY47226" s="2"/>
    </row>
    <row r="47227" spans="77:77">
      <c r="BY47227" s="2"/>
    </row>
    <row r="47228" spans="77:77">
      <c r="BY47228" s="2"/>
    </row>
    <row r="47229" spans="77:77">
      <c r="BY47229" s="2"/>
    </row>
    <row r="47230" spans="77:77">
      <c r="BY47230" s="2"/>
    </row>
    <row r="47231" spans="77:77">
      <c r="BY47231" s="2"/>
    </row>
    <row r="47232" spans="77:77">
      <c r="BY47232" s="2"/>
    </row>
    <row r="47233" spans="77:77">
      <c r="BY47233" s="2"/>
    </row>
    <row r="47234" spans="77:77">
      <c r="BY47234" s="2"/>
    </row>
    <row r="47235" spans="77:77">
      <c r="BY47235" s="2"/>
    </row>
    <row r="47236" spans="77:77">
      <c r="BY47236" s="2"/>
    </row>
    <row r="47237" spans="77:77">
      <c r="BY47237" s="2"/>
    </row>
    <row r="47238" spans="77:77">
      <c r="BY47238" s="2"/>
    </row>
    <row r="47239" spans="77:77">
      <c r="BY47239" s="2"/>
    </row>
    <row r="47240" spans="77:77">
      <c r="BY47240" s="2"/>
    </row>
    <row r="47241" spans="77:77">
      <c r="BY47241" s="2"/>
    </row>
    <row r="47242" spans="77:77">
      <c r="BY47242" s="2"/>
    </row>
    <row r="47243" spans="77:77">
      <c r="BY47243" s="2"/>
    </row>
    <row r="47244" spans="77:77">
      <c r="BY47244" s="2"/>
    </row>
    <row r="47245" spans="77:77">
      <c r="BY47245" s="2"/>
    </row>
    <row r="47246" spans="77:77">
      <c r="BY47246" s="2"/>
    </row>
    <row r="47247" spans="77:77">
      <c r="BY47247" s="2"/>
    </row>
    <row r="47248" spans="77:77">
      <c r="BY47248" s="2"/>
    </row>
    <row r="47249" spans="77:77">
      <c r="BY47249" s="2"/>
    </row>
    <row r="47250" spans="77:77">
      <c r="BY47250" s="2"/>
    </row>
    <row r="47251" spans="77:77">
      <c r="BY47251" s="2"/>
    </row>
    <row r="47252" spans="77:77">
      <c r="BY47252" s="2"/>
    </row>
    <row r="47253" spans="77:77">
      <c r="BY47253" s="2"/>
    </row>
    <row r="47254" spans="77:77">
      <c r="BY47254" s="2"/>
    </row>
    <row r="47255" spans="77:77">
      <c r="BY47255" s="2"/>
    </row>
    <row r="47256" spans="77:77">
      <c r="BY47256" s="2"/>
    </row>
    <row r="47257" spans="77:77">
      <c r="BY47257" s="2"/>
    </row>
    <row r="47258" spans="77:77">
      <c r="BY47258" s="2"/>
    </row>
    <row r="47259" spans="77:77">
      <c r="BY47259" s="2"/>
    </row>
    <row r="47260" spans="77:77">
      <c r="BY47260" s="2"/>
    </row>
    <row r="47261" spans="77:77">
      <c r="BY47261" s="2"/>
    </row>
    <row r="47262" spans="77:77">
      <c r="BY47262" s="2"/>
    </row>
    <row r="47263" spans="77:77">
      <c r="BY47263" s="2"/>
    </row>
    <row r="47264" spans="77:77">
      <c r="BY47264" s="2"/>
    </row>
    <row r="47265" spans="77:77">
      <c r="BY47265" s="2"/>
    </row>
    <row r="47266" spans="77:77">
      <c r="BY47266" s="2"/>
    </row>
    <row r="47267" spans="77:77">
      <c r="BY47267" s="2"/>
    </row>
    <row r="47268" spans="77:77">
      <c r="BY47268" s="2"/>
    </row>
    <row r="47269" spans="77:77">
      <c r="BY47269" s="2"/>
    </row>
    <row r="47270" spans="77:77">
      <c r="BY47270" s="2"/>
    </row>
    <row r="47271" spans="77:77">
      <c r="BY47271" s="2"/>
    </row>
    <row r="47272" spans="77:77">
      <c r="BY47272" s="2"/>
    </row>
    <row r="47273" spans="77:77">
      <c r="BY47273" s="2"/>
    </row>
    <row r="47274" spans="77:77">
      <c r="BY47274" s="2"/>
    </row>
    <row r="47275" spans="77:77">
      <c r="BY47275" s="2"/>
    </row>
    <row r="47276" spans="77:77">
      <c r="BY47276" s="2"/>
    </row>
    <row r="47277" spans="77:77">
      <c r="BY47277" s="2"/>
    </row>
    <row r="47278" spans="77:77">
      <c r="BY47278" s="2"/>
    </row>
    <row r="47279" spans="77:77">
      <c r="BY47279" s="2"/>
    </row>
    <row r="47280" spans="77:77">
      <c r="BY47280" s="2"/>
    </row>
    <row r="47281" spans="77:77">
      <c r="BY47281" s="2"/>
    </row>
    <row r="47282" spans="77:77">
      <c r="BY47282" s="2"/>
    </row>
    <row r="47283" spans="77:77">
      <c r="BY47283" s="2"/>
    </row>
    <row r="47284" spans="77:77">
      <c r="BY47284" s="2"/>
    </row>
    <row r="47285" spans="77:77">
      <c r="BY47285" s="2"/>
    </row>
    <row r="47286" spans="77:77">
      <c r="BY47286" s="2"/>
    </row>
    <row r="47287" spans="77:77">
      <c r="BY47287" s="2"/>
    </row>
    <row r="47288" spans="77:77">
      <c r="BY47288" s="2"/>
    </row>
    <row r="47289" spans="77:77">
      <c r="BY47289" s="2"/>
    </row>
    <row r="47290" spans="77:77">
      <c r="BY47290" s="2"/>
    </row>
    <row r="47291" spans="77:77">
      <c r="BY47291" s="2"/>
    </row>
    <row r="47292" spans="77:77">
      <c r="BY47292" s="2"/>
    </row>
    <row r="47293" spans="77:77">
      <c r="BY47293" s="2"/>
    </row>
    <row r="47294" spans="77:77">
      <c r="BY47294" s="2"/>
    </row>
    <row r="47295" spans="77:77">
      <c r="BY47295" s="2"/>
    </row>
    <row r="47296" spans="77:77">
      <c r="BY47296" s="2"/>
    </row>
    <row r="47297" spans="77:77">
      <c r="BY47297" s="2"/>
    </row>
    <row r="47298" spans="77:77">
      <c r="BY47298" s="2"/>
    </row>
    <row r="47299" spans="77:77">
      <c r="BY47299" s="2"/>
    </row>
    <row r="47300" spans="77:77">
      <c r="BY47300" s="2"/>
    </row>
    <row r="47301" spans="77:77">
      <c r="BY47301" s="2"/>
    </row>
    <row r="47302" spans="77:77">
      <c r="BY47302" s="2"/>
    </row>
    <row r="47303" spans="77:77">
      <c r="BY47303" s="2"/>
    </row>
    <row r="47304" spans="77:77">
      <c r="BY47304" s="2"/>
    </row>
    <row r="47305" spans="77:77">
      <c r="BY47305" s="2"/>
    </row>
    <row r="47306" spans="77:77">
      <c r="BY47306" s="2"/>
    </row>
    <row r="47307" spans="77:77">
      <c r="BY47307" s="2"/>
    </row>
    <row r="47308" spans="77:77">
      <c r="BY47308" s="2"/>
    </row>
    <row r="47309" spans="77:77">
      <c r="BY47309" s="2"/>
    </row>
    <row r="47310" spans="77:77">
      <c r="BY47310" s="2"/>
    </row>
    <row r="47311" spans="77:77">
      <c r="BY47311" s="2"/>
    </row>
    <row r="47312" spans="77:77">
      <c r="BY47312" s="2"/>
    </row>
    <row r="47313" spans="77:77">
      <c r="BY47313" s="2"/>
    </row>
    <row r="47314" spans="77:77">
      <c r="BY47314" s="2"/>
    </row>
    <row r="47315" spans="77:77">
      <c r="BY47315" s="2"/>
    </row>
    <row r="47316" spans="77:77">
      <c r="BY47316" s="2"/>
    </row>
    <row r="47317" spans="77:77">
      <c r="BY47317" s="2"/>
    </row>
    <row r="47318" spans="77:77">
      <c r="BY47318" s="2"/>
    </row>
    <row r="47319" spans="77:77">
      <c r="BY47319" s="2"/>
    </row>
    <row r="47320" spans="77:77">
      <c r="BY47320" s="2"/>
    </row>
    <row r="47321" spans="77:77">
      <c r="BY47321" s="2"/>
    </row>
    <row r="47322" spans="77:77">
      <c r="BY47322" s="2"/>
    </row>
    <row r="47323" spans="77:77">
      <c r="BY47323" s="2"/>
    </row>
    <row r="47324" spans="77:77">
      <c r="BY47324" s="2"/>
    </row>
    <row r="47325" spans="77:77">
      <c r="BY47325" s="2"/>
    </row>
    <row r="47326" spans="77:77">
      <c r="BY47326" s="2"/>
    </row>
    <row r="47327" spans="77:77">
      <c r="BY47327" s="2"/>
    </row>
    <row r="47328" spans="77:77">
      <c r="BY47328" s="2"/>
    </row>
    <row r="47329" spans="77:77">
      <c r="BY47329" s="2"/>
    </row>
    <row r="47330" spans="77:77">
      <c r="BY47330" s="2"/>
    </row>
    <row r="47331" spans="77:77">
      <c r="BY47331" s="2"/>
    </row>
    <row r="47332" spans="77:77">
      <c r="BY47332" s="2"/>
    </row>
    <row r="47333" spans="77:77">
      <c r="BY47333" s="2"/>
    </row>
    <row r="47334" spans="77:77">
      <c r="BY47334" s="2"/>
    </row>
    <row r="47335" spans="77:77">
      <c r="BY47335" s="2"/>
    </row>
    <row r="47336" spans="77:77">
      <c r="BY47336" s="2"/>
    </row>
    <row r="47337" spans="77:77">
      <c r="BY47337" s="2"/>
    </row>
    <row r="47338" spans="77:77">
      <c r="BY47338" s="2"/>
    </row>
    <row r="47339" spans="77:77">
      <c r="BY47339" s="2"/>
    </row>
    <row r="47340" spans="77:77">
      <c r="BY47340" s="2"/>
    </row>
    <row r="47341" spans="77:77">
      <c r="BY47341" s="2"/>
    </row>
    <row r="47342" spans="77:77">
      <c r="BY47342" s="2"/>
    </row>
    <row r="47343" spans="77:77">
      <c r="BY47343" s="2"/>
    </row>
    <row r="47344" spans="77:77">
      <c r="BY47344" s="2"/>
    </row>
    <row r="47345" spans="77:77">
      <c r="BY47345" s="2"/>
    </row>
    <row r="47346" spans="77:77">
      <c r="BY47346" s="2"/>
    </row>
    <row r="47347" spans="77:77">
      <c r="BY47347" s="2"/>
    </row>
    <row r="47348" spans="77:77">
      <c r="BY47348" s="2"/>
    </row>
    <row r="47349" spans="77:77">
      <c r="BY47349" s="2"/>
    </row>
    <row r="47350" spans="77:77">
      <c r="BY47350" s="2"/>
    </row>
    <row r="47351" spans="77:77">
      <c r="BY47351" s="2"/>
    </row>
    <row r="47352" spans="77:77">
      <c r="BY47352" s="2"/>
    </row>
    <row r="47353" spans="77:77">
      <c r="BY47353" s="2"/>
    </row>
    <row r="47354" spans="77:77">
      <c r="BY47354" s="2"/>
    </row>
    <row r="47355" spans="77:77">
      <c r="BY47355" s="2"/>
    </row>
    <row r="47356" spans="77:77">
      <c r="BY47356" s="2"/>
    </row>
    <row r="47357" spans="77:77">
      <c r="BY47357" s="2"/>
    </row>
    <row r="47358" spans="77:77">
      <c r="BY47358" s="2"/>
    </row>
    <row r="47359" spans="77:77">
      <c r="BY47359" s="2"/>
    </row>
    <row r="47360" spans="77:77">
      <c r="BY47360" s="2"/>
    </row>
    <row r="47361" spans="77:77">
      <c r="BY47361" s="2"/>
    </row>
    <row r="47362" spans="77:77">
      <c r="BY47362" s="2"/>
    </row>
    <row r="47363" spans="77:77">
      <c r="BY47363" s="2"/>
    </row>
    <row r="47364" spans="77:77">
      <c r="BY47364" s="2"/>
    </row>
    <row r="47365" spans="77:77">
      <c r="BY47365" s="2"/>
    </row>
    <row r="47366" spans="77:77">
      <c r="BY47366" s="2"/>
    </row>
    <row r="47367" spans="77:77">
      <c r="BY47367" s="2"/>
    </row>
    <row r="47368" spans="77:77">
      <c r="BY47368" s="2"/>
    </row>
    <row r="47369" spans="77:77">
      <c r="BY47369" s="2"/>
    </row>
    <row r="47370" spans="77:77">
      <c r="BY47370" s="2"/>
    </row>
    <row r="47371" spans="77:77">
      <c r="BY47371" s="2"/>
    </row>
    <row r="47372" spans="77:77">
      <c r="BY47372" s="2"/>
    </row>
    <row r="47373" spans="77:77">
      <c r="BY47373" s="2"/>
    </row>
    <row r="47374" spans="77:77">
      <c r="BY47374" s="2"/>
    </row>
    <row r="47375" spans="77:77">
      <c r="BY47375" s="2"/>
    </row>
    <row r="47376" spans="77:77">
      <c r="BY47376" s="2"/>
    </row>
    <row r="47377" spans="77:77">
      <c r="BY47377" s="2"/>
    </row>
    <row r="47378" spans="77:77">
      <c r="BY47378" s="2"/>
    </row>
    <row r="47379" spans="77:77">
      <c r="BY47379" s="2"/>
    </row>
    <row r="47380" spans="77:77">
      <c r="BY47380" s="2"/>
    </row>
    <row r="47381" spans="77:77">
      <c r="BY47381" s="2"/>
    </row>
    <row r="47382" spans="77:77">
      <c r="BY47382" s="2"/>
    </row>
    <row r="47383" spans="77:77">
      <c r="BY47383" s="2"/>
    </row>
    <row r="47384" spans="77:77">
      <c r="BY47384" s="2"/>
    </row>
    <row r="47385" spans="77:77">
      <c r="BY47385" s="2"/>
    </row>
    <row r="47386" spans="77:77">
      <c r="BY47386" s="2"/>
    </row>
    <row r="47387" spans="77:77">
      <c r="BY47387" s="2"/>
    </row>
    <row r="47388" spans="77:77">
      <c r="BY47388" s="2"/>
    </row>
    <row r="47389" spans="77:77">
      <c r="BY47389" s="2"/>
    </row>
    <row r="47390" spans="77:77">
      <c r="BY47390" s="2"/>
    </row>
    <row r="47391" spans="77:77">
      <c r="BY47391" s="2"/>
    </row>
    <row r="47392" spans="77:77">
      <c r="BY47392" s="2"/>
    </row>
    <row r="47393" spans="77:77">
      <c r="BY47393" s="2"/>
    </row>
    <row r="47394" spans="77:77">
      <c r="BY47394" s="2"/>
    </row>
    <row r="47395" spans="77:77">
      <c r="BY47395" s="2"/>
    </row>
    <row r="47396" spans="77:77">
      <c r="BY47396" s="2"/>
    </row>
    <row r="47397" spans="77:77">
      <c r="BY47397" s="2"/>
    </row>
    <row r="47398" spans="77:77">
      <c r="BY47398" s="2"/>
    </row>
    <row r="47399" spans="77:77">
      <c r="BY47399" s="2"/>
    </row>
    <row r="47400" spans="77:77">
      <c r="BY47400" s="2"/>
    </row>
    <row r="47401" spans="77:77">
      <c r="BY47401" s="2"/>
    </row>
    <row r="47402" spans="77:77">
      <c r="BY47402" s="2"/>
    </row>
    <row r="47403" spans="77:77">
      <c r="BY47403" s="2"/>
    </row>
    <row r="47404" spans="77:77">
      <c r="BY47404" s="2"/>
    </row>
    <row r="47405" spans="77:77">
      <c r="BY47405" s="2"/>
    </row>
    <row r="47406" spans="77:77">
      <c r="BY47406" s="2"/>
    </row>
    <row r="47407" spans="77:77">
      <c r="BY47407" s="2"/>
    </row>
    <row r="47408" spans="77:77">
      <c r="BY47408" s="2"/>
    </row>
    <row r="47409" spans="77:77">
      <c r="BY47409" s="2"/>
    </row>
    <row r="47410" spans="77:77">
      <c r="BY47410" s="2"/>
    </row>
    <row r="47411" spans="77:77">
      <c r="BY47411" s="2"/>
    </row>
    <row r="47412" spans="77:77">
      <c r="BY47412" s="2"/>
    </row>
    <row r="47413" spans="77:77">
      <c r="BY47413" s="2"/>
    </row>
    <row r="47414" spans="77:77">
      <c r="BY47414" s="2"/>
    </row>
    <row r="47415" spans="77:77">
      <c r="BY47415" s="2"/>
    </row>
    <row r="47416" spans="77:77">
      <c r="BY47416" s="2"/>
    </row>
    <row r="47417" spans="77:77">
      <c r="BY47417" s="2"/>
    </row>
    <row r="47418" spans="77:77">
      <c r="BY47418" s="2"/>
    </row>
    <row r="47419" spans="77:77">
      <c r="BY47419" s="2"/>
    </row>
    <row r="47420" spans="77:77">
      <c r="BY47420" s="2"/>
    </row>
    <row r="47421" spans="77:77">
      <c r="BY47421" s="2"/>
    </row>
    <row r="47422" spans="77:77">
      <c r="BY47422" s="2"/>
    </row>
    <row r="47423" spans="77:77">
      <c r="BY47423" s="2"/>
    </row>
    <row r="47424" spans="77:77">
      <c r="BY47424" s="2"/>
    </row>
    <row r="47425" spans="77:77">
      <c r="BY47425" s="2"/>
    </row>
    <row r="47426" spans="77:77">
      <c r="BY47426" s="2"/>
    </row>
    <row r="47427" spans="77:77">
      <c r="BY47427" s="2"/>
    </row>
    <row r="47428" spans="77:77">
      <c r="BY47428" s="2"/>
    </row>
    <row r="47429" spans="77:77">
      <c r="BY47429" s="2"/>
    </row>
    <row r="47430" spans="77:77">
      <c r="BY47430" s="2"/>
    </row>
    <row r="47431" spans="77:77">
      <c r="BY47431" s="2"/>
    </row>
    <row r="47432" spans="77:77">
      <c r="BY47432" s="2"/>
    </row>
    <row r="47433" spans="77:77">
      <c r="BY47433" s="2"/>
    </row>
    <row r="47434" spans="77:77">
      <c r="BY47434" s="2"/>
    </row>
    <row r="47435" spans="77:77">
      <c r="BY47435" s="2"/>
    </row>
    <row r="47436" spans="77:77">
      <c r="BY47436" s="2"/>
    </row>
    <row r="47437" spans="77:77">
      <c r="BY47437" s="2"/>
    </row>
    <row r="47438" spans="77:77">
      <c r="BY47438" s="2"/>
    </row>
    <row r="47439" spans="77:77">
      <c r="BY47439" s="2"/>
    </row>
    <row r="47440" spans="77:77">
      <c r="BY47440" s="2"/>
    </row>
    <row r="47441" spans="77:77">
      <c r="BY47441" s="2"/>
    </row>
    <row r="47442" spans="77:77">
      <c r="BY47442" s="2"/>
    </row>
    <row r="47443" spans="77:77">
      <c r="BY47443" s="2"/>
    </row>
    <row r="47444" spans="77:77">
      <c r="BY47444" s="2"/>
    </row>
    <row r="47445" spans="77:77">
      <c r="BY47445" s="2"/>
    </row>
    <row r="47446" spans="77:77">
      <c r="BY47446" s="2"/>
    </row>
    <row r="47447" spans="77:77">
      <c r="BY47447" s="2"/>
    </row>
    <row r="47448" spans="77:77">
      <c r="BY47448" s="2"/>
    </row>
    <row r="47449" spans="77:77">
      <c r="BY47449" s="2"/>
    </row>
    <row r="47450" spans="77:77">
      <c r="BY47450" s="2"/>
    </row>
    <row r="47451" spans="77:77">
      <c r="BY47451" s="2"/>
    </row>
    <row r="47452" spans="77:77">
      <c r="BY47452" s="2"/>
    </row>
    <row r="47453" spans="77:77">
      <c r="BY47453" s="2"/>
    </row>
    <row r="47454" spans="77:77">
      <c r="BY47454" s="2"/>
    </row>
    <row r="47455" spans="77:77">
      <c r="BY47455" s="2"/>
    </row>
    <row r="47456" spans="77:77">
      <c r="BY47456" s="2"/>
    </row>
    <row r="47457" spans="77:77">
      <c r="BY47457" s="2"/>
    </row>
    <row r="47458" spans="77:77">
      <c r="BY47458" s="2"/>
    </row>
    <row r="47459" spans="77:77">
      <c r="BY47459" s="2"/>
    </row>
    <row r="47460" spans="77:77">
      <c r="BY47460" s="2"/>
    </row>
    <row r="47461" spans="77:77">
      <c r="BY47461" s="2"/>
    </row>
    <row r="47462" spans="77:77">
      <c r="BY47462" s="2"/>
    </row>
    <row r="47463" spans="77:77">
      <c r="BY47463" s="2"/>
    </row>
    <row r="47464" spans="77:77">
      <c r="BY47464" s="2"/>
    </row>
    <row r="47465" spans="77:77">
      <c r="BY47465" s="2"/>
    </row>
    <row r="47466" spans="77:77">
      <c r="BY47466" s="2"/>
    </row>
    <row r="47467" spans="77:77">
      <c r="BY47467" s="2"/>
    </row>
    <row r="47468" spans="77:77">
      <c r="BY47468" s="2"/>
    </row>
    <row r="47469" spans="77:77">
      <c r="BY47469" s="2"/>
    </row>
    <row r="47470" spans="77:77">
      <c r="BY47470" s="2"/>
    </row>
    <row r="47471" spans="77:77">
      <c r="BY47471" s="2"/>
    </row>
    <row r="47472" spans="77:77">
      <c r="BY47472" s="2"/>
    </row>
    <row r="47473" spans="77:77">
      <c r="BY47473" s="2"/>
    </row>
    <row r="47474" spans="77:77">
      <c r="BY47474" s="2"/>
    </row>
    <row r="47475" spans="77:77">
      <c r="BY47475" s="2"/>
    </row>
    <row r="47476" spans="77:77">
      <c r="BY47476" s="2"/>
    </row>
    <row r="47477" spans="77:77">
      <c r="BY47477" s="2"/>
    </row>
    <row r="47478" spans="77:77">
      <c r="BY47478" s="2"/>
    </row>
    <row r="47479" spans="77:77">
      <c r="BY47479" s="2"/>
    </row>
    <row r="47480" spans="77:77">
      <c r="BY47480" s="2"/>
    </row>
    <row r="47481" spans="77:77">
      <c r="BY47481" s="2"/>
    </row>
    <row r="47482" spans="77:77">
      <c r="BY47482" s="2"/>
    </row>
    <row r="47483" spans="77:77">
      <c r="BY47483" s="2"/>
    </row>
    <row r="47484" spans="77:77">
      <c r="BY47484" s="2"/>
    </row>
    <row r="47485" spans="77:77">
      <c r="BY47485" s="2"/>
    </row>
    <row r="47486" spans="77:77">
      <c r="BY47486" s="2"/>
    </row>
    <row r="47487" spans="77:77">
      <c r="BY47487" s="2"/>
    </row>
    <row r="47488" spans="77:77">
      <c r="BY47488" s="2"/>
    </row>
    <row r="47489" spans="77:77">
      <c r="BY47489" s="2"/>
    </row>
    <row r="47490" spans="77:77">
      <c r="BY47490" s="2"/>
    </row>
    <row r="47491" spans="77:77">
      <c r="BY47491" s="2"/>
    </row>
    <row r="47492" spans="77:77">
      <c r="BY47492" s="2"/>
    </row>
    <row r="47493" spans="77:77">
      <c r="BY47493" s="2"/>
    </row>
    <row r="47494" spans="77:77">
      <c r="BY47494" s="2"/>
    </row>
    <row r="47495" spans="77:77">
      <c r="BY47495" s="2"/>
    </row>
    <row r="47496" spans="77:77">
      <c r="BY47496" s="2"/>
    </row>
    <row r="47497" spans="77:77">
      <c r="BY47497" s="2"/>
    </row>
    <row r="47498" spans="77:77">
      <c r="BY47498" s="2"/>
    </row>
    <row r="47499" spans="77:77">
      <c r="BY47499" s="2"/>
    </row>
    <row r="47500" spans="77:77">
      <c r="BY47500" s="2"/>
    </row>
    <row r="47501" spans="77:77">
      <c r="BY47501" s="2"/>
    </row>
    <row r="47502" spans="77:77">
      <c r="BY47502" s="2"/>
    </row>
    <row r="47503" spans="77:77">
      <c r="BY47503" s="2"/>
    </row>
    <row r="47504" spans="77:77">
      <c r="BY47504" s="2"/>
    </row>
    <row r="47505" spans="77:77">
      <c r="BY47505" s="2"/>
    </row>
    <row r="47506" spans="77:77">
      <c r="BY47506" s="2"/>
    </row>
    <row r="47507" spans="77:77">
      <c r="BY47507" s="2"/>
    </row>
    <row r="47508" spans="77:77">
      <c r="BY47508" s="2"/>
    </row>
    <row r="47509" spans="77:77">
      <c r="BY47509" s="2"/>
    </row>
    <row r="47510" spans="77:77">
      <c r="BY47510" s="2"/>
    </row>
    <row r="47511" spans="77:77">
      <c r="BY47511" s="2"/>
    </row>
    <row r="47512" spans="77:77">
      <c r="BY47512" s="2"/>
    </row>
    <row r="47513" spans="77:77">
      <c r="BY47513" s="2"/>
    </row>
    <row r="47514" spans="77:77">
      <c r="BY47514" s="2"/>
    </row>
    <row r="47515" spans="77:77">
      <c r="BY47515" s="2"/>
    </row>
    <row r="47516" spans="77:77">
      <c r="BY47516" s="2"/>
    </row>
    <row r="47517" spans="77:77">
      <c r="BY47517" s="2"/>
    </row>
    <row r="47518" spans="77:77">
      <c r="BY47518" s="2"/>
    </row>
    <row r="47519" spans="77:77">
      <c r="BY47519" s="2"/>
    </row>
    <row r="47520" spans="77:77">
      <c r="BY47520" s="2"/>
    </row>
    <row r="47521" spans="77:77">
      <c r="BY47521" s="2"/>
    </row>
    <row r="47522" spans="77:77">
      <c r="BY47522" s="2"/>
    </row>
    <row r="47523" spans="77:77">
      <c r="BY47523" s="2"/>
    </row>
    <row r="47524" spans="77:77">
      <c r="BY47524" s="2"/>
    </row>
    <row r="47525" spans="77:77">
      <c r="BY47525" s="2"/>
    </row>
    <row r="47526" spans="77:77">
      <c r="BY47526" s="2"/>
    </row>
    <row r="47527" spans="77:77">
      <c r="BY47527" s="2"/>
    </row>
    <row r="47528" spans="77:77">
      <c r="BY47528" s="2"/>
    </row>
    <row r="47529" spans="77:77">
      <c r="BY47529" s="2"/>
    </row>
    <row r="47530" spans="77:77">
      <c r="BY47530" s="2"/>
    </row>
    <row r="47531" spans="77:77">
      <c r="BY47531" s="2"/>
    </row>
    <row r="47532" spans="77:77">
      <c r="BY47532" s="2"/>
    </row>
    <row r="47533" spans="77:77">
      <c r="BY47533" s="2"/>
    </row>
    <row r="47534" spans="77:77">
      <c r="BY47534" s="2"/>
    </row>
    <row r="47535" spans="77:77">
      <c r="BY47535" s="2"/>
    </row>
    <row r="47536" spans="77:77">
      <c r="BY47536" s="2"/>
    </row>
    <row r="47537" spans="77:77">
      <c r="BY47537" s="2"/>
    </row>
    <row r="47538" spans="77:77">
      <c r="BY47538" s="2"/>
    </row>
    <row r="47539" spans="77:77">
      <c r="BY47539" s="2"/>
    </row>
    <row r="47540" spans="77:77">
      <c r="BY47540" s="2"/>
    </row>
    <row r="47541" spans="77:77">
      <c r="BY47541" s="2"/>
    </row>
    <row r="47542" spans="77:77">
      <c r="BY47542" s="2"/>
    </row>
    <row r="47543" spans="77:77">
      <c r="BY47543" s="2"/>
    </row>
    <row r="47544" spans="77:77">
      <c r="BY47544" s="2"/>
    </row>
    <row r="47545" spans="77:77">
      <c r="BY47545" s="2"/>
    </row>
    <row r="47546" spans="77:77">
      <c r="BY47546" s="2"/>
    </row>
    <row r="47547" spans="77:77">
      <c r="BY47547" s="2"/>
    </row>
    <row r="47548" spans="77:77">
      <c r="BY47548" s="2"/>
    </row>
    <row r="47549" spans="77:77">
      <c r="BY47549" s="2"/>
    </row>
    <row r="47550" spans="77:77">
      <c r="BY47550" s="2"/>
    </row>
    <row r="47551" spans="77:77">
      <c r="BY47551" s="2"/>
    </row>
    <row r="47552" spans="77:77">
      <c r="BY47552" s="2"/>
    </row>
    <row r="47553" spans="77:77">
      <c r="BY47553" s="2"/>
    </row>
    <row r="47554" spans="77:77">
      <c r="BY47554" s="2"/>
    </row>
    <row r="47555" spans="77:77">
      <c r="BY47555" s="2"/>
    </row>
    <row r="47556" spans="77:77">
      <c r="BY47556" s="2"/>
    </row>
    <row r="47557" spans="77:77">
      <c r="BY47557" s="2"/>
    </row>
    <row r="47558" spans="77:77">
      <c r="BY47558" s="2"/>
    </row>
    <row r="47559" spans="77:77">
      <c r="BY47559" s="2"/>
    </row>
    <row r="47560" spans="77:77">
      <c r="BY47560" s="2"/>
    </row>
    <row r="47561" spans="77:77">
      <c r="BY47561" s="2"/>
    </row>
    <row r="47562" spans="77:77">
      <c r="BY47562" s="2"/>
    </row>
    <row r="47563" spans="77:77">
      <c r="BY47563" s="2"/>
    </row>
    <row r="47564" spans="77:77">
      <c r="BY47564" s="2"/>
    </row>
    <row r="47565" spans="77:77">
      <c r="BY47565" s="2"/>
    </row>
    <row r="47566" spans="77:77">
      <c r="BY47566" s="2"/>
    </row>
    <row r="47567" spans="77:77">
      <c r="BY47567" s="2"/>
    </row>
    <row r="47568" spans="77:77">
      <c r="BY47568" s="2"/>
    </row>
    <row r="47569" spans="77:77">
      <c r="BY47569" s="2"/>
    </row>
    <row r="47570" spans="77:77">
      <c r="BY47570" s="2"/>
    </row>
    <row r="47571" spans="77:77">
      <c r="BY47571" s="2"/>
    </row>
    <row r="47572" spans="77:77">
      <c r="BY47572" s="2"/>
    </row>
    <row r="47573" spans="77:77">
      <c r="BY47573" s="2"/>
    </row>
    <row r="47574" spans="77:77">
      <c r="BY47574" s="2"/>
    </row>
    <row r="47575" spans="77:77">
      <c r="BY47575" s="2"/>
    </row>
    <row r="47576" spans="77:77">
      <c r="BY47576" s="2"/>
    </row>
    <row r="47577" spans="77:77">
      <c r="BY47577" s="2"/>
    </row>
    <row r="47578" spans="77:77">
      <c r="BY47578" s="2"/>
    </row>
    <row r="47579" spans="77:77">
      <c r="BY47579" s="2"/>
    </row>
    <row r="47580" spans="77:77">
      <c r="BY47580" s="2"/>
    </row>
    <row r="47581" spans="77:77">
      <c r="BY47581" s="2"/>
    </row>
    <row r="47582" spans="77:77">
      <c r="BY47582" s="2"/>
    </row>
    <row r="47583" spans="77:77">
      <c r="BY47583" s="2"/>
    </row>
    <row r="47584" spans="77:77">
      <c r="BY47584" s="2"/>
    </row>
    <row r="47585" spans="77:77">
      <c r="BY47585" s="2"/>
    </row>
    <row r="47586" spans="77:77">
      <c r="BY47586" s="2"/>
    </row>
    <row r="47587" spans="77:77">
      <c r="BY47587" s="2"/>
    </row>
    <row r="47588" spans="77:77">
      <c r="BY47588" s="2"/>
    </row>
    <row r="47589" spans="77:77">
      <c r="BY47589" s="2"/>
    </row>
    <row r="47590" spans="77:77">
      <c r="BY47590" s="2"/>
    </row>
    <row r="47591" spans="77:77">
      <c r="BY47591" s="2"/>
    </row>
    <row r="47592" spans="77:77">
      <c r="BY47592" s="2"/>
    </row>
    <row r="47593" spans="77:77">
      <c r="BY47593" s="2"/>
    </row>
    <row r="47594" spans="77:77">
      <c r="BY47594" s="2"/>
    </row>
    <row r="47595" spans="77:77">
      <c r="BY47595" s="2"/>
    </row>
    <row r="47596" spans="77:77">
      <c r="BY47596" s="2"/>
    </row>
    <row r="47597" spans="77:77">
      <c r="BY47597" s="2"/>
    </row>
    <row r="47598" spans="77:77">
      <c r="BY47598" s="2"/>
    </row>
    <row r="47599" spans="77:77">
      <c r="BY47599" s="2"/>
    </row>
    <row r="47600" spans="77:77">
      <c r="BY47600" s="2"/>
    </row>
    <row r="47601" spans="77:77">
      <c r="BY47601" s="2"/>
    </row>
    <row r="47602" spans="77:77">
      <c r="BY47602" s="2"/>
    </row>
    <row r="47603" spans="77:77">
      <c r="BY47603" s="2"/>
    </row>
    <row r="47604" spans="77:77">
      <c r="BY47604" s="2"/>
    </row>
    <row r="47605" spans="77:77">
      <c r="BY47605" s="2"/>
    </row>
    <row r="47606" spans="77:77">
      <c r="BY47606" s="2"/>
    </row>
    <row r="47607" spans="77:77">
      <c r="BY47607" s="2"/>
    </row>
    <row r="47608" spans="77:77">
      <c r="BY47608" s="2"/>
    </row>
    <row r="47609" spans="77:77">
      <c r="BY47609" s="2"/>
    </row>
    <row r="47610" spans="77:77">
      <c r="BY47610" s="2"/>
    </row>
    <row r="47611" spans="77:77">
      <c r="BY47611" s="2"/>
    </row>
    <row r="47612" spans="77:77">
      <c r="BY47612" s="2"/>
    </row>
    <row r="47613" spans="77:77">
      <c r="BY47613" s="2"/>
    </row>
    <row r="47614" spans="77:77">
      <c r="BY47614" s="2"/>
    </row>
    <row r="47615" spans="77:77">
      <c r="BY47615" s="2"/>
    </row>
    <row r="47616" spans="77:77">
      <c r="BY47616" s="2"/>
    </row>
    <row r="47617" spans="77:77">
      <c r="BY47617" s="2"/>
    </row>
    <row r="47618" spans="77:77">
      <c r="BY47618" s="2"/>
    </row>
    <row r="47619" spans="77:77">
      <c r="BY47619" s="2"/>
    </row>
    <row r="47620" spans="77:77">
      <c r="BY47620" s="2"/>
    </row>
    <row r="47621" spans="77:77">
      <c r="BY47621" s="2"/>
    </row>
    <row r="47622" spans="77:77">
      <c r="BY47622" s="2"/>
    </row>
    <row r="47623" spans="77:77">
      <c r="BY47623" s="2"/>
    </row>
    <row r="47624" spans="77:77">
      <c r="BY47624" s="2"/>
    </row>
    <row r="47625" spans="77:77">
      <c r="BY47625" s="2"/>
    </row>
    <row r="47626" spans="77:77">
      <c r="BY47626" s="2"/>
    </row>
    <row r="47627" spans="77:77">
      <c r="BY47627" s="2"/>
    </row>
    <row r="47628" spans="77:77">
      <c r="BY47628" s="2"/>
    </row>
    <row r="47629" spans="77:77">
      <c r="BY47629" s="2"/>
    </row>
    <row r="47630" spans="77:77">
      <c r="BY47630" s="2"/>
    </row>
    <row r="47631" spans="77:77">
      <c r="BY47631" s="2"/>
    </row>
    <row r="47632" spans="77:77">
      <c r="BY47632" s="2"/>
    </row>
    <row r="47633" spans="77:77">
      <c r="BY47633" s="2"/>
    </row>
    <row r="47634" spans="77:77">
      <c r="BY47634" s="2"/>
    </row>
    <row r="47635" spans="77:77">
      <c r="BY47635" s="2"/>
    </row>
    <row r="47636" spans="77:77">
      <c r="BY47636" s="2"/>
    </row>
    <row r="47637" spans="77:77">
      <c r="BY47637" s="2"/>
    </row>
    <row r="47638" spans="77:77">
      <c r="BY47638" s="2"/>
    </row>
    <row r="47639" spans="77:77">
      <c r="BY47639" s="2"/>
    </row>
    <row r="47640" spans="77:77">
      <c r="BY47640" s="2"/>
    </row>
    <row r="47641" spans="77:77">
      <c r="BY47641" s="2"/>
    </row>
    <row r="47642" spans="77:77">
      <c r="BY47642" s="2"/>
    </row>
    <row r="47643" spans="77:77">
      <c r="BY47643" s="2"/>
    </row>
    <row r="47644" spans="77:77">
      <c r="BY47644" s="2"/>
    </row>
    <row r="47645" spans="77:77">
      <c r="BY47645" s="2"/>
    </row>
    <row r="47646" spans="77:77">
      <c r="BY47646" s="2"/>
    </row>
    <row r="47647" spans="77:77">
      <c r="BY47647" s="2"/>
    </row>
    <row r="47648" spans="77:77">
      <c r="BY47648" s="2"/>
    </row>
    <row r="47649" spans="77:77">
      <c r="BY47649" s="2"/>
    </row>
    <row r="47650" spans="77:77">
      <c r="BY47650" s="2"/>
    </row>
    <row r="47651" spans="77:77">
      <c r="BY47651" s="2"/>
    </row>
    <row r="47652" spans="77:77">
      <c r="BY47652" s="2"/>
    </row>
    <row r="47653" spans="77:77">
      <c r="BY47653" s="2"/>
    </row>
    <row r="47654" spans="77:77">
      <c r="BY47654" s="2"/>
    </row>
    <row r="47655" spans="77:77">
      <c r="BY47655" s="2"/>
    </row>
    <row r="47656" spans="77:77">
      <c r="BY47656" s="2"/>
    </row>
    <row r="47657" spans="77:77">
      <c r="BY47657" s="2"/>
    </row>
    <row r="47658" spans="77:77">
      <c r="BY47658" s="2"/>
    </row>
    <row r="47659" spans="77:77">
      <c r="BY47659" s="2"/>
    </row>
    <row r="47660" spans="77:77">
      <c r="BY47660" s="2"/>
    </row>
    <row r="47661" spans="77:77">
      <c r="BY47661" s="2"/>
    </row>
    <row r="47662" spans="77:77">
      <c r="BY47662" s="2"/>
    </row>
    <row r="47663" spans="77:77">
      <c r="BY47663" s="2"/>
    </row>
    <row r="47664" spans="77:77">
      <c r="BY47664" s="2"/>
    </row>
    <row r="47665" spans="77:77">
      <c r="BY47665" s="2"/>
    </row>
    <row r="47666" spans="77:77">
      <c r="BY47666" s="2"/>
    </row>
    <row r="47667" spans="77:77">
      <c r="BY47667" s="2"/>
    </row>
    <row r="47668" spans="77:77">
      <c r="BY47668" s="2"/>
    </row>
    <row r="47669" spans="77:77">
      <c r="BY47669" s="2"/>
    </row>
    <row r="47670" spans="77:77">
      <c r="BY47670" s="2"/>
    </row>
    <row r="47671" spans="77:77">
      <c r="BY47671" s="2"/>
    </row>
    <row r="47672" spans="77:77">
      <c r="BY47672" s="2"/>
    </row>
    <row r="47673" spans="77:77">
      <c r="BY47673" s="2"/>
    </row>
    <row r="47674" spans="77:77">
      <c r="BY47674" s="2"/>
    </row>
    <row r="47675" spans="77:77">
      <c r="BY47675" s="2"/>
    </row>
    <row r="47676" spans="77:77">
      <c r="BY47676" s="2"/>
    </row>
    <row r="47677" spans="77:77">
      <c r="BY47677" s="2"/>
    </row>
    <row r="47678" spans="77:77">
      <c r="BY47678" s="2"/>
    </row>
    <row r="47679" spans="77:77">
      <c r="BY47679" s="2"/>
    </row>
    <row r="47680" spans="77:77">
      <c r="BY47680" s="2"/>
    </row>
    <row r="47681" spans="77:77">
      <c r="BY47681" s="2"/>
    </row>
    <row r="47682" spans="77:77">
      <c r="BY47682" s="2"/>
    </row>
    <row r="47683" spans="77:77">
      <c r="BY47683" s="2"/>
    </row>
    <row r="47684" spans="77:77">
      <c r="BY47684" s="2"/>
    </row>
    <row r="47685" spans="77:77">
      <c r="BY47685" s="2"/>
    </row>
    <row r="47686" spans="77:77">
      <c r="BY47686" s="2"/>
    </row>
    <row r="47687" spans="77:77">
      <c r="BY47687" s="2"/>
    </row>
    <row r="47688" spans="77:77">
      <c r="BY47688" s="2"/>
    </row>
    <row r="47689" spans="77:77">
      <c r="BY47689" s="2"/>
    </row>
    <row r="47690" spans="77:77">
      <c r="BY47690" s="2"/>
    </row>
    <row r="47691" spans="77:77">
      <c r="BY47691" s="2"/>
    </row>
    <row r="47692" spans="77:77">
      <c r="BY47692" s="2"/>
    </row>
    <row r="47693" spans="77:77">
      <c r="BY47693" s="2"/>
    </row>
    <row r="47694" spans="77:77">
      <c r="BY47694" s="2"/>
    </row>
    <row r="47695" spans="77:77">
      <c r="BY47695" s="2"/>
    </row>
    <row r="47696" spans="77:77">
      <c r="BY47696" s="2"/>
    </row>
    <row r="47697" spans="77:77">
      <c r="BY47697" s="2"/>
    </row>
    <row r="47698" spans="77:77">
      <c r="BY47698" s="2"/>
    </row>
    <row r="47699" spans="77:77">
      <c r="BY47699" s="2"/>
    </row>
    <row r="47700" spans="77:77">
      <c r="BY47700" s="2"/>
    </row>
    <row r="47701" spans="77:77">
      <c r="BY47701" s="2"/>
    </row>
    <row r="47702" spans="77:77">
      <c r="BY47702" s="2"/>
    </row>
    <row r="47703" spans="77:77">
      <c r="BY47703" s="2"/>
    </row>
    <row r="47704" spans="77:77">
      <c r="BY47704" s="2"/>
    </row>
    <row r="47705" spans="77:77">
      <c r="BY47705" s="2"/>
    </row>
    <row r="47706" spans="77:77">
      <c r="BY47706" s="2"/>
    </row>
    <row r="47707" spans="77:77">
      <c r="BY47707" s="2"/>
    </row>
    <row r="47708" spans="77:77">
      <c r="BY47708" s="2"/>
    </row>
    <row r="47709" spans="77:77">
      <c r="BY47709" s="2"/>
    </row>
    <row r="47710" spans="77:77">
      <c r="BY47710" s="2"/>
    </row>
    <row r="47711" spans="77:77">
      <c r="BY47711" s="2"/>
    </row>
    <row r="47712" spans="77:77">
      <c r="BY47712" s="2"/>
    </row>
    <row r="47713" spans="77:77">
      <c r="BY47713" s="2"/>
    </row>
    <row r="47714" spans="77:77">
      <c r="BY47714" s="2"/>
    </row>
    <row r="47715" spans="77:77">
      <c r="BY47715" s="2"/>
    </row>
    <row r="47716" spans="77:77">
      <c r="BY47716" s="2"/>
    </row>
    <row r="47717" spans="77:77">
      <c r="BY47717" s="2"/>
    </row>
    <row r="47718" spans="77:77">
      <c r="BY47718" s="2"/>
    </row>
    <row r="47719" spans="77:77">
      <c r="BY47719" s="2"/>
    </row>
    <row r="47720" spans="77:77">
      <c r="BY47720" s="2"/>
    </row>
    <row r="47721" spans="77:77">
      <c r="BY47721" s="2"/>
    </row>
    <row r="47722" spans="77:77">
      <c r="BY47722" s="2"/>
    </row>
    <row r="47723" spans="77:77">
      <c r="BY47723" s="2"/>
    </row>
    <row r="47724" spans="77:77">
      <c r="BY47724" s="2"/>
    </row>
    <row r="47725" spans="77:77">
      <c r="BY47725" s="2"/>
    </row>
    <row r="47726" spans="77:77">
      <c r="BY47726" s="2"/>
    </row>
    <row r="47727" spans="77:77">
      <c r="BY47727" s="2"/>
    </row>
    <row r="47728" spans="77:77">
      <c r="BY47728" s="2"/>
    </row>
    <row r="47729" spans="77:77">
      <c r="BY47729" s="2"/>
    </row>
    <row r="47730" spans="77:77">
      <c r="BY47730" s="2"/>
    </row>
    <row r="47731" spans="77:77">
      <c r="BY47731" s="2"/>
    </row>
    <row r="47732" spans="77:77">
      <c r="BY47732" s="2"/>
    </row>
    <row r="47733" spans="77:77">
      <c r="BY47733" s="2"/>
    </row>
    <row r="47734" spans="77:77">
      <c r="BY47734" s="2"/>
    </row>
    <row r="47735" spans="77:77">
      <c r="BY47735" s="2"/>
    </row>
    <row r="47736" spans="77:77">
      <c r="BY47736" s="2"/>
    </row>
    <row r="47737" spans="77:77">
      <c r="BY47737" s="2"/>
    </row>
    <row r="47738" spans="77:77">
      <c r="BY47738" s="2"/>
    </row>
    <row r="47739" spans="77:77">
      <c r="BY47739" s="2"/>
    </row>
    <row r="47740" spans="77:77">
      <c r="BY47740" s="2"/>
    </row>
    <row r="47741" spans="77:77">
      <c r="BY47741" s="2"/>
    </row>
    <row r="47742" spans="77:77">
      <c r="BY47742" s="2"/>
    </row>
    <row r="47743" spans="77:77">
      <c r="BY47743" s="2"/>
    </row>
    <row r="47744" spans="77:77">
      <c r="BY47744" s="2"/>
    </row>
    <row r="47745" spans="77:77">
      <c r="BY47745" s="2"/>
    </row>
    <row r="47746" spans="77:77">
      <c r="BY47746" s="2"/>
    </row>
    <row r="47747" spans="77:77">
      <c r="BY47747" s="2"/>
    </row>
    <row r="47748" spans="77:77">
      <c r="BY47748" s="2"/>
    </row>
    <row r="47749" spans="77:77">
      <c r="BY47749" s="2"/>
    </row>
    <row r="47750" spans="77:77">
      <c r="BY47750" s="2"/>
    </row>
    <row r="47751" spans="77:77">
      <c r="BY47751" s="2"/>
    </row>
    <row r="47752" spans="77:77">
      <c r="BY47752" s="2"/>
    </row>
    <row r="47753" spans="77:77">
      <c r="BY47753" s="2"/>
    </row>
    <row r="47754" spans="77:77">
      <c r="BY47754" s="2"/>
    </row>
    <row r="47755" spans="77:77">
      <c r="BY47755" s="2"/>
    </row>
    <row r="47756" spans="77:77">
      <c r="BY47756" s="2"/>
    </row>
    <row r="47757" spans="77:77">
      <c r="BY47757" s="2"/>
    </row>
    <row r="47758" spans="77:77">
      <c r="BY47758" s="2"/>
    </row>
    <row r="47759" spans="77:77">
      <c r="BY47759" s="2"/>
    </row>
    <row r="47760" spans="77:77">
      <c r="BY47760" s="2"/>
    </row>
    <row r="47761" spans="77:77">
      <c r="BY47761" s="2"/>
    </row>
    <row r="47762" spans="77:77">
      <c r="BY47762" s="2"/>
    </row>
    <row r="47763" spans="77:77">
      <c r="BY47763" s="2"/>
    </row>
    <row r="47764" spans="77:77">
      <c r="BY47764" s="2"/>
    </row>
    <row r="47765" spans="77:77">
      <c r="BY47765" s="2"/>
    </row>
    <row r="47766" spans="77:77">
      <c r="BY47766" s="2"/>
    </row>
    <row r="47767" spans="77:77">
      <c r="BY47767" s="2"/>
    </row>
    <row r="47768" spans="77:77">
      <c r="BY47768" s="2"/>
    </row>
    <row r="47769" spans="77:77">
      <c r="BY47769" s="2"/>
    </row>
    <row r="47770" spans="77:77">
      <c r="BY47770" s="2"/>
    </row>
    <row r="47771" spans="77:77">
      <c r="BY47771" s="2"/>
    </row>
    <row r="47772" spans="77:77">
      <c r="BY47772" s="2"/>
    </row>
    <row r="47773" spans="77:77">
      <c r="BY47773" s="2"/>
    </row>
    <row r="47774" spans="77:77">
      <c r="BY47774" s="2"/>
    </row>
    <row r="47775" spans="77:77">
      <c r="BY47775" s="2"/>
    </row>
    <row r="47776" spans="77:77">
      <c r="BY47776" s="2"/>
    </row>
    <row r="47777" spans="77:77">
      <c r="BY47777" s="2"/>
    </row>
    <row r="47778" spans="77:77">
      <c r="BY47778" s="2"/>
    </row>
    <row r="47779" spans="77:77">
      <c r="BY47779" s="2"/>
    </row>
    <row r="47780" spans="77:77">
      <c r="BY47780" s="2"/>
    </row>
    <row r="47781" spans="77:77">
      <c r="BY47781" s="2"/>
    </row>
    <row r="47782" spans="77:77">
      <c r="BY47782" s="2"/>
    </row>
    <row r="47783" spans="77:77">
      <c r="BY47783" s="2"/>
    </row>
    <row r="47784" spans="77:77">
      <c r="BY47784" s="2"/>
    </row>
    <row r="47785" spans="77:77">
      <c r="BY47785" s="2"/>
    </row>
    <row r="47786" spans="77:77">
      <c r="BY47786" s="2"/>
    </row>
    <row r="47787" spans="77:77">
      <c r="BY47787" s="2"/>
    </row>
    <row r="47788" spans="77:77">
      <c r="BY47788" s="2"/>
    </row>
    <row r="47789" spans="77:77">
      <c r="BY47789" s="2"/>
    </row>
    <row r="47790" spans="77:77">
      <c r="BY47790" s="2"/>
    </row>
    <row r="47791" spans="77:77">
      <c r="BY47791" s="2"/>
    </row>
    <row r="47792" spans="77:77">
      <c r="BY47792" s="2"/>
    </row>
    <row r="47793" spans="77:77">
      <c r="BY47793" s="2"/>
    </row>
    <row r="47794" spans="77:77">
      <c r="BY47794" s="2"/>
    </row>
    <row r="47795" spans="77:77">
      <c r="BY47795" s="2"/>
    </row>
    <row r="47796" spans="77:77">
      <c r="BY47796" s="2"/>
    </row>
    <row r="47797" spans="77:77">
      <c r="BY47797" s="2"/>
    </row>
    <row r="47798" spans="77:77">
      <c r="BY47798" s="2"/>
    </row>
    <row r="47799" spans="77:77">
      <c r="BY47799" s="2"/>
    </row>
    <row r="47800" spans="77:77">
      <c r="BY47800" s="2"/>
    </row>
    <row r="47801" spans="77:77">
      <c r="BY47801" s="2"/>
    </row>
    <row r="47802" spans="77:77">
      <c r="BY47802" s="2"/>
    </row>
    <row r="47803" spans="77:77">
      <c r="BY47803" s="2"/>
    </row>
    <row r="47804" spans="77:77">
      <c r="BY47804" s="2"/>
    </row>
    <row r="47805" spans="77:77">
      <c r="BY47805" s="2"/>
    </row>
    <row r="47806" spans="77:77">
      <c r="BY47806" s="2"/>
    </row>
    <row r="47807" spans="77:77">
      <c r="BY47807" s="2"/>
    </row>
    <row r="47808" spans="77:77">
      <c r="BY47808" s="2"/>
    </row>
    <row r="47809" spans="77:77">
      <c r="BY47809" s="2"/>
    </row>
    <row r="47810" spans="77:77">
      <c r="BY47810" s="2"/>
    </row>
    <row r="47811" spans="77:77">
      <c r="BY47811" s="2"/>
    </row>
    <row r="47812" spans="77:77">
      <c r="BY47812" s="2"/>
    </row>
    <row r="47813" spans="77:77">
      <c r="BY47813" s="2"/>
    </row>
    <row r="47814" spans="77:77">
      <c r="BY47814" s="2"/>
    </row>
    <row r="47815" spans="77:77">
      <c r="BY47815" s="2"/>
    </row>
    <row r="47816" spans="77:77">
      <c r="BY47816" s="2"/>
    </row>
    <row r="47817" spans="77:77">
      <c r="BY47817" s="2"/>
    </row>
    <row r="47818" spans="77:77">
      <c r="BY47818" s="2"/>
    </row>
    <row r="47819" spans="77:77">
      <c r="BY47819" s="2"/>
    </row>
    <row r="47820" spans="77:77">
      <c r="BY47820" s="2"/>
    </row>
    <row r="47821" spans="77:77">
      <c r="BY47821" s="2"/>
    </row>
    <row r="47822" spans="77:77">
      <c r="BY47822" s="2"/>
    </row>
    <row r="47823" spans="77:77">
      <c r="BY47823" s="2"/>
    </row>
    <row r="47824" spans="77:77">
      <c r="BY47824" s="2"/>
    </row>
    <row r="47825" spans="77:77">
      <c r="BY47825" s="2"/>
    </row>
    <row r="47826" spans="77:77">
      <c r="BY47826" s="2"/>
    </row>
    <row r="47827" spans="77:77">
      <c r="BY47827" s="2"/>
    </row>
    <row r="47828" spans="77:77">
      <c r="BY47828" s="2"/>
    </row>
    <row r="47829" spans="77:77">
      <c r="BY47829" s="2"/>
    </row>
    <row r="47830" spans="77:77">
      <c r="BY47830" s="2"/>
    </row>
    <row r="47831" spans="77:77">
      <c r="BY47831" s="2"/>
    </row>
    <row r="47832" spans="77:77">
      <c r="BY47832" s="2"/>
    </row>
    <row r="47833" spans="77:77">
      <c r="BY47833" s="2"/>
    </row>
    <row r="47834" spans="77:77">
      <c r="BY47834" s="2"/>
    </row>
    <row r="47835" spans="77:77">
      <c r="BY47835" s="2"/>
    </row>
    <row r="47836" spans="77:77">
      <c r="BY47836" s="2"/>
    </row>
    <row r="47837" spans="77:77">
      <c r="BY47837" s="2"/>
    </row>
    <row r="47838" spans="77:77">
      <c r="BY47838" s="2"/>
    </row>
    <row r="47839" spans="77:77">
      <c r="BY47839" s="2"/>
    </row>
    <row r="47840" spans="77:77">
      <c r="BY47840" s="2"/>
    </row>
    <row r="47841" spans="77:77">
      <c r="BY47841" s="2"/>
    </row>
    <row r="47842" spans="77:77">
      <c r="BY47842" s="2"/>
    </row>
    <row r="47843" spans="77:77">
      <c r="BY47843" s="2"/>
    </row>
    <row r="47844" spans="77:77">
      <c r="BY47844" s="2"/>
    </row>
    <row r="47845" spans="77:77">
      <c r="BY47845" s="2"/>
    </row>
    <row r="47846" spans="77:77">
      <c r="BY47846" s="2"/>
    </row>
    <row r="47847" spans="77:77">
      <c r="BY47847" s="2"/>
    </row>
    <row r="47848" spans="77:77">
      <c r="BY47848" s="2"/>
    </row>
    <row r="47849" spans="77:77">
      <c r="BY47849" s="2"/>
    </row>
    <row r="47850" spans="77:77">
      <c r="BY47850" s="2"/>
    </row>
    <row r="47851" spans="77:77">
      <c r="BY47851" s="2"/>
    </row>
    <row r="47852" spans="77:77">
      <c r="BY47852" s="2"/>
    </row>
    <row r="47853" spans="77:77">
      <c r="BY47853" s="2"/>
    </row>
    <row r="47854" spans="77:77">
      <c r="BY47854" s="2"/>
    </row>
    <row r="47855" spans="77:77">
      <c r="BY47855" s="2"/>
    </row>
    <row r="47856" spans="77:77">
      <c r="BY47856" s="2"/>
    </row>
    <row r="47857" spans="77:77">
      <c r="BY47857" s="2"/>
    </row>
    <row r="47858" spans="77:77">
      <c r="BY47858" s="2"/>
    </row>
    <row r="47859" spans="77:77">
      <c r="BY47859" s="2"/>
    </row>
    <row r="47860" spans="77:77">
      <c r="BY47860" s="2"/>
    </row>
    <row r="47861" spans="77:77">
      <c r="BY47861" s="2"/>
    </row>
    <row r="47862" spans="77:77">
      <c r="BY47862" s="2"/>
    </row>
    <row r="47863" spans="77:77">
      <c r="BY47863" s="2"/>
    </row>
    <row r="47864" spans="77:77">
      <c r="BY47864" s="2"/>
    </row>
    <row r="47865" spans="77:77">
      <c r="BY47865" s="2"/>
    </row>
    <row r="47866" spans="77:77">
      <c r="BY47866" s="2"/>
    </row>
    <row r="47867" spans="77:77">
      <c r="BY47867" s="2"/>
    </row>
    <row r="47868" spans="77:77">
      <c r="BY47868" s="2"/>
    </row>
    <row r="47869" spans="77:77">
      <c r="BY47869" s="2"/>
    </row>
    <row r="47870" spans="77:77">
      <c r="BY47870" s="2"/>
    </row>
    <row r="47871" spans="77:77">
      <c r="BY47871" s="2"/>
    </row>
    <row r="47872" spans="77:77">
      <c r="BY47872" s="2"/>
    </row>
    <row r="47873" spans="77:77">
      <c r="BY47873" s="2"/>
    </row>
    <row r="47874" spans="77:77">
      <c r="BY47874" s="2"/>
    </row>
    <row r="47875" spans="77:77">
      <c r="BY47875" s="2"/>
    </row>
    <row r="47876" spans="77:77">
      <c r="BY47876" s="2"/>
    </row>
    <row r="47877" spans="77:77">
      <c r="BY47877" s="2"/>
    </row>
    <row r="47878" spans="77:77">
      <c r="BY47878" s="2"/>
    </row>
    <row r="47879" spans="77:77">
      <c r="BY47879" s="2"/>
    </row>
    <row r="47880" spans="77:77">
      <c r="BY47880" s="2"/>
    </row>
    <row r="47881" spans="77:77">
      <c r="BY47881" s="2"/>
    </row>
    <row r="47882" spans="77:77">
      <c r="BY47882" s="2"/>
    </row>
    <row r="47883" spans="77:77">
      <c r="BY47883" s="2"/>
    </row>
    <row r="47884" spans="77:77">
      <c r="BY47884" s="2"/>
    </row>
    <row r="47885" spans="77:77">
      <c r="BY47885" s="2"/>
    </row>
    <row r="47886" spans="77:77">
      <c r="BY47886" s="2"/>
    </row>
    <row r="47887" spans="77:77">
      <c r="BY47887" s="2"/>
    </row>
    <row r="47888" spans="77:77">
      <c r="BY47888" s="2"/>
    </row>
    <row r="47889" spans="77:77">
      <c r="BY47889" s="2"/>
    </row>
    <row r="47890" spans="77:77">
      <c r="BY47890" s="2"/>
    </row>
    <row r="47891" spans="77:77">
      <c r="BY47891" s="2"/>
    </row>
    <row r="47892" spans="77:77">
      <c r="BY47892" s="2"/>
    </row>
    <row r="47893" spans="77:77">
      <c r="BY47893" s="2"/>
    </row>
    <row r="47894" spans="77:77">
      <c r="BY47894" s="2"/>
    </row>
    <row r="47895" spans="77:77">
      <c r="BY47895" s="2"/>
    </row>
    <row r="47896" spans="77:77">
      <c r="BY47896" s="2"/>
    </row>
    <row r="47897" spans="77:77">
      <c r="BY47897" s="2"/>
    </row>
    <row r="47898" spans="77:77">
      <c r="BY47898" s="2"/>
    </row>
    <row r="47899" spans="77:77">
      <c r="BY47899" s="2"/>
    </row>
    <row r="47900" spans="77:77">
      <c r="BY47900" s="2"/>
    </row>
    <row r="47901" spans="77:77">
      <c r="BY47901" s="2"/>
    </row>
    <row r="47902" spans="77:77">
      <c r="BY47902" s="2"/>
    </row>
    <row r="47903" spans="77:77">
      <c r="BY47903" s="2"/>
    </row>
    <row r="47904" spans="77:77">
      <c r="BY47904" s="2"/>
    </row>
    <row r="47905" spans="77:77">
      <c r="BY47905" s="2"/>
    </row>
    <row r="47906" spans="77:77">
      <c r="BY47906" s="2"/>
    </row>
    <row r="47907" spans="77:77">
      <c r="BY47907" s="2"/>
    </row>
    <row r="47908" spans="77:77">
      <c r="BY47908" s="2"/>
    </row>
    <row r="47909" spans="77:77">
      <c r="BY47909" s="2"/>
    </row>
    <row r="47910" spans="77:77">
      <c r="BY47910" s="2"/>
    </row>
    <row r="47911" spans="77:77">
      <c r="BY47911" s="2"/>
    </row>
    <row r="47912" spans="77:77">
      <c r="BY47912" s="2"/>
    </row>
    <row r="47913" spans="77:77">
      <c r="BY47913" s="2"/>
    </row>
    <row r="47914" spans="77:77">
      <c r="BY47914" s="2"/>
    </row>
    <row r="47915" spans="77:77">
      <c r="BY47915" s="2"/>
    </row>
    <row r="47916" spans="77:77">
      <c r="BY47916" s="2"/>
    </row>
    <row r="47917" spans="77:77">
      <c r="BY47917" s="2"/>
    </row>
    <row r="47918" spans="77:77">
      <c r="BY47918" s="2"/>
    </row>
    <row r="47919" spans="77:77">
      <c r="BY47919" s="2"/>
    </row>
    <row r="47920" spans="77:77">
      <c r="BY47920" s="2"/>
    </row>
    <row r="47921" spans="77:77">
      <c r="BY47921" s="2"/>
    </row>
    <row r="47922" spans="77:77">
      <c r="BY47922" s="2"/>
    </row>
    <row r="47923" spans="77:77">
      <c r="BY47923" s="2"/>
    </row>
    <row r="47924" spans="77:77">
      <c r="BY47924" s="2"/>
    </row>
    <row r="47925" spans="77:77">
      <c r="BY47925" s="2"/>
    </row>
    <row r="47926" spans="77:77">
      <c r="BY47926" s="2"/>
    </row>
    <row r="47927" spans="77:77">
      <c r="BY47927" s="2"/>
    </row>
    <row r="47928" spans="77:77">
      <c r="BY47928" s="2"/>
    </row>
    <row r="47929" spans="77:77">
      <c r="BY47929" s="2"/>
    </row>
    <row r="47930" spans="77:77">
      <c r="BY47930" s="2"/>
    </row>
    <row r="47931" spans="77:77">
      <c r="BY47931" s="2"/>
    </row>
    <row r="47932" spans="77:77">
      <c r="BY47932" s="2"/>
    </row>
    <row r="47933" spans="77:77">
      <c r="BY47933" s="2"/>
    </row>
    <row r="47934" spans="77:77">
      <c r="BY47934" s="2"/>
    </row>
    <row r="47935" spans="77:77">
      <c r="BY47935" s="2"/>
    </row>
    <row r="47936" spans="77:77">
      <c r="BY47936" s="2"/>
    </row>
    <row r="47937" spans="77:77">
      <c r="BY47937" s="2"/>
    </row>
    <row r="47938" spans="77:77">
      <c r="BY47938" s="2"/>
    </row>
    <row r="47939" spans="77:77">
      <c r="BY47939" s="2"/>
    </row>
    <row r="47940" spans="77:77">
      <c r="BY47940" s="2"/>
    </row>
    <row r="47941" spans="77:77">
      <c r="BY47941" s="2"/>
    </row>
    <row r="47942" spans="77:77">
      <c r="BY47942" s="2"/>
    </row>
    <row r="47943" spans="77:77">
      <c r="BY47943" s="2"/>
    </row>
    <row r="47944" spans="77:77">
      <c r="BY47944" s="2"/>
    </row>
    <row r="47945" spans="77:77">
      <c r="BY47945" s="2"/>
    </row>
    <row r="47946" spans="77:77">
      <c r="BY47946" s="2"/>
    </row>
    <row r="47947" spans="77:77">
      <c r="BY47947" s="2"/>
    </row>
    <row r="47948" spans="77:77">
      <c r="BY47948" s="2"/>
    </row>
    <row r="47949" spans="77:77">
      <c r="BY47949" s="2"/>
    </row>
    <row r="47950" spans="77:77">
      <c r="BY47950" s="2"/>
    </row>
    <row r="47951" spans="77:77">
      <c r="BY47951" s="2"/>
    </row>
    <row r="47952" spans="77:77">
      <c r="BY47952" s="2"/>
    </row>
    <row r="47953" spans="77:77">
      <c r="BY47953" s="2"/>
    </row>
    <row r="47954" spans="77:77">
      <c r="BY47954" s="2"/>
    </row>
    <row r="47955" spans="77:77">
      <c r="BY47955" s="2"/>
    </row>
    <row r="47956" spans="77:77">
      <c r="BY47956" s="2"/>
    </row>
    <row r="47957" spans="77:77">
      <c r="BY47957" s="2"/>
    </row>
    <row r="47958" spans="77:77">
      <c r="BY47958" s="2"/>
    </row>
    <row r="47959" spans="77:77">
      <c r="BY47959" s="2"/>
    </row>
    <row r="47960" spans="77:77">
      <c r="BY47960" s="2"/>
    </row>
    <row r="47961" spans="77:77">
      <c r="BY47961" s="2"/>
    </row>
    <row r="47962" spans="77:77">
      <c r="BY47962" s="2"/>
    </row>
    <row r="47963" spans="77:77">
      <c r="BY47963" s="2"/>
    </row>
    <row r="47964" spans="77:77">
      <c r="BY47964" s="2"/>
    </row>
    <row r="47965" spans="77:77">
      <c r="BY47965" s="2"/>
    </row>
    <row r="47966" spans="77:77">
      <c r="BY47966" s="2"/>
    </row>
    <row r="47967" spans="77:77">
      <c r="BY47967" s="2"/>
    </row>
    <row r="47968" spans="77:77">
      <c r="BY47968" s="2"/>
    </row>
    <row r="47969" spans="77:77">
      <c r="BY47969" s="2"/>
    </row>
    <row r="47970" spans="77:77">
      <c r="BY47970" s="2"/>
    </row>
    <row r="47971" spans="77:77">
      <c r="BY47971" s="2"/>
    </row>
    <row r="47972" spans="77:77">
      <c r="BY47972" s="2"/>
    </row>
    <row r="47973" spans="77:77">
      <c r="BY47973" s="2"/>
    </row>
    <row r="47974" spans="77:77">
      <c r="BY47974" s="2"/>
    </row>
    <row r="47975" spans="77:77">
      <c r="BY47975" s="2"/>
    </row>
    <row r="47976" spans="77:77">
      <c r="BY47976" s="2"/>
    </row>
    <row r="47977" spans="77:77">
      <c r="BY47977" s="2"/>
    </row>
    <row r="47978" spans="77:77">
      <c r="BY47978" s="2"/>
    </row>
    <row r="47979" spans="77:77">
      <c r="BY47979" s="2"/>
    </row>
    <row r="47980" spans="77:77">
      <c r="BY47980" s="2"/>
    </row>
    <row r="47981" spans="77:77">
      <c r="BY47981" s="2"/>
    </row>
    <row r="47982" spans="77:77">
      <c r="BY47982" s="2"/>
    </row>
    <row r="47983" spans="77:77">
      <c r="BY47983" s="2"/>
    </row>
    <row r="47984" spans="77:77">
      <c r="BY47984" s="2"/>
    </row>
    <row r="47985" spans="77:77">
      <c r="BY47985" s="2"/>
    </row>
    <row r="47986" spans="77:77">
      <c r="BY47986" s="2"/>
    </row>
    <row r="47987" spans="77:77">
      <c r="BY47987" s="2"/>
    </row>
    <row r="47988" spans="77:77">
      <c r="BY47988" s="2"/>
    </row>
    <row r="47989" spans="77:77">
      <c r="BY47989" s="2"/>
    </row>
    <row r="47990" spans="77:77">
      <c r="BY47990" s="2"/>
    </row>
    <row r="47991" spans="77:77">
      <c r="BY47991" s="2"/>
    </row>
    <row r="47992" spans="77:77">
      <c r="BY47992" s="2"/>
    </row>
    <row r="47993" spans="77:77">
      <c r="BY47993" s="2"/>
    </row>
    <row r="47994" spans="77:77">
      <c r="BY47994" s="2"/>
    </row>
    <row r="47995" spans="77:77">
      <c r="BY47995" s="2"/>
    </row>
    <row r="47996" spans="77:77">
      <c r="BY47996" s="2"/>
    </row>
    <row r="47997" spans="77:77">
      <c r="BY47997" s="2"/>
    </row>
    <row r="47998" spans="77:77">
      <c r="BY47998" s="2"/>
    </row>
    <row r="47999" spans="77:77">
      <c r="BY47999" s="2"/>
    </row>
    <row r="48000" spans="77:77">
      <c r="BY48000" s="2"/>
    </row>
    <row r="48001" spans="77:77">
      <c r="BY48001" s="2"/>
    </row>
    <row r="48002" spans="77:77">
      <c r="BY48002" s="2"/>
    </row>
    <row r="48003" spans="77:77">
      <c r="BY48003" s="2"/>
    </row>
    <row r="48004" spans="77:77">
      <c r="BY48004" s="2"/>
    </row>
    <row r="48005" spans="77:77">
      <c r="BY48005" s="2"/>
    </row>
    <row r="48006" spans="77:77">
      <c r="BY48006" s="2"/>
    </row>
    <row r="48007" spans="77:77">
      <c r="BY48007" s="2"/>
    </row>
    <row r="48008" spans="77:77">
      <c r="BY48008" s="2"/>
    </row>
    <row r="48009" spans="77:77">
      <c r="BY48009" s="2"/>
    </row>
    <row r="48010" spans="77:77">
      <c r="BY48010" s="2"/>
    </row>
    <row r="48011" spans="77:77">
      <c r="BY48011" s="2"/>
    </row>
    <row r="48012" spans="77:77">
      <c r="BY48012" s="2"/>
    </row>
    <row r="48013" spans="77:77">
      <c r="BY48013" s="2"/>
    </row>
    <row r="48014" spans="77:77">
      <c r="BY48014" s="2"/>
    </row>
    <row r="48015" spans="77:77">
      <c r="BY48015" s="2"/>
    </row>
    <row r="48016" spans="77:77">
      <c r="BY48016" s="2"/>
    </row>
    <row r="48017" spans="77:77">
      <c r="BY48017" s="2"/>
    </row>
    <row r="48018" spans="77:77">
      <c r="BY48018" s="2"/>
    </row>
    <row r="48019" spans="77:77">
      <c r="BY48019" s="2"/>
    </row>
    <row r="48020" spans="77:77">
      <c r="BY48020" s="2"/>
    </row>
    <row r="48021" spans="77:77">
      <c r="BY48021" s="2"/>
    </row>
    <row r="48022" spans="77:77">
      <c r="BY48022" s="2"/>
    </row>
    <row r="48023" spans="77:77">
      <c r="BY48023" s="2"/>
    </row>
    <row r="48024" spans="77:77">
      <c r="BY48024" s="2"/>
    </row>
    <row r="48025" spans="77:77">
      <c r="BY48025" s="2"/>
    </row>
    <row r="48026" spans="77:77">
      <c r="BY48026" s="2"/>
    </row>
    <row r="48027" spans="77:77">
      <c r="BY48027" s="2"/>
    </row>
    <row r="48028" spans="77:77">
      <c r="BY48028" s="2"/>
    </row>
    <row r="48029" spans="77:77">
      <c r="BY48029" s="2"/>
    </row>
    <row r="48030" spans="77:77">
      <c r="BY48030" s="2"/>
    </row>
    <row r="48031" spans="77:77">
      <c r="BY48031" s="2"/>
    </row>
    <row r="48032" spans="77:77">
      <c r="BY48032" s="2"/>
    </row>
    <row r="48033" spans="77:77">
      <c r="BY48033" s="2"/>
    </row>
    <row r="48034" spans="77:77">
      <c r="BY48034" s="2"/>
    </row>
    <row r="48035" spans="77:77">
      <c r="BY48035" s="2"/>
    </row>
    <row r="48036" spans="77:77">
      <c r="BY48036" s="2"/>
    </row>
    <row r="48037" spans="77:77">
      <c r="BY48037" s="2"/>
    </row>
    <row r="48038" spans="77:77">
      <c r="BY48038" s="2"/>
    </row>
    <row r="48039" spans="77:77">
      <c r="BY48039" s="2"/>
    </row>
    <row r="48040" spans="77:77">
      <c r="BY48040" s="2"/>
    </row>
    <row r="48041" spans="77:77">
      <c r="BY48041" s="2"/>
    </row>
    <row r="48042" spans="77:77">
      <c r="BY48042" s="2"/>
    </row>
    <row r="48043" spans="77:77">
      <c r="BY48043" s="2"/>
    </row>
    <row r="48044" spans="77:77">
      <c r="BY48044" s="2"/>
    </row>
    <row r="48045" spans="77:77">
      <c r="BY48045" s="2"/>
    </row>
    <row r="48046" spans="77:77">
      <c r="BY48046" s="2"/>
    </row>
    <row r="48047" spans="77:77">
      <c r="BY48047" s="2"/>
    </row>
    <row r="48048" spans="77:77">
      <c r="BY48048" s="2"/>
    </row>
    <row r="48049" spans="77:77">
      <c r="BY48049" s="2"/>
    </row>
    <row r="48050" spans="77:77">
      <c r="BY48050" s="2"/>
    </row>
    <row r="48051" spans="77:77">
      <c r="BY48051" s="2"/>
    </row>
    <row r="48052" spans="77:77">
      <c r="BY48052" s="2"/>
    </row>
    <row r="48053" spans="77:77">
      <c r="BY48053" s="2"/>
    </row>
    <row r="48054" spans="77:77">
      <c r="BY48054" s="2"/>
    </row>
    <row r="48055" spans="77:77">
      <c r="BY48055" s="2"/>
    </row>
    <row r="48056" spans="77:77">
      <c r="BY48056" s="2"/>
    </row>
    <row r="48057" spans="77:77">
      <c r="BY48057" s="2"/>
    </row>
    <row r="48058" spans="77:77">
      <c r="BY48058" s="2"/>
    </row>
    <row r="48059" spans="77:77">
      <c r="BY48059" s="2"/>
    </row>
    <row r="48060" spans="77:77">
      <c r="BY48060" s="2"/>
    </row>
    <row r="48061" spans="77:77">
      <c r="BY48061" s="2"/>
    </row>
    <row r="48062" spans="77:77">
      <c r="BY48062" s="2"/>
    </row>
    <row r="48063" spans="77:77">
      <c r="BY48063" s="2"/>
    </row>
    <row r="48064" spans="77:77">
      <c r="BY48064" s="2"/>
    </row>
    <row r="48065" spans="77:77">
      <c r="BY48065" s="2"/>
    </row>
    <row r="48066" spans="77:77">
      <c r="BY48066" s="2"/>
    </row>
    <row r="48067" spans="77:77">
      <c r="BY48067" s="2"/>
    </row>
    <row r="48068" spans="77:77">
      <c r="BY48068" s="2"/>
    </row>
    <row r="48069" spans="77:77">
      <c r="BY48069" s="2"/>
    </row>
    <row r="48070" spans="77:77">
      <c r="BY48070" s="2"/>
    </row>
    <row r="48071" spans="77:77">
      <c r="BY48071" s="2"/>
    </row>
    <row r="48072" spans="77:77">
      <c r="BY48072" s="2"/>
    </row>
    <row r="48073" spans="77:77">
      <c r="BY48073" s="2"/>
    </row>
    <row r="48074" spans="77:77">
      <c r="BY48074" s="2"/>
    </row>
    <row r="48075" spans="77:77">
      <c r="BY48075" s="2"/>
    </row>
    <row r="48076" spans="77:77">
      <c r="BY48076" s="2"/>
    </row>
    <row r="48077" spans="77:77">
      <c r="BY48077" s="2"/>
    </row>
    <row r="48078" spans="77:77">
      <c r="BY48078" s="2"/>
    </row>
    <row r="48079" spans="77:77">
      <c r="BY48079" s="2"/>
    </row>
    <row r="48080" spans="77:77">
      <c r="BY48080" s="2"/>
    </row>
    <row r="48081" spans="77:77">
      <c r="BY48081" s="2"/>
    </row>
    <row r="48082" spans="77:77">
      <c r="BY48082" s="2"/>
    </row>
    <row r="48083" spans="77:77">
      <c r="BY48083" s="2"/>
    </row>
    <row r="48084" spans="77:77">
      <c r="BY48084" s="2"/>
    </row>
    <row r="48085" spans="77:77">
      <c r="BY48085" s="2"/>
    </row>
    <row r="48086" spans="77:77">
      <c r="BY48086" s="2"/>
    </row>
    <row r="48087" spans="77:77">
      <c r="BY48087" s="2"/>
    </row>
    <row r="48088" spans="77:77">
      <c r="BY48088" s="2"/>
    </row>
    <row r="48089" spans="77:77">
      <c r="BY48089" s="2"/>
    </row>
    <row r="48090" spans="77:77">
      <c r="BY48090" s="2"/>
    </row>
    <row r="48091" spans="77:77">
      <c r="BY48091" s="2"/>
    </row>
    <row r="48092" spans="77:77">
      <c r="BY48092" s="2"/>
    </row>
    <row r="48093" spans="77:77">
      <c r="BY48093" s="2"/>
    </row>
    <row r="48094" spans="77:77">
      <c r="BY48094" s="2"/>
    </row>
    <row r="48095" spans="77:77">
      <c r="BY48095" s="2"/>
    </row>
    <row r="48096" spans="77:77">
      <c r="BY48096" s="2"/>
    </row>
    <row r="48097" spans="77:77">
      <c r="BY48097" s="2"/>
    </row>
    <row r="48098" spans="77:77">
      <c r="BY48098" s="2"/>
    </row>
    <row r="48099" spans="77:77">
      <c r="BY48099" s="2"/>
    </row>
    <row r="48100" spans="77:77">
      <c r="BY48100" s="2"/>
    </row>
    <row r="48101" spans="77:77">
      <c r="BY48101" s="2"/>
    </row>
    <row r="48102" spans="77:77">
      <c r="BY48102" s="2"/>
    </row>
    <row r="48103" spans="77:77">
      <c r="BY48103" s="2"/>
    </row>
    <row r="48104" spans="77:77">
      <c r="BY48104" s="2"/>
    </row>
    <row r="48105" spans="77:77">
      <c r="BY48105" s="2"/>
    </row>
    <row r="48106" spans="77:77">
      <c r="BY48106" s="2"/>
    </row>
    <row r="48107" spans="77:77">
      <c r="BY48107" s="2"/>
    </row>
    <row r="48108" spans="77:77">
      <c r="BY48108" s="2"/>
    </row>
    <row r="48109" spans="77:77">
      <c r="BY48109" s="2"/>
    </row>
    <row r="48110" spans="77:77">
      <c r="BY48110" s="2"/>
    </row>
    <row r="48111" spans="77:77">
      <c r="BY48111" s="2"/>
    </row>
    <row r="48112" spans="77:77">
      <c r="BY48112" s="2"/>
    </row>
    <row r="48113" spans="77:77">
      <c r="BY48113" s="2"/>
    </row>
    <row r="48114" spans="77:77">
      <c r="BY48114" s="2"/>
    </row>
    <row r="48115" spans="77:77">
      <c r="BY48115" s="2"/>
    </row>
    <row r="48116" spans="77:77">
      <c r="BY48116" s="2"/>
    </row>
    <row r="48117" spans="77:77">
      <c r="BY48117" s="2"/>
    </row>
    <row r="48118" spans="77:77">
      <c r="BY48118" s="2"/>
    </row>
    <row r="48119" spans="77:77">
      <c r="BY48119" s="2"/>
    </row>
    <row r="48120" spans="77:77">
      <c r="BY48120" s="2"/>
    </row>
    <row r="48121" spans="77:77">
      <c r="BY48121" s="2"/>
    </row>
    <row r="48122" spans="77:77">
      <c r="BY48122" s="2"/>
    </row>
    <row r="48123" spans="77:77">
      <c r="BY48123" s="2"/>
    </row>
    <row r="48124" spans="77:77">
      <c r="BY48124" s="2"/>
    </row>
    <row r="48125" spans="77:77">
      <c r="BY48125" s="2"/>
    </row>
    <row r="48126" spans="77:77">
      <c r="BY48126" s="2"/>
    </row>
    <row r="48127" spans="77:77">
      <c r="BY48127" s="2"/>
    </row>
    <row r="48128" spans="77:77">
      <c r="BY48128" s="2"/>
    </row>
    <row r="48129" spans="77:77">
      <c r="BY48129" s="2"/>
    </row>
    <row r="48130" spans="77:77">
      <c r="BY48130" s="2"/>
    </row>
    <row r="48131" spans="77:77">
      <c r="BY48131" s="2"/>
    </row>
    <row r="48132" spans="77:77">
      <c r="BY48132" s="2"/>
    </row>
    <row r="48133" spans="77:77">
      <c r="BY48133" s="2"/>
    </row>
    <row r="48134" spans="77:77">
      <c r="BY48134" s="2"/>
    </row>
    <row r="48135" spans="77:77">
      <c r="BY48135" s="2"/>
    </row>
    <row r="48136" spans="77:77">
      <c r="BY48136" s="2"/>
    </row>
    <row r="48137" spans="77:77">
      <c r="BY48137" s="2"/>
    </row>
    <row r="48138" spans="77:77">
      <c r="BY48138" s="2"/>
    </row>
    <row r="48139" spans="77:77">
      <c r="BY48139" s="2"/>
    </row>
    <row r="48140" spans="77:77">
      <c r="BY48140" s="2"/>
    </row>
    <row r="48141" spans="77:77">
      <c r="BY48141" s="2"/>
    </row>
    <row r="48142" spans="77:77">
      <c r="BY48142" s="2"/>
    </row>
    <row r="48143" spans="77:77">
      <c r="BY48143" s="2"/>
    </row>
    <row r="48144" spans="77:77">
      <c r="BY48144" s="2"/>
    </row>
    <row r="48145" spans="77:77">
      <c r="BY48145" s="2"/>
    </row>
    <row r="48146" spans="77:77">
      <c r="BY48146" s="2"/>
    </row>
    <row r="48147" spans="77:77">
      <c r="BY48147" s="2"/>
    </row>
    <row r="48148" spans="77:77">
      <c r="BY48148" s="2"/>
    </row>
    <row r="48149" spans="77:77">
      <c r="BY48149" s="2"/>
    </row>
    <row r="48150" spans="77:77">
      <c r="BY48150" s="2"/>
    </row>
    <row r="48151" spans="77:77">
      <c r="BY48151" s="2"/>
    </row>
    <row r="48152" spans="77:77">
      <c r="BY48152" s="2"/>
    </row>
    <row r="48153" spans="77:77">
      <c r="BY48153" s="2"/>
    </row>
    <row r="48154" spans="77:77">
      <c r="BY48154" s="2"/>
    </row>
    <row r="48155" spans="77:77">
      <c r="BY48155" s="2"/>
    </row>
    <row r="48156" spans="77:77">
      <c r="BY48156" s="2"/>
    </row>
    <row r="48157" spans="77:77">
      <c r="BY48157" s="2"/>
    </row>
    <row r="48158" spans="77:77">
      <c r="BY48158" s="2"/>
    </row>
    <row r="48159" spans="77:77">
      <c r="BY48159" s="2"/>
    </row>
    <row r="48160" spans="77:77">
      <c r="BY48160" s="2"/>
    </row>
    <row r="48161" spans="77:77">
      <c r="BY48161" s="2"/>
    </row>
    <row r="48162" spans="77:77">
      <c r="BY48162" s="2"/>
    </row>
    <row r="48163" spans="77:77">
      <c r="BY48163" s="2"/>
    </row>
    <row r="48164" spans="77:77">
      <c r="BY48164" s="2"/>
    </row>
    <row r="48165" spans="77:77">
      <c r="BY48165" s="2"/>
    </row>
    <row r="48166" spans="77:77">
      <c r="BY48166" s="2"/>
    </row>
    <row r="48167" spans="77:77">
      <c r="BY48167" s="2"/>
    </row>
    <row r="48168" spans="77:77">
      <c r="BY48168" s="2"/>
    </row>
    <row r="48169" spans="77:77">
      <c r="BY48169" s="2"/>
    </row>
    <row r="48170" spans="77:77">
      <c r="BY48170" s="2"/>
    </row>
    <row r="48171" spans="77:77">
      <c r="BY48171" s="2"/>
    </row>
    <row r="48172" spans="77:77">
      <c r="BY48172" s="2"/>
    </row>
    <row r="48173" spans="77:77">
      <c r="BY48173" s="2"/>
    </row>
    <row r="48174" spans="77:77">
      <c r="BY48174" s="2"/>
    </row>
    <row r="48175" spans="77:77">
      <c r="BY48175" s="2"/>
    </row>
    <row r="48176" spans="77:77">
      <c r="BY48176" s="2"/>
    </row>
    <row r="48177" spans="77:77">
      <c r="BY48177" s="2"/>
    </row>
    <row r="48178" spans="77:77">
      <c r="BY48178" s="2"/>
    </row>
    <row r="48179" spans="77:77">
      <c r="BY48179" s="2"/>
    </row>
    <row r="48180" spans="77:77">
      <c r="BY48180" s="2"/>
    </row>
    <row r="48181" spans="77:77">
      <c r="BY48181" s="2"/>
    </row>
    <row r="48182" spans="77:77">
      <c r="BY48182" s="2"/>
    </row>
    <row r="48183" spans="77:77">
      <c r="BY48183" s="2"/>
    </row>
    <row r="48184" spans="77:77">
      <c r="BY48184" s="2"/>
    </row>
    <row r="48185" spans="77:77">
      <c r="BY48185" s="2"/>
    </row>
    <row r="48186" spans="77:77">
      <c r="BY48186" s="2"/>
    </row>
    <row r="48187" spans="77:77">
      <c r="BY48187" s="2"/>
    </row>
    <row r="48188" spans="77:77">
      <c r="BY48188" s="2"/>
    </row>
    <row r="48189" spans="77:77">
      <c r="BY48189" s="2"/>
    </row>
    <row r="48190" spans="77:77">
      <c r="BY48190" s="2"/>
    </row>
    <row r="48191" spans="77:77">
      <c r="BY48191" s="2"/>
    </row>
    <row r="48192" spans="77:77">
      <c r="BY48192" s="2"/>
    </row>
    <row r="48193" spans="77:77">
      <c r="BY48193" s="2"/>
    </row>
    <row r="48194" spans="77:77">
      <c r="BY48194" s="2"/>
    </row>
    <row r="48195" spans="77:77">
      <c r="BY48195" s="2"/>
    </row>
    <row r="48196" spans="77:77">
      <c r="BY48196" s="2"/>
    </row>
    <row r="48197" spans="77:77">
      <c r="BY48197" s="2"/>
    </row>
    <row r="48198" spans="77:77">
      <c r="BY48198" s="2"/>
    </row>
    <row r="48199" spans="77:77">
      <c r="BY48199" s="2"/>
    </row>
    <row r="48200" spans="77:77">
      <c r="BY48200" s="2"/>
    </row>
    <row r="48201" spans="77:77">
      <c r="BY48201" s="2"/>
    </row>
    <row r="48202" spans="77:77">
      <c r="BY48202" s="2"/>
    </row>
    <row r="48203" spans="77:77">
      <c r="BY48203" s="2"/>
    </row>
    <row r="48204" spans="77:77">
      <c r="BY48204" s="2"/>
    </row>
    <row r="48205" spans="77:77">
      <c r="BY48205" s="2"/>
    </row>
    <row r="48206" spans="77:77">
      <c r="BY48206" s="2"/>
    </row>
    <row r="48207" spans="77:77">
      <c r="BY48207" s="2"/>
    </row>
    <row r="48208" spans="77:77">
      <c r="BY48208" s="2"/>
    </row>
    <row r="48209" spans="77:77">
      <c r="BY48209" s="2"/>
    </row>
    <row r="48210" spans="77:77">
      <c r="BY48210" s="2"/>
    </row>
    <row r="48211" spans="77:77">
      <c r="BY48211" s="2"/>
    </row>
    <row r="48212" spans="77:77">
      <c r="BY48212" s="2"/>
    </row>
    <row r="48213" spans="77:77">
      <c r="BY48213" s="2"/>
    </row>
    <row r="48214" spans="77:77">
      <c r="BY48214" s="2"/>
    </row>
    <row r="48215" spans="77:77">
      <c r="BY48215" s="2"/>
    </row>
    <row r="48216" spans="77:77">
      <c r="BY48216" s="2"/>
    </row>
    <row r="48217" spans="77:77">
      <c r="BY48217" s="2"/>
    </row>
    <row r="48218" spans="77:77">
      <c r="BY48218" s="2"/>
    </row>
    <row r="48219" spans="77:77">
      <c r="BY48219" s="2"/>
    </row>
    <row r="48220" spans="77:77">
      <c r="BY48220" s="2"/>
    </row>
    <row r="48221" spans="77:77">
      <c r="BY48221" s="2"/>
    </row>
    <row r="48222" spans="77:77">
      <c r="BY48222" s="2"/>
    </row>
    <row r="48223" spans="77:77">
      <c r="BY48223" s="2"/>
    </row>
    <row r="48224" spans="77:77">
      <c r="BY48224" s="2"/>
    </row>
    <row r="48225" spans="77:77">
      <c r="BY48225" s="2"/>
    </row>
    <row r="48226" spans="77:77">
      <c r="BY48226" s="2"/>
    </row>
    <row r="48227" spans="77:77">
      <c r="BY48227" s="2"/>
    </row>
    <row r="48228" spans="77:77">
      <c r="BY48228" s="2"/>
    </row>
    <row r="48229" spans="77:77">
      <c r="BY48229" s="2"/>
    </row>
    <row r="48230" spans="77:77">
      <c r="BY48230" s="2"/>
    </row>
    <row r="48231" spans="77:77">
      <c r="BY48231" s="2"/>
    </row>
    <row r="48232" spans="77:77">
      <c r="BY48232" s="2"/>
    </row>
    <row r="48233" spans="77:77">
      <c r="BY48233" s="2"/>
    </row>
    <row r="48234" spans="77:77">
      <c r="BY48234" s="2"/>
    </row>
    <row r="48235" spans="77:77">
      <c r="BY48235" s="2"/>
    </row>
    <row r="48236" spans="77:77">
      <c r="BY48236" s="2"/>
    </row>
    <row r="48237" spans="77:77">
      <c r="BY48237" s="2"/>
    </row>
    <row r="48238" spans="77:77">
      <c r="BY48238" s="2"/>
    </row>
    <row r="48239" spans="77:77">
      <c r="BY48239" s="2"/>
    </row>
    <row r="48240" spans="77:77">
      <c r="BY48240" s="2"/>
    </row>
    <row r="48241" spans="77:77">
      <c r="BY48241" s="2"/>
    </row>
    <row r="48242" spans="77:77">
      <c r="BY48242" s="2"/>
    </row>
    <row r="48243" spans="77:77">
      <c r="BY48243" s="2"/>
    </row>
    <row r="48244" spans="77:77">
      <c r="BY48244" s="2"/>
    </row>
    <row r="48245" spans="77:77">
      <c r="BY48245" s="2"/>
    </row>
    <row r="48246" spans="77:77">
      <c r="BY48246" s="2"/>
    </row>
    <row r="48247" spans="77:77">
      <c r="BY48247" s="2"/>
    </row>
    <row r="48248" spans="77:77">
      <c r="BY48248" s="2"/>
    </row>
    <row r="48249" spans="77:77">
      <c r="BY48249" s="2"/>
    </row>
    <row r="48250" spans="77:77">
      <c r="BY48250" s="2"/>
    </row>
    <row r="48251" spans="77:77">
      <c r="BY48251" s="2"/>
    </row>
    <row r="48252" spans="77:77">
      <c r="BY48252" s="2"/>
    </row>
    <row r="48253" spans="77:77">
      <c r="BY48253" s="2"/>
    </row>
    <row r="48254" spans="77:77">
      <c r="BY48254" s="2"/>
    </row>
    <row r="48255" spans="77:77">
      <c r="BY48255" s="2"/>
    </row>
    <row r="48256" spans="77:77">
      <c r="BY48256" s="2"/>
    </row>
    <row r="48257" spans="77:77">
      <c r="BY48257" s="2"/>
    </row>
    <row r="48258" spans="77:77">
      <c r="BY48258" s="2"/>
    </row>
    <row r="48259" spans="77:77">
      <c r="BY48259" s="2"/>
    </row>
    <row r="48260" spans="77:77">
      <c r="BY48260" s="2"/>
    </row>
    <row r="48261" spans="77:77">
      <c r="BY48261" s="2"/>
    </row>
    <row r="48262" spans="77:77">
      <c r="BY48262" s="2"/>
    </row>
    <row r="48263" spans="77:77">
      <c r="BY48263" s="2"/>
    </row>
    <row r="48264" spans="77:77">
      <c r="BY48264" s="2"/>
    </row>
    <row r="48265" spans="77:77">
      <c r="BY48265" s="2"/>
    </row>
    <row r="48266" spans="77:77">
      <c r="BY48266" s="2"/>
    </row>
    <row r="48267" spans="77:77">
      <c r="BY48267" s="2"/>
    </row>
    <row r="48268" spans="77:77">
      <c r="BY48268" s="2"/>
    </row>
    <row r="48269" spans="77:77">
      <c r="BY48269" s="2"/>
    </row>
    <row r="48270" spans="77:77">
      <c r="BY48270" s="2"/>
    </row>
    <row r="48271" spans="77:77">
      <c r="BY48271" s="2"/>
    </row>
    <row r="48272" spans="77:77">
      <c r="BY48272" s="2"/>
    </row>
    <row r="48273" spans="77:77">
      <c r="BY48273" s="2"/>
    </row>
    <row r="48274" spans="77:77">
      <c r="BY48274" s="2"/>
    </row>
    <row r="48275" spans="77:77">
      <c r="BY48275" s="2"/>
    </row>
    <row r="48276" spans="77:77">
      <c r="BY48276" s="2"/>
    </row>
    <row r="48277" spans="77:77">
      <c r="BY48277" s="2"/>
    </row>
    <row r="48278" spans="77:77">
      <c r="BY48278" s="2"/>
    </row>
    <row r="48279" spans="77:77">
      <c r="BY48279" s="2"/>
    </row>
    <row r="48280" spans="77:77">
      <c r="BY48280" s="2"/>
    </row>
    <row r="48281" spans="77:77">
      <c r="BY48281" s="2"/>
    </row>
    <row r="48282" spans="77:77">
      <c r="BY48282" s="2"/>
    </row>
    <row r="48283" spans="77:77">
      <c r="BY48283" s="2"/>
    </row>
    <row r="48284" spans="77:77">
      <c r="BY48284" s="2"/>
    </row>
    <row r="48285" spans="77:77">
      <c r="BY48285" s="2"/>
    </row>
    <row r="48286" spans="77:77">
      <c r="BY48286" s="2"/>
    </row>
    <row r="48287" spans="77:77">
      <c r="BY48287" s="2"/>
    </row>
    <row r="48288" spans="77:77">
      <c r="BY48288" s="2"/>
    </row>
    <row r="48289" spans="77:77">
      <c r="BY48289" s="2"/>
    </row>
    <row r="48290" spans="77:77">
      <c r="BY48290" s="2"/>
    </row>
    <row r="48291" spans="77:77">
      <c r="BY48291" s="2"/>
    </row>
    <row r="48292" spans="77:77">
      <c r="BY48292" s="2"/>
    </row>
    <row r="48293" spans="77:77">
      <c r="BY48293" s="2"/>
    </row>
    <row r="48294" spans="77:77">
      <c r="BY48294" s="2"/>
    </row>
    <row r="48295" spans="77:77">
      <c r="BY48295" s="2"/>
    </row>
    <row r="48296" spans="77:77">
      <c r="BY48296" s="2"/>
    </row>
    <row r="48297" spans="77:77">
      <c r="BY48297" s="2"/>
    </row>
    <row r="48298" spans="77:77">
      <c r="BY48298" s="2"/>
    </row>
    <row r="48299" spans="77:77">
      <c r="BY48299" s="2"/>
    </row>
    <row r="48300" spans="77:77">
      <c r="BY48300" s="2"/>
    </row>
    <row r="48301" spans="77:77">
      <c r="BY48301" s="2"/>
    </row>
    <row r="48302" spans="77:77">
      <c r="BY48302" s="2"/>
    </row>
    <row r="48303" spans="77:77">
      <c r="BY48303" s="2"/>
    </row>
    <row r="48304" spans="77:77">
      <c r="BY48304" s="2"/>
    </row>
    <row r="48305" spans="77:77">
      <c r="BY48305" s="2"/>
    </row>
    <row r="48306" spans="77:77">
      <c r="BY48306" s="2"/>
    </row>
    <row r="48307" spans="77:77">
      <c r="BY48307" s="2"/>
    </row>
    <row r="48308" spans="77:77">
      <c r="BY48308" s="2"/>
    </row>
    <row r="48309" spans="77:77">
      <c r="BY48309" s="2"/>
    </row>
    <row r="48310" spans="77:77">
      <c r="BY48310" s="2"/>
    </row>
    <row r="48311" spans="77:77">
      <c r="BY48311" s="2"/>
    </row>
    <row r="48312" spans="77:77">
      <c r="BY48312" s="2"/>
    </row>
    <row r="48313" spans="77:77">
      <c r="BY48313" s="2"/>
    </row>
    <row r="48314" spans="77:77">
      <c r="BY48314" s="2"/>
    </row>
    <row r="48315" spans="77:77">
      <c r="BY48315" s="2"/>
    </row>
    <row r="48316" spans="77:77">
      <c r="BY48316" s="2"/>
    </row>
    <row r="48317" spans="77:77">
      <c r="BY48317" s="2"/>
    </row>
    <row r="48318" spans="77:77">
      <c r="BY48318" s="2"/>
    </row>
    <row r="48319" spans="77:77">
      <c r="BY48319" s="2"/>
    </row>
    <row r="48320" spans="77:77">
      <c r="BY48320" s="2"/>
    </row>
    <row r="48321" spans="77:77">
      <c r="BY48321" s="2"/>
    </row>
    <row r="48322" spans="77:77">
      <c r="BY48322" s="2"/>
    </row>
    <row r="48323" spans="77:77">
      <c r="BY48323" s="2"/>
    </row>
    <row r="48324" spans="77:77">
      <c r="BY48324" s="2"/>
    </row>
    <row r="48325" spans="77:77">
      <c r="BY48325" s="2"/>
    </row>
    <row r="48326" spans="77:77">
      <c r="BY48326" s="2"/>
    </row>
    <row r="48327" spans="77:77">
      <c r="BY48327" s="2"/>
    </row>
    <row r="48328" spans="77:77">
      <c r="BY48328" s="2"/>
    </row>
    <row r="48329" spans="77:77">
      <c r="BY48329" s="2"/>
    </row>
    <row r="48330" spans="77:77">
      <c r="BY48330" s="2"/>
    </row>
    <row r="48331" spans="77:77">
      <c r="BY48331" s="2"/>
    </row>
    <row r="48332" spans="77:77">
      <c r="BY48332" s="2"/>
    </row>
    <row r="48333" spans="77:77">
      <c r="BY48333" s="2"/>
    </row>
    <row r="48334" spans="77:77">
      <c r="BY48334" s="2"/>
    </row>
    <row r="48335" spans="77:77">
      <c r="BY48335" s="2"/>
    </row>
    <row r="48336" spans="77:77">
      <c r="BY48336" s="2"/>
    </row>
    <row r="48337" spans="77:77">
      <c r="BY48337" s="2"/>
    </row>
    <row r="48338" spans="77:77">
      <c r="BY48338" s="2"/>
    </row>
    <row r="48339" spans="77:77">
      <c r="BY48339" s="2"/>
    </row>
    <row r="48340" spans="77:77">
      <c r="BY48340" s="2"/>
    </row>
    <row r="48341" spans="77:77">
      <c r="BY48341" s="2"/>
    </row>
    <row r="48342" spans="77:77">
      <c r="BY48342" s="2"/>
    </row>
    <row r="48343" spans="77:77">
      <c r="BY48343" s="2"/>
    </row>
    <row r="48344" spans="77:77">
      <c r="BY48344" s="2"/>
    </row>
    <row r="48345" spans="77:77">
      <c r="BY48345" s="2"/>
    </row>
    <row r="48346" spans="77:77">
      <c r="BY48346" s="2"/>
    </row>
    <row r="48347" spans="77:77">
      <c r="BY48347" s="2"/>
    </row>
    <row r="48348" spans="77:77">
      <c r="BY48348" s="2"/>
    </row>
    <row r="48349" spans="77:77">
      <c r="BY48349" s="2"/>
    </row>
    <row r="48350" spans="77:77">
      <c r="BY48350" s="2"/>
    </row>
    <row r="48351" spans="77:77">
      <c r="BY48351" s="2"/>
    </row>
    <row r="48352" spans="77:77">
      <c r="BY48352" s="2"/>
    </row>
    <row r="48353" spans="77:77">
      <c r="BY48353" s="2"/>
    </row>
    <row r="48354" spans="77:77">
      <c r="BY48354" s="2"/>
    </row>
    <row r="48355" spans="77:77">
      <c r="BY48355" s="2"/>
    </row>
    <row r="48356" spans="77:77">
      <c r="BY48356" s="2"/>
    </row>
    <row r="48357" spans="77:77">
      <c r="BY48357" s="2"/>
    </row>
    <row r="48358" spans="77:77">
      <c r="BY48358" s="2"/>
    </row>
    <row r="48359" spans="77:77">
      <c r="BY48359" s="2"/>
    </row>
    <row r="48360" spans="77:77">
      <c r="BY48360" s="2"/>
    </row>
    <row r="48361" spans="77:77">
      <c r="BY48361" s="2"/>
    </row>
    <row r="48362" spans="77:77">
      <c r="BY48362" s="2"/>
    </row>
    <row r="48363" spans="77:77">
      <c r="BY48363" s="2"/>
    </row>
    <row r="48364" spans="77:77">
      <c r="BY48364" s="2"/>
    </row>
    <row r="48365" spans="77:77">
      <c r="BY48365" s="2"/>
    </row>
    <row r="48366" spans="77:77">
      <c r="BY48366" s="2"/>
    </row>
    <row r="48367" spans="77:77">
      <c r="BY48367" s="2"/>
    </row>
    <row r="48368" spans="77:77">
      <c r="BY48368" s="2"/>
    </row>
    <row r="48369" spans="77:77">
      <c r="BY48369" s="2"/>
    </row>
    <row r="48370" spans="77:77">
      <c r="BY48370" s="2"/>
    </row>
    <row r="48371" spans="77:77">
      <c r="BY48371" s="2"/>
    </row>
    <row r="48372" spans="77:77">
      <c r="BY48372" s="2"/>
    </row>
    <row r="48373" spans="77:77">
      <c r="BY48373" s="2"/>
    </row>
    <row r="48374" spans="77:77">
      <c r="BY48374" s="2"/>
    </row>
    <row r="48375" spans="77:77">
      <c r="BY48375" s="2"/>
    </row>
    <row r="48376" spans="77:77">
      <c r="BY48376" s="2"/>
    </row>
    <row r="48377" spans="77:77">
      <c r="BY48377" s="2"/>
    </row>
    <row r="48378" spans="77:77">
      <c r="BY48378" s="2"/>
    </row>
    <row r="48379" spans="77:77">
      <c r="BY48379" s="2"/>
    </row>
    <row r="48380" spans="77:77">
      <c r="BY48380" s="2"/>
    </row>
    <row r="48381" spans="77:77">
      <c r="BY48381" s="2"/>
    </row>
    <row r="48382" spans="77:77">
      <c r="BY48382" s="2"/>
    </row>
    <row r="48383" spans="77:77">
      <c r="BY48383" s="2"/>
    </row>
    <row r="48384" spans="77:77">
      <c r="BY48384" s="2"/>
    </row>
    <row r="48385" spans="77:77">
      <c r="BY48385" s="2"/>
    </row>
    <row r="48386" spans="77:77">
      <c r="BY48386" s="2"/>
    </row>
    <row r="48387" spans="77:77">
      <c r="BY48387" s="2"/>
    </row>
    <row r="48388" spans="77:77">
      <c r="BY48388" s="2"/>
    </row>
    <row r="48389" spans="77:77">
      <c r="BY48389" s="2"/>
    </row>
    <row r="48390" spans="77:77">
      <c r="BY48390" s="2"/>
    </row>
    <row r="48391" spans="77:77">
      <c r="BY48391" s="2"/>
    </row>
    <row r="48392" spans="77:77">
      <c r="BY48392" s="2"/>
    </row>
    <row r="48393" spans="77:77">
      <c r="BY48393" s="2"/>
    </row>
    <row r="48394" spans="77:77">
      <c r="BY48394" s="2"/>
    </row>
    <row r="48395" spans="77:77">
      <c r="BY48395" s="2"/>
    </row>
    <row r="48396" spans="77:77">
      <c r="BY48396" s="2"/>
    </row>
    <row r="48397" spans="77:77">
      <c r="BY48397" s="2"/>
    </row>
    <row r="48398" spans="77:77">
      <c r="BY48398" s="2"/>
    </row>
    <row r="48399" spans="77:77">
      <c r="BY48399" s="2"/>
    </row>
    <row r="48400" spans="77:77">
      <c r="BY48400" s="2"/>
    </row>
    <row r="48401" spans="77:77">
      <c r="BY48401" s="2"/>
    </row>
    <row r="48402" spans="77:77">
      <c r="BY48402" s="2"/>
    </row>
    <row r="48403" spans="77:77">
      <c r="BY48403" s="2"/>
    </row>
    <row r="48404" spans="77:77">
      <c r="BY48404" s="2"/>
    </row>
    <row r="48405" spans="77:77">
      <c r="BY48405" s="2"/>
    </row>
    <row r="48406" spans="77:77">
      <c r="BY48406" s="2"/>
    </row>
    <row r="48407" spans="77:77">
      <c r="BY48407" s="2"/>
    </row>
    <row r="48408" spans="77:77">
      <c r="BY48408" s="2"/>
    </row>
    <row r="48409" spans="77:77">
      <c r="BY48409" s="2"/>
    </row>
    <row r="48410" spans="77:77">
      <c r="BY48410" s="2"/>
    </row>
    <row r="48411" spans="77:77">
      <c r="BY48411" s="2"/>
    </row>
    <row r="48412" spans="77:77">
      <c r="BY48412" s="2"/>
    </row>
    <row r="48413" spans="77:77">
      <c r="BY48413" s="2"/>
    </row>
    <row r="48414" spans="77:77">
      <c r="BY48414" s="2"/>
    </row>
    <row r="48415" spans="77:77">
      <c r="BY48415" s="2"/>
    </row>
    <row r="48416" spans="77:77">
      <c r="BY48416" s="2"/>
    </row>
    <row r="48417" spans="77:77">
      <c r="BY48417" s="2"/>
    </row>
    <row r="48418" spans="77:77">
      <c r="BY48418" s="2"/>
    </row>
    <row r="48419" spans="77:77">
      <c r="BY48419" s="2"/>
    </row>
    <row r="48420" spans="77:77">
      <c r="BY48420" s="2"/>
    </row>
    <row r="48421" spans="77:77">
      <c r="BY48421" s="2"/>
    </row>
    <row r="48422" spans="77:77">
      <c r="BY48422" s="2"/>
    </row>
    <row r="48423" spans="77:77">
      <c r="BY48423" s="2"/>
    </row>
    <row r="48424" spans="77:77">
      <c r="BY48424" s="2"/>
    </row>
    <row r="48425" spans="77:77">
      <c r="BY48425" s="2"/>
    </row>
    <row r="48426" spans="77:77">
      <c r="BY48426" s="2"/>
    </row>
    <row r="48427" spans="77:77">
      <c r="BY48427" s="2"/>
    </row>
    <row r="48428" spans="77:77">
      <c r="BY48428" s="2"/>
    </row>
    <row r="48429" spans="77:77">
      <c r="BY48429" s="2"/>
    </row>
    <row r="48430" spans="77:77">
      <c r="BY48430" s="2"/>
    </row>
    <row r="48431" spans="77:77">
      <c r="BY48431" s="2"/>
    </row>
    <row r="48432" spans="77:77">
      <c r="BY48432" s="2"/>
    </row>
    <row r="48433" spans="77:77">
      <c r="BY48433" s="2"/>
    </row>
    <row r="48434" spans="77:77">
      <c r="BY48434" s="2"/>
    </row>
    <row r="48435" spans="77:77">
      <c r="BY48435" s="2"/>
    </row>
    <row r="48436" spans="77:77">
      <c r="BY48436" s="2"/>
    </row>
    <row r="48437" spans="77:77">
      <c r="BY48437" s="2"/>
    </row>
    <row r="48438" spans="77:77">
      <c r="BY48438" s="2"/>
    </row>
    <row r="48439" spans="77:77">
      <c r="BY48439" s="2"/>
    </row>
    <row r="48440" spans="77:77">
      <c r="BY48440" s="2"/>
    </row>
    <row r="48441" spans="77:77">
      <c r="BY48441" s="2"/>
    </row>
    <row r="48442" spans="77:77">
      <c r="BY48442" s="2"/>
    </row>
    <row r="48443" spans="77:77">
      <c r="BY48443" s="2"/>
    </row>
    <row r="48444" spans="77:77">
      <c r="BY48444" s="2"/>
    </row>
    <row r="48445" spans="77:77">
      <c r="BY48445" s="2"/>
    </row>
    <row r="48446" spans="77:77">
      <c r="BY48446" s="2"/>
    </row>
    <row r="48447" spans="77:77">
      <c r="BY48447" s="2"/>
    </row>
    <row r="48448" spans="77:77">
      <c r="BY48448" s="2"/>
    </row>
    <row r="48449" spans="77:77">
      <c r="BY48449" s="2"/>
    </row>
    <row r="48450" spans="77:77">
      <c r="BY48450" s="2"/>
    </row>
    <row r="48451" spans="77:77">
      <c r="BY48451" s="2"/>
    </row>
    <row r="48452" spans="77:77">
      <c r="BY48452" s="2"/>
    </row>
    <row r="48453" spans="77:77">
      <c r="BY48453" s="2"/>
    </row>
    <row r="48454" spans="77:77">
      <c r="BY48454" s="2"/>
    </row>
    <row r="48455" spans="77:77">
      <c r="BY48455" s="2"/>
    </row>
    <row r="48456" spans="77:77">
      <c r="BY48456" s="2"/>
    </row>
    <row r="48457" spans="77:77">
      <c r="BY48457" s="2"/>
    </row>
    <row r="48458" spans="77:77">
      <c r="BY48458" s="2"/>
    </row>
    <row r="48459" spans="77:77">
      <c r="BY48459" s="2"/>
    </row>
    <row r="48460" spans="77:77">
      <c r="BY48460" s="2"/>
    </row>
    <row r="48461" spans="77:77">
      <c r="BY48461" s="2"/>
    </row>
    <row r="48462" spans="77:77">
      <c r="BY48462" s="2"/>
    </row>
    <row r="48463" spans="77:77">
      <c r="BY48463" s="2"/>
    </row>
    <row r="48464" spans="77:77">
      <c r="BY48464" s="2"/>
    </row>
    <row r="48465" spans="77:77">
      <c r="BY48465" s="2"/>
    </row>
    <row r="48466" spans="77:77">
      <c r="BY48466" s="2"/>
    </row>
    <row r="48467" spans="77:77">
      <c r="BY48467" s="2"/>
    </row>
    <row r="48468" spans="77:77">
      <c r="BY48468" s="2"/>
    </row>
    <row r="48469" spans="77:77">
      <c r="BY48469" s="2"/>
    </row>
    <row r="48470" spans="77:77">
      <c r="BY48470" s="2"/>
    </row>
    <row r="48471" spans="77:77">
      <c r="BY48471" s="2"/>
    </row>
    <row r="48472" spans="77:77">
      <c r="BY48472" s="2"/>
    </row>
    <row r="48473" spans="77:77">
      <c r="BY48473" s="2"/>
    </row>
    <row r="48474" spans="77:77">
      <c r="BY48474" s="2"/>
    </row>
    <row r="48475" spans="77:77">
      <c r="BY48475" s="2"/>
    </row>
    <row r="48476" spans="77:77">
      <c r="BY48476" s="2"/>
    </row>
    <row r="48477" spans="77:77">
      <c r="BY48477" s="2"/>
    </row>
    <row r="48478" spans="77:77">
      <c r="BY48478" s="2"/>
    </row>
    <row r="48479" spans="77:77">
      <c r="BY48479" s="2"/>
    </row>
    <row r="48480" spans="77:77">
      <c r="BY48480" s="2"/>
    </row>
    <row r="48481" spans="77:77">
      <c r="BY48481" s="2"/>
    </row>
    <row r="48482" spans="77:77">
      <c r="BY48482" s="2"/>
    </row>
    <row r="48483" spans="77:77">
      <c r="BY48483" s="2"/>
    </row>
    <row r="48484" spans="77:77">
      <c r="BY48484" s="2"/>
    </row>
    <row r="48485" spans="77:77">
      <c r="BY48485" s="2"/>
    </row>
    <row r="48486" spans="77:77">
      <c r="BY48486" s="2"/>
    </row>
    <row r="48487" spans="77:77">
      <c r="BY48487" s="2"/>
    </row>
    <row r="48488" spans="77:77">
      <c r="BY48488" s="2"/>
    </row>
    <row r="48489" spans="77:77">
      <c r="BY48489" s="2"/>
    </row>
    <row r="48490" spans="77:77">
      <c r="BY48490" s="2"/>
    </row>
    <row r="48491" spans="77:77">
      <c r="BY48491" s="2"/>
    </row>
    <row r="48492" spans="77:77">
      <c r="BY48492" s="2"/>
    </row>
    <row r="48493" spans="77:77">
      <c r="BY48493" s="2"/>
    </row>
    <row r="48494" spans="77:77">
      <c r="BY48494" s="2"/>
    </row>
    <row r="48495" spans="77:77">
      <c r="BY48495" s="2"/>
    </row>
    <row r="48496" spans="77:77">
      <c r="BY48496" s="2"/>
    </row>
    <row r="48497" spans="77:77">
      <c r="BY48497" s="2"/>
    </row>
    <row r="48498" spans="77:77">
      <c r="BY48498" s="2"/>
    </row>
    <row r="48499" spans="77:77">
      <c r="BY48499" s="2"/>
    </row>
    <row r="48500" spans="77:77">
      <c r="BY48500" s="2"/>
    </row>
    <row r="48501" spans="77:77">
      <c r="BY48501" s="2"/>
    </row>
    <row r="48502" spans="77:77">
      <c r="BY48502" s="2"/>
    </row>
    <row r="48503" spans="77:77">
      <c r="BY48503" s="2"/>
    </row>
    <row r="48504" spans="77:77">
      <c r="BY48504" s="2"/>
    </row>
    <row r="48505" spans="77:77">
      <c r="BY48505" s="2"/>
    </row>
    <row r="48506" spans="77:77">
      <c r="BY48506" s="2"/>
    </row>
    <row r="48507" spans="77:77">
      <c r="BY48507" s="2"/>
    </row>
    <row r="48508" spans="77:77">
      <c r="BY48508" s="2"/>
    </row>
    <row r="48509" spans="77:77">
      <c r="BY48509" s="2"/>
    </row>
    <row r="48510" spans="77:77">
      <c r="BY48510" s="2"/>
    </row>
    <row r="48511" spans="77:77">
      <c r="BY48511" s="2"/>
    </row>
    <row r="48512" spans="77:77">
      <c r="BY48512" s="2"/>
    </row>
    <row r="48513" spans="77:77">
      <c r="BY48513" s="2"/>
    </row>
    <row r="48514" spans="77:77">
      <c r="BY48514" s="2"/>
    </row>
    <row r="48515" spans="77:77">
      <c r="BY48515" s="2"/>
    </row>
    <row r="48516" spans="77:77">
      <c r="BY48516" s="2"/>
    </row>
    <row r="48517" spans="77:77">
      <c r="BY48517" s="2"/>
    </row>
    <row r="48518" spans="77:77">
      <c r="BY48518" s="2"/>
    </row>
    <row r="48519" spans="77:77">
      <c r="BY48519" s="2"/>
    </row>
    <row r="48520" spans="77:77">
      <c r="BY48520" s="2"/>
    </row>
    <row r="48521" spans="77:77">
      <c r="BY48521" s="2"/>
    </row>
    <row r="48522" spans="77:77">
      <c r="BY48522" s="2"/>
    </row>
    <row r="48523" spans="77:77">
      <c r="BY48523" s="2"/>
    </row>
    <row r="48524" spans="77:77">
      <c r="BY48524" s="2"/>
    </row>
    <row r="48525" spans="77:77">
      <c r="BY48525" s="2"/>
    </row>
    <row r="48526" spans="77:77">
      <c r="BY48526" s="2"/>
    </row>
    <row r="48527" spans="77:77">
      <c r="BY48527" s="2"/>
    </row>
    <row r="48528" spans="77:77">
      <c r="BY48528" s="2"/>
    </row>
    <row r="48529" spans="77:77">
      <c r="BY48529" s="2"/>
    </row>
    <row r="48530" spans="77:77">
      <c r="BY48530" s="2"/>
    </row>
    <row r="48531" spans="77:77">
      <c r="BY48531" s="2"/>
    </row>
    <row r="48532" spans="77:77">
      <c r="BY48532" s="2"/>
    </row>
    <row r="48533" spans="77:77">
      <c r="BY48533" s="2"/>
    </row>
    <row r="48534" spans="77:77">
      <c r="BY48534" s="2"/>
    </row>
    <row r="48535" spans="77:77">
      <c r="BY48535" s="2"/>
    </row>
    <row r="48536" spans="77:77">
      <c r="BY48536" s="2"/>
    </row>
    <row r="48537" spans="77:77">
      <c r="BY48537" s="2"/>
    </row>
    <row r="48538" spans="77:77">
      <c r="BY48538" s="2"/>
    </row>
    <row r="48539" spans="77:77">
      <c r="BY48539" s="2"/>
    </row>
    <row r="48540" spans="77:77">
      <c r="BY48540" s="2"/>
    </row>
    <row r="48541" spans="77:77">
      <c r="BY48541" s="2"/>
    </row>
    <row r="48542" spans="77:77">
      <c r="BY48542" s="2"/>
    </row>
    <row r="48543" spans="77:77">
      <c r="BY48543" s="2"/>
    </row>
    <row r="48544" spans="77:77">
      <c r="BY48544" s="2"/>
    </row>
    <row r="48545" spans="77:77">
      <c r="BY48545" s="2"/>
    </row>
    <row r="48546" spans="77:77">
      <c r="BY48546" s="2"/>
    </row>
    <row r="48547" spans="77:77">
      <c r="BY48547" s="2"/>
    </row>
    <row r="48548" spans="77:77">
      <c r="BY48548" s="2"/>
    </row>
    <row r="48549" spans="77:77">
      <c r="BY48549" s="2"/>
    </row>
    <row r="48550" spans="77:77">
      <c r="BY48550" s="2"/>
    </row>
    <row r="48551" spans="77:77">
      <c r="BY48551" s="2"/>
    </row>
    <row r="48552" spans="77:77">
      <c r="BY48552" s="2"/>
    </row>
    <row r="48553" spans="77:77">
      <c r="BY48553" s="2"/>
    </row>
    <row r="48554" spans="77:77">
      <c r="BY48554" s="2"/>
    </row>
    <row r="48555" spans="77:77">
      <c r="BY48555" s="2"/>
    </row>
    <row r="48556" spans="77:77">
      <c r="BY48556" s="2"/>
    </row>
    <row r="48557" spans="77:77">
      <c r="BY48557" s="2"/>
    </row>
    <row r="48558" spans="77:77">
      <c r="BY48558" s="2"/>
    </row>
    <row r="48559" spans="77:77">
      <c r="BY48559" s="2"/>
    </row>
    <row r="48560" spans="77:77">
      <c r="BY48560" s="2"/>
    </row>
    <row r="48561" spans="77:77">
      <c r="BY48561" s="2"/>
    </row>
    <row r="48562" spans="77:77">
      <c r="BY48562" s="2"/>
    </row>
    <row r="48563" spans="77:77">
      <c r="BY48563" s="2"/>
    </row>
    <row r="48564" spans="77:77">
      <c r="BY48564" s="2"/>
    </row>
    <row r="48565" spans="77:77">
      <c r="BY48565" s="2"/>
    </row>
    <row r="48566" spans="77:77">
      <c r="BY48566" s="2"/>
    </row>
    <row r="48567" spans="77:77">
      <c r="BY48567" s="2"/>
    </row>
    <row r="48568" spans="77:77">
      <c r="BY48568" s="2"/>
    </row>
    <row r="48569" spans="77:77">
      <c r="BY48569" s="2"/>
    </row>
    <row r="48570" spans="77:77">
      <c r="BY48570" s="2"/>
    </row>
    <row r="48571" spans="77:77">
      <c r="BY48571" s="2"/>
    </row>
    <row r="48572" spans="77:77">
      <c r="BY48572" s="2"/>
    </row>
    <row r="48573" spans="77:77">
      <c r="BY48573" s="2"/>
    </row>
    <row r="48574" spans="77:77">
      <c r="BY48574" s="2"/>
    </row>
    <row r="48575" spans="77:77">
      <c r="BY48575" s="2"/>
    </row>
    <row r="48576" spans="77:77">
      <c r="BY48576" s="2"/>
    </row>
    <row r="48577" spans="77:77">
      <c r="BY48577" s="2"/>
    </row>
    <row r="48578" spans="77:77">
      <c r="BY48578" s="2"/>
    </row>
    <row r="48579" spans="77:77">
      <c r="BY48579" s="2"/>
    </row>
    <row r="48580" spans="77:77">
      <c r="BY48580" s="2"/>
    </row>
    <row r="48581" spans="77:77">
      <c r="BY48581" s="2"/>
    </row>
    <row r="48582" spans="77:77">
      <c r="BY48582" s="2"/>
    </row>
    <row r="48583" spans="77:77">
      <c r="BY48583" s="2"/>
    </row>
    <row r="48584" spans="77:77">
      <c r="BY48584" s="2"/>
    </row>
    <row r="48585" spans="77:77">
      <c r="BY48585" s="2"/>
    </row>
    <row r="48586" spans="77:77">
      <c r="BY48586" s="2"/>
    </row>
    <row r="48587" spans="77:77">
      <c r="BY48587" s="2"/>
    </row>
    <row r="48588" spans="77:77">
      <c r="BY48588" s="2"/>
    </row>
    <row r="48589" spans="77:77">
      <c r="BY48589" s="2"/>
    </row>
    <row r="48590" spans="77:77">
      <c r="BY48590" s="2"/>
    </row>
    <row r="48591" spans="77:77">
      <c r="BY48591" s="2"/>
    </row>
    <row r="48592" spans="77:77">
      <c r="BY48592" s="2"/>
    </row>
    <row r="48593" spans="77:77">
      <c r="BY48593" s="2"/>
    </row>
    <row r="48594" spans="77:77">
      <c r="BY48594" s="2"/>
    </row>
    <row r="48595" spans="77:77">
      <c r="BY48595" s="2"/>
    </row>
    <row r="48596" spans="77:77">
      <c r="BY48596" s="2"/>
    </row>
    <row r="48597" spans="77:77">
      <c r="BY48597" s="2"/>
    </row>
    <row r="48598" spans="77:77">
      <c r="BY48598" s="2"/>
    </row>
    <row r="48599" spans="77:77">
      <c r="BY48599" s="2"/>
    </row>
    <row r="48600" spans="77:77">
      <c r="BY48600" s="2"/>
    </row>
    <row r="48601" spans="77:77">
      <c r="BY48601" s="2"/>
    </row>
    <row r="48602" spans="77:77">
      <c r="BY48602" s="2"/>
    </row>
    <row r="48603" spans="77:77">
      <c r="BY48603" s="2"/>
    </row>
    <row r="48604" spans="77:77">
      <c r="BY48604" s="2"/>
    </row>
    <row r="48605" spans="77:77">
      <c r="BY48605" s="2"/>
    </row>
    <row r="48606" spans="77:77">
      <c r="BY48606" s="2"/>
    </row>
    <row r="48607" spans="77:77">
      <c r="BY48607" s="2"/>
    </row>
    <row r="48608" spans="77:77">
      <c r="BY48608" s="2"/>
    </row>
    <row r="48609" spans="77:77">
      <c r="BY48609" s="2"/>
    </row>
    <row r="48610" spans="77:77">
      <c r="BY48610" s="2"/>
    </row>
    <row r="48611" spans="77:77">
      <c r="BY48611" s="2"/>
    </row>
    <row r="48612" spans="77:77">
      <c r="BY48612" s="2"/>
    </row>
    <row r="48613" spans="77:77">
      <c r="BY48613" s="2"/>
    </row>
    <row r="48614" spans="77:77">
      <c r="BY48614" s="2"/>
    </row>
    <row r="48615" spans="77:77">
      <c r="BY48615" s="2"/>
    </row>
    <row r="48616" spans="77:77">
      <c r="BY48616" s="2"/>
    </row>
    <row r="48617" spans="77:77">
      <c r="BY48617" s="2"/>
    </row>
    <row r="48618" spans="77:77">
      <c r="BY48618" s="2"/>
    </row>
    <row r="48619" spans="77:77">
      <c r="BY48619" s="2"/>
    </row>
    <row r="48620" spans="77:77">
      <c r="BY48620" s="2"/>
    </row>
    <row r="48621" spans="77:77">
      <c r="BY48621" s="2"/>
    </row>
    <row r="48622" spans="77:77">
      <c r="BY48622" s="2"/>
    </row>
    <row r="48623" spans="77:77">
      <c r="BY48623" s="2"/>
    </row>
    <row r="48624" spans="77:77">
      <c r="BY48624" s="2"/>
    </row>
    <row r="48625" spans="77:77">
      <c r="BY48625" s="2"/>
    </row>
    <row r="48626" spans="77:77">
      <c r="BY48626" s="2"/>
    </row>
    <row r="48627" spans="77:77">
      <c r="BY48627" s="2"/>
    </row>
    <row r="48628" spans="77:77">
      <c r="BY48628" s="2"/>
    </row>
    <row r="48629" spans="77:77">
      <c r="BY48629" s="2"/>
    </row>
    <row r="48630" spans="77:77">
      <c r="BY48630" s="2"/>
    </row>
    <row r="48631" spans="77:77">
      <c r="BY48631" s="2"/>
    </row>
    <row r="48632" spans="77:77">
      <c r="BY48632" s="2"/>
    </row>
    <row r="48633" spans="77:77">
      <c r="BY48633" s="2"/>
    </row>
    <row r="48634" spans="77:77">
      <c r="BY48634" s="2"/>
    </row>
    <row r="48635" spans="77:77">
      <c r="BY48635" s="2"/>
    </row>
    <row r="48636" spans="77:77">
      <c r="BY48636" s="2"/>
    </row>
    <row r="48637" spans="77:77">
      <c r="BY48637" s="2"/>
    </row>
    <row r="48638" spans="77:77">
      <c r="BY48638" s="2"/>
    </row>
    <row r="48639" spans="77:77">
      <c r="BY48639" s="2"/>
    </row>
    <row r="48640" spans="77:77">
      <c r="BY48640" s="2"/>
    </row>
    <row r="48641" spans="77:77">
      <c r="BY48641" s="2"/>
    </row>
    <row r="48642" spans="77:77">
      <c r="BY48642" s="2"/>
    </row>
    <row r="48643" spans="77:77">
      <c r="BY48643" s="2"/>
    </row>
    <row r="48644" spans="77:77">
      <c r="BY48644" s="2"/>
    </row>
    <row r="48645" spans="77:77">
      <c r="BY48645" s="2"/>
    </row>
    <row r="48646" spans="77:77">
      <c r="BY48646" s="2"/>
    </row>
    <row r="48647" spans="77:77">
      <c r="BY48647" s="2"/>
    </row>
    <row r="48648" spans="77:77">
      <c r="BY48648" s="2"/>
    </row>
    <row r="48649" spans="77:77">
      <c r="BY48649" s="2"/>
    </row>
    <row r="48650" spans="77:77">
      <c r="BY48650" s="2"/>
    </row>
    <row r="48651" spans="77:77">
      <c r="BY48651" s="2"/>
    </row>
    <row r="48652" spans="77:77">
      <c r="BY48652" s="2"/>
    </row>
    <row r="48653" spans="77:77">
      <c r="BY48653" s="2"/>
    </row>
    <row r="48654" spans="77:77">
      <c r="BY48654" s="2"/>
    </row>
    <row r="48655" spans="77:77">
      <c r="BY48655" s="2"/>
    </row>
    <row r="48656" spans="77:77">
      <c r="BY48656" s="2"/>
    </row>
    <row r="48657" spans="77:77">
      <c r="BY48657" s="2"/>
    </row>
    <row r="48658" spans="77:77">
      <c r="BY48658" s="2"/>
    </row>
    <row r="48659" spans="77:77">
      <c r="BY48659" s="2"/>
    </row>
    <row r="48660" spans="77:77">
      <c r="BY48660" s="2"/>
    </row>
    <row r="48661" spans="77:77">
      <c r="BY48661" s="2"/>
    </row>
    <row r="48662" spans="77:77">
      <c r="BY48662" s="2"/>
    </row>
    <row r="48663" spans="77:77">
      <c r="BY48663" s="2"/>
    </row>
    <row r="48664" spans="77:77">
      <c r="BY48664" s="2"/>
    </row>
    <row r="48665" spans="77:77">
      <c r="BY48665" s="2"/>
    </row>
    <row r="48666" spans="77:77">
      <c r="BY48666" s="2"/>
    </row>
    <row r="48667" spans="77:77">
      <c r="BY48667" s="2"/>
    </row>
    <row r="48668" spans="77:77">
      <c r="BY48668" s="2"/>
    </row>
    <row r="48669" spans="77:77">
      <c r="BY48669" s="2"/>
    </row>
    <row r="48670" spans="77:77">
      <c r="BY48670" s="2"/>
    </row>
    <row r="48671" spans="77:77">
      <c r="BY48671" s="2"/>
    </row>
    <row r="48672" spans="77:77">
      <c r="BY48672" s="2"/>
    </row>
    <row r="48673" spans="77:77">
      <c r="BY48673" s="2"/>
    </row>
    <row r="48674" spans="77:77">
      <c r="BY48674" s="2"/>
    </row>
    <row r="48675" spans="77:77">
      <c r="BY48675" s="2"/>
    </row>
    <row r="48676" spans="77:77">
      <c r="BY48676" s="2"/>
    </row>
    <row r="48677" spans="77:77">
      <c r="BY48677" s="2"/>
    </row>
    <row r="48678" spans="77:77">
      <c r="BY48678" s="2"/>
    </row>
    <row r="48679" spans="77:77">
      <c r="BY48679" s="2"/>
    </row>
    <row r="48680" spans="77:77">
      <c r="BY48680" s="2"/>
    </row>
    <row r="48681" spans="77:77">
      <c r="BY48681" s="2"/>
    </row>
    <row r="48682" spans="77:77">
      <c r="BY48682" s="2"/>
    </row>
    <row r="48683" spans="77:77">
      <c r="BY48683" s="2"/>
    </row>
    <row r="48684" spans="77:77">
      <c r="BY48684" s="2"/>
    </row>
    <row r="48685" spans="77:77">
      <c r="BY48685" s="2"/>
    </row>
    <row r="48686" spans="77:77">
      <c r="BY48686" s="2"/>
    </row>
    <row r="48687" spans="77:77">
      <c r="BY48687" s="2"/>
    </row>
    <row r="48688" spans="77:77">
      <c r="BY48688" s="2"/>
    </row>
    <row r="48689" spans="77:77">
      <c r="BY48689" s="2"/>
    </row>
    <row r="48690" spans="77:77">
      <c r="BY48690" s="2"/>
    </row>
    <row r="48691" spans="77:77">
      <c r="BY48691" s="2"/>
    </row>
    <row r="48692" spans="77:77">
      <c r="BY48692" s="2"/>
    </row>
    <row r="48693" spans="77:77">
      <c r="BY48693" s="2"/>
    </row>
    <row r="48694" spans="77:77">
      <c r="BY48694" s="2"/>
    </row>
    <row r="48695" spans="77:77">
      <c r="BY48695" s="2"/>
    </row>
    <row r="48696" spans="77:77">
      <c r="BY48696" s="2"/>
    </row>
    <row r="48697" spans="77:77">
      <c r="BY48697" s="2"/>
    </row>
    <row r="48698" spans="77:77">
      <c r="BY48698" s="2"/>
    </row>
    <row r="48699" spans="77:77">
      <c r="BY48699" s="2"/>
    </row>
    <row r="48700" spans="77:77">
      <c r="BY48700" s="2"/>
    </row>
    <row r="48701" spans="77:77">
      <c r="BY48701" s="2"/>
    </row>
    <row r="48702" spans="77:77">
      <c r="BY48702" s="2"/>
    </row>
    <row r="48703" spans="77:77">
      <c r="BY48703" s="2"/>
    </row>
    <row r="48704" spans="77:77">
      <c r="BY48704" s="2"/>
    </row>
    <row r="48705" spans="77:77">
      <c r="BY48705" s="2"/>
    </row>
    <row r="48706" spans="77:77">
      <c r="BY48706" s="2"/>
    </row>
    <row r="48707" spans="77:77">
      <c r="BY48707" s="2"/>
    </row>
    <row r="48708" spans="77:77">
      <c r="BY48708" s="2"/>
    </row>
    <row r="48709" spans="77:77">
      <c r="BY48709" s="2"/>
    </row>
    <row r="48710" spans="77:77">
      <c r="BY48710" s="2"/>
    </row>
    <row r="48711" spans="77:77">
      <c r="BY48711" s="2"/>
    </row>
    <row r="48712" spans="77:77">
      <c r="BY48712" s="2"/>
    </row>
    <row r="48713" spans="77:77">
      <c r="BY48713" s="2"/>
    </row>
    <row r="48714" spans="77:77">
      <c r="BY48714" s="2"/>
    </row>
    <row r="48715" spans="77:77">
      <c r="BY48715" s="2"/>
    </row>
    <row r="48716" spans="77:77">
      <c r="BY48716" s="2"/>
    </row>
    <row r="48717" spans="77:77">
      <c r="BY48717" s="2"/>
    </row>
    <row r="48718" spans="77:77">
      <c r="BY48718" s="2"/>
    </row>
    <row r="48719" spans="77:77">
      <c r="BY48719" s="2"/>
    </row>
    <row r="48720" spans="77:77">
      <c r="BY48720" s="2"/>
    </row>
    <row r="48721" spans="77:77">
      <c r="BY48721" s="2"/>
    </row>
    <row r="48722" spans="77:77">
      <c r="BY48722" s="2"/>
    </row>
    <row r="48723" spans="77:77">
      <c r="BY48723" s="2"/>
    </row>
    <row r="48724" spans="77:77">
      <c r="BY48724" s="2"/>
    </row>
    <row r="48725" spans="77:77">
      <c r="BY48725" s="2"/>
    </row>
    <row r="48726" spans="77:77">
      <c r="BY48726" s="2"/>
    </row>
    <row r="48727" spans="77:77">
      <c r="BY48727" s="2"/>
    </row>
    <row r="48728" spans="77:77">
      <c r="BY48728" s="2"/>
    </row>
    <row r="48729" spans="77:77">
      <c r="BY48729" s="2"/>
    </row>
    <row r="48730" spans="77:77">
      <c r="BY48730" s="2"/>
    </row>
    <row r="48731" spans="77:77">
      <c r="BY48731" s="2"/>
    </row>
    <row r="48732" spans="77:77">
      <c r="BY48732" s="2"/>
    </row>
    <row r="48733" spans="77:77">
      <c r="BY48733" s="2"/>
    </row>
    <row r="48734" spans="77:77">
      <c r="BY48734" s="2"/>
    </row>
    <row r="48735" spans="77:77">
      <c r="BY48735" s="2"/>
    </row>
    <row r="48736" spans="77:77">
      <c r="BY48736" s="2"/>
    </row>
    <row r="48737" spans="77:77">
      <c r="BY48737" s="2"/>
    </row>
    <row r="48738" spans="77:77">
      <c r="BY48738" s="2"/>
    </row>
    <row r="48739" spans="77:77">
      <c r="BY48739" s="2"/>
    </row>
    <row r="48740" spans="77:77">
      <c r="BY48740" s="2"/>
    </row>
    <row r="48741" spans="77:77">
      <c r="BY48741" s="2"/>
    </row>
    <row r="48742" spans="77:77">
      <c r="BY48742" s="2"/>
    </row>
    <row r="48743" spans="77:77">
      <c r="BY48743" s="2"/>
    </row>
    <row r="48744" spans="77:77">
      <c r="BY48744" s="2"/>
    </row>
    <row r="48745" spans="77:77">
      <c r="BY48745" s="2"/>
    </row>
    <row r="48746" spans="77:77">
      <c r="BY48746" s="2"/>
    </row>
    <row r="48747" spans="77:77">
      <c r="BY48747" s="2"/>
    </row>
    <row r="48748" spans="77:77">
      <c r="BY48748" s="2"/>
    </row>
    <row r="48749" spans="77:77">
      <c r="BY48749" s="2"/>
    </row>
    <row r="48750" spans="77:77">
      <c r="BY48750" s="2"/>
    </row>
    <row r="48751" spans="77:77">
      <c r="BY48751" s="2"/>
    </row>
    <row r="48752" spans="77:77">
      <c r="BY48752" s="2"/>
    </row>
    <row r="48753" spans="77:77">
      <c r="BY48753" s="2"/>
    </row>
    <row r="48754" spans="77:77">
      <c r="BY48754" s="2"/>
    </row>
    <row r="48755" spans="77:77">
      <c r="BY48755" s="2"/>
    </row>
    <row r="48756" spans="77:77">
      <c r="BY48756" s="2"/>
    </row>
    <row r="48757" spans="77:77">
      <c r="BY48757" s="2"/>
    </row>
    <row r="48758" spans="77:77">
      <c r="BY48758" s="2"/>
    </row>
    <row r="48759" spans="77:77">
      <c r="BY48759" s="2"/>
    </row>
    <row r="48760" spans="77:77">
      <c r="BY48760" s="2"/>
    </row>
    <row r="48761" spans="77:77">
      <c r="BY48761" s="2"/>
    </row>
    <row r="48762" spans="77:77">
      <c r="BY48762" s="2"/>
    </row>
    <row r="48763" spans="77:77">
      <c r="BY48763" s="2"/>
    </row>
    <row r="48764" spans="77:77">
      <c r="BY48764" s="2"/>
    </row>
    <row r="48765" spans="77:77">
      <c r="BY48765" s="2"/>
    </row>
    <row r="48766" spans="77:77">
      <c r="BY48766" s="2"/>
    </row>
    <row r="48767" spans="77:77">
      <c r="BY48767" s="2"/>
    </row>
    <row r="48768" spans="77:77">
      <c r="BY48768" s="2"/>
    </row>
    <row r="48769" spans="77:77">
      <c r="BY48769" s="2"/>
    </row>
    <row r="48770" spans="77:77">
      <c r="BY48770" s="2"/>
    </row>
    <row r="48771" spans="77:77">
      <c r="BY48771" s="2"/>
    </row>
    <row r="48772" spans="77:77">
      <c r="BY48772" s="2"/>
    </row>
    <row r="48773" spans="77:77">
      <c r="BY48773" s="2"/>
    </row>
    <row r="48774" spans="77:77">
      <c r="BY48774" s="2"/>
    </row>
    <row r="48775" spans="77:77">
      <c r="BY48775" s="2"/>
    </row>
    <row r="48776" spans="77:77">
      <c r="BY48776" s="2"/>
    </row>
    <row r="48777" spans="77:77">
      <c r="BY48777" s="2"/>
    </row>
    <row r="48778" spans="77:77">
      <c r="BY48778" s="2"/>
    </row>
    <row r="48779" spans="77:77">
      <c r="BY48779" s="2"/>
    </row>
    <row r="48780" spans="77:77">
      <c r="BY48780" s="2"/>
    </row>
    <row r="48781" spans="77:77">
      <c r="BY48781" s="2"/>
    </row>
    <row r="48782" spans="77:77">
      <c r="BY48782" s="2"/>
    </row>
    <row r="48783" spans="77:77">
      <c r="BY48783" s="2"/>
    </row>
    <row r="48784" spans="77:77">
      <c r="BY48784" s="2"/>
    </row>
    <row r="48785" spans="77:77">
      <c r="BY48785" s="2"/>
    </row>
    <row r="48786" spans="77:77">
      <c r="BY48786" s="2"/>
    </row>
    <row r="48787" spans="77:77">
      <c r="BY48787" s="2"/>
    </row>
    <row r="48788" spans="77:77">
      <c r="BY48788" s="2"/>
    </row>
    <row r="48789" spans="77:77">
      <c r="BY48789" s="2"/>
    </row>
    <row r="48790" spans="77:77">
      <c r="BY48790" s="2"/>
    </row>
    <row r="48791" spans="77:77">
      <c r="BY48791" s="2"/>
    </row>
    <row r="48792" spans="77:77">
      <c r="BY48792" s="2"/>
    </row>
    <row r="48793" spans="77:77">
      <c r="BY48793" s="2"/>
    </row>
    <row r="48794" spans="77:77">
      <c r="BY48794" s="2"/>
    </row>
    <row r="48795" spans="77:77">
      <c r="BY48795" s="2"/>
    </row>
    <row r="48796" spans="77:77">
      <c r="BY48796" s="2"/>
    </row>
    <row r="48797" spans="77:77">
      <c r="BY48797" s="2"/>
    </row>
    <row r="48798" spans="77:77">
      <c r="BY48798" s="2"/>
    </row>
    <row r="48799" spans="77:77">
      <c r="BY48799" s="2"/>
    </row>
    <row r="48800" spans="77:77">
      <c r="BY48800" s="2"/>
    </row>
    <row r="48801" spans="77:77">
      <c r="BY48801" s="2"/>
    </row>
    <row r="48802" spans="77:77">
      <c r="BY48802" s="2"/>
    </row>
    <row r="48803" spans="77:77">
      <c r="BY48803" s="2"/>
    </row>
    <row r="48804" spans="77:77">
      <c r="BY48804" s="2"/>
    </row>
    <row r="48805" spans="77:77">
      <c r="BY48805" s="2"/>
    </row>
    <row r="48806" spans="77:77">
      <c r="BY48806" s="2"/>
    </row>
    <row r="48807" spans="77:77">
      <c r="BY48807" s="2"/>
    </row>
    <row r="48808" spans="77:77">
      <c r="BY48808" s="2"/>
    </row>
    <row r="48809" spans="77:77">
      <c r="BY48809" s="2"/>
    </row>
    <row r="48810" spans="77:77">
      <c r="BY48810" s="2"/>
    </row>
    <row r="48811" spans="77:77">
      <c r="BY48811" s="2"/>
    </row>
    <row r="48812" spans="77:77">
      <c r="BY48812" s="2"/>
    </row>
    <row r="48813" spans="77:77">
      <c r="BY48813" s="2"/>
    </row>
    <row r="48814" spans="77:77">
      <c r="BY48814" s="2"/>
    </row>
    <row r="48815" spans="77:77">
      <c r="BY48815" s="2"/>
    </row>
    <row r="48816" spans="77:77">
      <c r="BY48816" s="2"/>
    </row>
    <row r="48817" spans="77:77">
      <c r="BY48817" s="2"/>
    </row>
    <row r="48818" spans="77:77">
      <c r="BY48818" s="2"/>
    </row>
    <row r="48819" spans="77:77">
      <c r="BY48819" s="2"/>
    </row>
    <row r="48820" spans="77:77">
      <c r="BY48820" s="2"/>
    </row>
    <row r="48821" spans="77:77">
      <c r="BY48821" s="2"/>
    </row>
    <row r="48822" spans="77:77">
      <c r="BY48822" s="2"/>
    </row>
    <row r="48823" spans="77:77">
      <c r="BY48823" s="2"/>
    </row>
    <row r="48824" spans="77:77">
      <c r="BY48824" s="2"/>
    </row>
    <row r="48825" spans="77:77">
      <c r="BY48825" s="2"/>
    </row>
    <row r="48826" spans="77:77">
      <c r="BY48826" s="2"/>
    </row>
    <row r="48827" spans="77:77">
      <c r="BY48827" s="2"/>
    </row>
    <row r="48828" spans="77:77">
      <c r="BY48828" s="2"/>
    </row>
    <row r="48829" spans="77:77">
      <c r="BY48829" s="2"/>
    </row>
    <row r="48830" spans="77:77">
      <c r="BY48830" s="2"/>
    </row>
    <row r="48831" spans="77:77">
      <c r="BY48831" s="2"/>
    </row>
    <row r="48832" spans="77:77">
      <c r="BY48832" s="2"/>
    </row>
    <row r="48833" spans="77:77">
      <c r="BY48833" s="2"/>
    </row>
    <row r="48834" spans="77:77">
      <c r="BY48834" s="2"/>
    </row>
    <row r="48835" spans="77:77">
      <c r="BY48835" s="2"/>
    </row>
    <row r="48836" spans="77:77">
      <c r="BY48836" s="2"/>
    </row>
    <row r="48837" spans="77:77">
      <c r="BY48837" s="2"/>
    </row>
    <row r="48838" spans="77:77">
      <c r="BY48838" s="2"/>
    </row>
    <row r="48839" spans="77:77">
      <c r="BY48839" s="2"/>
    </row>
    <row r="48840" spans="77:77">
      <c r="BY48840" s="2"/>
    </row>
    <row r="48841" spans="77:77">
      <c r="BY48841" s="2"/>
    </row>
    <row r="48842" spans="77:77">
      <c r="BY48842" s="2"/>
    </row>
    <row r="48843" spans="77:77">
      <c r="BY48843" s="2"/>
    </row>
    <row r="48844" spans="77:77">
      <c r="BY48844" s="2"/>
    </row>
    <row r="48845" spans="77:77">
      <c r="BY48845" s="2"/>
    </row>
    <row r="48846" spans="77:77">
      <c r="BY48846" s="2"/>
    </row>
    <row r="48847" spans="77:77">
      <c r="BY48847" s="2"/>
    </row>
    <row r="48848" spans="77:77">
      <c r="BY48848" s="2"/>
    </row>
    <row r="48849" spans="77:77">
      <c r="BY48849" s="2"/>
    </row>
    <row r="48850" spans="77:77">
      <c r="BY48850" s="2"/>
    </row>
    <row r="48851" spans="77:77">
      <c r="BY48851" s="2"/>
    </row>
    <row r="48852" spans="77:77">
      <c r="BY48852" s="2"/>
    </row>
    <row r="48853" spans="77:77">
      <c r="BY48853" s="2"/>
    </row>
    <row r="48854" spans="77:77">
      <c r="BY48854" s="2"/>
    </row>
    <row r="48855" spans="77:77">
      <c r="BY48855" s="2"/>
    </row>
    <row r="48856" spans="77:77">
      <c r="BY48856" s="2"/>
    </row>
    <row r="48857" spans="77:77">
      <c r="BY48857" s="2"/>
    </row>
    <row r="48858" spans="77:77">
      <c r="BY48858" s="2"/>
    </row>
    <row r="48859" spans="77:77">
      <c r="BY48859" s="2"/>
    </row>
    <row r="48860" spans="77:77">
      <c r="BY48860" s="2"/>
    </row>
    <row r="48861" spans="77:77">
      <c r="BY48861" s="2"/>
    </row>
    <row r="48862" spans="77:77">
      <c r="BY48862" s="2"/>
    </row>
    <row r="48863" spans="77:77">
      <c r="BY48863" s="2"/>
    </row>
    <row r="48864" spans="77:77">
      <c r="BY48864" s="2"/>
    </row>
    <row r="48865" spans="77:77">
      <c r="BY48865" s="2"/>
    </row>
    <row r="48866" spans="77:77">
      <c r="BY48866" s="2"/>
    </row>
    <row r="48867" spans="77:77">
      <c r="BY48867" s="2"/>
    </row>
    <row r="48868" spans="77:77">
      <c r="BY48868" s="2"/>
    </row>
    <row r="48869" spans="77:77">
      <c r="BY48869" s="2"/>
    </row>
    <row r="48870" spans="77:77">
      <c r="BY48870" s="2"/>
    </row>
    <row r="48871" spans="77:77">
      <c r="BY48871" s="2"/>
    </row>
    <row r="48872" spans="77:77">
      <c r="BY48872" s="2"/>
    </row>
    <row r="48873" spans="77:77">
      <c r="BY48873" s="2"/>
    </row>
    <row r="48874" spans="77:77">
      <c r="BY48874" s="2"/>
    </row>
    <row r="48875" spans="77:77">
      <c r="BY48875" s="2"/>
    </row>
    <row r="48876" spans="77:77">
      <c r="BY48876" s="2"/>
    </row>
    <row r="48877" spans="77:77">
      <c r="BY48877" s="2"/>
    </row>
    <row r="48878" spans="77:77">
      <c r="BY48878" s="2"/>
    </row>
    <row r="48879" spans="77:77">
      <c r="BY48879" s="2"/>
    </row>
    <row r="48880" spans="77:77">
      <c r="BY48880" s="2"/>
    </row>
    <row r="48881" spans="77:77">
      <c r="BY48881" s="2"/>
    </row>
    <row r="48882" spans="77:77">
      <c r="BY48882" s="2"/>
    </row>
    <row r="48883" spans="77:77">
      <c r="BY48883" s="2"/>
    </row>
    <row r="48884" spans="77:77">
      <c r="BY48884" s="2"/>
    </row>
    <row r="48885" spans="77:77">
      <c r="BY48885" s="2"/>
    </row>
    <row r="48886" spans="77:77">
      <c r="BY48886" s="2"/>
    </row>
    <row r="48887" spans="77:77">
      <c r="BY48887" s="2"/>
    </row>
    <row r="48888" spans="77:77">
      <c r="BY48888" s="2"/>
    </row>
    <row r="48889" spans="77:77">
      <c r="BY48889" s="2"/>
    </row>
    <row r="48890" spans="77:77">
      <c r="BY48890" s="2"/>
    </row>
    <row r="48891" spans="77:77">
      <c r="BY48891" s="2"/>
    </row>
    <row r="48892" spans="77:77">
      <c r="BY48892" s="2"/>
    </row>
    <row r="48893" spans="77:77">
      <c r="BY48893" s="2"/>
    </row>
    <row r="48894" spans="77:77">
      <c r="BY48894" s="2"/>
    </row>
    <row r="48895" spans="77:77">
      <c r="BY48895" s="2"/>
    </row>
    <row r="48896" spans="77:77">
      <c r="BY48896" s="2"/>
    </row>
    <row r="48897" spans="77:77">
      <c r="BY48897" s="2"/>
    </row>
    <row r="48898" spans="77:77">
      <c r="BY48898" s="2"/>
    </row>
    <row r="48899" spans="77:77">
      <c r="BY48899" s="2"/>
    </row>
    <row r="48900" spans="77:77">
      <c r="BY48900" s="2"/>
    </row>
    <row r="48901" spans="77:77">
      <c r="BY48901" s="2"/>
    </row>
    <row r="48902" spans="77:77">
      <c r="BY48902" s="2"/>
    </row>
    <row r="48903" spans="77:77">
      <c r="BY48903" s="2"/>
    </row>
    <row r="48904" spans="77:77">
      <c r="BY48904" s="2"/>
    </row>
    <row r="48905" spans="77:77">
      <c r="BY48905" s="2"/>
    </row>
    <row r="48906" spans="77:77">
      <c r="BY48906" s="2"/>
    </row>
    <row r="48907" spans="77:77">
      <c r="BY48907" s="2"/>
    </row>
    <row r="48908" spans="77:77">
      <c r="BY48908" s="2"/>
    </row>
    <row r="48909" spans="77:77">
      <c r="BY48909" s="2"/>
    </row>
    <row r="48910" spans="77:77">
      <c r="BY48910" s="2"/>
    </row>
    <row r="48911" spans="77:77">
      <c r="BY48911" s="2"/>
    </row>
    <row r="48912" spans="77:77">
      <c r="BY48912" s="2"/>
    </row>
    <row r="48913" spans="77:77">
      <c r="BY48913" s="2"/>
    </row>
    <row r="48914" spans="77:77">
      <c r="BY48914" s="2"/>
    </row>
    <row r="48915" spans="77:77">
      <c r="BY48915" s="2"/>
    </row>
    <row r="48916" spans="77:77">
      <c r="BY48916" s="2"/>
    </row>
    <row r="48917" spans="77:77">
      <c r="BY48917" s="2"/>
    </row>
    <row r="48918" spans="77:77">
      <c r="BY48918" s="2"/>
    </row>
    <row r="48919" spans="77:77">
      <c r="BY48919" s="2"/>
    </row>
    <row r="48920" spans="77:77">
      <c r="BY48920" s="2"/>
    </row>
    <row r="48921" spans="77:77">
      <c r="BY48921" s="2"/>
    </row>
    <row r="48922" spans="77:77">
      <c r="BY48922" s="2"/>
    </row>
    <row r="48923" spans="77:77">
      <c r="BY48923" s="2"/>
    </row>
    <row r="48924" spans="77:77">
      <c r="BY48924" s="2"/>
    </row>
    <row r="48925" spans="77:77">
      <c r="BY48925" s="2"/>
    </row>
    <row r="48926" spans="77:77">
      <c r="BY48926" s="2"/>
    </row>
    <row r="48927" spans="77:77">
      <c r="BY48927" s="2"/>
    </row>
    <row r="48928" spans="77:77">
      <c r="BY48928" s="2"/>
    </row>
    <row r="48929" spans="77:77">
      <c r="BY48929" s="2"/>
    </row>
    <row r="48930" spans="77:77">
      <c r="BY48930" s="2"/>
    </row>
    <row r="48931" spans="77:77">
      <c r="BY48931" s="2"/>
    </row>
    <row r="48932" spans="77:77">
      <c r="BY48932" s="2"/>
    </row>
    <row r="48933" spans="77:77">
      <c r="BY48933" s="2"/>
    </row>
    <row r="48934" spans="77:77">
      <c r="BY48934" s="2"/>
    </row>
    <row r="48935" spans="77:77">
      <c r="BY48935" s="2"/>
    </row>
    <row r="48936" spans="77:77">
      <c r="BY48936" s="2"/>
    </row>
    <row r="48937" spans="77:77">
      <c r="BY48937" s="2"/>
    </row>
    <row r="48938" spans="77:77">
      <c r="BY48938" s="2"/>
    </row>
    <row r="48939" spans="77:77">
      <c r="BY48939" s="2"/>
    </row>
    <row r="48940" spans="77:77">
      <c r="BY48940" s="2"/>
    </row>
    <row r="48941" spans="77:77">
      <c r="BY48941" s="2"/>
    </row>
    <row r="48942" spans="77:77">
      <c r="BY48942" s="2"/>
    </row>
    <row r="48943" spans="77:77">
      <c r="BY48943" s="2"/>
    </row>
    <row r="48944" spans="77:77">
      <c r="BY48944" s="2"/>
    </row>
    <row r="48945" spans="77:77">
      <c r="BY48945" s="2"/>
    </row>
    <row r="48946" spans="77:77">
      <c r="BY48946" s="2"/>
    </row>
    <row r="48947" spans="77:77">
      <c r="BY48947" s="2"/>
    </row>
    <row r="48948" spans="77:77">
      <c r="BY48948" s="2"/>
    </row>
    <row r="48949" spans="77:77">
      <c r="BY48949" s="2"/>
    </row>
    <row r="48950" spans="77:77">
      <c r="BY48950" s="2"/>
    </row>
    <row r="48951" spans="77:77">
      <c r="BY48951" s="2"/>
    </row>
    <row r="48952" spans="77:77">
      <c r="BY48952" s="2"/>
    </row>
    <row r="48953" spans="77:77">
      <c r="BY48953" s="2"/>
    </row>
    <row r="48954" spans="77:77">
      <c r="BY48954" s="2"/>
    </row>
    <row r="48955" spans="77:77">
      <c r="BY48955" s="2"/>
    </row>
    <row r="48956" spans="77:77">
      <c r="BY48956" s="2"/>
    </row>
    <row r="48957" spans="77:77">
      <c r="BY48957" s="2"/>
    </row>
    <row r="48958" spans="77:77">
      <c r="BY48958" s="2"/>
    </row>
    <row r="48959" spans="77:77">
      <c r="BY48959" s="2"/>
    </row>
    <row r="48960" spans="77:77">
      <c r="BY48960" s="2"/>
    </row>
    <row r="48961" spans="77:77">
      <c r="BY48961" s="2"/>
    </row>
    <row r="48962" spans="77:77">
      <c r="BY48962" s="2"/>
    </row>
    <row r="48963" spans="77:77">
      <c r="BY48963" s="2"/>
    </row>
    <row r="48964" spans="77:77">
      <c r="BY48964" s="2"/>
    </row>
    <row r="48965" spans="77:77">
      <c r="BY48965" s="2"/>
    </row>
    <row r="48966" spans="77:77">
      <c r="BY48966" s="2"/>
    </row>
    <row r="48967" spans="77:77">
      <c r="BY48967" s="2"/>
    </row>
    <row r="48968" spans="77:77">
      <c r="BY48968" s="2"/>
    </row>
    <row r="48969" spans="77:77">
      <c r="BY48969" s="2"/>
    </row>
    <row r="48970" spans="77:77">
      <c r="BY48970" s="2"/>
    </row>
    <row r="48971" spans="77:77">
      <c r="BY48971" s="2"/>
    </row>
    <row r="48972" spans="77:77">
      <c r="BY48972" s="2"/>
    </row>
    <row r="48973" spans="77:77">
      <c r="BY48973" s="2"/>
    </row>
    <row r="48974" spans="77:77">
      <c r="BY48974" s="2"/>
    </row>
    <row r="48975" spans="77:77">
      <c r="BY48975" s="2"/>
    </row>
    <row r="48976" spans="77:77">
      <c r="BY48976" s="2"/>
    </row>
    <row r="48977" spans="77:77">
      <c r="BY48977" s="2"/>
    </row>
    <row r="48978" spans="77:77">
      <c r="BY48978" s="2"/>
    </row>
    <row r="48979" spans="77:77">
      <c r="BY48979" s="2"/>
    </row>
    <row r="48980" spans="77:77">
      <c r="BY48980" s="2"/>
    </row>
    <row r="48981" spans="77:77">
      <c r="BY48981" s="2"/>
    </row>
    <row r="48982" spans="77:77">
      <c r="BY48982" s="2"/>
    </row>
    <row r="48983" spans="77:77">
      <c r="BY48983" s="2"/>
    </row>
    <row r="48984" spans="77:77">
      <c r="BY48984" s="2"/>
    </row>
    <row r="48985" spans="77:77">
      <c r="BY48985" s="2"/>
    </row>
    <row r="48986" spans="77:77">
      <c r="BY48986" s="2"/>
    </row>
    <row r="48987" spans="77:77">
      <c r="BY48987" s="2"/>
    </row>
    <row r="48988" spans="77:77">
      <c r="BY48988" s="2"/>
    </row>
    <row r="48989" spans="77:77">
      <c r="BY48989" s="2"/>
    </row>
    <row r="48990" spans="77:77">
      <c r="BY48990" s="2"/>
    </row>
    <row r="48991" spans="77:77">
      <c r="BY48991" s="2"/>
    </row>
    <row r="48992" spans="77:77">
      <c r="BY48992" s="2"/>
    </row>
    <row r="48993" spans="77:77">
      <c r="BY48993" s="2"/>
    </row>
    <row r="48994" spans="77:77">
      <c r="BY48994" s="2"/>
    </row>
    <row r="48995" spans="77:77">
      <c r="BY48995" s="2"/>
    </row>
    <row r="48996" spans="77:77">
      <c r="BY48996" s="2"/>
    </row>
    <row r="48997" spans="77:77">
      <c r="BY48997" s="2"/>
    </row>
    <row r="48998" spans="77:77">
      <c r="BY48998" s="2"/>
    </row>
    <row r="48999" spans="77:77">
      <c r="BY48999" s="2"/>
    </row>
    <row r="49000" spans="77:77">
      <c r="BY49000" s="2"/>
    </row>
    <row r="49001" spans="77:77">
      <c r="BY49001" s="2"/>
    </row>
    <row r="49002" spans="77:77">
      <c r="BY49002" s="2"/>
    </row>
    <row r="49003" spans="77:77">
      <c r="BY49003" s="2"/>
    </row>
    <row r="49004" spans="77:77">
      <c r="BY49004" s="2"/>
    </row>
    <row r="49005" spans="77:77">
      <c r="BY49005" s="2"/>
    </row>
    <row r="49006" spans="77:77">
      <c r="BY49006" s="2"/>
    </row>
    <row r="49007" spans="77:77">
      <c r="BY49007" s="2"/>
    </row>
    <row r="49008" spans="77:77">
      <c r="BY49008" s="2"/>
    </row>
    <row r="49009" spans="77:77">
      <c r="BY49009" s="2"/>
    </row>
    <row r="49010" spans="77:77">
      <c r="BY49010" s="2"/>
    </row>
    <row r="49011" spans="77:77">
      <c r="BY49011" s="2"/>
    </row>
    <row r="49012" spans="77:77">
      <c r="BY49012" s="2"/>
    </row>
    <row r="49013" spans="77:77">
      <c r="BY49013" s="2"/>
    </row>
    <row r="49014" spans="77:77">
      <c r="BY49014" s="2"/>
    </row>
    <row r="49015" spans="77:77">
      <c r="BY49015" s="2"/>
    </row>
    <row r="49016" spans="77:77">
      <c r="BY49016" s="2"/>
    </row>
    <row r="49017" spans="77:77">
      <c r="BY49017" s="2"/>
    </row>
    <row r="49018" spans="77:77">
      <c r="BY49018" s="2"/>
    </row>
    <row r="49019" spans="77:77">
      <c r="BY49019" s="2"/>
    </row>
    <row r="49020" spans="77:77">
      <c r="BY49020" s="2"/>
    </row>
    <row r="49021" spans="77:77">
      <c r="BY49021" s="2"/>
    </row>
    <row r="49022" spans="77:77">
      <c r="BY49022" s="2"/>
    </row>
    <row r="49023" spans="77:77">
      <c r="BY49023" s="2"/>
    </row>
    <row r="49024" spans="77:77">
      <c r="BY49024" s="2"/>
    </row>
    <row r="49025" spans="77:77">
      <c r="BY49025" s="2"/>
    </row>
    <row r="49026" spans="77:77">
      <c r="BY49026" s="2"/>
    </row>
    <row r="49027" spans="77:77">
      <c r="BY49027" s="2"/>
    </row>
    <row r="49028" spans="77:77">
      <c r="BY49028" s="2"/>
    </row>
    <row r="49029" spans="77:77">
      <c r="BY49029" s="2"/>
    </row>
    <row r="49030" spans="77:77">
      <c r="BY49030" s="2"/>
    </row>
    <row r="49031" spans="77:77">
      <c r="BY49031" s="2"/>
    </row>
    <row r="49032" spans="77:77">
      <c r="BY49032" s="2"/>
    </row>
    <row r="49033" spans="77:77">
      <c r="BY49033" s="2"/>
    </row>
    <row r="49034" spans="77:77">
      <c r="BY49034" s="2"/>
    </row>
    <row r="49035" spans="77:77">
      <c r="BY49035" s="2"/>
    </row>
    <row r="49036" spans="77:77">
      <c r="BY49036" s="2"/>
    </row>
    <row r="49037" spans="77:77">
      <c r="BY49037" s="2"/>
    </row>
    <row r="49038" spans="77:77">
      <c r="BY49038" s="2"/>
    </row>
    <row r="49039" spans="77:77">
      <c r="BY49039" s="2"/>
    </row>
    <row r="49040" spans="77:77">
      <c r="BY49040" s="2"/>
    </row>
    <row r="49041" spans="77:77">
      <c r="BY49041" s="2"/>
    </row>
    <row r="49042" spans="77:77">
      <c r="BY49042" s="2"/>
    </row>
    <row r="49043" spans="77:77">
      <c r="BY49043" s="2"/>
    </row>
    <row r="49044" spans="77:77">
      <c r="BY49044" s="2"/>
    </row>
    <row r="49045" spans="77:77">
      <c r="BY49045" s="2"/>
    </row>
    <row r="49046" spans="77:77">
      <c r="BY49046" s="2"/>
    </row>
    <row r="49047" spans="77:77">
      <c r="BY49047" s="2"/>
    </row>
    <row r="49048" spans="77:77">
      <c r="BY49048" s="2"/>
    </row>
    <row r="49049" spans="77:77">
      <c r="BY49049" s="2"/>
    </row>
    <row r="49050" spans="77:77">
      <c r="BY49050" s="2"/>
    </row>
    <row r="49051" spans="77:77">
      <c r="BY49051" s="2"/>
    </row>
    <row r="49052" spans="77:77">
      <c r="BY49052" s="2"/>
    </row>
    <row r="49053" spans="77:77">
      <c r="BY49053" s="2"/>
    </row>
    <row r="49054" spans="77:77">
      <c r="BY49054" s="2"/>
    </row>
    <row r="49055" spans="77:77">
      <c r="BY49055" s="2"/>
    </row>
    <row r="49056" spans="77:77">
      <c r="BY49056" s="2"/>
    </row>
    <row r="49057" spans="77:77">
      <c r="BY49057" s="2"/>
    </row>
    <row r="49058" spans="77:77">
      <c r="BY49058" s="2"/>
    </row>
    <row r="49059" spans="77:77">
      <c r="BY49059" s="2"/>
    </row>
    <row r="49060" spans="77:77">
      <c r="BY49060" s="2"/>
    </row>
    <row r="49061" spans="77:77">
      <c r="BY49061" s="2"/>
    </row>
    <row r="49062" spans="77:77">
      <c r="BY49062" s="2"/>
    </row>
    <row r="49063" spans="77:77">
      <c r="BY49063" s="2"/>
    </row>
    <row r="49064" spans="77:77">
      <c r="BY49064" s="2"/>
    </row>
    <row r="49065" spans="77:77">
      <c r="BY49065" s="2"/>
    </row>
    <row r="49066" spans="77:77">
      <c r="BY49066" s="2"/>
    </row>
    <row r="49067" spans="77:77">
      <c r="BY49067" s="2"/>
    </row>
    <row r="49068" spans="77:77">
      <c r="BY49068" s="2"/>
    </row>
    <row r="49069" spans="77:77">
      <c r="BY49069" s="2"/>
    </row>
    <row r="49070" spans="77:77">
      <c r="BY49070" s="2"/>
    </row>
    <row r="49071" spans="77:77">
      <c r="BY49071" s="2"/>
    </row>
    <row r="49072" spans="77:77">
      <c r="BY49072" s="2"/>
    </row>
    <row r="49073" spans="77:77">
      <c r="BY49073" s="2"/>
    </row>
    <row r="49074" spans="77:77">
      <c r="BY49074" s="2"/>
    </row>
    <row r="49075" spans="77:77">
      <c r="BY49075" s="2"/>
    </row>
    <row r="49076" spans="77:77">
      <c r="BY49076" s="2"/>
    </row>
    <row r="49077" spans="77:77">
      <c r="BY49077" s="2"/>
    </row>
    <row r="49078" spans="77:77">
      <c r="BY49078" s="2"/>
    </row>
    <row r="49079" spans="77:77">
      <c r="BY49079" s="2"/>
    </row>
    <row r="49080" spans="77:77">
      <c r="BY49080" s="2"/>
    </row>
    <row r="49081" spans="77:77">
      <c r="BY49081" s="2"/>
    </row>
    <row r="49082" spans="77:77">
      <c r="BY49082" s="2"/>
    </row>
    <row r="49083" spans="77:77">
      <c r="BY49083" s="2"/>
    </row>
    <row r="49084" spans="77:77">
      <c r="BY49084" s="2"/>
    </row>
    <row r="49085" spans="77:77">
      <c r="BY49085" s="2"/>
    </row>
    <row r="49086" spans="77:77">
      <c r="BY49086" s="2"/>
    </row>
    <row r="49087" spans="77:77">
      <c r="BY49087" s="2"/>
    </row>
    <row r="49088" spans="77:77">
      <c r="BY49088" s="2"/>
    </row>
    <row r="49089" spans="77:77">
      <c r="BY49089" s="2"/>
    </row>
    <row r="49090" spans="77:77">
      <c r="BY49090" s="2"/>
    </row>
    <row r="49091" spans="77:77">
      <c r="BY49091" s="2"/>
    </row>
    <row r="49092" spans="77:77">
      <c r="BY49092" s="2"/>
    </row>
    <row r="49093" spans="77:77">
      <c r="BY49093" s="2"/>
    </row>
    <row r="49094" spans="77:77">
      <c r="BY49094" s="2"/>
    </row>
    <row r="49095" spans="77:77">
      <c r="BY49095" s="2"/>
    </row>
    <row r="49096" spans="77:77">
      <c r="BY49096" s="2"/>
    </row>
    <row r="49097" spans="77:77">
      <c r="BY49097" s="2"/>
    </row>
    <row r="49098" spans="77:77">
      <c r="BY49098" s="2"/>
    </row>
    <row r="49099" spans="77:77">
      <c r="BY49099" s="2"/>
    </row>
    <row r="49100" spans="77:77">
      <c r="BY49100" s="2"/>
    </row>
    <row r="49101" spans="77:77">
      <c r="BY49101" s="2"/>
    </row>
    <row r="49102" spans="77:77">
      <c r="BY49102" s="2"/>
    </row>
    <row r="49103" spans="77:77">
      <c r="BY49103" s="2"/>
    </row>
    <row r="49104" spans="77:77">
      <c r="BY49104" s="2"/>
    </row>
    <row r="49105" spans="77:77">
      <c r="BY49105" s="2"/>
    </row>
    <row r="49106" spans="77:77">
      <c r="BY49106" s="2"/>
    </row>
    <row r="49107" spans="77:77">
      <c r="BY49107" s="2"/>
    </row>
    <row r="49108" spans="77:77">
      <c r="BY49108" s="2"/>
    </row>
    <row r="49109" spans="77:77">
      <c r="BY49109" s="2"/>
    </row>
    <row r="49110" spans="77:77">
      <c r="BY49110" s="2"/>
    </row>
    <row r="49111" spans="77:77">
      <c r="BY49111" s="2"/>
    </row>
    <row r="49112" spans="77:77">
      <c r="BY49112" s="2"/>
    </row>
    <row r="49113" spans="77:77">
      <c r="BY49113" s="2"/>
    </row>
    <row r="49114" spans="77:77">
      <c r="BY49114" s="2"/>
    </row>
    <row r="49115" spans="77:77">
      <c r="BY49115" s="2"/>
    </row>
    <row r="49116" spans="77:77">
      <c r="BY49116" s="2"/>
    </row>
    <row r="49117" spans="77:77">
      <c r="BY49117" s="2"/>
    </row>
    <row r="49118" spans="77:77">
      <c r="BY49118" s="2"/>
    </row>
    <row r="49119" spans="77:77">
      <c r="BY49119" s="2"/>
    </row>
    <row r="49120" spans="77:77">
      <c r="BY49120" s="2"/>
    </row>
    <row r="49121" spans="77:77">
      <c r="BY49121" s="2"/>
    </row>
    <row r="49122" spans="77:77">
      <c r="BY49122" s="2"/>
    </row>
    <row r="49123" spans="77:77">
      <c r="BY49123" s="2"/>
    </row>
    <row r="49124" spans="77:77">
      <c r="BY49124" s="2"/>
    </row>
    <row r="49125" spans="77:77">
      <c r="BY49125" s="2"/>
    </row>
    <row r="49126" spans="77:77">
      <c r="BY49126" s="2"/>
    </row>
    <row r="49127" spans="77:77">
      <c r="BY49127" s="2"/>
    </row>
    <row r="49128" spans="77:77">
      <c r="BY49128" s="2"/>
    </row>
    <row r="49129" spans="77:77">
      <c r="BY49129" s="2"/>
    </row>
    <row r="49130" spans="77:77">
      <c r="BY49130" s="2"/>
    </row>
    <row r="49131" spans="77:77">
      <c r="BY49131" s="2"/>
    </row>
    <row r="49132" spans="77:77">
      <c r="BY49132" s="2"/>
    </row>
    <row r="49133" spans="77:77">
      <c r="BY49133" s="2"/>
    </row>
    <row r="49134" spans="77:77">
      <c r="BY49134" s="2"/>
    </row>
    <row r="49135" spans="77:77">
      <c r="BY49135" s="2"/>
    </row>
    <row r="49136" spans="77:77">
      <c r="BY49136" s="2"/>
    </row>
    <row r="49137" spans="77:77">
      <c r="BY49137" s="2"/>
    </row>
    <row r="49138" spans="77:77">
      <c r="BY49138" s="2"/>
    </row>
    <row r="49139" spans="77:77">
      <c r="BY49139" s="2"/>
    </row>
    <row r="49140" spans="77:77">
      <c r="BY49140" s="2"/>
    </row>
    <row r="49141" spans="77:77">
      <c r="BY49141" s="2"/>
    </row>
    <row r="49142" spans="77:77">
      <c r="BY49142" s="2"/>
    </row>
    <row r="49143" spans="77:77">
      <c r="BY49143" s="2"/>
    </row>
    <row r="49144" spans="77:77">
      <c r="BY49144" s="2"/>
    </row>
    <row r="49145" spans="77:77">
      <c r="BY49145" s="2"/>
    </row>
    <row r="49146" spans="77:77">
      <c r="BY49146" s="2"/>
    </row>
    <row r="49147" spans="77:77">
      <c r="BY49147" s="2"/>
    </row>
    <row r="49148" spans="77:77">
      <c r="BY49148" s="2"/>
    </row>
    <row r="49149" spans="77:77">
      <c r="BY49149" s="2"/>
    </row>
    <row r="49150" spans="77:77">
      <c r="BY49150" s="2"/>
    </row>
    <row r="49151" spans="77:77">
      <c r="BY49151" s="2"/>
    </row>
    <row r="49152" spans="77:77">
      <c r="BY49152" s="2"/>
    </row>
    <row r="49153" spans="77:77">
      <c r="BY49153" s="2"/>
    </row>
    <row r="49154" spans="77:77">
      <c r="BY49154" s="2"/>
    </row>
    <row r="49155" spans="77:77">
      <c r="BY49155" s="2"/>
    </row>
    <row r="49156" spans="77:77">
      <c r="BY49156" s="2"/>
    </row>
    <row r="49157" spans="77:77">
      <c r="BY49157" s="2"/>
    </row>
    <row r="49158" spans="77:77">
      <c r="BY49158" s="2"/>
    </row>
    <row r="49159" spans="77:77">
      <c r="BY49159" s="2"/>
    </row>
    <row r="49160" spans="77:77">
      <c r="BY49160" s="2"/>
    </row>
    <row r="49161" spans="77:77">
      <c r="BY49161" s="2"/>
    </row>
    <row r="49162" spans="77:77">
      <c r="BY49162" s="2"/>
    </row>
    <row r="49163" spans="77:77">
      <c r="BY49163" s="2"/>
    </row>
    <row r="49164" spans="77:77">
      <c r="BY49164" s="2"/>
    </row>
    <row r="49165" spans="77:77">
      <c r="BY49165" s="2"/>
    </row>
    <row r="49166" spans="77:77">
      <c r="BY49166" s="2"/>
    </row>
    <row r="49167" spans="77:77">
      <c r="BY49167" s="2"/>
    </row>
    <row r="49168" spans="77:77">
      <c r="BY49168" s="2"/>
    </row>
    <row r="49169" spans="77:77">
      <c r="BY49169" s="2"/>
    </row>
    <row r="49170" spans="77:77">
      <c r="BY49170" s="2"/>
    </row>
    <row r="49171" spans="77:77">
      <c r="BY49171" s="2"/>
    </row>
    <row r="49172" spans="77:77">
      <c r="BY49172" s="2"/>
    </row>
    <row r="49173" spans="77:77">
      <c r="BY49173" s="2"/>
    </row>
    <row r="49174" spans="77:77">
      <c r="BY49174" s="2"/>
    </row>
    <row r="49175" spans="77:77">
      <c r="BY49175" s="2"/>
    </row>
    <row r="49176" spans="77:77">
      <c r="BY49176" s="2"/>
    </row>
    <row r="49177" spans="77:77">
      <c r="BY49177" s="2"/>
    </row>
    <row r="49178" spans="77:77">
      <c r="BY49178" s="2"/>
    </row>
    <row r="49179" spans="77:77">
      <c r="BY49179" s="2"/>
    </row>
    <row r="49180" spans="77:77">
      <c r="BY49180" s="2"/>
    </row>
    <row r="49181" spans="77:77">
      <c r="BY49181" s="2"/>
    </row>
    <row r="49182" spans="77:77">
      <c r="BY49182" s="2"/>
    </row>
    <row r="49183" spans="77:77">
      <c r="BY49183" s="2"/>
    </row>
    <row r="49184" spans="77:77">
      <c r="BY49184" s="2"/>
    </row>
    <row r="49185" spans="77:77">
      <c r="BY49185" s="2"/>
    </row>
    <row r="49186" spans="77:77">
      <c r="BY49186" s="2"/>
    </row>
    <row r="49187" spans="77:77">
      <c r="BY49187" s="2"/>
    </row>
    <row r="49188" spans="77:77">
      <c r="BY49188" s="2"/>
    </row>
    <row r="49189" spans="77:77">
      <c r="BY49189" s="2"/>
    </row>
    <row r="49190" spans="77:77">
      <c r="BY49190" s="2"/>
    </row>
    <row r="49191" spans="77:77">
      <c r="BY49191" s="2"/>
    </row>
    <row r="49192" spans="77:77">
      <c r="BY49192" s="2"/>
    </row>
    <row r="49193" spans="77:77">
      <c r="BY49193" s="2"/>
    </row>
    <row r="49194" spans="77:77">
      <c r="BY49194" s="2"/>
    </row>
    <row r="49195" spans="77:77">
      <c r="BY49195" s="2"/>
    </row>
    <row r="49196" spans="77:77">
      <c r="BY49196" s="2"/>
    </row>
    <row r="49197" spans="77:77">
      <c r="BY49197" s="2"/>
    </row>
    <row r="49198" spans="77:77">
      <c r="BY49198" s="2"/>
    </row>
    <row r="49199" spans="77:77">
      <c r="BY49199" s="2"/>
    </row>
    <row r="49200" spans="77:77">
      <c r="BY49200" s="2"/>
    </row>
    <row r="49201" spans="77:77">
      <c r="BY49201" s="2"/>
    </row>
    <row r="49202" spans="77:77">
      <c r="BY49202" s="2"/>
    </row>
    <row r="49203" spans="77:77">
      <c r="BY49203" s="2"/>
    </row>
    <row r="49204" spans="77:77">
      <c r="BY49204" s="2"/>
    </row>
    <row r="49205" spans="77:77">
      <c r="BY49205" s="2"/>
    </row>
    <row r="49206" spans="77:77">
      <c r="BY49206" s="2"/>
    </row>
    <row r="49207" spans="77:77">
      <c r="BY49207" s="2"/>
    </row>
    <row r="49208" spans="77:77">
      <c r="BY49208" s="2"/>
    </row>
    <row r="49209" spans="77:77">
      <c r="BY49209" s="2"/>
    </row>
    <row r="49210" spans="77:77">
      <c r="BY49210" s="2"/>
    </row>
    <row r="49211" spans="77:77">
      <c r="BY49211" s="2"/>
    </row>
    <row r="49212" spans="77:77">
      <c r="BY49212" s="2"/>
    </row>
    <row r="49213" spans="77:77">
      <c r="BY49213" s="2"/>
    </row>
    <row r="49214" spans="77:77">
      <c r="BY49214" s="2"/>
    </row>
    <row r="49215" spans="77:77">
      <c r="BY49215" s="2"/>
    </row>
    <row r="49216" spans="77:77">
      <c r="BY49216" s="2"/>
    </row>
    <row r="49217" spans="77:77">
      <c r="BY49217" s="2"/>
    </row>
    <row r="49218" spans="77:77">
      <c r="BY49218" s="2"/>
    </row>
    <row r="49219" spans="77:77">
      <c r="BY49219" s="2"/>
    </row>
    <row r="49220" spans="77:77">
      <c r="BY49220" s="2"/>
    </row>
    <row r="49221" spans="77:77">
      <c r="BY49221" s="2"/>
    </row>
    <row r="49222" spans="77:77">
      <c r="BY49222" s="2"/>
    </row>
    <row r="49223" spans="77:77">
      <c r="BY49223" s="2"/>
    </row>
    <row r="49224" spans="77:77">
      <c r="BY49224" s="2"/>
    </row>
    <row r="49225" spans="77:77">
      <c r="BY49225" s="2"/>
    </row>
    <row r="49226" spans="77:77">
      <c r="BY49226" s="2"/>
    </row>
    <row r="49227" spans="77:77">
      <c r="BY49227" s="2"/>
    </row>
    <row r="49228" spans="77:77">
      <c r="BY49228" s="2"/>
    </row>
    <row r="49229" spans="77:77">
      <c r="BY49229" s="2"/>
    </row>
    <row r="49230" spans="77:77">
      <c r="BY49230" s="2"/>
    </row>
    <row r="49231" spans="77:77">
      <c r="BY49231" s="2"/>
    </row>
    <row r="49232" spans="77:77">
      <c r="BY49232" s="2"/>
    </row>
    <row r="49233" spans="77:77">
      <c r="BY49233" s="2"/>
    </row>
    <row r="49234" spans="77:77">
      <c r="BY49234" s="2"/>
    </row>
    <row r="49235" spans="77:77">
      <c r="BY49235" s="2"/>
    </row>
    <row r="49236" spans="77:77">
      <c r="BY49236" s="2"/>
    </row>
    <row r="49237" spans="77:77">
      <c r="BY49237" s="2"/>
    </row>
    <row r="49238" spans="77:77">
      <c r="BY49238" s="2"/>
    </row>
    <row r="49239" spans="77:77">
      <c r="BY49239" s="2"/>
    </row>
    <row r="49240" spans="77:77">
      <c r="BY49240" s="2"/>
    </row>
    <row r="49241" spans="77:77">
      <c r="BY49241" s="2"/>
    </row>
    <row r="49242" spans="77:77">
      <c r="BY49242" s="2"/>
    </row>
    <row r="49243" spans="77:77">
      <c r="BY49243" s="2"/>
    </row>
    <row r="49244" spans="77:77">
      <c r="BY49244" s="2"/>
    </row>
    <row r="49245" spans="77:77">
      <c r="BY49245" s="2"/>
    </row>
    <row r="49246" spans="77:77">
      <c r="BY49246" s="2"/>
    </row>
    <row r="49247" spans="77:77">
      <c r="BY49247" s="2"/>
    </row>
    <row r="49248" spans="77:77">
      <c r="BY49248" s="2"/>
    </row>
    <row r="49249" spans="77:77">
      <c r="BY49249" s="2"/>
    </row>
    <row r="49250" spans="77:77">
      <c r="BY49250" s="2"/>
    </row>
    <row r="49251" spans="77:77">
      <c r="BY49251" s="2"/>
    </row>
    <row r="49252" spans="77:77">
      <c r="BY49252" s="2"/>
    </row>
    <row r="49253" spans="77:77">
      <c r="BY49253" s="2"/>
    </row>
    <row r="49254" spans="77:77">
      <c r="BY49254" s="2"/>
    </row>
    <row r="49255" spans="77:77">
      <c r="BY49255" s="2"/>
    </row>
    <row r="49256" spans="77:77">
      <c r="BY49256" s="2"/>
    </row>
    <row r="49257" spans="77:77">
      <c r="BY49257" s="2"/>
    </row>
    <row r="49258" spans="77:77">
      <c r="BY49258" s="2"/>
    </row>
    <row r="49259" spans="77:77">
      <c r="BY49259" s="2"/>
    </row>
    <row r="49260" spans="77:77">
      <c r="BY49260" s="2"/>
    </row>
    <row r="49261" spans="77:77">
      <c r="BY49261" s="2"/>
    </row>
    <row r="49262" spans="77:77">
      <c r="BY49262" s="2"/>
    </row>
    <row r="49263" spans="77:77">
      <c r="BY49263" s="2"/>
    </row>
    <row r="49264" spans="77:77">
      <c r="BY49264" s="2"/>
    </row>
    <row r="49265" spans="77:77">
      <c r="BY49265" s="2"/>
    </row>
    <row r="49266" spans="77:77">
      <c r="BY49266" s="2"/>
    </row>
    <row r="49267" spans="77:77">
      <c r="BY49267" s="2"/>
    </row>
    <row r="49268" spans="77:77">
      <c r="BY49268" s="2"/>
    </row>
    <row r="49269" spans="77:77">
      <c r="BY49269" s="2"/>
    </row>
    <row r="49270" spans="77:77">
      <c r="BY49270" s="2"/>
    </row>
    <row r="49271" spans="77:77">
      <c r="BY49271" s="2"/>
    </row>
    <row r="49272" spans="77:77">
      <c r="BY49272" s="2"/>
    </row>
    <row r="49273" spans="77:77">
      <c r="BY49273" s="2"/>
    </row>
    <row r="49274" spans="77:77">
      <c r="BY49274" s="2"/>
    </row>
    <row r="49275" spans="77:77">
      <c r="BY49275" s="2"/>
    </row>
    <row r="49276" spans="77:77">
      <c r="BY49276" s="2"/>
    </row>
    <row r="49277" spans="77:77">
      <c r="BY49277" s="2"/>
    </row>
    <row r="49278" spans="77:77">
      <c r="BY49278" s="2"/>
    </row>
    <row r="49279" spans="77:77">
      <c r="BY49279" s="2"/>
    </row>
    <row r="49280" spans="77:77">
      <c r="BY49280" s="2"/>
    </row>
    <row r="49281" spans="77:77">
      <c r="BY49281" s="2"/>
    </row>
    <row r="49282" spans="77:77">
      <c r="BY49282" s="2"/>
    </row>
    <row r="49283" spans="77:77">
      <c r="BY49283" s="2"/>
    </row>
    <row r="49284" spans="77:77">
      <c r="BY49284" s="2"/>
    </row>
    <row r="49285" spans="77:77">
      <c r="BY49285" s="2"/>
    </row>
    <row r="49286" spans="77:77">
      <c r="BY49286" s="2"/>
    </row>
    <row r="49287" spans="77:77">
      <c r="BY49287" s="2"/>
    </row>
    <row r="49288" spans="77:77">
      <c r="BY49288" s="2"/>
    </row>
    <row r="49289" spans="77:77">
      <c r="BY49289" s="2"/>
    </row>
    <row r="49290" spans="77:77">
      <c r="BY49290" s="2"/>
    </row>
    <row r="49291" spans="77:77">
      <c r="BY49291" s="2"/>
    </row>
    <row r="49292" spans="77:77">
      <c r="BY49292" s="2"/>
    </row>
    <row r="49293" spans="77:77">
      <c r="BY49293" s="2"/>
    </row>
    <row r="49294" spans="77:77">
      <c r="BY49294" s="2"/>
    </row>
    <row r="49295" spans="77:77">
      <c r="BY49295" s="2"/>
    </row>
    <row r="49296" spans="77:77">
      <c r="BY49296" s="2"/>
    </row>
    <row r="49297" spans="77:77">
      <c r="BY49297" s="2"/>
    </row>
    <row r="49298" spans="77:77">
      <c r="BY49298" s="2"/>
    </row>
    <row r="49299" spans="77:77">
      <c r="BY49299" s="2"/>
    </row>
    <row r="49300" spans="77:77">
      <c r="BY49300" s="2"/>
    </row>
    <row r="49301" spans="77:77">
      <c r="BY49301" s="2"/>
    </row>
    <row r="49302" spans="77:77">
      <c r="BY49302" s="2"/>
    </row>
    <row r="49303" spans="77:77">
      <c r="BY49303" s="2"/>
    </row>
    <row r="49304" spans="77:77">
      <c r="BY49304" s="2"/>
    </row>
    <row r="49305" spans="77:77">
      <c r="BY49305" s="2"/>
    </row>
    <row r="49306" spans="77:77">
      <c r="BY49306" s="2"/>
    </row>
    <row r="49307" spans="77:77">
      <c r="BY49307" s="2"/>
    </row>
    <row r="49308" spans="77:77">
      <c r="BY49308" s="2"/>
    </row>
    <row r="49309" spans="77:77">
      <c r="BY49309" s="2"/>
    </row>
    <row r="49310" spans="77:77">
      <c r="BY49310" s="2"/>
    </row>
    <row r="49311" spans="77:77">
      <c r="BY49311" s="2"/>
    </row>
    <row r="49312" spans="77:77">
      <c r="BY49312" s="2"/>
    </row>
    <row r="49313" spans="77:77">
      <c r="BY49313" s="2"/>
    </row>
    <row r="49314" spans="77:77">
      <c r="BY49314" s="2"/>
    </row>
    <row r="49315" spans="77:77">
      <c r="BY49315" s="2"/>
    </row>
    <row r="49316" spans="77:77">
      <c r="BY49316" s="2"/>
    </row>
    <row r="49317" spans="77:77">
      <c r="BY49317" s="2"/>
    </row>
    <row r="49318" spans="77:77">
      <c r="BY49318" s="2"/>
    </row>
    <row r="49319" spans="77:77">
      <c r="BY49319" s="2"/>
    </row>
    <row r="49320" spans="77:77">
      <c r="BY49320" s="2"/>
    </row>
    <row r="49321" spans="77:77">
      <c r="BY49321" s="2"/>
    </row>
    <row r="49322" spans="77:77">
      <c r="BY49322" s="2"/>
    </row>
    <row r="49323" spans="77:77">
      <c r="BY49323" s="2"/>
    </row>
    <row r="49324" spans="77:77">
      <c r="BY49324" s="2"/>
    </row>
    <row r="49325" spans="77:77">
      <c r="BY49325" s="2"/>
    </row>
    <row r="49326" spans="77:77">
      <c r="BY49326" s="2"/>
    </row>
    <row r="49327" spans="77:77">
      <c r="BY49327" s="2"/>
    </row>
    <row r="49328" spans="77:77">
      <c r="BY49328" s="2"/>
    </row>
    <row r="49329" spans="77:77">
      <c r="BY49329" s="2"/>
    </row>
    <row r="49330" spans="77:77">
      <c r="BY49330" s="2"/>
    </row>
    <row r="49331" spans="77:77">
      <c r="BY49331" s="2"/>
    </row>
    <row r="49332" spans="77:77">
      <c r="BY49332" s="2"/>
    </row>
    <row r="49333" spans="77:77">
      <c r="BY49333" s="2"/>
    </row>
    <row r="49334" spans="77:77">
      <c r="BY49334" s="2"/>
    </row>
    <row r="49335" spans="77:77">
      <c r="BY49335" s="2"/>
    </row>
    <row r="49336" spans="77:77">
      <c r="BY49336" s="2"/>
    </row>
    <row r="49337" spans="77:77">
      <c r="BY49337" s="2"/>
    </row>
    <row r="49338" spans="77:77">
      <c r="BY49338" s="2"/>
    </row>
    <row r="49339" spans="77:77">
      <c r="BY49339" s="2"/>
    </row>
    <row r="49340" spans="77:77">
      <c r="BY49340" s="2"/>
    </row>
    <row r="49341" spans="77:77">
      <c r="BY49341" s="2"/>
    </row>
    <row r="49342" spans="77:77">
      <c r="BY49342" s="2"/>
    </row>
    <row r="49343" spans="77:77">
      <c r="BY49343" s="2"/>
    </row>
    <row r="49344" spans="77:77">
      <c r="BY49344" s="2"/>
    </row>
    <row r="49345" spans="77:77">
      <c r="BY49345" s="2"/>
    </row>
    <row r="49346" spans="77:77">
      <c r="BY49346" s="2"/>
    </row>
    <row r="49347" spans="77:77">
      <c r="BY49347" s="2"/>
    </row>
    <row r="49348" spans="77:77">
      <c r="BY49348" s="2"/>
    </row>
    <row r="49349" spans="77:77">
      <c r="BY49349" s="2"/>
    </row>
    <row r="49350" spans="77:77">
      <c r="BY49350" s="2"/>
    </row>
    <row r="49351" spans="77:77">
      <c r="BY49351" s="2"/>
    </row>
    <row r="49352" spans="77:77">
      <c r="BY49352" s="2"/>
    </row>
    <row r="49353" spans="77:77">
      <c r="BY49353" s="2"/>
    </row>
    <row r="49354" spans="77:77">
      <c r="BY49354" s="2"/>
    </row>
    <row r="49355" spans="77:77">
      <c r="BY49355" s="2"/>
    </row>
    <row r="49356" spans="77:77">
      <c r="BY49356" s="2"/>
    </row>
    <row r="49357" spans="77:77">
      <c r="BY49357" s="2"/>
    </row>
    <row r="49358" spans="77:77">
      <c r="BY49358" s="2"/>
    </row>
    <row r="49359" spans="77:77">
      <c r="BY49359" s="2"/>
    </row>
    <row r="49360" spans="77:77">
      <c r="BY49360" s="2"/>
    </row>
    <row r="49361" spans="77:77">
      <c r="BY49361" s="2"/>
    </row>
    <row r="49362" spans="77:77">
      <c r="BY49362" s="2"/>
    </row>
    <row r="49363" spans="77:77">
      <c r="BY49363" s="2"/>
    </row>
    <row r="49364" spans="77:77">
      <c r="BY49364" s="2"/>
    </row>
    <row r="49365" spans="77:77">
      <c r="BY49365" s="2"/>
    </row>
    <row r="49366" spans="77:77">
      <c r="BY49366" s="2"/>
    </row>
    <row r="49367" spans="77:77">
      <c r="BY49367" s="2"/>
    </row>
    <row r="49368" spans="77:77">
      <c r="BY49368" s="2"/>
    </row>
    <row r="49369" spans="77:77">
      <c r="BY49369" s="2"/>
    </row>
    <row r="49370" spans="77:77">
      <c r="BY49370" s="2"/>
    </row>
    <row r="49371" spans="77:77">
      <c r="BY49371" s="2"/>
    </row>
    <row r="49372" spans="77:77">
      <c r="BY49372" s="2"/>
    </row>
    <row r="49373" spans="77:77">
      <c r="BY49373" s="2"/>
    </row>
    <row r="49374" spans="77:77">
      <c r="BY49374" s="2"/>
    </row>
    <row r="49375" spans="77:77">
      <c r="BY49375" s="2"/>
    </row>
    <row r="49376" spans="77:77">
      <c r="BY49376" s="2"/>
    </row>
    <row r="49377" spans="77:77">
      <c r="BY49377" s="2"/>
    </row>
    <row r="49378" spans="77:77">
      <c r="BY49378" s="2"/>
    </row>
    <row r="49379" spans="77:77">
      <c r="BY49379" s="2"/>
    </row>
    <row r="49380" spans="77:77">
      <c r="BY49380" s="2"/>
    </row>
    <row r="49381" spans="77:77">
      <c r="BY49381" s="2"/>
    </row>
    <row r="49382" spans="77:77">
      <c r="BY49382" s="2"/>
    </row>
    <row r="49383" spans="77:77">
      <c r="BY49383" s="2"/>
    </row>
    <row r="49384" spans="77:77">
      <c r="BY49384" s="2"/>
    </row>
    <row r="49385" spans="77:77">
      <c r="BY49385" s="2"/>
    </row>
    <row r="49386" spans="77:77">
      <c r="BY49386" s="2"/>
    </row>
    <row r="49387" spans="77:77">
      <c r="BY49387" s="2"/>
    </row>
    <row r="49388" spans="77:77">
      <c r="BY49388" s="2"/>
    </row>
    <row r="49389" spans="77:77">
      <c r="BY49389" s="2"/>
    </row>
    <row r="49390" spans="77:77">
      <c r="BY49390" s="2"/>
    </row>
    <row r="49391" spans="77:77">
      <c r="BY49391" s="2"/>
    </row>
    <row r="49392" spans="77:77">
      <c r="BY49392" s="2"/>
    </row>
    <row r="49393" spans="77:77">
      <c r="BY49393" s="2"/>
    </row>
    <row r="49394" spans="77:77">
      <c r="BY49394" s="2"/>
    </row>
    <row r="49395" spans="77:77">
      <c r="BY49395" s="2"/>
    </row>
    <row r="49396" spans="77:77">
      <c r="BY49396" s="2"/>
    </row>
    <row r="49397" spans="77:77">
      <c r="BY49397" s="2"/>
    </row>
    <row r="49398" spans="77:77">
      <c r="BY49398" s="2"/>
    </row>
    <row r="49399" spans="77:77">
      <c r="BY49399" s="2"/>
    </row>
    <row r="49400" spans="77:77">
      <c r="BY49400" s="2"/>
    </row>
    <row r="49401" spans="77:77">
      <c r="BY49401" s="2"/>
    </row>
    <row r="49402" spans="77:77">
      <c r="BY49402" s="2"/>
    </row>
    <row r="49403" spans="77:77">
      <c r="BY49403" s="2"/>
    </row>
    <row r="49404" spans="77:77">
      <c r="BY49404" s="2"/>
    </row>
    <row r="49405" spans="77:77">
      <c r="BY49405" s="2"/>
    </row>
    <row r="49406" spans="77:77">
      <c r="BY49406" s="2"/>
    </row>
    <row r="49407" spans="77:77">
      <c r="BY49407" s="2"/>
    </row>
    <row r="49408" spans="77:77">
      <c r="BY49408" s="2"/>
    </row>
    <row r="49409" spans="77:77">
      <c r="BY49409" s="2"/>
    </row>
    <row r="49410" spans="77:77">
      <c r="BY49410" s="2"/>
    </row>
    <row r="49411" spans="77:77">
      <c r="BY49411" s="2"/>
    </row>
    <row r="49412" spans="77:77">
      <c r="BY49412" s="2"/>
    </row>
    <row r="49413" spans="77:77">
      <c r="BY49413" s="2"/>
    </row>
    <row r="49414" spans="77:77">
      <c r="BY49414" s="2"/>
    </row>
    <row r="49415" spans="77:77">
      <c r="BY49415" s="2"/>
    </row>
    <row r="49416" spans="77:77">
      <c r="BY49416" s="2"/>
    </row>
    <row r="49417" spans="77:77">
      <c r="BY49417" s="2"/>
    </row>
    <row r="49418" spans="77:77">
      <c r="BY49418" s="2"/>
    </row>
    <row r="49419" spans="77:77">
      <c r="BY49419" s="2"/>
    </row>
    <row r="49420" spans="77:77">
      <c r="BY49420" s="2"/>
    </row>
    <row r="49421" spans="77:77">
      <c r="BY49421" s="2"/>
    </row>
    <row r="49422" spans="77:77">
      <c r="BY49422" s="2"/>
    </row>
    <row r="49423" spans="77:77">
      <c r="BY49423" s="2"/>
    </row>
    <row r="49424" spans="77:77">
      <c r="BY49424" s="2"/>
    </row>
    <row r="49425" spans="77:77">
      <c r="BY49425" s="2"/>
    </row>
    <row r="49426" spans="77:77">
      <c r="BY49426" s="2"/>
    </row>
    <row r="49427" spans="77:77">
      <c r="BY49427" s="2"/>
    </row>
    <row r="49428" spans="77:77">
      <c r="BY49428" s="2"/>
    </row>
    <row r="49429" spans="77:77">
      <c r="BY49429" s="2"/>
    </row>
    <row r="49430" spans="77:77">
      <c r="BY49430" s="2"/>
    </row>
    <row r="49431" spans="77:77">
      <c r="BY49431" s="2"/>
    </row>
    <row r="49432" spans="77:77">
      <c r="BY49432" s="2"/>
    </row>
    <row r="49433" spans="77:77">
      <c r="BY49433" s="2"/>
    </row>
    <row r="49434" spans="77:77">
      <c r="BY49434" s="2"/>
    </row>
    <row r="49435" spans="77:77">
      <c r="BY49435" s="2"/>
    </row>
    <row r="49436" spans="77:77">
      <c r="BY49436" s="2"/>
    </row>
    <row r="49437" spans="77:77">
      <c r="BY49437" s="2"/>
    </row>
    <row r="49438" spans="77:77">
      <c r="BY49438" s="2"/>
    </row>
    <row r="49439" spans="77:77">
      <c r="BY49439" s="2"/>
    </row>
    <row r="49440" spans="77:77">
      <c r="BY49440" s="2"/>
    </row>
    <row r="49441" spans="77:77">
      <c r="BY49441" s="2"/>
    </row>
    <row r="49442" spans="77:77">
      <c r="BY49442" s="2"/>
    </row>
    <row r="49443" spans="77:77">
      <c r="BY49443" s="2"/>
    </row>
    <row r="49444" spans="77:77">
      <c r="BY49444" s="2"/>
    </row>
    <row r="49445" spans="77:77">
      <c r="BY49445" s="2"/>
    </row>
    <row r="49446" spans="77:77">
      <c r="BY49446" s="2"/>
    </row>
    <row r="49447" spans="77:77">
      <c r="BY49447" s="2"/>
    </row>
    <row r="49448" spans="77:77">
      <c r="BY49448" s="2"/>
    </row>
    <row r="49449" spans="77:77">
      <c r="BY49449" s="2"/>
    </row>
    <row r="49450" spans="77:77">
      <c r="BY49450" s="2"/>
    </row>
    <row r="49451" spans="77:77">
      <c r="BY49451" s="2"/>
    </row>
    <row r="49452" spans="77:77">
      <c r="BY49452" s="2"/>
    </row>
    <row r="49453" spans="77:77">
      <c r="BY49453" s="2"/>
    </row>
    <row r="49454" spans="77:77">
      <c r="BY49454" s="2"/>
    </row>
    <row r="49455" spans="77:77">
      <c r="BY49455" s="2"/>
    </row>
    <row r="49456" spans="77:77">
      <c r="BY49456" s="2"/>
    </row>
    <row r="49457" spans="77:77">
      <c r="BY49457" s="2"/>
    </row>
    <row r="49458" spans="77:77">
      <c r="BY49458" s="2"/>
    </row>
    <row r="49459" spans="77:77">
      <c r="BY49459" s="2"/>
    </row>
    <row r="49460" spans="77:77">
      <c r="BY49460" s="2"/>
    </row>
    <row r="49461" spans="77:77">
      <c r="BY49461" s="2"/>
    </row>
    <row r="49462" spans="77:77">
      <c r="BY49462" s="2"/>
    </row>
    <row r="49463" spans="77:77">
      <c r="BY49463" s="2"/>
    </row>
    <row r="49464" spans="77:77">
      <c r="BY49464" s="2"/>
    </row>
    <row r="49465" spans="77:77">
      <c r="BY49465" s="2"/>
    </row>
    <row r="49466" spans="77:77">
      <c r="BY49466" s="2"/>
    </row>
    <row r="49467" spans="77:77">
      <c r="BY49467" s="2"/>
    </row>
    <row r="49468" spans="77:77">
      <c r="BY49468" s="2"/>
    </row>
    <row r="49469" spans="77:77">
      <c r="BY49469" s="2"/>
    </row>
    <row r="49470" spans="77:77">
      <c r="BY49470" s="2"/>
    </row>
    <row r="49471" spans="77:77">
      <c r="BY49471" s="2"/>
    </row>
    <row r="49472" spans="77:77">
      <c r="BY49472" s="2"/>
    </row>
    <row r="49473" spans="77:77">
      <c r="BY49473" s="2"/>
    </row>
    <row r="49474" spans="77:77">
      <c r="BY49474" s="2"/>
    </row>
    <row r="49475" spans="77:77">
      <c r="BY49475" s="2"/>
    </row>
    <row r="49476" spans="77:77">
      <c r="BY49476" s="2"/>
    </row>
    <row r="49477" spans="77:77">
      <c r="BY49477" s="2"/>
    </row>
    <row r="49478" spans="77:77">
      <c r="BY49478" s="2"/>
    </row>
    <row r="49479" spans="77:77">
      <c r="BY49479" s="2"/>
    </row>
    <row r="49480" spans="77:77">
      <c r="BY49480" s="2"/>
    </row>
    <row r="49481" spans="77:77">
      <c r="BY49481" s="2"/>
    </row>
    <row r="49482" spans="77:77">
      <c r="BY49482" s="2"/>
    </row>
    <row r="49483" spans="77:77">
      <c r="BY49483" s="2"/>
    </row>
    <row r="49484" spans="77:77">
      <c r="BY49484" s="2"/>
    </row>
    <row r="49485" spans="77:77">
      <c r="BY49485" s="2"/>
    </row>
    <row r="49486" spans="77:77">
      <c r="BY49486" s="2"/>
    </row>
    <row r="49487" spans="77:77">
      <c r="BY49487" s="2"/>
    </row>
    <row r="49488" spans="77:77">
      <c r="BY49488" s="2"/>
    </row>
    <row r="49489" spans="77:77">
      <c r="BY49489" s="2"/>
    </row>
    <row r="49490" spans="77:77">
      <c r="BY49490" s="2"/>
    </row>
    <row r="49491" spans="77:77">
      <c r="BY49491" s="2"/>
    </row>
    <row r="49492" spans="77:77">
      <c r="BY49492" s="2"/>
    </row>
    <row r="49493" spans="77:77">
      <c r="BY49493" s="2"/>
    </row>
    <row r="49494" spans="77:77">
      <c r="BY49494" s="2"/>
    </row>
    <row r="49495" spans="77:77">
      <c r="BY49495" s="2"/>
    </row>
    <row r="49496" spans="77:77">
      <c r="BY49496" s="2"/>
    </row>
    <row r="49497" spans="77:77">
      <c r="BY49497" s="2"/>
    </row>
    <row r="49498" spans="77:77">
      <c r="BY49498" s="2"/>
    </row>
    <row r="49499" spans="77:77">
      <c r="BY49499" s="2"/>
    </row>
    <row r="49500" spans="77:77">
      <c r="BY49500" s="2"/>
    </row>
    <row r="49501" spans="77:77">
      <c r="BY49501" s="2"/>
    </row>
    <row r="49502" spans="77:77">
      <c r="BY49502" s="2"/>
    </row>
    <row r="49503" spans="77:77">
      <c r="BY49503" s="2"/>
    </row>
    <row r="49504" spans="77:77">
      <c r="BY49504" s="2"/>
    </row>
    <row r="49505" spans="77:77">
      <c r="BY49505" s="2"/>
    </row>
    <row r="49506" spans="77:77">
      <c r="BY49506" s="2"/>
    </row>
    <row r="49507" spans="77:77">
      <c r="BY49507" s="2"/>
    </row>
    <row r="49508" spans="77:77">
      <c r="BY49508" s="2"/>
    </row>
    <row r="49509" spans="77:77">
      <c r="BY49509" s="2"/>
    </row>
    <row r="49510" spans="77:77">
      <c r="BY49510" s="2"/>
    </row>
    <row r="49511" spans="77:77">
      <c r="BY49511" s="2"/>
    </row>
    <row r="49512" spans="77:77">
      <c r="BY49512" s="2"/>
    </row>
    <row r="49513" spans="77:77">
      <c r="BY49513" s="2"/>
    </row>
    <row r="49514" spans="77:77">
      <c r="BY49514" s="2"/>
    </row>
    <row r="49515" spans="77:77">
      <c r="BY49515" s="2"/>
    </row>
    <row r="49516" spans="77:77">
      <c r="BY49516" s="2"/>
    </row>
    <row r="49517" spans="77:77">
      <c r="BY49517" s="2"/>
    </row>
    <row r="49518" spans="77:77">
      <c r="BY49518" s="2"/>
    </row>
    <row r="49519" spans="77:77">
      <c r="BY49519" s="2"/>
    </row>
    <row r="49520" spans="77:77">
      <c r="BY49520" s="2"/>
    </row>
    <row r="49521" spans="77:77">
      <c r="BY49521" s="2"/>
    </row>
    <row r="49522" spans="77:77">
      <c r="BY49522" s="2"/>
    </row>
    <row r="49523" spans="77:77">
      <c r="BY49523" s="2"/>
    </row>
    <row r="49524" spans="77:77">
      <c r="BY49524" s="2"/>
    </row>
    <row r="49525" spans="77:77">
      <c r="BY49525" s="2"/>
    </row>
    <row r="49526" spans="77:77">
      <c r="BY49526" s="2"/>
    </row>
    <row r="49527" spans="77:77">
      <c r="BY49527" s="2"/>
    </row>
    <row r="49528" spans="77:77">
      <c r="BY49528" s="2"/>
    </row>
    <row r="49529" spans="77:77">
      <c r="BY49529" s="2"/>
    </row>
    <row r="49530" spans="77:77">
      <c r="BY49530" s="2"/>
    </row>
    <row r="49531" spans="77:77">
      <c r="BY49531" s="2"/>
    </row>
    <row r="49532" spans="77:77">
      <c r="BY49532" s="2"/>
    </row>
    <row r="49533" spans="77:77">
      <c r="BY49533" s="2"/>
    </row>
    <row r="49534" spans="77:77">
      <c r="BY49534" s="2"/>
    </row>
    <row r="49535" spans="77:77">
      <c r="BY49535" s="2"/>
    </row>
    <row r="49536" spans="77:77">
      <c r="BY49536" s="2"/>
    </row>
    <row r="49537" spans="77:77">
      <c r="BY49537" s="2"/>
    </row>
    <row r="49538" spans="77:77">
      <c r="BY49538" s="2"/>
    </row>
    <row r="49539" spans="77:77">
      <c r="BY49539" s="2"/>
    </row>
    <row r="49540" spans="77:77">
      <c r="BY49540" s="2"/>
    </row>
    <row r="49541" spans="77:77">
      <c r="BY49541" s="2"/>
    </row>
    <row r="49542" spans="77:77">
      <c r="BY49542" s="2"/>
    </row>
    <row r="49543" spans="77:77">
      <c r="BY49543" s="2"/>
    </row>
    <row r="49544" spans="77:77">
      <c r="BY49544" s="2"/>
    </row>
    <row r="49545" spans="77:77">
      <c r="BY49545" s="2"/>
    </row>
    <row r="49546" spans="77:77">
      <c r="BY49546" s="2"/>
    </row>
    <row r="49547" spans="77:77">
      <c r="BY49547" s="2"/>
    </row>
    <row r="49548" spans="77:77">
      <c r="BY49548" s="2"/>
    </row>
    <row r="49549" spans="77:77">
      <c r="BY49549" s="2"/>
    </row>
    <row r="49550" spans="77:77">
      <c r="BY49550" s="2"/>
    </row>
    <row r="49551" spans="77:77">
      <c r="BY49551" s="2"/>
    </row>
    <row r="49552" spans="77:77">
      <c r="BY49552" s="2"/>
    </row>
    <row r="49553" spans="77:77">
      <c r="BY49553" s="2"/>
    </row>
    <row r="49554" spans="77:77">
      <c r="BY49554" s="2"/>
    </row>
    <row r="49555" spans="77:77">
      <c r="BY49555" s="2"/>
    </row>
    <row r="49556" spans="77:77">
      <c r="BY49556" s="2"/>
    </row>
    <row r="49557" spans="77:77">
      <c r="BY49557" s="2"/>
    </row>
    <row r="49558" spans="77:77">
      <c r="BY49558" s="2"/>
    </row>
    <row r="49559" spans="77:77">
      <c r="BY49559" s="2"/>
    </row>
    <row r="49560" spans="77:77">
      <c r="BY49560" s="2"/>
    </row>
    <row r="49561" spans="77:77">
      <c r="BY49561" s="2"/>
    </row>
    <row r="49562" spans="77:77">
      <c r="BY49562" s="2"/>
    </row>
    <row r="49563" spans="77:77">
      <c r="BY49563" s="2"/>
    </row>
    <row r="49564" spans="77:77">
      <c r="BY49564" s="2"/>
    </row>
    <row r="49565" spans="77:77">
      <c r="BY49565" s="2"/>
    </row>
    <row r="49566" spans="77:77">
      <c r="BY49566" s="2"/>
    </row>
    <row r="49567" spans="77:77">
      <c r="BY49567" s="2"/>
    </row>
    <row r="49568" spans="77:77">
      <c r="BY49568" s="2"/>
    </row>
    <row r="49569" spans="77:77">
      <c r="BY49569" s="2"/>
    </row>
    <row r="49570" spans="77:77">
      <c r="BY49570" s="2"/>
    </row>
    <row r="49571" spans="77:77">
      <c r="BY49571" s="2"/>
    </row>
    <row r="49572" spans="77:77">
      <c r="BY49572" s="2"/>
    </row>
    <row r="49573" spans="77:77">
      <c r="BY49573" s="2"/>
    </row>
    <row r="49574" spans="77:77">
      <c r="BY49574" s="2"/>
    </row>
    <row r="49575" spans="77:77">
      <c r="BY49575" s="2"/>
    </row>
    <row r="49576" spans="77:77">
      <c r="BY49576" s="2"/>
    </row>
    <row r="49577" spans="77:77">
      <c r="BY49577" s="2"/>
    </row>
    <row r="49578" spans="77:77">
      <c r="BY49578" s="2"/>
    </row>
    <row r="49579" spans="77:77">
      <c r="BY49579" s="2"/>
    </row>
    <row r="49580" spans="77:77">
      <c r="BY49580" s="2"/>
    </row>
    <row r="49581" spans="77:77">
      <c r="BY49581" s="2"/>
    </row>
    <row r="49582" spans="77:77">
      <c r="BY49582" s="2"/>
    </row>
    <row r="49583" spans="77:77">
      <c r="BY49583" s="2"/>
    </row>
    <row r="49584" spans="77:77">
      <c r="BY49584" s="2"/>
    </row>
    <row r="49585" spans="77:77">
      <c r="BY49585" s="2"/>
    </row>
    <row r="49586" spans="77:77">
      <c r="BY49586" s="2"/>
    </row>
    <row r="49587" spans="77:77">
      <c r="BY49587" s="2"/>
    </row>
    <row r="49588" spans="77:77">
      <c r="BY49588" s="2"/>
    </row>
    <row r="49589" spans="77:77">
      <c r="BY49589" s="2"/>
    </row>
    <row r="49590" spans="77:77">
      <c r="BY49590" s="2"/>
    </row>
    <row r="49591" spans="77:77">
      <c r="BY49591" s="2"/>
    </row>
    <row r="49592" spans="77:77">
      <c r="BY49592" s="2"/>
    </row>
    <row r="49593" spans="77:77">
      <c r="BY49593" s="2"/>
    </row>
    <row r="49594" spans="77:77">
      <c r="BY49594" s="2"/>
    </row>
    <row r="49595" spans="77:77">
      <c r="BY49595" s="2"/>
    </row>
    <row r="49596" spans="77:77">
      <c r="BY49596" s="2"/>
    </row>
    <row r="49597" spans="77:77">
      <c r="BY49597" s="2"/>
    </row>
    <row r="49598" spans="77:77">
      <c r="BY49598" s="2"/>
    </row>
    <row r="49599" spans="77:77">
      <c r="BY49599" s="2"/>
    </row>
    <row r="49600" spans="77:77">
      <c r="BY49600" s="2"/>
    </row>
    <row r="49601" spans="77:77">
      <c r="BY49601" s="2"/>
    </row>
    <row r="49602" spans="77:77">
      <c r="BY49602" s="2"/>
    </row>
    <row r="49603" spans="77:77">
      <c r="BY49603" s="2"/>
    </row>
    <row r="49604" spans="77:77">
      <c r="BY49604" s="2"/>
    </row>
    <row r="49605" spans="77:77">
      <c r="BY49605" s="2"/>
    </row>
    <row r="49606" spans="77:77">
      <c r="BY49606" s="2"/>
    </row>
    <row r="49607" spans="77:77">
      <c r="BY49607" s="2"/>
    </row>
    <row r="49608" spans="77:77">
      <c r="BY49608" s="2"/>
    </row>
    <row r="49609" spans="77:77">
      <c r="BY49609" s="2"/>
    </row>
    <row r="49610" spans="77:77">
      <c r="BY49610" s="2"/>
    </row>
    <row r="49611" spans="77:77">
      <c r="BY49611" s="2"/>
    </row>
    <row r="49612" spans="77:77">
      <c r="BY49612" s="2"/>
    </row>
    <row r="49613" spans="77:77">
      <c r="BY49613" s="2"/>
    </row>
    <row r="49614" spans="77:77">
      <c r="BY49614" s="2"/>
    </row>
    <row r="49615" spans="77:77">
      <c r="BY49615" s="2"/>
    </row>
    <row r="49616" spans="77:77">
      <c r="BY49616" s="2"/>
    </row>
    <row r="49617" spans="77:77">
      <c r="BY49617" s="2"/>
    </row>
    <row r="49618" spans="77:77">
      <c r="BY49618" s="2"/>
    </row>
    <row r="49619" spans="77:77">
      <c r="BY49619" s="2"/>
    </row>
    <row r="49620" spans="77:77">
      <c r="BY49620" s="2"/>
    </row>
    <row r="49621" spans="77:77">
      <c r="BY49621" s="2"/>
    </row>
    <row r="49622" spans="77:77">
      <c r="BY49622" s="2"/>
    </row>
    <row r="49623" spans="77:77">
      <c r="BY49623" s="2"/>
    </row>
    <row r="49624" spans="77:77">
      <c r="BY49624" s="2"/>
    </row>
    <row r="49625" spans="77:77">
      <c r="BY49625" s="2"/>
    </row>
    <row r="49626" spans="77:77">
      <c r="BY49626" s="2"/>
    </row>
    <row r="49627" spans="77:77">
      <c r="BY49627" s="2"/>
    </row>
    <row r="49628" spans="77:77">
      <c r="BY49628" s="2"/>
    </row>
    <row r="49629" spans="77:77">
      <c r="BY49629" s="2"/>
    </row>
    <row r="49630" spans="77:77">
      <c r="BY49630" s="2"/>
    </row>
    <row r="49631" spans="77:77">
      <c r="BY49631" s="2"/>
    </row>
    <row r="49632" spans="77:77">
      <c r="BY49632" s="2"/>
    </row>
    <row r="49633" spans="77:77">
      <c r="BY49633" s="2"/>
    </row>
    <row r="49634" spans="77:77">
      <c r="BY49634" s="2"/>
    </row>
    <row r="49635" spans="77:77">
      <c r="BY49635" s="2"/>
    </row>
    <row r="49636" spans="77:77">
      <c r="BY49636" s="2"/>
    </row>
    <row r="49637" spans="77:77">
      <c r="BY49637" s="2"/>
    </row>
    <row r="49638" spans="77:77">
      <c r="BY49638" s="2"/>
    </row>
    <row r="49639" spans="77:77">
      <c r="BY49639" s="2"/>
    </row>
    <row r="49640" spans="77:77">
      <c r="BY49640" s="2"/>
    </row>
    <row r="49641" spans="77:77">
      <c r="BY49641" s="2"/>
    </row>
    <row r="49642" spans="77:77">
      <c r="BY49642" s="2"/>
    </row>
    <row r="49643" spans="77:77">
      <c r="BY49643" s="2"/>
    </row>
    <row r="49644" spans="77:77">
      <c r="BY49644" s="2"/>
    </row>
    <row r="49645" spans="77:77">
      <c r="BY49645" s="2"/>
    </row>
    <row r="49646" spans="77:77">
      <c r="BY49646" s="2"/>
    </row>
    <row r="49647" spans="77:77">
      <c r="BY49647" s="2"/>
    </row>
    <row r="49648" spans="77:77">
      <c r="BY49648" s="2"/>
    </row>
    <row r="49649" spans="77:77">
      <c r="BY49649" s="2"/>
    </row>
    <row r="49650" spans="77:77">
      <c r="BY49650" s="2"/>
    </row>
    <row r="49651" spans="77:77">
      <c r="BY49651" s="2"/>
    </row>
    <row r="49652" spans="77:77">
      <c r="BY49652" s="2"/>
    </row>
    <row r="49653" spans="77:77">
      <c r="BY49653" s="2"/>
    </row>
    <row r="49654" spans="77:77">
      <c r="BY49654" s="2"/>
    </row>
    <row r="49655" spans="77:77">
      <c r="BY49655" s="2"/>
    </row>
    <row r="49656" spans="77:77">
      <c r="BY49656" s="2"/>
    </row>
    <row r="49657" spans="77:77">
      <c r="BY49657" s="2"/>
    </row>
    <row r="49658" spans="77:77">
      <c r="BY49658" s="2"/>
    </row>
    <row r="49659" spans="77:77">
      <c r="BY49659" s="2"/>
    </row>
    <row r="49660" spans="77:77">
      <c r="BY49660" s="2"/>
    </row>
    <row r="49661" spans="77:77">
      <c r="BY49661" s="2"/>
    </row>
    <row r="49662" spans="77:77">
      <c r="BY49662" s="2"/>
    </row>
    <row r="49663" spans="77:77">
      <c r="BY49663" s="2"/>
    </row>
    <row r="49664" spans="77:77">
      <c r="BY49664" s="2"/>
    </row>
    <row r="49665" spans="77:77">
      <c r="BY49665" s="2"/>
    </row>
    <row r="49666" spans="77:77">
      <c r="BY49666" s="2"/>
    </row>
    <row r="49667" spans="77:77">
      <c r="BY49667" s="2"/>
    </row>
    <row r="49668" spans="77:77">
      <c r="BY49668" s="2"/>
    </row>
    <row r="49669" spans="77:77">
      <c r="BY49669" s="2"/>
    </row>
    <row r="49670" spans="77:77">
      <c r="BY49670" s="2"/>
    </row>
    <row r="49671" spans="77:77">
      <c r="BY49671" s="2"/>
    </row>
    <row r="49672" spans="77:77">
      <c r="BY49672" s="2"/>
    </row>
    <row r="49673" spans="77:77">
      <c r="BY49673" s="2"/>
    </row>
    <row r="49674" spans="77:77">
      <c r="BY49674" s="2"/>
    </row>
    <row r="49675" spans="77:77">
      <c r="BY49675" s="2"/>
    </row>
    <row r="49676" spans="77:77">
      <c r="BY49676" s="2"/>
    </row>
    <row r="49677" spans="77:77">
      <c r="BY49677" s="2"/>
    </row>
    <row r="49678" spans="77:77">
      <c r="BY49678" s="2"/>
    </row>
    <row r="49679" spans="77:77">
      <c r="BY49679" s="2"/>
    </row>
    <row r="49680" spans="77:77">
      <c r="BY49680" s="2"/>
    </row>
    <row r="49681" spans="77:77">
      <c r="BY49681" s="2"/>
    </row>
    <row r="49682" spans="77:77">
      <c r="BY49682" s="2"/>
    </row>
    <row r="49683" spans="77:77">
      <c r="BY49683" s="2"/>
    </row>
    <row r="49684" spans="77:77">
      <c r="BY49684" s="2"/>
    </row>
    <row r="49685" spans="77:77">
      <c r="BY49685" s="2"/>
    </row>
    <row r="49686" spans="77:77">
      <c r="BY49686" s="2"/>
    </row>
    <row r="49687" spans="77:77">
      <c r="BY49687" s="2"/>
    </row>
    <row r="49688" spans="77:77">
      <c r="BY49688" s="2"/>
    </row>
    <row r="49689" spans="77:77">
      <c r="BY49689" s="2"/>
    </row>
    <row r="49690" spans="77:77">
      <c r="BY49690" s="2"/>
    </row>
    <row r="49691" spans="77:77">
      <c r="BY49691" s="2"/>
    </row>
    <row r="49692" spans="77:77">
      <c r="BY49692" s="2"/>
    </row>
    <row r="49693" spans="77:77">
      <c r="BY49693" s="2"/>
    </row>
    <row r="49694" spans="77:77">
      <c r="BY49694" s="2"/>
    </row>
    <row r="49695" spans="77:77">
      <c r="BY49695" s="2"/>
    </row>
    <row r="49696" spans="77:77">
      <c r="BY49696" s="2"/>
    </row>
    <row r="49697" spans="77:77">
      <c r="BY49697" s="2"/>
    </row>
    <row r="49698" spans="77:77">
      <c r="BY49698" s="2"/>
    </row>
    <row r="49699" spans="77:77">
      <c r="BY49699" s="2"/>
    </row>
    <row r="49700" spans="77:77">
      <c r="BY49700" s="2"/>
    </row>
    <row r="49701" spans="77:77">
      <c r="BY49701" s="2"/>
    </row>
    <row r="49702" spans="77:77">
      <c r="BY49702" s="2"/>
    </row>
    <row r="49703" spans="77:77">
      <c r="BY49703" s="2"/>
    </row>
    <row r="49704" spans="77:77">
      <c r="BY49704" s="2"/>
    </row>
    <row r="49705" spans="77:77">
      <c r="BY49705" s="2"/>
    </row>
    <row r="49706" spans="77:77">
      <c r="BY49706" s="2"/>
    </row>
    <row r="49707" spans="77:77">
      <c r="BY49707" s="2"/>
    </row>
    <row r="49708" spans="77:77">
      <c r="BY49708" s="2"/>
    </row>
    <row r="49709" spans="77:77">
      <c r="BY49709" s="2"/>
    </row>
    <row r="49710" spans="77:77">
      <c r="BY49710" s="2"/>
    </row>
    <row r="49711" spans="77:77">
      <c r="BY49711" s="2"/>
    </row>
    <row r="49712" spans="77:77">
      <c r="BY49712" s="2"/>
    </row>
    <row r="49713" spans="77:77">
      <c r="BY49713" s="2"/>
    </row>
    <row r="49714" spans="77:77">
      <c r="BY49714" s="2"/>
    </row>
    <row r="49715" spans="77:77">
      <c r="BY49715" s="2"/>
    </row>
    <row r="49716" spans="77:77">
      <c r="BY49716" s="2"/>
    </row>
    <row r="49717" spans="77:77">
      <c r="BY49717" s="2"/>
    </row>
    <row r="49718" spans="77:77">
      <c r="BY49718" s="2"/>
    </row>
    <row r="49719" spans="77:77">
      <c r="BY49719" s="2"/>
    </row>
    <row r="49720" spans="77:77">
      <c r="BY49720" s="2"/>
    </row>
    <row r="49721" spans="77:77">
      <c r="BY49721" s="2"/>
    </row>
    <row r="49722" spans="77:77">
      <c r="BY49722" s="2"/>
    </row>
    <row r="49723" spans="77:77">
      <c r="BY49723" s="2"/>
    </row>
    <row r="49724" spans="77:77">
      <c r="BY49724" s="2"/>
    </row>
    <row r="49725" spans="77:77">
      <c r="BY49725" s="2"/>
    </row>
    <row r="49726" spans="77:77">
      <c r="BY49726" s="2"/>
    </row>
    <row r="49727" spans="77:77">
      <c r="BY49727" s="2"/>
    </row>
    <row r="49728" spans="77:77">
      <c r="BY49728" s="2"/>
    </row>
    <row r="49729" spans="77:77">
      <c r="BY49729" s="2"/>
    </row>
    <row r="49730" spans="77:77">
      <c r="BY49730" s="2"/>
    </row>
    <row r="49731" spans="77:77">
      <c r="BY49731" s="2"/>
    </row>
    <row r="49732" spans="77:77">
      <c r="BY49732" s="2"/>
    </row>
    <row r="49733" spans="77:77">
      <c r="BY49733" s="2"/>
    </row>
    <row r="49734" spans="77:77">
      <c r="BY49734" s="2"/>
    </row>
    <row r="49735" spans="77:77">
      <c r="BY49735" s="2"/>
    </row>
    <row r="49736" spans="77:77">
      <c r="BY49736" s="2"/>
    </row>
    <row r="49737" spans="77:77">
      <c r="BY49737" s="2"/>
    </row>
    <row r="49738" spans="77:77">
      <c r="BY49738" s="2"/>
    </row>
    <row r="49739" spans="77:77">
      <c r="BY49739" s="2"/>
    </row>
    <row r="49740" spans="77:77">
      <c r="BY49740" s="2"/>
    </row>
    <row r="49741" spans="77:77">
      <c r="BY49741" s="2"/>
    </row>
    <row r="49742" spans="77:77">
      <c r="BY49742" s="2"/>
    </row>
    <row r="49743" spans="77:77">
      <c r="BY49743" s="2"/>
    </row>
    <row r="49744" spans="77:77">
      <c r="BY49744" s="2"/>
    </row>
    <row r="49745" spans="77:77">
      <c r="BY49745" s="2"/>
    </row>
    <row r="49746" spans="77:77">
      <c r="BY49746" s="2"/>
    </row>
    <row r="49747" spans="77:77">
      <c r="BY49747" s="2"/>
    </row>
    <row r="49748" spans="77:77">
      <c r="BY49748" s="2"/>
    </row>
    <row r="49749" spans="77:77">
      <c r="BY49749" s="2"/>
    </row>
    <row r="49750" spans="77:77">
      <c r="BY49750" s="2"/>
    </row>
    <row r="49751" spans="77:77">
      <c r="BY49751" s="2"/>
    </row>
    <row r="49752" spans="77:77">
      <c r="BY49752" s="2"/>
    </row>
    <row r="49753" spans="77:77">
      <c r="BY49753" s="2"/>
    </row>
    <row r="49754" spans="77:77">
      <c r="BY49754" s="2"/>
    </row>
    <row r="49755" spans="77:77">
      <c r="BY49755" s="2"/>
    </row>
    <row r="49756" spans="77:77">
      <c r="BY49756" s="2"/>
    </row>
    <row r="49757" spans="77:77">
      <c r="BY49757" s="2"/>
    </row>
    <row r="49758" spans="77:77">
      <c r="BY49758" s="2"/>
    </row>
    <row r="49759" spans="77:77">
      <c r="BY49759" s="2"/>
    </row>
    <row r="49760" spans="77:77">
      <c r="BY49760" s="2"/>
    </row>
    <row r="49761" spans="77:77">
      <c r="BY49761" s="2"/>
    </row>
    <row r="49762" spans="77:77">
      <c r="BY49762" s="2"/>
    </row>
    <row r="49763" spans="77:77">
      <c r="BY49763" s="2"/>
    </row>
    <row r="49764" spans="77:77">
      <c r="BY49764" s="2"/>
    </row>
    <row r="49765" spans="77:77">
      <c r="BY49765" s="2"/>
    </row>
    <row r="49766" spans="77:77">
      <c r="BY49766" s="2"/>
    </row>
    <row r="49767" spans="77:77">
      <c r="BY49767" s="2"/>
    </row>
    <row r="49768" spans="77:77">
      <c r="BY49768" s="2"/>
    </row>
    <row r="49769" spans="77:77">
      <c r="BY49769" s="2"/>
    </row>
    <row r="49770" spans="77:77">
      <c r="BY49770" s="2"/>
    </row>
    <row r="49771" spans="77:77">
      <c r="BY49771" s="2"/>
    </row>
    <row r="49772" spans="77:77">
      <c r="BY49772" s="2"/>
    </row>
    <row r="49773" spans="77:77">
      <c r="BY49773" s="2"/>
    </row>
    <row r="49774" spans="77:77">
      <c r="BY49774" s="2"/>
    </row>
    <row r="49775" spans="77:77">
      <c r="BY49775" s="2"/>
    </row>
    <row r="49776" spans="77:77">
      <c r="BY49776" s="2"/>
    </row>
    <row r="49777" spans="77:77">
      <c r="BY49777" s="2"/>
    </row>
    <row r="49778" spans="77:77">
      <c r="BY49778" s="2"/>
    </row>
    <row r="49779" spans="77:77">
      <c r="BY49779" s="2"/>
    </row>
    <row r="49780" spans="77:77">
      <c r="BY49780" s="2"/>
    </row>
    <row r="49781" spans="77:77">
      <c r="BY49781" s="2"/>
    </row>
    <row r="49782" spans="77:77">
      <c r="BY49782" s="2"/>
    </row>
    <row r="49783" spans="77:77">
      <c r="BY49783" s="2"/>
    </row>
    <row r="49784" spans="77:77">
      <c r="BY49784" s="2"/>
    </row>
    <row r="49785" spans="77:77">
      <c r="BY49785" s="2"/>
    </row>
    <row r="49786" spans="77:77">
      <c r="BY49786" s="2"/>
    </row>
    <row r="49787" spans="77:77">
      <c r="BY49787" s="2"/>
    </row>
    <row r="49788" spans="77:77">
      <c r="BY49788" s="2"/>
    </row>
    <row r="49789" spans="77:77">
      <c r="BY49789" s="2"/>
    </row>
    <row r="49790" spans="77:77">
      <c r="BY49790" s="2"/>
    </row>
    <row r="49791" spans="77:77">
      <c r="BY49791" s="2"/>
    </row>
    <row r="49792" spans="77:77">
      <c r="BY49792" s="2"/>
    </row>
    <row r="49793" spans="77:77">
      <c r="BY49793" s="2"/>
    </row>
    <row r="49794" spans="77:77">
      <c r="BY49794" s="2"/>
    </row>
    <row r="49795" spans="77:77">
      <c r="BY49795" s="2"/>
    </row>
    <row r="49796" spans="77:77">
      <c r="BY49796" s="2"/>
    </row>
    <row r="49797" spans="77:77">
      <c r="BY49797" s="2"/>
    </row>
    <row r="49798" spans="77:77">
      <c r="BY49798" s="2"/>
    </row>
    <row r="49799" spans="77:77">
      <c r="BY49799" s="2"/>
    </row>
    <row r="49800" spans="77:77">
      <c r="BY49800" s="2"/>
    </row>
    <row r="49801" spans="77:77">
      <c r="BY49801" s="2"/>
    </row>
    <row r="49802" spans="77:77">
      <c r="BY49802" s="2"/>
    </row>
    <row r="49803" spans="77:77">
      <c r="BY49803" s="2"/>
    </row>
    <row r="49804" spans="77:77">
      <c r="BY49804" s="2"/>
    </row>
    <row r="49805" spans="77:77">
      <c r="BY49805" s="2"/>
    </row>
    <row r="49806" spans="77:77">
      <c r="BY49806" s="2"/>
    </row>
    <row r="49807" spans="77:77">
      <c r="BY49807" s="2"/>
    </row>
    <row r="49808" spans="77:77">
      <c r="BY49808" s="2"/>
    </row>
    <row r="49809" spans="77:77">
      <c r="BY49809" s="2"/>
    </row>
    <row r="49810" spans="77:77">
      <c r="BY49810" s="2"/>
    </row>
    <row r="49811" spans="77:77">
      <c r="BY49811" s="2"/>
    </row>
    <row r="49812" spans="77:77">
      <c r="BY49812" s="2"/>
    </row>
    <row r="49813" spans="77:77">
      <c r="BY49813" s="2"/>
    </row>
    <row r="49814" spans="77:77">
      <c r="BY49814" s="2"/>
    </row>
    <row r="49815" spans="77:77">
      <c r="BY49815" s="2"/>
    </row>
    <row r="49816" spans="77:77">
      <c r="BY49816" s="2"/>
    </row>
    <row r="49817" spans="77:77">
      <c r="BY49817" s="2"/>
    </row>
    <row r="49818" spans="77:77">
      <c r="BY49818" s="2"/>
    </row>
    <row r="49819" spans="77:77">
      <c r="BY49819" s="2"/>
    </row>
    <row r="49820" spans="77:77">
      <c r="BY49820" s="2"/>
    </row>
    <row r="49821" spans="77:77">
      <c r="BY49821" s="2"/>
    </row>
    <row r="49822" spans="77:77">
      <c r="BY49822" s="2"/>
    </row>
    <row r="49823" spans="77:77">
      <c r="BY49823" s="2"/>
    </row>
    <row r="49824" spans="77:77">
      <c r="BY49824" s="2"/>
    </row>
    <row r="49825" spans="77:77">
      <c r="BY49825" s="2"/>
    </row>
    <row r="49826" spans="77:77">
      <c r="BY49826" s="2"/>
    </row>
    <row r="49827" spans="77:77">
      <c r="BY49827" s="2"/>
    </row>
    <row r="49828" spans="77:77">
      <c r="BY49828" s="2"/>
    </row>
    <row r="49829" spans="77:77">
      <c r="BY49829" s="2"/>
    </row>
    <row r="49830" spans="77:77">
      <c r="BY49830" s="2"/>
    </row>
    <row r="49831" spans="77:77">
      <c r="BY49831" s="2"/>
    </row>
    <row r="49832" spans="77:77">
      <c r="BY49832" s="2"/>
    </row>
    <row r="49833" spans="77:77">
      <c r="BY49833" s="2"/>
    </row>
    <row r="49834" spans="77:77">
      <c r="BY49834" s="2"/>
    </row>
    <row r="49835" spans="77:77">
      <c r="BY49835" s="2"/>
    </row>
    <row r="49836" spans="77:77">
      <c r="BY49836" s="2"/>
    </row>
    <row r="49837" spans="77:77">
      <c r="BY49837" s="2"/>
    </row>
    <row r="49838" spans="77:77">
      <c r="BY49838" s="2"/>
    </row>
    <row r="49839" spans="77:77">
      <c r="BY49839" s="2"/>
    </row>
    <row r="49840" spans="77:77">
      <c r="BY49840" s="2"/>
    </row>
    <row r="49841" spans="77:77">
      <c r="BY49841" s="2"/>
    </row>
    <row r="49842" spans="77:77">
      <c r="BY49842" s="2"/>
    </row>
    <row r="49843" spans="77:77">
      <c r="BY49843" s="2"/>
    </row>
    <row r="49844" spans="77:77">
      <c r="BY49844" s="2"/>
    </row>
    <row r="49845" spans="77:77">
      <c r="BY49845" s="2"/>
    </row>
    <row r="49846" spans="77:77">
      <c r="BY49846" s="2"/>
    </row>
    <row r="49847" spans="77:77">
      <c r="BY49847" s="2"/>
    </row>
    <row r="49848" spans="77:77">
      <c r="BY49848" s="2"/>
    </row>
    <row r="49849" spans="77:77">
      <c r="BY49849" s="2"/>
    </row>
    <row r="49850" spans="77:77">
      <c r="BY49850" s="2"/>
    </row>
    <row r="49851" spans="77:77">
      <c r="BY49851" s="2"/>
    </row>
    <row r="49852" spans="77:77">
      <c r="BY49852" s="2"/>
    </row>
    <row r="49853" spans="77:77">
      <c r="BY49853" s="2"/>
    </row>
    <row r="49854" spans="77:77">
      <c r="BY49854" s="2"/>
    </row>
    <row r="49855" spans="77:77">
      <c r="BY49855" s="2"/>
    </row>
    <row r="49856" spans="77:77">
      <c r="BY49856" s="2"/>
    </row>
    <row r="49857" spans="77:77">
      <c r="BY49857" s="2"/>
    </row>
    <row r="49858" spans="77:77">
      <c r="BY49858" s="2"/>
    </row>
    <row r="49859" spans="77:77">
      <c r="BY49859" s="2"/>
    </row>
    <row r="49860" spans="77:77">
      <c r="BY49860" s="2"/>
    </row>
    <row r="49861" spans="77:77">
      <c r="BY49861" s="2"/>
    </row>
    <row r="49862" spans="77:77">
      <c r="BY49862" s="2"/>
    </row>
    <row r="49863" spans="77:77">
      <c r="BY49863" s="2"/>
    </row>
    <row r="49864" spans="77:77">
      <c r="BY49864" s="2"/>
    </row>
    <row r="49865" spans="77:77">
      <c r="BY49865" s="2"/>
    </row>
    <row r="49866" spans="77:77">
      <c r="BY49866" s="2"/>
    </row>
    <row r="49867" spans="77:77">
      <c r="BY49867" s="2"/>
    </row>
    <row r="49868" spans="77:77">
      <c r="BY49868" s="2"/>
    </row>
    <row r="49869" spans="77:77">
      <c r="BY49869" s="2"/>
    </row>
    <row r="49870" spans="77:77">
      <c r="BY49870" s="2"/>
    </row>
    <row r="49871" spans="77:77">
      <c r="BY49871" s="2"/>
    </row>
    <row r="49872" spans="77:77">
      <c r="BY49872" s="2"/>
    </row>
    <row r="49873" spans="77:77">
      <c r="BY49873" s="2"/>
    </row>
    <row r="49874" spans="77:77">
      <c r="BY49874" s="2"/>
    </row>
    <row r="49875" spans="77:77">
      <c r="BY49875" s="2"/>
    </row>
    <row r="49876" spans="77:77">
      <c r="BY49876" s="2"/>
    </row>
    <row r="49877" spans="77:77">
      <c r="BY49877" s="2"/>
    </row>
    <row r="49878" spans="77:77">
      <c r="BY49878" s="2"/>
    </row>
    <row r="49879" spans="77:77">
      <c r="BY49879" s="2"/>
    </row>
    <row r="49880" spans="77:77">
      <c r="BY49880" s="2"/>
    </row>
    <row r="49881" spans="77:77">
      <c r="BY49881" s="2"/>
    </row>
    <row r="49882" spans="77:77">
      <c r="BY49882" s="2"/>
    </row>
    <row r="49883" spans="77:77">
      <c r="BY49883" s="2"/>
    </row>
    <row r="49884" spans="77:77">
      <c r="BY49884" s="2"/>
    </row>
    <row r="49885" spans="77:77">
      <c r="BY49885" s="2"/>
    </row>
    <row r="49886" spans="77:77">
      <c r="BY49886" s="2"/>
    </row>
    <row r="49887" spans="77:77">
      <c r="BY49887" s="2"/>
    </row>
    <row r="49888" spans="77:77">
      <c r="BY49888" s="2"/>
    </row>
    <row r="49889" spans="77:77">
      <c r="BY49889" s="2"/>
    </row>
    <row r="49890" spans="77:77">
      <c r="BY49890" s="2"/>
    </row>
    <row r="49891" spans="77:77">
      <c r="BY49891" s="2"/>
    </row>
    <row r="49892" spans="77:77">
      <c r="BY49892" s="2"/>
    </row>
    <row r="49893" spans="77:77">
      <c r="BY49893" s="2"/>
    </row>
    <row r="49894" spans="77:77">
      <c r="BY49894" s="2"/>
    </row>
    <row r="49895" spans="77:77">
      <c r="BY49895" s="2"/>
    </row>
    <row r="49896" spans="77:77">
      <c r="BY49896" s="2"/>
    </row>
    <row r="49897" spans="77:77">
      <c r="BY49897" s="2"/>
    </row>
    <row r="49898" spans="77:77">
      <c r="BY49898" s="2"/>
    </row>
    <row r="49899" spans="77:77">
      <c r="BY49899" s="2"/>
    </row>
    <row r="49900" spans="77:77">
      <c r="BY49900" s="2"/>
    </row>
    <row r="49901" spans="77:77">
      <c r="BY49901" s="2"/>
    </row>
    <row r="49902" spans="77:77">
      <c r="BY49902" s="2"/>
    </row>
    <row r="49903" spans="77:77">
      <c r="BY49903" s="2"/>
    </row>
    <row r="49904" spans="77:77">
      <c r="BY49904" s="2"/>
    </row>
    <row r="49905" spans="77:77">
      <c r="BY49905" s="2"/>
    </row>
    <row r="49906" spans="77:77">
      <c r="BY49906" s="2"/>
    </row>
    <row r="49907" spans="77:77">
      <c r="BY49907" s="2"/>
    </row>
    <row r="49908" spans="77:77">
      <c r="BY49908" s="2"/>
    </row>
    <row r="49909" spans="77:77">
      <c r="BY49909" s="2"/>
    </row>
    <row r="49910" spans="77:77">
      <c r="BY49910" s="2"/>
    </row>
    <row r="49911" spans="77:77">
      <c r="BY49911" s="2"/>
    </row>
    <row r="49912" spans="77:77">
      <c r="BY49912" s="2"/>
    </row>
    <row r="49913" spans="77:77">
      <c r="BY49913" s="2"/>
    </row>
    <row r="49914" spans="77:77">
      <c r="BY49914" s="2"/>
    </row>
    <row r="49915" spans="77:77">
      <c r="BY49915" s="2"/>
    </row>
    <row r="49916" spans="77:77">
      <c r="BY49916" s="2"/>
    </row>
    <row r="49917" spans="77:77">
      <c r="BY49917" s="2"/>
    </row>
    <row r="49918" spans="77:77">
      <c r="BY49918" s="2"/>
    </row>
    <row r="49919" spans="77:77">
      <c r="BY49919" s="2"/>
    </row>
    <row r="49920" spans="77:77">
      <c r="BY49920" s="2"/>
    </row>
    <row r="49921" spans="77:77">
      <c r="BY49921" s="2"/>
    </row>
    <row r="49922" spans="77:77">
      <c r="BY49922" s="2"/>
    </row>
    <row r="49923" spans="77:77">
      <c r="BY49923" s="2"/>
    </row>
    <row r="49924" spans="77:77">
      <c r="BY49924" s="2"/>
    </row>
    <row r="49925" spans="77:77">
      <c r="BY49925" s="2"/>
    </row>
    <row r="49926" spans="77:77">
      <c r="BY49926" s="2"/>
    </row>
    <row r="49927" spans="77:77">
      <c r="BY49927" s="2"/>
    </row>
    <row r="49928" spans="77:77">
      <c r="BY49928" s="2"/>
    </row>
    <row r="49929" spans="77:77">
      <c r="BY49929" s="2"/>
    </row>
    <row r="49930" spans="77:77">
      <c r="BY49930" s="2"/>
    </row>
    <row r="49931" spans="77:77">
      <c r="BY49931" s="2"/>
    </row>
    <row r="49932" spans="77:77">
      <c r="BY49932" s="2"/>
    </row>
    <row r="49933" spans="77:77">
      <c r="BY49933" s="2"/>
    </row>
    <row r="49934" spans="77:77">
      <c r="BY49934" s="2"/>
    </row>
    <row r="49935" spans="77:77">
      <c r="BY49935" s="2"/>
    </row>
    <row r="49936" spans="77:77">
      <c r="BY49936" s="2"/>
    </row>
    <row r="49937" spans="77:77">
      <c r="BY49937" s="2"/>
    </row>
    <row r="49938" spans="77:77">
      <c r="BY49938" s="2"/>
    </row>
    <row r="49939" spans="77:77">
      <c r="BY49939" s="2"/>
    </row>
    <row r="49940" spans="77:77">
      <c r="BY49940" s="2"/>
    </row>
    <row r="49941" spans="77:77">
      <c r="BY49941" s="2"/>
    </row>
    <row r="49942" spans="77:77">
      <c r="BY49942" s="2"/>
    </row>
    <row r="49943" spans="77:77">
      <c r="BY49943" s="2"/>
    </row>
    <row r="49944" spans="77:77">
      <c r="BY49944" s="2"/>
    </row>
    <row r="49945" spans="77:77">
      <c r="BY49945" s="2"/>
    </row>
    <row r="49946" spans="77:77">
      <c r="BY49946" s="2"/>
    </row>
    <row r="49947" spans="77:77">
      <c r="BY49947" s="2"/>
    </row>
    <row r="49948" spans="77:77">
      <c r="BY49948" s="2"/>
    </row>
    <row r="49949" spans="77:77">
      <c r="BY49949" s="2"/>
    </row>
    <row r="49950" spans="77:77">
      <c r="BY49950" s="2"/>
    </row>
    <row r="49951" spans="77:77">
      <c r="BY49951" s="2"/>
    </row>
    <row r="49952" spans="77:77">
      <c r="BY49952" s="2"/>
    </row>
    <row r="49953" spans="77:77">
      <c r="BY49953" s="2"/>
    </row>
    <row r="49954" spans="77:77">
      <c r="BY49954" s="2"/>
    </row>
    <row r="49955" spans="77:77">
      <c r="BY49955" s="2"/>
    </row>
    <row r="49956" spans="77:77">
      <c r="BY49956" s="2"/>
    </row>
    <row r="49957" spans="77:77">
      <c r="BY49957" s="2"/>
    </row>
    <row r="49958" spans="77:77">
      <c r="BY49958" s="2"/>
    </row>
    <row r="49959" spans="77:77">
      <c r="BY49959" s="2"/>
    </row>
    <row r="49960" spans="77:77">
      <c r="BY49960" s="2"/>
    </row>
    <row r="49961" spans="77:77">
      <c r="BY49961" s="2"/>
    </row>
    <row r="49962" spans="77:77">
      <c r="BY49962" s="2"/>
    </row>
    <row r="49963" spans="77:77">
      <c r="BY49963" s="2"/>
    </row>
    <row r="49964" spans="77:77">
      <c r="BY49964" s="2"/>
    </row>
    <row r="49965" spans="77:77">
      <c r="BY49965" s="2"/>
    </row>
    <row r="49966" spans="77:77">
      <c r="BY49966" s="2"/>
    </row>
    <row r="49967" spans="77:77">
      <c r="BY49967" s="2"/>
    </row>
    <row r="49968" spans="77:77">
      <c r="BY49968" s="2"/>
    </row>
    <row r="49969" spans="77:77">
      <c r="BY49969" s="2"/>
    </row>
    <row r="49970" spans="77:77">
      <c r="BY49970" s="2"/>
    </row>
    <row r="49971" spans="77:77">
      <c r="BY49971" s="2"/>
    </row>
    <row r="49972" spans="77:77">
      <c r="BY49972" s="2"/>
    </row>
    <row r="49973" spans="77:77">
      <c r="BY49973" s="2"/>
    </row>
    <row r="49974" spans="77:77">
      <c r="BY49974" s="2"/>
    </row>
    <row r="49975" spans="77:77">
      <c r="BY49975" s="2"/>
    </row>
    <row r="49976" spans="77:77">
      <c r="BY49976" s="2"/>
    </row>
    <row r="49977" spans="77:77">
      <c r="BY49977" s="2"/>
    </row>
    <row r="49978" spans="77:77">
      <c r="BY49978" s="2"/>
    </row>
    <row r="49979" spans="77:77">
      <c r="BY49979" s="2"/>
    </row>
    <row r="49980" spans="77:77">
      <c r="BY49980" s="2"/>
    </row>
    <row r="49981" spans="77:77">
      <c r="BY49981" s="2"/>
    </row>
    <row r="49982" spans="77:77">
      <c r="BY49982" s="2"/>
    </row>
    <row r="49983" spans="77:77">
      <c r="BY49983" s="2"/>
    </row>
    <row r="49984" spans="77:77">
      <c r="BY49984" s="2"/>
    </row>
    <row r="49985" spans="77:77">
      <c r="BY49985" s="2"/>
    </row>
    <row r="49986" spans="77:77">
      <c r="BY49986" s="2"/>
    </row>
    <row r="49987" spans="77:77">
      <c r="BY49987" s="2"/>
    </row>
    <row r="49988" spans="77:77">
      <c r="BY49988" s="2"/>
    </row>
    <row r="49989" spans="77:77">
      <c r="BY49989" s="2"/>
    </row>
    <row r="49990" spans="77:77">
      <c r="BY49990" s="2"/>
    </row>
    <row r="49991" spans="77:77">
      <c r="BY49991" s="2"/>
    </row>
    <row r="49992" spans="77:77">
      <c r="BY49992" s="2"/>
    </row>
    <row r="49993" spans="77:77">
      <c r="BY49993" s="2"/>
    </row>
    <row r="49994" spans="77:77">
      <c r="BY49994" s="2"/>
    </row>
    <row r="49995" spans="77:77">
      <c r="BY49995" s="2"/>
    </row>
    <row r="49996" spans="77:77">
      <c r="BY49996" s="2"/>
    </row>
    <row r="49997" spans="77:77">
      <c r="BY49997" s="2"/>
    </row>
    <row r="49998" spans="77:77">
      <c r="BY49998" s="2"/>
    </row>
    <row r="49999" spans="77:77">
      <c r="BY49999" s="2"/>
    </row>
    <row r="50000" spans="77:77">
      <c r="BY50000" s="2"/>
    </row>
    <row r="50001" spans="77:77">
      <c r="BY50001" s="2"/>
    </row>
    <row r="50002" spans="77:77">
      <c r="BY50002" s="2"/>
    </row>
    <row r="50003" spans="77:77">
      <c r="BY50003" s="2"/>
    </row>
    <row r="50004" spans="77:77">
      <c r="BY50004" s="2"/>
    </row>
    <row r="50005" spans="77:77">
      <c r="BY50005" s="2"/>
    </row>
    <row r="50006" spans="77:77">
      <c r="BY50006" s="2"/>
    </row>
    <row r="50007" spans="77:77">
      <c r="BY50007" s="2"/>
    </row>
    <row r="50008" spans="77:77">
      <c r="BY50008" s="2"/>
    </row>
    <row r="50009" spans="77:77">
      <c r="BY50009" s="2"/>
    </row>
    <row r="50010" spans="77:77">
      <c r="BY50010" s="2"/>
    </row>
    <row r="50011" spans="77:77">
      <c r="BY50011" s="2"/>
    </row>
    <row r="50012" spans="77:77">
      <c r="BY50012" s="2"/>
    </row>
    <row r="50013" spans="77:77">
      <c r="BY50013" s="2"/>
    </row>
    <row r="50014" spans="77:77">
      <c r="BY50014" s="2"/>
    </row>
    <row r="50015" spans="77:77">
      <c r="BY50015" s="2"/>
    </row>
    <row r="50016" spans="77:77">
      <c r="BY50016" s="2"/>
    </row>
    <row r="50017" spans="77:77">
      <c r="BY50017" s="2"/>
    </row>
    <row r="50018" spans="77:77">
      <c r="BY50018" s="2"/>
    </row>
    <row r="50019" spans="77:77">
      <c r="BY50019" s="2"/>
    </row>
    <row r="50020" spans="77:77">
      <c r="BY50020" s="2"/>
    </row>
    <row r="50021" spans="77:77">
      <c r="BY50021" s="2"/>
    </row>
    <row r="50022" spans="77:77">
      <c r="BY50022" s="2"/>
    </row>
    <row r="50023" spans="77:77">
      <c r="BY50023" s="2"/>
    </row>
    <row r="50024" spans="77:77">
      <c r="BY50024" s="2"/>
    </row>
    <row r="50025" spans="77:77">
      <c r="BY50025" s="2"/>
    </row>
    <row r="50026" spans="77:77">
      <c r="BY50026" s="2"/>
    </row>
    <row r="50027" spans="77:77">
      <c r="BY50027" s="2"/>
    </row>
    <row r="50028" spans="77:77">
      <c r="BY50028" s="2"/>
    </row>
    <row r="50029" spans="77:77">
      <c r="BY50029" s="2"/>
    </row>
    <row r="50030" spans="77:77">
      <c r="BY50030" s="2"/>
    </row>
    <row r="50031" spans="77:77">
      <c r="BY50031" s="2"/>
    </row>
    <row r="50032" spans="77:77">
      <c r="BY50032" s="2"/>
    </row>
    <row r="50033" spans="77:77">
      <c r="BY50033" s="2"/>
    </row>
    <row r="50034" spans="77:77">
      <c r="BY50034" s="2"/>
    </row>
    <row r="50035" spans="77:77">
      <c r="BY50035" s="2"/>
    </row>
    <row r="50036" spans="77:77">
      <c r="BY50036" s="2"/>
    </row>
    <row r="50037" spans="77:77">
      <c r="BY50037" s="2"/>
    </row>
    <row r="50038" spans="77:77">
      <c r="BY50038" s="2"/>
    </row>
    <row r="50039" spans="77:77">
      <c r="BY50039" s="2"/>
    </row>
    <row r="50040" spans="77:77">
      <c r="BY50040" s="2"/>
    </row>
    <row r="50041" spans="77:77">
      <c r="BY50041" s="2"/>
    </row>
    <row r="50042" spans="77:77">
      <c r="BY50042" s="2"/>
    </row>
    <row r="50043" spans="77:77">
      <c r="BY50043" s="2"/>
    </row>
    <row r="50044" spans="77:77">
      <c r="BY50044" s="2"/>
    </row>
    <row r="50045" spans="77:77">
      <c r="BY50045" s="2"/>
    </row>
    <row r="50046" spans="77:77">
      <c r="BY50046" s="2"/>
    </row>
    <row r="50047" spans="77:77">
      <c r="BY50047" s="2"/>
    </row>
    <row r="50048" spans="77:77">
      <c r="BY50048" s="2"/>
    </row>
    <row r="50049" spans="77:77">
      <c r="BY50049" s="2"/>
    </row>
    <row r="50050" spans="77:77">
      <c r="BY50050" s="2"/>
    </row>
    <row r="50051" spans="77:77">
      <c r="BY50051" s="2"/>
    </row>
    <row r="50052" spans="77:77">
      <c r="BY50052" s="2"/>
    </row>
    <row r="50053" spans="77:77">
      <c r="BY50053" s="2"/>
    </row>
    <row r="50054" spans="77:77">
      <c r="BY50054" s="2"/>
    </row>
    <row r="50055" spans="77:77">
      <c r="BY50055" s="2"/>
    </row>
    <row r="50056" spans="77:77">
      <c r="BY50056" s="2"/>
    </row>
    <row r="50057" spans="77:77">
      <c r="BY50057" s="2"/>
    </row>
    <row r="50058" spans="77:77">
      <c r="BY50058" s="2"/>
    </row>
    <row r="50059" spans="77:77">
      <c r="BY50059" s="2"/>
    </row>
    <row r="50060" spans="77:77">
      <c r="BY50060" s="2"/>
    </row>
    <row r="50061" spans="77:77">
      <c r="BY50061" s="2"/>
    </row>
    <row r="50062" spans="77:77">
      <c r="BY50062" s="2"/>
    </row>
    <row r="50063" spans="77:77">
      <c r="BY50063" s="2"/>
    </row>
    <row r="50064" spans="77:77">
      <c r="BY50064" s="2"/>
    </row>
    <row r="50065" spans="77:77">
      <c r="BY50065" s="2"/>
    </row>
    <row r="50066" spans="77:77">
      <c r="BY50066" s="2"/>
    </row>
    <row r="50067" spans="77:77">
      <c r="BY50067" s="2"/>
    </row>
    <row r="50068" spans="77:77">
      <c r="BY50068" s="2"/>
    </row>
    <row r="50069" spans="77:77">
      <c r="BY50069" s="2"/>
    </row>
    <row r="50070" spans="77:77">
      <c r="BY50070" s="2"/>
    </row>
    <row r="50071" spans="77:77">
      <c r="BY50071" s="2"/>
    </row>
    <row r="50072" spans="77:77">
      <c r="BY50072" s="2"/>
    </row>
    <row r="50073" spans="77:77">
      <c r="BY50073" s="2"/>
    </row>
    <row r="50074" spans="77:77">
      <c r="BY50074" s="2"/>
    </row>
    <row r="50075" spans="77:77">
      <c r="BY50075" s="2"/>
    </row>
    <row r="50076" spans="77:77">
      <c r="BY50076" s="2"/>
    </row>
    <row r="50077" spans="77:77">
      <c r="BY50077" s="2"/>
    </row>
    <row r="50078" spans="77:77">
      <c r="BY50078" s="2"/>
    </row>
    <row r="50079" spans="77:77">
      <c r="BY50079" s="2"/>
    </row>
    <row r="50080" spans="77:77">
      <c r="BY50080" s="2"/>
    </row>
    <row r="50081" spans="77:77">
      <c r="BY50081" s="2"/>
    </row>
    <row r="50082" spans="77:77">
      <c r="BY50082" s="2"/>
    </row>
    <row r="50083" spans="77:77">
      <c r="BY50083" s="2"/>
    </row>
    <row r="50084" spans="77:77">
      <c r="BY50084" s="2"/>
    </row>
    <row r="50085" spans="77:77">
      <c r="BY50085" s="2"/>
    </row>
    <row r="50086" spans="77:77">
      <c r="BY50086" s="2"/>
    </row>
    <row r="50087" spans="77:77">
      <c r="BY50087" s="2"/>
    </row>
    <row r="50088" spans="77:77">
      <c r="BY50088" s="2"/>
    </row>
    <row r="50089" spans="77:77">
      <c r="BY50089" s="2"/>
    </row>
    <row r="50090" spans="77:77">
      <c r="BY50090" s="2"/>
    </row>
    <row r="50091" spans="77:77">
      <c r="BY50091" s="2"/>
    </row>
    <row r="50092" spans="77:77">
      <c r="BY50092" s="2"/>
    </row>
    <row r="50093" spans="77:77">
      <c r="BY50093" s="2"/>
    </row>
    <row r="50094" spans="77:77">
      <c r="BY50094" s="2"/>
    </row>
    <row r="50095" spans="77:77">
      <c r="BY50095" s="2"/>
    </row>
    <row r="50096" spans="77:77">
      <c r="BY50096" s="2"/>
    </row>
    <row r="50097" spans="77:77">
      <c r="BY50097" s="2"/>
    </row>
    <row r="50098" spans="77:77">
      <c r="BY50098" s="2"/>
    </row>
    <row r="50099" spans="77:77">
      <c r="BY50099" s="2"/>
    </row>
    <row r="50100" spans="77:77">
      <c r="BY50100" s="2"/>
    </row>
    <row r="50101" spans="77:77">
      <c r="BY50101" s="2"/>
    </row>
    <row r="50102" spans="77:77">
      <c r="BY50102" s="2"/>
    </row>
    <row r="50103" spans="77:77">
      <c r="BY50103" s="2"/>
    </row>
    <row r="50104" spans="77:77">
      <c r="BY50104" s="2"/>
    </row>
    <row r="50105" spans="77:77">
      <c r="BY50105" s="2"/>
    </row>
    <row r="50106" spans="77:77">
      <c r="BY50106" s="2"/>
    </row>
    <row r="50107" spans="77:77">
      <c r="BY50107" s="2"/>
    </row>
    <row r="50108" spans="77:77">
      <c r="BY50108" s="2"/>
    </row>
    <row r="50109" spans="77:77">
      <c r="BY50109" s="2"/>
    </row>
    <row r="50110" spans="77:77">
      <c r="BY50110" s="2"/>
    </row>
    <row r="50111" spans="77:77">
      <c r="BY50111" s="2"/>
    </row>
    <row r="50112" spans="77:77">
      <c r="BY50112" s="2"/>
    </row>
    <row r="50113" spans="77:77">
      <c r="BY50113" s="2"/>
    </row>
    <row r="50114" spans="77:77">
      <c r="BY50114" s="2"/>
    </row>
    <row r="50115" spans="77:77">
      <c r="BY50115" s="2"/>
    </row>
    <row r="50116" spans="77:77">
      <c r="BY50116" s="2"/>
    </row>
    <row r="50117" spans="77:77">
      <c r="BY50117" s="2"/>
    </row>
    <row r="50118" spans="77:77">
      <c r="BY50118" s="2"/>
    </row>
    <row r="50119" spans="77:77">
      <c r="BY50119" s="2"/>
    </row>
    <row r="50120" spans="77:77">
      <c r="BY50120" s="2"/>
    </row>
    <row r="50121" spans="77:77">
      <c r="BY50121" s="2"/>
    </row>
    <row r="50122" spans="77:77">
      <c r="BY50122" s="2"/>
    </row>
    <row r="50123" spans="77:77">
      <c r="BY50123" s="2"/>
    </row>
    <row r="50124" spans="77:77">
      <c r="BY50124" s="2"/>
    </row>
    <row r="50125" spans="77:77">
      <c r="BY50125" s="2"/>
    </row>
    <row r="50126" spans="77:77">
      <c r="BY50126" s="2"/>
    </row>
    <row r="50127" spans="77:77">
      <c r="BY50127" s="2"/>
    </row>
    <row r="50128" spans="77:77">
      <c r="BY50128" s="2"/>
    </row>
    <row r="50129" spans="77:77">
      <c r="BY50129" s="2"/>
    </row>
    <row r="50130" spans="77:77">
      <c r="BY50130" s="2"/>
    </row>
    <row r="50131" spans="77:77">
      <c r="BY50131" s="2"/>
    </row>
    <row r="50132" spans="77:77">
      <c r="BY50132" s="2"/>
    </row>
    <row r="50133" spans="77:77">
      <c r="BY50133" s="2"/>
    </row>
    <row r="50134" spans="77:77">
      <c r="BY50134" s="2"/>
    </row>
    <row r="50135" spans="77:77">
      <c r="BY50135" s="2"/>
    </row>
    <row r="50136" spans="77:77">
      <c r="BY50136" s="2"/>
    </row>
    <row r="50137" spans="77:77">
      <c r="BY50137" s="2"/>
    </row>
    <row r="50138" spans="77:77">
      <c r="BY50138" s="2"/>
    </row>
    <row r="50139" spans="77:77">
      <c r="BY50139" s="2"/>
    </row>
    <row r="50140" spans="77:77">
      <c r="BY50140" s="2"/>
    </row>
    <row r="50141" spans="77:77">
      <c r="BY50141" s="2"/>
    </row>
    <row r="50142" spans="77:77">
      <c r="BY50142" s="2"/>
    </row>
    <row r="50143" spans="77:77">
      <c r="BY50143" s="2"/>
    </row>
    <row r="50144" spans="77:77">
      <c r="BY50144" s="2"/>
    </row>
    <row r="50145" spans="77:77">
      <c r="BY50145" s="2"/>
    </row>
    <row r="50146" spans="77:77">
      <c r="BY50146" s="2"/>
    </row>
    <row r="50147" spans="77:77">
      <c r="BY50147" s="2"/>
    </row>
    <row r="50148" spans="77:77">
      <c r="BY50148" s="2"/>
    </row>
    <row r="50149" spans="77:77">
      <c r="BY50149" s="2"/>
    </row>
    <row r="50150" spans="77:77">
      <c r="BY50150" s="2"/>
    </row>
    <row r="50151" spans="77:77">
      <c r="BY50151" s="2"/>
    </row>
    <row r="50152" spans="77:77">
      <c r="BY50152" s="2"/>
    </row>
    <row r="50153" spans="77:77">
      <c r="BY50153" s="2"/>
    </row>
    <row r="50154" spans="77:77">
      <c r="BY50154" s="2"/>
    </row>
    <row r="50155" spans="77:77">
      <c r="BY50155" s="2"/>
    </row>
    <row r="50156" spans="77:77">
      <c r="BY50156" s="2"/>
    </row>
    <row r="50157" spans="77:77">
      <c r="BY50157" s="2"/>
    </row>
    <row r="50158" spans="77:77">
      <c r="BY50158" s="2"/>
    </row>
    <row r="50159" spans="77:77">
      <c r="BY50159" s="2"/>
    </row>
    <row r="50160" spans="77:77">
      <c r="BY50160" s="2"/>
    </row>
    <row r="50161" spans="77:77">
      <c r="BY50161" s="2"/>
    </row>
    <row r="50162" spans="77:77">
      <c r="BY50162" s="2"/>
    </row>
    <row r="50163" spans="77:77">
      <c r="BY50163" s="2"/>
    </row>
    <row r="50164" spans="77:77">
      <c r="BY50164" s="2"/>
    </row>
    <row r="50165" spans="77:77">
      <c r="BY50165" s="2"/>
    </row>
    <row r="50166" spans="77:77">
      <c r="BY50166" s="2"/>
    </row>
    <row r="50167" spans="77:77">
      <c r="BY50167" s="2"/>
    </row>
    <row r="50168" spans="77:77">
      <c r="BY50168" s="2"/>
    </row>
    <row r="50169" spans="77:77">
      <c r="BY50169" s="2"/>
    </row>
    <row r="50170" spans="77:77">
      <c r="BY50170" s="2"/>
    </row>
    <row r="50171" spans="77:77">
      <c r="BY50171" s="2"/>
    </row>
    <row r="50172" spans="77:77">
      <c r="BY50172" s="2"/>
    </row>
    <row r="50173" spans="77:77">
      <c r="BY50173" s="2"/>
    </row>
    <row r="50174" spans="77:77">
      <c r="BY50174" s="2"/>
    </row>
    <row r="50175" spans="77:77">
      <c r="BY50175" s="2"/>
    </row>
    <row r="50176" spans="77:77">
      <c r="BY50176" s="2"/>
    </row>
    <row r="50177" spans="77:77">
      <c r="BY50177" s="2"/>
    </row>
    <row r="50178" spans="77:77">
      <c r="BY50178" s="2"/>
    </row>
    <row r="50179" spans="77:77">
      <c r="BY50179" s="2"/>
    </row>
    <row r="50180" spans="77:77">
      <c r="BY50180" s="2"/>
    </row>
    <row r="50181" spans="77:77">
      <c r="BY50181" s="2"/>
    </row>
    <row r="50182" spans="77:77">
      <c r="BY50182" s="2"/>
    </row>
    <row r="50183" spans="77:77">
      <c r="BY50183" s="2"/>
    </row>
    <row r="50184" spans="77:77">
      <c r="BY50184" s="2"/>
    </row>
    <row r="50185" spans="77:77">
      <c r="BY50185" s="2"/>
    </row>
    <row r="50186" spans="77:77">
      <c r="BY50186" s="2"/>
    </row>
    <row r="50187" spans="77:77">
      <c r="BY50187" s="2"/>
    </row>
    <row r="50188" spans="77:77">
      <c r="BY50188" s="2"/>
    </row>
    <row r="50189" spans="77:77">
      <c r="BY50189" s="2"/>
    </row>
    <row r="50190" spans="77:77">
      <c r="BY50190" s="2"/>
    </row>
    <row r="50191" spans="77:77">
      <c r="BY50191" s="2"/>
    </row>
    <row r="50192" spans="77:77">
      <c r="BY50192" s="2"/>
    </row>
    <row r="50193" spans="77:77">
      <c r="BY50193" s="2"/>
    </row>
    <row r="50194" spans="77:77">
      <c r="BY50194" s="2"/>
    </row>
    <row r="50195" spans="77:77">
      <c r="BY50195" s="2"/>
    </row>
    <row r="50196" spans="77:77">
      <c r="BY50196" s="2"/>
    </row>
    <row r="50197" spans="77:77">
      <c r="BY50197" s="2"/>
    </row>
    <row r="50198" spans="77:77">
      <c r="BY50198" s="2"/>
    </row>
    <row r="50199" spans="77:77">
      <c r="BY50199" s="2"/>
    </row>
    <row r="50200" spans="77:77">
      <c r="BY50200" s="2"/>
    </row>
    <row r="50201" spans="77:77">
      <c r="BY50201" s="2"/>
    </row>
    <row r="50202" spans="77:77">
      <c r="BY50202" s="2"/>
    </row>
    <row r="50203" spans="77:77">
      <c r="BY50203" s="2"/>
    </row>
    <row r="50204" spans="77:77">
      <c r="BY50204" s="2"/>
    </row>
    <row r="50205" spans="77:77">
      <c r="BY50205" s="2"/>
    </row>
    <row r="50206" spans="77:77">
      <c r="BY50206" s="2"/>
    </row>
    <row r="50207" spans="77:77">
      <c r="BY50207" s="2"/>
    </row>
    <row r="50208" spans="77:77">
      <c r="BY50208" s="2"/>
    </row>
    <row r="50209" spans="77:77">
      <c r="BY50209" s="2"/>
    </row>
    <row r="50210" spans="77:77">
      <c r="BY50210" s="2"/>
    </row>
    <row r="50211" spans="77:77">
      <c r="BY50211" s="2"/>
    </row>
    <row r="50212" spans="77:77">
      <c r="BY50212" s="2"/>
    </row>
    <row r="50213" spans="77:77">
      <c r="BY50213" s="2"/>
    </row>
    <row r="50214" spans="77:77">
      <c r="BY50214" s="2"/>
    </row>
    <row r="50215" spans="77:77">
      <c r="BY50215" s="2"/>
    </row>
    <row r="50216" spans="77:77">
      <c r="BY50216" s="2"/>
    </row>
    <row r="50217" spans="77:77">
      <c r="BY50217" s="2"/>
    </row>
    <row r="50218" spans="77:77">
      <c r="BY50218" s="2"/>
    </row>
    <row r="50219" spans="77:77">
      <c r="BY50219" s="2"/>
    </row>
    <row r="50220" spans="77:77">
      <c r="BY50220" s="2"/>
    </row>
    <row r="50221" spans="77:77">
      <c r="BY50221" s="2"/>
    </row>
    <row r="50222" spans="77:77">
      <c r="BY50222" s="2"/>
    </row>
    <row r="50223" spans="77:77">
      <c r="BY50223" s="2"/>
    </row>
    <row r="50224" spans="77:77">
      <c r="BY50224" s="2"/>
    </row>
    <row r="50225" spans="77:77">
      <c r="BY50225" s="2"/>
    </row>
    <row r="50226" spans="77:77">
      <c r="BY50226" s="2"/>
    </row>
    <row r="50227" spans="77:77">
      <c r="BY50227" s="2"/>
    </row>
    <row r="50228" spans="77:77">
      <c r="BY50228" s="2"/>
    </row>
    <row r="50229" spans="77:77">
      <c r="BY50229" s="2"/>
    </row>
    <row r="50230" spans="77:77">
      <c r="BY50230" s="2"/>
    </row>
    <row r="50231" spans="77:77">
      <c r="BY50231" s="2"/>
    </row>
    <row r="50232" spans="77:77">
      <c r="BY50232" s="2"/>
    </row>
    <row r="50233" spans="77:77">
      <c r="BY50233" s="2"/>
    </row>
    <row r="50234" spans="77:77">
      <c r="BY50234" s="2"/>
    </row>
    <row r="50235" spans="77:77">
      <c r="BY50235" s="2"/>
    </row>
    <row r="50236" spans="77:77">
      <c r="BY50236" s="2"/>
    </row>
    <row r="50237" spans="77:77">
      <c r="BY50237" s="2"/>
    </row>
    <row r="50238" spans="77:77">
      <c r="BY50238" s="2"/>
    </row>
    <row r="50239" spans="77:77">
      <c r="BY50239" s="2"/>
    </row>
    <row r="50240" spans="77:77">
      <c r="BY50240" s="2"/>
    </row>
    <row r="50241" spans="77:77">
      <c r="BY50241" s="2"/>
    </row>
    <row r="50242" spans="77:77">
      <c r="BY50242" s="2"/>
    </row>
    <row r="50243" spans="77:77">
      <c r="BY50243" s="2"/>
    </row>
    <row r="50244" spans="77:77">
      <c r="BY50244" s="2"/>
    </row>
    <row r="50245" spans="77:77">
      <c r="BY50245" s="2"/>
    </row>
    <row r="50246" spans="77:77">
      <c r="BY50246" s="2"/>
    </row>
    <row r="50247" spans="77:77">
      <c r="BY50247" s="2"/>
    </row>
    <row r="50248" spans="77:77">
      <c r="BY50248" s="2"/>
    </row>
    <row r="50249" spans="77:77">
      <c r="BY50249" s="2"/>
    </row>
    <row r="50250" spans="77:77">
      <c r="BY50250" s="2"/>
    </row>
    <row r="50251" spans="77:77">
      <c r="BY50251" s="2"/>
    </row>
    <row r="50252" spans="77:77">
      <c r="BY50252" s="2"/>
    </row>
    <row r="50253" spans="77:77">
      <c r="BY50253" s="2"/>
    </row>
    <row r="50254" spans="77:77">
      <c r="BY50254" s="2"/>
    </row>
    <row r="50255" spans="77:77">
      <c r="BY50255" s="2"/>
    </row>
    <row r="50256" spans="77:77">
      <c r="BY50256" s="2"/>
    </row>
    <row r="50257" spans="77:77">
      <c r="BY50257" s="2"/>
    </row>
    <row r="50258" spans="77:77">
      <c r="BY50258" s="2"/>
    </row>
    <row r="50259" spans="77:77">
      <c r="BY50259" s="2"/>
    </row>
    <row r="50260" spans="77:77">
      <c r="BY50260" s="2"/>
    </row>
    <row r="50261" spans="77:77">
      <c r="BY50261" s="2"/>
    </row>
    <row r="50262" spans="77:77">
      <c r="BY50262" s="2"/>
    </row>
    <row r="50263" spans="77:77">
      <c r="BY50263" s="2"/>
    </row>
    <row r="50264" spans="77:77">
      <c r="BY50264" s="2"/>
    </row>
    <row r="50265" spans="77:77">
      <c r="BY50265" s="2"/>
    </row>
    <row r="50266" spans="77:77">
      <c r="BY50266" s="2"/>
    </row>
    <row r="50267" spans="77:77">
      <c r="BY50267" s="2"/>
    </row>
    <row r="50268" spans="77:77">
      <c r="BY50268" s="2"/>
    </row>
    <row r="50269" spans="77:77">
      <c r="BY50269" s="2"/>
    </row>
    <row r="50270" spans="77:77">
      <c r="BY50270" s="2"/>
    </row>
    <row r="50271" spans="77:77">
      <c r="BY50271" s="2"/>
    </row>
    <row r="50272" spans="77:77">
      <c r="BY50272" s="2"/>
    </row>
    <row r="50273" spans="77:77">
      <c r="BY50273" s="2"/>
    </row>
    <row r="50274" spans="77:77">
      <c r="BY50274" s="2"/>
    </row>
    <row r="50275" spans="77:77">
      <c r="BY50275" s="2"/>
    </row>
    <row r="50276" spans="77:77">
      <c r="BY50276" s="2"/>
    </row>
    <row r="50277" spans="77:77">
      <c r="BY50277" s="2"/>
    </row>
    <row r="50278" spans="77:77">
      <c r="BY50278" s="2"/>
    </row>
    <row r="50279" spans="77:77">
      <c r="BY50279" s="2"/>
    </row>
    <row r="50280" spans="77:77">
      <c r="BY50280" s="2"/>
    </row>
    <row r="50281" spans="77:77">
      <c r="BY50281" s="2"/>
    </row>
    <row r="50282" spans="77:77">
      <c r="BY50282" s="2"/>
    </row>
    <row r="50283" spans="77:77">
      <c r="BY50283" s="2"/>
    </row>
    <row r="50284" spans="77:77">
      <c r="BY50284" s="2"/>
    </row>
    <row r="50285" spans="77:77">
      <c r="BY50285" s="2"/>
    </row>
    <row r="50286" spans="77:77">
      <c r="BY50286" s="2"/>
    </row>
    <row r="50287" spans="77:77">
      <c r="BY50287" s="2"/>
    </row>
    <row r="50288" spans="77:77">
      <c r="BY50288" s="2"/>
    </row>
    <row r="50289" spans="77:77">
      <c r="BY50289" s="2"/>
    </row>
    <row r="50290" spans="77:77">
      <c r="BY50290" s="2"/>
    </row>
    <row r="50291" spans="77:77">
      <c r="BY50291" s="2"/>
    </row>
    <row r="50292" spans="77:77">
      <c r="BY50292" s="2"/>
    </row>
    <row r="50293" spans="77:77">
      <c r="BY50293" s="2"/>
    </row>
    <row r="50294" spans="77:77">
      <c r="BY50294" s="2"/>
    </row>
    <row r="50295" spans="77:77">
      <c r="BY50295" s="2"/>
    </row>
    <row r="50296" spans="77:77">
      <c r="BY50296" s="2"/>
    </row>
    <row r="50297" spans="77:77">
      <c r="BY50297" s="2"/>
    </row>
    <row r="50298" spans="77:77">
      <c r="BY50298" s="2"/>
    </row>
    <row r="50299" spans="77:77">
      <c r="BY50299" s="2"/>
    </row>
    <row r="50300" spans="77:77">
      <c r="BY50300" s="2"/>
    </row>
    <row r="50301" spans="77:77">
      <c r="BY50301" s="2"/>
    </row>
    <row r="50302" spans="77:77">
      <c r="BY50302" s="2"/>
    </row>
    <row r="50303" spans="77:77">
      <c r="BY50303" s="2"/>
    </row>
    <row r="50304" spans="77:77">
      <c r="BY50304" s="2"/>
    </row>
    <row r="50305" spans="77:77">
      <c r="BY50305" s="2"/>
    </row>
    <row r="50306" spans="77:77">
      <c r="BY50306" s="2"/>
    </row>
    <row r="50307" spans="77:77">
      <c r="BY50307" s="2"/>
    </row>
    <row r="50308" spans="77:77">
      <c r="BY50308" s="2"/>
    </row>
    <row r="50309" spans="77:77">
      <c r="BY50309" s="2"/>
    </row>
    <row r="50310" spans="77:77">
      <c r="BY50310" s="2"/>
    </row>
    <row r="50311" spans="77:77">
      <c r="BY50311" s="2"/>
    </row>
    <row r="50312" spans="77:77">
      <c r="BY50312" s="2"/>
    </row>
    <row r="50313" spans="77:77">
      <c r="BY50313" s="2"/>
    </row>
    <row r="50314" spans="77:77">
      <c r="BY50314" s="2"/>
    </row>
    <row r="50315" spans="77:77">
      <c r="BY50315" s="2"/>
    </row>
    <row r="50316" spans="77:77">
      <c r="BY50316" s="2"/>
    </row>
    <row r="50317" spans="77:77">
      <c r="BY50317" s="2"/>
    </row>
    <row r="50318" spans="77:77">
      <c r="BY50318" s="2"/>
    </row>
    <row r="50319" spans="77:77">
      <c r="BY50319" s="2"/>
    </row>
    <row r="50320" spans="77:77">
      <c r="BY50320" s="2"/>
    </row>
    <row r="50321" spans="77:77">
      <c r="BY50321" s="2"/>
    </row>
    <row r="50322" spans="77:77">
      <c r="BY50322" s="2"/>
    </row>
    <row r="50323" spans="77:77">
      <c r="BY50323" s="2"/>
    </row>
    <row r="50324" spans="77:77">
      <c r="BY50324" s="2"/>
    </row>
    <row r="50325" spans="77:77">
      <c r="BY50325" s="2"/>
    </row>
    <row r="50326" spans="77:77">
      <c r="BY50326" s="2"/>
    </row>
    <row r="50327" spans="77:77">
      <c r="BY50327" s="2"/>
    </row>
    <row r="50328" spans="77:77">
      <c r="BY50328" s="2"/>
    </row>
    <row r="50329" spans="77:77">
      <c r="BY50329" s="2"/>
    </row>
    <row r="50330" spans="77:77">
      <c r="BY50330" s="2"/>
    </row>
    <row r="50331" spans="77:77">
      <c r="BY50331" s="2"/>
    </row>
    <row r="50332" spans="77:77">
      <c r="BY50332" s="2"/>
    </row>
    <row r="50333" spans="77:77">
      <c r="BY50333" s="2"/>
    </row>
    <row r="50334" spans="77:77">
      <c r="BY50334" s="2"/>
    </row>
    <row r="50335" spans="77:77">
      <c r="BY50335" s="2"/>
    </row>
    <row r="50336" spans="77:77">
      <c r="BY50336" s="2"/>
    </row>
    <row r="50337" spans="77:77">
      <c r="BY50337" s="2"/>
    </row>
    <row r="50338" spans="77:77">
      <c r="BY50338" s="2"/>
    </row>
    <row r="50339" spans="77:77">
      <c r="BY50339" s="2"/>
    </row>
    <row r="50340" spans="77:77">
      <c r="BY50340" s="2"/>
    </row>
    <row r="50341" spans="77:77">
      <c r="BY50341" s="2"/>
    </row>
    <row r="50342" spans="77:77">
      <c r="BY50342" s="2"/>
    </row>
    <row r="50343" spans="77:77">
      <c r="BY50343" s="2"/>
    </row>
    <row r="50344" spans="77:77">
      <c r="BY50344" s="2"/>
    </row>
    <row r="50345" spans="77:77">
      <c r="BY50345" s="2"/>
    </row>
    <row r="50346" spans="77:77">
      <c r="BY50346" s="2"/>
    </row>
    <row r="50347" spans="77:77">
      <c r="BY50347" s="2"/>
    </row>
    <row r="50348" spans="77:77">
      <c r="BY50348" s="2"/>
    </row>
    <row r="50349" spans="77:77">
      <c r="BY50349" s="2"/>
    </row>
    <row r="50350" spans="77:77">
      <c r="BY50350" s="2"/>
    </row>
    <row r="50351" spans="77:77">
      <c r="BY50351" s="2"/>
    </row>
    <row r="50352" spans="77:77">
      <c r="BY50352" s="2"/>
    </row>
    <row r="50353" spans="77:77">
      <c r="BY50353" s="2"/>
    </row>
    <row r="50354" spans="77:77">
      <c r="BY50354" s="2"/>
    </row>
    <row r="50355" spans="77:77">
      <c r="BY50355" s="2"/>
    </row>
    <row r="50356" spans="77:77">
      <c r="BY50356" s="2"/>
    </row>
    <row r="50357" spans="77:77">
      <c r="BY50357" s="2"/>
    </row>
    <row r="50358" spans="77:77">
      <c r="BY50358" s="2"/>
    </row>
    <row r="50359" spans="77:77">
      <c r="BY50359" s="2"/>
    </row>
    <row r="50360" spans="77:77">
      <c r="BY50360" s="2"/>
    </row>
    <row r="50361" spans="77:77">
      <c r="BY50361" s="2"/>
    </row>
    <row r="50362" spans="77:77">
      <c r="BY50362" s="2"/>
    </row>
    <row r="50363" spans="77:77">
      <c r="BY50363" s="2"/>
    </row>
    <row r="50364" spans="77:77">
      <c r="BY50364" s="2"/>
    </row>
    <row r="50365" spans="77:77">
      <c r="BY50365" s="2"/>
    </row>
    <row r="50366" spans="77:77">
      <c r="BY50366" s="2"/>
    </row>
    <row r="50367" spans="77:77">
      <c r="BY50367" s="2"/>
    </row>
    <row r="50368" spans="77:77">
      <c r="BY50368" s="2"/>
    </row>
    <row r="50369" spans="77:77">
      <c r="BY50369" s="2"/>
    </row>
    <row r="50370" spans="77:77">
      <c r="BY50370" s="2"/>
    </row>
    <row r="50371" spans="77:77">
      <c r="BY50371" s="2"/>
    </row>
    <row r="50372" spans="77:77">
      <c r="BY50372" s="2"/>
    </row>
    <row r="50373" spans="77:77">
      <c r="BY50373" s="2"/>
    </row>
    <row r="50374" spans="77:77">
      <c r="BY50374" s="2"/>
    </row>
    <row r="50375" spans="77:77">
      <c r="BY50375" s="2"/>
    </row>
    <row r="50376" spans="77:77">
      <c r="BY50376" s="2"/>
    </row>
    <row r="50377" spans="77:77">
      <c r="BY50377" s="2"/>
    </row>
    <row r="50378" spans="77:77">
      <c r="BY50378" s="2"/>
    </row>
    <row r="50379" spans="77:77">
      <c r="BY50379" s="2"/>
    </row>
    <row r="50380" spans="77:77">
      <c r="BY50380" s="2"/>
    </row>
    <row r="50381" spans="77:77">
      <c r="BY50381" s="2"/>
    </row>
    <row r="50382" spans="77:77">
      <c r="BY50382" s="2"/>
    </row>
    <row r="50383" spans="77:77">
      <c r="BY50383" s="2"/>
    </row>
    <row r="50384" spans="77:77">
      <c r="BY50384" s="2"/>
    </row>
    <row r="50385" spans="77:77">
      <c r="BY50385" s="2"/>
    </row>
    <row r="50386" spans="77:77">
      <c r="BY50386" s="2"/>
    </row>
    <row r="50387" spans="77:77">
      <c r="BY50387" s="2"/>
    </row>
    <row r="50388" spans="77:77">
      <c r="BY50388" s="2"/>
    </row>
    <row r="50389" spans="77:77">
      <c r="BY50389" s="2"/>
    </row>
    <row r="50390" spans="77:77">
      <c r="BY50390" s="2"/>
    </row>
    <row r="50391" spans="77:77">
      <c r="BY50391" s="2"/>
    </row>
    <row r="50392" spans="77:77">
      <c r="BY50392" s="2"/>
    </row>
    <row r="50393" spans="77:77">
      <c r="BY50393" s="2"/>
    </row>
    <row r="50394" spans="77:77">
      <c r="BY50394" s="2"/>
    </row>
    <row r="50395" spans="77:77">
      <c r="BY50395" s="2"/>
    </row>
    <row r="50396" spans="77:77">
      <c r="BY50396" s="2"/>
    </row>
    <row r="50397" spans="77:77">
      <c r="BY50397" s="2"/>
    </row>
    <row r="50398" spans="77:77">
      <c r="BY50398" s="2"/>
    </row>
    <row r="50399" spans="77:77">
      <c r="BY50399" s="2"/>
    </row>
    <row r="50400" spans="77:77">
      <c r="BY50400" s="2"/>
    </row>
    <row r="50401" spans="77:77">
      <c r="BY50401" s="2"/>
    </row>
    <row r="50402" spans="77:77">
      <c r="BY50402" s="2"/>
    </row>
    <row r="50403" spans="77:77">
      <c r="BY50403" s="2"/>
    </row>
    <row r="50404" spans="77:77">
      <c r="BY50404" s="2"/>
    </row>
    <row r="50405" spans="77:77">
      <c r="BY50405" s="2"/>
    </row>
    <row r="50406" spans="77:77">
      <c r="BY50406" s="2"/>
    </row>
    <row r="50407" spans="77:77">
      <c r="BY50407" s="2"/>
    </row>
    <row r="50408" spans="77:77">
      <c r="BY50408" s="2"/>
    </row>
    <row r="50409" spans="77:77">
      <c r="BY50409" s="2"/>
    </row>
    <row r="50410" spans="77:77">
      <c r="BY50410" s="2"/>
    </row>
    <row r="50411" spans="77:77">
      <c r="BY50411" s="2"/>
    </row>
    <row r="50412" spans="77:77">
      <c r="BY50412" s="2"/>
    </row>
    <row r="50413" spans="77:77">
      <c r="BY50413" s="2"/>
    </row>
    <row r="50414" spans="77:77">
      <c r="BY50414" s="2"/>
    </row>
    <row r="50415" spans="77:77">
      <c r="BY50415" s="2"/>
    </row>
    <row r="50416" spans="77:77">
      <c r="BY50416" s="2"/>
    </row>
    <row r="50417" spans="77:77">
      <c r="BY50417" s="2"/>
    </row>
    <row r="50418" spans="77:77">
      <c r="BY50418" s="2"/>
    </row>
    <row r="50419" spans="77:77">
      <c r="BY50419" s="2"/>
    </row>
    <row r="50420" spans="77:77">
      <c r="BY50420" s="2"/>
    </row>
    <row r="50421" spans="77:77">
      <c r="BY50421" s="2"/>
    </row>
    <row r="50422" spans="77:77">
      <c r="BY50422" s="2"/>
    </row>
    <row r="50423" spans="77:77">
      <c r="BY50423" s="2"/>
    </row>
    <row r="50424" spans="77:77">
      <c r="BY50424" s="2"/>
    </row>
    <row r="50425" spans="77:77">
      <c r="BY50425" s="2"/>
    </row>
    <row r="50426" spans="77:77">
      <c r="BY50426" s="2"/>
    </row>
    <row r="50427" spans="77:77">
      <c r="BY50427" s="2"/>
    </row>
    <row r="50428" spans="77:77">
      <c r="BY50428" s="2"/>
    </row>
    <row r="50429" spans="77:77">
      <c r="BY50429" s="2"/>
    </row>
    <row r="50430" spans="77:77">
      <c r="BY50430" s="2"/>
    </row>
    <row r="50431" spans="77:77">
      <c r="BY50431" s="2"/>
    </row>
    <row r="50432" spans="77:77">
      <c r="BY50432" s="2"/>
    </row>
    <row r="50433" spans="77:77">
      <c r="BY50433" s="2"/>
    </row>
    <row r="50434" spans="77:77">
      <c r="BY50434" s="2"/>
    </row>
    <row r="50435" spans="77:77">
      <c r="BY50435" s="2"/>
    </row>
    <row r="50436" spans="77:77">
      <c r="BY50436" s="2"/>
    </row>
    <row r="50437" spans="77:77">
      <c r="BY50437" s="2"/>
    </row>
    <row r="50438" spans="77:77">
      <c r="BY50438" s="2"/>
    </row>
    <row r="50439" spans="77:77">
      <c r="BY50439" s="2"/>
    </row>
    <row r="50440" spans="77:77">
      <c r="BY50440" s="2"/>
    </row>
    <row r="50441" spans="77:77">
      <c r="BY50441" s="2"/>
    </row>
    <row r="50442" spans="77:77">
      <c r="BY50442" s="2"/>
    </row>
    <row r="50443" spans="77:77">
      <c r="BY50443" s="2"/>
    </row>
    <row r="50444" spans="77:77">
      <c r="BY50444" s="2"/>
    </row>
    <row r="50445" spans="77:77">
      <c r="BY50445" s="2"/>
    </row>
    <row r="50446" spans="77:77">
      <c r="BY50446" s="2"/>
    </row>
    <row r="50447" spans="77:77">
      <c r="BY50447" s="2"/>
    </row>
    <row r="50448" spans="77:77">
      <c r="BY50448" s="2"/>
    </row>
    <row r="50449" spans="77:77">
      <c r="BY50449" s="2"/>
    </row>
    <row r="50450" spans="77:77">
      <c r="BY50450" s="2"/>
    </row>
    <row r="50451" spans="77:77">
      <c r="BY50451" s="2"/>
    </row>
    <row r="50452" spans="77:77">
      <c r="BY50452" s="2"/>
    </row>
    <row r="50453" spans="77:77">
      <c r="BY50453" s="2"/>
    </row>
    <row r="50454" spans="77:77">
      <c r="BY50454" s="2"/>
    </row>
    <row r="50455" spans="77:77">
      <c r="BY50455" s="2"/>
    </row>
    <row r="50456" spans="77:77">
      <c r="BY50456" s="2"/>
    </row>
    <row r="50457" spans="77:77">
      <c r="BY50457" s="2"/>
    </row>
    <row r="50458" spans="77:77">
      <c r="BY50458" s="2"/>
    </row>
    <row r="50459" spans="77:77">
      <c r="BY50459" s="2"/>
    </row>
    <row r="50460" spans="77:77">
      <c r="BY50460" s="2"/>
    </row>
    <row r="50461" spans="77:77">
      <c r="BY50461" s="2"/>
    </row>
    <row r="50462" spans="77:77">
      <c r="BY50462" s="2"/>
    </row>
    <row r="50463" spans="77:77">
      <c r="BY50463" s="2"/>
    </row>
    <row r="50464" spans="77:77">
      <c r="BY50464" s="2"/>
    </row>
    <row r="50465" spans="77:77">
      <c r="BY50465" s="2"/>
    </row>
    <row r="50466" spans="77:77">
      <c r="BY50466" s="2"/>
    </row>
    <row r="50467" spans="77:77">
      <c r="BY50467" s="2"/>
    </row>
    <row r="50468" spans="77:77">
      <c r="BY50468" s="2"/>
    </row>
    <row r="50469" spans="77:77">
      <c r="BY50469" s="2"/>
    </row>
    <row r="50470" spans="77:77">
      <c r="BY50470" s="2"/>
    </row>
    <row r="50471" spans="77:77">
      <c r="BY50471" s="2"/>
    </row>
    <row r="50472" spans="77:77">
      <c r="BY50472" s="2"/>
    </row>
    <row r="50473" spans="77:77">
      <c r="BY50473" s="2"/>
    </row>
    <row r="50474" spans="77:77">
      <c r="BY50474" s="2"/>
    </row>
    <row r="50475" spans="77:77">
      <c r="BY50475" s="2"/>
    </row>
    <row r="50476" spans="77:77">
      <c r="BY50476" s="2"/>
    </row>
    <row r="50477" spans="77:77">
      <c r="BY50477" s="2"/>
    </row>
    <row r="50478" spans="77:77">
      <c r="BY50478" s="2"/>
    </row>
    <row r="50479" spans="77:77">
      <c r="BY50479" s="2"/>
    </row>
    <row r="50480" spans="77:77">
      <c r="BY50480" s="2"/>
    </row>
    <row r="50481" spans="77:77">
      <c r="BY50481" s="2"/>
    </row>
    <row r="50482" spans="77:77">
      <c r="BY50482" s="2"/>
    </row>
    <row r="50483" spans="77:77">
      <c r="BY50483" s="2"/>
    </row>
    <row r="50484" spans="77:77">
      <c r="BY50484" s="2"/>
    </row>
    <row r="50485" spans="77:77">
      <c r="BY50485" s="2"/>
    </row>
    <row r="50486" spans="77:77">
      <c r="BY50486" s="2"/>
    </row>
    <row r="50487" spans="77:77">
      <c r="BY50487" s="2"/>
    </row>
    <row r="50488" spans="77:77">
      <c r="BY50488" s="2"/>
    </row>
    <row r="50489" spans="77:77">
      <c r="BY50489" s="2"/>
    </row>
    <row r="50490" spans="77:77">
      <c r="BY50490" s="2"/>
    </row>
    <row r="50491" spans="77:77">
      <c r="BY50491" s="2"/>
    </row>
    <row r="50492" spans="77:77">
      <c r="BY50492" s="2"/>
    </row>
    <row r="50493" spans="77:77">
      <c r="BY50493" s="2"/>
    </row>
    <row r="50494" spans="77:77">
      <c r="BY50494" s="2"/>
    </row>
    <row r="50495" spans="77:77">
      <c r="BY50495" s="2"/>
    </row>
    <row r="50496" spans="77:77">
      <c r="BY50496" s="2"/>
    </row>
    <row r="50497" spans="77:77">
      <c r="BY50497" s="2"/>
    </row>
    <row r="50498" spans="77:77">
      <c r="BY50498" s="2"/>
    </row>
    <row r="50499" spans="77:77">
      <c r="BY50499" s="2"/>
    </row>
    <row r="50500" spans="77:77">
      <c r="BY50500" s="2"/>
    </row>
    <row r="50501" spans="77:77">
      <c r="BY50501" s="2"/>
    </row>
    <row r="50502" spans="77:77">
      <c r="BY50502" s="2"/>
    </row>
    <row r="50503" spans="77:77">
      <c r="BY50503" s="2"/>
    </row>
    <row r="50504" spans="77:77">
      <c r="BY50504" s="2"/>
    </row>
    <row r="50505" spans="77:77">
      <c r="BY50505" s="2"/>
    </row>
    <row r="50506" spans="77:77">
      <c r="BY50506" s="2"/>
    </row>
    <row r="50507" spans="77:77">
      <c r="BY50507" s="2"/>
    </row>
    <row r="50508" spans="77:77">
      <c r="BY50508" s="2"/>
    </row>
    <row r="50509" spans="77:77">
      <c r="BY50509" s="2"/>
    </row>
    <row r="50510" spans="77:77">
      <c r="BY50510" s="2"/>
    </row>
    <row r="50511" spans="77:77">
      <c r="BY50511" s="2"/>
    </row>
    <row r="50512" spans="77:77">
      <c r="BY50512" s="2"/>
    </row>
    <row r="50513" spans="77:77">
      <c r="BY50513" s="2"/>
    </row>
    <row r="50514" spans="77:77">
      <c r="BY50514" s="2"/>
    </row>
    <row r="50515" spans="77:77">
      <c r="BY50515" s="2"/>
    </row>
    <row r="50516" spans="77:77">
      <c r="BY50516" s="2"/>
    </row>
    <row r="50517" spans="77:77">
      <c r="BY50517" s="2"/>
    </row>
    <row r="50518" spans="77:77">
      <c r="BY50518" s="2"/>
    </row>
    <row r="50519" spans="77:77">
      <c r="BY50519" s="2"/>
    </row>
    <row r="50520" spans="77:77">
      <c r="BY50520" s="2"/>
    </row>
    <row r="50521" spans="77:77">
      <c r="BY50521" s="2"/>
    </row>
    <row r="50522" spans="77:77">
      <c r="BY50522" s="2"/>
    </row>
    <row r="50523" spans="77:77">
      <c r="BY50523" s="2"/>
    </row>
    <row r="50524" spans="77:77">
      <c r="BY50524" s="2"/>
    </row>
    <row r="50525" spans="77:77">
      <c r="BY50525" s="2"/>
    </row>
    <row r="50526" spans="77:77">
      <c r="BY50526" s="2"/>
    </row>
    <row r="50527" spans="77:77">
      <c r="BY50527" s="2"/>
    </row>
    <row r="50528" spans="77:77">
      <c r="BY50528" s="2"/>
    </row>
    <row r="50529" spans="77:77">
      <c r="BY50529" s="2"/>
    </row>
    <row r="50530" spans="77:77">
      <c r="BY50530" s="2"/>
    </row>
    <row r="50531" spans="77:77">
      <c r="BY50531" s="2"/>
    </row>
    <row r="50532" spans="77:77">
      <c r="BY50532" s="2"/>
    </row>
    <row r="50533" spans="77:77">
      <c r="BY50533" s="2"/>
    </row>
    <row r="50534" spans="77:77">
      <c r="BY50534" s="2"/>
    </row>
    <row r="50535" spans="77:77">
      <c r="BY50535" s="2"/>
    </row>
    <row r="50536" spans="77:77">
      <c r="BY50536" s="2"/>
    </row>
    <row r="50537" spans="77:77">
      <c r="BY50537" s="2"/>
    </row>
    <row r="50538" spans="77:77">
      <c r="BY50538" s="2"/>
    </row>
    <row r="50539" spans="77:77">
      <c r="BY50539" s="2"/>
    </row>
    <row r="50540" spans="77:77">
      <c r="BY50540" s="2"/>
    </row>
    <row r="50541" spans="77:77">
      <c r="BY50541" s="2"/>
    </row>
    <row r="50542" spans="77:77">
      <c r="BY50542" s="2"/>
    </row>
    <row r="50543" spans="77:77">
      <c r="BY50543" s="2"/>
    </row>
    <row r="50544" spans="77:77">
      <c r="BY50544" s="2"/>
    </row>
    <row r="50545" spans="77:77">
      <c r="BY50545" s="2"/>
    </row>
    <row r="50546" spans="77:77">
      <c r="BY50546" s="2"/>
    </row>
    <row r="50547" spans="77:77">
      <c r="BY50547" s="2"/>
    </row>
    <row r="50548" spans="77:77">
      <c r="BY50548" s="2"/>
    </row>
    <row r="50549" spans="77:77">
      <c r="BY50549" s="2"/>
    </row>
    <row r="50550" spans="77:77">
      <c r="BY50550" s="2"/>
    </row>
    <row r="50551" spans="77:77">
      <c r="BY50551" s="2"/>
    </row>
    <row r="50552" spans="77:77">
      <c r="BY50552" s="2"/>
    </row>
    <row r="50553" spans="77:77">
      <c r="BY50553" s="2"/>
    </row>
    <row r="50554" spans="77:77">
      <c r="BY50554" s="2"/>
    </row>
    <row r="50555" spans="77:77">
      <c r="BY50555" s="2"/>
    </row>
    <row r="50556" spans="77:77">
      <c r="BY50556" s="2"/>
    </row>
    <row r="50557" spans="77:77">
      <c r="BY50557" s="2"/>
    </row>
    <row r="50558" spans="77:77">
      <c r="BY50558" s="2"/>
    </row>
    <row r="50559" spans="77:77">
      <c r="BY50559" s="2"/>
    </row>
    <row r="50560" spans="77:77">
      <c r="BY50560" s="2"/>
    </row>
    <row r="50561" spans="77:77">
      <c r="BY50561" s="2"/>
    </row>
    <row r="50562" spans="77:77">
      <c r="BY50562" s="2"/>
    </row>
    <row r="50563" spans="77:77">
      <c r="BY50563" s="2"/>
    </row>
    <row r="50564" spans="77:77">
      <c r="BY50564" s="2"/>
    </row>
    <row r="50565" spans="77:77">
      <c r="BY50565" s="2"/>
    </row>
    <row r="50566" spans="77:77">
      <c r="BY50566" s="2"/>
    </row>
    <row r="50567" spans="77:77">
      <c r="BY50567" s="2"/>
    </row>
    <row r="50568" spans="77:77">
      <c r="BY50568" s="2"/>
    </row>
    <row r="50569" spans="77:77">
      <c r="BY50569" s="2"/>
    </row>
    <row r="50570" spans="77:77">
      <c r="BY50570" s="2"/>
    </row>
    <row r="50571" spans="77:77">
      <c r="BY50571" s="2"/>
    </row>
    <row r="50572" spans="77:77">
      <c r="BY50572" s="2"/>
    </row>
    <row r="50573" spans="77:77">
      <c r="BY50573" s="2"/>
    </row>
    <row r="50574" spans="77:77">
      <c r="BY50574" s="2"/>
    </row>
    <row r="50575" spans="77:77">
      <c r="BY50575" s="2"/>
    </row>
    <row r="50576" spans="77:77">
      <c r="BY50576" s="2"/>
    </row>
    <row r="50577" spans="77:77">
      <c r="BY50577" s="2"/>
    </row>
    <row r="50578" spans="77:77">
      <c r="BY50578" s="2"/>
    </row>
    <row r="50579" spans="77:77">
      <c r="BY50579" s="2"/>
    </row>
    <row r="50580" spans="77:77">
      <c r="BY50580" s="2"/>
    </row>
    <row r="50581" spans="77:77">
      <c r="BY50581" s="2"/>
    </row>
    <row r="50582" spans="77:77">
      <c r="BY50582" s="2"/>
    </row>
    <row r="50583" spans="77:77">
      <c r="BY50583" s="2"/>
    </row>
    <row r="50584" spans="77:77">
      <c r="BY50584" s="2"/>
    </row>
    <row r="50585" spans="77:77">
      <c r="BY50585" s="2"/>
    </row>
    <row r="50586" spans="77:77">
      <c r="BY50586" s="2"/>
    </row>
    <row r="50587" spans="77:77">
      <c r="BY50587" s="2"/>
    </row>
    <row r="50588" spans="77:77">
      <c r="BY50588" s="2"/>
    </row>
    <row r="50589" spans="77:77">
      <c r="BY50589" s="2"/>
    </row>
    <row r="50590" spans="77:77">
      <c r="BY50590" s="2"/>
    </row>
    <row r="50591" spans="77:77">
      <c r="BY50591" s="2"/>
    </row>
    <row r="50592" spans="77:77">
      <c r="BY50592" s="2"/>
    </row>
    <row r="50593" spans="77:77">
      <c r="BY50593" s="2"/>
    </row>
    <row r="50594" spans="77:77">
      <c r="BY50594" s="2"/>
    </row>
    <row r="50595" spans="77:77">
      <c r="BY50595" s="2"/>
    </row>
    <row r="50596" spans="77:77">
      <c r="BY50596" s="2"/>
    </row>
    <row r="50597" spans="77:77">
      <c r="BY50597" s="2"/>
    </row>
    <row r="50598" spans="77:77">
      <c r="BY50598" s="2"/>
    </row>
    <row r="50599" spans="77:77">
      <c r="BY50599" s="2"/>
    </row>
    <row r="50600" spans="77:77">
      <c r="BY50600" s="2"/>
    </row>
    <row r="50601" spans="77:77">
      <c r="BY50601" s="2"/>
    </row>
    <row r="50602" spans="77:77">
      <c r="BY50602" s="2"/>
    </row>
    <row r="50603" spans="77:77">
      <c r="BY50603" s="2"/>
    </row>
    <row r="50604" spans="77:77">
      <c r="BY50604" s="2"/>
    </row>
    <row r="50605" spans="77:77">
      <c r="BY50605" s="2"/>
    </row>
    <row r="50606" spans="77:77">
      <c r="BY50606" s="2"/>
    </row>
    <row r="50607" spans="77:77">
      <c r="BY50607" s="2"/>
    </row>
    <row r="50608" spans="77:77">
      <c r="BY50608" s="2"/>
    </row>
    <row r="50609" spans="77:77">
      <c r="BY50609" s="2"/>
    </row>
    <row r="50610" spans="77:77">
      <c r="BY50610" s="2"/>
    </row>
    <row r="50611" spans="77:77">
      <c r="BY50611" s="2"/>
    </row>
    <row r="50612" spans="77:77">
      <c r="BY50612" s="2"/>
    </row>
    <row r="50613" spans="77:77">
      <c r="BY50613" s="2"/>
    </row>
    <row r="50614" spans="77:77">
      <c r="BY50614" s="2"/>
    </row>
    <row r="50615" spans="77:77">
      <c r="BY50615" s="2"/>
    </row>
    <row r="50616" spans="77:77">
      <c r="BY50616" s="2"/>
    </row>
    <row r="50617" spans="77:77">
      <c r="BY50617" s="2"/>
    </row>
    <row r="50618" spans="77:77">
      <c r="BY50618" s="2"/>
    </row>
    <row r="50619" spans="77:77">
      <c r="BY50619" s="2"/>
    </row>
    <row r="50620" spans="77:77">
      <c r="BY50620" s="2"/>
    </row>
    <row r="50621" spans="77:77">
      <c r="BY50621" s="2"/>
    </row>
    <row r="50622" spans="77:77">
      <c r="BY50622" s="2"/>
    </row>
    <row r="50623" spans="77:77">
      <c r="BY50623" s="2"/>
    </row>
    <row r="50624" spans="77:77">
      <c r="BY50624" s="2"/>
    </row>
    <row r="50625" spans="77:77">
      <c r="BY50625" s="2"/>
    </row>
    <row r="50626" spans="77:77">
      <c r="BY50626" s="2"/>
    </row>
    <row r="50627" spans="77:77">
      <c r="BY50627" s="2"/>
    </row>
    <row r="50628" spans="77:77">
      <c r="BY50628" s="2"/>
    </row>
    <row r="50629" spans="77:77">
      <c r="BY50629" s="2"/>
    </row>
    <row r="50630" spans="77:77">
      <c r="BY50630" s="2"/>
    </row>
    <row r="50631" spans="77:77">
      <c r="BY50631" s="2"/>
    </row>
    <row r="50632" spans="77:77">
      <c r="BY50632" s="2"/>
    </row>
    <row r="50633" spans="77:77">
      <c r="BY50633" s="2"/>
    </row>
    <row r="50634" spans="77:77">
      <c r="BY50634" s="2"/>
    </row>
    <row r="50635" spans="77:77">
      <c r="BY50635" s="2"/>
    </row>
    <row r="50636" spans="77:77">
      <c r="BY50636" s="2"/>
    </row>
    <row r="50637" spans="77:77">
      <c r="BY50637" s="2"/>
    </row>
    <row r="50638" spans="77:77">
      <c r="BY50638" s="2"/>
    </row>
    <row r="50639" spans="77:77">
      <c r="BY50639" s="2"/>
    </row>
    <row r="50640" spans="77:77">
      <c r="BY50640" s="2"/>
    </row>
    <row r="50641" spans="77:77">
      <c r="BY50641" s="2"/>
    </row>
    <row r="50642" spans="77:77">
      <c r="BY50642" s="2"/>
    </row>
    <row r="50643" spans="77:77">
      <c r="BY50643" s="2"/>
    </row>
    <row r="50644" spans="77:77">
      <c r="BY50644" s="2"/>
    </row>
    <row r="50645" spans="77:77">
      <c r="BY50645" s="2"/>
    </row>
    <row r="50646" spans="77:77">
      <c r="BY50646" s="2"/>
    </row>
    <row r="50647" spans="77:77">
      <c r="BY50647" s="2"/>
    </row>
    <row r="50648" spans="77:77">
      <c r="BY50648" s="2"/>
    </row>
    <row r="50649" spans="77:77">
      <c r="BY50649" s="2"/>
    </row>
    <row r="50650" spans="77:77">
      <c r="BY50650" s="2"/>
    </row>
    <row r="50651" spans="77:77">
      <c r="BY50651" s="2"/>
    </row>
    <row r="50652" spans="77:77">
      <c r="BY50652" s="2"/>
    </row>
    <row r="50653" spans="77:77">
      <c r="BY50653" s="2"/>
    </row>
    <row r="50654" spans="77:77">
      <c r="BY50654" s="2"/>
    </row>
    <row r="50655" spans="77:77">
      <c r="BY50655" s="2"/>
    </row>
    <row r="50656" spans="77:77">
      <c r="BY50656" s="2"/>
    </row>
    <row r="50657" spans="77:77">
      <c r="BY50657" s="2"/>
    </row>
    <row r="50658" spans="77:77">
      <c r="BY50658" s="2"/>
    </row>
    <row r="50659" spans="77:77">
      <c r="BY50659" s="2"/>
    </row>
    <row r="50660" spans="77:77">
      <c r="BY50660" s="2"/>
    </row>
    <row r="50661" spans="77:77">
      <c r="BY50661" s="2"/>
    </row>
    <row r="50662" spans="77:77">
      <c r="BY50662" s="2"/>
    </row>
    <row r="50663" spans="77:77">
      <c r="BY50663" s="2"/>
    </row>
    <row r="50664" spans="77:77">
      <c r="BY50664" s="2"/>
    </row>
    <row r="50665" spans="77:77">
      <c r="BY50665" s="2"/>
    </row>
    <row r="50666" spans="77:77">
      <c r="BY50666" s="2"/>
    </row>
    <row r="50667" spans="77:77">
      <c r="BY50667" s="2"/>
    </row>
    <row r="50668" spans="77:77">
      <c r="BY50668" s="2"/>
    </row>
    <row r="50669" spans="77:77">
      <c r="BY50669" s="2"/>
    </row>
    <row r="50670" spans="77:77">
      <c r="BY50670" s="2"/>
    </row>
    <row r="50671" spans="77:77">
      <c r="BY50671" s="2"/>
    </row>
    <row r="50672" spans="77:77">
      <c r="BY50672" s="2"/>
    </row>
    <row r="50673" spans="77:77">
      <c r="BY50673" s="2"/>
    </row>
    <row r="50674" spans="77:77">
      <c r="BY50674" s="2"/>
    </row>
    <row r="50675" spans="77:77">
      <c r="BY50675" s="2"/>
    </row>
    <row r="50676" spans="77:77">
      <c r="BY50676" s="2"/>
    </row>
    <row r="50677" spans="77:77">
      <c r="BY50677" s="2"/>
    </row>
    <row r="50678" spans="77:77">
      <c r="BY50678" s="2"/>
    </row>
    <row r="50679" spans="77:77">
      <c r="BY50679" s="2"/>
    </row>
    <row r="50680" spans="77:77">
      <c r="BY50680" s="2"/>
    </row>
    <row r="50681" spans="77:77">
      <c r="BY50681" s="2"/>
    </row>
    <row r="50682" spans="77:77">
      <c r="BY50682" s="2"/>
    </row>
    <row r="50683" spans="77:77">
      <c r="BY50683" s="2"/>
    </row>
    <row r="50684" spans="77:77">
      <c r="BY50684" s="2"/>
    </row>
    <row r="50685" spans="77:77">
      <c r="BY50685" s="2"/>
    </row>
    <row r="50686" spans="77:77">
      <c r="BY50686" s="2"/>
    </row>
    <row r="50687" spans="77:77">
      <c r="BY50687" s="2"/>
    </row>
    <row r="50688" spans="77:77">
      <c r="BY50688" s="2"/>
    </row>
    <row r="50689" spans="77:77">
      <c r="BY50689" s="2"/>
    </row>
    <row r="50690" spans="77:77">
      <c r="BY50690" s="2"/>
    </row>
    <row r="50691" spans="77:77">
      <c r="BY50691" s="2"/>
    </row>
    <row r="50692" spans="77:77">
      <c r="BY50692" s="2"/>
    </row>
    <row r="50693" spans="77:77">
      <c r="BY50693" s="2"/>
    </row>
    <row r="50694" spans="77:77">
      <c r="BY50694" s="2"/>
    </row>
    <row r="50695" spans="77:77">
      <c r="BY50695" s="2"/>
    </row>
    <row r="50696" spans="77:77">
      <c r="BY50696" s="2"/>
    </row>
    <row r="50697" spans="77:77">
      <c r="BY50697" s="2"/>
    </row>
    <row r="50698" spans="77:77">
      <c r="BY50698" s="2"/>
    </row>
    <row r="50699" spans="77:77">
      <c r="BY50699" s="2"/>
    </row>
    <row r="50700" spans="77:77">
      <c r="BY50700" s="2"/>
    </row>
    <row r="50701" spans="77:77">
      <c r="BY50701" s="2"/>
    </row>
    <row r="50702" spans="77:77">
      <c r="BY50702" s="2"/>
    </row>
    <row r="50703" spans="77:77">
      <c r="BY50703" s="2"/>
    </row>
    <row r="50704" spans="77:77">
      <c r="BY50704" s="2"/>
    </row>
    <row r="50705" spans="77:77">
      <c r="BY50705" s="2"/>
    </row>
    <row r="50706" spans="77:77">
      <c r="BY50706" s="2"/>
    </row>
    <row r="50707" spans="77:77">
      <c r="BY50707" s="2"/>
    </row>
    <row r="50708" spans="77:77">
      <c r="BY50708" s="2"/>
    </row>
    <row r="50709" spans="77:77">
      <c r="BY50709" s="2"/>
    </row>
    <row r="50710" spans="77:77">
      <c r="BY50710" s="2"/>
    </row>
    <row r="50711" spans="77:77">
      <c r="BY50711" s="2"/>
    </row>
    <row r="50712" spans="77:77">
      <c r="BY50712" s="2"/>
    </row>
    <row r="50713" spans="77:77">
      <c r="BY50713" s="2"/>
    </row>
    <row r="50714" spans="77:77">
      <c r="BY50714" s="2"/>
    </row>
    <row r="50715" spans="77:77">
      <c r="BY50715" s="2"/>
    </row>
    <row r="50716" spans="77:77">
      <c r="BY50716" s="2"/>
    </row>
    <row r="50717" spans="77:77">
      <c r="BY50717" s="2"/>
    </row>
    <row r="50718" spans="77:77">
      <c r="BY50718" s="2"/>
    </row>
    <row r="50719" spans="77:77">
      <c r="BY50719" s="2"/>
    </row>
    <row r="50720" spans="77:77">
      <c r="BY50720" s="2"/>
    </row>
    <row r="50721" spans="77:77">
      <c r="BY50721" s="2"/>
    </row>
    <row r="50722" spans="77:77">
      <c r="BY50722" s="2"/>
    </row>
    <row r="50723" spans="77:77">
      <c r="BY50723" s="2"/>
    </row>
    <row r="50724" spans="77:77">
      <c r="BY50724" s="2"/>
    </row>
    <row r="50725" spans="77:77">
      <c r="BY50725" s="2"/>
    </row>
    <row r="50726" spans="77:77">
      <c r="BY50726" s="2"/>
    </row>
    <row r="50727" spans="77:77">
      <c r="BY50727" s="2"/>
    </row>
    <row r="50728" spans="77:77">
      <c r="BY50728" s="2"/>
    </row>
    <row r="50729" spans="77:77">
      <c r="BY50729" s="2"/>
    </row>
    <row r="50730" spans="77:77">
      <c r="BY50730" s="2"/>
    </row>
    <row r="50731" spans="77:77">
      <c r="BY50731" s="2"/>
    </row>
    <row r="50732" spans="77:77">
      <c r="BY50732" s="2"/>
    </row>
    <row r="50733" spans="77:77">
      <c r="BY50733" s="2"/>
    </row>
    <row r="50734" spans="77:77">
      <c r="BY50734" s="2"/>
    </row>
    <row r="50735" spans="77:77">
      <c r="BY50735" s="2"/>
    </row>
    <row r="50736" spans="77:77">
      <c r="BY50736" s="2"/>
    </row>
    <row r="50737" spans="77:77">
      <c r="BY50737" s="2"/>
    </row>
    <row r="50738" spans="77:77">
      <c r="BY50738" s="2"/>
    </row>
    <row r="50739" spans="77:77">
      <c r="BY50739" s="2"/>
    </row>
    <row r="50740" spans="77:77">
      <c r="BY50740" s="2"/>
    </row>
    <row r="50741" spans="77:77">
      <c r="BY50741" s="2"/>
    </row>
    <row r="50742" spans="77:77">
      <c r="BY50742" s="2"/>
    </row>
    <row r="50743" spans="77:77">
      <c r="BY50743" s="2"/>
    </row>
    <row r="50744" spans="77:77">
      <c r="BY50744" s="2"/>
    </row>
    <row r="50745" spans="77:77">
      <c r="BY50745" s="2"/>
    </row>
    <row r="50746" spans="77:77">
      <c r="BY50746" s="2"/>
    </row>
    <row r="50747" spans="77:77">
      <c r="BY50747" s="2"/>
    </row>
    <row r="50748" spans="77:77">
      <c r="BY50748" s="2"/>
    </row>
    <row r="50749" spans="77:77">
      <c r="BY50749" s="2"/>
    </row>
    <row r="50750" spans="77:77">
      <c r="BY50750" s="2"/>
    </row>
    <row r="50751" spans="77:77">
      <c r="BY50751" s="2"/>
    </row>
    <row r="50752" spans="77:77">
      <c r="BY50752" s="2"/>
    </row>
    <row r="50753" spans="77:77">
      <c r="BY50753" s="2"/>
    </row>
    <row r="50754" spans="77:77">
      <c r="BY50754" s="2"/>
    </row>
    <row r="50755" spans="77:77">
      <c r="BY50755" s="2"/>
    </row>
    <row r="50756" spans="77:77">
      <c r="BY50756" s="2"/>
    </row>
    <row r="50757" spans="77:77">
      <c r="BY50757" s="2"/>
    </row>
    <row r="50758" spans="77:77">
      <c r="BY50758" s="2"/>
    </row>
    <row r="50759" spans="77:77">
      <c r="BY50759" s="2"/>
    </row>
    <row r="50760" spans="77:77">
      <c r="BY50760" s="2"/>
    </row>
    <row r="50761" spans="77:77">
      <c r="BY50761" s="2"/>
    </row>
    <row r="50762" spans="77:77">
      <c r="BY50762" s="2"/>
    </row>
    <row r="50763" spans="77:77">
      <c r="BY50763" s="2"/>
    </row>
    <row r="50764" spans="77:77">
      <c r="BY50764" s="2"/>
    </row>
    <row r="50765" spans="77:77">
      <c r="BY50765" s="2"/>
    </row>
    <row r="50766" spans="77:77">
      <c r="BY50766" s="2"/>
    </row>
    <row r="50767" spans="77:77">
      <c r="BY50767" s="2"/>
    </row>
    <row r="50768" spans="77:77">
      <c r="BY50768" s="2"/>
    </row>
    <row r="50769" spans="77:77">
      <c r="BY50769" s="2"/>
    </row>
    <row r="50770" spans="77:77">
      <c r="BY50770" s="2"/>
    </row>
    <row r="50771" spans="77:77">
      <c r="BY50771" s="2"/>
    </row>
    <row r="50772" spans="77:77">
      <c r="BY50772" s="2"/>
    </row>
    <row r="50773" spans="77:77">
      <c r="BY50773" s="2"/>
    </row>
    <row r="50774" spans="77:77">
      <c r="BY50774" s="2"/>
    </row>
    <row r="50775" spans="77:77">
      <c r="BY50775" s="2"/>
    </row>
    <row r="50776" spans="77:77">
      <c r="BY50776" s="2"/>
    </row>
    <row r="50777" spans="77:77">
      <c r="BY50777" s="2"/>
    </row>
    <row r="50778" spans="77:77">
      <c r="BY50778" s="2"/>
    </row>
    <row r="50779" spans="77:77">
      <c r="BY50779" s="2"/>
    </row>
    <row r="50780" spans="77:77">
      <c r="BY50780" s="2"/>
    </row>
    <row r="50781" spans="77:77">
      <c r="BY50781" s="2"/>
    </row>
    <row r="50782" spans="77:77">
      <c r="BY50782" s="2"/>
    </row>
    <row r="50783" spans="77:77">
      <c r="BY50783" s="2"/>
    </row>
    <row r="50784" spans="77:77">
      <c r="BY50784" s="2"/>
    </row>
    <row r="50785" spans="77:77">
      <c r="BY50785" s="2"/>
    </row>
    <row r="50786" spans="77:77">
      <c r="BY50786" s="2"/>
    </row>
    <row r="50787" spans="77:77">
      <c r="BY50787" s="2"/>
    </row>
    <row r="50788" spans="77:77">
      <c r="BY50788" s="2"/>
    </row>
    <row r="50789" spans="77:77">
      <c r="BY50789" s="2"/>
    </row>
    <row r="50790" spans="77:77">
      <c r="BY50790" s="2"/>
    </row>
    <row r="50791" spans="77:77">
      <c r="BY50791" s="2"/>
    </row>
    <row r="50792" spans="77:77">
      <c r="BY50792" s="2"/>
    </row>
    <row r="50793" spans="77:77">
      <c r="BY50793" s="2"/>
    </row>
    <row r="50794" spans="77:77">
      <c r="BY50794" s="2"/>
    </row>
    <row r="50795" spans="77:77">
      <c r="BY50795" s="2"/>
    </row>
    <row r="50796" spans="77:77">
      <c r="BY50796" s="2"/>
    </row>
    <row r="50797" spans="77:77">
      <c r="BY50797" s="2"/>
    </row>
    <row r="50798" spans="77:77">
      <c r="BY50798" s="2"/>
    </row>
    <row r="50799" spans="77:77">
      <c r="BY50799" s="2"/>
    </row>
    <row r="50800" spans="77:77">
      <c r="BY50800" s="2"/>
    </row>
    <row r="50801" spans="77:77">
      <c r="BY50801" s="2"/>
    </row>
    <row r="50802" spans="77:77">
      <c r="BY50802" s="2"/>
    </row>
    <row r="50803" spans="77:77">
      <c r="BY50803" s="2"/>
    </row>
    <row r="50804" spans="77:77">
      <c r="BY50804" s="2"/>
    </row>
    <row r="50805" spans="77:77">
      <c r="BY50805" s="2"/>
    </row>
    <row r="50806" spans="77:77">
      <c r="BY50806" s="2"/>
    </row>
    <row r="50807" spans="77:77">
      <c r="BY50807" s="2"/>
    </row>
    <row r="50808" spans="77:77">
      <c r="BY50808" s="2"/>
    </row>
    <row r="50809" spans="77:77">
      <c r="BY50809" s="2"/>
    </row>
    <row r="50810" spans="77:77">
      <c r="BY50810" s="2"/>
    </row>
    <row r="50811" spans="77:77">
      <c r="BY50811" s="2"/>
    </row>
    <row r="50812" spans="77:77">
      <c r="BY50812" s="2"/>
    </row>
    <row r="50813" spans="77:77">
      <c r="BY50813" s="2"/>
    </row>
    <row r="50814" spans="77:77">
      <c r="BY50814" s="2"/>
    </row>
    <row r="50815" spans="77:77">
      <c r="BY50815" s="2"/>
    </row>
    <row r="50816" spans="77:77">
      <c r="BY50816" s="2"/>
    </row>
    <row r="50817" spans="77:77">
      <c r="BY50817" s="2"/>
    </row>
    <row r="50818" spans="77:77">
      <c r="BY50818" s="2"/>
    </row>
    <row r="50819" spans="77:77">
      <c r="BY50819" s="2"/>
    </row>
    <row r="50820" spans="77:77">
      <c r="BY50820" s="2"/>
    </row>
    <row r="50821" spans="77:77">
      <c r="BY50821" s="2"/>
    </row>
    <row r="50822" spans="77:77">
      <c r="BY50822" s="2"/>
    </row>
    <row r="50823" spans="77:77">
      <c r="BY50823" s="2"/>
    </row>
    <row r="50824" spans="77:77">
      <c r="BY50824" s="2"/>
    </row>
    <row r="50825" spans="77:77">
      <c r="BY50825" s="2"/>
    </row>
    <row r="50826" spans="77:77">
      <c r="BY50826" s="2"/>
    </row>
    <row r="50827" spans="77:77">
      <c r="BY50827" s="2"/>
    </row>
    <row r="50828" spans="77:77">
      <c r="BY50828" s="2"/>
    </row>
    <row r="50829" spans="77:77">
      <c r="BY50829" s="2"/>
    </row>
    <row r="50830" spans="77:77">
      <c r="BY50830" s="2"/>
    </row>
    <row r="50831" spans="77:77">
      <c r="BY50831" s="2"/>
    </row>
    <row r="50832" spans="77:77">
      <c r="BY50832" s="2"/>
    </row>
    <row r="50833" spans="77:77">
      <c r="BY50833" s="2"/>
    </row>
    <row r="50834" spans="77:77">
      <c r="BY50834" s="2"/>
    </row>
    <row r="50835" spans="77:77">
      <c r="BY50835" s="2"/>
    </row>
    <row r="50836" spans="77:77">
      <c r="BY50836" s="2"/>
    </row>
    <row r="50837" spans="77:77">
      <c r="BY50837" s="2"/>
    </row>
    <row r="50838" spans="77:77">
      <c r="BY50838" s="2"/>
    </row>
    <row r="50839" spans="77:77">
      <c r="BY50839" s="2"/>
    </row>
    <row r="50840" spans="77:77">
      <c r="BY50840" s="2"/>
    </row>
    <row r="50841" spans="77:77">
      <c r="BY50841" s="2"/>
    </row>
    <row r="50842" spans="77:77">
      <c r="BY50842" s="2"/>
    </row>
    <row r="50843" spans="77:77">
      <c r="BY50843" s="2"/>
    </row>
    <row r="50844" spans="77:77">
      <c r="BY50844" s="2"/>
    </row>
    <row r="50845" spans="77:77">
      <c r="BY50845" s="2"/>
    </row>
    <row r="50846" spans="77:77">
      <c r="BY50846" s="2"/>
    </row>
    <row r="50847" spans="77:77">
      <c r="BY50847" s="2"/>
    </row>
    <row r="50848" spans="77:77">
      <c r="BY50848" s="2"/>
    </row>
    <row r="50849" spans="77:77">
      <c r="BY50849" s="2"/>
    </row>
    <row r="50850" spans="77:77">
      <c r="BY50850" s="2"/>
    </row>
    <row r="50851" spans="77:77">
      <c r="BY50851" s="2"/>
    </row>
    <row r="50852" spans="77:77">
      <c r="BY50852" s="2"/>
    </row>
    <row r="50853" spans="77:77">
      <c r="BY50853" s="2"/>
    </row>
    <row r="50854" spans="77:77">
      <c r="BY50854" s="2"/>
    </row>
    <row r="50855" spans="77:77">
      <c r="BY50855" s="2"/>
    </row>
    <row r="50856" spans="77:77">
      <c r="BY50856" s="2"/>
    </row>
    <row r="50857" spans="77:77">
      <c r="BY50857" s="2"/>
    </row>
    <row r="50858" spans="77:77">
      <c r="BY50858" s="2"/>
    </row>
    <row r="50859" spans="77:77">
      <c r="BY50859" s="2"/>
    </row>
    <row r="50860" spans="77:77">
      <c r="BY50860" s="2"/>
    </row>
    <row r="50861" spans="77:77">
      <c r="BY50861" s="2"/>
    </row>
    <row r="50862" spans="77:77">
      <c r="BY50862" s="2"/>
    </row>
    <row r="50863" spans="77:77">
      <c r="BY50863" s="2"/>
    </row>
    <row r="50864" spans="77:77">
      <c r="BY50864" s="2"/>
    </row>
    <row r="50865" spans="77:77">
      <c r="BY50865" s="2"/>
    </row>
    <row r="50866" spans="77:77">
      <c r="BY50866" s="2"/>
    </row>
    <row r="50867" spans="77:77">
      <c r="BY50867" s="2"/>
    </row>
    <row r="50868" spans="77:77">
      <c r="BY50868" s="2"/>
    </row>
    <row r="50869" spans="77:77">
      <c r="BY50869" s="2"/>
    </row>
    <row r="50870" spans="77:77">
      <c r="BY50870" s="2"/>
    </row>
    <row r="50871" spans="77:77">
      <c r="BY50871" s="2"/>
    </row>
    <row r="50872" spans="77:77">
      <c r="BY50872" s="2"/>
    </row>
    <row r="50873" spans="77:77">
      <c r="BY50873" s="2"/>
    </row>
    <row r="50874" spans="77:77">
      <c r="BY50874" s="2"/>
    </row>
    <row r="50875" spans="77:77">
      <c r="BY50875" s="2"/>
    </row>
    <row r="50876" spans="77:77">
      <c r="BY50876" s="2"/>
    </row>
    <row r="50877" spans="77:77">
      <c r="BY50877" s="2"/>
    </row>
    <row r="50878" spans="77:77">
      <c r="BY50878" s="2"/>
    </row>
    <row r="50879" spans="77:77">
      <c r="BY50879" s="2"/>
    </row>
    <row r="50880" spans="77:77">
      <c r="BY50880" s="2"/>
    </row>
    <row r="50881" spans="77:77">
      <c r="BY50881" s="2"/>
    </row>
    <row r="50882" spans="77:77">
      <c r="BY50882" s="2"/>
    </row>
    <row r="50883" spans="77:77">
      <c r="BY50883" s="2"/>
    </row>
    <row r="50884" spans="77:77">
      <c r="BY50884" s="2"/>
    </row>
    <row r="50885" spans="77:77">
      <c r="BY50885" s="2"/>
    </row>
    <row r="50886" spans="77:77">
      <c r="BY50886" s="2"/>
    </row>
    <row r="50887" spans="77:77">
      <c r="BY50887" s="2"/>
    </row>
    <row r="50888" spans="77:77">
      <c r="BY50888" s="2"/>
    </row>
    <row r="50889" spans="77:77">
      <c r="BY50889" s="2"/>
    </row>
    <row r="50890" spans="77:77">
      <c r="BY50890" s="2"/>
    </row>
    <row r="50891" spans="77:77">
      <c r="BY50891" s="2"/>
    </row>
    <row r="50892" spans="77:77">
      <c r="BY50892" s="2"/>
    </row>
    <row r="50893" spans="77:77">
      <c r="BY50893" s="2"/>
    </row>
    <row r="50894" spans="77:77">
      <c r="BY50894" s="2"/>
    </row>
    <row r="50895" spans="77:77">
      <c r="BY50895" s="2"/>
    </row>
    <row r="50896" spans="77:77">
      <c r="BY50896" s="2"/>
    </row>
    <row r="50897" spans="77:77">
      <c r="BY50897" s="2"/>
    </row>
    <row r="50898" spans="77:77">
      <c r="BY50898" s="2"/>
    </row>
    <row r="50899" spans="77:77">
      <c r="BY50899" s="2"/>
    </row>
    <row r="50900" spans="77:77">
      <c r="BY50900" s="2"/>
    </row>
    <row r="50901" spans="77:77">
      <c r="BY50901" s="2"/>
    </row>
    <row r="50902" spans="77:77">
      <c r="BY50902" s="2"/>
    </row>
    <row r="50903" spans="77:77">
      <c r="BY50903" s="2"/>
    </row>
    <row r="50904" spans="77:77">
      <c r="BY50904" s="2"/>
    </row>
    <row r="50905" spans="77:77">
      <c r="BY50905" s="2"/>
    </row>
    <row r="50906" spans="77:77">
      <c r="BY50906" s="2"/>
    </row>
    <row r="50907" spans="77:77">
      <c r="BY50907" s="2"/>
    </row>
    <row r="50908" spans="77:77">
      <c r="BY50908" s="2"/>
    </row>
    <row r="50909" spans="77:77">
      <c r="BY50909" s="2"/>
    </row>
    <row r="50910" spans="77:77">
      <c r="BY50910" s="2"/>
    </row>
    <row r="50911" spans="77:77">
      <c r="BY50911" s="2"/>
    </row>
    <row r="50912" spans="77:77">
      <c r="BY50912" s="2"/>
    </row>
    <row r="50913" spans="77:77">
      <c r="BY50913" s="2"/>
    </row>
    <row r="50914" spans="77:77">
      <c r="BY50914" s="2"/>
    </row>
    <row r="50915" spans="77:77">
      <c r="BY50915" s="2"/>
    </row>
    <row r="50916" spans="77:77">
      <c r="BY50916" s="2"/>
    </row>
    <row r="50917" spans="77:77">
      <c r="BY50917" s="2"/>
    </row>
    <row r="50918" spans="77:77">
      <c r="BY50918" s="2"/>
    </row>
    <row r="50919" spans="77:77">
      <c r="BY50919" s="2"/>
    </row>
    <row r="50920" spans="77:77">
      <c r="BY50920" s="2"/>
    </row>
    <row r="50921" spans="77:77">
      <c r="BY50921" s="2"/>
    </row>
    <row r="50922" spans="77:77">
      <c r="BY50922" s="2"/>
    </row>
    <row r="50923" spans="77:77">
      <c r="BY50923" s="2"/>
    </row>
    <row r="50924" spans="77:77">
      <c r="BY50924" s="2"/>
    </row>
    <row r="50925" spans="77:77">
      <c r="BY50925" s="2"/>
    </row>
    <row r="50926" spans="77:77">
      <c r="BY50926" s="2"/>
    </row>
    <row r="50927" spans="77:77">
      <c r="BY50927" s="2"/>
    </row>
    <row r="50928" spans="77:77">
      <c r="BY50928" s="2"/>
    </row>
    <row r="50929" spans="77:77">
      <c r="BY50929" s="2"/>
    </row>
    <row r="50930" spans="77:77">
      <c r="BY50930" s="2"/>
    </row>
    <row r="50931" spans="77:77">
      <c r="BY50931" s="2"/>
    </row>
    <row r="50932" spans="77:77">
      <c r="BY50932" s="2"/>
    </row>
    <row r="50933" spans="77:77">
      <c r="BY50933" s="2"/>
    </row>
    <row r="50934" spans="77:77">
      <c r="BY50934" s="2"/>
    </row>
    <row r="50935" spans="77:77">
      <c r="BY50935" s="2"/>
    </row>
    <row r="50936" spans="77:77">
      <c r="BY50936" s="2"/>
    </row>
    <row r="50937" spans="77:77">
      <c r="BY50937" s="2"/>
    </row>
    <row r="50938" spans="77:77">
      <c r="BY50938" s="2"/>
    </row>
    <row r="50939" spans="77:77">
      <c r="BY50939" s="2"/>
    </row>
    <row r="50940" spans="77:77">
      <c r="BY50940" s="2"/>
    </row>
    <row r="50941" spans="77:77">
      <c r="BY50941" s="2"/>
    </row>
    <row r="50942" spans="77:77">
      <c r="BY50942" s="2"/>
    </row>
    <row r="50943" spans="77:77">
      <c r="BY50943" s="2"/>
    </row>
    <row r="50944" spans="77:77">
      <c r="BY50944" s="2"/>
    </row>
    <row r="50945" spans="77:77">
      <c r="BY50945" s="2"/>
    </row>
    <row r="50946" spans="77:77">
      <c r="BY50946" s="2"/>
    </row>
    <row r="50947" spans="77:77">
      <c r="BY50947" s="2"/>
    </row>
    <row r="50948" spans="77:77">
      <c r="BY50948" s="2"/>
    </row>
    <row r="50949" spans="77:77">
      <c r="BY50949" s="2"/>
    </row>
    <row r="50950" spans="77:77">
      <c r="BY50950" s="2"/>
    </row>
    <row r="50951" spans="77:77">
      <c r="BY50951" s="2"/>
    </row>
    <row r="50952" spans="77:77">
      <c r="BY50952" s="2"/>
    </row>
    <row r="50953" spans="77:77">
      <c r="BY50953" s="2"/>
    </row>
    <row r="50954" spans="77:77">
      <c r="BY50954" s="2"/>
    </row>
    <row r="50955" spans="77:77">
      <c r="BY50955" s="2"/>
    </row>
    <row r="50956" spans="77:77">
      <c r="BY50956" s="2"/>
    </row>
    <row r="50957" spans="77:77">
      <c r="BY50957" s="2"/>
    </row>
    <row r="50958" spans="77:77">
      <c r="BY50958" s="2"/>
    </row>
    <row r="50959" spans="77:77">
      <c r="BY50959" s="2"/>
    </row>
    <row r="50960" spans="77:77">
      <c r="BY50960" s="2"/>
    </row>
    <row r="50961" spans="77:77">
      <c r="BY50961" s="2"/>
    </row>
    <row r="50962" spans="77:77">
      <c r="BY50962" s="2"/>
    </row>
    <row r="50963" spans="77:77">
      <c r="BY50963" s="2"/>
    </row>
    <row r="50964" spans="77:77">
      <c r="BY50964" s="2"/>
    </row>
    <row r="50965" spans="77:77">
      <c r="BY50965" s="2"/>
    </row>
    <row r="50966" spans="77:77">
      <c r="BY50966" s="2"/>
    </row>
    <row r="50967" spans="77:77">
      <c r="BY50967" s="2"/>
    </row>
    <row r="50968" spans="77:77">
      <c r="BY50968" s="2"/>
    </row>
    <row r="50969" spans="77:77">
      <c r="BY50969" s="2"/>
    </row>
    <row r="50970" spans="77:77">
      <c r="BY50970" s="2"/>
    </row>
    <row r="50971" spans="77:77">
      <c r="BY50971" s="2"/>
    </row>
    <row r="50972" spans="77:77">
      <c r="BY50972" s="2"/>
    </row>
    <row r="50973" spans="77:77">
      <c r="BY50973" s="2"/>
    </row>
    <row r="50974" spans="77:77">
      <c r="BY50974" s="2"/>
    </row>
    <row r="50975" spans="77:77">
      <c r="BY50975" s="2"/>
    </row>
    <row r="50976" spans="77:77">
      <c r="BY50976" s="2"/>
    </row>
    <row r="50977" spans="77:77">
      <c r="BY50977" s="2"/>
    </row>
    <row r="50978" spans="77:77">
      <c r="BY50978" s="2"/>
    </row>
    <row r="50979" spans="77:77">
      <c r="BY50979" s="2"/>
    </row>
    <row r="50980" spans="77:77">
      <c r="BY50980" s="2"/>
    </row>
    <row r="50981" spans="77:77">
      <c r="BY50981" s="2"/>
    </row>
    <row r="50982" spans="77:77">
      <c r="BY50982" s="2"/>
    </row>
    <row r="50983" spans="77:77">
      <c r="BY50983" s="2"/>
    </row>
    <row r="50984" spans="77:77">
      <c r="BY50984" s="2"/>
    </row>
    <row r="50985" spans="77:77">
      <c r="BY50985" s="2"/>
    </row>
    <row r="50986" spans="77:77">
      <c r="BY50986" s="2"/>
    </row>
    <row r="50987" spans="77:77">
      <c r="BY50987" s="2"/>
    </row>
    <row r="50988" spans="77:77">
      <c r="BY50988" s="2"/>
    </row>
    <row r="50989" spans="77:77">
      <c r="BY50989" s="2"/>
    </row>
    <row r="50990" spans="77:77">
      <c r="BY50990" s="2"/>
    </row>
    <row r="50991" spans="77:77">
      <c r="BY50991" s="2"/>
    </row>
    <row r="50992" spans="77:77">
      <c r="BY50992" s="2"/>
    </row>
    <row r="50993" spans="77:77">
      <c r="BY50993" s="2"/>
    </row>
    <row r="50994" spans="77:77">
      <c r="BY50994" s="2"/>
    </row>
    <row r="50995" spans="77:77">
      <c r="BY50995" s="2"/>
    </row>
    <row r="50996" spans="77:77">
      <c r="BY50996" s="2"/>
    </row>
    <row r="50997" spans="77:77">
      <c r="BY50997" s="2"/>
    </row>
    <row r="50998" spans="77:77">
      <c r="BY50998" s="2"/>
    </row>
    <row r="50999" spans="77:77">
      <c r="BY50999" s="2"/>
    </row>
    <row r="51000" spans="77:77">
      <c r="BY51000" s="2"/>
    </row>
    <row r="51001" spans="77:77">
      <c r="BY51001" s="2"/>
    </row>
    <row r="51002" spans="77:77">
      <c r="BY51002" s="2"/>
    </row>
    <row r="51003" spans="77:77">
      <c r="BY51003" s="2"/>
    </row>
    <row r="51004" spans="77:77">
      <c r="BY51004" s="2"/>
    </row>
    <row r="51005" spans="77:77">
      <c r="BY51005" s="2"/>
    </row>
    <row r="51006" spans="77:77">
      <c r="BY51006" s="2"/>
    </row>
    <row r="51007" spans="77:77">
      <c r="BY51007" s="2"/>
    </row>
    <row r="51008" spans="77:77">
      <c r="BY51008" s="2"/>
    </row>
    <row r="51009" spans="77:77">
      <c r="BY51009" s="2"/>
    </row>
    <row r="51010" spans="77:77">
      <c r="BY51010" s="2"/>
    </row>
    <row r="51011" spans="77:77">
      <c r="BY51011" s="2"/>
    </row>
    <row r="51012" spans="77:77">
      <c r="BY51012" s="2"/>
    </row>
    <row r="51013" spans="77:77">
      <c r="BY51013" s="2"/>
    </row>
    <row r="51014" spans="77:77">
      <c r="BY51014" s="2"/>
    </row>
    <row r="51015" spans="77:77">
      <c r="BY51015" s="2"/>
    </row>
    <row r="51016" spans="77:77">
      <c r="BY51016" s="2"/>
    </row>
    <row r="51017" spans="77:77">
      <c r="BY51017" s="2"/>
    </row>
    <row r="51018" spans="77:77">
      <c r="BY51018" s="2"/>
    </row>
    <row r="51019" spans="77:77">
      <c r="BY51019" s="2"/>
    </row>
    <row r="51020" spans="77:77">
      <c r="BY51020" s="2"/>
    </row>
    <row r="51021" spans="77:77">
      <c r="BY51021" s="2"/>
    </row>
    <row r="51022" spans="77:77">
      <c r="BY51022" s="2"/>
    </row>
    <row r="51023" spans="77:77">
      <c r="BY51023" s="2"/>
    </row>
    <row r="51024" spans="77:77">
      <c r="BY51024" s="2"/>
    </row>
    <row r="51025" spans="77:77">
      <c r="BY51025" s="2"/>
    </row>
    <row r="51026" spans="77:77">
      <c r="BY51026" s="2"/>
    </row>
    <row r="51027" spans="77:77">
      <c r="BY51027" s="2"/>
    </row>
    <row r="51028" spans="77:77">
      <c r="BY51028" s="2"/>
    </row>
    <row r="51029" spans="77:77">
      <c r="BY51029" s="2"/>
    </row>
    <row r="51030" spans="77:77">
      <c r="BY51030" s="2"/>
    </row>
    <row r="51031" spans="77:77">
      <c r="BY51031" s="2"/>
    </row>
    <row r="51032" spans="77:77">
      <c r="BY51032" s="2"/>
    </row>
    <row r="51033" spans="77:77">
      <c r="BY51033" s="2"/>
    </row>
    <row r="51034" spans="77:77">
      <c r="BY51034" s="2"/>
    </row>
    <row r="51035" spans="77:77">
      <c r="BY51035" s="2"/>
    </row>
    <row r="51036" spans="77:77">
      <c r="BY51036" s="2"/>
    </row>
    <row r="51037" spans="77:77">
      <c r="BY51037" s="2"/>
    </row>
    <row r="51038" spans="77:77">
      <c r="BY51038" s="2"/>
    </row>
    <row r="51039" spans="77:77">
      <c r="BY51039" s="2"/>
    </row>
    <row r="51040" spans="77:77">
      <c r="BY51040" s="2"/>
    </row>
    <row r="51041" spans="77:77">
      <c r="BY51041" s="2"/>
    </row>
    <row r="51042" spans="77:77">
      <c r="BY51042" s="2"/>
    </row>
    <row r="51043" spans="77:77">
      <c r="BY51043" s="2"/>
    </row>
    <row r="51044" spans="77:77">
      <c r="BY51044" s="2"/>
    </row>
    <row r="51045" spans="77:77">
      <c r="BY51045" s="2"/>
    </row>
    <row r="51046" spans="77:77">
      <c r="BY51046" s="2"/>
    </row>
    <row r="51047" spans="77:77">
      <c r="BY51047" s="2"/>
    </row>
    <row r="51048" spans="77:77">
      <c r="BY51048" s="2"/>
    </row>
    <row r="51049" spans="77:77">
      <c r="BY51049" s="2"/>
    </row>
    <row r="51050" spans="77:77">
      <c r="BY51050" s="2"/>
    </row>
    <row r="51051" spans="77:77">
      <c r="BY51051" s="2"/>
    </row>
    <row r="51052" spans="77:77">
      <c r="BY51052" s="2"/>
    </row>
    <row r="51053" spans="77:77">
      <c r="BY51053" s="2"/>
    </row>
    <row r="51054" spans="77:77">
      <c r="BY51054" s="2"/>
    </row>
    <row r="51055" spans="77:77">
      <c r="BY51055" s="2"/>
    </row>
    <row r="51056" spans="77:77">
      <c r="BY51056" s="2"/>
    </row>
    <row r="51057" spans="77:77">
      <c r="BY51057" s="2"/>
    </row>
    <row r="51058" spans="77:77">
      <c r="BY51058" s="2"/>
    </row>
    <row r="51059" spans="77:77">
      <c r="BY51059" s="2"/>
    </row>
    <row r="51060" spans="77:77">
      <c r="BY51060" s="2"/>
    </row>
    <row r="51061" spans="77:77">
      <c r="BY51061" s="2"/>
    </row>
    <row r="51062" spans="77:77">
      <c r="BY51062" s="2"/>
    </row>
    <row r="51063" spans="77:77">
      <c r="BY51063" s="2"/>
    </row>
    <row r="51064" spans="77:77">
      <c r="BY51064" s="2"/>
    </row>
    <row r="51065" spans="77:77">
      <c r="BY51065" s="2"/>
    </row>
    <row r="51066" spans="77:77">
      <c r="BY51066" s="2"/>
    </row>
    <row r="51067" spans="77:77">
      <c r="BY51067" s="2"/>
    </row>
    <row r="51068" spans="77:77">
      <c r="BY51068" s="2"/>
    </row>
    <row r="51069" spans="77:77">
      <c r="BY51069" s="2"/>
    </row>
    <row r="51070" spans="77:77">
      <c r="BY51070" s="2"/>
    </row>
    <row r="51071" spans="77:77">
      <c r="BY51071" s="2"/>
    </row>
    <row r="51072" spans="77:77">
      <c r="BY51072" s="2"/>
    </row>
    <row r="51073" spans="77:77">
      <c r="BY51073" s="2"/>
    </row>
    <row r="51074" spans="77:77">
      <c r="BY51074" s="2"/>
    </row>
    <row r="51075" spans="77:77">
      <c r="BY51075" s="2"/>
    </row>
    <row r="51076" spans="77:77">
      <c r="BY51076" s="2"/>
    </row>
    <row r="51077" spans="77:77">
      <c r="BY51077" s="2"/>
    </row>
    <row r="51078" spans="77:77">
      <c r="BY51078" s="2"/>
    </row>
    <row r="51079" spans="77:77">
      <c r="BY51079" s="2"/>
    </row>
    <row r="51080" spans="77:77">
      <c r="BY51080" s="2"/>
    </row>
    <row r="51081" spans="77:77">
      <c r="BY51081" s="2"/>
    </row>
    <row r="51082" spans="77:77">
      <c r="BY51082" s="2"/>
    </row>
    <row r="51083" spans="77:77">
      <c r="BY51083" s="2"/>
    </row>
    <row r="51084" spans="77:77">
      <c r="BY51084" s="2"/>
    </row>
    <row r="51085" spans="77:77">
      <c r="BY51085" s="2"/>
    </row>
    <row r="51086" spans="77:77">
      <c r="BY51086" s="2"/>
    </row>
    <row r="51087" spans="77:77">
      <c r="BY51087" s="2"/>
    </row>
    <row r="51088" spans="77:77">
      <c r="BY51088" s="2"/>
    </row>
    <row r="51089" spans="77:77">
      <c r="BY51089" s="2"/>
    </row>
    <row r="51090" spans="77:77">
      <c r="BY51090" s="2"/>
    </row>
    <row r="51091" spans="77:77">
      <c r="BY51091" s="2"/>
    </row>
    <row r="51092" spans="77:77">
      <c r="BY51092" s="2"/>
    </row>
    <row r="51093" spans="77:77">
      <c r="BY51093" s="2"/>
    </row>
    <row r="51094" spans="77:77">
      <c r="BY51094" s="2"/>
    </row>
    <row r="51095" spans="77:77">
      <c r="BY51095" s="2"/>
    </row>
    <row r="51096" spans="77:77">
      <c r="BY51096" s="2"/>
    </row>
    <row r="51097" spans="77:77">
      <c r="BY51097" s="2"/>
    </row>
    <row r="51098" spans="77:77">
      <c r="BY51098" s="2"/>
    </row>
    <row r="51099" spans="77:77">
      <c r="BY51099" s="2"/>
    </row>
    <row r="51100" spans="77:77">
      <c r="BY51100" s="2"/>
    </row>
    <row r="51101" spans="77:77">
      <c r="BY51101" s="2"/>
    </row>
    <row r="51102" spans="77:77">
      <c r="BY51102" s="2"/>
    </row>
    <row r="51103" spans="77:77">
      <c r="BY51103" s="2"/>
    </row>
    <row r="51104" spans="77:77">
      <c r="BY51104" s="2"/>
    </row>
    <row r="51105" spans="77:77">
      <c r="BY51105" s="2"/>
    </row>
    <row r="51106" spans="77:77">
      <c r="BY51106" s="2"/>
    </row>
    <row r="51107" spans="77:77">
      <c r="BY51107" s="2"/>
    </row>
    <row r="51108" spans="77:77">
      <c r="BY51108" s="2"/>
    </row>
    <row r="51109" spans="77:77">
      <c r="BY51109" s="2"/>
    </row>
    <row r="51110" spans="77:77">
      <c r="BY51110" s="2"/>
    </row>
    <row r="51111" spans="77:77">
      <c r="BY51111" s="2"/>
    </row>
    <row r="51112" spans="77:77">
      <c r="BY51112" s="2"/>
    </row>
    <row r="51113" spans="77:77">
      <c r="BY51113" s="2"/>
    </row>
    <row r="51114" spans="77:77">
      <c r="BY51114" s="2"/>
    </row>
    <row r="51115" spans="77:77">
      <c r="BY51115" s="2"/>
    </row>
    <row r="51116" spans="77:77">
      <c r="BY51116" s="2"/>
    </row>
    <row r="51117" spans="77:77">
      <c r="BY51117" s="2"/>
    </row>
    <row r="51118" spans="77:77">
      <c r="BY51118" s="2"/>
    </row>
    <row r="51119" spans="77:77">
      <c r="BY51119" s="2"/>
    </row>
    <row r="51120" spans="77:77">
      <c r="BY51120" s="2"/>
    </row>
    <row r="51121" spans="77:77">
      <c r="BY51121" s="2"/>
    </row>
    <row r="51122" spans="77:77">
      <c r="BY51122" s="2"/>
    </row>
    <row r="51123" spans="77:77">
      <c r="BY51123" s="2"/>
    </row>
    <row r="51124" spans="77:77">
      <c r="BY51124" s="2"/>
    </row>
    <row r="51125" spans="77:77">
      <c r="BY51125" s="2"/>
    </row>
    <row r="51126" spans="77:77">
      <c r="BY51126" s="2"/>
    </row>
    <row r="51127" spans="77:77">
      <c r="BY51127" s="2"/>
    </row>
    <row r="51128" spans="77:77">
      <c r="BY51128" s="2"/>
    </row>
    <row r="51129" spans="77:77">
      <c r="BY51129" s="2"/>
    </row>
    <row r="51130" spans="77:77">
      <c r="BY51130" s="2"/>
    </row>
    <row r="51131" spans="77:77">
      <c r="BY51131" s="2"/>
    </row>
    <row r="51132" spans="77:77">
      <c r="BY51132" s="2"/>
    </row>
    <row r="51133" spans="77:77">
      <c r="BY51133" s="2"/>
    </row>
    <row r="51134" spans="77:77">
      <c r="BY51134" s="2"/>
    </row>
    <row r="51135" spans="77:77">
      <c r="BY51135" s="2"/>
    </row>
    <row r="51136" spans="77:77">
      <c r="BY51136" s="2"/>
    </row>
    <row r="51137" spans="77:77">
      <c r="BY51137" s="2"/>
    </row>
    <row r="51138" spans="77:77">
      <c r="BY51138" s="2"/>
    </row>
    <row r="51139" spans="77:77">
      <c r="BY51139" s="2"/>
    </row>
    <row r="51140" spans="77:77">
      <c r="BY51140" s="2"/>
    </row>
    <row r="51141" spans="77:77">
      <c r="BY51141" s="2"/>
    </row>
    <row r="51142" spans="77:77">
      <c r="BY51142" s="2"/>
    </row>
    <row r="51143" spans="77:77">
      <c r="BY51143" s="2"/>
    </row>
    <row r="51144" spans="77:77">
      <c r="BY51144" s="2"/>
    </row>
    <row r="51145" spans="77:77">
      <c r="BY51145" s="2"/>
    </row>
    <row r="51146" spans="77:77">
      <c r="BY51146" s="2"/>
    </row>
    <row r="51147" spans="77:77">
      <c r="BY51147" s="2"/>
    </row>
    <row r="51148" spans="77:77">
      <c r="BY51148" s="2"/>
    </row>
    <row r="51149" spans="77:77">
      <c r="BY51149" s="2"/>
    </row>
    <row r="51150" spans="77:77">
      <c r="BY51150" s="2"/>
    </row>
    <row r="51151" spans="77:77">
      <c r="BY51151" s="2"/>
    </row>
    <row r="51152" spans="77:77">
      <c r="BY51152" s="2"/>
    </row>
    <row r="51153" spans="77:77">
      <c r="BY51153" s="2"/>
    </row>
    <row r="51154" spans="77:77">
      <c r="BY51154" s="2"/>
    </row>
    <row r="51155" spans="77:77">
      <c r="BY51155" s="2"/>
    </row>
    <row r="51156" spans="77:77">
      <c r="BY51156" s="2"/>
    </row>
    <row r="51157" spans="77:77">
      <c r="BY51157" s="2"/>
    </row>
    <row r="51158" spans="77:77">
      <c r="BY51158" s="2"/>
    </row>
    <row r="51159" spans="77:77">
      <c r="BY51159" s="2"/>
    </row>
    <row r="51160" spans="77:77">
      <c r="BY51160" s="2"/>
    </row>
    <row r="51161" spans="77:77">
      <c r="BY51161" s="2"/>
    </row>
    <row r="51162" spans="77:77">
      <c r="BY51162" s="2"/>
    </row>
    <row r="51163" spans="77:77">
      <c r="BY51163" s="2"/>
    </row>
    <row r="51164" spans="77:77">
      <c r="BY51164" s="2"/>
    </row>
    <row r="51165" spans="77:77">
      <c r="BY51165" s="2"/>
    </row>
    <row r="51166" spans="77:77">
      <c r="BY51166" s="2"/>
    </row>
    <row r="51167" spans="77:77">
      <c r="BY51167" s="2"/>
    </row>
    <row r="51168" spans="77:77">
      <c r="BY51168" s="2"/>
    </row>
    <row r="51169" spans="77:77">
      <c r="BY51169" s="2"/>
    </row>
    <row r="51170" spans="77:77">
      <c r="BY51170" s="2"/>
    </row>
    <row r="51171" spans="77:77">
      <c r="BY51171" s="2"/>
    </row>
    <row r="51172" spans="77:77">
      <c r="BY51172" s="2"/>
    </row>
    <row r="51173" spans="77:77">
      <c r="BY51173" s="2"/>
    </row>
    <row r="51174" spans="77:77">
      <c r="BY51174" s="2"/>
    </row>
    <row r="51175" spans="77:77">
      <c r="BY51175" s="2"/>
    </row>
    <row r="51176" spans="77:77">
      <c r="BY51176" s="2"/>
    </row>
    <row r="51177" spans="77:77">
      <c r="BY51177" s="2"/>
    </row>
    <row r="51178" spans="77:77">
      <c r="BY51178" s="2"/>
    </row>
    <row r="51179" spans="77:77">
      <c r="BY51179" s="2"/>
    </row>
    <row r="51180" spans="77:77">
      <c r="BY51180" s="2"/>
    </row>
    <row r="51181" spans="77:77">
      <c r="BY51181" s="2"/>
    </row>
    <row r="51182" spans="77:77">
      <c r="BY51182" s="2"/>
    </row>
    <row r="51183" spans="77:77">
      <c r="BY51183" s="2"/>
    </row>
    <row r="51184" spans="77:77">
      <c r="BY51184" s="2"/>
    </row>
    <row r="51185" spans="77:77">
      <c r="BY51185" s="2"/>
    </row>
    <row r="51186" spans="77:77">
      <c r="BY51186" s="2"/>
    </row>
    <row r="51187" spans="77:77">
      <c r="BY51187" s="2"/>
    </row>
    <row r="51188" spans="77:77">
      <c r="BY51188" s="2"/>
    </row>
    <row r="51189" spans="77:77">
      <c r="BY51189" s="2"/>
    </row>
    <row r="51190" spans="77:77">
      <c r="BY51190" s="2"/>
    </row>
    <row r="51191" spans="77:77">
      <c r="BY51191" s="2"/>
    </row>
    <row r="51192" spans="77:77">
      <c r="BY51192" s="2"/>
    </row>
    <row r="51193" spans="77:77">
      <c r="BY51193" s="2"/>
    </row>
    <row r="51194" spans="77:77">
      <c r="BY51194" s="2"/>
    </row>
    <row r="51195" spans="77:77">
      <c r="BY51195" s="2"/>
    </row>
    <row r="51196" spans="77:77">
      <c r="BY51196" s="2"/>
    </row>
    <row r="51197" spans="77:77">
      <c r="BY51197" s="2"/>
    </row>
    <row r="51198" spans="77:77">
      <c r="BY51198" s="2"/>
    </row>
    <row r="51199" spans="77:77">
      <c r="BY51199" s="2"/>
    </row>
    <row r="51200" spans="77:77">
      <c r="BY51200" s="2"/>
    </row>
    <row r="51201" spans="77:77">
      <c r="BY51201" s="2"/>
    </row>
    <row r="51202" spans="77:77">
      <c r="BY51202" s="2"/>
    </row>
    <row r="51203" spans="77:77">
      <c r="BY51203" s="2"/>
    </row>
    <row r="51204" spans="77:77">
      <c r="BY51204" s="2"/>
    </row>
    <row r="51205" spans="77:77">
      <c r="BY51205" s="2"/>
    </row>
    <row r="51206" spans="77:77">
      <c r="BY51206" s="2"/>
    </row>
    <row r="51207" spans="77:77">
      <c r="BY51207" s="2"/>
    </row>
    <row r="51208" spans="77:77">
      <c r="BY51208" s="2"/>
    </row>
    <row r="51209" spans="77:77">
      <c r="BY51209" s="2"/>
    </row>
    <row r="51210" spans="77:77">
      <c r="BY51210" s="2"/>
    </row>
    <row r="51211" spans="77:77">
      <c r="BY51211" s="2"/>
    </row>
    <row r="51212" spans="77:77">
      <c r="BY51212" s="2"/>
    </row>
    <row r="51213" spans="77:77">
      <c r="BY51213" s="2"/>
    </row>
    <row r="51214" spans="77:77">
      <c r="BY51214" s="2"/>
    </row>
    <row r="51215" spans="77:77">
      <c r="BY51215" s="2"/>
    </row>
    <row r="51216" spans="77:77">
      <c r="BY51216" s="2"/>
    </row>
    <row r="51217" spans="77:77">
      <c r="BY51217" s="2"/>
    </row>
    <row r="51218" spans="77:77">
      <c r="BY51218" s="2"/>
    </row>
    <row r="51219" spans="77:77">
      <c r="BY51219" s="2"/>
    </row>
    <row r="51220" spans="77:77">
      <c r="BY51220" s="2"/>
    </row>
    <row r="51221" spans="77:77">
      <c r="BY51221" s="2"/>
    </row>
    <row r="51222" spans="77:77">
      <c r="BY51222" s="2"/>
    </row>
    <row r="51223" spans="77:77">
      <c r="BY51223" s="2"/>
    </row>
    <row r="51224" spans="77:77">
      <c r="BY51224" s="2"/>
    </row>
    <row r="51225" spans="77:77">
      <c r="BY51225" s="2"/>
    </row>
    <row r="51226" spans="77:77">
      <c r="BY51226" s="2"/>
    </row>
    <row r="51227" spans="77:77">
      <c r="BY51227" s="2"/>
    </row>
    <row r="51228" spans="77:77">
      <c r="BY51228" s="2"/>
    </row>
    <row r="51229" spans="77:77">
      <c r="BY51229" s="2"/>
    </row>
    <row r="51230" spans="77:77">
      <c r="BY51230" s="2"/>
    </row>
    <row r="51231" spans="77:77">
      <c r="BY51231" s="2"/>
    </row>
    <row r="51232" spans="77:77">
      <c r="BY51232" s="2"/>
    </row>
    <row r="51233" spans="77:77">
      <c r="BY51233" s="2"/>
    </row>
    <row r="51234" spans="77:77">
      <c r="BY51234" s="2"/>
    </row>
    <row r="51235" spans="77:77">
      <c r="BY51235" s="2"/>
    </row>
    <row r="51236" spans="77:77">
      <c r="BY51236" s="2"/>
    </row>
    <row r="51237" spans="77:77">
      <c r="BY51237" s="2"/>
    </row>
    <row r="51238" spans="77:77">
      <c r="BY51238" s="2"/>
    </row>
    <row r="51239" spans="77:77">
      <c r="BY51239" s="2"/>
    </row>
    <row r="51240" spans="77:77">
      <c r="BY51240" s="2"/>
    </row>
    <row r="51241" spans="77:77">
      <c r="BY51241" s="2"/>
    </row>
    <row r="51242" spans="77:77">
      <c r="BY51242" s="2"/>
    </row>
    <row r="51243" spans="77:77">
      <c r="BY51243" s="2"/>
    </row>
    <row r="51244" spans="77:77">
      <c r="BY51244" s="2"/>
    </row>
    <row r="51245" spans="77:77">
      <c r="BY51245" s="2"/>
    </row>
    <row r="51246" spans="77:77">
      <c r="BY51246" s="2"/>
    </row>
    <row r="51247" spans="77:77">
      <c r="BY51247" s="2"/>
    </row>
    <row r="51248" spans="77:77">
      <c r="BY51248" s="2"/>
    </row>
    <row r="51249" spans="77:77">
      <c r="BY51249" s="2"/>
    </row>
    <row r="51250" spans="77:77">
      <c r="BY51250" s="2"/>
    </row>
    <row r="51251" spans="77:77">
      <c r="BY51251" s="2"/>
    </row>
    <row r="51252" spans="77:77">
      <c r="BY51252" s="2"/>
    </row>
    <row r="51253" spans="77:77">
      <c r="BY51253" s="2"/>
    </row>
    <row r="51254" spans="77:77">
      <c r="BY51254" s="2"/>
    </row>
    <row r="51255" spans="77:77">
      <c r="BY51255" s="2"/>
    </row>
    <row r="51256" spans="77:77">
      <c r="BY51256" s="2"/>
    </row>
    <row r="51257" spans="77:77">
      <c r="BY51257" s="2"/>
    </row>
    <row r="51258" spans="77:77">
      <c r="BY51258" s="2"/>
    </row>
    <row r="51259" spans="77:77">
      <c r="BY51259" s="2"/>
    </row>
    <row r="51260" spans="77:77">
      <c r="BY51260" s="2"/>
    </row>
    <row r="51261" spans="77:77">
      <c r="BY51261" s="2"/>
    </row>
    <row r="51262" spans="77:77">
      <c r="BY51262" s="2"/>
    </row>
    <row r="51263" spans="77:77">
      <c r="BY51263" s="2"/>
    </row>
    <row r="51264" spans="77:77">
      <c r="BY51264" s="2"/>
    </row>
    <row r="51265" spans="77:77">
      <c r="BY51265" s="2"/>
    </row>
    <row r="51266" spans="77:77">
      <c r="BY51266" s="2"/>
    </row>
    <row r="51267" spans="77:77">
      <c r="BY51267" s="2"/>
    </row>
    <row r="51268" spans="77:77">
      <c r="BY51268" s="2"/>
    </row>
    <row r="51269" spans="77:77">
      <c r="BY51269" s="2"/>
    </row>
    <row r="51270" spans="77:77">
      <c r="BY51270" s="2"/>
    </row>
    <row r="51271" spans="77:77">
      <c r="BY51271" s="2"/>
    </row>
    <row r="51272" spans="77:77">
      <c r="BY51272" s="2"/>
    </row>
    <row r="51273" spans="77:77">
      <c r="BY51273" s="2"/>
    </row>
    <row r="51274" spans="77:77">
      <c r="BY51274" s="2"/>
    </row>
    <row r="51275" spans="77:77">
      <c r="BY51275" s="2"/>
    </row>
    <row r="51276" spans="77:77">
      <c r="BY51276" s="2"/>
    </row>
    <row r="51277" spans="77:77">
      <c r="BY51277" s="2"/>
    </row>
    <row r="51278" spans="77:77">
      <c r="BY51278" s="2"/>
    </row>
    <row r="51279" spans="77:77">
      <c r="BY51279" s="2"/>
    </row>
    <row r="51280" spans="77:77">
      <c r="BY51280" s="2"/>
    </row>
    <row r="51281" spans="77:77">
      <c r="BY51281" s="2"/>
    </row>
    <row r="51282" spans="77:77">
      <c r="BY51282" s="2"/>
    </row>
    <row r="51283" spans="77:77">
      <c r="BY51283" s="2"/>
    </row>
    <row r="51284" spans="77:77">
      <c r="BY51284" s="2"/>
    </row>
    <row r="51285" spans="77:77">
      <c r="BY51285" s="2"/>
    </row>
    <row r="51286" spans="77:77">
      <c r="BY51286" s="2"/>
    </row>
    <row r="51287" spans="77:77">
      <c r="BY51287" s="2"/>
    </row>
    <row r="51288" spans="77:77">
      <c r="BY51288" s="2"/>
    </row>
    <row r="51289" spans="77:77">
      <c r="BY51289" s="2"/>
    </row>
    <row r="51290" spans="77:77">
      <c r="BY51290" s="2"/>
    </row>
    <row r="51291" spans="77:77">
      <c r="BY51291" s="2"/>
    </row>
    <row r="51292" spans="77:77">
      <c r="BY51292" s="2"/>
    </row>
    <row r="51293" spans="77:77">
      <c r="BY51293" s="2"/>
    </row>
    <row r="51294" spans="77:77">
      <c r="BY51294" s="2"/>
    </row>
    <row r="51295" spans="77:77">
      <c r="BY51295" s="2"/>
    </row>
    <row r="51296" spans="77:77">
      <c r="BY51296" s="2"/>
    </row>
    <row r="51297" spans="77:77">
      <c r="BY51297" s="2"/>
    </row>
    <row r="51298" spans="77:77">
      <c r="BY51298" s="2"/>
    </row>
    <row r="51299" spans="77:77">
      <c r="BY51299" s="2"/>
    </row>
    <row r="51300" spans="77:77">
      <c r="BY51300" s="2"/>
    </row>
    <row r="51301" spans="77:77">
      <c r="BY51301" s="2"/>
    </row>
    <row r="51302" spans="77:77">
      <c r="BY51302" s="2"/>
    </row>
    <row r="51303" spans="77:77">
      <c r="BY51303" s="2"/>
    </row>
    <row r="51304" spans="77:77">
      <c r="BY51304" s="2"/>
    </row>
    <row r="51305" spans="77:77">
      <c r="BY51305" s="2"/>
    </row>
    <row r="51306" spans="77:77">
      <c r="BY51306" s="2"/>
    </row>
    <row r="51307" spans="77:77">
      <c r="BY51307" s="2"/>
    </row>
    <row r="51308" spans="77:77">
      <c r="BY51308" s="2"/>
    </row>
    <row r="51309" spans="77:77">
      <c r="BY51309" s="2"/>
    </row>
    <row r="51310" spans="77:77">
      <c r="BY51310" s="2"/>
    </row>
    <row r="51311" spans="77:77">
      <c r="BY51311" s="2"/>
    </row>
    <row r="51312" spans="77:77">
      <c r="BY51312" s="2"/>
    </row>
    <row r="51313" spans="77:77">
      <c r="BY51313" s="2"/>
    </row>
    <row r="51314" spans="77:77">
      <c r="BY51314" s="2"/>
    </row>
    <row r="51315" spans="77:77">
      <c r="BY51315" s="2"/>
    </row>
    <row r="51316" spans="77:77">
      <c r="BY51316" s="2"/>
    </row>
    <row r="51317" spans="77:77">
      <c r="BY51317" s="2"/>
    </row>
    <row r="51318" spans="77:77">
      <c r="BY51318" s="2"/>
    </row>
    <row r="51319" spans="77:77">
      <c r="BY51319" s="2"/>
    </row>
    <row r="51320" spans="77:77">
      <c r="BY51320" s="2"/>
    </row>
    <row r="51321" spans="77:77">
      <c r="BY51321" s="2"/>
    </row>
    <row r="51322" spans="77:77">
      <c r="BY51322" s="2"/>
    </row>
    <row r="51323" spans="77:77">
      <c r="BY51323" s="2"/>
    </row>
    <row r="51324" spans="77:77">
      <c r="BY51324" s="2"/>
    </row>
    <row r="51325" spans="77:77">
      <c r="BY51325" s="2"/>
    </row>
    <row r="51326" spans="77:77">
      <c r="BY51326" s="2"/>
    </row>
    <row r="51327" spans="77:77">
      <c r="BY51327" s="2"/>
    </row>
    <row r="51328" spans="77:77">
      <c r="BY51328" s="2"/>
    </row>
    <row r="51329" spans="77:77">
      <c r="BY51329" s="2"/>
    </row>
    <row r="51330" spans="77:77">
      <c r="BY51330" s="2"/>
    </row>
    <row r="51331" spans="77:77">
      <c r="BY51331" s="2"/>
    </row>
    <row r="51332" spans="77:77">
      <c r="BY51332" s="2"/>
    </row>
    <row r="51333" spans="77:77">
      <c r="BY51333" s="2"/>
    </row>
    <row r="51334" spans="77:77">
      <c r="BY51334" s="2"/>
    </row>
    <row r="51335" spans="77:77">
      <c r="BY51335" s="2"/>
    </row>
    <row r="51336" spans="77:77">
      <c r="BY51336" s="2"/>
    </row>
    <row r="51337" spans="77:77">
      <c r="BY51337" s="2"/>
    </row>
    <row r="51338" spans="77:77">
      <c r="BY51338" s="2"/>
    </row>
    <row r="51339" spans="77:77">
      <c r="BY51339" s="2"/>
    </row>
    <row r="51340" spans="77:77">
      <c r="BY51340" s="2"/>
    </row>
    <row r="51341" spans="77:77">
      <c r="BY51341" s="2"/>
    </row>
    <row r="51342" spans="77:77">
      <c r="BY51342" s="2"/>
    </row>
    <row r="51343" spans="77:77">
      <c r="BY51343" s="2"/>
    </row>
    <row r="51344" spans="77:77">
      <c r="BY51344" s="2"/>
    </row>
    <row r="51345" spans="77:77">
      <c r="BY51345" s="2"/>
    </row>
    <row r="51346" spans="77:77">
      <c r="BY51346" s="2"/>
    </row>
    <row r="51347" spans="77:77">
      <c r="BY51347" s="2"/>
    </row>
    <row r="51348" spans="77:77">
      <c r="BY51348" s="2"/>
    </row>
    <row r="51349" spans="77:77">
      <c r="BY51349" s="2"/>
    </row>
    <row r="51350" spans="77:77">
      <c r="BY51350" s="2"/>
    </row>
    <row r="51351" spans="77:77">
      <c r="BY51351" s="2"/>
    </row>
    <row r="51352" spans="77:77">
      <c r="BY51352" s="2"/>
    </row>
    <row r="51353" spans="77:77">
      <c r="BY51353" s="2"/>
    </row>
    <row r="51354" spans="77:77">
      <c r="BY51354" s="2"/>
    </row>
    <row r="51355" spans="77:77">
      <c r="BY51355" s="2"/>
    </row>
    <row r="51356" spans="77:77">
      <c r="BY51356" s="2"/>
    </row>
    <row r="51357" spans="77:77">
      <c r="BY51357" s="2"/>
    </row>
    <row r="51358" spans="77:77">
      <c r="BY51358" s="2"/>
    </row>
    <row r="51359" spans="77:77">
      <c r="BY51359" s="2"/>
    </row>
    <row r="51360" spans="77:77">
      <c r="BY51360" s="2"/>
    </row>
    <row r="51361" spans="77:77">
      <c r="BY51361" s="2"/>
    </row>
    <row r="51362" spans="77:77">
      <c r="BY51362" s="2"/>
    </row>
    <row r="51363" spans="77:77">
      <c r="BY51363" s="2"/>
    </row>
    <row r="51364" spans="77:77">
      <c r="BY51364" s="2"/>
    </row>
    <row r="51365" spans="77:77">
      <c r="BY51365" s="2"/>
    </row>
    <row r="51366" spans="77:77">
      <c r="BY51366" s="2"/>
    </row>
    <row r="51367" spans="77:77">
      <c r="BY51367" s="2"/>
    </row>
    <row r="51368" spans="77:77">
      <c r="BY51368" s="2"/>
    </row>
    <row r="51369" spans="77:77">
      <c r="BY51369" s="2"/>
    </row>
    <row r="51370" spans="77:77">
      <c r="BY51370" s="2"/>
    </row>
    <row r="51371" spans="77:77">
      <c r="BY51371" s="2"/>
    </row>
    <row r="51372" spans="77:77">
      <c r="BY51372" s="2"/>
    </row>
    <row r="51373" spans="77:77">
      <c r="BY51373" s="2"/>
    </row>
    <row r="51374" spans="77:77">
      <c r="BY51374" s="2"/>
    </row>
    <row r="51375" spans="77:77">
      <c r="BY51375" s="2"/>
    </row>
    <row r="51376" spans="77:77">
      <c r="BY51376" s="2"/>
    </row>
    <row r="51377" spans="77:77">
      <c r="BY51377" s="2"/>
    </row>
    <row r="51378" spans="77:77">
      <c r="BY51378" s="2"/>
    </row>
    <row r="51379" spans="77:77">
      <c r="BY51379" s="2"/>
    </row>
    <row r="51380" spans="77:77">
      <c r="BY51380" s="2"/>
    </row>
    <row r="51381" spans="77:77">
      <c r="BY51381" s="2"/>
    </row>
    <row r="51382" spans="77:77">
      <c r="BY51382" s="2"/>
    </row>
    <row r="51383" spans="77:77">
      <c r="BY51383" s="2"/>
    </row>
    <row r="51384" spans="77:77">
      <c r="BY51384" s="2"/>
    </row>
    <row r="51385" spans="77:77">
      <c r="BY51385" s="2"/>
    </row>
    <row r="51386" spans="77:77">
      <c r="BY51386" s="2"/>
    </row>
    <row r="51387" spans="77:77">
      <c r="BY51387" s="2"/>
    </row>
    <row r="51388" spans="77:77">
      <c r="BY51388" s="2"/>
    </row>
    <row r="51389" spans="77:77">
      <c r="BY51389" s="2"/>
    </row>
    <row r="51390" spans="77:77">
      <c r="BY51390" s="2"/>
    </row>
    <row r="51391" spans="77:77">
      <c r="BY51391" s="2"/>
    </row>
    <row r="51392" spans="77:77">
      <c r="BY51392" s="2"/>
    </row>
    <row r="51393" spans="77:77">
      <c r="BY51393" s="2"/>
    </row>
    <row r="51394" spans="77:77">
      <c r="BY51394" s="2"/>
    </row>
    <row r="51395" spans="77:77">
      <c r="BY51395" s="2"/>
    </row>
    <row r="51396" spans="77:77">
      <c r="BY51396" s="2"/>
    </row>
    <row r="51397" spans="77:77">
      <c r="BY51397" s="2"/>
    </row>
    <row r="51398" spans="77:77">
      <c r="BY51398" s="2"/>
    </row>
    <row r="51399" spans="77:77">
      <c r="BY51399" s="2"/>
    </row>
    <row r="51400" spans="77:77">
      <c r="BY51400" s="2"/>
    </row>
    <row r="51401" spans="77:77">
      <c r="BY51401" s="2"/>
    </row>
    <row r="51402" spans="77:77">
      <c r="BY51402" s="2"/>
    </row>
    <row r="51403" spans="77:77">
      <c r="BY51403" s="2"/>
    </row>
    <row r="51404" spans="77:77">
      <c r="BY51404" s="2"/>
    </row>
    <row r="51405" spans="77:77">
      <c r="BY51405" s="2"/>
    </row>
    <row r="51406" spans="77:77">
      <c r="BY51406" s="2"/>
    </row>
    <row r="51407" spans="77:77">
      <c r="BY51407" s="2"/>
    </row>
    <row r="51408" spans="77:77">
      <c r="BY51408" s="2"/>
    </row>
    <row r="51409" spans="77:77">
      <c r="BY51409" s="2"/>
    </row>
    <row r="51410" spans="77:77">
      <c r="BY51410" s="2"/>
    </row>
    <row r="51411" spans="77:77">
      <c r="BY51411" s="2"/>
    </row>
    <row r="51412" spans="77:77">
      <c r="BY51412" s="2"/>
    </row>
    <row r="51413" spans="77:77">
      <c r="BY51413" s="2"/>
    </row>
    <row r="51414" spans="77:77">
      <c r="BY51414" s="2"/>
    </row>
    <row r="51415" spans="77:77">
      <c r="BY51415" s="2"/>
    </row>
    <row r="51416" spans="77:77">
      <c r="BY51416" s="2"/>
    </row>
    <row r="51417" spans="77:77">
      <c r="BY51417" s="2"/>
    </row>
    <row r="51418" spans="77:77">
      <c r="BY51418" s="2"/>
    </row>
    <row r="51419" spans="77:77">
      <c r="BY51419" s="2"/>
    </row>
    <row r="51420" spans="77:77">
      <c r="BY51420" s="2"/>
    </row>
    <row r="51421" spans="77:77">
      <c r="BY51421" s="2"/>
    </row>
    <row r="51422" spans="77:77">
      <c r="BY51422" s="2"/>
    </row>
    <row r="51423" spans="77:77">
      <c r="BY51423" s="2"/>
    </row>
    <row r="51424" spans="77:77">
      <c r="BY51424" s="2"/>
    </row>
    <row r="51425" spans="77:77">
      <c r="BY51425" s="2"/>
    </row>
    <row r="51426" spans="77:77">
      <c r="BY51426" s="2"/>
    </row>
    <row r="51427" spans="77:77">
      <c r="BY51427" s="2"/>
    </row>
    <row r="51428" spans="77:77">
      <c r="BY51428" s="2"/>
    </row>
    <row r="51429" spans="77:77">
      <c r="BY51429" s="2"/>
    </row>
    <row r="51430" spans="77:77">
      <c r="BY51430" s="2"/>
    </row>
    <row r="51431" spans="77:77">
      <c r="BY51431" s="2"/>
    </row>
    <row r="51432" spans="77:77">
      <c r="BY51432" s="2"/>
    </row>
    <row r="51433" spans="77:77">
      <c r="BY51433" s="2"/>
    </row>
    <row r="51434" spans="77:77">
      <c r="BY51434" s="2"/>
    </row>
    <row r="51435" spans="77:77">
      <c r="BY51435" s="2"/>
    </row>
    <row r="51436" spans="77:77">
      <c r="BY51436" s="2"/>
    </row>
    <row r="51437" spans="77:77">
      <c r="BY51437" s="2"/>
    </row>
    <row r="51438" spans="77:77">
      <c r="BY51438" s="2"/>
    </row>
    <row r="51439" spans="77:77">
      <c r="BY51439" s="2"/>
    </row>
    <row r="51440" spans="77:77">
      <c r="BY51440" s="2"/>
    </row>
    <row r="51441" spans="77:77">
      <c r="BY51441" s="2"/>
    </row>
    <row r="51442" spans="77:77">
      <c r="BY51442" s="2"/>
    </row>
    <row r="51443" spans="77:77">
      <c r="BY51443" s="2"/>
    </row>
    <row r="51444" spans="77:77">
      <c r="BY51444" s="2"/>
    </row>
    <row r="51445" spans="77:77">
      <c r="BY51445" s="2"/>
    </row>
    <row r="51446" spans="77:77">
      <c r="BY51446" s="2"/>
    </row>
    <row r="51447" spans="77:77">
      <c r="BY51447" s="2"/>
    </row>
    <row r="51448" spans="77:77">
      <c r="BY51448" s="2"/>
    </row>
    <row r="51449" spans="77:77">
      <c r="BY51449" s="2"/>
    </row>
    <row r="51450" spans="77:77">
      <c r="BY51450" s="2"/>
    </row>
    <row r="51451" spans="77:77">
      <c r="BY51451" s="2"/>
    </row>
    <row r="51452" spans="77:77">
      <c r="BY51452" s="2"/>
    </row>
    <row r="51453" spans="77:77">
      <c r="BY51453" s="2"/>
    </row>
    <row r="51454" spans="77:77">
      <c r="BY51454" s="2"/>
    </row>
    <row r="51455" spans="77:77">
      <c r="BY51455" s="2"/>
    </row>
    <row r="51456" spans="77:77">
      <c r="BY51456" s="2"/>
    </row>
    <row r="51457" spans="77:77">
      <c r="BY51457" s="2"/>
    </row>
    <row r="51458" spans="77:77">
      <c r="BY51458" s="2"/>
    </row>
    <row r="51459" spans="77:77">
      <c r="BY51459" s="2"/>
    </row>
    <row r="51460" spans="77:77">
      <c r="BY51460" s="2"/>
    </row>
    <row r="51461" spans="77:77">
      <c r="BY51461" s="2"/>
    </row>
    <row r="51462" spans="77:77">
      <c r="BY51462" s="2"/>
    </row>
    <row r="51463" spans="77:77">
      <c r="BY51463" s="2"/>
    </row>
    <row r="51464" spans="77:77">
      <c r="BY51464" s="2"/>
    </row>
    <row r="51465" spans="77:77">
      <c r="BY51465" s="2"/>
    </row>
    <row r="51466" spans="77:77">
      <c r="BY51466" s="2"/>
    </row>
    <row r="51467" spans="77:77">
      <c r="BY51467" s="2"/>
    </row>
    <row r="51468" spans="77:77">
      <c r="BY51468" s="2"/>
    </row>
    <row r="51469" spans="77:77">
      <c r="BY51469" s="2"/>
    </row>
    <row r="51470" spans="77:77">
      <c r="BY51470" s="2"/>
    </row>
    <row r="51471" spans="77:77">
      <c r="BY51471" s="2"/>
    </row>
    <row r="51472" spans="77:77">
      <c r="BY51472" s="2"/>
    </row>
    <row r="51473" spans="77:77">
      <c r="BY51473" s="2"/>
    </row>
    <row r="51474" spans="77:77">
      <c r="BY51474" s="2"/>
    </row>
    <row r="51475" spans="77:77">
      <c r="BY51475" s="2"/>
    </row>
    <row r="51476" spans="77:77">
      <c r="BY51476" s="2"/>
    </row>
    <row r="51477" spans="77:77">
      <c r="BY51477" s="2"/>
    </row>
    <row r="51478" spans="77:77">
      <c r="BY51478" s="2"/>
    </row>
    <row r="51479" spans="77:77">
      <c r="BY51479" s="2"/>
    </row>
    <row r="51480" spans="77:77">
      <c r="BY51480" s="2"/>
    </row>
    <row r="51481" spans="77:77">
      <c r="BY51481" s="2"/>
    </row>
    <row r="51482" spans="77:77">
      <c r="BY51482" s="2"/>
    </row>
    <row r="51483" spans="77:77">
      <c r="BY51483" s="2"/>
    </row>
    <row r="51484" spans="77:77">
      <c r="BY51484" s="2"/>
    </row>
    <row r="51485" spans="77:77">
      <c r="BY51485" s="2"/>
    </row>
    <row r="51486" spans="77:77">
      <c r="BY51486" s="2"/>
    </row>
    <row r="51487" spans="77:77">
      <c r="BY51487" s="2"/>
    </row>
    <row r="51488" spans="77:77">
      <c r="BY51488" s="2"/>
    </row>
    <row r="51489" spans="77:77">
      <c r="BY51489" s="2"/>
    </row>
    <row r="51490" spans="77:77">
      <c r="BY51490" s="2"/>
    </row>
    <row r="51491" spans="77:77">
      <c r="BY51491" s="2"/>
    </row>
    <row r="51492" spans="77:77">
      <c r="BY51492" s="2"/>
    </row>
    <row r="51493" spans="77:77">
      <c r="BY51493" s="2"/>
    </row>
    <row r="51494" spans="77:77">
      <c r="BY51494" s="2"/>
    </row>
    <row r="51495" spans="77:77">
      <c r="BY51495" s="2"/>
    </row>
    <row r="51496" spans="77:77">
      <c r="BY51496" s="2"/>
    </row>
    <row r="51497" spans="77:77">
      <c r="BY51497" s="2"/>
    </row>
    <row r="51498" spans="77:77">
      <c r="BY51498" s="2"/>
    </row>
    <row r="51499" spans="77:77">
      <c r="BY51499" s="2"/>
    </row>
    <row r="51500" spans="77:77">
      <c r="BY51500" s="2"/>
    </row>
    <row r="51501" spans="77:77">
      <c r="BY51501" s="2"/>
    </row>
    <row r="51502" spans="77:77">
      <c r="BY51502" s="2"/>
    </row>
    <row r="51503" spans="77:77">
      <c r="BY51503" s="2"/>
    </row>
    <row r="51504" spans="77:77">
      <c r="BY51504" s="2"/>
    </row>
    <row r="51505" spans="77:77">
      <c r="BY51505" s="2"/>
    </row>
    <row r="51506" spans="77:77">
      <c r="BY51506" s="2"/>
    </row>
    <row r="51507" spans="77:77">
      <c r="BY51507" s="2"/>
    </row>
    <row r="51508" spans="77:77">
      <c r="BY51508" s="2"/>
    </row>
    <row r="51509" spans="77:77">
      <c r="BY51509" s="2"/>
    </row>
    <row r="51510" spans="77:77">
      <c r="BY51510" s="2"/>
    </row>
    <row r="51511" spans="77:77">
      <c r="BY51511" s="2"/>
    </row>
    <row r="51512" spans="77:77">
      <c r="BY51512" s="2"/>
    </row>
    <row r="51513" spans="77:77">
      <c r="BY51513" s="2"/>
    </row>
    <row r="51514" spans="77:77">
      <c r="BY51514" s="2"/>
    </row>
    <row r="51515" spans="77:77">
      <c r="BY51515" s="2"/>
    </row>
    <row r="51516" spans="77:77">
      <c r="BY51516" s="2"/>
    </row>
    <row r="51517" spans="77:77">
      <c r="BY51517" s="2"/>
    </row>
    <row r="51518" spans="77:77">
      <c r="BY51518" s="2"/>
    </row>
    <row r="51519" spans="77:77">
      <c r="BY51519" s="2"/>
    </row>
    <row r="51520" spans="77:77">
      <c r="BY51520" s="2"/>
    </row>
    <row r="51521" spans="77:77">
      <c r="BY51521" s="2"/>
    </row>
    <row r="51522" spans="77:77">
      <c r="BY51522" s="2"/>
    </row>
    <row r="51523" spans="77:77">
      <c r="BY51523" s="2"/>
    </row>
    <row r="51524" spans="77:77">
      <c r="BY51524" s="2"/>
    </row>
    <row r="51525" spans="77:77">
      <c r="BY51525" s="2"/>
    </row>
    <row r="51526" spans="77:77">
      <c r="BY51526" s="2"/>
    </row>
    <row r="51527" spans="77:77">
      <c r="BY51527" s="2"/>
    </row>
    <row r="51528" spans="77:77">
      <c r="BY51528" s="2"/>
    </row>
    <row r="51529" spans="77:77">
      <c r="BY51529" s="2"/>
    </row>
    <row r="51530" spans="77:77">
      <c r="BY51530" s="2"/>
    </row>
    <row r="51531" spans="77:77">
      <c r="BY51531" s="2"/>
    </row>
    <row r="51532" spans="77:77">
      <c r="BY51532" s="2"/>
    </row>
    <row r="51533" spans="77:77">
      <c r="BY51533" s="2"/>
    </row>
    <row r="51534" spans="77:77">
      <c r="BY51534" s="2"/>
    </row>
    <row r="51535" spans="77:77">
      <c r="BY51535" s="2"/>
    </row>
    <row r="51536" spans="77:77">
      <c r="BY51536" s="2"/>
    </row>
    <row r="51537" spans="77:77">
      <c r="BY51537" s="2"/>
    </row>
    <row r="51538" spans="77:77">
      <c r="BY51538" s="2"/>
    </row>
    <row r="51539" spans="77:77">
      <c r="BY51539" s="2"/>
    </row>
    <row r="51540" spans="77:77">
      <c r="BY51540" s="2"/>
    </row>
    <row r="51541" spans="77:77">
      <c r="BY51541" s="2"/>
    </row>
    <row r="51542" spans="77:77">
      <c r="BY51542" s="2"/>
    </row>
    <row r="51543" spans="77:77">
      <c r="BY51543" s="2"/>
    </row>
    <row r="51544" spans="77:77">
      <c r="BY51544" s="2"/>
    </row>
    <row r="51545" spans="77:77">
      <c r="BY51545" s="2"/>
    </row>
    <row r="51546" spans="77:77">
      <c r="BY51546" s="2"/>
    </row>
    <row r="51547" spans="77:77">
      <c r="BY51547" s="2"/>
    </row>
    <row r="51548" spans="77:77">
      <c r="BY51548" s="2"/>
    </row>
    <row r="51549" spans="77:77">
      <c r="BY51549" s="2"/>
    </row>
    <row r="51550" spans="77:77">
      <c r="BY51550" s="2"/>
    </row>
    <row r="51551" spans="77:77">
      <c r="BY51551" s="2"/>
    </row>
    <row r="51552" spans="77:77">
      <c r="BY51552" s="2"/>
    </row>
    <row r="51553" spans="77:77">
      <c r="BY51553" s="2"/>
    </row>
    <row r="51554" spans="77:77">
      <c r="BY51554" s="2"/>
    </row>
    <row r="51555" spans="77:77">
      <c r="BY51555" s="2"/>
    </row>
    <row r="51556" spans="77:77">
      <c r="BY51556" s="2"/>
    </row>
    <row r="51557" spans="77:77">
      <c r="BY51557" s="2"/>
    </row>
    <row r="51558" spans="77:77">
      <c r="BY51558" s="2"/>
    </row>
    <row r="51559" spans="77:77">
      <c r="BY51559" s="2"/>
    </row>
    <row r="51560" spans="77:77">
      <c r="BY51560" s="2"/>
    </row>
    <row r="51561" spans="77:77">
      <c r="BY51561" s="2"/>
    </row>
    <row r="51562" spans="77:77">
      <c r="BY51562" s="2"/>
    </row>
    <row r="51563" spans="77:77">
      <c r="BY51563" s="2"/>
    </row>
    <row r="51564" spans="77:77">
      <c r="BY51564" s="2"/>
    </row>
    <row r="51565" spans="77:77">
      <c r="BY51565" s="2"/>
    </row>
    <row r="51566" spans="77:77">
      <c r="BY51566" s="2"/>
    </row>
    <row r="51567" spans="77:77">
      <c r="BY51567" s="2"/>
    </row>
    <row r="51568" spans="77:77">
      <c r="BY51568" s="2"/>
    </row>
    <row r="51569" spans="77:77">
      <c r="BY51569" s="2"/>
    </row>
    <row r="51570" spans="77:77">
      <c r="BY51570" s="2"/>
    </row>
    <row r="51571" spans="77:77">
      <c r="BY51571" s="2"/>
    </row>
    <row r="51572" spans="77:77">
      <c r="BY51572" s="2"/>
    </row>
    <row r="51573" spans="77:77">
      <c r="BY51573" s="2"/>
    </row>
    <row r="51574" spans="77:77">
      <c r="BY51574" s="2"/>
    </row>
    <row r="51575" spans="77:77">
      <c r="BY51575" s="2"/>
    </row>
    <row r="51576" spans="77:77">
      <c r="BY51576" s="2"/>
    </row>
    <row r="51577" spans="77:77">
      <c r="BY51577" s="2"/>
    </row>
    <row r="51578" spans="77:77">
      <c r="BY51578" s="2"/>
    </row>
    <row r="51579" spans="77:77">
      <c r="BY51579" s="2"/>
    </row>
    <row r="51580" spans="77:77">
      <c r="BY51580" s="2"/>
    </row>
    <row r="51581" spans="77:77">
      <c r="BY51581" s="2"/>
    </row>
    <row r="51582" spans="77:77">
      <c r="BY51582" s="2"/>
    </row>
    <row r="51583" spans="77:77">
      <c r="BY51583" s="2"/>
    </row>
    <row r="51584" spans="77:77">
      <c r="BY51584" s="2"/>
    </row>
    <row r="51585" spans="77:77">
      <c r="BY51585" s="2"/>
    </row>
    <row r="51586" spans="77:77">
      <c r="BY51586" s="2"/>
    </row>
    <row r="51587" spans="77:77">
      <c r="BY51587" s="2"/>
    </row>
    <row r="51588" spans="77:77">
      <c r="BY51588" s="2"/>
    </row>
    <row r="51589" spans="77:77">
      <c r="BY51589" s="2"/>
    </row>
    <row r="51590" spans="77:77">
      <c r="BY51590" s="2"/>
    </row>
    <row r="51591" spans="77:77">
      <c r="BY51591" s="2"/>
    </row>
    <row r="51592" spans="77:77">
      <c r="BY51592" s="2"/>
    </row>
    <row r="51593" spans="77:77">
      <c r="BY51593" s="2"/>
    </row>
    <row r="51594" spans="77:77">
      <c r="BY51594" s="2"/>
    </row>
    <row r="51595" spans="77:77">
      <c r="BY51595" s="2"/>
    </row>
    <row r="51596" spans="77:77">
      <c r="BY51596" s="2"/>
    </row>
    <row r="51597" spans="77:77">
      <c r="BY51597" s="2"/>
    </row>
    <row r="51598" spans="77:77">
      <c r="BY51598" s="2"/>
    </row>
    <row r="51599" spans="77:77">
      <c r="BY51599" s="2"/>
    </row>
    <row r="51600" spans="77:77">
      <c r="BY51600" s="2"/>
    </row>
    <row r="51601" spans="77:77">
      <c r="BY51601" s="2"/>
    </row>
    <row r="51602" spans="77:77">
      <c r="BY51602" s="2"/>
    </row>
    <row r="51603" spans="77:77">
      <c r="BY51603" s="2"/>
    </row>
    <row r="51604" spans="77:77">
      <c r="BY51604" s="2"/>
    </row>
    <row r="51605" spans="77:77">
      <c r="BY51605" s="2"/>
    </row>
    <row r="51606" spans="77:77">
      <c r="BY51606" s="2"/>
    </row>
    <row r="51607" spans="77:77">
      <c r="BY51607" s="2"/>
    </row>
    <row r="51608" spans="77:77">
      <c r="BY51608" s="2"/>
    </row>
    <row r="51609" spans="77:77">
      <c r="BY51609" s="2"/>
    </row>
    <row r="51610" spans="77:77">
      <c r="BY51610" s="2"/>
    </row>
    <row r="51611" spans="77:77">
      <c r="BY51611" s="2"/>
    </row>
    <row r="51612" spans="77:77">
      <c r="BY51612" s="2"/>
    </row>
    <row r="51613" spans="77:77">
      <c r="BY51613" s="2"/>
    </row>
    <row r="51614" spans="77:77">
      <c r="BY51614" s="2"/>
    </row>
    <row r="51615" spans="77:77">
      <c r="BY51615" s="2"/>
    </row>
    <row r="51616" spans="77:77">
      <c r="BY51616" s="2"/>
    </row>
    <row r="51617" spans="77:77">
      <c r="BY51617" s="2"/>
    </row>
    <row r="51618" spans="77:77">
      <c r="BY51618" s="2"/>
    </row>
    <row r="51619" spans="77:77">
      <c r="BY51619" s="2"/>
    </row>
    <row r="51620" spans="77:77">
      <c r="BY51620" s="2"/>
    </row>
    <row r="51621" spans="77:77">
      <c r="BY51621" s="2"/>
    </row>
    <row r="51622" spans="77:77">
      <c r="BY51622" s="2"/>
    </row>
    <row r="51623" spans="77:77">
      <c r="BY51623" s="2"/>
    </row>
    <row r="51624" spans="77:77">
      <c r="BY51624" s="2"/>
    </row>
    <row r="51625" spans="77:77">
      <c r="BY51625" s="2"/>
    </row>
    <row r="51626" spans="77:77">
      <c r="BY51626" s="2"/>
    </row>
    <row r="51627" spans="77:77">
      <c r="BY51627" s="2"/>
    </row>
    <row r="51628" spans="77:77">
      <c r="BY51628" s="2"/>
    </row>
    <row r="51629" spans="77:77">
      <c r="BY51629" s="2"/>
    </row>
    <row r="51630" spans="77:77">
      <c r="BY51630" s="2"/>
    </row>
    <row r="51631" spans="77:77">
      <c r="BY51631" s="2"/>
    </row>
    <row r="51632" spans="77:77">
      <c r="BY51632" s="2"/>
    </row>
    <row r="51633" spans="77:77">
      <c r="BY51633" s="2"/>
    </row>
    <row r="51634" spans="77:77">
      <c r="BY51634" s="2"/>
    </row>
    <row r="51635" spans="77:77">
      <c r="BY51635" s="2"/>
    </row>
    <row r="51636" spans="77:77">
      <c r="BY51636" s="2"/>
    </row>
    <row r="51637" spans="77:77">
      <c r="BY51637" s="2"/>
    </row>
    <row r="51638" spans="77:77">
      <c r="BY51638" s="2"/>
    </row>
    <row r="51639" spans="77:77">
      <c r="BY51639" s="2"/>
    </row>
    <row r="51640" spans="77:77">
      <c r="BY51640" s="2"/>
    </row>
    <row r="51641" spans="77:77">
      <c r="BY51641" s="2"/>
    </row>
    <row r="51642" spans="77:77">
      <c r="BY51642" s="2"/>
    </row>
    <row r="51643" spans="77:77">
      <c r="BY51643" s="2"/>
    </row>
    <row r="51644" spans="77:77">
      <c r="BY51644" s="2"/>
    </row>
    <row r="51645" spans="77:77">
      <c r="BY51645" s="2"/>
    </row>
    <row r="51646" spans="77:77">
      <c r="BY51646" s="2"/>
    </row>
    <row r="51647" spans="77:77">
      <c r="BY51647" s="2"/>
    </row>
    <row r="51648" spans="77:77">
      <c r="BY51648" s="2"/>
    </row>
    <row r="51649" spans="77:77">
      <c r="BY51649" s="2"/>
    </row>
    <row r="51650" spans="77:77">
      <c r="BY51650" s="2"/>
    </row>
    <row r="51651" spans="77:77">
      <c r="BY51651" s="2"/>
    </row>
    <row r="51652" spans="77:77">
      <c r="BY51652" s="2"/>
    </row>
    <row r="51653" spans="77:77">
      <c r="BY51653" s="2"/>
    </row>
    <row r="51654" spans="77:77">
      <c r="BY51654" s="2"/>
    </row>
    <row r="51655" spans="77:77">
      <c r="BY51655" s="2"/>
    </row>
    <row r="51656" spans="77:77">
      <c r="BY51656" s="2"/>
    </row>
    <row r="51657" spans="77:77">
      <c r="BY51657" s="2"/>
    </row>
    <row r="51658" spans="77:77">
      <c r="BY51658" s="2"/>
    </row>
    <row r="51659" spans="77:77">
      <c r="BY51659" s="2"/>
    </row>
    <row r="51660" spans="77:77">
      <c r="BY51660" s="2"/>
    </row>
    <row r="51661" spans="77:77">
      <c r="BY51661" s="2"/>
    </row>
    <row r="51662" spans="77:77">
      <c r="BY51662" s="2"/>
    </row>
    <row r="51663" spans="77:77">
      <c r="BY51663" s="2"/>
    </row>
    <row r="51664" spans="77:77">
      <c r="BY51664" s="2"/>
    </row>
    <row r="51665" spans="77:77">
      <c r="BY51665" s="2"/>
    </row>
    <row r="51666" spans="77:77">
      <c r="BY51666" s="2"/>
    </row>
    <row r="51667" spans="77:77">
      <c r="BY51667" s="2"/>
    </row>
    <row r="51668" spans="77:77">
      <c r="BY51668" s="2"/>
    </row>
    <row r="51669" spans="77:77">
      <c r="BY51669" s="2"/>
    </row>
    <row r="51670" spans="77:77">
      <c r="BY51670" s="2"/>
    </row>
    <row r="51671" spans="77:77">
      <c r="BY51671" s="2"/>
    </row>
    <row r="51672" spans="77:77">
      <c r="BY51672" s="2"/>
    </row>
    <row r="51673" spans="77:77">
      <c r="BY51673" s="2"/>
    </row>
    <row r="51674" spans="77:77">
      <c r="BY51674" s="2"/>
    </row>
    <row r="51675" spans="77:77">
      <c r="BY51675" s="2"/>
    </row>
    <row r="51676" spans="77:77">
      <c r="BY51676" s="2"/>
    </row>
    <row r="51677" spans="77:77">
      <c r="BY51677" s="2"/>
    </row>
    <row r="51678" spans="77:77">
      <c r="BY51678" s="2"/>
    </row>
    <row r="51679" spans="77:77">
      <c r="BY51679" s="2"/>
    </row>
    <row r="51680" spans="77:77">
      <c r="BY51680" s="2"/>
    </row>
    <row r="51681" spans="77:77">
      <c r="BY51681" s="2"/>
    </row>
    <row r="51682" spans="77:77">
      <c r="BY51682" s="2"/>
    </row>
    <row r="51683" spans="77:77">
      <c r="BY51683" s="2"/>
    </row>
    <row r="51684" spans="77:77">
      <c r="BY51684" s="2"/>
    </row>
    <row r="51685" spans="77:77">
      <c r="BY51685" s="2"/>
    </row>
    <row r="51686" spans="77:77">
      <c r="BY51686" s="2"/>
    </row>
    <row r="51687" spans="77:77">
      <c r="BY51687" s="2"/>
    </row>
    <row r="51688" spans="77:77">
      <c r="BY51688" s="2"/>
    </row>
    <row r="51689" spans="77:77">
      <c r="BY51689" s="2"/>
    </row>
    <row r="51690" spans="77:77">
      <c r="BY51690" s="2"/>
    </row>
    <row r="51691" spans="77:77">
      <c r="BY51691" s="2"/>
    </row>
    <row r="51692" spans="77:77">
      <c r="BY51692" s="2"/>
    </row>
    <row r="51693" spans="77:77">
      <c r="BY51693" s="2"/>
    </row>
    <row r="51694" spans="77:77">
      <c r="BY51694" s="2"/>
    </row>
    <row r="51695" spans="77:77">
      <c r="BY51695" s="2"/>
    </row>
    <row r="51696" spans="77:77">
      <c r="BY51696" s="2"/>
    </row>
    <row r="51697" spans="77:77">
      <c r="BY51697" s="2"/>
    </row>
    <row r="51698" spans="77:77">
      <c r="BY51698" s="2"/>
    </row>
    <row r="51699" spans="77:77">
      <c r="BY51699" s="2"/>
    </row>
    <row r="51700" spans="77:77">
      <c r="BY51700" s="2"/>
    </row>
    <row r="51701" spans="77:77">
      <c r="BY51701" s="2"/>
    </row>
    <row r="51702" spans="77:77">
      <c r="BY51702" s="2"/>
    </row>
    <row r="51703" spans="77:77">
      <c r="BY51703" s="2"/>
    </row>
    <row r="51704" spans="77:77">
      <c r="BY51704" s="2"/>
    </row>
    <row r="51705" spans="77:77">
      <c r="BY51705" s="2"/>
    </row>
    <row r="51706" spans="77:77">
      <c r="BY51706" s="2"/>
    </row>
    <row r="51707" spans="77:77">
      <c r="BY51707" s="2"/>
    </row>
    <row r="51708" spans="77:77">
      <c r="BY51708" s="2"/>
    </row>
    <row r="51709" spans="77:77">
      <c r="BY51709" s="2"/>
    </row>
    <row r="51710" spans="77:77">
      <c r="BY51710" s="2"/>
    </row>
    <row r="51711" spans="77:77">
      <c r="BY51711" s="2"/>
    </row>
    <row r="51712" spans="77:77">
      <c r="BY51712" s="2"/>
    </row>
    <row r="51713" spans="77:77">
      <c r="BY51713" s="2"/>
    </row>
    <row r="51714" spans="77:77">
      <c r="BY51714" s="2"/>
    </row>
    <row r="51715" spans="77:77">
      <c r="BY51715" s="2"/>
    </row>
    <row r="51716" spans="77:77">
      <c r="BY51716" s="2"/>
    </row>
    <row r="51717" spans="77:77">
      <c r="BY51717" s="2"/>
    </row>
    <row r="51718" spans="77:77">
      <c r="BY51718" s="2"/>
    </row>
    <row r="51719" spans="77:77">
      <c r="BY51719" s="2"/>
    </row>
    <row r="51720" spans="77:77">
      <c r="BY51720" s="2"/>
    </row>
    <row r="51721" spans="77:77">
      <c r="BY51721" s="2"/>
    </row>
    <row r="51722" spans="77:77">
      <c r="BY51722" s="2"/>
    </row>
    <row r="51723" spans="77:77">
      <c r="BY51723" s="2"/>
    </row>
    <row r="51724" spans="77:77">
      <c r="BY51724" s="2"/>
    </row>
    <row r="51725" spans="77:77">
      <c r="BY51725" s="2"/>
    </row>
    <row r="51726" spans="77:77">
      <c r="BY51726" s="2"/>
    </row>
    <row r="51727" spans="77:77">
      <c r="BY51727" s="2"/>
    </row>
    <row r="51728" spans="77:77">
      <c r="BY51728" s="2"/>
    </row>
    <row r="51729" spans="77:77">
      <c r="BY51729" s="2"/>
    </row>
    <row r="51730" spans="77:77">
      <c r="BY51730" s="2"/>
    </row>
    <row r="51731" spans="77:77">
      <c r="BY51731" s="2"/>
    </row>
    <row r="51732" spans="77:77">
      <c r="BY51732" s="2"/>
    </row>
    <row r="51733" spans="77:77">
      <c r="BY51733" s="2"/>
    </row>
    <row r="51734" spans="77:77">
      <c r="BY51734" s="2"/>
    </row>
    <row r="51735" spans="77:77">
      <c r="BY51735" s="2"/>
    </row>
    <row r="51736" spans="77:77">
      <c r="BY51736" s="2"/>
    </row>
    <row r="51737" spans="77:77">
      <c r="BY51737" s="2"/>
    </row>
    <row r="51738" spans="77:77">
      <c r="BY51738" s="2"/>
    </row>
    <row r="51739" spans="77:77">
      <c r="BY51739" s="2"/>
    </row>
    <row r="51740" spans="77:77">
      <c r="BY51740" s="2"/>
    </row>
    <row r="51741" spans="77:77">
      <c r="BY51741" s="2"/>
    </row>
    <row r="51742" spans="77:77">
      <c r="BY51742" s="2"/>
    </row>
    <row r="51743" spans="77:77">
      <c r="BY51743" s="2"/>
    </row>
    <row r="51744" spans="77:77">
      <c r="BY51744" s="2"/>
    </row>
    <row r="51745" spans="77:77">
      <c r="BY51745" s="2"/>
    </row>
    <row r="51746" spans="77:77">
      <c r="BY51746" s="2"/>
    </row>
    <row r="51747" spans="77:77">
      <c r="BY51747" s="2"/>
    </row>
    <row r="51748" spans="77:77">
      <c r="BY51748" s="2"/>
    </row>
    <row r="51749" spans="77:77">
      <c r="BY51749" s="2"/>
    </row>
    <row r="51750" spans="77:77">
      <c r="BY51750" s="2"/>
    </row>
    <row r="51751" spans="77:77">
      <c r="BY51751" s="2"/>
    </row>
    <row r="51752" spans="77:77">
      <c r="BY51752" s="2"/>
    </row>
    <row r="51753" spans="77:77">
      <c r="BY51753" s="2"/>
    </row>
    <row r="51754" spans="77:77">
      <c r="BY51754" s="2"/>
    </row>
    <row r="51755" spans="77:77">
      <c r="BY51755" s="2"/>
    </row>
    <row r="51756" spans="77:77">
      <c r="BY51756" s="2"/>
    </row>
    <row r="51757" spans="77:77">
      <c r="BY51757" s="2"/>
    </row>
    <row r="51758" spans="77:77">
      <c r="BY51758" s="2"/>
    </row>
    <row r="51759" spans="77:77">
      <c r="BY51759" s="2"/>
    </row>
    <row r="51760" spans="77:77">
      <c r="BY51760" s="2"/>
    </row>
    <row r="51761" spans="77:77">
      <c r="BY51761" s="2"/>
    </row>
    <row r="51762" spans="77:77">
      <c r="BY51762" s="2"/>
    </row>
    <row r="51763" spans="77:77">
      <c r="BY51763" s="2"/>
    </row>
    <row r="51764" spans="77:77">
      <c r="BY51764" s="2"/>
    </row>
    <row r="51765" spans="77:77">
      <c r="BY51765" s="2"/>
    </row>
    <row r="51766" spans="77:77">
      <c r="BY51766" s="2"/>
    </row>
    <row r="51767" spans="77:77">
      <c r="BY51767" s="2"/>
    </row>
    <row r="51768" spans="77:77">
      <c r="BY51768" s="2"/>
    </row>
    <row r="51769" spans="77:77">
      <c r="BY51769" s="2"/>
    </row>
    <row r="51770" spans="77:77">
      <c r="BY51770" s="2"/>
    </row>
    <row r="51771" spans="77:77">
      <c r="BY51771" s="2"/>
    </row>
    <row r="51772" spans="77:77">
      <c r="BY51772" s="2"/>
    </row>
    <row r="51773" spans="77:77">
      <c r="BY51773" s="2"/>
    </row>
    <row r="51774" spans="77:77">
      <c r="BY51774" s="2"/>
    </row>
    <row r="51775" spans="77:77">
      <c r="BY51775" s="2"/>
    </row>
    <row r="51776" spans="77:77">
      <c r="BY51776" s="2"/>
    </row>
    <row r="51777" spans="77:77">
      <c r="BY51777" s="2"/>
    </row>
    <row r="51778" spans="77:77">
      <c r="BY51778" s="2"/>
    </row>
    <row r="51779" spans="77:77">
      <c r="BY51779" s="2"/>
    </row>
    <row r="51780" spans="77:77">
      <c r="BY51780" s="2"/>
    </row>
    <row r="51781" spans="77:77">
      <c r="BY51781" s="2"/>
    </row>
    <row r="51782" spans="77:77">
      <c r="BY51782" s="2"/>
    </row>
    <row r="51783" spans="77:77">
      <c r="BY51783" s="2"/>
    </row>
    <row r="51784" spans="77:77">
      <c r="BY51784" s="2"/>
    </row>
    <row r="51785" spans="77:77">
      <c r="BY51785" s="2"/>
    </row>
    <row r="51786" spans="77:77">
      <c r="BY51786" s="2"/>
    </row>
    <row r="51787" spans="77:77">
      <c r="BY51787" s="2"/>
    </row>
    <row r="51788" spans="77:77">
      <c r="BY51788" s="2"/>
    </row>
    <row r="51789" spans="77:77">
      <c r="BY51789" s="2"/>
    </row>
    <row r="51790" spans="77:77">
      <c r="BY51790" s="2"/>
    </row>
    <row r="51791" spans="77:77">
      <c r="BY51791" s="2"/>
    </row>
    <row r="51792" spans="77:77">
      <c r="BY51792" s="2"/>
    </row>
    <row r="51793" spans="77:77">
      <c r="BY51793" s="2"/>
    </row>
    <row r="51794" spans="77:77">
      <c r="BY51794" s="2"/>
    </row>
    <row r="51795" spans="77:77">
      <c r="BY51795" s="2"/>
    </row>
    <row r="51796" spans="77:77">
      <c r="BY51796" s="2"/>
    </row>
    <row r="51797" spans="77:77">
      <c r="BY51797" s="2"/>
    </row>
    <row r="51798" spans="77:77">
      <c r="BY51798" s="2"/>
    </row>
    <row r="51799" spans="77:77">
      <c r="BY51799" s="2"/>
    </row>
    <row r="51800" spans="77:77">
      <c r="BY51800" s="2"/>
    </row>
    <row r="51801" spans="77:77">
      <c r="BY51801" s="2"/>
    </row>
    <row r="51802" spans="77:77">
      <c r="BY51802" s="2"/>
    </row>
    <row r="51803" spans="77:77">
      <c r="BY51803" s="2"/>
    </row>
    <row r="51804" spans="77:77">
      <c r="BY51804" s="2"/>
    </row>
    <row r="51805" spans="77:77">
      <c r="BY51805" s="2"/>
    </row>
    <row r="51806" spans="77:77">
      <c r="BY51806" s="2"/>
    </row>
    <row r="51807" spans="77:77">
      <c r="BY51807" s="2"/>
    </row>
    <row r="51808" spans="77:77">
      <c r="BY51808" s="2"/>
    </row>
    <row r="51809" spans="77:77">
      <c r="BY51809" s="2"/>
    </row>
    <row r="51810" spans="77:77">
      <c r="BY51810" s="2"/>
    </row>
    <row r="51811" spans="77:77">
      <c r="BY51811" s="2"/>
    </row>
    <row r="51812" spans="77:77">
      <c r="BY51812" s="2"/>
    </row>
    <row r="51813" spans="77:77">
      <c r="BY51813" s="2"/>
    </row>
    <row r="51814" spans="77:77">
      <c r="BY51814" s="2"/>
    </row>
    <row r="51815" spans="77:77">
      <c r="BY51815" s="2"/>
    </row>
    <row r="51816" spans="77:77">
      <c r="BY51816" s="2"/>
    </row>
    <row r="51817" spans="77:77">
      <c r="BY51817" s="2"/>
    </row>
    <row r="51818" spans="77:77">
      <c r="BY51818" s="2"/>
    </row>
    <row r="51819" spans="77:77">
      <c r="BY51819" s="2"/>
    </row>
    <row r="51820" spans="77:77">
      <c r="BY51820" s="2"/>
    </row>
    <row r="51821" spans="77:77">
      <c r="BY51821" s="2"/>
    </row>
    <row r="51822" spans="77:77">
      <c r="BY51822" s="2"/>
    </row>
    <row r="51823" spans="77:77">
      <c r="BY51823" s="2"/>
    </row>
    <row r="51824" spans="77:77">
      <c r="BY51824" s="2"/>
    </row>
    <row r="51825" spans="77:77">
      <c r="BY51825" s="2"/>
    </row>
    <row r="51826" spans="77:77">
      <c r="BY51826" s="2"/>
    </row>
    <row r="51827" spans="77:77">
      <c r="BY51827" s="2"/>
    </row>
    <row r="51828" spans="77:77">
      <c r="BY51828" s="2"/>
    </row>
    <row r="51829" spans="77:77">
      <c r="BY51829" s="2"/>
    </row>
    <row r="51830" spans="77:77">
      <c r="BY51830" s="2"/>
    </row>
    <row r="51831" spans="77:77">
      <c r="BY51831" s="2"/>
    </row>
    <row r="51832" spans="77:77">
      <c r="BY51832" s="2"/>
    </row>
    <row r="51833" spans="77:77">
      <c r="BY51833" s="2"/>
    </row>
    <row r="51834" spans="77:77">
      <c r="BY51834" s="2"/>
    </row>
    <row r="51835" spans="77:77">
      <c r="BY51835" s="2"/>
    </row>
    <row r="51836" spans="77:77">
      <c r="BY51836" s="2"/>
    </row>
    <row r="51837" spans="77:77">
      <c r="BY51837" s="2"/>
    </row>
    <row r="51838" spans="77:77">
      <c r="BY51838" s="2"/>
    </row>
    <row r="51839" spans="77:77">
      <c r="BY51839" s="2"/>
    </row>
    <row r="51840" spans="77:77">
      <c r="BY51840" s="2"/>
    </row>
    <row r="51841" spans="77:77">
      <c r="BY51841" s="2"/>
    </row>
    <row r="51842" spans="77:77">
      <c r="BY51842" s="2"/>
    </row>
    <row r="51843" spans="77:77">
      <c r="BY51843" s="2"/>
    </row>
    <row r="51844" spans="77:77">
      <c r="BY51844" s="2"/>
    </row>
    <row r="51845" spans="77:77">
      <c r="BY51845" s="2"/>
    </row>
    <row r="51846" spans="77:77">
      <c r="BY51846" s="2"/>
    </row>
    <row r="51847" spans="77:77">
      <c r="BY51847" s="2"/>
    </row>
    <row r="51848" spans="77:77">
      <c r="BY51848" s="2"/>
    </row>
    <row r="51849" spans="77:77">
      <c r="BY51849" s="2"/>
    </row>
    <row r="51850" spans="77:77">
      <c r="BY51850" s="2"/>
    </row>
    <row r="51851" spans="77:77">
      <c r="BY51851" s="2"/>
    </row>
    <row r="51852" spans="77:77">
      <c r="BY51852" s="2"/>
    </row>
    <row r="51853" spans="77:77">
      <c r="BY51853" s="2"/>
    </row>
    <row r="51854" spans="77:77">
      <c r="BY51854" s="2"/>
    </row>
    <row r="51855" spans="77:77">
      <c r="BY51855" s="2"/>
    </row>
    <row r="51856" spans="77:77">
      <c r="BY51856" s="2"/>
    </row>
    <row r="51857" spans="77:77">
      <c r="BY51857" s="2"/>
    </row>
    <row r="51858" spans="77:77">
      <c r="BY51858" s="2"/>
    </row>
    <row r="51859" spans="77:77">
      <c r="BY51859" s="2"/>
    </row>
    <row r="51860" spans="77:77">
      <c r="BY51860" s="2"/>
    </row>
    <row r="51861" spans="77:77">
      <c r="BY51861" s="2"/>
    </row>
    <row r="51862" spans="77:77">
      <c r="BY51862" s="2"/>
    </row>
    <row r="51863" spans="77:77">
      <c r="BY51863" s="2"/>
    </row>
    <row r="51864" spans="77:77">
      <c r="BY51864" s="2"/>
    </row>
    <row r="51865" spans="77:77">
      <c r="BY51865" s="2"/>
    </row>
    <row r="51866" spans="77:77">
      <c r="BY51866" s="2"/>
    </row>
    <row r="51867" spans="77:77">
      <c r="BY51867" s="2"/>
    </row>
    <row r="51868" spans="77:77">
      <c r="BY51868" s="2"/>
    </row>
    <row r="51869" spans="77:77">
      <c r="BY51869" s="2"/>
    </row>
    <row r="51870" spans="77:77">
      <c r="BY51870" s="2"/>
    </row>
    <row r="51871" spans="77:77">
      <c r="BY51871" s="2"/>
    </row>
    <row r="51872" spans="77:77">
      <c r="BY51872" s="2"/>
    </row>
    <row r="51873" spans="77:77">
      <c r="BY51873" s="2"/>
    </row>
    <row r="51874" spans="77:77">
      <c r="BY51874" s="2"/>
    </row>
    <row r="51875" spans="77:77">
      <c r="BY51875" s="2"/>
    </row>
    <row r="51876" spans="77:77">
      <c r="BY51876" s="2"/>
    </row>
    <row r="51877" spans="77:77">
      <c r="BY51877" s="2"/>
    </row>
    <row r="51878" spans="77:77">
      <c r="BY51878" s="2"/>
    </row>
    <row r="51879" spans="77:77">
      <c r="BY51879" s="2"/>
    </row>
    <row r="51880" spans="77:77">
      <c r="BY51880" s="2"/>
    </row>
    <row r="51881" spans="77:77">
      <c r="BY51881" s="2"/>
    </row>
    <row r="51882" spans="77:77">
      <c r="BY51882" s="2"/>
    </row>
    <row r="51883" spans="77:77">
      <c r="BY51883" s="2"/>
    </row>
    <row r="51884" spans="77:77">
      <c r="BY51884" s="2"/>
    </row>
    <row r="51885" spans="77:77">
      <c r="BY51885" s="2"/>
    </row>
    <row r="51886" spans="77:77">
      <c r="BY51886" s="2"/>
    </row>
    <row r="51887" spans="77:77">
      <c r="BY51887" s="2"/>
    </row>
    <row r="51888" spans="77:77">
      <c r="BY51888" s="2"/>
    </row>
    <row r="51889" spans="77:77">
      <c r="BY51889" s="2"/>
    </row>
    <row r="51890" spans="77:77">
      <c r="BY51890" s="2"/>
    </row>
    <row r="51891" spans="77:77">
      <c r="BY51891" s="2"/>
    </row>
    <row r="51892" spans="77:77">
      <c r="BY51892" s="2"/>
    </row>
    <row r="51893" spans="77:77">
      <c r="BY51893" s="2"/>
    </row>
    <row r="51894" spans="77:77">
      <c r="BY51894" s="2"/>
    </row>
    <row r="51895" spans="77:77">
      <c r="BY51895" s="2"/>
    </row>
    <row r="51896" spans="77:77">
      <c r="BY51896" s="2"/>
    </row>
    <row r="51897" spans="77:77">
      <c r="BY51897" s="2"/>
    </row>
    <row r="51898" spans="77:77">
      <c r="BY51898" s="2"/>
    </row>
    <row r="51899" spans="77:77">
      <c r="BY51899" s="2"/>
    </row>
    <row r="51900" spans="77:77">
      <c r="BY51900" s="2"/>
    </row>
    <row r="51901" spans="77:77">
      <c r="BY51901" s="2"/>
    </row>
    <row r="51902" spans="77:77">
      <c r="BY51902" s="2"/>
    </row>
    <row r="51903" spans="77:77">
      <c r="BY51903" s="2"/>
    </row>
    <row r="51904" spans="77:77">
      <c r="BY51904" s="2"/>
    </row>
    <row r="51905" spans="77:77">
      <c r="BY51905" s="2"/>
    </row>
    <row r="51906" spans="77:77">
      <c r="BY51906" s="2"/>
    </row>
    <row r="51907" spans="77:77">
      <c r="BY51907" s="2"/>
    </row>
    <row r="51908" spans="77:77">
      <c r="BY51908" s="2"/>
    </row>
    <row r="51909" spans="77:77">
      <c r="BY51909" s="2"/>
    </row>
    <row r="51910" spans="77:77">
      <c r="BY51910" s="2"/>
    </row>
    <row r="51911" spans="77:77">
      <c r="BY51911" s="2"/>
    </row>
    <row r="51912" spans="77:77">
      <c r="BY51912" s="2"/>
    </row>
    <row r="51913" spans="77:77">
      <c r="BY51913" s="2"/>
    </row>
    <row r="51914" spans="77:77">
      <c r="BY51914" s="2"/>
    </row>
    <row r="51915" spans="77:77">
      <c r="BY51915" s="2"/>
    </row>
    <row r="51916" spans="77:77">
      <c r="BY51916" s="2"/>
    </row>
    <row r="51917" spans="77:77">
      <c r="BY51917" s="2"/>
    </row>
    <row r="51918" spans="77:77">
      <c r="BY51918" s="2"/>
    </row>
    <row r="51919" spans="77:77">
      <c r="BY51919" s="2"/>
    </row>
    <row r="51920" spans="77:77">
      <c r="BY51920" s="2"/>
    </row>
    <row r="51921" spans="77:77">
      <c r="BY51921" s="2"/>
    </row>
    <row r="51922" spans="77:77">
      <c r="BY51922" s="2"/>
    </row>
    <row r="51923" spans="77:77">
      <c r="BY51923" s="2"/>
    </row>
    <row r="51924" spans="77:77">
      <c r="BY51924" s="2"/>
    </row>
    <row r="51925" spans="77:77">
      <c r="BY51925" s="2"/>
    </row>
    <row r="51926" spans="77:77">
      <c r="BY51926" s="2"/>
    </row>
    <row r="51927" spans="77:77">
      <c r="BY51927" s="2"/>
    </row>
    <row r="51928" spans="77:77">
      <c r="BY51928" s="2"/>
    </row>
    <row r="51929" spans="77:77">
      <c r="BY51929" s="2"/>
    </row>
    <row r="51930" spans="77:77">
      <c r="BY51930" s="2"/>
    </row>
    <row r="51931" spans="77:77">
      <c r="BY51931" s="2"/>
    </row>
    <row r="51932" spans="77:77">
      <c r="BY51932" s="2"/>
    </row>
    <row r="51933" spans="77:77">
      <c r="BY51933" s="2"/>
    </row>
    <row r="51934" spans="77:77">
      <c r="BY51934" s="2"/>
    </row>
    <row r="51935" spans="77:77">
      <c r="BY51935" s="2"/>
    </row>
    <row r="51936" spans="77:77">
      <c r="BY51936" s="2"/>
    </row>
    <row r="51937" spans="77:77">
      <c r="BY51937" s="2"/>
    </row>
    <row r="51938" spans="77:77">
      <c r="BY51938" s="2"/>
    </row>
    <row r="51939" spans="77:77">
      <c r="BY51939" s="2"/>
    </row>
    <row r="51940" spans="77:77">
      <c r="BY51940" s="2"/>
    </row>
    <row r="51941" spans="77:77">
      <c r="BY51941" s="2"/>
    </row>
    <row r="51942" spans="77:77">
      <c r="BY51942" s="2"/>
    </row>
    <row r="51943" spans="77:77">
      <c r="BY51943" s="2"/>
    </row>
    <row r="51944" spans="77:77">
      <c r="BY51944" s="2"/>
    </row>
    <row r="51945" spans="77:77">
      <c r="BY51945" s="2"/>
    </row>
    <row r="51946" spans="77:77">
      <c r="BY51946" s="2"/>
    </row>
    <row r="51947" spans="77:77">
      <c r="BY51947" s="2"/>
    </row>
    <row r="51948" spans="77:77">
      <c r="BY51948" s="2"/>
    </row>
    <row r="51949" spans="77:77">
      <c r="BY51949" s="2"/>
    </row>
    <row r="51950" spans="77:77">
      <c r="BY51950" s="2"/>
    </row>
    <row r="51951" spans="77:77">
      <c r="BY51951" s="2"/>
    </row>
    <row r="51952" spans="77:77">
      <c r="BY51952" s="2"/>
    </row>
    <row r="51953" spans="77:77">
      <c r="BY51953" s="2"/>
    </row>
    <row r="51954" spans="77:77">
      <c r="BY51954" s="2"/>
    </row>
    <row r="51955" spans="77:77">
      <c r="BY51955" s="2"/>
    </row>
    <row r="51956" spans="77:77">
      <c r="BY51956" s="2"/>
    </row>
    <row r="51957" spans="77:77">
      <c r="BY51957" s="2"/>
    </row>
    <row r="51958" spans="77:77">
      <c r="BY51958" s="2"/>
    </row>
    <row r="51959" spans="77:77">
      <c r="BY51959" s="2"/>
    </row>
    <row r="51960" spans="77:77">
      <c r="BY51960" s="2"/>
    </row>
    <row r="51961" spans="77:77">
      <c r="BY51961" s="2"/>
    </row>
    <row r="51962" spans="77:77">
      <c r="BY51962" s="2"/>
    </row>
    <row r="51963" spans="77:77">
      <c r="BY51963" s="2"/>
    </row>
    <row r="51964" spans="77:77">
      <c r="BY51964" s="2"/>
    </row>
    <row r="51965" spans="77:77">
      <c r="BY51965" s="2"/>
    </row>
    <row r="51966" spans="77:77">
      <c r="BY51966" s="2"/>
    </row>
    <row r="51967" spans="77:77">
      <c r="BY51967" s="2"/>
    </row>
    <row r="51968" spans="77:77">
      <c r="BY51968" s="2"/>
    </row>
    <row r="51969" spans="77:77">
      <c r="BY51969" s="2"/>
    </row>
    <row r="51970" spans="77:77">
      <c r="BY51970" s="2"/>
    </row>
    <row r="51971" spans="77:77">
      <c r="BY51971" s="2"/>
    </row>
    <row r="51972" spans="77:77">
      <c r="BY51972" s="2"/>
    </row>
    <row r="51973" spans="77:77">
      <c r="BY51973" s="2"/>
    </row>
    <row r="51974" spans="77:77">
      <c r="BY51974" s="2"/>
    </row>
    <row r="51975" spans="77:77">
      <c r="BY51975" s="2"/>
    </row>
    <row r="51976" spans="77:77">
      <c r="BY51976" s="2"/>
    </row>
    <row r="51977" spans="77:77">
      <c r="BY51977" s="2"/>
    </row>
    <row r="51978" spans="77:77">
      <c r="BY51978" s="2"/>
    </row>
    <row r="51979" spans="77:77">
      <c r="BY51979" s="2"/>
    </row>
    <row r="51980" spans="77:77">
      <c r="BY51980" s="2"/>
    </row>
    <row r="51981" spans="77:77">
      <c r="BY51981" s="2"/>
    </row>
    <row r="51982" spans="77:77">
      <c r="BY51982" s="2"/>
    </row>
    <row r="51983" spans="77:77">
      <c r="BY51983" s="2"/>
    </row>
    <row r="51984" spans="77:77">
      <c r="BY51984" s="2"/>
    </row>
    <row r="51985" spans="77:77">
      <c r="BY51985" s="2"/>
    </row>
    <row r="51986" spans="77:77">
      <c r="BY51986" s="2"/>
    </row>
    <row r="51987" spans="77:77">
      <c r="BY51987" s="2"/>
    </row>
    <row r="51988" spans="77:77">
      <c r="BY51988" s="2"/>
    </row>
    <row r="51989" spans="77:77">
      <c r="BY51989" s="2"/>
    </row>
    <row r="51990" spans="77:77">
      <c r="BY51990" s="2"/>
    </row>
    <row r="51991" spans="77:77">
      <c r="BY51991" s="2"/>
    </row>
    <row r="51992" spans="77:77">
      <c r="BY51992" s="2"/>
    </row>
    <row r="51993" spans="77:77">
      <c r="BY51993" s="2"/>
    </row>
    <row r="51994" spans="77:77">
      <c r="BY51994" s="2"/>
    </row>
    <row r="51995" spans="77:77">
      <c r="BY51995" s="2"/>
    </row>
    <row r="51996" spans="77:77">
      <c r="BY51996" s="2"/>
    </row>
    <row r="51997" spans="77:77">
      <c r="BY51997" s="2"/>
    </row>
    <row r="51998" spans="77:77">
      <c r="BY51998" s="2"/>
    </row>
    <row r="51999" spans="77:77">
      <c r="BY51999" s="2"/>
    </row>
    <row r="52000" spans="77:77">
      <c r="BY52000" s="2"/>
    </row>
    <row r="52001" spans="77:77">
      <c r="BY52001" s="2"/>
    </row>
    <row r="52002" spans="77:77">
      <c r="BY52002" s="2"/>
    </row>
    <row r="52003" spans="77:77">
      <c r="BY52003" s="2"/>
    </row>
    <row r="52004" spans="77:77">
      <c r="BY52004" s="2"/>
    </row>
    <row r="52005" spans="77:77">
      <c r="BY52005" s="2"/>
    </row>
    <row r="52006" spans="77:77">
      <c r="BY52006" s="2"/>
    </row>
    <row r="52007" spans="77:77">
      <c r="BY52007" s="2"/>
    </row>
    <row r="52008" spans="77:77">
      <c r="BY52008" s="2"/>
    </row>
    <row r="52009" spans="77:77">
      <c r="BY52009" s="2"/>
    </row>
    <row r="52010" spans="77:77">
      <c r="BY52010" s="2"/>
    </row>
    <row r="52011" spans="77:77">
      <c r="BY52011" s="2"/>
    </row>
    <row r="52012" spans="77:77">
      <c r="BY52012" s="2"/>
    </row>
    <row r="52013" spans="77:77">
      <c r="BY52013" s="2"/>
    </row>
    <row r="52014" spans="77:77">
      <c r="BY52014" s="2"/>
    </row>
    <row r="52015" spans="77:77">
      <c r="BY52015" s="2"/>
    </row>
    <row r="52016" spans="77:77">
      <c r="BY52016" s="2"/>
    </row>
    <row r="52017" spans="77:77">
      <c r="BY52017" s="2"/>
    </row>
    <row r="52018" spans="77:77">
      <c r="BY52018" s="2"/>
    </row>
    <row r="52019" spans="77:77">
      <c r="BY52019" s="2"/>
    </row>
    <row r="52020" spans="77:77">
      <c r="BY52020" s="2"/>
    </row>
    <row r="52021" spans="77:77">
      <c r="BY52021" s="2"/>
    </row>
    <row r="52022" spans="77:77">
      <c r="BY52022" s="2"/>
    </row>
    <row r="52023" spans="77:77">
      <c r="BY52023" s="2"/>
    </row>
    <row r="52024" spans="77:77">
      <c r="BY52024" s="2"/>
    </row>
    <row r="52025" spans="77:77">
      <c r="BY52025" s="2"/>
    </row>
    <row r="52026" spans="77:77">
      <c r="BY52026" s="2"/>
    </row>
    <row r="52027" spans="77:77">
      <c r="BY52027" s="2"/>
    </row>
    <row r="52028" spans="77:77">
      <c r="BY52028" s="2"/>
    </row>
    <row r="52029" spans="77:77">
      <c r="BY52029" s="2"/>
    </row>
    <row r="52030" spans="77:77">
      <c r="BY52030" s="2"/>
    </row>
    <row r="52031" spans="77:77">
      <c r="BY52031" s="2"/>
    </row>
    <row r="52032" spans="77:77">
      <c r="BY52032" s="2"/>
    </row>
    <row r="52033" spans="77:77">
      <c r="BY52033" s="2"/>
    </row>
    <row r="52034" spans="77:77">
      <c r="BY52034" s="2"/>
    </row>
    <row r="52035" spans="77:77">
      <c r="BY52035" s="2"/>
    </row>
    <row r="52036" spans="77:77">
      <c r="BY52036" s="2"/>
    </row>
    <row r="52037" spans="77:77">
      <c r="BY52037" s="2"/>
    </row>
    <row r="52038" spans="77:77">
      <c r="BY52038" s="2"/>
    </row>
    <row r="52039" spans="77:77">
      <c r="BY52039" s="2"/>
    </row>
    <row r="52040" spans="77:77">
      <c r="BY52040" s="2"/>
    </row>
    <row r="52041" spans="77:77">
      <c r="BY52041" s="2"/>
    </row>
    <row r="52042" spans="77:77">
      <c r="BY52042" s="2"/>
    </row>
    <row r="52043" spans="77:77">
      <c r="BY52043" s="2"/>
    </row>
    <row r="52044" spans="77:77">
      <c r="BY52044" s="2"/>
    </row>
    <row r="52045" spans="77:77">
      <c r="BY52045" s="2"/>
    </row>
    <row r="52046" spans="77:77">
      <c r="BY52046" s="2"/>
    </row>
    <row r="52047" spans="77:77">
      <c r="BY52047" s="2"/>
    </row>
    <row r="52048" spans="77:77">
      <c r="BY52048" s="2"/>
    </row>
    <row r="52049" spans="77:77">
      <c r="BY52049" s="2"/>
    </row>
    <row r="52050" spans="77:77">
      <c r="BY52050" s="2"/>
    </row>
    <row r="52051" spans="77:77">
      <c r="BY52051" s="2"/>
    </row>
    <row r="52052" spans="77:77">
      <c r="BY52052" s="2"/>
    </row>
    <row r="52053" spans="77:77">
      <c r="BY52053" s="2"/>
    </row>
    <row r="52054" spans="77:77">
      <c r="BY52054" s="2"/>
    </row>
    <row r="52055" spans="77:77">
      <c r="BY52055" s="2"/>
    </row>
    <row r="52056" spans="77:77">
      <c r="BY52056" s="2"/>
    </row>
    <row r="52057" spans="77:77">
      <c r="BY52057" s="2"/>
    </row>
    <row r="52058" spans="77:77">
      <c r="BY52058" s="2"/>
    </row>
    <row r="52059" spans="77:77">
      <c r="BY52059" s="2"/>
    </row>
    <row r="52060" spans="77:77">
      <c r="BY52060" s="2"/>
    </row>
    <row r="52061" spans="77:77">
      <c r="BY52061" s="2"/>
    </row>
    <row r="52062" spans="77:77">
      <c r="BY52062" s="2"/>
    </row>
    <row r="52063" spans="77:77">
      <c r="BY52063" s="2"/>
    </row>
    <row r="52064" spans="77:77">
      <c r="BY52064" s="2"/>
    </row>
    <row r="52065" spans="77:77">
      <c r="BY52065" s="2"/>
    </row>
    <row r="52066" spans="77:77">
      <c r="BY52066" s="2"/>
    </row>
    <row r="52067" spans="77:77">
      <c r="BY52067" s="2"/>
    </row>
    <row r="52068" spans="77:77">
      <c r="BY52068" s="2"/>
    </row>
    <row r="52069" spans="77:77">
      <c r="BY52069" s="2"/>
    </row>
    <row r="52070" spans="77:77">
      <c r="BY52070" s="2"/>
    </row>
    <row r="52071" spans="77:77">
      <c r="BY52071" s="2"/>
    </row>
    <row r="52072" spans="77:77">
      <c r="BY52072" s="2"/>
    </row>
    <row r="52073" spans="77:77">
      <c r="BY52073" s="2"/>
    </row>
    <row r="52074" spans="77:77">
      <c r="BY52074" s="2"/>
    </row>
    <row r="52075" spans="77:77">
      <c r="BY52075" s="2"/>
    </row>
    <row r="52076" spans="77:77">
      <c r="BY52076" s="2"/>
    </row>
    <row r="52077" spans="77:77">
      <c r="BY52077" s="2"/>
    </row>
    <row r="52078" spans="77:77">
      <c r="BY52078" s="2"/>
    </row>
    <row r="52079" spans="77:77">
      <c r="BY52079" s="2"/>
    </row>
    <row r="52080" spans="77:77">
      <c r="BY52080" s="2"/>
    </row>
    <row r="52081" spans="77:77">
      <c r="BY52081" s="2"/>
    </row>
    <row r="52082" spans="77:77">
      <c r="BY52082" s="2"/>
    </row>
    <row r="52083" spans="77:77">
      <c r="BY52083" s="2"/>
    </row>
    <row r="52084" spans="77:77">
      <c r="BY52084" s="2"/>
    </row>
    <row r="52085" spans="77:77">
      <c r="BY52085" s="2"/>
    </row>
    <row r="52086" spans="77:77">
      <c r="BY52086" s="2"/>
    </row>
    <row r="52087" spans="77:77">
      <c r="BY52087" s="2"/>
    </row>
    <row r="52088" spans="77:77">
      <c r="BY52088" s="2"/>
    </row>
    <row r="52089" spans="77:77">
      <c r="BY52089" s="2"/>
    </row>
    <row r="52090" spans="77:77">
      <c r="BY52090" s="2"/>
    </row>
    <row r="52091" spans="77:77">
      <c r="BY52091" s="2"/>
    </row>
    <row r="52092" spans="77:77">
      <c r="BY52092" s="2"/>
    </row>
    <row r="52093" spans="77:77">
      <c r="BY52093" s="2"/>
    </row>
    <row r="52094" spans="77:77">
      <c r="BY52094" s="2"/>
    </row>
    <row r="52095" spans="77:77">
      <c r="BY52095" s="2"/>
    </row>
    <row r="52096" spans="77:77">
      <c r="BY52096" s="2"/>
    </row>
    <row r="52097" spans="77:77">
      <c r="BY52097" s="2"/>
    </row>
    <row r="52098" spans="77:77">
      <c r="BY52098" s="2"/>
    </row>
    <row r="52099" spans="77:77">
      <c r="BY52099" s="2"/>
    </row>
    <row r="52100" spans="77:77">
      <c r="BY52100" s="2"/>
    </row>
    <row r="52101" spans="77:77">
      <c r="BY52101" s="2"/>
    </row>
    <row r="52102" spans="77:77">
      <c r="BY52102" s="2"/>
    </row>
    <row r="52103" spans="77:77">
      <c r="BY52103" s="2"/>
    </row>
    <row r="52104" spans="77:77">
      <c r="BY52104" s="2"/>
    </row>
    <row r="52105" spans="77:77">
      <c r="BY52105" s="2"/>
    </row>
    <row r="52106" spans="77:77">
      <c r="BY52106" s="2"/>
    </row>
    <row r="52107" spans="77:77">
      <c r="BY52107" s="2"/>
    </row>
    <row r="52108" spans="77:77">
      <c r="BY52108" s="2"/>
    </row>
    <row r="52109" spans="77:77">
      <c r="BY52109" s="2"/>
    </row>
    <row r="52110" spans="77:77">
      <c r="BY52110" s="2"/>
    </row>
    <row r="52111" spans="77:77">
      <c r="BY52111" s="2"/>
    </row>
    <row r="52112" spans="77:77">
      <c r="BY52112" s="2"/>
    </row>
    <row r="52113" spans="77:77">
      <c r="BY52113" s="2"/>
    </row>
    <row r="52114" spans="77:77">
      <c r="BY52114" s="2"/>
    </row>
    <row r="52115" spans="77:77">
      <c r="BY52115" s="2"/>
    </row>
    <row r="52116" spans="77:77">
      <c r="BY52116" s="2"/>
    </row>
    <row r="52117" spans="77:77">
      <c r="BY52117" s="2"/>
    </row>
    <row r="52118" spans="77:77">
      <c r="BY52118" s="2"/>
    </row>
    <row r="52119" spans="77:77">
      <c r="BY52119" s="2"/>
    </row>
    <row r="52120" spans="77:77">
      <c r="BY52120" s="2"/>
    </row>
    <row r="52121" spans="77:77">
      <c r="BY52121" s="2"/>
    </row>
    <row r="52122" spans="77:77">
      <c r="BY52122" s="2"/>
    </row>
    <row r="52123" spans="77:77">
      <c r="BY52123" s="2"/>
    </row>
    <row r="52124" spans="77:77">
      <c r="BY52124" s="2"/>
    </row>
    <row r="52125" spans="77:77">
      <c r="BY52125" s="2"/>
    </row>
    <row r="52126" spans="77:77">
      <c r="BY52126" s="2"/>
    </row>
    <row r="52127" spans="77:77">
      <c r="BY52127" s="2"/>
    </row>
    <row r="52128" spans="77:77">
      <c r="BY52128" s="2"/>
    </row>
    <row r="52129" spans="77:77">
      <c r="BY52129" s="2"/>
    </row>
    <row r="52130" spans="77:77">
      <c r="BY52130" s="2"/>
    </row>
    <row r="52131" spans="77:77">
      <c r="BY52131" s="2"/>
    </row>
    <row r="52132" spans="77:77">
      <c r="BY52132" s="2"/>
    </row>
    <row r="52133" spans="77:77">
      <c r="BY52133" s="2"/>
    </row>
    <row r="52134" spans="77:77">
      <c r="BY52134" s="2"/>
    </row>
    <row r="52135" spans="77:77">
      <c r="BY52135" s="2"/>
    </row>
    <row r="52136" spans="77:77">
      <c r="BY52136" s="2"/>
    </row>
    <row r="52137" spans="77:77">
      <c r="BY52137" s="2"/>
    </row>
    <row r="52138" spans="77:77">
      <c r="BY52138" s="2"/>
    </row>
    <row r="52139" spans="77:77">
      <c r="BY52139" s="2"/>
    </row>
    <row r="52140" spans="77:77">
      <c r="BY52140" s="2"/>
    </row>
    <row r="52141" spans="77:77">
      <c r="BY52141" s="2"/>
    </row>
    <row r="52142" spans="77:77">
      <c r="BY52142" s="2"/>
    </row>
    <row r="52143" spans="77:77">
      <c r="BY52143" s="2"/>
    </row>
    <row r="52144" spans="77:77">
      <c r="BY52144" s="2"/>
    </row>
    <row r="52145" spans="77:77">
      <c r="BY52145" s="2"/>
    </row>
    <row r="52146" spans="77:77">
      <c r="BY52146" s="2"/>
    </row>
    <row r="52147" spans="77:77">
      <c r="BY52147" s="2"/>
    </row>
    <row r="52148" spans="77:77">
      <c r="BY52148" s="2"/>
    </row>
    <row r="52149" spans="77:77">
      <c r="BY52149" s="2"/>
    </row>
    <row r="52150" spans="77:77">
      <c r="BY52150" s="2"/>
    </row>
    <row r="52151" spans="77:77">
      <c r="BY52151" s="2"/>
    </row>
    <row r="52152" spans="77:77">
      <c r="BY52152" s="2"/>
    </row>
    <row r="52153" spans="77:77">
      <c r="BY52153" s="2"/>
    </row>
    <row r="52154" spans="77:77">
      <c r="BY52154" s="2"/>
    </row>
    <row r="52155" spans="77:77">
      <c r="BY52155" s="2"/>
    </row>
    <row r="52156" spans="77:77">
      <c r="BY52156" s="2"/>
    </row>
    <row r="52157" spans="77:77">
      <c r="BY52157" s="2"/>
    </row>
    <row r="52158" spans="77:77">
      <c r="BY52158" s="2"/>
    </row>
    <row r="52159" spans="77:77">
      <c r="BY52159" s="2"/>
    </row>
    <row r="52160" spans="77:77">
      <c r="BY52160" s="2"/>
    </row>
    <row r="52161" spans="77:77">
      <c r="BY52161" s="2"/>
    </row>
    <row r="52162" spans="77:77">
      <c r="BY52162" s="2"/>
    </row>
    <row r="52163" spans="77:77">
      <c r="BY52163" s="2"/>
    </row>
    <row r="52164" spans="77:77">
      <c r="BY52164" s="2"/>
    </row>
    <row r="52165" spans="77:77">
      <c r="BY52165" s="2"/>
    </row>
    <row r="52166" spans="77:77">
      <c r="BY52166" s="2"/>
    </row>
    <row r="52167" spans="77:77">
      <c r="BY52167" s="2"/>
    </row>
    <row r="52168" spans="77:77">
      <c r="BY52168" s="2"/>
    </row>
    <row r="52169" spans="77:77">
      <c r="BY52169" s="2"/>
    </row>
    <row r="52170" spans="77:77">
      <c r="BY52170" s="2"/>
    </row>
    <row r="52171" spans="77:77">
      <c r="BY52171" s="2"/>
    </row>
    <row r="52172" spans="77:77">
      <c r="BY52172" s="2"/>
    </row>
    <row r="52173" spans="77:77">
      <c r="BY52173" s="2"/>
    </row>
    <row r="52174" spans="77:77">
      <c r="BY52174" s="2"/>
    </row>
    <row r="52175" spans="77:77">
      <c r="BY52175" s="2"/>
    </row>
    <row r="52176" spans="77:77">
      <c r="BY52176" s="2"/>
    </row>
    <row r="52177" spans="77:77">
      <c r="BY52177" s="2"/>
    </row>
    <row r="52178" spans="77:77">
      <c r="BY52178" s="2"/>
    </row>
    <row r="52179" spans="77:77">
      <c r="BY52179" s="2"/>
    </row>
    <row r="52180" spans="77:77">
      <c r="BY52180" s="2"/>
    </row>
    <row r="52181" spans="77:77">
      <c r="BY52181" s="2"/>
    </row>
    <row r="52182" spans="77:77">
      <c r="BY52182" s="2"/>
    </row>
    <row r="52183" spans="77:77">
      <c r="BY52183" s="2"/>
    </row>
    <row r="52184" spans="77:77">
      <c r="BY52184" s="2"/>
    </row>
    <row r="52185" spans="77:77">
      <c r="BY52185" s="2"/>
    </row>
    <row r="52186" spans="77:77">
      <c r="BY52186" s="2"/>
    </row>
    <row r="52187" spans="77:77">
      <c r="BY52187" s="2"/>
    </row>
    <row r="52188" spans="77:77">
      <c r="BY52188" s="2"/>
    </row>
    <row r="52189" spans="77:77">
      <c r="BY52189" s="2"/>
    </row>
    <row r="52190" spans="77:77">
      <c r="BY52190" s="2"/>
    </row>
    <row r="52191" spans="77:77">
      <c r="BY52191" s="2"/>
    </row>
    <row r="52192" spans="77:77">
      <c r="BY52192" s="2"/>
    </row>
    <row r="52193" spans="77:77">
      <c r="BY52193" s="2"/>
    </row>
    <row r="52194" spans="77:77">
      <c r="BY52194" s="2"/>
    </row>
    <row r="52195" spans="77:77">
      <c r="BY52195" s="2"/>
    </row>
    <row r="52196" spans="77:77">
      <c r="BY52196" s="2"/>
    </row>
    <row r="52197" spans="77:77">
      <c r="BY52197" s="2"/>
    </row>
    <row r="52198" spans="77:77">
      <c r="BY52198" s="2"/>
    </row>
    <row r="52199" spans="77:77">
      <c r="BY52199" s="2"/>
    </row>
    <row r="52200" spans="77:77">
      <c r="BY52200" s="2"/>
    </row>
    <row r="52201" spans="77:77">
      <c r="BY52201" s="2"/>
    </row>
    <row r="52202" spans="77:77">
      <c r="BY52202" s="2"/>
    </row>
    <row r="52203" spans="77:77">
      <c r="BY52203" s="2"/>
    </row>
    <row r="52204" spans="77:77">
      <c r="BY52204" s="2"/>
    </row>
    <row r="52205" spans="77:77">
      <c r="BY52205" s="2"/>
    </row>
    <row r="52206" spans="77:77">
      <c r="BY52206" s="2"/>
    </row>
    <row r="52207" spans="77:77">
      <c r="BY52207" s="2"/>
    </row>
    <row r="52208" spans="77:77">
      <c r="BY52208" s="2"/>
    </row>
    <row r="52209" spans="77:77">
      <c r="BY52209" s="2"/>
    </row>
    <row r="52210" spans="77:77">
      <c r="BY52210" s="2"/>
    </row>
    <row r="52211" spans="77:77">
      <c r="BY52211" s="2"/>
    </row>
    <row r="52212" spans="77:77">
      <c r="BY52212" s="2"/>
    </row>
    <row r="52213" spans="77:77">
      <c r="BY52213" s="2"/>
    </row>
    <row r="52214" spans="77:77">
      <c r="BY52214" s="2"/>
    </row>
    <row r="52215" spans="77:77">
      <c r="BY52215" s="2"/>
    </row>
    <row r="52216" spans="77:77">
      <c r="BY52216" s="2"/>
    </row>
    <row r="52217" spans="77:77">
      <c r="BY52217" s="2"/>
    </row>
    <row r="52218" spans="77:77">
      <c r="BY52218" s="2"/>
    </row>
    <row r="52219" spans="77:77">
      <c r="BY52219" s="2"/>
    </row>
    <row r="52220" spans="77:77">
      <c r="BY52220" s="2"/>
    </row>
    <row r="52221" spans="77:77">
      <c r="BY52221" s="2"/>
    </row>
    <row r="52222" spans="77:77">
      <c r="BY52222" s="2"/>
    </row>
    <row r="52223" spans="77:77">
      <c r="BY52223" s="2"/>
    </row>
    <row r="52224" spans="77:77">
      <c r="BY52224" s="2"/>
    </row>
    <row r="52225" spans="77:77">
      <c r="BY52225" s="2"/>
    </row>
    <row r="52226" spans="77:77">
      <c r="BY52226" s="2"/>
    </row>
    <row r="52227" spans="77:77">
      <c r="BY52227" s="2"/>
    </row>
    <row r="52228" spans="77:77">
      <c r="BY52228" s="2"/>
    </row>
    <row r="52229" spans="77:77">
      <c r="BY52229" s="2"/>
    </row>
    <row r="52230" spans="77:77">
      <c r="BY52230" s="2"/>
    </row>
    <row r="52231" spans="77:77">
      <c r="BY52231" s="2"/>
    </row>
    <row r="52232" spans="77:77">
      <c r="BY52232" s="2"/>
    </row>
    <row r="52233" spans="77:77">
      <c r="BY52233" s="2"/>
    </row>
    <row r="52234" spans="77:77">
      <c r="BY52234" s="2"/>
    </row>
    <row r="52235" spans="77:77">
      <c r="BY52235" s="2"/>
    </row>
    <row r="52236" spans="77:77">
      <c r="BY52236" s="2"/>
    </row>
    <row r="52237" spans="77:77">
      <c r="BY52237" s="2"/>
    </row>
    <row r="52238" spans="77:77">
      <c r="BY52238" s="2"/>
    </row>
    <row r="52239" spans="77:77">
      <c r="BY52239" s="2"/>
    </row>
    <row r="52240" spans="77:77">
      <c r="BY52240" s="2"/>
    </row>
    <row r="52241" spans="77:77">
      <c r="BY52241" s="2"/>
    </row>
    <row r="52242" spans="77:77">
      <c r="BY52242" s="2"/>
    </row>
    <row r="52243" spans="77:77">
      <c r="BY52243" s="2"/>
    </row>
    <row r="52244" spans="77:77">
      <c r="BY52244" s="2"/>
    </row>
    <row r="52245" spans="77:77">
      <c r="BY52245" s="2"/>
    </row>
    <row r="52246" spans="77:77">
      <c r="BY52246" s="2"/>
    </row>
    <row r="52247" spans="77:77">
      <c r="BY52247" s="2"/>
    </row>
    <row r="52248" spans="77:77">
      <c r="BY52248" s="2"/>
    </row>
    <row r="52249" spans="77:77">
      <c r="BY52249" s="2"/>
    </row>
    <row r="52250" spans="77:77">
      <c r="BY52250" s="2"/>
    </row>
    <row r="52251" spans="77:77">
      <c r="BY52251" s="2"/>
    </row>
    <row r="52252" spans="77:77">
      <c r="BY52252" s="2"/>
    </row>
    <row r="52253" spans="77:77">
      <c r="BY52253" s="2"/>
    </row>
    <row r="52254" spans="77:77">
      <c r="BY52254" s="2"/>
    </row>
    <row r="52255" spans="77:77">
      <c r="BY52255" s="2"/>
    </row>
    <row r="52256" spans="77:77">
      <c r="BY52256" s="2"/>
    </row>
    <row r="52257" spans="77:77">
      <c r="BY52257" s="2"/>
    </row>
    <row r="52258" spans="77:77">
      <c r="BY52258" s="2"/>
    </row>
    <row r="52259" spans="77:77">
      <c r="BY52259" s="2"/>
    </row>
    <row r="52260" spans="77:77">
      <c r="BY52260" s="2"/>
    </row>
    <row r="52261" spans="77:77">
      <c r="BY52261" s="2"/>
    </row>
    <row r="52262" spans="77:77">
      <c r="BY52262" s="2"/>
    </row>
    <row r="52263" spans="77:77">
      <c r="BY52263" s="2"/>
    </row>
    <row r="52264" spans="77:77">
      <c r="BY52264" s="2"/>
    </row>
    <row r="52265" spans="77:77">
      <c r="BY52265" s="2"/>
    </row>
    <row r="52266" spans="77:77">
      <c r="BY52266" s="2"/>
    </row>
    <row r="52267" spans="77:77">
      <c r="BY52267" s="2"/>
    </row>
    <row r="52268" spans="77:77">
      <c r="BY52268" s="2"/>
    </row>
    <row r="52269" spans="77:77">
      <c r="BY52269" s="2"/>
    </row>
    <row r="52270" spans="77:77">
      <c r="BY52270" s="2"/>
    </row>
    <row r="52271" spans="77:77">
      <c r="BY52271" s="2"/>
    </row>
    <row r="52272" spans="77:77">
      <c r="BY52272" s="2"/>
    </row>
    <row r="52273" spans="77:77">
      <c r="BY52273" s="2"/>
    </row>
    <row r="52274" spans="77:77">
      <c r="BY52274" s="2"/>
    </row>
    <row r="52275" spans="77:77">
      <c r="BY52275" s="2"/>
    </row>
    <row r="52276" spans="77:77">
      <c r="BY52276" s="2"/>
    </row>
    <row r="52277" spans="77:77">
      <c r="BY52277" s="2"/>
    </row>
    <row r="52278" spans="77:77">
      <c r="BY52278" s="2"/>
    </row>
    <row r="52279" spans="77:77">
      <c r="BY52279" s="2"/>
    </row>
    <row r="52280" spans="77:77">
      <c r="BY52280" s="2"/>
    </row>
    <row r="52281" spans="77:77">
      <c r="BY52281" s="2"/>
    </row>
    <row r="52282" spans="77:77">
      <c r="BY52282" s="2"/>
    </row>
    <row r="52283" spans="77:77">
      <c r="BY52283" s="2"/>
    </row>
    <row r="52284" spans="77:77">
      <c r="BY52284" s="2"/>
    </row>
    <row r="52285" spans="77:77">
      <c r="BY52285" s="2"/>
    </row>
    <row r="52286" spans="77:77">
      <c r="BY52286" s="2"/>
    </row>
    <row r="52287" spans="77:77">
      <c r="BY52287" s="2"/>
    </row>
    <row r="52288" spans="77:77">
      <c r="BY52288" s="2"/>
    </row>
    <row r="52289" spans="77:77">
      <c r="BY52289" s="2"/>
    </row>
    <row r="52290" spans="77:77">
      <c r="BY52290" s="2"/>
    </row>
    <row r="52291" spans="77:77">
      <c r="BY52291" s="2"/>
    </row>
    <row r="52292" spans="77:77">
      <c r="BY52292" s="2"/>
    </row>
    <row r="52293" spans="77:77">
      <c r="BY52293" s="2"/>
    </row>
    <row r="52294" spans="77:77">
      <c r="BY52294" s="2"/>
    </row>
    <row r="52295" spans="77:77">
      <c r="BY52295" s="2"/>
    </row>
    <row r="52296" spans="77:77">
      <c r="BY52296" s="2"/>
    </row>
    <row r="52297" spans="77:77">
      <c r="BY52297" s="2"/>
    </row>
    <row r="52298" spans="77:77">
      <c r="BY52298" s="2"/>
    </row>
    <row r="52299" spans="77:77">
      <c r="BY52299" s="2"/>
    </row>
    <row r="52300" spans="77:77">
      <c r="BY52300" s="2"/>
    </row>
    <row r="52301" spans="77:77">
      <c r="BY52301" s="2"/>
    </row>
    <row r="52302" spans="77:77">
      <c r="BY52302" s="2"/>
    </row>
    <row r="52303" spans="77:77">
      <c r="BY52303" s="2"/>
    </row>
    <row r="52304" spans="77:77">
      <c r="BY52304" s="2"/>
    </row>
    <row r="52305" spans="77:77">
      <c r="BY52305" s="2"/>
    </row>
    <row r="52306" spans="77:77">
      <c r="BY52306" s="2"/>
    </row>
    <row r="52307" spans="77:77">
      <c r="BY52307" s="2"/>
    </row>
    <row r="52308" spans="77:77">
      <c r="BY52308" s="2"/>
    </row>
    <row r="52309" spans="77:77">
      <c r="BY52309" s="2"/>
    </row>
    <row r="52310" spans="77:77">
      <c r="BY52310" s="2"/>
    </row>
    <row r="52311" spans="77:77">
      <c r="BY52311" s="2"/>
    </row>
    <row r="52312" spans="77:77">
      <c r="BY52312" s="2"/>
    </row>
    <row r="52313" spans="77:77">
      <c r="BY52313" s="2"/>
    </row>
    <row r="52314" spans="77:77">
      <c r="BY52314" s="2"/>
    </row>
    <row r="52315" spans="77:77">
      <c r="BY52315" s="2"/>
    </row>
    <row r="52316" spans="77:77">
      <c r="BY52316" s="2"/>
    </row>
    <row r="52317" spans="77:77">
      <c r="BY52317" s="2"/>
    </row>
    <row r="52318" spans="77:77">
      <c r="BY52318" s="2"/>
    </row>
    <row r="52319" spans="77:77">
      <c r="BY52319" s="2"/>
    </row>
    <row r="52320" spans="77:77">
      <c r="BY52320" s="2"/>
    </row>
    <row r="52321" spans="77:77">
      <c r="BY52321" s="2"/>
    </row>
    <row r="52322" spans="77:77">
      <c r="BY52322" s="2"/>
    </row>
    <row r="52323" spans="77:77">
      <c r="BY52323" s="2"/>
    </row>
    <row r="52324" spans="77:77">
      <c r="BY52324" s="2"/>
    </row>
    <row r="52325" spans="77:77">
      <c r="BY52325" s="2"/>
    </row>
    <row r="52326" spans="77:77">
      <c r="BY52326" s="2"/>
    </row>
    <row r="52327" spans="77:77">
      <c r="BY52327" s="2"/>
    </row>
    <row r="52328" spans="77:77">
      <c r="BY52328" s="2"/>
    </row>
    <row r="52329" spans="77:77">
      <c r="BY52329" s="2"/>
    </row>
    <row r="52330" spans="77:77">
      <c r="BY52330" s="2"/>
    </row>
    <row r="52331" spans="77:77">
      <c r="BY52331" s="2"/>
    </row>
    <row r="52332" spans="77:77">
      <c r="BY52332" s="2"/>
    </row>
    <row r="52333" spans="77:77">
      <c r="BY52333" s="2"/>
    </row>
    <row r="52334" spans="77:77">
      <c r="BY52334" s="2"/>
    </row>
    <row r="52335" spans="77:77">
      <c r="BY52335" s="2"/>
    </row>
    <row r="52336" spans="77:77">
      <c r="BY52336" s="2"/>
    </row>
    <row r="52337" spans="77:77">
      <c r="BY52337" s="2"/>
    </row>
    <row r="52338" spans="77:77">
      <c r="BY52338" s="2"/>
    </row>
    <row r="52339" spans="77:77">
      <c r="BY52339" s="2"/>
    </row>
    <row r="52340" spans="77:77">
      <c r="BY52340" s="2"/>
    </row>
    <row r="52341" spans="77:77">
      <c r="BY52341" s="2"/>
    </row>
    <row r="52342" spans="77:77">
      <c r="BY52342" s="2"/>
    </row>
    <row r="52343" spans="77:77">
      <c r="BY52343" s="2"/>
    </row>
    <row r="52344" spans="77:77">
      <c r="BY52344" s="2"/>
    </row>
    <row r="52345" spans="77:77">
      <c r="BY52345" s="2"/>
    </row>
    <row r="52346" spans="77:77">
      <c r="BY52346" s="2"/>
    </row>
    <row r="52347" spans="77:77">
      <c r="BY52347" s="2"/>
    </row>
    <row r="52348" spans="77:77">
      <c r="BY52348" s="2"/>
    </row>
    <row r="52349" spans="77:77">
      <c r="BY52349" s="2"/>
    </row>
    <row r="52350" spans="77:77">
      <c r="BY52350" s="2"/>
    </row>
    <row r="52351" spans="77:77">
      <c r="BY52351" s="2"/>
    </row>
    <row r="52352" spans="77:77">
      <c r="BY52352" s="2"/>
    </row>
    <row r="52353" spans="77:77">
      <c r="BY52353" s="2"/>
    </row>
    <row r="52354" spans="77:77">
      <c r="BY52354" s="2"/>
    </row>
    <row r="52355" spans="77:77">
      <c r="BY52355" s="2"/>
    </row>
    <row r="52356" spans="77:77">
      <c r="BY52356" s="2"/>
    </row>
    <row r="52357" spans="77:77">
      <c r="BY52357" s="2"/>
    </row>
    <row r="52358" spans="77:77">
      <c r="BY52358" s="2"/>
    </row>
    <row r="52359" spans="77:77">
      <c r="BY52359" s="2"/>
    </row>
    <row r="52360" spans="77:77">
      <c r="BY52360" s="2"/>
    </row>
    <row r="52361" spans="77:77">
      <c r="BY52361" s="2"/>
    </row>
    <row r="52362" spans="77:77">
      <c r="BY52362" s="2"/>
    </row>
    <row r="52363" spans="77:77">
      <c r="BY52363" s="2"/>
    </row>
    <row r="52364" spans="77:77">
      <c r="BY52364" s="2"/>
    </row>
    <row r="52365" spans="77:77">
      <c r="BY52365" s="2"/>
    </row>
    <row r="52366" spans="77:77">
      <c r="BY52366" s="2"/>
    </row>
    <row r="52367" spans="77:77">
      <c r="BY52367" s="2"/>
    </row>
    <row r="52368" spans="77:77">
      <c r="BY52368" s="2"/>
    </row>
    <row r="52369" spans="77:77">
      <c r="BY52369" s="2"/>
    </row>
    <row r="52370" spans="77:77">
      <c r="BY52370" s="2"/>
    </row>
    <row r="52371" spans="77:77">
      <c r="BY52371" s="2"/>
    </row>
    <row r="52372" spans="77:77">
      <c r="BY52372" s="2"/>
    </row>
    <row r="52373" spans="77:77">
      <c r="BY52373" s="2"/>
    </row>
    <row r="52374" spans="77:77">
      <c r="BY52374" s="2"/>
    </row>
    <row r="52375" spans="77:77">
      <c r="BY52375" s="2"/>
    </row>
    <row r="52376" spans="77:77">
      <c r="BY52376" s="2"/>
    </row>
    <row r="52377" spans="77:77">
      <c r="BY52377" s="2"/>
    </row>
    <row r="52378" spans="77:77">
      <c r="BY52378" s="2"/>
    </row>
    <row r="52379" spans="77:77">
      <c r="BY52379" s="2"/>
    </row>
    <row r="52380" spans="77:77">
      <c r="BY52380" s="2"/>
    </row>
    <row r="52381" spans="77:77">
      <c r="BY52381" s="2"/>
    </row>
    <row r="52382" spans="77:77">
      <c r="BY52382" s="2"/>
    </row>
    <row r="52383" spans="77:77">
      <c r="BY52383" s="2"/>
    </row>
    <row r="52384" spans="77:77">
      <c r="BY52384" s="2"/>
    </row>
    <row r="52385" spans="77:77">
      <c r="BY52385" s="2"/>
    </row>
    <row r="52386" spans="77:77">
      <c r="BY52386" s="2"/>
    </row>
    <row r="52387" spans="77:77">
      <c r="BY52387" s="2"/>
    </row>
    <row r="52388" spans="77:77">
      <c r="BY52388" s="2"/>
    </row>
    <row r="52389" spans="77:77">
      <c r="BY52389" s="2"/>
    </row>
    <row r="52390" spans="77:77">
      <c r="BY52390" s="2"/>
    </row>
    <row r="52391" spans="77:77">
      <c r="BY52391" s="2"/>
    </row>
    <row r="52392" spans="77:77">
      <c r="BY52392" s="2"/>
    </row>
    <row r="52393" spans="77:77">
      <c r="BY52393" s="2"/>
    </row>
    <row r="52394" spans="77:77">
      <c r="BY52394" s="2"/>
    </row>
    <row r="52395" spans="77:77">
      <c r="BY52395" s="2"/>
    </row>
    <row r="52396" spans="77:77">
      <c r="BY52396" s="2"/>
    </row>
    <row r="52397" spans="77:77">
      <c r="BY52397" s="2"/>
    </row>
    <row r="52398" spans="77:77">
      <c r="BY52398" s="2"/>
    </row>
    <row r="52399" spans="77:77">
      <c r="BY52399" s="2"/>
    </row>
    <row r="52400" spans="77:77">
      <c r="BY52400" s="2"/>
    </row>
    <row r="52401" spans="77:77">
      <c r="BY52401" s="2"/>
    </row>
    <row r="52402" spans="77:77">
      <c r="BY52402" s="2"/>
    </row>
    <row r="52403" spans="77:77">
      <c r="BY52403" s="2"/>
    </row>
    <row r="52404" spans="77:77">
      <c r="BY52404" s="2"/>
    </row>
    <row r="52405" spans="77:77">
      <c r="BY52405" s="2"/>
    </row>
    <row r="52406" spans="77:77">
      <c r="BY52406" s="2"/>
    </row>
    <row r="52407" spans="77:77">
      <c r="BY52407" s="2"/>
    </row>
    <row r="52408" spans="77:77">
      <c r="BY52408" s="2"/>
    </row>
    <row r="52409" spans="77:77">
      <c r="BY52409" s="2"/>
    </row>
    <row r="52410" spans="77:77">
      <c r="BY52410" s="2"/>
    </row>
    <row r="52411" spans="77:77">
      <c r="BY52411" s="2"/>
    </row>
    <row r="52412" spans="77:77">
      <c r="BY52412" s="2"/>
    </row>
    <row r="52413" spans="77:77">
      <c r="BY52413" s="2"/>
    </row>
    <row r="52414" spans="77:77">
      <c r="BY52414" s="2"/>
    </row>
    <row r="52415" spans="77:77">
      <c r="BY52415" s="2"/>
    </row>
    <row r="52416" spans="77:77">
      <c r="BY52416" s="2"/>
    </row>
    <row r="52417" spans="77:77">
      <c r="BY52417" s="2"/>
    </row>
    <row r="52418" spans="77:77">
      <c r="BY52418" s="2"/>
    </row>
    <row r="52419" spans="77:77">
      <c r="BY52419" s="2"/>
    </row>
    <row r="52420" spans="77:77">
      <c r="BY52420" s="2"/>
    </row>
    <row r="52421" spans="77:77">
      <c r="BY52421" s="2"/>
    </row>
    <row r="52422" spans="77:77">
      <c r="BY52422" s="2"/>
    </row>
    <row r="52423" spans="77:77">
      <c r="BY52423" s="2"/>
    </row>
    <row r="52424" spans="77:77">
      <c r="BY52424" s="2"/>
    </row>
    <row r="52425" spans="77:77">
      <c r="BY52425" s="2"/>
    </row>
    <row r="52426" spans="77:77">
      <c r="BY52426" s="2"/>
    </row>
    <row r="52427" spans="77:77">
      <c r="BY52427" s="2"/>
    </row>
    <row r="52428" spans="77:77">
      <c r="BY52428" s="2"/>
    </row>
    <row r="52429" spans="77:77">
      <c r="BY52429" s="2"/>
    </row>
    <row r="52430" spans="77:77">
      <c r="BY52430" s="2"/>
    </row>
    <row r="52431" spans="77:77">
      <c r="BY52431" s="2"/>
    </row>
    <row r="52432" spans="77:77">
      <c r="BY52432" s="2"/>
    </row>
    <row r="52433" spans="77:77">
      <c r="BY52433" s="2"/>
    </row>
    <row r="52434" spans="77:77">
      <c r="BY52434" s="2"/>
    </row>
    <row r="52435" spans="77:77">
      <c r="BY52435" s="2"/>
    </row>
    <row r="52436" spans="77:77">
      <c r="BY52436" s="2"/>
    </row>
    <row r="52437" spans="77:77">
      <c r="BY52437" s="2"/>
    </row>
    <row r="52438" spans="77:77">
      <c r="BY52438" s="2"/>
    </row>
    <row r="52439" spans="77:77">
      <c r="BY52439" s="2"/>
    </row>
    <row r="52440" spans="77:77">
      <c r="BY52440" s="2"/>
    </row>
    <row r="52441" spans="77:77">
      <c r="BY52441" s="2"/>
    </row>
    <row r="52442" spans="77:77">
      <c r="BY52442" s="2"/>
    </row>
    <row r="52443" spans="77:77">
      <c r="BY52443" s="2"/>
    </row>
    <row r="52444" spans="77:77">
      <c r="BY52444" s="2"/>
    </row>
    <row r="52445" spans="77:77">
      <c r="BY52445" s="2"/>
    </row>
    <row r="52446" spans="77:77">
      <c r="BY52446" s="2"/>
    </row>
    <row r="52447" spans="77:77">
      <c r="BY52447" s="2"/>
    </row>
    <row r="52448" spans="77:77">
      <c r="BY52448" s="2"/>
    </row>
    <row r="52449" spans="77:77">
      <c r="BY52449" s="2"/>
    </row>
    <row r="52450" spans="77:77">
      <c r="BY52450" s="2"/>
    </row>
    <row r="52451" spans="77:77">
      <c r="BY52451" s="2"/>
    </row>
    <row r="52452" spans="77:77">
      <c r="BY52452" s="2"/>
    </row>
    <row r="52453" spans="77:77">
      <c r="BY52453" s="2"/>
    </row>
    <row r="52454" spans="77:77">
      <c r="BY52454" s="2"/>
    </row>
    <row r="52455" spans="77:77">
      <c r="BY52455" s="2"/>
    </row>
    <row r="52456" spans="77:77">
      <c r="BY52456" s="2"/>
    </row>
    <row r="52457" spans="77:77">
      <c r="BY52457" s="2"/>
    </row>
    <row r="52458" spans="77:77">
      <c r="BY52458" s="2"/>
    </row>
    <row r="52459" spans="77:77">
      <c r="BY52459" s="2"/>
    </row>
    <row r="52460" spans="77:77">
      <c r="BY52460" s="2"/>
    </row>
    <row r="52461" spans="77:77">
      <c r="BY52461" s="2"/>
    </row>
    <row r="52462" spans="77:77">
      <c r="BY52462" s="2"/>
    </row>
    <row r="52463" spans="77:77">
      <c r="BY52463" s="2"/>
    </row>
    <row r="52464" spans="77:77">
      <c r="BY52464" s="2"/>
    </row>
    <row r="52465" spans="77:77">
      <c r="BY52465" s="2"/>
    </row>
    <row r="52466" spans="77:77">
      <c r="BY52466" s="2"/>
    </row>
    <row r="52467" spans="77:77">
      <c r="BY52467" s="2"/>
    </row>
    <row r="52468" spans="77:77">
      <c r="BY52468" s="2"/>
    </row>
    <row r="52469" spans="77:77">
      <c r="BY52469" s="2"/>
    </row>
    <row r="52470" spans="77:77">
      <c r="BY52470" s="2"/>
    </row>
    <row r="52471" spans="77:77">
      <c r="BY52471" s="2"/>
    </row>
    <row r="52472" spans="77:77">
      <c r="BY52472" s="2"/>
    </row>
    <row r="52473" spans="77:77">
      <c r="BY52473" s="2"/>
    </row>
    <row r="52474" spans="77:77">
      <c r="BY52474" s="2"/>
    </row>
    <row r="52475" spans="77:77">
      <c r="BY52475" s="2"/>
    </row>
    <row r="52476" spans="77:77">
      <c r="BY52476" s="2"/>
    </row>
    <row r="52477" spans="77:77">
      <c r="BY52477" s="2"/>
    </row>
    <row r="52478" spans="77:77">
      <c r="BY52478" s="2"/>
    </row>
    <row r="52479" spans="77:77">
      <c r="BY52479" s="2"/>
    </row>
    <row r="52480" spans="77:77">
      <c r="BY52480" s="2"/>
    </row>
    <row r="52481" spans="77:77">
      <c r="BY52481" s="2"/>
    </row>
    <row r="52482" spans="77:77">
      <c r="BY52482" s="2"/>
    </row>
    <row r="52483" spans="77:77">
      <c r="BY52483" s="2"/>
    </row>
    <row r="52484" spans="77:77">
      <c r="BY52484" s="2"/>
    </row>
    <row r="52485" spans="77:77">
      <c r="BY52485" s="2"/>
    </row>
    <row r="52486" spans="77:77">
      <c r="BY52486" s="2"/>
    </row>
    <row r="52487" spans="77:77">
      <c r="BY52487" s="2"/>
    </row>
    <row r="52488" spans="77:77">
      <c r="BY52488" s="2"/>
    </row>
    <row r="52489" spans="77:77">
      <c r="BY52489" s="2"/>
    </row>
    <row r="52490" spans="77:77">
      <c r="BY52490" s="2"/>
    </row>
    <row r="52491" spans="77:77">
      <c r="BY52491" s="2"/>
    </row>
    <row r="52492" spans="77:77">
      <c r="BY52492" s="2"/>
    </row>
    <row r="52493" spans="77:77">
      <c r="BY52493" s="2"/>
    </row>
    <row r="52494" spans="77:77">
      <c r="BY52494" s="2"/>
    </row>
    <row r="52495" spans="77:77">
      <c r="BY52495" s="2"/>
    </row>
    <row r="52496" spans="77:77">
      <c r="BY52496" s="2"/>
    </row>
    <row r="52497" spans="77:77">
      <c r="BY52497" s="2"/>
    </row>
    <row r="52498" spans="77:77">
      <c r="BY52498" s="2"/>
    </row>
    <row r="52499" spans="77:77">
      <c r="BY52499" s="2"/>
    </row>
    <row r="52500" spans="77:77">
      <c r="BY52500" s="2"/>
    </row>
    <row r="52501" spans="77:77">
      <c r="BY52501" s="2"/>
    </row>
    <row r="52502" spans="77:77">
      <c r="BY52502" s="2"/>
    </row>
    <row r="52503" spans="77:77">
      <c r="BY52503" s="2"/>
    </row>
    <row r="52504" spans="77:77">
      <c r="BY52504" s="2"/>
    </row>
    <row r="52505" spans="77:77">
      <c r="BY52505" s="2"/>
    </row>
    <row r="52506" spans="77:77">
      <c r="BY52506" s="2"/>
    </row>
    <row r="52507" spans="77:77">
      <c r="BY52507" s="2"/>
    </row>
    <row r="52508" spans="77:77">
      <c r="BY52508" s="2"/>
    </row>
    <row r="52509" spans="77:77">
      <c r="BY52509" s="2"/>
    </row>
    <row r="52510" spans="77:77">
      <c r="BY52510" s="2"/>
    </row>
    <row r="52511" spans="77:77">
      <c r="BY52511" s="2"/>
    </row>
    <row r="52512" spans="77:77">
      <c r="BY52512" s="2"/>
    </row>
    <row r="52513" spans="77:77">
      <c r="BY52513" s="2"/>
    </row>
    <row r="52514" spans="77:77">
      <c r="BY52514" s="2"/>
    </row>
    <row r="52515" spans="77:77">
      <c r="BY52515" s="2"/>
    </row>
    <row r="52516" spans="77:77">
      <c r="BY52516" s="2"/>
    </row>
    <row r="52517" spans="77:77">
      <c r="BY52517" s="2"/>
    </row>
    <row r="52518" spans="77:77">
      <c r="BY52518" s="2"/>
    </row>
    <row r="52519" spans="77:77">
      <c r="BY52519" s="2"/>
    </row>
    <row r="52520" spans="77:77">
      <c r="BY52520" s="2"/>
    </row>
    <row r="52521" spans="77:77">
      <c r="BY52521" s="2"/>
    </row>
    <row r="52522" spans="77:77">
      <c r="BY52522" s="2"/>
    </row>
    <row r="52523" spans="77:77">
      <c r="BY52523" s="2"/>
    </row>
    <row r="52524" spans="77:77">
      <c r="BY52524" s="2"/>
    </row>
    <row r="52525" spans="77:77">
      <c r="BY52525" s="2"/>
    </row>
    <row r="52526" spans="77:77">
      <c r="BY52526" s="2"/>
    </row>
    <row r="52527" spans="77:77">
      <c r="BY52527" s="2"/>
    </row>
    <row r="52528" spans="77:77">
      <c r="BY52528" s="2"/>
    </row>
    <row r="52529" spans="77:77">
      <c r="BY52529" s="2"/>
    </row>
    <row r="52530" spans="77:77">
      <c r="BY52530" s="2"/>
    </row>
    <row r="52531" spans="77:77">
      <c r="BY52531" s="2"/>
    </row>
    <row r="52532" spans="77:77">
      <c r="BY52532" s="2"/>
    </row>
    <row r="52533" spans="77:77">
      <c r="BY52533" s="2"/>
    </row>
    <row r="52534" spans="77:77">
      <c r="BY52534" s="2"/>
    </row>
    <row r="52535" spans="77:77">
      <c r="BY52535" s="2"/>
    </row>
    <row r="52536" spans="77:77">
      <c r="BY52536" s="2"/>
    </row>
    <row r="52537" spans="77:77">
      <c r="BY52537" s="2"/>
    </row>
    <row r="52538" spans="77:77">
      <c r="BY52538" s="2"/>
    </row>
    <row r="52539" spans="77:77">
      <c r="BY52539" s="2"/>
    </row>
    <row r="52540" spans="77:77">
      <c r="BY52540" s="2"/>
    </row>
    <row r="52541" spans="77:77">
      <c r="BY52541" s="2"/>
    </row>
    <row r="52542" spans="77:77">
      <c r="BY52542" s="2"/>
    </row>
    <row r="52543" spans="77:77">
      <c r="BY52543" s="2"/>
    </row>
    <row r="52544" spans="77:77">
      <c r="BY52544" s="2"/>
    </row>
    <row r="52545" spans="77:77">
      <c r="BY52545" s="2"/>
    </row>
    <row r="52546" spans="77:77">
      <c r="BY52546" s="2"/>
    </row>
    <row r="52547" spans="77:77">
      <c r="BY52547" s="2"/>
    </row>
    <row r="52548" spans="77:77">
      <c r="BY52548" s="2"/>
    </row>
    <row r="52549" spans="77:77">
      <c r="BY52549" s="2"/>
    </row>
    <row r="52550" spans="77:77">
      <c r="BY52550" s="2"/>
    </row>
    <row r="52551" spans="77:77">
      <c r="BY52551" s="2"/>
    </row>
    <row r="52552" spans="77:77">
      <c r="BY52552" s="2"/>
    </row>
    <row r="52553" spans="77:77">
      <c r="BY52553" s="2"/>
    </row>
    <row r="52554" spans="77:77">
      <c r="BY52554" s="2"/>
    </row>
    <row r="52555" spans="77:77">
      <c r="BY52555" s="2"/>
    </row>
    <row r="52556" spans="77:77">
      <c r="BY52556" s="2"/>
    </row>
    <row r="52557" spans="77:77">
      <c r="BY52557" s="2"/>
    </row>
    <row r="52558" spans="77:77">
      <c r="BY52558" s="2"/>
    </row>
    <row r="52559" spans="77:77">
      <c r="BY52559" s="2"/>
    </row>
    <row r="52560" spans="77:77">
      <c r="BY52560" s="2"/>
    </row>
    <row r="52561" spans="77:77">
      <c r="BY52561" s="2"/>
    </row>
    <row r="52562" spans="77:77">
      <c r="BY52562" s="2"/>
    </row>
    <row r="52563" spans="77:77">
      <c r="BY52563" s="2"/>
    </row>
    <row r="52564" spans="77:77">
      <c r="BY52564" s="2"/>
    </row>
    <row r="52565" spans="77:77">
      <c r="BY52565" s="2"/>
    </row>
    <row r="52566" spans="77:77">
      <c r="BY52566" s="2"/>
    </row>
    <row r="52567" spans="77:77">
      <c r="BY52567" s="2"/>
    </row>
    <row r="52568" spans="77:77">
      <c r="BY52568" s="2"/>
    </row>
    <row r="52569" spans="77:77">
      <c r="BY52569" s="2"/>
    </row>
    <row r="52570" spans="77:77">
      <c r="BY52570" s="2"/>
    </row>
    <row r="52571" spans="77:77">
      <c r="BY52571" s="2"/>
    </row>
    <row r="52572" spans="77:77">
      <c r="BY52572" s="2"/>
    </row>
    <row r="52573" spans="77:77">
      <c r="BY52573" s="2"/>
    </row>
    <row r="52574" spans="77:77">
      <c r="BY52574" s="2"/>
    </row>
    <row r="52575" spans="77:77">
      <c r="BY52575" s="2"/>
    </row>
    <row r="52576" spans="77:77">
      <c r="BY52576" s="2"/>
    </row>
    <row r="52577" spans="77:77">
      <c r="BY52577" s="2"/>
    </row>
    <row r="52578" spans="77:77">
      <c r="BY52578" s="2"/>
    </row>
    <row r="52579" spans="77:77">
      <c r="BY52579" s="2"/>
    </row>
    <row r="52580" spans="77:77">
      <c r="BY52580" s="2"/>
    </row>
    <row r="52581" spans="77:77">
      <c r="BY52581" s="2"/>
    </row>
    <row r="52582" spans="77:77">
      <c r="BY52582" s="2"/>
    </row>
    <row r="52583" spans="77:77">
      <c r="BY52583" s="2"/>
    </row>
    <row r="52584" spans="77:77">
      <c r="BY52584" s="2"/>
    </row>
    <row r="52585" spans="77:77">
      <c r="BY52585" s="2"/>
    </row>
    <row r="52586" spans="77:77">
      <c r="BY52586" s="2"/>
    </row>
    <row r="52587" spans="77:77">
      <c r="BY52587" s="2"/>
    </row>
    <row r="52588" spans="77:77">
      <c r="BY52588" s="2"/>
    </row>
    <row r="52589" spans="77:77">
      <c r="BY52589" s="2"/>
    </row>
    <row r="52590" spans="77:77">
      <c r="BY52590" s="2"/>
    </row>
    <row r="52591" spans="77:77">
      <c r="BY52591" s="2"/>
    </row>
    <row r="52592" spans="77:77">
      <c r="BY52592" s="2"/>
    </row>
    <row r="52593" spans="77:77">
      <c r="BY52593" s="2"/>
    </row>
    <row r="52594" spans="77:77">
      <c r="BY52594" s="2"/>
    </row>
    <row r="52595" spans="77:77">
      <c r="BY52595" s="2"/>
    </row>
    <row r="52596" spans="77:77">
      <c r="BY52596" s="2"/>
    </row>
    <row r="52597" spans="77:77">
      <c r="BY52597" s="2"/>
    </row>
    <row r="52598" spans="77:77">
      <c r="BY52598" s="2"/>
    </row>
    <row r="52599" spans="77:77">
      <c r="BY52599" s="2"/>
    </row>
    <row r="52600" spans="77:77">
      <c r="BY52600" s="2"/>
    </row>
    <row r="52601" spans="77:77">
      <c r="BY52601" s="2"/>
    </row>
    <row r="52602" spans="77:77">
      <c r="BY52602" s="2"/>
    </row>
    <row r="52603" spans="77:77">
      <c r="BY52603" s="2"/>
    </row>
    <row r="52604" spans="77:77">
      <c r="BY52604" s="2"/>
    </row>
    <row r="52605" spans="77:77">
      <c r="BY52605" s="2"/>
    </row>
    <row r="52606" spans="77:77">
      <c r="BY52606" s="2"/>
    </row>
    <row r="52607" spans="77:77">
      <c r="BY52607" s="2"/>
    </row>
    <row r="52608" spans="77:77">
      <c r="BY52608" s="2"/>
    </row>
    <row r="52609" spans="77:77">
      <c r="BY52609" s="2"/>
    </row>
    <row r="52610" spans="77:77">
      <c r="BY52610" s="2"/>
    </row>
    <row r="52611" spans="77:77">
      <c r="BY52611" s="2"/>
    </row>
    <row r="52612" spans="77:77">
      <c r="BY52612" s="2"/>
    </row>
    <row r="52613" spans="77:77">
      <c r="BY52613" s="2"/>
    </row>
    <row r="52614" spans="77:77">
      <c r="BY52614" s="2"/>
    </row>
    <row r="52615" spans="77:77">
      <c r="BY52615" s="2"/>
    </row>
    <row r="52616" spans="77:77">
      <c r="BY52616" s="2"/>
    </row>
    <row r="52617" spans="77:77">
      <c r="BY52617" s="2"/>
    </row>
    <row r="52618" spans="77:77">
      <c r="BY52618" s="2"/>
    </row>
    <row r="52619" spans="77:77">
      <c r="BY52619" s="2"/>
    </row>
    <row r="52620" spans="77:77">
      <c r="BY52620" s="2"/>
    </row>
    <row r="52621" spans="77:77">
      <c r="BY52621" s="2"/>
    </row>
    <row r="52622" spans="77:77">
      <c r="BY52622" s="2"/>
    </row>
    <row r="52623" spans="77:77">
      <c r="BY52623" s="2"/>
    </row>
    <row r="52624" spans="77:77">
      <c r="BY52624" s="2"/>
    </row>
    <row r="52625" spans="77:77">
      <c r="BY52625" s="2"/>
    </row>
    <row r="52626" spans="77:77">
      <c r="BY52626" s="2"/>
    </row>
    <row r="52627" spans="77:77">
      <c r="BY52627" s="2"/>
    </row>
    <row r="52628" spans="77:77">
      <c r="BY52628" s="2"/>
    </row>
    <row r="52629" spans="77:77">
      <c r="BY52629" s="2"/>
    </row>
    <row r="52630" spans="77:77">
      <c r="BY52630" s="2"/>
    </row>
    <row r="52631" spans="77:77">
      <c r="BY52631" s="2"/>
    </row>
    <row r="52632" spans="77:77">
      <c r="BY52632" s="2"/>
    </row>
    <row r="52633" spans="77:77">
      <c r="BY52633" s="2"/>
    </row>
    <row r="52634" spans="77:77">
      <c r="BY52634" s="2"/>
    </row>
    <row r="52635" spans="77:77">
      <c r="BY52635" s="2"/>
    </row>
    <row r="52636" spans="77:77">
      <c r="BY52636" s="2"/>
    </row>
    <row r="52637" spans="77:77">
      <c r="BY52637" s="2"/>
    </row>
    <row r="52638" spans="77:77">
      <c r="BY52638" s="2"/>
    </row>
    <row r="52639" spans="77:77">
      <c r="BY52639" s="2"/>
    </row>
    <row r="52640" spans="77:77">
      <c r="BY52640" s="2"/>
    </row>
    <row r="52641" spans="77:77">
      <c r="BY52641" s="2"/>
    </row>
    <row r="52642" spans="77:77">
      <c r="BY52642" s="2"/>
    </row>
    <row r="52643" spans="77:77">
      <c r="BY52643" s="2"/>
    </row>
    <row r="52644" spans="77:77">
      <c r="BY52644" s="2"/>
    </row>
    <row r="52645" spans="77:77">
      <c r="BY52645" s="2"/>
    </row>
    <row r="52646" spans="77:77">
      <c r="BY52646" s="2"/>
    </row>
    <row r="52647" spans="77:77">
      <c r="BY52647" s="2"/>
    </row>
    <row r="52648" spans="77:77">
      <c r="BY52648" s="2"/>
    </row>
    <row r="52649" spans="77:77">
      <c r="BY52649" s="2"/>
    </row>
    <row r="52650" spans="77:77">
      <c r="BY52650" s="2"/>
    </row>
    <row r="52651" spans="77:77">
      <c r="BY52651" s="2"/>
    </row>
    <row r="52652" spans="77:77">
      <c r="BY52652" s="2"/>
    </row>
    <row r="52653" spans="77:77">
      <c r="BY52653" s="2"/>
    </row>
    <row r="52654" spans="77:77">
      <c r="BY52654" s="2"/>
    </row>
    <row r="52655" spans="77:77">
      <c r="BY52655" s="2"/>
    </row>
    <row r="52656" spans="77:77">
      <c r="BY52656" s="2"/>
    </row>
    <row r="52657" spans="77:77">
      <c r="BY52657" s="2"/>
    </row>
    <row r="52658" spans="77:77">
      <c r="BY52658" s="2"/>
    </row>
    <row r="52659" spans="77:77">
      <c r="BY52659" s="2"/>
    </row>
    <row r="52660" spans="77:77">
      <c r="BY52660" s="2"/>
    </row>
    <row r="52661" spans="77:77">
      <c r="BY52661" s="2"/>
    </row>
    <row r="52662" spans="77:77">
      <c r="BY52662" s="2"/>
    </row>
    <row r="52663" spans="77:77">
      <c r="BY52663" s="2"/>
    </row>
    <row r="52664" spans="77:77">
      <c r="BY52664" s="2"/>
    </row>
    <row r="52665" spans="77:77">
      <c r="BY52665" s="2"/>
    </row>
    <row r="52666" spans="77:77">
      <c r="BY52666" s="2"/>
    </row>
    <row r="52667" spans="77:77">
      <c r="BY52667" s="2"/>
    </row>
    <row r="52668" spans="77:77">
      <c r="BY52668" s="2"/>
    </row>
    <row r="52669" spans="77:77">
      <c r="BY52669" s="2"/>
    </row>
    <row r="52670" spans="77:77">
      <c r="BY52670" s="2"/>
    </row>
    <row r="52671" spans="77:77">
      <c r="BY52671" s="2"/>
    </row>
    <row r="52672" spans="77:77">
      <c r="BY52672" s="2"/>
    </row>
    <row r="52673" spans="77:77">
      <c r="BY52673" s="2"/>
    </row>
    <row r="52674" spans="77:77">
      <c r="BY52674" s="2"/>
    </row>
    <row r="52675" spans="77:77">
      <c r="BY52675" s="2"/>
    </row>
    <row r="52676" spans="77:77">
      <c r="BY52676" s="2"/>
    </row>
    <row r="52677" spans="77:77">
      <c r="BY52677" s="2"/>
    </row>
    <row r="52678" spans="77:77">
      <c r="BY52678" s="2"/>
    </row>
    <row r="52679" spans="77:77">
      <c r="BY52679" s="2"/>
    </row>
    <row r="52680" spans="77:77">
      <c r="BY52680" s="2"/>
    </row>
    <row r="52681" spans="77:77">
      <c r="BY52681" s="2"/>
    </row>
    <row r="52682" spans="77:77">
      <c r="BY52682" s="2"/>
    </row>
    <row r="52683" spans="77:77">
      <c r="BY52683" s="2"/>
    </row>
    <row r="52684" spans="77:77">
      <c r="BY52684" s="2"/>
    </row>
    <row r="52685" spans="77:77">
      <c r="BY52685" s="2"/>
    </row>
    <row r="52686" spans="77:77">
      <c r="BY52686" s="2"/>
    </row>
    <row r="52687" spans="77:77">
      <c r="BY52687" s="2"/>
    </row>
    <row r="52688" spans="77:77">
      <c r="BY52688" s="2"/>
    </row>
    <row r="52689" spans="77:77">
      <c r="BY52689" s="2"/>
    </row>
    <row r="52690" spans="77:77">
      <c r="BY52690" s="2"/>
    </row>
    <row r="52691" spans="77:77">
      <c r="BY52691" s="2"/>
    </row>
    <row r="52692" spans="77:77">
      <c r="BY52692" s="2"/>
    </row>
    <row r="52693" spans="77:77">
      <c r="BY52693" s="2"/>
    </row>
    <row r="52694" spans="77:77">
      <c r="BY52694" s="2"/>
    </row>
    <row r="52695" spans="77:77">
      <c r="BY52695" s="2"/>
    </row>
    <row r="52696" spans="77:77">
      <c r="BY52696" s="2"/>
    </row>
    <row r="52697" spans="77:77">
      <c r="BY52697" s="2"/>
    </row>
    <row r="52698" spans="77:77">
      <c r="BY52698" s="2"/>
    </row>
    <row r="52699" spans="77:77">
      <c r="BY52699" s="2"/>
    </row>
    <row r="52700" spans="77:77">
      <c r="BY52700" s="2"/>
    </row>
    <row r="52701" spans="77:77">
      <c r="BY52701" s="2"/>
    </row>
    <row r="52702" spans="77:77">
      <c r="BY52702" s="2"/>
    </row>
    <row r="52703" spans="77:77">
      <c r="BY52703" s="2"/>
    </row>
    <row r="52704" spans="77:77">
      <c r="BY52704" s="2"/>
    </row>
    <row r="52705" spans="77:77">
      <c r="BY52705" s="2"/>
    </row>
    <row r="52706" spans="77:77">
      <c r="BY52706" s="2"/>
    </row>
    <row r="52707" spans="77:77">
      <c r="BY52707" s="2"/>
    </row>
    <row r="52708" spans="77:77">
      <c r="BY52708" s="2"/>
    </row>
    <row r="52709" spans="77:77">
      <c r="BY52709" s="2"/>
    </row>
    <row r="52710" spans="77:77">
      <c r="BY52710" s="2"/>
    </row>
    <row r="52711" spans="77:77">
      <c r="BY52711" s="2"/>
    </row>
    <row r="52712" spans="77:77">
      <c r="BY52712" s="2"/>
    </row>
    <row r="52713" spans="77:77">
      <c r="BY52713" s="2"/>
    </row>
    <row r="52714" spans="77:77">
      <c r="BY52714" s="2"/>
    </row>
    <row r="52715" spans="77:77">
      <c r="BY52715" s="2"/>
    </row>
    <row r="52716" spans="77:77">
      <c r="BY52716" s="2"/>
    </row>
    <row r="52717" spans="77:77">
      <c r="BY52717" s="2"/>
    </row>
    <row r="52718" spans="77:77">
      <c r="BY52718" s="2"/>
    </row>
    <row r="52719" spans="77:77">
      <c r="BY52719" s="2"/>
    </row>
    <row r="52720" spans="77:77">
      <c r="BY52720" s="2"/>
    </row>
    <row r="52721" spans="77:77">
      <c r="BY52721" s="2"/>
    </row>
    <row r="52722" spans="77:77">
      <c r="BY52722" s="2"/>
    </row>
    <row r="52723" spans="77:77">
      <c r="BY52723" s="2"/>
    </row>
    <row r="52724" spans="77:77">
      <c r="BY52724" s="2"/>
    </row>
    <row r="52725" spans="77:77">
      <c r="BY52725" s="2"/>
    </row>
    <row r="52726" spans="77:77">
      <c r="BY52726" s="2"/>
    </row>
    <row r="52727" spans="77:77">
      <c r="BY52727" s="2"/>
    </row>
    <row r="52728" spans="77:77">
      <c r="BY52728" s="2"/>
    </row>
    <row r="52729" spans="77:77">
      <c r="BY52729" s="2"/>
    </row>
    <row r="52730" spans="77:77">
      <c r="BY52730" s="2"/>
    </row>
    <row r="52731" spans="77:77">
      <c r="BY52731" s="2"/>
    </row>
    <row r="52732" spans="77:77">
      <c r="BY52732" s="2"/>
    </row>
    <row r="52733" spans="77:77">
      <c r="BY52733" s="2"/>
    </row>
    <row r="52734" spans="77:77">
      <c r="BY52734" s="2"/>
    </row>
    <row r="52735" spans="77:77">
      <c r="BY52735" s="2"/>
    </row>
    <row r="52736" spans="77:77">
      <c r="BY52736" s="2"/>
    </row>
    <row r="52737" spans="77:77">
      <c r="BY52737" s="2"/>
    </row>
    <row r="52738" spans="77:77">
      <c r="BY52738" s="2"/>
    </row>
    <row r="52739" spans="77:77">
      <c r="BY52739" s="2"/>
    </row>
    <row r="52740" spans="77:77">
      <c r="BY52740" s="2"/>
    </row>
    <row r="52741" spans="77:77">
      <c r="BY52741" s="2"/>
    </row>
    <row r="52742" spans="77:77">
      <c r="BY52742" s="2"/>
    </row>
    <row r="52743" spans="77:77">
      <c r="BY52743" s="2"/>
    </row>
    <row r="52744" spans="77:77">
      <c r="BY52744" s="2"/>
    </row>
    <row r="52745" spans="77:77">
      <c r="BY52745" s="2"/>
    </row>
    <row r="52746" spans="77:77">
      <c r="BY52746" s="2"/>
    </row>
    <row r="52747" spans="77:77">
      <c r="BY52747" s="2"/>
    </row>
    <row r="52748" spans="77:77">
      <c r="BY52748" s="2"/>
    </row>
    <row r="52749" spans="77:77">
      <c r="BY52749" s="2"/>
    </row>
    <row r="52750" spans="77:77">
      <c r="BY52750" s="2"/>
    </row>
    <row r="52751" spans="77:77">
      <c r="BY52751" s="2"/>
    </row>
    <row r="52752" spans="77:77">
      <c r="BY52752" s="2"/>
    </row>
    <row r="52753" spans="77:77">
      <c r="BY52753" s="2"/>
    </row>
    <row r="52754" spans="77:77">
      <c r="BY52754" s="2"/>
    </row>
    <row r="52755" spans="77:77">
      <c r="BY52755" s="2"/>
    </row>
    <row r="52756" spans="77:77">
      <c r="BY52756" s="2"/>
    </row>
    <row r="52757" spans="77:77">
      <c r="BY52757" s="2"/>
    </row>
    <row r="52758" spans="77:77">
      <c r="BY52758" s="2"/>
    </row>
    <row r="52759" spans="77:77">
      <c r="BY52759" s="2"/>
    </row>
    <row r="52760" spans="77:77">
      <c r="BY52760" s="2"/>
    </row>
    <row r="52761" spans="77:77">
      <c r="BY52761" s="2"/>
    </row>
    <row r="52762" spans="77:77">
      <c r="BY52762" s="2"/>
    </row>
    <row r="52763" spans="77:77">
      <c r="BY52763" s="2"/>
    </row>
    <row r="52764" spans="77:77">
      <c r="BY52764" s="2"/>
    </row>
    <row r="52765" spans="77:77">
      <c r="BY52765" s="2"/>
    </row>
    <row r="52766" spans="77:77">
      <c r="BY52766" s="2"/>
    </row>
    <row r="52767" spans="77:77">
      <c r="BY52767" s="2"/>
    </row>
    <row r="52768" spans="77:77">
      <c r="BY52768" s="2"/>
    </row>
    <row r="52769" spans="77:77">
      <c r="BY52769" s="2"/>
    </row>
    <row r="52770" spans="77:77">
      <c r="BY52770" s="2"/>
    </row>
    <row r="52771" spans="77:77">
      <c r="BY52771" s="2"/>
    </row>
    <row r="52772" spans="77:77">
      <c r="BY52772" s="2"/>
    </row>
    <row r="52773" spans="77:77">
      <c r="BY52773" s="2"/>
    </row>
    <row r="52774" spans="77:77">
      <c r="BY52774" s="2"/>
    </row>
    <row r="52775" spans="77:77">
      <c r="BY52775" s="2"/>
    </row>
    <row r="52776" spans="77:77">
      <c r="BY52776" s="2"/>
    </row>
    <row r="52777" spans="77:77">
      <c r="BY52777" s="2"/>
    </row>
    <row r="52778" spans="77:77">
      <c r="BY52778" s="2"/>
    </row>
    <row r="52779" spans="77:77">
      <c r="BY52779" s="2"/>
    </row>
    <row r="52780" spans="77:77">
      <c r="BY52780" s="2"/>
    </row>
    <row r="52781" spans="77:77">
      <c r="BY52781" s="2"/>
    </row>
    <row r="52782" spans="77:77">
      <c r="BY52782" s="2"/>
    </row>
    <row r="52783" spans="77:77">
      <c r="BY52783" s="2"/>
    </row>
    <row r="52784" spans="77:77">
      <c r="BY52784" s="2"/>
    </row>
    <row r="52785" spans="77:77">
      <c r="BY52785" s="2"/>
    </row>
    <row r="52786" spans="77:77">
      <c r="BY52786" s="2"/>
    </row>
    <row r="52787" spans="77:77">
      <c r="BY52787" s="2"/>
    </row>
    <row r="52788" spans="77:77">
      <c r="BY52788" s="2"/>
    </row>
    <row r="52789" spans="77:77">
      <c r="BY52789" s="2"/>
    </row>
    <row r="52790" spans="77:77">
      <c r="BY52790" s="2"/>
    </row>
    <row r="52791" spans="77:77">
      <c r="BY52791" s="2"/>
    </row>
    <row r="52792" spans="77:77">
      <c r="BY52792" s="2"/>
    </row>
    <row r="52793" spans="77:77">
      <c r="BY52793" s="2"/>
    </row>
    <row r="52794" spans="77:77">
      <c r="BY52794" s="2"/>
    </row>
    <row r="52795" spans="77:77">
      <c r="BY52795" s="2"/>
    </row>
    <row r="52796" spans="77:77">
      <c r="BY52796" s="2"/>
    </row>
    <row r="52797" spans="77:77">
      <c r="BY52797" s="2"/>
    </row>
    <row r="52798" spans="77:77">
      <c r="BY52798" s="2"/>
    </row>
    <row r="52799" spans="77:77">
      <c r="BY52799" s="2"/>
    </row>
    <row r="52800" spans="77:77">
      <c r="BY52800" s="2"/>
    </row>
    <row r="52801" spans="77:77">
      <c r="BY52801" s="2"/>
    </row>
    <row r="52802" spans="77:77">
      <c r="BY52802" s="2"/>
    </row>
    <row r="52803" spans="77:77">
      <c r="BY52803" s="2"/>
    </row>
    <row r="52804" spans="77:77">
      <c r="BY52804" s="2"/>
    </row>
    <row r="52805" spans="77:77">
      <c r="BY52805" s="2"/>
    </row>
    <row r="52806" spans="77:77">
      <c r="BY52806" s="2"/>
    </row>
    <row r="52807" spans="77:77">
      <c r="BY52807" s="2"/>
    </row>
    <row r="52808" spans="77:77">
      <c r="BY52808" s="2"/>
    </row>
    <row r="52809" spans="77:77">
      <c r="BY52809" s="2"/>
    </row>
    <row r="52810" spans="77:77">
      <c r="BY52810" s="2"/>
    </row>
    <row r="52811" spans="77:77">
      <c r="BY52811" s="2"/>
    </row>
    <row r="52812" spans="77:77">
      <c r="BY52812" s="2"/>
    </row>
    <row r="52813" spans="77:77">
      <c r="BY52813" s="2"/>
    </row>
    <row r="52814" spans="77:77">
      <c r="BY52814" s="2"/>
    </row>
    <row r="52815" spans="77:77">
      <c r="BY52815" s="2"/>
    </row>
    <row r="52816" spans="77:77">
      <c r="BY52816" s="2"/>
    </row>
    <row r="52817" spans="77:77">
      <c r="BY52817" s="2"/>
    </row>
    <row r="52818" spans="77:77">
      <c r="BY52818" s="2"/>
    </row>
    <row r="52819" spans="77:77">
      <c r="BY52819" s="2"/>
    </row>
    <row r="52820" spans="77:77">
      <c r="BY52820" s="2"/>
    </row>
    <row r="52821" spans="77:77">
      <c r="BY52821" s="2"/>
    </row>
    <row r="52822" spans="77:77">
      <c r="BY52822" s="2"/>
    </row>
    <row r="52823" spans="77:77">
      <c r="BY52823" s="2"/>
    </row>
    <row r="52824" spans="77:77">
      <c r="BY52824" s="2"/>
    </row>
    <row r="52825" spans="77:77">
      <c r="BY52825" s="2"/>
    </row>
    <row r="52826" spans="77:77">
      <c r="BY52826" s="2"/>
    </row>
    <row r="52827" spans="77:77">
      <c r="BY52827" s="2"/>
    </row>
    <row r="52828" spans="77:77">
      <c r="BY52828" s="2"/>
    </row>
    <row r="52829" spans="77:77">
      <c r="BY52829" s="2"/>
    </row>
    <row r="52830" spans="77:77">
      <c r="BY52830" s="2"/>
    </row>
    <row r="52831" spans="77:77">
      <c r="BY52831" s="2"/>
    </row>
    <row r="52832" spans="77:77">
      <c r="BY52832" s="2"/>
    </row>
    <row r="52833" spans="77:77">
      <c r="BY52833" s="2"/>
    </row>
    <row r="52834" spans="77:77">
      <c r="BY52834" s="2"/>
    </row>
    <row r="52835" spans="77:77">
      <c r="BY52835" s="2"/>
    </row>
    <row r="52836" spans="77:77">
      <c r="BY52836" s="2"/>
    </row>
    <row r="52837" spans="77:77">
      <c r="BY52837" s="2"/>
    </row>
    <row r="52838" spans="77:77">
      <c r="BY52838" s="2"/>
    </row>
    <row r="52839" spans="77:77">
      <c r="BY52839" s="2"/>
    </row>
    <row r="52840" spans="77:77">
      <c r="BY52840" s="2"/>
    </row>
    <row r="52841" spans="77:77">
      <c r="BY52841" s="2"/>
    </row>
    <row r="52842" spans="77:77">
      <c r="BY52842" s="2"/>
    </row>
    <row r="52843" spans="77:77">
      <c r="BY52843" s="2"/>
    </row>
    <row r="52844" spans="77:77">
      <c r="BY52844" s="2"/>
    </row>
    <row r="52845" spans="77:77">
      <c r="BY52845" s="2"/>
    </row>
    <row r="52846" spans="77:77">
      <c r="BY52846" s="2"/>
    </row>
    <row r="52847" spans="77:77">
      <c r="BY52847" s="2"/>
    </row>
    <row r="52848" spans="77:77">
      <c r="BY52848" s="2"/>
    </row>
    <row r="52849" spans="77:77">
      <c r="BY52849" s="2"/>
    </row>
    <row r="52850" spans="77:77">
      <c r="BY52850" s="2"/>
    </row>
    <row r="52851" spans="77:77">
      <c r="BY52851" s="2"/>
    </row>
    <row r="52852" spans="77:77">
      <c r="BY52852" s="2"/>
    </row>
    <row r="52853" spans="77:77">
      <c r="BY52853" s="2"/>
    </row>
    <row r="52854" spans="77:77">
      <c r="BY52854" s="2"/>
    </row>
    <row r="52855" spans="77:77">
      <c r="BY52855" s="2"/>
    </row>
    <row r="52856" spans="77:77">
      <c r="BY52856" s="2"/>
    </row>
    <row r="52857" spans="77:77">
      <c r="BY52857" s="2"/>
    </row>
    <row r="52858" spans="77:77">
      <c r="BY52858" s="2"/>
    </row>
    <row r="52859" spans="77:77">
      <c r="BY52859" s="2"/>
    </row>
    <row r="52860" spans="77:77">
      <c r="BY52860" s="2"/>
    </row>
    <row r="52861" spans="77:77">
      <c r="BY52861" s="2"/>
    </row>
    <row r="52862" spans="77:77">
      <c r="BY52862" s="2"/>
    </row>
    <row r="52863" spans="77:77">
      <c r="BY52863" s="2"/>
    </row>
    <row r="52864" spans="77:77">
      <c r="BY52864" s="2"/>
    </row>
    <row r="52865" spans="77:77">
      <c r="BY52865" s="2"/>
    </row>
    <row r="52866" spans="77:77">
      <c r="BY52866" s="2"/>
    </row>
    <row r="52867" spans="77:77">
      <c r="BY52867" s="2"/>
    </row>
    <row r="52868" spans="77:77">
      <c r="BY52868" s="2"/>
    </row>
    <row r="52869" spans="77:77">
      <c r="BY52869" s="2"/>
    </row>
    <row r="52870" spans="77:77">
      <c r="BY52870" s="2"/>
    </row>
    <row r="52871" spans="77:77">
      <c r="BY52871" s="2"/>
    </row>
    <row r="52872" spans="77:77">
      <c r="BY52872" s="2"/>
    </row>
    <row r="52873" spans="77:77">
      <c r="BY52873" s="2"/>
    </row>
    <row r="52874" spans="77:77">
      <c r="BY52874" s="2"/>
    </row>
    <row r="52875" spans="77:77">
      <c r="BY52875" s="2"/>
    </row>
    <row r="52876" spans="77:77">
      <c r="BY52876" s="2"/>
    </row>
    <row r="52877" spans="77:77">
      <c r="BY52877" s="2"/>
    </row>
    <row r="52878" spans="77:77">
      <c r="BY52878" s="2"/>
    </row>
    <row r="52879" spans="77:77">
      <c r="BY52879" s="2"/>
    </row>
    <row r="52880" spans="77:77">
      <c r="BY52880" s="2"/>
    </row>
    <row r="52881" spans="77:77">
      <c r="BY52881" s="2"/>
    </row>
    <row r="52882" spans="77:77">
      <c r="BY52882" s="2"/>
    </row>
    <row r="52883" spans="77:77">
      <c r="BY52883" s="2"/>
    </row>
    <row r="52884" spans="77:77">
      <c r="BY52884" s="2"/>
    </row>
    <row r="52885" spans="77:77">
      <c r="BY52885" s="2"/>
    </row>
    <row r="52886" spans="77:77">
      <c r="BY52886" s="2"/>
    </row>
    <row r="52887" spans="77:77">
      <c r="BY52887" s="2"/>
    </row>
    <row r="52888" spans="77:77">
      <c r="BY52888" s="2"/>
    </row>
    <row r="52889" spans="77:77">
      <c r="BY52889" s="2"/>
    </row>
    <row r="52890" spans="77:77">
      <c r="BY52890" s="2"/>
    </row>
    <row r="52891" spans="77:77">
      <c r="BY52891" s="2"/>
    </row>
    <row r="52892" spans="77:77">
      <c r="BY52892" s="2"/>
    </row>
    <row r="52893" spans="77:77">
      <c r="BY52893" s="2"/>
    </row>
    <row r="52894" spans="77:77">
      <c r="BY52894" s="2"/>
    </row>
    <row r="52895" spans="77:77">
      <c r="BY52895" s="2"/>
    </row>
    <row r="52896" spans="77:77">
      <c r="BY52896" s="2"/>
    </row>
    <row r="52897" spans="77:77">
      <c r="BY52897" s="2"/>
    </row>
    <row r="52898" spans="77:77">
      <c r="BY52898" s="2"/>
    </row>
    <row r="52899" spans="77:77">
      <c r="BY52899" s="2"/>
    </row>
    <row r="52900" spans="77:77">
      <c r="BY52900" s="2"/>
    </row>
    <row r="52901" spans="77:77">
      <c r="BY52901" s="2"/>
    </row>
    <row r="52902" spans="77:77">
      <c r="BY52902" s="2"/>
    </row>
    <row r="52903" spans="77:77">
      <c r="BY52903" s="2"/>
    </row>
    <row r="52904" spans="77:77">
      <c r="BY52904" s="2"/>
    </row>
    <row r="52905" spans="77:77">
      <c r="BY52905" s="2"/>
    </row>
    <row r="52906" spans="77:77">
      <c r="BY52906" s="2"/>
    </row>
    <row r="52907" spans="77:77">
      <c r="BY52907" s="2"/>
    </row>
    <row r="52908" spans="77:77">
      <c r="BY52908" s="2"/>
    </row>
    <row r="52909" spans="77:77">
      <c r="BY52909" s="2"/>
    </row>
    <row r="52910" spans="77:77">
      <c r="BY52910" s="2"/>
    </row>
    <row r="52911" spans="77:77">
      <c r="BY52911" s="2"/>
    </row>
    <row r="52912" spans="77:77">
      <c r="BY52912" s="2"/>
    </row>
    <row r="52913" spans="77:77">
      <c r="BY52913" s="2"/>
    </row>
    <row r="52914" spans="77:77">
      <c r="BY52914" s="2"/>
    </row>
    <row r="52915" spans="77:77">
      <c r="BY52915" s="2"/>
    </row>
    <row r="52916" spans="77:77">
      <c r="BY52916" s="2"/>
    </row>
    <row r="52917" spans="77:77">
      <c r="BY52917" s="2"/>
    </row>
    <row r="52918" spans="77:77">
      <c r="BY52918" s="2"/>
    </row>
    <row r="52919" spans="77:77">
      <c r="BY52919" s="2"/>
    </row>
    <row r="52920" spans="77:77">
      <c r="BY52920" s="2"/>
    </row>
    <row r="52921" spans="77:77">
      <c r="BY52921" s="2"/>
    </row>
    <row r="52922" spans="77:77">
      <c r="BY52922" s="2"/>
    </row>
    <row r="52923" spans="77:77">
      <c r="BY52923" s="2"/>
    </row>
    <row r="52924" spans="77:77">
      <c r="BY52924" s="2"/>
    </row>
    <row r="52925" spans="77:77">
      <c r="BY52925" s="2"/>
    </row>
    <row r="52926" spans="77:77">
      <c r="BY52926" s="2"/>
    </row>
    <row r="52927" spans="77:77">
      <c r="BY52927" s="2"/>
    </row>
    <row r="52928" spans="77:77">
      <c r="BY52928" s="2"/>
    </row>
    <row r="52929" spans="77:77">
      <c r="BY52929" s="2"/>
    </row>
    <row r="52930" spans="77:77">
      <c r="BY52930" s="2"/>
    </row>
    <row r="52931" spans="77:77">
      <c r="BY52931" s="2"/>
    </row>
    <row r="52932" spans="77:77">
      <c r="BY52932" s="2"/>
    </row>
    <row r="52933" spans="77:77">
      <c r="BY52933" s="2"/>
    </row>
    <row r="52934" spans="77:77">
      <c r="BY52934" s="2"/>
    </row>
    <row r="52935" spans="77:77">
      <c r="BY52935" s="2"/>
    </row>
    <row r="52936" spans="77:77">
      <c r="BY52936" s="2"/>
    </row>
    <row r="52937" spans="77:77">
      <c r="BY52937" s="2"/>
    </row>
    <row r="52938" spans="77:77">
      <c r="BY52938" s="2"/>
    </row>
    <row r="52939" spans="77:77">
      <c r="BY52939" s="2"/>
    </row>
    <row r="52940" spans="77:77">
      <c r="BY52940" s="2"/>
    </row>
    <row r="52941" spans="77:77">
      <c r="BY52941" s="2"/>
    </row>
    <row r="52942" spans="77:77">
      <c r="BY52942" s="2"/>
    </row>
    <row r="52943" spans="77:77">
      <c r="BY52943" s="2"/>
    </row>
    <row r="52944" spans="77:77">
      <c r="BY52944" s="2"/>
    </row>
    <row r="52945" spans="77:77">
      <c r="BY52945" s="2"/>
    </row>
    <row r="52946" spans="77:77">
      <c r="BY52946" s="2"/>
    </row>
    <row r="52947" spans="77:77">
      <c r="BY52947" s="2"/>
    </row>
    <row r="52948" spans="77:77">
      <c r="BY52948" s="2"/>
    </row>
    <row r="52949" spans="77:77">
      <c r="BY52949" s="2"/>
    </row>
    <row r="52950" spans="77:77">
      <c r="BY52950" s="2"/>
    </row>
    <row r="52951" spans="77:77">
      <c r="BY52951" s="2"/>
    </row>
    <row r="52952" spans="77:77">
      <c r="BY52952" s="2"/>
    </row>
    <row r="52953" spans="77:77">
      <c r="BY52953" s="2"/>
    </row>
    <row r="52954" spans="77:77">
      <c r="BY52954" s="2"/>
    </row>
    <row r="52955" spans="77:77">
      <c r="BY52955" s="2"/>
    </row>
    <row r="52956" spans="77:77">
      <c r="BY52956" s="2"/>
    </row>
    <row r="52957" spans="77:77">
      <c r="BY52957" s="2"/>
    </row>
    <row r="52958" spans="77:77">
      <c r="BY52958" s="2"/>
    </row>
    <row r="52959" spans="77:77">
      <c r="BY52959" s="2"/>
    </row>
    <row r="52960" spans="77:77">
      <c r="BY52960" s="2"/>
    </row>
    <row r="52961" spans="77:77">
      <c r="BY52961" s="2"/>
    </row>
    <row r="52962" spans="77:77">
      <c r="BY52962" s="2"/>
    </row>
    <row r="52963" spans="77:77">
      <c r="BY52963" s="2"/>
    </row>
    <row r="52964" spans="77:77">
      <c r="BY52964" s="2"/>
    </row>
    <row r="52965" spans="77:77">
      <c r="BY52965" s="2"/>
    </row>
    <row r="52966" spans="77:77">
      <c r="BY52966" s="2"/>
    </row>
    <row r="52967" spans="77:77">
      <c r="BY52967" s="2"/>
    </row>
    <row r="52968" spans="77:77">
      <c r="BY52968" s="2"/>
    </row>
    <row r="52969" spans="77:77">
      <c r="BY52969" s="2"/>
    </row>
    <row r="52970" spans="77:77">
      <c r="BY52970" s="2"/>
    </row>
    <row r="52971" spans="77:77">
      <c r="BY52971" s="2"/>
    </row>
    <row r="52972" spans="77:77">
      <c r="BY52972" s="2"/>
    </row>
    <row r="52973" spans="77:77">
      <c r="BY52973" s="2"/>
    </row>
    <row r="52974" spans="77:77">
      <c r="BY52974" s="2"/>
    </row>
    <row r="52975" spans="77:77">
      <c r="BY52975" s="2"/>
    </row>
    <row r="52976" spans="77:77">
      <c r="BY52976" s="2"/>
    </row>
    <row r="52977" spans="77:77">
      <c r="BY52977" s="2"/>
    </row>
    <row r="52978" spans="77:77">
      <c r="BY52978" s="2"/>
    </row>
    <row r="52979" spans="77:77">
      <c r="BY52979" s="2"/>
    </row>
    <row r="52980" spans="77:77">
      <c r="BY52980" s="2"/>
    </row>
    <row r="52981" spans="77:77">
      <c r="BY52981" s="2"/>
    </row>
    <row r="52982" spans="77:77">
      <c r="BY52982" s="2"/>
    </row>
    <row r="52983" spans="77:77">
      <c r="BY52983" s="2"/>
    </row>
    <row r="52984" spans="77:77">
      <c r="BY52984" s="2"/>
    </row>
    <row r="52985" spans="77:77">
      <c r="BY52985" s="2"/>
    </row>
    <row r="52986" spans="77:77">
      <c r="BY52986" s="2"/>
    </row>
    <row r="52987" spans="77:77">
      <c r="BY52987" s="2"/>
    </row>
    <row r="52988" spans="77:77">
      <c r="BY52988" s="2"/>
    </row>
    <row r="52989" spans="77:77">
      <c r="BY52989" s="2"/>
    </row>
    <row r="52990" spans="77:77">
      <c r="BY52990" s="2"/>
    </row>
    <row r="52991" spans="77:77">
      <c r="BY52991" s="2"/>
    </row>
    <row r="52992" spans="77:77">
      <c r="BY52992" s="2"/>
    </row>
    <row r="52993" spans="77:77">
      <c r="BY52993" s="2"/>
    </row>
    <row r="52994" spans="77:77">
      <c r="BY52994" s="2"/>
    </row>
    <row r="52995" spans="77:77">
      <c r="BY52995" s="2"/>
    </row>
    <row r="52996" spans="77:77">
      <c r="BY52996" s="2"/>
    </row>
    <row r="52997" spans="77:77">
      <c r="BY52997" s="2"/>
    </row>
    <row r="52998" spans="77:77">
      <c r="BY52998" s="2"/>
    </row>
    <row r="52999" spans="77:77">
      <c r="BY52999" s="2"/>
    </row>
    <row r="53000" spans="77:77">
      <c r="BY53000" s="2"/>
    </row>
    <row r="53001" spans="77:77">
      <c r="BY53001" s="2"/>
    </row>
    <row r="53002" spans="77:77">
      <c r="BY53002" s="2"/>
    </row>
    <row r="53003" spans="77:77">
      <c r="BY53003" s="2"/>
    </row>
    <row r="53004" spans="77:77">
      <c r="BY53004" s="2"/>
    </row>
    <row r="53005" spans="77:77">
      <c r="BY53005" s="2"/>
    </row>
    <row r="53006" spans="77:77">
      <c r="BY53006" s="2"/>
    </row>
    <row r="53007" spans="77:77">
      <c r="BY53007" s="2"/>
    </row>
    <row r="53008" spans="77:77">
      <c r="BY53008" s="2"/>
    </row>
    <row r="53009" spans="77:77">
      <c r="BY53009" s="2"/>
    </row>
    <row r="53010" spans="77:77">
      <c r="BY53010" s="2"/>
    </row>
    <row r="53011" spans="77:77">
      <c r="BY53011" s="2"/>
    </row>
    <row r="53012" spans="77:77">
      <c r="BY53012" s="2"/>
    </row>
    <row r="53013" spans="77:77">
      <c r="BY53013" s="2"/>
    </row>
    <row r="53014" spans="77:77">
      <c r="BY53014" s="2"/>
    </row>
    <row r="53015" spans="77:77">
      <c r="BY53015" s="2"/>
    </row>
    <row r="53016" spans="77:77">
      <c r="BY53016" s="2"/>
    </row>
    <row r="53017" spans="77:77">
      <c r="BY53017" s="2"/>
    </row>
    <row r="53018" spans="77:77">
      <c r="BY53018" s="2"/>
    </row>
    <row r="53019" spans="77:77">
      <c r="BY53019" s="2"/>
    </row>
    <row r="53020" spans="77:77">
      <c r="BY53020" s="2"/>
    </row>
    <row r="53021" spans="77:77">
      <c r="BY53021" s="2"/>
    </row>
    <row r="53022" spans="77:77">
      <c r="BY53022" s="2"/>
    </row>
    <row r="53023" spans="77:77">
      <c r="BY53023" s="2"/>
    </row>
    <row r="53024" spans="77:77">
      <c r="BY53024" s="2"/>
    </row>
    <row r="53025" spans="77:77">
      <c r="BY53025" s="2"/>
    </row>
    <row r="53026" spans="77:77">
      <c r="BY53026" s="2"/>
    </row>
    <row r="53027" spans="77:77">
      <c r="BY53027" s="2"/>
    </row>
    <row r="53028" spans="77:77">
      <c r="BY53028" s="2"/>
    </row>
    <row r="53029" spans="77:77">
      <c r="BY53029" s="2"/>
    </row>
    <row r="53030" spans="77:77">
      <c r="BY53030" s="2"/>
    </row>
    <row r="53031" spans="77:77">
      <c r="BY53031" s="2"/>
    </row>
    <row r="53032" spans="77:77">
      <c r="BY53032" s="2"/>
    </row>
    <row r="53033" spans="77:77">
      <c r="BY53033" s="2"/>
    </row>
    <row r="53034" spans="77:77">
      <c r="BY53034" s="2"/>
    </row>
    <row r="53035" spans="77:77">
      <c r="BY53035" s="2"/>
    </row>
    <row r="53036" spans="77:77">
      <c r="BY53036" s="2"/>
    </row>
    <row r="53037" spans="77:77">
      <c r="BY53037" s="2"/>
    </row>
    <row r="53038" spans="77:77">
      <c r="BY53038" s="2"/>
    </row>
    <row r="53039" spans="77:77">
      <c r="BY53039" s="2"/>
    </row>
    <row r="53040" spans="77:77">
      <c r="BY53040" s="2"/>
    </row>
    <row r="53041" spans="77:77">
      <c r="BY53041" s="2"/>
    </row>
    <row r="53042" spans="77:77">
      <c r="BY53042" s="2"/>
    </row>
    <row r="53043" spans="77:77">
      <c r="BY53043" s="2"/>
    </row>
    <row r="53044" spans="77:77">
      <c r="BY53044" s="2"/>
    </row>
    <row r="53045" spans="77:77">
      <c r="BY53045" s="2"/>
    </row>
    <row r="53046" spans="77:77">
      <c r="BY53046" s="2"/>
    </row>
    <row r="53047" spans="77:77">
      <c r="BY53047" s="2"/>
    </row>
    <row r="53048" spans="77:77">
      <c r="BY53048" s="2"/>
    </row>
    <row r="53049" spans="77:77">
      <c r="BY53049" s="2"/>
    </row>
    <row r="53050" spans="77:77">
      <c r="BY53050" s="2"/>
    </row>
    <row r="53051" spans="77:77">
      <c r="BY53051" s="2"/>
    </row>
    <row r="53052" spans="77:77">
      <c r="BY53052" s="2"/>
    </row>
    <row r="53053" spans="77:77">
      <c r="BY53053" s="2"/>
    </row>
    <row r="53054" spans="77:77">
      <c r="BY53054" s="2"/>
    </row>
    <row r="53055" spans="77:77">
      <c r="BY53055" s="2"/>
    </row>
    <row r="53056" spans="77:77">
      <c r="BY53056" s="2"/>
    </row>
    <row r="53057" spans="77:77">
      <c r="BY53057" s="2"/>
    </row>
    <row r="53058" spans="77:77">
      <c r="BY53058" s="2"/>
    </row>
    <row r="53059" spans="77:77">
      <c r="BY53059" s="2"/>
    </row>
    <row r="53060" spans="77:77">
      <c r="BY53060" s="2"/>
    </row>
    <row r="53061" spans="77:77">
      <c r="BY53061" s="2"/>
    </row>
    <row r="53062" spans="77:77">
      <c r="BY53062" s="2"/>
    </row>
    <row r="53063" spans="77:77">
      <c r="BY53063" s="2"/>
    </row>
    <row r="53064" spans="77:77">
      <c r="BY53064" s="2"/>
    </row>
    <row r="53065" spans="77:77">
      <c r="BY53065" s="2"/>
    </row>
    <row r="53066" spans="77:77">
      <c r="BY53066" s="2"/>
    </row>
    <row r="53067" spans="77:77">
      <c r="BY53067" s="2"/>
    </row>
    <row r="53068" spans="77:77">
      <c r="BY53068" s="2"/>
    </row>
    <row r="53069" spans="77:77">
      <c r="BY53069" s="2"/>
    </row>
    <row r="53070" spans="77:77">
      <c r="BY53070" s="2"/>
    </row>
    <row r="53071" spans="77:77">
      <c r="BY53071" s="2"/>
    </row>
    <row r="53072" spans="77:77">
      <c r="BY53072" s="2"/>
    </row>
    <row r="53073" spans="77:77">
      <c r="BY53073" s="2"/>
    </row>
    <row r="53074" spans="77:77">
      <c r="BY53074" s="2"/>
    </row>
    <row r="53075" spans="77:77">
      <c r="BY53075" s="2"/>
    </row>
    <row r="53076" spans="77:77">
      <c r="BY53076" s="2"/>
    </row>
    <row r="53077" spans="77:77">
      <c r="BY53077" s="2"/>
    </row>
    <row r="53078" spans="77:77">
      <c r="BY53078" s="2"/>
    </row>
    <row r="53079" spans="77:77">
      <c r="BY53079" s="2"/>
    </row>
    <row r="53080" spans="77:77">
      <c r="BY53080" s="2"/>
    </row>
    <row r="53081" spans="77:77">
      <c r="BY53081" s="2"/>
    </row>
    <row r="53082" spans="77:77">
      <c r="BY53082" s="2"/>
    </row>
    <row r="53083" spans="77:77">
      <c r="BY53083" s="2"/>
    </row>
    <row r="53084" spans="77:77">
      <c r="BY53084" s="2"/>
    </row>
    <row r="53085" spans="77:77">
      <c r="BY53085" s="2"/>
    </row>
    <row r="53086" spans="77:77">
      <c r="BY53086" s="2"/>
    </row>
    <row r="53087" spans="77:77">
      <c r="BY53087" s="2"/>
    </row>
    <row r="53088" spans="77:77">
      <c r="BY53088" s="2"/>
    </row>
    <row r="53089" spans="77:77">
      <c r="BY53089" s="2"/>
    </row>
    <row r="53090" spans="77:77">
      <c r="BY53090" s="2"/>
    </row>
    <row r="53091" spans="77:77">
      <c r="BY53091" s="2"/>
    </row>
    <row r="53092" spans="77:77">
      <c r="BY53092" s="2"/>
    </row>
    <row r="53093" spans="77:77">
      <c r="BY53093" s="2"/>
    </row>
    <row r="53094" spans="77:77">
      <c r="BY53094" s="2"/>
    </row>
    <row r="53095" spans="77:77">
      <c r="BY53095" s="2"/>
    </row>
    <row r="53096" spans="77:77">
      <c r="BY53096" s="2"/>
    </row>
    <row r="53097" spans="77:77">
      <c r="BY53097" s="2"/>
    </row>
    <row r="53098" spans="77:77">
      <c r="BY53098" s="2"/>
    </row>
    <row r="53099" spans="77:77">
      <c r="BY53099" s="2"/>
    </row>
    <row r="53100" spans="77:77">
      <c r="BY53100" s="2"/>
    </row>
    <row r="53101" spans="77:77">
      <c r="BY53101" s="2"/>
    </row>
    <row r="53102" spans="77:77">
      <c r="BY53102" s="2"/>
    </row>
    <row r="53103" spans="77:77">
      <c r="BY53103" s="2"/>
    </row>
    <row r="53104" spans="77:77">
      <c r="BY53104" s="2"/>
    </row>
    <row r="53105" spans="77:77">
      <c r="BY53105" s="2"/>
    </row>
    <row r="53106" spans="77:77">
      <c r="BY53106" s="2"/>
    </row>
    <row r="53107" spans="77:77">
      <c r="BY53107" s="2"/>
    </row>
    <row r="53108" spans="77:77">
      <c r="BY53108" s="2"/>
    </row>
    <row r="53109" spans="77:77">
      <c r="BY53109" s="2"/>
    </row>
    <row r="53110" spans="77:77">
      <c r="BY53110" s="2"/>
    </row>
    <row r="53111" spans="77:77">
      <c r="BY53111" s="2"/>
    </row>
    <row r="53112" spans="77:77">
      <c r="BY53112" s="2"/>
    </row>
    <row r="53113" spans="77:77">
      <c r="BY53113" s="2"/>
    </row>
    <row r="53114" spans="77:77">
      <c r="BY53114" s="2"/>
    </row>
    <row r="53115" spans="77:77">
      <c r="BY53115" s="2"/>
    </row>
    <row r="53116" spans="77:77">
      <c r="BY53116" s="2"/>
    </row>
    <row r="53117" spans="77:77">
      <c r="BY53117" s="2"/>
    </row>
    <row r="53118" spans="77:77">
      <c r="BY53118" s="2"/>
    </row>
    <row r="53119" spans="77:77">
      <c r="BY53119" s="2"/>
    </row>
    <row r="53120" spans="77:77">
      <c r="BY53120" s="2"/>
    </row>
    <row r="53121" spans="77:77">
      <c r="BY53121" s="2"/>
    </row>
    <row r="53122" spans="77:77">
      <c r="BY53122" s="2"/>
    </row>
    <row r="53123" spans="77:77">
      <c r="BY53123" s="2"/>
    </row>
    <row r="53124" spans="77:77">
      <c r="BY53124" s="2"/>
    </row>
    <row r="53125" spans="77:77">
      <c r="BY53125" s="2"/>
    </row>
    <row r="53126" spans="77:77">
      <c r="BY53126" s="2"/>
    </row>
    <row r="53127" spans="77:77">
      <c r="BY53127" s="2"/>
    </row>
    <row r="53128" spans="77:77">
      <c r="BY53128" s="2"/>
    </row>
    <row r="53129" spans="77:77">
      <c r="BY53129" s="2"/>
    </row>
    <row r="53130" spans="77:77">
      <c r="BY53130" s="2"/>
    </row>
    <row r="53131" spans="77:77">
      <c r="BY53131" s="2"/>
    </row>
    <row r="53132" spans="77:77">
      <c r="BY53132" s="2"/>
    </row>
    <row r="53133" spans="77:77">
      <c r="BY53133" s="2"/>
    </row>
    <row r="53134" spans="77:77">
      <c r="BY53134" s="2"/>
    </row>
    <row r="53135" spans="77:77">
      <c r="BY53135" s="2"/>
    </row>
    <row r="53136" spans="77:77">
      <c r="BY53136" s="2"/>
    </row>
    <row r="53137" spans="77:77">
      <c r="BY53137" s="2"/>
    </row>
    <row r="53138" spans="77:77">
      <c r="BY53138" s="2"/>
    </row>
    <row r="53139" spans="77:77">
      <c r="BY53139" s="2"/>
    </row>
    <row r="53140" spans="77:77">
      <c r="BY53140" s="2"/>
    </row>
    <row r="53141" spans="77:77">
      <c r="BY53141" s="2"/>
    </row>
    <row r="53142" spans="77:77">
      <c r="BY53142" s="2"/>
    </row>
    <row r="53143" spans="77:77">
      <c r="BY53143" s="2"/>
    </row>
    <row r="53144" spans="77:77">
      <c r="BY53144" s="2"/>
    </row>
    <row r="53145" spans="77:77">
      <c r="BY53145" s="2"/>
    </row>
    <row r="53146" spans="77:77">
      <c r="BY53146" s="2"/>
    </row>
    <row r="53147" spans="77:77">
      <c r="BY53147" s="2"/>
    </row>
    <row r="53148" spans="77:77">
      <c r="BY53148" s="2"/>
    </row>
    <row r="53149" spans="77:77">
      <c r="BY53149" s="2"/>
    </row>
    <row r="53150" spans="77:77">
      <c r="BY53150" s="2"/>
    </row>
    <row r="53151" spans="77:77">
      <c r="BY53151" s="2"/>
    </row>
    <row r="53152" spans="77:77">
      <c r="BY53152" s="2"/>
    </row>
    <row r="53153" spans="77:77">
      <c r="BY53153" s="2"/>
    </row>
    <row r="53154" spans="77:77">
      <c r="BY53154" s="2"/>
    </row>
    <row r="53155" spans="77:77">
      <c r="BY53155" s="2"/>
    </row>
    <row r="53156" spans="77:77">
      <c r="BY53156" s="2"/>
    </row>
    <row r="53157" spans="77:77">
      <c r="BY53157" s="2"/>
    </row>
    <row r="53158" spans="77:77">
      <c r="BY53158" s="2"/>
    </row>
    <row r="53159" spans="77:77">
      <c r="BY53159" s="2"/>
    </row>
    <row r="53160" spans="77:77">
      <c r="BY53160" s="2"/>
    </row>
    <row r="53161" spans="77:77">
      <c r="BY53161" s="2"/>
    </row>
    <row r="53162" spans="77:77">
      <c r="BY53162" s="2"/>
    </row>
    <row r="53163" spans="77:77">
      <c r="BY53163" s="2"/>
    </row>
    <row r="53164" spans="77:77">
      <c r="BY53164" s="2"/>
    </row>
    <row r="53165" spans="77:77">
      <c r="BY53165" s="2"/>
    </row>
    <row r="53166" spans="77:77">
      <c r="BY53166" s="2"/>
    </row>
    <row r="53167" spans="77:77">
      <c r="BY53167" s="2"/>
    </row>
    <row r="53168" spans="77:77">
      <c r="BY53168" s="2"/>
    </row>
    <row r="53169" spans="77:77">
      <c r="BY53169" s="2"/>
    </row>
    <row r="53170" spans="77:77">
      <c r="BY53170" s="2"/>
    </row>
    <row r="53171" spans="77:77">
      <c r="BY53171" s="2"/>
    </row>
    <row r="53172" spans="77:77">
      <c r="BY53172" s="2"/>
    </row>
    <row r="53173" spans="77:77">
      <c r="BY53173" s="2"/>
    </row>
    <row r="53174" spans="77:77">
      <c r="BY53174" s="2"/>
    </row>
    <row r="53175" spans="77:77">
      <c r="BY53175" s="2"/>
    </row>
    <row r="53176" spans="77:77">
      <c r="BY53176" s="2"/>
    </row>
    <row r="53177" spans="77:77">
      <c r="BY53177" s="2"/>
    </row>
    <row r="53178" spans="77:77">
      <c r="BY53178" s="2"/>
    </row>
    <row r="53179" spans="77:77">
      <c r="BY53179" s="2"/>
    </row>
    <row r="53180" spans="77:77">
      <c r="BY53180" s="2"/>
    </row>
    <row r="53181" spans="77:77">
      <c r="BY53181" s="2"/>
    </row>
    <row r="53182" spans="77:77">
      <c r="BY53182" s="2"/>
    </row>
    <row r="53183" spans="77:77">
      <c r="BY53183" s="2"/>
    </row>
    <row r="53184" spans="77:77">
      <c r="BY53184" s="2"/>
    </row>
    <row r="53185" spans="77:77">
      <c r="BY53185" s="2"/>
    </row>
    <row r="53186" spans="77:77">
      <c r="BY53186" s="2"/>
    </row>
    <row r="53187" spans="77:77">
      <c r="BY53187" s="2"/>
    </row>
    <row r="53188" spans="77:77">
      <c r="BY53188" s="2"/>
    </row>
    <row r="53189" spans="77:77">
      <c r="BY53189" s="2"/>
    </row>
    <row r="53190" spans="77:77">
      <c r="BY53190" s="2"/>
    </row>
    <row r="53191" spans="77:77">
      <c r="BY53191" s="2"/>
    </row>
    <row r="53192" spans="77:77">
      <c r="BY53192" s="2"/>
    </row>
    <row r="53193" spans="77:77">
      <c r="BY53193" s="2"/>
    </row>
    <row r="53194" spans="77:77">
      <c r="BY53194" s="2"/>
    </row>
    <row r="53195" spans="77:77">
      <c r="BY53195" s="2"/>
    </row>
    <row r="53196" spans="77:77">
      <c r="BY53196" s="2"/>
    </row>
    <row r="53197" spans="77:77">
      <c r="BY53197" s="2"/>
    </row>
    <row r="53198" spans="77:77">
      <c r="BY53198" s="2"/>
    </row>
    <row r="53199" spans="77:77">
      <c r="BY53199" s="2"/>
    </row>
    <row r="53200" spans="77:77">
      <c r="BY53200" s="2"/>
    </row>
    <row r="53201" spans="77:77">
      <c r="BY53201" s="2"/>
    </row>
    <row r="53202" spans="77:77">
      <c r="BY53202" s="2"/>
    </row>
    <row r="53203" spans="77:77">
      <c r="BY53203" s="2"/>
    </row>
    <row r="53204" spans="77:77">
      <c r="BY53204" s="2"/>
    </row>
    <row r="53205" spans="77:77">
      <c r="BY53205" s="2"/>
    </row>
    <row r="53206" spans="77:77">
      <c r="BY53206" s="2"/>
    </row>
    <row r="53207" spans="77:77">
      <c r="BY53207" s="2"/>
    </row>
    <row r="53208" spans="77:77">
      <c r="BY53208" s="2"/>
    </row>
    <row r="53209" spans="77:77">
      <c r="BY53209" s="2"/>
    </row>
    <row r="53210" spans="77:77">
      <c r="BY53210" s="2"/>
    </row>
    <row r="53211" spans="77:77">
      <c r="BY53211" s="2"/>
    </row>
    <row r="53212" spans="77:77">
      <c r="BY53212" s="2"/>
    </row>
    <row r="53213" spans="77:77">
      <c r="BY53213" s="2"/>
    </row>
    <row r="53214" spans="77:77">
      <c r="BY53214" s="2"/>
    </row>
    <row r="53215" spans="77:77">
      <c r="BY53215" s="2"/>
    </row>
    <row r="53216" spans="77:77">
      <c r="BY53216" s="2"/>
    </row>
    <row r="53217" spans="77:77">
      <c r="BY53217" s="2"/>
    </row>
    <row r="53218" spans="77:77">
      <c r="BY53218" s="2"/>
    </row>
    <row r="53219" spans="77:77">
      <c r="BY53219" s="2"/>
    </row>
    <row r="53220" spans="77:77">
      <c r="BY53220" s="2"/>
    </row>
    <row r="53221" spans="77:77">
      <c r="BY53221" s="2"/>
    </row>
    <row r="53222" spans="77:77">
      <c r="BY53222" s="2"/>
    </row>
    <row r="53223" spans="77:77">
      <c r="BY53223" s="2"/>
    </row>
    <row r="53224" spans="77:77">
      <c r="BY53224" s="2"/>
    </row>
    <row r="53225" spans="77:77">
      <c r="BY53225" s="2"/>
    </row>
    <row r="53226" spans="77:77">
      <c r="BY53226" s="2"/>
    </row>
    <row r="53227" spans="77:77">
      <c r="BY53227" s="2"/>
    </row>
    <row r="53228" spans="77:77">
      <c r="BY53228" s="2"/>
    </row>
    <row r="53229" spans="77:77">
      <c r="BY53229" s="2"/>
    </row>
    <row r="53230" spans="77:77">
      <c r="BY53230" s="2"/>
    </row>
    <row r="53231" spans="77:77">
      <c r="BY53231" s="2"/>
    </row>
    <row r="53232" spans="77:77">
      <c r="BY53232" s="2"/>
    </row>
    <row r="53233" spans="77:77">
      <c r="BY53233" s="2"/>
    </row>
    <row r="53234" spans="77:77">
      <c r="BY53234" s="2"/>
    </row>
    <row r="53235" spans="77:77">
      <c r="BY53235" s="2"/>
    </row>
    <row r="53236" spans="77:77">
      <c r="BY53236" s="2"/>
    </row>
    <row r="53237" spans="77:77">
      <c r="BY53237" s="2"/>
    </row>
    <row r="53238" spans="77:77">
      <c r="BY53238" s="2"/>
    </row>
    <row r="53239" spans="77:77">
      <c r="BY53239" s="2"/>
    </row>
    <row r="53240" spans="77:77">
      <c r="BY53240" s="2"/>
    </row>
    <row r="53241" spans="77:77">
      <c r="BY53241" s="2"/>
    </row>
    <row r="53242" spans="77:77">
      <c r="BY53242" s="2"/>
    </row>
    <row r="53243" spans="77:77">
      <c r="BY53243" s="2"/>
    </row>
    <row r="53244" spans="77:77">
      <c r="BY53244" s="2"/>
    </row>
    <row r="53245" spans="77:77">
      <c r="BY53245" s="2"/>
    </row>
    <row r="53246" spans="77:77">
      <c r="BY53246" s="2"/>
    </row>
    <row r="53247" spans="77:77">
      <c r="BY53247" s="2"/>
    </row>
    <row r="53248" spans="77:77">
      <c r="BY53248" s="2"/>
    </row>
    <row r="53249" spans="77:77">
      <c r="BY53249" s="2"/>
    </row>
    <row r="53250" spans="77:77">
      <c r="BY53250" s="2"/>
    </row>
    <row r="53251" spans="77:77">
      <c r="BY53251" s="2"/>
    </row>
    <row r="53252" spans="77:77">
      <c r="BY53252" s="2"/>
    </row>
    <row r="53253" spans="77:77">
      <c r="BY53253" s="2"/>
    </row>
    <row r="53254" spans="77:77">
      <c r="BY53254" s="2"/>
    </row>
    <row r="53255" spans="77:77">
      <c r="BY53255" s="2"/>
    </row>
    <row r="53256" spans="77:77">
      <c r="BY53256" s="2"/>
    </row>
    <row r="53257" spans="77:77">
      <c r="BY53257" s="2"/>
    </row>
    <row r="53258" spans="77:77">
      <c r="BY53258" s="2"/>
    </row>
    <row r="53259" spans="77:77">
      <c r="BY53259" s="2"/>
    </row>
    <row r="53260" spans="77:77">
      <c r="BY53260" s="2"/>
    </row>
    <row r="53261" spans="77:77">
      <c r="BY53261" s="2"/>
    </row>
    <row r="53262" spans="77:77">
      <c r="BY53262" s="2"/>
    </row>
    <row r="53263" spans="77:77">
      <c r="BY53263" s="2"/>
    </row>
    <row r="53264" spans="77:77">
      <c r="BY53264" s="2"/>
    </row>
    <row r="53265" spans="77:77">
      <c r="BY53265" s="2"/>
    </row>
    <row r="53266" spans="77:77">
      <c r="BY53266" s="2"/>
    </row>
    <row r="53267" spans="77:77">
      <c r="BY53267" s="2"/>
    </row>
    <row r="53268" spans="77:77">
      <c r="BY53268" s="2"/>
    </row>
    <row r="53269" spans="77:77">
      <c r="BY53269" s="2"/>
    </row>
    <row r="53270" spans="77:77">
      <c r="BY53270" s="2"/>
    </row>
    <row r="53271" spans="77:77">
      <c r="BY53271" s="2"/>
    </row>
    <row r="53272" spans="77:77">
      <c r="BY53272" s="2"/>
    </row>
    <row r="53273" spans="77:77">
      <c r="BY53273" s="2"/>
    </row>
    <row r="53274" spans="77:77">
      <c r="BY53274" s="2"/>
    </row>
    <row r="53275" spans="77:77">
      <c r="BY53275" s="2"/>
    </row>
    <row r="53276" spans="77:77">
      <c r="BY53276" s="2"/>
    </row>
    <row r="53277" spans="77:77">
      <c r="BY53277" s="2"/>
    </row>
    <row r="53278" spans="77:77">
      <c r="BY53278" s="2"/>
    </row>
    <row r="53279" spans="77:77">
      <c r="BY53279" s="2"/>
    </row>
    <row r="53280" spans="77:77">
      <c r="BY53280" s="2"/>
    </row>
    <row r="53281" spans="77:77">
      <c r="BY53281" s="2"/>
    </row>
    <row r="53282" spans="77:77">
      <c r="BY53282" s="2"/>
    </row>
    <row r="53283" spans="77:77">
      <c r="BY53283" s="2"/>
    </row>
    <row r="53284" spans="77:77">
      <c r="BY53284" s="2"/>
    </row>
    <row r="53285" spans="77:77">
      <c r="BY53285" s="2"/>
    </row>
    <row r="53286" spans="77:77">
      <c r="BY53286" s="2"/>
    </row>
    <row r="53287" spans="77:77">
      <c r="BY53287" s="2"/>
    </row>
    <row r="53288" spans="77:77">
      <c r="BY53288" s="2"/>
    </row>
    <row r="53289" spans="77:77">
      <c r="BY53289" s="2"/>
    </row>
    <row r="53290" spans="77:77">
      <c r="BY53290" s="2"/>
    </row>
    <row r="53291" spans="77:77">
      <c r="BY53291" s="2"/>
    </row>
    <row r="53292" spans="77:77">
      <c r="BY53292" s="2"/>
    </row>
    <row r="53293" spans="77:77">
      <c r="BY53293" s="2"/>
    </row>
    <row r="53294" spans="77:77">
      <c r="BY53294" s="2"/>
    </row>
    <row r="53295" spans="77:77">
      <c r="BY53295" s="2"/>
    </row>
    <row r="53296" spans="77:77">
      <c r="BY53296" s="2"/>
    </row>
    <row r="53297" spans="77:77">
      <c r="BY53297" s="2"/>
    </row>
    <row r="53298" spans="77:77">
      <c r="BY53298" s="2"/>
    </row>
    <row r="53299" spans="77:77">
      <c r="BY53299" s="2"/>
    </row>
    <row r="53300" spans="77:77">
      <c r="BY53300" s="2"/>
    </row>
    <row r="53301" spans="77:77">
      <c r="BY53301" s="2"/>
    </row>
    <row r="53302" spans="77:77">
      <c r="BY53302" s="2"/>
    </row>
    <row r="53303" spans="77:77">
      <c r="BY53303" s="2"/>
    </row>
    <row r="53304" spans="77:77">
      <c r="BY53304" s="2"/>
    </row>
    <row r="53305" spans="77:77">
      <c r="BY53305" s="2"/>
    </row>
    <row r="53306" spans="77:77">
      <c r="BY53306" s="2"/>
    </row>
    <row r="53307" spans="77:77">
      <c r="BY53307" s="2"/>
    </row>
    <row r="53308" spans="77:77">
      <c r="BY53308" s="2"/>
    </row>
    <row r="53309" spans="77:77">
      <c r="BY53309" s="2"/>
    </row>
    <row r="53310" spans="77:77">
      <c r="BY53310" s="2"/>
    </row>
    <row r="53311" spans="77:77">
      <c r="BY53311" s="2"/>
    </row>
    <row r="53312" spans="77:77">
      <c r="BY53312" s="2"/>
    </row>
    <row r="53313" spans="77:77">
      <c r="BY53313" s="2"/>
    </row>
    <row r="53314" spans="77:77">
      <c r="BY53314" s="2"/>
    </row>
    <row r="53315" spans="77:77">
      <c r="BY53315" s="2"/>
    </row>
    <row r="53316" spans="77:77">
      <c r="BY53316" s="2"/>
    </row>
    <row r="53317" spans="77:77">
      <c r="BY53317" s="2"/>
    </row>
    <row r="53318" spans="77:77">
      <c r="BY53318" s="2"/>
    </row>
    <row r="53319" spans="77:77">
      <c r="BY53319" s="2"/>
    </row>
    <row r="53320" spans="77:77">
      <c r="BY53320" s="2"/>
    </row>
    <row r="53321" spans="77:77">
      <c r="BY53321" s="2"/>
    </row>
    <row r="53322" spans="77:77">
      <c r="BY53322" s="2"/>
    </row>
    <row r="53323" spans="77:77">
      <c r="BY53323" s="2"/>
    </row>
    <row r="53324" spans="77:77">
      <c r="BY53324" s="2"/>
    </row>
    <row r="53325" spans="77:77">
      <c r="BY53325" s="2"/>
    </row>
    <row r="53326" spans="77:77">
      <c r="BY53326" s="2"/>
    </row>
    <row r="53327" spans="77:77">
      <c r="BY53327" s="2"/>
    </row>
    <row r="53328" spans="77:77">
      <c r="BY53328" s="2"/>
    </row>
    <row r="53329" spans="77:77">
      <c r="BY53329" s="2"/>
    </row>
    <row r="53330" spans="77:77">
      <c r="BY53330" s="2"/>
    </row>
    <row r="53331" spans="77:77">
      <c r="BY53331" s="2"/>
    </row>
    <row r="53332" spans="77:77">
      <c r="BY53332" s="2"/>
    </row>
    <row r="53333" spans="77:77">
      <c r="BY53333" s="2"/>
    </row>
    <row r="53334" spans="77:77">
      <c r="BY53334" s="2"/>
    </row>
    <row r="53335" spans="77:77">
      <c r="BY53335" s="2"/>
    </row>
    <row r="53336" spans="77:77">
      <c r="BY53336" s="2"/>
    </row>
    <row r="53337" spans="77:77">
      <c r="BY53337" s="2"/>
    </row>
    <row r="53338" spans="77:77">
      <c r="BY53338" s="2"/>
    </row>
    <row r="53339" spans="77:77">
      <c r="BY53339" s="2"/>
    </row>
    <row r="53340" spans="77:77">
      <c r="BY53340" s="2"/>
    </row>
    <row r="53341" spans="77:77">
      <c r="BY53341" s="2"/>
    </row>
    <row r="53342" spans="77:77">
      <c r="BY53342" s="2"/>
    </row>
    <row r="53343" spans="77:77">
      <c r="BY53343" s="2"/>
    </row>
    <row r="53344" spans="77:77">
      <c r="BY53344" s="2"/>
    </row>
    <row r="53345" spans="77:77">
      <c r="BY53345" s="2"/>
    </row>
    <row r="53346" spans="77:77">
      <c r="BY53346" s="2"/>
    </row>
    <row r="53347" spans="77:77">
      <c r="BY53347" s="2"/>
    </row>
    <row r="53348" spans="77:77">
      <c r="BY53348" s="2"/>
    </row>
    <row r="53349" spans="77:77">
      <c r="BY53349" s="2"/>
    </row>
    <row r="53350" spans="77:77">
      <c r="BY53350" s="2"/>
    </row>
    <row r="53351" spans="77:77">
      <c r="BY53351" s="2"/>
    </row>
    <row r="53352" spans="77:77">
      <c r="BY53352" s="2"/>
    </row>
    <row r="53353" spans="77:77">
      <c r="BY53353" s="2"/>
    </row>
    <row r="53354" spans="77:77">
      <c r="BY53354" s="2"/>
    </row>
    <row r="53355" spans="77:77">
      <c r="BY53355" s="2"/>
    </row>
    <row r="53356" spans="77:77">
      <c r="BY53356" s="2"/>
    </row>
    <row r="53357" spans="77:77">
      <c r="BY53357" s="2"/>
    </row>
    <row r="53358" spans="77:77">
      <c r="BY53358" s="2"/>
    </row>
    <row r="53359" spans="77:77">
      <c r="BY53359" s="2"/>
    </row>
    <row r="53360" spans="77:77">
      <c r="BY53360" s="2"/>
    </row>
    <row r="53361" spans="77:77">
      <c r="BY53361" s="2"/>
    </row>
    <row r="53362" spans="77:77">
      <c r="BY53362" s="2"/>
    </row>
    <row r="53363" spans="77:77">
      <c r="BY53363" s="2"/>
    </row>
    <row r="53364" spans="77:77">
      <c r="BY53364" s="2"/>
    </row>
    <row r="53365" spans="77:77">
      <c r="BY53365" s="2"/>
    </row>
    <row r="53366" spans="77:77">
      <c r="BY53366" s="2"/>
    </row>
    <row r="53367" spans="77:77">
      <c r="BY53367" s="2"/>
    </row>
    <row r="53368" spans="77:77">
      <c r="BY53368" s="2"/>
    </row>
    <row r="53369" spans="77:77">
      <c r="BY53369" s="2"/>
    </row>
    <row r="53370" spans="77:77">
      <c r="BY53370" s="2"/>
    </row>
    <row r="53371" spans="77:77">
      <c r="BY53371" s="2"/>
    </row>
    <row r="53372" spans="77:77">
      <c r="BY53372" s="2"/>
    </row>
    <row r="53373" spans="77:77">
      <c r="BY53373" s="2"/>
    </row>
    <row r="53374" spans="77:77">
      <c r="BY53374" s="2"/>
    </row>
    <row r="53375" spans="77:77">
      <c r="BY53375" s="2"/>
    </row>
    <row r="53376" spans="77:77">
      <c r="BY53376" s="2"/>
    </row>
    <row r="53377" spans="77:77">
      <c r="BY53377" s="2"/>
    </row>
    <row r="53378" spans="77:77">
      <c r="BY53378" s="2"/>
    </row>
    <row r="53379" spans="77:77">
      <c r="BY53379" s="2"/>
    </row>
    <row r="53380" spans="77:77">
      <c r="BY53380" s="2"/>
    </row>
    <row r="53381" spans="77:77">
      <c r="BY53381" s="2"/>
    </row>
    <row r="53382" spans="77:77">
      <c r="BY53382" s="2"/>
    </row>
    <row r="53383" spans="77:77">
      <c r="BY53383" s="2"/>
    </row>
    <row r="53384" spans="77:77">
      <c r="BY53384" s="2"/>
    </row>
    <row r="53385" spans="77:77">
      <c r="BY53385" s="2"/>
    </row>
    <row r="53386" spans="77:77">
      <c r="BY53386" s="2"/>
    </row>
    <row r="53387" spans="77:77">
      <c r="BY53387" s="2"/>
    </row>
    <row r="53388" spans="77:77">
      <c r="BY53388" s="2"/>
    </row>
    <row r="53389" spans="77:77">
      <c r="BY53389" s="2"/>
    </row>
    <row r="53390" spans="77:77">
      <c r="BY53390" s="2"/>
    </row>
    <row r="53391" spans="77:77">
      <c r="BY53391" s="2"/>
    </row>
    <row r="53392" spans="77:77">
      <c r="BY53392" s="2"/>
    </row>
    <row r="53393" spans="77:77">
      <c r="BY53393" s="2"/>
    </row>
    <row r="53394" spans="77:77">
      <c r="BY53394" s="2"/>
    </row>
    <row r="53395" spans="77:77">
      <c r="BY53395" s="2"/>
    </row>
    <row r="53396" spans="77:77">
      <c r="BY53396" s="2"/>
    </row>
    <row r="53397" spans="77:77">
      <c r="BY53397" s="2"/>
    </row>
    <row r="53398" spans="77:77">
      <c r="BY53398" s="2"/>
    </row>
    <row r="53399" spans="77:77">
      <c r="BY53399" s="2"/>
    </row>
    <row r="53400" spans="77:77">
      <c r="BY53400" s="2"/>
    </row>
    <row r="53401" spans="77:77">
      <c r="BY53401" s="2"/>
    </row>
    <row r="53402" spans="77:77">
      <c r="BY53402" s="2"/>
    </row>
    <row r="53403" spans="77:77">
      <c r="BY53403" s="2"/>
    </row>
    <row r="53404" spans="77:77">
      <c r="BY53404" s="2"/>
    </row>
    <row r="53405" spans="77:77">
      <c r="BY53405" s="2"/>
    </row>
    <row r="53406" spans="77:77">
      <c r="BY53406" s="2"/>
    </row>
    <row r="53407" spans="77:77">
      <c r="BY53407" s="2"/>
    </row>
    <row r="53408" spans="77:77">
      <c r="BY53408" s="2"/>
    </row>
    <row r="53409" spans="77:77">
      <c r="BY53409" s="2"/>
    </row>
    <row r="53410" spans="77:77">
      <c r="BY53410" s="2"/>
    </row>
    <row r="53411" spans="77:77">
      <c r="BY53411" s="2"/>
    </row>
    <row r="53412" spans="77:77">
      <c r="BY53412" s="2"/>
    </row>
    <row r="53413" spans="77:77">
      <c r="BY53413" s="2"/>
    </row>
    <row r="53414" spans="77:77">
      <c r="BY53414" s="2"/>
    </row>
    <row r="53415" spans="77:77">
      <c r="BY53415" s="2"/>
    </row>
    <row r="53416" spans="77:77">
      <c r="BY53416" s="2"/>
    </row>
    <row r="53417" spans="77:77">
      <c r="BY53417" s="2"/>
    </row>
    <row r="53418" spans="77:77">
      <c r="BY53418" s="2"/>
    </row>
    <row r="53419" spans="77:77">
      <c r="BY53419" s="2"/>
    </row>
    <row r="53420" spans="77:77">
      <c r="BY53420" s="2"/>
    </row>
    <row r="53421" spans="77:77">
      <c r="BY53421" s="2"/>
    </row>
    <row r="53422" spans="77:77">
      <c r="BY53422" s="2"/>
    </row>
    <row r="53423" spans="77:77">
      <c r="BY53423" s="2"/>
    </row>
    <row r="53424" spans="77:77">
      <c r="BY53424" s="2"/>
    </row>
    <row r="53425" spans="77:77">
      <c r="BY53425" s="2"/>
    </row>
    <row r="53426" spans="77:77">
      <c r="BY53426" s="2"/>
    </row>
    <row r="53427" spans="77:77">
      <c r="BY53427" s="2"/>
    </row>
    <row r="53428" spans="77:77">
      <c r="BY53428" s="2"/>
    </row>
    <row r="53429" spans="77:77">
      <c r="BY53429" s="2"/>
    </row>
    <row r="53430" spans="77:77">
      <c r="BY53430" s="2"/>
    </row>
    <row r="53431" spans="77:77">
      <c r="BY53431" s="2"/>
    </row>
    <row r="53432" spans="77:77">
      <c r="BY53432" s="2"/>
    </row>
    <row r="53433" spans="77:77">
      <c r="BY53433" s="2"/>
    </row>
    <row r="53434" spans="77:77">
      <c r="BY53434" s="2"/>
    </row>
    <row r="53435" spans="77:77">
      <c r="BY53435" s="2"/>
    </row>
    <row r="53436" spans="77:77">
      <c r="BY53436" s="2"/>
    </row>
    <row r="53437" spans="77:77">
      <c r="BY53437" s="2"/>
    </row>
    <row r="53438" spans="77:77">
      <c r="BY53438" s="2"/>
    </row>
    <row r="53439" spans="77:77">
      <c r="BY53439" s="2"/>
    </row>
    <row r="53440" spans="77:77">
      <c r="BY53440" s="2"/>
    </row>
    <row r="53441" spans="77:77">
      <c r="BY53441" s="2"/>
    </row>
    <row r="53442" spans="77:77">
      <c r="BY53442" s="2"/>
    </row>
    <row r="53443" spans="77:77">
      <c r="BY53443" s="2"/>
    </row>
    <row r="53444" spans="77:77">
      <c r="BY53444" s="2"/>
    </row>
    <row r="53445" spans="77:77">
      <c r="BY53445" s="2"/>
    </row>
    <row r="53446" spans="77:77">
      <c r="BY53446" s="2"/>
    </row>
    <row r="53447" spans="77:77">
      <c r="BY53447" s="2"/>
    </row>
    <row r="53448" spans="77:77">
      <c r="BY53448" s="2"/>
    </row>
    <row r="53449" spans="77:77">
      <c r="BY53449" s="2"/>
    </row>
    <row r="53450" spans="77:77">
      <c r="BY53450" s="2"/>
    </row>
    <row r="53451" spans="77:77">
      <c r="BY53451" s="2"/>
    </row>
    <row r="53452" spans="77:77">
      <c r="BY53452" s="2"/>
    </row>
    <row r="53453" spans="77:77">
      <c r="BY53453" s="2"/>
    </row>
    <row r="53454" spans="77:77">
      <c r="BY53454" s="2"/>
    </row>
    <row r="53455" spans="77:77">
      <c r="BY53455" s="2"/>
    </row>
    <row r="53456" spans="77:77">
      <c r="BY53456" s="2"/>
    </row>
    <row r="53457" spans="77:77">
      <c r="BY53457" s="2"/>
    </row>
    <row r="53458" spans="77:77">
      <c r="BY53458" s="2"/>
    </row>
    <row r="53459" spans="77:77">
      <c r="BY53459" s="2"/>
    </row>
    <row r="53460" spans="77:77">
      <c r="BY53460" s="2"/>
    </row>
    <row r="53461" spans="77:77">
      <c r="BY53461" s="2"/>
    </row>
    <row r="53462" spans="77:77">
      <c r="BY53462" s="2"/>
    </row>
    <row r="53463" spans="77:77">
      <c r="BY53463" s="2"/>
    </row>
    <row r="53464" spans="77:77">
      <c r="BY53464" s="2"/>
    </row>
    <row r="53465" spans="77:77">
      <c r="BY53465" s="2"/>
    </row>
    <row r="53466" spans="77:77">
      <c r="BY53466" s="2"/>
    </row>
    <row r="53467" spans="77:77">
      <c r="BY53467" s="2"/>
    </row>
    <row r="53468" spans="77:77">
      <c r="BY53468" s="2"/>
    </row>
    <row r="53469" spans="77:77">
      <c r="BY53469" s="2"/>
    </row>
    <row r="53470" spans="77:77">
      <c r="BY53470" s="2"/>
    </row>
    <row r="53471" spans="77:77">
      <c r="BY53471" s="2"/>
    </row>
    <row r="53472" spans="77:77">
      <c r="BY53472" s="2"/>
    </row>
    <row r="53473" spans="77:77">
      <c r="BY53473" s="2"/>
    </row>
    <row r="53474" spans="77:77">
      <c r="BY53474" s="2"/>
    </row>
    <row r="53475" spans="77:77">
      <c r="BY53475" s="2"/>
    </row>
    <row r="53476" spans="77:77">
      <c r="BY53476" s="2"/>
    </row>
    <row r="53477" spans="77:77">
      <c r="BY53477" s="2"/>
    </row>
    <row r="53478" spans="77:77">
      <c r="BY53478" s="2"/>
    </row>
    <row r="53479" spans="77:77">
      <c r="BY53479" s="2"/>
    </row>
    <row r="53480" spans="77:77">
      <c r="BY53480" s="2"/>
    </row>
    <row r="53481" spans="77:77">
      <c r="BY53481" s="2"/>
    </row>
    <row r="53482" spans="77:77">
      <c r="BY53482" s="2"/>
    </row>
    <row r="53483" spans="77:77">
      <c r="BY53483" s="2"/>
    </row>
    <row r="53484" spans="77:77">
      <c r="BY53484" s="2"/>
    </row>
    <row r="53485" spans="77:77">
      <c r="BY53485" s="2"/>
    </row>
    <row r="53486" spans="77:77">
      <c r="BY53486" s="2"/>
    </row>
    <row r="53487" spans="77:77">
      <c r="BY53487" s="2"/>
    </row>
    <row r="53488" spans="77:77">
      <c r="BY53488" s="2"/>
    </row>
    <row r="53489" spans="77:77">
      <c r="BY53489" s="2"/>
    </row>
    <row r="53490" spans="77:77">
      <c r="BY53490" s="2"/>
    </row>
    <row r="53491" spans="77:77">
      <c r="BY53491" s="2"/>
    </row>
    <row r="53492" spans="77:77">
      <c r="BY53492" s="2"/>
    </row>
    <row r="53493" spans="77:77">
      <c r="BY53493" s="2"/>
    </row>
    <row r="53494" spans="77:77">
      <c r="BY53494" s="2"/>
    </row>
    <row r="53495" spans="77:77">
      <c r="BY53495" s="2"/>
    </row>
    <row r="53496" spans="77:77">
      <c r="BY53496" s="2"/>
    </row>
    <row r="53497" spans="77:77">
      <c r="BY53497" s="2"/>
    </row>
    <row r="53498" spans="77:77">
      <c r="BY53498" s="2"/>
    </row>
    <row r="53499" spans="77:77">
      <c r="BY53499" s="2"/>
    </row>
    <row r="53500" spans="77:77">
      <c r="BY53500" s="2"/>
    </row>
    <row r="53501" spans="77:77">
      <c r="BY53501" s="2"/>
    </row>
    <row r="53502" spans="77:77">
      <c r="BY53502" s="2"/>
    </row>
    <row r="53503" spans="77:77">
      <c r="BY53503" s="2"/>
    </row>
    <row r="53504" spans="77:77">
      <c r="BY53504" s="2"/>
    </row>
    <row r="53505" spans="77:77">
      <c r="BY53505" s="2"/>
    </row>
    <row r="53506" spans="77:77">
      <c r="BY53506" s="2"/>
    </row>
    <row r="53507" spans="77:77">
      <c r="BY53507" s="2"/>
    </row>
    <row r="53508" spans="77:77">
      <c r="BY53508" s="2"/>
    </row>
    <row r="53509" spans="77:77">
      <c r="BY53509" s="2"/>
    </row>
    <row r="53510" spans="77:77">
      <c r="BY53510" s="2"/>
    </row>
    <row r="53511" spans="77:77">
      <c r="BY53511" s="2"/>
    </row>
    <row r="53512" spans="77:77">
      <c r="BY53512" s="2"/>
    </row>
    <row r="53513" spans="77:77">
      <c r="BY53513" s="2"/>
    </row>
    <row r="53514" spans="77:77">
      <c r="BY53514" s="2"/>
    </row>
    <row r="53515" spans="77:77">
      <c r="BY53515" s="2"/>
    </row>
    <row r="53516" spans="77:77">
      <c r="BY53516" s="2"/>
    </row>
    <row r="53517" spans="77:77">
      <c r="BY53517" s="2"/>
    </row>
    <row r="53518" spans="77:77">
      <c r="BY53518" s="2"/>
    </row>
    <row r="53519" spans="77:77">
      <c r="BY53519" s="2"/>
    </row>
    <row r="53520" spans="77:77">
      <c r="BY53520" s="2"/>
    </row>
    <row r="53521" spans="77:77">
      <c r="BY53521" s="2"/>
    </row>
    <row r="53522" spans="77:77">
      <c r="BY53522" s="2"/>
    </row>
    <row r="53523" spans="77:77">
      <c r="BY53523" s="2"/>
    </row>
    <row r="53524" spans="77:77">
      <c r="BY53524" s="2"/>
    </row>
    <row r="53525" spans="77:77">
      <c r="BY53525" s="2"/>
    </row>
    <row r="53526" spans="77:77">
      <c r="BY53526" s="2"/>
    </row>
    <row r="53527" spans="77:77">
      <c r="BY53527" s="2"/>
    </row>
    <row r="53528" spans="77:77">
      <c r="BY53528" s="2"/>
    </row>
    <row r="53529" spans="77:77">
      <c r="BY53529" s="2"/>
    </row>
    <row r="53530" spans="77:77">
      <c r="BY53530" s="2"/>
    </row>
    <row r="53531" spans="77:77">
      <c r="BY53531" s="2"/>
    </row>
    <row r="53532" spans="77:77">
      <c r="BY53532" s="2"/>
    </row>
    <row r="53533" spans="77:77">
      <c r="BY53533" s="2"/>
    </row>
    <row r="53534" spans="77:77">
      <c r="BY53534" s="2"/>
    </row>
    <row r="53535" spans="77:77">
      <c r="BY53535" s="2"/>
    </row>
    <row r="53536" spans="77:77">
      <c r="BY53536" s="2"/>
    </row>
    <row r="53537" spans="77:77">
      <c r="BY53537" s="2"/>
    </row>
    <row r="53538" spans="77:77">
      <c r="BY53538" s="2"/>
    </row>
    <row r="53539" spans="77:77">
      <c r="BY53539" s="2"/>
    </row>
    <row r="53540" spans="77:77">
      <c r="BY53540" s="2"/>
    </row>
    <row r="53541" spans="77:77">
      <c r="BY53541" s="2"/>
    </row>
    <row r="53542" spans="77:77">
      <c r="BY53542" s="2"/>
    </row>
    <row r="53543" spans="77:77">
      <c r="BY53543" s="2"/>
    </row>
    <row r="53544" spans="77:77">
      <c r="BY53544" s="2"/>
    </row>
    <row r="53545" spans="77:77">
      <c r="BY53545" s="2"/>
    </row>
    <row r="53546" spans="77:77">
      <c r="BY53546" s="2"/>
    </row>
    <row r="53547" spans="77:77">
      <c r="BY53547" s="2"/>
    </row>
    <row r="53548" spans="77:77">
      <c r="BY53548" s="2"/>
    </row>
    <row r="53549" spans="77:77">
      <c r="BY53549" s="2"/>
    </row>
    <row r="53550" spans="77:77">
      <c r="BY53550" s="2"/>
    </row>
    <row r="53551" spans="77:77">
      <c r="BY53551" s="2"/>
    </row>
    <row r="53552" spans="77:77">
      <c r="BY53552" s="2"/>
    </row>
    <row r="53553" spans="77:77">
      <c r="BY53553" s="2"/>
    </row>
    <row r="53554" spans="77:77">
      <c r="BY53554" s="2"/>
    </row>
    <row r="53555" spans="77:77">
      <c r="BY53555" s="2"/>
    </row>
    <row r="53556" spans="77:77">
      <c r="BY53556" s="2"/>
    </row>
    <row r="53557" spans="77:77">
      <c r="BY53557" s="2"/>
    </row>
    <row r="53558" spans="77:77">
      <c r="BY53558" s="2"/>
    </row>
    <row r="53559" spans="77:77">
      <c r="BY53559" s="2"/>
    </row>
    <row r="53560" spans="77:77">
      <c r="BY53560" s="2"/>
    </row>
    <row r="53561" spans="77:77">
      <c r="BY53561" s="2"/>
    </row>
    <row r="53562" spans="77:77">
      <c r="BY53562" s="2"/>
    </row>
    <row r="53563" spans="77:77">
      <c r="BY53563" s="2"/>
    </row>
    <row r="53564" spans="77:77">
      <c r="BY53564" s="2"/>
    </row>
    <row r="53565" spans="77:77">
      <c r="BY53565" s="2"/>
    </row>
    <row r="53566" spans="77:77">
      <c r="BY53566" s="2"/>
    </row>
    <row r="53567" spans="77:77">
      <c r="BY53567" s="2"/>
    </row>
    <row r="53568" spans="77:77">
      <c r="BY53568" s="2"/>
    </row>
    <row r="53569" spans="77:77">
      <c r="BY53569" s="2"/>
    </row>
    <row r="53570" spans="77:77">
      <c r="BY53570" s="2"/>
    </row>
    <row r="53571" spans="77:77">
      <c r="BY53571" s="2"/>
    </row>
    <row r="53572" spans="77:77">
      <c r="BY53572" s="2"/>
    </row>
    <row r="53573" spans="77:77">
      <c r="BY53573" s="2"/>
    </row>
    <row r="53574" spans="77:77">
      <c r="BY53574" s="2"/>
    </row>
    <row r="53575" spans="77:77">
      <c r="BY53575" s="2"/>
    </row>
    <row r="53576" spans="77:77">
      <c r="BY53576" s="2"/>
    </row>
    <row r="53577" spans="77:77">
      <c r="BY53577" s="2"/>
    </row>
    <row r="53578" spans="77:77">
      <c r="BY53578" s="2"/>
    </row>
    <row r="53579" spans="77:77">
      <c r="BY53579" s="2"/>
    </row>
    <row r="53580" spans="77:77">
      <c r="BY53580" s="2"/>
    </row>
    <row r="53581" spans="77:77">
      <c r="BY53581" s="2"/>
    </row>
    <row r="53582" spans="77:77">
      <c r="BY53582" s="2"/>
    </row>
    <row r="53583" spans="77:77">
      <c r="BY53583" s="2"/>
    </row>
    <row r="53584" spans="77:77">
      <c r="BY53584" s="2"/>
    </row>
    <row r="53585" spans="77:77">
      <c r="BY53585" s="2"/>
    </row>
    <row r="53586" spans="77:77">
      <c r="BY53586" s="2"/>
    </row>
    <row r="53587" spans="77:77">
      <c r="BY53587" s="2"/>
    </row>
    <row r="53588" spans="77:77">
      <c r="BY53588" s="2"/>
    </row>
    <row r="53589" spans="77:77">
      <c r="BY53589" s="2"/>
    </row>
    <row r="53590" spans="77:77">
      <c r="BY53590" s="2"/>
    </row>
    <row r="53591" spans="77:77">
      <c r="BY53591" s="2"/>
    </row>
    <row r="53592" spans="77:77">
      <c r="BY53592" s="2"/>
    </row>
    <row r="53593" spans="77:77">
      <c r="BY53593" s="2"/>
    </row>
    <row r="53594" spans="77:77">
      <c r="BY53594" s="2"/>
    </row>
    <row r="53595" spans="77:77">
      <c r="BY53595" s="2"/>
    </row>
    <row r="53596" spans="77:77">
      <c r="BY53596" s="2"/>
    </row>
    <row r="53597" spans="77:77">
      <c r="BY53597" s="2"/>
    </row>
    <row r="53598" spans="77:77">
      <c r="BY53598" s="2"/>
    </row>
    <row r="53599" spans="77:77">
      <c r="BY53599" s="2"/>
    </row>
    <row r="53600" spans="77:77">
      <c r="BY53600" s="2"/>
    </row>
    <row r="53601" spans="77:77">
      <c r="BY53601" s="2"/>
    </row>
    <row r="53602" spans="77:77">
      <c r="BY53602" s="2"/>
    </row>
    <row r="53603" spans="77:77">
      <c r="BY53603" s="2"/>
    </row>
    <row r="53604" spans="77:77">
      <c r="BY53604" s="2"/>
    </row>
    <row r="53605" spans="77:77">
      <c r="BY53605" s="2"/>
    </row>
    <row r="53606" spans="77:77">
      <c r="BY53606" s="2"/>
    </row>
    <row r="53607" spans="77:77">
      <c r="BY53607" s="2"/>
    </row>
    <row r="53608" spans="77:77">
      <c r="BY53608" s="2"/>
    </row>
    <row r="53609" spans="77:77">
      <c r="BY53609" s="2"/>
    </row>
    <row r="53610" spans="77:77">
      <c r="BY53610" s="2"/>
    </row>
    <row r="53611" spans="77:77">
      <c r="BY53611" s="2"/>
    </row>
    <row r="53612" spans="77:77">
      <c r="BY53612" s="2"/>
    </row>
    <row r="53613" spans="77:77">
      <c r="BY53613" s="2"/>
    </row>
    <row r="53614" spans="77:77">
      <c r="BY53614" s="2"/>
    </row>
    <row r="53615" spans="77:77">
      <c r="BY53615" s="2"/>
    </row>
    <row r="53616" spans="77:77">
      <c r="BY53616" s="2"/>
    </row>
    <row r="53617" spans="77:77">
      <c r="BY53617" s="2"/>
    </row>
    <row r="53618" spans="77:77">
      <c r="BY53618" s="2"/>
    </row>
    <row r="53619" spans="77:77">
      <c r="BY53619" s="2"/>
    </row>
    <row r="53620" spans="77:77">
      <c r="BY53620" s="2"/>
    </row>
    <row r="53621" spans="77:77">
      <c r="BY53621" s="2"/>
    </row>
    <row r="53622" spans="77:77">
      <c r="BY53622" s="2"/>
    </row>
    <row r="53623" spans="77:77">
      <c r="BY53623" s="2"/>
    </row>
    <row r="53624" spans="77:77">
      <c r="BY53624" s="2"/>
    </row>
    <row r="53625" spans="77:77">
      <c r="BY53625" s="2"/>
    </row>
    <row r="53626" spans="77:77">
      <c r="BY53626" s="2"/>
    </row>
    <row r="53627" spans="77:77">
      <c r="BY53627" s="2"/>
    </row>
    <row r="53628" spans="77:77">
      <c r="BY53628" s="2"/>
    </row>
    <row r="53629" spans="77:77">
      <c r="BY53629" s="2"/>
    </row>
    <row r="53630" spans="77:77">
      <c r="BY53630" s="2"/>
    </row>
    <row r="53631" spans="77:77">
      <c r="BY53631" s="2"/>
    </row>
    <row r="53632" spans="77:77">
      <c r="BY53632" s="2"/>
    </row>
    <row r="53633" spans="77:77">
      <c r="BY53633" s="2"/>
    </row>
    <row r="53634" spans="77:77">
      <c r="BY53634" s="2"/>
    </row>
    <row r="53635" spans="77:77">
      <c r="BY53635" s="2"/>
    </row>
    <row r="53636" spans="77:77">
      <c r="BY53636" s="2"/>
    </row>
    <row r="53637" spans="77:77">
      <c r="BY53637" s="2"/>
    </row>
    <row r="53638" spans="77:77">
      <c r="BY53638" s="2"/>
    </row>
    <row r="53639" spans="77:77">
      <c r="BY53639" s="2"/>
    </row>
    <row r="53640" spans="77:77">
      <c r="BY53640" s="2"/>
    </row>
    <row r="53641" spans="77:77">
      <c r="BY53641" s="2"/>
    </row>
    <row r="53642" spans="77:77">
      <c r="BY53642" s="2"/>
    </row>
    <row r="53643" spans="77:77">
      <c r="BY53643" s="2"/>
    </row>
    <row r="53644" spans="77:77">
      <c r="BY53644" s="2"/>
    </row>
    <row r="53645" spans="77:77">
      <c r="BY53645" s="2"/>
    </row>
    <row r="53646" spans="77:77">
      <c r="BY53646" s="2"/>
    </row>
    <row r="53647" spans="77:77">
      <c r="BY53647" s="2"/>
    </row>
    <row r="53648" spans="77:77">
      <c r="BY53648" s="2"/>
    </row>
    <row r="53649" spans="77:77">
      <c r="BY53649" s="2"/>
    </row>
    <row r="53650" spans="77:77">
      <c r="BY53650" s="2"/>
    </row>
    <row r="53651" spans="77:77">
      <c r="BY53651" s="2"/>
    </row>
    <row r="53652" spans="77:77">
      <c r="BY53652" s="2"/>
    </row>
    <row r="53653" spans="77:77">
      <c r="BY53653" s="2"/>
    </row>
    <row r="53654" spans="77:77">
      <c r="BY53654" s="2"/>
    </row>
    <row r="53655" spans="77:77">
      <c r="BY53655" s="2"/>
    </row>
    <row r="53656" spans="77:77">
      <c r="BY53656" s="2"/>
    </row>
    <row r="53657" spans="77:77">
      <c r="BY53657" s="2"/>
    </row>
    <row r="53658" spans="77:77">
      <c r="BY53658" s="2"/>
    </row>
    <row r="53659" spans="77:77">
      <c r="BY53659" s="2"/>
    </row>
    <row r="53660" spans="77:77">
      <c r="BY53660" s="2"/>
    </row>
    <row r="53661" spans="77:77">
      <c r="BY53661" s="2"/>
    </row>
    <row r="53662" spans="77:77">
      <c r="BY53662" s="2"/>
    </row>
    <row r="53663" spans="77:77">
      <c r="BY53663" s="2"/>
    </row>
    <row r="53664" spans="77:77">
      <c r="BY53664" s="2"/>
    </row>
    <row r="53665" spans="77:77">
      <c r="BY53665" s="2"/>
    </row>
    <row r="53666" spans="77:77">
      <c r="BY53666" s="2"/>
    </row>
    <row r="53667" spans="77:77">
      <c r="BY53667" s="2"/>
    </row>
    <row r="53668" spans="77:77">
      <c r="BY53668" s="2"/>
    </row>
    <row r="53669" spans="77:77">
      <c r="BY53669" s="2"/>
    </row>
    <row r="53670" spans="77:77">
      <c r="BY53670" s="2"/>
    </row>
    <row r="53671" spans="77:77">
      <c r="BY53671" s="2"/>
    </row>
    <row r="53672" spans="77:77">
      <c r="BY53672" s="2"/>
    </row>
    <row r="53673" spans="77:77">
      <c r="BY53673" s="2"/>
    </row>
    <row r="53674" spans="77:77">
      <c r="BY53674" s="2"/>
    </row>
    <row r="53675" spans="77:77">
      <c r="BY53675" s="2"/>
    </row>
    <row r="53676" spans="77:77">
      <c r="BY53676" s="2"/>
    </row>
    <row r="53677" spans="77:77">
      <c r="BY53677" s="2"/>
    </row>
    <row r="53678" spans="77:77">
      <c r="BY53678" s="2"/>
    </row>
    <row r="53679" spans="77:77">
      <c r="BY53679" s="2"/>
    </row>
    <row r="53680" spans="77:77">
      <c r="BY53680" s="2"/>
    </row>
    <row r="53681" spans="77:77">
      <c r="BY53681" s="2"/>
    </row>
    <row r="53682" spans="77:77">
      <c r="BY53682" s="2"/>
    </row>
    <row r="53683" spans="77:77">
      <c r="BY53683" s="2"/>
    </row>
    <row r="53684" spans="77:77">
      <c r="BY53684" s="2"/>
    </row>
    <row r="53685" spans="77:77">
      <c r="BY53685" s="2"/>
    </row>
    <row r="53686" spans="77:77">
      <c r="BY53686" s="2"/>
    </row>
    <row r="53687" spans="77:77">
      <c r="BY53687" s="2"/>
    </row>
    <row r="53688" spans="77:77">
      <c r="BY53688" s="2"/>
    </row>
    <row r="53689" spans="77:77">
      <c r="BY53689" s="2"/>
    </row>
    <row r="53690" spans="77:77">
      <c r="BY53690" s="2"/>
    </row>
    <row r="53691" spans="77:77">
      <c r="BY53691" s="2"/>
    </row>
    <row r="53692" spans="77:77">
      <c r="BY53692" s="2"/>
    </row>
    <row r="53693" spans="77:77">
      <c r="BY53693" s="2"/>
    </row>
    <row r="53694" spans="77:77">
      <c r="BY53694" s="2"/>
    </row>
    <row r="53695" spans="77:77">
      <c r="BY53695" s="2"/>
    </row>
    <row r="53696" spans="77:77">
      <c r="BY53696" s="2"/>
    </row>
    <row r="53697" spans="77:77">
      <c r="BY53697" s="2"/>
    </row>
    <row r="53698" spans="77:77">
      <c r="BY53698" s="2"/>
    </row>
    <row r="53699" spans="77:77">
      <c r="BY53699" s="2"/>
    </row>
    <row r="53700" spans="77:77">
      <c r="BY53700" s="2"/>
    </row>
    <row r="53701" spans="77:77">
      <c r="BY53701" s="2"/>
    </row>
    <row r="53702" spans="77:77">
      <c r="BY53702" s="2"/>
    </row>
    <row r="53703" spans="77:77">
      <c r="BY53703" s="2"/>
    </row>
    <row r="53704" spans="77:77">
      <c r="BY53704" s="2"/>
    </row>
    <row r="53705" spans="77:77">
      <c r="BY53705" s="2"/>
    </row>
    <row r="53706" spans="77:77">
      <c r="BY53706" s="2"/>
    </row>
    <row r="53707" spans="77:77">
      <c r="BY53707" s="2"/>
    </row>
    <row r="53708" spans="77:77">
      <c r="BY53708" s="2"/>
    </row>
    <row r="53709" spans="77:77">
      <c r="BY53709" s="2"/>
    </row>
    <row r="53710" spans="77:77">
      <c r="BY53710" s="2"/>
    </row>
    <row r="53711" spans="77:77">
      <c r="BY53711" s="2"/>
    </row>
    <row r="53712" spans="77:77">
      <c r="BY53712" s="2"/>
    </row>
    <row r="53713" spans="77:77">
      <c r="BY53713" s="2"/>
    </row>
    <row r="53714" spans="77:77">
      <c r="BY53714" s="2"/>
    </row>
    <row r="53715" spans="77:77">
      <c r="BY53715" s="2"/>
    </row>
    <row r="53716" spans="77:77">
      <c r="BY53716" s="2"/>
    </row>
    <row r="53717" spans="77:77">
      <c r="BY53717" s="2"/>
    </row>
    <row r="53718" spans="77:77">
      <c r="BY53718" s="2"/>
    </row>
    <row r="53719" spans="77:77">
      <c r="BY53719" s="2"/>
    </row>
    <row r="53720" spans="77:77">
      <c r="BY53720" s="2"/>
    </row>
    <row r="53721" spans="77:77">
      <c r="BY53721" s="2"/>
    </row>
    <row r="53722" spans="77:77">
      <c r="BY53722" s="2"/>
    </row>
    <row r="53723" spans="77:77">
      <c r="BY53723" s="2"/>
    </row>
    <row r="53724" spans="77:77">
      <c r="BY53724" s="2"/>
    </row>
    <row r="53725" spans="77:77">
      <c r="BY53725" s="2"/>
    </row>
    <row r="53726" spans="77:77">
      <c r="BY53726" s="2"/>
    </row>
    <row r="53727" spans="77:77">
      <c r="BY53727" s="2"/>
    </row>
    <row r="53728" spans="77:77">
      <c r="BY53728" s="2"/>
    </row>
    <row r="53729" spans="77:77">
      <c r="BY53729" s="2"/>
    </row>
    <row r="53730" spans="77:77">
      <c r="BY53730" s="2"/>
    </row>
    <row r="53731" spans="77:77">
      <c r="BY53731" s="2"/>
    </row>
    <row r="53732" spans="77:77">
      <c r="BY53732" s="2"/>
    </row>
    <row r="53733" spans="77:77">
      <c r="BY53733" s="2"/>
    </row>
    <row r="53734" spans="77:77">
      <c r="BY53734" s="2"/>
    </row>
    <row r="53735" spans="77:77">
      <c r="BY53735" s="2"/>
    </row>
    <row r="53736" spans="77:77">
      <c r="BY53736" s="2"/>
    </row>
    <row r="53737" spans="77:77">
      <c r="BY53737" s="2"/>
    </row>
    <row r="53738" spans="77:77">
      <c r="BY53738" s="2"/>
    </row>
    <row r="53739" spans="77:77">
      <c r="BY53739" s="2"/>
    </row>
    <row r="53740" spans="77:77">
      <c r="BY53740" s="2"/>
    </row>
    <row r="53741" spans="77:77">
      <c r="BY53741" s="2"/>
    </row>
    <row r="53742" spans="77:77">
      <c r="BY53742" s="2"/>
    </row>
    <row r="53743" spans="77:77">
      <c r="BY53743" s="2"/>
    </row>
    <row r="53744" spans="77:77">
      <c r="BY53744" s="2"/>
    </row>
    <row r="53745" spans="77:77">
      <c r="BY53745" s="2"/>
    </row>
    <row r="53746" spans="77:77">
      <c r="BY53746" s="2"/>
    </row>
    <row r="53747" spans="77:77">
      <c r="BY53747" s="2"/>
    </row>
    <row r="53748" spans="77:77">
      <c r="BY53748" s="2"/>
    </row>
    <row r="53749" spans="77:77">
      <c r="BY53749" s="2"/>
    </row>
    <row r="53750" spans="77:77">
      <c r="BY53750" s="2"/>
    </row>
    <row r="53751" spans="77:77">
      <c r="BY53751" s="2"/>
    </row>
    <row r="53752" spans="77:77">
      <c r="BY53752" s="2"/>
    </row>
    <row r="53753" spans="77:77">
      <c r="BY53753" s="2"/>
    </row>
    <row r="53754" spans="77:77">
      <c r="BY53754" s="2"/>
    </row>
    <row r="53755" spans="77:77">
      <c r="BY53755" s="2"/>
    </row>
    <row r="53756" spans="77:77">
      <c r="BY53756" s="2"/>
    </row>
    <row r="53757" spans="77:77">
      <c r="BY53757" s="2"/>
    </row>
    <row r="53758" spans="77:77">
      <c r="BY53758" s="2"/>
    </row>
    <row r="53759" spans="77:77">
      <c r="BY53759" s="2"/>
    </row>
    <row r="53760" spans="77:77">
      <c r="BY53760" s="2"/>
    </row>
    <row r="53761" spans="77:77">
      <c r="BY53761" s="2"/>
    </row>
    <row r="53762" spans="77:77">
      <c r="BY53762" s="2"/>
    </row>
    <row r="53763" spans="77:77">
      <c r="BY53763" s="2"/>
    </row>
    <row r="53764" spans="77:77">
      <c r="BY53764" s="2"/>
    </row>
    <row r="53765" spans="77:77">
      <c r="BY53765" s="2"/>
    </row>
    <row r="53766" spans="77:77">
      <c r="BY53766" s="2"/>
    </row>
    <row r="53767" spans="77:77">
      <c r="BY53767" s="2"/>
    </row>
    <row r="53768" spans="77:77">
      <c r="BY53768" s="2"/>
    </row>
    <row r="53769" spans="77:77">
      <c r="BY53769" s="2"/>
    </row>
    <row r="53770" spans="77:77">
      <c r="BY53770" s="2"/>
    </row>
    <row r="53771" spans="77:77">
      <c r="BY53771" s="2"/>
    </row>
    <row r="53772" spans="77:77">
      <c r="BY53772" s="2"/>
    </row>
    <row r="53773" spans="77:77">
      <c r="BY53773" s="2"/>
    </row>
    <row r="53774" spans="77:77">
      <c r="BY53774" s="2"/>
    </row>
    <row r="53775" spans="77:77">
      <c r="BY53775" s="2"/>
    </row>
    <row r="53776" spans="77:77">
      <c r="BY53776" s="2"/>
    </row>
    <row r="53777" spans="77:77">
      <c r="BY53777" s="2"/>
    </row>
    <row r="53778" spans="77:77">
      <c r="BY53778" s="2"/>
    </row>
    <row r="53779" spans="77:77">
      <c r="BY53779" s="2"/>
    </row>
    <row r="53780" spans="77:77">
      <c r="BY53780" s="2"/>
    </row>
    <row r="53781" spans="77:77">
      <c r="BY53781" s="2"/>
    </row>
    <row r="53782" spans="77:77">
      <c r="BY53782" s="2"/>
    </row>
    <row r="53783" spans="77:77">
      <c r="BY53783" s="2"/>
    </row>
    <row r="53784" spans="77:77">
      <c r="BY53784" s="2"/>
    </row>
    <row r="53785" spans="77:77">
      <c r="BY53785" s="2"/>
    </row>
    <row r="53786" spans="77:77">
      <c r="BY53786" s="2"/>
    </row>
    <row r="53787" spans="77:77">
      <c r="BY53787" s="2"/>
    </row>
    <row r="53788" spans="77:77">
      <c r="BY53788" s="2"/>
    </row>
    <row r="53789" spans="77:77">
      <c r="BY53789" s="2"/>
    </row>
    <row r="53790" spans="77:77">
      <c r="BY53790" s="2"/>
    </row>
    <row r="53791" spans="77:77">
      <c r="BY53791" s="2"/>
    </row>
    <row r="53792" spans="77:77">
      <c r="BY53792" s="2"/>
    </row>
    <row r="53793" spans="77:77">
      <c r="BY53793" s="2"/>
    </row>
    <row r="53794" spans="77:77">
      <c r="BY53794" s="2"/>
    </row>
    <row r="53795" spans="77:77">
      <c r="BY53795" s="2"/>
    </row>
    <row r="53796" spans="77:77">
      <c r="BY53796" s="2"/>
    </row>
    <row r="53797" spans="77:77">
      <c r="BY53797" s="2"/>
    </row>
    <row r="53798" spans="77:77">
      <c r="BY53798" s="2"/>
    </row>
    <row r="53799" spans="77:77">
      <c r="BY53799" s="2"/>
    </row>
    <row r="53800" spans="77:77">
      <c r="BY53800" s="2"/>
    </row>
    <row r="53801" spans="77:77">
      <c r="BY53801" s="2"/>
    </row>
    <row r="53802" spans="77:77">
      <c r="BY53802" s="2"/>
    </row>
    <row r="53803" spans="77:77">
      <c r="BY53803" s="2"/>
    </row>
    <row r="53804" spans="77:77">
      <c r="BY53804" s="2"/>
    </row>
    <row r="53805" spans="77:77">
      <c r="BY53805" s="2"/>
    </row>
    <row r="53806" spans="77:77">
      <c r="BY53806" s="2"/>
    </row>
    <row r="53807" spans="77:77">
      <c r="BY53807" s="2"/>
    </row>
    <row r="53808" spans="77:77">
      <c r="BY53808" s="2"/>
    </row>
    <row r="53809" spans="77:77">
      <c r="BY53809" s="2"/>
    </row>
    <row r="53810" spans="77:77">
      <c r="BY53810" s="2"/>
    </row>
    <row r="53811" spans="77:77">
      <c r="BY53811" s="2"/>
    </row>
    <row r="53812" spans="77:77">
      <c r="BY53812" s="2"/>
    </row>
    <row r="53813" spans="77:77">
      <c r="BY53813" s="2"/>
    </row>
    <row r="53814" spans="77:77">
      <c r="BY53814" s="2"/>
    </row>
    <row r="53815" spans="77:77">
      <c r="BY53815" s="2"/>
    </row>
    <row r="53816" spans="77:77">
      <c r="BY53816" s="2"/>
    </row>
    <row r="53817" spans="77:77">
      <c r="BY53817" s="2"/>
    </row>
    <row r="53818" spans="77:77">
      <c r="BY53818" s="2"/>
    </row>
    <row r="53819" spans="77:77">
      <c r="BY53819" s="2"/>
    </row>
    <row r="53820" spans="77:77">
      <c r="BY53820" s="2"/>
    </row>
    <row r="53821" spans="77:77">
      <c r="BY53821" s="2"/>
    </row>
    <row r="53822" spans="77:77">
      <c r="BY53822" s="2"/>
    </row>
    <row r="53823" spans="77:77">
      <c r="BY53823" s="2"/>
    </row>
    <row r="53824" spans="77:77">
      <c r="BY53824" s="2"/>
    </row>
    <row r="53825" spans="77:77">
      <c r="BY53825" s="2"/>
    </row>
    <row r="53826" spans="77:77">
      <c r="BY53826" s="2"/>
    </row>
    <row r="53827" spans="77:77">
      <c r="BY53827" s="2"/>
    </row>
    <row r="53828" spans="77:77">
      <c r="BY53828" s="2"/>
    </row>
    <row r="53829" spans="77:77">
      <c r="BY53829" s="2"/>
    </row>
    <row r="53830" spans="77:77">
      <c r="BY53830" s="2"/>
    </row>
    <row r="53831" spans="77:77">
      <c r="BY53831" s="2"/>
    </row>
    <row r="53832" spans="77:77">
      <c r="BY53832" s="2"/>
    </row>
    <row r="53833" spans="77:77">
      <c r="BY53833" s="2"/>
    </row>
    <row r="53834" spans="77:77">
      <c r="BY53834" s="2"/>
    </row>
    <row r="53835" spans="77:77">
      <c r="BY53835" s="2"/>
    </row>
    <row r="53836" spans="77:77">
      <c r="BY53836" s="2"/>
    </row>
    <row r="53837" spans="77:77">
      <c r="BY53837" s="2"/>
    </row>
    <row r="53838" spans="77:77">
      <c r="BY53838" s="2"/>
    </row>
    <row r="53839" spans="77:77">
      <c r="BY53839" s="2"/>
    </row>
    <row r="53840" spans="77:77">
      <c r="BY53840" s="2"/>
    </row>
    <row r="53841" spans="77:77">
      <c r="BY53841" s="2"/>
    </row>
    <row r="53842" spans="77:77">
      <c r="BY53842" s="2"/>
    </row>
    <row r="53843" spans="77:77">
      <c r="BY53843" s="2"/>
    </row>
    <row r="53844" spans="77:77">
      <c r="BY53844" s="2"/>
    </row>
    <row r="53845" spans="77:77">
      <c r="BY53845" s="2"/>
    </row>
    <row r="53846" spans="77:77">
      <c r="BY53846" s="2"/>
    </row>
    <row r="53847" spans="77:77">
      <c r="BY53847" s="2"/>
    </row>
    <row r="53848" spans="77:77">
      <c r="BY53848" s="2"/>
    </row>
    <row r="53849" spans="77:77">
      <c r="BY53849" s="2"/>
    </row>
    <row r="53850" spans="77:77">
      <c r="BY53850" s="2"/>
    </row>
    <row r="53851" spans="77:77">
      <c r="BY53851" s="2"/>
    </row>
    <row r="53852" spans="77:77">
      <c r="BY53852" s="2"/>
    </row>
    <row r="53853" spans="77:77">
      <c r="BY53853" s="2"/>
    </row>
    <row r="53854" spans="77:77">
      <c r="BY53854" s="2"/>
    </row>
    <row r="53855" spans="77:77">
      <c r="BY53855" s="2"/>
    </row>
    <row r="53856" spans="77:77">
      <c r="BY53856" s="2"/>
    </row>
    <row r="53857" spans="77:77">
      <c r="BY53857" s="2"/>
    </row>
    <row r="53858" spans="77:77">
      <c r="BY53858" s="2"/>
    </row>
    <row r="53859" spans="77:77">
      <c r="BY53859" s="2"/>
    </row>
    <row r="53860" spans="77:77">
      <c r="BY53860" s="2"/>
    </row>
    <row r="53861" spans="77:77">
      <c r="BY53861" s="2"/>
    </row>
    <row r="53862" spans="77:77">
      <c r="BY53862" s="2"/>
    </row>
    <row r="53863" spans="77:77">
      <c r="BY53863" s="2"/>
    </row>
    <row r="53864" spans="77:77">
      <c r="BY53864" s="2"/>
    </row>
    <row r="53865" spans="77:77">
      <c r="BY53865" s="2"/>
    </row>
    <row r="53866" spans="77:77">
      <c r="BY53866" s="2"/>
    </row>
    <row r="53867" spans="77:77">
      <c r="BY53867" s="2"/>
    </row>
    <row r="53868" spans="77:77">
      <c r="BY53868" s="2"/>
    </row>
    <row r="53869" spans="77:77">
      <c r="BY53869" s="2"/>
    </row>
    <row r="53870" spans="77:77">
      <c r="BY53870" s="2"/>
    </row>
    <row r="53871" spans="77:77">
      <c r="BY53871" s="2"/>
    </row>
    <row r="53872" spans="77:77">
      <c r="BY53872" s="2"/>
    </row>
    <row r="53873" spans="77:77">
      <c r="BY53873" s="2"/>
    </row>
    <row r="53874" spans="77:77">
      <c r="BY53874" s="2"/>
    </row>
    <row r="53875" spans="77:77">
      <c r="BY53875" s="2"/>
    </row>
    <row r="53876" spans="77:77">
      <c r="BY53876" s="2"/>
    </row>
    <row r="53877" spans="77:77">
      <c r="BY53877" s="2"/>
    </row>
    <row r="53878" spans="77:77">
      <c r="BY53878" s="2"/>
    </row>
    <row r="53879" spans="77:77">
      <c r="BY53879" s="2"/>
    </row>
    <row r="53880" spans="77:77">
      <c r="BY53880" s="2"/>
    </row>
    <row r="53881" spans="77:77">
      <c r="BY53881" s="2"/>
    </row>
    <row r="53882" spans="77:77">
      <c r="BY53882" s="2"/>
    </row>
    <row r="53883" spans="77:77">
      <c r="BY53883" s="2"/>
    </row>
    <row r="53884" spans="77:77">
      <c r="BY53884" s="2"/>
    </row>
    <row r="53885" spans="77:77">
      <c r="BY53885" s="2"/>
    </row>
    <row r="53886" spans="77:77">
      <c r="BY53886" s="2"/>
    </row>
    <row r="53887" spans="77:77">
      <c r="BY53887" s="2"/>
    </row>
    <row r="53888" spans="77:77">
      <c r="BY53888" s="2"/>
    </row>
    <row r="53889" spans="77:77">
      <c r="BY53889" s="2"/>
    </row>
    <row r="53890" spans="77:77">
      <c r="BY53890" s="2"/>
    </row>
    <row r="53891" spans="77:77">
      <c r="BY53891" s="2"/>
    </row>
    <row r="53892" spans="77:77">
      <c r="BY53892" s="2"/>
    </row>
    <row r="53893" spans="77:77">
      <c r="BY53893" s="2"/>
    </row>
    <row r="53894" spans="77:77">
      <c r="BY53894" s="2"/>
    </row>
    <row r="53895" spans="77:77">
      <c r="BY53895" s="2"/>
    </row>
    <row r="53896" spans="77:77">
      <c r="BY53896" s="2"/>
    </row>
    <row r="53897" spans="77:77">
      <c r="BY53897" s="2"/>
    </row>
    <row r="53898" spans="77:77">
      <c r="BY53898" s="2"/>
    </row>
    <row r="53899" spans="77:77">
      <c r="BY53899" s="2"/>
    </row>
    <row r="53900" spans="77:77">
      <c r="BY53900" s="2"/>
    </row>
    <row r="53901" spans="77:77">
      <c r="BY53901" s="2"/>
    </row>
    <row r="53902" spans="77:77">
      <c r="BY53902" s="2"/>
    </row>
    <row r="53903" spans="77:77">
      <c r="BY53903" s="2"/>
    </row>
    <row r="53904" spans="77:77">
      <c r="BY53904" s="2"/>
    </row>
    <row r="53905" spans="77:77">
      <c r="BY53905" s="2"/>
    </row>
    <row r="53906" spans="77:77">
      <c r="BY53906" s="2"/>
    </row>
    <row r="53907" spans="77:77">
      <c r="BY53907" s="2"/>
    </row>
    <row r="53908" spans="77:77">
      <c r="BY53908" s="2"/>
    </row>
    <row r="53909" spans="77:77">
      <c r="BY53909" s="2"/>
    </row>
    <row r="53910" spans="77:77">
      <c r="BY53910" s="2"/>
    </row>
    <row r="53911" spans="77:77">
      <c r="BY53911" s="2"/>
    </row>
    <row r="53912" spans="77:77">
      <c r="BY53912" s="2"/>
    </row>
    <row r="53913" spans="77:77">
      <c r="BY53913" s="2"/>
    </row>
    <row r="53914" spans="77:77">
      <c r="BY53914" s="2"/>
    </row>
    <row r="53915" spans="77:77">
      <c r="BY53915" s="2"/>
    </row>
    <row r="53916" spans="77:77">
      <c r="BY53916" s="2"/>
    </row>
    <row r="53917" spans="77:77">
      <c r="BY53917" s="2"/>
    </row>
    <row r="53918" spans="77:77">
      <c r="BY53918" s="2"/>
    </row>
    <row r="53919" spans="77:77">
      <c r="BY53919" s="2"/>
    </row>
    <row r="53920" spans="77:77">
      <c r="BY53920" s="2"/>
    </row>
    <row r="53921" spans="77:77">
      <c r="BY53921" s="2"/>
    </row>
    <row r="53922" spans="77:77">
      <c r="BY53922" s="2"/>
    </row>
    <row r="53923" spans="77:77">
      <c r="BY53923" s="2"/>
    </row>
    <row r="53924" spans="77:77">
      <c r="BY53924" s="2"/>
    </row>
    <row r="53925" spans="77:77">
      <c r="BY53925" s="2"/>
    </row>
    <row r="53926" spans="77:77">
      <c r="BY53926" s="2"/>
    </row>
    <row r="53927" spans="77:77">
      <c r="BY53927" s="2"/>
    </row>
    <row r="53928" spans="77:77">
      <c r="BY53928" s="2"/>
    </row>
    <row r="53929" spans="77:77">
      <c r="BY53929" s="2"/>
    </row>
    <row r="53930" spans="77:77">
      <c r="BY53930" s="2"/>
    </row>
    <row r="53931" spans="77:77">
      <c r="BY53931" s="2"/>
    </row>
    <row r="53932" spans="77:77">
      <c r="BY53932" s="2"/>
    </row>
    <row r="53933" spans="77:77">
      <c r="BY53933" s="2"/>
    </row>
    <row r="53934" spans="77:77">
      <c r="BY53934" s="2"/>
    </row>
    <row r="53935" spans="77:77">
      <c r="BY53935" s="2"/>
    </row>
    <row r="53936" spans="77:77">
      <c r="BY53936" s="2"/>
    </row>
    <row r="53937" spans="77:77">
      <c r="BY53937" s="2"/>
    </row>
    <row r="53938" spans="77:77">
      <c r="BY53938" s="2"/>
    </row>
    <row r="53939" spans="77:77">
      <c r="BY53939" s="2"/>
    </row>
    <row r="53940" spans="77:77">
      <c r="BY53940" s="2"/>
    </row>
    <row r="53941" spans="77:77">
      <c r="BY53941" s="2"/>
    </row>
    <row r="53942" spans="77:77">
      <c r="BY53942" s="2"/>
    </row>
    <row r="53943" spans="77:77">
      <c r="BY53943" s="2"/>
    </row>
    <row r="53944" spans="77:77">
      <c r="BY53944" s="2"/>
    </row>
    <row r="53945" spans="77:77">
      <c r="BY53945" s="2"/>
    </row>
    <row r="53946" spans="77:77">
      <c r="BY53946" s="2"/>
    </row>
    <row r="53947" spans="77:77">
      <c r="BY53947" s="2"/>
    </row>
    <row r="53948" spans="77:77">
      <c r="BY53948" s="2"/>
    </row>
    <row r="53949" spans="77:77">
      <c r="BY53949" s="2"/>
    </row>
    <row r="53950" spans="77:77">
      <c r="BY53950" s="2"/>
    </row>
    <row r="53951" spans="77:77">
      <c r="BY53951" s="2"/>
    </row>
    <row r="53952" spans="77:77">
      <c r="BY53952" s="2"/>
    </row>
    <row r="53953" spans="77:77">
      <c r="BY53953" s="2"/>
    </row>
    <row r="53954" spans="77:77">
      <c r="BY53954" s="2"/>
    </row>
    <row r="53955" spans="77:77">
      <c r="BY53955" s="2"/>
    </row>
    <row r="53956" spans="77:77">
      <c r="BY53956" s="2"/>
    </row>
    <row r="53957" spans="77:77">
      <c r="BY53957" s="2"/>
    </row>
    <row r="53958" spans="77:77">
      <c r="BY53958" s="2"/>
    </row>
    <row r="53959" spans="77:77">
      <c r="BY53959" s="2"/>
    </row>
    <row r="53960" spans="77:77">
      <c r="BY53960" s="2"/>
    </row>
    <row r="53961" spans="77:77">
      <c r="BY53961" s="2"/>
    </row>
    <row r="53962" spans="77:77">
      <c r="BY53962" s="2"/>
    </row>
    <row r="53963" spans="77:77">
      <c r="BY53963" s="2"/>
    </row>
    <row r="53964" spans="77:77">
      <c r="BY53964" s="2"/>
    </row>
    <row r="53965" spans="77:77">
      <c r="BY53965" s="2"/>
    </row>
    <row r="53966" spans="77:77">
      <c r="BY53966" s="2"/>
    </row>
    <row r="53967" spans="77:77">
      <c r="BY53967" s="2"/>
    </row>
    <row r="53968" spans="77:77">
      <c r="BY53968" s="2"/>
    </row>
    <row r="53969" spans="77:77">
      <c r="BY53969" s="2"/>
    </row>
    <row r="53970" spans="77:77">
      <c r="BY53970" s="2"/>
    </row>
    <row r="53971" spans="77:77">
      <c r="BY53971" s="2"/>
    </row>
    <row r="53972" spans="77:77">
      <c r="BY53972" s="2"/>
    </row>
    <row r="53973" spans="77:77">
      <c r="BY53973" s="2"/>
    </row>
    <row r="53974" spans="77:77">
      <c r="BY53974" s="2"/>
    </row>
    <row r="53975" spans="77:77">
      <c r="BY53975" s="2"/>
    </row>
    <row r="53976" spans="77:77">
      <c r="BY53976" s="2"/>
    </row>
    <row r="53977" spans="77:77">
      <c r="BY53977" s="2"/>
    </row>
    <row r="53978" spans="77:77">
      <c r="BY53978" s="2"/>
    </row>
    <row r="53979" spans="77:77">
      <c r="BY53979" s="2"/>
    </row>
    <row r="53980" spans="77:77">
      <c r="BY53980" s="2"/>
    </row>
    <row r="53981" spans="77:77">
      <c r="BY53981" s="2"/>
    </row>
    <row r="53982" spans="77:77">
      <c r="BY53982" s="2"/>
    </row>
    <row r="53983" spans="77:77">
      <c r="BY53983" s="2"/>
    </row>
    <row r="53984" spans="77:77">
      <c r="BY53984" s="2"/>
    </row>
    <row r="53985" spans="77:77">
      <c r="BY53985" s="2"/>
    </row>
    <row r="53986" spans="77:77">
      <c r="BY53986" s="2"/>
    </row>
    <row r="53987" spans="77:77">
      <c r="BY53987" s="2"/>
    </row>
    <row r="53988" spans="77:77">
      <c r="BY53988" s="2"/>
    </row>
    <row r="53989" spans="77:77">
      <c r="BY53989" s="2"/>
    </row>
    <row r="53990" spans="77:77">
      <c r="BY53990" s="2"/>
    </row>
    <row r="53991" spans="77:77">
      <c r="BY53991" s="2"/>
    </row>
    <row r="53992" spans="77:77">
      <c r="BY53992" s="2"/>
    </row>
    <row r="53993" spans="77:77">
      <c r="BY53993" s="2"/>
    </row>
    <row r="53994" spans="77:77">
      <c r="BY53994" s="2"/>
    </row>
    <row r="53995" spans="77:77">
      <c r="BY53995" s="2"/>
    </row>
    <row r="53996" spans="77:77">
      <c r="BY53996" s="2"/>
    </row>
    <row r="53997" spans="77:77">
      <c r="BY53997" s="2"/>
    </row>
    <row r="53998" spans="77:77">
      <c r="BY53998" s="2"/>
    </row>
    <row r="53999" spans="77:77">
      <c r="BY53999" s="2"/>
    </row>
    <row r="54000" spans="77:77">
      <c r="BY54000" s="2"/>
    </row>
    <row r="54001" spans="77:77">
      <c r="BY54001" s="2"/>
    </row>
    <row r="54002" spans="77:77">
      <c r="BY54002" s="2"/>
    </row>
    <row r="54003" spans="77:77">
      <c r="BY54003" s="2"/>
    </row>
    <row r="54004" spans="77:77">
      <c r="BY54004" s="2"/>
    </row>
    <row r="54005" spans="77:77">
      <c r="BY54005" s="2"/>
    </row>
    <row r="54006" spans="77:77">
      <c r="BY54006" s="2"/>
    </row>
    <row r="54007" spans="77:77">
      <c r="BY54007" s="2"/>
    </row>
    <row r="54008" spans="77:77">
      <c r="BY54008" s="2"/>
    </row>
    <row r="54009" spans="77:77">
      <c r="BY54009" s="2"/>
    </row>
    <row r="54010" spans="77:77">
      <c r="BY54010" s="2"/>
    </row>
    <row r="54011" spans="77:77">
      <c r="BY54011" s="2"/>
    </row>
    <row r="54012" spans="77:77">
      <c r="BY54012" s="2"/>
    </row>
    <row r="54013" spans="77:77">
      <c r="BY54013" s="2"/>
    </row>
    <row r="54014" spans="77:77">
      <c r="BY54014" s="2"/>
    </row>
    <row r="54015" spans="77:77">
      <c r="BY54015" s="2"/>
    </row>
    <row r="54016" spans="77:77">
      <c r="BY54016" s="2"/>
    </row>
    <row r="54017" spans="77:77">
      <c r="BY54017" s="2"/>
    </row>
    <row r="54018" spans="77:77">
      <c r="BY54018" s="2"/>
    </row>
    <row r="54019" spans="77:77">
      <c r="BY54019" s="2"/>
    </row>
    <row r="54020" spans="77:77">
      <c r="BY54020" s="2"/>
    </row>
    <row r="54021" spans="77:77">
      <c r="BY54021" s="2"/>
    </row>
    <row r="54022" spans="77:77">
      <c r="BY54022" s="2"/>
    </row>
    <row r="54023" spans="77:77">
      <c r="BY54023" s="2"/>
    </row>
    <row r="54024" spans="77:77">
      <c r="BY54024" s="2"/>
    </row>
    <row r="54025" spans="77:77">
      <c r="BY54025" s="2"/>
    </row>
    <row r="54026" spans="77:77">
      <c r="BY54026" s="2"/>
    </row>
    <row r="54027" spans="77:77">
      <c r="BY54027" s="2"/>
    </row>
    <row r="54028" spans="77:77">
      <c r="BY54028" s="2"/>
    </row>
    <row r="54029" spans="77:77">
      <c r="BY54029" s="2"/>
    </row>
    <row r="54030" spans="77:77">
      <c r="BY54030" s="2"/>
    </row>
    <row r="54031" spans="77:77">
      <c r="BY54031" s="2"/>
    </row>
    <row r="54032" spans="77:77">
      <c r="BY54032" s="2"/>
    </row>
    <row r="54033" spans="77:77">
      <c r="BY54033" s="2"/>
    </row>
    <row r="54034" spans="77:77">
      <c r="BY54034" s="2"/>
    </row>
    <row r="54035" spans="77:77">
      <c r="BY54035" s="2"/>
    </row>
    <row r="54036" spans="77:77">
      <c r="BY54036" s="2"/>
    </row>
    <row r="54037" spans="77:77">
      <c r="BY54037" s="2"/>
    </row>
    <row r="54038" spans="77:77">
      <c r="BY54038" s="2"/>
    </row>
    <row r="54039" spans="77:77">
      <c r="BY54039" s="2"/>
    </row>
    <row r="54040" spans="77:77">
      <c r="BY54040" s="2"/>
    </row>
    <row r="54041" spans="77:77">
      <c r="BY54041" s="2"/>
    </row>
    <row r="54042" spans="77:77">
      <c r="BY54042" s="2"/>
    </row>
    <row r="54043" spans="77:77">
      <c r="BY54043" s="2"/>
    </row>
    <row r="54044" spans="77:77">
      <c r="BY54044" s="2"/>
    </row>
    <row r="54045" spans="77:77">
      <c r="BY54045" s="2"/>
    </row>
    <row r="54046" spans="77:77">
      <c r="BY54046" s="2"/>
    </row>
    <row r="54047" spans="77:77">
      <c r="BY54047" s="2"/>
    </row>
    <row r="54048" spans="77:77">
      <c r="BY54048" s="2"/>
    </row>
    <row r="54049" spans="77:77">
      <c r="BY54049" s="2"/>
    </row>
    <row r="54050" spans="77:77">
      <c r="BY54050" s="2"/>
    </row>
    <row r="54051" spans="77:77">
      <c r="BY54051" s="2"/>
    </row>
    <row r="54052" spans="77:77">
      <c r="BY54052" s="2"/>
    </row>
    <row r="54053" spans="77:77">
      <c r="BY54053" s="2"/>
    </row>
    <row r="54054" spans="77:77">
      <c r="BY54054" s="2"/>
    </row>
    <row r="54055" spans="77:77">
      <c r="BY54055" s="2"/>
    </row>
    <row r="54056" spans="77:77">
      <c r="BY54056" s="2"/>
    </row>
    <row r="54057" spans="77:77">
      <c r="BY54057" s="2"/>
    </row>
    <row r="54058" spans="77:77">
      <c r="BY54058" s="2"/>
    </row>
    <row r="54059" spans="77:77">
      <c r="BY54059" s="2"/>
    </row>
    <row r="54060" spans="77:77">
      <c r="BY54060" s="2"/>
    </row>
    <row r="54061" spans="77:77">
      <c r="BY54061" s="2"/>
    </row>
    <row r="54062" spans="77:77">
      <c r="BY54062" s="2"/>
    </row>
    <row r="54063" spans="77:77">
      <c r="BY54063" s="2"/>
    </row>
    <row r="54064" spans="77:77">
      <c r="BY54064" s="2"/>
    </row>
    <row r="54065" spans="77:77">
      <c r="BY54065" s="2"/>
    </row>
    <row r="54066" spans="77:77">
      <c r="BY54066" s="2"/>
    </row>
    <row r="54067" spans="77:77">
      <c r="BY54067" s="2"/>
    </row>
    <row r="54068" spans="77:77">
      <c r="BY54068" s="2"/>
    </row>
    <row r="54069" spans="77:77">
      <c r="BY54069" s="2"/>
    </row>
    <row r="54070" spans="77:77">
      <c r="BY54070" s="2"/>
    </row>
    <row r="54071" spans="77:77">
      <c r="BY54071" s="2"/>
    </row>
    <row r="54072" spans="77:77">
      <c r="BY54072" s="2"/>
    </row>
    <row r="54073" spans="77:77">
      <c r="BY54073" s="2"/>
    </row>
    <row r="54074" spans="77:77">
      <c r="BY54074" s="2"/>
    </row>
    <row r="54075" spans="77:77">
      <c r="BY54075" s="2"/>
    </row>
    <row r="54076" spans="77:77">
      <c r="BY54076" s="2"/>
    </row>
    <row r="54077" spans="77:77">
      <c r="BY54077" s="2"/>
    </row>
    <row r="54078" spans="77:77">
      <c r="BY54078" s="2"/>
    </row>
    <row r="54079" spans="77:77">
      <c r="BY54079" s="2"/>
    </row>
    <row r="54080" spans="77:77">
      <c r="BY54080" s="2"/>
    </row>
    <row r="54081" spans="77:77">
      <c r="BY54081" s="2"/>
    </row>
    <row r="54082" spans="77:77">
      <c r="BY54082" s="2"/>
    </row>
    <row r="54083" spans="77:77">
      <c r="BY54083" s="2"/>
    </row>
    <row r="54084" spans="77:77">
      <c r="BY54084" s="2"/>
    </row>
    <row r="54085" spans="77:77">
      <c r="BY54085" s="2"/>
    </row>
    <row r="54086" spans="77:77">
      <c r="BY54086" s="2"/>
    </row>
    <row r="54087" spans="77:77">
      <c r="BY54087" s="2"/>
    </row>
    <row r="54088" spans="77:77">
      <c r="BY54088" s="2"/>
    </row>
    <row r="54089" spans="77:77">
      <c r="BY54089" s="2"/>
    </row>
    <row r="54090" spans="77:77">
      <c r="BY54090" s="2"/>
    </row>
    <row r="54091" spans="77:77">
      <c r="BY54091" s="2"/>
    </row>
    <row r="54092" spans="77:77">
      <c r="BY54092" s="2"/>
    </row>
    <row r="54093" spans="77:77">
      <c r="BY54093" s="2"/>
    </row>
    <row r="54094" spans="77:77">
      <c r="BY54094" s="2"/>
    </row>
    <row r="54095" spans="77:77">
      <c r="BY54095" s="2"/>
    </row>
    <row r="54096" spans="77:77">
      <c r="BY54096" s="2"/>
    </row>
    <row r="54097" spans="77:77">
      <c r="BY54097" s="2"/>
    </row>
    <row r="54098" spans="77:77">
      <c r="BY54098" s="2"/>
    </row>
    <row r="54099" spans="77:77">
      <c r="BY54099" s="2"/>
    </row>
    <row r="54100" spans="77:77">
      <c r="BY54100" s="2"/>
    </row>
    <row r="54101" spans="77:77">
      <c r="BY54101" s="2"/>
    </row>
    <row r="54102" spans="77:77">
      <c r="BY54102" s="2"/>
    </row>
    <row r="54103" spans="77:77">
      <c r="BY54103" s="2"/>
    </row>
    <row r="54104" spans="77:77">
      <c r="BY54104" s="2"/>
    </row>
    <row r="54105" spans="77:77">
      <c r="BY54105" s="2"/>
    </row>
    <row r="54106" spans="77:77">
      <c r="BY54106" s="2"/>
    </row>
    <row r="54107" spans="77:77">
      <c r="BY54107" s="2"/>
    </row>
    <row r="54108" spans="77:77">
      <c r="BY54108" s="2"/>
    </row>
    <row r="54109" spans="77:77">
      <c r="BY54109" s="2"/>
    </row>
    <row r="54110" spans="77:77">
      <c r="BY54110" s="2"/>
    </row>
    <row r="54111" spans="77:77">
      <c r="BY54111" s="2"/>
    </row>
    <row r="54112" spans="77:77">
      <c r="BY54112" s="2"/>
    </row>
    <row r="54113" spans="77:77">
      <c r="BY54113" s="2"/>
    </row>
    <row r="54114" spans="77:77">
      <c r="BY54114" s="2"/>
    </row>
    <row r="54115" spans="77:77">
      <c r="BY54115" s="2"/>
    </row>
    <row r="54116" spans="77:77">
      <c r="BY54116" s="2"/>
    </row>
    <row r="54117" spans="77:77">
      <c r="BY54117" s="2"/>
    </row>
    <row r="54118" spans="77:77">
      <c r="BY54118" s="2"/>
    </row>
    <row r="54119" spans="77:77">
      <c r="BY54119" s="2"/>
    </row>
    <row r="54120" spans="77:77">
      <c r="BY54120" s="2"/>
    </row>
    <row r="54121" spans="77:77">
      <c r="BY54121" s="2"/>
    </row>
    <row r="54122" spans="77:77">
      <c r="BY54122" s="2"/>
    </row>
    <row r="54123" spans="77:77">
      <c r="BY54123" s="2"/>
    </row>
    <row r="54124" spans="77:77">
      <c r="BY54124" s="2"/>
    </row>
    <row r="54125" spans="77:77">
      <c r="BY54125" s="2"/>
    </row>
    <row r="54126" spans="77:77">
      <c r="BY54126" s="2"/>
    </row>
    <row r="54127" spans="77:77">
      <c r="BY54127" s="2"/>
    </row>
    <row r="54128" spans="77:77">
      <c r="BY54128" s="2"/>
    </row>
    <row r="54129" spans="77:77">
      <c r="BY54129" s="2"/>
    </row>
    <row r="54130" spans="77:77">
      <c r="BY54130" s="2"/>
    </row>
    <row r="54131" spans="77:77">
      <c r="BY54131" s="2"/>
    </row>
    <row r="54132" spans="77:77">
      <c r="BY54132" s="2"/>
    </row>
    <row r="54133" spans="77:77">
      <c r="BY54133" s="2"/>
    </row>
    <row r="54134" spans="77:77">
      <c r="BY54134" s="2"/>
    </row>
    <row r="54135" spans="77:77">
      <c r="BY54135" s="2"/>
    </row>
    <row r="54136" spans="77:77">
      <c r="BY54136" s="2"/>
    </row>
    <row r="54137" spans="77:77">
      <c r="BY54137" s="2"/>
    </row>
    <row r="54138" spans="77:77">
      <c r="BY54138" s="2"/>
    </row>
    <row r="54139" spans="77:77">
      <c r="BY54139" s="2"/>
    </row>
    <row r="54140" spans="77:77">
      <c r="BY54140" s="2"/>
    </row>
    <row r="54141" spans="77:77">
      <c r="BY54141" s="2"/>
    </row>
    <row r="54142" spans="77:77">
      <c r="BY54142" s="2"/>
    </row>
    <row r="54143" spans="77:77">
      <c r="BY54143" s="2"/>
    </row>
    <row r="54144" spans="77:77">
      <c r="BY54144" s="2"/>
    </row>
    <row r="54145" spans="77:77">
      <c r="BY54145" s="2"/>
    </row>
    <row r="54146" spans="77:77">
      <c r="BY54146" s="2"/>
    </row>
    <row r="54147" spans="77:77">
      <c r="BY54147" s="2"/>
    </row>
    <row r="54148" spans="77:77">
      <c r="BY54148" s="2"/>
    </row>
    <row r="54149" spans="77:77">
      <c r="BY54149" s="2"/>
    </row>
    <row r="54150" spans="77:77">
      <c r="BY54150" s="2"/>
    </row>
    <row r="54151" spans="77:77">
      <c r="BY54151" s="2"/>
    </row>
    <row r="54152" spans="77:77">
      <c r="BY54152" s="2"/>
    </row>
    <row r="54153" spans="77:77">
      <c r="BY54153" s="2"/>
    </row>
    <row r="54154" spans="77:77">
      <c r="BY54154" s="2"/>
    </row>
    <row r="54155" spans="77:77">
      <c r="BY54155" s="2"/>
    </row>
    <row r="54156" spans="77:77">
      <c r="BY54156" s="2"/>
    </row>
    <row r="54157" spans="77:77">
      <c r="BY54157" s="2"/>
    </row>
    <row r="54158" spans="77:77">
      <c r="BY54158" s="2"/>
    </row>
    <row r="54159" spans="77:77">
      <c r="BY54159" s="2"/>
    </row>
    <row r="54160" spans="77:77">
      <c r="BY54160" s="2"/>
    </row>
    <row r="54161" spans="77:77">
      <c r="BY54161" s="2"/>
    </row>
    <row r="54162" spans="77:77">
      <c r="BY54162" s="2"/>
    </row>
    <row r="54163" spans="77:77">
      <c r="BY54163" s="2"/>
    </row>
    <row r="54164" spans="77:77">
      <c r="BY54164" s="2"/>
    </row>
    <row r="54165" spans="77:77">
      <c r="BY54165" s="2"/>
    </row>
    <row r="54166" spans="77:77">
      <c r="BY54166" s="2"/>
    </row>
    <row r="54167" spans="77:77">
      <c r="BY54167" s="2"/>
    </row>
    <row r="54168" spans="77:77">
      <c r="BY54168" s="2"/>
    </row>
    <row r="54169" spans="77:77">
      <c r="BY54169" s="2"/>
    </row>
    <row r="54170" spans="77:77">
      <c r="BY54170" s="2"/>
    </row>
    <row r="54171" spans="77:77">
      <c r="BY54171" s="2"/>
    </row>
    <row r="54172" spans="77:77">
      <c r="BY54172" s="2"/>
    </row>
    <row r="54173" spans="77:77">
      <c r="BY54173" s="2"/>
    </row>
    <row r="54174" spans="77:77">
      <c r="BY54174" s="2"/>
    </row>
    <row r="54175" spans="77:77">
      <c r="BY54175" s="2"/>
    </row>
    <row r="54176" spans="77:77">
      <c r="BY54176" s="2"/>
    </row>
    <row r="54177" spans="77:77">
      <c r="BY54177" s="2"/>
    </row>
    <row r="54178" spans="77:77">
      <c r="BY54178" s="2"/>
    </row>
    <row r="54179" spans="77:77">
      <c r="BY54179" s="2"/>
    </row>
    <row r="54180" spans="77:77">
      <c r="BY54180" s="2"/>
    </row>
    <row r="54181" spans="77:77">
      <c r="BY54181" s="2"/>
    </row>
    <row r="54182" spans="77:77">
      <c r="BY54182" s="2"/>
    </row>
    <row r="54183" spans="77:77">
      <c r="BY54183" s="2"/>
    </row>
    <row r="54184" spans="77:77">
      <c r="BY54184" s="2"/>
    </row>
    <row r="54185" spans="77:77">
      <c r="BY54185" s="2"/>
    </row>
    <row r="54186" spans="77:77">
      <c r="BY54186" s="2"/>
    </row>
    <row r="54187" spans="77:77">
      <c r="BY54187" s="2"/>
    </row>
    <row r="54188" spans="77:77">
      <c r="BY54188" s="2"/>
    </row>
    <row r="54189" spans="77:77">
      <c r="BY54189" s="2"/>
    </row>
    <row r="54190" spans="77:77">
      <c r="BY54190" s="2"/>
    </row>
    <row r="54191" spans="77:77">
      <c r="BY54191" s="2"/>
    </row>
    <row r="54192" spans="77:77">
      <c r="BY54192" s="2"/>
    </row>
    <row r="54193" spans="77:77">
      <c r="BY54193" s="2"/>
    </row>
    <row r="54194" spans="77:77">
      <c r="BY54194" s="2"/>
    </row>
    <row r="54195" spans="77:77">
      <c r="BY54195" s="2"/>
    </row>
    <row r="54196" spans="77:77">
      <c r="BY54196" s="2"/>
    </row>
    <row r="54197" spans="77:77">
      <c r="BY54197" s="2"/>
    </row>
    <row r="54198" spans="77:77">
      <c r="BY54198" s="2"/>
    </row>
    <row r="54199" spans="77:77">
      <c r="BY54199" s="2"/>
    </row>
    <row r="54200" spans="77:77">
      <c r="BY54200" s="2"/>
    </row>
    <row r="54201" spans="77:77">
      <c r="BY54201" s="2"/>
    </row>
    <row r="54202" spans="77:77">
      <c r="BY54202" s="2"/>
    </row>
    <row r="54203" spans="77:77">
      <c r="BY54203" s="2"/>
    </row>
    <row r="54204" spans="77:77">
      <c r="BY54204" s="2"/>
    </row>
    <row r="54205" spans="77:77">
      <c r="BY54205" s="2"/>
    </row>
    <row r="54206" spans="77:77">
      <c r="BY54206" s="2"/>
    </row>
    <row r="54207" spans="77:77">
      <c r="BY54207" s="2"/>
    </row>
    <row r="54208" spans="77:77">
      <c r="BY54208" s="2"/>
    </row>
    <row r="54209" spans="77:77">
      <c r="BY54209" s="2"/>
    </row>
    <row r="54210" spans="77:77">
      <c r="BY54210" s="2"/>
    </row>
    <row r="54211" spans="77:77">
      <c r="BY54211" s="2"/>
    </row>
    <row r="54212" spans="77:77">
      <c r="BY54212" s="2"/>
    </row>
    <row r="54213" spans="77:77">
      <c r="BY54213" s="2"/>
    </row>
    <row r="54214" spans="77:77">
      <c r="BY54214" s="2"/>
    </row>
    <row r="54215" spans="77:77">
      <c r="BY54215" s="2"/>
    </row>
    <row r="54216" spans="77:77">
      <c r="BY54216" s="2"/>
    </row>
    <row r="54217" spans="77:77">
      <c r="BY54217" s="2"/>
    </row>
    <row r="54218" spans="77:77">
      <c r="BY54218" s="2"/>
    </row>
    <row r="54219" spans="77:77">
      <c r="BY54219" s="2"/>
    </row>
    <row r="54220" spans="77:77">
      <c r="BY54220" s="2"/>
    </row>
    <row r="54221" spans="77:77">
      <c r="BY54221" s="2"/>
    </row>
    <row r="54222" spans="77:77">
      <c r="BY54222" s="2"/>
    </row>
    <row r="54223" spans="77:77">
      <c r="BY54223" s="2"/>
    </row>
    <row r="54224" spans="77:77">
      <c r="BY54224" s="2"/>
    </row>
    <row r="54225" spans="77:77">
      <c r="BY54225" s="2"/>
    </row>
    <row r="54226" spans="77:77">
      <c r="BY54226" s="2"/>
    </row>
    <row r="54227" spans="77:77">
      <c r="BY54227" s="2"/>
    </row>
    <row r="54228" spans="77:77">
      <c r="BY54228" s="2"/>
    </row>
    <row r="54229" spans="77:77">
      <c r="BY54229" s="2"/>
    </row>
    <row r="54230" spans="77:77">
      <c r="BY54230" s="2"/>
    </row>
    <row r="54231" spans="77:77">
      <c r="BY54231" s="2"/>
    </row>
    <row r="54232" spans="77:77">
      <c r="BY54232" s="2"/>
    </row>
    <row r="54233" spans="77:77">
      <c r="BY54233" s="2"/>
    </row>
    <row r="54234" spans="77:77">
      <c r="BY54234" s="2"/>
    </row>
    <row r="54235" spans="77:77">
      <c r="BY54235" s="2"/>
    </row>
    <row r="54236" spans="77:77">
      <c r="BY54236" s="2"/>
    </row>
    <row r="54237" spans="77:77">
      <c r="BY54237" s="2"/>
    </row>
    <row r="54238" spans="77:77">
      <c r="BY54238" s="2"/>
    </row>
    <row r="54239" spans="77:77">
      <c r="BY54239" s="2"/>
    </row>
    <row r="54240" spans="77:77">
      <c r="BY54240" s="2"/>
    </row>
    <row r="54241" spans="77:77">
      <c r="BY54241" s="2"/>
    </row>
    <row r="54242" spans="77:77">
      <c r="BY54242" s="2"/>
    </row>
    <row r="54243" spans="77:77">
      <c r="BY54243" s="2"/>
    </row>
    <row r="54244" spans="77:77">
      <c r="BY54244" s="2"/>
    </row>
    <row r="54245" spans="77:77">
      <c r="BY54245" s="2"/>
    </row>
    <row r="54246" spans="77:77">
      <c r="BY54246" s="2"/>
    </row>
    <row r="54247" spans="77:77">
      <c r="BY54247" s="2"/>
    </row>
    <row r="54248" spans="77:77">
      <c r="BY54248" s="2"/>
    </row>
    <row r="54249" spans="77:77">
      <c r="BY54249" s="2"/>
    </row>
    <row r="54250" spans="77:77">
      <c r="BY54250" s="2"/>
    </row>
    <row r="54251" spans="77:77">
      <c r="BY54251" s="2"/>
    </row>
    <row r="54252" spans="77:77">
      <c r="BY54252" s="2"/>
    </row>
    <row r="54253" spans="77:77">
      <c r="BY54253" s="2"/>
    </row>
    <row r="54254" spans="77:77">
      <c r="BY54254" s="2"/>
    </row>
    <row r="54255" spans="77:77">
      <c r="BY54255" s="2"/>
    </row>
    <row r="54256" spans="77:77">
      <c r="BY54256" s="2"/>
    </row>
    <row r="54257" spans="77:77">
      <c r="BY54257" s="2"/>
    </row>
    <row r="54258" spans="77:77">
      <c r="BY54258" s="2"/>
    </row>
    <row r="54259" spans="77:77">
      <c r="BY54259" s="2"/>
    </row>
    <row r="54260" spans="77:77">
      <c r="BY54260" s="2"/>
    </row>
    <row r="54261" spans="77:77">
      <c r="BY54261" s="2"/>
    </row>
    <row r="54262" spans="77:77">
      <c r="BY54262" s="2"/>
    </row>
    <row r="54263" spans="77:77">
      <c r="BY54263" s="2"/>
    </row>
    <row r="54264" spans="77:77">
      <c r="BY54264" s="2"/>
    </row>
    <row r="54265" spans="77:77">
      <c r="BY54265" s="2"/>
    </row>
    <row r="54266" spans="77:77">
      <c r="BY54266" s="2"/>
    </row>
    <row r="54267" spans="77:77">
      <c r="BY54267" s="2"/>
    </row>
    <row r="54268" spans="77:77">
      <c r="BY54268" s="2"/>
    </row>
    <row r="54269" spans="77:77">
      <c r="BY54269" s="2"/>
    </row>
    <row r="54270" spans="77:77">
      <c r="BY54270" s="2"/>
    </row>
    <row r="54271" spans="77:77">
      <c r="BY54271" s="2"/>
    </row>
    <row r="54272" spans="77:77">
      <c r="BY54272" s="2"/>
    </row>
    <row r="54273" spans="77:77">
      <c r="BY54273" s="2"/>
    </row>
    <row r="54274" spans="77:77">
      <c r="BY54274" s="2"/>
    </row>
    <row r="54275" spans="77:77">
      <c r="BY54275" s="2"/>
    </row>
    <row r="54276" spans="77:77">
      <c r="BY54276" s="2"/>
    </row>
    <row r="54277" spans="77:77">
      <c r="BY54277" s="2"/>
    </row>
    <row r="54278" spans="77:77">
      <c r="BY54278" s="2"/>
    </row>
    <row r="54279" spans="77:77">
      <c r="BY54279" s="2"/>
    </row>
    <row r="54280" spans="77:77">
      <c r="BY54280" s="2"/>
    </row>
    <row r="54281" spans="77:77">
      <c r="BY54281" s="2"/>
    </row>
    <row r="54282" spans="77:77">
      <c r="BY54282" s="2"/>
    </row>
    <row r="54283" spans="77:77">
      <c r="BY54283" s="2"/>
    </row>
    <row r="54284" spans="77:77">
      <c r="BY54284" s="2"/>
    </row>
    <row r="54285" spans="77:77">
      <c r="BY54285" s="2"/>
    </row>
    <row r="54286" spans="77:77">
      <c r="BY54286" s="2"/>
    </row>
    <row r="54287" spans="77:77">
      <c r="BY54287" s="2"/>
    </row>
    <row r="54288" spans="77:77">
      <c r="BY54288" s="2"/>
    </row>
    <row r="54289" spans="77:77">
      <c r="BY54289" s="2"/>
    </row>
    <row r="54290" spans="77:77">
      <c r="BY54290" s="2"/>
    </row>
    <row r="54291" spans="77:77">
      <c r="BY54291" s="2"/>
    </row>
    <row r="54292" spans="77:77">
      <c r="BY54292" s="2"/>
    </row>
    <row r="54293" spans="77:77">
      <c r="BY54293" s="2"/>
    </row>
    <row r="54294" spans="77:77">
      <c r="BY54294" s="2"/>
    </row>
    <row r="54295" spans="77:77">
      <c r="BY54295" s="2"/>
    </row>
    <row r="54296" spans="77:77">
      <c r="BY54296" s="2"/>
    </row>
    <row r="54297" spans="77:77">
      <c r="BY54297" s="2"/>
    </row>
    <row r="54298" spans="77:77">
      <c r="BY54298" s="2"/>
    </row>
    <row r="54299" spans="77:77">
      <c r="BY54299" s="2"/>
    </row>
    <row r="54300" spans="77:77">
      <c r="BY54300" s="2"/>
    </row>
    <row r="54301" spans="77:77">
      <c r="BY54301" s="2"/>
    </row>
    <row r="54302" spans="77:77">
      <c r="BY54302" s="2"/>
    </row>
    <row r="54303" spans="77:77">
      <c r="BY54303" s="2"/>
    </row>
    <row r="54304" spans="77:77">
      <c r="BY54304" s="2"/>
    </row>
    <row r="54305" spans="77:77">
      <c r="BY54305" s="2"/>
    </row>
    <row r="54306" spans="77:77">
      <c r="BY54306" s="2"/>
    </row>
    <row r="54307" spans="77:77">
      <c r="BY54307" s="2"/>
    </row>
    <row r="54308" spans="77:77">
      <c r="BY54308" s="2"/>
    </row>
    <row r="54309" spans="77:77">
      <c r="BY54309" s="2"/>
    </row>
    <row r="54310" spans="77:77">
      <c r="BY54310" s="2"/>
    </row>
    <row r="54311" spans="77:77">
      <c r="BY54311" s="2"/>
    </row>
    <row r="54312" spans="77:77">
      <c r="BY54312" s="2"/>
    </row>
    <row r="54313" spans="77:77">
      <c r="BY54313" s="2"/>
    </row>
    <row r="54314" spans="77:77">
      <c r="BY54314" s="2"/>
    </row>
    <row r="54315" spans="77:77">
      <c r="BY54315" s="2"/>
    </row>
    <row r="54316" spans="77:77">
      <c r="BY54316" s="2"/>
    </row>
    <row r="54317" spans="77:77">
      <c r="BY54317" s="2"/>
    </row>
    <row r="54318" spans="77:77">
      <c r="BY54318" s="2"/>
    </row>
    <row r="54319" spans="77:77">
      <c r="BY54319" s="2"/>
    </row>
    <row r="54320" spans="77:77">
      <c r="BY54320" s="2"/>
    </row>
    <row r="54321" spans="77:77">
      <c r="BY54321" s="2"/>
    </row>
    <row r="54322" spans="77:77">
      <c r="BY54322" s="2"/>
    </row>
    <row r="54323" spans="77:77">
      <c r="BY54323" s="2"/>
    </row>
    <row r="54324" spans="77:77">
      <c r="BY54324" s="2"/>
    </row>
    <row r="54325" spans="77:77">
      <c r="BY54325" s="2"/>
    </row>
    <row r="54326" spans="77:77">
      <c r="BY54326" s="2"/>
    </row>
    <row r="54327" spans="77:77">
      <c r="BY54327" s="2"/>
    </row>
    <row r="54328" spans="77:77">
      <c r="BY54328" s="2"/>
    </row>
    <row r="54329" spans="77:77">
      <c r="BY54329" s="2"/>
    </row>
    <row r="54330" spans="77:77">
      <c r="BY54330" s="2"/>
    </row>
    <row r="54331" spans="77:77">
      <c r="BY54331" s="2"/>
    </row>
    <row r="54332" spans="77:77">
      <c r="BY54332" s="2"/>
    </row>
    <row r="54333" spans="77:77">
      <c r="BY54333" s="2"/>
    </row>
    <row r="54334" spans="77:77">
      <c r="BY54334" s="2"/>
    </row>
    <row r="54335" spans="77:77">
      <c r="BY54335" s="2"/>
    </row>
    <row r="54336" spans="77:77">
      <c r="BY54336" s="2"/>
    </row>
    <row r="54337" spans="77:77">
      <c r="BY54337" s="2"/>
    </row>
    <row r="54338" spans="77:77">
      <c r="BY54338" s="2"/>
    </row>
    <row r="54339" spans="77:77">
      <c r="BY54339" s="2"/>
    </row>
    <row r="54340" spans="77:77">
      <c r="BY54340" s="2"/>
    </row>
    <row r="54341" spans="77:77">
      <c r="BY54341" s="2"/>
    </row>
    <row r="54342" spans="77:77">
      <c r="BY54342" s="2"/>
    </row>
    <row r="54343" spans="77:77">
      <c r="BY54343" s="2"/>
    </row>
    <row r="54344" spans="77:77">
      <c r="BY54344" s="2"/>
    </row>
    <row r="54345" spans="77:77">
      <c r="BY54345" s="2"/>
    </row>
    <row r="54346" spans="77:77">
      <c r="BY54346" s="2"/>
    </row>
    <row r="54347" spans="77:77">
      <c r="BY54347" s="2"/>
    </row>
    <row r="54348" spans="77:77">
      <c r="BY54348" s="2"/>
    </row>
    <row r="54349" spans="77:77">
      <c r="BY54349" s="2"/>
    </row>
    <row r="54350" spans="77:77">
      <c r="BY54350" s="2"/>
    </row>
    <row r="54351" spans="77:77">
      <c r="BY54351" s="2"/>
    </row>
    <row r="54352" spans="77:77">
      <c r="BY54352" s="2"/>
    </row>
    <row r="54353" spans="77:77">
      <c r="BY54353" s="2"/>
    </row>
    <row r="54354" spans="77:77">
      <c r="BY54354" s="2"/>
    </row>
    <row r="54355" spans="77:77">
      <c r="BY54355" s="2"/>
    </row>
    <row r="54356" spans="77:77">
      <c r="BY54356" s="2"/>
    </row>
    <row r="54357" spans="77:77">
      <c r="BY54357" s="2"/>
    </row>
    <row r="54358" spans="77:77">
      <c r="BY54358" s="2"/>
    </row>
    <row r="54359" spans="77:77">
      <c r="BY54359" s="2"/>
    </row>
    <row r="54360" spans="77:77">
      <c r="BY54360" s="2"/>
    </row>
    <row r="54361" spans="77:77">
      <c r="BY54361" s="2"/>
    </row>
    <row r="54362" spans="77:77">
      <c r="BY54362" s="2"/>
    </row>
    <row r="54363" spans="77:77">
      <c r="BY54363" s="2"/>
    </row>
    <row r="54364" spans="77:77">
      <c r="BY54364" s="2"/>
    </row>
    <row r="54365" spans="77:77">
      <c r="BY54365" s="2"/>
    </row>
    <row r="54366" spans="77:77">
      <c r="BY54366" s="2"/>
    </row>
    <row r="54367" spans="77:77">
      <c r="BY54367" s="2"/>
    </row>
    <row r="54368" spans="77:77">
      <c r="BY54368" s="2"/>
    </row>
    <row r="54369" spans="77:77">
      <c r="BY54369" s="2"/>
    </row>
    <row r="54370" spans="77:77">
      <c r="BY54370" s="2"/>
    </row>
    <row r="54371" spans="77:77">
      <c r="BY54371" s="2"/>
    </row>
    <row r="54372" spans="77:77">
      <c r="BY54372" s="2"/>
    </row>
    <row r="54373" spans="77:77">
      <c r="BY54373" s="2"/>
    </row>
    <row r="54374" spans="77:77">
      <c r="BY54374" s="2"/>
    </row>
    <row r="54375" spans="77:77">
      <c r="BY54375" s="2"/>
    </row>
    <row r="54376" spans="77:77">
      <c r="BY54376" s="2"/>
    </row>
    <row r="54377" spans="77:77">
      <c r="BY54377" s="2"/>
    </row>
    <row r="54378" spans="77:77">
      <c r="BY54378" s="2"/>
    </row>
    <row r="54379" spans="77:77">
      <c r="BY54379" s="2"/>
    </row>
    <row r="54380" spans="77:77">
      <c r="BY54380" s="2"/>
    </row>
    <row r="54381" spans="77:77">
      <c r="BY54381" s="2"/>
    </row>
    <row r="54382" spans="77:77">
      <c r="BY54382" s="2"/>
    </row>
    <row r="54383" spans="77:77">
      <c r="BY54383" s="2"/>
    </row>
    <row r="54384" spans="77:77">
      <c r="BY54384" s="2"/>
    </row>
    <row r="54385" spans="77:77">
      <c r="BY54385" s="2"/>
    </row>
    <row r="54386" spans="77:77">
      <c r="BY54386" s="2"/>
    </row>
    <row r="54387" spans="77:77">
      <c r="BY54387" s="2"/>
    </row>
    <row r="54388" spans="77:77">
      <c r="BY54388" s="2"/>
    </row>
    <row r="54389" spans="77:77">
      <c r="BY54389" s="2"/>
    </row>
    <row r="54390" spans="77:77">
      <c r="BY54390" s="2"/>
    </row>
    <row r="54391" spans="77:77">
      <c r="BY54391" s="2"/>
    </row>
    <row r="54392" spans="77:77">
      <c r="BY54392" s="2"/>
    </row>
    <row r="54393" spans="77:77">
      <c r="BY54393" s="2"/>
    </row>
    <row r="54394" spans="77:77">
      <c r="BY54394" s="2"/>
    </row>
    <row r="54395" spans="77:77">
      <c r="BY54395" s="2"/>
    </row>
    <row r="54396" spans="77:77">
      <c r="BY54396" s="2"/>
    </row>
    <row r="54397" spans="77:77">
      <c r="BY54397" s="2"/>
    </row>
    <row r="54398" spans="77:77">
      <c r="BY54398" s="2"/>
    </row>
    <row r="54399" spans="77:77">
      <c r="BY54399" s="2"/>
    </row>
    <row r="54400" spans="77:77">
      <c r="BY54400" s="2"/>
    </row>
    <row r="54401" spans="77:77">
      <c r="BY54401" s="2"/>
    </row>
    <row r="54402" spans="77:77">
      <c r="BY54402" s="2"/>
    </row>
    <row r="54403" spans="77:77">
      <c r="BY54403" s="2"/>
    </row>
    <row r="54404" spans="77:77">
      <c r="BY54404" s="2"/>
    </row>
    <row r="54405" spans="77:77">
      <c r="BY54405" s="2"/>
    </row>
    <row r="54406" spans="77:77">
      <c r="BY54406" s="2"/>
    </row>
    <row r="54407" spans="77:77">
      <c r="BY54407" s="2"/>
    </row>
    <row r="54408" spans="77:77">
      <c r="BY54408" s="2"/>
    </row>
    <row r="54409" spans="77:77">
      <c r="BY54409" s="2"/>
    </row>
    <row r="54410" spans="77:77">
      <c r="BY54410" s="2"/>
    </row>
    <row r="54411" spans="77:77">
      <c r="BY54411" s="2"/>
    </row>
    <row r="54412" spans="77:77">
      <c r="BY54412" s="2"/>
    </row>
    <row r="54413" spans="77:77">
      <c r="BY54413" s="2"/>
    </row>
    <row r="54414" spans="77:77">
      <c r="BY54414" s="2"/>
    </row>
    <row r="54415" spans="77:77">
      <c r="BY54415" s="2"/>
    </row>
    <row r="54416" spans="77:77">
      <c r="BY54416" s="2"/>
    </row>
    <row r="54417" spans="77:77">
      <c r="BY54417" s="2"/>
    </row>
    <row r="54418" spans="77:77">
      <c r="BY54418" s="2"/>
    </row>
    <row r="54419" spans="77:77">
      <c r="BY54419" s="2"/>
    </row>
    <row r="54420" spans="77:77">
      <c r="BY54420" s="2"/>
    </row>
    <row r="54421" spans="77:77">
      <c r="BY54421" s="2"/>
    </row>
    <row r="54422" spans="77:77">
      <c r="BY54422" s="2"/>
    </row>
    <row r="54423" spans="77:77">
      <c r="BY54423" s="2"/>
    </row>
    <row r="54424" spans="77:77">
      <c r="BY54424" s="2"/>
    </row>
    <row r="54425" spans="77:77">
      <c r="BY54425" s="2"/>
    </row>
    <row r="54426" spans="77:77">
      <c r="BY54426" s="2"/>
    </row>
    <row r="54427" spans="77:77">
      <c r="BY54427" s="2"/>
    </row>
    <row r="54428" spans="77:77">
      <c r="BY54428" s="2"/>
    </row>
    <row r="54429" spans="77:77">
      <c r="BY54429" s="2"/>
    </row>
    <row r="54430" spans="77:77">
      <c r="BY54430" s="2"/>
    </row>
    <row r="54431" spans="77:77">
      <c r="BY54431" s="2"/>
    </row>
    <row r="54432" spans="77:77">
      <c r="BY54432" s="2"/>
    </row>
    <row r="54433" spans="77:77">
      <c r="BY54433" s="2"/>
    </row>
    <row r="54434" spans="77:77">
      <c r="BY54434" s="2"/>
    </row>
    <row r="54435" spans="77:77">
      <c r="BY54435" s="2"/>
    </row>
    <row r="54436" spans="77:77">
      <c r="BY54436" s="2"/>
    </row>
    <row r="54437" spans="77:77">
      <c r="BY54437" s="2"/>
    </row>
    <row r="54438" spans="77:77">
      <c r="BY54438" s="2"/>
    </row>
    <row r="54439" spans="77:77">
      <c r="BY54439" s="2"/>
    </row>
    <row r="54440" spans="77:77">
      <c r="BY54440" s="2"/>
    </row>
    <row r="54441" spans="77:77">
      <c r="BY54441" s="2"/>
    </row>
    <row r="54442" spans="77:77">
      <c r="BY54442" s="2"/>
    </row>
    <row r="54443" spans="77:77">
      <c r="BY54443" s="2"/>
    </row>
    <row r="54444" spans="77:77">
      <c r="BY54444" s="2"/>
    </row>
    <row r="54445" spans="77:77">
      <c r="BY54445" s="2"/>
    </row>
    <row r="54446" spans="77:77">
      <c r="BY54446" s="2"/>
    </row>
    <row r="54447" spans="77:77">
      <c r="BY54447" s="2"/>
    </row>
    <row r="54448" spans="77:77">
      <c r="BY54448" s="2"/>
    </row>
    <row r="54449" spans="77:77">
      <c r="BY54449" s="2"/>
    </row>
    <row r="54450" spans="77:77">
      <c r="BY54450" s="2"/>
    </row>
    <row r="54451" spans="77:77">
      <c r="BY54451" s="2"/>
    </row>
    <row r="54452" spans="77:77">
      <c r="BY54452" s="2"/>
    </row>
    <row r="54453" spans="77:77">
      <c r="BY54453" s="2"/>
    </row>
    <row r="54454" spans="77:77">
      <c r="BY54454" s="2"/>
    </row>
    <row r="54455" spans="77:77">
      <c r="BY54455" s="2"/>
    </row>
    <row r="54456" spans="77:77">
      <c r="BY54456" s="2"/>
    </row>
    <row r="54457" spans="77:77">
      <c r="BY54457" s="2"/>
    </row>
    <row r="54458" spans="77:77">
      <c r="BY54458" s="2"/>
    </row>
    <row r="54459" spans="77:77">
      <c r="BY54459" s="2"/>
    </row>
    <row r="54460" spans="77:77">
      <c r="BY54460" s="2"/>
    </row>
    <row r="54461" spans="77:77">
      <c r="BY54461" s="2"/>
    </row>
    <row r="54462" spans="77:77">
      <c r="BY54462" s="2"/>
    </row>
    <row r="54463" spans="77:77">
      <c r="BY54463" s="2"/>
    </row>
    <row r="54464" spans="77:77">
      <c r="BY54464" s="2"/>
    </row>
    <row r="54465" spans="77:77">
      <c r="BY54465" s="2"/>
    </row>
    <row r="54466" spans="77:77">
      <c r="BY54466" s="2"/>
    </row>
    <row r="54467" spans="77:77">
      <c r="BY54467" s="2"/>
    </row>
    <row r="54468" spans="77:77">
      <c r="BY54468" s="2"/>
    </row>
    <row r="54469" spans="77:77">
      <c r="BY54469" s="2"/>
    </row>
    <row r="54470" spans="77:77">
      <c r="BY54470" s="2"/>
    </row>
    <row r="54471" spans="77:77">
      <c r="BY54471" s="2"/>
    </row>
    <row r="54472" spans="77:77">
      <c r="BY54472" s="2"/>
    </row>
    <row r="54473" spans="77:77">
      <c r="BY54473" s="2"/>
    </row>
    <row r="54474" spans="77:77">
      <c r="BY54474" s="2"/>
    </row>
    <row r="54475" spans="77:77">
      <c r="BY54475" s="2"/>
    </row>
    <row r="54476" spans="77:77">
      <c r="BY54476" s="2"/>
    </row>
    <row r="54477" spans="77:77">
      <c r="BY54477" s="2"/>
    </row>
    <row r="54478" spans="77:77">
      <c r="BY54478" s="2"/>
    </row>
    <row r="54479" spans="77:77">
      <c r="BY54479" s="2"/>
    </row>
    <row r="54480" spans="77:77">
      <c r="BY54480" s="2"/>
    </row>
    <row r="54481" spans="77:77">
      <c r="BY54481" s="2"/>
    </row>
    <row r="54482" spans="77:77">
      <c r="BY54482" s="2"/>
    </row>
    <row r="54483" spans="77:77">
      <c r="BY54483" s="2"/>
    </row>
    <row r="54484" spans="77:77">
      <c r="BY54484" s="2"/>
    </row>
    <row r="54485" spans="77:77">
      <c r="BY54485" s="2"/>
    </row>
    <row r="54486" spans="77:77">
      <c r="BY54486" s="2"/>
    </row>
    <row r="54487" spans="77:77">
      <c r="BY54487" s="2"/>
    </row>
    <row r="54488" spans="77:77">
      <c r="BY54488" s="2"/>
    </row>
    <row r="54489" spans="77:77">
      <c r="BY54489" s="2"/>
    </row>
    <row r="54490" spans="77:77">
      <c r="BY54490" s="2"/>
    </row>
    <row r="54491" spans="77:77">
      <c r="BY54491" s="2"/>
    </row>
    <row r="54492" spans="77:77">
      <c r="BY54492" s="2"/>
    </row>
    <row r="54493" spans="77:77">
      <c r="BY54493" s="2"/>
    </row>
    <row r="54494" spans="77:77">
      <c r="BY54494" s="2"/>
    </row>
    <row r="54495" spans="77:77">
      <c r="BY54495" s="2"/>
    </row>
    <row r="54496" spans="77:77">
      <c r="BY54496" s="2"/>
    </row>
    <row r="54497" spans="77:77">
      <c r="BY54497" s="2"/>
    </row>
    <row r="54498" spans="77:77">
      <c r="BY54498" s="2"/>
    </row>
    <row r="54499" spans="77:77">
      <c r="BY54499" s="2"/>
    </row>
    <row r="54500" spans="77:77">
      <c r="BY54500" s="2"/>
    </row>
    <row r="54501" spans="77:77">
      <c r="BY54501" s="2"/>
    </row>
    <row r="54502" spans="77:77">
      <c r="BY54502" s="2"/>
    </row>
    <row r="54503" spans="77:77">
      <c r="BY54503" s="2"/>
    </row>
    <row r="54504" spans="77:77">
      <c r="BY54504" s="2"/>
    </row>
    <row r="54505" spans="77:77">
      <c r="BY54505" s="2"/>
    </row>
    <row r="54506" spans="77:77">
      <c r="BY54506" s="2"/>
    </row>
    <row r="54507" spans="77:77">
      <c r="BY54507" s="2"/>
    </row>
    <row r="54508" spans="77:77">
      <c r="BY54508" s="2"/>
    </row>
    <row r="54509" spans="77:77">
      <c r="BY54509" s="2"/>
    </row>
    <row r="54510" spans="77:77">
      <c r="BY54510" s="2"/>
    </row>
    <row r="54511" spans="77:77">
      <c r="BY54511" s="2"/>
    </row>
    <row r="54512" spans="77:77">
      <c r="BY54512" s="2"/>
    </row>
    <row r="54513" spans="77:77">
      <c r="BY54513" s="2"/>
    </row>
    <row r="54514" spans="77:77">
      <c r="BY54514" s="2"/>
    </row>
    <row r="54515" spans="77:77">
      <c r="BY54515" s="2"/>
    </row>
    <row r="54516" spans="77:77">
      <c r="BY54516" s="2"/>
    </row>
    <row r="54517" spans="77:77">
      <c r="BY54517" s="2"/>
    </row>
    <row r="54518" spans="77:77">
      <c r="BY54518" s="2"/>
    </row>
    <row r="54519" spans="77:77">
      <c r="BY54519" s="2"/>
    </row>
    <row r="54520" spans="77:77">
      <c r="BY54520" s="2"/>
    </row>
    <row r="54521" spans="77:77">
      <c r="BY54521" s="2"/>
    </row>
    <row r="54522" spans="77:77">
      <c r="BY54522" s="2"/>
    </row>
    <row r="54523" spans="77:77">
      <c r="BY54523" s="2"/>
    </row>
    <row r="54524" spans="77:77">
      <c r="BY54524" s="2"/>
    </row>
    <row r="54525" spans="77:77">
      <c r="BY54525" s="2"/>
    </row>
    <row r="54526" spans="77:77">
      <c r="BY54526" s="2"/>
    </row>
    <row r="54527" spans="77:77">
      <c r="BY54527" s="2"/>
    </row>
    <row r="54528" spans="77:77">
      <c r="BY54528" s="2"/>
    </row>
    <row r="54529" spans="77:77">
      <c r="BY54529" s="2"/>
    </row>
    <row r="54530" spans="77:77">
      <c r="BY54530" s="2"/>
    </row>
    <row r="54531" spans="77:77">
      <c r="BY54531" s="2"/>
    </row>
    <row r="54532" spans="77:77">
      <c r="BY54532" s="2"/>
    </row>
    <row r="54533" spans="77:77">
      <c r="BY54533" s="2"/>
    </row>
    <row r="54534" spans="77:77">
      <c r="BY54534" s="2"/>
    </row>
    <row r="54535" spans="77:77">
      <c r="BY54535" s="2"/>
    </row>
    <row r="54536" spans="77:77">
      <c r="BY54536" s="2"/>
    </row>
    <row r="54537" spans="77:77">
      <c r="BY54537" s="2"/>
    </row>
    <row r="54538" spans="77:77">
      <c r="BY54538" s="2"/>
    </row>
    <row r="54539" spans="77:77">
      <c r="BY54539" s="2"/>
    </row>
    <row r="54540" spans="77:77">
      <c r="BY54540" s="2"/>
    </row>
    <row r="54541" spans="77:77">
      <c r="BY54541" s="2"/>
    </row>
    <row r="54542" spans="77:77">
      <c r="BY54542" s="2"/>
    </row>
    <row r="54543" spans="77:77">
      <c r="BY54543" s="2"/>
    </row>
    <row r="54544" spans="77:77">
      <c r="BY54544" s="2"/>
    </row>
    <row r="54545" spans="77:77">
      <c r="BY54545" s="2"/>
    </row>
    <row r="54546" spans="77:77">
      <c r="BY54546" s="2"/>
    </row>
    <row r="54547" spans="77:77">
      <c r="BY54547" s="2"/>
    </row>
    <row r="54548" spans="77:77">
      <c r="BY54548" s="2"/>
    </row>
    <row r="54549" spans="77:77">
      <c r="BY54549" s="2"/>
    </row>
    <row r="54550" spans="77:77">
      <c r="BY54550" s="2"/>
    </row>
    <row r="54551" spans="77:77">
      <c r="BY54551" s="2"/>
    </row>
    <row r="54552" spans="77:77">
      <c r="BY54552" s="2"/>
    </row>
    <row r="54553" spans="77:77">
      <c r="BY54553" s="2"/>
    </row>
    <row r="54554" spans="77:77">
      <c r="BY54554" s="2"/>
    </row>
    <row r="54555" spans="77:77">
      <c r="BY54555" s="2"/>
    </row>
    <row r="54556" spans="77:77">
      <c r="BY54556" s="2"/>
    </row>
    <row r="54557" spans="77:77">
      <c r="BY54557" s="2"/>
    </row>
    <row r="54558" spans="77:77">
      <c r="BY54558" s="2"/>
    </row>
    <row r="54559" spans="77:77">
      <c r="BY54559" s="2"/>
    </row>
    <row r="54560" spans="77:77">
      <c r="BY54560" s="2"/>
    </row>
    <row r="54561" spans="77:77">
      <c r="BY54561" s="2"/>
    </row>
    <row r="54562" spans="77:77">
      <c r="BY54562" s="2"/>
    </row>
    <row r="54563" spans="77:77">
      <c r="BY54563" s="2"/>
    </row>
    <row r="54564" spans="77:77">
      <c r="BY54564" s="2"/>
    </row>
    <row r="54565" spans="77:77">
      <c r="BY54565" s="2"/>
    </row>
    <row r="54566" spans="77:77">
      <c r="BY54566" s="2"/>
    </row>
    <row r="54567" spans="77:77">
      <c r="BY54567" s="2"/>
    </row>
    <row r="54568" spans="77:77">
      <c r="BY54568" s="2"/>
    </row>
    <row r="54569" spans="77:77">
      <c r="BY54569" s="2"/>
    </row>
    <row r="54570" spans="77:77">
      <c r="BY54570" s="2"/>
    </row>
    <row r="54571" spans="77:77">
      <c r="BY54571" s="2"/>
    </row>
    <row r="54572" spans="77:77">
      <c r="BY54572" s="2"/>
    </row>
    <row r="54573" spans="77:77">
      <c r="BY54573" s="2"/>
    </row>
    <row r="54574" spans="77:77">
      <c r="BY54574" s="2"/>
    </row>
    <row r="54575" spans="77:77">
      <c r="BY54575" s="2"/>
    </row>
    <row r="54576" spans="77:77">
      <c r="BY54576" s="2"/>
    </row>
    <row r="54577" spans="77:77">
      <c r="BY54577" s="2"/>
    </row>
    <row r="54578" spans="77:77">
      <c r="BY54578" s="2"/>
    </row>
    <row r="54579" spans="77:77">
      <c r="BY54579" s="2"/>
    </row>
    <row r="54580" spans="77:77">
      <c r="BY54580" s="2"/>
    </row>
    <row r="54581" spans="77:77">
      <c r="BY54581" s="2"/>
    </row>
    <row r="54582" spans="77:77">
      <c r="BY54582" s="2"/>
    </row>
    <row r="54583" spans="77:77">
      <c r="BY54583" s="2"/>
    </row>
    <row r="54584" spans="77:77">
      <c r="BY54584" s="2"/>
    </row>
    <row r="54585" spans="77:77">
      <c r="BY54585" s="2"/>
    </row>
    <row r="54586" spans="77:77">
      <c r="BY54586" s="2"/>
    </row>
    <row r="54587" spans="77:77">
      <c r="BY54587" s="2"/>
    </row>
    <row r="54588" spans="77:77">
      <c r="BY54588" s="2"/>
    </row>
    <row r="54589" spans="77:77">
      <c r="BY54589" s="2"/>
    </row>
    <row r="54590" spans="77:77">
      <c r="BY54590" s="2"/>
    </row>
    <row r="54591" spans="77:77">
      <c r="BY54591" s="2"/>
    </row>
    <row r="54592" spans="77:77">
      <c r="BY54592" s="2"/>
    </row>
    <row r="54593" spans="77:77">
      <c r="BY54593" s="2"/>
    </row>
    <row r="54594" spans="77:77">
      <c r="BY54594" s="2"/>
    </row>
    <row r="54595" spans="77:77">
      <c r="BY54595" s="2"/>
    </row>
    <row r="54596" spans="77:77">
      <c r="BY54596" s="2"/>
    </row>
    <row r="54597" spans="77:77">
      <c r="BY54597" s="2"/>
    </row>
    <row r="54598" spans="77:77">
      <c r="BY54598" s="2"/>
    </row>
    <row r="54599" spans="77:77">
      <c r="BY54599" s="2"/>
    </row>
    <row r="54600" spans="77:77">
      <c r="BY54600" s="2"/>
    </row>
    <row r="54601" spans="77:77">
      <c r="BY54601" s="2"/>
    </row>
    <row r="54602" spans="77:77">
      <c r="BY54602" s="2"/>
    </row>
    <row r="54603" spans="77:77">
      <c r="BY54603" s="2"/>
    </row>
    <row r="54604" spans="77:77">
      <c r="BY54604" s="2"/>
    </row>
    <row r="54605" spans="77:77">
      <c r="BY54605" s="2"/>
    </row>
    <row r="54606" spans="77:77">
      <c r="BY54606" s="2"/>
    </row>
    <row r="54607" spans="77:77">
      <c r="BY54607" s="2"/>
    </row>
    <row r="54608" spans="77:77">
      <c r="BY54608" s="2"/>
    </row>
    <row r="54609" spans="77:77">
      <c r="BY54609" s="2"/>
    </row>
    <row r="54610" spans="77:77">
      <c r="BY54610" s="2"/>
    </row>
    <row r="54611" spans="77:77">
      <c r="BY54611" s="2"/>
    </row>
    <row r="54612" spans="77:77">
      <c r="BY54612" s="2"/>
    </row>
    <row r="54613" spans="77:77">
      <c r="BY54613" s="2"/>
    </row>
    <row r="54614" spans="77:77">
      <c r="BY54614" s="2"/>
    </row>
    <row r="54615" spans="77:77">
      <c r="BY54615" s="2"/>
    </row>
    <row r="54616" spans="77:77">
      <c r="BY54616" s="2"/>
    </row>
    <row r="54617" spans="77:77">
      <c r="BY54617" s="2"/>
    </row>
    <row r="54618" spans="77:77">
      <c r="BY54618" s="2"/>
    </row>
    <row r="54619" spans="77:77">
      <c r="BY54619" s="2"/>
    </row>
    <row r="54620" spans="77:77">
      <c r="BY54620" s="2"/>
    </row>
    <row r="54621" spans="77:77">
      <c r="BY54621" s="2"/>
    </row>
    <row r="54622" spans="77:77">
      <c r="BY54622" s="2"/>
    </row>
    <row r="54623" spans="77:77">
      <c r="BY54623" s="2"/>
    </row>
    <row r="54624" spans="77:77">
      <c r="BY54624" s="2"/>
    </row>
    <row r="54625" spans="77:77">
      <c r="BY54625" s="2"/>
    </row>
    <row r="54626" spans="77:77">
      <c r="BY54626" s="2"/>
    </row>
    <row r="54627" spans="77:77">
      <c r="BY54627" s="2"/>
    </row>
    <row r="54628" spans="77:77">
      <c r="BY54628" s="2"/>
    </row>
    <row r="54629" spans="77:77">
      <c r="BY54629" s="2"/>
    </row>
    <row r="54630" spans="77:77">
      <c r="BY54630" s="2"/>
    </row>
    <row r="54631" spans="77:77">
      <c r="BY54631" s="2"/>
    </row>
    <row r="54632" spans="77:77">
      <c r="BY54632" s="2"/>
    </row>
    <row r="54633" spans="77:77">
      <c r="BY54633" s="2"/>
    </row>
    <row r="54634" spans="77:77">
      <c r="BY54634" s="2"/>
    </row>
    <row r="54635" spans="77:77">
      <c r="BY54635" s="2"/>
    </row>
    <row r="54636" spans="77:77">
      <c r="BY54636" s="2"/>
    </row>
    <row r="54637" spans="77:77">
      <c r="BY54637" s="2"/>
    </row>
    <row r="54638" spans="77:77">
      <c r="BY54638" s="2"/>
    </row>
    <row r="54639" spans="77:77">
      <c r="BY54639" s="2"/>
    </row>
    <row r="54640" spans="77:77">
      <c r="BY54640" s="2"/>
    </row>
    <row r="54641" spans="77:77">
      <c r="BY54641" s="2"/>
    </row>
    <row r="54642" spans="77:77">
      <c r="BY54642" s="2"/>
    </row>
    <row r="54643" spans="77:77">
      <c r="BY54643" s="2"/>
    </row>
    <row r="54644" spans="77:77">
      <c r="BY54644" s="2"/>
    </row>
    <row r="54645" spans="77:77">
      <c r="BY54645" s="2"/>
    </row>
    <row r="54646" spans="77:77">
      <c r="BY54646" s="2"/>
    </row>
    <row r="54647" spans="77:77">
      <c r="BY54647" s="2"/>
    </row>
    <row r="54648" spans="77:77">
      <c r="BY54648" s="2"/>
    </row>
    <row r="54649" spans="77:77">
      <c r="BY54649" s="2"/>
    </row>
    <row r="54650" spans="77:77">
      <c r="BY54650" s="2"/>
    </row>
    <row r="54651" spans="77:77">
      <c r="BY54651" s="2"/>
    </row>
    <row r="54652" spans="77:77">
      <c r="BY54652" s="2"/>
    </row>
    <row r="54653" spans="77:77">
      <c r="BY54653" s="2"/>
    </row>
    <row r="54654" spans="77:77">
      <c r="BY54654" s="2"/>
    </row>
    <row r="54655" spans="77:77">
      <c r="BY54655" s="2"/>
    </row>
    <row r="54656" spans="77:77">
      <c r="BY54656" s="2"/>
    </row>
    <row r="54657" spans="77:77">
      <c r="BY54657" s="2"/>
    </row>
    <row r="54658" spans="77:77">
      <c r="BY54658" s="2"/>
    </row>
    <row r="54659" spans="77:77">
      <c r="BY54659" s="2"/>
    </row>
    <row r="54660" spans="77:77">
      <c r="BY54660" s="2"/>
    </row>
    <row r="54661" spans="77:77">
      <c r="BY54661" s="2"/>
    </row>
    <row r="54662" spans="77:77">
      <c r="BY54662" s="2"/>
    </row>
    <row r="54663" spans="77:77">
      <c r="BY54663" s="2"/>
    </row>
    <row r="54664" spans="77:77">
      <c r="BY54664" s="2"/>
    </row>
    <row r="54665" spans="77:77">
      <c r="BY54665" s="2"/>
    </row>
    <row r="54666" spans="77:77">
      <c r="BY54666" s="2"/>
    </row>
    <row r="54667" spans="77:77">
      <c r="BY54667" s="2"/>
    </row>
    <row r="54668" spans="77:77">
      <c r="BY54668" s="2"/>
    </row>
    <row r="54669" spans="77:77">
      <c r="BY54669" s="2"/>
    </row>
    <row r="54670" spans="77:77">
      <c r="BY54670" s="2"/>
    </row>
    <row r="54671" spans="77:77">
      <c r="BY54671" s="2"/>
    </row>
    <row r="54672" spans="77:77">
      <c r="BY54672" s="2"/>
    </row>
    <row r="54673" spans="77:77">
      <c r="BY54673" s="2"/>
    </row>
    <row r="54674" spans="77:77">
      <c r="BY54674" s="2"/>
    </row>
    <row r="54675" spans="77:77">
      <c r="BY54675" s="2"/>
    </row>
    <row r="54676" spans="77:77">
      <c r="BY54676" s="2"/>
    </row>
    <row r="54677" spans="77:77">
      <c r="BY54677" s="2"/>
    </row>
    <row r="54678" spans="77:77">
      <c r="BY54678" s="2"/>
    </row>
    <row r="54679" spans="77:77">
      <c r="BY54679" s="2"/>
    </row>
    <row r="54680" spans="77:77">
      <c r="BY54680" s="2"/>
    </row>
    <row r="54681" spans="77:77">
      <c r="BY54681" s="2"/>
    </row>
    <row r="54682" spans="77:77">
      <c r="BY54682" s="2"/>
    </row>
    <row r="54683" spans="77:77">
      <c r="BY54683" s="2"/>
    </row>
    <row r="54684" spans="77:77">
      <c r="BY54684" s="2"/>
    </row>
    <row r="54685" spans="77:77">
      <c r="BY54685" s="2"/>
    </row>
    <row r="54686" spans="77:77">
      <c r="BY54686" s="2"/>
    </row>
    <row r="54687" spans="77:77">
      <c r="BY54687" s="2"/>
    </row>
    <row r="54688" spans="77:77">
      <c r="BY54688" s="2"/>
    </row>
    <row r="54689" spans="77:77">
      <c r="BY54689" s="2"/>
    </row>
    <row r="54690" spans="77:77">
      <c r="BY54690" s="2"/>
    </row>
    <row r="54691" spans="77:77">
      <c r="BY54691" s="2"/>
    </row>
    <row r="54692" spans="77:77">
      <c r="BY54692" s="2"/>
    </row>
    <row r="54693" spans="77:77">
      <c r="BY54693" s="2"/>
    </row>
    <row r="54694" spans="77:77">
      <c r="BY54694" s="2"/>
    </row>
    <row r="54695" spans="77:77">
      <c r="BY54695" s="2"/>
    </row>
    <row r="54696" spans="77:77">
      <c r="BY54696" s="2"/>
    </row>
    <row r="54697" spans="77:77">
      <c r="BY54697" s="2"/>
    </row>
    <row r="54698" spans="77:77">
      <c r="BY54698" s="2"/>
    </row>
    <row r="54699" spans="77:77">
      <c r="BY54699" s="2"/>
    </row>
    <row r="54700" spans="77:77">
      <c r="BY54700" s="2"/>
    </row>
    <row r="54701" spans="77:77">
      <c r="BY54701" s="2"/>
    </row>
    <row r="54702" spans="77:77">
      <c r="BY54702" s="2"/>
    </row>
    <row r="54703" spans="77:77">
      <c r="BY54703" s="2"/>
    </row>
    <row r="54704" spans="77:77">
      <c r="BY54704" s="2"/>
    </row>
    <row r="54705" spans="77:77">
      <c r="BY54705" s="2"/>
    </row>
    <row r="54706" spans="77:77">
      <c r="BY54706" s="2"/>
    </row>
    <row r="54707" spans="77:77">
      <c r="BY54707" s="2"/>
    </row>
    <row r="54708" spans="77:77">
      <c r="BY54708" s="2"/>
    </row>
    <row r="54709" spans="77:77">
      <c r="BY54709" s="2"/>
    </row>
    <row r="54710" spans="77:77">
      <c r="BY54710" s="2"/>
    </row>
    <row r="54711" spans="77:77">
      <c r="BY54711" s="2"/>
    </row>
    <row r="54712" spans="77:77">
      <c r="BY54712" s="2"/>
    </row>
    <row r="54713" spans="77:77">
      <c r="BY54713" s="2"/>
    </row>
    <row r="54714" spans="77:77">
      <c r="BY54714" s="2"/>
    </row>
    <row r="54715" spans="77:77">
      <c r="BY54715" s="2"/>
    </row>
    <row r="54716" spans="77:77">
      <c r="BY54716" s="2"/>
    </row>
    <row r="54717" spans="77:77">
      <c r="BY54717" s="2"/>
    </row>
    <row r="54718" spans="77:77">
      <c r="BY54718" s="2"/>
    </row>
    <row r="54719" spans="77:77">
      <c r="BY54719" s="2"/>
    </row>
    <row r="54720" spans="77:77">
      <c r="BY54720" s="2"/>
    </row>
    <row r="54721" spans="77:77">
      <c r="BY54721" s="2"/>
    </row>
    <row r="54722" spans="77:77">
      <c r="BY54722" s="2"/>
    </row>
    <row r="54723" spans="77:77">
      <c r="BY54723" s="2"/>
    </row>
    <row r="54724" spans="77:77">
      <c r="BY54724" s="2"/>
    </row>
    <row r="54725" spans="77:77">
      <c r="BY54725" s="2"/>
    </row>
    <row r="54726" spans="77:77">
      <c r="BY54726" s="2"/>
    </row>
    <row r="54727" spans="77:77">
      <c r="BY54727" s="2"/>
    </row>
    <row r="54728" spans="77:77">
      <c r="BY54728" s="2"/>
    </row>
    <row r="54729" spans="77:77">
      <c r="BY54729" s="2"/>
    </row>
    <row r="54730" spans="77:77">
      <c r="BY54730" s="2"/>
    </row>
    <row r="54731" spans="77:77">
      <c r="BY54731" s="2"/>
    </row>
    <row r="54732" spans="77:77">
      <c r="BY54732" s="2"/>
    </row>
    <row r="54733" spans="77:77">
      <c r="BY54733" s="2"/>
    </row>
    <row r="54734" spans="77:77">
      <c r="BY54734" s="2"/>
    </row>
    <row r="54735" spans="77:77">
      <c r="BY54735" s="2"/>
    </row>
    <row r="54736" spans="77:77">
      <c r="BY54736" s="2"/>
    </row>
    <row r="54737" spans="77:77">
      <c r="BY54737" s="2"/>
    </row>
    <row r="54738" spans="77:77">
      <c r="BY54738" s="2"/>
    </row>
    <row r="54739" spans="77:77">
      <c r="BY54739" s="2"/>
    </row>
    <row r="54740" spans="77:77">
      <c r="BY54740" s="2"/>
    </row>
    <row r="54741" spans="77:77">
      <c r="BY54741" s="2"/>
    </row>
    <row r="54742" spans="77:77">
      <c r="BY54742" s="2"/>
    </row>
    <row r="54743" spans="77:77">
      <c r="BY54743" s="2"/>
    </row>
    <row r="54744" spans="77:77">
      <c r="BY54744" s="2"/>
    </row>
    <row r="54745" spans="77:77">
      <c r="BY54745" s="2"/>
    </row>
    <row r="54746" spans="77:77">
      <c r="BY54746" s="2"/>
    </row>
    <row r="54747" spans="77:77">
      <c r="BY54747" s="2"/>
    </row>
    <row r="54748" spans="77:77">
      <c r="BY54748" s="2"/>
    </row>
    <row r="54749" spans="77:77">
      <c r="BY54749" s="2"/>
    </row>
    <row r="54750" spans="77:77">
      <c r="BY54750" s="2"/>
    </row>
    <row r="54751" spans="77:77">
      <c r="BY54751" s="2"/>
    </row>
    <row r="54752" spans="77:77">
      <c r="BY54752" s="2"/>
    </row>
    <row r="54753" spans="77:77">
      <c r="BY54753" s="2"/>
    </row>
    <row r="54754" spans="77:77">
      <c r="BY54754" s="2"/>
    </row>
    <row r="54755" spans="77:77">
      <c r="BY54755" s="2"/>
    </row>
    <row r="54756" spans="77:77">
      <c r="BY54756" s="2"/>
    </row>
    <row r="54757" spans="77:77">
      <c r="BY54757" s="2"/>
    </row>
    <row r="54758" spans="77:77">
      <c r="BY54758" s="2"/>
    </row>
    <row r="54759" spans="77:77">
      <c r="BY54759" s="2"/>
    </row>
    <row r="54760" spans="77:77">
      <c r="BY54760" s="2"/>
    </row>
    <row r="54761" spans="77:77">
      <c r="BY54761" s="2"/>
    </row>
    <row r="54762" spans="77:77">
      <c r="BY54762" s="2"/>
    </row>
    <row r="54763" spans="77:77">
      <c r="BY54763" s="2"/>
    </row>
    <row r="54764" spans="77:77">
      <c r="BY54764" s="2"/>
    </row>
    <row r="54765" spans="77:77">
      <c r="BY54765" s="2"/>
    </row>
    <row r="54766" spans="77:77">
      <c r="BY54766" s="2"/>
    </row>
    <row r="54767" spans="77:77">
      <c r="BY54767" s="2"/>
    </row>
    <row r="54768" spans="77:77">
      <c r="BY54768" s="2"/>
    </row>
    <row r="54769" spans="77:77">
      <c r="BY54769" s="2"/>
    </row>
    <row r="54770" spans="77:77">
      <c r="BY54770" s="2"/>
    </row>
    <row r="54771" spans="77:77">
      <c r="BY54771" s="2"/>
    </row>
    <row r="54772" spans="77:77">
      <c r="BY54772" s="2"/>
    </row>
    <row r="54773" spans="77:77">
      <c r="BY54773" s="2"/>
    </row>
    <row r="54774" spans="77:77">
      <c r="BY54774" s="2"/>
    </row>
    <row r="54775" spans="77:77">
      <c r="BY54775" s="2"/>
    </row>
    <row r="54776" spans="77:77">
      <c r="BY54776" s="2"/>
    </row>
    <row r="54777" spans="77:77">
      <c r="BY54777" s="2"/>
    </row>
    <row r="54778" spans="77:77">
      <c r="BY54778" s="2"/>
    </row>
    <row r="54779" spans="77:77">
      <c r="BY54779" s="2"/>
    </row>
    <row r="54780" spans="77:77">
      <c r="BY54780" s="2"/>
    </row>
    <row r="54781" spans="77:77">
      <c r="BY54781" s="2"/>
    </row>
    <row r="54782" spans="77:77">
      <c r="BY54782" s="2"/>
    </row>
    <row r="54783" spans="77:77">
      <c r="BY54783" s="2"/>
    </row>
    <row r="54784" spans="77:77">
      <c r="BY54784" s="2"/>
    </row>
    <row r="54785" spans="77:77">
      <c r="BY54785" s="2"/>
    </row>
    <row r="54786" spans="77:77">
      <c r="BY54786" s="2"/>
    </row>
    <row r="54787" spans="77:77">
      <c r="BY54787" s="2"/>
    </row>
    <row r="54788" spans="77:77">
      <c r="BY54788" s="2"/>
    </row>
    <row r="54789" spans="77:77">
      <c r="BY54789" s="2"/>
    </row>
    <row r="54790" spans="77:77">
      <c r="BY54790" s="2"/>
    </row>
    <row r="54791" spans="77:77">
      <c r="BY54791" s="2"/>
    </row>
    <row r="54792" spans="77:77">
      <c r="BY54792" s="2"/>
    </row>
    <row r="54793" spans="77:77">
      <c r="BY54793" s="2"/>
    </row>
    <row r="54794" spans="77:77">
      <c r="BY54794" s="2"/>
    </row>
    <row r="54795" spans="77:77">
      <c r="BY54795" s="2"/>
    </row>
    <row r="54796" spans="77:77">
      <c r="BY54796" s="2"/>
    </row>
    <row r="54797" spans="77:77">
      <c r="BY54797" s="2"/>
    </row>
    <row r="54798" spans="77:77">
      <c r="BY54798" s="2"/>
    </row>
    <row r="54799" spans="77:77">
      <c r="BY54799" s="2"/>
    </row>
    <row r="54800" spans="77:77">
      <c r="BY54800" s="2"/>
    </row>
    <row r="54801" spans="77:77">
      <c r="BY54801" s="2"/>
    </row>
    <row r="54802" spans="77:77">
      <c r="BY54802" s="2"/>
    </row>
    <row r="54803" spans="77:77">
      <c r="BY54803" s="2"/>
    </row>
    <row r="54804" spans="77:77">
      <c r="BY54804" s="2"/>
    </row>
    <row r="54805" spans="77:77">
      <c r="BY54805" s="2"/>
    </row>
    <row r="54806" spans="77:77">
      <c r="BY54806" s="2"/>
    </row>
    <row r="54807" spans="77:77">
      <c r="BY54807" s="2"/>
    </row>
    <row r="54808" spans="77:77">
      <c r="BY54808" s="2"/>
    </row>
    <row r="54809" spans="77:77">
      <c r="BY54809" s="2"/>
    </row>
    <row r="54810" spans="77:77">
      <c r="BY54810" s="2"/>
    </row>
    <row r="54811" spans="77:77">
      <c r="BY54811" s="2"/>
    </row>
    <row r="54812" spans="77:77">
      <c r="BY54812" s="2"/>
    </row>
    <row r="54813" spans="77:77">
      <c r="BY54813" s="2"/>
    </row>
    <row r="54814" spans="77:77">
      <c r="BY54814" s="2"/>
    </row>
    <row r="54815" spans="77:77">
      <c r="BY54815" s="2"/>
    </row>
    <row r="54816" spans="77:77">
      <c r="BY54816" s="2"/>
    </row>
    <row r="54817" spans="77:77">
      <c r="BY54817" s="2"/>
    </row>
    <row r="54818" spans="77:77">
      <c r="BY54818" s="2"/>
    </row>
    <row r="54819" spans="77:77">
      <c r="BY54819" s="2"/>
    </row>
    <row r="54820" spans="77:77">
      <c r="BY54820" s="2"/>
    </row>
    <row r="54821" spans="77:77">
      <c r="BY54821" s="2"/>
    </row>
    <row r="54822" spans="77:77">
      <c r="BY54822" s="2"/>
    </row>
    <row r="54823" spans="77:77">
      <c r="BY54823" s="2"/>
    </row>
    <row r="54824" spans="77:77">
      <c r="BY54824" s="2"/>
    </row>
    <row r="54825" spans="77:77">
      <c r="BY54825" s="2"/>
    </row>
    <row r="54826" spans="77:77">
      <c r="BY54826" s="2"/>
    </row>
    <row r="54827" spans="77:77">
      <c r="BY54827" s="2"/>
    </row>
    <row r="54828" spans="77:77">
      <c r="BY54828" s="2"/>
    </row>
    <row r="54829" spans="77:77">
      <c r="BY54829" s="2"/>
    </row>
    <row r="54830" spans="77:77">
      <c r="BY54830" s="2"/>
    </row>
    <row r="54831" spans="77:77">
      <c r="BY54831" s="2"/>
    </row>
    <row r="54832" spans="77:77">
      <c r="BY54832" s="2"/>
    </row>
    <row r="54833" spans="77:77">
      <c r="BY54833" s="2"/>
    </row>
    <row r="54834" spans="77:77">
      <c r="BY54834" s="2"/>
    </row>
    <row r="54835" spans="77:77">
      <c r="BY54835" s="2"/>
    </row>
    <row r="54836" spans="77:77">
      <c r="BY54836" s="2"/>
    </row>
    <row r="54837" spans="77:77">
      <c r="BY54837" s="2"/>
    </row>
    <row r="54838" spans="77:77">
      <c r="BY54838" s="2"/>
    </row>
    <row r="54839" spans="77:77">
      <c r="BY54839" s="2"/>
    </row>
    <row r="54840" spans="77:77">
      <c r="BY54840" s="2"/>
    </row>
    <row r="54841" spans="77:77">
      <c r="BY54841" s="2"/>
    </row>
    <row r="54842" spans="77:77">
      <c r="BY54842" s="2"/>
    </row>
    <row r="54843" spans="77:77">
      <c r="BY54843" s="2"/>
    </row>
    <row r="54844" spans="77:77">
      <c r="BY54844" s="2"/>
    </row>
    <row r="54845" spans="77:77">
      <c r="BY54845" s="2"/>
    </row>
    <row r="54846" spans="77:77">
      <c r="BY54846" s="2"/>
    </row>
    <row r="54847" spans="77:77">
      <c r="BY54847" s="2"/>
    </row>
    <row r="54848" spans="77:77">
      <c r="BY54848" s="2"/>
    </row>
    <row r="54849" spans="77:77">
      <c r="BY54849" s="2"/>
    </row>
    <row r="54850" spans="77:77">
      <c r="BY54850" s="2"/>
    </row>
    <row r="54851" spans="77:77">
      <c r="BY54851" s="2"/>
    </row>
    <row r="54852" spans="77:77">
      <c r="BY54852" s="2"/>
    </row>
    <row r="54853" spans="77:77">
      <c r="BY54853" s="2"/>
    </row>
    <row r="54854" spans="77:77">
      <c r="BY54854" s="2"/>
    </row>
    <row r="54855" spans="77:77">
      <c r="BY54855" s="2"/>
    </row>
    <row r="54856" spans="77:77">
      <c r="BY54856" s="2"/>
    </row>
    <row r="54857" spans="77:77">
      <c r="BY54857" s="2"/>
    </row>
    <row r="54858" spans="77:77">
      <c r="BY54858" s="2"/>
    </row>
    <row r="54859" spans="77:77">
      <c r="BY54859" s="2"/>
    </row>
    <row r="54860" spans="77:77">
      <c r="BY54860" s="2"/>
    </row>
    <row r="54861" spans="77:77">
      <c r="BY54861" s="2"/>
    </row>
    <row r="54862" spans="77:77">
      <c r="BY54862" s="2"/>
    </row>
    <row r="54863" spans="77:77">
      <c r="BY54863" s="2"/>
    </row>
    <row r="54864" spans="77:77">
      <c r="BY54864" s="2"/>
    </row>
    <row r="54865" spans="77:77">
      <c r="BY54865" s="2"/>
    </row>
    <row r="54866" spans="77:77">
      <c r="BY54866" s="2"/>
    </row>
    <row r="54867" spans="77:77">
      <c r="BY54867" s="2"/>
    </row>
    <row r="54868" spans="77:77">
      <c r="BY54868" s="2"/>
    </row>
    <row r="54869" spans="77:77">
      <c r="BY54869" s="2"/>
    </row>
    <row r="54870" spans="77:77">
      <c r="BY54870" s="2"/>
    </row>
    <row r="54871" spans="77:77">
      <c r="BY54871" s="2"/>
    </row>
    <row r="54872" spans="77:77">
      <c r="BY54872" s="2"/>
    </row>
    <row r="54873" spans="77:77">
      <c r="BY54873" s="2"/>
    </row>
    <row r="54874" spans="77:77">
      <c r="BY54874" s="2"/>
    </row>
    <row r="54875" spans="77:77">
      <c r="BY54875" s="2"/>
    </row>
    <row r="54876" spans="77:77">
      <c r="BY54876" s="2"/>
    </row>
    <row r="54877" spans="77:77">
      <c r="BY54877" s="2"/>
    </row>
    <row r="54878" spans="77:77">
      <c r="BY54878" s="2"/>
    </row>
    <row r="54879" spans="77:77">
      <c r="BY54879" s="2"/>
    </row>
    <row r="54880" spans="77:77">
      <c r="BY54880" s="2"/>
    </row>
    <row r="54881" spans="77:77">
      <c r="BY54881" s="2"/>
    </row>
    <row r="54882" spans="77:77">
      <c r="BY54882" s="2"/>
    </row>
    <row r="54883" spans="77:77">
      <c r="BY54883" s="2"/>
    </row>
    <row r="54884" spans="77:77">
      <c r="BY54884" s="2"/>
    </row>
    <row r="54885" spans="77:77">
      <c r="BY54885" s="2"/>
    </row>
    <row r="54886" spans="77:77">
      <c r="BY54886" s="2"/>
    </row>
    <row r="54887" spans="77:77">
      <c r="BY54887" s="2"/>
    </row>
    <row r="54888" spans="77:77">
      <c r="BY54888" s="2"/>
    </row>
    <row r="54889" spans="77:77">
      <c r="BY54889" s="2"/>
    </row>
    <row r="54890" spans="77:77">
      <c r="BY54890" s="2"/>
    </row>
    <row r="54891" spans="77:77">
      <c r="BY54891" s="2"/>
    </row>
    <row r="54892" spans="77:77">
      <c r="BY54892" s="2"/>
    </row>
    <row r="54893" spans="77:77">
      <c r="BY54893" s="2"/>
    </row>
    <row r="54894" spans="77:77">
      <c r="BY54894" s="2"/>
    </row>
    <row r="54895" spans="77:77">
      <c r="BY54895" s="2"/>
    </row>
    <row r="54896" spans="77:77">
      <c r="BY54896" s="2"/>
    </row>
    <row r="54897" spans="77:77">
      <c r="BY54897" s="2"/>
    </row>
    <row r="54898" spans="77:77">
      <c r="BY54898" s="2"/>
    </row>
    <row r="54899" spans="77:77">
      <c r="BY54899" s="2"/>
    </row>
    <row r="54900" spans="77:77">
      <c r="BY54900" s="2"/>
    </row>
    <row r="54901" spans="77:77">
      <c r="BY54901" s="2"/>
    </row>
    <row r="54902" spans="77:77">
      <c r="BY54902" s="2"/>
    </row>
    <row r="54903" spans="77:77">
      <c r="BY54903" s="2"/>
    </row>
    <row r="54904" spans="77:77">
      <c r="BY54904" s="2"/>
    </row>
    <row r="54905" spans="77:77">
      <c r="BY54905" s="2"/>
    </row>
    <row r="54906" spans="77:77">
      <c r="BY54906" s="2"/>
    </row>
    <row r="54907" spans="77:77">
      <c r="BY54907" s="2"/>
    </row>
    <row r="54908" spans="77:77">
      <c r="BY54908" s="2"/>
    </row>
    <row r="54909" spans="77:77">
      <c r="BY54909" s="2"/>
    </row>
    <row r="54910" spans="77:77">
      <c r="BY54910" s="2"/>
    </row>
    <row r="54911" spans="77:77">
      <c r="BY54911" s="2"/>
    </row>
    <row r="54912" spans="77:77">
      <c r="BY54912" s="2"/>
    </row>
    <row r="54913" spans="77:77">
      <c r="BY54913" s="2"/>
    </row>
    <row r="54914" spans="77:77">
      <c r="BY54914" s="2"/>
    </row>
    <row r="54915" spans="77:77">
      <c r="BY54915" s="2"/>
    </row>
    <row r="54916" spans="77:77">
      <c r="BY54916" s="2"/>
    </row>
    <row r="54917" spans="77:77">
      <c r="BY54917" s="2"/>
    </row>
    <row r="54918" spans="77:77">
      <c r="BY54918" s="2"/>
    </row>
    <row r="54919" spans="77:77">
      <c r="BY54919" s="2"/>
    </row>
    <row r="54920" spans="77:77">
      <c r="BY54920" s="2"/>
    </row>
    <row r="54921" spans="77:77">
      <c r="BY54921" s="2"/>
    </row>
    <row r="54922" spans="77:77">
      <c r="BY54922" s="2"/>
    </row>
    <row r="54923" spans="77:77">
      <c r="BY54923" s="2"/>
    </row>
    <row r="54924" spans="77:77">
      <c r="BY54924" s="2"/>
    </row>
    <row r="54925" spans="77:77">
      <c r="BY54925" s="2"/>
    </row>
    <row r="54926" spans="77:77">
      <c r="BY54926" s="2"/>
    </row>
    <row r="54927" spans="77:77">
      <c r="BY54927" s="2"/>
    </row>
    <row r="54928" spans="77:77">
      <c r="BY54928" s="2"/>
    </row>
    <row r="54929" spans="77:77">
      <c r="BY54929" s="2"/>
    </row>
    <row r="54930" spans="77:77">
      <c r="BY54930" s="2"/>
    </row>
    <row r="54931" spans="77:77">
      <c r="BY54931" s="2"/>
    </row>
    <row r="54932" spans="77:77">
      <c r="BY54932" s="2"/>
    </row>
    <row r="54933" spans="77:77">
      <c r="BY54933" s="2"/>
    </row>
    <row r="54934" spans="77:77">
      <c r="BY54934" s="2"/>
    </row>
    <row r="54935" spans="77:77">
      <c r="BY54935" s="2"/>
    </row>
    <row r="54936" spans="77:77">
      <c r="BY54936" s="2"/>
    </row>
    <row r="54937" spans="77:77">
      <c r="BY54937" s="2"/>
    </row>
    <row r="54938" spans="77:77">
      <c r="BY54938" s="2"/>
    </row>
    <row r="54939" spans="77:77">
      <c r="BY54939" s="2"/>
    </row>
    <row r="54940" spans="77:77">
      <c r="BY54940" s="2"/>
    </row>
    <row r="54941" spans="77:77">
      <c r="BY54941" s="2"/>
    </row>
    <row r="54942" spans="77:77">
      <c r="BY54942" s="2"/>
    </row>
    <row r="54943" spans="77:77">
      <c r="BY54943" s="2"/>
    </row>
    <row r="54944" spans="77:77">
      <c r="BY54944" s="2"/>
    </row>
    <row r="54945" spans="77:77">
      <c r="BY54945" s="2"/>
    </row>
    <row r="54946" spans="77:77">
      <c r="BY54946" s="2"/>
    </row>
    <row r="54947" spans="77:77">
      <c r="BY54947" s="2"/>
    </row>
    <row r="54948" spans="77:77">
      <c r="BY54948" s="2"/>
    </row>
    <row r="54949" spans="77:77">
      <c r="BY54949" s="2"/>
    </row>
    <row r="54950" spans="77:77">
      <c r="BY54950" s="2"/>
    </row>
    <row r="54951" spans="77:77">
      <c r="BY54951" s="2"/>
    </row>
    <row r="54952" spans="77:77">
      <c r="BY54952" s="2"/>
    </row>
    <row r="54953" spans="77:77">
      <c r="BY54953" s="2"/>
    </row>
    <row r="54954" spans="77:77">
      <c r="BY54954" s="2"/>
    </row>
    <row r="54955" spans="77:77">
      <c r="BY54955" s="2"/>
    </row>
    <row r="54956" spans="77:77">
      <c r="BY54956" s="2"/>
    </row>
    <row r="54957" spans="77:77">
      <c r="BY54957" s="2"/>
    </row>
    <row r="54958" spans="77:77">
      <c r="BY54958" s="2"/>
    </row>
    <row r="54959" spans="77:77">
      <c r="BY54959" s="2"/>
    </row>
    <row r="54960" spans="77:77">
      <c r="BY54960" s="2"/>
    </row>
    <row r="54961" spans="77:77">
      <c r="BY54961" s="2"/>
    </row>
    <row r="54962" spans="77:77">
      <c r="BY54962" s="2"/>
    </row>
    <row r="54963" spans="77:77">
      <c r="BY54963" s="2"/>
    </row>
    <row r="54964" spans="77:77">
      <c r="BY54964" s="2"/>
    </row>
    <row r="54965" spans="77:77">
      <c r="BY54965" s="2"/>
    </row>
    <row r="54966" spans="77:77">
      <c r="BY54966" s="2"/>
    </row>
    <row r="54967" spans="77:77">
      <c r="BY54967" s="2"/>
    </row>
    <row r="54968" spans="77:77">
      <c r="BY54968" s="2"/>
    </row>
    <row r="54969" spans="77:77">
      <c r="BY54969" s="2"/>
    </row>
    <row r="54970" spans="77:77">
      <c r="BY54970" s="2"/>
    </row>
    <row r="54971" spans="77:77">
      <c r="BY54971" s="2"/>
    </row>
    <row r="54972" spans="77:77">
      <c r="BY54972" s="2"/>
    </row>
    <row r="54973" spans="77:77">
      <c r="BY54973" s="2"/>
    </row>
    <row r="54974" spans="77:77">
      <c r="BY54974" s="2"/>
    </row>
    <row r="54975" spans="77:77">
      <c r="BY54975" s="2"/>
    </row>
    <row r="54976" spans="77:77">
      <c r="BY54976" s="2"/>
    </row>
    <row r="54977" spans="77:77">
      <c r="BY54977" s="2"/>
    </row>
    <row r="54978" spans="77:77">
      <c r="BY54978" s="2"/>
    </row>
    <row r="54979" spans="77:77">
      <c r="BY54979" s="2"/>
    </row>
    <row r="54980" spans="77:77">
      <c r="BY54980" s="2"/>
    </row>
    <row r="54981" spans="77:77">
      <c r="BY54981" s="2"/>
    </row>
    <row r="54982" spans="77:77">
      <c r="BY54982" s="2"/>
    </row>
    <row r="54983" spans="77:77">
      <c r="BY54983" s="2"/>
    </row>
    <row r="54984" spans="77:77">
      <c r="BY54984" s="2"/>
    </row>
    <row r="54985" spans="77:77">
      <c r="BY54985" s="2"/>
    </row>
    <row r="54986" spans="77:77">
      <c r="BY54986" s="2"/>
    </row>
    <row r="54987" spans="77:77">
      <c r="BY54987" s="2"/>
    </row>
    <row r="54988" spans="77:77">
      <c r="BY54988" s="2"/>
    </row>
    <row r="54989" spans="77:77">
      <c r="BY54989" s="2"/>
    </row>
    <row r="54990" spans="77:77">
      <c r="BY54990" s="2"/>
    </row>
    <row r="54991" spans="77:77">
      <c r="BY54991" s="2"/>
    </row>
    <row r="54992" spans="77:77">
      <c r="BY54992" s="2"/>
    </row>
    <row r="54993" spans="77:77">
      <c r="BY54993" s="2"/>
    </row>
    <row r="54994" spans="77:77">
      <c r="BY54994" s="2"/>
    </row>
    <row r="54995" spans="77:77">
      <c r="BY54995" s="2"/>
    </row>
    <row r="54996" spans="77:77">
      <c r="BY54996" s="2"/>
    </row>
    <row r="54997" spans="77:77">
      <c r="BY54997" s="2"/>
    </row>
    <row r="54998" spans="77:77">
      <c r="BY54998" s="2"/>
    </row>
    <row r="54999" spans="77:77">
      <c r="BY54999" s="2"/>
    </row>
    <row r="55000" spans="77:77">
      <c r="BY55000" s="2"/>
    </row>
    <row r="55001" spans="77:77">
      <c r="BY55001" s="2"/>
    </row>
    <row r="55002" spans="77:77">
      <c r="BY55002" s="2"/>
    </row>
    <row r="55003" spans="77:77">
      <c r="BY55003" s="2"/>
    </row>
    <row r="55004" spans="77:77">
      <c r="BY55004" s="2"/>
    </row>
    <row r="55005" spans="77:77">
      <c r="BY55005" s="2"/>
    </row>
    <row r="55006" spans="77:77">
      <c r="BY55006" s="2"/>
    </row>
    <row r="55007" spans="77:77">
      <c r="BY55007" s="2"/>
    </row>
    <row r="55008" spans="77:77">
      <c r="BY55008" s="2"/>
    </row>
    <row r="55009" spans="77:77">
      <c r="BY55009" s="2"/>
    </row>
    <row r="55010" spans="77:77">
      <c r="BY55010" s="2"/>
    </row>
    <row r="55011" spans="77:77">
      <c r="BY55011" s="2"/>
    </row>
    <row r="55012" spans="77:77">
      <c r="BY55012" s="2"/>
    </row>
    <row r="55013" spans="77:77">
      <c r="BY55013" s="2"/>
    </row>
    <row r="55014" spans="77:77">
      <c r="BY55014" s="2"/>
    </row>
    <row r="55015" spans="77:77">
      <c r="BY55015" s="2"/>
    </row>
    <row r="55016" spans="77:77">
      <c r="BY55016" s="2"/>
    </row>
    <row r="55017" spans="77:77">
      <c r="BY55017" s="2"/>
    </row>
    <row r="55018" spans="77:77">
      <c r="BY55018" s="2"/>
    </row>
    <row r="55019" spans="77:77">
      <c r="BY55019" s="2"/>
    </row>
    <row r="55020" spans="77:77">
      <c r="BY55020" s="2"/>
    </row>
    <row r="55021" spans="77:77">
      <c r="BY55021" s="2"/>
    </row>
    <row r="55022" spans="77:77">
      <c r="BY55022" s="2"/>
    </row>
    <row r="55023" spans="77:77">
      <c r="BY55023" s="2"/>
    </row>
    <row r="55024" spans="77:77">
      <c r="BY55024" s="2"/>
    </row>
    <row r="55025" spans="77:77">
      <c r="BY55025" s="2"/>
    </row>
    <row r="55026" spans="77:77">
      <c r="BY55026" s="2"/>
    </row>
    <row r="55027" spans="77:77">
      <c r="BY55027" s="2"/>
    </row>
    <row r="55028" spans="77:77">
      <c r="BY55028" s="2"/>
    </row>
    <row r="55029" spans="77:77">
      <c r="BY55029" s="2"/>
    </row>
    <row r="55030" spans="77:77">
      <c r="BY55030" s="2"/>
    </row>
    <row r="55031" spans="77:77">
      <c r="BY55031" s="2"/>
    </row>
    <row r="55032" spans="77:77">
      <c r="BY55032" s="2"/>
    </row>
    <row r="55033" spans="77:77">
      <c r="BY55033" s="2"/>
    </row>
    <row r="55034" spans="77:77">
      <c r="BY55034" s="2"/>
    </row>
    <row r="55035" spans="77:77">
      <c r="BY55035" s="2"/>
    </row>
    <row r="55036" spans="77:77">
      <c r="BY55036" s="2"/>
    </row>
    <row r="55037" spans="77:77">
      <c r="BY55037" s="2"/>
    </row>
    <row r="55038" spans="77:77">
      <c r="BY55038" s="2"/>
    </row>
    <row r="55039" spans="77:77">
      <c r="BY55039" s="2"/>
    </row>
    <row r="55040" spans="77:77">
      <c r="BY55040" s="2"/>
    </row>
    <row r="55041" spans="77:77">
      <c r="BY55041" s="2"/>
    </row>
    <row r="55042" spans="77:77">
      <c r="BY55042" s="2"/>
    </row>
    <row r="55043" spans="77:77">
      <c r="BY55043" s="2"/>
    </row>
    <row r="55044" spans="77:77">
      <c r="BY55044" s="2"/>
    </row>
    <row r="55045" spans="77:77">
      <c r="BY55045" s="2"/>
    </row>
    <row r="55046" spans="77:77">
      <c r="BY55046" s="2"/>
    </row>
    <row r="55047" spans="77:77">
      <c r="BY55047" s="2"/>
    </row>
    <row r="55048" spans="77:77">
      <c r="BY55048" s="2"/>
    </row>
    <row r="55049" spans="77:77">
      <c r="BY55049" s="2"/>
    </row>
    <row r="55050" spans="77:77">
      <c r="BY55050" s="2"/>
    </row>
    <row r="55051" spans="77:77">
      <c r="BY55051" s="2"/>
    </row>
    <row r="55052" spans="77:77">
      <c r="BY55052" s="2"/>
    </row>
    <row r="55053" spans="77:77">
      <c r="BY55053" s="2"/>
    </row>
    <row r="55054" spans="77:77">
      <c r="BY55054" s="2"/>
    </row>
    <row r="55055" spans="77:77">
      <c r="BY55055" s="2"/>
    </row>
    <row r="55056" spans="77:77">
      <c r="BY55056" s="2"/>
    </row>
    <row r="55057" spans="77:77">
      <c r="BY55057" s="2"/>
    </row>
    <row r="55058" spans="77:77">
      <c r="BY55058" s="2"/>
    </row>
    <row r="55059" spans="77:77">
      <c r="BY55059" s="2"/>
    </row>
    <row r="55060" spans="77:77">
      <c r="BY55060" s="2"/>
    </row>
    <row r="55061" spans="77:77">
      <c r="BY55061" s="2"/>
    </row>
    <row r="55062" spans="77:77">
      <c r="BY55062" s="2"/>
    </row>
    <row r="55063" spans="77:77">
      <c r="BY55063" s="2"/>
    </row>
    <row r="55064" spans="77:77">
      <c r="BY55064" s="2"/>
    </row>
    <row r="55065" spans="77:77">
      <c r="BY55065" s="2"/>
    </row>
    <row r="55066" spans="77:77">
      <c r="BY55066" s="2"/>
    </row>
    <row r="55067" spans="77:77">
      <c r="BY55067" s="2"/>
    </row>
    <row r="55068" spans="77:77">
      <c r="BY55068" s="2"/>
    </row>
    <row r="55069" spans="77:77">
      <c r="BY55069" s="2"/>
    </row>
    <row r="55070" spans="77:77">
      <c r="BY55070" s="2"/>
    </row>
    <row r="55071" spans="77:77">
      <c r="BY55071" s="2"/>
    </row>
    <row r="55072" spans="77:77">
      <c r="BY55072" s="2"/>
    </row>
    <row r="55073" spans="77:77">
      <c r="BY55073" s="2"/>
    </row>
    <row r="55074" spans="77:77">
      <c r="BY55074" s="2"/>
    </row>
    <row r="55075" spans="77:77">
      <c r="BY55075" s="2"/>
    </row>
    <row r="55076" spans="77:77">
      <c r="BY55076" s="2"/>
    </row>
    <row r="55077" spans="77:77">
      <c r="BY55077" s="2"/>
    </row>
    <row r="55078" spans="77:77">
      <c r="BY55078" s="2"/>
    </row>
    <row r="55079" spans="77:77">
      <c r="BY55079" s="2"/>
    </row>
    <row r="55080" spans="77:77">
      <c r="BY55080" s="2"/>
    </row>
    <row r="55081" spans="77:77">
      <c r="BY55081" s="2"/>
    </row>
    <row r="55082" spans="77:77">
      <c r="BY55082" s="2"/>
    </row>
    <row r="55083" spans="77:77">
      <c r="BY55083" s="2"/>
    </row>
    <row r="55084" spans="77:77">
      <c r="BY55084" s="2"/>
    </row>
    <row r="55085" spans="77:77">
      <c r="BY55085" s="2"/>
    </row>
    <row r="55086" spans="77:77">
      <c r="BY55086" s="2"/>
    </row>
    <row r="55087" spans="77:77">
      <c r="BY55087" s="2"/>
    </row>
    <row r="55088" spans="77:77">
      <c r="BY55088" s="2"/>
    </row>
    <row r="55089" spans="77:77">
      <c r="BY55089" s="2"/>
    </row>
    <row r="55090" spans="77:77">
      <c r="BY55090" s="2"/>
    </row>
    <row r="55091" spans="77:77">
      <c r="BY55091" s="2"/>
    </row>
    <row r="55092" spans="77:77">
      <c r="BY55092" s="2"/>
    </row>
    <row r="55093" spans="77:77">
      <c r="BY55093" s="2"/>
    </row>
    <row r="55094" spans="77:77">
      <c r="BY55094" s="2"/>
    </row>
    <row r="55095" spans="77:77">
      <c r="BY55095" s="2"/>
    </row>
    <row r="55096" spans="77:77">
      <c r="BY55096" s="2"/>
    </row>
    <row r="55097" spans="77:77">
      <c r="BY55097" s="2"/>
    </row>
    <row r="55098" spans="77:77">
      <c r="BY55098" s="2"/>
    </row>
    <row r="55099" spans="77:77">
      <c r="BY55099" s="2"/>
    </row>
    <row r="55100" spans="77:77">
      <c r="BY55100" s="2"/>
    </row>
    <row r="55101" spans="77:77">
      <c r="BY55101" s="2"/>
    </row>
    <row r="55102" spans="77:77">
      <c r="BY55102" s="2"/>
    </row>
    <row r="55103" spans="77:77">
      <c r="BY55103" s="2"/>
    </row>
    <row r="55104" spans="77:77">
      <c r="BY55104" s="2"/>
    </row>
    <row r="55105" spans="77:77">
      <c r="BY55105" s="2"/>
    </row>
    <row r="55106" spans="77:77">
      <c r="BY55106" s="2"/>
    </row>
    <row r="55107" spans="77:77">
      <c r="BY55107" s="2"/>
    </row>
    <row r="55108" spans="77:77">
      <c r="BY55108" s="2"/>
    </row>
    <row r="55109" spans="77:77">
      <c r="BY55109" s="2"/>
    </row>
    <row r="55110" spans="77:77">
      <c r="BY55110" s="2"/>
    </row>
    <row r="55111" spans="77:77">
      <c r="BY55111" s="2"/>
    </row>
    <row r="55112" spans="77:77">
      <c r="BY55112" s="2"/>
    </row>
    <row r="55113" spans="77:77">
      <c r="BY55113" s="2"/>
    </row>
    <row r="55114" spans="77:77">
      <c r="BY55114" s="2"/>
    </row>
    <row r="55115" spans="77:77">
      <c r="BY55115" s="2"/>
    </row>
    <row r="55116" spans="77:77">
      <c r="BY55116" s="2"/>
    </row>
    <row r="55117" spans="77:77">
      <c r="BY55117" s="2"/>
    </row>
    <row r="55118" spans="77:77">
      <c r="BY55118" s="2"/>
    </row>
    <row r="55119" spans="77:77">
      <c r="BY55119" s="2"/>
    </row>
    <row r="55120" spans="77:77">
      <c r="BY55120" s="2"/>
    </row>
    <row r="55121" spans="77:77">
      <c r="BY55121" s="2"/>
    </row>
    <row r="55122" spans="77:77">
      <c r="BY55122" s="2"/>
    </row>
    <row r="55123" spans="77:77">
      <c r="BY55123" s="2"/>
    </row>
    <row r="55124" spans="77:77">
      <c r="BY55124" s="2"/>
    </row>
    <row r="55125" spans="77:77">
      <c r="BY55125" s="2"/>
    </row>
    <row r="55126" spans="77:77">
      <c r="BY55126" s="2"/>
    </row>
    <row r="55127" spans="77:77">
      <c r="BY55127" s="2"/>
    </row>
    <row r="55128" spans="77:77">
      <c r="BY55128" s="2"/>
    </row>
    <row r="55129" spans="77:77">
      <c r="BY55129" s="2"/>
    </row>
    <row r="55130" spans="77:77">
      <c r="BY55130" s="2"/>
    </row>
    <row r="55131" spans="77:77">
      <c r="BY55131" s="2"/>
    </row>
    <row r="55132" spans="77:77">
      <c r="BY55132" s="2"/>
    </row>
    <row r="55133" spans="77:77">
      <c r="BY55133" s="2"/>
    </row>
    <row r="55134" spans="77:77">
      <c r="BY55134" s="2"/>
    </row>
    <row r="55135" spans="77:77">
      <c r="BY55135" s="2"/>
    </row>
    <row r="55136" spans="77:77">
      <c r="BY55136" s="2"/>
    </row>
    <row r="55137" spans="77:77">
      <c r="BY55137" s="2"/>
    </row>
    <row r="55138" spans="77:77">
      <c r="BY55138" s="2"/>
    </row>
    <row r="55139" spans="77:77">
      <c r="BY55139" s="2"/>
    </row>
    <row r="55140" spans="77:77">
      <c r="BY55140" s="2"/>
    </row>
    <row r="55141" spans="77:77">
      <c r="BY55141" s="2"/>
    </row>
    <row r="55142" spans="77:77">
      <c r="BY55142" s="2"/>
    </row>
    <row r="55143" spans="77:77">
      <c r="BY55143" s="2"/>
    </row>
    <row r="55144" spans="77:77">
      <c r="BY55144" s="2"/>
    </row>
    <row r="55145" spans="77:77">
      <c r="BY55145" s="2"/>
    </row>
    <row r="55146" spans="77:77">
      <c r="BY55146" s="2"/>
    </row>
    <row r="55147" spans="77:77">
      <c r="BY55147" s="2"/>
    </row>
    <row r="55148" spans="77:77">
      <c r="BY55148" s="2"/>
    </row>
    <row r="55149" spans="77:77">
      <c r="BY55149" s="2"/>
    </row>
    <row r="55150" spans="77:77">
      <c r="BY55150" s="2"/>
    </row>
    <row r="55151" spans="77:77">
      <c r="BY55151" s="2"/>
    </row>
    <row r="55152" spans="77:77">
      <c r="BY55152" s="2"/>
    </row>
    <row r="55153" spans="77:77">
      <c r="BY55153" s="2"/>
    </row>
    <row r="55154" spans="77:77">
      <c r="BY55154" s="2"/>
    </row>
    <row r="55155" spans="77:77">
      <c r="BY55155" s="2"/>
    </row>
    <row r="55156" spans="77:77">
      <c r="BY55156" s="2"/>
    </row>
    <row r="55157" spans="77:77">
      <c r="BY55157" s="2"/>
    </row>
    <row r="55158" spans="77:77">
      <c r="BY55158" s="2"/>
    </row>
    <row r="55159" spans="77:77">
      <c r="BY55159" s="2"/>
    </row>
    <row r="55160" spans="77:77">
      <c r="BY55160" s="2"/>
    </row>
    <row r="55161" spans="77:77">
      <c r="BY55161" s="2"/>
    </row>
    <row r="55162" spans="77:77">
      <c r="BY55162" s="2"/>
    </row>
    <row r="55163" spans="77:77">
      <c r="BY55163" s="2"/>
    </row>
    <row r="55164" spans="77:77">
      <c r="BY55164" s="2"/>
    </row>
    <row r="55165" spans="77:77">
      <c r="BY55165" s="2"/>
    </row>
    <row r="55166" spans="77:77">
      <c r="BY55166" s="2"/>
    </row>
    <row r="55167" spans="77:77">
      <c r="BY55167" s="2"/>
    </row>
    <row r="55168" spans="77:77">
      <c r="BY55168" s="2"/>
    </row>
    <row r="55169" spans="77:77">
      <c r="BY55169" s="2"/>
    </row>
    <row r="55170" spans="77:77">
      <c r="BY55170" s="2"/>
    </row>
    <row r="55171" spans="77:77">
      <c r="BY55171" s="2"/>
    </row>
    <row r="55172" spans="77:77">
      <c r="BY55172" s="2"/>
    </row>
    <row r="55173" spans="77:77">
      <c r="BY55173" s="2"/>
    </row>
    <row r="55174" spans="77:77">
      <c r="BY55174" s="2"/>
    </row>
    <row r="55175" spans="77:77">
      <c r="BY55175" s="2"/>
    </row>
    <row r="55176" spans="77:77">
      <c r="BY55176" s="2"/>
    </row>
    <row r="55177" spans="77:77">
      <c r="BY55177" s="2"/>
    </row>
    <row r="55178" spans="77:77">
      <c r="BY55178" s="2"/>
    </row>
    <row r="55179" spans="77:77">
      <c r="BY55179" s="2"/>
    </row>
    <row r="55180" spans="77:77">
      <c r="BY55180" s="2"/>
    </row>
    <row r="55181" spans="77:77">
      <c r="BY55181" s="2"/>
    </row>
    <row r="55182" spans="77:77">
      <c r="BY55182" s="2"/>
    </row>
    <row r="55183" spans="77:77">
      <c r="BY55183" s="2"/>
    </row>
    <row r="55184" spans="77:77">
      <c r="BY55184" s="2"/>
    </row>
    <row r="55185" spans="77:77">
      <c r="BY55185" s="2"/>
    </row>
    <row r="55186" spans="77:77">
      <c r="BY55186" s="2"/>
    </row>
    <row r="55187" spans="77:77">
      <c r="BY55187" s="2"/>
    </row>
    <row r="55188" spans="77:77">
      <c r="BY55188" s="2"/>
    </row>
    <row r="55189" spans="77:77">
      <c r="BY55189" s="2"/>
    </row>
    <row r="55190" spans="77:77">
      <c r="BY55190" s="2"/>
    </row>
    <row r="55191" spans="77:77">
      <c r="BY55191" s="2"/>
    </row>
    <row r="55192" spans="77:77">
      <c r="BY55192" s="2"/>
    </row>
    <row r="55193" spans="77:77">
      <c r="BY55193" s="2"/>
    </row>
    <row r="55194" spans="77:77">
      <c r="BY55194" s="2"/>
    </row>
    <row r="55195" spans="77:77">
      <c r="BY55195" s="2"/>
    </row>
    <row r="55196" spans="77:77">
      <c r="BY55196" s="2"/>
    </row>
    <row r="55197" spans="77:77">
      <c r="BY55197" s="2"/>
    </row>
    <row r="55198" spans="77:77">
      <c r="BY55198" s="2"/>
    </row>
    <row r="55199" spans="77:77">
      <c r="BY55199" s="2"/>
    </row>
    <row r="55200" spans="77:77">
      <c r="BY55200" s="2"/>
    </row>
    <row r="55201" spans="77:77">
      <c r="BY55201" s="2"/>
    </row>
    <row r="55202" spans="77:77">
      <c r="BY55202" s="2"/>
    </row>
    <row r="55203" spans="77:77">
      <c r="BY55203" s="2"/>
    </row>
    <row r="55204" spans="77:77">
      <c r="BY55204" s="2"/>
    </row>
    <row r="55205" spans="77:77">
      <c r="BY55205" s="2"/>
    </row>
    <row r="55206" spans="77:77">
      <c r="BY55206" s="2"/>
    </row>
    <row r="55207" spans="77:77">
      <c r="BY55207" s="2"/>
    </row>
    <row r="55208" spans="77:77">
      <c r="BY55208" s="2"/>
    </row>
    <row r="55209" spans="77:77">
      <c r="BY55209" s="2"/>
    </row>
    <row r="55210" spans="77:77">
      <c r="BY55210" s="2"/>
    </row>
    <row r="55211" spans="77:77">
      <c r="BY55211" s="2"/>
    </row>
    <row r="55212" spans="77:77">
      <c r="BY55212" s="2"/>
    </row>
    <row r="55213" spans="77:77">
      <c r="BY55213" s="2"/>
    </row>
    <row r="55214" spans="77:77">
      <c r="BY55214" s="2"/>
    </row>
    <row r="55215" spans="77:77">
      <c r="BY55215" s="2"/>
    </row>
    <row r="55216" spans="77:77">
      <c r="BY55216" s="2"/>
    </row>
    <row r="55217" spans="77:77">
      <c r="BY55217" s="2"/>
    </row>
    <row r="55218" spans="77:77">
      <c r="BY55218" s="2"/>
    </row>
    <row r="55219" spans="77:77">
      <c r="BY55219" s="2"/>
    </row>
    <row r="55220" spans="77:77">
      <c r="BY55220" s="2"/>
    </row>
    <row r="55221" spans="77:77">
      <c r="BY55221" s="2"/>
    </row>
    <row r="55222" spans="77:77">
      <c r="BY55222" s="2"/>
    </row>
    <row r="55223" spans="77:77">
      <c r="BY55223" s="2"/>
    </row>
    <row r="55224" spans="77:77">
      <c r="BY55224" s="2"/>
    </row>
    <row r="55225" spans="77:77">
      <c r="BY55225" s="2"/>
    </row>
    <row r="55226" spans="77:77">
      <c r="BY55226" s="2"/>
    </row>
    <row r="55227" spans="77:77">
      <c r="BY55227" s="2"/>
    </row>
    <row r="55228" spans="77:77">
      <c r="BY55228" s="2"/>
    </row>
    <row r="55229" spans="77:77">
      <c r="BY55229" s="2"/>
    </row>
    <row r="55230" spans="77:77">
      <c r="BY55230" s="2"/>
    </row>
    <row r="55231" spans="77:77">
      <c r="BY55231" s="2"/>
    </row>
    <row r="55232" spans="77:77">
      <c r="BY55232" s="2"/>
    </row>
    <row r="55233" spans="77:77">
      <c r="BY55233" s="2"/>
    </row>
    <row r="55234" spans="77:77">
      <c r="BY55234" s="2"/>
    </row>
    <row r="55235" spans="77:77">
      <c r="BY55235" s="2"/>
    </row>
    <row r="55236" spans="77:77">
      <c r="BY55236" s="2"/>
    </row>
    <row r="55237" spans="77:77">
      <c r="BY55237" s="2"/>
    </row>
    <row r="55238" spans="77:77">
      <c r="BY55238" s="2"/>
    </row>
    <row r="55239" spans="77:77">
      <c r="BY55239" s="2"/>
    </row>
    <row r="55240" spans="77:77">
      <c r="BY55240" s="2"/>
    </row>
    <row r="55241" spans="77:77">
      <c r="BY55241" s="2"/>
    </row>
    <row r="55242" spans="77:77">
      <c r="BY55242" s="2"/>
    </row>
    <row r="55243" spans="77:77">
      <c r="BY55243" s="2"/>
    </row>
    <row r="55244" spans="77:77">
      <c r="BY55244" s="2"/>
    </row>
    <row r="55245" spans="77:77">
      <c r="BY55245" s="2"/>
    </row>
    <row r="55246" spans="77:77">
      <c r="BY55246" s="2"/>
    </row>
    <row r="55247" spans="77:77">
      <c r="BY55247" s="2"/>
    </row>
    <row r="55248" spans="77:77">
      <c r="BY55248" s="2"/>
    </row>
    <row r="55249" spans="77:77">
      <c r="BY55249" s="2"/>
    </row>
    <row r="55250" spans="77:77">
      <c r="BY55250" s="2"/>
    </row>
    <row r="55251" spans="77:77">
      <c r="BY55251" s="2"/>
    </row>
    <row r="55252" spans="77:77">
      <c r="BY55252" s="2"/>
    </row>
    <row r="55253" spans="77:77">
      <c r="BY55253" s="2"/>
    </row>
    <row r="55254" spans="77:77">
      <c r="BY55254" s="2"/>
    </row>
    <row r="55255" spans="77:77">
      <c r="BY55255" s="2"/>
    </row>
    <row r="55256" spans="77:77">
      <c r="BY55256" s="2"/>
    </row>
    <row r="55257" spans="77:77">
      <c r="BY55257" s="2"/>
    </row>
    <row r="55258" spans="77:77">
      <c r="BY55258" s="2"/>
    </row>
    <row r="55259" spans="77:77">
      <c r="BY55259" s="2"/>
    </row>
    <row r="55260" spans="77:77">
      <c r="BY55260" s="2"/>
    </row>
    <row r="55261" spans="77:77">
      <c r="BY55261" s="2"/>
    </row>
    <row r="55262" spans="77:77">
      <c r="BY55262" s="2"/>
    </row>
    <row r="55263" spans="77:77">
      <c r="BY55263" s="2"/>
    </row>
    <row r="55264" spans="77:77">
      <c r="BY55264" s="2"/>
    </row>
    <row r="55265" spans="77:77">
      <c r="BY55265" s="2"/>
    </row>
    <row r="55266" spans="77:77">
      <c r="BY55266" s="2"/>
    </row>
    <row r="55267" spans="77:77">
      <c r="BY55267" s="2"/>
    </row>
    <row r="55268" spans="77:77">
      <c r="BY55268" s="2"/>
    </row>
    <row r="55269" spans="77:77">
      <c r="BY55269" s="2"/>
    </row>
    <row r="55270" spans="77:77">
      <c r="BY55270" s="2"/>
    </row>
    <row r="55271" spans="77:77">
      <c r="BY55271" s="2"/>
    </row>
    <row r="55272" spans="77:77">
      <c r="BY55272" s="2"/>
    </row>
    <row r="55273" spans="77:77">
      <c r="BY55273" s="2"/>
    </row>
    <row r="55274" spans="77:77">
      <c r="BY55274" s="2"/>
    </row>
    <row r="55275" spans="77:77">
      <c r="BY55275" s="2"/>
    </row>
    <row r="55276" spans="77:77">
      <c r="BY55276" s="2"/>
    </row>
    <row r="55277" spans="77:77">
      <c r="BY55277" s="2"/>
    </row>
    <row r="55278" spans="77:77">
      <c r="BY55278" s="2"/>
    </row>
    <row r="55279" spans="77:77">
      <c r="BY55279" s="2"/>
    </row>
    <row r="55280" spans="77:77">
      <c r="BY55280" s="2"/>
    </row>
    <row r="55281" spans="77:77">
      <c r="BY55281" s="2"/>
    </row>
    <row r="55282" spans="77:77">
      <c r="BY55282" s="2"/>
    </row>
    <row r="55283" spans="77:77">
      <c r="BY55283" s="2"/>
    </row>
    <row r="55284" spans="77:77">
      <c r="BY55284" s="2"/>
    </row>
    <row r="55285" spans="77:77">
      <c r="BY55285" s="2"/>
    </row>
    <row r="55286" spans="77:77">
      <c r="BY55286" s="2"/>
    </row>
    <row r="55287" spans="77:77">
      <c r="BY55287" s="2"/>
    </row>
    <row r="55288" spans="77:77">
      <c r="BY55288" s="2"/>
    </row>
    <row r="55289" spans="77:77">
      <c r="BY55289" s="2"/>
    </row>
    <row r="55290" spans="77:77">
      <c r="BY55290" s="2"/>
    </row>
    <row r="55291" spans="77:77">
      <c r="BY55291" s="2"/>
    </row>
    <row r="55292" spans="77:77">
      <c r="BY55292" s="2"/>
    </row>
    <row r="55293" spans="77:77">
      <c r="BY55293" s="2"/>
    </row>
    <row r="55294" spans="77:77">
      <c r="BY55294" s="2"/>
    </row>
    <row r="55295" spans="77:77">
      <c r="BY55295" s="2"/>
    </row>
    <row r="55296" spans="77:77">
      <c r="BY55296" s="2"/>
    </row>
    <row r="55297" spans="77:77">
      <c r="BY55297" s="2"/>
    </row>
    <row r="55298" spans="77:77">
      <c r="BY55298" s="2"/>
    </row>
    <row r="55299" spans="77:77">
      <c r="BY55299" s="2"/>
    </row>
    <row r="55300" spans="77:77">
      <c r="BY55300" s="2"/>
    </row>
    <row r="55301" spans="77:77">
      <c r="BY55301" s="2"/>
    </row>
    <row r="55302" spans="77:77">
      <c r="BY55302" s="2"/>
    </row>
    <row r="55303" spans="77:77">
      <c r="BY55303" s="2"/>
    </row>
    <row r="55304" spans="77:77">
      <c r="BY55304" s="2"/>
    </row>
    <row r="55305" spans="77:77">
      <c r="BY55305" s="2"/>
    </row>
    <row r="55306" spans="77:77">
      <c r="BY55306" s="2"/>
    </row>
    <row r="55307" spans="77:77">
      <c r="BY55307" s="2"/>
    </row>
    <row r="55308" spans="77:77">
      <c r="BY55308" s="2"/>
    </row>
    <row r="55309" spans="77:77">
      <c r="BY55309" s="2"/>
    </row>
    <row r="55310" spans="77:77">
      <c r="BY55310" s="2"/>
    </row>
    <row r="55311" spans="77:77">
      <c r="BY55311" s="2"/>
    </row>
    <row r="55312" spans="77:77">
      <c r="BY55312" s="2"/>
    </row>
    <row r="55313" spans="77:77">
      <c r="BY55313" s="2"/>
    </row>
    <row r="55314" spans="77:77">
      <c r="BY55314" s="2"/>
    </row>
    <row r="55315" spans="77:77">
      <c r="BY55315" s="2"/>
    </row>
    <row r="55316" spans="77:77">
      <c r="BY55316" s="2"/>
    </row>
    <row r="55317" spans="77:77">
      <c r="BY55317" s="2"/>
    </row>
    <row r="55318" spans="77:77">
      <c r="BY55318" s="2"/>
    </row>
    <row r="55319" spans="77:77">
      <c r="BY55319" s="2"/>
    </row>
    <row r="55320" spans="77:77">
      <c r="BY55320" s="2"/>
    </row>
    <row r="55321" spans="77:77">
      <c r="BY55321" s="2"/>
    </row>
    <row r="55322" spans="77:77">
      <c r="BY55322" s="2"/>
    </row>
    <row r="55323" spans="77:77">
      <c r="BY55323" s="2"/>
    </row>
    <row r="55324" spans="77:77">
      <c r="BY55324" s="2"/>
    </row>
    <row r="55325" spans="77:77">
      <c r="BY55325" s="2"/>
    </row>
    <row r="55326" spans="77:77">
      <c r="BY55326" s="2"/>
    </row>
    <row r="55327" spans="77:77">
      <c r="BY55327" s="2"/>
    </row>
    <row r="55328" spans="77:77">
      <c r="BY55328" s="2"/>
    </row>
    <row r="55329" spans="77:77">
      <c r="BY55329" s="2"/>
    </row>
    <row r="55330" spans="77:77">
      <c r="BY55330" s="2"/>
    </row>
    <row r="55331" spans="77:77">
      <c r="BY55331" s="2"/>
    </row>
    <row r="55332" spans="77:77">
      <c r="BY55332" s="2"/>
    </row>
    <row r="55333" spans="77:77">
      <c r="BY55333" s="2"/>
    </row>
    <row r="55334" spans="77:77">
      <c r="BY55334" s="2"/>
    </row>
    <row r="55335" spans="77:77">
      <c r="BY55335" s="2"/>
    </row>
    <row r="55336" spans="77:77">
      <c r="BY55336" s="2"/>
    </row>
    <row r="55337" spans="77:77">
      <c r="BY55337" s="2"/>
    </row>
    <row r="55338" spans="77:77">
      <c r="BY55338" s="2"/>
    </row>
    <row r="55339" spans="77:77">
      <c r="BY55339" s="2"/>
    </row>
    <row r="55340" spans="77:77">
      <c r="BY55340" s="2"/>
    </row>
    <row r="55341" spans="77:77">
      <c r="BY55341" s="2"/>
    </row>
    <row r="55342" spans="77:77">
      <c r="BY55342" s="2"/>
    </row>
    <row r="55343" spans="77:77">
      <c r="BY55343" s="2"/>
    </row>
    <row r="55344" spans="77:77">
      <c r="BY55344" s="2"/>
    </row>
    <row r="55345" spans="77:77">
      <c r="BY55345" s="2"/>
    </row>
    <row r="55346" spans="77:77">
      <c r="BY55346" s="2"/>
    </row>
    <row r="55347" spans="77:77">
      <c r="BY55347" s="2"/>
    </row>
    <row r="55348" spans="77:77">
      <c r="BY55348" s="2"/>
    </row>
    <row r="55349" spans="77:77">
      <c r="BY55349" s="2"/>
    </row>
    <row r="55350" spans="77:77">
      <c r="BY55350" s="2"/>
    </row>
    <row r="55351" spans="77:77">
      <c r="BY55351" s="2"/>
    </row>
    <row r="55352" spans="77:77">
      <c r="BY55352" s="2"/>
    </row>
    <row r="55353" spans="77:77">
      <c r="BY55353" s="2"/>
    </row>
    <row r="55354" spans="77:77">
      <c r="BY55354" s="2"/>
    </row>
    <row r="55355" spans="77:77">
      <c r="BY55355" s="2"/>
    </row>
    <row r="55356" spans="77:77">
      <c r="BY55356" s="2"/>
    </row>
    <row r="55357" spans="77:77">
      <c r="BY55357" s="2"/>
    </row>
    <row r="55358" spans="77:77">
      <c r="BY55358" s="2"/>
    </row>
    <row r="55359" spans="77:77">
      <c r="BY55359" s="2"/>
    </row>
    <row r="55360" spans="77:77">
      <c r="BY55360" s="2"/>
    </row>
    <row r="55361" spans="77:77">
      <c r="BY55361" s="2"/>
    </row>
    <row r="55362" spans="77:77">
      <c r="BY55362" s="2"/>
    </row>
    <row r="55363" spans="77:77">
      <c r="BY55363" s="2"/>
    </row>
    <row r="55364" spans="77:77">
      <c r="BY55364" s="2"/>
    </row>
    <row r="55365" spans="77:77">
      <c r="BY55365" s="2"/>
    </row>
    <row r="55366" spans="77:77">
      <c r="BY55366" s="2"/>
    </row>
    <row r="55367" spans="77:77">
      <c r="BY55367" s="2"/>
    </row>
    <row r="55368" spans="77:77">
      <c r="BY55368" s="2"/>
    </row>
    <row r="55369" spans="77:77">
      <c r="BY55369" s="2"/>
    </row>
    <row r="55370" spans="77:77">
      <c r="BY55370" s="2"/>
    </row>
    <row r="55371" spans="77:77">
      <c r="BY55371" s="2"/>
    </row>
    <row r="55372" spans="77:77">
      <c r="BY55372" s="2"/>
    </row>
    <row r="55373" spans="77:77">
      <c r="BY55373" s="2"/>
    </row>
    <row r="55374" spans="77:77">
      <c r="BY55374" s="2"/>
    </row>
    <row r="55375" spans="77:77">
      <c r="BY55375" s="2"/>
    </row>
    <row r="55376" spans="77:77">
      <c r="BY55376" s="2"/>
    </row>
    <row r="55377" spans="77:77">
      <c r="BY55377" s="2"/>
    </row>
    <row r="55378" spans="77:77">
      <c r="BY55378" s="2"/>
    </row>
    <row r="55379" spans="77:77">
      <c r="BY55379" s="2"/>
    </row>
    <row r="55380" spans="77:77">
      <c r="BY55380" s="2"/>
    </row>
    <row r="55381" spans="77:77">
      <c r="BY55381" s="2"/>
    </row>
    <row r="55382" spans="77:77">
      <c r="BY55382" s="2"/>
    </row>
    <row r="55383" spans="77:77">
      <c r="BY55383" s="2"/>
    </row>
    <row r="55384" spans="77:77">
      <c r="BY55384" s="2"/>
    </row>
    <row r="55385" spans="77:77">
      <c r="BY55385" s="2"/>
    </row>
    <row r="55386" spans="77:77">
      <c r="BY55386" s="2"/>
    </row>
    <row r="55387" spans="77:77">
      <c r="BY55387" s="2"/>
    </row>
    <row r="55388" spans="77:77">
      <c r="BY55388" s="2"/>
    </row>
    <row r="55389" spans="77:77">
      <c r="BY55389" s="2"/>
    </row>
    <row r="55390" spans="77:77">
      <c r="BY55390" s="2"/>
    </row>
    <row r="55391" spans="77:77">
      <c r="BY55391" s="2"/>
    </row>
    <row r="55392" spans="77:77">
      <c r="BY55392" s="2"/>
    </row>
    <row r="55393" spans="77:77">
      <c r="BY55393" s="2"/>
    </row>
    <row r="55394" spans="77:77">
      <c r="BY55394" s="2"/>
    </row>
    <row r="55395" spans="77:77">
      <c r="BY55395" s="2"/>
    </row>
    <row r="55396" spans="77:77">
      <c r="BY55396" s="2"/>
    </row>
    <row r="55397" spans="77:77">
      <c r="BY55397" s="2"/>
    </row>
    <row r="55398" spans="77:77">
      <c r="BY55398" s="2"/>
    </row>
    <row r="55399" spans="77:77">
      <c r="BY55399" s="2"/>
    </row>
    <row r="55400" spans="77:77">
      <c r="BY55400" s="2"/>
    </row>
    <row r="55401" spans="77:77">
      <c r="BY55401" s="2"/>
    </row>
    <row r="55402" spans="77:77">
      <c r="BY55402" s="2"/>
    </row>
    <row r="55403" spans="77:77">
      <c r="BY55403" s="2"/>
    </row>
    <row r="55404" spans="77:77">
      <c r="BY55404" s="2"/>
    </row>
    <row r="55405" spans="77:77">
      <c r="BY55405" s="2"/>
    </row>
    <row r="55406" spans="77:77">
      <c r="BY55406" s="2"/>
    </row>
    <row r="55407" spans="77:77">
      <c r="BY55407" s="2"/>
    </row>
    <row r="55408" spans="77:77">
      <c r="BY55408" s="2"/>
    </row>
    <row r="55409" spans="77:77">
      <c r="BY55409" s="2"/>
    </row>
    <row r="55410" spans="77:77">
      <c r="BY55410" s="2"/>
    </row>
    <row r="55411" spans="77:77">
      <c r="BY55411" s="2"/>
    </row>
    <row r="55412" spans="77:77">
      <c r="BY55412" s="2"/>
    </row>
    <row r="55413" spans="77:77">
      <c r="BY55413" s="2"/>
    </row>
    <row r="55414" spans="77:77">
      <c r="BY55414" s="2"/>
    </row>
    <row r="55415" spans="77:77">
      <c r="BY55415" s="2"/>
    </row>
    <row r="55416" spans="77:77">
      <c r="BY55416" s="2"/>
    </row>
    <row r="55417" spans="77:77">
      <c r="BY55417" s="2"/>
    </row>
    <row r="55418" spans="77:77">
      <c r="BY55418" s="2"/>
    </row>
    <row r="55419" spans="77:77">
      <c r="BY55419" s="2"/>
    </row>
    <row r="55420" spans="77:77">
      <c r="BY55420" s="2"/>
    </row>
    <row r="55421" spans="77:77">
      <c r="BY55421" s="2"/>
    </row>
    <row r="55422" spans="77:77">
      <c r="BY55422" s="2"/>
    </row>
    <row r="55423" spans="77:77">
      <c r="BY55423" s="2"/>
    </row>
    <row r="55424" spans="77:77">
      <c r="BY55424" s="2"/>
    </row>
    <row r="55425" spans="77:77">
      <c r="BY55425" s="2"/>
    </row>
    <row r="55426" spans="77:77">
      <c r="BY55426" s="2"/>
    </row>
    <row r="55427" spans="77:77">
      <c r="BY55427" s="2"/>
    </row>
    <row r="55428" spans="77:77">
      <c r="BY55428" s="2"/>
    </row>
    <row r="55429" spans="77:77">
      <c r="BY55429" s="2"/>
    </row>
    <row r="55430" spans="77:77">
      <c r="BY55430" s="2"/>
    </row>
    <row r="55431" spans="77:77">
      <c r="BY55431" s="2"/>
    </row>
    <row r="55432" spans="77:77">
      <c r="BY55432" s="2"/>
    </row>
    <row r="55433" spans="77:77">
      <c r="BY55433" s="2"/>
    </row>
    <row r="55434" spans="77:77">
      <c r="BY55434" s="2"/>
    </row>
    <row r="55435" spans="77:77">
      <c r="BY55435" s="2"/>
    </row>
    <row r="55436" spans="77:77">
      <c r="BY55436" s="2"/>
    </row>
    <row r="55437" spans="77:77">
      <c r="BY55437" s="2"/>
    </row>
    <row r="55438" spans="77:77">
      <c r="BY55438" s="2"/>
    </row>
    <row r="55439" spans="77:77">
      <c r="BY55439" s="2"/>
    </row>
    <row r="55440" spans="77:77">
      <c r="BY55440" s="2"/>
    </row>
    <row r="55441" spans="77:77">
      <c r="BY55441" s="2"/>
    </row>
    <row r="55442" spans="77:77">
      <c r="BY55442" s="2"/>
    </row>
    <row r="55443" spans="77:77">
      <c r="BY55443" s="2"/>
    </row>
    <row r="55444" spans="77:77">
      <c r="BY55444" s="2"/>
    </row>
    <row r="55445" spans="77:77">
      <c r="BY55445" s="2"/>
    </row>
    <row r="55446" spans="77:77">
      <c r="BY55446" s="2"/>
    </row>
    <row r="55447" spans="77:77">
      <c r="BY55447" s="2"/>
    </row>
    <row r="55448" spans="77:77">
      <c r="BY55448" s="2"/>
    </row>
    <row r="55449" spans="77:77">
      <c r="BY55449" s="2"/>
    </row>
    <row r="55450" spans="77:77">
      <c r="BY55450" s="2"/>
    </row>
    <row r="55451" spans="77:77">
      <c r="BY55451" s="2"/>
    </row>
    <row r="55452" spans="77:77">
      <c r="BY55452" s="2"/>
    </row>
    <row r="55453" spans="77:77">
      <c r="BY55453" s="2"/>
    </row>
    <row r="55454" spans="77:77">
      <c r="BY55454" s="2"/>
    </row>
    <row r="55455" spans="77:77">
      <c r="BY55455" s="2"/>
    </row>
    <row r="55456" spans="77:77">
      <c r="BY55456" s="2"/>
    </row>
    <row r="55457" spans="77:77">
      <c r="BY55457" s="2"/>
    </row>
    <row r="55458" spans="77:77">
      <c r="BY55458" s="2"/>
    </row>
    <row r="55459" spans="77:77">
      <c r="BY55459" s="2"/>
    </row>
    <row r="55460" spans="77:77">
      <c r="BY55460" s="2"/>
    </row>
    <row r="55461" spans="77:77">
      <c r="BY55461" s="2"/>
    </row>
    <row r="55462" spans="77:77">
      <c r="BY55462" s="2"/>
    </row>
    <row r="55463" spans="77:77">
      <c r="BY55463" s="2"/>
    </row>
    <row r="55464" spans="77:77">
      <c r="BY55464" s="2"/>
    </row>
    <row r="55465" spans="77:77">
      <c r="BY55465" s="2"/>
    </row>
    <row r="55466" spans="77:77">
      <c r="BY55466" s="2"/>
    </row>
    <row r="55467" spans="77:77">
      <c r="BY55467" s="2"/>
    </row>
    <row r="55468" spans="77:77">
      <c r="BY55468" s="2"/>
    </row>
    <row r="55469" spans="77:77">
      <c r="BY55469" s="2"/>
    </row>
    <row r="55470" spans="77:77">
      <c r="BY55470" s="2"/>
    </row>
    <row r="55471" spans="77:77">
      <c r="BY55471" s="2"/>
    </row>
    <row r="55472" spans="77:77">
      <c r="BY55472" s="2"/>
    </row>
    <row r="55473" spans="77:77">
      <c r="BY55473" s="2"/>
    </row>
    <row r="55474" spans="77:77">
      <c r="BY55474" s="2"/>
    </row>
    <row r="55475" spans="77:77">
      <c r="BY55475" s="2"/>
    </row>
    <row r="55476" spans="77:77">
      <c r="BY55476" s="2"/>
    </row>
    <row r="55477" spans="77:77">
      <c r="BY55477" s="2"/>
    </row>
    <row r="55478" spans="77:77">
      <c r="BY55478" s="2"/>
    </row>
    <row r="55479" spans="77:77">
      <c r="BY55479" s="2"/>
    </row>
    <row r="55480" spans="77:77">
      <c r="BY55480" s="2"/>
    </row>
    <row r="55481" spans="77:77">
      <c r="BY55481" s="2"/>
    </row>
    <row r="55482" spans="77:77">
      <c r="BY55482" s="2"/>
    </row>
    <row r="55483" spans="77:77">
      <c r="BY55483" s="2"/>
    </row>
    <row r="55484" spans="77:77">
      <c r="BY55484" s="2"/>
    </row>
    <row r="55485" spans="77:77">
      <c r="BY55485" s="2"/>
    </row>
    <row r="55486" spans="77:77">
      <c r="BY55486" s="2"/>
    </row>
    <row r="55487" spans="77:77">
      <c r="BY55487" s="2"/>
    </row>
    <row r="55488" spans="77:77">
      <c r="BY55488" s="2"/>
    </row>
    <row r="55489" spans="77:77">
      <c r="BY55489" s="2"/>
    </row>
    <row r="55490" spans="77:77">
      <c r="BY55490" s="2"/>
    </row>
    <row r="55491" spans="77:77">
      <c r="BY55491" s="2"/>
    </row>
    <row r="55492" spans="77:77">
      <c r="BY55492" s="2"/>
    </row>
    <row r="55493" spans="77:77">
      <c r="BY55493" s="2"/>
    </row>
    <row r="55494" spans="77:77">
      <c r="BY55494" s="2"/>
    </row>
    <row r="55495" spans="77:77">
      <c r="BY55495" s="2"/>
    </row>
    <row r="55496" spans="77:77">
      <c r="BY55496" s="2"/>
    </row>
    <row r="55497" spans="77:77">
      <c r="BY55497" s="2"/>
    </row>
    <row r="55498" spans="77:77">
      <c r="BY55498" s="2"/>
    </row>
    <row r="55499" spans="77:77">
      <c r="BY55499" s="2"/>
    </row>
    <row r="55500" spans="77:77">
      <c r="BY55500" s="2"/>
    </row>
    <row r="55501" spans="77:77">
      <c r="BY55501" s="2"/>
    </row>
    <row r="55502" spans="77:77">
      <c r="BY55502" s="2"/>
    </row>
    <row r="55503" spans="77:77">
      <c r="BY55503" s="2"/>
    </row>
    <row r="55504" spans="77:77">
      <c r="BY55504" s="2"/>
    </row>
    <row r="55505" spans="77:77">
      <c r="BY55505" s="2"/>
    </row>
    <row r="55506" spans="77:77">
      <c r="BY55506" s="2"/>
    </row>
    <row r="55507" spans="77:77">
      <c r="BY55507" s="2"/>
    </row>
    <row r="55508" spans="77:77">
      <c r="BY55508" s="2"/>
    </row>
    <row r="55509" spans="77:77">
      <c r="BY55509" s="2"/>
    </row>
    <row r="55510" spans="77:77">
      <c r="BY55510" s="2"/>
    </row>
    <row r="55511" spans="77:77">
      <c r="BY55511" s="2"/>
    </row>
    <row r="55512" spans="77:77">
      <c r="BY55512" s="2"/>
    </row>
    <row r="55513" spans="77:77">
      <c r="BY55513" s="2"/>
    </row>
    <row r="55514" spans="77:77">
      <c r="BY55514" s="2"/>
    </row>
    <row r="55515" spans="77:77">
      <c r="BY55515" s="2"/>
    </row>
    <row r="55516" spans="77:77">
      <c r="BY55516" s="2"/>
    </row>
    <row r="55517" spans="77:77">
      <c r="BY55517" s="2"/>
    </row>
    <row r="55518" spans="77:77">
      <c r="BY55518" s="2"/>
    </row>
    <row r="55519" spans="77:77">
      <c r="BY55519" s="2"/>
    </row>
    <row r="55520" spans="77:77">
      <c r="BY55520" s="2"/>
    </row>
    <row r="55521" spans="77:77">
      <c r="BY55521" s="2"/>
    </row>
    <row r="55522" spans="77:77">
      <c r="BY55522" s="2"/>
    </row>
    <row r="55523" spans="77:77">
      <c r="BY55523" s="2"/>
    </row>
    <row r="55524" spans="77:77">
      <c r="BY55524" s="2"/>
    </row>
    <row r="55525" spans="77:77">
      <c r="BY55525" s="2"/>
    </row>
    <row r="55526" spans="77:77">
      <c r="BY55526" s="2"/>
    </row>
    <row r="55527" spans="77:77">
      <c r="BY55527" s="2"/>
    </row>
    <row r="55528" spans="77:77">
      <c r="BY55528" s="2"/>
    </row>
    <row r="55529" spans="77:77">
      <c r="BY55529" s="2"/>
    </row>
    <row r="55530" spans="77:77">
      <c r="BY55530" s="2"/>
    </row>
    <row r="55531" spans="77:77">
      <c r="BY55531" s="2"/>
    </row>
    <row r="55532" spans="77:77">
      <c r="BY55532" s="2"/>
    </row>
    <row r="55533" spans="77:77">
      <c r="BY55533" s="2"/>
    </row>
    <row r="55534" spans="77:77">
      <c r="BY55534" s="2"/>
    </row>
    <row r="55535" spans="77:77">
      <c r="BY55535" s="2"/>
    </row>
    <row r="55536" spans="77:77">
      <c r="BY55536" s="2"/>
    </row>
    <row r="55537" spans="77:77">
      <c r="BY55537" s="2"/>
    </row>
    <row r="55538" spans="77:77">
      <c r="BY55538" s="2"/>
    </row>
    <row r="55539" spans="77:77">
      <c r="BY55539" s="2"/>
    </row>
    <row r="55540" spans="77:77">
      <c r="BY55540" s="2"/>
    </row>
    <row r="55541" spans="77:77">
      <c r="BY55541" s="2"/>
    </row>
    <row r="55542" spans="77:77">
      <c r="BY55542" s="2"/>
    </row>
    <row r="55543" spans="77:77">
      <c r="BY55543" s="2"/>
    </row>
    <row r="55544" spans="77:77">
      <c r="BY55544" s="2"/>
    </row>
    <row r="55545" spans="77:77">
      <c r="BY55545" s="2"/>
    </row>
    <row r="55546" spans="77:77">
      <c r="BY55546" s="2"/>
    </row>
    <row r="55547" spans="77:77">
      <c r="BY55547" s="2"/>
    </row>
    <row r="55548" spans="77:77">
      <c r="BY55548" s="2"/>
    </row>
    <row r="55549" spans="77:77">
      <c r="BY55549" s="2"/>
    </row>
    <row r="55550" spans="77:77">
      <c r="BY55550" s="2"/>
    </row>
    <row r="55551" spans="77:77">
      <c r="BY55551" s="2"/>
    </row>
    <row r="55552" spans="77:77">
      <c r="BY55552" s="2"/>
    </row>
    <row r="55553" spans="77:77">
      <c r="BY55553" s="2"/>
    </row>
    <row r="55554" spans="77:77">
      <c r="BY55554" s="2"/>
    </row>
    <row r="55555" spans="77:77">
      <c r="BY55555" s="2"/>
    </row>
    <row r="55556" spans="77:77">
      <c r="BY55556" s="2"/>
    </row>
    <row r="55557" spans="77:77">
      <c r="BY55557" s="2"/>
    </row>
    <row r="55558" spans="77:77">
      <c r="BY55558" s="2"/>
    </row>
    <row r="55559" spans="77:77">
      <c r="BY55559" s="2"/>
    </row>
    <row r="55560" spans="77:77">
      <c r="BY55560" s="2"/>
    </row>
    <row r="55561" spans="77:77">
      <c r="BY55561" s="2"/>
    </row>
    <row r="55562" spans="77:77">
      <c r="BY55562" s="2"/>
    </row>
    <row r="55563" spans="77:77">
      <c r="BY55563" s="2"/>
    </row>
    <row r="55564" spans="77:77">
      <c r="BY55564" s="2"/>
    </row>
    <row r="55565" spans="77:77">
      <c r="BY55565" s="2"/>
    </row>
    <row r="55566" spans="77:77">
      <c r="BY55566" s="2"/>
    </row>
    <row r="55567" spans="77:77">
      <c r="BY55567" s="2"/>
    </row>
    <row r="55568" spans="77:77">
      <c r="BY55568" s="2"/>
    </row>
    <row r="55569" spans="77:77">
      <c r="BY55569" s="2"/>
    </row>
    <row r="55570" spans="77:77">
      <c r="BY55570" s="2"/>
    </row>
    <row r="55571" spans="77:77">
      <c r="BY55571" s="2"/>
    </row>
    <row r="55572" spans="77:77">
      <c r="BY55572" s="2"/>
    </row>
    <row r="55573" spans="77:77">
      <c r="BY55573" s="2"/>
    </row>
    <row r="55574" spans="77:77">
      <c r="BY55574" s="2"/>
    </row>
    <row r="55575" spans="77:77">
      <c r="BY55575" s="2"/>
    </row>
    <row r="55576" spans="77:77">
      <c r="BY55576" s="2"/>
    </row>
    <row r="55577" spans="77:77">
      <c r="BY55577" s="2"/>
    </row>
    <row r="55578" spans="77:77">
      <c r="BY55578" s="2"/>
    </row>
    <row r="55579" spans="77:77">
      <c r="BY55579" s="2"/>
    </row>
    <row r="55580" spans="77:77">
      <c r="BY55580" s="2"/>
    </row>
    <row r="55581" spans="77:77">
      <c r="BY55581" s="2"/>
    </row>
    <row r="55582" spans="77:77">
      <c r="BY55582" s="2"/>
    </row>
    <row r="55583" spans="77:77">
      <c r="BY55583" s="2"/>
    </row>
    <row r="55584" spans="77:77">
      <c r="BY55584" s="2"/>
    </row>
    <row r="55585" spans="77:77">
      <c r="BY55585" s="2"/>
    </row>
    <row r="55586" spans="77:77">
      <c r="BY55586" s="2"/>
    </row>
    <row r="55587" spans="77:77">
      <c r="BY55587" s="2"/>
    </row>
    <row r="55588" spans="77:77">
      <c r="BY55588" s="2"/>
    </row>
    <row r="55589" spans="77:77">
      <c r="BY55589" s="2"/>
    </row>
    <row r="55590" spans="77:77">
      <c r="BY55590" s="2"/>
    </row>
    <row r="55591" spans="77:77">
      <c r="BY55591" s="2"/>
    </row>
    <row r="55592" spans="77:77">
      <c r="BY55592" s="2"/>
    </row>
    <row r="55593" spans="77:77">
      <c r="BY55593" s="2"/>
    </row>
    <row r="55594" spans="77:77">
      <c r="BY55594" s="2"/>
    </row>
    <row r="55595" spans="77:77">
      <c r="BY55595" s="2"/>
    </row>
    <row r="55596" spans="77:77">
      <c r="BY55596" s="2"/>
    </row>
    <row r="55597" spans="77:77">
      <c r="BY55597" s="2"/>
    </row>
    <row r="55598" spans="77:77">
      <c r="BY55598" s="2"/>
    </row>
    <row r="55599" spans="77:77">
      <c r="BY55599" s="2"/>
    </row>
    <row r="55600" spans="77:77">
      <c r="BY55600" s="2"/>
    </row>
    <row r="55601" spans="77:77">
      <c r="BY55601" s="2"/>
    </row>
    <row r="55602" spans="77:77">
      <c r="BY55602" s="2"/>
    </row>
    <row r="55603" spans="77:77">
      <c r="BY55603" s="2"/>
    </row>
    <row r="55604" spans="77:77">
      <c r="BY55604" s="2"/>
    </row>
    <row r="55605" spans="77:77">
      <c r="BY55605" s="2"/>
    </row>
    <row r="55606" spans="77:77">
      <c r="BY55606" s="2"/>
    </row>
    <row r="55607" spans="77:77">
      <c r="BY55607" s="2"/>
    </row>
    <row r="55608" spans="77:77">
      <c r="BY55608" s="2"/>
    </row>
    <row r="55609" spans="77:77">
      <c r="BY55609" s="2"/>
    </row>
    <row r="55610" spans="77:77">
      <c r="BY55610" s="2"/>
    </row>
    <row r="55611" spans="77:77">
      <c r="BY55611" s="2"/>
    </row>
    <row r="55612" spans="77:77">
      <c r="BY55612" s="2"/>
    </row>
    <row r="55613" spans="77:77">
      <c r="BY55613" s="2"/>
    </row>
    <row r="55614" spans="77:77">
      <c r="BY55614" s="2"/>
    </row>
    <row r="55615" spans="77:77">
      <c r="BY55615" s="2"/>
    </row>
    <row r="55616" spans="77:77">
      <c r="BY55616" s="2"/>
    </row>
    <row r="55617" spans="77:77">
      <c r="BY55617" s="2"/>
    </row>
    <row r="55618" spans="77:77">
      <c r="BY55618" s="2"/>
    </row>
    <row r="55619" spans="77:77">
      <c r="BY55619" s="2"/>
    </row>
    <row r="55620" spans="77:77">
      <c r="BY55620" s="2"/>
    </row>
    <row r="55621" spans="77:77">
      <c r="BY55621" s="2"/>
    </row>
    <row r="55622" spans="77:77">
      <c r="BY55622" s="2"/>
    </row>
    <row r="55623" spans="77:77">
      <c r="BY55623" s="2"/>
    </row>
    <row r="55624" spans="77:77">
      <c r="BY55624" s="2"/>
    </row>
    <row r="55625" spans="77:77">
      <c r="BY55625" s="2"/>
    </row>
    <row r="55626" spans="77:77">
      <c r="BY55626" s="2"/>
    </row>
    <row r="55627" spans="77:77">
      <c r="BY55627" s="2"/>
    </row>
    <row r="55628" spans="77:77">
      <c r="BY55628" s="2"/>
    </row>
    <row r="55629" spans="77:77">
      <c r="BY55629" s="2"/>
    </row>
    <row r="55630" spans="77:77">
      <c r="BY55630" s="2"/>
    </row>
    <row r="55631" spans="77:77">
      <c r="BY55631" s="2"/>
    </row>
    <row r="55632" spans="77:77">
      <c r="BY55632" s="2"/>
    </row>
    <row r="55633" spans="77:77">
      <c r="BY55633" s="2"/>
    </row>
    <row r="55634" spans="77:77">
      <c r="BY55634" s="2"/>
    </row>
    <row r="55635" spans="77:77">
      <c r="BY55635" s="2"/>
    </row>
    <row r="55636" spans="77:77">
      <c r="BY55636" s="2"/>
    </row>
    <row r="55637" spans="77:77">
      <c r="BY55637" s="2"/>
    </row>
    <row r="55638" spans="77:77">
      <c r="BY55638" s="2"/>
    </row>
    <row r="55639" spans="77:77">
      <c r="BY55639" s="2"/>
    </row>
    <row r="55640" spans="77:77">
      <c r="BY55640" s="2"/>
    </row>
    <row r="55641" spans="77:77">
      <c r="BY55641" s="2"/>
    </row>
    <row r="55642" spans="77:77">
      <c r="BY55642" s="2"/>
    </row>
    <row r="55643" spans="77:77">
      <c r="BY55643" s="2"/>
    </row>
    <row r="55644" spans="77:77">
      <c r="BY55644" s="2"/>
    </row>
    <row r="55645" spans="77:77">
      <c r="BY55645" s="2"/>
    </row>
    <row r="55646" spans="77:77">
      <c r="BY55646" s="2"/>
    </row>
    <row r="55647" spans="77:77">
      <c r="BY55647" s="2"/>
    </row>
    <row r="55648" spans="77:77">
      <c r="BY55648" s="2"/>
    </row>
    <row r="55649" spans="77:77">
      <c r="BY55649" s="2"/>
    </row>
    <row r="55650" spans="77:77">
      <c r="BY55650" s="2"/>
    </row>
    <row r="55651" spans="77:77">
      <c r="BY55651" s="2"/>
    </row>
    <row r="55652" spans="77:77">
      <c r="BY55652" s="2"/>
    </row>
    <row r="55653" spans="77:77">
      <c r="BY55653" s="2"/>
    </row>
    <row r="55654" spans="77:77">
      <c r="BY55654" s="2"/>
    </row>
    <row r="55655" spans="77:77">
      <c r="BY55655" s="2"/>
    </row>
    <row r="55656" spans="77:77">
      <c r="BY55656" s="2"/>
    </row>
    <row r="55657" spans="77:77">
      <c r="BY55657" s="2"/>
    </row>
    <row r="55658" spans="77:77">
      <c r="BY55658" s="2"/>
    </row>
    <row r="55659" spans="77:77">
      <c r="BY55659" s="2"/>
    </row>
    <row r="55660" spans="77:77">
      <c r="BY55660" s="2"/>
    </row>
    <row r="55661" spans="77:77">
      <c r="BY55661" s="2"/>
    </row>
    <row r="55662" spans="77:77">
      <c r="BY55662" s="2"/>
    </row>
    <row r="55663" spans="77:77">
      <c r="BY55663" s="2"/>
    </row>
    <row r="55664" spans="77:77">
      <c r="BY55664" s="2"/>
    </row>
    <row r="55665" spans="77:77">
      <c r="BY55665" s="2"/>
    </row>
    <row r="55666" spans="77:77">
      <c r="BY55666" s="2"/>
    </row>
    <row r="55667" spans="77:77">
      <c r="BY55667" s="2"/>
    </row>
    <row r="55668" spans="77:77">
      <c r="BY55668" s="2"/>
    </row>
    <row r="55669" spans="77:77">
      <c r="BY55669" s="2"/>
    </row>
    <row r="55670" spans="77:77">
      <c r="BY55670" s="2"/>
    </row>
    <row r="55671" spans="77:77">
      <c r="BY55671" s="2"/>
    </row>
    <row r="55672" spans="77:77">
      <c r="BY55672" s="2"/>
    </row>
    <row r="55673" spans="77:77">
      <c r="BY55673" s="2"/>
    </row>
    <row r="55674" spans="77:77">
      <c r="BY55674" s="2"/>
    </row>
    <row r="55675" spans="77:77">
      <c r="BY55675" s="2"/>
    </row>
    <row r="55676" spans="77:77">
      <c r="BY55676" s="2"/>
    </row>
    <row r="55677" spans="77:77">
      <c r="BY55677" s="2"/>
    </row>
    <row r="55678" spans="77:77">
      <c r="BY55678" s="2"/>
    </row>
    <row r="55679" spans="77:77">
      <c r="BY55679" s="2"/>
    </row>
    <row r="55680" spans="77:77">
      <c r="BY55680" s="2"/>
    </row>
    <row r="55681" spans="77:77">
      <c r="BY55681" s="2"/>
    </row>
    <row r="55682" spans="77:77">
      <c r="BY55682" s="2"/>
    </row>
    <row r="55683" spans="77:77">
      <c r="BY55683" s="2"/>
    </row>
    <row r="55684" spans="77:77">
      <c r="BY55684" s="2"/>
    </row>
    <row r="55685" spans="77:77">
      <c r="BY55685" s="2"/>
    </row>
    <row r="55686" spans="77:77">
      <c r="BY55686" s="2"/>
    </row>
    <row r="55687" spans="77:77">
      <c r="BY55687" s="2"/>
    </row>
    <row r="55688" spans="77:77">
      <c r="BY55688" s="2"/>
    </row>
    <row r="55689" spans="77:77">
      <c r="BY55689" s="2"/>
    </row>
    <row r="55690" spans="77:77">
      <c r="BY55690" s="2"/>
    </row>
    <row r="55691" spans="77:77">
      <c r="BY55691" s="2"/>
    </row>
    <row r="55692" spans="77:77">
      <c r="BY55692" s="2"/>
    </row>
    <row r="55693" spans="77:77">
      <c r="BY55693" s="2"/>
    </row>
    <row r="55694" spans="77:77">
      <c r="BY55694" s="2"/>
    </row>
    <row r="55695" spans="77:77">
      <c r="BY55695" s="2"/>
    </row>
    <row r="55696" spans="77:77">
      <c r="BY55696" s="2"/>
    </row>
    <row r="55697" spans="77:77">
      <c r="BY55697" s="2"/>
    </row>
    <row r="55698" spans="77:77">
      <c r="BY55698" s="2"/>
    </row>
    <row r="55699" spans="77:77">
      <c r="BY55699" s="2"/>
    </row>
    <row r="55700" spans="77:77">
      <c r="BY55700" s="2"/>
    </row>
    <row r="55701" spans="77:77">
      <c r="BY55701" s="2"/>
    </row>
    <row r="55702" spans="77:77">
      <c r="BY55702" s="2"/>
    </row>
    <row r="55703" spans="77:77">
      <c r="BY55703" s="2"/>
    </row>
    <row r="55704" spans="77:77">
      <c r="BY55704" s="2"/>
    </row>
    <row r="55705" spans="77:77">
      <c r="BY55705" s="2"/>
    </row>
    <row r="55706" spans="77:77">
      <c r="BY55706" s="2"/>
    </row>
    <row r="55707" spans="77:77">
      <c r="BY55707" s="2"/>
    </row>
    <row r="55708" spans="77:77">
      <c r="BY55708" s="2"/>
    </row>
    <row r="55709" spans="77:77">
      <c r="BY55709" s="2"/>
    </row>
    <row r="55710" spans="77:77">
      <c r="BY55710" s="2"/>
    </row>
    <row r="55711" spans="77:77">
      <c r="BY55711" s="2"/>
    </row>
    <row r="55712" spans="77:77">
      <c r="BY55712" s="2"/>
    </row>
    <row r="55713" spans="77:77">
      <c r="BY55713" s="2"/>
    </row>
    <row r="55714" spans="77:77">
      <c r="BY55714" s="2"/>
    </row>
    <row r="55715" spans="77:77">
      <c r="BY55715" s="2"/>
    </row>
    <row r="55716" spans="77:77">
      <c r="BY55716" s="2"/>
    </row>
    <row r="55717" spans="77:77">
      <c r="BY55717" s="2"/>
    </row>
    <row r="55718" spans="77:77">
      <c r="BY55718" s="2"/>
    </row>
    <row r="55719" spans="77:77">
      <c r="BY55719" s="2"/>
    </row>
    <row r="55720" spans="77:77">
      <c r="BY55720" s="2"/>
    </row>
    <row r="55721" spans="77:77">
      <c r="BY55721" s="2"/>
    </row>
    <row r="55722" spans="77:77">
      <c r="BY55722" s="2"/>
    </row>
    <row r="55723" spans="77:77">
      <c r="BY55723" s="2"/>
    </row>
    <row r="55724" spans="77:77">
      <c r="BY55724" s="2"/>
    </row>
    <row r="55725" spans="77:77">
      <c r="BY55725" s="2"/>
    </row>
    <row r="55726" spans="77:77">
      <c r="BY55726" s="2"/>
    </row>
    <row r="55727" spans="77:77">
      <c r="BY55727" s="2"/>
    </row>
    <row r="55728" spans="77:77">
      <c r="BY55728" s="2"/>
    </row>
    <row r="55729" spans="77:77">
      <c r="BY55729" s="2"/>
    </row>
    <row r="55730" spans="77:77">
      <c r="BY55730" s="2"/>
    </row>
    <row r="55731" spans="77:77">
      <c r="BY55731" s="2"/>
    </row>
    <row r="55732" spans="77:77">
      <c r="BY55732" s="2"/>
    </row>
    <row r="55733" spans="77:77">
      <c r="BY55733" s="2"/>
    </row>
    <row r="55734" spans="77:77">
      <c r="BY55734" s="2"/>
    </row>
    <row r="55735" spans="77:77">
      <c r="BY55735" s="2"/>
    </row>
    <row r="55736" spans="77:77">
      <c r="BY55736" s="2"/>
    </row>
    <row r="55737" spans="77:77">
      <c r="BY55737" s="2"/>
    </row>
    <row r="55738" spans="77:77">
      <c r="BY55738" s="2"/>
    </row>
    <row r="55739" spans="77:77">
      <c r="BY55739" s="2"/>
    </row>
    <row r="55740" spans="77:77">
      <c r="BY55740" s="2"/>
    </row>
    <row r="55741" spans="77:77">
      <c r="BY55741" s="2"/>
    </row>
    <row r="55742" spans="77:77">
      <c r="BY55742" s="2"/>
    </row>
    <row r="55743" spans="77:77">
      <c r="BY55743" s="2"/>
    </row>
    <row r="55744" spans="77:77">
      <c r="BY55744" s="2"/>
    </row>
    <row r="55745" spans="77:77">
      <c r="BY55745" s="2"/>
    </row>
    <row r="55746" spans="77:77">
      <c r="BY55746" s="2"/>
    </row>
    <row r="55747" spans="77:77">
      <c r="BY55747" s="2"/>
    </row>
    <row r="55748" spans="77:77">
      <c r="BY55748" s="2"/>
    </row>
    <row r="55749" spans="77:77">
      <c r="BY55749" s="2"/>
    </row>
    <row r="55750" spans="77:77">
      <c r="BY55750" s="2"/>
    </row>
    <row r="55751" spans="77:77">
      <c r="BY55751" s="2"/>
    </row>
    <row r="55752" spans="77:77">
      <c r="BY55752" s="2"/>
    </row>
    <row r="55753" spans="77:77">
      <c r="BY55753" s="2"/>
    </row>
    <row r="55754" spans="77:77">
      <c r="BY55754" s="2"/>
    </row>
    <row r="55755" spans="77:77">
      <c r="BY55755" s="2"/>
    </row>
    <row r="55756" spans="77:77">
      <c r="BY55756" s="2"/>
    </row>
    <row r="55757" spans="77:77">
      <c r="BY55757" s="2"/>
    </row>
    <row r="55758" spans="77:77">
      <c r="BY55758" s="2"/>
    </row>
    <row r="55759" spans="77:77">
      <c r="BY55759" s="2"/>
    </row>
    <row r="55760" spans="77:77">
      <c r="BY55760" s="2"/>
    </row>
    <row r="55761" spans="77:77">
      <c r="BY55761" s="2"/>
    </row>
    <row r="55762" spans="77:77">
      <c r="BY55762" s="2"/>
    </row>
    <row r="55763" spans="77:77">
      <c r="BY55763" s="2"/>
    </row>
    <row r="55764" spans="77:77">
      <c r="BY55764" s="2"/>
    </row>
    <row r="55765" spans="77:77">
      <c r="BY55765" s="2"/>
    </row>
    <row r="55766" spans="77:77">
      <c r="BY55766" s="2"/>
    </row>
    <row r="55767" spans="77:77">
      <c r="BY55767" s="2"/>
    </row>
    <row r="55768" spans="77:77">
      <c r="BY55768" s="2"/>
    </row>
    <row r="55769" spans="77:77">
      <c r="BY55769" s="2"/>
    </row>
    <row r="55770" spans="77:77">
      <c r="BY55770" s="2"/>
    </row>
    <row r="55771" spans="77:77">
      <c r="BY55771" s="2"/>
    </row>
    <row r="55772" spans="77:77">
      <c r="BY55772" s="2"/>
    </row>
    <row r="55773" spans="77:77">
      <c r="BY55773" s="2"/>
    </row>
    <row r="55774" spans="77:77">
      <c r="BY55774" s="2"/>
    </row>
    <row r="55775" spans="77:77">
      <c r="BY55775" s="2"/>
    </row>
    <row r="55776" spans="77:77">
      <c r="BY55776" s="2"/>
    </row>
    <row r="55777" spans="77:77">
      <c r="BY55777" s="2"/>
    </row>
    <row r="55778" spans="77:77">
      <c r="BY55778" s="2"/>
    </row>
    <row r="55779" spans="77:77">
      <c r="BY55779" s="2"/>
    </row>
    <row r="55780" spans="77:77">
      <c r="BY55780" s="2"/>
    </row>
    <row r="55781" spans="77:77">
      <c r="BY55781" s="2"/>
    </row>
    <row r="55782" spans="77:77">
      <c r="BY55782" s="2"/>
    </row>
    <row r="55783" spans="77:77">
      <c r="BY55783" s="2"/>
    </row>
    <row r="55784" spans="77:77">
      <c r="BY55784" s="2"/>
    </row>
    <row r="55785" spans="77:77">
      <c r="BY55785" s="2"/>
    </row>
    <row r="55786" spans="77:77">
      <c r="BY55786" s="2"/>
    </row>
    <row r="55787" spans="77:77">
      <c r="BY55787" s="2"/>
    </row>
    <row r="55788" spans="77:77">
      <c r="BY55788" s="2"/>
    </row>
    <row r="55789" spans="77:77">
      <c r="BY55789" s="2"/>
    </row>
    <row r="55790" spans="77:77">
      <c r="BY55790" s="2"/>
    </row>
    <row r="55791" spans="77:77">
      <c r="BY55791" s="2"/>
    </row>
    <row r="55792" spans="77:77">
      <c r="BY55792" s="2"/>
    </row>
    <row r="55793" spans="77:77">
      <c r="BY55793" s="2"/>
    </row>
    <row r="55794" spans="77:77">
      <c r="BY55794" s="2"/>
    </row>
    <row r="55795" spans="77:77">
      <c r="BY55795" s="2"/>
    </row>
    <row r="55796" spans="77:77">
      <c r="BY55796" s="2"/>
    </row>
    <row r="55797" spans="77:77">
      <c r="BY55797" s="2"/>
    </row>
    <row r="55798" spans="77:77">
      <c r="BY55798" s="2"/>
    </row>
    <row r="55799" spans="77:77">
      <c r="BY55799" s="2"/>
    </row>
    <row r="55800" spans="77:77">
      <c r="BY55800" s="2"/>
    </row>
    <row r="55801" spans="77:77">
      <c r="BY55801" s="2"/>
    </row>
    <row r="55802" spans="77:77">
      <c r="BY55802" s="2"/>
    </row>
    <row r="55803" spans="77:77">
      <c r="BY55803" s="2"/>
    </row>
    <row r="55804" spans="77:77">
      <c r="BY55804" s="2"/>
    </row>
    <row r="55805" spans="77:77">
      <c r="BY55805" s="2"/>
    </row>
    <row r="55806" spans="77:77">
      <c r="BY55806" s="2"/>
    </row>
    <row r="55807" spans="77:77">
      <c r="BY55807" s="2"/>
    </row>
    <row r="55808" spans="77:77">
      <c r="BY55808" s="2"/>
    </row>
    <row r="55809" spans="77:77">
      <c r="BY55809" s="2"/>
    </row>
    <row r="55810" spans="77:77">
      <c r="BY55810" s="2"/>
    </row>
    <row r="55811" spans="77:77">
      <c r="BY55811" s="2"/>
    </row>
    <row r="55812" spans="77:77">
      <c r="BY55812" s="2"/>
    </row>
    <row r="55813" spans="77:77">
      <c r="BY55813" s="2"/>
    </row>
    <row r="55814" spans="77:77">
      <c r="BY55814" s="2"/>
    </row>
    <row r="55815" spans="77:77">
      <c r="BY55815" s="2"/>
    </row>
    <row r="55816" spans="77:77">
      <c r="BY55816" s="2"/>
    </row>
    <row r="55817" spans="77:77">
      <c r="BY55817" s="2"/>
    </row>
    <row r="55818" spans="77:77">
      <c r="BY55818" s="2"/>
    </row>
    <row r="55819" spans="77:77">
      <c r="BY55819" s="2"/>
    </row>
    <row r="55820" spans="77:77">
      <c r="BY55820" s="2"/>
    </row>
    <row r="55821" spans="77:77">
      <c r="BY55821" s="2"/>
    </row>
    <row r="55822" spans="77:77">
      <c r="BY55822" s="2"/>
    </row>
    <row r="55823" spans="77:77">
      <c r="BY55823" s="2"/>
    </row>
    <row r="55824" spans="77:77">
      <c r="BY55824" s="2"/>
    </row>
    <row r="55825" spans="77:77">
      <c r="BY55825" s="2"/>
    </row>
    <row r="55826" spans="77:77">
      <c r="BY55826" s="2"/>
    </row>
    <row r="55827" spans="77:77">
      <c r="BY55827" s="2"/>
    </row>
    <row r="55828" spans="77:77">
      <c r="BY55828" s="2"/>
    </row>
    <row r="55829" spans="77:77">
      <c r="BY55829" s="2"/>
    </row>
    <row r="55830" spans="77:77">
      <c r="BY55830" s="2"/>
    </row>
    <row r="55831" spans="77:77">
      <c r="BY55831" s="2"/>
    </row>
    <row r="55832" spans="77:77">
      <c r="BY55832" s="2"/>
    </row>
    <row r="55833" spans="77:77">
      <c r="BY55833" s="2"/>
    </row>
    <row r="55834" spans="77:77">
      <c r="BY55834" s="2"/>
    </row>
    <row r="55835" spans="77:77">
      <c r="BY55835" s="2"/>
    </row>
    <row r="55836" spans="77:77">
      <c r="BY55836" s="2"/>
    </row>
    <row r="55837" spans="77:77">
      <c r="BY55837" s="2"/>
    </row>
    <row r="55838" spans="77:77">
      <c r="BY55838" s="2"/>
    </row>
    <row r="55839" spans="77:77">
      <c r="BY55839" s="2"/>
    </row>
    <row r="55840" spans="77:77">
      <c r="BY55840" s="2"/>
    </row>
    <row r="55841" spans="77:77">
      <c r="BY55841" s="2"/>
    </row>
    <row r="55842" spans="77:77">
      <c r="BY55842" s="2"/>
    </row>
    <row r="55843" spans="77:77">
      <c r="BY55843" s="2"/>
    </row>
    <row r="55844" spans="77:77">
      <c r="BY55844" s="2"/>
    </row>
    <row r="55845" spans="77:77">
      <c r="BY55845" s="2"/>
    </row>
    <row r="55846" spans="77:77">
      <c r="BY55846" s="2"/>
    </row>
    <row r="55847" spans="77:77">
      <c r="BY55847" s="2"/>
    </row>
    <row r="55848" spans="77:77">
      <c r="BY55848" s="2"/>
    </row>
    <row r="55849" spans="77:77">
      <c r="BY55849" s="2"/>
    </row>
    <row r="55850" spans="77:77">
      <c r="BY55850" s="2"/>
    </row>
    <row r="55851" spans="77:77">
      <c r="BY55851" s="2"/>
    </row>
    <row r="55852" spans="77:77">
      <c r="BY55852" s="2"/>
    </row>
    <row r="55853" spans="77:77">
      <c r="BY55853" s="2"/>
    </row>
    <row r="55854" spans="77:77">
      <c r="BY55854" s="2"/>
    </row>
    <row r="55855" spans="77:77">
      <c r="BY55855" s="2"/>
    </row>
    <row r="55856" spans="77:77">
      <c r="BY55856" s="2"/>
    </row>
    <row r="55857" spans="77:77">
      <c r="BY55857" s="2"/>
    </row>
    <row r="55858" spans="77:77">
      <c r="BY55858" s="2"/>
    </row>
    <row r="55859" spans="77:77">
      <c r="BY55859" s="2"/>
    </row>
    <row r="55860" spans="77:77">
      <c r="BY55860" s="2"/>
    </row>
    <row r="55861" spans="77:77">
      <c r="BY55861" s="2"/>
    </row>
    <row r="55862" spans="77:77">
      <c r="BY55862" s="2"/>
    </row>
    <row r="55863" spans="77:77">
      <c r="BY55863" s="2"/>
    </row>
    <row r="55864" spans="77:77">
      <c r="BY55864" s="2"/>
    </row>
    <row r="55865" spans="77:77">
      <c r="BY55865" s="2"/>
    </row>
    <row r="55866" spans="77:77">
      <c r="BY55866" s="2"/>
    </row>
    <row r="55867" spans="77:77">
      <c r="BY55867" s="2"/>
    </row>
    <row r="55868" spans="77:77">
      <c r="BY55868" s="2"/>
    </row>
    <row r="55869" spans="77:77">
      <c r="BY55869" s="2"/>
    </row>
    <row r="55870" spans="77:77">
      <c r="BY55870" s="2"/>
    </row>
    <row r="55871" spans="77:77">
      <c r="BY55871" s="2"/>
    </row>
    <row r="55872" spans="77:77">
      <c r="BY55872" s="2"/>
    </row>
    <row r="55873" spans="77:77">
      <c r="BY55873" s="2"/>
    </row>
    <row r="55874" spans="77:77">
      <c r="BY55874" s="2"/>
    </row>
    <row r="55875" spans="77:77">
      <c r="BY55875" s="2"/>
    </row>
    <row r="55876" spans="77:77">
      <c r="BY55876" s="2"/>
    </row>
    <row r="55877" spans="77:77">
      <c r="BY55877" s="2"/>
    </row>
    <row r="55878" spans="77:77">
      <c r="BY55878" s="2"/>
    </row>
    <row r="55879" spans="77:77">
      <c r="BY55879" s="2"/>
    </row>
    <row r="55880" spans="77:77">
      <c r="BY55880" s="2"/>
    </row>
    <row r="55881" spans="77:77">
      <c r="BY55881" s="2"/>
    </row>
    <row r="55882" spans="77:77">
      <c r="BY55882" s="2"/>
    </row>
    <row r="55883" spans="77:77">
      <c r="BY55883" s="2"/>
    </row>
    <row r="55884" spans="77:77">
      <c r="BY55884" s="2"/>
    </row>
    <row r="55885" spans="77:77">
      <c r="BY55885" s="2"/>
    </row>
    <row r="55886" spans="77:77">
      <c r="BY55886" s="2"/>
    </row>
    <row r="55887" spans="77:77">
      <c r="BY55887" s="2"/>
    </row>
    <row r="55888" spans="77:77">
      <c r="BY55888" s="2"/>
    </row>
    <row r="55889" spans="77:77">
      <c r="BY55889" s="2"/>
    </row>
    <row r="55890" spans="77:77">
      <c r="BY55890" s="2"/>
    </row>
    <row r="55891" spans="77:77">
      <c r="BY55891" s="2"/>
    </row>
    <row r="55892" spans="77:77">
      <c r="BY55892" s="2"/>
    </row>
    <row r="55893" spans="77:77">
      <c r="BY55893" s="2"/>
    </row>
    <row r="55894" spans="77:77">
      <c r="BY55894" s="2"/>
    </row>
    <row r="55895" spans="77:77">
      <c r="BY55895" s="2"/>
    </row>
    <row r="55896" spans="77:77">
      <c r="BY55896" s="2"/>
    </row>
    <row r="55897" spans="77:77">
      <c r="BY55897" s="2"/>
    </row>
    <row r="55898" spans="77:77">
      <c r="BY55898" s="2"/>
    </row>
    <row r="55899" spans="77:77">
      <c r="BY55899" s="2"/>
    </row>
    <row r="55900" spans="77:77">
      <c r="BY55900" s="2"/>
    </row>
    <row r="55901" spans="77:77">
      <c r="BY55901" s="2"/>
    </row>
    <row r="55902" spans="77:77">
      <c r="BY55902" s="2"/>
    </row>
    <row r="55903" spans="77:77">
      <c r="BY55903" s="2"/>
    </row>
    <row r="55904" spans="77:77">
      <c r="BY55904" s="2"/>
    </row>
    <row r="55905" spans="77:77">
      <c r="BY55905" s="2"/>
    </row>
    <row r="55906" spans="77:77">
      <c r="BY55906" s="2"/>
    </row>
    <row r="55907" spans="77:77">
      <c r="BY55907" s="2"/>
    </row>
    <row r="55908" spans="77:77">
      <c r="BY55908" s="2"/>
    </row>
    <row r="55909" spans="77:77">
      <c r="BY55909" s="2"/>
    </row>
    <row r="55910" spans="77:77">
      <c r="BY55910" s="2"/>
    </row>
    <row r="55911" spans="77:77">
      <c r="BY55911" s="2"/>
    </row>
    <row r="55912" spans="77:77">
      <c r="BY55912" s="2"/>
    </row>
    <row r="55913" spans="77:77">
      <c r="BY55913" s="2"/>
    </row>
    <row r="55914" spans="77:77">
      <c r="BY55914" s="2"/>
    </row>
    <row r="55915" spans="77:77">
      <c r="BY55915" s="2"/>
    </row>
    <row r="55916" spans="77:77">
      <c r="BY55916" s="2"/>
    </row>
    <row r="55917" spans="77:77">
      <c r="BY55917" s="2"/>
    </row>
    <row r="55918" spans="77:77">
      <c r="BY55918" s="2"/>
    </row>
    <row r="55919" spans="77:77">
      <c r="BY55919" s="2"/>
    </row>
    <row r="55920" spans="77:77">
      <c r="BY55920" s="2"/>
    </row>
    <row r="55921" spans="77:77">
      <c r="BY55921" s="2"/>
    </row>
    <row r="55922" spans="77:77">
      <c r="BY55922" s="2"/>
    </row>
    <row r="55923" spans="77:77">
      <c r="BY55923" s="2"/>
    </row>
    <row r="55924" spans="77:77">
      <c r="BY55924" s="2"/>
    </row>
    <row r="55925" spans="77:77">
      <c r="BY55925" s="2"/>
    </row>
    <row r="55926" spans="77:77">
      <c r="BY55926" s="2"/>
    </row>
    <row r="55927" spans="77:77">
      <c r="BY55927" s="2"/>
    </row>
    <row r="55928" spans="77:77">
      <c r="BY55928" s="2"/>
    </row>
    <row r="55929" spans="77:77">
      <c r="BY55929" s="2"/>
    </row>
    <row r="55930" spans="77:77">
      <c r="BY55930" s="2"/>
    </row>
    <row r="55931" spans="77:77">
      <c r="BY55931" s="2"/>
    </row>
    <row r="55932" spans="77:77">
      <c r="BY55932" s="2"/>
    </row>
    <row r="55933" spans="77:77">
      <c r="BY55933" s="2"/>
    </row>
    <row r="55934" spans="77:77">
      <c r="BY55934" s="2"/>
    </row>
    <row r="55935" spans="77:77">
      <c r="BY55935" s="2"/>
    </row>
    <row r="55936" spans="77:77">
      <c r="BY55936" s="2"/>
    </row>
    <row r="55937" spans="77:77">
      <c r="BY55937" s="2"/>
    </row>
    <row r="55938" spans="77:77">
      <c r="BY55938" s="2"/>
    </row>
    <row r="55939" spans="77:77">
      <c r="BY55939" s="2"/>
    </row>
    <row r="55940" spans="77:77">
      <c r="BY55940" s="2"/>
    </row>
    <row r="55941" spans="77:77">
      <c r="BY55941" s="2"/>
    </row>
    <row r="55942" spans="77:77">
      <c r="BY55942" s="2"/>
    </row>
    <row r="55943" spans="77:77">
      <c r="BY55943" s="2"/>
    </row>
    <row r="55944" spans="77:77">
      <c r="BY55944" s="2"/>
    </row>
    <row r="55945" spans="77:77">
      <c r="BY55945" s="2"/>
    </row>
    <row r="55946" spans="77:77">
      <c r="BY55946" s="2"/>
    </row>
    <row r="55947" spans="77:77">
      <c r="BY55947" s="2"/>
    </row>
    <row r="55948" spans="77:77">
      <c r="BY55948" s="2"/>
    </row>
    <row r="55949" spans="77:77">
      <c r="BY55949" s="2"/>
    </row>
    <row r="55950" spans="77:77">
      <c r="BY55950" s="2"/>
    </row>
    <row r="55951" spans="77:77">
      <c r="BY55951" s="2"/>
    </row>
    <row r="55952" spans="77:77">
      <c r="BY55952" s="2"/>
    </row>
    <row r="55953" spans="77:77">
      <c r="BY55953" s="2"/>
    </row>
    <row r="55954" spans="77:77">
      <c r="BY55954" s="2"/>
    </row>
    <row r="55955" spans="77:77">
      <c r="BY55955" s="2"/>
    </row>
    <row r="55956" spans="77:77">
      <c r="BY55956" s="2"/>
    </row>
    <row r="55957" spans="77:77">
      <c r="BY55957" s="2"/>
    </row>
    <row r="55958" spans="77:77">
      <c r="BY55958" s="2"/>
    </row>
    <row r="55959" spans="77:77">
      <c r="BY55959" s="2"/>
    </row>
    <row r="55960" spans="77:77">
      <c r="BY55960" s="2"/>
    </row>
    <row r="55961" spans="77:77">
      <c r="BY55961" s="2"/>
    </row>
    <row r="55962" spans="77:77">
      <c r="BY55962" s="2"/>
    </row>
    <row r="55963" spans="77:77">
      <c r="BY55963" s="2"/>
    </row>
    <row r="55964" spans="77:77">
      <c r="BY55964" s="2"/>
    </row>
    <row r="55965" spans="77:77">
      <c r="BY55965" s="2"/>
    </row>
    <row r="55966" spans="77:77">
      <c r="BY55966" s="2"/>
    </row>
    <row r="55967" spans="77:77">
      <c r="BY55967" s="2"/>
    </row>
    <row r="55968" spans="77:77">
      <c r="BY55968" s="2"/>
    </row>
    <row r="55969" spans="77:77">
      <c r="BY55969" s="2"/>
    </row>
    <row r="55970" spans="77:77">
      <c r="BY55970" s="2"/>
    </row>
    <row r="55971" spans="77:77">
      <c r="BY55971" s="2"/>
    </row>
    <row r="55972" spans="77:77">
      <c r="BY55972" s="2"/>
    </row>
    <row r="55973" spans="77:77">
      <c r="BY55973" s="2"/>
    </row>
    <row r="55974" spans="77:77">
      <c r="BY55974" s="2"/>
    </row>
    <row r="55975" spans="77:77">
      <c r="BY55975" s="2"/>
    </row>
    <row r="55976" spans="77:77">
      <c r="BY55976" s="2"/>
    </row>
    <row r="55977" spans="77:77">
      <c r="BY55977" s="2"/>
    </row>
    <row r="55978" spans="77:77">
      <c r="BY55978" s="2"/>
    </row>
    <row r="55979" spans="77:77">
      <c r="BY55979" s="2"/>
    </row>
    <row r="55980" spans="77:77">
      <c r="BY55980" s="2"/>
    </row>
    <row r="55981" spans="77:77">
      <c r="BY55981" s="2"/>
    </row>
    <row r="55982" spans="77:77">
      <c r="BY55982" s="2"/>
    </row>
    <row r="55983" spans="77:77">
      <c r="BY55983" s="2"/>
    </row>
    <row r="55984" spans="77:77">
      <c r="BY55984" s="2"/>
    </row>
    <row r="55985" spans="77:77">
      <c r="BY55985" s="2"/>
    </row>
    <row r="55986" spans="77:77">
      <c r="BY55986" s="2"/>
    </row>
    <row r="55987" spans="77:77">
      <c r="BY55987" s="2"/>
    </row>
    <row r="55988" spans="77:77">
      <c r="BY55988" s="2"/>
    </row>
    <row r="55989" spans="77:77">
      <c r="BY55989" s="2"/>
    </row>
    <row r="55990" spans="77:77">
      <c r="BY55990" s="2"/>
    </row>
    <row r="55991" spans="77:77">
      <c r="BY55991" s="2"/>
    </row>
    <row r="55992" spans="77:77">
      <c r="BY55992" s="2"/>
    </row>
    <row r="55993" spans="77:77">
      <c r="BY55993" s="2"/>
    </row>
    <row r="55994" spans="77:77">
      <c r="BY55994" s="2"/>
    </row>
    <row r="55995" spans="77:77">
      <c r="BY55995" s="2"/>
    </row>
    <row r="55996" spans="77:77">
      <c r="BY55996" s="2"/>
    </row>
    <row r="55997" spans="77:77">
      <c r="BY55997" s="2"/>
    </row>
    <row r="55998" spans="77:77">
      <c r="BY55998" s="2"/>
    </row>
    <row r="55999" spans="77:77">
      <c r="BY55999" s="2"/>
    </row>
    <row r="56000" spans="77:77">
      <c r="BY56000" s="2"/>
    </row>
    <row r="56001" spans="77:77">
      <c r="BY56001" s="2"/>
    </row>
    <row r="56002" spans="77:77">
      <c r="BY56002" s="2"/>
    </row>
    <row r="56003" spans="77:77">
      <c r="BY56003" s="2"/>
    </row>
    <row r="56004" spans="77:77">
      <c r="BY56004" s="2"/>
    </row>
    <row r="56005" spans="77:77">
      <c r="BY56005" s="2"/>
    </row>
    <row r="56006" spans="77:77">
      <c r="BY56006" s="2"/>
    </row>
    <row r="56007" spans="77:77">
      <c r="BY56007" s="2"/>
    </row>
    <row r="56008" spans="77:77">
      <c r="BY56008" s="2"/>
    </row>
    <row r="56009" spans="77:77">
      <c r="BY56009" s="2"/>
    </row>
    <row r="56010" spans="77:77">
      <c r="BY56010" s="2"/>
    </row>
    <row r="56011" spans="77:77">
      <c r="BY56011" s="2"/>
    </row>
    <row r="56012" spans="77:77">
      <c r="BY56012" s="2"/>
    </row>
    <row r="56013" spans="77:77">
      <c r="BY56013" s="2"/>
    </row>
    <row r="56014" spans="77:77">
      <c r="BY56014" s="2"/>
    </row>
    <row r="56015" spans="77:77">
      <c r="BY56015" s="2"/>
    </row>
    <row r="56016" spans="77:77">
      <c r="BY56016" s="2"/>
    </row>
    <row r="56017" spans="77:77">
      <c r="BY56017" s="2"/>
    </row>
    <row r="56018" spans="77:77">
      <c r="BY56018" s="2"/>
    </row>
    <row r="56019" spans="77:77">
      <c r="BY56019" s="2"/>
    </row>
    <row r="56020" spans="77:77">
      <c r="BY56020" s="2"/>
    </row>
    <row r="56021" spans="77:77">
      <c r="BY56021" s="2"/>
    </row>
    <row r="56022" spans="77:77">
      <c r="BY56022" s="2"/>
    </row>
    <row r="56023" spans="77:77">
      <c r="BY56023" s="2"/>
    </row>
    <row r="56024" spans="77:77">
      <c r="BY56024" s="2"/>
    </row>
    <row r="56025" spans="77:77">
      <c r="BY56025" s="2"/>
    </row>
    <row r="56026" spans="77:77">
      <c r="BY56026" s="2"/>
    </row>
    <row r="56027" spans="77:77">
      <c r="BY56027" s="2"/>
    </row>
    <row r="56028" spans="77:77">
      <c r="BY56028" s="2"/>
    </row>
    <row r="56029" spans="77:77">
      <c r="BY56029" s="2"/>
    </row>
    <row r="56030" spans="77:77">
      <c r="BY56030" s="2"/>
    </row>
    <row r="56031" spans="77:77">
      <c r="BY56031" s="2"/>
    </row>
    <row r="56032" spans="77:77">
      <c r="BY56032" s="2"/>
    </row>
    <row r="56033" spans="77:77">
      <c r="BY56033" s="2"/>
    </row>
    <row r="56034" spans="77:77">
      <c r="BY56034" s="2"/>
    </row>
    <row r="56035" spans="77:77">
      <c r="BY56035" s="2"/>
    </row>
    <row r="56036" spans="77:77">
      <c r="BY56036" s="2"/>
    </row>
    <row r="56037" spans="77:77">
      <c r="BY56037" s="2"/>
    </row>
    <row r="56038" spans="77:77">
      <c r="BY56038" s="2"/>
    </row>
    <row r="56039" spans="77:77">
      <c r="BY56039" s="2"/>
    </row>
    <row r="56040" spans="77:77">
      <c r="BY56040" s="2"/>
    </row>
    <row r="56041" spans="77:77">
      <c r="BY56041" s="2"/>
    </row>
    <row r="56042" spans="77:77">
      <c r="BY56042" s="2"/>
    </row>
    <row r="56043" spans="77:77">
      <c r="BY56043" s="2"/>
    </row>
    <row r="56044" spans="77:77">
      <c r="BY56044" s="2"/>
    </row>
    <row r="56045" spans="77:77">
      <c r="BY56045" s="2"/>
    </row>
    <row r="56046" spans="77:77">
      <c r="BY56046" s="2"/>
    </row>
    <row r="56047" spans="77:77">
      <c r="BY56047" s="2"/>
    </row>
    <row r="56048" spans="77:77">
      <c r="BY56048" s="2"/>
    </row>
    <row r="56049" spans="77:77">
      <c r="BY56049" s="2"/>
    </row>
    <row r="56050" spans="77:77">
      <c r="BY56050" s="2"/>
    </row>
    <row r="56051" spans="77:77">
      <c r="BY56051" s="2"/>
    </row>
    <row r="56052" spans="77:77">
      <c r="BY56052" s="2"/>
    </row>
    <row r="56053" spans="77:77">
      <c r="BY56053" s="2"/>
    </row>
    <row r="56054" spans="77:77">
      <c r="BY56054" s="2"/>
    </row>
    <row r="56055" spans="77:77">
      <c r="BY56055" s="2"/>
    </row>
    <row r="56056" spans="77:77">
      <c r="BY56056" s="2"/>
    </row>
    <row r="56057" spans="77:77">
      <c r="BY56057" s="2"/>
    </row>
    <row r="56058" spans="77:77">
      <c r="BY56058" s="2"/>
    </row>
    <row r="56059" spans="77:77">
      <c r="BY56059" s="2"/>
    </row>
    <row r="56060" spans="77:77">
      <c r="BY56060" s="2"/>
    </row>
    <row r="56061" spans="77:77">
      <c r="BY56061" s="2"/>
    </row>
    <row r="56062" spans="77:77">
      <c r="BY56062" s="2"/>
    </row>
    <row r="56063" spans="77:77">
      <c r="BY56063" s="2"/>
    </row>
    <row r="56064" spans="77:77">
      <c r="BY56064" s="2"/>
    </row>
    <row r="56065" spans="77:77">
      <c r="BY56065" s="2"/>
    </row>
    <row r="56066" spans="77:77">
      <c r="BY56066" s="2"/>
    </row>
    <row r="56067" spans="77:77">
      <c r="BY56067" s="2"/>
    </row>
    <row r="56068" spans="77:77">
      <c r="BY56068" s="2"/>
    </row>
    <row r="56069" spans="77:77">
      <c r="BY56069" s="2"/>
    </row>
    <row r="56070" spans="77:77">
      <c r="BY56070" s="2"/>
    </row>
    <row r="56071" spans="77:77">
      <c r="BY56071" s="2"/>
    </row>
    <row r="56072" spans="77:77">
      <c r="BY56072" s="2"/>
    </row>
    <row r="56073" spans="77:77">
      <c r="BY56073" s="2"/>
    </row>
    <row r="56074" spans="77:77">
      <c r="BY56074" s="2"/>
    </row>
    <row r="56075" spans="77:77">
      <c r="BY56075" s="2"/>
    </row>
    <row r="56076" spans="77:77">
      <c r="BY56076" s="2"/>
    </row>
    <row r="56077" spans="77:77">
      <c r="BY56077" s="2"/>
    </row>
    <row r="56078" spans="77:77">
      <c r="BY56078" s="2"/>
    </row>
    <row r="56079" spans="77:77">
      <c r="BY56079" s="2"/>
    </row>
    <row r="56080" spans="77:77">
      <c r="BY56080" s="2"/>
    </row>
    <row r="56081" spans="77:77">
      <c r="BY56081" s="2"/>
    </row>
    <row r="56082" spans="77:77">
      <c r="BY56082" s="2"/>
    </row>
    <row r="56083" spans="77:77">
      <c r="BY56083" s="2"/>
    </row>
    <row r="56084" spans="77:77">
      <c r="BY56084" s="2"/>
    </row>
    <row r="56085" spans="77:77">
      <c r="BY56085" s="2"/>
    </row>
    <row r="56086" spans="77:77">
      <c r="BY56086" s="2"/>
    </row>
    <row r="56087" spans="77:77">
      <c r="BY56087" s="2"/>
    </row>
    <row r="56088" spans="77:77">
      <c r="BY56088" s="2"/>
    </row>
    <row r="56089" spans="77:77">
      <c r="BY56089" s="2"/>
    </row>
    <row r="56090" spans="77:77">
      <c r="BY56090" s="2"/>
    </row>
    <row r="56091" spans="77:77">
      <c r="BY56091" s="2"/>
    </row>
    <row r="56092" spans="77:77">
      <c r="BY56092" s="2"/>
    </row>
    <row r="56093" spans="77:77">
      <c r="BY56093" s="2"/>
    </row>
    <row r="56094" spans="77:77">
      <c r="BY56094" s="2"/>
    </row>
    <row r="56095" spans="77:77">
      <c r="BY56095" s="2"/>
    </row>
    <row r="56096" spans="77:77">
      <c r="BY56096" s="2"/>
    </row>
    <row r="56097" spans="77:77">
      <c r="BY56097" s="2"/>
    </row>
    <row r="56098" spans="77:77">
      <c r="BY56098" s="2"/>
    </row>
    <row r="56099" spans="77:77">
      <c r="BY56099" s="2"/>
    </row>
    <row r="56100" spans="77:77">
      <c r="BY56100" s="2"/>
    </row>
    <row r="56101" spans="77:77">
      <c r="BY56101" s="2"/>
    </row>
    <row r="56102" spans="77:77">
      <c r="BY56102" s="2"/>
    </row>
    <row r="56103" spans="77:77">
      <c r="BY56103" s="2"/>
    </row>
    <row r="56104" spans="77:77">
      <c r="BY56104" s="2"/>
    </row>
    <row r="56105" spans="77:77">
      <c r="BY56105" s="2"/>
    </row>
    <row r="56106" spans="77:77">
      <c r="BY56106" s="2"/>
    </row>
    <row r="56107" spans="77:77">
      <c r="BY56107" s="2"/>
    </row>
    <row r="56108" spans="77:77">
      <c r="BY56108" s="2"/>
    </row>
    <row r="56109" spans="77:77">
      <c r="BY56109" s="2"/>
    </row>
    <row r="56110" spans="77:77">
      <c r="BY56110" s="2"/>
    </row>
    <row r="56111" spans="77:77">
      <c r="BY56111" s="2"/>
    </row>
    <row r="56112" spans="77:77">
      <c r="BY56112" s="2"/>
    </row>
    <row r="56113" spans="77:77">
      <c r="BY56113" s="2"/>
    </row>
    <row r="56114" spans="77:77">
      <c r="BY56114" s="2"/>
    </row>
    <row r="56115" spans="77:77">
      <c r="BY56115" s="2"/>
    </row>
    <row r="56116" spans="77:77">
      <c r="BY56116" s="2"/>
    </row>
    <row r="56117" spans="77:77">
      <c r="BY56117" s="2"/>
    </row>
    <row r="56118" spans="77:77">
      <c r="BY56118" s="2"/>
    </row>
    <row r="56119" spans="77:77">
      <c r="BY56119" s="2"/>
    </row>
    <row r="56120" spans="77:77">
      <c r="BY56120" s="2"/>
    </row>
    <row r="56121" spans="77:77">
      <c r="BY56121" s="2"/>
    </row>
    <row r="56122" spans="77:77">
      <c r="BY56122" s="2"/>
    </row>
    <row r="56123" spans="77:77">
      <c r="BY56123" s="2"/>
    </row>
    <row r="56124" spans="77:77">
      <c r="BY56124" s="2"/>
    </row>
    <row r="56125" spans="77:77">
      <c r="BY56125" s="2"/>
    </row>
    <row r="56126" spans="77:77">
      <c r="BY56126" s="2"/>
    </row>
    <row r="56127" spans="77:77">
      <c r="BY56127" s="2"/>
    </row>
    <row r="56128" spans="77:77">
      <c r="BY56128" s="2"/>
    </row>
    <row r="56129" spans="77:77">
      <c r="BY56129" s="2"/>
    </row>
    <row r="56130" spans="77:77">
      <c r="BY56130" s="2"/>
    </row>
    <row r="56131" spans="77:77">
      <c r="BY56131" s="2"/>
    </row>
    <row r="56132" spans="77:77">
      <c r="BY56132" s="2"/>
    </row>
    <row r="56133" spans="77:77">
      <c r="BY56133" s="2"/>
    </row>
    <row r="56134" spans="77:77">
      <c r="BY56134" s="2"/>
    </row>
    <row r="56135" spans="77:77">
      <c r="BY56135" s="2"/>
    </row>
    <row r="56136" spans="77:77">
      <c r="BY56136" s="2"/>
    </row>
    <row r="56137" spans="77:77">
      <c r="BY56137" s="2"/>
    </row>
    <row r="56138" spans="77:77">
      <c r="BY56138" s="2"/>
    </row>
    <row r="56139" spans="77:77">
      <c r="BY56139" s="2"/>
    </row>
    <row r="56140" spans="77:77">
      <c r="BY56140" s="2"/>
    </row>
    <row r="56141" spans="77:77">
      <c r="BY56141" s="2"/>
    </row>
    <row r="56142" spans="77:77">
      <c r="BY56142" s="2"/>
    </row>
    <row r="56143" spans="77:77">
      <c r="BY56143" s="2"/>
    </row>
    <row r="56144" spans="77:77">
      <c r="BY56144" s="2"/>
    </row>
    <row r="56145" spans="77:77">
      <c r="BY56145" s="2"/>
    </row>
    <row r="56146" spans="77:77">
      <c r="BY56146" s="2"/>
    </row>
    <row r="56147" spans="77:77">
      <c r="BY56147" s="2"/>
    </row>
    <row r="56148" spans="77:77">
      <c r="BY56148" s="2"/>
    </row>
    <row r="56149" spans="77:77">
      <c r="BY56149" s="2"/>
    </row>
    <row r="56150" spans="77:77">
      <c r="BY56150" s="2"/>
    </row>
    <row r="56151" spans="77:77">
      <c r="BY56151" s="2"/>
    </row>
    <row r="56152" spans="77:77">
      <c r="BY56152" s="2"/>
    </row>
    <row r="56153" spans="77:77">
      <c r="BY56153" s="2"/>
    </row>
    <row r="56154" spans="77:77">
      <c r="BY56154" s="2"/>
    </row>
    <row r="56155" spans="77:77">
      <c r="BY56155" s="2"/>
    </row>
    <row r="56156" spans="77:77">
      <c r="BY56156" s="2"/>
    </row>
    <row r="56157" spans="77:77">
      <c r="BY56157" s="2"/>
    </row>
    <row r="56158" spans="77:77">
      <c r="BY56158" s="2"/>
    </row>
    <row r="56159" spans="77:77">
      <c r="BY56159" s="2"/>
    </row>
    <row r="56160" spans="77:77">
      <c r="BY56160" s="2"/>
    </row>
    <row r="56161" spans="77:77">
      <c r="BY56161" s="2"/>
    </row>
    <row r="56162" spans="77:77">
      <c r="BY56162" s="2"/>
    </row>
    <row r="56163" spans="77:77">
      <c r="BY56163" s="2"/>
    </row>
    <row r="56164" spans="77:77">
      <c r="BY56164" s="2"/>
    </row>
    <row r="56165" spans="77:77">
      <c r="BY56165" s="2"/>
    </row>
    <row r="56166" spans="77:77">
      <c r="BY56166" s="2"/>
    </row>
    <row r="56167" spans="77:77">
      <c r="BY56167" s="2"/>
    </row>
    <row r="56168" spans="77:77">
      <c r="BY56168" s="2"/>
    </row>
    <row r="56169" spans="77:77">
      <c r="BY56169" s="2"/>
    </row>
    <row r="56170" spans="77:77">
      <c r="BY56170" s="2"/>
    </row>
    <row r="56171" spans="77:77">
      <c r="BY56171" s="2"/>
    </row>
    <row r="56172" spans="77:77">
      <c r="BY56172" s="2"/>
    </row>
    <row r="56173" spans="77:77">
      <c r="BY56173" s="2"/>
    </row>
    <row r="56174" spans="77:77">
      <c r="BY56174" s="2"/>
    </row>
    <row r="56175" spans="77:77">
      <c r="BY56175" s="2"/>
    </row>
    <row r="56176" spans="77:77">
      <c r="BY56176" s="2"/>
    </row>
    <row r="56177" spans="77:77">
      <c r="BY56177" s="2"/>
    </row>
    <row r="56178" spans="77:77">
      <c r="BY56178" s="2"/>
    </row>
    <row r="56179" spans="77:77">
      <c r="BY56179" s="2"/>
    </row>
    <row r="56180" spans="77:77">
      <c r="BY56180" s="2"/>
    </row>
    <row r="56181" spans="77:77">
      <c r="BY56181" s="2"/>
    </row>
    <row r="56182" spans="77:77">
      <c r="BY56182" s="2"/>
    </row>
    <row r="56183" spans="77:77">
      <c r="BY56183" s="2"/>
    </row>
    <row r="56184" spans="77:77">
      <c r="BY56184" s="2"/>
    </row>
    <row r="56185" spans="77:77">
      <c r="BY56185" s="2"/>
    </row>
    <row r="56186" spans="77:77">
      <c r="BY56186" s="2"/>
    </row>
    <row r="56187" spans="77:77">
      <c r="BY56187" s="2"/>
    </row>
    <row r="56188" spans="77:77">
      <c r="BY56188" s="2"/>
    </row>
    <row r="56189" spans="77:77">
      <c r="BY56189" s="2"/>
    </row>
    <row r="56190" spans="77:77">
      <c r="BY56190" s="2"/>
    </row>
    <row r="56191" spans="77:77">
      <c r="BY56191" s="2"/>
    </row>
    <row r="56192" spans="77:77">
      <c r="BY56192" s="2"/>
    </row>
    <row r="56193" spans="77:77">
      <c r="BY56193" s="2"/>
    </row>
    <row r="56194" spans="77:77">
      <c r="BY56194" s="2"/>
    </row>
    <row r="56195" spans="77:77">
      <c r="BY56195" s="2"/>
    </row>
    <row r="56196" spans="77:77">
      <c r="BY56196" s="2"/>
    </row>
    <row r="56197" spans="77:77">
      <c r="BY56197" s="2"/>
    </row>
    <row r="56198" spans="77:77">
      <c r="BY56198" s="2"/>
    </row>
    <row r="56199" spans="77:77">
      <c r="BY56199" s="2"/>
    </row>
    <row r="56200" spans="77:77">
      <c r="BY56200" s="2"/>
    </row>
    <row r="56201" spans="77:77">
      <c r="BY56201" s="2"/>
    </row>
    <row r="56202" spans="77:77">
      <c r="BY56202" s="2"/>
    </row>
    <row r="56203" spans="77:77">
      <c r="BY56203" s="2"/>
    </row>
    <row r="56204" spans="77:77">
      <c r="BY56204" s="2"/>
    </row>
    <row r="56205" spans="77:77">
      <c r="BY56205" s="2"/>
    </row>
    <row r="56206" spans="77:77">
      <c r="BY56206" s="2"/>
    </row>
    <row r="56207" spans="77:77">
      <c r="BY56207" s="2"/>
    </row>
    <row r="56208" spans="77:77">
      <c r="BY56208" s="2"/>
    </row>
    <row r="56209" spans="77:77">
      <c r="BY56209" s="2"/>
    </row>
    <row r="56210" spans="77:77">
      <c r="BY56210" s="2"/>
    </row>
    <row r="56211" spans="77:77">
      <c r="BY56211" s="2"/>
    </row>
    <row r="56212" spans="77:77">
      <c r="BY56212" s="2"/>
    </row>
    <row r="56213" spans="77:77">
      <c r="BY56213" s="2"/>
    </row>
    <row r="56214" spans="77:77">
      <c r="BY56214" s="2"/>
    </row>
    <row r="56215" spans="77:77">
      <c r="BY56215" s="2"/>
    </row>
    <row r="56216" spans="77:77">
      <c r="BY56216" s="2"/>
    </row>
    <row r="56217" spans="77:77">
      <c r="BY56217" s="2"/>
    </row>
    <row r="56218" spans="77:77">
      <c r="BY56218" s="2"/>
    </row>
    <row r="56219" spans="77:77">
      <c r="BY56219" s="2"/>
    </row>
    <row r="56220" spans="77:77">
      <c r="BY56220" s="2"/>
    </row>
    <row r="56221" spans="77:77">
      <c r="BY56221" s="2"/>
    </row>
    <row r="56222" spans="77:77">
      <c r="BY56222" s="2"/>
    </row>
    <row r="56223" spans="77:77">
      <c r="BY56223" s="2"/>
    </row>
    <row r="56224" spans="77:77">
      <c r="BY56224" s="2"/>
    </row>
    <row r="56225" spans="77:77">
      <c r="BY56225" s="2"/>
    </row>
    <row r="56226" spans="77:77">
      <c r="BY56226" s="2"/>
    </row>
    <row r="56227" spans="77:77">
      <c r="BY56227" s="2"/>
    </row>
    <row r="56228" spans="77:77">
      <c r="BY56228" s="2"/>
    </row>
    <row r="56229" spans="77:77">
      <c r="BY56229" s="2"/>
    </row>
    <row r="56230" spans="77:77">
      <c r="BY56230" s="2"/>
    </row>
    <row r="56231" spans="77:77">
      <c r="BY56231" s="2"/>
    </row>
    <row r="56232" spans="77:77">
      <c r="BY56232" s="2"/>
    </row>
    <row r="56233" spans="77:77">
      <c r="BY56233" s="2"/>
    </row>
    <row r="56234" spans="77:77">
      <c r="BY56234" s="2"/>
    </row>
    <row r="56235" spans="77:77">
      <c r="BY56235" s="2"/>
    </row>
    <row r="56236" spans="77:77">
      <c r="BY56236" s="2"/>
    </row>
    <row r="56237" spans="77:77">
      <c r="BY56237" s="2"/>
    </row>
    <row r="56238" spans="77:77">
      <c r="BY56238" s="2"/>
    </row>
    <row r="56239" spans="77:77">
      <c r="BY56239" s="2"/>
    </row>
    <row r="56240" spans="77:77">
      <c r="BY56240" s="2"/>
    </row>
    <row r="56241" spans="77:77">
      <c r="BY56241" s="2"/>
    </row>
    <row r="56242" spans="77:77">
      <c r="BY56242" s="2"/>
    </row>
    <row r="56243" spans="77:77">
      <c r="BY56243" s="2"/>
    </row>
    <row r="56244" spans="77:77">
      <c r="BY56244" s="2"/>
    </row>
    <row r="56245" spans="77:77">
      <c r="BY56245" s="2"/>
    </row>
    <row r="56246" spans="77:77">
      <c r="BY56246" s="2"/>
    </row>
    <row r="56247" spans="77:77">
      <c r="BY56247" s="2"/>
    </row>
    <row r="56248" spans="77:77">
      <c r="BY56248" s="2"/>
    </row>
    <row r="56249" spans="77:77">
      <c r="BY56249" s="2"/>
    </row>
    <row r="56250" spans="77:77">
      <c r="BY56250" s="2"/>
    </row>
    <row r="56251" spans="77:77">
      <c r="BY56251" s="2"/>
    </row>
    <row r="56252" spans="77:77">
      <c r="BY56252" s="2"/>
    </row>
    <row r="56253" spans="77:77">
      <c r="BY56253" s="2"/>
    </row>
    <row r="56254" spans="77:77">
      <c r="BY56254" s="2"/>
    </row>
    <row r="56255" spans="77:77">
      <c r="BY56255" s="2"/>
    </row>
    <row r="56256" spans="77:77">
      <c r="BY56256" s="2"/>
    </row>
    <row r="56257" spans="77:77">
      <c r="BY56257" s="2"/>
    </row>
    <row r="56258" spans="77:77">
      <c r="BY56258" s="2"/>
    </row>
    <row r="56259" spans="77:77">
      <c r="BY56259" s="2"/>
    </row>
    <row r="56260" spans="77:77">
      <c r="BY56260" s="2"/>
    </row>
    <row r="56261" spans="77:77">
      <c r="BY56261" s="2"/>
    </row>
    <row r="56262" spans="77:77">
      <c r="BY56262" s="2"/>
    </row>
    <row r="56263" spans="77:77">
      <c r="BY56263" s="2"/>
    </row>
    <row r="56264" spans="77:77">
      <c r="BY56264" s="2"/>
    </row>
    <row r="56265" spans="77:77">
      <c r="BY56265" s="2"/>
    </row>
    <row r="56266" spans="77:77">
      <c r="BY56266" s="2"/>
    </row>
    <row r="56267" spans="77:77">
      <c r="BY56267" s="2"/>
    </row>
    <row r="56268" spans="77:77">
      <c r="BY56268" s="2"/>
    </row>
    <row r="56269" spans="77:77">
      <c r="BY56269" s="2"/>
    </row>
    <row r="56270" spans="77:77">
      <c r="BY56270" s="2"/>
    </row>
    <row r="56271" spans="77:77">
      <c r="BY56271" s="2"/>
    </row>
    <row r="56272" spans="77:77">
      <c r="BY56272" s="2"/>
    </row>
    <row r="56273" spans="77:77">
      <c r="BY56273" s="2"/>
    </row>
    <row r="56274" spans="77:77">
      <c r="BY56274" s="2"/>
    </row>
    <row r="56275" spans="77:77">
      <c r="BY56275" s="2"/>
    </row>
    <row r="56276" spans="77:77">
      <c r="BY56276" s="2"/>
    </row>
    <row r="56277" spans="77:77">
      <c r="BY56277" s="2"/>
    </row>
    <row r="56278" spans="77:77">
      <c r="BY56278" s="2"/>
    </row>
    <row r="56279" spans="77:77">
      <c r="BY56279" s="2"/>
    </row>
    <row r="56280" spans="77:77">
      <c r="BY56280" s="2"/>
    </row>
    <row r="56281" spans="77:77">
      <c r="BY56281" s="2"/>
    </row>
    <row r="56282" spans="77:77">
      <c r="BY56282" s="2"/>
    </row>
    <row r="56283" spans="77:77">
      <c r="BY56283" s="2"/>
    </row>
    <row r="56284" spans="77:77">
      <c r="BY56284" s="2"/>
    </row>
    <row r="56285" spans="77:77">
      <c r="BY56285" s="2"/>
    </row>
    <row r="56286" spans="77:77">
      <c r="BY56286" s="2"/>
    </row>
    <row r="56287" spans="77:77">
      <c r="BY56287" s="2"/>
    </row>
    <row r="56288" spans="77:77">
      <c r="BY56288" s="2"/>
    </row>
    <row r="56289" spans="77:77">
      <c r="BY56289" s="2"/>
    </row>
    <row r="56290" spans="77:77">
      <c r="BY56290" s="2"/>
    </row>
    <row r="56291" spans="77:77">
      <c r="BY56291" s="2"/>
    </row>
    <row r="56292" spans="77:77">
      <c r="BY56292" s="2"/>
    </row>
    <row r="56293" spans="77:77">
      <c r="BY56293" s="2"/>
    </row>
    <row r="56294" spans="77:77">
      <c r="BY56294" s="2"/>
    </row>
    <row r="56295" spans="77:77">
      <c r="BY56295" s="2"/>
    </row>
    <row r="56296" spans="77:77">
      <c r="BY56296" s="2"/>
    </row>
    <row r="56297" spans="77:77">
      <c r="BY56297" s="2"/>
    </row>
    <row r="56298" spans="77:77">
      <c r="BY56298" s="2"/>
    </row>
    <row r="56299" spans="77:77">
      <c r="BY56299" s="2"/>
    </row>
    <row r="56300" spans="77:77">
      <c r="BY56300" s="2"/>
    </row>
    <row r="56301" spans="77:77">
      <c r="BY56301" s="2"/>
    </row>
    <row r="56302" spans="77:77">
      <c r="BY56302" s="2"/>
    </row>
    <row r="56303" spans="77:77">
      <c r="BY56303" s="2"/>
    </row>
    <row r="56304" spans="77:77">
      <c r="BY56304" s="2"/>
    </row>
    <row r="56305" spans="77:77">
      <c r="BY56305" s="2"/>
    </row>
    <row r="56306" spans="77:77">
      <c r="BY56306" s="2"/>
    </row>
    <row r="56307" spans="77:77">
      <c r="BY56307" s="2"/>
    </row>
    <row r="56308" spans="77:77">
      <c r="BY56308" s="2"/>
    </row>
    <row r="56309" spans="77:77">
      <c r="BY56309" s="2"/>
    </row>
    <row r="56310" spans="77:77">
      <c r="BY56310" s="2"/>
    </row>
    <row r="56311" spans="77:77">
      <c r="BY56311" s="2"/>
    </row>
    <row r="56312" spans="77:77">
      <c r="BY56312" s="2"/>
    </row>
    <row r="56313" spans="77:77">
      <c r="BY56313" s="2"/>
    </row>
    <row r="56314" spans="77:77">
      <c r="BY56314" s="2"/>
    </row>
    <row r="56315" spans="77:77">
      <c r="BY56315" s="2"/>
    </row>
    <row r="56316" spans="77:77">
      <c r="BY56316" s="2"/>
    </row>
    <row r="56317" spans="77:77">
      <c r="BY56317" s="2"/>
    </row>
    <row r="56318" spans="77:77">
      <c r="BY56318" s="2"/>
    </row>
    <row r="56319" spans="77:77">
      <c r="BY56319" s="2"/>
    </row>
    <row r="56320" spans="77:77">
      <c r="BY56320" s="2"/>
    </row>
    <row r="56321" spans="77:77">
      <c r="BY56321" s="2"/>
    </row>
    <row r="56322" spans="77:77">
      <c r="BY56322" s="2"/>
    </row>
    <row r="56323" spans="77:77">
      <c r="BY56323" s="2"/>
    </row>
    <row r="56324" spans="77:77">
      <c r="BY56324" s="2"/>
    </row>
    <row r="56325" spans="77:77">
      <c r="BY56325" s="2"/>
    </row>
    <row r="56326" spans="77:77">
      <c r="BY56326" s="2"/>
    </row>
    <row r="56327" spans="77:77">
      <c r="BY56327" s="2"/>
    </row>
    <row r="56328" spans="77:77">
      <c r="BY56328" s="2"/>
    </row>
    <row r="56329" spans="77:77">
      <c r="BY56329" s="2"/>
    </row>
    <row r="56330" spans="77:77">
      <c r="BY56330" s="2"/>
    </row>
    <row r="56331" spans="77:77">
      <c r="BY56331" s="2"/>
    </row>
    <row r="56332" spans="77:77">
      <c r="BY56332" s="2"/>
    </row>
    <row r="56333" spans="77:77">
      <c r="BY56333" s="2"/>
    </row>
    <row r="56334" spans="77:77">
      <c r="BY56334" s="2"/>
    </row>
    <row r="56335" spans="77:77">
      <c r="BY56335" s="2"/>
    </row>
    <row r="56336" spans="77:77">
      <c r="BY56336" s="2"/>
    </row>
    <row r="56337" spans="77:77">
      <c r="BY56337" s="2"/>
    </row>
    <row r="56338" spans="77:77">
      <c r="BY56338" s="2"/>
    </row>
    <row r="56339" spans="77:77">
      <c r="BY56339" s="2"/>
    </row>
    <row r="56340" spans="77:77">
      <c r="BY56340" s="2"/>
    </row>
    <row r="56341" spans="77:77">
      <c r="BY56341" s="2"/>
    </row>
    <row r="56342" spans="77:77">
      <c r="BY56342" s="2"/>
    </row>
    <row r="56343" spans="77:77">
      <c r="BY56343" s="2"/>
    </row>
    <row r="56344" spans="77:77">
      <c r="BY56344" s="2"/>
    </row>
    <row r="56345" spans="77:77">
      <c r="BY56345" s="2"/>
    </row>
    <row r="56346" spans="77:77">
      <c r="BY56346" s="2"/>
    </row>
    <row r="56347" spans="77:77">
      <c r="BY56347" s="2"/>
    </row>
    <row r="56348" spans="77:77">
      <c r="BY56348" s="2"/>
    </row>
    <row r="56349" spans="77:77">
      <c r="BY56349" s="2"/>
    </row>
    <row r="56350" spans="77:77">
      <c r="BY56350" s="2"/>
    </row>
    <row r="56351" spans="77:77">
      <c r="BY56351" s="2"/>
    </row>
    <row r="56352" spans="77:77">
      <c r="BY56352" s="2"/>
    </row>
    <row r="56353" spans="77:77">
      <c r="BY56353" s="2"/>
    </row>
    <row r="56354" spans="77:77">
      <c r="BY56354" s="2"/>
    </row>
    <row r="56355" spans="77:77">
      <c r="BY56355" s="2"/>
    </row>
    <row r="56356" spans="77:77">
      <c r="BY56356" s="2"/>
    </row>
    <row r="56357" spans="77:77">
      <c r="BY56357" s="2"/>
    </row>
    <row r="56358" spans="77:77">
      <c r="BY56358" s="2"/>
    </row>
    <row r="56359" spans="77:77">
      <c r="BY56359" s="2"/>
    </row>
    <row r="56360" spans="77:77">
      <c r="BY56360" s="2"/>
    </row>
    <row r="56361" spans="77:77">
      <c r="BY56361" s="2"/>
    </row>
    <row r="56362" spans="77:77">
      <c r="BY56362" s="2"/>
    </row>
    <row r="56363" spans="77:77">
      <c r="BY56363" s="2"/>
    </row>
    <row r="56364" spans="77:77">
      <c r="BY56364" s="2"/>
    </row>
    <row r="56365" spans="77:77">
      <c r="BY56365" s="2"/>
    </row>
    <row r="56366" spans="77:77">
      <c r="BY56366" s="2"/>
    </row>
    <row r="56367" spans="77:77">
      <c r="BY56367" s="2"/>
    </row>
    <row r="56368" spans="77:77">
      <c r="BY56368" s="2"/>
    </row>
    <row r="56369" spans="77:77">
      <c r="BY56369" s="2"/>
    </row>
    <row r="56370" spans="77:77">
      <c r="BY56370" s="2"/>
    </row>
    <row r="56371" spans="77:77">
      <c r="BY56371" s="2"/>
    </row>
    <row r="56372" spans="77:77">
      <c r="BY56372" s="2"/>
    </row>
    <row r="56373" spans="77:77">
      <c r="BY56373" s="2"/>
    </row>
    <row r="56374" spans="77:77">
      <c r="BY56374" s="2"/>
    </row>
    <row r="56375" spans="77:77">
      <c r="BY56375" s="2"/>
    </row>
    <row r="56376" spans="77:77">
      <c r="BY56376" s="2"/>
    </row>
    <row r="56377" spans="77:77">
      <c r="BY56377" s="2"/>
    </row>
    <row r="56378" spans="77:77">
      <c r="BY56378" s="2"/>
    </row>
    <row r="56379" spans="77:77">
      <c r="BY56379" s="2"/>
    </row>
    <row r="56380" spans="77:77">
      <c r="BY56380" s="2"/>
    </row>
    <row r="56381" spans="77:77">
      <c r="BY56381" s="2"/>
    </row>
    <row r="56382" spans="77:77">
      <c r="BY56382" s="2"/>
    </row>
    <row r="56383" spans="77:77">
      <c r="BY56383" s="2"/>
    </row>
    <row r="56384" spans="77:77">
      <c r="BY56384" s="2"/>
    </row>
    <row r="56385" spans="77:77">
      <c r="BY56385" s="2"/>
    </row>
    <row r="56386" spans="77:77">
      <c r="BY56386" s="2"/>
    </row>
    <row r="56387" spans="77:77">
      <c r="BY56387" s="2"/>
    </row>
    <row r="56388" spans="77:77">
      <c r="BY56388" s="2"/>
    </row>
    <row r="56389" spans="77:77">
      <c r="BY56389" s="2"/>
    </row>
    <row r="56390" spans="77:77">
      <c r="BY56390" s="2"/>
    </row>
    <row r="56391" spans="77:77">
      <c r="BY56391" s="2"/>
    </row>
    <row r="56392" spans="77:77">
      <c r="BY56392" s="2"/>
    </row>
    <row r="56393" spans="77:77">
      <c r="BY56393" s="2"/>
    </row>
    <row r="56394" spans="77:77">
      <c r="BY56394" s="2"/>
    </row>
    <row r="56395" spans="77:77">
      <c r="BY56395" s="2"/>
    </row>
    <row r="56396" spans="77:77">
      <c r="BY56396" s="2"/>
    </row>
    <row r="56397" spans="77:77">
      <c r="BY56397" s="2"/>
    </row>
    <row r="56398" spans="77:77">
      <c r="BY56398" s="2"/>
    </row>
    <row r="56399" spans="77:77">
      <c r="BY56399" s="2"/>
    </row>
    <row r="56400" spans="77:77">
      <c r="BY56400" s="2"/>
    </row>
    <row r="56401" spans="77:77">
      <c r="BY56401" s="2"/>
    </row>
    <row r="56402" spans="77:77">
      <c r="BY56402" s="2"/>
    </row>
    <row r="56403" spans="77:77">
      <c r="BY56403" s="2"/>
    </row>
    <row r="56404" spans="77:77">
      <c r="BY56404" s="2"/>
    </row>
    <row r="56405" spans="77:77">
      <c r="BY56405" s="2"/>
    </row>
    <row r="56406" spans="77:77">
      <c r="BY56406" s="2"/>
    </row>
    <row r="56407" spans="77:77">
      <c r="BY56407" s="2"/>
    </row>
    <row r="56408" spans="77:77">
      <c r="BY56408" s="2"/>
    </row>
    <row r="56409" spans="77:77">
      <c r="BY56409" s="2"/>
    </row>
    <row r="56410" spans="77:77">
      <c r="BY56410" s="2"/>
    </row>
    <row r="56411" spans="77:77">
      <c r="BY56411" s="2"/>
    </row>
    <row r="56412" spans="77:77">
      <c r="BY56412" s="2"/>
    </row>
    <row r="56413" spans="77:77">
      <c r="BY56413" s="2"/>
    </row>
    <row r="56414" spans="77:77">
      <c r="BY56414" s="2"/>
    </row>
    <row r="56415" spans="77:77">
      <c r="BY56415" s="2"/>
    </row>
    <row r="56416" spans="77:77">
      <c r="BY56416" s="2"/>
    </row>
    <row r="56417" spans="77:77">
      <c r="BY56417" s="2"/>
    </row>
    <row r="56418" spans="77:77">
      <c r="BY56418" s="2"/>
    </row>
    <row r="56419" spans="77:77">
      <c r="BY56419" s="2"/>
    </row>
    <row r="56420" spans="77:77">
      <c r="BY56420" s="2"/>
    </row>
    <row r="56421" spans="77:77">
      <c r="BY56421" s="2"/>
    </row>
    <row r="56422" spans="77:77">
      <c r="BY56422" s="2"/>
    </row>
    <row r="56423" spans="77:77">
      <c r="BY56423" s="2"/>
    </row>
    <row r="56424" spans="77:77">
      <c r="BY56424" s="2"/>
    </row>
    <row r="56425" spans="77:77">
      <c r="BY56425" s="2"/>
    </row>
    <row r="56426" spans="77:77">
      <c r="BY56426" s="2"/>
    </row>
    <row r="56427" spans="77:77">
      <c r="BY56427" s="2"/>
    </row>
    <row r="56428" spans="77:77">
      <c r="BY56428" s="2"/>
    </row>
    <row r="56429" spans="77:77">
      <c r="BY56429" s="2"/>
    </row>
    <row r="56430" spans="77:77">
      <c r="BY56430" s="2"/>
    </row>
    <row r="56431" spans="77:77">
      <c r="BY56431" s="2"/>
    </row>
    <row r="56432" spans="77:77">
      <c r="BY56432" s="2"/>
    </row>
    <row r="56433" spans="77:77">
      <c r="BY56433" s="2"/>
    </row>
    <row r="56434" spans="77:77">
      <c r="BY56434" s="2"/>
    </row>
    <row r="56435" spans="77:77">
      <c r="BY56435" s="2"/>
    </row>
    <row r="56436" spans="77:77">
      <c r="BY56436" s="2"/>
    </row>
    <row r="56437" spans="77:77">
      <c r="BY56437" s="2"/>
    </row>
    <row r="56438" spans="77:77">
      <c r="BY56438" s="2"/>
    </row>
    <row r="56439" spans="77:77">
      <c r="BY56439" s="2"/>
    </row>
    <row r="56440" spans="77:77">
      <c r="BY56440" s="2"/>
    </row>
    <row r="56441" spans="77:77">
      <c r="BY56441" s="2"/>
    </row>
    <row r="56442" spans="77:77">
      <c r="BY56442" s="2"/>
    </row>
    <row r="56443" spans="77:77">
      <c r="BY56443" s="2"/>
    </row>
    <row r="56444" spans="77:77">
      <c r="BY56444" s="2"/>
    </row>
    <row r="56445" spans="77:77">
      <c r="BY56445" s="2"/>
    </row>
    <row r="56446" spans="77:77">
      <c r="BY56446" s="2"/>
    </row>
    <row r="56447" spans="77:77">
      <c r="BY56447" s="2"/>
    </row>
    <row r="56448" spans="77:77">
      <c r="BY56448" s="2"/>
    </row>
    <row r="56449" spans="77:77">
      <c r="BY56449" s="2"/>
    </row>
    <row r="56450" spans="77:77">
      <c r="BY56450" s="2"/>
    </row>
    <row r="56451" spans="77:77">
      <c r="BY56451" s="2"/>
    </row>
    <row r="56452" spans="77:77">
      <c r="BY56452" s="2"/>
    </row>
    <row r="56453" spans="77:77">
      <c r="BY56453" s="2"/>
    </row>
    <row r="56454" spans="77:77">
      <c r="BY56454" s="2"/>
    </row>
    <row r="56455" spans="77:77">
      <c r="BY56455" s="2"/>
    </row>
    <row r="56456" spans="77:77">
      <c r="BY56456" s="2"/>
    </row>
    <row r="56457" spans="77:77">
      <c r="BY56457" s="2"/>
    </row>
    <row r="56458" spans="77:77">
      <c r="BY56458" s="2"/>
    </row>
    <row r="56459" spans="77:77">
      <c r="BY56459" s="2"/>
    </row>
    <row r="56460" spans="77:77">
      <c r="BY56460" s="2"/>
    </row>
    <row r="56461" spans="77:77">
      <c r="BY56461" s="2"/>
    </row>
    <row r="56462" spans="77:77">
      <c r="BY56462" s="2"/>
    </row>
    <row r="56463" spans="77:77">
      <c r="BY56463" s="2"/>
    </row>
    <row r="56464" spans="77:77">
      <c r="BY56464" s="2"/>
    </row>
    <row r="56465" spans="77:77">
      <c r="BY56465" s="2"/>
    </row>
    <row r="56466" spans="77:77">
      <c r="BY56466" s="2"/>
    </row>
    <row r="56467" spans="77:77">
      <c r="BY56467" s="2"/>
    </row>
    <row r="56468" spans="77:77">
      <c r="BY56468" s="2"/>
    </row>
    <row r="56469" spans="77:77">
      <c r="BY56469" s="2"/>
    </row>
    <row r="56470" spans="77:77">
      <c r="BY56470" s="2"/>
    </row>
    <row r="56471" spans="77:77">
      <c r="BY56471" s="2"/>
    </row>
    <row r="56472" spans="77:77">
      <c r="BY56472" s="2"/>
    </row>
    <row r="56473" spans="77:77">
      <c r="BY56473" s="2"/>
    </row>
    <row r="56474" spans="77:77">
      <c r="BY56474" s="2"/>
    </row>
    <row r="56475" spans="77:77">
      <c r="BY56475" s="2"/>
    </row>
    <row r="56476" spans="77:77">
      <c r="BY56476" s="2"/>
    </row>
    <row r="56477" spans="77:77">
      <c r="BY56477" s="2"/>
    </row>
    <row r="56478" spans="77:77">
      <c r="BY56478" s="2"/>
    </row>
    <row r="56479" spans="77:77">
      <c r="BY56479" s="2"/>
    </row>
    <row r="56480" spans="77:77">
      <c r="BY56480" s="2"/>
    </row>
    <row r="56481" spans="77:77">
      <c r="BY56481" s="2"/>
    </row>
    <row r="56482" spans="77:77">
      <c r="BY56482" s="2"/>
    </row>
    <row r="56483" spans="77:77">
      <c r="BY56483" s="2"/>
    </row>
    <row r="56484" spans="77:77">
      <c r="BY56484" s="2"/>
    </row>
    <row r="56485" spans="77:77">
      <c r="BY56485" s="2"/>
    </row>
    <row r="56486" spans="77:77">
      <c r="BY56486" s="2"/>
    </row>
    <row r="56487" spans="77:77">
      <c r="BY56487" s="2"/>
    </row>
    <row r="56488" spans="77:77">
      <c r="BY56488" s="2"/>
    </row>
    <row r="56489" spans="77:77">
      <c r="BY56489" s="2"/>
    </row>
    <row r="56490" spans="77:77">
      <c r="BY56490" s="2"/>
    </row>
    <row r="56491" spans="77:77">
      <c r="BY56491" s="2"/>
    </row>
    <row r="56492" spans="77:77">
      <c r="BY56492" s="2"/>
    </row>
    <row r="56493" spans="77:77">
      <c r="BY56493" s="2"/>
    </row>
    <row r="56494" spans="77:77">
      <c r="BY56494" s="2"/>
    </row>
    <row r="56495" spans="77:77">
      <c r="BY56495" s="2"/>
    </row>
    <row r="56496" spans="77:77">
      <c r="BY56496" s="2"/>
    </row>
    <row r="56497" spans="77:77">
      <c r="BY56497" s="2"/>
    </row>
    <row r="56498" spans="77:77">
      <c r="BY56498" s="2"/>
    </row>
    <row r="56499" spans="77:77">
      <c r="BY56499" s="2"/>
    </row>
    <row r="56500" spans="77:77">
      <c r="BY56500" s="2"/>
    </row>
    <row r="56501" spans="77:77">
      <c r="BY56501" s="2"/>
    </row>
    <row r="56502" spans="77:77">
      <c r="BY56502" s="2"/>
    </row>
    <row r="56503" spans="77:77">
      <c r="BY56503" s="2"/>
    </row>
    <row r="56504" spans="77:77">
      <c r="BY56504" s="2"/>
    </row>
    <row r="56505" spans="77:77">
      <c r="BY56505" s="2"/>
    </row>
    <row r="56506" spans="77:77">
      <c r="BY56506" s="2"/>
    </row>
    <row r="56507" spans="77:77">
      <c r="BY56507" s="2"/>
    </row>
    <row r="56508" spans="77:77">
      <c r="BY56508" s="2"/>
    </row>
    <row r="56509" spans="77:77">
      <c r="BY56509" s="2"/>
    </row>
    <row r="56510" spans="77:77">
      <c r="BY56510" s="2"/>
    </row>
    <row r="56511" spans="77:77">
      <c r="BY56511" s="2"/>
    </row>
    <row r="56512" spans="77:77">
      <c r="BY56512" s="2"/>
    </row>
    <row r="56513" spans="77:77">
      <c r="BY56513" s="2"/>
    </row>
    <row r="56514" spans="77:77">
      <c r="BY56514" s="2"/>
    </row>
    <row r="56515" spans="77:77">
      <c r="BY56515" s="2"/>
    </row>
    <row r="56516" spans="77:77">
      <c r="BY56516" s="2"/>
    </row>
    <row r="56517" spans="77:77">
      <c r="BY56517" s="2"/>
    </row>
    <row r="56518" spans="77:77">
      <c r="BY56518" s="2"/>
    </row>
    <row r="56519" spans="77:77">
      <c r="BY56519" s="2"/>
    </row>
    <row r="56520" spans="77:77">
      <c r="BY56520" s="2"/>
    </row>
    <row r="56521" spans="77:77">
      <c r="BY56521" s="2"/>
    </row>
    <row r="56522" spans="77:77">
      <c r="BY56522" s="2"/>
    </row>
    <row r="56523" spans="77:77">
      <c r="BY56523" s="2"/>
    </row>
    <row r="56524" spans="77:77">
      <c r="BY56524" s="2"/>
    </row>
    <row r="56525" spans="77:77">
      <c r="BY56525" s="2"/>
    </row>
    <row r="56526" spans="77:77">
      <c r="BY56526" s="2"/>
    </row>
    <row r="56527" spans="77:77">
      <c r="BY56527" s="2"/>
    </row>
    <row r="56528" spans="77:77">
      <c r="BY56528" s="2"/>
    </row>
    <row r="56529" spans="77:77">
      <c r="BY56529" s="2"/>
    </row>
    <row r="56530" spans="77:77">
      <c r="BY56530" s="2"/>
    </row>
    <row r="56531" spans="77:77">
      <c r="BY56531" s="2"/>
    </row>
    <row r="56532" spans="77:77">
      <c r="BY56532" s="2"/>
    </row>
    <row r="56533" spans="77:77">
      <c r="BY56533" s="2"/>
    </row>
    <row r="56534" spans="77:77">
      <c r="BY56534" s="2"/>
    </row>
    <row r="56535" spans="77:77">
      <c r="BY56535" s="2"/>
    </row>
    <row r="56536" spans="77:77">
      <c r="BY56536" s="2"/>
    </row>
    <row r="56537" spans="77:77">
      <c r="BY56537" s="2"/>
    </row>
    <row r="56538" spans="77:77">
      <c r="BY56538" s="2"/>
    </row>
    <row r="56539" spans="77:77">
      <c r="BY56539" s="2"/>
    </row>
    <row r="56540" spans="77:77">
      <c r="BY56540" s="2"/>
    </row>
    <row r="56541" spans="77:77">
      <c r="BY56541" s="2"/>
    </row>
    <row r="56542" spans="77:77">
      <c r="BY56542" s="2"/>
    </row>
    <row r="56543" spans="77:77">
      <c r="BY56543" s="2"/>
    </row>
    <row r="56544" spans="77:77">
      <c r="BY56544" s="2"/>
    </row>
    <row r="56545" spans="77:77">
      <c r="BY56545" s="2"/>
    </row>
    <row r="56546" spans="77:77">
      <c r="BY56546" s="2"/>
    </row>
    <row r="56547" spans="77:77">
      <c r="BY56547" s="2"/>
    </row>
    <row r="56548" spans="77:77">
      <c r="BY56548" s="2"/>
    </row>
    <row r="56549" spans="77:77">
      <c r="BY56549" s="2"/>
    </row>
    <row r="56550" spans="77:77">
      <c r="BY56550" s="2"/>
    </row>
    <row r="56551" spans="77:77">
      <c r="BY56551" s="2"/>
    </row>
    <row r="56552" spans="77:77">
      <c r="BY56552" s="2"/>
    </row>
    <row r="56553" spans="77:77">
      <c r="BY56553" s="2"/>
    </row>
    <row r="56554" spans="77:77">
      <c r="BY56554" s="2"/>
    </row>
    <row r="56555" spans="77:77">
      <c r="BY56555" s="2"/>
    </row>
    <row r="56556" spans="77:77">
      <c r="BY56556" s="2"/>
    </row>
    <row r="56557" spans="77:77">
      <c r="BY56557" s="2"/>
    </row>
    <row r="56558" spans="77:77">
      <c r="BY56558" s="2"/>
    </row>
    <row r="56559" spans="77:77">
      <c r="BY56559" s="2"/>
    </row>
    <row r="56560" spans="77:77">
      <c r="BY56560" s="2"/>
    </row>
    <row r="56561" spans="77:77">
      <c r="BY56561" s="2"/>
    </row>
    <row r="56562" spans="77:77">
      <c r="BY56562" s="2"/>
    </row>
    <row r="56563" spans="77:77">
      <c r="BY56563" s="2"/>
    </row>
    <row r="56564" spans="77:77">
      <c r="BY56564" s="2"/>
    </row>
    <row r="56565" spans="77:77">
      <c r="BY56565" s="2"/>
    </row>
    <row r="56566" spans="77:77">
      <c r="BY56566" s="2"/>
    </row>
    <row r="56567" spans="77:77">
      <c r="BY56567" s="2"/>
    </row>
    <row r="56568" spans="77:77">
      <c r="BY56568" s="2"/>
    </row>
    <row r="56569" spans="77:77">
      <c r="BY56569" s="2"/>
    </row>
    <row r="56570" spans="77:77">
      <c r="BY56570" s="2"/>
    </row>
    <row r="56571" spans="77:77">
      <c r="BY56571" s="2"/>
    </row>
    <row r="56572" spans="77:77">
      <c r="BY56572" s="2"/>
    </row>
    <row r="56573" spans="77:77">
      <c r="BY56573" s="2"/>
    </row>
    <row r="56574" spans="77:77">
      <c r="BY56574" s="2"/>
    </row>
    <row r="56575" spans="77:77">
      <c r="BY56575" s="2"/>
    </row>
    <row r="56576" spans="77:77">
      <c r="BY56576" s="2"/>
    </row>
    <row r="56577" spans="77:77">
      <c r="BY56577" s="2"/>
    </row>
    <row r="56578" spans="77:77">
      <c r="BY56578" s="2"/>
    </row>
    <row r="56579" spans="77:77">
      <c r="BY56579" s="2"/>
    </row>
    <row r="56580" spans="77:77">
      <c r="BY56580" s="2"/>
    </row>
    <row r="56581" spans="77:77">
      <c r="BY56581" s="2"/>
    </row>
    <row r="56582" spans="77:77">
      <c r="BY56582" s="2"/>
    </row>
    <row r="56583" spans="77:77">
      <c r="BY56583" s="2"/>
    </row>
    <row r="56584" spans="77:77">
      <c r="BY56584" s="2"/>
    </row>
    <row r="56585" spans="77:77">
      <c r="BY56585" s="2"/>
    </row>
    <row r="56586" spans="77:77">
      <c r="BY56586" s="2"/>
    </row>
    <row r="56587" spans="77:77">
      <c r="BY56587" s="2"/>
    </row>
    <row r="56588" spans="77:77">
      <c r="BY56588" s="2"/>
    </row>
    <row r="56589" spans="77:77">
      <c r="BY56589" s="2"/>
    </row>
    <row r="56590" spans="77:77">
      <c r="BY56590" s="2"/>
    </row>
    <row r="56591" spans="77:77">
      <c r="BY56591" s="2"/>
    </row>
    <row r="56592" spans="77:77">
      <c r="BY56592" s="2"/>
    </row>
    <row r="56593" spans="77:77">
      <c r="BY56593" s="2"/>
    </row>
    <row r="56594" spans="77:77">
      <c r="BY56594" s="2"/>
    </row>
    <row r="56595" spans="77:77">
      <c r="BY56595" s="2"/>
    </row>
    <row r="56596" spans="77:77">
      <c r="BY56596" s="2"/>
    </row>
    <row r="56597" spans="77:77">
      <c r="BY56597" s="2"/>
    </row>
    <row r="56598" spans="77:77">
      <c r="BY56598" s="2"/>
    </row>
    <row r="56599" spans="77:77">
      <c r="BY56599" s="2"/>
    </row>
    <row r="56600" spans="77:77">
      <c r="BY56600" s="2"/>
    </row>
    <row r="56601" spans="77:77">
      <c r="BY56601" s="2"/>
    </row>
    <row r="56602" spans="77:77">
      <c r="BY56602" s="2"/>
    </row>
    <row r="56603" spans="77:77">
      <c r="BY56603" s="2"/>
    </row>
    <row r="56604" spans="77:77">
      <c r="BY56604" s="2"/>
    </row>
    <row r="56605" spans="77:77">
      <c r="BY56605" s="2"/>
    </row>
    <row r="56606" spans="77:77">
      <c r="BY56606" s="2"/>
    </row>
    <row r="56607" spans="77:77">
      <c r="BY56607" s="2"/>
    </row>
    <row r="56608" spans="77:77">
      <c r="BY56608" s="2"/>
    </row>
    <row r="56609" spans="77:77">
      <c r="BY56609" s="2"/>
    </row>
    <row r="56610" spans="77:77">
      <c r="BY56610" s="2"/>
    </row>
    <row r="56611" spans="77:77">
      <c r="BY56611" s="2"/>
    </row>
    <row r="56612" spans="77:77">
      <c r="BY56612" s="2"/>
    </row>
    <row r="56613" spans="77:77">
      <c r="BY56613" s="2"/>
    </row>
    <row r="56614" spans="77:77">
      <c r="BY56614" s="2"/>
    </row>
    <row r="56615" spans="77:77">
      <c r="BY56615" s="2"/>
    </row>
    <row r="56616" spans="77:77">
      <c r="BY56616" s="2"/>
    </row>
    <row r="56617" spans="77:77">
      <c r="BY56617" s="2"/>
    </row>
    <row r="56618" spans="77:77">
      <c r="BY56618" s="2"/>
    </row>
    <row r="56619" spans="77:77">
      <c r="BY56619" s="2"/>
    </row>
    <row r="56620" spans="77:77">
      <c r="BY56620" s="2"/>
    </row>
    <row r="56621" spans="77:77">
      <c r="BY56621" s="2"/>
    </row>
    <row r="56622" spans="77:77">
      <c r="BY56622" s="2"/>
    </row>
    <row r="56623" spans="77:77">
      <c r="BY56623" s="2"/>
    </row>
    <row r="56624" spans="77:77">
      <c r="BY56624" s="2"/>
    </row>
    <row r="56625" spans="77:77">
      <c r="BY56625" s="2"/>
    </row>
    <row r="56626" spans="77:77">
      <c r="BY56626" s="2"/>
    </row>
    <row r="56627" spans="77:77">
      <c r="BY56627" s="2"/>
    </row>
    <row r="56628" spans="77:77">
      <c r="BY56628" s="2"/>
    </row>
    <row r="56629" spans="77:77">
      <c r="BY56629" s="2"/>
    </row>
    <row r="56630" spans="77:77">
      <c r="BY56630" s="2"/>
    </row>
    <row r="56631" spans="77:77">
      <c r="BY56631" s="2"/>
    </row>
    <row r="56632" spans="77:77">
      <c r="BY56632" s="2"/>
    </row>
    <row r="56633" spans="77:77">
      <c r="BY56633" s="2"/>
    </row>
    <row r="56634" spans="77:77">
      <c r="BY56634" s="2"/>
    </row>
    <row r="56635" spans="77:77">
      <c r="BY56635" s="2"/>
    </row>
    <row r="56636" spans="77:77">
      <c r="BY56636" s="2"/>
    </row>
    <row r="56637" spans="77:77">
      <c r="BY56637" s="2"/>
    </row>
    <row r="56638" spans="77:77">
      <c r="BY56638" s="2"/>
    </row>
    <row r="56639" spans="77:77">
      <c r="BY56639" s="2"/>
    </row>
    <row r="56640" spans="77:77">
      <c r="BY56640" s="2"/>
    </row>
    <row r="56641" spans="77:77">
      <c r="BY56641" s="2"/>
    </row>
    <row r="56642" spans="77:77">
      <c r="BY56642" s="2"/>
    </row>
    <row r="56643" spans="77:77">
      <c r="BY56643" s="2"/>
    </row>
    <row r="56644" spans="77:77">
      <c r="BY56644" s="2"/>
    </row>
    <row r="56645" spans="77:77">
      <c r="BY56645" s="2"/>
    </row>
    <row r="56646" spans="77:77">
      <c r="BY56646" s="2"/>
    </row>
    <row r="56647" spans="77:77">
      <c r="BY56647" s="2"/>
    </row>
    <row r="56648" spans="77:77">
      <c r="BY56648" s="2"/>
    </row>
    <row r="56649" spans="77:77">
      <c r="BY56649" s="2"/>
    </row>
    <row r="56650" spans="77:77">
      <c r="BY56650" s="2"/>
    </row>
    <row r="56651" spans="77:77">
      <c r="BY56651" s="2"/>
    </row>
    <row r="56652" spans="77:77">
      <c r="BY56652" s="2"/>
    </row>
    <row r="56653" spans="77:77">
      <c r="BY56653" s="2"/>
    </row>
    <row r="56654" spans="77:77">
      <c r="BY56654" s="2"/>
    </row>
    <row r="56655" spans="77:77">
      <c r="BY56655" s="2"/>
    </row>
    <row r="56656" spans="77:77">
      <c r="BY56656" s="2"/>
    </row>
    <row r="56657" spans="77:77">
      <c r="BY56657" s="2"/>
    </row>
    <row r="56658" spans="77:77">
      <c r="BY56658" s="2"/>
    </row>
    <row r="56659" spans="77:77">
      <c r="BY56659" s="2"/>
    </row>
    <row r="56660" spans="77:77">
      <c r="BY56660" s="2"/>
    </row>
    <row r="56661" spans="77:77">
      <c r="BY56661" s="2"/>
    </row>
    <row r="56662" spans="77:77">
      <c r="BY56662" s="2"/>
    </row>
    <row r="56663" spans="77:77">
      <c r="BY56663" s="2"/>
    </row>
    <row r="56664" spans="77:77">
      <c r="BY56664" s="2"/>
    </row>
    <row r="56665" spans="77:77">
      <c r="BY56665" s="2"/>
    </row>
    <row r="56666" spans="77:77">
      <c r="BY56666" s="2"/>
    </row>
    <row r="56667" spans="77:77">
      <c r="BY56667" s="2"/>
    </row>
    <row r="56668" spans="77:77">
      <c r="BY56668" s="2"/>
    </row>
    <row r="56669" spans="77:77">
      <c r="BY56669" s="2"/>
    </row>
    <row r="56670" spans="77:77">
      <c r="BY56670" s="2"/>
    </row>
    <row r="56671" spans="77:77">
      <c r="BY56671" s="2"/>
    </row>
    <row r="56672" spans="77:77">
      <c r="BY56672" s="2"/>
    </row>
    <row r="56673" spans="77:77">
      <c r="BY56673" s="2"/>
    </row>
    <row r="56674" spans="77:77">
      <c r="BY56674" s="2"/>
    </row>
    <row r="56675" spans="77:77">
      <c r="BY56675" s="2"/>
    </row>
    <row r="56676" spans="77:77">
      <c r="BY56676" s="2"/>
    </row>
    <row r="56677" spans="77:77">
      <c r="BY56677" s="2"/>
    </row>
    <row r="56678" spans="77:77">
      <c r="BY56678" s="2"/>
    </row>
    <row r="56679" spans="77:77">
      <c r="BY56679" s="2"/>
    </row>
    <row r="56680" spans="77:77">
      <c r="BY56680" s="2"/>
    </row>
    <row r="56681" spans="77:77">
      <c r="BY56681" s="2"/>
    </row>
    <row r="56682" spans="77:77">
      <c r="BY56682" s="2"/>
    </row>
    <row r="56683" spans="77:77">
      <c r="BY56683" s="2"/>
    </row>
    <row r="56684" spans="77:77">
      <c r="BY56684" s="2"/>
    </row>
    <row r="56685" spans="77:77">
      <c r="BY56685" s="2"/>
    </row>
    <row r="56686" spans="77:77">
      <c r="BY56686" s="2"/>
    </row>
    <row r="56687" spans="77:77">
      <c r="BY56687" s="2"/>
    </row>
    <row r="56688" spans="77:77">
      <c r="BY56688" s="2"/>
    </row>
    <row r="56689" spans="77:77">
      <c r="BY56689" s="2"/>
    </row>
    <row r="56690" spans="77:77">
      <c r="BY56690" s="2"/>
    </row>
    <row r="56691" spans="77:77">
      <c r="BY56691" s="2"/>
    </row>
    <row r="56692" spans="77:77">
      <c r="BY56692" s="2"/>
    </row>
    <row r="56693" spans="77:77">
      <c r="BY56693" s="2"/>
    </row>
    <row r="56694" spans="77:77">
      <c r="BY56694" s="2"/>
    </row>
    <row r="56695" spans="77:77">
      <c r="BY56695" s="2"/>
    </row>
    <row r="56696" spans="77:77">
      <c r="BY56696" s="2"/>
    </row>
    <row r="56697" spans="77:77">
      <c r="BY56697" s="2"/>
    </row>
    <row r="56698" spans="77:77">
      <c r="BY56698" s="2"/>
    </row>
    <row r="56699" spans="77:77">
      <c r="BY56699" s="2"/>
    </row>
    <row r="56700" spans="77:77">
      <c r="BY56700" s="2"/>
    </row>
    <row r="56701" spans="77:77">
      <c r="BY56701" s="2"/>
    </row>
    <row r="56702" spans="77:77">
      <c r="BY56702" s="2"/>
    </row>
    <row r="56703" spans="77:77">
      <c r="BY56703" s="2"/>
    </row>
    <row r="56704" spans="77:77">
      <c r="BY56704" s="2"/>
    </row>
    <row r="56705" spans="77:77">
      <c r="BY56705" s="2"/>
    </row>
    <row r="56706" spans="77:77">
      <c r="BY56706" s="2"/>
    </row>
    <row r="56707" spans="77:77">
      <c r="BY56707" s="2"/>
    </row>
    <row r="56708" spans="77:77">
      <c r="BY56708" s="2"/>
    </row>
    <row r="56709" spans="77:77">
      <c r="BY56709" s="2"/>
    </row>
    <row r="56710" spans="77:77">
      <c r="BY56710" s="2"/>
    </row>
    <row r="56711" spans="77:77">
      <c r="BY56711" s="2"/>
    </row>
    <row r="56712" spans="77:77">
      <c r="BY56712" s="2"/>
    </row>
    <row r="56713" spans="77:77">
      <c r="BY56713" s="2"/>
    </row>
    <row r="56714" spans="77:77">
      <c r="BY56714" s="2"/>
    </row>
    <row r="56715" spans="77:77">
      <c r="BY56715" s="2"/>
    </row>
    <row r="56716" spans="77:77">
      <c r="BY56716" s="2"/>
    </row>
    <row r="56717" spans="77:77">
      <c r="BY56717" s="2"/>
    </row>
    <row r="56718" spans="77:77">
      <c r="BY56718" s="2"/>
    </row>
    <row r="56719" spans="77:77">
      <c r="BY56719" s="2"/>
    </row>
    <row r="56720" spans="77:77">
      <c r="BY56720" s="2"/>
    </row>
    <row r="56721" spans="77:77">
      <c r="BY56721" s="2"/>
    </row>
    <row r="56722" spans="77:77">
      <c r="BY56722" s="2"/>
    </row>
    <row r="56723" spans="77:77">
      <c r="BY56723" s="2"/>
    </row>
    <row r="56724" spans="77:77">
      <c r="BY56724" s="2"/>
    </row>
    <row r="56725" spans="77:77">
      <c r="BY56725" s="2"/>
    </row>
    <row r="56726" spans="77:77">
      <c r="BY56726" s="2"/>
    </row>
    <row r="56727" spans="77:77">
      <c r="BY56727" s="2"/>
    </row>
    <row r="56728" spans="77:77">
      <c r="BY56728" s="2"/>
    </row>
    <row r="56729" spans="77:77">
      <c r="BY56729" s="2"/>
    </row>
    <row r="56730" spans="77:77">
      <c r="BY56730" s="2"/>
    </row>
    <row r="56731" spans="77:77">
      <c r="BY56731" s="2"/>
    </row>
    <row r="56732" spans="77:77">
      <c r="BY56732" s="2"/>
    </row>
    <row r="56733" spans="77:77">
      <c r="BY56733" s="2"/>
    </row>
    <row r="56734" spans="77:77">
      <c r="BY56734" s="2"/>
    </row>
    <row r="56735" spans="77:77">
      <c r="BY56735" s="2"/>
    </row>
    <row r="56736" spans="77:77">
      <c r="BY56736" s="2"/>
    </row>
    <row r="56737" spans="77:77">
      <c r="BY56737" s="2"/>
    </row>
    <row r="56738" spans="77:77">
      <c r="BY56738" s="2"/>
    </row>
    <row r="56739" spans="77:77">
      <c r="BY56739" s="2"/>
    </row>
    <row r="56740" spans="77:77">
      <c r="BY56740" s="2"/>
    </row>
    <row r="56741" spans="77:77">
      <c r="BY56741" s="2"/>
    </row>
    <row r="56742" spans="77:77">
      <c r="BY56742" s="2"/>
    </row>
    <row r="56743" spans="77:77">
      <c r="BY56743" s="2"/>
    </row>
    <row r="56744" spans="77:77">
      <c r="BY56744" s="2"/>
    </row>
    <row r="56745" spans="77:77">
      <c r="BY56745" s="2"/>
    </row>
    <row r="56746" spans="77:77">
      <c r="BY56746" s="2"/>
    </row>
    <row r="56747" spans="77:77">
      <c r="BY56747" s="2"/>
    </row>
    <row r="56748" spans="77:77">
      <c r="BY56748" s="2"/>
    </row>
    <row r="56749" spans="77:77">
      <c r="BY56749" s="2"/>
    </row>
    <row r="56750" spans="77:77">
      <c r="BY56750" s="2"/>
    </row>
    <row r="56751" spans="77:77">
      <c r="BY56751" s="2"/>
    </row>
    <row r="56752" spans="77:77">
      <c r="BY56752" s="2"/>
    </row>
    <row r="56753" spans="77:77">
      <c r="BY56753" s="2"/>
    </row>
    <row r="56754" spans="77:77">
      <c r="BY56754" s="2"/>
    </row>
    <row r="56755" spans="77:77">
      <c r="BY56755" s="2"/>
    </row>
    <row r="56756" spans="77:77">
      <c r="BY56756" s="2"/>
    </row>
    <row r="56757" spans="77:77">
      <c r="BY56757" s="2"/>
    </row>
    <row r="56758" spans="77:77">
      <c r="BY56758" s="2"/>
    </row>
    <row r="56759" spans="77:77">
      <c r="BY56759" s="2"/>
    </row>
    <row r="56760" spans="77:77">
      <c r="BY56760" s="2"/>
    </row>
    <row r="56761" spans="77:77">
      <c r="BY56761" s="2"/>
    </row>
    <row r="56762" spans="77:77">
      <c r="BY56762" s="2"/>
    </row>
    <row r="56763" spans="77:77">
      <c r="BY56763" s="2"/>
    </row>
    <row r="56764" spans="77:77">
      <c r="BY56764" s="2"/>
    </row>
    <row r="56765" spans="77:77">
      <c r="BY56765" s="2"/>
    </row>
    <row r="56766" spans="77:77">
      <c r="BY56766" s="2"/>
    </row>
    <row r="56767" spans="77:77">
      <c r="BY56767" s="2"/>
    </row>
    <row r="56768" spans="77:77">
      <c r="BY56768" s="2"/>
    </row>
    <row r="56769" spans="77:77">
      <c r="BY56769" s="2"/>
    </row>
    <row r="56770" spans="77:77">
      <c r="BY56770" s="2"/>
    </row>
    <row r="56771" spans="77:77">
      <c r="BY56771" s="2"/>
    </row>
    <row r="56772" spans="77:77">
      <c r="BY56772" s="2"/>
    </row>
    <row r="56773" spans="77:77">
      <c r="BY56773" s="2"/>
    </row>
    <row r="56774" spans="77:77">
      <c r="BY56774" s="2"/>
    </row>
    <row r="56775" spans="77:77">
      <c r="BY56775" s="2"/>
    </row>
    <row r="56776" spans="77:77">
      <c r="BY56776" s="2"/>
    </row>
    <row r="56777" spans="77:77">
      <c r="BY56777" s="2"/>
    </row>
    <row r="56778" spans="77:77">
      <c r="BY56778" s="2"/>
    </row>
    <row r="56779" spans="77:77">
      <c r="BY56779" s="2"/>
    </row>
    <row r="56780" spans="77:77">
      <c r="BY56780" s="2"/>
    </row>
    <row r="56781" spans="77:77">
      <c r="BY56781" s="2"/>
    </row>
    <row r="56782" spans="77:77">
      <c r="BY56782" s="2"/>
    </row>
    <row r="56783" spans="77:77">
      <c r="BY56783" s="2"/>
    </row>
    <row r="56784" spans="77:77">
      <c r="BY56784" s="2"/>
    </row>
    <row r="56785" spans="77:77">
      <c r="BY56785" s="2"/>
    </row>
    <row r="56786" spans="77:77">
      <c r="BY56786" s="2"/>
    </row>
    <row r="56787" spans="77:77">
      <c r="BY56787" s="2"/>
    </row>
    <row r="56788" spans="77:77">
      <c r="BY56788" s="2"/>
    </row>
    <row r="56789" spans="77:77">
      <c r="BY56789" s="2"/>
    </row>
    <row r="56790" spans="77:77">
      <c r="BY56790" s="2"/>
    </row>
    <row r="56791" spans="77:77">
      <c r="BY56791" s="2"/>
    </row>
    <row r="56792" spans="77:77">
      <c r="BY56792" s="2"/>
    </row>
    <row r="56793" spans="77:77">
      <c r="BY56793" s="2"/>
    </row>
    <row r="56794" spans="77:77">
      <c r="BY56794" s="2"/>
    </row>
    <row r="56795" spans="77:77">
      <c r="BY56795" s="2"/>
    </row>
    <row r="56796" spans="77:77">
      <c r="BY56796" s="2"/>
    </row>
    <row r="56797" spans="77:77">
      <c r="BY56797" s="2"/>
    </row>
    <row r="56798" spans="77:77">
      <c r="BY56798" s="2"/>
    </row>
    <row r="56799" spans="77:77">
      <c r="BY56799" s="2"/>
    </row>
    <row r="56800" spans="77:77">
      <c r="BY56800" s="2"/>
    </row>
    <row r="56801" spans="77:77">
      <c r="BY56801" s="2"/>
    </row>
    <row r="56802" spans="77:77">
      <c r="BY56802" s="2"/>
    </row>
    <row r="56803" spans="77:77">
      <c r="BY56803" s="2"/>
    </row>
    <row r="56804" spans="77:77">
      <c r="BY56804" s="2"/>
    </row>
    <row r="56805" spans="77:77">
      <c r="BY56805" s="2"/>
    </row>
    <row r="56806" spans="77:77">
      <c r="BY56806" s="2"/>
    </row>
    <row r="56807" spans="77:77">
      <c r="BY56807" s="2"/>
    </row>
    <row r="56808" spans="77:77">
      <c r="BY56808" s="2"/>
    </row>
    <row r="56809" spans="77:77">
      <c r="BY56809" s="2"/>
    </row>
    <row r="56810" spans="77:77">
      <c r="BY56810" s="2"/>
    </row>
    <row r="56811" spans="77:77">
      <c r="BY56811" s="2"/>
    </row>
    <row r="56812" spans="77:77">
      <c r="BY56812" s="2"/>
    </row>
    <row r="56813" spans="77:77">
      <c r="BY56813" s="2"/>
    </row>
    <row r="56814" spans="77:77">
      <c r="BY56814" s="2"/>
    </row>
    <row r="56815" spans="77:77">
      <c r="BY56815" s="2"/>
    </row>
    <row r="56816" spans="77:77">
      <c r="BY56816" s="2"/>
    </row>
    <row r="56817" spans="77:77">
      <c r="BY56817" s="2"/>
    </row>
    <row r="56818" spans="77:77">
      <c r="BY56818" s="2"/>
    </row>
    <row r="56819" spans="77:77">
      <c r="BY56819" s="2"/>
    </row>
    <row r="56820" spans="77:77">
      <c r="BY56820" s="2"/>
    </row>
    <row r="56821" spans="77:77">
      <c r="BY56821" s="2"/>
    </row>
    <row r="56822" spans="77:77">
      <c r="BY56822" s="2"/>
    </row>
    <row r="56823" spans="77:77">
      <c r="BY56823" s="2"/>
    </row>
    <row r="56824" spans="77:77">
      <c r="BY56824" s="2"/>
    </row>
    <row r="56825" spans="77:77">
      <c r="BY56825" s="2"/>
    </row>
    <row r="56826" spans="77:77">
      <c r="BY56826" s="2"/>
    </row>
    <row r="56827" spans="77:77">
      <c r="BY56827" s="2"/>
    </row>
    <row r="56828" spans="77:77">
      <c r="BY56828" s="2"/>
    </row>
    <row r="56829" spans="77:77">
      <c r="BY56829" s="2"/>
    </row>
    <row r="56830" spans="77:77">
      <c r="BY56830" s="2"/>
    </row>
    <row r="56831" spans="77:77">
      <c r="BY56831" s="2"/>
    </row>
    <row r="56832" spans="77:77">
      <c r="BY56832" s="2"/>
    </row>
    <row r="56833" spans="77:77">
      <c r="BY56833" s="2"/>
    </row>
    <row r="56834" spans="77:77">
      <c r="BY56834" s="2"/>
    </row>
    <row r="56835" spans="77:77">
      <c r="BY56835" s="2"/>
    </row>
    <row r="56836" spans="77:77">
      <c r="BY56836" s="2"/>
    </row>
    <row r="56837" spans="77:77">
      <c r="BY56837" s="2"/>
    </row>
    <row r="56838" spans="77:77">
      <c r="BY56838" s="2"/>
    </row>
    <row r="56839" spans="77:77">
      <c r="BY56839" s="2"/>
    </row>
    <row r="56840" spans="77:77">
      <c r="BY56840" s="2"/>
    </row>
    <row r="56841" spans="77:77">
      <c r="BY56841" s="2"/>
    </row>
    <row r="56842" spans="77:77">
      <c r="BY56842" s="2"/>
    </row>
    <row r="56843" spans="77:77">
      <c r="BY56843" s="2"/>
    </row>
    <row r="56844" spans="77:77">
      <c r="BY56844" s="2"/>
    </row>
    <row r="56845" spans="77:77">
      <c r="BY56845" s="2"/>
    </row>
    <row r="56846" spans="77:77">
      <c r="BY56846" s="2"/>
    </row>
    <row r="56847" spans="77:77">
      <c r="BY56847" s="2"/>
    </row>
    <row r="56848" spans="77:77">
      <c r="BY56848" s="2"/>
    </row>
    <row r="56849" spans="77:77">
      <c r="BY56849" s="2"/>
    </row>
    <row r="56850" spans="77:77">
      <c r="BY56850" s="2"/>
    </row>
    <row r="56851" spans="77:77">
      <c r="BY56851" s="2"/>
    </row>
    <row r="56852" spans="77:77">
      <c r="BY56852" s="2"/>
    </row>
    <row r="56853" spans="77:77">
      <c r="BY56853" s="2"/>
    </row>
    <row r="56854" spans="77:77">
      <c r="BY56854" s="2"/>
    </row>
    <row r="56855" spans="77:77">
      <c r="BY56855" s="2"/>
    </row>
    <row r="56856" spans="77:77">
      <c r="BY56856" s="2"/>
    </row>
    <row r="56857" spans="77:77">
      <c r="BY56857" s="2"/>
    </row>
    <row r="56858" spans="77:77">
      <c r="BY56858" s="2"/>
    </row>
    <row r="56859" spans="77:77">
      <c r="BY56859" s="2"/>
    </row>
    <row r="56860" spans="77:77">
      <c r="BY56860" s="2"/>
    </row>
    <row r="56861" spans="77:77">
      <c r="BY56861" s="2"/>
    </row>
    <row r="56862" spans="77:77">
      <c r="BY56862" s="2"/>
    </row>
    <row r="56863" spans="77:77">
      <c r="BY56863" s="2"/>
    </row>
    <row r="56864" spans="77:77">
      <c r="BY56864" s="2"/>
    </row>
    <row r="56865" spans="77:77">
      <c r="BY56865" s="2"/>
    </row>
    <row r="56866" spans="77:77">
      <c r="BY56866" s="2"/>
    </row>
    <row r="56867" spans="77:77">
      <c r="BY56867" s="2"/>
    </row>
    <row r="56868" spans="77:77">
      <c r="BY56868" s="2"/>
    </row>
    <row r="56869" spans="77:77">
      <c r="BY56869" s="2"/>
    </row>
    <row r="56870" spans="77:77">
      <c r="BY56870" s="2"/>
    </row>
    <row r="56871" spans="77:77">
      <c r="BY56871" s="2"/>
    </row>
    <row r="56872" spans="77:77">
      <c r="BY56872" s="2"/>
    </row>
    <row r="56873" spans="77:77">
      <c r="BY56873" s="2"/>
    </row>
    <row r="56874" spans="77:77">
      <c r="BY56874" s="2"/>
    </row>
    <row r="56875" spans="77:77">
      <c r="BY56875" s="2"/>
    </row>
    <row r="56876" spans="77:77">
      <c r="BY56876" s="2"/>
    </row>
    <row r="56877" spans="77:77">
      <c r="BY56877" s="2"/>
    </row>
    <row r="56878" spans="77:77">
      <c r="BY56878" s="2"/>
    </row>
    <row r="56879" spans="77:77">
      <c r="BY56879" s="2"/>
    </row>
    <row r="56880" spans="77:77">
      <c r="BY56880" s="2"/>
    </row>
    <row r="56881" spans="77:77">
      <c r="BY56881" s="2"/>
    </row>
    <row r="56882" spans="77:77">
      <c r="BY56882" s="2"/>
    </row>
    <row r="56883" spans="77:77">
      <c r="BY56883" s="2"/>
    </row>
    <row r="56884" spans="77:77">
      <c r="BY56884" s="2"/>
    </row>
    <row r="56885" spans="77:77">
      <c r="BY56885" s="2"/>
    </row>
    <row r="56886" spans="77:77">
      <c r="BY56886" s="2"/>
    </row>
    <row r="56887" spans="77:77">
      <c r="BY56887" s="2"/>
    </row>
    <row r="56888" spans="77:77">
      <c r="BY56888" s="2"/>
    </row>
    <row r="56889" spans="77:77">
      <c r="BY56889" s="2"/>
    </row>
    <row r="56890" spans="77:77">
      <c r="BY56890" s="2"/>
    </row>
    <row r="56891" spans="77:77">
      <c r="BY56891" s="2"/>
    </row>
    <row r="56892" spans="77:77">
      <c r="BY56892" s="2"/>
    </row>
    <row r="56893" spans="77:77">
      <c r="BY56893" s="2"/>
    </row>
    <row r="56894" spans="77:77">
      <c r="BY56894" s="2"/>
    </row>
    <row r="56895" spans="77:77">
      <c r="BY56895" s="2"/>
    </row>
    <row r="56896" spans="77:77">
      <c r="BY56896" s="2"/>
    </row>
    <row r="56897" spans="77:77">
      <c r="BY56897" s="2"/>
    </row>
    <row r="56898" spans="77:77">
      <c r="BY56898" s="2"/>
    </row>
    <row r="56899" spans="77:77">
      <c r="BY56899" s="2"/>
    </row>
    <row r="56900" spans="77:77">
      <c r="BY56900" s="2"/>
    </row>
    <row r="56901" spans="77:77">
      <c r="BY56901" s="2"/>
    </row>
    <row r="56902" spans="77:77">
      <c r="BY56902" s="2"/>
    </row>
    <row r="56903" spans="77:77">
      <c r="BY56903" s="2"/>
    </row>
    <row r="56904" spans="77:77">
      <c r="BY56904" s="2"/>
    </row>
    <row r="56905" spans="77:77">
      <c r="BY56905" s="2"/>
    </row>
    <row r="56906" spans="77:77">
      <c r="BY56906" s="2"/>
    </row>
    <row r="56907" spans="77:77">
      <c r="BY56907" s="2"/>
    </row>
    <row r="56908" spans="77:77">
      <c r="BY56908" s="2"/>
    </row>
    <row r="56909" spans="77:77">
      <c r="BY56909" s="2"/>
    </row>
    <row r="56910" spans="77:77">
      <c r="BY56910" s="2"/>
    </row>
    <row r="56911" spans="77:77">
      <c r="BY56911" s="2"/>
    </row>
    <row r="56912" spans="77:77">
      <c r="BY56912" s="2"/>
    </row>
    <row r="56913" spans="77:77">
      <c r="BY56913" s="2"/>
    </row>
    <row r="56914" spans="77:77">
      <c r="BY56914" s="2"/>
    </row>
    <row r="56915" spans="77:77">
      <c r="BY56915" s="2"/>
    </row>
    <row r="56916" spans="77:77">
      <c r="BY56916" s="2"/>
    </row>
    <row r="56917" spans="77:77">
      <c r="BY56917" s="2"/>
    </row>
    <row r="56918" spans="77:77">
      <c r="BY56918" s="2"/>
    </row>
    <row r="56919" spans="77:77">
      <c r="BY56919" s="2"/>
    </row>
    <row r="56920" spans="77:77">
      <c r="BY56920" s="2"/>
    </row>
    <row r="56921" spans="77:77">
      <c r="BY56921" s="2"/>
    </row>
    <row r="56922" spans="77:77">
      <c r="BY56922" s="2"/>
    </row>
    <row r="56923" spans="77:77">
      <c r="BY56923" s="2"/>
    </row>
    <row r="56924" spans="77:77">
      <c r="BY56924" s="2"/>
    </row>
    <row r="56925" spans="77:77">
      <c r="BY56925" s="2"/>
    </row>
    <row r="56926" spans="77:77">
      <c r="BY56926" s="2"/>
    </row>
    <row r="56927" spans="77:77">
      <c r="BY56927" s="2"/>
    </row>
    <row r="56928" spans="77:77">
      <c r="BY56928" s="2"/>
    </row>
    <row r="56929" spans="77:77">
      <c r="BY56929" s="2"/>
    </row>
    <row r="56930" spans="77:77">
      <c r="BY56930" s="2"/>
    </row>
    <row r="56931" spans="77:77">
      <c r="BY56931" s="2"/>
    </row>
    <row r="56932" spans="77:77">
      <c r="BY56932" s="2"/>
    </row>
    <row r="56933" spans="77:77">
      <c r="BY56933" s="2"/>
    </row>
    <row r="56934" spans="77:77">
      <c r="BY56934" s="2"/>
    </row>
    <row r="56935" spans="77:77">
      <c r="BY56935" s="2"/>
    </row>
    <row r="56936" spans="77:77">
      <c r="BY56936" s="2"/>
    </row>
    <row r="56937" spans="77:77">
      <c r="BY56937" s="2"/>
    </row>
    <row r="56938" spans="77:77">
      <c r="BY56938" s="2"/>
    </row>
    <row r="56939" spans="77:77">
      <c r="BY56939" s="2"/>
    </row>
    <row r="56940" spans="77:77">
      <c r="BY56940" s="2"/>
    </row>
    <row r="56941" spans="77:77">
      <c r="BY56941" s="2"/>
    </row>
    <row r="56942" spans="77:77">
      <c r="BY56942" s="2"/>
    </row>
    <row r="56943" spans="77:77">
      <c r="BY56943" s="2"/>
    </row>
    <row r="56944" spans="77:77">
      <c r="BY56944" s="2"/>
    </row>
    <row r="56945" spans="77:77">
      <c r="BY56945" s="2"/>
    </row>
    <row r="56946" spans="77:77">
      <c r="BY56946" s="2"/>
    </row>
    <row r="56947" spans="77:77">
      <c r="BY56947" s="2"/>
    </row>
    <row r="56948" spans="77:77">
      <c r="BY56948" s="2"/>
    </row>
    <row r="56949" spans="77:77">
      <c r="BY56949" s="2"/>
    </row>
    <row r="56950" spans="77:77">
      <c r="BY56950" s="2"/>
    </row>
    <row r="56951" spans="77:77">
      <c r="BY56951" s="2"/>
    </row>
    <row r="56952" spans="77:77">
      <c r="BY56952" s="2"/>
    </row>
    <row r="56953" spans="77:77">
      <c r="BY56953" s="2"/>
    </row>
    <row r="56954" spans="77:77">
      <c r="BY56954" s="2"/>
    </row>
    <row r="56955" spans="77:77">
      <c r="BY56955" s="2"/>
    </row>
    <row r="56956" spans="77:77">
      <c r="BY56956" s="2"/>
    </row>
    <row r="56957" spans="77:77">
      <c r="BY56957" s="2"/>
    </row>
    <row r="56958" spans="77:77">
      <c r="BY56958" s="2"/>
    </row>
    <row r="56959" spans="77:77">
      <c r="BY56959" s="2"/>
    </row>
    <row r="56960" spans="77:77">
      <c r="BY56960" s="2"/>
    </row>
    <row r="56961" spans="77:77">
      <c r="BY56961" s="2"/>
    </row>
    <row r="56962" spans="77:77">
      <c r="BY56962" s="2"/>
    </row>
    <row r="56963" spans="77:77">
      <c r="BY56963" s="2"/>
    </row>
    <row r="56964" spans="77:77">
      <c r="BY56964" s="2"/>
    </row>
    <row r="56965" spans="77:77">
      <c r="BY56965" s="2"/>
    </row>
    <row r="56966" spans="77:77">
      <c r="BY56966" s="2"/>
    </row>
    <row r="56967" spans="77:77">
      <c r="BY56967" s="2"/>
    </row>
    <row r="56968" spans="77:77">
      <c r="BY56968" s="2"/>
    </row>
    <row r="56969" spans="77:77">
      <c r="BY56969" s="2"/>
    </row>
    <row r="56970" spans="77:77">
      <c r="BY56970" s="2"/>
    </row>
    <row r="56971" spans="77:77">
      <c r="BY56971" s="2"/>
    </row>
    <row r="56972" spans="77:77">
      <c r="BY56972" s="2"/>
    </row>
    <row r="56973" spans="77:77">
      <c r="BY56973" s="2"/>
    </row>
    <row r="56974" spans="77:77">
      <c r="BY56974" s="2"/>
    </row>
    <row r="56975" spans="77:77">
      <c r="BY56975" s="2"/>
    </row>
    <row r="56976" spans="77:77">
      <c r="BY56976" s="2"/>
    </row>
    <row r="56977" spans="77:77">
      <c r="BY56977" s="2"/>
    </row>
    <row r="56978" spans="77:77">
      <c r="BY56978" s="2"/>
    </row>
    <row r="56979" spans="77:77">
      <c r="BY56979" s="2"/>
    </row>
    <row r="56980" spans="77:77">
      <c r="BY56980" s="2"/>
    </row>
    <row r="56981" spans="77:77">
      <c r="BY56981" s="2"/>
    </row>
    <row r="56982" spans="77:77">
      <c r="BY56982" s="2"/>
    </row>
    <row r="56983" spans="77:77">
      <c r="BY56983" s="2"/>
    </row>
    <row r="56984" spans="77:77">
      <c r="BY56984" s="2"/>
    </row>
    <row r="56985" spans="77:77">
      <c r="BY56985" s="2"/>
    </row>
    <row r="56986" spans="77:77">
      <c r="BY56986" s="2"/>
    </row>
    <row r="56987" spans="77:77">
      <c r="BY56987" s="2"/>
    </row>
    <row r="56988" spans="77:77">
      <c r="BY56988" s="2"/>
    </row>
    <row r="56989" spans="77:77">
      <c r="BY56989" s="2"/>
    </row>
    <row r="56990" spans="77:77">
      <c r="BY56990" s="2"/>
    </row>
    <row r="56991" spans="77:77">
      <c r="BY56991" s="2"/>
    </row>
    <row r="56992" spans="77:77">
      <c r="BY56992" s="2"/>
    </row>
    <row r="56993" spans="77:77">
      <c r="BY56993" s="2"/>
    </row>
    <row r="56994" spans="77:77">
      <c r="BY56994" s="2"/>
    </row>
    <row r="56995" spans="77:77">
      <c r="BY56995" s="2"/>
    </row>
    <row r="56996" spans="77:77">
      <c r="BY56996" s="2"/>
    </row>
    <row r="56997" spans="77:77">
      <c r="BY56997" s="2"/>
    </row>
    <row r="56998" spans="77:77">
      <c r="BY56998" s="2"/>
    </row>
    <row r="56999" spans="77:77">
      <c r="BY56999" s="2"/>
    </row>
    <row r="57000" spans="77:77">
      <c r="BY57000" s="2"/>
    </row>
    <row r="57001" spans="77:77">
      <c r="BY57001" s="2"/>
    </row>
    <row r="57002" spans="77:77">
      <c r="BY57002" s="2"/>
    </row>
    <row r="57003" spans="77:77">
      <c r="BY57003" s="2"/>
    </row>
    <row r="57004" spans="77:77">
      <c r="BY57004" s="2"/>
    </row>
    <row r="57005" spans="77:77">
      <c r="BY57005" s="2"/>
    </row>
    <row r="57006" spans="77:77">
      <c r="BY57006" s="2"/>
    </row>
    <row r="57007" spans="77:77">
      <c r="BY57007" s="2"/>
    </row>
    <row r="57008" spans="77:77">
      <c r="BY57008" s="2"/>
    </row>
    <row r="57009" spans="77:77">
      <c r="BY57009" s="2"/>
    </row>
    <row r="57010" spans="77:77">
      <c r="BY57010" s="2"/>
    </row>
    <row r="57011" spans="77:77">
      <c r="BY57011" s="2"/>
    </row>
    <row r="57012" spans="77:77">
      <c r="BY57012" s="2"/>
    </row>
    <row r="57013" spans="77:77">
      <c r="BY57013" s="2"/>
    </row>
    <row r="57014" spans="77:77">
      <c r="BY57014" s="2"/>
    </row>
    <row r="57015" spans="77:77">
      <c r="BY57015" s="2"/>
    </row>
    <row r="57016" spans="77:77">
      <c r="BY57016" s="2"/>
    </row>
    <row r="57017" spans="77:77">
      <c r="BY57017" s="2"/>
    </row>
    <row r="57018" spans="77:77">
      <c r="BY57018" s="2"/>
    </row>
    <row r="57019" spans="77:77">
      <c r="BY57019" s="2"/>
    </row>
    <row r="57020" spans="77:77">
      <c r="BY57020" s="2"/>
    </row>
    <row r="57021" spans="77:77">
      <c r="BY57021" s="2"/>
    </row>
    <row r="57022" spans="77:77">
      <c r="BY57022" s="2"/>
    </row>
    <row r="57023" spans="77:77">
      <c r="BY57023" s="2"/>
    </row>
    <row r="57024" spans="77:77">
      <c r="BY57024" s="2"/>
    </row>
    <row r="57025" spans="77:77">
      <c r="BY57025" s="2"/>
    </row>
    <row r="57026" spans="77:77">
      <c r="BY57026" s="2"/>
    </row>
    <row r="57027" spans="77:77">
      <c r="BY57027" s="2"/>
    </row>
    <row r="57028" spans="77:77">
      <c r="BY57028" s="2"/>
    </row>
    <row r="57029" spans="77:77">
      <c r="BY57029" s="2"/>
    </row>
    <row r="57030" spans="77:77">
      <c r="BY57030" s="2"/>
    </row>
    <row r="57031" spans="77:77">
      <c r="BY57031" s="2"/>
    </row>
    <row r="57032" spans="77:77">
      <c r="BY57032" s="2"/>
    </row>
    <row r="57033" spans="77:77">
      <c r="BY57033" s="2"/>
    </row>
    <row r="57034" spans="77:77">
      <c r="BY57034" s="2"/>
    </row>
    <row r="57035" spans="77:77">
      <c r="BY57035" s="2"/>
    </row>
    <row r="57036" spans="77:77">
      <c r="BY57036" s="2"/>
    </row>
    <row r="57037" spans="77:77">
      <c r="BY57037" s="2"/>
    </row>
    <row r="57038" spans="77:77">
      <c r="BY57038" s="2"/>
    </row>
    <row r="57039" spans="77:77">
      <c r="BY57039" s="2"/>
    </row>
    <row r="57040" spans="77:77">
      <c r="BY57040" s="2"/>
    </row>
    <row r="57041" spans="77:77">
      <c r="BY57041" s="2"/>
    </row>
    <row r="57042" spans="77:77">
      <c r="BY57042" s="2"/>
    </row>
    <row r="57043" spans="77:77">
      <c r="BY57043" s="2"/>
    </row>
    <row r="57044" spans="77:77">
      <c r="BY57044" s="2"/>
    </row>
    <row r="57045" spans="77:77">
      <c r="BY57045" s="2"/>
    </row>
    <row r="57046" spans="77:77">
      <c r="BY57046" s="2"/>
    </row>
    <row r="57047" spans="77:77">
      <c r="BY57047" s="2"/>
    </row>
    <row r="57048" spans="77:77">
      <c r="BY57048" s="2"/>
    </row>
    <row r="57049" spans="77:77">
      <c r="BY57049" s="2"/>
    </row>
    <row r="57050" spans="77:77">
      <c r="BY57050" s="2"/>
    </row>
    <row r="57051" spans="77:77">
      <c r="BY57051" s="2"/>
    </row>
    <row r="57052" spans="77:77">
      <c r="BY57052" s="2"/>
    </row>
    <row r="57053" spans="77:77">
      <c r="BY57053" s="2"/>
    </row>
    <row r="57054" spans="77:77">
      <c r="BY57054" s="2"/>
    </row>
    <row r="57055" spans="77:77">
      <c r="BY57055" s="2"/>
    </row>
    <row r="57056" spans="77:77">
      <c r="BY57056" s="2"/>
    </row>
    <row r="57057" spans="77:77">
      <c r="BY57057" s="2"/>
    </row>
    <row r="57058" spans="77:77">
      <c r="BY57058" s="2"/>
    </row>
    <row r="57059" spans="77:77">
      <c r="BY57059" s="2"/>
    </row>
    <row r="57060" spans="77:77">
      <c r="BY57060" s="2"/>
    </row>
    <row r="57061" spans="77:77">
      <c r="BY57061" s="2"/>
    </row>
    <row r="57062" spans="77:77">
      <c r="BY57062" s="2"/>
    </row>
    <row r="57063" spans="77:77">
      <c r="BY57063" s="2"/>
    </row>
    <row r="57064" spans="77:77">
      <c r="BY57064" s="2"/>
    </row>
    <row r="57065" spans="77:77">
      <c r="BY57065" s="2"/>
    </row>
    <row r="57066" spans="77:77">
      <c r="BY57066" s="2"/>
    </row>
    <row r="57067" spans="77:77">
      <c r="BY57067" s="2"/>
    </row>
    <row r="57068" spans="77:77">
      <c r="BY57068" s="2"/>
    </row>
    <row r="57069" spans="77:77">
      <c r="BY57069" s="2"/>
    </row>
    <row r="57070" spans="77:77">
      <c r="BY57070" s="2"/>
    </row>
    <row r="57071" spans="77:77">
      <c r="BY57071" s="2"/>
    </row>
    <row r="57072" spans="77:77">
      <c r="BY57072" s="2"/>
    </row>
    <row r="57073" spans="77:77">
      <c r="BY57073" s="2"/>
    </row>
    <row r="57074" spans="77:77">
      <c r="BY57074" s="2"/>
    </row>
    <row r="57075" spans="77:77">
      <c r="BY57075" s="2"/>
    </row>
    <row r="57076" spans="77:77">
      <c r="BY57076" s="2"/>
    </row>
    <row r="57077" spans="77:77">
      <c r="BY57077" s="2"/>
    </row>
    <row r="57078" spans="77:77">
      <c r="BY57078" s="2"/>
    </row>
    <row r="57079" spans="77:77">
      <c r="BY57079" s="2"/>
    </row>
    <row r="57080" spans="77:77">
      <c r="BY57080" s="2"/>
    </row>
    <row r="57081" spans="77:77">
      <c r="BY57081" s="2"/>
    </row>
    <row r="57082" spans="77:77">
      <c r="BY57082" s="2"/>
    </row>
    <row r="57083" spans="77:77">
      <c r="BY57083" s="2"/>
    </row>
    <row r="57084" spans="77:77">
      <c r="BY57084" s="2"/>
    </row>
    <row r="57085" spans="77:77">
      <c r="BY57085" s="2"/>
    </row>
    <row r="57086" spans="77:77">
      <c r="BY57086" s="2"/>
    </row>
    <row r="57087" spans="77:77">
      <c r="BY57087" s="2"/>
    </row>
    <row r="57088" spans="77:77">
      <c r="BY57088" s="2"/>
    </row>
    <row r="57089" spans="77:77">
      <c r="BY57089" s="2"/>
    </row>
    <row r="57090" spans="77:77">
      <c r="BY57090" s="2"/>
    </row>
    <row r="57091" spans="77:77">
      <c r="BY57091" s="2"/>
    </row>
    <row r="57092" spans="77:77">
      <c r="BY57092" s="2"/>
    </row>
    <row r="57093" spans="77:77">
      <c r="BY57093" s="2"/>
    </row>
    <row r="57094" spans="77:77">
      <c r="BY57094" s="2"/>
    </row>
    <row r="57095" spans="77:77">
      <c r="BY57095" s="2"/>
    </row>
    <row r="57096" spans="77:77">
      <c r="BY57096" s="2"/>
    </row>
    <row r="57097" spans="77:77">
      <c r="BY57097" s="2"/>
    </row>
    <row r="57098" spans="77:77">
      <c r="BY57098" s="2"/>
    </row>
    <row r="57099" spans="77:77">
      <c r="BY57099" s="2"/>
    </row>
    <row r="57100" spans="77:77">
      <c r="BY57100" s="2"/>
    </row>
    <row r="57101" spans="77:77">
      <c r="BY57101" s="2"/>
    </row>
    <row r="57102" spans="77:77">
      <c r="BY57102" s="2"/>
    </row>
    <row r="57103" spans="77:77">
      <c r="BY57103" s="2"/>
    </row>
    <row r="57104" spans="77:77">
      <c r="BY57104" s="2"/>
    </row>
    <row r="57105" spans="77:77">
      <c r="BY57105" s="2"/>
    </row>
    <row r="57106" spans="77:77">
      <c r="BY57106" s="2"/>
    </row>
    <row r="57107" spans="77:77">
      <c r="BY57107" s="2"/>
    </row>
    <row r="57108" spans="77:77">
      <c r="BY57108" s="2"/>
    </row>
    <row r="57109" spans="77:77">
      <c r="BY57109" s="2"/>
    </row>
    <row r="57110" spans="77:77">
      <c r="BY57110" s="2"/>
    </row>
    <row r="57111" spans="77:77">
      <c r="BY57111" s="2"/>
    </row>
    <row r="57112" spans="77:77">
      <c r="BY57112" s="2"/>
    </row>
    <row r="57113" spans="77:77">
      <c r="BY57113" s="2"/>
    </row>
    <row r="57114" spans="77:77">
      <c r="BY57114" s="2"/>
    </row>
    <row r="57115" spans="77:77">
      <c r="BY57115" s="2"/>
    </row>
    <row r="57116" spans="77:77">
      <c r="BY57116" s="2"/>
    </row>
    <row r="57117" spans="77:77">
      <c r="BY57117" s="2"/>
    </row>
    <row r="57118" spans="77:77">
      <c r="BY57118" s="2"/>
    </row>
    <row r="57119" spans="77:77">
      <c r="BY57119" s="2"/>
    </row>
    <row r="57120" spans="77:77">
      <c r="BY57120" s="2"/>
    </row>
    <row r="57121" spans="77:77">
      <c r="BY57121" s="2"/>
    </row>
    <row r="57122" spans="77:77">
      <c r="BY57122" s="2"/>
    </row>
    <row r="57123" spans="77:77">
      <c r="BY57123" s="2"/>
    </row>
    <row r="57124" spans="77:77">
      <c r="BY57124" s="2"/>
    </row>
    <row r="57125" spans="77:77">
      <c r="BY57125" s="2"/>
    </row>
    <row r="57126" spans="77:77">
      <c r="BY57126" s="2"/>
    </row>
    <row r="57127" spans="77:77">
      <c r="BY57127" s="2"/>
    </row>
    <row r="57128" spans="77:77">
      <c r="BY57128" s="2"/>
    </row>
    <row r="57129" spans="77:77">
      <c r="BY57129" s="2"/>
    </row>
    <row r="57130" spans="77:77">
      <c r="BY57130" s="2"/>
    </row>
    <row r="57131" spans="77:77">
      <c r="BY57131" s="2"/>
    </row>
    <row r="57132" spans="77:77">
      <c r="BY57132" s="2"/>
    </row>
    <row r="57133" spans="77:77">
      <c r="BY57133" s="2"/>
    </row>
    <row r="57134" spans="77:77">
      <c r="BY57134" s="2"/>
    </row>
    <row r="57135" spans="77:77">
      <c r="BY57135" s="2"/>
    </row>
    <row r="57136" spans="77:77">
      <c r="BY57136" s="2"/>
    </row>
    <row r="57137" spans="77:77">
      <c r="BY57137" s="2"/>
    </row>
    <row r="57138" spans="77:77">
      <c r="BY57138" s="2"/>
    </row>
    <row r="57139" spans="77:77">
      <c r="BY57139" s="2"/>
    </row>
    <row r="57140" spans="77:77">
      <c r="BY57140" s="2"/>
    </row>
    <row r="57141" spans="77:77">
      <c r="BY57141" s="2"/>
    </row>
    <row r="57142" spans="77:77">
      <c r="BY57142" s="2"/>
    </row>
    <row r="57143" spans="77:77">
      <c r="BY57143" s="2"/>
    </row>
    <row r="57144" spans="77:77">
      <c r="BY57144" s="2"/>
    </row>
    <row r="57145" spans="77:77">
      <c r="BY57145" s="2"/>
    </row>
    <row r="57146" spans="77:77">
      <c r="BY57146" s="2"/>
    </row>
    <row r="57147" spans="77:77">
      <c r="BY57147" s="2"/>
    </row>
    <row r="57148" spans="77:77">
      <c r="BY57148" s="2"/>
    </row>
    <row r="57149" spans="77:77">
      <c r="BY57149" s="2"/>
    </row>
    <row r="57150" spans="77:77">
      <c r="BY57150" s="2"/>
    </row>
    <row r="57151" spans="77:77">
      <c r="BY57151" s="2"/>
    </row>
    <row r="57152" spans="77:77">
      <c r="BY57152" s="2"/>
    </row>
    <row r="57153" spans="77:77">
      <c r="BY57153" s="2"/>
    </row>
    <row r="57154" spans="77:77">
      <c r="BY57154" s="2"/>
    </row>
    <row r="57155" spans="77:77">
      <c r="BY57155" s="2"/>
    </row>
    <row r="57156" spans="77:77">
      <c r="BY57156" s="2"/>
    </row>
    <row r="57157" spans="77:77">
      <c r="BY57157" s="2"/>
    </row>
    <row r="57158" spans="77:77">
      <c r="BY57158" s="2"/>
    </row>
    <row r="57159" spans="77:77">
      <c r="BY57159" s="2"/>
    </row>
    <row r="57160" spans="77:77">
      <c r="BY57160" s="2"/>
    </row>
    <row r="57161" spans="77:77">
      <c r="BY57161" s="2"/>
    </row>
    <row r="57162" spans="77:77">
      <c r="BY57162" s="2"/>
    </row>
    <row r="57163" spans="77:77">
      <c r="BY57163" s="2"/>
    </row>
    <row r="57164" spans="77:77">
      <c r="BY57164" s="2"/>
    </row>
    <row r="57165" spans="77:77">
      <c r="BY57165" s="2"/>
    </row>
    <row r="57166" spans="77:77">
      <c r="BY57166" s="2"/>
    </row>
    <row r="57167" spans="77:77">
      <c r="BY57167" s="2"/>
    </row>
    <row r="57168" spans="77:77">
      <c r="BY57168" s="2"/>
    </row>
    <row r="57169" spans="77:77">
      <c r="BY57169" s="2"/>
    </row>
    <row r="57170" spans="77:77">
      <c r="BY57170" s="2"/>
    </row>
    <row r="57171" spans="77:77">
      <c r="BY57171" s="2"/>
    </row>
    <row r="57172" spans="77:77">
      <c r="BY57172" s="2"/>
    </row>
    <row r="57173" spans="77:77">
      <c r="BY57173" s="2"/>
    </row>
    <row r="57174" spans="77:77">
      <c r="BY57174" s="2"/>
    </row>
    <row r="57175" spans="77:77">
      <c r="BY57175" s="2"/>
    </row>
    <row r="57176" spans="77:77">
      <c r="BY57176" s="2"/>
    </row>
    <row r="57177" spans="77:77">
      <c r="BY57177" s="2"/>
    </row>
    <row r="57178" spans="77:77">
      <c r="BY57178" s="2"/>
    </row>
    <row r="57179" spans="77:77">
      <c r="BY57179" s="2"/>
    </row>
    <row r="57180" spans="77:77">
      <c r="BY57180" s="2"/>
    </row>
    <row r="57181" spans="77:77">
      <c r="BY57181" s="2"/>
    </row>
    <row r="57182" spans="77:77">
      <c r="BY57182" s="2"/>
    </row>
    <row r="57183" spans="77:77">
      <c r="BY57183" s="2"/>
    </row>
    <row r="57184" spans="77:77">
      <c r="BY57184" s="2"/>
    </row>
    <row r="57185" spans="77:77">
      <c r="BY57185" s="2"/>
    </row>
    <row r="57186" spans="77:77">
      <c r="BY57186" s="2"/>
    </row>
    <row r="57187" spans="77:77">
      <c r="BY57187" s="2"/>
    </row>
    <row r="57188" spans="77:77">
      <c r="BY57188" s="2"/>
    </row>
    <row r="57189" spans="77:77">
      <c r="BY57189" s="2"/>
    </row>
    <row r="57190" spans="77:77">
      <c r="BY57190" s="2"/>
    </row>
    <row r="57191" spans="77:77">
      <c r="BY57191" s="2"/>
    </row>
    <row r="57192" spans="77:77">
      <c r="BY57192" s="2"/>
    </row>
    <row r="57193" spans="77:77">
      <c r="BY57193" s="2"/>
    </row>
    <row r="57194" spans="77:77">
      <c r="BY57194" s="2"/>
    </row>
    <row r="57195" spans="77:77">
      <c r="BY57195" s="2"/>
    </row>
    <row r="57196" spans="77:77">
      <c r="BY57196" s="2"/>
    </row>
    <row r="57197" spans="77:77">
      <c r="BY57197" s="2"/>
    </row>
    <row r="57198" spans="77:77">
      <c r="BY57198" s="2"/>
    </row>
    <row r="57199" spans="77:77">
      <c r="BY57199" s="2"/>
    </row>
    <row r="57200" spans="77:77">
      <c r="BY57200" s="2"/>
    </row>
    <row r="57201" spans="77:77">
      <c r="BY57201" s="2"/>
    </row>
    <row r="57202" spans="77:77">
      <c r="BY57202" s="2"/>
    </row>
    <row r="57203" spans="77:77">
      <c r="BY57203" s="2"/>
    </row>
    <row r="57204" spans="77:77">
      <c r="BY57204" s="2"/>
    </row>
    <row r="57205" spans="77:77">
      <c r="BY57205" s="2"/>
    </row>
    <row r="57206" spans="77:77">
      <c r="BY57206" s="2"/>
    </row>
    <row r="57207" spans="77:77">
      <c r="BY57207" s="2"/>
    </row>
    <row r="57208" spans="77:77">
      <c r="BY57208" s="2"/>
    </row>
    <row r="57209" spans="77:77">
      <c r="BY57209" s="2"/>
    </row>
    <row r="57210" spans="77:77">
      <c r="BY57210" s="2"/>
    </row>
    <row r="57211" spans="77:77">
      <c r="BY57211" s="2"/>
    </row>
    <row r="57212" spans="77:77">
      <c r="BY57212" s="2"/>
    </row>
    <row r="57213" spans="77:77">
      <c r="BY57213" s="2"/>
    </row>
    <row r="57214" spans="77:77">
      <c r="BY57214" s="2"/>
    </row>
    <row r="57215" spans="77:77">
      <c r="BY57215" s="2"/>
    </row>
    <row r="57216" spans="77:77">
      <c r="BY57216" s="2"/>
    </row>
    <row r="57217" spans="77:77">
      <c r="BY57217" s="2"/>
    </row>
    <row r="57218" spans="77:77">
      <c r="BY57218" s="2"/>
    </row>
    <row r="57219" spans="77:77">
      <c r="BY57219" s="2"/>
    </row>
    <row r="57220" spans="77:77">
      <c r="BY57220" s="2"/>
    </row>
    <row r="57221" spans="77:77">
      <c r="BY57221" s="2"/>
    </row>
    <row r="57222" spans="77:77">
      <c r="BY57222" s="2"/>
    </row>
    <row r="57223" spans="77:77">
      <c r="BY57223" s="2"/>
    </row>
    <row r="57224" spans="77:77">
      <c r="BY57224" s="2"/>
    </row>
    <row r="57225" spans="77:77">
      <c r="BY57225" s="2"/>
    </row>
    <row r="57226" spans="77:77">
      <c r="BY57226" s="2"/>
    </row>
    <row r="57227" spans="77:77">
      <c r="BY57227" s="2"/>
    </row>
    <row r="57228" spans="77:77">
      <c r="BY57228" s="2"/>
    </row>
    <row r="57229" spans="77:77">
      <c r="BY57229" s="2"/>
    </row>
    <row r="57230" spans="77:77">
      <c r="BY57230" s="2"/>
    </row>
    <row r="57231" spans="77:77">
      <c r="BY57231" s="2"/>
    </row>
    <row r="57232" spans="77:77">
      <c r="BY57232" s="2"/>
    </row>
    <row r="57233" spans="77:77">
      <c r="BY57233" s="2"/>
    </row>
    <row r="57234" spans="77:77">
      <c r="BY57234" s="2"/>
    </row>
    <row r="57235" spans="77:77">
      <c r="BY57235" s="2"/>
    </row>
    <row r="57236" spans="77:77">
      <c r="BY57236" s="2"/>
    </row>
    <row r="57237" spans="77:77">
      <c r="BY57237" s="2"/>
    </row>
    <row r="57238" spans="77:77">
      <c r="BY57238" s="2"/>
    </row>
    <row r="57239" spans="77:77">
      <c r="BY57239" s="2"/>
    </row>
    <row r="57240" spans="77:77">
      <c r="BY57240" s="2"/>
    </row>
    <row r="57241" spans="77:77">
      <c r="BY57241" s="2"/>
    </row>
    <row r="57242" spans="77:77">
      <c r="BY57242" s="2"/>
    </row>
    <row r="57243" spans="77:77">
      <c r="BY57243" s="2"/>
    </row>
    <row r="57244" spans="77:77">
      <c r="BY57244" s="2"/>
    </row>
    <row r="57245" spans="77:77">
      <c r="BY57245" s="2"/>
    </row>
    <row r="57246" spans="77:77">
      <c r="BY57246" s="2"/>
    </row>
    <row r="57247" spans="77:77">
      <c r="BY57247" s="2"/>
    </row>
    <row r="57248" spans="77:77">
      <c r="BY57248" s="2"/>
    </row>
    <row r="57249" spans="77:77">
      <c r="BY57249" s="2"/>
    </row>
    <row r="57250" spans="77:77">
      <c r="BY57250" s="2"/>
    </row>
    <row r="57251" spans="77:77">
      <c r="BY57251" s="2"/>
    </row>
    <row r="57252" spans="77:77">
      <c r="BY57252" s="2"/>
    </row>
    <row r="57253" spans="77:77">
      <c r="BY57253" s="2"/>
    </row>
    <row r="57254" spans="77:77">
      <c r="BY57254" s="2"/>
    </row>
    <row r="57255" spans="77:77">
      <c r="BY57255" s="2"/>
    </row>
    <row r="57256" spans="77:77">
      <c r="BY57256" s="2"/>
    </row>
    <row r="57257" spans="77:77">
      <c r="BY57257" s="2"/>
    </row>
    <row r="57258" spans="77:77">
      <c r="BY57258" s="2"/>
    </row>
    <row r="57259" spans="77:77">
      <c r="BY57259" s="2"/>
    </row>
    <row r="57260" spans="77:77">
      <c r="BY57260" s="2"/>
    </row>
    <row r="57261" spans="77:77">
      <c r="BY57261" s="2"/>
    </row>
    <row r="57262" spans="77:77">
      <c r="BY57262" s="2"/>
    </row>
    <row r="57263" spans="77:77">
      <c r="BY57263" s="2"/>
    </row>
    <row r="57264" spans="77:77">
      <c r="BY57264" s="2"/>
    </row>
    <row r="57265" spans="77:77">
      <c r="BY57265" s="2"/>
    </row>
    <row r="57266" spans="77:77">
      <c r="BY57266" s="2"/>
    </row>
    <row r="57267" spans="77:77">
      <c r="BY57267" s="2"/>
    </row>
    <row r="57268" spans="77:77">
      <c r="BY57268" s="2"/>
    </row>
    <row r="57269" spans="77:77">
      <c r="BY57269" s="2"/>
    </row>
    <row r="57270" spans="77:77">
      <c r="BY57270" s="2"/>
    </row>
    <row r="57271" spans="77:77">
      <c r="BY57271" s="2"/>
    </row>
    <row r="57272" spans="77:77">
      <c r="BY57272" s="2"/>
    </row>
    <row r="57273" spans="77:77">
      <c r="BY57273" s="2"/>
    </row>
    <row r="57274" spans="77:77">
      <c r="BY57274" s="2"/>
    </row>
    <row r="57275" spans="77:77">
      <c r="BY57275" s="2"/>
    </row>
    <row r="57276" spans="77:77">
      <c r="BY57276" s="2"/>
    </row>
    <row r="57277" spans="77:77">
      <c r="BY57277" s="2"/>
    </row>
    <row r="57278" spans="77:77">
      <c r="BY57278" s="2"/>
    </row>
    <row r="57279" spans="77:77">
      <c r="BY57279" s="2"/>
    </row>
    <row r="57280" spans="77:77">
      <c r="BY57280" s="2"/>
    </row>
    <row r="57281" spans="77:77">
      <c r="BY57281" s="2"/>
    </row>
    <row r="57282" spans="77:77">
      <c r="BY57282" s="2"/>
    </row>
    <row r="57283" spans="77:77">
      <c r="BY57283" s="2"/>
    </row>
    <row r="57284" spans="77:77">
      <c r="BY57284" s="2"/>
    </row>
    <row r="57285" spans="77:77">
      <c r="BY57285" s="2"/>
    </row>
    <row r="57286" spans="77:77">
      <c r="BY57286" s="2"/>
    </row>
    <row r="57287" spans="77:77">
      <c r="BY57287" s="2"/>
    </row>
    <row r="57288" spans="77:77">
      <c r="BY57288" s="2"/>
    </row>
    <row r="57289" spans="77:77">
      <c r="BY57289" s="2"/>
    </row>
    <row r="57290" spans="77:77">
      <c r="BY57290" s="2"/>
    </row>
    <row r="57291" spans="77:77">
      <c r="BY57291" s="2"/>
    </row>
    <row r="57292" spans="77:77">
      <c r="BY57292" s="2"/>
    </row>
    <row r="57293" spans="77:77">
      <c r="BY57293" s="2"/>
    </row>
    <row r="57294" spans="77:77">
      <c r="BY57294" s="2"/>
    </row>
    <row r="57295" spans="77:77">
      <c r="BY57295" s="2"/>
    </row>
    <row r="57296" spans="77:77">
      <c r="BY57296" s="2"/>
    </row>
    <row r="57297" spans="77:77">
      <c r="BY57297" s="2"/>
    </row>
    <row r="57298" spans="77:77">
      <c r="BY57298" s="2"/>
    </row>
    <row r="57299" spans="77:77">
      <c r="BY57299" s="2"/>
    </row>
    <row r="57300" spans="77:77">
      <c r="BY57300" s="2"/>
    </row>
    <row r="57301" spans="77:77">
      <c r="BY57301" s="2"/>
    </row>
    <row r="57302" spans="77:77">
      <c r="BY57302" s="2"/>
    </row>
    <row r="57303" spans="77:77">
      <c r="BY57303" s="2"/>
    </row>
    <row r="57304" spans="77:77">
      <c r="BY57304" s="2"/>
    </row>
    <row r="57305" spans="77:77">
      <c r="BY57305" s="2"/>
    </row>
    <row r="57306" spans="77:77">
      <c r="BY57306" s="2"/>
    </row>
    <row r="57307" spans="77:77">
      <c r="BY57307" s="2"/>
    </row>
    <row r="57308" spans="77:77">
      <c r="BY57308" s="2"/>
    </row>
    <row r="57309" spans="77:77">
      <c r="BY57309" s="2"/>
    </row>
    <row r="57310" spans="77:77">
      <c r="BY57310" s="2"/>
    </row>
    <row r="57311" spans="77:77">
      <c r="BY57311" s="2"/>
    </row>
    <row r="57312" spans="77:77">
      <c r="BY57312" s="2"/>
    </row>
    <row r="57313" spans="77:77">
      <c r="BY57313" s="2"/>
    </row>
    <row r="57314" spans="77:77">
      <c r="BY57314" s="2"/>
    </row>
    <row r="57315" spans="77:77">
      <c r="BY57315" s="2"/>
    </row>
    <row r="57316" spans="77:77">
      <c r="BY57316" s="2"/>
    </row>
    <row r="57317" spans="77:77">
      <c r="BY57317" s="2"/>
    </row>
    <row r="57318" spans="77:77">
      <c r="BY57318" s="2"/>
    </row>
    <row r="57319" spans="77:77">
      <c r="BY57319" s="2"/>
    </row>
    <row r="57320" spans="77:77">
      <c r="BY57320" s="2"/>
    </row>
    <row r="57321" spans="77:77">
      <c r="BY57321" s="2"/>
    </row>
    <row r="57322" spans="77:77">
      <c r="BY57322" s="2"/>
    </row>
    <row r="57323" spans="77:77">
      <c r="BY57323" s="2"/>
    </row>
    <row r="57324" spans="77:77">
      <c r="BY57324" s="2"/>
    </row>
    <row r="57325" spans="77:77">
      <c r="BY57325" s="2"/>
    </row>
    <row r="57326" spans="77:77">
      <c r="BY57326" s="2"/>
    </row>
    <row r="57327" spans="77:77">
      <c r="BY57327" s="2"/>
    </row>
    <row r="57328" spans="77:77">
      <c r="BY57328" s="2"/>
    </row>
    <row r="57329" spans="77:77">
      <c r="BY57329" s="2"/>
    </row>
    <row r="57330" spans="77:77">
      <c r="BY57330" s="2"/>
    </row>
    <row r="57331" spans="77:77">
      <c r="BY57331" s="2"/>
    </row>
    <row r="57332" spans="77:77">
      <c r="BY57332" s="2"/>
    </row>
    <row r="57333" spans="77:77">
      <c r="BY57333" s="2"/>
    </row>
    <row r="57334" spans="77:77">
      <c r="BY57334" s="2"/>
    </row>
    <row r="57335" spans="77:77">
      <c r="BY57335" s="2"/>
    </row>
    <row r="57336" spans="77:77">
      <c r="BY57336" s="2"/>
    </row>
    <row r="57337" spans="77:77">
      <c r="BY57337" s="2"/>
    </row>
    <row r="57338" spans="77:77">
      <c r="BY57338" s="2"/>
    </row>
    <row r="57339" spans="77:77">
      <c r="BY57339" s="2"/>
    </row>
    <row r="57340" spans="77:77">
      <c r="BY57340" s="2"/>
    </row>
    <row r="57341" spans="77:77">
      <c r="BY57341" s="2"/>
    </row>
    <row r="57342" spans="77:77">
      <c r="BY57342" s="2"/>
    </row>
    <row r="57343" spans="77:77">
      <c r="BY57343" s="2"/>
    </row>
    <row r="57344" spans="77:77">
      <c r="BY57344" s="2"/>
    </row>
    <row r="57345" spans="77:77">
      <c r="BY57345" s="2"/>
    </row>
    <row r="57346" spans="77:77">
      <c r="BY57346" s="2"/>
    </row>
    <row r="57347" spans="77:77">
      <c r="BY57347" s="2"/>
    </row>
    <row r="57348" spans="77:77">
      <c r="BY57348" s="2"/>
    </row>
    <row r="57349" spans="77:77">
      <c r="BY57349" s="2"/>
    </row>
    <row r="57350" spans="77:77">
      <c r="BY57350" s="2"/>
    </row>
    <row r="57351" spans="77:77">
      <c r="BY57351" s="2"/>
    </row>
    <row r="57352" spans="77:77">
      <c r="BY57352" s="2"/>
    </row>
    <row r="57353" spans="77:77">
      <c r="BY57353" s="2"/>
    </row>
    <row r="57354" spans="77:77">
      <c r="BY57354" s="2"/>
    </row>
    <row r="57355" spans="77:77">
      <c r="BY57355" s="2"/>
    </row>
    <row r="57356" spans="77:77">
      <c r="BY57356" s="2"/>
    </row>
    <row r="57357" spans="77:77">
      <c r="BY57357" s="2"/>
    </row>
    <row r="57358" spans="77:77">
      <c r="BY57358" s="2"/>
    </row>
    <row r="57359" spans="77:77">
      <c r="BY57359" s="2"/>
    </row>
    <row r="57360" spans="77:77">
      <c r="BY57360" s="2"/>
    </row>
    <row r="57361" spans="77:77">
      <c r="BY57361" s="2"/>
    </row>
    <row r="57362" spans="77:77">
      <c r="BY57362" s="2"/>
    </row>
    <row r="57363" spans="77:77">
      <c r="BY57363" s="2"/>
    </row>
    <row r="57364" spans="77:77">
      <c r="BY57364" s="2"/>
    </row>
    <row r="57365" spans="77:77">
      <c r="BY57365" s="2"/>
    </row>
    <row r="57366" spans="77:77">
      <c r="BY57366" s="2"/>
    </row>
    <row r="57367" spans="77:77">
      <c r="BY57367" s="2"/>
    </row>
    <row r="57368" spans="77:77">
      <c r="BY57368" s="2"/>
    </row>
    <row r="57369" spans="77:77">
      <c r="BY57369" s="2"/>
    </row>
    <row r="57370" spans="77:77">
      <c r="BY57370" s="2"/>
    </row>
    <row r="57371" spans="77:77">
      <c r="BY57371" s="2"/>
    </row>
    <row r="57372" spans="77:77">
      <c r="BY57372" s="2"/>
    </row>
    <row r="57373" spans="77:77">
      <c r="BY57373" s="2"/>
    </row>
    <row r="57374" spans="77:77">
      <c r="BY57374" s="2"/>
    </row>
    <row r="57375" spans="77:77">
      <c r="BY57375" s="2"/>
    </row>
    <row r="57376" spans="77:77">
      <c r="BY57376" s="2"/>
    </row>
    <row r="57377" spans="77:77">
      <c r="BY57377" s="2"/>
    </row>
    <row r="57378" spans="77:77">
      <c r="BY57378" s="2"/>
    </row>
    <row r="57379" spans="77:77">
      <c r="BY57379" s="2"/>
    </row>
    <row r="57380" spans="77:77">
      <c r="BY57380" s="2"/>
    </row>
    <row r="57381" spans="77:77">
      <c r="BY57381" s="2"/>
    </row>
    <row r="57382" spans="77:77">
      <c r="BY57382" s="2"/>
    </row>
    <row r="57383" spans="77:77">
      <c r="BY57383" s="2"/>
    </row>
    <row r="57384" spans="77:77">
      <c r="BY57384" s="2"/>
    </row>
    <row r="57385" spans="77:77">
      <c r="BY57385" s="2"/>
    </row>
    <row r="57386" spans="77:77">
      <c r="BY57386" s="2"/>
    </row>
    <row r="57387" spans="77:77">
      <c r="BY57387" s="2"/>
    </row>
    <row r="57388" spans="77:77">
      <c r="BY57388" s="2"/>
    </row>
    <row r="57389" spans="77:77">
      <c r="BY57389" s="2"/>
    </row>
    <row r="57390" spans="77:77">
      <c r="BY57390" s="2"/>
    </row>
    <row r="57391" spans="77:77">
      <c r="BY57391" s="2"/>
    </row>
    <row r="57392" spans="77:77">
      <c r="BY57392" s="2"/>
    </row>
    <row r="57393" spans="77:77">
      <c r="BY57393" s="2"/>
    </row>
    <row r="57394" spans="77:77">
      <c r="BY57394" s="2"/>
    </row>
    <row r="57395" spans="77:77">
      <c r="BY57395" s="2"/>
    </row>
    <row r="57396" spans="77:77">
      <c r="BY57396" s="2"/>
    </row>
    <row r="57397" spans="77:77">
      <c r="BY57397" s="2"/>
    </row>
    <row r="57398" spans="77:77">
      <c r="BY57398" s="2"/>
    </row>
    <row r="57399" spans="77:77">
      <c r="BY57399" s="2"/>
    </row>
    <row r="57400" spans="77:77">
      <c r="BY57400" s="2"/>
    </row>
    <row r="57401" spans="77:77">
      <c r="BY57401" s="2"/>
    </row>
    <row r="57402" spans="77:77">
      <c r="BY57402" s="2"/>
    </row>
    <row r="57403" spans="77:77">
      <c r="BY57403" s="2"/>
    </row>
    <row r="57404" spans="77:77">
      <c r="BY57404" s="2"/>
    </row>
    <row r="57405" spans="77:77">
      <c r="BY57405" s="2"/>
    </row>
    <row r="57406" spans="77:77">
      <c r="BY57406" s="2"/>
    </row>
    <row r="57407" spans="77:77">
      <c r="BY57407" s="2"/>
    </row>
    <row r="57408" spans="77:77">
      <c r="BY57408" s="2"/>
    </row>
    <row r="57409" spans="77:77">
      <c r="BY57409" s="2"/>
    </row>
    <row r="57410" spans="77:77">
      <c r="BY57410" s="2"/>
    </row>
    <row r="57411" spans="77:77">
      <c r="BY57411" s="2"/>
    </row>
    <row r="57412" spans="77:77">
      <c r="BY57412" s="2"/>
    </row>
    <row r="57413" spans="77:77">
      <c r="BY57413" s="2"/>
    </row>
    <row r="57414" spans="77:77">
      <c r="BY57414" s="2"/>
    </row>
    <row r="57415" spans="77:77">
      <c r="BY57415" s="2"/>
    </row>
    <row r="57416" spans="77:77">
      <c r="BY57416" s="2"/>
    </row>
    <row r="57417" spans="77:77">
      <c r="BY57417" s="2"/>
    </row>
    <row r="57418" spans="77:77">
      <c r="BY57418" s="2"/>
    </row>
    <row r="57419" spans="77:77">
      <c r="BY57419" s="2"/>
    </row>
    <row r="57420" spans="77:77">
      <c r="BY57420" s="2"/>
    </row>
    <row r="57421" spans="77:77">
      <c r="BY57421" s="2"/>
    </row>
    <row r="57422" spans="77:77">
      <c r="BY57422" s="2"/>
    </row>
    <row r="57423" spans="77:77">
      <c r="BY57423" s="2"/>
    </row>
    <row r="57424" spans="77:77">
      <c r="BY57424" s="2"/>
    </row>
    <row r="57425" spans="77:77">
      <c r="BY57425" s="2"/>
    </row>
    <row r="57426" spans="77:77">
      <c r="BY57426" s="2"/>
    </row>
    <row r="57427" spans="77:77">
      <c r="BY57427" s="2"/>
    </row>
    <row r="57428" spans="77:77">
      <c r="BY57428" s="2"/>
    </row>
    <row r="57429" spans="77:77">
      <c r="BY57429" s="2"/>
    </row>
    <row r="57430" spans="77:77">
      <c r="BY57430" s="2"/>
    </row>
    <row r="57431" spans="77:77">
      <c r="BY57431" s="2"/>
    </row>
    <row r="57432" spans="77:77">
      <c r="BY57432" s="2"/>
    </row>
    <row r="57433" spans="77:77">
      <c r="BY57433" s="2"/>
    </row>
    <row r="57434" spans="77:77">
      <c r="BY57434" s="2"/>
    </row>
    <row r="57435" spans="77:77">
      <c r="BY57435" s="2"/>
    </row>
    <row r="57436" spans="77:77">
      <c r="BY57436" s="2"/>
    </row>
    <row r="57437" spans="77:77">
      <c r="BY57437" s="2"/>
    </row>
    <row r="57438" spans="77:77">
      <c r="BY57438" s="2"/>
    </row>
    <row r="57439" spans="77:77">
      <c r="BY57439" s="2"/>
    </row>
    <row r="57440" spans="77:77">
      <c r="BY57440" s="2"/>
    </row>
    <row r="57441" spans="77:77">
      <c r="BY57441" s="2"/>
    </row>
    <row r="57442" spans="77:77">
      <c r="BY57442" s="2"/>
    </row>
    <row r="57443" spans="77:77">
      <c r="BY57443" s="2"/>
    </row>
    <row r="57444" spans="77:77">
      <c r="BY57444" s="2"/>
    </row>
    <row r="57445" spans="77:77">
      <c r="BY57445" s="2"/>
    </row>
    <row r="57446" spans="77:77">
      <c r="BY57446" s="2"/>
    </row>
    <row r="57447" spans="77:77">
      <c r="BY57447" s="2"/>
    </row>
    <row r="57448" spans="77:77">
      <c r="BY57448" s="2"/>
    </row>
    <row r="57449" spans="77:77">
      <c r="BY57449" s="2"/>
    </row>
    <row r="57450" spans="77:77">
      <c r="BY57450" s="2"/>
    </row>
    <row r="57451" spans="77:77">
      <c r="BY57451" s="2"/>
    </row>
    <row r="57452" spans="77:77">
      <c r="BY57452" s="2"/>
    </row>
    <row r="57453" spans="77:77">
      <c r="BY57453" s="2"/>
    </row>
    <row r="57454" spans="77:77">
      <c r="BY57454" s="2"/>
    </row>
    <row r="57455" spans="77:77">
      <c r="BY57455" s="2"/>
    </row>
    <row r="57456" spans="77:77">
      <c r="BY57456" s="2"/>
    </row>
    <row r="57457" spans="77:77">
      <c r="BY57457" s="2"/>
    </row>
    <row r="57458" spans="77:77">
      <c r="BY57458" s="2"/>
    </row>
    <row r="57459" spans="77:77">
      <c r="BY57459" s="2"/>
    </row>
    <row r="57460" spans="77:77">
      <c r="BY57460" s="2"/>
    </row>
    <row r="57461" spans="77:77">
      <c r="BY57461" s="2"/>
    </row>
    <row r="57462" spans="77:77">
      <c r="BY57462" s="2"/>
    </row>
    <row r="57463" spans="77:77">
      <c r="BY57463" s="2"/>
    </row>
    <row r="57464" spans="77:77">
      <c r="BY57464" s="2"/>
    </row>
    <row r="57465" spans="77:77">
      <c r="BY57465" s="2"/>
    </row>
    <row r="57466" spans="77:77">
      <c r="BY57466" s="2"/>
    </row>
    <row r="57467" spans="77:77">
      <c r="BY57467" s="2"/>
    </row>
    <row r="57468" spans="77:77">
      <c r="BY57468" s="2"/>
    </row>
    <row r="57469" spans="77:77">
      <c r="BY57469" s="2"/>
    </row>
    <row r="57470" spans="77:77">
      <c r="BY57470" s="2"/>
    </row>
    <row r="57471" spans="77:77">
      <c r="BY57471" s="2"/>
    </row>
    <row r="57472" spans="77:77">
      <c r="BY57472" s="2"/>
    </row>
    <row r="57473" spans="77:77">
      <c r="BY57473" s="2"/>
    </row>
    <row r="57474" spans="77:77">
      <c r="BY57474" s="2"/>
    </row>
    <row r="57475" spans="77:77">
      <c r="BY57475" s="2"/>
    </row>
    <row r="57476" spans="77:77">
      <c r="BY57476" s="2"/>
    </row>
    <row r="57477" spans="77:77">
      <c r="BY57477" s="2"/>
    </row>
    <row r="57478" spans="77:77">
      <c r="BY57478" s="2"/>
    </row>
    <row r="57479" spans="77:77">
      <c r="BY57479" s="2"/>
    </row>
    <row r="57480" spans="77:77">
      <c r="BY57480" s="2"/>
    </row>
    <row r="57481" spans="77:77">
      <c r="BY57481" s="2"/>
    </row>
    <row r="57482" spans="77:77">
      <c r="BY57482" s="2"/>
    </row>
    <row r="57483" spans="77:77">
      <c r="BY57483" s="2"/>
    </row>
    <row r="57484" spans="77:77">
      <c r="BY57484" s="2"/>
    </row>
    <row r="57485" spans="77:77">
      <c r="BY57485" s="2"/>
    </row>
    <row r="57486" spans="77:77">
      <c r="BY57486" s="2"/>
    </row>
    <row r="57487" spans="77:77">
      <c r="BY57487" s="2"/>
    </row>
    <row r="57488" spans="77:77">
      <c r="BY57488" s="2"/>
    </row>
    <row r="57489" spans="77:77">
      <c r="BY57489" s="2"/>
    </row>
    <row r="57490" spans="77:77">
      <c r="BY57490" s="2"/>
    </row>
    <row r="57491" spans="77:77">
      <c r="BY57491" s="2"/>
    </row>
    <row r="57492" spans="77:77">
      <c r="BY57492" s="2"/>
    </row>
    <row r="57493" spans="77:77">
      <c r="BY57493" s="2"/>
    </row>
    <row r="57494" spans="77:77">
      <c r="BY57494" s="2"/>
    </row>
    <row r="57495" spans="77:77">
      <c r="BY57495" s="2"/>
    </row>
    <row r="57496" spans="77:77">
      <c r="BY57496" s="2"/>
    </row>
    <row r="57497" spans="77:77">
      <c r="BY57497" s="2"/>
    </row>
    <row r="57498" spans="77:77">
      <c r="BY57498" s="2"/>
    </row>
    <row r="57499" spans="77:77">
      <c r="BY57499" s="2"/>
    </row>
    <row r="57500" spans="77:77">
      <c r="BY57500" s="2"/>
    </row>
    <row r="57501" spans="77:77">
      <c r="BY57501" s="2"/>
    </row>
    <row r="57502" spans="77:77">
      <c r="BY57502" s="2"/>
    </row>
    <row r="57503" spans="77:77">
      <c r="BY57503" s="2"/>
    </row>
    <row r="57504" spans="77:77">
      <c r="BY57504" s="2"/>
    </row>
    <row r="57505" spans="77:77">
      <c r="BY57505" s="2"/>
    </row>
    <row r="57506" spans="77:77">
      <c r="BY57506" s="2"/>
    </row>
    <row r="57507" spans="77:77">
      <c r="BY57507" s="2"/>
    </row>
    <row r="57508" spans="77:77">
      <c r="BY57508" s="2"/>
    </row>
    <row r="57509" spans="77:77">
      <c r="BY57509" s="2"/>
    </row>
    <row r="57510" spans="77:77">
      <c r="BY57510" s="2"/>
    </row>
    <row r="57511" spans="77:77">
      <c r="BY57511" s="2"/>
    </row>
    <row r="57512" spans="77:77">
      <c r="BY57512" s="2"/>
    </row>
    <row r="57513" spans="77:77">
      <c r="BY57513" s="2"/>
    </row>
    <row r="57514" spans="77:77">
      <c r="BY57514" s="2"/>
    </row>
    <row r="57515" spans="77:77">
      <c r="BY57515" s="2"/>
    </row>
    <row r="57516" spans="77:77">
      <c r="BY57516" s="2"/>
    </row>
    <row r="57517" spans="77:77">
      <c r="BY57517" s="2"/>
    </row>
    <row r="57518" spans="77:77">
      <c r="BY57518" s="2"/>
    </row>
    <row r="57519" spans="77:77">
      <c r="BY57519" s="2"/>
    </row>
    <row r="57520" spans="77:77">
      <c r="BY57520" s="2"/>
    </row>
    <row r="57521" spans="77:77">
      <c r="BY57521" s="2"/>
    </row>
    <row r="57522" spans="77:77">
      <c r="BY57522" s="2"/>
    </row>
    <row r="57523" spans="77:77">
      <c r="BY57523" s="2"/>
    </row>
    <row r="57524" spans="77:77">
      <c r="BY57524" s="2"/>
    </row>
    <row r="57525" spans="77:77">
      <c r="BY57525" s="2"/>
    </row>
    <row r="57526" spans="77:77">
      <c r="BY57526" s="2"/>
    </row>
    <row r="57527" spans="77:77">
      <c r="BY57527" s="2"/>
    </row>
    <row r="57528" spans="77:77">
      <c r="BY57528" s="2"/>
    </row>
    <row r="57529" spans="77:77">
      <c r="BY57529" s="2"/>
    </row>
    <row r="57530" spans="77:77">
      <c r="BY57530" s="2"/>
    </row>
    <row r="57531" spans="77:77">
      <c r="BY57531" s="2"/>
    </row>
    <row r="57532" spans="77:77">
      <c r="BY57532" s="2"/>
    </row>
    <row r="57533" spans="77:77">
      <c r="BY57533" s="2"/>
    </row>
    <row r="57534" spans="77:77">
      <c r="BY57534" s="2"/>
    </row>
    <row r="57535" spans="77:77">
      <c r="BY57535" s="2"/>
    </row>
    <row r="57536" spans="77:77">
      <c r="BY57536" s="2"/>
    </row>
    <row r="57537" spans="77:77">
      <c r="BY57537" s="2"/>
    </row>
    <row r="57538" spans="77:77">
      <c r="BY57538" s="2"/>
    </row>
    <row r="57539" spans="77:77">
      <c r="BY57539" s="2"/>
    </row>
    <row r="57540" spans="77:77">
      <c r="BY57540" s="2"/>
    </row>
    <row r="57541" spans="77:77">
      <c r="BY57541" s="2"/>
    </row>
    <row r="57542" spans="77:77">
      <c r="BY57542" s="2"/>
    </row>
    <row r="57543" spans="77:77">
      <c r="BY57543" s="2"/>
    </row>
    <row r="57544" spans="77:77">
      <c r="BY57544" s="2"/>
    </row>
    <row r="57545" spans="77:77">
      <c r="BY57545" s="2"/>
    </row>
    <row r="57546" spans="77:77">
      <c r="BY57546" s="2"/>
    </row>
    <row r="57547" spans="77:77">
      <c r="BY57547" s="2"/>
    </row>
    <row r="57548" spans="77:77">
      <c r="BY57548" s="2"/>
    </row>
    <row r="57549" spans="77:77">
      <c r="BY57549" s="2"/>
    </row>
    <row r="57550" spans="77:77">
      <c r="BY57550" s="2"/>
    </row>
    <row r="57551" spans="77:77">
      <c r="BY57551" s="2"/>
    </row>
    <row r="57552" spans="77:77">
      <c r="BY57552" s="2"/>
    </row>
    <row r="57553" spans="77:77">
      <c r="BY57553" s="2"/>
    </row>
    <row r="57554" spans="77:77">
      <c r="BY57554" s="2"/>
    </row>
    <row r="57555" spans="77:77">
      <c r="BY57555" s="2"/>
    </row>
    <row r="57556" spans="77:77">
      <c r="BY57556" s="2"/>
    </row>
    <row r="57557" spans="77:77">
      <c r="BY57557" s="2"/>
    </row>
    <row r="57558" spans="77:77">
      <c r="BY57558" s="2"/>
    </row>
    <row r="57559" spans="77:77">
      <c r="BY57559" s="2"/>
    </row>
    <row r="57560" spans="77:77">
      <c r="BY57560" s="2"/>
    </row>
    <row r="57561" spans="77:77">
      <c r="BY57561" s="2"/>
    </row>
    <row r="57562" spans="77:77">
      <c r="BY57562" s="2"/>
    </row>
    <row r="57563" spans="77:77">
      <c r="BY57563" s="2"/>
    </row>
    <row r="57564" spans="77:77">
      <c r="BY57564" s="2"/>
    </row>
    <row r="57565" spans="77:77">
      <c r="BY57565" s="2"/>
    </row>
    <row r="57566" spans="77:77">
      <c r="BY57566" s="2"/>
    </row>
    <row r="57567" spans="77:77">
      <c r="BY57567" s="2"/>
    </row>
    <row r="57568" spans="77:77">
      <c r="BY57568" s="2"/>
    </row>
    <row r="57569" spans="77:77">
      <c r="BY57569" s="2"/>
    </row>
    <row r="57570" spans="77:77">
      <c r="BY57570" s="2"/>
    </row>
    <row r="57571" spans="77:77">
      <c r="BY57571" s="2"/>
    </row>
    <row r="57572" spans="77:77">
      <c r="BY57572" s="2"/>
    </row>
    <row r="57573" spans="77:77">
      <c r="BY57573" s="2"/>
    </row>
    <row r="57574" spans="77:77">
      <c r="BY57574" s="2"/>
    </row>
    <row r="57575" spans="77:77">
      <c r="BY57575" s="2"/>
    </row>
    <row r="57576" spans="77:77">
      <c r="BY57576" s="2"/>
    </row>
    <row r="57577" spans="77:77">
      <c r="BY57577" s="2"/>
    </row>
    <row r="57578" spans="77:77">
      <c r="BY57578" s="2"/>
    </row>
    <row r="57579" spans="77:77">
      <c r="BY57579" s="2"/>
    </row>
    <row r="57580" spans="77:77">
      <c r="BY57580" s="2"/>
    </row>
    <row r="57581" spans="77:77">
      <c r="BY57581" s="2"/>
    </row>
    <row r="57582" spans="77:77">
      <c r="BY57582" s="2"/>
    </row>
    <row r="57583" spans="77:77">
      <c r="BY57583" s="2"/>
    </row>
    <row r="57584" spans="77:77">
      <c r="BY57584" s="2"/>
    </row>
    <row r="57585" spans="77:77">
      <c r="BY57585" s="2"/>
    </row>
    <row r="57586" spans="77:77">
      <c r="BY57586" s="2"/>
    </row>
    <row r="57587" spans="77:77">
      <c r="BY57587" s="2"/>
    </row>
    <row r="57588" spans="77:77">
      <c r="BY57588" s="2"/>
    </row>
    <row r="57589" spans="77:77">
      <c r="BY57589" s="2"/>
    </row>
    <row r="57590" spans="77:77">
      <c r="BY57590" s="2"/>
    </row>
    <row r="57591" spans="77:77">
      <c r="BY57591" s="2"/>
    </row>
    <row r="57592" spans="77:77">
      <c r="BY57592" s="2"/>
    </row>
    <row r="57593" spans="77:77">
      <c r="BY57593" s="2"/>
    </row>
    <row r="57594" spans="77:77">
      <c r="BY57594" s="2"/>
    </row>
    <row r="57595" spans="77:77">
      <c r="BY57595" s="2"/>
    </row>
    <row r="57596" spans="77:77">
      <c r="BY57596" s="2"/>
    </row>
    <row r="57597" spans="77:77">
      <c r="BY57597" s="2"/>
    </row>
    <row r="57598" spans="77:77">
      <c r="BY57598" s="2"/>
    </row>
    <row r="57599" spans="77:77">
      <c r="BY57599" s="2"/>
    </row>
    <row r="57600" spans="77:77">
      <c r="BY57600" s="2"/>
    </row>
    <row r="57601" spans="77:77">
      <c r="BY57601" s="2"/>
    </row>
    <row r="57602" spans="77:77">
      <c r="BY57602" s="2"/>
    </row>
    <row r="57603" spans="77:77">
      <c r="BY57603" s="2"/>
    </row>
    <row r="57604" spans="77:77">
      <c r="BY57604" s="2"/>
    </row>
    <row r="57605" spans="77:77">
      <c r="BY57605" s="2"/>
    </row>
    <row r="57606" spans="77:77">
      <c r="BY57606" s="2"/>
    </row>
    <row r="57607" spans="77:77">
      <c r="BY57607" s="2"/>
    </row>
    <row r="57608" spans="77:77">
      <c r="BY57608" s="2"/>
    </row>
    <row r="57609" spans="77:77">
      <c r="BY57609" s="2"/>
    </row>
    <row r="57610" spans="77:77">
      <c r="BY57610" s="2"/>
    </row>
    <row r="57611" spans="77:77">
      <c r="BY57611" s="2"/>
    </row>
    <row r="57612" spans="77:77">
      <c r="BY57612" s="2"/>
    </row>
    <row r="57613" spans="77:77">
      <c r="BY57613" s="2"/>
    </row>
    <row r="57614" spans="77:77">
      <c r="BY57614" s="2"/>
    </row>
    <row r="57615" spans="77:77">
      <c r="BY57615" s="2"/>
    </row>
    <row r="57616" spans="77:77">
      <c r="BY57616" s="2"/>
    </row>
    <row r="57617" spans="77:77">
      <c r="BY57617" s="2"/>
    </row>
    <row r="57618" spans="77:77">
      <c r="BY57618" s="2"/>
    </row>
    <row r="57619" spans="77:77">
      <c r="BY57619" s="2"/>
    </row>
    <row r="57620" spans="77:77">
      <c r="BY57620" s="2"/>
    </row>
    <row r="57621" spans="77:77">
      <c r="BY57621" s="2"/>
    </row>
    <row r="57622" spans="77:77">
      <c r="BY57622" s="2"/>
    </row>
    <row r="57623" spans="77:77">
      <c r="BY57623" s="2"/>
    </row>
    <row r="57624" spans="77:77">
      <c r="BY57624" s="2"/>
    </row>
    <row r="57625" spans="77:77">
      <c r="BY57625" s="2"/>
    </row>
    <row r="57626" spans="77:77">
      <c r="BY57626" s="2"/>
    </row>
    <row r="57627" spans="77:77">
      <c r="BY57627" s="2"/>
    </row>
    <row r="57628" spans="77:77">
      <c r="BY57628" s="2"/>
    </row>
    <row r="57629" spans="77:77">
      <c r="BY57629" s="2"/>
    </row>
    <row r="57630" spans="77:77">
      <c r="BY57630" s="2"/>
    </row>
    <row r="57631" spans="77:77">
      <c r="BY57631" s="2"/>
    </row>
    <row r="57632" spans="77:77">
      <c r="BY57632" s="2"/>
    </row>
    <row r="57633" spans="77:77">
      <c r="BY57633" s="2"/>
    </row>
    <row r="57634" spans="77:77">
      <c r="BY57634" s="2"/>
    </row>
    <row r="57635" spans="77:77">
      <c r="BY57635" s="2"/>
    </row>
    <row r="57636" spans="77:77">
      <c r="BY57636" s="2"/>
    </row>
    <row r="57637" spans="77:77">
      <c r="BY57637" s="2"/>
    </row>
    <row r="57638" spans="77:77">
      <c r="BY57638" s="2"/>
    </row>
    <row r="57639" spans="77:77">
      <c r="BY57639" s="2"/>
    </row>
    <row r="57640" spans="77:77">
      <c r="BY57640" s="2"/>
    </row>
    <row r="57641" spans="77:77">
      <c r="BY57641" s="2"/>
    </row>
    <row r="57642" spans="77:77">
      <c r="BY57642" s="2"/>
    </row>
    <row r="57643" spans="77:77">
      <c r="BY57643" s="2"/>
    </row>
    <row r="57644" spans="77:77">
      <c r="BY57644" s="2"/>
    </row>
    <row r="57645" spans="77:77">
      <c r="BY57645" s="2"/>
    </row>
    <row r="57646" spans="77:77">
      <c r="BY57646" s="2"/>
    </row>
    <row r="57647" spans="77:77">
      <c r="BY57647" s="2"/>
    </row>
    <row r="57648" spans="77:77">
      <c r="BY57648" s="2"/>
    </row>
    <row r="57649" spans="77:77">
      <c r="BY57649" s="2"/>
    </row>
    <row r="57650" spans="77:77">
      <c r="BY57650" s="2"/>
    </row>
    <row r="57651" spans="77:77">
      <c r="BY57651" s="2"/>
    </row>
    <row r="57652" spans="77:77">
      <c r="BY57652" s="2"/>
    </row>
    <row r="57653" spans="77:77">
      <c r="BY57653" s="2"/>
    </row>
    <row r="57654" spans="77:77">
      <c r="BY57654" s="2"/>
    </row>
    <row r="57655" spans="77:77">
      <c r="BY57655" s="2"/>
    </row>
    <row r="57656" spans="77:77">
      <c r="BY57656" s="2"/>
    </row>
    <row r="57657" spans="77:77">
      <c r="BY57657" s="2"/>
    </row>
    <row r="57658" spans="77:77">
      <c r="BY57658" s="2"/>
    </row>
    <row r="57659" spans="77:77">
      <c r="BY57659" s="2"/>
    </row>
    <row r="57660" spans="77:77">
      <c r="BY57660" s="2"/>
    </row>
    <row r="57661" spans="77:77">
      <c r="BY57661" s="2"/>
    </row>
    <row r="57662" spans="77:77">
      <c r="BY57662" s="2"/>
    </row>
    <row r="57663" spans="77:77">
      <c r="BY57663" s="2"/>
    </row>
    <row r="57664" spans="77:77">
      <c r="BY57664" s="2"/>
    </row>
    <row r="57665" spans="77:77">
      <c r="BY57665" s="2"/>
    </row>
    <row r="57666" spans="77:77">
      <c r="BY57666" s="2"/>
    </row>
    <row r="57667" spans="77:77">
      <c r="BY57667" s="2"/>
    </row>
    <row r="57668" spans="77:77">
      <c r="BY57668" s="2"/>
    </row>
    <row r="57669" spans="77:77">
      <c r="BY57669" s="2"/>
    </row>
    <row r="57670" spans="77:77">
      <c r="BY57670" s="2"/>
    </row>
    <row r="57671" spans="77:77">
      <c r="BY57671" s="2"/>
    </row>
    <row r="57672" spans="77:77">
      <c r="BY57672" s="2"/>
    </row>
    <row r="57673" spans="77:77">
      <c r="BY57673" s="2"/>
    </row>
    <row r="57674" spans="77:77">
      <c r="BY57674" s="2"/>
    </row>
    <row r="57675" spans="77:77">
      <c r="BY57675" s="2"/>
    </row>
    <row r="57676" spans="77:77">
      <c r="BY57676" s="2"/>
    </row>
    <row r="57677" spans="77:77">
      <c r="BY57677" s="2"/>
    </row>
    <row r="57678" spans="77:77">
      <c r="BY57678" s="2"/>
    </row>
    <row r="57679" spans="77:77">
      <c r="BY57679" s="2"/>
    </row>
    <row r="57680" spans="77:77">
      <c r="BY57680" s="2"/>
    </row>
    <row r="57681" spans="77:77">
      <c r="BY57681" s="2"/>
    </row>
    <row r="57682" spans="77:77">
      <c r="BY57682" s="2"/>
    </row>
    <row r="57683" spans="77:77">
      <c r="BY57683" s="2"/>
    </row>
    <row r="57684" spans="77:77">
      <c r="BY57684" s="2"/>
    </row>
    <row r="57685" spans="77:77">
      <c r="BY57685" s="2"/>
    </row>
    <row r="57686" spans="77:77">
      <c r="BY57686" s="2"/>
    </row>
    <row r="57687" spans="77:77">
      <c r="BY57687" s="2"/>
    </row>
    <row r="57688" spans="77:77">
      <c r="BY57688" s="2"/>
    </row>
    <row r="57689" spans="77:77">
      <c r="BY57689" s="2"/>
    </row>
    <row r="57690" spans="77:77">
      <c r="BY57690" s="2"/>
    </row>
    <row r="57691" spans="77:77">
      <c r="BY57691" s="2"/>
    </row>
    <row r="57692" spans="77:77">
      <c r="BY57692" s="2"/>
    </row>
    <row r="57693" spans="77:77">
      <c r="BY57693" s="2"/>
    </row>
    <row r="57694" spans="77:77">
      <c r="BY57694" s="2"/>
    </row>
    <row r="57695" spans="77:77">
      <c r="BY57695" s="2"/>
    </row>
    <row r="57696" spans="77:77">
      <c r="BY57696" s="2"/>
    </row>
    <row r="57697" spans="77:77">
      <c r="BY57697" s="2"/>
    </row>
    <row r="57698" spans="77:77">
      <c r="BY57698" s="2"/>
    </row>
    <row r="57699" spans="77:77">
      <c r="BY57699" s="2"/>
    </row>
    <row r="57700" spans="77:77">
      <c r="BY57700" s="2"/>
    </row>
    <row r="57701" spans="77:77">
      <c r="BY57701" s="2"/>
    </row>
    <row r="57702" spans="77:77">
      <c r="BY57702" s="2"/>
    </row>
    <row r="57703" spans="77:77">
      <c r="BY57703" s="2"/>
    </row>
    <row r="57704" spans="77:77">
      <c r="BY57704" s="2"/>
    </row>
    <row r="57705" spans="77:77">
      <c r="BY57705" s="2"/>
    </row>
    <row r="57706" spans="77:77">
      <c r="BY57706" s="2"/>
    </row>
    <row r="57707" spans="77:77">
      <c r="BY57707" s="2"/>
    </row>
    <row r="57708" spans="77:77">
      <c r="BY57708" s="2"/>
    </row>
    <row r="57709" spans="77:77">
      <c r="BY57709" s="2"/>
    </row>
    <row r="57710" spans="77:77">
      <c r="BY57710" s="2"/>
    </row>
    <row r="57711" spans="77:77">
      <c r="BY57711" s="2"/>
    </row>
    <row r="57712" spans="77:77">
      <c r="BY57712" s="2"/>
    </row>
    <row r="57713" spans="77:77">
      <c r="BY57713" s="2"/>
    </row>
    <row r="57714" spans="77:77">
      <c r="BY57714" s="2"/>
    </row>
    <row r="57715" spans="77:77">
      <c r="BY57715" s="2"/>
    </row>
    <row r="57716" spans="77:77">
      <c r="BY57716" s="2"/>
    </row>
    <row r="57717" spans="77:77">
      <c r="BY57717" s="2"/>
    </row>
    <row r="57718" spans="77:77">
      <c r="BY57718" s="2"/>
    </row>
    <row r="57719" spans="77:77">
      <c r="BY57719" s="2"/>
    </row>
    <row r="57720" spans="77:77">
      <c r="BY57720" s="2"/>
    </row>
    <row r="57721" spans="77:77">
      <c r="BY57721" s="2"/>
    </row>
    <row r="57722" spans="77:77">
      <c r="BY57722" s="2"/>
    </row>
    <row r="57723" spans="77:77">
      <c r="BY57723" s="2"/>
    </row>
    <row r="57724" spans="77:77">
      <c r="BY57724" s="2"/>
    </row>
    <row r="57725" spans="77:77">
      <c r="BY57725" s="2"/>
    </row>
    <row r="57726" spans="77:77">
      <c r="BY57726" s="2"/>
    </row>
    <row r="57727" spans="77:77">
      <c r="BY57727" s="2"/>
    </row>
    <row r="57728" spans="77:77">
      <c r="BY57728" s="2"/>
    </row>
    <row r="57729" spans="77:77">
      <c r="BY57729" s="2"/>
    </row>
    <row r="57730" spans="77:77">
      <c r="BY57730" s="2"/>
    </row>
    <row r="57731" spans="77:77">
      <c r="BY57731" s="2"/>
    </row>
    <row r="57732" spans="77:77">
      <c r="BY57732" s="2"/>
    </row>
    <row r="57733" spans="77:77">
      <c r="BY57733" s="2"/>
    </row>
    <row r="57734" spans="77:77">
      <c r="BY57734" s="2"/>
    </row>
    <row r="57735" spans="77:77">
      <c r="BY57735" s="2"/>
    </row>
    <row r="57736" spans="77:77">
      <c r="BY57736" s="2"/>
    </row>
    <row r="57737" spans="77:77">
      <c r="BY57737" s="2"/>
    </row>
    <row r="57738" spans="77:77">
      <c r="BY57738" s="2"/>
    </row>
    <row r="57739" spans="77:77">
      <c r="BY57739" s="2"/>
    </row>
    <row r="57740" spans="77:77">
      <c r="BY57740" s="2"/>
    </row>
    <row r="57741" spans="77:77">
      <c r="BY57741" s="2"/>
    </row>
    <row r="57742" spans="77:77">
      <c r="BY57742" s="2"/>
    </row>
    <row r="57743" spans="77:77">
      <c r="BY57743" s="2"/>
    </row>
    <row r="57744" spans="77:77">
      <c r="BY57744" s="2"/>
    </row>
    <row r="57745" spans="77:77">
      <c r="BY57745" s="2"/>
    </row>
    <row r="57746" spans="77:77">
      <c r="BY57746" s="2"/>
    </row>
    <row r="57747" spans="77:77">
      <c r="BY57747" s="2"/>
    </row>
    <row r="57748" spans="77:77">
      <c r="BY57748" s="2"/>
    </row>
    <row r="57749" spans="77:77">
      <c r="BY57749" s="2"/>
    </row>
    <row r="57750" spans="77:77">
      <c r="BY57750" s="2"/>
    </row>
    <row r="57751" spans="77:77">
      <c r="BY57751" s="2"/>
    </row>
    <row r="57752" spans="77:77">
      <c r="BY57752" s="2"/>
    </row>
    <row r="57753" spans="77:77">
      <c r="BY57753" s="2"/>
    </row>
    <row r="57754" spans="77:77">
      <c r="BY57754" s="2"/>
    </row>
    <row r="57755" spans="77:77">
      <c r="BY57755" s="2"/>
    </row>
    <row r="57756" spans="77:77">
      <c r="BY57756" s="2"/>
    </row>
    <row r="57757" spans="77:77">
      <c r="BY57757" s="2"/>
    </row>
    <row r="57758" spans="77:77">
      <c r="BY57758" s="2"/>
    </row>
    <row r="57759" spans="77:77">
      <c r="BY57759" s="2"/>
    </row>
    <row r="57760" spans="77:77">
      <c r="BY57760" s="2"/>
    </row>
    <row r="57761" spans="77:77">
      <c r="BY57761" s="2"/>
    </row>
    <row r="57762" spans="77:77">
      <c r="BY57762" s="2"/>
    </row>
    <row r="57763" spans="77:77">
      <c r="BY57763" s="2"/>
    </row>
    <row r="57764" spans="77:77">
      <c r="BY57764" s="2"/>
    </row>
    <row r="57765" spans="77:77">
      <c r="BY57765" s="2"/>
    </row>
    <row r="57766" spans="77:77">
      <c r="BY57766" s="2"/>
    </row>
    <row r="57767" spans="77:77">
      <c r="BY57767" s="2"/>
    </row>
    <row r="57768" spans="77:77">
      <c r="BY57768" s="2"/>
    </row>
    <row r="57769" spans="77:77">
      <c r="BY57769" s="2"/>
    </row>
    <row r="57770" spans="77:77">
      <c r="BY57770" s="2"/>
    </row>
    <row r="57771" spans="77:77">
      <c r="BY57771" s="2"/>
    </row>
    <row r="57772" spans="77:77">
      <c r="BY57772" s="2"/>
    </row>
    <row r="57773" spans="77:77">
      <c r="BY57773" s="2"/>
    </row>
    <row r="57774" spans="77:77">
      <c r="BY57774" s="2"/>
    </row>
    <row r="57775" spans="77:77">
      <c r="BY57775" s="2"/>
    </row>
    <row r="57776" spans="77:77">
      <c r="BY57776" s="2"/>
    </row>
    <row r="57777" spans="77:77">
      <c r="BY57777" s="2"/>
    </row>
    <row r="57778" spans="77:77">
      <c r="BY57778" s="2"/>
    </row>
    <row r="57779" spans="77:77">
      <c r="BY57779" s="2"/>
    </row>
    <row r="57780" spans="77:77">
      <c r="BY57780" s="2"/>
    </row>
    <row r="57781" spans="77:77">
      <c r="BY57781" s="2"/>
    </row>
    <row r="57782" spans="77:77">
      <c r="BY57782" s="2"/>
    </row>
    <row r="57783" spans="77:77">
      <c r="BY57783" s="2"/>
    </row>
    <row r="57784" spans="77:77">
      <c r="BY57784" s="2"/>
    </row>
    <row r="57785" spans="77:77">
      <c r="BY57785" s="2"/>
    </row>
    <row r="57786" spans="77:77">
      <c r="BY57786" s="2"/>
    </row>
    <row r="57787" spans="77:77">
      <c r="BY57787" s="2"/>
    </row>
    <row r="57788" spans="77:77">
      <c r="BY57788" s="2"/>
    </row>
    <row r="57789" spans="77:77">
      <c r="BY57789" s="2"/>
    </row>
    <row r="57790" spans="77:77">
      <c r="BY57790" s="2"/>
    </row>
    <row r="57791" spans="77:77">
      <c r="BY57791" s="2"/>
    </row>
    <row r="57792" spans="77:77">
      <c r="BY57792" s="2"/>
    </row>
    <row r="57793" spans="77:77">
      <c r="BY57793" s="2"/>
    </row>
    <row r="57794" spans="77:77">
      <c r="BY57794" s="2"/>
    </row>
    <row r="57795" spans="77:77">
      <c r="BY57795" s="2"/>
    </row>
    <row r="57796" spans="77:77">
      <c r="BY57796" s="2"/>
    </row>
    <row r="57797" spans="77:77">
      <c r="BY57797" s="2"/>
    </row>
    <row r="57798" spans="77:77">
      <c r="BY57798" s="2"/>
    </row>
    <row r="57799" spans="77:77">
      <c r="BY57799" s="2"/>
    </row>
    <row r="57800" spans="77:77">
      <c r="BY57800" s="2"/>
    </row>
    <row r="57801" spans="77:77">
      <c r="BY57801" s="2"/>
    </row>
    <row r="57802" spans="77:77">
      <c r="BY57802" s="2"/>
    </row>
    <row r="57803" spans="77:77">
      <c r="BY57803" s="2"/>
    </row>
    <row r="57804" spans="77:77">
      <c r="BY57804" s="2"/>
    </row>
    <row r="57805" spans="77:77">
      <c r="BY57805" s="2"/>
    </row>
    <row r="57806" spans="77:77">
      <c r="BY57806" s="2"/>
    </row>
    <row r="57807" spans="77:77">
      <c r="BY57807" s="2"/>
    </row>
    <row r="57808" spans="77:77">
      <c r="BY57808" s="2"/>
    </row>
    <row r="57809" spans="77:77">
      <c r="BY57809" s="2"/>
    </row>
    <row r="57810" spans="77:77">
      <c r="BY57810" s="2"/>
    </row>
    <row r="57811" spans="77:77">
      <c r="BY57811" s="2"/>
    </row>
    <row r="57812" spans="77:77">
      <c r="BY57812" s="2"/>
    </row>
    <row r="57813" spans="77:77">
      <c r="BY57813" s="2"/>
    </row>
    <row r="57814" spans="77:77">
      <c r="BY57814" s="2"/>
    </row>
    <row r="57815" spans="77:77">
      <c r="BY57815" s="2"/>
    </row>
    <row r="57816" spans="77:77">
      <c r="BY57816" s="2"/>
    </row>
    <row r="57817" spans="77:77">
      <c r="BY57817" s="2"/>
    </row>
    <row r="57818" spans="77:77">
      <c r="BY57818" s="2"/>
    </row>
    <row r="57819" spans="77:77">
      <c r="BY57819" s="2"/>
    </row>
    <row r="57820" spans="77:77">
      <c r="BY57820" s="2"/>
    </row>
    <row r="57821" spans="77:77">
      <c r="BY57821" s="2"/>
    </row>
    <row r="57822" spans="77:77">
      <c r="BY57822" s="2"/>
    </row>
    <row r="57823" spans="77:77">
      <c r="BY57823" s="2"/>
    </row>
    <row r="57824" spans="77:77">
      <c r="BY57824" s="2"/>
    </row>
    <row r="57825" spans="77:77">
      <c r="BY57825" s="2"/>
    </row>
    <row r="57826" spans="77:77">
      <c r="BY57826" s="2"/>
    </row>
    <row r="57827" spans="77:77">
      <c r="BY57827" s="2"/>
    </row>
    <row r="57828" spans="77:77">
      <c r="BY57828" s="2"/>
    </row>
    <row r="57829" spans="77:77">
      <c r="BY57829" s="2"/>
    </row>
    <row r="57830" spans="77:77">
      <c r="BY57830" s="2"/>
    </row>
    <row r="57831" spans="77:77">
      <c r="BY57831" s="2"/>
    </row>
    <row r="57832" spans="77:77">
      <c r="BY57832" s="2"/>
    </row>
    <row r="57833" spans="77:77">
      <c r="BY57833" s="2"/>
    </row>
    <row r="57834" spans="77:77">
      <c r="BY57834" s="2"/>
    </row>
    <row r="57835" spans="77:77">
      <c r="BY57835" s="2"/>
    </row>
    <row r="57836" spans="77:77">
      <c r="BY57836" s="2"/>
    </row>
    <row r="57837" spans="77:77">
      <c r="BY57837" s="2"/>
    </row>
    <row r="57838" spans="77:77">
      <c r="BY57838" s="2"/>
    </row>
    <row r="57839" spans="77:77">
      <c r="BY57839" s="2"/>
    </row>
    <row r="57840" spans="77:77">
      <c r="BY57840" s="2"/>
    </row>
    <row r="57841" spans="77:77">
      <c r="BY57841" s="2"/>
    </row>
    <row r="57842" spans="77:77">
      <c r="BY57842" s="2"/>
    </row>
    <row r="57843" spans="77:77">
      <c r="BY57843" s="2"/>
    </row>
    <row r="57844" spans="77:77">
      <c r="BY57844" s="2"/>
    </row>
    <row r="57845" spans="77:77">
      <c r="BY57845" s="2"/>
    </row>
    <row r="57846" spans="77:77">
      <c r="BY57846" s="2"/>
    </row>
    <row r="57847" spans="77:77">
      <c r="BY57847" s="2"/>
    </row>
    <row r="57848" spans="77:77">
      <c r="BY57848" s="2"/>
    </row>
    <row r="57849" spans="77:77">
      <c r="BY57849" s="2"/>
    </row>
    <row r="57850" spans="77:77">
      <c r="BY57850" s="2"/>
    </row>
    <row r="57851" spans="77:77">
      <c r="BY57851" s="2"/>
    </row>
    <row r="57852" spans="77:77">
      <c r="BY57852" s="2"/>
    </row>
    <row r="57853" spans="77:77">
      <c r="BY57853" s="2"/>
    </row>
    <row r="57854" spans="77:77">
      <c r="BY57854" s="2"/>
    </row>
    <row r="57855" spans="77:77">
      <c r="BY57855" s="2"/>
    </row>
    <row r="57856" spans="77:77">
      <c r="BY57856" s="2"/>
    </row>
    <row r="57857" spans="77:77">
      <c r="BY57857" s="2"/>
    </row>
    <row r="57858" spans="77:77">
      <c r="BY57858" s="2"/>
    </row>
    <row r="57859" spans="77:77">
      <c r="BY57859" s="2"/>
    </row>
    <row r="57860" spans="77:77">
      <c r="BY57860" s="2"/>
    </row>
    <row r="57861" spans="77:77">
      <c r="BY57861" s="2"/>
    </row>
    <row r="57862" spans="77:77">
      <c r="BY57862" s="2"/>
    </row>
    <row r="57863" spans="77:77">
      <c r="BY57863" s="2"/>
    </row>
    <row r="57864" spans="77:77">
      <c r="BY57864" s="2"/>
    </row>
    <row r="57865" spans="77:77">
      <c r="BY57865" s="2"/>
    </row>
    <row r="57866" spans="77:77">
      <c r="BY57866" s="2"/>
    </row>
    <row r="57867" spans="77:77">
      <c r="BY57867" s="2"/>
    </row>
    <row r="57868" spans="77:77">
      <c r="BY57868" s="2"/>
    </row>
    <row r="57869" spans="77:77">
      <c r="BY57869" s="2"/>
    </row>
    <row r="57870" spans="77:77">
      <c r="BY57870" s="2"/>
    </row>
    <row r="57871" spans="77:77">
      <c r="BY57871" s="2"/>
    </row>
    <row r="57872" spans="77:77">
      <c r="BY57872" s="2"/>
    </row>
    <row r="57873" spans="77:77">
      <c r="BY57873" s="2"/>
    </row>
    <row r="57874" spans="77:77">
      <c r="BY57874" s="2"/>
    </row>
    <row r="57875" spans="77:77">
      <c r="BY57875" s="2"/>
    </row>
    <row r="57876" spans="77:77">
      <c r="BY57876" s="2"/>
    </row>
    <row r="57877" spans="77:77">
      <c r="BY57877" s="2"/>
    </row>
    <row r="57878" spans="77:77">
      <c r="BY57878" s="2"/>
    </row>
    <row r="57879" spans="77:77">
      <c r="BY57879" s="2"/>
    </row>
    <row r="57880" spans="77:77">
      <c r="BY57880" s="2"/>
    </row>
    <row r="57881" spans="77:77">
      <c r="BY57881" s="2"/>
    </row>
    <row r="57882" spans="77:77">
      <c r="BY57882" s="2"/>
    </row>
    <row r="57883" spans="77:77">
      <c r="BY57883" s="2"/>
    </row>
    <row r="57884" spans="77:77">
      <c r="BY57884" s="2"/>
    </row>
    <row r="57885" spans="77:77">
      <c r="BY57885" s="2"/>
    </row>
    <row r="57886" spans="77:77">
      <c r="BY57886" s="2"/>
    </row>
    <row r="57887" spans="77:77">
      <c r="BY57887" s="2"/>
    </row>
    <row r="57888" spans="77:77">
      <c r="BY57888" s="2"/>
    </row>
    <row r="57889" spans="77:77">
      <c r="BY57889" s="2"/>
    </row>
    <row r="57890" spans="77:77">
      <c r="BY57890" s="2"/>
    </row>
    <row r="57891" spans="77:77">
      <c r="BY57891" s="2"/>
    </row>
    <row r="57892" spans="77:77">
      <c r="BY57892" s="2"/>
    </row>
    <row r="57893" spans="77:77">
      <c r="BY57893" s="2"/>
    </row>
    <row r="57894" spans="77:77">
      <c r="BY57894" s="2"/>
    </row>
    <row r="57895" spans="77:77">
      <c r="BY57895" s="2"/>
    </row>
    <row r="57896" spans="77:77">
      <c r="BY57896" s="2"/>
    </row>
    <row r="57897" spans="77:77">
      <c r="BY57897" s="2"/>
    </row>
    <row r="57898" spans="77:77">
      <c r="BY57898" s="2"/>
    </row>
    <row r="57899" spans="77:77">
      <c r="BY57899" s="2"/>
    </row>
    <row r="57900" spans="77:77">
      <c r="BY57900" s="2"/>
    </row>
    <row r="57901" spans="77:77">
      <c r="BY57901" s="2"/>
    </row>
    <row r="57902" spans="77:77">
      <c r="BY57902" s="2"/>
    </row>
    <row r="57903" spans="77:77">
      <c r="BY57903" s="2"/>
    </row>
    <row r="57904" spans="77:77">
      <c r="BY57904" s="2"/>
    </row>
    <row r="57905" spans="77:77">
      <c r="BY57905" s="2"/>
    </row>
    <row r="57906" spans="77:77">
      <c r="BY57906" s="2"/>
    </row>
    <row r="57907" spans="77:77">
      <c r="BY57907" s="2"/>
    </row>
    <row r="57908" spans="77:77">
      <c r="BY57908" s="2"/>
    </row>
    <row r="57909" spans="77:77">
      <c r="BY57909" s="2"/>
    </row>
    <row r="57910" spans="77:77">
      <c r="BY57910" s="2"/>
    </row>
    <row r="57911" spans="77:77">
      <c r="BY57911" s="2"/>
    </row>
    <row r="57912" spans="77:77">
      <c r="BY57912" s="2"/>
    </row>
    <row r="57913" spans="77:77">
      <c r="BY57913" s="2"/>
    </row>
    <row r="57914" spans="77:77">
      <c r="BY57914" s="2"/>
    </row>
    <row r="57915" spans="77:77">
      <c r="BY57915" s="2"/>
    </row>
    <row r="57916" spans="77:77">
      <c r="BY57916" s="2"/>
    </row>
    <row r="57917" spans="77:77">
      <c r="BY57917" s="2"/>
    </row>
    <row r="57918" spans="77:77">
      <c r="BY57918" s="2"/>
    </row>
    <row r="57919" spans="77:77">
      <c r="BY57919" s="2"/>
    </row>
    <row r="57920" spans="77:77">
      <c r="BY57920" s="2"/>
    </row>
    <row r="57921" spans="77:77">
      <c r="BY57921" s="2"/>
    </row>
    <row r="57922" spans="77:77">
      <c r="BY57922" s="2"/>
    </row>
    <row r="57923" spans="77:77">
      <c r="BY57923" s="2"/>
    </row>
    <row r="57924" spans="77:77">
      <c r="BY57924" s="2"/>
    </row>
    <row r="57925" spans="77:77">
      <c r="BY57925" s="2"/>
    </row>
    <row r="57926" spans="77:77">
      <c r="BY57926" s="2"/>
    </row>
    <row r="57927" spans="77:77">
      <c r="BY57927" s="2"/>
    </row>
    <row r="57928" spans="77:77">
      <c r="BY57928" s="2"/>
    </row>
    <row r="57929" spans="77:77">
      <c r="BY57929" s="2"/>
    </row>
    <row r="57930" spans="77:77">
      <c r="BY57930" s="2"/>
    </row>
    <row r="57931" spans="77:77">
      <c r="BY57931" s="2"/>
    </row>
    <row r="57932" spans="77:77">
      <c r="BY57932" s="2"/>
    </row>
    <row r="57933" spans="77:77">
      <c r="BY57933" s="2"/>
    </row>
    <row r="57934" spans="77:77">
      <c r="BY57934" s="2"/>
    </row>
    <row r="57935" spans="77:77">
      <c r="BY57935" s="2"/>
    </row>
    <row r="57936" spans="77:77">
      <c r="BY57936" s="2"/>
    </row>
    <row r="57937" spans="77:77">
      <c r="BY57937" s="2"/>
    </row>
    <row r="57938" spans="77:77">
      <c r="BY57938" s="2"/>
    </row>
    <row r="57939" spans="77:77">
      <c r="BY57939" s="2"/>
    </row>
    <row r="57940" spans="77:77">
      <c r="BY57940" s="2"/>
    </row>
    <row r="57941" spans="77:77">
      <c r="BY57941" s="2"/>
    </row>
    <row r="57942" spans="77:77">
      <c r="BY57942" s="2"/>
    </row>
    <row r="57943" spans="77:77">
      <c r="BY57943" s="2"/>
    </row>
    <row r="57944" spans="77:77">
      <c r="BY57944" s="2"/>
    </row>
    <row r="57945" spans="77:77">
      <c r="BY57945" s="2"/>
    </row>
    <row r="57946" spans="77:77">
      <c r="BY57946" s="2"/>
    </row>
    <row r="57947" spans="77:77">
      <c r="BY57947" s="2"/>
    </row>
    <row r="57948" spans="77:77">
      <c r="BY57948" s="2"/>
    </row>
    <row r="57949" spans="77:77">
      <c r="BY57949" s="2"/>
    </row>
    <row r="57950" spans="77:77">
      <c r="BY57950" s="2"/>
    </row>
    <row r="57951" spans="77:77">
      <c r="BY57951" s="2"/>
    </row>
    <row r="57952" spans="77:77">
      <c r="BY57952" s="2"/>
    </row>
    <row r="57953" spans="77:77">
      <c r="BY57953" s="2"/>
    </row>
    <row r="57954" spans="77:77">
      <c r="BY57954" s="2"/>
    </row>
    <row r="57955" spans="77:77">
      <c r="BY57955" s="2"/>
    </row>
    <row r="57956" spans="77:77">
      <c r="BY57956" s="2"/>
    </row>
    <row r="57957" spans="77:77">
      <c r="BY57957" s="2"/>
    </row>
    <row r="57958" spans="77:77">
      <c r="BY57958" s="2"/>
    </row>
    <row r="57959" spans="77:77">
      <c r="BY57959" s="2"/>
    </row>
    <row r="57960" spans="77:77">
      <c r="BY57960" s="2"/>
    </row>
    <row r="57961" spans="77:77">
      <c r="BY57961" s="2"/>
    </row>
    <row r="57962" spans="77:77">
      <c r="BY57962" s="2"/>
    </row>
    <row r="57963" spans="77:77">
      <c r="BY57963" s="2"/>
    </row>
    <row r="57964" spans="77:77">
      <c r="BY57964" s="2"/>
    </row>
    <row r="57965" spans="77:77">
      <c r="BY57965" s="2"/>
    </row>
    <row r="57966" spans="77:77">
      <c r="BY57966" s="2"/>
    </row>
    <row r="57967" spans="77:77">
      <c r="BY57967" s="2"/>
    </row>
    <row r="57968" spans="77:77">
      <c r="BY57968" s="2"/>
    </row>
    <row r="57969" spans="77:77">
      <c r="BY57969" s="2"/>
    </row>
    <row r="57970" spans="77:77">
      <c r="BY57970" s="2"/>
    </row>
    <row r="57971" spans="77:77">
      <c r="BY57971" s="2"/>
    </row>
    <row r="57972" spans="77:77">
      <c r="BY57972" s="2"/>
    </row>
    <row r="57973" spans="77:77">
      <c r="BY57973" s="2"/>
    </row>
    <row r="57974" spans="77:77">
      <c r="BY57974" s="2"/>
    </row>
    <row r="57975" spans="77:77">
      <c r="BY57975" s="2"/>
    </row>
    <row r="57976" spans="77:77">
      <c r="BY57976" s="2"/>
    </row>
    <row r="57977" spans="77:77">
      <c r="BY57977" s="2"/>
    </row>
    <row r="57978" spans="77:77">
      <c r="BY57978" s="2"/>
    </row>
    <row r="57979" spans="77:77">
      <c r="BY57979" s="2"/>
    </row>
    <row r="57980" spans="77:77">
      <c r="BY57980" s="2"/>
    </row>
    <row r="57981" spans="77:77">
      <c r="BY57981" s="2"/>
    </row>
    <row r="57982" spans="77:77">
      <c r="BY57982" s="2"/>
    </row>
    <row r="57983" spans="77:77">
      <c r="BY57983" s="2"/>
    </row>
    <row r="57984" spans="77:77">
      <c r="BY57984" s="2"/>
    </row>
    <row r="57985" spans="77:77">
      <c r="BY57985" s="2"/>
    </row>
    <row r="57986" spans="77:77">
      <c r="BY57986" s="2"/>
    </row>
    <row r="57987" spans="77:77">
      <c r="BY57987" s="2"/>
    </row>
    <row r="57988" spans="77:77">
      <c r="BY57988" s="2"/>
    </row>
    <row r="57989" spans="77:77">
      <c r="BY57989" s="2"/>
    </row>
    <row r="57990" spans="77:77">
      <c r="BY57990" s="2"/>
    </row>
    <row r="57991" spans="77:77">
      <c r="BY57991" s="2"/>
    </row>
    <row r="57992" spans="77:77">
      <c r="BY57992" s="2"/>
    </row>
    <row r="57993" spans="77:77">
      <c r="BY57993" s="2"/>
    </row>
    <row r="57994" spans="77:77">
      <c r="BY57994" s="2"/>
    </row>
    <row r="57995" spans="77:77">
      <c r="BY57995" s="2"/>
    </row>
    <row r="57996" spans="77:77">
      <c r="BY57996" s="2"/>
    </row>
    <row r="57997" spans="77:77">
      <c r="BY57997" s="2"/>
    </row>
    <row r="57998" spans="77:77">
      <c r="BY57998" s="2"/>
    </row>
    <row r="57999" spans="77:77">
      <c r="BY57999" s="2"/>
    </row>
    <row r="58000" spans="77:77">
      <c r="BY58000" s="2"/>
    </row>
    <row r="58001" spans="77:77">
      <c r="BY58001" s="2"/>
    </row>
    <row r="58002" spans="77:77">
      <c r="BY58002" s="2"/>
    </row>
    <row r="58003" spans="77:77">
      <c r="BY58003" s="2"/>
    </row>
    <row r="58004" spans="77:77">
      <c r="BY58004" s="2"/>
    </row>
    <row r="58005" spans="77:77">
      <c r="BY58005" s="2"/>
    </row>
    <row r="58006" spans="77:77">
      <c r="BY58006" s="2"/>
    </row>
    <row r="58007" spans="77:77">
      <c r="BY58007" s="2"/>
    </row>
    <row r="58008" spans="77:77">
      <c r="BY58008" s="2"/>
    </row>
    <row r="58009" spans="77:77">
      <c r="BY58009" s="2"/>
    </row>
    <row r="58010" spans="77:77">
      <c r="BY58010" s="2"/>
    </row>
    <row r="58011" spans="77:77">
      <c r="BY58011" s="2"/>
    </row>
    <row r="58012" spans="77:77">
      <c r="BY58012" s="2"/>
    </row>
    <row r="58013" spans="77:77">
      <c r="BY58013" s="2"/>
    </row>
    <row r="58014" spans="77:77">
      <c r="BY58014" s="2"/>
    </row>
    <row r="58015" spans="77:77">
      <c r="BY58015" s="2"/>
    </row>
    <row r="58016" spans="77:77">
      <c r="BY58016" s="2"/>
    </row>
    <row r="58017" spans="77:77">
      <c r="BY58017" s="2"/>
    </row>
    <row r="58018" spans="77:77">
      <c r="BY58018" s="2"/>
    </row>
    <row r="58019" spans="77:77">
      <c r="BY58019" s="2"/>
    </row>
    <row r="58020" spans="77:77">
      <c r="BY58020" s="2"/>
    </row>
    <row r="58021" spans="77:77">
      <c r="BY58021" s="2"/>
    </row>
    <row r="58022" spans="77:77">
      <c r="BY58022" s="2"/>
    </row>
    <row r="58023" spans="77:77">
      <c r="BY58023" s="2"/>
    </row>
    <row r="58024" spans="77:77">
      <c r="BY58024" s="2"/>
    </row>
    <row r="58025" spans="77:77">
      <c r="BY58025" s="2"/>
    </row>
    <row r="58026" spans="77:77">
      <c r="BY58026" s="2"/>
    </row>
    <row r="58027" spans="77:77">
      <c r="BY58027" s="2"/>
    </row>
    <row r="58028" spans="77:77">
      <c r="BY58028" s="2"/>
    </row>
    <row r="58029" spans="77:77">
      <c r="BY58029" s="2"/>
    </row>
    <row r="58030" spans="77:77">
      <c r="BY58030" s="2"/>
    </row>
    <row r="58031" spans="77:77">
      <c r="BY58031" s="2"/>
    </row>
    <row r="58032" spans="77:77">
      <c r="BY58032" s="2"/>
    </row>
    <row r="58033" spans="77:77">
      <c r="BY58033" s="2"/>
    </row>
    <row r="58034" spans="77:77">
      <c r="BY58034" s="2"/>
    </row>
    <row r="58035" spans="77:77">
      <c r="BY58035" s="2"/>
    </row>
    <row r="58036" spans="77:77">
      <c r="BY58036" s="2"/>
    </row>
    <row r="58037" spans="77:77">
      <c r="BY58037" s="2"/>
    </row>
    <row r="58038" spans="77:77">
      <c r="BY58038" s="2"/>
    </row>
    <row r="58039" spans="77:77">
      <c r="BY58039" s="2"/>
    </row>
    <row r="58040" spans="77:77">
      <c r="BY58040" s="2"/>
    </row>
    <row r="58041" spans="77:77">
      <c r="BY58041" s="2"/>
    </row>
    <row r="58042" spans="77:77">
      <c r="BY58042" s="2"/>
    </row>
    <row r="58043" spans="77:77">
      <c r="BY58043" s="2"/>
    </row>
    <row r="58044" spans="77:77">
      <c r="BY58044" s="2"/>
    </row>
    <row r="58045" spans="77:77">
      <c r="BY58045" s="2"/>
    </row>
    <row r="58046" spans="77:77">
      <c r="BY58046" s="2"/>
    </row>
    <row r="58047" spans="77:77">
      <c r="BY58047" s="2"/>
    </row>
    <row r="58048" spans="77:77">
      <c r="BY58048" s="2"/>
    </row>
    <row r="58049" spans="77:77">
      <c r="BY58049" s="2"/>
    </row>
    <row r="58050" spans="77:77">
      <c r="BY58050" s="2"/>
    </row>
    <row r="58051" spans="77:77">
      <c r="BY58051" s="2"/>
    </row>
    <row r="58052" spans="77:77">
      <c r="BY58052" s="2"/>
    </row>
    <row r="58053" spans="77:77">
      <c r="BY58053" s="2"/>
    </row>
    <row r="58054" spans="77:77">
      <c r="BY58054" s="2"/>
    </row>
    <row r="58055" spans="77:77">
      <c r="BY58055" s="2"/>
    </row>
    <row r="58056" spans="77:77">
      <c r="BY58056" s="2"/>
    </row>
    <row r="58057" spans="77:77">
      <c r="BY58057" s="2"/>
    </row>
    <row r="58058" spans="77:77">
      <c r="BY58058" s="2"/>
    </row>
    <row r="58059" spans="77:77">
      <c r="BY58059" s="2"/>
    </row>
    <row r="58060" spans="77:77">
      <c r="BY58060" s="2"/>
    </row>
    <row r="58061" spans="77:77">
      <c r="BY58061" s="2"/>
    </row>
    <row r="58062" spans="77:77">
      <c r="BY58062" s="2"/>
    </row>
    <row r="58063" spans="77:77">
      <c r="BY58063" s="2"/>
    </row>
    <row r="58064" spans="77:77">
      <c r="BY58064" s="2"/>
    </row>
    <row r="58065" spans="77:77">
      <c r="BY58065" s="2"/>
    </row>
    <row r="58066" spans="77:77">
      <c r="BY58066" s="2"/>
    </row>
    <row r="58067" spans="77:77">
      <c r="BY58067" s="2"/>
    </row>
    <row r="58068" spans="77:77">
      <c r="BY58068" s="2"/>
    </row>
    <row r="58069" spans="77:77">
      <c r="BY58069" s="2"/>
    </row>
    <row r="58070" spans="77:77">
      <c r="BY58070" s="2"/>
    </row>
    <row r="58071" spans="77:77">
      <c r="BY58071" s="2"/>
    </row>
    <row r="58072" spans="77:77">
      <c r="BY58072" s="2"/>
    </row>
    <row r="58073" spans="77:77">
      <c r="BY58073" s="2"/>
    </row>
    <row r="58074" spans="77:77">
      <c r="BY58074" s="2"/>
    </row>
    <row r="58075" spans="77:77">
      <c r="BY58075" s="2"/>
    </row>
    <row r="58076" spans="77:77">
      <c r="BY58076" s="2"/>
    </row>
    <row r="58077" spans="77:77">
      <c r="BY58077" s="2"/>
    </row>
    <row r="58078" spans="77:77">
      <c r="BY58078" s="2"/>
    </row>
    <row r="58079" spans="77:77">
      <c r="BY58079" s="2"/>
    </row>
    <row r="58080" spans="77:77">
      <c r="BY58080" s="2"/>
    </row>
    <row r="58081" spans="77:77">
      <c r="BY58081" s="2"/>
    </row>
    <row r="58082" spans="77:77">
      <c r="BY58082" s="2"/>
    </row>
    <row r="58083" spans="77:77">
      <c r="BY58083" s="2"/>
    </row>
    <row r="58084" spans="77:77">
      <c r="BY58084" s="2"/>
    </row>
    <row r="58085" spans="77:77">
      <c r="BY58085" s="2"/>
    </row>
    <row r="58086" spans="77:77">
      <c r="BY58086" s="2"/>
    </row>
    <row r="58087" spans="77:77">
      <c r="BY58087" s="2"/>
    </row>
    <row r="58088" spans="77:77">
      <c r="BY58088" s="2"/>
    </row>
    <row r="58089" spans="77:77">
      <c r="BY58089" s="2"/>
    </row>
    <row r="58090" spans="77:77">
      <c r="BY58090" s="2"/>
    </row>
    <row r="58091" spans="77:77">
      <c r="BY58091" s="2"/>
    </row>
    <row r="58092" spans="77:77">
      <c r="BY58092" s="2"/>
    </row>
    <row r="58093" spans="77:77">
      <c r="BY58093" s="2"/>
    </row>
    <row r="58094" spans="77:77">
      <c r="BY58094" s="2"/>
    </row>
    <row r="58095" spans="77:77">
      <c r="BY58095" s="2"/>
    </row>
    <row r="58096" spans="77:77">
      <c r="BY58096" s="2"/>
    </row>
    <row r="58097" spans="77:77">
      <c r="BY58097" s="2"/>
    </row>
    <row r="58098" spans="77:77">
      <c r="BY58098" s="2"/>
    </row>
    <row r="58099" spans="77:77">
      <c r="BY58099" s="2"/>
    </row>
    <row r="58100" spans="77:77">
      <c r="BY58100" s="2"/>
    </row>
    <row r="58101" spans="77:77">
      <c r="BY58101" s="2"/>
    </row>
    <row r="58102" spans="77:77">
      <c r="BY58102" s="2"/>
    </row>
    <row r="58103" spans="77:77">
      <c r="BY58103" s="2"/>
    </row>
    <row r="58104" spans="77:77">
      <c r="BY58104" s="2"/>
    </row>
    <row r="58105" spans="77:77">
      <c r="BY58105" s="2"/>
    </row>
    <row r="58106" spans="77:77">
      <c r="BY58106" s="2"/>
    </row>
    <row r="58107" spans="77:77">
      <c r="BY58107" s="2"/>
    </row>
    <row r="58108" spans="77:77">
      <c r="BY58108" s="2"/>
    </row>
    <row r="58109" spans="77:77">
      <c r="BY58109" s="2"/>
    </row>
    <row r="58110" spans="77:77">
      <c r="BY58110" s="2"/>
    </row>
    <row r="58111" spans="77:77">
      <c r="BY58111" s="2"/>
    </row>
    <row r="58112" spans="77:77">
      <c r="BY58112" s="2"/>
    </row>
    <row r="58113" spans="77:77">
      <c r="BY58113" s="2"/>
    </row>
    <row r="58114" spans="77:77">
      <c r="BY58114" s="2"/>
    </row>
    <row r="58115" spans="77:77">
      <c r="BY58115" s="2"/>
    </row>
    <row r="58116" spans="77:77">
      <c r="BY58116" s="2"/>
    </row>
    <row r="58117" spans="77:77">
      <c r="BY58117" s="2"/>
    </row>
    <row r="58118" spans="77:77">
      <c r="BY58118" s="2"/>
    </row>
    <row r="58119" spans="77:77">
      <c r="BY58119" s="2"/>
    </row>
    <row r="58120" spans="77:77">
      <c r="BY58120" s="2"/>
    </row>
    <row r="58121" spans="77:77">
      <c r="BY58121" s="2"/>
    </row>
    <row r="58122" spans="77:77">
      <c r="BY58122" s="2"/>
    </row>
    <row r="58123" spans="77:77">
      <c r="BY58123" s="2"/>
    </row>
    <row r="58124" spans="77:77">
      <c r="BY58124" s="2"/>
    </row>
    <row r="58125" spans="77:77">
      <c r="BY58125" s="2"/>
    </row>
    <row r="58126" spans="77:77">
      <c r="BY58126" s="2"/>
    </row>
    <row r="58127" spans="77:77">
      <c r="BY58127" s="2"/>
    </row>
    <row r="58128" spans="77:77">
      <c r="BY58128" s="2"/>
    </row>
    <row r="58129" spans="77:77">
      <c r="BY58129" s="2"/>
    </row>
    <row r="58130" spans="77:77">
      <c r="BY58130" s="2"/>
    </row>
    <row r="58131" spans="77:77">
      <c r="BY58131" s="2"/>
    </row>
    <row r="58132" spans="77:77">
      <c r="BY58132" s="2"/>
    </row>
    <row r="58133" spans="77:77">
      <c r="BY58133" s="2"/>
    </row>
    <row r="58134" spans="77:77">
      <c r="BY58134" s="2"/>
    </row>
    <row r="58135" spans="77:77">
      <c r="BY58135" s="2"/>
    </row>
    <row r="58136" spans="77:77">
      <c r="BY58136" s="2"/>
    </row>
    <row r="58137" spans="77:77">
      <c r="BY58137" s="2"/>
    </row>
    <row r="58138" spans="77:77">
      <c r="BY58138" s="2"/>
    </row>
    <row r="58139" spans="77:77">
      <c r="BY58139" s="2"/>
    </row>
    <row r="58140" spans="77:77">
      <c r="BY58140" s="2"/>
    </row>
    <row r="58141" spans="77:77">
      <c r="BY58141" s="2"/>
    </row>
    <row r="58142" spans="77:77">
      <c r="BY58142" s="2"/>
    </row>
    <row r="58143" spans="77:77">
      <c r="BY58143" s="2"/>
    </row>
    <row r="58144" spans="77:77">
      <c r="BY58144" s="2"/>
    </row>
    <row r="58145" spans="77:77">
      <c r="BY58145" s="2"/>
    </row>
    <row r="58146" spans="77:77">
      <c r="BY58146" s="2"/>
    </row>
    <row r="58147" spans="77:77">
      <c r="BY58147" s="2"/>
    </row>
    <row r="58148" spans="77:77">
      <c r="BY58148" s="2"/>
    </row>
    <row r="58149" spans="77:77">
      <c r="BY58149" s="2"/>
    </row>
    <row r="58150" spans="77:77">
      <c r="BY58150" s="2"/>
    </row>
    <row r="58151" spans="77:77">
      <c r="BY58151" s="2"/>
    </row>
    <row r="58152" spans="77:77">
      <c r="BY58152" s="2"/>
    </row>
    <row r="58153" spans="77:77">
      <c r="BY58153" s="2"/>
    </row>
    <row r="58154" spans="77:77">
      <c r="BY58154" s="2"/>
    </row>
    <row r="58155" spans="77:77">
      <c r="BY58155" s="2"/>
    </row>
    <row r="58156" spans="77:77">
      <c r="BY58156" s="2"/>
    </row>
    <row r="58157" spans="77:77">
      <c r="BY58157" s="2"/>
    </row>
    <row r="58158" spans="77:77">
      <c r="BY58158" s="2"/>
    </row>
    <row r="58159" spans="77:77">
      <c r="BY58159" s="2"/>
    </row>
    <row r="58160" spans="77:77">
      <c r="BY58160" s="2"/>
    </row>
    <row r="58161" spans="77:77">
      <c r="BY58161" s="2"/>
    </row>
    <row r="58162" spans="77:77">
      <c r="BY58162" s="2"/>
    </row>
    <row r="58163" spans="77:77">
      <c r="BY58163" s="2"/>
    </row>
    <row r="58164" spans="77:77">
      <c r="BY58164" s="2"/>
    </row>
    <row r="58165" spans="77:77">
      <c r="BY58165" s="2"/>
    </row>
    <row r="58166" spans="77:77">
      <c r="BY58166" s="2"/>
    </row>
    <row r="58167" spans="77:77">
      <c r="BY58167" s="2"/>
    </row>
    <row r="58168" spans="77:77">
      <c r="BY58168" s="2"/>
    </row>
    <row r="58169" spans="77:77">
      <c r="BY58169" s="2"/>
    </row>
    <row r="58170" spans="77:77">
      <c r="BY58170" s="2"/>
    </row>
    <row r="58171" spans="77:77">
      <c r="BY58171" s="2"/>
    </row>
    <row r="58172" spans="77:77">
      <c r="BY58172" s="2"/>
    </row>
    <row r="58173" spans="77:77">
      <c r="BY58173" s="2"/>
    </row>
    <row r="58174" spans="77:77">
      <c r="BY58174" s="2"/>
    </row>
    <row r="58175" spans="77:77">
      <c r="BY58175" s="2"/>
    </row>
    <row r="58176" spans="77:77">
      <c r="BY58176" s="2"/>
    </row>
    <row r="58177" spans="77:77">
      <c r="BY58177" s="2"/>
    </row>
    <row r="58178" spans="77:77">
      <c r="BY58178" s="2"/>
    </row>
    <row r="58179" spans="77:77">
      <c r="BY58179" s="2"/>
    </row>
    <row r="58180" spans="77:77">
      <c r="BY58180" s="2"/>
    </row>
    <row r="58181" spans="77:77">
      <c r="BY58181" s="2"/>
    </row>
    <row r="58182" spans="77:77">
      <c r="BY58182" s="2"/>
    </row>
    <row r="58183" spans="77:77">
      <c r="BY58183" s="2"/>
    </row>
    <row r="58184" spans="77:77">
      <c r="BY58184" s="2"/>
    </row>
    <row r="58185" spans="77:77">
      <c r="BY58185" s="2"/>
    </row>
    <row r="58186" spans="77:77">
      <c r="BY58186" s="2"/>
    </row>
    <row r="58187" spans="77:77">
      <c r="BY58187" s="2"/>
    </row>
    <row r="58188" spans="77:77">
      <c r="BY58188" s="2"/>
    </row>
    <row r="58189" spans="77:77">
      <c r="BY58189" s="2"/>
    </row>
    <row r="58190" spans="77:77">
      <c r="BY58190" s="2"/>
    </row>
    <row r="58191" spans="77:77">
      <c r="BY58191" s="2"/>
    </row>
    <row r="58192" spans="77:77">
      <c r="BY58192" s="2"/>
    </row>
    <row r="58193" spans="77:77">
      <c r="BY58193" s="2"/>
    </row>
    <row r="58194" spans="77:77">
      <c r="BY58194" s="2"/>
    </row>
    <row r="58195" spans="77:77">
      <c r="BY58195" s="2"/>
    </row>
    <row r="58196" spans="77:77">
      <c r="BY58196" s="2"/>
    </row>
    <row r="58197" spans="77:77">
      <c r="BY58197" s="2"/>
    </row>
    <row r="58198" spans="77:77">
      <c r="BY58198" s="2"/>
    </row>
    <row r="58199" spans="77:77">
      <c r="BY58199" s="2"/>
    </row>
    <row r="58200" spans="77:77">
      <c r="BY58200" s="2"/>
    </row>
    <row r="58201" spans="77:77">
      <c r="BY58201" s="2"/>
    </row>
    <row r="58202" spans="77:77">
      <c r="BY58202" s="2"/>
    </row>
    <row r="58203" spans="77:77">
      <c r="BY58203" s="2"/>
    </row>
    <row r="58204" spans="77:77">
      <c r="BY58204" s="2"/>
    </row>
    <row r="58205" spans="77:77">
      <c r="BY58205" s="2"/>
    </row>
    <row r="58206" spans="77:77">
      <c r="BY58206" s="2"/>
    </row>
    <row r="58207" spans="77:77">
      <c r="BY58207" s="2"/>
    </row>
    <row r="58208" spans="77:77">
      <c r="BY58208" s="2"/>
    </row>
    <row r="58209" spans="77:77">
      <c r="BY58209" s="2"/>
    </row>
    <row r="58210" spans="77:77">
      <c r="BY58210" s="2"/>
    </row>
    <row r="58211" spans="77:77">
      <c r="BY58211" s="2"/>
    </row>
    <row r="58212" spans="77:77">
      <c r="BY58212" s="2"/>
    </row>
    <row r="58213" spans="77:77">
      <c r="BY58213" s="2"/>
    </row>
    <row r="58214" spans="77:77">
      <c r="BY58214" s="2"/>
    </row>
    <row r="58215" spans="77:77">
      <c r="BY58215" s="2"/>
    </row>
    <row r="58216" spans="77:77">
      <c r="BY58216" s="2"/>
    </row>
    <row r="58217" spans="77:77">
      <c r="BY58217" s="2"/>
    </row>
    <row r="58218" spans="77:77">
      <c r="BY58218" s="2"/>
    </row>
    <row r="58219" spans="77:77">
      <c r="BY58219" s="2"/>
    </row>
    <row r="58220" spans="77:77">
      <c r="BY58220" s="2"/>
    </row>
    <row r="58221" spans="77:77">
      <c r="BY58221" s="2"/>
    </row>
    <row r="58222" spans="77:77">
      <c r="BY58222" s="2"/>
    </row>
    <row r="58223" spans="77:77">
      <c r="BY58223" s="2"/>
    </row>
    <row r="58224" spans="77:77">
      <c r="BY58224" s="2"/>
    </row>
    <row r="58225" spans="77:77">
      <c r="BY58225" s="2"/>
    </row>
    <row r="58226" spans="77:77">
      <c r="BY58226" s="2"/>
    </row>
    <row r="58227" spans="77:77">
      <c r="BY58227" s="2"/>
    </row>
    <row r="58228" spans="77:77">
      <c r="BY58228" s="2"/>
    </row>
    <row r="58229" spans="77:77">
      <c r="BY58229" s="2"/>
    </row>
    <row r="58230" spans="77:77">
      <c r="BY58230" s="2"/>
    </row>
    <row r="58231" spans="77:77">
      <c r="BY58231" s="2"/>
    </row>
    <row r="58232" spans="77:77">
      <c r="BY58232" s="2"/>
    </row>
    <row r="58233" spans="77:77">
      <c r="BY58233" s="2"/>
    </row>
    <row r="58234" spans="77:77">
      <c r="BY58234" s="2"/>
    </row>
    <row r="58235" spans="77:77">
      <c r="BY58235" s="2"/>
    </row>
    <row r="58236" spans="77:77">
      <c r="BY58236" s="2"/>
    </row>
    <row r="58237" spans="77:77">
      <c r="BY58237" s="2"/>
    </row>
    <row r="58238" spans="77:77">
      <c r="BY58238" s="2"/>
    </row>
    <row r="58239" spans="77:77">
      <c r="BY58239" s="2"/>
    </row>
    <row r="58240" spans="77:77">
      <c r="BY58240" s="2"/>
    </row>
    <row r="58241" spans="77:77">
      <c r="BY58241" s="2"/>
    </row>
    <row r="58242" spans="77:77">
      <c r="BY58242" s="2"/>
    </row>
    <row r="58243" spans="77:77">
      <c r="BY58243" s="2"/>
    </row>
    <row r="58244" spans="77:77">
      <c r="BY58244" s="2"/>
    </row>
    <row r="58245" spans="77:77">
      <c r="BY58245" s="2"/>
    </row>
    <row r="58246" spans="77:77">
      <c r="BY58246" s="2"/>
    </row>
    <row r="58247" spans="77:77">
      <c r="BY58247" s="2"/>
    </row>
    <row r="58248" spans="77:77">
      <c r="BY58248" s="2"/>
    </row>
    <row r="58249" spans="77:77">
      <c r="BY58249" s="2"/>
    </row>
    <row r="58250" spans="77:77">
      <c r="BY58250" s="2"/>
    </row>
    <row r="58251" spans="77:77">
      <c r="BY58251" s="2"/>
    </row>
    <row r="58252" spans="77:77">
      <c r="BY58252" s="2"/>
    </row>
    <row r="58253" spans="77:77">
      <c r="BY58253" s="2"/>
    </row>
    <row r="58254" spans="77:77">
      <c r="BY58254" s="2"/>
    </row>
    <row r="58255" spans="77:77">
      <c r="BY58255" s="2"/>
    </row>
    <row r="58256" spans="77:77">
      <c r="BY58256" s="2"/>
    </row>
    <row r="58257" spans="77:77">
      <c r="BY58257" s="2"/>
    </row>
    <row r="58258" spans="77:77">
      <c r="BY58258" s="2"/>
    </row>
    <row r="58259" spans="77:77">
      <c r="BY58259" s="2"/>
    </row>
    <row r="58260" spans="77:77">
      <c r="BY58260" s="2"/>
    </row>
    <row r="58261" spans="77:77">
      <c r="BY58261" s="2"/>
    </row>
    <row r="58262" spans="77:77">
      <c r="BY58262" s="2"/>
    </row>
    <row r="58263" spans="77:77">
      <c r="BY58263" s="2"/>
    </row>
    <row r="58264" spans="77:77">
      <c r="BY58264" s="2"/>
    </row>
    <row r="58265" spans="77:77">
      <c r="BY58265" s="2"/>
    </row>
    <row r="58266" spans="77:77">
      <c r="BY58266" s="2"/>
    </row>
    <row r="58267" spans="77:77">
      <c r="BY58267" s="2"/>
    </row>
    <row r="58268" spans="77:77">
      <c r="BY58268" s="2"/>
    </row>
    <row r="58269" spans="77:77">
      <c r="BY58269" s="2"/>
    </row>
    <row r="58270" spans="77:77">
      <c r="BY58270" s="2"/>
    </row>
    <row r="58271" spans="77:77">
      <c r="BY58271" s="2"/>
    </row>
    <row r="58272" spans="77:77">
      <c r="BY58272" s="2"/>
    </row>
    <row r="58273" spans="77:77">
      <c r="BY58273" s="2"/>
    </row>
    <row r="58274" spans="77:77">
      <c r="BY58274" s="2"/>
    </row>
    <row r="58275" spans="77:77">
      <c r="BY58275" s="2"/>
    </row>
    <row r="58276" spans="77:77">
      <c r="BY58276" s="2"/>
    </row>
    <row r="58277" spans="77:77">
      <c r="BY58277" s="2"/>
    </row>
    <row r="58278" spans="77:77">
      <c r="BY58278" s="2"/>
    </row>
    <row r="58279" spans="77:77">
      <c r="BY58279" s="2"/>
    </row>
    <row r="58280" spans="77:77">
      <c r="BY58280" s="2"/>
    </row>
    <row r="58281" spans="77:77">
      <c r="BY58281" s="2"/>
    </row>
    <row r="58282" spans="77:77">
      <c r="BY58282" s="2"/>
    </row>
    <row r="58283" spans="77:77">
      <c r="BY58283" s="2"/>
    </row>
    <row r="58284" spans="77:77">
      <c r="BY58284" s="2"/>
    </row>
    <row r="58285" spans="77:77">
      <c r="BY58285" s="2"/>
    </row>
    <row r="58286" spans="77:77">
      <c r="BY58286" s="2"/>
    </row>
    <row r="58287" spans="77:77">
      <c r="BY58287" s="2"/>
    </row>
    <row r="58288" spans="77:77">
      <c r="BY58288" s="2"/>
    </row>
    <row r="58289" spans="77:77">
      <c r="BY58289" s="2"/>
    </row>
    <row r="58290" spans="77:77">
      <c r="BY58290" s="2"/>
    </row>
    <row r="58291" spans="77:77">
      <c r="BY58291" s="2"/>
    </row>
    <row r="58292" spans="77:77">
      <c r="BY58292" s="2"/>
    </row>
    <row r="58293" spans="77:77">
      <c r="BY58293" s="2"/>
    </row>
    <row r="58294" spans="77:77">
      <c r="BY58294" s="2"/>
    </row>
    <row r="58295" spans="77:77">
      <c r="BY58295" s="2"/>
    </row>
    <row r="58296" spans="77:77">
      <c r="BY58296" s="2"/>
    </row>
    <row r="58297" spans="77:77">
      <c r="BY58297" s="2"/>
    </row>
    <row r="58298" spans="77:77">
      <c r="BY58298" s="2"/>
    </row>
    <row r="58299" spans="77:77">
      <c r="BY58299" s="2"/>
    </row>
    <row r="58300" spans="77:77">
      <c r="BY58300" s="2"/>
    </row>
    <row r="58301" spans="77:77">
      <c r="BY58301" s="2"/>
    </row>
    <row r="58302" spans="77:77">
      <c r="BY58302" s="2"/>
    </row>
    <row r="58303" spans="77:77">
      <c r="BY58303" s="2"/>
    </row>
    <row r="58304" spans="77:77">
      <c r="BY58304" s="2"/>
    </row>
    <row r="58305" spans="77:77">
      <c r="BY58305" s="2"/>
    </row>
    <row r="58306" spans="77:77">
      <c r="BY58306" s="2"/>
    </row>
    <row r="58307" spans="77:77">
      <c r="BY58307" s="2"/>
    </row>
    <row r="58308" spans="77:77">
      <c r="BY58308" s="2"/>
    </row>
    <row r="58309" spans="77:77">
      <c r="BY58309" s="2"/>
    </row>
    <row r="58310" spans="77:77">
      <c r="BY58310" s="2"/>
    </row>
    <row r="58311" spans="77:77">
      <c r="BY58311" s="2"/>
    </row>
    <row r="58312" spans="77:77">
      <c r="BY58312" s="2"/>
    </row>
    <row r="58313" spans="77:77">
      <c r="BY58313" s="2"/>
    </row>
    <row r="58314" spans="77:77">
      <c r="BY58314" s="2"/>
    </row>
    <row r="58315" spans="77:77">
      <c r="BY58315" s="2"/>
    </row>
    <row r="58316" spans="77:77">
      <c r="BY58316" s="2"/>
    </row>
    <row r="58317" spans="77:77">
      <c r="BY58317" s="2"/>
    </row>
    <row r="58318" spans="77:77">
      <c r="BY58318" s="2"/>
    </row>
    <row r="58319" spans="77:77">
      <c r="BY58319" s="2"/>
    </row>
    <row r="58320" spans="77:77">
      <c r="BY58320" s="2"/>
    </row>
    <row r="58321" spans="77:77">
      <c r="BY58321" s="2"/>
    </row>
    <row r="58322" spans="77:77">
      <c r="BY58322" s="2"/>
    </row>
    <row r="58323" spans="77:77">
      <c r="BY58323" s="2"/>
    </row>
    <row r="58324" spans="77:77">
      <c r="BY58324" s="2"/>
    </row>
    <row r="58325" spans="77:77">
      <c r="BY58325" s="2"/>
    </row>
    <row r="58326" spans="77:77">
      <c r="BY58326" s="2"/>
    </row>
    <row r="58327" spans="77:77">
      <c r="BY58327" s="2"/>
    </row>
    <row r="58328" spans="77:77">
      <c r="BY58328" s="2"/>
    </row>
    <row r="58329" spans="77:77">
      <c r="BY58329" s="2"/>
    </row>
    <row r="58330" spans="77:77">
      <c r="BY58330" s="2"/>
    </row>
    <row r="58331" spans="77:77">
      <c r="BY58331" s="2"/>
    </row>
    <row r="58332" spans="77:77">
      <c r="BY58332" s="2"/>
    </row>
    <row r="58333" spans="77:77">
      <c r="BY58333" s="2"/>
    </row>
    <row r="58334" spans="77:77">
      <c r="BY58334" s="2"/>
    </row>
    <row r="58335" spans="77:77">
      <c r="BY58335" s="2"/>
    </row>
    <row r="58336" spans="77:77">
      <c r="BY58336" s="2"/>
    </row>
    <row r="58337" spans="77:77">
      <c r="BY58337" s="2"/>
    </row>
    <row r="58338" spans="77:77">
      <c r="BY58338" s="2"/>
    </row>
    <row r="58339" spans="77:77">
      <c r="BY58339" s="2"/>
    </row>
    <row r="58340" spans="77:77">
      <c r="BY58340" s="2"/>
    </row>
    <row r="58341" spans="77:77">
      <c r="BY58341" s="2"/>
    </row>
    <row r="58342" spans="77:77">
      <c r="BY58342" s="2"/>
    </row>
    <row r="58343" spans="77:77">
      <c r="BY58343" s="2"/>
    </row>
    <row r="58344" spans="77:77">
      <c r="BY58344" s="2"/>
    </row>
    <row r="58345" spans="77:77">
      <c r="BY58345" s="2"/>
    </row>
    <row r="58346" spans="77:77">
      <c r="BY58346" s="2"/>
    </row>
    <row r="58347" spans="77:77">
      <c r="BY58347" s="2"/>
    </row>
    <row r="58348" spans="77:77">
      <c r="BY58348" s="2"/>
    </row>
    <row r="58349" spans="77:77">
      <c r="BY58349" s="2"/>
    </row>
    <row r="58350" spans="77:77">
      <c r="BY58350" s="2"/>
    </row>
    <row r="58351" spans="77:77">
      <c r="BY58351" s="2"/>
    </row>
    <row r="58352" spans="77:77">
      <c r="BY58352" s="2"/>
    </row>
    <row r="58353" spans="77:77">
      <c r="BY58353" s="2"/>
    </row>
    <row r="58354" spans="77:77">
      <c r="BY58354" s="2"/>
    </row>
    <row r="58355" spans="77:77">
      <c r="BY58355" s="2"/>
    </row>
    <row r="58356" spans="77:77">
      <c r="BY58356" s="2"/>
    </row>
    <row r="58357" spans="77:77">
      <c r="BY58357" s="2"/>
    </row>
    <row r="58358" spans="77:77">
      <c r="BY58358" s="2"/>
    </row>
    <row r="58359" spans="77:77">
      <c r="BY58359" s="2"/>
    </row>
    <row r="58360" spans="77:77">
      <c r="BY58360" s="2"/>
    </row>
    <row r="58361" spans="77:77">
      <c r="BY58361" s="2"/>
    </row>
    <row r="58362" spans="77:77">
      <c r="BY58362" s="2"/>
    </row>
    <row r="58363" spans="77:77">
      <c r="BY58363" s="2"/>
    </row>
    <row r="58364" spans="77:77">
      <c r="BY58364" s="2"/>
    </row>
    <row r="58365" spans="77:77">
      <c r="BY58365" s="2"/>
    </row>
    <row r="58366" spans="77:77">
      <c r="BY58366" s="2"/>
    </row>
    <row r="58367" spans="77:77">
      <c r="BY58367" s="2"/>
    </row>
    <row r="58368" spans="77:77">
      <c r="BY58368" s="2"/>
    </row>
    <row r="58369" spans="77:77">
      <c r="BY58369" s="2"/>
    </row>
    <row r="58370" spans="77:77">
      <c r="BY58370" s="2"/>
    </row>
    <row r="58371" spans="77:77">
      <c r="BY58371" s="2"/>
    </row>
    <row r="58372" spans="77:77">
      <c r="BY58372" s="2"/>
    </row>
    <row r="58373" spans="77:77">
      <c r="BY58373" s="2"/>
    </row>
    <row r="58374" spans="77:77">
      <c r="BY58374" s="2"/>
    </row>
    <row r="58375" spans="77:77">
      <c r="BY58375" s="2"/>
    </row>
    <row r="58376" spans="77:77">
      <c r="BY58376" s="2"/>
    </row>
    <row r="58377" spans="77:77">
      <c r="BY58377" s="2"/>
    </row>
    <row r="58378" spans="77:77">
      <c r="BY58378" s="2"/>
    </row>
    <row r="58379" spans="77:77">
      <c r="BY58379" s="2"/>
    </row>
    <row r="58380" spans="77:77">
      <c r="BY58380" s="2"/>
    </row>
    <row r="58381" spans="77:77">
      <c r="BY58381" s="2"/>
    </row>
    <row r="58382" spans="77:77">
      <c r="BY58382" s="2"/>
    </row>
    <row r="58383" spans="77:77">
      <c r="BY58383" s="2"/>
    </row>
    <row r="58384" spans="77:77">
      <c r="BY58384" s="2"/>
    </row>
    <row r="58385" spans="77:77">
      <c r="BY58385" s="2"/>
    </row>
    <row r="58386" spans="77:77">
      <c r="BY58386" s="2"/>
    </row>
    <row r="58387" spans="77:77">
      <c r="BY58387" s="2"/>
    </row>
    <row r="58388" spans="77:77">
      <c r="BY58388" s="2"/>
    </row>
    <row r="58389" spans="77:77">
      <c r="BY58389" s="2"/>
    </row>
    <row r="58390" spans="77:77">
      <c r="BY58390" s="2"/>
    </row>
    <row r="58391" spans="77:77">
      <c r="BY58391" s="2"/>
    </row>
    <row r="58392" spans="77:77">
      <c r="BY58392" s="2"/>
    </row>
    <row r="58393" spans="77:77">
      <c r="BY58393" s="2"/>
    </row>
    <row r="58394" spans="77:77">
      <c r="BY58394" s="2"/>
    </row>
    <row r="58395" spans="77:77">
      <c r="BY58395" s="2"/>
    </row>
    <row r="58396" spans="77:77">
      <c r="BY58396" s="2"/>
    </row>
    <row r="58397" spans="77:77">
      <c r="BY58397" s="2"/>
    </row>
    <row r="58398" spans="77:77">
      <c r="BY58398" s="2"/>
    </row>
    <row r="58399" spans="77:77">
      <c r="BY58399" s="2"/>
    </row>
    <row r="58400" spans="77:77">
      <c r="BY58400" s="2"/>
    </row>
    <row r="58401" spans="77:77">
      <c r="BY58401" s="2"/>
    </row>
    <row r="58402" spans="77:77">
      <c r="BY58402" s="2"/>
    </row>
    <row r="58403" spans="77:77">
      <c r="BY58403" s="2"/>
    </row>
    <row r="58404" spans="77:77">
      <c r="BY58404" s="2"/>
    </row>
    <row r="58405" spans="77:77">
      <c r="BY58405" s="2"/>
    </row>
    <row r="58406" spans="77:77">
      <c r="BY58406" s="2"/>
    </row>
    <row r="58407" spans="77:77">
      <c r="BY58407" s="2"/>
    </row>
    <row r="58408" spans="77:77">
      <c r="BY58408" s="2"/>
    </row>
    <row r="58409" spans="77:77">
      <c r="BY58409" s="2"/>
    </row>
    <row r="58410" spans="77:77">
      <c r="BY58410" s="2"/>
    </row>
    <row r="58411" spans="77:77">
      <c r="BY58411" s="2"/>
    </row>
    <row r="58412" spans="77:77">
      <c r="BY58412" s="2"/>
    </row>
    <row r="58413" spans="77:77">
      <c r="BY58413" s="2"/>
    </row>
    <row r="58414" spans="77:77">
      <c r="BY58414" s="2"/>
    </row>
    <row r="58415" spans="77:77">
      <c r="BY58415" s="2"/>
    </row>
    <row r="58416" spans="77:77">
      <c r="BY58416" s="2"/>
    </row>
    <row r="58417" spans="77:77">
      <c r="BY58417" s="2"/>
    </row>
    <row r="58418" spans="77:77">
      <c r="BY58418" s="2"/>
    </row>
    <row r="58419" spans="77:77">
      <c r="BY58419" s="2"/>
    </row>
    <row r="58420" spans="77:77">
      <c r="BY58420" s="2"/>
    </row>
    <row r="58421" spans="77:77">
      <c r="BY58421" s="2"/>
    </row>
    <row r="58422" spans="77:77">
      <c r="BY58422" s="2"/>
    </row>
    <row r="58423" spans="77:77">
      <c r="BY58423" s="2"/>
    </row>
    <row r="58424" spans="77:77">
      <c r="BY58424" s="2"/>
    </row>
    <row r="58425" spans="77:77">
      <c r="BY58425" s="2"/>
    </row>
    <row r="58426" spans="77:77">
      <c r="BY58426" s="2"/>
    </row>
    <row r="58427" spans="77:77">
      <c r="BY58427" s="2"/>
    </row>
    <row r="58428" spans="77:77">
      <c r="BY58428" s="2"/>
    </row>
    <row r="58429" spans="77:77">
      <c r="BY58429" s="2"/>
    </row>
    <row r="58430" spans="77:77">
      <c r="BY58430" s="2"/>
    </row>
    <row r="58431" spans="77:77">
      <c r="BY58431" s="2"/>
    </row>
    <row r="58432" spans="77:77">
      <c r="BY58432" s="2"/>
    </row>
    <row r="58433" spans="77:77">
      <c r="BY58433" s="2"/>
    </row>
    <row r="58434" spans="77:77">
      <c r="BY58434" s="2"/>
    </row>
    <row r="58435" spans="77:77">
      <c r="BY58435" s="2"/>
    </row>
    <row r="58436" spans="77:77">
      <c r="BY58436" s="2"/>
    </row>
    <row r="58437" spans="77:77">
      <c r="BY58437" s="2"/>
    </row>
    <row r="58438" spans="77:77">
      <c r="BY58438" s="2"/>
    </row>
    <row r="58439" spans="77:77">
      <c r="BY58439" s="2"/>
    </row>
    <row r="58440" spans="77:77">
      <c r="BY58440" s="2"/>
    </row>
    <row r="58441" spans="77:77">
      <c r="BY58441" s="2"/>
    </row>
    <row r="58442" spans="77:77">
      <c r="BY58442" s="2"/>
    </row>
    <row r="58443" spans="77:77">
      <c r="BY58443" s="2"/>
    </row>
    <row r="58444" spans="77:77">
      <c r="BY58444" s="2"/>
    </row>
    <row r="58445" spans="77:77">
      <c r="BY58445" s="2"/>
    </row>
    <row r="58446" spans="77:77">
      <c r="BY58446" s="2"/>
    </row>
    <row r="58447" spans="77:77">
      <c r="BY58447" s="2"/>
    </row>
    <row r="58448" spans="77:77">
      <c r="BY58448" s="2"/>
    </row>
    <row r="58449" spans="77:77">
      <c r="BY58449" s="2"/>
    </row>
    <row r="58450" spans="77:77">
      <c r="BY58450" s="2"/>
    </row>
    <row r="58451" spans="77:77">
      <c r="BY58451" s="2"/>
    </row>
    <row r="58452" spans="77:77">
      <c r="BY58452" s="2"/>
    </row>
    <row r="58453" spans="77:77">
      <c r="BY58453" s="2"/>
    </row>
    <row r="58454" spans="77:77">
      <c r="BY58454" s="2"/>
    </row>
    <row r="58455" spans="77:77">
      <c r="BY58455" s="2"/>
    </row>
    <row r="58456" spans="77:77">
      <c r="BY58456" s="2"/>
    </row>
    <row r="58457" spans="77:77">
      <c r="BY58457" s="2"/>
    </row>
    <row r="58458" spans="77:77">
      <c r="BY58458" s="2"/>
    </row>
    <row r="58459" spans="77:77">
      <c r="BY58459" s="2"/>
    </row>
    <row r="58460" spans="77:77">
      <c r="BY58460" s="2"/>
    </row>
    <row r="58461" spans="77:77">
      <c r="BY58461" s="2"/>
    </row>
    <row r="58462" spans="77:77">
      <c r="BY58462" s="2"/>
    </row>
    <row r="58463" spans="77:77">
      <c r="BY58463" s="2"/>
    </row>
    <row r="58464" spans="77:77">
      <c r="BY58464" s="2"/>
    </row>
    <row r="58465" spans="77:77">
      <c r="BY58465" s="2"/>
    </row>
    <row r="58466" spans="77:77">
      <c r="BY58466" s="2"/>
    </row>
    <row r="58467" spans="77:77">
      <c r="BY58467" s="2"/>
    </row>
    <row r="58468" spans="77:77">
      <c r="BY58468" s="2"/>
    </row>
    <row r="58469" spans="77:77">
      <c r="BY58469" s="2"/>
    </row>
    <row r="58470" spans="77:77">
      <c r="BY58470" s="2"/>
    </row>
    <row r="58471" spans="77:77">
      <c r="BY58471" s="2"/>
    </row>
    <row r="58472" spans="77:77">
      <c r="BY58472" s="2"/>
    </row>
    <row r="58473" spans="77:77">
      <c r="BY58473" s="2"/>
    </row>
    <row r="58474" spans="77:77">
      <c r="BY58474" s="2"/>
    </row>
    <row r="58475" spans="77:77">
      <c r="BY58475" s="2"/>
    </row>
    <row r="58476" spans="77:77">
      <c r="BY58476" s="2"/>
    </row>
    <row r="58477" spans="77:77">
      <c r="BY58477" s="2"/>
    </row>
    <row r="58478" spans="77:77">
      <c r="BY58478" s="2"/>
    </row>
    <row r="58479" spans="77:77">
      <c r="BY58479" s="2"/>
    </row>
    <row r="58480" spans="77:77">
      <c r="BY58480" s="2"/>
    </row>
    <row r="58481" spans="77:77">
      <c r="BY58481" s="2"/>
    </row>
    <row r="58482" spans="77:77">
      <c r="BY58482" s="2"/>
    </row>
    <row r="58483" spans="77:77">
      <c r="BY58483" s="2"/>
    </row>
    <row r="58484" spans="77:77">
      <c r="BY58484" s="2"/>
    </row>
    <row r="58485" spans="77:77">
      <c r="BY58485" s="2"/>
    </row>
    <row r="58486" spans="77:77">
      <c r="BY58486" s="2"/>
    </row>
    <row r="58487" spans="77:77">
      <c r="BY58487" s="2"/>
    </row>
    <row r="58488" spans="77:77">
      <c r="BY58488" s="2"/>
    </row>
    <row r="58489" spans="77:77">
      <c r="BY58489" s="2"/>
    </row>
    <row r="58490" spans="77:77">
      <c r="BY58490" s="2"/>
    </row>
    <row r="58491" spans="77:77">
      <c r="BY58491" s="2"/>
    </row>
    <row r="58492" spans="77:77">
      <c r="BY58492" s="2"/>
    </row>
    <row r="58493" spans="77:77">
      <c r="BY58493" s="2"/>
    </row>
    <row r="58494" spans="77:77">
      <c r="BY58494" s="2"/>
    </row>
    <row r="58495" spans="77:77">
      <c r="BY58495" s="2"/>
    </row>
    <row r="58496" spans="77:77">
      <c r="BY58496" s="2"/>
    </row>
    <row r="58497" spans="77:77">
      <c r="BY58497" s="2"/>
    </row>
    <row r="58498" spans="77:77">
      <c r="BY58498" s="2"/>
    </row>
    <row r="58499" spans="77:77">
      <c r="BY58499" s="2"/>
    </row>
    <row r="58500" spans="77:77">
      <c r="BY58500" s="2"/>
    </row>
    <row r="58501" spans="77:77">
      <c r="BY58501" s="2"/>
    </row>
    <row r="58502" spans="77:77">
      <c r="BY58502" s="2"/>
    </row>
    <row r="58503" spans="77:77">
      <c r="BY58503" s="2"/>
    </row>
    <row r="58504" spans="77:77">
      <c r="BY58504" s="2"/>
    </row>
    <row r="58505" spans="77:77">
      <c r="BY58505" s="2"/>
    </row>
    <row r="58506" spans="77:77">
      <c r="BY58506" s="2"/>
    </row>
    <row r="58507" spans="77:77">
      <c r="BY58507" s="2"/>
    </row>
    <row r="58508" spans="77:77">
      <c r="BY58508" s="2"/>
    </row>
    <row r="58509" spans="77:77">
      <c r="BY58509" s="2"/>
    </row>
    <row r="58510" spans="77:77">
      <c r="BY58510" s="2"/>
    </row>
    <row r="58511" spans="77:77">
      <c r="BY58511" s="2"/>
    </row>
    <row r="58512" spans="77:77">
      <c r="BY58512" s="2"/>
    </row>
    <row r="58513" spans="77:77">
      <c r="BY58513" s="2"/>
    </row>
    <row r="58514" spans="77:77">
      <c r="BY58514" s="2"/>
    </row>
    <row r="58515" spans="77:77">
      <c r="BY58515" s="2"/>
    </row>
    <row r="58516" spans="77:77">
      <c r="BY58516" s="2"/>
    </row>
    <row r="58517" spans="77:77">
      <c r="BY58517" s="2"/>
    </row>
    <row r="58518" spans="77:77">
      <c r="BY58518" s="2"/>
    </row>
    <row r="58519" spans="77:77">
      <c r="BY58519" s="2"/>
    </row>
    <row r="58520" spans="77:77">
      <c r="BY58520" s="2"/>
    </row>
    <row r="58521" spans="77:77">
      <c r="BY58521" s="2"/>
    </row>
    <row r="58522" spans="77:77">
      <c r="BY58522" s="2"/>
    </row>
    <row r="58523" spans="77:77">
      <c r="BY58523" s="2"/>
    </row>
    <row r="58524" spans="77:77">
      <c r="BY58524" s="2"/>
    </row>
    <row r="58525" spans="77:77">
      <c r="BY58525" s="2"/>
    </row>
    <row r="58526" spans="77:77">
      <c r="BY58526" s="2"/>
    </row>
    <row r="58527" spans="77:77">
      <c r="BY58527" s="2"/>
    </row>
    <row r="58528" spans="77:77">
      <c r="BY58528" s="2"/>
    </row>
    <row r="58529" spans="77:77">
      <c r="BY58529" s="2"/>
    </row>
    <row r="58530" spans="77:77">
      <c r="BY58530" s="2"/>
    </row>
    <row r="58531" spans="77:77">
      <c r="BY58531" s="2"/>
    </row>
    <row r="58532" spans="77:77">
      <c r="BY58532" s="2"/>
    </row>
    <row r="58533" spans="77:77">
      <c r="BY58533" s="2"/>
    </row>
    <row r="58534" spans="77:77">
      <c r="BY58534" s="2"/>
    </row>
    <row r="58535" spans="77:77">
      <c r="BY58535" s="2"/>
    </row>
    <row r="58536" spans="77:77">
      <c r="BY58536" s="2"/>
    </row>
    <row r="58537" spans="77:77">
      <c r="BY58537" s="2"/>
    </row>
    <row r="58538" spans="77:77">
      <c r="BY58538" s="2"/>
    </row>
    <row r="58539" spans="77:77">
      <c r="BY58539" s="2"/>
    </row>
    <row r="58540" spans="77:77">
      <c r="BY58540" s="2"/>
    </row>
    <row r="58541" spans="77:77">
      <c r="BY58541" s="2"/>
    </row>
    <row r="58542" spans="77:77">
      <c r="BY58542" s="2"/>
    </row>
    <row r="58543" spans="77:77">
      <c r="BY58543" s="2"/>
    </row>
    <row r="58544" spans="77:77">
      <c r="BY58544" s="2"/>
    </row>
    <row r="58545" spans="77:77">
      <c r="BY58545" s="2"/>
    </row>
    <row r="58546" spans="77:77">
      <c r="BY58546" s="2"/>
    </row>
    <row r="58547" spans="77:77">
      <c r="BY58547" s="2"/>
    </row>
    <row r="58548" spans="77:77">
      <c r="BY58548" s="2"/>
    </row>
    <row r="58549" spans="77:77">
      <c r="BY58549" s="2"/>
    </row>
    <row r="58550" spans="77:77">
      <c r="BY58550" s="2"/>
    </row>
    <row r="58551" spans="77:77">
      <c r="BY58551" s="2"/>
    </row>
    <row r="58552" spans="77:77">
      <c r="BY58552" s="2"/>
    </row>
    <row r="58553" spans="77:77">
      <c r="BY58553" s="2"/>
    </row>
    <row r="58554" spans="77:77">
      <c r="BY58554" s="2"/>
    </row>
    <row r="58555" spans="77:77">
      <c r="BY58555" s="2"/>
    </row>
    <row r="58556" spans="77:77">
      <c r="BY58556" s="2"/>
    </row>
    <row r="58557" spans="77:77">
      <c r="BY58557" s="2"/>
    </row>
    <row r="58558" spans="77:77">
      <c r="BY58558" s="2"/>
    </row>
    <row r="58559" spans="77:77">
      <c r="BY58559" s="2"/>
    </row>
    <row r="58560" spans="77:77">
      <c r="BY58560" s="2"/>
    </row>
    <row r="58561" spans="77:77">
      <c r="BY58561" s="2"/>
    </row>
    <row r="58562" spans="77:77">
      <c r="BY58562" s="2"/>
    </row>
    <row r="58563" spans="77:77">
      <c r="BY58563" s="2"/>
    </row>
    <row r="58564" spans="77:77">
      <c r="BY58564" s="2"/>
    </row>
    <row r="58565" spans="77:77">
      <c r="BY58565" s="2"/>
    </row>
    <row r="58566" spans="77:77">
      <c r="BY58566" s="2"/>
    </row>
    <row r="58567" spans="77:77">
      <c r="BY58567" s="2"/>
    </row>
    <row r="58568" spans="77:77">
      <c r="BY58568" s="2"/>
    </row>
    <row r="58569" spans="77:77">
      <c r="BY58569" s="2"/>
    </row>
    <row r="58570" spans="77:77">
      <c r="BY58570" s="2"/>
    </row>
    <row r="58571" spans="77:77">
      <c r="BY58571" s="2"/>
    </row>
    <row r="58572" spans="77:77">
      <c r="BY58572" s="2"/>
    </row>
    <row r="58573" spans="77:77">
      <c r="BY58573" s="2"/>
    </row>
    <row r="58574" spans="77:77">
      <c r="BY58574" s="2"/>
    </row>
    <row r="58575" spans="77:77">
      <c r="BY58575" s="2"/>
    </row>
    <row r="58576" spans="77:77">
      <c r="BY58576" s="2"/>
    </row>
    <row r="58577" spans="77:77">
      <c r="BY58577" s="2"/>
    </row>
    <row r="58578" spans="77:77">
      <c r="BY58578" s="2"/>
    </row>
    <row r="58579" spans="77:77">
      <c r="BY58579" s="2"/>
    </row>
    <row r="58580" spans="77:77">
      <c r="BY58580" s="2"/>
    </row>
    <row r="58581" spans="77:77">
      <c r="BY58581" s="2"/>
    </row>
    <row r="58582" spans="77:77">
      <c r="BY58582" s="2"/>
    </row>
    <row r="58583" spans="77:77">
      <c r="BY58583" s="2"/>
    </row>
    <row r="58584" spans="77:77">
      <c r="BY58584" s="2"/>
    </row>
    <row r="58585" spans="77:77">
      <c r="BY58585" s="2"/>
    </row>
    <row r="58586" spans="77:77">
      <c r="BY58586" s="2"/>
    </row>
    <row r="58587" spans="77:77">
      <c r="BY58587" s="2"/>
    </row>
    <row r="58588" spans="77:77">
      <c r="BY58588" s="2"/>
    </row>
    <row r="58589" spans="77:77">
      <c r="BY58589" s="2"/>
    </row>
    <row r="58590" spans="77:77">
      <c r="BY58590" s="2"/>
    </row>
    <row r="58591" spans="77:77">
      <c r="BY58591" s="2"/>
    </row>
    <row r="58592" spans="77:77">
      <c r="BY58592" s="2"/>
    </row>
    <row r="58593" spans="77:77">
      <c r="BY58593" s="2"/>
    </row>
    <row r="58594" spans="77:77">
      <c r="BY58594" s="2"/>
    </row>
    <row r="58595" spans="77:77">
      <c r="BY58595" s="2"/>
    </row>
    <row r="58596" spans="77:77">
      <c r="BY58596" s="2"/>
    </row>
    <row r="58597" spans="77:77">
      <c r="BY58597" s="2"/>
    </row>
    <row r="58598" spans="77:77">
      <c r="BY58598" s="2"/>
    </row>
    <row r="58599" spans="77:77">
      <c r="BY58599" s="2"/>
    </row>
    <row r="58600" spans="77:77">
      <c r="BY58600" s="2"/>
    </row>
    <row r="58601" spans="77:77">
      <c r="BY58601" s="2"/>
    </row>
    <row r="58602" spans="77:77">
      <c r="BY58602" s="2"/>
    </row>
    <row r="58603" spans="77:77">
      <c r="BY58603" s="2"/>
    </row>
    <row r="58604" spans="77:77">
      <c r="BY58604" s="2"/>
    </row>
    <row r="58605" spans="77:77">
      <c r="BY58605" s="2"/>
    </row>
    <row r="58606" spans="77:77">
      <c r="BY58606" s="2"/>
    </row>
    <row r="58607" spans="77:77">
      <c r="BY58607" s="2"/>
    </row>
    <row r="58608" spans="77:77">
      <c r="BY58608" s="2"/>
    </row>
    <row r="58609" spans="77:77">
      <c r="BY58609" s="2"/>
    </row>
    <row r="58610" spans="77:77">
      <c r="BY58610" s="2"/>
    </row>
    <row r="58611" spans="77:77">
      <c r="BY58611" s="2"/>
    </row>
    <row r="58612" spans="77:77">
      <c r="BY58612" s="2"/>
    </row>
    <row r="58613" spans="77:77">
      <c r="BY58613" s="2"/>
    </row>
    <row r="58614" spans="77:77">
      <c r="BY58614" s="2"/>
    </row>
    <row r="58615" spans="77:77">
      <c r="BY58615" s="2"/>
    </row>
    <row r="58616" spans="77:77">
      <c r="BY58616" s="2"/>
    </row>
    <row r="58617" spans="77:77">
      <c r="BY58617" s="2"/>
    </row>
    <row r="58618" spans="77:77">
      <c r="BY58618" s="2"/>
    </row>
    <row r="58619" spans="77:77">
      <c r="BY58619" s="2"/>
    </row>
    <row r="58620" spans="77:77">
      <c r="BY58620" s="2"/>
    </row>
    <row r="58621" spans="77:77">
      <c r="BY58621" s="2"/>
    </row>
    <row r="58622" spans="77:77">
      <c r="BY58622" s="2"/>
    </row>
    <row r="58623" spans="77:77">
      <c r="BY58623" s="2"/>
    </row>
    <row r="58624" spans="77:77">
      <c r="BY58624" s="2"/>
    </row>
    <row r="58625" spans="77:77">
      <c r="BY58625" s="2"/>
    </row>
    <row r="58626" spans="77:77">
      <c r="BY58626" s="2"/>
    </row>
    <row r="58627" spans="77:77">
      <c r="BY58627" s="2"/>
    </row>
    <row r="58628" spans="77:77">
      <c r="BY58628" s="2"/>
    </row>
    <row r="58629" spans="77:77">
      <c r="BY58629" s="2"/>
    </row>
    <row r="58630" spans="77:77">
      <c r="BY58630" s="2"/>
    </row>
    <row r="58631" spans="77:77">
      <c r="BY58631" s="2"/>
    </row>
    <row r="58632" spans="77:77">
      <c r="BY58632" s="2"/>
    </row>
    <row r="58633" spans="77:77">
      <c r="BY58633" s="2"/>
    </row>
    <row r="58634" spans="77:77">
      <c r="BY58634" s="2"/>
    </row>
    <row r="58635" spans="77:77">
      <c r="BY58635" s="2"/>
    </row>
    <row r="58636" spans="77:77">
      <c r="BY58636" s="2"/>
    </row>
    <row r="58637" spans="77:77">
      <c r="BY58637" s="2"/>
    </row>
    <row r="58638" spans="77:77">
      <c r="BY58638" s="2"/>
    </row>
    <row r="58639" spans="77:77">
      <c r="BY58639" s="2"/>
    </row>
    <row r="58640" spans="77:77">
      <c r="BY58640" s="2"/>
    </row>
    <row r="58641" spans="77:77">
      <c r="BY58641" s="2"/>
    </row>
    <row r="58642" spans="77:77">
      <c r="BY58642" s="2"/>
    </row>
    <row r="58643" spans="77:77">
      <c r="BY58643" s="2"/>
    </row>
    <row r="58644" spans="77:77">
      <c r="BY58644" s="2"/>
    </row>
    <row r="58645" spans="77:77">
      <c r="BY58645" s="2"/>
    </row>
    <row r="58646" spans="77:77">
      <c r="BY58646" s="2"/>
    </row>
    <row r="58647" spans="77:77">
      <c r="BY58647" s="2"/>
    </row>
    <row r="58648" spans="77:77">
      <c r="BY58648" s="2"/>
    </row>
    <row r="58649" spans="77:77">
      <c r="BY58649" s="2"/>
    </row>
    <row r="58650" spans="77:77">
      <c r="BY58650" s="2"/>
    </row>
    <row r="58651" spans="77:77">
      <c r="BY58651" s="2"/>
    </row>
    <row r="58652" spans="77:77">
      <c r="BY58652" s="2"/>
    </row>
    <row r="58653" spans="77:77">
      <c r="BY58653" s="2"/>
    </row>
    <row r="58654" spans="77:77">
      <c r="BY58654" s="2"/>
    </row>
    <row r="58655" spans="77:77">
      <c r="BY58655" s="2"/>
    </row>
    <row r="58656" spans="77:77">
      <c r="BY58656" s="2"/>
    </row>
    <row r="58657" spans="77:77">
      <c r="BY58657" s="2"/>
    </row>
    <row r="58658" spans="77:77">
      <c r="BY58658" s="2"/>
    </row>
    <row r="58659" spans="77:77">
      <c r="BY58659" s="2"/>
    </row>
    <row r="58660" spans="77:77">
      <c r="BY58660" s="2"/>
    </row>
    <row r="58661" spans="77:77">
      <c r="BY58661" s="2"/>
    </row>
    <row r="58662" spans="77:77">
      <c r="BY58662" s="2"/>
    </row>
    <row r="58663" spans="77:77">
      <c r="BY58663" s="2"/>
    </row>
    <row r="58664" spans="77:77">
      <c r="BY58664" s="2"/>
    </row>
    <row r="58665" spans="77:77">
      <c r="BY58665" s="2"/>
    </row>
    <row r="58666" spans="77:77">
      <c r="BY58666" s="2"/>
    </row>
    <row r="58667" spans="77:77">
      <c r="BY58667" s="2"/>
    </row>
    <row r="58668" spans="77:77">
      <c r="BY58668" s="2"/>
    </row>
    <row r="58669" spans="77:77">
      <c r="BY58669" s="2"/>
    </row>
    <row r="58670" spans="77:77">
      <c r="BY58670" s="2"/>
    </row>
    <row r="58671" spans="77:77">
      <c r="BY58671" s="2"/>
    </row>
    <row r="58672" spans="77:77">
      <c r="BY58672" s="2"/>
    </row>
    <row r="58673" spans="77:77">
      <c r="BY58673" s="2"/>
    </row>
    <row r="58674" spans="77:77">
      <c r="BY58674" s="2"/>
    </row>
    <row r="58675" spans="77:77">
      <c r="BY58675" s="2"/>
    </row>
    <row r="58676" spans="77:77">
      <c r="BY58676" s="2"/>
    </row>
    <row r="58677" spans="77:77">
      <c r="BY58677" s="2"/>
    </row>
    <row r="58678" spans="77:77">
      <c r="BY58678" s="2"/>
    </row>
    <row r="58679" spans="77:77">
      <c r="BY58679" s="2"/>
    </row>
    <row r="58680" spans="77:77">
      <c r="BY58680" s="2"/>
    </row>
    <row r="58681" spans="77:77">
      <c r="BY58681" s="2"/>
    </row>
    <row r="58682" spans="77:77">
      <c r="BY58682" s="2"/>
    </row>
    <row r="58683" spans="77:77">
      <c r="BY58683" s="2"/>
    </row>
    <row r="58684" spans="77:77">
      <c r="BY58684" s="2"/>
    </row>
    <row r="58685" spans="77:77">
      <c r="BY58685" s="2"/>
    </row>
    <row r="58686" spans="77:77">
      <c r="BY58686" s="2"/>
    </row>
    <row r="58687" spans="77:77">
      <c r="BY58687" s="2"/>
    </row>
    <row r="58688" spans="77:77">
      <c r="BY58688" s="2"/>
    </row>
    <row r="58689" spans="77:77">
      <c r="BY58689" s="2"/>
    </row>
    <row r="58690" spans="77:77">
      <c r="BY58690" s="2"/>
    </row>
    <row r="58691" spans="77:77">
      <c r="BY58691" s="2"/>
    </row>
    <row r="58692" spans="77:77">
      <c r="BY58692" s="2"/>
    </row>
    <row r="58693" spans="77:77">
      <c r="BY58693" s="2"/>
    </row>
    <row r="58694" spans="77:77">
      <c r="BY58694" s="2"/>
    </row>
    <row r="58695" spans="77:77">
      <c r="BY58695" s="2"/>
    </row>
    <row r="58696" spans="77:77">
      <c r="BY58696" s="2"/>
    </row>
    <row r="58697" spans="77:77">
      <c r="BY58697" s="2"/>
    </row>
    <row r="58698" spans="77:77">
      <c r="BY58698" s="2"/>
    </row>
    <row r="58699" spans="77:77">
      <c r="BY58699" s="2"/>
    </row>
    <row r="58700" spans="77:77">
      <c r="BY58700" s="2"/>
    </row>
    <row r="58701" spans="77:77">
      <c r="BY58701" s="2"/>
    </row>
    <row r="58702" spans="77:77">
      <c r="BY58702" s="2"/>
    </row>
    <row r="58703" spans="77:77">
      <c r="BY58703" s="2"/>
    </row>
    <row r="58704" spans="77:77">
      <c r="BY58704" s="2"/>
    </row>
    <row r="58705" spans="77:77">
      <c r="BY58705" s="2"/>
    </row>
    <row r="58706" spans="77:77">
      <c r="BY58706" s="2"/>
    </row>
    <row r="58707" spans="77:77">
      <c r="BY58707" s="2"/>
    </row>
    <row r="58708" spans="77:77">
      <c r="BY58708" s="2"/>
    </row>
    <row r="58709" spans="77:77">
      <c r="BY58709" s="2"/>
    </row>
    <row r="58710" spans="77:77">
      <c r="BY58710" s="2"/>
    </row>
    <row r="58711" spans="77:77">
      <c r="BY58711" s="2"/>
    </row>
    <row r="58712" spans="77:77">
      <c r="BY58712" s="2"/>
    </row>
    <row r="58713" spans="77:77">
      <c r="BY58713" s="2"/>
    </row>
    <row r="58714" spans="77:77">
      <c r="BY58714" s="2"/>
    </row>
    <row r="58715" spans="77:77">
      <c r="BY58715" s="2"/>
    </row>
    <row r="58716" spans="77:77">
      <c r="BY58716" s="2"/>
    </row>
    <row r="58717" spans="77:77">
      <c r="BY58717" s="2"/>
    </row>
    <row r="58718" spans="77:77">
      <c r="BY58718" s="2"/>
    </row>
    <row r="58719" spans="77:77">
      <c r="BY58719" s="2"/>
    </row>
    <row r="58720" spans="77:77">
      <c r="BY58720" s="2"/>
    </row>
    <row r="58721" spans="77:77">
      <c r="BY58721" s="2"/>
    </row>
    <row r="58722" spans="77:77">
      <c r="BY58722" s="2"/>
    </row>
    <row r="58723" spans="77:77">
      <c r="BY58723" s="2"/>
    </row>
    <row r="58724" spans="77:77">
      <c r="BY58724" s="2"/>
    </row>
    <row r="58725" spans="77:77">
      <c r="BY58725" s="2"/>
    </row>
    <row r="58726" spans="77:77">
      <c r="BY58726" s="2"/>
    </row>
    <row r="58727" spans="77:77">
      <c r="BY58727" s="2"/>
    </row>
    <row r="58728" spans="77:77">
      <c r="BY58728" s="2"/>
    </row>
    <row r="58729" spans="77:77">
      <c r="BY58729" s="2"/>
    </row>
    <row r="58730" spans="77:77">
      <c r="BY58730" s="2"/>
    </row>
    <row r="58731" spans="77:77">
      <c r="BY58731" s="2"/>
    </row>
    <row r="58732" spans="77:77">
      <c r="BY58732" s="2"/>
    </row>
    <row r="58733" spans="77:77">
      <c r="BY58733" s="2"/>
    </row>
    <row r="58734" spans="77:77">
      <c r="BY58734" s="2"/>
    </row>
    <row r="58735" spans="77:77">
      <c r="BY58735" s="2"/>
    </row>
    <row r="58736" spans="77:77">
      <c r="BY58736" s="2"/>
    </row>
    <row r="58737" spans="77:77">
      <c r="BY58737" s="2"/>
    </row>
    <row r="58738" spans="77:77">
      <c r="BY58738" s="2"/>
    </row>
    <row r="58739" spans="77:77">
      <c r="BY58739" s="2"/>
    </row>
    <row r="58740" spans="77:77">
      <c r="BY58740" s="2"/>
    </row>
    <row r="58741" spans="77:77">
      <c r="BY58741" s="2"/>
    </row>
    <row r="58742" spans="77:77">
      <c r="BY58742" s="2"/>
    </row>
    <row r="58743" spans="77:77">
      <c r="BY58743" s="2"/>
    </row>
    <row r="58744" spans="77:77">
      <c r="BY58744" s="2"/>
    </row>
    <row r="58745" spans="77:77">
      <c r="BY58745" s="2"/>
    </row>
    <row r="58746" spans="77:77">
      <c r="BY58746" s="2"/>
    </row>
    <row r="58747" spans="77:77">
      <c r="BY58747" s="2"/>
    </row>
    <row r="58748" spans="77:77">
      <c r="BY58748" s="2"/>
    </row>
    <row r="58749" spans="77:77">
      <c r="BY58749" s="2"/>
    </row>
    <row r="58750" spans="77:77">
      <c r="BY58750" s="2"/>
    </row>
    <row r="58751" spans="77:77">
      <c r="BY58751" s="2"/>
    </row>
    <row r="58752" spans="77:77">
      <c r="BY58752" s="2"/>
    </row>
    <row r="58753" spans="77:77">
      <c r="BY58753" s="2"/>
    </row>
    <row r="58754" spans="77:77">
      <c r="BY58754" s="2"/>
    </row>
    <row r="58755" spans="77:77">
      <c r="BY58755" s="2"/>
    </row>
    <row r="58756" spans="77:77">
      <c r="BY58756" s="2"/>
    </row>
    <row r="58757" spans="77:77">
      <c r="BY58757" s="2"/>
    </row>
    <row r="58758" spans="77:77">
      <c r="BY58758" s="2"/>
    </row>
    <row r="58759" spans="77:77">
      <c r="BY58759" s="2"/>
    </row>
    <row r="58760" spans="77:77">
      <c r="BY58760" s="2"/>
    </row>
    <row r="58761" spans="77:77">
      <c r="BY58761" s="2"/>
    </row>
    <row r="58762" spans="77:77">
      <c r="BY58762" s="2"/>
    </row>
    <row r="58763" spans="77:77">
      <c r="BY58763" s="2"/>
    </row>
    <row r="58764" spans="77:77">
      <c r="BY58764" s="2"/>
    </row>
    <row r="58765" spans="77:77">
      <c r="BY58765" s="2"/>
    </row>
    <row r="58766" spans="77:77">
      <c r="BY58766" s="2"/>
    </row>
    <row r="58767" spans="77:77">
      <c r="BY58767" s="2"/>
    </row>
    <row r="58768" spans="77:77">
      <c r="BY58768" s="2"/>
    </row>
    <row r="58769" spans="77:77">
      <c r="BY58769" s="2"/>
    </row>
    <row r="58770" spans="77:77">
      <c r="BY58770" s="2"/>
    </row>
    <row r="58771" spans="77:77">
      <c r="BY58771" s="2"/>
    </row>
    <row r="58772" spans="77:77">
      <c r="BY58772" s="2"/>
    </row>
    <row r="58773" spans="77:77">
      <c r="BY58773" s="2"/>
    </row>
    <row r="58774" spans="77:77">
      <c r="BY58774" s="2"/>
    </row>
    <row r="58775" spans="77:77">
      <c r="BY58775" s="2"/>
    </row>
    <row r="58776" spans="77:77">
      <c r="BY58776" s="2"/>
    </row>
    <row r="58777" spans="77:77">
      <c r="BY58777" s="2"/>
    </row>
    <row r="58778" spans="77:77">
      <c r="BY58778" s="2"/>
    </row>
    <row r="58779" spans="77:77">
      <c r="BY58779" s="2"/>
    </row>
    <row r="58780" spans="77:77">
      <c r="BY58780" s="2"/>
    </row>
    <row r="58781" spans="77:77">
      <c r="BY58781" s="2"/>
    </row>
    <row r="58782" spans="77:77">
      <c r="BY58782" s="2"/>
    </row>
    <row r="58783" spans="77:77">
      <c r="BY58783" s="2"/>
    </row>
    <row r="58784" spans="77:77">
      <c r="BY58784" s="2"/>
    </row>
    <row r="58785" spans="77:77">
      <c r="BY58785" s="2"/>
    </row>
    <row r="58786" spans="77:77">
      <c r="BY58786" s="2"/>
    </row>
    <row r="58787" spans="77:77">
      <c r="BY58787" s="2"/>
    </row>
    <row r="58788" spans="77:77">
      <c r="BY58788" s="2"/>
    </row>
    <row r="58789" spans="77:77">
      <c r="BY58789" s="2"/>
    </row>
    <row r="58790" spans="77:77">
      <c r="BY58790" s="2"/>
    </row>
    <row r="58791" spans="77:77">
      <c r="BY58791" s="2"/>
    </row>
    <row r="58792" spans="77:77">
      <c r="BY58792" s="2"/>
    </row>
    <row r="58793" spans="77:77">
      <c r="BY58793" s="2"/>
    </row>
    <row r="58794" spans="77:77">
      <c r="BY58794" s="2"/>
    </row>
    <row r="58795" spans="77:77">
      <c r="BY58795" s="2"/>
    </row>
    <row r="58796" spans="77:77">
      <c r="BY58796" s="2"/>
    </row>
    <row r="58797" spans="77:77">
      <c r="BY58797" s="2"/>
    </row>
    <row r="58798" spans="77:77">
      <c r="BY58798" s="2"/>
    </row>
    <row r="58799" spans="77:77">
      <c r="BY58799" s="2"/>
    </row>
    <row r="58800" spans="77:77">
      <c r="BY58800" s="2"/>
    </row>
    <row r="58801" spans="77:77">
      <c r="BY58801" s="2"/>
    </row>
    <row r="58802" spans="77:77">
      <c r="BY58802" s="2"/>
    </row>
    <row r="58803" spans="77:77">
      <c r="BY58803" s="2"/>
    </row>
    <row r="58804" spans="77:77">
      <c r="BY58804" s="2"/>
    </row>
    <row r="58805" spans="77:77">
      <c r="BY58805" s="2"/>
    </row>
    <row r="58806" spans="77:77">
      <c r="BY58806" s="2"/>
    </row>
    <row r="58807" spans="77:77">
      <c r="BY58807" s="2"/>
    </row>
    <row r="58808" spans="77:77">
      <c r="BY58808" s="2"/>
    </row>
    <row r="58809" spans="77:77">
      <c r="BY58809" s="2"/>
    </row>
    <row r="58810" spans="77:77">
      <c r="BY58810" s="2"/>
    </row>
    <row r="58811" spans="77:77">
      <c r="BY58811" s="2"/>
    </row>
    <row r="58812" spans="77:77">
      <c r="BY58812" s="2"/>
    </row>
    <row r="58813" spans="77:77">
      <c r="BY58813" s="2"/>
    </row>
    <row r="58814" spans="77:77">
      <c r="BY58814" s="2"/>
    </row>
    <row r="58815" spans="77:77">
      <c r="BY58815" s="2"/>
    </row>
    <row r="58816" spans="77:77">
      <c r="BY58816" s="2"/>
    </row>
    <row r="58817" spans="77:77">
      <c r="BY58817" s="2"/>
    </row>
    <row r="58818" spans="77:77">
      <c r="BY58818" s="2"/>
    </row>
    <row r="58819" spans="77:77">
      <c r="BY58819" s="2"/>
    </row>
    <row r="58820" spans="77:77">
      <c r="BY58820" s="2"/>
    </row>
    <row r="58821" spans="77:77">
      <c r="BY58821" s="2"/>
    </row>
    <row r="58822" spans="77:77">
      <c r="BY58822" s="2"/>
    </row>
    <row r="58823" spans="77:77">
      <c r="BY58823" s="2"/>
    </row>
    <row r="58824" spans="77:77">
      <c r="BY58824" s="2"/>
    </row>
    <row r="58825" spans="77:77">
      <c r="BY58825" s="2"/>
    </row>
    <row r="58826" spans="77:77">
      <c r="BY58826" s="2"/>
    </row>
    <row r="58827" spans="77:77">
      <c r="BY58827" s="2"/>
    </row>
    <row r="58828" spans="77:77">
      <c r="BY58828" s="2"/>
    </row>
    <row r="58829" spans="77:77">
      <c r="BY58829" s="2"/>
    </row>
    <row r="58830" spans="77:77">
      <c r="BY58830" s="2"/>
    </row>
    <row r="58831" spans="77:77">
      <c r="BY58831" s="2"/>
    </row>
    <row r="58832" spans="77:77">
      <c r="BY58832" s="2"/>
    </row>
    <row r="58833" spans="77:77">
      <c r="BY58833" s="2"/>
    </row>
    <row r="58834" spans="77:77">
      <c r="BY58834" s="2"/>
    </row>
    <row r="58835" spans="77:77">
      <c r="BY58835" s="2"/>
    </row>
    <row r="58836" spans="77:77">
      <c r="BY58836" s="2"/>
    </row>
    <row r="58837" spans="77:77">
      <c r="BY58837" s="2"/>
    </row>
    <row r="58838" spans="77:77">
      <c r="BY58838" s="2"/>
    </row>
    <row r="58839" spans="77:77">
      <c r="BY58839" s="2"/>
    </row>
    <row r="58840" spans="77:77">
      <c r="BY58840" s="2"/>
    </row>
    <row r="58841" spans="77:77">
      <c r="BY58841" s="2"/>
    </row>
    <row r="58842" spans="77:77">
      <c r="BY58842" s="2"/>
    </row>
    <row r="58843" spans="77:77">
      <c r="BY58843" s="2"/>
    </row>
    <row r="58844" spans="77:77">
      <c r="BY58844" s="2"/>
    </row>
    <row r="58845" spans="77:77">
      <c r="BY58845" s="2"/>
    </row>
    <row r="58846" spans="77:77">
      <c r="BY58846" s="2"/>
    </row>
    <row r="58847" spans="77:77">
      <c r="BY58847" s="2"/>
    </row>
    <row r="58848" spans="77:77">
      <c r="BY58848" s="2"/>
    </row>
    <row r="58849" spans="77:77">
      <c r="BY58849" s="2"/>
    </row>
    <row r="58850" spans="77:77">
      <c r="BY58850" s="2"/>
    </row>
    <row r="58851" spans="77:77">
      <c r="BY58851" s="2"/>
    </row>
    <row r="58852" spans="77:77">
      <c r="BY58852" s="2"/>
    </row>
    <row r="58853" spans="77:77">
      <c r="BY58853" s="2"/>
    </row>
    <row r="58854" spans="77:77">
      <c r="BY58854" s="2"/>
    </row>
    <row r="58855" spans="77:77">
      <c r="BY58855" s="2"/>
    </row>
    <row r="58856" spans="77:77">
      <c r="BY58856" s="2"/>
    </row>
    <row r="58857" spans="77:77">
      <c r="BY58857" s="2"/>
    </row>
    <row r="58858" spans="77:77">
      <c r="BY58858" s="2"/>
    </row>
    <row r="58859" spans="77:77">
      <c r="BY58859" s="2"/>
    </row>
    <row r="58860" spans="77:77">
      <c r="BY58860" s="2"/>
    </row>
    <row r="58861" spans="77:77">
      <c r="BY58861" s="2"/>
    </row>
    <row r="58862" spans="77:77">
      <c r="BY58862" s="2"/>
    </row>
    <row r="58863" spans="77:77">
      <c r="BY58863" s="2"/>
    </row>
    <row r="58864" spans="77:77">
      <c r="BY58864" s="2"/>
    </row>
    <row r="58865" spans="77:77">
      <c r="BY58865" s="2"/>
    </row>
    <row r="58866" spans="77:77">
      <c r="BY58866" s="2"/>
    </row>
    <row r="58867" spans="77:77">
      <c r="BY58867" s="2"/>
    </row>
    <row r="58868" spans="77:77">
      <c r="BY58868" s="2"/>
    </row>
    <row r="58869" spans="77:77">
      <c r="BY58869" s="2"/>
    </row>
    <row r="58870" spans="77:77">
      <c r="BY58870" s="2"/>
    </row>
    <row r="58871" spans="77:77">
      <c r="BY58871" s="2"/>
    </row>
    <row r="58872" spans="77:77">
      <c r="BY58872" s="2"/>
    </row>
    <row r="58873" spans="77:77">
      <c r="BY58873" s="2"/>
    </row>
    <row r="58874" spans="77:77">
      <c r="BY58874" s="2"/>
    </row>
    <row r="58875" spans="77:77">
      <c r="BY58875" s="2"/>
    </row>
    <row r="58876" spans="77:77">
      <c r="BY58876" s="2"/>
    </row>
    <row r="58877" spans="77:77">
      <c r="BY58877" s="2"/>
    </row>
    <row r="58878" spans="77:77">
      <c r="BY58878" s="2"/>
    </row>
    <row r="58879" spans="77:77">
      <c r="BY58879" s="2"/>
    </row>
    <row r="58880" spans="77:77">
      <c r="BY58880" s="2"/>
    </row>
    <row r="58881" spans="77:77">
      <c r="BY58881" s="2"/>
    </row>
    <row r="58882" spans="77:77">
      <c r="BY58882" s="2"/>
    </row>
    <row r="58883" spans="77:77">
      <c r="BY58883" s="2"/>
    </row>
    <row r="58884" spans="77:77">
      <c r="BY58884" s="2"/>
    </row>
    <row r="58885" spans="77:77">
      <c r="BY58885" s="2"/>
    </row>
    <row r="58886" spans="77:77">
      <c r="BY58886" s="2"/>
    </row>
    <row r="58887" spans="77:77">
      <c r="BY58887" s="2"/>
    </row>
    <row r="58888" spans="77:77">
      <c r="BY58888" s="2"/>
    </row>
    <row r="58889" spans="77:77">
      <c r="BY58889" s="2"/>
    </row>
    <row r="58890" spans="77:77">
      <c r="BY58890" s="2"/>
    </row>
    <row r="58891" spans="77:77">
      <c r="BY58891" s="2"/>
    </row>
    <row r="58892" spans="77:77">
      <c r="BY58892" s="2"/>
    </row>
    <row r="58893" spans="77:77">
      <c r="BY58893" s="2"/>
    </row>
    <row r="58894" spans="77:77">
      <c r="BY58894" s="2"/>
    </row>
    <row r="58895" spans="77:77">
      <c r="BY58895" s="2"/>
    </row>
    <row r="58896" spans="77:77">
      <c r="BY58896" s="2"/>
    </row>
    <row r="58897" spans="77:77">
      <c r="BY58897" s="2"/>
    </row>
    <row r="58898" spans="77:77">
      <c r="BY58898" s="2"/>
    </row>
    <row r="58899" spans="77:77">
      <c r="BY58899" s="2"/>
    </row>
    <row r="58900" spans="77:77">
      <c r="BY58900" s="2"/>
    </row>
    <row r="58901" spans="77:77">
      <c r="BY58901" s="2"/>
    </row>
    <row r="58902" spans="77:77">
      <c r="BY58902" s="2"/>
    </row>
    <row r="58903" spans="77:77">
      <c r="BY58903" s="2"/>
    </row>
    <row r="58904" spans="77:77">
      <c r="BY58904" s="2"/>
    </row>
    <row r="58905" spans="77:77">
      <c r="BY58905" s="2"/>
    </row>
    <row r="58906" spans="77:77">
      <c r="BY58906" s="2"/>
    </row>
    <row r="58907" spans="77:77">
      <c r="BY58907" s="2"/>
    </row>
    <row r="58908" spans="77:77">
      <c r="BY58908" s="2"/>
    </row>
    <row r="58909" spans="77:77">
      <c r="BY58909" s="2"/>
    </row>
    <row r="58910" spans="77:77">
      <c r="BY58910" s="2"/>
    </row>
    <row r="58911" spans="77:77">
      <c r="BY58911" s="2"/>
    </row>
    <row r="58912" spans="77:77">
      <c r="BY58912" s="2"/>
    </row>
    <row r="58913" spans="77:77">
      <c r="BY58913" s="2"/>
    </row>
    <row r="58914" spans="77:77">
      <c r="BY58914" s="2"/>
    </row>
    <row r="58915" spans="77:77">
      <c r="BY58915" s="2"/>
    </row>
    <row r="58916" spans="77:77">
      <c r="BY58916" s="2"/>
    </row>
    <row r="58917" spans="77:77">
      <c r="BY58917" s="2"/>
    </row>
    <row r="58918" spans="77:77">
      <c r="BY58918" s="2"/>
    </row>
    <row r="58919" spans="77:77">
      <c r="BY58919" s="2"/>
    </row>
    <row r="58920" spans="77:77">
      <c r="BY58920" s="2"/>
    </row>
    <row r="58921" spans="77:77">
      <c r="BY58921" s="2"/>
    </row>
    <row r="58922" spans="77:77">
      <c r="BY58922" s="2"/>
    </row>
    <row r="58923" spans="77:77">
      <c r="BY58923" s="2"/>
    </row>
    <row r="58924" spans="77:77">
      <c r="BY58924" s="2"/>
    </row>
    <row r="58925" spans="77:77">
      <c r="BY58925" s="2"/>
    </row>
    <row r="58926" spans="77:77">
      <c r="BY58926" s="2"/>
    </row>
    <row r="58927" spans="77:77">
      <c r="BY58927" s="2"/>
    </row>
    <row r="58928" spans="77:77">
      <c r="BY58928" s="2"/>
    </row>
    <row r="58929" spans="77:77">
      <c r="BY58929" s="2"/>
    </row>
    <row r="58930" spans="77:77">
      <c r="BY58930" s="2"/>
    </row>
    <row r="58931" spans="77:77">
      <c r="BY58931" s="2"/>
    </row>
    <row r="58932" spans="77:77">
      <c r="BY58932" s="2"/>
    </row>
    <row r="58933" spans="77:77">
      <c r="BY58933" s="2"/>
    </row>
    <row r="58934" spans="77:77">
      <c r="BY58934" s="2"/>
    </row>
    <row r="58935" spans="77:77">
      <c r="BY58935" s="2"/>
    </row>
    <row r="58936" spans="77:77">
      <c r="BY58936" s="2"/>
    </row>
    <row r="58937" spans="77:77">
      <c r="BY58937" s="2"/>
    </row>
    <row r="58938" spans="77:77">
      <c r="BY58938" s="2"/>
    </row>
    <row r="58939" spans="77:77">
      <c r="BY58939" s="2"/>
    </row>
    <row r="58940" spans="77:77">
      <c r="BY58940" s="2"/>
    </row>
    <row r="58941" spans="77:77">
      <c r="BY58941" s="2"/>
    </row>
    <row r="58942" spans="77:77">
      <c r="BY58942" s="2"/>
    </row>
    <row r="58943" spans="77:77">
      <c r="BY58943" s="2"/>
    </row>
    <row r="58944" spans="77:77">
      <c r="BY58944" s="2"/>
    </row>
    <row r="58945" spans="77:77">
      <c r="BY58945" s="2"/>
    </row>
    <row r="58946" spans="77:77">
      <c r="BY58946" s="2"/>
    </row>
    <row r="58947" spans="77:77">
      <c r="BY58947" s="2"/>
    </row>
    <row r="58948" spans="77:77">
      <c r="BY58948" s="2"/>
    </row>
    <row r="58949" spans="77:77">
      <c r="BY58949" s="2"/>
    </row>
    <row r="58950" spans="77:77">
      <c r="BY58950" s="2"/>
    </row>
    <row r="58951" spans="77:77">
      <c r="BY58951" s="2"/>
    </row>
    <row r="58952" spans="77:77">
      <c r="BY58952" s="2"/>
    </row>
    <row r="58953" spans="77:77">
      <c r="BY58953" s="2"/>
    </row>
    <row r="58954" spans="77:77">
      <c r="BY58954" s="2"/>
    </row>
    <row r="58955" spans="77:77">
      <c r="BY58955" s="2"/>
    </row>
    <row r="58956" spans="77:77">
      <c r="BY58956" s="2"/>
    </row>
    <row r="58957" spans="77:77">
      <c r="BY58957" s="2"/>
    </row>
    <row r="58958" spans="77:77">
      <c r="BY58958" s="2"/>
    </row>
    <row r="58959" spans="77:77">
      <c r="BY58959" s="2"/>
    </row>
    <row r="58960" spans="77:77">
      <c r="BY58960" s="2"/>
    </row>
    <row r="58961" spans="77:77">
      <c r="BY58961" s="2"/>
    </row>
    <row r="58962" spans="77:77">
      <c r="BY58962" s="2"/>
    </row>
    <row r="58963" spans="77:77">
      <c r="BY58963" s="2"/>
    </row>
    <row r="58964" spans="77:77">
      <c r="BY58964" s="2"/>
    </row>
    <row r="58965" spans="77:77">
      <c r="BY58965" s="2"/>
    </row>
    <row r="58966" spans="77:77">
      <c r="BY58966" s="2"/>
    </row>
    <row r="58967" spans="77:77">
      <c r="BY58967" s="2"/>
    </row>
    <row r="58968" spans="77:77">
      <c r="BY58968" s="2"/>
    </row>
    <row r="58969" spans="77:77">
      <c r="BY58969" s="2"/>
    </row>
    <row r="58970" spans="77:77">
      <c r="BY58970" s="2"/>
    </row>
    <row r="58971" spans="77:77">
      <c r="BY58971" s="2"/>
    </row>
    <row r="58972" spans="77:77">
      <c r="BY58972" s="2"/>
    </row>
    <row r="58973" spans="77:77">
      <c r="BY58973" s="2"/>
    </row>
    <row r="58974" spans="77:77">
      <c r="BY58974" s="2"/>
    </row>
    <row r="58975" spans="77:77">
      <c r="BY58975" s="2"/>
    </row>
    <row r="58976" spans="77:77">
      <c r="BY58976" s="2"/>
    </row>
    <row r="58977" spans="77:77">
      <c r="BY58977" s="2"/>
    </row>
    <row r="58978" spans="77:77">
      <c r="BY58978" s="2"/>
    </row>
    <row r="58979" spans="77:77">
      <c r="BY58979" s="2"/>
    </row>
    <row r="58980" spans="77:77">
      <c r="BY58980" s="2"/>
    </row>
    <row r="58981" spans="77:77">
      <c r="BY58981" s="2"/>
    </row>
    <row r="58982" spans="77:77">
      <c r="BY58982" s="2"/>
    </row>
    <row r="58983" spans="77:77">
      <c r="BY58983" s="2"/>
    </row>
    <row r="58984" spans="77:77">
      <c r="BY58984" s="2"/>
    </row>
    <row r="58985" spans="77:77">
      <c r="BY58985" s="2"/>
    </row>
    <row r="58986" spans="77:77">
      <c r="BY58986" s="2"/>
    </row>
    <row r="58987" spans="77:77">
      <c r="BY58987" s="2"/>
    </row>
    <row r="58988" spans="77:77">
      <c r="BY58988" s="2"/>
    </row>
    <row r="58989" spans="77:77">
      <c r="BY58989" s="2"/>
    </row>
    <row r="58990" spans="77:77">
      <c r="BY58990" s="2"/>
    </row>
    <row r="58991" spans="77:77">
      <c r="BY58991" s="2"/>
    </row>
    <row r="58992" spans="77:77">
      <c r="BY58992" s="2"/>
    </row>
    <row r="58993" spans="77:77">
      <c r="BY58993" s="2"/>
    </row>
    <row r="58994" spans="77:77">
      <c r="BY58994" s="2"/>
    </row>
    <row r="58995" spans="77:77">
      <c r="BY58995" s="2"/>
    </row>
    <row r="58996" spans="77:77">
      <c r="BY58996" s="2"/>
    </row>
    <row r="58997" spans="77:77">
      <c r="BY58997" s="2"/>
    </row>
    <row r="58998" spans="77:77">
      <c r="BY58998" s="2"/>
    </row>
    <row r="58999" spans="77:77">
      <c r="BY58999" s="2"/>
    </row>
    <row r="59000" spans="77:77">
      <c r="BY59000" s="2"/>
    </row>
    <row r="59001" spans="77:77">
      <c r="BY59001" s="2"/>
    </row>
    <row r="59002" spans="77:77">
      <c r="BY59002" s="2"/>
    </row>
    <row r="59003" spans="77:77">
      <c r="BY59003" s="2"/>
    </row>
    <row r="59004" spans="77:77">
      <c r="BY59004" s="2"/>
    </row>
    <row r="59005" spans="77:77">
      <c r="BY59005" s="2"/>
    </row>
    <row r="59006" spans="77:77">
      <c r="BY59006" s="2"/>
    </row>
    <row r="59007" spans="77:77">
      <c r="BY59007" s="2"/>
    </row>
    <row r="59008" spans="77:77">
      <c r="BY59008" s="2"/>
    </row>
    <row r="59009" spans="77:77">
      <c r="BY59009" s="2"/>
    </row>
    <row r="59010" spans="77:77">
      <c r="BY59010" s="2"/>
    </row>
    <row r="59011" spans="77:77">
      <c r="BY59011" s="2"/>
    </row>
    <row r="59012" spans="77:77">
      <c r="BY59012" s="2"/>
    </row>
    <row r="59013" spans="77:77">
      <c r="BY59013" s="2"/>
    </row>
    <row r="59014" spans="77:77">
      <c r="BY59014" s="2"/>
    </row>
    <row r="59015" spans="77:77">
      <c r="BY59015" s="2"/>
    </row>
    <row r="59016" spans="77:77">
      <c r="BY59016" s="2"/>
    </row>
    <row r="59017" spans="77:77">
      <c r="BY59017" s="2"/>
    </row>
    <row r="59018" spans="77:77">
      <c r="BY59018" s="2"/>
    </row>
    <row r="59019" spans="77:77">
      <c r="BY59019" s="2"/>
    </row>
    <row r="59020" spans="77:77">
      <c r="BY59020" s="2"/>
    </row>
    <row r="59021" spans="77:77">
      <c r="BY59021" s="2"/>
    </row>
    <row r="59022" spans="77:77">
      <c r="BY59022" s="2"/>
    </row>
    <row r="59023" spans="77:77">
      <c r="BY59023" s="2"/>
    </row>
    <row r="59024" spans="77:77">
      <c r="BY59024" s="2"/>
    </row>
    <row r="59025" spans="77:77">
      <c r="BY59025" s="2"/>
    </row>
    <row r="59026" spans="77:77">
      <c r="BY59026" s="2"/>
    </row>
    <row r="59027" spans="77:77">
      <c r="BY59027" s="2"/>
    </row>
    <row r="59028" spans="77:77">
      <c r="BY59028" s="2"/>
    </row>
    <row r="59029" spans="77:77">
      <c r="BY59029" s="2"/>
    </row>
    <row r="59030" spans="77:77">
      <c r="BY59030" s="2"/>
    </row>
    <row r="59031" spans="77:77">
      <c r="BY59031" s="2"/>
    </row>
    <row r="59032" spans="77:77">
      <c r="BY59032" s="2"/>
    </row>
    <row r="59033" spans="77:77">
      <c r="BY59033" s="2"/>
    </row>
    <row r="59034" spans="77:77">
      <c r="BY59034" s="2"/>
    </row>
    <row r="59035" spans="77:77">
      <c r="BY59035" s="2"/>
    </row>
    <row r="59036" spans="77:77">
      <c r="BY59036" s="2"/>
    </row>
    <row r="59037" spans="77:77">
      <c r="BY59037" s="2"/>
    </row>
    <row r="59038" spans="77:77">
      <c r="BY59038" s="2"/>
    </row>
    <row r="59039" spans="77:77">
      <c r="BY59039" s="2"/>
    </row>
    <row r="59040" spans="77:77">
      <c r="BY59040" s="2"/>
    </row>
    <row r="59041" spans="77:77">
      <c r="BY59041" s="2"/>
    </row>
    <row r="59042" spans="77:77">
      <c r="BY59042" s="2"/>
    </row>
    <row r="59043" spans="77:77">
      <c r="BY59043" s="2"/>
    </row>
    <row r="59044" spans="77:77">
      <c r="BY59044" s="2"/>
    </row>
    <row r="59045" spans="77:77">
      <c r="BY59045" s="2"/>
    </row>
    <row r="59046" spans="77:77">
      <c r="BY59046" s="2"/>
    </row>
    <row r="59047" spans="77:77">
      <c r="BY59047" s="2"/>
    </row>
    <row r="59048" spans="77:77">
      <c r="BY59048" s="2"/>
    </row>
    <row r="59049" spans="77:77">
      <c r="BY59049" s="2"/>
    </row>
    <row r="59050" spans="77:77">
      <c r="BY59050" s="2"/>
    </row>
    <row r="59051" spans="77:77">
      <c r="BY59051" s="2"/>
    </row>
    <row r="59052" spans="77:77">
      <c r="BY59052" s="2"/>
    </row>
    <row r="59053" spans="77:77">
      <c r="BY59053" s="2"/>
    </row>
    <row r="59054" spans="77:77">
      <c r="BY59054" s="2"/>
    </row>
    <row r="59055" spans="77:77">
      <c r="BY59055" s="2"/>
    </row>
    <row r="59056" spans="77:77">
      <c r="BY59056" s="2"/>
    </row>
    <row r="59057" spans="77:77">
      <c r="BY59057" s="2"/>
    </row>
    <row r="59058" spans="77:77">
      <c r="BY59058" s="2"/>
    </row>
    <row r="59059" spans="77:77">
      <c r="BY59059" s="2"/>
    </row>
    <row r="59060" spans="77:77">
      <c r="BY59060" s="2"/>
    </row>
    <row r="59061" spans="77:77">
      <c r="BY59061" s="2"/>
    </row>
    <row r="59062" spans="77:77">
      <c r="BY59062" s="2"/>
    </row>
    <row r="59063" spans="77:77">
      <c r="BY59063" s="2"/>
    </row>
    <row r="59064" spans="77:77">
      <c r="BY59064" s="2"/>
    </row>
    <row r="59065" spans="77:77">
      <c r="BY59065" s="2"/>
    </row>
    <row r="59066" spans="77:77">
      <c r="BY59066" s="2"/>
    </row>
    <row r="59067" spans="77:77">
      <c r="BY59067" s="2"/>
    </row>
    <row r="59068" spans="77:77">
      <c r="BY59068" s="2"/>
    </row>
    <row r="59069" spans="77:77">
      <c r="BY59069" s="2"/>
    </row>
    <row r="59070" spans="77:77">
      <c r="BY59070" s="2"/>
    </row>
    <row r="59071" spans="77:77">
      <c r="BY59071" s="2"/>
    </row>
    <row r="59072" spans="77:77">
      <c r="BY59072" s="2"/>
    </row>
    <row r="59073" spans="77:77">
      <c r="BY59073" s="2"/>
    </row>
    <row r="59074" spans="77:77">
      <c r="BY59074" s="2"/>
    </row>
    <row r="59075" spans="77:77">
      <c r="BY59075" s="2"/>
    </row>
    <row r="59076" spans="77:77">
      <c r="BY59076" s="2"/>
    </row>
    <row r="59077" spans="77:77">
      <c r="BY59077" s="2"/>
    </row>
    <row r="59078" spans="77:77">
      <c r="BY59078" s="2"/>
    </row>
    <row r="59079" spans="77:77">
      <c r="BY59079" s="2"/>
    </row>
    <row r="59080" spans="77:77">
      <c r="BY59080" s="2"/>
    </row>
    <row r="59081" spans="77:77">
      <c r="BY59081" s="2"/>
    </row>
    <row r="59082" spans="77:77">
      <c r="BY59082" s="2"/>
    </row>
    <row r="59083" spans="77:77">
      <c r="BY59083" s="2"/>
    </row>
    <row r="59084" spans="77:77">
      <c r="BY59084" s="2"/>
    </row>
    <row r="59085" spans="77:77">
      <c r="BY59085" s="2"/>
    </row>
    <row r="59086" spans="77:77">
      <c r="BY59086" s="2"/>
    </row>
    <row r="59087" spans="77:77">
      <c r="BY59087" s="2"/>
    </row>
    <row r="59088" spans="77:77">
      <c r="BY59088" s="2"/>
    </row>
    <row r="59089" spans="77:77">
      <c r="BY59089" s="2"/>
    </row>
    <row r="59090" spans="77:77">
      <c r="BY59090" s="2"/>
    </row>
    <row r="59091" spans="77:77">
      <c r="BY59091" s="2"/>
    </row>
    <row r="59092" spans="77:77">
      <c r="BY59092" s="2"/>
    </row>
    <row r="59093" spans="77:77">
      <c r="BY59093" s="2"/>
    </row>
    <row r="59094" spans="77:77">
      <c r="BY59094" s="2"/>
    </row>
    <row r="59095" spans="77:77">
      <c r="BY59095" s="2"/>
    </row>
    <row r="59096" spans="77:77">
      <c r="BY59096" s="2"/>
    </row>
    <row r="59097" spans="77:77">
      <c r="BY59097" s="2"/>
    </row>
    <row r="59098" spans="77:77">
      <c r="BY59098" s="2"/>
    </row>
    <row r="59099" spans="77:77">
      <c r="BY59099" s="2"/>
    </row>
    <row r="59100" spans="77:77">
      <c r="BY59100" s="2"/>
    </row>
    <row r="59101" spans="77:77">
      <c r="BY59101" s="2"/>
    </row>
    <row r="59102" spans="77:77">
      <c r="BY59102" s="2"/>
    </row>
    <row r="59103" spans="77:77">
      <c r="BY59103" s="2"/>
    </row>
    <row r="59104" spans="77:77">
      <c r="BY59104" s="2"/>
    </row>
    <row r="59105" spans="77:77">
      <c r="BY59105" s="2"/>
    </row>
    <row r="59106" spans="77:77">
      <c r="BY59106" s="2"/>
    </row>
    <row r="59107" spans="77:77">
      <c r="BY59107" s="2"/>
    </row>
    <row r="59108" spans="77:77">
      <c r="BY59108" s="2"/>
    </row>
    <row r="59109" spans="77:77">
      <c r="BY59109" s="2"/>
    </row>
    <row r="59110" spans="77:77">
      <c r="BY59110" s="2"/>
    </row>
    <row r="59111" spans="77:77">
      <c r="BY59111" s="2"/>
    </row>
    <row r="59112" spans="77:77">
      <c r="BY59112" s="2"/>
    </row>
    <row r="59113" spans="77:77">
      <c r="BY59113" s="2"/>
    </row>
    <row r="59114" spans="77:77">
      <c r="BY59114" s="2"/>
    </row>
    <row r="59115" spans="77:77">
      <c r="BY59115" s="2"/>
    </row>
    <row r="59116" spans="77:77">
      <c r="BY59116" s="2"/>
    </row>
    <row r="59117" spans="77:77">
      <c r="BY59117" s="2"/>
    </row>
    <row r="59118" spans="77:77">
      <c r="BY59118" s="2"/>
    </row>
    <row r="59119" spans="77:77">
      <c r="BY59119" s="2"/>
    </row>
    <row r="59120" spans="77:77">
      <c r="BY59120" s="2"/>
    </row>
    <row r="59121" spans="77:77">
      <c r="BY59121" s="2"/>
    </row>
    <row r="59122" spans="77:77">
      <c r="BY59122" s="2"/>
    </row>
    <row r="59123" spans="77:77">
      <c r="BY59123" s="2"/>
    </row>
    <row r="59124" spans="77:77">
      <c r="BY59124" s="2"/>
    </row>
    <row r="59125" spans="77:77">
      <c r="BY59125" s="2"/>
    </row>
    <row r="59126" spans="77:77">
      <c r="BY59126" s="2"/>
    </row>
    <row r="59127" spans="77:77">
      <c r="BY59127" s="2"/>
    </row>
    <row r="59128" spans="77:77">
      <c r="BY59128" s="2"/>
    </row>
    <row r="59129" spans="77:77">
      <c r="BY59129" s="2"/>
    </row>
    <row r="59130" spans="77:77">
      <c r="BY59130" s="2"/>
    </row>
    <row r="59131" spans="77:77">
      <c r="BY59131" s="2"/>
    </row>
    <row r="59132" spans="77:77">
      <c r="BY59132" s="2"/>
    </row>
    <row r="59133" spans="77:77">
      <c r="BY59133" s="2"/>
    </row>
    <row r="59134" spans="77:77">
      <c r="BY59134" s="2"/>
    </row>
    <row r="59135" spans="77:77">
      <c r="BY59135" s="2"/>
    </row>
    <row r="59136" spans="77:77">
      <c r="BY59136" s="2"/>
    </row>
    <row r="59137" spans="77:77">
      <c r="BY59137" s="2"/>
    </row>
    <row r="59138" spans="77:77">
      <c r="BY59138" s="2"/>
    </row>
    <row r="59139" spans="77:77">
      <c r="BY59139" s="2"/>
    </row>
    <row r="59140" spans="77:77">
      <c r="BY59140" s="2"/>
    </row>
    <row r="59141" spans="77:77">
      <c r="BY59141" s="2"/>
    </row>
    <row r="59142" spans="77:77">
      <c r="BY59142" s="2"/>
    </row>
    <row r="59143" spans="77:77">
      <c r="BY59143" s="2"/>
    </row>
    <row r="59144" spans="77:77">
      <c r="BY59144" s="2"/>
    </row>
    <row r="59145" spans="77:77">
      <c r="BY59145" s="2"/>
    </row>
    <row r="59146" spans="77:77">
      <c r="BY59146" s="2"/>
    </row>
    <row r="59147" spans="77:77">
      <c r="BY59147" s="2"/>
    </row>
    <row r="59148" spans="77:77">
      <c r="BY59148" s="2"/>
    </row>
    <row r="59149" spans="77:77">
      <c r="BY59149" s="2"/>
    </row>
    <row r="59150" spans="77:77">
      <c r="BY59150" s="2"/>
    </row>
    <row r="59151" spans="77:77">
      <c r="BY59151" s="2"/>
    </row>
    <row r="59152" spans="77:77">
      <c r="BY59152" s="2"/>
    </row>
    <row r="59153" spans="77:77">
      <c r="BY59153" s="2"/>
    </row>
    <row r="59154" spans="77:77">
      <c r="BY59154" s="2"/>
    </row>
    <row r="59155" spans="77:77">
      <c r="BY59155" s="2"/>
    </row>
    <row r="59156" spans="77:77">
      <c r="BY59156" s="2"/>
    </row>
    <row r="59157" spans="77:77">
      <c r="BY59157" s="2"/>
    </row>
    <row r="59158" spans="77:77">
      <c r="BY59158" s="2"/>
    </row>
    <row r="59159" spans="77:77">
      <c r="BY59159" s="2"/>
    </row>
    <row r="59160" spans="77:77">
      <c r="BY59160" s="2"/>
    </row>
    <row r="59161" spans="77:77">
      <c r="BY59161" s="2"/>
    </row>
    <row r="59162" spans="77:77">
      <c r="BY59162" s="2"/>
    </row>
    <row r="59163" spans="77:77">
      <c r="BY59163" s="2"/>
    </row>
    <row r="59164" spans="77:77">
      <c r="BY59164" s="2"/>
    </row>
    <row r="59165" spans="77:77">
      <c r="BY59165" s="2"/>
    </row>
    <row r="59166" spans="77:77">
      <c r="BY59166" s="2"/>
    </row>
    <row r="59167" spans="77:77">
      <c r="BY59167" s="2"/>
    </row>
    <row r="59168" spans="77:77">
      <c r="BY59168" s="2"/>
    </row>
    <row r="59169" spans="77:77">
      <c r="BY59169" s="2"/>
    </row>
    <row r="59170" spans="77:77">
      <c r="BY59170" s="2"/>
    </row>
    <row r="59171" spans="77:77">
      <c r="BY59171" s="2"/>
    </row>
    <row r="59172" spans="77:77">
      <c r="BY59172" s="2"/>
    </row>
    <row r="59173" spans="77:77">
      <c r="BY59173" s="2"/>
    </row>
    <row r="59174" spans="77:77">
      <c r="BY59174" s="2"/>
    </row>
    <row r="59175" spans="77:77">
      <c r="BY59175" s="2"/>
    </row>
    <row r="59176" spans="77:77">
      <c r="BY59176" s="2"/>
    </row>
    <row r="59177" spans="77:77">
      <c r="BY59177" s="2"/>
    </row>
    <row r="59178" spans="77:77">
      <c r="BY59178" s="2"/>
    </row>
    <row r="59179" spans="77:77">
      <c r="BY59179" s="2"/>
    </row>
    <row r="59180" spans="77:77">
      <c r="BY59180" s="2"/>
    </row>
    <row r="59181" spans="77:77">
      <c r="BY59181" s="2"/>
    </row>
    <row r="59182" spans="77:77">
      <c r="BY59182" s="2"/>
    </row>
    <row r="59183" spans="77:77">
      <c r="BY59183" s="2"/>
    </row>
    <row r="59184" spans="77:77">
      <c r="BY59184" s="2"/>
    </row>
    <row r="59185" spans="77:77">
      <c r="BY59185" s="2"/>
    </row>
    <row r="59186" spans="77:77">
      <c r="BY59186" s="2"/>
    </row>
    <row r="59187" spans="77:77">
      <c r="BY59187" s="2"/>
    </row>
    <row r="59188" spans="77:77">
      <c r="BY59188" s="2"/>
    </row>
    <row r="59189" spans="77:77">
      <c r="BY59189" s="2"/>
    </row>
    <row r="59190" spans="77:77">
      <c r="BY59190" s="2"/>
    </row>
    <row r="59191" spans="77:77">
      <c r="BY59191" s="2"/>
    </row>
    <row r="59192" spans="77:77">
      <c r="BY59192" s="2"/>
    </row>
    <row r="59193" spans="77:77">
      <c r="BY59193" s="2"/>
    </row>
    <row r="59194" spans="77:77">
      <c r="BY59194" s="2"/>
    </row>
    <row r="59195" spans="77:77">
      <c r="BY59195" s="2"/>
    </row>
    <row r="59196" spans="77:77">
      <c r="BY59196" s="2"/>
    </row>
    <row r="59197" spans="77:77">
      <c r="BY59197" s="2"/>
    </row>
    <row r="59198" spans="77:77">
      <c r="BY59198" s="2"/>
    </row>
    <row r="59199" spans="77:77">
      <c r="BY59199" s="2"/>
    </row>
    <row r="59200" spans="77:77">
      <c r="BY59200" s="2"/>
    </row>
    <row r="59201" spans="77:77">
      <c r="BY59201" s="2"/>
    </row>
    <row r="59202" spans="77:77">
      <c r="BY59202" s="2"/>
    </row>
    <row r="59203" spans="77:77">
      <c r="BY59203" s="2"/>
    </row>
    <row r="59204" spans="77:77">
      <c r="BY59204" s="2"/>
    </row>
    <row r="59205" spans="77:77">
      <c r="BY59205" s="2"/>
    </row>
    <row r="59206" spans="77:77">
      <c r="BY59206" s="2"/>
    </row>
    <row r="59207" spans="77:77">
      <c r="BY59207" s="2"/>
    </row>
    <row r="59208" spans="77:77">
      <c r="BY59208" s="2"/>
    </row>
    <row r="59209" spans="77:77">
      <c r="BY59209" s="2"/>
    </row>
    <row r="59210" spans="77:77">
      <c r="BY59210" s="2"/>
    </row>
    <row r="59211" spans="77:77">
      <c r="BY59211" s="2"/>
    </row>
    <row r="59212" spans="77:77">
      <c r="BY59212" s="2"/>
    </row>
    <row r="59213" spans="77:77">
      <c r="BY59213" s="2"/>
    </row>
    <row r="59214" spans="77:77">
      <c r="BY59214" s="2"/>
    </row>
    <row r="59215" spans="77:77">
      <c r="BY59215" s="2"/>
    </row>
    <row r="59216" spans="77:77">
      <c r="BY59216" s="2"/>
    </row>
    <row r="59217" spans="77:77">
      <c r="BY59217" s="2"/>
    </row>
    <row r="59218" spans="77:77">
      <c r="BY59218" s="2"/>
    </row>
    <row r="59219" spans="77:77">
      <c r="BY59219" s="2"/>
    </row>
    <row r="59220" spans="77:77">
      <c r="BY59220" s="2"/>
    </row>
    <row r="59221" spans="77:77">
      <c r="BY59221" s="2"/>
    </row>
    <row r="59222" spans="77:77">
      <c r="BY59222" s="2"/>
    </row>
    <row r="59223" spans="77:77">
      <c r="BY59223" s="2"/>
    </row>
    <row r="59224" spans="77:77">
      <c r="BY59224" s="2"/>
    </row>
    <row r="59225" spans="77:77">
      <c r="BY59225" s="2"/>
    </row>
    <row r="59226" spans="77:77">
      <c r="BY59226" s="2"/>
    </row>
    <row r="59227" spans="77:77">
      <c r="BY59227" s="2"/>
    </row>
    <row r="59228" spans="77:77">
      <c r="BY59228" s="2"/>
    </row>
    <row r="59229" spans="77:77">
      <c r="BY59229" s="2"/>
    </row>
    <row r="59230" spans="77:77">
      <c r="BY59230" s="2"/>
    </row>
    <row r="59231" spans="77:77">
      <c r="BY59231" s="2"/>
    </row>
    <row r="59232" spans="77:77">
      <c r="BY59232" s="2"/>
    </row>
    <row r="59233" spans="77:77">
      <c r="BY59233" s="2"/>
    </row>
    <row r="59234" spans="77:77">
      <c r="BY59234" s="2"/>
    </row>
    <row r="59235" spans="77:77">
      <c r="BY59235" s="2"/>
    </row>
    <row r="59236" spans="77:77">
      <c r="BY59236" s="2"/>
    </row>
    <row r="59237" spans="77:77">
      <c r="BY59237" s="2"/>
    </row>
    <row r="59238" spans="77:77">
      <c r="BY59238" s="2"/>
    </row>
    <row r="59239" spans="77:77">
      <c r="BY59239" s="2"/>
    </row>
    <row r="59240" spans="77:77">
      <c r="BY59240" s="2"/>
    </row>
    <row r="59241" spans="77:77">
      <c r="BY59241" s="2"/>
    </row>
    <row r="59242" spans="77:77">
      <c r="BY59242" s="2"/>
    </row>
    <row r="59243" spans="77:77">
      <c r="BY59243" s="2"/>
    </row>
    <row r="59244" spans="77:77">
      <c r="BY59244" s="2"/>
    </row>
    <row r="59245" spans="77:77">
      <c r="BY59245" s="2"/>
    </row>
    <row r="59246" spans="77:77">
      <c r="BY59246" s="2"/>
    </row>
    <row r="59247" spans="77:77">
      <c r="BY59247" s="2"/>
    </row>
    <row r="59248" spans="77:77">
      <c r="BY59248" s="2"/>
    </row>
    <row r="59249" spans="77:77">
      <c r="BY59249" s="2"/>
    </row>
    <row r="59250" spans="77:77">
      <c r="BY59250" s="2"/>
    </row>
    <row r="59251" spans="77:77">
      <c r="BY59251" s="2"/>
    </row>
    <row r="59252" spans="77:77">
      <c r="BY59252" s="2"/>
    </row>
    <row r="59253" spans="77:77">
      <c r="BY59253" s="2"/>
    </row>
    <row r="59254" spans="77:77">
      <c r="BY59254" s="2"/>
    </row>
    <row r="59255" spans="77:77">
      <c r="BY59255" s="2"/>
    </row>
    <row r="59256" spans="77:77">
      <c r="BY59256" s="2"/>
    </row>
    <row r="59257" spans="77:77">
      <c r="BY59257" s="2"/>
    </row>
    <row r="59258" spans="77:77">
      <c r="BY59258" s="2"/>
    </row>
    <row r="59259" spans="77:77">
      <c r="BY59259" s="2"/>
    </row>
    <row r="59260" spans="77:77">
      <c r="BY59260" s="2"/>
    </row>
    <row r="59261" spans="77:77">
      <c r="BY59261" s="2"/>
    </row>
    <row r="59262" spans="77:77">
      <c r="BY59262" s="2"/>
    </row>
    <row r="59263" spans="77:77">
      <c r="BY59263" s="2"/>
    </row>
    <row r="59264" spans="77:77">
      <c r="BY59264" s="2"/>
    </row>
    <row r="59265" spans="77:77">
      <c r="BY59265" s="2"/>
    </row>
    <row r="59266" spans="77:77">
      <c r="BY59266" s="2"/>
    </row>
    <row r="59267" spans="77:77">
      <c r="BY59267" s="2"/>
    </row>
    <row r="59268" spans="77:77">
      <c r="BY59268" s="2"/>
    </row>
    <row r="59269" spans="77:77">
      <c r="BY59269" s="2"/>
    </row>
    <row r="59270" spans="77:77">
      <c r="BY59270" s="2"/>
    </row>
    <row r="59271" spans="77:77">
      <c r="BY59271" s="2"/>
    </row>
    <row r="59272" spans="77:77">
      <c r="BY59272" s="2"/>
    </row>
    <row r="59273" spans="77:77">
      <c r="BY59273" s="2"/>
    </row>
    <row r="59274" spans="77:77">
      <c r="BY59274" s="2"/>
    </row>
    <row r="59275" spans="77:77">
      <c r="BY59275" s="2"/>
    </row>
    <row r="59276" spans="77:77">
      <c r="BY59276" s="2"/>
    </row>
    <row r="59277" spans="77:77">
      <c r="BY59277" s="2"/>
    </row>
    <row r="59278" spans="77:77">
      <c r="BY59278" s="2"/>
    </row>
    <row r="59279" spans="77:77">
      <c r="BY59279" s="2"/>
    </row>
    <row r="59280" spans="77:77">
      <c r="BY59280" s="2"/>
    </row>
    <row r="59281" spans="77:77">
      <c r="BY59281" s="2"/>
    </row>
    <row r="59282" spans="77:77">
      <c r="BY59282" s="2"/>
    </row>
    <row r="59283" spans="77:77">
      <c r="BY59283" s="2"/>
    </row>
    <row r="59284" spans="77:77">
      <c r="BY59284" s="2"/>
    </row>
    <row r="59285" spans="77:77">
      <c r="BY59285" s="2"/>
    </row>
    <row r="59286" spans="77:77">
      <c r="BY59286" s="2"/>
    </row>
    <row r="59287" spans="77:77">
      <c r="BY59287" s="2"/>
    </row>
    <row r="59288" spans="77:77">
      <c r="BY59288" s="2"/>
    </row>
    <row r="59289" spans="77:77">
      <c r="BY59289" s="2"/>
    </row>
    <row r="59290" spans="77:77">
      <c r="BY59290" s="2"/>
    </row>
    <row r="59291" spans="77:77">
      <c r="BY59291" s="2"/>
    </row>
    <row r="59292" spans="77:77">
      <c r="BY59292" s="2"/>
    </row>
    <row r="59293" spans="77:77">
      <c r="BY59293" s="2"/>
    </row>
    <row r="59294" spans="77:77">
      <c r="BY59294" s="2"/>
    </row>
    <row r="59295" spans="77:77">
      <c r="BY59295" s="2"/>
    </row>
    <row r="59296" spans="77:77">
      <c r="BY59296" s="2"/>
    </row>
    <row r="59297" spans="77:77">
      <c r="BY59297" s="2"/>
    </row>
    <row r="59298" spans="77:77">
      <c r="BY59298" s="2"/>
    </row>
    <row r="59299" spans="77:77">
      <c r="BY59299" s="2"/>
    </row>
    <row r="59300" spans="77:77">
      <c r="BY59300" s="2"/>
    </row>
    <row r="59301" spans="77:77">
      <c r="BY59301" s="2"/>
    </row>
    <row r="59302" spans="77:77">
      <c r="BY59302" s="2"/>
    </row>
    <row r="59303" spans="77:77">
      <c r="BY59303" s="2"/>
    </row>
    <row r="59304" spans="77:77">
      <c r="BY59304" s="2"/>
    </row>
    <row r="59305" spans="77:77">
      <c r="BY59305" s="2"/>
    </row>
    <row r="59306" spans="77:77">
      <c r="BY59306" s="2"/>
    </row>
    <row r="59307" spans="77:77">
      <c r="BY59307" s="2"/>
    </row>
    <row r="59308" spans="77:77">
      <c r="BY59308" s="2"/>
    </row>
    <row r="59309" spans="77:77">
      <c r="BY59309" s="2"/>
    </row>
    <row r="59310" spans="77:77">
      <c r="BY59310" s="2"/>
    </row>
    <row r="59311" spans="77:77">
      <c r="BY59311" s="2"/>
    </row>
    <row r="59312" spans="77:77">
      <c r="BY59312" s="2"/>
    </row>
    <row r="59313" spans="77:77">
      <c r="BY59313" s="2"/>
    </row>
    <row r="59314" spans="77:77">
      <c r="BY59314" s="2"/>
    </row>
    <row r="59315" spans="77:77">
      <c r="BY59315" s="2"/>
    </row>
    <row r="59316" spans="77:77">
      <c r="BY59316" s="2"/>
    </row>
    <row r="59317" spans="77:77">
      <c r="BY59317" s="2"/>
    </row>
    <row r="59318" spans="77:77">
      <c r="BY59318" s="2"/>
    </row>
    <row r="59319" spans="77:77">
      <c r="BY59319" s="2"/>
    </row>
    <row r="59320" spans="77:77">
      <c r="BY59320" s="2"/>
    </row>
    <row r="59321" spans="77:77">
      <c r="BY59321" s="2"/>
    </row>
    <row r="59322" spans="77:77">
      <c r="BY59322" s="2"/>
    </row>
    <row r="59323" spans="77:77">
      <c r="BY59323" s="2"/>
    </row>
    <row r="59324" spans="77:77">
      <c r="BY59324" s="2"/>
    </row>
    <row r="59325" spans="77:77">
      <c r="BY59325" s="2"/>
    </row>
    <row r="59326" spans="77:77">
      <c r="BY59326" s="2"/>
    </row>
    <row r="59327" spans="77:77">
      <c r="BY59327" s="2"/>
    </row>
    <row r="59328" spans="77:77">
      <c r="BY59328" s="2"/>
    </row>
    <row r="59329" spans="77:77">
      <c r="BY59329" s="2"/>
    </row>
    <row r="59330" spans="77:77">
      <c r="BY59330" s="2"/>
    </row>
    <row r="59331" spans="77:77">
      <c r="BY59331" s="2"/>
    </row>
    <row r="59332" spans="77:77">
      <c r="BY59332" s="2"/>
    </row>
    <row r="59333" spans="77:77">
      <c r="BY59333" s="2"/>
    </row>
    <row r="59334" spans="77:77">
      <c r="BY59334" s="2"/>
    </row>
    <row r="59335" spans="77:77">
      <c r="BY59335" s="2"/>
    </row>
    <row r="59336" spans="77:77">
      <c r="BY59336" s="2"/>
    </row>
    <row r="59337" spans="77:77">
      <c r="BY59337" s="2"/>
    </row>
    <row r="59338" spans="77:77">
      <c r="BY59338" s="2"/>
    </row>
    <row r="59339" spans="77:77">
      <c r="BY59339" s="2"/>
    </row>
    <row r="59340" spans="77:77">
      <c r="BY59340" s="2"/>
    </row>
    <row r="59341" spans="77:77">
      <c r="BY59341" s="2"/>
    </row>
    <row r="59342" spans="77:77">
      <c r="BY59342" s="2"/>
    </row>
    <row r="59343" spans="77:77">
      <c r="BY59343" s="2"/>
    </row>
    <row r="59344" spans="77:77">
      <c r="BY59344" s="2"/>
    </row>
    <row r="59345" spans="77:77">
      <c r="BY59345" s="2"/>
    </row>
    <row r="59346" spans="77:77">
      <c r="BY59346" s="2"/>
    </row>
    <row r="59347" spans="77:77">
      <c r="BY59347" s="2"/>
    </row>
    <row r="59348" spans="77:77">
      <c r="BY59348" s="2"/>
    </row>
    <row r="59349" spans="77:77">
      <c r="BY59349" s="2"/>
    </row>
    <row r="59350" spans="77:77">
      <c r="BY59350" s="2"/>
    </row>
    <row r="59351" spans="77:77">
      <c r="BY59351" s="2"/>
    </row>
    <row r="59352" spans="77:77">
      <c r="BY59352" s="2"/>
    </row>
    <row r="59353" spans="77:77">
      <c r="BY59353" s="2"/>
    </row>
    <row r="59354" spans="77:77">
      <c r="BY59354" s="2"/>
    </row>
    <row r="59355" spans="77:77">
      <c r="BY59355" s="2"/>
    </row>
    <row r="59356" spans="77:77">
      <c r="BY59356" s="2"/>
    </row>
    <row r="59357" spans="77:77">
      <c r="BY59357" s="2"/>
    </row>
    <row r="59358" spans="77:77">
      <c r="BY59358" s="2"/>
    </row>
    <row r="59359" spans="77:77">
      <c r="BY59359" s="2"/>
    </row>
    <row r="59360" spans="77:77">
      <c r="BY59360" s="2"/>
    </row>
    <row r="59361" spans="77:77">
      <c r="BY59361" s="2"/>
    </row>
    <row r="59362" spans="77:77">
      <c r="BY59362" s="2"/>
    </row>
    <row r="59363" spans="77:77">
      <c r="BY59363" s="2"/>
    </row>
    <row r="59364" spans="77:77">
      <c r="BY59364" s="2"/>
    </row>
    <row r="59365" spans="77:77">
      <c r="BY59365" s="2"/>
    </row>
    <row r="59366" spans="77:77">
      <c r="BY59366" s="2"/>
    </row>
    <row r="59367" spans="77:77">
      <c r="BY59367" s="2"/>
    </row>
    <row r="59368" spans="77:77">
      <c r="BY59368" s="2"/>
    </row>
    <row r="59369" spans="77:77">
      <c r="BY59369" s="2"/>
    </row>
    <row r="59370" spans="77:77">
      <c r="BY59370" s="2"/>
    </row>
    <row r="59371" spans="77:77">
      <c r="BY59371" s="2"/>
    </row>
    <row r="59372" spans="77:77">
      <c r="BY59372" s="2"/>
    </row>
    <row r="59373" spans="77:77">
      <c r="BY59373" s="2"/>
    </row>
    <row r="59374" spans="77:77">
      <c r="BY59374" s="2"/>
    </row>
    <row r="59375" spans="77:77">
      <c r="BY59375" s="2"/>
    </row>
    <row r="59376" spans="77:77">
      <c r="BY59376" s="2"/>
    </row>
    <row r="59377" spans="77:77">
      <c r="BY59377" s="2"/>
    </row>
    <row r="59378" spans="77:77">
      <c r="BY59378" s="2"/>
    </row>
    <row r="59379" spans="77:77">
      <c r="BY59379" s="2"/>
    </row>
    <row r="59380" spans="77:77">
      <c r="BY59380" s="2"/>
    </row>
    <row r="59381" spans="77:77">
      <c r="BY59381" s="2"/>
    </row>
    <row r="59382" spans="77:77">
      <c r="BY59382" s="2"/>
    </row>
    <row r="59383" spans="77:77">
      <c r="BY59383" s="2"/>
    </row>
    <row r="59384" spans="77:77">
      <c r="BY59384" s="2"/>
    </row>
    <row r="59385" spans="77:77">
      <c r="BY59385" s="2"/>
    </row>
    <row r="59386" spans="77:77">
      <c r="BY59386" s="2"/>
    </row>
    <row r="59387" spans="77:77">
      <c r="BY59387" s="2"/>
    </row>
    <row r="59388" spans="77:77">
      <c r="BY59388" s="2"/>
    </row>
    <row r="59389" spans="77:77">
      <c r="BY59389" s="2"/>
    </row>
    <row r="59390" spans="77:77">
      <c r="BY59390" s="2"/>
    </row>
    <row r="59391" spans="77:77">
      <c r="BY59391" s="2"/>
    </row>
    <row r="59392" spans="77:77">
      <c r="BY59392" s="2"/>
    </row>
    <row r="59393" spans="77:77">
      <c r="BY59393" s="2"/>
    </row>
    <row r="59394" spans="77:77">
      <c r="BY59394" s="2"/>
    </row>
    <row r="59395" spans="77:77">
      <c r="BY59395" s="2"/>
    </row>
    <row r="59396" spans="77:77">
      <c r="BY59396" s="2"/>
    </row>
    <row r="59397" spans="77:77">
      <c r="BY59397" s="2"/>
    </row>
    <row r="59398" spans="77:77">
      <c r="BY59398" s="2"/>
    </row>
    <row r="59399" spans="77:77">
      <c r="BY59399" s="2"/>
    </row>
    <row r="59400" spans="77:77">
      <c r="BY59400" s="2"/>
    </row>
    <row r="59401" spans="77:77">
      <c r="BY59401" s="2"/>
    </row>
    <row r="59402" spans="77:77">
      <c r="BY59402" s="2"/>
    </row>
    <row r="59403" spans="77:77">
      <c r="BY59403" s="2"/>
    </row>
    <row r="59404" spans="77:77">
      <c r="BY59404" s="2"/>
    </row>
    <row r="59405" spans="77:77">
      <c r="BY59405" s="2"/>
    </row>
    <row r="59406" spans="77:77">
      <c r="BY59406" s="2"/>
    </row>
    <row r="59407" spans="77:77">
      <c r="BY59407" s="2"/>
    </row>
    <row r="59408" spans="77:77">
      <c r="BY59408" s="2"/>
    </row>
    <row r="59409" spans="77:77">
      <c r="BY59409" s="2"/>
    </row>
    <row r="59410" spans="77:77">
      <c r="BY59410" s="2"/>
    </row>
    <row r="59411" spans="77:77">
      <c r="BY59411" s="2"/>
    </row>
    <row r="59412" spans="77:77">
      <c r="BY59412" s="2"/>
    </row>
    <row r="59413" spans="77:77">
      <c r="BY59413" s="2"/>
    </row>
    <row r="59414" spans="77:77">
      <c r="BY59414" s="2"/>
    </row>
    <row r="59415" spans="77:77">
      <c r="BY59415" s="2"/>
    </row>
    <row r="59416" spans="77:77">
      <c r="BY59416" s="2"/>
    </row>
    <row r="59417" spans="77:77">
      <c r="BY59417" s="2"/>
    </row>
    <row r="59418" spans="77:77">
      <c r="BY59418" s="2"/>
    </row>
    <row r="59419" spans="77:77">
      <c r="BY59419" s="2"/>
    </row>
    <row r="59420" spans="77:77">
      <c r="BY59420" s="2"/>
    </row>
    <row r="59421" spans="77:77">
      <c r="BY59421" s="2"/>
    </row>
    <row r="59422" spans="77:77">
      <c r="BY59422" s="2"/>
    </row>
    <row r="59423" spans="77:77">
      <c r="BY59423" s="2"/>
    </row>
    <row r="59424" spans="77:77">
      <c r="BY59424" s="2"/>
    </row>
    <row r="59425" spans="77:77">
      <c r="BY59425" s="2"/>
    </row>
    <row r="59426" spans="77:77">
      <c r="BY59426" s="2"/>
    </row>
    <row r="59427" spans="77:77">
      <c r="BY59427" s="2"/>
    </row>
    <row r="59428" spans="77:77">
      <c r="BY59428" s="2"/>
    </row>
    <row r="59429" spans="77:77">
      <c r="BY59429" s="2"/>
    </row>
    <row r="59430" spans="77:77">
      <c r="BY59430" s="2"/>
    </row>
    <row r="59431" spans="77:77">
      <c r="BY59431" s="2"/>
    </row>
    <row r="59432" spans="77:77">
      <c r="BY59432" s="2"/>
    </row>
    <row r="59433" spans="77:77">
      <c r="BY59433" s="2"/>
    </row>
    <row r="59434" spans="77:77">
      <c r="BY59434" s="2"/>
    </row>
    <row r="59435" spans="77:77">
      <c r="BY59435" s="2"/>
    </row>
    <row r="59436" spans="77:77">
      <c r="BY59436" s="2"/>
    </row>
    <row r="59437" spans="77:77">
      <c r="BY59437" s="2"/>
    </row>
    <row r="59438" spans="77:77">
      <c r="BY59438" s="2"/>
    </row>
    <row r="59439" spans="77:77">
      <c r="BY59439" s="2"/>
    </row>
    <row r="59440" spans="77:77">
      <c r="BY59440" s="2"/>
    </row>
    <row r="59441" spans="77:77">
      <c r="BY59441" s="2"/>
    </row>
    <row r="59442" spans="77:77">
      <c r="BY59442" s="2"/>
    </row>
    <row r="59443" spans="77:77">
      <c r="BY59443" s="2"/>
    </row>
    <row r="59444" spans="77:77">
      <c r="BY59444" s="2"/>
    </row>
    <row r="59445" spans="77:77">
      <c r="BY59445" s="2"/>
    </row>
    <row r="59446" spans="77:77">
      <c r="BY59446" s="2"/>
    </row>
    <row r="59447" spans="77:77">
      <c r="BY59447" s="2"/>
    </row>
    <row r="59448" spans="77:77">
      <c r="BY59448" s="2"/>
    </row>
    <row r="59449" spans="77:77">
      <c r="BY59449" s="2"/>
    </row>
    <row r="59450" spans="77:77">
      <c r="BY59450" s="2"/>
    </row>
    <row r="59451" spans="77:77">
      <c r="BY59451" s="2"/>
    </row>
    <row r="59452" spans="77:77">
      <c r="BY59452" s="2"/>
    </row>
    <row r="59453" spans="77:77">
      <c r="BY59453" s="2"/>
    </row>
    <row r="59454" spans="77:77">
      <c r="BY59454" s="2"/>
    </row>
    <row r="59455" spans="77:77">
      <c r="BY59455" s="2"/>
    </row>
    <row r="59456" spans="77:77">
      <c r="BY59456" s="2"/>
    </row>
    <row r="59457" spans="77:77">
      <c r="BY59457" s="2"/>
    </row>
    <row r="59458" spans="77:77">
      <c r="BY59458" s="2"/>
    </row>
    <row r="59459" spans="77:77">
      <c r="BY59459" s="2"/>
    </row>
    <row r="59460" spans="77:77">
      <c r="BY59460" s="2"/>
    </row>
    <row r="59461" spans="77:77">
      <c r="BY59461" s="2"/>
    </row>
    <row r="59462" spans="77:77">
      <c r="BY59462" s="2"/>
    </row>
    <row r="59463" spans="77:77">
      <c r="BY59463" s="2"/>
    </row>
    <row r="59464" spans="77:77">
      <c r="BY59464" s="2"/>
    </row>
    <row r="59465" spans="77:77">
      <c r="BY59465" s="2"/>
    </row>
    <row r="59466" spans="77:77">
      <c r="BY59466" s="2"/>
    </row>
    <row r="59467" spans="77:77">
      <c r="BY59467" s="2"/>
    </row>
    <row r="59468" spans="77:77">
      <c r="BY59468" s="2"/>
    </row>
    <row r="59469" spans="77:77">
      <c r="BY59469" s="2"/>
    </row>
    <row r="59470" spans="77:77">
      <c r="BY59470" s="2"/>
    </row>
    <row r="59471" spans="77:77">
      <c r="BY59471" s="2"/>
    </row>
    <row r="59472" spans="77:77">
      <c r="BY59472" s="2"/>
    </row>
    <row r="59473" spans="77:77">
      <c r="BY59473" s="2"/>
    </row>
    <row r="59474" spans="77:77">
      <c r="BY59474" s="2"/>
    </row>
    <row r="59475" spans="77:77">
      <c r="BY59475" s="2"/>
    </row>
    <row r="59476" spans="77:77">
      <c r="BY59476" s="2"/>
    </row>
    <row r="59477" spans="77:77">
      <c r="BY59477" s="2"/>
    </row>
    <row r="59478" spans="77:77">
      <c r="BY59478" s="2"/>
    </row>
    <row r="59479" spans="77:77">
      <c r="BY59479" s="2"/>
    </row>
    <row r="59480" spans="77:77">
      <c r="BY59480" s="2"/>
    </row>
    <row r="59481" spans="77:77">
      <c r="BY59481" s="2"/>
    </row>
    <row r="59482" spans="77:77">
      <c r="BY59482" s="2"/>
    </row>
    <row r="59483" spans="77:77">
      <c r="BY59483" s="2"/>
    </row>
    <row r="59484" spans="77:77">
      <c r="BY59484" s="2"/>
    </row>
    <row r="59485" spans="77:77">
      <c r="BY59485" s="2"/>
    </row>
    <row r="59486" spans="77:77">
      <c r="BY59486" s="2"/>
    </row>
    <row r="59487" spans="77:77">
      <c r="BY59487" s="2"/>
    </row>
    <row r="59488" spans="77:77">
      <c r="BY59488" s="2"/>
    </row>
    <row r="59489" spans="77:77">
      <c r="BY59489" s="2"/>
    </row>
    <row r="59490" spans="77:77">
      <c r="BY59490" s="2"/>
    </row>
    <row r="59491" spans="77:77">
      <c r="BY59491" s="2"/>
    </row>
    <row r="59492" spans="77:77">
      <c r="BY59492" s="2"/>
    </row>
    <row r="59493" spans="77:77">
      <c r="BY59493" s="2"/>
    </row>
    <row r="59494" spans="77:77">
      <c r="BY59494" s="2"/>
    </row>
    <row r="59495" spans="77:77">
      <c r="BY59495" s="2"/>
    </row>
    <row r="59496" spans="77:77">
      <c r="BY59496" s="2"/>
    </row>
    <row r="59497" spans="77:77">
      <c r="BY59497" s="2"/>
    </row>
    <row r="59498" spans="77:77">
      <c r="BY59498" s="2"/>
    </row>
    <row r="59499" spans="77:77">
      <c r="BY59499" s="2"/>
    </row>
    <row r="59500" spans="77:77">
      <c r="BY59500" s="2"/>
    </row>
    <row r="59501" spans="77:77">
      <c r="BY59501" s="2"/>
    </row>
    <row r="59502" spans="77:77">
      <c r="BY59502" s="2"/>
    </row>
    <row r="59503" spans="77:77">
      <c r="BY59503" s="2"/>
    </row>
    <row r="59504" spans="77:77">
      <c r="BY59504" s="2"/>
    </row>
    <row r="59505" spans="77:77">
      <c r="BY59505" s="2"/>
    </row>
    <row r="59506" spans="77:77">
      <c r="BY59506" s="2"/>
    </row>
    <row r="59507" spans="77:77">
      <c r="BY59507" s="2"/>
    </row>
    <row r="59508" spans="77:77">
      <c r="BY59508" s="2"/>
    </row>
    <row r="59509" spans="77:77">
      <c r="BY59509" s="2"/>
    </row>
    <row r="59510" spans="77:77">
      <c r="BY59510" s="2"/>
    </row>
    <row r="59511" spans="77:77">
      <c r="BY59511" s="2"/>
    </row>
    <row r="59512" spans="77:77">
      <c r="BY59512" s="2"/>
    </row>
    <row r="59513" spans="77:77">
      <c r="BY59513" s="2"/>
    </row>
    <row r="59514" spans="77:77">
      <c r="BY59514" s="2"/>
    </row>
    <row r="59515" spans="77:77">
      <c r="BY59515" s="2"/>
    </row>
    <row r="59516" spans="77:77">
      <c r="BY59516" s="2"/>
    </row>
    <row r="59517" spans="77:77">
      <c r="BY59517" s="2"/>
    </row>
    <row r="59518" spans="77:77">
      <c r="BY59518" s="2"/>
    </row>
    <row r="59519" spans="77:77">
      <c r="BY59519" s="2"/>
    </row>
    <row r="59520" spans="77:77">
      <c r="BY59520" s="2"/>
    </row>
    <row r="59521" spans="77:77">
      <c r="BY59521" s="2"/>
    </row>
    <row r="59522" spans="77:77">
      <c r="BY59522" s="2"/>
    </row>
    <row r="59523" spans="77:77">
      <c r="BY59523" s="2"/>
    </row>
    <row r="59524" spans="77:77">
      <c r="BY59524" s="2"/>
    </row>
    <row r="59525" spans="77:77">
      <c r="BY59525" s="2"/>
    </row>
    <row r="59526" spans="77:77">
      <c r="BY59526" s="2"/>
    </row>
    <row r="59527" spans="77:77">
      <c r="BY59527" s="2"/>
    </row>
    <row r="59528" spans="77:77">
      <c r="BY59528" s="2"/>
    </row>
    <row r="59529" spans="77:77">
      <c r="BY59529" s="2"/>
    </row>
    <row r="59530" spans="77:77">
      <c r="BY59530" s="2"/>
    </row>
    <row r="59531" spans="77:77">
      <c r="BY59531" s="2"/>
    </row>
    <row r="59532" spans="77:77">
      <c r="BY59532" s="2"/>
    </row>
    <row r="59533" spans="77:77">
      <c r="BY59533" s="2"/>
    </row>
    <row r="59534" spans="77:77">
      <c r="BY59534" s="2"/>
    </row>
    <row r="59535" spans="77:77">
      <c r="BY59535" s="2"/>
    </row>
    <row r="59536" spans="77:77">
      <c r="BY59536" s="2"/>
    </row>
    <row r="59537" spans="77:77">
      <c r="BY59537" s="2"/>
    </row>
    <row r="59538" spans="77:77">
      <c r="BY59538" s="2"/>
    </row>
    <row r="59539" spans="77:77">
      <c r="BY59539" s="2"/>
    </row>
    <row r="59540" spans="77:77">
      <c r="BY59540" s="2"/>
    </row>
    <row r="59541" spans="77:77">
      <c r="BY59541" s="2"/>
    </row>
    <row r="59542" spans="77:77">
      <c r="BY59542" s="2"/>
    </row>
    <row r="59543" spans="77:77">
      <c r="BY59543" s="2"/>
    </row>
    <row r="59544" spans="77:77">
      <c r="BY59544" s="2"/>
    </row>
    <row r="59545" spans="77:77">
      <c r="BY59545" s="2"/>
    </row>
    <row r="59546" spans="77:77">
      <c r="BY59546" s="2"/>
    </row>
    <row r="59547" spans="77:77">
      <c r="BY59547" s="2"/>
    </row>
    <row r="59548" spans="77:77">
      <c r="BY59548" s="2"/>
    </row>
    <row r="59549" spans="77:77">
      <c r="BY59549" s="2"/>
    </row>
    <row r="59550" spans="77:77">
      <c r="BY59550" s="2"/>
    </row>
    <row r="59551" spans="77:77">
      <c r="BY59551" s="2"/>
    </row>
    <row r="59552" spans="77:77">
      <c r="BY59552" s="2"/>
    </row>
    <row r="59553" spans="77:77">
      <c r="BY59553" s="2"/>
    </row>
    <row r="59554" spans="77:77">
      <c r="BY59554" s="2"/>
    </row>
    <row r="59555" spans="77:77">
      <c r="BY59555" s="2"/>
    </row>
    <row r="59556" spans="77:77">
      <c r="BY59556" s="2"/>
    </row>
    <row r="59557" spans="77:77">
      <c r="BY59557" s="2"/>
    </row>
    <row r="59558" spans="77:77">
      <c r="BY59558" s="2"/>
    </row>
    <row r="59559" spans="77:77">
      <c r="BY59559" s="2"/>
    </row>
    <row r="59560" spans="77:77">
      <c r="BY59560" s="2"/>
    </row>
    <row r="59561" spans="77:77">
      <c r="BY59561" s="2"/>
    </row>
    <row r="59562" spans="77:77">
      <c r="BY59562" s="2"/>
    </row>
    <row r="59563" spans="77:77">
      <c r="BY59563" s="2"/>
    </row>
    <row r="59564" spans="77:77">
      <c r="BY59564" s="2"/>
    </row>
    <row r="59565" spans="77:77">
      <c r="BY59565" s="2"/>
    </row>
    <row r="59566" spans="77:77">
      <c r="BY59566" s="2"/>
    </row>
    <row r="59567" spans="77:77">
      <c r="BY59567" s="2"/>
    </row>
    <row r="59568" spans="77:77">
      <c r="BY59568" s="2"/>
    </row>
    <row r="59569" spans="77:77">
      <c r="BY59569" s="2"/>
    </row>
    <row r="59570" spans="77:77">
      <c r="BY59570" s="2"/>
    </row>
    <row r="59571" spans="77:77">
      <c r="BY59571" s="2"/>
    </row>
    <row r="59572" spans="77:77">
      <c r="BY59572" s="2"/>
    </row>
    <row r="59573" spans="77:77">
      <c r="BY59573" s="2"/>
    </row>
    <row r="59574" spans="77:77">
      <c r="BY59574" s="2"/>
    </row>
    <row r="59575" spans="77:77">
      <c r="BY59575" s="2"/>
    </row>
    <row r="59576" spans="77:77">
      <c r="BY59576" s="2"/>
    </row>
    <row r="59577" spans="77:77">
      <c r="BY59577" s="2"/>
    </row>
    <row r="59578" spans="77:77">
      <c r="BY59578" s="2"/>
    </row>
    <row r="59579" spans="77:77">
      <c r="BY59579" s="2"/>
    </row>
    <row r="59580" spans="77:77">
      <c r="BY59580" s="2"/>
    </row>
    <row r="59581" spans="77:77">
      <c r="BY59581" s="2"/>
    </row>
    <row r="59582" spans="77:77">
      <c r="BY59582" s="2"/>
    </row>
    <row r="59583" spans="77:77">
      <c r="BY59583" s="2"/>
    </row>
    <row r="59584" spans="77:77">
      <c r="BY59584" s="2"/>
    </row>
    <row r="59585" spans="77:77">
      <c r="BY59585" s="2"/>
    </row>
    <row r="59586" spans="77:77">
      <c r="BY59586" s="2"/>
    </row>
    <row r="59587" spans="77:77">
      <c r="BY59587" s="2"/>
    </row>
    <row r="59588" spans="77:77">
      <c r="BY59588" s="2"/>
    </row>
    <row r="59589" spans="77:77">
      <c r="BY59589" s="2"/>
    </row>
    <row r="59590" spans="77:77">
      <c r="BY59590" s="2"/>
    </row>
    <row r="59591" spans="77:77">
      <c r="BY59591" s="2"/>
    </row>
    <row r="59592" spans="77:77">
      <c r="BY59592" s="2"/>
    </row>
    <row r="59593" spans="77:77">
      <c r="BY59593" s="2"/>
    </row>
    <row r="59594" spans="77:77">
      <c r="BY59594" s="2"/>
    </row>
    <row r="59595" spans="77:77">
      <c r="BY59595" s="2"/>
    </row>
    <row r="59596" spans="77:77">
      <c r="BY59596" s="2"/>
    </row>
    <row r="59597" spans="77:77">
      <c r="BY59597" s="2"/>
    </row>
    <row r="59598" spans="77:77">
      <c r="BY59598" s="2"/>
    </row>
    <row r="59599" spans="77:77">
      <c r="BY59599" s="2"/>
    </row>
    <row r="59600" spans="77:77">
      <c r="BY59600" s="2"/>
    </row>
    <row r="59601" spans="77:77">
      <c r="BY59601" s="2"/>
    </row>
    <row r="59602" spans="77:77">
      <c r="BY59602" s="2"/>
    </row>
    <row r="59603" spans="77:77">
      <c r="BY59603" s="2"/>
    </row>
    <row r="59604" spans="77:77">
      <c r="BY59604" s="2"/>
    </row>
    <row r="59605" spans="77:77">
      <c r="BY59605" s="2"/>
    </row>
    <row r="59606" spans="77:77">
      <c r="BY59606" s="2"/>
    </row>
    <row r="59607" spans="77:77">
      <c r="BY59607" s="2"/>
    </row>
    <row r="59608" spans="77:77">
      <c r="BY59608" s="2"/>
    </row>
    <row r="59609" spans="77:77">
      <c r="BY59609" s="2"/>
    </row>
    <row r="59610" spans="77:77">
      <c r="BY59610" s="2"/>
    </row>
    <row r="59611" spans="77:77">
      <c r="BY59611" s="2"/>
    </row>
    <row r="59612" spans="77:77">
      <c r="BY59612" s="2"/>
    </row>
    <row r="59613" spans="77:77">
      <c r="BY59613" s="2"/>
    </row>
    <row r="59614" spans="77:77">
      <c r="BY59614" s="2"/>
    </row>
    <row r="59615" spans="77:77">
      <c r="BY59615" s="2"/>
    </row>
    <row r="59616" spans="77:77">
      <c r="BY59616" s="2"/>
    </row>
    <row r="59617" spans="77:77">
      <c r="BY59617" s="2"/>
    </row>
    <row r="59618" spans="77:77">
      <c r="BY59618" s="2"/>
    </row>
    <row r="59619" spans="77:77">
      <c r="BY59619" s="2"/>
    </row>
    <row r="59620" spans="77:77">
      <c r="BY59620" s="2"/>
    </row>
    <row r="59621" spans="77:77">
      <c r="BY59621" s="2"/>
    </row>
    <row r="59622" spans="77:77">
      <c r="BY59622" s="2"/>
    </row>
    <row r="59623" spans="77:77">
      <c r="BY59623" s="2"/>
    </row>
    <row r="59624" spans="77:77">
      <c r="BY59624" s="2"/>
    </row>
    <row r="59625" spans="77:77">
      <c r="BY59625" s="2"/>
    </row>
    <row r="59626" spans="77:77">
      <c r="BY59626" s="2"/>
    </row>
    <row r="59627" spans="77:77">
      <c r="BY59627" s="2"/>
    </row>
    <row r="59628" spans="77:77">
      <c r="BY59628" s="2"/>
    </row>
    <row r="59629" spans="77:77">
      <c r="BY59629" s="2"/>
    </row>
    <row r="59630" spans="77:77">
      <c r="BY59630" s="2"/>
    </row>
    <row r="59631" spans="77:77">
      <c r="BY59631" s="2"/>
    </row>
    <row r="59632" spans="77:77">
      <c r="BY59632" s="2"/>
    </row>
    <row r="59633" spans="77:77">
      <c r="BY59633" s="2"/>
    </row>
    <row r="59634" spans="77:77">
      <c r="BY59634" s="2"/>
    </row>
    <row r="59635" spans="77:77">
      <c r="BY59635" s="2"/>
    </row>
    <row r="59636" spans="77:77">
      <c r="BY59636" s="2"/>
    </row>
    <row r="59637" spans="77:77">
      <c r="BY59637" s="2"/>
    </row>
    <row r="59638" spans="77:77">
      <c r="BY59638" s="2"/>
    </row>
    <row r="59639" spans="77:77">
      <c r="BY59639" s="2"/>
    </row>
    <row r="59640" spans="77:77">
      <c r="BY59640" s="2"/>
    </row>
    <row r="59641" spans="77:77">
      <c r="BY59641" s="2"/>
    </row>
    <row r="59642" spans="77:77">
      <c r="BY59642" s="2"/>
    </row>
    <row r="59643" spans="77:77">
      <c r="BY59643" s="2"/>
    </row>
    <row r="59644" spans="77:77">
      <c r="BY59644" s="2"/>
    </row>
    <row r="59645" spans="77:77">
      <c r="BY59645" s="2"/>
    </row>
    <row r="59646" spans="77:77">
      <c r="BY59646" s="2"/>
    </row>
    <row r="59647" spans="77:77">
      <c r="BY59647" s="2"/>
    </row>
    <row r="59648" spans="77:77">
      <c r="BY59648" s="2"/>
    </row>
    <row r="59649" spans="77:77">
      <c r="BY59649" s="2"/>
    </row>
    <row r="59650" spans="77:77">
      <c r="BY59650" s="2"/>
    </row>
    <row r="59651" spans="77:77">
      <c r="BY59651" s="2"/>
    </row>
    <row r="59652" spans="77:77">
      <c r="BY59652" s="2"/>
    </row>
    <row r="59653" spans="77:77">
      <c r="BY59653" s="2"/>
    </row>
    <row r="59654" spans="77:77">
      <c r="BY59654" s="2"/>
    </row>
    <row r="59655" spans="77:77">
      <c r="BY59655" s="2"/>
    </row>
    <row r="59656" spans="77:77">
      <c r="BY59656" s="2"/>
    </row>
    <row r="59657" spans="77:77">
      <c r="BY59657" s="2"/>
    </row>
    <row r="59658" spans="77:77">
      <c r="BY59658" s="2"/>
    </row>
    <row r="59659" spans="77:77">
      <c r="BY59659" s="2"/>
    </row>
    <row r="59660" spans="77:77">
      <c r="BY59660" s="2"/>
    </row>
    <row r="59661" spans="77:77">
      <c r="BY59661" s="2"/>
    </row>
    <row r="59662" spans="77:77">
      <c r="BY59662" s="2"/>
    </row>
    <row r="59663" spans="77:77">
      <c r="BY59663" s="2"/>
    </row>
    <row r="59664" spans="77:77">
      <c r="BY59664" s="2"/>
    </row>
    <row r="59665" spans="77:77">
      <c r="BY59665" s="2"/>
    </row>
    <row r="59666" spans="77:77">
      <c r="BY59666" s="2"/>
    </row>
    <row r="59667" spans="77:77">
      <c r="BY59667" s="2"/>
    </row>
    <row r="59668" spans="77:77">
      <c r="BY59668" s="2"/>
    </row>
    <row r="59669" spans="77:77">
      <c r="BY59669" s="2"/>
    </row>
    <row r="59670" spans="77:77">
      <c r="BY59670" s="2"/>
    </row>
    <row r="59671" spans="77:77">
      <c r="BY59671" s="2"/>
    </row>
    <row r="59672" spans="77:77">
      <c r="BY59672" s="2"/>
    </row>
    <row r="59673" spans="77:77">
      <c r="BY59673" s="2"/>
    </row>
    <row r="59674" spans="77:77">
      <c r="BY59674" s="2"/>
    </row>
    <row r="59675" spans="77:77">
      <c r="BY59675" s="2"/>
    </row>
    <row r="59676" spans="77:77">
      <c r="BY59676" s="2"/>
    </row>
    <row r="59677" spans="77:77">
      <c r="BY59677" s="2"/>
    </row>
    <row r="59678" spans="77:77">
      <c r="BY59678" s="2"/>
    </row>
    <row r="59679" spans="77:77">
      <c r="BY59679" s="2"/>
    </row>
    <row r="59680" spans="77:77">
      <c r="BY59680" s="2"/>
    </row>
    <row r="59681" spans="77:77">
      <c r="BY59681" s="2"/>
    </row>
    <row r="59682" spans="77:77">
      <c r="BY59682" s="2"/>
    </row>
    <row r="59683" spans="77:77">
      <c r="BY59683" s="2"/>
    </row>
    <row r="59684" spans="77:77">
      <c r="BY59684" s="2"/>
    </row>
    <row r="59685" spans="77:77">
      <c r="BY59685" s="2"/>
    </row>
    <row r="59686" spans="77:77">
      <c r="BY59686" s="2"/>
    </row>
    <row r="59687" spans="77:77">
      <c r="BY59687" s="2"/>
    </row>
    <row r="59688" spans="77:77">
      <c r="BY59688" s="2"/>
    </row>
    <row r="59689" spans="77:77">
      <c r="BY59689" s="2"/>
    </row>
    <row r="59690" spans="77:77">
      <c r="BY59690" s="2"/>
    </row>
    <row r="59691" spans="77:77">
      <c r="BY59691" s="2"/>
    </row>
    <row r="59692" spans="77:77">
      <c r="BY59692" s="2"/>
    </row>
    <row r="59693" spans="77:77">
      <c r="BY59693" s="2"/>
    </row>
    <row r="59694" spans="77:77">
      <c r="BY59694" s="2"/>
    </row>
    <row r="59695" spans="77:77">
      <c r="BY59695" s="2"/>
    </row>
    <row r="59696" spans="77:77">
      <c r="BY59696" s="2"/>
    </row>
    <row r="59697" spans="77:77">
      <c r="BY59697" s="2"/>
    </row>
    <row r="59698" spans="77:77">
      <c r="BY59698" s="2"/>
    </row>
    <row r="59699" spans="77:77">
      <c r="BY59699" s="2"/>
    </row>
    <row r="59700" spans="77:77">
      <c r="BY59700" s="2"/>
    </row>
    <row r="59701" spans="77:77">
      <c r="BY59701" s="2"/>
    </row>
    <row r="59702" spans="77:77">
      <c r="BY59702" s="2"/>
    </row>
    <row r="59703" spans="77:77">
      <c r="BY59703" s="2"/>
    </row>
    <row r="59704" spans="77:77">
      <c r="BY59704" s="2"/>
    </row>
    <row r="59705" spans="77:77">
      <c r="BY59705" s="2"/>
    </row>
    <row r="59706" spans="77:77">
      <c r="BY59706" s="2"/>
    </row>
    <row r="59707" spans="77:77">
      <c r="BY59707" s="2"/>
    </row>
    <row r="59708" spans="77:77">
      <c r="BY59708" s="2"/>
    </row>
    <row r="59709" spans="77:77">
      <c r="BY59709" s="2"/>
    </row>
    <row r="59710" spans="77:77">
      <c r="BY59710" s="2"/>
    </row>
    <row r="59711" spans="77:77">
      <c r="BY59711" s="2"/>
    </row>
    <row r="59712" spans="77:77">
      <c r="BY59712" s="2"/>
    </row>
    <row r="59713" spans="77:77">
      <c r="BY59713" s="2"/>
    </row>
    <row r="59714" spans="77:77">
      <c r="BY59714" s="2"/>
    </row>
    <row r="59715" spans="77:77">
      <c r="BY59715" s="2"/>
    </row>
    <row r="59716" spans="77:77">
      <c r="BY59716" s="2"/>
    </row>
    <row r="59717" spans="77:77">
      <c r="BY59717" s="2"/>
    </row>
    <row r="59718" spans="77:77">
      <c r="BY59718" s="2"/>
    </row>
    <row r="59719" spans="77:77">
      <c r="BY59719" s="2"/>
    </row>
    <row r="59720" spans="77:77">
      <c r="BY59720" s="2"/>
    </row>
    <row r="59721" spans="77:77">
      <c r="BY59721" s="2"/>
    </row>
    <row r="59722" spans="77:77">
      <c r="BY59722" s="2"/>
    </row>
    <row r="59723" spans="77:77">
      <c r="BY59723" s="2"/>
    </row>
    <row r="59724" spans="77:77">
      <c r="BY59724" s="2"/>
    </row>
    <row r="59725" spans="77:77">
      <c r="BY59725" s="2"/>
    </row>
    <row r="59726" spans="77:77">
      <c r="BY59726" s="2"/>
    </row>
    <row r="59727" spans="77:77">
      <c r="BY59727" s="2"/>
    </row>
    <row r="59728" spans="77:77">
      <c r="BY59728" s="2"/>
    </row>
    <row r="59729" spans="77:77">
      <c r="BY59729" s="2"/>
    </row>
    <row r="59730" spans="77:77">
      <c r="BY59730" s="2"/>
    </row>
    <row r="59731" spans="77:77">
      <c r="BY59731" s="2"/>
    </row>
    <row r="59732" spans="77:77">
      <c r="BY59732" s="2"/>
    </row>
    <row r="59733" spans="77:77">
      <c r="BY59733" s="2"/>
    </row>
    <row r="59734" spans="77:77">
      <c r="BY59734" s="2"/>
    </row>
    <row r="59735" spans="77:77">
      <c r="BY59735" s="2"/>
    </row>
    <row r="59736" spans="77:77">
      <c r="BY59736" s="2"/>
    </row>
    <row r="59737" spans="77:77">
      <c r="BY59737" s="2"/>
    </row>
    <row r="59738" spans="77:77">
      <c r="BY59738" s="2"/>
    </row>
    <row r="59739" spans="77:77">
      <c r="BY59739" s="2"/>
    </row>
    <row r="59740" spans="77:77">
      <c r="BY59740" s="2"/>
    </row>
    <row r="59741" spans="77:77">
      <c r="BY59741" s="2"/>
    </row>
    <row r="59742" spans="77:77">
      <c r="BY59742" s="2"/>
    </row>
    <row r="59743" spans="77:77">
      <c r="BY59743" s="2"/>
    </row>
    <row r="59744" spans="77:77">
      <c r="BY59744" s="2"/>
    </row>
    <row r="59745" spans="77:77">
      <c r="BY59745" s="2"/>
    </row>
    <row r="59746" spans="77:77">
      <c r="BY59746" s="2"/>
    </row>
    <row r="59747" spans="77:77">
      <c r="BY59747" s="2"/>
    </row>
    <row r="59748" spans="77:77">
      <c r="BY59748" s="2"/>
    </row>
    <row r="59749" spans="77:77">
      <c r="BY59749" s="2"/>
    </row>
    <row r="59750" spans="77:77">
      <c r="BY59750" s="2"/>
    </row>
    <row r="59751" spans="77:77">
      <c r="BY59751" s="2"/>
    </row>
    <row r="59752" spans="77:77">
      <c r="BY59752" s="2"/>
    </row>
    <row r="59753" spans="77:77">
      <c r="BY59753" s="2"/>
    </row>
    <row r="59754" spans="77:77">
      <c r="BY59754" s="2"/>
    </row>
    <row r="59755" spans="77:77">
      <c r="BY59755" s="2"/>
    </row>
    <row r="59756" spans="77:77">
      <c r="BY59756" s="2"/>
    </row>
    <row r="59757" spans="77:77">
      <c r="BY59757" s="2"/>
    </row>
    <row r="59758" spans="77:77">
      <c r="BY59758" s="2"/>
    </row>
    <row r="59759" spans="77:77">
      <c r="BY59759" s="2"/>
    </row>
    <row r="59760" spans="77:77">
      <c r="BY59760" s="2"/>
    </row>
    <row r="59761" spans="77:77">
      <c r="BY59761" s="2"/>
    </row>
    <row r="59762" spans="77:77">
      <c r="BY59762" s="2"/>
    </row>
    <row r="59763" spans="77:77">
      <c r="BY59763" s="2"/>
    </row>
    <row r="59764" spans="77:77">
      <c r="BY59764" s="2"/>
    </row>
    <row r="59765" spans="77:77">
      <c r="BY59765" s="2"/>
    </row>
    <row r="59766" spans="77:77">
      <c r="BY59766" s="2"/>
    </row>
    <row r="59767" spans="77:77">
      <c r="BY59767" s="2"/>
    </row>
    <row r="59768" spans="77:77">
      <c r="BY59768" s="2"/>
    </row>
    <row r="59769" spans="77:77">
      <c r="BY59769" s="2"/>
    </row>
    <row r="59770" spans="77:77">
      <c r="BY59770" s="2"/>
    </row>
    <row r="59771" spans="77:77">
      <c r="BY59771" s="2"/>
    </row>
    <row r="59772" spans="77:77">
      <c r="BY59772" s="2"/>
    </row>
    <row r="59773" spans="77:77">
      <c r="BY59773" s="2"/>
    </row>
    <row r="59774" spans="77:77">
      <c r="BY59774" s="2"/>
    </row>
    <row r="59775" spans="77:77">
      <c r="BY59775" s="2"/>
    </row>
    <row r="59776" spans="77:77">
      <c r="BY59776" s="2"/>
    </row>
    <row r="59777" spans="77:77">
      <c r="BY59777" s="2"/>
    </row>
    <row r="59778" spans="77:77">
      <c r="BY59778" s="2"/>
    </row>
    <row r="59779" spans="77:77">
      <c r="BY59779" s="2"/>
    </row>
    <row r="59780" spans="77:77">
      <c r="BY59780" s="2"/>
    </row>
    <row r="59781" spans="77:77">
      <c r="BY59781" s="2"/>
    </row>
    <row r="59782" spans="77:77">
      <c r="BY59782" s="2"/>
    </row>
    <row r="59783" spans="77:77">
      <c r="BY59783" s="2"/>
    </row>
    <row r="59784" spans="77:77">
      <c r="BY59784" s="2"/>
    </row>
    <row r="59785" spans="77:77">
      <c r="BY59785" s="2"/>
    </row>
    <row r="59786" spans="77:77">
      <c r="BY59786" s="2"/>
    </row>
    <row r="59787" spans="77:77">
      <c r="BY59787" s="2"/>
    </row>
    <row r="59788" spans="77:77">
      <c r="BY59788" s="2"/>
    </row>
    <row r="59789" spans="77:77">
      <c r="BY59789" s="2"/>
    </row>
    <row r="59790" spans="77:77">
      <c r="BY59790" s="2"/>
    </row>
    <row r="59791" spans="77:77">
      <c r="BY59791" s="2"/>
    </row>
    <row r="59792" spans="77:77">
      <c r="BY59792" s="2"/>
    </row>
    <row r="59793" spans="77:77">
      <c r="BY59793" s="2"/>
    </row>
    <row r="59794" spans="77:77">
      <c r="BY59794" s="2"/>
    </row>
    <row r="59795" spans="77:77">
      <c r="BY59795" s="2"/>
    </row>
    <row r="59796" spans="77:77">
      <c r="BY59796" s="2"/>
    </row>
    <row r="59797" spans="77:77">
      <c r="BY59797" s="2"/>
    </row>
    <row r="59798" spans="77:77">
      <c r="BY59798" s="2"/>
    </row>
    <row r="59799" spans="77:77">
      <c r="BY59799" s="2"/>
    </row>
    <row r="59800" spans="77:77">
      <c r="BY59800" s="2"/>
    </row>
    <row r="59801" spans="77:77">
      <c r="BY59801" s="2"/>
    </row>
    <row r="59802" spans="77:77">
      <c r="BY59802" s="2"/>
    </row>
    <row r="59803" spans="77:77">
      <c r="BY59803" s="2"/>
    </row>
    <row r="59804" spans="77:77">
      <c r="BY59804" s="2"/>
    </row>
    <row r="59805" spans="77:77">
      <c r="BY59805" s="2"/>
    </row>
    <row r="59806" spans="77:77">
      <c r="BY59806" s="2"/>
    </row>
    <row r="59807" spans="77:77">
      <c r="BY59807" s="2"/>
    </row>
    <row r="59808" spans="77:77">
      <c r="BY59808" s="2"/>
    </row>
    <row r="59809" spans="77:77">
      <c r="BY59809" s="2"/>
    </row>
    <row r="59810" spans="77:77">
      <c r="BY59810" s="2"/>
    </row>
    <row r="59811" spans="77:77">
      <c r="BY59811" s="2"/>
    </row>
    <row r="59812" spans="77:77">
      <c r="BY59812" s="2"/>
    </row>
    <row r="59813" spans="77:77">
      <c r="BY59813" s="2"/>
    </row>
    <row r="59814" spans="77:77">
      <c r="BY59814" s="2"/>
    </row>
    <row r="59815" spans="77:77">
      <c r="BY59815" s="2"/>
    </row>
    <row r="59816" spans="77:77">
      <c r="BY59816" s="2"/>
    </row>
    <row r="59817" spans="77:77">
      <c r="BY59817" s="2"/>
    </row>
    <row r="59818" spans="77:77">
      <c r="BY59818" s="2"/>
    </row>
    <row r="59819" spans="77:77">
      <c r="BY59819" s="2"/>
    </row>
    <row r="59820" spans="77:77">
      <c r="BY59820" s="2"/>
    </row>
    <row r="59821" spans="77:77">
      <c r="BY59821" s="2"/>
    </row>
    <row r="59822" spans="77:77">
      <c r="BY59822" s="2"/>
    </row>
    <row r="59823" spans="77:77">
      <c r="BY59823" s="2"/>
    </row>
    <row r="59824" spans="77:77">
      <c r="BY59824" s="2"/>
    </row>
    <row r="59825" spans="77:77">
      <c r="BY59825" s="2"/>
    </row>
    <row r="59826" spans="77:77">
      <c r="BY59826" s="2"/>
    </row>
    <row r="59827" spans="77:77">
      <c r="BY59827" s="2"/>
    </row>
    <row r="59828" spans="77:77">
      <c r="BY59828" s="2"/>
    </row>
    <row r="59829" spans="77:77">
      <c r="BY59829" s="2"/>
    </row>
    <row r="59830" spans="77:77">
      <c r="BY59830" s="2"/>
    </row>
    <row r="59831" spans="77:77">
      <c r="BY59831" s="2"/>
    </row>
    <row r="59832" spans="77:77">
      <c r="BY59832" s="2"/>
    </row>
    <row r="59833" spans="77:77">
      <c r="BY59833" s="2"/>
    </row>
    <row r="59834" spans="77:77">
      <c r="BY59834" s="2"/>
    </row>
    <row r="59835" spans="77:77">
      <c r="BY59835" s="2"/>
    </row>
    <row r="59836" spans="77:77">
      <c r="BY59836" s="2"/>
    </row>
    <row r="59837" spans="77:77">
      <c r="BY59837" s="2"/>
    </row>
    <row r="59838" spans="77:77">
      <c r="BY59838" s="2"/>
    </row>
    <row r="59839" spans="77:77">
      <c r="BY59839" s="2"/>
    </row>
    <row r="59840" spans="77:77">
      <c r="BY59840" s="2"/>
    </row>
    <row r="59841" spans="77:77">
      <c r="BY59841" s="2"/>
    </row>
    <row r="59842" spans="77:77">
      <c r="BY59842" s="2"/>
    </row>
    <row r="59843" spans="77:77">
      <c r="BY59843" s="2"/>
    </row>
    <row r="59844" spans="77:77">
      <c r="BY59844" s="2"/>
    </row>
    <row r="59845" spans="77:77">
      <c r="BY59845" s="2"/>
    </row>
    <row r="59846" spans="77:77">
      <c r="BY59846" s="2"/>
    </row>
    <row r="59847" spans="77:77">
      <c r="BY59847" s="2"/>
    </row>
    <row r="59848" spans="77:77">
      <c r="BY59848" s="2"/>
    </row>
    <row r="59849" spans="77:77">
      <c r="BY59849" s="2"/>
    </row>
    <row r="59850" spans="77:77">
      <c r="BY59850" s="2"/>
    </row>
    <row r="59851" spans="77:77">
      <c r="BY59851" s="2"/>
    </row>
    <row r="59852" spans="77:77">
      <c r="BY59852" s="2"/>
    </row>
    <row r="59853" spans="77:77">
      <c r="BY59853" s="2"/>
    </row>
    <row r="59854" spans="77:77">
      <c r="BY59854" s="2"/>
    </row>
    <row r="59855" spans="77:77">
      <c r="BY59855" s="2"/>
    </row>
    <row r="59856" spans="77:77">
      <c r="BY59856" s="2"/>
    </row>
    <row r="59857" spans="77:77">
      <c r="BY59857" s="2"/>
    </row>
    <row r="59858" spans="77:77">
      <c r="BY59858" s="2"/>
    </row>
    <row r="59859" spans="77:77">
      <c r="BY59859" s="2"/>
    </row>
    <row r="59860" spans="77:77">
      <c r="BY59860" s="2"/>
    </row>
    <row r="59861" spans="77:77">
      <c r="BY59861" s="2"/>
    </row>
    <row r="59862" spans="77:77">
      <c r="BY59862" s="2"/>
    </row>
    <row r="59863" spans="77:77">
      <c r="BY59863" s="2"/>
    </row>
    <row r="59864" spans="77:77">
      <c r="BY59864" s="2"/>
    </row>
    <row r="59865" spans="77:77">
      <c r="BY59865" s="2"/>
    </row>
    <row r="59866" spans="77:77">
      <c r="BY59866" s="2"/>
    </row>
    <row r="59867" spans="77:77">
      <c r="BY59867" s="2"/>
    </row>
    <row r="59868" spans="77:77">
      <c r="BY59868" s="2"/>
    </row>
    <row r="59869" spans="77:77">
      <c r="BY59869" s="2"/>
    </row>
    <row r="59870" spans="77:77">
      <c r="BY59870" s="2"/>
    </row>
    <row r="59871" spans="77:77">
      <c r="BY59871" s="2"/>
    </row>
    <row r="59872" spans="77:77">
      <c r="BY59872" s="2"/>
    </row>
    <row r="59873" spans="77:77">
      <c r="BY59873" s="2"/>
    </row>
    <row r="59874" spans="77:77">
      <c r="BY59874" s="2"/>
    </row>
    <row r="59875" spans="77:77">
      <c r="BY59875" s="2"/>
    </row>
    <row r="59876" spans="77:77">
      <c r="BY59876" s="2"/>
    </row>
    <row r="59877" spans="77:77">
      <c r="BY59877" s="2"/>
    </row>
    <row r="59878" spans="77:77">
      <c r="BY59878" s="2"/>
    </row>
    <row r="59879" spans="77:77">
      <c r="BY59879" s="2"/>
    </row>
    <row r="59880" spans="77:77">
      <c r="BY59880" s="2"/>
    </row>
    <row r="59881" spans="77:77">
      <c r="BY59881" s="2"/>
    </row>
    <row r="59882" spans="77:77">
      <c r="BY59882" s="2"/>
    </row>
    <row r="59883" spans="77:77">
      <c r="BY59883" s="2"/>
    </row>
    <row r="59884" spans="77:77">
      <c r="BY59884" s="2"/>
    </row>
    <row r="59885" spans="77:77">
      <c r="BY59885" s="2"/>
    </row>
    <row r="59886" spans="77:77">
      <c r="BY59886" s="2"/>
    </row>
    <row r="59887" spans="77:77">
      <c r="BY59887" s="2"/>
    </row>
    <row r="59888" spans="77:77">
      <c r="BY59888" s="2"/>
    </row>
    <row r="59889" spans="77:77">
      <c r="BY59889" s="2"/>
    </row>
    <row r="59890" spans="77:77">
      <c r="BY59890" s="2"/>
    </row>
    <row r="59891" spans="77:77">
      <c r="BY59891" s="2"/>
    </row>
    <row r="59892" spans="77:77">
      <c r="BY59892" s="2"/>
    </row>
    <row r="59893" spans="77:77">
      <c r="BY59893" s="2"/>
    </row>
    <row r="59894" spans="77:77">
      <c r="BY59894" s="2"/>
    </row>
    <row r="59895" spans="77:77">
      <c r="BY59895" s="2"/>
    </row>
    <row r="59896" spans="77:77">
      <c r="BY59896" s="2"/>
    </row>
    <row r="59897" spans="77:77">
      <c r="BY59897" s="2"/>
    </row>
    <row r="59898" spans="77:77">
      <c r="BY59898" s="2"/>
    </row>
    <row r="59899" spans="77:77">
      <c r="BY59899" s="2"/>
    </row>
    <row r="59900" spans="77:77">
      <c r="BY59900" s="2"/>
    </row>
    <row r="59901" spans="77:77">
      <c r="BY59901" s="2"/>
    </row>
    <row r="59902" spans="77:77">
      <c r="BY59902" s="2"/>
    </row>
    <row r="59903" spans="77:77">
      <c r="BY59903" s="2"/>
    </row>
    <row r="59904" spans="77:77">
      <c r="BY59904" s="2"/>
    </row>
    <row r="59905" spans="77:77">
      <c r="BY59905" s="2"/>
    </row>
    <row r="59906" spans="77:77">
      <c r="BY59906" s="2"/>
    </row>
    <row r="59907" spans="77:77">
      <c r="BY59907" s="2"/>
    </row>
    <row r="59908" spans="77:77">
      <c r="BY59908" s="2"/>
    </row>
    <row r="59909" spans="77:77">
      <c r="BY59909" s="2"/>
    </row>
    <row r="59910" spans="77:77">
      <c r="BY59910" s="2"/>
    </row>
    <row r="59911" spans="77:77">
      <c r="BY59911" s="2"/>
    </row>
    <row r="59912" spans="77:77">
      <c r="BY59912" s="2"/>
    </row>
    <row r="59913" spans="77:77">
      <c r="BY59913" s="2"/>
    </row>
    <row r="59914" spans="77:77">
      <c r="BY59914" s="2"/>
    </row>
    <row r="59915" spans="77:77">
      <c r="BY59915" s="2"/>
    </row>
    <row r="59916" spans="77:77">
      <c r="BY59916" s="2"/>
    </row>
    <row r="59917" spans="77:77">
      <c r="BY59917" s="2"/>
    </row>
    <row r="59918" spans="77:77">
      <c r="BY59918" s="2"/>
    </row>
    <row r="59919" spans="77:77">
      <c r="BY59919" s="2"/>
    </row>
    <row r="59920" spans="77:77">
      <c r="BY59920" s="2"/>
    </row>
    <row r="59921" spans="77:77">
      <c r="BY59921" s="2"/>
    </row>
    <row r="59922" spans="77:77">
      <c r="BY59922" s="2"/>
    </row>
    <row r="59923" spans="77:77">
      <c r="BY59923" s="2"/>
    </row>
    <row r="59924" spans="77:77">
      <c r="BY59924" s="2"/>
    </row>
    <row r="59925" spans="77:77">
      <c r="BY59925" s="2"/>
    </row>
    <row r="59926" spans="77:77">
      <c r="BY59926" s="2"/>
    </row>
    <row r="59927" spans="77:77">
      <c r="BY59927" s="2"/>
    </row>
    <row r="59928" spans="77:77">
      <c r="BY59928" s="2"/>
    </row>
    <row r="59929" spans="77:77">
      <c r="BY59929" s="2"/>
    </row>
    <row r="59930" spans="77:77">
      <c r="BY59930" s="2"/>
    </row>
    <row r="59931" spans="77:77">
      <c r="BY59931" s="2"/>
    </row>
    <row r="59932" spans="77:77">
      <c r="BY59932" s="2"/>
    </row>
    <row r="59933" spans="77:77">
      <c r="BY59933" s="2"/>
    </row>
    <row r="59934" spans="77:77">
      <c r="BY59934" s="2"/>
    </row>
    <row r="59935" spans="77:77">
      <c r="BY59935" s="2"/>
    </row>
    <row r="59936" spans="77:77">
      <c r="BY59936" s="2"/>
    </row>
    <row r="59937" spans="77:77">
      <c r="BY59937" s="2"/>
    </row>
    <row r="59938" spans="77:77">
      <c r="BY59938" s="2"/>
    </row>
    <row r="59939" spans="77:77">
      <c r="BY59939" s="2"/>
    </row>
    <row r="59940" spans="77:77">
      <c r="BY59940" s="2"/>
    </row>
    <row r="59941" spans="77:77">
      <c r="BY59941" s="2"/>
    </row>
    <row r="59942" spans="77:77">
      <c r="BY59942" s="2"/>
    </row>
    <row r="59943" spans="77:77">
      <c r="BY59943" s="2"/>
    </row>
    <row r="59944" spans="77:77">
      <c r="BY59944" s="2"/>
    </row>
    <row r="59945" spans="77:77">
      <c r="BY59945" s="2"/>
    </row>
    <row r="59946" spans="77:77">
      <c r="BY59946" s="2"/>
    </row>
    <row r="59947" spans="77:77">
      <c r="BY59947" s="2"/>
    </row>
    <row r="59948" spans="77:77">
      <c r="BY59948" s="2"/>
    </row>
    <row r="59949" spans="77:77">
      <c r="BY59949" s="2"/>
    </row>
    <row r="59950" spans="77:77">
      <c r="BY59950" s="2"/>
    </row>
    <row r="59951" spans="77:77">
      <c r="BY59951" s="2"/>
    </row>
    <row r="59952" spans="77:77">
      <c r="BY59952" s="2"/>
    </row>
    <row r="59953" spans="77:77">
      <c r="BY59953" s="2"/>
    </row>
    <row r="59954" spans="77:77">
      <c r="BY59954" s="2"/>
    </row>
    <row r="59955" spans="77:77">
      <c r="BY59955" s="2"/>
    </row>
    <row r="59956" spans="77:77">
      <c r="BY59956" s="2"/>
    </row>
    <row r="59957" spans="77:77">
      <c r="BY59957" s="2"/>
    </row>
    <row r="59958" spans="77:77">
      <c r="BY59958" s="2"/>
    </row>
    <row r="59959" spans="77:77">
      <c r="BY59959" s="2"/>
    </row>
    <row r="59960" spans="77:77">
      <c r="BY59960" s="2"/>
    </row>
    <row r="59961" spans="77:77">
      <c r="BY59961" s="2"/>
    </row>
    <row r="59962" spans="77:77">
      <c r="BY59962" s="2"/>
    </row>
    <row r="59963" spans="77:77">
      <c r="BY59963" s="2"/>
    </row>
    <row r="59964" spans="77:77">
      <c r="BY59964" s="2"/>
    </row>
    <row r="59965" spans="77:77">
      <c r="BY59965" s="2"/>
    </row>
    <row r="59966" spans="77:77">
      <c r="BY59966" s="2"/>
    </row>
    <row r="59967" spans="77:77">
      <c r="BY59967" s="2"/>
    </row>
    <row r="59968" spans="77:77">
      <c r="BY59968" s="2"/>
    </row>
    <row r="59969" spans="77:77">
      <c r="BY59969" s="2"/>
    </row>
    <row r="59970" spans="77:77">
      <c r="BY59970" s="2"/>
    </row>
    <row r="59971" spans="77:77">
      <c r="BY59971" s="2"/>
    </row>
    <row r="59972" spans="77:77">
      <c r="BY59972" s="2"/>
    </row>
    <row r="59973" spans="77:77">
      <c r="BY59973" s="2"/>
    </row>
    <row r="59974" spans="77:77">
      <c r="BY59974" s="2"/>
    </row>
    <row r="59975" spans="77:77">
      <c r="BY59975" s="2"/>
    </row>
    <row r="59976" spans="77:77">
      <c r="BY59976" s="2"/>
    </row>
    <row r="59977" spans="77:77">
      <c r="BY59977" s="2"/>
    </row>
    <row r="59978" spans="77:77">
      <c r="BY59978" s="2"/>
    </row>
    <row r="59979" spans="77:77">
      <c r="BY59979" s="2"/>
    </row>
    <row r="59980" spans="77:77">
      <c r="BY59980" s="2"/>
    </row>
    <row r="59981" spans="77:77">
      <c r="BY59981" s="2"/>
    </row>
    <row r="59982" spans="77:77">
      <c r="BY59982" s="2"/>
    </row>
    <row r="59983" spans="77:77">
      <c r="BY59983" s="2"/>
    </row>
    <row r="59984" spans="77:77">
      <c r="BY59984" s="2"/>
    </row>
    <row r="59985" spans="77:77">
      <c r="BY59985" s="2"/>
    </row>
    <row r="59986" spans="77:77">
      <c r="BY59986" s="2"/>
    </row>
    <row r="59987" spans="77:77">
      <c r="BY59987" s="2"/>
    </row>
    <row r="59988" spans="77:77">
      <c r="BY59988" s="2"/>
    </row>
    <row r="59989" spans="77:77">
      <c r="BY59989" s="2"/>
    </row>
    <row r="59990" spans="77:77">
      <c r="BY59990" s="2"/>
    </row>
    <row r="59991" spans="77:77">
      <c r="BY59991" s="2"/>
    </row>
    <row r="59992" spans="77:77">
      <c r="BY59992" s="2"/>
    </row>
    <row r="59993" spans="77:77">
      <c r="BY59993" s="2"/>
    </row>
    <row r="59994" spans="77:77">
      <c r="BY59994" s="2"/>
    </row>
    <row r="59995" spans="77:77">
      <c r="BY59995" s="2"/>
    </row>
    <row r="59996" spans="77:77">
      <c r="BY59996" s="2"/>
    </row>
    <row r="59997" spans="77:77">
      <c r="BY59997" s="2"/>
    </row>
    <row r="59998" spans="77:77">
      <c r="BY59998" s="2"/>
    </row>
    <row r="59999" spans="77:77">
      <c r="BY59999" s="2"/>
    </row>
    <row r="60000" spans="77:77">
      <c r="BY60000" s="2"/>
    </row>
    <row r="60001" spans="77:77">
      <c r="BY60001" s="2"/>
    </row>
    <row r="60002" spans="77:77">
      <c r="BY60002" s="2"/>
    </row>
    <row r="60003" spans="77:77">
      <c r="BY60003" s="2"/>
    </row>
    <row r="60004" spans="77:77">
      <c r="BY60004" s="2"/>
    </row>
    <row r="60005" spans="77:77">
      <c r="BY60005" s="2"/>
    </row>
    <row r="60006" spans="77:77">
      <c r="BY60006" s="2"/>
    </row>
    <row r="60007" spans="77:77">
      <c r="BY60007" s="2"/>
    </row>
    <row r="60008" spans="77:77">
      <c r="BY60008" s="2"/>
    </row>
    <row r="60009" spans="77:77">
      <c r="BY60009" s="2"/>
    </row>
    <row r="60010" spans="77:77">
      <c r="BY60010" s="2"/>
    </row>
    <row r="60011" spans="77:77">
      <c r="BY60011" s="2"/>
    </row>
    <row r="60012" spans="77:77">
      <c r="BY60012" s="2"/>
    </row>
    <row r="60013" spans="77:77">
      <c r="BY60013" s="2"/>
    </row>
    <row r="60014" spans="77:77">
      <c r="BY60014" s="2"/>
    </row>
    <row r="60015" spans="77:77">
      <c r="BY60015" s="2"/>
    </row>
    <row r="60016" spans="77:77">
      <c r="BY60016" s="2"/>
    </row>
    <row r="60017" spans="77:77">
      <c r="BY60017" s="2"/>
    </row>
    <row r="60018" spans="77:77">
      <c r="BY60018" s="2"/>
    </row>
    <row r="60019" spans="77:77">
      <c r="BY60019" s="2"/>
    </row>
    <row r="60020" spans="77:77">
      <c r="BY60020" s="2"/>
    </row>
    <row r="60021" spans="77:77">
      <c r="BY60021" s="2"/>
    </row>
    <row r="60022" spans="77:77">
      <c r="BY60022" s="2"/>
    </row>
    <row r="60023" spans="77:77">
      <c r="BY60023" s="2"/>
    </row>
    <row r="60024" spans="77:77">
      <c r="BY60024" s="2"/>
    </row>
    <row r="60025" spans="77:77">
      <c r="BY60025" s="2"/>
    </row>
    <row r="60026" spans="77:77">
      <c r="BY60026" s="2"/>
    </row>
    <row r="60027" spans="77:77">
      <c r="BY60027" s="2"/>
    </row>
    <row r="60028" spans="77:77">
      <c r="BY60028" s="2"/>
    </row>
    <row r="60029" spans="77:77">
      <c r="BY60029" s="2"/>
    </row>
    <row r="60030" spans="77:77">
      <c r="BY60030" s="2"/>
    </row>
    <row r="60031" spans="77:77">
      <c r="BY60031" s="2"/>
    </row>
    <row r="60032" spans="77:77">
      <c r="BY60032" s="2"/>
    </row>
    <row r="60033" spans="77:77">
      <c r="BY60033" s="2"/>
    </row>
    <row r="60034" spans="77:77">
      <c r="BY60034" s="2"/>
    </row>
    <row r="60035" spans="77:77">
      <c r="BY60035" s="2"/>
    </row>
    <row r="60036" spans="77:77">
      <c r="BY60036" s="2"/>
    </row>
    <row r="60037" spans="77:77">
      <c r="BY60037" s="2"/>
    </row>
    <row r="60038" spans="77:77">
      <c r="BY60038" s="2"/>
    </row>
    <row r="60039" spans="77:77">
      <c r="BY60039" s="2"/>
    </row>
    <row r="60040" spans="77:77">
      <c r="BY60040" s="2"/>
    </row>
    <row r="60041" spans="77:77">
      <c r="BY60041" s="2"/>
    </row>
    <row r="60042" spans="77:77">
      <c r="BY60042" s="2"/>
    </row>
    <row r="60043" spans="77:77">
      <c r="BY60043" s="2"/>
    </row>
    <row r="60044" spans="77:77">
      <c r="BY60044" s="2"/>
    </row>
    <row r="60045" spans="77:77">
      <c r="BY60045" s="2"/>
    </row>
    <row r="60046" spans="77:77">
      <c r="BY60046" s="2"/>
    </row>
    <row r="60047" spans="77:77">
      <c r="BY60047" s="2"/>
    </row>
    <row r="60048" spans="77:77">
      <c r="BY60048" s="2"/>
    </row>
    <row r="60049" spans="77:77">
      <c r="BY60049" s="2"/>
    </row>
    <row r="60050" spans="77:77">
      <c r="BY60050" s="2"/>
    </row>
    <row r="60051" spans="77:77">
      <c r="BY60051" s="2"/>
    </row>
    <row r="60052" spans="77:77">
      <c r="BY60052" s="2"/>
    </row>
    <row r="60053" spans="77:77">
      <c r="BY60053" s="2"/>
    </row>
    <row r="60054" spans="77:77">
      <c r="BY60054" s="2"/>
    </row>
    <row r="60055" spans="77:77">
      <c r="BY60055" s="2"/>
    </row>
    <row r="60056" spans="77:77">
      <c r="BY60056" s="2"/>
    </row>
    <row r="60057" spans="77:77">
      <c r="BY60057" s="2"/>
    </row>
    <row r="60058" spans="77:77">
      <c r="BY60058" s="2"/>
    </row>
    <row r="60059" spans="77:77">
      <c r="BY60059" s="2"/>
    </row>
    <row r="60060" spans="77:77">
      <c r="BY60060" s="2"/>
    </row>
    <row r="60061" spans="77:77">
      <c r="BY60061" s="2"/>
    </row>
    <row r="60062" spans="77:77">
      <c r="BY60062" s="2"/>
    </row>
    <row r="60063" spans="77:77">
      <c r="BY60063" s="2"/>
    </row>
    <row r="60064" spans="77:77">
      <c r="BY60064" s="2"/>
    </row>
    <row r="60065" spans="77:77">
      <c r="BY60065" s="2"/>
    </row>
    <row r="60066" spans="77:77">
      <c r="BY60066" s="2"/>
    </row>
    <row r="60067" spans="77:77">
      <c r="BY60067" s="2"/>
    </row>
    <row r="60068" spans="77:77">
      <c r="BY60068" s="2"/>
    </row>
    <row r="60069" spans="77:77">
      <c r="BY60069" s="2"/>
    </row>
    <row r="60070" spans="77:77">
      <c r="BY60070" s="2"/>
    </row>
    <row r="60071" spans="77:77">
      <c r="BY60071" s="2"/>
    </row>
    <row r="60072" spans="77:77">
      <c r="BY60072" s="2"/>
    </row>
    <row r="60073" spans="77:77">
      <c r="BY60073" s="2"/>
    </row>
    <row r="60074" spans="77:77">
      <c r="BY60074" s="2"/>
    </row>
    <row r="60075" spans="77:77">
      <c r="BY60075" s="2"/>
    </row>
    <row r="60076" spans="77:77">
      <c r="BY60076" s="2"/>
    </row>
    <row r="60077" spans="77:77">
      <c r="BY60077" s="2"/>
    </row>
    <row r="60078" spans="77:77">
      <c r="BY60078" s="2"/>
    </row>
    <row r="60079" spans="77:77">
      <c r="BY60079" s="2"/>
    </row>
    <row r="60080" spans="77:77">
      <c r="BY60080" s="2"/>
    </row>
    <row r="60081" spans="77:77">
      <c r="BY60081" s="2"/>
    </row>
    <row r="60082" spans="77:77">
      <c r="BY60082" s="2"/>
    </row>
    <row r="60083" spans="77:77">
      <c r="BY60083" s="2"/>
    </row>
    <row r="60084" spans="77:77">
      <c r="BY60084" s="2"/>
    </row>
    <row r="60085" spans="77:77">
      <c r="BY60085" s="2"/>
    </row>
    <row r="60086" spans="77:77">
      <c r="BY60086" s="2"/>
    </row>
    <row r="60087" spans="77:77">
      <c r="BY60087" s="2"/>
    </row>
    <row r="60088" spans="77:77">
      <c r="BY60088" s="2"/>
    </row>
    <row r="60089" spans="77:77">
      <c r="BY60089" s="2"/>
    </row>
    <row r="60090" spans="77:77">
      <c r="BY60090" s="2"/>
    </row>
    <row r="60091" spans="77:77">
      <c r="BY60091" s="2"/>
    </row>
    <row r="60092" spans="77:77">
      <c r="BY60092" s="2"/>
    </row>
    <row r="60093" spans="77:77">
      <c r="BY60093" s="2"/>
    </row>
    <row r="60094" spans="77:77">
      <c r="BY60094" s="2"/>
    </row>
    <row r="60095" spans="77:77">
      <c r="BY60095" s="2"/>
    </row>
    <row r="60096" spans="77:77">
      <c r="BY60096" s="2"/>
    </row>
    <row r="60097" spans="77:77">
      <c r="BY60097" s="2"/>
    </row>
    <row r="60098" spans="77:77">
      <c r="BY60098" s="2"/>
    </row>
    <row r="60099" spans="77:77">
      <c r="BY60099" s="2"/>
    </row>
    <row r="60100" spans="77:77">
      <c r="BY60100" s="2"/>
    </row>
    <row r="60101" spans="77:77">
      <c r="BY60101" s="2"/>
    </row>
    <row r="60102" spans="77:77">
      <c r="BY60102" s="2"/>
    </row>
    <row r="60103" spans="77:77">
      <c r="BY60103" s="2"/>
    </row>
    <row r="60104" spans="77:77">
      <c r="BY60104" s="2"/>
    </row>
    <row r="60105" spans="77:77">
      <c r="BY60105" s="2"/>
    </row>
    <row r="60106" spans="77:77">
      <c r="BY60106" s="2"/>
    </row>
    <row r="60107" spans="77:77">
      <c r="BY60107" s="2"/>
    </row>
    <row r="60108" spans="77:77">
      <c r="BY60108" s="2"/>
    </row>
    <row r="60109" spans="77:77">
      <c r="BY60109" s="2"/>
    </row>
    <row r="60110" spans="77:77">
      <c r="BY60110" s="2"/>
    </row>
    <row r="60111" spans="77:77">
      <c r="BY60111" s="2"/>
    </row>
    <row r="60112" spans="77:77">
      <c r="BY60112" s="2"/>
    </row>
    <row r="60113" spans="77:77">
      <c r="BY60113" s="2"/>
    </row>
    <row r="60114" spans="77:77">
      <c r="BY60114" s="2"/>
    </row>
    <row r="60115" spans="77:77">
      <c r="BY60115" s="2"/>
    </row>
    <row r="60116" spans="77:77">
      <c r="BY60116" s="2"/>
    </row>
    <row r="60117" spans="77:77">
      <c r="BY60117" s="2"/>
    </row>
    <row r="60118" spans="77:77">
      <c r="BY60118" s="2"/>
    </row>
    <row r="60119" spans="77:77">
      <c r="BY60119" s="2"/>
    </row>
    <row r="60120" spans="77:77">
      <c r="BY60120" s="2"/>
    </row>
    <row r="60121" spans="77:77">
      <c r="BY60121" s="2"/>
    </row>
    <row r="60122" spans="77:77">
      <c r="BY60122" s="2"/>
    </row>
    <row r="60123" spans="77:77">
      <c r="BY60123" s="2"/>
    </row>
    <row r="60124" spans="77:77">
      <c r="BY60124" s="2"/>
    </row>
    <row r="60125" spans="77:77">
      <c r="BY60125" s="2"/>
    </row>
    <row r="60126" spans="77:77">
      <c r="BY60126" s="2"/>
    </row>
    <row r="60127" spans="77:77">
      <c r="BY60127" s="2"/>
    </row>
    <row r="60128" spans="77:77">
      <c r="BY60128" s="2"/>
    </row>
    <row r="60129" spans="77:77">
      <c r="BY60129" s="2"/>
    </row>
    <row r="60130" spans="77:77">
      <c r="BY60130" s="2"/>
    </row>
    <row r="60131" spans="77:77">
      <c r="BY60131" s="2"/>
    </row>
    <row r="60132" spans="77:77">
      <c r="BY60132" s="2"/>
    </row>
    <row r="60133" spans="77:77">
      <c r="BY60133" s="2"/>
    </row>
    <row r="60134" spans="77:77">
      <c r="BY60134" s="2"/>
    </row>
    <row r="60135" spans="77:77">
      <c r="BY60135" s="2"/>
    </row>
    <row r="60136" spans="77:77">
      <c r="BY60136" s="2"/>
    </row>
    <row r="60137" spans="77:77">
      <c r="BY60137" s="2"/>
    </row>
    <row r="60138" spans="77:77">
      <c r="BY60138" s="2"/>
    </row>
    <row r="60139" spans="77:77">
      <c r="BY60139" s="2"/>
    </row>
    <row r="60140" spans="77:77">
      <c r="BY60140" s="2"/>
    </row>
    <row r="60141" spans="77:77">
      <c r="BY60141" s="2"/>
    </row>
    <row r="60142" spans="77:77">
      <c r="BY60142" s="2"/>
    </row>
    <row r="60143" spans="77:77">
      <c r="BY60143" s="2"/>
    </row>
    <row r="60144" spans="77:77">
      <c r="BY60144" s="2"/>
    </row>
    <row r="60145" spans="77:77">
      <c r="BY60145" s="2"/>
    </row>
    <row r="60146" spans="77:77">
      <c r="BY60146" s="2"/>
    </row>
    <row r="60147" spans="77:77">
      <c r="BY60147" s="2"/>
    </row>
    <row r="60148" spans="77:77">
      <c r="BY60148" s="2"/>
    </row>
    <row r="60149" spans="77:77">
      <c r="BY60149" s="2"/>
    </row>
    <row r="60150" spans="77:77">
      <c r="BY60150" s="2"/>
    </row>
    <row r="60151" spans="77:77">
      <c r="BY60151" s="2"/>
    </row>
    <row r="60152" spans="77:77">
      <c r="BY60152" s="2"/>
    </row>
    <row r="60153" spans="77:77">
      <c r="BY60153" s="2"/>
    </row>
    <row r="60154" spans="77:77">
      <c r="BY60154" s="2"/>
    </row>
    <row r="60155" spans="77:77">
      <c r="BY60155" s="2"/>
    </row>
    <row r="60156" spans="77:77">
      <c r="BY60156" s="2"/>
    </row>
    <row r="60157" spans="77:77">
      <c r="BY60157" s="2"/>
    </row>
    <row r="60158" spans="77:77">
      <c r="BY60158" s="2"/>
    </row>
    <row r="60159" spans="77:77">
      <c r="BY60159" s="2"/>
    </row>
    <row r="60160" spans="77:77">
      <c r="BY60160" s="2"/>
    </row>
    <row r="60161" spans="77:77">
      <c r="BY60161" s="2"/>
    </row>
    <row r="60162" spans="77:77">
      <c r="BY60162" s="2"/>
    </row>
    <row r="60163" spans="77:77">
      <c r="BY60163" s="2"/>
    </row>
    <row r="60164" spans="77:77">
      <c r="BY60164" s="2"/>
    </row>
    <row r="60165" spans="77:77">
      <c r="BY60165" s="2"/>
    </row>
    <row r="60166" spans="77:77">
      <c r="BY60166" s="2"/>
    </row>
    <row r="60167" spans="77:77">
      <c r="BY60167" s="2"/>
    </row>
    <row r="60168" spans="77:77">
      <c r="BY60168" s="2"/>
    </row>
    <row r="60169" spans="77:77">
      <c r="BY60169" s="2"/>
    </row>
    <row r="60170" spans="77:77">
      <c r="BY60170" s="2"/>
    </row>
    <row r="60171" spans="77:77">
      <c r="BY60171" s="2"/>
    </row>
    <row r="60172" spans="77:77">
      <c r="BY60172" s="2"/>
    </row>
    <row r="60173" spans="77:77">
      <c r="BY60173" s="2"/>
    </row>
    <row r="60174" spans="77:77">
      <c r="BY60174" s="2"/>
    </row>
    <row r="60175" spans="77:77">
      <c r="BY60175" s="2"/>
    </row>
    <row r="60176" spans="77:77">
      <c r="BY60176" s="2"/>
    </row>
    <row r="60177" spans="77:77">
      <c r="BY60177" s="2"/>
    </row>
    <row r="60178" spans="77:77">
      <c r="BY60178" s="2"/>
    </row>
    <row r="60179" spans="77:77">
      <c r="BY60179" s="2"/>
    </row>
    <row r="60180" spans="77:77">
      <c r="BY60180" s="2"/>
    </row>
    <row r="60181" spans="77:77">
      <c r="BY60181" s="2"/>
    </row>
    <row r="60182" spans="77:77">
      <c r="BY60182" s="2"/>
    </row>
    <row r="60183" spans="77:77">
      <c r="BY60183" s="2"/>
    </row>
    <row r="60184" spans="77:77">
      <c r="BY60184" s="2"/>
    </row>
    <row r="60185" spans="77:77">
      <c r="BY60185" s="2"/>
    </row>
    <row r="60186" spans="77:77">
      <c r="BY60186" s="2"/>
    </row>
    <row r="60187" spans="77:77">
      <c r="BY60187" s="2"/>
    </row>
    <row r="60188" spans="77:77">
      <c r="BY60188" s="2"/>
    </row>
    <row r="60189" spans="77:77">
      <c r="BY60189" s="2"/>
    </row>
    <row r="60190" spans="77:77">
      <c r="BY60190" s="2"/>
    </row>
    <row r="60191" spans="77:77">
      <c r="BY60191" s="2"/>
    </row>
    <row r="60192" spans="77:77">
      <c r="BY60192" s="2"/>
    </row>
    <row r="60193" spans="77:77">
      <c r="BY60193" s="2"/>
    </row>
    <row r="60194" spans="77:77">
      <c r="BY60194" s="2"/>
    </row>
    <row r="60195" spans="77:77">
      <c r="BY60195" s="2"/>
    </row>
    <row r="60196" spans="77:77">
      <c r="BY60196" s="2"/>
    </row>
    <row r="60197" spans="77:77">
      <c r="BY60197" s="2"/>
    </row>
    <row r="60198" spans="77:77">
      <c r="BY60198" s="2"/>
    </row>
    <row r="60199" spans="77:77">
      <c r="BY60199" s="2"/>
    </row>
    <row r="60200" spans="77:77">
      <c r="BY60200" s="2"/>
    </row>
    <row r="60201" spans="77:77">
      <c r="BY60201" s="2"/>
    </row>
    <row r="60202" spans="77:77">
      <c r="BY60202" s="2"/>
    </row>
    <row r="60203" spans="77:77">
      <c r="BY60203" s="2"/>
    </row>
    <row r="60204" spans="77:77">
      <c r="BY60204" s="2"/>
    </row>
    <row r="60205" spans="77:77">
      <c r="BY60205" s="2"/>
    </row>
    <row r="60206" spans="77:77">
      <c r="BY60206" s="2"/>
    </row>
    <row r="60207" spans="77:77">
      <c r="BY60207" s="2"/>
    </row>
    <row r="60208" spans="77:77">
      <c r="BY60208" s="2"/>
    </row>
    <row r="60209" spans="77:77">
      <c r="BY60209" s="2"/>
    </row>
    <row r="60210" spans="77:77">
      <c r="BY60210" s="2"/>
    </row>
    <row r="60211" spans="77:77">
      <c r="BY60211" s="2"/>
    </row>
    <row r="60212" spans="77:77">
      <c r="BY60212" s="2"/>
    </row>
    <row r="60213" spans="77:77">
      <c r="BY60213" s="2"/>
    </row>
    <row r="60214" spans="77:77">
      <c r="BY60214" s="2"/>
    </row>
    <row r="60215" spans="77:77">
      <c r="BY60215" s="2"/>
    </row>
    <row r="60216" spans="77:77">
      <c r="BY60216" s="2"/>
    </row>
    <row r="60217" spans="77:77">
      <c r="BY60217" s="2"/>
    </row>
    <row r="60218" spans="77:77">
      <c r="BY60218" s="2"/>
    </row>
    <row r="60219" spans="77:77">
      <c r="BY60219" s="2"/>
    </row>
    <row r="60220" spans="77:77">
      <c r="BY60220" s="2"/>
    </row>
    <row r="60221" spans="77:77">
      <c r="BY60221" s="2"/>
    </row>
    <row r="60222" spans="77:77">
      <c r="BY60222" s="2"/>
    </row>
    <row r="60223" spans="77:77">
      <c r="BY60223" s="2"/>
    </row>
    <row r="60224" spans="77:77">
      <c r="BY60224" s="2"/>
    </row>
    <row r="60225" spans="77:77">
      <c r="BY60225" s="2"/>
    </row>
    <row r="60226" spans="77:77">
      <c r="BY60226" s="2"/>
    </row>
    <row r="60227" spans="77:77">
      <c r="BY60227" s="2"/>
    </row>
    <row r="60228" spans="77:77">
      <c r="BY60228" s="2"/>
    </row>
    <row r="60229" spans="77:77">
      <c r="BY60229" s="2"/>
    </row>
    <row r="60230" spans="77:77">
      <c r="BY60230" s="2"/>
    </row>
    <row r="60231" spans="77:77">
      <c r="BY60231" s="2"/>
    </row>
    <row r="60232" spans="77:77">
      <c r="BY60232" s="2"/>
    </row>
    <row r="60233" spans="77:77">
      <c r="BY60233" s="2"/>
    </row>
    <row r="60234" spans="77:77">
      <c r="BY60234" s="2"/>
    </row>
    <row r="60235" spans="77:77">
      <c r="BY60235" s="2"/>
    </row>
    <row r="60236" spans="77:77">
      <c r="BY60236" s="2"/>
    </row>
    <row r="60237" spans="77:77">
      <c r="BY60237" s="2"/>
    </row>
    <row r="60238" spans="77:77">
      <c r="BY60238" s="2"/>
    </row>
    <row r="60239" spans="77:77">
      <c r="BY60239" s="2"/>
    </row>
    <row r="60240" spans="77:77">
      <c r="BY60240" s="2"/>
    </row>
    <row r="60241" spans="77:77">
      <c r="BY60241" s="2"/>
    </row>
    <row r="60242" spans="77:77">
      <c r="BY60242" s="2"/>
    </row>
    <row r="60243" spans="77:77">
      <c r="BY60243" s="2"/>
    </row>
    <row r="60244" spans="77:77">
      <c r="BY60244" s="2"/>
    </row>
    <row r="60245" spans="77:77">
      <c r="BY60245" s="2"/>
    </row>
    <row r="60246" spans="77:77">
      <c r="BY60246" s="2"/>
    </row>
    <row r="60247" spans="77:77">
      <c r="BY60247" s="2"/>
    </row>
    <row r="60248" spans="77:77">
      <c r="BY60248" s="2"/>
    </row>
    <row r="60249" spans="77:77">
      <c r="BY60249" s="2"/>
    </row>
    <row r="60250" spans="77:77">
      <c r="BY60250" s="2"/>
    </row>
    <row r="60251" spans="77:77">
      <c r="BY60251" s="2"/>
    </row>
    <row r="60252" spans="77:77">
      <c r="BY60252" s="2"/>
    </row>
    <row r="60253" spans="77:77">
      <c r="BY60253" s="2"/>
    </row>
    <row r="60254" spans="77:77">
      <c r="BY60254" s="2"/>
    </row>
    <row r="60255" spans="77:77">
      <c r="BY60255" s="2"/>
    </row>
    <row r="60256" spans="77:77">
      <c r="BY60256" s="2"/>
    </row>
    <row r="60257" spans="77:77">
      <c r="BY60257" s="2"/>
    </row>
    <row r="60258" spans="77:77">
      <c r="BY60258" s="2"/>
    </row>
    <row r="60259" spans="77:77">
      <c r="BY60259" s="2"/>
    </row>
    <row r="60260" spans="77:77">
      <c r="BY60260" s="2"/>
    </row>
    <row r="60261" spans="77:77">
      <c r="BY60261" s="2"/>
    </row>
    <row r="60262" spans="77:77">
      <c r="BY60262" s="2"/>
    </row>
    <row r="60263" spans="77:77">
      <c r="BY60263" s="2"/>
    </row>
    <row r="60264" spans="77:77">
      <c r="BY60264" s="2"/>
    </row>
    <row r="60265" spans="77:77">
      <c r="BY60265" s="2"/>
    </row>
    <row r="60266" spans="77:77">
      <c r="BY60266" s="2"/>
    </row>
    <row r="60267" spans="77:77">
      <c r="BY60267" s="2"/>
    </row>
    <row r="60268" spans="77:77">
      <c r="BY60268" s="2"/>
    </row>
    <row r="60269" spans="77:77">
      <c r="BY60269" s="2"/>
    </row>
    <row r="60270" spans="77:77">
      <c r="BY60270" s="2"/>
    </row>
    <row r="60271" spans="77:77">
      <c r="BY60271" s="2"/>
    </row>
    <row r="60272" spans="77:77">
      <c r="BY60272" s="2"/>
    </row>
    <row r="60273" spans="77:77">
      <c r="BY60273" s="2"/>
    </row>
    <row r="60274" spans="77:77">
      <c r="BY60274" s="2"/>
    </row>
    <row r="60275" spans="77:77">
      <c r="BY60275" s="2"/>
    </row>
    <row r="60276" spans="77:77">
      <c r="BY60276" s="2"/>
    </row>
    <row r="60277" spans="77:77">
      <c r="BY60277" s="2"/>
    </row>
    <row r="60278" spans="77:77">
      <c r="BY60278" s="2"/>
    </row>
    <row r="60279" spans="77:77">
      <c r="BY60279" s="2"/>
    </row>
    <row r="60280" spans="77:77">
      <c r="BY60280" s="2"/>
    </row>
    <row r="60281" spans="77:77">
      <c r="BY60281" s="2"/>
    </row>
    <row r="60282" spans="77:77">
      <c r="BY60282" s="2"/>
    </row>
    <row r="60283" spans="77:77">
      <c r="BY60283" s="2"/>
    </row>
    <row r="60284" spans="77:77">
      <c r="BY60284" s="2"/>
    </row>
    <row r="60285" spans="77:77">
      <c r="BY60285" s="2"/>
    </row>
    <row r="60286" spans="77:77">
      <c r="BY60286" s="2"/>
    </row>
    <row r="60287" spans="77:77">
      <c r="BY60287" s="2"/>
    </row>
    <row r="60288" spans="77:77">
      <c r="BY60288" s="2"/>
    </row>
    <row r="60289" spans="77:77">
      <c r="BY60289" s="2"/>
    </row>
    <row r="60290" spans="77:77">
      <c r="BY60290" s="2"/>
    </row>
    <row r="60291" spans="77:77">
      <c r="BY60291" s="2"/>
    </row>
    <row r="60292" spans="77:77">
      <c r="BY60292" s="2"/>
    </row>
    <row r="60293" spans="77:77">
      <c r="BY60293" s="2"/>
    </row>
    <row r="60294" spans="77:77">
      <c r="BY60294" s="2"/>
    </row>
    <row r="60295" spans="77:77">
      <c r="BY60295" s="2"/>
    </row>
    <row r="60296" spans="77:77">
      <c r="BY60296" s="2"/>
    </row>
    <row r="60297" spans="77:77">
      <c r="BY60297" s="2"/>
    </row>
    <row r="60298" spans="77:77">
      <c r="BY60298" s="2"/>
    </row>
    <row r="60299" spans="77:77">
      <c r="BY60299" s="2"/>
    </row>
    <row r="60300" spans="77:77">
      <c r="BY60300" s="2"/>
    </row>
    <row r="60301" spans="77:77">
      <c r="BY60301" s="2"/>
    </row>
    <row r="60302" spans="77:77">
      <c r="BY60302" s="2"/>
    </row>
    <row r="60303" spans="77:77">
      <c r="BY60303" s="2"/>
    </row>
    <row r="60304" spans="77:77">
      <c r="BY60304" s="2"/>
    </row>
    <row r="60305" spans="77:77">
      <c r="BY60305" s="2"/>
    </row>
    <row r="60306" spans="77:77">
      <c r="BY60306" s="2"/>
    </row>
    <row r="60307" spans="77:77">
      <c r="BY60307" s="2"/>
    </row>
    <row r="60308" spans="77:77">
      <c r="BY60308" s="2"/>
    </row>
    <row r="60309" spans="77:77">
      <c r="BY60309" s="2"/>
    </row>
    <row r="60310" spans="77:77">
      <c r="BY60310" s="2"/>
    </row>
    <row r="60311" spans="77:77">
      <c r="BY60311" s="2"/>
    </row>
    <row r="60312" spans="77:77">
      <c r="BY60312" s="2"/>
    </row>
    <row r="60313" spans="77:77">
      <c r="BY60313" s="2"/>
    </row>
    <row r="60314" spans="77:77">
      <c r="BY60314" s="2"/>
    </row>
    <row r="60315" spans="77:77">
      <c r="BY60315" s="2"/>
    </row>
    <row r="60316" spans="77:77">
      <c r="BY60316" s="2"/>
    </row>
    <row r="60317" spans="77:77">
      <c r="BY60317" s="2"/>
    </row>
    <row r="60318" spans="77:77">
      <c r="BY60318" s="2"/>
    </row>
    <row r="60319" spans="77:77">
      <c r="BY60319" s="2"/>
    </row>
    <row r="60320" spans="77:77">
      <c r="BY60320" s="2"/>
    </row>
    <row r="60321" spans="77:77">
      <c r="BY60321" s="2"/>
    </row>
    <row r="60322" spans="77:77">
      <c r="BY60322" s="2"/>
    </row>
    <row r="60323" spans="77:77">
      <c r="BY60323" s="2"/>
    </row>
    <row r="60324" spans="77:77">
      <c r="BY60324" s="2"/>
    </row>
    <row r="60325" spans="77:77">
      <c r="BY60325" s="2"/>
    </row>
    <row r="60326" spans="77:77">
      <c r="BY60326" s="2"/>
    </row>
    <row r="60327" spans="77:77">
      <c r="BY60327" s="2"/>
    </row>
    <row r="60328" spans="77:77">
      <c r="BY60328" s="2"/>
    </row>
    <row r="60329" spans="77:77">
      <c r="BY60329" s="2"/>
    </row>
    <row r="60330" spans="77:77">
      <c r="BY60330" s="2"/>
    </row>
    <row r="60331" spans="77:77">
      <c r="BY60331" s="2"/>
    </row>
    <row r="60332" spans="77:77">
      <c r="BY60332" s="2"/>
    </row>
    <row r="60333" spans="77:77">
      <c r="BY60333" s="2"/>
    </row>
    <row r="60334" spans="77:77">
      <c r="BY60334" s="2"/>
    </row>
    <row r="60335" spans="77:77">
      <c r="BY60335" s="2"/>
    </row>
    <row r="60336" spans="77:77">
      <c r="BY60336" s="2"/>
    </row>
    <row r="60337" spans="77:77">
      <c r="BY60337" s="2"/>
    </row>
    <row r="60338" spans="77:77">
      <c r="BY60338" s="2"/>
    </row>
    <row r="60339" spans="77:77">
      <c r="BY60339" s="2"/>
    </row>
    <row r="60340" spans="77:77">
      <c r="BY60340" s="2"/>
    </row>
    <row r="60341" spans="77:77">
      <c r="BY60341" s="2"/>
    </row>
    <row r="60342" spans="77:77">
      <c r="BY60342" s="2"/>
    </row>
    <row r="60343" spans="77:77">
      <c r="BY60343" s="2"/>
    </row>
    <row r="60344" spans="77:77">
      <c r="BY60344" s="2"/>
    </row>
    <row r="60345" spans="77:77">
      <c r="BY60345" s="2"/>
    </row>
    <row r="60346" spans="77:77">
      <c r="BY60346" s="2"/>
    </row>
    <row r="60347" spans="77:77">
      <c r="BY60347" s="2"/>
    </row>
    <row r="60348" spans="77:77">
      <c r="BY60348" s="2"/>
    </row>
    <row r="60349" spans="77:77">
      <c r="BY60349" s="2"/>
    </row>
    <row r="60350" spans="77:77">
      <c r="BY60350" s="2"/>
    </row>
    <row r="60351" spans="77:77">
      <c r="BY60351" s="2"/>
    </row>
    <row r="60352" spans="77:77">
      <c r="BY60352" s="2"/>
    </row>
    <row r="60353" spans="77:77">
      <c r="BY60353" s="2"/>
    </row>
    <row r="60354" spans="77:77">
      <c r="BY60354" s="2"/>
    </row>
    <row r="60355" spans="77:77">
      <c r="BY60355" s="2"/>
    </row>
    <row r="60356" spans="77:77">
      <c r="BY60356" s="2"/>
    </row>
    <row r="60357" spans="77:77">
      <c r="BY60357" s="2"/>
    </row>
    <row r="60358" spans="77:77">
      <c r="BY60358" s="2"/>
    </row>
    <row r="60359" spans="77:77">
      <c r="BY60359" s="2"/>
    </row>
    <row r="60360" spans="77:77">
      <c r="BY60360" s="2"/>
    </row>
    <row r="60361" spans="77:77">
      <c r="BY60361" s="2"/>
    </row>
    <row r="60362" spans="77:77">
      <c r="BY60362" s="2"/>
    </row>
    <row r="60363" spans="77:77">
      <c r="BY60363" s="2"/>
    </row>
    <row r="60364" spans="77:77">
      <c r="BY60364" s="2"/>
    </row>
    <row r="60365" spans="77:77">
      <c r="BY60365" s="2"/>
    </row>
    <row r="60366" spans="77:77">
      <c r="BY60366" s="2"/>
    </row>
    <row r="60367" spans="77:77">
      <c r="BY60367" s="2"/>
    </row>
    <row r="60368" spans="77:77">
      <c r="BY60368" s="2"/>
    </row>
    <row r="60369" spans="77:77">
      <c r="BY60369" s="2"/>
    </row>
    <row r="60370" spans="77:77">
      <c r="BY60370" s="2"/>
    </row>
    <row r="60371" spans="77:77">
      <c r="BY60371" s="2"/>
    </row>
    <row r="60372" spans="77:77">
      <c r="BY60372" s="2"/>
    </row>
    <row r="60373" spans="77:77">
      <c r="BY60373" s="2"/>
    </row>
    <row r="60374" spans="77:77">
      <c r="BY60374" s="2"/>
    </row>
    <row r="60375" spans="77:77">
      <c r="BY60375" s="2"/>
    </row>
    <row r="60376" spans="77:77">
      <c r="BY60376" s="2"/>
    </row>
    <row r="60377" spans="77:77">
      <c r="BY60377" s="2"/>
    </row>
    <row r="60378" spans="77:77">
      <c r="BY60378" s="2"/>
    </row>
    <row r="60379" spans="77:77">
      <c r="BY60379" s="2"/>
    </row>
    <row r="60380" spans="77:77">
      <c r="BY60380" s="2"/>
    </row>
    <row r="60381" spans="77:77">
      <c r="BY60381" s="2"/>
    </row>
    <row r="60382" spans="77:77">
      <c r="BY60382" s="2"/>
    </row>
    <row r="60383" spans="77:77">
      <c r="BY60383" s="2"/>
    </row>
    <row r="60384" spans="77:77">
      <c r="BY60384" s="2"/>
    </row>
    <row r="60385" spans="77:77">
      <c r="BY60385" s="2"/>
    </row>
    <row r="60386" spans="77:77">
      <c r="BY60386" s="2"/>
    </row>
    <row r="60387" spans="77:77">
      <c r="BY60387" s="2"/>
    </row>
    <row r="60388" spans="77:77">
      <c r="BY60388" s="2"/>
    </row>
    <row r="60389" spans="77:77">
      <c r="BY60389" s="2"/>
    </row>
    <row r="60390" spans="77:77">
      <c r="BY60390" s="2"/>
    </row>
    <row r="60391" spans="77:77">
      <c r="BY60391" s="2"/>
    </row>
    <row r="60392" spans="77:77">
      <c r="BY60392" s="2"/>
    </row>
    <row r="60393" spans="77:77">
      <c r="BY60393" s="2"/>
    </row>
    <row r="60394" spans="77:77">
      <c r="BY60394" s="2"/>
    </row>
    <row r="60395" spans="77:77">
      <c r="BY60395" s="2"/>
    </row>
    <row r="60396" spans="77:77">
      <c r="BY60396" s="2"/>
    </row>
    <row r="60397" spans="77:77">
      <c r="BY60397" s="2"/>
    </row>
    <row r="60398" spans="77:77">
      <c r="BY60398" s="2"/>
    </row>
    <row r="60399" spans="77:77">
      <c r="BY60399" s="2"/>
    </row>
    <row r="60400" spans="77:77">
      <c r="BY60400" s="2"/>
    </row>
    <row r="60401" spans="77:77">
      <c r="BY60401" s="2"/>
    </row>
    <row r="60402" spans="77:77">
      <c r="BY60402" s="2"/>
    </row>
    <row r="60403" spans="77:77">
      <c r="BY60403" s="2"/>
    </row>
    <row r="60404" spans="77:77">
      <c r="BY60404" s="2"/>
    </row>
    <row r="60405" spans="77:77">
      <c r="BY60405" s="2"/>
    </row>
    <row r="60406" spans="77:77">
      <c r="BY60406" s="2"/>
    </row>
    <row r="60407" spans="77:77">
      <c r="BY60407" s="2"/>
    </row>
    <row r="60408" spans="77:77">
      <c r="BY60408" s="2"/>
    </row>
    <row r="60409" spans="77:77">
      <c r="BY60409" s="2"/>
    </row>
    <row r="60410" spans="77:77">
      <c r="BY60410" s="2"/>
    </row>
    <row r="60411" spans="77:77">
      <c r="BY60411" s="2"/>
    </row>
    <row r="60412" spans="77:77">
      <c r="BY60412" s="2"/>
    </row>
    <row r="60413" spans="77:77">
      <c r="BY60413" s="2"/>
    </row>
    <row r="60414" spans="77:77">
      <c r="BY60414" s="2"/>
    </row>
    <row r="60415" spans="77:77">
      <c r="BY60415" s="2"/>
    </row>
    <row r="60416" spans="77:77">
      <c r="BY60416" s="2"/>
    </row>
    <row r="60417" spans="77:77">
      <c r="BY60417" s="2"/>
    </row>
    <row r="60418" spans="77:77">
      <c r="BY60418" s="2"/>
    </row>
    <row r="60419" spans="77:77">
      <c r="BY60419" s="2"/>
    </row>
    <row r="60420" spans="77:77">
      <c r="BY60420" s="2"/>
    </row>
    <row r="60421" spans="77:77">
      <c r="BY60421" s="2"/>
    </row>
    <row r="60422" spans="77:77">
      <c r="BY60422" s="2"/>
    </row>
    <row r="60423" spans="77:77">
      <c r="BY60423" s="2"/>
    </row>
    <row r="60424" spans="77:77">
      <c r="BY60424" s="2"/>
    </row>
    <row r="60425" spans="77:77">
      <c r="BY60425" s="2"/>
    </row>
    <row r="60426" spans="77:77">
      <c r="BY60426" s="2"/>
    </row>
    <row r="60427" spans="77:77">
      <c r="BY60427" s="2"/>
    </row>
    <row r="60428" spans="77:77">
      <c r="BY60428" s="2"/>
    </row>
    <row r="60429" spans="77:77">
      <c r="BY60429" s="2"/>
    </row>
    <row r="60430" spans="77:77">
      <c r="BY60430" s="2"/>
    </row>
    <row r="60431" spans="77:77">
      <c r="BY60431" s="2"/>
    </row>
    <row r="60432" spans="77:77">
      <c r="BY60432" s="2"/>
    </row>
    <row r="60433" spans="77:77">
      <c r="BY60433" s="2"/>
    </row>
    <row r="60434" spans="77:77">
      <c r="BY60434" s="2"/>
    </row>
    <row r="60435" spans="77:77">
      <c r="BY60435" s="2"/>
    </row>
    <row r="60436" spans="77:77">
      <c r="BY60436" s="2"/>
    </row>
    <row r="60437" spans="77:77">
      <c r="BY60437" s="2"/>
    </row>
    <row r="60438" spans="77:77">
      <c r="BY60438" s="2"/>
    </row>
    <row r="60439" spans="77:77">
      <c r="BY60439" s="2"/>
    </row>
    <row r="60440" spans="77:77">
      <c r="BY60440" s="2"/>
    </row>
    <row r="60441" spans="77:77">
      <c r="BY60441" s="2"/>
    </row>
    <row r="60442" spans="77:77">
      <c r="BY60442" s="2"/>
    </row>
    <row r="60443" spans="77:77">
      <c r="BY60443" s="2"/>
    </row>
    <row r="60444" spans="77:77">
      <c r="BY60444" s="2"/>
    </row>
    <row r="60445" spans="77:77">
      <c r="BY60445" s="2"/>
    </row>
    <row r="60446" spans="77:77">
      <c r="BY60446" s="2"/>
    </row>
    <row r="60447" spans="77:77">
      <c r="BY60447" s="2"/>
    </row>
    <row r="60448" spans="77:77">
      <c r="BY60448" s="2"/>
    </row>
    <row r="60449" spans="77:77">
      <c r="BY60449" s="2"/>
    </row>
    <row r="60450" spans="77:77">
      <c r="BY60450" s="2"/>
    </row>
    <row r="60451" spans="77:77">
      <c r="BY60451" s="2"/>
    </row>
    <row r="60452" spans="77:77">
      <c r="BY60452" s="2"/>
    </row>
    <row r="60453" spans="77:77">
      <c r="BY60453" s="2"/>
    </row>
    <row r="60454" spans="77:77">
      <c r="BY60454" s="2"/>
    </row>
    <row r="60455" spans="77:77">
      <c r="BY60455" s="2"/>
    </row>
    <row r="60456" spans="77:77">
      <c r="BY60456" s="2"/>
    </row>
    <row r="60457" spans="77:77">
      <c r="BY60457" s="2"/>
    </row>
    <row r="60458" spans="77:77">
      <c r="BY60458" s="2"/>
    </row>
    <row r="60459" spans="77:77">
      <c r="BY60459" s="2"/>
    </row>
    <row r="60460" spans="77:77">
      <c r="BY60460" s="2"/>
    </row>
    <row r="60461" spans="77:77">
      <c r="BY60461" s="2"/>
    </row>
    <row r="60462" spans="77:77">
      <c r="BY60462" s="2"/>
    </row>
    <row r="60463" spans="77:77">
      <c r="BY60463" s="2"/>
    </row>
    <row r="60464" spans="77:77">
      <c r="BY60464" s="2"/>
    </row>
    <row r="60465" spans="77:77">
      <c r="BY60465" s="2"/>
    </row>
    <row r="60466" spans="77:77">
      <c r="BY60466" s="2"/>
    </row>
    <row r="60467" spans="77:77">
      <c r="BY60467" s="2"/>
    </row>
    <row r="60468" spans="77:77">
      <c r="BY60468" s="2"/>
    </row>
    <row r="60469" spans="77:77">
      <c r="BY60469" s="2"/>
    </row>
    <row r="60470" spans="77:77">
      <c r="BY60470" s="2"/>
    </row>
    <row r="60471" spans="77:77">
      <c r="BY60471" s="2"/>
    </row>
    <row r="60472" spans="77:77">
      <c r="BY60472" s="2"/>
    </row>
    <row r="60473" spans="77:77">
      <c r="BY60473" s="2"/>
    </row>
    <row r="60474" spans="77:77">
      <c r="BY60474" s="2"/>
    </row>
    <row r="60475" spans="77:77">
      <c r="BY60475" s="2"/>
    </row>
    <row r="60476" spans="77:77">
      <c r="BY60476" s="2"/>
    </row>
    <row r="60477" spans="77:77">
      <c r="BY60477" s="2"/>
    </row>
    <row r="60478" spans="77:77">
      <c r="BY60478" s="2"/>
    </row>
    <row r="60479" spans="77:77">
      <c r="BY60479" s="2"/>
    </row>
    <row r="60480" spans="77:77">
      <c r="BY60480" s="2"/>
    </row>
    <row r="60481" spans="77:77">
      <c r="BY60481" s="2"/>
    </row>
    <row r="60482" spans="77:77">
      <c r="BY60482" s="2"/>
    </row>
    <row r="60483" spans="77:77">
      <c r="BY60483" s="2"/>
    </row>
    <row r="60484" spans="77:77">
      <c r="BY60484" s="2"/>
    </row>
    <row r="60485" spans="77:77">
      <c r="BY60485" s="2"/>
    </row>
    <row r="60486" spans="77:77">
      <c r="BY60486" s="2"/>
    </row>
    <row r="60487" spans="77:77">
      <c r="BY60487" s="2"/>
    </row>
    <row r="60488" spans="77:77">
      <c r="BY60488" s="2"/>
    </row>
    <row r="60489" spans="77:77">
      <c r="BY60489" s="2"/>
    </row>
    <row r="60490" spans="77:77">
      <c r="BY60490" s="2"/>
    </row>
    <row r="60491" spans="77:77">
      <c r="BY60491" s="2"/>
    </row>
    <row r="60492" spans="77:77">
      <c r="BY60492" s="2"/>
    </row>
    <row r="60493" spans="77:77">
      <c r="BY60493" s="2"/>
    </row>
    <row r="60494" spans="77:77">
      <c r="BY60494" s="2"/>
    </row>
    <row r="60495" spans="77:77">
      <c r="BY60495" s="2"/>
    </row>
    <row r="60496" spans="77:77">
      <c r="BY60496" s="2"/>
    </row>
    <row r="60497" spans="77:77">
      <c r="BY60497" s="2"/>
    </row>
    <row r="60498" spans="77:77">
      <c r="BY60498" s="2"/>
    </row>
    <row r="60499" spans="77:77">
      <c r="BY60499" s="2"/>
    </row>
    <row r="60500" spans="77:77">
      <c r="BY60500" s="2"/>
    </row>
    <row r="60501" spans="77:77">
      <c r="BY60501" s="2"/>
    </row>
    <row r="60502" spans="77:77">
      <c r="BY60502" s="2"/>
    </row>
    <row r="60503" spans="77:77">
      <c r="BY60503" s="2"/>
    </row>
    <row r="60504" spans="77:77">
      <c r="BY60504" s="2"/>
    </row>
    <row r="60505" spans="77:77">
      <c r="BY60505" s="2"/>
    </row>
    <row r="60506" spans="77:77">
      <c r="BY60506" s="2"/>
    </row>
    <row r="60507" spans="77:77">
      <c r="BY60507" s="2"/>
    </row>
    <row r="60508" spans="77:77">
      <c r="BY60508" s="2"/>
    </row>
    <row r="60509" spans="77:77">
      <c r="BY60509" s="2"/>
    </row>
    <row r="60510" spans="77:77">
      <c r="BY60510" s="2"/>
    </row>
    <row r="60511" spans="77:77">
      <c r="BY60511" s="2"/>
    </row>
    <row r="60512" spans="77:77">
      <c r="BY60512" s="2"/>
    </row>
    <row r="60513" spans="77:77">
      <c r="BY60513" s="2"/>
    </row>
    <row r="60514" spans="77:77">
      <c r="BY60514" s="2"/>
    </row>
    <row r="60515" spans="77:77">
      <c r="BY60515" s="2"/>
    </row>
    <row r="60516" spans="77:77">
      <c r="BY60516" s="2"/>
    </row>
    <row r="60517" spans="77:77">
      <c r="BY60517" s="2"/>
    </row>
    <row r="60518" spans="77:77">
      <c r="BY60518" s="2"/>
    </row>
    <row r="60519" spans="77:77">
      <c r="BY60519" s="2"/>
    </row>
    <row r="60520" spans="77:77">
      <c r="BY60520" s="2"/>
    </row>
    <row r="60521" spans="77:77">
      <c r="BY60521" s="2"/>
    </row>
    <row r="60522" spans="77:77">
      <c r="BY60522" s="2"/>
    </row>
    <row r="60523" spans="77:77">
      <c r="BY60523" s="2"/>
    </row>
    <row r="60524" spans="77:77">
      <c r="BY60524" s="2"/>
    </row>
    <row r="60525" spans="77:77">
      <c r="BY60525" s="2"/>
    </row>
    <row r="60526" spans="77:77">
      <c r="BY60526" s="2"/>
    </row>
    <row r="60527" spans="77:77">
      <c r="BY60527" s="2"/>
    </row>
    <row r="60528" spans="77:77">
      <c r="BY60528" s="2"/>
    </row>
    <row r="60529" spans="77:77">
      <c r="BY60529" s="2"/>
    </row>
    <row r="60530" spans="77:77">
      <c r="BY60530" s="2"/>
    </row>
    <row r="60531" spans="77:77">
      <c r="BY60531" s="2"/>
    </row>
    <row r="60532" spans="77:77">
      <c r="BY60532" s="2"/>
    </row>
    <row r="60533" spans="77:77">
      <c r="BY60533" s="2"/>
    </row>
    <row r="60534" spans="77:77">
      <c r="BY60534" s="2"/>
    </row>
    <row r="60535" spans="77:77">
      <c r="BY60535" s="2"/>
    </row>
    <row r="60536" spans="77:77">
      <c r="BY60536" s="2"/>
    </row>
    <row r="60537" spans="77:77">
      <c r="BY60537" s="2"/>
    </row>
    <row r="60538" spans="77:77">
      <c r="BY60538" s="2"/>
    </row>
    <row r="60539" spans="77:77">
      <c r="BY60539" s="2"/>
    </row>
    <row r="60540" spans="77:77">
      <c r="BY60540" s="2"/>
    </row>
    <row r="60541" spans="77:77">
      <c r="BY60541" s="2"/>
    </row>
    <row r="60542" spans="77:77">
      <c r="BY60542" s="2"/>
    </row>
    <row r="60543" spans="77:77">
      <c r="BY60543" s="2"/>
    </row>
    <row r="60544" spans="77:77">
      <c r="BY60544" s="2"/>
    </row>
    <row r="60545" spans="77:77">
      <c r="BY60545" s="2"/>
    </row>
    <row r="60546" spans="77:77">
      <c r="BY60546" s="2"/>
    </row>
    <row r="60547" spans="77:77">
      <c r="BY60547" s="2"/>
    </row>
    <row r="60548" spans="77:77">
      <c r="BY60548" s="2"/>
    </row>
    <row r="60549" spans="77:77">
      <c r="BY60549" s="2"/>
    </row>
    <row r="60550" spans="77:77">
      <c r="BY60550" s="2"/>
    </row>
    <row r="60551" spans="77:77">
      <c r="BY60551" s="2"/>
    </row>
    <row r="60552" spans="77:77">
      <c r="BY60552" s="2"/>
    </row>
    <row r="60553" spans="77:77">
      <c r="BY60553" s="2"/>
    </row>
    <row r="60554" spans="77:77">
      <c r="BY60554" s="2"/>
    </row>
    <row r="60555" spans="77:77">
      <c r="BY60555" s="2"/>
    </row>
    <row r="60556" spans="77:77">
      <c r="BY60556" s="2"/>
    </row>
    <row r="60557" spans="77:77">
      <c r="BY60557" s="2"/>
    </row>
    <row r="60558" spans="77:77">
      <c r="BY60558" s="2"/>
    </row>
    <row r="60559" spans="77:77">
      <c r="BY60559" s="2"/>
    </row>
    <row r="60560" spans="77:77">
      <c r="BY60560" s="2"/>
    </row>
    <row r="60561" spans="77:77">
      <c r="BY60561" s="2"/>
    </row>
    <row r="60562" spans="77:77">
      <c r="BY60562" s="2"/>
    </row>
    <row r="60563" spans="77:77">
      <c r="BY60563" s="2"/>
    </row>
    <row r="60564" spans="77:77">
      <c r="BY60564" s="2"/>
    </row>
    <row r="60565" spans="77:77">
      <c r="BY60565" s="2"/>
    </row>
    <row r="60566" spans="77:77">
      <c r="BY60566" s="2"/>
    </row>
    <row r="60567" spans="77:77">
      <c r="BY60567" s="2"/>
    </row>
    <row r="60568" spans="77:77">
      <c r="BY60568" s="2"/>
    </row>
    <row r="60569" spans="77:77">
      <c r="BY60569" s="2"/>
    </row>
    <row r="60570" spans="77:77">
      <c r="BY60570" s="2"/>
    </row>
    <row r="60571" spans="77:77">
      <c r="BY60571" s="2"/>
    </row>
    <row r="60572" spans="77:77">
      <c r="BY60572" s="2"/>
    </row>
    <row r="60573" spans="77:77">
      <c r="BY60573" s="2"/>
    </row>
    <row r="60574" spans="77:77">
      <c r="BY60574" s="2"/>
    </row>
    <row r="60575" spans="77:77">
      <c r="BY60575" s="2"/>
    </row>
    <row r="60576" spans="77:77">
      <c r="BY60576" s="2"/>
    </row>
    <row r="60577" spans="77:77">
      <c r="BY60577" s="2"/>
    </row>
    <row r="60578" spans="77:77">
      <c r="BY60578" s="2"/>
    </row>
    <row r="60579" spans="77:77">
      <c r="BY60579" s="2"/>
    </row>
    <row r="60580" spans="77:77">
      <c r="BY60580" s="2"/>
    </row>
    <row r="60581" spans="77:77">
      <c r="BY60581" s="2"/>
    </row>
    <row r="60582" spans="77:77">
      <c r="BY60582" s="2"/>
    </row>
    <row r="60583" spans="77:77">
      <c r="BY60583" s="2"/>
    </row>
    <row r="60584" spans="77:77">
      <c r="BY60584" s="2"/>
    </row>
    <row r="60585" spans="77:77">
      <c r="BY60585" s="2"/>
    </row>
    <row r="60586" spans="77:77">
      <c r="BY60586" s="2"/>
    </row>
    <row r="60587" spans="77:77">
      <c r="BY60587" s="2"/>
    </row>
    <row r="60588" spans="77:77">
      <c r="BY60588" s="2"/>
    </row>
    <row r="60589" spans="77:77">
      <c r="BY60589" s="2"/>
    </row>
    <row r="60590" spans="77:77">
      <c r="BY60590" s="2"/>
    </row>
    <row r="60591" spans="77:77">
      <c r="BY60591" s="2"/>
    </row>
    <row r="60592" spans="77:77">
      <c r="BY60592" s="2"/>
    </row>
    <row r="60593" spans="77:77">
      <c r="BY60593" s="2"/>
    </row>
    <row r="60594" spans="77:77">
      <c r="BY60594" s="2"/>
    </row>
    <row r="60595" spans="77:77">
      <c r="BY60595" s="2"/>
    </row>
    <row r="60596" spans="77:77">
      <c r="BY60596" s="2"/>
    </row>
    <row r="60597" spans="77:77">
      <c r="BY60597" s="2"/>
    </row>
    <row r="60598" spans="77:77">
      <c r="BY60598" s="2"/>
    </row>
    <row r="60599" spans="77:77">
      <c r="BY60599" s="2"/>
    </row>
    <row r="60600" spans="77:77">
      <c r="BY60600" s="2"/>
    </row>
    <row r="60601" spans="77:77">
      <c r="BY60601" s="2"/>
    </row>
    <row r="60602" spans="77:77">
      <c r="BY60602" s="2"/>
    </row>
    <row r="60603" spans="77:77">
      <c r="BY60603" s="2"/>
    </row>
    <row r="60604" spans="77:77">
      <c r="BY60604" s="2"/>
    </row>
    <row r="60605" spans="77:77">
      <c r="BY60605" s="2"/>
    </row>
    <row r="60606" spans="77:77">
      <c r="BY60606" s="2"/>
    </row>
    <row r="60607" spans="77:77">
      <c r="BY60607" s="2"/>
    </row>
    <row r="60608" spans="77:77">
      <c r="BY60608" s="2"/>
    </row>
    <row r="60609" spans="77:77">
      <c r="BY60609" s="2"/>
    </row>
    <row r="60610" spans="77:77">
      <c r="BY60610" s="2"/>
    </row>
    <row r="60611" spans="77:77">
      <c r="BY60611" s="2"/>
    </row>
    <row r="60612" spans="77:77">
      <c r="BY60612" s="2"/>
    </row>
    <row r="60613" spans="77:77">
      <c r="BY60613" s="2"/>
    </row>
    <row r="60614" spans="77:77">
      <c r="BY60614" s="2"/>
    </row>
    <row r="60615" spans="77:77">
      <c r="BY60615" s="2"/>
    </row>
    <row r="60616" spans="77:77">
      <c r="BY60616" s="2"/>
    </row>
    <row r="60617" spans="77:77">
      <c r="BY60617" s="2"/>
    </row>
    <row r="60618" spans="77:77">
      <c r="BY60618" s="2"/>
    </row>
    <row r="60619" spans="77:77">
      <c r="BY60619" s="2"/>
    </row>
    <row r="60620" spans="77:77">
      <c r="BY60620" s="2"/>
    </row>
    <row r="60621" spans="77:77">
      <c r="BY60621" s="2"/>
    </row>
    <row r="60622" spans="77:77">
      <c r="BY60622" s="2"/>
    </row>
    <row r="60623" spans="77:77">
      <c r="BY60623" s="2"/>
    </row>
    <row r="60624" spans="77:77">
      <c r="BY60624" s="2"/>
    </row>
    <row r="60625" spans="77:77">
      <c r="BY60625" s="2"/>
    </row>
    <row r="60626" spans="77:77">
      <c r="BY60626" s="2"/>
    </row>
    <row r="60627" spans="77:77">
      <c r="BY60627" s="2"/>
    </row>
    <row r="60628" spans="77:77">
      <c r="BY60628" s="2"/>
    </row>
    <row r="60629" spans="77:77">
      <c r="BY60629" s="2"/>
    </row>
    <row r="60630" spans="77:77">
      <c r="BY60630" s="2"/>
    </row>
    <row r="60631" spans="77:77">
      <c r="BY60631" s="2"/>
    </row>
    <row r="60632" spans="77:77">
      <c r="BY60632" s="2"/>
    </row>
    <row r="60633" spans="77:77">
      <c r="BY60633" s="2"/>
    </row>
    <row r="60634" spans="77:77">
      <c r="BY60634" s="2"/>
    </row>
    <row r="60635" spans="77:77">
      <c r="BY60635" s="2"/>
    </row>
    <row r="60636" spans="77:77">
      <c r="BY60636" s="2"/>
    </row>
    <row r="60637" spans="77:77">
      <c r="BY60637" s="2"/>
    </row>
    <row r="60638" spans="77:77">
      <c r="BY60638" s="2"/>
    </row>
    <row r="60639" spans="77:77">
      <c r="BY60639" s="2"/>
    </row>
    <row r="60640" spans="77:77">
      <c r="BY60640" s="2"/>
    </row>
    <row r="60641" spans="77:77">
      <c r="BY60641" s="2"/>
    </row>
    <row r="60642" spans="77:77">
      <c r="BY60642" s="2"/>
    </row>
    <row r="60643" spans="77:77">
      <c r="BY60643" s="2"/>
    </row>
    <row r="60644" spans="77:77">
      <c r="BY60644" s="2"/>
    </row>
    <row r="60645" spans="77:77">
      <c r="BY60645" s="2"/>
    </row>
    <row r="60646" spans="77:77">
      <c r="BY60646" s="2"/>
    </row>
    <row r="60647" spans="77:77">
      <c r="BY60647" s="2"/>
    </row>
    <row r="60648" spans="77:77">
      <c r="BY60648" s="2"/>
    </row>
    <row r="60649" spans="77:77">
      <c r="BY60649" s="2"/>
    </row>
    <row r="60650" spans="77:77">
      <c r="BY60650" s="2"/>
    </row>
    <row r="60651" spans="77:77">
      <c r="BY60651" s="2"/>
    </row>
    <row r="60652" spans="77:77">
      <c r="BY60652" s="2"/>
    </row>
    <row r="60653" spans="77:77">
      <c r="BY60653" s="2"/>
    </row>
    <row r="60654" spans="77:77">
      <c r="BY60654" s="2"/>
    </row>
    <row r="60655" spans="77:77">
      <c r="BY60655" s="2"/>
    </row>
    <row r="60656" spans="77:77">
      <c r="BY60656" s="2"/>
    </row>
    <row r="60657" spans="77:77">
      <c r="BY60657" s="2"/>
    </row>
    <row r="60658" spans="77:77">
      <c r="BY60658" s="2"/>
    </row>
    <row r="60659" spans="77:77">
      <c r="BY60659" s="2"/>
    </row>
    <row r="60660" spans="77:77">
      <c r="BY60660" s="2"/>
    </row>
    <row r="60661" spans="77:77">
      <c r="BY60661" s="2"/>
    </row>
    <row r="60662" spans="77:77">
      <c r="BY60662" s="2"/>
    </row>
    <row r="60663" spans="77:77">
      <c r="BY60663" s="2"/>
    </row>
    <row r="60664" spans="77:77">
      <c r="BY60664" s="2"/>
    </row>
    <row r="60665" spans="77:77">
      <c r="BY60665" s="2"/>
    </row>
    <row r="60666" spans="77:77">
      <c r="BY60666" s="2"/>
    </row>
    <row r="60667" spans="77:77">
      <c r="BY60667" s="2"/>
    </row>
    <row r="60668" spans="77:77">
      <c r="BY60668" s="2"/>
    </row>
    <row r="60669" spans="77:77">
      <c r="BY60669" s="2"/>
    </row>
    <row r="60670" spans="77:77">
      <c r="BY60670" s="2"/>
    </row>
    <row r="60671" spans="77:77">
      <c r="BY60671" s="2"/>
    </row>
    <row r="60672" spans="77:77">
      <c r="BY60672" s="2"/>
    </row>
    <row r="60673" spans="77:77">
      <c r="BY60673" s="2"/>
    </row>
    <row r="60674" spans="77:77">
      <c r="BY60674" s="2"/>
    </row>
    <row r="60675" spans="77:77">
      <c r="BY60675" s="2"/>
    </row>
    <row r="60676" spans="77:77">
      <c r="BY60676" s="2"/>
    </row>
    <row r="60677" spans="77:77">
      <c r="BY60677" s="2"/>
    </row>
    <row r="60678" spans="77:77">
      <c r="BY60678" s="2"/>
    </row>
    <row r="60679" spans="77:77">
      <c r="BY60679" s="2"/>
    </row>
    <row r="60680" spans="77:77">
      <c r="BY60680" s="2"/>
    </row>
    <row r="60681" spans="77:77">
      <c r="BY60681" s="2"/>
    </row>
    <row r="60682" spans="77:77">
      <c r="BY60682" s="2"/>
    </row>
    <row r="60683" spans="77:77">
      <c r="BY60683" s="2"/>
    </row>
    <row r="60684" spans="77:77">
      <c r="BY60684" s="2"/>
    </row>
    <row r="60685" spans="77:77">
      <c r="BY60685" s="2"/>
    </row>
    <row r="60686" spans="77:77">
      <c r="BY60686" s="2"/>
    </row>
    <row r="60687" spans="77:77">
      <c r="BY60687" s="2"/>
    </row>
    <row r="60688" spans="77:77">
      <c r="BY60688" s="2"/>
    </row>
    <row r="60689" spans="77:77">
      <c r="BY60689" s="2"/>
    </row>
    <row r="60690" spans="77:77">
      <c r="BY60690" s="2"/>
    </row>
    <row r="60691" spans="77:77">
      <c r="BY60691" s="2"/>
    </row>
    <row r="60692" spans="77:77">
      <c r="BY60692" s="2"/>
    </row>
    <row r="60693" spans="77:77">
      <c r="BY60693" s="2"/>
    </row>
    <row r="60694" spans="77:77">
      <c r="BY60694" s="2"/>
    </row>
    <row r="60695" spans="77:77">
      <c r="BY60695" s="2"/>
    </row>
    <row r="60696" spans="77:77">
      <c r="BY60696" s="2"/>
    </row>
    <row r="60697" spans="77:77">
      <c r="BY60697" s="2"/>
    </row>
    <row r="60698" spans="77:77">
      <c r="BY60698" s="2"/>
    </row>
    <row r="60699" spans="77:77">
      <c r="BY60699" s="2"/>
    </row>
    <row r="60700" spans="77:77">
      <c r="BY60700" s="2"/>
    </row>
    <row r="60701" spans="77:77">
      <c r="BY60701" s="2"/>
    </row>
    <row r="60702" spans="77:77">
      <c r="BY60702" s="2"/>
    </row>
    <row r="60703" spans="77:77">
      <c r="BY60703" s="2"/>
    </row>
    <row r="60704" spans="77:77">
      <c r="BY60704" s="2"/>
    </row>
    <row r="60705" spans="77:77">
      <c r="BY60705" s="2"/>
    </row>
    <row r="60706" spans="77:77">
      <c r="BY60706" s="2"/>
    </row>
    <row r="60707" spans="77:77">
      <c r="BY60707" s="2"/>
    </row>
    <row r="60708" spans="77:77">
      <c r="BY60708" s="2"/>
    </row>
    <row r="60709" spans="77:77">
      <c r="BY60709" s="2"/>
    </row>
    <row r="60710" spans="77:77">
      <c r="BY60710" s="2"/>
    </row>
    <row r="60711" spans="77:77">
      <c r="BY60711" s="2"/>
    </row>
    <row r="60712" spans="77:77">
      <c r="BY60712" s="2"/>
    </row>
    <row r="60713" spans="77:77">
      <c r="BY60713" s="2"/>
    </row>
    <row r="60714" spans="77:77">
      <c r="BY60714" s="2"/>
    </row>
    <row r="60715" spans="77:77">
      <c r="BY60715" s="2"/>
    </row>
    <row r="60716" spans="77:77">
      <c r="BY60716" s="2"/>
    </row>
    <row r="60717" spans="77:77">
      <c r="BY60717" s="2"/>
    </row>
    <row r="60718" spans="77:77">
      <c r="BY60718" s="2"/>
    </row>
    <row r="60719" spans="77:77">
      <c r="BY60719" s="2"/>
    </row>
    <row r="60720" spans="77:77">
      <c r="BY60720" s="2"/>
    </row>
    <row r="60721" spans="77:77">
      <c r="BY60721" s="2"/>
    </row>
    <row r="60722" spans="77:77">
      <c r="BY60722" s="2"/>
    </row>
    <row r="60723" spans="77:77">
      <c r="BY60723" s="2"/>
    </row>
    <row r="60724" spans="77:77">
      <c r="BY60724" s="2"/>
    </row>
    <row r="60725" spans="77:77">
      <c r="BY60725" s="2"/>
    </row>
    <row r="60726" spans="77:77">
      <c r="BY60726" s="2"/>
    </row>
    <row r="60727" spans="77:77">
      <c r="BY60727" s="2"/>
    </row>
    <row r="60728" spans="77:77">
      <c r="BY60728" s="2"/>
    </row>
    <row r="60729" spans="77:77">
      <c r="BY60729" s="2"/>
    </row>
    <row r="60730" spans="77:77">
      <c r="BY60730" s="2"/>
    </row>
    <row r="60731" spans="77:77">
      <c r="BY60731" s="2"/>
    </row>
    <row r="60732" spans="77:77">
      <c r="BY60732" s="2"/>
    </row>
    <row r="60733" spans="77:77">
      <c r="BY60733" s="2"/>
    </row>
    <row r="60734" spans="77:77">
      <c r="BY60734" s="2"/>
    </row>
    <row r="60735" spans="77:77">
      <c r="BY60735" s="2"/>
    </row>
    <row r="60736" spans="77:77">
      <c r="BY60736" s="2"/>
    </row>
    <row r="60737" spans="77:77">
      <c r="BY60737" s="2"/>
    </row>
    <row r="60738" spans="77:77">
      <c r="BY60738" s="2"/>
    </row>
    <row r="60739" spans="77:77">
      <c r="BY60739" s="2"/>
    </row>
    <row r="60740" spans="77:77">
      <c r="BY60740" s="2"/>
    </row>
    <row r="60741" spans="77:77">
      <c r="BY60741" s="2"/>
    </row>
    <row r="60742" spans="77:77">
      <c r="BY60742" s="2"/>
    </row>
    <row r="60743" spans="77:77">
      <c r="BY60743" s="2"/>
    </row>
    <row r="60744" spans="77:77">
      <c r="BY60744" s="2"/>
    </row>
    <row r="60745" spans="77:77">
      <c r="BY60745" s="2"/>
    </row>
    <row r="60746" spans="77:77">
      <c r="BY60746" s="2"/>
    </row>
    <row r="60747" spans="77:77">
      <c r="BY60747" s="2"/>
    </row>
    <row r="60748" spans="77:77">
      <c r="BY60748" s="2"/>
    </row>
    <row r="60749" spans="77:77">
      <c r="BY60749" s="2"/>
    </row>
    <row r="60750" spans="77:77">
      <c r="BY60750" s="2"/>
    </row>
    <row r="60751" spans="77:77">
      <c r="BY60751" s="2"/>
    </row>
    <row r="60752" spans="77:77">
      <c r="BY60752" s="2"/>
    </row>
    <row r="60753" spans="77:77">
      <c r="BY60753" s="2"/>
    </row>
    <row r="60754" spans="77:77">
      <c r="BY60754" s="2"/>
    </row>
    <row r="60755" spans="77:77">
      <c r="BY60755" s="2"/>
    </row>
    <row r="60756" spans="77:77">
      <c r="BY60756" s="2"/>
    </row>
    <row r="60757" spans="77:77">
      <c r="BY60757" s="2"/>
    </row>
    <row r="60758" spans="77:77">
      <c r="BY60758" s="2"/>
    </row>
    <row r="60759" spans="77:77">
      <c r="BY60759" s="2"/>
    </row>
    <row r="60760" spans="77:77">
      <c r="BY60760" s="2"/>
    </row>
    <row r="60761" spans="77:77">
      <c r="BY60761" s="2"/>
    </row>
    <row r="60762" spans="77:77">
      <c r="BY60762" s="2"/>
    </row>
    <row r="60763" spans="77:77">
      <c r="BY60763" s="2"/>
    </row>
    <row r="60764" spans="77:77">
      <c r="BY60764" s="2"/>
    </row>
    <row r="60765" spans="77:77">
      <c r="BY60765" s="2"/>
    </row>
    <row r="60766" spans="77:77">
      <c r="BY60766" s="2"/>
    </row>
    <row r="60767" spans="77:77">
      <c r="BY60767" s="2"/>
    </row>
    <row r="60768" spans="77:77">
      <c r="BY60768" s="2"/>
    </row>
    <row r="60769" spans="77:77">
      <c r="BY60769" s="2"/>
    </row>
    <row r="60770" spans="77:77">
      <c r="BY60770" s="2"/>
    </row>
    <row r="60771" spans="77:77">
      <c r="BY60771" s="2"/>
    </row>
    <row r="60772" spans="77:77">
      <c r="BY60772" s="2"/>
    </row>
    <row r="60773" spans="77:77">
      <c r="BY60773" s="2"/>
    </row>
    <row r="60774" spans="77:77">
      <c r="BY60774" s="2"/>
    </row>
    <row r="60775" spans="77:77">
      <c r="BY60775" s="2"/>
    </row>
    <row r="60776" spans="77:77">
      <c r="BY60776" s="2"/>
    </row>
    <row r="60777" spans="77:77">
      <c r="BY60777" s="2"/>
    </row>
    <row r="60778" spans="77:77">
      <c r="BY60778" s="2"/>
    </row>
    <row r="60779" spans="77:77">
      <c r="BY60779" s="2"/>
    </row>
    <row r="60780" spans="77:77">
      <c r="BY60780" s="2"/>
    </row>
    <row r="60781" spans="77:77">
      <c r="BY60781" s="2"/>
    </row>
    <row r="60782" spans="77:77">
      <c r="BY60782" s="2"/>
    </row>
    <row r="60783" spans="77:77">
      <c r="BY60783" s="2"/>
    </row>
    <row r="60784" spans="77:77">
      <c r="BY60784" s="2"/>
    </row>
    <row r="60785" spans="77:77">
      <c r="BY60785" s="2"/>
    </row>
    <row r="60786" spans="77:77">
      <c r="BY60786" s="2"/>
    </row>
    <row r="60787" spans="77:77">
      <c r="BY60787" s="2"/>
    </row>
    <row r="60788" spans="77:77">
      <c r="BY60788" s="2"/>
    </row>
    <row r="60789" spans="77:77">
      <c r="BY60789" s="2"/>
    </row>
    <row r="60790" spans="77:77">
      <c r="BY60790" s="2"/>
    </row>
    <row r="60791" spans="77:77">
      <c r="BY60791" s="2"/>
    </row>
    <row r="60792" spans="77:77">
      <c r="BY60792" s="2"/>
    </row>
    <row r="60793" spans="77:77">
      <c r="BY60793" s="2"/>
    </row>
    <row r="60794" spans="77:77">
      <c r="BY60794" s="2"/>
    </row>
    <row r="60795" spans="77:77">
      <c r="BY60795" s="2"/>
    </row>
    <row r="60796" spans="77:77">
      <c r="BY60796" s="2"/>
    </row>
    <row r="60797" spans="77:77">
      <c r="BY60797" s="2"/>
    </row>
    <row r="60798" spans="77:77">
      <c r="BY60798" s="2"/>
    </row>
    <row r="60799" spans="77:77">
      <c r="BY60799" s="2"/>
    </row>
    <row r="60800" spans="77:77">
      <c r="BY60800" s="2"/>
    </row>
    <row r="60801" spans="77:77">
      <c r="BY60801" s="2"/>
    </row>
    <row r="60802" spans="77:77">
      <c r="BY60802" s="2"/>
    </row>
    <row r="60803" spans="77:77">
      <c r="BY60803" s="2"/>
    </row>
    <row r="60804" spans="77:77">
      <c r="BY60804" s="2"/>
    </row>
    <row r="60805" spans="77:77">
      <c r="BY60805" s="2"/>
    </row>
    <row r="60806" spans="77:77">
      <c r="BY60806" s="2"/>
    </row>
    <row r="60807" spans="77:77">
      <c r="BY60807" s="2"/>
    </row>
    <row r="60808" spans="77:77">
      <c r="BY60808" s="2"/>
    </row>
    <row r="60809" spans="77:77">
      <c r="BY60809" s="2"/>
    </row>
    <row r="60810" spans="77:77">
      <c r="BY60810" s="2"/>
    </row>
    <row r="60811" spans="77:77">
      <c r="BY60811" s="2"/>
    </row>
    <row r="60812" spans="77:77">
      <c r="BY60812" s="2"/>
    </row>
    <row r="60813" spans="77:77">
      <c r="BY60813" s="2"/>
    </row>
    <row r="60814" spans="77:77">
      <c r="BY60814" s="2"/>
    </row>
    <row r="60815" spans="77:77">
      <c r="BY60815" s="2"/>
    </row>
    <row r="60816" spans="77:77">
      <c r="BY60816" s="2"/>
    </row>
    <row r="60817" spans="77:77">
      <c r="BY60817" s="2"/>
    </row>
    <row r="60818" spans="77:77">
      <c r="BY60818" s="2"/>
    </row>
    <row r="60819" spans="77:77">
      <c r="BY60819" s="2"/>
    </row>
    <row r="60820" spans="77:77">
      <c r="BY60820" s="2"/>
    </row>
    <row r="60821" spans="77:77">
      <c r="BY60821" s="2"/>
    </row>
    <row r="60822" spans="77:77">
      <c r="BY60822" s="2"/>
    </row>
    <row r="60823" spans="77:77">
      <c r="BY60823" s="2"/>
    </row>
    <row r="60824" spans="77:77">
      <c r="BY60824" s="2"/>
    </row>
    <row r="60825" spans="77:77">
      <c r="BY60825" s="2"/>
    </row>
    <row r="60826" spans="77:77">
      <c r="BY60826" s="2"/>
    </row>
    <row r="60827" spans="77:77">
      <c r="BY60827" s="2"/>
    </row>
    <row r="60828" spans="77:77">
      <c r="BY60828" s="2"/>
    </row>
    <row r="60829" spans="77:77">
      <c r="BY60829" s="2"/>
    </row>
    <row r="60830" spans="77:77">
      <c r="BY60830" s="2"/>
    </row>
    <row r="60831" spans="77:77">
      <c r="BY60831" s="2"/>
    </row>
    <row r="60832" spans="77:77">
      <c r="BY60832" s="2"/>
    </row>
    <row r="60833" spans="77:77">
      <c r="BY60833" s="2"/>
    </row>
    <row r="60834" spans="77:77">
      <c r="BY60834" s="2"/>
    </row>
    <row r="60835" spans="77:77">
      <c r="BY60835" s="2"/>
    </row>
    <row r="60836" spans="77:77">
      <c r="BY60836" s="2"/>
    </row>
    <row r="60837" spans="77:77">
      <c r="BY60837" s="2"/>
    </row>
    <row r="60838" spans="77:77">
      <c r="BY60838" s="2"/>
    </row>
    <row r="60839" spans="77:77">
      <c r="BY60839" s="2"/>
    </row>
    <row r="60840" spans="77:77">
      <c r="BY60840" s="2"/>
    </row>
    <row r="60841" spans="77:77">
      <c r="BY60841" s="2"/>
    </row>
    <row r="60842" spans="77:77">
      <c r="BY60842" s="2"/>
    </row>
    <row r="60843" spans="77:77">
      <c r="BY60843" s="2"/>
    </row>
    <row r="60844" spans="77:77">
      <c r="BY60844" s="2"/>
    </row>
    <row r="60845" spans="77:77">
      <c r="BY60845" s="2"/>
    </row>
    <row r="60846" spans="77:77">
      <c r="BY60846" s="2"/>
    </row>
    <row r="60847" spans="77:77">
      <c r="BY60847" s="2"/>
    </row>
    <row r="60848" spans="77:77">
      <c r="BY60848" s="2"/>
    </row>
    <row r="60849" spans="77:77">
      <c r="BY60849" s="2"/>
    </row>
    <row r="60850" spans="77:77">
      <c r="BY60850" s="2"/>
    </row>
    <row r="60851" spans="77:77">
      <c r="BY60851" s="2"/>
    </row>
    <row r="60852" spans="77:77">
      <c r="BY60852" s="2"/>
    </row>
    <row r="60853" spans="77:77">
      <c r="BY60853" s="2"/>
    </row>
    <row r="60854" spans="77:77">
      <c r="BY60854" s="2"/>
    </row>
    <row r="60855" spans="77:77">
      <c r="BY60855" s="2"/>
    </row>
    <row r="60856" spans="77:77">
      <c r="BY60856" s="2"/>
    </row>
    <row r="60857" spans="77:77">
      <c r="BY60857" s="2"/>
    </row>
    <row r="60858" spans="77:77">
      <c r="BY60858" s="2"/>
    </row>
    <row r="60859" spans="77:77">
      <c r="BY60859" s="2"/>
    </row>
    <row r="60860" spans="77:77">
      <c r="BY60860" s="2"/>
    </row>
    <row r="60861" spans="77:77">
      <c r="BY60861" s="2"/>
    </row>
    <row r="60862" spans="77:77">
      <c r="BY60862" s="2"/>
    </row>
    <row r="60863" spans="77:77">
      <c r="BY60863" s="2"/>
    </row>
    <row r="60864" spans="77:77">
      <c r="BY60864" s="2"/>
    </row>
    <row r="60865" spans="77:77">
      <c r="BY60865" s="2"/>
    </row>
    <row r="60866" spans="77:77">
      <c r="BY60866" s="2"/>
    </row>
    <row r="60867" spans="77:77">
      <c r="BY60867" s="2"/>
    </row>
    <row r="60868" spans="77:77">
      <c r="BY60868" s="2"/>
    </row>
    <row r="60869" spans="77:77">
      <c r="BY60869" s="2"/>
    </row>
    <row r="60870" spans="77:77">
      <c r="BY60870" s="2"/>
    </row>
    <row r="60871" spans="77:77">
      <c r="BY60871" s="2"/>
    </row>
    <row r="60872" spans="77:77">
      <c r="BY60872" s="2"/>
    </row>
    <row r="60873" spans="77:77">
      <c r="BY60873" s="2"/>
    </row>
    <row r="60874" spans="77:77">
      <c r="BY60874" s="2"/>
    </row>
    <row r="60875" spans="77:77">
      <c r="BY60875" s="2"/>
    </row>
    <row r="60876" spans="77:77">
      <c r="BY60876" s="2"/>
    </row>
    <row r="60877" spans="77:77">
      <c r="BY60877" s="2"/>
    </row>
    <row r="60878" spans="77:77">
      <c r="BY60878" s="2"/>
    </row>
    <row r="60879" spans="77:77">
      <c r="BY60879" s="2"/>
    </row>
    <row r="60880" spans="77:77">
      <c r="BY60880" s="2"/>
    </row>
    <row r="60881" spans="77:77">
      <c r="BY60881" s="2"/>
    </row>
    <row r="60882" spans="77:77">
      <c r="BY60882" s="2"/>
    </row>
    <row r="60883" spans="77:77">
      <c r="BY60883" s="2"/>
    </row>
    <row r="60884" spans="77:77">
      <c r="BY60884" s="2"/>
    </row>
    <row r="60885" spans="77:77">
      <c r="BY60885" s="2"/>
    </row>
    <row r="60886" spans="77:77">
      <c r="BY60886" s="2"/>
    </row>
    <row r="60887" spans="77:77">
      <c r="BY60887" s="2"/>
    </row>
    <row r="60888" spans="77:77">
      <c r="BY60888" s="2"/>
    </row>
    <row r="60889" spans="77:77">
      <c r="BY60889" s="2"/>
    </row>
    <row r="60890" spans="77:77">
      <c r="BY60890" s="2"/>
    </row>
    <row r="60891" spans="77:77">
      <c r="BY60891" s="2"/>
    </row>
    <row r="60892" spans="77:77">
      <c r="BY60892" s="2"/>
    </row>
    <row r="60893" spans="77:77">
      <c r="BY60893" s="2"/>
    </row>
    <row r="60894" spans="77:77">
      <c r="BY60894" s="2"/>
    </row>
    <row r="60895" spans="77:77">
      <c r="BY60895" s="2"/>
    </row>
    <row r="60896" spans="77:77">
      <c r="BY60896" s="2"/>
    </row>
    <row r="60897" spans="77:77">
      <c r="BY60897" s="2"/>
    </row>
    <row r="60898" spans="77:77">
      <c r="BY60898" s="2"/>
    </row>
    <row r="60899" spans="77:77">
      <c r="BY60899" s="2"/>
    </row>
    <row r="60900" spans="77:77">
      <c r="BY60900" s="2"/>
    </row>
    <row r="60901" spans="77:77">
      <c r="BY60901" s="2"/>
    </row>
    <row r="60902" spans="77:77">
      <c r="BY60902" s="2"/>
    </row>
    <row r="60903" spans="77:77">
      <c r="BY60903" s="2"/>
    </row>
    <row r="60904" spans="77:77">
      <c r="BY60904" s="2"/>
    </row>
    <row r="60905" spans="77:77">
      <c r="BY60905" s="2"/>
    </row>
    <row r="60906" spans="77:77">
      <c r="BY60906" s="2"/>
    </row>
    <row r="60907" spans="77:77">
      <c r="BY60907" s="2"/>
    </row>
    <row r="60908" spans="77:77">
      <c r="BY60908" s="2"/>
    </row>
    <row r="60909" spans="77:77">
      <c r="BY60909" s="2"/>
    </row>
    <row r="60910" spans="77:77">
      <c r="BY60910" s="2"/>
    </row>
    <row r="60911" spans="77:77">
      <c r="BY60911" s="2"/>
    </row>
    <row r="60912" spans="77:77">
      <c r="BY60912" s="2"/>
    </row>
    <row r="60913" spans="77:77">
      <c r="BY60913" s="2"/>
    </row>
    <row r="60914" spans="77:77">
      <c r="BY60914" s="2"/>
    </row>
    <row r="60915" spans="77:77">
      <c r="BY60915" s="2"/>
    </row>
    <row r="60916" spans="77:77">
      <c r="BY60916" s="2"/>
    </row>
    <row r="60917" spans="77:77">
      <c r="BY60917" s="2"/>
    </row>
    <row r="60918" spans="77:77">
      <c r="BY60918" s="2"/>
    </row>
    <row r="60919" spans="77:77">
      <c r="BY60919" s="2"/>
    </row>
    <row r="60920" spans="77:77">
      <c r="BY60920" s="2"/>
    </row>
    <row r="60921" spans="77:77">
      <c r="BY60921" s="2"/>
    </row>
    <row r="60922" spans="77:77">
      <c r="BY60922" s="2"/>
    </row>
    <row r="60923" spans="77:77">
      <c r="BY60923" s="2"/>
    </row>
    <row r="60924" spans="77:77">
      <c r="BY60924" s="2"/>
    </row>
    <row r="60925" spans="77:77">
      <c r="BY60925" s="2"/>
    </row>
    <row r="60926" spans="77:77">
      <c r="BY60926" s="2"/>
    </row>
    <row r="60927" spans="77:77">
      <c r="BY60927" s="2"/>
    </row>
    <row r="60928" spans="77:77">
      <c r="BY60928" s="2"/>
    </row>
    <row r="60929" spans="77:77">
      <c r="BY60929" s="2"/>
    </row>
    <row r="60930" spans="77:77">
      <c r="BY60930" s="2"/>
    </row>
    <row r="60931" spans="77:77">
      <c r="BY60931" s="2"/>
    </row>
    <row r="60932" spans="77:77">
      <c r="BY60932" s="2"/>
    </row>
    <row r="60933" spans="77:77">
      <c r="BY60933" s="2"/>
    </row>
    <row r="60934" spans="77:77">
      <c r="BY60934" s="2"/>
    </row>
    <row r="60935" spans="77:77">
      <c r="BY60935" s="2"/>
    </row>
    <row r="60936" spans="77:77">
      <c r="BY60936" s="2"/>
    </row>
    <row r="60937" spans="77:77">
      <c r="BY60937" s="2"/>
    </row>
    <row r="60938" spans="77:77">
      <c r="BY60938" s="2"/>
    </row>
    <row r="60939" spans="77:77">
      <c r="BY60939" s="2"/>
    </row>
    <row r="60940" spans="77:77">
      <c r="BY60940" s="2"/>
    </row>
    <row r="60941" spans="77:77">
      <c r="BY60941" s="2"/>
    </row>
    <row r="60942" spans="77:77">
      <c r="BY60942" s="2"/>
    </row>
    <row r="60943" spans="77:77">
      <c r="BY60943" s="2"/>
    </row>
    <row r="60944" spans="77:77">
      <c r="BY60944" s="2"/>
    </row>
    <row r="60945" spans="77:77">
      <c r="BY60945" s="2"/>
    </row>
    <row r="60946" spans="77:77">
      <c r="BY60946" s="2"/>
    </row>
    <row r="60947" spans="77:77">
      <c r="BY60947" s="2"/>
    </row>
    <row r="60948" spans="77:77">
      <c r="BY60948" s="2"/>
    </row>
    <row r="60949" spans="77:77">
      <c r="BY60949" s="2"/>
    </row>
    <row r="60950" spans="77:77">
      <c r="BY60950" s="2"/>
    </row>
    <row r="60951" spans="77:77">
      <c r="BY60951" s="2"/>
    </row>
    <row r="60952" spans="77:77">
      <c r="BY60952" s="2"/>
    </row>
    <row r="60953" spans="77:77">
      <c r="BY60953" s="2"/>
    </row>
    <row r="60954" spans="77:77">
      <c r="BY60954" s="2"/>
    </row>
    <row r="60955" spans="77:77">
      <c r="BY60955" s="2"/>
    </row>
    <row r="60956" spans="77:77">
      <c r="BY60956" s="2"/>
    </row>
    <row r="60957" spans="77:77">
      <c r="BY60957" s="2"/>
    </row>
    <row r="60958" spans="77:77">
      <c r="BY60958" s="2"/>
    </row>
    <row r="60959" spans="77:77">
      <c r="BY60959" s="2"/>
    </row>
    <row r="60960" spans="77:77">
      <c r="BY60960" s="2"/>
    </row>
    <row r="60961" spans="77:77">
      <c r="BY60961" s="2"/>
    </row>
    <row r="60962" spans="77:77">
      <c r="BY60962" s="2"/>
    </row>
    <row r="60963" spans="77:77">
      <c r="BY60963" s="2"/>
    </row>
    <row r="60964" spans="77:77">
      <c r="BY60964" s="2"/>
    </row>
    <row r="60965" spans="77:77">
      <c r="BY60965" s="2"/>
    </row>
    <row r="60966" spans="77:77">
      <c r="BY60966" s="2"/>
    </row>
    <row r="60967" spans="77:77">
      <c r="BY60967" s="2"/>
    </row>
    <row r="60968" spans="77:77">
      <c r="BY60968" s="2"/>
    </row>
    <row r="60969" spans="77:77">
      <c r="BY60969" s="2"/>
    </row>
    <row r="60970" spans="77:77">
      <c r="BY60970" s="2"/>
    </row>
    <row r="60971" spans="77:77">
      <c r="BY60971" s="2"/>
    </row>
    <row r="60972" spans="77:77">
      <c r="BY60972" s="2"/>
    </row>
    <row r="60973" spans="77:77">
      <c r="BY60973" s="2"/>
    </row>
    <row r="60974" spans="77:77">
      <c r="BY60974" s="2"/>
    </row>
    <row r="60975" spans="77:77">
      <c r="BY60975" s="2"/>
    </row>
    <row r="60976" spans="77:77">
      <c r="BY60976" s="2"/>
    </row>
    <row r="60977" spans="77:77">
      <c r="BY60977" s="2"/>
    </row>
    <row r="60978" spans="77:77">
      <c r="BY60978" s="2"/>
    </row>
    <row r="60979" spans="77:77">
      <c r="BY60979" s="2"/>
    </row>
    <row r="60980" spans="77:77">
      <c r="BY60980" s="2"/>
    </row>
    <row r="60981" spans="77:77">
      <c r="BY60981" s="2"/>
    </row>
    <row r="60982" spans="77:77">
      <c r="BY60982" s="2"/>
    </row>
    <row r="60983" spans="77:77">
      <c r="BY60983" s="2"/>
    </row>
    <row r="60984" spans="77:77">
      <c r="BY60984" s="2"/>
    </row>
    <row r="60985" spans="77:77">
      <c r="BY60985" s="2"/>
    </row>
    <row r="60986" spans="77:77">
      <c r="BY60986" s="2"/>
    </row>
    <row r="60987" spans="77:77">
      <c r="BY60987" s="2"/>
    </row>
    <row r="60988" spans="77:77">
      <c r="BY60988" s="2"/>
    </row>
    <row r="60989" spans="77:77">
      <c r="BY60989" s="2"/>
    </row>
    <row r="60990" spans="77:77">
      <c r="BY60990" s="2"/>
    </row>
    <row r="60991" spans="77:77">
      <c r="BY60991" s="2"/>
    </row>
    <row r="60992" spans="77:77">
      <c r="BY60992" s="2"/>
    </row>
    <row r="60993" spans="77:77">
      <c r="BY60993" s="2"/>
    </row>
    <row r="60994" spans="77:77">
      <c r="BY60994" s="2"/>
    </row>
    <row r="60995" spans="77:77">
      <c r="BY60995" s="2"/>
    </row>
    <row r="60996" spans="77:77">
      <c r="BY60996" s="2"/>
    </row>
    <row r="60997" spans="77:77">
      <c r="BY60997" s="2"/>
    </row>
    <row r="60998" spans="77:77">
      <c r="BY60998" s="2"/>
    </row>
    <row r="60999" spans="77:77">
      <c r="BY60999" s="2"/>
    </row>
    <row r="61000" spans="77:77">
      <c r="BY61000" s="2"/>
    </row>
    <row r="61001" spans="77:77">
      <c r="BY61001" s="2"/>
    </row>
    <row r="61002" spans="77:77">
      <c r="BY61002" s="2"/>
    </row>
    <row r="61003" spans="77:77">
      <c r="BY61003" s="2"/>
    </row>
    <row r="61004" spans="77:77">
      <c r="BY61004" s="2"/>
    </row>
    <row r="61005" spans="77:77">
      <c r="BY61005" s="2"/>
    </row>
    <row r="61006" spans="77:77">
      <c r="BY61006" s="2"/>
    </row>
    <row r="61007" spans="77:77">
      <c r="BY61007" s="2"/>
    </row>
    <row r="61008" spans="77:77">
      <c r="BY61008" s="2"/>
    </row>
    <row r="61009" spans="77:77">
      <c r="BY61009" s="2"/>
    </row>
    <row r="61010" spans="77:77">
      <c r="BY61010" s="2"/>
    </row>
    <row r="61011" spans="77:77">
      <c r="BY61011" s="2"/>
    </row>
    <row r="61012" spans="77:77">
      <c r="BY61012" s="2"/>
    </row>
    <row r="61013" spans="77:77">
      <c r="BY61013" s="2"/>
    </row>
    <row r="61014" spans="77:77">
      <c r="BY61014" s="2"/>
    </row>
    <row r="61015" spans="77:77">
      <c r="BY61015" s="2"/>
    </row>
    <row r="61016" spans="77:77">
      <c r="BY61016" s="2"/>
    </row>
    <row r="61017" spans="77:77">
      <c r="BY61017" s="2"/>
    </row>
    <row r="61018" spans="77:77">
      <c r="BY61018" s="2"/>
    </row>
    <row r="61019" spans="77:77">
      <c r="BY61019" s="2"/>
    </row>
    <row r="61020" spans="77:77">
      <c r="BY61020" s="2"/>
    </row>
    <row r="61021" spans="77:77">
      <c r="BY61021" s="2"/>
    </row>
    <row r="61022" spans="77:77">
      <c r="BY61022" s="2"/>
    </row>
    <row r="61023" spans="77:77">
      <c r="BY61023" s="2"/>
    </row>
    <row r="61024" spans="77:77">
      <c r="BY61024" s="2"/>
    </row>
    <row r="61025" spans="77:77">
      <c r="BY61025" s="2"/>
    </row>
    <row r="61026" spans="77:77">
      <c r="BY61026" s="2"/>
    </row>
    <row r="61027" spans="77:77">
      <c r="BY61027" s="2"/>
    </row>
    <row r="61028" spans="77:77">
      <c r="BY61028" s="2"/>
    </row>
    <row r="61029" spans="77:77">
      <c r="BY61029" s="2"/>
    </row>
    <row r="61030" spans="77:77">
      <c r="BY61030" s="2"/>
    </row>
    <row r="61031" spans="77:77">
      <c r="BY61031" s="2"/>
    </row>
    <row r="61032" spans="77:77">
      <c r="BY61032" s="2"/>
    </row>
    <row r="61033" spans="77:77">
      <c r="BY61033" s="2"/>
    </row>
    <row r="61034" spans="77:77">
      <c r="BY61034" s="2"/>
    </row>
    <row r="61035" spans="77:77">
      <c r="BY61035" s="2"/>
    </row>
    <row r="61036" spans="77:77">
      <c r="BY61036" s="2"/>
    </row>
    <row r="61037" spans="77:77">
      <c r="BY61037" s="2"/>
    </row>
    <row r="61038" spans="77:77">
      <c r="BY61038" s="2"/>
    </row>
    <row r="61039" spans="77:77">
      <c r="BY61039" s="2"/>
    </row>
    <row r="61040" spans="77:77">
      <c r="BY61040" s="2"/>
    </row>
    <row r="61041" spans="77:77">
      <c r="BY61041" s="2"/>
    </row>
    <row r="61042" spans="77:77">
      <c r="BY61042" s="2"/>
    </row>
    <row r="61043" spans="77:77">
      <c r="BY61043" s="2"/>
    </row>
    <row r="61044" spans="77:77">
      <c r="BY61044" s="2"/>
    </row>
    <row r="61045" spans="77:77">
      <c r="BY61045" s="2"/>
    </row>
    <row r="61046" spans="77:77">
      <c r="BY61046" s="2"/>
    </row>
    <row r="61047" spans="77:77">
      <c r="BY61047" s="2"/>
    </row>
    <row r="61048" spans="77:77">
      <c r="BY61048" s="2"/>
    </row>
    <row r="61049" spans="77:77">
      <c r="BY61049" s="2"/>
    </row>
    <row r="61050" spans="77:77">
      <c r="BY61050" s="2"/>
    </row>
    <row r="61051" spans="77:77">
      <c r="BY61051" s="2"/>
    </row>
    <row r="61052" spans="77:77">
      <c r="BY61052" s="2"/>
    </row>
    <row r="61053" spans="77:77">
      <c r="BY61053" s="2"/>
    </row>
    <row r="61054" spans="77:77">
      <c r="BY61054" s="2"/>
    </row>
    <row r="61055" spans="77:77">
      <c r="BY61055" s="2"/>
    </row>
    <row r="61056" spans="77:77">
      <c r="BY61056" s="2"/>
    </row>
    <row r="61057" spans="77:77">
      <c r="BY61057" s="2"/>
    </row>
    <row r="61058" spans="77:77">
      <c r="BY61058" s="2"/>
    </row>
    <row r="61059" spans="77:77">
      <c r="BY61059" s="2"/>
    </row>
    <row r="61060" spans="77:77">
      <c r="BY61060" s="2"/>
    </row>
    <row r="61061" spans="77:77">
      <c r="BY61061" s="2"/>
    </row>
    <row r="61062" spans="77:77">
      <c r="BY61062" s="2"/>
    </row>
    <row r="61063" spans="77:77">
      <c r="BY61063" s="2"/>
    </row>
    <row r="61064" spans="77:77">
      <c r="BY61064" s="2"/>
    </row>
    <row r="61065" spans="77:77">
      <c r="BY61065" s="2"/>
    </row>
    <row r="61066" spans="77:77">
      <c r="BY61066" s="2"/>
    </row>
    <row r="61067" spans="77:77">
      <c r="BY61067" s="2"/>
    </row>
    <row r="61068" spans="77:77">
      <c r="BY61068" s="2"/>
    </row>
    <row r="61069" spans="77:77">
      <c r="BY61069" s="2"/>
    </row>
    <row r="61070" spans="77:77">
      <c r="BY61070" s="2"/>
    </row>
    <row r="61071" spans="77:77">
      <c r="BY61071" s="2"/>
    </row>
    <row r="61072" spans="77:77">
      <c r="BY61072" s="2"/>
    </row>
    <row r="61073" spans="77:77">
      <c r="BY61073" s="2"/>
    </row>
    <row r="61074" spans="77:77">
      <c r="BY61074" s="2"/>
    </row>
    <row r="61075" spans="77:77">
      <c r="BY61075" s="2"/>
    </row>
    <row r="61076" spans="77:77">
      <c r="BY61076" s="2"/>
    </row>
    <row r="61077" spans="77:77">
      <c r="BY61077" s="2"/>
    </row>
    <row r="61078" spans="77:77">
      <c r="BY61078" s="2"/>
    </row>
    <row r="61079" spans="77:77">
      <c r="BY61079" s="2"/>
    </row>
    <row r="61080" spans="77:77">
      <c r="BY61080" s="2"/>
    </row>
    <row r="61081" spans="77:77">
      <c r="BY61081" s="2"/>
    </row>
    <row r="61082" spans="77:77">
      <c r="BY61082" s="2"/>
    </row>
    <row r="61083" spans="77:77">
      <c r="BY61083" s="2"/>
    </row>
    <row r="61084" spans="77:77">
      <c r="BY61084" s="2"/>
    </row>
    <row r="61085" spans="77:77">
      <c r="BY61085" s="2"/>
    </row>
    <row r="61086" spans="77:77">
      <c r="BY61086" s="2"/>
    </row>
    <row r="61087" spans="77:77">
      <c r="BY61087" s="2"/>
    </row>
    <row r="61088" spans="77:77">
      <c r="BY61088" s="2"/>
    </row>
    <row r="61089" spans="77:77">
      <c r="BY61089" s="2"/>
    </row>
    <row r="61090" spans="77:77">
      <c r="BY61090" s="2"/>
    </row>
    <row r="61091" spans="77:77">
      <c r="BY61091" s="2"/>
    </row>
    <row r="61092" spans="77:77">
      <c r="BY61092" s="2"/>
    </row>
    <row r="61093" spans="77:77">
      <c r="BY61093" s="2"/>
    </row>
    <row r="61094" spans="77:77">
      <c r="BY61094" s="2"/>
    </row>
    <row r="61095" spans="77:77">
      <c r="BY61095" s="2"/>
    </row>
    <row r="61096" spans="77:77">
      <c r="BY61096" s="2"/>
    </row>
    <row r="61097" spans="77:77">
      <c r="BY61097" s="2"/>
    </row>
    <row r="61098" spans="77:77">
      <c r="BY61098" s="2"/>
    </row>
    <row r="61099" spans="77:77">
      <c r="BY61099" s="2"/>
    </row>
    <row r="61100" spans="77:77">
      <c r="BY61100" s="2"/>
    </row>
    <row r="61101" spans="77:77">
      <c r="BY61101" s="2"/>
    </row>
    <row r="61102" spans="77:77">
      <c r="BY61102" s="2"/>
    </row>
    <row r="61103" spans="77:77">
      <c r="BY61103" s="2"/>
    </row>
    <row r="61104" spans="77:77">
      <c r="BY61104" s="2"/>
    </row>
    <row r="61105" spans="77:77">
      <c r="BY61105" s="2"/>
    </row>
    <row r="61106" spans="77:77">
      <c r="BY61106" s="2"/>
    </row>
    <row r="61107" spans="77:77">
      <c r="BY61107" s="2"/>
    </row>
    <row r="61108" spans="77:77">
      <c r="BY61108" s="2"/>
    </row>
    <row r="61109" spans="77:77">
      <c r="BY61109" s="2"/>
    </row>
    <row r="61110" spans="77:77">
      <c r="BY61110" s="2"/>
    </row>
    <row r="61111" spans="77:77">
      <c r="BY61111" s="2"/>
    </row>
    <row r="61112" spans="77:77">
      <c r="BY61112" s="2"/>
    </row>
    <row r="61113" spans="77:77">
      <c r="BY61113" s="2"/>
    </row>
    <row r="61114" spans="77:77">
      <c r="BY61114" s="2"/>
    </row>
    <row r="61115" spans="77:77">
      <c r="BY61115" s="2"/>
    </row>
    <row r="61116" spans="77:77">
      <c r="BY61116" s="2"/>
    </row>
    <row r="61117" spans="77:77">
      <c r="BY61117" s="2"/>
    </row>
    <row r="61118" spans="77:77">
      <c r="BY61118" s="2"/>
    </row>
    <row r="61119" spans="77:77">
      <c r="BY61119" s="2"/>
    </row>
    <row r="61120" spans="77:77">
      <c r="BY61120" s="2"/>
    </row>
    <row r="61121" spans="77:77">
      <c r="BY61121" s="2"/>
    </row>
    <row r="61122" spans="77:77">
      <c r="BY61122" s="2"/>
    </row>
    <row r="61123" spans="77:77">
      <c r="BY61123" s="2"/>
    </row>
    <row r="61124" spans="77:77">
      <c r="BY61124" s="2"/>
    </row>
    <row r="61125" spans="77:77">
      <c r="BY61125" s="2"/>
    </row>
    <row r="61126" spans="77:77">
      <c r="BY61126" s="2"/>
    </row>
    <row r="61127" spans="77:77">
      <c r="BY61127" s="2"/>
    </row>
    <row r="61128" spans="77:77">
      <c r="BY61128" s="2"/>
    </row>
    <row r="61129" spans="77:77">
      <c r="BY61129" s="2"/>
    </row>
    <row r="61130" spans="77:77">
      <c r="BY61130" s="2"/>
    </row>
    <row r="61131" spans="77:77">
      <c r="BY61131" s="2"/>
    </row>
    <row r="61132" spans="77:77">
      <c r="BY61132" s="2"/>
    </row>
    <row r="61133" spans="77:77">
      <c r="BY61133" s="2"/>
    </row>
    <row r="61134" spans="77:77">
      <c r="BY61134" s="2"/>
    </row>
    <row r="61135" spans="77:77">
      <c r="BY61135" s="2"/>
    </row>
    <row r="61136" spans="77:77">
      <c r="BY61136" s="2"/>
    </row>
    <row r="61137" spans="77:77">
      <c r="BY61137" s="2"/>
    </row>
    <row r="61138" spans="77:77">
      <c r="BY61138" s="2"/>
    </row>
    <row r="61139" spans="77:77">
      <c r="BY61139" s="2"/>
    </row>
    <row r="61140" spans="77:77">
      <c r="BY61140" s="2"/>
    </row>
    <row r="61141" spans="77:77">
      <c r="BY61141" s="2"/>
    </row>
    <row r="61142" spans="77:77">
      <c r="BY61142" s="2"/>
    </row>
    <row r="61143" spans="77:77">
      <c r="BY61143" s="2"/>
    </row>
    <row r="61144" spans="77:77">
      <c r="BY61144" s="2"/>
    </row>
    <row r="61145" spans="77:77">
      <c r="BY61145" s="2"/>
    </row>
    <row r="61146" spans="77:77">
      <c r="BY61146" s="2"/>
    </row>
    <row r="61147" spans="77:77">
      <c r="BY61147" s="2"/>
    </row>
    <row r="61148" spans="77:77">
      <c r="BY61148" s="2"/>
    </row>
    <row r="61149" spans="77:77">
      <c r="BY61149" s="2"/>
    </row>
    <row r="61150" spans="77:77">
      <c r="BY61150" s="2"/>
    </row>
    <row r="61151" spans="77:77">
      <c r="BY61151" s="2"/>
    </row>
    <row r="61152" spans="77:77">
      <c r="BY61152" s="2"/>
    </row>
    <row r="61153" spans="77:77">
      <c r="BY61153" s="2"/>
    </row>
    <row r="61154" spans="77:77">
      <c r="BY61154" s="2"/>
    </row>
    <row r="61155" spans="77:77">
      <c r="BY61155" s="2"/>
    </row>
    <row r="61156" spans="77:77">
      <c r="BY61156" s="2"/>
    </row>
    <row r="61157" spans="77:77">
      <c r="BY61157" s="2"/>
    </row>
    <row r="61158" spans="77:77">
      <c r="BY61158" s="2"/>
    </row>
    <row r="61159" spans="77:77">
      <c r="BY61159" s="2"/>
    </row>
    <row r="61160" spans="77:77">
      <c r="BY61160" s="2"/>
    </row>
    <row r="61161" spans="77:77">
      <c r="BY61161" s="2"/>
    </row>
    <row r="61162" spans="77:77">
      <c r="BY61162" s="2"/>
    </row>
    <row r="61163" spans="77:77">
      <c r="BY61163" s="2"/>
    </row>
    <row r="61164" spans="77:77">
      <c r="BY61164" s="2"/>
    </row>
    <row r="61165" spans="77:77">
      <c r="BY61165" s="2"/>
    </row>
    <row r="61166" spans="77:77">
      <c r="BY61166" s="2"/>
    </row>
    <row r="61167" spans="77:77">
      <c r="BY61167" s="2"/>
    </row>
    <row r="61168" spans="77:77">
      <c r="BY61168" s="2"/>
    </row>
    <row r="61169" spans="77:77">
      <c r="BY61169" s="2"/>
    </row>
    <row r="61170" spans="77:77">
      <c r="BY61170" s="2"/>
    </row>
    <row r="61171" spans="77:77">
      <c r="BY61171" s="2"/>
    </row>
    <row r="61172" spans="77:77">
      <c r="BY61172" s="2"/>
    </row>
    <row r="61173" spans="77:77">
      <c r="BY61173" s="2"/>
    </row>
    <row r="61174" spans="77:77">
      <c r="BY61174" s="2"/>
    </row>
    <row r="61175" spans="77:77">
      <c r="BY61175" s="2"/>
    </row>
    <row r="61176" spans="77:77">
      <c r="BY61176" s="2"/>
    </row>
    <row r="61177" spans="77:77">
      <c r="BY61177" s="2"/>
    </row>
    <row r="61178" spans="77:77">
      <c r="BY61178" s="2"/>
    </row>
    <row r="61179" spans="77:77">
      <c r="BY61179" s="2"/>
    </row>
    <row r="61180" spans="77:77">
      <c r="BY61180" s="2"/>
    </row>
    <row r="61181" spans="77:77">
      <c r="BY61181" s="2"/>
    </row>
    <row r="61182" spans="77:77">
      <c r="BY61182" s="2"/>
    </row>
    <row r="61183" spans="77:77">
      <c r="BY61183" s="2"/>
    </row>
    <row r="61184" spans="77:77">
      <c r="BY61184" s="2"/>
    </row>
    <row r="61185" spans="77:77">
      <c r="BY61185" s="2"/>
    </row>
    <row r="61186" spans="77:77">
      <c r="BY61186" s="2"/>
    </row>
    <row r="61187" spans="77:77">
      <c r="BY61187" s="2"/>
    </row>
    <row r="61188" spans="77:77">
      <c r="BY61188" s="2"/>
    </row>
    <row r="61189" spans="77:77">
      <c r="BY61189" s="2"/>
    </row>
    <row r="61190" spans="77:77">
      <c r="BY61190" s="2"/>
    </row>
    <row r="61191" spans="77:77">
      <c r="BY61191" s="2"/>
    </row>
    <row r="61192" spans="77:77">
      <c r="BY61192" s="2"/>
    </row>
    <row r="61193" spans="77:77">
      <c r="BY61193" s="2"/>
    </row>
    <row r="61194" spans="77:77">
      <c r="BY61194" s="2"/>
    </row>
    <row r="61195" spans="77:77">
      <c r="BY61195" s="2"/>
    </row>
    <row r="61196" spans="77:77">
      <c r="BY61196" s="2"/>
    </row>
    <row r="61197" spans="77:77">
      <c r="BY61197" s="2"/>
    </row>
    <row r="61198" spans="77:77">
      <c r="BY61198" s="2"/>
    </row>
    <row r="61199" spans="77:77">
      <c r="BY61199" s="2"/>
    </row>
    <row r="61200" spans="77:77">
      <c r="BY61200" s="2"/>
    </row>
    <row r="61201" spans="77:77">
      <c r="BY61201" s="2"/>
    </row>
    <row r="61202" spans="77:77">
      <c r="BY61202" s="2"/>
    </row>
    <row r="61203" spans="77:77">
      <c r="BY61203" s="2"/>
    </row>
    <row r="61204" spans="77:77">
      <c r="BY61204" s="2"/>
    </row>
    <row r="61205" spans="77:77">
      <c r="BY61205" s="2"/>
    </row>
    <row r="61206" spans="77:77">
      <c r="BY61206" s="2"/>
    </row>
    <row r="61207" spans="77:77">
      <c r="BY61207" s="2"/>
    </row>
    <row r="61208" spans="77:77">
      <c r="BY61208" s="2"/>
    </row>
    <row r="61209" spans="77:77">
      <c r="BY61209" s="2"/>
    </row>
    <row r="61210" spans="77:77">
      <c r="BY61210" s="2"/>
    </row>
    <row r="61211" spans="77:77">
      <c r="BY61211" s="2"/>
    </row>
    <row r="61212" spans="77:77">
      <c r="BY61212" s="2"/>
    </row>
    <row r="61213" spans="77:77">
      <c r="BY61213" s="2"/>
    </row>
    <row r="61214" spans="77:77">
      <c r="BY61214" s="2"/>
    </row>
    <row r="61215" spans="77:77">
      <c r="BY61215" s="2"/>
    </row>
    <row r="61216" spans="77:77">
      <c r="BY61216" s="2"/>
    </row>
    <row r="61217" spans="77:77">
      <c r="BY61217" s="2"/>
    </row>
    <row r="61218" spans="77:77">
      <c r="BY61218" s="2"/>
    </row>
    <row r="61219" spans="77:77">
      <c r="BY61219" s="2"/>
    </row>
    <row r="61220" spans="77:77">
      <c r="BY61220" s="2"/>
    </row>
    <row r="61221" spans="77:77">
      <c r="BY61221" s="2"/>
    </row>
    <row r="61222" spans="77:77">
      <c r="BY61222" s="2"/>
    </row>
    <row r="61223" spans="77:77">
      <c r="BY61223" s="2"/>
    </row>
    <row r="61224" spans="77:77">
      <c r="BY61224" s="2"/>
    </row>
    <row r="61225" spans="77:77">
      <c r="BY61225" s="2"/>
    </row>
    <row r="61226" spans="77:77">
      <c r="BY61226" s="2"/>
    </row>
    <row r="61227" spans="77:77">
      <c r="BY61227" s="2"/>
    </row>
    <row r="61228" spans="77:77">
      <c r="BY61228" s="2"/>
    </row>
    <row r="61229" spans="77:77">
      <c r="BY61229" s="2"/>
    </row>
    <row r="61230" spans="77:77">
      <c r="BY61230" s="2"/>
    </row>
    <row r="61231" spans="77:77">
      <c r="BY61231" s="2"/>
    </row>
    <row r="61232" spans="77:77">
      <c r="BY61232" s="2"/>
    </row>
    <row r="61233" spans="77:77">
      <c r="BY61233" s="2"/>
    </row>
    <row r="61234" spans="77:77">
      <c r="BY61234" s="2"/>
    </row>
    <row r="61235" spans="77:77">
      <c r="BY61235" s="2"/>
    </row>
    <row r="61236" spans="77:77">
      <c r="BY61236" s="2"/>
    </row>
    <row r="61237" spans="77:77">
      <c r="BY61237" s="2"/>
    </row>
    <row r="61238" spans="77:77">
      <c r="BY61238" s="2"/>
    </row>
    <row r="61239" spans="77:77">
      <c r="BY61239" s="2"/>
    </row>
    <row r="61240" spans="77:77">
      <c r="BY61240" s="2"/>
    </row>
    <row r="61241" spans="77:77">
      <c r="BY61241" s="2"/>
    </row>
    <row r="61242" spans="77:77">
      <c r="BY61242" s="2"/>
    </row>
    <row r="61243" spans="77:77">
      <c r="BY61243" s="2"/>
    </row>
    <row r="61244" spans="77:77">
      <c r="BY61244" s="2"/>
    </row>
    <row r="61245" spans="77:77">
      <c r="BY61245" s="2"/>
    </row>
    <row r="61246" spans="77:77">
      <c r="BY61246" s="2"/>
    </row>
    <row r="61247" spans="77:77">
      <c r="BY61247" s="2"/>
    </row>
    <row r="61248" spans="77:77">
      <c r="BY61248" s="2"/>
    </row>
    <row r="61249" spans="77:77">
      <c r="BY61249" s="2"/>
    </row>
    <row r="61250" spans="77:77">
      <c r="BY61250" s="2"/>
    </row>
    <row r="61251" spans="77:77">
      <c r="BY61251" s="2"/>
    </row>
    <row r="61252" spans="77:77">
      <c r="BY61252" s="2"/>
    </row>
    <row r="61253" spans="77:77">
      <c r="BY61253" s="2"/>
    </row>
    <row r="61254" spans="77:77">
      <c r="BY61254" s="2"/>
    </row>
    <row r="61255" spans="77:77">
      <c r="BY61255" s="2"/>
    </row>
    <row r="61256" spans="77:77">
      <c r="BY61256" s="2"/>
    </row>
    <row r="61257" spans="77:77">
      <c r="BY61257" s="2"/>
    </row>
    <row r="61258" spans="77:77">
      <c r="BY61258" s="2"/>
    </row>
    <row r="61259" spans="77:77">
      <c r="BY61259" s="2"/>
    </row>
    <row r="61260" spans="77:77">
      <c r="BY61260" s="2"/>
    </row>
    <row r="61261" spans="77:77">
      <c r="BY61261" s="2"/>
    </row>
    <row r="61262" spans="77:77">
      <c r="BY61262" s="2"/>
    </row>
    <row r="61263" spans="77:77">
      <c r="BY61263" s="2"/>
    </row>
    <row r="61264" spans="77:77">
      <c r="BY61264" s="2"/>
    </row>
    <row r="61265" spans="77:77">
      <c r="BY61265" s="2"/>
    </row>
    <row r="61266" spans="77:77">
      <c r="BY61266" s="2"/>
    </row>
    <row r="61267" spans="77:77">
      <c r="BY61267" s="2"/>
    </row>
    <row r="61268" spans="77:77">
      <c r="BY61268" s="2"/>
    </row>
    <row r="61269" spans="77:77">
      <c r="BY61269" s="2"/>
    </row>
    <row r="61270" spans="77:77">
      <c r="BY61270" s="2"/>
    </row>
    <row r="61271" spans="77:77">
      <c r="BY61271" s="2"/>
    </row>
    <row r="61272" spans="77:77">
      <c r="BY61272" s="2"/>
    </row>
    <row r="61273" spans="77:77">
      <c r="BY61273" s="2"/>
    </row>
    <row r="61274" spans="77:77">
      <c r="BY61274" s="2"/>
    </row>
    <row r="61275" spans="77:77">
      <c r="BY61275" s="2"/>
    </row>
    <row r="61276" spans="77:77">
      <c r="BY61276" s="2"/>
    </row>
    <row r="61277" spans="77:77">
      <c r="BY61277" s="2"/>
    </row>
    <row r="61278" spans="77:77">
      <c r="BY61278" s="2"/>
    </row>
    <row r="61279" spans="77:77">
      <c r="BY61279" s="2"/>
    </row>
    <row r="61280" spans="77:77">
      <c r="BY61280" s="2"/>
    </row>
    <row r="61281" spans="77:77">
      <c r="BY61281" s="2"/>
    </row>
    <row r="61282" spans="77:77">
      <c r="BY61282" s="2"/>
    </row>
    <row r="61283" spans="77:77">
      <c r="BY61283" s="2"/>
    </row>
    <row r="61284" spans="77:77">
      <c r="BY61284" s="2"/>
    </row>
    <row r="61285" spans="77:77">
      <c r="BY61285" s="2"/>
    </row>
    <row r="61286" spans="77:77">
      <c r="BY61286" s="2"/>
    </row>
    <row r="61287" spans="77:77">
      <c r="BY61287" s="2"/>
    </row>
    <row r="61288" spans="77:77">
      <c r="BY61288" s="2"/>
    </row>
    <row r="61289" spans="77:77">
      <c r="BY61289" s="2"/>
    </row>
    <row r="61290" spans="77:77">
      <c r="BY61290" s="2"/>
    </row>
    <row r="61291" spans="77:77">
      <c r="BY61291" s="2"/>
    </row>
    <row r="61292" spans="77:77">
      <c r="BY61292" s="2"/>
    </row>
    <row r="61293" spans="77:77">
      <c r="BY61293" s="2"/>
    </row>
    <row r="61294" spans="77:77">
      <c r="BY61294" s="2"/>
    </row>
    <row r="61295" spans="77:77">
      <c r="BY61295" s="2"/>
    </row>
    <row r="61296" spans="77:77">
      <c r="BY61296" s="2"/>
    </row>
    <row r="61297" spans="77:77">
      <c r="BY61297" s="2"/>
    </row>
    <row r="61298" spans="77:77">
      <c r="BY61298" s="2"/>
    </row>
    <row r="61299" spans="77:77">
      <c r="BY61299" s="2"/>
    </row>
    <row r="61300" spans="77:77">
      <c r="BY61300" s="2"/>
    </row>
    <row r="61301" spans="77:77">
      <c r="BY61301" s="2"/>
    </row>
    <row r="61302" spans="77:77">
      <c r="BY61302" s="2"/>
    </row>
    <row r="61303" spans="77:77">
      <c r="BY61303" s="2"/>
    </row>
    <row r="61304" spans="77:77">
      <c r="BY61304" s="2"/>
    </row>
    <row r="61305" spans="77:77">
      <c r="BY61305" s="2"/>
    </row>
    <row r="61306" spans="77:77">
      <c r="BY61306" s="2"/>
    </row>
    <row r="61307" spans="77:77">
      <c r="BY61307" s="2"/>
    </row>
    <row r="61308" spans="77:77">
      <c r="BY61308" s="2"/>
    </row>
    <row r="61309" spans="77:77">
      <c r="BY61309" s="2"/>
    </row>
    <row r="61310" spans="77:77">
      <c r="BY61310" s="2"/>
    </row>
    <row r="61311" spans="77:77">
      <c r="BY61311" s="2"/>
    </row>
    <row r="61312" spans="77:77">
      <c r="BY61312" s="2"/>
    </row>
    <row r="61313" spans="77:77">
      <c r="BY61313" s="2"/>
    </row>
    <row r="61314" spans="77:77">
      <c r="BY61314" s="2"/>
    </row>
    <row r="61315" spans="77:77">
      <c r="BY61315" s="2"/>
    </row>
    <row r="61316" spans="77:77">
      <c r="BY61316" s="2"/>
    </row>
    <row r="61317" spans="77:77">
      <c r="BY61317" s="2"/>
    </row>
    <row r="61318" spans="77:77">
      <c r="BY61318" s="2"/>
    </row>
    <row r="61319" spans="77:77">
      <c r="BY61319" s="2"/>
    </row>
    <row r="61320" spans="77:77">
      <c r="BY61320" s="2"/>
    </row>
    <row r="61321" spans="77:77">
      <c r="BY61321" s="2"/>
    </row>
    <row r="61322" spans="77:77">
      <c r="BY61322" s="2"/>
    </row>
    <row r="61323" spans="77:77">
      <c r="BY61323" s="2"/>
    </row>
    <row r="61324" spans="77:77">
      <c r="BY61324" s="2"/>
    </row>
    <row r="61325" spans="77:77">
      <c r="BY61325" s="2"/>
    </row>
    <row r="61326" spans="77:77">
      <c r="BY61326" s="2"/>
    </row>
    <row r="61327" spans="77:77">
      <c r="BY61327" s="2"/>
    </row>
    <row r="61328" spans="77:77">
      <c r="BY61328" s="2"/>
    </row>
    <row r="61329" spans="77:77">
      <c r="BY61329" s="2"/>
    </row>
    <row r="61330" spans="77:77">
      <c r="BY61330" s="2"/>
    </row>
    <row r="61331" spans="77:77">
      <c r="BY61331" s="2"/>
    </row>
    <row r="61332" spans="77:77">
      <c r="BY61332" s="2"/>
    </row>
    <row r="61333" spans="77:77">
      <c r="BY61333" s="2"/>
    </row>
    <row r="61334" spans="77:77">
      <c r="BY61334" s="2"/>
    </row>
    <row r="61335" spans="77:77">
      <c r="BY61335" s="2"/>
    </row>
    <row r="61336" spans="77:77">
      <c r="BY61336" s="2"/>
    </row>
    <row r="61337" spans="77:77">
      <c r="BY61337" s="2"/>
    </row>
    <row r="61338" spans="77:77">
      <c r="BY61338" s="2"/>
    </row>
    <row r="61339" spans="77:77">
      <c r="BY61339" s="2"/>
    </row>
    <row r="61340" spans="77:77">
      <c r="BY61340" s="2"/>
    </row>
    <row r="61341" spans="77:77">
      <c r="BY61341" s="2"/>
    </row>
    <row r="61342" spans="77:77">
      <c r="BY61342" s="2"/>
    </row>
    <row r="61343" spans="77:77">
      <c r="BY61343" s="2"/>
    </row>
    <row r="61344" spans="77:77">
      <c r="BY61344" s="2"/>
    </row>
    <row r="61345" spans="77:77">
      <c r="BY61345" s="2"/>
    </row>
    <row r="61346" spans="77:77">
      <c r="BY61346" s="2"/>
    </row>
    <row r="61347" spans="77:77">
      <c r="BY61347" s="2"/>
    </row>
    <row r="61348" spans="77:77">
      <c r="BY61348" s="2"/>
    </row>
    <row r="61349" spans="77:77">
      <c r="BY61349" s="2"/>
    </row>
    <row r="61350" spans="77:77">
      <c r="BY61350" s="2"/>
    </row>
    <row r="61351" spans="77:77">
      <c r="BY61351" s="2"/>
    </row>
    <row r="61352" spans="77:77">
      <c r="BY61352" s="2"/>
    </row>
    <row r="61353" spans="77:77">
      <c r="BY61353" s="2"/>
    </row>
    <row r="61354" spans="77:77">
      <c r="BY61354" s="2"/>
    </row>
    <row r="61355" spans="77:77">
      <c r="BY61355" s="2"/>
    </row>
    <row r="61356" spans="77:77">
      <c r="BY61356" s="2"/>
    </row>
    <row r="61357" spans="77:77">
      <c r="BY61357" s="2"/>
    </row>
    <row r="61358" spans="77:77">
      <c r="BY61358" s="2"/>
    </row>
    <row r="61359" spans="77:77">
      <c r="BY61359" s="2"/>
    </row>
    <row r="61360" spans="77:77">
      <c r="BY61360" s="2"/>
    </row>
    <row r="61361" spans="77:77">
      <c r="BY61361" s="2"/>
    </row>
    <row r="61362" spans="77:77">
      <c r="BY61362" s="2"/>
    </row>
    <row r="61363" spans="77:77">
      <c r="BY61363" s="2"/>
    </row>
    <row r="61364" spans="77:77">
      <c r="BY61364" s="2"/>
    </row>
    <row r="61365" spans="77:77">
      <c r="BY61365" s="2"/>
    </row>
    <row r="61366" spans="77:77">
      <c r="BY61366" s="2"/>
    </row>
    <row r="61367" spans="77:77">
      <c r="BY61367" s="2"/>
    </row>
    <row r="61368" spans="77:77">
      <c r="BY61368" s="2"/>
    </row>
    <row r="61369" spans="77:77">
      <c r="BY61369" s="2"/>
    </row>
    <row r="61370" spans="77:77">
      <c r="BY61370" s="2"/>
    </row>
    <row r="61371" spans="77:77">
      <c r="BY61371" s="2"/>
    </row>
    <row r="61372" spans="77:77">
      <c r="BY61372" s="2"/>
    </row>
    <row r="61373" spans="77:77">
      <c r="BY61373" s="2"/>
    </row>
    <row r="61374" spans="77:77">
      <c r="BY61374" s="2"/>
    </row>
    <row r="61375" spans="77:77">
      <c r="BY61375" s="2"/>
    </row>
    <row r="61376" spans="77:77">
      <c r="BY61376" s="2"/>
    </row>
    <row r="61377" spans="77:77">
      <c r="BY61377" s="2"/>
    </row>
    <row r="61378" spans="77:77">
      <c r="BY61378" s="2"/>
    </row>
    <row r="61379" spans="77:77">
      <c r="BY61379" s="2"/>
    </row>
    <row r="61380" spans="77:77">
      <c r="BY61380" s="2"/>
    </row>
    <row r="61381" spans="77:77">
      <c r="BY61381" s="2"/>
    </row>
    <row r="61382" spans="77:77">
      <c r="BY61382" s="2"/>
    </row>
    <row r="61383" spans="77:77">
      <c r="BY61383" s="2"/>
    </row>
    <row r="61384" spans="77:77">
      <c r="BY61384" s="2"/>
    </row>
    <row r="61385" spans="77:77">
      <c r="BY61385" s="2"/>
    </row>
    <row r="61386" spans="77:77">
      <c r="BY61386" s="2"/>
    </row>
    <row r="61387" spans="77:77">
      <c r="BY61387" s="2"/>
    </row>
    <row r="61388" spans="77:77">
      <c r="BY61388" s="2"/>
    </row>
    <row r="61389" spans="77:77">
      <c r="BY61389" s="2"/>
    </row>
    <row r="61390" spans="77:77">
      <c r="BY61390" s="2"/>
    </row>
    <row r="61391" spans="77:77">
      <c r="BY61391" s="2"/>
    </row>
    <row r="61392" spans="77:77">
      <c r="BY61392" s="2"/>
    </row>
    <row r="61393" spans="77:77">
      <c r="BY61393" s="2"/>
    </row>
    <row r="61394" spans="77:77">
      <c r="BY61394" s="2"/>
    </row>
    <row r="61395" spans="77:77">
      <c r="BY61395" s="2"/>
    </row>
    <row r="61396" spans="77:77">
      <c r="BY61396" s="2"/>
    </row>
    <row r="61397" spans="77:77">
      <c r="BY61397" s="2"/>
    </row>
    <row r="61398" spans="77:77">
      <c r="BY61398" s="2"/>
    </row>
    <row r="61399" spans="77:77">
      <c r="BY61399" s="2"/>
    </row>
    <row r="61400" spans="77:77">
      <c r="BY61400" s="2"/>
    </row>
    <row r="61401" spans="77:77">
      <c r="BY61401" s="2"/>
    </row>
    <row r="61402" spans="77:77">
      <c r="BY61402" s="2"/>
    </row>
    <row r="61403" spans="77:77">
      <c r="BY61403" s="2"/>
    </row>
    <row r="61404" spans="77:77">
      <c r="BY61404" s="2"/>
    </row>
    <row r="61405" spans="77:77">
      <c r="BY61405" s="2"/>
    </row>
    <row r="61406" spans="77:77">
      <c r="BY61406" s="2"/>
    </row>
    <row r="61407" spans="77:77">
      <c r="BY61407" s="2"/>
    </row>
    <row r="61408" spans="77:77">
      <c r="BY61408" s="2"/>
    </row>
    <row r="61409" spans="77:77">
      <c r="BY61409" s="2"/>
    </row>
    <row r="61410" spans="77:77">
      <c r="BY61410" s="2"/>
    </row>
    <row r="61411" spans="77:77">
      <c r="BY61411" s="2"/>
    </row>
    <row r="61412" spans="77:77">
      <c r="BY61412" s="2"/>
    </row>
    <row r="61413" spans="77:77">
      <c r="BY61413" s="2"/>
    </row>
    <row r="61414" spans="77:77">
      <c r="BY61414" s="2"/>
    </row>
    <row r="61415" spans="77:77">
      <c r="BY61415" s="2"/>
    </row>
    <row r="61416" spans="77:77">
      <c r="BY61416" s="2"/>
    </row>
    <row r="61417" spans="77:77">
      <c r="BY61417" s="2"/>
    </row>
    <row r="61418" spans="77:77">
      <c r="BY61418" s="2"/>
    </row>
    <row r="61419" spans="77:77">
      <c r="BY61419" s="2"/>
    </row>
    <row r="61420" spans="77:77">
      <c r="BY61420" s="2"/>
    </row>
    <row r="61421" spans="77:77">
      <c r="BY61421" s="2"/>
    </row>
    <row r="61422" spans="77:77">
      <c r="BY61422" s="2"/>
    </row>
    <row r="61423" spans="77:77">
      <c r="BY61423" s="2"/>
    </row>
    <row r="61424" spans="77:77">
      <c r="BY61424" s="2"/>
    </row>
    <row r="61425" spans="77:77">
      <c r="BY61425" s="2"/>
    </row>
    <row r="61426" spans="77:77">
      <c r="BY61426" s="2"/>
    </row>
    <row r="61427" spans="77:77">
      <c r="BY61427" s="2"/>
    </row>
    <row r="61428" spans="77:77">
      <c r="BY61428" s="2"/>
    </row>
    <row r="61429" spans="77:77">
      <c r="BY61429" s="2"/>
    </row>
    <row r="61430" spans="77:77">
      <c r="BY61430" s="2"/>
    </row>
    <row r="61431" spans="77:77">
      <c r="BY61431" s="2"/>
    </row>
    <row r="61432" spans="77:77">
      <c r="BY61432" s="2"/>
    </row>
    <row r="61433" spans="77:77">
      <c r="BY61433" s="2"/>
    </row>
    <row r="61434" spans="77:77">
      <c r="BY61434" s="2"/>
    </row>
    <row r="61435" spans="77:77">
      <c r="BY61435" s="2"/>
    </row>
    <row r="61436" spans="77:77">
      <c r="BY61436" s="2"/>
    </row>
    <row r="61437" spans="77:77">
      <c r="BY61437" s="2"/>
    </row>
    <row r="61438" spans="77:77">
      <c r="BY61438" s="2"/>
    </row>
    <row r="61439" spans="77:77">
      <c r="BY61439" s="2"/>
    </row>
    <row r="61440" spans="77:77">
      <c r="BY61440" s="2"/>
    </row>
    <row r="61441" spans="77:77">
      <c r="BY61441" s="2"/>
    </row>
    <row r="61442" spans="77:77">
      <c r="BY61442" s="2"/>
    </row>
    <row r="61443" spans="77:77">
      <c r="BY61443" s="2"/>
    </row>
    <row r="61444" spans="77:77">
      <c r="BY61444" s="2"/>
    </row>
    <row r="61445" spans="77:77">
      <c r="BY61445" s="2"/>
    </row>
    <row r="61446" spans="77:77">
      <c r="BY61446" s="2"/>
    </row>
    <row r="61447" spans="77:77">
      <c r="BY61447" s="2"/>
    </row>
    <row r="61448" spans="77:77">
      <c r="BY61448" s="2"/>
    </row>
    <row r="61449" spans="77:77">
      <c r="BY61449" s="2"/>
    </row>
    <row r="61450" spans="77:77">
      <c r="BY61450" s="2"/>
    </row>
    <row r="61451" spans="77:77">
      <c r="BY61451" s="2"/>
    </row>
    <row r="61452" spans="77:77">
      <c r="BY61452" s="2"/>
    </row>
    <row r="61453" spans="77:77">
      <c r="BY61453" s="2"/>
    </row>
    <row r="61454" spans="77:77">
      <c r="BY61454" s="2"/>
    </row>
    <row r="61455" spans="77:77">
      <c r="BY61455" s="2"/>
    </row>
    <row r="61456" spans="77:77">
      <c r="BY61456" s="2"/>
    </row>
    <row r="61457" spans="77:77">
      <c r="BY61457" s="2"/>
    </row>
    <row r="61458" spans="77:77">
      <c r="BY61458" s="2"/>
    </row>
    <row r="61459" spans="77:77">
      <c r="BY61459" s="2"/>
    </row>
    <row r="61460" spans="77:77">
      <c r="BY61460" s="2"/>
    </row>
    <row r="61461" spans="77:77">
      <c r="BY61461" s="2"/>
    </row>
    <row r="61462" spans="77:77">
      <c r="BY61462" s="2"/>
    </row>
    <row r="61463" spans="77:77">
      <c r="BY61463" s="2"/>
    </row>
    <row r="61464" spans="77:77">
      <c r="BY61464" s="2"/>
    </row>
    <row r="61465" spans="77:77">
      <c r="BY61465" s="2"/>
    </row>
    <row r="61466" spans="77:77">
      <c r="BY61466" s="2"/>
    </row>
    <row r="61467" spans="77:77">
      <c r="BY61467" s="2"/>
    </row>
    <row r="61468" spans="77:77">
      <c r="BY61468" s="2"/>
    </row>
    <row r="61469" spans="77:77">
      <c r="BY61469" s="2"/>
    </row>
    <row r="61470" spans="77:77">
      <c r="BY61470" s="2"/>
    </row>
    <row r="61471" spans="77:77">
      <c r="BY61471" s="2"/>
    </row>
    <row r="61472" spans="77:77">
      <c r="BY61472" s="2"/>
    </row>
    <row r="61473" spans="77:77">
      <c r="BY61473" s="2"/>
    </row>
    <row r="61474" spans="77:77">
      <c r="BY61474" s="2"/>
    </row>
    <row r="61475" spans="77:77">
      <c r="BY61475" s="2"/>
    </row>
    <row r="61476" spans="77:77">
      <c r="BY61476" s="2"/>
    </row>
    <row r="61477" spans="77:77">
      <c r="BY61477" s="2"/>
    </row>
    <row r="61478" spans="77:77">
      <c r="BY61478" s="2"/>
    </row>
    <row r="61479" spans="77:77">
      <c r="BY61479" s="2"/>
    </row>
    <row r="61480" spans="77:77">
      <c r="BY61480" s="2"/>
    </row>
    <row r="61481" spans="77:77">
      <c r="BY61481" s="2"/>
    </row>
    <row r="61482" spans="77:77">
      <c r="BY61482" s="2"/>
    </row>
    <row r="61483" spans="77:77">
      <c r="BY61483" s="2"/>
    </row>
    <row r="61484" spans="77:77">
      <c r="BY61484" s="2"/>
    </row>
    <row r="61485" spans="77:77">
      <c r="BY61485" s="2"/>
    </row>
    <row r="61486" spans="77:77">
      <c r="BY61486" s="2"/>
    </row>
    <row r="61487" spans="77:77">
      <c r="BY61487" s="2"/>
    </row>
    <row r="61488" spans="77:77">
      <c r="BY61488" s="2"/>
    </row>
    <row r="61489" spans="77:77">
      <c r="BY61489" s="2"/>
    </row>
    <row r="61490" spans="77:77">
      <c r="BY61490" s="2"/>
    </row>
    <row r="61491" spans="77:77">
      <c r="BY61491" s="2"/>
    </row>
    <row r="61492" spans="77:77">
      <c r="BY61492" s="2"/>
    </row>
    <row r="61493" spans="77:77">
      <c r="BY61493" s="2"/>
    </row>
    <row r="61494" spans="77:77">
      <c r="BY61494" s="2"/>
    </row>
    <row r="61495" spans="77:77">
      <c r="BY61495" s="2"/>
    </row>
    <row r="61496" spans="77:77">
      <c r="BY61496" s="2"/>
    </row>
    <row r="61497" spans="77:77">
      <c r="BY61497" s="2"/>
    </row>
    <row r="61498" spans="77:77">
      <c r="BY61498" s="2"/>
    </row>
    <row r="61499" spans="77:77">
      <c r="BY61499" s="2"/>
    </row>
    <row r="61500" spans="77:77">
      <c r="BY61500" s="2"/>
    </row>
    <row r="61501" spans="77:77">
      <c r="BY61501" s="2"/>
    </row>
    <row r="61502" spans="77:77">
      <c r="BY61502" s="2"/>
    </row>
    <row r="61503" spans="77:77">
      <c r="BY61503" s="2"/>
    </row>
    <row r="61504" spans="77:77">
      <c r="BY61504" s="2"/>
    </row>
    <row r="61505" spans="77:77">
      <c r="BY61505" s="2"/>
    </row>
    <row r="61506" spans="77:77">
      <c r="BY61506" s="2"/>
    </row>
    <row r="61507" spans="77:77">
      <c r="BY61507" s="2"/>
    </row>
    <row r="61508" spans="77:77">
      <c r="BY61508" s="2"/>
    </row>
    <row r="61509" spans="77:77">
      <c r="BY61509" s="2"/>
    </row>
    <row r="61510" spans="77:77">
      <c r="BY61510" s="2"/>
    </row>
    <row r="61511" spans="77:77">
      <c r="BY61511" s="2"/>
    </row>
    <row r="61512" spans="77:77">
      <c r="BY61512" s="2"/>
    </row>
    <row r="61513" spans="77:77">
      <c r="BY61513" s="2"/>
    </row>
    <row r="61514" spans="77:77">
      <c r="BY61514" s="2"/>
    </row>
    <row r="61515" spans="77:77">
      <c r="BY61515" s="2"/>
    </row>
    <row r="61516" spans="77:77">
      <c r="BY61516" s="2"/>
    </row>
    <row r="61517" spans="77:77">
      <c r="BY61517" s="2"/>
    </row>
    <row r="61518" spans="77:77">
      <c r="BY61518" s="2"/>
    </row>
    <row r="61519" spans="77:77">
      <c r="BY61519" s="2"/>
    </row>
    <row r="61520" spans="77:77">
      <c r="BY61520" s="2"/>
    </row>
    <row r="61521" spans="77:77">
      <c r="BY61521" s="2"/>
    </row>
    <row r="61522" spans="77:77">
      <c r="BY61522" s="2"/>
    </row>
    <row r="61523" spans="77:77">
      <c r="BY61523" s="2"/>
    </row>
    <row r="61524" spans="77:77">
      <c r="BY61524" s="2"/>
    </row>
    <row r="61525" spans="77:77">
      <c r="BY61525" s="2"/>
    </row>
    <row r="61526" spans="77:77">
      <c r="BY61526" s="2"/>
    </row>
    <row r="61527" spans="77:77">
      <c r="BY61527" s="2"/>
    </row>
    <row r="61528" spans="77:77">
      <c r="BY61528" s="2"/>
    </row>
    <row r="61529" spans="77:77">
      <c r="BY61529" s="2"/>
    </row>
    <row r="61530" spans="77:77">
      <c r="BY61530" s="2"/>
    </row>
    <row r="61531" spans="77:77">
      <c r="BY61531" s="2"/>
    </row>
    <row r="61532" spans="77:77">
      <c r="BY61532" s="2"/>
    </row>
    <row r="61533" spans="77:77">
      <c r="BY61533" s="2"/>
    </row>
    <row r="61534" spans="77:77">
      <c r="BY61534" s="2"/>
    </row>
    <row r="61535" spans="77:77">
      <c r="BY61535" s="2"/>
    </row>
    <row r="61536" spans="77:77">
      <c r="BY61536" s="2"/>
    </row>
    <row r="61537" spans="77:77">
      <c r="BY61537" s="2"/>
    </row>
    <row r="61538" spans="77:77">
      <c r="BY61538" s="2"/>
    </row>
    <row r="61539" spans="77:77">
      <c r="BY61539" s="2"/>
    </row>
    <row r="61540" spans="77:77">
      <c r="BY61540" s="2"/>
    </row>
    <row r="61541" spans="77:77">
      <c r="BY61541" s="2"/>
    </row>
    <row r="61542" spans="77:77">
      <c r="BY61542" s="2"/>
    </row>
    <row r="61543" spans="77:77">
      <c r="BY61543" s="2"/>
    </row>
    <row r="61544" spans="77:77">
      <c r="BY61544" s="2"/>
    </row>
    <row r="61545" spans="77:77">
      <c r="BY61545" s="2"/>
    </row>
    <row r="61546" spans="77:77">
      <c r="BY61546" s="2"/>
    </row>
    <row r="61547" spans="77:77">
      <c r="BY61547" s="2"/>
    </row>
    <row r="61548" spans="77:77">
      <c r="BY61548" s="2"/>
    </row>
    <row r="61549" spans="77:77">
      <c r="BY61549" s="2"/>
    </row>
    <row r="61550" spans="77:77">
      <c r="BY61550" s="2"/>
    </row>
    <row r="61551" spans="77:77">
      <c r="BY61551" s="2"/>
    </row>
    <row r="61552" spans="77:77">
      <c r="BY61552" s="2"/>
    </row>
    <row r="61553" spans="77:77">
      <c r="BY61553" s="2"/>
    </row>
    <row r="61554" spans="77:77">
      <c r="BY61554" s="2"/>
    </row>
    <row r="61555" spans="77:77">
      <c r="BY61555" s="2"/>
    </row>
    <row r="61556" spans="77:77">
      <c r="BY61556" s="2"/>
    </row>
    <row r="61557" spans="77:77">
      <c r="BY61557" s="2"/>
    </row>
    <row r="61558" spans="77:77">
      <c r="BY61558" s="2"/>
    </row>
    <row r="61559" spans="77:77">
      <c r="BY61559" s="2"/>
    </row>
    <row r="61560" spans="77:77">
      <c r="BY61560" s="2"/>
    </row>
    <row r="61561" spans="77:77">
      <c r="BY61561" s="2"/>
    </row>
    <row r="61562" spans="77:77">
      <c r="BY61562" s="2"/>
    </row>
    <row r="61563" spans="77:77">
      <c r="BY61563" s="2"/>
    </row>
    <row r="61564" spans="77:77">
      <c r="BY61564" s="2"/>
    </row>
    <row r="61565" spans="77:77">
      <c r="BY61565" s="2"/>
    </row>
    <row r="61566" spans="77:77">
      <c r="BY61566" s="2"/>
    </row>
    <row r="61567" spans="77:77">
      <c r="BY61567" s="2"/>
    </row>
    <row r="61568" spans="77:77">
      <c r="BY61568" s="2"/>
    </row>
    <row r="61569" spans="77:77">
      <c r="BY61569" s="2"/>
    </row>
    <row r="61570" spans="77:77">
      <c r="BY61570" s="2"/>
    </row>
    <row r="61571" spans="77:77">
      <c r="BY61571" s="2"/>
    </row>
    <row r="61572" spans="77:77">
      <c r="BY61572" s="2"/>
    </row>
    <row r="61573" spans="77:77">
      <c r="BY61573" s="2"/>
    </row>
    <row r="61574" spans="77:77">
      <c r="BY61574" s="2"/>
    </row>
    <row r="61575" spans="77:77">
      <c r="BY61575" s="2"/>
    </row>
    <row r="61576" spans="77:77">
      <c r="BY61576" s="2"/>
    </row>
    <row r="61577" spans="77:77">
      <c r="BY61577" s="2"/>
    </row>
    <row r="61578" spans="77:77">
      <c r="BY61578" s="2"/>
    </row>
    <row r="61579" spans="77:77">
      <c r="BY61579" s="2"/>
    </row>
    <row r="61580" spans="77:77">
      <c r="BY61580" s="2"/>
    </row>
    <row r="61581" spans="77:77">
      <c r="BY61581" s="2"/>
    </row>
    <row r="61582" spans="77:77">
      <c r="BY61582" s="2"/>
    </row>
    <row r="61583" spans="77:77">
      <c r="BY61583" s="2"/>
    </row>
    <row r="61584" spans="77:77">
      <c r="BY61584" s="2"/>
    </row>
    <row r="61585" spans="77:77">
      <c r="BY61585" s="2"/>
    </row>
    <row r="61586" spans="77:77">
      <c r="BY61586" s="2"/>
    </row>
    <row r="61587" spans="77:77">
      <c r="BY61587" s="2"/>
    </row>
    <row r="61588" spans="77:77">
      <c r="BY61588" s="2"/>
    </row>
    <row r="61589" spans="77:77">
      <c r="BY61589" s="2"/>
    </row>
    <row r="61590" spans="77:77">
      <c r="BY61590" s="2"/>
    </row>
    <row r="61591" spans="77:77">
      <c r="BY61591" s="2"/>
    </row>
    <row r="61592" spans="77:77">
      <c r="BY61592" s="2"/>
    </row>
    <row r="61593" spans="77:77">
      <c r="BY61593" s="2"/>
    </row>
    <row r="61594" spans="77:77">
      <c r="BY61594" s="2"/>
    </row>
    <row r="61595" spans="77:77">
      <c r="BY61595" s="2"/>
    </row>
    <row r="61596" spans="77:77">
      <c r="BY61596" s="2"/>
    </row>
    <row r="61597" spans="77:77">
      <c r="BY61597" s="2"/>
    </row>
    <row r="61598" spans="77:77">
      <c r="BY61598" s="2"/>
    </row>
    <row r="61599" spans="77:77">
      <c r="BY61599" s="2"/>
    </row>
    <row r="61600" spans="77:77">
      <c r="BY61600" s="2"/>
    </row>
    <row r="61601" spans="77:77">
      <c r="BY61601" s="2"/>
    </row>
    <row r="61602" spans="77:77">
      <c r="BY61602" s="2"/>
    </row>
    <row r="61603" spans="77:77">
      <c r="BY61603" s="2"/>
    </row>
    <row r="61604" spans="77:77">
      <c r="BY61604" s="2"/>
    </row>
    <row r="61605" spans="77:77">
      <c r="BY61605" s="2"/>
    </row>
    <row r="61606" spans="77:77">
      <c r="BY61606" s="2"/>
    </row>
    <row r="61607" spans="77:77">
      <c r="BY61607" s="2"/>
    </row>
    <row r="61608" spans="77:77">
      <c r="BY61608" s="2"/>
    </row>
    <row r="61609" spans="77:77">
      <c r="BY61609" s="2"/>
    </row>
    <row r="61610" spans="77:77">
      <c r="BY61610" s="2"/>
    </row>
    <row r="61611" spans="77:77">
      <c r="BY61611" s="2"/>
    </row>
    <row r="61612" spans="77:77">
      <c r="BY61612" s="2"/>
    </row>
    <row r="61613" spans="77:77">
      <c r="BY61613" s="2"/>
    </row>
    <row r="61614" spans="77:77">
      <c r="BY61614" s="2"/>
    </row>
    <row r="61615" spans="77:77">
      <c r="BY61615" s="2"/>
    </row>
    <row r="61616" spans="77:77">
      <c r="BY61616" s="2"/>
    </row>
    <row r="61617" spans="77:77">
      <c r="BY61617" s="2"/>
    </row>
    <row r="61618" spans="77:77">
      <c r="BY61618" s="2"/>
    </row>
    <row r="61619" spans="77:77">
      <c r="BY61619" s="2"/>
    </row>
    <row r="61620" spans="77:77">
      <c r="BY61620" s="2"/>
    </row>
    <row r="61621" spans="77:77">
      <c r="BY61621" s="2"/>
    </row>
    <row r="61622" spans="77:77">
      <c r="BY61622" s="2"/>
    </row>
    <row r="61623" spans="77:77">
      <c r="BY61623" s="2"/>
    </row>
    <row r="61624" spans="77:77">
      <c r="BY61624" s="2"/>
    </row>
    <row r="61625" spans="77:77">
      <c r="BY61625" s="2"/>
    </row>
    <row r="61626" spans="77:77">
      <c r="BY61626" s="2"/>
    </row>
    <row r="61627" spans="77:77">
      <c r="BY61627" s="2"/>
    </row>
    <row r="61628" spans="77:77">
      <c r="BY61628" s="2"/>
    </row>
    <row r="61629" spans="77:77">
      <c r="BY61629" s="2"/>
    </row>
    <row r="61630" spans="77:77">
      <c r="BY61630" s="2"/>
    </row>
    <row r="61631" spans="77:77">
      <c r="BY61631" s="2"/>
    </row>
    <row r="61632" spans="77:77">
      <c r="BY61632" s="2"/>
    </row>
    <row r="61633" spans="77:77">
      <c r="BY61633" s="2"/>
    </row>
    <row r="61634" spans="77:77">
      <c r="BY61634" s="2"/>
    </row>
    <row r="61635" spans="77:77">
      <c r="BY61635" s="2"/>
    </row>
    <row r="61636" spans="77:77">
      <c r="BY61636" s="2"/>
    </row>
    <row r="61637" spans="77:77">
      <c r="BY61637" s="2"/>
    </row>
    <row r="61638" spans="77:77">
      <c r="BY61638" s="2"/>
    </row>
    <row r="61639" spans="77:77">
      <c r="BY61639" s="2"/>
    </row>
    <row r="61640" spans="77:77">
      <c r="BY61640" s="2"/>
    </row>
    <row r="61641" spans="77:77">
      <c r="BY61641" s="2"/>
    </row>
    <row r="61642" spans="77:77">
      <c r="BY61642" s="2"/>
    </row>
    <row r="61643" spans="77:77">
      <c r="BY61643" s="2"/>
    </row>
    <row r="61644" spans="77:77">
      <c r="BY61644" s="2"/>
    </row>
    <row r="61645" spans="77:77">
      <c r="BY61645" s="2"/>
    </row>
    <row r="61646" spans="77:77">
      <c r="BY61646" s="2"/>
    </row>
    <row r="61647" spans="77:77">
      <c r="BY61647" s="2"/>
    </row>
    <row r="61648" spans="77:77">
      <c r="BY61648" s="2"/>
    </row>
    <row r="61649" spans="77:77">
      <c r="BY61649" s="2"/>
    </row>
    <row r="61650" spans="77:77">
      <c r="BY61650" s="2"/>
    </row>
    <row r="61651" spans="77:77">
      <c r="BY61651" s="2"/>
    </row>
    <row r="61652" spans="77:77">
      <c r="BY61652" s="2"/>
    </row>
    <row r="61653" spans="77:77">
      <c r="BY61653" s="2"/>
    </row>
    <row r="61654" spans="77:77">
      <c r="BY61654" s="2"/>
    </row>
    <row r="61655" spans="77:77">
      <c r="BY61655" s="2"/>
    </row>
    <row r="61656" spans="77:77">
      <c r="BY61656" s="2"/>
    </row>
    <row r="61657" spans="77:77">
      <c r="BY61657" s="2"/>
    </row>
    <row r="61658" spans="77:77">
      <c r="BY61658" s="2"/>
    </row>
    <row r="61659" spans="77:77">
      <c r="BY61659" s="2"/>
    </row>
    <row r="61660" spans="77:77">
      <c r="BY61660" s="2"/>
    </row>
    <row r="61661" spans="77:77">
      <c r="BY61661" s="2"/>
    </row>
    <row r="61662" spans="77:77">
      <c r="BY61662" s="2"/>
    </row>
    <row r="61663" spans="77:77">
      <c r="BY61663" s="2"/>
    </row>
    <row r="61664" spans="77:77">
      <c r="BY61664" s="2"/>
    </row>
    <row r="61665" spans="77:77">
      <c r="BY61665" s="2"/>
    </row>
    <row r="61666" spans="77:77">
      <c r="BY61666" s="2"/>
    </row>
    <row r="61667" spans="77:77">
      <c r="BY61667" s="2"/>
    </row>
    <row r="61668" spans="77:77">
      <c r="BY61668" s="2"/>
    </row>
    <row r="61669" spans="77:77">
      <c r="BY61669" s="2"/>
    </row>
    <row r="61670" spans="77:77">
      <c r="BY61670" s="2"/>
    </row>
    <row r="61671" spans="77:77">
      <c r="BY61671" s="2"/>
    </row>
    <row r="61672" spans="77:77">
      <c r="BY61672" s="2"/>
    </row>
    <row r="61673" spans="77:77">
      <c r="BY61673" s="2"/>
    </row>
    <row r="61674" spans="77:77">
      <c r="BY61674" s="2"/>
    </row>
    <row r="61675" spans="77:77">
      <c r="BY61675" s="2"/>
    </row>
    <row r="61676" spans="77:77">
      <c r="BY61676" s="2"/>
    </row>
    <row r="61677" spans="77:77">
      <c r="BY61677" s="2"/>
    </row>
    <row r="61678" spans="77:77">
      <c r="BY61678" s="2"/>
    </row>
    <row r="61679" spans="77:77">
      <c r="BY61679" s="2"/>
    </row>
    <row r="61680" spans="77:77">
      <c r="BY61680" s="2"/>
    </row>
    <row r="61681" spans="77:77">
      <c r="BY61681" s="2"/>
    </row>
    <row r="61682" spans="77:77">
      <c r="BY61682" s="2"/>
    </row>
    <row r="61683" spans="77:77">
      <c r="BY61683" s="2"/>
    </row>
    <row r="61684" spans="77:77">
      <c r="BY61684" s="2"/>
    </row>
    <row r="61685" spans="77:77">
      <c r="BY61685" s="2"/>
    </row>
    <row r="61686" spans="77:77">
      <c r="BY61686" s="2"/>
    </row>
    <row r="61687" spans="77:77">
      <c r="BY61687" s="2"/>
    </row>
    <row r="61688" spans="77:77">
      <c r="BY61688" s="2"/>
    </row>
    <row r="61689" spans="77:77">
      <c r="BY61689" s="2"/>
    </row>
    <row r="61690" spans="77:77">
      <c r="BY61690" s="2"/>
    </row>
    <row r="61691" spans="77:77">
      <c r="BY61691" s="2"/>
    </row>
    <row r="61692" spans="77:77">
      <c r="BY61692" s="2"/>
    </row>
    <row r="61693" spans="77:77">
      <c r="BY61693" s="2"/>
    </row>
    <row r="61694" spans="77:77">
      <c r="BY61694" s="2"/>
    </row>
    <row r="61695" spans="77:77">
      <c r="BY61695" s="2"/>
    </row>
    <row r="61696" spans="77:77">
      <c r="BY61696" s="2"/>
    </row>
    <row r="61697" spans="77:77">
      <c r="BY61697" s="2"/>
    </row>
    <row r="61698" spans="77:77">
      <c r="BY61698" s="2"/>
    </row>
    <row r="61699" spans="77:77">
      <c r="BY61699" s="2"/>
    </row>
    <row r="61700" spans="77:77">
      <c r="BY61700" s="2"/>
    </row>
    <row r="61701" spans="77:77">
      <c r="BY61701" s="2"/>
    </row>
    <row r="61702" spans="77:77">
      <c r="BY61702" s="2"/>
    </row>
    <row r="61703" spans="77:77">
      <c r="BY61703" s="2"/>
    </row>
    <row r="61704" spans="77:77">
      <c r="BY61704" s="2"/>
    </row>
    <row r="61705" spans="77:77">
      <c r="BY61705" s="2"/>
    </row>
    <row r="61706" spans="77:77">
      <c r="BY61706" s="2"/>
    </row>
    <row r="61707" spans="77:77">
      <c r="BY61707" s="2"/>
    </row>
    <row r="61708" spans="77:77">
      <c r="BY61708" s="2"/>
    </row>
    <row r="61709" spans="77:77">
      <c r="BY61709" s="2"/>
    </row>
    <row r="61710" spans="77:77">
      <c r="BY61710" s="2"/>
    </row>
    <row r="61711" spans="77:77">
      <c r="BY61711" s="2"/>
    </row>
    <row r="61712" spans="77:77">
      <c r="BY61712" s="2"/>
    </row>
    <row r="61713" spans="77:77">
      <c r="BY61713" s="2"/>
    </row>
    <row r="61714" spans="77:77">
      <c r="BY61714" s="2"/>
    </row>
    <row r="61715" spans="77:77">
      <c r="BY61715" s="2"/>
    </row>
    <row r="61716" spans="77:77">
      <c r="BY61716" s="2"/>
    </row>
    <row r="61717" spans="77:77">
      <c r="BY61717" s="2"/>
    </row>
    <row r="61718" spans="77:77">
      <c r="BY61718" s="2"/>
    </row>
    <row r="61719" spans="77:77">
      <c r="BY61719" s="2"/>
    </row>
    <row r="61720" spans="77:77">
      <c r="BY61720" s="2"/>
    </row>
    <row r="61721" spans="77:77">
      <c r="BY61721" s="2"/>
    </row>
    <row r="61722" spans="77:77">
      <c r="BY61722" s="2"/>
    </row>
    <row r="61723" spans="77:77">
      <c r="BY61723" s="2"/>
    </row>
    <row r="61724" spans="77:77">
      <c r="BY61724" s="2"/>
    </row>
    <row r="61725" spans="77:77">
      <c r="BY61725" s="2"/>
    </row>
    <row r="61726" spans="77:77">
      <c r="BY61726" s="2"/>
    </row>
    <row r="61727" spans="77:77">
      <c r="BY61727" s="2"/>
    </row>
    <row r="61728" spans="77:77">
      <c r="BY61728" s="2"/>
    </row>
    <row r="61729" spans="77:77">
      <c r="BY61729" s="2"/>
    </row>
    <row r="61730" spans="77:77">
      <c r="BY61730" s="2"/>
    </row>
    <row r="61731" spans="77:77">
      <c r="BY61731" s="2"/>
    </row>
    <row r="61732" spans="77:77">
      <c r="BY61732" s="2"/>
    </row>
    <row r="61733" spans="77:77">
      <c r="BY61733" s="2"/>
    </row>
    <row r="61734" spans="77:77">
      <c r="BY61734" s="2"/>
    </row>
    <row r="61735" spans="77:77">
      <c r="BY61735" s="2"/>
    </row>
    <row r="61736" spans="77:77">
      <c r="BY61736" s="2"/>
    </row>
    <row r="61737" spans="77:77">
      <c r="BY61737" s="2"/>
    </row>
    <row r="61738" spans="77:77">
      <c r="BY61738" s="2"/>
    </row>
    <row r="61739" spans="77:77">
      <c r="BY61739" s="2"/>
    </row>
    <row r="61740" spans="77:77">
      <c r="BY61740" s="2"/>
    </row>
    <row r="61741" spans="77:77">
      <c r="BY61741" s="2"/>
    </row>
    <row r="61742" spans="77:77">
      <c r="BY61742" s="2"/>
    </row>
    <row r="61743" spans="77:77">
      <c r="BY61743" s="2"/>
    </row>
    <row r="61744" spans="77:77">
      <c r="BY61744" s="2"/>
    </row>
    <row r="61745" spans="77:77">
      <c r="BY61745" s="2"/>
    </row>
    <row r="61746" spans="77:77">
      <c r="BY61746" s="2"/>
    </row>
    <row r="61747" spans="77:77">
      <c r="BY61747" s="2"/>
    </row>
    <row r="61748" spans="77:77">
      <c r="BY61748" s="2"/>
    </row>
    <row r="61749" spans="77:77">
      <c r="BY61749" s="2"/>
    </row>
    <row r="61750" spans="77:77">
      <c r="BY61750" s="2"/>
    </row>
    <row r="61751" spans="77:77">
      <c r="BY61751" s="2"/>
    </row>
    <row r="61752" spans="77:77">
      <c r="BY61752" s="2"/>
    </row>
    <row r="61753" spans="77:77">
      <c r="BY61753" s="2"/>
    </row>
    <row r="61754" spans="77:77">
      <c r="BY61754" s="2"/>
    </row>
    <row r="61755" spans="77:77">
      <c r="BY61755" s="2"/>
    </row>
    <row r="61756" spans="77:77">
      <c r="BY61756" s="2"/>
    </row>
    <row r="61757" spans="77:77">
      <c r="BY61757" s="2"/>
    </row>
    <row r="61758" spans="77:77">
      <c r="BY61758" s="2"/>
    </row>
    <row r="61759" spans="77:77">
      <c r="BY61759" s="2"/>
    </row>
    <row r="61760" spans="77:77">
      <c r="BY61760" s="2"/>
    </row>
    <row r="61761" spans="77:77">
      <c r="BY61761" s="2"/>
    </row>
    <row r="61762" spans="77:77">
      <c r="BY61762" s="2"/>
    </row>
    <row r="61763" spans="77:77">
      <c r="BY61763" s="2"/>
    </row>
    <row r="61764" spans="77:77">
      <c r="BY61764" s="2"/>
    </row>
    <row r="61765" spans="77:77">
      <c r="BY61765" s="2"/>
    </row>
    <row r="61766" spans="77:77">
      <c r="BY61766" s="2"/>
    </row>
    <row r="61767" spans="77:77">
      <c r="BY61767" s="2"/>
    </row>
    <row r="61768" spans="77:77">
      <c r="BY61768" s="2"/>
    </row>
    <row r="61769" spans="77:77">
      <c r="BY61769" s="2"/>
    </row>
    <row r="61770" spans="77:77">
      <c r="BY61770" s="2"/>
    </row>
    <row r="61771" spans="77:77">
      <c r="BY61771" s="2"/>
    </row>
    <row r="61772" spans="77:77">
      <c r="BY61772" s="2"/>
    </row>
    <row r="61773" spans="77:77">
      <c r="BY61773" s="2"/>
    </row>
    <row r="61774" spans="77:77">
      <c r="BY61774" s="2"/>
    </row>
    <row r="61775" spans="77:77">
      <c r="BY61775" s="2"/>
    </row>
    <row r="61776" spans="77:77">
      <c r="BY61776" s="2"/>
    </row>
    <row r="61777" spans="77:77">
      <c r="BY61777" s="2"/>
    </row>
    <row r="61778" spans="77:77">
      <c r="BY61778" s="2"/>
    </row>
    <row r="61779" spans="77:77">
      <c r="BY61779" s="2"/>
    </row>
    <row r="61780" spans="77:77">
      <c r="BY61780" s="2"/>
    </row>
    <row r="61781" spans="77:77">
      <c r="BY61781" s="2"/>
    </row>
    <row r="61782" spans="77:77">
      <c r="BY61782" s="2"/>
    </row>
    <row r="61783" spans="77:77">
      <c r="BY61783" s="2"/>
    </row>
    <row r="61784" spans="77:77">
      <c r="BY61784" s="2"/>
    </row>
    <row r="61785" spans="77:77">
      <c r="BY61785" s="2"/>
    </row>
    <row r="61786" spans="77:77">
      <c r="BY61786" s="2"/>
    </row>
    <row r="61787" spans="77:77">
      <c r="BY61787" s="2"/>
    </row>
    <row r="61788" spans="77:77">
      <c r="BY61788" s="2"/>
    </row>
    <row r="61789" spans="77:77">
      <c r="BY61789" s="2"/>
    </row>
    <row r="61790" spans="77:77">
      <c r="BY61790" s="2"/>
    </row>
    <row r="61791" spans="77:77">
      <c r="BY61791" s="2"/>
    </row>
    <row r="61792" spans="77:77">
      <c r="BY61792" s="2"/>
    </row>
    <row r="61793" spans="77:77">
      <c r="BY61793" s="2"/>
    </row>
    <row r="61794" spans="77:77">
      <c r="BY61794" s="2"/>
    </row>
    <row r="61795" spans="77:77">
      <c r="BY61795" s="2"/>
    </row>
    <row r="61796" spans="77:77">
      <c r="BY61796" s="2"/>
    </row>
    <row r="61797" spans="77:77">
      <c r="BY61797" s="2"/>
    </row>
    <row r="61798" spans="77:77">
      <c r="BY61798" s="2"/>
    </row>
    <row r="61799" spans="77:77">
      <c r="BY61799" s="2"/>
    </row>
    <row r="61800" spans="77:77">
      <c r="BY61800" s="2"/>
    </row>
    <row r="61801" spans="77:77">
      <c r="BY61801" s="2"/>
    </row>
    <row r="61802" spans="77:77">
      <c r="BY61802" s="2"/>
    </row>
    <row r="61803" spans="77:77">
      <c r="BY61803" s="2"/>
    </row>
    <row r="61804" spans="77:77">
      <c r="BY61804" s="2"/>
    </row>
    <row r="61805" spans="77:77">
      <c r="BY61805" s="2"/>
    </row>
    <row r="61806" spans="77:77">
      <c r="BY61806" s="2"/>
    </row>
    <row r="61807" spans="77:77">
      <c r="BY61807" s="2"/>
    </row>
    <row r="61808" spans="77:77">
      <c r="BY61808" s="2"/>
    </row>
    <row r="61809" spans="77:77">
      <c r="BY61809" s="2"/>
    </row>
    <row r="61810" spans="77:77">
      <c r="BY61810" s="2"/>
    </row>
    <row r="61811" spans="77:77">
      <c r="BY61811" s="2"/>
    </row>
    <row r="61812" spans="77:77">
      <c r="BY61812" s="2"/>
    </row>
    <row r="61813" spans="77:77">
      <c r="BY61813" s="2"/>
    </row>
    <row r="61814" spans="77:77">
      <c r="BY61814" s="2"/>
    </row>
    <row r="61815" spans="77:77">
      <c r="BY61815" s="2"/>
    </row>
    <row r="61816" spans="77:77">
      <c r="BY61816" s="2"/>
    </row>
    <row r="61817" spans="77:77">
      <c r="BY61817" s="2"/>
    </row>
    <row r="61818" spans="77:77">
      <c r="BY61818" s="2"/>
    </row>
    <row r="61819" spans="77:77">
      <c r="BY61819" s="2"/>
    </row>
    <row r="61820" spans="77:77">
      <c r="BY61820" s="2"/>
    </row>
    <row r="61821" spans="77:77">
      <c r="BY61821" s="2"/>
    </row>
    <row r="61822" spans="77:77">
      <c r="BY61822" s="2"/>
    </row>
    <row r="61823" spans="77:77">
      <c r="BY61823" s="2"/>
    </row>
    <row r="61824" spans="77:77">
      <c r="BY61824" s="2"/>
    </row>
    <row r="61825" spans="77:77">
      <c r="BY61825" s="2"/>
    </row>
    <row r="61826" spans="77:77">
      <c r="BY61826" s="2"/>
    </row>
    <row r="61827" spans="77:77">
      <c r="BY61827" s="2"/>
    </row>
    <row r="61828" spans="77:77">
      <c r="BY61828" s="2"/>
    </row>
    <row r="61829" spans="77:77">
      <c r="BY61829" s="2"/>
    </row>
    <row r="61830" spans="77:77">
      <c r="BY61830" s="2"/>
    </row>
    <row r="61831" spans="77:77">
      <c r="BY61831" s="2"/>
    </row>
    <row r="61832" spans="77:77">
      <c r="BY61832" s="2"/>
    </row>
    <row r="61833" spans="77:77">
      <c r="BY61833" s="2"/>
    </row>
    <row r="61834" spans="77:77">
      <c r="BY61834" s="2"/>
    </row>
    <row r="61835" spans="77:77">
      <c r="BY61835" s="2"/>
    </row>
    <row r="61836" spans="77:77">
      <c r="BY61836" s="2"/>
    </row>
    <row r="61837" spans="77:77">
      <c r="BY61837" s="2"/>
    </row>
    <row r="61838" spans="77:77">
      <c r="BY61838" s="2"/>
    </row>
    <row r="61839" spans="77:77">
      <c r="BY61839" s="2"/>
    </row>
    <row r="61840" spans="77:77">
      <c r="BY61840" s="2"/>
    </row>
    <row r="61841" spans="77:77">
      <c r="BY61841" s="2"/>
    </row>
    <row r="61842" spans="77:77">
      <c r="BY61842" s="2"/>
    </row>
    <row r="61843" spans="77:77">
      <c r="BY61843" s="2"/>
    </row>
    <row r="61844" spans="77:77">
      <c r="BY61844" s="2"/>
    </row>
    <row r="61845" spans="77:77">
      <c r="BY61845" s="2"/>
    </row>
    <row r="61846" spans="77:77">
      <c r="BY61846" s="2"/>
    </row>
    <row r="61847" spans="77:77">
      <c r="BY61847" s="2"/>
    </row>
    <row r="61848" spans="77:77">
      <c r="BY61848" s="2"/>
    </row>
    <row r="61849" spans="77:77">
      <c r="BY61849" s="2"/>
    </row>
    <row r="61850" spans="77:77">
      <c r="BY61850" s="2"/>
    </row>
    <row r="61851" spans="77:77">
      <c r="BY61851" s="2"/>
    </row>
    <row r="61852" spans="77:77">
      <c r="BY61852" s="2"/>
    </row>
    <row r="61853" spans="77:77">
      <c r="BY61853" s="2"/>
    </row>
    <row r="61854" spans="77:77">
      <c r="BY61854" s="2"/>
    </row>
    <row r="61855" spans="77:77">
      <c r="BY61855" s="2"/>
    </row>
    <row r="61856" spans="77:77">
      <c r="BY61856" s="2"/>
    </row>
    <row r="61857" spans="77:77">
      <c r="BY61857" s="2"/>
    </row>
    <row r="61858" spans="77:77">
      <c r="BY61858" s="2"/>
    </row>
    <row r="61859" spans="77:77">
      <c r="BY61859" s="2"/>
    </row>
    <row r="61860" spans="77:77">
      <c r="BY61860" s="2"/>
    </row>
    <row r="61861" spans="77:77">
      <c r="BY61861" s="2"/>
    </row>
    <row r="61862" spans="77:77">
      <c r="BY61862" s="2"/>
    </row>
    <row r="61863" spans="77:77">
      <c r="BY61863" s="2"/>
    </row>
    <row r="61864" spans="77:77">
      <c r="BY61864" s="2"/>
    </row>
    <row r="61865" spans="77:77">
      <c r="BY61865" s="2"/>
    </row>
    <row r="61866" spans="77:77">
      <c r="BY61866" s="2"/>
    </row>
    <row r="61867" spans="77:77">
      <c r="BY61867" s="2"/>
    </row>
    <row r="61868" spans="77:77">
      <c r="BY61868" s="2"/>
    </row>
    <row r="61869" spans="77:77">
      <c r="BY61869" s="2"/>
    </row>
    <row r="61870" spans="77:77">
      <c r="BY61870" s="2"/>
    </row>
    <row r="61871" spans="77:77">
      <c r="BY61871" s="2"/>
    </row>
    <row r="61872" spans="77:77">
      <c r="BY61872" s="2"/>
    </row>
    <row r="61873" spans="77:77">
      <c r="BY61873" s="2"/>
    </row>
    <row r="61874" spans="77:77">
      <c r="BY61874" s="2"/>
    </row>
    <row r="61875" spans="77:77">
      <c r="BY61875" s="2"/>
    </row>
    <row r="61876" spans="77:77">
      <c r="BY61876" s="2"/>
    </row>
    <row r="61877" spans="77:77">
      <c r="BY61877" s="2"/>
    </row>
    <row r="61878" spans="77:77">
      <c r="BY61878" s="2"/>
    </row>
    <row r="61879" spans="77:77">
      <c r="BY61879" s="2"/>
    </row>
    <row r="61880" spans="77:77">
      <c r="BY61880" s="2"/>
    </row>
    <row r="61881" spans="77:77">
      <c r="BY61881" s="2"/>
    </row>
    <row r="61882" spans="77:77">
      <c r="BY61882" s="2"/>
    </row>
    <row r="61883" spans="77:77">
      <c r="BY61883" s="2"/>
    </row>
    <row r="61884" spans="77:77">
      <c r="BY61884" s="2"/>
    </row>
    <row r="61885" spans="77:77">
      <c r="BY61885" s="2"/>
    </row>
    <row r="61886" spans="77:77">
      <c r="BY61886" s="2"/>
    </row>
    <row r="61887" spans="77:77">
      <c r="BY61887" s="2"/>
    </row>
    <row r="61888" spans="77:77">
      <c r="BY61888" s="2"/>
    </row>
    <row r="61889" spans="77:77">
      <c r="BY61889" s="2"/>
    </row>
    <row r="61890" spans="77:77">
      <c r="BY61890" s="2"/>
    </row>
    <row r="61891" spans="77:77">
      <c r="BY61891" s="2"/>
    </row>
    <row r="61892" spans="77:77">
      <c r="BY61892" s="2"/>
    </row>
    <row r="61893" spans="77:77">
      <c r="BY61893" s="2"/>
    </row>
    <row r="61894" spans="77:77">
      <c r="BY61894" s="2"/>
    </row>
    <row r="61895" spans="77:77">
      <c r="BY61895" s="2"/>
    </row>
    <row r="61896" spans="77:77">
      <c r="BY61896" s="2"/>
    </row>
    <row r="61897" spans="77:77">
      <c r="BY61897" s="2"/>
    </row>
    <row r="61898" spans="77:77">
      <c r="BY61898" s="2"/>
    </row>
    <row r="61899" spans="77:77">
      <c r="BY61899" s="2"/>
    </row>
    <row r="61900" spans="77:77">
      <c r="BY61900" s="2"/>
    </row>
    <row r="61901" spans="77:77">
      <c r="BY61901" s="2"/>
    </row>
    <row r="61902" spans="77:77">
      <c r="BY61902" s="2"/>
    </row>
    <row r="61903" spans="77:77">
      <c r="BY61903" s="2"/>
    </row>
    <row r="61904" spans="77:77">
      <c r="BY61904" s="2"/>
    </row>
    <row r="61905" spans="77:77">
      <c r="BY61905" s="2"/>
    </row>
    <row r="61906" spans="77:77">
      <c r="BY61906" s="2"/>
    </row>
    <row r="61907" spans="77:77">
      <c r="BY61907" s="2"/>
    </row>
    <row r="61908" spans="77:77">
      <c r="BY61908" s="2"/>
    </row>
    <row r="61909" spans="77:77">
      <c r="BY61909" s="2"/>
    </row>
    <row r="61910" spans="77:77">
      <c r="BY61910" s="2"/>
    </row>
    <row r="61911" spans="77:77">
      <c r="BY61911" s="2"/>
    </row>
    <row r="61912" spans="77:77">
      <c r="BY61912" s="2"/>
    </row>
    <row r="61913" spans="77:77">
      <c r="BY61913" s="2"/>
    </row>
    <row r="61914" spans="77:77">
      <c r="BY61914" s="2"/>
    </row>
    <row r="61915" spans="77:77">
      <c r="BY61915" s="2"/>
    </row>
    <row r="61916" spans="77:77">
      <c r="BY61916" s="2"/>
    </row>
    <row r="61917" spans="77:77">
      <c r="BY61917" s="2"/>
    </row>
    <row r="61918" spans="77:77">
      <c r="BY61918" s="2"/>
    </row>
    <row r="61919" spans="77:77">
      <c r="BY61919" s="2"/>
    </row>
    <row r="61920" spans="77:77">
      <c r="BY61920" s="2"/>
    </row>
    <row r="61921" spans="77:77">
      <c r="BY61921" s="2"/>
    </row>
    <row r="61922" spans="77:77">
      <c r="BY61922" s="2"/>
    </row>
    <row r="61923" spans="77:77">
      <c r="BY61923" s="2"/>
    </row>
    <row r="61924" spans="77:77">
      <c r="BY61924" s="2"/>
    </row>
    <row r="61925" spans="77:77">
      <c r="BY61925" s="2"/>
    </row>
    <row r="61926" spans="77:77">
      <c r="BY61926" s="2"/>
    </row>
    <row r="61927" spans="77:77">
      <c r="BY61927" s="2"/>
    </row>
    <row r="61928" spans="77:77">
      <c r="BY61928" s="2"/>
    </row>
    <row r="61929" spans="77:77">
      <c r="BY61929" s="2"/>
    </row>
    <row r="61930" spans="77:77">
      <c r="BY61930" s="2"/>
    </row>
    <row r="61931" spans="77:77">
      <c r="BY61931" s="2"/>
    </row>
    <row r="61932" spans="77:77">
      <c r="BY61932" s="2"/>
    </row>
    <row r="61933" spans="77:77">
      <c r="BY61933" s="2"/>
    </row>
    <row r="61934" spans="77:77">
      <c r="BY61934" s="2"/>
    </row>
    <row r="61935" spans="77:77">
      <c r="BY61935" s="2"/>
    </row>
    <row r="61936" spans="77:77">
      <c r="BY61936" s="2"/>
    </row>
    <row r="61937" spans="77:77">
      <c r="BY61937" s="2"/>
    </row>
    <row r="61938" spans="77:77">
      <c r="BY61938" s="2"/>
    </row>
    <row r="61939" spans="77:77">
      <c r="BY61939" s="2"/>
    </row>
    <row r="61940" spans="77:77">
      <c r="BY61940" s="2"/>
    </row>
    <row r="61941" spans="77:77">
      <c r="BY61941" s="2"/>
    </row>
    <row r="61942" spans="77:77">
      <c r="BY61942" s="2"/>
    </row>
    <row r="61943" spans="77:77">
      <c r="BY61943" s="2"/>
    </row>
    <row r="61944" spans="77:77">
      <c r="BY61944" s="2"/>
    </row>
    <row r="61945" spans="77:77">
      <c r="BY61945" s="2"/>
    </row>
    <row r="61946" spans="77:77">
      <c r="BY61946" s="2"/>
    </row>
    <row r="61947" spans="77:77">
      <c r="BY61947" s="2"/>
    </row>
    <row r="61948" spans="77:77">
      <c r="BY61948" s="2"/>
    </row>
    <row r="61949" spans="77:77">
      <c r="BY61949" s="2"/>
    </row>
    <row r="61950" spans="77:77">
      <c r="BY61950" s="2"/>
    </row>
    <row r="61951" spans="77:77">
      <c r="BY61951" s="2"/>
    </row>
    <row r="61952" spans="77:77">
      <c r="BY61952" s="2"/>
    </row>
    <row r="61953" spans="77:77">
      <c r="BY61953" s="2"/>
    </row>
    <row r="61954" spans="77:77">
      <c r="BY61954" s="2"/>
    </row>
    <row r="61955" spans="77:77">
      <c r="BY61955" s="2"/>
    </row>
    <row r="61956" spans="77:77">
      <c r="BY61956" s="2"/>
    </row>
    <row r="61957" spans="77:77">
      <c r="BY61957" s="2"/>
    </row>
    <row r="61958" spans="77:77">
      <c r="BY61958" s="2"/>
    </row>
    <row r="61959" spans="77:77">
      <c r="BY61959" s="2"/>
    </row>
    <row r="61960" spans="77:77">
      <c r="BY61960" s="2"/>
    </row>
    <row r="61961" spans="77:77">
      <c r="BY61961" s="2"/>
    </row>
    <row r="61962" spans="77:77">
      <c r="BY61962" s="2"/>
    </row>
    <row r="61963" spans="77:77">
      <c r="BY61963" s="2"/>
    </row>
    <row r="61964" spans="77:77">
      <c r="BY61964" s="2"/>
    </row>
    <row r="61965" spans="77:77">
      <c r="BY61965" s="2"/>
    </row>
    <row r="61966" spans="77:77">
      <c r="BY61966" s="2"/>
    </row>
    <row r="61967" spans="77:77">
      <c r="BY61967" s="2"/>
    </row>
    <row r="61968" spans="77:77">
      <c r="BY61968" s="2"/>
    </row>
    <row r="61969" spans="77:77">
      <c r="BY61969" s="2"/>
    </row>
    <row r="61970" spans="77:77">
      <c r="BY61970" s="2"/>
    </row>
    <row r="61971" spans="77:77">
      <c r="BY61971" s="2"/>
    </row>
    <row r="61972" spans="77:77">
      <c r="BY61972" s="2"/>
    </row>
    <row r="61973" spans="77:77">
      <c r="BY61973" s="2"/>
    </row>
    <row r="61974" spans="77:77">
      <c r="BY61974" s="2"/>
    </row>
    <row r="61975" spans="77:77">
      <c r="BY61975" s="2"/>
    </row>
    <row r="61976" spans="77:77">
      <c r="BY61976" s="2"/>
    </row>
    <row r="61977" spans="77:77">
      <c r="BY61977" s="2"/>
    </row>
    <row r="61978" spans="77:77">
      <c r="BY61978" s="2"/>
    </row>
    <row r="61979" spans="77:77">
      <c r="BY61979" s="2"/>
    </row>
    <row r="61980" spans="77:77">
      <c r="BY61980" s="2"/>
    </row>
    <row r="61981" spans="77:77">
      <c r="BY61981" s="2"/>
    </row>
    <row r="61982" spans="77:77">
      <c r="BY61982" s="2"/>
    </row>
    <row r="61983" spans="77:77">
      <c r="BY61983" s="2"/>
    </row>
    <row r="61984" spans="77:77">
      <c r="BY61984" s="2"/>
    </row>
    <row r="61985" spans="77:77">
      <c r="BY61985" s="2"/>
    </row>
    <row r="61986" spans="77:77">
      <c r="BY61986" s="2"/>
    </row>
    <row r="61987" spans="77:77">
      <c r="BY61987" s="2"/>
    </row>
    <row r="61988" spans="77:77">
      <c r="BY61988" s="2"/>
    </row>
    <row r="61989" spans="77:77">
      <c r="BY61989" s="2"/>
    </row>
    <row r="61990" spans="77:77">
      <c r="BY61990" s="2"/>
    </row>
    <row r="61991" spans="77:77">
      <c r="BY61991" s="2"/>
    </row>
    <row r="61992" spans="77:77">
      <c r="BY61992" s="2"/>
    </row>
    <row r="61993" spans="77:77">
      <c r="BY61993" s="2"/>
    </row>
    <row r="61994" spans="77:77">
      <c r="BY61994" s="2"/>
    </row>
    <row r="61995" spans="77:77">
      <c r="BY61995" s="2"/>
    </row>
    <row r="61996" spans="77:77">
      <c r="BY61996" s="2"/>
    </row>
    <row r="61997" spans="77:77">
      <c r="BY61997" s="2"/>
    </row>
    <row r="61998" spans="77:77">
      <c r="BY61998" s="2"/>
    </row>
    <row r="61999" spans="77:77">
      <c r="BY61999" s="2"/>
    </row>
    <row r="62000" spans="77:77">
      <c r="BY62000" s="2"/>
    </row>
    <row r="62001" spans="77:77">
      <c r="BY62001" s="2"/>
    </row>
    <row r="62002" spans="77:77">
      <c r="BY62002" s="2"/>
    </row>
    <row r="62003" spans="77:77">
      <c r="BY62003" s="2"/>
    </row>
    <row r="62004" spans="77:77">
      <c r="BY62004" s="2"/>
    </row>
    <row r="62005" spans="77:77">
      <c r="BY62005" s="2"/>
    </row>
    <row r="62006" spans="77:77">
      <c r="BY62006" s="2"/>
    </row>
    <row r="62007" spans="77:77">
      <c r="BY62007" s="2"/>
    </row>
    <row r="62008" spans="77:77">
      <c r="BY62008" s="2"/>
    </row>
    <row r="62009" spans="77:77">
      <c r="BY62009" s="2"/>
    </row>
    <row r="62010" spans="77:77">
      <c r="BY62010" s="2"/>
    </row>
    <row r="62011" spans="77:77">
      <c r="BY62011" s="2"/>
    </row>
    <row r="62012" spans="77:77">
      <c r="BY62012" s="2"/>
    </row>
    <row r="62013" spans="77:77">
      <c r="BY62013" s="2"/>
    </row>
    <row r="62014" spans="77:77">
      <c r="BY62014" s="2"/>
    </row>
    <row r="62015" spans="77:77">
      <c r="BY62015" s="2"/>
    </row>
    <row r="62016" spans="77:77">
      <c r="BY62016" s="2"/>
    </row>
    <row r="62017" spans="77:77">
      <c r="BY62017" s="2"/>
    </row>
    <row r="62018" spans="77:77">
      <c r="BY62018" s="2"/>
    </row>
    <row r="62019" spans="77:77">
      <c r="BY62019" s="2"/>
    </row>
    <row r="62020" spans="77:77">
      <c r="BY62020" s="2"/>
    </row>
    <row r="62021" spans="77:77">
      <c r="BY62021" s="2"/>
    </row>
    <row r="62022" spans="77:77">
      <c r="BY62022" s="2"/>
    </row>
    <row r="62023" spans="77:77">
      <c r="BY62023" s="2"/>
    </row>
    <row r="62024" spans="77:77">
      <c r="BY62024" s="2"/>
    </row>
    <row r="62025" spans="77:77">
      <c r="BY62025" s="2"/>
    </row>
    <row r="62026" spans="77:77">
      <c r="BY62026" s="2"/>
    </row>
    <row r="62027" spans="77:77">
      <c r="BY62027" s="2"/>
    </row>
    <row r="62028" spans="77:77">
      <c r="BY62028" s="2"/>
    </row>
    <row r="62029" spans="77:77">
      <c r="BY62029" s="2"/>
    </row>
    <row r="62030" spans="77:77">
      <c r="BY62030" s="2"/>
    </row>
    <row r="62031" spans="77:77">
      <c r="BY62031" s="2"/>
    </row>
    <row r="62032" spans="77:77">
      <c r="BY62032" s="2"/>
    </row>
    <row r="62033" spans="77:77">
      <c r="BY62033" s="2"/>
    </row>
    <row r="62034" spans="77:77">
      <c r="BY62034" s="2"/>
    </row>
    <row r="62035" spans="77:77">
      <c r="BY62035" s="2"/>
    </row>
    <row r="62036" spans="77:77">
      <c r="BY62036" s="2"/>
    </row>
    <row r="62037" spans="77:77">
      <c r="BY62037" s="2"/>
    </row>
    <row r="62038" spans="77:77">
      <c r="BY62038" s="2"/>
    </row>
    <row r="62039" spans="77:77">
      <c r="BY62039" s="2"/>
    </row>
    <row r="62040" spans="77:77">
      <c r="BY62040" s="2"/>
    </row>
    <row r="62041" spans="77:77">
      <c r="BY62041" s="2"/>
    </row>
    <row r="62042" spans="77:77">
      <c r="BY62042" s="2"/>
    </row>
    <row r="62043" spans="77:77">
      <c r="BY62043" s="2"/>
    </row>
    <row r="62044" spans="77:77">
      <c r="BY62044" s="2"/>
    </row>
    <row r="62045" spans="77:77">
      <c r="BY62045" s="2"/>
    </row>
    <row r="62046" spans="77:77">
      <c r="BY62046" s="2"/>
    </row>
    <row r="62047" spans="77:77">
      <c r="BY62047" s="2"/>
    </row>
    <row r="62048" spans="77:77">
      <c r="BY62048" s="2"/>
    </row>
    <row r="62049" spans="77:77">
      <c r="BY62049" s="2"/>
    </row>
    <row r="62050" spans="77:77">
      <c r="BY62050" s="2"/>
    </row>
    <row r="62051" spans="77:77">
      <c r="BY62051" s="2"/>
    </row>
    <row r="62052" spans="77:77">
      <c r="BY62052" s="2"/>
    </row>
    <row r="62053" spans="77:77">
      <c r="BY62053" s="2"/>
    </row>
    <row r="62054" spans="77:77">
      <c r="BY62054" s="2"/>
    </row>
    <row r="62055" spans="77:77">
      <c r="BY62055" s="2"/>
    </row>
    <row r="62056" spans="77:77">
      <c r="BY62056" s="2"/>
    </row>
    <row r="62057" spans="77:77">
      <c r="BY62057" s="2"/>
    </row>
    <row r="62058" spans="77:77">
      <c r="BY62058" s="2"/>
    </row>
    <row r="62059" spans="77:77">
      <c r="BY62059" s="2"/>
    </row>
    <row r="62060" spans="77:77">
      <c r="BY62060" s="2"/>
    </row>
    <row r="62061" spans="77:77">
      <c r="BY62061" s="2"/>
    </row>
    <row r="62062" spans="77:77">
      <c r="BY62062" s="2"/>
    </row>
    <row r="62063" spans="77:77">
      <c r="BY62063" s="2"/>
    </row>
    <row r="62064" spans="77:77">
      <c r="BY62064" s="2"/>
    </row>
    <row r="62065" spans="77:77">
      <c r="BY62065" s="2"/>
    </row>
    <row r="62066" spans="77:77">
      <c r="BY62066" s="2"/>
    </row>
    <row r="62067" spans="77:77">
      <c r="BY62067" s="2"/>
    </row>
    <row r="62068" spans="77:77">
      <c r="BY62068" s="2"/>
    </row>
    <row r="62069" spans="77:77">
      <c r="BY62069" s="2"/>
    </row>
    <row r="62070" spans="77:77">
      <c r="BY62070" s="2"/>
    </row>
    <row r="62071" spans="77:77">
      <c r="BY62071" s="2"/>
    </row>
    <row r="62072" spans="77:77">
      <c r="BY62072" s="2"/>
    </row>
    <row r="62073" spans="77:77">
      <c r="BY62073" s="2"/>
    </row>
    <row r="62074" spans="77:77">
      <c r="BY62074" s="2"/>
    </row>
    <row r="62075" spans="77:77">
      <c r="BY62075" s="2"/>
    </row>
    <row r="62076" spans="77:77">
      <c r="BY62076" s="2"/>
    </row>
    <row r="62077" spans="77:77">
      <c r="BY62077" s="2"/>
    </row>
    <row r="62078" spans="77:77">
      <c r="BY62078" s="2"/>
    </row>
    <row r="62079" spans="77:77">
      <c r="BY62079" s="2"/>
    </row>
    <row r="62080" spans="77:77">
      <c r="BY62080" s="2"/>
    </row>
    <row r="62081" spans="77:77">
      <c r="BY62081" s="2"/>
    </row>
    <row r="62082" spans="77:77">
      <c r="BY62082" s="2"/>
    </row>
    <row r="62083" spans="77:77">
      <c r="BY62083" s="2"/>
    </row>
    <row r="62084" spans="77:77">
      <c r="BY62084" s="2"/>
    </row>
    <row r="62085" spans="77:77">
      <c r="BY62085" s="2"/>
    </row>
    <row r="62086" spans="77:77">
      <c r="BY62086" s="2"/>
    </row>
    <row r="62087" spans="77:77">
      <c r="BY62087" s="2"/>
    </row>
    <row r="62088" spans="77:77">
      <c r="BY62088" s="2"/>
    </row>
    <row r="62089" spans="77:77">
      <c r="BY62089" s="2"/>
    </row>
    <row r="62090" spans="77:77">
      <c r="BY62090" s="2"/>
    </row>
    <row r="62091" spans="77:77">
      <c r="BY62091" s="2"/>
    </row>
    <row r="62092" spans="77:77">
      <c r="BY62092" s="2"/>
    </row>
    <row r="62093" spans="77:77">
      <c r="BY62093" s="2"/>
    </row>
    <row r="62094" spans="77:77">
      <c r="BY62094" s="2"/>
    </row>
    <row r="62095" spans="77:77">
      <c r="BY62095" s="2"/>
    </row>
    <row r="62096" spans="77:77">
      <c r="BY62096" s="2"/>
    </row>
    <row r="62097" spans="77:77">
      <c r="BY62097" s="2"/>
    </row>
    <row r="62098" spans="77:77">
      <c r="BY62098" s="2"/>
    </row>
    <row r="62099" spans="77:77">
      <c r="BY62099" s="2"/>
    </row>
    <row r="62100" spans="77:77">
      <c r="BY62100" s="2"/>
    </row>
    <row r="62101" spans="77:77">
      <c r="BY62101" s="2"/>
    </row>
    <row r="62102" spans="77:77">
      <c r="BY62102" s="2"/>
    </row>
    <row r="62103" spans="77:77">
      <c r="BY62103" s="2"/>
    </row>
    <row r="62104" spans="77:77">
      <c r="BY62104" s="2"/>
    </row>
    <row r="62105" spans="77:77">
      <c r="BY62105" s="2"/>
    </row>
    <row r="62106" spans="77:77">
      <c r="BY62106" s="2"/>
    </row>
    <row r="62107" spans="77:77">
      <c r="BY62107" s="2"/>
    </row>
    <row r="62108" spans="77:77">
      <c r="BY62108" s="2"/>
    </row>
    <row r="62109" spans="77:77">
      <c r="BY62109" s="2"/>
    </row>
    <row r="62110" spans="77:77">
      <c r="BY62110" s="2"/>
    </row>
    <row r="62111" spans="77:77">
      <c r="BY62111" s="2"/>
    </row>
    <row r="62112" spans="77:77">
      <c r="BY62112" s="2"/>
    </row>
    <row r="62113" spans="77:77">
      <c r="BY62113" s="2"/>
    </row>
    <row r="62114" spans="77:77">
      <c r="BY62114" s="2"/>
    </row>
    <row r="62115" spans="77:77">
      <c r="BY62115" s="2"/>
    </row>
    <row r="62116" spans="77:77">
      <c r="BY62116" s="2"/>
    </row>
    <row r="62117" spans="77:77">
      <c r="BY62117" s="2"/>
    </row>
    <row r="62118" spans="77:77">
      <c r="BY62118" s="2"/>
    </row>
    <row r="62119" spans="77:77">
      <c r="BY62119" s="2"/>
    </row>
    <row r="62120" spans="77:77">
      <c r="BY62120" s="2"/>
    </row>
    <row r="62121" spans="77:77">
      <c r="BY62121" s="2"/>
    </row>
    <row r="62122" spans="77:77">
      <c r="BY62122" s="2"/>
    </row>
    <row r="62123" spans="77:77">
      <c r="BY62123" s="2"/>
    </row>
    <row r="62124" spans="77:77">
      <c r="BY62124" s="2"/>
    </row>
    <row r="62125" spans="77:77">
      <c r="BY62125" s="2"/>
    </row>
    <row r="62126" spans="77:77">
      <c r="BY62126" s="2"/>
    </row>
    <row r="62127" spans="77:77">
      <c r="BY62127" s="2"/>
    </row>
    <row r="62128" spans="77:77">
      <c r="BY62128" s="2"/>
    </row>
    <row r="62129" spans="77:77">
      <c r="BY62129" s="2"/>
    </row>
    <row r="62130" spans="77:77">
      <c r="BY62130" s="2"/>
    </row>
    <row r="62131" spans="77:77">
      <c r="BY62131" s="2"/>
    </row>
    <row r="62132" spans="77:77">
      <c r="BY62132" s="2"/>
    </row>
    <row r="62133" spans="77:77">
      <c r="BY62133" s="2"/>
    </row>
    <row r="62134" spans="77:77">
      <c r="BY62134" s="2"/>
    </row>
    <row r="62135" spans="77:77">
      <c r="BY62135" s="2"/>
    </row>
    <row r="62136" spans="77:77">
      <c r="BY62136" s="2"/>
    </row>
    <row r="62137" spans="77:77">
      <c r="BY62137" s="2"/>
    </row>
    <row r="62138" spans="77:77">
      <c r="BY62138" s="2"/>
    </row>
    <row r="62139" spans="77:77">
      <c r="BY62139" s="2"/>
    </row>
    <row r="62140" spans="77:77">
      <c r="BY62140" s="2"/>
    </row>
    <row r="62141" spans="77:77">
      <c r="BY62141" s="2"/>
    </row>
    <row r="62142" spans="77:77">
      <c r="BY62142" s="2"/>
    </row>
    <row r="62143" spans="77:77">
      <c r="BY62143" s="2"/>
    </row>
    <row r="62144" spans="77:77">
      <c r="BY62144" s="2"/>
    </row>
    <row r="62145" spans="77:77">
      <c r="BY62145" s="2"/>
    </row>
    <row r="62146" spans="77:77">
      <c r="BY62146" s="2"/>
    </row>
    <row r="62147" spans="77:77">
      <c r="BY62147" s="2"/>
    </row>
    <row r="62148" spans="77:77">
      <c r="BY62148" s="2"/>
    </row>
    <row r="62149" spans="77:77">
      <c r="BY62149" s="2"/>
    </row>
    <row r="62150" spans="77:77">
      <c r="BY62150" s="2"/>
    </row>
    <row r="62151" spans="77:77">
      <c r="BY62151" s="2"/>
    </row>
    <row r="62152" spans="77:77">
      <c r="BY62152" s="2"/>
    </row>
    <row r="62153" spans="77:77">
      <c r="BY62153" s="2"/>
    </row>
    <row r="62154" spans="77:77">
      <c r="BY62154" s="2"/>
    </row>
    <row r="62155" spans="77:77">
      <c r="BY62155" s="2"/>
    </row>
    <row r="62156" spans="77:77">
      <c r="BY62156" s="2"/>
    </row>
    <row r="62157" spans="77:77">
      <c r="BY62157" s="2"/>
    </row>
    <row r="62158" spans="77:77">
      <c r="BY62158" s="2"/>
    </row>
    <row r="62159" spans="77:77">
      <c r="BY62159" s="2"/>
    </row>
    <row r="62160" spans="77:77">
      <c r="BY62160" s="2"/>
    </row>
    <row r="62161" spans="77:77">
      <c r="BY62161" s="2"/>
    </row>
    <row r="62162" spans="77:77">
      <c r="BY62162" s="2"/>
    </row>
    <row r="62163" spans="77:77">
      <c r="BY62163" s="2"/>
    </row>
    <row r="62164" spans="77:77">
      <c r="BY62164" s="2"/>
    </row>
    <row r="62165" spans="77:77">
      <c r="BY62165" s="2"/>
    </row>
    <row r="62166" spans="77:77">
      <c r="BY62166" s="2"/>
    </row>
    <row r="62167" spans="77:77">
      <c r="BY62167" s="2"/>
    </row>
    <row r="62168" spans="77:77">
      <c r="BY62168" s="2"/>
    </row>
    <row r="62169" spans="77:77">
      <c r="BY62169" s="2"/>
    </row>
    <row r="62170" spans="77:77">
      <c r="BY62170" s="2"/>
    </row>
    <row r="62171" spans="77:77">
      <c r="BY62171" s="2"/>
    </row>
    <row r="62172" spans="77:77">
      <c r="BY62172" s="2"/>
    </row>
    <row r="62173" spans="77:77">
      <c r="BY62173" s="2"/>
    </row>
    <row r="62174" spans="77:77">
      <c r="BY62174" s="2"/>
    </row>
    <row r="62175" spans="77:77">
      <c r="BY62175" s="2"/>
    </row>
    <row r="62176" spans="77:77">
      <c r="BY62176" s="2"/>
    </row>
    <row r="62177" spans="77:77">
      <c r="BY62177" s="2"/>
    </row>
    <row r="62178" spans="77:77">
      <c r="BY62178" s="2"/>
    </row>
    <row r="62179" spans="77:77">
      <c r="BY62179" s="2"/>
    </row>
    <row r="62180" spans="77:77">
      <c r="BY62180" s="2"/>
    </row>
    <row r="62181" spans="77:77">
      <c r="BY62181" s="2"/>
    </row>
    <row r="62182" spans="77:77">
      <c r="BY62182" s="2"/>
    </row>
    <row r="62183" spans="77:77">
      <c r="BY62183" s="2"/>
    </row>
    <row r="62184" spans="77:77">
      <c r="BY62184" s="2"/>
    </row>
    <row r="62185" spans="77:77">
      <c r="BY62185" s="2"/>
    </row>
    <row r="62186" spans="77:77">
      <c r="BY62186" s="2"/>
    </row>
    <row r="62187" spans="77:77">
      <c r="BY62187" s="2"/>
    </row>
    <row r="62188" spans="77:77">
      <c r="BY62188" s="2"/>
    </row>
    <row r="62189" spans="77:77">
      <c r="BY62189" s="2"/>
    </row>
    <row r="62190" spans="77:77">
      <c r="BY62190" s="2"/>
    </row>
    <row r="62191" spans="77:77">
      <c r="BY62191" s="2"/>
    </row>
    <row r="62192" spans="77:77">
      <c r="BY62192" s="2"/>
    </row>
    <row r="62193" spans="77:77">
      <c r="BY62193" s="2"/>
    </row>
    <row r="62194" spans="77:77">
      <c r="BY62194" s="2"/>
    </row>
    <row r="62195" spans="77:77">
      <c r="BY62195" s="2"/>
    </row>
    <row r="62196" spans="77:77">
      <c r="BY62196" s="2"/>
    </row>
    <row r="62197" spans="77:77">
      <c r="BY62197" s="2"/>
    </row>
    <row r="62198" spans="77:77">
      <c r="BY62198" s="2"/>
    </row>
    <row r="62199" spans="77:77">
      <c r="BY62199" s="2"/>
    </row>
    <row r="62200" spans="77:77">
      <c r="BY62200" s="2"/>
    </row>
    <row r="62201" spans="77:77">
      <c r="BY62201" s="2"/>
    </row>
    <row r="62202" spans="77:77">
      <c r="BY62202" s="2"/>
    </row>
    <row r="62203" spans="77:77">
      <c r="BY62203" s="2"/>
    </row>
    <row r="62204" spans="77:77">
      <c r="BY62204" s="2"/>
    </row>
    <row r="62205" spans="77:77">
      <c r="BY62205" s="2"/>
    </row>
    <row r="62206" spans="77:77">
      <c r="BY62206" s="2"/>
    </row>
    <row r="62207" spans="77:77">
      <c r="BY62207" s="2"/>
    </row>
    <row r="62208" spans="77:77">
      <c r="BY62208" s="2"/>
    </row>
    <row r="62209" spans="77:77">
      <c r="BY62209" s="2"/>
    </row>
    <row r="62210" spans="77:77">
      <c r="BY62210" s="2"/>
    </row>
    <row r="62211" spans="77:77">
      <c r="BY62211" s="2"/>
    </row>
    <row r="62212" spans="77:77">
      <c r="BY62212" s="2"/>
    </row>
    <row r="62213" spans="77:77">
      <c r="BY62213" s="2"/>
    </row>
    <row r="62214" spans="77:77">
      <c r="BY62214" s="2"/>
    </row>
    <row r="62215" spans="77:77">
      <c r="BY62215" s="2"/>
    </row>
    <row r="62216" spans="77:77">
      <c r="BY62216" s="2"/>
    </row>
    <row r="62217" spans="77:77">
      <c r="BY62217" s="2"/>
    </row>
    <row r="62218" spans="77:77">
      <c r="BY62218" s="2"/>
    </row>
    <row r="62219" spans="77:77">
      <c r="BY62219" s="2"/>
    </row>
    <row r="62220" spans="77:77">
      <c r="BY62220" s="2"/>
    </row>
    <row r="62221" spans="77:77">
      <c r="BY62221" s="2"/>
    </row>
    <row r="62222" spans="77:77">
      <c r="BY62222" s="2"/>
    </row>
    <row r="62223" spans="77:77">
      <c r="BY62223" s="2"/>
    </row>
    <row r="62224" spans="77:77">
      <c r="BY62224" s="2"/>
    </row>
    <row r="62225" spans="77:77">
      <c r="BY62225" s="2"/>
    </row>
    <row r="62226" spans="77:77">
      <c r="BY62226" s="2"/>
    </row>
    <row r="62227" spans="77:77">
      <c r="BY62227" s="2"/>
    </row>
    <row r="62228" spans="77:77">
      <c r="BY62228" s="2"/>
    </row>
    <row r="62229" spans="77:77">
      <c r="BY62229" s="2"/>
    </row>
    <row r="62230" spans="77:77">
      <c r="BY62230" s="2"/>
    </row>
    <row r="62231" spans="77:77">
      <c r="BY62231" s="2"/>
    </row>
    <row r="62232" spans="77:77">
      <c r="BY62232" s="2"/>
    </row>
    <row r="62233" spans="77:77">
      <c r="BY62233" s="2"/>
    </row>
    <row r="62234" spans="77:77">
      <c r="BY62234" s="2"/>
    </row>
    <row r="62235" spans="77:77">
      <c r="BY62235" s="2"/>
    </row>
    <row r="62236" spans="77:77">
      <c r="BY62236" s="2"/>
    </row>
    <row r="62237" spans="77:77">
      <c r="BY62237" s="2"/>
    </row>
    <row r="62238" spans="77:77">
      <c r="BY62238" s="2"/>
    </row>
    <row r="62239" spans="77:77">
      <c r="BY62239" s="2"/>
    </row>
    <row r="62240" spans="77:77">
      <c r="BY62240" s="2"/>
    </row>
    <row r="62241" spans="77:77">
      <c r="BY62241" s="2"/>
    </row>
    <row r="62242" spans="77:77">
      <c r="BY62242" s="2"/>
    </row>
    <row r="62243" spans="77:77">
      <c r="BY62243" s="2"/>
    </row>
    <row r="62244" spans="77:77">
      <c r="BY62244" s="2"/>
    </row>
    <row r="62245" spans="77:77">
      <c r="BY62245" s="2"/>
    </row>
    <row r="62246" spans="77:77">
      <c r="BY62246" s="2"/>
    </row>
    <row r="62247" spans="77:77">
      <c r="BY62247" s="2"/>
    </row>
    <row r="62248" spans="77:77">
      <c r="BY62248" s="2"/>
    </row>
    <row r="62249" spans="77:77">
      <c r="BY62249" s="2"/>
    </row>
    <row r="62250" spans="77:77">
      <c r="BY62250" s="2"/>
    </row>
    <row r="62251" spans="77:77">
      <c r="BY62251" s="2"/>
    </row>
    <row r="62252" spans="77:77">
      <c r="BY62252" s="2"/>
    </row>
    <row r="62253" spans="77:77">
      <c r="BY62253" s="2"/>
    </row>
    <row r="62254" spans="77:77">
      <c r="BY62254" s="2"/>
    </row>
    <row r="62255" spans="77:77">
      <c r="BY62255" s="2"/>
    </row>
    <row r="62256" spans="77:77">
      <c r="BY62256" s="2"/>
    </row>
    <row r="62257" spans="77:77">
      <c r="BY62257" s="2"/>
    </row>
    <row r="62258" spans="77:77">
      <c r="BY62258" s="2"/>
    </row>
    <row r="62259" spans="77:77">
      <c r="BY62259" s="2"/>
    </row>
    <row r="62260" spans="77:77">
      <c r="BY62260" s="2"/>
    </row>
    <row r="62261" spans="77:77">
      <c r="BY62261" s="2"/>
    </row>
    <row r="62262" spans="77:77">
      <c r="BY62262" s="2"/>
    </row>
    <row r="62263" spans="77:77">
      <c r="BY62263" s="2"/>
    </row>
    <row r="62264" spans="77:77">
      <c r="BY62264" s="2"/>
    </row>
    <row r="62265" spans="77:77">
      <c r="BY62265" s="2"/>
    </row>
    <row r="62266" spans="77:77">
      <c r="BY62266" s="2"/>
    </row>
    <row r="62267" spans="77:77">
      <c r="BY62267" s="2"/>
    </row>
    <row r="62268" spans="77:77">
      <c r="BY62268" s="2"/>
    </row>
    <row r="62269" spans="77:77">
      <c r="BY62269" s="2"/>
    </row>
    <row r="62270" spans="77:77">
      <c r="BY62270" s="2"/>
    </row>
    <row r="62271" spans="77:77">
      <c r="BY62271" s="2"/>
    </row>
    <row r="62272" spans="77:77">
      <c r="BY62272" s="2"/>
    </row>
    <row r="62273" spans="77:77">
      <c r="BY62273" s="2"/>
    </row>
    <row r="62274" spans="77:77">
      <c r="BY62274" s="2"/>
    </row>
    <row r="62275" spans="77:77">
      <c r="BY62275" s="2"/>
    </row>
    <row r="62276" spans="77:77">
      <c r="BY62276" s="2"/>
    </row>
    <row r="62277" spans="77:77">
      <c r="BY62277" s="2"/>
    </row>
    <row r="62278" spans="77:77">
      <c r="BY62278" s="2"/>
    </row>
    <row r="62279" spans="77:77">
      <c r="BY62279" s="2"/>
    </row>
    <row r="62280" spans="77:77">
      <c r="BY62280" s="2"/>
    </row>
    <row r="62281" spans="77:77">
      <c r="BY62281" s="2"/>
    </row>
    <row r="62282" spans="77:77">
      <c r="BY62282" s="2"/>
    </row>
    <row r="62283" spans="77:77">
      <c r="BY62283" s="2"/>
    </row>
    <row r="62284" spans="77:77">
      <c r="BY62284" s="2"/>
    </row>
    <row r="62285" spans="77:77">
      <c r="BY62285" s="2"/>
    </row>
    <row r="62286" spans="77:77">
      <c r="BY62286" s="2"/>
    </row>
    <row r="62287" spans="77:77">
      <c r="BY62287" s="2"/>
    </row>
    <row r="62288" spans="77:77">
      <c r="BY62288" s="2"/>
    </row>
    <row r="62289" spans="77:77">
      <c r="BY62289" s="2"/>
    </row>
    <row r="62290" spans="77:77">
      <c r="BY62290" s="2"/>
    </row>
    <row r="62291" spans="77:77">
      <c r="BY62291" s="2"/>
    </row>
    <row r="62292" spans="77:77">
      <c r="BY62292" s="2"/>
    </row>
    <row r="62293" spans="77:77">
      <c r="BY62293" s="2"/>
    </row>
    <row r="62294" spans="77:77">
      <c r="BY62294" s="2"/>
    </row>
    <row r="62295" spans="77:77">
      <c r="BY62295" s="2"/>
    </row>
    <row r="62296" spans="77:77">
      <c r="BY62296" s="2"/>
    </row>
    <row r="62297" spans="77:77">
      <c r="BY62297" s="2"/>
    </row>
    <row r="62298" spans="77:77">
      <c r="BY62298" s="2"/>
    </row>
    <row r="62299" spans="77:77">
      <c r="BY62299" s="2"/>
    </row>
    <row r="62300" spans="77:77">
      <c r="BY62300" s="2"/>
    </row>
    <row r="62301" spans="77:77">
      <c r="BY62301" s="2"/>
    </row>
    <row r="62302" spans="77:77">
      <c r="BY62302" s="2"/>
    </row>
    <row r="62303" spans="77:77">
      <c r="BY62303" s="2"/>
    </row>
    <row r="62304" spans="77:77">
      <c r="BY62304" s="2"/>
    </row>
    <row r="62305" spans="77:77">
      <c r="BY62305" s="2"/>
    </row>
    <row r="62306" spans="77:77">
      <c r="BY62306" s="2"/>
    </row>
    <row r="62307" spans="77:77">
      <c r="BY62307" s="2"/>
    </row>
    <row r="62308" spans="77:77">
      <c r="BY62308" s="2"/>
    </row>
    <row r="62309" spans="77:77">
      <c r="BY62309" s="2"/>
    </row>
    <row r="62310" spans="77:77">
      <c r="BY62310" s="2"/>
    </row>
    <row r="62311" spans="77:77">
      <c r="BY62311" s="2"/>
    </row>
    <row r="62312" spans="77:77">
      <c r="BY62312" s="2"/>
    </row>
    <row r="62313" spans="77:77">
      <c r="BY62313" s="2"/>
    </row>
    <row r="62314" spans="77:77">
      <c r="BY62314" s="2"/>
    </row>
    <row r="62315" spans="77:77">
      <c r="BY62315" s="2"/>
    </row>
    <row r="62316" spans="77:77">
      <c r="BY62316" s="2"/>
    </row>
    <row r="62317" spans="77:77">
      <c r="BY62317" s="2"/>
    </row>
    <row r="62318" spans="77:77">
      <c r="BY62318" s="2"/>
    </row>
    <row r="62319" spans="77:77">
      <c r="BY62319" s="2"/>
    </row>
    <row r="62320" spans="77:77">
      <c r="BY62320" s="2"/>
    </row>
    <row r="62321" spans="77:77">
      <c r="BY62321" s="2"/>
    </row>
    <row r="62322" spans="77:77">
      <c r="BY62322" s="2"/>
    </row>
    <row r="62323" spans="77:77">
      <c r="BY62323" s="2"/>
    </row>
    <row r="62324" spans="77:77">
      <c r="BY62324" s="2"/>
    </row>
    <row r="62325" spans="77:77">
      <c r="BY62325" s="2"/>
    </row>
    <row r="62326" spans="77:77">
      <c r="BY62326" s="2"/>
    </row>
    <row r="62327" spans="77:77">
      <c r="BY62327" s="2"/>
    </row>
    <row r="62328" spans="77:77">
      <c r="BY62328" s="2"/>
    </row>
    <row r="62329" spans="77:77">
      <c r="BY62329" s="2"/>
    </row>
    <row r="62330" spans="77:77">
      <c r="BY62330" s="2"/>
    </row>
    <row r="62331" spans="77:77">
      <c r="BY62331" s="2"/>
    </row>
    <row r="62332" spans="77:77">
      <c r="BY62332" s="2"/>
    </row>
    <row r="62333" spans="77:77">
      <c r="BY62333" s="2"/>
    </row>
    <row r="62334" spans="77:77">
      <c r="BY62334" s="2"/>
    </row>
    <row r="62335" spans="77:77">
      <c r="BY62335" s="2"/>
    </row>
    <row r="62336" spans="77:77">
      <c r="BY62336" s="2"/>
    </row>
    <row r="62337" spans="77:77">
      <c r="BY62337" s="2"/>
    </row>
    <row r="62338" spans="77:77">
      <c r="BY62338" s="2"/>
    </row>
    <row r="62339" spans="77:77">
      <c r="BY62339" s="2"/>
    </row>
    <row r="62340" spans="77:77">
      <c r="BY62340" s="2"/>
    </row>
    <row r="62341" spans="77:77">
      <c r="BY62341" s="2"/>
    </row>
    <row r="62342" spans="77:77">
      <c r="BY62342" s="2"/>
    </row>
    <row r="62343" spans="77:77">
      <c r="BY62343" s="2"/>
    </row>
    <row r="62344" spans="77:77">
      <c r="BY62344" s="2"/>
    </row>
    <row r="62345" spans="77:77">
      <c r="BY62345" s="2"/>
    </row>
    <row r="62346" spans="77:77">
      <c r="BY62346" s="2"/>
    </row>
    <row r="62347" spans="77:77">
      <c r="BY62347" s="2"/>
    </row>
    <row r="62348" spans="77:77">
      <c r="BY62348" s="2"/>
    </row>
    <row r="62349" spans="77:77">
      <c r="BY62349" s="2"/>
    </row>
    <row r="62350" spans="77:77">
      <c r="BY62350" s="2"/>
    </row>
    <row r="62351" spans="77:77">
      <c r="BY62351" s="2"/>
    </row>
    <row r="62352" spans="77:77">
      <c r="BY62352" s="2"/>
    </row>
    <row r="62353" spans="77:77">
      <c r="BY62353" s="2"/>
    </row>
    <row r="62354" spans="77:77">
      <c r="BY62354" s="2"/>
    </row>
    <row r="62355" spans="77:77">
      <c r="BY62355" s="2"/>
    </row>
    <row r="62356" spans="77:77">
      <c r="BY62356" s="2"/>
    </row>
    <row r="62357" spans="77:77">
      <c r="BY62357" s="2"/>
    </row>
    <row r="62358" spans="77:77">
      <c r="BY62358" s="2"/>
    </row>
    <row r="62359" spans="77:77">
      <c r="BY62359" s="2"/>
    </row>
    <row r="62360" spans="77:77">
      <c r="BY62360" s="2"/>
    </row>
    <row r="62361" spans="77:77">
      <c r="BY62361" s="2"/>
    </row>
    <row r="62362" spans="77:77">
      <c r="BY62362" s="2"/>
    </row>
    <row r="62363" spans="77:77">
      <c r="BY62363" s="2"/>
    </row>
    <row r="62364" spans="77:77">
      <c r="BY62364" s="2"/>
    </row>
    <row r="62365" spans="77:77">
      <c r="BY62365" s="2"/>
    </row>
    <row r="62366" spans="77:77">
      <c r="BY62366" s="2"/>
    </row>
    <row r="62367" spans="77:77">
      <c r="BY62367" s="2"/>
    </row>
    <row r="62368" spans="77:77">
      <c r="BY62368" s="2"/>
    </row>
    <row r="62369" spans="77:77">
      <c r="BY62369" s="2"/>
    </row>
    <row r="62370" spans="77:77">
      <c r="BY62370" s="2"/>
    </row>
    <row r="62371" spans="77:77">
      <c r="BY62371" s="2"/>
    </row>
    <row r="62372" spans="77:77">
      <c r="BY62372" s="2"/>
    </row>
    <row r="62373" spans="77:77">
      <c r="BY62373" s="2"/>
    </row>
    <row r="62374" spans="77:77">
      <c r="BY62374" s="2"/>
    </row>
    <row r="62375" spans="77:77">
      <c r="BY62375" s="2"/>
    </row>
    <row r="62376" spans="77:77">
      <c r="BY62376" s="2"/>
    </row>
    <row r="62377" spans="77:77">
      <c r="BY62377" s="2"/>
    </row>
    <row r="62378" spans="77:77">
      <c r="BY62378" s="2"/>
    </row>
    <row r="62379" spans="77:77">
      <c r="BY62379" s="2"/>
    </row>
    <row r="62380" spans="77:77">
      <c r="BY62380" s="2"/>
    </row>
    <row r="62381" spans="77:77">
      <c r="BY62381" s="2"/>
    </row>
    <row r="62382" spans="77:77">
      <c r="BY62382" s="2"/>
    </row>
    <row r="62383" spans="77:77">
      <c r="BY62383" s="2"/>
    </row>
    <row r="62384" spans="77:77">
      <c r="BY62384" s="2"/>
    </row>
    <row r="62385" spans="77:77">
      <c r="BY62385" s="2"/>
    </row>
    <row r="62386" spans="77:77">
      <c r="BY62386" s="2"/>
    </row>
    <row r="62387" spans="77:77">
      <c r="BY62387" s="2"/>
    </row>
    <row r="62388" spans="77:77">
      <c r="BY62388" s="2"/>
    </row>
    <row r="62389" spans="77:77">
      <c r="BY62389" s="2"/>
    </row>
    <row r="62390" spans="77:77">
      <c r="BY62390" s="2"/>
    </row>
    <row r="62391" spans="77:77">
      <c r="BY62391" s="2"/>
    </row>
    <row r="62392" spans="77:77">
      <c r="BY62392" s="2"/>
    </row>
    <row r="62393" spans="77:77">
      <c r="BY62393" s="2"/>
    </row>
    <row r="62394" spans="77:77">
      <c r="BY62394" s="2"/>
    </row>
    <row r="62395" spans="77:77">
      <c r="BY62395" s="2"/>
    </row>
    <row r="62396" spans="77:77">
      <c r="BY62396" s="2"/>
    </row>
    <row r="62397" spans="77:77">
      <c r="BY62397" s="2"/>
    </row>
    <row r="62398" spans="77:77">
      <c r="BY62398" s="2"/>
    </row>
    <row r="62399" spans="77:77">
      <c r="BY62399" s="2"/>
    </row>
    <row r="62400" spans="77:77">
      <c r="BY62400" s="2"/>
    </row>
    <row r="62401" spans="77:77">
      <c r="BY62401" s="2"/>
    </row>
    <row r="62402" spans="77:77">
      <c r="BY62402" s="2"/>
    </row>
    <row r="62403" spans="77:77">
      <c r="BY62403" s="2"/>
    </row>
    <row r="62404" spans="77:77">
      <c r="BY62404" s="2"/>
    </row>
    <row r="62405" spans="77:77">
      <c r="BY62405" s="2"/>
    </row>
    <row r="62406" spans="77:77">
      <c r="BY62406" s="2"/>
    </row>
    <row r="62407" spans="77:77">
      <c r="BY62407" s="2"/>
    </row>
    <row r="62408" spans="77:77">
      <c r="BY62408" s="2"/>
    </row>
    <row r="62409" spans="77:77">
      <c r="BY62409" s="2"/>
    </row>
    <row r="62410" spans="77:77">
      <c r="BY62410" s="2"/>
    </row>
    <row r="62411" spans="77:77">
      <c r="BY62411" s="2"/>
    </row>
    <row r="62412" spans="77:77">
      <c r="BY62412" s="2"/>
    </row>
    <row r="62413" spans="77:77">
      <c r="BY62413" s="2"/>
    </row>
    <row r="62414" spans="77:77">
      <c r="BY62414" s="2"/>
    </row>
    <row r="62415" spans="77:77">
      <c r="BY62415" s="2"/>
    </row>
    <row r="62416" spans="77:77">
      <c r="BY62416" s="2"/>
    </row>
    <row r="62417" spans="77:77">
      <c r="BY62417" s="2"/>
    </row>
    <row r="62418" spans="77:77">
      <c r="BY62418" s="2"/>
    </row>
    <row r="62419" spans="77:77">
      <c r="BY62419" s="2"/>
    </row>
    <row r="62420" spans="77:77">
      <c r="BY62420" s="2"/>
    </row>
    <row r="62421" spans="77:77">
      <c r="BY62421" s="2"/>
    </row>
    <row r="62422" spans="77:77">
      <c r="BY62422" s="2"/>
    </row>
    <row r="62423" spans="77:77">
      <c r="BY62423" s="2"/>
    </row>
    <row r="62424" spans="77:77">
      <c r="BY62424" s="2"/>
    </row>
    <row r="62425" spans="77:77">
      <c r="BY62425" s="2"/>
    </row>
    <row r="62426" spans="77:77">
      <c r="BY62426" s="2"/>
    </row>
    <row r="62427" spans="77:77">
      <c r="BY62427" s="2"/>
    </row>
    <row r="62428" spans="77:77">
      <c r="BY62428" s="2"/>
    </row>
    <row r="62429" spans="77:77">
      <c r="BY62429" s="2"/>
    </row>
    <row r="62430" spans="77:77">
      <c r="BY62430" s="2"/>
    </row>
    <row r="62431" spans="77:77">
      <c r="BY62431" s="2"/>
    </row>
    <row r="62432" spans="77:77">
      <c r="BY62432" s="2"/>
    </row>
    <row r="62433" spans="77:77">
      <c r="BY62433" s="2"/>
    </row>
    <row r="62434" spans="77:77">
      <c r="BY62434" s="2"/>
    </row>
    <row r="62435" spans="77:77">
      <c r="BY62435" s="2"/>
    </row>
    <row r="62436" spans="77:77">
      <c r="BY62436" s="2"/>
    </row>
    <row r="62437" spans="77:77">
      <c r="BY62437" s="2"/>
    </row>
    <row r="62438" spans="77:77">
      <c r="BY62438" s="2"/>
    </row>
    <row r="62439" spans="77:77">
      <c r="BY62439" s="2"/>
    </row>
    <row r="62440" spans="77:77">
      <c r="BY62440" s="2"/>
    </row>
    <row r="62441" spans="77:77">
      <c r="BY62441" s="2"/>
    </row>
    <row r="62442" spans="77:77">
      <c r="BY62442" s="2"/>
    </row>
    <row r="62443" spans="77:77">
      <c r="BY62443" s="2"/>
    </row>
    <row r="62444" spans="77:77">
      <c r="BY62444" s="2"/>
    </row>
    <row r="62445" spans="77:77">
      <c r="BY62445" s="2"/>
    </row>
    <row r="62446" spans="77:77">
      <c r="BY62446" s="2"/>
    </row>
    <row r="62447" spans="77:77">
      <c r="BY62447" s="2"/>
    </row>
    <row r="62448" spans="77:77">
      <c r="BY62448" s="2"/>
    </row>
    <row r="62449" spans="77:77">
      <c r="BY62449" s="2"/>
    </row>
    <row r="62450" spans="77:77">
      <c r="BY62450" s="2"/>
    </row>
    <row r="62451" spans="77:77">
      <c r="BY62451" s="2"/>
    </row>
    <row r="62452" spans="77:77">
      <c r="BY62452" s="2"/>
    </row>
    <row r="62453" spans="77:77">
      <c r="BY62453" s="2"/>
    </row>
    <row r="62454" spans="77:77">
      <c r="BY62454" s="2"/>
    </row>
    <row r="62455" spans="77:77">
      <c r="BY62455" s="2"/>
    </row>
    <row r="62456" spans="77:77">
      <c r="BY62456" s="2"/>
    </row>
    <row r="62457" spans="77:77">
      <c r="BY62457" s="2"/>
    </row>
    <row r="62458" spans="77:77">
      <c r="BY62458" s="2"/>
    </row>
    <row r="62459" spans="77:77">
      <c r="BY62459" s="2"/>
    </row>
    <row r="62460" spans="77:77">
      <c r="BY62460" s="2"/>
    </row>
    <row r="62461" spans="77:77">
      <c r="BY62461" s="2"/>
    </row>
    <row r="62462" spans="77:77">
      <c r="BY62462" s="2"/>
    </row>
    <row r="62463" spans="77:77">
      <c r="BY62463" s="2"/>
    </row>
    <row r="62464" spans="77:77">
      <c r="BY62464" s="2"/>
    </row>
    <row r="62465" spans="77:77">
      <c r="BY62465" s="2"/>
    </row>
    <row r="62466" spans="77:77">
      <c r="BY62466" s="2"/>
    </row>
    <row r="62467" spans="77:77">
      <c r="BY62467" s="2"/>
    </row>
    <row r="62468" spans="77:77">
      <c r="BY62468" s="2"/>
    </row>
    <row r="62469" spans="77:77">
      <c r="BY62469" s="2"/>
    </row>
    <row r="62470" spans="77:77">
      <c r="BY62470" s="2"/>
    </row>
    <row r="62471" spans="77:77">
      <c r="BY62471" s="2"/>
    </row>
    <row r="62472" spans="77:77">
      <c r="BY62472" s="2"/>
    </row>
    <row r="62473" spans="77:77">
      <c r="BY62473" s="2"/>
    </row>
    <row r="62474" spans="77:77">
      <c r="BY62474" s="2"/>
    </row>
    <row r="62475" spans="77:77">
      <c r="BY62475" s="2"/>
    </row>
    <row r="62476" spans="77:77">
      <c r="BY62476" s="2"/>
    </row>
    <row r="62477" spans="77:77">
      <c r="BY62477" s="2"/>
    </row>
    <row r="62478" spans="77:77">
      <c r="BY62478" s="2"/>
    </row>
    <row r="62479" spans="77:77">
      <c r="BY62479" s="2"/>
    </row>
    <row r="62480" spans="77:77">
      <c r="BY62480" s="2"/>
    </row>
    <row r="62481" spans="77:77">
      <c r="BY62481" s="2"/>
    </row>
    <row r="62482" spans="77:77">
      <c r="BY62482" s="2"/>
    </row>
    <row r="62483" spans="77:77">
      <c r="BY62483" s="2"/>
    </row>
    <row r="62484" spans="77:77">
      <c r="BY62484" s="2"/>
    </row>
    <row r="62485" spans="77:77">
      <c r="BY62485" s="2"/>
    </row>
    <row r="62486" spans="77:77">
      <c r="BY62486" s="2"/>
    </row>
    <row r="62487" spans="77:77">
      <c r="BY62487" s="2"/>
    </row>
    <row r="62488" spans="77:77">
      <c r="BY62488" s="2"/>
    </row>
    <row r="62489" spans="77:77">
      <c r="BY62489" s="2"/>
    </row>
    <row r="62490" spans="77:77">
      <c r="BY62490" s="2"/>
    </row>
    <row r="62491" spans="77:77">
      <c r="BY62491" s="2"/>
    </row>
    <row r="62492" spans="77:77">
      <c r="BY62492" s="2"/>
    </row>
    <row r="62493" spans="77:77">
      <c r="BY62493" s="2"/>
    </row>
    <row r="62494" spans="77:77">
      <c r="BY62494" s="2"/>
    </row>
    <row r="62495" spans="77:77">
      <c r="BY62495" s="2"/>
    </row>
    <row r="62496" spans="77:77">
      <c r="BY62496" s="2"/>
    </row>
    <row r="62497" spans="77:77">
      <c r="BY62497" s="2"/>
    </row>
    <row r="62498" spans="77:77">
      <c r="BY62498" s="2"/>
    </row>
    <row r="62499" spans="77:77">
      <c r="BY62499" s="2"/>
    </row>
    <row r="62500" spans="77:77">
      <c r="BY62500" s="2"/>
    </row>
    <row r="62501" spans="77:77">
      <c r="BY62501" s="2"/>
    </row>
    <row r="62502" spans="77:77">
      <c r="BY62502" s="2"/>
    </row>
    <row r="62503" spans="77:77">
      <c r="BY62503" s="2"/>
    </row>
    <row r="62504" spans="77:77">
      <c r="BY62504" s="2"/>
    </row>
    <row r="62505" spans="77:77">
      <c r="BY62505" s="2"/>
    </row>
    <row r="62506" spans="77:77">
      <c r="BY62506" s="2"/>
    </row>
    <row r="62507" spans="77:77">
      <c r="BY62507" s="2"/>
    </row>
    <row r="62508" spans="77:77">
      <c r="BY62508" s="2"/>
    </row>
    <row r="62509" spans="77:77">
      <c r="BY62509" s="2"/>
    </row>
    <row r="62510" spans="77:77">
      <c r="BY62510" s="2"/>
    </row>
    <row r="62511" spans="77:77">
      <c r="BY62511" s="2"/>
    </row>
    <row r="62512" spans="77:77">
      <c r="BY62512" s="2"/>
    </row>
    <row r="62513" spans="77:77">
      <c r="BY62513" s="2"/>
    </row>
    <row r="62514" spans="77:77">
      <c r="BY62514" s="2"/>
    </row>
    <row r="62515" spans="77:77">
      <c r="BY62515" s="2"/>
    </row>
    <row r="62516" spans="77:77">
      <c r="BY62516" s="2"/>
    </row>
    <row r="62517" spans="77:77">
      <c r="BY62517" s="2"/>
    </row>
    <row r="62518" spans="77:77">
      <c r="BY62518" s="2"/>
    </row>
    <row r="62519" spans="77:77">
      <c r="BY62519" s="2"/>
    </row>
    <row r="62520" spans="77:77">
      <c r="BY62520" s="2"/>
    </row>
    <row r="62521" spans="77:77">
      <c r="BY62521" s="2"/>
    </row>
    <row r="62522" spans="77:77">
      <c r="BY62522" s="2"/>
    </row>
    <row r="62523" spans="77:77">
      <c r="BY62523" s="2"/>
    </row>
    <row r="62524" spans="77:77">
      <c r="BY62524" s="2"/>
    </row>
    <row r="62525" spans="77:77">
      <c r="BY62525" s="2"/>
    </row>
    <row r="62526" spans="77:77">
      <c r="BY62526" s="2"/>
    </row>
    <row r="62527" spans="77:77">
      <c r="BY62527" s="2"/>
    </row>
    <row r="62528" spans="77:77">
      <c r="BY62528" s="2"/>
    </row>
    <row r="62529" spans="77:77">
      <c r="BY62529" s="2"/>
    </row>
    <row r="62530" spans="77:77">
      <c r="BY62530" s="2"/>
    </row>
    <row r="62531" spans="77:77">
      <c r="BY62531" s="2"/>
    </row>
    <row r="62532" spans="77:77">
      <c r="BY62532" s="2"/>
    </row>
    <row r="62533" spans="77:77">
      <c r="BY62533" s="2"/>
    </row>
    <row r="62534" spans="77:77">
      <c r="BY62534" s="2"/>
    </row>
    <row r="62535" spans="77:77">
      <c r="BY62535" s="2"/>
    </row>
    <row r="62536" spans="77:77">
      <c r="BY62536" s="2"/>
    </row>
    <row r="62537" spans="77:77">
      <c r="BY62537" s="2"/>
    </row>
    <row r="62538" spans="77:77">
      <c r="BY62538" s="2"/>
    </row>
    <row r="62539" spans="77:77">
      <c r="BY62539" s="2"/>
    </row>
    <row r="62540" spans="77:77">
      <c r="BY62540" s="2"/>
    </row>
    <row r="62541" spans="77:77">
      <c r="BY62541" s="2"/>
    </row>
    <row r="62542" spans="77:77">
      <c r="BY62542" s="2"/>
    </row>
    <row r="62543" spans="77:77">
      <c r="BY62543" s="2"/>
    </row>
    <row r="62544" spans="77:77">
      <c r="BY62544" s="2"/>
    </row>
    <row r="62545" spans="77:77">
      <c r="BY62545" s="2"/>
    </row>
    <row r="62546" spans="77:77">
      <c r="BY62546" s="2"/>
    </row>
    <row r="62547" spans="77:77">
      <c r="BY62547" s="2"/>
    </row>
    <row r="62548" spans="77:77">
      <c r="BY62548" s="2"/>
    </row>
    <row r="62549" spans="77:77">
      <c r="BY62549" s="2"/>
    </row>
    <row r="62550" spans="77:77">
      <c r="BY62550" s="2"/>
    </row>
    <row r="62551" spans="77:77">
      <c r="BY62551" s="2"/>
    </row>
    <row r="62552" spans="77:77">
      <c r="BY62552" s="2"/>
    </row>
    <row r="62553" spans="77:77">
      <c r="BY62553" s="2"/>
    </row>
    <row r="62554" spans="77:77">
      <c r="BY62554" s="2"/>
    </row>
    <row r="62555" spans="77:77">
      <c r="BY62555" s="2"/>
    </row>
    <row r="62556" spans="77:77">
      <c r="BY62556" s="2"/>
    </row>
    <row r="62557" spans="77:77">
      <c r="BY62557" s="2"/>
    </row>
    <row r="62558" spans="77:77">
      <c r="BY62558" s="2"/>
    </row>
    <row r="62559" spans="77:77">
      <c r="BY62559" s="2"/>
    </row>
    <row r="62560" spans="77:77">
      <c r="BY62560" s="2"/>
    </row>
    <row r="62561" spans="77:77">
      <c r="BY62561" s="2"/>
    </row>
    <row r="62562" spans="77:77">
      <c r="BY62562" s="2"/>
    </row>
    <row r="62563" spans="77:77">
      <c r="BY62563" s="2"/>
    </row>
    <row r="62564" spans="77:77">
      <c r="BY62564" s="2"/>
    </row>
    <row r="62565" spans="77:77">
      <c r="BY62565" s="2"/>
    </row>
    <row r="62566" spans="77:77">
      <c r="BY62566" s="2"/>
    </row>
    <row r="62567" spans="77:77">
      <c r="BY62567" s="2"/>
    </row>
    <row r="62568" spans="77:77">
      <c r="BY62568" s="2"/>
    </row>
    <row r="62569" spans="77:77">
      <c r="BY62569" s="2"/>
    </row>
    <row r="62570" spans="77:77">
      <c r="BY62570" s="2"/>
    </row>
    <row r="62571" spans="77:77">
      <c r="BY62571" s="2"/>
    </row>
    <row r="62572" spans="77:77">
      <c r="BY62572" s="2"/>
    </row>
    <row r="62573" spans="77:77">
      <c r="BY62573" s="2"/>
    </row>
    <row r="62574" spans="77:77">
      <c r="BY62574" s="2"/>
    </row>
    <row r="62575" spans="77:77">
      <c r="BY62575" s="2"/>
    </row>
    <row r="62576" spans="77:77">
      <c r="BY62576" s="2"/>
    </row>
    <row r="62577" spans="77:77">
      <c r="BY62577" s="2"/>
    </row>
    <row r="62578" spans="77:77">
      <c r="BY62578" s="2"/>
    </row>
    <row r="62579" spans="77:77">
      <c r="BY62579" s="2"/>
    </row>
    <row r="62580" spans="77:77">
      <c r="BY62580" s="2"/>
    </row>
    <row r="62581" spans="77:77">
      <c r="BY62581" s="2"/>
    </row>
    <row r="62582" spans="77:77">
      <c r="BY62582" s="2"/>
    </row>
    <row r="62583" spans="77:77">
      <c r="BY62583" s="2"/>
    </row>
    <row r="62584" spans="77:77">
      <c r="BY62584" s="2"/>
    </row>
    <row r="62585" spans="77:77">
      <c r="BY62585" s="2"/>
    </row>
    <row r="62586" spans="77:77">
      <c r="BY62586" s="2"/>
    </row>
    <row r="62587" spans="77:77">
      <c r="BY62587" s="2"/>
    </row>
    <row r="62588" spans="77:77">
      <c r="BY62588" s="2"/>
    </row>
    <row r="62589" spans="77:77">
      <c r="BY62589" s="2"/>
    </row>
    <row r="62590" spans="77:77">
      <c r="BY62590" s="2"/>
    </row>
    <row r="62591" spans="77:77">
      <c r="BY62591" s="2"/>
    </row>
    <row r="62592" spans="77:77">
      <c r="BY62592" s="2"/>
    </row>
    <row r="62593" spans="77:77">
      <c r="BY62593" s="2"/>
    </row>
    <row r="62594" spans="77:77">
      <c r="BY62594" s="2"/>
    </row>
    <row r="62595" spans="77:77">
      <c r="BY62595" s="2"/>
    </row>
    <row r="62596" spans="77:77">
      <c r="BY62596" s="2"/>
    </row>
    <row r="62597" spans="77:77">
      <c r="BY62597" s="2"/>
    </row>
    <row r="62598" spans="77:77">
      <c r="BY62598" s="2"/>
    </row>
    <row r="62599" spans="77:77">
      <c r="BY62599" s="2"/>
    </row>
    <row r="62600" spans="77:77">
      <c r="BY62600" s="2"/>
    </row>
    <row r="62601" spans="77:77">
      <c r="BY62601" s="2"/>
    </row>
    <row r="62602" spans="77:77">
      <c r="BY62602" s="2"/>
    </row>
    <row r="62603" spans="77:77">
      <c r="BY62603" s="2"/>
    </row>
    <row r="62604" spans="77:77">
      <c r="BY62604" s="2"/>
    </row>
    <row r="62605" spans="77:77">
      <c r="BY62605" s="2"/>
    </row>
    <row r="62606" spans="77:77">
      <c r="BY62606" s="2"/>
    </row>
    <row r="62607" spans="77:77">
      <c r="BY62607" s="2"/>
    </row>
    <row r="62608" spans="77:77">
      <c r="BY62608" s="2"/>
    </row>
    <row r="62609" spans="77:77">
      <c r="BY62609" s="2"/>
    </row>
    <row r="62610" spans="77:77">
      <c r="BY62610" s="2"/>
    </row>
    <row r="62611" spans="77:77">
      <c r="BY62611" s="2"/>
    </row>
    <row r="62612" spans="77:77">
      <c r="BY62612" s="2"/>
    </row>
    <row r="62613" spans="77:77">
      <c r="BY62613" s="2"/>
    </row>
    <row r="62614" spans="77:77">
      <c r="BY62614" s="2"/>
    </row>
    <row r="62615" spans="77:77">
      <c r="BY62615" s="2"/>
    </row>
    <row r="62616" spans="77:77">
      <c r="BY62616" s="2"/>
    </row>
    <row r="62617" spans="77:77">
      <c r="BY62617" s="2"/>
    </row>
    <row r="62618" spans="77:77">
      <c r="BY62618" s="2"/>
    </row>
    <row r="62619" spans="77:77">
      <c r="BY62619" s="2"/>
    </row>
    <row r="62620" spans="77:77">
      <c r="BY62620" s="2"/>
    </row>
    <row r="62621" spans="77:77">
      <c r="BY62621" s="2"/>
    </row>
    <row r="62622" spans="77:77">
      <c r="BY62622" s="2"/>
    </row>
    <row r="62623" spans="77:77">
      <c r="BY62623" s="2"/>
    </row>
    <row r="62624" spans="77:77">
      <c r="BY62624" s="2"/>
    </row>
    <row r="62625" spans="77:77">
      <c r="BY62625" s="2"/>
    </row>
    <row r="62626" spans="77:77">
      <c r="BY62626" s="2"/>
    </row>
    <row r="62627" spans="77:77">
      <c r="BY62627" s="2"/>
    </row>
    <row r="62628" spans="77:77">
      <c r="BY62628" s="2"/>
    </row>
    <row r="62629" spans="77:77">
      <c r="BY62629" s="2"/>
    </row>
    <row r="62630" spans="77:77">
      <c r="BY62630" s="2"/>
    </row>
    <row r="62631" spans="77:77">
      <c r="BY62631" s="2"/>
    </row>
    <row r="62632" spans="77:77">
      <c r="BY62632" s="2"/>
    </row>
    <row r="62633" spans="77:77">
      <c r="BY62633" s="2"/>
    </row>
    <row r="62634" spans="77:77">
      <c r="BY62634" s="2"/>
    </row>
    <row r="62635" spans="77:77">
      <c r="BY62635" s="2"/>
    </row>
    <row r="62636" spans="77:77">
      <c r="BY62636" s="2"/>
    </row>
    <row r="62637" spans="77:77">
      <c r="BY62637" s="2"/>
    </row>
    <row r="62638" spans="77:77">
      <c r="BY62638" s="2"/>
    </row>
    <row r="62639" spans="77:77">
      <c r="BY62639" s="2"/>
    </row>
    <row r="62640" spans="77:77">
      <c r="BY62640" s="2"/>
    </row>
    <row r="62641" spans="77:77">
      <c r="BY62641" s="2"/>
    </row>
    <row r="62642" spans="77:77">
      <c r="BY62642" s="2"/>
    </row>
    <row r="62643" spans="77:77">
      <c r="BY62643" s="2"/>
    </row>
    <row r="62644" spans="77:77">
      <c r="BY62644" s="2"/>
    </row>
    <row r="62645" spans="77:77">
      <c r="BY62645" s="2"/>
    </row>
    <row r="62646" spans="77:77">
      <c r="BY62646" s="2"/>
    </row>
    <row r="62647" spans="77:77">
      <c r="BY62647" s="2"/>
    </row>
    <row r="62648" spans="77:77">
      <c r="BY62648" s="2"/>
    </row>
    <row r="62649" spans="77:77">
      <c r="BY62649" s="2"/>
    </row>
    <row r="62650" spans="77:77">
      <c r="BY62650" s="2"/>
    </row>
    <row r="62651" spans="77:77">
      <c r="BY62651" s="2"/>
    </row>
    <row r="62652" spans="77:77">
      <c r="BY62652" s="2"/>
    </row>
    <row r="62653" spans="77:77">
      <c r="BY62653" s="2"/>
    </row>
    <row r="62654" spans="77:77">
      <c r="BY62654" s="2"/>
    </row>
    <row r="62655" spans="77:77">
      <c r="BY62655" s="2"/>
    </row>
    <row r="62656" spans="77:77">
      <c r="BY62656" s="2"/>
    </row>
    <row r="62657" spans="77:77">
      <c r="BY62657" s="2"/>
    </row>
    <row r="62658" spans="77:77">
      <c r="BY62658" s="2"/>
    </row>
    <row r="62659" spans="77:77">
      <c r="BY62659" s="2"/>
    </row>
    <row r="62660" spans="77:77">
      <c r="BY62660" s="2"/>
    </row>
    <row r="62661" spans="77:77">
      <c r="BY62661" s="2"/>
    </row>
    <row r="62662" spans="77:77">
      <c r="BY62662" s="2"/>
    </row>
    <row r="62663" spans="77:77">
      <c r="BY62663" s="2"/>
    </row>
    <row r="62664" spans="77:77">
      <c r="BY62664" s="2"/>
    </row>
    <row r="62665" spans="77:77">
      <c r="BY62665" s="2"/>
    </row>
    <row r="62666" spans="77:77">
      <c r="BY62666" s="2"/>
    </row>
    <row r="62667" spans="77:77">
      <c r="BY62667" s="2"/>
    </row>
    <row r="62668" spans="77:77">
      <c r="BY62668" s="2"/>
    </row>
    <row r="62669" spans="77:77">
      <c r="BY62669" s="2"/>
    </row>
    <row r="62670" spans="77:77">
      <c r="BY62670" s="2"/>
    </row>
    <row r="62671" spans="77:77">
      <c r="BY62671" s="2"/>
    </row>
    <row r="62672" spans="77:77">
      <c r="BY62672" s="2"/>
    </row>
    <row r="62673" spans="77:77">
      <c r="BY62673" s="2"/>
    </row>
    <row r="62674" spans="77:77">
      <c r="BY62674" s="2"/>
    </row>
    <row r="62675" spans="77:77">
      <c r="BY62675" s="2"/>
    </row>
    <row r="62676" spans="77:77">
      <c r="BY62676" s="2"/>
    </row>
    <row r="62677" spans="77:77">
      <c r="BY62677" s="2"/>
    </row>
    <row r="62678" spans="77:77">
      <c r="BY62678" s="2"/>
    </row>
    <row r="62679" spans="77:77">
      <c r="BY62679" s="2"/>
    </row>
    <row r="62680" spans="77:77">
      <c r="BY62680" s="2"/>
    </row>
    <row r="62681" spans="77:77">
      <c r="BY62681" s="2"/>
    </row>
    <row r="62682" spans="77:77">
      <c r="BY62682" s="2"/>
    </row>
    <row r="62683" spans="77:77">
      <c r="BY62683" s="2"/>
    </row>
    <row r="62684" spans="77:77">
      <c r="BY62684" s="2"/>
    </row>
    <row r="62685" spans="77:77">
      <c r="BY62685" s="2"/>
    </row>
    <row r="62686" spans="77:77">
      <c r="BY62686" s="2"/>
    </row>
    <row r="62687" spans="77:77">
      <c r="BY62687" s="2"/>
    </row>
    <row r="62688" spans="77:77">
      <c r="BY62688" s="2"/>
    </row>
    <row r="62689" spans="77:77">
      <c r="BY62689" s="2"/>
    </row>
    <row r="62690" spans="77:77">
      <c r="BY62690" s="2"/>
    </row>
    <row r="62691" spans="77:77">
      <c r="BY62691" s="2"/>
    </row>
    <row r="62692" spans="77:77">
      <c r="BY62692" s="2"/>
    </row>
    <row r="62693" spans="77:77">
      <c r="BY62693" s="2"/>
    </row>
    <row r="62694" spans="77:77">
      <c r="BY62694" s="2"/>
    </row>
    <row r="62695" spans="77:77">
      <c r="BY62695" s="2"/>
    </row>
    <row r="62696" spans="77:77">
      <c r="BY62696" s="2"/>
    </row>
    <row r="62697" spans="77:77">
      <c r="BY62697" s="2"/>
    </row>
    <row r="62698" spans="77:77">
      <c r="BY62698" s="2"/>
    </row>
    <row r="62699" spans="77:77">
      <c r="BY62699" s="2"/>
    </row>
    <row r="62700" spans="77:77">
      <c r="BY62700" s="2"/>
    </row>
    <row r="62701" spans="77:77">
      <c r="BY62701" s="2"/>
    </row>
    <row r="62702" spans="77:77">
      <c r="BY62702" s="2"/>
    </row>
    <row r="62703" spans="77:77">
      <c r="BY62703" s="2"/>
    </row>
    <row r="62704" spans="77:77">
      <c r="BY62704" s="2"/>
    </row>
    <row r="62705" spans="77:77">
      <c r="BY62705" s="2"/>
    </row>
    <row r="62706" spans="77:77">
      <c r="BY62706" s="2"/>
    </row>
    <row r="62707" spans="77:77">
      <c r="BY62707" s="2"/>
    </row>
    <row r="62708" spans="77:77">
      <c r="BY62708" s="2"/>
    </row>
    <row r="62709" spans="77:77">
      <c r="BY62709" s="2"/>
    </row>
    <row r="62710" spans="77:77">
      <c r="BY62710" s="2"/>
    </row>
    <row r="62711" spans="77:77">
      <c r="BY62711" s="2"/>
    </row>
    <row r="62712" spans="77:77">
      <c r="BY62712" s="2"/>
    </row>
    <row r="62713" spans="77:77">
      <c r="BY62713" s="2"/>
    </row>
    <row r="62714" spans="77:77">
      <c r="BY62714" s="2"/>
    </row>
    <row r="62715" spans="77:77">
      <c r="BY62715" s="2"/>
    </row>
    <row r="62716" spans="77:77">
      <c r="BY62716" s="2"/>
    </row>
    <row r="62717" spans="77:77">
      <c r="BY62717" s="2"/>
    </row>
    <row r="62718" spans="77:77">
      <c r="BY62718" s="2"/>
    </row>
    <row r="62719" spans="77:77">
      <c r="BY62719" s="2"/>
    </row>
    <row r="62720" spans="77:77">
      <c r="BY62720" s="2"/>
    </row>
    <row r="62721" spans="77:77">
      <c r="BY62721" s="2"/>
    </row>
    <row r="62722" spans="77:77">
      <c r="BY62722" s="2"/>
    </row>
    <row r="62723" spans="77:77">
      <c r="BY62723" s="2"/>
    </row>
    <row r="62724" spans="77:77">
      <c r="BY62724" s="2"/>
    </row>
    <row r="62725" spans="77:77">
      <c r="BY62725" s="2"/>
    </row>
    <row r="62726" spans="77:77">
      <c r="BY62726" s="2"/>
    </row>
    <row r="62727" spans="77:77">
      <c r="BY62727" s="2"/>
    </row>
    <row r="62728" spans="77:77">
      <c r="BY62728" s="2"/>
    </row>
    <row r="62729" spans="77:77">
      <c r="BY62729" s="2"/>
    </row>
    <row r="62730" spans="77:77">
      <c r="BY62730" s="2"/>
    </row>
    <row r="62731" spans="77:77">
      <c r="BY62731" s="2"/>
    </row>
    <row r="62732" spans="77:77">
      <c r="BY62732" s="2"/>
    </row>
    <row r="62733" spans="77:77">
      <c r="BY62733" s="2"/>
    </row>
    <row r="62734" spans="77:77">
      <c r="BY62734" s="2"/>
    </row>
    <row r="62735" spans="77:77">
      <c r="BY62735" s="2"/>
    </row>
    <row r="62736" spans="77:77">
      <c r="BY62736" s="2"/>
    </row>
    <row r="62737" spans="77:77">
      <c r="BY62737" s="2"/>
    </row>
    <row r="62738" spans="77:77">
      <c r="BY62738" s="2"/>
    </row>
    <row r="62739" spans="77:77">
      <c r="BY62739" s="2"/>
    </row>
    <row r="62740" spans="77:77">
      <c r="BY62740" s="2"/>
    </row>
    <row r="62741" spans="77:77">
      <c r="BY62741" s="2"/>
    </row>
    <row r="62742" spans="77:77">
      <c r="BY62742" s="2"/>
    </row>
    <row r="62743" spans="77:77">
      <c r="BY62743" s="2"/>
    </row>
    <row r="62744" spans="77:77">
      <c r="BY62744" s="2"/>
    </row>
    <row r="62745" spans="77:77">
      <c r="BY62745" s="2"/>
    </row>
    <row r="62746" spans="77:77">
      <c r="BY62746" s="2"/>
    </row>
    <row r="62747" spans="77:77">
      <c r="BY62747" s="2"/>
    </row>
    <row r="62748" spans="77:77">
      <c r="BY62748" s="2"/>
    </row>
    <row r="62749" spans="77:77">
      <c r="BY62749" s="2"/>
    </row>
    <row r="62750" spans="77:77">
      <c r="BY62750" s="2"/>
    </row>
    <row r="62751" spans="77:77">
      <c r="BY62751" s="2"/>
    </row>
    <row r="62752" spans="77:77">
      <c r="BY62752" s="2"/>
    </row>
    <row r="62753" spans="77:77">
      <c r="BY62753" s="2"/>
    </row>
    <row r="62754" spans="77:77">
      <c r="BY62754" s="2"/>
    </row>
    <row r="62755" spans="77:77">
      <c r="BY62755" s="2"/>
    </row>
    <row r="62756" spans="77:77">
      <c r="BY62756" s="2"/>
    </row>
    <row r="62757" spans="77:77">
      <c r="BY62757" s="2"/>
    </row>
    <row r="62758" spans="77:77">
      <c r="BY62758" s="2"/>
    </row>
    <row r="62759" spans="77:77">
      <c r="BY62759" s="2"/>
    </row>
    <row r="62760" spans="77:77">
      <c r="BY62760" s="2"/>
    </row>
    <row r="62761" spans="77:77">
      <c r="BY62761" s="2"/>
    </row>
    <row r="62762" spans="77:77">
      <c r="BY62762" s="2"/>
    </row>
    <row r="62763" spans="77:77">
      <c r="BY62763" s="2"/>
    </row>
    <row r="62764" spans="77:77">
      <c r="BY62764" s="2"/>
    </row>
    <row r="62765" spans="77:77">
      <c r="BY62765" s="2"/>
    </row>
    <row r="62766" spans="77:77">
      <c r="BY62766" s="2"/>
    </row>
    <row r="62767" spans="77:77">
      <c r="BY62767" s="2"/>
    </row>
    <row r="62768" spans="77:77">
      <c r="BY62768" s="2"/>
    </row>
    <row r="62769" spans="77:77">
      <c r="BY62769" s="2"/>
    </row>
    <row r="62770" spans="77:77">
      <c r="BY62770" s="2"/>
    </row>
    <row r="62771" spans="77:77">
      <c r="BY62771" s="2"/>
    </row>
    <row r="62772" spans="77:77">
      <c r="BY62772" s="2"/>
    </row>
    <row r="62773" spans="77:77">
      <c r="BY62773" s="2"/>
    </row>
    <row r="62774" spans="77:77">
      <c r="BY62774" s="2"/>
    </row>
    <row r="62775" spans="77:77">
      <c r="BY62775" s="2"/>
    </row>
    <row r="62776" spans="77:77">
      <c r="BY62776" s="2"/>
    </row>
    <row r="62777" spans="77:77">
      <c r="BY62777" s="2"/>
    </row>
    <row r="62778" spans="77:77">
      <c r="BY62778" s="2"/>
    </row>
    <row r="62779" spans="77:77">
      <c r="BY62779" s="2"/>
    </row>
    <row r="62780" spans="77:77">
      <c r="BY62780" s="2"/>
    </row>
    <row r="62781" spans="77:77">
      <c r="BY62781" s="2"/>
    </row>
    <row r="62782" spans="77:77">
      <c r="BY62782" s="2"/>
    </row>
    <row r="62783" spans="77:77">
      <c r="BY62783" s="2"/>
    </row>
    <row r="62784" spans="77:77">
      <c r="BY62784" s="2"/>
    </row>
    <row r="62785" spans="77:77">
      <c r="BY62785" s="2"/>
    </row>
    <row r="62786" spans="77:77">
      <c r="BY62786" s="2"/>
    </row>
    <row r="62787" spans="77:77">
      <c r="BY62787" s="2"/>
    </row>
    <row r="62788" spans="77:77">
      <c r="BY62788" s="2"/>
    </row>
    <row r="62789" spans="77:77">
      <c r="BY62789" s="2"/>
    </row>
    <row r="62790" spans="77:77">
      <c r="BY62790" s="2"/>
    </row>
    <row r="62791" spans="77:77">
      <c r="BY62791" s="2"/>
    </row>
    <row r="62792" spans="77:77">
      <c r="BY62792" s="2"/>
    </row>
    <row r="62793" spans="77:77">
      <c r="BY62793" s="2"/>
    </row>
    <row r="62794" spans="77:77">
      <c r="BY62794" s="2"/>
    </row>
    <row r="62795" spans="77:77">
      <c r="BY62795" s="2"/>
    </row>
    <row r="62796" spans="77:77">
      <c r="BY62796" s="2"/>
    </row>
    <row r="62797" spans="77:77">
      <c r="BY62797" s="2"/>
    </row>
    <row r="62798" spans="77:77">
      <c r="BY62798" s="2"/>
    </row>
    <row r="62799" spans="77:77">
      <c r="BY62799" s="2"/>
    </row>
    <row r="62800" spans="77:77">
      <c r="BY62800" s="2"/>
    </row>
    <row r="62801" spans="77:77">
      <c r="BY62801" s="2"/>
    </row>
    <row r="62802" spans="77:77">
      <c r="BY62802" s="2"/>
    </row>
    <row r="62803" spans="77:77">
      <c r="BY62803" s="2"/>
    </row>
    <row r="62804" spans="77:77">
      <c r="BY62804" s="2"/>
    </row>
    <row r="62805" spans="77:77">
      <c r="BY62805" s="2"/>
    </row>
    <row r="62806" spans="77:77">
      <c r="BY62806" s="2"/>
    </row>
    <row r="62807" spans="77:77">
      <c r="BY62807" s="2"/>
    </row>
    <row r="62808" spans="77:77">
      <c r="BY62808" s="2"/>
    </row>
    <row r="62809" spans="77:77">
      <c r="BY62809" s="2"/>
    </row>
    <row r="62810" spans="77:77">
      <c r="BY62810" s="2"/>
    </row>
    <row r="62811" spans="77:77">
      <c r="BY62811" s="2"/>
    </row>
    <row r="62812" spans="77:77">
      <c r="BY62812" s="2"/>
    </row>
    <row r="62813" spans="77:77">
      <c r="BY62813" s="2"/>
    </row>
    <row r="62814" spans="77:77">
      <c r="BY62814" s="2"/>
    </row>
    <row r="62815" spans="77:77">
      <c r="BY62815" s="2"/>
    </row>
    <row r="62816" spans="77:77">
      <c r="BY62816" s="2"/>
    </row>
    <row r="62817" spans="77:77">
      <c r="BY62817" s="2"/>
    </row>
    <row r="62818" spans="77:77">
      <c r="BY62818" s="2"/>
    </row>
    <row r="62819" spans="77:77">
      <c r="BY62819" s="2"/>
    </row>
    <row r="62820" spans="77:77">
      <c r="BY62820" s="2"/>
    </row>
    <row r="62821" spans="77:77">
      <c r="BY62821" s="2"/>
    </row>
    <row r="62822" spans="77:77">
      <c r="BY62822" s="2"/>
    </row>
    <row r="62823" spans="77:77">
      <c r="BY62823" s="2"/>
    </row>
    <row r="62824" spans="77:77">
      <c r="BY62824" s="2"/>
    </row>
    <row r="62825" spans="77:77">
      <c r="BY62825" s="2"/>
    </row>
    <row r="62826" spans="77:77">
      <c r="BY62826" s="2"/>
    </row>
    <row r="62827" spans="77:77">
      <c r="BY62827" s="2"/>
    </row>
    <row r="62828" spans="77:77">
      <c r="BY62828" s="2"/>
    </row>
    <row r="62829" spans="77:77">
      <c r="BY62829" s="2"/>
    </row>
    <row r="62830" spans="77:77">
      <c r="BY62830" s="2"/>
    </row>
    <row r="62831" spans="77:77">
      <c r="BY62831" s="2"/>
    </row>
    <row r="62832" spans="77:77">
      <c r="BY62832" s="2"/>
    </row>
    <row r="62833" spans="77:77">
      <c r="BY62833" s="2"/>
    </row>
    <row r="62834" spans="77:77">
      <c r="BY62834" s="2"/>
    </row>
    <row r="62835" spans="77:77">
      <c r="BY62835" s="2"/>
    </row>
    <row r="62836" spans="77:77">
      <c r="BY62836" s="2"/>
    </row>
    <row r="62837" spans="77:77">
      <c r="BY62837" s="2"/>
    </row>
    <row r="62838" spans="77:77">
      <c r="BY62838" s="2"/>
    </row>
    <row r="62839" spans="77:77">
      <c r="BY62839" s="2"/>
    </row>
    <row r="62840" spans="77:77">
      <c r="BY62840" s="2"/>
    </row>
    <row r="62841" spans="77:77">
      <c r="BY62841" s="2"/>
    </row>
    <row r="62842" spans="77:77">
      <c r="BY62842" s="2"/>
    </row>
    <row r="62843" spans="77:77">
      <c r="BY62843" s="2"/>
    </row>
    <row r="62844" spans="77:77">
      <c r="BY62844" s="2"/>
    </row>
    <row r="62845" spans="77:77">
      <c r="BY62845" s="2"/>
    </row>
    <row r="62846" spans="77:77">
      <c r="BY62846" s="2"/>
    </row>
    <row r="62847" spans="77:77">
      <c r="BY62847" s="2"/>
    </row>
    <row r="62848" spans="77:77">
      <c r="BY62848" s="2"/>
    </row>
    <row r="62849" spans="77:77">
      <c r="BY62849" s="2"/>
    </row>
    <row r="62850" spans="77:77">
      <c r="BY62850" s="2"/>
    </row>
    <row r="62851" spans="77:77">
      <c r="BY62851" s="2"/>
    </row>
    <row r="62852" spans="77:77">
      <c r="BY62852" s="2"/>
    </row>
    <row r="62853" spans="77:77">
      <c r="BY62853" s="2"/>
    </row>
    <row r="62854" spans="77:77">
      <c r="BY62854" s="2"/>
    </row>
    <row r="62855" spans="77:77">
      <c r="BY62855" s="2"/>
    </row>
    <row r="62856" spans="77:77">
      <c r="BY62856" s="2"/>
    </row>
    <row r="62857" spans="77:77">
      <c r="BY62857" s="2"/>
    </row>
    <row r="62858" spans="77:77">
      <c r="BY62858" s="2"/>
    </row>
    <row r="62859" spans="77:77">
      <c r="BY62859" s="2"/>
    </row>
    <row r="62860" spans="77:77">
      <c r="BY62860" s="2"/>
    </row>
    <row r="62861" spans="77:77">
      <c r="BY62861" s="2"/>
    </row>
    <row r="62862" spans="77:77">
      <c r="BY62862" s="2"/>
    </row>
    <row r="62863" spans="77:77">
      <c r="BY62863" s="2"/>
    </row>
    <row r="62864" spans="77:77">
      <c r="BY62864" s="2"/>
    </row>
    <row r="62865" spans="77:77">
      <c r="BY62865" s="2"/>
    </row>
    <row r="62866" spans="77:77">
      <c r="BY62866" s="2"/>
    </row>
    <row r="62867" spans="77:77">
      <c r="BY62867" s="2"/>
    </row>
    <row r="62868" spans="77:77">
      <c r="BY62868" s="2"/>
    </row>
    <row r="62869" spans="77:77">
      <c r="BY62869" s="2"/>
    </row>
    <row r="62870" spans="77:77">
      <c r="BY62870" s="2"/>
    </row>
    <row r="62871" spans="77:77">
      <c r="BY62871" s="2"/>
    </row>
    <row r="62872" spans="77:77">
      <c r="BY62872" s="2"/>
    </row>
    <row r="62873" spans="77:77">
      <c r="BY62873" s="2"/>
    </row>
    <row r="62874" spans="77:77">
      <c r="BY62874" s="2"/>
    </row>
    <row r="62875" spans="77:77">
      <c r="BY62875" s="2"/>
    </row>
    <row r="62876" spans="77:77">
      <c r="BY62876" s="2"/>
    </row>
    <row r="62877" spans="77:77">
      <c r="BY62877" s="2"/>
    </row>
    <row r="62878" spans="77:77">
      <c r="BY62878" s="2"/>
    </row>
    <row r="62879" spans="77:77">
      <c r="BY62879" s="2"/>
    </row>
    <row r="62880" spans="77:77">
      <c r="BY62880" s="2"/>
    </row>
    <row r="62881" spans="77:77">
      <c r="BY62881" s="2"/>
    </row>
    <row r="62882" spans="77:77">
      <c r="BY62882" s="2"/>
    </row>
    <row r="62883" spans="77:77">
      <c r="BY62883" s="2"/>
    </row>
    <row r="62884" spans="77:77">
      <c r="BY62884" s="2"/>
    </row>
    <row r="62885" spans="77:77">
      <c r="BY62885" s="2"/>
    </row>
    <row r="62886" spans="77:77">
      <c r="BY62886" s="2"/>
    </row>
    <row r="62887" spans="77:77">
      <c r="BY62887" s="2"/>
    </row>
    <row r="62888" spans="77:77">
      <c r="BY62888" s="2"/>
    </row>
    <row r="62889" spans="77:77">
      <c r="BY62889" s="2"/>
    </row>
    <row r="62890" spans="77:77">
      <c r="BY62890" s="2"/>
    </row>
    <row r="62891" spans="77:77">
      <c r="BY62891" s="2"/>
    </row>
    <row r="62892" spans="77:77">
      <c r="BY62892" s="2"/>
    </row>
    <row r="62893" spans="77:77">
      <c r="BY62893" s="2"/>
    </row>
    <row r="62894" spans="77:77">
      <c r="BY62894" s="2"/>
    </row>
    <row r="62895" spans="77:77">
      <c r="BY62895" s="2"/>
    </row>
    <row r="62896" spans="77:77">
      <c r="BY62896" s="2"/>
    </row>
    <row r="62897" spans="77:77">
      <c r="BY62897" s="2"/>
    </row>
    <row r="62898" spans="77:77">
      <c r="BY62898" s="2"/>
    </row>
    <row r="62899" spans="77:77">
      <c r="BY62899" s="2"/>
    </row>
    <row r="62900" spans="77:77">
      <c r="BY62900" s="2"/>
    </row>
    <row r="62901" spans="77:77">
      <c r="BY62901" s="2"/>
    </row>
    <row r="62902" spans="77:77">
      <c r="BY62902" s="2"/>
    </row>
    <row r="62903" spans="77:77">
      <c r="BY62903" s="2"/>
    </row>
    <row r="62904" spans="77:77">
      <c r="BY62904" s="2"/>
    </row>
    <row r="62905" spans="77:77">
      <c r="BY62905" s="2"/>
    </row>
    <row r="62906" spans="77:77">
      <c r="BY62906" s="2"/>
    </row>
    <row r="62907" spans="77:77">
      <c r="BY62907" s="2"/>
    </row>
    <row r="62908" spans="77:77">
      <c r="BY62908" s="2"/>
    </row>
    <row r="62909" spans="77:77">
      <c r="BY62909" s="2"/>
    </row>
    <row r="62910" spans="77:77">
      <c r="BY62910" s="2"/>
    </row>
    <row r="62911" spans="77:77">
      <c r="BY62911" s="2"/>
    </row>
    <row r="62912" spans="77:77">
      <c r="BY62912" s="2"/>
    </row>
    <row r="62913" spans="77:77">
      <c r="BY62913" s="2"/>
    </row>
    <row r="62914" spans="77:77">
      <c r="BY62914" s="2"/>
    </row>
    <row r="62915" spans="77:77">
      <c r="BY62915" s="2"/>
    </row>
    <row r="62916" spans="77:77">
      <c r="BY62916" s="2"/>
    </row>
    <row r="62917" spans="77:77">
      <c r="BY62917" s="2"/>
    </row>
    <row r="62918" spans="77:77">
      <c r="BY62918" s="2"/>
    </row>
    <row r="62919" spans="77:77">
      <c r="BY62919" s="2"/>
    </row>
    <row r="62920" spans="77:77">
      <c r="BY62920" s="2"/>
    </row>
    <row r="62921" spans="77:77">
      <c r="BY62921" s="2"/>
    </row>
    <row r="62922" spans="77:77">
      <c r="BY62922" s="2"/>
    </row>
    <row r="62923" spans="77:77">
      <c r="BY62923" s="2"/>
    </row>
    <row r="62924" spans="77:77">
      <c r="BY62924" s="2"/>
    </row>
    <row r="62925" spans="77:77">
      <c r="BY62925" s="2"/>
    </row>
    <row r="62926" spans="77:77">
      <c r="BY62926" s="2"/>
    </row>
    <row r="62927" spans="77:77">
      <c r="BY62927" s="2"/>
    </row>
    <row r="62928" spans="77:77">
      <c r="BY62928" s="2"/>
    </row>
    <row r="62929" spans="77:77">
      <c r="BY62929" s="2"/>
    </row>
    <row r="62930" spans="77:77">
      <c r="BY62930" s="2"/>
    </row>
    <row r="62931" spans="77:77">
      <c r="BY62931" s="2"/>
    </row>
    <row r="62932" spans="77:77">
      <c r="BY62932" s="2"/>
    </row>
    <row r="62933" spans="77:77">
      <c r="BY62933" s="2"/>
    </row>
    <row r="62934" spans="77:77">
      <c r="BY62934" s="2"/>
    </row>
    <row r="62935" spans="77:77">
      <c r="BY62935" s="2"/>
    </row>
    <row r="62936" spans="77:77">
      <c r="BY62936" s="2"/>
    </row>
    <row r="62937" spans="77:77">
      <c r="BY62937" s="2"/>
    </row>
    <row r="62938" spans="77:77">
      <c r="BY62938" s="2"/>
    </row>
    <row r="62939" spans="77:77">
      <c r="BY62939" s="2"/>
    </row>
    <row r="62940" spans="77:77">
      <c r="BY62940" s="2"/>
    </row>
    <row r="62941" spans="77:77">
      <c r="BY62941" s="2"/>
    </row>
    <row r="62942" spans="77:77">
      <c r="BY62942" s="2"/>
    </row>
    <row r="62943" spans="77:77">
      <c r="BY62943" s="2"/>
    </row>
    <row r="62944" spans="77:77">
      <c r="BY62944" s="2"/>
    </row>
    <row r="62945" spans="77:77">
      <c r="BY62945" s="2"/>
    </row>
    <row r="62946" spans="77:77">
      <c r="BY62946" s="2"/>
    </row>
    <row r="62947" spans="77:77">
      <c r="BY62947" s="2"/>
    </row>
    <row r="62948" spans="77:77">
      <c r="BY62948" s="2"/>
    </row>
    <row r="62949" spans="77:77">
      <c r="BY62949" s="2"/>
    </row>
    <row r="62950" spans="77:77">
      <c r="BY62950" s="2"/>
    </row>
    <row r="62951" spans="77:77">
      <c r="BY62951" s="2"/>
    </row>
    <row r="62952" spans="77:77">
      <c r="BY62952" s="2"/>
    </row>
    <row r="62953" spans="77:77">
      <c r="BY62953" s="2"/>
    </row>
    <row r="62954" spans="77:77">
      <c r="BY62954" s="2"/>
    </row>
    <row r="62955" spans="77:77">
      <c r="BY62955" s="2"/>
    </row>
    <row r="62956" spans="77:77">
      <c r="BY62956" s="2"/>
    </row>
    <row r="62957" spans="77:77">
      <c r="BY62957" s="2"/>
    </row>
    <row r="62958" spans="77:77">
      <c r="BY62958" s="2"/>
    </row>
    <row r="62959" spans="77:77">
      <c r="BY62959" s="2"/>
    </row>
    <row r="62960" spans="77:77">
      <c r="BY62960" s="2"/>
    </row>
    <row r="62961" spans="77:77">
      <c r="BY62961" s="2"/>
    </row>
    <row r="62962" spans="77:77">
      <c r="BY62962" s="2"/>
    </row>
    <row r="62963" spans="77:77">
      <c r="BY62963" s="2"/>
    </row>
    <row r="62964" spans="77:77">
      <c r="BY62964" s="2"/>
    </row>
    <row r="62965" spans="77:77">
      <c r="BY62965" s="2"/>
    </row>
    <row r="62966" spans="77:77">
      <c r="BY62966" s="2"/>
    </row>
    <row r="62967" spans="77:77">
      <c r="BY62967" s="2"/>
    </row>
    <row r="62968" spans="77:77">
      <c r="BY62968" s="2"/>
    </row>
    <row r="62969" spans="77:77">
      <c r="BY62969" s="2"/>
    </row>
    <row r="62970" spans="77:77">
      <c r="BY62970" s="2"/>
    </row>
    <row r="62971" spans="77:77">
      <c r="BY62971" s="2"/>
    </row>
    <row r="62972" spans="77:77">
      <c r="BY62972" s="2"/>
    </row>
    <row r="62973" spans="77:77">
      <c r="BY62973" s="2"/>
    </row>
    <row r="62974" spans="77:77">
      <c r="BY62974" s="2"/>
    </row>
    <row r="62975" spans="77:77">
      <c r="BY62975" s="2"/>
    </row>
    <row r="62976" spans="77:77">
      <c r="BY62976" s="2"/>
    </row>
    <row r="62977" spans="77:77">
      <c r="BY62977" s="2"/>
    </row>
    <row r="62978" spans="77:77">
      <c r="BY62978" s="2"/>
    </row>
    <row r="62979" spans="77:77">
      <c r="BY62979" s="2"/>
    </row>
    <row r="62980" spans="77:77">
      <c r="BY62980" s="2"/>
    </row>
    <row r="62981" spans="77:77">
      <c r="BY62981" s="2"/>
    </row>
    <row r="62982" spans="77:77">
      <c r="BY62982" s="2"/>
    </row>
    <row r="62983" spans="77:77">
      <c r="BY62983" s="2"/>
    </row>
    <row r="62984" spans="77:77">
      <c r="BY62984" s="2"/>
    </row>
    <row r="62985" spans="77:77">
      <c r="BY62985" s="2"/>
    </row>
    <row r="62986" spans="77:77">
      <c r="BY62986" s="2"/>
    </row>
    <row r="62987" spans="77:77">
      <c r="BY62987" s="2"/>
    </row>
    <row r="62988" spans="77:77">
      <c r="BY62988" s="2"/>
    </row>
    <row r="62989" spans="77:77">
      <c r="BY62989" s="2"/>
    </row>
    <row r="62990" spans="77:77">
      <c r="BY62990" s="2"/>
    </row>
    <row r="62991" spans="77:77">
      <c r="BY62991" s="2"/>
    </row>
    <row r="62992" spans="77:77">
      <c r="BY62992" s="2"/>
    </row>
    <row r="62993" spans="77:77">
      <c r="BY62993" s="2"/>
    </row>
    <row r="62994" spans="77:77">
      <c r="BY62994" s="2"/>
    </row>
    <row r="62995" spans="77:77">
      <c r="BY62995" s="2"/>
    </row>
    <row r="62996" spans="77:77">
      <c r="BY62996" s="2"/>
    </row>
    <row r="62997" spans="77:77">
      <c r="BY62997" s="2"/>
    </row>
    <row r="62998" spans="77:77">
      <c r="BY62998" s="2"/>
    </row>
    <row r="62999" spans="77:77">
      <c r="BY62999" s="2"/>
    </row>
    <row r="63000" spans="77:77">
      <c r="BY63000" s="2"/>
    </row>
    <row r="63001" spans="77:77">
      <c r="BY63001" s="2"/>
    </row>
    <row r="63002" spans="77:77">
      <c r="BY63002" s="2"/>
    </row>
    <row r="63003" spans="77:77">
      <c r="BY63003" s="2"/>
    </row>
    <row r="63004" spans="77:77">
      <c r="BY63004" s="2"/>
    </row>
    <row r="63005" spans="77:77">
      <c r="BY63005" s="2"/>
    </row>
    <row r="63006" spans="77:77">
      <c r="BY63006" s="2"/>
    </row>
    <row r="63007" spans="77:77">
      <c r="BY63007" s="2"/>
    </row>
    <row r="63008" spans="77:77">
      <c r="BY63008" s="2"/>
    </row>
    <row r="63009" spans="77:77">
      <c r="BY63009" s="2"/>
    </row>
    <row r="63010" spans="77:77">
      <c r="BY63010" s="2"/>
    </row>
    <row r="63011" spans="77:77">
      <c r="BY63011" s="2"/>
    </row>
    <row r="63012" spans="77:77">
      <c r="BY63012" s="2"/>
    </row>
    <row r="63013" spans="77:77">
      <c r="BY63013" s="2"/>
    </row>
    <row r="63014" spans="77:77">
      <c r="BY63014" s="2"/>
    </row>
    <row r="63015" spans="77:77">
      <c r="BY63015" s="2"/>
    </row>
    <row r="63016" spans="77:77">
      <c r="BY63016" s="2"/>
    </row>
    <row r="63017" spans="77:77">
      <c r="BY63017" s="2"/>
    </row>
    <row r="63018" spans="77:77">
      <c r="BY63018" s="2"/>
    </row>
    <row r="63019" spans="77:77">
      <c r="BY63019" s="2"/>
    </row>
    <row r="63020" spans="77:77">
      <c r="BY63020" s="2"/>
    </row>
    <row r="63021" spans="77:77">
      <c r="BY63021" s="2"/>
    </row>
    <row r="63022" spans="77:77">
      <c r="BY63022" s="2"/>
    </row>
    <row r="63023" spans="77:77">
      <c r="BY63023" s="2"/>
    </row>
    <row r="63024" spans="77:77">
      <c r="BY63024" s="2"/>
    </row>
    <row r="63025" spans="77:77">
      <c r="BY63025" s="2"/>
    </row>
    <row r="63026" spans="77:77">
      <c r="BY63026" s="2"/>
    </row>
    <row r="63027" spans="77:77">
      <c r="BY63027" s="2"/>
    </row>
    <row r="63028" spans="77:77">
      <c r="BY63028" s="2"/>
    </row>
    <row r="63029" spans="77:77">
      <c r="BY63029" s="2"/>
    </row>
    <row r="63030" spans="77:77">
      <c r="BY63030" s="2"/>
    </row>
    <row r="63031" spans="77:77">
      <c r="BY63031" s="2"/>
    </row>
    <row r="63032" spans="77:77">
      <c r="BY63032" s="2"/>
    </row>
    <row r="63033" spans="77:77">
      <c r="BY63033" s="2"/>
    </row>
    <row r="63034" spans="77:77">
      <c r="BY63034" s="2"/>
    </row>
    <row r="63035" spans="77:77">
      <c r="BY63035" s="2"/>
    </row>
    <row r="63036" spans="77:77">
      <c r="BY63036" s="2"/>
    </row>
    <row r="63037" spans="77:77">
      <c r="BY63037" s="2"/>
    </row>
    <row r="63038" spans="77:77">
      <c r="BY63038" s="2"/>
    </row>
    <row r="63039" spans="77:77">
      <c r="BY63039" s="2"/>
    </row>
    <row r="63040" spans="77:77">
      <c r="BY63040" s="2"/>
    </row>
    <row r="63041" spans="77:77">
      <c r="BY63041" s="2"/>
    </row>
    <row r="63042" spans="77:77">
      <c r="BY63042" s="2"/>
    </row>
    <row r="63043" spans="77:77">
      <c r="BY63043" s="2"/>
    </row>
    <row r="63044" spans="77:77">
      <c r="BY63044" s="2"/>
    </row>
    <row r="63045" spans="77:77">
      <c r="BY63045" s="2"/>
    </row>
    <row r="63046" spans="77:77">
      <c r="BY63046" s="2"/>
    </row>
    <row r="63047" spans="77:77">
      <c r="BY63047" s="2"/>
    </row>
    <row r="63048" spans="77:77">
      <c r="BY63048" s="2"/>
    </row>
    <row r="63049" spans="77:77">
      <c r="BY63049" s="2"/>
    </row>
    <row r="63050" spans="77:77">
      <c r="BY63050" s="2"/>
    </row>
    <row r="63051" spans="77:77">
      <c r="BY63051" s="2"/>
    </row>
    <row r="63052" spans="77:77">
      <c r="BY63052" s="2"/>
    </row>
    <row r="63053" spans="77:77">
      <c r="BY63053" s="2"/>
    </row>
    <row r="63054" spans="77:77">
      <c r="BY63054" s="2"/>
    </row>
    <row r="63055" spans="77:77">
      <c r="BY63055" s="2"/>
    </row>
    <row r="63056" spans="77:77">
      <c r="BY63056" s="2"/>
    </row>
    <row r="63057" spans="77:77">
      <c r="BY63057" s="2"/>
    </row>
    <row r="63058" spans="77:77">
      <c r="BY63058" s="2"/>
    </row>
    <row r="63059" spans="77:77">
      <c r="BY63059" s="2"/>
    </row>
    <row r="63060" spans="77:77">
      <c r="BY63060" s="2"/>
    </row>
    <row r="63061" spans="77:77">
      <c r="BY63061" s="2"/>
    </row>
    <row r="63062" spans="77:77">
      <c r="BY63062" s="2"/>
    </row>
    <row r="63063" spans="77:77">
      <c r="BY63063" s="2"/>
    </row>
    <row r="63064" spans="77:77">
      <c r="BY63064" s="2"/>
    </row>
    <row r="63065" spans="77:77">
      <c r="BY63065" s="2"/>
    </row>
    <row r="63066" spans="77:77">
      <c r="BY63066" s="2"/>
    </row>
    <row r="63067" spans="77:77">
      <c r="BY63067" s="2"/>
    </row>
    <row r="63068" spans="77:77">
      <c r="BY63068" s="2"/>
    </row>
    <row r="63069" spans="77:77">
      <c r="BY63069" s="2"/>
    </row>
    <row r="63070" spans="77:77">
      <c r="BY63070" s="2"/>
    </row>
    <row r="63071" spans="77:77">
      <c r="BY63071" s="2"/>
    </row>
    <row r="63072" spans="77:77">
      <c r="BY63072" s="2"/>
    </row>
    <row r="63073" spans="77:77">
      <c r="BY63073" s="2"/>
    </row>
    <row r="63074" spans="77:77">
      <c r="BY63074" s="2"/>
    </row>
    <row r="63075" spans="77:77">
      <c r="BY63075" s="2"/>
    </row>
    <row r="63076" spans="77:77">
      <c r="BY63076" s="2"/>
    </row>
    <row r="63077" spans="77:77">
      <c r="BY63077" s="2"/>
    </row>
    <row r="63078" spans="77:77">
      <c r="BY63078" s="2"/>
    </row>
    <row r="63079" spans="77:77">
      <c r="BY63079" s="2"/>
    </row>
    <row r="63080" spans="77:77">
      <c r="BY63080" s="2"/>
    </row>
    <row r="63081" spans="77:77">
      <c r="BY63081" s="2"/>
    </row>
    <row r="63082" spans="77:77">
      <c r="BY63082" s="2"/>
    </row>
    <row r="63083" spans="77:77">
      <c r="BY63083" s="2"/>
    </row>
    <row r="63084" spans="77:77">
      <c r="BY63084" s="2"/>
    </row>
    <row r="63085" spans="77:77">
      <c r="BY63085" s="2"/>
    </row>
    <row r="63086" spans="77:77">
      <c r="BY63086" s="2"/>
    </row>
    <row r="63087" spans="77:77">
      <c r="BY63087" s="2"/>
    </row>
    <row r="63088" spans="77:77">
      <c r="BY63088" s="2"/>
    </row>
    <row r="63089" spans="77:77">
      <c r="BY63089" s="2"/>
    </row>
    <row r="63090" spans="77:77">
      <c r="BY63090" s="2"/>
    </row>
    <row r="63091" spans="77:77">
      <c r="BY63091" s="2"/>
    </row>
    <row r="63092" spans="77:77">
      <c r="BY63092" s="2"/>
    </row>
    <row r="63093" spans="77:77">
      <c r="BY63093" s="2"/>
    </row>
    <row r="63094" spans="77:77">
      <c r="BY63094" s="2"/>
    </row>
    <row r="63095" spans="77:77">
      <c r="BY63095" s="2"/>
    </row>
    <row r="63096" spans="77:77">
      <c r="BY63096" s="2"/>
    </row>
    <row r="63097" spans="77:77">
      <c r="BY63097" s="2"/>
    </row>
    <row r="63098" spans="77:77">
      <c r="BY63098" s="2"/>
    </row>
    <row r="63099" spans="77:77">
      <c r="BY63099" s="2"/>
    </row>
    <row r="63100" spans="77:77">
      <c r="BY63100" s="2"/>
    </row>
    <row r="63101" spans="77:77">
      <c r="BY63101" s="2"/>
    </row>
    <row r="63102" spans="77:77">
      <c r="BY63102" s="2"/>
    </row>
    <row r="63103" spans="77:77">
      <c r="BY63103" s="2"/>
    </row>
    <row r="63104" spans="77:77">
      <c r="BY63104" s="2"/>
    </row>
    <row r="63105" spans="77:77">
      <c r="BY63105" s="2"/>
    </row>
    <row r="63106" spans="77:77">
      <c r="BY63106" s="2"/>
    </row>
    <row r="63107" spans="77:77">
      <c r="BY63107" s="2"/>
    </row>
    <row r="63108" spans="77:77">
      <c r="BY63108" s="2"/>
    </row>
    <row r="63109" spans="77:77">
      <c r="BY63109" s="2"/>
    </row>
    <row r="63110" spans="77:77">
      <c r="BY63110" s="2"/>
    </row>
    <row r="63111" spans="77:77">
      <c r="BY63111" s="2"/>
    </row>
    <row r="63112" spans="77:77">
      <c r="BY63112" s="2"/>
    </row>
    <row r="63113" spans="77:77">
      <c r="BY63113" s="2"/>
    </row>
    <row r="63114" spans="77:77">
      <c r="BY63114" s="2"/>
    </row>
    <row r="63115" spans="77:77">
      <c r="BY63115" s="2"/>
    </row>
    <row r="63116" spans="77:77">
      <c r="BY63116" s="2"/>
    </row>
    <row r="63117" spans="77:77">
      <c r="BY63117" s="2"/>
    </row>
    <row r="63118" spans="77:77">
      <c r="BY63118" s="2"/>
    </row>
    <row r="63119" spans="77:77">
      <c r="BY63119" s="2"/>
    </row>
    <row r="63120" spans="77:77">
      <c r="BY63120" s="2"/>
    </row>
    <row r="63121" spans="77:77">
      <c r="BY63121" s="2"/>
    </row>
    <row r="63122" spans="77:77">
      <c r="BY63122" s="2"/>
    </row>
    <row r="63123" spans="77:77">
      <c r="BY63123" s="2"/>
    </row>
    <row r="63124" spans="77:77">
      <c r="BY63124" s="2"/>
    </row>
    <row r="63125" spans="77:77">
      <c r="BY63125" s="2"/>
    </row>
    <row r="63126" spans="77:77">
      <c r="BY63126" s="2"/>
    </row>
    <row r="63127" spans="77:77">
      <c r="BY63127" s="2"/>
    </row>
    <row r="63128" spans="77:77">
      <c r="BY63128" s="2"/>
    </row>
    <row r="63129" spans="77:77">
      <c r="BY63129" s="2"/>
    </row>
    <row r="63130" spans="77:77">
      <c r="BY63130" s="2"/>
    </row>
    <row r="63131" spans="77:77">
      <c r="BY63131" s="2"/>
    </row>
    <row r="63132" spans="77:77">
      <c r="BY63132" s="2"/>
    </row>
    <row r="63133" spans="77:77">
      <c r="BY63133" s="2"/>
    </row>
    <row r="63134" spans="77:77">
      <c r="BY63134" s="2"/>
    </row>
    <row r="63135" spans="77:77">
      <c r="BY63135" s="2"/>
    </row>
    <row r="63136" spans="77:77">
      <c r="BY63136" s="2"/>
    </row>
    <row r="63137" spans="77:77">
      <c r="BY63137" s="2"/>
    </row>
    <row r="63138" spans="77:77">
      <c r="BY63138" s="2"/>
    </row>
    <row r="63139" spans="77:77">
      <c r="BY63139" s="2"/>
    </row>
    <row r="63140" spans="77:77">
      <c r="BY63140" s="2"/>
    </row>
    <row r="63141" spans="77:77">
      <c r="BY63141" s="2"/>
    </row>
    <row r="63142" spans="77:77">
      <c r="BY63142" s="2"/>
    </row>
    <row r="63143" spans="77:77">
      <c r="BY63143" s="2"/>
    </row>
    <row r="63144" spans="77:77">
      <c r="BY63144" s="2"/>
    </row>
    <row r="63145" spans="77:77">
      <c r="BY63145" s="2"/>
    </row>
    <row r="63146" spans="77:77">
      <c r="BY63146" s="2"/>
    </row>
    <row r="63147" spans="77:77">
      <c r="BY63147" s="2"/>
    </row>
    <row r="63148" spans="77:77">
      <c r="BY63148" s="2"/>
    </row>
    <row r="63149" spans="77:77">
      <c r="BY63149" s="2"/>
    </row>
    <row r="63150" spans="77:77">
      <c r="BY63150" s="2"/>
    </row>
    <row r="63151" spans="77:77">
      <c r="BY63151" s="2"/>
    </row>
    <row r="63152" spans="77:77">
      <c r="BY63152" s="2"/>
    </row>
    <row r="63153" spans="77:77">
      <c r="BY63153" s="2"/>
    </row>
    <row r="63154" spans="77:77">
      <c r="BY63154" s="2"/>
    </row>
    <row r="63155" spans="77:77">
      <c r="BY63155" s="2"/>
    </row>
    <row r="63156" spans="77:77">
      <c r="BY63156" s="2"/>
    </row>
    <row r="63157" spans="77:77">
      <c r="BY63157" s="2"/>
    </row>
    <row r="63158" spans="77:77">
      <c r="BY63158" s="2"/>
    </row>
    <row r="63159" spans="77:77">
      <c r="BY63159" s="2"/>
    </row>
    <row r="63160" spans="77:77">
      <c r="BY63160" s="2"/>
    </row>
    <row r="63161" spans="77:77">
      <c r="BY63161" s="2"/>
    </row>
    <row r="63162" spans="77:77">
      <c r="BY63162" s="2"/>
    </row>
    <row r="63163" spans="77:77">
      <c r="BY63163" s="2"/>
    </row>
    <row r="63164" spans="77:77">
      <c r="BY63164" s="2"/>
    </row>
    <row r="63165" spans="77:77">
      <c r="BY63165" s="2"/>
    </row>
    <row r="63166" spans="77:77">
      <c r="BY63166" s="2"/>
    </row>
    <row r="63167" spans="77:77">
      <c r="BY63167" s="2"/>
    </row>
    <row r="63168" spans="77:77">
      <c r="BY63168" s="2"/>
    </row>
    <row r="63169" spans="77:77">
      <c r="BY63169" s="2"/>
    </row>
    <row r="63170" spans="77:77">
      <c r="BY63170" s="2"/>
    </row>
    <row r="63171" spans="77:77">
      <c r="BY63171" s="2"/>
    </row>
    <row r="63172" spans="77:77">
      <c r="BY63172" s="2"/>
    </row>
    <row r="63173" spans="77:77">
      <c r="BY63173" s="2"/>
    </row>
    <row r="63174" spans="77:77">
      <c r="BY63174" s="2"/>
    </row>
    <row r="63175" spans="77:77">
      <c r="BY63175" s="2"/>
    </row>
    <row r="63176" spans="77:77">
      <c r="BY63176" s="2"/>
    </row>
    <row r="63177" spans="77:77">
      <c r="BY63177" s="2"/>
    </row>
    <row r="63178" spans="77:77">
      <c r="BY63178" s="2"/>
    </row>
    <row r="63179" spans="77:77">
      <c r="BY63179" s="2"/>
    </row>
    <row r="63180" spans="77:77">
      <c r="BY63180" s="2"/>
    </row>
    <row r="63181" spans="77:77">
      <c r="BY63181" s="2"/>
    </row>
    <row r="63182" spans="77:77">
      <c r="BY63182" s="2"/>
    </row>
    <row r="63183" spans="77:77">
      <c r="BY63183" s="2"/>
    </row>
    <row r="63184" spans="77:77">
      <c r="BY63184" s="2"/>
    </row>
    <row r="63185" spans="77:77">
      <c r="BY63185" s="2"/>
    </row>
    <row r="63186" spans="77:77">
      <c r="BY63186" s="2"/>
    </row>
    <row r="63187" spans="77:77">
      <c r="BY63187" s="2"/>
    </row>
    <row r="63188" spans="77:77">
      <c r="BY63188" s="2"/>
    </row>
    <row r="63189" spans="77:77">
      <c r="BY63189" s="2"/>
    </row>
    <row r="63190" spans="77:77">
      <c r="BY63190" s="2"/>
    </row>
    <row r="63191" spans="77:77">
      <c r="BY63191" s="2"/>
    </row>
    <row r="63192" spans="77:77">
      <c r="BY63192" s="2"/>
    </row>
    <row r="63193" spans="77:77">
      <c r="BY63193" s="2"/>
    </row>
    <row r="63194" spans="77:77">
      <c r="BY63194" s="2"/>
    </row>
    <row r="63195" spans="77:77">
      <c r="BY63195" s="2"/>
    </row>
    <row r="63196" spans="77:77">
      <c r="BY63196" s="2"/>
    </row>
    <row r="63197" spans="77:77">
      <c r="BY63197" s="2"/>
    </row>
    <row r="63198" spans="77:77">
      <c r="BY63198" s="2"/>
    </row>
    <row r="63199" spans="77:77">
      <c r="BY63199" s="2"/>
    </row>
    <row r="63200" spans="77:77">
      <c r="BY63200" s="2"/>
    </row>
    <row r="63201" spans="77:77">
      <c r="BY63201" s="2"/>
    </row>
    <row r="63202" spans="77:77">
      <c r="BY63202" s="2"/>
    </row>
    <row r="63203" spans="77:77">
      <c r="BY63203" s="2"/>
    </row>
    <row r="63204" spans="77:77">
      <c r="BY63204" s="2"/>
    </row>
    <row r="63205" spans="77:77">
      <c r="BY63205" s="2"/>
    </row>
    <row r="63206" spans="77:77">
      <c r="BY63206" s="2"/>
    </row>
    <row r="63207" spans="77:77">
      <c r="BY63207" s="2"/>
    </row>
    <row r="63208" spans="77:77">
      <c r="BY63208" s="2"/>
    </row>
    <row r="63209" spans="77:77">
      <c r="BY63209" s="2"/>
    </row>
    <row r="63210" spans="77:77">
      <c r="BY63210" s="2"/>
    </row>
    <row r="63211" spans="77:77">
      <c r="BY63211" s="2"/>
    </row>
    <row r="63212" spans="77:77">
      <c r="BY63212" s="2"/>
    </row>
    <row r="63213" spans="77:77">
      <c r="BY63213" s="2"/>
    </row>
    <row r="63214" spans="77:77">
      <c r="BY63214" s="2"/>
    </row>
    <row r="63215" spans="77:77">
      <c r="BY63215" s="2"/>
    </row>
    <row r="63216" spans="77:77">
      <c r="BY63216" s="2"/>
    </row>
    <row r="63217" spans="77:77">
      <c r="BY63217" s="2"/>
    </row>
    <row r="63218" spans="77:77">
      <c r="BY63218" s="2"/>
    </row>
    <row r="63219" spans="77:77">
      <c r="BY63219" s="2"/>
    </row>
    <row r="63220" spans="77:77">
      <c r="BY63220" s="2"/>
    </row>
    <row r="63221" spans="77:77">
      <c r="BY63221" s="2"/>
    </row>
    <row r="63222" spans="77:77">
      <c r="BY63222" s="2"/>
    </row>
    <row r="63223" spans="77:77">
      <c r="BY63223" s="2"/>
    </row>
    <row r="63224" spans="77:77">
      <c r="BY63224" s="2"/>
    </row>
    <row r="63225" spans="77:77">
      <c r="BY63225" s="2"/>
    </row>
    <row r="63226" spans="77:77">
      <c r="BY63226" s="2"/>
    </row>
    <row r="63227" spans="77:77">
      <c r="BY63227" s="2"/>
    </row>
    <row r="63228" spans="77:77">
      <c r="BY63228" s="2"/>
    </row>
    <row r="63229" spans="77:77">
      <c r="BY63229" s="2"/>
    </row>
    <row r="63230" spans="77:77">
      <c r="BY63230" s="2"/>
    </row>
    <row r="63231" spans="77:77">
      <c r="BY63231" s="2"/>
    </row>
    <row r="63232" spans="77:77">
      <c r="BY63232" s="2"/>
    </row>
    <row r="63233" spans="77:77">
      <c r="BY63233" s="2"/>
    </row>
    <row r="63234" spans="77:77">
      <c r="BY63234" s="2"/>
    </row>
    <row r="63235" spans="77:77">
      <c r="BY63235" s="2"/>
    </row>
    <row r="63236" spans="77:77">
      <c r="BY63236" s="2"/>
    </row>
    <row r="63237" spans="77:77">
      <c r="BY63237" s="2"/>
    </row>
    <row r="63238" spans="77:77">
      <c r="BY63238" s="2"/>
    </row>
    <row r="63239" spans="77:77">
      <c r="BY63239" s="2"/>
    </row>
    <row r="63240" spans="77:77">
      <c r="BY63240" s="2"/>
    </row>
    <row r="63241" spans="77:77">
      <c r="BY63241" s="2"/>
    </row>
    <row r="63242" spans="77:77">
      <c r="BY63242" s="2"/>
    </row>
    <row r="63243" spans="77:77">
      <c r="BY63243" s="2"/>
    </row>
    <row r="63244" spans="77:77">
      <c r="BY63244" s="2"/>
    </row>
    <row r="63245" spans="77:77">
      <c r="BY63245" s="2"/>
    </row>
    <row r="63246" spans="77:77">
      <c r="BY63246" s="2"/>
    </row>
    <row r="63247" spans="77:77">
      <c r="BY63247" s="2"/>
    </row>
    <row r="63248" spans="77:77">
      <c r="BY63248" s="2"/>
    </row>
    <row r="63249" spans="77:77">
      <c r="BY63249" s="2"/>
    </row>
    <row r="63250" spans="77:77">
      <c r="BY63250" s="2"/>
    </row>
    <row r="63251" spans="77:77">
      <c r="BY63251" s="2"/>
    </row>
    <row r="63252" spans="77:77">
      <c r="BY63252" s="2"/>
    </row>
    <row r="63253" spans="77:77">
      <c r="BY63253" s="2"/>
    </row>
    <row r="63254" spans="77:77">
      <c r="BY63254" s="2"/>
    </row>
    <row r="63255" spans="77:77">
      <c r="BY63255" s="2"/>
    </row>
    <row r="63256" spans="77:77">
      <c r="BY63256" s="2"/>
    </row>
    <row r="63257" spans="77:77">
      <c r="BY63257" s="2"/>
    </row>
    <row r="63258" spans="77:77">
      <c r="BY63258" s="2"/>
    </row>
    <row r="63259" spans="77:77">
      <c r="BY63259" s="2"/>
    </row>
    <row r="63260" spans="77:77">
      <c r="BY63260" s="2"/>
    </row>
    <row r="63261" spans="77:77">
      <c r="BY63261" s="2"/>
    </row>
    <row r="63262" spans="77:77">
      <c r="BY63262" s="2"/>
    </row>
    <row r="63263" spans="77:77">
      <c r="BY63263" s="2"/>
    </row>
    <row r="63264" spans="77:77">
      <c r="BY63264" s="2"/>
    </row>
    <row r="63265" spans="77:77">
      <c r="BY63265" s="2"/>
    </row>
    <row r="63266" spans="77:77">
      <c r="BY63266" s="2"/>
    </row>
    <row r="63267" spans="77:77">
      <c r="BY63267" s="2"/>
    </row>
    <row r="63268" spans="77:77">
      <c r="BY63268" s="2"/>
    </row>
    <row r="63269" spans="77:77">
      <c r="BY63269" s="2"/>
    </row>
    <row r="63270" spans="77:77">
      <c r="BY63270" s="2"/>
    </row>
    <row r="63271" spans="77:77">
      <c r="BY63271" s="2"/>
    </row>
    <row r="63272" spans="77:77">
      <c r="BY63272" s="2"/>
    </row>
    <row r="63273" spans="77:77">
      <c r="BY63273" s="2"/>
    </row>
    <row r="63274" spans="77:77">
      <c r="BY63274" s="2"/>
    </row>
    <row r="63275" spans="77:77">
      <c r="BY63275" s="2"/>
    </row>
    <row r="63276" spans="77:77">
      <c r="BY63276" s="2"/>
    </row>
    <row r="63277" spans="77:77">
      <c r="BY63277" s="2"/>
    </row>
    <row r="63278" spans="77:77">
      <c r="BY63278" s="2"/>
    </row>
    <row r="63279" spans="77:77">
      <c r="BY63279" s="2"/>
    </row>
    <row r="63280" spans="77:77">
      <c r="BY63280" s="2"/>
    </row>
    <row r="63281" spans="77:77">
      <c r="BY63281" s="2"/>
    </row>
    <row r="63282" spans="77:77">
      <c r="BY63282" s="2"/>
    </row>
    <row r="63283" spans="77:77">
      <c r="BY63283" s="2"/>
    </row>
    <row r="63284" spans="77:77">
      <c r="BY63284" s="2"/>
    </row>
    <row r="63285" spans="77:77">
      <c r="BY63285" s="2"/>
    </row>
    <row r="63286" spans="77:77">
      <c r="BY63286" s="2"/>
    </row>
    <row r="63287" spans="77:77">
      <c r="BY63287" s="2"/>
    </row>
    <row r="63288" spans="77:77">
      <c r="BY63288" s="2"/>
    </row>
    <row r="63289" spans="77:77">
      <c r="BY63289" s="2"/>
    </row>
    <row r="63290" spans="77:77">
      <c r="BY63290" s="2"/>
    </row>
    <row r="63291" spans="77:77">
      <c r="BY63291" s="2"/>
    </row>
    <row r="63292" spans="77:77">
      <c r="BY63292" s="2"/>
    </row>
    <row r="63293" spans="77:77">
      <c r="BY63293" s="2"/>
    </row>
    <row r="63294" spans="77:77">
      <c r="BY63294" s="2"/>
    </row>
    <row r="63295" spans="77:77">
      <c r="BY63295" s="2"/>
    </row>
    <row r="63296" spans="77:77">
      <c r="BY63296" s="2"/>
    </row>
    <row r="63297" spans="77:77">
      <c r="BY63297" s="2"/>
    </row>
    <row r="63298" spans="77:77">
      <c r="BY63298" s="2"/>
    </row>
    <row r="63299" spans="77:77">
      <c r="BY63299" s="2"/>
    </row>
    <row r="63300" spans="77:77">
      <c r="BY63300" s="2"/>
    </row>
    <row r="63301" spans="77:77">
      <c r="BY63301" s="2"/>
    </row>
    <row r="63302" spans="77:77">
      <c r="BY63302" s="2"/>
    </row>
    <row r="63303" spans="77:77">
      <c r="BY63303" s="2"/>
    </row>
    <row r="63304" spans="77:77">
      <c r="BY63304" s="2"/>
    </row>
    <row r="63305" spans="77:77">
      <c r="BY63305" s="2"/>
    </row>
    <row r="63306" spans="77:77">
      <c r="BY63306" s="2"/>
    </row>
    <row r="63307" spans="77:77">
      <c r="BY63307" s="2"/>
    </row>
    <row r="63308" spans="77:77">
      <c r="BY63308" s="2"/>
    </row>
    <row r="63309" spans="77:77">
      <c r="BY63309" s="2"/>
    </row>
    <row r="63310" spans="77:77">
      <c r="BY63310" s="2"/>
    </row>
    <row r="63311" spans="77:77">
      <c r="BY63311" s="2"/>
    </row>
    <row r="63312" spans="77:77">
      <c r="BY63312" s="2"/>
    </row>
    <row r="63313" spans="77:77">
      <c r="BY63313" s="2"/>
    </row>
    <row r="63314" spans="77:77">
      <c r="BY63314" s="2"/>
    </row>
    <row r="63315" spans="77:77">
      <c r="BY63315" s="2"/>
    </row>
    <row r="63316" spans="77:77">
      <c r="BY63316" s="2"/>
    </row>
    <row r="63317" spans="77:77">
      <c r="BY63317" s="2"/>
    </row>
    <row r="63318" spans="77:77">
      <c r="BY63318" s="2"/>
    </row>
    <row r="63319" spans="77:77">
      <c r="BY63319" s="2"/>
    </row>
    <row r="63320" spans="77:77">
      <c r="BY63320" s="2"/>
    </row>
    <row r="63321" spans="77:77">
      <c r="BY63321" s="2"/>
    </row>
    <row r="63322" spans="77:77">
      <c r="BY63322" s="2"/>
    </row>
    <row r="63323" spans="77:77">
      <c r="BY63323" s="2"/>
    </row>
    <row r="63324" spans="77:77">
      <c r="BY63324" s="2"/>
    </row>
    <row r="63325" spans="77:77">
      <c r="BY63325" s="2"/>
    </row>
    <row r="63326" spans="77:77">
      <c r="BY63326" s="2"/>
    </row>
    <row r="63327" spans="77:77">
      <c r="BY63327" s="2"/>
    </row>
    <row r="63328" spans="77:77">
      <c r="BY63328" s="2"/>
    </row>
    <row r="63329" spans="77:77">
      <c r="BY63329" s="2"/>
    </row>
    <row r="63330" spans="77:77">
      <c r="BY63330" s="2"/>
    </row>
    <row r="63331" spans="77:77">
      <c r="BY63331" s="2"/>
    </row>
    <row r="63332" spans="77:77">
      <c r="BY63332" s="2"/>
    </row>
    <row r="63333" spans="77:77">
      <c r="BY63333" s="2"/>
    </row>
    <row r="63334" spans="77:77">
      <c r="BY63334" s="2"/>
    </row>
    <row r="63335" spans="77:77">
      <c r="BY63335" s="2"/>
    </row>
    <row r="63336" spans="77:77">
      <c r="BY63336" s="2"/>
    </row>
    <row r="63337" spans="77:77">
      <c r="BY63337" s="2"/>
    </row>
    <row r="63338" spans="77:77">
      <c r="BY63338" s="2"/>
    </row>
    <row r="63339" spans="77:77">
      <c r="BY63339" s="2"/>
    </row>
    <row r="63340" spans="77:77">
      <c r="BY63340" s="2"/>
    </row>
    <row r="63341" spans="77:77">
      <c r="BY63341" s="2"/>
    </row>
    <row r="63342" spans="77:77">
      <c r="BY63342" s="2"/>
    </row>
    <row r="63343" spans="77:77">
      <c r="BY63343" s="2"/>
    </row>
    <row r="63344" spans="77:77">
      <c r="BY63344" s="2"/>
    </row>
    <row r="63345" spans="77:77">
      <c r="BY63345" s="2"/>
    </row>
    <row r="63346" spans="77:77">
      <c r="BY63346" s="2"/>
    </row>
    <row r="63347" spans="77:77">
      <c r="BY63347" s="2"/>
    </row>
    <row r="63348" spans="77:77">
      <c r="BY63348" s="2"/>
    </row>
    <row r="63349" spans="77:77">
      <c r="BY63349" s="2"/>
    </row>
    <row r="63350" spans="77:77">
      <c r="BY63350" s="2"/>
    </row>
    <row r="63351" spans="77:77">
      <c r="BY63351" s="2"/>
    </row>
    <row r="63352" spans="77:77">
      <c r="BY63352" s="2"/>
    </row>
    <row r="63353" spans="77:77">
      <c r="BY63353" s="2"/>
    </row>
    <row r="63354" spans="77:77">
      <c r="BY63354" s="2"/>
    </row>
    <row r="63355" spans="77:77">
      <c r="BY63355" s="2"/>
    </row>
    <row r="63356" spans="77:77">
      <c r="BY63356" s="2"/>
    </row>
    <row r="63357" spans="77:77">
      <c r="BY63357" s="2"/>
    </row>
    <row r="63358" spans="77:77">
      <c r="BY63358" s="2"/>
    </row>
    <row r="63359" spans="77:77">
      <c r="BY63359" s="2"/>
    </row>
    <row r="63360" spans="77:77">
      <c r="BY63360" s="2"/>
    </row>
    <row r="63361" spans="77:77">
      <c r="BY63361" s="2"/>
    </row>
    <row r="63362" spans="77:77">
      <c r="BY63362" s="2"/>
    </row>
    <row r="63363" spans="77:77">
      <c r="BY63363" s="2"/>
    </row>
    <row r="63364" spans="77:77">
      <c r="BY63364" s="2"/>
    </row>
    <row r="63365" spans="77:77">
      <c r="BY63365" s="2"/>
    </row>
    <row r="63366" spans="77:77">
      <c r="BY63366" s="2"/>
    </row>
    <row r="63367" spans="77:77">
      <c r="BY63367" s="2"/>
    </row>
    <row r="63368" spans="77:77">
      <c r="BY63368" s="2"/>
    </row>
    <row r="63369" spans="77:77">
      <c r="BY63369" s="2"/>
    </row>
    <row r="63370" spans="77:77">
      <c r="BY63370" s="2"/>
    </row>
    <row r="63371" spans="77:77">
      <c r="BY63371" s="2"/>
    </row>
    <row r="63372" spans="77:77">
      <c r="BY63372" s="2"/>
    </row>
    <row r="63373" spans="77:77">
      <c r="BY63373" s="2"/>
    </row>
    <row r="63374" spans="77:77">
      <c r="BY63374" s="2"/>
    </row>
    <row r="63375" spans="77:77">
      <c r="BY63375" s="2"/>
    </row>
    <row r="63376" spans="77:77">
      <c r="BY63376" s="2"/>
    </row>
    <row r="63377" spans="77:77">
      <c r="BY63377" s="2"/>
    </row>
    <row r="63378" spans="77:77">
      <c r="BY63378" s="2"/>
    </row>
    <row r="63379" spans="77:77">
      <c r="BY63379" s="2"/>
    </row>
    <row r="63380" spans="77:77">
      <c r="BY63380" s="2"/>
    </row>
    <row r="63381" spans="77:77">
      <c r="BY63381" s="2"/>
    </row>
    <row r="63382" spans="77:77">
      <c r="BY63382" s="2"/>
    </row>
    <row r="63383" spans="77:77">
      <c r="BY63383" s="2"/>
    </row>
    <row r="63384" spans="77:77">
      <c r="BY63384" s="2"/>
    </row>
    <row r="63385" spans="77:77">
      <c r="BY63385" s="2"/>
    </row>
    <row r="63386" spans="77:77">
      <c r="BY63386" s="2"/>
    </row>
    <row r="63387" spans="77:77">
      <c r="BY63387" s="2"/>
    </row>
    <row r="63388" spans="77:77">
      <c r="BY63388" s="2"/>
    </row>
    <row r="63389" spans="77:77">
      <c r="BY63389" s="2"/>
    </row>
    <row r="63390" spans="77:77">
      <c r="BY63390" s="2"/>
    </row>
    <row r="63391" spans="77:77">
      <c r="BY63391" s="2"/>
    </row>
    <row r="63392" spans="77:77">
      <c r="BY63392" s="2"/>
    </row>
    <row r="63393" spans="77:77">
      <c r="BY63393" s="2"/>
    </row>
    <row r="63394" spans="77:77">
      <c r="BY63394" s="2"/>
    </row>
    <row r="63395" spans="77:77">
      <c r="BY63395" s="2"/>
    </row>
    <row r="63396" spans="77:77">
      <c r="BY63396" s="2"/>
    </row>
    <row r="63397" spans="77:77">
      <c r="BY63397" s="2"/>
    </row>
    <row r="63398" spans="77:77">
      <c r="BY63398" s="2"/>
    </row>
    <row r="63399" spans="77:77">
      <c r="BY63399" s="2"/>
    </row>
    <row r="63400" spans="77:77">
      <c r="BY63400" s="2"/>
    </row>
    <row r="63401" spans="77:77">
      <c r="BY63401" s="2"/>
    </row>
    <row r="63402" spans="77:77">
      <c r="BY63402" s="2"/>
    </row>
    <row r="63403" spans="77:77">
      <c r="BY63403" s="2"/>
    </row>
    <row r="63404" spans="77:77">
      <c r="BY63404" s="2"/>
    </row>
    <row r="63405" spans="77:77">
      <c r="BY63405" s="2"/>
    </row>
    <row r="63406" spans="77:77">
      <c r="BY63406" s="2"/>
    </row>
    <row r="63407" spans="77:77">
      <c r="BY63407" s="2"/>
    </row>
    <row r="63408" spans="77:77">
      <c r="BY63408" s="2"/>
    </row>
    <row r="63409" spans="77:77">
      <c r="BY63409" s="2"/>
    </row>
    <row r="63410" spans="77:77">
      <c r="BY63410" s="2"/>
    </row>
    <row r="63411" spans="77:77">
      <c r="BY63411" s="2"/>
    </row>
    <row r="63412" spans="77:77">
      <c r="BY63412" s="2"/>
    </row>
    <row r="63413" spans="77:77">
      <c r="BY63413" s="2"/>
    </row>
    <row r="63414" spans="77:77">
      <c r="BY63414" s="2"/>
    </row>
    <row r="63415" spans="77:77">
      <c r="BY63415" s="2"/>
    </row>
    <row r="63416" spans="77:77">
      <c r="BY63416" s="2"/>
    </row>
    <row r="63417" spans="77:77">
      <c r="BY63417" s="2"/>
    </row>
    <row r="63418" spans="77:77">
      <c r="BY63418" s="2"/>
    </row>
    <row r="63419" spans="77:77">
      <c r="BY63419" s="2"/>
    </row>
    <row r="63420" spans="77:77">
      <c r="BY63420" s="2"/>
    </row>
    <row r="63421" spans="77:77">
      <c r="BY63421" s="2"/>
    </row>
    <row r="63422" spans="77:77">
      <c r="BY63422" s="2"/>
    </row>
    <row r="63423" spans="77:77">
      <c r="BY63423" s="2"/>
    </row>
    <row r="63424" spans="77:77">
      <c r="BY63424" s="2"/>
    </row>
    <row r="63425" spans="77:77">
      <c r="BY63425" s="2"/>
    </row>
    <row r="63426" spans="77:77">
      <c r="BY63426" s="2"/>
    </row>
    <row r="63427" spans="77:77">
      <c r="BY63427" s="2"/>
    </row>
    <row r="63428" spans="77:77">
      <c r="BY63428" s="2"/>
    </row>
    <row r="63429" spans="77:77">
      <c r="BY63429" s="2"/>
    </row>
    <row r="63430" spans="77:77">
      <c r="BY63430" s="2"/>
    </row>
    <row r="63431" spans="77:77">
      <c r="BY63431" s="2"/>
    </row>
    <row r="63432" spans="77:77">
      <c r="BY63432" s="2"/>
    </row>
    <row r="63433" spans="77:77">
      <c r="BY63433" s="2"/>
    </row>
    <row r="63434" spans="77:77">
      <c r="BY63434" s="2"/>
    </row>
    <row r="63435" spans="77:77">
      <c r="BY63435" s="2"/>
    </row>
    <row r="63436" spans="77:77">
      <c r="BY63436" s="2"/>
    </row>
    <row r="63437" spans="77:77">
      <c r="BY63437" s="2"/>
    </row>
    <row r="63438" spans="77:77">
      <c r="BY63438" s="2"/>
    </row>
    <row r="63439" spans="77:77">
      <c r="BY63439" s="2"/>
    </row>
    <row r="63440" spans="77:77">
      <c r="BY63440" s="2"/>
    </row>
    <row r="63441" spans="77:77">
      <c r="BY63441" s="2"/>
    </row>
    <row r="63442" spans="77:77">
      <c r="BY63442" s="2"/>
    </row>
    <row r="63443" spans="77:77">
      <c r="BY63443" s="2"/>
    </row>
    <row r="63444" spans="77:77">
      <c r="BY63444" s="2"/>
    </row>
    <row r="63445" spans="77:77">
      <c r="BY63445" s="2"/>
    </row>
    <row r="63446" spans="77:77">
      <c r="BY63446" s="2"/>
    </row>
    <row r="63447" spans="77:77">
      <c r="BY63447" s="2"/>
    </row>
    <row r="63448" spans="77:77">
      <c r="BY63448" s="2"/>
    </row>
    <row r="63449" spans="77:77">
      <c r="BY63449" s="2"/>
    </row>
    <row r="63450" spans="77:77">
      <c r="BY63450" s="2"/>
    </row>
    <row r="63451" spans="77:77">
      <c r="BY63451" s="2"/>
    </row>
    <row r="63452" spans="77:77">
      <c r="BY63452" s="2"/>
    </row>
    <row r="63453" spans="77:77">
      <c r="BY63453" s="2"/>
    </row>
    <row r="63454" spans="77:77">
      <c r="BY63454" s="2"/>
    </row>
    <row r="63455" spans="77:77">
      <c r="BY63455" s="2"/>
    </row>
    <row r="63456" spans="77:77">
      <c r="BY63456" s="2"/>
    </row>
    <row r="63457" spans="77:77">
      <c r="BY63457" s="2"/>
    </row>
    <row r="63458" spans="77:77">
      <c r="BY63458" s="2"/>
    </row>
    <row r="63459" spans="77:77">
      <c r="BY63459" s="2"/>
    </row>
    <row r="63460" spans="77:77">
      <c r="BY63460" s="2"/>
    </row>
    <row r="63461" spans="77:77">
      <c r="BY63461" s="2"/>
    </row>
    <row r="63462" spans="77:77">
      <c r="BY63462" s="2"/>
    </row>
    <row r="63463" spans="77:77">
      <c r="BY63463" s="2"/>
    </row>
    <row r="63464" spans="77:77">
      <c r="BY63464" s="2"/>
    </row>
    <row r="63465" spans="77:77">
      <c r="BY63465" s="2"/>
    </row>
    <row r="63466" spans="77:77">
      <c r="BY63466" s="2"/>
    </row>
    <row r="63467" spans="77:77">
      <c r="BY63467" s="2"/>
    </row>
    <row r="63468" spans="77:77">
      <c r="BY63468" s="2"/>
    </row>
    <row r="63469" spans="77:77">
      <c r="BY63469" s="2"/>
    </row>
    <row r="63470" spans="77:77">
      <c r="BY63470" s="2"/>
    </row>
    <row r="63471" spans="77:77">
      <c r="BY63471" s="2"/>
    </row>
    <row r="63472" spans="77:77">
      <c r="BY63472" s="2"/>
    </row>
    <row r="63473" spans="77:77">
      <c r="BY63473" s="2"/>
    </row>
    <row r="63474" spans="77:77">
      <c r="BY63474" s="2"/>
    </row>
    <row r="63475" spans="77:77">
      <c r="BY63475" s="2"/>
    </row>
    <row r="63476" spans="77:77">
      <c r="BY63476" s="2"/>
    </row>
    <row r="63477" spans="77:77">
      <c r="BY63477" s="2"/>
    </row>
    <row r="63478" spans="77:77">
      <c r="BY63478" s="2"/>
    </row>
    <row r="63479" spans="77:77">
      <c r="BY63479" s="2"/>
    </row>
    <row r="63480" spans="77:77">
      <c r="BY63480" s="2"/>
    </row>
    <row r="63481" spans="77:77">
      <c r="BY63481" s="2"/>
    </row>
    <row r="63482" spans="77:77">
      <c r="BY63482" s="2"/>
    </row>
    <row r="63483" spans="77:77">
      <c r="BY63483" s="2"/>
    </row>
    <row r="63484" spans="77:77">
      <c r="BY63484" s="2"/>
    </row>
    <row r="63485" spans="77:77">
      <c r="BY63485" s="2"/>
    </row>
    <row r="63486" spans="77:77">
      <c r="BY63486" s="2"/>
    </row>
    <row r="63487" spans="77:77">
      <c r="BY63487" s="2"/>
    </row>
    <row r="63488" spans="77:77">
      <c r="BY63488" s="2"/>
    </row>
    <row r="63489" spans="77:77">
      <c r="BY63489" s="2"/>
    </row>
    <row r="63490" spans="77:77">
      <c r="BY63490" s="2"/>
    </row>
    <row r="63491" spans="77:77">
      <c r="BY63491" s="2"/>
    </row>
    <row r="63492" spans="77:77">
      <c r="BY63492" s="2"/>
    </row>
    <row r="63493" spans="77:77">
      <c r="BY63493" s="2"/>
    </row>
    <row r="63494" spans="77:77">
      <c r="BY63494" s="2"/>
    </row>
    <row r="63495" spans="77:77">
      <c r="BY63495" s="2"/>
    </row>
    <row r="63496" spans="77:77">
      <c r="BY63496" s="2"/>
    </row>
    <row r="63497" spans="77:77">
      <c r="BY63497" s="2"/>
    </row>
    <row r="63498" spans="77:77">
      <c r="BY63498" s="2"/>
    </row>
    <row r="63499" spans="77:77">
      <c r="BY63499" s="2"/>
    </row>
    <row r="63500" spans="77:77">
      <c r="BY63500" s="2"/>
    </row>
    <row r="63501" spans="77:77">
      <c r="BY63501" s="2"/>
    </row>
    <row r="63502" spans="77:77">
      <c r="BY63502" s="2"/>
    </row>
    <row r="63503" spans="77:77">
      <c r="BY63503" s="2"/>
    </row>
    <row r="63504" spans="77:77">
      <c r="BY63504" s="2"/>
    </row>
    <row r="63505" spans="77:77">
      <c r="BY63505" s="2"/>
    </row>
    <row r="63506" spans="77:77">
      <c r="BY63506" s="2"/>
    </row>
    <row r="63507" spans="77:77">
      <c r="BY63507" s="2"/>
    </row>
    <row r="63508" spans="77:77">
      <c r="BY63508" s="2"/>
    </row>
    <row r="63509" spans="77:77">
      <c r="BY63509" s="2"/>
    </row>
    <row r="63510" spans="77:77">
      <c r="BY63510" s="2"/>
    </row>
    <row r="63511" spans="77:77">
      <c r="BY63511" s="2"/>
    </row>
    <row r="63512" spans="77:77">
      <c r="BY63512" s="2"/>
    </row>
    <row r="63513" spans="77:77">
      <c r="BY63513" s="2"/>
    </row>
    <row r="63514" spans="77:77">
      <c r="BY63514" s="2"/>
    </row>
    <row r="63515" spans="77:77">
      <c r="BY63515" s="2"/>
    </row>
    <row r="63516" spans="77:77">
      <c r="BY63516" s="2"/>
    </row>
    <row r="63517" spans="77:77">
      <c r="BY63517" s="2"/>
    </row>
    <row r="63518" spans="77:77">
      <c r="BY63518" s="2"/>
    </row>
    <row r="63519" spans="77:77">
      <c r="BY63519" s="2"/>
    </row>
    <row r="63520" spans="77:77">
      <c r="BY63520" s="2"/>
    </row>
    <row r="63521" spans="77:77">
      <c r="BY63521" s="2"/>
    </row>
    <row r="63522" spans="77:77">
      <c r="BY63522" s="2"/>
    </row>
    <row r="63523" spans="77:77">
      <c r="BY63523" s="2"/>
    </row>
    <row r="63524" spans="77:77">
      <c r="BY63524" s="2"/>
    </row>
    <row r="63525" spans="77:77">
      <c r="BY63525" s="2"/>
    </row>
    <row r="63526" spans="77:77">
      <c r="BY63526" s="2"/>
    </row>
    <row r="63527" spans="77:77">
      <c r="BY63527" s="2"/>
    </row>
    <row r="63528" spans="77:77">
      <c r="BY63528" s="2"/>
    </row>
    <row r="63529" spans="77:77">
      <c r="BY63529" s="2"/>
    </row>
    <row r="63530" spans="77:77">
      <c r="BY63530" s="2"/>
    </row>
    <row r="63531" spans="77:77">
      <c r="BY63531" s="2"/>
    </row>
    <row r="63532" spans="77:77">
      <c r="BY63532" s="2"/>
    </row>
    <row r="63533" spans="77:77">
      <c r="BY63533" s="2"/>
    </row>
    <row r="63534" spans="77:77">
      <c r="BY63534" s="2"/>
    </row>
    <row r="63535" spans="77:77">
      <c r="BY63535" s="2"/>
    </row>
    <row r="63536" spans="77:77">
      <c r="BY63536" s="2"/>
    </row>
    <row r="63537" spans="77:77">
      <c r="BY63537" s="2"/>
    </row>
    <row r="63538" spans="77:77">
      <c r="BY63538" s="2"/>
    </row>
    <row r="63539" spans="77:77">
      <c r="BY63539" s="2"/>
    </row>
    <row r="63540" spans="77:77">
      <c r="BY63540" s="2"/>
    </row>
    <row r="63541" spans="77:77">
      <c r="BY63541" s="2"/>
    </row>
    <row r="63542" spans="77:77">
      <c r="BY63542" s="2"/>
    </row>
    <row r="63543" spans="77:77">
      <c r="BY63543" s="2"/>
    </row>
    <row r="63544" spans="77:77">
      <c r="BY63544" s="2"/>
    </row>
    <row r="63545" spans="77:77">
      <c r="BY63545" s="2"/>
    </row>
    <row r="63546" spans="77:77">
      <c r="BY63546" s="2"/>
    </row>
    <row r="63547" spans="77:77">
      <c r="BY63547" s="2"/>
    </row>
    <row r="63548" spans="77:77">
      <c r="BY63548" s="2"/>
    </row>
    <row r="63549" spans="77:77">
      <c r="BY63549" s="2"/>
    </row>
    <row r="63550" spans="77:77">
      <c r="BY63550" s="2"/>
    </row>
    <row r="63551" spans="77:77">
      <c r="BY63551" s="2"/>
    </row>
    <row r="63552" spans="77:77">
      <c r="BY63552" s="2"/>
    </row>
    <row r="63553" spans="77:77">
      <c r="BY63553" s="2"/>
    </row>
    <row r="63554" spans="77:77">
      <c r="BY63554" s="2"/>
    </row>
    <row r="63555" spans="77:77">
      <c r="BY63555" s="2"/>
    </row>
    <row r="63556" spans="77:77">
      <c r="BY63556" s="2"/>
    </row>
    <row r="63557" spans="77:77">
      <c r="BY63557" s="2"/>
    </row>
    <row r="63558" spans="77:77">
      <c r="BY63558" s="2"/>
    </row>
    <row r="63559" spans="77:77">
      <c r="BY63559" s="2"/>
    </row>
    <row r="63560" spans="77:77">
      <c r="BY63560" s="2"/>
    </row>
    <row r="63561" spans="77:77">
      <c r="BY63561" s="2"/>
    </row>
    <row r="63562" spans="77:77">
      <c r="BY63562" s="2"/>
    </row>
    <row r="63563" spans="77:77">
      <c r="BY63563" s="2"/>
    </row>
    <row r="63564" spans="77:77">
      <c r="BY63564" s="2"/>
    </row>
    <row r="63565" spans="77:77">
      <c r="BY63565" s="2"/>
    </row>
    <row r="63566" spans="77:77">
      <c r="BY63566" s="2"/>
    </row>
    <row r="63567" spans="77:77">
      <c r="BY63567" s="2"/>
    </row>
    <row r="63568" spans="77:77">
      <c r="BY63568" s="2"/>
    </row>
    <row r="63569" spans="77:77">
      <c r="BY63569" s="2"/>
    </row>
    <row r="63570" spans="77:77">
      <c r="BY63570" s="2"/>
    </row>
    <row r="63571" spans="77:77">
      <c r="BY63571" s="2"/>
    </row>
    <row r="63572" spans="77:77">
      <c r="BY63572" s="2"/>
    </row>
    <row r="63573" spans="77:77">
      <c r="BY63573" s="2"/>
    </row>
    <row r="63574" spans="77:77">
      <c r="BY63574" s="2"/>
    </row>
    <row r="63575" spans="77:77">
      <c r="BY63575" s="2"/>
    </row>
    <row r="63576" spans="77:77">
      <c r="BY63576" s="2"/>
    </row>
    <row r="63577" spans="77:77">
      <c r="BY63577" s="2"/>
    </row>
    <row r="63578" spans="77:77">
      <c r="BY63578" s="2"/>
    </row>
    <row r="63579" spans="77:77">
      <c r="BY63579" s="2"/>
    </row>
    <row r="63580" spans="77:77">
      <c r="BY63580" s="2"/>
    </row>
    <row r="63581" spans="77:77">
      <c r="BY63581" s="2"/>
    </row>
    <row r="63582" spans="77:77">
      <c r="BY63582" s="2"/>
    </row>
    <row r="63583" spans="77:77">
      <c r="BY63583" s="2"/>
    </row>
    <row r="63584" spans="77:77">
      <c r="BY63584" s="2"/>
    </row>
    <row r="63585" spans="77:77">
      <c r="BY63585" s="2"/>
    </row>
    <row r="63586" spans="77:77">
      <c r="BY63586" s="2"/>
    </row>
    <row r="63587" spans="77:77">
      <c r="BY63587" s="2"/>
    </row>
    <row r="63588" spans="77:77">
      <c r="BY63588" s="2"/>
    </row>
    <row r="63589" spans="77:77">
      <c r="BY63589" s="2"/>
    </row>
    <row r="63590" spans="77:77">
      <c r="BY63590" s="2"/>
    </row>
    <row r="63591" spans="77:77">
      <c r="BY63591" s="2"/>
    </row>
    <row r="63592" spans="77:77">
      <c r="BY63592" s="2"/>
    </row>
    <row r="63593" spans="77:77">
      <c r="BY63593" s="2"/>
    </row>
    <row r="63594" spans="77:77">
      <c r="BY63594" s="2"/>
    </row>
    <row r="63595" spans="77:77">
      <c r="BY63595" s="2"/>
    </row>
    <row r="63596" spans="77:77">
      <c r="BY63596" s="2"/>
    </row>
    <row r="63597" spans="77:77">
      <c r="BY63597" s="2"/>
    </row>
    <row r="63598" spans="77:77">
      <c r="BY63598" s="2"/>
    </row>
    <row r="63599" spans="77:77">
      <c r="BY63599" s="2"/>
    </row>
    <row r="63600" spans="77:77">
      <c r="BY63600" s="2"/>
    </row>
    <row r="63601" spans="77:77">
      <c r="BY63601" s="2"/>
    </row>
    <row r="63602" spans="77:77">
      <c r="BY63602" s="2"/>
    </row>
    <row r="63603" spans="77:77">
      <c r="BY63603" s="2"/>
    </row>
    <row r="63604" spans="77:77">
      <c r="BY63604" s="2"/>
    </row>
    <row r="63605" spans="77:77">
      <c r="BY63605" s="2"/>
    </row>
    <row r="63606" spans="77:77">
      <c r="BY63606" s="2"/>
    </row>
    <row r="63607" spans="77:77">
      <c r="BY63607" s="2"/>
    </row>
    <row r="63608" spans="77:77">
      <c r="BY63608" s="2"/>
    </row>
    <row r="63609" spans="77:77">
      <c r="BY63609" s="2"/>
    </row>
    <row r="63610" spans="77:77">
      <c r="BY63610" s="2"/>
    </row>
    <row r="63611" spans="77:77">
      <c r="BY63611" s="2"/>
    </row>
    <row r="63612" spans="77:77">
      <c r="BY63612" s="2"/>
    </row>
    <row r="63613" spans="77:77">
      <c r="BY63613" s="2"/>
    </row>
    <row r="63614" spans="77:77">
      <c r="BY63614" s="2"/>
    </row>
    <row r="63615" spans="77:77">
      <c r="BY63615" s="2"/>
    </row>
    <row r="63616" spans="77:77">
      <c r="BY63616" s="2"/>
    </row>
    <row r="63617" spans="77:77">
      <c r="BY63617" s="2"/>
    </row>
    <row r="63618" spans="77:77">
      <c r="BY63618" s="2"/>
    </row>
    <row r="63619" spans="77:77">
      <c r="BY63619" s="2"/>
    </row>
    <row r="63620" spans="77:77">
      <c r="BY63620" s="2"/>
    </row>
    <row r="63621" spans="77:77">
      <c r="BY63621" s="2"/>
    </row>
    <row r="63622" spans="77:77">
      <c r="BY63622" s="2"/>
    </row>
    <row r="63623" spans="77:77">
      <c r="BY63623" s="2"/>
    </row>
    <row r="63624" spans="77:77">
      <c r="BY63624" s="2"/>
    </row>
    <row r="63625" spans="77:77">
      <c r="BY63625" s="2"/>
    </row>
    <row r="63626" spans="77:77">
      <c r="BY63626" s="2"/>
    </row>
    <row r="63627" spans="77:77">
      <c r="BY63627" s="2"/>
    </row>
    <row r="63628" spans="77:77">
      <c r="BY63628" s="2"/>
    </row>
    <row r="63629" spans="77:77">
      <c r="BY63629" s="2"/>
    </row>
    <row r="63630" spans="77:77">
      <c r="BY63630" s="2"/>
    </row>
    <row r="63631" spans="77:77">
      <c r="BY63631" s="2"/>
    </row>
    <row r="63632" spans="77:77">
      <c r="BY63632" s="2"/>
    </row>
    <row r="63633" spans="77:77">
      <c r="BY63633" s="2"/>
    </row>
    <row r="63634" spans="77:77">
      <c r="BY63634" s="2"/>
    </row>
    <row r="63635" spans="77:77">
      <c r="BY63635" s="2"/>
    </row>
    <row r="63636" spans="77:77">
      <c r="BY63636" s="2"/>
    </row>
    <row r="63637" spans="77:77">
      <c r="BY63637" s="2"/>
    </row>
    <row r="63638" spans="77:77">
      <c r="BY63638" s="2"/>
    </row>
    <row r="63639" spans="77:77">
      <c r="BY63639" s="2"/>
    </row>
    <row r="63640" spans="77:77">
      <c r="BY63640" s="2"/>
    </row>
    <row r="63641" spans="77:77">
      <c r="BY63641" s="2"/>
    </row>
    <row r="63642" spans="77:77">
      <c r="BY63642" s="2"/>
    </row>
    <row r="63643" spans="77:77">
      <c r="BY63643" s="2"/>
    </row>
    <row r="63644" spans="77:77">
      <c r="BY63644" s="2"/>
    </row>
    <row r="63645" spans="77:77">
      <c r="BY63645" s="2"/>
    </row>
    <row r="63646" spans="77:77">
      <c r="BY63646" s="2"/>
    </row>
    <row r="63647" spans="77:77">
      <c r="BY63647" s="2"/>
    </row>
    <row r="63648" spans="77:77">
      <c r="BY63648" s="2"/>
    </row>
    <row r="63649" spans="77:77">
      <c r="BY63649" s="2"/>
    </row>
    <row r="63650" spans="77:77">
      <c r="BY63650" s="2"/>
    </row>
    <row r="63651" spans="77:77">
      <c r="BY63651" s="2"/>
    </row>
    <row r="63652" spans="77:77">
      <c r="BY63652" s="2"/>
    </row>
    <row r="63653" spans="77:77">
      <c r="BY63653" s="2"/>
    </row>
    <row r="63654" spans="77:77">
      <c r="BY63654" s="2"/>
    </row>
    <row r="63655" spans="77:77">
      <c r="BY63655" s="2"/>
    </row>
    <row r="63656" spans="77:77">
      <c r="BY63656" s="2"/>
    </row>
    <row r="63657" spans="77:77">
      <c r="BY63657" s="2"/>
    </row>
    <row r="63658" spans="77:77">
      <c r="BY63658" s="2"/>
    </row>
    <row r="63659" spans="77:77">
      <c r="BY63659" s="2"/>
    </row>
    <row r="63660" spans="77:77">
      <c r="BY63660" s="2"/>
    </row>
    <row r="63661" spans="77:77">
      <c r="BY63661" s="2"/>
    </row>
    <row r="63662" spans="77:77">
      <c r="BY63662" s="2"/>
    </row>
    <row r="63663" spans="77:77">
      <c r="BY63663" s="2"/>
    </row>
    <row r="63664" spans="77:77">
      <c r="BY63664" s="2"/>
    </row>
    <row r="63665" spans="77:77">
      <c r="BY63665" s="2"/>
    </row>
    <row r="63666" spans="77:77">
      <c r="BY63666" s="2"/>
    </row>
    <row r="63667" spans="77:77">
      <c r="BY63667" s="2"/>
    </row>
    <row r="63668" spans="77:77">
      <c r="BY63668" s="2"/>
    </row>
    <row r="63669" spans="77:77">
      <c r="BY63669" s="2"/>
    </row>
    <row r="63670" spans="77:77">
      <c r="BY63670" s="2"/>
    </row>
    <row r="63671" spans="77:77">
      <c r="BY63671" s="2"/>
    </row>
    <row r="63672" spans="77:77">
      <c r="BY63672" s="2"/>
    </row>
    <row r="63673" spans="77:77">
      <c r="BY63673" s="2"/>
    </row>
    <row r="63674" spans="77:77">
      <c r="BY63674" s="2"/>
    </row>
    <row r="63675" spans="77:77">
      <c r="BY63675" s="2"/>
    </row>
    <row r="63676" spans="77:77">
      <c r="BY63676" s="2"/>
    </row>
    <row r="63677" spans="77:77">
      <c r="BY63677" s="2"/>
    </row>
    <row r="63678" spans="77:77">
      <c r="BY63678" s="2"/>
    </row>
    <row r="63679" spans="77:77">
      <c r="BY63679" s="2"/>
    </row>
    <row r="63680" spans="77:77">
      <c r="BY63680" s="2"/>
    </row>
    <row r="63681" spans="77:77">
      <c r="BY63681" s="2"/>
    </row>
    <row r="63682" spans="77:77">
      <c r="BY63682" s="2"/>
    </row>
    <row r="63683" spans="77:77">
      <c r="BY63683" s="2"/>
    </row>
    <row r="63684" spans="77:77">
      <c r="BY63684" s="2"/>
    </row>
    <row r="63685" spans="77:77">
      <c r="BY63685" s="2"/>
    </row>
    <row r="63686" spans="77:77">
      <c r="BY63686" s="2"/>
    </row>
    <row r="63687" spans="77:77">
      <c r="BY63687" s="2"/>
    </row>
    <row r="63688" spans="77:77">
      <c r="BY63688" s="2"/>
    </row>
    <row r="63689" spans="77:77">
      <c r="BY63689" s="2"/>
    </row>
    <row r="63690" spans="77:77">
      <c r="BY63690" s="2"/>
    </row>
    <row r="63691" spans="77:77">
      <c r="BY63691" s="2"/>
    </row>
    <row r="63692" spans="77:77">
      <c r="BY63692" s="2"/>
    </row>
    <row r="63693" spans="77:77">
      <c r="BY63693" s="2"/>
    </row>
    <row r="63694" spans="77:77">
      <c r="BY63694" s="2"/>
    </row>
    <row r="63695" spans="77:77">
      <c r="BY63695" s="2"/>
    </row>
    <row r="63696" spans="77:77">
      <c r="BY63696" s="2"/>
    </row>
    <row r="63697" spans="77:77">
      <c r="BY63697" s="2"/>
    </row>
    <row r="63698" spans="77:77">
      <c r="BY63698" s="2"/>
    </row>
    <row r="63699" spans="77:77">
      <c r="BY63699" s="2"/>
    </row>
    <row r="63700" spans="77:77">
      <c r="BY63700" s="2"/>
    </row>
    <row r="63701" spans="77:77">
      <c r="BY63701" s="2"/>
    </row>
    <row r="63702" spans="77:77">
      <c r="BY63702" s="2"/>
    </row>
    <row r="63703" spans="77:77">
      <c r="BY63703" s="2"/>
    </row>
    <row r="63704" spans="77:77">
      <c r="BY63704" s="2"/>
    </row>
    <row r="63705" spans="77:77">
      <c r="BY63705" s="2"/>
    </row>
    <row r="63706" spans="77:77">
      <c r="BY63706" s="2"/>
    </row>
    <row r="63707" spans="77:77">
      <c r="BY63707" s="2"/>
    </row>
    <row r="63708" spans="77:77">
      <c r="BY63708" s="2"/>
    </row>
    <row r="63709" spans="77:77">
      <c r="BY63709" s="2"/>
    </row>
    <row r="63710" spans="77:77">
      <c r="BY63710" s="2"/>
    </row>
    <row r="63711" spans="77:77">
      <c r="BY63711" s="2"/>
    </row>
    <row r="63712" spans="77:77">
      <c r="BY63712" s="2"/>
    </row>
    <row r="63713" spans="77:77">
      <c r="BY63713" s="2"/>
    </row>
    <row r="63714" spans="77:77">
      <c r="BY63714" s="2"/>
    </row>
    <row r="63715" spans="77:77">
      <c r="BY63715" s="2"/>
    </row>
    <row r="63716" spans="77:77">
      <c r="BY63716" s="2"/>
    </row>
    <row r="63717" spans="77:77">
      <c r="BY63717" s="2"/>
    </row>
    <row r="63718" spans="77:77">
      <c r="BY63718" s="2"/>
    </row>
    <row r="63719" spans="77:77">
      <c r="BY63719" s="2"/>
    </row>
    <row r="63720" spans="77:77">
      <c r="BY63720" s="2"/>
    </row>
    <row r="63721" spans="77:77">
      <c r="BY63721" s="2"/>
    </row>
    <row r="63722" spans="77:77">
      <c r="BY63722" s="2"/>
    </row>
    <row r="63723" spans="77:77">
      <c r="BY63723" s="2"/>
    </row>
    <row r="63724" spans="77:77">
      <c r="BY63724" s="2"/>
    </row>
    <row r="63725" spans="77:77">
      <c r="BY63725" s="2"/>
    </row>
    <row r="63726" spans="77:77">
      <c r="BY63726" s="2"/>
    </row>
    <row r="63727" spans="77:77">
      <c r="BY63727" s="2"/>
    </row>
    <row r="63728" spans="77:77">
      <c r="BY63728" s="2"/>
    </row>
    <row r="63729" spans="77:77">
      <c r="BY63729" s="2"/>
    </row>
    <row r="63730" spans="77:77">
      <c r="BY63730" s="2"/>
    </row>
    <row r="63731" spans="77:77">
      <c r="BY63731" s="2"/>
    </row>
    <row r="63732" spans="77:77">
      <c r="BY63732" s="2"/>
    </row>
    <row r="63733" spans="77:77">
      <c r="BY63733" s="2"/>
    </row>
    <row r="63734" spans="77:77">
      <c r="BY63734" s="2"/>
    </row>
    <row r="63735" spans="77:77">
      <c r="BY63735" s="2"/>
    </row>
    <row r="63736" spans="77:77">
      <c r="BY63736" s="2"/>
    </row>
    <row r="63737" spans="77:77">
      <c r="BY63737" s="2"/>
    </row>
    <row r="63738" spans="77:77">
      <c r="BY63738" s="2"/>
    </row>
    <row r="63739" spans="77:77">
      <c r="BY63739" s="2"/>
    </row>
    <row r="63740" spans="77:77">
      <c r="BY63740" s="2"/>
    </row>
    <row r="63741" spans="77:77">
      <c r="BY63741" s="2"/>
    </row>
    <row r="63742" spans="77:77">
      <c r="BY63742" s="2"/>
    </row>
    <row r="63743" spans="77:77">
      <c r="BY63743" s="2"/>
    </row>
    <row r="63744" spans="77:77">
      <c r="BY63744" s="2"/>
    </row>
    <row r="63745" spans="77:77">
      <c r="BY63745" s="2"/>
    </row>
    <row r="63746" spans="77:77">
      <c r="BY63746" s="2"/>
    </row>
    <row r="63747" spans="77:77">
      <c r="BY63747" s="2"/>
    </row>
    <row r="63748" spans="77:77">
      <c r="BY63748" s="2"/>
    </row>
    <row r="63749" spans="77:77">
      <c r="BY63749" s="2"/>
    </row>
    <row r="63750" spans="77:77">
      <c r="BY63750" s="2"/>
    </row>
    <row r="63751" spans="77:77">
      <c r="BY63751" s="2"/>
    </row>
    <row r="63752" spans="77:77">
      <c r="BY63752" s="2"/>
    </row>
    <row r="63753" spans="77:77">
      <c r="BY63753" s="2"/>
    </row>
    <row r="63754" spans="77:77">
      <c r="BY63754" s="2"/>
    </row>
    <row r="63755" spans="77:77">
      <c r="BY63755" s="2"/>
    </row>
    <row r="63756" spans="77:77">
      <c r="BY63756" s="2"/>
    </row>
    <row r="63757" spans="77:77">
      <c r="BY63757" s="2"/>
    </row>
    <row r="63758" spans="77:77">
      <c r="BY63758" s="2"/>
    </row>
    <row r="63759" spans="77:77">
      <c r="BY63759" s="2"/>
    </row>
    <row r="63760" spans="77:77">
      <c r="BY63760" s="2"/>
    </row>
    <row r="63761" spans="77:77">
      <c r="BY63761" s="2"/>
    </row>
    <row r="63762" spans="77:77">
      <c r="BY63762" s="2"/>
    </row>
    <row r="63763" spans="77:77">
      <c r="BY63763" s="2"/>
    </row>
    <row r="63764" spans="77:77">
      <c r="BY63764" s="2"/>
    </row>
    <row r="63765" spans="77:77">
      <c r="BY63765" s="2"/>
    </row>
    <row r="63766" spans="77:77">
      <c r="BY63766" s="2"/>
    </row>
    <row r="63767" spans="77:77">
      <c r="BY63767" s="2"/>
    </row>
    <row r="63768" spans="77:77">
      <c r="BY63768" s="2"/>
    </row>
    <row r="63769" spans="77:77">
      <c r="BY63769" s="2"/>
    </row>
    <row r="63770" spans="77:77">
      <c r="BY63770" s="2"/>
    </row>
    <row r="63771" spans="77:77">
      <c r="BY63771" s="2"/>
    </row>
    <row r="63772" spans="77:77">
      <c r="BY63772" s="2"/>
    </row>
    <row r="63773" spans="77:77">
      <c r="BY63773" s="2"/>
    </row>
    <row r="63774" spans="77:77">
      <c r="BY63774" s="2"/>
    </row>
    <row r="63775" spans="77:77">
      <c r="BY63775" s="2"/>
    </row>
    <row r="63776" spans="77:77">
      <c r="BY63776" s="2"/>
    </row>
    <row r="63777" spans="77:77">
      <c r="BY63777" s="2"/>
    </row>
    <row r="63778" spans="77:77">
      <c r="BY63778" s="2"/>
    </row>
    <row r="63779" spans="77:77">
      <c r="BY63779" s="2"/>
    </row>
    <row r="63780" spans="77:77">
      <c r="BY63780" s="2"/>
    </row>
    <row r="63781" spans="77:77">
      <c r="BY63781" s="2"/>
    </row>
    <row r="63782" spans="77:77">
      <c r="BY63782" s="2"/>
    </row>
    <row r="63783" spans="77:77">
      <c r="BY63783" s="2"/>
    </row>
    <row r="63784" spans="77:77">
      <c r="BY63784" s="2"/>
    </row>
    <row r="63785" spans="77:77">
      <c r="BY63785" s="2"/>
    </row>
    <row r="63786" spans="77:77">
      <c r="BY63786" s="2"/>
    </row>
    <row r="63787" spans="77:77">
      <c r="BY63787" s="2"/>
    </row>
    <row r="63788" spans="77:77">
      <c r="BY63788" s="2"/>
    </row>
    <row r="63789" spans="77:77">
      <c r="BY63789" s="2"/>
    </row>
    <row r="63790" spans="77:77">
      <c r="BY63790" s="2"/>
    </row>
    <row r="63791" spans="77:77">
      <c r="BY63791" s="2"/>
    </row>
    <row r="63792" spans="77:77">
      <c r="BY63792" s="2"/>
    </row>
    <row r="63793" spans="77:77">
      <c r="BY63793" s="2"/>
    </row>
    <row r="63794" spans="77:77">
      <c r="BY63794" s="2"/>
    </row>
    <row r="63795" spans="77:77">
      <c r="BY63795" s="2"/>
    </row>
    <row r="63796" spans="77:77">
      <c r="BY63796" s="2"/>
    </row>
    <row r="63797" spans="77:77">
      <c r="BY63797" s="2"/>
    </row>
    <row r="63798" spans="77:77">
      <c r="BY63798" s="2"/>
    </row>
    <row r="63799" spans="77:77">
      <c r="BY63799" s="2"/>
    </row>
    <row r="63800" spans="77:77">
      <c r="BY63800" s="2"/>
    </row>
    <row r="63801" spans="77:77">
      <c r="BY63801" s="2"/>
    </row>
    <row r="63802" spans="77:77">
      <c r="BY63802" s="2"/>
    </row>
    <row r="63803" spans="77:77">
      <c r="BY63803" s="2"/>
    </row>
    <row r="63804" spans="77:77">
      <c r="BY63804" s="2"/>
    </row>
    <row r="63805" spans="77:77">
      <c r="BY63805" s="2"/>
    </row>
    <row r="63806" spans="77:77">
      <c r="BY63806" s="2"/>
    </row>
    <row r="63807" spans="77:77">
      <c r="BY63807" s="2"/>
    </row>
    <row r="63808" spans="77:77">
      <c r="BY63808" s="2"/>
    </row>
    <row r="63809" spans="77:77">
      <c r="BY63809" s="2"/>
    </row>
    <row r="63810" spans="77:77">
      <c r="BY63810" s="2"/>
    </row>
    <row r="63811" spans="77:77">
      <c r="BY63811" s="2"/>
    </row>
    <row r="63812" spans="77:77">
      <c r="BY63812" s="2"/>
    </row>
    <row r="63813" spans="77:77">
      <c r="BY63813" s="2"/>
    </row>
    <row r="63814" spans="77:77">
      <c r="BY63814" s="2"/>
    </row>
    <row r="63815" spans="77:77">
      <c r="BY63815" s="2"/>
    </row>
    <row r="63816" spans="77:77">
      <c r="BY63816" s="2"/>
    </row>
    <row r="63817" spans="77:77">
      <c r="BY63817" s="2"/>
    </row>
    <row r="63818" spans="77:77">
      <c r="BY63818" s="2"/>
    </row>
    <row r="63819" spans="77:77">
      <c r="BY63819" s="2"/>
    </row>
    <row r="63820" spans="77:77">
      <c r="BY63820" s="2"/>
    </row>
    <row r="63821" spans="77:77">
      <c r="BY63821" s="2"/>
    </row>
    <row r="63822" spans="77:77">
      <c r="BY63822" s="2"/>
    </row>
    <row r="63823" spans="77:77">
      <c r="BY63823" s="2"/>
    </row>
    <row r="63824" spans="77:77">
      <c r="BY63824" s="2"/>
    </row>
    <row r="63825" spans="77:77">
      <c r="BY63825" s="2"/>
    </row>
    <row r="63826" spans="77:77">
      <c r="BY63826" s="2"/>
    </row>
    <row r="63827" spans="77:77">
      <c r="BY63827" s="2"/>
    </row>
    <row r="63828" spans="77:77">
      <c r="BY63828" s="2"/>
    </row>
    <row r="63829" spans="77:77">
      <c r="BY63829" s="2"/>
    </row>
    <row r="63830" spans="77:77">
      <c r="BY63830" s="2"/>
    </row>
    <row r="63831" spans="77:77">
      <c r="BY63831" s="2"/>
    </row>
    <row r="63832" spans="77:77">
      <c r="BY63832" s="2"/>
    </row>
    <row r="63833" spans="77:77">
      <c r="BY63833" s="2"/>
    </row>
    <row r="63834" spans="77:77">
      <c r="BY63834" s="2"/>
    </row>
    <row r="63835" spans="77:77">
      <c r="BY63835" s="2"/>
    </row>
    <row r="63836" spans="77:77">
      <c r="BY63836" s="2"/>
    </row>
    <row r="63837" spans="77:77">
      <c r="BY63837" s="2"/>
    </row>
    <row r="63838" spans="77:77">
      <c r="BY63838" s="2"/>
    </row>
    <row r="63839" spans="77:77">
      <c r="BY63839" s="2"/>
    </row>
    <row r="63840" spans="77:77">
      <c r="BY63840" s="2"/>
    </row>
    <row r="63841" spans="77:77">
      <c r="BY63841" s="2"/>
    </row>
    <row r="63842" spans="77:77">
      <c r="BY63842" s="2"/>
    </row>
    <row r="63843" spans="77:77">
      <c r="BY63843" s="2"/>
    </row>
    <row r="63844" spans="77:77">
      <c r="BY63844" s="2"/>
    </row>
    <row r="63845" spans="77:77">
      <c r="BY63845" s="2"/>
    </row>
    <row r="63846" spans="77:77">
      <c r="BY63846" s="2"/>
    </row>
    <row r="63847" spans="77:77">
      <c r="BY63847" s="2"/>
    </row>
    <row r="63848" spans="77:77">
      <c r="BY63848" s="2"/>
    </row>
    <row r="63849" spans="77:77">
      <c r="BY63849" s="2"/>
    </row>
    <row r="63850" spans="77:77">
      <c r="BY63850" s="2"/>
    </row>
    <row r="63851" spans="77:77">
      <c r="BY63851" s="2"/>
    </row>
    <row r="63852" spans="77:77">
      <c r="BY63852" s="2"/>
    </row>
    <row r="63853" spans="77:77">
      <c r="BY63853" s="2"/>
    </row>
    <row r="63854" spans="77:77">
      <c r="BY63854" s="2"/>
    </row>
    <row r="63855" spans="77:77">
      <c r="BY63855" s="2"/>
    </row>
    <row r="63856" spans="77:77">
      <c r="BY63856" s="2"/>
    </row>
    <row r="63857" spans="77:77">
      <c r="BY63857" s="2"/>
    </row>
    <row r="63858" spans="77:77">
      <c r="BY63858" s="2"/>
    </row>
    <row r="63859" spans="77:77">
      <c r="BY63859" s="2"/>
    </row>
    <row r="63860" spans="77:77">
      <c r="BY63860" s="2"/>
    </row>
    <row r="63861" spans="77:77">
      <c r="BY63861" s="2"/>
    </row>
    <row r="63862" spans="77:77">
      <c r="BY63862" s="2"/>
    </row>
    <row r="63863" spans="77:77">
      <c r="BY63863" s="2"/>
    </row>
    <row r="63864" spans="77:77">
      <c r="BY63864" s="2"/>
    </row>
    <row r="63865" spans="77:77">
      <c r="BY63865" s="2"/>
    </row>
    <row r="63866" spans="77:77">
      <c r="BY63866" s="2"/>
    </row>
    <row r="63867" spans="77:77">
      <c r="BY63867" s="2"/>
    </row>
    <row r="63868" spans="77:77">
      <c r="BY63868" s="2"/>
    </row>
    <row r="63869" spans="77:77">
      <c r="BY63869" s="2"/>
    </row>
    <row r="63870" spans="77:77">
      <c r="BY63870" s="2"/>
    </row>
    <row r="63871" spans="77:77">
      <c r="BY63871" s="2"/>
    </row>
    <row r="63872" spans="77:77">
      <c r="BY63872" s="2"/>
    </row>
    <row r="63873" spans="77:77">
      <c r="BY63873" s="2"/>
    </row>
    <row r="63874" spans="77:77">
      <c r="BY63874" s="2"/>
    </row>
    <row r="63875" spans="77:77">
      <c r="BY63875" s="2"/>
    </row>
    <row r="63876" spans="77:77">
      <c r="BY63876" s="2"/>
    </row>
    <row r="63877" spans="77:77">
      <c r="BY63877" s="2"/>
    </row>
    <row r="63878" spans="77:77">
      <c r="BY63878" s="2"/>
    </row>
    <row r="63879" spans="77:77">
      <c r="BY63879" s="2"/>
    </row>
    <row r="63880" spans="77:77">
      <c r="BY63880" s="2"/>
    </row>
    <row r="63881" spans="77:77">
      <c r="BY63881" s="2"/>
    </row>
    <row r="63882" spans="77:77">
      <c r="BY63882" s="2"/>
    </row>
    <row r="63883" spans="77:77">
      <c r="BY63883" s="2"/>
    </row>
    <row r="63884" spans="77:77">
      <c r="BY63884" s="2"/>
    </row>
    <row r="63885" spans="77:77">
      <c r="BY63885" s="2"/>
    </row>
    <row r="63886" spans="77:77">
      <c r="BY63886" s="2"/>
    </row>
    <row r="63887" spans="77:77">
      <c r="BY63887" s="2"/>
    </row>
    <row r="63888" spans="77:77">
      <c r="BY63888" s="2"/>
    </row>
    <row r="63889" spans="77:77">
      <c r="BY63889" s="2"/>
    </row>
    <row r="63890" spans="77:77">
      <c r="BY63890" s="2"/>
    </row>
    <row r="63891" spans="77:77">
      <c r="BY63891" s="2"/>
    </row>
    <row r="63892" spans="77:77">
      <c r="BY63892" s="2"/>
    </row>
    <row r="63893" spans="77:77">
      <c r="BY63893" s="2"/>
    </row>
    <row r="63894" spans="77:77">
      <c r="BY63894" s="2"/>
    </row>
    <row r="63895" spans="77:77">
      <c r="BY63895" s="2"/>
    </row>
    <row r="63896" spans="77:77">
      <c r="BY63896" s="2"/>
    </row>
    <row r="63897" spans="77:77">
      <c r="BY63897" s="2"/>
    </row>
    <row r="63898" spans="77:77">
      <c r="BY63898" s="2"/>
    </row>
    <row r="63899" spans="77:77">
      <c r="BY63899" s="2"/>
    </row>
    <row r="63900" spans="77:77">
      <c r="BY63900" s="2"/>
    </row>
    <row r="63901" spans="77:77">
      <c r="BY63901" s="2"/>
    </row>
    <row r="63902" spans="77:77">
      <c r="BY63902" s="2"/>
    </row>
    <row r="63903" spans="77:77">
      <c r="BY63903" s="2"/>
    </row>
    <row r="63904" spans="77:77">
      <c r="BY63904" s="2"/>
    </row>
    <row r="63905" spans="77:77">
      <c r="BY63905" s="2"/>
    </row>
    <row r="63906" spans="77:77">
      <c r="BY63906" s="2"/>
    </row>
    <row r="63907" spans="77:77">
      <c r="BY63907" s="2"/>
    </row>
    <row r="63908" spans="77:77">
      <c r="BY63908" s="2"/>
    </row>
    <row r="63909" spans="77:77">
      <c r="BY63909" s="2"/>
    </row>
    <row r="63910" spans="77:77">
      <c r="BY63910" s="2"/>
    </row>
    <row r="63911" spans="77:77">
      <c r="BY63911" s="2"/>
    </row>
    <row r="63912" spans="77:77">
      <c r="BY63912" s="2"/>
    </row>
    <row r="63913" spans="77:77">
      <c r="BY63913" s="2"/>
    </row>
    <row r="63914" spans="77:77">
      <c r="BY63914" s="2"/>
    </row>
    <row r="63915" spans="77:77">
      <c r="BY63915" s="2"/>
    </row>
    <row r="63916" spans="77:77">
      <c r="BY63916" s="2"/>
    </row>
    <row r="63917" spans="77:77">
      <c r="BY63917" s="2"/>
    </row>
    <row r="63918" spans="77:77">
      <c r="BY63918" s="2"/>
    </row>
    <row r="63919" spans="77:77">
      <c r="BY63919" s="2"/>
    </row>
    <row r="63920" spans="77:77">
      <c r="BY63920" s="2"/>
    </row>
    <row r="63921" spans="77:77">
      <c r="BY63921" s="2"/>
    </row>
    <row r="63922" spans="77:77">
      <c r="BY63922" s="2"/>
    </row>
    <row r="63923" spans="77:77">
      <c r="BY63923" s="2"/>
    </row>
    <row r="63924" spans="77:77">
      <c r="BY63924" s="2"/>
    </row>
    <row r="63925" spans="77:77">
      <c r="BY63925" s="2"/>
    </row>
    <row r="63926" spans="77:77">
      <c r="BY63926" s="2"/>
    </row>
    <row r="63927" spans="77:77">
      <c r="BY63927" s="2"/>
    </row>
    <row r="63928" spans="77:77">
      <c r="BY63928" s="2"/>
    </row>
    <row r="63929" spans="77:77">
      <c r="BY63929" s="2"/>
    </row>
    <row r="63930" spans="77:77">
      <c r="BY63930" s="2"/>
    </row>
    <row r="63931" spans="77:77">
      <c r="BY63931" s="2"/>
    </row>
    <row r="63932" spans="77:77">
      <c r="BY63932" s="2"/>
    </row>
    <row r="63933" spans="77:77">
      <c r="BY63933" s="2"/>
    </row>
    <row r="63934" spans="77:77">
      <c r="BY63934" s="2"/>
    </row>
    <row r="63935" spans="77:77">
      <c r="BY63935" s="2"/>
    </row>
    <row r="63936" spans="77:77">
      <c r="BY63936" s="2"/>
    </row>
    <row r="63937" spans="77:77">
      <c r="BY63937" s="2"/>
    </row>
    <row r="63938" spans="77:77">
      <c r="BY63938" s="2"/>
    </row>
    <row r="63939" spans="77:77">
      <c r="BY63939" s="2"/>
    </row>
    <row r="63940" spans="77:77">
      <c r="BY63940" s="2"/>
    </row>
    <row r="63941" spans="77:77">
      <c r="BY63941" s="2"/>
    </row>
    <row r="63942" spans="77:77">
      <c r="BY63942" s="2"/>
    </row>
    <row r="63943" spans="77:77">
      <c r="BY63943" s="2"/>
    </row>
    <row r="63944" spans="77:77">
      <c r="BY63944" s="2"/>
    </row>
    <row r="63945" spans="77:77">
      <c r="BY63945" s="2"/>
    </row>
    <row r="63946" spans="77:77">
      <c r="BY63946" s="2"/>
    </row>
    <row r="63947" spans="77:77">
      <c r="BY63947" s="2"/>
    </row>
    <row r="63948" spans="77:77">
      <c r="BY63948" s="2"/>
    </row>
    <row r="63949" spans="77:77">
      <c r="BY63949" s="2"/>
    </row>
    <row r="63950" spans="77:77">
      <c r="BY63950" s="2"/>
    </row>
    <row r="63951" spans="77:77">
      <c r="BY63951" s="2"/>
    </row>
    <row r="63952" spans="77:77">
      <c r="BY63952" s="2"/>
    </row>
    <row r="63953" spans="77:77">
      <c r="BY63953" s="2"/>
    </row>
    <row r="63954" spans="77:77">
      <c r="BY63954" s="2"/>
    </row>
    <row r="63955" spans="77:77">
      <c r="BY63955" s="2"/>
    </row>
    <row r="63956" spans="77:77">
      <c r="BY63956" s="2"/>
    </row>
    <row r="63957" spans="77:77">
      <c r="BY63957" s="2"/>
    </row>
    <row r="63958" spans="77:77">
      <c r="BY63958" s="2"/>
    </row>
    <row r="63959" spans="77:77">
      <c r="BY63959" s="2"/>
    </row>
    <row r="63960" spans="77:77">
      <c r="BY63960" s="2"/>
    </row>
    <row r="63961" spans="77:77">
      <c r="BY63961" s="2"/>
    </row>
    <row r="63962" spans="77:77">
      <c r="BY63962" s="2"/>
    </row>
    <row r="63963" spans="77:77">
      <c r="BY63963" s="2"/>
    </row>
    <row r="63964" spans="77:77">
      <c r="BY63964" s="2"/>
    </row>
    <row r="63965" spans="77:77">
      <c r="BY63965" s="2"/>
    </row>
    <row r="63966" spans="77:77">
      <c r="BY63966" s="2"/>
    </row>
    <row r="63967" spans="77:77">
      <c r="BY63967" s="2"/>
    </row>
    <row r="63968" spans="77:77">
      <c r="BY63968" s="2"/>
    </row>
    <row r="63969" spans="77:77">
      <c r="BY63969" s="2"/>
    </row>
    <row r="63970" spans="77:77">
      <c r="BY63970" s="2"/>
    </row>
    <row r="63971" spans="77:77">
      <c r="BY63971" s="2"/>
    </row>
    <row r="63972" spans="77:77">
      <c r="BY63972" s="2"/>
    </row>
    <row r="63973" spans="77:77">
      <c r="BY63973" s="2"/>
    </row>
    <row r="63974" spans="77:77">
      <c r="BY63974" s="2"/>
    </row>
    <row r="63975" spans="77:77">
      <c r="BY63975" s="2"/>
    </row>
    <row r="63976" spans="77:77">
      <c r="BY63976" s="2"/>
    </row>
    <row r="63977" spans="77:77">
      <c r="BY63977" s="2"/>
    </row>
    <row r="63978" spans="77:77">
      <c r="BY63978" s="2"/>
    </row>
    <row r="63979" spans="77:77">
      <c r="BY63979" s="2"/>
    </row>
    <row r="63980" spans="77:77">
      <c r="BY63980" s="2"/>
    </row>
    <row r="63981" spans="77:77">
      <c r="BY63981" s="2"/>
    </row>
    <row r="63982" spans="77:77">
      <c r="BY63982" s="2"/>
    </row>
    <row r="63983" spans="77:77">
      <c r="BY63983" s="2"/>
    </row>
    <row r="63984" spans="77:77">
      <c r="BY63984" s="2"/>
    </row>
    <row r="63985" spans="77:77">
      <c r="BY63985" s="2"/>
    </row>
    <row r="63986" spans="77:77">
      <c r="BY63986" s="2"/>
    </row>
    <row r="63987" spans="77:77">
      <c r="BY63987" s="2"/>
    </row>
    <row r="63988" spans="77:77">
      <c r="BY63988" s="2"/>
    </row>
    <row r="63989" spans="77:77">
      <c r="BY63989" s="2"/>
    </row>
    <row r="63990" spans="77:77">
      <c r="BY63990" s="2"/>
    </row>
    <row r="63991" spans="77:77">
      <c r="BY63991" s="2"/>
    </row>
    <row r="63992" spans="77:77">
      <c r="BY63992" s="2"/>
    </row>
    <row r="63993" spans="77:77">
      <c r="BY63993" s="2"/>
    </row>
    <row r="63994" spans="77:77">
      <c r="BY63994" s="2"/>
    </row>
    <row r="63995" spans="77:77">
      <c r="BY63995" s="2"/>
    </row>
    <row r="63996" spans="77:77">
      <c r="BY63996" s="2"/>
    </row>
    <row r="63997" spans="77:77">
      <c r="BY63997" s="2"/>
    </row>
    <row r="63998" spans="77:77">
      <c r="BY63998" s="2"/>
    </row>
    <row r="63999" spans="77:77">
      <c r="BY63999" s="2"/>
    </row>
    <row r="64000" spans="77:77">
      <c r="BY64000" s="2"/>
    </row>
    <row r="64001" spans="77:77">
      <c r="BY64001" s="2"/>
    </row>
    <row r="64002" spans="77:77">
      <c r="BY64002" s="2"/>
    </row>
    <row r="64003" spans="77:77">
      <c r="BY64003" s="2"/>
    </row>
    <row r="64004" spans="77:77">
      <c r="BY64004" s="2"/>
    </row>
    <row r="64005" spans="77:77">
      <c r="BY64005" s="2"/>
    </row>
    <row r="64006" spans="77:77">
      <c r="BY64006" s="2"/>
    </row>
    <row r="64007" spans="77:77">
      <c r="BY64007" s="2"/>
    </row>
    <row r="64008" spans="77:77">
      <c r="BY64008" s="2"/>
    </row>
    <row r="64009" spans="77:77">
      <c r="BY64009" s="2"/>
    </row>
    <row r="64010" spans="77:77">
      <c r="BY64010" s="2"/>
    </row>
    <row r="64011" spans="77:77">
      <c r="BY64011" s="2"/>
    </row>
    <row r="64012" spans="77:77">
      <c r="BY64012" s="2"/>
    </row>
    <row r="64013" spans="77:77">
      <c r="BY64013" s="2"/>
    </row>
    <row r="64014" spans="77:77">
      <c r="BY64014" s="2"/>
    </row>
    <row r="64015" spans="77:77">
      <c r="BY64015" s="2"/>
    </row>
    <row r="64016" spans="77:77">
      <c r="BY64016" s="2"/>
    </row>
    <row r="64017" spans="77:77">
      <c r="BY64017" s="2"/>
    </row>
    <row r="64018" spans="77:77">
      <c r="BY64018" s="2"/>
    </row>
    <row r="64019" spans="77:77">
      <c r="BY64019" s="2"/>
    </row>
    <row r="64020" spans="77:77">
      <c r="BY64020" s="2"/>
    </row>
    <row r="64021" spans="77:77">
      <c r="BY64021" s="2"/>
    </row>
    <row r="64022" spans="77:77">
      <c r="BY64022" s="2"/>
    </row>
    <row r="64023" spans="77:77">
      <c r="BY64023" s="2"/>
    </row>
    <row r="64024" spans="77:77">
      <c r="BY64024" s="2"/>
    </row>
    <row r="64025" spans="77:77">
      <c r="BY64025" s="2"/>
    </row>
    <row r="64026" spans="77:77">
      <c r="BY64026" s="2"/>
    </row>
    <row r="64027" spans="77:77">
      <c r="BY64027" s="2"/>
    </row>
    <row r="64028" spans="77:77">
      <c r="BY64028" s="2"/>
    </row>
    <row r="64029" spans="77:77">
      <c r="BY64029" s="2"/>
    </row>
    <row r="64030" spans="77:77">
      <c r="BY64030" s="2"/>
    </row>
    <row r="64031" spans="77:77">
      <c r="BY64031" s="2"/>
    </row>
    <row r="64032" spans="77:77">
      <c r="BY64032" s="2"/>
    </row>
    <row r="64033" spans="77:77">
      <c r="BY64033" s="2"/>
    </row>
    <row r="64034" spans="77:77">
      <c r="BY64034" s="2"/>
    </row>
    <row r="64035" spans="77:77">
      <c r="BY64035" s="2"/>
    </row>
    <row r="64036" spans="77:77">
      <c r="BY64036" s="2"/>
    </row>
    <row r="64037" spans="77:77">
      <c r="BY64037" s="2"/>
    </row>
    <row r="64038" spans="77:77">
      <c r="BY64038" s="2"/>
    </row>
    <row r="64039" spans="77:77">
      <c r="BY64039" s="2"/>
    </row>
    <row r="64040" spans="77:77">
      <c r="BY64040" s="2"/>
    </row>
    <row r="64041" spans="77:77">
      <c r="BY64041" s="2"/>
    </row>
    <row r="64042" spans="77:77">
      <c r="BY64042" s="2"/>
    </row>
    <row r="64043" spans="77:77">
      <c r="BY64043" s="2"/>
    </row>
    <row r="64044" spans="77:77">
      <c r="BY64044" s="2"/>
    </row>
    <row r="64045" spans="77:77">
      <c r="BY64045" s="2"/>
    </row>
    <row r="64046" spans="77:77">
      <c r="BY64046" s="2"/>
    </row>
    <row r="64047" spans="77:77">
      <c r="BY64047" s="2"/>
    </row>
    <row r="64048" spans="77:77">
      <c r="BY64048" s="2"/>
    </row>
    <row r="64049" spans="77:77">
      <c r="BY64049" s="2"/>
    </row>
    <row r="64050" spans="77:77">
      <c r="BY64050" s="2"/>
    </row>
    <row r="64051" spans="77:77">
      <c r="BY64051" s="2"/>
    </row>
    <row r="64052" spans="77:77">
      <c r="BY64052" s="2"/>
    </row>
    <row r="64053" spans="77:77">
      <c r="BY64053" s="2"/>
    </row>
    <row r="64054" spans="77:77">
      <c r="BY64054" s="2"/>
    </row>
    <row r="64055" spans="77:77">
      <c r="BY64055" s="2"/>
    </row>
    <row r="64056" spans="77:77">
      <c r="BY64056" s="2"/>
    </row>
    <row r="64057" spans="77:77">
      <c r="BY64057" s="2"/>
    </row>
    <row r="64058" spans="77:77">
      <c r="BY64058" s="2"/>
    </row>
    <row r="64059" spans="77:77">
      <c r="BY64059" s="2"/>
    </row>
    <row r="64060" spans="77:77">
      <c r="BY64060" s="2"/>
    </row>
    <row r="64061" spans="77:77">
      <c r="BY64061" s="2"/>
    </row>
    <row r="64062" spans="77:77">
      <c r="BY64062" s="2"/>
    </row>
    <row r="64063" spans="77:77">
      <c r="BY64063" s="2"/>
    </row>
    <row r="64064" spans="77:77">
      <c r="BY64064" s="2"/>
    </row>
    <row r="64065" spans="77:77">
      <c r="BY64065" s="2"/>
    </row>
    <row r="64066" spans="77:77">
      <c r="BY64066" s="2"/>
    </row>
    <row r="64067" spans="77:77">
      <c r="BY64067" s="2"/>
    </row>
    <row r="64068" spans="77:77">
      <c r="BY64068" s="2"/>
    </row>
    <row r="64069" spans="77:77">
      <c r="BY64069" s="2"/>
    </row>
    <row r="64070" spans="77:77">
      <c r="BY64070" s="2"/>
    </row>
    <row r="64071" spans="77:77">
      <c r="BY64071" s="2"/>
    </row>
    <row r="64072" spans="77:77">
      <c r="BY64072" s="2"/>
    </row>
    <row r="64073" spans="77:77">
      <c r="BY64073" s="2"/>
    </row>
    <row r="64074" spans="77:77">
      <c r="BY64074" s="2"/>
    </row>
    <row r="64075" spans="77:77">
      <c r="BY64075" s="2"/>
    </row>
    <row r="64076" spans="77:77">
      <c r="BY64076" s="2"/>
    </row>
    <row r="64077" spans="77:77">
      <c r="BY64077" s="2"/>
    </row>
    <row r="64078" spans="77:77">
      <c r="BY64078" s="2"/>
    </row>
    <row r="64079" spans="77:77">
      <c r="BY64079" s="2"/>
    </row>
    <row r="64080" spans="77:77">
      <c r="BY64080" s="2"/>
    </row>
    <row r="64081" spans="77:77">
      <c r="BY64081" s="2"/>
    </row>
    <row r="64082" spans="77:77">
      <c r="BY64082" s="2"/>
    </row>
    <row r="64083" spans="77:77">
      <c r="BY64083" s="2"/>
    </row>
    <row r="64084" spans="77:77">
      <c r="BY64084" s="2"/>
    </row>
    <row r="64085" spans="77:77">
      <c r="BY64085" s="2"/>
    </row>
    <row r="64086" spans="77:77">
      <c r="BY64086" s="2"/>
    </row>
    <row r="64087" spans="77:77">
      <c r="BY64087" s="2"/>
    </row>
    <row r="64088" spans="77:77">
      <c r="BY64088" s="2"/>
    </row>
    <row r="64089" spans="77:77">
      <c r="BY64089" s="2"/>
    </row>
    <row r="64090" spans="77:77">
      <c r="BY64090" s="2"/>
    </row>
    <row r="64091" spans="77:77">
      <c r="BY64091" s="2"/>
    </row>
    <row r="64092" spans="77:77">
      <c r="BY64092" s="2"/>
    </row>
    <row r="64093" spans="77:77">
      <c r="BY64093" s="2"/>
    </row>
    <row r="64094" spans="77:77">
      <c r="BY64094" s="2"/>
    </row>
    <row r="64095" spans="77:77">
      <c r="BY64095" s="2"/>
    </row>
    <row r="64096" spans="77:77">
      <c r="BY64096" s="2"/>
    </row>
    <row r="64097" spans="77:77">
      <c r="BY64097" s="2"/>
    </row>
    <row r="64098" spans="77:77">
      <c r="BY64098" s="2"/>
    </row>
    <row r="64099" spans="77:77">
      <c r="BY64099" s="2"/>
    </row>
    <row r="64100" spans="77:77">
      <c r="BY64100" s="2"/>
    </row>
    <row r="64101" spans="77:77">
      <c r="BY64101" s="2"/>
    </row>
    <row r="64102" spans="77:77">
      <c r="BY64102" s="2"/>
    </row>
    <row r="64103" spans="77:77">
      <c r="BY64103" s="2"/>
    </row>
    <row r="64104" spans="77:77">
      <c r="BY64104" s="2"/>
    </row>
    <row r="64105" spans="77:77">
      <c r="BY64105" s="2"/>
    </row>
    <row r="64106" spans="77:77">
      <c r="BY64106" s="2"/>
    </row>
    <row r="64107" spans="77:77">
      <c r="BY64107" s="2"/>
    </row>
    <row r="64108" spans="77:77">
      <c r="BY64108" s="2"/>
    </row>
    <row r="64109" spans="77:77">
      <c r="BY64109" s="2"/>
    </row>
    <row r="64110" spans="77:77">
      <c r="BY64110" s="2"/>
    </row>
    <row r="64111" spans="77:77">
      <c r="BY64111" s="2"/>
    </row>
    <row r="64112" spans="77:77">
      <c r="BY64112" s="2"/>
    </row>
    <row r="64113" spans="77:77">
      <c r="BY64113" s="2"/>
    </row>
    <row r="64114" spans="77:77">
      <c r="BY64114" s="2"/>
    </row>
    <row r="64115" spans="77:77">
      <c r="BY64115" s="2"/>
    </row>
    <row r="64116" spans="77:77">
      <c r="BY64116" s="2"/>
    </row>
    <row r="64117" spans="77:77">
      <c r="BY64117" s="2"/>
    </row>
    <row r="64118" spans="77:77">
      <c r="BY64118" s="2"/>
    </row>
    <row r="64119" spans="77:77">
      <c r="BY64119" s="2"/>
    </row>
    <row r="64120" spans="77:77">
      <c r="BY64120" s="2"/>
    </row>
    <row r="64121" spans="77:77">
      <c r="BY64121" s="2"/>
    </row>
    <row r="64122" spans="77:77">
      <c r="BY64122" s="2"/>
    </row>
    <row r="64123" spans="77:77">
      <c r="BY64123" s="2"/>
    </row>
    <row r="64124" spans="77:77">
      <c r="BY64124" s="2"/>
    </row>
    <row r="64125" spans="77:77">
      <c r="BY64125" s="2"/>
    </row>
    <row r="64126" spans="77:77">
      <c r="BY64126" s="2"/>
    </row>
    <row r="64127" spans="77:77">
      <c r="BY64127" s="2"/>
    </row>
    <row r="64128" spans="77:77">
      <c r="BY64128" s="2"/>
    </row>
    <row r="64129" spans="77:77">
      <c r="BY64129" s="2"/>
    </row>
    <row r="64130" spans="77:77">
      <c r="BY64130" s="2"/>
    </row>
    <row r="64131" spans="77:77">
      <c r="BY64131" s="2"/>
    </row>
    <row r="64132" spans="77:77">
      <c r="BY64132" s="2"/>
    </row>
    <row r="64133" spans="77:77">
      <c r="BY64133" s="2"/>
    </row>
    <row r="64134" spans="77:77">
      <c r="BY64134" s="2"/>
    </row>
    <row r="64135" spans="77:77">
      <c r="BY64135" s="2"/>
    </row>
    <row r="64136" spans="77:77">
      <c r="BY64136" s="2"/>
    </row>
    <row r="64137" spans="77:77">
      <c r="BY64137" s="2"/>
    </row>
    <row r="64138" spans="77:77">
      <c r="BY64138" s="2"/>
    </row>
    <row r="64139" spans="77:77">
      <c r="BY64139" s="2"/>
    </row>
    <row r="64140" spans="77:77">
      <c r="BY64140" s="2"/>
    </row>
    <row r="64141" spans="77:77">
      <c r="BY64141" s="2"/>
    </row>
    <row r="64142" spans="77:77">
      <c r="BY64142" s="2"/>
    </row>
    <row r="64143" spans="77:77">
      <c r="BY64143" s="2"/>
    </row>
    <row r="64144" spans="77:77">
      <c r="BY64144" s="2"/>
    </row>
    <row r="64145" spans="77:77">
      <c r="BY64145" s="2"/>
    </row>
    <row r="64146" spans="77:77">
      <c r="BY64146" s="2"/>
    </row>
    <row r="64147" spans="77:77">
      <c r="BY64147" s="2"/>
    </row>
    <row r="64148" spans="77:77">
      <c r="BY64148" s="2"/>
    </row>
    <row r="64149" spans="77:77">
      <c r="BY64149" s="2"/>
    </row>
    <row r="64150" spans="77:77">
      <c r="BY64150" s="2"/>
    </row>
    <row r="64151" spans="77:77">
      <c r="BY64151" s="2"/>
    </row>
    <row r="64152" spans="77:77">
      <c r="BY64152" s="2"/>
    </row>
    <row r="64153" spans="77:77">
      <c r="BY64153" s="2"/>
    </row>
    <row r="64154" spans="77:77">
      <c r="BY64154" s="2"/>
    </row>
    <row r="64155" spans="77:77">
      <c r="BY64155" s="2"/>
    </row>
    <row r="64156" spans="77:77">
      <c r="BY64156" s="2"/>
    </row>
    <row r="64157" spans="77:77">
      <c r="BY64157" s="2"/>
    </row>
    <row r="64158" spans="77:77">
      <c r="BY64158" s="2"/>
    </row>
    <row r="64159" spans="77:77">
      <c r="BY64159" s="2"/>
    </row>
    <row r="64160" spans="77:77">
      <c r="BY64160" s="2"/>
    </row>
    <row r="64161" spans="77:77">
      <c r="BY64161" s="2"/>
    </row>
    <row r="64162" spans="77:77">
      <c r="BY64162" s="2"/>
    </row>
    <row r="64163" spans="77:77">
      <c r="BY64163" s="2"/>
    </row>
    <row r="64164" spans="77:77">
      <c r="BY64164" s="2"/>
    </row>
    <row r="64165" spans="77:77">
      <c r="BY64165" s="2"/>
    </row>
    <row r="64166" spans="77:77">
      <c r="BY64166" s="2"/>
    </row>
    <row r="64167" spans="77:77">
      <c r="BY64167" s="2"/>
    </row>
    <row r="64168" spans="77:77">
      <c r="BY64168" s="2"/>
    </row>
    <row r="64169" spans="77:77">
      <c r="BY64169" s="2"/>
    </row>
    <row r="64170" spans="77:77">
      <c r="BY64170" s="2"/>
    </row>
    <row r="64171" spans="77:77">
      <c r="BY64171" s="2"/>
    </row>
    <row r="64172" spans="77:77">
      <c r="BY64172" s="2"/>
    </row>
    <row r="64173" spans="77:77">
      <c r="BY64173" s="2"/>
    </row>
    <row r="64174" spans="77:77">
      <c r="BY64174" s="2"/>
    </row>
    <row r="64175" spans="77:77">
      <c r="BY64175" s="2"/>
    </row>
    <row r="64176" spans="77:77">
      <c r="BY64176" s="2"/>
    </row>
    <row r="64177" spans="77:77">
      <c r="BY64177" s="2"/>
    </row>
    <row r="64178" spans="77:77">
      <c r="BY64178" s="2"/>
    </row>
    <row r="64179" spans="77:77">
      <c r="BY64179" s="2"/>
    </row>
    <row r="64180" spans="77:77">
      <c r="BY64180" s="2"/>
    </row>
    <row r="64181" spans="77:77">
      <c r="BY64181" s="2"/>
    </row>
    <row r="64182" spans="77:77">
      <c r="BY64182" s="2"/>
    </row>
    <row r="64183" spans="77:77">
      <c r="BY64183" s="2"/>
    </row>
    <row r="64184" spans="77:77">
      <c r="BY64184" s="2"/>
    </row>
    <row r="64185" spans="77:77">
      <c r="BY64185" s="2"/>
    </row>
    <row r="64186" spans="77:77">
      <c r="BY64186" s="2"/>
    </row>
    <row r="64187" spans="77:77">
      <c r="BY64187" s="2"/>
    </row>
    <row r="64188" spans="77:77">
      <c r="BY64188" s="2"/>
    </row>
    <row r="64189" spans="77:77">
      <c r="BY64189" s="2"/>
    </row>
    <row r="64190" spans="77:77">
      <c r="BY64190" s="2"/>
    </row>
    <row r="64191" spans="77:77">
      <c r="BY64191" s="2"/>
    </row>
    <row r="64192" spans="77:77">
      <c r="BY64192" s="2"/>
    </row>
    <row r="64193" spans="77:77">
      <c r="BY64193" s="2"/>
    </row>
    <row r="64194" spans="77:77">
      <c r="BY64194" s="2"/>
    </row>
    <row r="64195" spans="77:77">
      <c r="BY64195" s="2"/>
    </row>
    <row r="64196" spans="77:77">
      <c r="BY64196" s="2"/>
    </row>
    <row r="64197" spans="77:77">
      <c r="BY64197" s="2"/>
    </row>
    <row r="64198" spans="77:77">
      <c r="BY64198" s="2"/>
    </row>
    <row r="64199" spans="77:77">
      <c r="BY64199" s="2"/>
    </row>
    <row r="64200" spans="77:77">
      <c r="BY64200" s="2"/>
    </row>
    <row r="64201" spans="77:77">
      <c r="BY64201" s="2"/>
    </row>
    <row r="64202" spans="77:77">
      <c r="BY64202" s="2"/>
    </row>
    <row r="64203" spans="77:77">
      <c r="BY64203" s="2"/>
    </row>
    <row r="64204" spans="77:77">
      <c r="BY64204" s="2"/>
    </row>
    <row r="64205" spans="77:77">
      <c r="BY64205" s="2"/>
    </row>
    <row r="64206" spans="77:77">
      <c r="BY64206" s="2"/>
    </row>
    <row r="64207" spans="77:77">
      <c r="BY64207" s="2"/>
    </row>
    <row r="64208" spans="77:77">
      <c r="BY64208" s="2"/>
    </row>
    <row r="64209" spans="77:77">
      <c r="BY64209" s="2"/>
    </row>
    <row r="64210" spans="77:77">
      <c r="BY64210" s="2"/>
    </row>
    <row r="64211" spans="77:77">
      <c r="BY64211" s="2"/>
    </row>
    <row r="64212" spans="77:77">
      <c r="BY64212" s="2"/>
    </row>
    <row r="64213" spans="77:77">
      <c r="BY64213" s="2"/>
    </row>
    <row r="64214" spans="77:77">
      <c r="BY64214" s="2"/>
    </row>
    <row r="64215" spans="77:77">
      <c r="BY64215" s="2"/>
    </row>
    <row r="64216" spans="77:77">
      <c r="BY64216" s="2"/>
    </row>
    <row r="64217" spans="77:77">
      <c r="BY64217" s="2"/>
    </row>
    <row r="64218" spans="77:77">
      <c r="BY64218" s="2"/>
    </row>
    <row r="64219" spans="77:77">
      <c r="BY64219" s="2"/>
    </row>
    <row r="64220" spans="77:77">
      <c r="BY64220" s="2"/>
    </row>
    <row r="64221" spans="77:77">
      <c r="BY64221" s="2"/>
    </row>
    <row r="64222" spans="77:77">
      <c r="BY64222" s="2"/>
    </row>
    <row r="64223" spans="77:77">
      <c r="BY64223" s="2"/>
    </row>
    <row r="64224" spans="77:77">
      <c r="BY64224" s="2"/>
    </row>
    <row r="64225" spans="77:77">
      <c r="BY64225" s="2"/>
    </row>
    <row r="64226" spans="77:77">
      <c r="BY64226" s="2"/>
    </row>
    <row r="64227" spans="77:77">
      <c r="BY64227" s="2"/>
    </row>
    <row r="64228" spans="77:77">
      <c r="BY64228" s="2"/>
    </row>
    <row r="64229" spans="77:77">
      <c r="BY64229" s="2"/>
    </row>
    <row r="64230" spans="77:77">
      <c r="BY64230" s="2"/>
    </row>
    <row r="64231" spans="77:77">
      <c r="BY64231" s="2"/>
    </row>
    <row r="64232" spans="77:77">
      <c r="BY64232" s="2"/>
    </row>
    <row r="64233" spans="77:77">
      <c r="BY64233" s="2"/>
    </row>
    <row r="64234" spans="77:77">
      <c r="BY64234" s="2"/>
    </row>
    <row r="64235" spans="77:77">
      <c r="BY64235" s="2"/>
    </row>
    <row r="64236" spans="77:77">
      <c r="BY64236" s="2"/>
    </row>
    <row r="64237" spans="77:77">
      <c r="BY64237" s="2"/>
    </row>
    <row r="64238" spans="77:77">
      <c r="BY64238" s="2"/>
    </row>
    <row r="64239" spans="77:77">
      <c r="BY64239" s="2"/>
    </row>
    <row r="64240" spans="77:77">
      <c r="BY64240" s="2"/>
    </row>
    <row r="64241" spans="77:77">
      <c r="BY64241" s="2"/>
    </row>
    <row r="64242" spans="77:77">
      <c r="BY64242" s="2"/>
    </row>
    <row r="64243" spans="77:77">
      <c r="BY64243" s="2"/>
    </row>
    <row r="64244" spans="77:77">
      <c r="BY64244" s="2"/>
    </row>
    <row r="64245" spans="77:77">
      <c r="BY64245" s="2"/>
    </row>
    <row r="64246" spans="77:77">
      <c r="BY64246" s="2"/>
    </row>
    <row r="64247" spans="77:77">
      <c r="BY64247" s="2"/>
    </row>
    <row r="64248" spans="77:77">
      <c r="BY64248" s="2"/>
    </row>
    <row r="64249" spans="77:77">
      <c r="BY64249" s="2"/>
    </row>
    <row r="64250" spans="77:77">
      <c r="BY64250" s="2"/>
    </row>
    <row r="64251" spans="77:77">
      <c r="BY64251" s="2"/>
    </row>
    <row r="64252" spans="77:77">
      <c r="BY64252" s="2"/>
    </row>
    <row r="64253" spans="77:77">
      <c r="BY64253" s="2"/>
    </row>
    <row r="64254" spans="77:77">
      <c r="BY64254" s="2"/>
    </row>
    <row r="64255" spans="77:77">
      <c r="BY64255" s="2"/>
    </row>
    <row r="64256" spans="77:77">
      <c r="BY64256" s="2"/>
    </row>
    <row r="64257" spans="77:77">
      <c r="BY64257" s="2"/>
    </row>
    <row r="64258" spans="77:77">
      <c r="BY64258" s="2"/>
    </row>
    <row r="64259" spans="77:77">
      <c r="BY64259" s="2"/>
    </row>
    <row r="64260" spans="77:77">
      <c r="BY64260" s="2"/>
    </row>
    <row r="64261" spans="77:77">
      <c r="BY64261" s="2"/>
    </row>
    <row r="64262" spans="77:77">
      <c r="BY64262" s="2"/>
    </row>
    <row r="64263" spans="77:77">
      <c r="BY64263" s="2"/>
    </row>
    <row r="64264" spans="77:77">
      <c r="BY64264" s="2"/>
    </row>
    <row r="64265" spans="77:77">
      <c r="BY64265" s="2"/>
    </row>
    <row r="64266" spans="77:77">
      <c r="BY64266" s="2"/>
    </row>
    <row r="64267" spans="77:77">
      <c r="BY64267" s="2"/>
    </row>
    <row r="64268" spans="77:77">
      <c r="BY64268" s="2"/>
    </row>
    <row r="64269" spans="77:77">
      <c r="BY64269" s="2"/>
    </row>
    <row r="64270" spans="77:77">
      <c r="BY64270" s="2"/>
    </row>
    <row r="64271" spans="77:77">
      <c r="BY64271" s="2"/>
    </row>
    <row r="64272" spans="77:77">
      <c r="BY64272" s="2"/>
    </row>
    <row r="64273" spans="77:77">
      <c r="BY64273" s="2"/>
    </row>
    <row r="64274" spans="77:77">
      <c r="BY64274" s="2"/>
    </row>
    <row r="64275" spans="77:77">
      <c r="BY64275" s="2"/>
    </row>
    <row r="64276" spans="77:77">
      <c r="BY64276" s="2"/>
    </row>
    <row r="64277" spans="77:77">
      <c r="BY64277" s="2"/>
    </row>
    <row r="64278" spans="77:77">
      <c r="BY64278" s="2"/>
    </row>
    <row r="64279" spans="77:77">
      <c r="BY64279" s="2"/>
    </row>
    <row r="64280" spans="77:77">
      <c r="BY64280" s="2"/>
    </row>
    <row r="64281" spans="77:77">
      <c r="BY64281" s="2"/>
    </row>
    <row r="64282" spans="77:77">
      <c r="BY64282" s="2"/>
    </row>
    <row r="64283" spans="77:77">
      <c r="BY64283" s="2"/>
    </row>
    <row r="64284" spans="77:77">
      <c r="BY64284" s="2"/>
    </row>
    <row r="64285" spans="77:77">
      <c r="BY64285" s="2"/>
    </row>
    <row r="64286" spans="77:77">
      <c r="BY64286" s="2"/>
    </row>
    <row r="64287" spans="77:77">
      <c r="BY64287" s="2"/>
    </row>
    <row r="64288" spans="77:77">
      <c r="BY64288" s="2"/>
    </row>
    <row r="64289" spans="77:77">
      <c r="BY64289" s="2"/>
    </row>
    <row r="64290" spans="77:77">
      <c r="BY64290" s="2"/>
    </row>
    <row r="64291" spans="77:77">
      <c r="BY64291" s="2"/>
    </row>
    <row r="64292" spans="77:77">
      <c r="BY64292" s="2"/>
    </row>
    <row r="64293" spans="77:77">
      <c r="BY64293" s="2"/>
    </row>
    <row r="64294" spans="77:77">
      <c r="BY64294" s="2"/>
    </row>
    <row r="64295" spans="77:77">
      <c r="BY64295" s="2"/>
    </row>
    <row r="64296" spans="77:77">
      <c r="BY64296" s="2"/>
    </row>
    <row r="64297" spans="77:77">
      <c r="BY64297" s="2"/>
    </row>
    <row r="64298" spans="77:77">
      <c r="BY64298" s="2"/>
    </row>
    <row r="64299" spans="77:77">
      <c r="BY64299" s="2"/>
    </row>
    <row r="64300" spans="77:77">
      <c r="BY64300" s="2"/>
    </row>
    <row r="64301" spans="77:77">
      <c r="BY64301" s="2"/>
    </row>
    <row r="64302" spans="77:77">
      <c r="BY64302" s="2"/>
    </row>
    <row r="64303" spans="77:77">
      <c r="BY64303" s="2"/>
    </row>
    <row r="64304" spans="77:77">
      <c r="BY64304" s="2"/>
    </row>
    <row r="64305" spans="77:77">
      <c r="BY64305" s="2"/>
    </row>
    <row r="64306" spans="77:77">
      <c r="BY64306" s="2"/>
    </row>
    <row r="64307" spans="77:77">
      <c r="BY64307" s="2"/>
    </row>
    <row r="64308" spans="77:77">
      <c r="BY64308" s="2"/>
    </row>
    <row r="64309" spans="77:77">
      <c r="BY64309" s="2"/>
    </row>
    <row r="64310" spans="77:77">
      <c r="BY64310" s="2"/>
    </row>
    <row r="64311" spans="77:77">
      <c r="BY64311" s="2"/>
    </row>
    <row r="64312" spans="77:77">
      <c r="BY64312" s="2"/>
    </row>
    <row r="64313" spans="77:77">
      <c r="BY64313" s="2"/>
    </row>
    <row r="64314" spans="77:77">
      <c r="BY64314" s="2"/>
    </row>
    <row r="64315" spans="77:77">
      <c r="BY64315" s="2"/>
    </row>
    <row r="64316" spans="77:77">
      <c r="BY64316" s="2"/>
    </row>
    <row r="64317" spans="77:77">
      <c r="BY64317" s="2"/>
    </row>
    <row r="64318" spans="77:77">
      <c r="BY64318" s="2"/>
    </row>
    <row r="64319" spans="77:77">
      <c r="BY64319" s="2"/>
    </row>
    <row r="64320" spans="77:77">
      <c r="BY64320" s="2"/>
    </row>
    <row r="64321" spans="77:77">
      <c r="BY64321" s="2"/>
    </row>
    <row r="64322" spans="77:77">
      <c r="BY64322" s="2"/>
    </row>
    <row r="64323" spans="77:77">
      <c r="BY64323" s="2"/>
    </row>
    <row r="64324" spans="77:77">
      <c r="BY64324" s="2"/>
    </row>
    <row r="64325" spans="77:77">
      <c r="BY64325" s="2"/>
    </row>
    <row r="64326" spans="77:77">
      <c r="BY64326" s="2"/>
    </row>
    <row r="64327" spans="77:77">
      <c r="BY64327" s="2"/>
    </row>
    <row r="64328" spans="77:77">
      <c r="BY64328" s="2"/>
    </row>
    <row r="64329" spans="77:77">
      <c r="BY64329" s="2"/>
    </row>
    <row r="64330" spans="77:77">
      <c r="BY64330" s="2"/>
    </row>
    <row r="64331" spans="77:77">
      <c r="BY64331" s="2"/>
    </row>
    <row r="64332" spans="77:77">
      <c r="BY64332" s="2"/>
    </row>
    <row r="64333" spans="77:77">
      <c r="BY64333" s="2"/>
    </row>
    <row r="64334" spans="77:77">
      <c r="BY64334" s="2"/>
    </row>
    <row r="64335" spans="77:77">
      <c r="BY64335" s="2"/>
    </row>
    <row r="64336" spans="77:77">
      <c r="BY64336" s="2"/>
    </row>
    <row r="64337" spans="77:77">
      <c r="BY64337" s="2"/>
    </row>
    <row r="64338" spans="77:77">
      <c r="BY64338" s="2"/>
    </row>
    <row r="64339" spans="77:77">
      <c r="BY64339" s="2"/>
    </row>
    <row r="64340" spans="77:77">
      <c r="BY64340" s="2"/>
    </row>
    <row r="64341" spans="77:77">
      <c r="BY64341" s="2"/>
    </row>
    <row r="64342" spans="77:77">
      <c r="BY64342" s="2"/>
    </row>
    <row r="64343" spans="77:77">
      <c r="BY64343" s="2"/>
    </row>
    <row r="64344" spans="77:77">
      <c r="BY64344" s="2"/>
    </row>
    <row r="64345" spans="77:77">
      <c r="BY64345" s="2"/>
    </row>
    <row r="64346" spans="77:77">
      <c r="BY64346" s="2"/>
    </row>
    <row r="64347" spans="77:77">
      <c r="BY64347" s="2"/>
    </row>
    <row r="64348" spans="77:77">
      <c r="BY64348" s="2"/>
    </row>
    <row r="64349" spans="77:77">
      <c r="BY64349" s="2"/>
    </row>
    <row r="64350" spans="77:77">
      <c r="BY64350" s="2"/>
    </row>
    <row r="64351" spans="77:77">
      <c r="BY64351" s="2"/>
    </row>
    <row r="64352" spans="77:77">
      <c r="BY64352" s="2"/>
    </row>
    <row r="64353" spans="77:77">
      <c r="BY64353" s="2"/>
    </row>
    <row r="64354" spans="77:77">
      <c r="BY64354" s="2"/>
    </row>
    <row r="64355" spans="77:77">
      <c r="BY64355" s="2"/>
    </row>
    <row r="64356" spans="77:77">
      <c r="BY64356" s="2"/>
    </row>
    <row r="64357" spans="77:77">
      <c r="BY64357" s="2"/>
    </row>
    <row r="64358" spans="77:77">
      <c r="BY64358" s="2"/>
    </row>
    <row r="64359" spans="77:77">
      <c r="BY64359" s="2"/>
    </row>
    <row r="64360" spans="77:77">
      <c r="BY64360" s="2"/>
    </row>
    <row r="64361" spans="77:77">
      <c r="BY64361" s="2"/>
    </row>
    <row r="64362" spans="77:77">
      <c r="BY64362" s="2"/>
    </row>
    <row r="64363" spans="77:77">
      <c r="BY64363" s="2"/>
    </row>
    <row r="64364" spans="77:77">
      <c r="BY64364" s="2"/>
    </row>
    <row r="64365" spans="77:77">
      <c r="BY64365" s="2"/>
    </row>
    <row r="64366" spans="77:77">
      <c r="BY64366" s="2"/>
    </row>
    <row r="64367" spans="77:77">
      <c r="BY64367" s="2"/>
    </row>
    <row r="64368" spans="77:77">
      <c r="BY64368" s="2"/>
    </row>
    <row r="64369" spans="77:77">
      <c r="BY64369" s="2"/>
    </row>
    <row r="64370" spans="77:77">
      <c r="BY64370" s="2"/>
    </row>
    <row r="64371" spans="77:77">
      <c r="BY64371" s="2"/>
    </row>
    <row r="64372" spans="77:77">
      <c r="BY64372" s="2"/>
    </row>
    <row r="64373" spans="77:77">
      <c r="BY64373" s="2"/>
    </row>
    <row r="64374" spans="77:77">
      <c r="BY64374" s="2"/>
    </row>
    <row r="64375" spans="77:77">
      <c r="BY64375" s="2"/>
    </row>
    <row r="64376" spans="77:77">
      <c r="BY64376" s="2"/>
    </row>
    <row r="64377" spans="77:77">
      <c r="BY64377" s="2"/>
    </row>
    <row r="64378" spans="77:77">
      <c r="BY64378" s="2"/>
    </row>
    <row r="64379" spans="77:77">
      <c r="BY64379" s="2"/>
    </row>
    <row r="64380" spans="77:77">
      <c r="BY64380" s="2"/>
    </row>
    <row r="64381" spans="77:77">
      <c r="BY64381" s="2"/>
    </row>
    <row r="64382" spans="77:77">
      <c r="BY64382" s="2"/>
    </row>
    <row r="64383" spans="77:77">
      <c r="BY64383" s="2"/>
    </row>
    <row r="64384" spans="77:77">
      <c r="BY64384" s="2"/>
    </row>
    <row r="64385" spans="77:77">
      <c r="BY64385" s="2"/>
    </row>
    <row r="64386" spans="77:77">
      <c r="BY64386" s="2"/>
    </row>
    <row r="64387" spans="77:77">
      <c r="BY64387" s="2"/>
    </row>
    <row r="64388" spans="77:77">
      <c r="BY64388" s="2"/>
    </row>
    <row r="64389" spans="77:77">
      <c r="BY64389" s="2"/>
    </row>
    <row r="64390" spans="77:77">
      <c r="BY64390" s="2"/>
    </row>
    <row r="64391" spans="77:77">
      <c r="BY64391" s="2"/>
    </row>
    <row r="64392" spans="77:77">
      <c r="BY64392" s="2"/>
    </row>
    <row r="64393" spans="77:77">
      <c r="BY64393" s="2"/>
    </row>
    <row r="64394" spans="77:77">
      <c r="BY64394" s="2"/>
    </row>
    <row r="64395" spans="77:77">
      <c r="BY64395" s="2"/>
    </row>
    <row r="64396" spans="77:77">
      <c r="BY64396" s="2"/>
    </row>
    <row r="64397" spans="77:77">
      <c r="BY64397" s="2"/>
    </row>
    <row r="64398" spans="77:77">
      <c r="BY64398" s="2"/>
    </row>
    <row r="64399" spans="77:77">
      <c r="BY64399" s="2"/>
    </row>
    <row r="64400" spans="77:77">
      <c r="BY64400" s="2"/>
    </row>
    <row r="64401" spans="77:77">
      <c r="BY64401" s="2"/>
    </row>
    <row r="64402" spans="77:77">
      <c r="BY64402" s="2"/>
    </row>
    <row r="64403" spans="77:77">
      <c r="BY64403" s="2"/>
    </row>
    <row r="64404" spans="77:77">
      <c r="BY64404" s="2"/>
    </row>
    <row r="64405" spans="77:77">
      <c r="BY64405" s="2"/>
    </row>
    <row r="64406" spans="77:77">
      <c r="BY64406" s="2"/>
    </row>
    <row r="64407" spans="77:77">
      <c r="BY64407" s="2"/>
    </row>
    <row r="64408" spans="77:77">
      <c r="BY64408" s="2"/>
    </row>
    <row r="64409" spans="77:77">
      <c r="BY64409" s="2"/>
    </row>
    <row r="64410" spans="77:77">
      <c r="BY64410" s="2"/>
    </row>
    <row r="64411" spans="77:77">
      <c r="BY64411" s="2"/>
    </row>
    <row r="64412" spans="77:77">
      <c r="BY64412" s="2"/>
    </row>
    <row r="64413" spans="77:77">
      <c r="BY64413" s="2"/>
    </row>
    <row r="64414" spans="77:77">
      <c r="BY64414" s="2"/>
    </row>
    <row r="64415" spans="77:77">
      <c r="BY64415" s="2"/>
    </row>
    <row r="64416" spans="77:77">
      <c r="BY64416" s="2"/>
    </row>
    <row r="64417" spans="77:77">
      <c r="BY64417" s="2"/>
    </row>
    <row r="64418" spans="77:77">
      <c r="BY64418" s="2"/>
    </row>
    <row r="64419" spans="77:77">
      <c r="BY64419" s="2"/>
    </row>
    <row r="64420" spans="77:77">
      <c r="BY64420" s="2"/>
    </row>
    <row r="64421" spans="77:77">
      <c r="BY64421" s="2"/>
    </row>
    <row r="64422" spans="77:77">
      <c r="BY64422" s="2"/>
    </row>
    <row r="64423" spans="77:77">
      <c r="BY64423" s="2"/>
    </row>
    <row r="64424" spans="77:77">
      <c r="BY64424" s="2"/>
    </row>
    <row r="64425" spans="77:77">
      <c r="BY64425" s="2"/>
    </row>
    <row r="64426" spans="77:77">
      <c r="BY64426" s="2"/>
    </row>
    <row r="64427" spans="77:77">
      <c r="BY64427" s="2"/>
    </row>
    <row r="64428" spans="77:77">
      <c r="BY64428" s="2"/>
    </row>
    <row r="64429" spans="77:77">
      <c r="BY64429" s="2"/>
    </row>
    <row r="64430" spans="77:77">
      <c r="BY64430" s="2"/>
    </row>
    <row r="64431" spans="77:77">
      <c r="BY64431" s="2"/>
    </row>
    <row r="64432" spans="77:77">
      <c r="BY64432" s="2"/>
    </row>
    <row r="64433" spans="77:77">
      <c r="BY64433" s="2"/>
    </row>
    <row r="64434" spans="77:77">
      <c r="BY64434" s="2"/>
    </row>
    <row r="64435" spans="77:77">
      <c r="BY64435" s="2"/>
    </row>
    <row r="64436" spans="77:77">
      <c r="BY64436" s="2"/>
    </row>
    <row r="64437" spans="77:77">
      <c r="BY64437" s="2"/>
    </row>
    <row r="64438" spans="77:77">
      <c r="BY64438" s="2"/>
    </row>
    <row r="64439" spans="77:77">
      <c r="BY64439" s="2"/>
    </row>
    <row r="64440" spans="77:77">
      <c r="BY64440" s="2"/>
    </row>
    <row r="64441" spans="77:77">
      <c r="BY64441" s="2"/>
    </row>
    <row r="64442" spans="77:77">
      <c r="BY64442" s="2"/>
    </row>
    <row r="64443" spans="77:77">
      <c r="BY64443" s="2"/>
    </row>
    <row r="64444" spans="77:77">
      <c r="BY64444" s="2"/>
    </row>
    <row r="64445" spans="77:77">
      <c r="BY64445" s="2"/>
    </row>
    <row r="64446" spans="77:77">
      <c r="BY64446" s="2"/>
    </row>
    <row r="64447" spans="77:77">
      <c r="BY64447" s="2"/>
    </row>
    <row r="64448" spans="77:77">
      <c r="BY64448" s="2"/>
    </row>
    <row r="64449" spans="77:77">
      <c r="BY64449" s="2"/>
    </row>
    <row r="64450" spans="77:77">
      <c r="BY64450" s="2"/>
    </row>
    <row r="64451" spans="77:77">
      <c r="BY64451" s="2"/>
    </row>
    <row r="64452" spans="77:77">
      <c r="BY64452" s="2"/>
    </row>
    <row r="64453" spans="77:77">
      <c r="BY64453" s="2"/>
    </row>
    <row r="64454" spans="77:77">
      <c r="BY64454" s="2"/>
    </row>
    <row r="64455" spans="77:77">
      <c r="BY64455" s="2"/>
    </row>
    <row r="64456" spans="77:77">
      <c r="BY64456" s="2"/>
    </row>
    <row r="64457" spans="77:77">
      <c r="BY64457" s="2"/>
    </row>
    <row r="64458" spans="77:77">
      <c r="BY64458" s="2"/>
    </row>
    <row r="64459" spans="77:77">
      <c r="BY64459" s="2"/>
    </row>
    <row r="64460" spans="77:77">
      <c r="BY64460" s="2"/>
    </row>
    <row r="64461" spans="77:77">
      <c r="BY64461" s="2"/>
    </row>
    <row r="64462" spans="77:77">
      <c r="BY64462" s="2"/>
    </row>
    <row r="64463" spans="77:77">
      <c r="BY64463" s="2"/>
    </row>
    <row r="64464" spans="77:77">
      <c r="BY64464" s="2"/>
    </row>
    <row r="64465" spans="77:77">
      <c r="BY64465" s="2"/>
    </row>
    <row r="64466" spans="77:77">
      <c r="BY64466" s="2"/>
    </row>
    <row r="64467" spans="77:77">
      <c r="BY64467" s="2"/>
    </row>
    <row r="64468" spans="77:77">
      <c r="BY64468" s="2"/>
    </row>
    <row r="64469" spans="77:77">
      <c r="BY64469" s="2"/>
    </row>
    <row r="64470" spans="77:77">
      <c r="BY64470" s="2"/>
    </row>
    <row r="64471" spans="77:77">
      <c r="BY64471" s="2"/>
    </row>
    <row r="64472" spans="77:77">
      <c r="BY64472" s="2"/>
    </row>
    <row r="64473" spans="77:77">
      <c r="BY64473" s="2"/>
    </row>
    <row r="64474" spans="77:77">
      <c r="BY64474" s="2"/>
    </row>
    <row r="64475" spans="77:77">
      <c r="BY64475" s="2"/>
    </row>
    <row r="64476" spans="77:77">
      <c r="BY64476" s="2"/>
    </row>
    <row r="64477" spans="77:77">
      <c r="BY64477" s="2"/>
    </row>
    <row r="64478" spans="77:77">
      <c r="BY64478" s="2"/>
    </row>
    <row r="64479" spans="77:77">
      <c r="BY64479" s="2"/>
    </row>
    <row r="64480" spans="77:77">
      <c r="BY64480" s="2"/>
    </row>
    <row r="64481" spans="77:77">
      <c r="BY64481" s="2"/>
    </row>
    <row r="64482" spans="77:77">
      <c r="BY64482" s="2"/>
    </row>
    <row r="64483" spans="77:77">
      <c r="BY64483" s="2"/>
    </row>
    <row r="64484" spans="77:77">
      <c r="BY64484" s="2"/>
    </row>
    <row r="64485" spans="77:77">
      <c r="BY64485" s="2"/>
    </row>
    <row r="64486" spans="77:77">
      <c r="BY64486" s="2"/>
    </row>
    <row r="64487" spans="77:77">
      <c r="BY64487" s="2"/>
    </row>
    <row r="64488" spans="77:77">
      <c r="BY64488" s="2"/>
    </row>
    <row r="64489" spans="77:77">
      <c r="BY64489" s="2"/>
    </row>
    <row r="64490" spans="77:77">
      <c r="BY64490" s="2"/>
    </row>
    <row r="64491" spans="77:77">
      <c r="BY64491" s="2"/>
    </row>
    <row r="64492" spans="77:77">
      <c r="BY64492" s="2"/>
    </row>
    <row r="64493" spans="77:77">
      <c r="BY64493" s="2"/>
    </row>
    <row r="64494" spans="77:77">
      <c r="BY64494" s="2"/>
    </row>
    <row r="64495" spans="77:77">
      <c r="BY64495" s="2"/>
    </row>
    <row r="64496" spans="77:77">
      <c r="BY64496" s="2"/>
    </row>
    <row r="64497" spans="77:77">
      <c r="BY64497" s="2"/>
    </row>
    <row r="64498" spans="77:77">
      <c r="BY64498" s="2"/>
    </row>
    <row r="64499" spans="77:77">
      <c r="BY64499" s="2"/>
    </row>
    <row r="64500" spans="77:77">
      <c r="BY64500" s="2"/>
    </row>
    <row r="64501" spans="77:77">
      <c r="BY64501" s="2"/>
    </row>
    <row r="64502" spans="77:77">
      <c r="BY64502" s="2"/>
    </row>
    <row r="64503" spans="77:77">
      <c r="BY64503" s="2"/>
    </row>
    <row r="64504" spans="77:77">
      <c r="BY64504" s="2"/>
    </row>
    <row r="64505" spans="77:77">
      <c r="BY64505" s="2"/>
    </row>
    <row r="64506" spans="77:77">
      <c r="BY64506" s="2"/>
    </row>
    <row r="64507" spans="77:77">
      <c r="BY64507" s="2"/>
    </row>
    <row r="64508" spans="77:77">
      <c r="BY64508" s="2"/>
    </row>
    <row r="64509" spans="77:77">
      <c r="BY64509" s="2"/>
    </row>
    <row r="64510" spans="77:77">
      <c r="BY64510" s="2"/>
    </row>
    <row r="64511" spans="77:77">
      <c r="BY64511" s="2"/>
    </row>
    <row r="64512" spans="77:77">
      <c r="BY64512" s="2"/>
    </row>
    <row r="64513" spans="77:77">
      <c r="BY64513" s="2"/>
    </row>
    <row r="64514" spans="77:77">
      <c r="BY64514" s="2"/>
    </row>
    <row r="64515" spans="77:77">
      <c r="BY64515" s="2"/>
    </row>
    <row r="64516" spans="77:77">
      <c r="BY64516" s="2"/>
    </row>
    <row r="64517" spans="77:77">
      <c r="BY64517" s="2"/>
    </row>
    <row r="64518" spans="77:77">
      <c r="BY64518" s="2"/>
    </row>
    <row r="64519" spans="77:77">
      <c r="BY64519" s="2"/>
    </row>
    <row r="64520" spans="77:77">
      <c r="BY64520" s="2"/>
    </row>
    <row r="64521" spans="77:77">
      <c r="BY64521" s="2"/>
    </row>
    <row r="64522" spans="77:77">
      <c r="BY64522" s="2"/>
    </row>
    <row r="64523" spans="77:77">
      <c r="BY64523" s="2"/>
    </row>
    <row r="64524" spans="77:77">
      <c r="BY64524" s="2"/>
    </row>
    <row r="64525" spans="77:77">
      <c r="BY64525" s="2"/>
    </row>
    <row r="64526" spans="77:77">
      <c r="BY64526" s="2"/>
    </row>
    <row r="64527" spans="77:77">
      <c r="BY64527" s="2"/>
    </row>
    <row r="64528" spans="77:77">
      <c r="BY64528" s="2"/>
    </row>
    <row r="64529" spans="77:77">
      <c r="BY64529" s="2"/>
    </row>
    <row r="64530" spans="77:77">
      <c r="BY64530" s="2"/>
    </row>
    <row r="64531" spans="77:77">
      <c r="BY64531" s="2"/>
    </row>
    <row r="64532" spans="77:77">
      <c r="BY64532" s="2"/>
    </row>
    <row r="64533" spans="77:77">
      <c r="BY64533" s="2"/>
    </row>
    <row r="64534" spans="77:77">
      <c r="BY64534" s="2"/>
    </row>
    <row r="64535" spans="77:77">
      <c r="BY64535" s="2"/>
    </row>
    <row r="64536" spans="77:77">
      <c r="BY64536" s="2"/>
    </row>
    <row r="64537" spans="77:77">
      <c r="BY64537" s="2"/>
    </row>
    <row r="64538" spans="77:77">
      <c r="BY64538" s="2"/>
    </row>
    <row r="64539" spans="77:77">
      <c r="BY64539" s="2"/>
    </row>
    <row r="64540" spans="77:77">
      <c r="BY64540" s="2"/>
    </row>
    <row r="64541" spans="77:77">
      <c r="BY64541" s="2"/>
    </row>
    <row r="64542" spans="77:77">
      <c r="BY64542" s="2"/>
    </row>
    <row r="64543" spans="77:77">
      <c r="BY64543" s="2"/>
    </row>
    <row r="64544" spans="77:77">
      <c r="BY64544" s="2"/>
    </row>
    <row r="64545" spans="77:77">
      <c r="BY64545" s="2"/>
    </row>
    <row r="64546" spans="77:77">
      <c r="BY64546" s="2"/>
    </row>
    <row r="64547" spans="77:77">
      <c r="BY64547" s="2"/>
    </row>
    <row r="64548" spans="77:77">
      <c r="BY64548" s="2"/>
    </row>
    <row r="64549" spans="77:77">
      <c r="BY64549" s="2"/>
    </row>
    <row r="64550" spans="77:77">
      <c r="BY64550" s="2"/>
    </row>
    <row r="64551" spans="77:77">
      <c r="BY64551" s="2"/>
    </row>
    <row r="64552" spans="77:77">
      <c r="BY64552" s="2"/>
    </row>
    <row r="64553" spans="77:77">
      <c r="BY64553" s="2"/>
    </row>
    <row r="64554" spans="77:77">
      <c r="BY64554" s="2"/>
    </row>
    <row r="64555" spans="77:77">
      <c r="BY64555" s="2"/>
    </row>
    <row r="64556" spans="77:77">
      <c r="BY64556" s="2"/>
    </row>
    <row r="64557" spans="77:77">
      <c r="BY64557" s="2"/>
    </row>
    <row r="64558" spans="77:77">
      <c r="BY64558" s="2"/>
    </row>
    <row r="64559" spans="77:77">
      <c r="BY64559" s="2"/>
    </row>
    <row r="64560" spans="77:77">
      <c r="BY64560" s="2"/>
    </row>
    <row r="64561" spans="77:77">
      <c r="BY64561" s="2"/>
    </row>
    <row r="64562" spans="77:77">
      <c r="BY64562" s="2"/>
    </row>
    <row r="64563" spans="77:77">
      <c r="BY64563" s="2"/>
    </row>
    <row r="64564" spans="77:77">
      <c r="BY64564" s="2"/>
    </row>
    <row r="64565" spans="77:77">
      <c r="BY64565" s="2"/>
    </row>
    <row r="64566" spans="77:77">
      <c r="BY64566" s="2"/>
    </row>
    <row r="64567" spans="77:77">
      <c r="BY64567" s="2"/>
    </row>
    <row r="64568" spans="77:77">
      <c r="BY64568" s="2"/>
    </row>
    <row r="64569" spans="77:77">
      <c r="BY64569" s="2"/>
    </row>
    <row r="64570" spans="77:77">
      <c r="BY64570" s="2"/>
    </row>
    <row r="64571" spans="77:77">
      <c r="BY64571" s="2"/>
    </row>
    <row r="64572" spans="77:77">
      <c r="BY64572" s="2"/>
    </row>
    <row r="64573" spans="77:77">
      <c r="BY64573" s="2"/>
    </row>
    <row r="64574" spans="77:77">
      <c r="BY64574" s="2"/>
    </row>
    <row r="64575" spans="77:77">
      <c r="BY64575" s="2"/>
    </row>
    <row r="64576" spans="77:77">
      <c r="BY64576" s="2"/>
    </row>
    <row r="64577" spans="77:77">
      <c r="BY64577" s="2"/>
    </row>
    <row r="64578" spans="77:77">
      <c r="BY64578" s="2"/>
    </row>
    <row r="64579" spans="77:77">
      <c r="BY64579" s="2"/>
    </row>
    <row r="64580" spans="77:77">
      <c r="BY64580" s="2"/>
    </row>
    <row r="64581" spans="77:77">
      <c r="BY64581" s="2"/>
    </row>
    <row r="64582" spans="77:77">
      <c r="BY64582" s="2"/>
    </row>
    <row r="64583" spans="77:77">
      <c r="BY64583" s="2"/>
    </row>
    <row r="64584" spans="77:77">
      <c r="BY64584" s="2"/>
    </row>
    <row r="64585" spans="77:77">
      <c r="BY64585" s="2"/>
    </row>
    <row r="64586" spans="77:77">
      <c r="BY64586" s="2"/>
    </row>
    <row r="64587" spans="77:77">
      <c r="BY64587" s="2"/>
    </row>
    <row r="64588" spans="77:77">
      <c r="BY64588" s="2"/>
    </row>
    <row r="64589" spans="77:77">
      <c r="BY64589" s="2"/>
    </row>
    <row r="64590" spans="77:77">
      <c r="BY64590" s="2"/>
    </row>
    <row r="64591" spans="77:77">
      <c r="BY64591" s="2"/>
    </row>
    <row r="64592" spans="77:77">
      <c r="BY64592" s="2"/>
    </row>
    <row r="64593" spans="77:77">
      <c r="BY64593" s="2"/>
    </row>
    <row r="64594" spans="77:77">
      <c r="BY64594" s="2"/>
    </row>
    <row r="64595" spans="77:77">
      <c r="BY64595" s="2"/>
    </row>
    <row r="64596" spans="77:77">
      <c r="BY64596" s="2"/>
    </row>
    <row r="64597" spans="77:77">
      <c r="BY64597" s="2"/>
    </row>
    <row r="64598" spans="77:77">
      <c r="BY64598" s="2"/>
    </row>
    <row r="64599" spans="77:77">
      <c r="BY64599" s="2"/>
    </row>
    <row r="64600" spans="77:77">
      <c r="BY64600" s="2"/>
    </row>
    <row r="64601" spans="77:77">
      <c r="BY64601" s="2"/>
    </row>
    <row r="64602" spans="77:77">
      <c r="BY64602" s="2"/>
    </row>
    <row r="64603" spans="77:77">
      <c r="BY64603" s="2"/>
    </row>
    <row r="64604" spans="77:77">
      <c r="BY64604" s="2"/>
    </row>
    <row r="64605" spans="77:77">
      <c r="BY64605" s="2"/>
    </row>
    <row r="64606" spans="77:77">
      <c r="BY64606" s="2"/>
    </row>
    <row r="64607" spans="77:77">
      <c r="BY64607" s="2"/>
    </row>
    <row r="64608" spans="77:77">
      <c r="BY64608" s="2"/>
    </row>
    <row r="64609" spans="77:77">
      <c r="BY64609" s="2"/>
    </row>
    <row r="64610" spans="77:77">
      <c r="BY64610" s="2"/>
    </row>
    <row r="64611" spans="77:77">
      <c r="BY64611" s="2"/>
    </row>
    <row r="64612" spans="77:77">
      <c r="BY64612" s="2"/>
    </row>
    <row r="64613" spans="77:77">
      <c r="BY64613" s="2"/>
    </row>
    <row r="64614" spans="77:77">
      <c r="BY64614" s="2"/>
    </row>
    <row r="64615" spans="77:77">
      <c r="BY64615" s="2"/>
    </row>
    <row r="64616" spans="77:77">
      <c r="BY64616" s="2"/>
    </row>
    <row r="64617" spans="77:77">
      <c r="BY64617" s="2"/>
    </row>
    <row r="64618" spans="77:77">
      <c r="BY64618" s="2"/>
    </row>
    <row r="64619" spans="77:77">
      <c r="BY64619" s="2"/>
    </row>
    <row r="64620" spans="77:77">
      <c r="BY64620" s="2"/>
    </row>
    <row r="64621" spans="77:77">
      <c r="BY64621" s="2"/>
    </row>
    <row r="64622" spans="77:77">
      <c r="BY64622" s="2"/>
    </row>
    <row r="64623" spans="77:77">
      <c r="BY64623" s="2"/>
    </row>
    <row r="64624" spans="77:77">
      <c r="BY64624" s="2"/>
    </row>
    <row r="64625" spans="77:77">
      <c r="BY64625" s="2"/>
    </row>
    <row r="64626" spans="77:77">
      <c r="BY64626" s="2"/>
    </row>
    <row r="64627" spans="77:77">
      <c r="BY64627" s="2"/>
    </row>
    <row r="64628" spans="77:77">
      <c r="BY64628" s="2"/>
    </row>
    <row r="64629" spans="77:77">
      <c r="BY64629" s="2"/>
    </row>
    <row r="64630" spans="77:77">
      <c r="BY64630" s="2"/>
    </row>
    <row r="64631" spans="77:77">
      <c r="BY64631" s="2"/>
    </row>
    <row r="64632" spans="77:77">
      <c r="BY64632" s="2"/>
    </row>
    <row r="64633" spans="77:77">
      <c r="BY64633" s="2"/>
    </row>
    <row r="64634" spans="77:77">
      <c r="BY64634" s="2"/>
    </row>
    <row r="64635" spans="77:77">
      <c r="BY64635" s="2"/>
    </row>
    <row r="64636" spans="77:77">
      <c r="BY64636" s="2"/>
    </row>
    <row r="64637" spans="77:77">
      <c r="BY64637" s="2"/>
    </row>
    <row r="64638" spans="77:77">
      <c r="BY64638" s="2"/>
    </row>
    <row r="64639" spans="77:77">
      <c r="BY64639" s="2"/>
    </row>
    <row r="64640" spans="77:77">
      <c r="BY64640" s="2"/>
    </row>
    <row r="64641" spans="77:77">
      <c r="BY64641" s="2"/>
    </row>
    <row r="64642" spans="77:77">
      <c r="BY64642" s="2"/>
    </row>
    <row r="64643" spans="77:77">
      <c r="BY64643" s="2"/>
    </row>
    <row r="64644" spans="77:77">
      <c r="BY64644" s="2"/>
    </row>
    <row r="64645" spans="77:77">
      <c r="BY64645" s="2"/>
    </row>
    <row r="64646" spans="77:77">
      <c r="BY64646" s="2"/>
    </row>
    <row r="64647" spans="77:77">
      <c r="BY64647" s="2"/>
    </row>
    <row r="64648" spans="77:77">
      <c r="BY64648" s="2"/>
    </row>
    <row r="64649" spans="77:77">
      <c r="BY64649" s="2"/>
    </row>
    <row r="64650" spans="77:77">
      <c r="BY64650" s="2"/>
    </row>
    <row r="64651" spans="77:77">
      <c r="BY64651" s="2"/>
    </row>
    <row r="64652" spans="77:77">
      <c r="BY64652" s="2"/>
    </row>
    <row r="64653" spans="77:77">
      <c r="BY64653" s="2"/>
    </row>
    <row r="64654" spans="77:77">
      <c r="BY64654" s="2"/>
    </row>
    <row r="64655" spans="77:77">
      <c r="BY64655" s="2"/>
    </row>
    <row r="64656" spans="77:77">
      <c r="BY64656" s="2"/>
    </row>
    <row r="64657" spans="77:77">
      <c r="BY64657" s="2"/>
    </row>
    <row r="64658" spans="77:77">
      <c r="BY64658" s="2"/>
    </row>
    <row r="64659" spans="77:77">
      <c r="BY64659" s="2"/>
    </row>
    <row r="64660" spans="77:77">
      <c r="BY64660" s="2"/>
    </row>
    <row r="64661" spans="77:77">
      <c r="BY64661" s="2"/>
    </row>
    <row r="64662" spans="77:77">
      <c r="BY64662" s="2"/>
    </row>
    <row r="64663" spans="77:77">
      <c r="BY64663" s="2"/>
    </row>
    <row r="64664" spans="77:77">
      <c r="BY64664" s="2"/>
    </row>
    <row r="64665" spans="77:77">
      <c r="BY64665" s="2"/>
    </row>
    <row r="64666" spans="77:77">
      <c r="BY64666" s="2"/>
    </row>
    <row r="64667" spans="77:77">
      <c r="BY64667" s="2"/>
    </row>
    <row r="64668" spans="77:77">
      <c r="BY64668" s="2"/>
    </row>
    <row r="64669" spans="77:77">
      <c r="BY64669" s="2"/>
    </row>
    <row r="64670" spans="77:77">
      <c r="BY64670" s="2"/>
    </row>
    <row r="64671" spans="77:77">
      <c r="BY64671" s="2"/>
    </row>
    <row r="64672" spans="77:77">
      <c r="BY64672" s="2"/>
    </row>
    <row r="64673" spans="77:77">
      <c r="BY64673" s="2"/>
    </row>
    <row r="64674" spans="77:77">
      <c r="BY64674" s="2"/>
    </row>
    <row r="64675" spans="77:77">
      <c r="BY64675" s="2"/>
    </row>
    <row r="64676" spans="77:77">
      <c r="BY64676" s="2"/>
    </row>
    <row r="64677" spans="77:77">
      <c r="BY64677" s="2"/>
    </row>
    <row r="64678" spans="77:77">
      <c r="BY64678" s="2"/>
    </row>
    <row r="64679" spans="77:77">
      <c r="BY64679" s="2"/>
    </row>
    <row r="64680" spans="77:77">
      <c r="BY64680" s="2"/>
    </row>
    <row r="64681" spans="77:77">
      <c r="BY64681" s="2"/>
    </row>
    <row r="64682" spans="77:77">
      <c r="BY64682" s="2"/>
    </row>
    <row r="64683" spans="77:77">
      <c r="BY64683" s="2"/>
    </row>
    <row r="64684" spans="77:77">
      <c r="BY64684" s="2"/>
    </row>
    <row r="64685" spans="77:77">
      <c r="BY64685" s="2"/>
    </row>
    <row r="64686" spans="77:77">
      <c r="BY64686" s="2"/>
    </row>
    <row r="64687" spans="77:77">
      <c r="BY64687" s="2"/>
    </row>
    <row r="64688" spans="77:77">
      <c r="BY64688" s="2"/>
    </row>
    <row r="64689" spans="77:77">
      <c r="BY64689" s="2"/>
    </row>
    <row r="64690" spans="77:77">
      <c r="BY64690" s="2"/>
    </row>
    <row r="64691" spans="77:77">
      <c r="BY64691" s="2"/>
    </row>
    <row r="64692" spans="77:77">
      <c r="BY64692" s="2"/>
    </row>
    <row r="64693" spans="77:77">
      <c r="BY64693" s="2"/>
    </row>
    <row r="64694" spans="77:77">
      <c r="BY64694" s="2"/>
    </row>
    <row r="64695" spans="77:77">
      <c r="BY64695" s="2"/>
    </row>
    <row r="64696" spans="77:77">
      <c r="BY64696" s="2"/>
    </row>
    <row r="64697" spans="77:77">
      <c r="BY64697" s="2"/>
    </row>
    <row r="64698" spans="77:77">
      <c r="BY64698" s="2"/>
    </row>
    <row r="64699" spans="77:77">
      <c r="BY64699" s="2"/>
    </row>
    <row r="64700" spans="77:77">
      <c r="BY64700" s="2"/>
    </row>
    <row r="64701" spans="77:77">
      <c r="BY64701" s="2"/>
    </row>
    <row r="64702" spans="77:77">
      <c r="BY64702" s="2"/>
    </row>
    <row r="64703" spans="77:77">
      <c r="BY64703" s="2"/>
    </row>
    <row r="64704" spans="77:77">
      <c r="BY64704" s="2"/>
    </row>
    <row r="64705" spans="77:77">
      <c r="BY64705" s="2"/>
    </row>
    <row r="64706" spans="77:77">
      <c r="BY64706" s="2"/>
    </row>
    <row r="64707" spans="77:77">
      <c r="BY64707" s="2"/>
    </row>
    <row r="64708" spans="77:77">
      <c r="BY64708" s="2"/>
    </row>
    <row r="64709" spans="77:77">
      <c r="BY64709" s="2"/>
    </row>
    <row r="64710" spans="77:77">
      <c r="BY64710" s="2"/>
    </row>
    <row r="64711" spans="77:77">
      <c r="BY64711" s="2"/>
    </row>
    <row r="64712" spans="77:77">
      <c r="BY64712" s="2"/>
    </row>
    <row r="64713" spans="77:77">
      <c r="BY64713" s="2"/>
    </row>
    <row r="64714" spans="77:77">
      <c r="BY64714" s="2"/>
    </row>
    <row r="64715" spans="77:77">
      <c r="BY64715" s="2"/>
    </row>
    <row r="64716" spans="77:77">
      <c r="BY64716" s="2"/>
    </row>
    <row r="64717" spans="77:77">
      <c r="BY64717" s="2"/>
    </row>
    <row r="64718" spans="77:77">
      <c r="BY64718" s="2"/>
    </row>
    <row r="64719" spans="77:77">
      <c r="BY64719" s="2"/>
    </row>
    <row r="64720" spans="77:77">
      <c r="BY64720" s="2"/>
    </row>
    <row r="64721" spans="77:77">
      <c r="BY64721" s="2"/>
    </row>
    <row r="64722" spans="77:77">
      <c r="BY64722" s="2"/>
    </row>
    <row r="64723" spans="77:77">
      <c r="BY64723" s="2"/>
    </row>
    <row r="64724" spans="77:77">
      <c r="BY64724" s="2"/>
    </row>
    <row r="64725" spans="77:77">
      <c r="BY64725" s="2"/>
    </row>
    <row r="64726" spans="77:77">
      <c r="BY64726" s="2"/>
    </row>
    <row r="64727" spans="77:77">
      <c r="BY64727" s="2"/>
    </row>
    <row r="64728" spans="77:77">
      <c r="BY64728" s="2"/>
    </row>
    <row r="64729" spans="77:77">
      <c r="BY64729" s="2"/>
    </row>
    <row r="64730" spans="77:77">
      <c r="BY64730" s="2"/>
    </row>
    <row r="64731" spans="77:77">
      <c r="BY64731" s="2"/>
    </row>
    <row r="64732" spans="77:77">
      <c r="BY64732" s="2"/>
    </row>
    <row r="64733" spans="77:77">
      <c r="BY64733" s="2"/>
    </row>
    <row r="64734" spans="77:77">
      <c r="BY64734" s="2"/>
    </row>
    <row r="64735" spans="77:77">
      <c r="BY64735" s="2"/>
    </row>
    <row r="64736" spans="77:77">
      <c r="BY64736" s="2"/>
    </row>
    <row r="64737" spans="77:77">
      <c r="BY64737" s="2"/>
    </row>
    <row r="64738" spans="77:77">
      <c r="BY64738" s="2"/>
    </row>
    <row r="64739" spans="77:77">
      <c r="BY64739" s="2"/>
    </row>
    <row r="64740" spans="77:77">
      <c r="BY64740" s="2"/>
    </row>
    <row r="64741" spans="77:77">
      <c r="BY64741" s="2"/>
    </row>
    <row r="64742" spans="77:77">
      <c r="BY64742" s="2"/>
    </row>
    <row r="64743" spans="77:77">
      <c r="BY64743" s="2"/>
    </row>
    <row r="64744" spans="77:77">
      <c r="BY64744" s="2"/>
    </row>
    <row r="64745" spans="77:77">
      <c r="BY64745" s="2"/>
    </row>
    <row r="64746" spans="77:77">
      <c r="BY64746" s="2"/>
    </row>
    <row r="64747" spans="77:77">
      <c r="BY64747" s="2"/>
    </row>
    <row r="64748" spans="77:77">
      <c r="BY64748" s="2"/>
    </row>
    <row r="64749" spans="77:77">
      <c r="BY64749" s="2"/>
    </row>
    <row r="64750" spans="77:77">
      <c r="BY64750" s="2"/>
    </row>
    <row r="64751" spans="77:77">
      <c r="BY64751" s="2"/>
    </row>
    <row r="64752" spans="77:77">
      <c r="BY64752" s="2"/>
    </row>
    <row r="64753" spans="77:77">
      <c r="BY64753" s="2"/>
    </row>
    <row r="64754" spans="77:77">
      <c r="BY64754" s="2"/>
    </row>
    <row r="64755" spans="77:77">
      <c r="BY64755" s="2"/>
    </row>
    <row r="64756" spans="77:77">
      <c r="BY64756" s="2"/>
    </row>
    <row r="64757" spans="77:77">
      <c r="BY64757" s="2"/>
    </row>
    <row r="64758" spans="77:77">
      <c r="BY64758" s="2"/>
    </row>
    <row r="64759" spans="77:77">
      <c r="BY64759" s="2"/>
    </row>
    <row r="64760" spans="77:77">
      <c r="BY64760" s="2"/>
    </row>
    <row r="64761" spans="77:77">
      <c r="BY64761" s="2"/>
    </row>
    <row r="64762" spans="77:77">
      <c r="BY64762" s="2"/>
    </row>
    <row r="64763" spans="77:77">
      <c r="BY64763" s="2"/>
    </row>
    <row r="64764" spans="77:77">
      <c r="BY64764" s="2"/>
    </row>
    <row r="64765" spans="77:77">
      <c r="BY64765" s="2"/>
    </row>
    <row r="64766" spans="77:77">
      <c r="BY64766" s="2"/>
    </row>
    <row r="64767" spans="77:77">
      <c r="BY64767" s="2"/>
    </row>
    <row r="64768" spans="77:77">
      <c r="BY64768" s="2"/>
    </row>
    <row r="64769" spans="77:77">
      <c r="BY64769" s="2"/>
    </row>
    <row r="64770" spans="77:77">
      <c r="BY64770" s="2"/>
    </row>
    <row r="64771" spans="77:77">
      <c r="BY64771" s="2"/>
    </row>
    <row r="64772" spans="77:77">
      <c r="BY64772" s="2"/>
    </row>
    <row r="64773" spans="77:77">
      <c r="BY64773" s="2"/>
    </row>
    <row r="64774" spans="77:77">
      <c r="BY64774" s="2"/>
    </row>
    <row r="64775" spans="77:77">
      <c r="BY64775" s="2"/>
    </row>
    <row r="64776" spans="77:77">
      <c r="BY64776" s="2"/>
    </row>
    <row r="64777" spans="77:77">
      <c r="BY64777" s="2"/>
    </row>
    <row r="64778" spans="77:77">
      <c r="BY64778" s="2"/>
    </row>
    <row r="64779" spans="77:77">
      <c r="BY64779" s="2"/>
    </row>
    <row r="64780" spans="77:77">
      <c r="BY64780" s="2"/>
    </row>
    <row r="64781" spans="77:77">
      <c r="BY64781" s="2"/>
    </row>
    <row r="64782" spans="77:77">
      <c r="BY64782" s="2"/>
    </row>
    <row r="64783" spans="77:77">
      <c r="BY64783" s="2"/>
    </row>
    <row r="64784" spans="77:77">
      <c r="BY64784" s="2"/>
    </row>
    <row r="64785" spans="77:77">
      <c r="BY64785" s="2"/>
    </row>
    <row r="64786" spans="77:77">
      <c r="BY64786" s="2"/>
    </row>
    <row r="64787" spans="77:77">
      <c r="BY64787" s="2"/>
    </row>
    <row r="64788" spans="77:77">
      <c r="BY64788" s="2"/>
    </row>
    <row r="64789" spans="77:77">
      <c r="BY64789" s="2"/>
    </row>
    <row r="64790" spans="77:77">
      <c r="BY64790" s="2"/>
    </row>
    <row r="64791" spans="77:77">
      <c r="BY64791" s="2"/>
    </row>
    <row r="64792" spans="77:77">
      <c r="BY64792" s="2"/>
    </row>
    <row r="64793" spans="77:77">
      <c r="BY64793" s="2"/>
    </row>
    <row r="64794" spans="77:77">
      <c r="BY64794" s="2"/>
    </row>
    <row r="64795" spans="77:77">
      <c r="BY64795" s="2"/>
    </row>
    <row r="64796" spans="77:77">
      <c r="BY64796" s="2"/>
    </row>
    <row r="64797" spans="77:77">
      <c r="BY64797" s="2"/>
    </row>
    <row r="64798" spans="77:77">
      <c r="BY64798" s="2"/>
    </row>
    <row r="64799" spans="77:77">
      <c r="BY64799" s="2"/>
    </row>
    <row r="64800" spans="77:77">
      <c r="BY64800" s="2"/>
    </row>
    <row r="64801" spans="77:77">
      <c r="BY64801" s="2"/>
    </row>
    <row r="64802" spans="77:77">
      <c r="BY64802" s="2"/>
    </row>
    <row r="64803" spans="77:77">
      <c r="BY64803" s="2"/>
    </row>
    <row r="64804" spans="77:77">
      <c r="BY64804" s="2"/>
    </row>
    <row r="64805" spans="77:77">
      <c r="BY64805" s="2"/>
    </row>
    <row r="64806" spans="77:77">
      <c r="BY64806" s="2"/>
    </row>
    <row r="64807" spans="77:77">
      <c r="BY64807" s="2"/>
    </row>
    <row r="64808" spans="77:77">
      <c r="BY64808" s="2"/>
    </row>
    <row r="64809" spans="77:77">
      <c r="BY64809" s="2"/>
    </row>
    <row r="64810" spans="77:77">
      <c r="BY64810" s="2"/>
    </row>
    <row r="64811" spans="77:77">
      <c r="BY64811" s="2"/>
    </row>
    <row r="64812" spans="77:77">
      <c r="BY64812" s="2"/>
    </row>
    <row r="64813" spans="77:77">
      <c r="BY64813" s="2"/>
    </row>
    <row r="64814" spans="77:77">
      <c r="BY64814" s="2"/>
    </row>
    <row r="64815" spans="77:77">
      <c r="BY64815" s="2"/>
    </row>
    <row r="64816" spans="77:77">
      <c r="BY64816" s="2"/>
    </row>
    <row r="64817" spans="77:77">
      <c r="BY64817" s="2"/>
    </row>
    <row r="64818" spans="77:77">
      <c r="BY64818" s="2"/>
    </row>
    <row r="64819" spans="77:77">
      <c r="BY64819" s="2"/>
    </row>
    <row r="64820" spans="77:77">
      <c r="BY64820" s="2"/>
    </row>
    <row r="64821" spans="77:77">
      <c r="BY64821" s="2"/>
    </row>
    <row r="64822" spans="77:77">
      <c r="BY64822" s="2"/>
    </row>
    <row r="64823" spans="77:77">
      <c r="BY64823" s="2"/>
    </row>
    <row r="64824" spans="77:77">
      <c r="BY64824" s="2"/>
    </row>
    <row r="64825" spans="77:77">
      <c r="BY64825" s="2"/>
    </row>
    <row r="64826" spans="77:77">
      <c r="BY64826" s="2"/>
    </row>
    <row r="64827" spans="77:77">
      <c r="BY64827" s="2"/>
    </row>
    <row r="64828" spans="77:77">
      <c r="BY64828" s="2"/>
    </row>
    <row r="64829" spans="77:77">
      <c r="BY64829" s="2"/>
    </row>
    <row r="64830" spans="77:77">
      <c r="BY64830" s="2"/>
    </row>
    <row r="64831" spans="77:77">
      <c r="BY64831" s="2"/>
    </row>
    <row r="64832" spans="77:77">
      <c r="BY64832" s="2"/>
    </row>
    <row r="64833" spans="77:77">
      <c r="BY64833" s="2"/>
    </row>
    <row r="64834" spans="77:77">
      <c r="BY64834" s="2"/>
    </row>
    <row r="64835" spans="77:77">
      <c r="BY64835" s="2"/>
    </row>
    <row r="64836" spans="77:77">
      <c r="BY64836" s="2"/>
    </row>
    <row r="64837" spans="77:77">
      <c r="BY64837" s="2"/>
    </row>
    <row r="64838" spans="77:77">
      <c r="BY64838" s="2"/>
    </row>
    <row r="64839" spans="77:77">
      <c r="BY64839" s="2"/>
    </row>
    <row r="64840" spans="77:77">
      <c r="BY64840" s="2"/>
    </row>
    <row r="64841" spans="77:77">
      <c r="BY64841" s="2"/>
    </row>
    <row r="64842" spans="77:77">
      <c r="BY64842" s="2"/>
    </row>
    <row r="64843" spans="77:77">
      <c r="BY64843" s="2"/>
    </row>
    <row r="64844" spans="77:77">
      <c r="BY64844" s="2"/>
    </row>
    <row r="64845" spans="77:77">
      <c r="BY64845" s="2"/>
    </row>
    <row r="64846" spans="77:77">
      <c r="BY64846" s="2"/>
    </row>
    <row r="64847" spans="77:77">
      <c r="BY64847" s="2"/>
    </row>
    <row r="64848" spans="77:77">
      <c r="BY64848" s="2"/>
    </row>
    <row r="64849" spans="77:77">
      <c r="BY64849" s="2"/>
    </row>
    <row r="64850" spans="77:77">
      <c r="BY64850" s="2"/>
    </row>
    <row r="64851" spans="77:77">
      <c r="BY64851" s="2"/>
    </row>
    <row r="64852" spans="77:77">
      <c r="BY64852" s="2"/>
    </row>
    <row r="64853" spans="77:77">
      <c r="BY64853" s="2"/>
    </row>
    <row r="64854" spans="77:77">
      <c r="BY64854" s="2"/>
    </row>
    <row r="64855" spans="77:77">
      <c r="BY64855" s="2"/>
    </row>
    <row r="64856" spans="77:77">
      <c r="BY64856" s="2"/>
    </row>
    <row r="64857" spans="77:77">
      <c r="BY64857" s="2"/>
    </row>
    <row r="64858" spans="77:77">
      <c r="BY64858" s="2"/>
    </row>
    <row r="64859" spans="77:77">
      <c r="BY64859" s="2"/>
    </row>
    <row r="64860" spans="77:77">
      <c r="BY64860" s="2"/>
    </row>
    <row r="64861" spans="77:77">
      <c r="BY64861" s="2"/>
    </row>
    <row r="64862" spans="77:77">
      <c r="BY64862" s="2"/>
    </row>
    <row r="64863" spans="77:77">
      <c r="BY64863" s="2"/>
    </row>
    <row r="64864" spans="77:77">
      <c r="BY64864" s="2"/>
    </row>
    <row r="64865" spans="77:77">
      <c r="BY64865" s="2"/>
    </row>
    <row r="64866" spans="77:77">
      <c r="BY64866" s="2"/>
    </row>
    <row r="64867" spans="77:77">
      <c r="BY64867" s="2"/>
    </row>
    <row r="64868" spans="77:77">
      <c r="BY64868" s="2"/>
    </row>
    <row r="64869" spans="77:77">
      <c r="BY64869" s="2"/>
    </row>
    <row r="64870" spans="77:77">
      <c r="BY64870" s="2"/>
    </row>
    <row r="64871" spans="77:77">
      <c r="BY64871" s="2"/>
    </row>
    <row r="64872" spans="77:77">
      <c r="BY64872" s="2"/>
    </row>
    <row r="64873" spans="77:77">
      <c r="BY64873" s="2"/>
    </row>
    <row r="64874" spans="77:77">
      <c r="BY64874" s="2"/>
    </row>
    <row r="64875" spans="77:77">
      <c r="BY64875" s="2"/>
    </row>
    <row r="64876" spans="77:77">
      <c r="BY64876" s="2"/>
    </row>
    <row r="64877" spans="77:77">
      <c r="BY64877" s="2"/>
    </row>
    <row r="64878" spans="77:77">
      <c r="BY64878" s="2"/>
    </row>
    <row r="64879" spans="77:77">
      <c r="BY64879" s="2"/>
    </row>
    <row r="64880" spans="77:77">
      <c r="BY64880" s="2"/>
    </row>
    <row r="64881" spans="77:77">
      <c r="BY64881" s="2"/>
    </row>
    <row r="64882" spans="77:77">
      <c r="BY64882" s="2"/>
    </row>
    <row r="64883" spans="77:77">
      <c r="BY64883" s="2"/>
    </row>
    <row r="64884" spans="77:77">
      <c r="BY64884" s="2"/>
    </row>
    <row r="64885" spans="77:77">
      <c r="BY64885" s="2"/>
    </row>
    <row r="64886" spans="77:77">
      <c r="BY64886" s="2"/>
    </row>
    <row r="64887" spans="77:77">
      <c r="BY64887" s="2"/>
    </row>
    <row r="64888" spans="77:77">
      <c r="BY64888" s="2"/>
    </row>
    <row r="64889" spans="77:77">
      <c r="BY64889" s="2"/>
    </row>
    <row r="64890" spans="77:77">
      <c r="BY64890" s="2"/>
    </row>
    <row r="64891" spans="77:77">
      <c r="BY64891" s="2"/>
    </row>
    <row r="64892" spans="77:77">
      <c r="BY64892" s="2"/>
    </row>
    <row r="64893" spans="77:77">
      <c r="BY64893" s="2"/>
    </row>
    <row r="64894" spans="77:77">
      <c r="BY64894" s="2"/>
    </row>
    <row r="64895" spans="77:77">
      <c r="BY64895" s="2"/>
    </row>
    <row r="64896" spans="77:77">
      <c r="BY64896" s="2"/>
    </row>
    <row r="64897" spans="77:77">
      <c r="BY64897" s="2"/>
    </row>
    <row r="64898" spans="77:77">
      <c r="BY64898" s="2"/>
    </row>
    <row r="64899" spans="77:77">
      <c r="BY64899" s="2"/>
    </row>
    <row r="64900" spans="77:77">
      <c r="BY64900" s="2"/>
    </row>
    <row r="64901" spans="77:77">
      <c r="BY64901" s="2"/>
    </row>
    <row r="64902" spans="77:77">
      <c r="BY64902" s="2"/>
    </row>
    <row r="64903" spans="77:77">
      <c r="BY64903" s="2"/>
    </row>
    <row r="64904" spans="77:77">
      <c r="BY64904" s="2"/>
    </row>
    <row r="64905" spans="77:77">
      <c r="BY64905" s="2"/>
    </row>
    <row r="64906" spans="77:77">
      <c r="BY64906" s="2"/>
    </row>
    <row r="64907" spans="77:77">
      <c r="BY64907" s="2"/>
    </row>
    <row r="64908" spans="77:77">
      <c r="BY64908" s="2"/>
    </row>
    <row r="64909" spans="77:77">
      <c r="BY64909" s="2"/>
    </row>
    <row r="64910" spans="77:77">
      <c r="BY64910" s="2"/>
    </row>
    <row r="64911" spans="77:77">
      <c r="BY64911" s="2"/>
    </row>
    <row r="64912" spans="77:77">
      <c r="BY64912" s="2"/>
    </row>
    <row r="64913" spans="77:77">
      <c r="BY64913" s="2"/>
    </row>
    <row r="64914" spans="77:77">
      <c r="BY64914" s="2"/>
    </row>
    <row r="64915" spans="77:77">
      <c r="BY64915" s="2"/>
    </row>
    <row r="64916" spans="77:77">
      <c r="BY64916" s="2"/>
    </row>
    <row r="64917" spans="77:77">
      <c r="BY64917" s="2"/>
    </row>
    <row r="64918" spans="77:77">
      <c r="BY64918" s="2"/>
    </row>
    <row r="64919" spans="77:77">
      <c r="BY64919" s="2"/>
    </row>
    <row r="64920" spans="77:77">
      <c r="BY64920" s="2"/>
    </row>
    <row r="64921" spans="77:77">
      <c r="BY64921" s="2"/>
    </row>
    <row r="64922" spans="77:77">
      <c r="BY64922" s="2"/>
    </row>
    <row r="64923" spans="77:77">
      <c r="BY64923" s="2"/>
    </row>
    <row r="64924" spans="77:77">
      <c r="BY64924" s="2"/>
    </row>
    <row r="64925" spans="77:77">
      <c r="BY64925" s="2"/>
    </row>
    <row r="64926" spans="77:77">
      <c r="BY64926" s="2"/>
    </row>
    <row r="64927" spans="77:77">
      <c r="BY64927" s="2"/>
    </row>
    <row r="64928" spans="77:77">
      <c r="BY64928" s="2"/>
    </row>
    <row r="64929" spans="77:77">
      <c r="BY64929" s="2"/>
    </row>
    <row r="64930" spans="77:77">
      <c r="BY64930" s="2"/>
    </row>
    <row r="64931" spans="77:77">
      <c r="BY64931" s="2"/>
    </row>
    <row r="64932" spans="77:77">
      <c r="BY64932" s="2"/>
    </row>
    <row r="64933" spans="77:77">
      <c r="BY64933" s="2"/>
    </row>
    <row r="64934" spans="77:77">
      <c r="BY64934" s="2"/>
    </row>
    <row r="64935" spans="77:77">
      <c r="BY64935" s="2"/>
    </row>
    <row r="64936" spans="77:77">
      <c r="BY64936" s="2"/>
    </row>
    <row r="64937" spans="77:77">
      <c r="BY64937" s="2"/>
    </row>
    <row r="64938" spans="77:77">
      <c r="BY64938" s="2"/>
    </row>
    <row r="64939" spans="77:77">
      <c r="BY64939" s="2"/>
    </row>
    <row r="64940" spans="77:77">
      <c r="BY64940" s="2"/>
    </row>
    <row r="64941" spans="77:77">
      <c r="BY64941" s="2"/>
    </row>
    <row r="64942" spans="77:77">
      <c r="BY64942" s="2"/>
    </row>
    <row r="64943" spans="77:77">
      <c r="BY64943" s="2"/>
    </row>
    <row r="64944" spans="77:77">
      <c r="BY64944" s="2"/>
    </row>
    <row r="64945" spans="77:77">
      <c r="BY64945" s="2"/>
    </row>
    <row r="64946" spans="77:77">
      <c r="BY64946" s="2"/>
    </row>
    <row r="64947" spans="77:77">
      <c r="BY64947" s="2"/>
    </row>
    <row r="64948" spans="77:77">
      <c r="BY64948" s="2"/>
    </row>
    <row r="64949" spans="77:77">
      <c r="BY64949" s="2"/>
    </row>
    <row r="64950" spans="77:77">
      <c r="BY64950" s="2"/>
    </row>
    <row r="64951" spans="77:77">
      <c r="BY64951" s="2"/>
    </row>
    <row r="64952" spans="77:77">
      <c r="BY64952" s="2"/>
    </row>
    <row r="64953" spans="77:77">
      <c r="BY64953" s="2"/>
    </row>
    <row r="64954" spans="77:77">
      <c r="BY64954" s="2"/>
    </row>
    <row r="64955" spans="77:77">
      <c r="BY64955" s="2"/>
    </row>
    <row r="64956" spans="77:77">
      <c r="BY64956" s="2"/>
    </row>
    <row r="64957" spans="77:77">
      <c r="BY64957" s="2"/>
    </row>
    <row r="64958" spans="77:77">
      <c r="BY64958" s="2"/>
    </row>
    <row r="64959" spans="77:77">
      <c r="BY64959" s="2"/>
    </row>
    <row r="64960" spans="77:77">
      <c r="BY64960" s="2"/>
    </row>
    <row r="64961" spans="77:77">
      <c r="BY64961" s="2"/>
    </row>
    <row r="64962" spans="77:77">
      <c r="BY64962" s="2"/>
    </row>
    <row r="64963" spans="77:77">
      <c r="BY64963" s="2"/>
    </row>
    <row r="64964" spans="77:77">
      <c r="BY64964" s="2"/>
    </row>
    <row r="64965" spans="77:77">
      <c r="BY64965" s="2"/>
    </row>
    <row r="64966" spans="77:77">
      <c r="BY64966" s="2"/>
    </row>
    <row r="64967" spans="77:77">
      <c r="BY64967" s="2"/>
    </row>
    <row r="64968" spans="77:77">
      <c r="BY64968" s="2"/>
    </row>
    <row r="64969" spans="77:77">
      <c r="BY64969" s="2"/>
    </row>
    <row r="64970" spans="77:77">
      <c r="BY64970" s="2"/>
    </row>
    <row r="64971" spans="77:77">
      <c r="BY64971" s="2"/>
    </row>
    <row r="64972" spans="77:77">
      <c r="BY64972" s="2"/>
    </row>
    <row r="64973" spans="77:77">
      <c r="BY64973" s="2"/>
    </row>
    <row r="64974" spans="77:77">
      <c r="BY64974" s="2"/>
    </row>
    <row r="64975" spans="77:77">
      <c r="BY64975" s="2"/>
    </row>
    <row r="64976" spans="77:77">
      <c r="BY64976" s="2"/>
    </row>
    <row r="64977" spans="77:77">
      <c r="BY64977" s="2"/>
    </row>
    <row r="64978" spans="77:77">
      <c r="BY64978" s="2"/>
    </row>
    <row r="64979" spans="77:77">
      <c r="BY64979" s="2"/>
    </row>
    <row r="64980" spans="77:77">
      <c r="BY64980" s="2"/>
    </row>
    <row r="64981" spans="77:77">
      <c r="BY64981" s="2"/>
    </row>
    <row r="64982" spans="77:77">
      <c r="BY64982" s="2"/>
    </row>
    <row r="64983" spans="77:77">
      <c r="BY64983" s="2"/>
    </row>
    <row r="64984" spans="77:77">
      <c r="BY64984" s="2"/>
    </row>
    <row r="64985" spans="77:77">
      <c r="BY64985" s="2"/>
    </row>
    <row r="64986" spans="77:77">
      <c r="BY64986" s="2"/>
    </row>
    <row r="64987" spans="77:77">
      <c r="BY64987" s="2"/>
    </row>
    <row r="64988" spans="77:77">
      <c r="BY64988" s="2"/>
    </row>
    <row r="64989" spans="77:77">
      <c r="BY64989" s="2"/>
    </row>
    <row r="64990" spans="77:77">
      <c r="BY64990" s="2"/>
    </row>
    <row r="64991" spans="77:77">
      <c r="BY64991" s="2"/>
    </row>
    <row r="64992" spans="77:77">
      <c r="BY64992" s="2"/>
    </row>
    <row r="64993" spans="77:77">
      <c r="BY64993" s="2"/>
    </row>
    <row r="64994" spans="77:77">
      <c r="BY64994" s="2"/>
    </row>
    <row r="64995" spans="77:77">
      <c r="BY64995" s="2"/>
    </row>
    <row r="64996" spans="77:77">
      <c r="BY64996" s="2"/>
    </row>
    <row r="64997" spans="77:77">
      <c r="BY64997" s="2"/>
    </row>
    <row r="64998" spans="77:77">
      <c r="BY64998" s="2"/>
    </row>
    <row r="64999" spans="77:77">
      <c r="BY64999" s="2"/>
    </row>
    <row r="65000" spans="77:77">
      <c r="BY65000" s="2"/>
    </row>
    <row r="65001" spans="77:77">
      <c r="BY65001" s="2"/>
    </row>
    <row r="65002" spans="77:77">
      <c r="BY65002" s="2"/>
    </row>
    <row r="65003" spans="77:77">
      <c r="BY65003" s="2"/>
    </row>
    <row r="65004" spans="77:77">
      <c r="BY65004" s="2"/>
    </row>
    <row r="65005" spans="77:77">
      <c r="BY65005" s="2"/>
    </row>
    <row r="65006" spans="77:77">
      <c r="BY65006" s="2"/>
    </row>
    <row r="65007" spans="77:77">
      <c r="BY65007" s="2"/>
    </row>
    <row r="65008" spans="77:77">
      <c r="BY65008" s="2"/>
    </row>
    <row r="65009" spans="77:77">
      <c r="BY65009" s="2"/>
    </row>
    <row r="65010" spans="77:77">
      <c r="BY65010" s="2"/>
    </row>
    <row r="65011" spans="77:77">
      <c r="BY65011" s="2"/>
    </row>
    <row r="65012" spans="77:77">
      <c r="BY65012" s="2"/>
    </row>
    <row r="65013" spans="77:77">
      <c r="BY65013" s="2"/>
    </row>
    <row r="65014" spans="77:77">
      <c r="BY65014" s="2"/>
    </row>
    <row r="65015" spans="77:77">
      <c r="BY65015" s="2"/>
    </row>
    <row r="65016" spans="77:77">
      <c r="BY65016" s="2"/>
    </row>
    <row r="65017" spans="77:77">
      <c r="BY65017" s="2"/>
    </row>
    <row r="65018" spans="77:77">
      <c r="BY65018" s="2"/>
    </row>
    <row r="65019" spans="77:77">
      <c r="BY65019" s="2"/>
    </row>
    <row r="65020" spans="77:77">
      <c r="BY65020" s="2"/>
    </row>
    <row r="65021" spans="77:77">
      <c r="BY65021" s="2"/>
    </row>
    <row r="65022" spans="77:77">
      <c r="BY65022" s="2"/>
    </row>
    <row r="65023" spans="77:77">
      <c r="BY65023" s="2"/>
    </row>
    <row r="65024" spans="77:77">
      <c r="BY65024" s="2"/>
    </row>
    <row r="65025" spans="77:77">
      <c r="BY65025" s="2"/>
    </row>
    <row r="65026" spans="77:77">
      <c r="BY65026" s="2"/>
    </row>
    <row r="65027" spans="77:77">
      <c r="BY65027" s="2"/>
    </row>
    <row r="65028" spans="77:77">
      <c r="BY65028" s="2"/>
    </row>
    <row r="65029" spans="77:77">
      <c r="BY65029" s="2"/>
    </row>
    <row r="65030" spans="77:77">
      <c r="BY65030" s="2"/>
    </row>
    <row r="65031" spans="77:77">
      <c r="BY65031" s="2"/>
    </row>
    <row r="65032" spans="77:77">
      <c r="BY65032" s="2"/>
    </row>
    <row r="65033" spans="77:77">
      <c r="BY65033" s="2"/>
    </row>
    <row r="65034" spans="77:77">
      <c r="BY65034" s="2"/>
    </row>
    <row r="65035" spans="77:77">
      <c r="BY65035" s="2"/>
    </row>
    <row r="65036" spans="77:77">
      <c r="BY65036" s="2"/>
    </row>
    <row r="65037" spans="77:77">
      <c r="BY65037" s="2"/>
    </row>
    <row r="65038" spans="77:77">
      <c r="BY65038" s="2"/>
    </row>
    <row r="65039" spans="77:77">
      <c r="BY65039" s="2"/>
    </row>
    <row r="65040" spans="77:77">
      <c r="BY65040" s="2"/>
    </row>
    <row r="65041" spans="77:77">
      <c r="BY65041" s="2"/>
    </row>
    <row r="65042" spans="77:77">
      <c r="BY65042" s="2"/>
    </row>
    <row r="65043" spans="77:77">
      <c r="BY65043" s="2"/>
    </row>
    <row r="65044" spans="77:77">
      <c r="BY65044" s="2"/>
    </row>
    <row r="65045" spans="77:77">
      <c r="BY65045" s="2"/>
    </row>
    <row r="65046" spans="77:77">
      <c r="BY65046" s="2"/>
    </row>
    <row r="65047" spans="77:77">
      <c r="BY65047" s="2"/>
    </row>
    <row r="65048" spans="77:77">
      <c r="BY65048" s="2"/>
    </row>
    <row r="65049" spans="77:77">
      <c r="BY65049" s="2"/>
    </row>
    <row r="65050" spans="77:77">
      <c r="BY65050" s="2"/>
    </row>
    <row r="65051" spans="77:77">
      <c r="BY65051" s="2"/>
    </row>
    <row r="65052" spans="77:77">
      <c r="BY65052" s="2"/>
    </row>
    <row r="65053" spans="77:77">
      <c r="BY65053" s="2"/>
    </row>
    <row r="65054" spans="77:77">
      <c r="BY65054" s="2"/>
    </row>
    <row r="65055" spans="77:77">
      <c r="BY65055" s="2"/>
    </row>
    <row r="65056" spans="77:77">
      <c r="BY65056" s="2"/>
    </row>
    <row r="65057" spans="77:77">
      <c r="BY65057" s="2"/>
    </row>
    <row r="65058" spans="77:77">
      <c r="BY65058" s="2"/>
    </row>
    <row r="65059" spans="77:77">
      <c r="BY65059" s="2"/>
    </row>
    <row r="65060" spans="77:77">
      <c r="BY65060" s="2"/>
    </row>
    <row r="65061" spans="77:77">
      <c r="BY65061" s="2"/>
    </row>
    <row r="65062" spans="77:77">
      <c r="BY65062" s="2"/>
    </row>
    <row r="65063" spans="77:77">
      <c r="BY65063" s="2"/>
    </row>
    <row r="65064" spans="77:77">
      <c r="BY65064" s="2"/>
    </row>
    <row r="65065" spans="77:77">
      <c r="BY65065" s="2"/>
    </row>
    <row r="65066" spans="77:77">
      <c r="BY65066" s="2"/>
    </row>
    <row r="65067" spans="77:77">
      <c r="BY65067" s="2"/>
    </row>
    <row r="65068" spans="77:77">
      <c r="BY65068" s="2"/>
    </row>
    <row r="65069" spans="77:77">
      <c r="BY65069" s="2"/>
    </row>
    <row r="65070" spans="77:77">
      <c r="BY65070" s="2"/>
    </row>
    <row r="65071" spans="77:77">
      <c r="BY65071" s="2"/>
    </row>
    <row r="65072" spans="77:77">
      <c r="BY65072" s="2"/>
    </row>
    <row r="65073" spans="77:77">
      <c r="BY65073" s="2"/>
    </row>
    <row r="65074" spans="77:77">
      <c r="BY65074" s="2"/>
    </row>
    <row r="65075" spans="77:77">
      <c r="BY65075" s="2"/>
    </row>
    <row r="65076" spans="77:77">
      <c r="BY65076" s="2"/>
    </row>
    <row r="65077" spans="77:77">
      <c r="BY65077" s="2"/>
    </row>
    <row r="65078" spans="77:77">
      <c r="BY65078" s="2"/>
    </row>
    <row r="65079" spans="77:77">
      <c r="BY65079" s="2"/>
    </row>
    <row r="65080" spans="77:77">
      <c r="BY65080" s="2"/>
    </row>
    <row r="65081" spans="77:77">
      <c r="BY65081" s="2"/>
    </row>
    <row r="65082" spans="77:77">
      <c r="BY65082" s="2"/>
    </row>
    <row r="65083" spans="77:77">
      <c r="BY65083" s="2"/>
    </row>
    <row r="65084" spans="77:77">
      <c r="BY65084" s="2"/>
    </row>
    <row r="65085" spans="77:77">
      <c r="BY65085" s="2"/>
    </row>
    <row r="65086" spans="77:77">
      <c r="BY65086" s="2"/>
    </row>
    <row r="65087" spans="77:77">
      <c r="BY65087" s="2"/>
    </row>
    <row r="65088" spans="77:77">
      <c r="BY65088" s="2"/>
    </row>
    <row r="65089" spans="77:77">
      <c r="BY65089" s="2"/>
    </row>
    <row r="65090" spans="77:77">
      <c r="BY65090" s="2"/>
    </row>
    <row r="65091" spans="77:77">
      <c r="BY65091" s="2"/>
    </row>
    <row r="65092" spans="77:77">
      <c r="BY65092" s="2"/>
    </row>
    <row r="65093" spans="77:77">
      <c r="BY65093" s="2"/>
    </row>
    <row r="65094" spans="77:77">
      <c r="BY65094" s="2"/>
    </row>
    <row r="65095" spans="77:77">
      <c r="BY65095" s="2"/>
    </row>
    <row r="65096" spans="77:77">
      <c r="BY65096" s="2"/>
    </row>
    <row r="65097" spans="77:77">
      <c r="BY65097" s="2"/>
    </row>
    <row r="65098" spans="77:77">
      <c r="BY65098" s="2"/>
    </row>
    <row r="65099" spans="77:77">
      <c r="BY65099" s="2"/>
    </row>
    <row r="65100" spans="77:77">
      <c r="BY65100" s="2"/>
    </row>
    <row r="65101" spans="77:77">
      <c r="BY65101" s="2"/>
    </row>
    <row r="65102" spans="77:77">
      <c r="BY65102" s="2"/>
    </row>
    <row r="65103" spans="77:77">
      <c r="BY65103" s="2"/>
    </row>
    <row r="65104" spans="77:77">
      <c r="BY65104" s="2"/>
    </row>
    <row r="65105" spans="77:77">
      <c r="BY65105" s="2"/>
    </row>
    <row r="65106" spans="77:77">
      <c r="BY65106" s="2"/>
    </row>
    <row r="65107" spans="77:77">
      <c r="BY65107" s="2"/>
    </row>
    <row r="65108" spans="77:77">
      <c r="BY65108" s="2"/>
    </row>
    <row r="65109" spans="77:77">
      <c r="BY65109" s="2"/>
    </row>
    <row r="65110" spans="77:77">
      <c r="BY65110" s="2"/>
    </row>
    <row r="65111" spans="77:77">
      <c r="BY65111" s="2"/>
    </row>
    <row r="65112" spans="77:77">
      <c r="BY65112" s="2"/>
    </row>
    <row r="65113" spans="77:77">
      <c r="BY65113" s="2"/>
    </row>
    <row r="65114" spans="77:77">
      <c r="BY65114" s="2"/>
    </row>
    <row r="65115" spans="77:77">
      <c r="BY65115" s="2"/>
    </row>
    <row r="65116" spans="77:77">
      <c r="BY65116" s="2"/>
    </row>
    <row r="65117" spans="77:77">
      <c r="BY65117" s="2"/>
    </row>
    <row r="65118" spans="77:77">
      <c r="BY65118" s="2"/>
    </row>
    <row r="65119" spans="77:77">
      <c r="BY65119" s="2"/>
    </row>
    <row r="65120" spans="77:77">
      <c r="BY65120" s="2"/>
    </row>
    <row r="65121" spans="77:77">
      <c r="BY65121" s="2"/>
    </row>
    <row r="65122" spans="77:77">
      <c r="BY65122" s="2"/>
    </row>
    <row r="65123" spans="77:77">
      <c r="BY65123" s="2"/>
    </row>
    <row r="65124" spans="77:77">
      <c r="BY65124" s="2"/>
    </row>
    <row r="65125" spans="77:77">
      <c r="BY65125" s="2"/>
    </row>
    <row r="65126" spans="77:77">
      <c r="BY65126" s="2"/>
    </row>
    <row r="65127" spans="77:77">
      <c r="BY65127" s="2"/>
    </row>
    <row r="65128" spans="77:77">
      <c r="BY65128" s="2"/>
    </row>
    <row r="65129" spans="77:77">
      <c r="BY65129" s="2"/>
    </row>
    <row r="65130" spans="77:77">
      <c r="BY65130" s="2"/>
    </row>
    <row r="65131" spans="77:77">
      <c r="BY65131" s="2"/>
    </row>
    <row r="65132" spans="77:77">
      <c r="BY65132" s="2"/>
    </row>
    <row r="65133" spans="77:77">
      <c r="BY65133" s="2"/>
    </row>
    <row r="65134" spans="77:77">
      <c r="BY65134" s="2"/>
    </row>
    <row r="65135" spans="77:77">
      <c r="BY65135" s="2"/>
    </row>
    <row r="65136" spans="77:77">
      <c r="BY65136" s="2"/>
    </row>
    <row r="65137" spans="77:77">
      <c r="BY65137" s="2"/>
    </row>
    <row r="65138" spans="77:77">
      <c r="BY65138" s="2"/>
    </row>
    <row r="65139" spans="77:77">
      <c r="BY65139" s="2"/>
    </row>
    <row r="65140" spans="77:77">
      <c r="BY65140" s="2"/>
    </row>
    <row r="65141" spans="77:77">
      <c r="BY65141" s="2"/>
    </row>
    <row r="65142" spans="77:77">
      <c r="BY65142" s="2"/>
    </row>
    <row r="65143" spans="77:77">
      <c r="BY65143" s="2"/>
    </row>
    <row r="65144" spans="77:77">
      <c r="BY65144" s="2"/>
    </row>
    <row r="65145" spans="77:77">
      <c r="BY65145" s="2"/>
    </row>
    <row r="65146" spans="77:77">
      <c r="BY65146" s="2"/>
    </row>
    <row r="65147" spans="77:77">
      <c r="BY65147" s="2"/>
    </row>
    <row r="65148" spans="77:77">
      <c r="BY65148" s="2"/>
    </row>
    <row r="65149" spans="77:77">
      <c r="BY65149" s="2"/>
    </row>
    <row r="65150" spans="77:77">
      <c r="BY65150" s="2"/>
    </row>
    <row r="65151" spans="77:77">
      <c r="BY65151" s="2"/>
    </row>
    <row r="65152" spans="77:77">
      <c r="BY65152" s="2"/>
    </row>
    <row r="65153" spans="77:77">
      <c r="BY65153" s="2"/>
    </row>
    <row r="65154" spans="77:77">
      <c r="BY65154" s="2"/>
    </row>
    <row r="65155" spans="77:77">
      <c r="BY65155" s="2"/>
    </row>
    <row r="65156" spans="77:77">
      <c r="BY65156" s="2"/>
    </row>
    <row r="65157" spans="77:77">
      <c r="BY65157" s="2"/>
    </row>
    <row r="65158" spans="77:77">
      <c r="BY65158" s="2"/>
    </row>
    <row r="65159" spans="77:77">
      <c r="BY65159" s="2"/>
    </row>
    <row r="65160" spans="77:77">
      <c r="BY65160" s="2"/>
    </row>
    <row r="65161" spans="77:77">
      <c r="BY65161" s="2"/>
    </row>
    <row r="65162" spans="77:77">
      <c r="BY65162" s="2"/>
    </row>
    <row r="65163" spans="77:77">
      <c r="BY65163" s="2"/>
    </row>
    <row r="65164" spans="77:77">
      <c r="BY65164" s="2"/>
    </row>
    <row r="65165" spans="77:77">
      <c r="BY65165" s="2"/>
    </row>
    <row r="65166" spans="77:77">
      <c r="BY65166" s="2"/>
    </row>
    <row r="65167" spans="77:77">
      <c r="BY65167" s="2"/>
    </row>
    <row r="65168" spans="77:77">
      <c r="BY65168" s="2"/>
    </row>
    <row r="65169" spans="77:77">
      <c r="BY65169" s="2"/>
    </row>
    <row r="65170" spans="77:77">
      <c r="BY65170" s="2"/>
    </row>
    <row r="65171" spans="77:77">
      <c r="BY65171" s="2"/>
    </row>
    <row r="65172" spans="77:77">
      <c r="BY65172" s="2"/>
    </row>
    <row r="65173" spans="77:77">
      <c r="BY65173" s="2"/>
    </row>
    <row r="65174" spans="77:77">
      <c r="BY65174" s="2"/>
    </row>
    <row r="65175" spans="77:77">
      <c r="BY65175" s="2"/>
    </row>
    <row r="65176" spans="77:77">
      <c r="BY65176" s="2"/>
    </row>
    <row r="65177" spans="77:77">
      <c r="BY65177" s="2"/>
    </row>
    <row r="65178" spans="77:77">
      <c r="BY65178" s="2"/>
    </row>
    <row r="65179" spans="77:77">
      <c r="BY65179" s="2"/>
    </row>
    <row r="65180" spans="77:77">
      <c r="BY65180" s="2"/>
    </row>
    <row r="65181" spans="77:77">
      <c r="BY65181" s="2"/>
    </row>
    <row r="65182" spans="77:77">
      <c r="BY65182" s="2"/>
    </row>
    <row r="65183" spans="77:77">
      <c r="BY65183" s="2"/>
    </row>
    <row r="65184" spans="77:77">
      <c r="BY65184" s="2"/>
    </row>
    <row r="65185" spans="77:77">
      <c r="BY65185" s="2"/>
    </row>
    <row r="65186" spans="77:77">
      <c r="BY65186" s="2"/>
    </row>
    <row r="65187" spans="77:77">
      <c r="BY65187" s="2"/>
    </row>
    <row r="65188" spans="77:77">
      <c r="BY65188" s="2"/>
    </row>
    <row r="65189" spans="77:77">
      <c r="BY65189" s="2"/>
    </row>
    <row r="65190" spans="77:77">
      <c r="BY65190" s="2"/>
    </row>
    <row r="65191" spans="77:77">
      <c r="BY65191" s="2"/>
    </row>
    <row r="65192" spans="77:77">
      <c r="BY65192" s="2"/>
    </row>
    <row r="65193" spans="77:77">
      <c r="BY65193" s="2"/>
    </row>
    <row r="65194" spans="77:77">
      <c r="BY65194" s="2"/>
    </row>
    <row r="65195" spans="77:77">
      <c r="BY65195" s="2"/>
    </row>
    <row r="65196" spans="77:77">
      <c r="BY65196" s="2"/>
    </row>
    <row r="65197" spans="77:77">
      <c r="BY65197" s="2"/>
    </row>
    <row r="65198" spans="77:77">
      <c r="BY65198" s="2"/>
    </row>
    <row r="65199" spans="77:77">
      <c r="BY65199" s="2"/>
    </row>
    <row r="65200" spans="77:77">
      <c r="BY65200" s="2"/>
    </row>
    <row r="65201" spans="77:77">
      <c r="BY65201" s="2"/>
    </row>
    <row r="65202" spans="77:77">
      <c r="BY65202" s="2"/>
    </row>
    <row r="65203" spans="77:77">
      <c r="BY65203" s="2"/>
    </row>
    <row r="65204" spans="77:77">
      <c r="BY65204" s="2"/>
    </row>
    <row r="65205" spans="77:77">
      <c r="BY65205" s="2"/>
    </row>
    <row r="65206" spans="77:77">
      <c r="BY65206" s="2"/>
    </row>
    <row r="65207" spans="77:77">
      <c r="BY65207" s="2"/>
    </row>
    <row r="65208" spans="77:77">
      <c r="BY65208" s="2"/>
    </row>
    <row r="65209" spans="77:77">
      <c r="BY65209" s="2"/>
    </row>
    <row r="65210" spans="77:77">
      <c r="BY65210" s="2"/>
    </row>
    <row r="65211" spans="77:77">
      <c r="BY65211" s="2"/>
    </row>
    <row r="65212" spans="77:77">
      <c r="BY65212" s="2"/>
    </row>
    <row r="65213" spans="77:77">
      <c r="BY65213" s="2"/>
    </row>
    <row r="65214" spans="77:77">
      <c r="BY65214" s="2"/>
    </row>
    <row r="65215" spans="77:77">
      <c r="BY65215" s="2"/>
    </row>
    <row r="65216" spans="77:77">
      <c r="BY65216" s="2"/>
    </row>
    <row r="65217" spans="77:77">
      <c r="BY65217" s="2"/>
    </row>
    <row r="65218" spans="77:77">
      <c r="BY65218" s="2"/>
    </row>
    <row r="65219" spans="77:77">
      <c r="BY65219" s="2"/>
    </row>
    <row r="65220" spans="77:77">
      <c r="BY65220" s="2"/>
    </row>
    <row r="65221" spans="77:77">
      <c r="BY65221" s="2"/>
    </row>
    <row r="65222" spans="77:77">
      <c r="BY65222" s="2"/>
    </row>
    <row r="65223" spans="77:77">
      <c r="BY65223" s="2"/>
    </row>
    <row r="65224" spans="77:77">
      <c r="BY65224" s="2"/>
    </row>
    <row r="65225" spans="77:77">
      <c r="BY65225" s="2"/>
    </row>
    <row r="65226" spans="77:77">
      <c r="BY65226" s="2"/>
    </row>
    <row r="65227" spans="77:77">
      <c r="BY65227" s="2"/>
    </row>
    <row r="65228" spans="77:77">
      <c r="BY65228" s="2"/>
    </row>
    <row r="65229" spans="77:77">
      <c r="BY65229" s="2"/>
    </row>
    <row r="65230" spans="77:77">
      <c r="BY65230" s="2"/>
    </row>
    <row r="65231" spans="77:77">
      <c r="BY65231" s="2"/>
    </row>
    <row r="65232" spans="77:77">
      <c r="BY65232" s="2"/>
    </row>
    <row r="65233" spans="77:77">
      <c r="BY65233" s="2"/>
    </row>
    <row r="65234" spans="77:77">
      <c r="BY65234" s="2"/>
    </row>
    <row r="65235" spans="77:77">
      <c r="BY65235" s="2"/>
    </row>
    <row r="65236" spans="77:77">
      <c r="BY65236" s="2"/>
    </row>
    <row r="65237" spans="77:77">
      <c r="BY65237" s="2"/>
    </row>
    <row r="65238" spans="77:77">
      <c r="BY65238" s="2"/>
    </row>
    <row r="65239" spans="77:77">
      <c r="BY65239" s="2"/>
    </row>
    <row r="65240" spans="77:77">
      <c r="BY65240" s="2"/>
    </row>
    <row r="65241" spans="77:77">
      <c r="BY65241" s="2"/>
    </row>
    <row r="65242" spans="77:77">
      <c r="BY65242" s="2"/>
    </row>
    <row r="65243" spans="77:77">
      <c r="BY65243" s="2"/>
    </row>
    <row r="65244" spans="77:77">
      <c r="BY65244" s="2"/>
    </row>
    <row r="65245" spans="77:77">
      <c r="BY65245" s="2"/>
    </row>
    <row r="65246" spans="77:77">
      <c r="BY65246" s="2"/>
    </row>
    <row r="65247" spans="77:77">
      <c r="BY65247" s="2"/>
    </row>
    <row r="65248" spans="77:77">
      <c r="BY65248" s="2"/>
    </row>
    <row r="65249" spans="77:77">
      <c r="BY65249" s="2"/>
    </row>
    <row r="65250" spans="77:77">
      <c r="BY65250" s="2"/>
    </row>
    <row r="65251" spans="77:77">
      <c r="BY65251" s="2"/>
    </row>
    <row r="65252" spans="77:77">
      <c r="BY65252" s="2"/>
    </row>
    <row r="65253" spans="77:77">
      <c r="BY65253" s="2"/>
    </row>
    <row r="65254" spans="77:77">
      <c r="BY65254" s="2"/>
    </row>
    <row r="65255" spans="77:77">
      <c r="BY65255" s="2"/>
    </row>
    <row r="65256" spans="77:77">
      <c r="BY65256" s="2"/>
    </row>
    <row r="65257" spans="77:77">
      <c r="BY65257" s="2"/>
    </row>
    <row r="65258" spans="77:77">
      <c r="BY65258" s="2"/>
    </row>
    <row r="65259" spans="77:77">
      <c r="BY65259" s="2"/>
    </row>
    <row r="65260" spans="77:77">
      <c r="BY65260" s="2"/>
    </row>
    <row r="65261" spans="77:77">
      <c r="BY65261" s="2"/>
    </row>
    <row r="65262" spans="77:77">
      <c r="BY65262" s="2"/>
    </row>
    <row r="65263" spans="77:77">
      <c r="BY65263" s="2"/>
    </row>
    <row r="65264" spans="77:77">
      <c r="BY65264" s="2"/>
    </row>
    <row r="65265" spans="77:77">
      <c r="BY65265" s="2"/>
    </row>
    <row r="65266" spans="77:77">
      <c r="BY65266" s="2"/>
    </row>
    <row r="65267" spans="77:77">
      <c r="BY65267" s="2"/>
    </row>
    <row r="65268" spans="77:77">
      <c r="BY65268" s="2"/>
    </row>
    <row r="65269" spans="77:77">
      <c r="BY65269" s="2"/>
    </row>
    <row r="65270" spans="77:77">
      <c r="BY65270" s="2"/>
    </row>
    <row r="65271" spans="77:77">
      <c r="BY65271" s="2"/>
    </row>
    <row r="65272" spans="77:77">
      <c r="BY65272" s="2"/>
    </row>
    <row r="65273" spans="77:77">
      <c r="BY65273" s="2"/>
    </row>
    <row r="65274" spans="77:77">
      <c r="BY65274" s="2"/>
    </row>
    <row r="65275" spans="77:77">
      <c r="BY65275" s="2"/>
    </row>
    <row r="65276" spans="77:77">
      <c r="BY65276" s="2"/>
    </row>
    <row r="65277" spans="77:77">
      <c r="BY65277" s="2"/>
    </row>
    <row r="65278" spans="77:77">
      <c r="BY65278" s="2"/>
    </row>
    <row r="65279" spans="77:77">
      <c r="BY65279" s="2"/>
    </row>
    <row r="65280" spans="77:77">
      <c r="BY65280" s="2"/>
    </row>
    <row r="65281" spans="77:77">
      <c r="BY65281" s="2"/>
    </row>
    <row r="65282" spans="77:77">
      <c r="BY65282" s="2"/>
    </row>
    <row r="65283" spans="77:77">
      <c r="BY65283" s="2"/>
    </row>
    <row r="65284" spans="77:77">
      <c r="BY65284" s="2"/>
    </row>
    <row r="65285" spans="77:77">
      <c r="BY65285" s="2"/>
    </row>
    <row r="65286" spans="77:77">
      <c r="BY65286" s="2"/>
    </row>
    <row r="65287" spans="77:77">
      <c r="BY65287" s="2"/>
    </row>
    <row r="65288" spans="77:77">
      <c r="BY65288" s="2"/>
    </row>
    <row r="65289" spans="77:77">
      <c r="BY65289" s="2"/>
    </row>
    <row r="65290" spans="77:77">
      <c r="BY65290" s="2"/>
    </row>
    <row r="65291" spans="77:77">
      <c r="BY65291" s="2"/>
    </row>
    <row r="65292" spans="77:77">
      <c r="BY65292" s="2"/>
    </row>
    <row r="65293" spans="77:77">
      <c r="BY65293" s="2"/>
    </row>
    <row r="65294" spans="77:77">
      <c r="BY65294" s="2"/>
    </row>
    <row r="65295" spans="77:77">
      <c r="BY65295" s="2"/>
    </row>
    <row r="65296" spans="77:77">
      <c r="BY65296" s="2"/>
    </row>
    <row r="65297" spans="77:77">
      <c r="BY65297" s="2"/>
    </row>
    <row r="65298" spans="77:77">
      <c r="BY65298" s="2"/>
    </row>
    <row r="65299" spans="77:77">
      <c r="BY65299" s="2"/>
    </row>
    <row r="65300" spans="77:77">
      <c r="BY65300" s="2"/>
    </row>
    <row r="65301" spans="77:77">
      <c r="BY65301" s="2"/>
    </row>
    <row r="65302" spans="77:77">
      <c r="BY65302" s="2"/>
    </row>
    <row r="65303" spans="77:77">
      <c r="BY65303" s="2"/>
    </row>
    <row r="65304" spans="77:77">
      <c r="BY65304" s="2"/>
    </row>
    <row r="65305" spans="77:77">
      <c r="BY65305" s="2"/>
    </row>
    <row r="65306" spans="77:77">
      <c r="BY65306" s="2"/>
    </row>
    <row r="65307" spans="77:77">
      <c r="BY65307" s="2"/>
    </row>
    <row r="65308" spans="77:77">
      <c r="BY65308" s="2"/>
    </row>
    <row r="65309" spans="77:77">
      <c r="BY65309" s="2"/>
    </row>
    <row r="65310" spans="77:77">
      <c r="BY65310" s="2"/>
    </row>
    <row r="65311" spans="77:77">
      <c r="BY65311" s="2"/>
    </row>
    <row r="65312" spans="77:77">
      <c r="BY65312" s="2"/>
    </row>
    <row r="65313" spans="77:77">
      <c r="BY65313" s="2"/>
    </row>
    <row r="65314" spans="77:77">
      <c r="BY65314" s="2"/>
    </row>
    <row r="65315" spans="77:77">
      <c r="BY65315" s="2"/>
    </row>
    <row r="65316" spans="77:77">
      <c r="BY65316" s="2"/>
    </row>
    <row r="65317" spans="77:77">
      <c r="BY65317" s="2"/>
    </row>
    <row r="65318" spans="77:77">
      <c r="BY65318" s="2"/>
    </row>
    <row r="65319" spans="77:77">
      <c r="BY65319" s="2"/>
    </row>
    <row r="65320" spans="77:77">
      <c r="BY65320" s="2"/>
    </row>
    <row r="65321" spans="77:77">
      <c r="BY65321" s="2"/>
    </row>
    <row r="65322" spans="77:77">
      <c r="BY65322" s="2"/>
    </row>
    <row r="65323" spans="77:77">
      <c r="BY65323" s="2"/>
    </row>
    <row r="65324" spans="77:77">
      <c r="BY65324" s="2"/>
    </row>
    <row r="65325" spans="77:77">
      <c r="BY65325" s="2"/>
    </row>
    <row r="65326" spans="77:77">
      <c r="BY65326" s="2"/>
    </row>
    <row r="65327" spans="77:77">
      <c r="BY65327" s="2"/>
    </row>
    <row r="65328" spans="77:77">
      <c r="BY65328" s="2"/>
    </row>
    <row r="65329" spans="77:77">
      <c r="BY65329" s="2"/>
    </row>
    <row r="65330" spans="77:77">
      <c r="BY65330" s="2"/>
    </row>
    <row r="65331" spans="77:77">
      <c r="BY65331" s="2"/>
    </row>
    <row r="65332" spans="77:77">
      <c r="BY65332" s="2"/>
    </row>
    <row r="65333" spans="77:77">
      <c r="BY65333" s="2"/>
    </row>
    <row r="65334" spans="77:77">
      <c r="BY65334" s="2"/>
    </row>
    <row r="65335" spans="77:77">
      <c r="BY65335" s="2"/>
    </row>
    <row r="65336" spans="77:77">
      <c r="BY65336" s="2"/>
    </row>
    <row r="65337" spans="77:77">
      <c r="BY65337" s="2"/>
    </row>
    <row r="65338" spans="77:77">
      <c r="BY65338" s="2"/>
    </row>
    <row r="65339" spans="77:77">
      <c r="BY65339" s="2"/>
    </row>
    <row r="65340" spans="77:77">
      <c r="BY65340" s="2"/>
    </row>
    <row r="65341" spans="77:77">
      <c r="BY65341" s="2"/>
    </row>
    <row r="65342" spans="77:77">
      <c r="BY65342" s="2"/>
    </row>
    <row r="65343" spans="77:77">
      <c r="BY65343" s="2"/>
    </row>
    <row r="65344" spans="77:77">
      <c r="BY65344" s="2"/>
    </row>
    <row r="65345" spans="77:77">
      <c r="BY65345" s="2"/>
    </row>
    <row r="65346" spans="77:77">
      <c r="BY65346" s="2"/>
    </row>
    <row r="65347" spans="77:77">
      <c r="BY65347" s="2"/>
    </row>
    <row r="65348" spans="77:77">
      <c r="BY65348" s="2"/>
    </row>
    <row r="65349" spans="77:77">
      <c r="BY65349" s="2"/>
    </row>
    <row r="65350" spans="77:77">
      <c r="BY65350" s="2"/>
    </row>
    <row r="65351" spans="77:77">
      <c r="BY65351" s="2"/>
    </row>
    <row r="65352" spans="77:77">
      <c r="BY65352" s="2"/>
    </row>
    <row r="65353" spans="77:77">
      <c r="BY65353" s="2"/>
    </row>
    <row r="65354" spans="77:77">
      <c r="BY65354" s="2"/>
    </row>
    <row r="65355" spans="77:77">
      <c r="BY65355" s="2"/>
    </row>
    <row r="65356" spans="77:77">
      <c r="BY65356" s="2"/>
    </row>
    <row r="65357" spans="77:77">
      <c r="BY65357" s="2"/>
    </row>
    <row r="65358" spans="77:77">
      <c r="BY65358" s="2"/>
    </row>
    <row r="65359" spans="77:77">
      <c r="BY65359" s="2"/>
    </row>
    <row r="65360" spans="77:77">
      <c r="BY65360" s="2"/>
    </row>
    <row r="65361" spans="77:77">
      <c r="BY65361" s="2"/>
    </row>
    <row r="65362" spans="77:77">
      <c r="BY65362" s="2"/>
    </row>
    <row r="65363" spans="77:77">
      <c r="BY65363" s="2"/>
    </row>
    <row r="65364" spans="77:77">
      <c r="BY65364" s="2"/>
    </row>
    <row r="65365" spans="77:77">
      <c r="BY65365" s="2"/>
    </row>
    <row r="65366" spans="77:77">
      <c r="BY65366" s="2"/>
    </row>
    <row r="65367" spans="77:77">
      <c r="BY65367" s="2"/>
    </row>
    <row r="65368" spans="77:77">
      <c r="BY65368" s="2"/>
    </row>
    <row r="65369" spans="77:77">
      <c r="BY65369" s="2"/>
    </row>
    <row r="65370" spans="77:77">
      <c r="BY65370" s="2"/>
    </row>
    <row r="65371" spans="77:77">
      <c r="BY65371" s="2"/>
    </row>
    <row r="65372" spans="77:77">
      <c r="BY65372" s="2"/>
    </row>
    <row r="65373" spans="77:77">
      <c r="BY65373" s="2"/>
    </row>
    <row r="65374" spans="77:77">
      <c r="BY65374" s="2"/>
    </row>
    <row r="65375" spans="77:77">
      <c r="BY65375" s="2"/>
    </row>
    <row r="65376" spans="77:77">
      <c r="BY65376" s="2"/>
    </row>
    <row r="65377" spans="77:77">
      <c r="BY65377" s="2"/>
    </row>
    <row r="65378" spans="77:77">
      <c r="BY65378" s="2"/>
    </row>
    <row r="65379" spans="77:77">
      <c r="BY65379" s="2"/>
    </row>
    <row r="65380" spans="77:77">
      <c r="BY65380" s="2"/>
    </row>
    <row r="65381" spans="77:77">
      <c r="BY65381" s="2"/>
    </row>
    <row r="65382" spans="77:77">
      <c r="BY65382" s="2"/>
    </row>
    <row r="65383" spans="77:77">
      <c r="BY65383" s="2"/>
    </row>
    <row r="65384" spans="77:77">
      <c r="BY65384" s="2"/>
    </row>
    <row r="65385" spans="77:77">
      <c r="BY65385" s="2"/>
    </row>
    <row r="65386" spans="77:77">
      <c r="BY65386" s="2"/>
    </row>
    <row r="65387" spans="77:77">
      <c r="BY65387" s="2"/>
    </row>
    <row r="65388" spans="77:77">
      <c r="BY65388" s="2"/>
    </row>
    <row r="65389" spans="77:77">
      <c r="BY65389" s="2"/>
    </row>
    <row r="65390" spans="77:77">
      <c r="BY65390" s="2"/>
    </row>
    <row r="65391" spans="77:77">
      <c r="BY65391" s="2"/>
    </row>
    <row r="65392" spans="77:77">
      <c r="BY65392" s="2"/>
    </row>
    <row r="65393" spans="77:77">
      <c r="BY65393" s="2"/>
    </row>
    <row r="65394" spans="77:77">
      <c r="BY65394" s="2"/>
    </row>
    <row r="65395" spans="77:77">
      <c r="BY65395" s="2"/>
    </row>
    <row r="65396" spans="77:77">
      <c r="BY65396" s="2"/>
    </row>
    <row r="65397" spans="77:77">
      <c r="BY65397" s="2"/>
    </row>
    <row r="65398" spans="77:77">
      <c r="BY65398" s="2"/>
    </row>
    <row r="65399" spans="77:77">
      <c r="BY65399" s="2"/>
    </row>
    <row r="65400" spans="77:77">
      <c r="BY65400" s="2"/>
    </row>
    <row r="65401" spans="77:77">
      <c r="BY65401" s="2"/>
    </row>
    <row r="65402" spans="77:77">
      <c r="BY65402" s="2"/>
    </row>
    <row r="65403" spans="77:77">
      <c r="BY65403" s="2"/>
    </row>
    <row r="65404" spans="77:77">
      <c r="BY65404" s="2"/>
    </row>
    <row r="65405" spans="77:77">
      <c r="BY65405" s="2"/>
    </row>
    <row r="65406" spans="77:77">
      <c r="BY65406" s="2"/>
    </row>
    <row r="65407" spans="77:77">
      <c r="BY65407" s="2"/>
    </row>
    <row r="65408" spans="77:77">
      <c r="BY65408" s="2"/>
    </row>
    <row r="65409" spans="77:77">
      <c r="BY65409" s="2"/>
    </row>
    <row r="65410" spans="77:77">
      <c r="BY65410" s="2"/>
    </row>
    <row r="65411" spans="77:77">
      <c r="BY65411" s="2"/>
    </row>
    <row r="65412" spans="77:77">
      <c r="BY65412" s="2"/>
    </row>
    <row r="65413" spans="77:77">
      <c r="BY65413" s="2"/>
    </row>
    <row r="65414" spans="77:77">
      <c r="BY65414" s="2"/>
    </row>
    <row r="65415" spans="77:77">
      <c r="BY65415" s="2"/>
    </row>
    <row r="65416" spans="77:77">
      <c r="BY65416" s="2"/>
    </row>
    <row r="65417" spans="77:77">
      <c r="BY65417" s="2"/>
    </row>
    <row r="65418" spans="77:77">
      <c r="BY65418" s="2"/>
    </row>
    <row r="65419" spans="77:77">
      <c r="BY65419" s="2"/>
    </row>
    <row r="65420" spans="77:77">
      <c r="BY65420" s="2"/>
    </row>
    <row r="65421" spans="77:77">
      <c r="BY65421" s="2"/>
    </row>
    <row r="65422" spans="77:77">
      <c r="BY65422" s="2"/>
    </row>
    <row r="65423" spans="77:77">
      <c r="BY65423" s="2"/>
    </row>
    <row r="65424" spans="77:77">
      <c r="BY65424" s="2"/>
    </row>
    <row r="65425" spans="77:77">
      <c r="BY65425" s="2"/>
    </row>
    <row r="65426" spans="77:77">
      <c r="BY65426" s="2"/>
    </row>
    <row r="65427" spans="77:77">
      <c r="BY65427" s="2"/>
    </row>
    <row r="65428" spans="77:77">
      <c r="BY65428" s="2"/>
    </row>
    <row r="65429" spans="77:77">
      <c r="BY65429" s="2"/>
    </row>
  </sheetData>
  <pageMargins left="0.75" right="0.75" top="1" bottom="1" header="0.5" footer="0.5"/>
  <pageSetup paperSize="9" orientation="portrait" horizontalDpi="360" verticalDpi="360"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X65425"/>
  <sheetViews>
    <sheetView zoomScale="85" zoomScaleNormal="85" workbookViewId="0">
      <pane xSplit="5" ySplit="4" topLeftCell="F5" activePane="bottomRight" state="frozen"/>
      <selection pane="topRight" activeCell="F1" sqref="F1"/>
      <selection pane="bottomLeft" activeCell="A5" sqref="A5"/>
      <selection pane="bottomRight" activeCell="D28" sqref="D28"/>
    </sheetView>
  </sheetViews>
  <sheetFormatPr defaultColWidth="9.109375" defaultRowHeight="13.2"/>
  <cols>
    <col min="1" max="1" width="1.44140625" style="3" customWidth="1"/>
    <col min="2" max="2" width="44.5546875" style="3" customWidth="1"/>
    <col min="3" max="5" width="11.44140625" style="3" customWidth="1"/>
    <col min="6" max="6" width="9.109375" style="3"/>
    <col min="7" max="11" width="10.6640625" style="3" customWidth="1"/>
    <col min="12" max="16384" width="9.109375" style="3"/>
  </cols>
  <sheetData>
    <row r="1" spans="1:76">
      <c r="A1" s="5" t="s">
        <v>27</v>
      </c>
    </row>
    <row r="2" spans="1:76">
      <c r="A2" s="4" t="s">
        <v>112</v>
      </c>
    </row>
    <row r="4" spans="1:76">
      <c r="B4" s="5" t="s">
        <v>29</v>
      </c>
      <c r="C4" s="5"/>
      <c r="D4" s="5"/>
      <c r="E4" s="5"/>
      <c r="F4" s="5"/>
      <c r="G4" s="10">
        <v>2024</v>
      </c>
      <c r="H4" s="10">
        <v>2025</v>
      </c>
      <c r="I4" s="10">
        <v>2026</v>
      </c>
      <c r="J4" s="10">
        <v>2027</v>
      </c>
      <c r="K4" s="10">
        <v>2028</v>
      </c>
      <c r="L4" s="10"/>
      <c r="M4" s="5"/>
      <c r="N4" s="6"/>
      <c r="O4" s="6"/>
      <c r="P4" s="6">
        <v>45292</v>
      </c>
      <c r="Q4" s="6">
        <v>45323</v>
      </c>
      <c r="R4" s="6">
        <v>45352</v>
      </c>
      <c r="S4" s="6">
        <v>45383</v>
      </c>
      <c r="T4" s="6">
        <v>45413</v>
      </c>
      <c r="U4" s="6">
        <v>45444</v>
      </c>
      <c r="V4" s="6">
        <v>45474</v>
      </c>
      <c r="W4" s="6">
        <v>45505</v>
      </c>
      <c r="X4" s="6">
        <v>45536</v>
      </c>
      <c r="Y4" s="6">
        <v>45566</v>
      </c>
      <c r="Z4" s="6">
        <v>45597</v>
      </c>
      <c r="AA4" s="6">
        <v>45627</v>
      </c>
      <c r="AB4" s="6">
        <v>45658</v>
      </c>
      <c r="AC4" s="6">
        <v>45689</v>
      </c>
      <c r="AD4" s="6">
        <v>45717</v>
      </c>
      <c r="AE4" s="6">
        <v>45748</v>
      </c>
      <c r="AF4" s="6">
        <v>45778</v>
      </c>
      <c r="AG4" s="6">
        <v>45809</v>
      </c>
      <c r="AH4" s="6">
        <v>45839</v>
      </c>
      <c r="AI4" s="6">
        <v>45870</v>
      </c>
      <c r="AJ4" s="6">
        <v>45901</v>
      </c>
      <c r="AK4" s="6">
        <v>45931</v>
      </c>
      <c r="AL4" s="6">
        <v>45962</v>
      </c>
      <c r="AM4" s="6">
        <v>45992</v>
      </c>
      <c r="AN4" s="6">
        <v>46023</v>
      </c>
      <c r="AO4" s="6">
        <v>46054</v>
      </c>
      <c r="AP4" s="6">
        <v>46082</v>
      </c>
      <c r="AQ4" s="6">
        <v>46113</v>
      </c>
      <c r="AR4" s="6">
        <v>46143</v>
      </c>
      <c r="AS4" s="6">
        <v>46174</v>
      </c>
      <c r="AT4" s="6">
        <v>46204</v>
      </c>
      <c r="AU4" s="6">
        <v>46235</v>
      </c>
      <c r="AV4" s="6">
        <v>46266</v>
      </c>
      <c r="AW4" s="6">
        <v>46296</v>
      </c>
      <c r="AX4" s="6">
        <v>46327</v>
      </c>
      <c r="AY4" s="6">
        <v>46357</v>
      </c>
      <c r="AZ4" s="6">
        <v>46388</v>
      </c>
      <c r="BA4" s="6">
        <v>46419</v>
      </c>
      <c r="BB4" s="6">
        <v>46447</v>
      </c>
      <c r="BC4" s="6">
        <v>46478</v>
      </c>
      <c r="BD4" s="6">
        <v>46508</v>
      </c>
      <c r="BE4" s="6">
        <v>46539</v>
      </c>
      <c r="BF4" s="6">
        <v>46569</v>
      </c>
      <c r="BG4" s="6">
        <v>46600</v>
      </c>
      <c r="BH4" s="6">
        <v>46631</v>
      </c>
      <c r="BI4" s="6">
        <v>46661</v>
      </c>
      <c r="BJ4" s="6">
        <v>46692</v>
      </c>
      <c r="BK4" s="6">
        <v>46722</v>
      </c>
      <c r="BL4" s="6">
        <v>46753</v>
      </c>
      <c r="BM4" s="6">
        <v>46784</v>
      </c>
      <c r="BN4" s="6">
        <v>46813</v>
      </c>
      <c r="BO4" s="6">
        <v>46844</v>
      </c>
      <c r="BP4" s="6">
        <v>46874</v>
      </c>
      <c r="BQ4" s="6">
        <v>46905</v>
      </c>
      <c r="BR4" s="6">
        <v>46935</v>
      </c>
      <c r="BS4" s="6">
        <v>46966</v>
      </c>
      <c r="BT4" s="6">
        <v>46997</v>
      </c>
      <c r="BU4" s="6">
        <v>47027</v>
      </c>
      <c r="BV4" s="6">
        <v>47058</v>
      </c>
      <c r="BW4" s="6">
        <v>47088</v>
      </c>
    </row>
    <row r="6" spans="1:76" ht="22.5" customHeight="1">
      <c r="B6" s="5" t="s">
        <v>96</v>
      </c>
      <c r="C6" s="21" t="s">
        <v>72</v>
      </c>
      <c r="D6" s="22" t="s">
        <v>242</v>
      </c>
      <c r="E6" s="22" t="s">
        <v>113</v>
      </c>
    </row>
    <row r="7" spans="1:76" ht="12" customHeight="1"/>
    <row r="8" spans="1:76" ht="12" customHeight="1">
      <c r="B8" s="5" t="s">
        <v>114</v>
      </c>
    </row>
    <row r="9" spans="1:76" ht="12" customHeight="1">
      <c r="B9" s="20" t="s">
        <v>42</v>
      </c>
      <c r="C9" s="15"/>
      <c r="D9" s="25"/>
      <c r="E9" s="26"/>
      <c r="G9" s="3">
        <f>SUM(R9:AC9)</f>
        <v>1100000.0000000002</v>
      </c>
      <c r="H9" s="3">
        <f>SUM(AD9:AO9)</f>
        <v>933400.00000000035</v>
      </c>
      <c r="I9" s="3">
        <f>SUM(AP9:BA9)</f>
        <v>1385770</v>
      </c>
      <c r="J9" s="3">
        <f>SUM(BB9:BM9)</f>
        <v>961009.35999999987</v>
      </c>
      <c r="K9" s="3">
        <f>SUM(BN9:BW9)</f>
        <v>812691.28933333338</v>
      </c>
      <c r="P9" s="4">
        <f>'Personnel Costs'!Q33</f>
        <v>87500</v>
      </c>
      <c r="Q9" s="4">
        <f>'Personnel Costs'!R33</f>
        <v>87500</v>
      </c>
      <c r="R9" s="4">
        <f>'Personnel Costs'!S33</f>
        <v>87500</v>
      </c>
      <c r="S9" s="4">
        <f>'Personnel Costs'!T33</f>
        <v>87500</v>
      </c>
      <c r="T9" s="4">
        <f>'Personnel Costs'!U33</f>
        <v>87500</v>
      </c>
      <c r="U9" s="4">
        <f>'Personnel Costs'!V33</f>
        <v>87500</v>
      </c>
      <c r="V9" s="4">
        <f>'Personnel Costs'!W33</f>
        <v>87500</v>
      </c>
      <c r="W9" s="4">
        <f>'Personnel Costs'!X33</f>
        <v>87500</v>
      </c>
      <c r="X9" s="4">
        <f>'Personnel Costs'!Y33</f>
        <v>95833.333333333343</v>
      </c>
      <c r="Y9" s="4">
        <f>'Personnel Costs'!Z33</f>
        <v>95833.333333333343</v>
      </c>
      <c r="Z9" s="4">
        <f>'Personnel Costs'!AA33</f>
        <v>95833.333333333343</v>
      </c>
      <c r="AA9" s="4">
        <f>'Personnel Costs'!AB33</f>
        <v>95833.333333333343</v>
      </c>
      <c r="AB9" s="4">
        <f>'Personnel Costs'!AC33</f>
        <v>95833.333333333343</v>
      </c>
      <c r="AC9" s="4">
        <f>'Personnel Costs'!AD33</f>
        <v>95833.333333333343</v>
      </c>
      <c r="AD9" s="4">
        <f>'Personnel Costs'!AE33</f>
        <v>77783.333333333343</v>
      </c>
      <c r="AE9" s="4">
        <f>'Personnel Costs'!AF33</f>
        <v>77783.333333333343</v>
      </c>
      <c r="AF9" s="4">
        <f>'Personnel Costs'!AG33</f>
        <v>77783.333333333343</v>
      </c>
      <c r="AG9" s="4">
        <f>'Personnel Costs'!AH33</f>
        <v>77783.333333333343</v>
      </c>
      <c r="AH9" s="4">
        <f>'Personnel Costs'!AI33</f>
        <v>77783.333333333343</v>
      </c>
      <c r="AI9" s="4">
        <f>'Personnel Costs'!AJ33</f>
        <v>77783.333333333343</v>
      </c>
      <c r="AJ9" s="4">
        <f>'Personnel Costs'!AK33</f>
        <v>77783.333333333343</v>
      </c>
      <c r="AK9" s="4">
        <f>'Personnel Costs'!AL33</f>
        <v>77783.333333333343</v>
      </c>
      <c r="AL9" s="4">
        <f>'Personnel Costs'!AM33</f>
        <v>77783.333333333343</v>
      </c>
      <c r="AM9" s="4">
        <f>'Personnel Costs'!AN33</f>
        <v>77783.333333333343</v>
      </c>
      <c r="AN9" s="4">
        <f>'Personnel Costs'!AO33</f>
        <v>77783.333333333343</v>
      </c>
      <c r="AO9" s="4">
        <f>'Personnel Costs'!AP33</f>
        <v>77783.333333333343</v>
      </c>
      <c r="AP9" s="4">
        <f>'Personnel Costs'!AQ33</f>
        <v>118804.33333333334</v>
      </c>
      <c r="AQ9" s="4">
        <f>'Personnel Costs'!AR33</f>
        <v>118804.33333333334</v>
      </c>
      <c r="AR9" s="4">
        <f>'Personnel Costs'!AS33</f>
        <v>118804.33333333334</v>
      </c>
      <c r="AS9" s="4">
        <f>'Personnel Costs'!AT33</f>
        <v>118804.33333333334</v>
      </c>
      <c r="AT9" s="4">
        <f>'Personnel Costs'!AU33</f>
        <v>118804.33333333334</v>
      </c>
      <c r="AU9" s="4">
        <f>'Personnel Costs'!AV33</f>
        <v>118804.33333333334</v>
      </c>
      <c r="AV9" s="4">
        <f>'Personnel Costs'!AW33</f>
        <v>118804.33333333334</v>
      </c>
      <c r="AW9" s="4">
        <f>'Personnel Costs'!AX33</f>
        <v>118804.33333333334</v>
      </c>
      <c r="AX9" s="4">
        <f>'Personnel Costs'!AY33</f>
        <v>118804.33333333334</v>
      </c>
      <c r="AY9" s="4">
        <f>'Personnel Costs'!AZ33</f>
        <v>118804.33333333334</v>
      </c>
      <c r="AZ9" s="4">
        <f>'Personnel Costs'!BA33</f>
        <v>118804.33333333334</v>
      </c>
      <c r="BA9" s="4">
        <f>'Personnel Costs'!BB33</f>
        <v>78922.333333333343</v>
      </c>
      <c r="BB9" s="4">
        <f>'Personnel Costs'!BC33</f>
        <v>80084.113333333342</v>
      </c>
      <c r="BC9" s="4">
        <f>'Personnel Costs'!BD33</f>
        <v>80084.113333333342</v>
      </c>
      <c r="BD9" s="4">
        <f>'Personnel Costs'!BE33</f>
        <v>80084.113333333342</v>
      </c>
      <c r="BE9" s="4">
        <f>'Personnel Costs'!BF33</f>
        <v>80084.113333333342</v>
      </c>
      <c r="BF9" s="4">
        <f>'Personnel Costs'!BG33</f>
        <v>80084.113333333342</v>
      </c>
      <c r="BG9" s="4">
        <f>'Personnel Costs'!BH33</f>
        <v>80084.113333333342</v>
      </c>
      <c r="BH9" s="4">
        <f>'Personnel Costs'!BI33</f>
        <v>80084.113333333342</v>
      </c>
      <c r="BI9" s="4">
        <f>'Personnel Costs'!BJ33</f>
        <v>80084.113333333342</v>
      </c>
      <c r="BJ9" s="4">
        <f>'Personnel Costs'!BK33</f>
        <v>80084.113333333342</v>
      </c>
      <c r="BK9" s="4">
        <f>'Personnel Costs'!BL33</f>
        <v>80084.113333333342</v>
      </c>
      <c r="BL9" s="4">
        <f>'Personnel Costs'!BM33</f>
        <v>80084.113333333342</v>
      </c>
      <c r="BM9" s="4">
        <f>'Personnel Costs'!BN33</f>
        <v>80084.113333333342</v>
      </c>
      <c r="BN9" s="4">
        <f>'Personnel Costs'!BO33</f>
        <v>81269.128933333341</v>
      </c>
      <c r="BO9" s="4">
        <f>'Personnel Costs'!BP33</f>
        <v>81269.128933333341</v>
      </c>
      <c r="BP9" s="4">
        <f>'Personnel Costs'!BQ33</f>
        <v>81269.128933333341</v>
      </c>
      <c r="BQ9" s="4">
        <f>'Personnel Costs'!BR33</f>
        <v>81269.128933333341</v>
      </c>
      <c r="BR9" s="4">
        <f>'Personnel Costs'!BS33</f>
        <v>81269.128933333341</v>
      </c>
      <c r="BS9" s="4">
        <f>'Personnel Costs'!BT33</f>
        <v>81269.128933333341</v>
      </c>
      <c r="BT9" s="4">
        <f>'Personnel Costs'!BU33</f>
        <v>81269.128933333341</v>
      </c>
      <c r="BU9" s="4">
        <f>'Personnel Costs'!BV33</f>
        <v>81269.128933333341</v>
      </c>
      <c r="BV9" s="4">
        <f>'Personnel Costs'!BW33</f>
        <v>81269.128933333341</v>
      </c>
      <c r="BW9" s="4">
        <f>'Personnel Costs'!BX33</f>
        <v>81269.128933333341</v>
      </c>
    </row>
    <row r="10" spans="1:76" ht="12" customHeight="1">
      <c r="B10" s="20" t="s">
        <v>115</v>
      </c>
      <c r="C10" s="15"/>
      <c r="D10" s="25"/>
      <c r="E10" s="26">
        <v>0.2</v>
      </c>
      <c r="G10" s="3">
        <f>SUM(R10:AC10)</f>
        <v>219999.99999999997</v>
      </c>
      <c r="H10" s="3">
        <f>SUM(AD10:AO10)</f>
        <v>186680</v>
      </c>
      <c r="I10" s="3">
        <f>SUM(AP10:BA10)</f>
        <v>277154</v>
      </c>
      <c r="J10" s="3">
        <f>SUM(BB10:BM10)</f>
        <v>192201.87200000006</v>
      </c>
      <c r="K10" s="3">
        <f>SUM(BN10:BW10)</f>
        <v>162538.25786666665</v>
      </c>
      <c r="P10" s="4">
        <f>P9*$E$10</f>
        <v>17500</v>
      </c>
      <c r="Q10" s="4">
        <f t="shared" ref="Q10:BW10" si="0">Q9*$E$10</f>
        <v>17500</v>
      </c>
      <c r="R10" s="4">
        <f t="shared" si="0"/>
        <v>17500</v>
      </c>
      <c r="S10" s="4">
        <f t="shared" si="0"/>
        <v>17500</v>
      </c>
      <c r="T10" s="4">
        <f t="shared" si="0"/>
        <v>17500</v>
      </c>
      <c r="U10" s="4">
        <f t="shared" si="0"/>
        <v>17500</v>
      </c>
      <c r="V10" s="4">
        <f t="shared" si="0"/>
        <v>17500</v>
      </c>
      <c r="W10" s="4">
        <f t="shared" si="0"/>
        <v>17500</v>
      </c>
      <c r="X10" s="4">
        <f t="shared" si="0"/>
        <v>19166.666666666668</v>
      </c>
      <c r="Y10" s="4">
        <f t="shared" si="0"/>
        <v>19166.666666666668</v>
      </c>
      <c r="Z10" s="4">
        <f t="shared" si="0"/>
        <v>19166.666666666668</v>
      </c>
      <c r="AA10" s="4">
        <f t="shared" si="0"/>
        <v>19166.666666666668</v>
      </c>
      <c r="AB10" s="4">
        <f t="shared" si="0"/>
        <v>19166.666666666668</v>
      </c>
      <c r="AC10" s="4">
        <f t="shared" si="0"/>
        <v>19166.666666666668</v>
      </c>
      <c r="AD10" s="4">
        <f t="shared" si="0"/>
        <v>15556.66666666667</v>
      </c>
      <c r="AE10" s="4">
        <f t="shared" si="0"/>
        <v>15556.66666666667</v>
      </c>
      <c r="AF10" s="4">
        <f t="shared" si="0"/>
        <v>15556.66666666667</v>
      </c>
      <c r="AG10" s="4">
        <f t="shared" si="0"/>
        <v>15556.66666666667</v>
      </c>
      <c r="AH10" s="4">
        <f t="shared" si="0"/>
        <v>15556.66666666667</v>
      </c>
      <c r="AI10" s="4">
        <f t="shared" si="0"/>
        <v>15556.66666666667</v>
      </c>
      <c r="AJ10" s="4">
        <f t="shared" si="0"/>
        <v>15556.66666666667</v>
      </c>
      <c r="AK10" s="4">
        <f t="shared" si="0"/>
        <v>15556.66666666667</v>
      </c>
      <c r="AL10" s="4">
        <f t="shared" si="0"/>
        <v>15556.66666666667</v>
      </c>
      <c r="AM10" s="4">
        <f t="shared" si="0"/>
        <v>15556.66666666667</v>
      </c>
      <c r="AN10" s="4">
        <f t="shared" si="0"/>
        <v>15556.66666666667</v>
      </c>
      <c r="AO10" s="4">
        <f t="shared" si="0"/>
        <v>15556.66666666667</v>
      </c>
      <c r="AP10" s="4">
        <f t="shared" si="0"/>
        <v>23760.866666666669</v>
      </c>
      <c r="AQ10" s="4">
        <f t="shared" si="0"/>
        <v>23760.866666666669</v>
      </c>
      <c r="AR10" s="4">
        <f t="shared" si="0"/>
        <v>23760.866666666669</v>
      </c>
      <c r="AS10" s="4">
        <f t="shared" si="0"/>
        <v>23760.866666666669</v>
      </c>
      <c r="AT10" s="4">
        <f t="shared" si="0"/>
        <v>23760.866666666669</v>
      </c>
      <c r="AU10" s="4">
        <f t="shared" si="0"/>
        <v>23760.866666666669</v>
      </c>
      <c r="AV10" s="4">
        <f t="shared" si="0"/>
        <v>23760.866666666669</v>
      </c>
      <c r="AW10" s="4">
        <f t="shared" si="0"/>
        <v>23760.866666666669</v>
      </c>
      <c r="AX10" s="4">
        <f t="shared" si="0"/>
        <v>23760.866666666669</v>
      </c>
      <c r="AY10" s="4">
        <f t="shared" si="0"/>
        <v>23760.866666666669</v>
      </c>
      <c r="AZ10" s="4">
        <f t="shared" si="0"/>
        <v>23760.866666666669</v>
      </c>
      <c r="BA10" s="4">
        <f t="shared" si="0"/>
        <v>15784.466666666669</v>
      </c>
      <c r="BB10" s="4">
        <f t="shared" si="0"/>
        <v>16016.822666666669</v>
      </c>
      <c r="BC10" s="4">
        <f t="shared" si="0"/>
        <v>16016.822666666669</v>
      </c>
      <c r="BD10" s="4">
        <f t="shared" si="0"/>
        <v>16016.822666666669</v>
      </c>
      <c r="BE10" s="4">
        <f t="shared" si="0"/>
        <v>16016.822666666669</v>
      </c>
      <c r="BF10" s="4">
        <f t="shared" si="0"/>
        <v>16016.822666666669</v>
      </c>
      <c r="BG10" s="4">
        <f t="shared" si="0"/>
        <v>16016.822666666669</v>
      </c>
      <c r="BH10" s="4">
        <f t="shared" si="0"/>
        <v>16016.822666666669</v>
      </c>
      <c r="BI10" s="4">
        <f t="shared" si="0"/>
        <v>16016.822666666669</v>
      </c>
      <c r="BJ10" s="4">
        <f t="shared" si="0"/>
        <v>16016.822666666669</v>
      </c>
      <c r="BK10" s="4">
        <f t="shared" si="0"/>
        <v>16016.822666666669</v>
      </c>
      <c r="BL10" s="4">
        <f t="shared" si="0"/>
        <v>16016.822666666669</v>
      </c>
      <c r="BM10" s="4">
        <f t="shared" si="0"/>
        <v>16016.822666666669</v>
      </c>
      <c r="BN10" s="4">
        <f t="shared" si="0"/>
        <v>16253.825786666668</v>
      </c>
      <c r="BO10" s="4">
        <f t="shared" si="0"/>
        <v>16253.825786666668</v>
      </c>
      <c r="BP10" s="4">
        <f t="shared" si="0"/>
        <v>16253.825786666668</v>
      </c>
      <c r="BQ10" s="4">
        <f t="shared" si="0"/>
        <v>16253.825786666668</v>
      </c>
      <c r="BR10" s="4">
        <f t="shared" si="0"/>
        <v>16253.825786666668</v>
      </c>
      <c r="BS10" s="4">
        <f t="shared" si="0"/>
        <v>16253.825786666668</v>
      </c>
      <c r="BT10" s="4">
        <f t="shared" si="0"/>
        <v>16253.825786666668</v>
      </c>
      <c r="BU10" s="4">
        <f t="shared" si="0"/>
        <v>16253.825786666668</v>
      </c>
      <c r="BV10" s="4">
        <f t="shared" si="0"/>
        <v>16253.825786666668</v>
      </c>
      <c r="BW10" s="4">
        <f t="shared" si="0"/>
        <v>16253.825786666668</v>
      </c>
    </row>
    <row r="11" spans="1:76" ht="12" customHeight="1">
      <c r="B11" s="20" t="s">
        <v>116</v>
      </c>
      <c r="C11" s="15"/>
      <c r="D11" s="25"/>
      <c r="E11" s="26">
        <v>0.2</v>
      </c>
      <c r="G11" s="3">
        <f>SUM(R11:AC11)</f>
        <v>20000.000000000025</v>
      </c>
      <c r="H11" s="3">
        <f>SUM(AD11:AO11)</f>
        <v>-43320</v>
      </c>
      <c r="I11" s="3">
        <f>SUM(AP11:BA11)</f>
        <v>2733.6000000000058</v>
      </c>
      <c r="J11" s="3">
        <f>SUM(BB11:BM11)</f>
        <v>2788.2719999999972</v>
      </c>
      <c r="K11" s="3">
        <f>SUM(BN11:BW11)</f>
        <v>2844.0374399999973</v>
      </c>
      <c r="P11" s="4">
        <v>0</v>
      </c>
      <c r="Q11" s="4">
        <f>(('Personnel Costs'!R33-'Personnel Costs'!Q33)*12)*'Other Operating Expenses'!$E$11</f>
        <v>0</v>
      </c>
      <c r="R11" s="4">
        <f>(('Personnel Costs'!S33-'Personnel Costs'!R33)*12)*'Other Operating Expenses'!$E$11</f>
        <v>0</v>
      </c>
      <c r="S11" s="4">
        <f>(('Personnel Costs'!T33-'Personnel Costs'!S33)*12)*'Other Operating Expenses'!$E$11</f>
        <v>0</v>
      </c>
      <c r="T11" s="4">
        <f>(('Personnel Costs'!U33-'Personnel Costs'!T33)*12)*'Other Operating Expenses'!$E$11</f>
        <v>0</v>
      </c>
      <c r="U11" s="4">
        <f>(('Personnel Costs'!V33-'Personnel Costs'!U33)*12)*'Other Operating Expenses'!$E$11</f>
        <v>0</v>
      </c>
      <c r="V11" s="4">
        <f>(('Personnel Costs'!W33-'Personnel Costs'!V33)*12)*'Other Operating Expenses'!$E$11</f>
        <v>0</v>
      </c>
      <c r="W11" s="4">
        <f>(('Personnel Costs'!X33-'Personnel Costs'!W33)*12)*'Other Operating Expenses'!$E$11</f>
        <v>0</v>
      </c>
      <c r="X11" s="4">
        <f>(('Personnel Costs'!Y33-'Personnel Costs'!X33)*12)*'Other Operating Expenses'!$E$11</f>
        <v>20000.000000000025</v>
      </c>
      <c r="Y11" s="4">
        <f>(('Personnel Costs'!Z33-'Personnel Costs'!Y33)*12)*'Other Operating Expenses'!$E$11</f>
        <v>0</v>
      </c>
      <c r="Z11" s="4">
        <f>(('Personnel Costs'!AA33-'Personnel Costs'!Z33)*12)*'Other Operating Expenses'!$E$11</f>
        <v>0</v>
      </c>
      <c r="AA11" s="4">
        <f>(('Personnel Costs'!AB33-'Personnel Costs'!AA33)*12)*'Other Operating Expenses'!$E$11</f>
        <v>0</v>
      </c>
      <c r="AB11" s="4">
        <f>(('Personnel Costs'!AC33-'Personnel Costs'!AB33)*12)*'Other Operating Expenses'!$E$11</f>
        <v>0</v>
      </c>
      <c r="AC11" s="4">
        <f>(('Personnel Costs'!AD33-'Personnel Costs'!AC33)*12)*'Other Operating Expenses'!$E$11</f>
        <v>0</v>
      </c>
      <c r="AD11" s="4">
        <f>(('Personnel Costs'!AE33-'Personnel Costs'!AD33)*12)*'Other Operating Expenses'!$E$11</f>
        <v>-43320</v>
      </c>
      <c r="AE11" s="4">
        <f>(('Personnel Costs'!AF33-'Personnel Costs'!AE33)*12)*'Other Operating Expenses'!$E$11</f>
        <v>0</v>
      </c>
      <c r="AF11" s="4">
        <f>(('Personnel Costs'!AG33-'Personnel Costs'!AF33)*12)*'Other Operating Expenses'!$E$11</f>
        <v>0</v>
      </c>
      <c r="AG11" s="4">
        <f>(('Personnel Costs'!AH33-'Personnel Costs'!AG33)*12)*'Other Operating Expenses'!$E$11</f>
        <v>0</v>
      </c>
      <c r="AH11" s="4">
        <f>(('Personnel Costs'!AI33-'Personnel Costs'!AH33)*12)*'Other Operating Expenses'!$E$11</f>
        <v>0</v>
      </c>
      <c r="AI11" s="4">
        <f>(('Personnel Costs'!AJ33-'Personnel Costs'!AI33)*12)*'Other Operating Expenses'!$E$11</f>
        <v>0</v>
      </c>
      <c r="AJ11" s="4">
        <f>(('Personnel Costs'!AK33-'Personnel Costs'!AJ33)*12)*'Other Operating Expenses'!$E$11</f>
        <v>0</v>
      </c>
      <c r="AK11" s="4">
        <f>(('Personnel Costs'!AL33-'Personnel Costs'!AK33)*12)*'Other Operating Expenses'!$E$11</f>
        <v>0</v>
      </c>
      <c r="AL11" s="4">
        <f>(('Personnel Costs'!AM33-'Personnel Costs'!AL33)*12)*'Other Operating Expenses'!$E$11</f>
        <v>0</v>
      </c>
      <c r="AM11" s="4">
        <f>(('Personnel Costs'!AN33-'Personnel Costs'!AM33)*12)*'Other Operating Expenses'!$E$11</f>
        <v>0</v>
      </c>
      <c r="AN11" s="4">
        <f>(('Personnel Costs'!AO33-'Personnel Costs'!AN33)*12)*'Other Operating Expenses'!$E$11</f>
        <v>0</v>
      </c>
      <c r="AO11" s="4">
        <f>(('Personnel Costs'!AP33-'Personnel Costs'!AO33)*12)*'Other Operating Expenses'!$E$11</f>
        <v>0</v>
      </c>
      <c r="AP11" s="4">
        <f>(('Personnel Costs'!AQ33-'Personnel Costs'!AP33)*12)*'Other Operating Expenses'!$E$11</f>
        <v>98450.400000000009</v>
      </c>
      <c r="AQ11" s="4">
        <f>(('Personnel Costs'!AR33-'Personnel Costs'!AQ33)*12)*'Other Operating Expenses'!$E$11</f>
        <v>0</v>
      </c>
      <c r="AR11" s="4">
        <f>(('Personnel Costs'!AS33-'Personnel Costs'!AR33)*12)*'Other Operating Expenses'!$E$11</f>
        <v>0</v>
      </c>
      <c r="AS11" s="4">
        <f>(('Personnel Costs'!AT33-'Personnel Costs'!AS33)*12)*'Other Operating Expenses'!$E$11</f>
        <v>0</v>
      </c>
      <c r="AT11" s="4">
        <f>(('Personnel Costs'!AU33-'Personnel Costs'!AT33)*12)*'Other Operating Expenses'!$E$11</f>
        <v>0</v>
      </c>
      <c r="AU11" s="4">
        <f>(('Personnel Costs'!AV33-'Personnel Costs'!AU33)*12)*'Other Operating Expenses'!$E$11</f>
        <v>0</v>
      </c>
      <c r="AV11" s="4">
        <f>(('Personnel Costs'!AW33-'Personnel Costs'!AV33)*12)*'Other Operating Expenses'!$E$11</f>
        <v>0</v>
      </c>
      <c r="AW11" s="4">
        <f>(('Personnel Costs'!AX33-'Personnel Costs'!AW33)*12)*'Other Operating Expenses'!$E$11</f>
        <v>0</v>
      </c>
      <c r="AX11" s="4">
        <f>(('Personnel Costs'!AY33-'Personnel Costs'!AX33)*12)*'Other Operating Expenses'!$E$11</f>
        <v>0</v>
      </c>
      <c r="AY11" s="4">
        <f>(('Personnel Costs'!AZ33-'Personnel Costs'!AY33)*12)*'Other Operating Expenses'!$E$11</f>
        <v>0</v>
      </c>
      <c r="AZ11" s="4">
        <f>(('Personnel Costs'!BA33-'Personnel Costs'!AZ33)*12)*'Other Operating Expenses'!$E$11</f>
        <v>0</v>
      </c>
      <c r="BA11" s="4">
        <f>(('Personnel Costs'!BB33-'Personnel Costs'!BA33)*12)*'Other Operating Expenses'!$E$11</f>
        <v>-95716.800000000003</v>
      </c>
      <c r="BB11" s="4">
        <f>(('Personnel Costs'!BC33-'Personnel Costs'!BB33)*12)*'Other Operating Expenses'!$E$11</f>
        <v>2788.2719999999972</v>
      </c>
      <c r="BC11" s="4">
        <f>(('Personnel Costs'!BD33-'Personnel Costs'!BC33)*12)*'Other Operating Expenses'!$E$11</f>
        <v>0</v>
      </c>
      <c r="BD11" s="4">
        <f>(('Personnel Costs'!BE33-'Personnel Costs'!BD33)*12)*'Other Operating Expenses'!$E$11</f>
        <v>0</v>
      </c>
      <c r="BE11" s="4">
        <f>(('Personnel Costs'!BF33-'Personnel Costs'!BE33)*12)*'Other Operating Expenses'!$E$11</f>
        <v>0</v>
      </c>
      <c r="BF11" s="4">
        <f>(('Personnel Costs'!BG33-'Personnel Costs'!BF33)*12)*'Other Operating Expenses'!$E$11</f>
        <v>0</v>
      </c>
      <c r="BG11" s="4">
        <f>(('Personnel Costs'!BH33-'Personnel Costs'!BG33)*12)*'Other Operating Expenses'!$E$11</f>
        <v>0</v>
      </c>
      <c r="BH11" s="4">
        <f>(('Personnel Costs'!BI33-'Personnel Costs'!BH33)*12)*'Other Operating Expenses'!$E$11</f>
        <v>0</v>
      </c>
      <c r="BI11" s="4">
        <f>(('Personnel Costs'!BJ33-'Personnel Costs'!BI33)*12)*'Other Operating Expenses'!$E$11</f>
        <v>0</v>
      </c>
      <c r="BJ11" s="4">
        <f>(('Personnel Costs'!BK33-'Personnel Costs'!BJ33)*12)*'Other Operating Expenses'!$E$11</f>
        <v>0</v>
      </c>
      <c r="BK11" s="4">
        <f>(('Personnel Costs'!BL33-'Personnel Costs'!BK33)*12)*'Other Operating Expenses'!$E$11</f>
        <v>0</v>
      </c>
      <c r="BL11" s="4">
        <f>(('Personnel Costs'!BM33-'Personnel Costs'!BL33)*12)*'Other Operating Expenses'!$E$11</f>
        <v>0</v>
      </c>
      <c r="BM11" s="4">
        <f>(('Personnel Costs'!BN33-'Personnel Costs'!BM33)*12)*'Other Operating Expenses'!$E$11</f>
        <v>0</v>
      </c>
      <c r="BN11" s="4">
        <f>(('Personnel Costs'!BO33-'Personnel Costs'!BN33)*12)*'Other Operating Expenses'!$E$11</f>
        <v>2844.0374399999973</v>
      </c>
      <c r="BO11" s="4">
        <f>(('Personnel Costs'!BP33-'Personnel Costs'!BO33)*12)*'Other Operating Expenses'!$E$11</f>
        <v>0</v>
      </c>
      <c r="BP11" s="4">
        <f>(('Personnel Costs'!BQ33-'Personnel Costs'!BP33)*12)*'Other Operating Expenses'!$E$11</f>
        <v>0</v>
      </c>
      <c r="BQ11" s="4">
        <f>(('Personnel Costs'!BR33-'Personnel Costs'!BQ33)*12)*'Other Operating Expenses'!$E$11</f>
        <v>0</v>
      </c>
      <c r="BR11" s="4">
        <f>(('Personnel Costs'!BS33-'Personnel Costs'!BR33)*12)*'Other Operating Expenses'!$E$11</f>
        <v>0</v>
      </c>
      <c r="BS11" s="4">
        <f>(('Personnel Costs'!BT33-'Personnel Costs'!BS33)*12)*'Other Operating Expenses'!$E$11</f>
        <v>0</v>
      </c>
      <c r="BT11" s="4">
        <f>(('Personnel Costs'!BU33-'Personnel Costs'!BT33)*12)*'Other Operating Expenses'!$E$11</f>
        <v>0</v>
      </c>
      <c r="BU11" s="4">
        <f>(('Personnel Costs'!BV33-'Personnel Costs'!BU33)*12)*'Other Operating Expenses'!$E$11</f>
        <v>0</v>
      </c>
      <c r="BV11" s="4">
        <f>(('Personnel Costs'!BW33-'Personnel Costs'!BV33)*12)*'Other Operating Expenses'!$E$11</f>
        <v>0</v>
      </c>
      <c r="BW11" s="4">
        <f>(('Personnel Costs'!BX33-'Personnel Costs'!BW33)*12)*'Other Operating Expenses'!$E$11</f>
        <v>0</v>
      </c>
    </row>
    <row r="12" spans="1:76" s="2" customFormat="1" ht="12" customHeight="1">
      <c r="B12" s="20"/>
      <c r="C12" s="15"/>
      <c r="D12" s="25"/>
      <c r="E12" s="26"/>
      <c r="G12" s="3"/>
      <c r="H12" s="3"/>
      <c r="I12" s="3"/>
      <c r="J12" s="3"/>
      <c r="K12" s="3"/>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c r="BW12" s="4"/>
    </row>
    <row r="13" spans="1:76" s="2" customFormat="1" ht="12" customHeight="1">
      <c r="B13" s="29" t="s">
        <v>45</v>
      </c>
      <c r="C13" s="15"/>
      <c r="D13" s="25"/>
      <c r="E13" s="26"/>
      <c r="G13" s="3"/>
      <c r="H13" s="3"/>
      <c r="I13" s="3"/>
      <c r="J13" s="3"/>
      <c r="K13" s="3"/>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c r="BW13" s="4"/>
    </row>
    <row r="14" spans="1:76" ht="12" customHeight="1">
      <c r="B14" s="20" t="s">
        <v>117</v>
      </c>
      <c r="C14" s="15">
        <v>45292</v>
      </c>
      <c r="D14" s="25">
        <v>0</v>
      </c>
      <c r="E14" s="26">
        <v>2.5000000000000001E-2</v>
      </c>
      <c r="G14" s="3">
        <f t="shared" ref="G14:G17" si="1">SUM(R14:AC14)</f>
        <v>0</v>
      </c>
      <c r="H14" s="3">
        <f t="shared" ref="H14:H17" si="2">SUM(AD14:AO14)</f>
        <v>0</v>
      </c>
      <c r="I14" s="3">
        <f t="shared" ref="I14:I17" si="3">SUM(AP14:BA14)</f>
        <v>0</v>
      </c>
      <c r="J14" s="3">
        <f t="shared" ref="J14:J17" si="4">SUM(BB14:BM14)</f>
        <v>0</v>
      </c>
      <c r="K14" s="3">
        <f>SUM(BN14:BW14)</f>
        <v>0</v>
      </c>
      <c r="P14" s="4">
        <f t="shared" ref="P14:AE14" si="5">IF(P$4&gt;=$C14,($D14/12),0)</f>
        <v>0</v>
      </c>
      <c r="Q14" s="4">
        <f t="shared" si="5"/>
        <v>0</v>
      </c>
      <c r="R14" s="4">
        <f t="shared" si="5"/>
        <v>0</v>
      </c>
      <c r="S14" s="4">
        <f t="shared" si="5"/>
        <v>0</v>
      </c>
      <c r="T14" s="4">
        <f t="shared" si="5"/>
        <v>0</v>
      </c>
      <c r="U14" s="4">
        <f t="shared" si="5"/>
        <v>0</v>
      </c>
      <c r="V14" s="4">
        <f t="shared" si="5"/>
        <v>0</v>
      </c>
      <c r="W14" s="4">
        <f t="shared" si="5"/>
        <v>0</v>
      </c>
      <c r="X14" s="4">
        <f t="shared" si="5"/>
        <v>0</v>
      </c>
      <c r="Y14" s="4">
        <f t="shared" si="5"/>
        <v>0</v>
      </c>
      <c r="Z14" s="4">
        <f t="shared" si="5"/>
        <v>0</v>
      </c>
      <c r="AA14" s="4">
        <f t="shared" si="5"/>
        <v>0</v>
      </c>
      <c r="AB14" s="4">
        <f t="shared" si="5"/>
        <v>0</v>
      </c>
      <c r="AC14" s="4">
        <f t="shared" si="5"/>
        <v>0</v>
      </c>
      <c r="AD14" s="4">
        <f t="shared" si="5"/>
        <v>0</v>
      </c>
      <c r="AE14" s="4">
        <f t="shared" si="5"/>
        <v>0</v>
      </c>
      <c r="AF14" s="4">
        <f t="shared" ref="AF14:BW14" si="6">IF(AF$4&gt;=$C14,($D14/12),0)</f>
        <v>0</v>
      </c>
      <c r="AG14" s="4">
        <f t="shared" si="6"/>
        <v>0</v>
      </c>
      <c r="AH14" s="4">
        <f t="shared" si="6"/>
        <v>0</v>
      </c>
      <c r="AI14" s="4">
        <f t="shared" si="6"/>
        <v>0</v>
      </c>
      <c r="AJ14" s="4">
        <f t="shared" si="6"/>
        <v>0</v>
      </c>
      <c r="AK14" s="4">
        <f t="shared" si="6"/>
        <v>0</v>
      </c>
      <c r="AL14" s="4">
        <f t="shared" si="6"/>
        <v>0</v>
      </c>
      <c r="AM14" s="4">
        <f t="shared" si="6"/>
        <v>0</v>
      </c>
      <c r="AN14" s="4">
        <f t="shared" si="6"/>
        <v>0</v>
      </c>
      <c r="AO14" s="4">
        <f t="shared" si="6"/>
        <v>0</v>
      </c>
      <c r="AP14" s="4">
        <f t="shared" si="6"/>
        <v>0</v>
      </c>
      <c r="AQ14" s="4">
        <f t="shared" si="6"/>
        <v>0</v>
      </c>
      <c r="AR14" s="4">
        <f t="shared" si="6"/>
        <v>0</v>
      </c>
      <c r="AS14" s="4">
        <f t="shared" si="6"/>
        <v>0</v>
      </c>
      <c r="AT14" s="4">
        <f t="shared" si="6"/>
        <v>0</v>
      </c>
      <c r="AU14" s="4">
        <f t="shared" si="6"/>
        <v>0</v>
      </c>
      <c r="AV14" s="4">
        <f t="shared" si="6"/>
        <v>0</v>
      </c>
      <c r="AW14" s="4">
        <f t="shared" si="6"/>
        <v>0</v>
      </c>
      <c r="AX14" s="4">
        <f t="shared" si="6"/>
        <v>0</v>
      </c>
      <c r="AY14" s="4">
        <f t="shared" si="6"/>
        <v>0</v>
      </c>
      <c r="AZ14" s="4">
        <f t="shared" si="6"/>
        <v>0</v>
      </c>
      <c r="BA14" s="4">
        <f t="shared" si="6"/>
        <v>0</v>
      </c>
      <c r="BB14" s="4">
        <f t="shared" si="6"/>
        <v>0</v>
      </c>
      <c r="BC14" s="4">
        <f t="shared" si="6"/>
        <v>0</v>
      </c>
      <c r="BD14" s="4">
        <f t="shared" si="6"/>
        <v>0</v>
      </c>
      <c r="BE14" s="4">
        <f t="shared" si="6"/>
        <v>0</v>
      </c>
      <c r="BF14" s="4">
        <f t="shared" si="6"/>
        <v>0</v>
      </c>
      <c r="BG14" s="4">
        <f t="shared" si="6"/>
        <v>0</v>
      </c>
      <c r="BH14" s="4">
        <f t="shared" si="6"/>
        <v>0</v>
      </c>
      <c r="BI14" s="4">
        <f t="shared" si="6"/>
        <v>0</v>
      </c>
      <c r="BJ14" s="4">
        <f t="shared" si="6"/>
        <v>0</v>
      </c>
      <c r="BK14" s="4">
        <f t="shared" si="6"/>
        <v>0</v>
      </c>
      <c r="BL14" s="4">
        <f t="shared" si="6"/>
        <v>0</v>
      </c>
      <c r="BM14" s="4">
        <f t="shared" si="6"/>
        <v>0</v>
      </c>
      <c r="BN14" s="4">
        <f t="shared" si="6"/>
        <v>0</v>
      </c>
      <c r="BO14" s="4">
        <f t="shared" si="6"/>
        <v>0</v>
      </c>
      <c r="BP14" s="4">
        <f t="shared" si="6"/>
        <v>0</v>
      </c>
      <c r="BQ14" s="4">
        <f t="shared" si="6"/>
        <v>0</v>
      </c>
      <c r="BR14" s="4">
        <f t="shared" si="6"/>
        <v>0</v>
      </c>
      <c r="BS14" s="4">
        <f t="shared" si="6"/>
        <v>0</v>
      </c>
      <c r="BT14" s="4">
        <f t="shared" si="6"/>
        <v>0</v>
      </c>
      <c r="BU14" s="4">
        <f t="shared" si="6"/>
        <v>0</v>
      </c>
      <c r="BV14" s="4">
        <f t="shared" si="6"/>
        <v>0</v>
      </c>
      <c r="BW14" s="4">
        <f t="shared" si="6"/>
        <v>0</v>
      </c>
      <c r="BX14" s="2"/>
    </row>
    <row r="15" spans="1:76" ht="12" customHeight="1">
      <c r="B15" s="20" t="s">
        <v>118</v>
      </c>
      <c r="C15" s="15">
        <v>45292</v>
      </c>
      <c r="D15" s="25">
        <v>60000</v>
      </c>
      <c r="E15" s="26">
        <v>0.5</v>
      </c>
      <c r="G15" s="3">
        <f t="shared" si="1"/>
        <v>60000</v>
      </c>
      <c r="H15" s="3">
        <f t="shared" si="2"/>
        <v>90000</v>
      </c>
      <c r="I15" s="3">
        <f t="shared" si="3"/>
        <v>135000</v>
      </c>
      <c r="J15" s="3">
        <f t="shared" si="4"/>
        <v>202500</v>
      </c>
      <c r="K15" s="3">
        <f>SUM(BN15:BW15)</f>
        <v>253125</v>
      </c>
      <c r="P15" s="4">
        <f t="shared" ref="P15:AC15" si="7">IF(P$4&gt;=$C15,($D15/12),0)</f>
        <v>5000</v>
      </c>
      <c r="Q15" s="4">
        <f t="shared" si="7"/>
        <v>5000</v>
      </c>
      <c r="R15" s="4">
        <f t="shared" si="7"/>
        <v>5000</v>
      </c>
      <c r="S15" s="4">
        <f t="shared" si="7"/>
        <v>5000</v>
      </c>
      <c r="T15" s="4">
        <f t="shared" si="7"/>
        <v>5000</v>
      </c>
      <c r="U15" s="4">
        <f t="shared" si="7"/>
        <v>5000</v>
      </c>
      <c r="V15" s="4">
        <f t="shared" si="7"/>
        <v>5000</v>
      </c>
      <c r="W15" s="4">
        <f t="shared" si="7"/>
        <v>5000</v>
      </c>
      <c r="X15" s="4">
        <f t="shared" si="7"/>
        <v>5000</v>
      </c>
      <c r="Y15" s="4">
        <f t="shared" si="7"/>
        <v>5000</v>
      </c>
      <c r="Z15" s="4">
        <f t="shared" si="7"/>
        <v>5000</v>
      </c>
      <c r="AA15" s="4">
        <f t="shared" si="7"/>
        <v>5000</v>
      </c>
      <c r="AB15" s="4">
        <f t="shared" si="7"/>
        <v>5000</v>
      </c>
      <c r="AC15" s="4">
        <f t="shared" si="7"/>
        <v>5000</v>
      </c>
      <c r="AD15" s="4">
        <f t="shared" ref="AD15" si="8">IF(AD$4&gt;=$C15,(($D15/12)*(1+$E15)),0)</f>
        <v>7500</v>
      </c>
      <c r="AE15" s="4">
        <f t="shared" ref="AE15:AO15" si="9">IF(AE$4&gt;=$C15,(($D15/12)*(1+$E15)),0)</f>
        <v>7500</v>
      </c>
      <c r="AF15" s="4">
        <f t="shared" si="9"/>
        <v>7500</v>
      </c>
      <c r="AG15" s="4">
        <f t="shared" si="9"/>
        <v>7500</v>
      </c>
      <c r="AH15" s="4">
        <f t="shared" si="9"/>
        <v>7500</v>
      </c>
      <c r="AI15" s="4">
        <f t="shared" si="9"/>
        <v>7500</v>
      </c>
      <c r="AJ15" s="4">
        <f t="shared" si="9"/>
        <v>7500</v>
      </c>
      <c r="AK15" s="4">
        <f t="shared" si="9"/>
        <v>7500</v>
      </c>
      <c r="AL15" s="4">
        <f t="shared" si="9"/>
        <v>7500</v>
      </c>
      <c r="AM15" s="4">
        <f t="shared" si="9"/>
        <v>7500</v>
      </c>
      <c r="AN15" s="4">
        <f t="shared" si="9"/>
        <v>7500</v>
      </c>
      <c r="AO15" s="4">
        <f t="shared" si="9"/>
        <v>7500</v>
      </c>
      <c r="AP15" s="4">
        <f t="shared" ref="AP15" si="10">IF(AP$4&gt;=$C15,((($D15/12)*(1+$E15))*(1+$E15)),0)</f>
        <v>11250</v>
      </c>
      <c r="AQ15" s="4">
        <f t="shared" ref="AQ15:BA15" si="11">IF(AQ$4&gt;=$C15,((($D15/12)*(1+$E15))*(1+$E15)),0)</f>
        <v>11250</v>
      </c>
      <c r="AR15" s="4">
        <f t="shared" si="11"/>
        <v>11250</v>
      </c>
      <c r="AS15" s="4">
        <f t="shared" si="11"/>
        <v>11250</v>
      </c>
      <c r="AT15" s="4">
        <f t="shared" si="11"/>
        <v>11250</v>
      </c>
      <c r="AU15" s="4">
        <f t="shared" si="11"/>
        <v>11250</v>
      </c>
      <c r="AV15" s="4">
        <f t="shared" si="11"/>
        <v>11250</v>
      </c>
      <c r="AW15" s="4">
        <f t="shared" si="11"/>
        <v>11250</v>
      </c>
      <c r="AX15" s="4">
        <f t="shared" si="11"/>
        <v>11250</v>
      </c>
      <c r="AY15" s="4">
        <f t="shared" si="11"/>
        <v>11250</v>
      </c>
      <c r="AZ15" s="4">
        <f t="shared" si="11"/>
        <v>11250</v>
      </c>
      <c r="BA15" s="4">
        <f t="shared" si="11"/>
        <v>11250</v>
      </c>
      <c r="BB15" s="4">
        <f t="shared" ref="BB15" si="12">IF(BB$4&gt;=$C15,(((($D15/12)*(1+$E15))*(1+$E15))*(1+$E15)),0)</f>
        <v>16875</v>
      </c>
      <c r="BC15" s="4">
        <f t="shared" ref="BC15:BM15" si="13">IF(BC$4&gt;=$C15,(((($D15/12)*(1+$E15))*(1+$E15))*(1+$E15)),0)</f>
        <v>16875</v>
      </c>
      <c r="BD15" s="4">
        <f t="shared" si="13"/>
        <v>16875</v>
      </c>
      <c r="BE15" s="4">
        <f t="shared" si="13"/>
        <v>16875</v>
      </c>
      <c r="BF15" s="4">
        <f t="shared" si="13"/>
        <v>16875</v>
      </c>
      <c r="BG15" s="4">
        <f t="shared" si="13"/>
        <v>16875</v>
      </c>
      <c r="BH15" s="4">
        <f t="shared" si="13"/>
        <v>16875</v>
      </c>
      <c r="BI15" s="4">
        <f t="shared" si="13"/>
        <v>16875</v>
      </c>
      <c r="BJ15" s="4">
        <f t="shared" si="13"/>
        <v>16875</v>
      </c>
      <c r="BK15" s="4">
        <f t="shared" si="13"/>
        <v>16875</v>
      </c>
      <c r="BL15" s="4">
        <f t="shared" si="13"/>
        <v>16875</v>
      </c>
      <c r="BM15" s="4">
        <f t="shared" si="13"/>
        <v>16875</v>
      </c>
      <c r="BN15" s="4">
        <f t="shared" ref="BN15" si="14">IF(BN$4&gt;=$C15,((((($D15/12)*(1+$E15))*(1+$E15))*(1+$E15)))*(1+$E15),0)</f>
        <v>25312.5</v>
      </c>
      <c r="BO15" s="4">
        <f t="shared" ref="BO15:BW15" si="15">IF(BO$4&gt;=$C15,((((($D15/12)*(1+$E15))*(1+$E15))*(1+$E15)))*(1+$E15),0)</f>
        <v>25312.5</v>
      </c>
      <c r="BP15" s="4">
        <f t="shared" si="15"/>
        <v>25312.5</v>
      </c>
      <c r="BQ15" s="4">
        <f t="shared" si="15"/>
        <v>25312.5</v>
      </c>
      <c r="BR15" s="4">
        <f t="shared" si="15"/>
        <v>25312.5</v>
      </c>
      <c r="BS15" s="4">
        <f t="shared" si="15"/>
        <v>25312.5</v>
      </c>
      <c r="BT15" s="4">
        <f t="shared" si="15"/>
        <v>25312.5</v>
      </c>
      <c r="BU15" s="4">
        <f t="shared" si="15"/>
        <v>25312.5</v>
      </c>
      <c r="BV15" s="4">
        <f t="shared" si="15"/>
        <v>25312.5</v>
      </c>
      <c r="BW15" s="4">
        <f t="shared" si="15"/>
        <v>25312.5</v>
      </c>
      <c r="BX15" s="2"/>
    </row>
    <row r="16" spans="1:76" ht="12" customHeight="1">
      <c r="B16" s="20"/>
      <c r="C16" s="15"/>
      <c r="D16" s="25"/>
      <c r="E16" s="26"/>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c r="BV16" s="4"/>
      <c r="BW16" s="4"/>
      <c r="BX16" s="2"/>
    </row>
    <row r="17" spans="1:76" ht="12" customHeight="1">
      <c r="B17" s="30" t="s">
        <v>119</v>
      </c>
      <c r="C17" s="15"/>
      <c r="D17" s="25"/>
      <c r="E17" s="26"/>
      <c r="G17" s="5">
        <f t="shared" si="1"/>
        <v>60000</v>
      </c>
      <c r="H17" s="5">
        <f t="shared" si="2"/>
        <v>90000</v>
      </c>
      <c r="I17" s="5">
        <f t="shared" si="3"/>
        <v>135000</v>
      </c>
      <c r="J17" s="5">
        <f t="shared" si="4"/>
        <v>202500</v>
      </c>
      <c r="K17" s="5">
        <f>SUM(BN17:BW17)</f>
        <v>253125</v>
      </c>
      <c r="P17" s="28">
        <f t="shared" ref="P17:AU17" si="16">SUM(P14:P15)</f>
        <v>5000</v>
      </c>
      <c r="Q17" s="28">
        <f t="shared" si="16"/>
        <v>5000</v>
      </c>
      <c r="R17" s="28">
        <f t="shared" si="16"/>
        <v>5000</v>
      </c>
      <c r="S17" s="28">
        <f t="shared" si="16"/>
        <v>5000</v>
      </c>
      <c r="T17" s="28">
        <f t="shared" si="16"/>
        <v>5000</v>
      </c>
      <c r="U17" s="28">
        <f t="shared" si="16"/>
        <v>5000</v>
      </c>
      <c r="V17" s="28">
        <f t="shared" si="16"/>
        <v>5000</v>
      </c>
      <c r="W17" s="28">
        <f t="shared" si="16"/>
        <v>5000</v>
      </c>
      <c r="X17" s="28">
        <f t="shared" si="16"/>
        <v>5000</v>
      </c>
      <c r="Y17" s="28">
        <f t="shared" si="16"/>
        <v>5000</v>
      </c>
      <c r="Z17" s="28">
        <f t="shared" si="16"/>
        <v>5000</v>
      </c>
      <c r="AA17" s="28">
        <f t="shared" si="16"/>
        <v>5000</v>
      </c>
      <c r="AB17" s="28">
        <f t="shared" si="16"/>
        <v>5000</v>
      </c>
      <c r="AC17" s="28">
        <f t="shared" si="16"/>
        <v>5000</v>
      </c>
      <c r="AD17" s="28">
        <f t="shared" si="16"/>
        <v>7500</v>
      </c>
      <c r="AE17" s="28">
        <f t="shared" si="16"/>
        <v>7500</v>
      </c>
      <c r="AF17" s="28">
        <f t="shared" si="16"/>
        <v>7500</v>
      </c>
      <c r="AG17" s="28">
        <f t="shared" si="16"/>
        <v>7500</v>
      </c>
      <c r="AH17" s="28">
        <f t="shared" si="16"/>
        <v>7500</v>
      </c>
      <c r="AI17" s="28">
        <f t="shared" si="16"/>
        <v>7500</v>
      </c>
      <c r="AJ17" s="28">
        <f t="shared" si="16"/>
        <v>7500</v>
      </c>
      <c r="AK17" s="28">
        <f t="shared" si="16"/>
        <v>7500</v>
      </c>
      <c r="AL17" s="28">
        <f t="shared" si="16"/>
        <v>7500</v>
      </c>
      <c r="AM17" s="28">
        <f t="shared" si="16"/>
        <v>7500</v>
      </c>
      <c r="AN17" s="28">
        <f t="shared" si="16"/>
        <v>7500</v>
      </c>
      <c r="AO17" s="28">
        <f t="shared" si="16"/>
        <v>7500</v>
      </c>
      <c r="AP17" s="28">
        <f t="shared" si="16"/>
        <v>11250</v>
      </c>
      <c r="AQ17" s="28">
        <f t="shared" si="16"/>
        <v>11250</v>
      </c>
      <c r="AR17" s="28">
        <f t="shared" si="16"/>
        <v>11250</v>
      </c>
      <c r="AS17" s="28">
        <f t="shared" si="16"/>
        <v>11250</v>
      </c>
      <c r="AT17" s="28">
        <f t="shared" si="16"/>
        <v>11250</v>
      </c>
      <c r="AU17" s="28">
        <f t="shared" si="16"/>
        <v>11250</v>
      </c>
      <c r="AV17" s="28">
        <f t="shared" ref="AV17:BW17" si="17">SUM(AV14:AV15)</f>
        <v>11250</v>
      </c>
      <c r="AW17" s="28">
        <f t="shared" si="17"/>
        <v>11250</v>
      </c>
      <c r="AX17" s="28">
        <f t="shared" si="17"/>
        <v>11250</v>
      </c>
      <c r="AY17" s="28">
        <f t="shared" si="17"/>
        <v>11250</v>
      </c>
      <c r="AZ17" s="28">
        <f t="shared" si="17"/>
        <v>11250</v>
      </c>
      <c r="BA17" s="28">
        <f t="shared" si="17"/>
        <v>11250</v>
      </c>
      <c r="BB17" s="28">
        <f t="shared" si="17"/>
        <v>16875</v>
      </c>
      <c r="BC17" s="28">
        <f t="shared" si="17"/>
        <v>16875</v>
      </c>
      <c r="BD17" s="28">
        <f t="shared" si="17"/>
        <v>16875</v>
      </c>
      <c r="BE17" s="28">
        <f t="shared" si="17"/>
        <v>16875</v>
      </c>
      <c r="BF17" s="28">
        <f t="shared" si="17"/>
        <v>16875</v>
      </c>
      <c r="BG17" s="28">
        <f t="shared" si="17"/>
        <v>16875</v>
      </c>
      <c r="BH17" s="28">
        <f t="shared" si="17"/>
        <v>16875</v>
      </c>
      <c r="BI17" s="28">
        <f t="shared" si="17"/>
        <v>16875</v>
      </c>
      <c r="BJ17" s="28">
        <f t="shared" si="17"/>
        <v>16875</v>
      </c>
      <c r="BK17" s="28">
        <f t="shared" si="17"/>
        <v>16875</v>
      </c>
      <c r="BL17" s="28">
        <f t="shared" si="17"/>
        <v>16875</v>
      </c>
      <c r="BM17" s="28">
        <f t="shared" si="17"/>
        <v>16875</v>
      </c>
      <c r="BN17" s="28">
        <f t="shared" si="17"/>
        <v>25312.5</v>
      </c>
      <c r="BO17" s="28">
        <f t="shared" si="17"/>
        <v>25312.5</v>
      </c>
      <c r="BP17" s="28">
        <f t="shared" si="17"/>
        <v>25312.5</v>
      </c>
      <c r="BQ17" s="28">
        <f t="shared" si="17"/>
        <v>25312.5</v>
      </c>
      <c r="BR17" s="28">
        <f t="shared" si="17"/>
        <v>25312.5</v>
      </c>
      <c r="BS17" s="28">
        <f t="shared" si="17"/>
        <v>25312.5</v>
      </c>
      <c r="BT17" s="28">
        <f t="shared" si="17"/>
        <v>25312.5</v>
      </c>
      <c r="BU17" s="28">
        <f t="shared" si="17"/>
        <v>25312.5</v>
      </c>
      <c r="BV17" s="28">
        <f t="shared" si="17"/>
        <v>25312.5</v>
      </c>
      <c r="BW17" s="28">
        <f t="shared" si="17"/>
        <v>25312.5</v>
      </c>
      <c r="BX17" s="2"/>
    </row>
    <row r="18" spans="1:76" ht="12" customHeight="1">
      <c r="B18" s="20"/>
      <c r="C18" s="15"/>
      <c r="D18" s="25"/>
      <c r="E18" s="26"/>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2"/>
    </row>
    <row r="19" spans="1:76" ht="12" customHeight="1">
      <c r="B19" s="29" t="s">
        <v>46</v>
      </c>
      <c r="C19" s="15"/>
      <c r="D19" s="25"/>
      <c r="E19" s="26"/>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2"/>
    </row>
    <row r="20" spans="1:76" ht="12" customHeight="1">
      <c r="B20" s="20" t="s">
        <v>120</v>
      </c>
      <c r="C20" s="15">
        <v>45352</v>
      </c>
      <c r="D20" s="25">
        <v>10000</v>
      </c>
      <c r="E20" s="26">
        <v>0.05</v>
      </c>
      <c r="G20" s="3">
        <f>SUM(R20:AC20)</f>
        <v>10000</v>
      </c>
      <c r="H20" s="3">
        <f>SUM(AD20:AO20)</f>
        <v>10500.000000000002</v>
      </c>
      <c r="I20" s="3">
        <f>SUM(AP20:BA20)</f>
        <v>11025.000000000002</v>
      </c>
      <c r="J20" s="3">
        <f>SUM(BB20:BM20)</f>
        <v>11576.250000000002</v>
      </c>
      <c r="K20" s="3">
        <f>SUM(BN20:BW20)</f>
        <v>10129.218750000002</v>
      </c>
      <c r="P20" s="4">
        <f t="shared" ref="P20:R21" si="18">IF(P$4&gt;=$C20,($D20/12),0)</f>
        <v>0</v>
      </c>
      <c r="Q20" s="4">
        <f t="shared" si="18"/>
        <v>0</v>
      </c>
      <c r="R20" s="4">
        <f t="shared" si="18"/>
        <v>833.33333333333337</v>
      </c>
      <c r="S20" s="4">
        <f t="shared" ref="S20:AC21" si="19">IF(S$4&gt;=$C20,($D20/12),0)</f>
        <v>833.33333333333337</v>
      </c>
      <c r="T20" s="4">
        <f t="shared" si="19"/>
        <v>833.33333333333337</v>
      </c>
      <c r="U20" s="4">
        <f t="shared" si="19"/>
        <v>833.33333333333337</v>
      </c>
      <c r="V20" s="4">
        <f t="shared" si="19"/>
        <v>833.33333333333337</v>
      </c>
      <c r="W20" s="4">
        <f t="shared" si="19"/>
        <v>833.33333333333337</v>
      </c>
      <c r="X20" s="4">
        <f t="shared" si="19"/>
        <v>833.33333333333337</v>
      </c>
      <c r="Y20" s="4">
        <f t="shared" si="19"/>
        <v>833.33333333333337</v>
      </c>
      <c r="Z20" s="4">
        <f t="shared" si="19"/>
        <v>833.33333333333337</v>
      </c>
      <c r="AA20" s="4">
        <f t="shared" si="19"/>
        <v>833.33333333333337</v>
      </c>
      <c r="AB20" s="4">
        <f t="shared" si="19"/>
        <v>833.33333333333337</v>
      </c>
      <c r="AC20" s="4">
        <f t="shared" si="19"/>
        <v>833.33333333333337</v>
      </c>
      <c r="AD20" s="4">
        <f>IF(AD$4&gt;=$C20,(($D20/12)*(1+$E20)),0)</f>
        <v>875.00000000000011</v>
      </c>
      <c r="AE20" s="4">
        <f t="shared" ref="AE20:AO20" si="20">IF(AE$4&gt;=$C20,(($D20/12)*(1+$E20)),0)</f>
        <v>875.00000000000011</v>
      </c>
      <c r="AF20" s="4">
        <f t="shared" si="20"/>
        <v>875.00000000000011</v>
      </c>
      <c r="AG20" s="4">
        <f t="shared" si="20"/>
        <v>875.00000000000011</v>
      </c>
      <c r="AH20" s="4">
        <f t="shared" si="20"/>
        <v>875.00000000000011</v>
      </c>
      <c r="AI20" s="4">
        <f t="shared" si="20"/>
        <v>875.00000000000011</v>
      </c>
      <c r="AJ20" s="4">
        <f t="shared" si="20"/>
        <v>875.00000000000011</v>
      </c>
      <c r="AK20" s="4">
        <f t="shared" si="20"/>
        <v>875.00000000000011</v>
      </c>
      <c r="AL20" s="4">
        <f t="shared" si="20"/>
        <v>875.00000000000011</v>
      </c>
      <c r="AM20" s="4">
        <f t="shared" si="20"/>
        <v>875.00000000000011</v>
      </c>
      <c r="AN20" s="4">
        <f t="shared" si="20"/>
        <v>875.00000000000011</v>
      </c>
      <c r="AO20" s="4">
        <f t="shared" si="20"/>
        <v>875.00000000000011</v>
      </c>
      <c r="AP20" s="4">
        <f>IF(AP$4&gt;=$C20,((($D20/12)*(1+$E20))*(1+$E20)),0)</f>
        <v>918.75000000000011</v>
      </c>
      <c r="AQ20" s="4">
        <f t="shared" ref="AQ20:BA20" si="21">IF(AQ$4&gt;=$C20,((($D20/12)*(1+$E20))*(1+$E20)),0)</f>
        <v>918.75000000000011</v>
      </c>
      <c r="AR20" s="4">
        <f t="shared" si="21"/>
        <v>918.75000000000011</v>
      </c>
      <c r="AS20" s="4">
        <f t="shared" si="21"/>
        <v>918.75000000000011</v>
      </c>
      <c r="AT20" s="4">
        <f t="shared" si="21"/>
        <v>918.75000000000011</v>
      </c>
      <c r="AU20" s="4">
        <f t="shared" si="21"/>
        <v>918.75000000000011</v>
      </c>
      <c r="AV20" s="4">
        <f t="shared" si="21"/>
        <v>918.75000000000011</v>
      </c>
      <c r="AW20" s="4">
        <f t="shared" si="21"/>
        <v>918.75000000000011</v>
      </c>
      <c r="AX20" s="4">
        <f t="shared" si="21"/>
        <v>918.75000000000011</v>
      </c>
      <c r="AY20" s="4">
        <f t="shared" si="21"/>
        <v>918.75000000000011</v>
      </c>
      <c r="AZ20" s="4">
        <f t="shared" si="21"/>
        <v>918.75000000000011</v>
      </c>
      <c r="BA20" s="4">
        <f t="shared" si="21"/>
        <v>918.75000000000011</v>
      </c>
      <c r="BB20" s="4">
        <f>IF(BB$4&gt;=$C20,(((($D20/12)*(1+$E20))*(1+$E20))*(1+$E20)),0)</f>
        <v>964.68750000000011</v>
      </c>
      <c r="BC20" s="4">
        <f t="shared" ref="BC20:BM20" si="22">IF(BC$4&gt;=$C20,(((($D20/12)*(1+$E20))*(1+$E20))*(1+$E20)),0)</f>
        <v>964.68750000000011</v>
      </c>
      <c r="BD20" s="4">
        <f t="shared" si="22"/>
        <v>964.68750000000011</v>
      </c>
      <c r="BE20" s="4">
        <f t="shared" si="22"/>
        <v>964.68750000000011</v>
      </c>
      <c r="BF20" s="4">
        <f t="shared" si="22"/>
        <v>964.68750000000011</v>
      </c>
      <c r="BG20" s="4">
        <f t="shared" si="22"/>
        <v>964.68750000000011</v>
      </c>
      <c r="BH20" s="4">
        <f t="shared" si="22"/>
        <v>964.68750000000011</v>
      </c>
      <c r="BI20" s="4">
        <f t="shared" si="22"/>
        <v>964.68750000000011</v>
      </c>
      <c r="BJ20" s="4">
        <f t="shared" si="22"/>
        <v>964.68750000000011</v>
      </c>
      <c r="BK20" s="4">
        <f t="shared" si="22"/>
        <v>964.68750000000011</v>
      </c>
      <c r="BL20" s="4">
        <f t="shared" si="22"/>
        <v>964.68750000000011</v>
      </c>
      <c r="BM20" s="4">
        <f t="shared" si="22"/>
        <v>964.68750000000011</v>
      </c>
      <c r="BN20" s="4">
        <f>IF(BN$4&gt;=$C20,((((($D20/12)*(1+$E20))*(1+$E20))*(1+$E20)))*(1+$E20),0)</f>
        <v>1012.9218750000001</v>
      </c>
      <c r="BO20" s="4">
        <f t="shared" ref="BO20:BW20" si="23">IF(BO$4&gt;=$C20,((((($D20/12)*(1+$E20))*(1+$E20))*(1+$E20)))*(1+$E20),0)</f>
        <v>1012.9218750000001</v>
      </c>
      <c r="BP20" s="4">
        <f t="shared" si="23"/>
        <v>1012.9218750000001</v>
      </c>
      <c r="BQ20" s="4">
        <f t="shared" si="23"/>
        <v>1012.9218750000001</v>
      </c>
      <c r="BR20" s="4">
        <f t="shared" si="23"/>
        <v>1012.9218750000001</v>
      </c>
      <c r="BS20" s="4">
        <f t="shared" si="23"/>
        <v>1012.9218750000001</v>
      </c>
      <c r="BT20" s="4">
        <f t="shared" si="23"/>
        <v>1012.9218750000001</v>
      </c>
      <c r="BU20" s="4">
        <f t="shared" si="23"/>
        <v>1012.9218750000001</v>
      </c>
      <c r="BV20" s="4">
        <f t="shared" si="23"/>
        <v>1012.9218750000001</v>
      </c>
      <c r="BW20" s="4">
        <f t="shared" si="23"/>
        <v>1012.9218750000001</v>
      </c>
      <c r="BX20" s="2"/>
    </row>
    <row r="21" spans="1:76" s="5" customFormat="1">
      <c r="B21" s="20" t="s">
        <v>121</v>
      </c>
      <c r="C21" s="15">
        <v>45292</v>
      </c>
      <c r="D21" s="25">
        <v>20000</v>
      </c>
      <c r="E21" s="26"/>
      <c r="G21" s="3">
        <f>SUM(R21:AC21)</f>
        <v>20000</v>
      </c>
      <c r="H21" s="3">
        <f>SUM(AD21:AO21)</f>
        <v>0</v>
      </c>
      <c r="I21" s="3">
        <f>SUM(AP21:BA21)</f>
        <v>0</v>
      </c>
      <c r="J21" s="3">
        <f>SUM(BB21:BM21)</f>
        <v>0</v>
      </c>
      <c r="K21" s="3">
        <f>SUM(BN21:BW21)</f>
        <v>0</v>
      </c>
      <c r="P21" s="4">
        <f t="shared" si="18"/>
        <v>1666.6666666666667</v>
      </c>
      <c r="Q21" s="4">
        <f t="shared" si="18"/>
        <v>1666.6666666666667</v>
      </c>
      <c r="R21" s="4">
        <f t="shared" si="18"/>
        <v>1666.6666666666667</v>
      </c>
      <c r="S21" s="4">
        <f t="shared" si="19"/>
        <v>1666.6666666666667</v>
      </c>
      <c r="T21" s="4">
        <f t="shared" si="19"/>
        <v>1666.6666666666667</v>
      </c>
      <c r="U21" s="4">
        <f t="shared" si="19"/>
        <v>1666.6666666666667</v>
      </c>
      <c r="V21" s="4">
        <f t="shared" si="19"/>
        <v>1666.6666666666667</v>
      </c>
      <c r="W21" s="4">
        <f t="shared" si="19"/>
        <v>1666.6666666666667</v>
      </c>
      <c r="X21" s="4">
        <f t="shared" si="19"/>
        <v>1666.6666666666667</v>
      </c>
      <c r="Y21" s="4">
        <f t="shared" si="19"/>
        <v>1666.6666666666667</v>
      </c>
      <c r="Z21" s="4">
        <f t="shared" si="19"/>
        <v>1666.6666666666667</v>
      </c>
      <c r="AA21" s="4">
        <f t="shared" si="19"/>
        <v>1666.6666666666667</v>
      </c>
      <c r="AB21" s="4">
        <f t="shared" si="19"/>
        <v>1666.6666666666667</v>
      </c>
      <c r="AC21" s="4">
        <f t="shared" si="19"/>
        <v>1666.6666666666667</v>
      </c>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2"/>
    </row>
    <row r="22" spans="1:76">
      <c r="B22" s="30" t="s">
        <v>122</v>
      </c>
      <c r="C22" s="15"/>
      <c r="D22" s="25"/>
      <c r="E22" s="26"/>
      <c r="G22" s="28">
        <f>SUM(R22:AC22)</f>
        <v>30000</v>
      </c>
      <c r="H22" s="28">
        <f>SUM(AD22:AO22)</f>
        <v>10500.000000000002</v>
      </c>
      <c r="I22" s="28">
        <f>SUM(AP22:BA22)</f>
        <v>11025.000000000002</v>
      </c>
      <c r="J22" s="28">
        <f>SUM(BB22:BM22)</f>
        <v>11576.250000000002</v>
      </c>
      <c r="K22" s="28">
        <f>SUM(BN22:BW22)</f>
        <v>10129.218750000002</v>
      </c>
      <c r="P22" s="28">
        <f t="shared" ref="P22:AU22" si="24">SUM(P20:P21)</f>
        <v>1666.6666666666667</v>
      </c>
      <c r="Q22" s="28">
        <f t="shared" si="24"/>
        <v>1666.6666666666667</v>
      </c>
      <c r="R22" s="28">
        <f t="shared" si="24"/>
        <v>2500</v>
      </c>
      <c r="S22" s="28">
        <f t="shared" si="24"/>
        <v>2500</v>
      </c>
      <c r="T22" s="28">
        <f t="shared" si="24"/>
        <v>2500</v>
      </c>
      <c r="U22" s="28">
        <f t="shared" si="24"/>
        <v>2500</v>
      </c>
      <c r="V22" s="28">
        <f t="shared" si="24"/>
        <v>2500</v>
      </c>
      <c r="W22" s="28">
        <f t="shared" si="24"/>
        <v>2500</v>
      </c>
      <c r="X22" s="28">
        <f t="shared" si="24"/>
        <v>2500</v>
      </c>
      <c r="Y22" s="28">
        <f t="shared" si="24"/>
        <v>2500</v>
      </c>
      <c r="Z22" s="28">
        <f t="shared" si="24"/>
        <v>2500</v>
      </c>
      <c r="AA22" s="28">
        <f t="shared" si="24"/>
        <v>2500</v>
      </c>
      <c r="AB22" s="28">
        <f t="shared" si="24"/>
        <v>2500</v>
      </c>
      <c r="AC22" s="28">
        <f t="shared" si="24"/>
        <v>2500</v>
      </c>
      <c r="AD22" s="28">
        <f t="shared" si="24"/>
        <v>875.00000000000011</v>
      </c>
      <c r="AE22" s="28">
        <f t="shared" si="24"/>
        <v>875.00000000000011</v>
      </c>
      <c r="AF22" s="28">
        <f t="shared" si="24"/>
        <v>875.00000000000011</v>
      </c>
      <c r="AG22" s="28">
        <f t="shared" si="24"/>
        <v>875.00000000000011</v>
      </c>
      <c r="AH22" s="28">
        <f t="shared" si="24"/>
        <v>875.00000000000011</v>
      </c>
      <c r="AI22" s="28">
        <f t="shared" si="24"/>
        <v>875.00000000000011</v>
      </c>
      <c r="AJ22" s="28">
        <f t="shared" si="24"/>
        <v>875.00000000000011</v>
      </c>
      <c r="AK22" s="28">
        <f t="shared" si="24"/>
        <v>875.00000000000011</v>
      </c>
      <c r="AL22" s="28">
        <f t="shared" si="24"/>
        <v>875.00000000000011</v>
      </c>
      <c r="AM22" s="28">
        <f t="shared" si="24"/>
        <v>875.00000000000011</v>
      </c>
      <c r="AN22" s="28">
        <f t="shared" si="24"/>
        <v>875.00000000000011</v>
      </c>
      <c r="AO22" s="28">
        <f t="shared" si="24"/>
        <v>875.00000000000011</v>
      </c>
      <c r="AP22" s="28">
        <f t="shared" si="24"/>
        <v>918.75000000000011</v>
      </c>
      <c r="AQ22" s="28">
        <f t="shared" si="24"/>
        <v>918.75000000000011</v>
      </c>
      <c r="AR22" s="28">
        <f t="shared" si="24"/>
        <v>918.75000000000011</v>
      </c>
      <c r="AS22" s="28">
        <f t="shared" si="24"/>
        <v>918.75000000000011</v>
      </c>
      <c r="AT22" s="28">
        <f t="shared" si="24"/>
        <v>918.75000000000011</v>
      </c>
      <c r="AU22" s="28">
        <f t="shared" si="24"/>
        <v>918.75000000000011</v>
      </c>
      <c r="AV22" s="28">
        <f t="shared" ref="AV22:BW22" si="25">SUM(AV20:AV21)</f>
        <v>918.75000000000011</v>
      </c>
      <c r="AW22" s="28">
        <f t="shared" si="25"/>
        <v>918.75000000000011</v>
      </c>
      <c r="AX22" s="28">
        <f t="shared" si="25"/>
        <v>918.75000000000011</v>
      </c>
      <c r="AY22" s="28">
        <f t="shared" si="25"/>
        <v>918.75000000000011</v>
      </c>
      <c r="AZ22" s="28">
        <f t="shared" si="25"/>
        <v>918.75000000000011</v>
      </c>
      <c r="BA22" s="28">
        <f t="shared" si="25"/>
        <v>918.75000000000011</v>
      </c>
      <c r="BB22" s="28">
        <f t="shared" si="25"/>
        <v>964.68750000000011</v>
      </c>
      <c r="BC22" s="28">
        <f t="shared" si="25"/>
        <v>964.68750000000011</v>
      </c>
      <c r="BD22" s="28">
        <f t="shared" si="25"/>
        <v>964.68750000000011</v>
      </c>
      <c r="BE22" s="28">
        <f t="shared" si="25"/>
        <v>964.68750000000011</v>
      </c>
      <c r="BF22" s="28">
        <f t="shared" si="25"/>
        <v>964.68750000000011</v>
      </c>
      <c r="BG22" s="28">
        <f t="shared" si="25"/>
        <v>964.68750000000011</v>
      </c>
      <c r="BH22" s="28">
        <f t="shared" si="25"/>
        <v>964.68750000000011</v>
      </c>
      <c r="BI22" s="28">
        <f t="shared" si="25"/>
        <v>964.68750000000011</v>
      </c>
      <c r="BJ22" s="28">
        <f t="shared" si="25"/>
        <v>964.68750000000011</v>
      </c>
      <c r="BK22" s="28">
        <f t="shared" si="25"/>
        <v>964.68750000000011</v>
      </c>
      <c r="BL22" s="28">
        <f t="shared" si="25"/>
        <v>964.68750000000011</v>
      </c>
      <c r="BM22" s="28">
        <f t="shared" si="25"/>
        <v>964.68750000000011</v>
      </c>
      <c r="BN22" s="28">
        <f t="shared" si="25"/>
        <v>1012.9218750000001</v>
      </c>
      <c r="BO22" s="28">
        <f t="shared" si="25"/>
        <v>1012.9218750000001</v>
      </c>
      <c r="BP22" s="28">
        <f t="shared" si="25"/>
        <v>1012.9218750000001</v>
      </c>
      <c r="BQ22" s="28">
        <f t="shared" si="25"/>
        <v>1012.9218750000001</v>
      </c>
      <c r="BR22" s="28">
        <f t="shared" si="25"/>
        <v>1012.9218750000001</v>
      </c>
      <c r="BS22" s="28">
        <f t="shared" si="25"/>
        <v>1012.9218750000001</v>
      </c>
      <c r="BT22" s="28">
        <f t="shared" si="25"/>
        <v>1012.9218750000001</v>
      </c>
      <c r="BU22" s="28">
        <f t="shared" si="25"/>
        <v>1012.9218750000001</v>
      </c>
      <c r="BV22" s="28">
        <f t="shared" si="25"/>
        <v>1012.9218750000001</v>
      </c>
      <c r="BW22" s="28">
        <f t="shared" si="25"/>
        <v>1012.9218750000001</v>
      </c>
      <c r="BX22" s="2"/>
    </row>
    <row r="23" spans="1:76">
      <c r="B23" s="20"/>
      <c r="C23" s="15"/>
      <c r="D23" s="25"/>
      <c r="E23" s="26"/>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2"/>
    </row>
    <row r="24" spans="1:76">
      <c r="B24" s="29" t="s">
        <v>123</v>
      </c>
      <c r="C24" s="15"/>
      <c r="D24" s="25"/>
      <c r="E24" s="26"/>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2"/>
    </row>
    <row r="25" spans="1:76" s="5" customFormat="1">
      <c r="B25" s="20" t="s">
        <v>124</v>
      </c>
      <c r="C25" s="15">
        <v>45292</v>
      </c>
      <c r="D25" s="25">
        <v>25000</v>
      </c>
      <c r="E25" s="26">
        <v>2.5000000000000001E-2</v>
      </c>
      <c r="G25" s="3">
        <f>SUM(R25:AC25)</f>
        <v>24999.999999999996</v>
      </c>
      <c r="H25" s="3">
        <f>SUM(AD25:AO25)</f>
        <v>25625.000000000004</v>
      </c>
      <c r="I25" s="3">
        <f>SUM(AP25:BA25)</f>
        <v>26265.624999999989</v>
      </c>
      <c r="J25" s="3">
        <f>SUM(BB25:BM25)</f>
        <v>26922.265624999985</v>
      </c>
      <c r="K25" s="3">
        <f>SUM(BN25:BW25)</f>
        <v>22996.101888020825</v>
      </c>
      <c r="P25" s="4">
        <f t="shared" ref="P25:AC27" si="26">IF(P$4&gt;=$C25,($D25/12),0)</f>
        <v>2083.3333333333335</v>
      </c>
      <c r="Q25" s="4">
        <f t="shared" si="26"/>
        <v>2083.3333333333335</v>
      </c>
      <c r="R25" s="4">
        <f t="shared" si="26"/>
        <v>2083.3333333333335</v>
      </c>
      <c r="S25" s="4">
        <f t="shared" si="26"/>
        <v>2083.3333333333335</v>
      </c>
      <c r="T25" s="4">
        <f t="shared" si="26"/>
        <v>2083.3333333333335</v>
      </c>
      <c r="U25" s="4">
        <f t="shared" si="26"/>
        <v>2083.3333333333335</v>
      </c>
      <c r="V25" s="4">
        <f t="shared" si="26"/>
        <v>2083.3333333333335</v>
      </c>
      <c r="W25" s="4">
        <f t="shared" si="26"/>
        <v>2083.3333333333335</v>
      </c>
      <c r="X25" s="4">
        <f t="shared" si="26"/>
        <v>2083.3333333333335</v>
      </c>
      <c r="Y25" s="4">
        <f t="shared" si="26"/>
        <v>2083.3333333333335</v>
      </c>
      <c r="Z25" s="4">
        <f t="shared" si="26"/>
        <v>2083.3333333333335</v>
      </c>
      <c r="AA25" s="4">
        <f t="shared" si="26"/>
        <v>2083.3333333333335</v>
      </c>
      <c r="AB25" s="4">
        <f t="shared" si="26"/>
        <v>2083.3333333333335</v>
      </c>
      <c r="AC25" s="4">
        <f t="shared" si="26"/>
        <v>2083.3333333333335</v>
      </c>
      <c r="AD25" s="4">
        <f t="shared" ref="AD25:AO27" si="27">IF(AD$4&gt;=$C25,(($D25/12)*(1+$E25)),0)</f>
        <v>2135.4166666666665</v>
      </c>
      <c r="AE25" s="4">
        <f t="shared" si="27"/>
        <v>2135.4166666666665</v>
      </c>
      <c r="AF25" s="4">
        <f t="shared" si="27"/>
        <v>2135.4166666666665</v>
      </c>
      <c r="AG25" s="4">
        <f t="shared" si="27"/>
        <v>2135.4166666666665</v>
      </c>
      <c r="AH25" s="4">
        <f t="shared" si="27"/>
        <v>2135.4166666666665</v>
      </c>
      <c r="AI25" s="4">
        <f t="shared" si="27"/>
        <v>2135.4166666666665</v>
      </c>
      <c r="AJ25" s="4">
        <f t="shared" si="27"/>
        <v>2135.4166666666665</v>
      </c>
      <c r="AK25" s="4">
        <f t="shared" si="27"/>
        <v>2135.4166666666665</v>
      </c>
      <c r="AL25" s="4">
        <f t="shared" si="27"/>
        <v>2135.4166666666665</v>
      </c>
      <c r="AM25" s="4">
        <f t="shared" si="27"/>
        <v>2135.4166666666665</v>
      </c>
      <c r="AN25" s="4">
        <f t="shared" si="27"/>
        <v>2135.4166666666665</v>
      </c>
      <c r="AO25" s="4">
        <f t="shared" si="27"/>
        <v>2135.4166666666665</v>
      </c>
      <c r="AP25" s="4">
        <f t="shared" ref="AP25:BA27" si="28">IF(AP$4&gt;=$C25,((($D25/12)*(1+$E25))*(1+$E25)),0)</f>
        <v>2188.802083333333</v>
      </c>
      <c r="AQ25" s="4">
        <f t="shared" si="28"/>
        <v>2188.802083333333</v>
      </c>
      <c r="AR25" s="4">
        <f t="shared" si="28"/>
        <v>2188.802083333333</v>
      </c>
      <c r="AS25" s="4">
        <f t="shared" si="28"/>
        <v>2188.802083333333</v>
      </c>
      <c r="AT25" s="4">
        <f t="shared" si="28"/>
        <v>2188.802083333333</v>
      </c>
      <c r="AU25" s="4">
        <f t="shared" si="28"/>
        <v>2188.802083333333</v>
      </c>
      <c r="AV25" s="4">
        <f t="shared" si="28"/>
        <v>2188.802083333333</v>
      </c>
      <c r="AW25" s="4">
        <f t="shared" si="28"/>
        <v>2188.802083333333</v>
      </c>
      <c r="AX25" s="4">
        <f t="shared" si="28"/>
        <v>2188.802083333333</v>
      </c>
      <c r="AY25" s="4">
        <f t="shared" si="28"/>
        <v>2188.802083333333</v>
      </c>
      <c r="AZ25" s="4">
        <f t="shared" si="28"/>
        <v>2188.802083333333</v>
      </c>
      <c r="BA25" s="4">
        <f t="shared" si="28"/>
        <v>2188.802083333333</v>
      </c>
      <c r="BB25" s="4">
        <f t="shared" ref="BB25:BM27" si="29">IF(BB$4&gt;=$C25,(((($D25/12)*(1+$E25))*(1+$E25))*(1+$E25)),0)</f>
        <v>2243.5221354166661</v>
      </c>
      <c r="BC25" s="4">
        <f t="shared" si="29"/>
        <v>2243.5221354166661</v>
      </c>
      <c r="BD25" s="4">
        <f t="shared" si="29"/>
        <v>2243.5221354166661</v>
      </c>
      <c r="BE25" s="4">
        <f t="shared" si="29"/>
        <v>2243.5221354166661</v>
      </c>
      <c r="BF25" s="4">
        <f t="shared" si="29"/>
        <v>2243.5221354166661</v>
      </c>
      <c r="BG25" s="4">
        <f t="shared" si="29"/>
        <v>2243.5221354166661</v>
      </c>
      <c r="BH25" s="4">
        <f t="shared" si="29"/>
        <v>2243.5221354166661</v>
      </c>
      <c r="BI25" s="4">
        <f t="shared" si="29"/>
        <v>2243.5221354166661</v>
      </c>
      <c r="BJ25" s="4">
        <f t="shared" si="29"/>
        <v>2243.5221354166661</v>
      </c>
      <c r="BK25" s="4">
        <f t="shared" si="29"/>
        <v>2243.5221354166661</v>
      </c>
      <c r="BL25" s="4">
        <f t="shared" si="29"/>
        <v>2243.5221354166661</v>
      </c>
      <c r="BM25" s="4">
        <f t="shared" si="29"/>
        <v>2243.5221354166661</v>
      </c>
      <c r="BN25" s="4">
        <f t="shared" ref="BN25:BW27" si="30">IF(BN$4&gt;=$C25,((((($D25/12)*(1+$E25))*(1+$E25))*(1+$E25)))*(1+$E25),0)</f>
        <v>2299.6101888020826</v>
      </c>
      <c r="BO25" s="4">
        <f t="shared" si="30"/>
        <v>2299.6101888020826</v>
      </c>
      <c r="BP25" s="4">
        <f t="shared" si="30"/>
        <v>2299.6101888020826</v>
      </c>
      <c r="BQ25" s="4">
        <f t="shared" si="30"/>
        <v>2299.6101888020826</v>
      </c>
      <c r="BR25" s="4">
        <f t="shared" si="30"/>
        <v>2299.6101888020826</v>
      </c>
      <c r="BS25" s="4">
        <f t="shared" si="30"/>
        <v>2299.6101888020826</v>
      </c>
      <c r="BT25" s="4">
        <f t="shared" si="30"/>
        <v>2299.6101888020826</v>
      </c>
      <c r="BU25" s="4">
        <f t="shared" si="30"/>
        <v>2299.6101888020826</v>
      </c>
      <c r="BV25" s="4">
        <f t="shared" si="30"/>
        <v>2299.6101888020826</v>
      </c>
      <c r="BW25" s="4">
        <f t="shared" si="30"/>
        <v>2299.6101888020826</v>
      </c>
      <c r="BX25" s="2"/>
    </row>
    <row r="26" spans="1:76">
      <c r="B26" s="20" t="s">
        <v>125</v>
      </c>
      <c r="C26" s="15">
        <v>45292</v>
      </c>
      <c r="D26" s="25">
        <v>30000</v>
      </c>
      <c r="E26" s="26">
        <v>0.05</v>
      </c>
      <c r="G26" s="3">
        <f>SUM(R26:AC26)</f>
        <v>30000</v>
      </c>
      <c r="H26" s="3">
        <f>SUM(AD26:AO26)</f>
        <v>31500</v>
      </c>
      <c r="I26" s="3">
        <f>SUM(AP26:BA26)</f>
        <v>33075</v>
      </c>
      <c r="J26" s="3">
        <f>SUM(BB26:BM26)</f>
        <v>34728.75</v>
      </c>
      <c r="K26" s="3">
        <f>SUM(BN26:BW26)</f>
        <v>30387.65625</v>
      </c>
      <c r="P26" s="4">
        <f>IF(P$4&gt;=$C26,($D26/12),0)</f>
        <v>2500</v>
      </c>
      <c r="Q26" s="4">
        <f>IF(Q$4&gt;=$C26,($D26/12),0)</f>
        <v>2500</v>
      </c>
      <c r="R26" s="4">
        <f t="shared" si="26"/>
        <v>2500</v>
      </c>
      <c r="S26" s="4">
        <f t="shared" si="26"/>
        <v>2500</v>
      </c>
      <c r="T26" s="4">
        <f t="shared" si="26"/>
        <v>2500</v>
      </c>
      <c r="U26" s="4">
        <f t="shared" si="26"/>
        <v>2500</v>
      </c>
      <c r="V26" s="4">
        <f t="shared" si="26"/>
        <v>2500</v>
      </c>
      <c r="W26" s="4">
        <f t="shared" si="26"/>
        <v>2500</v>
      </c>
      <c r="X26" s="4">
        <f t="shared" si="26"/>
        <v>2500</v>
      </c>
      <c r="Y26" s="4">
        <f t="shared" si="26"/>
        <v>2500</v>
      </c>
      <c r="Z26" s="4">
        <f t="shared" si="26"/>
        <v>2500</v>
      </c>
      <c r="AA26" s="4">
        <f t="shared" si="26"/>
        <v>2500</v>
      </c>
      <c r="AB26" s="4">
        <f t="shared" si="26"/>
        <v>2500</v>
      </c>
      <c r="AC26" s="4">
        <f t="shared" si="26"/>
        <v>2500</v>
      </c>
      <c r="AD26" s="4">
        <f t="shared" si="27"/>
        <v>2625</v>
      </c>
      <c r="AE26" s="4">
        <f t="shared" si="27"/>
        <v>2625</v>
      </c>
      <c r="AF26" s="4">
        <f t="shared" si="27"/>
        <v>2625</v>
      </c>
      <c r="AG26" s="4">
        <f t="shared" si="27"/>
        <v>2625</v>
      </c>
      <c r="AH26" s="4">
        <f t="shared" si="27"/>
        <v>2625</v>
      </c>
      <c r="AI26" s="4">
        <f t="shared" si="27"/>
        <v>2625</v>
      </c>
      <c r="AJ26" s="4">
        <f t="shared" si="27"/>
        <v>2625</v>
      </c>
      <c r="AK26" s="4">
        <f t="shared" si="27"/>
        <v>2625</v>
      </c>
      <c r="AL26" s="4">
        <f t="shared" si="27"/>
        <v>2625</v>
      </c>
      <c r="AM26" s="4">
        <f t="shared" si="27"/>
        <v>2625</v>
      </c>
      <c r="AN26" s="4">
        <f t="shared" si="27"/>
        <v>2625</v>
      </c>
      <c r="AO26" s="4">
        <f t="shared" si="27"/>
        <v>2625</v>
      </c>
      <c r="AP26" s="4">
        <f t="shared" si="28"/>
        <v>2756.25</v>
      </c>
      <c r="AQ26" s="4">
        <f t="shared" si="28"/>
        <v>2756.25</v>
      </c>
      <c r="AR26" s="4">
        <f t="shared" si="28"/>
        <v>2756.25</v>
      </c>
      <c r="AS26" s="4">
        <f t="shared" si="28"/>
        <v>2756.25</v>
      </c>
      <c r="AT26" s="4">
        <f t="shared" si="28"/>
        <v>2756.25</v>
      </c>
      <c r="AU26" s="4">
        <f t="shared" si="28"/>
        <v>2756.25</v>
      </c>
      <c r="AV26" s="4">
        <f t="shared" si="28"/>
        <v>2756.25</v>
      </c>
      <c r="AW26" s="4">
        <f t="shared" si="28"/>
        <v>2756.25</v>
      </c>
      <c r="AX26" s="4">
        <f t="shared" si="28"/>
        <v>2756.25</v>
      </c>
      <c r="AY26" s="4">
        <f t="shared" si="28"/>
        <v>2756.25</v>
      </c>
      <c r="AZ26" s="4">
        <f t="shared" si="28"/>
        <v>2756.25</v>
      </c>
      <c r="BA26" s="4">
        <f t="shared" si="28"/>
        <v>2756.25</v>
      </c>
      <c r="BB26" s="4">
        <f t="shared" si="29"/>
        <v>2894.0625</v>
      </c>
      <c r="BC26" s="4">
        <f t="shared" si="29"/>
        <v>2894.0625</v>
      </c>
      <c r="BD26" s="4">
        <f t="shared" si="29"/>
        <v>2894.0625</v>
      </c>
      <c r="BE26" s="4">
        <f t="shared" si="29"/>
        <v>2894.0625</v>
      </c>
      <c r="BF26" s="4">
        <f t="shared" si="29"/>
        <v>2894.0625</v>
      </c>
      <c r="BG26" s="4">
        <f t="shared" si="29"/>
        <v>2894.0625</v>
      </c>
      <c r="BH26" s="4">
        <f t="shared" si="29"/>
        <v>2894.0625</v>
      </c>
      <c r="BI26" s="4">
        <f t="shared" si="29"/>
        <v>2894.0625</v>
      </c>
      <c r="BJ26" s="4">
        <f t="shared" si="29"/>
        <v>2894.0625</v>
      </c>
      <c r="BK26" s="4">
        <f t="shared" si="29"/>
        <v>2894.0625</v>
      </c>
      <c r="BL26" s="4">
        <f t="shared" si="29"/>
        <v>2894.0625</v>
      </c>
      <c r="BM26" s="4">
        <f t="shared" si="29"/>
        <v>2894.0625</v>
      </c>
      <c r="BN26" s="4">
        <f t="shared" si="30"/>
        <v>3038.765625</v>
      </c>
      <c r="BO26" s="4">
        <f t="shared" si="30"/>
        <v>3038.765625</v>
      </c>
      <c r="BP26" s="4">
        <f t="shared" si="30"/>
        <v>3038.765625</v>
      </c>
      <c r="BQ26" s="4">
        <f t="shared" si="30"/>
        <v>3038.765625</v>
      </c>
      <c r="BR26" s="4">
        <f t="shared" si="30"/>
        <v>3038.765625</v>
      </c>
      <c r="BS26" s="4">
        <f t="shared" si="30"/>
        <v>3038.765625</v>
      </c>
      <c r="BT26" s="4">
        <f t="shared" si="30"/>
        <v>3038.765625</v>
      </c>
      <c r="BU26" s="4">
        <f t="shared" si="30"/>
        <v>3038.765625</v>
      </c>
      <c r="BV26" s="4">
        <f t="shared" si="30"/>
        <v>3038.765625</v>
      </c>
      <c r="BW26" s="4">
        <f t="shared" si="30"/>
        <v>3038.765625</v>
      </c>
      <c r="BX26" s="2"/>
    </row>
    <row r="27" spans="1:76" s="5" customFormat="1">
      <c r="B27" s="20" t="s">
        <v>126</v>
      </c>
      <c r="C27" s="15">
        <v>45292</v>
      </c>
      <c r="D27" s="25">
        <v>2000</v>
      </c>
      <c r="E27" s="26">
        <v>0.05</v>
      </c>
      <c r="G27" s="3">
        <f>SUM(R27:AC27)</f>
        <v>2000.0000000000002</v>
      </c>
      <c r="H27" s="3">
        <f>SUM(AD27:AO27)</f>
        <v>2100</v>
      </c>
      <c r="I27" s="3">
        <f>SUM(AP27:BA27)</f>
        <v>2205</v>
      </c>
      <c r="J27" s="3">
        <f>SUM(BB27:BM27)</f>
        <v>2315.25</v>
      </c>
      <c r="K27" s="3">
        <f>SUM(BN27:BW27)</f>
        <v>2025.84375</v>
      </c>
      <c r="P27" s="4">
        <f>IF(P$4&gt;=$C27,($D27/12),0)</f>
        <v>166.66666666666666</v>
      </c>
      <c r="Q27" s="4">
        <f>IF(Q$4&gt;=$C27,($D27/12),0)</f>
        <v>166.66666666666666</v>
      </c>
      <c r="R27" s="4">
        <f t="shared" si="26"/>
        <v>166.66666666666666</v>
      </c>
      <c r="S27" s="4">
        <f t="shared" si="26"/>
        <v>166.66666666666666</v>
      </c>
      <c r="T27" s="4">
        <f t="shared" si="26"/>
        <v>166.66666666666666</v>
      </c>
      <c r="U27" s="4">
        <f t="shared" si="26"/>
        <v>166.66666666666666</v>
      </c>
      <c r="V27" s="4">
        <f t="shared" si="26"/>
        <v>166.66666666666666</v>
      </c>
      <c r="W27" s="4">
        <f t="shared" si="26"/>
        <v>166.66666666666666</v>
      </c>
      <c r="X27" s="4">
        <f t="shared" si="26"/>
        <v>166.66666666666666</v>
      </c>
      <c r="Y27" s="4">
        <f t="shared" si="26"/>
        <v>166.66666666666666</v>
      </c>
      <c r="Z27" s="4">
        <f t="shared" si="26"/>
        <v>166.66666666666666</v>
      </c>
      <c r="AA27" s="4">
        <f t="shared" si="26"/>
        <v>166.66666666666666</v>
      </c>
      <c r="AB27" s="4">
        <f t="shared" si="26"/>
        <v>166.66666666666666</v>
      </c>
      <c r="AC27" s="4">
        <f t="shared" si="26"/>
        <v>166.66666666666666</v>
      </c>
      <c r="AD27" s="4">
        <f t="shared" si="27"/>
        <v>175</v>
      </c>
      <c r="AE27" s="4">
        <f t="shared" si="27"/>
        <v>175</v>
      </c>
      <c r="AF27" s="4">
        <f t="shared" si="27"/>
        <v>175</v>
      </c>
      <c r="AG27" s="4">
        <f t="shared" si="27"/>
        <v>175</v>
      </c>
      <c r="AH27" s="4">
        <f t="shared" si="27"/>
        <v>175</v>
      </c>
      <c r="AI27" s="4">
        <f t="shared" si="27"/>
        <v>175</v>
      </c>
      <c r="AJ27" s="4">
        <f t="shared" si="27"/>
        <v>175</v>
      </c>
      <c r="AK27" s="4">
        <f t="shared" si="27"/>
        <v>175</v>
      </c>
      <c r="AL27" s="4">
        <f t="shared" si="27"/>
        <v>175</v>
      </c>
      <c r="AM27" s="4">
        <f t="shared" si="27"/>
        <v>175</v>
      </c>
      <c r="AN27" s="4">
        <f t="shared" si="27"/>
        <v>175</v>
      </c>
      <c r="AO27" s="4">
        <f t="shared" si="27"/>
        <v>175</v>
      </c>
      <c r="AP27" s="4">
        <f t="shared" si="28"/>
        <v>183.75</v>
      </c>
      <c r="AQ27" s="4">
        <f t="shared" si="28"/>
        <v>183.75</v>
      </c>
      <c r="AR27" s="4">
        <f t="shared" si="28"/>
        <v>183.75</v>
      </c>
      <c r="AS27" s="4">
        <f t="shared" si="28"/>
        <v>183.75</v>
      </c>
      <c r="AT27" s="4">
        <f t="shared" si="28"/>
        <v>183.75</v>
      </c>
      <c r="AU27" s="4">
        <f t="shared" si="28"/>
        <v>183.75</v>
      </c>
      <c r="AV27" s="4">
        <f t="shared" si="28"/>
        <v>183.75</v>
      </c>
      <c r="AW27" s="4">
        <f t="shared" si="28"/>
        <v>183.75</v>
      </c>
      <c r="AX27" s="4">
        <f t="shared" si="28"/>
        <v>183.75</v>
      </c>
      <c r="AY27" s="4">
        <f t="shared" si="28"/>
        <v>183.75</v>
      </c>
      <c r="AZ27" s="4">
        <f t="shared" si="28"/>
        <v>183.75</v>
      </c>
      <c r="BA27" s="4">
        <f t="shared" si="28"/>
        <v>183.75</v>
      </c>
      <c r="BB27" s="4">
        <f t="shared" si="29"/>
        <v>192.9375</v>
      </c>
      <c r="BC27" s="4">
        <f t="shared" si="29"/>
        <v>192.9375</v>
      </c>
      <c r="BD27" s="4">
        <f t="shared" si="29"/>
        <v>192.9375</v>
      </c>
      <c r="BE27" s="4">
        <f t="shared" si="29"/>
        <v>192.9375</v>
      </c>
      <c r="BF27" s="4">
        <f t="shared" si="29"/>
        <v>192.9375</v>
      </c>
      <c r="BG27" s="4">
        <f t="shared" si="29"/>
        <v>192.9375</v>
      </c>
      <c r="BH27" s="4">
        <f t="shared" si="29"/>
        <v>192.9375</v>
      </c>
      <c r="BI27" s="4">
        <f t="shared" si="29"/>
        <v>192.9375</v>
      </c>
      <c r="BJ27" s="4">
        <f t="shared" si="29"/>
        <v>192.9375</v>
      </c>
      <c r="BK27" s="4">
        <f t="shared" si="29"/>
        <v>192.9375</v>
      </c>
      <c r="BL27" s="4">
        <f t="shared" si="29"/>
        <v>192.9375</v>
      </c>
      <c r="BM27" s="4">
        <f t="shared" si="29"/>
        <v>192.9375</v>
      </c>
      <c r="BN27" s="4">
        <f t="shared" si="30"/>
        <v>202.58437500000002</v>
      </c>
      <c r="BO27" s="4">
        <f t="shared" si="30"/>
        <v>202.58437500000002</v>
      </c>
      <c r="BP27" s="4">
        <f t="shared" si="30"/>
        <v>202.58437500000002</v>
      </c>
      <c r="BQ27" s="4">
        <f t="shared" si="30"/>
        <v>202.58437500000002</v>
      </c>
      <c r="BR27" s="4">
        <f t="shared" si="30"/>
        <v>202.58437500000002</v>
      </c>
      <c r="BS27" s="4">
        <f t="shared" si="30"/>
        <v>202.58437500000002</v>
      </c>
      <c r="BT27" s="4">
        <f t="shared" si="30"/>
        <v>202.58437500000002</v>
      </c>
      <c r="BU27" s="4">
        <f t="shared" si="30"/>
        <v>202.58437500000002</v>
      </c>
      <c r="BV27" s="4">
        <f t="shared" si="30"/>
        <v>202.58437500000002</v>
      </c>
      <c r="BW27" s="4">
        <f t="shared" si="30"/>
        <v>202.58437500000002</v>
      </c>
      <c r="BX27" s="2"/>
    </row>
    <row r="28" spans="1:76" s="5" customFormat="1">
      <c r="B28" s="30" t="s">
        <v>127</v>
      </c>
      <c r="C28" s="15"/>
      <c r="D28" s="25"/>
      <c r="E28" s="26"/>
      <c r="G28" s="28">
        <f>SUM(R28:AC28)</f>
        <v>57000.000000000007</v>
      </c>
      <c r="H28" s="28">
        <f>SUM(AD28:AO28)</f>
        <v>59224.999999999978</v>
      </c>
      <c r="I28" s="28">
        <f>SUM(AP28:BA28)</f>
        <v>61545.625000000007</v>
      </c>
      <c r="J28" s="28">
        <f>SUM(BB28:BM28)</f>
        <v>63966.265624999978</v>
      </c>
      <c r="K28" s="28">
        <f>SUM(BN28:BW28)</f>
        <v>55409.601888020836</v>
      </c>
      <c r="P28" s="28">
        <f>SUM(P25:P27)</f>
        <v>4750.0000000000009</v>
      </c>
      <c r="Q28" s="28">
        <f t="shared" ref="Q28:BW28" si="31">SUM(Q25:Q27)</f>
        <v>4750.0000000000009</v>
      </c>
      <c r="R28" s="28">
        <f t="shared" si="31"/>
        <v>4750.0000000000009</v>
      </c>
      <c r="S28" s="28">
        <f t="shared" si="31"/>
        <v>4750.0000000000009</v>
      </c>
      <c r="T28" s="28">
        <f t="shared" si="31"/>
        <v>4750.0000000000009</v>
      </c>
      <c r="U28" s="28">
        <f t="shared" si="31"/>
        <v>4750.0000000000009</v>
      </c>
      <c r="V28" s="28">
        <f t="shared" si="31"/>
        <v>4750.0000000000009</v>
      </c>
      <c r="W28" s="28">
        <f t="shared" si="31"/>
        <v>4750.0000000000009</v>
      </c>
      <c r="X28" s="28">
        <f t="shared" si="31"/>
        <v>4750.0000000000009</v>
      </c>
      <c r="Y28" s="28">
        <f t="shared" si="31"/>
        <v>4750.0000000000009</v>
      </c>
      <c r="Z28" s="28">
        <f t="shared" si="31"/>
        <v>4750.0000000000009</v>
      </c>
      <c r="AA28" s="28">
        <f t="shared" si="31"/>
        <v>4750.0000000000009</v>
      </c>
      <c r="AB28" s="28">
        <f t="shared" si="31"/>
        <v>4750.0000000000009</v>
      </c>
      <c r="AC28" s="28">
        <f t="shared" si="31"/>
        <v>4750.0000000000009</v>
      </c>
      <c r="AD28" s="28">
        <f t="shared" si="31"/>
        <v>4935.4166666666661</v>
      </c>
      <c r="AE28" s="28">
        <f t="shared" si="31"/>
        <v>4935.4166666666661</v>
      </c>
      <c r="AF28" s="28">
        <f t="shared" si="31"/>
        <v>4935.4166666666661</v>
      </c>
      <c r="AG28" s="28">
        <f t="shared" si="31"/>
        <v>4935.4166666666661</v>
      </c>
      <c r="AH28" s="28">
        <f t="shared" si="31"/>
        <v>4935.4166666666661</v>
      </c>
      <c r="AI28" s="28">
        <f t="shared" si="31"/>
        <v>4935.4166666666661</v>
      </c>
      <c r="AJ28" s="28">
        <f t="shared" si="31"/>
        <v>4935.4166666666661</v>
      </c>
      <c r="AK28" s="28">
        <f t="shared" si="31"/>
        <v>4935.4166666666661</v>
      </c>
      <c r="AL28" s="28">
        <f t="shared" si="31"/>
        <v>4935.4166666666661</v>
      </c>
      <c r="AM28" s="28">
        <f t="shared" si="31"/>
        <v>4935.4166666666661</v>
      </c>
      <c r="AN28" s="28">
        <f t="shared" si="31"/>
        <v>4935.4166666666661</v>
      </c>
      <c r="AO28" s="28">
        <f t="shared" si="31"/>
        <v>4935.4166666666661</v>
      </c>
      <c r="AP28" s="28">
        <f t="shared" si="31"/>
        <v>5128.802083333333</v>
      </c>
      <c r="AQ28" s="28">
        <f t="shared" si="31"/>
        <v>5128.802083333333</v>
      </c>
      <c r="AR28" s="28">
        <f t="shared" si="31"/>
        <v>5128.802083333333</v>
      </c>
      <c r="AS28" s="28">
        <f t="shared" si="31"/>
        <v>5128.802083333333</v>
      </c>
      <c r="AT28" s="28">
        <f t="shared" si="31"/>
        <v>5128.802083333333</v>
      </c>
      <c r="AU28" s="28">
        <f t="shared" si="31"/>
        <v>5128.802083333333</v>
      </c>
      <c r="AV28" s="28">
        <f t="shared" si="31"/>
        <v>5128.802083333333</v>
      </c>
      <c r="AW28" s="28">
        <f t="shared" si="31"/>
        <v>5128.802083333333</v>
      </c>
      <c r="AX28" s="28">
        <f t="shared" si="31"/>
        <v>5128.802083333333</v>
      </c>
      <c r="AY28" s="28">
        <f t="shared" si="31"/>
        <v>5128.802083333333</v>
      </c>
      <c r="AZ28" s="28">
        <f t="shared" si="31"/>
        <v>5128.802083333333</v>
      </c>
      <c r="BA28" s="28">
        <f t="shared" si="31"/>
        <v>5128.802083333333</v>
      </c>
      <c r="BB28" s="28">
        <f t="shared" si="31"/>
        <v>5330.5221354166661</v>
      </c>
      <c r="BC28" s="28">
        <f t="shared" si="31"/>
        <v>5330.5221354166661</v>
      </c>
      <c r="BD28" s="28">
        <f t="shared" si="31"/>
        <v>5330.5221354166661</v>
      </c>
      <c r="BE28" s="28">
        <f t="shared" si="31"/>
        <v>5330.5221354166661</v>
      </c>
      <c r="BF28" s="28">
        <f t="shared" si="31"/>
        <v>5330.5221354166661</v>
      </c>
      <c r="BG28" s="28">
        <f t="shared" si="31"/>
        <v>5330.5221354166661</v>
      </c>
      <c r="BH28" s="28">
        <f t="shared" si="31"/>
        <v>5330.5221354166661</v>
      </c>
      <c r="BI28" s="28">
        <f t="shared" si="31"/>
        <v>5330.5221354166661</v>
      </c>
      <c r="BJ28" s="28">
        <f t="shared" si="31"/>
        <v>5330.5221354166661</v>
      </c>
      <c r="BK28" s="28">
        <f t="shared" si="31"/>
        <v>5330.5221354166661</v>
      </c>
      <c r="BL28" s="28">
        <f t="shared" si="31"/>
        <v>5330.5221354166661</v>
      </c>
      <c r="BM28" s="28">
        <f t="shared" si="31"/>
        <v>5330.5221354166661</v>
      </c>
      <c r="BN28" s="28">
        <f t="shared" si="31"/>
        <v>5540.9601888020825</v>
      </c>
      <c r="BO28" s="28">
        <f t="shared" si="31"/>
        <v>5540.9601888020825</v>
      </c>
      <c r="BP28" s="28">
        <f t="shared" si="31"/>
        <v>5540.9601888020825</v>
      </c>
      <c r="BQ28" s="28">
        <f t="shared" si="31"/>
        <v>5540.9601888020825</v>
      </c>
      <c r="BR28" s="28">
        <f t="shared" si="31"/>
        <v>5540.9601888020825</v>
      </c>
      <c r="BS28" s="28">
        <f t="shared" si="31"/>
        <v>5540.9601888020825</v>
      </c>
      <c r="BT28" s="28">
        <f t="shared" si="31"/>
        <v>5540.9601888020825</v>
      </c>
      <c r="BU28" s="28">
        <f t="shared" si="31"/>
        <v>5540.9601888020825</v>
      </c>
      <c r="BV28" s="28">
        <f t="shared" si="31"/>
        <v>5540.9601888020825</v>
      </c>
      <c r="BW28" s="28">
        <f t="shared" si="31"/>
        <v>5540.9601888020825</v>
      </c>
      <c r="BX28" s="2"/>
    </row>
    <row r="29" spans="1:76" s="5" customFormat="1">
      <c r="B29" s="20"/>
      <c r="C29" s="15"/>
      <c r="D29" s="25"/>
      <c r="E29" s="26"/>
      <c r="G29" s="3"/>
      <c r="H29" s="3"/>
      <c r="I29" s="3"/>
      <c r="J29" s="3"/>
      <c r="K29" s="3"/>
      <c r="P29" s="7"/>
      <c r="Q29" s="7"/>
      <c r="R29" s="7"/>
      <c r="S29" s="7"/>
      <c r="T29" s="7"/>
      <c r="U29" s="7"/>
      <c r="V29" s="7"/>
      <c r="W29" s="7"/>
      <c r="X29" s="7"/>
      <c r="Y29" s="7"/>
      <c r="Z29" s="7"/>
      <c r="AA29" s="7"/>
      <c r="AB29" s="7"/>
      <c r="AC29" s="7"/>
      <c r="AD29" s="7"/>
      <c r="AE29" s="7"/>
      <c r="AF29" s="7"/>
      <c r="AG29" s="7"/>
      <c r="AH29" s="7"/>
      <c r="AI29" s="7"/>
      <c r="AJ29" s="7"/>
      <c r="AK29" s="7"/>
      <c r="AL29" s="7"/>
      <c r="AM29" s="7"/>
      <c r="AN29" s="7"/>
      <c r="AO29" s="7"/>
      <c r="AP29" s="7"/>
      <c r="AQ29" s="7"/>
      <c r="AR29" s="7"/>
      <c r="AS29" s="7"/>
      <c r="AT29" s="7"/>
      <c r="AU29" s="7"/>
      <c r="AV29" s="7"/>
      <c r="AW29" s="7"/>
      <c r="AX29" s="7"/>
      <c r="AY29" s="7"/>
      <c r="AZ29" s="7"/>
      <c r="BA29" s="7"/>
      <c r="BB29" s="7"/>
      <c r="BC29" s="7"/>
      <c r="BD29" s="7"/>
      <c r="BE29" s="7"/>
      <c r="BF29" s="7"/>
      <c r="BG29" s="7"/>
      <c r="BH29" s="7"/>
      <c r="BI29" s="7"/>
      <c r="BJ29" s="7"/>
      <c r="BK29" s="7"/>
      <c r="BL29" s="7"/>
      <c r="BM29" s="7"/>
      <c r="BN29" s="7"/>
      <c r="BO29" s="7"/>
      <c r="BP29" s="7"/>
      <c r="BQ29" s="7"/>
      <c r="BR29" s="7"/>
      <c r="BS29" s="7"/>
      <c r="BT29" s="7"/>
      <c r="BU29" s="7"/>
      <c r="BV29" s="7"/>
      <c r="BW29" s="7"/>
      <c r="BX29" s="2"/>
    </row>
    <row r="30" spans="1:76">
      <c r="D30" s="27"/>
      <c r="BX30" s="2"/>
    </row>
    <row r="31" spans="1:76">
      <c r="A31" s="4"/>
      <c r="B31" s="28" t="s">
        <v>109</v>
      </c>
      <c r="C31" s="19"/>
      <c r="D31" s="27"/>
      <c r="E31" s="19"/>
      <c r="G31" s="5">
        <f>SUM(G9:G29)</f>
        <v>1634000.0000000002</v>
      </c>
      <c r="H31" s="5">
        <f>SUM(H9:H29)</f>
        <v>1396210.0000000005</v>
      </c>
      <c r="I31" s="5">
        <f>SUM(I9:I29)</f>
        <v>2080798.85</v>
      </c>
      <c r="J31" s="5">
        <f>SUM(J9:J29)</f>
        <v>1712084.5352499997</v>
      </c>
      <c r="K31" s="5">
        <f>SUM(K9:K29)</f>
        <v>1615401.2259160415</v>
      </c>
      <c r="P31" s="5">
        <f t="shared" ref="P31:AU31" si="32">SUM(P9:P11)+P17+P22+P28</f>
        <v>116416.66666666667</v>
      </c>
      <c r="Q31" s="5">
        <f t="shared" si="32"/>
        <v>116416.66666666667</v>
      </c>
      <c r="R31" s="5">
        <f t="shared" si="32"/>
        <v>117250</v>
      </c>
      <c r="S31" s="5">
        <f t="shared" si="32"/>
        <v>117250</v>
      </c>
      <c r="T31" s="5">
        <f t="shared" si="32"/>
        <v>117250</v>
      </c>
      <c r="U31" s="5">
        <f t="shared" si="32"/>
        <v>117250</v>
      </c>
      <c r="V31" s="5">
        <f t="shared" si="32"/>
        <v>117250</v>
      </c>
      <c r="W31" s="5">
        <f t="shared" si="32"/>
        <v>117250</v>
      </c>
      <c r="X31" s="5">
        <f t="shared" si="32"/>
        <v>147250.00000000003</v>
      </c>
      <c r="Y31" s="5">
        <f t="shared" si="32"/>
        <v>127250.00000000001</v>
      </c>
      <c r="Z31" s="5">
        <f t="shared" si="32"/>
        <v>127250.00000000001</v>
      </c>
      <c r="AA31" s="5">
        <f t="shared" si="32"/>
        <v>127250.00000000001</v>
      </c>
      <c r="AB31" s="5">
        <f t="shared" si="32"/>
        <v>127250.00000000001</v>
      </c>
      <c r="AC31" s="5">
        <f t="shared" si="32"/>
        <v>127250.00000000001</v>
      </c>
      <c r="AD31" s="5">
        <f t="shared" si="32"/>
        <v>63330.416666666679</v>
      </c>
      <c r="AE31" s="5">
        <f t="shared" si="32"/>
        <v>106650.41666666669</v>
      </c>
      <c r="AF31" s="5">
        <f t="shared" si="32"/>
        <v>106650.41666666669</v>
      </c>
      <c r="AG31" s="5">
        <f t="shared" si="32"/>
        <v>106650.41666666669</v>
      </c>
      <c r="AH31" s="5">
        <f t="shared" si="32"/>
        <v>106650.41666666669</v>
      </c>
      <c r="AI31" s="5">
        <f t="shared" si="32"/>
        <v>106650.41666666669</v>
      </c>
      <c r="AJ31" s="5">
        <f t="shared" si="32"/>
        <v>106650.41666666669</v>
      </c>
      <c r="AK31" s="5">
        <f t="shared" si="32"/>
        <v>106650.41666666669</v>
      </c>
      <c r="AL31" s="5">
        <f t="shared" si="32"/>
        <v>106650.41666666669</v>
      </c>
      <c r="AM31" s="5">
        <f t="shared" si="32"/>
        <v>106650.41666666669</v>
      </c>
      <c r="AN31" s="5">
        <f t="shared" si="32"/>
        <v>106650.41666666669</v>
      </c>
      <c r="AO31" s="5">
        <f t="shared" si="32"/>
        <v>106650.41666666669</v>
      </c>
      <c r="AP31" s="5">
        <f t="shared" si="32"/>
        <v>258313.15208333338</v>
      </c>
      <c r="AQ31" s="5">
        <f t="shared" si="32"/>
        <v>159862.75208333335</v>
      </c>
      <c r="AR31" s="5">
        <f t="shared" si="32"/>
        <v>159862.75208333335</v>
      </c>
      <c r="AS31" s="5">
        <f t="shared" si="32"/>
        <v>159862.75208333335</v>
      </c>
      <c r="AT31" s="5">
        <f t="shared" si="32"/>
        <v>159862.75208333335</v>
      </c>
      <c r="AU31" s="5">
        <f t="shared" si="32"/>
        <v>159862.75208333335</v>
      </c>
      <c r="AV31" s="5">
        <f t="shared" ref="AV31:BW31" si="33">SUM(AV9:AV11)+AV17+AV22+AV28</f>
        <v>159862.75208333335</v>
      </c>
      <c r="AW31" s="5">
        <f t="shared" si="33"/>
        <v>159862.75208333335</v>
      </c>
      <c r="AX31" s="5">
        <f t="shared" si="33"/>
        <v>159862.75208333335</v>
      </c>
      <c r="AY31" s="5">
        <f t="shared" si="33"/>
        <v>159862.75208333335</v>
      </c>
      <c r="AZ31" s="5">
        <f t="shared" si="33"/>
        <v>159862.75208333335</v>
      </c>
      <c r="BA31" s="5">
        <f t="shared" si="33"/>
        <v>16287.552083333347</v>
      </c>
      <c r="BB31" s="5">
        <f t="shared" si="33"/>
        <v>122059.41763541668</v>
      </c>
      <c r="BC31" s="5">
        <f t="shared" si="33"/>
        <v>119271.14563541669</v>
      </c>
      <c r="BD31" s="5">
        <f t="shared" si="33"/>
        <v>119271.14563541669</v>
      </c>
      <c r="BE31" s="5">
        <f t="shared" si="33"/>
        <v>119271.14563541669</v>
      </c>
      <c r="BF31" s="5">
        <f t="shared" si="33"/>
        <v>119271.14563541669</v>
      </c>
      <c r="BG31" s="5">
        <f t="shared" si="33"/>
        <v>119271.14563541669</v>
      </c>
      <c r="BH31" s="5">
        <f t="shared" si="33"/>
        <v>119271.14563541669</v>
      </c>
      <c r="BI31" s="5">
        <f t="shared" si="33"/>
        <v>119271.14563541669</v>
      </c>
      <c r="BJ31" s="5">
        <f t="shared" si="33"/>
        <v>119271.14563541669</v>
      </c>
      <c r="BK31" s="5">
        <f t="shared" si="33"/>
        <v>119271.14563541669</v>
      </c>
      <c r="BL31" s="5">
        <f t="shared" si="33"/>
        <v>119271.14563541669</v>
      </c>
      <c r="BM31" s="5">
        <f t="shared" si="33"/>
        <v>119271.14563541669</v>
      </c>
      <c r="BN31" s="5">
        <f t="shared" si="33"/>
        <v>132233.37422380209</v>
      </c>
      <c r="BO31" s="5">
        <f t="shared" si="33"/>
        <v>129389.33678380209</v>
      </c>
      <c r="BP31" s="5">
        <f t="shared" si="33"/>
        <v>129389.33678380209</v>
      </c>
      <c r="BQ31" s="5">
        <f t="shared" si="33"/>
        <v>129389.33678380209</v>
      </c>
      <c r="BR31" s="5">
        <f t="shared" si="33"/>
        <v>129389.33678380209</v>
      </c>
      <c r="BS31" s="5">
        <f t="shared" si="33"/>
        <v>129389.33678380209</v>
      </c>
      <c r="BT31" s="5">
        <f t="shared" si="33"/>
        <v>129389.33678380209</v>
      </c>
      <c r="BU31" s="5">
        <f t="shared" si="33"/>
        <v>129389.33678380209</v>
      </c>
      <c r="BV31" s="5">
        <f t="shared" si="33"/>
        <v>129389.33678380209</v>
      </c>
      <c r="BW31" s="5">
        <f t="shared" si="33"/>
        <v>129389.33678380209</v>
      </c>
      <c r="BX31" s="2"/>
    </row>
    <row r="32" spans="1:76">
      <c r="BX32" s="2"/>
    </row>
    <row r="33" spans="8:76">
      <c r="BX33" s="2"/>
    </row>
    <row r="34" spans="8:76">
      <c r="BX34" s="2"/>
    </row>
    <row r="35" spans="8:76">
      <c r="BX35" s="2"/>
    </row>
    <row r="36" spans="8:76">
      <c r="BX36" s="2"/>
    </row>
    <row r="37" spans="8:76">
      <c r="BX37" s="2"/>
    </row>
    <row r="38" spans="8:76">
      <c r="BX38" s="2"/>
    </row>
    <row r="39" spans="8:76">
      <c r="BX39" s="2"/>
    </row>
    <row r="40" spans="8:76">
      <c r="BX40" s="2"/>
    </row>
    <row r="41" spans="8:76">
      <c r="BX41" s="2"/>
    </row>
    <row r="42" spans="8:76">
      <c r="BX42" s="2"/>
    </row>
    <row r="43" spans="8:76">
      <c r="BX43" s="2"/>
    </row>
    <row r="44" spans="8:76">
      <c r="H44" s="24"/>
      <c r="I44" s="23"/>
      <c r="J44" s="23"/>
      <c r="K44" s="23"/>
      <c r="L44" s="23"/>
      <c r="BX44" s="2"/>
    </row>
    <row r="45" spans="8:76">
      <c r="BX45" s="2"/>
    </row>
    <row r="46" spans="8:76">
      <c r="H46" s="4"/>
      <c r="BX46" s="2"/>
    </row>
    <row r="47" spans="8:76">
      <c r="BX47" s="2"/>
    </row>
    <row r="48" spans="8:76">
      <c r="BX48" s="2"/>
    </row>
    <row r="49" spans="76:76">
      <c r="BX49" s="2"/>
    </row>
    <row r="50" spans="76:76">
      <c r="BX50" s="2"/>
    </row>
    <row r="51" spans="76:76">
      <c r="BX51" s="2"/>
    </row>
    <row r="52" spans="76:76">
      <c r="BX52" s="2"/>
    </row>
    <row r="53" spans="76:76">
      <c r="BX53" s="2"/>
    </row>
    <row r="54" spans="76:76">
      <c r="BX54" s="2"/>
    </row>
    <row r="55" spans="76:76">
      <c r="BX55" s="2"/>
    </row>
    <row r="56" spans="76:76">
      <c r="BX56" s="2"/>
    </row>
    <row r="57" spans="76:76">
      <c r="BX57" s="2"/>
    </row>
    <row r="58" spans="76:76">
      <c r="BX58" s="2"/>
    </row>
    <row r="59" spans="76:76">
      <c r="BX59" s="2"/>
    </row>
    <row r="60" spans="76:76">
      <c r="BX60" s="2"/>
    </row>
    <row r="61" spans="76:76">
      <c r="BX61" s="2"/>
    </row>
    <row r="62" spans="76:76">
      <c r="BX62" s="2"/>
    </row>
    <row r="63" spans="76:76">
      <c r="BX63" s="2"/>
    </row>
    <row r="64" spans="76:76">
      <c r="BX64" s="2"/>
    </row>
    <row r="65" spans="76:76">
      <c r="BX65" s="2"/>
    </row>
    <row r="66" spans="76:76">
      <c r="BX66" s="2"/>
    </row>
    <row r="67" spans="76:76">
      <c r="BX67" s="2"/>
    </row>
    <row r="68" spans="76:76">
      <c r="BX68" s="2"/>
    </row>
    <row r="69" spans="76:76">
      <c r="BX69" s="2"/>
    </row>
    <row r="70" spans="76:76">
      <c r="BX70" s="2"/>
    </row>
    <row r="71" spans="76:76">
      <c r="BX71" s="2"/>
    </row>
    <row r="72" spans="76:76">
      <c r="BX72" s="2"/>
    </row>
    <row r="73" spans="76:76">
      <c r="BX73" s="2"/>
    </row>
    <row r="74" spans="76:76">
      <c r="BX74" s="2"/>
    </row>
    <row r="75" spans="76:76">
      <c r="BX75" s="2"/>
    </row>
    <row r="76" spans="76:76">
      <c r="BX76" s="2"/>
    </row>
    <row r="77" spans="76:76">
      <c r="BX77" s="2"/>
    </row>
    <row r="78" spans="76:76">
      <c r="BX78" s="2"/>
    </row>
    <row r="79" spans="76:76">
      <c r="BX79" s="2"/>
    </row>
    <row r="80" spans="76:76">
      <c r="BX80" s="2"/>
    </row>
    <row r="81" spans="76:76">
      <c r="BX81" s="2"/>
    </row>
    <row r="82" spans="76:76">
      <c r="BX82" s="2"/>
    </row>
    <row r="83" spans="76:76">
      <c r="BX83" s="2"/>
    </row>
    <row r="84" spans="76:76">
      <c r="BX84" s="2"/>
    </row>
    <row r="85" spans="76:76">
      <c r="BX85" s="2"/>
    </row>
    <row r="86" spans="76:76">
      <c r="BX86" s="2"/>
    </row>
    <row r="87" spans="76:76">
      <c r="BX87" s="2"/>
    </row>
    <row r="88" spans="76:76">
      <c r="BX88" s="2"/>
    </row>
    <row r="89" spans="76:76">
      <c r="BX89" s="2"/>
    </row>
    <row r="90" spans="76:76">
      <c r="BX90" s="2"/>
    </row>
    <row r="91" spans="76:76">
      <c r="BX91" s="2"/>
    </row>
    <row r="92" spans="76:76">
      <c r="BX92" s="2"/>
    </row>
    <row r="93" spans="76:76">
      <c r="BX93" s="2"/>
    </row>
    <row r="94" spans="76:76">
      <c r="BX94" s="2"/>
    </row>
    <row r="95" spans="76:76">
      <c r="BX95" s="2"/>
    </row>
    <row r="96" spans="76:76">
      <c r="BX96" s="2"/>
    </row>
    <row r="97" spans="76:76">
      <c r="BX97" s="2"/>
    </row>
    <row r="98" spans="76:76">
      <c r="BX98" s="2"/>
    </row>
    <row r="99" spans="76:76">
      <c r="BX99" s="2"/>
    </row>
    <row r="100" spans="76:76">
      <c r="BX100" s="2"/>
    </row>
    <row r="101" spans="76:76">
      <c r="BX101" s="2"/>
    </row>
    <row r="102" spans="76:76">
      <c r="BX102" s="2"/>
    </row>
    <row r="103" spans="76:76">
      <c r="BX103" s="2"/>
    </row>
    <row r="104" spans="76:76">
      <c r="BX104" s="2"/>
    </row>
    <row r="105" spans="76:76">
      <c r="BX105" s="2"/>
    </row>
    <row r="106" spans="76:76">
      <c r="BX106" s="2"/>
    </row>
    <row r="107" spans="76:76">
      <c r="BX107" s="2"/>
    </row>
    <row r="108" spans="76:76">
      <c r="BX108" s="2"/>
    </row>
    <row r="109" spans="76:76">
      <c r="BX109" s="2"/>
    </row>
    <row r="110" spans="76:76">
      <c r="BX110" s="2"/>
    </row>
    <row r="111" spans="76:76">
      <c r="BX111" s="2"/>
    </row>
    <row r="112" spans="76:76">
      <c r="BX112" s="2"/>
    </row>
    <row r="113" spans="76:76">
      <c r="BX113" s="2"/>
    </row>
    <row r="114" spans="76:76">
      <c r="BX114" s="2"/>
    </row>
    <row r="115" spans="76:76">
      <c r="BX115" s="2"/>
    </row>
    <row r="116" spans="76:76">
      <c r="BX116" s="2"/>
    </row>
    <row r="117" spans="76:76">
      <c r="BX117" s="2"/>
    </row>
    <row r="118" spans="76:76">
      <c r="BX118" s="2"/>
    </row>
    <row r="119" spans="76:76">
      <c r="BX119" s="2"/>
    </row>
    <row r="120" spans="76:76">
      <c r="BX120" s="2"/>
    </row>
    <row r="121" spans="76:76">
      <c r="BX121" s="2"/>
    </row>
    <row r="122" spans="76:76">
      <c r="BX122" s="2"/>
    </row>
    <row r="123" spans="76:76">
      <c r="BX123" s="2"/>
    </row>
    <row r="124" spans="76:76">
      <c r="BX124" s="2"/>
    </row>
    <row r="125" spans="76:76">
      <c r="BX125" s="2"/>
    </row>
    <row r="126" spans="76:76">
      <c r="BX126" s="2"/>
    </row>
    <row r="127" spans="76:76">
      <c r="BX127" s="2"/>
    </row>
    <row r="128" spans="76:76">
      <c r="BX128" s="2"/>
    </row>
    <row r="129" spans="76:76">
      <c r="BX129" s="2"/>
    </row>
    <row r="130" spans="76:76">
      <c r="BX130" s="2"/>
    </row>
    <row r="131" spans="76:76">
      <c r="BX131" s="2"/>
    </row>
    <row r="132" spans="76:76">
      <c r="BX132" s="2"/>
    </row>
    <row r="133" spans="76:76">
      <c r="BX133" s="2"/>
    </row>
    <row r="134" spans="76:76">
      <c r="BX134" s="2"/>
    </row>
    <row r="135" spans="76:76">
      <c r="BX135" s="2"/>
    </row>
    <row r="136" spans="76:76">
      <c r="BX136" s="2"/>
    </row>
    <row r="137" spans="76:76">
      <c r="BX137" s="2"/>
    </row>
    <row r="138" spans="76:76">
      <c r="BX138" s="2"/>
    </row>
    <row r="139" spans="76:76">
      <c r="BX139" s="2"/>
    </row>
    <row r="140" spans="76:76">
      <c r="BX140" s="2"/>
    </row>
    <row r="141" spans="76:76">
      <c r="BX141" s="2"/>
    </row>
    <row r="142" spans="76:76">
      <c r="BX142" s="2"/>
    </row>
    <row r="143" spans="76:76">
      <c r="BX143" s="2"/>
    </row>
    <row r="144" spans="76:76">
      <c r="BX144" s="2"/>
    </row>
    <row r="145" spans="76:76">
      <c r="BX145" s="2"/>
    </row>
    <row r="146" spans="76:76">
      <c r="BX146" s="2"/>
    </row>
    <row r="147" spans="76:76">
      <c r="BX147" s="2"/>
    </row>
    <row r="148" spans="76:76">
      <c r="BX148" s="2"/>
    </row>
    <row r="149" spans="76:76">
      <c r="BX149" s="2"/>
    </row>
    <row r="150" spans="76:76">
      <c r="BX150" s="2"/>
    </row>
    <row r="151" spans="76:76">
      <c r="BX151" s="2"/>
    </row>
    <row r="152" spans="76:76">
      <c r="BX152" s="2"/>
    </row>
    <row r="153" spans="76:76">
      <c r="BX153" s="2"/>
    </row>
    <row r="154" spans="76:76">
      <c r="BX154" s="2"/>
    </row>
    <row r="155" spans="76:76">
      <c r="BX155" s="2"/>
    </row>
    <row r="156" spans="76:76">
      <c r="BX156" s="2"/>
    </row>
    <row r="157" spans="76:76">
      <c r="BX157" s="2"/>
    </row>
    <row r="158" spans="76:76">
      <c r="BX158" s="2"/>
    </row>
    <row r="159" spans="76:76">
      <c r="BX159" s="2"/>
    </row>
    <row r="160" spans="76:76">
      <c r="BX160" s="2"/>
    </row>
    <row r="161" spans="76:76">
      <c r="BX161" s="2"/>
    </row>
    <row r="162" spans="76:76">
      <c r="BX162" s="2"/>
    </row>
    <row r="163" spans="76:76">
      <c r="BX163" s="2"/>
    </row>
    <row r="164" spans="76:76">
      <c r="BX164" s="2"/>
    </row>
    <row r="165" spans="76:76">
      <c r="BX165" s="2"/>
    </row>
    <row r="166" spans="76:76">
      <c r="BX166" s="2"/>
    </row>
    <row r="167" spans="76:76">
      <c r="BX167" s="2"/>
    </row>
    <row r="168" spans="76:76">
      <c r="BX168" s="2"/>
    </row>
    <row r="169" spans="76:76">
      <c r="BX169" s="2"/>
    </row>
    <row r="170" spans="76:76">
      <c r="BX170" s="2"/>
    </row>
    <row r="171" spans="76:76">
      <c r="BX171" s="2"/>
    </row>
    <row r="172" spans="76:76">
      <c r="BX172" s="2"/>
    </row>
    <row r="173" spans="76:76">
      <c r="BX173" s="2"/>
    </row>
    <row r="174" spans="76:76">
      <c r="BX174" s="2"/>
    </row>
    <row r="175" spans="76:76">
      <c r="BX175" s="2"/>
    </row>
    <row r="176" spans="76:76">
      <c r="BX176" s="2"/>
    </row>
    <row r="177" spans="76:76">
      <c r="BX177" s="2"/>
    </row>
    <row r="178" spans="76:76">
      <c r="BX178" s="2"/>
    </row>
    <row r="179" spans="76:76">
      <c r="BX179" s="2"/>
    </row>
    <row r="180" spans="76:76">
      <c r="BX180" s="2"/>
    </row>
    <row r="181" spans="76:76">
      <c r="BX181" s="2"/>
    </row>
    <row r="182" spans="76:76">
      <c r="BX182" s="2"/>
    </row>
    <row r="183" spans="76:76">
      <c r="BX183" s="2"/>
    </row>
    <row r="184" spans="76:76">
      <c r="BX184" s="2"/>
    </row>
    <row r="185" spans="76:76">
      <c r="BX185" s="2"/>
    </row>
    <row r="186" spans="76:76">
      <c r="BX186" s="2"/>
    </row>
    <row r="187" spans="76:76">
      <c r="BX187" s="2"/>
    </row>
    <row r="188" spans="76:76">
      <c r="BX188" s="2"/>
    </row>
    <row r="189" spans="76:76">
      <c r="BX189" s="2"/>
    </row>
    <row r="190" spans="76:76">
      <c r="BX190" s="2"/>
    </row>
    <row r="191" spans="76:76">
      <c r="BX191" s="2"/>
    </row>
    <row r="192" spans="76:76">
      <c r="BX192" s="2"/>
    </row>
    <row r="193" spans="76:76">
      <c r="BX193" s="2"/>
    </row>
    <row r="194" spans="76:76">
      <c r="BX194" s="2"/>
    </row>
    <row r="195" spans="76:76">
      <c r="BX195" s="2"/>
    </row>
    <row r="196" spans="76:76">
      <c r="BX196" s="2"/>
    </row>
    <row r="197" spans="76:76">
      <c r="BX197" s="2"/>
    </row>
    <row r="198" spans="76:76">
      <c r="BX198" s="2"/>
    </row>
    <row r="199" spans="76:76">
      <c r="BX199" s="2"/>
    </row>
    <row r="200" spans="76:76">
      <c r="BX200" s="2"/>
    </row>
    <row r="201" spans="76:76">
      <c r="BX201" s="2"/>
    </row>
    <row r="202" spans="76:76">
      <c r="BX202" s="2"/>
    </row>
    <row r="203" spans="76:76">
      <c r="BX203" s="2"/>
    </row>
    <row r="204" spans="76:76">
      <c r="BX204" s="2"/>
    </row>
    <row r="205" spans="76:76">
      <c r="BX205" s="2"/>
    </row>
    <row r="206" spans="76:76">
      <c r="BX206" s="2"/>
    </row>
    <row r="207" spans="76:76">
      <c r="BX207" s="2"/>
    </row>
    <row r="208" spans="76:76">
      <c r="BX208" s="2"/>
    </row>
    <row r="209" spans="76:76">
      <c r="BX209" s="2"/>
    </row>
    <row r="210" spans="76:76">
      <c r="BX210" s="2"/>
    </row>
    <row r="211" spans="76:76">
      <c r="BX211" s="2"/>
    </row>
    <row r="212" spans="76:76">
      <c r="BX212" s="2"/>
    </row>
    <row r="213" spans="76:76">
      <c r="BX213" s="2"/>
    </row>
    <row r="214" spans="76:76">
      <c r="BX214" s="2"/>
    </row>
    <row r="215" spans="76:76">
      <c r="BX215" s="2"/>
    </row>
    <row r="216" spans="76:76">
      <c r="BX216" s="2"/>
    </row>
    <row r="217" spans="76:76">
      <c r="BX217" s="2"/>
    </row>
    <row r="218" spans="76:76">
      <c r="BX218" s="2"/>
    </row>
    <row r="219" spans="76:76">
      <c r="BX219" s="2"/>
    </row>
    <row r="220" spans="76:76">
      <c r="BX220" s="2"/>
    </row>
    <row r="221" spans="76:76">
      <c r="BX221" s="2"/>
    </row>
    <row r="222" spans="76:76">
      <c r="BX222" s="2"/>
    </row>
    <row r="223" spans="76:76">
      <c r="BX223" s="2"/>
    </row>
    <row r="224" spans="76:76">
      <c r="BX224" s="2"/>
    </row>
    <row r="225" spans="76:76">
      <c r="BX225" s="2"/>
    </row>
    <row r="226" spans="76:76">
      <c r="BX226" s="2"/>
    </row>
    <row r="227" spans="76:76">
      <c r="BX227" s="2"/>
    </row>
    <row r="228" spans="76:76">
      <c r="BX228" s="2"/>
    </row>
    <row r="229" spans="76:76">
      <c r="BX229" s="2"/>
    </row>
    <row r="230" spans="76:76">
      <c r="BX230" s="2"/>
    </row>
    <row r="231" spans="76:76">
      <c r="BX231" s="2"/>
    </row>
    <row r="232" spans="76:76">
      <c r="BX232" s="2"/>
    </row>
    <row r="233" spans="76:76">
      <c r="BX233" s="2"/>
    </row>
    <row r="234" spans="76:76">
      <c r="BX234" s="2"/>
    </row>
    <row r="235" spans="76:76">
      <c r="BX235" s="2"/>
    </row>
    <row r="236" spans="76:76">
      <c r="BX236" s="2"/>
    </row>
    <row r="237" spans="76:76">
      <c r="BX237" s="2"/>
    </row>
    <row r="238" spans="76:76">
      <c r="BX238" s="2"/>
    </row>
    <row r="239" spans="76:76">
      <c r="BX239" s="2"/>
    </row>
    <row r="240" spans="76:76">
      <c r="BX240" s="2"/>
    </row>
    <row r="241" spans="76:76">
      <c r="BX241" s="2"/>
    </row>
    <row r="242" spans="76:76">
      <c r="BX242" s="2"/>
    </row>
    <row r="243" spans="76:76">
      <c r="BX243" s="2"/>
    </row>
    <row r="244" spans="76:76">
      <c r="BX244" s="2"/>
    </row>
    <row r="245" spans="76:76">
      <c r="BX245" s="2"/>
    </row>
    <row r="246" spans="76:76">
      <c r="BX246" s="2"/>
    </row>
    <row r="247" spans="76:76">
      <c r="BX247" s="2"/>
    </row>
    <row r="248" spans="76:76">
      <c r="BX248" s="2"/>
    </row>
    <row r="249" spans="76:76">
      <c r="BX249" s="2"/>
    </row>
    <row r="250" spans="76:76">
      <c r="BX250" s="2"/>
    </row>
    <row r="251" spans="76:76">
      <c r="BX251" s="2"/>
    </row>
    <row r="252" spans="76:76">
      <c r="BX252" s="2"/>
    </row>
    <row r="253" spans="76:76">
      <c r="BX253" s="2"/>
    </row>
    <row r="254" spans="76:76">
      <c r="BX254" s="2"/>
    </row>
    <row r="255" spans="76:76">
      <c r="BX255" s="2"/>
    </row>
    <row r="256" spans="76:76">
      <c r="BX256" s="2"/>
    </row>
    <row r="257" spans="76:76">
      <c r="BX257" s="2"/>
    </row>
    <row r="258" spans="76:76">
      <c r="BX258" s="2"/>
    </row>
    <row r="259" spans="76:76">
      <c r="BX259" s="2"/>
    </row>
    <row r="260" spans="76:76">
      <c r="BX260" s="2"/>
    </row>
    <row r="261" spans="76:76">
      <c r="BX261" s="2"/>
    </row>
    <row r="262" spans="76:76">
      <c r="BX262" s="2"/>
    </row>
    <row r="263" spans="76:76">
      <c r="BX263" s="2"/>
    </row>
    <row r="264" spans="76:76">
      <c r="BX264" s="2"/>
    </row>
    <row r="265" spans="76:76">
      <c r="BX265" s="2"/>
    </row>
    <row r="266" spans="76:76">
      <c r="BX266" s="2"/>
    </row>
    <row r="267" spans="76:76">
      <c r="BX267" s="2"/>
    </row>
    <row r="268" spans="76:76">
      <c r="BX268" s="2"/>
    </row>
    <row r="269" spans="76:76">
      <c r="BX269" s="2"/>
    </row>
    <row r="270" spans="76:76">
      <c r="BX270" s="2"/>
    </row>
    <row r="271" spans="76:76">
      <c r="BX271" s="2"/>
    </row>
    <row r="272" spans="76:76">
      <c r="BX272" s="2"/>
    </row>
    <row r="273" spans="76:76">
      <c r="BX273" s="2"/>
    </row>
    <row r="274" spans="76:76">
      <c r="BX274" s="2"/>
    </row>
    <row r="275" spans="76:76">
      <c r="BX275" s="2"/>
    </row>
    <row r="276" spans="76:76">
      <c r="BX276" s="2"/>
    </row>
    <row r="277" spans="76:76">
      <c r="BX277" s="2"/>
    </row>
    <row r="278" spans="76:76">
      <c r="BX278" s="2"/>
    </row>
    <row r="279" spans="76:76">
      <c r="BX279" s="2"/>
    </row>
    <row r="280" spans="76:76">
      <c r="BX280" s="2"/>
    </row>
    <row r="281" spans="76:76">
      <c r="BX281" s="2"/>
    </row>
    <row r="282" spans="76:76">
      <c r="BX282" s="2"/>
    </row>
    <row r="283" spans="76:76">
      <c r="BX283" s="2"/>
    </row>
    <row r="284" spans="76:76">
      <c r="BX284" s="2"/>
    </row>
    <row r="285" spans="76:76">
      <c r="BX285" s="2"/>
    </row>
    <row r="286" spans="76:76">
      <c r="BX286" s="2"/>
    </row>
    <row r="287" spans="76:76">
      <c r="BX287" s="2"/>
    </row>
    <row r="288" spans="76:76">
      <c r="BX288" s="2"/>
    </row>
    <row r="289" spans="76:76">
      <c r="BX289" s="2"/>
    </row>
    <row r="290" spans="76:76">
      <c r="BX290" s="2"/>
    </row>
    <row r="291" spans="76:76">
      <c r="BX291" s="2"/>
    </row>
    <row r="292" spans="76:76">
      <c r="BX292" s="2"/>
    </row>
    <row r="293" spans="76:76">
      <c r="BX293" s="2"/>
    </row>
    <row r="294" spans="76:76">
      <c r="BX294" s="2"/>
    </row>
    <row r="295" spans="76:76">
      <c r="BX295" s="2"/>
    </row>
    <row r="296" spans="76:76">
      <c r="BX296" s="2"/>
    </row>
    <row r="297" spans="76:76">
      <c r="BX297" s="2"/>
    </row>
    <row r="298" spans="76:76">
      <c r="BX298" s="2"/>
    </row>
    <row r="299" spans="76:76">
      <c r="BX299" s="2"/>
    </row>
    <row r="300" spans="76:76">
      <c r="BX300" s="2"/>
    </row>
    <row r="301" spans="76:76">
      <c r="BX301" s="2"/>
    </row>
    <row r="302" spans="76:76">
      <c r="BX302" s="2"/>
    </row>
    <row r="303" spans="76:76">
      <c r="BX303" s="2"/>
    </row>
    <row r="304" spans="76:76">
      <c r="BX304" s="2"/>
    </row>
    <row r="305" spans="76:76">
      <c r="BX305" s="2"/>
    </row>
    <row r="306" spans="76:76">
      <c r="BX306" s="2"/>
    </row>
    <row r="307" spans="76:76">
      <c r="BX307" s="2"/>
    </row>
    <row r="308" spans="76:76">
      <c r="BX308" s="2"/>
    </row>
    <row r="309" spans="76:76">
      <c r="BX309" s="2"/>
    </row>
    <row r="310" spans="76:76">
      <c r="BX310" s="2"/>
    </row>
    <row r="311" spans="76:76">
      <c r="BX311" s="2"/>
    </row>
    <row r="312" spans="76:76">
      <c r="BX312" s="2"/>
    </row>
    <row r="313" spans="76:76">
      <c r="BX313" s="2"/>
    </row>
    <row r="314" spans="76:76">
      <c r="BX314" s="2"/>
    </row>
    <row r="315" spans="76:76">
      <c r="BX315" s="2"/>
    </row>
    <row r="316" spans="76:76">
      <c r="BX316" s="2"/>
    </row>
    <row r="317" spans="76:76">
      <c r="BX317" s="2"/>
    </row>
    <row r="318" spans="76:76">
      <c r="BX318" s="2"/>
    </row>
    <row r="319" spans="76:76">
      <c r="BX319" s="2"/>
    </row>
    <row r="320" spans="76:76">
      <c r="BX320" s="2"/>
    </row>
    <row r="321" spans="76:76">
      <c r="BX321" s="2"/>
    </row>
    <row r="322" spans="76:76">
      <c r="BX322" s="2"/>
    </row>
    <row r="323" spans="76:76">
      <c r="BX323" s="2"/>
    </row>
    <row r="324" spans="76:76">
      <c r="BX324" s="2"/>
    </row>
    <row r="325" spans="76:76">
      <c r="BX325" s="2"/>
    </row>
    <row r="326" spans="76:76">
      <c r="BX326" s="2"/>
    </row>
    <row r="327" spans="76:76">
      <c r="BX327" s="2"/>
    </row>
    <row r="328" spans="76:76">
      <c r="BX328" s="2"/>
    </row>
    <row r="329" spans="76:76">
      <c r="BX329" s="2"/>
    </row>
    <row r="330" spans="76:76">
      <c r="BX330" s="2"/>
    </row>
    <row r="331" spans="76:76">
      <c r="BX331" s="2"/>
    </row>
    <row r="332" spans="76:76">
      <c r="BX332" s="2"/>
    </row>
    <row r="333" spans="76:76">
      <c r="BX333" s="2"/>
    </row>
    <row r="334" spans="76:76">
      <c r="BX334" s="2"/>
    </row>
    <row r="335" spans="76:76">
      <c r="BX335" s="2"/>
    </row>
    <row r="336" spans="76:76">
      <c r="BX336" s="2"/>
    </row>
    <row r="337" spans="76:76">
      <c r="BX337" s="2"/>
    </row>
    <row r="338" spans="76:76">
      <c r="BX338" s="2"/>
    </row>
    <row r="339" spans="76:76">
      <c r="BX339" s="2"/>
    </row>
    <row r="340" spans="76:76">
      <c r="BX340" s="2"/>
    </row>
    <row r="341" spans="76:76">
      <c r="BX341" s="2"/>
    </row>
    <row r="342" spans="76:76">
      <c r="BX342" s="2"/>
    </row>
    <row r="343" spans="76:76">
      <c r="BX343" s="2"/>
    </row>
    <row r="344" spans="76:76">
      <c r="BX344" s="2"/>
    </row>
    <row r="345" spans="76:76">
      <c r="BX345" s="2"/>
    </row>
    <row r="346" spans="76:76">
      <c r="BX346" s="2"/>
    </row>
    <row r="347" spans="76:76">
      <c r="BX347" s="2"/>
    </row>
    <row r="348" spans="76:76">
      <c r="BX348" s="2"/>
    </row>
    <row r="349" spans="76:76">
      <c r="BX349" s="2"/>
    </row>
    <row r="350" spans="76:76">
      <c r="BX350" s="2"/>
    </row>
    <row r="351" spans="76:76">
      <c r="BX351" s="2"/>
    </row>
    <row r="352" spans="76:76">
      <c r="BX352" s="2"/>
    </row>
    <row r="353" spans="76:76">
      <c r="BX353" s="2"/>
    </row>
    <row r="354" spans="76:76">
      <c r="BX354" s="2"/>
    </row>
    <row r="355" spans="76:76">
      <c r="BX355" s="2"/>
    </row>
    <row r="356" spans="76:76">
      <c r="BX356" s="2"/>
    </row>
    <row r="357" spans="76:76">
      <c r="BX357" s="2"/>
    </row>
    <row r="358" spans="76:76">
      <c r="BX358" s="2"/>
    </row>
    <row r="359" spans="76:76">
      <c r="BX359" s="2"/>
    </row>
    <row r="360" spans="76:76">
      <c r="BX360" s="2"/>
    </row>
    <row r="361" spans="76:76">
      <c r="BX361" s="2"/>
    </row>
    <row r="362" spans="76:76">
      <c r="BX362" s="2"/>
    </row>
    <row r="363" spans="76:76">
      <c r="BX363" s="2"/>
    </row>
    <row r="364" spans="76:76">
      <c r="BX364" s="2"/>
    </row>
    <row r="365" spans="76:76">
      <c r="BX365" s="2"/>
    </row>
    <row r="366" spans="76:76">
      <c r="BX366" s="2"/>
    </row>
    <row r="367" spans="76:76">
      <c r="BX367" s="2"/>
    </row>
    <row r="368" spans="76:76">
      <c r="BX368" s="2"/>
    </row>
    <row r="369" spans="76:76">
      <c r="BX369" s="2"/>
    </row>
    <row r="370" spans="76:76">
      <c r="BX370" s="2"/>
    </row>
    <row r="371" spans="76:76">
      <c r="BX371" s="2"/>
    </row>
    <row r="372" spans="76:76">
      <c r="BX372" s="2"/>
    </row>
    <row r="373" spans="76:76">
      <c r="BX373" s="2"/>
    </row>
    <row r="374" spans="76:76">
      <c r="BX374" s="2"/>
    </row>
    <row r="375" spans="76:76">
      <c r="BX375" s="2"/>
    </row>
    <row r="376" spans="76:76">
      <c r="BX376" s="2"/>
    </row>
    <row r="377" spans="76:76">
      <c r="BX377" s="2"/>
    </row>
    <row r="378" spans="76:76">
      <c r="BX378" s="2"/>
    </row>
    <row r="379" spans="76:76">
      <c r="BX379" s="2"/>
    </row>
    <row r="380" spans="76:76">
      <c r="BX380" s="2"/>
    </row>
    <row r="381" spans="76:76">
      <c r="BX381" s="2"/>
    </row>
    <row r="382" spans="76:76">
      <c r="BX382" s="2"/>
    </row>
    <row r="383" spans="76:76">
      <c r="BX383" s="2"/>
    </row>
    <row r="384" spans="76:76">
      <c r="BX384" s="2"/>
    </row>
    <row r="385" spans="76:76">
      <c r="BX385" s="2"/>
    </row>
    <row r="386" spans="76:76">
      <c r="BX386" s="2"/>
    </row>
    <row r="387" spans="76:76">
      <c r="BX387" s="2"/>
    </row>
    <row r="388" spans="76:76">
      <c r="BX388" s="2"/>
    </row>
    <row r="389" spans="76:76">
      <c r="BX389" s="2"/>
    </row>
    <row r="390" spans="76:76">
      <c r="BX390" s="2"/>
    </row>
    <row r="391" spans="76:76">
      <c r="BX391" s="2"/>
    </row>
    <row r="392" spans="76:76">
      <c r="BX392" s="2"/>
    </row>
    <row r="393" spans="76:76">
      <c r="BX393" s="2"/>
    </row>
    <row r="394" spans="76:76">
      <c r="BX394" s="2"/>
    </row>
    <row r="395" spans="76:76">
      <c r="BX395" s="2"/>
    </row>
    <row r="396" spans="76:76">
      <c r="BX396" s="2"/>
    </row>
    <row r="397" spans="76:76">
      <c r="BX397" s="2"/>
    </row>
    <row r="398" spans="76:76">
      <c r="BX398" s="2"/>
    </row>
    <row r="399" spans="76:76">
      <c r="BX399" s="2"/>
    </row>
    <row r="400" spans="76:76">
      <c r="BX400" s="2"/>
    </row>
    <row r="401" spans="76:76">
      <c r="BX401" s="2"/>
    </row>
    <row r="402" spans="76:76">
      <c r="BX402" s="2"/>
    </row>
    <row r="403" spans="76:76">
      <c r="BX403" s="2"/>
    </row>
    <row r="404" spans="76:76">
      <c r="BX404" s="2"/>
    </row>
    <row r="405" spans="76:76">
      <c r="BX405" s="2"/>
    </row>
    <row r="406" spans="76:76">
      <c r="BX406" s="2"/>
    </row>
    <row r="407" spans="76:76">
      <c r="BX407" s="2"/>
    </row>
    <row r="408" spans="76:76">
      <c r="BX408" s="2"/>
    </row>
    <row r="409" spans="76:76">
      <c r="BX409" s="2"/>
    </row>
    <row r="410" spans="76:76">
      <c r="BX410" s="2"/>
    </row>
    <row r="411" spans="76:76">
      <c r="BX411" s="2"/>
    </row>
    <row r="412" spans="76:76">
      <c r="BX412" s="2"/>
    </row>
    <row r="413" spans="76:76">
      <c r="BX413" s="2"/>
    </row>
    <row r="414" spans="76:76">
      <c r="BX414" s="2"/>
    </row>
    <row r="415" spans="76:76">
      <c r="BX415" s="2"/>
    </row>
    <row r="416" spans="76:76">
      <c r="BX416" s="2"/>
    </row>
    <row r="417" spans="76:76">
      <c r="BX417" s="2"/>
    </row>
    <row r="418" spans="76:76">
      <c r="BX418" s="2"/>
    </row>
    <row r="419" spans="76:76">
      <c r="BX419" s="2"/>
    </row>
    <row r="420" spans="76:76">
      <c r="BX420" s="2"/>
    </row>
    <row r="421" spans="76:76">
      <c r="BX421" s="2"/>
    </row>
    <row r="422" spans="76:76">
      <c r="BX422" s="2"/>
    </row>
    <row r="423" spans="76:76">
      <c r="BX423" s="2"/>
    </row>
    <row r="424" spans="76:76">
      <c r="BX424" s="2"/>
    </row>
    <row r="425" spans="76:76">
      <c r="BX425" s="2"/>
    </row>
    <row r="426" spans="76:76">
      <c r="BX426" s="2"/>
    </row>
    <row r="427" spans="76:76">
      <c r="BX427" s="2"/>
    </row>
    <row r="428" spans="76:76">
      <c r="BX428" s="2"/>
    </row>
    <row r="429" spans="76:76">
      <c r="BX429" s="2"/>
    </row>
    <row r="430" spans="76:76">
      <c r="BX430" s="2"/>
    </row>
    <row r="431" spans="76:76">
      <c r="BX431" s="2"/>
    </row>
    <row r="432" spans="76:76">
      <c r="BX432" s="2"/>
    </row>
    <row r="433" spans="76:76">
      <c r="BX433" s="2"/>
    </row>
    <row r="434" spans="76:76">
      <c r="BX434" s="2"/>
    </row>
    <row r="435" spans="76:76">
      <c r="BX435" s="2"/>
    </row>
    <row r="436" spans="76:76">
      <c r="BX436" s="2"/>
    </row>
    <row r="437" spans="76:76">
      <c r="BX437" s="2"/>
    </row>
    <row r="438" spans="76:76">
      <c r="BX438" s="2"/>
    </row>
    <row r="439" spans="76:76">
      <c r="BX439" s="2"/>
    </row>
    <row r="440" spans="76:76">
      <c r="BX440" s="2"/>
    </row>
    <row r="441" spans="76:76">
      <c r="BX441" s="2"/>
    </row>
    <row r="442" spans="76:76">
      <c r="BX442" s="2"/>
    </row>
    <row r="443" spans="76:76">
      <c r="BX443" s="2"/>
    </row>
    <row r="444" spans="76:76">
      <c r="BX444" s="2"/>
    </row>
    <row r="445" spans="76:76">
      <c r="BX445" s="2"/>
    </row>
    <row r="446" spans="76:76">
      <c r="BX446" s="2"/>
    </row>
    <row r="447" spans="76:76">
      <c r="BX447" s="2"/>
    </row>
    <row r="448" spans="76:76">
      <c r="BX448" s="2"/>
    </row>
    <row r="449" spans="76:76">
      <c r="BX449" s="2"/>
    </row>
    <row r="450" spans="76:76">
      <c r="BX450" s="2"/>
    </row>
    <row r="451" spans="76:76">
      <c r="BX451" s="2"/>
    </row>
    <row r="452" spans="76:76">
      <c r="BX452" s="2"/>
    </row>
    <row r="453" spans="76:76">
      <c r="BX453" s="2"/>
    </row>
    <row r="454" spans="76:76">
      <c r="BX454" s="2"/>
    </row>
    <row r="455" spans="76:76">
      <c r="BX455" s="2"/>
    </row>
    <row r="456" spans="76:76">
      <c r="BX456" s="2"/>
    </row>
    <row r="457" spans="76:76">
      <c r="BX457" s="2"/>
    </row>
    <row r="458" spans="76:76">
      <c r="BX458" s="2"/>
    </row>
    <row r="459" spans="76:76">
      <c r="BX459" s="2"/>
    </row>
    <row r="460" spans="76:76">
      <c r="BX460" s="2"/>
    </row>
    <row r="461" spans="76:76">
      <c r="BX461" s="2"/>
    </row>
    <row r="462" spans="76:76">
      <c r="BX462" s="2"/>
    </row>
    <row r="463" spans="76:76">
      <c r="BX463" s="2"/>
    </row>
    <row r="464" spans="76:76">
      <c r="BX464" s="2"/>
    </row>
    <row r="465" spans="76:76">
      <c r="BX465" s="2"/>
    </row>
    <row r="466" spans="76:76">
      <c r="BX466" s="2"/>
    </row>
    <row r="467" spans="76:76">
      <c r="BX467" s="2"/>
    </row>
    <row r="468" spans="76:76">
      <c r="BX468" s="2"/>
    </row>
    <row r="469" spans="76:76">
      <c r="BX469" s="2"/>
    </row>
    <row r="470" spans="76:76">
      <c r="BX470" s="2"/>
    </row>
    <row r="471" spans="76:76">
      <c r="BX471" s="2"/>
    </row>
    <row r="472" spans="76:76">
      <c r="BX472" s="2"/>
    </row>
    <row r="473" spans="76:76">
      <c r="BX473" s="2"/>
    </row>
    <row r="474" spans="76:76">
      <c r="BX474" s="2"/>
    </row>
    <row r="475" spans="76:76">
      <c r="BX475" s="2"/>
    </row>
    <row r="476" spans="76:76">
      <c r="BX476" s="2"/>
    </row>
    <row r="477" spans="76:76">
      <c r="BX477" s="2"/>
    </row>
    <row r="478" spans="76:76">
      <c r="BX478" s="2"/>
    </row>
    <row r="479" spans="76:76">
      <c r="BX479" s="2"/>
    </row>
    <row r="480" spans="76:76">
      <c r="BX480" s="2"/>
    </row>
    <row r="481" spans="76:76">
      <c r="BX481" s="2"/>
    </row>
    <row r="482" spans="76:76">
      <c r="BX482" s="2"/>
    </row>
    <row r="483" spans="76:76">
      <c r="BX483" s="2"/>
    </row>
    <row r="484" spans="76:76">
      <c r="BX484" s="2"/>
    </row>
    <row r="485" spans="76:76">
      <c r="BX485" s="2"/>
    </row>
    <row r="486" spans="76:76">
      <c r="BX486" s="2"/>
    </row>
    <row r="487" spans="76:76">
      <c r="BX487" s="2"/>
    </row>
    <row r="488" spans="76:76">
      <c r="BX488" s="2"/>
    </row>
    <row r="489" spans="76:76">
      <c r="BX489" s="2"/>
    </row>
    <row r="490" spans="76:76">
      <c r="BX490" s="2"/>
    </row>
    <row r="491" spans="76:76">
      <c r="BX491" s="2"/>
    </row>
    <row r="492" spans="76:76">
      <c r="BX492" s="2"/>
    </row>
    <row r="493" spans="76:76">
      <c r="BX493" s="2"/>
    </row>
    <row r="494" spans="76:76">
      <c r="BX494" s="2"/>
    </row>
    <row r="495" spans="76:76">
      <c r="BX495" s="2"/>
    </row>
    <row r="496" spans="76:76">
      <c r="BX496" s="2"/>
    </row>
    <row r="497" spans="76:76">
      <c r="BX497" s="2"/>
    </row>
    <row r="498" spans="76:76">
      <c r="BX498" s="2"/>
    </row>
    <row r="499" spans="76:76">
      <c r="BX499" s="2"/>
    </row>
    <row r="500" spans="76:76">
      <c r="BX500" s="2"/>
    </row>
    <row r="501" spans="76:76">
      <c r="BX501" s="2"/>
    </row>
    <row r="502" spans="76:76">
      <c r="BX502" s="2"/>
    </row>
    <row r="503" spans="76:76">
      <c r="BX503" s="2"/>
    </row>
    <row r="504" spans="76:76">
      <c r="BX504" s="2"/>
    </row>
    <row r="505" spans="76:76">
      <c r="BX505" s="2"/>
    </row>
    <row r="506" spans="76:76">
      <c r="BX506" s="2"/>
    </row>
    <row r="507" spans="76:76">
      <c r="BX507" s="2"/>
    </row>
    <row r="508" spans="76:76">
      <c r="BX508" s="2"/>
    </row>
    <row r="509" spans="76:76">
      <c r="BX509" s="2"/>
    </row>
    <row r="510" spans="76:76">
      <c r="BX510" s="2"/>
    </row>
    <row r="511" spans="76:76">
      <c r="BX511" s="2"/>
    </row>
    <row r="512" spans="76:76">
      <c r="BX512" s="2"/>
    </row>
    <row r="513" spans="76:76">
      <c r="BX513" s="2"/>
    </row>
    <row r="514" spans="76:76">
      <c r="BX514" s="2"/>
    </row>
    <row r="515" spans="76:76">
      <c r="BX515" s="2"/>
    </row>
    <row r="516" spans="76:76">
      <c r="BX516" s="2"/>
    </row>
    <row r="517" spans="76:76">
      <c r="BX517" s="2"/>
    </row>
    <row r="518" spans="76:76">
      <c r="BX518" s="2"/>
    </row>
    <row r="519" spans="76:76">
      <c r="BX519" s="2"/>
    </row>
    <row r="520" spans="76:76">
      <c r="BX520" s="2"/>
    </row>
    <row r="521" spans="76:76">
      <c r="BX521" s="2"/>
    </row>
    <row r="522" spans="76:76">
      <c r="BX522" s="2"/>
    </row>
    <row r="523" spans="76:76">
      <c r="BX523" s="2"/>
    </row>
    <row r="524" spans="76:76">
      <c r="BX524" s="2"/>
    </row>
    <row r="525" spans="76:76">
      <c r="BX525" s="2"/>
    </row>
    <row r="526" spans="76:76">
      <c r="BX526" s="2"/>
    </row>
    <row r="527" spans="76:76">
      <c r="BX527" s="2"/>
    </row>
    <row r="528" spans="76:76">
      <c r="BX528" s="2"/>
    </row>
    <row r="529" spans="76:76">
      <c r="BX529" s="2"/>
    </row>
    <row r="530" spans="76:76">
      <c r="BX530" s="2"/>
    </row>
    <row r="531" spans="76:76">
      <c r="BX531" s="2"/>
    </row>
    <row r="532" spans="76:76">
      <c r="BX532" s="2"/>
    </row>
    <row r="533" spans="76:76">
      <c r="BX533" s="2"/>
    </row>
    <row r="534" spans="76:76">
      <c r="BX534" s="2"/>
    </row>
    <row r="535" spans="76:76">
      <c r="BX535" s="2"/>
    </row>
    <row r="536" spans="76:76">
      <c r="BX536" s="2"/>
    </row>
    <row r="537" spans="76:76">
      <c r="BX537" s="2"/>
    </row>
    <row r="538" spans="76:76">
      <c r="BX538" s="2"/>
    </row>
    <row r="539" spans="76:76">
      <c r="BX539" s="2"/>
    </row>
    <row r="540" spans="76:76">
      <c r="BX540" s="2"/>
    </row>
    <row r="541" spans="76:76">
      <c r="BX541" s="2"/>
    </row>
    <row r="542" spans="76:76">
      <c r="BX542" s="2"/>
    </row>
    <row r="543" spans="76:76">
      <c r="BX543" s="2"/>
    </row>
    <row r="544" spans="76:76">
      <c r="BX544" s="2"/>
    </row>
    <row r="545" spans="76:76">
      <c r="BX545" s="2"/>
    </row>
    <row r="546" spans="76:76">
      <c r="BX546" s="2"/>
    </row>
    <row r="547" spans="76:76">
      <c r="BX547" s="2"/>
    </row>
    <row r="548" spans="76:76">
      <c r="BX548" s="2"/>
    </row>
    <row r="549" spans="76:76">
      <c r="BX549" s="2"/>
    </row>
    <row r="550" spans="76:76">
      <c r="BX550" s="2"/>
    </row>
    <row r="551" spans="76:76">
      <c r="BX551" s="2"/>
    </row>
    <row r="552" spans="76:76">
      <c r="BX552" s="2"/>
    </row>
    <row r="553" spans="76:76">
      <c r="BX553" s="2"/>
    </row>
    <row r="554" spans="76:76">
      <c r="BX554" s="2"/>
    </row>
    <row r="555" spans="76:76">
      <c r="BX555" s="2"/>
    </row>
    <row r="556" spans="76:76">
      <c r="BX556" s="2"/>
    </row>
    <row r="557" spans="76:76">
      <c r="BX557" s="2"/>
    </row>
    <row r="558" spans="76:76">
      <c r="BX558" s="2"/>
    </row>
    <row r="559" spans="76:76">
      <c r="BX559" s="2"/>
    </row>
    <row r="560" spans="76:76">
      <c r="BX560" s="2"/>
    </row>
    <row r="561" spans="76:76">
      <c r="BX561" s="2"/>
    </row>
    <row r="562" spans="76:76">
      <c r="BX562" s="2"/>
    </row>
    <row r="563" spans="76:76">
      <c r="BX563" s="2"/>
    </row>
    <row r="564" spans="76:76">
      <c r="BX564" s="2"/>
    </row>
    <row r="565" spans="76:76">
      <c r="BX565" s="2"/>
    </row>
    <row r="566" spans="76:76">
      <c r="BX566" s="2"/>
    </row>
    <row r="567" spans="76:76">
      <c r="BX567" s="2"/>
    </row>
    <row r="568" spans="76:76">
      <c r="BX568" s="2"/>
    </row>
    <row r="569" spans="76:76">
      <c r="BX569" s="2"/>
    </row>
    <row r="570" spans="76:76">
      <c r="BX570" s="2"/>
    </row>
    <row r="571" spans="76:76">
      <c r="BX571" s="2"/>
    </row>
    <row r="572" spans="76:76">
      <c r="BX572" s="2"/>
    </row>
    <row r="573" spans="76:76">
      <c r="BX573" s="2"/>
    </row>
    <row r="574" spans="76:76">
      <c r="BX574" s="2"/>
    </row>
    <row r="575" spans="76:76">
      <c r="BX575" s="2"/>
    </row>
    <row r="576" spans="76:76">
      <c r="BX576" s="2"/>
    </row>
    <row r="577" spans="76:76">
      <c r="BX577" s="2"/>
    </row>
    <row r="578" spans="76:76">
      <c r="BX578" s="2"/>
    </row>
    <row r="579" spans="76:76">
      <c r="BX579" s="2"/>
    </row>
    <row r="580" spans="76:76">
      <c r="BX580" s="2"/>
    </row>
    <row r="581" spans="76:76">
      <c r="BX581" s="2"/>
    </row>
    <row r="582" spans="76:76">
      <c r="BX582" s="2"/>
    </row>
    <row r="583" spans="76:76">
      <c r="BX583" s="2"/>
    </row>
    <row r="584" spans="76:76">
      <c r="BX584" s="2"/>
    </row>
    <row r="585" spans="76:76">
      <c r="BX585" s="2"/>
    </row>
    <row r="586" spans="76:76">
      <c r="BX586" s="2"/>
    </row>
    <row r="587" spans="76:76">
      <c r="BX587" s="2"/>
    </row>
    <row r="588" spans="76:76">
      <c r="BX588" s="2"/>
    </row>
    <row r="589" spans="76:76">
      <c r="BX589" s="2"/>
    </row>
    <row r="590" spans="76:76">
      <c r="BX590" s="2"/>
    </row>
    <row r="591" spans="76:76">
      <c r="BX591" s="2"/>
    </row>
    <row r="592" spans="76:76">
      <c r="BX592" s="2"/>
    </row>
    <row r="593" spans="76:76">
      <c r="BX593" s="2"/>
    </row>
    <row r="594" spans="76:76">
      <c r="BX594" s="2"/>
    </row>
    <row r="595" spans="76:76">
      <c r="BX595" s="2"/>
    </row>
    <row r="596" spans="76:76">
      <c r="BX596" s="2"/>
    </row>
    <row r="597" spans="76:76">
      <c r="BX597" s="2"/>
    </row>
    <row r="598" spans="76:76">
      <c r="BX598" s="2"/>
    </row>
    <row r="599" spans="76:76">
      <c r="BX599" s="2"/>
    </row>
    <row r="600" spans="76:76">
      <c r="BX600" s="2"/>
    </row>
    <row r="601" spans="76:76">
      <c r="BX601" s="2"/>
    </row>
    <row r="602" spans="76:76">
      <c r="BX602" s="2"/>
    </row>
    <row r="603" spans="76:76">
      <c r="BX603" s="2"/>
    </row>
    <row r="604" spans="76:76">
      <c r="BX604" s="2"/>
    </row>
    <row r="605" spans="76:76">
      <c r="BX605" s="2"/>
    </row>
    <row r="606" spans="76:76">
      <c r="BX606" s="2"/>
    </row>
    <row r="607" spans="76:76">
      <c r="BX607" s="2"/>
    </row>
    <row r="608" spans="76:76">
      <c r="BX608" s="2"/>
    </row>
    <row r="609" spans="76:76">
      <c r="BX609" s="2"/>
    </row>
    <row r="610" spans="76:76">
      <c r="BX610" s="2"/>
    </row>
    <row r="611" spans="76:76">
      <c r="BX611" s="2"/>
    </row>
    <row r="612" spans="76:76">
      <c r="BX612" s="2"/>
    </row>
    <row r="613" spans="76:76">
      <c r="BX613" s="2"/>
    </row>
    <row r="614" spans="76:76">
      <c r="BX614" s="2"/>
    </row>
    <row r="615" spans="76:76">
      <c r="BX615" s="2"/>
    </row>
    <row r="616" spans="76:76">
      <c r="BX616" s="2"/>
    </row>
    <row r="617" spans="76:76">
      <c r="BX617" s="2"/>
    </row>
    <row r="618" spans="76:76">
      <c r="BX618" s="2"/>
    </row>
    <row r="619" spans="76:76">
      <c r="BX619" s="2"/>
    </row>
    <row r="620" spans="76:76">
      <c r="BX620" s="2"/>
    </row>
    <row r="621" spans="76:76">
      <c r="BX621" s="2"/>
    </row>
    <row r="622" spans="76:76">
      <c r="BX622" s="2"/>
    </row>
    <row r="623" spans="76:76">
      <c r="BX623" s="2"/>
    </row>
    <row r="624" spans="76:76">
      <c r="BX624" s="2"/>
    </row>
    <row r="625" spans="76:76">
      <c r="BX625" s="2"/>
    </row>
    <row r="626" spans="76:76">
      <c r="BX626" s="2"/>
    </row>
    <row r="627" spans="76:76">
      <c r="BX627" s="2"/>
    </row>
    <row r="628" spans="76:76">
      <c r="BX628" s="2"/>
    </row>
    <row r="629" spans="76:76">
      <c r="BX629" s="2"/>
    </row>
    <row r="630" spans="76:76">
      <c r="BX630" s="2"/>
    </row>
    <row r="631" spans="76:76">
      <c r="BX631" s="2"/>
    </row>
    <row r="632" spans="76:76">
      <c r="BX632" s="2"/>
    </row>
    <row r="633" spans="76:76">
      <c r="BX633" s="2"/>
    </row>
    <row r="634" spans="76:76">
      <c r="BX634" s="2"/>
    </row>
    <row r="635" spans="76:76">
      <c r="BX635" s="2"/>
    </row>
    <row r="636" spans="76:76">
      <c r="BX636" s="2"/>
    </row>
    <row r="637" spans="76:76">
      <c r="BX637" s="2"/>
    </row>
    <row r="638" spans="76:76">
      <c r="BX638" s="2"/>
    </row>
    <row r="639" spans="76:76">
      <c r="BX639" s="2"/>
    </row>
    <row r="640" spans="76:76">
      <c r="BX640" s="2"/>
    </row>
    <row r="641" spans="76:76">
      <c r="BX641" s="2"/>
    </row>
    <row r="642" spans="76:76">
      <c r="BX642" s="2"/>
    </row>
    <row r="643" spans="76:76">
      <c r="BX643" s="2"/>
    </row>
    <row r="644" spans="76:76">
      <c r="BX644" s="2"/>
    </row>
    <row r="645" spans="76:76">
      <c r="BX645" s="2"/>
    </row>
    <row r="646" spans="76:76">
      <c r="BX646" s="2"/>
    </row>
    <row r="647" spans="76:76">
      <c r="BX647" s="2"/>
    </row>
    <row r="648" spans="76:76">
      <c r="BX648" s="2"/>
    </row>
    <row r="649" spans="76:76">
      <c r="BX649" s="2"/>
    </row>
    <row r="650" spans="76:76">
      <c r="BX650" s="2"/>
    </row>
    <row r="651" spans="76:76">
      <c r="BX651" s="2"/>
    </row>
    <row r="652" spans="76:76">
      <c r="BX652" s="2"/>
    </row>
    <row r="653" spans="76:76">
      <c r="BX653" s="2"/>
    </row>
    <row r="654" spans="76:76">
      <c r="BX654" s="2"/>
    </row>
    <row r="655" spans="76:76">
      <c r="BX655" s="2"/>
    </row>
    <row r="656" spans="76:76">
      <c r="BX656" s="2"/>
    </row>
    <row r="657" spans="76:76">
      <c r="BX657" s="2"/>
    </row>
    <row r="658" spans="76:76">
      <c r="BX658" s="2"/>
    </row>
    <row r="659" spans="76:76">
      <c r="BX659" s="2"/>
    </row>
    <row r="660" spans="76:76">
      <c r="BX660" s="2"/>
    </row>
    <row r="661" spans="76:76">
      <c r="BX661" s="2"/>
    </row>
    <row r="662" spans="76:76">
      <c r="BX662" s="2"/>
    </row>
    <row r="663" spans="76:76">
      <c r="BX663" s="2"/>
    </row>
    <row r="664" spans="76:76">
      <c r="BX664" s="2"/>
    </row>
    <row r="665" spans="76:76">
      <c r="BX665" s="2"/>
    </row>
    <row r="666" spans="76:76">
      <c r="BX666" s="2"/>
    </row>
    <row r="667" spans="76:76">
      <c r="BX667" s="2"/>
    </row>
    <row r="668" spans="76:76">
      <c r="BX668" s="2"/>
    </row>
    <row r="669" spans="76:76">
      <c r="BX669" s="2"/>
    </row>
    <row r="670" spans="76:76">
      <c r="BX670" s="2"/>
    </row>
    <row r="671" spans="76:76">
      <c r="BX671" s="2"/>
    </row>
    <row r="672" spans="76:76">
      <c r="BX672" s="2"/>
    </row>
    <row r="673" spans="76:76">
      <c r="BX673" s="2"/>
    </row>
    <row r="674" spans="76:76">
      <c r="BX674" s="2"/>
    </row>
    <row r="675" spans="76:76">
      <c r="BX675" s="2"/>
    </row>
    <row r="676" spans="76:76">
      <c r="BX676" s="2"/>
    </row>
    <row r="677" spans="76:76">
      <c r="BX677" s="2"/>
    </row>
    <row r="678" spans="76:76">
      <c r="BX678" s="2"/>
    </row>
    <row r="679" spans="76:76">
      <c r="BX679" s="2"/>
    </row>
    <row r="680" spans="76:76">
      <c r="BX680" s="2"/>
    </row>
    <row r="681" spans="76:76">
      <c r="BX681" s="2"/>
    </row>
    <row r="682" spans="76:76">
      <c r="BX682" s="2"/>
    </row>
    <row r="683" spans="76:76">
      <c r="BX683" s="2"/>
    </row>
    <row r="684" spans="76:76">
      <c r="BX684" s="2"/>
    </row>
    <row r="685" spans="76:76">
      <c r="BX685" s="2"/>
    </row>
    <row r="686" spans="76:76">
      <c r="BX686" s="2"/>
    </row>
    <row r="687" spans="76:76">
      <c r="BX687" s="2"/>
    </row>
    <row r="688" spans="76:76">
      <c r="BX688" s="2"/>
    </row>
    <row r="689" spans="76:76">
      <c r="BX689" s="2"/>
    </row>
    <row r="690" spans="76:76">
      <c r="BX690" s="2"/>
    </row>
    <row r="691" spans="76:76">
      <c r="BX691" s="2"/>
    </row>
    <row r="692" spans="76:76">
      <c r="BX692" s="2"/>
    </row>
    <row r="693" spans="76:76">
      <c r="BX693" s="2"/>
    </row>
    <row r="694" spans="76:76">
      <c r="BX694" s="2"/>
    </row>
    <row r="695" spans="76:76">
      <c r="BX695" s="2"/>
    </row>
    <row r="696" spans="76:76">
      <c r="BX696" s="2"/>
    </row>
    <row r="697" spans="76:76">
      <c r="BX697" s="2"/>
    </row>
    <row r="698" spans="76:76">
      <c r="BX698" s="2"/>
    </row>
    <row r="699" spans="76:76">
      <c r="BX699" s="2"/>
    </row>
    <row r="700" spans="76:76">
      <c r="BX700" s="2"/>
    </row>
    <row r="701" spans="76:76">
      <c r="BX701" s="2"/>
    </row>
    <row r="702" spans="76:76">
      <c r="BX702" s="2"/>
    </row>
    <row r="703" spans="76:76">
      <c r="BX703" s="2"/>
    </row>
    <row r="704" spans="76:76">
      <c r="BX704" s="2"/>
    </row>
    <row r="705" spans="76:76">
      <c r="BX705" s="2"/>
    </row>
    <row r="706" spans="76:76">
      <c r="BX706" s="2"/>
    </row>
    <row r="707" spans="76:76">
      <c r="BX707" s="2"/>
    </row>
    <row r="708" spans="76:76">
      <c r="BX708" s="2"/>
    </row>
    <row r="709" spans="76:76">
      <c r="BX709" s="2"/>
    </row>
    <row r="710" spans="76:76">
      <c r="BX710" s="2"/>
    </row>
    <row r="711" spans="76:76">
      <c r="BX711" s="2"/>
    </row>
    <row r="712" spans="76:76">
      <c r="BX712" s="2"/>
    </row>
    <row r="713" spans="76:76">
      <c r="BX713" s="2"/>
    </row>
    <row r="714" spans="76:76">
      <c r="BX714" s="2"/>
    </row>
    <row r="715" spans="76:76">
      <c r="BX715" s="2"/>
    </row>
    <row r="716" spans="76:76">
      <c r="BX716" s="2"/>
    </row>
    <row r="717" spans="76:76">
      <c r="BX717" s="2"/>
    </row>
    <row r="718" spans="76:76">
      <c r="BX718" s="2"/>
    </row>
    <row r="719" spans="76:76">
      <c r="BX719" s="2"/>
    </row>
    <row r="720" spans="76:76">
      <c r="BX720" s="2"/>
    </row>
    <row r="721" spans="76:76">
      <c r="BX721" s="2"/>
    </row>
    <row r="722" spans="76:76">
      <c r="BX722" s="2"/>
    </row>
    <row r="723" spans="76:76">
      <c r="BX723" s="2"/>
    </row>
    <row r="724" spans="76:76">
      <c r="BX724" s="2"/>
    </row>
    <row r="725" spans="76:76">
      <c r="BX725" s="2"/>
    </row>
    <row r="726" spans="76:76">
      <c r="BX726" s="2"/>
    </row>
    <row r="727" spans="76:76">
      <c r="BX727" s="2"/>
    </row>
    <row r="728" spans="76:76">
      <c r="BX728" s="2"/>
    </row>
    <row r="729" spans="76:76">
      <c r="BX729" s="2"/>
    </row>
    <row r="730" spans="76:76">
      <c r="BX730" s="2"/>
    </row>
    <row r="731" spans="76:76">
      <c r="BX731" s="2"/>
    </row>
    <row r="732" spans="76:76">
      <c r="BX732" s="2"/>
    </row>
    <row r="733" spans="76:76">
      <c r="BX733" s="2"/>
    </row>
    <row r="734" spans="76:76">
      <c r="BX734" s="2"/>
    </row>
    <row r="735" spans="76:76">
      <c r="BX735" s="2"/>
    </row>
    <row r="736" spans="76:76">
      <c r="BX736" s="2"/>
    </row>
    <row r="737" spans="76:76">
      <c r="BX737" s="2"/>
    </row>
    <row r="738" spans="76:76">
      <c r="BX738" s="2"/>
    </row>
    <row r="739" spans="76:76">
      <c r="BX739" s="2"/>
    </row>
    <row r="740" spans="76:76">
      <c r="BX740" s="2"/>
    </row>
    <row r="741" spans="76:76">
      <c r="BX741" s="2"/>
    </row>
    <row r="742" spans="76:76">
      <c r="BX742" s="2"/>
    </row>
    <row r="743" spans="76:76">
      <c r="BX743" s="2"/>
    </row>
    <row r="744" spans="76:76">
      <c r="BX744" s="2"/>
    </row>
    <row r="745" spans="76:76">
      <c r="BX745" s="2"/>
    </row>
    <row r="746" spans="76:76">
      <c r="BX746" s="2"/>
    </row>
    <row r="747" spans="76:76">
      <c r="BX747" s="2"/>
    </row>
    <row r="748" spans="76:76">
      <c r="BX748" s="2"/>
    </row>
    <row r="749" spans="76:76">
      <c r="BX749" s="2"/>
    </row>
    <row r="750" spans="76:76">
      <c r="BX750" s="2"/>
    </row>
    <row r="751" spans="76:76">
      <c r="BX751" s="2"/>
    </row>
    <row r="752" spans="76:76">
      <c r="BX752" s="2"/>
    </row>
    <row r="753" spans="76:76">
      <c r="BX753" s="2"/>
    </row>
    <row r="754" spans="76:76">
      <c r="BX754" s="2"/>
    </row>
    <row r="755" spans="76:76">
      <c r="BX755" s="2"/>
    </row>
    <row r="756" spans="76:76">
      <c r="BX756" s="2"/>
    </row>
    <row r="757" spans="76:76">
      <c r="BX757" s="2"/>
    </row>
    <row r="758" spans="76:76">
      <c r="BX758" s="2"/>
    </row>
    <row r="759" spans="76:76">
      <c r="BX759" s="2"/>
    </row>
    <row r="760" spans="76:76">
      <c r="BX760" s="2"/>
    </row>
    <row r="761" spans="76:76">
      <c r="BX761" s="2"/>
    </row>
    <row r="762" spans="76:76">
      <c r="BX762" s="2"/>
    </row>
    <row r="763" spans="76:76">
      <c r="BX763" s="2"/>
    </row>
    <row r="764" spans="76:76">
      <c r="BX764" s="2"/>
    </row>
    <row r="765" spans="76:76">
      <c r="BX765" s="2"/>
    </row>
    <row r="766" spans="76:76">
      <c r="BX766" s="2"/>
    </row>
    <row r="767" spans="76:76">
      <c r="BX767" s="2"/>
    </row>
    <row r="768" spans="76:76">
      <c r="BX768" s="2"/>
    </row>
    <row r="769" spans="76:76">
      <c r="BX769" s="2"/>
    </row>
    <row r="770" spans="76:76">
      <c r="BX770" s="2"/>
    </row>
    <row r="771" spans="76:76">
      <c r="BX771" s="2"/>
    </row>
    <row r="772" spans="76:76">
      <c r="BX772" s="2"/>
    </row>
    <row r="773" spans="76:76">
      <c r="BX773" s="2"/>
    </row>
    <row r="774" spans="76:76">
      <c r="BX774" s="2"/>
    </row>
    <row r="775" spans="76:76">
      <c r="BX775" s="2"/>
    </row>
    <row r="776" spans="76:76">
      <c r="BX776" s="2"/>
    </row>
    <row r="777" spans="76:76">
      <c r="BX777" s="2"/>
    </row>
    <row r="778" spans="76:76">
      <c r="BX778" s="2"/>
    </row>
    <row r="779" spans="76:76">
      <c r="BX779" s="2"/>
    </row>
    <row r="780" spans="76:76">
      <c r="BX780" s="2"/>
    </row>
    <row r="781" spans="76:76">
      <c r="BX781" s="2"/>
    </row>
    <row r="782" spans="76:76">
      <c r="BX782" s="2"/>
    </row>
    <row r="783" spans="76:76">
      <c r="BX783" s="2"/>
    </row>
    <row r="784" spans="76:76">
      <c r="BX784" s="2"/>
    </row>
    <row r="785" spans="76:76">
      <c r="BX785" s="2"/>
    </row>
    <row r="786" spans="76:76">
      <c r="BX786" s="2"/>
    </row>
    <row r="787" spans="76:76">
      <c r="BX787" s="2"/>
    </row>
    <row r="788" spans="76:76">
      <c r="BX788" s="2"/>
    </row>
    <row r="789" spans="76:76">
      <c r="BX789" s="2"/>
    </row>
    <row r="790" spans="76:76">
      <c r="BX790" s="2"/>
    </row>
    <row r="791" spans="76:76">
      <c r="BX791" s="2"/>
    </row>
    <row r="792" spans="76:76">
      <c r="BX792" s="2"/>
    </row>
    <row r="793" spans="76:76">
      <c r="BX793" s="2"/>
    </row>
    <row r="794" spans="76:76">
      <c r="BX794" s="2"/>
    </row>
    <row r="795" spans="76:76">
      <c r="BX795" s="2"/>
    </row>
    <row r="796" spans="76:76">
      <c r="BX796" s="2"/>
    </row>
    <row r="797" spans="76:76">
      <c r="BX797" s="2"/>
    </row>
    <row r="798" spans="76:76">
      <c r="BX798" s="2"/>
    </row>
    <row r="799" spans="76:76">
      <c r="BX799" s="2"/>
    </row>
    <row r="800" spans="76:76">
      <c r="BX800" s="2"/>
    </row>
    <row r="801" spans="76:76">
      <c r="BX801" s="2"/>
    </row>
    <row r="802" spans="76:76">
      <c r="BX802" s="2"/>
    </row>
    <row r="803" spans="76:76">
      <c r="BX803" s="2"/>
    </row>
    <row r="804" spans="76:76">
      <c r="BX804" s="2"/>
    </row>
    <row r="805" spans="76:76">
      <c r="BX805" s="2"/>
    </row>
    <row r="806" spans="76:76">
      <c r="BX806" s="2"/>
    </row>
    <row r="807" spans="76:76">
      <c r="BX807" s="2"/>
    </row>
    <row r="808" spans="76:76">
      <c r="BX808" s="2"/>
    </row>
    <row r="809" spans="76:76">
      <c r="BX809" s="2"/>
    </row>
    <row r="810" spans="76:76">
      <c r="BX810" s="2"/>
    </row>
    <row r="811" spans="76:76">
      <c r="BX811" s="2"/>
    </row>
    <row r="812" spans="76:76">
      <c r="BX812" s="2"/>
    </row>
    <row r="813" spans="76:76">
      <c r="BX813" s="2"/>
    </row>
    <row r="814" spans="76:76">
      <c r="BX814" s="2"/>
    </row>
    <row r="815" spans="76:76">
      <c r="BX815" s="2"/>
    </row>
    <row r="816" spans="76:76">
      <c r="BX816" s="2"/>
    </row>
    <row r="817" spans="76:76">
      <c r="BX817" s="2"/>
    </row>
    <row r="818" spans="76:76">
      <c r="BX818" s="2"/>
    </row>
    <row r="819" spans="76:76">
      <c r="BX819" s="2"/>
    </row>
    <row r="820" spans="76:76">
      <c r="BX820" s="2"/>
    </row>
    <row r="821" spans="76:76">
      <c r="BX821" s="2"/>
    </row>
    <row r="822" spans="76:76">
      <c r="BX822" s="2"/>
    </row>
    <row r="823" spans="76:76">
      <c r="BX823" s="2"/>
    </row>
    <row r="824" spans="76:76">
      <c r="BX824" s="2"/>
    </row>
    <row r="825" spans="76:76">
      <c r="BX825" s="2"/>
    </row>
    <row r="826" spans="76:76">
      <c r="BX826" s="2"/>
    </row>
    <row r="827" spans="76:76">
      <c r="BX827" s="2"/>
    </row>
    <row r="828" spans="76:76">
      <c r="BX828" s="2"/>
    </row>
    <row r="829" spans="76:76">
      <c r="BX829" s="2"/>
    </row>
    <row r="830" spans="76:76">
      <c r="BX830" s="2"/>
    </row>
    <row r="831" spans="76:76">
      <c r="BX831" s="2"/>
    </row>
    <row r="832" spans="76:76">
      <c r="BX832" s="2"/>
    </row>
    <row r="833" spans="76:76">
      <c r="BX833" s="2"/>
    </row>
    <row r="834" spans="76:76">
      <c r="BX834" s="2"/>
    </row>
    <row r="835" spans="76:76">
      <c r="BX835" s="2"/>
    </row>
    <row r="836" spans="76:76">
      <c r="BX836" s="2"/>
    </row>
    <row r="837" spans="76:76">
      <c r="BX837" s="2"/>
    </row>
    <row r="838" spans="76:76">
      <c r="BX838" s="2"/>
    </row>
    <row r="839" spans="76:76">
      <c r="BX839" s="2"/>
    </row>
    <row r="840" spans="76:76">
      <c r="BX840" s="2"/>
    </row>
    <row r="841" spans="76:76">
      <c r="BX841" s="2"/>
    </row>
    <row r="842" spans="76:76">
      <c r="BX842" s="2"/>
    </row>
    <row r="843" spans="76:76">
      <c r="BX843" s="2"/>
    </row>
    <row r="844" spans="76:76">
      <c r="BX844" s="2"/>
    </row>
    <row r="845" spans="76:76">
      <c r="BX845" s="2"/>
    </row>
    <row r="846" spans="76:76">
      <c r="BX846" s="2"/>
    </row>
    <row r="847" spans="76:76">
      <c r="BX847" s="2"/>
    </row>
    <row r="848" spans="76:76">
      <c r="BX848" s="2"/>
    </row>
    <row r="849" spans="76:76">
      <c r="BX849" s="2"/>
    </row>
    <row r="850" spans="76:76">
      <c r="BX850" s="2"/>
    </row>
    <row r="851" spans="76:76">
      <c r="BX851" s="2"/>
    </row>
    <row r="852" spans="76:76">
      <c r="BX852" s="2"/>
    </row>
    <row r="853" spans="76:76">
      <c r="BX853" s="2"/>
    </row>
    <row r="854" spans="76:76">
      <c r="BX854" s="2"/>
    </row>
    <row r="855" spans="76:76">
      <c r="BX855" s="2"/>
    </row>
    <row r="856" spans="76:76">
      <c r="BX856" s="2"/>
    </row>
    <row r="857" spans="76:76">
      <c r="BX857" s="2"/>
    </row>
    <row r="858" spans="76:76">
      <c r="BX858" s="2"/>
    </row>
    <row r="859" spans="76:76">
      <c r="BX859" s="2"/>
    </row>
    <row r="860" spans="76:76">
      <c r="BX860" s="2"/>
    </row>
    <row r="861" spans="76:76">
      <c r="BX861" s="2"/>
    </row>
    <row r="862" spans="76:76">
      <c r="BX862" s="2"/>
    </row>
    <row r="863" spans="76:76">
      <c r="BX863" s="2"/>
    </row>
    <row r="864" spans="76:76">
      <c r="BX864" s="2"/>
    </row>
    <row r="865" spans="76:76">
      <c r="BX865" s="2"/>
    </row>
    <row r="866" spans="76:76">
      <c r="BX866" s="2"/>
    </row>
    <row r="867" spans="76:76">
      <c r="BX867" s="2"/>
    </row>
    <row r="868" spans="76:76">
      <c r="BX868" s="2"/>
    </row>
    <row r="869" spans="76:76">
      <c r="BX869" s="2"/>
    </row>
    <row r="870" spans="76:76">
      <c r="BX870" s="2"/>
    </row>
    <row r="871" spans="76:76">
      <c r="BX871" s="2"/>
    </row>
    <row r="872" spans="76:76">
      <c r="BX872" s="2"/>
    </row>
    <row r="873" spans="76:76">
      <c r="BX873" s="2"/>
    </row>
    <row r="874" spans="76:76">
      <c r="BX874" s="2"/>
    </row>
    <row r="875" spans="76:76">
      <c r="BX875" s="2"/>
    </row>
    <row r="876" spans="76:76">
      <c r="BX876" s="2"/>
    </row>
    <row r="877" spans="76:76">
      <c r="BX877" s="2"/>
    </row>
    <row r="878" spans="76:76">
      <c r="BX878" s="2"/>
    </row>
    <row r="879" spans="76:76">
      <c r="BX879" s="2"/>
    </row>
    <row r="880" spans="76:76">
      <c r="BX880" s="2"/>
    </row>
    <row r="881" spans="76:76">
      <c r="BX881" s="2"/>
    </row>
    <row r="882" spans="76:76">
      <c r="BX882" s="2"/>
    </row>
    <row r="883" spans="76:76">
      <c r="BX883" s="2"/>
    </row>
    <row r="884" spans="76:76">
      <c r="BX884" s="2"/>
    </row>
    <row r="885" spans="76:76">
      <c r="BX885" s="2"/>
    </row>
    <row r="886" spans="76:76">
      <c r="BX886" s="2"/>
    </row>
    <row r="887" spans="76:76">
      <c r="BX887" s="2"/>
    </row>
    <row r="888" spans="76:76">
      <c r="BX888" s="2"/>
    </row>
    <row r="889" spans="76:76">
      <c r="BX889" s="2"/>
    </row>
    <row r="890" spans="76:76">
      <c r="BX890" s="2"/>
    </row>
    <row r="891" spans="76:76">
      <c r="BX891" s="2"/>
    </row>
    <row r="892" spans="76:76">
      <c r="BX892" s="2"/>
    </row>
    <row r="893" spans="76:76">
      <c r="BX893" s="2"/>
    </row>
    <row r="894" spans="76:76">
      <c r="BX894" s="2"/>
    </row>
    <row r="895" spans="76:76">
      <c r="BX895" s="2"/>
    </row>
    <row r="896" spans="76:76">
      <c r="BX896" s="2"/>
    </row>
    <row r="897" spans="76:76">
      <c r="BX897" s="2"/>
    </row>
    <row r="898" spans="76:76">
      <c r="BX898" s="2"/>
    </row>
    <row r="899" spans="76:76">
      <c r="BX899" s="2"/>
    </row>
    <row r="900" spans="76:76">
      <c r="BX900" s="2"/>
    </row>
    <row r="901" spans="76:76">
      <c r="BX901" s="2"/>
    </row>
    <row r="902" spans="76:76">
      <c r="BX902" s="2"/>
    </row>
    <row r="903" spans="76:76">
      <c r="BX903" s="2"/>
    </row>
    <row r="904" spans="76:76">
      <c r="BX904" s="2"/>
    </row>
    <row r="905" spans="76:76">
      <c r="BX905" s="2"/>
    </row>
    <row r="906" spans="76:76">
      <c r="BX906" s="2"/>
    </row>
    <row r="907" spans="76:76">
      <c r="BX907" s="2"/>
    </row>
    <row r="908" spans="76:76">
      <c r="BX908" s="2"/>
    </row>
    <row r="909" spans="76:76">
      <c r="BX909" s="2"/>
    </row>
    <row r="910" spans="76:76">
      <c r="BX910" s="2"/>
    </row>
    <row r="911" spans="76:76">
      <c r="BX911" s="2"/>
    </row>
    <row r="912" spans="76:76">
      <c r="BX912" s="2"/>
    </row>
    <row r="913" spans="76:76">
      <c r="BX913" s="2"/>
    </row>
    <row r="914" spans="76:76">
      <c r="BX914" s="2"/>
    </row>
    <row r="915" spans="76:76">
      <c r="BX915" s="2"/>
    </row>
    <row r="916" spans="76:76">
      <c r="BX916" s="2"/>
    </row>
    <row r="917" spans="76:76">
      <c r="BX917" s="2"/>
    </row>
    <row r="918" spans="76:76">
      <c r="BX918" s="2"/>
    </row>
    <row r="919" spans="76:76">
      <c r="BX919" s="2"/>
    </row>
    <row r="920" spans="76:76">
      <c r="BX920" s="2"/>
    </row>
    <row r="921" spans="76:76">
      <c r="BX921" s="2"/>
    </row>
    <row r="922" spans="76:76">
      <c r="BX922" s="2"/>
    </row>
    <row r="923" spans="76:76">
      <c r="BX923" s="2"/>
    </row>
    <row r="924" spans="76:76">
      <c r="BX924" s="2"/>
    </row>
    <row r="925" spans="76:76">
      <c r="BX925" s="2"/>
    </row>
    <row r="926" spans="76:76">
      <c r="BX926" s="2"/>
    </row>
    <row r="927" spans="76:76">
      <c r="BX927" s="2"/>
    </row>
    <row r="928" spans="76:76">
      <c r="BX928" s="2"/>
    </row>
    <row r="929" spans="76:76">
      <c r="BX929" s="2"/>
    </row>
    <row r="930" spans="76:76">
      <c r="BX930" s="2"/>
    </row>
    <row r="931" spans="76:76">
      <c r="BX931" s="2"/>
    </row>
    <row r="932" spans="76:76">
      <c r="BX932" s="2"/>
    </row>
    <row r="933" spans="76:76">
      <c r="BX933" s="2"/>
    </row>
    <row r="934" spans="76:76">
      <c r="BX934" s="2"/>
    </row>
    <row r="935" spans="76:76">
      <c r="BX935" s="2"/>
    </row>
    <row r="936" spans="76:76">
      <c r="BX936" s="2"/>
    </row>
    <row r="937" spans="76:76">
      <c r="BX937" s="2"/>
    </row>
    <row r="938" spans="76:76">
      <c r="BX938" s="2"/>
    </row>
    <row r="939" spans="76:76">
      <c r="BX939" s="2"/>
    </row>
    <row r="940" spans="76:76">
      <c r="BX940" s="2"/>
    </row>
    <row r="941" spans="76:76">
      <c r="BX941" s="2"/>
    </row>
    <row r="942" spans="76:76">
      <c r="BX942" s="2"/>
    </row>
    <row r="943" spans="76:76">
      <c r="BX943" s="2"/>
    </row>
    <row r="944" spans="76:76">
      <c r="BX944" s="2"/>
    </row>
    <row r="945" spans="76:76">
      <c r="BX945" s="2"/>
    </row>
    <row r="946" spans="76:76">
      <c r="BX946" s="2"/>
    </row>
    <row r="947" spans="76:76">
      <c r="BX947" s="2"/>
    </row>
    <row r="948" spans="76:76">
      <c r="BX948" s="2"/>
    </row>
    <row r="949" spans="76:76">
      <c r="BX949" s="2"/>
    </row>
    <row r="950" spans="76:76">
      <c r="BX950" s="2"/>
    </row>
    <row r="951" spans="76:76">
      <c r="BX951" s="2"/>
    </row>
    <row r="952" spans="76:76">
      <c r="BX952" s="2"/>
    </row>
    <row r="953" spans="76:76">
      <c r="BX953" s="2"/>
    </row>
    <row r="954" spans="76:76">
      <c r="BX954" s="2"/>
    </row>
    <row r="955" spans="76:76">
      <c r="BX955" s="2"/>
    </row>
    <row r="956" spans="76:76">
      <c r="BX956" s="2"/>
    </row>
    <row r="957" spans="76:76">
      <c r="BX957" s="2"/>
    </row>
    <row r="958" spans="76:76">
      <c r="BX958" s="2"/>
    </row>
    <row r="959" spans="76:76">
      <c r="BX959" s="2"/>
    </row>
    <row r="960" spans="76:76">
      <c r="BX960" s="2"/>
    </row>
    <row r="961" spans="76:76">
      <c r="BX961" s="2"/>
    </row>
    <row r="962" spans="76:76">
      <c r="BX962" s="2"/>
    </row>
    <row r="963" spans="76:76">
      <c r="BX963" s="2"/>
    </row>
    <row r="964" spans="76:76">
      <c r="BX964" s="2"/>
    </row>
    <row r="965" spans="76:76">
      <c r="BX965" s="2"/>
    </row>
    <row r="966" spans="76:76">
      <c r="BX966" s="2"/>
    </row>
    <row r="967" spans="76:76">
      <c r="BX967" s="2"/>
    </row>
    <row r="968" spans="76:76">
      <c r="BX968" s="2"/>
    </row>
    <row r="969" spans="76:76">
      <c r="BX969" s="2"/>
    </row>
    <row r="970" spans="76:76">
      <c r="BX970" s="2"/>
    </row>
    <row r="971" spans="76:76">
      <c r="BX971" s="2"/>
    </row>
    <row r="972" spans="76:76">
      <c r="BX972" s="2"/>
    </row>
    <row r="973" spans="76:76">
      <c r="BX973" s="2"/>
    </row>
    <row r="974" spans="76:76">
      <c r="BX974" s="2"/>
    </row>
    <row r="975" spans="76:76">
      <c r="BX975" s="2"/>
    </row>
    <row r="976" spans="76:76">
      <c r="BX976" s="2"/>
    </row>
    <row r="977" spans="76:76">
      <c r="BX977" s="2"/>
    </row>
    <row r="978" spans="76:76">
      <c r="BX978" s="2"/>
    </row>
    <row r="979" spans="76:76">
      <c r="BX979" s="2"/>
    </row>
    <row r="980" spans="76:76">
      <c r="BX980" s="2"/>
    </row>
    <row r="981" spans="76:76">
      <c r="BX981" s="2"/>
    </row>
    <row r="982" spans="76:76">
      <c r="BX982" s="2"/>
    </row>
    <row r="983" spans="76:76">
      <c r="BX983" s="2"/>
    </row>
    <row r="984" spans="76:76">
      <c r="BX984" s="2"/>
    </row>
    <row r="985" spans="76:76">
      <c r="BX985" s="2"/>
    </row>
    <row r="986" spans="76:76">
      <c r="BX986" s="2"/>
    </row>
    <row r="987" spans="76:76">
      <c r="BX987" s="2"/>
    </row>
    <row r="988" spans="76:76">
      <c r="BX988" s="2"/>
    </row>
    <row r="989" spans="76:76">
      <c r="BX989" s="2"/>
    </row>
    <row r="990" spans="76:76">
      <c r="BX990" s="2"/>
    </row>
    <row r="991" spans="76:76">
      <c r="BX991" s="2"/>
    </row>
    <row r="992" spans="76:76">
      <c r="BX992" s="2"/>
    </row>
    <row r="993" spans="76:76">
      <c r="BX993" s="2"/>
    </row>
    <row r="994" spans="76:76">
      <c r="BX994" s="2"/>
    </row>
    <row r="995" spans="76:76">
      <c r="BX995" s="2"/>
    </row>
    <row r="996" spans="76:76">
      <c r="BX996" s="2"/>
    </row>
    <row r="997" spans="76:76">
      <c r="BX997" s="2"/>
    </row>
    <row r="998" spans="76:76">
      <c r="BX998" s="2"/>
    </row>
    <row r="999" spans="76:76">
      <c r="BX999" s="2"/>
    </row>
    <row r="1000" spans="76:76">
      <c r="BX1000" s="2"/>
    </row>
    <row r="1001" spans="76:76">
      <c r="BX1001" s="2"/>
    </row>
    <row r="1002" spans="76:76">
      <c r="BX1002" s="2"/>
    </row>
    <row r="1003" spans="76:76">
      <c r="BX1003" s="2"/>
    </row>
    <row r="1004" spans="76:76">
      <c r="BX1004" s="2"/>
    </row>
    <row r="1005" spans="76:76">
      <c r="BX1005" s="2"/>
    </row>
    <row r="1006" spans="76:76">
      <c r="BX1006" s="2"/>
    </row>
    <row r="1007" spans="76:76">
      <c r="BX1007" s="2"/>
    </row>
    <row r="1008" spans="76:76">
      <c r="BX1008" s="2"/>
    </row>
    <row r="1009" spans="76:76">
      <c r="BX1009" s="2"/>
    </row>
    <row r="1010" spans="76:76">
      <c r="BX1010" s="2"/>
    </row>
    <row r="1011" spans="76:76">
      <c r="BX1011" s="2"/>
    </row>
    <row r="1012" spans="76:76">
      <c r="BX1012" s="2"/>
    </row>
    <row r="1013" spans="76:76">
      <c r="BX1013" s="2"/>
    </row>
    <row r="1014" spans="76:76">
      <c r="BX1014" s="2"/>
    </row>
    <row r="1015" spans="76:76">
      <c r="BX1015" s="2"/>
    </row>
    <row r="1016" spans="76:76">
      <c r="BX1016" s="2"/>
    </row>
    <row r="1017" spans="76:76">
      <c r="BX1017" s="2"/>
    </row>
    <row r="1018" spans="76:76">
      <c r="BX1018" s="2"/>
    </row>
    <row r="1019" spans="76:76">
      <c r="BX1019" s="2"/>
    </row>
    <row r="1020" spans="76:76">
      <c r="BX1020" s="2"/>
    </row>
    <row r="1021" spans="76:76">
      <c r="BX1021" s="2"/>
    </row>
    <row r="1022" spans="76:76">
      <c r="BX1022" s="2"/>
    </row>
    <row r="1023" spans="76:76">
      <c r="BX1023" s="2"/>
    </row>
    <row r="1024" spans="76:76">
      <c r="BX1024" s="2"/>
    </row>
    <row r="1025" spans="76:76">
      <c r="BX1025" s="2"/>
    </row>
    <row r="1026" spans="76:76">
      <c r="BX1026" s="2"/>
    </row>
    <row r="1027" spans="76:76">
      <c r="BX1027" s="2"/>
    </row>
    <row r="1028" spans="76:76">
      <c r="BX1028" s="2"/>
    </row>
    <row r="1029" spans="76:76">
      <c r="BX1029" s="2"/>
    </row>
    <row r="1030" spans="76:76">
      <c r="BX1030" s="2"/>
    </row>
    <row r="1031" spans="76:76">
      <c r="BX1031" s="2"/>
    </row>
    <row r="1032" spans="76:76">
      <c r="BX1032" s="2"/>
    </row>
    <row r="1033" spans="76:76">
      <c r="BX1033" s="2"/>
    </row>
    <row r="1034" spans="76:76">
      <c r="BX1034" s="2"/>
    </row>
    <row r="1035" spans="76:76">
      <c r="BX1035" s="2"/>
    </row>
    <row r="1036" spans="76:76">
      <c r="BX1036" s="2"/>
    </row>
    <row r="1037" spans="76:76">
      <c r="BX1037" s="2"/>
    </row>
    <row r="1038" spans="76:76">
      <c r="BX1038" s="2"/>
    </row>
    <row r="1039" spans="76:76">
      <c r="BX1039" s="2"/>
    </row>
    <row r="1040" spans="76:76">
      <c r="BX1040" s="2"/>
    </row>
    <row r="1041" spans="76:76">
      <c r="BX1041" s="2"/>
    </row>
    <row r="1042" spans="76:76">
      <c r="BX1042" s="2"/>
    </row>
    <row r="1043" spans="76:76">
      <c r="BX1043" s="2"/>
    </row>
    <row r="1044" spans="76:76">
      <c r="BX1044" s="2"/>
    </row>
    <row r="1045" spans="76:76">
      <c r="BX1045" s="2"/>
    </row>
    <row r="1046" spans="76:76">
      <c r="BX1046" s="2"/>
    </row>
    <row r="1047" spans="76:76">
      <c r="BX1047" s="2"/>
    </row>
    <row r="1048" spans="76:76">
      <c r="BX1048" s="2"/>
    </row>
    <row r="1049" spans="76:76">
      <c r="BX1049" s="2"/>
    </row>
    <row r="1050" spans="76:76">
      <c r="BX1050" s="2"/>
    </row>
    <row r="1051" spans="76:76">
      <c r="BX1051" s="2"/>
    </row>
    <row r="1052" spans="76:76">
      <c r="BX1052" s="2"/>
    </row>
    <row r="1053" spans="76:76">
      <c r="BX1053" s="2"/>
    </row>
    <row r="1054" spans="76:76">
      <c r="BX1054" s="2"/>
    </row>
    <row r="1055" spans="76:76">
      <c r="BX1055" s="2"/>
    </row>
    <row r="1056" spans="76:76">
      <c r="BX1056" s="2"/>
    </row>
    <row r="1057" spans="76:76">
      <c r="BX1057" s="2"/>
    </row>
    <row r="1058" spans="76:76">
      <c r="BX1058" s="2"/>
    </row>
    <row r="1059" spans="76:76">
      <c r="BX1059" s="2"/>
    </row>
    <row r="1060" spans="76:76">
      <c r="BX1060" s="2"/>
    </row>
    <row r="1061" spans="76:76">
      <c r="BX1061" s="2"/>
    </row>
    <row r="1062" spans="76:76">
      <c r="BX1062" s="2"/>
    </row>
    <row r="1063" spans="76:76">
      <c r="BX1063" s="2"/>
    </row>
    <row r="1064" spans="76:76">
      <c r="BX1064" s="2"/>
    </row>
    <row r="1065" spans="76:76">
      <c r="BX1065" s="2"/>
    </row>
    <row r="1066" spans="76:76">
      <c r="BX1066" s="2"/>
    </row>
    <row r="1067" spans="76:76">
      <c r="BX1067" s="2"/>
    </row>
    <row r="1068" spans="76:76">
      <c r="BX1068" s="2"/>
    </row>
    <row r="1069" spans="76:76">
      <c r="BX1069" s="2"/>
    </row>
    <row r="1070" spans="76:76">
      <c r="BX1070" s="2"/>
    </row>
    <row r="1071" spans="76:76">
      <c r="BX1071" s="2"/>
    </row>
    <row r="1072" spans="76:76">
      <c r="BX1072" s="2"/>
    </row>
    <row r="1073" spans="76:76">
      <c r="BX1073" s="2"/>
    </row>
    <row r="1074" spans="76:76">
      <c r="BX1074" s="2"/>
    </row>
    <row r="1075" spans="76:76">
      <c r="BX1075" s="2"/>
    </row>
    <row r="1076" spans="76:76">
      <c r="BX1076" s="2"/>
    </row>
    <row r="1077" spans="76:76">
      <c r="BX1077" s="2"/>
    </row>
    <row r="1078" spans="76:76">
      <c r="BX1078" s="2"/>
    </row>
    <row r="1079" spans="76:76">
      <c r="BX1079" s="2"/>
    </row>
    <row r="1080" spans="76:76">
      <c r="BX1080" s="2"/>
    </row>
    <row r="1081" spans="76:76">
      <c r="BX1081" s="2"/>
    </row>
    <row r="1082" spans="76:76">
      <c r="BX1082" s="2"/>
    </row>
    <row r="1083" spans="76:76">
      <c r="BX1083" s="2"/>
    </row>
    <row r="1084" spans="76:76">
      <c r="BX1084" s="2"/>
    </row>
    <row r="1085" spans="76:76">
      <c r="BX1085" s="2"/>
    </row>
    <row r="1086" spans="76:76">
      <c r="BX1086" s="2"/>
    </row>
    <row r="1087" spans="76:76">
      <c r="BX1087" s="2"/>
    </row>
    <row r="1088" spans="76:76">
      <c r="BX1088" s="2"/>
    </row>
    <row r="1089" spans="76:76">
      <c r="BX1089" s="2"/>
    </row>
    <row r="1090" spans="76:76">
      <c r="BX1090" s="2"/>
    </row>
    <row r="1091" spans="76:76">
      <c r="BX1091" s="2"/>
    </row>
    <row r="1092" spans="76:76">
      <c r="BX1092" s="2"/>
    </row>
    <row r="1093" spans="76:76">
      <c r="BX1093" s="2"/>
    </row>
    <row r="1094" spans="76:76">
      <c r="BX1094" s="2"/>
    </row>
    <row r="1095" spans="76:76">
      <c r="BX1095" s="2"/>
    </row>
    <row r="1096" spans="76:76">
      <c r="BX1096" s="2"/>
    </row>
    <row r="1097" spans="76:76">
      <c r="BX1097" s="2"/>
    </row>
    <row r="1098" spans="76:76">
      <c r="BX1098" s="2"/>
    </row>
    <row r="1099" spans="76:76">
      <c r="BX1099" s="2"/>
    </row>
    <row r="1100" spans="76:76">
      <c r="BX1100" s="2"/>
    </row>
    <row r="1101" spans="76:76">
      <c r="BX1101" s="2"/>
    </row>
    <row r="1102" spans="76:76">
      <c r="BX1102" s="2"/>
    </row>
    <row r="1103" spans="76:76">
      <c r="BX1103" s="2"/>
    </row>
    <row r="1104" spans="76:76">
      <c r="BX1104" s="2"/>
    </row>
    <row r="1105" spans="76:76">
      <c r="BX1105" s="2"/>
    </row>
    <row r="1106" spans="76:76">
      <c r="BX1106" s="2"/>
    </row>
    <row r="1107" spans="76:76">
      <c r="BX1107" s="2"/>
    </row>
    <row r="1108" spans="76:76">
      <c r="BX1108" s="2"/>
    </row>
    <row r="1109" spans="76:76">
      <c r="BX1109" s="2"/>
    </row>
    <row r="1110" spans="76:76">
      <c r="BX1110" s="2"/>
    </row>
    <row r="1111" spans="76:76">
      <c r="BX1111" s="2"/>
    </row>
    <row r="1112" spans="76:76">
      <c r="BX1112" s="2"/>
    </row>
    <row r="1113" spans="76:76">
      <c r="BX1113" s="2"/>
    </row>
    <row r="1114" spans="76:76">
      <c r="BX1114" s="2"/>
    </row>
    <row r="1115" spans="76:76">
      <c r="BX1115" s="2"/>
    </row>
    <row r="1116" spans="76:76">
      <c r="BX1116" s="2"/>
    </row>
    <row r="1117" spans="76:76">
      <c r="BX1117" s="2"/>
    </row>
    <row r="1118" spans="76:76">
      <c r="BX1118" s="2"/>
    </row>
    <row r="1119" spans="76:76">
      <c r="BX1119" s="2"/>
    </row>
    <row r="1120" spans="76:76">
      <c r="BX1120" s="2"/>
    </row>
    <row r="1121" spans="76:76">
      <c r="BX1121" s="2"/>
    </row>
    <row r="1122" spans="76:76">
      <c r="BX1122" s="2"/>
    </row>
    <row r="1123" spans="76:76">
      <c r="BX1123" s="2"/>
    </row>
    <row r="1124" spans="76:76">
      <c r="BX1124" s="2"/>
    </row>
    <row r="1125" spans="76:76">
      <c r="BX1125" s="2"/>
    </row>
    <row r="1126" spans="76:76">
      <c r="BX1126" s="2"/>
    </row>
    <row r="1127" spans="76:76">
      <c r="BX1127" s="2"/>
    </row>
    <row r="1128" spans="76:76">
      <c r="BX1128" s="2"/>
    </row>
    <row r="1129" spans="76:76">
      <c r="BX1129" s="2"/>
    </row>
    <row r="1130" spans="76:76">
      <c r="BX1130" s="2"/>
    </row>
    <row r="1131" spans="76:76">
      <c r="BX1131" s="2"/>
    </row>
    <row r="1132" spans="76:76">
      <c r="BX1132" s="2"/>
    </row>
    <row r="1133" spans="76:76">
      <c r="BX1133" s="2"/>
    </row>
    <row r="1134" spans="76:76">
      <c r="BX1134" s="2"/>
    </row>
    <row r="1135" spans="76:76">
      <c r="BX1135" s="2"/>
    </row>
    <row r="1136" spans="76:76">
      <c r="BX1136" s="2"/>
    </row>
    <row r="1137" spans="76:76">
      <c r="BX1137" s="2"/>
    </row>
    <row r="1138" spans="76:76">
      <c r="BX1138" s="2"/>
    </row>
    <row r="1139" spans="76:76">
      <c r="BX1139" s="2"/>
    </row>
    <row r="1140" spans="76:76">
      <c r="BX1140" s="2"/>
    </row>
    <row r="1141" spans="76:76">
      <c r="BX1141" s="2"/>
    </row>
    <row r="1142" spans="76:76">
      <c r="BX1142" s="2"/>
    </row>
    <row r="1143" spans="76:76">
      <c r="BX1143" s="2"/>
    </row>
    <row r="1144" spans="76:76">
      <c r="BX1144" s="2"/>
    </row>
    <row r="1145" spans="76:76">
      <c r="BX1145" s="2"/>
    </row>
    <row r="1146" spans="76:76">
      <c r="BX1146" s="2"/>
    </row>
    <row r="1147" spans="76:76">
      <c r="BX1147" s="2"/>
    </row>
    <row r="1148" spans="76:76">
      <c r="BX1148" s="2"/>
    </row>
    <row r="1149" spans="76:76">
      <c r="BX1149" s="2"/>
    </row>
    <row r="1150" spans="76:76">
      <c r="BX1150" s="2"/>
    </row>
    <row r="1151" spans="76:76">
      <c r="BX1151" s="2"/>
    </row>
    <row r="1152" spans="76:76">
      <c r="BX1152" s="2"/>
    </row>
    <row r="1153" spans="76:76">
      <c r="BX1153" s="2"/>
    </row>
    <row r="1154" spans="76:76">
      <c r="BX1154" s="2"/>
    </row>
    <row r="1155" spans="76:76">
      <c r="BX1155" s="2"/>
    </row>
    <row r="1156" spans="76:76">
      <c r="BX1156" s="2"/>
    </row>
    <row r="1157" spans="76:76">
      <c r="BX1157" s="2"/>
    </row>
    <row r="1158" spans="76:76">
      <c r="BX1158" s="2"/>
    </row>
    <row r="1159" spans="76:76">
      <c r="BX1159" s="2"/>
    </row>
    <row r="1160" spans="76:76">
      <c r="BX1160" s="2"/>
    </row>
    <row r="1161" spans="76:76">
      <c r="BX1161" s="2"/>
    </row>
    <row r="1162" spans="76:76">
      <c r="BX1162" s="2"/>
    </row>
    <row r="1163" spans="76:76">
      <c r="BX1163" s="2"/>
    </row>
    <row r="1164" spans="76:76">
      <c r="BX1164" s="2"/>
    </row>
    <row r="1165" spans="76:76">
      <c r="BX1165" s="2"/>
    </row>
    <row r="1166" spans="76:76">
      <c r="BX1166" s="2"/>
    </row>
    <row r="1167" spans="76:76">
      <c r="BX1167" s="2"/>
    </row>
    <row r="1168" spans="76:76">
      <c r="BX1168" s="2"/>
    </row>
    <row r="1169" spans="76:76">
      <c r="BX1169" s="2"/>
    </row>
    <row r="1170" spans="76:76">
      <c r="BX1170" s="2"/>
    </row>
    <row r="1171" spans="76:76">
      <c r="BX1171" s="2"/>
    </row>
    <row r="1172" spans="76:76">
      <c r="BX1172" s="2"/>
    </row>
    <row r="1173" spans="76:76">
      <c r="BX1173" s="2"/>
    </row>
    <row r="1174" spans="76:76">
      <c r="BX1174" s="2"/>
    </row>
    <row r="1175" spans="76:76">
      <c r="BX1175" s="2"/>
    </row>
    <row r="1176" spans="76:76">
      <c r="BX1176" s="2"/>
    </row>
    <row r="1177" spans="76:76">
      <c r="BX1177" s="2"/>
    </row>
    <row r="1178" spans="76:76">
      <c r="BX1178" s="2"/>
    </row>
    <row r="1179" spans="76:76">
      <c r="BX1179" s="2"/>
    </row>
    <row r="1180" spans="76:76">
      <c r="BX1180" s="2"/>
    </row>
    <row r="1181" spans="76:76">
      <c r="BX1181" s="2"/>
    </row>
    <row r="1182" spans="76:76">
      <c r="BX1182" s="2"/>
    </row>
    <row r="1183" spans="76:76">
      <c r="BX1183" s="2"/>
    </row>
    <row r="1184" spans="76:76">
      <c r="BX1184" s="2"/>
    </row>
    <row r="1185" spans="76:76">
      <c r="BX1185" s="2"/>
    </row>
    <row r="1186" spans="76:76">
      <c r="BX1186" s="2"/>
    </row>
    <row r="1187" spans="76:76">
      <c r="BX1187" s="2"/>
    </row>
    <row r="1188" spans="76:76">
      <c r="BX1188" s="2"/>
    </row>
    <row r="1189" spans="76:76">
      <c r="BX1189" s="2"/>
    </row>
    <row r="1190" spans="76:76">
      <c r="BX1190" s="2"/>
    </row>
    <row r="1191" spans="76:76">
      <c r="BX1191" s="2"/>
    </row>
    <row r="1192" spans="76:76">
      <c r="BX1192" s="2"/>
    </row>
    <row r="1193" spans="76:76">
      <c r="BX1193" s="2"/>
    </row>
    <row r="1194" spans="76:76">
      <c r="BX1194" s="2"/>
    </row>
    <row r="1195" spans="76:76">
      <c r="BX1195" s="2"/>
    </row>
    <row r="1196" spans="76:76">
      <c r="BX1196" s="2"/>
    </row>
    <row r="1197" spans="76:76">
      <c r="BX1197" s="2"/>
    </row>
    <row r="1198" spans="76:76">
      <c r="BX1198" s="2"/>
    </row>
    <row r="1199" spans="76:76">
      <c r="BX1199" s="2"/>
    </row>
    <row r="1200" spans="76:76">
      <c r="BX1200" s="2"/>
    </row>
    <row r="1201" spans="76:76">
      <c r="BX1201" s="2"/>
    </row>
    <row r="1202" spans="76:76">
      <c r="BX1202" s="2"/>
    </row>
    <row r="1203" spans="76:76">
      <c r="BX1203" s="2"/>
    </row>
    <row r="1204" spans="76:76">
      <c r="BX1204" s="2"/>
    </row>
    <row r="1205" spans="76:76">
      <c r="BX1205" s="2"/>
    </row>
    <row r="1206" spans="76:76">
      <c r="BX1206" s="2"/>
    </row>
    <row r="1207" spans="76:76">
      <c r="BX1207" s="2"/>
    </row>
    <row r="1208" spans="76:76">
      <c r="BX1208" s="2"/>
    </row>
    <row r="1209" spans="76:76">
      <c r="BX1209" s="2"/>
    </row>
    <row r="1210" spans="76:76">
      <c r="BX1210" s="2"/>
    </row>
    <row r="1211" spans="76:76">
      <c r="BX1211" s="2"/>
    </row>
    <row r="1212" spans="76:76">
      <c r="BX1212" s="2"/>
    </row>
    <row r="1213" spans="76:76">
      <c r="BX1213" s="2"/>
    </row>
    <row r="1214" spans="76:76">
      <c r="BX1214" s="2"/>
    </row>
    <row r="1215" spans="76:76">
      <c r="BX1215" s="2"/>
    </row>
    <row r="1216" spans="76:76">
      <c r="BX1216" s="2"/>
    </row>
    <row r="1217" spans="76:76">
      <c r="BX1217" s="2"/>
    </row>
    <row r="1218" spans="76:76">
      <c r="BX1218" s="2"/>
    </row>
    <row r="1219" spans="76:76">
      <c r="BX1219" s="2"/>
    </row>
    <row r="1220" spans="76:76">
      <c r="BX1220" s="2"/>
    </row>
    <row r="1221" spans="76:76">
      <c r="BX1221" s="2"/>
    </row>
    <row r="1222" spans="76:76">
      <c r="BX1222" s="2"/>
    </row>
    <row r="1223" spans="76:76">
      <c r="BX1223" s="2"/>
    </row>
    <row r="1224" spans="76:76">
      <c r="BX1224" s="2"/>
    </row>
    <row r="1225" spans="76:76">
      <c r="BX1225" s="2"/>
    </row>
    <row r="1226" spans="76:76">
      <c r="BX1226" s="2"/>
    </row>
    <row r="1227" spans="76:76">
      <c r="BX1227" s="2"/>
    </row>
    <row r="1228" spans="76:76">
      <c r="BX1228" s="2"/>
    </row>
    <row r="1229" spans="76:76">
      <c r="BX1229" s="2"/>
    </row>
    <row r="1230" spans="76:76">
      <c r="BX1230" s="2"/>
    </row>
    <row r="1231" spans="76:76">
      <c r="BX1231" s="2"/>
    </row>
    <row r="1232" spans="76:76">
      <c r="BX1232" s="2"/>
    </row>
    <row r="1233" spans="76:76">
      <c r="BX1233" s="2"/>
    </row>
    <row r="1234" spans="76:76">
      <c r="BX1234" s="2"/>
    </row>
    <row r="1235" spans="76:76">
      <c r="BX1235" s="2"/>
    </row>
    <row r="1236" spans="76:76">
      <c r="BX1236" s="2"/>
    </row>
    <row r="1237" spans="76:76">
      <c r="BX1237" s="2"/>
    </row>
    <row r="1238" spans="76:76">
      <c r="BX1238" s="2"/>
    </row>
    <row r="1239" spans="76:76">
      <c r="BX1239" s="2"/>
    </row>
    <row r="1240" spans="76:76">
      <c r="BX1240" s="2"/>
    </row>
    <row r="1241" spans="76:76">
      <c r="BX1241" s="2"/>
    </row>
    <row r="1242" spans="76:76">
      <c r="BX1242" s="2"/>
    </row>
    <row r="1243" spans="76:76">
      <c r="BX1243" s="2"/>
    </row>
    <row r="1244" spans="76:76">
      <c r="BX1244" s="2"/>
    </row>
    <row r="1245" spans="76:76">
      <c r="BX1245" s="2"/>
    </row>
    <row r="1246" spans="76:76">
      <c r="BX1246" s="2"/>
    </row>
    <row r="1247" spans="76:76">
      <c r="BX1247" s="2"/>
    </row>
    <row r="1248" spans="76:76">
      <c r="BX1248" s="2"/>
    </row>
    <row r="1249" spans="76:76">
      <c r="BX1249" s="2"/>
    </row>
    <row r="1250" spans="76:76">
      <c r="BX1250" s="2"/>
    </row>
    <row r="1251" spans="76:76">
      <c r="BX1251" s="2"/>
    </row>
    <row r="1252" spans="76:76">
      <c r="BX1252" s="2"/>
    </row>
    <row r="1253" spans="76:76">
      <c r="BX1253" s="2"/>
    </row>
    <row r="1254" spans="76:76">
      <c r="BX1254" s="2"/>
    </row>
    <row r="1255" spans="76:76">
      <c r="BX1255" s="2"/>
    </row>
    <row r="1256" spans="76:76">
      <c r="BX1256" s="2"/>
    </row>
    <row r="1257" spans="76:76">
      <c r="BX1257" s="2"/>
    </row>
    <row r="1258" spans="76:76">
      <c r="BX1258" s="2"/>
    </row>
    <row r="1259" spans="76:76">
      <c r="BX1259" s="2"/>
    </row>
    <row r="1260" spans="76:76">
      <c r="BX1260" s="2"/>
    </row>
    <row r="1261" spans="76:76">
      <c r="BX1261" s="2"/>
    </row>
    <row r="1262" spans="76:76">
      <c r="BX1262" s="2"/>
    </row>
    <row r="1263" spans="76:76">
      <c r="BX1263" s="2"/>
    </row>
    <row r="1264" spans="76:76">
      <c r="BX1264" s="2"/>
    </row>
    <row r="1265" spans="76:76">
      <c r="BX1265" s="2"/>
    </row>
    <row r="1266" spans="76:76">
      <c r="BX1266" s="2"/>
    </row>
    <row r="1267" spans="76:76">
      <c r="BX1267" s="2"/>
    </row>
    <row r="1268" spans="76:76">
      <c r="BX1268" s="2"/>
    </row>
    <row r="1269" spans="76:76">
      <c r="BX1269" s="2"/>
    </row>
    <row r="1270" spans="76:76">
      <c r="BX1270" s="2"/>
    </row>
    <row r="1271" spans="76:76">
      <c r="BX1271" s="2"/>
    </row>
    <row r="1272" spans="76:76">
      <c r="BX1272" s="2"/>
    </row>
    <row r="1273" spans="76:76">
      <c r="BX1273" s="2"/>
    </row>
    <row r="1274" spans="76:76">
      <c r="BX1274" s="2"/>
    </row>
    <row r="1275" spans="76:76">
      <c r="BX1275" s="2"/>
    </row>
    <row r="1276" spans="76:76">
      <c r="BX1276" s="2"/>
    </row>
    <row r="1277" spans="76:76">
      <c r="BX1277" s="2"/>
    </row>
    <row r="1278" spans="76:76">
      <c r="BX1278" s="2"/>
    </row>
    <row r="1279" spans="76:76">
      <c r="BX1279" s="2"/>
    </row>
    <row r="1280" spans="76:76">
      <c r="BX1280" s="2"/>
    </row>
    <row r="1281" spans="76:76">
      <c r="BX1281" s="2"/>
    </row>
    <row r="1282" spans="76:76">
      <c r="BX1282" s="2"/>
    </row>
    <row r="1283" spans="76:76">
      <c r="BX1283" s="2"/>
    </row>
    <row r="1284" spans="76:76">
      <c r="BX1284" s="2"/>
    </row>
    <row r="1285" spans="76:76">
      <c r="BX1285" s="2"/>
    </row>
    <row r="1286" spans="76:76">
      <c r="BX1286" s="2"/>
    </row>
    <row r="1287" spans="76:76">
      <c r="BX1287" s="2"/>
    </row>
    <row r="1288" spans="76:76">
      <c r="BX1288" s="2"/>
    </row>
    <row r="1289" spans="76:76">
      <c r="BX1289" s="2"/>
    </row>
    <row r="1290" spans="76:76">
      <c r="BX1290" s="2"/>
    </row>
    <row r="1291" spans="76:76">
      <c r="BX1291" s="2"/>
    </row>
    <row r="1292" spans="76:76">
      <c r="BX1292" s="2"/>
    </row>
    <row r="1293" spans="76:76">
      <c r="BX1293" s="2"/>
    </row>
    <row r="1294" spans="76:76">
      <c r="BX1294" s="2"/>
    </row>
    <row r="1295" spans="76:76">
      <c r="BX1295" s="2"/>
    </row>
    <row r="1296" spans="76:76">
      <c r="BX1296" s="2"/>
    </row>
    <row r="1297" spans="76:76">
      <c r="BX1297" s="2"/>
    </row>
    <row r="1298" spans="76:76">
      <c r="BX1298" s="2"/>
    </row>
    <row r="1299" spans="76:76">
      <c r="BX1299" s="2"/>
    </row>
    <row r="1300" spans="76:76">
      <c r="BX1300" s="2"/>
    </row>
    <row r="1301" spans="76:76">
      <c r="BX1301" s="2"/>
    </row>
    <row r="1302" spans="76:76">
      <c r="BX1302" s="2"/>
    </row>
    <row r="1303" spans="76:76">
      <c r="BX1303" s="2"/>
    </row>
    <row r="1304" spans="76:76">
      <c r="BX1304" s="2"/>
    </row>
    <row r="1305" spans="76:76">
      <c r="BX1305" s="2"/>
    </row>
    <row r="1306" spans="76:76">
      <c r="BX1306" s="2"/>
    </row>
    <row r="1307" spans="76:76">
      <c r="BX1307" s="2"/>
    </row>
    <row r="1308" spans="76:76">
      <c r="BX1308" s="2"/>
    </row>
    <row r="1309" spans="76:76">
      <c r="BX1309" s="2"/>
    </row>
    <row r="1310" spans="76:76">
      <c r="BX1310" s="2"/>
    </row>
    <row r="1311" spans="76:76">
      <c r="BX1311" s="2"/>
    </row>
    <row r="1312" spans="76:76">
      <c r="BX1312" s="2"/>
    </row>
    <row r="1313" spans="76:76">
      <c r="BX1313" s="2"/>
    </row>
    <row r="1314" spans="76:76">
      <c r="BX1314" s="2"/>
    </row>
    <row r="1315" spans="76:76">
      <c r="BX1315" s="2"/>
    </row>
    <row r="1316" spans="76:76">
      <c r="BX1316" s="2"/>
    </row>
    <row r="1317" spans="76:76">
      <c r="BX1317" s="2"/>
    </row>
    <row r="1318" spans="76:76">
      <c r="BX1318" s="2"/>
    </row>
    <row r="1319" spans="76:76">
      <c r="BX1319" s="2"/>
    </row>
    <row r="1320" spans="76:76">
      <c r="BX1320" s="2"/>
    </row>
    <row r="1321" spans="76:76">
      <c r="BX1321" s="2"/>
    </row>
    <row r="1322" spans="76:76">
      <c r="BX1322" s="2"/>
    </row>
    <row r="1323" spans="76:76">
      <c r="BX1323" s="2"/>
    </row>
    <row r="1324" spans="76:76">
      <c r="BX1324" s="2"/>
    </row>
    <row r="1325" spans="76:76">
      <c r="BX1325" s="2"/>
    </row>
    <row r="1326" spans="76:76">
      <c r="BX1326" s="2"/>
    </row>
    <row r="1327" spans="76:76">
      <c r="BX1327" s="2"/>
    </row>
    <row r="1328" spans="76:76">
      <c r="BX1328" s="2"/>
    </row>
    <row r="1329" spans="76:76">
      <c r="BX1329" s="2"/>
    </row>
    <row r="1330" spans="76:76">
      <c r="BX1330" s="2"/>
    </row>
    <row r="1331" spans="76:76">
      <c r="BX1331" s="2"/>
    </row>
    <row r="1332" spans="76:76">
      <c r="BX1332" s="2"/>
    </row>
    <row r="1333" spans="76:76">
      <c r="BX1333" s="2"/>
    </row>
    <row r="1334" spans="76:76">
      <c r="BX1334" s="2"/>
    </row>
    <row r="1335" spans="76:76">
      <c r="BX1335" s="2"/>
    </row>
    <row r="1336" spans="76:76">
      <c r="BX1336" s="2"/>
    </row>
    <row r="1337" spans="76:76">
      <c r="BX1337" s="2"/>
    </row>
    <row r="1338" spans="76:76">
      <c r="BX1338" s="2"/>
    </row>
    <row r="1339" spans="76:76">
      <c r="BX1339" s="2"/>
    </row>
    <row r="1340" spans="76:76">
      <c r="BX1340" s="2"/>
    </row>
    <row r="1341" spans="76:76">
      <c r="BX1341" s="2"/>
    </row>
    <row r="1342" spans="76:76">
      <c r="BX1342" s="2"/>
    </row>
    <row r="1343" spans="76:76">
      <c r="BX1343" s="2"/>
    </row>
    <row r="1344" spans="76:76">
      <c r="BX1344" s="2"/>
    </row>
    <row r="1345" spans="76:76">
      <c r="BX1345" s="2"/>
    </row>
    <row r="1346" spans="76:76">
      <c r="BX1346" s="2"/>
    </row>
    <row r="1347" spans="76:76">
      <c r="BX1347" s="2"/>
    </row>
    <row r="1348" spans="76:76">
      <c r="BX1348" s="2"/>
    </row>
    <row r="1349" spans="76:76">
      <c r="BX1349" s="2"/>
    </row>
    <row r="1350" spans="76:76">
      <c r="BX1350" s="2"/>
    </row>
    <row r="1351" spans="76:76">
      <c r="BX1351" s="2"/>
    </row>
    <row r="1352" spans="76:76">
      <c r="BX1352" s="2"/>
    </row>
    <row r="1353" spans="76:76">
      <c r="BX1353" s="2"/>
    </row>
    <row r="1354" spans="76:76">
      <c r="BX1354" s="2"/>
    </row>
    <row r="1355" spans="76:76">
      <c r="BX1355" s="2"/>
    </row>
    <row r="1356" spans="76:76">
      <c r="BX1356" s="2"/>
    </row>
    <row r="1357" spans="76:76">
      <c r="BX1357" s="2"/>
    </row>
    <row r="1358" spans="76:76">
      <c r="BX1358" s="2"/>
    </row>
    <row r="1359" spans="76:76">
      <c r="BX1359" s="2"/>
    </row>
    <row r="1360" spans="76:76">
      <c r="BX1360" s="2"/>
    </row>
    <row r="1361" spans="76:76">
      <c r="BX1361" s="2"/>
    </row>
    <row r="1362" spans="76:76">
      <c r="BX1362" s="2"/>
    </row>
    <row r="1363" spans="76:76">
      <c r="BX1363" s="2"/>
    </row>
    <row r="1364" spans="76:76">
      <c r="BX1364" s="2"/>
    </row>
    <row r="1365" spans="76:76">
      <c r="BX1365" s="2"/>
    </row>
    <row r="1366" spans="76:76">
      <c r="BX1366" s="2"/>
    </row>
    <row r="1367" spans="76:76">
      <c r="BX1367" s="2"/>
    </row>
    <row r="1368" spans="76:76">
      <c r="BX1368" s="2"/>
    </row>
    <row r="1369" spans="76:76">
      <c r="BX1369" s="2"/>
    </row>
    <row r="1370" spans="76:76">
      <c r="BX1370" s="2"/>
    </row>
    <row r="1371" spans="76:76">
      <c r="BX1371" s="2"/>
    </row>
    <row r="1372" spans="76:76">
      <c r="BX1372" s="2"/>
    </row>
    <row r="1373" spans="76:76">
      <c r="BX1373" s="2"/>
    </row>
    <row r="1374" spans="76:76">
      <c r="BX1374" s="2"/>
    </row>
    <row r="1375" spans="76:76">
      <c r="BX1375" s="2"/>
    </row>
    <row r="1376" spans="76:76">
      <c r="BX1376" s="2"/>
    </row>
    <row r="1377" spans="76:76">
      <c r="BX1377" s="2"/>
    </row>
    <row r="1378" spans="76:76">
      <c r="BX1378" s="2"/>
    </row>
    <row r="1379" spans="76:76">
      <c r="BX1379" s="2"/>
    </row>
    <row r="1380" spans="76:76">
      <c r="BX1380" s="2"/>
    </row>
    <row r="1381" spans="76:76">
      <c r="BX1381" s="2"/>
    </row>
    <row r="1382" spans="76:76">
      <c r="BX1382" s="2"/>
    </row>
    <row r="1383" spans="76:76">
      <c r="BX1383" s="2"/>
    </row>
    <row r="1384" spans="76:76">
      <c r="BX1384" s="2"/>
    </row>
    <row r="1385" spans="76:76">
      <c r="BX1385" s="2"/>
    </row>
    <row r="1386" spans="76:76">
      <c r="BX1386" s="2"/>
    </row>
    <row r="1387" spans="76:76">
      <c r="BX1387" s="2"/>
    </row>
    <row r="1388" spans="76:76">
      <c r="BX1388" s="2"/>
    </row>
    <row r="1389" spans="76:76">
      <c r="BX1389" s="2"/>
    </row>
    <row r="1390" spans="76:76">
      <c r="BX1390" s="2"/>
    </row>
    <row r="1391" spans="76:76">
      <c r="BX1391" s="2"/>
    </row>
    <row r="1392" spans="76:76">
      <c r="BX1392" s="2"/>
    </row>
    <row r="1393" spans="76:76">
      <c r="BX1393" s="2"/>
    </row>
    <row r="1394" spans="76:76">
      <c r="BX1394" s="2"/>
    </row>
    <row r="1395" spans="76:76">
      <c r="BX1395" s="2"/>
    </row>
    <row r="1396" spans="76:76">
      <c r="BX1396" s="2"/>
    </row>
    <row r="1397" spans="76:76">
      <c r="BX1397" s="2"/>
    </row>
    <row r="1398" spans="76:76">
      <c r="BX1398" s="2"/>
    </row>
    <row r="1399" spans="76:76">
      <c r="BX1399" s="2"/>
    </row>
    <row r="1400" spans="76:76">
      <c r="BX1400" s="2"/>
    </row>
    <row r="1401" spans="76:76">
      <c r="BX1401" s="2"/>
    </row>
    <row r="1402" spans="76:76">
      <c r="BX1402" s="2"/>
    </row>
    <row r="1403" spans="76:76">
      <c r="BX1403" s="2"/>
    </row>
    <row r="1404" spans="76:76">
      <c r="BX1404" s="2"/>
    </row>
    <row r="1405" spans="76:76">
      <c r="BX1405" s="2"/>
    </row>
    <row r="1406" spans="76:76">
      <c r="BX1406" s="2"/>
    </row>
    <row r="1407" spans="76:76">
      <c r="BX1407" s="2"/>
    </row>
    <row r="1408" spans="76:76">
      <c r="BX1408" s="2"/>
    </row>
    <row r="1409" spans="76:76">
      <c r="BX1409" s="2"/>
    </row>
    <row r="1410" spans="76:76">
      <c r="BX1410" s="2"/>
    </row>
    <row r="1411" spans="76:76">
      <c r="BX1411" s="2"/>
    </row>
    <row r="1412" spans="76:76">
      <c r="BX1412" s="2"/>
    </row>
    <row r="1413" spans="76:76">
      <c r="BX1413" s="2"/>
    </row>
    <row r="1414" spans="76:76">
      <c r="BX1414" s="2"/>
    </row>
    <row r="1415" spans="76:76">
      <c r="BX1415" s="2"/>
    </row>
    <row r="1416" spans="76:76">
      <c r="BX1416" s="2"/>
    </row>
    <row r="1417" spans="76:76">
      <c r="BX1417" s="2"/>
    </row>
    <row r="1418" spans="76:76">
      <c r="BX1418" s="2"/>
    </row>
    <row r="1419" spans="76:76">
      <c r="BX1419" s="2"/>
    </row>
    <row r="1420" spans="76:76">
      <c r="BX1420" s="2"/>
    </row>
    <row r="1421" spans="76:76">
      <c r="BX1421" s="2"/>
    </row>
    <row r="1422" spans="76:76">
      <c r="BX1422" s="2"/>
    </row>
    <row r="1423" spans="76:76">
      <c r="BX1423" s="2"/>
    </row>
    <row r="1424" spans="76:76">
      <c r="BX1424" s="2"/>
    </row>
    <row r="1425" spans="76:76">
      <c r="BX1425" s="2"/>
    </row>
    <row r="1426" spans="76:76">
      <c r="BX1426" s="2"/>
    </row>
    <row r="1427" spans="76:76">
      <c r="BX1427" s="2"/>
    </row>
    <row r="1428" spans="76:76">
      <c r="BX1428" s="2"/>
    </row>
    <row r="1429" spans="76:76">
      <c r="BX1429" s="2"/>
    </row>
    <row r="1430" spans="76:76">
      <c r="BX1430" s="2"/>
    </row>
    <row r="1431" spans="76:76">
      <c r="BX1431" s="2"/>
    </row>
    <row r="1432" spans="76:76">
      <c r="BX1432" s="2"/>
    </row>
    <row r="1433" spans="76:76">
      <c r="BX1433" s="2"/>
    </row>
    <row r="1434" spans="76:76">
      <c r="BX1434" s="2"/>
    </row>
    <row r="1435" spans="76:76">
      <c r="BX1435" s="2"/>
    </row>
    <row r="1436" spans="76:76">
      <c r="BX1436" s="2"/>
    </row>
    <row r="1437" spans="76:76">
      <c r="BX1437" s="2"/>
    </row>
    <row r="1438" spans="76:76">
      <c r="BX1438" s="2"/>
    </row>
    <row r="1439" spans="76:76">
      <c r="BX1439" s="2"/>
    </row>
    <row r="1440" spans="76:76">
      <c r="BX1440" s="2"/>
    </row>
    <row r="1441" spans="76:76">
      <c r="BX1441" s="2"/>
    </row>
    <row r="1442" spans="76:76">
      <c r="BX1442" s="2"/>
    </row>
    <row r="1443" spans="76:76">
      <c r="BX1443" s="2"/>
    </row>
    <row r="1444" spans="76:76">
      <c r="BX1444" s="2"/>
    </row>
    <row r="1445" spans="76:76">
      <c r="BX1445" s="2"/>
    </row>
    <row r="1446" spans="76:76">
      <c r="BX1446" s="2"/>
    </row>
    <row r="1447" spans="76:76">
      <c r="BX1447" s="2"/>
    </row>
    <row r="1448" spans="76:76">
      <c r="BX1448" s="2"/>
    </row>
    <row r="1449" spans="76:76">
      <c r="BX1449" s="2"/>
    </row>
    <row r="1450" spans="76:76">
      <c r="BX1450" s="2"/>
    </row>
    <row r="1451" spans="76:76">
      <c r="BX1451" s="2"/>
    </row>
    <row r="1452" spans="76:76">
      <c r="BX1452" s="2"/>
    </row>
    <row r="1453" spans="76:76">
      <c r="BX1453" s="2"/>
    </row>
    <row r="1454" spans="76:76">
      <c r="BX1454" s="2"/>
    </row>
    <row r="1455" spans="76:76">
      <c r="BX1455" s="2"/>
    </row>
    <row r="1456" spans="76:76">
      <c r="BX1456" s="2"/>
    </row>
    <row r="1457" spans="76:76">
      <c r="BX1457" s="2"/>
    </row>
    <row r="1458" spans="76:76">
      <c r="BX1458" s="2"/>
    </row>
    <row r="1459" spans="76:76">
      <c r="BX1459" s="2"/>
    </row>
    <row r="1460" spans="76:76">
      <c r="BX1460" s="2"/>
    </row>
    <row r="1461" spans="76:76">
      <c r="BX1461" s="2"/>
    </row>
    <row r="1462" spans="76:76">
      <c r="BX1462" s="2"/>
    </row>
    <row r="1463" spans="76:76">
      <c r="BX1463" s="2"/>
    </row>
    <row r="1464" spans="76:76">
      <c r="BX1464" s="2"/>
    </row>
    <row r="1465" spans="76:76">
      <c r="BX1465" s="2"/>
    </row>
    <row r="1466" spans="76:76">
      <c r="BX1466" s="2"/>
    </row>
    <row r="1467" spans="76:76">
      <c r="BX1467" s="2"/>
    </row>
    <row r="1468" spans="76:76">
      <c r="BX1468" s="2"/>
    </row>
    <row r="1469" spans="76:76">
      <c r="BX1469" s="2"/>
    </row>
    <row r="1470" spans="76:76">
      <c r="BX1470" s="2"/>
    </row>
    <row r="1471" spans="76:76">
      <c r="BX1471" s="2"/>
    </row>
    <row r="1472" spans="76:76">
      <c r="BX1472" s="2"/>
    </row>
    <row r="1473" spans="76:76">
      <c r="BX1473" s="2"/>
    </row>
    <row r="1474" spans="76:76">
      <c r="BX1474" s="2"/>
    </row>
    <row r="1475" spans="76:76">
      <c r="BX1475" s="2"/>
    </row>
    <row r="1476" spans="76:76">
      <c r="BX1476" s="2"/>
    </row>
    <row r="1477" spans="76:76">
      <c r="BX1477" s="2"/>
    </row>
    <row r="1478" spans="76:76">
      <c r="BX1478" s="2"/>
    </row>
    <row r="1479" spans="76:76">
      <c r="BX1479" s="2"/>
    </row>
    <row r="1480" spans="76:76">
      <c r="BX1480" s="2"/>
    </row>
    <row r="1481" spans="76:76">
      <c r="BX1481" s="2"/>
    </row>
    <row r="1482" spans="76:76">
      <c r="BX1482" s="2"/>
    </row>
    <row r="1483" spans="76:76">
      <c r="BX1483" s="2"/>
    </row>
    <row r="1484" spans="76:76">
      <c r="BX1484" s="2"/>
    </row>
    <row r="1485" spans="76:76">
      <c r="BX1485" s="2"/>
    </row>
    <row r="1486" spans="76:76">
      <c r="BX1486" s="2"/>
    </row>
    <row r="1487" spans="76:76">
      <c r="BX1487" s="2"/>
    </row>
    <row r="1488" spans="76:76">
      <c r="BX1488" s="2"/>
    </row>
    <row r="1489" spans="76:76">
      <c r="BX1489" s="2"/>
    </row>
    <row r="1490" spans="76:76">
      <c r="BX1490" s="2"/>
    </row>
    <row r="1491" spans="76:76">
      <c r="BX1491" s="2"/>
    </row>
    <row r="1492" spans="76:76">
      <c r="BX1492" s="2"/>
    </row>
    <row r="1493" spans="76:76">
      <c r="BX1493" s="2"/>
    </row>
    <row r="1494" spans="76:76">
      <c r="BX1494" s="2"/>
    </row>
    <row r="1495" spans="76:76">
      <c r="BX1495" s="2"/>
    </row>
    <row r="1496" spans="76:76">
      <c r="BX1496" s="2"/>
    </row>
    <row r="1497" spans="76:76">
      <c r="BX1497" s="2"/>
    </row>
    <row r="1498" spans="76:76">
      <c r="BX1498" s="2"/>
    </row>
    <row r="1499" spans="76:76">
      <c r="BX1499" s="2"/>
    </row>
    <row r="1500" spans="76:76">
      <c r="BX1500" s="2"/>
    </row>
    <row r="1501" spans="76:76">
      <c r="BX1501" s="2"/>
    </row>
    <row r="1502" spans="76:76">
      <c r="BX1502" s="2"/>
    </row>
    <row r="1503" spans="76:76">
      <c r="BX1503" s="2"/>
    </row>
    <row r="1504" spans="76:76">
      <c r="BX1504" s="2"/>
    </row>
    <row r="1505" spans="76:76">
      <c r="BX1505" s="2"/>
    </row>
    <row r="1506" spans="76:76">
      <c r="BX1506" s="2"/>
    </row>
    <row r="1507" spans="76:76">
      <c r="BX1507" s="2"/>
    </row>
    <row r="1508" spans="76:76">
      <c r="BX1508" s="2"/>
    </row>
    <row r="1509" spans="76:76">
      <c r="BX1509" s="2"/>
    </row>
    <row r="1510" spans="76:76">
      <c r="BX1510" s="2"/>
    </row>
    <row r="1511" spans="76:76">
      <c r="BX1511" s="2"/>
    </row>
    <row r="1512" spans="76:76">
      <c r="BX1512" s="2"/>
    </row>
    <row r="1513" spans="76:76">
      <c r="BX1513" s="2"/>
    </row>
    <row r="1514" spans="76:76">
      <c r="BX1514" s="2"/>
    </row>
    <row r="1515" spans="76:76">
      <c r="BX1515" s="2"/>
    </row>
    <row r="1516" spans="76:76">
      <c r="BX1516" s="2"/>
    </row>
    <row r="1517" spans="76:76">
      <c r="BX1517" s="2"/>
    </row>
    <row r="1518" spans="76:76">
      <c r="BX1518" s="2"/>
    </row>
    <row r="1519" spans="76:76">
      <c r="BX1519" s="2"/>
    </row>
    <row r="1520" spans="76:76">
      <c r="BX1520" s="2"/>
    </row>
    <row r="1521" spans="76:76">
      <c r="BX1521" s="2"/>
    </row>
    <row r="1522" spans="76:76">
      <c r="BX1522" s="2"/>
    </row>
    <row r="1523" spans="76:76">
      <c r="BX1523" s="2"/>
    </row>
    <row r="1524" spans="76:76">
      <c r="BX1524" s="2"/>
    </row>
    <row r="1525" spans="76:76">
      <c r="BX1525" s="2"/>
    </row>
    <row r="1526" spans="76:76">
      <c r="BX1526" s="2"/>
    </row>
    <row r="1527" spans="76:76">
      <c r="BX1527" s="2"/>
    </row>
    <row r="1528" spans="76:76">
      <c r="BX1528" s="2"/>
    </row>
    <row r="1529" spans="76:76">
      <c r="BX1529" s="2"/>
    </row>
    <row r="1530" spans="76:76">
      <c r="BX1530" s="2"/>
    </row>
    <row r="1531" spans="76:76">
      <c r="BX1531" s="2"/>
    </row>
    <row r="1532" spans="76:76">
      <c r="BX1532" s="2"/>
    </row>
    <row r="1533" spans="76:76">
      <c r="BX1533" s="2"/>
    </row>
    <row r="1534" spans="76:76">
      <c r="BX1534" s="2"/>
    </row>
    <row r="1535" spans="76:76">
      <c r="BX1535" s="2"/>
    </row>
    <row r="1536" spans="76:76">
      <c r="BX1536" s="2"/>
    </row>
    <row r="1537" spans="76:76">
      <c r="BX1537" s="2"/>
    </row>
    <row r="1538" spans="76:76">
      <c r="BX1538" s="2"/>
    </row>
    <row r="1539" spans="76:76">
      <c r="BX1539" s="2"/>
    </row>
    <row r="1540" spans="76:76">
      <c r="BX1540" s="2"/>
    </row>
    <row r="1541" spans="76:76">
      <c r="BX1541" s="2"/>
    </row>
    <row r="1542" spans="76:76">
      <c r="BX1542" s="2"/>
    </row>
    <row r="1543" spans="76:76">
      <c r="BX1543" s="2"/>
    </row>
    <row r="1544" spans="76:76">
      <c r="BX1544" s="2"/>
    </row>
    <row r="1545" spans="76:76">
      <c r="BX1545" s="2"/>
    </row>
    <row r="1546" spans="76:76">
      <c r="BX1546" s="2"/>
    </row>
    <row r="1547" spans="76:76">
      <c r="BX1547" s="2"/>
    </row>
    <row r="1548" spans="76:76">
      <c r="BX1548" s="2"/>
    </row>
    <row r="1549" spans="76:76">
      <c r="BX1549" s="2"/>
    </row>
    <row r="1550" spans="76:76">
      <c r="BX1550" s="2"/>
    </row>
    <row r="1551" spans="76:76">
      <c r="BX1551" s="2"/>
    </row>
    <row r="1552" spans="76:76">
      <c r="BX1552" s="2"/>
    </row>
    <row r="1553" spans="76:76">
      <c r="BX1553" s="2"/>
    </row>
    <row r="1554" spans="76:76">
      <c r="BX1554" s="2"/>
    </row>
    <row r="1555" spans="76:76">
      <c r="BX1555" s="2"/>
    </row>
    <row r="1556" spans="76:76">
      <c r="BX1556" s="2"/>
    </row>
    <row r="1557" spans="76:76">
      <c r="BX1557" s="2"/>
    </row>
    <row r="1558" spans="76:76">
      <c r="BX1558" s="2"/>
    </row>
    <row r="1559" spans="76:76">
      <c r="BX1559" s="2"/>
    </row>
    <row r="1560" spans="76:76">
      <c r="BX1560" s="2"/>
    </row>
    <row r="1561" spans="76:76">
      <c r="BX1561" s="2"/>
    </row>
    <row r="1562" spans="76:76">
      <c r="BX1562" s="2"/>
    </row>
    <row r="1563" spans="76:76">
      <c r="BX1563" s="2"/>
    </row>
    <row r="1564" spans="76:76">
      <c r="BX1564" s="2"/>
    </row>
    <row r="1565" spans="76:76">
      <c r="BX1565" s="2"/>
    </row>
    <row r="1566" spans="76:76">
      <c r="BX1566" s="2"/>
    </row>
    <row r="1567" spans="76:76">
      <c r="BX1567" s="2"/>
    </row>
    <row r="1568" spans="76:76">
      <c r="BX1568" s="2"/>
    </row>
    <row r="1569" spans="76:76">
      <c r="BX1569" s="2"/>
    </row>
    <row r="1570" spans="76:76">
      <c r="BX1570" s="2"/>
    </row>
    <row r="1571" spans="76:76">
      <c r="BX1571" s="2"/>
    </row>
    <row r="1572" spans="76:76">
      <c r="BX1572" s="2"/>
    </row>
    <row r="1573" spans="76:76">
      <c r="BX1573" s="2"/>
    </row>
    <row r="1574" spans="76:76">
      <c r="BX1574" s="2"/>
    </row>
    <row r="1575" spans="76:76">
      <c r="BX1575" s="2"/>
    </row>
    <row r="1576" spans="76:76">
      <c r="BX1576" s="2"/>
    </row>
    <row r="1577" spans="76:76">
      <c r="BX1577" s="2"/>
    </row>
    <row r="1578" spans="76:76">
      <c r="BX1578" s="2"/>
    </row>
    <row r="1579" spans="76:76">
      <c r="BX1579" s="2"/>
    </row>
    <row r="1580" spans="76:76">
      <c r="BX1580" s="2"/>
    </row>
    <row r="1581" spans="76:76">
      <c r="BX1581" s="2"/>
    </row>
    <row r="1582" spans="76:76">
      <c r="BX1582" s="2"/>
    </row>
    <row r="1583" spans="76:76">
      <c r="BX1583" s="2"/>
    </row>
    <row r="1584" spans="76:76">
      <c r="BX1584" s="2"/>
    </row>
    <row r="1585" spans="76:76">
      <c r="BX1585" s="2"/>
    </row>
    <row r="1586" spans="76:76">
      <c r="BX1586" s="2"/>
    </row>
    <row r="1587" spans="76:76">
      <c r="BX1587" s="2"/>
    </row>
    <row r="1588" spans="76:76">
      <c r="BX1588" s="2"/>
    </row>
    <row r="1589" spans="76:76">
      <c r="BX1589" s="2"/>
    </row>
    <row r="1590" spans="76:76">
      <c r="BX1590" s="2"/>
    </row>
    <row r="1591" spans="76:76">
      <c r="BX1591" s="2"/>
    </row>
    <row r="1592" spans="76:76">
      <c r="BX1592" s="2"/>
    </row>
    <row r="1593" spans="76:76">
      <c r="BX1593" s="2"/>
    </row>
    <row r="1594" spans="76:76">
      <c r="BX1594" s="2"/>
    </row>
    <row r="1595" spans="76:76">
      <c r="BX1595" s="2"/>
    </row>
    <row r="1596" spans="76:76">
      <c r="BX1596" s="2"/>
    </row>
    <row r="1597" spans="76:76">
      <c r="BX1597" s="2"/>
    </row>
    <row r="1598" spans="76:76">
      <c r="BX1598" s="2"/>
    </row>
    <row r="1599" spans="76:76">
      <c r="BX1599" s="2"/>
    </row>
    <row r="1600" spans="76:76">
      <c r="BX1600" s="2"/>
    </row>
    <row r="1601" spans="76:76">
      <c r="BX1601" s="2"/>
    </row>
    <row r="1602" spans="76:76">
      <c r="BX1602" s="2"/>
    </row>
    <row r="1603" spans="76:76">
      <c r="BX1603" s="2"/>
    </row>
    <row r="1604" spans="76:76">
      <c r="BX1604" s="2"/>
    </row>
    <row r="1605" spans="76:76">
      <c r="BX1605" s="2"/>
    </row>
    <row r="1606" spans="76:76">
      <c r="BX1606" s="2"/>
    </row>
    <row r="1607" spans="76:76">
      <c r="BX1607" s="2"/>
    </row>
    <row r="1608" spans="76:76">
      <c r="BX1608" s="2"/>
    </row>
    <row r="1609" spans="76:76">
      <c r="BX1609" s="2"/>
    </row>
    <row r="1610" spans="76:76">
      <c r="BX1610" s="2"/>
    </row>
    <row r="1611" spans="76:76">
      <c r="BX1611" s="2"/>
    </row>
    <row r="1612" spans="76:76">
      <c r="BX1612" s="2"/>
    </row>
    <row r="1613" spans="76:76">
      <c r="BX1613" s="2"/>
    </row>
    <row r="1614" spans="76:76">
      <c r="BX1614" s="2"/>
    </row>
    <row r="1615" spans="76:76">
      <c r="BX1615" s="2"/>
    </row>
    <row r="1616" spans="76:76">
      <c r="BX1616" s="2"/>
    </row>
    <row r="1617" spans="76:76">
      <c r="BX1617" s="2"/>
    </row>
    <row r="1618" spans="76:76">
      <c r="BX1618" s="2"/>
    </row>
    <row r="1619" spans="76:76">
      <c r="BX1619" s="2"/>
    </row>
    <row r="1620" spans="76:76">
      <c r="BX1620" s="2"/>
    </row>
    <row r="1621" spans="76:76">
      <c r="BX1621" s="2"/>
    </row>
    <row r="1622" spans="76:76">
      <c r="BX1622" s="2"/>
    </row>
    <row r="1623" spans="76:76">
      <c r="BX1623" s="2"/>
    </row>
    <row r="1624" spans="76:76">
      <c r="BX1624" s="2"/>
    </row>
    <row r="1625" spans="76:76">
      <c r="BX1625" s="2"/>
    </row>
    <row r="1626" spans="76:76">
      <c r="BX1626" s="2"/>
    </row>
    <row r="1627" spans="76:76">
      <c r="BX1627" s="2"/>
    </row>
    <row r="1628" spans="76:76">
      <c r="BX1628" s="2"/>
    </row>
    <row r="1629" spans="76:76">
      <c r="BX1629" s="2"/>
    </row>
    <row r="1630" spans="76:76">
      <c r="BX1630" s="2"/>
    </row>
    <row r="1631" spans="76:76">
      <c r="BX1631" s="2"/>
    </row>
    <row r="1632" spans="76:76">
      <c r="BX1632" s="2"/>
    </row>
    <row r="1633" spans="76:76">
      <c r="BX1633" s="2"/>
    </row>
    <row r="1634" spans="76:76">
      <c r="BX1634" s="2"/>
    </row>
    <row r="1635" spans="76:76">
      <c r="BX1635" s="2"/>
    </row>
    <row r="1636" spans="76:76">
      <c r="BX1636" s="2"/>
    </row>
    <row r="1637" spans="76:76">
      <c r="BX1637" s="2"/>
    </row>
    <row r="1638" spans="76:76">
      <c r="BX1638" s="2"/>
    </row>
    <row r="1639" spans="76:76">
      <c r="BX1639" s="2"/>
    </row>
    <row r="1640" spans="76:76">
      <c r="BX1640" s="2"/>
    </row>
    <row r="1641" spans="76:76">
      <c r="BX1641" s="2"/>
    </row>
    <row r="1642" spans="76:76">
      <c r="BX1642" s="2"/>
    </row>
    <row r="1643" spans="76:76">
      <c r="BX1643" s="2"/>
    </row>
    <row r="1644" spans="76:76">
      <c r="BX1644" s="2"/>
    </row>
    <row r="1645" spans="76:76">
      <c r="BX1645" s="2"/>
    </row>
    <row r="1646" spans="76:76">
      <c r="BX1646" s="2"/>
    </row>
    <row r="1647" spans="76:76">
      <c r="BX1647" s="2"/>
    </row>
    <row r="1648" spans="76:76">
      <c r="BX1648" s="2"/>
    </row>
    <row r="1649" spans="76:76">
      <c r="BX1649" s="2"/>
    </row>
    <row r="1650" spans="76:76">
      <c r="BX1650" s="2"/>
    </row>
    <row r="1651" spans="76:76">
      <c r="BX1651" s="2"/>
    </row>
    <row r="1652" spans="76:76">
      <c r="BX1652" s="2"/>
    </row>
    <row r="1653" spans="76:76">
      <c r="BX1653" s="2"/>
    </row>
    <row r="1654" spans="76:76">
      <c r="BX1654" s="2"/>
    </row>
    <row r="1655" spans="76:76">
      <c r="BX1655" s="2"/>
    </row>
    <row r="1656" spans="76:76">
      <c r="BX1656" s="2"/>
    </row>
    <row r="1657" spans="76:76">
      <c r="BX1657" s="2"/>
    </row>
    <row r="1658" spans="76:76">
      <c r="BX1658" s="2"/>
    </row>
    <row r="1659" spans="76:76">
      <c r="BX1659" s="2"/>
    </row>
    <row r="1660" spans="76:76">
      <c r="BX1660" s="2"/>
    </row>
    <row r="1661" spans="76:76">
      <c r="BX1661" s="2"/>
    </row>
    <row r="1662" spans="76:76">
      <c r="BX1662" s="2"/>
    </row>
    <row r="1663" spans="76:76">
      <c r="BX1663" s="2"/>
    </row>
    <row r="1664" spans="76:76">
      <c r="BX1664" s="2"/>
    </row>
    <row r="1665" spans="76:76">
      <c r="BX1665" s="2"/>
    </row>
    <row r="1666" spans="76:76">
      <c r="BX1666" s="2"/>
    </row>
    <row r="1667" spans="76:76">
      <c r="BX1667" s="2"/>
    </row>
    <row r="1668" spans="76:76">
      <c r="BX1668" s="2"/>
    </row>
    <row r="1669" spans="76:76">
      <c r="BX1669" s="2"/>
    </row>
    <row r="1670" spans="76:76">
      <c r="BX1670" s="2"/>
    </row>
    <row r="1671" spans="76:76">
      <c r="BX1671" s="2"/>
    </row>
    <row r="1672" spans="76:76">
      <c r="BX1672" s="2"/>
    </row>
    <row r="1673" spans="76:76">
      <c r="BX1673" s="2"/>
    </row>
    <row r="1674" spans="76:76">
      <c r="BX1674" s="2"/>
    </row>
    <row r="1675" spans="76:76">
      <c r="BX1675" s="2"/>
    </row>
    <row r="1676" spans="76:76">
      <c r="BX1676" s="2"/>
    </row>
    <row r="1677" spans="76:76">
      <c r="BX1677" s="2"/>
    </row>
    <row r="1678" spans="76:76">
      <c r="BX1678" s="2"/>
    </row>
    <row r="1679" spans="76:76">
      <c r="BX1679" s="2"/>
    </row>
    <row r="1680" spans="76:76">
      <c r="BX1680" s="2"/>
    </row>
    <row r="1681" spans="76:76">
      <c r="BX1681" s="2"/>
    </row>
    <row r="1682" spans="76:76">
      <c r="BX1682" s="2"/>
    </row>
    <row r="1683" spans="76:76">
      <c r="BX1683" s="2"/>
    </row>
    <row r="1684" spans="76:76">
      <c r="BX1684" s="2"/>
    </row>
    <row r="1685" spans="76:76">
      <c r="BX1685" s="2"/>
    </row>
    <row r="1686" spans="76:76">
      <c r="BX1686" s="2"/>
    </row>
    <row r="1687" spans="76:76">
      <c r="BX1687" s="2"/>
    </row>
    <row r="1688" spans="76:76">
      <c r="BX1688" s="2"/>
    </row>
    <row r="1689" spans="76:76">
      <c r="BX1689" s="2"/>
    </row>
    <row r="1690" spans="76:76">
      <c r="BX1690" s="2"/>
    </row>
    <row r="1691" spans="76:76">
      <c r="BX1691" s="2"/>
    </row>
    <row r="1692" spans="76:76">
      <c r="BX1692" s="2"/>
    </row>
    <row r="1693" spans="76:76">
      <c r="BX1693" s="2"/>
    </row>
    <row r="1694" spans="76:76">
      <c r="BX1694" s="2"/>
    </row>
    <row r="1695" spans="76:76">
      <c r="BX1695" s="2"/>
    </row>
    <row r="1696" spans="76:76">
      <c r="BX1696" s="2"/>
    </row>
    <row r="1697" spans="76:76">
      <c r="BX1697" s="2"/>
    </row>
    <row r="1698" spans="76:76">
      <c r="BX1698" s="2"/>
    </row>
    <row r="1699" spans="76:76">
      <c r="BX1699" s="2"/>
    </row>
    <row r="1700" spans="76:76">
      <c r="BX1700" s="2"/>
    </row>
    <row r="1701" spans="76:76">
      <c r="BX1701" s="2"/>
    </row>
    <row r="1702" spans="76:76">
      <c r="BX1702" s="2"/>
    </row>
    <row r="1703" spans="76:76">
      <c r="BX1703" s="2"/>
    </row>
    <row r="1704" spans="76:76">
      <c r="BX1704" s="2"/>
    </row>
    <row r="1705" spans="76:76">
      <c r="BX1705" s="2"/>
    </row>
    <row r="1706" spans="76:76">
      <c r="BX1706" s="2"/>
    </row>
    <row r="1707" spans="76:76">
      <c r="BX1707" s="2"/>
    </row>
    <row r="1708" spans="76:76">
      <c r="BX1708" s="2"/>
    </row>
    <row r="1709" spans="76:76">
      <c r="BX1709" s="2"/>
    </row>
    <row r="1710" spans="76:76">
      <c r="BX1710" s="2"/>
    </row>
    <row r="1711" spans="76:76">
      <c r="BX1711" s="2"/>
    </row>
    <row r="1712" spans="76:76">
      <c r="BX1712" s="2"/>
    </row>
    <row r="1713" spans="76:76">
      <c r="BX1713" s="2"/>
    </row>
    <row r="1714" spans="76:76">
      <c r="BX1714" s="2"/>
    </row>
    <row r="1715" spans="76:76">
      <c r="BX1715" s="2"/>
    </row>
    <row r="1716" spans="76:76">
      <c r="BX1716" s="2"/>
    </row>
    <row r="1717" spans="76:76">
      <c r="BX1717" s="2"/>
    </row>
    <row r="1718" spans="76:76">
      <c r="BX1718" s="2"/>
    </row>
    <row r="1719" spans="76:76">
      <c r="BX1719" s="2"/>
    </row>
    <row r="1720" spans="76:76">
      <c r="BX1720" s="2"/>
    </row>
    <row r="1721" spans="76:76">
      <c r="BX1721" s="2"/>
    </row>
    <row r="1722" spans="76:76">
      <c r="BX1722" s="2"/>
    </row>
    <row r="1723" spans="76:76">
      <c r="BX1723" s="2"/>
    </row>
    <row r="1724" spans="76:76">
      <c r="BX1724" s="2"/>
    </row>
    <row r="1725" spans="76:76">
      <c r="BX1725" s="2"/>
    </row>
    <row r="1726" spans="76:76">
      <c r="BX1726" s="2"/>
    </row>
    <row r="1727" spans="76:76">
      <c r="BX1727" s="2"/>
    </row>
    <row r="1728" spans="76:76">
      <c r="BX1728" s="2"/>
    </row>
    <row r="1729" spans="76:76">
      <c r="BX1729" s="2"/>
    </row>
    <row r="1730" spans="76:76">
      <c r="BX1730" s="2"/>
    </row>
    <row r="1731" spans="76:76">
      <c r="BX1731" s="2"/>
    </row>
    <row r="1732" spans="76:76">
      <c r="BX1732" s="2"/>
    </row>
    <row r="1733" spans="76:76">
      <c r="BX1733" s="2"/>
    </row>
    <row r="1734" spans="76:76">
      <c r="BX1734" s="2"/>
    </row>
    <row r="1735" spans="76:76">
      <c r="BX1735" s="2"/>
    </row>
    <row r="1736" spans="76:76">
      <c r="BX1736" s="2"/>
    </row>
    <row r="1737" spans="76:76">
      <c r="BX1737" s="2"/>
    </row>
    <row r="1738" spans="76:76">
      <c r="BX1738" s="2"/>
    </row>
    <row r="1739" spans="76:76">
      <c r="BX1739" s="2"/>
    </row>
    <row r="1740" spans="76:76">
      <c r="BX1740" s="2"/>
    </row>
    <row r="1741" spans="76:76">
      <c r="BX1741" s="2"/>
    </row>
    <row r="1742" spans="76:76">
      <c r="BX1742" s="2"/>
    </row>
    <row r="1743" spans="76:76">
      <c r="BX1743" s="2"/>
    </row>
    <row r="1744" spans="76:76">
      <c r="BX1744" s="2"/>
    </row>
    <row r="1745" spans="76:76">
      <c r="BX1745" s="2"/>
    </row>
    <row r="1746" spans="76:76">
      <c r="BX1746" s="2"/>
    </row>
    <row r="1747" spans="76:76">
      <c r="BX1747" s="2"/>
    </row>
    <row r="1748" spans="76:76">
      <c r="BX1748" s="2"/>
    </row>
    <row r="1749" spans="76:76">
      <c r="BX1749" s="2"/>
    </row>
    <row r="1750" spans="76:76">
      <c r="BX1750" s="2"/>
    </row>
    <row r="1751" spans="76:76">
      <c r="BX1751" s="2"/>
    </row>
    <row r="1752" spans="76:76">
      <c r="BX1752" s="2"/>
    </row>
    <row r="1753" spans="76:76">
      <c r="BX1753" s="2"/>
    </row>
    <row r="1754" spans="76:76">
      <c r="BX1754" s="2"/>
    </row>
    <row r="1755" spans="76:76">
      <c r="BX1755" s="2"/>
    </row>
    <row r="1756" spans="76:76">
      <c r="BX1756" s="2"/>
    </row>
    <row r="1757" spans="76:76">
      <c r="BX1757" s="2"/>
    </row>
    <row r="1758" spans="76:76">
      <c r="BX1758" s="2"/>
    </row>
    <row r="1759" spans="76:76">
      <c r="BX1759" s="2"/>
    </row>
    <row r="1760" spans="76:76">
      <c r="BX1760" s="2"/>
    </row>
    <row r="1761" spans="76:76">
      <c r="BX1761" s="2"/>
    </row>
    <row r="1762" spans="76:76">
      <c r="BX1762" s="2"/>
    </row>
    <row r="1763" spans="76:76">
      <c r="BX1763" s="2"/>
    </row>
    <row r="1764" spans="76:76">
      <c r="BX1764" s="2"/>
    </row>
    <row r="1765" spans="76:76">
      <c r="BX1765" s="2"/>
    </row>
    <row r="1766" spans="76:76">
      <c r="BX1766" s="2"/>
    </row>
    <row r="1767" spans="76:76">
      <c r="BX1767" s="2"/>
    </row>
    <row r="1768" spans="76:76">
      <c r="BX1768" s="2"/>
    </row>
    <row r="1769" spans="76:76">
      <c r="BX1769" s="2"/>
    </row>
    <row r="1770" spans="76:76">
      <c r="BX1770" s="2"/>
    </row>
    <row r="1771" spans="76:76">
      <c r="BX1771" s="2"/>
    </row>
    <row r="1772" spans="76:76">
      <c r="BX1772" s="2"/>
    </row>
    <row r="1773" spans="76:76">
      <c r="BX1773" s="2"/>
    </row>
    <row r="1774" spans="76:76">
      <c r="BX1774" s="2"/>
    </row>
    <row r="1775" spans="76:76">
      <c r="BX1775" s="2"/>
    </row>
    <row r="1776" spans="76:76">
      <c r="BX1776" s="2"/>
    </row>
    <row r="1777" spans="76:76">
      <c r="BX1777" s="2"/>
    </row>
    <row r="1778" spans="76:76">
      <c r="BX1778" s="2"/>
    </row>
    <row r="1779" spans="76:76">
      <c r="BX1779" s="2"/>
    </row>
    <row r="1780" spans="76:76">
      <c r="BX1780" s="2"/>
    </row>
    <row r="1781" spans="76:76">
      <c r="BX1781" s="2"/>
    </row>
    <row r="1782" spans="76:76">
      <c r="BX1782" s="2"/>
    </row>
    <row r="1783" spans="76:76">
      <c r="BX1783" s="2"/>
    </row>
    <row r="1784" spans="76:76">
      <c r="BX1784" s="2"/>
    </row>
    <row r="1785" spans="76:76">
      <c r="BX1785" s="2"/>
    </row>
    <row r="1786" spans="76:76">
      <c r="BX1786" s="2"/>
    </row>
    <row r="1787" spans="76:76">
      <c r="BX1787" s="2"/>
    </row>
    <row r="1788" spans="76:76">
      <c r="BX1788" s="2"/>
    </row>
    <row r="1789" spans="76:76">
      <c r="BX1789" s="2"/>
    </row>
    <row r="1790" spans="76:76">
      <c r="BX1790" s="2"/>
    </row>
    <row r="1791" spans="76:76">
      <c r="BX1791" s="2"/>
    </row>
    <row r="1792" spans="76:76">
      <c r="BX1792" s="2"/>
    </row>
    <row r="1793" spans="76:76">
      <c r="BX1793" s="2"/>
    </row>
    <row r="1794" spans="76:76">
      <c r="BX1794" s="2"/>
    </row>
    <row r="1795" spans="76:76">
      <c r="BX1795" s="2"/>
    </row>
    <row r="1796" spans="76:76">
      <c r="BX1796" s="2"/>
    </row>
    <row r="1797" spans="76:76">
      <c r="BX1797" s="2"/>
    </row>
    <row r="1798" spans="76:76">
      <c r="BX1798" s="2"/>
    </row>
    <row r="1799" spans="76:76">
      <c r="BX1799" s="2"/>
    </row>
    <row r="1800" spans="76:76">
      <c r="BX1800" s="2"/>
    </row>
    <row r="1801" spans="76:76">
      <c r="BX1801" s="2"/>
    </row>
    <row r="1802" spans="76:76">
      <c r="BX1802" s="2"/>
    </row>
    <row r="1803" spans="76:76">
      <c r="BX1803" s="2"/>
    </row>
    <row r="1804" spans="76:76">
      <c r="BX1804" s="2"/>
    </row>
    <row r="1805" spans="76:76">
      <c r="BX1805" s="2"/>
    </row>
    <row r="1806" spans="76:76">
      <c r="BX1806" s="2"/>
    </row>
    <row r="1807" spans="76:76">
      <c r="BX1807" s="2"/>
    </row>
    <row r="1808" spans="76:76">
      <c r="BX1808" s="2"/>
    </row>
    <row r="1809" spans="76:76">
      <c r="BX1809" s="2"/>
    </row>
    <row r="1810" spans="76:76">
      <c r="BX1810" s="2"/>
    </row>
    <row r="1811" spans="76:76">
      <c r="BX1811" s="2"/>
    </row>
    <row r="1812" spans="76:76">
      <c r="BX1812" s="2"/>
    </row>
    <row r="1813" spans="76:76">
      <c r="BX1813" s="2"/>
    </row>
    <row r="1814" spans="76:76">
      <c r="BX1814" s="2"/>
    </row>
    <row r="1815" spans="76:76">
      <c r="BX1815" s="2"/>
    </row>
    <row r="1816" spans="76:76">
      <c r="BX1816" s="2"/>
    </row>
    <row r="1817" spans="76:76">
      <c r="BX1817" s="2"/>
    </row>
    <row r="1818" spans="76:76">
      <c r="BX1818" s="2"/>
    </row>
    <row r="1819" spans="76:76">
      <c r="BX1819" s="2"/>
    </row>
    <row r="1820" spans="76:76">
      <c r="BX1820" s="2"/>
    </row>
    <row r="1821" spans="76:76">
      <c r="BX1821" s="2"/>
    </row>
    <row r="1822" spans="76:76">
      <c r="BX1822" s="2"/>
    </row>
    <row r="1823" spans="76:76">
      <c r="BX1823" s="2"/>
    </row>
    <row r="1824" spans="76:76">
      <c r="BX1824" s="2"/>
    </row>
    <row r="1825" spans="76:76">
      <c r="BX1825" s="2"/>
    </row>
    <row r="1826" spans="76:76">
      <c r="BX1826" s="2"/>
    </row>
    <row r="1827" spans="76:76">
      <c r="BX1827" s="2"/>
    </row>
    <row r="1828" spans="76:76">
      <c r="BX1828" s="2"/>
    </row>
    <row r="1829" spans="76:76">
      <c r="BX1829" s="2"/>
    </row>
    <row r="1830" spans="76:76">
      <c r="BX1830" s="2"/>
    </row>
    <row r="1831" spans="76:76">
      <c r="BX1831" s="2"/>
    </row>
    <row r="1832" spans="76:76">
      <c r="BX1832" s="2"/>
    </row>
    <row r="1833" spans="76:76">
      <c r="BX1833" s="2"/>
    </row>
    <row r="1834" spans="76:76">
      <c r="BX1834" s="2"/>
    </row>
    <row r="1835" spans="76:76">
      <c r="BX1835" s="2"/>
    </row>
    <row r="1836" spans="76:76">
      <c r="BX1836" s="2"/>
    </row>
    <row r="1837" spans="76:76">
      <c r="BX1837" s="2"/>
    </row>
    <row r="1838" spans="76:76">
      <c r="BX1838" s="2"/>
    </row>
    <row r="1839" spans="76:76">
      <c r="BX1839" s="2"/>
    </row>
    <row r="1840" spans="76:76">
      <c r="BX1840" s="2"/>
    </row>
    <row r="1841" spans="76:76">
      <c r="BX1841" s="2"/>
    </row>
    <row r="1842" spans="76:76">
      <c r="BX1842" s="2"/>
    </row>
    <row r="1843" spans="76:76">
      <c r="BX1843" s="2"/>
    </row>
    <row r="1844" spans="76:76">
      <c r="BX1844" s="2"/>
    </row>
    <row r="1845" spans="76:76">
      <c r="BX1845" s="2"/>
    </row>
    <row r="1846" spans="76:76">
      <c r="BX1846" s="2"/>
    </row>
    <row r="1847" spans="76:76">
      <c r="BX1847" s="2"/>
    </row>
    <row r="1848" spans="76:76">
      <c r="BX1848" s="2"/>
    </row>
    <row r="1849" spans="76:76">
      <c r="BX1849" s="2"/>
    </row>
    <row r="1850" spans="76:76">
      <c r="BX1850" s="2"/>
    </row>
    <row r="1851" spans="76:76">
      <c r="BX1851" s="2"/>
    </row>
    <row r="1852" spans="76:76">
      <c r="BX1852" s="2"/>
    </row>
    <row r="1853" spans="76:76">
      <c r="BX1853" s="2"/>
    </row>
    <row r="1854" spans="76:76">
      <c r="BX1854" s="2"/>
    </row>
    <row r="1855" spans="76:76">
      <c r="BX1855" s="2"/>
    </row>
    <row r="1856" spans="76:76">
      <c r="BX1856" s="2"/>
    </row>
    <row r="1857" spans="76:76">
      <c r="BX1857" s="2"/>
    </row>
    <row r="1858" spans="76:76">
      <c r="BX1858" s="2"/>
    </row>
    <row r="1859" spans="76:76">
      <c r="BX1859" s="2"/>
    </row>
    <row r="1860" spans="76:76">
      <c r="BX1860" s="2"/>
    </row>
    <row r="1861" spans="76:76">
      <c r="BX1861" s="2"/>
    </row>
    <row r="1862" spans="76:76">
      <c r="BX1862" s="2"/>
    </row>
    <row r="1863" spans="76:76">
      <c r="BX1863" s="2"/>
    </row>
    <row r="1864" spans="76:76">
      <c r="BX1864" s="2"/>
    </row>
    <row r="1865" spans="76:76">
      <c r="BX1865" s="2"/>
    </row>
    <row r="1866" spans="76:76">
      <c r="BX1866" s="2"/>
    </row>
    <row r="1867" spans="76:76">
      <c r="BX1867" s="2"/>
    </row>
    <row r="1868" spans="76:76">
      <c r="BX1868" s="2"/>
    </row>
    <row r="1869" spans="76:76">
      <c r="BX1869" s="2"/>
    </row>
    <row r="1870" spans="76:76">
      <c r="BX1870" s="2"/>
    </row>
    <row r="1871" spans="76:76">
      <c r="BX1871" s="2"/>
    </row>
    <row r="1872" spans="76:76">
      <c r="BX1872" s="2"/>
    </row>
    <row r="1873" spans="76:76">
      <c r="BX1873" s="2"/>
    </row>
    <row r="1874" spans="76:76">
      <c r="BX1874" s="2"/>
    </row>
    <row r="1875" spans="76:76">
      <c r="BX1875" s="2"/>
    </row>
    <row r="1876" spans="76:76">
      <c r="BX1876" s="2"/>
    </row>
    <row r="1877" spans="76:76">
      <c r="BX1877" s="2"/>
    </row>
    <row r="1878" spans="76:76">
      <c r="BX1878" s="2"/>
    </row>
    <row r="1879" spans="76:76">
      <c r="BX1879" s="2"/>
    </row>
    <row r="1880" spans="76:76">
      <c r="BX1880" s="2"/>
    </row>
    <row r="1881" spans="76:76">
      <c r="BX1881" s="2"/>
    </row>
    <row r="1882" spans="76:76">
      <c r="BX1882" s="2"/>
    </row>
    <row r="1883" spans="76:76">
      <c r="BX1883" s="2"/>
    </row>
    <row r="1884" spans="76:76">
      <c r="BX1884" s="2"/>
    </row>
    <row r="1885" spans="76:76">
      <c r="BX1885" s="2"/>
    </row>
    <row r="1886" spans="76:76">
      <c r="BX1886" s="2"/>
    </row>
    <row r="1887" spans="76:76">
      <c r="BX1887" s="2"/>
    </row>
    <row r="1888" spans="76:76">
      <c r="BX1888" s="2"/>
    </row>
    <row r="1889" spans="76:76">
      <c r="BX1889" s="2"/>
    </row>
    <row r="1890" spans="76:76">
      <c r="BX1890" s="2"/>
    </row>
    <row r="1891" spans="76:76">
      <c r="BX1891" s="2"/>
    </row>
    <row r="1892" spans="76:76">
      <c r="BX1892" s="2"/>
    </row>
    <row r="1893" spans="76:76">
      <c r="BX1893" s="2"/>
    </row>
    <row r="1894" spans="76:76">
      <c r="BX1894" s="2"/>
    </row>
    <row r="1895" spans="76:76">
      <c r="BX1895" s="2"/>
    </row>
    <row r="1896" spans="76:76">
      <c r="BX1896" s="2"/>
    </row>
    <row r="1897" spans="76:76">
      <c r="BX1897" s="2"/>
    </row>
    <row r="1898" spans="76:76">
      <c r="BX1898" s="2"/>
    </row>
    <row r="1899" spans="76:76">
      <c r="BX1899" s="2"/>
    </row>
    <row r="1900" spans="76:76">
      <c r="BX1900" s="2"/>
    </row>
    <row r="1901" spans="76:76">
      <c r="BX1901" s="2"/>
    </row>
    <row r="1902" spans="76:76">
      <c r="BX1902" s="2"/>
    </row>
    <row r="1903" spans="76:76">
      <c r="BX1903" s="2"/>
    </row>
    <row r="1904" spans="76:76">
      <c r="BX1904" s="2"/>
    </row>
    <row r="1905" spans="76:76">
      <c r="BX1905" s="2"/>
    </row>
    <row r="1906" spans="76:76">
      <c r="BX1906" s="2"/>
    </row>
    <row r="1907" spans="76:76">
      <c r="BX1907" s="2"/>
    </row>
    <row r="1908" spans="76:76">
      <c r="BX1908" s="2"/>
    </row>
    <row r="1909" spans="76:76">
      <c r="BX1909" s="2"/>
    </row>
    <row r="1910" spans="76:76">
      <c r="BX1910" s="2"/>
    </row>
    <row r="1911" spans="76:76">
      <c r="BX1911" s="2"/>
    </row>
    <row r="1912" spans="76:76">
      <c r="BX1912" s="2"/>
    </row>
    <row r="1913" spans="76:76">
      <c r="BX1913" s="2"/>
    </row>
    <row r="1914" spans="76:76">
      <c r="BX1914" s="2"/>
    </row>
    <row r="1915" spans="76:76">
      <c r="BX1915" s="2"/>
    </row>
    <row r="1916" spans="76:76">
      <c r="BX1916" s="2"/>
    </row>
    <row r="1917" spans="76:76">
      <c r="BX1917" s="2"/>
    </row>
    <row r="1918" spans="76:76">
      <c r="BX1918" s="2"/>
    </row>
    <row r="1919" spans="76:76">
      <c r="BX1919" s="2"/>
    </row>
    <row r="1920" spans="76:76">
      <c r="BX1920" s="2"/>
    </row>
    <row r="1921" spans="76:76">
      <c r="BX1921" s="2"/>
    </row>
    <row r="1922" spans="76:76">
      <c r="BX1922" s="2"/>
    </row>
    <row r="1923" spans="76:76">
      <c r="BX1923" s="2"/>
    </row>
    <row r="1924" spans="76:76">
      <c r="BX1924" s="2"/>
    </row>
    <row r="1925" spans="76:76">
      <c r="BX1925" s="2"/>
    </row>
    <row r="1926" spans="76:76">
      <c r="BX1926" s="2"/>
    </row>
    <row r="1927" spans="76:76">
      <c r="BX1927" s="2"/>
    </row>
    <row r="1928" spans="76:76">
      <c r="BX1928" s="2"/>
    </row>
    <row r="1929" spans="76:76">
      <c r="BX1929" s="2"/>
    </row>
    <row r="1930" spans="76:76">
      <c r="BX1930" s="2"/>
    </row>
    <row r="1931" spans="76:76">
      <c r="BX1931" s="2"/>
    </row>
    <row r="1932" spans="76:76">
      <c r="BX1932" s="2"/>
    </row>
    <row r="1933" spans="76:76">
      <c r="BX1933" s="2"/>
    </row>
    <row r="1934" spans="76:76">
      <c r="BX1934" s="2"/>
    </row>
    <row r="1935" spans="76:76">
      <c r="BX1935" s="2"/>
    </row>
    <row r="1936" spans="76:76">
      <c r="BX1936" s="2"/>
    </row>
    <row r="1937" spans="76:76">
      <c r="BX1937" s="2"/>
    </row>
    <row r="1938" spans="76:76">
      <c r="BX1938" s="2"/>
    </row>
    <row r="1939" spans="76:76">
      <c r="BX1939" s="2"/>
    </row>
    <row r="1940" spans="76:76">
      <c r="BX1940" s="2"/>
    </row>
    <row r="1941" spans="76:76">
      <c r="BX1941" s="2"/>
    </row>
    <row r="1942" spans="76:76">
      <c r="BX1942" s="2"/>
    </row>
    <row r="1943" spans="76:76">
      <c r="BX1943" s="2"/>
    </row>
    <row r="1944" spans="76:76">
      <c r="BX1944" s="2"/>
    </row>
    <row r="1945" spans="76:76">
      <c r="BX1945" s="2"/>
    </row>
    <row r="1946" spans="76:76">
      <c r="BX1946" s="2"/>
    </row>
    <row r="1947" spans="76:76">
      <c r="BX1947" s="2"/>
    </row>
    <row r="1948" spans="76:76">
      <c r="BX1948" s="2"/>
    </row>
    <row r="1949" spans="76:76">
      <c r="BX1949" s="2"/>
    </row>
    <row r="1950" spans="76:76">
      <c r="BX1950" s="2"/>
    </row>
    <row r="1951" spans="76:76">
      <c r="BX1951" s="2"/>
    </row>
    <row r="1952" spans="76:76">
      <c r="BX1952" s="2"/>
    </row>
    <row r="1953" spans="76:76">
      <c r="BX1953" s="2"/>
    </row>
    <row r="1954" spans="76:76">
      <c r="BX1954" s="2"/>
    </row>
    <row r="1955" spans="76:76">
      <c r="BX1955" s="2"/>
    </row>
    <row r="1956" spans="76:76">
      <c r="BX1956" s="2"/>
    </row>
    <row r="1957" spans="76:76">
      <c r="BX1957" s="2"/>
    </row>
    <row r="1958" spans="76:76">
      <c r="BX1958" s="2"/>
    </row>
    <row r="1959" spans="76:76">
      <c r="BX1959" s="2"/>
    </row>
    <row r="1960" spans="76:76">
      <c r="BX1960" s="2"/>
    </row>
    <row r="1961" spans="76:76">
      <c r="BX1961" s="2"/>
    </row>
    <row r="1962" spans="76:76">
      <c r="BX1962" s="2"/>
    </row>
    <row r="1963" spans="76:76">
      <c r="BX1963" s="2"/>
    </row>
    <row r="1964" spans="76:76">
      <c r="BX1964" s="2"/>
    </row>
    <row r="1965" spans="76:76">
      <c r="BX1965" s="2"/>
    </row>
    <row r="1966" spans="76:76">
      <c r="BX1966" s="2"/>
    </row>
    <row r="1967" spans="76:76">
      <c r="BX1967" s="2"/>
    </row>
    <row r="1968" spans="76:76">
      <c r="BX1968" s="2"/>
    </row>
    <row r="1969" spans="76:76">
      <c r="BX1969" s="2"/>
    </row>
    <row r="1970" spans="76:76">
      <c r="BX1970" s="2"/>
    </row>
    <row r="1971" spans="76:76">
      <c r="BX1971" s="2"/>
    </row>
    <row r="1972" spans="76:76">
      <c r="BX1972" s="2"/>
    </row>
    <row r="1973" spans="76:76">
      <c r="BX1973" s="2"/>
    </row>
    <row r="1974" spans="76:76">
      <c r="BX1974" s="2"/>
    </row>
    <row r="1975" spans="76:76">
      <c r="BX1975" s="2"/>
    </row>
    <row r="1976" spans="76:76">
      <c r="BX1976" s="2"/>
    </row>
    <row r="1977" spans="76:76">
      <c r="BX1977" s="2"/>
    </row>
    <row r="1978" spans="76:76">
      <c r="BX1978" s="2"/>
    </row>
    <row r="1979" spans="76:76">
      <c r="BX1979" s="2"/>
    </row>
    <row r="1980" spans="76:76">
      <c r="BX1980" s="2"/>
    </row>
    <row r="1981" spans="76:76">
      <c r="BX1981" s="2"/>
    </row>
    <row r="1982" spans="76:76">
      <c r="BX1982" s="2"/>
    </row>
    <row r="1983" spans="76:76">
      <c r="BX1983" s="2"/>
    </row>
    <row r="1984" spans="76:76">
      <c r="BX1984" s="2"/>
    </row>
    <row r="1985" spans="76:76">
      <c r="BX1985" s="2"/>
    </row>
    <row r="1986" spans="76:76">
      <c r="BX1986" s="2"/>
    </row>
    <row r="1987" spans="76:76">
      <c r="BX1987" s="2"/>
    </row>
    <row r="1988" spans="76:76">
      <c r="BX1988" s="2"/>
    </row>
    <row r="1989" spans="76:76">
      <c r="BX1989" s="2"/>
    </row>
    <row r="1990" spans="76:76">
      <c r="BX1990" s="2"/>
    </row>
    <row r="1991" spans="76:76">
      <c r="BX1991" s="2"/>
    </row>
    <row r="1992" spans="76:76">
      <c r="BX1992" s="2"/>
    </row>
    <row r="1993" spans="76:76">
      <c r="BX1993" s="2"/>
    </row>
    <row r="1994" spans="76:76">
      <c r="BX1994" s="2"/>
    </row>
    <row r="1995" spans="76:76">
      <c r="BX1995" s="2"/>
    </row>
    <row r="1996" spans="76:76">
      <c r="BX1996" s="2"/>
    </row>
    <row r="1997" spans="76:76">
      <c r="BX1997" s="2"/>
    </row>
    <row r="1998" spans="76:76">
      <c r="BX1998" s="2"/>
    </row>
    <row r="1999" spans="76:76">
      <c r="BX1999" s="2"/>
    </row>
    <row r="2000" spans="76:76">
      <c r="BX2000" s="2"/>
    </row>
    <row r="2001" spans="76:76">
      <c r="BX2001" s="2"/>
    </row>
    <row r="2002" spans="76:76">
      <c r="BX2002" s="2"/>
    </row>
    <row r="2003" spans="76:76">
      <c r="BX2003" s="2"/>
    </row>
    <row r="2004" spans="76:76">
      <c r="BX2004" s="2"/>
    </row>
    <row r="2005" spans="76:76">
      <c r="BX2005" s="2"/>
    </row>
    <row r="2006" spans="76:76">
      <c r="BX2006" s="2"/>
    </row>
    <row r="2007" spans="76:76">
      <c r="BX2007" s="2"/>
    </row>
    <row r="2008" spans="76:76">
      <c r="BX2008" s="2"/>
    </row>
    <row r="2009" spans="76:76">
      <c r="BX2009" s="2"/>
    </row>
    <row r="2010" spans="76:76">
      <c r="BX2010" s="2"/>
    </row>
    <row r="2011" spans="76:76">
      <c r="BX2011" s="2"/>
    </row>
    <row r="2012" spans="76:76">
      <c r="BX2012" s="2"/>
    </row>
    <row r="2013" spans="76:76">
      <c r="BX2013" s="2"/>
    </row>
    <row r="2014" spans="76:76">
      <c r="BX2014" s="2"/>
    </row>
    <row r="2015" spans="76:76">
      <c r="BX2015" s="2"/>
    </row>
    <row r="2016" spans="76:76">
      <c r="BX2016" s="2"/>
    </row>
    <row r="2017" spans="76:76">
      <c r="BX2017" s="2"/>
    </row>
    <row r="2018" spans="76:76">
      <c r="BX2018" s="2"/>
    </row>
    <row r="2019" spans="76:76">
      <c r="BX2019" s="2"/>
    </row>
    <row r="2020" spans="76:76">
      <c r="BX2020" s="2"/>
    </row>
    <row r="2021" spans="76:76">
      <c r="BX2021" s="2"/>
    </row>
    <row r="2022" spans="76:76">
      <c r="BX2022" s="2"/>
    </row>
    <row r="2023" spans="76:76">
      <c r="BX2023" s="2"/>
    </row>
    <row r="2024" spans="76:76">
      <c r="BX2024" s="2"/>
    </row>
    <row r="2025" spans="76:76">
      <c r="BX2025" s="2"/>
    </row>
    <row r="2026" spans="76:76">
      <c r="BX2026" s="2"/>
    </row>
    <row r="2027" spans="76:76">
      <c r="BX2027" s="2"/>
    </row>
    <row r="2028" spans="76:76">
      <c r="BX2028" s="2"/>
    </row>
    <row r="2029" spans="76:76">
      <c r="BX2029" s="2"/>
    </row>
    <row r="2030" spans="76:76">
      <c r="BX2030" s="2"/>
    </row>
    <row r="2031" spans="76:76">
      <c r="BX2031" s="2"/>
    </row>
    <row r="2032" spans="76:76">
      <c r="BX2032" s="2"/>
    </row>
    <row r="2033" spans="76:76">
      <c r="BX2033" s="2"/>
    </row>
    <row r="2034" spans="76:76">
      <c r="BX2034" s="2"/>
    </row>
    <row r="2035" spans="76:76">
      <c r="BX2035" s="2"/>
    </row>
    <row r="2036" spans="76:76">
      <c r="BX2036" s="2"/>
    </row>
    <row r="2037" spans="76:76">
      <c r="BX2037" s="2"/>
    </row>
    <row r="2038" spans="76:76">
      <c r="BX2038" s="2"/>
    </row>
    <row r="2039" spans="76:76">
      <c r="BX2039" s="2"/>
    </row>
    <row r="2040" spans="76:76">
      <c r="BX2040" s="2"/>
    </row>
    <row r="2041" spans="76:76">
      <c r="BX2041" s="2"/>
    </row>
    <row r="2042" spans="76:76">
      <c r="BX2042" s="2"/>
    </row>
    <row r="2043" spans="76:76">
      <c r="BX2043" s="2"/>
    </row>
    <row r="2044" spans="76:76">
      <c r="BX2044" s="2"/>
    </row>
    <row r="2045" spans="76:76">
      <c r="BX2045" s="2"/>
    </row>
    <row r="2046" spans="76:76">
      <c r="BX2046" s="2"/>
    </row>
    <row r="2047" spans="76:76">
      <c r="BX2047" s="2"/>
    </row>
    <row r="2048" spans="76:76">
      <c r="BX2048" s="2"/>
    </row>
    <row r="2049" spans="76:76">
      <c r="BX2049" s="2"/>
    </row>
    <row r="2050" spans="76:76">
      <c r="BX2050" s="2"/>
    </row>
    <row r="2051" spans="76:76">
      <c r="BX2051" s="2"/>
    </row>
    <row r="2052" spans="76:76">
      <c r="BX2052" s="2"/>
    </row>
    <row r="2053" spans="76:76">
      <c r="BX2053" s="2"/>
    </row>
    <row r="2054" spans="76:76">
      <c r="BX2054" s="2"/>
    </row>
    <row r="2055" spans="76:76">
      <c r="BX2055" s="2"/>
    </row>
    <row r="2056" spans="76:76">
      <c r="BX2056" s="2"/>
    </row>
    <row r="2057" spans="76:76">
      <c r="BX2057" s="2"/>
    </row>
    <row r="2058" spans="76:76">
      <c r="BX2058" s="2"/>
    </row>
    <row r="2059" spans="76:76">
      <c r="BX2059" s="2"/>
    </row>
    <row r="2060" spans="76:76">
      <c r="BX2060" s="2"/>
    </row>
    <row r="2061" spans="76:76">
      <c r="BX2061" s="2"/>
    </row>
    <row r="2062" spans="76:76">
      <c r="BX2062" s="2"/>
    </row>
    <row r="2063" spans="76:76">
      <c r="BX2063" s="2"/>
    </row>
    <row r="2064" spans="76:76">
      <c r="BX2064" s="2"/>
    </row>
    <row r="2065" spans="76:76">
      <c r="BX2065" s="2"/>
    </row>
    <row r="2066" spans="76:76">
      <c r="BX2066" s="2"/>
    </row>
    <row r="2067" spans="76:76">
      <c r="BX2067" s="2"/>
    </row>
    <row r="2068" spans="76:76">
      <c r="BX2068" s="2"/>
    </row>
    <row r="2069" spans="76:76">
      <c r="BX2069" s="2"/>
    </row>
    <row r="2070" spans="76:76">
      <c r="BX2070" s="2"/>
    </row>
    <row r="2071" spans="76:76">
      <c r="BX2071" s="2"/>
    </row>
    <row r="2072" spans="76:76">
      <c r="BX2072" s="2"/>
    </row>
    <row r="2073" spans="76:76">
      <c r="BX2073" s="2"/>
    </row>
    <row r="2074" spans="76:76">
      <c r="BX2074" s="2"/>
    </row>
    <row r="2075" spans="76:76">
      <c r="BX2075" s="2"/>
    </row>
    <row r="2076" spans="76:76">
      <c r="BX2076" s="2"/>
    </row>
    <row r="2077" spans="76:76">
      <c r="BX2077" s="2"/>
    </row>
    <row r="2078" spans="76:76">
      <c r="BX2078" s="2"/>
    </row>
    <row r="2079" spans="76:76">
      <c r="BX2079" s="2"/>
    </row>
    <row r="2080" spans="76:76">
      <c r="BX2080" s="2"/>
    </row>
    <row r="2081" spans="76:76">
      <c r="BX2081" s="2"/>
    </row>
    <row r="2082" spans="76:76">
      <c r="BX2082" s="2"/>
    </row>
    <row r="2083" spans="76:76">
      <c r="BX2083" s="2"/>
    </row>
    <row r="2084" spans="76:76">
      <c r="BX2084" s="2"/>
    </row>
    <row r="2085" spans="76:76">
      <c r="BX2085" s="2"/>
    </row>
    <row r="2086" spans="76:76">
      <c r="BX2086" s="2"/>
    </row>
    <row r="2087" spans="76:76">
      <c r="BX2087" s="2"/>
    </row>
    <row r="2088" spans="76:76">
      <c r="BX2088" s="2"/>
    </row>
    <row r="2089" spans="76:76">
      <c r="BX2089" s="2"/>
    </row>
    <row r="2090" spans="76:76">
      <c r="BX2090" s="2"/>
    </row>
    <row r="2091" spans="76:76">
      <c r="BX2091" s="2"/>
    </row>
    <row r="2092" spans="76:76">
      <c r="BX2092" s="2"/>
    </row>
    <row r="2093" spans="76:76">
      <c r="BX2093" s="2"/>
    </row>
    <row r="2094" spans="76:76">
      <c r="BX2094" s="2"/>
    </row>
    <row r="2095" spans="76:76">
      <c r="BX2095" s="2"/>
    </row>
    <row r="2096" spans="76:76">
      <c r="BX2096" s="2"/>
    </row>
    <row r="2097" spans="76:76">
      <c r="BX2097" s="2"/>
    </row>
    <row r="2098" spans="76:76">
      <c r="BX2098" s="2"/>
    </row>
    <row r="2099" spans="76:76">
      <c r="BX2099" s="2"/>
    </row>
    <row r="2100" spans="76:76">
      <c r="BX2100" s="2"/>
    </row>
    <row r="2101" spans="76:76">
      <c r="BX2101" s="2"/>
    </row>
    <row r="2102" spans="76:76">
      <c r="BX2102" s="2"/>
    </row>
    <row r="2103" spans="76:76">
      <c r="BX2103" s="2"/>
    </row>
    <row r="2104" spans="76:76">
      <c r="BX2104" s="2"/>
    </row>
    <row r="2105" spans="76:76">
      <c r="BX2105" s="2"/>
    </row>
    <row r="2106" spans="76:76">
      <c r="BX2106" s="2"/>
    </row>
    <row r="2107" spans="76:76">
      <c r="BX2107" s="2"/>
    </row>
    <row r="2108" spans="76:76">
      <c r="BX2108" s="2"/>
    </row>
    <row r="2109" spans="76:76">
      <c r="BX2109" s="2"/>
    </row>
    <row r="2110" spans="76:76">
      <c r="BX2110" s="2"/>
    </row>
    <row r="2111" spans="76:76">
      <c r="BX2111" s="2"/>
    </row>
    <row r="2112" spans="76:76">
      <c r="BX2112" s="2"/>
    </row>
    <row r="2113" spans="76:76">
      <c r="BX2113" s="2"/>
    </row>
    <row r="2114" spans="76:76">
      <c r="BX2114" s="2"/>
    </row>
    <row r="2115" spans="76:76">
      <c r="BX2115" s="2"/>
    </row>
    <row r="2116" spans="76:76">
      <c r="BX2116" s="2"/>
    </row>
    <row r="2117" spans="76:76">
      <c r="BX2117" s="2"/>
    </row>
    <row r="2118" spans="76:76">
      <c r="BX2118" s="2"/>
    </row>
    <row r="2119" spans="76:76">
      <c r="BX2119" s="2"/>
    </row>
    <row r="2120" spans="76:76">
      <c r="BX2120" s="2"/>
    </row>
    <row r="2121" spans="76:76">
      <c r="BX2121" s="2"/>
    </row>
    <row r="2122" spans="76:76">
      <c r="BX2122" s="2"/>
    </row>
    <row r="2123" spans="76:76">
      <c r="BX2123" s="2"/>
    </row>
    <row r="2124" spans="76:76">
      <c r="BX2124" s="2"/>
    </row>
    <row r="2125" spans="76:76">
      <c r="BX2125" s="2"/>
    </row>
    <row r="2126" spans="76:76">
      <c r="BX2126" s="2"/>
    </row>
    <row r="2127" spans="76:76">
      <c r="BX2127" s="2"/>
    </row>
    <row r="2128" spans="76:76">
      <c r="BX2128" s="2"/>
    </row>
    <row r="2129" spans="76:76">
      <c r="BX2129" s="2"/>
    </row>
    <row r="2130" spans="76:76">
      <c r="BX2130" s="2"/>
    </row>
    <row r="2131" spans="76:76">
      <c r="BX2131" s="2"/>
    </row>
    <row r="2132" spans="76:76">
      <c r="BX2132" s="2"/>
    </row>
    <row r="2133" spans="76:76">
      <c r="BX2133" s="2"/>
    </row>
    <row r="2134" spans="76:76">
      <c r="BX2134" s="2"/>
    </row>
    <row r="2135" spans="76:76">
      <c r="BX2135" s="2"/>
    </row>
    <row r="2136" spans="76:76">
      <c r="BX2136" s="2"/>
    </row>
    <row r="2137" spans="76:76">
      <c r="BX2137" s="2"/>
    </row>
    <row r="2138" spans="76:76">
      <c r="BX2138" s="2"/>
    </row>
    <row r="2139" spans="76:76">
      <c r="BX2139" s="2"/>
    </row>
    <row r="2140" spans="76:76">
      <c r="BX2140" s="2"/>
    </row>
    <row r="2141" spans="76:76">
      <c r="BX2141" s="2"/>
    </row>
    <row r="2142" spans="76:76">
      <c r="BX2142" s="2"/>
    </row>
    <row r="2143" spans="76:76">
      <c r="BX2143" s="2"/>
    </row>
    <row r="2144" spans="76:76">
      <c r="BX2144" s="2"/>
    </row>
    <row r="2145" spans="76:76">
      <c r="BX2145" s="2"/>
    </row>
    <row r="2146" spans="76:76">
      <c r="BX2146" s="2"/>
    </row>
    <row r="2147" spans="76:76">
      <c r="BX2147" s="2"/>
    </row>
    <row r="2148" spans="76:76">
      <c r="BX2148" s="2"/>
    </row>
    <row r="2149" spans="76:76">
      <c r="BX2149" s="2"/>
    </row>
    <row r="2150" spans="76:76">
      <c r="BX2150" s="2"/>
    </row>
    <row r="2151" spans="76:76">
      <c r="BX2151" s="2"/>
    </row>
    <row r="2152" spans="76:76">
      <c r="BX2152" s="2"/>
    </row>
    <row r="2153" spans="76:76">
      <c r="BX2153" s="2"/>
    </row>
    <row r="2154" spans="76:76">
      <c r="BX2154" s="2"/>
    </row>
    <row r="2155" spans="76:76">
      <c r="BX2155" s="2"/>
    </row>
    <row r="2156" spans="76:76">
      <c r="BX2156" s="2"/>
    </row>
    <row r="2157" spans="76:76">
      <c r="BX2157" s="2"/>
    </row>
    <row r="2158" spans="76:76">
      <c r="BX2158" s="2"/>
    </row>
    <row r="2159" spans="76:76">
      <c r="BX2159" s="2"/>
    </row>
    <row r="2160" spans="76:76">
      <c r="BX2160" s="2"/>
    </row>
    <row r="2161" spans="76:76">
      <c r="BX2161" s="2"/>
    </row>
    <row r="2162" spans="76:76">
      <c r="BX2162" s="2"/>
    </row>
    <row r="2163" spans="76:76">
      <c r="BX2163" s="2"/>
    </row>
    <row r="2164" spans="76:76">
      <c r="BX2164" s="2"/>
    </row>
    <row r="2165" spans="76:76">
      <c r="BX2165" s="2"/>
    </row>
    <row r="2166" spans="76:76">
      <c r="BX2166" s="2"/>
    </row>
    <row r="2167" spans="76:76">
      <c r="BX2167" s="2"/>
    </row>
    <row r="2168" spans="76:76">
      <c r="BX2168" s="2"/>
    </row>
    <row r="2169" spans="76:76">
      <c r="BX2169" s="2"/>
    </row>
    <row r="2170" spans="76:76">
      <c r="BX2170" s="2"/>
    </row>
    <row r="2171" spans="76:76">
      <c r="BX2171" s="2"/>
    </row>
    <row r="2172" spans="76:76">
      <c r="BX2172" s="2"/>
    </row>
    <row r="2173" spans="76:76">
      <c r="BX2173" s="2"/>
    </row>
    <row r="2174" spans="76:76">
      <c r="BX2174" s="2"/>
    </row>
    <row r="2175" spans="76:76">
      <c r="BX2175" s="2"/>
    </row>
    <row r="2176" spans="76:76">
      <c r="BX2176" s="2"/>
    </row>
    <row r="2177" spans="76:76">
      <c r="BX2177" s="2"/>
    </row>
    <row r="2178" spans="76:76">
      <c r="BX2178" s="2"/>
    </row>
    <row r="2179" spans="76:76">
      <c r="BX2179" s="2"/>
    </row>
    <row r="2180" spans="76:76">
      <c r="BX2180" s="2"/>
    </row>
    <row r="2181" spans="76:76">
      <c r="BX2181" s="2"/>
    </row>
    <row r="2182" spans="76:76">
      <c r="BX2182" s="2"/>
    </row>
    <row r="2183" spans="76:76">
      <c r="BX2183" s="2"/>
    </row>
    <row r="2184" spans="76:76">
      <c r="BX2184" s="2"/>
    </row>
    <row r="2185" spans="76:76">
      <c r="BX2185" s="2"/>
    </row>
    <row r="2186" spans="76:76">
      <c r="BX2186" s="2"/>
    </row>
    <row r="2187" spans="76:76">
      <c r="BX2187" s="2"/>
    </row>
    <row r="2188" spans="76:76">
      <c r="BX2188" s="2"/>
    </row>
    <row r="2189" spans="76:76">
      <c r="BX2189" s="2"/>
    </row>
    <row r="2190" spans="76:76">
      <c r="BX2190" s="2"/>
    </row>
    <row r="2191" spans="76:76">
      <c r="BX2191" s="2"/>
    </row>
    <row r="2192" spans="76:76">
      <c r="BX2192" s="2"/>
    </row>
    <row r="2193" spans="76:76">
      <c r="BX2193" s="2"/>
    </row>
    <row r="2194" spans="76:76">
      <c r="BX2194" s="2"/>
    </row>
    <row r="2195" spans="76:76">
      <c r="BX2195" s="2"/>
    </row>
    <row r="2196" spans="76:76">
      <c r="BX2196" s="2"/>
    </row>
    <row r="2197" spans="76:76">
      <c r="BX2197" s="2"/>
    </row>
    <row r="2198" spans="76:76">
      <c r="BX2198" s="2"/>
    </row>
    <row r="2199" spans="76:76">
      <c r="BX2199" s="2"/>
    </row>
    <row r="2200" spans="76:76">
      <c r="BX2200" s="2"/>
    </row>
    <row r="2201" spans="76:76">
      <c r="BX2201" s="2"/>
    </row>
    <row r="2202" spans="76:76">
      <c r="BX2202" s="2"/>
    </row>
    <row r="2203" spans="76:76">
      <c r="BX2203" s="2"/>
    </row>
    <row r="2204" spans="76:76">
      <c r="BX2204" s="2"/>
    </row>
    <row r="2205" spans="76:76">
      <c r="BX2205" s="2"/>
    </row>
    <row r="2206" spans="76:76">
      <c r="BX2206" s="2"/>
    </row>
    <row r="2207" spans="76:76">
      <c r="BX2207" s="2"/>
    </row>
    <row r="2208" spans="76:76">
      <c r="BX2208" s="2"/>
    </row>
    <row r="2209" spans="76:76">
      <c r="BX2209" s="2"/>
    </row>
    <row r="2210" spans="76:76">
      <c r="BX2210" s="2"/>
    </row>
    <row r="2211" spans="76:76">
      <c r="BX2211" s="2"/>
    </row>
    <row r="2212" spans="76:76">
      <c r="BX2212" s="2"/>
    </row>
    <row r="2213" spans="76:76">
      <c r="BX2213" s="2"/>
    </row>
    <row r="2214" spans="76:76">
      <c r="BX2214" s="2"/>
    </row>
    <row r="2215" spans="76:76">
      <c r="BX2215" s="2"/>
    </row>
    <row r="2216" spans="76:76">
      <c r="BX2216" s="2"/>
    </row>
    <row r="2217" spans="76:76">
      <c r="BX2217" s="2"/>
    </row>
    <row r="2218" spans="76:76">
      <c r="BX2218" s="2"/>
    </row>
    <row r="2219" spans="76:76">
      <c r="BX2219" s="2"/>
    </row>
    <row r="2220" spans="76:76">
      <c r="BX2220" s="2"/>
    </row>
    <row r="2221" spans="76:76">
      <c r="BX2221" s="2"/>
    </row>
    <row r="2222" spans="76:76">
      <c r="BX2222" s="2"/>
    </row>
    <row r="2223" spans="76:76">
      <c r="BX2223" s="2"/>
    </row>
    <row r="2224" spans="76:76">
      <c r="BX2224" s="2"/>
    </row>
    <row r="2225" spans="76:76">
      <c r="BX2225" s="2"/>
    </row>
    <row r="2226" spans="76:76">
      <c r="BX2226" s="2"/>
    </row>
    <row r="2227" spans="76:76">
      <c r="BX2227" s="2"/>
    </row>
    <row r="2228" spans="76:76">
      <c r="BX2228" s="2"/>
    </row>
    <row r="2229" spans="76:76">
      <c r="BX2229" s="2"/>
    </row>
    <row r="2230" spans="76:76">
      <c r="BX2230" s="2"/>
    </row>
    <row r="2231" spans="76:76">
      <c r="BX2231" s="2"/>
    </row>
    <row r="2232" spans="76:76">
      <c r="BX2232" s="2"/>
    </row>
    <row r="2233" spans="76:76">
      <c r="BX2233" s="2"/>
    </row>
    <row r="2234" spans="76:76">
      <c r="BX2234" s="2"/>
    </row>
    <row r="2235" spans="76:76">
      <c r="BX2235" s="2"/>
    </row>
    <row r="2236" spans="76:76">
      <c r="BX2236" s="2"/>
    </row>
    <row r="2237" spans="76:76">
      <c r="BX2237" s="2"/>
    </row>
    <row r="2238" spans="76:76">
      <c r="BX2238" s="2"/>
    </row>
    <row r="2239" spans="76:76">
      <c r="BX2239" s="2"/>
    </row>
    <row r="2240" spans="76:76">
      <c r="BX2240" s="2"/>
    </row>
    <row r="2241" spans="76:76">
      <c r="BX2241" s="2"/>
    </row>
    <row r="2242" spans="76:76">
      <c r="BX2242" s="2"/>
    </row>
    <row r="2243" spans="76:76">
      <c r="BX2243" s="2"/>
    </row>
    <row r="2244" spans="76:76">
      <c r="BX2244" s="2"/>
    </row>
    <row r="2245" spans="76:76">
      <c r="BX2245" s="2"/>
    </row>
    <row r="2246" spans="76:76">
      <c r="BX2246" s="2"/>
    </row>
    <row r="2247" spans="76:76">
      <c r="BX2247" s="2"/>
    </row>
    <row r="2248" spans="76:76">
      <c r="BX2248" s="2"/>
    </row>
    <row r="2249" spans="76:76">
      <c r="BX2249" s="2"/>
    </row>
    <row r="2250" spans="76:76">
      <c r="BX2250" s="2"/>
    </row>
    <row r="2251" spans="76:76">
      <c r="BX2251" s="2"/>
    </row>
    <row r="2252" spans="76:76">
      <c r="BX2252" s="2"/>
    </row>
    <row r="2253" spans="76:76">
      <c r="BX2253" s="2"/>
    </row>
    <row r="2254" spans="76:76">
      <c r="BX2254" s="2"/>
    </row>
    <row r="2255" spans="76:76">
      <c r="BX2255" s="2"/>
    </row>
    <row r="2256" spans="76:76">
      <c r="BX2256" s="2"/>
    </row>
    <row r="2257" spans="76:76">
      <c r="BX2257" s="2"/>
    </row>
    <row r="2258" spans="76:76">
      <c r="BX2258" s="2"/>
    </row>
    <row r="2259" spans="76:76">
      <c r="BX2259" s="2"/>
    </row>
    <row r="2260" spans="76:76">
      <c r="BX2260" s="2"/>
    </row>
    <row r="2261" spans="76:76">
      <c r="BX2261" s="2"/>
    </row>
    <row r="2262" spans="76:76">
      <c r="BX2262" s="2"/>
    </row>
    <row r="2263" spans="76:76">
      <c r="BX2263" s="2"/>
    </row>
    <row r="2264" spans="76:76">
      <c r="BX2264" s="2"/>
    </row>
    <row r="2265" spans="76:76">
      <c r="BX2265" s="2"/>
    </row>
    <row r="2266" spans="76:76">
      <c r="BX2266" s="2"/>
    </row>
    <row r="2267" spans="76:76">
      <c r="BX2267" s="2"/>
    </row>
    <row r="2268" spans="76:76">
      <c r="BX2268" s="2"/>
    </row>
    <row r="2269" spans="76:76">
      <c r="BX2269" s="2"/>
    </row>
    <row r="2270" spans="76:76">
      <c r="BX2270" s="2"/>
    </row>
    <row r="2271" spans="76:76">
      <c r="BX2271" s="2"/>
    </row>
    <row r="2272" spans="76:76">
      <c r="BX2272" s="2"/>
    </row>
    <row r="2273" spans="76:76">
      <c r="BX2273" s="2"/>
    </row>
    <row r="2274" spans="76:76">
      <c r="BX2274" s="2"/>
    </row>
    <row r="2275" spans="76:76">
      <c r="BX2275" s="2"/>
    </row>
    <row r="2276" spans="76:76">
      <c r="BX2276" s="2"/>
    </row>
    <row r="2277" spans="76:76">
      <c r="BX2277" s="2"/>
    </row>
    <row r="2278" spans="76:76">
      <c r="BX2278" s="2"/>
    </row>
    <row r="2279" spans="76:76">
      <c r="BX2279" s="2"/>
    </row>
    <row r="2280" spans="76:76">
      <c r="BX2280" s="2"/>
    </row>
    <row r="2281" spans="76:76">
      <c r="BX2281" s="2"/>
    </row>
    <row r="2282" spans="76:76">
      <c r="BX2282" s="2"/>
    </row>
    <row r="2283" spans="76:76">
      <c r="BX2283" s="2"/>
    </row>
    <row r="2284" spans="76:76">
      <c r="BX2284" s="2"/>
    </row>
    <row r="2285" spans="76:76">
      <c r="BX2285" s="2"/>
    </row>
    <row r="2286" spans="76:76">
      <c r="BX2286" s="2"/>
    </row>
    <row r="2287" spans="76:76">
      <c r="BX2287" s="2"/>
    </row>
    <row r="2288" spans="76:76">
      <c r="BX2288" s="2"/>
    </row>
    <row r="2289" spans="76:76">
      <c r="BX2289" s="2"/>
    </row>
    <row r="2290" spans="76:76">
      <c r="BX2290" s="2"/>
    </row>
    <row r="2291" spans="76:76">
      <c r="BX2291" s="2"/>
    </row>
    <row r="2292" spans="76:76">
      <c r="BX2292" s="2"/>
    </row>
    <row r="2293" spans="76:76">
      <c r="BX2293" s="2"/>
    </row>
    <row r="2294" spans="76:76">
      <c r="BX2294" s="2"/>
    </row>
    <row r="2295" spans="76:76">
      <c r="BX2295" s="2"/>
    </row>
    <row r="2296" spans="76:76">
      <c r="BX2296" s="2"/>
    </row>
    <row r="2297" spans="76:76">
      <c r="BX2297" s="2"/>
    </row>
    <row r="2298" spans="76:76">
      <c r="BX2298" s="2"/>
    </row>
    <row r="2299" spans="76:76">
      <c r="BX2299" s="2"/>
    </row>
    <row r="2300" spans="76:76">
      <c r="BX2300" s="2"/>
    </row>
    <row r="2301" spans="76:76">
      <c r="BX2301" s="2"/>
    </row>
    <row r="2302" spans="76:76">
      <c r="BX2302" s="2"/>
    </row>
    <row r="2303" spans="76:76">
      <c r="BX2303" s="2"/>
    </row>
    <row r="2304" spans="76:76">
      <c r="BX2304" s="2"/>
    </row>
    <row r="2305" spans="76:76">
      <c r="BX2305" s="2"/>
    </row>
    <row r="2306" spans="76:76">
      <c r="BX2306" s="2"/>
    </row>
    <row r="2307" spans="76:76">
      <c r="BX2307" s="2"/>
    </row>
    <row r="2308" spans="76:76">
      <c r="BX2308" s="2"/>
    </row>
    <row r="2309" spans="76:76">
      <c r="BX2309" s="2"/>
    </row>
    <row r="2310" spans="76:76">
      <c r="BX2310" s="2"/>
    </row>
    <row r="2311" spans="76:76">
      <c r="BX2311" s="2"/>
    </row>
    <row r="2312" spans="76:76">
      <c r="BX2312" s="2"/>
    </row>
    <row r="2313" spans="76:76">
      <c r="BX2313" s="2"/>
    </row>
    <row r="2314" spans="76:76">
      <c r="BX2314" s="2"/>
    </row>
    <row r="2315" spans="76:76">
      <c r="BX2315" s="2"/>
    </row>
    <row r="2316" spans="76:76">
      <c r="BX2316" s="2"/>
    </row>
    <row r="2317" spans="76:76">
      <c r="BX2317" s="2"/>
    </row>
    <row r="2318" spans="76:76">
      <c r="BX2318" s="2"/>
    </row>
    <row r="2319" spans="76:76">
      <c r="BX2319" s="2"/>
    </row>
    <row r="2320" spans="76:76">
      <c r="BX2320" s="2"/>
    </row>
    <row r="2321" spans="76:76">
      <c r="BX2321" s="2"/>
    </row>
    <row r="2322" spans="76:76">
      <c r="BX2322" s="2"/>
    </row>
    <row r="2323" spans="76:76">
      <c r="BX2323" s="2"/>
    </row>
    <row r="2324" spans="76:76">
      <c r="BX2324" s="2"/>
    </row>
    <row r="2325" spans="76:76">
      <c r="BX2325" s="2"/>
    </row>
    <row r="2326" spans="76:76">
      <c r="BX2326" s="2"/>
    </row>
    <row r="2327" spans="76:76">
      <c r="BX2327" s="2"/>
    </row>
    <row r="2328" spans="76:76">
      <c r="BX2328" s="2"/>
    </row>
    <row r="2329" spans="76:76">
      <c r="BX2329" s="2"/>
    </row>
    <row r="2330" spans="76:76">
      <c r="BX2330" s="2"/>
    </row>
    <row r="2331" spans="76:76">
      <c r="BX2331" s="2"/>
    </row>
    <row r="2332" spans="76:76">
      <c r="BX2332" s="2"/>
    </row>
    <row r="2333" spans="76:76">
      <c r="BX2333" s="2"/>
    </row>
    <row r="2334" spans="76:76">
      <c r="BX2334" s="2"/>
    </row>
    <row r="2335" spans="76:76">
      <c r="BX2335" s="2"/>
    </row>
    <row r="2336" spans="76:76">
      <c r="BX2336" s="2"/>
    </row>
    <row r="2337" spans="76:76">
      <c r="BX2337" s="2"/>
    </row>
    <row r="2338" spans="76:76">
      <c r="BX2338" s="2"/>
    </row>
    <row r="2339" spans="76:76">
      <c r="BX2339" s="2"/>
    </row>
    <row r="2340" spans="76:76">
      <c r="BX2340" s="2"/>
    </row>
    <row r="2341" spans="76:76">
      <c r="BX2341" s="2"/>
    </row>
    <row r="2342" spans="76:76">
      <c r="BX2342" s="2"/>
    </row>
    <row r="2343" spans="76:76">
      <c r="BX2343" s="2"/>
    </row>
    <row r="2344" spans="76:76">
      <c r="BX2344" s="2"/>
    </row>
    <row r="2345" spans="76:76">
      <c r="BX2345" s="2"/>
    </row>
    <row r="2346" spans="76:76">
      <c r="BX2346" s="2"/>
    </row>
    <row r="2347" spans="76:76">
      <c r="BX2347" s="2"/>
    </row>
    <row r="2348" spans="76:76">
      <c r="BX2348" s="2"/>
    </row>
    <row r="2349" spans="76:76">
      <c r="BX2349" s="2"/>
    </row>
    <row r="2350" spans="76:76">
      <c r="BX2350" s="2"/>
    </row>
    <row r="2351" spans="76:76">
      <c r="BX2351" s="2"/>
    </row>
    <row r="2352" spans="76:76">
      <c r="BX2352" s="2"/>
    </row>
    <row r="2353" spans="76:76">
      <c r="BX2353" s="2"/>
    </row>
    <row r="2354" spans="76:76">
      <c r="BX2354" s="2"/>
    </row>
    <row r="2355" spans="76:76">
      <c r="BX2355" s="2"/>
    </row>
    <row r="2356" spans="76:76">
      <c r="BX2356" s="2"/>
    </row>
    <row r="2357" spans="76:76">
      <c r="BX2357" s="2"/>
    </row>
    <row r="2358" spans="76:76">
      <c r="BX2358" s="2"/>
    </row>
    <row r="2359" spans="76:76">
      <c r="BX2359" s="2"/>
    </row>
    <row r="2360" spans="76:76">
      <c r="BX2360" s="2"/>
    </row>
    <row r="2361" spans="76:76">
      <c r="BX2361" s="2"/>
    </row>
    <row r="2362" spans="76:76">
      <c r="BX2362" s="2"/>
    </row>
    <row r="2363" spans="76:76">
      <c r="BX2363" s="2"/>
    </row>
    <row r="2364" spans="76:76">
      <c r="BX2364" s="2"/>
    </row>
    <row r="2365" spans="76:76">
      <c r="BX2365" s="2"/>
    </row>
    <row r="2366" spans="76:76">
      <c r="BX2366" s="2"/>
    </row>
    <row r="2367" spans="76:76">
      <c r="BX2367" s="2"/>
    </row>
    <row r="2368" spans="76:76">
      <c r="BX2368" s="2"/>
    </row>
    <row r="2369" spans="76:76">
      <c r="BX2369" s="2"/>
    </row>
    <row r="2370" spans="76:76">
      <c r="BX2370" s="2"/>
    </row>
    <row r="2371" spans="76:76">
      <c r="BX2371" s="2"/>
    </row>
    <row r="2372" spans="76:76">
      <c r="BX2372" s="2"/>
    </row>
    <row r="2373" spans="76:76">
      <c r="BX2373" s="2"/>
    </row>
    <row r="2374" spans="76:76">
      <c r="BX2374" s="2"/>
    </row>
    <row r="2375" spans="76:76">
      <c r="BX2375" s="2"/>
    </row>
    <row r="2376" spans="76:76">
      <c r="BX2376" s="2"/>
    </row>
    <row r="2377" spans="76:76">
      <c r="BX2377" s="2"/>
    </row>
    <row r="2378" spans="76:76">
      <c r="BX2378" s="2"/>
    </row>
    <row r="2379" spans="76:76">
      <c r="BX2379" s="2"/>
    </row>
    <row r="2380" spans="76:76">
      <c r="BX2380" s="2"/>
    </row>
    <row r="2381" spans="76:76">
      <c r="BX2381" s="2"/>
    </row>
    <row r="2382" spans="76:76">
      <c r="BX2382" s="2"/>
    </row>
    <row r="2383" spans="76:76">
      <c r="BX2383" s="2"/>
    </row>
    <row r="2384" spans="76:76">
      <c r="BX2384" s="2"/>
    </row>
    <row r="2385" spans="76:76">
      <c r="BX2385" s="2"/>
    </row>
    <row r="2386" spans="76:76">
      <c r="BX2386" s="2"/>
    </row>
    <row r="2387" spans="76:76">
      <c r="BX2387" s="2"/>
    </row>
    <row r="2388" spans="76:76">
      <c r="BX2388" s="2"/>
    </row>
    <row r="2389" spans="76:76">
      <c r="BX2389" s="2"/>
    </row>
    <row r="2390" spans="76:76">
      <c r="BX2390" s="2"/>
    </row>
    <row r="2391" spans="76:76">
      <c r="BX2391" s="2"/>
    </row>
    <row r="2392" spans="76:76">
      <c r="BX2392" s="2"/>
    </row>
    <row r="2393" spans="76:76">
      <c r="BX2393" s="2"/>
    </row>
    <row r="2394" spans="76:76">
      <c r="BX2394" s="2"/>
    </row>
    <row r="2395" spans="76:76">
      <c r="BX2395" s="2"/>
    </row>
    <row r="2396" spans="76:76">
      <c r="BX2396" s="2"/>
    </row>
    <row r="2397" spans="76:76">
      <c r="BX2397" s="2"/>
    </row>
    <row r="2398" spans="76:76">
      <c r="BX2398" s="2"/>
    </row>
    <row r="2399" spans="76:76">
      <c r="BX2399" s="2"/>
    </row>
    <row r="2400" spans="76:76">
      <c r="BX2400" s="2"/>
    </row>
    <row r="2401" spans="76:76">
      <c r="BX2401" s="2"/>
    </row>
    <row r="2402" spans="76:76">
      <c r="BX2402" s="2"/>
    </row>
    <row r="2403" spans="76:76">
      <c r="BX2403" s="2"/>
    </row>
    <row r="2404" spans="76:76">
      <c r="BX2404" s="2"/>
    </row>
    <row r="2405" spans="76:76">
      <c r="BX2405" s="2"/>
    </row>
    <row r="2406" spans="76:76">
      <c r="BX2406" s="2"/>
    </row>
    <row r="2407" spans="76:76">
      <c r="BX2407" s="2"/>
    </row>
    <row r="2408" spans="76:76">
      <c r="BX2408" s="2"/>
    </row>
    <row r="2409" spans="76:76">
      <c r="BX2409" s="2"/>
    </row>
    <row r="2410" spans="76:76">
      <c r="BX2410" s="2"/>
    </row>
    <row r="2411" spans="76:76">
      <c r="BX2411" s="2"/>
    </row>
    <row r="2412" spans="76:76">
      <c r="BX2412" s="2"/>
    </row>
    <row r="2413" spans="76:76">
      <c r="BX2413" s="2"/>
    </row>
    <row r="2414" spans="76:76">
      <c r="BX2414" s="2"/>
    </row>
    <row r="2415" spans="76:76">
      <c r="BX2415" s="2"/>
    </row>
    <row r="2416" spans="76:76">
      <c r="BX2416" s="2"/>
    </row>
    <row r="2417" spans="76:76">
      <c r="BX2417" s="2"/>
    </row>
    <row r="2418" spans="76:76">
      <c r="BX2418" s="2"/>
    </row>
    <row r="2419" spans="76:76">
      <c r="BX2419" s="2"/>
    </row>
    <row r="2420" spans="76:76">
      <c r="BX2420" s="2"/>
    </row>
    <row r="2421" spans="76:76">
      <c r="BX2421" s="2"/>
    </row>
    <row r="2422" spans="76:76">
      <c r="BX2422" s="2"/>
    </row>
    <row r="2423" spans="76:76">
      <c r="BX2423" s="2"/>
    </row>
    <row r="2424" spans="76:76">
      <c r="BX2424" s="2"/>
    </row>
    <row r="2425" spans="76:76">
      <c r="BX2425" s="2"/>
    </row>
    <row r="2426" spans="76:76">
      <c r="BX2426" s="2"/>
    </row>
    <row r="2427" spans="76:76">
      <c r="BX2427" s="2"/>
    </row>
    <row r="2428" spans="76:76">
      <c r="BX2428" s="2"/>
    </row>
    <row r="2429" spans="76:76">
      <c r="BX2429" s="2"/>
    </row>
    <row r="2430" spans="76:76">
      <c r="BX2430" s="2"/>
    </row>
    <row r="2431" spans="76:76">
      <c r="BX2431" s="2"/>
    </row>
    <row r="2432" spans="76:76">
      <c r="BX2432" s="2"/>
    </row>
    <row r="2433" spans="76:76">
      <c r="BX2433" s="2"/>
    </row>
    <row r="2434" spans="76:76">
      <c r="BX2434" s="2"/>
    </row>
    <row r="2435" spans="76:76">
      <c r="BX2435" s="2"/>
    </row>
    <row r="2436" spans="76:76">
      <c r="BX2436" s="2"/>
    </row>
    <row r="2437" spans="76:76">
      <c r="BX2437" s="2"/>
    </row>
    <row r="2438" spans="76:76">
      <c r="BX2438" s="2"/>
    </row>
    <row r="2439" spans="76:76">
      <c r="BX2439" s="2"/>
    </row>
    <row r="2440" spans="76:76">
      <c r="BX2440" s="2"/>
    </row>
    <row r="2441" spans="76:76">
      <c r="BX2441" s="2"/>
    </row>
    <row r="2442" spans="76:76">
      <c r="BX2442" s="2"/>
    </row>
    <row r="2443" spans="76:76">
      <c r="BX2443" s="2"/>
    </row>
    <row r="2444" spans="76:76">
      <c r="BX2444" s="2"/>
    </row>
    <row r="2445" spans="76:76">
      <c r="BX2445" s="2"/>
    </row>
    <row r="2446" spans="76:76">
      <c r="BX2446" s="2"/>
    </row>
    <row r="2447" spans="76:76">
      <c r="BX2447" s="2"/>
    </row>
    <row r="2448" spans="76:76">
      <c r="BX2448" s="2"/>
    </row>
    <row r="2449" spans="76:76">
      <c r="BX2449" s="2"/>
    </row>
    <row r="2450" spans="76:76">
      <c r="BX2450" s="2"/>
    </row>
    <row r="2451" spans="76:76">
      <c r="BX2451" s="2"/>
    </row>
    <row r="2452" spans="76:76">
      <c r="BX2452" s="2"/>
    </row>
    <row r="2453" spans="76:76">
      <c r="BX2453" s="2"/>
    </row>
    <row r="2454" spans="76:76">
      <c r="BX2454" s="2"/>
    </row>
    <row r="2455" spans="76:76">
      <c r="BX2455" s="2"/>
    </row>
    <row r="2456" spans="76:76">
      <c r="BX2456" s="2"/>
    </row>
    <row r="2457" spans="76:76">
      <c r="BX2457" s="2"/>
    </row>
    <row r="2458" spans="76:76">
      <c r="BX2458" s="2"/>
    </row>
    <row r="2459" spans="76:76">
      <c r="BX2459" s="2"/>
    </row>
    <row r="2460" spans="76:76">
      <c r="BX2460" s="2"/>
    </row>
    <row r="2461" spans="76:76">
      <c r="BX2461" s="2"/>
    </row>
    <row r="2462" spans="76:76">
      <c r="BX2462" s="2"/>
    </row>
    <row r="2463" spans="76:76">
      <c r="BX2463" s="2"/>
    </row>
    <row r="2464" spans="76:76">
      <c r="BX2464" s="2"/>
    </row>
    <row r="2465" spans="76:76">
      <c r="BX2465" s="2"/>
    </row>
    <row r="2466" spans="76:76">
      <c r="BX2466" s="2"/>
    </row>
    <row r="2467" spans="76:76">
      <c r="BX2467" s="2"/>
    </row>
    <row r="2468" spans="76:76">
      <c r="BX2468" s="2"/>
    </row>
    <row r="2469" spans="76:76">
      <c r="BX2469" s="2"/>
    </row>
    <row r="2470" spans="76:76">
      <c r="BX2470" s="2"/>
    </row>
    <row r="2471" spans="76:76">
      <c r="BX2471" s="2"/>
    </row>
    <row r="2472" spans="76:76">
      <c r="BX2472" s="2"/>
    </row>
    <row r="2473" spans="76:76">
      <c r="BX2473" s="2"/>
    </row>
    <row r="2474" spans="76:76">
      <c r="BX2474" s="2"/>
    </row>
    <row r="2475" spans="76:76">
      <c r="BX2475" s="2"/>
    </row>
    <row r="2476" spans="76:76">
      <c r="BX2476" s="2"/>
    </row>
    <row r="2477" spans="76:76">
      <c r="BX2477" s="2"/>
    </row>
    <row r="2478" spans="76:76">
      <c r="BX2478" s="2"/>
    </row>
    <row r="2479" spans="76:76">
      <c r="BX2479" s="2"/>
    </row>
    <row r="2480" spans="76:76">
      <c r="BX2480" s="2"/>
    </row>
    <row r="2481" spans="76:76">
      <c r="BX2481" s="2"/>
    </row>
    <row r="2482" spans="76:76">
      <c r="BX2482" s="2"/>
    </row>
    <row r="2483" spans="76:76">
      <c r="BX2483" s="2"/>
    </row>
    <row r="2484" spans="76:76">
      <c r="BX2484" s="2"/>
    </row>
    <row r="2485" spans="76:76">
      <c r="BX2485" s="2"/>
    </row>
    <row r="2486" spans="76:76">
      <c r="BX2486" s="2"/>
    </row>
    <row r="2487" spans="76:76">
      <c r="BX2487" s="2"/>
    </row>
    <row r="2488" spans="76:76">
      <c r="BX2488" s="2"/>
    </row>
    <row r="2489" spans="76:76">
      <c r="BX2489" s="2"/>
    </row>
    <row r="2490" spans="76:76">
      <c r="BX2490" s="2"/>
    </row>
    <row r="2491" spans="76:76">
      <c r="BX2491" s="2"/>
    </row>
    <row r="2492" spans="76:76">
      <c r="BX2492" s="2"/>
    </row>
    <row r="2493" spans="76:76">
      <c r="BX2493" s="2"/>
    </row>
    <row r="2494" spans="76:76">
      <c r="BX2494" s="2"/>
    </row>
    <row r="2495" spans="76:76">
      <c r="BX2495" s="2"/>
    </row>
    <row r="2496" spans="76:76">
      <c r="BX2496" s="2"/>
    </row>
    <row r="2497" spans="76:76">
      <c r="BX2497" s="2"/>
    </row>
    <row r="2498" spans="76:76">
      <c r="BX2498" s="2"/>
    </row>
    <row r="2499" spans="76:76">
      <c r="BX2499" s="2"/>
    </row>
    <row r="2500" spans="76:76">
      <c r="BX2500" s="2"/>
    </row>
    <row r="2501" spans="76:76">
      <c r="BX2501" s="2"/>
    </row>
    <row r="2502" spans="76:76">
      <c r="BX2502" s="2"/>
    </row>
    <row r="2503" spans="76:76">
      <c r="BX2503" s="2"/>
    </row>
    <row r="2504" spans="76:76">
      <c r="BX2504" s="2"/>
    </row>
    <row r="2505" spans="76:76">
      <c r="BX2505" s="2"/>
    </row>
    <row r="2506" spans="76:76">
      <c r="BX2506" s="2"/>
    </row>
    <row r="2507" spans="76:76">
      <c r="BX2507" s="2"/>
    </row>
    <row r="2508" spans="76:76">
      <c r="BX2508" s="2"/>
    </row>
    <row r="2509" spans="76:76">
      <c r="BX2509" s="2"/>
    </row>
    <row r="2510" spans="76:76">
      <c r="BX2510" s="2"/>
    </row>
    <row r="2511" spans="76:76">
      <c r="BX2511" s="2"/>
    </row>
    <row r="2512" spans="76:76">
      <c r="BX2512" s="2"/>
    </row>
    <row r="2513" spans="76:76">
      <c r="BX2513" s="2"/>
    </row>
    <row r="2514" spans="76:76">
      <c r="BX2514" s="2"/>
    </row>
    <row r="2515" spans="76:76">
      <c r="BX2515" s="2"/>
    </row>
    <row r="2516" spans="76:76">
      <c r="BX2516" s="2"/>
    </row>
    <row r="2517" spans="76:76">
      <c r="BX2517" s="2"/>
    </row>
    <row r="2518" spans="76:76">
      <c r="BX2518" s="2"/>
    </row>
    <row r="2519" spans="76:76">
      <c r="BX2519" s="2"/>
    </row>
    <row r="2520" spans="76:76">
      <c r="BX2520" s="2"/>
    </row>
    <row r="2521" spans="76:76">
      <c r="BX2521" s="2"/>
    </row>
    <row r="2522" spans="76:76">
      <c r="BX2522" s="2"/>
    </row>
    <row r="2523" spans="76:76">
      <c r="BX2523" s="2"/>
    </row>
    <row r="2524" spans="76:76">
      <c r="BX2524" s="2"/>
    </row>
    <row r="2525" spans="76:76">
      <c r="BX2525" s="2"/>
    </row>
    <row r="2526" spans="76:76">
      <c r="BX2526" s="2"/>
    </row>
    <row r="2527" spans="76:76">
      <c r="BX2527" s="2"/>
    </row>
    <row r="2528" spans="76:76">
      <c r="BX2528" s="2"/>
    </row>
    <row r="2529" spans="76:76">
      <c r="BX2529" s="2"/>
    </row>
    <row r="2530" spans="76:76">
      <c r="BX2530" s="2"/>
    </row>
    <row r="2531" spans="76:76">
      <c r="BX2531" s="2"/>
    </row>
    <row r="2532" spans="76:76">
      <c r="BX2532" s="2"/>
    </row>
    <row r="2533" spans="76:76">
      <c r="BX2533" s="2"/>
    </row>
    <row r="2534" spans="76:76">
      <c r="BX2534" s="2"/>
    </row>
    <row r="2535" spans="76:76">
      <c r="BX2535" s="2"/>
    </row>
    <row r="2536" spans="76:76">
      <c r="BX2536" s="2"/>
    </row>
    <row r="2537" spans="76:76">
      <c r="BX2537" s="2"/>
    </row>
    <row r="2538" spans="76:76">
      <c r="BX2538" s="2"/>
    </row>
    <row r="2539" spans="76:76">
      <c r="BX2539" s="2"/>
    </row>
    <row r="2540" spans="76:76">
      <c r="BX2540" s="2"/>
    </row>
    <row r="2541" spans="76:76">
      <c r="BX2541" s="2"/>
    </row>
    <row r="2542" spans="76:76">
      <c r="BX2542" s="2"/>
    </row>
    <row r="2543" spans="76:76">
      <c r="BX2543" s="2"/>
    </row>
    <row r="2544" spans="76:76">
      <c r="BX2544" s="2"/>
    </row>
    <row r="2545" spans="76:76">
      <c r="BX2545" s="2"/>
    </row>
    <row r="2546" spans="76:76">
      <c r="BX2546" s="2"/>
    </row>
    <row r="2547" spans="76:76">
      <c r="BX2547" s="2"/>
    </row>
    <row r="2548" spans="76:76">
      <c r="BX2548" s="2"/>
    </row>
    <row r="2549" spans="76:76">
      <c r="BX2549" s="2"/>
    </row>
    <row r="2550" spans="76:76">
      <c r="BX2550" s="2"/>
    </row>
    <row r="2551" spans="76:76">
      <c r="BX2551" s="2"/>
    </row>
    <row r="2552" spans="76:76">
      <c r="BX2552" s="2"/>
    </row>
    <row r="2553" spans="76:76">
      <c r="BX2553" s="2"/>
    </row>
    <row r="2554" spans="76:76">
      <c r="BX2554" s="2"/>
    </row>
    <row r="2555" spans="76:76">
      <c r="BX2555" s="2"/>
    </row>
    <row r="2556" spans="76:76">
      <c r="BX2556" s="2"/>
    </row>
    <row r="2557" spans="76:76">
      <c r="BX2557" s="2"/>
    </row>
    <row r="2558" spans="76:76">
      <c r="BX2558" s="2"/>
    </row>
    <row r="2559" spans="76:76">
      <c r="BX2559" s="2"/>
    </row>
    <row r="2560" spans="76:76">
      <c r="BX2560" s="2"/>
    </row>
    <row r="2561" spans="76:76">
      <c r="BX2561" s="2"/>
    </row>
    <row r="2562" spans="76:76">
      <c r="BX2562" s="2"/>
    </row>
    <row r="2563" spans="76:76">
      <c r="BX2563" s="2"/>
    </row>
    <row r="2564" spans="76:76">
      <c r="BX2564" s="2"/>
    </row>
    <row r="2565" spans="76:76">
      <c r="BX2565" s="2"/>
    </row>
    <row r="2566" spans="76:76">
      <c r="BX2566" s="2"/>
    </row>
    <row r="2567" spans="76:76">
      <c r="BX2567" s="2"/>
    </row>
    <row r="2568" spans="76:76">
      <c r="BX2568" s="2"/>
    </row>
    <row r="2569" spans="76:76">
      <c r="BX2569" s="2"/>
    </row>
    <row r="2570" spans="76:76">
      <c r="BX2570" s="2"/>
    </row>
    <row r="2571" spans="76:76">
      <c r="BX2571" s="2"/>
    </row>
    <row r="2572" spans="76:76">
      <c r="BX2572" s="2"/>
    </row>
    <row r="2573" spans="76:76">
      <c r="BX2573" s="2"/>
    </row>
    <row r="2574" spans="76:76">
      <c r="BX2574" s="2"/>
    </row>
    <row r="2575" spans="76:76">
      <c r="BX2575" s="2"/>
    </row>
    <row r="2576" spans="76:76">
      <c r="BX2576" s="2"/>
    </row>
    <row r="2577" spans="76:76">
      <c r="BX2577" s="2"/>
    </row>
    <row r="2578" spans="76:76">
      <c r="BX2578" s="2"/>
    </row>
    <row r="2579" spans="76:76">
      <c r="BX2579" s="2"/>
    </row>
    <row r="2580" spans="76:76">
      <c r="BX2580" s="2"/>
    </row>
    <row r="2581" spans="76:76">
      <c r="BX2581" s="2"/>
    </row>
    <row r="2582" spans="76:76">
      <c r="BX2582" s="2"/>
    </row>
    <row r="2583" spans="76:76">
      <c r="BX2583" s="2"/>
    </row>
    <row r="2584" spans="76:76">
      <c r="BX2584" s="2"/>
    </row>
    <row r="2585" spans="76:76">
      <c r="BX2585" s="2"/>
    </row>
    <row r="2586" spans="76:76">
      <c r="BX2586" s="2"/>
    </row>
    <row r="2587" spans="76:76">
      <c r="BX2587" s="2"/>
    </row>
    <row r="2588" spans="76:76">
      <c r="BX2588" s="2"/>
    </row>
    <row r="2589" spans="76:76">
      <c r="BX2589" s="2"/>
    </row>
    <row r="2590" spans="76:76">
      <c r="BX2590" s="2"/>
    </row>
    <row r="2591" spans="76:76">
      <c r="BX2591" s="2"/>
    </row>
    <row r="2592" spans="76:76">
      <c r="BX2592" s="2"/>
    </row>
    <row r="2593" spans="76:76">
      <c r="BX2593" s="2"/>
    </row>
    <row r="2594" spans="76:76">
      <c r="BX2594" s="2"/>
    </row>
    <row r="2595" spans="76:76">
      <c r="BX2595" s="2"/>
    </row>
    <row r="2596" spans="76:76">
      <c r="BX2596" s="2"/>
    </row>
    <row r="2597" spans="76:76">
      <c r="BX2597" s="2"/>
    </row>
    <row r="2598" spans="76:76">
      <c r="BX2598" s="2"/>
    </row>
    <row r="2599" spans="76:76">
      <c r="BX2599" s="2"/>
    </row>
    <row r="2600" spans="76:76">
      <c r="BX2600" s="2"/>
    </row>
    <row r="2601" spans="76:76">
      <c r="BX2601" s="2"/>
    </row>
    <row r="2602" spans="76:76">
      <c r="BX2602" s="2"/>
    </row>
    <row r="2603" spans="76:76">
      <c r="BX2603" s="2"/>
    </row>
    <row r="2604" spans="76:76">
      <c r="BX2604" s="2"/>
    </row>
    <row r="2605" spans="76:76">
      <c r="BX2605" s="2"/>
    </row>
    <row r="2606" spans="76:76">
      <c r="BX2606" s="2"/>
    </row>
    <row r="2607" spans="76:76">
      <c r="BX2607" s="2"/>
    </row>
    <row r="2608" spans="76:76">
      <c r="BX2608" s="2"/>
    </row>
    <row r="2609" spans="76:76">
      <c r="BX2609" s="2"/>
    </row>
    <row r="2610" spans="76:76">
      <c r="BX2610" s="2"/>
    </row>
    <row r="2611" spans="76:76">
      <c r="BX2611" s="2"/>
    </row>
    <row r="2612" spans="76:76">
      <c r="BX2612" s="2"/>
    </row>
    <row r="2613" spans="76:76">
      <c r="BX2613" s="2"/>
    </row>
    <row r="2614" spans="76:76">
      <c r="BX2614" s="2"/>
    </row>
    <row r="2615" spans="76:76">
      <c r="BX2615" s="2"/>
    </row>
    <row r="2616" spans="76:76">
      <c r="BX2616" s="2"/>
    </row>
    <row r="2617" spans="76:76">
      <c r="BX2617" s="2"/>
    </row>
    <row r="2618" spans="76:76">
      <c r="BX2618" s="2"/>
    </row>
    <row r="2619" spans="76:76">
      <c r="BX2619" s="2"/>
    </row>
    <row r="2620" spans="76:76">
      <c r="BX2620" s="2"/>
    </row>
    <row r="2621" spans="76:76">
      <c r="BX2621" s="2"/>
    </row>
    <row r="2622" spans="76:76">
      <c r="BX2622" s="2"/>
    </row>
    <row r="2623" spans="76:76">
      <c r="BX2623" s="2"/>
    </row>
    <row r="2624" spans="76:76">
      <c r="BX2624" s="2"/>
    </row>
    <row r="2625" spans="76:76">
      <c r="BX2625" s="2"/>
    </row>
    <row r="2626" spans="76:76">
      <c r="BX2626" s="2"/>
    </row>
    <row r="2627" spans="76:76">
      <c r="BX2627" s="2"/>
    </row>
    <row r="2628" spans="76:76">
      <c r="BX2628" s="2"/>
    </row>
    <row r="2629" spans="76:76">
      <c r="BX2629" s="2"/>
    </row>
    <row r="2630" spans="76:76">
      <c r="BX2630" s="2"/>
    </row>
    <row r="2631" spans="76:76">
      <c r="BX2631" s="2"/>
    </row>
    <row r="2632" spans="76:76">
      <c r="BX2632" s="2"/>
    </row>
    <row r="2633" spans="76:76">
      <c r="BX2633" s="2"/>
    </row>
    <row r="2634" spans="76:76">
      <c r="BX2634" s="2"/>
    </row>
    <row r="2635" spans="76:76">
      <c r="BX2635" s="2"/>
    </row>
    <row r="2636" spans="76:76">
      <c r="BX2636" s="2"/>
    </row>
    <row r="2637" spans="76:76">
      <c r="BX2637" s="2"/>
    </row>
    <row r="2638" spans="76:76">
      <c r="BX2638" s="2"/>
    </row>
    <row r="2639" spans="76:76">
      <c r="BX2639" s="2"/>
    </row>
    <row r="2640" spans="76:76">
      <c r="BX2640" s="2"/>
    </row>
    <row r="2641" spans="76:76">
      <c r="BX2641" s="2"/>
    </row>
    <row r="2642" spans="76:76">
      <c r="BX2642" s="2"/>
    </row>
    <row r="2643" spans="76:76">
      <c r="BX2643" s="2"/>
    </row>
    <row r="2644" spans="76:76">
      <c r="BX2644" s="2"/>
    </row>
    <row r="2645" spans="76:76">
      <c r="BX2645" s="2"/>
    </row>
    <row r="2646" spans="76:76">
      <c r="BX2646" s="2"/>
    </row>
    <row r="2647" spans="76:76">
      <c r="BX2647" s="2"/>
    </row>
    <row r="2648" spans="76:76">
      <c r="BX2648" s="2"/>
    </row>
    <row r="2649" spans="76:76">
      <c r="BX2649" s="2"/>
    </row>
    <row r="2650" spans="76:76">
      <c r="BX2650" s="2"/>
    </row>
    <row r="2651" spans="76:76">
      <c r="BX2651" s="2"/>
    </row>
    <row r="2652" spans="76:76">
      <c r="BX2652" s="2"/>
    </row>
    <row r="2653" spans="76:76">
      <c r="BX2653" s="2"/>
    </row>
    <row r="2654" spans="76:76">
      <c r="BX2654" s="2"/>
    </row>
    <row r="2655" spans="76:76">
      <c r="BX2655" s="2"/>
    </row>
    <row r="2656" spans="76:76">
      <c r="BX2656" s="2"/>
    </row>
    <row r="2657" spans="76:76">
      <c r="BX2657" s="2"/>
    </row>
    <row r="2658" spans="76:76">
      <c r="BX2658" s="2"/>
    </row>
    <row r="2659" spans="76:76">
      <c r="BX2659" s="2"/>
    </row>
    <row r="2660" spans="76:76">
      <c r="BX2660" s="2"/>
    </row>
    <row r="2661" spans="76:76">
      <c r="BX2661" s="2"/>
    </row>
    <row r="2662" spans="76:76">
      <c r="BX2662" s="2"/>
    </row>
    <row r="2663" spans="76:76">
      <c r="BX2663" s="2"/>
    </row>
    <row r="2664" spans="76:76">
      <c r="BX2664" s="2"/>
    </row>
    <row r="2665" spans="76:76">
      <c r="BX2665" s="2"/>
    </row>
    <row r="2666" spans="76:76">
      <c r="BX2666" s="2"/>
    </row>
    <row r="2667" spans="76:76">
      <c r="BX2667" s="2"/>
    </row>
    <row r="2668" spans="76:76">
      <c r="BX2668" s="2"/>
    </row>
    <row r="2669" spans="76:76">
      <c r="BX2669" s="2"/>
    </row>
    <row r="2670" spans="76:76">
      <c r="BX2670" s="2"/>
    </row>
    <row r="2671" spans="76:76">
      <c r="BX2671" s="2"/>
    </row>
    <row r="2672" spans="76:76">
      <c r="BX2672" s="2"/>
    </row>
    <row r="2673" spans="76:76">
      <c r="BX2673" s="2"/>
    </row>
    <row r="2674" spans="76:76">
      <c r="BX2674" s="2"/>
    </row>
    <row r="2675" spans="76:76">
      <c r="BX2675" s="2"/>
    </row>
    <row r="2676" spans="76:76">
      <c r="BX2676" s="2"/>
    </row>
    <row r="2677" spans="76:76">
      <c r="BX2677" s="2"/>
    </row>
    <row r="2678" spans="76:76">
      <c r="BX2678" s="2"/>
    </row>
    <row r="2679" spans="76:76">
      <c r="BX2679" s="2"/>
    </row>
    <row r="2680" spans="76:76">
      <c r="BX2680" s="2"/>
    </row>
    <row r="2681" spans="76:76">
      <c r="BX2681" s="2"/>
    </row>
    <row r="2682" spans="76:76">
      <c r="BX2682" s="2"/>
    </row>
    <row r="2683" spans="76:76">
      <c r="BX2683" s="2"/>
    </row>
    <row r="2684" spans="76:76">
      <c r="BX2684" s="2"/>
    </row>
    <row r="2685" spans="76:76">
      <c r="BX2685" s="2"/>
    </row>
    <row r="2686" spans="76:76">
      <c r="BX2686" s="2"/>
    </row>
    <row r="2687" spans="76:76">
      <c r="BX2687" s="2"/>
    </row>
    <row r="2688" spans="76:76">
      <c r="BX2688" s="2"/>
    </row>
    <row r="2689" spans="76:76">
      <c r="BX2689" s="2"/>
    </row>
    <row r="2690" spans="76:76">
      <c r="BX2690" s="2"/>
    </row>
    <row r="2691" spans="76:76">
      <c r="BX2691" s="2"/>
    </row>
    <row r="2692" spans="76:76">
      <c r="BX2692" s="2"/>
    </row>
    <row r="2693" spans="76:76">
      <c r="BX2693" s="2"/>
    </row>
    <row r="2694" spans="76:76">
      <c r="BX2694" s="2"/>
    </row>
    <row r="2695" spans="76:76">
      <c r="BX2695" s="2"/>
    </row>
    <row r="2696" spans="76:76">
      <c r="BX2696" s="2"/>
    </row>
    <row r="2697" spans="76:76">
      <c r="BX2697" s="2"/>
    </row>
    <row r="2698" spans="76:76">
      <c r="BX2698" s="2"/>
    </row>
    <row r="2699" spans="76:76">
      <c r="BX2699" s="2"/>
    </row>
    <row r="2700" spans="76:76">
      <c r="BX2700" s="2"/>
    </row>
    <row r="2701" spans="76:76">
      <c r="BX2701" s="2"/>
    </row>
    <row r="2702" spans="76:76">
      <c r="BX2702" s="2"/>
    </row>
    <row r="2703" spans="76:76">
      <c r="BX2703" s="2"/>
    </row>
    <row r="2704" spans="76:76">
      <c r="BX2704" s="2"/>
    </row>
    <row r="2705" spans="76:76">
      <c r="BX2705" s="2"/>
    </row>
    <row r="2706" spans="76:76">
      <c r="BX2706" s="2"/>
    </row>
    <row r="2707" spans="76:76">
      <c r="BX2707" s="2"/>
    </row>
    <row r="2708" spans="76:76">
      <c r="BX2708" s="2"/>
    </row>
    <row r="2709" spans="76:76">
      <c r="BX2709" s="2"/>
    </row>
    <row r="2710" spans="76:76">
      <c r="BX2710" s="2"/>
    </row>
    <row r="2711" spans="76:76">
      <c r="BX2711" s="2"/>
    </row>
    <row r="2712" spans="76:76">
      <c r="BX2712" s="2"/>
    </row>
    <row r="2713" spans="76:76">
      <c r="BX2713" s="2"/>
    </row>
    <row r="2714" spans="76:76">
      <c r="BX2714" s="2"/>
    </row>
    <row r="2715" spans="76:76">
      <c r="BX2715" s="2"/>
    </row>
    <row r="2716" spans="76:76">
      <c r="BX2716" s="2"/>
    </row>
    <row r="2717" spans="76:76">
      <c r="BX2717" s="2"/>
    </row>
    <row r="2718" spans="76:76">
      <c r="BX2718" s="2"/>
    </row>
    <row r="2719" spans="76:76">
      <c r="BX2719" s="2"/>
    </row>
    <row r="2720" spans="76:76">
      <c r="BX2720" s="2"/>
    </row>
    <row r="2721" spans="76:76">
      <c r="BX2721" s="2"/>
    </row>
    <row r="2722" spans="76:76">
      <c r="BX2722" s="2"/>
    </row>
    <row r="2723" spans="76:76">
      <c r="BX2723" s="2"/>
    </row>
    <row r="2724" spans="76:76">
      <c r="BX2724" s="2"/>
    </row>
    <row r="2725" spans="76:76">
      <c r="BX2725" s="2"/>
    </row>
    <row r="2726" spans="76:76">
      <c r="BX2726" s="2"/>
    </row>
    <row r="2727" spans="76:76">
      <c r="BX2727" s="2"/>
    </row>
    <row r="2728" spans="76:76">
      <c r="BX2728" s="2"/>
    </row>
    <row r="2729" spans="76:76">
      <c r="BX2729" s="2"/>
    </row>
    <row r="2730" spans="76:76">
      <c r="BX2730" s="2"/>
    </row>
    <row r="2731" spans="76:76">
      <c r="BX2731" s="2"/>
    </row>
    <row r="2732" spans="76:76">
      <c r="BX2732" s="2"/>
    </row>
    <row r="2733" spans="76:76">
      <c r="BX2733" s="2"/>
    </row>
    <row r="2734" spans="76:76">
      <c r="BX2734" s="2"/>
    </row>
    <row r="2735" spans="76:76">
      <c r="BX2735" s="2"/>
    </row>
    <row r="2736" spans="76:76">
      <c r="BX2736" s="2"/>
    </row>
    <row r="2737" spans="76:76">
      <c r="BX2737" s="2"/>
    </row>
    <row r="2738" spans="76:76">
      <c r="BX2738" s="2"/>
    </row>
    <row r="2739" spans="76:76">
      <c r="BX2739" s="2"/>
    </row>
    <row r="2740" spans="76:76">
      <c r="BX2740" s="2"/>
    </row>
    <row r="2741" spans="76:76">
      <c r="BX2741" s="2"/>
    </row>
    <row r="2742" spans="76:76">
      <c r="BX2742" s="2"/>
    </row>
    <row r="2743" spans="76:76">
      <c r="BX2743" s="2"/>
    </row>
    <row r="2744" spans="76:76">
      <c r="BX2744" s="2"/>
    </row>
    <row r="2745" spans="76:76">
      <c r="BX2745" s="2"/>
    </row>
    <row r="2746" spans="76:76">
      <c r="BX2746" s="2"/>
    </row>
    <row r="2747" spans="76:76">
      <c r="BX2747" s="2"/>
    </row>
    <row r="2748" spans="76:76">
      <c r="BX2748" s="2"/>
    </row>
    <row r="2749" spans="76:76">
      <c r="BX2749" s="2"/>
    </row>
    <row r="2750" spans="76:76">
      <c r="BX2750" s="2"/>
    </row>
    <row r="2751" spans="76:76">
      <c r="BX2751" s="2"/>
    </row>
    <row r="2752" spans="76:76">
      <c r="BX2752" s="2"/>
    </row>
    <row r="2753" spans="76:76">
      <c r="BX2753" s="2"/>
    </row>
    <row r="2754" spans="76:76">
      <c r="BX2754" s="2"/>
    </row>
    <row r="2755" spans="76:76">
      <c r="BX2755" s="2"/>
    </row>
    <row r="2756" spans="76:76">
      <c r="BX2756" s="2"/>
    </row>
    <row r="2757" spans="76:76">
      <c r="BX2757" s="2"/>
    </row>
    <row r="2758" spans="76:76">
      <c r="BX2758" s="2"/>
    </row>
    <row r="2759" spans="76:76">
      <c r="BX2759" s="2"/>
    </row>
    <row r="2760" spans="76:76">
      <c r="BX2760" s="2"/>
    </row>
    <row r="2761" spans="76:76">
      <c r="BX2761" s="2"/>
    </row>
    <row r="2762" spans="76:76">
      <c r="BX2762" s="2"/>
    </row>
    <row r="2763" spans="76:76">
      <c r="BX2763" s="2"/>
    </row>
    <row r="2764" spans="76:76">
      <c r="BX2764" s="2"/>
    </row>
    <row r="2765" spans="76:76">
      <c r="BX2765" s="2"/>
    </row>
    <row r="2766" spans="76:76">
      <c r="BX2766" s="2"/>
    </row>
    <row r="2767" spans="76:76">
      <c r="BX2767" s="2"/>
    </row>
    <row r="2768" spans="76:76">
      <c r="BX2768" s="2"/>
    </row>
    <row r="2769" spans="76:76">
      <c r="BX2769" s="2"/>
    </row>
    <row r="2770" spans="76:76">
      <c r="BX2770" s="2"/>
    </row>
    <row r="2771" spans="76:76">
      <c r="BX2771" s="2"/>
    </row>
    <row r="2772" spans="76:76">
      <c r="BX2772" s="2"/>
    </row>
    <row r="2773" spans="76:76">
      <c r="BX2773" s="2"/>
    </row>
    <row r="2774" spans="76:76">
      <c r="BX2774" s="2"/>
    </row>
    <row r="2775" spans="76:76">
      <c r="BX2775" s="2"/>
    </row>
    <row r="2776" spans="76:76">
      <c r="BX2776" s="2"/>
    </row>
    <row r="2777" spans="76:76">
      <c r="BX2777" s="2"/>
    </row>
    <row r="2778" spans="76:76">
      <c r="BX2778" s="2"/>
    </row>
    <row r="2779" spans="76:76">
      <c r="BX2779" s="2"/>
    </row>
    <row r="2780" spans="76:76">
      <c r="BX2780" s="2"/>
    </row>
    <row r="2781" spans="76:76">
      <c r="BX2781" s="2"/>
    </row>
    <row r="2782" spans="76:76">
      <c r="BX2782" s="2"/>
    </row>
    <row r="2783" spans="76:76">
      <c r="BX2783" s="2"/>
    </row>
    <row r="2784" spans="76:76">
      <c r="BX2784" s="2"/>
    </row>
    <row r="2785" spans="76:76">
      <c r="BX2785" s="2"/>
    </row>
    <row r="2786" spans="76:76">
      <c r="BX2786" s="2"/>
    </row>
    <row r="2787" spans="76:76">
      <c r="BX2787" s="2"/>
    </row>
    <row r="2788" spans="76:76">
      <c r="BX2788" s="2"/>
    </row>
    <row r="2789" spans="76:76">
      <c r="BX2789" s="2"/>
    </row>
    <row r="2790" spans="76:76">
      <c r="BX2790" s="2"/>
    </row>
    <row r="2791" spans="76:76">
      <c r="BX2791" s="2"/>
    </row>
    <row r="2792" spans="76:76">
      <c r="BX2792" s="2"/>
    </row>
    <row r="2793" spans="76:76">
      <c r="BX2793" s="2"/>
    </row>
    <row r="2794" spans="76:76">
      <c r="BX2794" s="2"/>
    </row>
    <row r="2795" spans="76:76">
      <c r="BX2795" s="2"/>
    </row>
    <row r="2796" spans="76:76">
      <c r="BX2796" s="2"/>
    </row>
    <row r="2797" spans="76:76">
      <c r="BX2797" s="2"/>
    </row>
    <row r="2798" spans="76:76">
      <c r="BX2798" s="2"/>
    </row>
    <row r="2799" spans="76:76">
      <c r="BX2799" s="2"/>
    </row>
    <row r="2800" spans="76:76">
      <c r="BX2800" s="2"/>
    </row>
    <row r="2801" spans="76:76">
      <c r="BX2801" s="2"/>
    </row>
    <row r="2802" spans="76:76">
      <c r="BX2802" s="2"/>
    </row>
    <row r="2803" spans="76:76">
      <c r="BX2803" s="2"/>
    </row>
    <row r="2804" spans="76:76">
      <c r="BX2804" s="2"/>
    </row>
    <row r="2805" spans="76:76">
      <c r="BX2805" s="2"/>
    </row>
    <row r="2806" spans="76:76">
      <c r="BX2806" s="2"/>
    </row>
    <row r="2807" spans="76:76">
      <c r="BX2807" s="2"/>
    </row>
    <row r="2808" spans="76:76">
      <c r="BX2808" s="2"/>
    </row>
    <row r="2809" spans="76:76">
      <c r="BX2809" s="2"/>
    </row>
    <row r="2810" spans="76:76">
      <c r="BX2810" s="2"/>
    </row>
    <row r="2811" spans="76:76">
      <c r="BX2811" s="2"/>
    </row>
    <row r="2812" spans="76:76">
      <c r="BX2812" s="2"/>
    </row>
    <row r="2813" spans="76:76">
      <c r="BX2813" s="2"/>
    </row>
    <row r="2814" spans="76:76">
      <c r="BX2814" s="2"/>
    </row>
    <row r="2815" spans="76:76">
      <c r="BX2815" s="2"/>
    </row>
    <row r="2816" spans="76:76">
      <c r="BX2816" s="2"/>
    </row>
    <row r="2817" spans="76:76">
      <c r="BX2817" s="2"/>
    </row>
    <row r="2818" spans="76:76">
      <c r="BX2818" s="2"/>
    </row>
    <row r="2819" spans="76:76">
      <c r="BX2819" s="2"/>
    </row>
    <row r="2820" spans="76:76">
      <c r="BX2820" s="2"/>
    </row>
    <row r="2821" spans="76:76">
      <c r="BX2821" s="2"/>
    </row>
    <row r="2822" spans="76:76">
      <c r="BX2822" s="2"/>
    </row>
    <row r="2823" spans="76:76">
      <c r="BX2823" s="2"/>
    </row>
    <row r="2824" spans="76:76">
      <c r="BX2824" s="2"/>
    </row>
    <row r="2825" spans="76:76">
      <c r="BX2825" s="2"/>
    </row>
    <row r="2826" spans="76:76">
      <c r="BX2826" s="2"/>
    </row>
    <row r="2827" spans="76:76">
      <c r="BX2827" s="2"/>
    </row>
    <row r="2828" spans="76:76">
      <c r="BX2828" s="2"/>
    </row>
    <row r="2829" spans="76:76">
      <c r="BX2829" s="2"/>
    </row>
    <row r="2830" spans="76:76">
      <c r="BX2830" s="2"/>
    </row>
    <row r="2831" spans="76:76">
      <c r="BX2831" s="2"/>
    </row>
    <row r="2832" spans="76:76">
      <c r="BX2832" s="2"/>
    </row>
    <row r="2833" spans="76:76">
      <c r="BX2833" s="2"/>
    </row>
    <row r="2834" spans="76:76">
      <c r="BX2834" s="2"/>
    </row>
    <row r="2835" spans="76:76">
      <c r="BX2835" s="2"/>
    </row>
    <row r="2836" spans="76:76">
      <c r="BX2836" s="2"/>
    </row>
    <row r="2837" spans="76:76">
      <c r="BX2837" s="2"/>
    </row>
    <row r="2838" spans="76:76">
      <c r="BX2838" s="2"/>
    </row>
    <row r="2839" spans="76:76">
      <c r="BX2839" s="2"/>
    </row>
    <row r="2840" spans="76:76">
      <c r="BX2840" s="2"/>
    </row>
    <row r="2841" spans="76:76">
      <c r="BX2841" s="2"/>
    </row>
    <row r="2842" spans="76:76">
      <c r="BX2842" s="2"/>
    </row>
    <row r="2843" spans="76:76">
      <c r="BX2843" s="2"/>
    </row>
    <row r="2844" spans="76:76">
      <c r="BX2844" s="2"/>
    </row>
    <row r="2845" spans="76:76">
      <c r="BX2845" s="2"/>
    </row>
    <row r="2846" spans="76:76">
      <c r="BX2846" s="2"/>
    </row>
    <row r="2847" spans="76:76">
      <c r="BX2847" s="2"/>
    </row>
    <row r="2848" spans="76:76">
      <c r="BX2848" s="2"/>
    </row>
    <row r="2849" spans="76:76">
      <c r="BX2849" s="2"/>
    </row>
    <row r="2850" spans="76:76">
      <c r="BX2850" s="2"/>
    </row>
    <row r="2851" spans="76:76">
      <c r="BX2851" s="2"/>
    </row>
    <row r="2852" spans="76:76">
      <c r="BX2852" s="2"/>
    </row>
    <row r="2853" spans="76:76">
      <c r="BX2853" s="2"/>
    </row>
    <row r="2854" spans="76:76">
      <c r="BX2854" s="2"/>
    </row>
    <row r="2855" spans="76:76">
      <c r="BX2855" s="2"/>
    </row>
    <row r="2856" spans="76:76">
      <c r="BX2856" s="2"/>
    </row>
    <row r="2857" spans="76:76">
      <c r="BX2857" s="2"/>
    </row>
    <row r="2858" spans="76:76">
      <c r="BX2858" s="2"/>
    </row>
    <row r="2859" spans="76:76">
      <c r="BX2859" s="2"/>
    </row>
    <row r="2860" spans="76:76">
      <c r="BX2860" s="2"/>
    </row>
    <row r="2861" spans="76:76">
      <c r="BX2861" s="2"/>
    </row>
    <row r="2862" spans="76:76">
      <c r="BX2862" s="2"/>
    </row>
    <row r="2863" spans="76:76">
      <c r="BX2863" s="2"/>
    </row>
    <row r="2864" spans="76:76">
      <c r="BX2864" s="2"/>
    </row>
    <row r="2865" spans="76:76">
      <c r="BX2865" s="2"/>
    </row>
    <row r="2866" spans="76:76">
      <c r="BX2866" s="2"/>
    </row>
    <row r="2867" spans="76:76">
      <c r="BX2867" s="2"/>
    </row>
    <row r="2868" spans="76:76">
      <c r="BX2868" s="2"/>
    </row>
    <row r="2869" spans="76:76">
      <c r="BX2869" s="2"/>
    </row>
    <row r="2870" spans="76:76">
      <c r="BX2870" s="2"/>
    </row>
    <row r="2871" spans="76:76">
      <c r="BX2871" s="2"/>
    </row>
    <row r="2872" spans="76:76">
      <c r="BX2872" s="2"/>
    </row>
    <row r="2873" spans="76:76">
      <c r="BX2873" s="2"/>
    </row>
    <row r="2874" spans="76:76">
      <c r="BX2874" s="2"/>
    </row>
    <row r="2875" spans="76:76">
      <c r="BX2875" s="2"/>
    </row>
    <row r="2876" spans="76:76">
      <c r="BX2876" s="2"/>
    </row>
    <row r="2877" spans="76:76">
      <c r="BX2877" s="2"/>
    </row>
    <row r="2878" spans="76:76">
      <c r="BX2878" s="2"/>
    </row>
    <row r="2879" spans="76:76">
      <c r="BX2879" s="2"/>
    </row>
    <row r="2880" spans="76:76">
      <c r="BX2880" s="2"/>
    </row>
    <row r="2881" spans="76:76">
      <c r="BX2881" s="2"/>
    </row>
    <row r="2882" spans="76:76">
      <c r="BX2882" s="2"/>
    </row>
    <row r="2883" spans="76:76">
      <c r="BX2883" s="2"/>
    </row>
    <row r="2884" spans="76:76">
      <c r="BX2884" s="2"/>
    </row>
    <row r="2885" spans="76:76">
      <c r="BX2885" s="2"/>
    </row>
    <row r="2886" spans="76:76">
      <c r="BX2886" s="2"/>
    </row>
    <row r="2887" spans="76:76">
      <c r="BX2887" s="2"/>
    </row>
    <row r="2888" spans="76:76">
      <c r="BX2888" s="2"/>
    </row>
    <row r="2889" spans="76:76">
      <c r="BX2889" s="2"/>
    </row>
    <row r="2890" spans="76:76">
      <c r="BX2890" s="2"/>
    </row>
    <row r="2891" spans="76:76">
      <c r="BX2891" s="2"/>
    </row>
    <row r="2892" spans="76:76">
      <c r="BX2892" s="2"/>
    </row>
    <row r="2893" spans="76:76">
      <c r="BX2893" s="2"/>
    </row>
    <row r="2894" spans="76:76">
      <c r="BX2894" s="2"/>
    </row>
    <row r="2895" spans="76:76">
      <c r="BX2895" s="2"/>
    </row>
    <row r="2896" spans="76:76">
      <c r="BX2896" s="2"/>
    </row>
    <row r="2897" spans="76:76">
      <c r="BX2897" s="2"/>
    </row>
    <row r="2898" spans="76:76">
      <c r="BX2898" s="2"/>
    </row>
    <row r="2899" spans="76:76">
      <c r="BX2899" s="2"/>
    </row>
    <row r="2900" spans="76:76">
      <c r="BX2900" s="2"/>
    </row>
    <row r="2901" spans="76:76">
      <c r="BX2901" s="2"/>
    </row>
    <row r="2902" spans="76:76">
      <c r="BX2902" s="2"/>
    </row>
    <row r="2903" spans="76:76">
      <c r="BX2903" s="2"/>
    </row>
    <row r="2904" spans="76:76">
      <c r="BX2904" s="2"/>
    </row>
    <row r="2905" spans="76:76">
      <c r="BX2905" s="2"/>
    </row>
    <row r="2906" spans="76:76">
      <c r="BX2906" s="2"/>
    </row>
    <row r="2907" spans="76:76">
      <c r="BX2907" s="2"/>
    </row>
    <row r="2908" spans="76:76">
      <c r="BX2908" s="2"/>
    </row>
    <row r="2909" spans="76:76">
      <c r="BX2909" s="2"/>
    </row>
    <row r="2910" spans="76:76">
      <c r="BX2910" s="2"/>
    </row>
    <row r="2911" spans="76:76">
      <c r="BX2911" s="2"/>
    </row>
    <row r="2912" spans="76:76">
      <c r="BX2912" s="2"/>
    </row>
    <row r="2913" spans="76:76">
      <c r="BX2913" s="2"/>
    </row>
    <row r="2914" spans="76:76">
      <c r="BX2914" s="2"/>
    </row>
    <row r="2915" spans="76:76">
      <c r="BX2915" s="2"/>
    </row>
    <row r="2916" spans="76:76">
      <c r="BX2916" s="2"/>
    </row>
    <row r="2917" spans="76:76">
      <c r="BX2917" s="2"/>
    </row>
    <row r="2918" spans="76:76">
      <c r="BX2918" s="2"/>
    </row>
    <row r="2919" spans="76:76">
      <c r="BX2919" s="2"/>
    </row>
    <row r="2920" spans="76:76">
      <c r="BX2920" s="2"/>
    </row>
    <row r="2921" spans="76:76">
      <c r="BX2921" s="2"/>
    </row>
    <row r="2922" spans="76:76">
      <c r="BX2922" s="2"/>
    </row>
    <row r="2923" spans="76:76">
      <c r="BX2923" s="2"/>
    </row>
    <row r="2924" spans="76:76">
      <c r="BX2924" s="2"/>
    </row>
    <row r="2925" spans="76:76">
      <c r="BX2925" s="2"/>
    </row>
    <row r="2926" spans="76:76">
      <c r="BX2926" s="2"/>
    </row>
    <row r="2927" spans="76:76">
      <c r="BX2927" s="2"/>
    </row>
    <row r="2928" spans="76:76">
      <c r="BX2928" s="2"/>
    </row>
    <row r="2929" spans="76:76">
      <c r="BX2929" s="2"/>
    </row>
    <row r="2930" spans="76:76">
      <c r="BX2930" s="2"/>
    </row>
    <row r="2931" spans="76:76">
      <c r="BX2931" s="2"/>
    </row>
    <row r="2932" spans="76:76">
      <c r="BX2932" s="2"/>
    </row>
    <row r="2933" spans="76:76">
      <c r="BX2933" s="2"/>
    </row>
    <row r="2934" spans="76:76">
      <c r="BX2934" s="2"/>
    </row>
    <row r="2935" spans="76:76">
      <c r="BX2935" s="2"/>
    </row>
    <row r="2936" spans="76:76">
      <c r="BX2936" s="2"/>
    </row>
    <row r="2937" spans="76:76">
      <c r="BX2937" s="2"/>
    </row>
    <row r="2938" spans="76:76">
      <c r="BX2938" s="2"/>
    </row>
    <row r="2939" spans="76:76">
      <c r="BX2939" s="2"/>
    </row>
    <row r="2940" spans="76:76">
      <c r="BX2940" s="2"/>
    </row>
    <row r="2941" spans="76:76">
      <c r="BX2941" s="2"/>
    </row>
    <row r="2942" spans="76:76">
      <c r="BX2942" s="2"/>
    </row>
    <row r="2943" spans="76:76">
      <c r="BX2943" s="2"/>
    </row>
    <row r="2944" spans="76:76">
      <c r="BX2944" s="2"/>
    </row>
    <row r="2945" spans="76:76">
      <c r="BX2945" s="2"/>
    </row>
    <row r="2946" spans="76:76">
      <c r="BX2946" s="2"/>
    </row>
    <row r="2947" spans="76:76">
      <c r="BX2947" s="2"/>
    </row>
    <row r="2948" spans="76:76">
      <c r="BX2948" s="2"/>
    </row>
    <row r="2949" spans="76:76">
      <c r="BX2949" s="2"/>
    </row>
    <row r="2950" spans="76:76">
      <c r="BX2950" s="2"/>
    </row>
    <row r="2951" spans="76:76">
      <c r="BX2951" s="2"/>
    </row>
    <row r="2952" spans="76:76">
      <c r="BX2952" s="2"/>
    </row>
    <row r="2953" spans="76:76">
      <c r="BX2953" s="2"/>
    </row>
    <row r="2954" spans="76:76">
      <c r="BX2954" s="2"/>
    </row>
    <row r="2955" spans="76:76">
      <c r="BX2955" s="2"/>
    </row>
    <row r="2956" spans="76:76">
      <c r="BX2956" s="2"/>
    </row>
    <row r="2957" spans="76:76">
      <c r="BX2957" s="2"/>
    </row>
    <row r="2958" spans="76:76">
      <c r="BX2958" s="2"/>
    </row>
    <row r="2959" spans="76:76">
      <c r="BX2959" s="2"/>
    </row>
    <row r="2960" spans="76:76">
      <c r="BX2960" s="2"/>
    </row>
    <row r="2961" spans="76:76">
      <c r="BX2961" s="2"/>
    </row>
    <row r="2962" spans="76:76">
      <c r="BX2962" s="2"/>
    </row>
    <row r="2963" spans="76:76">
      <c r="BX2963" s="2"/>
    </row>
    <row r="2964" spans="76:76">
      <c r="BX2964" s="2"/>
    </row>
    <row r="2965" spans="76:76">
      <c r="BX2965" s="2"/>
    </row>
    <row r="2966" spans="76:76">
      <c r="BX2966" s="2"/>
    </row>
    <row r="2967" spans="76:76">
      <c r="BX2967" s="2"/>
    </row>
    <row r="2968" spans="76:76">
      <c r="BX2968" s="2"/>
    </row>
    <row r="2969" spans="76:76">
      <c r="BX2969" s="2"/>
    </row>
    <row r="2970" spans="76:76">
      <c r="BX2970" s="2"/>
    </row>
    <row r="2971" spans="76:76">
      <c r="BX2971" s="2"/>
    </row>
    <row r="2972" spans="76:76">
      <c r="BX2972" s="2"/>
    </row>
    <row r="2973" spans="76:76">
      <c r="BX2973" s="2"/>
    </row>
    <row r="2974" spans="76:76">
      <c r="BX2974" s="2"/>
    </row>
    <row r="2975" spans="76:76">
      <c r="BX2975" s="2"/>
    </row>
    <row r="2976" spans="76:76">
      <c r="BX2976" s="2"/>
    </row>
    <row r="2977" spans="76:76">
      <c r="BX2977" s="2"/>
    </row>
    <row r="2978" spans="76:76">
      <c r="BX2978" s="2"/>
    </row>
    <row r="2979" spans="76:76">
      <c r="BX2979" s="2"/>
    </row>
    <row r="2980" spans="76:76">
      <c r="BX2980" s="2"/>
    </row>
    <row r="2981" spans="76:76">
      <c r="BX2981" s="2"/>
    </row>
    <row r="2982" spans="76:76">
      <c r="BX2982" s="2"/>
    </row>
    <row r="2983" spans="76:76">
      <c r="BX2983" s="2"/>
    </row>
    <row r="2984" spans="76:76">
      <c r="BX2984" s="2"/>
    </row>
    <row r="2985" spans="76:76">
      <c r="BX2985" s="2"/>
    </row>
    <row r="2986" spans="76:76">
      <c r="BX2986" s="2"/>
    </row>
    <row r="2987" spans="76:76">
      <c r="BX2987" s="2"/>
    </row>
    <row r="2988" spans="76:76">
      <c r="BX2988" s="2"/>
    </row>
    <row r="2989" spans="76:76">
      <c r="BX2989" s="2"/>
    </row>
    <row r="2990" spans="76:76">
      <c r="BX2990" s="2"/>
    </row>
    <row r="2991" spans="76:76">
      <c r="BX2991" s="2"/>
    </row>
    <row r="2992" spans="76:76">
      <c r="BX2992" s="2"/>
    </row>
    <row r="2993" spans="76:76">
      <c r="BX2993" s="2"/>
    </row>
    <row r="2994" spans="76:76">
      <c r="BX2994" s="2"/>
    </row>
    <row r="2995" spans="76:76">
      <c r="BX2995" s="2"/>
    </row>
    <row r="2996" spans="76:76">
      <c r="BX2996" s="2"/>
    </row>
    <row r="2997" spans="76:76">
      <c r="BX2997" s="2"/>
    </row>
    <row r="2998" spans="76:76">
      <c r="BX2998" s="2"/>
    </row>
    <row r="2999" spans="76:76">
      <c r="BX2999" s="2"/>
    </row>
    <row r="3000" spans="76:76">
      <c r="BX3000" s="2"/>
    </row>
    <row r="3001" spans="76:76">
      <c r="BX3001" s="2"/>
    </row>
    <row r="3002" spans="76:76">
      <c r="BX3002" s="2"/>
    </row>
    <row r="3003" spans="76:76">
      <c r="BX3003" s="2"/>
    </row>
    <row r="3004" spans="76:76">
      <c r="BX3004" s="2"/>
    </row>
    <row r="3005" spans="76:76">
      <c r="BX3005" s="2"/>
    </row>
    <row r="3006" spans="76:76">
      <c r="BX3006" s="2"/>
    </row>
    <row r="3007" spans="76:76">
      <c r="BX3007" s="2"/>
    </row>
    <row r="3008" spans="76:76">
      <c r="BX3008" s="2"/>
    </row>
    <row r="3009" spans="76:76">
      <c r="BX3009" s="2"/>
    </row>
    <row r="3010" spans="76:76">
      <c r="BX3010" s="2"/>
    </row>
    <row r="3011" spans="76:76">
      <c r="BX3011" s="2"/>
    </row>
    <row r="3012" spans="76:76">
      <c r="BX3012" s="2"/>
    </row>
    <row r="3013" spans="76:76">
      <c r="BX3013" s="2"/>
    </row>
    <row r="3014" spans="76:76">
      <c r="BX3014" s="2"/>
    </row>
    <row r="3015" spans="76:76">
      <c r="BX3015" s="2"/>
    </row>
    <row r="3016" spans="76:76">
      <c r="BX3016" s="2"/>
    </row>
    <row r="3017" spans="76:76">
      <c r="BX3017" s="2"/>
    </row>
    <row r="3018" spans="76:76">
      <c r="BX3018" s="2"/>
    </row>
    <row r="3019" spans="76:76">
      <c r="BX3019" s="2"/>
    </row>
    <row r="3020" spans="76:76">
      <c r="BX3020" s="2"/>
    </row>
    <row r="3021" spans="76:76">
      <c r="BX3021" s="2"/>
    </row>
    <row r="3022" spans="76:76">
      <c r="BX3022" s="2"/>
    </row>
    <row r="3023" spans="76:76">
      <c r="BX3023" s="2"/>
    </row>
    <row r="3024" spans="76:76">
      <c r="BX3024" s="2"/>
    </row>
    <row r="3025" spans="76:76">
      <c r="BX3025" s="2"/>
    </row>
    <row r="3026" spans="76:76">
      <c r="BX3026" s="2"/>
    </row>
    <row r="3027" spans="76:76">
      <c r="BX3027" s="2"/>
    </row>
    <row r="3028" spans="76:76">
      <c r="BX3028" s="2"/>
    </row>
    <row r="3029" spans="76:76">
      <c r="BX3029" s="2"/>
    </row>
    <row r="3030" spans="76:76">
      <c r="BX3030" s="2"/>
    </row>
    <row r="3031" spans="76:76">
      <c r="BX3031" s="2"/>
    </row>
    <row r="3032" spans="76:76">
      <c r="BX3032" s="2"/>
    </row>
    <row r="3033" spans="76:76">
      <c r="BX3033" s="2"/>
    </row>
    <row r="3034" spans="76:76">
      <c r="BX3034" s="2"/>
    </row>
    <row r="3035" spans="76:76">
      <c r="BX3035" s="2"/>
    </row>
    <row r="3036" spans="76:76">
      <c r="BX3036" s="2"/>
    </row>
    <row r="3037" spans="76:76">
      <c r="BX3037" s="2"/>
    </row>
    <row r="3038" spans="76:76">
      <c r="BX3038" s="2"/>
    </row>
    <row r="3039" spans="76:76">
      <c r="BX3039" s="2"/>
    </row>
    <row r="3040" spans="76:76">
      <c r="BX3040" s="2"/>
    </row>
    <row r="3041" spans="76:76">
      <c r="BX3041" s="2"/>
    </row>
    <row r="3042" spans="76:76">
      <c r="BX3042" s="2"/>
    </row>
    <row r="3043" spans="76:76">
      <c r="BX3043" s="2"/>
    </row>
    <row r="3044" spans="76:76">
      <c r="BX3044" s="2"/>
    </row>
    <row r="3045" spans="76:76">
      <c r="BX3045" s="2"/>
    </row>
    <row r="3046" spans="76:76">
      <c r="BX3046" s="2"/>
    </row>
    <row r="3047" spans="76:76">
      <c r="BX3047" s="2"/>
    </row>
    <row r="3048" spans="76:76">
      <c r="BX3048" s="2"/>
    </row>
    <row r="3049" spans="76:76">
      <c r="BX3049" s="2"/>
    </row>
    <row r="3050" spans="76:76">
      <c r="BX3050" s="2"/>
    </row>
    <row r="3051" spans="76:76">
      <c r="BX3051" s="2"/>
    </row>
    <row r="3052" spans="76:76">
      <c r="BX3052" s="2"/>
    </row>
    <row r="3053" spans="76:76">
      <c r="BX3053" s="2"/>
    </row>
    <row r="3054" spans="76:76">
      <c r="BX3054" s="2"/>
    </row>
    <row r="3055" spans="76:76">
      <c r="BX3055" s="2"/>
    </row>
    <row r="3056" spans="76:76">
      <c r="BX3056" s="2"/>
    </row>
    <row r="3057" spans="76:76">
      <c r="BX3057" s="2"/>
    </row>
    <row r="3058" spans="76:76">
      <c r="BX3058" s="2"/>
    </row>
    <row r="3059" spans="76:76">
      <c r="BX3059" s="2"/>
    </row>
    <row r="3060" spans="76:76">
      <c r="BX3060" s="2"/>
    </row>
    <row r="3061" spans="76:76">
      <c r="BX3061" s="2"/>
    </row>
    <row r="3062" spans="76:76">
      <c r="BX3062" s="2"/>
    </row>
    <row r="3063" spans="76:76">
      <c r="BX3063" s="2"/>
    </row>
    <row r="3064" spans="76:76">
      <c r="BX3064" s="2"/>
    </row>
    <row r="3065" spans="76:76">
      <c r="BX3065" s="2"/>
    </row>
    <row r="3066" spans="76:76">
      <c r="BX3066" s="2"/>
    </row>
    <row r="3067" spans="76:76">
      <c r="BX3067" s="2"/>
    </row>
    <row r="3068" spans="76:76">
      <c r="BX3068" s="2"/>
    </row>
    <row r="3069" spans="76:76">
      <c r="BX3069" s="2"/>
    </row>
    <row r="3070" spans="76:76">
      <c r="BX3070" s="2"/>
    </row>
    <row r="3071" spans="76:76">
      <c r="BX3071" s="2"/>
    </row>
    <row r="3072" spans="76:76">
      <c r="BX3072" s="2"/>
    </row>
    <row r="3073" spans="76:76">
      <c r="BX3073" s="2"/>
    </row>
    <row r="3074" spans="76:76">
      <c r="BX3074" s="2"/>
    </row>
    <row r="3075" spans="76:76">
      <c r="BX3075" s="2"/>
    </row>
    <row r="3076" spans="76:76">
      <c r="BX3076" s="2"/>
    </row>
    <row r="3077" spans="76:76">
      <c r="BX3077" s="2"/>
    </row>
    <row r="3078" spans="76:76">
      <c r="BX3078" s="2"/>
    </row>
    <row r="3079" spans="76:76">
      <c r="BX3079" s="2"/>
    </row>
    <row r="3080" spans="76:76">
      <c r="BX3080" s="2"/>
    </row>
    <row r="3081" spans="76:76">
      <c r="BX3081" s="2"/>
    </row>
    <row r="3082" spans="76:76">
      <c r="BX3082" s="2"/>
    </row>
    <row r="3083" spans="76:76">
      <c r="BX3083" s="2"/>
    </row>
    <row r="3084" spans="76:76">
      <c r="BX3084" s="2"/>
    </row>
    <row r="3085" spans="76:76">
      <c r="BX3085" s="2"/>
    </row>
    <row r="3086" spans="76:76">
      <c r="BX3086" s="2"/>
    </row>
    <row r="3087" spans="76:76">
      <c r="BX3087" s="2"/>
    </row>
    <row r="3088" spans="76:76">
      <c r="BX3088" s="2"/>
    </row>
    <row r="3089" spans="76:76">
      <c r="BX3089" s="2"/>
    </row>
    <row r="3090" spans="76:76">
      <c r="BX3090" s="2"/>
    </row>
    <row r="3091" spans="76:76">
      <c r="BX3091" s="2"/>
    </row>
    <row r="3092" spans="76:76">
      <c r="BX3092" s="2"/>
    </row>
    <row r="3093" spans="76:76">
      <c r="BX3093" s="2"/>
    </row>
    <row r="3094" spans="76:76">
      <c r="BX3094" s="2"/>
    </row>
    <row r="3095" spans="76:76">
      <c r="BX3095" s="2"/>
    </row>
    <row r="3096" spans="76:76">
      <c r="BX3096" s="2"/>
    </row>
    <row r="3097" spans="76:76">
      <c r="BX3097" s="2"/>
    </row>
    <row r="3098" spans="76:76">
      <c r="BX3098" s="2"/>
    </row>
    <row r="3099" spans="76:76">
      <c r="BX3099" s="2"/>
    </row>
    <row r="3100" spans="76:76">
      <c r="BX3100" s="2"/>
    </row>
    <row r="3101" spans="76:76">
      <c r="BX3101" s="2"/>
    </row>
    <row r="3102" spans="76:76">
      <c r="BX3102" s="2"/>
    </row>
    <row r="3103" spans="76:76">
      <c r="BX3103" s="2"/>
    </row>
    <row r="3104" spans="76:76">
      <c r="BX3104" s="2"/>
    </row>
    <row r="3105" spans="76:76">
      <c r="BX3105" s="2"/>
    </row>
    <row r="3106" spans="76:76">
      <c r="BX3106" s="2"/>
    </row>
    <row r="3107" spans="76:76">
      <c r="BX3107" s="2"/>
    </row>
    <row r="3108" spans="76:76">
      <c r="BX3108" s="2"/>
    </row>
    <row r="3109" spans="76:76">
      <c r="BX3109" s="2"/>
    </row>
    <row r="3110" spans="76:76">
      <c r="BX3110" s="2"/>
    </row>
    <row r="3111" spans="76:76">
      <c r="BX3111" s="2"/>
    </row>
    <row r="3112" spans="76:76">
      <c r="BX3112" s="2"/>
    </row>
    <row r="3113" spans="76:76">
      <c r="BX3113" s="2"/>
    </row>
    <row r="3114" spans="76:76">
      <c r="BX3114" s="2"/>
    </row>
    <row r="3115" spans="76:76">
      <c r="BX3115" s="2"/>
    </row>
    <row r="3116" spans="76:76">
      <c r="BX3116" s="2"/>
    </row>
    <row r="3117" spans="76:76">
      <c r="BX3117" s="2"/>
    </row>
    <row r="3118" spans="76:76">
      <c r="BX3118" s="2"/>
    </row>
    <row r="3119" spans="76:76">
      <c r="BX3119" s="2"/>
    </row>
    <row r="3120" spans="76:76">
      <c r="BX3120" s="2"/>
    </row>
    <row r="3121" spans="76:76">
      <c r="BX3121" s="2"/>
    </row>
    <row r="3122" spans="76:76">
      <c r="BX3122" s="2"/>
    </row>
    <row r="3123" spans="76:76">
      <c r="BX3123" s="2"/>
    </row>
    <row r="3124" spans="76:76">
      <c r="BX3124" s="2"/>
    </row>
    <row r="3125" spans="76:76">
      <c r="BX3125" s="2"/>
    </row>
    <row r="3126" spans="76:76">
      <c r="BX3126" s="2"/>
    </row>
    <row r="3127" spans="76:76">
      <c r="BX3127" s="2"/>
    </row>
    <row r="3128" spans="76:76">
      <c r="BX3128" s="2"/>
    </row>
    <row r="3129" spans="76:76">
      <c r="BX3129" s="2"/>
    </row>
    <row r="3130" spans="76:76">
      <c r="BX3130" s="2"/>
    </row>
    <row r="3131" spans="76:76">
      <c r="BX3131" s="2"/>
    </row>
    <row r="3132" spans="76:76">
      <c r="BX3132" s="2"/>
    </row>
    <row r="3133" spans="76:76">
      <c r="BX3133" s="2"/>
    </row>
    <row r="3134" spans="76:76">
      <c r="BX3134" s="2"/>
    </row>
    <row r="3135" spans="76:76">
      <c r="BX3135" s="2"/>
    </row>
    <row r="3136" spans="76:76">
      <c r="BX3136" s="2"/>
    </row>
    <row r="3137" spans="76:76">
      <c r="BX3137" s="2"/>
    </row>
    <row r="3138" spans="76:76">
      <c r="BX3138" s="2"/>
    </row>
    <row r="3139" spans="76:76">
      <c r="BX3139" s="2"/>
    </row>
    <row r="3140" spans="76:76">
      <c r="BX3140" s="2"/>
    </row>
    <row r="3141" spans="76:76">
      <c r="BX3141" s="2"/>
    </row>
    <row r="3142" spans="76:76">
      <c r="BX3142" s="2"/>
    </row>
    <row r="3143" spans="76:76">
      <c r="BX3143" s="2"/>
    </row>
    <row r="3144" spans="76:76">
      <c r="BX3144" s="2"/>
    </row>
    <row r="3145" spans="76:76">
      <c r="BX3145" s="2"/>
    </row>
    <row r="3146" spans="76:76">
      <c r="BX3146" s="2"/>
    </row>
    <row r="3147" spans="76:76">
      <c r="BX3147" s="2"/>
    </row>
    <row r="3148" spans="76:76">
      <c r="BX3148" s="2"/>
    </row>
    <row r="3149" spans="76:76">
      <c r="BX3149" s="2"/>
    </row>
    <row r="3150" spans="76:76">
      <c r="BX3150" s="2"/>
    </row>
    <row r="3151" spans="76:76">
      <c r="BX3151" s="2"/>
    </row>
    <row r="3152" spans="76:76">
      <c r="BX3152" s="2"/>
    </row>
    <row r="3153" spans="76:76">
      <c r="BX3153" s="2"/>
    </row>
    <row r="3154" spans="76:76">
      <c r="BX3154" s="2"/>
    </row>
    <row r="3155" spans="76:76">
      <c r="BX3155" s="2"/>
    </row>
    <row r="3156" spans="76:76">
      <c r="BX3156" s="2"/>
    </row>
    <row r="3157" spans="76:76">
      <c r="BX3157" s="2"/>
    </row>
    <row r="3158" spans="76:76">
      <c r="BX3158" s="2"/>
    </row>
    <row r="3159" spans="76:76">
      <c r="BX3159" s="2"/>
    </row>
    <row r="3160" spans="76:76">
      <c r="BX3160" s="2"/>
    </row>
    <row r="3161" spans="76:76">
      <c r="BX3161" s="2"/>
    </row>
    <row r="3162" spans="76:76">
      <c r="BX3162" s="2"/>
    </row>
    <row r="3163" spans="76:76">
      <c r="BX3163" s="2"/>
    </row>
    <row r="3164" spans="76:76">
      <c r="BX3164" s="2"/>
    </row>
    <row r="3165" spans="76:76">
      <c r="BX3165" s="2"/>
    </row>
    <row r="3166" spans="76:76">
      <c r="BX3166" s="2"/>
    </row>
    <row r="3167" spans="76:76">
      <c r="BX3167" s="2"/>
    </row>
    <row r="3168" spans="76:76">
      <c r="BX3168" s="2"/>
    </row>
    <row r="3169" spans="76:76">
      <c r="BX3169" s="2"/>
    </row>
    <row r="3170" spans="76:76">
      <c r="BX3170" s="2"/>
    </row>
    <row r="3171" spans="76:76">
      <c r="BX3171" s="2"/>
    </row>
    <row r="3172" spans="76:76">
      <c r="BX3172" s="2"/>
    </row>
    <row r="3173" spans="76:76">
      <c r="BX3173" s="2"/>
    </row>
    <row r="3174" spans="76:76">
      <c r="BX3174" s="2"/>
    </row>
    <row r="3175" spans="76:76">
      <c r="BX3175" s="2"/>
    </row>
    <row r="3176" spans="76:76">
      <c r="BX3176" s="2"/>
    </row>
    <row r="3177" spans="76:76">
      <c r="BX3177" s="2"/>
    </row>
    <row r="3178" spans="76:76">
      <c r="BX3178" s="2"/>
    </row>
    <row r="3179" spans="76:76">
      <c r="BX3179" s="2"/>
    </row>
    <row r="3180" spans="76:76">
      <c r="BX3180" s="2"/>
    </row>
    <row r="3181" spans="76:76">
      <c r="BX3181" s="2"/>
    </row>
    <row r="3182" spans="76:76">
      <c r="BX3182" s="2"/>
    </row>
    <row r="3183" spans="76:76">
      <c r="BX3183" s="2"/>
    </row>
    <row r="3184" spans="76:76">
      <c r="BX3184" s="2"/>
    </row>
    <row r="3185" spans="76:76">
      <c r="BX3185" s="2"/>
    </row>
    <row r="3186" spans="76:76">
      <c r="BX3186" s="2"/>
    </row>
    <row r="3187" spans="76:76">
      <c r="BX3187" s="2"/>
    </row>
    <row r="3188" spans="76:76">
      <c r="BX3188" s="2"/>
    </row>
    <row r="3189" spans="76:76">
      <c r="BX3189" s="2"/>
    </row>
    <row r="3190" spans="76:76">
      <c r="BX3190" s="2"/>
    </row>
    <row r="3191" spans="76:76">
      <c r="BX3191" s="2"/>
    </row>
    <row r="3192" spans="76:76">
      <c r="BX3192" s="2"/>
    </row>
    <row r="3193" spans="76:76">
      <c r="BX3193" s="2"/>
    </row>
    <row r="3194" spans="76:76">
      <c r="BX3194" s="2"/>
    </row>
    <row r="3195" spans="76:76">
      <c r="BX3195" s="2"/>
    </row>
    <row r="3196" spans="76:76">
      <c r="BX3196" s="2"/>
    </row>
    <row r="3197" spans="76:76">
      <c r="BX3197" s="2"/>
    </row>
    <row r="3198" spans="76:76">
      <c r="BX3198" s="2"/>
    </row>
    <row r="3199" spans="76:76">
      <c r="BX3199" s="2"/>
    </row>
    <row r="3200" spans="76:76">
      <c r="BX3200" s="2"/>
    </row>
    <row r="3201" spans="76:76">
      <c r="BX3201" s="2"/>
    </row>
    <row r="3202" spans="76:76">
      <c r="BX3202" s="2"/>
    </row>
    <row r="3203" spans="76:76">
      <c r="BX3203" s="2"/>
    </row>
    <row r="3204" spans="76:76">
      <c r="BX3204" s="2"/>
    </row>
    <row r="3205" spans="76:76">
      <c r="BX3205" s="2"/>
    </row>
    <row r="3206" spans="76:76">
      <c r="BX3206" s="2"/>
    </row>
    <row r="3207" spans="76:76">
      <c r="BX3207" s="2"/>
    </row>
    <row r="3208" spans="76:76">
      <c r="BX3208" s="2"/>
    </row>
    <row r="3209" spans="76:76">
      <c r="BX3209" s="2"/>
    </row>
    <row r="3210" spans="76:76">
      <c r="BX3210" s="2"/>
    </row>
    <row r="3211" spans="76:76">
      <c r="BX3211" s="2"/>
    </row>
    <row r="3212" spans="76:76">
      <c r="BX3212" s="2"/>
    </row>
    <row r="3213" spans="76:76">
      <c r="BX3213" s="2"/>
    </row>
    <row r="3214" spans="76:76">
      <c r="BX3214" s="2"/>
    </row>
    <row r="3215" spans="76:76">
      <c r="BX3215" s="2"/>
    </row>
    <row r="3216" spans="76:76">
      <c r="BX3216" s="2"/>
    </row>
    <row r="3217" spans="76:76">
      <c r="BX3217" s="2"/>
    </row>
    <row r="3218" spans="76:76">
      <c r="BX3218" s="2"/>
    </row>
    <row r="3219" spans="76:76">
      <c r="BX3219" s="2"/>
    </row>
    <row r="3220" spans="76:76">
      <c r="BX3220" s="2"/>
    </row>
    <row r="3221" spans="76:76">
      <c r="BX3221" s="2"/>
    </row>
    <row r="3222" spans="76:76">
      <c r="BX3222" s="2"/>
    </row>
    <row r="3223" spans="76:76">
      <c r="BX3223" s="2"/>
    </row>
    <row r="3224" spans="76:76">
      <c r="BX3224" s="2"/>
    </row>
    <row r="3225" spans="76:76">
      <c r="BX3225" s="2"/>
    </row>
    <row r="3226" spans="76:76">
      <c r="BX3226" s="2"/>
    </row>
    <row r="3227" spans="76:76">
      <c r="BX3227" s="2"/>
    </row>
    <row r="3228" spans="76:76">
      <c r="BX3228" s="2"/>
    </row>
    <row r="3229" spans="76:76">
      <c r="BX3229" s="2"/>
    </row>
    <row r="3230" spans="76:76">
      <c r="BX3230" s="2"/>
    </row>
    <row r="3231" spans="76:76">
      <c r="BX3231" s="2"/>
    </row>
    <row r="3232" spans="76:76">
      <c r="BX3232" s="2"/>
    </row>
    <row r="3233" spans="76:76">
      <c r="BX3233" s="2"/>
    </row>
    <row r="3234" spans="76:76">
      <c r="BX3234" s="2"/>
    </row>
    <row r="3235" spans="76:76">
      <c r="BX3235" s="2"/>
    </row>
    <row r="3236" spans="76:76">
      <c r="BX3236" s="2"/>
    </row>
    <row r="3237" spans="76:76">
      <c r="BX3237" s="2"/>
    </row>
    <row r="3238" spans="76:76">
      <c r="BX3238" s="2"/>
    </row>
    <row r="3239" spans="76:76">
      <c r="BX3239" s="2"/>
    </row>
    <row r="3240" spans="76:76">
      <c r="BX3240" s="2"/>
    </row>
    <row r="3241" spans="76:76">
      <c r="BX3241" s="2"/>
    </row>
    <row r="3242" spans="76:76">
      <c r="BX3242" s="2"/>
    </row>
    <row r="3243" spans="76:76">
      <c r="BX3243" s="2"/>
    </row>
    <row r="3244" spans="76:76">
      <c r="BX3244" s="2"/>
    </row>
    <row r="3245" spans="76:76">
      <c r="BX3245" s="2"/>
    </row>
    <row r="3246" spans="76:76">
      <c r="BX3246" s="2"/>
    </row>
    <row r="3247" spans="76:76">
      <c r="BX3247" s="2"/>
    </row>
    <row r="3248" spans="76:76">
      <c r="BX3248" s="2"/>
    </row>
    <row r="3249" spans="76:76">
      <c r="BX3249" s="2"/>
    </row>
    <row r="3250" spans="76:76">
      <c r="BX3250" s="2"/>
    </row>
    <row r="3251" spans="76:76">
      <c r="BX3251" s="2"/>
    </row>
    <row r="3252" spans="76:76">
      <c r="BX3252" s="2"/>
    </row>
    <row r="3253" spans="76:76">
      <c r="BX3253" s="2"/>
    </row>
    <row r="3254" spans="76:76">
      <c r="BX3254" s="2"/>
    </row>
    <row r="3255" spans="76:76">
      <c r="BX3255" s="2"/>
    </row>
    <row r="3256" spans="76:76">
      <c r="BX3256" s="2"/>
    </row>
    <row r="3257" spans="76:76">
      <c r="BX3257" s="2"/>
    </row>
    <row r="3258" spans="76:76">
      <c r="BX3258" s="2"/>
    </row>
    <row r="3259" spans="76:76">
      <c r="BX3259" s="2"/>
    </row>
    <row r="3260" spans="76:76">
      <c r="BX3260" s="2"/>
    </row>
    <row r="3261" spans="76:76">
      <c r="BX3261" s="2"/>
    </row>
    <row r="3262" spans="76:76">
      <c r="BX3262" s="2"/>
    </row>
    <row r="3263" spans="76:76">
      <c r="BX3263" s="2"/>
    </row>
    <row r="3264" spans="76:76">
      <c r="BX3264" s="2"/>
    </row>
    <row r="3265" spans="76:76">
      <c r="BX3265" s="2"/>
    </row>
    <row r="3266" spans="76:76">
      <c r="BX3266" s="2"/>
    </row>
    <row r="3267" spans="76:76">
      <c r="BX3267" s="2"/>
    </row>
    <row r="3268" spans="76:76">
      <c r="BX3268" s="2"/>
    </row>
    <row r="3269" spans="76:76">
      <c r="BX3269" s="2"/>
    </row>
    <row r="3270" spans="76:76">
      <c r="BX3270" s="2"/>
    </row>
    <row r="3271" spans="76:76">
      <c r="BX3271" s="2"/>
    </row>
    <row r="3272" spans="76:76">
      <c r="BX3272" s="2"/>
    </row>
    <row r="3273" spans="76:76">
      <c r="BX3273" s="2"/>
    </row>
    <row r="3274" spans="76:76">
      <c r="BX3274" s="2"/>
    </row>
    <row r="3275" spans="76:76">
      <c r="BX3275" s="2"/>
    </row>
    <row r="3276" spans="76:76">
      <c r="BX3276" s="2"/>
    </row>
    <row r="3277" spans="76:76">
      <c r="BX3277" s="2"/>
    </row>
    <row r="3278" spans="76:76">
      <c r="BX3278" s="2"/>
    </row>
    <row r="3279" spans="76:76">
      <c r="BX3279" s="2"/>
    </row>
    <row r="3280" spans="76:76">
      <c r="BX3280" s="2"/>
    </row>
    <row r="3281" spans="76:76">
      <c r="BX3281" s="2"/>
    </row>
    <row r="3282" spans="76:76">
      <c r="BX3282" s="2"/>
    </row>
    <row r="3283" spans="76:76">
      <c r="BX3283" s="2"/>
    </row>
    <row r="3284" spans="76:76">
      <c r="BX3284" s="2"/>
    </row>
    <row r="3285" spans="76:76">
      <c r="BX3285" s="2"/>
    </row>
    <row r="3286" spans="76:76">
      <c r="BX3286" s="2"/>
    </row>
    <row r="3287" spans="76:76">
      <c r="BX3287" s="2"/>
    </row>
    <row r="3288" spans="76:76">
      <c r="BX3288" s="2"/>
    </row>
    <row r="3289" spans="76:76">
      <c r="BX3289" s="2"/>
    </row>
    <row r="3290" spans="76:76">
      <c r="BX3290" s="2"/>
    </row>
    <row r="3291" spans="76:76">
      <c r="BX3291" s="2"/>
    </row>
    <row r="3292" spans="76:76">
      <c r="BX3292" s="2"/>
    </row>
    <row r="3293" spans="76:76">
      <c r="BX3293" s="2"/>
    </row>
    <row r="3294" spans="76:76">
      <c r="BX3294" s="2"/>
    </row>
    <row r="3295" spans="76:76">
      <c r="BX3295" s="2"/>
    </row>
    <row r="3296" spans="76:76">
      <c r="BX3296" s="2"/>
    </row>
    <row r="3297" spans="76:76">
      <c r="BX3297" s="2"/>
    </row>
    <row r="3298" spans="76:76">
      <c r="BX3298" s="2"/>
    </row>
    <row r="3299" spans="76:76">
      <c r="BX3299" s="2"/>
    </row>
    <row r="3300" spans="76:76">
      <c r="BX3300" s="2"/>
    </row>
    <row r="3301" spans="76:76">
      <c r="BX3301" s="2"/>
    </row>
    <row r="3302" spans="76:76">
      <c r="BX3302" s="2"/>
    </row>
    <row r="3303" spans="76:76">
      <c r="BX3303" s="2"/>
    </row>
    <row r="3304" spans="76:76">
      <c r="BX3304" s="2"/>
    </row>
    <row r="3305" spans="76:76">
      <c r="BX3305" s="2"/>
    </row>
    <row r="3306" spans="76:76">
      <c r="BX3306" s="2"/>
    </row>
    <row r="3307" spans="76:76">
      <c r="BX3307" s="2"/>
    </row>
    <row r="3308" spans="76:76">
      <c r="BX3308" s="2"/>
    </row>
    <row r="3309" spans="76:76">
      <c r="BX3309" s="2"/>
    </row>
    <row r="3310" spans="76:76">
      <c r="BX3310" s="2"/>
    </row>
    <row r="3311" spans="76:76">
      <c r="BX3311" s="2"/>
    </row>
    <row r="3312" spans="76:76">
      <c r="BX3312" s="2"/>
    </row>
    <row r="3313" spans="76:76">
      <c r="BX3313" s="2"/>
    </row>
    <row r="3314" spans="76:76">
      <c r="BX3314" s="2"/>
    </row>
    <row r="3315" spans="76:76">
      <c r="BX3315" s="2"/>
    </row>
    <row r="3316" spans="76:76">
      <c r="BX3316" s="2"/>
    </row>
    <row r="3317" spans="76:76">
      <c r="BX3317" s="2"/>
    </row>
    <row r="3318" spans="76:76">
      <c r="BX3318" s="2"/>
    </row>
    <row r="3319" spans="76:76">
      <c r="BX3319" s="2"/>
    </row>
    <row r="3320" spans="76:76">
      <c r="BX3320" s="2"/>
    </row>
    <row r="3321" spans="76:76">
      <c r="BX3321" s="2"/>
    </row>
    <row r="3322" spans="76:76">
      <c r="BX3322" s="2"/>
    </row>
    <row r="3323" spans="76:76">
      <c r="BX3323" s="2"/>
    </row>
    <row r="3324" spans="76:76">
      <c r="BX3324" s="2"/>
    </row>
    <row r="3325" spans="76:76">
      <c r="BX3325" s="2"/>
    </row>
    <row r="3326" spans="76:76">
      <c r="BX3326" s="2"/>
    </row>
    <row r="3327" spans="76:76">
      <c r="BX3327" s="2"/>
    </row>
    <row r="3328" spans="76:76">
      <c r="BX3328" s="2"/>
    </row>
    <row r="3329" spans="76:76">
      <c r="BX3329" s="2"/>
    </row>
    <row r="3330" spans="76:76">
      <c r="BX3330" s="2"/>
    </row>
    <row r="3331" spans="76:76">
      <c r="BX3331" s="2"/>
    </row>
    <row r="3332" spans="76:76">
      <c r="BX3332" s="2"/>
    </row>
    <row r="3333" spans="76:76">
      <c r="BX3333" s="2"/>
    </row>
    <row r="3334" spans="76:76">
      <c r="BX3334" s="2"/>
    </row>
    <row r="3335" spans="76:76">
      <c r="BX3335" s="2"/>
    </row>
    <row r="3336" spans="76:76">
      <c r="BX3336" s="2"/>
    </row>
    <row r="3337" spans="76:76">
      <c r="BX3337" s="2"/>
    </row>
    <row r="3338" spans="76:76">
      <c r="BX3338" s="2"/>
    </row>
    <row r="3339" spans="76:76">
      <c r="BX3339" s="2"/>
    </row>
    <row r="3340" spans="76:76">
      <c r="BX3340" s="2"/>
    </row>
    <row r="3341" spans="76:76">
      <c r="BX3341" s="2"/>
    </row>
    <row r="3342" spans="76:76">
      <c r="BX3342" s="2"/>
    </row>
    <row r="3343" spans="76:76">
      <c r="BX3343" s="2"/>
    </row>
    <row r="3344" spans="76:76">
      <c r="BX3344" s="2"/>
    </row>
    <row r="3345" spans="76:76">
      <c r="BX3345" s="2"/>
    </row>
    <row r="3346" spans="76:76">
      <c r="BX3346" s="2"/>
    </row>
    <row r="3347" spans="76:76">
      <c r="BX3347" s="2"/>
    </row>
    <row r="3348" spans="76:76">
      <c r="BX3348" s="2"/>
    </row>
    <row r="3349" spans="76:76">
      <c r="BX3349" s="2"/>
    </row>
    <row r="3350" spans="76:76">
      <c r="BX3350" s="2"/>
    </row>
    <row r="3351" spans="76:76">
      <c r="BX3351" s="2"/>
    </row>
    <row r="3352" spans="76:76">
      <c r="BX3352" s="2"/>
    </row>
    <row r="3353" spans="76:76">
      <c r="BX3353" s="2"/>
    </row>
    <row r="3354" spans="76:76">
      <c r="BX3354" s="2"/>
    </row>
    <row r="3355" spans="76:76">
      <c r="BX3355" s="2"/>
    </row>
    <row r="3356" spans="76:76">
      <c r="BX3356" s="2"/>
    </row>
    <row r="3357" spans="76:76">
      <c r="BX3357" s="2"/>
    </row>
    <row r="3358" spans="76:76">
      <c r="BX3358" s="2"/>
    </row>
    <row r="3359" spans="76:76">
      <c r="BX3359" s="2"/>
    </row>
    <row r="3360" spans="76:76">
      <c r="BX3360" s="2"/>
    </row>
    <row r="3361" spans="76:76">
      <c r="BX3361" s="2"/>
    </row>
    <row r="3362" spans="76:76">
      <c r="BX3362" s="2"/>
    </row>
    <row r="3363" spans="76:76">
      <c r="BX3363" s="2"/>
    </row>
    <row r="3364" spans="76:76">
      <c r="BX3364" s="2"/>
    </row>
    <row r="3365" spans="76:76">
      <c r="BX3365" s="2"/>
    </row>
    <row r="3366" spans="76:76">
      <c r="BX3366" s="2"/>
    </row>
    <row r="3367" spans="76:76">
      <c r="BX3367" s="2"/>
    </row>
    <row r="3368" spans="76:76">
      <c r="BX3368" s="2"/>
    </row>
    <row r="3369" spans="76:76">
      <c r="BX3369" s="2"/>
    </row>
    <row r="3370" spans="76:76">
      <c r="BX3370" s="2"/>
    </row>
    <row r="3371" spans="76:76">
      <c r="BX3371" s="2"/>
    </row>
    <row r="3372" spans="76:76">
      <c r="BX3372" s="2"/>
    </row>
    <row r="3373" spans="76:76">
      <c r="BX3373" s="2"/>
    </row>
    <row r="3374" spans="76:76">
      <c r="BX3374" s="2"/>
    </row>
    <row r="3375" spans="76:76">
      <c r="BX3375" s="2"/>
    </row>
    <row r="3376" spans="76:76">
      <c r="BX3376" s="2"/>
    </row>
    <row r="3377" spans="76:76">
      <c r="BX3377" s="2"/>
    </row>
    <row r="3378" spans="76:76">
      <c r="BX3378" s="2"/>
    </row>
    <row r="3379" spans="76:76">
      <c r="BX3379" s="2"/>
    </row>
    <row r="3380" spans="76:76">
      <c r="BX3380" s="2"/>
    </row>
    <row r="3381" spans="76:76">
      <c r="BX3381" s="2"/>
    </row>
    <row r="3382" spans="76:76">
      <c r="BX3382" s="2"/>
    </row>
    <row r="3383" spans="76:76">
      <c r="BX3383" s="2"/>
    </row>
    <row r="3384" spans="76:76">
      <c r="BX3384" s="2"/>
    </row>
    <row r="3385" spans="76:76">
      <c r="BX3385" s="2"/>
    </row>
    <row r="3386" spans="76:76">
      <c r="BX3386" s="2"/>
    </row>
    <row r="3387" spans="76:76">
      <c r="BX3387" s="2"/>
    </row>
    <row r="3388" spans="76:76">
      <c r="BX3388" s="2"/>
    </row>
    <row r="3389" spans="76:76">
      <c r="BX3389" s="2"/>
    </row>
    <row r="3390" spans="76:76">
      <c r="BX3390" s="2"/>
    </row>
    <row r="3391" spans="76:76">
      <c r="BX3391" s="2"/>
    </row>
    <row r="3392" spans="76:76">
      <c r="BX3392" s="2"/>
    </row>
    <row r="3393" spans="76:76">
      <c r="BX3393" s="2"/>
    </row>
    <row r="3394" spans="76:76">
      <c r="BX3394" s="2"/>
    </row>
    <row r="3395" spans="76:76">
      <c r="BX3395" s="2"/>
    </row>
    <row r="3396" spans="76:76">
      <c r="BX3396" s="2"/>
    </row>
    <row r="3397" spans="76:76">
      <c r="BX3397" s="2"/>
    </row>
    <row r="3398" spans="76:76">
      <c r="BX3398" s="2"/>
    </row>
    <row r="3399" spans="76:76">
      <c r="BX3399" s="2"/>
    </row>
    <row r="3400" spans="76:76">
      <c r="BX3400" s="2"/>
    </row>
    <row r="3401" spans="76:76">
      <c r="BX3401" s="2"/>
    </row>
    <row r="3402" spans="76:76">
      <c r="BX3402" s="2"/>
    </row>
    <row r="3403" spans="76:76">
      <c r="BX3403" s="2"/>
    </row>
    <row r="3404" spans="76:76">
      <c r="BX3404" s="2"/>
    </row>
    <row r="3405" spans="76:76">
      <c r="BX3405" s="2"/>
    </row>
    <row r="3406" spans="76:76">
      <c r="BX3406" s="2"/>
    </row>
    <row r="3407" spans="76:76">
      <c r="BX3407" s="2"/>
    </row>
    <row r="3408" spans="76:76">
      <c r="BX3408" s="2"/>
    </row>
    <row r="3409" spans="76:76">
      <c r="BX3409" s="2"/>
    </row>
    <row r="3410" spans="76:76">
      <c r="BX3410" s="2"/>
    </row>
    <row r="3411" spans="76:76">
      <c r="BX3411" s="2"/>
    </row>
    <row r="3412" spans="76:76">
      <c r="BX3412" s="2"/>
    </row>
    <row r="3413" spans="76:76">
      <c r="BX3413" s="2"/>
    </row>
    <row r="3414" spans="76:76">
      <c r="BX3414" s="2"/>
    </row>
    <row r="3415" spans="76:76">
      <c r="BX3415" s="2"/>
    </row>
    <row r="3416" spans="76:76">
      <c r="BX3416" s="2"/>
    </row>
    <row r="3417" spans="76:76">
      <c r="BX3417" s="2"/>
    </row>
    <row r="3418" spans="76:76">
      <c r="BX3418" s="2"/>
    </row>
    <row r="3419" spans="76:76">
      <c r="BX3419" s="2"/>
    </row>
    <row r="3420" spans="76:76">
      <c r="BX3420" s="2"/>
    </row>
    <row r="3421" spans="76:76">
      <c r="BX3421" s="2"/>
    </row>
    <row r="3422" spans="76:76">
      <c r="BX3422" s="2"/>
    </row>
    <row r="3423" spans="76:76">
      <c r="BX3423" s="2"/>
    </row>
    <row r="3424" spans="76:76">
      <c r="BX3424" s="2"/>
    </row>
    <row r="3425" spans="76:76">
      <c r="BX3425" s="2"/>
    </row>
    <row r="3426" spans="76:76">
      <c r="BX3426" s="2"/>
    </row>
    <row r="3427" spans="76:76">
      <c r="BX3427" s="2"/>
    </row>
    <row r="3428" spans="76:76">
      <c r="BX3428" s="2"/>
    </row>
    <row r="3429" spans="76:76">
      <c r="BX3429" s="2"/>
    </row>
    <row r="3430" spans="76:76">
      <c r="BX3430" s="2"/>
    </row>
    <row r="3431" spans="76:76">
      <c r="BX3431" s="2"/>
    </row>
    <row r="3432" spans="76:76">
      <c r="BX3432" s="2"/>
    </row>
    <row r="3433" spans="76:76">
      <c r="BX3433" s="2"/>
    </row>
    <row r="3434" spans="76:76">
      <c r="BX3434" s="2"/>
    </row>
    <row r="3435" spans="76:76">
      <c r="BX3435" s="2"/>
    </row>
    <row r="3436" spans="76:76">
      <c r="BX3436" s="2"/>
    </row>
    <row r="3437" spans="76:76">
      <c r="BX3437" s="2"/>
    </row>
    <row r="3438" spans="76:76">
      <c r="BX3438" s="2"/>
    </row>
    <row r="3439" spans="76:76">
      <c r="BX3439" s="2"/>
    </row>
    <row r="3440" spans="76:76">
      <c r="BX3440" s="2"/>
    </row>
    <row r="3441" spans="76:76">
      <c r="BX3441" s="2"/>
    </row>
    <row r="3442" spans="76:76">
      <c r="BX3442" s="2"/>
    </row>
    <row r="3443" spans="76:76">
      <c r="BX3443" s="2"/>
    </row>
    <row r="3444" spans="76:76">
      <c r="BX3444" s="2"/>
    </row>
    <row r="3445" spans="76:76">
      <c r="BX3445" s="2"/>
    </row>
    <row r="3446" spans="76:76">
      <c r="BX3446" s="2"/>
    </row>
    <row r="3447" spans="76:76">
      <c r="BX3447" s="2"/>
    </row>
    <row r="3448" spans="76:76">
      <c r="BX3448" s="2"/>
    </row>
    <row r="3449" spans="76:76">
      <c r="BX3449" s="2"/>
    </row>
    <row r="3450" spans="76:76">
      <c r="BX3450" s="2"/>
    </row>
    <row r="3451" spans="76:76">
      <c r="BX3451" s="2"/>
    </row>
    <row r="3452" spans="76:76">
      <c r="BX3452" s="2"/>
    </row>
    <row r="3453" spans="76:76">
      <c r="BX3453" s="2"/>
    </row>
    <row r="3454" spans="76:76">
      <c r="BX3454" s="2"/>
    </row>
    <row r="3455" spans="76:76">
      <c r="BX3455" s="2"/>
    </row>
    <row r="3456" spans="76:76">
      <c r="BX3456" s="2"/>
    </row>
    <row r="3457" spans="76:76">
      <c r="BX3457" s="2"/>
    </row>
    <row r="3458" spans="76:76">
      <c r="BX3458" s="2"/>
    </row>
    <row r="3459" spans="76:76">
      <c r="BX3459" s="2"/>
    </row>
    <row r="3460" spans="76:76">
      <c r="BX3460" s="2"/>
    </row>
    <row r="3461" spans="76:76">
      <c r="BX3461" s="2"/>
    </row>
    <row r="3462" spans="76:76">
      <c r="BX3462" s="2"/>
    </row>
    <row r="3463" spans="76:76">
      <c r="BX3463" s="2"/>
    </row>
    <row r="3464" spans="76:76">
      <c r="BX3464" s="2"/>
    </row>
    <row r="3465" spans="76:76">
      <c r="BX3465" s="2"/>
    </row>
    <row r="3466" spans="76:76">
      <c r="BX3466" s="2"/>
    </row>
    <row r="3467" spans="76:76">
      <c r="BX3467" s="2"/>
    </row>
    <row r="3468" spans="76:76">
      <c r="BX3468" s="2"/>
    </row>
    <row r="3469" spans="76:76">
      <c r="BX3469" s="2"/>
    </row>
    <row r="3470" spans="76:76">
      <c r="BX3470" s="2"/>
    </row>
    <row r="3471" spans="76:76">
      <c r="BX3471" s="2"/>
    </row>
    <row r="3472" spans="76:76">
      <c r="BX3472" s="2"/>
    </row>
    <row r="3473" spans="76:76">
      <c r="BX3473" s="2"/>
    </row>
    <row r="3474" spans="76:76">
      <c r="BX3474" s="2"/>
    </row>
    <row r="3475" spans="76:76">
      <c r="BX3475" s="2"/>
    </row>
    <row r="3476" spans="76:76">
      <c r="BX3476" s="2"/>
    </row>
    <row r="3477" spans="76:76">
      <c r="BX3477" s="2"/>
    </row>
    <row r="3478" spans="76:76">
      <c r="BX3478" s="2"/>
    </row>
    <row r="3479" spans="76:76">
      <c r="BX3479" s="2"/>
    </row>
    <row r="3480" spans="76:76">
      <c r="BX3480" s="2"/>
    </row>
    <row r="3481" spans="76:76">
      <c r="BX3481" s="2"/>
    </row>
    <row r="3482" spans="76:76">
      <c r="BX3482" s="2"/>
    </row>
    <row r="3483" spans="76:76">
      <c r="BX3483" s="2"/>
    </row>
    <row r="3484" spans="76:76">
      <c r="BX3484" s="2"/>
    </row>
    <row r="3485" spans="76:76">
      <c r="BX3485" s="2"/>
    </row>
    <row r="3486" spans="76:76">
      <c r="BX3486" s="2"/>
    </row>
    <row r="3487" spans="76:76">
      <c r="BX3487" s="2"/>
    </row>
    <row r="3488" spans="76:76">
      <c r="BX3488" s="2"/>
    </row>
    <row r="3489" spans="76:76">
      <c r="BX3489" s="2"/>
    </row>
    <row r="3490" spans="76:76">
      <c r="BX3490" s="2"/>
    </row>
    <row r="3491" spans="76:76">
      <c r="BX3491" s="2"/>
    </row>
    <row r="3492" spans="76:76">
      <c r="BX3492" s="2"/>
    </row>
    <row r="3493" spans="76:76">
      <c r="BX3493" s="2"/>
    </row>
    <row r="3494" spans="76:76">
      <c r="BX3494" s="2"/>
    </row>
    <row r="3495" spans="76:76">
      <c r="BX3495" s="2"/>
    </row>
    <row r="3496" spans="76:76">
      <c r="BX3496" s="2"/>
    </row>
    <row r="3497" spans="76:76">
      <c r="BX3497" s="2"/>
    </row>
    <row r="3498" spans="76:76">
      <c r="BX3498" s="2"/>
    </row>
    <row r="3499" spans="76:76">
      <c r="BX3499" s="2"/>
    </row>
    <row r="3500" spans="76:76">
      <c r="BX3500" s="2"/>
    </row>
    <row r="3501" spans="76:76">
      <c r="BX3501" s="2"/>
    </row>
    <row r="3502" spans="76:76">
      <c r="BX3502" s="2"/>
    </row>
    <row r="3503" spans="76:76">
      <c r="BX3503" s="2"/>
    </row>
    <row r="3504" spans="76:76">
      <c r="BX3504" s="2"/>
    </row>
    <row r="3505" spans="76:76">
      <c r="BX3505" s="2"/>
    </row>
    <row r="3506" spans="76:76">
      <c r="BX3506" s="2"/>
    </row>
    <row r="3507" spans="76:76">
      <c r="BX3507" s="2"/>
    </row>
    <row r="3508" spans="76:76">
      <c r="BX3508" s="2"/>
    </row>
    <row r="3509" spans="76:76">
      <c r="BX3509" s="2"/>
    </row>
    <row r="3510" spans="76:76">
      <c r="BX3510" s="2"/>
    </row>
    <row r="3511" spans="76:76">
      <c r="BX3511" s="2"/>
    </row>
    <row r="3512" spans="76:76">
      <c r="BX3512" s="2"/>
    </row>
    <row r="3513" spans="76:76">
      <c r="BX3513" s="2"/>
    </row>
    <row r="3514" spans="76:76">
      <c r="BX3514" s="2"/>
    </row>
    <row r="3515" spans="76:76">
      <c r="BX3515" s="2"/>
    </row>
    <row r="3516" spans="76:76">
      <c r="BX3516" s="2"/>
    </row>
    <row r="3517" spans="76:76">
      <c r="BX3517" s="2"/>
    </row>
    <row r="3518" spans="76:76">
      <c r="BX3518" s="2"/>
    </row>
    <row r="3519" spans="76:76">
      <c r="BX3519" s="2"/>
    </row>
    <row r="3520" spans="76:76">
      <c r="BX3520" s="2"/>
    </row>
    <row r="3521" spans="76:76">
      <c r="BX3521" s="2"/>
    </row>
    <row r="3522" spans="76:76">
      <c r="BX3522" s="2"/>
    </row>
    <row r="3523" spans="76:76">
      <c r="BX3523" s="2"/>
    </row>
    <row r="3524" spans="76:76">
      <c r="BX3524" s="2"/>
    </row>
    <row r="3525" spans="76:76">
      <c r="BX3525" s="2"/>
    </row>
    <row r="3526" spans="76:76">
      <c r="BX3526" s="2"/>
    </row>
    <row r="3527" spans="76:76">
      <c r="BX3527" s="2"/>
    </row>
    <row r="3528" spans="76:76">
      <c r="BX3528" s="2"/>
    </row>
    <row r="3529" spans="76:76">
      <c r="BX3529" s="2"/>
    </row>
    <row r="3530" spans="76:76">
      <c r="BX3530" s="2"/>
    </row>
    <row r="3531" spans="76:76">
      <c r="BX3531" s="2"/>
    </row>
    <row r="3532" spans="76:76">
      <c r="BX3532" s="2"/>
    </row>
    <row r="3533" spans="76:76">
      <c r="BX3533" s="2"/>
    </row>
    <row r="3534" spans="76:76">
      <c r="BX3534" s="2"/>
    </row>
    <row r="3535" spans="76:76">
      <c r="BX3535" s="2"/>
    </row>
    <row r="3536" spans="76:76">
      <c r="BX3536" s="2"/>
    </row>
    <row r="3537" spans="76:76">
      <c r="BX3537" s="2"/>
    </row>
    <row r="3538" spans="76:76">
      <c r="BX3538" s="2"/>
    </row>
    <row r="3539" spans="76:76">
      <c r="BX3539" s="2"/>
    </row>
    <row r="3540" spans="76:76">
      <c r="BX3540" s="2"/>
    </row>
    <row r="3541" spans="76:76">
      <c r="BX3541" s="2"/>
    </row>
    <row r="3542" spans="76:76">
      <c r="BX3542" s="2"/>
    </row>
    <row r="3543" spans="76:76">
      <c r="BX3543" s="2"/>
    </row>
    <row r="3544" spans="76:76">
      <c r="BX3544" s="2"/>
    </row>
    <row r="3545" spans="76:76">
      <c r="BX3545" s="2"/>
    </row>
    <row r="3546" spans="76:76">
      <c r="BX3546" s="2"/>
    </row>
    <row r="3547" spans="76:76">
      <c r="BX3547" s="2"/>
    </row>
    <row r="3548" spans="76:76">
      <c r="BX3548" s="2"/>
    </row>
    <row r="3549" spans="76:76">
      <c r="BX3549" s="2"/>
    </row>
    <row r="3550" spans="76:76">
      <c r="BX3550" s="2"/>
    </row>
    <row r="3551" spans="76:76">
      <c r="BX3551" s="2"/>
    </row>
    <row r="3552" spans="76:76">
      <c r="BX3552" s="2"/>
    </row>
    <row r="3553" spans="76:76">
      <c r="BX3553" s="2"/>
    </row>
    <row r="3554" spans="76:76">
      <c r="BX3554" s="2"/>
    </row>
    <row r="3555" spans="76:76">
      <c r="BX3555" s="2"/>
    </row>
    <row r="3556" spans="76:76">
      <c r="BX3556" s="2"/>
    </row>
    <row r="3557" spans="76:76">
      <c r="BX3557" s="2"/>
    </row>
    <row r="3558" spans="76:76">
      <c r="BX3558" s="2"/>
    </row>
    <row r="3559" spans="76:76">
      <c r="BX3559" s="2"/>
    </row>
    <row r="3560" spans="76:76">
      <c r="BX3560" s="2"/>
    </row>
    <row r="3561" spans="76:76">
      <c r="BX3561" s="2"/>
    </row>
    <row r="3562" spans="76:76">
      <c r="BX3562" s="2"/>
    </row>
    <row r="3563" spans="76:76">
      <c r="BX3563" s="2"/>
    </row>
    <row r="3564" spans="76:76">
      <c r="BX3564" s="2"/>
    </row>
    <row r="3565" spans="76:76">
      <c r="BX3565" s="2"/>
    </row>
    <row r="3566" spans="76:76">
      <c r="BX3566" s="2"/>
    </row>
    <row r="3567" spans="76:76">
      <c r="BX3567" s="2"/>
    </row>
    <row r="3568" spans="76:76">
      <c r="BX3568" s="2"/>
    </row>
    <row r="3569" spans="76:76">
      <c r="BX3569" s="2"/>
    </row>
    <row r="3570" spans="76:76">
      <c r="BX3570" s="2"/>
    </row>
    <row r="3571" spans="76:76">
      <c r="BX3571" s="2"/>
    </row>
    <row r="3572" spans="76:76">
      <c r="BX3572" s="2"/>
    </row>
    <row r="3573" spans="76:76">
      <c r="BX3573" s="2"/>
    </row>
    <row r="3574" spans="76:76">
      <c r="BX3574" s="2"/>
    </row>
    <row r="3575" spans="76:76">
      <c r="BX3575" s="2"/>
    </row>
    <row r="3576" spans="76:76">
      <c r="BX3576" s="2"/>
    </row>
    <row r="3577" spans="76:76">
      <c r="BX3577" s="2"/>
    </row>
    <row r="3578" spans="76:76">
      <c r="BX3578" s="2"/>
    </row>
    <row r="3579" spans="76:76">
      <c r="BX3579" s="2"/>
    </row>
    <row r="3580" spans="76:76">
      <c r="BX3580" s="2"/>
    </row>
    <row r="3581" spans="76:76">
      <c r="BX3581" s="2"/>
    </row>
    <row r="3582" spans="76:76">
      <c r="BX3582" s="2"/>
    </row>
    <row r="3583" spans="76:76">
      <c r="BX3583" s="2"/>
    </row>
    <row r="3584" spans="76:76">
      <c r="BX3584" s="2"/>
    </row>
    <row r="3585" spans="76:76">
      <c r="BX3585" s="2"/>
    </row>
    <row r="3586" spans="76:76">
      <c r="BX3586" s="2"/>
    </row>
    <row r="3587" spans="76:76">
      <c r="BX3587" s="2"/>
    </row>
    <row r="3588" spans="76:76">
      <c r="BX3588" s="2"/>
    </row>
    <row r="3589" spans="76:76">
      <c r="BX3589" s="2"/>
    </row>
    <row r="3590" spans="76:76">
      <c r="BX3590" s="2"/>
    </row>
    <row r="3591" spans="76:76">
      <c r="BX3591" s="2"/>
    </row>
    <row r="3592" spans="76:76">
      <c r="BX3592" s="2"/>
    </row>
    <row r="3593" spans="76:76">
      <c r="BX3593" s="2"/>
    </row>
    <row r="3594" spans="76:76">
      <c r="BX3594" s="2"/>
    </row>
    <row r="3595" spans="76:76">
      <c r="BX3595" s="2"/>
    </row>
    <row r="3596" spans="76:76">
      <c r="BX3596" s="2"/>
    </row>
    <row r="3597" spans="76:76">
      <c r="BX3597" s="2"/>
    </row>
    <row r="3598" spans="76:76">
      <c r="BX3598" s="2"/>
    </row>
    <row r="3599" spans="76:76">
      <c r="BX3599" s="2"/>
    </row>
    <row r="3600" spans="76:76">
      <c r="BX3600" s="2"/>
    </row>
    <row r="3601" spans="76:76">
      <c r="BX3601" s="2"/>
    </row>
    <row r="3602" spans="76:76">
      <c r="BX3602" s="2"/>
    </row>
    <row r="3603" spans="76:76">
      <c r="BX3603" s="2"/>
    </row>
    <row r="3604" spans="76:76">
      <c r="BX3604" s="2"/>
    </row>
    <row r="3605" spans="76:76">
      <c r="BX3605" s="2"/>
    </row>
    <row r="3606" spans="76:76">
      <c r="BX3606" s="2"/>
    </row>
    <row r="3607" spans="76:76">
      <c r="BX3607" s="2"/>
    </row>
    <row r="3608" spans="76:76">
      <c r="BX3608" s="2"/>
    </row>
    <row r="3609" spans="76:76">
      <c r="BX3609" s="2"/>
    </row>
    <row r="3610" spans="76:76">
      <c r="BX3610" s="2"/>
    </row>
    <row r="3611" spans="76:76">
      <c r="BX3611" s="2"/>
    </row>
    <row r="3612" spans="76:76">
      <c r="BX3612" s="2"/>
    </row>
    <row r="3613" spans="76:76">
      <c r="BX3613" s="2"/>
    </row>
    <row r="3614" spans="76:76">
      <c r="BX3614" s="2"/>
    </row>
    <row r="3615" spans="76:76">
      <c r="BX3615" s="2"/>
    </row>
    <row r="3616" spans="76:76">
      <c r="BX3616" s="2"/>
    </row>
    <row r="3617" spans="76:76">
      <c r="BX3617" s="2"/>
    </row>
    <row r="3618" spans="76:76">
      <c r="BX3618" s="2"/>
    </row>
    <row r="3619" spans="76:76">
      <c r="BX3619" s="2"/>
    </row>
    <row r="3620" spans="76:76">
      <c r="BX3620" s="2"/>
    </row>
    <row r="3621" spans="76:76">
      <c r="BX3621" s="2"/>
    </row>
    <row r="3622" spans="76:76">
      <c r="BX3622" s="2"/>
    </row>
    <row r="3623" spans="76:76">
      <c r="BX3623" s="2"/>
    </row>
    <row r="3624" spans="76:76">
      <c r="BX3624" s="2"/>
    </row>
    <row r="3625" spans="76:76">
      <c r="BX3625" s="2"/>
    </row>
    <row r="3626" spans="76:76">
      <c r="BX3626" s="2"/>
    </row>
    <row r="3627" spans="76:76">
      <c r="BX3627" s="2"/>
    </row>
    <row r="3628" spans="76:76">
      <c r="BX3628" s="2"/>
    </row>
    <row r="3629" spans="76:76">
      <c r="BX3629" s="2"/>
    </row>
    <row r="3630" spans="76:76">
      <c r="BX3630" s="2"/>
    </row>
    <row r="3631" spans="76:76">
      <c r="BX3631" s="2"/>
    </row>
    <row r="3632" spans="76:76">
      <c r="BX3632" s="2"/>
    </row>
    <row r="3633" spans="76:76">
      <c r="BX3633" s="2"/>
    </row>
    <row r="3634" spans="76:76">
      <c r="BX3634" s="2"/>
    </row>
    <row r="3635" spans="76:76">
      <c r="BX3635" s="2"/>
    </row>
    <row r="3636" spans="76:76">
      <c r="BX3636" s="2"/>
    </row>
    <row r="3637" spans="76:76">
      <c r="BX3637" s="2"/>
    </row>
    <row r="3638" spans="76:76">
      <c r="BX3638" s="2"/>
    </row>
    <row r="3639" spans="76:76">
      <c r="BX3639" s="2"/>
    </row>
    <row r="3640" spans="76:76">
      <c r="BX3640" s="2"/>
    </row>
    <row r="3641" spans="76:76">
      <c r="BX3641" s="2"/>
    </row>
    <row r="3642" spans="76:76">
      <c r="BX3642" s="2"/>
    </row>
    <row r="3643" spans="76:76">
      <c r="BX3643" s="2"/>
    </row>
    <row r="3644" spans="76:76">
      <c r="BX3644" s="2"/>
    </row>
    <row r="3645" spans="76:76">
      <c r="BX3645" s="2"/>
    </row>
    <row r="3646" spans="76:76">
      <c r="BX3646" s="2"/>
    </row>
    <row r="3647" spans="76:76">
      <c r="BX3647" s="2"/>
    </row>
    <row r="3648" spans="76:76">
      <c r="BX3648" s="2"/>
    </row>
    <row r="3649" spans="76:76">
      <c r="BX3649" s="2"/>
    </row>
    <row r="3650" spans="76:76">
      <c r="BX3650" s="2"/>
    </row>
    <row r="3651" spans="76:76">
      <c r="BX3651" s="2"/>
    </row>
    <row r="3652" spans="76:76">
      <c r="BX3652" s="2"/>
    </row>
    <row r="3653" spans="76:76">
      <c r="BX3653" s="2"/>
    </row>
    <row r="3654" spans="76:76">
      <c r="BX3654" s="2"/>
    </row>
    <row r="3655" spans="76:76">
      <c r="BX3655" s="2"/>
    </row>
    <row r="3656" spans="76:76">
      <c r="BX3656" s="2"/>
    </row>
    <row r="3657" spans="76:76">
      <c r="BX3657" s="2"/>
    </row>
    <row r="3658" spans="76:76">
      <c r="BX3658" s="2"/>
    </row>
    <row r="3659" spans="76:76">
      <c r="BX3659" s="2"/>
    </row>
    <row r="3660" spans="76:76">
      <c r="BX3660" s="2"/>
    </row>
    <row r="3661" spans="76:76">
      <c r="BX3661" s="2"/>
    </row>
    <row r="3662" spans="76:76">
      <c r="BX3662" s="2"/>
    </row>
    <row r="3663" spans="76:76">
      <c r="BX3663" s="2"/>
    </row>
    <row r="3664" spans="76:76">
      <c r="BX3664" s="2"/>
    </row>
    <row r="3665" spans="76:76">
      <c r="BX3665" s="2"/>
    </row>
    <row r="3666" spans="76:76">
      <c r="BX3666" s="2"/>
    </row>
    <row r="3667" spans="76:76">
      <c r="BX3667" s="2"/>
    </row>
    <row r="3668" spans="76:76">
      <c r="BX3668" s="2"/>
    </row>
    <row r="3669" spans="76:76">
      <c r="BX3669" s="2"/>
    </row>
    <row r="3670" spans="76:76">
      <c r="BX3670" s="2"/>
    </row>
    <row r="3671" spans="76:76">
      <c r="BX3671" s="2"/>
    </row>
    <row r="3672" spans="76:76">
      <c r="BX3672" s="2"/>
    </row>
    <row r="3673" spans="76:76">
      <c r="BX3673" s="2"/>
    </row>
    <row r="3674" spans="76:76">
      <c r="BX3674" s="2"/>
    </row>
    <row r="3675" spans="76:76">
      <c r="BX3675" s="2"/>
    </row>
    <row r="3676" spans="76:76">
      <c r="BX3676" s="2"/>
    </row>
    <row r="3677" spans="76:76">
      <c r="BX3677" s="2"/>
    </row>
    <row r="3678" spans="76:76">
      <c r="BX3678" s="2"/>
    </row>
    <row r="3679" spans="76:76">
      <c r="BX3679" s="2"/>
    </row>
    <row r="3680" spans="76:76">
      <c r="BX3680" s="2"/>
    </row>
    <row r="3681" spans="76:76">
      <c r="BX3681" s="2"/>
    </row>
    <row r="3682" spans="76:76">
      <c r="BX3682" s="2"/>
    </row>
    <row r="3683" spans="76:76">
      <c r="BX3683" s="2"/>
    </row>
    <row r="3684" spans="76:76">
      <c r="BX3684" s="2"/>
    </row>
    <row r="3685" spans="76:76">
      <c r="BX3685" s="2"/>
    </row>
    <row r="3686" spans="76:76">
      <c r="BX3686" s="2"/>
    </row>
    <row r="3687" spans="76:76">
      <c r="BX3687" s="2"/>
    </row>
    <row r="3688" spans="76:76">
      <c r="BX3688" s="2"/>
    </row>
    <row r="3689" spans="76:76">
      <c r="BX3689" s="2"/>
    </row>
    <row r="3690" spans="76:76">
      <c r="BX3690" s="2"/>
    </row>
    <row r="3691" spans="76:76">
      <c r="BX3691" s="2"/>
    </row>
    <row r="3692" spans="76:76">
      <c r="BX3692" s="2"/>
    </row>
    <row r="3693" spans="76:76">
      <c r="BX3693" s="2"/>
    </row>
    <row r="3694" spans="76:76">
      <c r="BX3694" s="2"/>
    </row>
    <row r="3695" spans="76:76">
      <c r="BX3695" s="2"/>
    </row>
    <row r="3696" spans="76:76">
      <c r="BX3696" s="2"/>
    </row>
    <row r="3697" spans="76:76">
      <c r="BX3697" s="2"/>
    </row>
    <row r="3698" spans="76:76">
      <c r="BX3698" s="2"/>
    </row>
    <row r="3699" spans="76:76">
      <c r="BX3699" s="2"/>
    </row>
    <row r="3700" spans="76:76">
      <c r="BX3700" s="2"/>
    </row>
    <row r="3701" spans="76:76">
      <c r="BX3701" s="2"/>
    </row>
    <row r="3702" spans="76:76">
      <c r="BX3702" s="2"/>
    </row>
    <row r="3703" spans="76:76">
      <c r="BX3703" s="2"/>
    </row>
    <row r="3704" spans="76:76">
      <c r="BX3704" s="2"/>
    </row>
    <row r="3705" spans="76:76">
      <c r="BX3705" s="2"/>
    </row>
    <row r="3706" spans="76:76">
      <c r="BX3706" s="2"/>
    </row>
    <row r="3707" spans="76:76">
      <c r="BX3707" s="2"/>
    </row>
    <row r="3708" spans="76:76">
      <c r="BX3708" s="2"/>
    </row>
    <row r="3709" spans="76:76">
      <c r="BX3709" s="2"/>
    </row>
    <row r="3710" spans="76:76">
      <c r="BX3710" s="2"/>
    </row>
    <row r="3711" spans="76:76">
      <c r="BX3711" s="2"/>
    </row>
    <row r="3712" spans="76:76">
      <c r="BX3712" s="2"/>
    </row>
    <row r="3713" spans="76:76">
      <c r="BX3713" s="2"/>
    </row>
    <row r="3714" spans="76:76">
      <c r="BX3714" s="2"/>
    </row>
    <row r="3715" spans="76:76">
      <c r="BX3715" s="2"/>
    </row>
    <row r="3716" spans="76:76">
      <c r="BX3716" s="2"/>
    </row>
    <row r="3717" spans="76:76">
      <c r="BX3717" s="2"/>
    </row>
    <row r="3718" spans="76:76">
      <c r="BX3718" s="2"/>
    </row>
    <row r="3719" spans="76:76">
      <c r="BX3719" s="2"/>
    </row>
    <row r="3720" spans="76:76">
      <c r="BX3720" s="2"/>
    </row>
    <row r="3721" spans="76:76">
      <c r="BX3721" s="2"/>
    </row>
    <row r="3722" spans="76:76">
      <c r="BX3722" s="2"/>
    </row>
    <row r="3723" spans="76:76">
      <c r="BX3723" s="2"/>
    </row>
    <row r="3724" spans="76:76">
      <c r="BX3724" s="2"/>
    </row>
    <row r="3725" spans="76:76">
      <c r="BX3725" s="2"/>
    </row>
    <row r="3726" spans="76:76">
      <c r="BX3726" s="2"/>
    </row>
    <row r="3727" spans="76:76">
      <c r="BX3727" s="2"/>
    </row>
    <row r="3728" spans="76:76">
      <c r="BX3728" s="2"/>
    </row>
    <row r="3729" spans="76:76">
      <c r="BX3729" s="2"/>
    </row>
    <row r="3730" spans="76:76">
      <c r="BX3730" s="2"/>
    </row>
    <row r="3731" spans="76:76">
      <c r="BX3731" s="2"/>
    </row>
    <row r="3732" spans="76:76">
      <c r="BX3732" s="2"/>
    </row>
    <row r="3733" spans="76:76">
      <c r="BX3733" s="2"/>
    </row>
    <row r="3734" spans="76:76">
      <c r="BX3734" s="2"/>
    </row>
    <row r="3735" spans="76:76">
      <c r="BX3735" s="2"/>
    </row>
    <row r="3736" spans="76:76">
      <c r="BX3736" s="2"/>
    </row>
    <row r="3737" spans="76:76">
      <c r="BX3737" s="2"/>
    </row>
    <row r="3738" spans="76:76">
      <c r="BX3738" s="2"/>
    </row>
    <row r="3739" spans="76:76">
      <c r="BX3739" s="2"/>
    </row>
    <row r="3740" spans="76:76">
      <c r="BX3740" s="2"/>
    </row>
    <row r="3741" spans="76:76">
      <c r="BX3741" s="2"/>
    </row>
    <row r="3742" spans="76:76">
      <c r="BX3742" s="2"/>
    </row>
    <row r="3743" spans="76:76">
      <c r="BX3743" s="2"/>
    </row>
    <row r="3744" spans="76:76">
      <c r="BX3744" s="2"/>
    </row>
    <row r="3745" spans="76:76">
      <c r="BX3745" s="2"/>
    </row>
    <row r="3746" spans="76:76">
      <c r="BX3746" s="2"/>
    </row>
    <row r="3747" spans="76:76">
      <c r="BX3747" s="2"/>
    </row>
    <row r="3748" spans="76:76">
      <c r="BX3748" s="2"/>
    </row>
    <row r="3749" spans="76:76">
      <c r="BX3749" s="2"/>
    </row>
    <row r="3750" spans="76:76">
      <c r="BX3750" s="2"/>
    </row>
    <row r="3751" spans="76:76">
      <c r="BX3751" s="2"/>
    </row>
    <row r="3752" spans="76:76">
      <c r="BX3752" s="2"/>
    </row>
    <row r="3753" spans="76:76">
      <c r="BX3753" s="2"/>
    </row>
    <row r="3754" spans="76:76">
      <c r="BX3754" s="2"/>
    </row>
    <row r="3755" spans="76:76">
      <c r="BX3755" s="2"/>
    </row>
    <row r="3756" spans="76:76">
      <c r="BX3756" s="2"/>
    </row>
    <row r="3757" spans="76:76">
      <c r="BX3757" s="2"/>
    </row>
    <row r="3758" spans="76:76">
      <c r="BX3758" s="2"/>
    </row>
    <row r="3759" spans="76:76">
      <c r="BX3759" s="2"/>
    </row>
    <row r="3760" spans="76:76">
      <c r="BX3760" s="2"/>
    </row>
    <row r="3761" spans="76:76">
      <c r="BX3761" s="2"/>
    </row>
    <row r="3762" spans="76:76">
      <c r="BX3762" s="2"/>
    </row>
    <row r="3763" spans="76:76">
      <c r="BX3763" s="2"/>
    </row>
    <row r="3764" spans="76:76">
      <c r="BX3764" s="2"/>
    </row>
    <row r="3765" spans="76:76">
      <c r="BX3765" s="2"/>
    </row>
    <row r="3766" spans="76:76">
      <c r="BX3766" s="2"/>
    </row>
    <row r="3767" spans="76:76">
      <c r="BX3767" s="2"/>
    </row>
    <row r="3768" spans="76:76">
      <c r="BX3768" s="2"/>
    </row>
    <row r="3769" spans="76:76">
      <c r="BX3769" s="2"/>
    </row>
    <row r="3770" spans="76:76">
      <c r="BX3770" s="2"/>
    </row>
    <row r="3771" spans="76:76">
      <c r="BX3771" s="2"/>
    </row>
    <row r="3772" spans="76:76">
      <c r="BX3772" s="2"/>
    </row>
    <row r="3773" spans="76:76">
      <c r="BX3773" s="2"/>
    </row>
    <row r="3774" spans="76:76">
      <c r="BX3774" s="2"/>
    </row>
    <row r="3775" spans="76:76">
      <c r="BX3775" s="2"/>
    </row>
    <row r="3776" spans="76:76">
      <c r="BX3776" s="2"/>
    </row>
    <row r="3777" spans="76:76">
      <c r="BX3777" s="2"/>
    </row>
    <row r="3778" spans="76:76">
      <c r="BX3778" s="2"/>
    </row>
    <row r="3779" spans="76:76">
      <c r="BX3779" s="2"/>
    </row>
    <row r="3780" spans="76:76">
      <c r="BX3780" s="2"/>
    </row>
    <row r="3781" spans="76:76">
      <c r="BX3781" s="2"/>
    </row>
    <row r="3782" spans="76:76">
      <c r="BX3782" s="2"/>
    </row>
    <row r="3783" spans="76:76">
      <c r="BX3783" s="2"/>
    </row>
    <row r="3784" spans="76:76">
      <c r="BX3784" s="2"/>
    </row>
    <row r="3785" spans="76:76">
      <c r="BX3785" s="2"/>
    </row>
    <row r="3786" spans="76:76">
      <c r="BX3786" s="2"/>
    </row>
    <row r="3787" spans="76:76">
      <c r="BX3787" s="2"/>
    </row>
    <row r="3788" spans="76:76">
      <c r="BX3788" s="2"/>
    </row>
    <row r="3789" spans="76:76">
      <c r="BX3789" s="2"/>
    </row>
    <row r="3790" spans="76:76">
      <c r="BX3790" s="2"/>
    </row>
    <row r="3791" spans="76:76">
      <c r="BX3791" s="2"/>
    </row>
    <row r="3792" spans="76:76">
      <c r="BX3792" s="2"/>
    </row>
    <row r="3793" spans="76:76">
      <c r="BX3793" s="2"/>
    </row>
    <row r="3794" spans="76:76">
      <c r="BX3794" s="2"/>
    </row>
    <row r="3795" spans="76:76">
      <c r="BX3795" s="2"/>
    </row>
    <row r="3796" spans="76:76">
      <c r="BX3796" s="2"/>
    </row>
    <row r="3797" spans="76:76">
      <c r="BX3797" s="2"/>
    </row>
    <row r="3798" spans="76:76">
      <c r="BX3798" s="2"/>
    </row>
    <row r="3799" spans="76:76">
      <c r="BX3799" s="2"/>
    </row>
    <row r="3800" spans="76:76">
      <c r="BX3800" s="2"/>
    </row>
    <row r="3801" spans="76:76">
      <c r="BX3801" s="2"/>
    </row>
    <row r="3802" spans="76:76">
      <c r="BX3802" s="2"/>
    </row>
    <row r="3803" spans="76:76">
      <c r="BX3803" s="2"/>
    </row>
    <row r="3804" spans="76:76">
      <c r="BX3804" s="2"/>
    </row>
    <row r="3805" spans="76:76">
      <c r="BX3805" s="2"/>
    </row>
    <row r="3806" spans="76:76">
      <c r="BX3806" s="2"/>
    </row>
    <row r="3807" spans="76:76">
      <c r="BX3807" s="2"/>
    </row>
    <row r="3808" spans="76:76">
      <c r="BX3808" s="2"/>
    </row>
    <row r="3809" spans="76:76">
      <c r="BX3809" s="2"/>
    </row>
    <row r="3810" spans="76:76">
      <c r="BX3810" s="2"/>
    </row>
    <row r="3811" spans="76:76">
      <c r="BX3811" s="2"/>
    </row>
    <row r="3812" spans="76:76">
      <c r="BX3812" s="2"/>
    </row>
    <row r="3813" spans="76:76">
      <c r="BX3813" s="2"/>
    </row>
    <row r="3814" spans="76:76">
      <c r="BX3814" s="2"/>
    </row>
    <row r="3815" spans="76:76">
      <c r="BX3815" s="2"/>
    </row>
    <row r="3816" spans="76:76">
      <c r="BX3816" s="2"/>
    </row>
    <row r="3817" spans="76:76">
      <c r="BX3817" s="2"/>
    </row>
    <row r="3818" spans="76:76">
      <c r="BX3818" s="2"/>
    </row>
    <row r="3819" spans="76:76">
      <c r="BX3819" s="2"/>
    </row>
    <row r="3820" spans="76:76">
      <c r="BX3820" s="2"/>
    </row>
    <row r="3821" spans="76:76">
      <c r="BX3821" s="2"/>
    </row>
    <row r="3822" spans="76:76">
      <c r="BX3822" s="2"/>
    </row>
    <row r="3823" spans="76:76">
      <c r="BX3823" s="2"/>
    </row>
    <row r="3824" spans="76:76">
      <c r="BX3824" s="2"/>
    </row>
    <row r="3825" spans="76:76">
      <c r="BX3825" s="2"/>
    </row>
    <row r="3826" spans="76:76">
      <c r="BX3826" s="2"/>
    </row>
    <row r="3827" spans="76:76">
      <c r="BX3827" s="2"/>
    </row>
    <row r="3828" spans="76:76">
      <c r="BX3828" s="2"/>
    </row>
    <row r="3829" spans="76:76">
      <c r="BX3829" s="2"/>
    </row>
    <row r="3830" spans="76:76">
      <c r="BX3830" s="2"/>
    </row>
    <row r="3831" spans="76:76">
      <c r="BX3831" s="2"/>
    </row>
    <row r="3832" spans="76:76">
      <c r="BX3832" s="2"/>
    </row>
    <row r="3833" spans="76:76">
      <c r="BX3833" s="2"/>
    </row>
    <row r="3834" spans="76:76">
      <c r="BX3834" s="2"/>
    </row>
    <row r="3835" spans="76:76">
      <c r="BX3835" s="2"/>
    </row>
    <row r="3836" spans="76:76">
      <c r="BX3836" s="2"/>
    </row>
    <row r="3837" spans="76:76">
      <c r="BX3837" s="2"/>
    </row>
    <row r="3838" spans="76:76">
      <c r="BX3838" s="2"/>
    </row>
    <row r="3839" spans="76:76">
      <c r="BX3839" s="2"/>
    </row>
    <row r="3840" spans="76:76">
      <c r="BX3840" s="2"/>
    </row>
    <row r="3841" spans="76:76">
      <c r="BX3841" s="2"/>
    </row>
    <row r="3842" spans="76:76">
      <c r="BX3842" s="2"/>
    </row>
    <row r="3843" spans="76:76">
      <c r="BX3843" s="2"/>
    </row>
    <row r="3844" spans="76:76">
      <c r="BX3844" s="2"/>
    </row>
    <row r="3845" spans="76:76">
      <c r="BX3845" s="2"/>
    </row>
    <row r="3846" spans="76:76">
      <c r="BX3846" s="2"/>
    </row>
    <row r="3847" spans="76:76">
      <c r="BX3847" s="2"/>
    </row>
    <row r="3848" spans="76:76">
      <c r="BX3848" s="2"/>
    </row>
    <row r="3849" spans="76:76">
      <c r="BX3849" s="2"/>
    </row>
    <row r="3850" spans="76:76">
      <c r="BX3850" s="2"/>
    </row>
    <row r="3851" spans="76:76">
      <c r="BX3851" s="2"/>
    </row>
    <row r="3852" spans="76:76">
      <c r="BX3852" s="2"/>
    </row>
    <row r="3853" spans="76:76">
      <c r="BX3853" s="2"/>
    </row>
    <row r="3854" spans="76:76">
      <c r="BX3854" s="2"/>
    </row>
    <row r="3855" spans="76:76">
      <c r="BX3855" s="2"/>
    </row>
    <row r="3856" spans="76:76">
      <c r="BX3856" s="2"/>
    </row>
    <row r="3857" spans="76:76">
      <c r="BX3857" s="2"/>
    </row>
    <row r="3858" spans="76:76">
      <c r="BX3858" s="2"/>
    </row>
    <row r="3859" spans="76:76">
      <c r="BX3859" s="2"/>
    </row>
    <row r="3860" spans="76:76">
      <c r="BX3860" s="2"/>
    </row>
    <row r="3861" spans="76:76">
      <c r="BX3861" s="2"/>
    </row>
    <row r="3862" spans="76:76">
      <c r="BX3862" s="2"/>
    </row>
    <row r="3863" spans="76:76">
      <c r="BX3863" s="2"/>
    </row>
    <row r="3864" spans="76:76">
      <c r="BX3864" s="2"/>
    </row>
    <row r="3865" spans="76:76">
      <c r="BX3865" s="2"/>
    </row>
    <row r="3866" spans="76:76">
      <c r="BX3866" s="2"/>
    </row>
    <row r="3867" spans="76:76">
      <c r="BX3867" s="2"/>
    </row>
    <row r="3868" spans="76:76">
      <c r="BX3868" s="2"/>
    </row>
    <row r="3869" spans="76:76">
      <c r="BX3869" s="2"/>
    </row>
    <row r="3870" spans="76:76">
      <c r="BX3870" s="2"/>
    </row>
    <row r="3871" spans="76:76">
      <c r="BX3871" s="2"/>
    </row>
    <row r="3872" spans="76:76">
      <c r="BX3872" s="2"/>
    </row>
    <row r="3873" spans="76:76">
      <c r="BX3873" s="2"/>
    </row>
    <row r="3874" spans="76:76">
      <c r="BX3874" s="2"/>
    </row>
    <row r="3875" spans="76:76">
      <c r="BX3875" s="2"/>
    </row>
    <row r="3876" spans="76:76">
      <c r="BX3876" s="2"/>
    </row>
    <row r="3877" spans="76:76">
      <c r="BX3877" s="2"/>
    </row>
    <row r="3878" spans="76:76">
      <c r="BX3878" s="2"/>
    </row>
    <row r="3879" spans="76:76">
      <c r="BX3879" s="2"/>
    </row>
    <row r="3880" spans="76:76">
      <c r="BX3880" s="2"/>
    </row>
    <row r="3881" spans="76:76">
      <c r="BX3881" s="2"/>
    </row>
    <row r="3882" spans="76:76">
      <c r="BX3882" s="2"/>
    </row>
    <row r="3883" spans="76:76">
      <c r="BX3883" s="2"/>
    </row>
    <row r="3884" spans="76:76">
      <c r="BX3884" s="2"/>
    </row>
    <row r="3885" spans="76:76">
      <c r="BX3885" s="2"/>
    </row>
    <row r="3886" spans="76:76">
      <c r="BX3886" s="2"/>
    </row>
    <row r="3887" spans="76:76">
      <c r="BX3887" s="2"/>
    </row>
    <row r="3888" spans="76:76">
      <c r="BX3888" s="2"/>
    </row>
    <row r="3889" spans="76:76">
      <c r="BX3889" s="2"/>
    </row>
    <row r="3890" spans="76:76">
      <c r="BX3890" s="2"/>
    </row>
    <row r="3891" spans="76:76">
      <c r="BX3891" s="2"/>
    </row>
    <row r="3892" spans="76:76">
      <c r="BX3892" s="2"/>
    </row>
    <row r="3893" spans="76:76">
      <c r="BX3893" s="2"/>
    </row>
    <row r="3894" spans="76:76">
      <c r="BX3894" s="2"/>
    </row>
    <row r="3895" spans="76:76">
      <c r="BX3895" s="2"/>
    </row>
    <row r="3896" spans="76:76">
      <c r="BX3896" s="2"/>
    </row>
    <row r="3897" spans="76:76">
      <c r="BX3897" s="2"/>
    </row>
    <row r="3898" spans="76:76">
      <c r="BX3898" s="2"/>
    </row>
    <row r="3899" spans="76:76">
      <c r="BX3899" s="2"/>
    </row>
    <row r="3900" spans="76:76">
      <c r="BX3900" s="2"/>
    </row>
    <row r="3901" spans="76:76">
      <c r="BX3901" s="2"/>
    </row>
    <row r="3902" spans="76:76">
      <c r="BX3902" s="2"/>
    </row>
    <row r="3903" spans="76:76">
      <c r="BX3903" s="2"/>
    </row>
    <row r="3904" spans="76:76">
      <c r="BX3904" s="2"/>
    </row>
    <row r="3905" spans="76:76">
      <c r="BX3905" s="2"/>
    </row>
    <row r="3906" spans="76:76">
      <c r="BX3906" s="2"/>
    </row>
    <row r="3907" spans="76:76">
      <c r="BX3907" s="2"/>
    </row>
    <row r="3908" spans="76:76">
      <c r="BX3908" s="2"/>
    </row>
    <row r="3909" spans="76:76">
      <c r="BX3909" s="2"/>
    </row>
    <row r="3910" spans="76:76">
      <c r="BX3910" s="2"/>
    </row>
    <row r="3911" spans="76:76">
      <c r="BX3911" s="2"/>
    </row>
    <row r="3912" spans="76:76">
      <c r="BX3912" s="2"/>
    </row>
    <row r="3913" spans="76:76">
      <c r="BX3913" s="2"/>
    </row>
    <row r="3914" spans="76:76">
      <c r="BX3914" s="2"/>
    </row>
    <row r="3915" spans="76:76">
      <c r="BX3915" s="2"/>
    </row>
    <row r="3916" spans="76:76">
      <c r="BX3916" s="2"/>
    </row>
    <row r="3917" spans="76:76">
      <c r="BX3917" s="2"/>
    </row>
    <row r="3918" spans="76:76">
      <c r="BX3918" s="2"/>
    </row>
    <row r="3919" spans="76:76">
      <c r="BX3919" s="2"/>
    </row>
    <row r="3920" spans="76:76">
      <c r="BX3920" s="2"/>
    </row>
    <row r="3921" spans="76:76">
      <c r="BX3921" s="2"/>
    </row>
    <row r="3922" spans="76:76">
      <c r="BX3922" s="2"/>
    </row>
    <row r="3923" spans="76:76">
      <c r="BX3923" s="2"/>
    </row>
    <row r="3924" spans="76:76">
      <c r="BX3924" s="2"/>
    </row>
    <row r="3925" spans="76:76">
      <c r="BX3925" s="2"/>
    </row>
    <row r="3926" spans="76:76">
      <c r="BX3926" s="2"/>
    </row>
    <row r="3927" spans="76:76">
      <c r="BX3927" s="2"/>
    </row>
    <row r="3928" spans="76:76">
      <c r="BX3928" s="2"/>
    </row>
    <row r="3929" spans="76:76">
      <c r="BX3929" s="2"/>
    </row>
    <row r="3930" spans="76:76">
      <c r="BX3930" s="2"/>
    </row>
    <row r="3931" spans="76:76">
      <c r="BX3931" s="2"/>
    </row>
    <row r="3932" spans="76:76">
      <c r="BX3932" s="2"/>
    </row>
    <row r="3933" spans="76:76">
      <c r="BX3933" s="2"/>
    </row>
    <row r="3934" spans="76:76">
      <c r="BX3934" s="2"/>
    </row>
    <row r="3935" spans="76:76">
      <c r="BX3935" s="2"/>
    </row>
    <row r="3936" spans="76:76">
      <c r="BX3936" s="2"/>
    </row>
    <row r="3937" spans="76:76">
      <c r="BX3937" s="2"/>
    </row>
    <row r="3938" spans="76:76">
      <c r="BX3938" s="2"/>
    </row>
    <row r="3939" spans="76:76">
      <c r="BX3939" s="2"/>
    </row>
    <row r="3940" spans="76:76">
      <c r="BX3940" s="2"/>
    </row>
    <row r="3941" spans="76:76">
      <c r="BX3941" s="2"/>
    </row>
    <row r="3942" spans="76:76">
      <c r="BX3942" s="2"/>
    </row>
    <row r="3943" spans="76:76">
      <c r="BX3943" s="2"/>
    </row>
    <row r="3944" spans="76:76">
      <c r="BX3944" s="2"/>
    </row>
    <row r="3945" spans="76:76">
      <c r="BX3945" s="2"/>
    </row>
    <row r="3946" spans="76:76">
      <c r="BX3946" s="2"/>
    </row>
    <row r="3947" spans="76:76">
      <c r="BX3947" s="2"/>
    </row>
    <row r="3948" spans="76:76">
      <c r="BX3948" s="2"/>
    </row>
    <row r="3949" spans="76:76">
      <c r="BX3949" s="2"/>
    </row>
    <row r="3950" spans="76:76">
      <c r="BX3950" s="2"/>
    </row>
    <row r="3951" spans="76:76">
      <c r="BX3951" s="2"/>
    </row>
    <row r="3952" spans="76:76">
      <c r="BX3952" s="2"/>
    </row>
    <row r="3953" spans="76:76">
      <c r="BX3953" s="2"/>
    </row>
    <row r="3954" spans="76:76">
      <c r="BX3954" s="2"/>
    </row>
    <row r="3955" spans="76:76">
      <c r="BX3955" s="2"/>
    </row>
    <row r="3956" spans="76:76">
      <c r="BX3956" s="2"/>
    </row>
    <row r="3957" spans="76:76">
      <c r="BX3957" s="2"/>
    </row>
    <row r="3958" spans="76:76">
      <c r="BX3958" s="2"/>
    </row>
    <row r="3959" spans="76:76">
      <c r="BX3959" s="2"/>
    </row>
    <row r="3960" spans="76:76">
      <c r="BX3960" s="2"/>
    </row>
    <row r="3961" spans="76:76">
      <c r="BX3961" s="2"/>
    </row>
    <row r="3962" spans="76:76">
      <c r="BX3962" s="2"/>
    </row>
    <row r="3963" spans="76:76">
      <c r="BX3963" s="2"/>
    </row>
    <row r="3964" spans="76:76">
      <c r="BX3964" s="2"/>
    </row>
    <row r="3965" spans="76:76">
      <c r="BX3965" s="2"/>
    </row>
    <row r="3966" spans="76:76">
      <c r="BX3966" s="2"/>
    </row>
    <row r="3967" spans="76:76">
      <c r="BX3967" s="2"/>
    </row>
    <row r="3968" spans="76:76">
      <c r="BX3968" s="2"/>
    </row>
    <row r="3969" spans="76:76">
      <c r="BX3969" s="2"/>
    </row>
    <row r="3970" spans="76:76">
      <c r="BX3970" s="2"/>
    </row>
    <row r="3971" spans="76:76">
      <c r="BX3971" s="2"/>
    </row>
    <row r="3972" spans="76:76">
      <c r="BX3972" s="2"/>
    </row>
    <row r="3973" spans="76:76">
      <c r="BX3973" s="2"/>
    </row>
    <row r="3974" spans="76:76">
      <c r="BX3974" s="2"/>
    </row>
    <row r="3975" spans="76:76">
      <c r="BX3975" s="2"/>
    </row>
    <row r="3976" spans="76:76">
      <c r="BX3976" s="2"/>
    </row>
    <row r="3977" spans="76:76">
      <c r="BX3977" s="2"/>
    </row>
    <row r="3978" spans="76:76">
      <c r="BX3978" s="2"/>
    </row>
    <row r="3979" spans="76:76">
      <c r="BX3979" s="2"/>
    </row>
    <row r="3980" spans="76:76">
      <c r="BX3980" s="2"/>
    </row>
    <row r="3981" spans="76:76">
      <c r="BX3981" s="2"/>
    </row>
    <row r="3982" spans="76:76">
      <c r="BX3982" s="2"/>
    </row>
    <row r="3983" spans="76:76">
      <c r="BX3983" s="2"/>
    </row>
    <row r="3984" spans="76:76">
      <c r="BX3984" s="2"/>
    </row>
    <row r="3985" spans="76:76">
      <c r="BX3985" s="2"/>
    </row>
    <row r="3986" spans="76:76">
      <c r="BX3986" s="2"/>
    </row>
    <row r="3987" spans="76:76">
      <c r="BX3987" s="2"/>
    </row>
    <row r="3988" spans="76:76">
      <c r="BX3988" s="2"/>
    </row>
    <row r="3989" spans="76:76">
      <c r="BX3989" s="2"/>
    </row>
    <row r="3990" spans="76:76">
      <c r="BX3990" s="2"/>
    </row>
    <row r="3991" spans="76:76">
      <c r="BX3991" s="2"/>
    </row>
    <row r="3992" spans="76:76">
      <c r="BX3992" s="2"/>
    </row>
    <row r="3993" spans="76:76">
      <c r="BX3993" s="2"/>
    </row>
    <row r="3994" spans="76:76">
      <c r="BX3994" s="2"/>
    </row>
    <row r="3995" spans="76:76">
      <c r="BX3995" s="2"/>
    </row>
    <row r="3996" spans="76:76">
      <c r="BX3996" s="2"/>
    </row>
    <row r="3997" spans="76:76">
      <c r="BX3997" s="2"/>
    </row>
    <row r="3998" spans="76:76">
      <c r="BX3998" s="2"/>
    </row>
    <row r="3999" spans="76:76">
      <c r="BX3999" s="2"/>
    </row>
    <row r="4000" spans="76:76">
      <c r="BX4000" s="2"/>
    </row>
    <row r="4001" spans="76:76">
      <c r="BX4001" s="2"/>
    </row>
    <row r="4002" spans="76:76">
      <c r="BX4002" s="2"/>
    </row>
    <row r="4003" spans="76:76">
      <c r="BX4003" s="2"/>
    </row>
    <row r="4004" spans="76:76">
      <c r="BX4004" s="2"/>
    </row>
    <row r="4005" spans="76:76">
      <c r="BX4005" s="2"/>
    </row>
    <row r="4006" spans="76:76">
      <c r="BX4006" s="2"/>
    </row>
    <row r="4007" spans="76:76">
      <c r="BX4007" s="2"/>
    </row>
    <row r="4008" spans="76:76">
      <c r="BX4008" s="2"/>
    </row>
    <row r="4009" spans="76:76">
      <c r="BX4009" s="2"/>
    </row>
    <row r="4010" spans="76:76">
      <c r="BX4010" s="2"/>
    </row>
    <row r="4011" spans="76:76">
      <c r="BX4011" s="2"/>
    </row>
    <row r="4012" spans="76:76">
      <c r="BX4012" s="2"/>
    </row>
    <row r="4013" spans="76:76">
      <c r="BX4013" s="2"/>
    </row>
    <row r="4014" spans="76:76">
      <c r="BX4014" s="2"/>
    </row>
    <row r="4015" spans="76:76">
      <c r="BX4015" s="2"/>
    </row>
    <row r="4016" spans="76:76">
      <c r="BX4016" s="2"/>
    </row>
    <row r="4017" spans="76:76">
      <c r="BX4017" s="2"/>
    </row>
    <row r="4018" spans="76:76">
      <c r="BX4018" s="2"/>
    </row>
    <row r="4019" spans="76:76">
      <c r="BX4019" s="2"/>
    </row>
    <row r="4020" spans="76:76">
      <c r="BX4020" s="2"/>
    </row>
    <row r="4021" spans="76:76">
      <c r="BX4021" s="2"/>
    </row>
    <row r="4022" spans="76:76">
      <c r="BX4022" s="2"/>
    </row>
    <row r="4023" spans="76:76">
      <c r="BX4023" s="2"/>
    </row>
    <row r="4024" spans="76:76">
      <c r="BX4024" s="2"/>
    </row>
    <row r="4025" spans="76:76">
      <c r="BX4025" s="2"/>
    </row>
    <row r="4026" spans="76:76">
      <c r="BX4026" s="2"/>
    </row>
    <row r="4027" spans="76:76">
      <c r="BX4027" s="2"/>
    </row>
    <row r="4028" spans="76:76">
      <c r="BX4028" s="2"/>
    </row>
    <row r="4029" spans="76:76">
      <c r="BX4029" s="2"/>
    </row>
    <row r="4030" spans="76:76">
      <c r="BX4030" s="2"/>
    </row>
    <row r="4031" spans="76:76">
      <c r="BX4031" s="2"/>
    </row>
    <row r="4032" spans="76:76">
      <c r="BX4032" s="2"/>
    </row>
    <row r="4033" spans="76:76">
      <c r="BX4033" s="2"/>
    </row>
    <row r="4034" spans="76:76">
      <c r="BX4034" s="2"/>
    </row>
    <row r="4035" spans="76:76">
      <c r="BX4035" s="2"/>
    </row>
    <row r="4036" spans="76:76">
      <c r="BX4036" s="2"/>
    </row>
    <row r="4037" spans="76:76">
      <c r="BX4037" s="2"/>
    </row>
    <row r="4038" spans="76:76">
      <c r="BX4038" s="2"/>
    </row>
    <row r="4039" spans="76:76">
      <c r="BX4039" s="2"/>
    </row>
    <row r="4040" spans="76:76">
      <c r="BX4040" s="2"/>
    </row>
    <row r="4041" spans="76:76">
      <c r="BX4041" s="2"/>
    </row>
    <row r="4042" spans="76:76">
      <c r="BX4042" s="2"/>
    </row>
    <row r="4043" spans="76:76">
      <c r="BX4043" s="2"/>
    </row>
    <row r="4044" spans="76:76">
      <c r="BX4044" s="2"/>
    </row>
    <row r="4045" spans="76:76">
      <c r="BX4045" s="2"/>
    </row>
    <row r="4046" spans="76:76">
      <c r="BX4046" s="2"/>
    </row>
    <row r="4047" spans="76:76">
      <c r="BX4047" s="2"/>
    </row>
    <row r="4048" spans="76:76">
      <c r="BX4048" s="2"/>
    </row>
    <row r="4049" spans="76:76">
      <c r="BX4049" s="2"/>
    </row>
    <row r="4050" spans="76:76">
      <c r="BX4050" s="2"/>
    </row>
    <row r="4051" spans="76:76">
      <c r="BX4051" s="2"/>
    </row>
    <row r="4052" spans="76:76">
      <c r="BX4052" s="2"/>
    </row>
    <row r="4053" spans="76:76">
      <c r="BX4053" s="2"/>
    </row>
    <row r="4054" spans="76:76">
      <c r="BX4054" s="2"/>
    </row>
    <row r="4055" spans="76:76">
      <c r="BX4055" s="2"/>
    </row>
    <row r="4056" spans="76:76">
      <c r="BX4056" s="2"/>
    </row>
    <row r="4057" spans="76:76">
      <c r="BX4057" s="2"/>
    </row>
    <row r="4058" spans="76:76">
      <c r="BX4058" s="2"/>
    </row>
    <row r="4059" spans="76:76">
      <c r="BX4059" s="2"/>
    </row>
    <row r="4060" spans="76:76">
      <c r="BX4060" s="2"/>
    </row>
    <row r="4061" spans="76:76">
      <c r="BX4061" s="2"/>
    </row>
    <row r="4062" spans="76:76">
      <c r="BX4062" s="2"/>
    </row>
    <row r="4063" spans="76:76">
      <c r="BX4063" s="2"/>
    </row>
    <row r="4064" spans="76:76">
      <c r="BX4064" s="2"/>
    </row>
    <row r="4065" spans="76:76">
      <c r="BX4065" s="2"/>
    </row>
    <row r="4066" spans="76:76">
      <c r="BX4066" s="2"/>
    </row>
    <row r="4067" spans="76:76">
      <c r="BX4067" s="2"/>
    </row>
    <row r="4068" spans="76:76">
      <c r="BX4068" s="2"/>
    </row>
    <row r="4069" spans="76:76">
      <c r="BX4069" s="2"/>
    </row>
    <row r="4070" spans="76:76">
      <c r="BX4070" s="2"/>
    </row>
    <row r="4071" spans="76:76">
      <c r="BX4071" s="2"/>
    </row>
    <row r="4072" spans="76:76">
      <c r="BX4072" s="2"/>
    </row>
    <row r="4073" spans="76:76">
      <c r="BX4073" s="2"/>
    </row>
    <row r="4074" spans="76:76">
      <c r="BX4074" s="2"/>
    </row>
    <row r="4075" spans="76:76">
      <c r="BX4075" s="2"/>
    </row>
    <row r="4076" spans="76:76">
      <c r="BX4076" s="2"/>
    </row>
    <row r="4077" spans="76:76">
      <c r="BX4077" s="2"/>
    </row>
    <row r="4078" spans="76:76">
      <c r="BX4078" s="2"/>
    </row>
    <row r="4079" spans="76:76">
      <c r="BX4079" s="2"/>
    </row>
    <row r="4080" spans="76:76">
      <c r="BX4080" s="2"/>
    </row>
    <row r="4081" spans="76:76">
      <c r="BX4081" s="2"/>
    </row>
    <row r="4082" spans="76:76">
      <c r="BX4082" s="2"/>
    </row>
    <row r="4083" spans="76:76">
      <c r="BX4083" s="2"/>
    </row>
    <row r="4084" spans="76:76">
      <c r="BX4084" s="2"/>
    </row>
    <row r="4085" spans="76:76">
      <c r="BX4085" s="2"/>
    </row>
    <row r="4086" spans="76:76">
      <c r="BX4086" s="2"/>
    </row>
    <row r="4087" spans="76:76">
      <c r="BX4087" s="2"/>
    </row>
    <row r="4088" spans="76:76">
      <c r="BX4088" s="2"/>
    </row>
    <row r="4089" spans="76:76">
      <c r="BX4089" s="2"/>
    </row>
    <row r="4090" spans="76:76">
      <c r="BX4090" s="2"/>
    </row>
    <row r="4091" spans="76:76">
      <c r="BX4091" s="2"/>
    </row>
    <row r="4092" spans="76:76">
      <c r="BX4092" s="2"/>
    </row>
    <row r="4093" spans="76:76">
      <c r="BX4093" s="2"/>
    </row>
    <row r="4094" spans="76:76">
      <c r="BX4094" s="2"/>
    </row>
    <row r="4095" spans="76:76">
      <c r="BX4095" s="2"/>
    </row>
    <row r="4096" spans="76:76">
      <c r="BX4096" s="2"/>
    </row>
    <row r="4097" spans="76:76">
      <c r="BX4097" s="2"/>
    </row>
    <row r="4098" spans="76:76">
      <c r="BX4098" s="2"/>
    </row>
    <row r="4099" spans="76:76">
      <c r="BX4099" s="2"/>
    </row>
    <row r="4100" spans="76:76">
      <c r="BX4100" s="2"/>
    </row>
    <row r="4101" spans="76:76">
      <c r="BX4101" s="2"/>
    </row>
    <row r="4102" spans="76:76">
      <c r="BX4102" s="2"/>
    </row>
    <row r="4103" spans="76:76">
      <c r="BX4103" s="2"/>
    </row>
    <row r="4104" spans="76:76">
      <c r="BX4104" s="2"/>
    </row>
    <row r="4105" spans="76:76">
      <c r="BX4105" s="2"/>
    </row>
    <row r="4106" spans="76:76">
      <c r="BX4106" s="2"/>
    </row>
    <row r="4107" spans="76:76">
      <c r="BX4107" s="2"/>
    </row>
    <row r="4108" spans="76:76">
      <c r="BX4108" s="2"/>
    </row>
    <row r="4109" spans="76:76">
      <c r="BX4109" s="2"/>
    </row>
    <row r="4110" spans="76:76">
      <c r="BX4110" s="2"/>
    </row>
    <row r="4111" spans="76:76">
      <c r="BX4111" s="2"/>
    </row>
    <row r="4112" spans="76:76">
      <c r="BX4112" s="2"/>
    </row>
    <row r="4113" spans="76:76">
      <c r="BX4113" s="2"/>
    </row>
    <row r="4114" spans="76:76">
      <c r="BX4114" s="2"/>
    </row>
    <row r="4115" spans="76:76">
      <c r="BX4115" s="2"/>
    </row>
    <row r="4116" spans="76:76">
      <c r="BX4116" s="2"/>
    </row>
    <row r="4117" spans="76:76">
      <c r="BX4117" s="2"/>
    </row>
    <row r="4118" spans="76:76">
      <c r="BX4118" s="2"/>
    </row>
    <row r="4119" spans="76:76">
      <c r="BX4119" s="2"/>
    </row>
    <row r="4120" spans="76:76">
      <c r="BX4120" s="2"/>
    </row>
    <row r="4121" spans="76:76">
      <c r="BX4121" s="2"/>
    </row>
    <row r="4122" spans="76:76">
      <c r="BX4122" s="2"/>
    </row>
    <row r="4123" spans="76:76">
      <c r="BX4123" s="2"/>
    </row>
    <row r="4124" spans="76:76">
      <c r="BX4124" s="2"/>
    </row>
    <row r="4125" spans="76:76">
      <c r="BX4125" s="2"/>
    </row>
    <row r="4126" spans="76:76">
      <c r="BX4126" s="2"/>
    </row>
    <row r="4127" spans="76:76">
      <c r="BX4127" s="2"/>
    </row>
    <row r="4128" spans="76:76">
      <c r="BX4128" s="2"/>
    </row>
    <row r="4129" spans="76:76">
      <c r="BX4129" s="2"/>
    </row>
    <row r="4130" spans="76:76">
      <c r="BX4130" s="2"/>
    </row>
    <row r="4131" spans="76:76">
      <c r="BX4131" s="2"/>
    </row>
    <row r="4132" spans="76:76">
      <c r="BX4132" s="2"/>
    </row>
    <row r="4133" spans="76:76">
      <c r="BX4133" s="2"/>
    </row>
    <row r="4134" spans="76:76">
      <c r="BX4134" s="2"/>
    </row>
    <row r="4135" spans="76:76">
      <c r="BX4135" s="2"/>
    </row>
    <row r="4136" spans="76:76">
      <c r="BX4136" s="2"/>
    </row>
    <row r="4137" spans="76:76">
      <c r="BX4137" s="2"/>
    </row>
    <row r="4138" spans="76:76">
      <c r="BX4138" s="2"/>
    </row>
    <row r="4139" spans="76:76">
      <c r="BX4139" s="2"/>
    </row>
    <row r="4140" spans="76:76">
      <c r="BX4140" s="2"/>
    </row>
    <row r="4141" spans="76:76">
      <c r="BX4141" s="2"/>
    </row>
    <row r="4142" spans="76:76">
      <c r="BX4142" s="2"/>
    </row>
    <row r="4143" spans="76:76">
      <c r="BX4143" s="2"/>
    </row>
    <row r="4144" spans="76:76">
      <c r="BX4144" s="2"/>
    </row>
    <row r="4145" spans="76:76">
      <c r="BX4145" s="2"/>
    </row>
    <row r="4146" spans="76:76">
      <c r="BX4146" s="2"/>
    </row>
    <row r="4147" spans="76:76">
      <c r="BX4147" s="2"/>
    </row>
    <row r="4148" spans="76:76">
      <c r="BX4148" s="2"/>
    </row>
    <row r="4149" spans="76:76">
      <c r="BX4149" s="2"/>
    </row>
    <row r="4150" spans="76:76">
      <c r="BX4150" s="2"/>
    </row>
    <row r="4151" spans="76:76">
      <c r="BX4151" s="2"/>
    </row>
    <row r="4152" spans="76:76">
      <c r="BX4152" s="2"/>
    </row>
    <row r="4153" spans="76:76">
      <c r="BX4153" s="2"/>
    </row>
    <row r="4154" spans="76:76">
      <c r="BX4154" s="2"/>
    </row>
    <row r="4155" spans="76:76">
      <c r="BX4155" s="2"/>
    </row>
    <row r="4156" spans="76:76">
      <c r="BX4156" s="2"/>
    </row>
    <row r="4157" spans="76:76">
      <c r="BX4157" s="2"/>
    </row>
    <row r="4158" spans="76:76">
      <c r="BX4158" s="2"/>
    </row>
    <row r="4159" spans="76:76">
      <c r="BX4159" s="2"/>
    </row>
    <row r="4160" spans="76:76">
      <c r="BX4160" s="2"/>
    </row>
    <row r="4161" spans="76:76">
      <c r="BX4161" s="2"/>
    </row>
    <row r="4162" spans="76:76">
      <c r="BX4162" s="2"/>
    </row>
    <row r="4163" spans="76:76">
      <c r="BX4163" s="2"/>
    </row>
    <row r="4164" spans="76:76">
      <c r="BX4164" s="2"/>
    </row>
    <row r="4165" spans="76:76">
      <c r="BX4165" s="2"/>
    </row>
    <row r="4166" spans="76:76">
      <c r="BX4166" s="2"/>
    </row>
    <row r="4167" spans="76:76">
      <c r="BX4167" s="2"/>
    </row>
    <row r="4168" spans="76:76">
      <c r="BX4168" s="2"/>
    </row>
    <row r="4169" spans="76:76">
      <c r="BX4169" s="2"/>
    </row>
    <row r="4170" spans="76:76">
      <c r="BX4170" s="2"/>
    </row>
    <row r="4171" spans="76:76">
      <c r="BX4171" s="2"/>
    </row>
    <row r="4172" spans="76:76">
      <c r="BX4172" s="2"/>
    </row>
    <row r="4173" spans="76:76">
      <c r="BX4173" s="2"/>
    </row>
    <row r="4174" spans="76:76">
      <c r="BX4174" s="2"/>
    </row>
    <row r="4175" spans="76:76">
      <c r="BX4175" s="2"/>
    </row>
    <row r="4176" spans="76:76">
      <c r="BX4176" s="2"/>
    </row>
    <row r="4177" spans="76:76">
      <c r="BX4177" s="2"/>
    </row>
    <row r="4178" spans="76:76">
      <c r="BX4178" s="2"/>
    </row>
    <row r="4179" spans="76:76">
      <c r="BX4179" s="2"/>
    </row>
    <row r="4180" spans="76:76">
      <c r="BX4180" s="2"/>
    </row>
    <row r="4181" spans="76:76">
      <c r="BX4181" s="2"/>
    </row>
    <row r="4182" spans="76:76">
      <c r="BX4182" s="2"/>
    </row>
    <row r="4183" spans="76:76">
      <c r="BX4183" s="2"/>
    </row>
    <row r="4184" spans="76:76">
      <c r="BX4184" s="2"/>
    </row>
    <row r="4185" spans="76:76">
      <c r="BX4185" s="2"/>
    </row>
    <row r="4186" spans="76:76">
      <c r="BX4186" s="2"/>
    </row>
    <row r="4187" spans="76:76">
      <c r="BX4187" s="2"/>
    </row>
    <row r="4188" spans="76:76">
      <c r="BX4188" s="2"/>
    </row>
    <row r="4189" spans="76:76">
      <c r="BX4189" s="2"/>
    </row>
    <row r="4190" spans="76:76">
      <c r="BX4190" s="2"/>
    </row>
    <row r="4191" spans="76:76">
      <c r="BX4191" s="2"/>
    </row>
    <row r="4192" spans="76:76">
      <c r="BX4192" s="2"/>
    </row>
    <row r="4193" spans="76:76">
      <c r="BX4193" s="2"/>
    </row>
    <row r="4194" spans="76:76">
      <c r="BX4194" s="2"/>
    </row>
    <row r="4195" spans="76:76">
      <c r="BX4195" s="2"/>
    </row>
    <row r="4196" spans="76:76">
      <c r="BX4196" s="2"/>
    </row>
    <row r="4197" spans="76:76">
      <c r="BX4197" s="2"/>
    </row>
    <row r="4198" spans="76:76">
      <c r="BX4198" s="2"/>
    </row>
    <row r="4199" spans="76:76">
      <c r="BX4199" s="2"/>
    </row>
    <row r="4200" spans="76:76">
      <c r="BX4200" s="2"/>
    </row>
    <row r="4201" spans="76:76">
      <c r="BX4201" s="2"/>
    </row>
    <row r="4202" spans="76:76">
      <c r="BX4202" s="2"/>
    </row>
    <row r="4203" spans="76:76">
      <c r="BX4203" s="2"/>
    </row>
    <row r="4204" spans="76:76">
      <c r="BX4204" s="2"/>
    </row>
    <row r="4205" spans="76:76">
      <c r="BX4205" s="2"/>
    </row>
    <row r="4206" spans="76:76">
      <c r="BX4206" s="2"/>
    </row>
    <row r="4207" spans="76:76">
      <c r="BX4207" s="2"/>
    </row>
    <row r="4208" spans="76:76">
      <c r="BX4208" s="2"/>
    </row>
    <row r="4209" spans="76:76">
      <c r="BX4209" s="2"/>
    </row>
    <row r="4210" spans="76:76">
      <c r="BX4210" s="2"/>
    </row>
    <row r="4211" spans="76:76">
      <c r="BX4211" s="2"/>
    </row>
    <row r="4212" spans="76:76">
      <c r="BX4212" s="2"/>
    </row>
    <row r="4213" spans="76:76">
      <c r="BX4213" s="2"/>
    </row>
    <row r="4214" spans="76:76">
      <c r="BX4214" s="2"/>
    </row>
    <row r="4215" spans="76:76">
      <c r="BX4215" s="2"/>
    </row>
    <row r="4216" spans="76:76">
      <c r="BX4216" s="2"/>
    </row>
    <row r="4217" spans="76:76">
      <c r="BX4217" s="2"/>
    </row>
    <row r="4218" spans="76:76">
      <c r="BX4218" s="2"/>
    </row>
    <row r="4219" spans="76:76">
      <c r="BX4219" s="2"/>
    </row>
    <row r="4220" spans="76:76">
      <c r="BX4220" s="2"/>
    </row>
    <row r="4221" spans="76:76">
      <c r="BX4221" s="2"/>
    </row>
    <row r="4222" spans="76:76">
      <c r="BX4222" s="2"/>
    </row>
    <row r="4223" spans="76:76">
      <c r="BX4223" s="2"/>
    </row>
    <row r="4224" spans="76:76">
      <c r="BX4224" s="2"/>
    </row>
    <row r="4225" spans="76:76">
      <c r="BX4225" s="2"/>
    </row>
    <row r="4226" spans="76:76">
      <c r="BX4226" s="2"/>
    </row>
    <row r="4227" spans="76:76">
      <c r="BX4227" s="2"/>
    </row>
    <row r="4228" spans="76:76">
      <c r="BX4228" s="2"/>
    </row>
    <row r="4229" spans="76:76">
      <c r="BX4229" s="2"/>
    </row>
    <row r="4230" spans="76:76">
      <c r="BX4230" s="2"/>
    </row>
    <row r="4231" spans="76:76">
      <c r="BX4231" s="2"/>
    </row>
    <row r="4232" spans="76:76">
      <c r="BX4232" s="2"/>
    </row>
    <row r="4233" spans="76:76">
      <c r="BX4233" s="2"/>
    </row>
    <row r="4234" spans="76:76">
      <c r="BX4234" s="2"/>
    </row>
    <row r="4235" spans="76:76">
      <c r="BX4235" s="2"/>
    </row>
    <row r="4236" spans="76:76">
      <c r="BX4236" s="2"/>
    </row>
    <row r="4237" spans="76:76">
      <c r="BX4237" s="2"/>
    </row>
    <row r="4238" spans="76:76">
      <c r="BX4238" s="2"/>
    </row>
    <row r="4239" spans="76:76">
      <c r="BX4239" s="2"/>
    </row>
    <row r="4240" spans="76:76">
      <c r="BX4240" s="2"/>
    </row>
    <row r="4241" spans="76:76">
      <c r="BX4241" s="2"/>
    </row>
    <row r="4242" spans="76:76">
      <c r="BX4242" s="2"/>
    </row>
    <row r="4243" spans="76:76">
      <c r="BX4243" s="2"/>
    </row>
    <row r="4244" spans="76:76">
      <c r="BX4244" s="2"/>
    </row>
    <row r="4245" spans="76:76">
      <c r="BX4245" s="2"/>
    </row>
    <row r="4246" spans="76:76">
      <c r="BX4246" s="2"/>
    </row>
    <row r="4247" spans="76:76">
      <c r="BX4247" s="2"/>
    </row>
    <row r="4248" spans="76:76">
      <c r="BX4248" s="2"/>
    </row>
    <row r="4249" spans="76:76">
      <c r="BX4249" s="2"/>
    </row>
    <row r="4250" spans="76:76">
      <c r="BX4250" s="2"/>
    </row>
    <row r="4251" spans="76:76">
      <c r="BX4251" s="2"/>
    </row>
    <row r="4252" spans="76:76">
      <c r="BX4252" s="2"/>
    </row>
    <row r="4253" spans="76:76">
      <c r="BX4253" s="2"/>
    </row>
    <row r="4254" spans="76:76">
      <c r="BX4254" s="2"/>
    </row>
    <row r="4255" spans="76:76">
      <c r="BX4255" s="2"/>
    </row>
    <row r="4256" spans="76:76">
      <c r="BX4256" s="2"/>
    </row>
    <row r="4257" spans="76:76">
      <c r="BX4257" s="2"/>
    </row>
    <row r="4258" spans="76:76">
      <c r="BX4258" s="2"/>
    </row>
    <row r="4259" spans="76:76">
      <c r="BX4259" s="2"/>
    </row>
    <row r="4260" spans="76:76">
      <c r="BX4260" s="2"/>
    </row>
    <row r="4261" spans="76:76">
      <c r="BX4261" s="2"/>
    </row>
    <row r="4262" spans="76:76">
      <c r="BX4262" s="2"/>
    </row>
    <row r="4263" spans="76:76">
      <c r="BX4263" s="2"/>
    </row>
    <row r="4264" spans="76:76">
      <c r="BX4264" s="2"/>
    </row>
    <row r="4265" spans="76:76">
      <c r="BX4265" s="2"/>
    </row>
    <row r="4266" spans="76:76">
      <c r="BX4266" s="2"/>
    </row>
    <row r="4267" spans="76:76">
      <c r="BX4267" s="2"/>
    </row>
    <row r="4268" spans="76:76">
      <c r="BX4268" s="2"/>
    </row>
    <row r="4269" spans="76:76">
      <c r="BX4269" s="2"/>
    </row>
    <row r="4270" spans="76:76">
      <c r="BX4270" s="2"/>
    </row>
    <row r="4271" spans="76:76">
      <c r="BX4271" s="2"/>
    </row>
    <row r="4272" spans="76:76">
      <c r="BX4272" s="2"/>
    </row>
    <row r="4273" spans="76:76">
      <c r="BX4273" s="2"/>
    </row>
    <row r="4274" spans="76:76">
      <c r="BX4274" s="2"/>
    </row>
    <row r="4275" spans="76:76">
      <c r="BX4275" s="2"/>
    </row>
    <row r="4276" spans="76:76">
      <c r="BX4276" s="2"/>
    </row>
    <row r="4277" spans="76:76">
      <c r="BX4277" s="2"/>
    </row>
    <row r="4278" spans="76:76">
      <c r="BX4278" s="2"/>
    </row>
    <row r="4279" spans="76:76">
      <c r="BX4279" s="2"/>
    </row>
    <row r="4280" spans="76:76">
      <c r="BX4280" s="2"/>
    </row>
    <row r="4281" spans="76:76">
      <c r="BX4281" s="2"/>
    </row>
    <row r="4282" spans="76:76">
      <c r="BX4282" s="2"/>
    </row>
    <row r="4283" spans="76:76">
      <c r="BX4283" s="2"/>
    </row>
    <row r="4284" spans="76:76">
      <c r="BX4284" s="2"/>
    </row>
    <row r="4285" spans="76:76">
      <c r="BX4285" s="2"/>
    </row>
    <row r="4286" spans="76:76">
      <c r="BX4286" s="2"/>
    </row>
    <row r="4287" spans="76:76">
      <c r="BX4287" s="2"/>
    </row>
    <row r="4288" spans="76:76">
      <c r="BX4288" s="2"/>
    </row>
    <row r="4289" spans="76:76">
      <c r="BX4289" s="2"/>
    </row>
    <row r="4290" spans="76:76">
      <c r="BX4290" s="2"/>
    </row>
    <row r="4291" spans="76:76">
      <c r="BX4291" s="2"/>
    </row>
    <row r="4292" spans="76:76">
      <c r="BX4292" s="2"/>
    </row>
    <row r="4293" spans="76:76">
      <c r="BX4293" s="2"/>
    </row>
    <row r="4294" spans="76:76">
      <c r="BX4294" s="2"/>
    </row>
    <row r="4295" spans="76:76">
      <c r="BX4295" s="2"/>
    </row>
    <row r="4296" spans="76:76">
      <c r="BX4296" s="2"/>
    </row>
    <row r="4297" spans="76:76">
      <c r="BX4297" s="2"/>
    </row>
    <row r="4298" spans="76:76">
      <c r="BX4298" s="2"/>
    </row>
    <row r="4299" spans="76:76">
      <c r="BX4299" s="2"/>
    </row>
    <row r="4300" spans="76:76">
      <c r="BX4300" s="2"/>
    </row>
    <row r="4301" spans="76:76">
      <c r="BX4301" s="2"/>
    </row>
    <row r="4302" spans="76:76">
      <c r="BX4302" s="2"/>
    </row>
    <row r="4303" spans="76:76">
      <c r="BX4303" s="2"/>
    </row>
    <row r="4304" spans="76:76">
      <c r="BX4304" s="2"/>
    </row>
    <row r="4305" spans="76:76">
      <c r="BX4305" s="2"/>
    </row>
    <row r="4306" spans="76:76">
      <c r="BX4306" s="2"/>
    </row>
    <row r="4307" spans="76:76">
      <c r="BX4307" s="2"/>
    </row>
    <row r="4308" spans="76:76">
      <c r="BX4308" s="2"/>
    </row>
    <row r="4309" spans="76:76">
      <c r="BX4309" s="2"/>
    </row>
    <row r="4310" spans="76:76">
      <c r="BX4310" s="2"/>
    </row>
    <row r="4311" spans="76:76">
      <c r="BX4311" s="2"/>
    </row>
    <row r="4312" spans="76:76">
      <c r="BX4312" s="2"/>
    </row>
    <row r="4313" spans="76:76">
      <c r="BX4313" s="2"/>
    </row>
    <row r="4314" spans="76:76">
      <c r="BX4314" s="2"/>
    </row>
    <row r="4315" spans="76:76">
      <c r="BX4315" s="2"/>
    </row>
    <row r="4316" spans="76:76">
      <c r="BX4316" s="2"/>
    </row>
    <row r="4317" spans="76:76">
      <c r="BX4317" s="2"/>
    </row>
    <row r="4318" spans="76:76">
      <c r="BX4318" s="2"/>
    </row>
    <row r="4319" spans="76:76">
      <c r="BX4319" s="2"/>
    </row>
    <row r="4320" spans="76:76">
      <c r="BX4320" s="2"/>
    </row>
    <row r="4321" spans="76:76">
      <c r="BX4321" s="2"/>
    </row>
    <row r="4322" spans="76:76">
      <c r="BX4322" s="2"/>
    </row>
    <row r="4323" spans="76:76">
      <c r="BX4323" s="2"/>
    </row>
    <row r="4324" spans="76:76">
      <c r="BX4324" s="2"/>
    </row>
    <row r="4325" spans="76:76">
      <c r="BX4325" s="2"/>
    </row>
    <row r="4326" spans="76:76">
      <c r="BX4326" s="2"/>
    </row>
    <row r="4327" spans="76:76">
      <c r="BX4327" s="2"/>
    </row>
    <row r="4328" spans="76:76">
      <c r="BX4328" s="2"/>
    </row>
    <row r="4329" spans="76:76">
      <c r="BX4329" s="2"/>
    </row>
    <row r="4330" spans="76:76">
      <c r="BX4330" s="2"/>
    </row>
    <row r="4331" spans="76:76">
      <c r="BX4331" s="2"/>
    </row>
    <row r="4332" spans="76:76">
      <c r="BX4332" s="2"/>
    </row>
    <row r="4333" spans="76:76">
      <c r="BX4333" s="2"/>
    </row>
    <row r="4334" spans="76:76">
      <c r="BX4334" s="2"/>
    </row>
    <row r="4335" spans="76:76">
      <c r="BX4335" s="2"/>
    </row>
    <row r="4336" spans="76:76">
      <c r="BX4336" s="2"/>
    </row>
    <row r="4337" spans="76:76">
      <c r="BX4337" s="2"/>
    </row>
    <row r="4338" spans="76:76">
      <c r="BX4338" s="2"/>
    </row>
    <row r="4339" spans="76:76">
      <c r="BX4339" s="2"/>
    </row>
    <row r="4340" spans="76:76">
      <c r="BX4340" s="2"/>
    </row>
    <row r="4341" spans="76:76">
      <c r="BX4341" s="2"/>
    </row>
    <row r="4342" spans="76:76">
      <c r="BX4342" s="2"/>
    </row>
    <row r="4343" spans="76:76">
      <c r="BX4343" s="2"/>
    </row>
    <row r="4344" spans="76:76">
      <c r="BX4344" s="2"/>
    </row>
    <row r="4345" spans="76:76">
      <c r="BX4345" s="2"/>
    </row>
    <row r="4346" spans="76:76">
      <c r="BX4346" s="2"/>
    </row>
    <row r="4347" spans="76:76">
      <c r="BX4347" s="2"/>
    </row>
    <row r="4348" spans="76:76">
      <c r="BX4348" s="2"/>
    </row>
    <row r="4349" spans="76:76">
      <c r="BX4349" s="2"/>
    </row>
    <row r="4350" spans="76:76">
      <c r="BX4350" s="2"/>
    </row>
    <row r="4351" spans="76:76">
      <c r="BX4351" s="2"/>
    </row>
    <row r="4352" spans="76:76">
      <c r="BX4352" s="2"/>
    </row>
    <row r="4353" spans="76:76">
      <c r="BX4353" s="2"/>
    </row>
    <row r="4354" spans="76:76">
      <c r="BX4354" s="2"/>
    </row>
    <row r="4355" spans="76:76">
      <c r="BX4355" s="2"/>
    </row>
    <row r="4356" spans="76:76">
      <c r="BX4356" s="2"/>
    </row>
    <row r="4357" spans="76:76">
      <c r="BX4357" s="2"/>
    </row>
    <row r="4358" spans="76:76">
      <c r="BX4358" s="2"/>
    </row>
    <row r="4359" spans="76:76">
      <c r="BX4359" s="2"/>
    </row>
    <row r="4360" spans="76:76">
      <c r="BX4360" s="2"/>
    </row>
    <row r="4361" spans="76:76">
      <c r="BX4361" s="2"/>
    </row>
    <row r="4362" spans="76:76">
      <c r="BX4362" s="2"/>
    </row>
    <row r="4363" spans="76:76">
      <c r="BX4363" s="2"/>
    </row>
    <row r="4364" spans="76:76">
      <c r="BX4364" s="2"/>
    </row>
    <row r="4365" spans="76:76">
      <c r="BX4365" s="2"/>
    </row>
    <row r="4366" spans="76:76">
      <c r="BX4366" s="2"/>
    </row>
    <row r="4367" spans="76:76">
      <c r="BX4367" s="2"/>
    </row>
    <row r="4368" spans="76:76">
      <c r="BX4368" s="2"/>
    </row>
    <row r="4369" spans="76:76">
      <c r="BX4369" s="2"/>
    </row>
    <row r="4370" spans="76:76">
      <c r="BX4370" s="2"/>
    </row>
    <row r="4371" spans="76:76">
      <c r="BX4371" s="2"/>
    </row>
    <row r="4372" spans="76:76">
      <c r="BX4372" s="2"/>
    </row>
    <row r="4373" spans="76:76">
      <c r="BX4373" s="2"/>
    </row>
    <row r="4374" spans="76:76">
      <c r="BX4374" s="2"/>
    </row>
    <row r="4375" spans="76:76">
      <c r="BX4375" s="2"/>
    </row>
    <row r="4376" spans="76:76">
      <c r="BX4376" s="2"/>
    </row>
    <row r="4377" spans="76:76">
      <c r="BX4377" s="2"/>
    </row>
    <row r="4378" spans="76:76">
      <c r="BX4378" s="2"/>
    </row>
    <row r="4379" spans="76:76">
      <c r="BX4379" s="2"/>
    </row>
    <row r="4380" spans="76:76">
      <c r="BX4380" s="2"/>
    </row>
    <row r="4381" spans="76:76">
      <c r="BX4381" s="2"/>
    </row>
    <row r="4382" spans="76:76">
      <c r="BX4382" s="2"/>
    </row>
    <row r="4383" spans="76:76">
      <c r="BX4383" s="2"/>
    </row>
    <row r="4384" spans="76:76">
      <c r="BX4384" s="2"/>
    </row>
    <row r="4385" spans="76:76">
      <c r="BX4385" s="2"/>
    </row>
    <row r="4386" spans="76:76">
      <c r="BX4386" s="2"/>
    </row>
    <row r="4387" spans="76:76">
      <c r="BX4387" s="2"/>
    </row>
    <row r="4388" spans="76:76">
      <c r="BX4388" s="2"/>
    </row>
    <row r="4389" spans="76:76">
      <c r="BX4389" s="2"/>
    </row>
    <row r="4390" spans="76:76">
      <c r="BX4390" s="2"/>
    </row>
    <row r="4391" spans="76:76">
      <c r="BX4391" s="2"/>
    </row>
    <row r="4392" spans="76:76">
      <c r="BX4392" s="2"/>
    </row>
    <row r="4393" spans="76:76">
      <c r="BX4393" s="2"/>
    </row>
    <row r="4394" spans="76:76">
      <c r="BX4394" s="2"/>
    </row>
    <row r="4395" spans="76:76">
      <c r="BX4395" s="2"/>
    </row>
    <row r="4396" spans="76:76">
      <c r="BX4396" s="2"/>
    </row>
    <row r="4397" spans="76:76">
      <c r="BX4397" s="2"/>
    </row>
    <row r="4398" spans="76:76">
      <c r="BX4398" s="2"/>
    </row>
    <row r="4399" spans="76:76">
      <c r="BX4399" s="2"/>
    </row>
    <row r="4400" spans="76:76">
      <c r="BX4400" s="2"/>
    </row>
    <row r="4401" spans="76:76">
      <c r="BX4401" s="2"/>
    </row>
    <row r="4402" spans="76:76">
      <c r="BX4402" s="2"/>
    </row>
    <row r="4403" spans="76:76">
      <c r="BX4403" s="2"/>
    </row>
    <row r="4404" spans="76:76">
      <c r="BX4404" s="2"/>
    </row>
    <row r="4405" spans="76:76">
      <c r="BX4405" s="2"/>
    </row>
    <row r="4406" spans="76:76">
      <c r="BX4406" s="2"/>
    </row>
    <row r="4407" spans="76:76">
      <c r="BX4407" s="2"/>
    </row>
    <row r="4408" spans="76:76">
      <c r="BX4408" s="2"/>
    </row>
    <row r="4409" spans="76:76">
      <c r="BX4409" s="2"/>
    </row>
    <row r="4410" spans="76:76">
      <c r="BX4410" s="2"/>
    </row>
    <row r="4411" spans="76:76">
      <c r="BX4411" s="2"/>
    </row>
    <row r="4412" spans="76:76">
      <c r="BX4412" s="2"/>
    </row>
    <row r="4413" spans="76:76">
      <c r="BX4413" s="2"/>
    </row>
    <row r="4414" spans="76:76">
      <c r="BX4414" s="2"/>
    </row>
    <row r="4415" spans="76:76">
      <c r="BX4415" s="2"/>
    </row>
    <row r="4416" spans="76:76">
      <c r="BX4416" s="2"/>
    </row>
    <row r="4417" spans="76:76">
      <c r="BX4417" s="2"/>
    </row>
    <row r="4418" spans="76:76">
      <c r="BX4418" s="2"/>
    </row>
    <row r="4419" spans="76:76">
      <c r="BX4419" s="2"/>
    </row>
    <row r="4420" spans="76:76">
      <c r="BX4420" s="2"/>
    </row>
    <row r="4421" spans="76:76">
      <c r="BX4421" s="2"/>
    </row>
    <row r="4422" spans="76:76">
      <c r="BX4422" s="2"/>
    </row>
    <row r="4423" spans="76:76">
      <c r="BX4423" s="2"/>
    </row>
    <row r="4424" spans="76:76">
      <c r="BX4424" s="2"/>
    </row>
    <row r="4425" spans="76:76">
      <c r="BX4425" s="2"/>
    </row>
    <row r="4426" spans="76:76">
      <c r="BX4426" s="2"/>
    </row>
    <row r="4427" spans="76:76">
      <c r="BX4427" s="2"/>
    </row>
    <row r="4428" spans="76:76">
      <c r="BX4428" s="2"/>
    </row>
    <row r="4429" spans="76:76">
      <c r="BX4429" s="2"/>
    </row>
    <row r="4430" spans="76:76">
      <c r="BX4430" s="2"/>
    </row>
    <row r="4431" spans="76:76">
      <c r="BX4431" s="2"/>
    </row>
    <row r="4432" spans="76:76">
      <c r="BX4432" s="2"/>
    </row>
    <row r="4433" spans="76:76">
      <c r="BX4433" s="2"/>
    </row>
    <row r="4434" spans="76:76">
      <c r="BX4434" s="2"/>
    </row>
    <row r="4435" spans="76:76">
      <c r="BX4435" s="2"/>
    </row>
    <row r="4436" spans="76:76">
      <c r="BX4436" s="2"/>
    </row>
    <row r="4437" spans="76:76">
      <c r="BX4437" s="2"/>
    </row>
    <row r="4438" spans="76:76">
      <c r="BX4438" s="2"/>
    </row>
    <row r="4439" spans="76:76">
      <c r="BX4439" s="2"/>
    </row>
    <row r="4440" spans="76:76">
      <c r="BX4440" s="2"/>
    </row>
    <row r="4441" spans="76:76">
      <c r="BX4441" s="2"/>
    </row>
    <row r="4442" spans="76:76">
      <c r="BX4442" s="2"/>
    </row>
    <row r="4443" spans="76:76">
      <c r="BX4443" s="2"/>
    </row>
    <row r="4444" spans="76:76">
      <c r="BX4444" s="2"/>
    </row>
    <row r="4445" spans="76:76">
      <c r="BX4445" s="2"/>
    </row>
    <row r="4446" spans="76:76">
      <c r="BX4446" s="2"/>
    </row>
    <row r="4447" spans="76:76">
      <c r="BX4447" s="2"/>
    </row>
    <row r="4448" spans="76:76">
      <c r="BX4448" s="2"/>
    </row>
    <row r="4449" spans="76:76">
      <c r="BX4449" s="2"/>
    </row>
    <row r="4450" spans="76:76">
      <c r="BX4450" s="2"/>
    </row>
    <row r="4451" spans="76:76">
      <c r="BX4451" s="2"/>
    </row>
    <row r="4452" spans="76:76">
      <c r="BX4452" s="2"/>
    </row>
    <row r="4453" spans="76:76">
      <c r="BX4453" s="2"/>
    </row>
    <row r="4454" spans="76:76">
      <c r="BX4454" s="2"/>
    </row>
    <row r="4455" spans="76:76">
      <c r="BX4455" s="2"/>
    </row>
    <row r="4456" spans="76:76">
      <c r="BX4456" s="2"/>
    </row>
    <row r="4457" spans="76:76">
      <c r="BX4457" s="2"/>
    </row>
    <row r="4458" spans="76:76">
      <c r="BX4458" s="2"/>
    </row>
    <row r="4459" spans="76:76">
      <c r="BX4459" s="2"/>
    </row>
    <row r="4460" spans="76:76">
      <c r="BX4460" s="2"/>
    </row>
    <row r="4461" spans="76:76">
      <c r="BX4461" s="2"/>
    </row>
    <row r="4462" spans="76:76">
      <c r="BX4462" s="2"/>
    </row>
    <row r="4463" spans="76:76">
      <c r="BX4463" s="2"/>
    </row>
    <row r="4464" spans="76:76">
      <c r="BX4464" s="2"/>
    </row>
    <row r="4465" spans="76:76">
      <c r="BX4465" s="2"/>
    </row>
    <row r="4466" spans="76:76">
      <c r="BX4466" s="2"/>
    </row>
    <row r="4467" spans="76:76">
      <c r="BX4467" s="2"/>
    </row>
    <row r="4468" spans="76:76">
      <c r="BX4468" s="2"/>
    </row>
    <row r="4469" spans="76:76">
      <c r="BX4469" s="2"/>
    </row>
    <row r="4470" spans="76:76">
      <c r="BX4470" s="2"/>
    </row>
    <row r="4471" spans="76:76">
      <c r="BX4471" s="2"/>
    </row>
    <row r="4472" spans="76:76">
      <c r="BX4472" s="2"/>
    </row>
    <row r="4473" spans="76:76">
      <c r="BX4473" s="2"/>
    </row>
    <row r="4474" spans="76:76">
      <c r="BX4474" s="2"/>
    </row>
    <row r="4475" spans="76:76">
      <c r="BX4475" s="2"/>
    </row>
    <row r="4476" spans="76:76">
      <c r="BX4476" s="2"/>
    </row>
    <row r="4477" spans="76:76">
      <c r="BX4477" s="2"/>
    </row>
    <row r="4478" spans="76:76">
      <c r="BX4478" s="2"/>
    </row>
    <row r="4479" spans="76:76">
      <c r="BX4479" s="2"/>
    </row>
    <row r="4480" spans="76:76">
      <c r="BX4480" s="2"/>
    </row>
    <row r="4481" spans="76:76">
      <c r="BX4481" s="2"/>
    </row>
    <row r="4482" spans="76:76">
      <c r="BX4482" s="2"/>
    </row>
    <row r="4483" spans="76:76">
      <c r="BX4483" s="2"/>
    </row>
    <row r="4484" spans="76:76">
      <c r="BX4484" s="2"/>
    </row>
    <row r="4485" spans="76:76">
      <c r="BX4485" s="2"/>
    </row>
    <row r="4486" spans="76:76">
      <c r="BX4486" s="2"/>
    </row>
    <row r="4487" spans="76:76">
      <c r="BX4487" s="2"/>
    </row>
    <row r="4488" spans="76:76">
      <c r="BX4488" s="2"/>
    </row>
    <row r="4489" spans="76:76">
      <c r="BX4489" s="2"/>
    </row>
    <row r="4490" spans="76:76">
      <c r="BX4490" s="2"/>
    </row>
    <row r="4491" spans="76:76">
      <c r="BX4491" s="2"/>
    </row>
    <row r="4492" spans="76:76">
      <c r="BX4492" s="2"/>
    </row>
    <row r="4493" spans="76:76">
      <c r="BX4493" s="2"/>
    </row>
    <row r="4494" spans="76:76">
      <c r="BX4494" s="2"/>
    </row>
    <row r="4495" spans="76:76">
      <c r="BX4495" s="2"/>
    </row>
    <row r="4496" spans="76:76">
      <c r="BX4496" s="2"/>
    </row>
    <row r="4497" spans="76:76">
      <c r="BX4497" s="2"/>
    </row>
    <row r="4498" spans="76:76">
      <c r="BX4498" s="2"/>
    </row>
    <row r="4499" spans="76:76">
      <c r="BX4499" s="2"/>
    </row>
    <row r="4500" spans="76:76">
      <c r="BX4500" s="2"/>
    </row>
    <row r="4501" spans="76:76">
      <c r="BX4501" s="2"/>
    </row>
    <row r="4502" spans="76:76">
      <c r="BX4502" s="2"/>
    </row>
    <row r="4503" spans="76:76">
      <c r="BX4503" s="2"/>
    </row>
    <row r="4504" spans="76:76">
      <c r="BX4504" s="2"/>
    </row>
    <row r="4505" spans="76:76">
      <c r="BX4505" s="2"/>
    </row>
    <row r="4506" spans="76:76">
      <c r="BX4506" s="2"/>
    </row>
    <row r="4507" spans="76:76">
      <c r="BX4507" s="2"/>
    </row>
    <row r="4508" spans="76:76">
      <c r="BX4508" s="2"/>
    </row>
    <row r="4509" spans="76:76">
      <c r="BX4509" s="2"/>
    </row>
    <row r="4510" spans="76:76">
      <c r="BX4510" s="2"/>
    </row>
    <row r="4511" spans="76:76">
      <c r="BX4511" s="2"/>
    </row>
    <row r="4512" spans="76:76">
      <c r="BX4512" s="2"/>
    </row>
    <row r="4513" spans="76:76">
      <c r="BX4513" s="2"/>
    </row>
    <row r="4514" spans="76:76">
      <c r="BX4514" s="2"/>
    </row>
    <row r="4515" spans="76:76">
      <c r="BX4515" s="2"/>
    </row>
    <row r="4516" spans="76:76">
      <c r="BX4516" s="2"/>
    </row>
    <row r="4517" spans="76:76">
      <c r="BX4517" s="2"/>
    </row>
    <row r="4518" spans="76:76">
      <c r="BX4518" s="2"/>
    </row>
    <row r="4519" spans="76:76">
      <c r="BX4519" s="2"/>
    </row>
    <row r="4520" spans="76:76">
      <c r="BX4520" s="2"/>
    </row>
    <row r="4521" spans="76:76">
      <c r="BX4521" s="2"/>
    </row>
    <row r="4522" spans="76:76">
      <c r="BX4522" s="2"/>
    </row>
    <row r="4523" spans="76:76">
      <c r="BX4523" s="2"/>
    </row>
    <row r="4524" spans="76:76">
      <c r="BX4524" s="2"/>
    </row>
    <row r="4525" spans="76:76">
      <c r="BX4525" s="2"/>
    </row>
    <row r="4526" spans="76:76">
      <c r="BX4526" s="2"/>
    </row>
    <row r="4527" spans="76:76">
      <c r="BX4527" s="2"/>
    </row>
    <row r="4528" spans="76:76">
      <c r="BX4528" s="2"/>
    </row>
    <row r="4529" spans="76:76">
      <c r="BX4529" s="2"/>
    </row>
    <row r="4530" spans="76:76">
      <c r="BX4530" s="2"/>
    </row>
    <row r="4531" spans="76:76">
      <c r="BX4531" s="2"/>
    </row>
    <row r="4532" spans="76:76">
      <c r="BX4532" s="2"/>
    </row>
    <row r="4533" spans="76:76">
      <c r="BX4533" s="2"/>
    </row>
    <row r="4534" spans="76:76">
      <c r="BX4534" s="2"/>
    </row>
    <row r="4535" spans="76:76">
      <c r="BX4535" s="2"/>
    </row>
    <row r="4536" spans="76:76">
      <c r="BX4536" s="2"/>
    </row>
    <row r="4537" spans="76:76">
      <c r="BX4537" s="2"/>
    </row>
    <row r="4538" spans="76:76">
      <c r="BX4538" s="2"/>
    </row>
    <row r="4539" spans="76:76">
      <c r="BX4539" s="2"/>
    </row>
    <row r="4540" spans="76:76">
      <c r="BX4540" s="2"/>
    </row>
    <row r="4541" spans="76:76">
      <c r="BX4541" s="2"/>
    </row>
    <row r="4542" spans="76:76">
      <c r="BX4542" s="2"/>
    </row>
    <row r="4543" spans="76:76">
      <c r="BX4543" s="2"/>
    </row>
    <row r="4544" spans="76:76">
      <c r="BX4544" s="2"/>
    </row>
    <row r="4545" spans="76:76">
      <c r="BX4545" s="2"/>
    </row>
    <row r="4546" spans="76:76">
      <c r="BX4546" s="2"/>
    </row>
    <row r="4547" spans="76:76">
      <c r="BX4547" s="2"/>
    </row>
    <row r="4548" spans="76:76">
      <c r="BX4548" s="2"/>
    </row>
    <row r="4549" spans="76:76">
      <c r="BX4549" s="2"/>
    </row>
    <row r="4550" spans="76:76">
      <c r="BX4550" s="2"/>
    </row>
    <row r="4551" spans="76:76">
      <c r="BX4551" s="2"/>
    </row>
    <row r="4552" spans="76:76">
      <c r="BX4552" s="2"/>
    </row>
    <row r="4553" spans="76:76">
      <c r="BX4553" s="2"/>
    </row>
    <row r="4554" spans="76:76">
      <c r="BX4554" s="2"/>
    </row>
    <row r="4555" spans="76:76">
      <c r="BX4555" s="2"/>
    </row>
    <row r="4556" spans="76:76">
      <c r="BX4556" s="2"/>
    </row>
    <row r="4557" spans="76:76">
      <c r="BX4557" s="2"/>
    </row>
    <row r="4558" spans="76:76">
      <c r="BX4558" s="2"/>
    </row>
    <row r="4559" spans="76:76">
      <c r="BX4559" s="2"/>
    </row>
    <row r="4560" spans="76:76">
      <c r="BX4560" s="2"/>
    </row>
    <row r="4561" spans="76:76">
      <c r="BX4561" s="2"/>
    </row>
    <row r="4562" spans="76:76">
      <c r="BX4562" s="2"/>
    </row>
    <row r="4563" spans="76:76">
      <c r="BX4563" s="2"/>
    </row>
    <row r="4564" spans="76:76">
      <c r="BX4564" s="2"/>
    </row>
    <row r="4565" spans="76:76">
      <c r="BX4565" s="2"/>
    </row>
    <row r="4566" spans="76:76">
      <c r="BX4566" s="2"/>
    </row>
    <row r="4567" spans="76:76">
      <c r="BX4567" s="2"/>
    </row>
    <row r="4568" spans="76:76">
      <c r="BX4568" s="2"/>
    </row>
    <row r="4569" spans="76:76">
      <c r="BX4569" s="2"/>
    </row>
    <row r="4570" spans="76:76">
      <c r="BX4570" s="2"/>
    </row>
    <row r="4571" spans="76:76">
      <c r="BX4571" s="2"/>
    </row>
    <row r="4572" spans="76:76">
      <c r="BX4572" s="2"/>
    </row>
    <row r="4573" spans="76:76">
      <c r="BX4573" s="2"/>
    </row>
    <row r="4574" spans="76:76">
      <c r="BX4574" s="2"/>
    </row>
    <row r="4575" spans="76:76">
      <c r="BX4575" s="2"/>
    </row>
    <row r="4576" spans="76:76">
      <c r="BX4576" s="2"/>
    </row>
    <row r="4577" spans="76:76">
      <c r="BX4577" s="2"/>
    </row>
    <row r="4578" spans="76:76">
      <c r="BX4578" s="2"/>
    </row>
    <row r="4579" spans="76:76">
      <c r="BX4579" s="2"/>
    </row>
    <row r="4580" spans="76:76">
      <c r="BX4580" s="2"/>
    </row>
    <row r="4581" spans="76:76">
      <c r="BX4581" s="2"/>
    </row>
    <row r="4582" spans="76:76">
      <c r="BX4582" s="2"/>
    </row>
    <row r="4583" spans="76:76">
      <c r="BX4583" s="2"/>
    </row>
    <row r="4584" spans="76:76">
      <c r="BX4584" s="2"/>
    </row>
    <row r="4585" spans="76:76">
      <c r="BX4585" s="2"/>
    </row>
    <row r="4586" spans="76:76">
      <c r="BX4586" s="2"/>
    </row>
    <row r="4587" spans="76:76">
      <c r="BX4587" s="2"/>
    </row>
    <row r="4588" spans="76:76">
      <c r="BX4588" s="2"/>
    </row>
    <row r="4589" spans="76:76">
      <c r="BX4589" s="2"/>
    </row>
    <row r="4590" spans="76:76">
      <c r="BX4590" s="2"/>
    </row>
    <row r="4591" spans="76:76">
      <c r="BX4591" s="2"/>
    </row>
    <row r="4592" spans="76:76">
      <c r="BX4592" s="2"/>
    </row>
    <row r="4593" spans="76:76">
      <c r="BX4593" s="2"/>
    </row>
    <row r="4594" spans="76:76">
      <c r="BX4594" s="2"/>
    </row>
    <row r="4595" spans="76:76">
      <c r="BX4595" s="2"/>
    </row>
    <row r="4596" spans="76:76">
      <c r="BX4596" s="2"/>
    </row>
    <row r="4597" spans="76:76">
      <c r="BX4597" s="2"/>
    </row>
    <row r="4598" spans="76:76">
      <c r="BX4598" s="2"/>
    </row>
    <row r="4599" spans="76:76">
      <c r="BX4599" s="2"/>
    </row>
    <row r="4600" spans="76:76">
      <c r="BX4600" s="2"/>
    </row>
    <row r="4601" spans="76:76">
      <c r="BX4601" s="2"/>
    </row>
    <row r="4602" spans="76:76">
      <c r="BX4602" s="2"/>
    </row>
    <row r="4603" spans="76:76">
      <c r="BX4603" s="2"/>
    </row>
    <row r="4604" spans="76:76">
      <c r="BX4604" s="2"/>
    </row>
    <row r="4605" spans="76:76">
      <c r="BX4605" s="2"/>
    </row>
    <row r="4606" spans="76:76">
      <c r="BX4606" s="2"/>
    </row>
    <row r="4607" spans="76:76">
      <c r="BX4607" s="2"/>
    </row>
    <row r="4608" spans="76:76">
      <c r="BX4608" s="2"/>
    </row>
    <row r="4609" spans="76:76">
      <c r="BX4609" s="2"/>
    </row>
    <row r="4610" spans="76:76">
      <c r="BX4610" s="2"/>
    </row>
    <row r="4611" spans="76:76">
      <c r="BX4611" s="2"/>
    </row>
    <row r="4612" spans="76:76">
      <c r="BX4612" s="2"/>
    </row>
    <row r="4613" spans="76:76">
      <c r="BX4613" s="2"/>
    </row>
    <row r="4614" spans="76:76">
      <c r="BX4614" s="2"/>
    </row>
    <row r="4615" spans="76:76">
      <c r="BX4615" s="2"/>
    </row>
    <row r="4616" spans="76:76">
      <c r="BX4616" s="2"/>
    </row>
    <row r="4617" spans="76:76">
      <c r="BX4617" s="2"/>
    </row>
    <row r="4618" spans="76:76">
      <c r="BX4618" s="2"/>
    </row>
    <row r="4619" spans="76:76">
      <c r="BX4619" s="2"/>
    </row>
    <row r="4620" spans="76:76">
      <c r="BX4620" s="2"/>
    </row>
    <row r="4621" spans="76:76">
      <c r="BX4621" s="2"/>
    </row>
    <row r="4622" spans="76:76">
      <c r="BX4622" s="2"/>
    </row>
    <row r="4623" spans="76:76">
      <c r="BX4623" s="2"/>
    </row>
    <row r="4624" spans="76:76">
      <c r="BX4624" s="2"/>
    </row>
    <row r="4625" spans="76:76">
      <c r="BX4625" s="2"/>
    </row>
    <row r="4626" spans="76:76">
      <c r="BX4626" s="2"/>
    </row>
    <row r="4627" spans="76:76">
      <c r="BX4627" s="2"/>
    </row>
    <row r="4628" spans="76:76">
      <c r="BX4628" s="2"/>
    </row>
    <row r="4629" spans="76:76">
      <c r="BX4629" s="2"/>
    </row>
    <row r="4630" spans="76:76">
      <c r="BX4630" s="2"/>
    </row>
    <row r="4631" spans="76:76">
      <c r="BX4631" s="2"/>
    </row>
    <row r="4632" spans="76:76">
      <c r="BX4632" s="2"/>
    </row>
    <row r="4633" spans="76:76">
      <c r="BX4633" s="2"/>
    </row>
    <row r="4634" spans="76:76">
      <c r="BX4634" s="2"/>
    </row>
    <row r="4635" spans="76:76">
      <c r="BX4635" s="2"/>
    </row>
    <row r="4636" spans="76:76">
      <c r="BX4636" s="2"/>
    </row>
    <row r="4637" spans="76:76">
      <c r="BX4637" s="2"/>
    </row>
    <row r="4638" spans="76:76">
      <c r="BX4638" s="2"/>
    </row>
    <row r="4639" spans="76:76">
      <c r="BX4639" s="2"/>
    </row>
    <row r="4640" spans="76:76">
      <c r="BX4640" s="2"/>
    </row>
    <row r="4641" spans="76:76">
      <c r="BX4641" s="2"/>
    </row>
    <row r="4642" spans="76:76">
      <c r="BX4642" s="2"/>
    </row>
    <row r="4643" spans="76:76">
      <c r="BX4643" s="2"/>
    </row>
    <row r="4644" spans="76:76">
      <c r="BX4644" s="2"/>
    </row>
    <row r="4645" spans="76:76">
      <c r="BX4645" s="2"/>
    </row>
    <row r="4646" spans="76:76">
      <c r="BX4646" s="2"/>
    </row>
    <row r="4647" spans="76:76">
      <c r="BX4647" s="2"/>
    </row>
    <row r="4648" spans="76:76">
      <c r="BX4648" s="2"/>
    </row>
    <row r="4649" spans="76:76">
      <c r="BX4649" s="2"/>
    </row>
    <row r="4650" spans="76:76">
      <c r="BX4650" s="2"/>
    </row>
    <row r="4651" spans="76:76">
      <c r="BX4651" s="2"/>
    </row>
    <row r="4652" spans="76:76">
      <c r="BX4652" s="2"/>
    </row>
    <row r="4653" spans="76:76">
      <c r="BX4653" s="2"/>
    </row>
    <row r="4654" spans="76:76">
      <c r="BX4654" s="2"/>
    </row>
    <row r="4655" spans="76:76">
      <c r="BX4655" s="2"/>
    </row>
    <row r="4656" spans="76:76">
      <c r="BX4656" s="2"/>
    </row>
    <row r="4657" spans="76:76">
      <c r="BX4657" s="2"/>
    </row>
    <row r="4658" spans="76:76">
      <c r="BX4658" s="2"/>
    </row>
    <row r="4659" spans="76:76">
      <c r="BX4659" s="2"/>
    </row>
    <row r="4660" spans="76:76">
      <c r="BX4660" s="2"/>
    </row>
    <row r="4661" spans="76:76">
      <c r="BX4661" s="2"/>
    </row>
    <row r="4662" spans="76:76">
      <c r="BX4662" s="2"/>
    </row>
    <row r="4663" spans="76:76">
      <c r="BX4663" s="2"/>
    </row>
    <row r="4664" spans="76:76">
      <c r="BX4664" s="2"/>
    </row>
    <row r="4665" spans="76:76">
      <c r="BX4665" s="2"/>
    </row>
    <row r="4666" spans="76:76">
      <c r="BX4666" s="2"/>
    </row>
    <row r="4667" spans="76:76">
      <c r="BX4667" s="2"/>
    </row>
    <row r="4668" spans="76:76">
      <c r="BX4668" s="2"/>
    </row>
    <row r="4669" spans="76:76">
      <c r="BX4669" s="2"/>
    </row>
    <row r="4670" spans="76:76">
      <c r="BX4670" s="2"/>
    </row>
    <row r="4671" spans="76:76">
      <c r="BX4671" s="2"/>
    </row>
    <row r="4672" spans="76:76">
      <c r="BX4672" s="2"/>
    </row>
    <row r="4673" spans="76:76">
      <c r="BX4673" s="2"/>
    </row>
    <row r="4674" spans="76:76">
      <c r="BX4674" s="2"/>
    </row>
    <row r="4675" spans="76:76">
      <c r="BX4675" s="2"/>
    </row>
    <row r="4676" spans="76:76">
      <c r="BX4676" s="2"/>
    </row>
    <row r="4677" spans="76:76">
      <c r="BX4677" s="2"/>
    </row>
    <row r="4678" spans="76:76">
      <c r="BX4678" s="2"/>
    </row>
    <row r="4679" spans="76:76">
      <c r="BX4679" s="2"/>
    </row>
    <row r="4680" spans="76:76">
      <c r="BX4680" s="2"/>
    </row>
    <row r="4681" spans="76:76">
      <c r="BX4681" s="2"/>
    </row>
    <row r="4682" spans="76:76">
      <c r="BX4682" s="2"/>
    </row>
    <row r="4683" spans="76:76">
      <c r="BX4683" s="2"/>
    </row>
    <row r="4684" spans="76:76">
      <c r="BX4684" s="2"/>
    </row>
    <row r="4685" spans="76:76">
      <c r="BX4685" s="2"/>
    </row>
    <row r="4686" spans="76:76">
      <c r="BX4686" s="2"/>
    </row>
    <row r="4687" spans="76:76">
      <c r="BX4687" s="2"/>
    </row>
    <row r="4688" spans="76:76">
      <c r="BX4688" s="2"/>
    </row>
    <row r="4689" spans="76:76">
      <c r="BX4689" s="2"/>
    </row>
    <row r="4690" spans="76:76">
      <c r="BX4690" s="2"/>
    </row>
    <row r="4691" spans="76:76">
      <c r="BX4691" s="2"/>
    </row>
    <row r="4692" spans="76:76">
      <c r="BX4692" s="2"/>
    </row>
    <row r="4693" spans="76:76">
      <c r="BX4693" s="2"/>
    </row>
    <row r="4694" spans="76:76">
      <c r="BX4694" s="2"/>
    </row>
    <row r="4695" spans="76:76">
      <c r="BX4695" s="2"/>
    </row>
    <row r="4696" spans="76:76">
      <c r="BX4696" s="2"/>
    </row>
    <row r="4697" spans="76:76">
      <c r="BX4697" s="2"/>
    </row>
    <row r="4698" spans="76:76">
      <c r="BX4698" s="2"/>
    </row>
    <row r="4699" spans="76:76">
      <c r="BX4699" s="2"/>
    </row>
    <row r="4700" spans="76:76">
      <c r="BX4700" s="2"/>
    </row>
    <row r="4701" spans="76:76">
      <c r="BX4701" s="2"/>
    </row>
    <row r="4702" spans="76:76">
      <c r="BX4702" s="2"/>
    </row>
    <row r="4703" spans="76:76">
      <c r="BX4703" s="2"/>
    </row>
    <row r="4704" spans="76:76">
      <c r="BX4704" s="2"/>
    </row>
    <row r="4705" spans="76:76">
      <c r="BX4705" s="2"/>
    </row>
    <row r="4706" spans="76:76">
      <c r="BX4706" s="2"/>
    </row>
    <row r="4707" spans="76:76">
      <c r="BX4707" s="2"/>
    </row>
    <row r="4708" spans="76:76">
      <c r="BX4708" s="2"/>
    </row>
    <row r="4709" spans="76:76">
      <c r="BX4709" s="2"/>
    </row>
    <row r="4710" spans="76:76">
      <c r="BX4710" s="2"/>
    </row>
    <row r="4711" spans="76:76">
      <c r="BX4711" s="2"/>
    </row>
    <row r="4712" spans="76:76">
      <c r="BX4712" s="2"/>
    </row>
    <row r="4713" spans="76:76">
      <c r="BX4713" s="2"/>
    </row>
    <row r="4714" spans="76:76">
      <c r="BX4714" s="2"/>
    </row>
    <row r="4715" spans="76:76">
      <c r="BX4715" s="2"/>
    </row>
    <row r="4716" spans="76:76">
      <c r="BX4716" s="2"/>
    </row>
    <row r="4717" spans="76:76">
      <c r="BX4717" s="2"/>
    </row>
    <row r="4718" spans="76:76">
      <c r="BX4718" s="2"/>
    </row>
    <row r="4719" spans="76:76">
      <c r="BX4719" s="2"/>
    </row>
    <row r="4720" spans="76:76">
      <c r="BX4720" s="2"/>
    </row>
    <row r="4721" spans="76:76">
      <c r="BX4721" s="2"/>
    </row>
    <row r="4722" spans="76:76">
      <c r="BX4722" s="2"/>
    </row>
    <row r="4723" spans="76:76">
      <c r="BX4723" s="2"/>
    </row>
    <row r="4724" spans="76:76">
      <c r="BX4724" s="2"/>
    </row>
    <row r="4725" spans="76:76">
      <c r="BX4725" s="2"/>
    </row>
    <row r="4726" spans="76:76">
      <c r="BX4726" s="2"/>
    </row>
    <row r="4727" spans="76:76">
      <c r="BX4727" s="2"/>
    </row>
    <row r="4728" spans="76:76">
      <c r="BX4728" s="2"/>
    </row>
    <row r="4729" spans="76:76">
      <c r="BX4729" s="2"/>
    </row>
    <row r="4730" spans="76:76">
      <c r="BX4730" s="2"/>
    </row>
    <row r="4731" spans="76:76">
      <c r="BX4731" s="2"/>
    </row>
    <row r="4732" spans="76:76">
      <c r="BX4732" s="2"/>
    </row>
    <row r="4733" spans="76:76">
      <c r="BX4733" s="2"/>
    </row>
    <row r="4734" spans="76:76">
      <c r="BX4734" s="2"/>
    </row>
    <row r="4735" spans="76:76">
      <c r="BX4735" s="2"/>
    </row>
    <row r="4736" spans="76:76">
      <c r="BX4736" s="2"/>
    </row>
    <row r="4737" spans="76:76">
      <c r="BX4737" s="2"/>
    </row>
    <row r="4738" spans="76:76">
      <c r="BX4738" s="2"/>
    </row>
    <row r="4739" spans="76:76">
      <c r="BX4739" s="2"/>
    </row>
    <row r="4740" spans="76:76">
      <c r="BX4740" s="2"/>
    </row>
    <row r="4741" spans="76:76">
      <c r="BX4741" s="2"/>
    </row>
    <row r="4742" spans="76:76">
      <c r="BX4742" s="2"/>
    </row>
    <row r="4743" spans="76:76">
      <c r="BX4743" s="2"/>
    </row>
    <row r="4744" spans="76:76">
      <c r="BX4744" s="2"/>
    </row>
    <row r="4745" spans="76:76">
      <c r="BX4745" s="2"/>
    </row>
    <row r="4746" spans="76:76">
      <c r="BX4746" s="2"/>
    </row>
    <row r="4747" spans="76:76">
      <c r="BX4747" s="2"/>
    </row>
    <row r="4748" spans="76:76">
      <c r="BX4748" s="2"/>
    </row>
    <row r="4749" spans="76:76">
      <c r="BX4749" s="2"/>
    </row>
    <row r="4750" spans="76:76">
      <c r="BX4750" s="2"/>
    </row>
    <row r="4751" spans="76:76">
      <c r="BX4751" s="2"/>
    </row>
    <row r="4752" spans="76:76">
      <c r="BX4752" s="2"/>
    </row>
    <row r="4753" spans="76:76">
      <c r="BX4753" s="2"/>
    </row>
    <row r="4754" spans="76:76">
      <c r="BX4754" s="2"/>
    </row>
    <row r="4755" spans="76:76">
      <c r="BX4755" s="2"/>
    </row>
    <row r="4756" spans="76:76">
      <c r="BX4756" s="2"/>
    </row>
    <row r="4757" spans="76:76">
      <c r="BX4757" s="2"/>
    </row>
    <row r="4758" spans="76:76">
      <c r="BX4758" s="2"/>
    </row>
    <row r="4759" spans="76:76">
      <c r="BX4759" s="2"/>
    </row>
    <row r="4760" spans="76:76">
      <c r="BX4760" s="2"/>
    </row>
    <row r="4761" spans="76:76">
      <c r="BX4761" s="2"/>
    </row>
    <row r="4762" spans="76:76">
      <c r="BX4762" s="2"/>
    </row>
    <row r="4763" spans="76:76">
      <c r="BX4763" s="2"/>
    </row>
    <row r="4764" spans="76:76">
      <c r="BX4764" s="2"/>
    </row>
    <row r="4765" spans="76:76">
      <c r="BX4765" s="2"/>
    </row>
    <row r="4766" spans="76:76">
      <c r="BX4766" s="2"/>
    </row>
    <row r="4767" spans="76:76">
      <c r="BX4767" s="2"/>
    </row>
    <row r="4768" spans="76:76">
      <c r="BX4768" s="2"/>
    </row>
    <row r="4769" spans="76:76">
      <c r="BX4769" s="2"/>
    </row>
    <row r="4770" spans="76:76">
      <c r="BX4770" s="2"/>
    </row>
    <row r="4771" spans="76:76">
      <c r="BX4771" s="2"/>
    </row>
    <row r="4772" spans="76:76">
      <c r="BX4772" s="2"/>
    </row>
    <row r="4773" spans="76:76">
      <c r="BX4773" s="2"/>
    </row>
    <row r="4774" spans="76:76">
      <c r="BX4774" s="2"/>
    </row>
    <row r="4775" spans="76:76">
      <c r="BX4775" s="2"/>
    </row>
    <row r="4776" spans="76:76">
      <c r="BX4776" s="2"/>
    </row>
    <row r="4777" spans="76:76">
      <c r="BX4777" s="2"/>
    </row>
    <row r="4778" spans="76:76">
      <c r="BX4778" s="2"/>
    </row>
    <row r="4779" spans="76:76">
      <c r="BX4779" s="2"/>
    </row>
    <row r="4780" spans="76:76">
      <c r="BX4780" s="2"/>
    </row>
    <row r="4781" spans="76:76">
      <c r="BX4781" s="2"/>
    </row>
    <row r="4782" spans="76:76">
      <c r="BX4782" s="2"/>
    </row>
    <row r="4783" spans="76:76">
      <c r="BX4783" s="2"/>
    </row>
    <row r="4784" spans="76:76">
      <c r="BX4784" s="2"/>
    </row>
    <row r="4785" spans="76:76">
      <c r="BX4785" s="2"/>
    </row>
    <row r="4786" spans="76:76">
      <c r="BX4786" s="2"/>
    </row>
    <row r="4787" spans="76:76">
      <c r="BX4787" s="2"/>
    </row>
    <row r="4788" spans="76:76">
      <c r="BX4788" s="2"/>
    </row>
    <row r="4789" spans="76:76">
      <c r="BX4789" s="2"/>
    </row>
    <row r="4790" spans="76:76">
      <c r="BX4790" s="2"/>
    </row>
    <row r="4791" spans="76:76">
      <c r="BX4791" s="2"/>
    </row>
    <row r="4792" spans="76:76">
      <c r="BX4792" s="2"/>
    </row>
    <row r="4793" spans="76:76">
      <c r="BX4793" s="2"/>
    </row>
    <row r="4794" spans="76:76">
      <c r="BX4794" s="2"/>
    </row>
    <row r="4795" spans="76:76">
      <c r="BX4795" s="2"/>
    </row>
    <row r="4796" spans="76:76">
      <c r="BX4796" s="2"/>
    </row>
    <row r="4797" spans="76:76">
      <c r="BX4797" s="2"/>
    </row>
    <row r="4798" spans="76:76">
      <c r="BX4798" s="2"/>
    </row>
    <row r="4799" spans="76:76">
      <c r="BX4799" s="2"/>
    </row>
    <row r="4800" spans="76:76">
      <c r="BX4800" s="2"/>
    </row>
    <row r="4801" spans="76:76">
      <c r="BX4801" s="2"/>
    </row>
    <row r="4802" spans="76:76">
      <c r="BX4802" s="2"/>
    </row>
    <row r="4803" spans="76:76">
      <c r="BX4803" s="2"/>
    </row>
    <row r="4804" spans="76:76">
      <c r="BX4804" s="2"/>
    </row>
    <row r="4805" spans="76:76">
      <c r="BX4805" s="2"/>
    </row>
    <row r="4806" spans="76:76">
      <c r="BX4806" s="2"/>
    </row>
    <row r="4807" spans="76:76">
      <c r="BX4807" s="2"/>
    </row>
    <row r="4808" spans="76:76">
      <c r="BX4808" s="2"/>
    </row>
    <row r="4809" spans="76:76">
      <c r="BX4809" s="2"/>
    </row>
    <row r="4810" spans="76:76">
      <c r="BX4810" s="2"/>
    </row>
    <row r="4811" spans="76:76">
      <c r="BX4811" s="2"/>
    </row>
    <row r="4812" spans="76:76">
      <c r="BX4812" s="2"/>
    </row>
    <row r="4813" spans="76:76">
      <c r="BX4813" s="2"/>
    </row>
    <row r="4814" spans="76:76">
      <c r="BX4814" s="2"/>
    </row>
    <row r="4815" spans="76:76">
      <c r="BX4815" s="2"/>
    </row>
    <row r="4816" spans="76:76">
      <c r="BX4816" s="2"/>
    </row>
    <row r="4817" spans="76:76">
      <c r="BX4817" s="2"/>
    </row>
    <row r="4818" spans="76:76">
      <c r="BX4818" s="2"/>
    </row>
    <row r="4819" spans="76:76">
      <c r="BX4819" s="2"/>
    </row>
    <row r="4820" spans="76:76">
      <c r="BX4820" s="2"/>
    </row>
    <row r="4821" spans="76:76">
      <c r="BX4821" s="2"/>
    </row>
    <row r="4822" spans="76:76">
      <c r="BX4822" s="2"/>
    </row>
    <row r="4823" spans="76:76">
      <c r="BX4823" s="2"/>
    </row>
    <row r="4824" spans="76:76">
      <c r="BX4824" s="2"/>
    </row>
    <row r="4825" spans="76:76">
      <c r="BX4825" s="2"/>
    </row>
    <row r="4826" spans="76:76">
      <c r="BX4826" s="2"/>
    </row>
    <row r="4827" spans="76:76">
      <c r="BX4827" s="2"/>
    </row>
    <row r="4828" spans="76:76">
      <c r="BX4828" s="2"/>
    </row>
    <row r="4829" spans="76:76">
      <c r="BX4829" s="2"/>
    </row>
    <row r="4830" spans="76:76">
      <c r="BX4830" s="2"/>
    </row>
    <row r="4831" spans="76:76">
      <c r="BX4831" s="2"/>
    </row>
    <row r="4832" spans="76:76">
      <c r="BX4832" s="2"/>
    </row>
    <row r="4833" spans="76:76">
      <c r="BX4833" s="2"/>
    </row>
    <row r="4834" spans="76:76">
      <c r="BX4834" s="2"/>
    </row>
    <row r="4835" spans="76:76">
      <c r="BX4835" s="2"/>
    </row>
    <row r="4836" spans="76:76">
      <c r="BX4836" s="2"/>
    </row>
    <row r="4837" spans="76:76">
      <c r="BX4837" s="2"/>
    </row>
    <row r="4838" spans="76:76">
      <c r="BX4838" s="2"/>
    </row>
    <row r="4839" spans="76:76">
      <c r="BX4839" s="2"/>
    </row>
    <row r="4840" spans="76:76">
      <c r="BX4840" s="2"/>
    </row>
    <row r="4841" spans="76:76">
      <c r="BX4841" s="2"/>
    </row>
    <row r="4842" spans="76:76">
      <c r="BX4842" s="2"/>
    </row>
    <row r="4843" spans="76:76">
      <c r="BX4843" s="2"/>
    </row>
    <row r="4844" spans="76:76">
      <c r="BX4844" s="2"/>
    </row>
    <row r="4845" spans="76:76">
      <c r="BX4845" s="2"/>
    </row>
    <row r="4846" spans="76:76">
      <c r="BX4846" s="2"/>
    </row>
    <row r="4847" spans="76:76">
      <c r="BX4847" s="2"/>
    </row>
    <row r="4848" spans="76:76">
      <c r="BX4848" s="2"/>
    </row>
    <row r="4849" spans="76:76">
      <c r="BX4849" s="2"/>
    </row>
    <row r="4850" spans="76:76">
      <c r="BX4850" s="2"/>
    </row>
    <row r="4851" spans="76:76">
      <c r="BX4851" s="2"/>
    </row>
    <row r="4852" spans="76:76">
      <c r="BX4852" s="2"/>
    </row>
    <row r="4853" spans="76:76">
      <c r="BX4853" s="2"/>
    </row>
    <row r="4854" spans="76:76">
      <c r="BX4854" s="2"/>
    </row>
    <row r="4855" spans="76:76">
      <c r="BX4855" s="2"/>
    </row>
    <row r="4856" spans="76:76">
      <c r="BX4856" s="2"/>
    </row>
    <row r="4857" spans="76:76">
      <c r="BX4857" s="2"/>
    </row>
    <row r="4858" spans="76:76">
      <c r="BX4858" s="2"/>
    </row>
    <row r="4859" spans="76:76">
      <c r="BX4859" s="2"/>
    </row>
    <row r="4860" spans="76:76">
      <c r="BX4860" s="2"/>
    </row>
    <row r="4861" spans="76:76">
      <c r="BX4861" s="2"/>
    </row>
    <row r="4862" spans="76:76">
      <c r="BX4862" s="2"/>
    </row>
    <row r="4863" spans="76:76">
      <c r="BX4863" s="2"/>
    </row>
    <row r="4864" spans="76:76">
      <c r="BX4864" s="2"/>
    </row>
    <row r="4865" spans="76:76">
      <c r="BX4865" s="2"/>
    </row>
    <row r="4866" spans="76:76">
      <c r="BX4866" s="2"/>
    </row>
    <row r="4867" spans="76:76">
      <c r="BX4867" s="2"/>
    </row>
    <row r="4868" spans="76:76">
      <c r="BX4868" s="2"/>
    </row>
    <row r="4869" spans="76:76">
      <c r="BX4869" s="2"/>
    </row>
    <row r="4870" spans="76:76">
      <c r="BX4870" s="2"/>
    </row>
    <row r="4871" spans="76:76">
      <c r="BX4871" s="2"/>
    </row>
    <row r="4872" spans="76:76">
      <c r="BX4872" s="2"/>
    </row>
    <row r="4873" spans="76:76">
      <c r="BX4873" s="2"/>
    </row>
    <row r="4874" spans="76:76">
      <c r="BX4874" s="2"/>
    </row>
    <row r="4875" spans="76:76">
      <c r="BX4875" s="2"/>
    </row>
    <row r="4876" spans="76:76">
      <c r="BX4876" s="2"/>
    </row>
    <row r="4877" spans="76:76">
      <c r="BX4877" s="2"/>
    </row>
    <row r="4878" spans="76:76">
      <c r="BX4878" s="2"/>
    </row>
    <row r="4879" spans="76:76">
      <c r="BX4879" s="2"/>
    </row>
    <row r="4880" spans="76:76">
      <c r="BX4880" s="2"/>
    </row>
    <row r="4881" spans="76:76">
      <c r="BX4881" s="2"/>
    </row>
    <row r="4882" spans="76:76">
      <c r="BX4882" s="2"/>
    </row>
    <row r="4883" spans="76:76">
      <c r="BX4883" s="2"/>
    </row>
    <row r="4884" spans="76:76">
      <c r="BX4884" s="2"/>
    </row>
    <row r="4885" spans="76:76">
      <c r="BX4885" s="2"/>
    </row>
    <row r="4886" spans="76:76">
      <c r="BX4886" s="2"/>
    </row>
    <row r="4887" spans="76:76">
      <c r="BX4887" s="2"/>
    </row>
    <row r="4888" spans="76:76">
      <c r="BX4888" s="2"/>
    </row>
    <row r="4889" spans="76:76">
      <c r="BX4889" s="2"/>
    </row>
    <row r="4890" spans="76:76">
      <c r="BX4890" s="2"/>
    </row>
    <row r="4891" spans="76:76">
      <c r="BX4891" s="2"/>
    </row>
    <row r="4892" spans="76:76">
      <c r="BX4892" s="2"/>
    </row>
    <row r="4893" spans="76:76">
      <c r="BX4893" s="2"/>
    </row>
    <row r="4894" spans="76:76">
      <c r="BX4894" s="2"/>
    </row>
    <row r="4895" spans="76:76">
      <c r="BX4895" s="2"/>
    </row>
    <row r="4896" spans="76:76">
      <c r="BX4896" s="2"/>
    </row>
    <row r="4897" spans="76:76">
      <c r="BX4897" s="2"/>
    </row>
    <row r="4898" spans="76:76">
      <c r="BX4898" s="2"/>
    </row>
    <row r="4899" spans="76:76">
      <c r="BX4899" s="2"/>
    </row>
    <row r="4900" spans="76:76">
      <c r="BX4900" s="2"/>
    </row>
    <row r="4901" spans="76:76">
      <c r="BX4901" s="2"/>
    </row>
    <row r="4902" spans="76:76">
      <c r="BX4902" s="2"/>
    </row>
    <row r="4903" spans="76:76">
      <c r="BX4903" s="2"/>
    </row>
    <row r="4904" spans="76:76">
      <c r="BX4904" s="2"/>
    </row>
    <row r="4905" spans="76:76">
      <c r="BX4905" s="2"/>
    </row>
    <row r="4906" spans="76:76">
      <c r="BX4906" s="2"/>
    </row>
    <row r="4907" spans="76:76">
      <c r="BX4907" s="2"/>
    </row>
    <row r="4908" spans="76:76">
      <c r="BX4908" s="2"/>
    </row>
    <row r="4909" spans="76:76">
      <c r="BX4909" s="2"/>
    </row>
    <row r="4910" spans="76:76">
      <c r="BX4910" s="2"/>
    </row>
    <row r="4911" spans="76:76">
      <c r="BX4911" s="2"/>
    </row>
    <row r="4912" spans="76:76">
      <c r="BX4912" s="2"/>
    </row>
    <row r="4913" spans="76:76">
      <c r="BX4913" s="2"/>
    </row>
    <row r="4914" spans="76:76">
      <c r="BX4914" s="2"/>
    </row>
    <row r="4915" spans="76:76">
      <c r="BX4915" s="2"/>
    </row>
    <row r="4916" spans="76:76">
      <c r="BX4916" s="2"/>
    </row>
    <row r="4917" spans="76:76">
      <c r="BX4917" s="2"/>
    </row>
    <row r="4918" spans="76:76">
      <c r="BX4918" s="2"/>
    </row>
    <row r="4919" spans="76:76">
      <c r="BX4919" s="2"/>
    </row>
    <row r="4920" spans="76:76">
      <c r="BX4920" s="2"/>
    </row>
    <row r="4921" spans="76:76">
      <c r="BX4921" s="2"/>
    </row>
    <row r="4922" spans="76:76">
      <c r="BX4922" s="2"/>
    </row>
    <row r="4923" spans="76:76">
      <c r="BX4923" s="2"/>
    </row>
    <row r="4924" spans="76:76">
      <c r="BX4924" s="2"/>
    </row>
    <row r="4925" spans="76:76">
      <c r="BX4925" s="2"/>
    </row>
    <row r="4926" spans="76:76">
      <c r="BX4926" s="2"/>
    </row>
    <row r="4927" spans="76:76">
      <c r="BX4927" s="2"/>
    </row>
    <row r="4928" spans="76:76">
      <c r="BX4928" s="2"/>
    </row>
    <row r="4929" spans="76:76">
      <c r="BX4929" s="2"/>
    </row>
    <row r="4930" spans="76:76">
      <c r="BX4930" s="2"/>
    </row>
    <row r="4931" spans="76:76">
      <c r="BX4931" s="2"/>
    </row>
    <row r="4932" spans="76:76">
      <c r="BX4932" s="2"/>
    </row>
    <row r="4933" spans="76:76">
      <c r="BX4933" s="2"/>
    </row>
    <row r="4934" spans="76:76">
      <c r="BX4934" s="2"/>
    </row>
    <row r="4935" spans="76:76">
      <c r="BX4935" s="2"/>
    </row>
    <row r="4936" spans="76:76">
      <c r="BX4936" s="2"/>
    </row>
    <row r="4937" spans="76:76">
      <c r="BX4937" s="2"/>
    </row>
    <row r="4938" spans="76:76">
      <c r="BX4938" s="2"/>
    </row>
    <row r="4939" spans="76:76">
      <c r="BX4939" s="2"/>
    </row>
    <row r="4940" spans="76:76">
      <c r="BX4940" s="2"/>
    </row>
    <row r="4941" spans="76:76">
      <c r="BX4941" s="2"/>
    </row>
    <row r="4942" spans="76:76">
      <c r="BX4942" s="2"/>
    </row>
    <row r="4943" spans="76:76">
      <c r="BX4943" s="2"/>
    </row>
    <row r="4944" spans="76:76">
      <c r="BX4944" s="2"/>
    </row>
    <row r="4945" spans="76:76">
      <c r="BX4945" s="2"/>
    </row>
    <row r="4946" spans="76:76">
      <c r="BX4946" s="2"/>
    </row>
    <row r="4947" spans="76:76">
      <c r="BX4947" s="2"/>
    </row>
    <row r="4948" spans="76:76">
      <c r="BX4948" s="2"/>
    </row>
    <row r="4949" spans="76:76">
      <c r="BX4949" s="2"/>
    </row>
    <row r="4950" spans="76:76">
      <c r="BX4950" s="2"/>
    </row>
    <row r="4951" spans="76:76">
      <c r="BX4951" s="2"/>
    </row>
    <row r="4952" spans="76:76">
      <c r="BX4952" s="2"/>
    </row>
    <row r="4953" spans="76:76">
      <c r="BX4953" s="2"/>
    </row>
    <row r="4954" spans="76:76">
      <c r="BX4954" s="2"/>
    </row>
    <row r="4955" spans="76:76">
      <c r="BX4955" s="2"/>
    </row>
    <row r="4956" spans="76:76">
      <c r="BX4956" s="2"/>
    </row>
    <row r="4957" spans="76:76">
      <c r="BX4957" s="2"/>
    </row>
    <row r="4958" spans="76:76">
      <c r="BX4958" s="2"/>
    </row>
    <row r="4959" spans="76:76">
      <c r="BX4959" s="2"/>
    </row>
    <row r="4960" spans="76:76">
      <c r="BX4960" s="2"/>
    </row>
    <row r="4961" spans="76:76">
      <c r="BX4961" s="2"/>
    </row>
    <row r="4962" spans="76:76">
      <c r="BX4962" s="2"/>
    </row>
    <row r="4963" spans="76:76">
      <c r="BX4963" s="2"/>
    </row>
    <row r="4964" spans="76:76">
      <c r="BX4964" s="2"/>
    </row>
    <row r="4965" spans="76:76">
      <c r="BX4965" s="2"/>
    </row>
    <row r="4966" spans="76:76">
      <c r="BX4966" s="2"/>
    </row>
    <row r="4967" spans="76:76">
      <c r="BX4967" s="2"/>
    </row>
    <row r="4968" spans="76:76">
      <c r="BX4968" s="2"/>
    </row>
    <row r="4969" spans="76:76">
      <c r="BX4969" s="2"/>
    </row>
    <row r="4970" spans="76:76">
      <c r="BX4970" s="2"/>
    </row>
    <row r="4971" spans="76:76">
      <c r="BX4971" s="2"/>
    </row>
    <row r="4972" spans="76:76">
      <c r="BX4972" s="2"/>
    </row>
    <row r="4973" spans="76:76">
      <c r="BX4973" s="2"/>
    </row>
    <row r="4974" spans="76:76">
      <c r="BX4974" s="2"/>
    </row>
    <row r="4975" spans="76:76">
      <c r="BX4975" s="2"/>
    </row>
    <row r="4976" spans="76:76">
      <c r="BX4976" s="2"/>
    </row>
    <row r="4977" spans="76:76">
      <c r="BX4977" s="2"/>
    </row>
    <row r="4978" spans="76:76">
      <c r="BX4978" s="2"/>
    </row>
    <row r="4979" spans="76:76">
      <c r="BX4979" s="2"/>
    </row>
    <row r="4980" spans="76:76">
      <c r="BX4980" s="2"/>
    </row>
    <row r="4981" spans="76:76">
      <c r="BX4981" s="2"/>
    </row>
    <row r="4982" spans="76:76">
      <c r="BX4982" s="2"/>
    </row>
    <row r="4983" spans="76:76">
      <c r="BX4983" s="2"/>
    </row>
    <row r="4984" spans="76:76">
      <c r="BX4984" s="2"/>
    </row>
    <row r="4985" spans="76:76">
      <c r="BX4985" s="2"/>
    </row>
    <row r="4986" spans="76:76">
      <c r="BX4986" s="2"/>
    </row>
    <row r="4987" spans="76:76">
      <c r="BX4987" s="2"/>
    </row>
    <row r="4988" spans="76:76">
      <c r="BX4988" s="2"/>
    </row>
    <row r="4989" spans="76:76">
      <c r="BX4989" s="2"/>
    </row>
    <row r="4990" spans="76:76">
      <c r="BX4990" s="2"/>
    </row>
    <row r="4991" spans="76:76">
      <c r="BX4991" s="2"/>
    </row>
    <row r="4992" spans="76:76">
      <c r="BX4992" s="2"/>
    </row>
    <row r="4993" spans="76:76">
      <c r="BX4993" s="2"/>
    </row>
    <row r="4994" spans="76:76">
      <c r="BX4994" s="2"/>
    </row>
    <row r="4995" spans="76:76">
      <c r="BX4995" s="2"/>
    </row>
    <row r="4996" spans="76:76">
      <c r="BX4996" s="2"/>
    </row>
    <row r="4997" spans="76:76">
      <c r="BX4997" s="2"/>
    </row>
    <row r="4998" spans="76:76">
      <c r="BX4998" s="2"/>
    </row>
    <row r="4999" spans="76:76">
      <c r="BX4999" s="2"/>
    </row>
    <row r="5000" spans="76:76">
      <c r="BX5000" s="2"/>
    </row>
    <row r="5001" spans="76:76">
      <c r="BX5001" s="2"/>
    </row>
    <row r="5002" spans="76:76">
      <c r="BX5002" s="2"/>
    </row>
    <row r="5003" spans="76:76">
      <c r="BX5003" s="2"/>
    </row>
    <row r="5004" spans="76:76">
      <c r="BX5004" s="2"/>
    </row>
    <row r="5005" spans="76:76">
      <c r="BX5005" s="2"/>
    </row>
    <row r="5006" spans="76:76">
      <c r="BX5006" s="2"/>
    </row>
    <row r="5007" spans="76:76">
      <c r="BX5007" s="2"/>
    </row>
    <row r="5008" spans="76:76">
      <c r="BX5008" s="2"/>
    </row>
    <row r="5009" spans="76:76">
      <c r="BX5009" s="2"/>
    </row>
    <row r="5010" spans="76:76">
      <c r="BX5010" s="2"/>
    </row>
    <row r="5011" spans="76:76">
      <c r="BX5011" s="2"/>
    </row>
    <row r="5012" spans="76:76">
      <c r="BX5012" s="2"/>
    </row>
    <row r="5013" spans="76:76">
      <c r="BX5013" s="2"/>
    </row>
    <row r="5014" spans="76:76">
      <c r="BX5014" s="2"/>
    </row>
    <row r="5015" spans="76:76">
      <c r="BX5015" s="2"/>
    </row>
    <row r="5016" spans="76:76">
      <c r="BX5016" s="2"/>
    </row>
    <row r="5017" spans="76:76">
      <c r="BX5017" s="2"/>
    </row>
    <row r="5018" spans="76:76">
      <c r="BX5018" s="2"/>
    </row>
    <row r="5019" spans="76:76">
      <c r="BX5019" s="2"/>
    </row>
    <row r="5020" spans="76:76">
      <c r="BX5020" s="2"/>
    </row>
    <row r="5021" spans="76:76">
      <c r="BX5021" s="2"/>
    </row>
    <row r="5022" spans="76:76">
      <c r="BX5022" s="2"/>
    </row>
    <row r="5023" spans="76:76">
      <c r="BX5023" s="2"/>
    </row>
    <row r="5024" spans="76:76">
      <c r="BX5024" s="2"/>
    </row>
    <row r="5025" spans="76:76">
      <c r="BX5025" s="2"/>
    </row>
    <row r="5026" spans="76:76">
      <c r="BX5026" s="2"/>
    </row>
    <row r="5027" spans="76:76">
      <c r="BX5027" s="2"/>
    </row>
    <row r="5028" spans="76:76">
      <c r="BX5028" s="2"/>
    </row>
    <row r="5029" spans="76:76">
      <c r="BX5029" s="2"/>
    </row>
    <row r="5030" spans="76:76">
      <c r="BX5030" s="2"/>
    </row>
    <row r="5031" spans="76:76">
      <c r="BX5031" s="2"/>
    </row>
    <row r="5032" spans="76:76">
      <c r="BX5032" s="2"/>
    </row>
    <row r="5033" spans="76:76">
      <c r="BX5033" s="2"/>
    </row>
    <row r="5034" spans="76:76">
      <c r="BX5034" s="2"/>
    </row>
    <row r="5035" spans="76:76">
      <c r="BX5035" s="2"/>
    </row>
    <row r="5036" spans="76:76">
      <c r="BX5036" s="2"/>
    </row>
    <row r="5037" spans="76:76">
      <c r="BX5037" s="2"/>
    </row>
    <row r="5038" spans="76:76">
      <c r="BX5038" s="2"/>
    </row>
    <row r="5039" spans="76:76">
      <c r="BX5039" s="2"/>
    </row>
    <row r="5040" spans="76:76">
      <c r="BX5040" s="2"/>
    </row>
    <row r="5041" spans="76:76">
      <c r="BX5041" s="2"/>
    </row>
    <row r="5042" spans="76:76">
      <c r="BX5042" s="2"/>
    </row>
    <row r="5043" spans="76:76">
      <c r="BX5043" s="2"/>
    </row>
    <row r="5044" spans="76:76">
      <c r="BX5044" s="2"/>
    </row>
    <row r="5045" spans="76:76">
      <c r="BX5045" s="2"/>
    </row>
    <row r="5046" spans="76:76">
      <c r="BX5046" s="2"/>
    </row>
    <row r="5047" spans="76:76">
      <c r="BX5047" s="2"/>
    </row>
    <row r="5048" spans="76:76">
      <c r="BX5048" s="2"/>
    </row>
    <row r="5049" spans="76:76">
      <c r="BX5049" s="2"/>
    </row>
    <row r="5050" spans="76:76">
      <c r="BX5050" s="2"/>
    </row>
    <row r="5051" spans="76:76">
      <c r="BX5051" s="2"/>
    </row>
    <row r="5052" spans="76:76">
      <c r="BX5052" s="2"/>
    </row>
    <row r="5053" spans="76:76">
      <c r="BX5053" s="2"/>
    </row>
    <row r="5054" spans="76:76">
      <c r="BX5054" s="2"/>
    </row>
    <row r="5055" spans="76:76">
      <c r="BX5055" s="2"/>
    </row>
    <row r="5056" spans="76:76">
      <c r="BX5056" s="2"/>
    </row>
    <row r="5057" spans="76:76">
      <c r="BX5057" s="2"/>
    </row>
    <row r="5058" spans="76:76">
      <c r="BX5058" s="2"/>
    </row>
    <row r="5059" spans="76:76">
      <c r="BX5059" s="2"/>
    </row>
    <row r="5060" spans="76:76">
      <c r="BX5060" s="2"/>
    </row>
    <row r="5061" spans="76:76">
      <c r="BX5061" s="2"/>
    </row>
    <row r="5062" spans="76:76">
      <c r="BX5062" s="2"/>
    </row>
    <row r="5063" spans="76:76">
      <c r="BX5063" s="2"/>
    </row>
    <row r="5064" spans="76:76">
      <c r="BX5064" s="2"/>
    </row>
    <row r="5065" spans="76:76">
      <c r="BX5065" s="2"/>
    </row>
    <row r="5066" spans="76:76">
      <c r="BX5066" s="2"/>
    </row>
    <row r="5067" spans="76:76">
      <c r="BX5067" s="2"/>
    </row>
    <row r="5068" spans="76:76">
      <c r="BX5068" s="2"/>
    </row>
    <row r="5069" spans="76:76">
      <c r="BX5069" s="2"/>
    </row>
    <row r="5070" spans="76:76">
      <c r="BX5070" s="2"/>
    </row>
    <row r="5071" spans="76:76">
      <c r="BX5071" s="2"/>
    </row>
    <row r="5072" spans="76:76">
      <c r="BX5072" s="2"/>
    </row>
    <row r="5073" spans="76:76">
      <c r="BX5073" s="2"/>
    </row>
    <row r="5074" spans="76:76">
      <c r="BX5074" s="2"/>
    </row>
    <row r="5075" spans="76:76">
      <c r="BX5075" s="2"/>
    </row>
    <row r="5076" spans="76:76">
      <c r="BX5076" s="2"/>
    </row>
    <row r="5077" spans="76:76">
      <c r="BX5077" s="2"/>
    </row>
    <row r="5078" spans="76:76">
      <c r="BX5078" s="2"/>
    </row>
    <row r="5079" spans="76:76">
      <c r="BX5079" s="2"/>
    </row>
    <row r="5080" spans="76:76">
      <c r="BX5080" s="2"/>
    </row>
    <row r="5081" spans="76:76">
      <c r="BX5081" s="2"/>
    </row>
    <row r="5082" spans="76:76">
      <c r="BX5082" s="2"/>
    </row>
    <row r="5083" spans="76:76">
      <c r="BX5083" s="2"/>
    </row>
    <row r="5084" spans="76:76">
      <c r="BX5084" s="2"/>
    </row>
    <row r="5085" spans="76:76">
      <c r="BX5085" s="2"/>
    </row>
    <row r="5086" spans="76:76">
      <c r="BX5086" s="2"/>
    </row>
    <row r="5087" spans="76:76">
      <c r="BX5087" s="2"/>
    </row>
    <row r="5088" spans="76:76">
      <c r="BX5088" s="2"/>
    </row>
    <row r="5089" spans="76:76">
      <c r="BX5089" s="2"/>
    </row>
    <row r="5090" spans="76:76">
      <c r="BX5090" s="2"/>
    </row>
    <row r="5091" spans="76:76">
      <c r="BX5091" s="2"/>
    </row>
    <row r="5092" spans="76:76">
      <c r="BX5092" s="2"/>
    </row>
    <row r="5093" spans="76:76">
      <c r="BX5093" s="2"/>
    </row>
    <row r="5094" spans="76:76">
      <c r="BX5094" s="2"/>
    </row>
    <row r="5095" spans="76:76">
      <c r="BX5095" s="2"/>
    </row>
    <row r="5096" spans="76:76">
      <c r="BX5096" s="2"/>
    </row>
    <row r="5097" spans="76:76">
      <c r="BX5097" s="2"/>
    </row>
    <row r="5098" spans="76:76">
      <c r="BX5098" s="2"/>
    </row>
    <row r="5099" spans="76:76">
      <c r="BX5099" s="2"/>
    </row>
    <row r="5100" spans="76:76">
      <c r="BX5100" s="2"/>
    </row>
    <row r="5101" spans="76:76">
      <c r="BX5101" s="2"/>
    </row>
    <row r="5102" spans="76:76">
      <c r="BX5102" s="2"/>
    </row>
    <row r="5103" spans="76:76">
      <c r="BX5103" s="2"/>
    </row>
    <row r="5104" spans="76:76">
      <c r="BX5104" s="2"/>
    </row>
    <row r="5105" spans="76:76">
      <c r="BX5105" s="2"/>
    </row>
    <row r="5106" spans="76:76">
      <c r="BX5106" s="2"/>
    </row>
    <row r="5107" spans="76:76">
      <c r="BX5107" s="2"/>
    </row>
    <row r="5108" spans="76:76">
      <c r="BX5108" s="2"/>
    </row>
    <row r="5109" spans="76:76">
      <c r="BX5109" s="2"/>
    </row>
    <row r="5110" spans="76:76">
      <c r="BX5110" s="2"/>
    </row>
    <row r="5111" spans="76:76">
      <c r="BX5111" s="2"/>
    </row>
    <row r="5112" spans="76:76">
      <c r="BX5112" s="2"/>
    </row>
    <row r="5113" spans="76:76">
      <c r="BX5113" s="2"/>
    </row>
    <row r="5114" spans="76:76">
      <c r="BX5114" s="2"/>
    </row>
    <row r="5115" spans="76:76">
      <c r="BX5115" s="2"/>
    </row>
    <row r="5116" spans="76:76">
      <c r="BX5116" s="2"/>
    </row>
    <row r="5117" spans="76:76">
      <c r="BX5117" s="2"/>
    </row>
    <row r="5118" spans="76:76">
      <c r="BX5118" s="2"/>
    </row>
    <row r="5119" spans="76:76">
      <c r="BX5119" s="2"/>
    </row>
    <row r="5120" spans="76:76">
      <c r="BX5120" s="2"/>
    </row>
    <row r="5121" spans="76:76">
      <c r="BX5121" s="2"/>
    </row>
    <row r="5122" spans="76:76">
      <c r="BX5122" s="2"/>
    </row>
    <row r="5123" spans="76:76">
      <c r="BX5123" s="2"/>
    </row>
    <row r="5124" spans="76:76">
      <c r="BX5124" s="2"/>
    </row>
    <row r="5125" spans="76:76">
      <c r="BX5125" s="2"/>
    </row>
    <row r="5126" spans="76:76">
      <c r="BX5126" s="2"/>
    </row>
    <row r="5127" spans="76:76">
      <c r="BX5127" s="2"/>
    </row>
    <row r="5128" spans="76:76">
      <c r="BX5128" s="2"/>
    </row>
    <row r="5129" spans="76:76">
      <c r="BX5129" s="2"/>
    </row>
    <row r="5130" spans="76:76">
      <c r="BX5130" s="2"/>
    </row>
    <row r="5131" spans="76:76">
      <c r="BX5131" s="2"/>
    </row>
    <row r="5132" spans="76:76">
      <c r="BX5132" s="2"/>
    </row>
    <row r="5133" spans="76:76">
      <c r="BX5133" s="2"/>
    </row>
    <row r="5134" spans="76:76">
      <c r="BX5134" s="2"/>
    </row>
    <row r="5135" spans="76:76">
      <c r="BX5135" s="2"/>
    </row>
    <row r="5136" spans="76:76">
      <c r="BX5136" s="2"/>
    </row>
    <row r="5137" spans="76:76">
      <c r="BX5137" s="2"/>
    </row>
    <row r="5138" spans="76:76">
      <c r="BX5138" s="2"/>
    </row>
    <row r="5139" spans="76:76">
      <c r="BX5139" s="2"/>
    </row>
    <row r="5140" spans="76:76">
      <c r="BX5140" s="2"/>
    </row>
    <row r="5141" spans="76:76">
      <c r="BX5141" s="2"/>
    </row>
    <row r="5142" spans="76:76">
      <c r="BX5142" s="2"/>
    </row>
    <row r="5143" spans="76:76">
      <c r="BX5143" s="2"/>
    </row>
    <row r="5144" spans="76:76">
      <c r="BX5144" s="2"/>
    </row>
    <row r="5145" spans="76:76">
      <c r="BX5145" s="2"/>
    </row>
    <row r="5146" spans="76:76">
      <c r="BX5146" s="2"/>
    </row>
    <row r="5147" spans="76:76">
      <c r="BX5147" s="2"/>
    </row>
    <row r="5148" spans="76:76">
      <c r="BX5148" s="2"/>
    </row>
    <row r="5149" spans="76:76">
      <c r="BX5149" s="2"/>
    </row>
    <row r="5150" spans="76:76">
      <c r="BX5150" s="2"/>
    </row>
    <row r="5151" spans="76:76">
      <c r="BX5151" s="2"/>
    </row>
    <row r="5152" spans="76:76">
      <c r="BX5152" s="2"/>
    </row>
    <row r="5153" spans="76:76">
      <c r="BX5153" s="2"/>
    </row>
    <row r="5154" spans="76:76">
      <c r="BX5154" s="2"/>
    </row>
    <row r="5155" spans="76:76">
      <c r="BX5155" s="2"/>
    </row>
    <row r="5156" spans="76:76">
      <c r="BX5156" s="2"/>
    </row>
    <row r="5157" spans="76:76">
      <c r="BX5157" s="2"/>
    </row>
    <row r="5158" spans="76:76">
      <c r="BX5158" s="2"/>
    </row>
    <row r="5159" spans="76:76">
      <c r="BX5159" s="2"/>
    </row>
    <row r="5160" spans="76:76">
      <c r="BX5160" s="2"/>
    </row>
    <row r="5161" spans="76:76">
      <c r="BX5161" s="2"/>
    </row>
    <row r="5162" spans="76:76">
      <c r="BX5162" s="2"/>
    </row>
    <row r="5163" spans="76:76">
      <c r="BX5163" s="2"/>
    </row>
    <row r="5164" spans="76:76">
      <c r="BX5164" s="2"/>
    </row>
    <row r="5165" spans="76:76">
      <c r="BX5165" s="2"/>
    </row>
    <row r="5166" spans="76:76">
      <c r="BX5166" s="2"/>
    </row>
    <row r="5167" spans="76:76">
      <c r="BX5167" s="2"/>
    </row>
    <row r="5168" spans="76:76">
      <c r="BX5168" s="2"/>
    </row>
    <row r="5169" spans="76:76">
      <c r="BX5169" s="2"/>
    </row>
    <row r="5170" spans="76:76">
      <c r="BX5170" s="2"/>
    </row>
    <row r="5171" spans="76:76">
      <c r="BX5171" s="2"/>
    </row>
    <row r="5172" spans="76:76">
      <c r="BX5172" s="2"/>
    </row>
    <row r="5173" spans="76:76">
      <c r="BX5173" s="2"/>
    </row>
    <row r="5174" spans="76:76">
      <c r="BX5174" s="2"/>
    </row>
    <row r="5175" spans="76:76">
      <c r="BX5175" s="2"/>
    </row>
    <row r="5176" spans="76:76">
      <c r="BX5176" s="2"/>
    </row>
    <row r="5177" spans="76:76">
      <c r="BX5177" s="2"/>
    </row>
    <row r="5178" spans="76:76">
      <c r="BX5178" s="2"/>
    </row>
    <row r="5179" spans="76:76">
      <c r="BX5179" s="2"/>
    </row>
    <row r="5180" spans="76:76">
      <c r="BX5180" s="2"/>
    </row>
    <row r="5181" spans="76:76">
      <c r="BX5181" s="2"/>
    </row>
    <row r="5182" spans="76:76">
      <c r="BX5182" s="2"/>
    </row>
    <row r="5183" spans="76:76">
      <c r="BX5183" s="2"/>
    </row>
    <row r="5184" spans="76:76">
      <c r="BX5184" s="2"/>
    </row>
    <row r="5185" spans="76:76">
      <c r="BX5185" s="2"/>
    </row>
    <row r="5186" spans="76:76">
      <c r="BX5186" s="2"/>
    </row>
    <row r="5187" spans="76:76">
      <c r="BX5187" s="2"/>
    </row>
    <row r="5188" spans="76:76">
      <c r="BX5188" s="2"/>
    </row>
    <row r="5189" spans="76:76">
      <c r="BX5189" s="2"/>
    </row>
    <row r="5190" spans="76:76">
      <c r="BX5190" s="2"/>
    </row>
    <row r="5191" spans="76:76">
      <c r="BX5191" s="2"/>
    </row>
    <row r="5192" spans="76:76">
      <c r="BX5192" s="2"/>
    </row>
    <row r="5193" spans="76:76">
      <c r="BX5193" s="2"/>
    </row>
    <row r="5194" spans="76:76">
      <c r="BX5194" s="2"/>
    </row>
    <row r="5195" spans="76:76">
      <c r="BX5195" s="2"/>
    </row>
    <row r="5196" spans="76:76">
      <c r="BX5196" s="2"/>
    </row>
    <row r="5197" spans="76:76">
      <c r="BX5197" s="2"/>
    </row>
    <row r="5198" spans="76:76">
      <c r="BX5198" s="2"/>
    </row>
    <row r="5199" spans="76:76">
      <c r="BX5199" s="2"/>
    </row>
    <row r="5200" spans="76:76">
      <c r="BX5200" s="2"/>
    </row>
    <row r="5201" spans="76:76">
      <c r="BX5201" s="2"/>
    </row>
    <row r="5202" spans="76:76">
      <c r="BX5202" s="2"/>
    </row>
    <row r="5203" spans="76:76">
      <c r="BX5203" s="2"/>
    </row>
    <row r="5204" spans="76:76">
      <c r="BX5204" s="2"/>
    </row>
    <row r="5205" spans="76:76">
      <c r="BX5205" s="2"/>
    </row>
    <row r="5206" spans="76:76">
      <c r="BX5206" s="2"/>
    </row>
    <row r="5207" spans="76:76">
      <c r="BX5207" s="2"/>
    </row>
    <row r="5208" spans="76:76">
      <c r="BX5208" s="2"/>
    </row>
    <row r="5209" spans="76:76">
      <c r="BX5209" s="2"/>
    </row>
    <row r="5210" spans="76:76">
      <c r="BX5210" s="2"/>
    </row>
    <row r="5211" spans="76:76">
      <c r="BX5211" s="2"/>
    </row>
    <row r="5212" spans="76:76">
      <c r="BX5212" s="2"/>
    </row>
    <row r="5213" spans="76:76">
      <c r="BX5213" s="2"/>
    </row>
    <row r="5214" spans="76:76">
      <c r="BX5214" s="2"/>
    </row>
    <row r="5215" spans="76:76">
      <c r="BX5215" s="2"/>
    </row>
    <row r="5216" spans="76:76">
      <c r="BX5216" s="2"/>
    </row>
    <row r="5217" spans="76:76">
      <c r="BX5217" s="2"/>
    </row>
    <row r="5218" spans="76:76">
      <c r="BX5218" s="2"/>
    </row>
    <row r="5219" spans="76:76">
      <c r="BX5219" s="2"/>
    </row>
    <row r="5220" spans="76:76">
      <c r="BX5220" s="2"/>
    </row>
    <row r="5221" spans="76:76">
      <c r="BX5221" s="2"/>
    </row>
    <row r="5222" spans="76:76">
      <c r="BX5222" s="2"/>
    </row>
    <row r="5223" spans="76:76">
      <c r="BX5223" s="2"/>
    </row>
    <row r="5224" spans="76:76">
      <c r="BX5224" s="2"/>
    </row>
    <row r="5225" spans="76:76">
      <c r="BX5225" s="2"/>
    </row>
    <row r="5226" spans="76:76">
      <c r="BX5226" s="2"/>
    </row>
    <row r="5227" spans="76:76">
      <c r="BX5227" s="2"/>
    </row>
    <row r="5228" spans="76:76">
      <c r="BX5228" s="2"/>
    </row>
    <row r="5229" spans="76:76">
      <c r="BX5229" s="2"/>
    </row>
    <row r="5230" spans="76:76">
      <c r="BX5230" s="2"/>
    </row>
    <row r="5231" spans="76:76">
      <c r="BX5231" s="2"/>
    </row>
    <row r="5232" spans="76:76">
      <c r="BX5232" s="2"/>
    </row>
    <row r="5233" spans="76:76">
      <c r="BX5233" s="2"/>
    </row>
    <row r="5234" spans="76:76">
      <c r="BX5234" s="2"/>
    </row>
    <row r="5235" spans="76:76">
      <c r="BX5235" s="2"/>
    </row>
    <row r="5236" spans="76:76">
      <c r="BX5236" s="2"/>
    </row>
    <row r="5237" spans="76:76">
      <c r="BX5237" s="2"/>
    </row>
    <row r="5238" spans="76:76">
      <c r="BX5238" s="2"/>
    </row>
    <row r="5239" spans="76:76">
      <c r="BX5239" s="2"/>
    </row>
    <row r="5240" spans="76:76">
      <c r="BX5240" s="2"/>
    </row>
    <row r="5241" spans="76:76">
      <c r="BX5241" s="2"/>
    </row>
    <row r="5242" spans="76:76">
      <c r="BX5242" s="2"/>
    </row>
    <row r="5243" spans="76:76">
      <c r="BX5243" s="2"/>
    </row>
    <row r="5244" spans="76:76">
      <c r="BX5244" s="2"/>
    </row>
    <row r="5245" spans="76:76">
      <c r="BX5245" s="2"/>
    </row>
    <row r="5246" spans="76:76">
      <c r="BX5246" s="2"/>
    </row>
    <row r="5247" spans="76:76">
      <c r="BX5247" s="2"/>
    </row>
    <row r="5248" spans="76:76">
      <c r="BX5248" s="2"/>
    </row>
    <row r="5249" spans="76:76">
      <c r="BX5249" s="2"/>
    </row>
    <row r="5250" spans="76:76">
      <c r="BX5250" s="2"/>
    </row>
    <row r="5251" spans="76:76">
      <c r="BX5251" s="2"/>
    </row>
    <row r="5252" spans="76:76">
      <c r="BX5252" s="2"/>
    </row>
    <row r="5253" spans="76:76">
      <c r="BX5253" s="2"/>
    </row>
    <row r="5254" spans="76:76">
      <c r="BX5254" s="2"/>
    </row>
    <row r="5255" spans="76:76">
      <c r="BX5255" s="2"/>
    </row>
    <row r="5256" spans="76:76">
      <c r="BX5256" s="2"/>
    </row>
    <row r="5257" spans="76:76">
      <c r="BX5257" s="2"/>
    </row>
    <row r="5258" spans="76:76">
      <c r="BX5258" s="2"/>
    </row>
    <row r="5259" spans="76:76">
      <c r="BX5259" s="2"/>
    </row>
    <row r="5260" spans="76:76">
      <c r="BX5260" s="2"/>
    </row>
    <row r="5261" spans="76:76">
      <c r="BX5261" s="2"/>
    </row>
    <row r="5262" spans="76:76">
      <c r="BX5262" s="2"/>
    </row>
    <row r="5263" spans="76:76">
      <c r="BX5263" s="2"/>
    </row>
    <row r="5264" spans="76:76">
      <c r="BX5264" s="2"/>
    </row>
    <row r="5265" spans="76:76">
      <c r="BX5265" s="2"/>
    </row>
    <row r="5266" spans="76:76">
      <c r="BX5266" s="2"/>
    </row>
    <row r="5267" spans="76:76">
      <c r="BX5267" s="2"/>
    </row>
    <row r="5268" spans="76:76">
      <c r="BX5268" s="2"/>
    </row>
    <row r="5269" spans="76:76">
      <c r="BX5269" s="2"/>
    </row>
    <row r="5270" spans="76:76">
      <c r="BX5270" s="2"/>
    </row>
    <row r="5271" spans="76:76">
      <c r="BX5271" s="2"/>
    </row>
    <row r="5272" spans="76:76">
      <c r="BX5272" s="2"/>
    </row>
    <row r="5273" spans="76:76">
      <c r="BX5273" s="2"/>
    </row>
    <row r="5274" spans="76:76">
      <c r="BX5274" s="2"/>
    </row>
    <row r="5275" spans="76:76">
      <c r="BX5275" s="2"/>
    </row>
    <row r="5276" spans="76:76">
      <c r="BX5276" s="2"/>
    </row>
    <row r="5277" spans="76:76">
      <c r="BX5277" s="2"/>
    </row>
    <row r="5278" spans="76:76">
      <c r="BX5278" s="2"/>
    </row>
    <row r="5279" spans="76:76">
      <c r="BX5279" s="2"/>
    </row>
    <row r="5280" spans="76:76">
      <c r="BX5280" s="2"/>
    </row>
    <row r="5281" spans="76:76">
      <c r="BX5281" s="2"/>
    </row>
    <row r="5282" spans="76:76">
      <c r="BX5282" s="2"/>
    </row>
    <row r="5283" spans="76:76">
      <c r="BX5283" s="2"/>
    </row>
    <row r="5284" spans="76:76">
      <c r="BX5284" s="2"/>
    </row>
    <row r="5285" spans="76:76">
      <c r="BX5285" s="2"/>
    </row>
    <row r="5286" spans="76:76">
      <c r="BX5286" s="2"/>
    </row>
    <row r="5287" spans="76:76">
      <c r="BX5287" s="2"/>
    </row>
    <row r="5288" spans="76:76">
      <c r="BX5288" s="2"/>
    </row>
    <row r="5289" spans="76:76">
      <c r="BX5289" s="2"/>
    </row>
    <row r="5290" spans="76:76">
      <c r="BX5290" s="2"/>
    </row>
    <row r="5291" spans="76:76">
      <c r="BX5291" s="2"/>
    </row>
    <row r="5292" spans="76:76">
      <c r="BX5292" s="2"/>
    </row>
    <row r="5293" spans="76:76">
      <c r="BX5293" s="2"/>
    </row>
    <row r="5294" spans="76:76">
      <c r="BX5294" s="2"/>
    </row>
    <row r="5295" spans="76:76">
      <c r="BX5295" s="2"/>
    </row>
    <row r="5296" spans="76:76">
      <c r="BX5296" s="2"/>
    </row>
    <row r="5297" spans="76:76">
      <c r="BX5297" s="2"/>
    </row>
    <row r="5298" spans="76:76">
      <c r="BX5298" s="2"/>
    </row>
    <row r="5299" spans="76:76">
      <c r="BX5299" s="2"/>
    </row>
    <row r="5300" spans="76:76">
      <c r="BX5300" s="2"/>
    </row>
    <row r="5301" spans="76:76">
      <c r="BX5301" s="2"/>
    </row>
    <row r="5302" spans="76:76">
      <c r="BX5302" s="2"/>
    </row>
    <row r="5303" spans="76:76">
      <c r="BX5303" s="2"/>
    </row>
    <row r="5304" spans="76:76">
      <c r="BX5304" s="2"/>
    </row>
    <row r="5305" spans="76:76">
      <c r="BX5305" s="2"/>
    </row>
    <row r="5306" spans="76:76">
      <c r="BX5306" s="2"/>
    </row>
    <row r="5307" spans="76:76">
      <c r="BX5307" s="2"/>
    </row>
    <row r="5308" spans="76:76">
      <c r="BX5308" s="2"/>
    </row>
    <row r="5309" spans="76:76">
      <c r="BX5309" s="2"/>
    </row>
    <row r="5310" spans="76:76">
      <c r="BX5310" s="2"/>
    </row>
    <row r="5311" spans="76:76">
      <c r="BX5311" s="2"/>
    </row>
    <row r="5312" spans="76:76">
      <c r="BX5312" s="2"/>
    </row>
    <row r="5313" spans="76:76">
      <c r="BX5313" s="2"/>
    </row>
    <row r="5314" spans="76:76">
      <c r="BX5314" s="2"/>
    </row>
    <row r="5315" spans="76:76">
      <c r="BX5315" s="2"/>
    </row>
    <row r="5316" spans="76:76">
      <c r="BX5316" s="2"/>
    </row>
    <row r="5317" spans="76:76">
      <c r="BX5317" s="2"/>
    </row>
    <row r="5318" spans="76:76">
      <c r="BX5318" s="2"/>
    </row>
    <row r="5319" spans="76:76">
      <c r="BX5319" s="2"/>
    </row>
    <row r="5320" spans="76:76">
      <c r="BX5320" s="2"/>
    </row>
    <row r="5321" spans="76:76">
      <c r="BX5321" s="2"/>
    </row>
    <row r="5322" spans="76:76">
      <c r="BX5322" s="2"/>
    </row>
    <row r="5323" spans="76:76">
      <c r="BX5323" s="2"/>
    </row>
    <row r="5324" spans="76:76">
      <c r="BX5324" s="2"/>
    </row>
    <row r="5325" spans="76:76">
      <c r="BX5325" s="2"/>
    </row>
    <row r="5326" spans="76:76">
      <c r="BX5326" s="2"/>
    </row>
    <row r="5327" spans="76:76">
      <c r="BX5327" s="2"/>
    </row>
    <row r="5328" spans="76:76">
      <c r="BX5328" s="2"/>
    </row>
    <row r="5329" spans="76:76">
      <c r="BX5329" s="2"/>
    </row>
    <row r="5330" spans="76:76">
      <c r="BX5330" s="2"/>
    </row>
    <row r="5331" spans="76:76">
      <c r="BX5331" s="2"/>
    </row>
    <row r="5332" spans="76:76">
      <c r="BX5332" s="2"/>
    </row>
    <row r="5333" spans="76:76">
      <c r="BX5333" s="2"/>
    </row>
    <row r="5334" spans="76:76">
      <c r="BX5334" s="2"/>
    </row>
    <row r="5335" spans="76:76">
      <c r="BX5335" s="2"/>
    </row>
    <row r="5336" spans="76:76">
      <c r="BX5336" s="2"/>
    </row>
    <row r="5337" spans="76:76">
      <c r="BX5337" s="2"/>
    </row>
    <row r="5338" spans="76:76">
      <c r="BX5338" s="2"/>
    </row>
    <row r="5339" spans="76:76">
      <c r="BX5339" s="2"/>
    </row>
    <row r="5340" spans="76:76">
      <c r="BX5340" s="2"/>
    </row>
    <row r="5341" spans="76:76">
      <c r="BX5341" s="2"/>
    </row>
    <row r="5342" spans="76:76">
      <c r="BX5342" s="2"/>
    </row>
    <row r="5343" spans="76:76">
      <c r="BX5343" s="2"/>
    </row>
    <row r="5344" spans="76:76">
      <c r="BX5344" s="2"/>
    </row>
    <row r="5345" spans="76:76">
      <c r="BX5345" s="2"/>
    </row>
    <row r="5346" spans="76:76">
      <c r="BX5346" s="2"/>
    </row>
    <row r="5347" spans="76:76">
      <c r="BX5347" s="2"/>
    </row>
    <row r="5348" spans="76:76">
      <c r="BX5348" s="2"/>
    </row>
    <row r="5349" spans="76:76">
      <c r="BX5349" s="2"/>
    </row>
    <row r="5350" spans="76:76">
      <c r="BX5350" s="2"/>
    </row>
    <row r="5351" spans="76:76">
      <c r="BX5351" s="2"/>
    </row>
    <row r="5352" spans="76:76">
      <c r="BX5352" s="2"/>
    </row>
    <row r="5353" spans="76:76">
      <c r="BX5353" s="2"/>
    </row>
    <row r="5354" spans="76:76">
      <c r="BX5354" s="2"/>
    </row>
    <row r="5355" spans="76:76">
      <c r="BX5355" s="2"/>
    </row>
    <row r="5356" spans="76:76">
      <c r="BX5356" s="2"/>
    </row>
    <row r="5357" spans="76:76">
      <c r="BX5357" s="2"/>
    </row>
    <row r="5358" spans="76:76">
      <c r="BX5358" s="2"/>
    </row>
    <row r="5359" spans="76:76">
      <c r="BX5359" s="2"/>
    </row>
    <row r="5360" spans="76:76">
      <c r="BX5360" s="2"/>
    </row>
    <row r="5361" spans="76:76">
      <c r="BX5361" s="2"/>
    </row>
    <row r="5362" spans="76:76">
      <c r="BX5362" s="2"/>
    </row>
    <row r="5363" spans="76:76">
      <c r="BX5363" s="2"/>
    </row>
    <row r="5364" spans="76:76">
      <c r="BX5364" s="2"/>
    </row>
    <row r="5365" spans="76:76">
      <c r="BX5365" s="2"/>
    </row>
    <row r="5366" spans="76:76">
      <c r="BX5366" s="2"/>
    </row>
    <row r="5367" spans="76:76">
      <c r="BX5367" s="2"/>
    </row>
    <row r="5368" spans="76:76">
      <c r="BX5368" s="2"/>
    </row>
    <row r="5369" spans="76:76">
      <c r="BX5369" s="2"/>
    </row>
    <row r="5370" spans="76:76">
      <c r="BX5370" s="2"/>
    </row>
    <row r="5371" spans="76:76">
      <c r="BX5371" s="2"/>
    </row>
    <row r="5372" spans="76:76">
      <c r="BX5372" s="2"/>
    </row>
    <row r="5373" spans="76:76">
      <c r="BX5373" s="2"/>
    </row>
    <row r="5374" spans="76:76">
      <c r="BX5374" s="2"/>
    </row>
    <row r="5375" spans="76:76">
      <c r="BX5375" s="2"/>
    </row>
    <row r="5376" spans="76:76">
      <c r="BX5376" s="2"/>
    </row>
    <row r="5377" spans="76:76">
      <c r="BX5377" s="2"/>
    </row>
    <row r="5378" spans="76:76">
      <c r="BX5378" s="2"/>
    </row>
    <row r="5379" spans="76:76">
      <c r="BX5379" s="2"/>
    </row>
    <row r="5380" spans="76:76">
      <c r="BX5380" s="2"/>
    </row>
    <row r="5381" spans="76:76">
      <c r="BX5381" s="2"/>
    </row>
    <row r="5382" spans="76:76">
      <c r="BX5382" s="2"/>
    </row>
    <row r="5383" spans="76:76">
      <c r="BX5383" s="2"/>
    </row>
    <row r="5384" spans="76:76">
      <c r="BX5384" s="2"/>
    </row>
    <row r="5385" spans="76:76">
      <c r="BX5385" s="2"/>
    </row>
    <row r="5386" spans="76:76">
      <c r="BX5386" s="2"/>
    </row>
    <row r="5387" spans="76:76">
      <c r="BX5387" s="2"/>
    </row>
    <row r="5388" spans="76:76">
      <c r="BX5388" s="2"/>
    </row>
    <row r="5389" spans="76:76">
      <c r="BX5389" s="2"/>
    </row>
    <row r="5390" spans="76:76">
      <c r="BX5390" s="2"/>
    </row>
    <row r="5391" spans="76:76">
      <c r="BX5391" s="2"/>
    </row>
    <row r="5392" spans="76:76">
      <c r="BX5392" s="2"/>
    </row>
    <row r="5393" spans="76:76">
      <c r="BX5393" s="2"/>
    </row>
    <row r="5394" spans="76:76">
      <c r="BX5394" s="2"/>
    </row>
    <row r="5395" spans="76:76">
      <c r="BX5395" s="2"/>
    </row>
    <row r="5396" spans="76:76">
      <c r="BX5396" s="2"/>
    </row>
    <row r="5397" spans="76:76">
      <c r="BX5397" s="2"/>
    </row>
    <row r="5398" spans="76:76">
      <c r="BX5398" s="2"/>
    </row>
    <row r="5399" spans="76:76">
      <c r="BX5399" s="2"/>
    </row>
    <row r="5400" spans="76:76">
      <c r="BX5400" s="2"/>
    </row>
    <row r="5401" spans="76:76">
      <c r="BX5401" s="2"/>
    </row>
    <row r="5402" spans="76:76">
      <c r="BX5402" s="2"/>
    </row>
    <row r="5403" spans="76:76">
      <c r="BX5403" s="2"/>
    </row>
    <row r="5404" spans="76:76">
      <c r="BX5404" s="2"/>
    </row>
    <row r="5405" spans="76:76">
      <c r="BX5405" s="2"/>
    </row>
    <row r="5406" spans="76:76">
      <c r="BX5406" s="2"/>
    </row>
    <row r="5407" spans="76:76">
      <c r="BX5407" s="2"/>
    </row>
    <row r="5408" spans="76:76">
      <c r="BX5408" s="2"/>
    </row>
    <row r="5409" spans="76:76">
      <c r="BX5409" s="2"/>
    </row>
    <row r="5410" spans="76:76">
      <c r="BX5410" s="2"/>
    </row>
    <row r="5411" spans="76:76">
      <c r="BX5411" s="2"/>
    </row>
    <row r="5412" spans="76:76">
      <c r="BX5412" s="2"/>
    </row>
    <row r="5413" spans="76:76">
      <c r="BX5413" s="2"/>
    </row>
    <row r="5414" spans="76:76">
      <c r="BX5414" s="2"/>
    </row>
    <row r="5415" spans="76:76">
      <c r="BX5415" s="2"/>
    </row>
    <row r="5416" spans="76:76">
      <c r="BX5416" s="2"/>
    </row>
    <row r="5417" spans="76:76">
      <c r="BX5417" s="2"/>
    </row>
    <row r="5418" spans="76:76">
      <c r="BX5418" s="2"/>
    </row>
    <row r="5419" spans="76:76">
      <c r="BX5419" s="2"/>
    </row>
    <row r="5420" spans="76:76">
      <c r="BX5420" s="2"/>
    </row>
    <row r="5421" spans="76:76">
      <c r="BX5421" s="2"/>
    </row>
    <row r="5422" spans="76:76">
      <c r="BX5422" s="2"/>
    </row>
    <row r="5423" spans="76:76">
      <c r="BX5423" s="2"/>
    </row>
    <row r="5424" spans="76:76">
      <c r="BX5424" s="2"/>
    </row>
    <row r="5425" spans="76:76">
      <c r="BX5425" s="2"/>
    </row>
    <row r="5426" spans="76:76">
      <c r="BX5426" s="2"/>
    </row>
    <row r="5427" spans="76:76">
      <c r="BX5427" s="2"/>
    </row>
    <row r="5428" spans="76:76">
      <c r="BX5428" s="2"/>
    </row>
    <row r="5429" spans="76:76">
      <c r="BX5429" s="2"/>
    </row>
    <row r="5430" spans="76:76">
      <c r="BX5430" s="2"/>
    </row>
    <row r="5431" spans="76:76">
      <c r="BX5431" s="2"/>
    </row>
    <row r="5432" spans="76:76">
      <c r="BX5432" s="2"/>
    </row>
    <row r="5433" spans="76:76">
      <c r="BX5433" s="2"/>
    </row>
    <row r="5434" spans="76:76">
      <c r="BX5434" s="2"/>
    </row>
    <row r="5435" spans="76:76">
      <c r="BX5435" s="2"/>
    </row>
    <row r="5436" spans="76:76">
      <c r="BX5436" s="2"/>
    </row>
    <row r="5437" spans="76:76">
      <c r="BX5437" s="2"/>
    </row>
    <row r="5438" spans="76:76">
      <c r="BX5438" s="2"/>
    </row>
    <row r="5439" spans="76:76">
      <c r="BX5439" s="2"/>
    </row>
    <row r="5440" spans="76:76">
      <c r="BX5440" s="2"/>
    </row>
    <row r="5441" spans="76:76">
      <c r="BX5441" s="2"/>
    </row>
    <row r="5442" spans="76:76">
      <c r="BX5442" s="2"/>
    </row>
    <row r="5443" spans="76:76">
      <c r="BX5443" s="2"/>
    </row>
    <row r="5444" spans="76:76">
      <c r="BX5444" s="2"/>
    </row>
    <row r="5445" spans="76:76">
      <c r="BX5445" s="2"/>
    </row>
    <row r="5446" spans="76:76">
      <c r="BX5446" s="2"/>
    </row>
    <row r="5447" spans="76:76">
      <c r="BX5447" s="2"/>
    </row>
    <row r="5448" spans="76:76">
      <c r="BX5448" s="2"/>
    </row>
    <row r="5449" spans="76:76">
      <c r="BX5449" s="2"/>
    </row>
    <row r="5450" spans="76:76">
      <c r="BX5450" s="2"/>
    </row>
    <row r="5451" spans="76:76">
      <c r="BX5451" s="2"/>
    </row>
    <row r="5452" spans="76:76">
      <c r="BX5452" s="2"/>
    </row>
    <row r="5453" spans="76:76">
      <c r="BX5453" s="2"/>
    </row>
    <row r="5454" spans="76:76">
      <c r="BX5454" s="2"/>
    </row>
    <row r="5455" spans="76:76">
      <c r="BX5455" s="2"/>
    </row>
    <row r="5456" spans="76:76">
      <c r="BX5456" s="2"/>
    </row>
    <row r="5457" spans="76:76">
      <c r="BX5457" s="2"/>
    </row>
    <row r="5458" spans="76:76">
      <c r="BX5458" s="2"/>
    </row>
    <row r="5459" spans="76:76">
      <c r="BX5459" s="2"/>
    </row>
    <row r="5460" spans="76:76">
      <c r="BX5460" s="2"/>
    </row>
    <row r="5461" spans="76:76">
      <c r="BX5461" s="2"/>
    </row>
    <row r="5462" spans="76:76">
      <c r="BX5462" s="2"/>
    </row>
    <row r="5463" spans="76:76">
      <c r="BX5463" s="2"/>
    </row>
    <row r="5464" spans="76:76">
      <c r="BX5464" s="2"/>
    </row>
    <row r="5465" spans="76:76">
      <c r="BX5465" s="2"/>
    </row>
    <row r="5466" spans="76:76">
      <c r="BX5466" s="2"/>
    </row>
    <row r="5467" spans="76:76">
      <c r="BX5467" s="2"/>
    </row>
    <row r="5468" spans="76:76">
      <c r="BX5468" s="2"/>
    </row>
    <row r="5469" spans="76:76">
      <c r="BX5469" s="2"/>
    </row>
    <row r="5470" spans="76:76">
      <c r="BX5470" s="2"/>
    </row>
    <row r="5471" spans="76:76">
      <c r="BX5471" s="2"/>
    </row>
    <row r="5472" spans="76:76">
      <c r="BX5472" s="2"/>
    </row>
    <row r="5473" spans="76:76">
      <c r="BX5473" s="2"/>
    </row>
    <row r="5474" spans="76:76">
      <c r="BX5474" s="2"/>
    </row>
    <row r="5475" spans="76:76">
      <c r="BX5475" s="2"/>
    </row>
    <row r="5476" spans="76:76">
      <c r="BX5476" s="2"/>
    </row>
    <row r="5477" spans="76:76">
      <c r="BX5477" s="2"/>
    </row>
    <row r="5478" spans="76:76">
      <c r="BX5478" s="2"/>
    </row>
    <row r="5479" spans="76:76">
      <c r="BX5479" s="2"/>
    </row>
    <row r="5480" spans="76:76">
      <c r="BX5480" s="2"/>
    </row>
    <row r="5481" spans="76:76">
      <c r="BX5481" s="2"/>
    </row>
    <row r="5482" spans="76:76">
      <c r="BX5482" s="2"/>
    </row>
    <row r="5483" spans="76:76">
      <c r="BX5483" s="2"/>
    </row>
    <row r="5484" spans="76:76">
      <c r="BX5484" s="2"/>
    </row>
    <row r="5485" spans="76:76">
      <c r="BX5485" s="2"/>
    </row>
    <row r="5486" spans="76:76">
      <c r="BX5486" s="2"/>
    </row>
    <row r="5487" spans="76:76">
      <c r="BX5487" s="2"/>
    </row>
    <row r="5488" spans="76:76">
      <c r="BX5488" s="2"/>
    </row>
    <row r="5489" spans="76:76">
      <c r="BX5489" s="2"/>
    </row>
    <row r="5490" spans="76:76">
      <c r="BX5490" s="2"/>
    </row>
    <row r="5491" spans="76:76">
      <c r="BX5491" s="2"/>
    </row>
    <row r="5492" spans="76:76">
      <c r="BX5492" s="2"/>
    </row>
    <row r="5493" spans="76:76">
      <c r="BX5493" s="2"/>
    </row>
    <row r="5494" spans="76:76">
      <c r="BX5494" s="2"/>
    </row>
    <row r="5495" spans="76:76">
      <c r="BX5495" s="2"/>
    </row>
    <row r="5496" spans="76:76">
      <c r="BX5496" s="2"/>
    </row>
    <row r="5497" spans="76:76">
      <c r="BX5497" s="2"/>
    </row>
    <row r="5498" spans="76:76">
      <c r="BX5498" s="2"/>
    </row>
    <row r="5499" spans="76:76">
      <c r="BX5499" s="2"/>
    </row>
    <row r="5500" spans="76:76">
      <c r="BX5500" s="2"/>
    </row>
    <row r="5501" spans="76:76">
      <c r="BX5501" s="2"/>
    </row>
    <row r="5502" spans="76:76">
      <c r="BX5502" s="2"/>
    </row>
    <row r="5503" spans="76:76">
      <c r="BX5503" s="2"/>
    </row>
    <row r="5504" spans="76:76">
      <c r="BX5504" s="2"/>
    </row>
    <row r="5505" spans="76:76">
      <c r="BX5505" s="2"/>
    </row>
    <row r="5506" spans="76:76">
      <c r="BX5506" s="2"/>
    </row>
    <row r="5507" spans="76:76">
      <c r="BX5507" s="2"/>
    </row>
    <row r="5508" spans="76:76">
      <c r="BX5508" s="2"/>
    </row>
    <row r="5509" spans="76:76">
      <c r="BX5509" s="2"/>
    </row>
    <row r="5510" spans="76:76">
      <c r="BX5510" s="2"/>
    </row>
    <row r="5511" spans="76:76">
      <c r="BX5511" s="2"/>
    </row>
    <row r="5512" spans="76:76">
      <c r="BX5512" s="2"/>
    </row>
    <row r="5513" spans="76:76">
      <c r="BX5513" s="2"/>
    </row>
    <row r="5514" spans="76:76">
      <c r="BX5514" s="2"/>
    </row>
    <row r="5515" spans="76:76">
      <c r="BX5515" s="2"/>
    </row>
    <row r="5516" spans="76:76">
      <c r="BX5516" s="2"/>
    </row>
    <row r="5517" spans="76:76">
      <c r="BX5517" s="2"/>
    </row>
    <row r="5518" spans="76:76">
      <c r="BX5518" s="2"/>
    </row>
    <row r="5519" spans="76:76">
      <c r="BX5519" s="2"/>
    </row>
    <row r="5520" spans="76:76">
      <c r="BX5520" s="2"/>
    </row>
    <row r="5521" spans="76:76">
      <c r="BX5521" s="2"/>
    </row>
    <row r="5522" spans="76:76">
      <c r="BX5522" s="2"/>
    </row>
    <row r="5523" spans="76:76">
      <c r="BX5523" s="2"/>
    </row>
    <row r="5524" spans="76:76">
      <c r="BX5524" s="2"/>
    </row>
    <row r="5525" spans="76:76">
      <c r="BX5525" s="2"/>
    </row>
    <row r="5526" spans="76:76">
      <c r="BX5526" s="2"/>
    </row>
    <row r="5527" spans="76:76">
      <c r="BX5527" s="2"/>
    </row>
    <row r="5528" spans="76:76">
      <c r="BX5528" s="2"/>
    </row>
    <row r="5529" spans="76:76">
      <c r="BX5529" s="2"/>
    </row>
    <row r="5530" spans="76:76">
      <c r="BX5530" s="2"/>
    </row>
    <row r="5531" spans="76:76">
      <c r="BX5531" s="2"/>
    </row>
    <row r="5532" spans="76:76">
      <c r="BX5532" s="2"/>
    </row>
    <row r="5533" spans="76:76">
      <c r="BX5533" s="2"/>
    </row>
    <row r="5534" spans="76:76">
      <c r="BX5534" s="2"/>
    </row>
    <row r="5535" spans="76:76">
      <c r="BX5535" s="2"/>
    </row>
    <row r="5536" spans="76:76">
      <c r="BX5536" s="2"/>
    </row>
    <row r="5537" spans="76:76">
      <c r="BX5537" s="2"/>
    </row>
    <row r="5538" spans="76:76">
      <c r="BX5538" s="2"/>
    </row>
    <row r="5539" spans="76:76">
      <c r="BX5539" s="2"/>
    </row>
    <row r="5540" spans="76:76">
      <c r="BX5540" s="2"/>
    </row>
    <row r="5541" spans="76:76">
      <c r="BX5541" s="2"/>
    </row>
    <row r="5542" spans="76:76">
      <c r="BX5542" s="2"/>
    </row>
    <row r="5543" spans="76:76">
      <c r="BX5543" s="2"/>
    </row>
    <row r="5544" spans="76:76">
      <c r="BX5544" s="2"/>
    </row>
    <row r="5545" spans="76:76">
      <c r="BX5545" s="2"/>
    </row>
    <row r="5546" spans="76:76">
      <c r="BX5546" s="2"/>
    </row>
    <row r="5547" spans="76:76">
      <c r="BX5547" s="2"/>
    </row>
    <row r="5548" spans="76:76">
      <c r="BX5548" s="2"/>
    </row>
    <row r="5549" spans="76:76">
      <c r="BX5549" s="2"/>
    </row>
    <row r="5550" spans="76:76">
      <c r="BX5550" s="2"/>
    </row>
    <row r="5551" spans="76:76">
      <c r="BX5551" s="2"/>
    </row>
    <row r="5552" spans="76:76">
      <c r="BX5552" s="2"/>
    </row>
    <row r="5553" spans="76:76">
      <c r="BX5553" s="2"/>
    </row>
    <row r="5554" spans="76:76">
      <c r="BX5554" s="2"/>
    </row>
    <row r="5555" spans="76:76">
      <c r="BX5555" s="2"/>
    </row>
    <row r="5556" spans="76:76">
      <c r="BX5556" s="2"/>
    </row>
    <row r="5557" spans="76:76">
      <c r="BX5557" s="2"/>
    </row>
    <row r="5558" spans="76:76">
      <c r="BX5558" s="2"/>
    </row>
    <row r="5559" spans="76:76">
      <c r="BX5559" s="2"/>
    </row>
    <row r="5560" spans="76:76">
      <c r="BX5560" s="2"/>
    </row>
    <row r="5561" spans="76:76">
      <c r="BX5561" s="2"/>
    </row>
    <row r="5562" spans="76:76">
      <c r="BX5562" s="2"/>
    </row>
    <row r="5563" spans="76:76">
      <c r="BX5563" s="2"/>
    </row>
    <row r="5564" spans="76:76">
      <c r="BX5564" s="2"/>
    </row>
    <row r="5565" spans="76:76">
      <c r="BX5565" s="2"/>
    </row>
    <row r="5566" spans="76:76">
      <c r="BX5566" s="2"/>
    </row>
    <row r="5567" spans="76:76">
      <c r="BX5567" s="2"/>
    </row>
    <row r="5568" spans="76:76">
      <c r="BX5568" s="2"/>
    </row>
    <row r="5569" spans="76:76">
      <c r="BX5569" s="2"/>
    </row>
    <row r="5570" spans="76:76">
      <c r="BX5570" s="2"/>
    </row>
    <row r="5571" spans="76:76">
      <c r="BX5571" s="2"/>
    </row>
    <row r="5572" spans="76:76">
      <c r="BX5572" s="2"/>
    </row>
    <row r="5573" spans="76:76">
      <c r="BX5573" s="2"/>
    </row>
    <row r="5574" spans="76:76">
      <c r="BX5574" s="2"/>
    </row>
    <row r="5575" spans="76:76">
      <c r="BX5575" s="2"/>
    </row>
    <row r="5576" spans="76:76">
      <c r="BX5576" s="2"/>
    </row>
    <row r="5577" spans="76:76">
      <c r="BX5577" s="2"/>
    </row>
    <row r="5578" spans="76:76">
      <c r="BX5578" s="2"/>
    </row>
    <row r="5579" spans="76:76">
      <c r="BX5579" s="2"/>
    </row>
    <row r="5580" spans="76:76">
      <c r="BX5580" s="2"/>
    </row>
    <row r="5581" spans="76:76">
      <c r="BX5581" s="2"/>
    </row>
    <row r="5582" spans="76:76">
      <c r="BX5582" s="2"/>
    </row>
    <row r="5583" spans="76:76">
      <c r="BX5583" s="2"/>
    </row>
    <row r="5584" spans="76:76">
      <c r="BX5584" s="2"/>
    </row>
    <row r="5585" spans="76:76">
      <c r="BX5585" s="2"/>
    </row>
    <row r="5586" spans="76:76">
      <c r="BX5586" s="2"/>
    </row>
    <row r="5587" spans="76:76">
      <c r="BX5587" s="2"/>
    </row>
    <row r="5588" spans="76:76">
      <c r="BX5588" s="2"/>
    </row>
    <row r="5589" spans="76:76">
      <c r="BX5589" s="2"/>
    </row>
    <row r="5590" spans="76:76">
      <c r="BX5590" s="2"/>
    </row>
    <row r="5591" spans="76:76">
      <c r="BX5591" s="2"/>
    </row>
    <row r="5592" spans="76:76">
      <c r="BX5592" s="2"/>
    </row>
    <row r="5593" spans="76:76">
      <c r="BX5593" s="2"/>
    </row>
    <row r="5594" spans="76:76">
      <c r="BX5594" s="2"/>
    </row>
    <row r="5595" spans="76:76">
      <c r="BX5595" s="2"/>
    </row>
    <row r="5596" spans="76:76">
      <c r="BX5596" s="2"/>
    </row>
    <row r="5597" spans="76:76">
      <c r="BX5597" s="2"/>
    </row>
    <row r="5598" spans="76:76">
      <c r="BX5598" s="2"/>
    </row>
    <row r="5599" spans="76:76">
      <c r="BX5599" s="2"/>
    </row>
    <row r="5600" spans="76:76">
      <c r="BX5600" s="2"/>
    </row>
    <row r="5601" spans="76:76">
      <c r="BX5601" s="2"/>
    </row>
    <row r="5602" spans="76:76">
      <c r="BX5602" s="2"/>
    </row>
    <row r="5603" spans="76:76">
      <c r="BX5603" s="2"/>
    </row>
    <row r="5604" spans="76:76">
      <c r="BX5604" s="2"/>
    </row>
    <row r="5605" spans="76:76">
      <c r="BX5605" s="2"/>
    </row>
    <row r="5606" spans="76:76">
      <c r="BX5606" s="2"/>
    </row>
    <row r="5607" spans="76:76">
      <c r="BX5607" s="2"/>
    </row>
    <row r="5608" spans="76:76">
      <c r="BX5608" s="2"/>
    </row>
    <row r="5609" spans="76:76">
      <c r="BX5609" s="2"/>
    </row>
    <row r="5610" spans="76:76">
      <c r="BX5610" s="2"/>
    </row>
    <row r="5611" spans="76:76">
      <c r="BX5611" s="2"/>
    </row>
    <row r="5612" spans="76:76">
      <c r="BX5612" s="2"/>
    </row>
    <row r="5613" spans="76:76">
      <c r="BX5613" s="2"/>
    </row>
    <row r="5614" spans="76:76">
      <c r="BX5614" s="2"/>
    </row>
    <row r="5615" spans="76:76">
      <c r="BX5615" s="2"/>
    </row>
    <row r="5616" spans="76:76">
      <c r="BX5616" s="2"/>
    </row>
    <row r="5617" spans="76:76">
      <c r="BX5617" s="2"/>
    </row>
    <row r="5618" spans="76:76">
      <c r="BX5618" s="2"/>
    </row>
    <row r="5619" spans="76:76">
      <c r="BX5619" s="2"/>
    </row>
    <row r="5620" spans="76:76">
      <c r="BX5620" s="2"/>
    </row>
    <row r="5621" spans="76:76">
      <c r="BX5621" s="2"/>
    </row>
    <row r="5622" spans="76:76">
      <c r="BX5622" s="2"/>
    </row>
    <row r="5623" spans="76:76">
      <c r="BX5623" s="2"/>
    </row>
    <row r="5624" spans="76:76">
      <c r="BX5624" s="2"/>
    </row>
    <row r="5625" spans="76:76">
      <c r="BX5625" s="2"/>
    </row>
    <row r="5626" spans="76:76">
      <c r="BX5626" s="2"/>
    </row>
    <row r="5627" spans="76:76">
      <c r="BX5627" s="2"/>
    </row>
    <row r="5628" spans="76:76">
      <c r="BX5628" s="2"/>
    </row>
    <row r="5629" spans="76:76">
      <c r="BX5629" s="2"/>
    </row>
    <row r="5630" spans="76:76">
      <c r="BX5630" s="2"/>
    </row>
    <row r="5631" spans="76:76">
      <c r="BX5631" s="2"/>
    </row>
    <row r="5632" spans="76:76">
      <c r="BX5632" s="2"/>
    </row>
    <row r="5633" spans="76:76">
      <c r="BX5633" s="2"/>
    </row>
    <row r="5634" spans="76:76">
      <c r="BX5634" s="2"/>
    </row>
    <row r="5635" spans="76:76">
      <c r="BX5635" s="2"/>
    </row>
    <row r="5636" spans="76:76">
      <c r="BX5636" s="2"/>
    </row>
    <row r="5637" spans="76:76">
      <c r="BX5637" s="2"/>
    </row>
    <row r="5638" spans="76:76">
      <c r="BX5638" s="2"/>
    </row>
    <row r="5639" spans="76:76">
      <c r="BX5639" s="2"/>
    </row>
    <row r="5640" spans="76:76">
      <c r="BX5640" s="2"/>
    </row>
    <row r="5641" spans="76:76">
      <c r="BX5641" s="2"/>
    </row>
    <row r="5642" spans="76:76">
      <c r="BX5642" s="2"/>
    </row>
    <row r="5643" spans="76:76">
      <c r="BX5643" s="2"/>
    </row>
    <row r="5644" spans="76:76">
      <c r="BX5644" s="2"/>
    </row>
    <row r="5645" spans="76:76">
      <c r="BX5645" s="2"/>
    </row>
    <row r="5646" spans="76:76">
      <c r="BX5646" s="2"/>
    </row>
    <row r="5647" spans="76:76">
      <c r="BX5647" s="2"/>
    </row>
    <row r="5648" spans="76:76">
      <c r="BX5648" s="2"/>
    </row>
    <row r="5649" spans="76:76">
      <c r="BX5649" s="2"/>
    </row>
    <row r="5650" spans="76:76">
      <c r="BX5650" s="2"/>
    </row>
    <row r="5651" spans="76:76">
      <c r="BX5651" s="2"/>
    </row>
    <row r="5652" spans="76:76">
      <c r="BX5652" s="2"/>
    </row>
    <row r="5653" spans="76:76">
      <c r="BX5653" s="2"/>
    </row>
    <row r="5654" spans="76:76">
      <c r="BX5654" s="2"/>
    </row>
    <row r="5655" spans="76:76">
      <c r="BX5655" s="2"/>
    </row>
    <row r="5656" spans="76:76">
      <c r="BX5656" s="2"/>
    </row>
    <row r="5657" spans="76:76">
      <c r="BX5657" s="2"/>
    </row>
    <row r="5658" spans="76:76">
      <c r="BX5658" s="2"/>
    </row>
    <row r="5659" spans="76:76">
      <c r="BX5659" s="2"/>
    </row>
    <row r="5660" spans="76:76">
      <c r="BX5660" s="2"/>
    </row>
    <row r="5661" spans="76:76">
      <c r="BX5661" s="2"/>
    </row>
    <row r="5662" spans="76:76">
      <c r="BX5662" s="2"/>
    </row>
    <row r="5663" spans="76:76">
      <c r="BX5663" s="2"/>
    </row>
    <row r="5664" spans="76:76">
      <c r="BX5664" s="2"/>
    </row>
    <row r="5665" spans="76:76">
      <c r="BX5665" s="2"/>
    </row>
    <row r="5666" spans="76:76">
      <c r="BX5666" s="2"/>
    </row>
    <row r="5667" spans="76:76">
      <c r="BX5667" s="2"/>
    </row>
    <row r="5668" spans="76:76">
      <c r="BX5668" s="2"/>
    </row>
    <row r="5669" spans="76:76">
      <c r="BX5669" s="2"/>
    </row>
    <row r="5670" spans="76:76">
      <c r="BX5670" s="2"/>
    </row>
    <row r="5671" spans="76:76">
      <c r="BX5671" s="2"/>
    </row>
    <row r="5672" spans="76:76">
      <c r="BX5672" s="2"/>
    </row>
    <row r="5673" spans="76:76">
      <c r="BX5673" s="2"/>
    </row>
    <row r="5674" spans="76:76">
      <c r="BX5674" s="2"/>
    </row>
    <row r="5675" spans="76:76">
      <c r="BX5675" s="2"/>
    </row>
    <row r="5676" spans="76:76">
      <c r="BX5676" s="2"/>
    </row>
    <row r="5677" spans="76:76">
      <c r="BX5677" s="2"/>
    </row>
    <row r="5678" spans="76:76">
      <c r="BX5678" s="2"/>
    </row>
    <row r="5679" spans="76:76">
      <c r="BX5679" s="2"/>
    </row>
    <row r="5680" spans="76:76">
      <c r="BX5680" s="2"/>
    </row>
    <row r="5681" spans="76:76">
      <c r="BX5681" s="2"/>
    </row>
    <row r="5682" spans="76:76">
      <c r="BX5682" s="2"/>
    </row>
    <row r="5683" spans="76:76">
      <c r="BX5683" s="2"/>
    </row>
    <row r="5684" spans="76:76">
      <c r="BX5684" s="2"/>
    </row>
    <row r="5685" spans="76:76">
      <c r="BX5685" s="2"/>
    </row>
    <row r="5686" spans="76:76">
      <c r="BX5686" s="2"/>
    </row>
    <row r="5687" spans="76:76">
      <c r="BX5687" s="2"/>
    </row>
    <row r="5688" spans="76:76">
      <c r="BX5688" s="2"/>
    </row>
    <row r="5689" spans="76:76">
      <c r="BX5689" s="2"/>
    </row>
    <row r="5690" spans="76:76">
      <c r="BX5690" s="2"/>
    </row>
    <row r="5691" spans="76:76">
      <c r="BX5691" s="2"/>
    </row>
    <row r="5692" spans="76:76">
      <c r="BX5692" s="2"/>
    </row>
    <row r="5693" spans="76:76">
      <c r="BX5693" s="2"/>
    </row>
    <row r="5694" spans="76:76">
      <c r="BX5694" s="2"/>
    </row>
    <row r="5695" spans="76:76">
      <c r="BX5695" s="2"/>
    </row>
    <row r="5696" spans="76:76">
      <c r="BX5696" s="2"/>
    </row>
    <row r="5697" spans="76:76">
      <c r="BX5697" s="2"/>
    </row>
    <row r="5698" spans="76:76">
      <c r="BX5698" s="2"/>
    </row>
    <row r="5699" spans="76:76">
      <c r="BX5699" s="2"/>
    </row>
    <row r="5700" spans="76:76">
      <c r="BX5700" s="2"/>
    </row>
    <row r="5701" spans="76:76">
      <c r="BX5701" s="2"/>
    </row>
    <row r="5702" spans="76:76">
      <c r="BX5702" s="2"/>
    </row>
    <row r="5703" spans="76:76">
      <c r="BX5703" s="2"/>
    </row>
    <row r="5704" spans="76:76">
      <c r="BX5704" s="2"/>
    </row>
    <row r="5705" spans="76:76">
      <c r="BX5705" s="2"/>
    </row>
    <row r="5706" spans="76:76">
      <c r="BX5706" s="2"/>
    </row>
    <row r="5707" spans="76:76">
      <c r="BX5707" s="2"/>
    </row>
    <row r="5708" spans="76:76">
      <c r="BX5708" s="2"/>
    </row>
    <row r="5709" spans="76:76">
      <c r="BX5709" s="2"/>
    </row>
    <row r="5710" spans="76:76">
      <c r="BX5710" s="2"/>
    </row>
    <row r="5711" spans="76:76">
      <c r="BX5711" s="2"/>
    </row>
    <row r="5712" spans="76:76">
      <c r="BX5712" s="2"/>
    </row>
    <row r="5713" spans="76:76">
      <c r="BX5713" s="2"/>
    </row>
    <row r="5714" spans="76:76">
      <c r="BX5714" s="2"/>
    </row>
    <row r="5715" spans="76:76">
      <c r="BX5715" s="2"/>
    </row>
    <row r="5716" spans="76:76">
      <c r="BX5716" s="2"/>
    </row>
    <row r="5717" spans="76:76">
      <c r="BX5717" s="2"/>
    </row>
    <row r="5718" spans="76:76">
      <c r="BX5718" s="2"/>
    </row>
    <row r="5719" spans="76:76">
      <c r="BX5719" s="2"/>
    </row>
    <row r="5720" spans="76:76">
      <c r="BX5720" s="2"/>
    </row>
    <row r="5721" spans="76:76">
      <c r="BX5721" s="2"/>
    </row>
    <row r="5722" spans="76:76">
      <c r="BX5722" s="2"/>
    </row>
    <row r="5723" spans="76:76">
      <c r="BX5723" s="2"/>
    </row>
    <row r="5724" spans="76:76">
      <c r="BX5724" s="2"/>
    </row>
    <row r="5725" spans="76:76">
      <c r="BX5725" s="2"/>
    </row>
    <row r="5726" spans="76:76">
      <c r="BX5726" s="2"/>
    </row>
    <row r="5727" spans="76:76">
      <c r="BX5727" s="2"/>
    </row>
    <row r="5728" spans="76:76">
      <c r="BX5728" s="2"/>
    </row>
    <row r="5729" spans="76:76">
      <c r="BX5729" s="2"/>
    </row>
    <row r="5730" spans="76:76">
      <c r="BX5730" s="2"/>
    </row>
    <row r="5731" spans="76:76">
      <c r="BX5731" s="2"/>
    </row>
    <row r="5732" spans="76:76">
      <c r="BX5732" s="2"/>
    </row>
    <row r="5733" spans="76:76">
      <c r="BX5733" s="2"/>
    </row>
    <row r="5734" spans="76:76">
      <c r="BX5734" s="2"/>
    </row>
    <row r="5735" spans="76:76">
      <c r="BX5735" s="2"/>
    </row>
    <row r="5736" spans="76:76">
      <c r="BX5736" s="2"/>
    </row>
    <row r="5737" spans="76:76">
      <c r="BX5737" s="2"/>
    </row>
    <row r="5738" spans="76:76">
      <c r="BX5738" s="2"/>
    </row>
    <row r="5739" spans="76:76">
      <c r="BX5739" s="2"/>
    </row>
    <row r="5740" spans="76:76">
      <c r="BX5740" s="2"/>
    </row>
    <row r="5741" spans="76:76">
      <c r="BX5741" s="2"/>
    </row>
    <row r="5742" spans="76:76">
      <c r="BX5742" s="2"/>
    </row>
    <row r="5743" spans="76:76">
      <c r="BX5743" s="2"/>
    </row>
    <row r="5744" spans="76:76">
      <c r="BX5744" s="2"/>
    </row>
    <row r="5745" spans="76:76">
      <c r="BX5745" s="2"/>
    </row>
    <row r="5746" spans="76:76">
      <c r="BX5746" s="2"/>
    </row>
    <row r="5747" spans="76:76">
      <c r="BX5747" s="2"/>
    </row>
    <row r="5748" spans="76:76">
      <c r="BX5748" s="2"/>
    </row>
    <row r="5749" spans="76:76">
      <c r="BX5749" s="2"/>
    </row>
    <row r="5750" spans="76:76">
      <c r="BX5750" s="2"/>
    </row>
    <row r="5751" spans="76:76">
      <c r="BX5751" s="2"/>
    </row>
    <row r="5752" spans="76:76">
      <c r="BX5752" s="2"/>
    </row>
    <row r="5753" spans="76:76">
      <c r="BX5753" s="2"/>
    </row>
    <row r="5754" spans="76:76">
      <c r="BX5754" s="2"/>
    </row>
    <row r="5755" spans="76:76">
      <c r="BX5755" s="2"/>
    </row>
    <row r="5756" spans="76:76">
      <c r="BX5756" s="2"/>
    </row>
    <row r="5757" spans="76:76">
      <c r="BX5757" s="2"/>
    </row>
    <row r="5758" spans="76:76">
      <c r="BX5758" s="2"/>
    </row>
    <row r="5759" spans="76:76">
      <c r="BX5759" s="2"/>
    </row>
    <row r="5760" spans="76:76">
      <c r="BX5760" s="2"/>
    </row>
    <row r="5761" spans="76:76">
      <c r="BX5761" s="2"/>
    </row>
    <row r="5762" spans="76:76">
      <c r="BX5762" s="2"/>
    </row>
    <row r="5763" spans="76:76">
      <c r="BX5763" s="2"/>
    </row>
    <row r="5764" spans="76:76">
      <c r="BX5764" s="2"/>
    </row>
    <row r="5765" spans="76:76">
      <c r="BX5765" s="2"/>
    </row>
    <row r="5766" spans="76:76">
      <c r="BX5766" s="2"/>
    </row>
    <row r="5767" spans="76:76">
      <c r="BX5767" s="2"/>
    </row>
    <row r="5768" spans="76:76">
      <c r="BX5768" s="2"/>
    </row>
    <row r="5769" spans="76:76">
      <c r="BX5769" s="2"/>
    </row>
    <row r="5770" spans="76:76">
      <c r="BX5770" s="2"/>
    </row>
    <row r="5771" spans="76:76">
      <c r="BX5771" s="2"/>
    </row>
    <row r="5772" spans="76:76">
      <c r="BX5772" s="2"/>
    </row>
    <row r="5773" spans="76:76">
      <c r="BX5773" s="2"/>
    </row>
    <row r="5774" spans="76:76">
      <c r="BX5774" s="2"/>
    </row>
    <row r="5775" spans="76:76">
      <c r="BX5775" s="2"/>
    </row>
    <row r="5776" spans="76:76">
      <c r="BX5776" s="2"/>
    </row>
    <row r="5777" spans="76:76">
      <c r="BX5777" s="2"/>
    </row>
    <row r="5778" spans="76:76">
      <c r="BX5778" s="2"/>
    </row>
    <row r="5779" spans="76:76">
      <c r="BX5779" s="2"/>
    </row>
    <row r="5780" spans="76:76">
      <c r="BX5780" s="2"/>
    </row>
    <row r="5781" spans="76:76">
      <c r="BX5781" s="2"/>
    </row>
    <row r="5782" spans="76:76">
      <c r="BX5782" s="2"/>
    </row>
    <row r="5783" spans="76:76">
      <c r="BX5783" s="2"/>
    </row>
    <row r="5784" spans="76:76">
      <c r="BX5784" s="2"/>
    </row>
    <row r="5785" spans="76:76">
      <c r="BX5785" s="2"/>
    </row>
    <row r="5786" spans="76:76">
      <c r="BX5786" s="2"/>
    </row>
    <row r="5787" spans="76:76">
      <c r="BX5787" s="2"/>
    </row>
    <row r="5788" spans="76:76">
      <c r="BX5788" s="2"/>
    </row>
    <row r="5789" spans="76:76">
      <c r="BX5789" s="2"/>
    </row>
    <row r="5790" spans="76:76">
      <c r="BX5790" s="2"/>
    </row>
    <row r="5791" spans="76:76">
      <c r="BX5791" s="2"/>
    </row>
    <row r="5792" spans="76:76">
      <c r="BX5792" s="2"/>
    </row>
    <row r="5793" spans="76:76">
      <c r="BX5793" s="2"/>
    </row>
    <row r="5794" spans="76:76">
      <c r="BX5794" s="2"/>
    </row>
    <row r="5795" spans="76:76">
      <c r="BX5795" s="2"/>
    </row>
    <row r="5796" spans="76:76">
      <c r="BX5796" s="2"/>
    </row>
    <row r="5797" spans="76:76">
      <c r="BX5797" s="2"/>
    </row>
    <row r="5798" spans="76:76">
      <c r="BX5798" s="2"/>
    </row>
    <row r="5799" spans="76:76">
      <c r="BX5799" s="2"/>
    </row>
    <row r="5800" spans="76:76">
      <c r="BX5800" s="2"/>
    </row>
    <row r="5801" spans="76:76">
      <c r="BX5801" s="2"/>
    </row>
    <row r="5802" spans="76:76">
      <c r="BX5802" s="2"/>
    </row>
    <row r="5803" spans="76:76">
      <c r="BX5803" s="2"/>
    </row>
    <row r="5804" spans="76:76">
      <c r="BX5804" s="2"/>
    </row>
    <row r="5805" spans="76:76">
      <c r="BX5805" s="2"/>
    </row>
    <row r="5806" spans="76:76">
      <c r="BX5806" s="2"/>
    </row>
    <row r="5807" spans="76:76">
      <c r="BX5807" s="2"/>
    </row>
    <row r="5808" spans="76:76">
      <c r="BX5808" s="2"/>
    </row>
    <row r="5809" spans="76:76">
      <c r="BX5809" s="2"/>
    </row>
    <row r="5810" spans="76:76">
      <c r="BX5810" s="2"/>
    </row>
    <row r="5811" spans="76:76">
      <c r="BX5811" s="2"/>
    </row>
    <row r="5812" spans="76:76">
      <c r="BX5812" s="2"/>
    </row>
    <row r="5813" spans="76:76">
      <c r="BX5813" s="2"/>
    </row>
    <row r="5814" spans="76:76">
      <c r="BX5814" s="2"/>
    </row>
    <row r="5815" spans="76:76">
      <c r="BX5815" s="2"/>
    </row>
    <row r="5816" spans="76:76">
      <c r="BX5816" s="2"/>
    </row>
    <row r="5817" spans="76:76">
      <c r="BX5817" s="2"/>
    </row>
    <row r="5818" spans="76:76">
      <c r="BX5818" s="2"/>
    </row>
    <row r="5819" spans="76:76">
      <c r="BX5819" s="2"/>
    </row>
    <row r="5820" spans="76:76">
      <c r="BX5820" s="2"/>
    </row>
    <row r="5821" spans="76:76">
      <c r="BX5821" s="2"/>
    </row>
    <row r="5822" spans="76:76">
      <c r="BX5822" s="2"/>
    </row>
    <row r="5823" spans="76:76">
      <c r="BX5823" s="2"/>
    </row>
    <row r="5824" spans="76:76">
      <c r="BX5824" s="2"/>
    </row>
    <row r="5825" spans="76:76">
      <c r="BX5825" s="2"/>
    </row>
    <row r="5826" spans="76:76">
      <c r="BX5826" s="2"/>
    </row>
    <row r="5827" spans="76:76">
      <c r="BX5827" s="2"/>
    </row>
    <row r="5828" spans="76:76">
      <c r="BX5828" s="2"/>
    </row>
    <row r="5829" spans="76:76">
      <c r="BX5829" s="2"/>
    </row>
    <row r="5830" spans="76:76">
      <c r="BX5830" s="2"/>
    </row>
    <row r="5831" spans="76:76">
      <c r="BX5831" s="2"/>
    </row>
    <row r="5832" spans="76:76">
      <c r="BX5832" s="2"/>
    </row>
    <row r="5833" spans="76:76">
      <c r="BX5833" s="2"/>
    </row>
    <row r="5834" spans="76:76">
      <c r="BX5834" s="2"/>
    </row>
    <row r="5835" spans="76:76">
      <c r="BX5835" s="2"/>
    </row>
    <row r="5836" spans="76:76">
      <c r="BX5836" s="2"/>
    </row>
    <row r="5837" spans="76:76">
      <c r="BX5837" s="2"/>
    </row>
    <row r="5838" spans="76:76">
      <c r="BX5838" s="2"/>
    </row>
    <row r="5839" spans="76:76">
      <c r="BX5839" s="2"/>
    </row>
    <row r="5840" spans="76:76">
      <c r="BX5840" s="2"/>
    </row>
    <row r="5841" spans="76:76">
      <c r="BX5841" s="2"/>
    </row>
    <row r="5842" spans="76:76">
      <c r="BX5842" s="2"/>
    </row>
    <row r="5843" spans="76:76">
      <c r="BX5843" s="2"/>
    </row>
    <row r="5844" spans="76:76">
      <c r="BX5844" s="2"/>
    </row>
    <row r="5845" spans="76:76">
      <c r="BX5845" s="2"/>
    </row>
    <row r="5846" spans="76:76">
      <c r="BX5846" s="2"/>
    </row>
    <row r="5847" spans="76:76">
      <c r="BX5847" s="2"/>
    </row>
    <row r="5848" spans="76:76">
      <c r="BX5848" s="2"/>
    </row>
    <row r="5849" spans="76:76">
      <c r="BX5849" s="2"/>
    </row>
    <row r="5850" spans="76:76">
      <c r="BX5850" s="2"/>
    </row>
    <row r="5851" spans="76:76">
      <c r="BX5851" s="2"/>
    </row>
    <row r="5852" spans="76:76">
      <c r="BX5852" s="2"/>
    </row>
    <row r="5853" spans="76:76">
      <c r="BX5853" s="2"/>
    </row>
    <row r="5854" spans="76:76">
      <c r="BX5854" s="2"/>
    </row>
    <row r="5855" spans="76:76">
      <c r="BX5855" s="2"/>
    </row>
    <row r="5856" spans="76:76">
      <c r="BX5856" s="2"/>
    </row>
    <row r="5857" spans="76:76">
      <c r="BX5857" s="2"/>
    </row>
    <row r="5858" spans="76:76">
      <c r="BX5858" s="2"/>
    </row>
    <row r="5859" spans="76:76">
      <c r="BX5859" s="2"/>
    </row>
    <row r="5860" spans="76:76">
      <c r="BX5860" s="2"/>
    </row>
    <row r="5861" spans="76:76">
      <c r="BX5861" s="2"/>
    </row>
    <row r="5862" spans="76:76">
      <c r="BX5862" s="2"/>
    </row>
    <row r="5863" spans="76:76">
      <c r="BX5863" s="2"/>
    </row>
    <row r="5864" spans="76:76">
      <c r="BX5864" s="2"/>
    </row>
    <row r="5865" spans="76:76">
      <c r="BX5865" s="2"/>
    </row>
    <row r="5866" spans="76:76">
      <c r="BX5866" s="2"/>
    </row>
    <row r="5867" spans="76:76">
      <c r="BX5867" s="2"/>
    </row>
    <row r="5868" spans="76:76">
      <c r="BX5868" s="2"/>
    </row>
    <row r="5869" spans="76:76">
      <c r="BX5869" s="2"/>
    </row>
    <row r="5870" spans="76:76">
      <c r="BX5870" s="2"/>
    </row>
    <row r="5871" spans="76:76">
      <c r="BX5871" s="2"/>
    </row>
    <row r="5872" spans="76:76">
      <c r="BX5872" s="2"/>
    </row>
    <row r="5873" spans="76:76">
      <c r="BX5873" s="2"/>
    </row>
    <row r="5874" spans="76:76">
      <c r="BX5874" s="2"/>
    </row>
    <row r="5875" spans="76:76">
      <c r="BX5875" s="2"/>
    </row>
    <row r="5876" spans="76:76">
      <c r="BX5876" s="2"/>
    </row>
    <row r="5877" spans="76:76">
      <c r="BX5877" s="2"/>
    </row>
    <row r="5878" spans="76:76">
      <c r="BX5878" s="2"/>
    </row>
    <row r="5879" spans="76:76">
      <c r="BX5879" s="2"/>
    </row>
    <row r="5880" spans="76:76">
      <c r="BX5880" s="2"/>
    </row>
    <row r="5881" spans="76:76">
      <c r="BX5881" s="2"/>
    </row>
    <row r="5882" spans="76:76">
      <c r="BX5882" s="2"/>
    </row>
    <row r="5883" spans="76:76">
      <c r="BX5883" s="2"/>
    </row>
    <row r="5884" spans="76:76">
      <c r="BX5884" s="2"/>
    </row>
    <row r="5885" spans="76:76">
      <c r="BX5885" s="2"/>
    </row>
    <row r="5886" spans="76:76">
      <c r="BX5886" s="2"/>
    </row>
    <row r="5887" spans="76:76">
      <c r="BX5887" s="2"/>
    </row>
    <row r="5888" spans="76:76">
      <c r="BX5888" s="2"/>
    </row>
    <row r="5889" spans="76:76">
      <c r="BX5889" s="2"/>
    </row>
    <row r="5890" spans="76:76">
      <c r="BX5890" s="2"/>
    </row>
    <row r="5891" spans="76:76">
      <c r="BX5891" s="2"/>
    </row>
    <row r="5892" spans="76:76">
      <c r="BX5892" s="2"/>
    </row>
    <row r="5893" spans="76:76">
      <c r="BX5893" s="2"/>
    </row>
    <row r="5894" spans="76:76">
      <c r="BX5894" s="2"/>
    </row>
    <row r="5895" spans="76:76">
      <c r="BX5895" s="2"/>
    </row>
    <row r="5896" spans="76:76">
      <c r="BX5896" s="2"/>
    </row>
    <row r="5897" spans="76:76">
      <c r="BX5897" s="2"/>
    </row>
    <row r="5898" spans="76:76">
      <c r="BX5898" s="2"/>
    </row>
    <row r="5899" spans="76:76">
      <c r="BX5899" s="2"/>
    </row>
    <row r="5900" spans="76:76">
      <c r="BX5900" s="2"/>
    </row>
    <row r="5901" spans="76:76">
      <c r="BX5901" s="2"/>
    </row>
    <row r="5902" spans="76:76">
      <c r="BX5902" s="2"/>
    </row>
    <row r="5903" spans="76:76">
      <c r="BX5903" s="2"/>
    </row>
    <row r="5904" spans="76:76">
      <c r="BX5904" s="2"/>
    </row>
    <row r="5905" spans="76:76">
      <c r="BX5905" s="2"/>
    </row>
    <row r="5906" spans="76:76">
      <c r="BX5906" s="2"/>
    </row>
    <row r="5907" spans="76:76">
      <c r="BX5907" s="2"/>
    </row>
    <row r="5908" spans="76:76">
      <c r="BX5908" s="2"/>
    </row>
    <row r="5909" spans="76:76">
      <c r="BX5909" s="2"/>
    </row>
    <row r="5910" spans="76:76">
      <c r="BX5910" s="2"/>
    </row>
    <row r="5911" spans="76:76">
      <c r="BX5911" s="2"/>
    </row>
    <row r="5912" spans="76:76">
      <c r="BX5912" s="2"/>
    </row>
    <row r="5913" spans="76:76">
      <c r="BX5913" s="2"/>
    </row>
    <row r="5914" spans="76:76">
      <c r="BX5914" s="2"/>
    </row>
    <row r="5915" spans="76:76">
      <c r="BX5915" s="2"/>
    </row>
    <row r="5916" spans="76:76">
      <c r="BX5916" s="2"/>
    </row>
    <row r="5917" spans="76:76">
      <c r="BX5917" s="2"/>
    </row>
    <row r="5918" spans="76:76">
      <c r="BX5918" s="2"/>
    </row>
    <row r="5919" spans="76:76">
      <c r="BX5919" s="2"/>
    </row>
    <row r="5920" spans="76:76">
      <c r="BX5920" s="2"/>
    </row>
    <row r="5921" spans="76:76">
      <c r="BX5921" s="2"/>
    </row>
    <row r="5922" spans="76:76">
      <c r="BX5922" s="2"/>
    </row>
    <row r="5923" spans="76:76">
      <c r="BX5923" s="2"/>
    </row>
    <row r="5924" spans="76:76">
      <c r="BX5924" s="2"/>
    </row>
    <row r="5925" spans="76:76">
      <c r="BX5925" s="2"/>
    </row>
    <row r="5926" spans="76:76">
      <c r="BX5926" s="2"/>
    </row>
    <row r="5927" spans="76:76">
      <c r="BX5927" s="2"/>
    </row>
    <row r="5928" spans="76:76">
      <c r="BX5928" s="2"/>
    </row>
    <row r="5929" spans="76:76">
      <c r="BX5929" s="2"/>
    </row>
    <row r="5930" spans="76:76">
      <c r="BX5930" s="2"/>
    </row>
    <row r="5931" spans="76:76">
      <c r="BX5931" s="2"/>
    </row>
    <row r="5932" spans="76:76">
      <c r="BX5932" s="2"/>
    </row>
    <row r="5933" spans="76:76">
      <c r="BX5933" s="2"/>
    </row>
    <row r="5934" spans="76:76">
      <c r="BX5934" s="2"/>
    </row>
    <row r="5935" spans="76:76">
      <c r="BX5935" s="2"/>
    </row>
    <row r="5936" spans="76:76">
      <c r="BX5936" s="2"/>
    </row>
    <row r="5937" spans="76:76">
      <c r="BX5937" s="2"/>
    </row>
    <row r="5938" spans="76:76">
      <c r="BX5938" s="2"/>
    </row>
    <row r="5939" spans="76:76">
      <c r="BX5939" s="2"/>
    </row>
    <row r="5940" spans="76:76">
      <c r="BX5940" s="2"/>
    </row>
    <row r="5941" spans="76:76">
      <c r="BX5941" s="2"/>
    </row>
    <row r="5942" spans="76:76">
      <c r="BX5942" s="2"/>
    </row>
    <row r="5943" spans="76:76">
      <c r="BX5943" s="2"/>
    </row>
    <row r="5944" spans="76:76">
      <c r="BX5944" s="2"/>
    </row>
    <row r="5945" spans="76:76">
      <c r="BX5945" s="2"/>
    </row>
    <row r="5946" spans="76:76">
      <c r="BX5946" s="2"/>
    </row>
    <row r="5947" spans="76:76">
      <c r="BX5947" s="2"/>
    </row>
    <row r="5948" spans="76:76">
      <c r="BX5948" s="2"/>
    </row>
    <row r="5949" spans="76:76">
      <c r="BX5949" s="2"/>
    </row>
    <row r="5950" spans="76:76">
      <c r="BX5950" s="2"/>
    </row>
    <row r="5951" spans="76:76">
      <c r="BX5951" s="2"/>
    </row>
    <row r="5952" spans="76:76">
      <c r="BX5952" s="2"/>
    </row>
    <row r="5953" spans="76:76">
      <c r="BX5953" s="2"/>
    </row>
    <row r="5954" spans="76:76">
      <c r="BX5954" s="2"/>
    </row>
    <row r="5955" spans="76:76">
      <c r="BX5955" s="2"/>
    </row>
    <row r="5956" spans="76:76">
      <c r="BX5956" s="2"/>
    </row>
    <row r="5957" spans="76:76">
      <c r="BX5957" s="2"/>
    </row>
    <row r="5958" spans="76:76">
      <c r="BX5958" s="2"/>
    </row>
    <row r="5959" spans="76:76">
      <c r="BX5959" s="2"/>
    </row>
    <row r="5960" spans="76:76">
      <c r="BX5960" s="2"/>
    </row>
    <row r="5961" spans="76:76">
      <c r="BX5961" s="2"/>
    </row>
    <row r="5962" spans="76:76">
      <c r="BX5962" s="2"/>
    </row>
    <row r="5963" spans="76:76">
      <c r="BX5963" s="2"/>
    </row>
    <row r="5964" spans="76:76">
      <c r="BX5964" s="2"/>
    </row>
    <row r="5965" spans="76:76">
      <c r="BX5965" s="2"/>
    </row>
    <row r="5966" spans="76:76">
      <c r="BX5966" s="2"/>
    </row>
    <row r="5967" spans="76:76">
      <c r="BX5967" s="2"/>
    </row>
    <row r="5968" spans="76:76">
      <c r="BX5968" s="2"/>
    </row>
    <row r="5969" spans="76:76">
      <c r="BX5969" s="2"/>
    </row>
    <row r="5970" spans="76:76">
      <c r="BX5970" s="2"/>
    </row>
    <row r="5971" spans="76:76">
      <c r="BX5971" s="2"/>
    </row>
    <row r="5972" spans="76:76">
      <c r="BX5972" s="2"/>
    </row>
    <row r="5973" spans="76:76">
      <c r="BX5973" s="2"/>
    </row>
    <row r="5974" spans="76:76">
      <c r="BX5974" s="2"/>
    </row>
    <row r="5975" spans="76:76">
      <c r="BX5975" s="2"/>
    </row>
    <row r="5976" spans="76:76">
      <c r="BX5976" s="2"/>
    </row>
    <row r="5977" spans="76:76">
      <c r="BX5977" s="2"/>
    </row>
    <row r="5978" spans="76:76">
      <c r="BX5978" s="2"/>
    </row>
    <row r="5979" spans="76:76">
      <c r="BX5979" s="2"/>
    </row>
    <row r="5980" spans="76:76">
      <c r="BX5980" s="2"/>
    </row>
    <row r="5981" spans="76:76">
      <c r="BX5981" s="2"/>
    </row>
    <row r="5982" spans="76:76">
      <c r="BX5982" s="2"/>
    </row>
    <row r="5983" spans="76:76">
      <c r="BX5983" s="2"/>
    </row>
    <row r="5984" spans="76:76">
      <c r="BX5984" s="2"/>
    </row>
    <row r="5985" spans="76:76">
      <c r="BX5985" s="2"/>
    </row>
    <row r="5986" spans="76:76">
      <c r="BX5986" s="2"/>
    </row>
    <row r="5987" spans="76:76">
      <c r="BX5987" s="2"/>
    </row>
    <row r="5988" spans="76:76">
      <c r="BX5988" s="2"/>
    </row>
    <row r="5989" spans="76:76">
      <c r="BX5989" s="2"/>
    </row>
    <row r="5990" spans="76:76">
      <c r="BX5990" s="2"/>
    </row>
    <row r="5991" spans="76:76">
      <c r="BX5991" s="2"/>
    </row>
    <row r="5992" spans="76:76">
      <c r="BX5992" s="2"/>
    </row>
    <row r="5993" spans="76:76">
      <c r="BX5993" s="2"/>
    </row>
    <row r="5994" spans="76:76">
      <c r="BX5994" s="2"/>
    </row>
    <row r="5995" spans="76:76">
      <c r="BX5995" s="2"/>
    </row>
    <row r="5996" spans="76:76">
      <c r="BX5996" s="2"/>
    </row>
    <row r="5997" spans="76:76">
      <c r="BX5997" s="2"/>
    </row>
    <row r="5998" spans="76:76">
      <c r="BX5998" s="2"/>
    </row>
    <row r="5999" spans="76:76">
      <c r="BX5999" s="2"/>
    </row>
    <row r="6000" spans="76:76">
      <c r="BX6000" s="2"/>
    </row>
    <row r="6001" spans="76:76">
      <c r="BX6001" s="2"/>
    </row>
    <row r="6002" spans="76:76">
      <c r="BX6002" s="2"/>
    </row>
    <row r="6003" spans="76:76">
      <c r="BX6003" s="2"/>
    </row>
    <row r="6004" spans="76:76">
      <c r="BX6004" s="2"/>
    </row>
    <row r="6005" spans="76:76">
      <c r="BX6005" s="2"/>
    </row>
    <row r="6006" spans="76:76">
      <c r="BX6006" s="2"/>
    </row>
    <row r="6007" spans="76:76">
      <c r="BX6007" s="2"/>
    </row>
    <row r="6008" spans="76:76">
      <c r="BX6008" s="2"/>
    </row>
    <row r="6009" spans="76:76">
      <c r="BX6009" s="2"/>
    </row>
    <row r="6010" spans="76:76">
      <c r="BX6010" s="2"/>
    </row>
    <row r="6011" spans="76:76">
      <c r="BX6011" s="2"/>
    </row>
    <row r="6012" spans="76:76">
      <c r="BX6012" s="2"/>
    </row>
    <row r="6013" spans="76:76">
      <c r="BX6013" s="2"/>
    </row>
    <row r="6014" spans="76:76">
      <c r="BX6014" s="2"/>
    </row>
    <row r="6015" spans="76:76">
      <c r="BX6015" s="2"/>
    </row>
    <row r="6016" spans="76:76">
      <c r="BX6016" s="2"/>
    </row>
    <row r="6017" spans="76:76">
      <c r="BX6017" s="2"/>
    </row>
    <row r="6018" spans="76:76">
      <c r="BX6018" s="2"/>
    </row>
    <row r="6019" spans="76:76">
      <c r="BX6019" s="2"/>
    </row>
    <row r="6020" spans="76:76">
      <c r="BX6020" s="2"/>
    </row>
    <row r="6021" spans="76:76">
      <c r="BX6021" s="2"/>
    </row>
    <row r="6022" spans="76:76">
      <c r="BX6022" s="2"/>
    </row>
    <row r="6023" spans="76:76">
      <c r="BX6023" s="2"/>
    </row>
    <row r="6024" spans="76:76">
      <c r="BX6024" s="2"/>
    </row>
    <row r="6025" spans="76:76">
      <c r="BX6025" s="2"/>
    </row>
    <row r="6026" spans="76:76">
      <c r="BX6026" s="2"/>
    </row>
    <row r="6027" spans="76:76">
      <c r="BX6027" s="2"/>
    </row>
    <row r="6028" spans="76:76">
      <c r="BX6028" s="2"/>
    </row>
    <row r="6029" spans="76:76">
      <c r="BX6029" s="2"/>
    </row>
    <row r="6030" spans="76:76">
      <c r="BX6030" s="2"/>
    </row>
    <row r="6031" spans="76:76">
      <c r="BX6031" s="2"/>
    </row>
    <row r="6032" spans="76:76">
      <c r="BX6032" s="2"/>
    </row>
    <row r="6033" spans="76:76">
      <c r="BX6033" s="2"/>
    </row>
    <row r="6034" spans="76:76">
      <c r="BX6034" s="2"/>
    </row>
    <row r="6035" spans="76:76">
      <c r="BX6035" s="2"/>
    </row>
    <row r="6036" spans="76:76">
      <c r="BX6036" s="2"/>
    </row>
    <row r="6037" spans="76:76">
      <c r="BX6037" s="2"/>
    </row>
    <row r="6038" spans="76:76">
      <c r="BX6038" s="2"/>
    </row>
    <row r="6039" spans="76:76">
      <c r="BX6039" s="2"/>
    </row>
    <row r="6040" spans="76:76">
      <c r="BX6040" s="2"/>
    </row>
    <row r="6041" spans="76:76">
      <c r="BX6041" s="2"/>
    </row>
    <row r="6042" spans="76:76">
      <c r="BX6042" s="2"/>
    </row>
    <row r="6043" spans="76:76">
      <c r="BX6043" s="2"/>
    </row>
    <row r="6044" spans="76:76">
      <c r="BX6044" s="2"/>
    </row>
    <row r="6045" spans="76:76">
      <c r="BX6045" s="2"/>
    </row>
    <row r="6046" spans="76:76">
      <c r="BX6046" s="2"/>
    </row>
    <row r="6047" spans="76:76">
      <c r="BX6047" s="2"/>
    </row>
    <row r="6048" spans="76:76">
      <c r="BX6048" s="2"/>
    </row>
    <row r="6049" spans="76:76">
      <c r="BX6049" s="2"/>
    </row>
    <row r="6050" spans="76:76">
      <c r="BX6050" s="2"/>
    </row>
    <row r="6051" spans="76:76">
      <c r="BX6051" s="2"/>
    </row>
    <row r="6052" spans="76:76">
      <c r="BX6052" s="2"/>
    </row>
    <row r="6053" spans="76:76">
      <c r="BX6053" s="2"/>
    </row>
    <row r="6054" spans="76:76">
      <c r="BX6054" s="2"/>
    </row>
    <row r="6055" spans="76:76">
      <c r="BX6055" s="2"/>
    </row>
    <row r="6056" spans="76:76">
      <c r="BX6056" s="2"/>
    </row>
    <row r="6057" spans="76:76">
      <c r="BX6057" s="2"/>
    </row>
    <row r="6058" spans="76:76">
      <c r="BX6058" s="2"/>
    </row>
    <row r="6059" spans="76:76">
      <c r="BX6059" s="2"/>
    </row>
    <row r="6060" spans="76:76">
      <c r="BX6060" s="2"/>
    </row>
    <row r="6061" spans="76:76">
      <c r="BX6061" s="2"/>
    </row>
    <row r="6062" spans="76:76">
      <c r="BX6062" s="2"/>
    </row>
    <row r="6063" spans="76:76">
      <c r="BX6063" s="2"/>
    </row>
    <row r="6064" spans="76:76">
      <c r="BX6064" s="2"/>
    </row>
    <row r="6065" spans="76:76">
      <c r="BX6065" s="2"/>
    </row>
    <row r="6066" spans="76:76">
      <c r="BX6066" s="2"/>
    </row>
    <row r="6067" spans="76:76">
      <c r="BX6067" s="2"/>
    </row>
    <row r="6068" spans="76:76">
      <c r="BX6068" s="2"/>
    </row>
    <row r="6069" spans="76:76">
      <c r="BX6069" s="2"/>
    </row>
    <row r="6070" spans="76:76">
      <c r="BX6070" s="2"/>
    </row>
    <row r="6071" spans="76:76">
      <c r="BX6071" s="2"/>
    </row>
    <row r="6072" spans="76:76">
      <c r="BX6072" s="2"/>
    </row>
    <row r="6073" spans="76:76">
      <c r="BX6073" s="2"/>
    </row>
    <row r="6074" spans="76:76">
      <c r="BX6074" s="2"/>
    </row>
    <row r="6075" spans="76:76">
      <c r="BX6075" s="2"/>
    </row>
    <row r="6076" spans="76:76">
      <c r="BX6076" s="2"/>
    </row>
    <row r="6077" spans="76:76">
      <c r="BX6077" s="2"/>
    </row>
    <row r="6078" spans="76:76">
      <c r="BX6078" s="2"/>
    </row>
    <row r="6079" spans="76:76">
      <c r="BX6079" s="2"/>
    </row>
    <row r="6080" spans="76:76">
      <c r="BX6080" s="2"/>
    </row>
    <row r="6081" spans="76:76">
      <c r="BX6081" s="2"/>
    </row>
    <row r="6082" spans="76:76">
      <c r="BX6082" s="2"/>
    </row>
    <row r="6083" spans="76:76">
      <c r="BX6083" s="2"/>
    </row>
    <row r="6084" spans="76:76">
      <c r="BX6084" s="2"/>
    </row>
    <row r="6085" spans="76:76">
      <c r="BX6085" s="2"/>
    </row>
    <row r="6086" spans="76:76">
      <c r="BX6086" s="2"/>
    </row>
    <row r="6087" spans="76:76">
      <c r="BX6087" s="2"/>
    </row>
    <row r="6088" spans="76:76">
      <c r="BX6088" s="2"/>
    </row>
    <row r="6089" spans="76:76">
      <c r="BX6089" s="2"/>
    </row>
    <row r="6090" spans="76:76">
      <c r="BX6090" s="2"/>
    </row>
    <row r="6091" spans="76:76">
      <c r="BX6091" s="2"/>
    </row>
    <row r="6092" spans="76:76">
      <c r="BX6092" s="2"/>
    </row>
    <row r="6093" spans="76:76">
      <c r="BX6093" s="2"/>
    </row>
    <row r="6094" spans="76:76">
      <c r="BX6094" s="2"/>
    </row>
    <row r="6095" spans="76:76">
      <c r="BX6095" s="2"/>
    </row>
    <row r="6096" spans="76:76">
      <c r="BX6096" s="2"/>
    </row>
    <row r="6097" spans="76:76">
      <c r="BX6097" s="2"/>
    </row>
    <row r="6098" spans="76:76">
      <c r="BX6098" s="2"/>
    </row>
    <row r="6099" spans="76:76">
      <c r="BX6099" s="2"/>
    </row>
    <row r="6100" spans="76:76">
      <c r="BX6100" s="2"/>
    </row>
    <row r="6101" spans="76:76">
      <c r="BX6101" s="2"/>
    </row>
    <row r="6102" spans="76:76">
      <c r="BX6102" s="2"/>
    </row>
    <row r="6103" spans="76:76">
      <c r="BX6103" s="2"/>
    </row>
    <row r="6104" spans="76:76">
      <c r="BX6104" s="2"/>
    </row>
    <row r="6105" spans="76:76">
      <c r="BX6105" s="2"/>
    </row>
    <row r="6106" spans="76:76">
      <c r="BX6106" s="2"/>
    </row>
    <row r="6107" spans="76:76">
      <c r="BX6107" s="2"/>
    </row>
    <row r="6108" spans="76:76">
      <c r="BX6108" s="2"/>
    </row>
    <row r="6109" spans="76:76">
      <c r="BX6109" s="2"/>
    </row>
    <row r="6110" spans="76:76">
      <c r="BX6110" s="2"/>
    </row>
    <row r="6111" spans="76:76">
      <c r="BX6111" s="2"/>
    </row>
    <row r="6112" spans="76:76">
      <c r="BX6112" s="2"/>
    </row>
    <row r="6113" spans="76:76">
      <c r="BX6113" s="2"/>
    </row>
    <row r="6114" spans="76:76">
      <c r="BX6114" s="2"/>
    </row>
    <row r="6115" spans="76:76">
      <c r="BX6115" s="2"/>
    </row>
    <row r="6116" spans="76:76">
      <c r="BX6116" s="2"/>
    </row>
    <row r="6117" spans="76:76">
      <c r="BX6117" s="2"/>
    </row>
    <row r="6118" spans="76:76">
      <c r="BX6118" s="2"/>
    </row>
    <row r="6119" spans="76:76">
      <c r="BX6119" s="2"/>
    </row>
    <row r="6120" spans="76:76">
      <c r="BX6120" s="2"/>
    </row>
    <row r="6121" spans="76:76">
      <c r="BX6121" s="2"/>
    </row>
    <row r="6122" spans="76:76">
      <c r="BX6122" s="2"/>
    </row>
    <row r="6123" spans="76:76">
      <c r="BX6123" s="2"/>
    </row>
    <row r="6124" spans="76:76">
      <c r="BX6124" s="2"/>
    </row>
    <row r="6125" spans="76:76">
      <c r="BX6125" s="2"/>
    </row>
    <row r="6126" spans="76:76">
      <c r="BX6126" s="2"/>
    </row>
    <row r="6127" spans="76:76">
      <c r="BX6127" s="2"/>
    </row>
    <row r="6128" spans="76:76">
      <c r="BX6128" s="2"/>
    </row>
    <row r="6129" spans="76:76">
      <c r="BX6129" s="2"/>
    </row>
    <row r="6130" spans="76:76">
      <c r="BX6130" s="2"/>
    </row>
    <row r="6131" spans="76:76">
      <c r="BX6131" s="2"/>
    </row>
    <row r="6132" spans="76:76">
      <c r="BX6132" s="2"/>
    </row>
    <row r="6133" spans="76:76">
      <c r="BX6133" s="2"/>
    </row>
    <row r="6134" spans="76:76">
      <c r="BX6134" s="2"/>
    </row>
    <row r="6135" spans="76:76">
      <c r="BX6135" s="2"/>
    </row>
    <row r="6136" spans="76:76">
      <c r="BX6136" s="2"/>
    </row>
    <row r="6137" spans="76:76">
      <c r="BX6137" s="2"/>
    </row>
    <row r="6138" spans="76:76">
      <c r="BX6138" s="2"/>
    </row>
    <row r="6139" spans="76:76">
      <c r="BX6139" s="2"/>
    </row>
    <row r="6140" spans="76:76">
      <c r="BX6140" s="2"/>
    </row>
    <row r="6141" spans="76:76">
      <c r="BX6141" s="2"/>
    </row>
    <row r="6142" spans="76:76">
      <c r="BX6142" s="2"/>
    </row>
    <row r="6143" spans="76:76">
      <c r="BX6143" s="2"/>
    </row>
    <row r="6144" spans="76:76">
      <c r="BX6144" s="2"/>
    </row>
    <row r="6145" spans="76:76">
      <c r="BX6145" s="2"/>
    </row>
    <row r="6146" spans="76:76">
      <c r="BX6146" s="2"/>
    </row>
    <row r="6147" spans="76:76">
      <c r="BX6147" s="2"/>
    </row>
    <row r="6148" spans="76:76">
      <c r="BX6148" s="2"/>
    </row>
    <row r="6149" spans="76:76">
      <c r="BX6149" s="2"/>
    </row>
    <row r="6150" spans="76:76">
      <c r="BX6150" s="2"/>
    </row>
    <row r="6151" spans="76:76">
      <c r="BX6151" s="2"/>
    </row>
    <row r="6152" spans="76:76">
      <c r="BX6152" s="2"/>
    </row>
    <row r="6153" spans="76:76">
      <c r="BX6153" s="2"/>
    </row>
    <row r="6154" spans="76:76">
      <c r="BX6154" s="2"/>
    </row>
    <row r="6155" spans="76:76">
      <c r="BX6155" s="2"/>
    </row>
    <row r="6156" spans="76:76">
      <c r="BX6156" s="2"/>
    </row>
    <row r="6157" spans="76:76">
      <c r="BX6157" s="2"/>
    </row>
    <row r="6158" spans="76:76">
      <c r="BX6158" s="2"/>
    </row>
    <row r="6159" spans="76:76">
      <c r="BX6159" s="2"/>
    </row>
    <row r="6160" spans="76:76">
      <c r="BX6160" s="2"/>
    </row>
    <row r="6161" spans="76:76">
      <c r="BX6161" s="2"/>
    </row>
    <row r="6162" spans="76:76">
      <c r="BX6162" s="2"/>
    </row>
    <row r="6163" spans="76:76">
      <c r="BX6163" s="2"/>
    </row>
    <row r="6164" spans="76:76">
      <c r="BX6164" s="2"/>
    </row>
    <row r="6165" spans="76:76">
      <c r="BX6165" s="2"/>
    </row>
    <row r="6166" spans="76:76">
      <c r="BX6166" s="2"/>
    </row>
    <row r="6167" spans="76:76">
      <c r="BX6167" s="2"/>
    </row>
    <row r="6168" spans="76:76">
      <c r="BX6168" s="2"/>
    </row>
    <row r="6169" spans="76:76">
      <c r="BX6169" s="2"/>
    </row>
    <row r="6170" spans="76:76">
      <c r="BX6170" s="2"/>
    </row>
    <row r="6171" spans="76:76">
      <c r="BX6171" s="2"/>
    </row>
    <row r="6172" spans="76:76">
      <c r="BX6172" s="2"/>
    </row>
    <row r="6173" spans="76:76">
      <c r="BX6173" s="2"/>
    </row>
    <row r="6174" spans="76:76">
      <c r="BX6174" s="2"/>
    </row>
    <row r="6175" spans="76:76">
      <c r="BX6175" s="2"/>
    </row>
    <row r="6176" spans="76:76">
      <c r="BX6176" s="2"/>
    </row>
    <row r="6177" spans="76:76">
      <c r="BX6177" s="2"/>
    </row>
    <row r="6178" spans="76:76">
      <c r="BX6178" s="2"/>
    </row>
    <row r="6179" spans="76:76">
      <c r="BX6179" s="2"/>
    </row>
    <row r="6180" spans="76:76">
      <c r="BX6180" s="2"/>
    </row>
    <row r="6181" spans="76:76">
      <c r="BX6181" s="2"/>
    </row>
    <row r="6182" spans="76:76">
      <c r="BX6182" s="2"/>
    </row>
    <row r="6183" spans="76:76">
      <c r="BX6183" s="2"/>
    </row>
    <row r="6184" spans="76:76">
      <c r="BX6184" s="2"/>
    </row>
    <row r="6185" spans="76:76">
      <c r="BX6185" s="2"/>
    </row>
    <row r="6186" spans="76:76">
      <c r="BX6186" s="2"/>
    </row>
    <row r="6187" spans="76:76">
      <c r="BX6187" s="2"/>
    </row>
    <row r="6188" spans="76:76">
      <c r="BX6188" s="2"/>
    </row>
    <row r="6189" spans="76:76">
      <c r="BX6189" s="2"/>
    </row>
    <row r="6190" spans="76:76">
      <c r="BX6190" s="2"/>
    </row>
    <row r="6191" spans="76:76">
      <c r="BX6191" s="2"/>
    </row>
    <row r="6192" spans="76:76">
      <c r="BX6192" s="2"/>
    </row>
    <row r="6193" spans="76:76">
      <c r="BX6193" s="2"/>
    </row>
    <row r="6194" spans="76:76">
      <c r="BX6194" s="2"/>
    </row>
    <row r="6195" spans="76:76">
      <c r="BX6195" s="2"/>
    </row>
    <row r="6196" spans="76:76">
      <c r="BX6196" s="2"/>
    </row>
    <row r="6197" spans="76:76">
      <c r="BX6197" s="2"/>
    </row>
    <row r="6198" spans="76:76">
      <c r="BX6198" s="2"/>
    </row>
    <row r="6199" spans="76:76">
      <c r="BX6199" s="2"/>
    </row>
    <row r="6200" spans="76:76">
      <c r="BX6200" s="2"/>
    </row>
    <row r="6201" spans="76:76">
      <c r="BX6201" s="2"/>
    </row>
    <row r="6202" spans="76:76">
      <c r="BX6202" s="2"/>
    </row>
    <row r="6203" spans="76:76">
      <c r="BX6203" s="2"/>
    </row>
    <row r="6204" spans="76:76">
      <c r="BX6204" s="2"/>
    </row>
    <row r="6205" spans="76:76">
      <c r="BX6205" s="2"/>
    </row>
    <row r="6206" spans="76:76">
      <c r="BX6206" s="2"/>
    </row>
    <row r="6207" spans="76:76">
      <c r="BX6207" s="2"/>
    </row>
    <row r="6208" spans="76:76">
      <c r="BX6208" s="2"/>
    </row>
    <row r="6209" spans="76:76">
      <c r="BX6209" s="2"/>
    </row>
    <row r="6210" spans="76:76">
      <c r="BX6210" s="2"/>
    </row>
    <row r="6211" spans="76:76">
      <c r="BX6211" s="2"/>
    </row>
    <row r="6212" spans="76:76">
      <c r="BX6212" s="2"/>
    </row>
    <row r="6213" spans="76:76">
      <c r="BX6213" s="2"/>
    </row>
    <row r="6214" spans="76:76">
      <c r="BX6214" s="2"/>
    </row>
    <row r="6215" spans="76:76">
      <c r="BX6215" s="2"/>
    </row>
    <row r="6216" spans="76:76">
      <c r="BX6216" s="2"/>
    </row>
    <row r="6217" spans="76:76">
      <c r="BX6217" s="2"/>
    </row>
    <row r="6218" spans="76:76">
      <c r="BX6218" s="2"/>
    </row>
    <row r="6219" spans="76:76">
      <c r="BX6219" s="2"/>
    </row>
    <row r="6220" spans="76:76">
      <c r="BX6220" s="2"/>
    </row>
    <row r="6221" spans="76:76">
      <c r="BX6221" s="2"/>
    </row>
    <row r="6222" spans="76:76">
      <c r="BX6222" s="2"/>
    </row>
    <row r="6223" spans="76:76">
      <c r="BX6223" s="2"/>
    </row>
    <row r="6224" spans="76:76">
      <c r="BX6224" s="2"/>
    </row>
    <row r="6225" spans="76:76">
      <c r="BX6225" s="2"/>
    </row>
    <row r="6226" spans="76:76">
      <c r="BX6226" s="2"/>
    </row>
    <row r="6227" spans="76:76">
      <c r="BX6227" s="2"/>
    </row>
    <row r="6228" spans="76:76">
      <c r="BX6228" s="2"/>
    </row>
    <row r="6229" spans="76:76">
      <c r="BX6229" s="2"/>
    </row>
    <row r="6230" spans="76:76">
      <c r="BX6230" s="2"/>
    </row>
    <row r="6231" spans="76:76">
      <c r="BX6231" s="2"/>
    </row>
    <row r="6232" spans="76:76">
      <c r="BX6232" s="2"/>
    </row>
    <row r="6233" spans="76:76">
      <c r="BX6233" s="2"/>
    </row>
    <row r="6234" spans="76:76">
      <c r="BX6234" s="2"/>
    </row>
    <row r="6235" spans="76:76">
      <c r="BX6235" s="2"/>
    </row>
    <row r="6236" spans="76:76">
      <c r="BX6236" s="2"/>
    </row>
    <row r="6237" spans="76:76">
      <c r="BX6237" s="2"/>
    </row>
    <row r="6238" spans="76:76">
      <c r="BX6238" s="2"/>
    </row>
    <row r="6239" spans="76:76">
      <c r="BX6239" s="2"/>
    </row>
    <row r="6240" spans="76:76">
      <c r="BX6240" s="2"/>
    </row>
    <row r="6241" spans="76:76">
      <c r="BX6241" s="2"/>
    </row>
    <row r="6242" spans="76:76">
      <c r="BX6242" s="2"/>
    </row>
    <row r="6243" spans="76:76">
      <c r="BX6243" s="2"/>
    </row>
    <row r="6244" spans="76:76">
      <c r="BX6244" s="2"/>
    </row>
    <row r="6245" spans="76:76">
      <c r="BX6245" s="2"/>
    </row>
    <row r="6246" spans="76:76">
      <c r="BX6246" s="2"/>
    </row>
    <row r="6247" spans="76:76">
      <c r="BX6247" s="2"/>
    </row>
    <row r="6248" spans="76:76">
      <c r="BX6248" s="2"/>
    </row>
    <row r="6249" spans="76:76">
      <c r="BX6249" s="2"/>
    </row>
    <row r="6250" spans="76:76">
      <c r="BX6250" s="2"/>
    </row>
    <row r="6251" spans="76:76">
      <c r="BX6251" s="2"/>
    </row>
    <row r="6252" spans="76:76">
      <c r="BX6252" s="2"/>
    </row>
    <row r="6253" spans="76:76">
      <c r="BX6253" s="2"/>
    </row>
    <row r="6254" spans="76:76">
      <c r="BX6254" s="2"/>
    </row>
    <row r="6255" spans="76:76">
      <c r="BX6255" s="2"/>
    </row>
    <row r="6256" spans="76:76">
      <c r="BX6256" s="2"/>
    </row>
    <row r="6257" spans="76:76">
      <c r="BX6257" s="2"/>
    </row>
    <row r="6258" spans="76:76">
      <c r="BX6258" s="2"/>
    </row>
    <row r="6259" spans="76:76">
      <c r="BX6259" s="2"/>
    </row>
    <row r="6260" spans="76:76">
      <c r="BX6260" s="2"/>
    </row>
    <row r="6261" spans="76:76">
      <c r="BX6261" s="2"/>
    </row>
    <row r="6262" spans="76:76">
      <c r="BX6262" s="2"/>
    </row>
    <row r="6263" spans="76:76">
      <c r="BX6263" s="2"/>
    </row>
    <row r="6264" spans="76:76">
      <c r="BX6264" s="2"/>
    </row>
    <row r="6265" spans="76:76">
      <c r="BX6265" s="2"/>
    </row>
    <row r="6266" spans="76:76">
      <c r="BX6266" s="2"/>
    </row>
    <row r="6267" spans="76:76">
      <c r="BX6267" s="2"/>
    </row>
    <row r="6268" spans="76:76">
      <c r="BX6268" s="2"/>
    </row>
    <row r="6269" spans="76:76">
      <c r="BX6269" s="2"/>
    </row>
    <row r="6270" spans="76:76">
      <c r="BX6270" s="2"/>
    </row>
    <row r="6271" spans="76:76">
      <c r="BX6271" s="2"/>
    </row>
    <row r="6272" spans="76:76">
      <c r="BX6272" s="2"/>
    </row>
    <row r="6273" spans="76:76">
      <c r="BX6273" s="2"/>
    </row>
    <row r="6274" spans="76:76">
      <c r="BX6274" s="2"/>
    </row>
    <row r="6275" spans="76:76">
      <c r="BX6275" s="2"/>
    </row>
    <row r="6276" spans="76:76">
      <c r="BX6276" s="2"/>
    </row>
    <row r="6277" spans="76:76">
      <c r="BX6277" s="2"/>
    </row>
    <row r="6278" spans="76:76">
      <c r="BX6278" s="2"/>
    </row>
    <row r="6279" spans="76:76">
      <c r="BX6279" s="2"/>
    </row>
    <row r="6280" spans="76:76">
      <c r="BX6280" s="2"/>
    </row>
    <row r="6281" spans="76:76">
      <c r="BX6281" s="2"/>
    </row>
    <row r="6282" spans="76:76">
      <c r="BX6282" s="2"/>
    </row>
    <row r="6283" spans="76:76">
      <c r="BX6283" s="2"/>
    </row>
    <row r="6284" spans="76:76">
      <c r="BX6284" s="2"/>
    </row>
    <row r="6285" spans="76:76">
      <c r="BX6285" s="2"/>
    </row>
    <row r="6286" spans="76:76">
      <c r="BX6286" s="2"/>
    </row>
    <row r="6287" spans="76:76">
      <c r="BX6287" s="2"/>
    </row>
    <row r="6288" spans="76:76">
      <c r="BX6288" s="2"/>
    </row>
    <row r="6289" spans="76:76">
      <c r="BX6289" s="2"/>
    </row>
    <row r="6290" spans="76:76">
      <c r="BX6290" s="2"/>
    </row>
    <row r="6291" spans="76:76">
      <c r="BX6291" s="2"/>
    </row>
    <row r="6292" spans="76:76">
      <c r="BX6292" s="2"/>
    </row>
    <row r="6293" spans="76:76">
      <c r="BX6293" s="2"/>
    </row>
    <row r="6294" spans="76:76">
      <c r="BX6294" s="2"/>
    </row>
    <row r="6295" spans="76:76">
      <c r="BX6295" s="2"/>
    </row>
    <row r="6296" spans="76:76">
      <c r="BX6296" s="2"/>
    </row>
    <row r="6297" spans="76:76">
      <c r="BX6297" s="2"/>
    </row>
    <row r="6298" spans="76:76">
      <c r="BX6298" s="2"/>
    </row>
    <row r="6299" spans="76:76">
      <c r="BX6299" s="2"/>
    </row>
    <row r="6300" spans="76:76">
      <c r="BX6300" s="2"/>
    </row>
    <row r="6301" spans="76:76">
      <c r="BX6301" s="2"/>
    </row>
    <row r="6302" spans="76:76">
      <c r="BX6302" s="2"/>
    </row>
    <row r="6303" spans="76:76">
      <c r="BX6303" s="2"/>
    </row>
    <row r="6304" spans="76:76">
      <c r="BX6304" s="2"/>
    </row>
    <row r="6305" spans="76:76">
      <c r="BX6305" s="2"/>
    </row>
    <row r="6306" spans="76:76">
      <c r="BX6306" s="2"/>
    </row>
    <row r="6307" spans="76:76">
      <c r="BX6307" s="2"/>
    </row>
    <row r="6308" spans="76:76">
      <c r="BX6308" s="2"/>
    </row>
    <row r="6309" spans="76:76">
      <c r="BX6309" s="2"/>
    </row>
    <row r="6310" spans="76:76">
      <c r="BX6310" s="2"/>
    </row>
    <row r="6311" spans="76:76">
      <c r="BX6311" s="2"/>
    </row>
    <row r="6312" spans="76:76">
      <c r="BX6312" s="2"/>
    </row>
    <row r="6313" spans="76:76">
      <c r="BX6313" s="2"/>
    </row>
    <row r="6314" spans="76:76">
      <c r="BX6314" s="2"/>
    </row>
    <row r="6315" spans="76:76">
      <c r="BX6315" s="2"/>
    </row>
    <row r="6316" spans="76:76">
      <c r="BX6316" s="2"/>
    </row>
    <row r="6317" spans="76:76">
      <c r="BX6317" s="2"/>
    </row>
    <row r="6318" spans="76:76">
      <c r="BX6318" s="2"/>
    </row>
    <row r="6319" spans="76:76">
      <c r="BX6319" s="2"/>
    </row>
    <row r="6320" spans="76:76">
      <c r="BX6320" s="2"/>
    </row>
    <row r="6321" spans="76:76">
      <c r="BX6321" s="2"/>
    </row>
    <row r="6322" spans="76:76">
      <c r="BX6322" s="2"/>
    </row>
    <row r="6323" spans="76:76">
      <c r="BX6323" s="2"/>
    </row>
    <row r="6324" spans="76:76">
      <c r="BX6324" s="2"/>
    </row>
    <row r="6325" spans="76:76">
      <c r="BX6325" s="2"/>
    </row>
    <row r="6326" spans="76:76">
      <c r="BX6326" s="2"/>
    </row>
    <row r="6327" spans="76:76">
      <c r="BX6327" s="2"/>
    </row>
    <row r="6328" spans="76:76">
      <c r="BX6328" s="2"/>
    </row>
    <row r="6329" spans="76:76">
      <c r="BX6329" s="2"/>
    </row>
    <row r="6330" spans="76:76">
      <c r="BX6330" s="2"/>
    </row>
    <row r="6331" spans="76:76">
      <c r="BX6331" s="2"/>
    </row>
    <row r="6332" spans="76:76">
      <c r="BX6332" s="2"/>
    </row>
    <row r="6333" spans="76:76">
      <c r="BX6333" s="2"/>
    </row>
    <row r="6334" spans="76:76">
      <c r="BX6334" s="2"/>
    </row>
    <row r="6335" spans="76:76">
      <c r="BX6335" s="2"/>
    </row>
    <row r="6336" spans="76:76">
      <c r="BX6336" s="2"/>
    </row>
    <row r="6337" spans="76:76">
      <c r="BX6337" s="2"/>
    </row>
    <row r="6338" spans="76:76">
      <c r="BX6338" s="2"/>
    </row>
    <row r="6339" spans="76:76">
      <c r="BX6339" s="2"/>
    </row>
    <row r="6340" spans="76:76">
      <c r="BX6340" s="2"/>
    </row>
    <row r="6341" spans="76:76">
      <c r="BX6341" s="2"/>
    </row>
    <row r="6342" spans="76:76">
      <c r="BX6342" s="2"/>
    </row>
    <row r="6343" spans="76:76">
      <c r="BX6343" s="2"/>
    </row>
    <row r="6344" spans="76:76">
      <c r="BX6344" s="2"/>
    </row>
    <row r="6345" spans="76:76">
      <c r="BX6345" s="2"/>
    </row>
    <row r="6346" spans="76:76">
      <c r="BX6346" s="2"/>
    </row>
    <row r="6347" spans="76:76">
      <c r="BX6347" s="2"/>
    </row>
    <row r="6348" spans="76:76">
      <c r="BX6348" s="2"/>
    </row>
    <row r="6349" spans="76:76">
      <c r="BX6349" s="2"/>
    </row>
    <row r="6350" spans="76:76">
      <c r="BX6350" s="2"/>
    </row>
    <row r="6351" spans="76:76">
      <c r="BX6351" s="2"/>
    </row>
    <row r="6352" spans="76:76">
      <c r="BX6352" s="2"/>
    </row>
    <row r="6353" spans="76:76">
      <c r="BX6353" s="2"/>
    </row>
    <row r="6354" spans="76:76">
      <c r="BX6354" s="2"/>
    </row>
    <row r="6355" spans="76:76">
      <c r="BX6355" s="2"/>
    </row>
    <row r="6356" spans="76:76">
      <c r="BX6356" s="2"/>
    </row>
    <row r="6357" spans="76:76">
      <c r="BX6357" s="2"/>
    </row>
    <row r="6358" spans="76:76">
      <c r="BX6358" s="2"/>
    </row>
    <row r="6359" spans="76:76">
      <c r="BX6359" s="2"/>
    </row>
    <row r="6360" spans="76:76">
      <c r="BX6360" s="2"/>
    </row>
    <row r="6361" spans="76:76">
      <c r="BX6361" s="2"/>
    </row>
    <row r="6362" spans="76:76">
      <c r="BX6362" s="2"/>
    </row>
    <row r="6363" spans="76:76">
      <c r="BX6363" s="2"/>
    </row>
    <row r="6364" spans="76:76">
      <c r="BX6364" s="2"/>
    </row>
    <row r="6365" spans="76:76">
      <c r="BX6365" s="2"/>
    </row>
    <row r="6366" spans="76:76">
      <c r="BX6366" s="2"/>
    </row>
    <row r="6367" spans="76:76">
      <c r="BX6367" s="2"/>
    </row>
    <row r="6368" spans="76:76">
      <c r="BX6368" s="2"/>
    </row>
    <row r="6369" spans="76:76">
      <c r="BX6369" s="2"/>
    </row>
    <row r="6370" spans="76:76">
      <c r="BX6370" s="2"/>
    </row>
    <row r="6371" spans="76:76">
      <c r="BX6371" s="2"/>
    </row>
    <row r="6372" spans="76:76">
      <c r="BX6372" s="2"/>
    </row>
    <row r="6373" spans="76:76">
      <c r="BX6373" s="2"/>
    </row>
    <row r="6374" spans="76:76">
      <c r="BX6374" s="2"/>
    </row>
    <row r="6375" spans="76:76">
      <c r="BX6375" s="2"/>
    </row>
    <row r="6376" spans="76:76">
      <c r="BX6376" s="2"/>
    </row>
    <row r="6377" spans="76:76">
      <c r="BX6377" s="2"/>
    </row>
    <row r="6378" spans="76:76">
      <c r="BX6378" s="2"/>
    </row>
    <row r="6379" spans="76:76">
      <c r="BX6379" s="2"/>
    </row>
    <row r="6380" spans="76:76">
      <c r="BX6380" s="2"/>
    </row>
    <row r="6381" spans="76:76">
      <c r="BX6381" s="2"/>
    </row>
    <row r="6382" spans="76:76">
      <c r="BX6382" s="2"/>
    </row>
    <row r="6383" spans="76:76">
      <c r="BX6383" s="2"/>
    </row>
    <row r="6384" spans="76:76">
      <c r="BX6384" s="2"/>
    </row>
    <row r="6385" spans="76:76">
      <c r="BX6385" s="2"/>
    </row>
    <row r="6386" spans="76:76">
      <c r="BX6386" s="2"/>
    </row>
    <row r="6387" spans="76:76">
      <c r="BX6387" s="2"/>
    </row>
    <row r="6388" spans="76:76">
      <c r="BX6388" s="2"/>
    </row>
    <row r="6389" spans="76:76">
      <c r="BX6389" s="2"/>
    </row>
    <row r="6390" spans="76:76">
      <c r="BX6390" s="2"/>
    </row>
    <row r="6391" spans="76:76">
      <c r="BX6391" s="2"/>
    </row>
    <row r="6392" spans="76:76">
      <c r="BX6392" s="2"/>
    </row>
    <row r="6393" spans="76:76">
      <c r="BX6393" s="2"/>
    </row>
    <row r="6394" spans="76:76">
      <c r="BX6394" s="2"/>
    </row>
    <row r="6395" spans="76:76">
      <c r="BX6395" s="2"/>
    </row>
    <row r="6396" spans="76:76">
      <c r="BX6396" s="2"/>
    </row>
    <row r="6397" spans="76:76">
      <c r="BX6397" s="2"/>
    </row>
    <row r="6398" spans="76:76">
      <c r="BX6398" s="2"/>
    </row>
    <row r="6399" spans="76:76">
      <c r="BX6399" s="2"/>
    </row>
    <row r="6400" spans="76:76">
      <c r="BX6400" s="2"/>
    </row>
    <row r="6401" spans="76:76">
      <c r="BX6401" s="2"/>
    </row>
    <row r="6402" spans="76:76">
      <c r="BX6402" s="2"/>
    </row>
    <row r="6403" spans="76:76">
      <c r="BX6403" s="2"/>
    </row>
    <row r="6404" spans="76:76">
      <c r="BX6404" s="2"/>
    </row>
    <row r="6405" spans="76:76">
      <c r="BX6405" s="2"/>
    </row>
    <row r="6406" spans="76:76">
      <c r="BX6406" s="2"/>
    </row>
    <row r="6407" spans="76:76">
      <c r="BX6407" s="2"/>
    </row>
    <row r="6408" spans="76:76">
      <c r="BX6408" s="2"/>
    </row>
    <row r="6409" spans="76:76">
      <c r="BX6409" s="2"/>
    </row>
    <row r="6410" spans="76:76">
      <c r="BX6410" s="2"/>
    </row>
    <row r="6411" spans="76:76">
      <c r="BX6411" s="2"/>
    </row>
    <row r="6412" spans="76:76">
      <c r="BX6412" s="2"/>
    </row>
    <row r="6413" spans="76:76">
      <c r="BX6413" s="2"/>
    </row>
    <row r="6414" spans="76:76">
      <c r="BX6414" s="2"/>
    </row>
    <row r="6415" spans="76:76">
      <c r="BX6415" s="2"/>
    </row>
    <row r="6416" spans="76:76">
      <c r="BX6416" s="2"/>
    </row>
    <row r="6417" spans="76:76">
      <c r="BX6417" s="2"/>
    </row>
    <row r="6418" spans="76:76">
      <c r="BX6418" s="2"/>
    </row>
    <row r="6419" spans="76:76">
      <c r="BX6419" s="2"/>
    </row>
    <row r="6420" spans="76:76">
      <c r="BX6420" s="2"/>
    </row>
    <row r="6421" spans="76:76">
      <c r="BX6421" s="2"/>
    </row>
    <row r="6422" spans="76:76">
      <c r="BX6422" s="2"/>
    </row>
    <row r="6423" spans="76:76">
      <c r="BX6423" s="2"/>
    </row>
    <row r="6424" spans="76:76">
      <c r="BX6424" s="2"/>
    </row>
    <row r="6425" spans="76:76">
      <c r="BX6425" s="2"/>
    </row>
    <row r="6426" spans="76:76">
      <c r="BX6426" s="2"/>
    </row>
    <row r="6427" spans="76:76">
      <c r="BX6427" s="2"/>
    </row>
    <row r="6428" spans="76:76">
      <c r="BX6428" s="2"/>
    </row>
    <row r="6429" spans="76:76">
      <c r="BX6429" s="2"/>
    </row>
    <row r="6430" spans="76:76">
      <c r="BX6430" s="2"/>
    </row>
    <row r="6431" spans="76:76">
      <c r="BX6431" s="2"/>
    </row>
    <row r="6432" spans="76:76">
      <c r="BX6432" s="2"/>
    </row>
    <row r="6433" spans="76:76">
      <c r="BX6433" s="2"/>
    </row>
    <row r="6434" spans="76:76">
      <c r="BX6434" s="2"/>
    </row>
    <row r="6435" spans="76:76">
      <c r="BX6435" s="2"/>
    </row>
    <row r="6436" spans="76:76">
      <c r="BX6436" s="2"/>
    </row>
    <row r="6437" spans="76:76">
      <c r="BX6437" s="2"/>
    </row>
    <row r="6438" spans="76:76">
      <c r="BX6438" s="2"/>
    </row>
    <row r="6439" spans="76:76">
      <c r="BX6439" s="2"/>
    </row>
    <row r="6440" spans="76:76">
      <c r="BX6440" s="2"/>
    </row>
    <row r="6441" spans="76:76">
      <c r="BX6441" s="2"/>
    </row>
    <row r="6442" spans="76:76">
      <c r="BX6442" s="2"/>
    </row>
    <row r="6443" spans="76:76">
      <c r="BX6443" s="2"/>
    </row>
    <row r="6444" spans="76:76">
      <c r="BX6444" s="2"/>
    </row>
    <row r="6445" spans="76:76">
      <c r="BX6445" s="2"/>
    </row>
    <row r="6446" spans="76:76">
      <c r="BX6446" s="2"/>
    </row>
    <row r="6447" spans="76:76">
      <c r="BX6447" s="2"/>
    </row>
    <row r="6448" spans="76:76">
      <c r="BX6448" s="2"/>
    </row>
    <row r="6449" spans="76:76">
      <c r="BX6449" s="2"/>
    </row>
    <row r="6450" spans="76:76">
      <c r="BX6450" s="2"/>
    </row>
    <row r="6451" spans="76:76">
      <c r="BX6451" s="2"/>
    </row>
    <row r="6452" spans="76:76">
      <c r="BX6452" s="2"/>
    </row>
    <row r="6453" spans="76:76">
      <c r="BX6453" s="2"/>
    </row>
    <row r="6454" spans="76:76">
      <c r="BX6454" s="2"/>
    </row>
    <row r="6455" spans="76:76">
      <c r="BX6455" s="2"/>
    </row>
    <row r="6456" spans="76:76">
      <c r="BX6456" s="2"/>
    </row>
    <row r="6457" spans="76:76">
      <c r="BX6457" s="2"/>
    </row>
    <row r="6458" spans="76:76">
      <c r="BX6458" s="2"/>
    </row>
    <row r="6459" spans="76:76">
      <c r="BX6459" s="2"/>
    </row>
    <row r="6460" spans="76:76">
      <c r="BX6460" s="2"/>
    </row>
    <row r="6461" spans="76:76">
      <c r="BX6461" s="2"/>
    </row>
    <row r="6462" spans="76:76">
      <c r="BX6462" s="2"/>
    </row>
    <row r="6463" spans="76:76">
      <c r="BX6463" s="2"/>
    </row>
    <row r="6464" spans="76:76">
      <c r="BX6464" s="2"/>
    </row>
    <row r="6465" spans="76:76">
      <c r="BX6465" s="2"/>
    </row>
    <row r="6466" spans="76:76">
      <c r="BX6466" s="2"/>
    </row>
    <row r="6467" spans="76:76">
      <c r="BX6467" s="2"/>
    </row>
    <row r="6468" spans="76:76">
      <c r="BX6468" s="2"/>
    </row>
    <row r="6469" spans="76:76">
      <c r="BX6469" s="2"/>
    </row>
    <row r="6470" spans="76:76">
      <c r="BX6470" s="2"/>
    </row>
    <row r="6471" spans="76:76">
      <c r="BX6471" s="2"/>
    </row>
    <row r="6472" spans="76:76">
      <c r="BX6472" s="2"/>
    </row>
    <row r="6473" spans="76:76">
      <c r="BX6473" s="2"/>
    </row>
    <row r="6474" spans="76:76">
      <c r="BX6474" s="2"/>
    </row>
    <row r="6475" spans="76:76">
      <c r="BX6475" s="2"/>
    </row>
    <row r="6476" spans="76:76">
      <c r="BX6476" s="2"/>
    </row>
    <row r="6477" spans="76:76">
      <c r="BX6477" s="2"/>
    </row>
    <row r="6478" spans="76:76">
      <c r="BX6478" s="2"/>
    </row>
    <row r="6479" spans="76:76">
      <c r="BX6479" s="2"/>
    </row>
    <row r="6480" spans="76:76">
      <c r="BX6480" s="2"/>
    </row>
    <row r="6481" spans="76:76">
      <c r="BX6481" s="2"/>
    </row>
    <row r="6482" spans="76:76">
      <c r="BX6482" s="2"/>
    </row>
    <row r="6483" spans="76:76">
      <c r="BX6483" s="2"/>
    </row>
    <row r="6484" spans="76:76">
      <c r="BX6484" s="2"/>
    </row>
    <row r="6485" spans="76:76">
      <c r="BX6485" s="2"/>
    </row>
    <row r="6486" spans="76:76">
      <c r="BX6486" s="2"/>
    </row>
    <row r="6487" spans="76:76">
      <c r="BX6487" s="2"/>
    </row>
    <row r="6488" spans="76:76">
      <c r="BX6488" s="2"/>
    </row>
    <row r="6489" spans="76:76">
      <c r="BX6489" s="2"/>
    </row>
    <row r="6490" spans="76:76">
      <c r="BX6490" s="2"/>
    </row>
    <row r="6491" spans="76:76">
      <c r="BX6491" s="2"/>
    </row>
    <row r="6492" spans="76:76">
      <c r="BX6492" s="2"/>
    </row>
    <row r="6493" spans="76:76">
      <c r="BX6493" s="2"/>
    </row>
    <row r="6494" spans="76:76">
      <c r="BX6494" s="2"/>
    </row>
    <row r="6495" spans="76:76">
      <c r="BX6495" s="2"/>
    </row>
    <row r="6496" spans="76:76">
      <c r="BX6496" s="2"/>
    </row>
    <row r="6497" spans="76:76">
      <c r="BX6497" s="2"/>
    </row>
    <row r="6498" spans="76:76">
      <c r="BX6498" s="2"/>
    </row>
    <row r="6499" spans="76:76">
      <c r="BX6499" s="2"/>
    </row>
    <row r="6500" spans="76:76">
      <c r="BX6500" s="2"/>
    </row>
    <row r="6501" spans="76:76">
      <c r="BX6501" s="2"/>
    </row>
    <row r="6502" spans="76:76">
      <c r="BX6502" s="2"/>
    </row>
    <row r="6503" spans="76:76">
      <c r="BX6503" s="2"/>
    </row>
    <row r="6504" spans="76:76">
      <c r="BX6504" s="2"/>
    </row>
    <row r="6505" spans="76:76">
      <c r="BX6505" s="2"/>
    </row>
    <row r="6506" spans="76:76">
      <c r="BX6506" s="2"/>
    </row>
    <row r="6507" spans="76:76">
      <c r="BX6507" s="2"/>
    </row>
    <row r="6508" spans="76:76">
      <c r="BX6508" s="2"/>
    </row>
    <row r="6509" spans="76:76">
      <c r="BX6509" s="2"/>
    </row>
    <row r="6510" spans="76:76">
      <c r="BX6510" s="2"/>
    </row>
    <row r="6511" spans="76:76">
      <c r="BX6511" s="2"/>
    </row>
    <row r="6512" spans="76:76">
      <c r="BX6512" s="2"/>
    </row>
    <row r="6513" spans="76:76">
      <c r="BX6513" s="2"/>
    </row>
    <row r="6514" spans="76:76">
      <c r="BX6514" s="2"/>
    </row>
    <row r="6515" spans="76:76">
      <c r="BX6515" s="2"/>
    </row>
    <row r="6516" spans="76:76">
      <c r="BX6516" s="2"/>
    </row>
    <row r="6517" spans="76:76">
      <c r="BX6517" s="2"/>
    </row>
    <row r="6518" spans="76:76">
      <c r="BX6518" s="2"/>
    </row>
    <row r="6519" spans="76:76">
      <c r="BX6519" s="2"/>
    </row>
    <row r="6520" spans="76:76">
      <c r="BX6520" s="2"/>
    </row>
    <row r="6521" spans="76:76">
      <c r="BX6521" s="2"/>
    </row>
    <row r="6522" spans="76:76">
      <c r="BX6522" s="2"/>
    </row>
    <row r="6523" spans="76:76">
      <c r="BX6523" s="2"/>
    </row>
    <row r="6524" spans="76:76">
      <c r="BX6524" s="2"/>
    </row>
    <row r="6525" spans="76:76">
      <c r="BX6525" s="2"/>
    </row>
    <row r="6526" spans="76:76">
      <c r="BX6526" s="2"/>
    </row>
    <row r="6527" spans="76:76">
      <c r="BX6527" s="2"/>
    </row>
    <row r="6528" spans="76:76">
      <c r="BX6528" s="2"/>
    </row>
    <row r="6529" spans="76:76">
      <c r="BX6529" s="2"/>
    </row>
    <row r="6530" spans="76:76">
      <c r="BX6530" s="2"/>
    </row>
    <row r="6531" spans="76:76">
      <c r="BX6531" s="2"/>
    </row>
    <row r="6532" spans="76:76">
      <c r="BX6532" s="2"/>
    </row>
    <row r="6533" spans="76:76">
      <c r="BX6533" s="2"/>
    </row>
    <row r="6534" spans="76:76">
      <c r="BX6534" s="2"/>
    </row>
    <row r="6535" spans="76:76">
      <c r="BX6535" s="2"/>
    </row>
    <row r="6536" spans="76:76">
      <c r="BX6536" s="2"/>
    </row>
    <row r="6537" spans="76:76">
      <c r="BX6537" s="2"/>
    </row>
    <row r="6538" spans="76:76">
      <c r="BX6538" s="2"/>
    </row>
    <row r="6539" spans="76:76">
      <c r="BX6539" s="2"/>
    </row>
    <row r="6540" spans="76:76">
      <c r="BX6540" s="2"/>
    </row>
    <row r="6541" spans="76:76">
      <c r="BX6541" s="2"/>
    </row>
    <row r="6542" spans="76:76">
      <c r="BX6542" s="2"/>
    </row>
    <row r="6543" spans="76:76">
      <c r="BX6543" s="2"/>
    </row>
    <row r="6544" spans="76:76">
      <c r="BX6544" s="2"/>
    </row>
    <row r="6545" spans="76:76">
      <c r="BX6545" s="2"/>
    </row>
    <row r="6546" spans="76:76">
      <c r="BX6546" s="2"/>
    </row>
    <row r="6547" spans="76:76">
      <c r="BX6547" s="2"/>
    </row>
    <row r="6548" spans="76:76">
      <c r="BX6548" s="2"/>
    </row>
    <row r="6549" spans="76:76">
      <c r="BX6549" s="2"/>
    </row>
    <row r="6550" spans="76:76">
      <c r="BX6550" s="2"/>
    </row>
    <row r="6551" spans="76:76">
      <c r="BX6551" s="2"/>
    </row>
    <row r="6552" spans="76:76">
      <c r="BX6552" s="2"/>
    </row>
    <row r="6553" spans="76:76">
      <c r="BX6553" s="2"/>
    </row>
    <row r="6554" spans="76:76">
      <c r="BX6554" s="2"/>
    </row>
    <row r="6555" spans="76:76">
      <c r="BX6555" s="2"/>
    </row>
    <row r="6556" spans="76:76">
      <c r="BX6556" s="2"/>
    </row>
    <row r="6557" spans="76:76">
      <c r="BX6557" s="2"/>
    </row>
    <row r="6558" spans="76:76">
      <c r="BX6558" s="2"/>
    </row>
    <row r="6559" spans="76:76">
      <c r="BX6559" s="2"/>
    </row>
    <row r="6560" spans="76:76">
      <c r="BX6560" s="2"/>
    </row>
    <row r="6561" spans="76:76">
      <c r="BX6561" s="2"/>
    </row>
    <row r="6562" spans="76:76">
      <c r="BX6562" s="2"/>
    </row>
    <row r="6563" spans="76:76">
      <c r="BX6563" s="2"/>
    </row>
    <row r="6564" spans="76:76">
      <c r="BX6564" s="2"/>
    </row>
    <row r="6565" spans="76:76">
      <c r="BX6565" s="2"/>
    </row>
    <row r="6566" spans="76:76">
      <c r="BX6566" s="2"/>
    </row>
    <row r="6567" spans="76:76">
      <c r="BX6567" s="2"/>
    </row>
    <row r="6568" spans="76:76">
      <c r="BX6568" s="2"/>
    </row>
    <row r="6569" spans="76:76">
      <c r="BX6569" s="2"/>
    </row>
    <row r="6570" spans="76:76">
      <c r="BX6570" s="2"/>
    </row>
    <row r="6571" spans="76:76">
      <c r="BX6571" s="2"/>
    </row>
    <row r="6572" spans="76:76">
      <c r="BX6572" s="2"/>
    </row>
    <row r="6573" spans="76:76">
      <c r="BX6573" s="2"/>
    </row>
    <row r="6574" spans="76:76">
      <c r="BX6574" s="2"/>
    </row>
    <row r="6575" spans="76:76">
      <c r="BX6575" s="2"/>
    </row>
    <row r="6576" spans="76:76">
      <c r="BX6576" s="2"/>
    </row>
    <row r="6577" spans="76:76">
      <c r="BX6577" s="2"/>
    </row>
    <row r="6578" spans="76:76">
      <c r="BX6578" s="2"/>
    </row>
    <row r="6579" spans="76:76">
      <c r="BX6579" s="2"/>
    </row>
    <row r="6580" spans="76:76">
      <c r="BX6580" s="2"/>
    </row>
    <row r="6581" spans="76:76">
      <c r="BX6581" s="2"/>
    </row>
    <row r="6582" spans="76:76">
      <c r="BX6582" s="2"/>
    </row>
    <row r="6583" spans="76:76">
      <c r="BX6583" s="2"/>
    </row>
    <row r="6584" spans="76:76">
      <c r="BX6584" s="2"/>
    </row>
    <row r="6585" spans="76:76">
      <c r="BX6585" s="2"/>
    </row>
    <row r="6586" spans="76:76">
      <c r="BX6586" s="2"/>
    </row>
    <row r="6587" spans="76:76">
      <c r="BX6587" s="2"/>
    </row>
    <row r="6588" spans="76:76">
      <c r="BX6588" s="2"/>
    </row>
    <row r="6589" spans="76:76">
      <c r="BX6589" s="2"/>
    </row>
    <row r="6590" spans="76:76">
      <c r="BX6590" s="2"/>
    </row>
    <row r="6591" spans="76:76">
      <c r="BX6591" s="2"/>
    </row>
    <row r="6592" spans="76:76">
      <c r="BX6592" s="2"/>
    </row>
    <row r="6593" spans="76:76">
      <c r="BX6593" s="2"/>
    </row>
    <row r="6594" spans="76:76">
      <c r="BX6594" s="2"/>
    </row>
    <row r="6595" spans="76:76">
      <c r="BX6595" s="2"/>
    </row>
    <row r="6596" spans="76:76">
      <c r="BX6596" s="2"/>
    </row>
    <row r="6597" spans="76:76">
      <c r="BX6597" s="2"/>
    </row>
    <row r="6598" spans="76:76">
      <c r="BX6598" s="2"/>
    </row>
    <row r="6599" spans="76:76">
      <c r="BX6599" s="2"/>
    </row>
    <row r="6600" spans="76:76">
      <c r="BX6600" s="2"/>
    </row>
    <row r="6601" spans="76:76">
      <c r="BX6601" s="2"/>
    </row>
    <row r="6602" spans="76:76">
      <c r="BX6602" s="2"/>
    </row>
    <row r="6603" spans="76:76">
      <c r="BX6603" s="2"/>
    </row>
    <row r="6604" spans="76:76">
      <c r="BX6604" s="2"/>
    </row>
    <row r="6605" spans="76:76">
      <c r="BX6605" s="2"/>
    </row>
    <row r="6606" spans="76:76">
      <c r="BX6606" s="2"/>
    </row>
    <row r="6607" spans="76:76">
      <c r="BX6607" s="2"/>
    </row>
    <row r="6608" spans="76:76">
      <c r="BX6608" s="2"/>
    </row>
    <row r="6609" spans="76:76">
      <c r="BX6609" s="2"/>
    </row>
    <row r="6610" spans="76:76">
      <c r="BX6610" s="2"/>
    </row>
    <row r="6611" spans="76:76">
      <c r="BX6611" s="2"/>
    </row>
    <row r="6612" spans="76:76">
      <c r="BX6612" s="2"/>
    </row>
    <row r="6613" spans="76:76">
      <c r="BX6613" s="2"/>
    </row>
    <row r="6614" spans="76:76">
      <c r="BX6614" s="2"/>
    </row>
    <row r="6615" spans="76:76">
      <c r="BX6615" s="2"/>
    </row>
    <row r="6616" spans="76:76">
      <c r="BX6616" s="2"/>
    </row>
    <row r="6617" spans="76:76">
      <c r="BX6617" s="2"/>
    </row>
    <row r="6618" spans="76:76">
      <c r="BX6618" s="2"/>
    </row>
    <row r="6619" spans="76:76">
      <c r="BX6619" s="2"/>
    </row>
    <row r="6620" spans="76:76">
      <c r="BX6620" s="2"/>
    </row>
    <row r="6621" spans="76:76">
      <c r="BX6621" s="2"/>
    </row>
    <row r="6622" spans="76:76">
      <c r="BX6622" s="2"/>
    </row>
    <row r="6623" spans="76:76">
      <c r="BX6623" s="2"/>
    </row>
    <row r="6624" spans="76:76">
      <c r="BX6624" s="2"/>
    </row>
    <row r="6625" spans="76:76">
      <c r="BX6625" s="2"/>
    </row>
    <row r="6626" spans="76:76">
      <c r="BX6626" s="2"/>
    </row>
    <row r="6627" spans="76:76">
      <c r="BX6627" s="2"/>
    </row>
    <row r="6628" spans="76:76">
      <c r="BX6628" s="2"/>
    </row>
    <row r="6629" spans="76:76">
      <c r="BX6629" s="2"/>
    </row>
    <row r="6630" spans="76:76">
      <c r="BX6630" s="2"/>
    </row>
    <row r="6631" spans="76:76">
      <c r="BX6631" s="2"/>
    </row>
    <row r="6632" spans="76:76">
      <c r="BX6632" s="2"/>
    </row>
    <row r="6633" spans="76:76">
      <c r="BX6633" s="2"/>
    </row>
    <row r="6634" spans="76:76">
      <c r="BX6634" s="2"/>
    </row>
    <row r="6635" spans="76:76">
      <c r="BX6635" s="2"/>
    </row>
    <row r="6636" spans="76:76">
      <c r="BX6636" s="2"/>
    </row>
    <row r="6637" spans="76:76">
      <c r="BX6637" s="2"/>
    </row>
    <row r="6638" spans="76:76">
      <c r="BX6638" s="2"/>
    </row>
    <row r="6639" spans="76:76">
      <c r="BX6639" s="2"/>
    </row>
    <row r="6640" spans="76:76">
      <c r="BX6640" s="2"/>
    </row>
    <row r="6641" spans="76:76">
      <c r="BX6641" s="2"/>
    </row>
    <row r="6642" spans="76:76">
      <c r="BX6642" s="2"/>
    </row>
    <row r="6643" spans="76:76">
      <c r="BX6643" s="2"/>
    </row>
    <row r="6644" spans="76:76">
      <c r="BX6644" s="2"/>
    </row>
    <row r="6645" spans="76:76">
      <c r="BX6645" s="2"/>
    </row>
    <row r="6646" spans="76:76">
      <c r="BX6646" s="2"/>
    </row>
    <row r="6647" spans="76:76">
      <c r="BX6647" s="2"/>
    </row>
    <row r="6648" spans="76:76">
      <c r="BX6648" s="2"/>
    </row>
    <row r="6649" spans="76:76">
      <c r="BX6649" s="2"/>
    </row>
    <row r="6650" spans="76:76">
      <c r="BX6650" s="2"/>
    </row>
    <row r="6651" spans="76:76">
      <c r="BX6651" s="2"/>
    </row>
    <row r="6652" spans="76:76">
      <c r="BX6652" s="2"/>
    </row>
    <row r="6653" spans="76:76">
      <c r="BX6653" s="2"/>
    </row>
    <row r="6654" spans="76:76">
      <c r="BX6654" s="2"/>
    </row>
    <row r="6655" spans="76:76">
      <c r="BX6655" s="2"/>
    </row>
    <row r="6656" spans="76:76">
      <c r="BX6656" s="2"/>
    </row>
    <row r="6657" spans="76:76">
      <c r="BX6657" s="2"/>
    </row>
    <row r="6658" spans="76:76">
      <c r="BX6658" s="2"/>
    </row>
    <row r="6659" spans="76:76">
      <c r="BX6659" s="2"/>
    </row>
    <row r="6660" spans="76:76">
      <c r="BX6660" s="2"/>
    </row>
    <row r="6661" spans="76:76">
      <c r="BX6661" s="2"/>
    </row>
    <row r="6662" spans="76:76">
      <c r="BX6662" s="2"/>
    </row>
    <row r="6663" spans="76:76">
      <c r="BX6663" s="2"/>
    </row>
    <row r="6664" spans="76:76">
      <c r="BX6664" s="2"/>
    </row>
    <row r="6665" spans="76:76">
      <c r="BX6665" s="2"/>
    </row>
    <row r="6666" spans="76:76">
      <c r="BX6666" s="2"/>
    </row>
    <row r="6667" spans="76:76">
      <c r="BX6667" s="2"/>
    </row>
    <row r="6668" spans="76:76">
      <c r="BX6668" s="2"/>
    </row>
    <row r="6669" spans="76:76">
      <c r="BX6669" s="2"/>
    </row>
    <row r="6670" spans="76:76">
      <c r="BX6670" s="2"/>
    </row>
    <row r="6671" spans="76:76">
      <c r="BX6671" s="2"/>
    </row>
    <row r="6672" spans="76:76">
      <c r="BX6672" s="2"/>
    </row>
    <row r="6673" spans="76:76">
      <c r="BX6673" s="2"/>
    </row>
    <row r="6674" spans="76:76">
      <c r="BX6674" s="2"/>
    </row>
    <row r="6675" spans="76:76">
      <c r="BX6675" s="2"/>
    </row>
    <row r="6676" spans="76:76">
      <c r="BX6676" s="2"/>
    </row>
    <row r="6677" spans="76:76">
      <c r="BX6677" s="2"/>
    </row>
    <row r="6678" spans="76:76">
      <c r="BX6678" s="2"/>
    </row>
    <row r="6679" spans="76:76">
      <c r="BX6679" s="2"/>
    </row>
    <row r="6680" spans="76:76">
      <c r="BX6680" s="2"/>
    </row>
    <row r="6681" spans="76:76">
      <c r="BX6681" s="2"/>
    </row>
    <row r="6682" spans="76:76">
      <c r="BX6682" s="2"/>
    </row>
    <row r="6683" spans="76:76">
      <c r="BX6683" s="2"/>
    </row>
    <row r="6684" spans="76:76">
      <c r="BX6684" s="2"/>
    </row>
    <row r="6685" spans="76:76">
      <c r="BX6685" s="2"/>
    </row>
    <row r="6686" spans="76:76">
      <c r="BX6686" s="2"/>
    </row>
    <row r="6687" spans="76:76">
      <c r="BX6687" s="2"/>
    </row>
    <row r="6688" spans="76:76">
      <c r="BX6688" s="2"/>
    </row>
    <row r="6689" spans="76:76">
      <c r="BX6689" s="2"/>
    </row>
    <row r="6690" spans="76:76">
      <c r="BX6690" s="2"/>
    </row>
    <row r="6691" spans="76:76">
      <c r="BX6691" s="2"/>
    </row>
    <row r="6692" spans="76:76">
      <c r="BX6692" s="2"/>
    </row>
    <row r="6693" spans="76:76">
      <c r="BX6693" s="2"/>
    </row>
    <row r="6694" spans="76:76">
      <c r="BX6694" s="2"/>
    </row>
    <row r="6695" spans="76:76">
      <c r="BX6695" s="2"/>
    </row>
    <row r="6696" spans="76:76">
      <c r="BX6696" s="2"/>
    </row>
    <row r="6697" spans="76:76">
      <c r="BX6697" s="2"/>
    </row>
    <row r="6698" spans="76:76">
      <c r="BX6698" s="2"/>
    </row>
    <row r="6699" spans="76:76">
      <c r="BX6699" s="2"/>
    </row>
    <row r="6700" spans="76:76">
      <c r="BX6700" s="2"/>
    </row>
    <row r="6701" spans="76:76">
      <c r="BX6701" s="2"/>
    </row>
    <row r="6702" spans="76:76">
      <c r="BX6702" s="2"/>
    </row>
    <row r="6703" spans="76:76">
      <c r="BX6703" s="2"/>
    </row>
    <row r="6704" spans="76:76">
      <c r="BX6704" s="2"/>
    </row>
    <row r="6705" spans="76:76">
      <c r="BX6705" s="2"/>
    </row>
    <row r="6706" spans="76:76">
      <c r="BX6706" s="2"/>
    </row>
    <row r="6707" spans="76:76">
      <c r="BX6707" s="2"/>
    </row>
    <row r="6708" spans="76:76">
      <c r="BX6708" s="2"/>
    </row>
    <row r="6709" spans="76:76">
      <c r="BX6709" s="2"/>
    </row>
    <row r="6710" spans="76:76">
      <c r="BX6710" s="2"/>
    </row>
    <row r="6711" spans="76:76">
      <c r="BX6711" s="2"/>
    </row>
    <row r="6712" spans="76:76">
      <c r="BX6712" s="2"/>
    </row>
    <row r="6713" spans="76:76">
      <c r="BX6713" s="2"/>
    </row>
    <row r="6714" spans="76:76">
      <c r="BX6714" s="2"/>
    </row>
    <row r="6715" spans="76:76">
      <c r="BX6715" s="2"/>
    </row>
    <row r="6716" spans="76:76">
      <c r="BX6716" s="2"/>
    </row>
    <row r="6717" spans="76:76">
      <c r="BX6717" s="2"/>
    </row>
    <row r="6718" spans="76:76">
      <c r="BX6718" s="2"/>
    </row>
    <row r="6719" spans="76:76">
      <c r="BX6719" s="2"/>
    </row>
    <row r="6720" spans="76:76">
      <c r="BX6720" s="2"/>
    </row>
    <row r="6721" spans="76:76">
      <c r="BX6721" s="2"/>
    </row>
    <row r="6722" spans="76:76">
      <c r="BX6722" s="2"/>
    </row>
    <row r="6723" spans="76:76">
      <c r="BX6723" s="2"/>
    </row>
    <row r="6724" spans="76:76">
      <c r="BX6724" s="2"/>
    </row>
    <row r="6725" spans="76:76">
      <c r="BX6725" s="2"/>
    </row>
    <row r="6726" spans="76:76">
      <c r="BX6726" s="2"/>
    </row>
    <row r="6727" spans="76:76">
      <c r="BX6727" s="2"/>
    </row>
    <row r="6728" spans="76:76">
      <c r="BX6728" s="2"/>
    </row>
    <row r="6729" spans="76:76">
      <c r="BX6729" s="2"/>
    </row>
    <row r="6730" spans="76:76">
      <c r="BX6730" s="2"/>
    </row>
    <row r="6731" spans="76:76">
      <c r="BX6731" s="2"/>
    </row>
    <row r="6732" spans="76:76">
      <c r="BX6732" s="2"/>
    </row>
    <row r="6733" spans="76:76">
      <c r="BX6733" s="2"/>
    </row>
    <row r="6734" spans="76:76">
      <c r="BX6734" s="2"/>
    </row>
    <row r="6735" spans="76:76">
      <c r="BX6735" s="2"/>
    </row>
    <row r="6736" spans="76:76">
      <c r="BX6736" s="2"/>
    </row>
    <row r="6737" spans="76:76">
      <c r="BX6737" s="2"/>
    </row>
    <row r="6738" spans="76:76">
      <c r="BX6738" s="2"/>
    </row>
    <row r="6739" spans="76:76">
      <c r="BX6739" s="2"/>
    </row>
    <row r="6740" spans="76:76">
      <c r="BX6740" s="2"/>
    </row>
    <row r="6741" spans="76:76">
      <c r="BX6741" s="2"/>
    </row>
    <row r="6742" spans="76:76">
      <c r="BX6742" s="2"/>
    </row>
    <row r="6743" spans="76:76">
      <c r="BX6743" s="2"/>
    </row>
    <row r="6744" spans="76:76">
      <c r="BX6744" s="2"/>
    </row>
    <row r="6745" spans="76:76">
      <c r="BX6745" s="2"/>
    </row>
    <row r="6746" spans="76:76">
      <c r="BX6746" s="2"/>
    </row>
    <row r="6747" spans="76:76">
      <c r="BX6747" s="2"/>
    </row>
    <row r="6748" spans="76:76">
      <c r="BX6748" s="2"/>
    </row>
    <row r="6749" spans="76:76">
      <c r="BX6749" s="2"/>
    </row>
    <row r="6750" spans="76:76">
      <c r="BX6750" s="2"/>
    </row>
    <row r="6751" spans="76:76">
      <c r="BX6751" s="2"/>
    </row>
    <row r="6752" spans="76:76">
      <c r="BX6752" s="2"/>
    </row>
    <row r="6753" spans="76:76">
      <c r="BX6753" s="2"/>
    </row>
    <row r="6754" spans="76:76">
      <c r="BX6754" s="2"/>
    </row>
    <row r="6755" spans="76:76">
      <c r="BX6755" s="2"/>
    </row>
    <row r="6756" spans="76:76">
      <c r="BX6756" s="2"/>
    </row>
    <row r="6757" spans="76:76">
      <c r="BX6757" s="2"/>
    </row>
    <row r="6758" spans="76:76">
      <c r="BX6758" s="2"/>
    </row>
    <row r="6759" spans="76:76">
      <c r="BX6759" s="2"/>
    </row>
    <row r="6760" spans="76:76">
      <c r="BX6760" s="2"/>
    </row>
    <row r="6761" spans="76:76">
      <c r="BX6761" s="2"/>
    </row>
    <row r="6762" spans="76:76">
      <c r="BX6762" s="2"/>
    </row>
    <row r="6763" spans="76:76">
      <c r="BX6763" s="2"/>
    </row>
    <row r="6764" spans="76:76">
      <c r="BX6764" s="2"/>
    </row>
    <row r="6765" spans="76:76">
      <c r="BX6765" s="2"/>
    </row>
    <row r="6766" spans="76:76">
      <c r="BX6766" s="2"/>
    </row>
    <row r="6767" spans="76:76">
      <c r="BX6767" s="2"/>
    </row>
    <row r="6768" spans="76:76">
      <c r="BX6768" s="2"/>
    </row>
    <row r="6769" spans="76:76">
      <c r="BX6769" s="2"/>
    </row>
    <row r="6770" spans="76:76">
      <c r="BX6770" s="2"/>
    </row>
    <row r="6771" spans="76:76">
      <c r="BX6771" s="2"/>
    </row>
    <row r="6772" spans="76:76">
      <c r="BX6772" s="2"/>
    </row>
    <row r="6773" spans="76:76">
      <c r="BX6773" s="2"/>
    </row>
    <row r="6774" spans="76:76">
      <c r="BX6774" s="2"/>
    </row>
    <row r="6775" spans="76:76">
      <c r="BX6775" s="2"/>
    </row>
    <row r="6776" spans="76:76">
      <c r="BX6776" s="2"/>
    </row>
    <row r="6777" spans="76:76">
      <c r="BX6777" s="2"/>
    </row>
    <row r="6778" spans="76:76">
      <c r="BX6778" s="2"/>
    </row>
    <row r="6779" spans="76:76">
      <c r="BX6779" s="2"/>
    </row>
    <row r="6780" spans="76:76">
      <c r="BX6780" s="2"/>
    </row>
    <row r="6781" spans="76:76">
      <c r="BX6781" s="2"/>
    </row>
    <row r="6782" spans="76:76">
      <c r="BX6782" s="2"/>
    </row>
    <row r="6783" spans="76:76">
      <c r="BX6783" s="2"/>
    </row>
    <row r="6784" spans="76:76">
      <c r="BX6784" s="2"/>
    </row>
    <row r="6785" spans="76:76">
      <c r="BX6785" s="2"/>
    </row>
    <row r="6786" spans="76:76">
      <c r="BX6786" s="2"/>
    </row>
    <row r="6787" spans="76:76">
      <c r="BX6787" s="2"/>
    </row>
    <row r="6788" spans="76:76">
      <c r="BX6788" s="2"/>
    </row>
    <row r="6789" spans="76:76">
      <c r="BX6789" s="2"/>
    </row>
    <row r="6790" spans="76:76">
      <c r="BX6790" s="2"/>
    </row>
    <row r="6791" spans="76:76">
      <c r="BX6791" s="2"/>
    </row>
    <row r="6792" spans="76:76">
      <c r="BX6792" s="2"/>
    </row>
    <row r="6793" spans="76:76">
      <c r="BX6793" s="2"/>
    </row>
    <row r="6794" spans="76:76">
      <c r="BX6794" s="2"/>
    </row>
    <row r="6795" spans="76:76">
      <c r="BX6795" s="2"/>
    </row>
    <row r="6796" spans="76:76">
      <c r="BX6796" s="2"/>
    </row>
    <row r="6797" spans="76:76">
      <c r="BX6797" s="2"/>
    </row>
    <row r="6798" spans="76:76">
      <c r="BX6798" s="2"/>
    </row>
    <row r="6799" spans="76:76">
      <c r="BX6799" s="2"/>
    </row>
    <row r="6800" spans="76:76">
      <c r="BX6800" s="2"/>
    </row>
    <row r="6801" spans="76:76">
      <c r="BX6801" s="2"/>
    </row>
    <row r="6802" spans="76:76">
      <c r="BX6802" s="2"/>
    </row>
    <row r="6803" spans="76:76">
      <c r="BX6803" s="2"/>
    </row>
    <row r="6804" spans="76:76">
      <c r="BX6804" s="2"/>
    </row>
    <row r="6805" spans="76:76">
      <c r="BX6805" s="2"/>
    </row>
    <row r="6806" spans="76:76">
      <c r="BX6806" s="2"/>
    </row>
    <row r="6807" spans="76:76">
      <c r="BX6807" s="2"/>
    </row>
    <row r="6808" spans="76:76">
      <c r="BX6808" s="2"/>
    </row>
    <row r="6809" spans="76:76">
      <c r="BX6809" s="2"/>
    </row>
    <row r="6810" spans="76:76">
      <c r="BX6810" s="2"/>
    </row>
    <row r="6811" spans="76:76">
      <c r="BX6811" s="2"/>
    </row>
    <row r="6812" spans="76:76">
      <c r="BX6812" s="2"/>
    </row>
    <row r="6813" spans="76:76">
      <c r="BX6813" s="2"/>
    </row>
    <row r="6814" spans="76:76">
      <c r="BX6814" s="2"/>
    </row>
    <row r="6815" spans="76:76">
      <c r="BX6815" s="2"/>
    </row>
    <row r="6816" spans="76:76">
      <c r="BX6816" s="2"/>
    </row>
    <row r="6817" spans="76:76">
      <c r="BX6817" s="2"/>
    </row>
    <row r="6818" spans="76:76">
      <c r="BX6818" s="2"/>
    </row>
    <row r="6819" spans="76:76">
      <c r="BX6819" s="2"/>
    </row>
    <row r="6820" spans="76:76">
      <c r="BX6820" s="2"/>
    </row>
    <row r="6821" spans="76:76">
      <c r="BX6821" s="2"/>
    </row>
    <row r="6822" spans="76:76">
      <c r="BX6822" s="2"/>
    </row>
    <row r="6823" spans="76:76">
      <c r="BX6823" s="2"/>
    </row>
    <row r="6824" spans="76:76">
      <c r="BX6824" s="2"/>
    </row>
    <row r="6825" spans="76:76">
      <c r="BX6825" s="2"/>
    </row>
    <row r="6826" spans="76:76">
      <c r="BX6826" s="2"/>
    </row>
    <row r="6827" spans="76:76">
      <c r="BX6827" s="2"/>
    </row>
    <row r="6828" spans="76:76">
      <c r="BX6828" s="2"/>
    </row>
    <row r="6829" spans="76:76">
      <c r="BX6829" s="2"/>
    </row>
    <row r="6830" spans="76:76">
      <c r="BX6830" s="2"/>
    </row>
    <row r="6831" spans="76:76">
      <c r="BX6831" s="2"/>
    </row>
    <row r="6832" spans="76:76">
      <c r="BX6832" s="2"/>
    </row>
    <row r="6833" spans="76:76">
      <c r="BX6833" s="2"/>
    </row>
    <row r="6834" spans="76:76">
      <c r="BX6834" s="2"/>
    </row>
    <row r="6835" spans="76:76">
      <c r="BX6835" s="2"/>
    </row>
    <row r="6836" spans="76:76">
      <c r="BX6836" s="2"/>
    </row>
    <row r="6837" spans="76:76">
      <c r="BX6837" s="2"/>
    </row>
    <row r="6838" spans="76:76">
      <c r="BX6838" s="2"/>
    </row>
    <row r="6839" spans="76:76">
      <c r="BX6839" s="2"/>
    </row>
    <row r="6840" spans="76:76">
      <c r="BX6840" s="2"/>
    </row>
    <row r="6841" spans="76:76">
      <c r="BX6841" s="2"/>
    </row>
    <row r="6842" spans="76:76">
      <c r="BX6842" s="2"/>
    </row>
    <row r="6843" spans="76:76">
      <c r="BX6843" s="2"/>
    </row>
    <row r="6844" spans="76:76">
      <c r="BX6844" s="2"/>
    </row>
    <row r="6845" spans="76:76">
      <c r="BX6845" s="2"/>
    </row>
    <row r="6846" spans="76:76">
      <c r="BX6846" s="2"/>
    </row>
    <row r="6847" spans="76:76">
      <c r="BX6847" s="2"/>
    </row>
    <row r="6848" spans="76:76">
      <c r="BX6848" s="2"/>
    </row>
    <row r="6849" spans="76:76">
      <c r="BX6849" s="2"/>
    </row>
    <row r="6850" spans="76:76">
      <c r="BX6850" s="2"/>
    </row>
    <row r="6851" spans="76:76">
      <c r="BX6851" s="2"/>
    </row>
    <row r="6852" spans="76:76">
      <c r="BX6852" s="2"/>
    </row>
    <row r="6853" spans="76:76">
      <c r="BX6853" s="2"/>
    </row>
    <row r="6854" spans="76:76">
      <c r="BX6854" s="2"/>
    </row>
    <row r="6855" spans="76:76">
      <c r="BX6855" s="2"/>
    </row>
    <row r="6856" spans="76:76">
      <c r="BX6856" s="2"/>
    </row>
    <row r="6857" spans="76:76">
      <c r="BX6857" s="2"/>
    </row>
    <row r="6858" spans="76:76">
      <c r="BX6858" s="2"/>
    </row>
    <row r="6859" spans="76:76">
      <c r="BX6859" s="2"/>
    </row>
    <row r="6860" spans="76:76">
      <c r="BX6860" s="2"/>
    </row>
    <row r="6861" spans="76:76">
      <c r="BX6861" s="2"/>
    </row>
    <row r="6862" spans="76:76">
      <c r="BX6862" s="2"/>
    </row>
    <row r="6863" spans="76:76">
      <c r="BX6863" s="2"/>
    </row>
    <row r="6864" spans="76:76">
      <c r="BX6864" s="2"/>
    </row>
    <row r="6865" spans="76:76">
      <c r="BX6865" s="2"/>
    </row>
    <row r="6866" spans="76:76">
      <c r="BX6866" s="2"/>
    </row>
    <row r="6867" spans="76:76">
      <c r="BX6867" s="2"/>
    </row>
    <row r="6868" spans="76:76">
      <c r="BX6868" s="2"/>
    </row>
    <row r="6869" spans="76:76">
      <c r="BX6869" s="2"/>
    </row>
    <row r="6870" spans="76:76">
      <c r="BX6870" s="2"/>
    </row>
    <row r="6871" spans="76:76">
      <c r="BX6871" s="2"/>
    </row>
    <row r="6872" spans="76:76">
      <c r="BX6872" s="2"/>
    </row>
    <row r="6873" spans="76:76">
      <c r="BX6873" s="2"/>
    </row>
    <row r="6874" spans="76:76">
      <c r="BX6874" s="2"/>
    </row>
    <row r="6875" spans="76:76">
      <c r="BX6875" s="2"/>
    </row>
    <row r="6876" spans="76:76">
      <c r="BX6876" s="2"/>
    </row>
    <row r="6877" spans="76:76">
      <c r="BX6877" s="2"/>
    </row>
    <row r="6878" spans="76:76">
      <c r="BX6878" s="2"/>
    </row>
    <row r="6879" spans="76:76">
      <c r="BX6879" s="2"/>
    </row>
    <row r="6880" spans="76:76">
      <c r="BX6880" s="2"/>
    </row>
    <row r="6881" spans="76:76">
      <c r="BX6881" s="2"/>
    </row>
    <row r="6882" spans="76:76">
      <c r="BX6882" s="2"/>
    </row>
    <row r="6883" spans="76:76">
      <c r="BX6883" s="2"/>
    </row>
    <row r="6884" spans="76:76">
      <c r="BX6884" s="2"/>
    </row>
    <row r="6885" spans="76:76">
      <c r="BX6885" s="2"/>
    </row>
    <row r="6886" spans="76:76">
      <c r="BX6886" s="2"/>
    </row>
    <row r="6887" spans="76:76">
      <c r="BX6887" s="2"/>
    </row>
    <row r="6888" spans="76:76">
      <c r="BX6888" s="2"/>
    </row>
    <row r="6889" spans="76:76">
      <c r="BX6889" s="2"/>
    </row>
    <row r="6890" spans="76:76">
      <c r="BX6890" s="2"/>
    </row>
    <row r="6891" spans="76:76">
      <c r="BX6891" s="2"/>
    </row>
    <row r="6892" spans="76:76">
      <c r="BX6892" s="2"/>
    </row>
    <row r="6893" spans="76:76">
      <c r="BX6893" s="2"/>
    </row>
    <row r="6894" spans="76:76">
      <c r="BX6894" s="2"/>
    </row>
    <row r="6895" spans="76:76">
      <c r="BX6895" s="2"/>
    </row>
    <row r="6896" spans="76:76">
      <c r="BX6896" s="2"/>
    </row>
    <row r="6897" spans="76:76">
      <c r="BX6897" s="2"/>
    </row>
    <row r="6898" spans="76:76">
      <c r="BX6898" s="2"/>
    </row>
    <row r="6899" spans="76:76">
      <c r="BX6899" s="2"/>
    </row>
    <row r="6900" spans="76:76">
      <c r="BX6900" s="2"/>
    </row>
    <row r="6901" spans="76:76">
      <c r="BX6901" s="2"/>
    </row>
    <row r="6902" spans="76:76">
      <c r="BX6902" s="2"/>
    </row>
    <row r="6903" spans="76:76">
      <c r="BX6903" s="2"/>
    </row>
    <row r="6904" spans="76:76">
      <c r="BX6904" s="2"/>
    </row>
    <row r="6905" spans="76:76">
      <c r="BX6905" s="2"/>
    </row>
    <row r="6906" spans="76:76">
      <c r="BX6906" s="2"/>
    </row>
    <row r="6907" spans="76:76">
      <c r="BX6907" s="2"/>
    </row>
    <row r="6908" spans="76:76">
      <c r="BX6908" s="2"/>
    </row>
    <row r="6909" spans="76:76">
      <c r="BX6909" s="2"/>
    </row>
    <row r="6910" spans="76:76">
      <c r="BX6910" s="2"/>
    </row>
    <row r="6911" spans="76:76">
      <c r="BX6911" s="2"/>
    </row>
    <row r="6912" spans="76:76">
      <c r="BX6912" s="2"/>
    </row>
    <row r="6913" spans="76:76">
      <c r="BX6913" s="2"/>
    </row>
    <row r="6914" spans="76:76">
      <c r="BX6914" s="2"/>
    </row>
    <row r="6915" spans="76:76">
      <c r="BX6915" s="2"/>
    </row>
    <row r="6916" spans="76:76">
      <c r="BX6916" s="2"/>
    </row>
    <row r="6917" spans="76:76">
      <c r="BX6917" s="2"/>
    </row>
    <row r="6918" spans="76:76">
      <c r="BX6918" s="2"/>
    </row>
    <row r="6919" spans="76:76">
      <c r="BX6919" s="2"/>
    </row>
    <row r="6920" spans="76:76">
      <c r="BX6920" s="2"/>
    </row>
    <row r="6921" spans="76:76">
      <c r="BX6921" s="2"/>
    </row>
    <row r="6922" spans="76:76">
      <c r="BX6922" s="2"/>
    </row>
    <row r="6923" spans="76:76">
      <c r="BX6923" s="2"/>
    </row>
    <row r="6924" spans="76:76">
      <c r="BX6924" s="2"/>
    </row>
    <row r="6925" spans="76:76">
      <c r="BX6925" s="2"/>
    </row>
    <row r="6926" spans="76:76">
      <c r="BX6926" s="2"/>
    </row>
    <row r="6927" spans="76:76">
      <c r="BX6927" s="2"/>
    </row>
    <row r="6928" spans="76:76">
      <c r="BX6928" s="2"/>
    </row>
    <row r="6929" spans="76:76">
      <c r="BX6929" s="2"/>
    </row>
    <row r="6930" spans="76:76">
      <c r="BX6930" s="2"/>
    </row>
    <row r="6931" spans="76:76">
      <c r="BX6931" s="2"/>
    </row>
    <row r="6932" spans="76:76">
      <c r="BX6932" s="2"/>
    </row>
    <row r="6933" spans="76:76">
      <c r="BX6933" s="2"/>
    </row>
    <row r="6934" spans="76:76">
      <c r="BX6934" s="2"/>
    </row>
    <row r="6935" spans="76:76">
      <c r="BX6935" s="2"/>
    </row>
    <row r="6936" spans="76:76">
      <c r="BX6936" s="2"/>
    </row>
    <row r="6937" spans="76:76">
      <c r="BX6937" s="2"/>
    </row>
    <row r="6938" spans="76:76">
      <c r="BX6938" s="2"/>
    </row>
    <row r="6939" spans="76:76">
      <c r="BX6939" s="2"/>
    </row>
    <row r="6940" spans="76:76">
      <c r="BX6940" s="2"/>
    </row>
    <row r="6941" spans="76:76">
      <c r="BX6941" s="2"/>
    </row>
    <row r="6942" spans="76:76">
      <c r="BX6942" s="2"/>
    </row>
    <row r="6943" spans="76:76">
      <c r="BX6943" s="2"/>
    </row>
    <row r="6944" spans="76:76">
      <c r="BX6944" s="2"/>
    </row>
    <row r="6945" spans="76:76">
      <c r="BX6945" s="2"/>
    </row>
    <row r="6946" spans="76:76">
      <c r="BX6946" s="2"/>
    </row>
    <row r="6947" spans="76:76">
      <c r="BX6947" s="2"/>
    </row>
    <row r="6948" spans="76:76">
      <c r="BX6948" s="2"/>
    </row>
    <row r="6949" spans="76:76">
      <c r="BX6949" s="2"/>
    </row>
    <row r="6950" spans="76:76">
      <c r="BX6950" s="2"/>
    </row>
    <row r="6951" spans="76:76">
      <c r="BX6951" s="2"/>
    </row>
    <row r="6952" spans="76:76">
      <c r="BX6952" s="2"/>
    </row>
    <row r="6953" spans="76:76">
      <c r="BX6953" s="2"/>
    </row>
    <row r="6954" spans="76:76">
      <c r="BX6954" s="2"/>
    </row>
    <row r="6955" spans="76:76">
      <c r="BX6955" s="2"/>
    </row>
    <row r="6956" spans="76:76">
      <c r="BX6956" s="2"/>
    </row>
    <row r="6957" spans="76:76">
      <c r="BX6957" s="2"/>
    </row>
    <row r="6958" spans="76:76">
      <c r="BX6958" s="2"/>
    </row>
    <row r="6959" spans="76:76">
      <c r="BX6959" s="2"/>
    </row>
    <row r="6960" spans="76:76">
      <c r="BX6960" s="2"/>
    </row>
    <row r="6961" spans="76:76">
      <c r="BX6961" s="2"/>
    </row>
    <row r="6962" spans="76:76">
      <c r="BX6962" s="2"/>
    </row>
    <row r="6963" spans="76:76">
      <c r="BX6963" s="2"/>
    </row>
    <row r="6964" spans="76:76">
      <c r="BX6964" s="2"/>
    </row>
    <row r="6965" spans="76:76">
      <c r="BX6965" s="2"/>
    </row>
    <row r="6966" spans="76:76">
      <c r="BX6966" s="2"/>
    </row>
    <row r="6967" spans="76:76">
      <c r="BX6967" s="2"/>
    </row>
    <row r="6968" spans="76:76">
      <c r="BX6968" s="2"/>
    </row>
    <row r="6969" spans="76:76">
      <c r="BX6969" s="2"/>
    </row>
    <row r="6970" spans="76:76">
      <c r="BX6970" s="2"/>
    </row>
    <row r="6971" spans="76:76">
      <c r="BX6971" s="2"/>
    </row>
    <row r="6972" spans="76:76">
      <c r="BX6972" s="2"/>
    </row>
    <row r="6973" spans="76:76">
      <c r="BX6973" s="2"/>
    </row>
    <row r="6974" spans="76:76">
      <c r="BX6974" s="2"/>
    </row>
    <row r="6975" spans="76:76">
      <c r="BX6975" s="2"/>
    </row>
    <row r="6976" spans="76:76">
      <c r="BX6976" s="2"/>
    </row>
    <row r="6977" spans="76:76">
      <c r="BX6977" s="2"/>
    </row>
    <row r="6978" spans="76:76">
      <c r="BX6978" s="2"/>
    </row>
    <row r="6979" spans="76:76">
      <c r="BX6979" s="2"/>
    </row>
    <row r="6980" spans="76:76">
      <c r="BX6980" s="2"/>
    </row>
    <row r="6981" spans="76:76">
      <c r="BX6981" s="2"/>
    </row>
    <row r="6982" spans="76:76">
      <c r="BX6982" s="2"/>
    </row>
    <row r="6983" spans="76:76">
      <c r="BX6983" s="2"/>
    </row>
    <row r="6984" spans="76:76">
      <c r="BX6984" s="2"/>
    </row>
    <row r="6985" spans="76:76">
      <c r="BX6985" s="2"/>
    </row>
    <row r="6986" spans="76:76">
      <c r="BX6986" s="2"/>
    </row>
    <row r="6987" spans="76:76">
      <c r="BX6987" s="2"/>
    </row>
    <row r="6988" spans="76:76">
      <c r="BX6988" s="2"/>
    </row>
    <row r="6989" spans="76:76">
      <c r="BX6989" s="2"/>
    </row>
    <row r="6990" spans="76:76">
      <c r="BX6990" s="2"/>
    </row>
    <row r="6991" spans="76:76">
      <c r="BX6991" s="2"/>
    </row>
    <row r="6992" spans="76:76">
      <c r="BX6992" s="2"/>
    </row>
    <row r="6993" spans="76:76">
      <c r="BX6993" s="2"/>
    </row>
    <row r="6994" spans="76:76">
      <c r="BX6994" s="2"/>
    </row>
    <row r="6995" spans="76:76">
      <c r="BX6995" s="2"/>
    </row>
    <row r="6996" spans="76:76">
      <c r="BX6996" s="2"/>
    </row>
    <row r="6997" spans="76:76">
      <c r="BX6997" s="2"/>
    </row>
    <row r="6998" spans="76:76">
      <c r="BX6998" s="2"/>
    </row>
    <row r="6999" spans="76:76">
      <c r="BX6999" s="2"/>
    </row>
    <row r="7000" spans="76:76">
      <c r="BX7000" s="2"/>
    </row>
    <row r="7001" spans="76:76">
      <c r="BX7001" s="2"/>
    </row>
    <row r="7002" spans="76:76">
      <c r="BX7002" s="2"/>
    </row>
    <row r="7003" spans="76:76">
      <c r="BX7003" s="2"/>
    </row>
    <row r="7004" spans="76:76">
      <c r="BX7004" s="2"/>
    </row>
    <row r="7005" spans="76:76">
      <c r="BX7005" s="2"/>
    </row>
    <row r="7006" spans="76:76">
      <c r="BX7006" s="2"/>
    </row>
    <row r="7007" spans="76:76">
      <c r="BX7007" s="2"/>
    </row>
    <row r="7008" spans="76:76">
      <c r="BX7008" s="2"/>
    </row>
    <row r="7009" spans="76:76">
      <c r="BX7009" s="2"/>
    </row>
    <row r="7010" spans="76:76">
      <c r="BX7010" s="2"/>
    </row>
    <row r="7011" spans="76:76">
      <c r="BX7011" s="2"/>
    </row>
    <row r="7012" spans="76:76">
      <c r="BX7012" s="2"/>
    </row>
    <row r="7013" spans="76:76">
      <c r="BX7013" s="2"/>
    </row>
    <row r="7014" spans="76:76">
      <c r="BX7014" s="2"/>
    </row>
    <row r="7015" spans="76:76">
      <c r="BX7015" s="2"/>
    </row>
    <row r="7016" spans="76:76">
      <c r="BX7016" s="2"/>
    </row>
    <row r="7017" spans="76:76">
      <c r="BX7017" s="2"/>
    </row>
    <row r="7018" spans="76:76">
      <c r="BX7018" s="2"/>
    </row>
    <row r="7019" spans="76:76">
      <c r="BX7019" s="2"/>
    </row>
    <row r="7020" spans="76:76">
      <c r="BX7020" s="2"/>
    </row>
    <row r="7021" spans="76:76">
      <c r="BX7021" s="2"/>
    </row>
    <row r="7022" spans="76:76">
      <c r="BX7022" s="2"/>
    </row>
    <row r="7023" spans="76:76">
      <c r="BX7023" s="2"/>
    </row>
    <row r="7024" spans="76:76">
      <c r="BX7024" s="2"/>
    </row>
    <row r="7025" spans="76:76">
      <c r="BX7025" s="2"/>
    </row>
    <row r="7026" spans="76:76">
      <c r="BX7026" s="2"/>
    </row>
    <row r="7027" spans="76:76">
      <c r="BX7027" s="2"/>
    </row>
    <row r="7028" spans="76:76">
      <c r="BX7028" s="2"/>
    </row>
    <row r="7029" spans="76:76">
      <c r="BX7029" s="2"/>
    </row>
    <row r="7030" spans="76:76">
      <c r="BX7030" s="2"/>
    </row>
    <row r="7031" spans="76:76">
      <c r="BX7031" s="2"/>
    </row>
    <row r="7032" spans="76:76">
      <c r="BX7032" s="2"/>
    </row>
    <row r="7033" spans="76:76">
      <c r="BX7033" s="2"/>
    </row>
    <row r="7034" spans="76:76">
      <c r="BX7034" s="2"/>
    </row>
    <row r="7035" spans="76:76">
      <c r="BX7035" s="2"/>
    </row>
    <row r="7036" spans="76:76">
      <c r="BX7036" s="2"/>
    </row>
    <row r="7037" spans="76:76">
      <c r="BX7037" s="2"/>
    </row>
    <row r="7038" spans="76:76">
      <c r="BX7038" s="2"/>
    </row>
    <row r="7039" spans="76:76">
      <c r="BX7039" s="2"/>
    </row>
    <row r="7040" spans="76:76">
      <c r="BX7040" s="2"/>
    </row>
    <row r="7041" spans="76:76">
      <c r="BX7041" s="2"/>
    </row>
    <row r="7042" spans="76:76">
      <c r="BX7042" s="2"/>
    </row>
    <row r="7043" spans="76:76">
      <c r="BX7043" s="2"/>
    </row>
    <row r="7044" spans="76:76">
      <c r="BX7044" s="2"/>
    </row>
    <row r="7045" spans="76:76">
      <c r="BX7045" s="2"/>
    </row>
    <row r="7046" spans="76:76">
      <c r="BX7046" s="2"/>
    </row>
    <row r="7047" spans="76:76">
      <c r="BX7047" s="2"/>
    </row>
    <row r="7048" spans="76:76">
      <c r="BX7048" s="2"/>
    </row>
    <row r="7049" spans="76:76">
      <c r="BX7049" s="2"/>
    </row>
    <row r="7050" spans="76:76">
      <c r="BX7050" s="2"/>
    </row>
    <row r="7051" spans="76:76">
      <c r="BX7051" s="2"/>
    </row>
    <row r="7052" spans="76:76">
      <c r="BX7052" s="2"/>
    </row>
    <row r="7053" spans="76:76">
      <c r="BX7053" s="2"/>
    </row>
    <row r="7054" spans="76:76">
      <c r="BX7054" s="2"/>
    </row>
    <row r="7055" spans="76:76">
      <c r="BX7055" s="2"/>
    </row>
    <row r="7056" spans="76:76">
      <c r="BX7056" s="2"/>
    </row>
    <row r="7057" spans="76:76">
      <c r="BX7057" s="2"/>
    </row>
    <row r="7058" spans="76:76">
      <c r="BX7058" s="2"/>
    </row>
    <row r="7059" spans="76:76">
      <c r="BX7059" s="2"/>
    </row>
    <row r="7060" spans="76:76">
      <c r="BX7060" s="2"/>
    </row>
    <row r="7061" spans="76:76">
      <c r="BX7061" s="2"/>
    </row>
    <row r="7062" spans="76:76">
      <c r="BX7062" s="2"/>
    </row>
    <row r="7063" spans="76:76">
      <c r="BX7063" s="2"/>
    </row>
    <row r="7064" spans="76:76">
      <c r="BX7064" s="2"/>
    </row>
    <row r="7065" spans="76:76">
      <c r="BX7065" s="2"/>
    </row>
    <row r="7066" spans="76:76">
      <c r="BX7066" s="2"/>
    </row>
    <row r="7067" spans="76:76">
      <c r="BX7067" s="2"/>
    </row>
    <row r="7068" spans="76:76">
      <c r="BX7068" s="2"/>
    </row>
    <row r="7069" spans="76:76">
      <c r="BX7069" s="2"/>
    </row>
    <row r="7070" spans="76:76">
      <c r="BX7070" s="2"/>
    </row>
    <row r="7071" spans="76:76">
      <c r="BX7071" s="2"/>
    </row>
    <row r="7072" spans="76:76">
      <c r="BX7072" s="2"/>
    </row>
    <row r="7073" spans="76:76">
      <c r="BX7073" s="2"/>
    </row>
    <row r="7074" spans="76:76">
      <c r="BX7074" s="2"/>
    </row>
    <row r="7075" spans="76:76">
      <c r="BX7075" s="2"/>
    </row>
    <row r="7076" spans="76:76">
      <c r="BX7076" s="2"/>
    </row>
    <row r="7077" spans="76:76">
      <c r="BX7077" s="2"/>
    </row>
    <row r="7078" spans="76:76">
      <c r="BX7078" s="2"/>
    </row>
    <row r="7079" spans="76:76">
      <c r="BX7079" s="2"/>
    </row>
    <row r="7080" spans="76:76">
      <c r="BX7080" s="2"/>
    </row>
    <row r="7081" spans="76:76">
      <c r="BX7081" s="2"/>
    </row>
    <row r="7082" spans="76:76">
      <c r="BX7082" s="2"/>
    </row>
    <row r="7083" spans="76:76">
      <c r="BX7083" s="2"/>
    </row>
    <row r="7084" spans="76:76">
      <c r="BX7084" s="2"/>
    </row>
    <row r="7085" spans="76:76">
      <c r="BX7085" s="2"/>
    </row>
    <row r="7086" spans="76:76">
      <c r="BX7086" s="2"/>
    </row>
    <row r="7087" spans="76:76">
      <c r="BX7087" s="2"/>
    </row>
    <row r="7088" spans="76:76">
      <c r="BX7088" s="2"/>
    </row>
    <row r="7089" spans="76:76">
      <c r="BX7089" s="2"/>
    </row>
    <row r="7090" spans="76:76">
      <c r="BX7090" s="2"/>
    </row>
    <row r="7091" spans="76:76">
      <c r="BX7091" s="2"/>
    </row>
    <row r="7092" spans="76:76">
      <c r="BX7092" s="2"/>
    </row>
    <row r="7093" spans="76:76">
      <c r="BX7093" s="2"/>
    </row>
    <row r="7094" spans="76:76">
      <c r="BX7094" s="2"/>
    </row>
    <row r="7095" spans="76:76">
      <c r="BX7095" s="2"/>
    </row>
    <row r="7096" spans="76:76">
      <c r="BX7096" s="2"/>
    </row>
    <row r="7097" spans="76:76">
      <c r="BX7097" s="2"/>
    </row>
    <row r="7098" spans="76:76">
      <c r="BX7098" s="2"/>
    </row>
    <row r="7099" spans="76:76">
      <c r="BX7099" s="2"/>
    </row>
    <row r="7100" spans="76:76">
      <c r="BX7100" s="2"/>
    </row>
    <row r="7101" spans="76:76">
      <c r="BX7101" s="2"/>
    </row>
    <row r="7102" spans="76:76">
      <c r="BX7102" s="2"/>
    </row>
    <row r="7103" spans="76:76">
      <c r="BX7103" s="2"/>
    </row>
    <row r="7104" spans="76:76">
      <c r="BX7104" s="2"/>
    </row>
    <row r="7105" spans="76:76">
      <c r="BX7105" s="2"/>
    </row>
    <row r="7106" spans="76:76">
      <c r="BX7106" s="2"/>
    </row>
    <row r="7107" spans="76:76">
      <c r="BX7107" s="2"/>
    </row>
    <row r="7108" spans="76:76">
      <c r="BX7108" s="2"/>
    </row>
    <row r="7109" spans="76:76">
      <c r="BX7109" s="2"/>
    </row>
    <row r="7110" spans="76:76">
      <c r="BX7110" s="2"/>
    </row>
    <row r="7111" spans="76:76">
      <c r="BX7111" s="2"/>
    </row>
    <row r="7112" spans="76:76">
      <c r="BX7112" s="2"/>
    </row>
    <row r="7113" spans="76:76">
      <c r="BX7113" s="2"/>
    </row>
    <row r="7114" spans="76:76">
      <c r="BX7114" s="2"/>
    </row>
    <row r="7115" spans="76:76">
      <c r="BX7115" s="2"/>
    </row>
    <row r="7116" spans="76:76">
      <c r="BX7116" s="2"/>
    </row>
    <row r="7117" spans="76:76">
      <c r="BX7117" s="2"/>
    </row>
    <row r="7118" spans="76:76">
      <c r="BX7118" s="2"/>
    </row>
    <row r="7119" spans="76:76">
      <c r="BX7119" s="2"/>
    </row>
    <row r="7120" spans="76:76">
      <c r="BX7120" s="2"/>
    </row>
    <row r="7121" spans="76:76">
      <c r="BX7121" s="2"/>
    </row>
    <row r="7122" spans="76:76">
      <c r="BX7122" s="2"/>
    </row>
    <row r="7123" spans="76:76">
      <c r="BX7123" s="2"/>
    </row>
    <row r="7124" spans="76:76">
      <c r="BX7124" s="2"/>
    </row>
    <row r="7125" spans="76:76">
      <c r="BX7125" s="2"/>
    </row>
    <row r="7126" spans="76:76">
      <c r="BX7126" s="2"/>
    </row>
    <row r="7127" spans="76:76">
      <c r="BX7127" s="2"/>
    </row>
    <row r="7128" spans="76:76">
      <c r="BX7128" s="2"/>
    </row>
    <row r="7129" spans="76:76">
      <c r="BX7129" s="2"/>
    </row>
    <row r="7130" spans="76:76">
      <c r="BX7130" s="2"/>
    </row>
    <row r="7131" spans="76:76">
      <c r="BX7131" s="2"/>
    </row>
    <row r="7132" spans="76:76">
      <c r="BX7132" s="2"/>
    </row>
    <row r="7133" spans="76:76">
      <c r="BX7133" s="2"/>
    </row>
    <row r="7134" spans="76:76">
      <c r="BX7134" s="2"/>
    </row>
    <row r="7135" spans="76:76">
      <c r="BX7135" s="2"/>
    </row>
    <row r="7136" spans="76:76">
      <c r="BX7136" s="2"/>
    </row>
    <row r="7137" spans="76:76">
      <c r="BX7137" s="2"/>
    </row>
    <row r="7138" spans="76:76">
      <c r="BX7138" s="2"/>
    </row>
    <row r="7139" spans="76:76">
      <c r="BX7139" s="2"/>
    </row>
    <row r="7140" spans="76:76">
      <c r="BX7140" s="2"/>
    </row>
    <row r="7141" spans="76:76">
      <c r="BX7141" s="2"/>
    </row>
    <row r="7142" spans="76:76">
      <c r="BX7142" s="2"/>
    </row>
    <row r="7143" spans="76:76">
      <c r="BX7143" s="2"/>
    </row>
    <row r="7144" spans="76:76">
      <c r="BX7144" s="2"/>
    </row>
    <row r="7145" spans="76:76">
      <c r="BX7145" s="2"/>
    </row>
    <row r="7146" spans="76:76">
      <c r="BX7146" s="2"/>
    </row>
    <row r="7147" spans="76:76">
      <c r="BX7147" s="2"/>
    </row>
    <row r="7148" spans="76:76">
      <c r="BX7148" s="2"/>
    </row>
    <row r="7149" spans="76:76">
      <c r="BX7149" s="2"/>
    </row>
    <row r="7150" spans="76:76">
      <c r="BX7150" s="2"/>
    </row>
    <row r="7151" spans="76:76">
      <c r="BX7151" s="2"/>
    </row>
    <row r="7152" spans="76:76">
      <c r="BX7152" s="2"/>
    </row>
    <row r="7153" spans="76:76">
      <c r="BX7153" s="2"/>
    </row>
    <row r="7154" spans="76:76">
      <c r="BX7154" s="2"/>
    </row>
    <row r="7155" spans="76:76">
      <c r="BX7155" s="2"/>
    </row>
    <row r="7156" spans="76:76">
      <c r="BX7156" s="2"/>
    </row>
    <row r="7157" spans="76:76">
      <c r="BX7157" s="2"/>
    </row>
    <row r="7158" spans="76:76">
      <c r="BX7158" s="2"/>
    </row>
    <row r="7159" spans="76:76">
      <c r="BX7159" s="2"/>
    </row>
    <row r="7160" spans="76:76">
      <c r="BX7160" s="2"/>
    </row>
    <row r="7161" spans="76:76">
      <c r="BX7161" s="2"/>
    </row>
    <row r="7162" spans="76:76">
      <c r="BX7162" s="2"/>
    </row>
    <row r="7163" spans="76:76">
      <c r="BX7163" s="2"/>
    </row>
    <row r="7164" spans="76:76">
      <c r="BX7164" s="2"/>
    </row>
    <row r="7165" spans="76:76">
      <c r="BX7165" s="2"/>
    </row>
    <row r="7166" spans="76:76">
      <c r="BX7166" s="2"/>
    </row>
    <row r="7167" spans="76:76">
      <c r="BX7167" s="2"/>
    </row>
    <row r="7168" spans="76:76">
      <c r="BX7168" s="2"/>
    </row>
    <row r="7169" spans="76:76">
      <c r="BX7169" s="2"/>
    </row>
    <row r="7170" spans="76:76">
      <c r="BX7170" s="2"/>
    </row>
    <row r="7171" spans="76:76">
      <c r="BX7171" s="2"/>
    </row>
    <row r="7172" spans="76:76">
      <c r="BX7172" s="2"/>
    </row>
    <row r="7173" spans="76:76">
      <c r="BX7173" s="2"/>
    </row>
    <row r="7174" spans="76:76">
      <c r="BX7174" s="2"/>
    </row>
    <row r="7175" spans="76:76">
      <c r="BX7175" s="2"/>
    </row>
    <row r="7176" spans="76:76">
      <c r="BX7176" s="2"/>
    </row>
    <row r="7177" spans="76:76">
      <c r="BX7177" s="2"/>
    </row>
    <row r="7178" spans="76:76">
      <c r="BX7178" s="2"/>
    </row>
    <row r="7179" spans="76:76">
      <c r="BX7179" s="2"/>
    </row>
    <row r="7180" spans="76:76">
      <c r="BX7180" s="2"/>
    </row>
    <row r="7181" spans="76:76">
      <c r="BX7181" s="2"/>
    </row>
    <row r="7182" spans="76:76">
      <c r="BX7182" s="2"/>
    </row>
    <row r="7183" spans="76:76">
      <c r="BX7183" s="2"/>
    </row>
    <row r="7184" spans="76:76">
      <c r="BX7184" s="2"/>
    </row>
    <row r="7185" spans="76:76">
      <c r="BX7185" s="2"/>
    </row>
    <row r="7186" spans="76:76">
      <c r="BX7186" s="2"/>
    </row>
    <row r="7187" spans="76:76">
      <c r="BX7187" s="2"/>
    </row>
    <row r="7188" spans="76:76">
      <c r="BX7188" s="2"/>
    </row>
    <row r="7189" spans="76:76">
      <c r="BX7189" s="2"/>
    </row>
    <row r="7190" spans="76:76">
      <c r="BX7190" s="2"/>
    </row>
    <row r="7191" spans="76:76">
      <c r="BX7191" s="2"/>
    </row>
    <row r="7192" spans="76:76">
      <c r="BX7192" s="2"/>
    </row>
    <row r="7193" spans="76:76">
      <c r="BX7193" s="2"/>
    </row>
    <row r="7194" spans="76:76">
      <c r="BX7194" s="2"/>
    </row>
    <row r="7195" spans="76:76">
      <c r="BX7195" s="2"/>
    </row>
    <row r="7196" spans="76:76">
      <c r="BX7196" s="2"/>
    </row>
    <row r="7197" spans="76:76">
      <c r="BX7197" s="2"/>
    </row>
    <row r="7198" spans="76:76">
      <c r="BX7198" s="2"/>
    </row>
    <row r="7199" spans="76:76">
      <c r="BX7199" s="2"/>
    </row>
    <row r="7200" spans="76:76">
      <c r="BX7200" s="2"/>
    </row>
    <row r="7201" spans="76:76">
      <c r="BX7201" s="2"/>
    </row>
    <row r="7202" spans="76:76">
      <c r="BX7202" s="2"/>
    </row>
    <row r="7203" spans="76:76">
      <c r="BX7203" s="2"/>
    </row>
    <row r="7204" spans="76:76">
      <c r="BX7204" s="2"/>
    </row>
    <row r="7205" spans="76:76">
      <c r="BX7205" s="2"/>
    </row>
    <row r="7206" spans="76:76">
      <c r="BX7206" s="2"/>
    </row>
    <row r="7207" spans="76:76">
      <c r="BX7207" s="2"/>
    </row>
    <row r="7208" spans="76:76">
      <c r="BX7208" s="2"/>
    </row>
    <row r="7209" spans="76:76">
      <c r="BX7209" s="2"/>
    </row>
    <row r="7210" spans="76:76">
      <c r="BX7210" s="2"/>
    </row>
    <row r="7211" spans="76:76">
      <c r="BX7211" s="2"/>
    </row>
    <row r="7212" spans="76:76">
      <c r="BX7212" s="2"/>
    </row>
    <row r="7213" spans="76:76">
      <c r="BX7213" s="2"/>
    </row>
    <row r="7214" spans="76:76">
      <c r="BX7214" s="2"/>
    </row>
    <row r="7215" spans="76:76">
      <c r="BX7215" s="2"/>
    </row>
    <row r="7216" spans="76:76">
      <c r="BX7216" s="2"/>
    </row>
    <row r="7217" spans="76:76">
      <c r="BX7217" s="2"/>
    </row>
    <row r="7218" spans="76:76">
      <c r="BX7218" s="2"/>
    </row>
    <row r="7219" spans="76:76">
      <c r="BX7219" s="2"/>
    </row>
    <row r="7220" spans="76:76">
      <c r="BX7220" s="2"/>
    </row>
    <row r="7221" spans="76:76">
      <c r="BX7221" s="2"/>
    </row>
    <row r="7222" spans="76:76">
      <c r="BX7222" s="2"/>
    </row>
    <row r="7223" spans="76:76">
      <c r="BX7223" s="2"/>
    </row>
    <row r="7224" spans="76:76">
      <c r="BX7224" s="2"/>
    </row>
    <row r="7225" spans="76:76">
      <c r="BX7225" s="2"/>
    </row>
    <row r="7226" spans="76:76">
      <c r="BX7226" s="2"/>
    </row>
    <row r="7227" spans="76:76">
      <c r="BX7227" s="2"/>
    </row>
    <row r="7228" spans="76:76">
      <c r="BX7228" s="2"/>
    </row>
    <row r="7229" spans="76:76">
      <c r="BX7229" s="2"/>
    </row>
    <row r="7230" spans="76:76">
      <c r="BX7230" s="2"/>
    </row>
    <row r="7231" spans="76:76">
      <c r="BX7231" s="2"/>
    </row>
    <row r="7232" spans="76:76">
      <c r="BX7232" s="2"/>
    </row>
    <row r="7233" spans="76:76">
      <c r="BX7233" s="2"/>
    </row>
    <row r="7234" spans="76:76">
      <c r="BX7234" s="2"/>
    </row>
    <row r="7235" spans="76:76">
      <c r="BX7235" s="2"/>
    </row>
    <row r="7236" spans="76:76">
      <c r="BX7236" s="2"/>
    </row>
    <row r="7237" spans="76:76">
      <c r="BX7237" s="2"/>
    </row>
    <row r="7238" spans="76:76">
      <c r="BX7238" s="2"/>
    </row>
    <row r="7239" spans="76:76">
      <c r="BX7239" s="2"/>
    </row>
    <row r="7240" spans="76:76">
      <c r="BX7240" s="2"/>
    </row>
    <row r="7241" spans="76:76">
      <c r="BX7241" s="2"/>
    </row>
    <row r="7242" spans="76:76">
      <c r="BX7242" s="2"/>
    </row>
    <row r="7243" spans="76:76">
      <c r="BX7243" s="2"/>
    </row>
    <row r="7244" spans="76:76">
      <c r="BX7244" s="2"/>
    </row>
    <row r="7245" spans="76:76">
      <c r="BX7245" s="2"/>
    </row>
    <row r="7246" spans="76:76">
      <c r="BX7246" s="2"/>
    </row>
    <row r="7247" spans="76:76">
      <c r="BX7247" s="2"/>
    </row>
    <row r="7248" spans="76:76">
      <c r="BX7248" s="2"/>
    </row>
    <row r="7249" spans="76:76">
      <c r="BX7249" s="2"/>
    </row>
    <row r="7250" spans="76:76">
      <c r="BX7250" s="2"/>
    </row>
    <row r="7251" spans="76:76">
      <c r="BX7251" s="2"/>
    </row>
    <row r="7252" spans="76:76">
      <c r="BX7252" s="2"/>
    </row>
    <row r="7253" spans="76:76">
      <c r="BX7253" s="2"/>
    </row>
    <row r="7254" spans="76:76">
      <c r="BX7254" s="2"/>
    </row>
    <row r="7255" spans="76:76">
      <c r="BX7255" s="2"/>
    </row>
    <row r="7256" spans="76:76">
      <c r="BX7256" s="2"/>
    </row>
    <row r="7257" spans="76:76">
      <c r="BX7257" s="2"/>
    </row>
    <row r="7258" spans="76:76">
      <c r="BX7258" s="2"/>
    </row>
    <row r="7259" spans="76:76">
      <c r="BX7259" s="2"/>
    </row>
    <row r="7260" spans="76:76">
      <c r="BX7260" s="2"/>
    </row>
    <row r="7261" spans="76:76">
      <c r="BX7261" s="2"/>
    </row>
    <row r="7262" spans="76:76">
      <c r="BX7262" s="2"/>
    </row>
    <row r="7263" spans="76:76">
      <c r="BX7263" s="2"/>
    </row>
    <row r="7264" spans="76:76">
      <c r="BX7264" s="2"/>
    </row>
    <row r="7265" spans="76:76">
      <c r="BX7265" s="2"/>
    </row>
    <row r="7266" spans="76:76">
      <c r="BX7266" s="2"/>
    </row>
    <row r="7267" spans="76:76">
      <c r="BX7267" s="2"/>
    </row>
    <row r="7268" spans="76:76">
      <c r="BX7268" s="2"/>
    </row>
    <row r="7269" spans="76:76">
      <c r="BX7269" s="2"/>
    </row>
    <row r="7270" spans="76:76">
      <c r="BX7270" s="2"/>
    </row>
    <row r="7271" spans="76:76">
      <c r="BX7271" s="2"/>
    </row>
    <row r="7272" spans="76:76">
      <c r="BX7272" s="2"/>
    </row>
    <row r="7273" spans="76:76">
      <c r="BX7273" s="2"/>
    </row>
    <row r="7274" spans="76:76">
      <c r="BX7274" s="2"/>
    </row>
    <row r="7275" spans="76:76">
      <c r="BX7275" s="2"/>
    </row>
    <row r="7276" spans="76:76">
      <c r="BX7276" s="2"/>
    </row>
    <row r="7277" spans="76:76">
      <c r="BX7277" s="2"/>
    </row>
    <row r="7278" spans="76:76">
      <c r="BX7278" s="2"/>
    </row>
    <row r="7279" spans="76:76">
      <c r="BX7279" s="2"/>
    </row>
    <row r="7280" spans="76:76">
      <c r="BX7280" s="2"/>
    </row>
    <row r="7281" spans="76:76">
      <c r="BX7281" s="2"/>
    </row>
    <row r="7282" spans="76:76">
      <c r="BX7282" s="2"/>
    </row>
    <row r="7283" spans="76:76">
      <c r="BX7283" s="2"/>
    </row>
    <row r="7284" spans="76:76">
      <c r="BX7284" s="2"/>
    </row>
    <row r="7285" spans="76:76">
      <c r="BX7285" s="2"/>
    </row>
    <row r="7286" spans="76:76">
      <c r="BX7286" s="2"/>
    </row>
    <row r="7287" spans="76:76">
      <c r="BX7287" s="2"/>
    </row>
    <row r="7288" spans="76:76">
      <c r="BX7288" s="2"/>
    </row>
    <row r="7289" spans="76:76">
      <c r="BX7289" s="2"/>
    </row>
    <row r="7290" spans="76:76">
      <c r="BX7290" s="2"/>
    </row>
    <row r="7291" spans="76:76">
      <c r="BX7291" s="2"/>
    </row>
    <row r="7292" spans="76:76">
      <c r="BX7292" s="2"/>
    </row>
    <row r="7293" spans="76:76">
      <c r="BX7293" s="2"/>
    </row>
    <row r="7294" spans="76:76">
      <c r="BX7294" s="2"/>
    </row>
    <row r="7295" spans="76:76">
      <c r="BX7295" s="2"/>
    </row>
    <row r="7296" spans="76:76">
      <c r="BX7296" s="2"/>
    </row>
    <row r="7297" spans="76:76">
      <c r="BX7297" s="2"/>
    </row>
    <row r="7298" spans="76:76">
      <c r="BX7298" s="2"/>
    </row>
    <row r="7299" spans="76:76">
      <c r="BX7299" s="2"/>
    </row>
    <row r="7300" spans="76:76">
      <c r="BX7300" s="2"/>
    </row>
    <row r="7301" spans="76:76">
      <c r="BX7301" s="2"/>
    </row>
    <row r="7302" spans="76:76">
      <c r="BX7302" s="2"/>
    </row>
    <row r="7303" spans="76:76">
      <c r="BX7303" s="2"/>
    </row>
    <row r="7304" spans="76:76">
      <c r="BX7304" s="2"/>
    </row>
    <row r="7305" spans="76:76">
      <c r="BX7305" s="2"/>
    </row>
    <row r="7306" spans="76:76">
      <c r="BX7306" s="2"/>
    </row>
    <row r="7307" spans="76:76">
      <c r="BX7307" s="2"/>
    </row>
    <row r="7308" spans="76:76">
      <c r="BX7308" s="2"/>
    </row>
    <row r="7309" spans="76:76">
      <c r="BX7309" s="2"/>
    </row>
    <row r="7310" spans="76:76">
      <c r="BX7310" s="2"/>
    </row>
    <row r="7311" spans="76:76">
      <c r="BX7311" s="2"/>
    </row>
    <row r="7312" spans="76:76">
      <c r="BX7312" s="2"/>
    </row>
    <row r="7313" spans="76:76">
      <c r="BX7313" s="2"/>
    </row>
    <row r="7314" spans="76:76">
      <c r="BX7314" s="2"/>
    </row>
    <row r="7315" spans="76:76">
      <c r="BX7315" s="2"/>
    </row>
    <row r="7316" spans="76:76">
      <c r="BX7316" s="2"/>
    </row>
    <row r="7317" spans="76:76">
      <c r="BX7317" s="2"/>
    </row>
    <row r="7318" spans="76:76">
      <c r="BX7318" s="2"/>
    </row>
    <row r="7319" spans="76:76">
      <c r="BX7319" s="2"/>
    </row>
    <row r="7320" spans="76:76">
      <c r="BX7320" s="2"/>
    </row>
    <row r="7321" spans="76:76">
      <c r="BX7321" s="2"/>
    </row>
    <row r="7322" spans="76:76">
      <c r="BX7322" s="2"/>
    </row>
    <row r="7323" spans="76:76">
      <c r="BX7323" s="2"/>
    </row>
    <row r="7324" spans="76:76">
      <c r="BX7324" s="2"/>
    </row>
    <row r="7325" spans="76:76">
      <c r="BX7325" s="2"/>
    </row>
    <row r="7326" spans="76:76">
      <c r="BX7326" s="2"/>
    </row>
    <row r="7327" spans="76:76">
      <c r="BX7327" s="2"/>
    </row>
    <row r="7328" spans="76:76">
      <c r="BX7328" s="2"/>
    </row>
    <row r="7329" spans="76:76">
      <c r="BX7329" s="2"/>
    </row>
    <row r="7330" spans="76:76">
      <c r="BX7330" s="2"/>
    </row>
    <row r="7331" spans="76:76">
      <c r="BX7331" s="2"/>
    </row>
    <row r="7332" spans="76:76">
      <c r="BX7332" s="2"/>
    </row>
    <row r="7333" spans="76:76">
      <c r="BX7333" s="2"/>
    </row>
    <row r="7334" spans="76:76">
      <c r="BX7334" s="2"/>
    </row>
    <row r="7335" spans="76:76">
      <c r="BX7335" s="2"/>
    </row>
    <row r="7336" spans="76:76">
      <c r="BX7336" s="2"/>
    </row>
    <row r="7337" spans="76:76">
      <c r="BX7337" s="2"/>
    </row>
    <row r="7338" spans="76:76">
      <c r="BX7338" s="2"/>
    </row>
    <row r="7339" spans="76:76">
      <c r="BX7339" s="2"/>
    </row>
    <row r="7340" spans="76:76">
      <c r="BX7340" s="2"/>
    </row>
    <row r="7341" spans="76:76">
      <c r="BX7341" s="2"/>
    </row>
    <row r="7342" spans="76:76">
      <c r="BX7342" s="2"/>
    </row>
    <row r="7343" spans="76:76">
      <c r="BX7343" s="2"/>
    </row>
    <row r="7344" spans="76:76">
      <c r="BX7344" s="2"/>
    </row>
    <row r="7345" spans="76:76">
      <c r="BX7345" s="2"/>
    </row>
    <row r="7346" spans="76:76">
      <c r="BX7346" s="2"/>
    </row>
    <row r="7347" spans="76:76">
      <c r="BX7347" s="2"/>
    </row>
    <row r="7348" spans="76:76">
      <c r="BX7348" s="2"/>
    </row>
    <row r="7349" spans="76:76">
      <c r="BX7349" s="2"/>
    </row>
    <row r="7350" spans="76:76">
      <c r="BX7350" s="2"/>
    </row>
    <row r="7351" spans="76:76">
      <c r="BX7351" s="2"/>
    </row>
    <row r="7352" spans="76:76">
      <c r="BX7352" s="2"/>
    </row>
    <row r="7353" spans="76:76">
      <c r="BX7353" s="2"/>
    </row>
    <row r="7354" spans="76:76">
      <c r="BX7354" s="2"/>
    </row>
    <row r="7355" spans="76:76">
      <c r="BX7355" s="2"/>
    </row>
    <row r="7356" spans="76:76">
      <c r="BX7356" s="2"/>
    </row>
    <row r="7357" spans="76:76">
      <c r="BX7357" s="2"/>
    </row>
    <row r="7358" spans="76:76">
      <c r="BX7358" s="2"/>
    </row>
    <row r="7359" spans="76:76">
      <c r="BX7359" s="2"/>
    </row>
    <row r="7360" spans="76:76">
      <c r="BX7360" s="2"/>
    </row>
    <row r="7361" spans="76:76">
      <c r="BX7361" s="2"/>
    </row>
    <row r="7362" spans="76:76">
      <c r="BX7362" s="2"/>
    </row>
    <row r="7363" spans="76:76">
      <c r="BX7363" s="2"/>
    </row>
    <row r="7364" spans="76:76">
      <c r="BX7364" s="2"/>
    </row>
    <row r="7365" spans="76:76">
      <c r="BX7365" s="2"/>
    </row>
    <row r="7366" spans="76:76">
      <c r="BX7366" s="2"/>
    </row>
    <row r="7367" spans="76:76">
      <c r="BX7367" s="2"/>
    </row>
    <row r="7368" spans="76:76">
      <c r="BX7368" s="2"/>
    </row>
    <row r="7369" spans="76:76">
      <c r="BX7369" s="2"/>
    </row>
    <row r="7370" spans="76:76">
      <c r="BX7370" s="2"/>
    </row>
    <row r="7371" spans="76:76">
      <c r="BX7371" s="2"/>
    </row>
    <row r="7372" spans="76:76">
      <c r="BX7372" s="2"/>
    </row>
    <row r="7373" spans="76:76">
      <c r="BX7373" s="2"/>
    </row>
    <row r="7374" spans="76:76">
      <c r="BX7374" s="2"/>
    </row>
    <row r="7375" spans="76:76">
      <c r="BX7375" s="2"/>
    </row>
    <row r="7376" spans="76:76">
      <c r="BX7376" s="2"/>
    </row>
    <row r="7377" spans="76:76">
      <c r="BX7377" s="2"/>
    </row>
    <row r="7378" spans="76:76">
      <c r="BX7378" s="2"/>
    </row>
    <row r="7379" spans="76:76">
      <c r="BX7379" s="2"/>
    </row>
    <row r="7380" spans="76:76">
      <c r="BX7380" s="2"/>
    </row>
    <row r="7381" spans="76:76">
      <c r="BX7381" s="2"/>
    </row>
    <row r="7382" spans="76:76">
      <c r="BX7382" s="2"/>
    </row>
    <row r="7383" spans="76:76">
      <c r="BX7383" s="2"/>
    </row>
    <row r="7384" spans="76:76">
      <c r="BX7384" s="2"/>
    </row>
    <row r="7385" spans="76:76">
      <c r="BX7385" s="2"/>
    </row>
    <row r="7386" spans="76:76">
      <c r="BX7386" s="2"/>
    </row>
    <row r="7387" spans="76:76">
      <c r="BX7387" s="2"/>
    </row>
    <row r="7388" spans="76:76">
      <c r="BX7388" s="2"/>
    </row>
    <row r="7389" spans="76:76">
      <c r="BX7389" s="2"/>
    </row>
    <row r="7390" spans="76:76">
      <c r="BX7390" s="2"/>
    </row>
    <row r="7391" spans="76:76">
      <c r="BX7391" s="2"/>
    </row>
    <row r="7392" spans="76:76">
      <c r="BX7392" s="2"/>
    </row>
    <row r="7393" spans="76:76">
      <c r="BX7393" s="2"/>
    </row>
    <row r="7394" spans="76:76">
      <c r="BX7394" s="2"/>
    </row>
    <row r="7395" spans="76:76">
      <c r="BX7395" s="2"/>
    </row>
    <row r="7396" spans="76:76">
      <c r="BX7396" s="2"/>
    </row>
    <row r="7397" spans="76:76">
      <c r="BX7397" s="2"/>
    </row>
    <row r="7398" spans="76:76">
      <c r="BX7398" s="2"/>
    </row>
    <row r="7399" spans="76:76">
      <c r="BX7399" s="2"/>
    </row>
    <row r="7400" spans="76:76">
      <c r="BX7400" s="2"/>
    </row>
    <row r="7401" spans="76:76">
      <c r="BX7401" s="2"/>
    </row>
    <row r="7402" spans="76:76">
      <c r="BX7402" s="2"/>
    </row>
    <row r="7403" spans="76:76">
      <c r="BX7403" s="2"/>
    </row>
    <row r="7404" spans="76:76">
      <c r="BX7404" s="2"/>
    </row>
    <row r="7405" spans="76:76">
      <c r="BX7405" s="2"/>
    </row>
    <row r="7406" spans="76:76">
      <c r="BX7406" s="2"/>
    </row>
    <row r="7407" spans="76:76">
      <c r="BX7407" s="2"/>
    </row>
    <row r="7408" spans="76:76">
      <c r="BX7408" s="2"/>
    </row>
    <row r="7409" spans="76:76">
      <c r="BX7409" s="2"/>
    </row>
    <row r="7410" spans="76:76">
      <c r="BX7410" s="2"/>
    </row>
    <row r="7411" spans="76:76">
      <c r="BX7411" s="2"/>
    </row>
    <row r="7412" spans="76:76">
      <c r="BX7412" s="2"/>
    </row>
    <row r="7413" spans="76:76">
      <c r="BX7413" s="2"/>
    </row>
    <row r="7414" spans="76:76">
      <c r="BX7414" s="2"/>
    </row>
    <row r="7415" spans="76:76">
      <c r="BX7415" s="2"/>
    </row>
    <row r="7416" spans="76:76">
      <c r="BX7416" s="2"/>
    </row>
    <row r="7417" spans="76:76">
      <c r="BX7417" s="2"/>
    </row>
    <row r="7418" spans="76:76">
      <c r="BX7418" s="2"/>
    </row>
    <row r="7419" spans="76:76">
      <c r="BX7419" s="2"/>
    </row>
    <row r="7420" spans="76:76">
      <c r="BX7420" s="2"/>
    </row>
    <row r="7421" spans="76:76">
      <c r="BX7421" s="2"/>
    </row>
    <row r="7422" spans="76:76">
      <c r="BX7422" s="2"/>
    </row>
    <row r="7423" spans="76:76">
      <c r="BX7423" s="2"/>
    </row>
    <row r="7424" spans="76:76">
      <c r="BX7424" s="2"/>
    </row>
    <row r="7425" spans="76:76">
      <c r="BX7425" s="2"/>
    </row>
    <row r="7426" spans="76:76">
      <c r="BX7426" s="2"/>
    </row>
    <row r="7427" spans="76:76">
      <c r="BX7427" s="2"/>
    </row>
    <row r="7428" spans="76:76">
      <c r="BX7428" s="2"/>
    </row>
    <row r="7429" spans="76:76">
      <c r="BX7429" s="2"/>
    </row>
    <row r="7430" spans="76:76">
      <c r="BX7430" s="2"/>
    </row>
    <row r="7431" spans="76:76">
      <c r="BX7431" s="2"/>
    </row>
    <row r="7432" spans="76:76">
      <c r="BX7432" s="2"/>
    </row>
    <row r="7433" spans="76:76">
      <c r="BX7433" s="2"/>
    </row>
    <row r="7434" spans="76:76">
      <c r="BX7434" s="2"/>
    </row>
    <row r="7435" spans="76:76">
      <c r="BX7435" s="2"/>
    </row>
    <row r="7436" spans="76:76">
      <c r="BX7436" s="2"/>
    </row>
    <row r="7437" spans="76:76">
      <c r="BX7437" s="2"/>
    </row>
    <row r="7438" spans="76:76">
      <c r="BX7438" s="2"/>
    </row>
    <row r="7439" spans="76:76">
      <c r="BX7439" s="2"/>
    </row>
    <row r="7440" spans="76:76">
      <c r="BX7440" s="2"/>
    </row>
    <row r="7441" spans="76:76">
      <c r="BX7441" s="2"/>
    </row>
    <row r="7442" spans="76:76">
      <c r="BX7442" s="2"/>
    </row>
    <row r="7443" spans="76:76">
      <c r="BX7443" s="2"/>
    </row>
    <row r="7444" spans="76:76">
      <c r="BX7444" s="2"/>
    </row>
    <row r="7445" spans="76:76">
      <c r="BX7445" s="2"/>
    </row>
    <row r="7446" spans="76:76">
      <c r="BX7446" s="2"/>
    </row>
    <row r="7447" spans="76:76">
      <c r="BX7447" s="2"/>
    </row>
    <row r="7448" spans="76:76">
      <c r="BX7448" s="2"/>
    </row>
    <row r="7449" spans="76:76">
      <c r="BX7449" s="2"/>
    </row>
    <row r="7450" spans="76:76">
      <c r="BX7450" s="2"/>
    </row>
    <row r="7451" spans="76:76">
      <c r="BX7451" s="2"/>
    </row>
    <row r="7452" spans="76:76">
      <c r="BX7452" s="2"/>
    </row>
    <row r="7453" spans="76:76">
      <c r="BX7453" s="2"/>
    </row>
    <row r="7454" spans="76:76">
      <c r="BX7454" s="2"/>
    </row>
    <row r="7455" spans="76:76">
      <c r="BX7455" s="2"/>
    </row>
    <row r="7456" spans="76:76">
      <c r="BX7456" s="2"/>
    </row>
    <row r="7457" spans="76:76">
      <c r="BX7457" s="2"/>
    </row>
    <row r="7458" spans="76:76">
      <c r="BX7458" s="2"/>
    </row>
    <row r="7459" spans="76:76">
      <c r="BX7459" s="2"/>
    </row>
    <row r="7460" spans="76:76">
      <c r="BX7460" s="2"/>
    </row>
    <row r="7461" spans="76:76">
      <c r="BX7461" s="2"/>
    </row>
    <row r="7462" spans="76:76">
      <c r="BX7462" s="2"/>
    </row>
    <row r="7463" spans="76:76">
      <c r="BX7463" s="2"/>
    </row>
    <row r="7464" spans="76:76">
      <c r="BX7464" s="2"/>
    </row>
    <row r="7465" spans="76:76">
      <c r="BX7465" s="2"/>
    </row>
    <row r="7466" spans="76:76">
      <c r="BX7466" s="2"/>
    </row>
    <row r="7467" spans="76:76">
      <c r="BX7467" s="2"/>
    </row>
    <row r="7468" spans="76:76">
      <c r="BX7468" s="2"/>
    </row>
    <row r="7469" spans="76:76">
      <c r="BX7469" s="2"/>
    </row>
    <row r="7470" spans="76:76">
      <c r="BX7470" s="2"/>
    </row>
    <row r="7471" spans="76:76">
      <c r="BX7471" s="2"/>
    </row>
    <row r="7472" spans="76:76">
      <c r="BX7472" s="2"/>
    </row>
    <row r="7473" spans="76:76">
      <c r="BX7473" s="2"/>
    </row>
    <row r="7474" spans="76:76">
      <c r="BX7474" s="2"/>
    </row>
    <row r="7475" spans="76:76">
      <c r="BX7475" s="2"/>
    </row>
    <row r="7476" spans="76:76">
      <c r="BX7476" s="2"/>
    </row>
    <row r="7477" spans="76:76">
      <c r="BX7477" s="2"/>
    </row>
    <row r="7478" spans="76:76">
      <c r="BX7478" s="2"/>
    </row>
    <row r="7479" spans="76:76">
      <c r="BX7479" s="2"/>
    </row>
    <row r="7480" spans="76:76">
      <c r="BX7480" s="2"/>
    </row>
    <row r="7481" spans="76:76">
      <c r="BX7481" s="2"/>
    </row>
    <row r="7482" spans="76:76">
      <c r="BX7482" s="2"/>
    </row>
    <row r="7483" spans="76:76">
      <c r="BX7483" s="2"/>
    </row>
    <row r="7484" spans="76:76">
      <c r="BX7484" s="2"/>
    </row>
    <row r="7485" spans="76:76">
      <c r="BX7485" s="2"/>
    </row>
    <row r="7486" spans="76:76">
      <c r="BX7486" s="2"/>
    </row>
    <row r="7487" spans="76:76">
      <c r="BX7487" s="2"/>
    </row>
    <row r="7488" spans="76:76">
      <c r="BX7488" s="2"/>
    </row>
    <row r="7489" spans="76:76">
      <c r="BX7489" s="2"/>
    </row>
    <row r="7490" spans="76:76">
      <c r="BX7490" s="2"/>
    </row>
    <row r="7491" spans="76:76">
      <c r="BX7491" s="2"/>
    </row>
    <row r="7492" spans="76:76">
      <c r="BX7492" s="2"/>
    </row>
    <row r="7493" spans="76:76">
      <c r="BX7493" s="2"/>
    </row>
    <row r="7494" spans="76:76">
      <c r="BX7494" s="2"/>
    </row>
    <row r="7495" spans="76:76">
      <c r="BX7495" s="2"/>
    </row>
    <row r="7496" spans="76:76">
      <c r="BX7496" s="2"/>
    </row>
    <row r="7497" spans="76:76">
      <c r="BX7497" s="2"/>
    </row>
    <row r="7498" spans="76:76">
      <c r="BX7498" s="2"/>
    </row>
    <row r="7499" spans="76:76">
      <c r="BX7499" s="2"/>
    </row>
    <row r="7500" spans="76:76">
      <c r="BX7500" s="2"/>
    </row>
    <row r="7501" spans="76:76">
      <c r="BX7501" s="2"/>
    </row>
    <row r="7502" spans="76:76">
      <c r="BX7502" s="2"/>
    </row>
    <row r="7503" spans="76:76">
      <c r="BX7503" s="2"/>
    </row>
    <row r="7504" spans="76:76">
      <c r="BX7504" s="2"/>
    </row>
    <row r="7505" spans="76:76">
      <c r="BX7505" s="2"/>
    </row>
    <row r="7506" spans="76:76">
      <c r="BX7506" s="2"/>
    </row>
    <row r="7507" spans="76:76">
      <c r="BX7507" s="2"/>
    </row>
    <row r="7508" spans="76:76">
      <c r="BX7508" s="2"/>
    </row>
    <row r="7509" spans="76:76">
      <c r="BX7509" s="2"/>
    </row>
    <row r="7510" spans="76:76">
      <c r="BX7510" s="2"/>
    </row>
    <row r="7511" spans="76:76">
      <c r="BX7511" s="2"/>
    </row>
    <row r="7512" spans="76:76">
      <c r="BX7512" s="2"/>
    </row>
    <row r="7513" spans="76:76">
      <c r="BX7513" s="2"/>
    </row>
    <row r="7514" spans="76:76">
      <c r="BX7514" s="2"/>
    </row>
    <row r="7515" spans="76:76">
      <c r="BX7515" s="2"/>
    </row>
    <row r="7516" spans="76:76">
      <c r="BX7516" s="2"/>
    </row>
    <row r="7517" spans="76:76">
      <c r="BX7517" s="2"/>
    </row>
    <row r="7518" spans="76:76">
      <c r="BX7518" s="2"/>
    </row>
    <row r="7519" spans="76:76">
      <c r="BX7519" s="2"/>
    </row>
    <row r="7520" spans="76:76">
      <c r="BX7520" s="2"/>
    </row>
    <row r="7521" spans="76:76">
      <c r="BX7521" s="2"/>
    </row>
    <row r="7522" spans="76:76">
      <c r="BX7522" s="2"/>
    </row>
    <row r="7523" spans="76:76">
      <c r="BX7523" s="2"/>
    </row>
    <row r="7524" spans="76:76">
      <c r="BX7524" s="2"/>
    </row>
    <row r="7525" spans="76:76">
      <c r="BX7525" s="2"/>
    </row>
    <row r="7526" spans="76:76">
      <c r="BX7526" s="2"/>
    </row>
    <row r="7527" spans="76:76">
      <c r="BX7527" s="2"/>
    </row>
    <row r="7528" spans="76:76">
      <c r="BX7528" s="2"/>
    </row>
    <row r="7529" spans="76:76">
      <c r="BX7529" s="2"/>
    </row>
    <row r="7530" spans="76:76">
      <c r="BX7530" s="2"/>
    </row>
    <row r="7531" spans="76:76">
      <c r="BX7531" s="2"/>
    </row>
    <row r="7532" spans="76:76">
      <c r="BX7532" s="2"/>
    </row>
    <row r="7533" spans="76:76">
      <c r="BX7533" s="2"/>
    </row>
    <row r="7534" spans="76:76">
      <c r="BX7534" s="2"/>
    </row>
    <row r="7535" spans="76:76">
      <c r="BX7535" s="2"/>
    </row>
    <row r="7536" spans="76:76">
      <c r="BX7536" s="2"/>
    </row>
    <row r="7537" spans="76:76">
      <c r="BX7537" s="2"/>
    </row>
    <row r="7538" spans="76:76">
      <c r="BX7538" s="2"/>
    </row>
    <row r="7539" spans="76:76">
      <c r="BX7539" s="2"/>
    </row>
    <row r="7540" spans="76:76">
      <c r="BX7540" s="2"/>
    </row>
    <row r="7541" spans="76:76">
      <c r="BX7541" s="2"/>
    </row>
    <row r="7542" spans="76:76">
      <c r="BX7542" s="2"/>
    </row>
    <row r="7543" spans="76:76">
      <c r="BX7543" s="2"/>
    </row>
    <row r="7544" spans="76:76">
      <c r="BX7544" s="2"/>
    </row>
    <row r="7545" spans="76:76">
      <c r="BX7545" s="2"/>
    </row>
    <row r="7546" spans="76:76">
      <c r="BX7546" s="2"/>
    </row>
    <row r="7547" spans="76:76">
      <c r="BX7547" s="2"/>
    </row>
    <row r="7548" spans="76:76">
      <c r="BX7548" s="2"/>
    </row>
    <row r="7549" spans="76:76">
      <c r="BX7549" s="2"/>
    </row>
    <row r="7550" spans="76:76">
      <c r="BX7550" s="2"/>
    </row>
    <row r="7551" spans="76:76">
      <c r="BX7551" s="2"/>
    </row>
    <row r="7552" spans="76:76">
      <c r="BX7552" s="2"/>
    </row>
    <row r="7553" spans="76:76">
      <c r="BX7553" s="2"/>
    </row>
    <row r="7554" spans="76:76">
      <c r="BX7554" s="2"/>
    </row>
    <row r="7555" spans="76:76">
      <c r="BX7555" s="2"/>
    </row>
    <row r="7556" spans="76:76">
      <c r="BX7556" s="2"/>
    </row>
    <row r="7557" spans="76:76">
      <c r="BX7557" s="2"/>
    </row>
    <row r="7558" spans="76:76">
      <c r="BX7558" s="2"/>
    </row>
    <row r="7559" spans="76:76">
      <c r="BX7559" s="2"/>
    </row>
    <row r="7560" spans="76:76">
      <c r="BX7560" s="2"/>
    </row>
    <row r="7561" spans="76:76">
      <c r="BX7561" s="2"/>
    </row>
    <row r="7562" spans="76:76">
      <c r="BX7562" s="2"/>
    </row>
    <row r="7563" spans="76:76">
      <c r="BX7563" s="2"/>
    </row>
    <row r="7564" spans="76:76">
      <c r="BX7564" s="2"/>
    </row>
    <row r="7565" spans="76:76">
      <c r="BX7565" s="2"/>
    </row>
    <row r="7566" spans="76:76">
      <c r="BX7566" s="2"/>
    </row>
    <row r="7567" spans="76:76">
      <c r="BX7567" s="2"/>
    </row>
    <row r="7568" spans="76:76">
      <c r="BX7568" s="2"/>
    </row>
    <row r="7569" spans="76:76">
      <c r="BX7569" s="2"/>
    </row>
    <row r="7570" spans="76:76">
      <c r="BX7570" s="2"/>
    </row>
    <row r="7571" spans="76:76">
      <c r="BX7571" s="2"/>
    </row>
    <row r="7572" spans="76:76">
      <c r="BX7572" s="2"/>
    </row>
    <row r="7573" spans="76:76">
      <c r="BX7573" s="2"/>
    </row>
    <row r="7574" spans="76:76">
      <c r="BX7574" s="2"/>
    </row>
    <row r="7575" spans="76:76">
      <c r="BX7575" s="2"/>
    </row>
    <row r="7576" spans="76:76">
      <c r="BX7576" s="2"/>
    </row>
    <row r="7577" spans="76:76">
      <c r="BX7577" s="2"/>
    </row>
    <row r="7578" spans="76:76">
      <c r="BX7578" s="2"/>
    </row>
    <row r="7579" spans="76:76">
      <c r="BX7579" s="2"/>
    </row>
    <row r="7580" spans="76:76">
      <c r="BX7580" s="2"/>
    </row>
    <row r="7581" spans="76:76">
      <c r="BX7581" s="2"/>
    </row>
    <row r="7582" spans="76:76">
      <c r="BX7582" s="2"/>
    </row>
    <row r="7583" spans="76:76">
      <c r="BX7583" s="2"/>
    </row>
    <row r="7584" spans="76:76">
      <c r="BX7584" s="2"/>
    </row>
    <row r="7585" spans="76:76">
      <c r="BX7585" s="2"/>
    </row>
    <row r="7586" spans="76:76">
      <c r="BX7586" s="2"/>
    </row>
    <row r="7587" spans="76:76">
      <c r="BX7587" s="2"/>
    </row>
    <row r="7588" spans="76:76">
      <c r="BX7588" s="2"/>
    </row>
    <row r="7589" spans="76:76">
      <c r="BX7589" s="2"/>
    </row>
    <row r="7590" spans="76:76">
      <c r="BX7590" s="2"/>
    </row>
    <row r="7591" spans="76:76">
      <c r="BX7591" s="2"/>
    </row>
    <row r="7592" spans="76:76">
      <c r="BX7592" s="2"/>
    </row>
    <row r="7593" spans="76:76">
      <c r="BX7593" s="2"/>
    </row>
    <row r="7594" spans="76:76">
      <c r="BX7594" s="2"/>
    </row>
    <row r="7595" spans="76:76">
      <c r="BX7595" s="2"/>
    </row>
    <row r="7596" spans="76:76">
      <c r="BX7596" s="2"/>
    </row>
    <row r="7597" spans="76:76">
      <c r="BX7597" s="2"/>
    </row>
    <row r="7598" spans="76:76">
      <c r="BX7598" s="2"/>
    </row>
    <row r="7599" spans="76:76">
      <c r="BX7599" s="2"/>
    </row>
    <row r="7600" spans="76:76">
      <c r="BX7600" s="2"/>
    </row>
    <row r="7601" spans="76:76">
      <c r="BX7601" s="2"/>
    </row>
    <row r="7602" spans="76:76">
      <c r="BX7602" s="2"/>
    </row>
    <row r="7603" spans="76:76">
      <c r="BX7603" s="2"/>
    </row>
    <row r="7604" spans="76:76">
      <c r="BX7604" s="2"/>
    </row>
    <row r="7605" spans="76:76">
      <c r="BX7605" s="2"/>
    </row>
    <row r="7606" spans="76:76">
      <c r="BX7606" s="2"/>
    </row>
    <row r="7607" spans="76:76">
      <c r="BX7607" s="2"/>
    </row>
    <row r="7608" spans="76:76">
      <c r="BX7608" s="2"/>
    </row>
    <row r="7609" spans="76:76">
      <c r="BX7609" s="2"/>
    </row>
    <row r="7610" spans="76:76">
      <c r="BX7610" s="2"/>
    </row>
    <row r="7611" spans="76:76">
      <c r="BX7611" s="2"/>
    </row>
    <row r="7612" spans="76:76">
      <c r="BX7612" s="2"/>
    </row>
    <row r="7613" spans="76:76">
      <c r="BX7613" s="2"/>
    </row>
    <row r="7614" spans="76:76">
      <c r="BX7614" s="2"/>
    </row>
    <row r="7615" spans="76:76">
      <c r="BX7615" s="2"/>
    </row>
    <row r="7616" spans="76:76">
      <c r="BX7616" s="2"/>
    </row>
    <row r="7617" spans="76:76">
      <c r="BX7617" s="2"/>
    </row>
    <row r="7618" spans="76:76">
      <c r="BX7618" s="2"/>
    </row>
    <row r="7619" spans="76:76">
      <c r="BX7619" s="2"/>
    </row>
    <row r="7620" spans="76:76">
      <c r="BX7620" s="2"/>
    </row>
    <row r="7621" spans="76:76">
      <c r="BX7621" s="2"/>
    </row>
    <row r="7622" spans="76:76">
      <c r="BX7622" s="2"/>
    </row>
    <row r="7623" spans="76:76">
      <c r="BX7623" s="2"/>
    </row>
    <row r="7624" spans="76:76">
      <c r="BX7624" s="2"/>
    </row>
    <row r="7625" spans="76:76">
      <c r="BX7625" s="2"/>
    </row>
    <row r="7626" spans="76:76">
      <c r="BX7626" s="2"/>
    </row>
    <row r="7627" spans="76:76">
      <c r="BX7627" s="2"/>
    </row>
    <row r="7628" spans="76:76">
      <c r="BX7628" s="2"/>
    </row>
    <row r="7629" spans="76:76">
      <c r="BX7629" s="2"/>
    </row>
    <row r="7630" spans="76:76">
      <c r="BX7630" s="2"/>
    </row>
    <row r="7631" spans="76:76">
      <c r="BX7631" s="2"/>
    </row>
    <row r="7632" spans="76:76">
      <c r="BX7632" s="2"/>
    </row>
    <row r="7633" spans="76:76">
      <c r="BX7633" s="2"/>
    </row>
    <row r="7634" spans="76:76">
      <c r="BX7634" s="2"/>
    </row>
    <row r="7635" spans="76:76">
      <c r="BX7635" s="2"/>
    </row>
    <row r="7636" spans="76:76">
      <c r="BX7636" s="2"/>
    </row>
    <row r="7637" spans="76:76">
      <c r="BX7637" s="2"/>
    </row>
    <row r="7638" spans="76:76">
      <c r="BX7638" s="2"/>
    </row>
    <row r="7639" spans="76:76">
      <c r="BX7639" s="2"/>
    </row>
    <row r="7640" spans="76:76">
      <c r="BX7640" s="2"/>
    </row>
    <row r="7641" spans="76:76">
      <c r="BX7641" s="2"/>
    </row>
    <row r="7642" spans="76:76">
      <c r="BX7642" s="2"/>
    </row>
    <row r="7643" spans="76:76">
      <c r="BX7643" s="2"/>
    </row>
    <row r="7644" spans="76:76">
      <c r="BX7644" s="2"/>
    </row>
    <row r="7645" spans="76:76">
      <c r="BX7645" s="2"/>
    </row>
    <row r="7646" spans="76:76">
      <c r="BX7646" s="2"/>
    </row>
    <row r="7647" spans="76:76">
      <c r="BX7647" s="2"/>
    </row>
    <row r="7648" spans="76:76">
      <c r="BX7648" s="2"/>
    </row>
    <row r="7649" spans="76:76">
      <c r="BX7649" s="2"/>
    </row>
    <row r="7650" spans="76:76">
      <c r="BX7650" s="2"/>
    </row>
    <row r="7651" spans="76:76">
      <c r="BX7651" s="2"/>
    </row>
    <row r="7652" spans="76:76">
      <c r="BX7652" s="2"/>
    </row>
    <row r="7653" spans="76:76">
      <c r="BX7653" s="2"/>
    </row>
    <row r="7654" spans="76:76">
      <c r="BX7654" s="2"/>
    </row>
    <row r="7655" spans="76:76">
      <c r="BX7655" s="2"/>
    </row>
    <row r="7656" spans="76:76">
      <c r="BX7656" s="2"/>
    </row>
    <row r="7657" spans="76:76">
      <c r="BX7657" s="2"/>
    </row>
    <row r="7658" spans="76:76">
      <c r="BX7658" s="2"/>
    </row>
    <row r="7659" spans="76:76">
      <c r="BX7659" s="2"/>
    </row>
    <row r="7660" spans="76:76">
      <c r="BX7660" s="2"/>
    </row>
    <row r="7661" spans="76:76">
      <c r="BX7661" s="2"/>
    </row>
    <row r="7662" spans="76:76">
      <c r="BX7662" s="2"/>
    </row>
    <row r="7663" spans="76:76">
      <c r="BX7663" s="2"/>
    </row>
    <row r="7664" spans="76:76">
      <c r="BX7664" s="2"/>
    </row>
    <row r="7665" spans="76:76">
      <c r="BX7665" s="2"/>
    </row>
    <row r="7666" spans="76:76">
      <c r="BX7666" s="2"/>
    </row>
    <row r="7667" spans="76:76">
      <c r="BX7667" s="2"/>
    </row>
    <row r="7668" spans="76:76">
      <c r="BX7668" s="2"/>
    </row>
    <row r="7669" spans="76:76">
      <c r="BX7669" s="2"/>
    </row>
    <row r="7670" spans="76:76">
      <c r="BX7670" s="2"/>
    </row>
    <row r="7671" spans="76:76">
      <c r="BX7671" s="2"/>
    </row>
    <row r="7672" spans="76:76">
      <c r="BX7672" s="2"/>
    </row>
    <row r="7673" spans="76:76">
      <c r="BX7673" s="2"/>
    </row>
    <row r="7674" spans="76:76">
      <c r="BX7674" s="2"/>
    </row>
    <row r="7675" spans="76:76">
      <c r="BX7675" s="2"/>
    </row>
    <row r="7676" spans="76:76">
      <c r="BX7676" s="2"/>
    </row>
    <row r="7677" spans="76:76">
      <c r="BX7677" s="2"/>
    </row>
    <row r="7678" spans="76:76">
      <c r="BX7678" s="2"/>
    </row>
    <row r="7679" spans="76:76">
      <c r="BX7679" s="2"/>
    </row>
    <row r="7680" spans="76:76">
      <c r="BX7680" s="2"/>
    </row>
    <row r="7681" spans="76:76">
      <c r="BX7681" s="2"/>
    </row>
    <row r="7682" spans="76:76">
      <c r="BX7682" s="2"/>
    </row>
    <row r="7683" spans="76:76">
      <c r="BX7683" s="2"/>
    </row>
    <row r="7684" spans="76:76">
      <c r="BX7684" s="2"/>
    </row>
    <row r="7685" spans="76:76">
      <c r="BX7685" s="2"/>
    </row>
    <row r="7686" spans="76:76">
      <c r="BX7686" s="2"/>
    </row>
    <row r="7687" spans="76:76">
      <c r="BX7687" s="2"/>
    </row>
    <row r="7688" spans="76:76">
      <c r="BX7688" s="2"/>
    </row>
    <row r="7689" spans="76:76">
      <c r="BX7689" s="2"/>
    </row>
    <row r="7690" spans="76:76">
      <c r="BX7690" s="2"/>
    </row>
    <row r="7691" spans="76:76">
      <c r="BX7691" s="2"/>
    </row>
    <row r="7692" spans="76:76">
      <c r="BX7692" s="2"/>
    </row>
    <row r="7693" spans="76:76">
      <c r="BX7693" s="2"/>
    </row>
    <row r="7694" spans="76:76">
      <c r="BX7694" s="2"/>
    </row>
    <row r="7695" spans="76:76">
      <c r="BX7695" s="2"/>
    </row>
    <row r="7696" spans="76:76">
      <c r="BX7696" s="2"/>
    </row>
    <row r="7697" spans="76:76">
      <c r="BX7697" s="2"/>
    </row>
    <row r="7698" spans="76:76">
      <c r="BX7698" s="2"/>
    </row>
    <row r="7699" spans="76:76">
      <c r="BX7699" s="2"/>
    </row>
    <row r="7700" spans="76:76">
      <c r="BX7700" s="2"/>
    </row>
    <row r="7701" spans="76:76">
      <c r="BX7701" s="2"/>
    </row>
    <row r="7702" spans="76:76">
      <c r="BX7702" s="2"/>
    </row>
    <row r="7703" spans="76:76">
      <c r="BX7703" s="2"/>
    </row>
    <row r="7704" spans="76:76">
      <c r="BX7704" s="2"/>
    </row>
    <row r="7705" spans="76:76">
      <c r="BX7705" s="2"/>
    </row>
    <row r="7706" spans="76:76">
      <c r="BX7706" s="2"/>
    </row>
    <row r="7707" spans="76:76">
      <c r="BX7707" s="2"/>
    </row>
    <row r="7708" spans="76:76">
      <c r="BX7708" s="2"/>
    </row>
    <row r="7709" spans="76:76">
      <c r="BX7709" s="2"/>
    </row>
    <row r="7710" spans="76:76">
      <c r="BX7710" s="2"/>
    </row>
    <row r="7711" spans="76:76">
      <c r="BX7711" s="2"/>
    </row>
    <row r="7712" spans="76:76">
      <c r="BX7712" s="2"/>
    </row>
    <row r="7713" spans="76:76">
      <c r="BX7713" s="2"/>
    </row>
    <row r="7714" spans="76:76">
      <c r="BX7714" s="2"/>
    </row>
    <row r="7715" spans="76:76">
      <c r="BX7715" s="2"/>
    </row>
    <row r="7716" spans="76:76">
      <c r="BX7716" s="2"/>
    </row>
    <row r="7717" spans="76:76">
      <c r="BX7717" s="2"/>
    </row>
    <row r="7718" spans="76:76">
      <c r="BX7718" s="2"/>
    </row>
    <row r="7719" spans="76:76">
      <c r="BX7719" s="2"/>
    </row>
    <row r="7720" spans="76:76">
      <c r="BX7720" s="2"/>
    </row>
    <row r="7721" spans="76:76">
      <c r="BX7721" s="2"/>
    </row>
    <row r="7722" spans="76:76">
      <c r="BX7722" s="2"/>
    </row>
    <row r="7723" spans="76:76">
      <c r="BX7723" s="2"/>
    </row>
    <row r="7724" spans="76:76">
      <c r="BX7724" s="2"/>
    </row>
    <row r="7725" spans="76:76">
      <c r="BX7725" s="2"/>
    </row>
    <row r="7726" spans="76:76">
      <c r="BX7726" s="2"/>
    </row>
    <row r="7727" spans="76:76">
      <c r="BX7727" s="2"/>
    </row>
    <row r="7728" spans="76:76">
      <c r="BX7728" s="2"/>
    </row>
    <row r="7729" spans="76:76">
      <c r="BX7729" s="2"/>
    </row>
    <row r="7730" spans="76:76">
      <c r="BX7730" s="2"/>
    </row>
    <row r="7731" spans="76:76">
      <c r="BX7731" s="2"/>
    </row>
    <row r="7732" spans="76:76">
      <c r="BX7732" s="2"/>
    </row>
    <row r="7733" spans="76:76">
      <c r="BX7733" s="2"/>
    </row>
    <row r="7734" spans="76:76">
      <c r="BX7734" s="2"/>
    </row>
    <row r="7735" spans="76:76">
      <c r="BX7735" s="2"/>
    </row>
    <row r="7736" spans="76:76">
      <c r="BX7736" s="2"/>
    </row>
    <row r="7737" spans="76:76">
      <c r="BX7737" s="2"/>
    </row>
    <row r="7738" spans="76:76">
      <c r="BX7738" s="2"/>
    </row>
    <row r="7739" spans="76:76">
      <c r="BX7739" s="2"/>
    </row>
    <row r="7740" spans="76:76">
      <c r="BX7740" s="2"/>
    </row>
    <row r="7741" spans="76:76">
      <c r="BX7741" s="2"/>
    </row>
    <row r="7742" spans="76:76">
      <c r="BX7742" s="2"/>
    </row>
    <row r="7743" spans="76:76">
      <c r="BX7743" s="2"/>
    </row>
    <row r="7744" spans="76:76">
      <c r="BX7744" s="2"/>
    </row>
    <row r="7745" spans="76:76">
      <c r="BX7745" s="2"/>
    </row>
    <row r="7746" spans="76:76">
      <c r="BX7746" s="2"/>
    </row>
    <row r="7747" spans="76:76">
      <c r="BX7747" s="2"/>
    </row>
    <row r="7748" spans="76:76">
      <c r="BX7748" s="2"/>
    </row>
    <row r="7749" spans="76:76">
      <c r="BX7749" s="2"/>
    </row>
    <row r="7750" spans="76:76">
      <c r="BX7750" s="2"/>
    </row>
    <row r="7751" spans="76:76">
      <c r="BX7751" s="2"/>
    </row>
    <row r="7752" spans="76:76">
      <c r="BX7752" s="2"/>
    </row>
    <row r="7753" spans="76:76">
      <c r="BX7753" s="2"/>
    </row>
    <row r="7754" spans="76:76">
      <c r="BX7754" s="2"/>
    </row>
    <row r="7755" spans="76:76">
      <c r="BX7755" s="2"/>
    </row>
    <row r="7756" spans="76:76">
      <c r="BX7756" s="2"/>
    </row>
    <row r="7757" spans="76:76">
      <c r="BX7757" s="2"/>
    </row>
    <row r="7758" spans="76:76">
      <c r="BX7758" s="2"/>
    </row>
    <row r="7759" spans="76:76">
      <c r="BX7759" s="2"/>
    </row>
    <row r="7760" spans="76:76">
      <c r="BX7760" s="2"/>
    </row>
    <row r="7761" spans="76:76">
      <c r="BX7761" s="2"/>
    </row>
    <row r="7762" spans="76:76">
      <c r="BX7762" s="2"/>
    </row>
    <row r="7763" spans="76:76">
      <c r="BX7763" s="2"/>
    </row>
    <row r="7764" spans="76:76">
      <c r="BX7764" s="2"/>
    </row>
    <row r="7765" spans="76:76">
      <c r="BX7765" s="2"/>
    </row>
    <row r="7766" spans="76:76">
      <c r="BX7766" s="2"/>
    </row>
    <row r="7767" spans="76:76">
      <c r="BX7767" s="2"/>
    </row>
    <row r="7768" spans="76:76">
      <c r="BX7768" s="2"/>
    </row>
    <row r="7769" spans="76:76">
      <c r="BX7769" s="2"/>
    </row>
    <row r="7770" spans="76:76">
      <c r="BX7770" s="2"/>
    </row>
    <row r="7771" spans="76:76">
      <c r="BX7771" s="2"/>
    </row>
    <row r="7772" spans="76:76">
      <c r="BX7772" s="2"/>
    </row>
    <row r="7773" spans="76:76">
      <c r="BX7773" s="2"/>
    </row>
    <row r="7774" spans="76:76">
      <c r="BX7774" s="2"/>
    </row>
    <row r="7775" spans="76:76">
      <c r="BX7775" s="2"/>
    </row>
    <row r="7776" spans="76:76">
      <c r="BX7776" s="2"/>
    </row>
    <row r="7777" spans="76:76">
      <c r="BX7777" s="2"/>
    </row>
    <row r="7778" spans="76:76">
      <c r="BX7778" s="2"/>
    </row>
    <row r="7779" spans="76:76">
      <c r="BX7779" s="2"/>
    </row>
    <row r="7780" spans="76:76">
      <c r="BX7780" s="2"/>
    </row>
    <row r="7781" spans="76:76">
      <c r="BX7781" s="2"/>
    </row>
    <row r="7782" spans="76:76">
      <c r="BX7782" s="2"/>
    </row>
    <row r="7783" spans="76:76">
      <c r="BX7783" s="2"/>
    </row>
    <row r="7784" spans="76:76">
      <c r="BX7784" s="2"/>
    </row>
    <row r="7785" spans="76:76">
      <c r="BX7785" s="2"/>
    </row>
    <row r="7786" spans="76:76">
      <c r="BX7786" s="2"/>
    </row>
    <row r="7787" spans="76:76">
      <c r="BX7787" s="2"/>
    </row>
    <row r="7788" spans="76:76">
      <c r="BX7788" s="2"/>
    </row>
    <row r="7789" spans="76:76">
      <c r="BX7789" s="2"/>
    </row>
    <row r="7790" spans="76:76">
      <c r="BX7790" s="2"/>
    </row>
    <row r="7791" spans="76:76">
      <c r="BX7791" s="2"/>
    </row>
    <row r="7792" spans="76:76">
      <c r="BX7792" s="2"/>
    </row>
    <row r="7793" spans="76:76">
      <c r="BX7793" s="2"/>
    </row>
    <row r="7794" spans="76:76">
      <c r="BX7794" s="2"/>
    </row>
    <row r="7795" spans="76:76">
      <c r="BX7795" s="2"/>
    </row>
    <row r="7796" spans="76:76">
      <c r="BX7796" s="2"/>
    </row>
    <row r="7797" spans="76:76">
      <c r="BX7797" s="2"/>
    </row>
    <row r="7798" spans="76:76">
      <c r="BX7798" s="2"/>
    </row>
    <row r="7799" spans="76:76">
      <c r="BX7799" s="2"/>
    </row>
    <row r="7800" spans="76:76">
      <c r="BX7800" s="2"/>
    </row>
    <row r="7801" spans="76:76">
      <c r="BX7801" s="2"/>
    </row>
    <row r="7802" spans="76:76">
      <c r="BX7802" s="2"/>
    </row>
    <row r="7803" spans="76:76">
      <c r="BX7803" s="2"/>
    </row>
    <row r="7804" spans="76:76">
      <c r="BX7804" s="2"/>
    </row>
    <row r="7805" spans="76:76">
      <c r="BX7805" s="2"/>
    </row>
    <row r="7806" spans="76:76">
      <c r="BX7806" s="2"/>
    </row>
    <row r="7807" spans="76:76">
      <c r="BX7807" s="2"/>
    </row>
    <row r="7808" spans="76:76">
      <c r="BX7808" s="2"/>
    </row>
    <row r="7809" spans="76:76">
      <c r="BX7809" s="2"/>
    </row>
    <row r="7810" spans="76:76">
      <c r="BX7810" s="2"/>
    </row>
    <row r="7811" spans="76:76">
      <c r="BX7811" s="2"/>
    </row>
    <row r="7812" spans="76:76">
      <c r="BX7812" s="2"/>
    </row>
    <row r="7813" spans="76:76">
      <c r="BX7813" s="2"/>
    </row>
    <row r="7814" spans="76:76">
      <c r="BX7814" s="2"/>
    </row>
    <row r="7815" spans="76:76">
      <c r="BX7815" s="2"/>
    </row>
    <row r="7816" spans="76:76">
      <c r="BX7816" s="2"/>
    </row>
    <row r="7817" spans="76:76">
      <c r="BX7817" s="2"/>
    </row>
    <row r="7818" spans="76:76">
      <c r="BX7818" s="2"/>
    </row>
    <row r="7819" spans="76:76">
      <c r="BX7819" s="2"/>
    </row>
    <row r="7820" spans="76:76">
      <c r="BX7820" s="2"/>
    </row>
    <row r="7821" spans="76:76">
      <c r="BX7821" s="2"/>
    </row>
    <row r="7822" spans="76:76">
      <c r="BX7822" s="2"/>
    </row>
    <row r="7823" spans="76:76">
      <c r="BX7823" s="2"/>
    </row>
    <row r="7824" spans="76:76">
      <c r="BX7824" s="2"/>
    </row>
    <row r="7825" spans="76:76">
      <c r="BX7825" s="2"/>
    </row>
    <row r="7826" spans="76:76">
      <c r="BX7826" s="2"/>
    </row>
    <row r="7827" spans="76:76">
      <c r="BX7827" s="2"/>
    </row>
    <row r="7828" spans="76:76">
      <c r="BX7828" s="2"/>
    </row>
    <row r="7829" spans="76:76">
      <c r="BX7829" s="2"/>
    </row>
    <row r="7830" spans="76:76">
      <c r="BX7830" s="2"/>
    </row>
    <row r="7831" spans="76:76">
      <c r="BX7831" s="2"/>
    </row>
    <row r="7832" spans="76:76">
      <c r="BX7832" s="2"/>
    </row>
    <row r="7833" spans="76:76">
      <c r="BX7833" s="2"/>
    </row>
    <row r="7834" spans="76:76">
      <c r="BX7834" s="2"/>
    </row>
    <row r="7835" spans="76:76">
      <c r="BX7835" s="2"/>
    </row>
    <row r="7836" spans="76:76">
      <c r="BX7836" s="2"/>
    </row>
    <row r="7837" spans="76:76">
      <c r="BX7837" s="2"/>
    </row>
    <row r="7838" spans="76:76">
      <c r="BX7838" s="2"/>
    </row>
    <row r="7839" spans="76:76">
      <c r="BX7839" s="2"/>
    </row>
    <row r="7840" spans="76:76">
      <c r="BX7840" s="2"/>
    </row>
    <row r="7841" spans="76:76">
      <c r="BX7841" s="2"/>
    </row>
    <row r="7842" spans="76:76">
      <c r="BX7842" s="2"/>
    </row>
    <row r="7843" spans="76:76">
      <c r="BX7843" s="2"/>
    </row>
    <row r="7844" spans="76:76">
      <c r="BX7844" s="2"/>
    </row>
    <row r="7845" spans="76:76">
      <c r="BX7845" s="2"/>
    </row>
    <row r="7846" spans="76:76">
      <c r="BX7846" s="2"/>
    </row>
    <row r="7847" spans="76:76">
      <c r="BX7847" s="2"/>
    </row>
    <row r="7848" spans="76:76">
      <c r="BX7848" s="2"/>
    </row>
    <row r="7849" spans="76:76">
      <c r="BX7849" s="2"/>
    </row>
    <row r="7850" spans="76:76">
      <c r="BX7850" s="2"/>
    </row>
    <row r="7851" spans="76:76">
      <c r="BX7851" s="2"/>
    </row>
    <row r="7852" spans="76:76">
      <c r="BX7852" s="2"/>
    </row>
    <row r="7853" spans="76:76">
      <c r="BX7853" s="2"/>
    </row>
    <row r="7854" spans="76:76">
      <c r="BX7854" s="2"/>
    </row>
    <row r="7855" spans="76:76">
      <c r="BX7855" s="2"/>
    </row>
    <row r="7856" spans="76:76">
      <c r="BX7856" s="2"/>
    </row>
    <row r="7857" spans="76:76">
      <c r="BX7857" s="2"/>
    </row>
    <row r="7858" spans="76:76">
      <c r="BX7858" s="2"/>
    </row>
    <row r="7859" spans="76:76">
      <c r="BX7859" s="2"/>
    </row>
    <row r="7860" spans="76:76">
      <c r="BX7860" s="2"/>
    </row>
    <row r="7861" spans="76:76">
      <c r="BX7861" s="2"/>
    </row>
    <row r="7862" spans="76:76">
      <c r="BX7862" s="2"/>
    </row>
    <row r="7863" spans="76:76">
      <c r="BX7863" s="2"/>
    </row>
    <row r="7864" spans="76:76">
      <c r="BX7864" s="2"/>
    </row>
    <row r="7865" spans="76:76">
      <c r="BX7865" s="2"/>
    </row>
    <row r="7866" spans="76:76">
      <c r="BX7866" s="2"/>
    </row>
    <row r="7867" spans="76:76">
      <c r="BX7867" s="2"/>
    </row>
    <row r="7868" spans="76:76">
      <c r="BX7868" s="2"/>
    </row>
    <row r="7869" spans="76:76">
      <c r="BX7869" s="2"/>
    </row>
    <row r="7870" spans="76:76">
      <c r="BX7870" s="2"/>
    </row>
    <row r="7871" spans="76:76">
      <c r="BX7871" s="2"/>
    </row>
    <row r="7872" spans="76:76">
      <c r="BX7872" s="2"/>
    </row>
    <row r="7873" spans="76:76">
      <c r="BX7873" s="2"/>
    </row>
    <row r="7874" spans="76:76">
      <c r="BX7874" s="2"/>
    </row>
    <row r="7875" spans="76:76">
      <c r="BX7875" s="2"/>
    </row>
    <row r="7876" spans="76:76">
      <c r="BX7876" s="2"/>
    </row>
    <row r="7877" spans="76:76">
      <c r="BX7877" s="2"/>
    </row>
    <row r="7878" spans="76:76">
      <c r="BX7878" s="2"/>
    </row>
    <row r="7879" spans="76:76">
      <c r="BX7879" s="2"/>
    </row>
    <row r="7880" spans="76:76">
      <c r="BX7880" s="2"/>
    </row>
    <row r="7881" spans="76:76">
      <c r="BX7881" s="2"/>
    </row>
    <row r="7882" spans="76:76">
      <c r="BX7882" s="2"/>
    </row>
    <row r="7883" spans="76:76">
      <c r="BX7883" s="2"/>
    </row>
    <row r="7884" spans="76:76">
      <c r="BX7884" s="2"/>
    </row>
    <row r="7885" spans="76:76">
      <c r="BX7885" s="2"/>
    </row>
    <row r="7886" spans="76:76">
      <c r="BX7886" s="2"/>
    </row>
    <row r="7887" spans="76:76">
      <c r="BX7887" s="2"/>
    </row>
    <row r="7888" spans="76:76">
      <c r="BX7888" s="2"/>
    </row>
    <row r="7889" spans="76:76">
      <c r="BX7889" s="2"/>
    </row>
    <row r="7890" spans="76:76">
      <c r="BX7890" s="2"/>
    </row>
    <row r="7891" spans="76:76">
      <c r="BX7891" s="2"/>
    </row>
    <row r="7892" spans="76:76">
      <c r="BX7892" s="2"/>
    </row>
    <row r="7893" spans="76:76">
      <c r="BX7893" s="2"/>
    </row>
    <row r="7894" spans="76:76">
      <c r="BX7894" s="2"/>
    </row>
    <row r="7895" spans="76:76">
      <c r="BX7895" s="2"/>
    </row>
    <row r="7896" spans="76:76">
      <c r="BX7896" s="2"/>
    </row>
    <row r="7897" spans="76:76">
      <c r="BX7897" s="2"/>
    </row>
    <row r="7898" spans="76:76">
      <c r="BX7898" s="2"/>
    </row>
    <row r="7899" spans="76:76">
      <c r="BX7899" s="2"/>
    </row>
    <row r="7900" spans="76:76">
      <c r="BX7900" s="2"/>
    </row>
    <row r="7901" spans="76:76">
      <c r="BX7901" s="2"/>
    </row>
    <row r="7902" spans="76:76">
      <c r="BX7902" s="2"/>
    </row>
    <row r="7903" spans="76:76">
      <c r="BX7903" s="2"/>
    </row>
    <row r="7904" spans="76:76">
      <c r="BX7904" s="2"/>
    </row>
    <row r="7905" spans="76:76">
      <c r="BX7905" s="2"/>
    </row>
    <row r="7906" spans="76:76">
      <c r="BX7906" s="2"/>
    </row>
    <row r="7907" spans="76:76">
      <c r="BX7907" s="2"/>
    </row>
    <row r="7908" spans="76:76">
      <c r="BX7908" s="2"/>
    </row>
    <row r="7909" spans="76:76">
      <c r="BX7909" s="2"/>
    </row>
    <row r="7910" spans="76:76">
      <c r="BX7910" s="2"/>
    </row>
    <row r="7911" spans="76:76">
      <c r="BX7911" s="2"/>
    </row>
    <row r="7912" spans="76:76">
      <c r="BX7912" s="2"/>
    </row>
    <row r="7913" spans="76:76">
      <c r="BX7913" s="2"/>
    </row>
    <row r="7914" spans="76:76">
      <c r="BX7914" s="2"/>
    </row>
    <row r="7915" spans="76:76">
      <c r="BX7915" s="2"/>
    </row>
    <row r="7916" spans="76:76">
      <c r="BX7916" s="2"/>
    </row>
    <row r="7917" spans="76:76">
      <c r="BX7917" s="2"/>
    </row>
    <row r="7918" spans="76:76">
      <c r="BX7918" s="2"/>
    </row>
    <row r="7919" spans="76:76">
      <c r="BX7919" s="2"/>
    </row>
    <row r="7920" spans="76:76">
      <c r="BX7920" s="2"/>
    </row>
    <row r="7921" spans="76:76">
      <c r="BX7921" s="2"/>
    </row>
    <row r="7922" spans="76:76">
      <c r="BX7922" s="2"/>
    </row>
    <row r="7923" spans="76:76">
      <c r="BX7923" s="2"/>
    </row>
    <row r="7924" spans="76:76">
      <c r="BX7924" s="2"/>
    </row>
    <row r="7925" spans="76:76">
      <c r="BX7925" s="2"/>
    </row>
    <row r="7926" spans="76:76">
      <c r="BX7926" s="2"/>
    </row>
    <row r="7927" spans="76:76">
      <c r="BX7927" s="2"/>
    </row>
    <row r="7928" spans="76:76">
      <c r="BX7928" s="2"/>
    </row>
    <row r="7929" spans="76:76">
      <c r="BX7929" s="2"/>
    </row>
    <row r="7930" spans="76:76">
      <c r="BX7930" s="2"/>
    </row>
    <row r="7931" spans="76:76">
      <c r="BX7931" s="2"/>
    </row>
    <row r="7932" spans="76:76">
      <c r="BX7932" s="2"/>
    </row>
    <row r="7933" spans="76:76">
      <c r="BX7933" s="2"/>
    </row>
    <row r="7934" spans="76:76">
      <c r="BX7934" s="2"/>
    </row>
    <row r="7935" spans="76:76">
      <c r="BX7935" s="2"/>
    </row>
    <row r="7936" spans="76:76">
      <c r="BX7936" s="2"/>
    </row>
    <row r="7937" spans="76:76">
      <c r="BX7937" s="2"/>
    </row>
    <row r="7938" spans="76:76">
      <c r="BX7938" s="2"/>
    </row>
    <row r="7939" spans="76:76">
      <c r="BX7939" s="2"/>
    </row>
    <row r="7940" spans="76:76">
      <c r="BX7940" s="2"/>
    </row>
    <row r="7941" spans="76:76">
      <c r="BX7941" s="2"/>
    </row>
    <row r="7942" spans="76:76">
      <c r="BX7942" s="2"/>
    </row>
    <row r="7943" spans="76:76">
      <c r="BX7943" s="2"/>
    </row>
    <row r="7944" spans="76:76">
      <c r="BX7944" s="2"/>
    </row>
    <row r="7945" spans="76:76">
      <c r="BX7945" s="2"/>
    </row>
    <row r="7946" spans="76:76">
      <c r="BX7946" s="2"/>
    </row>
    <row r="7947" spans="76:76">
      <c r="BX7947" s="2"/>
    </row>
    <row r="7948" spans="76:76">
      <c r="BX7948" s="2"/>
    </row>
    <row r="7949" spans="76:76">
      <c r="BX7949" s="2"/>
    </row>
    <row r="7950" spans="76:76">
      <c r="BX7950" s="2"/>
    </row>
    <row r="7951" spans="76:76">
      <c r="BX7951" s="2"/>
    </row>
    <row r="7952" spans="76:76">
      <c r="BX7952" s="2"/>
    </row>
    <row r="7953" spans="76:76">
      <c r="BX7953" s="2"/>
    </row>
    <row r="7954" spans="76:76">
      <c r="BX7954" s="2"/>
    </row>
    <row r="7955" spans="76:76">
      <c r="BX7955" s="2"/>
    </row>
    <row r="7956" spans="76:76">
      <c r="BX7956" s="2"/>
    </row>
    <row r="7957" spans="76:76">
      <c r="BX7957" s="2"/>
    </row>
    <row r="7958" spans="76:76">
      <c r="BX7958" s="2"/>
    </row>
    <row r="7959" spans="76:76">
      <c r="BX7959" s="2"/>
    </row>
    <row r="7960" spans="76:76">
      <c r="BX7960" s="2"/>
    </row>
    <row r="7961" spans="76:76">
      <c r="BX7961" s="2"/>
    </row>
    <row r="7962" spans="76:76">
      <c r="BX7962" s="2"/>
    </row>
    <row r="7963" spans="76:76">
      <c r="BX7963" s="2"/>
    </row>
    <row r="7964" spans="76:76">
      <c r="BX7964" s="2"/>
    </row>
    <row r="7965" spans="76:76">
      <c r="BX7965" s="2"/>
    </row>
    <row r="7966" spans="76:76">
      <c r="BX7966" s="2"/>
    </row>
    <row r="7967" spans="76:76">
      <c r="BX7967" s="2"/>
    </row>
    <row r="7968" spans="76:76">
      <c r="BX7968" s="2"/>
    </row>
    <row r="7969" spans="76:76">
      <c r="BX7969" s="2"/>
    </row>
    <row r="7970" spans="76:76">
      <c r="BX7970" s="2"/>
    </row>
    <row r="7971" spans="76:76">
      <c r="BX7971" s="2"/>
    </row>
    <row r="7972" spans="76:76">
      <c r="BX7972" s="2"/>
    </row>
    <row r="7973" spans="76:76">
      <c r="BX7973" s="2"/>
    </row>
    <row r="7974" spans="76:76">
      <c r="BX7974" s="2"/>
    </row>
    <row r="7975" spans="76:76">
      <c r="BX7975" s="2"/>
    </row>
    <row r="7976" spans="76:76">
      <c r="BX7976" s="2"/>
    </row>
    <row r="7977" spans="76:76">
      <c r="BX7977" s="2"/>
    </row>
    <row r="7978" spans="76:76">
      <c r="BX7978" s="2"/>
    </row>
    <row r="7979" spans="76:76">
      <c r="BX7979" s="2"/>
    </row>
    <row r="7980" spans="76:76">
      <c r="BX7980" s="2"/>
    </row>
    <row r="7981" spans="76:76">
      <c r="BX7981" s="2"/>
    </row>
    <row r="7982" spans="76:76">
      <c r="BX7982" s="2"/>
    </row>
    <row r="7983" spans="76:76">
      <c r="BX7983" s="2"/>
    </row>
    <row r="7984" spans="76:76">
      <c r="BX7984" s="2"/>
    </row>
    <row r="7985" spans="76:76">
      <c r="BX7985" s="2"/>
    </row>
    <row r="7986" spans="76:76">
      <c r="BX7986" s="2"/>
    </row>
    <row r="7987" spans="76:76">
      <c r="BX7987" s="2"/>
    </row>
    <row r="7988" spans="76:76">
      <c r="BX7988" s="2"/>
    </row>
    <row r="7989" spans="76:76">
      <c r="BX7989" s="2"/>
    </row>
    <row r="7990" spans="76:76">
      <c r="BX7990" s="2"/>
    </row>
    <row r="7991" spans="76:76">
      <c r="BX7991" s="2"/>
    </row>
    <row r="7992" spans="76:76">
      <c r="BX7992" s="2"/>
    </row>
    <row r="7993" spans="76:76">
      <c r="BX7993" s="2"/>
    </row>
    <row r="7994" spans="76:76">
      <c r="BX7994" s="2"/>
    </row>
    <row r="7995" spans="76:76">
      <c r="BX7995" s="2"/>
    </row>
    <row r="7996" spans="76:76">
      <c r="BX7996" s="2"/>
    </row>
    <row r="7997" spans="76:76">
      <c r="BX7997" s="2"/>
    </row>
    <row r="7998" spans="76:76">
      <c r="BX7998" s="2"/>
    </row>
    <row r="7999" spans="76:76">
      <c r="BX7999" s="2"/>
    </row>
    <row r="8000" spans="76:76">
      <c r="BX8000" s="2"/>
    </row>
    <row r="8001" spans="76:76">
      <c r="BX8001" s="2"/>
    </row>
    <row r="8002" spans="76:76">
      <c r="BX8002" s="2"/>
    </row>
    <row r="8003" spans="76:76">
      <c r="BX8003" s="2"/>
    </row>
    <row r="8004" spans="76:76">
      <c r="BX8004" s="2"/>
    </row>
    <row r="8005" spans="76:76">
      <c r="BX8005" s="2"/>
    </row>
    <row r="8006" spans="76:76">
      <c r="BX8006" s="2"/>
    </row>
    <row r="8007" spans="76:76">
      <c r="BX8007" s="2"/>
    </row>
    <row r="8008" spans="76:76">
      <c r="BX8008" s="2"/>
    </row>
    <row r="8009" spans="76:76">
      <c r="BX8009" s="2"/>
    </row>
    <row r="8010" spans="76:76">
      <c r="BX8010" s="2"/>
    </row>
    <row r="8011" spans="76:76">
      <c r="BX8011" s="2"/>
    </row>
    <row r="8012" spans="76:76">
      <c r="BX8012" s="2"/>
    </row>
    <row r="8013" spans="76:76">
      <c r="BX8013" s="2"/>
    </row>
    <row r="8014" spans="76:76">
      <c r="BX8014" s="2"/>
    </row>
    <row r="8015" spans="76:76">
      <c r="BX8015" s="2"/>
    </row>
    <row r="8016" spans="76:76">
      <c r="BX8016" s="2"/>
    </row>
    <row r="8017" spans="76:76">
      <c r="BX8017" s="2"/>
    </row>
    <row r="8018" spans="76:76">
      <c r="BX8018" s="2"/>
    </row>
    <row r="8019" spans="76:76">
      <c r="BX8019" s="2"/>
    </row>
    <row r="8020" spans="76:76">
      <c r="BX8020" s="2"/>
    </row>
    <row r="8021" spans="76:76">
      <c r="BX8021" s="2"/>
    </row>
    <row r="8022" spans="76:76">
      <c r="BX8022" s="2"/>
    </row>
    <row r="8023" spans="76:76">
      <c r="BX8023" s="2"/>
    </row>
    <row r="8024" spans="76:76">
      <c r="BX8024" s="2"/>
    </row>
    <row r="8025" spans="76:76">
      <c r="BX8025" s="2"/>
    </row>
    <row r="8026" spans="76:76">
      <c r="BX8026" s="2"/>
    </row>
    <row r="8027" spans="76:76">
      <c r="BX8027" s="2"/>
    </row>
    <row r="8028" spans="76:76">
      <c r="BX8028" s="2"/>
    </row>
    <row r="8029" spans="76:76">
      <c r="BX8029" s="2"/>
    </row>
    <row r="8030" spans="76:76">
      <c r="BX8030" s="2"/>
    </row>
    <row r="8031" spans="76:76">
      <c r="BX8031" s="2"/>
    </row>
    <row r="8032" spans="76:76">
      <c r="BX8032" s="2"/>
    </row>
    <row r="8033" spans="76:76">
      <c r="BX8033" s="2"/>
    </row>
    <row r="8034" spans="76:76">
      <c r="BX8034" s="2"/>
    </row>
    <row r="8035" spans="76:76">
      <c r="BX8035" s="2"/>
    </row>
    <row r="8036" spans="76:76">
      <c r="BX8036" s="2"/>
    </row>
    <row r="8037" spans="76:76">
      <c r="BX8037" s="2"/>
    </row>
    <row r="8038" spans="76:76">
      <c r="BX8038" s="2"/>
    </row>
    <row r="8039" spans="76:76">
      <c r="BX8039" s="2"/>
    </row>
    <row r="8040" spans="76:76">
      <c r="BX8040" s="2"/>
    </row>
    <row r="8041" spans="76:76">
      <c r="BX8041" s="2"/>
    </row>
    <row r="8042" spans="76:76">
      <c r="BX8042" s="2"/>
    </row>
    <row r="8043" spans="76:76">
      <c r="BX8043" s="2"/>
    </row>
    <row r="8044" spans="76:76">
      <c r="BX8044" s="2"/>
    </row>
    <row r="8045" spans="76:76">
      <c r="BX8045" s="2"/>
    </row>
    <row r="8046" spans="76:76">
      <c r="BX8046" s="2"/>
    </row>
    <row r="8047" spans="76:76">
      <c r="BX8047" s="2"/>
    </row>
    <row r="8048" spans="76:76">
      <c r="BX8048" s="2"/>
    </row>
    <row r="8049" spans="76:76">
      <c r="BX8049" s="2"/>
    </row>
    <row r="8050" spans="76:76">
      <c r="BX8050" s="2"/>
    </row>
    <row r="8051" spans="76:76">
      <c r="BX8051" s="2"/>
    </row>
    <row r="8052" spans="76:76">
      <c r="BX8052" s="2"/>
    </row>
    <row r="8053" spans="76:76">
      <c r="BX8053" s="2"/>
    </row>
    <row r="8054" spans="76:76">
      <c r="BX8054" s="2"/>
    </row>
    <row r="8055" spans="76:76">
      <c r="BX8055" s="2"/>
    </row>
    <row r="8056" spans="76:76">
      <c r="BX8056" s="2"/>
    </row>
    <row r="8057" spans="76:76">
      <c r="BX8057" s="2"/>
    </row>
    <row r="8058" spans="76:76">
      <c r="BX8058" s="2"/>
    </row>
    <row r="8059" spans="76:76">
      <c r="BX8059" s="2"/>
    </row>
    <row r="8060" spans="76:76">
      <c r="BX8060" s="2"/>
    </row>
    <row r="8061" spans="76:76">
      <c r="BX8061" s="2"/>
    </row>
    <row r="8062" spans="76:76">
      <c r="BX8062" s="2"/>
    </row>
    <row r="8063" spans="76:76">
      <c r="BX8063" s="2"/>
    </row>
    <row r="8064" spans="76:76">
      <c r="BX8064" s="2"/>
    </row>
    <row r="8065" spans="76:76">
      <c r="BX8065" s="2"/>
    </row>
    <row r="8066" spans="76:76">
      <c r="BX8066" s="2"/>
    </row>
    <row r="8067" spans="76:76">
      <c r="BX8067" s="2"/>
    </row>
    <row r="8068" spans="76:76">
      <c r="BX8068" s="2"/>
    </row>
    <row r="8069" spans="76:76">
      <c r="BX8069" s="2"/>
    </row>
    <row r="8070" spans="76:76">
      <c r="BX8070" s="2"/>
    </row>
    <row r="8071" spans="76:76">
      <c r="BX8071" s="2"/>
    </row>
    <row r="8072" spans="76:76">
      <c r="BX8072" s="2"/>
    </row>
    <row r="8073" spans="76:76">
      <c r="BX8073" s="2"/>
    </row>
    <row r="8074" spans="76:76">
      <c r="BX8074" s="2"/>
    </row>
    <row r="8075" spans="76:76">
      <c r="BX8075" s="2"/>
    </row>
    <row r="8076" spans="76:76">
      <c r="BX8076" s="2"/>
    </row>
    <row r="8077" spans="76:76">
      <c r="BX8077" s="2"/>
    </row>
    <row r="8078" spans="76:76">
      <c r="BX8078" s="2"/>
    </row>
    <row r="8079" spans="76:76">
      <c r="BX8079" s="2"/>
    </row>
    <row r="8080" spans="76:76">
      <c r="BX8080" s="2"/>
    </row>
    <row r="8081" spans="76:76">
      <c r="BX8081" s="2"/>
    </row>
    <row r="8082" spans="76:76">
      <c r="BX8082" s="2"/>
    </row>
    <row r="8083" spans="76:76">
      <c r="BX8083" s="2"/>
    </row>
    <row r="8084" spans="76:76">
      <c r="BX8084" s="2"/>
    </row>
    <row r="8085" spans="76:76">
      <c r="BX8085" s="2"/>
    </row>
    <row r="8086" spans="76:76">
      <c r="BX8086" s="2"/>
    </row>
    <row r="8087" spans="76:76">
      <c r="BX8087" s="2"/>
    </row>
    <row r="8088" spans="76:76">
      <c r="BX8088" s="2"/>
    </row>
    <row r="8089" spans="76:76">
      <c r="BX8089" s="2"/>
    </row>
    <row r="8090" spans="76:76">
      <c r="BX8090" s="2"/>
    </row>
    <row r="8091" spans="76:76">
      <c r="BX8091" s="2"/>
    </row>
    <row r="8092" spans="76:76">
      <c r="BX8092" s="2"/>
    </row>
    <row r="8093" spans="76:76">
      <c r="BX8093" s="2"/>
    </row>
    <row r="8094" spans="76:76">
      <c r="BX8094" s="2"/>
    </row>
    <row r="8095" spans="76:76">
      <c r="BX8095" s="2"/>
    </row>
    <row r="8096" spans="76:76">
      <c r="BX8096" s="2"/>
    </row>
    <row r="8097" spans="76:76">
      <c r="BX8097" s="2"/>
    </row>
    <row r="8098" spans="76:76">
      <c r="BX8098" s="2"/>
    </row>
    <row r="8099" spans="76:76">
      <c r="BX8099" s="2"/>
    </row>
    <row r="8100" spans="76:76">
      <c r="BX8100" s="2"/>
    </row>
    <row r="8101" spans="76:76">
      <c r="BX8101" s="2"/>
    </row>
    <row r="8102" spans="76:76">
      <c r="BX8102" s="2"/>
    </row>
    <row r="8103" spans="76:76">
      <c r="BX8103" s="2"/>
    </row>
    <row r="8104" spans="76:76">
      <c r="BX8104" s="2"/>
    </row>
    <row r="8105" spans="76:76">
      <c r="BX8105" s="2"/>
    </row>
    <row r="8106" spans="76:76">
      <c r="BX8106" s="2"/>
    </row>
    <row r="8107" spans="76:76">
      <c r="BX8107" s="2"/>
    </row>
    <row r="8108" spans="76:76">
      <c r="BX8108" s="2"/>
    </row>
    <row r="8109" spans="76:76">
      <c r="BX8109" s="2"/>
    </row>
    <row r="8110" spans="76:76">
      <c r="BX8110" s="2"/>
    </row>
    <row r="8111" spans="76:76">
      <c r="BX8111" s="2"/>
    </row>
    <row r="8112" spans="76:76">
      <c r="BX8112" s="2"/>
    </row>
    <row r="8113" spans="76:76">
      <c r="BX8113" s="2"/>
    </row>
    <row r="8114" spans="76:76">
      <c r="BX8114" s="2"/>
    </row>
    <row r="8115" spans="76:76">
      <c r="BX8115" s="2"/>
    </row>
    <row r="8116" spans="76:76">
      <c r="BX8116" s="2"/>
    </row>
    <row r="8117" spans="76:76">
      <c r="BX8117" s="2"/>
    </row>
    <row r="8118" spans="76:76">
      <c r="BX8118" s="2"/>
    </row>
    <row r="8119" spans="76:76">
      <c r="BX8119" s="2"/>
    </row>
    <row r="8120" spans="76:76">
      <c r="BX8120" s="2"/>
    </row>
    <row r="8121" spans="76:76">
      <c r="BX8121" s="2"/>
    </row>
    <row r="8122" spans="76:76">
      <c r="BX8122" s="2"/>
    </row>
    <row r="8123" spans="76:76">
      <c r="BX8123" s="2"/>
    </row>
    <row r="8124" spans="76:76">
      <c r="BX8124" s="2"/>
    </row>
    <row r="8125" spans="76:76">
      <c r="BX8125" s="2"/>
    </row>
    <row r="8126" spans="76:76">
      <c r="BX8126" s="2"/>
    </row>
    <row r="8127" spans="76:76">
      <c r="BX8127" s="2"/>
    </row>
    <row r="8128" spans="76:76">
      <c r="BX8128" s="2"/>
    </row>
    <row r="8129" spans="76:76">
      <c r="BX8129" s="2"/>
    </row>
    <row r="8130" spans="76:76">
      <c r="BX8130" s="2"/>
    </row>
    <row r="8131" spans="76:76">
      <c r="BX8131" s="2"/>
    </row>
    <row r="8132" spans="76:76">
      <c r="BX8132" s="2"/>
    </row>
    <row r="8133" spans="76:76">
      <c r="BX8133" s="2"/>
    </row>
    <row r="8134" spans="76:76">
      <c r="BX8134" s="2"/>
    </row>
    <row r="8135" spans="76:76">
      <c r="BX8135" s="2"/>
    </row>
    <row r="8136" spans="76:76">
      <c r="BX8136" s="2"/>
    </row>
    <row r="8137" spans="76:76">
      <c r="BX8137" s="2"/>
    </row>
    <row r="8138" spans="76:76">
      <c r="BX8138" s="2"/>
    </row>
    <row r="8139" spans="76:76">
      <c r="BX8139" s="2"/>
    </row>
    <row r="8140" spans="76:76">
      <c r="BX8140" s="2"/>
    </row>
    <row r="8141" spans="76:76">
      <c r="BX8141" s="2"/>
    </row>
    <row r="8142" spans="76:76">
      <c r="BX8142" s="2"/>
    </row>
    <row r="8143" spans="76:76">
      <c r="BX8143" s="2"/>
    </row>
    <row r="8144" spans="76:76">
      <c r="BX8144" s="2"/>
    </row>
    <row r="8145" spans="76:76">
      <c r="BX8145" s="2"/>
    </row>
    <row r="8146" spans="76:76">
      <c r="BX8146" s="2"/>
    </row>
    <row r="8147" spans="76:76">
      <c r="BX8147" s="2"/>
    </row>
    <row r="8148" spans="76:76">
      <c r="BX8148" s="2"/>
    </row>
    <row r="8149" spans="76:76">
      <c r="BX8149" s="2"/>
    </row>
    <row r="8150" spans="76:76">
      <c r="BX8150" s="2"/>
    </row>
    <row r="8151" spans="76:76">
      <c r="BX8151" s="2"/>
    </row>
    <row r="8152" spans="76:76">
      <c r="BX8152" s="2"/>
    </row>
    <row r="8153" spans="76:76">
      <c r="BX8153" s="2"/>
    </row>
    <row r="8154" spans="76:76">
      <c r="BX8154" s="2"/>
    </row>
    <row r="8155" spans="76:76">
      <c r="BX8155" s="2"/>
    </row>
    <row r="8156" spans="76:76">
      <c r="BX8156" s="2"/>
    </row>
    <row r="8157" spans="76:76">
      <c r="BX8157" s="2"/>
    </row>
    <row r="8158" spans="76:76">
      <c r="BX8158" s="2"/>
    </row>
    <row r="8159" spans="76:76">
      <c r="BX8159" s="2"/>
    </row>
    <row r="8160" spans="76:76">
      <c r="BX8160" s="2"/>
    </row>
    <row r="8161" spans="76:76">
      <c r="BX8161" s="2"/>
    </row>
    <row r="8162" spans="76:76">
      <c r="BX8162" s="2"/>
    </row>
    <row r="8163" spans="76:76">
      <c r="BX8163" s="2"/>
    </row>
    <row r="8164" spans="76:76">
      <c r="BX8164" s="2"/>
    </row>
    <row r="8165" spans="76:76">
      <c r="BX8165" s="2"/>
    </row>
    <row r="8166" spans="76:76">
      <c r="BX8166" s="2"/>
    </row>
    <row r="8167" spans="76:76">
      <c r="BX8167" s="2"/>
    </row>
    <row r="8168" spans="76:76">
      <c r="BX8168" s="2"/>
    </row>
    <row r="8169" spans="76:76">
      <c r="BX8169" s="2"/>
    </row>
    <row r="8170" spans="76:76">
      <c r="BX8170" s="2"/>
    </row>
    <row r="8171" spans="76:76">
      <c r="BX8171" s="2"/>
    </row>
    <row r="8172" spans="76:76">
      <c r="BX8172" s="2"/>
    </row>
    <row r="8173" spans="76:76">
      <c r="BX8173" s="2"/>
    </row>
    <row r="8174" spans="76:76">
      <c r="BX8174" s="2"/>
    </row>
    <row r="8175" spans="76:76">
      <c r="BX8175" s="2"/>
    </row>
    <row r="8176" spans="76:76">
      <c r="BX8176" s="2"/>
    </row>
    <row r="8177" spans="76:76">
      <c r="BX8177" s="2"/>
    </row>
    <row r="8178" spans="76:76">
      <c r="BX8178" s="2"/>
    </row>
    <row r="8179" spans="76:76">
      <c r="BX8179" s="2"/>
    </row>
    <row r="8180" spans="76:76">
      <c r="BX8180" s="2"/>
    </row>
    <row r="8181" spans="76:76">
      <c r="BX8181" s="2"/>
    </row>
    <row r="8182" spans="76:76">
      <c r="BX8182" s="2"/>
    </row>
    <row r="8183" spans="76:76">
      <c r="BX8183" s="2"/>
    </row>
    <row r="8184" spans="76:76">
      <c r="BX8184" s="2"/>
    </row>
    <row r="8185" spans="76:76">
      <c r="BX8185" s="2"/>
    </row>
    <row r="8186" spans="76:76">
      <c r="BX8186" s="2"/>
    </row>
    <row r="8187" spans="76:76">
      <c r="BX8187" s="2"/>
    </row>
    <row r="8188" spans="76:76">
      <c r="BX8188" s="2"/>
    </row>
    <row r="8189" spans="76:76">
      <c r="BX8189" s="2"/>
    </row>
    <row r="8190" spans="76:76">
      <c r="BX8190" s="2"/>
    </row>
    <row r="8191" spans="76:76">
      <c r="BX8191" s="2"/>
    </row>
    <row r="8192" spans="76:76">
      <c r="BX8192" s="2"/>
    </row>
    <row r="8193" spans="76:76">
      <c r="BX8193" s="2"/>
    </row>
    <row r="8194" spans="76:76">
      <c r="BX8194" s="2"/>
    </row>
    <row r="8195" spans="76:76">
      <c r="BX8195" s="2"/>
    </row>
    <row r="8196" spans="76:76">
      <c r="BX8196" s="2"/>
    </row>
    <row r="8197" spans="76:76">
      <c r="BX8197" s="2"/>
    </row>
    <row r="8198" spans="76:76">
      <c r="BX8198" s="2"/>
    </row>
    <row r="8199" spans="76:76">
      <c r="BX8199" s="2"/>
    </row>
    <row r="8200" spans="76:76">
      <c r="BX8200" s="2"/>
    </row>
    <row r="8201" spans="76:76">
      <c r="BX8201" s="2"/>
    </row>
    <row r="8202" spans="76:76">
      <c r="BX8202" s="2"/>
    </row>
    <row r="8203" spans="76:76">
      <c r="BX8203" s="2"/>
    </row>
    <row r="8204" spans="76:76">
      <c r="BX8204" s="2"/>
    </row>
    <row r="8205" spans="76:76">
      <c r="BX8205" s="2"/>
    </row>
    <row r="8206" spans="76:76">
      <c r="BX8206" s="2"/>
    </row>
    <row r="8207" spans="76:76">
      <c r="BX8207" s="2"/>
    </row>
    <row r="8208" spans="76:76">
      <c r="BX8208" s="2"/>
    </row>
    <row r="8209" spans="76:76">
      <c r="BX8209" s="2"/>
    </row>
    <row r="8210" spans="76:76">
      <c r="BX8210" s="2"/>
    </row>
    <row r="8211" spans="76:76">
      <c r="BX8211" s="2"/>
    </row>
    <row r="8212" spans="76:76">
      <c r="BX8212" s="2"/>
    </row>
    <row r="8213" spans="76:76">
      <c r="BX8213" s="2"/>
    </row>
    <row r="8214" spans="76:76">
      <c r="BX8214" s="2"/>
    </row>
    <row r="8215" spans="76:76">
      <c r="BX8215" s="2"/>
    </row>
    <row r="8216" spans="76:76">
      <c r="BX8216" s="2"/>
    </row>
    <row r="8217" spans="76:76">
      <c r="BX8217" s="2"/>
    </row>
    <row r="8218" spans="76:76">
      <c r="BX8218" s="2"/>
    </row>
    <row r="8219" spans="76:76">
      <c r="BX8219" s="2"/>
    </row>
    <row r="8220" spans="76:76">
      <c r="BX8220" s="2"/>
    </row>
    <row r="8221" spans="76:76">
      <c r="BX8221" s="2"/>
    </row>
    <row r="8222" spans="76:76">
      <c r="BX8222" s="2"/>
    </row>
    <row r="8223" spans="76:76">
      <c r="BX8223" s="2"/>
    </row>
    <row r="8224" spans="76:76">
      <c r="BX8224" s="2"/>
    </row>
    <row r="8225" spans="76:76">
      <c r="BX8225" s="2"/>
    </row>
    <row r="8226" spans="76:76">
      <c r="BX8226" s="2"/>
    </row>
    <row r="8227" spans="76:76">
      <c r="BX8227" s="2"/>
    </row>
    <row r="8228" spans="76:76">
      <c r="BX8228" s="2"/>
    </row>
    <row r="8229" spans="76:76">
      <c r="BX8229" s="2"/>
    </row>
    <row r="8230" spans="76:76">
      <c r="BX8230" s="2"/>
    </row>
    <row r="8231" spans="76:76">
      <c r="BX8231" s="2"/>
    </row>
    <row r="8232" spans="76:76">
      <c r="BX8232" s="2"/>
    </row>
    <row r="8233" spans="76:76">
      <c r="BX8233" s="2"/>
    </row>
    <row r="8234" spans="76:76">
      <c r="BX8234" s="2"/>
    </row>
    <row r="8235" spans="76:76">
      <c r="BX8235" s="2"/>
    </row>
    <row r="8236" spans="76:76">
      <c r="BX8236" s="2"/>
    </row>
    <row r="8237" spans="76:76">
      <c r="BX8237" s="2"/>
    </row>
    <row r="8238" spans="76:76">
      <c r="BX8238" s="2"/>
    </row>
    <row r="8239" spans="76:76">
      <c r="BX8239" s="2"/>
    </row>
    <row r="8240" spans="76:76">
      <c r="BX8240" s="2"/>
    </row>
    <row r="8241" spans="76:76">
      <c r="BX8241" s="2"/>
    </row>
    <row r="8242" spans="76:76">
      <c r="BX8242" s="2"/>
    </row>
    <row r="8243" spans="76:76">
      <c r="BX8243" s="2"/>
    </row>
    <row r="8244" spans="76:76">
      <c r="BX8244" s="2"/>
    </row>
    <row r="8245" spans="76:76">
      <c r="BX8245" s="2"/>
    </row>
    <row r="8246" spans="76:76">
      <c r="BX8246" s="2"/>
    </row>
    <row r="8247" spans="76:76">
      <c r="BX8247" s="2"/>
    </row>
    <row r="8248" spans="76:76">
      <c r="BX8248" s="2"/>
    </row>
    <row r="8249" spans="76:76">
      <c r="BX8249" s="2"/>
    </row>
    <row r="8250" spans="76:76">
      <c r="BX8250" s="2"/>
    </row>
    <row r="8251" spans="76:76">
      <c r="BX8251" s="2"/>
    </row>
    <row r="8252" spans="76:76">
      <c r="BX8252" s="2"/>
    </row>
    <row r="8253" spans="76:76">
      <c r="BX8253" s="2"/>
    </row>
    <row r="8254" spans="76:76">
      <c r="BX8254" s="2"/>
    </row>
    <row r="8255" spans="76:76">
      <c r="BX8255" s="2"/>
    </row>
    <row r="8256" spans="76:76">
      <c r="BX8256" s="2"/>
    </row>
    <row r="8257" spans="76:76">
      <c r="BX8257" s="2"/>
    </row>
    <row r="8258" spans="76:76">
      <c r="BX8258" s="2"/>
    </row>
    <row r="8259" spans="76:76">
      <c r="BX8259" s="2"/>
    </row>
    <row r="8260" spans="76:76">
      <c r="BX8260" s="2"/>
    </row>
    <row r="8261" spans="76:76">
      <c r="BX8261" s="2"/>
    </row>
    <row r="8262" spans="76:76">
      <c r="BX8262" s="2"/>
    </row>
    <row r="8263" spans="76:76">
      <c r="BX8263" s="2"/>
    </row>
    <row r="8264" spans="76:76">
      <c r="BX8264" s="2"/>
    </row>
    <row r="8265" spans="76:76">
      <c r="BX8265" s="2"/>
    </row>
    <row r="8266" spans="76:76">
      <c r="BX8266" s="2"/>
    </row>
    <row r="8267" spans="76:76">
      <c r="BX8267" s="2"/>
    </row>
    <row r="8268" spans="76:76">
      <c r="BX8268" s="2"/>
    </row>
    <row r="8269" spans="76:76">
      <c r="BX8269" s="2"/>
    </row>
    <row r="8270" spans="76:76">
      <c r="BX8270" s="2"/>
    </row>
    <row r="8271" spans="76:76">
      <c r="BX8271" s="2"/>
    </row>
    <row r="8272" spans="76:76">
      <c r="BX8272" s="2"/>
    </row>
    <row r="8273" spans="76:76">
      <c r="BX8273" s="2"/>
    </row>
    <row r="8274" spans="76:76">
      <c r="BX8274" s="2"/>
    </row>
    <row r="8275" spans="76:76">
      <c r="BX8275" s="2"/>
    </row>
    <row r="8276" spans="76:76">
      <c r="BX8276" s="2"/>
    </row>
    <row r="8277" spans="76:76">
      <c r="BX8277" s="2"/>
    </row>
    <row r="8278" spans="76:76">
      <c r="BX8278" s="2"/>
    </row>
    <row r="8279" spans="76:76">
      <c r="BX8279" s="2"/>
    </row>
    <row r="8280" spans="76:76">
      <c r="BX8280" s="2"/>
    </row>
    <row r="8281" spans="76:76">
      <c r="BX8281" s="2"/>
    </row>
    <row r="8282" spans="76:76">
      <c r="BX8282" s="2"/>
    </row>
    <row r="8283" spans="76:76">
      <c r="BX8283" s="2"/>
    </row>
    <row r="8284" spans="76:76">
      <c r="BX8284" s="2"/>
    </row>
    <row r="8285" spans="76:76">
      <c r="BX8285" s="2"/>
    </row>
    <row r="8286" spans="76:76">
      <c r="BX8286" s="2"/>
    </row>
    <row r="8287" spans="76:76">
      <c r="BX8287" s="2"/>
    </row>
    <row r="8288" spans="76:76">
      <c r="BX8288" s="2"/>
    </row>
    <row r="8289" spans="76:76">
      <c r="BX8289" s="2"/>
    </row>
    <row r="8290" spans="76:76">
      <c r="BX8290" s="2"/>
    </row>
    <row r="8291" spans="76:76">
      <c r="BX8291" s="2"/>
    </row>
    <row r="8292" spans="76:76">
      <c r="BX8292" s="2"/>
    </row>
    <row r="8293" spans="76:76">
      <c r="BX8293" s="2"/>
    </row>
    <row r="8294" spans="76:76">
      <c r="BX8294" s="2"/>
    </row>
    <row r="8295" spans="76:76">
      <c r="BX8295" s="2"/>
    </row>
    <row r="8296" spans="76:76">
      <c r="BX8296" s="2"/>
    </row>
    <row r="8297" spans="76:76">
      <c r="BX8297" s="2"/>
    </row>
    <row r="8298" spans="76:76">
      <c r="BX8298" s="2"/>
    </row>
    <row r="8299" spans="76:76">
      <c r="BX8299" s="2"/>
    </row>
    <row r="8300" spans="76:76">
      <c r="BX8300" s="2"/>
    </row>
    <row r="8301" spans="76:76">
      <c r="BX8301" s="2"/>
    </row>
    <row r="8302" spans="76:76">
      <c r="BX8302" s="2"/>
    </row>
    <row r="8303" spans="76:76">
      <c r="BX8303" s="2"/>
    </row>
    <row r="8304" spans="76:76">
      <c r="BX8304" s="2"/>
    </row>
    <row r="8305" spans="76:76">
      <c r="BX8305" s="2"/>
    </row>
    <row r="8306" spans="76:76">
      <c r="BX8306" s="2"/>
    </row>
    <row r="8307" spans="76:76">
      <c r="BX8307" s="2"/>
    </row>
    <row r="8308" spans="76:76">
      <c r="BX8308" s="2"/>
    </row>
    <row r="8309" spans="76:76">
      <c r="BX8309" s="2"/>
    </row>
    <row r="8310" spans="76:76">
      <c r="BX8310" s="2"/>
    </row>
    <row r="8311" spans="76:76">
      <c r="BX8311" s="2"/>
    </row>
    <row r="8312" spans="76:76">
      <c r="BX8312" s="2"/>
    </row>
    <row r="8313" spans="76:76">
      <c r="BX8313" s="2"/>
    </row>
    <row r="8314" spans="76:76">
      <c r="BX8314" s="2"/>
    </row>
    <row r="8315" spans="76:76">
      <c r="BX8315" s="2"/>
    </row>
    <row r="8316" spans="76:76">
      <c r="BX8316" s="2"/>
    </row>
    <row r="8317" spans="76:76">
      <c r="BX8317" s="2"/>
    </row>
    <row r="8318" spans="76:76">
      <c r="BX8318" s="2"/>
    </row>
    <row r="8319" spans="76:76">
      <c r="BX8319" s="2"/>
    </row>
    <row r="8320" spans="76:76">
      <c r="BX8320" s="2"/>
    </row>
    <row r="8321" spans="76:76">
      <c r="BX8321" s="2"/>
    </row>
    <row r="8322" spans="76:76">
      <c r="BX8322" s="2"/>
    </row>
    <row r="8323" spans="76:76">
      <c r="BX8323" s="2"/>
    </row>
    <row r="8324" spans="76:76">
      <c r="BX8324" s="2"/>
    </row>
    <row r="8325" spans="76:76">
      <c r="BX8325" s="2"/>
    </row>
    <row r="8326" spans="76:76">
      <c r="BX8326" s="2"/>
    </row>
    <row r="8327" spans="76:76">
      <c r="BX8327" s="2"/>
    </row>
    <row r="8328" spans="76:76">
      <c r="BX8328" s="2"/>
    </row>
    <row r="8329" spans="76:76">
      <c r="BX8329" s="2"/>
    </row>
    <row r="8330" spans="76:76">
      <c r="BX8330" s="2"/>
    </row>
    <row r="8331" spans="76:76">
      <c r="BX8331" s="2"/>
    </row>
    <row r="8332" spans="76:76">
      <c r="BX8332" s="2"/>
    </row>
    <row r="8333" spans="76:76">
      <c r="BX8333" s="2"/>
    </row>
    <row r="8334" spans="76:76">
      <c r="BX8334" s="2"/>
    </row>
    <row r="8335" spans="76:76">
      <c r="BX8335" s="2"/>
    </row>
    <row r="8336" spans="76:76">
      <c r="BX8336" s="2"/>
    </row>
    <row r="8337" spans="76:76">
      <c r="BX8337" s="2"/>
    </row>
    <row r="8338" spans="76:76">
      <c r="BX8338" s="2"/>
    </row>
    <row r="8339" spans="76:76">
      <c r="BX8339" s="2"/>
    </row>
    <row r="8340" spans="76:76">
      <c r="BX8340" s="2"/>
    </row>
    <row r="8341" spans="76:76">
      <c r="BX8341" s="2"/>
    </row>
    <row r="8342" spans="76:76">
      <c r="BX8342" s="2"/>
    </row>
    <row r="8343" spans="76:76">
      <c r="BX8343" s="2"/>
    </row>
    <row r="8344" spans="76:76">
      <c r="BX8344" s="2"/>
    </row>
    <row r="8345" spans="76:76">
      <c r="BX8345" s="2"/>
    </row>
    <row r="8346" spans="76:76">
      <c r="BX8346" s="2"/>
    </row>
    <row r="8347" spans="76:76">
      <c r="BX8347" s="2"/>
    </row>
    <row r="8348" spans="76:76">
      <c r="BX8348" s="2"/>
    </row>
    <row r="8349" spans="76:76">
      <c r="BX8349" s="2"/>
    </row>
    <row r="8350" spans="76:76">
      <c r="BX8350" s="2"/>
    </row>
    <row r="8351" spans="76:76">
      <c r="BX8351" s="2"/>
    </row>
    <row r="8352" spans="76:76">
      <c r="BX8352" s="2"/>
    </row>
    <row r="8353" spans="76:76">
      <c r="BX8353" s="2"/>
    </row>
    <row r="8354" spans="76:76">
      <c r="BX8354" s="2"/>
    </row>
    <row r="8355" spans="76:76">
      <c r="BX8355" s="2"/>
    </row>
    <row r="8356" spans="76:76">
      <c r="BX8356" s="2"/>
    </row>
    <row r="8357" spans="76:76">
      <c r="BX8357" s="2"/>
    </row>
    <row r="8358" spans="76:76">
      <c r="BX8358" s="2"/>
    </row>
    <row r="8359" spans="76:76">
      <c r="BX8359" s="2"/>
    </row>
    <row r="8360" spans="76:76">
      <c r="BX8360" s="2"/>
    </row>
    <row r="8361" spans="76:76">
      <c r="BX8361" s="2"/>
    </row>
    <row r="8362" spans="76:76">
      <c r="BX8362" s="2"/>
    </row>
    <row r="8363" spans="76:76">
      <c r="BX8363" s="2"/>
    </row>
    <row r="8364" spans="76:76">
      <c r="BX8364" s="2"/>
    </row>
    <row r="8365" spans="76:76">
      <c r="BX8365" s="2"/>
    </row>
    <row r="8366" spans="76:76">
      <c r="BX8366" s="2"/>
    </row>
    <row r="8367" spans="76:76">
      <c r="BX8367" s="2"/>
    </row>
    <row r="8368" spans="76:76">
      <c r="BX8368" s="2"/>
    </row>
    <row r="8369" spans="76:76">
      <c r="BX8369" s="2"/>
    </row>
    <row r="8370" spans="76:76">
      <c r="BX8370" s="2"/>
    </row>
    <row r="8371" spans="76:76">
      <c r="BX8371" s="2"/>
    </row>
    <row r="8372" spans="76:76">
      <c r="BX8372" s="2"/>
    </row>
    <row r="8373" spans="76:76">
      <c r="BX8373" s="2"/>
    </row>
    <row r="8374" spans="76:76">
      <c r="BX8374" s="2"/>
    </row>
    <row r="8375" spans="76:76">
      <c r="BX8375" s="2"/>
    </row>
    <row r="8376" spans="76:76">
      <c r="BX8376" s="2"/>
    </row>
    <row r="8377" spans="76:76">
      <c r="BX8377" s="2"/>
    </row>
    <row r="8378" spans="76:76">
      <c r="BX8378" s="2"/>
    </row>
    <row r="8379" spans="76:76">
      <c r="BX8379" s="2"/>
    </row>
    <row r="8380" spans="76:76">
      <c r="BX8380" s="2"/>
    </row>
    <row r="8381" spans="76:76">
      <c r="BX8381" s="2"/>
    </row>
    <row r="8382" spans="76:76">
      <c r="BX8382" s="2"/>
    </row>
    <row r="8383" spans="76:76">
      <c r="BX8383" s="2"/>
    </row>
    <row r="8384" spans="76:76">
      <c r="BX8384" s="2"/>
    </row>
    <row r="8385" spans="76:76">
      <c r="BX8385" s="2"/>
    </row>
    <row r="8386" spans="76:76">
      <c r="BX8386" s="2"/>
    </row>
    <row r="8387" spans="76:76">
      <c r="BX8387" s="2"/>
    </row>
    <row r="8388" spans="76:76">
      <c r="BX8388" s="2"/>
    </row>
    <row r="8389" spans="76:76">
      <c r="BX8389" s="2"/>
    </row>
    <row r="8390" spans="76:76">
      <c r="BX8390" s="2"/>
    </row>
    <row r="8391" spans="76:76">
      <c r="BX8391" s="2"/>
    </row>
    <row r="8392" spans="76:76">
      <c r="BX8392" s="2"/>
    </row>
    <row r="8393" spans="76:76">
      <c r="BX8393" s="2"/>
    </row>
    <row r="8394" spans="76:76">
      <c r="BX8394" s="2"/>
    </row>
    <row r="8395" spans="76:76">
      <c r="BX8395" s="2"/>
    </row>
    <row r="8396" spans="76:76">
      <c r="BX8396" s="2"/>
    </row>
    <row r="8397" spans="76:76">
      <c r="BX8397" s="2"/>
    </row>
    <row r="8398" spans="76:76">
      <c r="BX8398" s="2"/>
    </row>
    <row r="8399" spans="76:76">
      <c r="BX8399" s="2"/>
    </row>
    <row r="8400" spans="76:76">
      <c r="BX8400" s="2"/>
    </row>
    <row r="8401" spans="76:76">
      <c r="BX8401" s="2"/>
    </row>
    <row r="8402" spans="76:76">
      <c r="BX8402" s="2"/>
    </row>
    <row r="8403" spans="76:76">
      <c r="BX8403" s="2"/>
    </row>
    <row r="8404" spans="76:76">
      <c r="BX8404" s="2"/>
    </row>
    <row r="8405" spans="76:76">
      <c r="BX8405" s="2"/>
    </row>
    <row r="8406" spans="76:76">
      <c r="BX8406" s="2"/>
    </row>
    <row r="8407" spans="76:76">
      <c r="BX8407" s="2"/>
    </row>
    <row r="8408" spans="76:76">
      <c r="BX8408" s="2"/>
    </row>
    <row r="8409" spans="76:76">
      <c r="BX8409" s="2"/>
    </row>
    <row r="8410" spans="76:76">
      <c r="BX8410" s="2"/>
    </row>
    <row r="8411" spans="76:76">
      <c r="BX8411" s="2"/>
    </row>
    <row r="8412" spans="76:76">
      <c r="BX8412" s="2"/>
    </row>
    <row r="8413" spans="76:76">
      <c r="BX8413" s="2"/>
    </row>
    <row r="8414" spans="76:76">
      <c r="BX8414" s="2"/>
    </row>
    <row r="8415" spans="76:76">
      <c r="BX8415" s="2"/>
    </row>
    <row r="8416" spans="76:76">
      <c r="BX8416" s="2"/>
    </row>
    <row r="8417" spans="76:76">
      <c r="BX8417" s="2"/>
    </row>
    <row r="8418" spans="76:76">
      <c r="BX8418" s="2"/>
    </row>
    <row r="8419" spans="76:76">
      <c r="BX8419" s="2"/>
    </row>
    <row r="8420" spans="76:76">
      <c r="BX8420" s="2"/>
    </row>
    <row r="8421" spans="76:76">
      <c r="BX8421" s="2"/>
    </row>
    <row r="8422" spans="76:76">
      <c r="BX8422" s="2"/>
    </row>
    <row r="8423" spans="76:76">
      <c r="BX8423" s="2"/>
    </row>
    <row r="8424" spans="76:76">
      <c r="BX8424" s="2"/>
    </row>
    <row r="8425" spans="76:76">
      <c r="BX8425" s="2"/>
    </row>
    <row r="8426" spans="76:76">
      <c r="BX8426" s="2"/>
    </row>
    <row r="8427" spans="76:76">
      <c r="BX8427" s="2"/>
    </row>
    <row r="8428" spans="76:76">
      <c r="BX8428" s="2"/>
    </row>
    <row r="8429" spans="76:76">
      <c r="BX8429" s="2"/>
    </row>
    <row r="8430" spans="76:76">
      <c r="BX8430" s="2"/>
    </row>
    <row r="8431" spans="76:76">
      <c r="BX8431" s="2"/>
    </row>
    <row r="8432" spans="76:76">
      <c r="BX8432" s="2"/>
    </row>
    <row r="8433" spans="76:76">
      <c r="BX8433" s="2"/>
    </row>
    <row r="8434" spans="76:76">
      <c r="BX8434" s="2"/>
    </row>
    <row r="8435" spans="76:76">
      <c r="BX8435" s="2"/>
    </row>
    <row r="8436" spans="76:76">
      <c r="BX8436" s="2"/>
    </row>
    <row r="8437" spans="76:76">
      <c r="BX8437" s="2"/>
    </row>
    <row r="8438" spans="76:76">
      <c r="BX8438" s="2"/>
    </row>
    <row r="8439" spans="76:76">
      <c r="BX8439" s="2"/>
    </row>
    <row r="8440" spans="76:76">
      <c r="BX8440" s="2"/>
    </row>
    <row r="8441" spans="76:76">
      <c r="BX8441" s="2"/>
    </row>
    <row r="8442" spans="76:76">
      <c r="BX8442" s="2"/>
    </row>
    <row r="8443" spans="76:76">
      <c r="BX8443" s="2"/>
    </row>
    <row r="8444" spans="76:76">
      <c r="BX8444" s="2"/>
    </row>
    <row r="8445" spans="76:76">
      <c r="BX8445" s="2"/>
    </row>
    <row r="8446" spans="76:76">
      <c r="BX8446" s="2"/>
    </row>
    <row r="8447" spans="76:76">
      <c r="BX8447" s="2"/>
    </row>
    <row r="8448" spans="76:76">
      <c r="BX8448" s="2"/>
    </row>
    <row r="8449" spans="76:76">
      <c r="BX8449" s="2"/>
    </row>
    <row r="8450" spans="76:76">
      <c r="BX8450" s="2"/>
    </row>
    <row r="8451" spans="76:76">
      <c r="BX8451" s="2"/>
    </row>
    <row r="8452" spans="76:76">
      <c r="BX8452" s="2"/>
    </row>
    <row r="8453" spans="76:76">
      <c r="BX8453" s="2"/>
    </row>
    <row r="8454" spans="76:76">
      <c r="BX8454" s="2"/>
    </row>
    <row r="8455" spans="76:76">
      <c r="BX8455" s="2"/>
    </row>
    <row r="8456" spans="76:76">
      <c r="BX8456" s="2"/>
    </row>
    <row r="8457" spans="76:76">
      <c r="BX8457" s="2"/>
    </row>
    <row r="8458" spans="76:76">
      <c r="BX8458" s="2"/>
    </row>
    <row r="8459" spans="76:76">
      <c r="BX8459" s="2"/>
    </row>
    <row r="8460" spans="76:76">
      <c r="BX8460" s="2"/>
    </row>
    <row r="8461" spans="76:76">
      <c r="BX8461" s="2"/>
    </row>
    <row r="8462" spans="76:76">
      <c r="BX8462" s="2"/>
    </row>
    <row r="8463" spans="76:76">
      <c r="BX8463" s="2"/>
    </row>
    <row r="8464" spans="76:76">
      <c r="BX8464" s="2"/>
    </row>
    <row r="8465" spans="76:76">
      <c r="BX8465" s="2"/>
    </row>
    <row r="8466" spans="76:76">
      <c r="BX8466" s="2"/>
    </row>
    <row r="8467" spans="76:76">
      <c r="BX8467" s="2"/>
    </row>
    <row r="8468" spans="76:76">
      <c r="BX8468" s="2"/>
    </row>
    <row r="8469" spans="76:76">
      <c r="BX8469" s="2"/>
    </row>
    <row r="8470" spans="76:76">
      <c r="BX8470" s="2"/>
    </row>
    <row r="8471" spans="76:76">
      <c r="BX8471" s="2"/>
    </row>
    <row r="8472" spans="76:76">
      <c r="BX8472" s="2"/>
    </row>
    <row r="8473" spans="76:76">
      <c r="BX8473" s="2"/>
    </row>
    <row r="8474" spans="76:76">
      <c r="BX8474" s="2"/>
    </row>
    <row r="8475" spans="76:76">
      <c r="BX8475" s="2"/>
    </row>
    <row r="8476" spans="76:76">
      <c r="BX8476" s="2"/>
    </row>
    <row r="8477" spans="76:76">
      <c r="BX8477" s="2"/>
    </row>
    <row r="8478" spans="76:76">
      <c r="BX8478" s="2"/>
    </row>
    <row r="8479" spans="76:76">
      <c r="BX8479" s="2"/>
    </row>
    <row r="8480" spans="76:76">
      <c r="BX8480" s="2"/>
    </row>
    <row r="8481" spans="76:76">
      <c r="BX8481" s="2"/>
    </row>
    <row r="8482" spans="76:76">
      <c r="BX8482" s="2"/>
    </row>
    <row r="8483" spans="76:76">
      <c r="BX8483" s="2"/>
    </row>
    <row r="8484" spans="76:76">
      <c r="BX8484" s="2"/>
    </row>
    <row r="8485" spans="76:76">
      <c r="BX8485" s="2"/>
    </row>
    <row r="8486" spans="76:76">
      <c r="BX8486" s="2"/>
    </row>
    <row r="8487" spans="76:76">
      <c r="BX8487" s="2"/>
    </row>
    <row r="8488" spans="76:76">
      <c r="BX8488" s="2"/>
    </row>
    <row r="8489" spans="76:76">
      <c r="BX8489" s="2"/>
    </row>
    <row r="8490" spans="76:76">
      <c r="BX8490" s="2"/>
    </row>
    <row r="8491" spans="76:76">
      <c r="BX8491" s="2"/>
    </row>
    <row r="8492" spans="76:76">
      <c r="BX8492" s="2"/>
    </row>
    <row r="8493" spans="76:76">
      <c r="BX8493" s="2"/>
    </row>
    <row r="8494" spans="76:76">
      <c r="BX8494" s="2"/>
    </row>
    <row r="8495" spans="76:76">
      <c r="BX8495" s="2"/>
    </row>
    <row r="8496" spans="76:76">
      <c r="BX8496" s="2"/>
    </row>
    <row r="8497" spans="76:76">
      <c r="BX8497" s="2"/>
    </row>
    <row r="8498" spans="76:76">
      <c r="BX8498" s="2"/>
    </row>
    <row r="8499" spans="76:76">
      <c r="BX8499" s="2"/>
    </row>
    <row r="8500" spans="76:76">
      <c r="BX8500" s="2"/>
    </row>
    <row r="8501" spans="76:76">
      <c r="BX8501" s="2"/>
    </row>
    <row r="8502" spans="76:76">
      <c r="BX8502" s="2"/>
    </row>
    <row r="8503" spans="76:76">
      <c r="BX8503" s="2"/>
    </row>
    <row r="8504" spans="76:76">
      <c r="BX8504" s="2"/>
    </row>
    <row r="8505" spans="76:76">
      <c r="BX8505" s="2"/>
    </row>
    <row r="8506" spans="76:76">
      <c r="BX8506" s="2"/>
    </row>
    <row r="8507" spans="76:76">
      <c r="BX8507" s="2"/>
    </row>
    <row r="8508" spans="76:76">
      <c r="BX8508" s="2"/>
    </row>
    <row r="8509" spans="76:76">
      <c r="BX8509" s="2"/>
    </row>
    <row r="8510" spans="76:76">
      <c r="BX8510" s="2"/>
    </row>
    <row r="8511" spans="76:76">
      <c r="BX8511" s="2"/>
    </row>
    <row r="8512" spans="76:76">
      <c r="BX8512" s="2"/>
    </row>
    <row r="8513" spans="76:76">
      <c r="BX8513" s="2"/>
    </row>
    <row r="8514" spans="76:76">
      <c r="BX8514" s="2"/>
    </row>
    <row r="8515" spans="76:76">
      <c r="BX8515" s="2"/>
    </row>
    <row r="8516" spans="76:76">
      <c r="BX8516" s="2"/>
    </row>
    <row r="8517" spans="76:76">
      <c r="BX8517" s="2"/>
    </row>
    <row r="8518" spans="76:76">
      <c r="BX8518" s="2"/>
    </row>
    <row r="8519" spans="76:76">
      <c r="BX8519" s="2"/>
    </row>
    <row r="8520" spans="76:76">
      <c r="BX8520" s="2"/>
    </row>
    <row r="8521" spans="76:76">
      <c r="BX8521" s="2"/>
    </row>
    <row r="8522" spans="76:76">
      <c r="BX8522" s="2"/>
    </row>
    <row r="8523" spans="76:76">
      <c r="BX8523" s="2"/>
    </row>
    <row r="8524" spans="76:76">
      <c r="BX8524" s="2"/>
    </row>
    <row r="8525" spans="76:76">
      <c r="BX8525" s="2"/>
    </row>
    <row r="8526" spans="76:76">
      <c r="BX8526" s="2"/>
    </row>
    <row r="8527" spans="76:76">
      <c r="BX8527" s="2"/>
    </row>
    <row r="8528" spans="76:76">
      <c r="BX8528" s="2"/>
    </row>
    <row r="8529" spans="76:76">
      <c r="BX8529" s="2"/>
    </row>
    <row r="8530" spans="76:76">
      <c r="BX8530" s="2"/>
    </row>
    <row r="8531" spans="76:76">
      <c r="BX8531" s="2"/>
    </row>
    <row r="8532" spans="76:76">
      <c r="BX8532" s="2"/>
    </row>
    <row r="8533" spans="76:76">
      <c r="BX8533" s="2"/>
    </row>
    <row r="8534" spans="76:76">
      <c r="BX8534" s="2"/>
    </row>
    <row r="8535" spans="76:76">
      <c r="BX8535" s="2"/>
    </row>
    <row r="8536" spans="76:76">
      <c r="BX8536" s="2"/>
    </row>
    <row r="8537" spans="76:76">
      <c r="BX8537" s="2"/>
    </row>
    <row r="8538" spans="76:76">
      <c r="BX8538" s="2"/>
    </row>
    <row r="8539" spans="76:76">
      <c r="BX8539" s="2"/>
    </row>
    <row r="8540" spans="76:76">
      <c r="BX8540" s="2"/>
    </row>
    <row r="8541" spans="76:76">
      <c r="BX8541" s="2"/>
    </row>
    <row r="8542" spans="76:76">
      <c r="BX8542" s="2"/>
    </row>
    <row r="8543" spans="76:76">
      <c r="BX8543" s="2"/>
    </row>
    <row r="8544" spans="76:76">
      <c r="BX8544" s="2"/>
    </row>
    <row r="8545" spans="76:76">
      <c r="BX8545" s="2"/>
    </row>
    <row r="8546" spans="76:76">
      <c r="BX8546" s="2"/>
    </row>
    <row r="8547" spans="76:76">
      <c r="BX8547" s="2"/>
    </row>
    <row r="8548" spans="76:76">
      <c r="BX8548" s="2"/>
    </row>
    <row r="8549" spans="76:76">
      <c r="BX8549" s="2"/>
    </row>
    <row r="8550" spans="76:76">
      <c r="BX8550" s="2"/>
    </row>
    <row r="8551" spans="76:76">
      <c r="BX8551" s="2"/>
    </row>
    <row r="8552" spans="76:76">
      <c r="BX8552" s="2"/>
    </row>
    <row r="8553" spans="76:76">
      <c r="BX8553" s="2"/>
    </row>
    <row r="8554" spans="76:76">
      <c r="BX8554" s="2"/>
    </row>
    <row r="8555" spans="76:76">
      <c r="BX8555" s="2"/>
    </row>
    <row r="8556" spans="76:76">
      <c r="BX8556" s="2"/>
    </row>
    <row r="8557" spans="76:76">
      <c r="BX8557" s="2"/>
    </row>
    <row r="8558" spans="76:76">
      <c r="BX8558" s="2"/>
    </row>
    <row r="8559" spans="76:76">
      <c r="BX8559" s="2"/>
    </row>
    <row r="8560" spans="76:76">
      <c r="BX8560" s="2"/>
    </row>
    <row r="8561" spans="76:76">
      <c r="BX8561" s="2"/>
    </row>
    <row r="8562" spans="76:76">
      <c r="BX8562" s="2"/>
    </row>
    <row r="8563" spans="76:76">
      <c r="BX8563" s="2"/>
    </row>
    <row r="8564" spans="76:76">
      <c r="BX8564" s="2"/>
    </row>
    <row r="8565" spans="76:76">
      <c r="BX8565" s="2"/>
    </row>
    <row r="8566" spans="76:76">
      <c r="BX8566" s="2"/>
    </row>
    <row r="8567" spans="76:76">
      <c r="BX8567" s="2"/>
    </row>
    <row r="8568" spans="76:76">
      <c r="BX8568" s="2"/>
    </row>
    <row r="8569" spans="76:76">
      <c r="BX8569" s="2"/>
    </row>
    <row r="8570" spans="76:76">
      <c r="BX8570" s="2"/>
    </row>
    <row r="8571" spans="76:76">
      <c r="BX8571" s="2"/>
    </row>
    <row r="8572" spans="76:76">
      <c r="BX8572" s="2"/>
    </row>
    <row r="8573" spans="76:76">
      <c r="BX8573" s="2"/>
    </row>
    <row r="8574" spans="76:76">
      <c r="BX8574" s="2"/>
    </row>
    <row r="8575" spans="76:76">
      <c r="BX8575" s="2"/>
    </row>
    <row r="8576" spans="76:76">
      <c r="BX8576" s="2"/>
    </row>
    <row r="8577" spans="76:76">
      <c r="BX8577" s="2"/>
    </row>
    <row r="8578" spans="76:76">
      <c r="BX8578" s="2"/>
    </row>
    <row r="8579" spans="76:76">
      <c r="BX8579" s="2"/>
    </row>
    <row r="8580" spans="76:76">
      <c r="BX8580" s="2"/>
    </row>
    <row r="8581" spans="76:76">
      <c r="BX8581" s="2"/>
    </row>
    <row r="8582" spans="76:76">
      <c r="BX8582" s="2"/>
    </row>
    <row r="8583" spans="76:76">
      <c r="BX8583" s="2"/>
    </row>
    <row r="8584" spans="76:76">
      <c r="BX8584" s="2"/>
    </row>
    <row r="8585" spans="76:76">
      <c r="BX8585" s="2"/>
    </row>
    <row r="8586" spans="76:76">
      <c r="BX8586" s="2"/>
    </row>
    <row r="8587" spans="76:76">
      <c r="BX8587" s="2"/>
    </row>
    <row r="8588" spans="76:76">
      <c r="BX8588" s="2"/>
    </row>
    <row r="8589" spans="76:76">
      <c r="BX8589" s="2"/>
    </row>
    <row r="8590" spans="76:76">
      <c r="BX8590" s="2"/>
    </row>
    <row r="8591" spans="76:76">
      <c r="BX8591" s="2"/>
    </row>
    <row r="8592" spans="76:76">
      <c r="BX8592" s="2"/>
    </row>
    <row r="8593" spans="76:76">
      <c r="BX8593" s="2"/>
    </row>
    <row r="8594" spans="76:76">
      <c r="BX8594" s="2"/>
    </row>
    <row r="8595" spans="76:76">
      <c r="BX8595" s="2"/>
    </row>
    <row r="8596" spans="76:76">
      <c r="BX8596" s="2"/>
    </row>
    <row r="8597" spans="76:76">
      <c r="BX8597" s="2"/>
    </row>
    <row r="8598" spans="76:76">
      <c r="BX8598" s="2"/>
    </row>
    <row r="8599" spans="76:76">
      <c r="BX8599" s="2"/>
    </row>
    <row r="8600" spans="76:76">
      <c r="BX8600" s="2"/>
    </row>
    <row r="8601" spans="76:76">
      <c r="BX8601" s="2"/>
    </row>
    <row r="8602" spans="76:76">
      <c r="BX8602" s="2"/>
    </row>
    <row r="8603" spans="76:76">
      <c r="BX8603" s="2"/>
    </row>
    <row r="8604" spans="76:76">
      <c r="BX8604" s="2"/>
    </row>
    <row r="8605" spans="76:76">
      <c r="BX8605" s="2"/>
    </row>
    <row r="8606" spans="76:76">
      <c r="BX8606" s="2"/>
    </row>
    <row r="8607" spans="76:76">
      <c r="BX8607" s="2"/>
    </row>
    <row r="8608" spans="76:76">
      <c r="BX8608" s="2"/>
    </row>
    <row r="8609" spans="76:76">
      <c r="BX8609" s="2"/>
    </row>
    <row r="8610" spans="76:76">
      <c r="BX8610" s="2"/>
    </row>
    <row r="8611" spans="76:76">
      <c r="BX8611" s="2"/>
    </row>
    <row r="8612" spans="76:76">
      <c r="BX8612" s="2"/>
    </row>
    <row r="8613" spans="76:76">
      <c r="BX8613" s="2"/>
    </row>
    <row r="8614" spans="76:76">
      <c r="BX8614" s="2"/>
    </row>
    <row r="8615" spans="76:76">
      <c r="BX8615" s="2"/>
    </row>
    <row r="8616" spans="76:76">
      <c r="BX8616" s="2"/>
    </row>
    <row r="8617" spans="76:76">
      <c r="BX8617" s="2"/>
    </row>
    <row r="8618" spans="76:76">
      <c r="BX8618" s="2"/>
    </row>
    <row r="8619" spans="76:76">
      <c r="BX8619" s="2"/>
    </row>
    <row r="8620" spans="76:76">
      <c r="BX8620" s="2"/>
    </row>
    <row r="8621" spans="76:76">
      <c r="BX8621" s="2"/>
    </row>
    <row r="8622" spans="76:76">
      <c r="BX8622" s="2"/>
    </row>
    <row r="8623" spans="76:76">
      <c r="BX8623" s="2"/>
    </row>
    <row r="8624" spans="76:76">
      <c r="BX8624" s="2"/>
    </row>
    <row r="8625" spans="76:76">
      <c r="BX8625" s="2"/>
    </row>
    <row r="8626" spans="76:76">
      <c r="BX8626" s="2"/>
    </row>
    <row r="8627" spans="76:76">
      <c r="BX8627" s="2"/>
    </row>
    <row r="8628" spans="76:76">
      <c r="BX8628" s="2"/>
    </row>
    <row r="8629" spans="76:76">
      <c r="BX8629" s="2"/>
    </row>
    <row r="8630" spans="76:76">
      <c r="BX8630" s="2"/>
    </row>
    <row r="8631" spans="76:76">
      <c r="BX8631" s="2"/>
    </row>
    <row r="8632" spans="76:76">
      <c r="BX8632" s="2"/>
    </row>
    <row r="8633" spans="76:76">
      <c r="BX8633" s="2"/>
    </row>
    <row r="8634" spans="76:76">
      <c r="BX8634" s="2"/>
    </row>
    <row r="8635" spans="76:76">
      <c r="BX8635" s="2"/>
    </row>
    <row r="8636" spans="76:76">
      <c r="BX8636" s="2"/>
    </row>
    <row r="8637" spans="76:76">
      <c r="BX8637" s="2"/>
    </row>
    <row r="8638" spans="76:76">
      <c r="BX8638" s="2"/>
    </row>
    <row r="8639" spans="76:76">
      <c r="BX8639" s="2"/>
    </row>
    <row r="8640" spans="76:76">
      <c r="BX8640" s="2"/>
    </row>
    <row r="8641" spans="76:76">
      <c r="BX8641" s="2"/>
    </row>
    <row r="8642" spans="76:76">
      <c r="BX8642" s="2"/>
    </row>
    <row r="8643" spans="76:76">
      <c r="BX8643" s="2"/>
    </row>
    <row r="8644" spans="76:76">
      <c r="BX8644" s="2"/>
    </row>
    <row r="8645" spans="76:76">
      <c r="BX8645" s="2"/>
    </row>
    <row r="8646" spans="76:76">
      <c r="BX8646" s="2"/>
    </row>
    <row r="8647" spans="76:76">
      <c r="BX8647" s="2"/>
    </row>
    <row r="8648" spans="76:76">
      <c r="BX8648" s="2"/>
    </row>
    <row r="8649" spans="76:76">
      <c r="BX8649" s="2"/>
    </row>
    <row r="8650" spans="76:76">
      <c r="BX8650" s="2"/>
    </row>
    <row r="8651" spans="76:76">
      <c r="BX8651" s="2"/>
    </row>
    <row r="8652" spans="76:76">
      <c r="BX8652" s="2"/>
    </row>
    <row r="8653" spans="76:76">
      <c r="BX8653" s="2"/>
    </row>
    <row r="8654" spans="76:76">
      <c r="BX8654" s="2"/>
    </row>
    <row r="8655" spans="76:76">
      <c r="BX8655" s="2"/>
    </row>
    <row r="8656" spans="76:76">
      <c r="BX8656" s="2"/>
    </row>
    <row r="8657" spans="76:76">
      <c r="BX8657" s="2"/>
    </row>
    <row r="8658" spans="76:76">
      <c r="BX8658" s="2"/>
    </row>
    <row r="8659" spans="76:76">
      <c r="BX8659" s="2"/>
    </row>
    <row r="8660" spans="76:76">
      <c r="BX8660" s="2"/>
    </row>
    <row r="8661" spans="76:76">
      <c r="BX8661" s="2"/>
    </row>
    <row r="8662" spans="76:76">
      <c r="BX8662" s="2"/>
    </row>
    <row r="8663" spans="76:76">
      <c r="BX8663" s="2"/>
    </row>
    <row r="8664" spans="76:76">
      <c r="BX8664" s="2"/>
    </row>
    <row r="8665" spans="76:76">
      <c r="BX8665" s="2"/>
    </row>
    <row r="8666" spans="76:76">
      <c r="BX8666" s="2"/>
    </row>
    <row r="8667" spans="76:76">
      <c r="BX8667" s="2"/>
    </row>
    <row r="8668" spans="76:76">
      <c r="BX8668" s="2"/>
    </row>
    <row r="8669" spans="76:76">
      <c r="BX8669" s="2"/>
    </row>
    <row r="8670" spans="76:76">
      <c r="BX8670" s="2"/>
    </row>
    <row r="8671" spans="76:76">
      <c r="BX8671" s="2"/>
    </row>
    <row r="8672" spans="76:76">
      <c r="BX8672" s="2"/>
    </row>
    <row r="8673" spans="76:76">
      <c r="BX8673" s="2"/>
    </row>
    <row r="8674" spans="76:76">
      <c r="BX8674" s="2"/>
    </row>
    <row r="8675" spans="76:76">
      <c r="BX8675" s="2"/>
    </row>
    <row r="8676" spans="76:76">
      <c r="BX8676" s="2"/>
    </row>
    <row r="8677" spans="76:76">
      <c r="BX8677" s="2"/>
    </row>
    <row r="8678" spans="76:76">
      <c r="BX8678" s="2"/>
    </row>
    <row r="8679" spans="76:76">
      <c r="BX8679" s="2"/>
    </row>
    <row r="8680" spans="76:76">
      <c r="BX8680" s="2"/>
    </row>
    <row r="8681" spans="76:76">
      <c r="BX8681" s="2"/>
    </row>
    <row r="8682" spans="76:76">
      <c r="BX8682" s="2"/>
    </row>
    <row r="8683" spans="76:76">
      <c r="BX8683" s="2"/>
    </row>
    <row r="8684" spans="76:76">
      <c r="BX8684" s="2"/>
    </row>
    <row r="8685" spans="76:76">
      <c r="BX8685" s="2"/>
    </row>
    <row r="8686" spans="76:76">
      <c r="BX8686" s="2"/>
    </row>
    <row r="8687" spans="76:76">
      <c r="BX8687" s="2"/>
    </row>
    <row r="8688" spans="76:76">
      <c r="BX8688" s="2"/>
    </row>
    <row r="8689" spans="76:76">
      <c r="BX8689" s="2"/>
    </row>
    <row r="8690" spans="76:76">
      <c r="BX8690" s="2"/>
    </row>
    <row r="8691" spans="76:76">
      <c r="BX8691" s="2"/>
    </row>
    <row r="8692" spans="76:76">
      <c r="BX8692" s="2"/>
    </row>
    <row r="8693" spans="76:76">
      <c r="BX8693" s="2"/>
    </row>
    <row r="8694" spans="76:76">
      <c r="BX8694" s="2"/>
    </row>
    <row r="8695" spans="76:76">
      <c r="BX8695" s="2"/>
    </row>
    <row r="8696" spans="76:76">
      <c r="BX8696" s="2"/>
    </row>
    <row r="8697" spans="76:76">
      <c r="BX8697" s="2"/>
    </row>
    <row r="8698" spans="76:76">
      <c r="BX8698" s="2"/>
    </row>
    <row r="8699" spans="76:76">
      <c r="BX8699" s="2"/>
    </row>
    <row r="8700" spans="76:76">
      <c r="BX8700" s="2"/>
    </row>
    <row r="8701" spans="76:76">
      <c r="BX8701" s="2"/>
    </row>
    <row r="8702" spans="76:76">
      <c r="BX8702" s="2"/>
    </row>
    <row r="8703" spans="76:76">
      <c r="BX8703" s="2"/>
    </row>
    <row r="8704" spans="76:76">
      <c r="BX8704" s="2"/>
    </row>
    <row r="8705" spans="76:76">
      <c r="BX8705" s="2"/>
    </row>
    <row r="8706" spans="76:76">
      <c r="BX8706" s="2"/>
    </row>
    <row r="8707" spans="76:76">
      <c r="BX8707" s="2"/>
    </row>
    <row r="8708" spans="76:76">
      <c r="BX8708" s="2"/>
    </row>
    <row r="8709" spans="76:76">
      <c r="BX8709" s="2"/>
    </row>
    <row r="8710" spans="76:76">
      <c r="BX8710" s="2"/>
    </row>
    <row r="8711" spans="76:76">
      <c r="BX8711" s="2"/>
    </row>
    <row r="8712" spans="76:76">
      <c r="BX8712" s="2"/>
    </row>
    <row r="8713" spans="76:76">
      <c r="BX8713" s="2"/>
    </row>
    <row r="8714" spans="76:76">
      <c r="BX8714" s="2"/>
    </row>
    <row r="8715" spans="76:76">
      <c r="BX8715" s="2"/>
    </row>
    <row r="8716" spans="76:76">
      <c r="BX8716" s="2"/>
    </row>
    <row r="8717" spans="76:76">
      <c r="BX8717" s="2"/>
    </row>
    <row r="8718" spans="76:76">
      <c r="BX8718" s="2"/>
    </row>
    <row r="8719" spans="76:76">
      <c r="BX8719" s="2"/>
    </row>
    <row r="8720" spans="76:76">
      <c r="BX8720" s="2"/>
    </row>
    <row r="8721" spans="76:76">
      <c r="BX8721" s="2"/>
    </row>
    <row r="8722" spans="76:76">
      <c r="BX8722" s="2"/>
    </row>
    <row r="8723" spans="76:76">
      <c r="BX8723" s="2"/>
    </row>
    <row r="8724" spans="76:76">
      <c r="BX8724" s="2"/>
    </row>
    <row r="8725" spans="76:76">
      <c r="BX8725" s="2"/>
    </row>
    <row r="8726" spans="76:76">
      <c r="BX8726" s="2"/>
    </row>
    <row r="8727" spans="76:76">
      <c r="BX8727" s="2"/>
    </row>
    <row r="8728" spans="76:76">
      <c r="BX8728" s="2"/>
    </row>
    <row r="8729" spans="76:76">
      <c r="BX8729" s="2"/>
    </row>
    <row r="8730" spans="76:76">
      <c r="BX8730" s="2"/>
    </row>
    <row r="8731" spans="76:76">
      <c r="BX8731" s="2"/>
    </row>
    <row r="8732" spans="76:76">
      <c r="BX8732" s="2"/>
    </row>
    <row r="8733" spans="76:76">
      <c r="BX8733" s="2"/>
    </row>
    <row r="8734" spans="76:76">
      <c r="BX8734" s="2"/>
    </row>
    <row r="8735" spans="76:76">
      <c r="BX8735" s="2"/>
    </row>
    <row r="8736" spans="76:76">
      <c r="BX8736" s="2"/>
    </row>
    <row r="8737" spans="76:76">
      <c r="BX8737" s="2"/>
    </row>
    <row r="8738" spans="76:76">
      <c r="BX8738" s="2"/>
    </row>
    <row r="8739" spans="76:76">
      <c r="BX8739" s="2"/>
    </row>
    <row r="8740" spans="76:76">
      <c r="BX8740" s="2"/>
    </row>
    <row r="8741" spans="76:76">
      <c r="BX8741" s="2"/>
    </row>
    <row r="8742" spans="76:76">
      <c r="BX8742" s="2"/>
    </row>
    <row r="8743" spans="76:76">
      <c r="BX8743" s="2"/>
    </row>
    <row r="8744" spans="76:76">
      <c r="BX8744" s="2"/>
    </row>
    <row r="8745" spans="76:76">
      <c r="BX8745" s="2"/>
    </row>
    <row r="8746" spans="76:76">
      <c r="BX8746" s="2"/>
    </row>
    <row r="8747" spans="76:76">
      <c r="BX8747" s="2"/>
    </row>
    <row r="8748" spans="76:76">
      <c r="BX8748" s="2"/>
    </row>
    <row r="8749" spans="76:76">
      <c r="BX8749" s="2"/>
    </row>
    <row r="8750" spans="76:76">
      <c r="BX8750" s="2"/>
    </row>
    <row r="8751" spans="76:76">
      <c r="BX8751" s="2"/>
    </row>
    <row r="8752" spans="76:76">
      <c r="BX8752" s="2"/>
    </row>
    <row r="8753" spans="76:76">
      <c r="BX8753" s="2"/>
    </row>
    <row r="8754" spans="76:76">
      <c r="BX8754" s="2"/>
    </row>
    <row r="8755" spans="76:76">
      <c r="BX8755" s="2"/>
    </row>
    <row r="8756" spans="76:76">
      <c r="BX8756" s="2"/>
    </row>
    <row r="8757" spans="76:76">
      <c r="BX8757" s="2"/>
    </row>
    <row r="8758" spans="76:76">
      <c r="BX8758" s="2"/>
    </row>
    <row r="8759" spans="76:76">
      <c r="BX8759" s="2"/>
    </row>
    <row r="8760" spans="76:76">
      <c r="BX8760" s="2"/>
    </row>
    <row r="8761" spans="76:76">
      <c r="BX8761" s="2"/>
    </row>
    <row r="8762" spans="76:76">
      <c r="BX8762" s="2"/>
    </row>
    <row r="8763" spans="76:76">
      <c r="BX8763" s="2"/>
    </row>
    <row r="8764" spans="76:76">
      <c r="BX8764" s="2"/>
    </row>
    <row r="8765" spans="76:76">
      <c r="BX8765" s="2"/>
    </row>
    <row r="8766" spans="76:76">
      <c r="BX8766" s="2"/>
    </row>
    <row r="8767" spans="76:76">
      <c r="BX8767" s="2"/>
    </row>
    <row r="8768" spans="76:76">
      <c r="BX8768" s="2"/>
    </row>
    <row r="8769" spans="76:76">
      <c r="BX8769" s="2"/>
    </row>
    <row r="8770" spans="76:76">
      <c r="BX8770" s="2"/>
    </row>
    <row r="8771" spans="76:76">
      <c r="BX8771" s="2"/>
    </row>
    <row r="8772" spans="76:76">
      <c r="BX8772" s="2"/>
    </row>
    <row r="8773" spans="76:76">
      <c r="BX8773" s="2"/>
    </row>
    <row r="8774" spans="76:76">
      <c r="BX8774" s="2"/>
    </row>
    <row r="8775" spans="76:76">
      <c r="BX8775" s="2"/>
    </row>
    <row r="8776" spans="76:76">
      <c r="BX8776" s="2"/>
    </row>
    <row r="8777" spans="76:76">
      <c r="BX8777" s="2"/>
    </row>
    <row r="8778" spans="76:76">
      <c r="BX8778" s="2"/>
    </row>
    <row r="8779" spans="76:76">
      <c r="BX8779" s="2"/>
    </row>
    <row r="8780" spans="76:76">
      <c r="BX8780" s="2"/>
    </row>
    <row r="8781" spans="76:76">
      <c r="BX8781" s="2"/>
    </row>
    <row r="8782" spans="76:76">
      <c r="BX8782" s="2"/>
    </row>
    <row r="8783" spans="76:76">
      <c r="BX8783" s="2"/>
    </row>
    <row r="8784" spans="76:76">
      <c r="BX8784" s="2"/>
    </row>
    <row r="8785" spans="76:76">
      <c r="BX8785" s="2"/>
    </row>
    <row r="8786" spans="76:76">
      <c r="BX8786" s="2"/>
    </row>
    <row r="8787" spans="76:76">
      <c r="BX8787" s="2"/>
    </row>
    <row r="8788" spans="76:76">
      <c r="BX8788" s="2"/>
    </row>
    <row r="8789" spans="76:76">
      <c r="BX8789" s="2"/>
    </row>
    <row r="8790" spans="76:76">
      <c r="BX8790" s="2"/>
    </row>
    <row r="8791" spans="76:76">
      <c r="BX8791" s="2"/>
    </row>
    <row r="8792" spans="76:76">
      <c r="BX8792" s="2"/>
    </row>
    <row r="8793" spans="76:76">
      <c r="BX8793" s="2"/>
    </row>
    <row r="8794" spans="76:76">
      <c r="BX8794" s="2"/>
    </row>
    <row r="8795" spans="76:76">
      <c r="BX8795" s="2"/>
    </row>
    <row r="8796" spans="76:76">
      <c r="BX8796" s="2"/>
    </row>
    <row r="8797" spans="76:76">
      <c r="BX8797" s="2"/>
    </row>
    <row r="8798" spans="76:76">
      <c r="BX8798" s="2"/>
    </row>
    <row r="8799" spans="76:76">
      <c r="BX8799" s="2"/>
    </row>
    <row r="8800" spans="76:76">
      <c r="BX8800" s="2"/>
    </row>
    <row r="8801" spans="76:76">
      <c r="BX8801" s="2"/>
    </row>
    <row r="8802" spans="76:76">
      <c r="BX8802" s="2"/>
    </row>
    <row r="8803" spans="76:76">
      <c r="BX8803" s="2"/>
    </row>
    <row r="8804" spans="76:76">
      <c r="BX8804" s="2"/>
    </row>
    <row r="8805" spans="76:76">
      <c r="BX8805" s="2"/>
    </row>
    <row r="8806" spans="76:76">
      <c r="BX8806" s="2"/>
    </row>
    <row r="8807" spans="76:76">
      <c r="BX8807" s="2"/>
    </row>
    <row r="8808" spans="76:76">
      <c r="BX8808" s="2"/>
    </row>
    <row r="8809" spans="76:76">
      <c r="BX8809" s="2"/>
    </row>
    <row r="8810" spans="76:76">
      <c r="BX8810" s="2"/>
    </row>
    <row r="8811" spans="76:76">
      <c r="BX8811" s="2"/>
    </row>
    <row r="8812" spans="76:76">
      <c r="BX8812" s="2"/>
    </row>
    <row r="8813" spans="76:76">
      <c r="BX8813" s="2"/>
    </row>
    <row r="8814" spans="76:76">
      <c r="BX8814" s="2"/>
    </row>
    <row r="8815" spans="76:76">
      <c r="BX8815" s="2"/>
    </row>
    <row r="8816" spans="76:76">
      <c r="BX8816" s="2"/>
    </row>
    <row r="8817" spans="76:76">
      <c r="BX8817" s="2"/>
    </row>
    <row r="8818" spans="76:76">
      <c r="BX8818" s="2"/>
    </row>
    <row r="8819" spans="76:76">
      <c r="BX8819" s="2"/>
    </row>
    <row r="8820" spans="76:76">
      <c r="BX8820" s="2"/>
    </row>
    <row r="8821" spans="76:76">
      <c r="BX8821" s="2"/>
    </row>
    <row r="8822" spans="76:76">
      <c r="BX8822" s="2"/>
    </row>
    <row r="8823" spans="76:76">
      <c r="BX8823" s="2"/>
    </row>
    <row r="8824" spans="76:76">
      <c r="BX8824" s="2"/>
    </row>
    <row r="8825" spans="76:76">
      <c r="BX8825" s="2"/>
    </row>
    <row r="8826" spans="76:76">
      <c r="BX8826" s="2"/>
    </row>
    <row r="8827" spans="76:76">
      <c r="BX8827" s="2"/>
    </row>
    <row r="8828" spans="76:76">
      <c r="BX8828" s="2"/>
    </row>
    <row r="8829" spans="76:76">
      <c r="BX8829" s="2"/>
    </row>
    <row r="8830" spans="76:76">
      <c r="BX8830" s="2"/>
    </row>
    <row r="8831" spans="76:76">
      <c r="BX8831" s="2"/>
    </row>
    <row r="8832" spans="76:76">
      <c r="BX8832" s="2"/>
    </row>
    <row r="8833" spans="76:76">
      <c r="BX8833" s="2"/>
    </row>
    <row r="8834" spans="76:76">
      <c r="BX8834" s="2"/>
    </row>
    <row r="8835" spans="76:76">
      <c r="BX8835" s="2"/>
    </row>
    <row r="8836" spans="76:76">
      <c r="BX8836" s="2"/>
    </row>
    <row r="8837" spans="76:76">
      <c r="BX8837" s="2"/>
    </row>
    <row r="8838" spans="76:76">
      <c r="BX8838" s="2"/>
    </row>
    <row r="8839" spans="76:76">
      <c r="BX8839" s="2"/>
    </row>
    <row r="8840" spans="76:76">
      <c r="BX8840" s="2"/>
    </row>
    <row r="8841" spans="76:76">
      <c r="BX8841" s="2"/>
    </row>
    <row r="8842" spans="76:76">
      <c r="BX8842" s="2"/>
    </row>
    <row r="8843" spans="76:76">
      <c r="BX8843" s="2"/>
    </row>
    <row r="8844" spans="76:76">
      <c r="BX8844" s="2"/>
    </row>
    <row r="8845" spans="76:76">
      <c r="BX8845" s="2"/>
    </row>
    <row r="8846" spans="76:76">
      <c r="BX8846" s="2"/>
    </row>
    <row r="8847" spans="76:76">
      <c r="BX8847" s="2"/>
    </row>
    <row r="8848" spans="76:76">
      <c r="BX8848" s="2"/>
    </row>
    <row r="8849" spans="76:76">
      <c r="BX8849" s="2"/>
    </row>
    <row r="8850" spans="76:76">
      <c r="BX8850" s="2"/>
    </row>
    <row r="8851" spans="76:76">
      <c r="BX8851" s="2"/>
    </row>
    <row r="8852" spans="76:76">
      <c r="BX8852" s="2"/>
    </row>
    <row r="8853" spans="76:76">
      <c r="BX8853" s="2"/>
    </row>
    <row r="8854" spans="76:76">
      <c r="BX8854" s="2"/>
    </row>
    <row r="8855" spans="76:76">
      <c r="BX8855" s="2"/>
    </row>
    <row r="8856" spans="76:76">
      <c r="BX8856" s="2"/>
    </row>
    <row r="8857" spans="76:76">
      <c r="BX8857" s="2"/>
    </row>
    <row r="8858" spans="76:76">
      <c r="BX8858" s="2"/>
    </row>
    <row r="8859" spans="76:76">
      <c r="BX8859" s="2"/>
    </row>
    <row r="8860" spans="76:76">
      <c r="BX8860" s="2"/>
    </row>
    <row r="8861" spans="76:76">
      <c r="BX8861" s="2"/>
    </row>
    <row r="8862" spans="76:76">
      <c r="BX8862" s="2"/>
    </row>
    <row r="8863" spans="76:76">
      <c r="BX8863" s="2"/>
    </row>
    <row r="8864" spans="76:76">
      <c r="BX8864" s="2"/>
    </row>
    <row r="8865" spans="76:76">
      <c r="BX8865" s="2"/>
    </row>
    <row r="8866" spans="76:76">
      <c r="BX8866" s="2"/>
    </row>
    <row r="8867" spans="76:76">
      <c r="BX8867" s="2"/>
    </row>
    <row r="8868" spans="76:76">
      <c r="BX8868" s="2"/>
    </row>
    <row r="8869" spans="76:76">
      <c r="BX8869" s="2"/>
    </row>
    <row r="8870" spans="76:76">
      <c r="BX8870" s="2"/>
    </row>
    <row r="8871" spans="76:76">
      <c r="BX8871" s="2"/>
    </row>
    <row r="8872" spans="76:76">
      <c r="BX8872" s="2"/>
    </row>
    <row r="8873" spans="76:76">
      <c r="BX8873" s="2"/>
    </row>
    <row r="8874" spans="76:76">
      <c r="BX8874" s="2"/>
    </row>
    <row r="8875" spans="76:76">
      <c r="BX8875" s="2"/>
    </row>
    <row r="8876" spans="76:76">
      <c r="BX8876" s="2"/>
    </row>
    <row r="8877" spans="76:76">
      <c r="BX8877" s="2"/>
    </row>
    <row r="8878" spans="76:76">
      <c r="BX8878" s="2"/>
    </row>
    <row r="8879" spans="76:76">
      <c r="BX8879" s="2"/>
    </row>
    <row r="8880" spans="76:76">
      <c r="BX8880" s="2"/>
    </row>
    <row r="8881" spans="76:76">
      <c r="BX8881" s="2"/>
    </row>
    <row r="8882" spans="76:76">
      <c r="BX8882" s="2"/>
    </row>
    <row r="8883" spans="76:76">
      <c r="BX8883" s="2"/>
    </row>
    <row r="8884" spans="76:76">
      <c r="BX8884" s="2"/>
    </row>
    <row r="8885" spans="76:76">
      <c r="BX8885" s="2"/>
    </row>
    <row r="8886" spans="76:76">
      <c r="BX8886" s="2"/>
    </row>
    <row r="8887" spans="76:76">
      <c r="BX8887" s="2"/>
    </row>
    <row r="8888" spans="76:76">
      <c r="BX8888" s="2"/>
    </row>
    <row r="8889" spans="76:76">
      <c r="BX8889" s="2"/>
    </row>
    <row r="8890" spans="76:76">
      <c r="BX8890" s="2"/>
    </row>
    <row r="8891" spans="76:76">
      <c r="BX8891" s="2"/>
    </row>
    <row r="8892" spans="76:76">
      <c r="BX8892" s="2"/>
    </row>
    <row r="8893" spans="76:76">
      <c r="BX8893" s="2"/>
    </row>
    <row r="8894" spans="76:76">
      <c r="BX8894" s="2"/>
    </row>
    <row r="8895" spans="76:76">
      <c r="BX8895" s="2"/>
    </row>
    <row r="8896" spans="76:76">
      <c r="BX8896" s="2"/>
    </row>
    <row r="8897" spans="76:76">
      <c r="BX8897" s="2"/>
    </row>
    <row r="8898" spans="76:76">
      <c r="BX8898" s="2"/>
    </row>
    <row r="8899" spans="76:76">
      <c r="BX8899" s="2"/>
    </row>
    <row r="8900" spans="76:76">
      <c r="BX8900" s="2"/>
    </row>
    <row r="8901" spans="76:76">
      <c r="BX8901" s="2"/>
    </row>
    <row r="8902" spans="76:76">
      <c r="BX8902" s="2"/>
    </row>
    <row r="8903" spans="76:76">
      <c r="BX8903" s="2"/>
    </row>
    <row r="8904" spans="76:76">
      <c r="BX8904" s="2"/>
    </row>
    <row r="8905" spans="76:76">
      <c r="BX8905" s="2"/>
    </row>
    <row r="8906" spans="76:76">
      <c r="BX8906" s="2"/>
    </row>
    <row r="8907" spans="76:76">
      <c r="BX8907" s="2"/>
    </row>
    <row r="8908" spans="76:76">
      <c r="BX8908" s="2"/>
    </row>
    <row r="8909" spans="76:76">
      <c r="BX8909" s="2"/>
    </row>
    <row r="8910" spans="76:76">
      <c r="BX8910" s="2"/>
    </row>
    <row r="8911" spans="76:76">
      <c r="BX8911" s="2"/>
    </row>
    <row r="8912" spans="76:76">
      <c r="BX8912" s="2"/>
    </row>
    <row r="8913" spans="76:76">
      <c r="BX8913" s="2"/>
    </row>
    <row r="8914" spans="76:76">
      <c r="BX8914" s="2"/>
    </row>
    <row r="8915" spans="76:76">
      <c r="BX8915" s="2"/>
    </row>
    <row r="8916" spans="76:76">
      <c r="BX8916" s="2"/>
    </row>
    <row r="8917" spans="76:76">
      <c r="BX8917" s="2"/>
    </row>
    <row r="8918" spans="76:76">
      <c r="BX8918" s="2"/>
    </row>
    <row r="8919" spans="76:76">
      <c r="BX8919" s="2"/>
    </row>
    <row r="8920" spans="76:76">
      <c r="BX8920" s="2"/>
    </row>
    <row r="8921" spans="76:76">
      <c r="BX8921" s="2"/>
    </row>
    <row r="8922" spans="76:76">
      <c r="BX8922" s="2"/>
    </row>
    <row r="8923" spans="76:76">
      <c r="BX8923" s="2"/>
    </row>
    <row r="8924" spans="76:76">
      <c r="BX8924" s="2"/>
    </row>
    <row r="8925" spans="76:76">
      <c r="BX8925" s="2"/>
    </row>
    <row r="8926" spans="76:76">
      <c r="BX8926" s="2"/>
    </row>
    <row r="8927" spans="76:76">
      <c r="BX8927" s="2"/>
    </row>
    <row r="8928" spans="76:76">
      <c r="BX8928" s="2"/>
    </row>
    <row r="8929" spans="76:76">
      <c r="BX8929" s="2"/>
    </row>
    <row r="8930" spans="76:76">
      <c r="BX8930" s="2"/>
    </row>
    <row r="8931" spans="76:76">
      <c r="BX8931" s="2"/>
    </row>
    <row r="8932" spans="76:76">
      <c r="BX8932" s="2"/>
    </row>
    <row r="8933" spans="76:76">
      <c r="BX8933" s="2"/>
    </row>
    <row r="8934" spans="76:76">
      <c r="BX8934" s="2"/>
    </row>
    <row r="8935" spans="76:76">
      <c r="BX8935" s="2"/>
    </row>
    <row r="8936" spans="76:76">
      <c r="BX8936" s="2"/>
    </row>
    <row r="8937" spans="76:76">
      <c r="BX8937" s="2"/>
    </row>
    <row r="8938" spans="76:76">
      <c r="BX8938" s="2"/>
    </row>
    <row r="8939" spans="76:76">
      <c r="BX8939" s="2"/>
    </row>
    <row r="8940" spans="76:76">
      <c r="BX8940" s="2"/>
    </row>
    <row r="8941" spans="76:76">
      <c r="BX8941" s="2"/>
    </row>
    <row r="8942" spans="76:76">
      <c r="BX8942" s="2"/>
    </row>
    <row r="8943" spans="76:76">
      <c r="BX8943" s="2"/>
    </row>
    <row r="8944" spans="76:76">
      <c r="BX8944" s="2"/>
    </row>
    <row r="8945" spans="76:76">
      <c r="BX8945" s="2"/>
    </row>
    <row r="8946" spans="76:76">
      <c r="BX8946" s="2"/>
    </row>
    <row r="8947" spans="76:76">
      <c r="BX8947" s="2"/>
    </row>
    <row r="8948" spans="76:76">
      <c r="BX8948" s="2"/>
    </row>
    <row r="8949" spans="76:76">
      <c r="BX8949" s="2"/>
    </row>
    <row r="8950" spans="76:76">
      <c r="BX8950" s="2"/>
    </row>
    <row r="8951" spans="76:76">
      <c r="BX8951" s="2"/>
    </row>
    <row r="8952" spans="76:76">
      <c r="BX8952" s="2"/>
    </row>
    <row r="8953" spans="76:76">
      <c r="BX8953" s="2"/>
    </row>
    <row r="8954" spans="76:76">
      <c r="BX8954" s="2"/>
    </row>
    <row r="8955" spans="76:76">
      <c r="BX8955" s="2"/>
    </row>
    <row r="8956" spans="76:76">
      <c r="BX8956" s="2"/>
    </row>
    <row r="8957" spans="76:76">
      <c r="BX8957" s="2"/>
    </row>
    <row r="8958" spans="76:76">
      <c r="BX8958" s="2"/>
    </row>
    <row r="8959" spans="76:76">
      <c r="BX8959" s="2"/>
    </row>
    <row r="8960" spans="76:76">
      <c r="BX8960" s="2"/>
    </row>
    <row r="8961" spans="76:76">
      <c r="BX8961" s="2"/>
    </row>
    <row r="8962" spans="76:76">
      <c r="BX8962" s="2"/>
    </row>
    <row r="8963" spans="76:76">
      <c r="BX8963" s="2"/>
    </row>
    <row r="8964" spans="76:76">
      <c r="BX8964" s="2"/>
    </row>
    <row r="8965" spans="76:76">
      <c r="BX8965" s="2"/>
    </row>
    <row r="8966" spans="76:76">
      <c r="BX8966" s="2"/>
    </row>
    <row r="8967" spans="76:76">
      <c r="BX8967" s="2"/>
    </row>
    <row r="8968" spans="76:76">
      <c r="BX8968" s="2"/>
    </row>
    <row r="8969" spans="76:76">
      <c r="BX8969" s="2"/>
    </row>
    <row r="8970" spans="76:76">
      <c r="BX8970" s="2"/>
    </row>
    <row r="8971" spans="76:76">
      <c r="BX8971" s="2"/>
    </row>
    <row r="8972" spans="76:76">
      <c r="BX8972" s="2"/>
    </row>
    <row r="8973" spans="76:76">
      <c r="BX8973" s="2"/>
    </row>
    <row r="8974" spans="76:76">
      <c r="BX8974" s="2"/>
    </row>
    <row r="8975" spans="76:76">
      <c r="BX8975" s="2"/>
    </row>
    <row r="8976" spans="76:76">
      <c r="BX8976" s="2"/>
    </row>
    <row r="8977" spans="76:76">
      <c r="BX8977" s="2"/>
    </row>
    <row r="8978" spans="76:76">
      <c r="BX8978" s="2"/>
    </row>
    <row r="8979" spans="76:76">
      <c r="BX8979" s="2"/>
    </row>
    <row r="8980" spans="76:76">
      <c r="BX8980" s="2"/>
    </row>
    <row r="8981" spans="76:76">
      <c r="BX8981" s="2"/>
    </row>
    <row r="8982" spans="76:76">
      <c r="BX8982" s="2"/>
    </row>
    <row r="8983" spans="76:76">
      <c r="BX8983" s="2"/>
    </row>
    <row r="8984" spans="76:76">
      <c r="BX8984" s="2"/>
    </row>
    <row r="8985" spans="76:76">
      <c r="BX8985" s="2"/>
    </row>
    <row r="8986" spans="76:76">
      <c r="BX8986" s="2"/>
    </row>
    <row r="8987" spans="76:76">
      <c r="BX8987" s="2"/>
    </row>
    <row r="8988" spans="76:76">
      <c r="BX8988" s="2"/>
    </row>
    <row r="8989" spans="76:76">
      <c r="BX8989" s="2"/>
    </row>
    <row r="8990" spans="76:76">
      <c r="BX8990" s="2"/>
    </row>
    <row r="8991" spans="76:76">
      <c r="BX8991" s="2"/>
    </row>
    <row r="8992" spans="76:76">
      <c r="BX8992" s="2"/>
    </row>
    <row r="8993" spans="76:76">
      <c r="BX8993" s="2"/>
    </row>
    <row r="8994" spans="76:76">
      <c r="BX8994" s="2"/>
    </row>
    <row r="8995" spans="76:76">
      <c r="BX8995" s="2"/>
    </row>
    <row r="8996" spans="76:76">
      <c r="BX8996" s="2"/>
    </row>
    <row r="8997" spans="76:76">
      <c r="BX8997" s="2"/>
    </row>
    <row r="8998" spans="76:76">
      <c r="BX8998" s="2"/>
    </row>
    <row r="8999" spans="76:76">
      <c r="BX8999" s="2"/>
    </row>
    <row r="9000" spans="76:76">
      <c r="BX9000" s="2"/>
    </row>
    <row r="9001" spans="76:76">
      <c r="BX9001" s="2"/>
    </row>
    <row r="9002" spans="76:76">
      <c r="BX9002" s="2"/>
    </row>
    <row r="9003" spans="76:76">
      <c r="BX9003" s="2"/>
    </row>
    <row r="9004" spans="76:76">
      <c r="BX9004" s="2"/>
    </row>
    <row r="9005" spans="76:76">
      <c r="BX9005" s="2"/>
    </row>
    <row r="9006" spans="76:76">
      <c r="BX9006" s="2"/>
    </row>
    <row r="9007" spans="76:76">
      <c r="BX9007" s="2"/>
    </row>
    <row r="9008" spans="76:76">
      <c r="BX9008" s="2"/>
    </row>
    <row r="9009" spans="76:76">
      <c r="BX9009" s="2"/>
    </row>
    <row r="9010" spans="76:76">
      <c r="BX9010" s="2"/>
    </row>
    <row r="9011" spans="76:76">
      <c r="BX9011" s="2"/>
    </row>
    <row r="9012" spans="76:76">
      <c r="BX9012" s="2"/>
    </row>
    <row r="9013" spans="76:76">
      <c r="BX9013" s="2"/>
    </row>
    <row r="9014" spans="76:76">
      <c r="BX9014" s="2"/>
    </row>
    <row r="9015" spans="76:76">
      <c r="BX9015" s="2"/>
    </row>
    <row r="9016" spans="76:76">
      <c r="BX9016" s="2"/>
    </row>
    <row r="9017" spans="76:76">
      <c r="BX9017" s="2"/>
    </row>
    <row r="9018" spans="76:76">
      <c r="BX9018" s="2"/>
    </row>
    <row r="9019" spans="76:76">
      <c r="BX9019" s="2"/>
    </row>
    <row r="9020" spans="76:76">
      <c r="BX9020" s="2"/>
    </row>
    <row r="9021" spans="76:76">
      <c r="BX9021" s="2"/>
    </row>
    <row r="9022" spans="76:76">
      <c r="BX9022" s="2"/>
    </row>
    <row r="9023" spans="76:76">
      <c r="BX9023" s="2"/>
    </row>
    <row r="9024" spans="76:76">
      <c r="BX9024" s="2"/>
    </row>
    <row r="9025" spans="76:76">
      <c r="BX9025" s="2"/>
    </row>
    <row r="9026" spans="76:76">
      <c r="BX9026" s="2"/>
    </row>
    <row r="9027" spans="76:76">
      <c r="BX9027" s="2"/>
    </row>
    <row r="9028" spans="76:76">
      <c r="BX9028" s="2"/>
    </row>
    <row r="9029" spans="76:76">
      <c r="BX9029" s="2"/>
    </row>
    <row r="9030" spans="76:76">
      <c r="BX9030" s="2"/>
    </row>
    <row r="9031" spans="76:76">
      <c r="BX9031" s="2"/>
    </row>
    <row r="9032" spans="76:76">
      <c r="BX9032" s="2"/>
    </row>
    <row r="9033" spans="76:76">
      <c r="BX9033" s="2"/>
    </row>
    <row r="9034" spans="76:76">
      <c r="BX9034" s="2"/>
    </row>
    <row r="9035" spans="76:76">
      <c r="BX9035" s="2"/>
    </row>
    <row r="9036" spans="76:76">
      <c r="BX9036" s="2"/>
    </row>
    <row r="9037" spans="76:76">
      <c r="BX9037" s="2"/>
    </row>
    <row r="9038" spans="76:76">
      <c r="BX9038" s="2"/>
    </row>
    <row r="9039" spans="76:76">
      <c r="BX9039" s="2"/>
    </row>
    <row r="9040" spans="76:76">
      <c r="BX9040" s="2"/>
    </row>
    <row r="9041" spans="76:76">
      <c r="BX9041" s="2"/>
    </row>
    <row r="9042" spans="76:76">
      <c r="BX9042" s="2"/>
    </row>
    <row r="9043" spans="76:76">
      <c r="BX9043" s="2"/>
    </row>
    <row r="9044" spans="76:76">
      <c r="BX9044" s="2"/>
    </row>
    <row r="9045" spans="76:76">
      <c r="BX9045" s="2"/>
    </row>
    <row r="9046" spans="76:76">
      <c r="BX9046" s="2"/>
    </row>
    <row r="9047" spans="76:76">
      <c r="BX9047" s="2"/>
    </row>
    <row r="9048" spans="76:76">
      <c r="BX9048" s="2"/>
    </row>
    <row r="9049" spans="76:76">
      <c r="BX9049" s="2"/>
    </row>
    <row r="9050" spans="76:76">
      <c r="BX9050" s="2"/>
    </row>
    <row r="9051" spans="76:76">
      <c r="BX9051" s="2"/>
    </row>
    <row r="9052" spans="76:76">
      <c r="BX9052" s="2"/>
    </row>
    <row r="9053" spans="76:76">
      <c r="BX9053" s="2"/>
    </row>
    <row r="9054" spans="76:76">
      <c r="BX9054" s="2"/>
    </row>
    <row r="9055" spans="76:76">
      <c r="BX9055" s="2"/>
    </row>
    <row r="9056" spans="76:76">
      <c r="BX9056" s="2"/>
    </row>
    <row r="9057" spans="76:76">
      <c r="BX9057" s="2"/>
    </row>
    <row r="9058" spans="76:76">
      <c r="BX9058" s="2"/>
    </row>
    <row r="9059" spans="76:76">
      <c r="BX9059" s="2"/>
    </row>
    <row r="9060" spans="76:76">
      <c r="BX9060" s="2"/>
    </row>
    <row r="9061" spans="76:76">
      <c r="BX9061" s="2"/>
    </row>
    <row r="9062" spans="76:76">
      <c r="BX9062" s="2"/>
    </row>
    <row r="9063" spans="76:76">
      <c r="BX9063" s="2"/>
    </row>
    <row r="9064" spans="76:76">
      <c r="BX9064" s="2"/>
    </row>
    <row r="9065" spans="76:76">
      <c r="BX9065" s="2"/>
    </row>
    <row r="9066" spans="76:76">
      <c r="BX9066" s="2"/>
    </row>
    <row r="9067" spans="76:76">
      <c r="BX9067" s="2"/>
    </row>
    <row r="9068" spans="76:76">
      <c r="BX9068" s="2"/>
    </row>
    <row r="9069" spans="76:76">
      <c r="BX9069" s="2"/>
    </row>
    <row r="9070" spans="76:76">
      <c r="BX9070" s="2"/>
    </row>
    <row r="9071" spans="76:76">
      <c r="BX9071" s="2"/>
    </row>
    <row r="9072" spans="76:76">
      <c r="BX9072" s="2"/>
    </row>
    <row r="9073" spans="76:76">
      <c r="BX9073" s="2"/>
    </row>
    <row r="9074" spans="76:76">
      <c r="BX9074" s="2"/>
    </row>
    <row r="9075" spans="76:76">
      <c r="BX9075" s="2"/>
    </row>
    <row r="9076" spans="76:76">
      <c r="BX9076" s="2"/>
    </row>
    <row r="9077" spans="76:76">
      <c r="BX9077" s="2"/>
    </row>
    <row r="9078" spans="76:76">
      <c r="BX9078" s="2"/>
    </row>
    <row r="9079" spans="76:76">
      <c r="BX9079" s="2"/>
    </row>
    <row r="9080" spans="76:76">
      <c r="BX9080" s="2"/>
    </row>
    <row r="9081" spans="76:76">
      <c r="BX9081" s="2"/>
    </row>
    <row r="9082" spans="76:76">
      <c r="BX9082" s="2"/>
    </row>
    <row r="9083" spans="76:76">
      <c r="BX9083" s="2"/>
    </row>
    <row r="9084" spans="76:76">
      <c r="BX9084" s="2"/>
    </row>
    <row r="9085" spans="76:76">
      <c r="BX9085" s="2"/>
    </row>
    <row r="9086" spans="76:76">
      <c r="BX9086" s="2"/>
    </row>
    <row r="9087" spans="76:76">
      <c r="BX9087" s="2"/>
    </row>
    <row r="9088" spans="76:76">
      <c r="BX9088" s="2"/>
    </row>
    <row r="9089" spans="76:76">
      <c r="BX9089" s="2"/>
    </row>
    <row r="9090" spans="76:76">
      <c r="BX9090" s="2"/>
    </row>
    <row r="9091" spans="76:76">
      <c r="BX9091" s="2"/>
    </row>
    <row r="9092" spans="76:76">
      <c r="BX9092" s="2"/>
    </row>
    <row r="9093" spans="76:76">
      <c r="BX9093" s="2"/>
    </row>
    <row r="9094" spans="76:76">
      <c r="BX9094" s="2"/>
    </row>
    <row r="9095" spans="76:76">
      <c r="BX9095" s="2"/>
    </row>
    <row r="9096" spans="76:76">
      <c r="BX9096" s="2"/>
    </row>
    <row r="9097" spans="76:76">
      <c r="BX9097" s="2"/>
    </row>
    <row r="9098" spans="76:76">
      <c r="BX9098" s="2"/>
    </row>
    <row r="9099" spans="76:76">
      <c r="BX9099" s="2"/>
    </row>
    <row r="9100" spans="76:76">
      <c r="BX9100" s="2"/>
    </row>
    <row r="9101" spans="76:76">
      <c r="BX9101" s="2"/>
    </row>
    <row r="9102" spans="76:76">
      <c r="BX9102" s="2"/>
    </row>
    <row r="9103" spans="76:76">
      <c r="BX9103" s="2"/>
    </row>
    <row r="9104" spans="76:76">
      <c r="BX9104" s="2"/>
    </row>
    <row r="9105" spans="76:76">
      <c r="BX9105" s="2"/>
    </row>
    <row r="9106" spans="76:76">
      <c r="BX9106" s="2"/>
    </row>
    <row r="9107" spans="76:76">
      <c r="BX9107" s="2"/>
    </row>
    <row r="9108" spans="76:76">
      <c r="BX9108" s="2"/>
    </row>
    <row r="9109" spans="76:76">
      <c r="BX9109" s="2"/>
    </row>
    <row r="9110" spans="76:76">
      <c r="BX9110" s="2"/>
    </row>
    <row r="9111" spans="76:76">
      <c r="BX9111" s="2"/>
    </row>
    <row r="9112" spans="76:76">
      <c r="BX9112" s="2"/>
    </row>
    <row r="9113" spans="76:76">
      <c r="BX9113" s="2"/>
    </row>
    <row r="9114" spans="76:76">
      <c r="BX9114" s="2"/>
    </row>
    <row r="9115" spans="76:76">
      <c r="BX9115" s="2"/>
    </row>
    <row r="9116" spans="76:76">
      <c r="BX9116" s="2"/>
    </row>
    <row r="9117" spans="76:76">
      <c r="BX9117" s="2"/>
    </row>
    <row r="9118" spans="76:76">
      <c r="BX9118" s="2"/>
    </row>
    <row r="9119" spans="76:76">
      <c r="BX9119" s="2"/>
    </row>
    <row r="9120" spans="76:76">
      <c r="BX9120" s="2"/>
    </row>
    <row r="9121" spans="76:76">
      <c r="BX9121" s="2"/>
    </row>
    <row r="9122" spans="76:76">
      <c r="BX9122" s="2"/>
    </row>
    <row r="9123" spans="76:76">
      <c r="BX9123" s="2"/>
    </row>
    <row r="9124" spans="76:76">
      <c r="BX9124" s="2"/>
    </row>
    <row r="9125" spans="76:76">
      <c r="BX9125" s="2"/>
    </row>
    <row r="9126" spans="76:76">
      <c r="BX9126" s="2"/>
    </row>
    <row r="9127" spans="76:76">
      <c r="BX9127" s="2"/>
    </row>
    <row r="9128" spans="76:76">
      <c r="BX9128" s="2"/>
    </row>
    <row r="9129" spans="76:76">
      <c r="BX9129" s="2"/>
    </row>
    <row r="9130" spans="76:76">
      <c r="BX9130" s="2"/>
    </row>
    <row r="9131" spans="76:76">
      <c r="BX9131" s="2"/>
    </row>
    <row r="9132" spans="76:76">
      <c r="BX9132" s="2"/>
    </row>
    <row r="9133" spans="76:76">
      <c r="BX9133" s="2"/>
    </row>
    <row r="9134" spans="76:76">
      <c r="BX9134" s="2"/>
    </row>
    <row r="9135" spans="76:76">
      <c r="BX9135" s="2"/>
    </row>
    <row r="9136" spans="76:76">
      <c r="BX9136" s="2"/>
    </row>
    <row r="9137" spans="76:76">
      <c r="BX9137" s="2"/>
    </row>
    <row r="9138" spans="76:76">
      <c r="BX9138" s="2"/>
    </row>
    <row r="9139" spans="76:76">
      <c r="BX9139" s="2"/>
    </row>
    <row r="9140" spans="76:76">
      <c r="BX9140" s="2"/>
    </row>
    <row r="9141" spans="76:76">
      <c r="BX9141" s="2"/>
    </row>
    <row r="9142" spans="76:76">
      <c r="BX9142" s="2"/>
    </row>
    <row r="9143" spans="76:76">
      <c r="BX9143" s="2"/>
    </row>
    <row r="9144" spans="76:76">
      <c r="BX9144" s="2"/>
    </row>
    <row r="9145" spans="76:76">
      <c r="BX9145" s="2"/>
    </row>
    <row r="9146" spans="76:76">
      <c r="BX9146" s="2"/>
    </row>
    <row r="9147" spans="76:76">
      <c r="BX9147" s="2"/>
    </row>
    <row r="9148" spans="76:76">
      <c r="BX9148" s="2"/>
    </row>
    <row r="9149" spans="76:76">
      <c r="BX9149" s="2"/>
    </row>
    <row r="9150" spans="76:76">
      <c r="BX9150" s="2"/>
    </row>
    <row r="9151" spans="76:76">
      <c r="BX9151" s="2"/>
    </row>
    <row r="9152" spans="76:76">
      <c r="BX9152" s="2"/>
    </row>
    <row r="9153" spans="76:76">
      <c r="BX9153" s="2"/>
    </row>
    <row r="9154" spans="76:76">
      <c r="BX9154" s="2"/>
    </row>
    <row r="9155" spans="76:76">
      <c r="BX9155" s="2"/>
    </row>
    <row r="9156" spans="76:76">
      <c r="BX9156" s="2"/>
    </row>
    <row r="9157" spans="76:76">
      <c r="BX9157" s="2"/>
    </row>
    <row r="9158" spans="76:76">
      <c r="BX9158" s="2"/>
    </row>
    <row r="9159" spans="76:76">
      <c r="BX9159" s="2"/>
    </row>
    <row r="9160" spans="76:76">
      <c r="BX9160" s="2"/>
    </row>
    <row r="9161" spans="76:76">
      <c r="BX9161" s="2"/>
    </row>
    <row r="9162" spans="76:76">
      <c r="BX9162" s="2"/>
    </row>
    <row r="9163" spans="76:76">
      <c r="BX9163" s="2"/>
    </row>
    <row r="9164" spans="76:76">
      <c r="BX9164" s="2"/>
    </row>
    <row r="9165" spans="76:76">
      <c r="BX9165" s="2"/>
    </row>
    <row r="9166" spans="76:76">
      <c r="BX9166" s="2"/>
    </row>
    <row r="9167" spans="76:76">
      <c r="BX9167" s="2"/>
    </row>
    <row r="9168" spans="76:76">
      <c r="BX9168" s="2"/>
    </row>
    <row r="9169" spans="76:76">
      <c r="BX9169" s="2"/>
    </row>
    <row r="9170" spans="76:76">
      <c r="BX9170" s="2"/>
    </row>
    <row r="9171" spans="76:76">
      <c r="BX9171" s="2"/>
    </row>
    <row r="9172" spans="76:76">
      <c r="BX9172" s="2"/>
    </row>
    <row r="9173" spans="76:76">
      <c r="BX9173" s="2"/>
    </row>
    <row r="9174" spans="76:76">
      <c r="BX9174" s="2"/>
    </row>
    <row r="9175" spans="76:76">
      <c r="BX9175" s="2"/>
    </row>
    <row r="9176" spans="76:76">
      <c r="BX9176" s="2"/>
    </row>
    <row r="9177" spans="76:76">
      <c r="BX9177" s="2"/>
    </row>
    <row r="9178" spans="76:76">
      <c r="BX9178" s="2"/>
    </row>
    <row r="9179" spans="76:76">
      <c r="BX9179" s="2"/>
    </row>
    <row r="9180" spans="76:76">
      <c r="BX9180" s="2"/>
    </row>
    <row r="9181" spans="76:76">
      <c r="BX9181" s="2"/>
    </row>
    <row r="9182" spans="76:76">
      <c r="BX9182" s="2"/>
    </row>
    <row r="9183" spans="76:76">
      <c r="BX9183" s="2"/>
    </row>
    <row r="9184" spans="76:76">
      <c r="BX9184" s="2"/>
    </row>
    <row r="9185" spans="76:76">
      <c r="BX9185" s="2"/>
    </row>
    <row r="9186" spans="76:76">
      <c r="BX9186" s="2"/>
    </row>
    <row r="9187" spans="76:76">
      <c r="BX9187" s="2"/>
    </row>
    <row r="9188" spans="76:76">
      <c r="BX9188" s="2"/>
    </row>
    <row r="9189" spans="76:76">
      <c r="BX9189" s="2"/>
    </row>
    <row r="9190" spans="76:76">
      <c r="BX9190" s="2"/>
    </row>
    <row r="9191" spans="76:76">
      <c r="BX9191" s="2"/>
    </row>
    <row r="9192" spans="76:76">
      <c r="BX9192" s="2"/>
    </row>
    <row r="9193" spans="76:76">
      <c r="BX9193" s="2"/>
    </row>
    <row r="9194" spans="76:76">
      <c r="BX9194" s="2"/>
    </row>
    <row r="9195" spans="76:76">
      <c r="BX9195" s="2"/>
    </row>
    <row r="9196" spans="76:76">
      <c r="BX9196" s="2"/>
    </row>
    <row r="9197" spans="76:76">
      <c r="BX9197" s="2"/>
    </row>
    <row r="9198" spans="76:76">
      <c r="BX9198" s="2"/>
    </row>
    <row r="9199" spans="76:76">
      <c r="BX9199" s="2"/>
    </row>
    <row r="9200" spans="76:76">
      <c r="BX9200" s="2"/>
    </row>
    <row r="9201" spans="76:76">
      <c r="BX9201" s="2"/>
    </row>
    <row r="9202" spans="76:76">
      <c r="BX9202" s="2"/>
    </row>
    <row r="9203" spans="76:76">
      <c r="BX9203" s="2"/>
    </row>
    <row r="9204" spans="76:76">
      <c r="BX9204" s="2"/>
    </row>
    <row r="9205" spans="76:76">
      <c r="BX9205" s="2"/>
    </row>
    <row r="9206" spans="76:76">
      <c r="BX9206" s="2"/>
    </row>
    <row r="9207" spans="76:76">
      <c r="BX9207" s="2"/>
    </row>
    <row r="9208" spans="76:76">
      <c r="BX9208" s="2"/>
    </row>
    <row r="9209" spans="76:76">
      <c r="BX9209" s="2"/>
    </row>
    <row r="9210" spans="76:76">
      <c r="BX9210" s="2"/>
    </row>
    <row r="9211" spans="76:76">
      <c r="BX9211" s="2"/>
    </row>
    <row r="9212" spans="76:76">
      <c r="BX9212" s="2"/>
    </row>
    <row r="9213" spans="76:76">
      <c r="BX9213" s="2"/>
    </row>
    <row r="9214" spans="76:76">
      <c r="BX9214" s="2"/>
    </row>
    <row r="9215" spans="76:76">
      <c r="BX9215" s="2"/>
    </row>
    <row r="9216" spans="76:76">
      <c r="BX9216" s="2"/>
    </row>
    <row r="9217" spans="76:76">
      <c r="BX9217" s="2"/>
    </row>
    <row r="9218" spans="76:76">
      <c r="BX9218" s="2"/>
    </row>
    <row r="9219" spans="76:76">
      <c r="BX9219" s="2"/>
    </row>
    <row r="9220" spans="76:76">
      <c r="BX9220" s="2"/>
    </row>
    <row r="9221" spans="76:76">
      <c r="BX9221" s="2"/>
    </row>
    <row r="9222" spans="76:76">
      <c r="BX9222" s="2"/>
    </row>
    <row r="9223" spans="76:76">
      <c r="BX9223" s="2"/>
    </row>
    <row r="9224" spans="76:76">
      <c r="BX9224" s="2"/>
    </row>
    <row r="9225" spans="76:76">
      <c r="BX9225" s="2"/>
    </row>
    <row r="9226" spans="76:76">
      <c r="BX9226" s="2"/>
    </row>
    <row r="9227" spans="76:76">
      <c r="BX9227" s="2"/>
    </row>
    <row r="9228" spans="76:76">
      <c r="BX9228" s="2"/>
    </row>
    <row r="9229" spans="76:76">
      <c r="BX9229" s="2"/>
    </row>
    <row r="9230" spans="76:76">
      <c r="BX9230" s="2"/>
    </row>
    <row r="9231" spans="76:76">
      <c r="BX9231" s="2"/>
    </row>
    <row r="9232" spans="76:76">
      <c r="BX9232" s="2"/>
    </row>
    <row r="9233" spans="76:76">
      <c r="BX9233" s="2"/>
    </row>
    <row r="9234" spans="76:76">
      <c r="BX9234" s="2"/>
    </row>
    <row r="9235" spans="76:76">
      <c r="BX9235" s="2"/>
    </row>
    <row r="9236" spans="76:76">
      <c r="BX9236" s="2"/>
    </row>
    <row r="9237" spans="76:76">
      <c r="BX9237" s="2"/>
    </row>
    <row r="9238" spans="76:76">
      <c r="BX9238" s="2"/>
    </row>
    <row r="9239" spans="76:76">
      <c r="BX9239" s="2"/>
    </row>
    <row r="9240" spans="76:76">
      <c r="BX9240" s="2"/>
    </row>
    <row r="9241" spans="76:76">
      <c r="BX9241" s="2"/>
    </row>
    <row r="9242" spans="76:76">
      <c r="BX9242" s="2"/>
    </row>
    <row r="9243" spans="76:76">
      <c r="BX9243" s="2"/>
    </row>
    <row r="9244" spans="76:76">
      <c r="BX9244" s="2"/>
    </row>
    <row r="9245" spans="76:76">
      <c r="BX9245" s="2"/>
    </row>
    <row r="9246" spans="76:76">
      <c r="BX9246" s="2"/>
    </row>
    <row r="9247" spans="76:76">
      <c r="BX9247" s="2"/>
    </row>
    <row r="9248" spans="76:76">
      <c r="BX9248" s="2"/>
    </row>
    <row r="9249" spans="76:76">
      <c r="BX9249" s="2"/>
    </row>
    <row r="9250" spans="76:76">
      <c r="BX9250" s="2"/>
    </row>
    <row r="9251" spans="76:76">
      <c r="BX9251" s="2"/>
    </row>
    <row r="9252" spans="76:76">
      <c r="BX9252" s="2"/>
    </row>
    <row r="9253" spans="76:76">
      <c r="BX9253" s="2"/>
    </row>
    <row r="9254" spans="76:76">
      <c r="BX9254" s="2"/>
    </row>
    <row r="9255" spans="76:76">
      <c r="BX9255" s="2"/>
    </row>
    <row r="9256" spans="76:76">
      <c r="BX9256" s="2"/>
    </row>
    <row r="9257" spans="76:76">
      <c r="BX9257" s="2"/>
    </row>
    <row r="9258" spans="76:76">
      <c r="BX9258" s="2"/>
    </row>
    <row r="9259" spans="76:76">
      <c r="BX9259" s="2"/>
    </row>
    <row r="9260" spans="76:76">
      <c r="BX9260" s="2"/>
    </row>
    <row r="9261" spans="76:76">
      <c r="BX9261" s="2"/>
    </row>
    <row r="9262" spans="76:76">
      <c r="BX9262" s="2"/>
    </row>
    <row r="9263" spans="76:76">
      <c r="BX9263" s="2"/>
    </row>
    <row r="9264" spans="76:76">
      <c r="BX9264" s="2"/>
    </row>
    <row r="9265" spans="76:76">
      <c r="BX9265" s="2"/>
    </row>
    <row r="9266" spans="76:76">
      <c r="BX9266" s="2"/>
    </row>
    <row r="9267" spans="76:76">
      <c r="BX9267" s="2"/>
    </row>
    <row r="9268" spans="76:76">
      <c r="BX9268" s="2"/>
    </row>
    <row r="9269" spans="76:76">
      <c r="BX9269" s="2"/>
    </row>
    <row r="9270" spans="76:76">
      <c r="BX9270" s="2"/>
    </row>
    <row r="9271" spans="76:76">
      <c r="BX9271" s="2"/>
    </row>
    <row r="9272" spans="76:76">
      <c r="BX9272" s="2"/>
    </row>
    <row r="9273" spans="76:76">
      <c r="BX9273" s="2"/>
    </row>
    <row r="9274" spans="76:76">
      <c r="BX9274" s="2"/>
    </row>
    <row r="9275" spans="76:76">
      <c r="BX9275" s="2"/>
    </row>
    <row r="9276" spans="76:76">
      <c r="BX9276" s="2"/>
    </row>
    <row r="9277" spans="76:76">
      <c r="BX9277" s="2"/>
    </row>
    <row r="9278" spans="76:76">
      <c r="BX9278" s="2"/>
    </row>
    <row r="9279" spans="76:76">
      <c r="BX9279" s="2"/>
    </row>
    <row r="9280" spans="76:76">
      <c r="BX9280" s="2"/>
    </row>
    <row r="9281" spans="76:76">
      <c r="BX9281" s="2"/>
    </row>
    <row r="9282" spans="76:76">
      <c r="BX9282" s="2"/>
    </row>
    <row r="9283" spans="76:76">
      <c r="BX9283" s="2"/>
    </row>
    <row r="9284" spans="76:76">
      <c r="BX9284" s="2"/>
    </row>
    <row r="9285" spans="76:76">
      <c r="BX9285" s="2"/>
    </row>
    <row r="9286" spans="76:76">
      <c r="BX9286" s="2"/>
    </row>
    <row r="9287" spans="76:76">
      <c r="BX9287" s="2"/>
    </row>
    <row r="9288" spans="76:76">
      <c r="BX9288" s="2"/>
    </row>
    <row r="9289" spans="76:76">
      <c r="BX9289" s="2"/>
    </row>
    <row r="9290" spans="76:76">
      <c r="BX9290" s="2"/>
    </row>
    <row r="9291" spans="76:76">
      <c r="BX9291" s="2"/>
    </row>
    <row r="9292" spans="76:76">
      <c r="BX9292" s="2"/>
    </row>
    <row r="9293" spans="76:76">
      <c r="BX9293" s="2"/>
    </row>
    <row r="9294" spans="76:76">
      <c r="BX9294" s="2"/>
    </row>
    <row r="9295" spans="76:76">
      <c r="BX9295" s="2"/>
    </row>
    <row r="9296" spans="76:76">
      <c r="BX9296" s="2"/>
    </row>
    <row r="9297" spans="76:76">
      <c r="BX9297" s="2"/>
    </row>
    <row r="9298" spans="76:76">
      <c r="BX9298" s="2"/>
    </row>
    <row r="9299" spans="76:76">
      <c r="BX9299" s="2"/>
    </row>
    <row r="9300" spans="76:76">
      <c r="BX9300" s="2"/>
    </row>
    <row r="9301" spans="76:76">
      <c r="BX9301" s="2"/>
    </row>
    <row r="9302" spans="76:76">
      <c r="BX9302" s="2"/>
    </row>
    <row r="9303" spans="76:76">
      <c r="BX9303" s="2"/>
    </row>
    <row r="9304" spans="76:76">
      <c r="BX9304" s="2"/>
    </row>
    <row r="9305" spans="76:76">
      <c r="BX9305" s="2"/>
    </row>
    <row r="9306" spans="76:76">
      <c r="BX9306" s="2"/>
    </row>
    <row r="9307" spans="76:76">
      <c r="BX9307" s="2"/>
    </row>
    <row r="9308" spans="76:76">
      <c r="BX9308" s="2"/>
    </row>
    <row r="9309" spans="76:76">
      <c r="BX9309" s="2"/>
    </row>
    <row r="9310" spans="76:76">
      <c r="BX9310" s="2"/>
    </row>
    <row r="9311" spans="76:76">
      <c r="BX9311" s="2"/>
    </row>
    <row r="9312" spans="76:76">
      <c r="BX9312" s="2"/>
    </row>
    <row r="9313" spans="76:76">
      <c r="BX9313" s="2"/>
    </row>
    <row r="9314" spans="76:76">
      <c r="BX9314" s="2"/>
    </row>
    <row r="9315" spans="76:76">
      <c r="BX9315" s="2"/>
    </row>
    <row r="9316" spans="76:76">
      <c r="BX9316" s="2"/>
    </row>
    <row r="9317" spans="76:76">
      <c r="BX9317" s="2"/>
    </row>
    <row r="9318" spans="76:76">
      <c r="BX9318" s="2"/>
    </row>
    <row r="9319" spans="76:76">
      <c r="BX9319" s="2"/>
    </row>
    <row r="9320" spans="76:76">
      <c r="BX9320" s="2"/>
    </row>
    <row r="9321" spans="76:76">
      <c r="BX9321" s="2"/>
    </row>
    <row r="9322" spans="76:76">
      <c r="BX9322" s="2"/>
    </row>
    <row r="9323" spans="76:76">
      <c r="BX9323" s="2"/>
    </row>
    <row r="9324" spans="76:76">
      <c r="BX9324" s="2"/>
    </row>
    <row r="9325" spans="76:76">
      <c r="BX9325" s="2"/>
    </row>
    <row r="9326" spans="76:76">
      <c r="BX9326" s="2"/>
    </row>
    <row r="9327" spans="76:76">
      <c r="BX9327" s="2"/>
    </row>
    <row r="9328" spans="76:76">
      <c r="BX9328" s="2"/>
    </row>
    <row r="9329" spans="76:76">
      <c r="BX9329" s="2"/>
    </row>
    <row r="9330" spans="76:76">
      <c r="BX9330" s="2"/>
    </row>
    <row r="9331" spans="76:76">
      <c r="BX9331" s="2"/>
    </row>
    <row r="9332" spans="76:76">
      <c r="BX9332" s="2"/>
    </row>
    <row r="9333" spans="76:76">
      <c r="BX9333" s="2"/>
    </row>
    <row r="9334" spans="76:76">
      <c r="BX9334" s="2"/>
    </row>
    <row r="9335" spans="76:76">
      <c r="BX9335" s="2"/>
    </row>
    <row r="9336" spans="76:76">
      <c r="BX9336" s="2"/>
    </row>
    <row r="9337" spans="76:76">
      <c r="BX9337" s="2"/>
    </row>
    <row r="9338" spans="76:76">
      <c r="BX9338" s="2"/>
    </row>
    <row r="9339" spans="76:76">
      <c r="BX9339" s="2"/>
    </row>
    <row r="9340" spans="76:76">
      <c r="BX9340" s="2"/>
    </row>
    <row r="9341" spans="76:76">
      <c r="BX9341" s="2"/>
    </row>
    <row r="9342" spans="76:76">
      <c r="BX9342" s="2"/>
    </row>
    <row r="9343" spans="76:76">
      <c r="BX9343" s="2"/>
    </row>
    <row r="9344" spans="76:76">
      <c r="BX9344" s="2"/>
    </row>
    <row r="9345" spans="76:76">
      <c r="BX9345" s="2"/>
    </row>
    <row r="9346" spans="76:76">
      <c r="BX9346" s="2"/>
    </row>
    <row r="9347" spans="76:76">
      <c r="BX9347" s="2"/>
    </row>
    <row r="9348" spans="76:76">
      <c r="BX9348" s="2"/>
    </row>
    <row r="9349" spans="76:76">
      <c r="BX9349" s="2"/>
    </row>
    <row r="9350" spans="76:76">
      <c r="BX9350" s="2"/>
    </row>
    <row r="9351" spans="76:76">
      <c r="BX9351" s="2"/>
    </row>
    <row r="9352" spans="76:76">
      <c r="BX9352" s="2"/>
    </row>
    <row r="9353" spans="76:76">
      <c r="BX9353" s="2"/>
    </row>
    <row r="9354" spans="76:76">
      <c r="BX9354" s="2"/>
    </row>
    <row r="9355" spans="76:76">
      <c r="BX9355" s="2"/>
    </row>
    <row r="9356" spans="76:76">
      <c r="BX9356" s="2"/>
    </row>
    <row r="9357" spans="76:76">
      <c r="BX9357" s="2"/>
    </row>
    <row r="9358" spans="76:76">
      <c r="BX9358" s="2"/>
    </row>
    <row r="9359" spans="76:76">
      <c r="BX9359" s="2"/>
    </row>
    <row r="9360" spans="76:76">
      <c r="BX9360" s="2"/>
    </row>
    <row r="9361" spans="76:76">
      <c r="BX9361" s="2"/>
    </row>
    <row r="9362" spans="76:76">
      <c r="BX9362" s="2"/>
    </row>
    <row r="9363" spans="76:76">
      <c r="BX9363" s="2"/>
    </row>
    <row r="9364" spans="76:76">
      <c r="BX9364" s="2"/>
    </row>
    <row r="9365" spans="76:76">
      <c r="BX9365" s="2"/>
    </row>
    <row r="9366" spans="76:76">
      <c r="BX9366" s="2"/>
    </row>
    <row r="9367" spans="76:76">
      <c r="BX9367" s="2"/>
    </row>
    <row r="9368" spans="76:76">
      <c r="BX9368" s="2"/>
    </row>
    <row r="9369" spans="76:76">
      <c r="BX9369" s="2"/>
    </row>
    <row r="9370" spans="76:76">
      <c r="BX9370" s="2"/>
    </row>
    <row r="9371" spans="76:76">
      <c r="BX9371" s="2"/>
    </row>
    <row r="9372" spans="76:76">
      <c r="BX9372" s="2"/>
    </row>
    <row r="9373" spans="76:76">
      <c r="BX9373" s="2"/>
    </row>
    <row r="9374" spans="76:76">
      <c r="BX9374" s="2"/>
    </row>
    <row r="9375" spans="76:76">
      <c r="BX9375" s="2"/>
    </row>
    <row r="9376" spans="76:76">
      <c r="BX9376" s="2"/>
    </row>
    <row r="9377" spans="76:76">
      <c r="BX9377" s="2"/>
    </row>
    <row r="9378" spans="76:76">
      <c r="BX9378" s="2"/>
    </row>
    <row r="9379" spans="76:76">
      <c r="BX9379" s="2"/>
    </row>
    <row r="9380" spans="76:76">
      <c r="BX9380" s="2"/>
    </row>
    <row r="9381" spans="76:76">
      <c r="BX9381" s="2"/>
    </row>
    <row r="9382" spans="76:76">
      <c r="BX9382" s="2"/>
    </row>
    <row r="9383" spans="76:76">
      <c r="BX9383" s="2"/>
    </row>
    <row r="9384" spans="76:76">
      <c r="BX9384" s="2"/>
    </row>
    <row r="9385" spans="76:76">
      <c r="BX9385" s="2"/>
    </row>
    <row r="9386" spans="76:76">
      <c r="BX9386" s="2"/>
    </row>
    <row r="9387" spans="76:76">
      <c r="BX9387" s="2"/>
    </row>
    <row r="9388" spans="76:76">
      <c r="BX9388" s="2"/>
    </row>
    <row r="9389" spans="76:76">
      <c r="BX9389" s="2"/>
    </row>
    <row r="9390" spans="76:76">
      <c r="BX9390" s="2"/>
    </row>
    <row r="9391" spans="76:76">
      <c r="BX9391" s="2"/>
    </row>
    <row r="9392" spans="76:76">
      <c r="BX9392" s="2"/>
    </row>
    <row r="9393" spans="76:76">
      <c r="BX9393" s="2"/>
    </row>
    <row r="9394" spans="76:76">
      <c r="BX9394" s="2"/>
    </row>
    <row r="9395" spans="76:76">
      <c r="BX9395" s="2"/>
    </row>
    <row r="9396" spans="76:76">
      <c r="BX9396" s="2"/>
    </row>
    <row r="9397" spans="76:76">
      <c r="BX9397" s="2"/>
    </row>
    <row r="9398" spans="76:76">
      <c r="BX9398" s="2"/>
    </row>
    <row r="9399" spans="76:76">
      <c r="BX9399" s="2"/>
    </row>
    <row r="9400" spans="76:76">
      <c r="BX9400" s="2"/>
    </row>
    <row r="9401" spans="76:76">
      <c r="BX9401" s="2"/>
    </row>
    <row r="9402" spans="76:76">
      <c r="BX9402" s="2"/>
    </row>
    <row r="9403" spans="76:76">
      <c r="BX9403" s="2"/>
    </row>
    <row r="9404" spans="76:76">
      <c r="BX9404" s="2"/>
    </row>
    <row r="9405" spans="76:76">
      <c r="BX9405" s="2"/>
    </row>
    <row r="9406" spans="76:76">
      <c r="BX9406" s="2"/>
    </row>
    <row r="9407" spans="76:76">
      <c r="BX9407" s="2"/>
    </row>
    <row r="9408" spans="76:76">
      <c r="BX9408" s="2"/>
    </row>
    <row r="9409" spans="76:76">
      <c r="BX9409" s="2"/>
    </row>
    <row r="9410" spans="76:76">
      <c r="BX9410" s="2"/>
    </row>
    <row r="9411" spans="76:76">
      <c r="BX9411" s="2"/>
    </row>
    <row r="9412" spans="76:76">
      <c r="BX9412" s="2"/>
    </row>
    <row r="9413" spans="76:76">
      <c r="BX9413" s="2"/>
    </row>
    <row r="9414" spans="76:76">
      <c r="BX9414" s="2"/>
    </row>
    <row r="9415" spans="76:76">
      <c r="BX9415" s="2"/>
    </row>
    <row r="9416" spans="76:76">
      <c r="BX9416" s="2"/>
    </row>
    <row r="9417" spans="76:76">
      <c r="BX9417" s="2"/>
    </row>
    <row r="9418" spans="76:76">
      <c r="BX9418" s="2"/>
    </row>
    <row r="9419" spans="76:76">
      <c r="BX9419" s="2"/>
    </row>
    <row r="9420" spans="76:76">
      <c r="BX9420" s="2"/>
    </row>
    <row r="9421" spans="76:76">
      <c r="BX9421" s="2"/>
    </row>
    <row r="9422" spans="76:76">
      <c r="BX9422" s="2"/>
    </row>
    <row r="9423" spans="76:76">
      <c r="BX9423" s="2"/>
    </row>
    <row r="9424" spans="76:76">
      <c r="BX9424" s="2"/>
    </row>
    <row r="9425" spans="76:76">
      <c r="BX9425" s="2"/>
    </row>
    <row r="9426" spans="76:76">
      <c r="BX9426" s="2"/>
    </row>
    <row r="9427" spans="76:76">
      <c r="BX9427" s="2"/>
    </row>
    <row r="9428" spans="76:76">
      <c r="BX9428" s="2"/>
    </row>
    <row r="9429" spans="76:76">
      <c r="BX9429" s="2"/>
    </row>
    <row r="9430" spans="76:76">
      <c r="BX9430" s="2"/>
    </row>
    <row r="9431" spans="76:76">
      <c r="BX9431" s="2"/>
    </row>
    <row r="9432" spans="76:76">
      <c r="BX9432" s="2"/>
    </row>
    <row r="9433" spans="76:76">
      <c r="BX9433" s="2"/>
    </row>
    <row r="9434" spans="76:76">
      <c r="BX9434" s="2"/>
    </row>
    <row r="9435" spans="76:76">
      <c r="BX9435" s="2"/>
    </row>
    <row r="9436" spans="76:76">
      <c r="BX9436" s="2"/>
    </row>
    <row r="9437" spans="76:76">
      <c r="BX9437" s="2"/>
    </row>
    <row r="9438" spans="76:76">
      <c r="BX9438" s="2"/>
    </row>
    <row r="9439" spans="76:76">
      <c r="BX9439" s="2"/>
    </row>
    <row r="9440" spans="76:76">
      <c r="BX9440" s="2"/>
    </row>
    <row r="9441" spans="76:76">
      <c r="BX9441" s="2"/>
    </row>
    <row r="9442" spans="76:76">
      <c r="BX9442" s="2"/>
    </row>
    <row r="9443" spans="76:76">
      <c r="BX9443" s="2"/>
    </row>
    <row r="9444" spans="76:76">
      <c r="BX9444" s="2"/>
    </row>
    <row r="9445" spans="76:76">
      <c r="BX9445" s="2"/>
    </row>
    <row r="9446" spans="76:76">
      <c r="BX9446" s="2"/>
    </row>
    <row r="9447" spans="76:76">
      <c r="BX9447" s="2"/>
    </row>
    <row r="9448" spans="76:76">
      <c r="BX9448" s="2"/>
    </row>
    <row r="9449" spans="76:76">
      <c r="BX9449" s="2"/>
    </row>
    <row r="9450" spans="76:76">
      <c r="BX9450" s="2"/>
    </row>
    <row r="9451" spans="76:76">
      <c r="BX9451" s="2"/>
    </row>
    <row r="9452" spans="76:76">
      <c r="BX9452" s="2"/>
    </row>
    <row r="9453" spans="76:76">
      <c r="BX9453" s="2"/>
    </row>
    <row r="9454" spans="76:76">
      <c r="BX9454" s="2"/>
    </row>
    <row r="9455" spans="76:76">
      <c r="BX9455" s="2"/>
    </row>
    <row r="9456" spans="76:76">
      <c r="BX9456" s="2"/>
    </row>
    <row r="9457" spans="76:76">
      <c r="BX9457" s="2"/>
    </row>
    <row r="9458" spans="76:76">
      <c r="BX9458" s="2"/>
    </row>
    <row r="9459" spans="76:76">
      <c r="BX9459" s="2"/>
    </row>
    <row r="9460" spans="76:76">
      <c r="BX9460" s="2"/>
    </row>
    <row r="9461" spans="76:76">
      <c r="BX9461" s="2"/>
    </row>
    <row r="9462" spans="76:76">
      <c r="BX9462" s="2"/>
    </row>
    <row r="9463" spans="76:76">
      <c r="BX9463" s="2"/>
    </row>
    <row r="9464" spans="76:76">
      <c r="BX9464" s="2"/>
    </row>
    <row r="9465" spans="76:76">
      <c r="BX9465" s="2"/>
    </row>
    <row r="9466" spans="76:76">
      <c r="BX9466" s="2"/>
    </row>
    <row r="9467" spans="76:76">
      <c r="BX9467" s="2"/>
    </row>
    <row r="9468" spans="76:76">
      <c r="BX9468" s="2"/>
    </row>
    <row r="9469" spans="76:76">
      <c r="BX9469" s="2"/>
    </row>
    <row r="9470" spans="76:76">
      <c r="BX9470" s="2"/>
    </row>
    <row r="9471" spans="76:76">
      <c r="BX9471" s="2"/>
    </row>
    <row r="9472" spans="76:76">
      <c r="BX9472" s="2"/>
    </row>
    <row r="9473" spans="76:76">
      <c r="BX9473" s="2"/>
    </row>
    <row r="9474" spans="76:76">
      <c r="BX9474" s="2"/>
    </row>
    <row r="9475" spans="76:76">
      <c r="BX9475" s="2"/>
    </row>
    <row r="9476" spans="76:76">
      <c r="BX9476" s="2"/>
    </row>
    <row r="9477" spans="76:76">
      <c r="BX9477" s="2"/>
    </row>
    <row r="9478" spans="76:76">
      <c r="BX9478" s="2"/>
    </row>
    <row r="9479" spans="76:76">
      <c r="BX9479" s="2"/>
    </row>
    <row r="9480" spans="76:76">
      <c r="BX9480" s="2"/>
    </row>
    <row r="9481" spans="76:76">
      <c r="BX9481" s="2"/>
    </row>
    <row r="9482" spans="76:76">
      <c r="BX9482" s="2"/>
    </row>
    <row r="9483" spans="76:76">
      <c r="BX9483" s="2"/>
    </row>
    <row r="9484" spans="76:76">
      <c r="BX9484" s="2"/>
    </row>
    <row r="9485" spans="76:76">
      <c r="BX9485" s="2"/>
    </row>
    <row r="9486" spans="76:76">
      <c r="BX9486" s="2"/>
    </row>
    <row r="9487" spans="76:76">
      <c r="BX9487" s="2"/>
    </row>
    <row r="9488" spans="76:76">
      <c r="BX9488" s="2"/>
    </row>
    <row r="9489" spans="76:76">
      <c r="BX9489" s="2"/>
    </row>
    <row r="9490" spans="76:76">
      <c r="BX9490" s="2"/>
    </row>
    <row r="9491" spans="76:76">
      <c r="BX9491" s="2"/>
    </row>
    <row r="9492" spans="76:76">
      <c r="BX9492" s="2"/>
    </row>
    <row r="9493" spans="76:76">
      <c r="BX9493" s="2"/>
    </row>
    <row r="9494" spans="76:76">
      <c r="BX9494" s="2"/>
    </row>
    <row r="9495" spans="76:76">
      <c r="BX9495" s="2"/>
    </row>
    <row r="9496" spans="76:76">
      <c r="BX9496" s="2"/>
    </row>
    <row r="9497" spans="76:76">
      <c r="BX9497" s="2"/>
    </row>
    <row r="9498" spans="76:76">
      <c r="BX9498" s="2"/>
    </row>
    <row r="9499" spans="76:76">
      <c r="BX9499" s="2"/>
    </row>
    <row r="9500" spans="76:76">
      <c r="BX9500" s="2"/>
    </row>
    <row r="9501" spans="76:76">
      <c r="BX9501" s="2"/>
    </row>
    <row r="9502" spans="76:76">
      <c r="BX9502" s="2"/>
    </row>
    <row r="9503" spans="76:76">
      <c r="BX9503" s="2"/>
    </row>
    <row r="9504" spans="76:76">
      <c r="BX9504" s="2"/>
    </row>
    <row r="9505" spans="76:76">
      <c r="BX9505" s="2"/>
    </row>
    <row r="9506" spans="76:76">
      <c r="BX9506" s="2"/>
    </row>
    <row r="9507" spans="76:76">
      <c r="BX9507" s="2"/>
    </row>
    <row r="9508" spans="76:76">
      <c r="BX9508" s="2"/>
    </row>
    <row r="9509" spans="76:76">
      <c r="BX9509" s="2"/>
    </row>
    <row r="9510" spans="76:76">
      <c r="BX9510" s="2"/>
    </row>
    <row r="9511" spans="76:76">
      <c r="BX9511" s="2"/>
    </row>
    <row r="9512" spans="76:76">
      <c r="BX9512" s="2"/>
    </row>
    <row r="9513" spans="76:76">
      <c r="BX9513" s="2"/>
    </row>
    <row r="9514" spans="76:76">
      <c r="BX9514" s="2"/>
    </row>
    <row r="9515" spans="76:76">
      <c r="BX9515" s="2"/>
    </row>
    <row r="9516" spans="76:76">
      <c r="BX9516" s="2"/>
    </row>
    <row r="9517" spans="76:76">
      <c r="BX9517" s="2"/>
    </row>
    <row r="9518" spans="76:76">
      <c r="BX9518" s="2"/>
    </row>
    <row r="9519" spans="76:76">
      <c r="BX9519" s="2"/>
    </row>
    <row r="9520" spans="76:76">
      <c r="BX9520" s="2"/>
    </row>
    <row r="9521" spans="76:76">
      <c r="BX9521" s="2"/>
    </row>
    <row r="9522" spans="76:76">
      <c r="BX9522" s="2"/>
    </row>
    <row r="9523" spans="76:76">
      <c r="BX9523" s="2"/>
    </row>
    <row r="9524" spans="76:76">
      <c r="BX9524" s="2"/>
    </row>
    <row r="9525" spans="76:76">
      <c r="BX9525" s="2"/>
    </row>
    <row r="9526" spans="76:76">
      <c r="BX9526" s="2"/>
    </row>
    <row r="9527" spans="76:76">
      <c r="BX9527" s="2"/>
    </row>
    <row r="9528" spans="76:76">
      <c r="BX9528" s="2"/>
    </row>
    <row r="9529" spans="76:76">
      <c r="BX9529" s="2"/>
    </row>
    <row r="9530" spans="76:76">
      <c r="BX9530" s="2"/>
    </row>
    <row r="9531" spans="76:76">
      <c r="BX9531" s="2"/>
    </row>
    <row r="9532" spans="76:76">
      <c r="BX9532" s="2"/>
    </row>
    <row r="9533" spans="76:76">
      <c r="BX9533" s="2"/>
    </row>
    <row r="9534" spans="76:76">
      <c r="BX9534" s="2"/>
    </row>
    <row r="9535" spans="76:76">
      <c r="BX9535" s="2"/>
    </row>
    <row r="9536" spans="76:76">
      <c r="BX9536" s="2"/>
    </row>
    <row r="9537" spans="76:76">
      <c r="BX9537" s="2"/>
    </row>
    <row r="9538" spans="76:76">
      <c r="BX9538" s="2"/>
    </row>
    <row r="9539" spans="76:76">
      <c r="BX9539" s="2"/>
    </row>
    <row r="9540" spans="76:76">
      <c r="BX9540" s="2"/>
    </row>
    <row r="9541" spans="76:76">
      <c r="BX9541" s="2"/>
    </row>
    <row r="9542" spans="76:76">
      <c r="BX9542" s="2"/>
    </row>
    <row r="9543" spans="76:76">
      <c r="BX9543" s="2"/>
    </row>
    <row r="9544" spans="76:76">
      <c r="BX9544" s="2"/>
    </row>
    <row r="9545" spans="76:76">
      <c r="BX9545" s="2"/>
    </row>
    <row r="9546" spans="76:76">
      <c r="BX9546" s="2"/>
    </row>
    <row r="9547" spans="76:76">
      <c r="BX9547" s="2"/>
    </row>
    <row r="9548" spans="76:76">
      <c r="BX9548" s="2"/>
    </row>
    <row r="9549" spans="76:76">
      <c r="BX9549" s="2"/>
    </row>
    <row r="9550" spans="76:76">
      <c r="BX9550" s="2"/>
    </row>
    <row r="9551" spans="76:76">
      <c r="BX9551" s="2"/>
    </row>
    <row r="9552" spans="76:76">
      <c r="BX9552" s="2"/>
    </row>
    <row r="9553" spans="76:76">
      <c r="BX9553" s="2"/>
    </row>
    <row r="9554" spans="76:76">
      <c r="BX9554" s="2"/>
    </row>
    <row r="9555" spans="76:76">
      <c r="BX9555" s="2"/>
    </row>
    <row r="9556" spans="76:76">
      <c r="BX9556" s="2"/>
    </row>
    <row r="9557" spans="76:76">
      <c r="BX9557" s="2"/>
    </row>
    <row r="9558" spans="76:76">
      <c r="BX9558" s="2"/>
    </row>
    <row r="9559" spans="76:76">
      <c r="BX9559" s="2"/>
    </row>
    <row r="9560" spans="76:76">
      <c r="BX9560" s="2"/>
    </row>
    <row r="9561" spans="76:76">
      <c r="BX9561" s="2"/>
    </row>
    <row r="9562" spans="76:76">
      <c r="BX9562" s="2"/>
    </row>
    <row r="9563" spans="76:76">
      <c r="BX9563" s="2"/>
    </row>
    <row r="9564" spans="76:76">
      <c r="BX9564" s="2"/>
    </row>
    <row r="9565" spans="76:76">
      <c r="BX9565" s="2"/>
    </row>
    <row r="9566" spans="76:76">
      <c r="BX9566" s="2"/>
    </row>
    <row r="9567" spans="76:76">
      <c r="BX9567" s="2"/>
    </row>
    <row r="9568" spans="76:76">
      <c r="BX9568" s="2"/>
    </row>
    <row r="9569" spans="76:76">
      <c r="BX9569" s="2"/>
    </row>
    <row r="9570" spans="76:76">
      <c r="BX9570" s="2"/>
    </row>
    <row r="9571" spans="76:76">
      <c r="BX9571" s="2"/>
    </row>
    <row r="9572" spans="76:76">
      <c r="BX9572" s="2"/>
    </row>
    <row r="9573" spans="76:76">
      <c r="BX9573" s="2"/>
    </row>
    <row r="9574" spans="76:76">
      <c r="BX9574" s="2"/>
    </row>
    <row r="9575" spans="76:76">
      <c r="BX9575" s="2"/>
    </row>
    <row r="9576" spans="76:76">
      <c r="BX9576" s="2"/>
    </row>
    <row r="9577" spans="76:76">
      <c r="BX9577" s="2"/>
    </row>
    <row r="9578" spans="76:76">
      <c r="BX9578" s="2"/>
    </row>
    <row r="9579" spans="76:76">
      <c r="BX9579" s="2"/>
    </row>
    <row r="9580" spans="76:76">
      <c r="BX9580" s="2"/>
    </row>
    <row r="9581" spans="76:76">
      <c r="BX9581" s="2"/>
    </row>
    <row r="9582" spans="76:76">
      <c r="BX9582" s="2"/>
    </row>
    <row r="9583" spans="76:76">
      <c r="BX9583" s="2"/>
    </row>
    <row r="9584" spans="76:76">
      <c r="BX9584" s="2"/>
    </row>
    <row r="9585" spans="76:76">
      <c r="BX9585" s="2"/>
    </row>
    <row r="9586" spans="76:76">
      <c r="BX9586" s="2"/>
    </row>
    <row r="9587" spans="76:76">
      <c r="BX9587" s="2"/>
    </row>
    <row r="9588" spans="76:76">
      <c r="BX9588" s="2"/>
    </row>
    <row r="9589" spans="76:76">
      <c r="BX9589" s="2"/>
    </row>
    <row r="9590" spans="76:76">
      <c r="BX9590" s="2"/>
    </row>
    <row r="9591" spans="76:76">
      <c r="BX9591" s="2"/>
    </row>
    <row r="9592" spans="76:76">
      <c r="BX9592" s="2"/>
    </row>
    <row r="9593" spans="76:76">
      <c r="BX9593" s="2"/>
    </row>
    <row r="9594" spans="76:76">
      <c r="BX9594" s="2"/>
    </row>
    <row r="9595" spans="76:76">
      <c r="BX9595" s="2"/>
    </row>
    <row r="9596" spans="76:76">
      <c r="BX9596" s="2"/>
    </row>
    <row r="9597" spans="76:76">
      <c r="BX9597" s="2"/>
    </row>
    <row r="9598" spans="76:76">
      <c r="BX9598" s="2"/>
    </row>
    <row r="9599" spans="76:76">
      <c r="BX9599" s="2"/>
    </row>
    <row r="9600" spans="76:76">
      <c r="BX9600" s="2"/>
    </row>
    <row r="9601" spans="76:76">
      <c r="BX9601" s="2"/>
    </row>
    <row r="9602" spans="76:76">
      <c r="BX9602" s="2"/>
    </row>
    <row r="9603" spans="76:76">
      <c r="BX9603" s="2"/>
    </row>
    <row r="9604" spans="76:76">
      <c r="BX9604" s="2"/>
    </row>
    <row r="9605" spans="76:76">
      <c r="BX9605" s="2"/>
    </row>
    <row r="9606" spans="76:76">
      <c r="BX9606" s="2"/>
    </row>
    <row r="9607" spans="76:76">
      <c r="BX9607" s="2"/>
    </row>
    <row r="9608" spans="76:76">
      <c r="BX9608" s="2"/>
    </row>
    <row r="9609" spans="76:76">
      <c r="BX9609" s="2"/>
    </row>
    <row r="9610" spans="76:76">
      <c r="BX9610" s="2"/>
    </row>
    <row r="9611" spans="76:76">
      <c r="BX9611" s="2"/>
    </row>
    <row r="9612" spans="76:76">
      <c r="BX9612" s="2"/>
    </row>
    <row r="9613" spans="76:76">
      <c r="BX9613" s="2"/>
    </row>
    <row r="9614" spans="76:76">
      <c r="BX9614" s="2"/>
    </row>
    <row r="9615" spans="76:76">
      <c r="BX9615" s="2"/>
    </row>
    <row r="9616" spans="76:76">
      <c r="BX9616" s="2"/>
    </row>
    <row r="9617" spans="76:76">
      <c r="BX9617" s="2"/>
    </row>
    <row r="9618" spans="76:76">
      <c r="BX9618" s="2"/>
    </row>
    <row r="9619" spans="76:76">
      <c r="BX9619" s="2"/>
    </row>
    <row r="9620" spans="76:76">
      <c r="BX9620" s="2"/>
    </row>
    <row r="9621" spans="76:76">
      <c r="BX9621" s="2"/>
    </row>
    <row r="9622" spans="76:76">
      <c r="BX9622" s="2"/>
    </row>
    <row r="9623" spans="76:76">
      <c r="BX9623" s="2"/>
    </row>
    <row r="9624" spans="76:76">
      <c r="BX9624" s="2"/>
    </row>
    <row r="9625" spans="76:76">
      <c r="BX9625" s="2"/>
    </row>
    <row r="9626" spans="76:76">
      <c r="BX9626" s="2"/>
    </row>
    <row r="9627" spans="76:76">
      <c r="BX9627" s="2"/>
    </row>
    <row r="9628" spans="76:76">
      <c r="BX9628" s="2"/>
    </row>
    <row r="9629" spans="76:76">
      <c r="BX9629" s="2"/>
    </row>
    <row r="9630" spans="76:76">
      <c r="BX9630" s="2"/>
    </row>
    <row r="9631" spans="76:76">
      <c r="BX9631" s="2"/>
    </row>
    <row r="9632" spans="76:76">
      <c r="BX9632" s="2"/>
    </row>
    <row r="9633" spans="76:76">
      <c r="BX9633" s="2"/>
    </row>
    <row r="9634" spans="76:76">
      <c r="BX9634" s="2"/>
    </row>
    <row r="9635" spans="76:76">
      <c r="BX9635" s="2"/>
    </row>
    <row r="9636" spans="76:76">
      <c r="BX9636" s="2"/>
    </row>
    <row r="9637" spans="76:76">
      <c r="BX9637" s="2"/>
    </row>
    <row r="9638" spans="76:76">
      <c r="BX9638" s="2"/>
    </row>
    <row r="9639" spans="76:76">
      <c r="BX9639" s="2"/>
    </row>
    <row r="9640" spans="76:76">
      <c r="BX9640" s="2"/>
    </row>
    <row r="9641" spans="76:76">
      <c r="BX9641" s="2"/>
    </row>
    <row r="9642" spans="76:76">
      <c r="BX9642" s="2"/>
    </row>
    <row r="9643" spans="76:76">
      <c r="BX9643" s="2"/>
    </row>
    <row r="9644" spans="76:76">
      <c r="BX9644" s="2"/>
    </row>
    <row r="9645" spans="76:76">
      <c r="BX9645" s="2"/>
    </row>
    <row r="9646" spans="76:76">
      <c r="BX9646" s="2"/>
    </row>
    <row r="9647" spans="76:76">
      <c r="BX9647" s="2"/>
    </row>
    <row r="9648" spans="76:76">
      <c r="BX9648" s="2"/>
    </row>
    <row r="9649" spans="76:76">
      <c r="BX9649" s="2"/>
    </row>
    <row r="9650" spans="76:76">
      <c r="BX9650" s="2"/>
    </row>
    <row r="9651" spans="76:76">
      <c r="BX9651" s="2"/>
    </row>
    <row r="9652" spans="76:76">
      <c r="BX9652" s="2"/>
    </row>
    <row r="9653" spans="76:76">
      <c r="BX9653" s="2"/>
    </row>
    <row r="9654" spans="76:76">
      <c r="BX9654" s="2"/>
    </row>
    <row r="9655" spans="76:76">
      <c r="BX9655" s="2"/>
    </row>
    <row r="9656" spans="76:76">
      <c r="BX9656" s="2"/>
    </row>
    <row r="9657" spans="76:76">
      <c r="BX9657" s="2"/>
    </row>
    <row r="9658" spans="76:76">
      <c r="BX9658" s="2"/>
    </row>
    <row r="9659" spans="76:76">
      <c r="BX9659" s="2"/>
    </row>
    <row r="9660" spans="76:76">
      <c r="BX9660" s="2"/>
    </row>
    <row r="9661" spans="76:76">
      <c r="BX9661" s="2"/>
    </row>
    <row r="9662" spans="76:76">
      <c r="BX9662" s="2"/>
    </row>
    <row r="9663" spans="76:76">
      <c r="BX9663" s="2"/>
    </row>
    <row r="9664" spans="76:76">
      <c r="BX9664" s="2"/>
    </row>
    <row r="9665" spans="76:76">
      <c r="BX9665" s="2"/>
    </row>
    <row r="9666" spans="76:76">
      <c r="BX9666" s="2"/>
    </row>
    <row r="9667" spans="76:76">
      <c r="BX9667" s="2"/>
    </row>
    <row r="9668" spans="76:76">
      <c r="BX9668" s="2"/>
    </row>
    <row r="9669" spans="76:76">
      <c r="BX9669" s="2"/>
    </row>
    <row r="9670" spans="76:76">
      <c r="BX9670" s="2"/>
    </row>
    <row r="9671" spans="76:76">
      <c r="BX9671" s="2"/>
    </row>
    <row r="9672" spans="76:76">
      <c r="BX9672" s="2"/>
    </row>
    <row r="9673" spans="76:76">
      <c r="BX9673" s="2"/>
    </row>
    <row r="9674" spans="76:76">
      <c r="BX9674" s="2"/>
    </row>
    <row r="9675" spans="76:76">
      <c r="BX9675" s="2"/>
    </row>
    <row r="9676" spans="76:76">
      <c r="BX9676" s="2"/>
    </row>
    <row r="9677" spans="76:76">
      <c r="BX9677" s="2"/>
    </row>
    <row r="9678" spans="76:76">
      <c r="BX9678" s="2"/>
    </row>
    <row r="9679" spans="76:76">
      <c r="BX9679" s="2"/>
    </row>
    <row r="9680" spans="76:76">
      <c r="BX9680" s="2"/>
    </row>
    <row r="9681" spans="76:76">
      <c r="BX9681" s="2"/>
    </row>
    <row r="9682" spans="76:76">
      <c r="BX9682" s="2"/>
    </row>
    <row r="9683" spans="76:76">
      <c r="BX9683" s="2"/>
    </row>
    <row r="9684" spans="76:76">
      <c r="BX9684" s="2"/>
    </row>
    <row r="9685" spans="76:76">
      <c r="BX9685" s="2"/>
    </row>
    <row r="9686" spans="76:76">
      <c r="BX9686" s="2"/>
    </row>
    <row r="9687" spans="76:76">
      <c r="BX9687" s="2"/>
    </row>
    <row r="9688" spans="76:76">
      <c r="BX9688" s="2"/>
    </row>
    <row r="9689" spans="76:76">
      <c r="BX9689" s="2"/>
    </row>
    <row r="9690" spans="76:76">
      <c r="BX9690" s="2"/>
    </row>
    <row r="9691" spans="76:76">
      <c r="BX9691" s="2"/>
    </row>
    <row r="9692" spans="76:76">
      <c r="BX9692" s="2"/>
    </row>
    <row r="9693" spans="76:76">
      <c r="BX9693" s="2"/>
    </row>
    <row r="9694" spans="76:76">
      <c r="BX9694" s="2"/>
    </row>
    <row r="9695" spans="76:76">
      <c r="BX9695" s="2"/>
    </row>
    <row r="9696" spans="76:76">
      <c r="BX9696" s="2"/>
    </row>
    <row r="9697" spans="76:76">
      <c r="BX9697" s="2"/>
    </row>
    <row r="9698" spans="76:76">
      <c r="BX9698" s="2"/>
    </row>
    <row r="9699" spans="76:76">
      <c r="BX9699" s="2"/>
    </row>
    <row r="9700" spans="76:76">
      <c r="BX9700" s="2"/>
    </row>
    <row r="9701" spans="76:76">
      <c r="BX9701" s="2"/>
    </row>
    <row r="9702" spans="76:76">
      <c r="BX9702" s="2"/>
    </row>
    <row r="9703" spans="76:76">
      <c r="BX9703" s="2"/>
    </row>
    <row r="9704" spans="76:76">
      <c r="BX9704" s="2"/>
    </row>
    <row r="9705" spans="76:76">
      <c r="BX9705" s="2"/>
    </row>
    <row r="9706" spans="76:76">
      <c r="BX9706" s="2"/>
    </row>
    <row r="9707" spans="76:76">
      <c r="BX9707" s="2"/>
    </row>
    <row r="9708" spans="76:76">
      <c r="BX9708" s="2"/>
    </row>
    <row r="9709" spans="76:76">
      <c r="BX9709" s="2"/>
    </row>
    <row r="9710" spans="76:76">
      <c r="BX9710" s="2"/>
    </row>
    <row r="9711" spans="76:76">
      <c r="BX9711" s="2"/>
    </row>
    <row r="9712" spans="76:76">
      <c r="BX9712" s="2"/>
    </row>
    <row r="9713" spans="76:76">
      <c r="BX9713" s="2"/>
    </row>
    <row r="9714" spans="76:76">
      <c r="BX9714" s="2"/>
    </row>
    <row r="9715" spans="76:76">
      <c r="BX9715" s="2"/>
    </row>
    <row r="9716" spans="76:76">
      <c r="BX9716" s="2"/>
    </row>
    <row r="9717" spans="76:76">
      <c r="BX9717" s="2"/>
    </row>
    <row r="9718" spans="76:76">
      <c r="BX9718" s="2"/>
    </row>
    <row r="9719" spans="76:76">
      <c r="BX9719" s="2"/>
    </row>
    <row r="9720" spans="76:76">
      <c r="BX9720" s="2"/>
    </row>
    <row r="9721" spans="76:76">
      <c r="BX9721" s="2"/>
    </row>
    <row r="9722" spans="76:76">
      <c r="BX9722" s="2"/>
    </row>
    <row r="9723" spans="76:76">
      <c r="BX9723" s="2"/>
    </row>
    <row r="9724" spans="76:76">
      <c r="BX9724" s="2"/>
    </row>
    <row r="9725" spans="76:76">
      <c r="BX9725" s="2"/>
    </row>
    <row r="9726" spans="76:76">
      <c r="BX9726" s="2"/>
    </row>
    <row r="9727" spans="76:76">
      <c r="BX9727" s="2"/>
    </row>
    <row r="9728" spans="76:76">
      <c r="BX9728" s="2"/>
    </row>
    <row r="9729" spans="76:76">
      <c r="BX9729" s="2"/>
    </row>
    <row r="9730" spans="76:76">
      <c r="BX9730" s="2"/>
    </row>
    <row r="9731" spans="76:76">
      <c r="BX9731" s="2"/>
    </row>
    <row r="9732" spans="76:76">
      <c r="BX9732" s="2"/>
    </row>
    <row r="9733" spans="76:76">
      <c r="BX9733" s="2"/>
    </row>
    <row r="9734" spans="76:76">
      <c r="BX9734" s="2"/>
    </row>
    <row r="9735" spans="76:76">
      <c r="BX9735" s="2"/>
    </row>
    <row r="9736" spans="76:76">
      <c r="BX9736" s="2"/>
    </row>
    <row r="9737" spans="76:76">
      <c r="BX9737" s="2"/>
    </row>
    <row r="9738" spans="76:76">
      <c r="BX9738" s="2"/>
    </row>
    <row r="9739" spans="76:76">
      <c r="BX9739" s="2"/>
    </row>
    <row r="9740" spans="76:76">
      <c r="BX9740" s="2"/>
    </row>
    <row r="9741" spans="76:76">
      <c r="BX9741" s="2"/>
    </row>
    <row r="9742" spans="76:76">
      <c r="BX9742" s="2"/>
    </row>
    <row r="9743" spans="76:76">
      <c r="BX9743" s="2"/>
    </row>
    <row r="9744" spans="76:76">
      <c r="BX9744" s="2"/>
    </row>
    <row r="9745" spans="76:76">
      <c r="BX9745" s="2"/>
    </row>
    <row r="9746" spans="76:76">
      <c r="BX9746" s="2"/>
    </row>
    <row r="9747" spans="76:76">
      <c r="BX9747" s="2"/>
    </row>
    <row r="9748" spans="76:76">
      <c r="BX9748" s="2"/>
    </row>
    <row r="9749" spans="76:76">
      <c r="BX9749" s="2"/>
    </row>
    <row r="9750" spans="76:76">
      <c r="BX9750" s="2"/>
    </row>
    <row r="9751" spans="76:76">
      <c r="BX9751" s="2"/>
    </row>
    <row r="9752" spans="76:76">
      <c r="BX9752" s="2"/>
    </row>
    <row r="9753" spans="76:76">
      <c r="BX9753" s="2"/>
    </row>
    <row r="9754" spans="76:76">
      <c r="BX9754" s="2"/>
    </row>
    <row r="9755" spans="76:76">
      <c r="BX9755" s="2"/>
    </row>
    <row r="9756" spans="76:76">
      <c r="BX9756" s="2"/>
    </row>
    <row r="9757" spans="76:76">
      <c r="BX9757" s="2"/>
    </row>
    <row r="9758" spans="76:76">
      <c r="BX9758" s="2"/>
    </row>
    <row r="9759" spans="76:76">
      <c r="BX9759" s="2"/>
    </row>
    <row r="9760" spans="76:76">
      <c r="BX9760" s="2"/>
    </row>
    <row r="9761" spans="76:76">
      <c r="BX9761" s="2"/>
    </row>
    <row r="9762" spans="76:76">
      <c r="BX9762" s="2"/>
    </row>
    <row r="9763" spans="76:76">
      <c r="BX9763" s="2"/>
    </row>
    <row r="9764" spans="76:76">
      <c r="BX9764" s="2"/>
    </row>
    <row r="9765" spans="76:76">
      <c r="BX9765" s="2"/>
    </row>
    <row r="9766" spans="76:76">
      <c r="BX9766" s="2"/>
    </row>
    <row r="9767" spans="76:76">
      <c r="BX9767" s="2"/>
    </row>
    <row r="9768" spans="76:76">
      <c r="BX9768" s="2"/>
    </row>
    <row r="9769" spans="76:76">
      <c r="BX9769" s="2"/>
    </row>
    <row r="9770" spans="76:76">
      <c r="BX9770" s="2"/>
    </row>
    <row r="9771" spans="76:76">
      <c r="BX9771" s="2"/>
    </row>
    <row r="9772" spans="76:76">
      <c r="BX9772" s="2"/>
    </row>
    <row r="9773" spans="76:76">
      <c r="BX9773" s="2"/>
    </row>
    <row r="9774" spans="76:76">
      <c r="BX9774" s="2"/>
    </row>
    <row r="9775" spans="76:76">
      <c r="BX9775" s="2"/>
    </row>
    <row r="9776" spans="76:76">
      <c r="BX9776" s="2"/>
    </row>
    <row r="9777" spans="76:76">
      <c r="BX9777" s="2"/>
    </row>
    <row r="9778" spans="76:76">
      <c r="BX9778" s="2"/>
    </row>
    <row r="9779" spans="76:76">
      <c r="BX9779" s="2"/>
    </row>
    <row r="9780" spans="76:76">
      <c r="BX9780" s="2"/>
    </row>
    <row r="9781" spans="76:76">
      <c r="BX9781" s="2"/>
    </row>
    <row r="9782" spans="76:76">
      <c r="BX9782" s="2"/>
    </row>
    <row r="9783" spans="76:76">
      <c r="BX9783" s="2"/>
    </row>
    <row r="9784" spans="76:76">
      <c r="BX9784" s="2"/>
    </row>
    <row r="9785" spans="76:76">
      <c r="BX9785" s="2"/>
    </row>
    <row r="9786" spans="76:76">
      <c r="BX9786" s="2"/>
    </row>
    <row r="9787" spans="76:76">
      <c r="BX9787" s="2"/>
    </row>
    <row r="9788" spans="76:76">
      <c r="BX9788" s="2"/>
    </row>
    <row r="9789" spans="76:76">
      <c r="BX9789" s="2"/>
    </row>
    <row r="9790" spans="76:76">
      <c r="BX9790" s="2"/>
    </row>
    <row r="9791" spans="76:76">
      <c r="BX9791" s="2"/>
    </row>
    <row r="9792" spans="76:76">
      <c r="BX9792" s="2"/>
    </row>
    <row r="9793" spans="76:76">
      <c r="BX9793" s="2"/>
    </row>
    <row r="9794" spans="76:76">
      <c r="BX9794" s="2"/>
    </row>
    <row r="9795" spans="76:76">
      <c r="BX9795" s="2"/>
    </row>
    <row r="9796" spans="76:76">
      <c r="BX9796" s="2"/>
    </row>
    <row r="9797" spans="76:76">
      <c r="BX9797" s="2"/>
    </row>
    <row r="9798" spans="76:76">
      <c r="BX9798" s="2"/>
    </row>
    <row r="9799" spans="76:76">
      <c r="BX9799" s="2"/>
    </row>
    <row r="9800" spans="76:76">
      <c r="BX9800" s="2"/>
    </row>
    <row r="9801" spans="76:76">
      <c r="BX9801" s="2"/>
    </row>
    <row r="9802" spans="76:76">
      <c r="BX9802" s="2"/>
    </row>
    <row r="9803" spans="76:76">
      <c r="BX9803" s="2"/>
    </row>
    <row r="9804" spans="76:76">
      <c r="BX9804" s="2"/>
    </row>
    <row r="9805" spans="76:76">
      <c r="BX9805" s="2"/>
    </row>
    <row r="9806" spans="76:76">
      <c r="BX9806" s="2"/>
    </row>
    <row r="9807" spans="76:76">
      <c r="BX9807" s="2"/>
    </row>
    <row r="9808" spans="76:76">
      <c r="BX9808" s="2"/>
    </row>
    <row r="9809" spans="76:76">
      <c r="BX9809" s="2"/>
    </row>
    <row r="9810" spans="76:76">
      <c r="BX9810" s="2"/>
    </row>
    <row r="9811" spans="76:76">
      <c r="BX9811" s="2"/>
    </row>
    <row r="9812" spans="76:76">
      <c r="BX9812" s="2"/>
    </row>
    <row r="9813" spans="76:76">
      <c r="BX9813" s="2"/>
    </row>
    <row r="9814" spans="76:76">
      <c r="BX9814" s="2"/>
    </row>
    <row r="9815" spans="76:76">
      <c r="BX9815" s="2"/>
    </row>
    <row r="9816" spans="76:76">
      <c r="BX9816" s="2"/>
    </row>
    <row r="9817" spans="76:76">
      <c r="BX9817" s="2"/>
    </row>
    <row r="9818" spans="76:76">
      <c r="BX9818" s="2"/>
    </row>
    <row r="9819" spans="76:76">
      <c r="BX9819" s="2"/>
    </row>
    <row r="9820" spans="76:76">
      <c r="BX9820" s="2"/>
    </row>
    <row r="9821" spans="76:76">
      <c r="BX9821" s="2"/>
    </row>
    <row r="9822" spans="76:76">
      <c r="BX9822" s="2"/>
    </row>
    <row r="9823" spans="76:76">
      <c r="BX9823" s="2"/>
    </row>
    <row r="9824" spans="76:76">
      <c r="BX9824" s="2"/>
    </row>
    <row r="9825" spans="76:76">
      <c r="BX9825" s="2"/>
    </row>
    <row r="9826" spans="76:76">
      <c r="BX9826" s="2"/>
    </row>
    <row r="9827" spans="76:76">
      <c r="BX9827" s="2"/>
    </row>
    <row r="9828" spans="76:76">
      <c r="BX9828" s="2"/>
    </row>
    <row r="9829" spans="76:76">
      <c r="BX9829" s="2"/>
    </row>
    <row r="9830" spans="76:76">
      <c r="BX9830" s="2"/>
    </row>
    <row r="9831" spans="76:76">
      <c r="BX9831" s="2"/>
    </row>
    <row r="9832" spans="76:76">
      <c r="BX9832" s="2"/>
    </row>
    <row r="9833" spans="76:76">
      <c r="BX9833" s="2"/>
    </row>
    <row r="9834" spans="76:76">
      <c r="BX9834" s="2"/>
    </row>
    <row r="9835" spans="76:76">
      <c r="BX9835" s="2"/>
    </row>
    <row r="9836" spans="76:76">
      <c r="BX9836" s="2"/>
    </row>
    <row r="9837" spans="76:76">
      <c r="BX9837" s="2"/>
    </row>
    <row r="9838" spans="76:76">
      <c r="BX9838" s="2"/>
    </row>
    <row r="9839" spans="76:76">
      <c r="BX9839" s="2"/>
    </row>
    <row r="9840" spans="76:76">
      <c r="BX9840" s="2"/>
    </row>
    <row r="9841" spans="76:76">
      <c r="BX9841" s="2"/>
    </row>
    <row r="9842" spans="76:76">
      <c r="BX9842" s="2"/>
    </row>
    <row r="9843" spans="76:76">
      <c r="BX9843" s="2"/>
    </row>
    <row r="9844" spans="76:76">
      <c r="BX9844" s="2"/>
    </row>
    <row r="9845" spans="76:76">
      <c r="BX9845" s="2"/>
    </row>
    <row r="9846" spans="76:76">
      <c r="BX9846" s="2"/>
    </row>
    <row r="9847" spans="76:76">
      <c r="BX9847" s="2"/>
    </row>
    <row r="9848" spans="76:76">
      <c r="BX9848" s="2"/>
    </row>
    <row r="9849" spans="76:76">
      <c r="BX9849" s="2"/>
    </row>
    <row r="9850" spans="76:76">
      <c r="BX9850" s="2"/>
    </row>
    <row r="9851" spans="76:76">
      <c r="BX9851" s="2"/>
    </row>
    <row r="9852" spans="76:76">
      <c r="BX9852" s="2"/>
    </row>
    <row r="9853" spans="76:76">
      <c r="BX9853" s="2"/>
    </row>
    <row r="9854" spans="76:76">
      <c r="BX9854" s="2"/>
    </row>
    <row r="9855" spans="76:76">
      <c r="BX9855" s="2"/>
    </row>
    <row r="9856" spans="76:76">
      <c r="BX9856" s="2"/>
    </row>
    <row r="9857" spans="76:76">
      <c r="BX9857" s="2"/>
    </row>
    <row r="9858" spans="76:76">
      <c r="BX9858" s="2"/>
    </row>
    <row r="9859" spans="76:76">
      <c r="BX9859" s="2"/>
    </row>
    <row r="9860" spans="76:76">
      <c r="BX9860" s="2"/>
    </row>
    <row r="9861" spans="76:76">
      <c r="BX9861" s="2"/>
    </row>
    <row r="9862" spans="76:76">
      <c r="BX9862" s="2"/>
    </row>
    <row r="9863" spans="76:76">
      <c r="BX9863" s="2"/>
    </row>
    <row r="9864" spans="76:76">
      <c r="BX9864" s="2"/>
    </row>
    <row r="9865" spans="76:76">
      <c r="BX9865" s="2"/>
    </row>
    <row r="9866" spans="76:76">
      <c r="BX9866" s="2"/>
    </row>
    <row r="9867" spans="76:76">
      <c r="BX9867" s="2"/>
    </row>
    <row r="9868" spans="76:76">
      <c r="BX9868" s="2"/>
    </row>
    <row r="9869" spans="76:76">
      <c r="BX9869" s="2"/>
    </row>
    <row r="9870" spans="76:76">
      <c r="BX9870" s="2"/>
    </row>
    <row r="9871" spans="76:76">
      <c r="BX9871" s="2"/>
    </row>
    <row r="9872" spans="76:76">
      <c r="BX9872" s="2"/>
    </row>
    <row r="9873" spans="76:76">
      <c r="BX9873" s="2"/>
    </row>
    <row r="9874" spans="76:76">
      <c r="BX9874" s="2"/>
    </row>
    <row r="9875" spans="76:76">
      <c r="BX9875" s="2"/>
    </row>
    <row r="9876" spans="76:76">
      <c r="BX9876" s="2"/>
    </row>
    <row r="9877" spans="76:76">
      <c r="BX9877" s="2"/>
    </row>
    <row r="9878" spans="76:76">
      <c r="BX9878" s="2"/>
    </row>
    <row r="9879" spans="76:76">
      <c r="BX9879" s="2"/>
    </row>
    <row r="9880" spans="76:76">
      <c r="BX9880" s="2"/>
    </row>
    <row r="9881" spans="76:76">
      <c r="BX9881" s="2"/>
    </row>
    <row r="9882" spans="76:76">
      <c r="BX9882" s="2"/>
    </row>
    <row r="9883" spans="76:76">
      <c r="BX9883" s="2"/>
    </row>
    <row r="9884" spans="76:76">
      <c r="BX9884" s="2"/>
    </row>
    <row r="9885" spans="76:76">
      <c r="BX9885" s="2"/>
    </row>
    <row r="9886" spans="76:76">
      <c r="BX9886" s="2"/>
    </row>
    <row r="9887" spans="76:76">
      <c r="BX9887" s="2"/>
    </row>
    <row r="9888" spans="76:76">
      <c r="BX9888" s="2"/>
    </row>
    <row r="9889" spans="76:76">
      <c r="BX9889" s="2"/>
    </row>
    <row r="9890" spans="76:76">
      <c r="BX9890" s="2"/>
    </row>
    <row r="9891" spans="76:76">
      <c r="BX9891" s="2"/>
    </row>
    <row r="9892" spans="76:76">
      <c r="BX9892" s="2"/>
    </row>
    <row r="9893" spans="76:76">
      <c r="BX9893" s="2"/>
    </row>
    <row r="9894" spans="76:76">
      <c r="BX9894" s="2"/>
    </row>
    <row r="9895" spans="76:76">
      <c r="BX9895" s="2"/>
    </row>
    <row r="9896" spans="76:76">
      <c r="BX9896" s="2"/>
    </row>
    <row r="9897" spans="76:76">
      <c r="BX9897" s="2"/>
    </row>
    <row r="9898" spans="76:76">
      <c r="BX9898" s="2"/>
    </row>
    <row r="9899" spans="76:76">
      <c r="BX9899" s="2"/>
    </row>
    <row r="9900" spans="76:76">
      <c r="BX9900" s="2"/>
    </row>
    <row r="9901" spans="76:76">
      <c r="BX9901" s="2"/>
    </row>
    <row r="9902" spans="76:76">
      <c r="BX9902" s="2"/>
    </row>
    <row r="9903" spans="76:76">
      <c r="BX9903" s="2"/>
    </row>
    <row r="9904" spans="76:76">
      <c r="BX9904" s="2"/>
    </row>
    <row r="9905" spans="76:76">
      <c r="BX9905" s="2"/>
    </row>
    <row r="9906" spans="76:76">
      <c r="BX9906" s="2"/>
    </row>
    <row r="9907" spans="76:76">
      <c r="BX9907" s="2"/>
    </row>
    <row r="9908" spans="76:76">
      <c r="BX9908" s="2"/>
    </row>
    <row r="9909" spans="76:76">
      <c r="BX9909" s="2"/>
    </row>
    <row r="9910" spans="76:76">
      <c r="BX9910" s="2"/>
    </row>
    <row r="9911" spans="76:76">
      <c r="BX9911" s="2"/>
    </row>
    <row r="9912" spans="76:76">
      <c r="BX9912" s="2"/>
    </row>
    <row r="9913" spans="76:76">
      <c r="BX9913" s="2"/>
    </row>
    <row r="9914" spans="76:76">
      <c r="BX9914" s="2"/>
    </row>
    <row r="9915" spans="76:76">
      <c r="BX9915" s="2"/>
    </row>
    <row r="9916" spans="76:76">
      <c r="BX9916" s="2"/>
    </row>
    <row r="9917" spans="76:76">
      <c r="BX9917" s="2"/>
    </row>
    <row r="9918" spans="76:76">
      <c r="BX9918" s="2"/>
    </row>
    <row r="9919" spans="76:76">
      <c r="BX9919" s="2"/>
    </row>
    <row r="9920" spans="76:76">
      <c r="BX9920" s="2"/>
    </row>
    <row r="9921" spans="76:76">
      <c r="BX9921" s="2"/>
    </row>
    <row r="9922" spans="76:76">
      <c r="BX9922" s="2"/>
    </row>
    <row r="9923" spans="76:76">
      <c r="BX9923" s="2"/>
    </row>
    <row r="9924" spans="76:76">
      <c r="BX9924" s="2"/>
    </row>
    <row r="9925" spans="76:76">
      <c r="BX9925" s="2"/>
    </row>
    <row r="9926" spans="76:76">
      <c r="BX9926" s="2"/>
    </row>
    <row r="9927" spans="76:76">
      <c r="BX9927" s="2"/>
    </row>
    <row r="9928" spans="76:76">
      <c r="BX9928" s="2"/>
    </row>
    <row r="9929" spans="76:76">
      <c r="BX9929" s="2"/>
    </row>
    <row r="9930" spans="76:76">
      <c r="BX9930" s="2"/>
    </row>
    <row r="9931" spans="76:76">
      <c r="BX9931" s="2"/>
    </row>
    <row r="9932" spans="76:76">
      <c r="BX9932" s="2"/>
    </row>
    <row r="9933" spans="76:76">
      <c r="BX9933" s="2"/>
    </row>
    <row r="9934" spans="76:76">
      <c r="BX9934" s="2"/>
    </row>
    <row r="9935" spans="76:76">
      <c r="BX9935" s="2"/>
    </row>
    <row r="9936" spans="76:76">
      <c r="BX9936" s="2"/>
    </row>
    <row r="9937" spans="76:76">
      <c r="BX9937" s="2"/>
    </row>
    <row r="9938" spans="76:76">
      <c r="BX9938" s="2"/>
    </row>
    <row r="9939" spans="76:76">
      <c r="BX9939" s="2"/>
    </row>
    <row r="9940" spans="76:76">
      <c r="BX9940" s="2"/>
    </row>
    <row r="9941" spans="76:76">
      <c r="BX9941" s="2"/>
    </row>
    <row r="9942" spans="76:76">
      <c r="BX9942" s="2"/>
    </row>
    <row r="9943" spans="76:76">
      <c r="BX9943" s="2"/>
    </row>
    <row r="9944" spans="76:76">
      <c r="BX9944" s="2"/>
    </row>
    <row r="9945" spans="76:76">
      <c r="BX9945" s="2"/>
    </row>
    <row r="9946" spans="76:76">
      <c r="BX9946" s="2"/>
    </row>
    <row r="9947" spans="76:76">
      <c r="BX9947" s="2"/>
    </row>
    <row r="9948" spans="76:76">
      <c r="BX9948" s="2"/>
    </row>
    <row r="9949" spans="76:76">
      <c r="BX9949" s="2"/>
    </row>
    <row r="9950" spans="76:76">
      <c r="BX9950" s="2"/>
    </row>
    <row r="9951" spans="76:76">
      <c r="BX9951" s="2"/>
    </row>
    <row r="9952" spans="76:76">
      <c r="BX9952" s="2"/>
    </row>
    <row r="9953" spans="76:76">
      <c r="BX9953" s="2"/>
    </row>
    <row r="9954" spans="76:76">
      <c r="BX9954" s="2"/>
    </row>
    <row r="9955" spans="76:76">
      <c r="BX9955" s="2"/>
    </row>
    <row r="9956" spans="76:76">
      <c r="BX9956" s="2"/>
    </row>
    <row r="9957" spans="76:76">
      <c r="BX9957" s="2"/>
    </row>
    <row r="9958" spans="76:76">
      <c r="BX9958" s="2"/>
    </row>
    <row r="9959" spans="76:76">
      <c r="BX9959" s="2"/>
    </row>
    <row r="9960" spans="76:76">
      <c r="BX9960" s="2"/>
    </row>
    <row r="9961" spans="76:76">
      <c r="BX9961" s="2"/>
    </row>
    <row r="9962" spans="76:76">
      <c r="BX9962" s="2"/>
    </row>
    <row r="9963" spans="76:76">
      <c r="BX9963" s="2"/>
    </row>
    <row r="9964" spans="76:76">
      <c r="BX9964" s="2"/>
    </row>
    <row r="9965" spans="76:76">
      <c r="BX9965" s="2"/>
    </row>
    <row r="9966" spans="76:76">
      <c r="BX9966" s="2"/>
    </row>
    <row r="9967" spans="76:76">
      <c r="BX9967" s="2"/>
    </row>
    <row r="9968" spans="76:76">
      <c r="BX9968" s="2"/>
    </row>
    <row r="9969" spans="76:76">
      <c r="BX9969" s="2"/>
    </row>
    <row r="9970" spans="76:76">
      <c r="BX9970" s="2"/>
    </row>
    <row r="9971" spans="76:76">
      <c r="BX9971" s="2"/>
    </row>
    <row r="9972" spans="76:76">
      <c r="BX9972" s="2"/>
    </row>
    <row r="9973" spans="76:76">
      <c r="BX9973" s="2"/>
    </row>
    <row r="9974" spans="76:76">
      <c r="BX9974" s="2"/>
    </row>
    <row r="9975" spans="76:76">
      <c r="BX9975" s="2"/>
    </row>
    <row r="9976" spans="76:76">
      <c r="BX9976" s="2"/>
    </row>
    <row r="9977" spans="76:76">
      <c r="BX9977" s="2"/>
    </row>
    <row r="9978" spans="76:76">
      <c r="BX9978" s="2"/>
    </row>
    <row r="9979" spans="76:76">
      <c r="BX9979" s="2"/>
    </row>
    <row r="9980" spans="76:76">
      <c r="BX9980" s="2"/>
    </row>
    <row r="9981" spans="76:76">
      <c r="BX9981" s="2"/>
    </row>
    <row r="9982" spans="76:76">
      <c r="BX9982" s="2"/>
    </row>
    <row r="9983" spans="76:76">
      <c r="BX9983" s="2"/>
    </row>
    <row r="9984" spans="76:76">
      <c r="BX9984" s="2"/>
    </row>
    <row r="9985" spans="76:76">
      <c r="BX9985" s="2"/>
    </row>
    <row r="9986" spans="76:76">
      <c r="BX9986" s="2"/>
    </row>
    <row r="9987" spans="76:76">
      <c r="BX9987" s="2"/>
    </row>
    <row r="9988" spans="76:76">
      <c r="BX9988" s="2"/>
    </row>
    <row r="9989" spans="76:76">
      <c r="BX9989" s="2"/>
    </row>
    <row r="9990" spans="76:76">
      <c r="BX9990" s="2"/>
    </row>
    <row r="9991" spans="76:76">
      <c r="BX9991" s="2"/>
    </row>
    <row r="9992" spans="76:76">
      <c r="BX9992" s="2"/>
    </row>
    <row r="9993" spans="76:76">
      <c r="BX9993" s="2"/>
    </row>
    <row r="9994" spans="76:76">
      <c r="BX9994" s="2"/>
    </row>
    <row r="9995" spans="76:76">
      <c r="BX9995" s="2"/>
    </row>
    <row r="9996" spans="76:76">
      <c r="BX9996" s="2"/>
    </row>
    <row r="9997" spans="76:76">
      <c r="BX9997" s="2"/>
    </row>
    <row r="9998" spans="76:76">
      <c r="BX9998" s="2"/>
    </row>
    <row r="9999" spans="76:76">
      <c r="BX9999" s="2"/>
    </row>
    <row r="10000" spans="76:76">
      <c r="BX10000" s="2"/>
    </row>
    <row r="10001" spans="76:76">
      <c r="BX10001" s="2"/>
    </row>
    <row r="10002" spans="76:76">
      <c r="BX10002" s="2"/>
    </row>
    <row r="10003" spans="76:76">
      <c r="BX10003" s="2"/>
    </row>
    <row r="10004" spans="76:76">
      <c r="BX10004" s="2"/>
    </row>
    <row r="10005" spans="76:76">
      <c r="BX10005" s="2"/>
    </row>
    <row r="10006" spans="76:76">
      <c r="BX10006" s="2"/>
    </row>
    <row r="10007" spans="76:76">
      <c r="BX10007" s="2"/>
    </row>
    <row r="10008" spans="76:76">
      <c r="BX10008" s="2"/>
    </row>
    <row r="10009" spans="76:76">
      <c r="BX10009" s="2"/>
    </row>
    <row r="10010" spans="76:76">
      <c r="BX10010" s="2"/>
    </row>
    <row r="10011" spans="76:76">
      <c r="BX10011" s="2"/>
    </row>
    <row r="10012" spans="76:76">
      <c r="BX10012" s="2"/>
    </row>
    <row r="10013" spans="76:76">
      <c r="BX10013" s="2"/>
    </row>
    <row r="10014" spans="76:76">
      <c r="BX10014" s="2"/>
    </row>
    <row r="10015" spans="76:76">
      <c r="BX10015" s="2"/>
    </row>
    <row r="10016" spans="76:76">
      <c r="BX10016" s="2"/>
    </row>
    <row r="10017" spans="76:76">
      <c r="BX10017" s="2"/>
    </row>
    <row r="10018" spans="76:76">
      <c r="BX10018" s="2"/>
    </row>
    <row r="10019" spans="76:76">
      <c r="BX10019" s="2"/>
    </row>
    <row r="10020" spans="76:76">
      <c r="BX10020" s="2"/>
    </row>
    <row r="10021" spans="76:76">
      <c r="BX10021" s="2"/>
    </row>
    <row r="10022" spans="76:76">
      <c r="BX10022" s="2"/>
    </row>
    <row r="10023" spans="76:76">
      <c r="BX10023" s="2"/>
    </row>
    <row r="10024" spans="76:76">
      <c r="BX10024" s="2"/>
    </row>
    <row r="10025" spans="76:76">
      <c r="BX10025" s="2"/>
    </row>
    <row r="10026" spans="76:76">
      <c r="BX10026" s="2"/>
    </row>
    <row r="10027" spans="76:76">
      <c r="BX10027" s="2"/>
    </row>
    <row r="10028" spans="76:76">
      <c r="BX10028" s="2"/>
    </row>
    <row r="10029" spans="76:76">
      <c r="BX10029" s="2"/>
    </row>
    <row r="10030" spans="76:76">
      <c r="BX10030" s="2"/>
    </row>
    <row r="10031" spans="76:76">
      <c r="BX10031" s="2"/>
    </row>
    <row r="10032" spans="76:76">
      <c r="BX10032" s="2"/>
    </row>
    <row r="10033" spans="76:76">
      <c r="BX10033" s="2"/>
    </row>
    <row r="10034" spans="76:76">
      <c r="BX10034" s="2"/>
    </row>
    <row r="10035" spans="76:76">
      <c r="BX10035" s="2"/>
    </row>
    <row r="10036" spans="76:76">
      <c r="BX10036" s="2"/>
    </row>
    <row r="10037" spans="76:76">
      <c r="BX10037" s="2"/>
    </row>
    <row r="10038" spans="76:76">
      <c r="BX10038" s="2"/>
    </row>
    <row r="10039" spans="76:76">
      <c r="BX10039" s="2"/>
    </row>
    <row r="10040" spans="76:76">
      <c r="BX10040" s="2"/>
    </row>
    <row r="10041" spans="76:76">
      <c r="BX10041" s="2"/>
    </row>
    <row r="10042" spans="76:76">
      <c r="BX10042" s="2"/>
    </row>
    <row r="10043" spans="76:76">
      <c r="BX10043" s="2"/>
    </row>
    <row r="10044" spans="76:76">
      <c r="BX10044" s="2"/>
    </row>
    <row r="10045" spans="76:76">
      <c r="BX10045" s="2"/>
    </row>
    <row r="10046" spans="76:76">
      <c r="BX10046" s="2"/>
    </row>
    <row r="10047" spans="76:76">
      <c r="BX10047" s="2"/>
    </row>
    <row r="10048" spans="76:76">
      <c r="BX10048" s="2"/>
    </row>
    <row r="10049" spans="76:76">
      <c r="BX10049" s="2"/>
    </row>
    <row r="10050" spans="76:76">
      <c r="BX10050" s="2"/>
    </row>
    <row r="10051" spans="76:76">
      <c r="BX10051" s="2"/>
    </row>
    <row r="10052" spans="76:76">
      <c r="BX10052" s="2"/>
    </row>
    <row r="10053" spans="76:76">
      <c r="BX10053" s="2"/>
    </row>
    <row r="10054" spans="76:76">
      <c r="BX10054" s="2"/>
    </row>
    <row r="10055" spans="76:76">
      <c r="BX10055" s="2"/>
    </row>
    <row r="10056" spans="76:76">
      <c r="BX10056" s="2"/>
    </row>
    <row r="10057" spans="76:76">
      <c r="BX10057" s="2"/>
    </row>
    <row r="10058" spans="76:76">
      <c r="BX10058" s="2"/>
    </row>
    <row r="10059" spans="76:76">
      <c r="BX10059" s="2"/>
    </row>
    <row r="10060" spans="76:76">
      <c r="BX10060" s="2"/>
    </row>
    <row r="10061" spans="76:76">
      <c r="BX10061" s="2"/>
    </row>
    <row r="10062" spans="76:76">
      <c r="BX10062" s="2"/>
    </row>
    <row r="10063" spans="76:76">
      <c r="BX10063" s="2"/>
    </row>
    <row r="10064" spans="76:76">
      <c r="BX10064" s="2"/>
    </row>
    <row r="10065" spans="76:76">
      <c r="BX10065" s="2"/>
    </row>
    <row r="10066" spans="76:76">
      <c r="BX10066" s="2"/>
    </row>
    <row r="10067" spans="76:76">
      <c r="BX10067" s="2"/>
    </row>
    <row r="10068" spans="76:76">
      <c r="BX10068" s="2"/>
    </row>
    <row r="10069" spans="76:76">
      <c r="BX10069" s="2"/>
    </row>
    <row r="10070" spans="76:76">
      <c r="BX10070" s="2"/>
    </row>
    <row r="10071" spans="76:76">
      <c r="BX10071" s="2"/>
    </row>
    <row r="10072" spans="76:76">
      <c r="BX10072" s="2"/>
    </row>
    <row r="10073" spans="76:76">
      <c r="BX10073" s="2"/>
    </row>
    <row r="10074" spans="76:76">
      <c r="BX10074" s="2"/>
    </row>
    <row r="10075" spans="76:76">
      <c r="BX10075" s="2"/>
    </row>
    <row r="10076" spans="76:76">
      <c r="BX10076" s="2"/>
    </row>
    <row r="10077" spans="76:76">
      <c r="BX10077" s="2"/>
    </row>
    <row r="10078" spans="76:76">
      <c r="BX10078" s="2"/>
    </row>
    <row r="10079" spans="76:76">
      <c r="BX10079" s="2"/>
    </row>
    <row r="10080" spans="76:76">
      <c r="BX10080" s="2"/>
    </row>
    <row r="10081" spans="76:76">
      <c r="BX10081" s="2"/>
    </row>
    <row r="10082" spans="76:76">
      <c r="BX10082" s="2"/>
    </row>
    <row r="10083" spans="76:76">
      <c r="BX10083" s="2"/>
    </row>
    <row r="10084" spans="76:76">
      <c r="BX10084" s="2"/>
    </row>
    <row r="10085" spans="76:76">
      <c r="BX10085" s="2"/>
    </row>
    <row r="10086" spans="76:76">
      <c r="BX10086" s="2"/>
    </row>
    <row r="10087" spans="76:76">
      <c r="BX10087" s="2"/>
    </row>
    <row r="10088" spans="76:76">
      <c r="BX10088" s="2"/>
    </row>
    <row r="10089" spans="76:76">
      <c r="BX10089" s="2"/>
    </row>
    <row r="10090" spans="76:76">
      <c r="BX10090" s="2"/>
    </row>
    <row r="10091" spans="76:76">
      <c r="BX10091" s="2"/>
    </row>
    <row r="10092" spans="76:76">
      <c r="BX10092" s="2"/>
    </row>
    <row r="10093" spans="76:76">
      <c r="BX10093" s="2"/>
    </row>
    <row r="10094" spans="76:76">
      <c r="BX10094" s="2"/>
    </row>
    <row r="10095" spans="76:76">
      <c r="BX10095" s="2"/>
    </row>
    <row r="10096" spans="76:76">
      <c r="BX10096" s="2"/>
    </row>
    <row r="10097" spans="76:76">
      <c r="BX10097" s="2"/>
    </row>
    <row r="10098" spans="76:76">
      <c r="BX10098" s="2"/>
    </row>
    <row r="10099" spans="76:76">
      <c r="BX10099" s="2"/>
    </row>
    <row r="10100" spans="76:76">
      <c r="BX10100" s="2"/>
    </row>
    <row r="10101" spans="76:76">
      <c r="BX10101" s="2"/>
    </row>
    <row r="10102" spans="76:76">
      <c r="BX10102" s="2"/>
    </row>
    <row r="10103" spans="76:76">
      <c r="BX10103" s="2"/>
    </row>
    <row r="10104" spans="76:76">
      <c r="BX10104" s="2"/>
    </row>
    <row r="10105" spans="76:76">
      <c r="BX10105" s="2"/>
    </row>
    <row r="10106" spans="76:76">
      <c r="BX10106" s="2"/>
    </row>
    <row r="10107" spans="76:76">
      <c r="BX10107" s="2"/>
    </row>
    <row r="10108" spans="76:76">
      <c r="BX10108" s="2"/>
    </row>
    <row r="10109" spans="76:76">
      <c r="BX10109" s="2"/>
    </row>
    <row r="10110" spans="76:76">
      <c r="BX10110" s="2"/>
    </row>
    <row r="10111" spans="76:76">
      <c r="BX10111" s="2"/>
    </row>
    <row r="10112" spans="76:76">
      <c r="BX10112" s="2"/>
    </row>
    <row r="10113" spans="76:76">
      <c r="BX10113" s="2"/>
    </row>
    <row r="10114" spans="76:76">
      <c r="BX10114" s="2"/>
    </row>
    <row r="10115" spans="76:76">
      <c r="BX10115" s="2"/>
    </row>
    <row r="10116" spans="76:76">
      <c r="BX10116" s="2"/>
    </row>
    <row r="10117" spans="76:76">
      <c r="BX10117" s="2"/>
    </row>
    <row r="10118" spans="76:76">
      <c r="BX10118" s="2"/>
    </row>
    <row r="10119" spans="76:76">
      <c r="BX10119" s="2"/>
    </row>
    <row r="10120" spans="76:76">
      <c r="BX10120" s="2"/>
    </row>
    <row r="10121" spans="76:76">
      <c r="BX10121" s="2"/>
    </row>
    <row r="10122" spans="76:76">
      <c r="BX10122" s="2"/>
    </row>
    <row r="10123" spans="76:76">
      <c r="BX10123" s="2"/>
    </row>
    <row r="10124" spans="76:76">
      <c r="BX10124" s="2"/>
    </row>
    <row r="10125" spans="76:76">
      <c r="BX10125" s="2"/>
    </row>
    <row r="10126" spans="76:76">
      <c r="BX10126" s="2"/>
    </row>
    <row r="10127" spans="76:76">
      <c r="BX10127" s="2"/>
    </row>
    <row r="10128" spans="76:76">
      <c r="BX10128" s="2"/>
    </row>
    <row r="10129" spans="76:76">
      <c r="BX10129" s="2"/>
    </row>
    <row r="10130" spans="76:76">
      <c r="BX10130" s="2"/>
    </row>
    <row r="10131" spans="76:76">
      <c r="BX10131" s="2"/>
    </row>
    <row r="10132" spans="76:76">
      <c r="BX10132" s="2"/>
    </row>
    <row r="10133" spans="76:76">
      <c r="BX10133" s="2"/>
    </row>
    <row r="10134" spans="76:76">
      <c r="BX10134" s="2"/>
    </row>
    <row r="10135" spans="76:76">
      <c r="BX10135" s="2"/>
    </row>
    <row r="10136" spans="76:76">
      <c r="BX10136" s="2"/>
    </row>
    <row r="10137" spans="76:76">
      <c r="BX10137" s="2"/>
    </row>
    <row r="10138" spans="76:76">
      <c r="BX10138" s="2"/>
    </row>
    <row r="10139" spans="76:76">
      <c r="BX10139" s="2"/>
    </row>
    <row r="10140" spans="76:76">
      <c r="BX10140" s="2"/>
    </row>
    <row r="10141" spans="76:76">
      <c r="BX10141" s="2"/>
    </row>
    <row r="10142" spans="76:76">
      <c r="BX10142" s="2"/>
    </row>
    <row r="10143" spans="76:76">
      <c r="BX10143" s="2"/>
    </row>
    <row r="10144" spans="76:76">
      <c r="BX10144" s="2"/>
    </row>
    <row r="10145" spans="76:76">
      <c r="BX10145" s="2"/>
    </row>
    <row r="10146" spans="76:76">
      <c r="BX10146" s="2"/>
    </row>
    <row r="10147" spans="76:76">
      <c r="BX10147" s="2"/>
    </row>
    <row r="10148" spans="76:76">
      <c r="BX10148" s="2"/>
    </row>
    <row r="10149" spans="76:76">
      <c r="BX10149" s="2"/>
    </row>
    <row r="10150" spans="76:76">
      <c r="BX10150" s="2"/>
    </row>
    <row r="10151" spans="76:76">
      <c r="BX10151" s="2"/>
    </row>
    <row r="10152" spans="76:76">
      <c r="BX10152" s="2"/>
    </row>
    <row r="10153" spans="76:76">
      <c r="BX10153" s="2"/>
    </row>
    <row r="10154" spans="76:76">
      <c r="BX10154" s="2"/>
    </row>
    <row r="10155" spans="76:76">
      <c r="BX10155" s="2"/>
    </row>
    <row r="10156" spans="76:76">
      <c r="BX10156" s="2"/>
    </row>
    <row r="10157" spans="76:76">
      <c r="BX10157" s="2"/>
    </row>
    <row r="10158" spans="76:76">
      <c r="BX10158" s="2"/>
    </row>
    <row r="10159" spans="76:76">
      <c r="BX10159" s="2"/>
    </row>
    <row r="10160" spans="76:76">
      <c r="BX10160" s="2"/>
    </row>
    <row r="10161" spans="76:76">
      <c r="BX10161" s="2"/>
    </row>
    <row r="10162" spans="76:76">
      <c r="BX10162" s="2"/>
    </row>
    <row r="10163" spans="76:76">
      <c r="BX10163" s="2"/>
    </row>
    <row r="10164" spans="76:76">
      <c r="BX10164" s="2"/>
    </row>
    <row r="10165" spans="76:76">
      <c r="BX10165" s="2"/>
    </row>
    <row r="10166" spans="76:76">
      <c r="BX10166" s="2"/>
    </row>
    <row r="10167" spans="76:76">
      <c r="BX10167" s="2"/>
    </row>
    <row r="10168" spans="76:76">
      <c r="BX10168" s="2"/>
    </row>
    <row r="10169" spans="76:76">
      <c r="BX10169" s="2"/>
    </row>
    <row r="10170" spans="76:76">
      <c r="BX10170" s="2"/>
    </row>
    <row r="10171" spans="76:76">
      <c r="BX10171" s="2"/>
    </row>
    <row r="10172" spans="76:76">
      <c r="BX10172" s="2"/>
    </row>
    <row r="10173" spans="76:76">
      <c r="BX10173" s="2"/>
    </row>
    <row r="10174" spans="76:76">
      <c r="BX10174" s="2"/>
    </row>
    <row r="10175" spans="76:76">
      <c r="BX10175" s="2"/>
    </row>
    <row r="10176" spans="76:76">
      <c r="BX10176" s="2"/>
    </row>
    <row r="10177" spans="76:76">
      <c r="BX10177" s="2"/>
    </row>
    <row r="10178" spans="76:76">
      <c r="BX10178" s="2"/>
    </row>
    <row r="10179" spans="76:76">
      <c r="BX10179" s="2"/>
    </row>
    <row r="10180" spans="76:76">
      <c r="BX10180" s="2"/>
    </row>
    <row r="10181" spans="76:76">
      <c r="BX10181" s="2"/>
    </row>
    <row r="10182" spans="76:76">
      <c r="BX10182" s="2"/>
    </row>
    <row r="10183" spans="76:76">
      <c r="BX10183" s="2"/>
    </row>
    <row r="10184" spans="76:76">
      <c r="BX10184" s="2"/>
    </row>
    <row r="10185" spans="76:76">
      <c r="BX10185" s="2"/>
    </row>
    <row r="10186" spans="76:76">
      <c r="BX10186" s="2"/>
    </row>
    <row r="10187" spans="76:76">
      <c r="BX10187" s="2"/>
    </row>
    <row r="10188" spans="76:76">
      <c r="BX10188" s="2"/>
    </row>
    <row r="10189" spans="76:76">
      <c r="BX10189" s="2"/>
    </row>
    <row r="10190" spans="76:76">
      <c r="BX10190" s="2"/>
    </row>
    <row r="10191" spans="76:76">
      <c r="BX10191" s="2"/>
    </row>
    <row r="10192" spans="76:76">
      <c r="BX10192" s="2"/>
    </row>
    <row r="10193" spans="76:76">
      <c r="BX10193" s="2"/>
    </row>
    <row r="10194" spans="76:76">
      <c r="BX10194" s="2"/>
    </row>
    <row r="10195" spans="76:76">
      <c r="BX10195" s="2"/>
    </row>
    <row r="10196" spans="76:76">
      <c r="BX10196" s="2"/>
    </row>
    <row r="10197" spans="76:76">
      <c r="BX10197" s="2"/>
    </row>
    <row r="10198" spans="76:76">
      <c r="BX10198" s="2"/>
    </row>
    <row r="10199" spans="76:76">
      <c r="BX10199" s="2"/>
    </row>
    <row r="10200" spans="76:76">
      <c r="BX10200" s="2"/>
    </row>
    <row r="10201" spans="76:76">
      <c r="BX10201" s="2"/>
    </row>
    <row r="10202" spans="76:76">
      <c r="BX10202" s="2"/>
    </row>
    <row r="10203" spans="76:76">
      <c r="BX10203" s="2"/>
    </row>
    <row r="10204" spans="76:76">
      <c r="BX10204" s="2"/>
    </row>
    <row r="10205" spans="76:76">
      <c r="BX10205" s="2"/>
    </row>
    <row r="10206" spans="76:76">
      <c r="BX10206" s="2"/>
    </row>
    <row r="10207" spans="76:76">
      <c r="BX10207" s="2"/>
    </row>
    <row r="10208" spans="76:76">
      <c r="BX10208" s="2"/>
    </row>
    <row r="10209" spans="76:76">
      <c r="BX10209" s="2"/>
    </row>
    <row r="10210" spans="76:76">
      <c r="BX10210" s="2"/>
    </row>
    <row r="10211" spans="76:76">
      <c r="BX10211" s="2"/>
    </row>
    <row r="10212" spans="76:76">
      <c r="BX10212" s="2"/>
    </row>
    <row r="10213" spans="76:76">
      <c r="BX10213" s="2"/>
    </row>
    <row r="10214" spans="76:76">
      <c r="BX10214" s="2"/>
    </row>
    <row r="10215" spans="76:76">
      <c r="BX10215" s="2"/>
    </row>
    <row r="10216" spans="76:76">
      <c r="BX10216" s="2"/>
    </row>
    <row r="10217" spans="76:76">
      <c r="BX10217" s="2"/>
    </row>
    <row r="10218" spans="76:76">
      <c r="BX10218" s="2"/>
    </row>
    <row r="10219" spans="76:76">
      <c r="BX10219" s="2"/>
    </row>
    <row r="10220" spans="76:76">
      <c r="BX10220" s="2"/>
    </row>
    <row r="10221" spans="76:76">
      <c r="BX10221" s="2"/>
    </row>
    <row r="10222" spans="76:76">
      <c r="BX10222" s="2"/>
    </row>
    <row r="10223" spans="76:76">
      <c r="BX10223" s="2"/>
    </row>
    <row r="10224" spans="76:76">
      <c r="BX10224" s="2"/>
    </row>
    <row r="10225" spans="76:76">
      <c r="BX10225" s="2"/>
    </row>
    <row r="10226" spans="76:76">
      <c r="BX10226" s="2"/>
    </row>
    <row r="10227" spans="76:76">
      <c r="BX10227" s="2"/>
    </row>
    <row r="10228" spans="76:76">
      <c r="BX10228" s="2"/>
    </row>
    <row r="10229" spans="76:76">
      <c r="BX10229" s="2"/>
    </row>
    <row r="10230" spans="76:76">
      <c r="BX10230" s="2"/>
    </row>
    <row r="10231" spans="76:76">
      <c r="BX10231" s="2"/>
    </row>
    <row r="10232" spans="76:76">
      <c r="BX10232" s="2"/>
    </row>
    <row r="10233" spans="76:76">
      <c r="BX10233" s="2"/>
    </row>
    <row r="10234" spans="76:76">
      <c r="BX10234" s="2"/>
    </row>
    <row r="10235" spans="76:76">
      <c r="BX10235" s="2"/>
    </row>
    <row r="10236" spans="76:76">
      <c r="BX10236" s="2"/>
    </row>
    <row r="10237" spans="76:76">
      <c r="BX10237" s="2"/>
    </row>
    <row r="10238" spans="76:76">
      <c r="BX10238" s="2"/>
    </row>
    <row r="10239" spans="76:76">
      <c r="BX10239" s="2"/>
    </row>
    <row r="10240" spans="76:76">
      <c r="BX10240" s="2"/>
    </row>
    <row r="10241" spans="76:76">
      <c r="BX10241" s="2"/>
    </row>
    <row r="10242" spans="76:76">
      <c r="BX10242" s="2"/>
    </row>
    <row r="10243" spans="76:76">
      <c r="BX10243" s="2"/>
    </row>
    <row r="10244" spans="76:76">
      <c r="BX10244" s="2"/>
    </row>
    <row r="10245" spans="76:76">
      <c r="BX10245" s="2"/>
    </row>
    <row r="10246" spans="76:76">
      <c r="BX10246" s="2"/>
    </row>
    <row r="10247" spans="76:76">
      <c r="BX10247" s="2"/>
    </row>
    <row r="10248" spans="76:76">
      <c r="BX10248" s="2"/>
    </row>
    <row r="10249" spans="76:76">
      <c r="BX10249" s="2"/>
    </row>
    <row r="10250" spans="76:76">
      <c r="BX10250" s="2"/>
    </row>
    <row r="10251" spans="76:76">
      <c r="BX10251" s="2"/>
    </row>
    <row r="10252" spans="76:76">
      <c r="BX10252" s="2"/>
    </row>
    <row r="10253" spans="76:76">
      <c r="BX10253" s="2"/>
    </row>
    <row r="10254" spans="76:76">
      <c r="BX10254" s="2"/>
    </row>
    <row r="10255" spans="76:76">
      <c r="BX10255" s="2"/>
    </row>
    <row r="10256" spans="76:76">
      <c r="BX10256" s="2"/>
    </row>
    <row r="10257" spans="76:76">
      <c r="BX10257" s="2"/>
    </row>
    <row r="10258" spans="76:76">
      <c r="BX10258" s="2"/>
    </row>
    <row r="10259" spans="76:76">
      <c r="BX10259" s="2"/>
    </row>
    <row r="10260" spans="76:76">
      <c r="BX10260" s="2"/>
    </row>
    <row r="10261" spans="76:76">
      <c r="BX10261" s="2"/>
    </row>
    <row r="10262" spans="76:76">
      <c r="BX10262" s="2"/>
    </row>
    <row r="10263" spans="76:76">
      <c r="BX10263" s="2"/>
    </row>
    <row r="10264" spans="76:76">
      <c r="BX10264" s="2"/>
    </row>
    <row r="10265" spans="76:76">
      <c r="BX10265" s="2"/>
    </row>
    <row r="10266" spans="76:76">
      <c r="BX10266" s="2"/>
    </row>
    <row r="10267" spans="76:76">
      <c r="BX10267" s="2"/>
    </row>
    <row r="10268" spans="76:76">
      <c r="BX10268" s="2"/>
    </row>
    <row r="10269" spans="76:76">
      <c r="BX10269" s="2"/>
    </row>
    <row r="10270" spans="76:76">
      <c r="BX10270" s="2"/>
    </row>
    <row r="10271" spans="76:76">
      <c r="BX10271" s="2"/>
    </row>
    <row r="10272" spans="76:76">
      <c r="BX10272" s="2"/>
    </row>
    <row r="10273" spans="76:76">
      <c r="BX10273" s="2"/>
    </row>
    <row r="10274" spans="76:76">
      <c r="BX10274" s="2"/>
    </row>
    <row r="10275" spans="76:76">
      <c r="BX10275" s="2"/>
    </row>
    <row r="10276" spans="76:76">
      <c r="BX10276" s="2"/>
    </row>
    <row r="10277" spans="76:76">
      <c r="BX10277" s="2"/>
    </row>
    <row r="10278" spans="76:76">
      <c r="BX10278" s="2"/>
    </row>
    <row r="10279" spans="76:76">
      <c r="BX10279" s="2"/>
    </row>
    <row r="10280" spans="76:76">
      <c r="BX10280" s="2"/>
    </row>
    <row r="10281" spans="76:76">
      <c r="BX10281" s="2"/>
    </row>
    <row r="10282" spans="76:76">
      <c r="BX10282" s="2"/>
    </row>
    <row r="10283" spans="76:76">
      <c r="BX10283" s="2"/>
    </row>
    <row r="10284" spans="76:76">
      <c r="BX10284" s="2"/>
    </row>
    <row r="10285" spans="76:76">
      <c r="BX10285" s="2"/>
    </row>
    <row r="10286" spans="76:76">
      <c r="BX10286" s="2"/>
    </row>
    <row r="10287" spans="76:76">
      <c r="BX10287" s="2"/>
    </row>
    <row r="10288" spans="76:76">
      <c r="BX10288" s="2"/>
    </row>
    <row r="10289" spans="76:76">
      <c r="BX10289" s="2"/>
    </row>
    <row r="10290" spans="76:76">
      <c r="BX10290" s="2"/>
    </row>
    <row r="10291" spans="76:76">
      <c r="BX10291" s="2"/>
    </row>
    <row r="10292" spans="76:76">
      <c r="BX10292" s="2"/>
    </row>
    <row r="10293" spans="76:76">
      <c r="BX10293" s="2"/>
    </row>
    <row r="10294" spans="76:76">
      <c r="BX10294" s="2"/>
    </row>
    <row r="10295" spans="76:76">
      <c r="BX10295" s="2"/>
    </row>
    <row r="10296" spans="76:76">
      <c r="BX10296" s="2"/>
    </row>
    <row r="10297" spans="76:76">
      <c r="BX10297" s="2"/>
    </row>
    <row r="10298" spans="76:76">
      <c r="BX10298" s="2"/>
    </row>
    <row r="10299" spans="76:76">
      <c r="BX10299" s="2"/>
    </row>
    <row r="10300" spans="76:76">
      <c r="BX10300" s="2"/>
    </row>
    <row r="10301" spans="76:76">
      <c r="BX10301" s="2"/>
    </row>
    <row r="10302" spans="76:76">
      <c r="BX10302" s="2"/>
    </row>
    <row r="10303" spans="76:76">
      <c r="BX10303" s="2"/>
    </row>
    <row r="10304" spans="76:76">
      <c r="BX10304" s="2"/>
    </row>
    <row r="10305" spans="76:76">
      <c r="BX10305" s="2"/>
    </row>
    <row r="10306" spans="76:76">
      <c r="BX10306" s="2"/>
    </row>
    <row r="10307" spans="76:76">
      <c r="BX10307" s="2"/>
    </row>
    <row r="10308" spans="76:76">
      <c r="BX10308" s="2"/>
    </row>
    <row r="10309" spans="76:76">
      <c r="BX10309" s="2"/>
    </row>
    <row r="10310" spans="76:76">
      <c r="BX10310" s="2"/>
    </row>
    <row r="10311" spans="76:76">
      <c r="BX10311" s="2"/>
    </row>
    <row r="10312" spans="76:76">
      <c r="BX10312" s="2"/>
    </row>
    <row r="10313" spans="76:76">
      <c r="BX10313" s="2"/>
    </row>
    <row r="10314" spans="76:76">
      <c r="BX10314" s="2"/>
    </row>
    <row r="10315" spans="76:76">
      <c r="BX10315" s="2"/>
    </row>
    <row r="10316" spans="76:76">
      <c r="BX10316" s="2"/>
    </row>
    <row r="10317" spans="76:76">
      <c r="BX10317" s="2"/>
    </row>
    <row r="10318" spans="76:76">
      <c r="BX10318" s="2"/>
    </row>
    <row r="10319" spans="76:76">
      <c r="BX10319" s="2"/>
    </row>
    <row r="10320" spans="76:76">
      <c r="BX10320" s="2"/>
    </row>
    <row r="10321" spans="76:76">
      <c r="BX10321" s="2"/>
    </row>
    <row r="10322" spans="76:76">
      <c r="BX10322" s="2"/>
    </row>
    <row r="10323" spans="76:76">
      <c r="BX10323" s="2"/>
    </row>
    <row r="10324" spans="76:76">
      <c r="BX10324" s="2"/>
    </row>
    <row r="10325" spans="76:76">
      <c r="BX10325" s="2"/>
    </row>
    <row r="10326" spans="76:76">
      <c r="BX10326" s="2"/>
    </row>
    <row r="10327" spans="76:76">
      <c r="BX10327" s="2"/>
    </row>
    <row r="10328" spans="76:76">
      <c r="BX10328" s="2"/>
    </row>
    <row r="10329" spans="76:76">
      <c r="BX10329" s="2"/>
    </row>
    <row r="10330" spans="76:76">
      <c r="BX10330" s="2"/>
    </row>
    <row r="10331" spans="76:76">
      <c r="BX10331" s="2"/>
    </row>
    <row r="10332" spans="76:76">
      <c r="BX10332" s="2"/>
    </row>
    <row r="10333" spans="76:76">
      <c r="BX10333" s="2"/>
    </row>
    <row r="10334" spans="76:76">
      <c r="BX10334" s="2"/>
    </row>
    <row r="10335" spans="76:76">
      <c r="BX10335" s="2"/>
    </row>
    <row r="10336" spans="76:76">
      <c r="BX10336" s="2"/>
    </row>
    <row r="10337" spans="76:76">
      <c r="BX10337" s="2"/>
    </row>
    <row r="10338" spans="76:76">
      <c r="BX10338" s="2"/>
    </row>
    <row r="10339" spans="76:76">
      <c r="BX10339" s="2"/>
    </row>
    <row r="10340" spans="76:76">
      <c r="BX10340" s="2"/>
    </row>
    <row r="10341" spans="76:76">
      <c r="BX10341" s="2"/>
    </row>
    <row r="10342" spans="76:76">
      <c r="BX10342" s="2"/>
    </row>
    <row r="10343" spans="76:76">
      <c r="BX10343" s="2"/>
    </row>
    <row r="10344" spans="76:76">
      <c r="BX10344" s="2"/>
    </row>
    <row r="10345" spans="76:76">
      <c r="BX10345" s="2"/>
    </row>
    <row r="10346" spans="76:76">
      <c r="BX10346" s="2"/>
    </row>
    <row r="10347" spans="76:76">
      <c r="BX10347" s="2"/>
    </row>
    <row r="10348" spans="76:76">
      <c r="BX10348" s="2"/>
    </row>
    <row r="10349" spans="76:76">
      <c r="BX10349" s="2"/>
    </row>
    <row r="10350" spans="76:76">
      <c r="BX10350" s="2"/>
    </row>
    <row r="10351" spans="76:76">
      <c r="BX10351" s="2"/>
    </row>
    <row r="10352" spans="76:76">
      <c r="BX10352" s="2"/>
    </row>
    <row r="10353" spans="76:76">
      <c r="BX10353" s="2"/>
    </row>
    <row r="10354" spans="76:76">
      <c r="BX10354" s="2"/>
    </row>
    <row r="10355" spans="76:76">
      <c r="BX10355" s="2"/>
    </row>
    <row r="10356" spans="76:76">
      <c r="BX10356" s="2"/>
    </row>
    <row r="10357" spans="76:76">
      <c r="BX10357" s="2"/>
    </row>
    <row r="10358" spans="76:76">
      <c r="BX10358" s="2"/>
    </row>
    <row r="10359" spans="76:76">
      <c r="BX10359" s="2"/>
    </row>
    <row r="10360" spans="76:76">
      <c r="BX10360" s="2"/>
    </row>
    <row r="10361" spans="76:76">
      <c r="BX10361" s="2"/>
    </row>
    <row r="10362" spans="76:76">
      <c r="BX10362" s="2"/>
    </row>
    <row r="10363" spans="76:76">
      <c r="BX10363" s="2"/>
    </row>
    <row r="10364" spans="76:76">
      <c r="BX10364" s="2"/>
    </row>
    <row r="10365" spans="76:76">
      <c r="BX10365" s="2"/>
    </row>
    <row r="10366" spans="76:76">
      <c r="BX10366" s="2"/>
    </row>
    <row r="10367" spans="76:76">
      <c r="BX10367" s="2"/>
    </row>
    <row r="10368" spans="76:76">
      <c r="BX10368" s="2"/>
    </row>
    <row r="10369" spans="76:76">
      <c r="BX10369" s="2"/>
    </row>
    <row r="10370" spans="76:76">
      <c r="BX10370" s="2"/>
    </row>
    <row r="10371" spans="76:76">
      <c r="BX10371" s="2"/>
    </row>
    <row r="10372" spans="76:76">
      <c r="BX10372" s="2"/>
    </row>
    <row r="10373" spans="76:76">
      <c r="BX10373" s="2"/>
    </row>
    <row r="10374" spans="76:76">
      <c r="BX10374" s="2"/>
    </row>
    <row r="10375" spans="76:76">
      <c r="BX10375" s="2"/>
    </row>
    <row r="10376" spans="76:76">
      <c r="BX10376" s="2"/>
    </row>
    <row r="10377" spans="76:76">
      <c r="BX10377" s="2"/>
    </row>
    <row r="10378" spans="76:76">
      <c r="BX10378" s="2"/>
    </row>
    <row r="10379" spans="76:76">
      <c r="BX10379" s="2"/>
    </row>
    <row r="10380" spans="76:76">
      <c r="BX10380" s="2"/>
    </row>
    <row r="10381" spans="76:76">
      <c r="BX10381" s="2"/>
    </row>
    <row r="10382" spans="76:76">
      <c r="BX10382" s="2"/>
    </row>
    <row r="10383" spans="76:76">
      <c r="BX10383" s="2"/>
    </row>
    <row r="10384" spans="76:76">
      <c r="BX10384" s="2"/>
    </row>
    <row r="10385" spans="76:76">
      <c r="BX10385" s="2"/>
    </row>
    <row r="10386" spans="76:76">
      <c r="BX10386" s="2"/>
    </row>
    <row r="10387" spans="76:76">
      <c r="BX10387" s="2"/>
    </row>
    <row r="10388" spans="76:76">
      <c r="BX10388" s="2"/>
    </row>
    <row r="10389" spans="76:76">
      <c r="BX10389" s="2"/>
    </row>
    <row r="10390" spans="76:76">
      <c r="BX10390" s="2"/>
    </row>
    <row r="10391" spans="76:76">
      <c r="BX10391" s="2"/>
    </row>
    <row r="10392" spans="76:76">
      <c r="BX10392" s="2"/>
    </row>
    <row r="10393" spans="76:76">
      <c r="BX10393" s="2"/>
    </row>
    <row r="10394" spans="76:76">
      <c r="BX10394" s="2"/>
    </row>
    <row r="10395" spans="76:76">
      <c r="BX10395" s="2"/>
    </row>
    <row r="10396" spans="76:76">
      <c r="BX10396" s="2"/>
    </row>
    <row r="10397" spans="76:76">
      <c r="BX10397" s="2"/>
    </row>
    <row r="10398" spans="76:76">
      <c r="BX10398" s="2"/>
    </row>
    <row r="10399" spans="76:76">
      <c r="BX10399" s="2"/>
    </row>
    <row r="10400" spans="76:76">
      <c r="BX10400" s="2"/>
    </row>
    <row r="10401" spans="76:76">
      <c r="BX10401" s="2"/>
    </row>
    <row r="10402" spans="76:76">
      <c r="BX10402" s="2"/>
    </row>
    <row r="10403" spans="76:76">
      <c r="BX10403" s="2"/>
    </row>
    <row r="10404" spans="76:76">
      <c r="BX10404" s="2"/>
    </row>
    <row r="10405" spans="76:76">
      <c r="BX10405" s="2"/>
    </row>
    <row r="10406" spans="76:76">
      <c r="BX10406" s="2"/>
    </row>
    <row r="10407" spans="76:76">
      <c r="BX10407" s="2"/>
    </row>
    <row r="10408" spans="76:76">
      <c r="BX10408" s="2"/>
    </row>
    <row r="10409" spans="76:76">
      <c r="BX10409" s="2"/>
    </row>
    <row r="10410" spans="76:76">
      <c r="BX10410" s="2"/>
    </row>
    <row r="10411" spans="76:76">
      <c r="BX10411" s="2"/>
    </row>
    <row r="10412" spans="76:76">
      <c r="BX10412" s="2"/>
    </row>
    <row r="10413" spans="76:76">
      <c r="BX10413" s="2"/>
    </row>
    <row r="10414" spans="76:76">
      <c r="BX10414" s="2"/>
    </row>
    <row r="10415" spans="76:76">
      <c r="BX10415" s="2"/>
    </row>
    <row r="10416" spans="76:76">
      <c r="BX10416" s="2"/>
    </row>
    <row r="10417" spans="76:76">
      <c r="BX10417" s="2"/>
    </row>
    <row r="10418" spans="76:76">
      <c r="BX10418" s="2"/>
    </row>
    <row r="10419" spans="76:76">
      <c r="BX10419" s="2"/>
    </row>
    <row r="10420" spans="76:76">
      <c r="BX10420" s="2"/>
    </row>
    <row r="10421" spans="76:76">
      <c r="BX10421" s="2"/>
    </row>
    <row r="10422" spans="76:76">
      <c r="BX10422" s="2"/>
    </row>
    <row r="10423" spans="76:76">
      <c r="BX10423" s="2"/>
    </row>
    <row r="10424" spans="76:76">
      <c r="BX10424" s="2"/>
    </row>
    <row r="10425" spans="76:76">
      <c r="BX10425" s="2"/>
    </row>
    <row r="10426" spans="76:76">
      <c r="BX10426" s="2"/>
    </row>
    <row r="10427" spans="76:76">
      <c r="BX10427" s="2"/>
    </row>
    <row r="10428" spans="76:76">
      <c r="BX10428" s="2"/>
    </row>
    <row r="10429" spans="76:76">
      <c r="BX10429" s="2"/>
    </row>
    <row r="10430" spans="76:76">
      <c r="BX10430" s="2"/>
    </row>
    <row r="10431" spans="76:76">
      <c r="BX10431" s="2"/>
    </row>
    <row r="10432" spans="76:76">
      <c r="BX10432" s="2"/>
    </row>
    <row r="10433" spans="76:76">
      <c r="BX10433" s="2"/>
    </row>
    <row r="10434" spans="76:76">
      <c r="BX10434" s="2"/>
    </row>
    <row r="10435" spans="76:76">
      <c r="BX10435" s="2"/>
    </row>
    <row r="10436" spans="76:76">
      <c r="BX10436" s="2"/>
    </row>
    <row r="10437" spans="76:76">
      <c r="BX10437" s="2"/>
    </row>
    <row r="10438" spans="76:76">
      <c r="BX10438" s="2"/>
    </row>
    <row r="10439" spans="76:76">
      <c r="BX10439" s="2"/>
    </row>
    <row r="10440" spans="76:76">
      <c r="BX10440" s="2"/>
    </row>
    <row r="10441" spans="76:76">
      <c r="BX10441" s="2"/>
    </row>
    <row r="10442" spans="76:76">
      <c r="BX10442" s="2"/>
    </row>
    <row r="10443" spans="76:76">
      <c r="BX10443" s="2"/>
    </row>
    <row r="10444" spans="76:76">
      <c r="BX10444" s="2"/>
    </row>
    <row r="10445" spans="76:76">
      <c r="BX10445" s="2"/>
    </row>
    <row r="10446" spans="76:76">
      <c r="BX10446" s="2"/>
    </row>
    <row r="10447" spans="76:76">
      <c r="BX10447" s="2"/>
    </row>
    <row r="10448" spans="76:76">
      <c r="BX10448" s="2"/>
    </row>
    <row r="10449" spans="76:76">
      <c r="BX10449" s="2"/>
    </row>
    <row r="10450" spans="76:76">
      <c r="BX10450" s="2"/>
    </row>
    <row r="10451" spans="76:76">
      <c r="BX10451" s="2"/>
    </row>
    <row r="10452" spans="76:76">
      <c r="BX10452" s="2"/>
    </row>
    <row r="10453" spans="76:76">
      <c r="BX10453" s="2"/>
    </row>
    <row r="10454" spans="76:76">
      <c r="BX10454" s="2"/>
    </row>
    <row r="10455" spans="76:76">
      <c r="BX10455" s="2"/>
    </row>
    <row r="10456" spans="76:76">
      <c r="BX10456" s="2"/>
    </row>
    <row r="10457" spans="76:76">
      <c r="BX10457" s="2"/>
    </row>
    <row r="10458" spans="76:76">
      <c r="BX10458" s="2"/>
    </row>
    <row r="10459" spans="76:76">
      <c r="BX10459" s="2"/>
    </row>
    <row r="10460" spans="76:76">
      <c r="BX10460" s="2"/>
    </row>
    <row r="10461" spans="76:76">
      <c r="BX10461" s="2"/>
    </row>
    <row r="10462" spans="76:76">
      <c r="BX10462" s="2"/>
    </row>
    <row r="10463" spans="76:76">
      <c r="BX10463" s="2"/>
    </row>
    <row r="10464" spans="76:76">
      <c r="BX10464" s="2"/>
    </row>
    <row r="10465" spans="76:76">
      <c r="BX10465" s="2"/>
    </row>
    <row r="10466" spans="76:76">
      <c r="BX10466" s="2"/>
    </row>
    <row r="10467" spans="76:76">
      <c r="BX10467" s="2"/>
    </row>
    <row r="10468" spans="76:76">
      <c r="BX10468" s="2"/>
    </row>
    <row r="10469" spans="76:76">
      <c r="BX10469" s="2"/>
    </row>
    <row r="10470" spans="76:76">
      <c r="BX10470" s="2"/>
    </row>
    <row r="10471" spans="76:76">
      <c r="BX10471" s="2"/>
    </row>
    <row r="10472" spans="76:76">
      <c r="BX10472" s="2"/>
    </row>
    <row r="10473" spans="76:76">
      <c r="BX10473" s="2"/>
    </row>
    <row r="10474" spans="76:76">
      <c r="BX10474" s="2"/>
    </row>
    <row r="10475" spans="76:76">
      <c r="BX10475" s="2"/>
    </row>
    <row r="10476" spans="76:76">
      <c r="BX10476" s="2"/>
    </row>
    <row r="10477" spans="76:76">
      <c r="BX10477" s="2"/>
    </row>
    <row r="10478" spans="76:76">
      <c r="BX10478" s="2"/>
    </row>
    <row r="10479" spans="76:76">
      <c r="BX10479" s="2"/>
    </row>
    <row r="10480" spans="76:76">
      <c r="BX10480" s="2"/>
    </row>
    <row r="10481" spans="76:76">
      <c r="BX10481" s="2"/>
    </row>
    <row r="10482" spans="76:76">
      <c r="BX10482" s="2"/>
    </row>
    <row r="10483" spans="76:76">
      <c r="BX10483" s="2"/>
    </row>
    <row r="10484" spans="76:76">
      <c r="BX10484" s="2"/>
    </row>
    <row r="10485" spans="76:76">
      <c r="BX10485" s="2"/>
    </row>
    <row r="10486" spans="76:76">
      <c r="BX10486" s="2"/>
    </row>
    <row r="10487" spans="76:76">
      <c r="BX10487" s="2"/>
    </row>
    <row r="10488" spans="76:76">
      <c r="BX10488" s="2"/>
    </row>
    <row r="10489" spans="76:76">
      <c r="BX10489" s="2"/>
    </row>
    <row r="10490" spans="76:76">
      <c r="BX10490" s="2"/>
    </row>
    <row r="10491" spans="76:76">
      <c r="BX10491" s="2"/>
    </row>
    <row r="10492" spans="76:76">
      <c r="BX10492" s="2"/>
    </row>
    <row r="10493" spans="76:76">
      <c r="BX10493" s="2"/>
    </row>
    <row r="10494" spans="76:76">
      <c r="BX10494" s="2"/>
    </row>
    <row r="10495" spans="76:76">
      <c r="BX10495" s="2"/>
    </row>
    <row r="10496" spans="76:76">
      <c r="BX10496" s="2"/>
    </row>
    <row r="10497" spans="76:76">
      <c r="BX10497" s="2"/>
    </row>
    <row r="10498" spans="76:76">
      <c r="BX10498" s="2"/>
    </row>
    <row r="10499" spans="76:76">
      <c r="BX10499" s="2"/>
    </row>
    <row r="10500" spans="76:76">
      <c r="BX10500" s="2"/>
    </row>
    <row r="10501" spans="76:76">
      <c r="BX10501" s="2"/>
    </row>
    <row r="10502" spans="76:76">
      <c r="BX10502" s="2"/>
    </row>
    <row r="10503" spans="76:76">
      <c r="BX10503" s="2"/>
    </row>
    <row r="10504" spans="76:76">
      <c r="BX10504" s="2"/>
    </row>
    <row r="10505" spans="76:76">
      <c r="BX10505" s="2"/>
    </row>
    <row r="10506" spans="76:76">
      <c r="BX10506" s="2"/>
    </row>
    <row r="10507" spans="76:76">
      <c r="BX10507" s="2"/>
    </row>
    <row r="10508" spans="76:76">
      <c r="BX10508" s="2"/>
    </row>
    <row r="10509" spans="76:76">
      <c r="BX10509" s="2"/>
    </row>
    <row r="10510" spans="76:76">
      <c r="BX10510" s="2"/>
    </row>
    <row r="10511" spans="76:76">
      <c r="BX10511" s="2"/>
    </row>
    <row r="10512" spans="76:76">
      <c r="BX10512" s="2"/>
    </row>
    <row r="10513" spans="76:76">
      <c r="BX10513" s="2"/>
    </row>
    <row r="10514" spans="76:76">
      <c r="BX10514" s="2"/>
    </row>
    <row r="10515" spans="76:76">
      <c r="BX10515" s="2"/>
    </row>
    <row r="10516" spans="76:76">
      <c r="BX10516" s="2"/>
    </row>
    <row r="10517" spans="76:76">
      <c r="BX10517" s="2"/>
    </row>
    <row r="10518" spans="76:76">
      <c r="BX10518" s="2"/>
    </row>
    <row r="10519" spans="76:76">
      <c r="BX10519" s="2"/>
    </row>
    <row r="10520" spans="76:76">
      <c r="BX10520" s="2"/>
    </row>
    <row r="10521" spans="76:76">
      <c r="BX10521" s="2"/>
    </row>
    <row r="10522" spans="76:76">
      <c r="BX10522" s="2"/>
    </row>
    <row r="10523" spans="76:76">
      <c r="BX10523" s="2"/>
    </row>
    <row r="10524" spans="76:76">
      <c r="BX10524" s="2"/>
    </row>
    <row r="10525" spans="76:76">
      <c r="BX10525" s="2"/>
    </row>
    <row r="10526" spans="76:76">
      <c r="BX10526" s="2"/>
    </row>
    <row r="10527" spans="76:76">
      <c r="BX10527" s="2"/>
    </row>
    <row r="10528" spans="76:76">
      <c r="BX10528" s="2"/>
    </row>
    <row r="10529" spans="76:76">
      <c r="BX10529" s="2"/>
    </row>
    <row r="10530" spans="76:76">
      <c r="BX10530" s="2"/>
    </row>
    <row r="10531" spans="76:76">
      <c r="BX10531" s="2"/>
    </row>
    <row r="10532" spans="76:76">
      <c r="BX10532" s="2"/>
    </row>
    <row r="10533" spans="76:76">
      <c r="BX10533" s="2"/>
    </row>
    <row r="10534" spans="76:76">
      <c r="BX10534" s="2"/>
    </row>
    <row r="10535" spans="76:76">
      <c r="BX10535" s="2"/>
    </row>
    <row r="10536" spans="76:76">
      <c r="BX10536" s="2"/>
    </row>
    <row r="10537" spans="76:76">
      <c r="BX10537" s="2"/>
    </row>
    <row r="10538" spans="76:76">
      <c r="BX10538" s="2"/>
    </row>
    <row r="10539" spans="76:76">
      <c r="BX10539" s="2"/>
    </row>
    <row r="10540" spans="76:76">
      <c r="BX10540" s="2"/>
    </row>
    <row r="10541" spans="76:76">
      <c r="BX10541" s="2"/>
    </row>
    <row r="10542" spans="76:76">
      <c r="BX10542" s="2"/>
    </row>
    <row r="10543" spans="76:76">
      <c r="BX10543" s="2"/>
    </row>
    <row r="10544" spans="76:76">
      <c r="BX10544" s="2"/>
    </row>
    <row r="10545" spans="76:76">
      <c r="BX10545" s="2"/>
    </row>
    <row r="10546" spans="76:76">
      <c r="BX10546" s="2"/>
    </row>
    <row r="10547" spans="76:76">
      <c r="BX10547" s="2"/>
    </row>
    <row r="10548" spans="76:76">
      <c r="BX10548" s="2"/>
    </row>
    <row r="10549" spans="76:76">
      <c r="BX10549" s="2"/>
    </row>
    <row r="10550" spans="76:76">
      <c r="BX10550" s="2"/>
    </row>
    <row r="10551" spans="76:76">
      <c r="BX10551" s="2"/>
    </row>
    <row r="10552" spans="76:76">
      <c r="BX10552" s="2"/>
    </row>
    <row r="10553" spans="76:76">
      <c r="BX10553" s="2"/>
    </row>
    <row r="10554" spans="76:76">
      <c r="BX10554" s="2"/>
    </row>
    <row r="10555" spans="76:76">
      <c r="BX10555" s="2"/>
    </row>
    <row r="10556" spans="76:76">
      <c r="BX10556" s="2"/>
    </row>
    <row r="10557" spans="76:76">
      <c r="BX10557" s="2"/>
    </row>
    <row r="10558" spans="76:76">
      <c r="BX10558" s="2"/>
    </row>
    <row r="10559" spans="76:76">
      <c r="BX10559" s="2"/>
    </row>
    <row r="10560" spans="76:76">
      <c r="BX10560" s="2"/>
    </row>
    <row r="10561" spans="76:76">
      <c r="BX10561" s="2"/>
    </row>
    <row r="10562" spans="76:76">
      <c r="BX10562" s="2"/>
    </row>
    <row r="10563" spans="76:76">
      <c r="BX10563" s="2"/>
    </row>
    <row r="10564" spans="76:76">
      <c r="BX10564" s="2"/>
    </row>
    <row r="10565" spans="76:76">
      <c r="BX10565" s="2"/>
    </row>
    <row r="10566" spans="76:76">
      <c r="BX10566" s="2"/>
    </row>
    <row r="10567" spans="76:76">
      <c r="BX10567" s="2"/>
    </row>
    <row r="10568" spans="76:76">
      <c r="BX10568" s="2"/>
    </row>
    <row r="10569" spans="76:76">
      <c r="BX10569" s="2"/>
    </row>
    <row r="10570" spans="76:76">
      <c r="BX10570" s="2"/>
    </row>
    <row r="10571" spans="76:76">
      <c r="BX10571" s="2"/>
    </row>
    <row r="10572" spans="76:76">
      <c r="BX10572" s="2"/>
    </row>
    <row r="10573" spans="76:76">
      <c r="BX10573" s="2"/>
    </row>
    <row r="10574" spans="76:76">
      <c r="BX10574" s="2"/>
    </row>
    <row r="10575" spans="76:76">
      <c r="BX10575" s="2"/>
    </row>
    <row r="10576" spans="76:76">
      <c r="BX10576" s="2"/>
    </row>
    <row r="10577" spans="76:76">
      <c r="BX10577" s="2"/>
    </row>
    <row r="10578" spans="76:76">
      <c r="BX10578" s="2"/>
    </row>
    <row r="10579" spans="76:76">
      <c r="BX10579" s="2"/>
    </row>
    <row r="10580" spans="76:76">
      <c r="BX10580" s="2"/>
    </row>
    <row r="10581" spans="76:76">
      <c r="BX10581" s="2"/>
    </row>
    <row r="10582" spans="76:76">
      <c r="BX10582" s="2"/>
    </row>
    <row r="10583" spans="76:76">
      <c r="BX10583" s="2"/>
    </row>
    <row r="10584" spans="76:76">
      <c r="BX10584" s="2"/>
    </row>
    <row r="10585" spans="76:76">
      <c r="BX10585" s="2"/>
    </row>
    <row r="10586" spans="76:76">
      <c r="BX10586" s="2"/>
    </row>
    <row r="10587" spans="76:76">
      <c r="BX10587" s="2"/>
    </row>
    <row r="10588" spans="76:76">
      <c r="BX10588" s="2"/>
    </row>
    <row r="10589" spans="76:76">
      <c r="BX10589" s="2"/>
    </row>
    <row r="10590" spans="76:76">
      <c r="BX10590" s="2"/>
    </row>
    <row r="10591" spans="76:76">
      <c r="BX10591" s="2"/>
    </row>
    <row r="10592" spans="76:76">
      <c r="BX10592" s="2"/>
    </row>
    <row r="10593" spans="76:76">
      <c r="BX10593" s="2"/>
    </row>
    <row r="10594" spans="76:76">
      <c r="BX10594" s="2"/>
    </row>
    <row r="10595" spans="76:76">
      <c r="BX10595" s="2"/>
    </row>
    <row r="10596" spans="76:76">
      <c r="BX10596" s="2"/>
    </row>
    <row r="10597" spans="76:76">
      <c r="BX10597" s="2"/>
    </row>
    <row r="10598" spans="76:76">
      <c r="BX10598" s="2"/>
    </row>
    <row r="10599" spans="76:76">
      <c r="BX10599" s="2"/>
    </row>
    <row r="10600" spans="76:76">
      <c r="BX10600" s="2"/>
    </row>
    <row r="10601" spans="76:76">
      <c r="BX10601" s="2"/>
    </row>
    <row r="10602" spans="76:76">
      <c r="BX10602" s="2"/>
    </row>
    <row r="10603" spans="76:76">
      <c r="BX10603" s="2"/>
    </row>
    <row r="10604" spans="76:76">
      <c r="BX10604" s="2"/>
    </row>
    <row r="10605" spans="76:76">
      <c r="BX10605" s="2"/>
    </row>
    <row r="10606" spans="76:76">
      <c r="BX10606" s="2"/>
    </row>
    <row r="10607" spans="76:76">
      <c r="BX10607" s="2"/>
    </row>
    <row r="10608" spans="76:76">
      <c r="BX10608" s="2"/>
    </row>
    <row r="10609" spans="76:76">
      <c r="BX10609" s="2"/>
    </row>
    <row r="10610" spans="76:76">
      <c r="BX10610" s="2"/>
    </row>
    <row r="10611" spans="76:76">
      <c r="BX10611" s="2"/>
    </row>
    <row r="10612" spans="76:76">
      <c r="BX10612" s="2"/>
    </row>
    <row r="10613" spans="76:76">
      <c r="BX10613" s="2"/>
    </row>
    <row r="10614" spans="76:76">
      <c r="BX10614" s="2"/>
    </row>
    <row r="10615" spans="76:76">
      <c r="BX10615" s="2"/>
    </row>
    <row r="10616" spans="76:76">
      <c r="BX10616" s="2"/>
    </row>
    <row r="10617" spans="76:76">
      <c r="BX10617" s="2"/>
    </row>
    <row r="10618" spans="76:76">
      <c r="BX10618" s="2"/>
    </row>
    <row r="10619" spans="76:76">
      <c r="BX10619" s="2"/>
    </row>
    <row r="10620" spans="76:76">
      <c r="BX10620" s="2"/>
    </row>
    <row r="10621" spans="76:76">
      <c r="BX10621" s="2"/>
    </row>
    <row r="10622" spans="76:76">
      <c r="BX10622" s="2"/>
    </row>
    <row r="10623" spans="76:76">
      <c r="BX10623" s="2"/>
    </row>
    <row r="10624" spans="76:76">
      <c r="BX10624" s="2"/>
    </row>
    <row r="10625" spans="76:76">
      <c r="BX10625" s="2"/>
    </row>
    <row r="10626" spans="76:76">
      <c r="BX10626" s="2"/>
    </row>
    <row r="10627" spans="76:76">
      <c r="BX10627" s="2"/>
    </row>
    <row r="10628" spans="76:76">
      <c r="BX10628" s="2"/>
    </row>
    <row r="10629" spans="76:76">
      <c r="BX10629" s="2"/>
    </row>
    <row r="10630" spans="76:76">
      <c r="BX10630" s="2"/>
    </row>
    <row r="10631" spans="76:76">
      <c r="BX10631" s="2"/>
    </row>
    <row r="10632" spans="76:76">
      <c r="BX10632" s="2"/>
    </row>
    <row r="10633" spans="76:76">
      <c r="BX10633" s="2"/>
    </row>
    <row r="10634" spans="76:76">
      <c r="BX10634" s="2"/>
    </row>
    <row r="10635" spans="76:76">
      <c r="BX10635" s="2"/>
    </row>
    <row r="10636" spans="76:76">
      <c r="BX10636" s="2"/>
    </row>
    <row r="10637" spans="76:76">
      <c r="BX10637" s="2"/>
    </row>
    <row r="10638" spans="76:76">
      <c r="BX10638" s="2"/>
    </row>
    <row r="10639" spans="76:76">
      <c r="BX10639" s="2"/>
    </row>
    <row r="10640" spans="76:76">
      <c r="BX10640" s="2"/>
    </row>
    <row r="10641" spans="76:76">
      <c r="BX10641" s="2"/>
    </row>
    <row r="10642" spans="76:76">
      <c r="BX10642" s="2"/>
    </row>
    <row r="10643" spans="76:76">
      <c r="BX10643" s="2"/>
    </row>
    <row r="10644" spans="76:76">
      <c r="BX10644" s="2"/>
    </row>
    <row r="10645" spans="76:76">
      <c r="BX10645" s="2"/>
    </row>
    <row r="10646" spans="76:76">
      <c r="BX10646" s="2"/>
    </row>
    <row r="10647" spans="76:76">
      <c r="BX10647" s="2"/>
    </row>
    <row r="10648" spans="76:76">
      <c r="BX10648" s="2"/>
    </row>
    <row r="10649" spans="76:76">
      <c r="BX10649" s="2"/>
    </row>
    <row r="10650" spans="76:76">
      <c r="BX10650" s="2"/>
    </row>
    <row r="10651" spans="76:76">
      <c r="BX10651" s="2"/>
    </row>
    <row r="10652" spans="76:76">
      <c r="BX10652" s="2"/>
    </row>
    <row r="10653" spans="76:76">
      <c r="BX10653" s="2"/>
    </row>
    <row r="10654" spans="76:76">
      <c r="BX10654" s="2"/>
    </row>
    <row r="10655" spans="76:76">
      <c r="BX10655" s="2"/>
    </row>
    <row r="10656" spans="76:76">
      <c r="BX10656" s="2"/>
    </row>
    <row r="10657" spans="76:76">
      <c r="BX10657" s="2"/>
    </row>
    <row r="10658" spans="76:76">
      <c r="BX10658" s="2"/>
    </row>
    <row r="10659" spans="76:76">
      <c r="BX10659" s="2"/>
    </row>
    <row r="10660" spans="76:76">
      <c r="BX10660" s="2"/>
    </row>
    <row r="10661" spans="76:76">
      <c r="BX10661" s="2"/>
    </row>
    <row r="10662" spans="76:76">
      <c r="BX10662" s="2"/>
    </row>
    <row r="10663" spans="76:76">
      <c r="BX10663" s="2"/>
    </row>
    <row r="10664" spans="76:76">
      <c r="BX10664" s="2"/>
    </row>
    <row r="10665" spans="76:76">
      <c r="BX10665" s="2"/>
    </row>
    <row r="10666" spans="76:76">
      <c r="BX10666" s="2"/>
    </row>
    <row r="10667" spans="76:76">
      <c r="BX10667" s="2"/>
    </row>
    <row r="10668" spans="76:76">
      <c r="BX10668" s="2"/>
    </row>
    <row r="10669" spans="76:76">
      <c r="BX10669" s="2"/>
    </row>
    <row r="10670" spans="76:76">
      <c r="BX10670" s="2"/>
    </row>
    <row r="10671" spans="76:76">
      <c r="BX10671" s="2"/>
    </row>
    <row r="10672" spans="76:76">
      <c r="BX10672" s="2"/>
    </row>
    <row r="10673" spans="76:76">
      <c r="BX10673" s="2"/>
    </row>
    <row r="10674" spans="76:76">
      <c r="BX10674" s="2"/>
    </row>
    <row r="10675" spans="76:76">
      <c r="BX10675" s="2"/>
    </row>
    <row r="10676" spans="76:76">
      <c r="BX10676" s="2"/>
    </row>
    <row r="10677" spans="76:76">
      <c r="BX10677" s="2"/>
    </row>
    <row r="10678" spans="76:76">
      <c r="BX10678" s="2"/>
    </row>
    <row r="10679" spans="76:76">
      <c r="BX10679" s="2"/>
    </row>
    <row r="10680" spans="76:76">
      <c r="BX10680" s="2"/>
    </row>
    <row r="10681" spans="76:76">
      <c r="BX10681" s="2"/>
    </row>
    <row r="10682" spans="76:76">
      <c r="BX10682" s="2"/>
    </row>
    <row r="10683" spans="76:76">
      <c r="BX10683" s="2"/>
    </row>
    <row r="10684" spans="76:76">
      <c r="BX10684" s="2"/>
    </row>
    <row r="10685" spans="76:76">
      <c r="BX10685" s="2"/>
    </row>
    <row r="10686" spans="76:76">
      <c r="BX10686" s="2"/>
    </row>
    <row r="10687" spans="76:76">
      <c r="BX10687" s="2"/>
    </row>
    <row r="10688" spans="76:76">
      <c r="BX10688" s="2"/>
    </row>
    <row r="10689" spans="76:76">
      <c r="BX10689" s="2"/>
    </row>
    <row r="10690" spans="76:76">
      <c r="BX10690" s="2"/>
    </row>
    <row r="10691" spans="76:76">
      <c r="BX10691" s="2"/>
    </row>
    <row r="10692" spans="76:76">
      <c r="BX10692" s="2"/>
    </row>
    <row r="10693" spans="76:76">
      <c r="BX10693" s="2"/>
    </row>
    <row r="10694" spans="76:76">
      <c r="BX10694" s="2"/>
    </row>
    <row r="10695" spans="76:76">
      <c r="BX10695" s="2"/>
    </row>
    <row r="10696" spans="76:76">
      <c r="BX10696" s="2"/>
    </row>
    <row r="10697" spans="76:76">
      <c r="BX10697" s="2"/>
    </row>
    <row r="10698" spans="76:76">
      <c r="BX10698" s="2"/>
    </row>
    <row r="10699" spans="76:76">
      <c r="BX10699" s="2"/>
    </row>
    <row r="10700" spans="76:76">
      <c r="BX10700" s="2"/>
    </row>
    <row r="10701" spans="76:76">
      <c r="BX10701" s="2"/>
    </row>
    <row r="10702" spans="76:76">
      <c r="BX10702" s="2"/>
    </row>
    <row r="10703" spans="76:76">
      <c r="BX10703" s="2"/>
    </row>
    <row r="10704" spans="76:76">
      <c r="BX10704" s="2"/>
    </row>
    <row r="10705" spans="76:76">
      <c r="BX10705" s="2"/>
    </row>
    <row r="10706" spans="76:76">
      <c r="BX10706" s="2"/>
    </row>
    <row r="10707" spans="76:76">
      <c r="BX10707" s="2"/>
    </row>
    <row r="10708" spans="76:76">
      <c r="BX10708" s="2"/>
    </row>
    <row r="10709" spans="76:76">
      <c r="BX10709" s="2"/>
    </row>
    <row r="10710" spans="76:76">
      <c r="BX10710" s="2"/>
    </row>
    <row r="10711" spans="76:76">
      <c r="BX10711" s="2"/>
    </row>
    <row r="10712" spans="76:76">
      <c r="BX10712" s="2"/>
    </row>
    <row r="10713" spans="76:76">
      <c r="BX10713" s="2"/>
    </row>
    <row r="10714" spans="76:76">
      <c r="BX10714" s="2"/>
    </row>
    <row r="10715" spans="76:76">
      <c r="BX10715" s="2"/>
    </row>
    <row r="10716" spans="76:76">
      <c r="BX10716" s="2"/>
    </row>
    <row r="10717" spans="76:76">
      <c r="BX10717" s="2"/>
    </row>
    <row r="10718" spans="76:76">
      <c r="BX10718" s="2"/>
    </row>
    <row r="10719" spans="76:76">
      <c r="BX10719" s="2"/>
    </row>
    <row r="10720" spans="76:76">
      <c r="BX10720" s="2"/>
    </row>
    <row r="10721" spans="76:76">
      <c r="BX10721" s="2"/>
    </row>
    <row r="10722" spans="76:76">
      <c r="BX10722" s="2"/>
    </row>
    <row r="10723" spans="76:76">
      <c r="BX10723" s="2"/>
    </row>
    <row r="10724" spans="76:76">
      <c r="BX10724" s="2"/>
    </row>
    <row r="10725" spans="76:76">
      <c r="BX10725" s="2"/>
    </row>
    <row r="10726" spans="76:76">
      <c r="BX10726" s="2"/>
    </row>
    <row r="10727" spans="76:76">
      <c r="BX10727" s="2"/>
    </row>
    <row r="10728" spans="76:76">
      <c r="BX10728" s="2"/>
    </row>
    <row r="10729" spans="76:76">
      <c r="BX10729" s="2"/>
    </row>
    <row r="10730" spans="76:76">
      <c r="BX10730" s="2"/>
    </row>
    <row r="10731" spans="76:76">
      <c r="BX10731" s="2"/>
    </row>
    <row r="10732" spans="76:76">
      <c r="BX10732" s="2"/>
    </row>
    <row r="10733" spans="76:76">
      <c r="BX10733" s="2"/>
    </row>
    <row r="10734" spans="76:76">
      <c r="BX10734" s="2"/>
    </row>
    <row r="10735" spans="76:76">
      <c r="BX10735" s="2"/>
    </row>
    <row r="10736" spans="76:76">
      <c r="BX10736" s="2"/>
    </row>
    <row r="10737" spans="76:76">
      <c r="BX10737" s="2"/>
    </row>
    <row r="10738" spans="76:76">
      <c r="BX10738" s="2"/>
    </row>
    <row r="10739" spans="76:76">
      <c r="BX10739" s="2"/>
    </row>
    <row r="10740" spans="76:76">
      <c r="BX10740" s="2"/>
    </row>
    <row r="10741" spans="76:76">
      <c r="BX10741" s="2"/>
    </row>
    <row r="10742" spans="76:76">
      <c r="BX10742" s="2"/>
    </row>
    <row r="10743" spans="76:76">
      <c r="BX10743" s="2"/>
    </row>
    <row r="10744" spans="76:76">
      <c r="BX10744" s="2"/>
    </row>
    <row r="10745" spans="76:76">
      <c r="BX10745" s="2"/>
    </row>
    <row r="10746" spans="76:76">
      <c r="BX10746" s="2"/>
    </row>
    <row r="10747" spans="76:76">
      <c r="BX10747" s="2"/>
    </row>
    <row r="10748" spans="76:76">
      <c r="BX10748" s="2"/>
    </row>
    <row r="10749" spans="76:76">
      <c r="BX10749" s="2"/>
    </row>
    <row r="10750" spans="76:76">
      <c r="BX10750" s="2"/>
    </row>
    <row r="10751" spans="76:76">
      <c r="BX10751" s="2"/>
    </row>
    <row r="10752" spans="76:76">
      <c r="BX10752" s="2"/>
    </row>
    <row r="10753" spans="76:76">
      <c r="BX10753" s="2"/>
    </row>
    <row r="10754" spans="76:76">
      <c r="BX10754" s="2"/>
    </row>
    <row r="10755" spans="76:76">
      <c r="BX10755" s="2"/>
    </row>
    <row r="10756" spans="76:76">
      <c r="BX10756" s="2"/>
    </row>
    <row r="10757" spans="76:76">
      <c r="BX10757" s="2"/>
    </row>
    <row r="10758" spans="76:76">
      <c r="BX10758" s="2"/>
    </row>
    <row r="10759" spans="76:76">
      <c r="BX10759" s="2"/>
    </row>
    <row r="10760" spans="76:76">
      <c r="BX10760" s="2"/>
    </row>
    <row r="10761" spans="76:76">
      <c r="BX10761" s="2"/>
    </row>
    <row r="10762" spans="76:76">
      <c r="BX10762" s="2"/>
    </row>
    <row r="10763" spans="76:76">
      <c r="BX10763" s="2"/>
    </row>
    <row r="10764" spans="76:76">
      <c r="BX10764" s="2"/>
    </row>
    <row r="10765" spans="76:76">
      <c r="BX10765" s="2"/>
    </row>
    <row r="10766" spans="76:76">
      <c r="BX10766" s="2"/>
    </row>
    <row r="10767" spans="76:76">
      <c r="BX10767" s="2"/>
    </row>
    <row r="10768" spans="76:76">
      <c r="BX10768" s="2"/>
    </row>
    <row r="10769" spans="76:76">
      <c r="BX10769" s="2"/>
    </row>
    <row r="10770" spans="76:76">
      <c r="BX10770" s="2"/>
    </row>
    <row r="10771" spans="76:76">
      <c r="BX10771" s="2"/>
    </row>
    <row r="10772" spans="76:76">
      <c r="BX10772" s="2"/>
    </row>
    <row r="10773" spans="76:76">
      <c r="BX10773" s="2"/>
    </row>
    <row r="10774" spans="76:76">
      <c r="BX10774" s="2"/>
    </row>
    <row r="10775" spans="76:76">
      <c r="BX10775" s="2"/>
    </row>
    <row r="10776" spans="76:76">
      <c r="BX10776" s="2"/>
    </row>
    <row r="10777" spans="76:76">
      <c r="BX10777" s="2"/>
    </row>
    <row r="10778" spans="76:76">
      <c r="BX10778" s="2"/>
    </row>
    <row r="10779" spans="76:76">
      <c r="BX10779" s="2"/>
    </row>
    <row r="10780" spans="76:76">
      <c r="BX10780" s="2"/>
    </row>
    <row r="10781" spans="76:76">
      <c r="BX10781" s="2"/>
    </row>
    <row r="10782" spans="76:76">
      <c r="BX10782" s="2"/>
    </row>
    <row r="10783" spans="76:76">
      <c r="BX10783" s="2"/>
    </row>
    <row r="10784" spans="76:76">
      <c r="BX10784" s="2"/>
    </row>
    <row r="10785" spans="76:76">
      <c r="BX10785" s="2"/>
    </row>
    <row r="10786" spans="76:76">
      <c r="BX10786" s="2"/>
    </row>
    <row r="10787" spans="76:76">
      <c r="BX10787" s="2"/>
    </row>
    <row r="10788" spans="76:76">
      <c r="BX10788" s="2"/>
    </row>
    <row r="10789" spans="76:76">
      <c r="BX10789" s="2"/>
    </row>
    <row r="10790" spans="76:76">
      <c r="BX10790" s="2"/>
    </row>
    <row r="10791" spans="76:76">
      <c r="BX10791" s="2"/>
    </row>
    <row r="10792" spans="76:76">
      <c r="BX10792" s="2"/>
    </row>
    <row r="10793" spans="76:76">
      <c r="BX10793" s="2"/>
    </row>
    <row r="10794" spans="76:76">
      <c r="BX10794" s="2"/>
    </row>
    <row r="10795" spans="76:76">
      <c r="BX10795" s="2"/>
    </row>
    <row r="10796" spans="76:76">
      <c r="BX10796" s="2"/>
    </row>
    <row r="10797" spans="76:76">
      <c r="BX10797" s="2"/>
    </row>
    <row r="10798" spans="76:76">
      <c r="BX10798" s="2"/>
    </row>
    <row r="10799" spans="76:76">
      <c r="BX10799" s="2"/>
    </row>
    <row r="10800" spans="76:76">
      <c r="BX10800" s="2"/>
    </row>
    <row r="10801" spans="76:76">
      <c r="BX10801" s="2"/>
    </row>
    <row r="10802" spans="76:76">
      <c r="BX10802" s="2"/>
    </row>
    <row r="10803" spans="76:76">
      <c r="BX10803" s="2"/>
    </row>
    <row r="10804" spans="76:76">
      <c r="BX10804" s="2"/>
    </row>
    <row r="10805" spans="76:76">
      <c r="BX10805" s="2"/>
    </row>
    <row r="10806" spans="76:76">
      <c r="BX10806" s="2"/>
    </row>
    <row r="10807" spans="76:76">
      <c r="BX10807" s="2"/>
    </row>
    <row r="10808" spans="76:76">
      <c r="BX10808" s="2"/>
    </row>
    <row r="10809" spans="76:76">
      <c r="BX10809" s="2"/>
    </row>
    <row r="10810" spans="76:76">
      <c r="BX10810" s="2"/>
    </row>
    <row r="10811" spans="76:76">
      <c r="BX10811" s="2"/>
    </row>
    <row r="10812" spans="76:76">
      <c r="BX10812" s="2"/>
    </row>
    <row r="10813" spans="76:76">
      <c r="BX10813" s="2"/>
    </row>
    <row r="10814" spans="76:76">
      <c r="BX10814" s="2"/>
    </row>
    <row r="10815" spans="76:76">
      <c r="BX10815" s="2"/>
    </row>
    <row r="10816" spans="76:76">
      <c r="BX10816" s="2"/>
    </row>
    <row r="10817" spans="76:76">
      <c r="BX10817" s="2"/>
    </row>
    <row r="10818" spans="76:76">
      <c r="BX10818" s="2"/>
    </row>
    <row r="10819" spans="76:76">
      <c r="BX10819" s="2"/>
    </row>
    <row r="10820" spans="76:76">
      <c r="BX10820" s="2"/>
    </row>
    <row r="10821" spans="76:76">
      <c r="BX10821" s="2"/>
    </row>
    <row r="10822" spans="76:76">
      <c r="BX10822" s="2"/>
    </row>
    <row r="10823" spans="76:76">
      <c r="BX10823" s="2"/>
    </row>
    <row r="10824" spans="76:76">
      <c r="BX10824" s="2"/>
    </row>
    <row r="10825" spans="76:76">
      <c r="BX10825" s="2"/>
    </row>
    <row r="10826" spans="76:76">
      <c r="BX10826" s="2"/>
    </row>
    <row r="10827" spans="76:76">
      <c r="BX10827" s="2"/>
    </row>
    <row r="10828" spans="76:76">
      <c r="BX10828" s="2"/>
    </row>
    <row r="10829" spans="76:76">
      <c r="BX10829" s="2"/>
    </row>
    <row r="10830" spans="76:76">
      <c r="BX10830" s="2"/>
    </row>
    <row r="10831" spans="76:76">
      <c r="BX10831" s="2"/>
    </row>
    <row r="10832" spans="76:76">
      <c r="BX10832" s="2"/>
    </row>
    <row r="10833" spans="76:76">
      <c r="BX10833" s="2"/>
    </row>
    <row r="10834" spans="76:76">
      <c r="BX10834" s="2"/>
    </row>
    <row r="10835" spans="76:76">
      <c r="BX10835" s="2"/>
    </row>
    <row r="10836" spans="76:76">
      <c r="BX10836" s="2"/>
    </row>
    <row r="10837" spans="76:76">
      <c r="BX10837" s="2"/>
    </row>
    <row r="10838" spans="76:76">
      <c r="BX10838" s="2"/>
    </row>
    <row r="10839" spans="76:76">
      <c r="BX10839" s="2"/>
    </row>
    <row r="10840" spans="76:76">
      <c r="BX10840" s="2"/>
    </row>
    <row r="10841" spans="76:76">
      <c r="BX10841" s="2"/>
    </row>
    <row r="10842" spans="76:76">
      <c r="BX10842" s="2"/>
    </row>
    <row r="10843" spans="76:76">
      <c r="BX10843" s="2"/>
    </row>
    <row r="10844" spans="76:76">
      <c r="BX10844" s="2"/>
    </row>
    <row r="10845" spans="76:76">
      <c r="BX10845" s="2"/>
    </row>
    <row r="10846" spans="76:76">
      <c r="BX10846" s="2"/>
    </row>
    <row r="10847" spans="76:76">
      <c r="BX10847" s="2"/>
    </row>
    <row r="10848" spans="76:76">
      <c r="BX10848" s="2"/>
    </row>
    <row r="10849" spans="76:76">
      <c r="BX10849" s="2"/>
    </row>
    <row r="10850" spans="76:76">
      <c r="BX10850" s="2"/>
    </row>
    <row r="10851" spans="76:76">
      <c r="BX10851" s="2"/>
    </row>
    <row r="10852" spans="76:76">
      <c r="BX10852" s="2"/>
    </row>
    <row r="10853" spans="76:76">
      <c r="BX10853" s="2"/>
    </row>
    <row r="10854" spans="76:76">
      <c r="BX10854" s="2"/>
    </row>
    <row r="10855" spans="76:76">
      <c r="BX10855" s="2"/>
    </row>
    <row r="10856" spans="76:76">
      <c r="BX10856" s="2"/>
    </row>
    <row r="10857" spans="76:76">
      <c r="BX10857" s="2"/>
    </row>
    <row r="10858" spans="76:76">
      <c r="BX10858" s="2"/>
    </row>
    <row r="10859" spans="76:76">
      <c r="BX10859" s="2"/>
    </row>
    <row r="10860" spans="76:76">
      <c r="BX10860" s="2"/>
    </row>
    <row r="10861" spans="76:76">
      <c r="BX10861" s="2"/>
    </row>
    <row r="10862" spans="76:76">
      <c r="BX10862" s="2"/>
    </row>
    <row r="10863" spans="76:76">
      <c r="BX10863" s="2"/>
    </row>
    <row r="10864" spans="76:76">
      <c r="BX10864" s="2"/>
    </row>
    <row r="10865" spans="76:76">
      <c r="BX10865" s="2"/>
    </row>
    <row r="10866" spans="76:76">
      <c r="BX10866" s="2"/>
    </row>
    <row r="10867" spans="76:76">
      <c r="BX10867" s="2"/>
    </row>
    <row r="10868" spans="76:76">
      <c r="BX10868" s="2"/>
    </row>
    <row r="10869" spans="76:76">
      <c r="BX10869" s="2"/>
    </row>
    <row r="10870" spans="76:76">
      <c r="BX10870" s="2"/>
    </row>
    <row r="10871" spans="76:76">
      <c r="BX10871" s="2"/>
    </row>
    <row r="10872" spans="76:76">
      <c r="BX10872" s="2"/>
    </row>
    <row r="10873" spans="76:76">
      <c r="BX10873" s="2"/>
    </row>
    <row r="10874" spans="76:76">
      <c r="BX10874" s="2"/>
    </row>
    <row r="10875" spans="76:76">
      <c r="BX10875" s="2"/>
    </row>
    <row r="10876" spans="76:76">
      <c r="BX10876" s="2"/>
    </row>
    <row r="10877" spans="76:76">
      <c r="BX10877" s="2"/>
    </row>
    <row r="10878" spans="76:76">
      <c r="BX10878" s="2"/>
    </row>
    <row r="10879" spans="76:76">
      <c r="BX10879" s="2"/>
    </row>
    <row r="10880" spans="76:76">
      <c r="BX10880" s="2"/>
    </row>
    <row r="10881" spans="76:76">
      <c r="BX10881" s="2"/>
    </row>
    <row r="10882" spans="76:76">
      <c r="BX10882" s="2"/>
    </row>
    <row r="10883" spans="76:76">
      <c r="BX10883" s="2"/>
    </row>
    <row r="10884" spans="76:76">
      <c r="BX10884" s="2"/>
    </row>
    <row r="10885" spans="76:76">
      <c r="BX10885" s="2"/>
    </row>
    <row r="10886" spans="76:76">
      <c r="BX10886" s="2"/>
    </row>
    <row r="10887" spans="76:76">
      <c r="BX10887" s="2"/>
    </row>
    <row r="10888" spans="76:76">
      <c r="BX10888" s="2"/>
    </row>
    <row r="10889" spans="76:76">
      <c r="BX10889" s="2"/>
    </row>
    <row r="10890" spans="76:76">
      <c r="BX10890" s="2"/>
    </row>
    <row r="10891" spans="76:76">
      <c r="BX10891" s="2"/>
    </row>
    <row r="10892" spans="76:76">
      <c r="BX10892" s="2"/>
    </row>
    <row r="10893" spans="76:76">
      <c r="BX10893" s="2"/>
    </row>
    <row r="10894" spans="76:76">
      <c r="BX10894" s="2"/>
    </row>
    <row r="10895" spans="76:76">
      <c r="BX10895" s="2"/>
    </row>
    <row r="10896" spans="76:76">
      <c r="BX10896" s="2"/>
    </row>
    <row r="10897" spans="76:76">
      <c r="BX10897" s="2"/>
    </row>
    <row r="10898" spans="76:76">
      <c r="BX10898" s="2"/>
    </row>
    <row r="10899" spans="76:76">
      <c r="BX10899" s="2"/>
    </row>
    <row r="10900" spans="76:76">
      <c r="BX10900" s="2"/>
    </row>
    <row r="10901" spans="76:76">
      <c r="BX10901" s="2"/>
    </row>
    <row r="10902" spans="76:76">
      <c r="BX10902" s="2"/>
    </row>
    <row r="10903" spans="76:76">
      <c r="BX10903" s="2"/>
    </row>
    <row r="10904" spans="76:76">
      <c r="BX10904" s="2"/>
    </row>
    <row r="10905" spans="76:76">
      <c r="BX10905" s="2"/>
    </row>
    <row r="10906" spans="76:76">
      <c r="BX10906" s="2"/>
    </row>
    <row r="10907" spans="76:76">
      <c r="BX10907" s="2"/>
    </row>
    <row r="10908" spans="76:76">
      <c r="BX10908" s="2"/>
    </row>
    <row r="10909" spans="76:76">
      <c r="BX10909" s="2"/>
    </row>
    <row r="10910" spans="76:76">
      <c r="BX10910" s="2"/>
    </row>
    <row r="10911" spans="76:76">
      <c r="BX10911" s="2"/>
    </row>
    <row r="10912" spans="76:76">
      <c r="BX10912" s="2"/>
    </row>
    <row r="10913" spans="76:76">
      <c r="BX10913" s="2"/>
    </row>
    <row r="10914" spans="76:76">
      <c r="BX10914" s="2"/>
    </row>
    <row r="10915" spans="76:76">
      <c r="BX10915" s="2"/>
    </row>
    <row r="10916" spans="76:76">
      <c r="BX10916" s="2"/>
    </row>
    <row r="10917" spans="76:76">
      <c r="BX10917" s="2"/>
    </row>
    <row r="10918" spans="76:76">
      <c r="BX10918" s="2"/>
    </row>
    <row r="10919" spans="76:76">
      <c r="BX10919" s="2"/>
    </row>
    <row r="10920" spans="76:76">
      <c r="BX10920" s="2"/>
    </row>
    <row r="10921" spans="76:76">
      <c r="BX10921" s="2"/>
    </row>
    <row r="10922" spans="76:76">
      <c r="BX10922" s="2"/>
    </row>
    <row r="10923" spans="76:76">
      <c r="BX10923" s="2"/>
    </row>
    <row r="10924" spans="76:76">
      <c r="BX10924" s="2"/>
    </row>
    <row r="10925" spans="76:76">
      <c r="BX10925" s="2"/>
    </row>
    <row r="10926" spans="76:76">
      <c r="BX10926" s="2"/>
    </row>
    <row r="10927" spans="76:76">
      <c r="BX10927" s="2"/>
    </row>
    <row r="10928" spans="76:76">
      <c r="BX10928" s="2"/>
    </row>
    <row r="10929" spans="76:76">
      <c r="BX10929" s="2"/>
    </row>
    <row r="10930" spans="76:76">
      <c r="BX10930" s="2"/>
    </row>
    <row r="10931" spans="76:76">
      <c r="BX10931" s="2"/>
    </row>
    <row r="10932" spans="76:76">
      <c r="BX10932" s="2"/>
    </row>
    <row r="10933" spans="76:76">
      <c r="BX10933" s="2"/>
    </row>
    <row r="10934" spans="76:76">
      <c r="BX10934" s="2"/>
    </row>
    <row r="10935" spans="76:76">
      <c r="BX10935" s="2"/>
    </row>
    <row r="10936" spans="76:76">
      <c r="BX10936" s="2"/>
    </row>
    <row r="10937" spans="76:76">
      <c r="BX10937" s="2"/>
    </row>
    <row r="10938" spans="76:76">
      <c r="BX10938" s="2"/>
    </row>
    <row r="10939" spans="76:76">
      <c r="BX10939" s="2"/>
    </row>
    <row r="10940" spans="76:76">
      <c r="BX10940" s="2"/>
    </row>
    <row r="10941" spans="76:76">
      <c r="BX10941" s="2"/>
    </row>
    <row r="10942" spans="76:76">
      <c r="BX10942" s="2"/>
    </row>
    <row r="10943" spans="76:76">
      <c r="BX10943" s="2"/>
    </row>
    <row r="10944" spans="76:76">
      <c r="BX10944" s="2"/>
    </row>
    <row r="10945" spans="76:76">
      <c r="BX10945" s="2"/>
    </row>
    <row r="10946" spans="76:76">
      <c r="BX10946" s="2"/>
    </row>
    <row r="10947" spans="76:76">
      <c r="BX10947" s="2"/>
    </row>
    <row r="10948" spans="76:76">
      <c r="BX10948" s="2"/>
    </row>
    <row r="10949" spans="76:76">
      <c r="BX10949" s="2"/>
    </row>
    <row r="10950" spans="76:76">
      <c r="BX10950" s="2"/>
    </row>
    <row r="10951" spans="76:76">
      <c r="BX10951" s="2"/>
    </row>
    <row r="10952" spans="76:76">
      <c r="BX10952" s="2"/>
    </row>
    <row r="10953" spans="76:76">
      <c r="BX10953" s="2"/>
    </row>
    <row r="10954" spans="76:76">
      <c r="BX10954" s="2"/>
    </row>
    <row r="10955" spans="76:76">
      <c r="BX10955" s="2"/>
    </row>
    <row r="10956" spans="76:76">
      <c r="BX10956" s="2"/>
    </row>
    <row r="10957" spans="76:76">
      <c r="BX10957" s="2"/>
    </row>
    <row r="10958" spans="76:76">
      <c r="BX10958" s="2"/>
    </row>
    <row r="10959" spans="76:76">
      <c r="BX10959" s="2"/>
    </row>
    <row r="10960" spans="76:76">
      <c r="BX10960" s="2"/>
    </row>
    <row r="10961" spans="76:76">
      <c r="BX10961" s="2"/>
    </row>
    <row r="10962" spans="76:76">
      <c r="BX10962" s="2"/>
    </row>
    <row r="10963" spans="76:76">
      <c r="BX10963" s="2"/>
    </row>
    <row r="10964" spans="76:76">
      <c r="BX10964" s="2"/>
    </row>
    <row r="10965" spans="76:76">
      <c r="BX10965" s="2"/>
    </row>
    <row r="10966" spans="76:76">
      <c r="BX10966" s="2"/>
    </row>
    <row r="10967" spans="76:76">
      <c r="BX10967" s="2"/>
    </row>
    <row r="10968" spans="76:76">
      <c r="BX10968" s="2"/>
    </row>
    <row r="10969" spans="76:76">
      <c r="BX10969" s="2"/>
    </row>
    <row r="10970" spans="76:76">
      <c r="BX10970" s="2"/>
    </row>
    <row r="10971" spans="76:76">
      <c r="BX10971" s="2"/>
    </row>
    <row r="10972" spans="76:76">
      <c r="BX10972" s="2"/>
    </row>
    <row r="10973" spans="76:76">
      <c r="BX10973" s="2"/>
    </row>
    <row r="10974" spans="76:76">
      <c r="BX10974" s="2"/>
    </row>
    <row r="10975" spans="76:76">
      <c r="BX10975" s="2"/>
    </row>
    <row r="10976" spans="76:76">
      <c r="BX10976" s="2"/>
    </row>
    <row r="10977" spans="76:76">
      <c r="BX10977" s="2"/>
    </row>
    <row r="10978" spans="76:76">
      <c r="BX10978" s="2"/>
    </row>
    <row r="10979" spans="76:76">
      <c r="BX10979" s="2"/>
    </row>
    <row r="10980" spans="76:76">
      <c r="BX10980" s="2"/>
    </row>
    <row r="10981" spans="76:76">
      <c r="BX10981" s="2"/>
    </row>
    <row r="10982" spans="76:76">
      <c r="BX10982" s="2"/>
    </row>
    <row r="10983" spans="76:76">
      <c r="BX10983" s="2"/>
    </row>
    <row r="10984" spans="76:76">
      <c r="BX10984" s="2"/>
    </row>
    <row r="10985" spans="76:76">
      <c r="BX10985" s="2"/>
    </row>
    <row r="10986" spans="76:76">
      <c r="BX10986" s="2"/>
    </row>
    <row r="10987" spans="76:76">
      <c r="BX10987" s="2"/>
    </row>
    <row r="10988" spans="76:76">
      <c r="BX10988" s="2"/>
    </row>
    <row r="10989" spans="76:76">
      <c r="BX10989" s="2"/>
    </row>
    <row r="10990" spans="76:76">
      <c r="BX10990" s="2"/>
    </row>
    <row r="10991" spans="76:76">
      <c r="BX10991" s="2"/>
    </row>
    <row r="10992" spans="76:76">
      <c r="BX10992" s="2"/>
    </row>
    <row r="10993" spans="76:76">
      <c r="BX10993" s="2"/>
    </row>
    <row r="10994" spans="76:76">
      <c r="BX10994" s="2"/>
    </row>
    <row r="10995" spans="76:76">
      <c r="BX10995" s="2"/>
    </row>
    <row r="10996" spans="76:76">
      <c r="BX10996" s="2"/>
    </row>
    <row r="10997" spans="76:76">
      <c r="BX10997" s="2"/>
    </row>
    <row r="10998" spans="76:76">
      <c r="BX10998" s="2"/>
    </row>
    <row r="10999" spans="76:76">
      <c r="BX10999" s="2"/>
    </row>
    <row r="11000" spans="76:76">
      <c r="BX11000" s="2"/>
    </row>
    <row r="11001" spans="76:76">
      <c r="BX11001" s="2"/>
    </row>
    <row r="11002" spans="76:76">
      <c r="BX11002" s="2"/>
    </row>
    <row r="11003" spans="76:76">
      <c r="BX11003" s="2"/>
    </row>
    <row r="11004" spans="76:76">
      <c r="BX11004" s="2"/>
    </row>
    <row r="11005" spans="76:76">
      <c r="BX11005" s="2"/>
    </row>
    <row r="11006" spans="76:76">
      <c r="BX11006" s="2"/>
    </row>
    <row r="11007" spans="76:76">
      <c r="BX11007" s="2"/>
    </row>
    <row r="11008" spans="76:76">
      <c r="BX11008" s="2"/>
    </row>
    <row r="11009" spans="76:76">
      <c r="BX11009" s="2"/>
    </row>
    <row r="11010" spans="76:76">
      <c r="BX11010" s="2"/>
    </row>
    <row r="11011" spans="76:76">
      <c r="BX11011" s="2"/>
    </row>
    <row r="11012" spans="76:76">
      <c r="BX11012" s="2"/>
    </row>
    <row r="11013" spans="76:76">
      <c r="BX11013" s="2"/>
    </row>
    <row r="11014" spans="76:76">
      <c r="BX11014" s="2"/>
    </row>
    <row r="11015" spans="76:76">
      <c r="BX11015" s="2"/>
    </row>
    <row r="11016" spans="76:76">
      <c r="BX11016" s="2"/>
    </row>
    <row r="11017" spans="76:76">
      <c r="BX11017" s="2"/>
    </row>
    <row r="11018" spans="76:76">
      <c r="BX11018" s="2"/>
    </row>
    <row r="11019" spans="76:76">
      <c r="BX11019" s="2"/>
    </row>
    <row r="11020" spans="76:76">
      <c r="BX11020" s="2"/>
    </row>
    <row r="11021" spans="76:76">
      <c r="BX11021" s="2"/>
    </row>
    <row r="11022" spans="76:76">
      <c r="BX11022" s="2"/>
    </row>
    <row r="11023" spans="76:76">
      <c r="BX11023" s="2"/>
    </row>
    <row r="11024" spans="76:76">
      <c r="BX11024" s="2"/>
    </row>
    <row r="11025" spans="76:76">
      <c r="BX11025" s="2"/>
    </row>
    <row r="11026" spans="76:76">
      <c r="BX11026" s="2"/>
    </row>
    <row r="11027" spans="76:76">
      <c r="BX11027" s="2"/>
    </row>
    <row r="11028" spans="76:76">
      <c r="BX11028" s="2"/>
    </row>
    <row r="11029" spans="76:76">
      <c r="BX11029" s="2"/>
    </row>
    <row r="11030" spans="76:76">
      <c r="BX11030" s="2"/>
    </row>
    <row r="11031" spans="76:76">
      <c r="BX11031" s="2"/>
    </row>
    <row r="11032" spans="76:76">
      <c r="BX11032" s="2"/>
    </row>
    <row r="11033" spans="76:76">
      <c r="BX11033" s="2"/>
    </row>
    <row r="11034" spans="76:76">
      <c r="BX11034" s="2"/>
    </row>
    <row r="11035" spans="76:76">
      <c r="BX11035" s="2"/>
    </row>
    <row r="11036" spans="76:76">
      <c r="BX11036" s="2"/>
    </row>
    <row r="11037" spans="76:76">
      <c r="BX11037" s="2"/>
    </row>
    <row r="11038" spans="76:76">
      <c r="BX11038" s="2"/>
    </row>
    <row r="11039" spans="76:76">
      <c r="BX11039" s="2"/>
    </row>
    <row r="11040" spans="76:76">
      <c r="BX11040" s="2"/>
    </row>
    <row r="11041" spans="76:76">
      <c r="BX11041" s="2"/>
    </row>
    <row r="11042" spans="76:76">
      <c r="BX11042" s="2"/>
    </row>
    <row r="11043" spans="76:76">
      <c r="BX11043" s="2"/>
    </row>
    <row r="11044" spans="76:76">
      <c r="BX11044" s="2"/>
    </row>
    <row r="11045" spans="76:76">
      <c r="BX11045" s="2"/>
    </row>
    <row r="11046" spans="76:76">
      <c r="BX11046" s="2"/>
    </row>
    <row r="11047" spans="76:76">
      <c r="BX11047" s="2"/>
    </row>
    <row r="11048" spans="76:76">
      <c r="BX11048" s="2"/>
    </row>
    <row r="11049" spans="76:76">
      <c r="BX11049" s="2"/>
    </row>
    <row r="11050" spans="76:76">
      <c r="BX11050" s="2"/>
    </row>
    <row r="11051" spans="76:76">
      <c r="BX11051" s="2"/>
    </row>
    <row r="11052" spans="76:76">
      <c r="BX11052" s="2"/>
    </row>
    <row r="11053" spans="76:76">
      <c r="BX11053" s="2"/>
    </row>
    <row r="11054" spans="76:76">
      <c r="BX11054" s="2"/>
    </row>
    <row r="11055" spans="76:76">
      <c r="BX11055" s="2"/>
    </row>
    <row r="11056" spans="76:76">
      <c r="BX11056" s="2"/>
    </row>
    <row r="11057" spans="76:76">
      <c r="BX11057" s="2"/>
    </row>
    <row r="11058" spans="76:76">
      <c r="BX11058" s="2"/>
    </row>
    <row r="11059" spans="76:76">
      <c r="BX11059" s="2"/>
    </row>
    <row r="11060" spans="76:76">
      <c r="BX11060" s="2"/>
    </row>
    <row r="11061" spans="76:76">
      <c r="BX11061" s="2"/>
    </row>
    <row r="11062" spans="76:76">
      <c r="BX11062" s="2"/>
    </row>
    <row r="11063" spans="76:76">
      <c r="BX11063" s="2"/>
    </row>
    <row r="11064" spans="76:76">
      <c r="BX11064" s="2"/>
    </row>
    <row r="11065" spans="76:76">
      <c r="BX11065" s="2"/>
    </row>
    <row r="11066" spans="76:76">
      <c r="BX11066" s="2"/>
    </row>
    <row r="11067" spans="76:76">
      <c r="BX11067" s="2"/>
    </row>
    <row r="11068" spans="76:76">
      <c r="BX11068" s="2"/>
    </row>
    <row r="11069" spans="76:76">
      <c r="BX11069" s="2"/>
    </row>
    <row r="11070" spans="76:76">
      <c r="BX11070" s="2"/>
    </row>
    <row r="11071" spans="76:76">
      <c r="BX11071" s="2"/>
    </row>
    <row r="11072" spans="76:76">
      <c r="BX11072" s="2"/>
    </row>
    <row r="11073" spans="76:76">
      <c r="BX11073" s="2"/>
    </row>
    <row r="11074" spans="76:76">
      <c r="BX11074" s="2"/>
    </row>
    <row r="11075" spans="76:76">
      <c r="BX11075" s="2"/>
    </row>
    <row r="11076" spans="76:76">
      <c r="BX11076" s="2"/>
    </row>
    <row r="11077" spans="76:76">
      <c r="BX11077" s="2"/>
    </row>
    <row r="11078" spans="76:76">
      <c r="BX11078" s="2"/>
    </row>
    <row r="11079" spans="76:76">
      <c r="BX11079" s="2"/>
    </row>
    <row r="11080" spans="76:76">
      <c r="BX11080" s="2"/>
    </row>
    <row r="11081" spans="76:76">
      <c r="BX11081" s="2"/>
    </row>
    <row r="11082" spans="76:76">
      <c r="BX11082" s="2"/>
    </row>
    <row r="11083" spans="76:76">
      <c r="BX11083" s="2"/>
    </row>
    <row r="11084" spans="76:76">
      <c r="BX11084" s="2"/>
    </row>
    <row r="11085" spans="76:76">
      <c r="BX11085" s="2"/>
    </row>
    <row r="11086" spans="76:76">
      <c r="BX11086" s="2"/>
    </row>
    <row r="11087" spans="76:76">
      <c r="BX11087" s="2"/>
    </row>
    <row r="11088" spans="76:76">
      <c r="BX11088" s="2"/>
    </row>
    <row r="11089" spans="76:76">
      <c r="BX11089" s="2"/>
    </row>
    <row r="11090" spans="76:76">
      <c r="BX11090" s="2"/>
    </row>
    <row r="11091" spans="76:76">
      <c r="BX11091" s="2"/>
    </row>
    <row r="11092" spans="76:76">
      <c r="BX11092" s="2"/>
    </row>
    <row r="11093" spans="76:76">
      <c r="BX11093" s="2"/>
    </row>
    <row r="11094" spans="76:76">
      <c r="BX11094" s="2"/>
    </row>
    <row r="11095" spans="76:76">
      <c r="BX11095" s="2"/>
    </row>
    <row r="11096" spans="76:76">
      <c r="BX11096" s="2"/>
    </row>
    <row r="11097" spans="76:76">
      <c r="BX11097" s="2"/>
    </row>
    <row r="11098" spans="76:76">
      <c r="BX11098" s="2"/>
    </row>
    <row r="11099" spans="76:76">
      <c r="BX11099" s="2"/>
    </row>
    <row r="11100" spans="76:76">
      <c r="BX11100" s="2"/>
    </row>
    <row r="11101" spans="76:76">
      <c r="BX11101" s="2"/>
    </row>
    <row r="11102" spans="76:76">
      <c r="BX11102" s="2"/>
    </row>
    <row r="11103" spans="76:76">
      <c r="BX11103" s="2"/>
    </row>
    <row r="11104" spans="76:76">
      <c r="BX11104" s="2"/>
    </row>
    <row r="11105" spans="76:76">
      <c r="BX11105" s="2"/>
    </row>
    <row r="11106" spans="76:76">
      <c r="BX11106" s="2"/>
    </row>
    <row r="11107" spans="76:76">
      <c r="BX11107" s="2"/>
    </row>
    <row r="11108" spans="76:76">
      <c r="BX11108" s="2"/>
    </row>
    <row r="11109" spans="76:76">
      <c r="BX11109" s="2"/>
    </row>
    <row r="11110" spans="76:76">
      <c r="BX11110" s="2"/>
    </row>
    <row r="11111" spans="76:76">
      <c r="BX11111" s="2"/>
    </row>
    <row r="11112" spans="76:76">
      <c r="BX11112" s="2"/>
    </row>
    <row r="11113" spans="76:76">
      <c r="BX11113" s="2"/>
    </row>
    <row r="11114" spans="76:76">
      <c r="BX11114" s="2"/>
    </row>
    <row r="11115" spans="76:76">
      <c r="BX11115" s="2"/>
    </row>
    <row r="11116" spans="76:76">
      <c r="BX11116" s="2"/>
    </row>
    <row r="11117" spans="76:76">
      <c r="BX11117" s="2"/>
    </row>
    <row r="11118" spans="76:76">
      <c r="BX11118" s="2"/>
    </row>
    <row r="11119" spans="76:76">
      <c r="BX11119" s="2"/>
    </row>
    <row r="11120" spans="76:76">
      <c r="BX11120" s="2"/>
    </row>
    <row r="11121" spans="76:76">
      <c r="BX11121" s="2"/>
    </row>
    <row r="11122" spans="76:76">
      <c r="BX11122" s="2"/>
    </row>
    <row r="11123" spans="76:76">
      <c r="BX11123" s="2"/>
    </row>
    <row r="11124" spans="76:76">
      <c r="BX11124" s="2"/>
    </row>
    <row r="11125" spans="76:76">
      <c r="BX11125" s="2"/>
    </row>
    <row r="11126" spans="76:76">
      <c r="BX11126" s="2"/>
    </row>
    <row r="11127" spans="76:76">
      <c r="BX11127" s="2"/>
    </row>
    <row r="11128" spans="76:76">
      <c r="BX11128" s="2"/>
    </row>
    <row r="11129" spans="76:76">
      <c r="BX11129" s="2"/>
    </row>
    <row r="11130" spans="76:76">
      <c r="BX11130" s="2"/>
    </row>
    <row r="11131" spans="76:76">
      <c r="BX11131" s="2"/>
    </row>
    <row r="11132" spans="76:76">
      <c r="BX11132" s="2"/>
    </row>
    <row r="11133" spans="76:76">
      <c r="BX11133" s="2"/>
    </row>
    <row r="11134" spans="76:76">
      <c r="BX11134" s="2"/>
    </row>
    <row r="11135" spans="76:76">
      <c r="BX11135" s="2"/>
    </row>
    <row r="11136" spans="76:76">
      <c r="BX11136" s="2"/>
    </row>
    <row r="11137" spans="76:76">
      <c r="BX11137" s="2"/>
    </row>
    <row r="11138" spans="76:76">
      <c r="BX11138" s="2"/>
    </row>
    <row r="11139" spans="76:76">
      <c r="BX11139" s="2"/>
    </row>
    <row r="11140" spans="76:76">
      <c r="BX11140" s="2"/>
    </row>
    <row r="11141" spans="76:76">
      <c r="BX11141" s="2"/>
    </row>
    <row r="11142" spans="76:76">
      <c r="BX11142" s="2"/>
    </row>
    <row r="11143" spans="76:76">
      <c r="BX11143" s="2"/>
    </row>
    <row r="11144" spans="76:76">
      <c r="BX11144" s="2"/>
    </row>
    <row r="11145" spans="76:76">
      <c r="BX11145" s="2"/>
    </row>
    <row r="11146" spans="76:76">
      <c r="BX11146" s="2"/>
    </row>
    <row r="11147" spans="76:76">
      <c r="BX11147" s="2"/>
    </row>
    <row r="11148" spans="76:76">
      <c r="BX11148" s="2"/>
    </row>
    <row r="11149" spans="76:76">
      <c r="BX11149" s="2"/>
    </row>
    <row r="11150" spans="76:76">
      <c r="BX11150" s="2"/>
    </row>
    <row r="11151" spans="76:76">
      <c r="BX11151" s="2"/>
    </row>
    <row r="11152" spans="76:76">
      <c r="BX11152" s="2"/>
    </row>
    <row r="11153" spans="76:76">
      <c r="BX11153" s="2"/>
    </row>
    <row r="11154" spans="76:76">
      <c r="BX11154" s="2"/>
    </row>
    <row r="11155" spans="76:76">
      <c r="BX11155" s="2"/>
    </row>
    <row r="11156" spans="76:76">
      <c r="BX11156" s="2"/>
    </row>
    <row r="11157" spans="76:76">
      <c r="BX11157" s="2"/>
    </row>
    <row r="11158" spans="76:76">
      <c r="BX11158" s="2"/>
    </row>
    <row r="11159" spans="76:76">
      <c r="BX11159" s="2"/>
    </row>
    <row r="11160" spans="76:76">
      <c r="BX11160" s="2"/>
    </row>
    <row r="11161" spans="76:76">
      <c r="BX11161" s="2"/>
    </row>
    <row r="11162" spans="76:76">
      <c r="BX11162" s="2"/>
    </row>
    <row r="11163" spans="76:76">
      <c r="BX11163" s="2"/>
    </row>
    <row r="11164" spans="76:76">
      <c r="BX11164" s="2"/>
    </row>
    <row r="11165" spans="76:76">
      <c r="BX11165" s="2"/>
    </row>
    <row r="11166" spans="76:76">
      <c r="BX11166" s="2"/>
    </row>
    <row r="11167" spans="76:76">
      <c r="BX11167" s="2"/>
    </row>
    <row r="11168" spans="76:76">
      <c r="BX11168" s="2"/>
    </row>
    <row r="11169" spans="76:76">
      <c r="BX11169" s="2"/>
    </row>
    <row r="11170" spans="76:76">
      <c r="BX11170" s="2"/>
    </row>
    <row r="11171" spans="76:76">
      <c r="BX11171" s="2"/>
    </row>
    <row r="11172" spans="76:76">
      <c r="BX11172" s="2"/>
    </row>
    <row r="11173" spans="76:76">
      <c r="BX11173" s="2"/>
    </row>
    <row r="11174" spans="76:76">
      <c r="BX11174" s="2"/>
    </row>
    <row r="11175" spans="76:76">
      <c r="BX11175" s="2"/>
    </row>
    <row r="11176" spans="76:76">
      <c r="BX11176" s="2"/>
    </row>
    <row r="11177" spans="76:76">
      <c r="BX11177" s="2"/>
    </row>
    <row r="11178" spans="76:76">
      <c r="BX11178" s="2"/>
    </row>
    <row r="11179" spans="76:76">
      <c r="BX11179" s="2"/>
    </row>
    <row r="11180" spans="76:76">
      <c r="BX11180" s="2"/>
    </row>
    <row r="11181" spans="76:76">
      <c r="BX11181" s="2"/>
    </row>
    <row r="11182" spans="76:76">
      <c r="BX11182" s="2"/>
    </row>
    <row r="11183" spans="76:76">
      <c r="BX11183" s="2"/>
    </row>
    <row r="11184" spans="76:76">
      <c r="BX11184" s="2"/>
    </row>
    <row r="11185" spans="76:76">
      <c r="BX11185" s="2"/>
    </row>
    <row r="11186" spans="76:76">
      <c r="BX11186" s="2"/>
    </row>
    <row r="11187" spans="76:76">
      <c r="BX11187" s="2"/>
    </row>
    <row r="11188" spans="76:76">
      <c r="BX11188" s="2"/>
    </row>
    <row r="11189" spans="76:76">
      <c r="BX11189" s="2"/>
    </row>
    <row r="11190" spans="76:76">
      <c r="BX11190" s="2"/>
    </row>
    <row r="11191" spans="76:76">
      <c r="BX11191" s="2"/>
    </row>
    <row r="11192" spans="76:76">
      <c r="BX11192" s="2"/>
    </row>
    <row r="11193" spans="76:76">
      <c r="BX11193" s="2"/>
    </row>
    <row r="11194" spans="76:76">
      <c r="BX11194" s="2"/>
    </row>
    <row r="11195" spans="76:76">
      <c r="BX11195" s="2"/>
    </row>
    <row r="11196" spans="76:76">
      <c r="BX11196" s="2"/>
    </row>
    <row r="11197" spans="76:76">
      <c r="BX11197" s="2"/>
    </row>
    <row r="11198" spans="76:76">
      <c r="BX11198" s="2"/>
    </row>
    <row r="11199" spans="76:76">
      <c r="BX11199" s="2"/>
    </row>
    <row r="11200" spans="76:76">
      <c r="BX11200" s="2"/>
    </row>
    <row r="11201" spans="76:76">
      <c r="BX11201" s="2"/>
    </row>
    <row r="11202" spans="76:76">
      <c r="BX11202" s="2"/>
    </row>
    <row r="11203" spans="76:76">
      <c r="BX11203" s="2"/>
    </row>
    <row r="11204" spans="76:76">
      <c r="BX11204" s="2"/>
    </row>
    <row r="11205" spans="76:76">
      <c r="BX11205" s="2"/>
    </row>
    <row r="11206" spans="76:76">
      <c r="BX11206" s="2"/>
    </row>
    <row r="11207" spans="76:76">
      <c r="BX11207" s="2"/>
    </row>
    <row r="11208" spans="76:76">
      <c r="BX11208" s="2"/>
    </row>
    <row r="11209" spans="76:76">
      <c r="BX11209" s="2"/>
    </row>
    <row r="11210" spans="76:76">
      <c r="BX11210" s="2"/>
    </row>
    <row r="11211" spans="76:76">
      <c r="BX11211" s="2"/>
    </row>
    <row r="11212" spans="76:76">
      <c r="BX11212" s="2"/>
    </row>
    <row r="11213" spans="76:76">
      <c r="BX11213" s="2"/>
    </row>
    <row r="11214" spans="76:76">
      <c r="BX11214" s="2"/>
    </row>
    <row r="11215" spans="76:76">
      <c r="BX11215" s="2"/>
    </row>
    <row r="11216" spans="76:76">
      <c r="BX11216" s="2"/>
    </row>
    <row r="11217" spans="76:76">
      <c r="BX11217" s="2"/>
    </row>
    <row r="11218" spans="76:76">
      <c r="BX11218" s="2"/>
    </row>
    <row r="11219" spans="76:76">
      <c r="BX11219" s="2"/>
    </row>
    <row r="11220" spans="76:76">
      <c r="BX11220" s="2"/>
    </row>
    <row r="11221" spans="76:76">
      <c r="BX11221" s="2"/>
    </row>
    <row r="11222" spans="76:76">
      <c r="BX11222" s="2"/>
    </row>
    <row r="11223" spans="76:76">
      <c r="BX11223" s="2"/>
    </row>
    <row r="11224" spans="76:76">
      <c r="BX11224" s="2"/>
    </row>
    <row r="11225" spans="76:76">
      <c r="BX11225" s="2"/>
    </row>
    <row r="11226" spans="76:76">
      <c r="BX11226" s="2"/>
    </row>
    <row r="11227" spans="76:76">
      <c r="BX11227" s="2"/>
    </row>
    <row r="11228" spans="76:76">
      <c r="BX11228" s="2"/>
    </row>
    <row r="11229" spans="76:76">
      <c r="BX11229" s="2"/>
    </row>
    <row r="11230" spans="76:76">
      <c r="BX11230" s="2"/>
    </row>
    <row r="11231" spans="76:76">
      <c r="BX11231" s="2"/>
    </row>
    <row r="11232" spans="76:76">
      <c r="BX11232" s="2"/>
    </row>
    <row r="11233" spans="76:76">
      <c r="BX11233" s="2"/>
    </row>
    <row r="11234" spans="76:76">
      <c r="BX11234" s="2"/>
    </row>
    <row r="11235" spans="76:76">
      <c r="BX11235" s="2"/>
    </row>
    <row r="11236" spans="76:76">
      <c r="BX11236" s="2"/>
    </row>
    <row r="11237" spans="76:76">
      <c r="BX11237" s="2"/>
    </row>
    <row r="11238" spans="76:76">
      <c r="BX11238" s="2"/>
    </row>
    <row r="11239" spans="76:76">
      <c r="BX11239" s="2"/>
    </row>
    <row r="11240" spans="76:76">
      <c r="BX11240" s="2"/>
    </row>
    <row r="11241" spans="76:76">
      <c r="BX11241" s="2"/>
    </row>
    <row r="11242" spans="76:76">
      <c r="BX11242" s="2"/>
    </row>
    <row r="11243" spans="76:76">
      <c r="BX11243" s="2"/>
    </row>
    <row r="11244" spans="76:76">
      <c r="BX11244" s="2"/>
    </row>
    <row r="11245" spans="76:76">
      <c r="BX11245" s="2"/>
    </row>
    <row r="11246" spans="76:76">
      <c r="BX11246" s="2"/>
    </row>
    <row r="11247" spans="76:76">
      <c r="BX11247" s="2"/>
    </row>
    <row r="11248" spans="76:76">
      <c r="BX11248" s="2"/>
    </row>
    <row r="11249" spans="76:76">
      <c r="BX11249" s="2"/>
    </row>
    <row r="11250" spans="76:76">
      <c r="BX11250" s="2"/>
    </row>
    <row r="11251" spans="76:76">
      <c r="BX11251" s="2"/>
    </row>
    <row r="11252" spans="76:76">
      <c r="BX11252" s="2"/>
    </row>
    <row r="11253" spans="76:76">
      <c r="BX11253" s="2"/>
    </row>
    <row r="11254" spans="76:76">
      <c r="BX11254" s="2"/>
    </row>
    <row r="11255" spans="76:76">
      <c r="BX11255" s="2"/>
    </row>
    <row r="11256" spans="76:76">
      <c r="BX11256" s="2"/>
    </row>
    <row r="11257" spans="76:76">
      <c r="BX11257" s="2"/>
    </row>
    <row r="11258" spans="76:76">
      <c r="BX11258" s="2"/>
    </row>
    <row r="11259" spans="76:76">
      <c r="BX11259" s="2"/>
    </row>
    <row r="11260" spans="76:76">
      <c r="BX11260" s="2"/>
    </row>
    <row r="11261" spans="76:76">
      <c r="BX11261" s="2"/>
    </row>
    <row r="11262" spans="76:76">
      <c r="BX11262" s="2"/>
    </row>
    <row r="11263" spans="76:76">
      <c r="BX11263" s="2"/>
    </row>
    <row r="11264" spans="76:76">
      <c r="BX11264" s="2"/>
    </row>
    <row r="11265" spans="76:76">
      <c r="BX11265" s="2"/>
    </row>
    <row r="11266" spans="76:76">
      <c r="BX11266" s="2"/>
    </row>
    <row r="11267" spans="76:76">
      <c r="BX11267" s="2"/>
    </row>
    <row r="11268" spans="76:76">
      <c r="BX11268" s="2"/>
    </row>
    <row r="11269" spans="76:76">
      <c r="BX11269" s="2"/>
    </row>
    <row r="11270" spans="76:76">
      <c r="BX11270" s="2"/>
    </row>
    <row r="11271" spans="76:76">
      <c r="BX11271" s="2"/>
    </row>
    <row r="11272" spans="76:76">
      <c r="BX11272" s="2"/>
    </row>
    <row r="11273" spans="76:76">
      <c r="BX11273" s="2"/>
    </row>
    <row r="11274" spans="76:76">
      <c r="BX11274" s="2"/>
    </row>
    <row r="11275" spans="76:76">
      <c r="BX11275" s="2"/>
    </row>
    <row r="11276" spans="76:76">
      <c r="BX11276" s="2"/>
    </row>
    <row r="11277" spans="76:76">
      <c r="BX11277" s="2"/>
    </row>
    <row r="11278" spans="76:76">
      <c r="BX11278" s="2"/>
    </row>
    <row r="11279" spans="76:76">
      <c r="BX11279" s="2"/>
    </row>
    <row r="11280" spans="76:76">
      <c r="BX11280" s="2"/>
    </row>
    <row r="11281" spans="76:76">
      <c r="BX11281" s="2"/>
    </row>
    <row r="11282" spans="76:76">
      <c r="BX11282" s="2"/>
    </row>
    <row r="11283" spans="76:76">
      <c r="BX11283" s="2"/>
    </row>
    <row r="11284" spans="76:76">
      <c r="BX11284" s="2"/>
    </row>
    <row r="11285" spans="76:76">
      <c r="BX11285" s="2"/>
    </row>
    <row r="11286" spans="76:76">
      <c r="BX11286" s="2"/>
    </row>
    <row r="11287" spans="76:76">
      <c r="BX11287" s="2"/>
    </row>
    <row r="11288" spans="76:76">
      <c r="BX11288" s="2"/>
    </row>
    <row r="11289" spans="76:76">
      <c r="BX11289" s="2"/>
    </row>
    <row r="11290" spans="76:76">
      <c r="BX11290" s="2"/>
    </row>
    <row r="11291" spans="76:76">
      <c r="BX11291" s="2"/>
    </row>
    <row r="11292" spans="76:76">
      <c r="BX11292" s="2"/>
    </row>
    <row r="11293" spans="76:76">
      <c r="BX11293" s="2"/>
    </row>
    <row r="11294" spans="76:76">
      <c r="BX11294" s="2"/>
    </row>
    <row r="11295" spans="76:76">
      <c r="BX11295" s="2"/>
    </row>
    <row r="11296" spans="76:76">
      <c r="BX11296" s="2"/>
    </row>
    <row r="11297" spans="76:76">
      <c r="BX11297" s="2"/>
    </row>
    <row r="11298" spans="76:76">
      <c r="BX11298" s="2"/>
    </row>
    <row r="11299" spans="76:76">
      <c r="BX11299" s="2"/>
    </row>
    <row r="11300" spans="76:76">
      <c r="BX11300" s="2"/>
    </row>
    <row r="11301" spans="76:76">
      <c r="BX11301" s="2"/>
    </row>
    <row r="11302" spans="76:76">
      <c r="BX11302" s="2"/>
    </row>
    <row r="11303" spans="76:76">
      <c r="BX11303" s="2"/>
    </row>
    <row r="11304" spans="76:76">
      <c r="BX11304" s="2"/>
    </row>
    <row r="11305" spans="76:76">
      <c r="BX11305" s="2"/>
    </row>
    <row r="11306" spans="76:76">
      <c r="BX11306" s="2"/>
    </row>
    <row r="11307" spans="76:76">
      <c r="BX11307" s="2"/>
    </row>
    <row r="11308" spans="76:76">
      <c r="BX11308" s="2"/>
    </row>
    <row r="11309" spans="76:76">
      <c r="BX11309" s="2"/>
    </row>
    <row r="11310" spans="76:76">
      <c r="BX11310" s="2"/>
    </row>
    <row r="11311" spans="76:76">
      <c r="BX11311" s="2"/>
    </row>
    <row r="11312" spans="76:76">
      <c r="BX11312" s="2"/>
    </row>
    <row r="11313" spans="76:76">
      <c r="BX11313" s="2"/>
    </row>
    <row r="11314" spans="76:76">
      <c r="BX11314" s="2"/>
    </row>
    <row r="11315" spans="76:76">
      <c r="BX11315" s="2"/>
    </row>
    <row r="11316" spans="76:76">
      <c r="BX11316" s="2"/>
    </row>
    <row r="11317" spans="76:76">
      <c r="BX11317" s="2"/>
    </row>
    <row r="11318" spans="76:76">
      <c r="BX11318" s="2"/>
    </row>
    <row r="11319" spans="76:76">
      <c r="BX11319" s="2"/>
    </row>
    <row r="11320" spans="76:76">
      <c r="BX11320" s="2"/>
    </row>
    <row r="11321" spans="76:76">
      <c r="BX11321" s="2"/>
    </row>
    <row r="11322" spans="76:76">
      <c r="BX11322" s="2"/>
    </row>
    <row r="11323" spans="76:76">
      <c r="BX11323" s="2"/>
    </row>
    <row r="11324" spans="76:76">
      <c r="BX11324" s="2"/>
    </row>
    <row r="11325" spans="76:76">
      <c r="BX11325" s="2"/>
    </row>
    <row r="11326" spans="76:76">
      <c r="BX11326" s="2"/>
    </row>
    <row r="11327" spans="76:76">
      <c r="BX11327" s="2"/>
    </row>
    <row r="11328" spans="76:76">
      <c r="BX11328" s="2"/>
    </row>
    <row r="11329" spans="76:76">
      <c r="BX11329" s="2"/>
    </row>
    <row r="11330" spans="76:76">
      <c r="BX11330" s="2"/>
    </row>
    <row r="11331" spans="76:76">
      <c r="BX11331" s="2"/>
    </row>
    <row r="11332" spans="76:76">
      <c r="BX11332" s="2"/>
    </row>
    <row r="11333" spans="76:76">
      <c r="BX11333" s="2"/>
    </row>
    <row r="11334" spans="76:76">
      <c r="BX11334" s="2"/>
    </row>
    <row r="11335" spans="76:76">
      <c r="BX11335" s="2"/>
    </row>
    <row r="11336" spans="76:76">
      <c r="BX11336" s="2"/>
    </row>
    <row r="11337" spans="76:76">
      <c r="BX11337" s="2"/>
    </row>
    <row r="11338" spans="76:76">
      <c r="BX11338" s="2"/>
    </row>
    <row r="11339" spans="76:76">
      <c r="BX11339" s="2"/>
    </row>
    <row r="11340" spans="76:76">
      <c r="BX11340" s="2"/>
    </row>
    <row r="11341" spans="76:76">
      <c r="BX11341" s="2"/>
    </row>
    <row r="11342" spans="76:76">
      <c r="BX11342" s="2"/>
    </row>
    <row r="11343" spans="76:76">
      <c r="BX11343" s="2"/>
    </row>
    <row r="11344" spans="76:76">
      <c r="BX11344" s="2"/>
    </row>
    <row r="11345" spans="76:76">
      <c r="BX11345" s="2"/>
    </row>
    <row r="11346" spans="76:76">
      <c r="BX11346" s="2"/>
    </row>
    <row r="11347" spans="76:76">
      <c r="BX11347" s="2"/>
    </row>
    <row r="11348" spans="76:76">
      <c r="BX11348" s="2"/>
    </row>
    <row r="11349" spans="76:76">
      <c r="BX11349" s="2"/>
    </row>
    <row r="11350" spans="76:76">
      <c r="BX11350" s="2"/>
    </row>
    <row r="11351" spans="76:76">
      <c r="BX11351" s="2"/>
    </row>
    <row r="11352" spans="76:76">
      <c r="BX11352" s="2"/>
    </row>
    <row r="11353" spans="76:76">
      <c r="BX11353" s="2"/>
    </row>
    <row r="11354" spans="76:76">
      <c r="BX11354" s="2"/>
    </row>
    <row r="11355" spans="76:76">
      <c r="BX11355" s="2"/>
    </row>
    <row r="11356" spans="76:76">
      <c r="BX11356" s="2"/>
    </row>
    <row r="11357" spans="76:76">
      <c r="BX11357" s="2"/>
    </row>
    <row r="11358" spans="76:76">
      <c r="BX11358" s="2"/>
    </row>
    <row r="11359" spans="76:76">
      <c r="BX11359" s="2"/>
    </row>
    <row r="11360" spans="76:76">
      <c r="BX11360" s="2"/>
    </row>
    <row r="11361" spans="76:76">
      <c r="BX11361" s="2"/>
    </row>
    <row r="11362" spans="76:76">
      <c r="BX11362" s="2"/>
    </row>
    <row r="11363" spans="76:76">
      <c r="BX11363" s="2"/>
    </row>
    <row r="11364" spans="76:76">
      <c r="BX11364" s="2"/>
    </row>
    <row r="11365" spans="76:76">
      <c r="BX11365" s="2"/>
    </row>
    <row r="11366" spans="76:76">
      <c r="BX11366" s="2"/>
    </row>
    <row r="11367" spans="76:76">
      <c r="BX11367" s="2"/>
    </row>
    <row r="11368" spans="76:76">
      <c r="BX11368" s="2"/>
    </row>
    <row r="11369" spans="76:76">
      <c r="BX11369" s="2"/>
    </row>
    <row r="11370" spans="76:76">
      <c r="BX11370" s="2"/>
    </row>
    <row r="11371" spans="76:76">
      <c r="BX11371" s="2"/>
    </row>
    <row r="11372" spans="76:76">
      <c r="BX11372" s="2"/>
    </row>
    <row r="11373" spans="76:76">
      <c r="BX11373" s="2"/>
    </row>
    <row r="11374" spans="76:76">
      <c r="BX11374" s="2"/>
    </row>
    <row r="11375" spans="76:76">
      <c r="BX11375" s="2"/>
    </row>
    <row r="11376" spans="76:76">
      <c r="BX11376" s="2"/>
    </row>
    <row r="11377" spans="76:76">
      <c r="BX11377" s="2"/>
    </row>
    <row r="11378" spans="76:76">
      <c r="BX11378" s="2"/>
    </row>
    <row r="11379" spans="76:76">
      <c r="BX11379" s="2"/>
    </row>
    <row r="11380" spans="76:76">
      <c r="BX11380" s="2"/>
    </row>
    <row r="11381" spans="76:76">
      <c r="BX11381" s="2"/>
    </row>
    <row r="11382" spans="76:76">
      <c r="BX11382" s="2"/>
    </row>
    <row r="11383" spans="76:76">
      <c r="BX11383" s="2"/>
    </row>
    <row r="11384" spans="76:76">
      <c r="BX11384" s="2"/>
    </row>
    <row r="11385" spans="76:76">
      <c r="BX11385" s="2"/>
    </row>
    <row r="11386" spans="76:76">
      <c r="BX11386" s="2"/>
    </row>
    <row r="11387" spans="76:76">
      <c r="BX11387" s="2"/>
    </row>
    <row r="11388" spans="76:76">
      <c r="BX11388" s="2"/>
    </row>
    <row r="11389" spans="76:76">
      <c r="BX11389" s="2"/>
    </row>
    <row r="11390" spans="76:76">
      <c r="BX11390" s="2"/>
    </row>
    <row r="11391" spans="76:76">
      <c r="BX11391" s="2"/>
    </row>
    <row r="11392" spans="76:76">
      <c r="BX11392" s="2"/>
    </row>
    <row r="11393" spans="76:76">
      <c r="BX11393" s="2"/>
    </row>
    <row r="11394" spans="76:76">
      <c r="BX11394" s="2"/>
    </row>
    <row r="11395" spans="76:76">
      <c r="BX11395" s="2"/>
    </row>
    <row r="11396" spans="76:76">
      <c r="BX11396" s="2"/>
    </row>
    <row r="11397" spans="76:76">
      <c r="BX11397" s="2"/>
    </row>
    <row r="11398" spans="76:76">
      <c r="BX11398" s="2"/>
    </row>
    <row r="11399" spans="76:76">
      <c r="BX11399" s="2"/>
    </row>
    <row r="11400" spans="76:76">
      <c r="BX11400" s="2"/>
    </row>
    <row r="11401" spans="76:76">
      <c r="BX11401" s="2"/>
    </row>
    <row r="11402" spans="76:76">
      <c r="BX11402" s="2"/>
    </row>
    <row r="11403" spans="76:76">
      <c r="BX11403" s="2"/>
    </row>
    <row r="11404" spans="76:76">
      <c r="BX11404" s="2"/>
    </row>
    <row r="11405" spans="76:76">
      <c r="BX11405" s="2"/>
    </row>
    <row r="11406" spans="76:76">
      <c r="BX11406" s="2"/>
    </row>
    <row r="11407" spans="76:76">
      <c r="BX11407" s="2"/>
    </row>
    <row r="11408" spans="76:76">
      <c r="BX11408" s="2"/>
    </row>
    <row r="11409" spans="76:76">
      <c r="BX11409" s="2"/>
    </row>
    <row r="11410" spans="76:76">
      <c r="BX11410" s="2"/>
    </row>
    <row r="11411" spans="76:76">
      <c r="BX11411" s="2"/>
    </row>
    <row r="11412" spans="76:76">
      <c r="BX11412" s="2"/>
    </row>
    <row r="11413" spans="76:76">
      <c r="BX11413" s="2"/>
    </row>
    <row r="11414" spans="76:76">
      <c r="BX11414" s="2"/>
    </row>
    <row r="11415" spans="76:76">
      <c r="BX11415" s="2"/>
    </row>
    <row r="11416" spans="76:76">
      <c r="BX11416" s="2"/>
    </row>
    <row r="11417" spans="76:76">
      <c r="BX11417" s="2"/>
    </row>
    <row r="11418" spans="76:76">
      <c r="BX11418" s="2"/>
    </row>
    <row r="11419" spans="76:76">
      <c r="BX11419" s="2"/>
    </row>
    <row r="11420" spans="76:76">
      <c r="BX11420" s="2"/>
    </row>
    <row r="11421" spans="76:76">
      <c r="BX11421" s="2"/>
    </row>
    <row r="11422" spans="76:76">
      <c r="BX11422" s="2"/>
    </row>
    <row r="11423" spans="76:76">
      <c r="BX11423" s="2"/>
    </row>
    <row r="11424" spans="76:76">
      <c r="BX11424" s="2"/>
    </row>
    <row r="11425" spans="76:76">
      <c r="BX11425" s="2"/>
    </row>
    <row r="11426" spans="76:76">
      <c r="BX11426" s="2"/>
    </row>
    <row r="11427" spans="76:76">
      <c r="BX11427" s="2"/>
    </row>
    <row r="11428" spans="76:76">
      <c r="BX11428" s="2"/>
    </row>
    <row r="11429" spans="76:76">
      <c r="BX11429" s="2"/>
    </row>
    <row r="11430" spans="76:76">
      <c r="BX11430" s="2"/>
    </row>
    <row r="11431" spans="76:76">
      <c r="BX11431" s="2"/>
    </row>
    <row r="11432" spans="76:76">
      <c r="BX11432" s="2"/>
    </row>
    <row r="11433" spans="76:76">
      <c r="BX11433" s="2"/>
    </row>
    <row r="11434" spans="76:76">
      <c r="BX11434" s="2"/>
    </row>
    <row r="11435" spans="76:76">
      <c r="BX11435" s="2"/>
    </row>
    <row r="11436" spans="76:76">
      <c r="BX11436" s="2"/>
    </row>
    <row r="11437" spans="76:76">
      <c r="BX11437" s="2"/>
    </row>
    <row r="11438" spans="76:76">
      <c r="BX11438" s="2"/>
    </row>
    <row r="11439" spans="76:76">
      <c r="BX11439" s="2"/>
    </row>
    <row r="11440" spans="76:76">
      <c r="BX11440" s="2"/>
    </row>
    <row r="11441" spans="76:76">
      <c r="BX11441" s="2"/>
    </row>
    <row r="11442" spans="76:76">
      <c r="BX11442" s="2"/>
    </row>
    <row r="11443" spans="76:76">
      <c r="BX11443" s="2"/>
    </row>
    <row r="11444" spans="76:76">
      <c r="BX11444" s="2"/>
    </row>
    <row r="11445" spans="76:76">
      <c r="BX11445" s="2"/>
    </row>
    <row r="11446" spans="76:76">
      <c r="BX11446" s="2"/>
    </row>
    <row r="11447" spans="76:76">
      <c r="BX11447" s="2"/>
    </row>
    <row r="11448" spans="76:76">
      <c r="BX11448" s="2"/>
    </row>
    <row r="11449" spans="76:76">
      <c r="BX11449" s="2"/>
    </row>
    <row r="11450" spans="76:76">
      <c r="BX11450" s="2"/>
    </row>
    <row r="11451" spans="76:76">
      <c r="BX11451" s="2"/>
    </row>
    <row r="11452" spans="76:76">
      <c r="BX11452" s="2"/>
    </row>
    <row r="11453" spans="76:76">
      <c r="BX11453" s="2"/>
    </row>
    <row r="11454" spans="76:76">
      <c r="BX11454" s="2"/>
    </row>
    <row r="11455" spans="76:76">
      <c r="BX11455" s="2"/>
    </row>
    <row r="11456" spans="76:76">
      <c r="BX11456" s="2"/>
    </row>
    <row r="11457" spans="76:76">
      <c r="BX11457" s="2"/>
    </row>
    <row r="11458" spans="76:76">
      <c r="BX11458" s="2"/>
    </row>
    <row r="11459" spans="76:76">
      <c r="BX11459" s="2"/>
    </row>
    <row r="11460" spans="76:76">
      <c r="BX11460" s="2"/>
    </row>
    <row r="11461" spans="76:76">
      <c r="BX11461" s="2"/>
    </row>
    <row r="11462" spans="76:76">
      <c r="BX11462" s="2"/>
    </row>
    <row r="11463" spans="76:76">
      <c r="BX11463" s="2"/>
    </row>
    <row r="11464" spans="76:76">
      <c r="BX11464" s="2"/>
    </row>
    <row r="11465" spans="76:76">
      <c r="BX11465" s="2"/>
    </row>
    <row r="11466" spans="76:76">
      <c r="BX11466" s="2"/>
    </row>
    <row r="11467" spans="76:76">
      <c r="BX11467" s="2"/>
    </row>
    <row r="11468" spans="76:76">
      <c r="BX11468" s="2"/>
    </row>
    <row r="11469" spans="76:76">
      <c r="BX11469" s="2"/>
    </row>
    <row r="11470" spans="76:76">
      <c r="BX11470" s="2"/>
    </row>
    <row r="11471" spans="76:76">
      <c r="BX11471" s="2"/>
    </row>
    <row r="11472" spans="76:76">
      <c r="BX11472" s="2"/>
    </row>
    <row r="11473" spans="76:76">
      <c r="BX11473" s="2"/>
    </row>
    <row r="11474" spans="76:76">
      <c r="BX11474" s="2"/>
    </row>
    <row r="11475" spans="76:76">
      <c r="BX11475" s="2"/>
    </row>
    <row r="11476" spans="76:76">
      <c r="BX11476" s="2"/>
    </row>
    <row r="11477" spans="76:76">
      <c r="BX11477" s="2"/>
    </row>
    <row r="11478" spans="76:76">
      <c r="BX11478" s="2"/>
    </row>
    <row r="11479" spans="76:76">
      <c r="BX11479" s="2"/>
    </row>
    <row r="11480" spans="76:76">
      <c r="BX11480" s="2"/>
    </row>
    <row r="11481" spans="76:76">
      <c r="BX11481" s="2"/>
    </row>
    <row r="11482" spans="76:76">
      <c r="BX11482" s="2"/>
    </row>
    <row r="11483" spans="76:76">
      <c r="BX11483" s="2"/>
    </row>
    <row r="11484" spans="76:76">
      <c r="BX11484" s="2"/>
    </row>
    <row r="11485" spans="76:76">
      <c r="BX11485" s="2"/>
    </row>
    <row r="11486" spans="76:76">
      <c r="BX11486" s="2"/>
    </row>
    <row r="11487" spans="76:76">
      <c r="BX11487" s="2"/>
    </row>
    <row r="11488" spans="76:76">
      <c r="BX11488" s="2"/>
    </row>
    <row r="11489" spans="76:76">
      <c r="BX11489" s="2"/>
    </row>
    <row r="11490" spans="76:76">
      <c r="BX11490" s="2"/>
    </row>
    <row r="11491" spans="76:76">
      <c r="BX11491" s="2"/>
    </row>
    <row r="11492" spans="76:76">
      <c r="BX11492" s="2"/>
    </row>
    <row r="11493" spans="76:76">
      <c r="BX11493" s="2"/>
    </row>
    <row r="11494" spans="76:76">
      <c r="BX11494" s="2"/>
    </row>
    <row r="11495" spans="76:76">
      <c r="BX11495" s="2"/>
    </row>
    <row r="11496" spans="76:76">
      <c r="BX11496" s="2"/>
    </row>
    <row r="11497" spans="76:76">
      <c r="BX11497" s="2"/>
    </row>
    <row r="11498" spans="76:76">
      <c r="BX11498" s="2"/>
    </row>
    <row r="11499" spans="76:76">
      <c r="BX11499" s="2"/>
    </row>
    <row r="11500" spans="76:76">
      <c r="BX11500" s="2"/>
    </row>
    <row r="11501" spans="76:76">
      <c r="BX11501" s="2"/>
    </row>
    <row r="11502" spans="76:76">
      <c r="BX11502" s="2"/>
    </row>
    <row r="11503" spans="76:76">
      <c r="BX11503" s="2"/>
    </row>
    <row r="11504" spans="76:76">
      <c r="BX11504" s="2"/>
    </row>
    <row r="11505" spans="76:76">
      <c r="BX11505" s="2"/>
    </row>
    <row r="11506" spans="76:76">
      <c r="BX11506" s="2"/>
    </row>
    <row r="11507" spans="76:76">
      <c r="BX11507" s="2"/>
    </row>
    <row r="11508" spans="76:76">
      <c r="BX11508" s="2"/>
    </row>
    <row r="11509" spans="76:76">
      <c r="BX11509" s="2"/>
    </row>
    <row r="11510" spans="76:76">
      <c r="BX11510" s="2"/>
    </row>
    <row r="11511" spans="76:76">
      <c r="BX11511" s="2"/>
    </row>
    <row r="11512" spans="76:76">
      <c r="BX11512" s="2"/>
    </row>
    <row r="11513" spans="76:76">
      <c r="BX11513" s="2"/>
    </row>
    <row r="11514" spans="76:76">
      <c r="BX11514" s="2"/>
    </row>
    <row r="11515" spans="76:76">
      <c r="BX11515" s="2"/>
    </row>
    <row r="11516" spans="76:76">
      <c r="BX11516" s="2"/>
    </row>
    <row r="11517" spans="76:76">
      <c r="BX11517" s="2"/>
    </row>
    <row r="11518" spans="76:76">
      <c r="BX11518" s="2"/>
    </row>
    <row r="11519" spans="76:76">
      <c r="BX11519" s="2"/>
    </row>
    <row r="11520" spans="76:76">
      <c r="BX11520" s="2"/>
    </row>
    <row r="11521" spans="76:76">
      <c r="BX11521" s="2"/>
    </row>
    <row r="11522" spans="76:76">
      <c r="BX11522" s="2"/>
    </row>
    <row r="11523" spans="76:76">
      <c r="BX11523" s="2"/>
    </row>
    <row r="11524" spans="76:76">
      <c r="BX11524" s="2"/>
    </row>
    <row r="11525" spans="76:76">
      <c r="BX11525" s="2"/>
    </row>
    <row r="11526" spans="76:76">
      <c r="BX11526" s="2"/>
    </row>
    <row r="11527" spans="76:76">
      <c r="BX11527" s="2"/>
    </row>
    <row r="11528" spans="76:76">
      <c r="BX11528" s="2"/>
    </row>
    <row r="11529" spans="76:76">
      <c r="BX11529" s="2"/>
    </row>
    <row r="11530" spans="76:76">
      <c r="BX11530" s="2"/>
    </row>
    <row r="11531" spans="76:76">
      <c r="BX11531" s="2"/>
    </row>
    <row r="11532" spans="76:76">
      <c r="BX11532" s="2"/>
    </row>
    <row r="11533" spans="76:76">
      <c r="BX11533" s="2"/>
    </row>
    <row r="11534" spans="76:76">
      <c r="BX11534" s="2"/>
    </row>
    <row r="11535" spans="76:76">
      <c r="BX11535" s="2"/>
    </row>
    <row r="11536" spans="76:76">
      <c r="BX11536" s="2"/>
    </row>
    <row r="11537" spans="76:76">
      <c r="BX11537" s="2"/>
    </row>
    <row r="11538" spans="76:76">
      <c r="BX11538" s="2"/>
    </row>
    <row r="11539" spans="76:76">
      <c r="BX11539" s="2"/>
    </row>
    <row r="11540" spans="76:76">
      <c r="BX11540" s="2"/>
    </row>
    <row r="11541" spans="76:76">
      <c r="BX11541" s="2"/>
    </row>
    <row r="11542" spans="76:76">
      <c r="BX11542" s="2"/>
    </row>
    <row r="11543" spans="76:76">
      <c r="BX11543" s="2"/>
    </row>
    <row r="11544" spans="76:76">
      <c r="BX11544" s="2"/>
    </row>
    <row r="11545" spans="76:76">
      <c r="BX11545" s="2"/>
    </row>
    <row r="11546" spans="76:76">
      <c r="BX11546" s="2"/>
    </row>
    <row r="11547" spans="76:76">
      <c r="BX11547" s="2"/>
    </row>
    <row r="11548" spans="76:76">
      <c r="BX11548" s="2"/>
    </row>
    <row r="11549" spans="76:76">
      <c r="BX11549" s="2"/>
    </row>
    <row r="11550" spans="76:76">
      <c r="BX11550" s="2"/>
    </row>
    <row r="11551" spans="76:76">
      <c r="BX11551" s="2"/>
    </row>
    <row r="11552" spans="76:76">
      <c r="BX11552" s="2"/>
    </row>
    <row r="11553" spans="76:76">
      <c r="BX11553" s="2"/>
    </row>
    <row r="11554" spans="76:76">
      <c r="BX11554" s="2"/>
    </row>
    <row r="11555" spans="76:76">
      <c r="BX11555" s="2"/>
    </row>
    <row r="11556" spans="76:76">
      <c r="BX11556" s="2"/>
    </row>
    <row r="11557" spans="76:76">
      <c r="BX11557" s="2"/>
    </row>
    <row r="11558" spans="76:76">
      <c r="BX11558" s="2"/>
    </row>
    <row r="11559" spans="76:76">
      <c r="BX11559" s="2"/>
    </row>
    <row r="11560" spans="76:76">
      <c r="BX11560" s="2"/>
    </row>
    <row r="11561" spans="76:76">
      <c r="BX11561" s="2"/>
    </row>
    <row r="11562" spans="76:76">
      <c r="BX11562" s="2"/>
    </row>
    <row r="11563" spans="76:76">
      <c r="BX11563" s="2"/>
    </row>
    <row r="11564" spans="76:76">
      <c r="BX11564" s="2"/>
    </row>
    <row r="11565" spans="76:76">
      <c r="BX11565" s="2"/>
    </row>
    <row r="11566" spans="76:76">
      <c r="BX11566" s="2"/>
    </row>
    <row r="11567" spans="76:76">
      <c r="BX11567" s="2"/>
    </row>
    <row r="11568" spans="76:76">
      <c r="BX11568" s="2"/>
    </row>
    <row r="11569" spans="76:76">
      <c r="BX11569" s="2"/>
    </row>
    <row r="11570" spans="76:76">
      <c r="BX11570" s="2"/>
    </row>
    <row r="11571" spans="76:76">
      <c r="BX11571" s="2"/>
    </row>
    <row r="11572" spans="76:76">
      <c r="BX11572" s="2"/>
    </row>
    <row r="11573" spans="76:76">
      <c r="BX11573" s="2"/>
    </row>
    <row r="11574" spans="76:76">
      <c r="BX11574" s="2"/>
    </row>
    <row r="11575" spans="76:76">
      <c r="BX11575" s="2"/>
    </row>
    <row r="11576" spans="76:76">
      <c r="BX11576" s="2"/>
    </row>
    <row r="11577" spans="76:76">
      <c r="BX11577" s="2"/>
    </row>
    <row r="11578" spans="76:76">
      <c r="BX11578" s="2"/>
    </row>
    <row r="11579" spans="76:76">
      <c r="BX11579" s="2"/>
    </row>
    <row r="11580" spans="76:76">
      <c r="BX11580" s="2"/>
    </row>
    <row r="11581" spans="76:76">
      <c r="BX11581" s="2"/>
    </row>
    <row r="11582" spans="76:76">
      <c r="BX11582" s="2"/>
    </row>
    <row r="11583" spans="76:76">
      <c r="BX11583" s="2"/>
    </row>
    <row r="11584" spans="76:76">
      <c r="BX11584" s="2"/>
    </row>
    <row r="11585" spans="76:76">
      <c r="BX11585" s="2"/>
    </row>
    <row r="11586" spans="76:76">
      <c r="BX11586" s="2"/>
    </row>
    <row r="11587" spans="76:76">
      <c r="BX11587" s="2"/>
    </row>
    <row r="11588" spans="76:76">
      <c r="BX11588" s="2"/>
    </row>
    <row r="11589" spans="76:76">
      <c r="BX11589" s="2"/>
    </row>
    <row r="11590" spans="76:76">
      <c r="BX11590" s="2"/>
    </row>
    <row r="11591" spans="76:76">
      <c r="BX11591" s="2"/>
    </row>
    <row r="11592" spans="76:76">
      <c r="BX11592" s="2"/>
    </row>
    <row r="11593" spans="76:76">
      <c r="BX11593" s="2"/>
    </row>
    <row r="11594" spans="76:76">
      <c r="BX11594" s="2"/>
    </row>
    <row r="11595" spans="76:76">
      <c r="BX11595" s="2"/>
    </row>
    <row r="11596" spans="76:76">
      <c r="BX11596" s="2"/>
    </row>
    <row r="11597" spans="76:76">
      <c r="BX11597" s="2"/>
    </row>
    <row r="11598" spans="76:76">
      <c r="BX11598" s="2"/>
    </row>
    <row r="11599" spans="76:76">
      <c r="BX11599" s="2"/>
    </row>
    <row r="11600" spans="76:76">
      <c r="BX11600" s="2"/>
    </row>
    <row r="11601" spans="76:76">
      <c r="BX11601" s="2"/>
    </row>
    <row r="11602" spans="76:76">
      <c r="BX11602" s="2"/>
    </row>
    <row r="11603" spans="76:76">
      <c r="BX11603" s="2"/>
    </row>
    <row r="11604" spans="76:76">
      <c r="BX11604" s="2"/>
    </row>
    <row r="11605" spans="76:76">
      <c r="BX11605" s="2"/>
    </row>
    <row r="11606" spans="76:76">
      <c r="BX11606" s="2"/>
    </row>
    <row r="11607" spans="76:76">
      <c r="BX11607" s="2"/>
    </row>
    <row r="11608" spans="76:76">
      <c r="BX11608" s="2"/>
    </row>
    <row r="11609" spans="76:76">
      <c r="BX11609" s="2"/>
    </row>
    <row r="11610" spans="76:76">
      <c r="BX11610" s="2"/>
    </row>
    <row r="11611" spans="76:76">
      <c r="BX11611" s="2"/>
    </row>
    <row r="11612" spans="76:76">
      <c r="BX11612" s="2"/>
    </row>
    <row r="11613" spans="76:76">
      <c r="BX11613" s="2"/>
    </row>
    <row r="11614" spans="76:76">
      <c r="BX11614" s="2"/>
    </row>
    <row r="11615" spans="76:76">
      <c r="BX11615" s="2"/>
    </row>
    <row r="11616" spans="76:76">
      <c r="BX11616" s="2"/>
    </row>
    <row r="11617" spans="76:76">
      <c r="BX11617" s="2"/>
    </row>
    <row r="11618" spans="76:76">
      <c r="BX11618" s="2"/>
    </row>
    <row r="11619" spans="76:76">
      <c r="BX11619" s="2"/>
    </row>
    <row r="11620" spans="76:76">
      <c r="BX11620" s="2"/>
    </row>
    <row r="11621" spans="76:76">
      <c r="BX11621" s="2"/>
    </row>
    <row r="11622" spans="76:76">
      <c r="BX11622" s="2"/>
    </row>
    <row r="11623" spans="76:76">
      <c r="BX11623" s="2"/>
    </row>
    <row r="11624" spans="76:76">
      <c r="BX11624" s="2"/>
    </row>
    <row r="11625" spans="76:76">
      <c r="BX11625" s="2"/>
    </row>
    <row r="11626" spans="76:76">
      <c r="BX11626" s="2"/>
    </row>
    <row r="11627" spans="76:76">
      <c r="BX11627" s="2"/>
    </row>
    <row r="11628" spans="76:76">
      <c r="BX11628" s="2"/>
    </row>
    <row r="11629" spans="76:76">
      <c r="BX11629" s="2"/>
    </row>
    <row r="11630" spans="76:76">
      <c r="BX11630" s="2"/>
    </row>
    <row r="11631" spans="76:76">
      <c r="BX11631" s="2"/>
    </row>
    <row r="11632" spans="76:76">
      <c r="BX11632" s="2"/>
    </row>
    <row r="11633" spans="76:76">
      <c r="BX11633" s="2"/>
    </row>
    <row r="11634" spans="76:76">
      <c r="BX11634" s="2"/>
    </row>
    <row r="11635" spans="76:76">
      <c r="BX11635" s="2"/>
    </row>
    <row r="11636" spans="76:76">
      <c r="BX11636" s="2"/>
    </row>
    <row r="11637" spans="76:76">
      <c r="BX11637" s="2"/>
    </row>
    <row r="11638" spans="76:76">
      <c r="BX11638" s="2"/>
    </row>
    <row r="11639" spans="76:76">
      <c r="BX11639" s="2"/>
    </row>
    <row r="11640" spans="76:76">
      <c r="BX11640" s="2"/>
    </row>
    <row r="11641" spans="76:76">
      <c r="BX11641" s="2"/>
    </row>
    <row r="11642" spans="76:76">
      <c r="BX11642" s="2"/>
    </row>
    <row r="11643" spans="76:76">
      <c r="BX11643" s="2"/>
    </row>
    <row r="11644" spans="76:76">
      <c r="BX11644" s="2"/>
    </row>
    <row r="11645" spans="76:76">
      <c r="BX11645" s="2"/>
    </row>
    <row r="11646" spans="76:76">
      <c r="BX11646" s="2"/>
    </row>
    <row r="11647" spans="76:76">
      <c r="BX11647" s="2"/>
    </row>
    <row r="11648" spans="76:76">
      <c r="BX11648" s="2"/>
    </row>
    <row r="11649" spans="76:76">
      <c r="BX11649" s="2"/>
    </row>
    <row r="11650" spans="76:76">
      <c r="BX11650" s="2"/>
    </row>
    <row r="11651" spans="76:76">
      <c r="BX11651" s="2"/>
    </row>
    <row r="11652" spans="76:76">
      <c r="BX11652" s="2"/>
    </row>
    <row r="11653" spans="76:76">
      <c r="BX11653" s="2"/>
    </row>
    <row r="11654" spans="76:76">
      <c r="BX11654" s="2"/>
    </row>
    <row r="11655" spans="76:76">
      <c r="BX11655" s="2"/>
    </row>
    <row r="11656" spans="76:76">
      <c r="BX11656" s="2"/>
    </row>
    <row r="11657" spans="76:76">
      <c r="BX11657" s="2"/>
    </row>
    <row r="11658" spans="76:76">
      <c r="BX11658" s="2"/>
    </row>
    <row r="11659" spans="76:76">
      <c r="BX11659" s="2"/>
    </row>
    <row r="11660" spans="76:76">
      <c r="BX11660" s="2"/>
    </row>
    <row r="11661" spans="76:76">
      <c r="BX11661" s="2"/>
    </row>
    <row r="11662" spans="76:76">
      <c r="BX11662" s="2"/>
    </row>
    <row r="11663" spans="76:76">
      <c r="BX11663" s="2"/>
    </row>
    <row r="11664" spans="76:76">
      <c r="BX11664" s="2"/>
    </row>
    <row r="11665" spans="76:76">
      <c r="BX11665" s="2"/>
    </row>
    <row r="11666" spans="76:76">
      <c r="BX11666" s="2"/>
    </row>
    <row r="11667" spans="76:76">
      <c r="BX11667" s="2"/>
    </row>
    <row r="11668" spans="76:76">
      <c r="BX11668" s="2"/>
    </row>
    <row r="11669" spans="76:76">
      <c r="BX11669" s="2"/>
    </row>
    <row r="11670" spans="76:76">
      <c r="BX11670" s="2"/>
    </row>
    <row r="11671" spans="76:76">
      <c r="BX11671" s="2"/>
    </row>
    <row r="11672" spans="76:76">
      <c r="BX11672" s="2"/>
    </row>
    <row r="11673" spans="76:76">
      <c r="BX11673" s="2"/>
    </row>
    <row r="11674" spans="76:76">
      <c r="BX11674" s="2"/>
    </row>
    <row r="11675" spans="76:76">
      <c r="BX11675" s="2"/>
    </row>
    <row r="11676" spans="76:76">
      <c r="BX11676" s="2"/>
    </row>
    <row r="11677" spans="76:76">
      <c r="BX11677" s="2"/>
    </row>
    <row r="11678" spans="76:76">
      <c r="BX11678" s="2"/>
    </row>
    <row r="11679" spans="76:76">
      <c r="BX11679" s="2"/>
    </row>
    <row r="11680" spans="76:76">
      <c r="BX11680" s="2"/>
    </row>
    <row r="11681" spans="76:76">
      <c r="BX11681" s="2"/>
    </row>
    <row r="11682" spans="76:76">
      <c r="BX11682" s="2"/>
    </row>
    <row r="11683" spans="76:76">
      <c r="BX11683" s="2"/>
    </row>
    <row r="11684" spans="76:76">
      <c r="BX11684" s="2"/>
    </row>
    <row r="11685" spans="76:76">
      <c r="BX11685" s="2"/>
    </row>
    <row r="11686" spans="76:76">
      <c r="BX11686" s="2"/>
    </row>
    <row r="11687" spans="76:76">
      <c r="BX11687" s="2"/>
    </row>
    <row r="11688" spans="76:76">
      <c r="BX11688" s="2"/>
    </row>
    <row r="11689" spans="76:76">
      <c r="BX11689" s="2"/>
    </row>
    <row r="11690" spans="76:76">
      <c r="BX11690" s="2"/>
    </row>
    <row r="11691" spans="76:76">
      <c r="BX11691" s="2"/>
    </row>
    <row r="11692" spans="76:76">
      <c r="BX11692" s="2"/>
    </row>
    <row r="11693" spans="76:76">
      <c r="BX11693" s="2"/>
    </row>
    <row r="11694" spans="76:76">
      <c r="BX11694" s="2"/>
    </row>
    <row r="11695" spans="76:76">
      <c r="BX11695" s="2"/>
    </row>
    <row r="11696" spans="76:76">
      <c r="BX11696" s="2"/>
    </row>
    <row r="11697" spans="76:76">
      <c r="BX11697" s="2"/>
    </row>
    <row r="11698" spans="76:76">
      <c r="BX11698" s="2"/>
    </row>
    <row r="11699" spans="76:76">
      <c r="BX11699" s="2"/>
    </row>
    <row r="11700" spans="76:76">
      <c r="BX11700" s="2"/>
    </row>
    <row r="11701" spans="76:76">
      <c r="BX11701" s="2"/>
    </row>
    <row r="11702" spans="76:76">
      <c r="BX11702" s="2"/>
    </row>
    <row r="11703" spans="76:76">
      <c r="BX11703" s="2"/>
    </row>
    <row r="11704" spans="76:76">
      <c r="BX11704" s="2"/>
    </row>
    <row r="11705" spans="76:76">
      <c r="BX11705" s="2"/>
    </row>
    <row r="11706" spans="76:76">
      <c r="BX11706" s="2"/>
    </row>
    <row r="11707" spans="76:76">
      <c r="BX11707" s="2"/>
    </row>
    <row r="11708" spans="76:76">
      <c r="BX11708" s="2"/>
    </row>
    <row r="11709" spans="76:76">
      <c r="BX11709" s="2"/>
    </row>
    <row r="11710" spans="76:76">
      <c r="BX11710" s="2"/>
    </row>
    <row r="11711" spans="76:76">
      <c r="BX11711" s="2"/>
    </row>
    <row r="11712" spans="76:76">
      <c r="BX11712" s="2"/>
    </row>
    <row r="11713" spans="76:76">
      <c r="BX11713" s="2"/>
    </row>
    <row r="11714" spans="76:76">
      <c r="BX11714" s="2"/>
    </row>
    <row r="11715" spans="76:76">
      <c r="BX11715" s="2"/>
    </row>
    <row r="11716" spans="76:76">
      <c r="BX11716" s="2"/>
    </row>
    <row r="11717" spans="76:76">
      <c r="BX11717" s="2"/>
    </row>
    <row r="11718" spans="76:76">
      <c r="BX11718" s="2"/>
    </row>
    <row r="11719" spans="76:76">
      <c r="BX11719" s="2"/>
    </row>
    <row r="11720" spans="76:76">
      <c r="BX11720" s="2"/>
    </row>
    <row r="11721" spans="76:76">
      <c r="BX11721" s="2"/>
    </row>
    <row r="11722" spans="76:76">
      <c r="BX11722" s="2"/>
    </row>
    <row r="11723" spans="76:76">
      <c r="BX11723" s="2"/>
    </row>
    <row r="11724" spans="76:76">
      <c r="BX11724" s="2"/>
    </row>
    <row r="11725" spans="76:76">
      <c r="BX11725" s="2"/>
    </row>
    <row r="11726" spans="76:76">
      <c r="BX11726" s="2"/>
    </row>
    <row r="11727" spans="76:76">
      <c r="BX11727" s="2"/>
    </row>
    <row r="11728" spans="76:76">
      <c r="BX11728" s="2"/>
    </row>
    <row r="11729" spans="76:76">
      <c r="BX11729" s="2"/>
    </row>
    <row r="11730" spans="76:76">
      <c r="BX11730" s="2"/>
    </row>
    <row r="11731" spans="76:76">
      <c r="BX11731" s="2"/>
    </row>
    <row r="11732" spans="76:76">
      <c r="BX11732" s="2"/>
    </row>
    <row r="11733" spans="76:76">
      <c r="BX11733" s="2"/>
    </row>
    <row r="11734" spans="76:76">
      <c r="BX11734" s="2"/>
    </row>
    <row r="11735" spans="76:76">
      <c r="BX11735" s="2"/>
    </row>
    <row r="11736" spans="76:76">
      <c r="BX11736" s="2"/>
    </row>
    <row r="11737" spans="76:76">
      <c r="BX11737" s="2"/>
    </row>
    <row r="11738" spans="76:76">
      <c r="BX11738" s="2"/>
    </row>
    <row r="11739" spans="76:76">
      <c r="BX11739" s="2"/>
    </row>
    <row r="11740" spans="76:76">
      <c r="BX11740" s="2"/>
    </row>
    <row r="11741" spans="76:76">
      <c r="BX11741" s="2"/>
    </row>
    <row r="11742" spans="76:76">
      <c r="BX11742" s="2"/>
    </row>
    <row r="11743" spans="76:76">
      <c r="BX11743" s="2"/>
    </row>
    <row r="11744" spans="76:76">
      <c r="BX11744" s="2"/>
    </row>
    <row r="11745" spans="76:76">
      <c r="BX11745" s="2"/>
    </row>
    <row r="11746" spans="76:76">
      <c r="BX11746" s="2"/>
    </row>
    <row r="11747" spans="76:76">
      <c r="BX11747" s="2"/>
    </row>
    <row r="11748" spans="76:76">
      <c r="BX11748" s="2"/>
    </row>
    <row r="11749" spans="76:76">
      <c r="BX11749" s="2"/>
    </row>
    <row r="11750" spans="76:76">
      <c r="BX11750" s="2"/>
    </row>
    <row r="11751" spans="76:76">
      <c r="BX11751" s="2"/>
    </row>
    <row r="11752" spans="76:76">
      <c r="BX11752" s="2"/>
    </row>
    <row r="11753" spans="76:76">
      <c r="BX11753" s="2"/>
    </row>
    <row r="11754" spans="76:76">
      <c r="BX11754" s="2"/>
    </row>
    <row r="11755" spans="76:76">
      <c r="BX11755" s="2"/>
    </row>
    <row r="11756" spans="76:76">
      <c r="BX11756" s="2"/>
    </row>
    <row r="11757" spans="76:76">
      <c r="BX11757" s="2"/>
    </row>
    <row r="11758" spans="76:76">
      <c r="BX11758" s="2"/>
    </row>
    <row r="11759" spans="76:76">
      <c r="BX11759" s="2"/>
    </row>
    <row r="11760" spans="76:76">
      <c r="BX11760" s="2"/>
    </row>
    <row r="11761" spans="76:76">
      <c r="BX11761" s="2"/>
    </row>
    <row r="11762" spans="76:76">
      <c r="BX11762" s="2"/>
    </row>
    <row r="11763" spans="76:76">
      <c r="BX11763" s="2"/>
    </row>
    <row r="11764" spans="76:76">
      <c r="BX11764" s="2"/>
    </row>
    <row r="11765" spans="76:76">
      <c r="BX11765" s="2"/>
    </row>
    <row r="11766" spans="76:76">
      <c r="BX11766" s="2"/>
    </row>
    <row r="11767" spans="76:76">
      <c r="BX11767" s="2"/>
    </row>
    <row r="11768" spans="76:76">
      <c r="BX11768" s="2"/>
    </row>
    <row r="11769" spans="76:76">
      <c r="BX11769" s="2"/>
    </row>
    <row r="11770" spans="76:76">
      <c r="BX11770" s="2"/>
    </row>
    <row r="11771" spans="76:76">
      <c r="BX11771" s="2"/>
    </row>
    <row r="11772" spans="76:76">
      <c r="BX11772" s="2"/>
    </row>
    <row r="11773" spans="76:76">
      <c r="BX11773" s="2"/>
    </row>
    <row r="11774" spans="76:76">
      <c r="BX11774" s="2"/>
    </row>
    <row r="11775" spans="76:76">
      <c r="BX11775" s="2"/>
    </row>
    <row r="11776" spans="76:76">
      <c r="BX11776" s="2"/>
    </row>
    <row r="11777" spans="76:76">
      <c r="BX11777" s="2"/>
    </row>
    <row r="11778" spans="76:76">
      <c r="BX11778" s="2"/>
    </row>
    <row r="11779" spans="76:76">
      <c r="BX11779" s="2"/>
    </row>
    <row r="11780" spans="76:76">
      <c r="BX11780" s="2"/>
    </row>
    <row r="11781" spans="76:76">
      <c r="BX11781" s="2"/>
    </row>
    <row r="11782" spans="76:76">
      <c r="BX11782" s="2"/>
    </row>
    <row r="11783" spans="76:76">
      <c r="BX11783" s="2"/>
    </row>
    <row r="11784" spans="76:76">
      <c r="BX11784" s="2"/>
    </row>
    <row r="11785" spans="76:76">
      <c r="BX11785" s="2"/>
    </row>
    <row r="11786" spans="76:76">
      <c r="BX11786" s="2"/>
    </row>
    <row r="11787" spans="76:76">
      <c r="BX11787" s="2"/>
    </row>
    <row r="11788" spans="76:76">
      <c r="BX11788" s="2"/>
    </row>
    <row r="11789" spans="76:76">
      <c r="BX11789" s="2"/>
    </row>
    <row r="11790" spans="76:76">
      <c r="BX11790" s="2"/>
    </row>
    <row r="11791" spans="76:76">
      <c r="BX11791" s="2"/>
    </row>
    <row r="11792" spans="76:76">
      <c r="BX11792" s="2"/>
    </row>
    <row r="11793" spans="76:76">
      <c r="BX11793" s="2"/>
    </row>
    <row r="11794" spans="76:76">
      <c r="BX11794" s="2"/>
    </row>
    <row r="11795" spans="76:76">
      <c r="BX11795" s="2"/>
    </row>
    <row r="11796" spans="76:76">
      <c r="BX11796" s="2"/>
    </row>
    <row r="11797" spans="76:76">
      <c r="BX11797" s="2"/>
    </row>
    <row r="11798" spans="76:76">
      <c r="BX11798" s="2"/>
    </row>
    <row r="11799" spans="76:76">
      <c r="BX11799" s="2"/>
    </row>
    <row r="11800" spans="76:76">
      <c r="BX11800" s="2"/>
    </row>
    <row r="11801" spans="76:76">
      <c r="BX11801" s="2"/>
    </row>
    <row r="11802" spans="76:76">
      <c r="BX11802" s="2"/>
    </row>
    <row r="11803" spans="76:76">
      <c r="BX11803" s="2"/>
    </row>
    <row r="11804" spans="76:76">
      <c r="BX11804" s="2"/>
    </row>
    <row r="11805" spans="76:76">
      <c r="BX11805" s="2"/>
    </row>
    <row r="11806" spans="76:76">
      <c r="BX11806" s="2"/>
    </row>
    <row r="11807" spans="76:76">
      <c r="BX11807" s="2"/>
    </row>
    <row r="11808" spans="76:76">
      <c r="BX11808" s="2"/>
    </row>
    <row r="11809" spans="76:76">
      <c r="BX11809" s="2"/>
    </row>
    <row r="11810" spans="76:76">
      <c r="BX11810" s="2"/>
    </row>
    <row r="11811" spans="76:76">
      <c r="BX11811" s="2"/>
    </row>
    <row r="11812" spans="76:76">
      <c r="BX11812" s="2"/>
    </row>
    <row r="11813" spans="76:76">
      <c r="BX11813" s="2"/>
    </row>
    <row r="11814" spans="76:76">
      <c r="BX11814" s="2"/>
    </row>
    <row r="11815" spans="76:76">
      <c r="BX11815" s="2"/>
    </row>
    <row r="11816" spans="76:76">
      <c r="BX11816" s="2"/>
    </row>
    <row r="11817" spans="76:76">
      <c r="BX11817" s="2"/>
    </row>
    <row r="11818" spans="76:76">
      <c r="BX11818" s="2"/>
    </row>
    <row r="11819" spans="76:76">
      <c r="BX11819" s="2"/>
    </row>
    <row r="11820" spans="76:76">
      <c r="BX11820" s="2"/>
    </row>
    <row r="11821" spans="76:76">
      <c r="BX11821" s="2"/>
    </row>
    <row r="11822" spans="76:76">
      <c r="BX11822" s="2"/>
    </row>
    <row r="11823" spans="76:76">
      <c r="BX11823" s="2"/>
    </row>
    <row r="11824" spans="76:76">
      <c r="BX11824" s="2"/>
    </row>
    <row r="11825" spans="76:76">
      <c r="BX11825" s="2"/>
    </row>
    <row r="11826" spans="76:76">
      <c r="BX11826" s="2"/>
    </row>
    <row r="11827" spans="76:76">
      <c r="BX11827" s="2"/>
    </row>
    <row r="11828" spans="76:76">
      <c r="BX11828" s="2"/>
    </row>
    <row r="11829" spans="76:76">
      <c r="BX11829" s="2"/>
    </row>
    <row r="11830" spans="76:76">
      <c r="BX11830" s="2"/>
    </row>
    <row r="11831" spans="76:76">
      <c r="BX11831" s="2"/>
    </row>
    <row r="11832" spans="76:76">
      <c r="BX11832" s="2"/>
    </row>
    <row r="11833" spans="76:76">
      <c r="BX11833" s="2"/>
    </row>
    <row r="11834" spans="76:76">
      <c r="BX11834" s="2"/>
    </row>
    <row r="11835" spans="76:76">
      <c r="BX11835" s="2"/>
    </row>
    <row r="11836" spans="76:76">
      <c r="BX11836" s="2"/>
    </row>
    <row r="11837" spans="76:76">
      <c r="BX11837" s="2"/>
    </row>
    <row r="11838" spans="76:76">
      <c r="BX11838" s="2"/>
    </row>
    <row r="11839" spans="76:76">
      <c r="BX11839" s="2"/>
    </row>
    <row r="11840" spans="76:76">
      <c r="BX11840" s="2"/>
    </row>
    <row r="11841" spans="76:76">
      <c r="BX11841" s="2"/>
    </row>
    <row r="11842" spans="76:76">
      <c r="BX11842" s="2"/>
    </row>
    <row r="11843" spans="76:76">
      <c r="BX11843" s="2"/>
    </row>
    <row r="11844" spans="76:76">
      <c r="BX11844" s="2"/>
    </row>
    <row r="11845" spans="76:76">
      <c r="BX11845" s="2"/>
    </row>
    <row r="11846" spans="76:76">
      <c r="BX11846" s="2"/>
    </row>
    <row r="11847" spans="76:76">
      <c r="BX11847" s="2"/>
    </row>
    <row r="11848" spans="76:76">
      <c r="BX11848" s="2"/>
    </row>
    <row r="11849" spans="76:76">
      <c r="BX11849" s="2"/>
    </row>
    <row r="11850" spans="76:76">
      <c r="BX11850" s="2"/>
    </row>
    <row r="11851" spans="76:76">
      <c r="BX11851" s="2"/>
    </row>
    <row r="11852" spans="76:76">
      <c r="BX11852" s="2"/>
    </row>
    <row r="11853" spans="76:76">
      <c r="BX11853" s="2"/>
    </row>
    <row r="11854" spans="76:76">
      <c r="BX11854" s="2"/>
    </row>
    <row r="11855" spans="76:76">
      <c r="BX11855" s="2"/>
    </row>
    <row r="11856" spans="76:76">
      <c r="BX11856" s="2"/>
    </row>
    <row r="11857" spans="76:76">
      <c r="BX11857" s="2"/>
    </row>
    <row r="11858" spans="76:76">
      <c r="BX11858" s="2"/>
    </row>
    <row r="11859" spans="76:76">
      <c r="BX11859" s="2"/>
    </row>
    <row r="11860" spans="76:76">
      <c r="BX11860" s="2"/>
    </row>
    <row r="11861" spans="76:76">
      <c r="BX11861" s="2"/>
    </row>
    <row r="11862" spans="76:76">
      <c r="BX11862" s="2"/>
    </row>
    <row r="11863" spans="76:76">
      <c r="BX11863" s="2"/>
    </row>
    <row r="11864" spans="76:76">
      <c r="BX11864" s="2"/>
    </row>
    <row r="11865" spans="76:76">
      <c r="BX11865" s="2"/>
    </row>
    <row r="11866" spans="76:76">
      <c r="BX11866" s="2"/>
    </row>
    <row r="11867" spans="76:76">
      <c r="BX11867" s="2"/>
    </row>
    <row r="11868" spans="76:76">
      <c r="BX11868" s="2"/>
    </row>
    <row r="11869" spans="76:76">
      <c r="BX11869" s="2"/>
    </row>
    <row r="11870" spans="76:76">
      <c r="BX11870" s="2"/>
    </row>
    <row r="11871" spans="76:76">
      <c r="BX11871" s="2"/>
    </row>
    <row r="11872" spans="76:76">
      <c r="BX11872" s="2"/>
    </row>
    <row r="11873" spans="76:76">
      <c r="BX11873" s="2"/>
    </row>
    <row r="11874" spans="76:76">
      <c r="BX11874" s="2"/>
    </row>
    <row r="11875" spans="76:76">
      <c r="BX11875" s="2"/>
    </row>
    <row r="11876" spans="76:76">
      <c r="BX11876" s="2"/>
    </row>
    <row r="11877" spans="76:76">
      <c r="BX11877" s="2"/>
    </row>
    <row r="11878" spans="76:76">
      <c r="BX11878" s="2"/>
    </row>
    <row r="11879" spans="76:76">
      <c r="BX11879" s="2"/>
    </row>
    <row r="11880" spans="76:76">
      <c r="BX11880" s="2"/>
    </row>
    <row r="11881" spans="76:76">
      <c r="BX11881" s="2"/>
    </row>
    <row r="11882" spans="76:76">
      <c r="BX11882" s="2"/>
    </row>
    <row r="11883" spans="76:76">
      <c r="BX11883" s="2"/>
    </row>
    <row r="11884" spans="76:76">
      <c r="BX11884" s="2"/>
    </row>
    <row r="11885" spans="76:76">
      <c r="BX11885" s="2"/>
    </row>
    <row r="11886" spans="76:76">
      <c r="BX11886" s="2"/>
    </row>
    <row r="11887" spans="76:76">
      <c r="BX11887" s="2"/>
    </row>
    <row r="11888" spans="76:76">
      <c r="BX11888" s="2"/>
    </row>
    <row r="11889" spans="76:76">
      <c r="BX11889" s="2"/>
    </row>
    <row r="11890" spans="76:76">
      <c r="BX11890" s="2"/>
    </row>
    <row r="11891" spans="76:76">
      <c r="BX11891" s="2"/>
    </row>
    <row r="11892" spans="76:76">
      <c r="BX11892" s="2"/>
    </row>
    <row r="11893" spans="76:76">
      <c r="BX11893" s="2"/>
    </row>
    <row r="11894" spans="76:76">
      <c r="BX11894" s="2"/>
    </row>
    <row r="11895" spans="76:76">
      <c r="BX11895" s="2"/>
    </row>
    <row r="11896" spans="76:76">
      <c r="BX11896" s="2"/>
    </row>
    <row r="11897" spans="76:76">
      <c r="BX11897" s="2"/>
    </row>
    <row r="11898" spans="76:76">
      <c r="BX11898" s="2"/>
    </row>
    <row r="11899" spans="76:76">
      <c r="BX11899" s="2"/>
    </row>
    <row r="11900" spans="76:76">
      <c r="BX11900" s="2"/>
    </row>
    <row r="11901" spans="76:76">
      <c r="BX11901" s="2"/>
    </row>
    <row r="11902" spans="76:76">
      <c r="BX11902" s="2"/>
    </row>
    <row r="11903" spans="76:76">
      <c r="BX11903" s="2"/>
    </row>
    <row r="11904" spans="76:76">
      <c r="BX11904" s="2"/>
    </row>
    <row r="11905" spans="76:76">
      <c r="BX11905" s="2"/>
    </row>
    <row r="11906" spans="76:76">
      <c r="BX11906" s="2"/>
    </row>
    <row r="11907" spans="76:76">
      <c r="BX11907" s="2"/>
    </row>
    <row r="11908" spans="76:76">
      <c r="BX11908" s="2"/>
    </row>
    <row r="11909" spans="76:76">
      <c r="BX11909" s="2"/>
    </row>
    <row r="11910" spans="76:76">
      <c r="BX11910" s="2"/>
    </row>
    <row r="11911" spans="76:76">
      <c r="BX11911" s="2"/>
    </row>
    <row r="11912" spans="76:76">
      <c r="BX11912" s="2"/>
    </row>
    <row r="11913" spans="76:76">
      <c r="BX11913" s="2"/>
    </row>
    <row r="11914" spans="76:76">
      <c r="BX11914" s="2"/>
    </row>
    <row r="11915" spans="76:76">
      <c r="BX11915" s="2"/>
    </row>
    <row r="11916" spans="76:76">
      <c r="BX11916" s="2"/>
    </row>
    <row r="11917" spans="76:76">
      <c r="BX11917" s="2"/>
    </row>
    <row r="11918" spans="76:76">
      <c r="BX11918" s="2"/>
    </row>
    <row r="11919" spans="76:76">
      <c r="BX11919" s="2"/>
    </row>
    <row r="11920" spans="76:76">
      <c r="BX11920" s="2"/>
    </row>
    <row r="11921" spans="76:76">
      <c r="BX11921" s="2"/>
    </row>
    <row r="11922" spans="76:76">
      <c r="BX11922" s="2"/>
    </row>
    <row r="11923" spans="76:76">
      <c r="BX11923" s="2"/>
    </row>
    <row r="11924" spans="76:76">
      <c r="BX11924" s="2"/>
    </row>
    <row r="11925" spans="76:76">
      <c r="BX11925" s="2"/>
    </row>
    <row r="11926" spans="76:76">
      <c r="BX11926" s="2"/>
    </row>
    <row r="11927" spans="76:76">
      <c r="BX11927" s="2"/>
    </row>
    <row r="11928" spans="76:76">
      <c r="BX11928" s="2"/>
    </row>
    <row r="11929" spans="76:76">
      <c r="BX11929" s="2"/>
    </row>
    <row r="11930" spans="76:76">
      <c r="BX11930" s="2"/>
    </row>
    <row r="11931" spans="76:76">
      <c r="BX11931" s="2"/>
    </row>
    <row r="11932" spans="76:76">
      <c r="BX11932" s="2"/>
    </row>
    <row r="11933" spans="76:76">
      <c r="BX11933" s="2"/>
    </row>
    <row r="11934" spans="76:76">
      <c r="BX11934" s="2"/>
    </row>
    <row r="11935" spans="76:76">
      <c r="BX11935" s="2"/>
    </row>
    <row r="11936" spans="76:76">
      <c r="BX11936" s="2"/>
    </row>
    <row r="11937" spans="76:76">
      <c r="BX11937" s="2"/>
    </row>
    <row r="11938" spans="76:76">
      <c r="BX11938" s="2"/>
    </row>
    <row r="11939" spans="76:76">
      <c r="BX11939" s="2"/>
    </row>
    <row r="11940" spans="76:76">
      <c r="BX11940" s="2"/>
    </row>
    <row r="11941" spans="76:76">
      <c r="BX11941" s="2"/>
    </row>
    <row r="11942" spans="76:76">
      <c r="BX11942" s="2"/>
    </row>
    <row r="11943" spans="76:76">
      <c r="BX11943" s="2"/>
    </row>
    <row r="11944" spans="76:76">
      <c r="BX11944" s="2"/>
    </row>
    <row r="11945" spans="76:76">
      <c r="BX11945" s="2"/>
    </row>
    <row r="11946" spans="76:76">
      <c r="BX11946" s="2"/>
    </row>
    <row r="11947" spans="76:76">
      <c r="BX11947" s="2"/>
    </row>
    <row r="11948" spans="76:76">
      <c r="BX11948" s="2"/>
    </row>
    <row r="11949" spans="76:76">
      <c r="BX11949" s="2"/>
    </row>
    <row r="11950" spans="76:76">
      <c r="BX11950" s="2"/>
    </row>
    <row r="11951" spans="76:76">
      <c r="BX11951" s="2"/>
    </row>
    <row r="11952" spans="76:76">
      <c r="BX11952" s="2"/>
    </row>
    <row r="11953" spans="76:76">
      <c r="BX11953" s="2"/>
    </row>
    <row r="11954" spans="76:76">
      <c r="BX11954" s="2"/>
    </row>
    <row r="11955" spans="76:76">
      <c r="BX11955" s="2"/>
    </row>
    <row r="11956" spans="76:76">
      <c r="BX11956" s="2"/>
    </row>
    <row r="11957" spans="76:76">
      <c r="BX11957" s="2"/>
    </row>
    <row r="11958" spans="76:76">
      <c r="BX11958" s="2"/>
    </row>
    <row r="11959" spans="76:76">
      <c r="BX11959" s="2"/>
    </row>
    <row r="11960" spans="76:76">
      <c r="BX11960" s="2"/>
    </row>
    <row r="11961" spans="76:76">
      <c r="BX11961" s="2"/>
    </row>
    <row r="11962" spans="76:76">
      <c r="BX11962" s="2"/>
    </row>
    <row r="11963" spans="76:76">
      <c r="BX11963" s="2"/>
    </row>
    <row r="11964" spans="76:76">
      <c r="BX11964" s="2"/>
    </row>
    <row r="11965" spans="76:76">
      <c r="BX11965" s="2"/>
    </row>
    <row r="11966" spans="76:76">
      <c r="BX11966" s="2"/>
    </row>
    <row r="11967" spans="76:76">
      <c r="BX11967" s="2"/>
    </row>
    <row r="11968" spans="76:76">
      <c r="BX11968" s="2"/>
    </row>
    <row r="11969" spans="76:76">
      <c r="BX11969" s="2"/>
    </row>
    <row r="11970" spans="76:76">
      <c r="BX11970" s="2"/>
    </row>
    <row r="11971" spans="76:76">
      <c r="BX11971" s="2"/>
    </row>
    <row r="11972" spans="76:76">
      <c r="BX11972" s="2"/>
    </row>
    <row r="11973" spans="76:76">
      <c r="BX11973" s="2"/>
    </row>
    <row r="11974" spans="76:76">
      <c r="BX11974" s="2"/>
    </row>
    <row r="11975" spans="76:76">
      <c r="BX11975" s="2"/>
    </row>
    <row r="11976" spans="76:76">
      <c r="BX11976" s="2"/>
    </row>
    <row r="11977" spans="76:76">
      <c r="BX11977" s="2"/>
    </row>
    <row r="11978" spans="76:76">
      <c r="BX11978" s="2"/>
    </row>
    <row r="11979" spans="76:76">
      <c r="BX11979" s="2"/>
    </row>
    <row r="11980" spans="76:76">
      <c r="BX11980" s="2"/>
    </row>
    <row r="11981" spans="76:76">
      <c r="BX11981" s="2"/>
    </row>
    <row r="11982" spans="76:76">
      <c r="BX11982" s="2"/>
    </row>
    <row r="11983" spans="76:76">
      <c r="BX11983" s="2"/>
    </row>
    <row r="11984" spans="76:76">
      <c r="BX11984" s="2"/>
    </row>
    <row r="11985" spans="76:76">
      <c r="BX11985" s="2"/>
    </row>
    <row r="11986" spans="76:76">
      <c r="BX11986" s="2"/>
    </row>
    <row r="11987" spans="76:76">
      <c r="BX11987" s="2"/>
    </row>
    <row r="11988" spans="76:76">
      <c r="BX11988" s="2"/>
    </row>
    <row r="11989" spans="76:76">
      <c r="BX11989" s="2"/>
    </row>
    <row r="11990" spans="76:76">
      <c r="BX11990" s="2"/>
    </row>
    <row r="11991" spans="76:76">
      <c r="BX11991" s="2"/>
    </row>
    <row r="11992" spans="76:76">
      <c r="BX11992" s="2"/>
    </row>
    <row r="11993" spans="76:76">
      <c r="BX11993" s="2"/>
    </row>
    <row r="11994" spans="76:76">
      <c r="BX11994" s="2"/>
    </row>
    <row r="11995" spans="76:76">
      <c r="BX11995" s="2"/>
    </row>
    <row r="11996" spans="76:76">
      <c r="BX11996" s="2"/>
    </row>
    <row r="11997" spans="76:76">
      <c r="BX11997" s="2"/>
    </row>
    <row r="11998" spans="76:76">
      <c r="BX11998" s="2"/>
    </row>
    <row r="11999" spans="76:76">
      <c r="BX11999" s="2"/>
    </row>
    <row r="12000" spans="76:76">
      <c r="BX12000" s="2"/>
    </row>
    <row r="12001" spans="76:76">
      <c r="BX12001" s="2"/>
    </row>
    <row r="12002" spans="76:76">
      <c r="BX12002" s="2"/>
    </row>
    <row r="12003" spans="76:76">
      <c r="BX12003" s="2"/>
    </row>
    <row r="12004" spans="76:76">
      <c r="BX12004" s="2"/>
    </row>
    <row r="12005" spans="76:76">
      <c r="BX12005" s="2"/>
    </row>
    <row r="12006" spans="76:76">
      <c r="BX12006" s="2"/>
    </row>
    <row r="12007" spans="76:76">
      <c r="BX12007" s="2"/>
    </row>
    <row r="12008" spans="76:76">
      <c r="BX12008" s="2"/>
    </row>
    <row r="12009" spans="76:76">
      <c r="BX12009" s="2"/>
    </row>
    <row r="12010" spans="76:76">
      <c r="BX12010" s="2"/>
    </row>
    <row r="12011" spans="76:76">
      <c r="BX12011" s="2"/>
    </row>
    <row r="12012" spans="76:76">
      <c r="BX12012" s="2"/>
    </row>
    <row r="12013" spans="76:76">
      <c r="BX12013" s="2"/>
    </row>
    <row r="12014" spans="76:76">
      <c r="BX12014" s="2"/>
    </row>
    <row r="12015" spans="76:76">
      <c r="BX12015" s="2"/>
    </row>
    <row r="12016" spans="76:76">
      <c r="BX12016" s="2"/>
    </row>
    <row r="12017" spans="76:76">
      <c r="BX12017" s="2"/>
    </row>
    <row r="12018" spans="76:76">
      <c r="BX12018" s="2"/>
    </row>
    <row r="12019" spans="76:76">
      <c r="BX12019" s="2"/>
    </row>
    <row r="12020" spans="76:76">
      <c r="BX12020" s="2"/>
    </row>
    <row r="12021" spans="76:76">
      <c r="BX12021" s="2"/>
    </row>
    <row r="12022" spans="76:76">
      <c r="BX12022" s="2"/>
    </row>
    <row r="12023" spans="76:76">
      <c r="BX12023" s="2"/>
    </row>
    <row r="12024" spans="76:76">
      <c r="BX12024" s="2"/>
    </row>
    <row r="12025" spans="76:76">
      <c r="BX12025" s="2"/>
    </row>
    <row r="12026" spans="76:76">
      <c r="BX12026" s="2"/>
    </row>
    <row r="12027" spans="76:76">
      <c r="BX12027" s="2"/>
    </row>
    <row r="12028" spans="76:76">
      <c r="BX12028" s="2"/>
    </row>
    <row r="12029" spans="76:76">
      <c r="BX12029" s="2"/>
    </row>
    <row r="12030" spans="76:76">
      <c r="BX12030" s="2"/>
    </row>
    <row r="12031" spans="76:76">
      <c r="BX12031" s="2"/>
    </row>
    <row r="12032" spans="76:76">
      <c r="BX12032" s="2"/>
    </row>
    <row r="12033" spans="76:76">
      <c r="BX12033" s="2"/>
    </row>
    <row r="12034" spans="76:76">
      <c r="BX12034" s="2"/>
    </row>
    <row r="12035" spans="76:76">
      <c r="BX12035" s="2"/>
    </row>
    <row r="12036" spans="76:76">
      <c r="BX12036" s="2"/>
    </row>
    <row r="12037" spans="76:76">
      <c r="BX12037" s="2"/>
    </row>
    <row r="12038" spans="76:76">
      <c r="BX12038" s="2"/>
    </row>
    <row r="12039" spans="76:76">
      <c r="BX12039" s="2"/>
    </row>
    <row r="12040" spans="76:76">
      <c r="BX12040" s="2"/>
    </row>
    <row r="12041" spans="76:76">
      <c r="BX12041" s="2"/>
    </row>
    <row r="12042" spans="76:76">
      <c r="BX12042" s="2"/>
    </row>
    <row r="12043" spans="76:76">
      <c r="BX12043" s="2"/>
    </row>
    <row r="12044" spans="76:76">
      <c r="BX12044" s="2"/>
    </row>
    <row r="12045" spans="76:76">
      <c r="BX12045" s="2"/>
    </row>
    <row r="12046" spans="76:76">
      <c r="BX12046" s="2"/>
    </row>
    <row r="12047" spans="76:76">
      <c r="BX12047" s="2"/>
    </row>
    <row r="12048" spans="76:76">
      <c r="BX12048" s="2"/>
    </row>
    <row r="12049" spans="76:76">
      <c r="BX12049" s="2"/>
    </row>
    <row r="12050" spans="76:76">
      <c r="BX12050" s="2"/>
    </row>
    <row r="12051" spans="76:76">
      <c r="BX12051" s="2"/>
    </row>
    <row r="12052" spans="76:76">
      <c r="BX12052" s="2"/>
    </row>
    <row r="12053" spans="76:76">
      <c r="BX12053" s="2"/>
    </row>
    <row r="12054" spans="76:76">
      <c r="BX12054" s="2"/>
    </row>
    <row r="12055" spans="76:76">
      <c r="BX12055" s="2"/>
    </row>
    <row r="12056" spans="76:76">
      <c r="BX12056" s="2"/>
    </row>
    <row r="12057" spans="76:76">
      <c r="BX12057" s="2"/>
    </row>
    <row r="12058" spans="76:76">
      <c r="BX12058" s="2"/>
    </row>
    <row r="12059" spans="76:76">
      <c r="BX12059" s="2"/>
    </row>
    <row r="12060" spans="76:76">
      <c r="BX12060" s="2"/>
    </row>
    <row r="12061" spans="76:76">
      <c r="BX12061" s="2"/>
    </row>
    <row r="12062" spans="76:76">
      <c r="BX12062" s="2"/>
    </row>
    <row r="12063" spans="76:76">
      <c r="BX12063" s="2"/>
    </row>
    <row r="12064" spans="76:76">
      <c r="BX12064" s="2"/>
    </row>
    <row r="12065" spans="76:76">
      <c r="BX12065" s="2"/>
    </row>
    <row r="12066" spans="76:76">
      <c r="BX12066" s="2"/>
    </row>
    <row r="12067" spans="76:76">
      <c r="BX12067" s="2"/>
    </row>
    <row r="12068" spans="76:76">
      <c r="BX12068" s="2"/>
    </row>
    <row r="12069" spans="76:76">
      <c r="BX12069" s="2"/>
    </row>
    <row r="12070" spans="76:76">
      <c r="BX12070" s="2"/>
    </row>
    <row r="12071" spans="76:76">
      <c r="BX12071" s="2"/>
    </row>
    <row r="12072" spans="76:76">
      <c r="BX12072" s="2"/>
    </row>
    <row r="12073" spans="76:76">
      <c r="BX12073" s="2"/>
    </row>
    <row r="12074" spans="76:76">
      <c r="BX12074" s="2"/>
    </row>
    <row r="12075" spans="76:76">
      <c r="BX12075" s="2"/>
    </row>
    <row r="12076" spans="76:76">
      <c r="BX12076" s="2"/>
    </row>
    <row r="12077" spans="76:76">
      <c r="BX12077" s="2"/>
    </row>
    <row r="12078" spans="76:76">
      <c r="BX12078" s="2"/>
    </row>
    <row r="12079" spans="76:76">
      <c r="BX12079" s="2"/>
    </row>
    <row r="12080" spans="76:76">
      <c r="BX12080" s="2"/>
    </row>
    <row r="12081" spans="76:76">
      <c r="BX12081" s="2"/>
    </row>
    <row r="12082" spans="76:76">
      <c r="BX12082" s="2"/>
    </row>
    <row r="12083" spans="76:76">
      <c r="BX12083" s="2"/>
    </row>
    <row r="12084" spans="76:76">
      <c r="BX12084" s="2"/>
    </row>
    <row r="12085" spans="76:76">
      <c r="BX12085" s="2"/>
    </row>
    <row r="12086" spans="76:76">
      <c r="BX12086" s="2"/>
    </row>
    <row r="12087" spans="76:76">
      <c r="BX12087" s="2"/>
    </row>
    <row r="12088" spans="76:76">
      <c r="BX12088" s="2"/>
    </row>
    <row r="12089" spans="76:76">
      <c r="BX12089" s="2"/>
    </row>
    <row r="12090" spans="76:76">
      <c r="BX12090" s="2"/>
    </row>
    <row r="12091" spans="76:76">
      <c r="BX12091" s="2"/>
    </row>
    <row r="12092" spans="76:76">
      <c r="BX12092" s="2"/>
    </row>
    <row r="12093" spans="76:76">
      <c r="BX12093" s="2"/>
    </row>
    <row r="12094" spans="76:76">
      <c r="BX12094" s="2"/>
    </row>
    <row r="12095" spans="76:76">
      <c r="BX12095" s="2"/>
    </row>
    <row r="12096" spans="76:76">
      <c r="BX12096" s="2"/>
    </row>
    <row r="12097" spans="76:76">
      <c r="BX12097" s="2"/>
    </row>
    <row r="12098" spans="76:76">
      <c r="BX12098" s="2"/>
    </row>
    <row r="12099" spans="76:76">
      <c r="BX12099" s="2"/>
    </row>
    <row r="12100" spans="76:76">
      <c r="BX12100" s="2"/>
    </row>
    <row r="12101" spans="76:76">
      <c r="BX12101" s="2"/>
    </row>
    <row r="12102" spans="76:76">
      <c r="BX12102" s="2"/>
    </row>
    <row r="12103" spans="76:76">
      <c r="BX12103" s="2"/>
    </row>
    <row r="12104" spans="76:76">
      <c r="BX12104" s="2"/>
    </row>
    <row r="12105" spans="76:76">
      <c r="BX12105" s="2"/>
    </row>
    <row r="12106" spans="76:76">
      <c r="BX12106" s="2"/>
    </row>
    <row r="12107" spans="76:76">
      <c r="BX12107" s="2"/>
    </row>
    <row r="12108" spans="76:76">
      <c r="BX12108" s="2"/>
    </row>
    <row r="12109" spans="76:76">
      <c r="BX12109" s="2"/>
    </row>
    <row r="12110" spans="76:76">
      <c r="BX12110" s="2"/>
    </row>
    <row r="12111" spans="76:76">
      <c r="BX12111" s="2"/>
    </row>
    <row r="12112" spans="76:76">
      <c r="BX12112" s="2"/>
    </row>
    <row r="12113" spans="76:76">
      <c r="BX12113" s="2"/>
    </row>
    <row r="12114" spans="76:76">
      <c r="BX12114" s="2"/>
    </row>
    <row r="12115" spans="76:76">
      <c r="BX12115" s="2"/>
    </row>
    <row r="12116" spans="76:76">
      <c r="BX12116" s="2"/>
    </row>
    <row r="12117" spans="76:76">
      <c r="BX12117" s="2"/>
    </row>
    <row r="12118" spans="76:76">
      <c r="BX12118" s="2"/>
    </row>
    <row r="12119" spans="76:76">
      <c r="BX12119" s="2"/>
    </row>
    <row r="12120" spans="76:76">
      <c r="BX12120" s="2"/>
    </row>
    <row r="12121" spans="76:76">
      <c r="BX12121" s="2"/>
    </row>
    <row r="12122" spans="76:76">
      <c r="BX12122" s="2"/>
    </row>
    <row r="12123" spans="76:76">
      <c r="BX12123" s="2"/>
    </row>
    <row r="12124" spans="76:76">
      <c r="BX12124" s="2"/>
    </row>
    <row r="12125" spans="76:76">
      <c r="BX12125" s="2"/>
    </row>
    <row r="12126" spans="76:76">
      <c r="BX12126" s="2"/>
    </row>
    <row r="12127" spans="76:76">
      <c r="BX12127" s="2"/>
    </row>
    <row r="12128" spans="76:76">
      <c r="BX12128" s="2"/>
    </row>
    <row r="12129" spans="76:76">
      <c r="BX12129" s="2"/>
    </row>
    <row r="12130" spans="76:76">
      <c r="BX12130" s="2"/>
    </row>
    <row r="12131" spans="76:76">
      <c r="BX12131" s="2"/>
    </row>
    <row r="12132" spans="76:76">
      <c r="BX12132" s="2"/>
    </row>
    <row r="12133" spans="76:76">
      <c r="BX12133" s="2"/>
    </row>
    <row r="12134" spans="76:76">
      <c r="BX12134" s="2"/>
    </row>
    <row r="12135" spans="76:76">
      <c r="BX12135" s="2"/>
    </row>
    <row r="12136" spans="76:76">
      <c r="BX12136" s="2"/>
    </row>
    <row r="12137" spans="76:76">
      <c r="BX12137" s="2"/>
    </row>
    <row r="12138" spans="76:76">
      <c r="BX12138" s="2"/>
    </row>
    <row r="12139" spans="76:76">
      <c r="BX12139" s="2"/>
    </row>
    <row r="12140" spans="76:76">
      <c r="BX12140" s="2"/>
    </row>
    <row r="12141" spans="76:76">
      <c r="BX12141" s="2"/>
    </row>
    <row r="12142" spans="76:76">
      <c r="BX12142" s="2"/>
    </row>
    <row r="12143" spans="76:76">
      <c r="BX12143" s="2"/>
    </row>
    <row r="12144" spans="76:76">
      <c r="BX12144" s="2"/>
    </row>
    <row r="12145" spans="76:76">
      <c r="BX12145" s="2"/>
    </row>
    <row r="12146" spans="76:76">
      <c r="BX12146" s="2"/>
    </row>
    <row r="12147" spans="76:76">
      <c r="BX12147" s="2"/>
    </row>
    <row r="12148" spans="76:76">
      <c r="BX12148" s="2"/>
    </row>
    <row r="12149" spans="76:76">
      <c r="BX12149" s="2"/>
    </row>
    <row r="12150" spans="76:76">
      <c r="BX12150" s="2"/>
    </row>
    <row r="12151" spans="76:76">
      <c r="BX12151" s="2"/>
    </row>
    <row r="12152" spans="76:76">
      <c r="BX12152" s="2"/>
    </row>
    <row r="12153" spans="76:76">
      <c r="BX12153" s="2"/>
    </row>
    <row r="12154" spans="76:76">
      <c r="BX12154" s="2"/>
    </row>
    <row r="12155" spans="76:76">
      <c r="BX12155" s="2"/>
    </row>
    <row r="12156" spans="76:76">
      <c r="BX12156" s="2"/>
    </row>
    <row r="12157" spans="76:76">
      <c r="BX12157" s="2"/>
    </row>
    <row r="12158" spans="76:76">
      <c r="BX12158" s="2"/>
    </row>
    <row r="12159" spans="76:76">
      <c r="BX12159" s="2"/>
    </row>
    <row r="12160" spans="76:76">
      <c r="BX12160" s="2"/>
    </row>
    <row r="12161" spans="76:76">
      <c r="BX12161" s="2"/>
    </row>
    <row r="12162" spans="76:76">
      <c r="BX12162" s="2"/>
    </row>
    <row r="12163" spans="76:76">
      <c r="BX12163" s="2"/>
    </row>
    <row r="12164" spans="76:76">
      <c r="BX12164" s="2"/>
    </row>
    <row r="12165" spans="76:76">
      <c r="BX12165" s="2"/>
    </row>
    <row r="12166" spans="76:76">
      <c r="BX12166" s="2"/>
    </row>
    <row r="12167" spans="76:76">
      <c r="BX12167" s="2"/>
    </row>
    <row r="12168" spans="76:76">
      <c r="BX12168" s="2"/>
    </row>
    <row r="12169" spans="76:76">
      <c r="BX12169" s="2"/>
    </row>
    <row r="12170" spans="76:76">
      <c r="BX12170" s="2"/>
    </row>
    <row r="12171" spans="76:76">
      <c r="BX12171" s="2"/>
    </row>
    <row r="12172" spans="76:76">
      <c r="BX12172" s="2"/>
    </row>
    <row r="12173" spans="76:76">
      <c r="BX12173" s="2"/>
    </row>
    <row r="12174" spans="76:76">
      <c r="BX12174" s="2"/>
    </row>
    <row r="12175" spans="76:76">
      <c r="BX12175" s="2"/>
    </row>
    <row r="12176" spans="76:76">
      <c r="BX12176" s="2"/>
    </row>
    <row r="12177" spans="76:76">
      <c r="BX12177" s="2"/>
    </row>
    <row r="12178" spans="76:76">
      <c r="BX12178" s="2"/>
    </row>
    <row r="12179" spans="76:76">
      <c r="BX12179" s="2"/>
    </row>
    <row r="12180" spans="76:76">
      <c r="BX12180" s="2"/>
    </row>
    <row r="12181" spans="76:76">
      <c r="BX12181" s="2"/>
    </row>
    <row r="12182" spans="76:76">
      <c r="BX12182" s="2"/>
    </row>
    <row r="12183" spans="76:76">
      <c r="BX12183" s="2"/>
    </row>
    <row r="12184" spans="76:76">
      <c r="BX12184" s="2"/>
    </row>
    <row r="12185" spans="76:76">
      <c r="BX12185" s="2"/>
    </row>
    <row r="12186" spans="76:76">
      <c r="BX12186" s="2"/>
    </row>
    <row r="12187" spans="76:76">
      <c r="BX12187" s="2"/>
    </row>
    <row r="12188" spans="76:76">
      <c r="BX12188" s="2"/>
    </row>
    <row r="12189" spans="76:76">
      <c r="BX12189" s="2"/>
    </row>
    <row r="12190" spans="76:76">
      <c r="BX12190" s="2"/>
    </row>
    <row r="12191" spans="76:76">
      <c r="BX12191" s="2"/>
    </row>
    <row r="12192" spans="76:76">
      <c r="BX12192" s="2"/>
    </row>
    <row r="12193" spans="76:76">
      <c r="BX12193" s="2"/>
    </row>
    <row r="12194" spans="76:76">
      <c r="BX12194" s="2"/>
    </row>
    <row r="12195" spans="76:76">
      <c r="BX12195" s="2"/>
    </row>
    <row r="12196" spans="76:76">
      <c r="BX12196" s="2"/>
    </row>
    <row r="12197" spans="76:76">
      <c r="BX12197" s="2"/>
    </row>
    <row r="12198" spans="76:76">
      <c r="BX12198" s="2"/>
    </row>
    <row r="12199" spans="76:76">
      <c r="BX12199" s="2"/>
    </row>
    <row r="12200" spans="76:76">
      <c r="BX12200" s="2"/>
    </row>
    <row r="12201" spans="76:76">
      <c r="BX12201" s="2"/>
    </row>
    <row r="12202" spans="76:76">
      <c r="BX12202" s="2"/>
    </row>
    <row r="12203" spans="76:76">
      <c r="BX12203" s="2"/>
    </row>
    <row r="12204" spans="76:76">
      <c r="BX12204" s="2"/>
    </row>
    <row r="12205" spans="76:76">
      <c r="BX12205" s="2"/>
    </row>
    <row r="12206" spans="76:76">
      <c r="BX12206" s="2"/>
    </row>
    <row r="12207" spans="76:76">
      <c r="BX12207" s="2"/>
    </row>
    <row r="12208" spans="76:76">
      <c r="BX12208" s="2"/>
    </row>
    <row r="12209" spans="76:76">
      <c r="BX12209" s="2"/>
    </row>
    <row r="12210" spans="76:76">
      <c r="BX12210" s="2"/>
    </row>
    <row r="12211" spans="76:76">
      <c r="BX12211" s="2"/>
    </row>
    <row r="12212" spans="76:76">
      <c r="BX12212" s="2"/>
    </row>
    <row r="12213" spans="76:76">
      <c r="BX12213" s="2"/>
    </row>
    <row r="12214" spans="76:76">
      <c r="BX12214" s="2"/>
    </row>
    <row r="12215" spans="76:76">
      <c r="BX12215" s="2"/>
    </row>
    <row r="12216" spans="76:76">
      <c r="BX12216" s="2"/>
    </row>
    <row r="12217" spans="76:76">
      <c r="BX12217" s="2"/>
    </row>
    <row r="12218" spans="76:76">
      <c r="BX12218" s="2"/>
    </row>
    <row r="12219" spans="76:76">
      <c r="BX12219" s="2"/>
    </row>
    <row r="12220" spans="76:76">
      <c r="BX12220" s="2"/>
    </row>
    <row r="12221" spans="76:76">
      <c r="BX12221" s="2"/>
    </row>
    <row r="12222" spans="76:76">
      <c r="BX12222" s="2"/>
    </row>
    <row r="12223" spans="76:76">
      <c r="BX12223" s="2"/>
    </row>
    <row r="12224" spans="76:76">
      <c r="BX12224" s="2"/>
    </row>
    <row r="12225" spans="76:76">
      <c r="BX12225" s="2"/>
    </row>
    <row r="12226" spans="76:76">
      <c r="BX12226" s="2"/>
    </row>
    <row r="12227" spans="76:76">
      <c r="BX12227" s="2"/>
    </row>
    <row r="12228" spans="76:76">
      <c r="BX12228" s="2"/>
    </row>
    <row r="12229" spans="76:76">
      <c r="BX12229" s="2"/>
    </row>
    <row r="12230" spans="76:76">
      <c r="BX12230" s="2"/>
    </row>
    <row r="12231" spans="76:76">
      <c r="BX12231" s="2"/>
    </row>
    <row r="12232" spans="76:76">
      <c r="BX12232" s="2"/>
    </row>
    <row r="12233" spans="76:76">
      <c r="BX12233" s="2"/>
    </row>
    <row r="12234" spans="76:76">
      <c r="BX12234" s="2"/>
    </row>
    <row r="12235" spans="76:76">
      <c r="BX12235" s="2"/>
    </row>
    <row r="12236" spans="76:76">
      <c r="BX12236" s="2"/>
    </row>
    <row r="12237" spans="76:76">
      <c r="BX12237" s="2"/>
    </row>
    <row r="12238" spans="76:76">
      <c r="BX12238" s="2"/>
    </row>
    <row r="12239" spans="76:76">
      <c r="BX12239" s="2"/>
    </row>
    <row r="12240" spans="76:76">
      <c r="BX12240" s="2"/>
    </row>
    <row r="12241" spans="76:76">
      <c r="BX12241" s="2"/>
    </row>
    <row r="12242" spans="76:76">
      <c r="BX12242" s="2"/>
    </row>
    <row r="12243" spans="76:76">
      <c r="BX12243" s="2"/>
    </row>
    <row r="12244" spans="76:76">
      <c r="BX12244" s="2"/>
    </row>
    <row r="12245" spans="76:76">
      <c r="BX12245" s="2"/>
    </row>
    <row r="12246" spans="76:76">
      <c r="BX12246" s="2"/>
    </row>
    <row r="12247" spans="76:76">
      <c r="BX12247" s="2"/>
    </row>
    <row r="12248" spans="76:76">
      <c r="BX12248" s="2"/>
    </row>
    <row r="12249" spans="76:76">
      <c r="BX12249" s="2"/>
    </row>
    <row r="12250" spans="76:76">
      <c r="BX12250" s="2"/>
    </row>
    <row r="12251" spans="76:76">
      <c r="BX12251" s="2"/>
    </row>
    <row r="12252" spans="76:76">
      <c r="BX12252" s="2"/>
    </row>
    <row r="12253" spans="76:76">
      <c r="BX12253" s="2"/>
    </row>
    <row r="12254" spans="76:76">
      <c r="BX12254" s="2"/>
    </row>
    <row r="12255" spans="76:76">
      <c r="BX12255" s="2"/>
    </row>
    <row r="12256" spans="76:76">
      <c r="BX12256" s="2"/>
    </row>
    <row r="12257" spans="76:76">
      <c r="BX12257" s="2"/>
    </row>
    <row r="12258" spans="76:76">
      <c r="BX12258" s="2"/>
    </row>
    <row r="12259" spans="76:76">
      <c r="BX12259" s="2"/>
    </row>
    <row r="12260" spans="76:76">
      <c r="BX12260" s="2"/>
    </row>
    <row r="12261" spans="76:76">
      <c r="BX12261" s="2"/>
    </row>
    <row r="12262" spans="76:76">
      <c r="BX12262" s="2"/>
    </row>
    <row r="12263" spans="76:76">
      <c r="BX12263" s="2"/>
    </row>
    <row r="12264" spans="76:76">
      <c r="BX12264" s="2"/>
    </row>
    <row r="12265" spans="76:76">
      <c r="BX12265" s="2"/>
    </row>
    <row r="12266" spans="76:76">
      <c r="BX12266" s="2"/>
    </row>
    <row r="12267" spans="76:76">
      <c r="BX12267" s="2"/>
    </row>
    <row r="12268" spans="76:76">
      <c r="BX12268" s="2"/>
    </row>
    <row r="12269" spans="76:76">
      <c r="BX12269" s="2"/>
    </row>
    <row r="12270" spans="76:76">
      <c r="BX12270" s="2"/>
    </row>
    <row r="12271" spans="76:76">
      <c r="BX12271" s="2"/>
    </row>
    <row r="12272" spans="76:76">
      <c r="BX12272" s="2"/>
    </row>
    <row r="12273" spans="76:76">
      <c r="BX12273" s="2"/>
    </row>
    <row r="12274" spans="76:76">
      <c r="BX12274" s="2"/>
    </row>
    <row r="12275" spans="76:76">
      <c r="BX12275" s="2"/>
    </row>
    <row r="12276" spans="76:76">
      <c r="BX12276" s="2"/>
    </row>
    <row r="12277" spans="76:76">
      <c r="BX12277" s="2"/>
    </row>
    <row r="12278" spans="76:76">
      <c r="BX12278" s="2"/>
    </row>
    <row r="12279" spans="76:76">
      <c r="BX12279" s="2"/>
    </row>
    <row r="12280" spans="76:76">
      <c r="BX12280" s="2"/>
    </row>
    <row r="12281" spans="76:76">
      <c r="BX12281" s="2"/>
    </row>
    <row r="12282" spans="76:76">
      <c r="BX12282" s="2"/>
    </row>
    <row r="12283" spans="76:76">
      <c r="BX12283" s="2"/>
    </row>
    <row r="12284" spans="76:76">
      <c r="BX12284" s="2"/>
    </row>
    <row r="12285" spans="76:76">
      <c r="BX12285" s="2"/>
    </row>
    <row r="12286" spans="76:76">
      <c r="BX12286" s="2"/>
    </row>
    <row r="12287" spans="76:76">
      <c r="BX12287" s="2"/>
    </row>
    <row r="12288" spans="76:76">
      <c r="BX12288" s="2"/>
    </row>
    <row r="12289" spans="76:76">
      <c r="BX12289" s="2"/>
    </row>
    <row r="12290" spans="76:76">
      <c r="BX12290" s="2"/>
    </row>
    <row r="12291" spans="76:76">
      <c r="BX12291" s="2"/>
    </row>
    <row r="12292" spans="76:76">
      <c r="BX12292" s="2"/>
    </row>
    <row r="12293" spans="76:76">
      <c r="BX12293" s="2"/>
    </row>
    <row r="12294" spans="76:76">
      <c r="BX12294" s="2"/>
    </row>
    <row r="12295" spans="76:76">
      <c r="BX12295" s="2"/>
    </row>
    <row r="12296" spans="76:76">
      <c r="BX12296" s="2"/>
    </row>
    <row r="12297" spans="76:76">
      <c r="BX12297" s="2"/>
    </row>
    <row r="12298" spans="76:76">
      <c r="BX12298" s="2"/>
    </row>
    <row r="12299" spans="76:76">
      <c r="BX12299" s="2"/>
    </row>
    <row r="12300" spans="76:76">
      <c r="BX12300" s="2"/>
    </row>
    <row r="12301" spans="76:76">
      <c r="BX12301" s="2"/>
    </row>
    <row r="12302" spans="76:76">
      <c r="BX12302" s="2"/>
    </row>
    <row r="12303" spans="76:76">
      <c r="BX12303" s="2"/>
    </row>
    <row r="12304" spans="76:76">
      <c r="BX12304" s="2"/>
    </row>
    <row r="12305" spans="76:76">
      <c r="BX12305" s="2"/>
    </row>
    <row r="12306" spans="76:76">
      <c r="BX12306" s="2"/>
    </row>
    <row r="12307" spans="76:76">
      <c r="BX12307" s="2"/>
    </row>
    <row r="12308" spans="76:76">
      <c r="BX12308" s="2"/>
    </row>
    <row r="12309" spans="76:76">
      <c r="BX12309" s="2"/>
    </row>
    <row r="12310" spans="76:76">
      <c r="BX12310" s="2"/>
    </row>
    <row r="12311" spans="76:76">
      <c r="BX12311" s="2"/>
    </row>
    <row r="12312" spans="76:76">
      <c r="BX12312" s="2"/>
    </row>
    <row r="12313" spans="76:76">
      <c r="BX12313" s="2"/>
    </row>
    <row r="12314" spans="76:76">
      <c r="BX12314" s="2"/>
    </row>
    <row r="12315" spans="76:76">
      <c r="BX12315" s="2"/>
    </row>
    <row r="12316" spans="76:76">
      <c r="BX12316" s="2"/>
    </row>
    <row r="12317" spans="76:76">
      <c r="BX12317" s="2"/>
    </row>
    <row r="12318" spans="76:76">
      <c r="BX12318" s="2"/>
    </row>
    <row r="12319" spans="76:76">
      <c r="BX12319" s="2"/>
    </row>
    <row r="12320" spans="76:76">
      <c r="BX12320" s="2"/>
    </row>
    <row r="12321" spans="76:76">
      <c r="BX12321" s="2"/>
    </row>
    <row r="12322" spans="76:76">
      <c r="BX12322" s="2"/>
    </row>
    <row r="12323" spans="76:76">
      <c r="BX12323" s="2"/>
    </row>
    <row r="12324" spans="76:76">
      <c r="BX12324" s="2"/>
    </row>
    <row r="12325" spans="76:76">
      <c r="BX12325" s="2"/>
    </row>
    <row r="12326" spans="76:76">
      <c r="BX12326" s="2"/>
    </row>
    <row r="12327" spans="76:76">
      <c r="BX12327" s="2"/>
    </row>
    <row r="12328" spans="76:76">
      <c r="BX12328" s="2"/>
    </row>
    <row r="12329" spans="76:76">
      <c r="BX12329" s="2"/>
    </row>
    <row r="12330" spans="76:76">
      <c r="BX12330" s="2"/>
    </row>
    <row r="12331" spans="76:76">
      <c r="BX12331" s="2"/>
    </row>
    <row r="12332" spans="76:76">
      <c r="BX12332" s="2"/>
    </row>
    <row r="12333" spans="76:76">
      <c r="BX12333" s="2"/>
    </row>
    <row r="12334" spans="76:76">
      <c r="BX12334" s="2"/>
    </row>
    <row r="12335" spans="76:76">
      <c r="BX12335" s="2"/>
    </row>
    <row r="12336" spans="76:76">
      <c r="BX12336" s="2"/>
    </row>
    <row r="12337" spans="76:76">
      <c r="BX12337" s="2"/>
    </row>
    <row r="12338" spans="76:76">
      <c r="BX12338" s="2"/>
    </row>
    <row r="12339" spans="76:76">
      <c r="BX12339" s="2"/>
    </row>
    <row r="12340" spans="76:76">
      <c r="BX12340" s="2"/>
    </row>
    <row r="12341" spans="76:76">
      <c r="BX12341" s="2"/>
    </row>
    <row r="12342" spans="76:76">
      <c r="BX12342" s="2"/>
    </row>
    <row r="12343" spans="76:76">
      <c r="BX12343" s="2"/>
    </row>
    <row r="12344" spans="76:76">
      <c r="BX12344" s="2"/>
    </row>
    <row r="12345" spans="76:76">
      <c r="BX12345" s="2"/>
    </row>
    <row r="12346" spans="76:76">
      <c r="BX12346" s="2"/>
    </row>
    <row r="12347" spans="76:76">
      <c r="BX12347" s="2"/>
    </row>
    <row r="12348" spans="76:76">
      <c r="BX12348" s="2"/>
    </row>
    <row r="12349" spans="76:76">
      <c r="BX12349" s="2"/>
    </row>
    <row r="12350" spans="76:76">
      <c r="BX12350" s="2"/>
    </row>
    <row r="12351" spans="76:76">
      <c r="BX12351" s="2"/>
    </row>
    <row r="12352" spans="76:76">
      <c r="BX12352" s="2"/>
    </row>
    <row r="12353" spans="76:76">
      <c r="BX12353" s="2"/>
    </row>
    <row r="12354" spans="76:76">
      <c r="BX12354" s="2"/>
    </row>
    <row r="12355" spans="76:76">
      <c r="BX12355" s="2"/>
    </row>
    <row r="12356" spans="76:76">
      <c r="BX12356" s="2"/>
    </row>
    <row r="12357" spans="76:76">
      <c r="BX12357" s="2"/>
    </row>
    <row r="12358" spans="76:76">
      <c r="BX12358" s="2"/>
    </row>
    <row r="12359" spans="76:76">
      <c r="BX12359" s="2"/>
    </row>
    <row r="12360" spans="76:76">
      <c r="BX12360" s="2"/>
    </row>
    <row r="12361" spans="76:76">
      <c r="BX12361" s="2"/>
    </row>
    <row r="12362" spans="76:76">
      <c r="BX12362" s="2"/>
    </row>
    <row r="12363" spans="76:76">
      <c r="BX12363" s="2"/>
    </row>
    <row r="12364" spans="76:76">
      <c r="BX12364" s="2"/>
    </row>
    <row r="12365" spans="76:76">
      <c r="BX12365" s="2"/>
    </row>
    <row r="12366" spans="76:76">
      <c r="BX12366" s="2"/>
    </row>
    <row r="12367" spans="76:76">
      <c r="BX12367" s="2"/>
    </row>
    <row r="12368" spans="76:76">
      <c r="BX12368" s="2"/>
    </row>
    <row r="12369" spans="76:76">
      <c r="BX12369" s="2"/>
    </row>
    <row r="12370" spans="76:76">
      <c r="BX12370" s="2"/>
    </row>
    <row r="12371" spans="76:76">
      <c r="BX12371" s="2"/>
    </row>
    <row r="12372" spans="76:76">
      <c r="BX12372" s="2"/>
    </row>
    <row r="12373" spans="76:76">
      <c r="BX12373" s="2"/>
    </row>
    <row r="12374" spans="76:76">
      <c r="BX12374" s="2"/>
    </row>
    <row r="12375" spans="76:76">
      <c r="BX12375" s="2"/>
    </row>
    <row r="12376" spans="76:76">
      <c r="BX12376" s="2"/>
    </row>
    <row r="12377" spans="76:76">
      <c r="BX12377" s="2"/>
    </row>
    <row r="12378" spans="76:76">
      <c r="BX12378" s="2"/>
    </row>
    <row r="12379" spans="76:76">
      <c r="BX12379" s="2"/>
    </row>
    <row r="12380" spans="76:76">
      <c r="BX12380" s="2"/>
    </row>
    <row r="12381" spans="76:76">
      <c r="BX12381" s="2"/>
    </row>
    <row r="12382" spans="76:76">
      <c r="BX12382" s="2"/>
    </row>
    <row r="12383" spans="76:76">
      <c r="BX12383" s="2"/>
    </row>
    <row r="12384" spans="76:76">
      <c r="BX12384" s="2"/>
    </row>
    <row r="12385" spans="76:76">
      <c r="BX12385" s="2"/>
    </row>
    <row r="12386" spans="76:76">
      <c r="BX12386" s="2"/>
    </row>
    <row r="12387" spans="76:76">
      <c r="BX12387" s="2"/>
    </row>
    <row r="12388" spans="76:76">
      <c r="BX12388" s="2"/>
    </row>
    <row r="12389" spans="76:76">
      <c r="BX12389" s="2"/>
    </row>
    <row r="12390" spans="76:76">
      <c r="BX12390" s="2"/>
    </row>
    <row r="12391" spans="76:76">
      <c r="BX12391" s="2"/>
    </row>
    <row r="12392" spans="76:76">
      <c r="BX12392" s="2"/>
    </row>
    <row r="12393" spans="76:76">
      <c r="BX12393" s="2"/>
    </row>
    <row r="12394" spans="76:76">
      <c r="BX12394" s="2"/>
    </row>
    <row r="12395" spans="76:76">
      <c r="BX12395" s="2"/>
    </row>
    <row r="12396" spans="76:76">
      <c r="BX12396" s="2"/>
    </row>
    <row r="12397" spans="76:76">
      <c r="BX12397" s="2"/>
    </row>
    <row r="12398" spans="76:76">
      <c r="BX12398" s="2"/>
    </row>
    <row r="12399" spans="76:76">
      <c r="BX12399" s="2"/>
    </row>
    <row r="12400" spans="76:76">
      <c r="BX12400" s="2"/>
    </row>
    <row r="12401" spans="76:76">
      <c r="BX12401" s="2"/>
    </row>
    <row r="12402" spans="76:76">
      <c r="BX12402" s="2"/>
    </row>
    <row r="12403" spans="76:76">
      <c r="BX12403" s="2"/>
    </row>
    <row r="12404" spans="76:76">
      <c r="BX12404" s="2"/>
    </row>
    <row r="12405" spans="76:76">
      <c r="BX12405" s="2"/>
    </row>
    <row r="12406" spans="76:76">
      <c r="BX12406" s="2"/>
    </row>
    <row r="12407" spans="76:76">
      <c r="BX12407" s="2"/>
    </row>
    <row r="12408" spans="76:76">
      <c r="BX12408" s="2"/>
    </row>
    <row r="12409" spans="76:76">
      <c r="BX12409" s="2"/>
    </row>
    <row r="12410" spans="76:76">
      <c r="BX12410" s="2"/>
    </row>
    <row r="12411" spans="76:76">
      <c r="BX12411" s="2"/>
    </row>
    <row r="12412" spans="76:76">
      <c r="BX12412" s="2"/>
    </row>
    <row r="12413" spans="76:76">
      <c r="BX12413" s="2"/>
    </row>
    <row r="12414" spans="76:76">
      <c r="BX12414" s="2"/>
    </row>
    <row r="12415" spans="76:76">
      <c r="BX12415" s="2"/>
    </row>
    <row r="12416" spans="76:76">
      <c r="BX12416" s="2"/>
    </row>
    <row r="12417" spans="76:76">
      <c r="BX12417" s="2"/>
    </row>
    <row r="12418" spans="76:76">
      <c r="BX12418" s="2"/>
    </row>
    <row r="12419" spans="76:76">
      <c r="BX12419" s="2"/>
    </row>
    <row r="12420" spans="76:76">
      <c r="BX12420" s="2"/>
    </row>
    <row r="12421" spans="76:76">
      <c r="BX12421" s="2"/>
    </row>
    <row r="12422" spans="76:76">
      <c r="BX12422" s="2"/>
    </row>
    <row r="12423" spans="76:76">
      <c r="BX12423" s="2"/>
    </row>
    <row r="12424" spans="76:76">
      <c r="BX12424" s="2"/>
    </row>
    <row r="12425" spans="76:76">
      <c r="BX12425" s="2"/>
    </row>
    <row r="12426" spans="76:76">
      <c r="BX12426" s="2"/>
    </row>
    <row r="12427" spans="76:76">
      <c r="BX12427" s="2"/>
    </row>
    <row r="12428" spans="76:76">
      <c r="BX12428" s="2"/>
    </row>
    <row r="12429" spans="76:76">
      <c r="BX12429" s="2"/>
    </row>
    <row r="12430" spans="76:76">
      <c r="BX12430" s="2"/>
    </row>
    <row r="12431" spans="76:76">
      <c r="BX12431" s="2"/>
    </row>
    <row r="12432" spans="76:76">
      <c r="BX12432" s="2"/>
    </row>
    <row r="12433" spans="76:76">
      <c r="BX12433" s="2"/>
    </row>
    <row r="12434" spans="76:76">
      <c r="BX12434" s="2"/>
    </row>
    <row r="12435" spans="76:76">
      <c r="BX12435" s="2"/>
    </row>
    <row r="12436" spans="76:76">
      <c r="BX12436" s="2"/>
    </row>
    <row r="12437" spans="76:76">
      <c r="BX12437" s="2"/>
    </row>
    <row r="12438" spans="76:76">
      <c r="BX12438" s="2"/>
    </row>
    <row r="12439" spans="76:76">
      <c r="BX12439" s="2"/>
    </row>
    <row r="12440" spans="76:76">
      <c r="BX12440" s="2"/>
    </row>
    <row r="12441" spans="76:76">
      <c r="BX12441" s="2"/>
    </row>
    <row r="12442" spans="76:76">
      <c r="BX12442" s="2"/>
    </row>
    <row r="12443" spans="76:76">
      <c r="BX12443" s="2"/>
    </row>
    <row r="12444" spans="76:76">
      <c r="BX12444" s="2"/>
    </row>
    <row r="12445" spans="76:76">
      <c r="BX12445" s="2"/>
    </row>
    <row r="12446" spans="76:76">
      <c r="BX12446" s="2"/>
    </row>
    <row r="12447" spans="76:76">
      <c r="BX12447" s="2"/>
    </row>
    <row r="12448" spans="76:76">
      <c r="BX12448" s="2"/>
    </row>
    <row r="12449" spans="76:76">
      <c r="BX12449" s="2"/>
    </row>
    <row r="12450" spans="76:76">
      <c r="BX12450" s="2"/>
    </row>
    <row r="12451" spans="76:76">
      <c r="BX12451" s="2"/>
    </row>
    <row r="12452" spans="76:76">
      <c r="BX12452" s="2"/>
    </row>
    <row r="12453" spans="76:76">
      <c r="BX12453" s="2"/>
    </row>
    <row r="12454" spans="76:76">
      <c r="BX12454" s="2"/>
    </row>
    <row r="12455" spans="76:76">
      <c r="BX12455" s="2"/>
    </row>
    <row r="12456" spans="76:76">
      <c r="BX12456" s="2"/>
    </row>
    <row r="12457" spans="76:76">
      <c r="BX12457" s="2"/>
    </row>
    <row r="12458" spans="76:76">
      <c r="BX12458" s="2"/>
    </row>
    <row r="12459" spans="76:76">
      <c r="BX12459" s="2"/>
    </row>
    <row r="12460" spans="76:76">
      <c r="BX12460" s="2"/>
    </row>
    <row r="12461" spans="76:76">
      <c r="BX12461" s="2"/>
    </row>
    <row r="12462" spans="76:76">
      <c r="BX12462" s="2"/>
    </row>
    <row r="12463" spans="76:76">
      <c r="BX12463" s="2"/>
    </row>
    <row r="12464" spans="76:76">
      <c r="BX12464" s="2"/>
    </row>
    <row r="12465" spans="76:76">
      <c r="BX12465" s="2"/>
    </row>
    <row r="12466" spans="76:76">
      <c r="BX12466" s="2"/>
    </row>
    <row r="12467" spans="76:76">
      <c r="BX12467" s="2"/>
    </row>
    <row r="12468" spans="76:76">
      <c r="BX12468" s="2"/>
    </row>
    <row r="12469" spans="76:76">
      <c r="BX12469" s="2"/>
    </row>
    <row r="12470" spans="76:76">
      <c r="BX12470" s="2"/>
    </row>
    <row r="12471" spans="76:76">
      <c r="BX12471" s="2"/>
    </row>
    <row r="12472" spans="76:76">
      <c r="BX12472" s="2"/>
    </row>
    <row r="12473" spans="76:76">
      <c r="BX12473" s="2"/>
    </row>
    <row r="12474" spans="76:76">
      <c r="BX12474" s="2"/>
    </row>
    <row r="12475" spans="76:76">
      <c r="BX12475" s="2"/>
    </row>
    <row r="12476" spans="76:76">
      <c r="BX12476" s="2"/>
    </row>
    <row r="12477" spans="76:76">
      <c r="BX12477" s="2"/>
    </row>
    <row r="12478" spans="76:76">
      <c r="BX12478" s="2"/>
    </row>
    <row r="12479" spans="76:76">
      <c r="BX12479" s="2"/>
    </row>
    <row r="12480" spans="76:76">
      <c r="BX12480" s="2"/>
    </row>
    <row r="12481" spans="76:76">
      <c r="BX12481" s="2"/>
    </row>
    <row r="12482" spans="76:76">
      <c r="BX12482" s="2"/>
    </row>
    <row r="12483" spans="76:76">
      <c r="BX12483" s="2"/>
    </row>
    <row r="12484" spans="76:76">
      <c r="BX12484" s="2"/>
    </row>
    <row r="12485" spans="76:76">
      <c r="BX12485" s="2"/>
    </row>
    <row r="12486" spans="76:76">
      <c r="BX12486" s="2"/>
    </row>
    <row r="12487" spans="76:76">
      <c r="BX12487" s="2"/>
    </row>
    <row r="12488" spans="76:76">
      <c r="BX12488" s="2"/>
    </row>
    <row r="12489" spans="76:76">
      <c r="BX12489" s="2"/>
    </row>
    <row r="12490" spans="76:76">
      <c r="BX12490" s="2"/>
    </row>
    <row r="12491" spans="76:76">
      <c r="BX12491" s="2"/>
    </row>
    <row r="12492" spans="76:76">
      <c r="BX12492" s="2"/>
    </row>
    <row r="12493" spans="76:76">
      <c r="BX12493" s="2"/>
    </row>
    <row r="12494" spans="76:76">
      <c r="BX12494" s="2"/>
    </row>
    <row r="12495" spans="76:76">
      <c r="BX12495" s="2"/>
    </row>
    <row r="12496" spans="76:76">
      <c r="BX12496" s="2"/>
    </row>
    <row r="12497" spans="76:76">
      <c r="BX12497" s="2"/>
    </row>
    <row r="12498" spans="76:76">
      <c r="BX12498" s="2"/>
    </row>
    <row r="12499" spans="76:76">
      <c r="BX12499" s="2"/>
    </row>
    <row r="12500" spans="76:76">
      <c r="BX12500" s="2"/>
    </row>
    <row r="12501" spans="76:76">
      <c r="BX12501" s="2"/>
    </row>
    <row r="12502" spans="76:76">
      <c r="BX12502" s="2"/>
    </row>
    <row r="12503" spans="76:76">
      <c r="BX12503" s="2"/>
    </row>
    <row r="12504" spans="76:76">
      <c r="BX12504" s="2"/>
    </row>
    <row r="12505" spans="76:76">
      <c r="BX12505" s="2"/>
    </row>
    <row r="12506" spans="76:76">
      <c r="BX12506" s="2"/>
    </row>
    <row r="12507" spans="76:76">
      <c r="BX12507" s="2"/>
    </row>
    <row r="12508" spans="76:76">
      <c r="BX12508" s="2"/>
    </row>
    <row r="12509" spans="76:76">
      <c r="BX12509" s="2"/>
    </row>
    <row r="12510" spans="76:76">
      <c r="BX12510" s="2"/>
    </row>
    <row r="12511" spans="76:76">
      <c r="BX12511" s="2"/>
    </row>
    <row r="12512" spans="76:76">
      <c r="BX12512" s="2"/>
    </row>
    <row r="12513" spans="76:76">
      <c r="BX12513" s="2"/>
    </row>
    <row r="12514" spans="76:76">
      <c r="BX12514" s="2"/>
    </row>
    <row r="12515" spans="76:76">
      <c r="BX12515" s="2"/>
    </row>
    <row r="12516" spans="76:76">
      <c r="BX12516" s="2"/>
    </row>
    <row r="12517" spans="76:76">
      <c r="BX12517" s="2"/>
    </row>
    <row r="12518" spans="76:76">
      <c r="BX12518" s="2"/>
    </row>
    <row r="12519" spans="76:76">
      <c r="BX12519" s="2"/>
    </row>
    <row r="12520" spans="76:76">
      <c r="BX12520" s="2"/>
    </row>
    <row r="12521" spans="76:76">
      <c r="BX12521" s="2"/>
    </row>
    <row r="12522" spans="76:76">
      <c r="BX12522" s="2"/>
    </row>
    <row r="12523" spans="76:76">
      <c r="BX12523" s="2"/>
    </row>
    <row r="12524" spans="76:76">
      <c r="BX12524" s="2"/>
    </row>
    <row r="12525" spans="76:76">
      <c r="BX12525" s="2"/>
    </row>
    <row r="12526" spans="76:76">
      <c r="BX12526" s="2"/>
    </row>
    <row r="12527" spans="76:76">
      <c r="BX12527" s="2"/>
    </row>
    <row r="12528" spans="76:76">
      <c r="BX12528" s="2"/>
    </row>
    <row r="12529" spans="76:76">
      <c r="BX12529" s="2"/>
    </row>
    <row r="12530" spans="76:76">
      <c r="BX12530" s="2"/>
    </row>
    <row r="12531" spans="76:76">
      <c r="BX12531" s="2"/>
    </row>
    <row r="12532" spans="76:76">
      <c r="BX12532" s="2"/>
    </row>
    <row r="12533" spans="76:76">
      <c r="BX12533" s="2"/>
    </row>
    <row r="12534" spans="76:76">
      <c r="BX12534" s="2"/>
    </row>
    <row r="12535" spans="76:76">
      <c r="BX12535" s="2"/>
    </row>
    <row r="12536" spans="76:76">
      <c r="BX12536" s="2"/>
    </row>
    <row r="12537" spans="76:76">
      <c r="BX12537" s="2"/>
    </row>
    <row r="12538" spans="76:76">
      <c r="BX12538" s="2"/>
    </row>
    <row r="12539" spans="76:76">
      <c r="BX12539" s="2"/>
    </row>
    <row r="12540" spans="76:76">
      <c r="BX12540" s="2"/>
    </row>
    <row r="12541" spans="76:76">
      <c r="BX12541" s="2"/>
    </row>
    <row r="12542" spans="76:76">
      <c r="BX12542" s="2"/>
    </row>
    <row r="12543" spans="76:76">
      <c r="BX12543" s="2"/>
    </row>
    <row r="12544" spans="76:76">
      <c r="BX12544" s="2"/>
    </row>
    <row r="12545" spans="76:76">
      <c r="BX12545" s="2"/>
    </row>
    <row r="12546" spans="76:76">
      <c r="BX12546" s="2"/>
    </row>
    <row r="12547" spans="76:76">
      <c r="BX12547" s="2"/>
    </row>
    <row r="12548" spans="76:76">
      <c r="BX12548" s="2"/>
    </row>
    <row r="12549" spans="76:76">
      <c r="BX12549" s="2"/>
    </row>
    <row r="12550" spans="76:76">
      <c r="BX12550" s="2"/>
    </row>
    <row r="12551" spans="76:76">
      <c r="BX12551" s="2"/>
    </row>
    <row r="12552" spans="76:76">
      <c r="BX12552" s="2"/>
    </row>
    <row r="12553" spans="76:76">
      <c r="BX12553" s="2"/>
    </row>
    <row r="12554" spans="76:76">
      <c r="BX12554" s="2"/>
    </row>
    <row r="12555" spans="76:76">
      <c r="BX12555" s="2"/>
    </row>
    <row r="12556" spans="76:76">
      <c r="BX12556" s="2"/>
    </row>
    <row r="12557" spans="76:76">
      <c r="BX12557" s="2"/>
    </row>
    <row r="12558" spans="76:76">
      <c r="BX12558" s="2"/>
    </row>
    <row r="12559" spans="76:76">
      <c r="BX12559" s="2"/>
    </row>
    <row r="12560" spans="76:76">
      <c r="BX12560" s="2"/>
    </row>
    <row r="12561" spans="76:76">
      <c r="BX12561" s="2"/>
    </row>
    <row r="12562" spans="76:76">
      <c r="BX12562" s="2"/>
    </row>
    <row r="12563" spans="76:76">
      <c r="BX12563" s="2"/>
    </row>
    <row r="12564" spans="76:76">
      <c r="BX12564" s="2"/>
    </row>
    <row r="12565" spans="76:76">
      <c r="BX12565" s="2"/>
    </row>
    <row r="12566" spans="76:76">
      <c r="BX12566" s="2"/>
    </row>
    <row r="12567" spans="76:76">
      <c r="BX12567" s="2"/>
    </row>
    <row r="12568" spans="76:76">
      <c r="BX12568" s="2"/>
    </row>
    <row r="12569" spans="76:76">
      <c r="BX12569" s="2"/>
    </row>
    <row r="12570" spans="76:76">
      <c r="BX12570" s="2"/>
    </row>
    <row r="12571" spans="76:76">
      <c r="BX12571" s="2"/>
    </row>
    <row r="12572" spans="76:76">
      <c r="BX12572" s="2"/>
    </row>
    <row r="12573" spans="76:76">
      <c r="BX12573" s="2"/>
    </row>
    <row r="12574" spans="76:76">
      <c r="BX12574" s="2"/>
    </row>
    <row r="12575" spans="76:76">
      <c r="BX12575" s="2"/>
    </row>
    <row r="12576" spans="76:76">
      <c r="BX12576" s="2"/>
    </row>
    <row r="12577" spans="76:76">
      <c r="BX12577" s="2"/>
    </row>
    <row r="12578" spans="76:76">
      <c r="BX12578" s="2"/>
    </row>
    <row r="12579" spans="76:76">
      <c r="BX12579" s="2"/>
    </row>
    <row r="12580" spans="76:76">
      <c r="BX12580" s="2"/>
    </row>
    <row r="12581" spans="76:76">
      <c r="BX12581" s="2"/>
    </row>
    <row r="12582" spans="76:76">
      <c r="BX12582" s="2"/>
    </row>
    <row r="12583" spans="76:76">
      <c r="BX12583" s="2"/>
    </row>
    <row r="12584" spans="76:76">
      <c r="BX12584" s="2"/>
    </row>
    <row r="12585" spans="76:76">
      <c r="BX12585" s="2"/>
    </row>
    <row r="12586" spans="76:76">
      <c r="BX12586" s="2"/>
    </row>
    <row r="12587" spans="76:76">
      <c r="BX12587" s="2"/>
    </row>
    <row r="12588" spans="76:76">
      <c r="BX12588" s="2"/>
    </row>
    <row r="12589" spans="76:76">
      <c r="BX12589" s="2"/>
    </row>
    <row r="12590" spans="76:76">
      <c r="BX12590" s="2"/>
    </row>
    <row r="12591" spans="76:76">
      <c r="BX12591" s="2"/>
    </row>
    <row r="12592" spans="76:76">
      <c r="BX12592" s="2"/>
    </row>
    <row r="12593" spans="76:76">
      <c r="BX12593" s="2"/>
    </row>
    <row r="12594" spans="76:76">
      <c r="BX12594" s="2"/>
    </row>
    <row r="12595" spans="76:76">
      <c r="BX12595" s="2"/>
    </row>
    <row r="12596" spans="76:76">
      <c r="BX12596" s="2"/>
    </row>
    <row r="12597" spans="76:76">
      <c r="BX12597" s="2"/>
    </row>
    <row r="12598" spans="76:76">
      <c r="BX12598" s="2"/>
    </row>
    <row r="12599" spans="76:76">
      <c r="BX12599" s="2"/>
    </row>
    <row r="12600" spans="76:76">
      <c r="BX12600" s="2"/>
    </row>
    <row r="12601" spans="76:76">
      <c r="BX12601" s="2"/>
    </row>
    <row r="12602" spans="76:76">
      <c r="BX12602" s="2"/>
    </row>
    <row r="12603" spans="76:76">
      <c r="BX12603" s="2"/>
    </row>
    <row r="12604" spans="76:76">
      <c r="BX12604" s="2"/>
    </row>
    <row r="12605" spans="76:76">
      <c r="BX12605" s="2"/>
    </row>
    <row r="12606" spans="76:76">
      <c r="BX12606" s="2"/>
    </row>
    <row r="12607" spans="76:76">
      <c r="BX12607" s="2"/>
    </row>
    <row r="12608" spans="76:76">
      <c r="BX12608" s="2"/>
    </row>
    <row r="12609" spans="76:76">
      <c r="BX12609" s="2"/>
    </row>
    <row r="12610" spans="76:76">
      <c r="BX12610" s="2"/>
    </row>
    <row r="12611" spans="76:76">
      <c r="BX12611" s="2"/>
    </row>
    <row r="12612" spans="76:76">
      <c r="BX12612" s="2"/>
    </row>
    <row r="12613" spans="76:76">
      <c r="BX12613" s="2"/>
    </row>
    <row r="12614" spans="76:76">
      <c r="BX12614" s="2"/>
    </row>
    <row r="12615" spans="76:76">
      <c r="BX12615" s="2"/>
    </row>
    <row r="12616" spans="76:76">
      <c r="BX12616" s="2"/>
    </row>
    <row r="12617" spans="76:76">
      <c r="BX12617" s="2"/>
    </row>
    <row r="12618" spans="76:76">
      <c r="BX12618" s="2"/>
    </row>
    <row r="12619" spans="76:76">
      <c r="BX12619" s="2"/>
    </row>
    <row r="12620" spans="76:76">
      <c r="BX12620" s="2"/>
    </row>
    <row r="12621" spans="76:76">
      <c r="BX12621" s="2"/>
    </row>
    <row r="12622" spans="76:76">
      <c r="BX12622" s="2"/>
    </row>
    <row r="12623" spans="76:76">
      <c r="BX12623" s="2"/>
    </row>
    <row r="12624" spans="76:76">
      <c r="BX12624" s="2"/>
    </row>
    <row r="12625" spans="76:76">
      <c r="BX12625" s="2"/>
    </row>
    <row r="12626" spans="76:76">
      <c r="BX12626" s="2"/>
    </row>
    <row r="12627" spans="76:76">
      <c r="BX12627" s="2"/>
    </row>
    <row r="12628" spans="76:76">
      <c r="BX12628" s="2"/>
    </row>
    <row r="12629" spans="76:76">
      <c r="BX12629" s="2"/>
    </row>
    <row r="12630" spans="76:76">
      <c r="BX12630" s="2"/>
    </row>
    <row r="12631" spans="76:76">
      <c r="BX12631" s="2"/>
    </row>
    <row r="12632" spans="76:76">
      <c r="BX12632" s="2"/>
    </row>
    <row r="12633" spans="76:76">
      <c r="BX12633" s="2"/>
    </row>
    <row r="12634" spans="76:76">
      <c r="BX12634" s="2"/>
    </row>
    <row r="12635" spans="76:76">
      <c r="BX12635" s="2"/>
    </row>
    <row r="12636" spans="76:76">
      <c r="BX12636" s="2"/>
    </row>
    <row r="12637" spans="76:76">
      <c r="BX12637" s="2"/>
    </row>
    <row r="12638" spans="76:76">
      <c r="BX12638" s="2"/>
    </row>
    <row r="12639" spans="76:76">
      <c r="BX12639" s="2"/>
    </row>
    <row r="12640" spans="76:76">
      <c r="BX12640" s="2"/>
    </row>
    <row r="12641" spans="76:76">
      <c r="BX12641" s="2"/>
    </row>
    <row r="12642" spans="76:76">
      <c r="BX12642" s="2"/>
    </row>
    <row r="12643" spans="76:76">
      <c r="BX12643" s="2"/>
    </row>
    <row r="12644" spans="76:76">
      <c r="BX12644" s="2"/>
    </row>
    <row r="12645" spans="76:76">
      <c r="BX12645" s="2"/>
    </row>
    <row r="12646" spans="76:76">
      <c r="BX12646" s="2"/>
    </row>
    <row r="12647" spans="76:76">
      <c r="BX12647" s="2"/>
    </row>
    <row r="12648" spans="76:76">
      <c r="BX12648" s="2"/>
    </row>
    <row r="12649" spans="76:76">
      <c r="BX12649" s="2"/>
    </row>
    <row r="12650" spans="76:76">
      <c r="BX12650" s="2"/>
    </row>
    <row r="12651" spans="76:76">
      <c r="BX12651" s="2"/>
    </row>
    <row r="12652" spans="76:76">
      <c r="BX12652" s="2"/>
    </row>
    <row r="12653" spans="76:76">
      <c r="BX12653" s="2"/>
    </row>
    <row r="12654" spans="76:76">
      <c r="BX12654" s="2"/>
    </row>
    <row r="12655" spans="76:76">
      <c r="BX12655" s="2"/>
    </row>
    <row r="12656" spans="76:76">
      <c r="BX12656" s="2"/>
    </row>
    <row r="12657" spans="76:76">
      <c r="BX12657" s="2"/>
    </row>
    <row r="12658" spans="76:76">
      <c r="BX12658" s="2"/>
    </row>
    <row r="12659" spans="76:76">
      <c r="BX12659" s="2"/>
    </row>
    <row r="12660" spans="76:76">
      <c r="BX12660" s="2"/>
    </row>
    <row r="12661" spans="76:76">
      <c r="BX12661" s="2"/>
    </row>
    <row r="12662" spans="76:76">
      <c r="BX12662" s="2"/>
    </row>
    <row r="12663" spans="76:76">
      <c r="BX12663" s="2"/>
    </row>
    <row r="12664" spans="76:76">
      <c r="BX12664" s="2"/>
    </row>
    <row r="12665" spans="76:76">
      <c r="BX12665" s="2"/>
    </row>
    <row r="12666" spans="76:76">
      <c r="BX12666" s="2"/>
    </row>
    <row r="12667" spans="76:76">
      <c r="BX12667" s="2"/>
    </row>
    <row r="12668" spans="76:76">
      <c r="BX12668" s="2"/>
    </row>
    <row r="12669" spans="76:76">
      <c r="BX12669" s="2"/>
    </row>
    <row r="12670" spans="76:76">
      <c r="BX12670" s="2"/>
    </row>
    <row r="12671" spans="76:76">
      <c r="BX12671" s="2"/>
    </row>
    <row r="12672" spans="76:76">
      <c r="BX12672" s="2"/>
    </row>
    <row r="12673" spans="76:76">
      <c r="BX12673" s="2"/>
    </row>
    <row r="12674" spans="76:76">
      <c r="BX12674" s="2"/>
    </row>
    <row r="12675" spans="76:76">
      <c r="BX12675" s="2"/>
    </row>
    <row r="12676" spans="76:76">
      <c r="BX12676" s="2"/>
    </row>
    <row r="12677" spans="76:76">
      <c r="BX12677" s="2"/>
    </row>
    <row r="12678" spans="76:76">
      <c r="BX12678" s="2"/>
    </row>
    <row r="12679" spans="76:76">
      <c r="BX12679" s="2"/>
    </row>
    <row r="12680" spans="76:76">
      <c r="BX12680" s="2"/>
    </row>
    <row r="12681" spans="76:76">
      <c r="BX12681" s="2"/>
    </row>
    <row r="12682" spans="76:76">
      <c r="BX12682" s="2"/>
    </row>
    <row r="12683" spans="76:76">
      <c r="BX12683" s="2"/>
    </row>
    <row r="12684" spans="76:76">
      <c r="BX12684" s="2"/>
    </row>
    <row r="12685" spans="76:76">
      <c r="BX12685" s="2"/>
    </row>
    <row r="12686" spans="76:76">
      <c r="BX12686" s="2"/>
    </row>
    <row r="12687" spans="76:76">
      <c r="BX12687" s="2"/>
    </row>
    <row r="12688" spans="76:76">
      <c r="BX12688" s="2"/>
    </row>
    <row r="12689" spans="76:76">
      <c r="BX12689" s="2"/>
    </row>
    <row r="12690" spans="76:76">
      <c r="BX12690" s="2"/>
    </row>
    <row r="12691" spans="76:76">
      <c r="BX12691" s="2"/>
    </row>
    <row r="12692" spans="76:76">
      <c r="BX12692" s="2"/>
    </row>
    <row r="12693" spans="76:76">
      <c r="BX12693" s="2"/>
    </row>
    <row r="12694" spans="76:76">
      <c r="BX12694" s="2"/>
    </row>
    <row r="12695" spans="76:76">
      <c r="BX12695" s="2"/>
    </row>
    <row r="12696" spans="76:76">
      <c r="BX12696" s="2"/>
    </row>
    <row r="12697" spans="76:76">
      <c r="BX12697" s="2"/>
    </row>
    <row r="12698" spans="76:76">
      <c r="BX12698" s="2"/>
    </row>
    <row r="12699" spans="76:76">
      <c r="BX12699" s="2"/>
    </row>
    <row r="12700" spans="76:76">
      <c r="BX12700" s="2"/>
    </row>
    <row r="12701" spans="76:76">
      <c r="BX12701" s="2"/>
    </row>
    <row r="12702" spans="76:76">
      <c r="BX12702" s="2"/>
    </row>
    <row r="12703" spans="76:76">
      <c r="BX12703" s="2"/>
    </row>
    <row r="12704" spans="76:76">
      <c r="BX12704" s="2"/>
    </row>
    <row r="12705" spans="76:76">
      <c r="BX12705" s="2"/>
    </row>
    <row r="12706" spans="76:76">
      <c r="BX12706" s="2"/>
    </row>
    <row r="12707" spans="76:76">
      <c r="BX12707" s="2"/>
    </row>
    <row r="12708" spans="76:76">
      <c r="BX12708" s="2"/>
    </row>
    <row r="12709" spans="76:76">
      <c r="BX12709" s="2"/>
    </row>
    <row r="12710" spans="76:76">
      <c r="BX12710" s="2"/>
    </row>
    <row r="12711" spans="76:76">
      <c r="BX12711" s="2"/>
    </row>
    <row r="12712" spans="76:76">
      <c r="BX12712" s="2"/>
    </row>
    <row r="12713" spans="76:76">
      <c r="BX12713" s="2"/>
    </row>
    <row r="12714" spans="76:76">
      <c r="BX12714" s="2"/>
    </row>
    <row r="12715" spans="76:76">
      <c r="BX12715" s="2"/>
    </row>
    <row r="12716" spans="76:76">
      <c r="BX12716" s="2"/>
    </row>
    <row r="12717" spans="76:76">
      <c r="BX12717" s="2"/>
    </row>
    <row r="12718" spans="76:76">
      <c r="BX12718" s="2"/>
    </row>
    <row r="12719" spans="76:76">
      <c r="BX12719" s="2"/>
    </row>
    <row r="12720" spans="76:76">
      <c r="BX12720" s="2"/>
    </row>
    <row r="12721" spans="76:76">
      <c r="BX12721" s="2"/>
    </row>
    <row r="12722" spans="76:76">
      <c r="BX12722" s="2"/>
    </row>
    <row r="12723" spans="76:76">
      <c r="BX12723" s="2"/>
    </row>
    <row r="12724" spans="76:76">
      <c r="BX12724" s="2"/>
    </row>
    <row r="12725" spans="76:76">
      <c r="BX12725" s="2"/>
    </row>
    <row r="12726" spans="76:76">
      <c r="BX12726" s="2"/>
    </row>
    <row r="12727" spans="76:76">
      <c r="BX12727" s="2"/>
    </row>
    <row r="12728" spans="76:76">
      <c r="BX12728" s="2"/>
    </row>
    <row r="12729" spans="76:76">
      <c r="BX12729" s="2"/>
    </row>
    <row r="12730" spans="76:76">
      <c r="BX12730" s="2"/>
    </row>
    <row r="12731" spans="76:76">
      <c r="BX12731" s="2"/>
    </row>
    <row r="12732" spans="76:76">
      <c r="BX12732" s="2"/>
    </row>
    <row r="12733" spans="76:76">
      <c r="BX12733" s="2"/>
    </row>
    <row r="12734" spans="76:76">
      <c r="BX12734" s="2"/>
    </row>
    <row r="12735" spans="76:76">
      <c r="BX12735" s="2"/>
    </row>
    <row r="12736" spans="76:76">
      <c r="BX12736" s="2"/>
    </row>
    <row r="12737" spans="76:76">
      <c r="BX12737" s="2"/>
    </row>
    <row r="12738" spans="76:76">
      <c r="BX12738" s="2"/>
    </row>
    <row r="12739" spans="76:76">
      <c r="BX12739" s="2"/>
    </row>
    <row r="12740" spans="76:76">
      <c r="BX12740" s="2"/>
    </row>
    <row r="12741" spans="76:76">
      <c r="BX12741" s="2"/>
    </row>
    <row r="12742" spans="76:76">
      <c r="BX12742" s="2"/>
    </row>
    <row r="12743" spans="76:76">
      <c r="BX12743" s="2"/>
    </row>
    <row r="12744" spans="76:76">
      <c r="BX12744" s="2"/>
    </row>
    <row r="12745" spans="76:76">
      <c r="BX12745" s="2"/>
    </row>
    <row r="12746" spans="76:76">
      <c r="BX12746" s="2"/>
    </row>
    <row r="12747" spans="76:76">
      <c r="BX12747" s="2"/>
    </row>
    <row r="12748" spans="76:76">
      <c r="BX12748" s="2"/>
    </row>
    <row r="12749" spans="76:76">
      <c r="BX12749" s="2"/>
    </row>
    <row r="12750" spans="76:76">
      <c r="BX12750" s="2"/>
    </row>
    <row r="12751" spans="76:76">
      <c r="BX12751" s="2"/>
    </row>
    <row r="12752" spans="76:76">
      <c r="BX12752" s="2"/>
    </row>
    <row r="12753" spans="76:76">
      <c r="BX12753" s="2"/>
    </row>
    <row r="12754" spans="76:76">
      <c r="BX12754" s="2"/>
    </row>
    <row r="12755" spans="76:76">
      <c r="BX12755" s="2"/>
    </row>
    <row r="12756" spans="76:76">
      <c r="BX12756" s="2"/>
    </row>
    <row r="12757" spans="76:76">
      <c r="BX12757" s="2"/>
    </row>
    <row r="12758" spans="76:76">
      <c r="BX12758" s="2"/>
    </row>
    <row r="12759" spans="76:76">
      <c r="BX12759" s="2"/>
    </row>
    <row r="12760" spans="76:76">
      <c r="BX12760" s="2"/>
    </row>
    <row r="12761" spans="76:76">
      <c r="BX12761" s="2"/>
    </row>
    <row r="12762" spans="76:76">
      <c r="BX12762" s="2"/>
    </row>
    <row r="12763" spans="76:76">
      <c r="BX12763" s="2"/>
    </row>
    <row r="12764" spans="76:76">
      <c r="BX12764" s="2"/>
    </row>
    <row r="12765" spans="76:76">
      <c r="BX12765" s="2"/>
    </row>
    <row r="12766" spans="76:76">
      <c r="BX12766" s="2"/>
    </row>
    <row r="12767" spans="76:76">
      <c r="BX12767" s="2"/>
    </row>
    <row r="12768" spans="76:76">
      <c r="BX12768" s="2"/>
    </row>
    <row r="12769" spans="76:76">
      <c r="BX12769" s="2"/>
    </row>
    <row r="12770" spans="76:76">
      <c r="BX12770" s="2"/>
    </row>
    <row r="12771" spans="76:76">
      <c r="BX12771" s="2"/>
    </row>
    <row r="12772" spans="76:76">
      <c r="BX12772" s="2"/>
    </row>
    <row r="12773" spans="76:76">
      <c r="BX12773" s="2"/>
    </row>
    <row r="12774" spans="76:76">
      <c r="BX12774" s="2"/>
    </row>
    <row r="12775" spans="76:76">
      <c r="BX12775" s="2"/>
    </row>
    <row r="12776" spans="76:76">
      <c r="BX12776" s="2"/>
    </row>
    <row r="12777" spans="76:76">
      <c r="BX12777" s="2"/>
    </row>
    <row r="12778" spans="76:76">
      <c r="BX12778" s="2"/>
    </row>
    <row r="12779" spans="76:76">
      <c r="BX12779" s="2"/>
    </row>
    <row r="12780" spans="76:76">
      <c r="BX12780" s="2"/>
    </row>
    <row r="12781" spans="76:76">
      <c r="BX12781" s="2"/>
    </row>
    <row r="12782" spans="76:76">
      <c r="BX12782" s="2"/>
    </row>
    <row r="12783" spans="76:76">
      <c r="BX12783" s="2"/>
    </row>
    <row r="12784" spans="76:76">
      <c r="BX12784" s="2"/>
    </row>
    <row r="12785" spans="76:76">
      <c r="BX12785" s="2"/>
    </row>
    <row r="12786" spans="76:76">
      <c r="BX12786" s="2"/>
    </row>
    <row r="12787" spans="76:76">
      <c r="BX12787" s="2"/>
    </row>
    <row r="12788" spans="76:76">
      <c r="BX12788" s="2"/>
    </row>
    <row r="12789" spans="76:76">
      <c r="BX12789" s="2"/>
    </row>
    <row r="12790" spans="76:76">
      <c r="BX12790" s="2"/>
    </row>
    <row r="12791" spans="76:76">
      <c r="BX12791" s="2"/>
    </row>
    <row r="12792" spans="76:76">
      <c r="BX12792" s="2"/>
    </row>
    <row r="12793" spans="76:76">
      <c r="BX12793" s="2"/>
    </row>
    <row r="12794" spans="76:76">
      <c r="BX12794" s="2"/>
    </row>
    <row r="12795" spans="76:76">
      <c r="BX12795" s="2"/>
    </row>
    <row r="12796" spans="76:76">
      <c r="BX12796" s="2"/>
    </row>
    <row r="12797" spans="76:76">
      <c r="BX12797" s="2"/>
    </row>
    <row r="12798" spans="76:76">
      <c r="BX12798" s="2"/>
    </row>
    <row r="12799" spans="76:76">
      <c r="BX12799" s="2"/>
    </row>
    <row r="12800" spans="76:76">
      <c r="BX12800" s="2"/>
    </row>
    <row r="12801" spans="76:76">
      <c r="BX12801" s="2"/>
    </row>
    <row r="12802" spans="76:76">
      <c r="BX12802" s="2"/>
    </row>
    <row r="12803" spans="76:76">
      <c r="BX12803" s="2"/>
    </row>
    <row r="12804" spans="76:76">
      <c r="BX12804" s="2"/>
    </row>
    <row r="12805" spans="76:76">
      <c r="BX12805" s="2"/>
    </row>
    <row r="12806" spans="76:76">
      <c r="BX12806" s="2"/>
    </row>
    <row r="12807" spans="76:76">
      <c r="BX12807" s="2"/>
    </row>
    <row r="12808" spans="76:76">
      <c r="BX12808" s="2"/>
    </row>
    <row r="12809" spans="76:76">
      <c r="BX12809" s="2"/>
    </row>
    <row r="12810" spans="76:76">
      <c r="BX12810" s="2"/>
    </row>
    <row r="12811" spans="76:76">
      <c r="BX12811" s="2"/>
    </row>
    <row r="12812" spans="76:76">
      <c r="BX12812" s="2"/>
    </row>
    <row r="12813" spans="76:76">
      <c r="BX12813" s="2"/>
    </row>
    <row r="12814" spans="76:76">
      <c r="BX12814" s="2"/>
    </row>
    <row r="12815" spans="76:76">
      <c r="BX12815" s="2"/>
    </row>
    <row r="12816" spans="76:76">
      <c r="BX12816" s="2"/>
    </row>
    <row r="12817" spans="76:76">
      <c r="BX12817" s="2"/>
    </row>
    <row r="12818" spans="76:76">
      <c r="BX12818" s="2"/>
    </row>
    <row r="12819" spans="76:76">
      <c r="BX12819" s="2"/>
    </row>
    <row r="12820" spans="76:76">
      <c r="BX12820" s="2"/>
    </row>
    <row r="12821" spans="76:76">
      <c r="BX12821" s="2"/>
    </row>
    <row r="12822" spans="76:76">
      <c r="BX12822" s="2"/>
    </row>
    <row r="12823" spans="76:76">
      <c r="BX12823" s="2"/>
    </row>
    <row r="12824" spans="76:76">
      <c r="BX12824" s="2"/>
    </row>
    <row r="12825" spans="76:76">
      <c r="BX12825" s="2"/>
    </row>
    <row r="12826" spans="76:76">
      <c r="BX12826" s="2"/>
    </row>
    <row r="12827" spans="76:76">
      <c r="BX12827" s="2"/>
    </row>
    <row r="12828" spans="76:76">
      <c r="BX12828" s="2"/>
    </row>
    <row r="12829" spans="76:76">
      <c r="BX12829" s="2"/>
    </row>
    <row r="12830" spans="76:76">
      <c r="BX12830" s="2"/>
    </row>
    <row r="12831" spans="76:76">
      <c r="BX12831" s="2"/>
    </row>
    <row r="12832" spans="76:76">
      <c r="BX12832" s="2"/>
    </row>
    <row r="12833" spans="76:76">
      <c r="BX12833" s="2"/>
    </row>
    <row r="12834" spans="76:76">
      <c r="BX12834" s="2"/>
    </row>
    <row r="12835" spans="76:76">
      <c r="BX12835" s="2"/>
    </row>
    <row r="12836" spans="76:76">
      <c r="BX12836" s="2"/>
    </row>
    <row r="12837" spans="76:76">
      <c r="BX12837" s="2"/>
    </row>
    <row r="12838" spans="76:76">
      <c r="BX12838" s="2"/>
    </row>
    <row r="12839" spans="76:76">
      <c r="BX12839" s="2"/>
    </row>
    <row r="12840" spans="76:76">
      <c r="BX12840" s="2"/>
    </row>
    <row r="12841" spans="76:76">
      <c r="BX12841" s="2"/>
    </row>
    <row r="12842" spans="76:76">
      <c r="BX12842" s="2"/>
    </row>
    <row r="12843" spans="76:76">
      <c r="BX12843" s="2"/>
    </row>
    <row r="12844" spans="76:76">
      <c r="BX12844" s="2"/>
    </row>
    <row r="12845" spans="76:76">
      <c r="BX12845" s="2"/>
    </row>
    <row r="12846" spans="76:76">
      <c r="BX12846" s="2"/>
    </row>
    <row r="12847" spans="76:76">
      <c r="BX12847" s="2"/>
    </row>
    <row r="12848" spans="76:76">
      <c r="BX12848" s="2"/>
    </row>
    <row r="12849" spans="76:76">
      <c r="BX12849" s="2"/>
    </row>
    <row r="12850" spans="76:76">
      <c r="BX12850" s="2"/>
    </row>
    <row r="12851" spans="76:76">
      <c r="BX12851" s="2"/>
    </row>
    <row r="12852" spans="76:76">
      <c r="BX12852" s="2"/>
    </row>
    <row r="12853" spans="76:76">
      <c r="BX12853" s="2"/>
    </row>
    <row r="12854" spans="76:76">
      <c r="BX12854" s="2"/>
    </row>
    <row r="12855" spans="76:76">
      <c r="BX12855" s="2"/>
    </row>
    <row r="12856" spans="76:76">
      <c r="BX12856" s="2"/>
    </row>
    <row r="12857" spans="76:76">
      <c r="BX12857" s="2"/>
    </row>
    <row r="12858" spans="76:76">
      <c r="BX12858" s="2"/>
    </row>
    <row r="12859" spans="76:76">
      <c r="BX12859" s="2"/>
    </row>
    <row r="12860" spans="76:76">
      <c r="BX12860" s="2"/>
    </row>
    <row r="12861" spans="76:76">
      <c r="BX12861" s="2"/>
    </row>
    <row r="12862" spans="76:76">
      <c r="BX12862" s="2"/>
    </row>
    <row r="12863" spans="76:76">
      <c r="BX12863" s="2"/>
    </row>
    <row r="12864" spans="76:76">
      <c r="BX12864" s="2"/>
    </row>
    <row r="12865" spans="76:76">
      <c r="BX12865" s="2"/>
    </row>
    <row r="12866" spans="76:76">
      <c r="BX12866" s="2"/>
    </row>
    <row r="12867" spans="76:76">
      <c r="BX12867" s="2"/>
    </row>
    <row r="12868" spans="76:76">
      <c r="BX12868" s="2"/>
    </row>
    <row r="12869" spans="76:76">
      <c r="BX12869" s="2"/>
    </row>
    <row r="12870" spans="76:76">
      <c r="BX12870" s="2"/>
    </row>
    <row r="12871" spans="76:76">
      <c r="BX12871" s="2"/>
    </row>
    <row r="12872" spans="76:76">
      <c r="BX12872" s="2"/>
    </row>
    <row r="12873" spans="76:76">
      <c r="BX12873" s="2"/>
    </row>
    <row r="12874" spans="76:76">
      <c r="BX12874" s="2"/>
    </row>
    <row r="12875" spans="76:76">
      <c r="BX12875" s="2"/>
    </row>
    <row r="12876" spans="76:76">
      <c r="BX12876" s="2"/>
    </row>
    <row r="12877" spans="76:76">
      <c r="BX12877" s="2"/>
    </row>
    <row r="12878" spans="76:76">
      <c r="BX12878" s="2"/>
    </row>
    <row r="12879" spans="76:76">
      <c r="BX12879" s="2"/>
    </row>
    <row r="12880" spans="76:76">
      <c r="BX12880" s="2"/>
    </row>
    <row r="12881" spans="76:76">
      <c r="BX12881" s="2"/>
    </row>
    <row r="12882" spans="76:76">
      <c r="BX12882" s="2"/>
    </row>
    <row r="12883" spans="76:76">
      <c r="BX12883" s="2"/>
    </row>
    <row r="12884" spans="76:76">
      <c r="BX12884" s="2"/>
    </row>
    <row r="12885" spans="76:76">
      <c r="BX12885" s="2"/>
    </row>
    <row r="12886" spans="76:76">
      <c r="BX12886" s="2"/>
    </row>
    <row r="12887" spans="76:76">
      <c r="BX12887" s="2"/>
    </row>
    <row r="12888" spans="76:76">
      <c r="BX12888" s="2"/>
    </row>
    <row r="12889" spans="76:76">
      <c r="BX12889" s="2"/>
    </row>
    <row r="12890" spans="76:76">
      <c r="BX12890" s="2"/>
    </row>
    <row r="12891" spans="76:76">
      <c r="BX12891" s="2"/>
    </row>
    <row r="12892" spans="76:76">
      <c r="BX12892" s="2"/>
    </row>
    <row r="12893" spans="76:76">
      <c r="BX12893" s="2"/>
    </row>
    <row r="12894" spans="76:76">
      <c r="BX12894" s="2"/>
    </row>
    <row r="12895" spans="76:76">
      <c r="BX12895" s="2"/>
    </row>
    <row r="12896" spans="76:76">
      <c r="BX12896" s="2"/>
    </row>
    <row r="12897" spans="76:76">
      <c r="BX12897" s="2"/>
    </row>
    <row r="12898" spans="76:76">
      <c r="BX12898" s="2"/>
    </row>
    <row r="12899" spans="76:76">
      <c r="BX12899" s="2"/>
    </row>
    <row r="12900" spans="76:76">
      <c r="BX12900" s="2"/>
    </row>
    <row r="12901" spans="76:76">
      <c r="BX12901" s="2"/>
    </row>
    <row r="12902" spans="76:76">
      <c r="BX12902" s="2"/>
    </row>
    <row r="12903" spans="76:76">
      <c r="BX12903" s="2"/>
    </row>
    <row r="12904" spans="76:76">
      <c r="BX12904" s="2"/>
    </row>
    <row r="12905" spans="76:76">
      <c r="BX12905" s="2"/>
    </row>
    <row r="12906" spans="76:76">
      <c r="BX12906" s="2"/>
    </row>
    <row r="12907" spans="76:76">
      <c r="BX12907" s="2"/>
    </row>
    <row r="12908" spans="76:76">
      <c r="BX12908" s="2"/>
    </row>
    <row r="12909" spans="76:76">
      <c r="BX12909" s="2"/>
    </row>
    <row r="12910" spans="76:76">
      <c r="BX12910" s="2"/>
    </row>
    <row r="12911" spans="76:76">
      <c r="BX12911" s="2"/>
    </row>
    <row r="12912" spans="76:76">
      <c r="BX12912" s="2"/>
    </row>
    <row r="12913" spans="76:76">
      <c r="BX12913" s="2"/>
    </row>
    <row r="12914" spans="76:76">
      <c r="BX12914" s="2"/>
    </row>
    <row r="12915" spans="76:76">
      <c r="BX12915" s="2"/>
    </row>
    <row r="12916" spans="76:76">
      <c r="BX12916" s="2"/>
    </row>
    <row r="12917" spans="76:76">
      <c r="BX12917" s="2"/>
    </row>
    <row r="12918" spans="76:76">
      <c r="BX12918" s="2"/>
    </row>
    <row r="12919" spans="76:76">
      <c r="BX12919" s="2"/>
    </row>
    <row r="12920" spans="76:76">
      <c r="BX12920" s="2"/>
    </row>
    <row r="12921" spans="76:76">
      <c r="BX12921" s="2"/>
    </row>
    <row r="12922" spans="76:76">
      <c r="BX12922" s="2"/>
    </row>
    <row r="12923" spans="76:76">
      <c r="BX12923" s="2"/>
    </row>
    <row r="12924" spans="76:76">
      <c r="BX12924" s="2"/>
    </row>
    <row r="12925" spans="76:76">
      <c r="BX12925" s="2"/>
    </row>
    <row r="12926" spans="76:76">
      <c r="BX12926" s="2"/>
    </row>
    <row r="12927" spans="76:76">
      <c r="BX12927" s="2"/>
    </row>
    <row r="12928" spans="76:76">
      <c r="BX12928" s="2"/>
    </row>
    <row r="12929" spans="76:76">
      <c r="BX12929" s="2"/>
    </row>
    <row r="12930" spans="76:76">
      <c r="BX12930" s="2"/>
    </row>
    <row r="12931" spans="76:76">
      <c r="BX12931" s="2"/>
    </row>
    <row r="12932" spans="76:76">
      <c r="BX12932" s="2"/>
    </row>
    <row r="12933" spans="76:76">
      <c r="BX12933" s="2"/>
    </row>
    <row r="12934" spans="76:76">
      <c r="BX12934" s="2"/>
    </row>
    <row r="12935" spans="76:76">
      <c r="BX12935" s="2"/>
    </row>
    <row r="12936" spans="76:76">
      <c r="BX12936" s="2"/>
    </row>
    <row r="12937" spans="76:76">
      <c r="BX12937" s="2"/>
    </row>
    <row r="12938" spans="76:76">
      <c r="BX12938" s="2"/>
    </row>
    <row r="12939" spans="76:76">
      <c r="BX12939" s="2"/>
    </row>
    <row r="12940" spans="76:76">
      <c r="BX12940" s="2"/>
    </row>
    <row r="12941" spans="76:76">
      <c r="BX12941" s="2"/>
    </row>
    <row r="12942" spans="76:76">
      <c r="BX12942" s="2"/>
    </row>
    <row r="12943" spans="76:76">
      <c r="BX12943" s="2"/>
    </row>
    <row r="12944" spans="76:76">
      <c r="BX12944" s="2"/>
    </row>
    <row r="12945" spans="76:76">
      <c r="BX12945" s="2"/>
    </row>
    <row r="12946" spans="76:76">
      <c r="BX12946" s="2"/>
    </row>
    <row r="12947" spans="76:76">
      <c r="BX12947" s="2"/>
    </row>
    <row r="12948" spans="76:76">
      <c r="BX12948" s="2"/>
    </row>
    <row r="12949" spans="76:76">
      <c r="BX12949" s="2"/>
    </row>
    <row r="12950" spans="76:76">
      <c r="BX12950" s="2"/>
    </row>
    <row r="12951" spans="76:76">
      <c r="BX12951" s="2"/>
    </row>
    <row r="12952" spans="76:76">
      <c r="BX12952" s="2"/>
    </row>
    <row r="12953" spans="76:76">
      <c r="BX12953" s="2"/>
    </row>
    <row r="12954" spans="76:76">
      <c r="BX12954" s="2"/>
    </row>
    <row r="12955" spans="76:76">
      <c r="BX12955" s="2"/>
    </row>
    <row r="12956" spans="76:76">
      <c r="BX12956" s="2"/>
    </row>
    <row r="12957" spans="76:76">
      <c r="BX12957" s="2"/>
    </row>
    <row r="12958" spans="76:76">
      <c r="BX12958" s="2"/>
    </row>
    <row r="12959" spans="76:76">
      <c r="BX12959" s="2"/>
    </row>
    <row r="12960" spans="76:76">
      <c r="BX12960" s="2"/>
    </row>
    <row r="12961" spans="76:76">
      <c r="BX12961" s="2"/>
    </row>
    <row r="12962" spans="76:76">
      <c r="BX12962" s="2"/>
    </row>
    <row r="12963" spans="76:76">
      <c r="BX12963" s="2"/>
    </row>
    <row r="12964" spans="76:76">
      <c r="BX12964" s="2"/>
    </row>
    <row r="12965" spans="76:76">
      <c r="BX12965" s="2"/>
    </row>
    <row r="12966" spans="76:76">
      <c r="BX12966" s="2"/>
    </row>
    <row r="12967" spans="76:76">
      <c r="BX12967" s="2"/>
    </row>
    <row r="12968" spans="76:76">
      <c r="BX12968" s="2"/>
    </row>
    <row r="12969" spans="76:76">
      <c r="BX12969" s="2"/>
    </row>
    <row r="12970" spans="76:76">
      <c r="BX12970" s="2"/>
    </row>
    <row r="12971" spans="76:76">
      <c r="BX12971" s="2"/>
    </row>
    <row r="12972" spans="76:76">
      <c r="BX12972" s="2"/>
    </row>
    <row r="12973" spans="76:76">
      <c r="BX12973" s="2"/>
    </row>
    <row r="12974" spans="76:76">
      <c r="BX12974" s="2"/>
    </row>
    <row r="12975" spans="76:76">
      <c r="BX12975" s="2"/>
    </row>
    <row r="12976" spans="76:76">
      <c r="BX12976" s="2"/>
    </row>
    <row r="12977" spans="76:76">
      <c r="BX12977" s="2"/>
    </row>
    <row r="12978" spans="76:76">
      <c r="BX12978" s="2"/>
    </row>
    <row r="12979" spans="76:76">
      <c r="BX12979" s="2"/>
    </row>
    <row r="12980" spans="76:76">
      <c r="BX12980" s="2"/>
    </row>
    <row r="12981" spans="76:76">
      <c r="BX12981" s="2"/>
    </row>
    <row r="12982" spans="76:76">
      <c r="BX12982" s="2"/>
    </row>
    <row r="12983" spans="76:76">
      <c r="BX12983" s="2"/>
    </row>
    <row r="12984" spans="76:76">
      <c r="BX12984" s="2"/>
    </row>
    <row r="12985" spans="76:76">
      <c r="BX12985" s="2"/>
    </row>
    <row r="12986" spans="76:76">
      <c r="BX12986" s="2"/>
    </row>
    <row r="12987" spans="76:76">
      <c r="BX12987" s="2"/>
    </row>
    <row r="12988" spans="76:76">
      <c r="BX12988" s="2"/>
    </row>
    <row r="12989" spans="76:76">
      <c r="BX12989" s="2"/>
    </row>
    <row r="12990" spans="76:76">
      <c r="BX12990" s="2"/>
    </row>
    <row r="12991" spans="76:76">
      <c r="BX12991" s="2"/>
    </row>
    <row r="12992" spans="76:76">
      <c r="BX12992" s="2"/>
    </row>
    <row r="12993" spans="76:76">
      <c r="BX12993" s="2"/>
    </row>
    <row r="12994" spans="76:76">
      <c r="BX12994" s="2"/>
    </row>
    <row r="12995" spans="76:76">
      <c r="BX12995" s="2"/>
    </row>
    <row r="12996" spans="76:76">
      <c r="BX12996" s="2"/>
    </row>
    <row r="12997" spans="76:76">
      <c r="BX12997" s="2"/>
    </row>
    <row r="12998" spans="76:76">
      <c r="BX12998" s="2"/>
    </row>
    <row r="12999" spans="76:76">
      <c r="BX12999" s="2"/>
    </row>
    <row r="13000" spans="76:76">
      <c r="BX13000" s="2"/>
    </row>
    <row r="13001" spans="76:76">
      <c r="BX13001" s="2"/>
    </row>
    <row r="13002" spans="76:76">
      <c r="BX13002" s="2"/>
    </row>
    <row r="13003" spans="76:76">
      <c r="BX13003" s="2"/>
    </row>
    <row r="13004" spans="76:76">
      <c r="BX13004" s="2"/>
    </row>
    <row r="13005" spans="76:76">
      <c r="BX13005" s="2"/>
    </row>
    <row r="13006" spans="76:76">
      <c r="BX13006" s="2"/>
    </row>
    <row r="13007" spans="76:76">
      <c r="BX13007" s="2"/>
    </row>
    <row r="13008" spans="76:76">
      <c r="BX13008" s="2"/>
    </row>
    <row r="13009" spans="76:76">
      <c r="BX13009" s="2"/>
    </row>
    <row r="13010" spans="76:76">
      <c r="BX13010" s="2"/>
    </row>
    <row r="13011" spans="76:76">
      <c r="BX13011" s="2"/>
    </row>
    <row r="13012" spans="76:76">
      <c r="BX13012" s="2"/>
    </row>
    <row r="13013" spans="76:76">
      <c r="BX13013" s="2"/>
    </row>
    <row r="13014" spans="76:76">
      <c r="BX13014" s="2"/>
    </row>
    <row r="13015" spans="76:76">
      <c r="BX13015" s="2"/>
    </row>
    <row r="13016" spans="76:76">
      <c r="BX13016" s="2"/>
    </row>
    <row r="13017" spans="76:76">
      <c r="BX13017" s="2"/>
    </row>
    <row r="13018" spans="76:76">
      <c r="BX13018" s="2"/>
    </row>
    <row r="13019" spans="76:76">
      <c r="BX13019" s="2"/>
    </row>
    <row r="13020" spans="76:76">
      <c r="BX13020" s="2"/>
    </row>
    <row r="13021" spans="76:76">
      <c r="BX13021" s="2"/>
    </row>
    <row r="13022" spans="76:76">
      <c r="BX13022" s="2"/>
    </row>
    <row r="13023" spans="76:76">
      <c r="BX13023" s="2"/>
    </row>
    <row r="13024" spans="76:76">
      <c r="BX13024" s="2"/>
    </row>
    <row r="13025" spans="76:76">
      <c r="BX13025" s="2"/>
    </row>
    <row r="13026" spans="76:76">
      <c r="BX13026" s="2"/>
    </row>
    <row r="13027" spans="76:76">
      <c r="BX13027" s="2"/>
    </row>
    <row r="13028" spans="76:76">
      <c r="BX13028" s="2"/>
    </row>
    <row r="13029" spans="76:76">
      <c r="BX13029" s="2"/>
    </row>
    <row r="13030" spans="76:76">
      <c r="BX13030" s="2"/>
    </row>
    <row r="13031" spans="76:76">
      <c r="BX13031" s="2"/>
    </row>
    <row r="13032" spans="76:76">
      <c r="BX13032" s="2"/>
    </row>
    <row r="13033" spans="76:76">
      <c r="BX13033" s="2"/>
    </row>
    <row r="13034" spans="76:76">
      <c r="BX13034" s="2"/>
    </row>
    <row r="13035" spans="76:76">
      <c r="BX13035" s="2"/>
    </row>
    <row r="13036" spans="76:76">
      <c r="BX13036" s="2"/>
    </row>
    <row r="13037" spans="76:76">
      <c r="BX13037" s="2"/>
    </row>
    <row r="13038" spans="76:76">
      <c r="BX13038" s="2"/>
    </row>
    <row r="13039" spans="76:76">
      <c r="BX13039" s="2"/>
    </row>
    <row r="13040" spans="76:76">
      <c r="BX13040" s="2"/>
    </row>
    <row r="13041" spans="76:76">
      <c r="BX13041" s="2"/>
    </row>
    <row r="13042" spans="76:76">
      <c r="BX13042" s="2"/>
    </row>
    <row r="13043" spans="76:76">
      <c r="BX13043" s="2"/>
    </row>
    <row r="13044" spans="76:76">
      <c r="BX13044" s="2"/>
    </row>
    <row r="13045" spans="76:76">
      <c r="BX13045" s="2"/>
    </row>
    <row r="13046" spans="76:76">
      <c r="BX13046" s="2"/>
    </row>
    <row r="13047" spans="76:76">
      <c r="BX13047" s="2"/>
    </row>
    <row r="13048" spans="76:76">
      <c r="BX13048" s="2"/>
    </row>
    <row r="13049" spans="76:76">
      <c r="BX13049" s="2"/>
    </row>
    <row r="13050" spans="76:76">
      <c r="BX13050" s="2"/>
    </row>
    <row r="13051" spans="76:76">
      <c r="BX13051" s="2"/>
    </row>
    <row r="13052" spans="76:76">
      <c r="BX13052" s="2"/>
    </row>
    <row r="13053" spans="76:76">
      <c r="BX13053" s="2"/>
    </row>
    <row r="13054" spans="76:76">
      <c r="BX13054" s="2"/>
    </row>
    <row r="13055" spans="76:76">
      <c r="BX13055" s="2"/>
    </row>
    <row r="13056" spans="76:76">
      <c r="BX13056" s="2"/>
    </row>
    <row r="13057" spans="76:76">
      <c r="BX13057" s="2"/>
    </row>
    <row r="13058" spans="76:76">
      <c r="BX13058" s="2"/>
    </row>
    <row r="13059" spans="76:76">
      <c r="BX13059" s="2"/>
    </row>
    <row r="13060" spans="76:76">
      <c r="BX13060" s="2"/>
    </row>
    <row r="13061" spans="76:76">
      <c r="BX13061" s="2"/>
    </row>
    <row r="13062" spans="76:76">
      <c r="BX13062" s="2"/>
    </row>
    <row r="13063" spans="76:76">
      <c r="BX13063" s="2"/>
    </row>
    <row r="13064" spans="76:76">
      <c r="BX13064" s="2"/>
    </row>
    <row r="13065" spans="76:76">
      <c r="BX13065" s="2"/>
    </row>
    <row r="13066" spans="76:76">
      <c r="BX13066" s="2"/>
    </row>
    <row r="13067" spans="76:76">
      <c r="BX13067" s="2"/>
    </row>
    <row r="13068" spans="76:76">
      <c r="BX13068" s="2"/>
    </row>
    <row r="13069" spans="76:76">
      <c r="BX13069" s="2"/>
    </row>
    <row r="13070" spans="76:76">
      <c r="BX13070" s="2"/>
    </row>
    <row r="13071" spans="76:76">
      <c r="BX13071" s="2"/>
    </row>
    <row r="13072" spans="76:76">
      <c r="BX13072" s="2"/>
    </row>
    <row r="13073" spans="76:76">
      <c r="BX13073" s="2"/>
    </row>
    <row r="13074" spans="76:76">
      <c r="BX13074" s="2"/>
    </row>
    <row r="13075" spans="76:76">
      <c r="BX13075" s="2"/>
    </row>
    <row r="13076" spans="76:76">
      <c r="BX13076" s="2"/>
    </row>
    <row r="13077" spans="76:76">
      <c r="BX13077" s="2"/>
    </row>
    <row r="13078" spans="76:76">
      <c r="BX13078" s="2"/>
    </row>
    <row r="13079" spans="76:76">
      <c r="BX13079" s="2"/>
    </row>
    <row r="13080" spans="76:76">
      <c r="BX13080" s="2"/>
    </row>
    <row r="13081" spans="76:76">
      <c r="BX13081" s="2"/>
    </row>
    <row r="13082" spans="76:76">
      <c r="BX13082" s="2"/>
    </row>
    <row r="13083" spans="76:76">
      <c r="BX13083" s="2"/>
    </row>
    <row r="13084" spans="76:76">
      <c r="BX13084" s="2"/>
    </row>
    <row r="13085" spans="76:76">
      <c r="BX13085" s="2"/>
    </row>
    <row r="13086" spans="76:76">
      <c r="BX13086" s="2"/>
    </row>
    <row r="13087" spans="76:76">
      <c r="BX13087" s="2"/>
    </row>
    <row r="13088" spans="76:76">
      <c r="BX13088" s="2"/>
    </row>
    <row r="13089" spans="76:76">
      <c r="BX13089" s="2"/>
    </row>
    <row r="13090" spans="76:76">
      <c r="BX13090" s="2"/>
    </row>
    <row r="13091" spans="76:76">
      <c r="BX13091" s="2"/>
    </row>
    <row r="13092" spans="76:76">
      <c r="BX13092" s="2"/>
    </row>
    <row r="13093" spans="76:76">
      <c r="BX13093" s="2"/>
    </row>
    <row r="13094" spans="76:76">
      <c r="BX13094" s="2"/>
    </row>
    <row r="13095" spans="76:76">
      <c r="BX13095" s="2"/>
    </row>
    <row r="13096" spans="76:76">
      <c r="BX13096" s="2"/>
    </row>
    <row r="13097" spans="76:76">
      <c r="BX13097" s="2"/>
    </row>
    <row r="13098" spans="76:76">
      <c r="BX13098" s="2"/>
    </row>
    <row r="13099" spans="76:76">
      <c r="BX13099" s="2"/>
    </row>
    <row r="13100" spans="76:76">
      <c r="BX13100" s="2"/>
    </row>
    <row r="13101" spans="76:76">
      <c r="BX13101" s="2"/>
    </row>
    <row r="13102" spans="76:76">
      <c r="BX13102" s="2"/>
    </row>
    <row r="13103" spans="76:76">
      <c r="BX13103" s="2"/>
    </row>
    <row r="13104" spans="76:76">
      <c r="BX13104" s="2"/>
    </row>
    <row r="13105" spans="76:76">
      <c r="BX13105" s="2"/>
    </row>
    <row r="13106" spans="76:76">
      <c r="BX13106" s="2"/>
    </row>
    <row r="13107" spans="76:76">
      <c r="BX13107" s="2"/>
    </row>
    <row r="13108" spans="76:76">
      <c r="BX13108" s="2"/>
    </row>
    <row r="13109" spans="76:76">
      <c r="BX13109" s="2"/>
    </row>
    <row r="13110" spans="76:76">
      <c r="BX13110" s="2"/>
    </row>
    <row r="13111" spans="76:76">
      <c r="BX13111" s="2"/>
    </row>
    <row r="13112" spans="76:76">
      <c r="BX13112" s="2"/>
    </row>
    <row r="13113" spans="76:76">
      <c r="BX13113" s="2"/>
    </row>
    <row r="13114" spans="76:76">
      <c r="BX13114" s="2"/>
    </row>
    <row r="13115" spans="76:76">
      <c r="BX13115" s="2"/>
    </row>
    <row r="13116" spans="76:76">
      <c r="BX13116" s="2"/>
    </row>
    <row r="13117" spans="76:76">
      <c r="BX13117" s="2"/>
    </row>
    <row r="13118" spans="76:76">
      <c r="BX13118" s="2"/>
    </row>
    <row r="13119" spans="76:76">
      <c r="BX13119" s="2"/>
    </row>
    <row r="13120" spans="76:76">
      <c r="BX13120" s="2"/>
    </row>
    <row r="13121" spans="76:76">
      <c r="BX13121" s="2"/>
    </row>
    <row r="13122" spans="76:76">
      <c r="BX13122" s="2"/>
    </row>
    <row r="13123" spans="76:76">
      <c r="BX13123" s="2"/>
    </row>
    <row r="13124" spans="76:76">
      <c r="BX13124" s="2"/>
    </row>
    <row r="13125" spans="76:76">
      <c r="BX13125" s="2"/>
    </row>
    <row r="13126" spans="76:76">
      <c r="BX13126" s="2"/>
    </row>
    <row r="13127" spans="76:76">
      <c r="BX13127" s="2"/>
    </row>
    <row r="13128" spans="76:76">
      <c r="BX13128" s="2"/>
    </row>
    <row r="13129" spans="76:76">
      <c r="BX13129" s="2"/>
    </row>
    <row r="13130" spans="76:76">
      <c r="BX13130" s="2"/>
    </row>
    <row r="13131" spans="76:76">
      <c r="BX13131" s="2"/>
    </row>
    <row r="13132" spans="76:76">
      <c r="BX13132" s="2"/>
    </row>
    <row r="13133" spans="76:76">
      <c r="BX13133" s="2"/>
    </row>
    <row r="13134" spans="76:76">
      <c r="BX13134" s="2"/>
    </row>
    <row r="13135" spans="76:76">
      <c r="BX13135" s="2"/>
    </row>
    <row r="13136" spans="76:76">
      <c r="BX13136" s="2"/>
    </row>
    <row r="13137" spans="76:76">
      <c r="BX13137" s="2"/>
    </row>
    <row r="13138" spans="76:76">
      <c r="BX13138" s="2"/>
    </row>
    <row r="13139" spans="76:76">
      <c r="BX13139" s="2"/>
    </row>
    <row r="13140" spans="76:76">
      <c r="BX13140" s="2"/>
    </row>
    <row r="13141" spans="76:76">
      <c r="BX13141" s="2"/>
    </row>
    <row r="13142" spans="76:76">
      <c r="BX13142" s="2"/>
    </row>
    <row r="13143" spans="76:76">
      <c r="BX13143" s="2"/>
    </row>
    <row r="13144" spans="76:76">
      <c r="BX13144" s="2"/>
    </row>
    <row r="13145" spans="76:76">
      <c r="BX13145" s="2"/>
    </row>
    <row r="13146" spans="76:76">
      <c r="BX13146" s="2"/>
    </row>
    <row r="13147" spans="76:76">
      <c r="BX13147" s="2"/>
    </row>
    <row r="13148" spans="76:76">
      <c r="BX13148" s="2"/>
    </row>
    <row r="13149" spans="76:76">
      <c r="BX13149" s="2"/>
    </row>
    <row r="13150" spans="76:76">
      <c r="BX13150" s="2"/>
    </row>
    <row r="13151" spans="76:76">
      <c r="BX13151" s="2"/>
    </row>
    <row r="13152" spans="76:76">
      <c r="BX13152" s="2"/>
    </row>
    <row r="13153" spans="76:76">
      <c r="BX13153" s="2"/>
    </row>
    <row r="13154" spans="76:76">
      <c r="BX13154" s="2"/>
    </row>
    <row r="13155" spans="76:76">
      <c r="BX13155" s="2"/>
    </row>
    <row r="13156" spans="76:76">
      <c r="BX13156" s="2"/>
    </row>
    <row r="13157" spans="76:76">
      <c r="BX13157" s="2"/>
    </row>
    <row r="13158" spans="76:76">
      <c r="BX13158" s="2"/>
    </row>
    <row r="13159" spans="76:76">
      <c r="BX13159" s="2"/>
    </row>
    <row r="13160" spans="76:76">
      <c r="BX13160" s="2"/>
    </row>
    <row r="13161" spans="76:76">
      <c r="BX13161" s="2"/>
    </row>
    <row r="13162" spans="76:76">
      <c r="BX13162" s="2"/>
    </row>
    <row r="13163" spans="76:76">
      <c r="BX13163" s="2"/>
    </row>
    <row r="13164" spans="76:76">
      <c r="BX13164" s="2"/>
    </row>
    <row r="13165" spans="76:76">
      <c r="BX13165" s="2"/>
    </row>
    <row r="13166" spans="76:76">
      <c r="BX13166" s="2"/>
    </row>
    <row r="13167" spans="76:76">
      <c r="BX13167" s="2"/>
    </row>
    <row r="13168" spans="76:76">
      <c r="BX13168" s="2"/>
    </row>
    <row r="13169" spans="76:76">
      <c r="BX13169" s="2"/>
    </row>
    <row r="13170" spans="76:76">
      <c r="BX13170" s="2"/>
    </row>
    <row r="13171" spans="76:76">
      <c r="BX13171" s="2"/>
    </row>
    <row r="13172" spans="76:76">
      <c r="BX13172" s="2"/>
    </row>
    <row r="13173" spans="76:76">
      <c r="BX13173" s="2"/>
    </row>
    <row r="13174" spans="76:76">
      <c r="BX13174" s="2"/>
    </row>
    <row r="13175" spans="76:76">
      <c r="BX13175" s="2"/>
    </row>
    <row r="13176" spans="76:76">
      <c r="BX13176" s="2"/>
    </row>
    <row r="13177" spans="76:76">
      <c r="BX13177" s="2"/>
    </row>
    <row r="13178" spans="76:76">
      <c r="BX13178" s="2"/>
    </row>
    <row r="13179" spans="76:76">
      <c r="BX13179" s="2"/>
    </row>
    <row r="13180" spans="76:76">
      <c r="BX13180" s="2"/>
    </row>
    <row r="13181" spans="76:76">
      <c r="BX13181" s="2"/>
    </row>
    <row r="13182" spans="76:76">
      <c r="BX13182" s="2"/>
    </row>
    <row r="13183" spans="76:76">
      <c r="BX13183" s="2"/>
    </row>
    <row r="13184" spans="76:76">
      <c r="BX13184" s="2"/>
    </row>
    <row r="13185" spans="76:76">
      <c r="BX13185" s="2"/>
    </row>
    <row r="13186" spans="76:76">
      <c r="BX13186" s="2"/>
    </row>
    <row r="13187" spans="76:76">
      <c r="BX13187" s="2"/>
    </row>
    <row r="13188" spans="76:76">
      <c r="BX13188" s="2"/>
    </row>
    <row r="13189" spans="76:76">
      <c r="BX13189" s="2"/>
    </row>
    <row r="13190" spans="76:76">
      <c r="BX13190" s="2"/>
    </row>
    <row r="13191" spans="76:76">
      <c r="BX13191" s="2"/>
    </row>
    <row r="13192" spans="76:76">
      <c r="BX13192" s="2"/>
    </row>
    <row r="13193" spans="76:76">
      <c r="BX13193" s="2"/>
    </row>
    <row r="13194" spans="76:76">
      <c r="BX13194" s="2"/>
    </row>
    <row r="13195" spans="76:76">
      <c r="BX13195" s="2"/>
    </row>
    <row r="13196" spans="76:76">
      <c r="BX13196" s="2"/>
    </row>
    <row r="13197" spans="76:76">
      <c r="BX13197" s="2"/>
    </row>
    <row r="13198" spans="76:76">
      <c r="BX13198" s="2"/>
    </row>
    <row r="13199" spans="76:76">
      <c r="BX13199" s="2"/>
    </row>
    <row r="13200" spans="76:76">
      <c r="BX13200" s="2"/>
    </row>
    <row r="13201" spans="76:76">
      <c r="BX13201" s="2"/>
    </row>
    <row r="13202" spans="76:76">
      <c r="BX13202" s="2"/>
    </row>
    <row r="13203" spans="76:76">
      <c r="BX13203" s="2"/>
    </row>
    <row r="13204" spans="76:76">
      <c r="BX13204" s="2"/>
    </row>
    <row r="13205" spans="76:76">
      <c r="BX13205" s="2"/>
    </row>
    <row r="13206" spans="76:76">
      <c r="BX13206" s="2"/>
    </row>
    <row r="13207" spans="76:76">
      <c r="BX13207" s="2"/>
    </row>
    <row r="13208" spans="76:76">
      <c r="BX13208" s="2"/>
    </row>
    <row r="13209" spans="76:76">
      <c r="BX13209" s="2"/>
    </row>
    <row r="13210" spans="76:76">
      <c r="BX13210" s="2"/>
    </row>
    <row r="13211" spans="76:76">
      <c r="BX13211" s="2"/>
    </row>
    <row r="13212" spans="76:76">
      <c r="BX13212" s="2"/>
    </row>
    <row r="13213" spans="76:76">
      <c r="BX13213" s="2"/>
    </row>
    <row r="13214" spans="76:76">
      <c r="BX13214" s="2"/>
    </row>
    <row r="13215" spans="76:76">
      <c r="BX13215" s="2"/>
    </row>
    <row r="13216" spans="76:76">
      <c r="BX13216" s="2"/>
    </row>
    <row r="13217" spans="76:76">
      <c r="BX13217" s="2"/>
    </row>
    <row r="13218" spans="76:76">
      <c r="BX13218" s="2"/>
    </row>
    <row r="13219" spans="76:76">
      <c r="BX13219" s="2"/>
    </row>
    <row r="13220" spans="76:76">
      <c r="BX13220" s="2"/>
    </row>
    <row r="13221" spans="76:76">
      <c r="BX13221" s="2"/>
    </row>
    <row r="13222" spans="76:76">
      <c r="BX13222" s="2"/>
    </row>
    <row r="13223" spans="76:76">
      <c r="BX13223" s="2"/>
    </row>
    <row r="13224" spans="76:76">
      <c r="BX13224" s="2"/>
    </row>
    <row r="13225" spans="76:76">
      <c r="BX13225" s="2"/>
    </row>
    <row r="13226" spans="76:76">
      <c r="BX13226" s="2"/>
    </row>
    <row r="13227" spans="76:76">
      <c r="BX13227" s="2"/>
    </row>
    <row r="13228" spans="76:76">
      <c r="BX13228" s="2"/>
    </row>
    <row r="13229" spans="76:76">
      <c r="BX13229" s="2"/>
    </row>
    <row r="13230" spans="76:76">
      <c r="BX13230" s="2"/>
    </row>
    <row r="13231" spans="76:76">
      <c r="BX13231" s="2"/>
    </row>
    <row r="13232" spans="76:76">
      <c r="BX13232" s="2"/>
    </row>
    <row r="13233" spans="76:76">
      <c r="BX13233" s="2"/>
    </row>
    <row r="13234" spans="76:76">
      <c r="BX13234" s="2"/>
    </row>
    <row r="13235" spans="76:76">
      <c r="BX13235" s="2"/>
    </row>
    <row r="13236" spans="76:76">
      <c r="BX13236" s="2"/>
    </row>
    <row r="13237" spans="76:76">
      <c r="BX13237" s="2"/>
    </row>
    <row r="13238" spans="76:76">
      <c r="BX13238" s="2"/>
    </row>
    <row r="13239" spans="76:76">
      <c r="BX13239" s="2"/>
    </row>
    <row r="13240" spans="76:76">
      <c r="BX13240" s="2"/>
    </row>
    <row r="13241" spans="76:76">
      <c r="BX13241" s="2"/>
    </row>
    <row r="13242" spans="76:76">
      <c r="BX13242" s="2"/>
    </row>
    <row r="13243" spans="76:76">
      <c r="BX13243" s="2"/>
    </row>
    <row r="13244" spans="76:76">
      <c r="BX13244" s="2"/>
    </row>
    <row r="13245" spans="76:76">
      <c r="BX13245" s="2"/>
    </row>
    <row r="13246" spans="76:76">
      <c r="BX13246" s="2"/>
    </row>
    <row r="13247" spans="76:76">
      <c r="BX13247" s="2"/>
    </row>
    <row r="13248" spans="76:76">
      <c r="BX13248" s="2"/>
    </row>
    <row r="13249" spans="76:76">
      <c r="BX13249" s="2"/>
    </row>
    <row r="13250" spans="76:76">
      <c r="BX13250" s="2"/>
    </row>
    <row r="13251" spans="76:76">
      <c r="BX13251" s="2"/>
    </row>
    <row r="13252" spans="76:76">
      <c r="BX13252" s="2"/>
    </row>
    <row r="13253" spans="76:76">
      <c r="BX13253" s="2"/>
    </row>
    <row r="13254" spans="76:76">
      <c r="BX13254" s="2"/>
    </row>
    <row r="13255" spans="76:76">
      <c r="BX13255" s="2"/>
    </row>
    <row r="13256" spans="76:76">
      <c r="BX13256" s="2"/>
    </row>
    <row r="13257" spans="76:76">
      <c r="BX13257" s="2"/>
    </row>
    <row r="13258" spans="76:76">
      <c r="BX13258" s="2"/>
    </row>
    <row r="13259" spans="76:76">
      <c r="BX13259" s="2"/>
    </row>
    <row r="13260" spans="76:76">
      <c r="BX13260" s="2"/>
    </row>
    <row r="13261" spans="76:76">
      <c r="BX13261" s="2"/>
    </row>
    <row r="13262" spans="76:76">
      <c r="BX13262" s="2"/>
    </row>
    <row r="13263" spans="76:76">
      <c r="BX13263" s="2"/>
    </row>
    <row r="13264" spans="76:76">
      <c r="BX13264" s="2"/>
    </row>
    <row r="13265" spans="76:76">
      <c r="BX13265" s="2"/>
    </row>
    <row r="13266" spans="76:76">
      <c r="BX13266" s="2"/>
    </row>
    <row r="13267" spans="76:76">
      <c r="BX13267" s="2"/>
    </row>
    <row r="13268" spans="76:76">
      <c r="BX13268" s="2"/>
    </row>
    <row r="13269" spans="76:76">
      <c r="BX13269" s="2"/>
    </row>
    <row r="13270" spans="76:76">
      <c r="BX13270" s="2"/>
    </row>
    <row r="13271" spans="76:76">
      <c r="BX13271" s="2"/>
    </row>
    <row r="13272" spans="76:76">
      <c r="BX13272" s="2"/>
    </row>
    <row r="13273" spans="76:76">
      <c r="BX13273" s="2"/>
    </row>
    <row r="13274" spans="76:76">
      <c r="BX13274" s="2"/>
    </row>
    <row r="13275" spans="76:76">
      <c r="BX13275" s="2"/>
    </row>
    <row r="13276" spans="76:76">
      <c r="BX13276" s="2"/>
    </row>
    <row r="13277" spans="76:76">
      <c r="BX13277" s="2"/>
    </row>
    <row r="13278" spans="76:76">
      <c r="BX13278" s="2"/>
    </row>
    <row r="13279" spans="76:76">
      <c r="BX13279" s="2"/>
    </row>
    <row r="13280" spans="76:76">
      <c r="BX13280" s="2"/>
    </row>
    <row r="13281" spans="76:76">
      <c r="BX13281" s="2"/>
    </row>
    <row r="13282" spans="76:76">
      <c r="BX13282" s="2"/>
    </row>
    <row r="13283" spans="76:76">
      <c r="BX13283" s="2"/>
    </row>
    <row r="13284" spans="76:76">
      <c r="BX13284" s="2"/>
    </row>
    <row r="13285" spans="76:76">
      <c r="BX13285" s="2"/>
    </row>
    <row r="13286" spans="76:76">
      <c r="BX13286" s="2"/>
    </row>
    <row r="13287" spans="76:76">
      <c r="BX13287" s="2"/>
    </row>
    <row r="13288" spans="76:76">
      <c r="BX13288" s="2"/>
    </row>
    <row r="13289" spans="76:76">
      <c r="BX13289" s="2"/>
    </row>
    <row r="13290" spans="76:76">
      <c r="BX13290" s="2"/>
    </row>
    <row r="13291" spans="76:76">
      <c r="BX13291" s="2"/>
    </row>
    <row r="13292" spans="76:76">
      <c r="BX13292" s="2"/>
    </row>
    <row r="13293" spans="76:76">
      <c r="BX13293" s="2"/>
    </row>
    <row r="13294" spans="76:76">
      <c r="BX13294" s="2"/>
    </row>
    <row r="13295" spans="76:76">
      <c r="BX13295" s="2"/>
    </row>
    <row r="13296" spans="76:76">
      <c r="BX13296" s="2"/>
    </row>
    <row r="13297" spans="76:76">
      <c r="BX13297" s="2"/>
    </row>
    <row r="13298" spans="76:76">
      <c r="BX13298" s="2"/>
    </row>
    <row r="13299" spans="76:76">
      <c r="BX13299" s="2"/>
    </row>
    <row r="13300" spans="76:76">
      <c r="BX13300" s="2"/>
    </row>
    <row r="13301" spans="76:76">
      <c r="BX13301" s="2"/>
    </row>
    <row r="13302" spans="76:76">
      <c r="BX13302" s="2"/>
    </row>
    <row r="13303" spans="76:76">
      <c r="BX13303" s="2"/>
    </row>
    <row r="13304" spans="76:76">
      <c r="BX13304" s="2"/>
    </row>
    <row r="13305" spans="76:76">
      <c r="BX13305" s="2"/>
    </row>
    <row r="13306" spans="76:76">
      <c r="BX13306" s="2"/>
    </row>
    <row r="13307" spans="76:76">
      <c r="BX13307" s="2"/>
    </row>
    <row r="13308" spans="76:76">
      <c r="BX13308" s="2"/>
    </row>
    <row r="13309" spans="76:76">
      <c r="BX13309" s="2"/>
    </row>
    <row r="13310" spans="76:76">
      <c r="BX13310" s="2"/>
    </row>
    <row r="13311" spans="76:76">
      <c r="BX13311" s="2"/>
    </row>
    <row r="13312" spans="76:76">
      <c r="BX13312" s="2"/>
    </row>
    <row r="13313" spans="76:76">
      <c r="BX13313" s="2"/>
    </row>
    <row r="13314" spans="76:76">
      <c r="BX13314" s="2"/>
    </row>
    <row r="13315" spans="76:76">
      <c r="BX13315" s="2"/>
    </row>
    <row r="13316" spans="76:76">
      <c r="BX13316" s="2"/>
    </row>
    <row r="13317" spans="76:76">
      <c r="BX13317" s="2"/>
    </row>
    <row r="13318" spans="76:76">
      <c r="BX13318" s="2"/>
    </row>
    <row r="13319" spans="76:76">
      <c r="BX13319" s="2"/>
    </row>
    <row r="13320" spans="76:76">
      <c r="BX13320" s="2"/>
    </row>
    <row r="13321" spans="76:76">
      <c r="BX13321" s="2"/>
    </row>
    <row r="13322" spans="76:76">
      <c r="BX13322" s="2"/>
    </row>
    <row r="13323" spans="76:76">
      <c r="BX13323" s="2"/>
    </row>
    <row r="13324" spans="76:76">
      <c r="BX13324" s="2"/>
    </row>
    <row r="13325" spans="76:76">
      <c r="BX13325" s="2"/>
    </row>
    <row r="13326" spans="76:76">
      <c r="BX13326" s="2"/>
    </row>
    <row r="13327" spans="76:76">
      <c r="BX13327" s="2"/>
    </row>
    <row r="13328" spans="76:76">
      <c r="BX13328" s="2"/>
    </row>
    <row r="13329" spans="76:76">
      <c r="BX13329" s="2"/>
    </row>
    <row r="13330" spans="76:76">
      <c r="BX13330" s="2"/>
    </row>
    <row r="13331" spans="76:76">
      <c r="BX13331" s="2"/>
    </row>
    <row r="13332" spans="76:76">
      <c r="BX13332" s="2"/>
    </row>
    <row r="13333" spans="76:76">
      <c r="BX13333" s="2"/>
    </row>
    <row r="13334" spans="76:76">
      <c r="BX13334" s="2"/>
    </row>
    <row r="13335" spans="76:76">
      <c r="BX13335" s="2"/>
    </row>
    <row r="13336" spans="76:76">
      <c r="BX13336" s="2"/>
    </row>
    <row r="13337" spans="76:76">
      <c r="BX13337" s="2"/>
    </row>
    <row r="13338" spans="76:76">
      <c r="BX13338" s="2"/>
    </row>
    <row r="13339" spans="76:76">
      <c r="BX13339" s="2"/>
    </row>
    <row r="13340" spans="76:76">
      <c r="BX13340" s="2"/>
    </row>
    <row r="13341" spans="76:76">
      <c r="BX13341" s="2"/>
    </row>
    <row r="13342" spans="76:76">
      <c r="BX13342" s="2"/>
    </row>
    <row r="13343" spans="76:76">
      <c r="BX13343" s="2"/>
    </row>
    <row r="13344" spans="76:76">
      <c r="BX13344" s="2"/>
    </row>
    <row r="13345" spans="76:76">
      <c r="BX13345" s="2"/>
    </row>
    <row r="13346" spans="76:76">
      <c r="BX13346" s="2"/>
    </row>
    <row r="13347" spans="76:76">
      <c r="BX13347" s="2"/>
    </row>
    <row r="13348" spans="76:76">
      <c r="BX13348" s="2"/>
    </row>
    <row r="13349" spans="76:76">
      <c r="BX13349" s="2"/>
    </row>
    <row r="13350" spans="76:76">
      <c r="BX13350" s="2"/>
    </row>
    <row r="13351" spans="76:76">
      <c r="BX13351" s="2"/>
    </row>
    <row r="13352" spans="76:76">
      <c r="BX13352" s="2"/>
    </row>
    <row r="13353" spans="76:76">
      <c r="BX13353" s="2"/>
    </row>
    <row r="13354" spans="76:76">
      <c r="BX13354" s="2"/>
    </row>
    <row r="13355" spans="76:76">
      <c r="BX13355" s="2"/>
    </row>
    <row r="13356" spans="76:76">
      <c r="BX13356" s="2"/>
    </row>
    <row r="13357" spans="76:76">
      <c r="BX13357" s="2"/>
    </row>
    <row r="13358" spans="76:76">
      <c r="BX13358" s="2"/>
    </row>
    <row r="13359" spans="76:76">
      <c r="BX13359" s="2"/>
    </row>
    <row r="13360" spans="76:76">
      <c r="BX13360" s="2"/>
    </row>
    <row r="13361" spans="76:76">
      <c r="BX13361" s="2"/>
    </row>
    <row r="13362" spans="76:76">
      <c r="BX13362" s="2"/>
    </row>
    <row r="13363" spans="76:76">
      <c r="BX13363" s="2"/>
    </row>
    <row r="13364" spans="76:76">
      <c r="BX13364" s="2"/>
    </row>
    <row r="13365" spans="76:76">
      <c r="BX13365" s="2"/>
    </row>
    <row r="13366" spans="76:76">
      <c r="BX13366" s="2"/>
    </row>
    <row r="13367" spans="76:76">
      <c r="BX13367" s="2"/>
    </row>
    <row r="13368" spans="76:76">
      <c r="BX13368" s="2"/>
    </row>
    <row r="13369" spans="76:76">
      <c r="BX13369" s="2"/>
    </row>
    <row r="13370" spans="76:76">
      <c r="BX13370" s="2"/>
    </row>
    <row r="13371" spans="76:76">
      <c r="BX13371" s="2"/>
    </row>
    <row r="13372" spans="76:76">
      <c r="BX13372" s="2"/>
    </row>
    <row r="13373" spans="76:76">
      <c r="BX13373" s="2"/>
    </row>
    <row r="13374" spans="76:76">
      <c r="BX13374" s="2"/>
    </row>
    <row r="13375" spans="76:76">
      <c r="BX13375" s="2"/>
    </row>
    <row r="13376" spans="76:76">
      <c r="BX13376" s="2"/>
    </row>
    <row r="13377" spans="76:76">
      <c r="BX13377" s="2"/>
    </row>
    <row r="13378" spans="76:76">
      <c r="BX13378" s="2"/>
    </row>
    <row r="13379" spans="76:76">
      <c r="BX13379" s="2"/>
    </row>
    <row r="13380" spans="76:76">
      <c r="BX13380" s="2"/>
    </row>
    <row r="13381" spans="76:76">
      <c r="BX13381" s="2"/>
    </row>
    <row r="13382" spans="76:76">
      <c r="BX13382" s="2"/>
    </row>
    <row r="13383" spans="76:76">
      <c r="BX13383" s="2"/>
    </row>
    <row r="13384" spans="76:76">
      <c r="BX13384" s="2"/>
    </row>
    <row r="13385" spans="76:76">
      <c r="BX13385" s="2"/>
    </row>
    <row r="13386" spans="76:76">
      <c r="BX13386" s="2"/>
    </row>
    <row r="13387" spans="76:76">
      <c r="BX13387" s="2"/>
    </row>
    <row r="13388" spans="76:76">
      <c r="BX13388" s="2"/>
    </row>
    <row r="13389" spans="76:76">
      <c r="BX13389" s="2"/>
    </row>
    <row r="13390" spans="76:76">
      <c r="BX13390" s="2"/>
    </row>
    <row r="13391" spans="76:76">
      <c r="BX13391" s="2"/>
    </row>
    <row r="13392" spans="76:76">
      <c r="BX13392" s="2"/>
    </row>
    <row r="13393" spans="76:76">
      <c r="BX13393" s="2"/>
    </row>
    <row r="13394" spans="76:76">
      <c r="BX13394" s="2"/>
    </row>
    <row r="13395" spans="76:76">
      <c r="BX13395" s="2"/>
    </row>
    <row r="13396" spans="76:76">
      <c r="BX13396" s="2"/>
    </row>
    <row r="13397" spans="76:76">
      <c r="BX13397" s="2"/>
    </row>
    <row r="13398" spans="76:76">
      <c r="BX13398" s="2"/>
    </row>
    <row r="13399" spans="76:76">
      <c r="BX13399" s="2"/>
    </row>
    <row r="13400" spans="76:76">
      <c r="BX13400" s="2"/>
    </row>
    <row r="13401" spans="76:76">
      <c r="BX13401" s="2"/>
    </row>
    <row r="13402" spans="76:76">
      <c r="BX13402" s="2"/>
    </row>
    <row r="13403" spans="76:76">
      <c r="BX13403" s="2"/>
    </row>
    <row r="13404" spans="76:76">
      <c r="BX13404" s="2"/>
    </row>
    <row r="13405" spans="76:76">
      <c r="BX13405" s="2"/>
    </row>
    <row r="13406" spans="76:76">
      <c r="BX13406" s="2"/>
    </row>
    <row r="13407" spans="76:76">
      <c r="BX13407" s="2"/>
    </row>
    <row r="13408" spans="76:76">
      <c r="BX13408" s="2"/>
    </row>
    <row r="13409" spans="76:76">
      <c r="BX13409" s="2"/>
    </row>
    <row r="13410" spans="76:76">
      <c r="BX13410" s="2"/>
    </row>
    <row r="13411" spans="76:76">
      <c r="BX13411" s="2"/>
    </row>
    <row r="13412" spans="76:76">
      <c r="BX13412" s="2"/>
    </row>
    <row r="13413" spans="76:76">
      <c r="BX13413" s="2"/>
    </row>
    <row r="13414" spans="76:76">
      <c r="BX13414" s="2"/>
    </row>
    <row r="13415" spans="76:76">
      <c r="BX13415" s="2"/>
    </row>
    <row r="13416" spans="76:76">
      <c r="BX13416" s="2"/>
    </row>
    <row r="13417" spans="76:76">
      <c r="BX13417" s="2"/>
    </row>
    <row r="13418" spans="76:76">
      <c r="BX13418" s="2"/>
    </row>
    <row r="13419" spans="76:76">
      <c r="BX13419" s="2"/>
    </row>
    <row r="13420" spans="76:76">
      <c r="BX13420" s="2"/>
    </row>
    <row r="13421" spans="76:76">
      <c r="BX13421" s="2"/>
    </row>
    <row r="13422" spans="76:76">
      <c r="BX13422" s="2"/>
    </row>
    <row r="13423" spans="76:76">
      <c r="BX13423" s="2"/>
    </row>
    <row r="13424" spans="76:76">
      <c r="BX13424" s="2"/>
    </row>
    <row r="13425" spans="76:76">
      <c r="BX13425" s="2"/>
    </row>
    <row r="13426" spans="76:76">
      <c r="BX13426" s="2"/>
    </row>
    <row r="13427" spans="76:76">
      <c r="BX13427" s="2"/>
    </row>
    <row r="13428" spans="76:76">
      <c r="BX13428" s="2"/>
    </row>
    <row r="13429" spans="76:76">
      <c r="BX13429" s="2"/>
    </row>
    <row r="13430" spans="76:76">
      <c r="BX13430" s="2"/>
    </row>
    <row r="13431" spans="76:76">
      <c r="BX13431" s="2"/>
    </row>
    <row r="13432" spans="76:76">
      <c r="BX13432" s="2"/>
    </row>
    <row r="13433" spans="76:76">
      <c r="BX13433" s="2"/>
    </row>
    <row r="13434" spans="76:76">
      <c r="BX13434" s="2"/>
    </row>
    <row r="13435" spans="76:76">
      <c r="BX13435" s="2"/>
    </row>
    <row r="13436" spans="76:76">
      <c r="BX13436" s="2"/>
    </row>
    <row r="13437" spans="76:76">
      <c r="BX13437" s="2"/>
    </row>
    <row r="13438" spans="76:76">
      <c r="BX13438" s="2"/>
    </row>
    <row r="13439" spans="76:76">
      <c r="BX13439" s="2"/>
    </row>
    <row r="13440" spans="76:76">
      <c r="BX13440" s="2"/>
    </row>
    <row r="13441" spans="76:76">
      <c r="BX13441" s="2"/>
    </row>
    <row r="13442" spans="76:76">
      <c r="BX13442" s="2"/>
    </row>
    <row r="13443" spans="76:76">
      <c r="BX13443" s="2"/>
    </row>
    <row r="13444" spans="76:76">
      <c r="BX13444" s="2"/>
    </row>
    <row r="13445" spans="76:76">
      <c r="BX13445" s="2"/>
    </row>
    <row r="13446" spans="76:76">
      <c r="BX13446" s="2"/>
    </row>
    <row r="13447" spans="76:76">
      <c r="BX13447" s="2"/>
    </row>
    <row r="13448" spans="76:76">
      <c r="BX13448" s="2"/>
    </row>
    <row r="13449" spans="76:76">
      <c r="BX13449" s="2"/>
    </row>
    <row r="13450" spans="76:76">
      <c r="BX13450" s="2"/>
    </row>
    <row r="13451" spans="76:76">
      <c r="BX13451" s="2"/>
    </row>
    <row r="13452" spans="76:76">
      <c r="BX13452" s="2"/>
    </row>
    <row r="13453" spans="76:76">
      <c r="BX13453" s="2"/>
    </row>
    <row r="13454" spans="76:76">
      <c r="BX13454" s="2"/>
    </row>
    <row r="13455" spans="76:76">
      <c r="BX13455" s="2"/>
    </row>
    <row r="13456" spans="76:76">
      <c r="BX13456" s="2"/>
    </row>
    <row r="13457" spans="76:76">
      <c r="BX13457" s="2"/>
    </row>
    <row r="13458" spans="76:76">
      <c r="BX13458" s="2"/>
    </row>
    <row r="13459" spans="76:76">
      <c r="BX13459" s="2"/>
    </row>
    <row r="13460" spans="76:76">
      <c r="BX13460" s="2"/>
    </row>
    <row r="13461" spans="76:76">
      <c r="BX13461" s="2"/>
    </row>
    <row r="13462" spans="76:76">
      <c r="BX13462" s="2"/>
    </row>
    <row r="13463" spans="76:76">
      <c r="BX13463" s="2"/>
    </row>
    <row r="13464" spans="76:76">
      <c r="BX13464" s="2"/>
    </row>
    <row r="13465" spans="76:76">
      <c r="BX13465" s="2"/>
    </row>
    <row r="13466" spans="76:76">
      <c r="BX13466" s="2"/>
    </row>
    <row r="13467" spans="76:76">
      <c r="BX13467" s="2"/>
    </row>
    <row r="13468" spans="76:76">
      <c r="BX13468" s="2"/>
    </row>
    <row r="13469" spans="76:76">
      <c r="BX13469" s="2"/>
    </row>
    <row r="13470" spans="76:76">
      <c r="BX13470" s="2"/>
    </row>
    <row r="13471" spans="76:76">
      <c r="BX13471" s="2"/>
    </row>
    <row r="13472" spans="76:76">
      <c r="BX13472" s="2"/>
    </row>
    <row r="13473" spans="76:76">
      <c r="BX13473" s="2"/>
    </row>
    <row r="13474" spans="76:76">
      <c r="BX13474" s="2"/>
    </row>
    <row r="13475" spans="76:76">
      <c r="BX13475" s="2"/>
    </row>
    <row r="13476" spans="76:76">
      <c r="BX13476" s="2"/>
    </row>
    <row r="13477" spans="76:76">
      <c r="BX13477" s="2"/>
    </row>
    <row r="13478" spans="76:76">
      <c r="BX13478" s="2"/>
    </row>
    <row r="13479" spans="76:76">
      <c r="BX13479" s="2"/>
    </row>
    <row r="13480" spans="76:76">
      <c r="BX13480" s="2"/>
    </row>
    <row r="13481" spans="76:76">
      <c r="BX13481" s="2"/>
    </row>
    <row r="13482" spans="76:76">
      <c r="BX13482" s="2"/>
    </row>
    <row r="13483" spans="76:76">
      <c r="BX13483" s="2"/>
    </row>
    <row r="13484" spans="76:76">
      <c r="BX13484" s="2"/>
    </row>
    <row r="13485" spans="76:76">
      <c r="BX13485" s="2"/>
    </row>
    <row r="13486" spans="76:76">
      <c r="BX13486" s="2"/>
    </row>
    <row r="13487" spans="76:76">
      <c r="BX13487" s="2"/>
    </row>
    <row r="13488" spans="76:76">
      <c r="BX13488" s="2"/>
    </row>
    <row r="13489" spans="76:76">
      <c r="BX13489" s="2"/>
    </row>
    <row r="13490" spans="76:76">
      <c r="BX13490" s="2"/>
    </row>
    <row r="13491" spans="76:76">
      <c r="BX13491" s="2"/>
    </row>
    <row r="13492" spans="76:76">
      <c r="BX13492" s="2"/>
    </row>
    <row r="13493" spans="76:76">
      <c r="BX13493" s="2"/>
    </row>
    <row r="13494" spans="76:76">
      <c r="BX13494" s="2"/>
    </row>
    <row r="13495" spans="76:76">
      <c r="BX13495" s="2"/>
    </row>
    <row r="13496" spans="76:76">
      <c r="BX13496" s="2"/>
    </row>
    <row r="13497" spans="76:76">
      <c r="BX13497" s="2"/>
    </row>
    <row r="13498" spans="76:76">
      <c r="BX13498" s="2"/>
    </row>
    <row r="13499" spans="76:76">
      <c r="BX13499" s="2"/>
    </row>
    <row r="13500" spans="76:76">
      <c r="BX13500" s="2"/>
    </row>
    <row r="13501" spans="76:76">
      <c r="BX13501" s="2"/>
    </row>
    <row r="13502" spans="76:76">
      <c r="BX13502" s="2"/>
    </row>
    <row r="13503" spans="76:76">
      <c r="BX13503" s="2"/>
    </row>
    <row r="13504" spans="76:76">
      <c r="BX13504" s="2"/>
    </row>
    <row r="13505" spans="76:76">
      <c r="BX13505" s="2"/>
    </row>
    <row r="13506" spans="76:76">
      <c r="BX13506" s="2"/>
    </row>
    <row r="13507" spans="76:76">
      <c r="BX13507" s="2"/>
    </row>
    <row r="13508" spans="76:76">
      <c r="BX13508" s="2"/>
    </row>
    <row r="13509" spans="76:76">
      <c r="BX13509" s="2"/>
    </row>
    <row r="13510" spans="76:76">
      <c r="BX13510" s="2"/>
    </row>
    <row r="13511" spans="76:76">
      <c r="BX13511" s="2"/>
    </row>
    <row r="13512" spans="76:76">
      <c r="BX13512" s="2"/>
    </row>
    <row r="13513" spans="76:76">
      <c r="BX13513" s="2"/>
    </row>
    <row r="13514" spans="76:76">
      <c r="BX13514" s="2"/>
    </row>
    <row r="13515" spans="76:76">
      <c r="BX13515" s="2"/>
    </row>
    <row r="13516" spans="76:76">
      <c r="BX13516" s="2"/>
    </row>
    <row r="13517" spans="76:76">
      <c r="BX13517" s="2"/>
    </row>
    <row r="13518" spans="76:76">
      <c r="BX13518" s="2"/>
    </row>
    <row r="13519" spans="76:76">
      <c r="BX13519" s="2"/>
    </row>
    <row r="13520" spans="76:76">
      <c r="BX13520" s="2"/>
    </row>
    <row r="13521" spans="76:76">
      <c r="BX13521" s="2"/>
    </row>
    <row r="13522" spans="76:76">
      <c r="BX13522" s="2"/>
    </row>
    <row r="13523" spans="76:76">
      <c r="BX13523" s="2"/>
    </row>
    <row r="13524" spans="76:76">
      <c r="BX13524" s="2"/>
    </row>
    <row r="13525" spans="76:76">
      <c r="BX13525" s="2"/>
    </row>
    <row r="13526" spans="76:76">
      <c r="BX13526" s="2"/>
    </row>
    <row r="13527" spans="76:76">
      <c r="BX13527" s="2"/>
    </row>
    <row r="13528" spans="76:76">
      <c r="BX13528" s="2"/>
    </row>
    <row r="13529" spans="76:76">
      <c r="BX13529" s="2"/>
    </row>
    <row r="13530" spans="76:76">
      <c r="BX13530" s="2"/>
    </row>
    <row r="13531" spans="76:76">
      <c r="BX13531" s="2"/>
    </row>
    <row r="13532" spans="76:76">
      <c r="BX13532" s="2"/>
    </row>
    <row r="13533" spans="76:76">
      <c r="BX13533" s="2"/>
    </row>
    <row r="13534" spans="76:76">
      <c r="BX13534" s="2"/>
    </row>
    <row r="13535" spans="76:76">
      <c r="BX13535" s="2"/>
    </row>
    <row r="13536" spans="76:76">
      <c r="BX13536" s="2"/>
    </row>
    <row r="13537" spans="76:76">
      <c r="BX13537" s="2"/>
    </row>
    <row r="13538" spans="76:76">
      <c r="BX13538" s="2"/>
    </row>
    <row r="13539" spans="76:76">
      <c r="BX13539" s="2"/>
    </row>
    <row r="13540" spans="76:76">
      <c r="BX13540" s="2"/>
    </row>
    <row r="13541" spans="76:76">
      <c r="BX13541" s="2"/>
    </row>
    <row r="13542" spans="76:76">
      <c r="BX13542" s="2"/>
    </row>
    <row r="13543" spans="76:76">
      <c r="BX13543" s="2"/>
    </row>
    <row r="13544" spans="76:76">
      <c r="BX13544" s="2"/>
    </row>
    <row r="13545" spans="76:76">
      <c r="BX13545" s="2"/>
    </row>
    <row r="13546" spans="76:76">
      <c r="BX13546" s="2"/>
    </row>
    <row r="13547" spans="76:76">
      <c r="BX13547" s="2"/>
    </row>
    <row r="13548" spans="76:76">
      <c r="BX13548" s="2"/>
    </row>
    <row r="13549" spans="76:76">
      <c r="BX13549" s="2"/>
    </row>
    <row r="13550" spans="76:76">
      <c r="BX13550" s="2"/>
    </row>
    <row r="13551" spans="76:76">
      <c r="BX13551" s="2"/>
    </row>
    <row r="13552" spans="76:76">
      <c r="BX13552" s="2"/>
    </row>
    <row r="13553" spans="76:76">
      <c r="BX13553" s="2"/>
    </row>
    <row r="13554" spans="76:76">
      <c r="BX13554" s="2"/>
    </row>
    <row r="13555" spans="76:76">
      <c r="BX13555" s="2"/>
    </row>
    <row r="13556" spans="76:76">
      <c r="BX13556" s="2"/>
    </row>
    <row r="13557" spans="76:76">
      <c r="BX13557" s="2"/>
    </row>
    <row r="13558" spans="76:76">
      <c r="BX13558" s="2"/>
    </row>
    <row r="13559" spans="76:76">
      <c r="BX13559" s="2"/>
    </row>
    <row r="13560" spans="76:76">
      <c r="BX13560" s="2"/>
    </row>
    <row r="13561" spans="76:76">
      <c r="BX13561" s="2"/>
    </row>
    <row r="13562" spans="76:76">
      <c r="BX13562" s="2"/>
    </row>
    <row r="13563" spans="76:76">
      <c r="BX13563" s="2"/>
    </row>
    <row r="13564" spans="76:76">
      <c r="BX13564" s="2"/>
    </row>
    <row r="13565" spans="76:76">
      <c r="BX13565" s="2"/>
    </row>
    <row r="13566" spans="76:76">
      <c r="BX13566" s="2"/>
    </row>
    <row r="13567" spans="76:76">
      <c r="BX13567" s="2"/>
    </row>
    <row r="13568" spans="76:76">
      <c r="BX13568" s="2"/>
    </row>
    <row r="13569" spans="76:76">
      <c r="BX13569" s="2"/>
    </row>
    <row r="13570" spans="76:76">
      <c r="BX13570" s="2"/>
    </row>
    <row r="13571" spans="76:76">
      <c r="BX13571" s="2"/>
    </row>
    <row r="13572" spans="76:76">
      <c r="BX13572" s="2"/>
    </row>
    <row r="13573" spans="76:76">
      <c r="BX13573" s="2"/>
    </row>
    <row r="13574" spans="76:76">
      <c r="BX13574" s="2"/>
    </row>
    <row r="13575" spans="76:76">
      <c r="BX13575" s="2"/>
    </row>
    <row r="13576" spans="76:76">
      <c r="BX13576" s="2"/>
    </row>
    <row r="13577" spans="76:76">
      <c r="BX13577" s="2"/>
    </row>
    <row r="13578" spans="76:76">
      <c r="BX13578" s="2"/>
    </row>
    <row r="13579" spans="76:76">
      <c r="BX13579" s="2"/>
    </row>
    <row r="13580" spans="76:76">
      <c r="BX13580" s="2"/>
    </row>
    <row r="13581" spans="76:76">
      <c r="BX13581" s="2"/>
    </row>
    <row r="13582" spans="76:76">
      <c r="BX13582" s="2"/>
    </row>
    <row r="13583" spans="76:76">
      <c r="BX13583" s="2"/>
    </row>
    <row r="13584" spans="76:76">
      <c r="BX13584" s="2"/>
    </row>
    <row r="13585" spans="76:76">
      <c r="BX13585" s="2"/>
    </row>
    <row r="13586" spans="76:76">
      <c r="BX13586" s="2"/>
    </row>
    <row r="13587" spans="76:76">
      <c r="BX13587" s="2"/>
    </row>
    <row r="13588" spans="76:76">
      <c r="BX13588" s="2"/>
    </row>
    <row r="13589" spans="76:76">
      <c r="BX13589" s="2"/>
    </row>
    <row r="13590" spans="76:76">
      <c r="BX13590" s="2"/>
    </row>
    <row r="13591" spans="76:76">
      <c r="BX13591" s="2"/>
    </row>
    <row r="13592" spans="76:76">
      <c r="BX13592" s="2"/>
    </row>
    <row r="13593" spans="76:76">
      <c r="BX13593" s="2"/>
    </row>
    <row r="13594" spans="76:76">
      <c r="BX13594" s="2"/>
    </row>
    <row r="13595" spans="76:76">
      <c r="BX13595" s="2"/>
    </row>
    <row r="13596" spans="76:76">
      <c r="BX13596" s="2"/>
    </row>
    <row r="13597" spans="76:76">
      <c r="BX13597" s="2"/>
    </row>
    <row r="13598" spans="76:76">
      <c r="BX13598" s="2"/>
    </row>
    <row r="13599" spans="76:76">
      <c r="BX13599" s="2"/>
    </row>
    <row r="13600" spans="76:76">
      <c r="BX13600" s="2"/>
    </row>
    <row r="13601" spans="76:76">
      <c r="BX13601" s="2"/>
    </row>
    <row r="13602" spans="76:76">
      <c r="BX13602" s="2"/>
    </row>
    <row r="13603" spans="76:76">
      <c r="BX13603" s="2"/>
    </row>
    <row r="13604" spans="76:76">
      <c r="BX13604" s="2"/>
    </row>
    <row r="13605" spans="76:76">
      <c r="BX13605" s="2"/>
    </row>
    <row r="13606" spans="76:76">
      <c r="BX13606" s="2"/>
    </row>
    <row r="13607" spans="76:76">
      <c r="BX13607" s="2"/>
    </row>
    <row r="13608" spans="76:76">
      <c r="BX13608" s="2"/>
    </row>
    <row r="13609" spans="76:76">
      <c r="BX13609" s="2"/>
    </row>
    <row r="13610" spans="76:76">
      <c r="BX13610" s="2"/>
    </row>
    <row r="13611" spans="76:76">
      <c r="BX13611" s="2"/>
    </row>
    <row r="13612" spans="76:76">
      <c r="BX13612" s="2"/>
    </row>
    <row r="13613" spans="76:76">
      <c r="BX13613" s="2"/>
    </row>
    <row r="13614" spans="76:76">
      <c r="BX13614" s="2"/>
    </row>
    <row r="13615" spans="76:76">
      <c r="BX13615" s="2"/>
    </row>
    <row r="13616" spans="76:76">
      <c r="BX13616" s="2"/>
    </row>
    <row r="13617" spans="76:76">
      <c r="BX13617" s="2"/>
    </row>
    <row r="13618" spans="76:76">
      <c r="BX13618" s="2"/>
    </row>
    <row r="13619" spans="76:76">
      <c r="BX13619" s="2"/>
    </row>
    <row r="13620" spans="76:76">
      <c r="BX13620" s="2"/>
    </row>
    <row r="13621" spans="76:76">
      <c r="BX13621" s="2"/>
    </row>
    <row r="13622" spans="76:76">
      <c r="BX13622" s="2"/>
    </row>
    <row r="13623" spans="76:76">
      <c r="BX13623" s="2"/>
    </row>
    <row r="13624" spans="76:76">
      <c r="BX13624" s="2"/>
    </row>
    <row r="13625" spans="76:76">
      <c r="BX13625" s="2"/>
    </row>
    <row r="13626" spans="76:76">
      <c r="BX13626" s="2"/>
    </row>
    <row r="13627" spans="76:76">
      <c r="BX13627" s="2"/>
    </row>
    <row r="13628" spans="76:76">
      <c r="BX13628" s="2"/>
    </row>
    <row r="13629" spans="76:76">
      <c r="BX13629" s="2"/>
    </row>
    <row r="13630" spans="76:76">
      <c r="BX13630" s="2"/>
    </row>
    <row r="13631" spans="76:76">
      <c r="BX13631" s="2"/>
    </row>
    <row r="13632" spans="76:76">
      <c r="BX13632" s="2"/>
    </row>
    <row r="13633" spans="76:76">
      <c r="BX13633" s="2"/>
    </row>
    <row r="13634" spans="76:76">
      <c r="BX13634" s="2"/>
    </row>
    <row r="13635" spans="76:76">
      <c r="BX13635" s="2"/>
    </row>
    <row r="13636" spans="76:76">
      <c r="BX13636" s="2"/>
    </row>
    <row r="13637" spans="76:76">
      <c r="BX13637" s="2"/>
    </row>
    <row r="13638" spans="76:76">
      <c r="BX13638" s="2"/>
    </row>
    <row r="13639" spans="76:76">
      <c r="BX13639" s="2"/>
    </row>
    <row r="13640" spans="76:76">
      <c r="BX13640" s="2"/>
    </row>
    <row r="13641" spans="76:76">
      <c r="BX13641" s="2"/>
    </row>
    <row r="13642" spans="76:76">
      <c r="BX13642" s="2"/>
    </row>
    <row r="13643" spans="76:76">
      <c r="BX13643" s="2"/>
    </row>
    <row r="13644" spans="76:76">
      <c r="BX13644" s="2"/>
    </row>
    <row r="13645" spans="76:76">
      <c r="BX13645" s="2"/>
    </row>
    <row r="13646" spans="76:76">
      <c r="BX13646" s="2"/>
    </row>
    <row r="13647" spans="76:76">
      <c r="BX13647" s="2"/>
    </row>
    <row r="13648" spans="76:76">
      <c r="BX13648" s="2"/>
    </row>
    <row r="13649" spans="76:76">
      <c r="BX13649" s="2"/>
    </row>
    <row r="13650" spans="76:76">
      <c r="BX13650" s="2"/>
    </row>
    <row r="13651" spans="76:76">
      <c r="BX13651" s="2"/>
    </row>
    <row r="13652" spans="76:76">
      <c r="BX13652" s="2"/>
    </row>
    <row r="13653" spans="76:76">
      <c r="BX13653" s="2"/>
    </row>
    <row r="13654" spans="76:76">
      <c r="BX13654" s="2"/>
    </row>
    <row r="13655" spans="76:76">
      <c r="BX13655" s="2"/>
    </row>
    <row r="13656" spans="76:76">
      <c r="BX13656" s="2"/>
    </row>
    <row r="13657" spans="76:76">
      <c r="BX13657" s="2"/>
    </row>
    <row r="13658" spans="76:76">
      <c r="BX13658" s="2"/>
    </row>
    <row r="13659" spans="76:76">
      <c r="BX13659" s="2"/>
    </row>
    <row r="13660" spans="76:76">
      <c r="BX13660" s="2"/>
    </row>
    <row r="13661" spans="76:76">
      <c r="BX13661" s="2"/>
    </row>
    <row r="13662" spans="76:76">
      <c r="BX13662" s="2"/>
    </row>
    <row r="13663" spans="76:76">
      <c r="BX13663" s="2"/>
    </row>
    <row r="13664" spans="76:76">
      <c r="BX13664" s="2"/>
    </row>
    <row r="13665" spans="76:76">
      <c r="BX13665" s="2"/>
    </row>
    <row r="13666" spans="76:76">
      <c r="BX13666" s="2"/>
    </row>
    <row r="13667" spans="76:76">
      <c r="BX13667" s="2"/>
    </row>
    <row r="13668" spans="76:76">
      <c r="BX13668" s="2"/>
    </row>
    <row r="13669" spans="76:76">
      <c r="BX13669" s="2"/>
    </row>
    <row r="13670" spans="76:76">
      <c r="BX13670" s="2"/>
    </row>
    <row r="13671" spans="76:76">
      <c r="BX13671" s="2"/>
    </row>
    <row r="13672" spans="76:76">
      <c r="BX13672" s="2"/>
    </row>
    <row r="13673" spans="76:76">
      <c r="BX13673" s="2"/>
    </row>
    <row r="13674" spans="76:76">
      <c r="BX13674" s="2"/>
    </row>
    <row r="13675" spans="76:76">
      <c r="BX13675" s="2"/>
    </row>
    <row r="13676" spans="76:76">
      <c r="BX13676" s="2"/>
    </row>
    <row r="13677" spans="76:76">
      <c r="BX13677" s="2"/>
    </row>
    <row r="13678" spans="76:76">
      <c r="BX13678" s="2"/>
    </row>
    <row r="13679" spans="76:76">
      <c r="BX13679" s="2"/>
    </row>
    <row r="13680" spans="76:76">
      <c r="BX13680" s="2"/>
    </row>
    <row r="13681" spans="76:76">
      <c r="BX13681" s="2"/>
    </row>
    <row r="13682" spans="76:76">
      <c r="BX13682" s="2"/>
    </row>
    <row r="13683" spans="76:76">
      <c r="BX13683" s="2"/>
    </row>
    <row r="13684" spans="76:76">
      <c r="BX13684" s="2"/>
    </row>
    <row r="13685" spans="76:76">
      <c r="BX13685" s="2"/>
    </row>
    <row r="13686" spans="76:76">
      <c r="BX13686" s="2"/>
    </row>
    <row r="13687" spans="76:76">
      <c r="BX13687" s="2"/>
    </row>
    <row r="13688" spans="76:76">
      <c r="BX13688" s="2"/>
    </row>
    <row r="13689" spans="76:76">
      <c r="BX13689" s="2"/>
    </row>
    <row r="13690" spans="76:76">
      <c r="BX13690" s="2"/>
    </row>
    <row r="13691" spans="76:76">
      <c r="BX13691" s="2"/>
    </row>
    <row r="13692" spans="76:76">
      <c r="BX13692" s="2"/>
    </row>
    <row r="13693" spans="76:76">
      <c r="BX13693" s="2"/>
    </row>
    <row r="13694" spans="76:76">
      <c r="BX13694" s="2"/>
    </row>
    <row r="13695" spans="76:76">
      <c r="BX13695" s="2"/>
    </row>
    <row r="13696" spans="76:76">
      <c r="BX13696" s="2"/>
    </row>
    <row r="13697" spans="76:76">
      <c r="BX13697" s="2"/>
    </row>
    <row r="13698" spans="76:76">
      <c r="BX13698" s="2"/>
    </row>
    <row r="13699" spans="76:76">
      <c r="BX13699" s="2"/>
    </row>
    <row r="13700" spans="76:76">
      <c r="BX13700" s="2"/>
    </row>
    <row r="13701" spans="76:76">
      <c r="BX13701" s="2"/>
    </row>
    <row r="13702" spans="76:76">
      <c r="BX13702" s="2"/>
    </row>
    <row r="13703" spans="76:76">
      <c r="BX13703" s="2"/>
    </row>
    <row r="13704" spans="76:76">
      <c r="BX13704" s="2"/>
    </row>
    <row r="13705" spans="76:76">
      <c r="BX13705" s="2"/>
    </row>
    <row r="13706" spans="76:76">
      <c r="BX13706" s="2"/>
    </row>
    <row r="13707" spans="76:76">
      <c r="BX13707" s="2"/>
    </row>
    <row r="13708" spans="76:76">
      <c r="BX13708" s="2"/>
    </row>
    <row r="13709" spans="76:76">
      <c r="BX13709" s="2"/>
    </row>
    <row r="13710" spans="76:76">
      <c r="BX13710" s="2"/>
    </row>
    <row r="13711" spans="76:76">
      <c r="BX13711" s="2"/>
    </row>
    <row r="13712" spans="76:76">
      <c r="BX13712" s="2"/>
    </row>
    <row r="13713" spans="76:76">
      <c r="BX13713" s="2"/>
    </row>
    <row r="13714" spans="76:76">
      <c r="BX13714" s="2"/>
    </row>
    <row r="13715" spans="76:76">
      <c r="BX13715" s="2"/>
    </row>
    <row r="13716" spans="76:76">
      <c r="BX13716" s="2"/>
    </row>
    <row r="13717" spans="76:76">
      <c r="BX13717" s="2"/>
    </row>
    <row r="13718" spans="76:76">
      <c r="BX13718" s="2"/>
    </row>
    <row r="13719" spans="76:76">
      <c r="BX13719" s="2"/>
    </row>
    <row r="13720" spans="76:76">
      <c r="BX13720" s="2"/>
    </row>
    <row r="13721" spans="76:76">
      <c r="BX13721" s="2"/>
    </row>
    <row r="13722" spans="76:76">
      <c r="BX13722" s="2"/>
    </row>
    <row r="13723" spans="76:76">
      <c r="BX13723" s="2"/>
    </row>
    <row r="13724" spans="76:76">
      <c r="BX13724" s="2"/>
    </row>
    <row r="13725" spans="76:76">
      <c r="BX13725" s="2"/>
    </row>
    <row r="13726" spans="76:76">
      <c r="BX13726" s="2"/>
    </row>
    <row r="13727" spans="76:76">
      <c r="BX13727" s="2"/>
    </row>
    <row r="13728" spans="76:76">
      <c r="BX13728" s="2"/>
    </row>
    <row r="13729" spans="76:76">
      <c r="BX13729" s="2"/>
    </row>
    <row r="13730" spans="76:76">
      <c r="BX13730" s="2"/>
    </row>
    <row r="13731" spans="76:76">
      <c r="BX13731" s="2"/>
    </row>
    <row r="13732" spans="76:76">
      <c r="BX13732" s="2"/>
    </row>
    <row r="13733" spans="76:76">
      <c r="BX13733" s="2"/>
    </row>
    <row r="13734" spans="76:76">
      <c r="BX13734" s="2"/>
    </row>
    <row r="13735" spans="76:76">
      <c r="BX13735" s="2"/>
    </row>
    <row r="13736" spans="76:76">
      <c r="BX13736" s="2"/>
    </row>
    <row r="13737" spans="76:76">
      <c r="BX13737" s="2"/>
    </row>
    <row r="13738" spans="76:76">
      <c r="BX13738" s="2"/>
    </row>
    <row r="13739" spans="76:76">
      <c r="BX13739" s="2"/>
    </row>
    <row r="13740" spans="76:76">
      <c r="BX13740" s="2"/>
    </row>
    <row r="13741" spans="76:76">
      <c r="BX13741" s="2"/>
    </row>
    <row r="13742" spans="76:76">
      <c r="BX13742" s="2"/>
    </row>
    <row r="13743" spans="76:76">
      <c r="BX13743" s="2"/>
    </row>
    <row r="13744" spans="76:76">
      <c r="BX13744" s="2"/>
    </row>
    <row r="13745" spans="76:76">
      <c r="BX13745" s="2"/>
    </row>
    <row r="13746" spans="76:76">
      <c r="BX13746" s="2"/>
    </row>
    <row r="13747" spans="76:76">
      <c r="BX13747" s="2"/>
    </row>
    <row r="13748" spans="76:76">
      <c r="BX13748" s="2"/>
    </row>
    <row r="13749" spans="76:76">
      <c r="BX13749" s="2"/>
    </row>
    <row r="13750" spans="76:76">
      <c r="BX13750" s="2"/>
    </row>
    <row r="13751" spans="76:76">
      <c r="BX13751" s="2"/>
    </row>
    <row r="13752" spans="76:76">
      <c r="BX13752" s="2"/>
    </row>
    <row r="13753" spans="76:76">
      <c r="BX13753" s="2"/>
    </row>
    <row r="13754" spans="76:76">
      <c r="BX13754" s="2"/>
    </row>
    <row r="13755" spans="76:76">
      <c r="BX13755" s="2"/>
    </row>
    <row r="13756" spans="76:76">
      <c r="BX13756" s="2"/>
    </row>
    <row r="13757" spans="76:76">
      <c r="BX13757" s="2"/>
    </row>
    <row r="13758" spans="76:76">
      <c r="BX13758" s="2"/>
    </row>
    <row r="13759" spans="76:76">
      <c r="BX13759" s="2"/>
    </row>
    <row r="13760" spans="76:76">
      <c r="BX13760" s="2"/>
    </row>
    <row r="13761" spans="76:76">
      <c r="BX13761" s="2"/>
    </row>
    <row r="13762" spans="76:76">
      <c r="BX13762" s="2"/>
    </row>
    <row r="13763" spans="76:76">
      <c r="BX13763" s="2"/>
    </row>
    <row r="13764" spans="76:76">
      <c r="BX13764" s="2"/>
    </row>
    <row r="13765" spans="76:76">
      <c r="BX13765" s="2"/>
    </row>
    <row r="13766" spans="76:76">
      <c r="BX13766" s="2"/>
    </row>
    <row r="13767" spans="76:76">
      <c r="BX13767" s="2"/>
    </row>
    <row r="13768" spans="76:76">
      <c r="BX13768" s="2"/>
    </row>
    <row r="13769" spans="76:76">
      <c r="BX13769" s="2"/>
    </row>
    <row r="13770" spans="76:76">
      <c r="BX13770" s="2"/>
    </row>
    <row r="13771" spans="76:76">
      <c r="BX13771" s="2"/>
    </row>
    <row r="13772" spans="76:76">
      <c r="BX13772" s="2"/>
    </row>
    <row r="13773" spans="76:76">
      <c r="BX13773" s="2"/>
    </row>
    <row r="13774" spans="76:76">
      <c r="BX13774" s="2"/>
    </row>
    <row r="13775" spans="76:76">
      <c r="BX13775" s="2"/>
    </row>
    <row r="13776" spans="76:76">
      <c r="BX13776" s="2"/>
    </row>
    <row r="13777" spans="76:76">
      <c r="BX13777" s="2"/>
    </row>
    <row r="13778" spans="76:76">
      <c r="BX13778" s="2"/>
    </row>
    <row r="13779" spans="76:76">
      <c r="BX13779" s="2"/>
    </row>
    <row r="13780" spans="76:76">
      <c r="BX13780" s="2"/>
    </row>
    <row r="13781" spans="76:76">
      <c r="BX13781" s="2"/>
    </row>
    <row r="13782" spans="76:76">
      <c r="BX13782" s="2"/>
    </row>
    <row r="13783" spans="76:76">
      <c r="BX13783" s="2"/>
    </row>
    <row r="13784" spans="76:76">
      <c r="BX13784" s="2"/>
    </row>
    <row r="13785" spans="76:76">
      <c r="BX13785" s="2"/>
    </row>
    <row r="13786" spans="76:76">
      <c r="BX13786" s="2"/>
    </row>
    <row r="13787" spans="76:76">
      <c r="BX13787" s="2"/>
    </row>
    <row r="13788" spans="76:76">
      <c r="BX13788" s="2"/>
    </row>
    <row r="13789" spans="76:76">
      <c r="BX13789" s="2"/>
    </row>
    <row r="13790" spans="76:76">
      <c r="BX13790" s="2"/>
    </row>
    <row r="13791" spans="76:76">
      <c r="BX13791" s="2"/>
    </row>
    <row r="13792" spans="76:76">
      <c r="BX13792" s="2"/>
    </row>
    <row r="13793" spans="76:76">
      <c r="BX13793" s="2"/>
    </row>
    <row r="13794" spans="76:76">
      <c r="BX13794" s="2"/>
    </row>
    <row r="13795" spans="76:76">
      <c r="BX13795" s="2"/>
    </row>
    <row r="13796" spans="76:76">
      <c r="BX13796" s="2"/>
    </row>
    <row r="13797" spans="76:76">
      <c r="BX13797" s="2"/>
    </row>
    <row r="13798" spans="76:76">
      <c r="BX13798" s="2"/>
    </row>
    <row r="13799" spans="76:76">
      <c r="BX13799" s="2"/>
    </row>
    <row r="13800" spans="76:76">
      <c r="BX13800" s="2"/>
    </row>
    <row r="13801" spans="76:76">
      <c r="BX13801" s="2"/>
    </row>
    <row r="13802" spans="76:76">
      <c r="BX13802" s="2"/>
    </row>
    <row r="13803" spans="76:76">
      <c r="BX13803" s="2"/>
    </row>
    <row r="13804" spans="76:76">
      <c r="BX13804" s="2"/>
    </row>
    <row r="13805" spans="76:76">
      <c r="BX13805" s="2"/>
    </row>
    <row r="13806" spans="76:76">
      <c r="BX13806" s="2"/>
    </row>
    <row r="13807" spans="76:76">
      <c r="BX13807" s="2"/>
    </row>
    <row r="13808" spans="76:76">
      <c r="BX13808" s="2"/>
    </row>
    <row r="13809" spans="76:76">
      <c r="BX13809" s="2"/>
    </row>
    <row r="13810" spans="76:76">
      <c r="BX13810" s="2"/>
    </row>
    <row r="13811" spans="76:76">
      <c r="BX13811" s="2"/>
    </row>
    <row r="13812" spans="76:76">
      <c r="BX13812" s="2"/>
    </row>
    <row r="13813" spans="76:76">
      <c r="BX13813" s="2"/>
    </row>
    <row r="13814" spans="76:76">
      <c r="BX13814" s="2"/>
    </row>
    <row r="13815" spans="76:76">
      <c r="BX13815" s="2"/>
    </row>
    <row r="13816" spans="76:76">
      <c r="BX13816" s="2"/>
    </row>
    <row r="13817" spans="76:76">
      <c r="BX13817" s="2"/>
    </row>
    <row r="13818" spans="76:76">
      <c r="BX13818" s="2"/>
    </row>
    <row r="13819" spans="76:76">
      <c r="BX13819" s="2"/>
    </row>
    <row r="13820" spans="76:76">
      <c r="BX13820" s="2"/>
    </row>
    <row r="13821" spans="76:76">
      <c r="BX13821" s="2"/>
    </row>
    <row r="13822" spans="76:76">
      <c r="BX13822" s="2"/>
    </row>
    <row r="13823" spans="76:76">
      <c r="BX13823" s="2"/>
    </row>
    <row r="13824" spans="76:76">
      <c r="BX13824" s="2"/>
    </row>
    <row r="13825" spans="76:76">
      <c r="BX13825" s="2"/>
    </row>
    <row r="13826" spans="76:76">
      <c r="BX13826" s="2"/>
    </row>
    <row r="13827" spans="76:76">
      <c r="BX13827" s="2"/>
    </row>
    <row r="13828" spans="76:76">
      <c r="BX13828" s="2"/>
    </row>
    <row r="13829" spans="76:76">
      <c r="BX13829" s="2"/>
    </row>
    <row r="13830" spans="76:76">
      <c r="BX13830" s="2"/>
    </row>
    <row r="13831" spans="76:76">
      <c r="BX13831" s="2"/>
    </row>
    <row r="13832" spans="76:76">
      <c r="BX13832" s="2"/>
    </row>
    <row r="13833" spans="76:76">
      <c r="BX13833" s="2"/>
    </row>
    <row r="13834" spans="76:76">
      <c r="BX13834" s="2"/>
    </row>
    <row r="13835" spans="76:76">
      <c r="BX13835" s="2"/>
    </row>
    <row r="13836" spans="76:76">
      <c r="BX13836" s="2"/>
    </row>
    <row r="13837" spans="76:76">
      <c r="BX13837" s="2"/>
    </row>
    <row r="13838" spans="76:76">
      <c r="BX13838" s="2"/>
    </row>
    <row r="13839" spans="76:76">
      <c r="BX13839" s="2"/>
    </row>
    <row r="13840" spans="76:76">
      <c r="BX13840" s="2"/>
    </row>
    <row r="13841" spans="76:76">
      <c r="BX13841" s="2"/>
    </row>
    <row r="13842" spans="76:76">
      <c r="BX13842" s="2"/>
    </row>
    <row r="13843" spans="76:76">
      <c r="BX13843" s="2"/>
    </row>
    <row r="13844" spans="76:76">
      <c r="BX13844" s="2"/>
    </row>
    <row r="13845" spans="76:76">
      <c r="BX13845" s="2"/>
    </row>
    <row r="13846" spans="76:76">
      <c r="BX13846" s="2"/>
    </row>
    <row r="13847" spans="76:76">
      <c r="BX13847" s="2"/>
    </row>
    <row r="13848" spans="76:76">
      <c r="BX13848" s="2"/>
    </row>
    <row r="13849" spans="76:76">
      <c r="BX13849" s="2"/>
    </row>
    <row r="13850" spans="76:76">
      <c r="BX13850" s="2"/>
    </row>
    <row r="13851" spans="76:76">
      <c r="BX13851" s="2"/>
    </row>
    <row r="13852" spans="76:76">
      <c r="BX13852" s="2"/>
    </row>
    <row r="13853" spans="76:76">
      <c r="BX13853" s="2"/>
    </row>
    <row r="13854" spans="76:76">
      <c r="BX13854" s="2"/>
    </row>
    <row r="13855" spans="76:76">
      <c r="BX13855" s="2"/>
    </row>
    <row r="13856" spans="76:76">
      <c r="BX13856" s="2"/>
    </row>
    <row r="13857" spans="76:76">
      <c r="BX13857" s="2"/>
    </row>
    <row r="13858" spans="76:76">
      <c r="BX13858" s="2"/>
    </row>
    <row r="13859" spans="76:76">
      <c r="BX13859" s="2"/>
    </row>
    <row r="13860" spans="76:76">
      <c r="BX13860" s="2"/>
    </row>
    <row r="13861" spans="76:76">
      <c r="BX13861" s="2"/>
    </row>
    <row r="13862" spans="76:76">
      <c r="BX13862" s="2"/>
    </row>
    <row r="13863" spans="76:76">
      <c r="BX13863" s="2"/>
    </row>
    <row r="13864" spans="76:76">
      <c r="BX13864" s="2"/>
    </row>
    <row r="13865" spans="76:76">
      <c r="BX13865" s="2"/>
    </row>
    <row r="13866" spans="76:76">
      <c r="BX13866" s="2"/>
    </row>
    <row r="13867" spans="76:76">
      <c r="BX13867" s="2"/>
    </row>
    <row r="13868" spans="76:76">
      <c r="BX13868" s="2"/>
    </row>
    <row r="13869" spans="76:76">
      <c r="BX13869" s="2"/>
    </row>
    <row r="13870" spans="76:76">
      <c r="BX13870" s="2"/>
    </row>
    <row r="13871" spans="76:76">
      <c r="BX13871" s="2"/>
    </row>
    <row r="13872" spans="76:76">
      <c r="BX13872" s="2"/>
    </row>
    <row r="13873" spans="76:76">
      <c r="BX13873" s="2"/>
    </row>
    <row r="13874" spans="76:76">
      <c r="BX13874" s="2"/>
    </row>
    <row r="13875" spans="76:76">
      <c r="BX13875" s="2"/>
    </row>
    <row r="13876" spans="76:76">
      <c r="BX13876" s="2"/>
    </row>
    <row r="13877" spans="76:76">
      <c r="BX13877" s="2"/>
    </row>
    <row r="13878" spans="76:76">
      <c r="BX13878" s="2"/>
    </row>
    <row r="13879" spans="76:76">
      <c r="BX13879" s="2"/>
    </row>
    <row r="13880" spans="76:76">
      <c r="BX13880" s="2"/>
    </row>
    <row r="13881" spans="76:76">
      <c r="BX13881" s="2"/>
    </row>
    <row r="13882" spans="76:76">
      <c r="BX13882" s="2"/>
    </row>
    <row r="13883" spans="76:76">
      <c r="BX13883" s="2"/>
    </row>
    <row r="13884" spans="76:76">
      <c r="BX13884" s="2"/>
    </row>
    <row r="13885" spans="76:76">
      <c r="BX13885" s="2"/>
    </row>
    <row r="13886" spans="76:76">
      <c r="BX13886" s="2"/>
    </row>
    <row r="13887" spans="76:76">
      <c r="BX13887" s="2"/>
    </row>
    <row r="13888" spans="76:76">
      <c r="BX13888" s="2"/>
    </row>
    <row r="13889" spans="76:76">
      <c r="BX13889" s="2"/>
    </row>
    <row r="13890" spans="76:76">
      <c r="BX13890" s="2"/>
    </row>
    <row r="13891" spans="76:76">
      <c r="BX13891" s="2"/>
    </row>
    <row r="13892" spans="76:76">
      <c r="BX13892" s="2"/>
    </row>
    <row r="13893" spans="76:76">
      <c r="BX13893" s="2"/>
    </row>
    <row r="13894" spans="76:76">
      <c r="BX13894" s="2"/>
    </row>
    <row r="13895" spans="76:76">
      <c r="BX13895" s="2"/>
    </row>
    <row r="13896" spans="76:76">
      <c r="BX13896" s="2"/>
    </row>
    <row r="13897" spans="76:76">
      <c r="BX13897" s="2"/>
    </row>
    <row r="13898" spans="76:76">
      <c r="BX13898" s="2"/>
    </row>
    <row r="13899" spans="76:76">
      <c r="BX13899" s="2"/>
    </row>
    <row r="13900" spans="76:76">
      <c r="BX13900" s="2"/>
    </row>
    <row r="13901" spans="76:76">
      <c r="BX13901" s="2"/>
    </row>
    <row r="13902" spans="76:76">
      <c r="BX13902" s="2"/>
    </row>
    <row r="13903" spans="76:76">
      <c r="BX13903" s="2"/>
    </row>
    <row r="13904" spans="76:76">
      <c r="BX13904" s="2"/>
    </row>
    <row r="13905" spans="76:76">
      <c r="BX13905" s="2"/>
    </row>
    <row r="13906" spans="76:76">
      <c r="BX13906" s="2"/>
    </row>
    <row r="13907" spans="76:76">
      <c r="BX13907" s="2"/>
    </row>
    <row r="13908" spans="76:76">
      <c r="BX13908" s="2"/>
    </row>
    <row r="13909" spans="76:76">
      <c r="BX13909" s="2"/>
    </row>
    <row r="13910" spans="76:76">
      <c r="BX13910" s="2"/>
    </row>
    <row r="13911" spans="76:76">
      <c r="BX13911" s="2"/>
    </row>
    <row r="13912" spans="76:76">
      <c r="BX13912" s="2"/>
    </row>
    <row r="13913" spans="76:76">
      <c r="BX13913" s="2"/>
    </row>
    <row r="13914" spans="76:76">
      <c r="BX13914" s="2"/>
    </row>
    <row r="13915" spans="76:76">
      <c r="BX13915" s="2"/>
    </row>
    <row r="13916" spans="76:76">
      <c r="BX13916" s="2"/>
    </row>
    <row r="13917" spans="76:76">
      <c r="BX13917" s="2"/>
    </row>
    <row r="13918" spans="76:76">
      <c r="BX13918" s="2"/>
    </row>
    <row r="13919" spans="76:76">
      <c r="BX13919" s="2"/>
    </row>
    <row r="13920" spans="76:76">
      <c r="BX13920" s="2"/>
    </row>
    <row r="13921" spans="76:76">
      <c r="BX13921" s="2"/>
    </row>
    <row r="13922" spans="76:76">
      <c r="BX13922" s="2"/>
    </row>
    <row r="13923" spans="76:76">
      <c r="BX13923" s="2"/>
    </row>
    <row r="13924" spans="76:76">
      <c r="BX13924" s="2"/>
    </row>
    <row r="13925" spans="76:76">
      <c r="BX13925" s="2"/>
    </row>
    <row r="13926" spans="76:76">
      <c r="BX13926" s="2"/>
    </row>
    <row r="13927" spans="76:76">
      <c r="BX13927" s="2"/>
    </row>
    <row r="13928" spans="76:76">
      <c r="BX13928" s="2"/>
    </row>
    <row r="13929" spans="76:76">
      <c r="BX13929" s="2"/>
    </row>
    <row r="13930" spans="76:76">
      <c r="BX13930" s="2"/>
    </row>
    <row r="13931" spans="76:76">
      <c r="BX13931" s="2"/>
    </row>
    <row r="13932" spans="76:76">
      <c r="BX13932" s="2"/>
    </row>
    <row r="13933" spans="76:76">
      <c r="BX13933" s="2"/>
    </row>
    <row r="13934" spans="76:76">
      <c r="BX13934" s="2"/>
    </row>
    <row r="13935" spans="76:76">
      <c r="BX13935" s="2"/>
    </row>
    <row r="13936" spans="76:76">
      <c r="BX13936" s="2"/>
    </row>
    <row r="13937" spans="76:76">
      <c r="BX13937" s="2"/>
    </row>
    <row r="13938" spans="76:76">
      <c r="BX13938" s="2"/>
    </row>
    <row r="13939" spans="76:76">
      <c r="BX13939" s="2"/>
    </row>
    <row r="13940" spans="76:76">
      <c r="BX13940" s="2"/>
    </row>
    <row r="13941" spans="76:76">
      <c r="BX13941" s="2"/>
    </row>
    <row r="13942" spans="76:76">
      <c r="BX13942" s="2"/>
    </row>
    <row r="13943" spans="76:76">
      <c r="BX13943" s="2"/>
    </row>
    <row r="13944" spans="76:76">
      <c r="BX13944" s="2"/>
    </row>
    <row r="13945" spans="76:76">
      <c r="BX13945" s="2"/>
    </row>
    <row r="13946" spans="76:76">
      <c r="BX13946" s="2"/>
    </row>
    <row r="13947" spans="76:76">
      <c r="BX13947" s="2"/>
    </row>
    <row r="13948" spans="76:76">
      <c r="BX13948" s="2"/>
    </row>
    <row r="13949" spans="76:76">
      <c r="BX13949" s="2"/>
    </row>
    <row r="13950" spans="76:76">
      <c r="BX13950" s="2"/>
    </row>
    <row r="13951" spans="76:76">
      <c r="BX13951" s="2"/>
    </row>
    <row r="13952" spans="76:76">
      <c r="BX13952" s="2"/>
    </row>
    <row r="13953" spans="76:76">
      <c r="BX13953" s="2"/>
    </row>
    <row r="13954" spans="76:76">
      <c r="BX13954" s="2"/>
    </row>
    <row r="13955" spans="76:76">
      <c r="BX13955" s="2"/>
    </row>
    <row r="13956" spans="76:76">
      <c r="BX13956" s="2"/>
    </row>
    <row r="13957" spans="76:76">
      <c r="BX13957" s="2"/>
    </row>
    <row r="13958" spans="76:76">
      <c r="BX13958" s="2"/>
    </row>
    <row r="13959" spans="76:76">
      <c r="BX13959" s="2"/>
    </row>
    <row r="13960" spans="76:76">
      <c r="BX13960" s="2"/>
    </row>
    <row r="13961" spans="76:76">
      <c r="BX13961" s="2"/>
    </row>
    <row r="13962" spans="76:76">
      <c r="BX13962" s="2"/>
    </row>
    <row r="13963" spans="76:76">
      <c r="BX13963" s="2"/>
    </row>
    <row r="13964" spans="76:76">
      <c r="BX13964" s="2"/>
    </row>
    <row r="13965" spans="76:76">
      <c r="BX13965" s="2"/>
    </row>
    <row r="13966" spans="76:76">
      <c r="BX13966" s="2"/>
    </row>
    <row r="13967" spans="76:76">
      <c r="BX13967" s="2"/>
    </row>
    <row r="13968" spans="76:76">
      <c r="BX13968" s="2"/>
    </row>
    <row r="13969" spans="76:76">
      <c r="BX13969" s="2"/>
    </row>
    <row r="13970" spans="76:76">
      <c r="BX13970" s="2"/>
    </row>
    <row r="13971" spans="76:76">
      <c r="BX13971" s="2"/>
    </row>
    <row r="13972" spans="76:76">
      <c r="BX13972" s="2"/>
    </row>
    <row r="13973" spans="76:76">
      <c r="BX13973" s="2"/>
    </row>
    <row r="13974" spans="76:76">
      <c r="BX13974" s="2"/>
    </row>
    <row r="13975" spans="76:76">
      <c r="BX13975" s="2"/>
    </row>
    <row r="13976" spans="76:76">
      <c r="BX13976" s="2"/>
    </row>
    <row r="13977" spans="76:76">
      <c r="BX13977" s="2"/>
    </row>
    <row r="13978" spans="76:76">
      <c r="BX13978" s="2"/>
    </row>
    <row r="13979" spans="76:76">
      <c r="BX13979" s="2"/>
    </row>
    <row r="13980" spans="76:76">
      <c r="BX13980" s="2"/>
    </row>
    <row r="13981" spans="76:76">
      <c r="BX13981" s="2"/>
    </row>
    <row r="13982" spans="76:76">
      <c r="BX13982" s="2"/>
    </row>
    <row r="13983" spans="76:76">
      <c r="BX13983" s="2"/>
    </row>
    <row r="13984" spans="76:76">
      <c r="BX13984" s="2"/>
    </row>
    <row r="13985" spans="76:76">
      <c r="BX13985" s="2"/>
    </row>
    <row r="13986" spans="76:76">
      <c r="BX13986" s="2"/>
    </row>
    <row r="13987" spans="76:76">
      <c r="BX13987" s="2"/>
    </row>
    <row r="13988" spans="76:76">
      <c r="BX13988" s="2"/>
    </row>
    <row r="13989" spans="76:76">
      <c r="BX13989" s="2"/>
    </row>
    <row r="13990" spans="76:76">
      <c r="BX13990" s="2"/>
    </row>
    <row r="13991" spans="76:76">
      <c r="BX13991" s="2"/>
    </row>
    <row r="13992" spans="76:76">
      <c r="BX13992" s="2"/>
    </row>
    <row r="13993" spans="76:76">
      <c r="BX13993" s="2"/>
    </row>
    <row r="13994" spans="76:76">
      <c r="BX13994" s="2"/>
    </row>
    <row r="13995" spans="76:76">
      <c r="BX13995" s="2"/>
    </row>
    <row r="13996" spans="76:76">
      <c r="BX13996" s="2"/>
    </row>
    <row r="13997" spans="76:76">
      <c r="BX13997" s="2"/>
    </row>
    <row r="13998" spans="76:76">
      <c r="BX13998" s="2"/>
    </row>
    <row r="13999" spans="76:76">
      <c r="BX13999" s="2"/>
    </row>
    <row r="14000" spans="76:76">
      <c r="BX14000" s="2"/>
    </row>
    <row r="14001" spans="76:76">
      <c r="BX14001" s="2"/>
    </row>
    <row r="14002" spans="76:76">
      <c r="BX14002" s="2"/>
    </row>
    <row r="14003" spans="76:76">
      <c r="BX14003" s="2"/>
    </row>
    <row r="14004" spans="76:76">
      <c r="BX14004" s="2"/>
    </row>
    <row r="14005" spans="76:76">
      <c r="BX14005" s="2"/>
    </row>
    <row r="14006" spans="76:76">
      <c r="BX14006" s="2"/>
    </row>
    <row r="14007" spans="76:76">
      <c r="BX14007" s="2"/>
    </row>
    <row r="14008" spans="76:76">
      <c r="BX14008" s="2"/>
    </row>
    <row r="14009" spans="76:76">
      <c r="BX14009" s="2"/>
    </row>
    <row r="14010" spans="76:76">
      <c r="BX14010" s="2"/>
    </row>
    <row r="14011" spans="76:76">
      <c r="BX14011" s="2"/>
    </row>
    <row r="14012" spans="76:76">
      <c r="BX14012" s="2"/>
    </row>
    <row r="14013" spans="76:76">
      <c r="BX14013" s="2"/>
    </row>
    <row r="14014" spans="76:76">
      <c r="BX14014" s="2"/>
    </row>
    <row r="14015" spans="76:76">
      <c r="BX14015" s="2"/>
    </row>
    <row r="14016" spans="76:76">
      <c r="BX14016" s="2"/>
    </row>
    <row r="14017" spans="76:76">
      <c r="BX14017" s="2"/>
    </row>
    <row r="14018" spans="76:76">
      <c r="BX14018" s="2"/>
    </row>
    <row r="14019" spans="76:76">
      <c r="BX14019" s="2"/>
    </row>
    <row r="14020" spans="76:76">
      <c r="BX14020" s="2"/>
    </row>
    <row r="14021" spans="76:76">
      <c r="BX14021" s="2"/>
    </row>
    <row r="14022" spans="76:76">
      <c r="BX14022" s="2"/>
    </row>
    <row r="14023" spans="76:76">
      <c r="BX14023" s="2"/>
    </row>
    <row r="14024" spans="76:76">
      <c r="BX14024" s="2"/>
    </row>
    <row r="14025" spans="76:76">
      <c r="BX14025" s="2"/>
    </row>
    <row r="14026" spans="76:76">
      <c r="BX14026" s="2"/>
    </row>
    <row r="14027" spans="76:76">
      <c r="BX14027" s="2"/>
    </row>
    <row r="14028" spans="76:76">
      <c r="BX14028" s="2"/>
    </row>
    <row r="14029" spans="76:76">
      <c r="BX14029" s="2"/>
    </row>
    <row r="14030" spans="76:76">
      <c r="BX14030" s="2"/>
    </row>
    <row r="14031" spans="76:76">
      <c r="BX14031" s="2"/>
    </row>
    <row r="14032" spans="76:76">
      <c r="BX14032" s="2"/>
    </row>
    <row r="14033" spans="76:76">
      <c r="BX14033" s="2"/>
    </row>
    <row r="14034" spans="76:76">
      <c r="BX14034" s="2"/>
    </row>
    <row r="14035" spans="76:76">
      <c r="BX14035" s="2"/>
    </row>
    <row r="14036" spans="76:76">
      <c r="BX14036" s="2"/>
    </row>
    <row r="14037" spans="76:76">
      <c r="BX14037" s="2"/>
    </row>
    <row r="14038" spans="76:76">
      <c r="BX14038" s="2"/>
    </row>
    <row r="14039" spans="76:76">
      <c r="BX14039" s="2"/>
    </row>
    <row r="14040" spans="76:76">
      <c r="BX14040" s="2"/>
    </row>
    <row r="14041" spans="76:76">
      <c r="BX14041" s="2"/>
    </row>
    <row r="14042" spans="76:76">
      <c r="BX14042" s="2"/>
    </row>
    <row r="14043" spans="76:76">
      <c r="BX14043" s="2"/>
    </row>
    <row r="14044" spans="76:76">
      <c r="BX14044" s="2"/>
    </row>
    <row r="14045" spans="76:76">
      <c r="BX14045" s="2"/>
    </row>
    <row r="14046" spans="76:76">
      <c r="BX14046" s="2"/>
    </row>
    <row r="14047" spans="76:76">
      <c r="BX14047" s="2"/>
    </row>
    <row r="14048" spans="76:76">
      <c r="BX14048" s="2"/>
    </row>
    <row r="14049" spans="76:76">
      <c r="BX14049" s="2"/>
    </row>
    <row r="14050" spans="76:76">
      <c r="BX14050" s="2"/>
    </row>
    <row r="14051" spans="76:76">
      <c r="BX14051" s="2"/>
    </row>
    <row r="14052" spans="76:76">
      <c r="BX14052" s="2"/>
    </row>
    <row r="14053" spans="76:76">
      <c r="BX14053" s="2"/>
    </row>
    <row r="14054" spans="76:76">
      <c r="BX14054" s="2"/>
    </row>
    <row r="14055" spans="76:76">
      <c r="BX14055" s="2"/>
    </row>
    <row r="14056" spans="76:76">
      <c r="BX14056" s="2"/>
    </row>
    <row r="14057" spans="76:76">
      <c r="BX14057" s="2"/>
    </row>
    <row r="14058" spans="76:76">
      <c r="BX14058" s="2"/>
    </row>
    <row r="14059" spans="76:76">
      <c r="BX14059" s="2"/>
    </row>
    <row r="14060" spans="76:76">
      <c r="BX14060" s="2"/>
    </row>
    <row r="14061" spans="76:76">
      <c r="BX14061" s="2"/>
    </row>
    <row r="14062" spans="76:76">
      <c r="BX14062" s="2"/>
    </row>
    <row r="14063" spans="76:76">
      <c r="BX14063" s="2"/>
    </row>
    <row r="14064" spans="76:76">
      <c r="BX14064" s="2"/>
    </row>
    <row r="14065" spans="76:76">
      <c r="BX14065" s="2"/>
    </row>
    <row r="14066" spans="76:76">
      <c r="BX14066" s="2"/>
    </row>
    <row r="14067" spans="76:76">
      <c r="BX14067" s="2"/>
    </row>
    <row r="14068" spans="76:76">
      <c r="BX14068" s="2"/>
    </row>
    <row r="14069" spans="76:76">
      <c r="BX14069" s="2"/>
    </row>
    <row r="14070" spans="76:76">
      <c r="BX14070" s="2"/>
    </row>
    <row r="14071" spans="76:76">
      <c r="BX14071" s="2"/>
    </row>
    <row r="14072" spans="76:76">
      <c r="BX14072" s="2"/>
    </row>
    <row r="14073" spans="76:76">
      <c r="BX14073" s="2"/>
    </row>
    <row r="14074" spans="76:76">
      <c r="BX14074" s="2"/>
    </row>
    <row r="14075" spans="76:76">
      <c r="BX14075" s="2"/>
    </row>
    <row r="14076" spans="76:76">
      <c r="BX14076" s="2"/>
    </row>
    <row r="14077" spans="76:76">
      <c r="BX14077" s="2"/>
    </row>
    <row r="14078" spans="76:76">
      <c r="BX14078" s="2"/>
    </row>
    <row r="14079" spans="76:76">
      <c r="BX14079" s="2"/>
    </row>
    <row r="14080" spans="76:76">
      <c r="BX14080" s="2"/>
    </row>
    <row r="14081" spans="76:76">
      <c r="BX14081" s="2"/>
    </row>
    <row r="14082" spans="76:76">
      <c r="BX14082" s="2"/>
    </row>
    <row r="14083" spans="76:76">
      <c r="BX14083" s="2"/>
    </row>
    <row r="14084" spans="76:76">
      <c r="BX14084" s="2"/>
    </row>
    <row r="14085" spans="76:76">
      <c r="BX14085" s="2"/>
    </row>
    <row r="14086" spans="76:76">
      <c r="BX14086" s="2"/>
    </row>
    <row r="14087" spans="76:76">
      <c r="BX14087" s="2"/>
    </row>
    <row r="14088" spans="76:76">
      <c r="BX14088" s="2"/>
    </row>
    <row r="14089" spans="76:76">
      <c r="BX14089" s="2"/>
    </row>
    <row r="14090" spans="76:76">
      <c r="BX14090" s="2"/>
    </row>
    <row r="14091" spans="76:76">
      <c r="BX14091" s="2"/>
    </row>
    <row r="14092" spans="76:76">
      <c r="BX14092" s="2"/>
    </row>
    <row r="14093" spans="76:76">
      <c r="BX14093" s="2"/>
    </row>
    <row r="14094" spans="76:76">
      <c r="BX14094" s="2"/>
    </row>
    <row r="14095" spans="76:76">
      <c r="BX14095" s="2"/>
    </row>
    <row r="14096" spans="76:76">
      <c r="BX14096" s="2"/>
    </row>
    <row r="14097" spans="76:76">
      <c r="BX14097" s="2"/>
    </row>
    <row r="14098" spans="76:76">
      <c r="BX14098" s="2"/>
    </row>
    <row r="14099" spans="76:76">
      <c r="BX14099" s="2"/>
    </row>
    <row r="14100" spans="76:76">
      <c r="BX14100" s="2"/>
    </row>
    <row r="14101" spans="76:76">
      <c r="BX14101" s="2"/>
    </row>
    <row r="14102" spans="76:76">
      <c r="BX14102" s="2"/>
    </row>
    <row r="14103" spans="76:76">
      <c r="BX14103" s="2"/>
    </row>
    <row r="14104" spans="76:76">
      <c r="BX14104" s="2"/>
    </row>
    <row r="14105" spans="76:76">
      <c r="BX14105" s="2"/>
    </row>
    <row r="14106" spans="76:76">
      <c r="BX14106" s="2"/>
    </row>
    <row r="14107" spans="76:76">
      <c r="BX14107" s="2"/>
    </row>
    <row r="14108" spans="76:76">
      <c r="BX14108" s="2"/>
    </row>
    <row r="14109" spans="76:76">
      <c r="BX14109" s="2"/>
    </row>
    <row r="14110" spans="76:76">
      <c r="BX14110" s="2"/>
    </row>
    <row r="14111" spans="76:76">
      <c r="BX14111" s="2"/>
    </row>
    <row r="14112" spans="76:76">
      <c r="BX14112" s="2"/>
    </row>
    <row r="14113" spans="76:76">
      <c r="BX14113" s="2"/>
    </row>
    <row r="14114" spans="76:76">
      <c r="BX14114" s="2"/>
    </row>
    <row r="14115" spans="76:76">
      <c r="BX14115" s="2"/>
    </row>
    <row r="14116" spans="76:76">
      <c r="BX14116" s="2"/>
    </row>
    <row r="14117" spans="76:76">
      <c r="BX14117" s="2"/>
    </row>
    <row r="14118" spans="76:76">
      <c r="BX14118" s="2"/>
    </row>
    <row r="14119" spans="76:76">
      <c r="BX14119" s="2"/>
    </row>
    <row r="14120" spans="76:76">
      <c r="BX14120" s="2"/>
    </row>
    <row r="14121" spans="76:76">
      <c r="BX14121" s="2"/>
    </row>
    <row r="14122" spans="76:76">
      <c r="BX14122" s="2"/>
    </row>
    <row r="14123" spans="76:76">
      <c r="BX14123" s="2"/>
    </row>
    <row r="14124" spans="76:76">
      <c r="BX14124" s="2"/>
    </row>
    <row r="14125" spans="76:76">
      <c r="BX14125" s="2"/>
    </row>
    <row r="14126" spans="76:76">
      <c r="BX14126" s="2"/>
    </row>
    <row r="14127" spans="76:76">
      <c r="BX14127" s="2"/>
    </row>
    <row r="14128" spans="76:76">
      <c r="BX14128" s="2"/>
    </row>
    <row r="14129" spans="76:76">
      <c r="BX14129" s="2"/>
    </row>
    <row r="14130" spans="76:76">
      <c r="BX14130" s="2"/>
    </row>
    <row r="14131" spans="76:76">
      <c r="BX14131" s="2"/>
    </row>
    <row r="14132" spans="76:76">
      <c r="BX14132" s="2"/>
    </row>
    <row r="14133" spans="76:76">
      <c r="BX14133" s="2"/>
    </row>
    <row r="14134" spans="76:76">
      <c r="BX14134" s="2"/>
    </row>
    <row r="14135" spans="76:76">
      <c r="BX14135" s="2"/>
    </row>
    <row r="14136" spans="76:76">
      <c r="BX14136" s="2"/>
    </row>
    <row r="14137" spans="76:76">
      <c r="BX14137" s="2"/>
    </row>
    <row r="14138" spans="76:76">
      <c r="BX14138" s="2"/>
    </row>
    <row r="14139" spans="76:76">
      <c r="BX14139" s="2"/>
    </row>
    <row r="14140" spans="76:76">
      <c r="BX14140" s="2"/>
    </row>
    <row r="14141" spans="76:76">
      <c r="BX14141" s="2"/>
    </row>
    <row r="14142" spans="76:76">
      <c r="BX14142" s="2"/>
    </row>
    <row r="14143" spans="76:76">
      <c r="BX14143" s="2"/>
    </row>
    <row r="14144" spans="76:76">
      <c r="BX14144" s="2"/>
    </row>
    <row r="14145" spans="76:76">
      <c r="BX14145" s="2"/>
    </row>
    <row r="14146" spans="76:76">
      <c r="BX14146" s="2"/>
    </row>
    <row r="14147" spans="76:76">
      <c r="BX14147" s="2"/>
    </row>
    <row r="14148" spans="76:76">
      <c r="BX14148" s="2"/>
    </row>
    <row r="14149" spans="76:76">
      <c r="BX14149" s="2"/>
    </row>
    <row r="14150" spans="76:76">
      <c r="BX14150" s="2"/>
    </row>
    <row r="14151" spans="76:76">
      <c r="BX14151" s="2"/>
    </row>
    <row r="14152" spans="76:76">
      <c r="BX14152" s="2"/>
    </row>
    <row r="14153" spans="76:76">
      <c r="BX14153" s="2"/>
    </row>
    <row r="14154" spans="76:76">
      <c r="BX14154" s="2"/>
    </row>
    <row r="14155" spans="76:76">
      <c r="BX14155" s="2"/>
    </row>
    <row r="14156" spans="76:76">
      <c r="BX14156" s="2"/>
    </row>
    <row r="14157" spans="76:76">
      <c r="BX14157" s="2"/>
    </row>
    <row r="14158" spans="76:76">
      <c r="BX14158" s="2"/>
    </row>
    <row r="14159" spans="76:76">
      <c r="BX14159" s="2"/>
    </row>
    <row r="14160" spans="76:76">
      <c r="BX14160" s="2"/>
    </row>
    <row r="14161" spans="76:76">
      <c r="BX14161" s="2"/>
    </row>
    <row r="14162" spans="76:76">
      <c r="BX14162" s="2"/>
    </row>
    <row r="14163" spans="76:76">
      <c r="BX14163" s="2"/>
    </row>
    <row r="14164" spans="76:76">
      <c r="BX14164" s="2"/>
    </row>
    <row r="14165" spans="76:76">
      <c r="BX14165" s="2"/>
    </row>
    <row r="14166" spans="76:76">
      <c r="BX14166" s="2"/>
    </row>
    <row r="14167" spans="76:76">
      <c r="BX14167" s="2"/>
    </row>
    <row r="14168" spans="76:76">
      <c r="BX14168" s="2"/>
    </row>
    <row r="14169" spans="76:76">
      <c r="BX14169" s="2"/>
    </row>
    <row r="14170" spans="76:76">
      <c r="BX14170" s="2"/>
    </row>
    <row r="14171" spans="76:76">
      <c r="BX14171" s="2"/>
    </row>
    <row r="14172" spans="76:76">
      <c r="BX14172" s="2"/>
    </row>
    <row r="14173" spans="76:76">
      <c r="BX14173" s="2"/>
    </row>
    <row r="14174" spans="76:76">
      <c r="BX14174" s="2"/>
    </row>
    <row r="14175" spans="76:76">
      <c r="BX14175" s="2"/>
    </row>
    <row r="14176" spans="76:76">
      <c r="BX14176" s="2"/>
    </row>
    <row r="14177" spans="76:76">
      <c r="BX14177" s="2"/>
    </row>
    <row r="14178" spans="76:76">
      <c r="BX14178" s="2"/>
    </row>
    <row r="14179" spans="76:76">
      <c r="BX14179" s="2"/>
    </row>
    <row r="14180" spans="76:76">
      <c r="BX14180" s="2"/>
    </row>
    <row r="14181" spans="76:76">
      <c r="BX14181" s="2"/>
    </row>
    <row r="14182" spans="76:76">
      <c r="BX14182" s="2"/>
    </row>
    <row r="14183" spans="76:76">
      <c r="BX14183" s="2"/>
    </row>
    <row r="14184" spans="76:76">
      <c r="BX14184" s="2"/>
    </row>
    <row r="14185" spans="76:76">
      <c r="BX14185" s="2"/>
    </row>
    <row r="14186" spans="76:76">
      <c r="BX14186" s="2"/>
    </row>
    <row r="14187" spans="76:76">
      <c r="BX14187" s="2"/>
    </row>
    <row r="14188" spans="76:76">
      <c r="BX14188" s="2"/>
    </row>
    <row r="14189" spans="76:76">
      <c r="BX14189" s="2"/>
    </row>
    <row r="14190" spans="76:76">
      <c r="BX14190" s="2"/>
    </row>
    <row r="14191" spans="76:76">
      <c r="BX14191" s="2"/>
    </row>
    <row r="14192" spans="76:76">
      <c r="BX14192" s="2"/>
    </row>
    <row r="14193" spans="76:76">
      <c r="BX14193" s="2"/>
    </row>
    <row r="14194" spans="76:76">
      <c r="BX14194" s="2"/>
    </row>
    <row r="14195" spans="76:76">
      <c r="BX14195" s="2"/>
    </row>
    <row r="14196" spans="76:76">
      <c r="BX14196" s="2"/>
    </row>
    <row r="14197" spans="76:76">
      <c r="BX14197" s="2"/>
    </row>
    <row r="14198" spans="76:76">
      <c r="BX14198" s="2"/>
    </row>
    <row r="14199" spans="76:76">
      <c r="BX14199" s="2"/>
    </row>
    <row r="14200" spans="76:76">
      <c r="BX14200" s="2"/>
    </row>
    <row r="14201" spans="76:76">
      <c r="BX14201" s="2"/>
    </row>
    <row r="14202" spans="76:76">
      <c r="BX14202" s="2"/>
    </row>
    <row r="14203" spans="76:76">
      <c r="BX14203" s="2"/>
    </row>
    <row r="14204" spans="76:76">
      <c r="BX14204" s="2"/>
    </row>
    <row r="14205" spans="76:76">
      <c r="BX14205" s="2"/>
    </row>
    <row r="14206" spans="76:76">
      <c r="BX14206" s="2"/>
    </row>
    <row r="14207" spans="76:76">
      <c r="BX14207" s="2"/>
    </row>
    <row r="14208" spans="76:76">
      <c r="BX14208" s="2"/>
    </row>
    <row r="14209" spans="76:76">
      <c r="BX14209" s="2"/>
    </row>
    <row r="14210" spans="76:76">
      <c r="BX14210" s="2"/>
    </row>
    <row r="14211" spans="76:76">
      <c r="BX14211" s="2"/>
    </row>
    <row r="14212" spans="76:76">
      <c r="BX14212" s="2"/>
    </row>
    <row r="14213" spans="76:76">
      <c r="BX14213" s="2"/>
    </row>
    <row r="14214" spans="76:76">
      <c r="BX14214" s="2"/>
    </row>
    <row r="14215" spans="76:76">
      <c r="BX14215" s="2"/>
    </row>
    <row r="14216" spans="76:76">
      <c r="BX14216" s="2"/>
    </row>
    <row r="14217" spans="76:76">
      <c r="BX14217" s="2"/>
    </row>
    <row r="14218" spans="76:76">
      <c r="BX14218" s="2"/>
    </row>
    <row r="14219" spans="76:76">
      <c r="BX14219" s="2"/>
    </row>
    <row r="14220" spans="76:76">
      <c r="BX14220" s="2"/>
    </row>
    <row r="14221" spans="76:76">
      <c r="BX14221" s="2"/>
    </row>
    <row r="14222" spans="76:76">
      <c r="BX14222" s="2"/>
    </row>
    <row r="14223" spans="76:76">
      <c r="BX14223" s="2"/>
    </row>
    <row r="14224" spans="76:76">
      <c r="BX14224" s="2"/>
    </row>
    <row r="14225" spans="76:76">
      <c r="BX14225" s="2"/>
    </row>
    <row r="14226" spans="76:76">
      <c r="BX14226" s="2"/>
    </row>
    <row r="14227" spans="76:76">
      <c r="BX14227" s="2"/>
    </row>
    <row r="14228" spans="76:76">
      <c r="BX14228" s="2"/>
    </row>
    <row r="14229" spans="76:76">
      <c r="BX14229" s="2"/>
    </row>
    <row r="14230" spans="76:76">
      <c r="BX14230" s="2"/>
    </row>
    <row r="14231" spans="76:76">
      <c r="BX14231" s="2"/>
    </row>
    <row r="14232" spans="76:76">
      <c r="BX14232" s="2"/>
    </row>
    <row r="14233" spans="76:76">
      <c r="BX14233" s="2"/>
    </row>
    <row r="14234" spans="76:76">
      <c r="BX14234" s="2"/>
    </row>
    <row r="14235" spans="76:76">
      <c r="BX14235" s="2"/>
    </row>
    <row r="14236" spans="76:76">
      <c r="BX14236" s="2"/>
    </row>
    <row r="14237" spans="76:76">
      <c r="BX14237" s="2"/>
    </row>
    <row r="14238" spans="76:76">
      <c r="BX14238" s="2"/>
    </row>
    <row r="14239" spans="76:76">
      <c r="BX14239" s="2"/>
    </row>
    <row r="14240" spans="76:76">
      <c r="BX14240" s="2"/>
    </row>
    <row r="14241" spans="76:76">
      <c r="BX14241" s="2"/>
    </row>
    <row r="14242" spans="76:76">
      <c r="BX14242" s="2"/>
    </row>
    <row r="14243" spans="76:76">
      <c r="BX14243" s="2"/>
    </row>
    <row r="14244" spans="76:76">
      <c r="BX14244" s="2"/>
    </row>
    <row r="14245" spans="76:76">
      <c r="BX14245" s="2"/>
    </row>
    <row r="14246" spans="76:76">
      <c r="BX14246" s="2"/>
    </row>
    <row r="14247" spans="76:76">
      <c r="BX14247" s="2"/>
    </row>
    <row r="14248" spans="76:76">
      <c r="BX14248" s="2"/>
    </row>
    <row r="14249" spans="76:76">
      <c r="BX14249" s="2"/>
    </row>
    <row r="14250" spans="76:76">
      <c r="BX14250" s="2"/>
    </row>
    <row r="14251" spans="76:76">
      <c r="BX14251" s="2"/>
    </row>
    <row r="14252" spans="76:76">
      <c r="BX14252" s="2"/>
    </row>
    <row r="14253" spans="76:76">
      <c r="BX14253" s="2"/>
    </row>
    <row r="14254" spans="76:76">
      <c r="BX14254" s="2"/>
    </row>
    <row r="14255" spans="76:76">
      <c r="BX14255" s="2"/>
    </row>
    <row r="14256" spans="76:76">
      <c r="BX14256" s="2"/>
    </row>
    <row r="14257" spans="76:76">
      <c r="BX14257" s="2"/>
    </row>
    <row r="14258" spans="76:76">
      <c r="BX14258" s="2"/>
    </row>
    <row r="14259" spans="76:76">
      <c r="BX14259" s="2"/>
    </row>
    <row r="14260" spans="76:76">
      <c r="BX14260" s="2"/>
    </row>
    <row r="14261" spans="76:76">
      <c r="BX14261" s="2"/>
    </row>
    <row r="14262" spans="76:76">
      <c r="BX14262" s="2"/>
    </row>
    <row r="14263" spans="76:76">
      <c r="BX14263" s="2"/>
    </row>
    <row r="14264" spans="76:76">
      <c r="BX14264" s="2"/>
    </row>
    <row r="14265" spans="76:76">
      <c r="BX14265" s="2"/>
    </row>
    <row r="14266" spans="76:76">
      <c r="BX14266" s="2"/>
    </row>
    <row r="14267" spans="76:76">
      <c r="BX14267" s="2"/>
    </row>
    <row r="14268" spans="76:76">
      <c r="BX14268" s="2"/>
    </row>
    <row r="14269" spans="76:76">
      <c r="BX14269" s="2"/>
    </row>
    <row r="14270" spans="76:76">
      <c r="BX14270" s="2"/>
    </row>
    <row r="14271" spans="76:76">
      <c r="BX14271" s="2"/>
    </row>
    <row r="14272" spans="76:76">
      <c r="BX14272" s="2"/>
    </row>
    <row r="14273" spans="76:76">
      <c r="BX14273" s="2"/>
    </row>
    <row r="14274" spans="76:76">
      <c r="BX14274" s="2"/>
    </row>
    <row r="14275" spans="76:76">
      <c r="BX14275" s="2"/>
    </row>
    <row r="14276" spans="76:76">
      <c r="BX14276" s="2"/>
    </row>
    <row r="14277" spans="76:76">
      <c r="BX14277" s="2"/>
    </row>
    <row r="14278" spans="76:76">
      <c r="BX14278" s="2"/>
    </row>
    <row r="14279" spans="76:76">
      <c r="BX14279" s="2"/>
    </row>
    <row r="14280" spans="76:76">
      <c r="BX14280" s="2"/>
    </row>
    <row r="14281" spans="76:76">
      <c r="BX14281" s="2"/>
    </row>
    <row r="14282" spans="76:76">
      <c r="BX14282" s="2"/>
    </row>
    <row r="14283" spans="76:76">
      <c r="BX14283" s="2"/>
    </row>
    <row r="14284" spans="76:76">
      <c r="BX14284" s="2"/>
    </row>
    <row r="14285" spans="76:76">
      <c r="BX14285" s="2"/>
    </row>
    <row r="14286" spans="76:76">
      <c r="BX14286" s="2"/>
    </row>
    <row r="14287" spans="76:76">
      <c r="BX14287" s="2"/>
    </row>
    <row r="14288" spans="76:76">
      <c r="BX14288" s="2"/>
    </row>
    <row r="14289" spans="76:76">
      <c r="BX14289" s="2"/>
    </row>
    <row r="14290" spans="76:76">
      <c r="BX14290" s="2"/>
    </row>
    <row r="14291" spans="76:76">
      <c r="BX14291" s="2"/>
    </row>
    <row r="14292" spans="76:76">
      <c r="BX14292" s="2"/>
    </row>
    <row r="14293" spans="76:76">
      <c r="BX14293" s="2"/>
    </row>
    <row r="14294" spans="76:76">
      <c r="BX14294" s="2"/>
    </row>
    <row r="14295" spans="76:76">
      <c r="BX14295" s="2"/>
    </row>
    <row r="14296" spans="76:76">
      <c r="BX14296" s="2"/>
    </row>
    <row r="14297" spans="76:76">
      <c r="BX14297" s="2"/>
    </row>
    <row r="14298" spans="76:76">
      <c r="BX14298" s="2"/>
    </row>
    <row r="14299" spans="76:76">
      <c r="BX14299" s="2"/>
    </row>
    <row r="14300" spans="76:76">
      <c r="BX14300" s="2"/>
    </row>
    <row r="14301" spans="76:76">
      <c r="BX14301" s="2"/>
    </row>
    <row r="14302" spans="76:76">
      <c r="BX14302" s="2"/>
    </row>
    <row r="14303" spans="76:76">
      <c r="BX14303" s="2"/>
    </row>
    <row r="14304" spans="76:76">
      <c r="BX14304" s="2"/>
    </row>
    <row r="14305" spans="76:76">
      <c r="BX14305" s="2"/>
    </row>
    <row r="14306" spans="76:76">
      <c r="BX14306" s="2"/>
    </row>
    <row r="14307" spans="76:76">
      <c r="BX14307" s="2"/>
    </row>
    <row r="14308" spans="76:76">
      <c r="BX14308" s="2"/>
    </row>
    <row r="14309" spans="76:76">
      <c r="BX14309" s="2"/>
    </row>
    <row r="14310" spans="76:76">
      <c r="BX14310" s="2"/>
    </row>
    <row r="14311" spans="76:76">
      <c r="BX14311" s="2"/>
    </row>
    <row r="14312" spans="76:76">
      <c r="BX14312" s="2"/>
    </row>
    <row r="14313" spans="76:76">
      <c r="BX14313" s="2"/>
    </row>
    <row r="14314" spans="76:76">
      <c r="BX14314" s="2"/>
    </row>
    <row r="14315" spans="76:76">
      <c r="BX14315" s="2"/>
    </row>
    <row r="14316" spans="76:76">
      <c r="BX14316" s="2"/>
    </row>
    <row r="14317" spans="76:76">
      <c r="BX14317" s="2"/>
    </row>
    <row r="14318" spans="76:76">
      <c r="BX14318" s="2"/>
    </row>
    <row r="14319" spans="76:76">
      <c r="BX14319" s="2"/>
    </row>
    <row r="14320" spans="76:76">
      <c r="BX14320" s="2"/>
    </row>
    <row r="14321" spans="76:76">
      <c r="BX14321" s="2"/>
    </row>
    <row r="14322" spans="76:76">
      <c r="BX14322" s="2"/>
    </row>
    <row r="14323" spans="76:76">
      <c r="BX14323" s="2"/>
    </row>
    <row r="14324" spans="76:76">
      <c r="BX14324" s="2"/>
    </row>
    <row r="14325" spans="76:76">
      <c r="BX14325" s="2"/>
    </row>
    <row r="14326" spans="76:76">
      <c r="BX14326" s="2"/>
    </row>
    <row r="14327" spans="76:76">
      <c r="BX14327" s="2"/>
    </row>
    <row r="14328" spans="76:76">
      <c r="BX14328" s="2"/>
    </row>
    <row r="14329" spans="76:76">
      <c r="BX14329" s="2"/>
    </row>
    <row r="14330" spans="76:76">
      <c r="BX14330" s="2"/>
    </row>
    <row r="14331" spans="76:76">
      <c r="BX14331" s="2"/>
    </row>
    <row r="14332" spans="76:76">
      <c r="BX14332" s="2"/>
    </row>
    <row r="14333" spans="76:76">
      <c r="BX14333" s="2"/>
    </row>
    <row r="14334" spans="76:76">
      <c r="BX14334" s="2"/>
    </row>
    <row r="14335" spans="76:76">
      <c r="BX14335" s="2"/>
    </row>
    <row r="14336" spans="76:76">
      <c r="BX14336" s="2"/>
    </row>
    <row r="14337" spans="76:76">
      <c r="BX14337" s="2"/>
    </row>
    <row r="14338" spans="76:76">
      <c r="BX14338" s="2"/>
    </row>
    <row r="14339" spans="76:76">
      <c r="BX14339" s="2"/>
    </row>
    <row r="14340" spans="76:76">
      <c r="BX14340" s="2"/>
    </row>
    <row r="14341" spans="76:76">
      <c r="BX14341" s="2"/>
    </row>
    <row r="14342" spans="76:76">
      <c r="BX14342" s="2"/>
    </row>
    <row r="14343" spans="76:76">
      <c r="BX14343" s="2"/>
    </row>
    <row r="14344" spans="76:76">
      <c r="BX14344" s="2"/>
    </row>
    <row r="14345" spans="76:76">
      <c r="BX14345" s="2"/>
    </row>
    <row r="14346" spans="76:76">
      <c r="BX14346" s="2"/>
    </row>
    <row r="14347" spans="76:76">
      <c r="BX14347" s="2"/>
    </row>
    <row r="14348" spans="76:76">
      <c r="BX14348" s="2"/>
    </row>
    <row r="14349" spans="76:76">
      <c r="BX14349" s="2"/>
    </row>
    <row r="14350" spans="76:76">
      <c r="BX14350" s="2"/>
    </row>
    <row r="14351" spans="76:76">
      <c r="BX14351" s="2"/>
    </row>
    <row r="14352" spans="76:76">
      <c r="BX14352" s="2"/>
    </row>
    <row r="14353" spans="76:76">
      <c r="BX14353" s="2"/>
    </row>
    <row r="14354" spans="76:76">
      <c r="BX14354" s="2"/>
    </row>
    <row r="14355" spans="76:76">
      <c r="BX14355" s="2"/>
    </row>
    <row r="14356" spans="76:76">
      <c r="BX14356" s="2"/>
    </row>
    <row r="14357" spans="76:76">
      <c r="BX14357" s="2"/>
    </row>
    <row r="14358" spans="76:76">
      <c r="BX14358" s="2"/>
    </row>
    <row r="14359" spans="76:76">
      <c r="BX14359" s="2"/>
    </row>
    <row r="14360" spans="76:76">
      <c r="BX14360" s="2"/>
    </row>
    <row r="14361" spans="76:76">
      <c r="BX14361" s="2"/>
    </row>
    <row r="14362" spans="76:76">
      <c r="BX14362" s="2"/>
    </row>
    <row r="14363" spans="76:76">
      <c r="BX14363" s="2"/>
    </row>
    <row r="14364" spans="76:76">
      <c r="BX14364" s="2"/>
    </row>
    <row r="14365" spans="76:76">
      <c r="BX14365" s="2"/>
    </row>
    <row r="14366" spans="76:76">
      <c r="BX14366" s="2"/>
    </row>
    <row r="14367" spans="76:76">
      <c r="BX14367" s="2"/>
    </row>
    <row r="14368" spans="76:76">
      <c r="BX14368" s="2"/>
    </row>
    <row r="14369" spans="76:76">
      <c r="BX14369" s="2"/>
    </row>
    <row r="14370" spans="76:76">
      <c r="BX14370" s="2"/>
    </row>
    <row r="14371" spans="76:76">
      <c r="BX14371" s="2"/>
    </row>
    <row r="14372" spans="76:76">
      <c r="BX14372" s="2"/>
    </row>
    <row r="14373" spans="76:76">
      <c r="BX14373" s="2"/>
    </row>
    <row r="14374" spans="76:76">
      <c r="BX14374" s="2"/>
    </row>
    <row r="14375" spans="76:76">
      <c r="BX14375" s="2"/>
    </row>
    <row r="14376" spans="76:76">
      <c r="BX14376" s="2"/>
    </row>
    <row r="14377" spans="76:76">
      <c r="BX14377" s="2"/>
    </row>
    <row r="14378" spans="76:76">
      <c r="BX14378" s="2"/>
    </row>
    <row r="14379" spans="76:76">
      <c r="BX14379" s="2"/>
    </row>
    <row r="14380" spans="76:76">
      <c r="BX14380" s="2"/>
    </row>
    <row r="14381" spans="76:76">
      <c r="BX14381" s="2"/>
    </row>
    <row r="14382" spans="76:76">
      <c r="BX14382" s="2"/>
    </row>
    <row r="14383" spans="76:76">
      <c r="BX14383" s="2"/>
    </row>
    <row r="14384" spans="76:76">
      <c r="BX14384" s="2"/>
    </row>
    <row r="14385" spans="76:76">
      <c r="BX14385" s="2"/>
    </row>
    <row r="14386" spans="76:76">
      <c r="BX14386" s="2"/>
    </row>
    <row r="14387" spans="76:76">
      <c r="BX14387" s="2"/>
    </row>
    <row r="14388" spans="76:76">
      <c r="BX14388" s="2"/>
    </row>
    <row r="14389" spans="76:76">
      <c r="BX14389" s="2"/>
    </row>
    <row r="14390" spans="76:76">
      <c r="BX14390" s="2"/>
    </row>
    <row r="14391" spans="76:76">
      <c r="BX14391" s="2"/>
    </row>
    <row r="14392" spans="76:76">
      <c r="BX14392" s="2"/>
    </row>
    <row r="14393" spans="76:76">
      <c r="BX14393" s="2"/>
    </row>
    <row r="14394" spans="76:76">
      <c r="BX14394" s="2"/>
    </row>
    <row r="14395" spans="76:76">
      <c r="BX14395" s="2"/>
    </row>
    <row r="14396" spans="76:76">
      <c r="BX14396" s="2"/>
    </row>
    <row r="14397" spans="76:76">
      <c r="BX14397" s="2"/>
    </row>
    <row r="14398" spans="76:76">
      <c r="BX14398" s="2"/>
    </row>
    <row r="14399" spans="76:76">
      <c r="BX14399" s="2"/>
    </row>
    <row r="14400" spans="76:76">
      <c r="BX14400" s="2"/>
    </row>
    <row r="14401" spans="76:76">
      <c r="BX14401" s="2"/>
    </row>
    <row r="14402" spans="76:76">
      <c r="BX14402" s="2"/>
    </row>
    <row r="14403" spans="76:76">
      <c r="BX14403" s="2"/>
    </row>
    <row r="14404" spans="76:76">
      <c r="BX14404" s="2"/>
    </row>
    <row r="14405" spans="76:76">
      <c r="BX14405" s="2"/>
    </row>
    <row r="14406" spans="76:76">
      <c r="BX14406" s="2"/>
    </row>
    <row r="14407" spans="76:76">
      <c r="BX14407" s="2"/>
    </row>
    <row r="14408" spans="76:76">
      <c r="BX14408" s="2"/>
    </row>
    <row r="14409" spans="76:76">
      <c r="BX14409" s="2"/>
    </row>
    <row r="14410" spans="76:76">
      <c r="BX14410" s="2"/>
    </row>
    <row r="14411" spans="76:76">
      <c r="BX14411" s="2"/>
    </row>
    <row r="14412" spans="76:76">
      <c r="BX14412" s="2"/>
    </row>
    <row r="14413" spans="76:76">
      <c r="BX14413" s="2"/>
    </row>
    <row r="14414" spans="76:76">
      <c r="BX14414" s="2"/>
    </row>
    <row r="14415" spans="76:76">
      <c r="BX14415" s="2"/>
    </row>
    <row r="14416" spans="76:76">
      <c r="BX14416" s="2"/>
    </row>
    <row r="14417" spans="76:76">
      <c r="BX14417" s="2"/>
    </row>
    <row r="14418" spans="76:76">
      <c r="BX14418" s="2"/>
    </row>
    <row r="14419" spans="76:76">
      <c r="BX14419" s="2"/>
    </row>
    <row r="14420" spans="76:76">
      <c r="BX14420" s="2"/>
    </row>
    <row r="14421" spans="76:76">
      <c r="BX14421" s="2"/>
    </row>
    <row r="14422" spans="76:76">
      <c r="BX14422" s="2"/>
    </row>
    <row r="14423" spans="76:76">
      <c r="BX14423" s="2"/>
    </row>
    <row r="14424" spans="76:76">
      <c r="BX14424" s="2"/>
    </row>
    <row r="14425" spans="76:76">
      <c r="BX14425" s="2"/>
    </row>
    <row r="14426" spans="76:76">
      <c r="BX14426" s="2"/>
    </row>
    <row r="14427" spans="76:76">
      <c r="BX14427" s="2"/>
    </row>
    <row r="14428" spans="76:76">
      <c r="BX14428" s="2"/>
    </row>
    <row r="14429" spans="76:76">
      <c r="BX14429" s="2"/>
    </row>
    <row r="14430" spans="76:76">
      <c r="BX14430" s="2"/>
    </row>
    <row r="14431" spans="76:76">
      <c r="BX14431" s="2"/>
    </row>
    <row r="14432" spans="76:76">
      <c r="BX14432" s="2"/>
    </row>
    <row r="14433" spans="76:76">
      <c r="BX14433" s="2"/>
    </row>
    <row r="14434" spans="76:76">
      <c r="BX14434" s="2"/>
    </row>
    <row r="14435" spans="76:76">
      <c r="BX14435" s="2"/>
    </row>
    <row r="14436" spans="76:76">
      <c r="BX14436" s="2"/>
    </row>
    <row r="14437" spans="76:76">
      <c r="BX14437" s="2"/>
    </row>
    <row r="14438" spans="76:76">
      <c r="BX14438" s="2"/>
    </row>
    <row r="14439" spans="76:76">
      <c r="BX14439" s="2"/>
    </row>
    <row r="14440" spans="76:76">
      <c r="BX14440" s="2"/>
    </row>
    <row r="14441" spans="76:76">
      <c r="BX14441" s="2"/>
    </row>
    <row r="14442" spans="76:76">
      <c r="BX14442" s="2"/>
    </row>
    <row r="14443" spans="76:76">
      <c r="BX14443" s="2"/>
    </row>
    <row r="14444" spans="76:76">
      <c r="BX14444" s="2"/>
    </row>
    <row r="14445" spans="76:76">
      <c r="BX14445" s="2"/>
    </row>
    <row r="14446" spans="76:76">
      <c r="BX14446" s="2"/>
    </row>
    <row r="14447" spans="76:76">
      <c r="BX14447" s="2"/>
    </row>
    <row r="14448" spans="76:76">
      <c r="BX14448" s="2"/>
    </row>
    <row r="14449" spans="76:76">
      <c r="BX14449" s="2"/>
    </row>
    <row r="14450" spans="76:76">
      <c r="BX14450" s="2"/>
    </row>
    <row r="14451" spans="76:76">
      <c r="BX14451" s="2"/>
    </row>
    <row r="14452" spans="76:76">
      <c r="BX14452" s="2"/>
    </row>
    <row r="14453" spans="76:76">
      <c r="BX14453" s="2"/>
    </row>
    <row r="14454" spans="76:76">
      <c r="BX14454" s="2"/>
    </row>
    <row r="14455" spans="76:76">
      <c r="BX14455" s="2"/>
    </row>
    <row r="14456" spans="76:76">
      <c r="BX14456" s="2"/>
    </row>
    <row r="14457" spans="76:76">
      <c r="BX14457" s="2"/>
    </row>
    <row r="14458" spans="76:76">
      <c r="BX14458" s="2"/>
    </row>
    <row r="14459" spans="76:76">
      <c r="BX14459" s="2"/>
    </row>
    <row r="14460" spans="76:76">
      <c r="BX14460" s="2"/>
    </row>
    <row r="14461" spans="76:76">
      <c r="BX14461" s="2"/>
    </row>
    <row r="14462" spans="76:76">
      <c r="BX14462" s="2"/>
    </row>
    <row r="14463" spans="76:76">
      <c r="BX14463" s="2"/>
    </row>
    <row r="14464" spans="76:76">
      <c r="BX14464" s="2"/>
    </row>
    <row r="14465" spans="76:76">
      <c r="BX14465" s="2"/>
    </row>
    <row r="14466" spans="76:76">
      <c r="BX14466" s="2"/>
    </row>
    <row r="14467" spans="76:76">
      <c r="BX14467" s="2"/>
    </row>
    <row r="14468" spans="76:76">
      <c r="BX14468" s="2"/>
    </row>
    <row r="14469" spans="76:76">
      <c r="BX14469" s="2"/>
    </row>
    <row r="14470" spans="76:76">
      <c r="BX14470" s="2"/>
    </row>
    <row r="14471" spans="76:76">
      <c r="BX14471" s="2"/>
    </row>
    <row r="14472" spans="76:76">
      <c r="BX14472" s="2"/>
    </row>
    <row r="14473" spans="76:76">
      <c r="BX14473" s="2"/>
    </row>
    <row r="14474" spans="76:76">
      <c r="BX14474" s="2"/>
    </row>
    <row r="14475" spans="76:76">
      <c r="BX14475" s="2"/>
    </row>
    <row r="14476" spans="76:76">
      <c r="BX14476" s="2"/>
    </row>
    <row r="14477" spans="76:76">
      <c r="BX14477" s="2"/>
    </row>
    <row r="14478" spans="76:76">
      <c r="BX14478" s="2"/>
    </row>
    <row r="14479" spans="76:76">
      <c r="BX14479" s="2"/>
    </row>
    <row r="14480" spans="76:76">
      <c r="BX14480" s="2"/>
    </row>
    <row r="14481" spans="76:76">
      <c r="BX14481" s="2"/>
    </row>
    <row r="14482" spans="76:76">
      <c r="BX14482" s="2"/>
    </row>
    <row r="14483" spans="76:76">
      <c r="BX14483" s="2"/>
    </row>
    <row r="14484" spans="76:76">
      <c r="BX14484" s="2"/>
    </row>
    <row r="14485" spans="76:76">
      <c r="BX14485" s="2"/>
    </row>
    <row r="14486" spans="76:76">
      <c r="BX14486" s="2"/>
    </row>
    <row r="14487" spans="76:76">
      <c r="BX14487" s="2"/>
    </row>
    <row r="14488" spans="76:76">
      <c r="BX14488" s="2"/>
    </row>
    <row r="14489" spans="76:76">
      <c r="BX14489" s="2"/>
    </row>
    <row r="14490" spans="76:76">
      <c r="BX14490" s="2"/>
    </row>
    <row r="14491" spans="76:76">
      <c r="BX14491" s="2"/>
    </row>
    <row r="14492" spans="76:76">
      <c r="BX14492" s="2"/>
    </row>
    <row r="14493" spans="76:76">
      <c r="BX14493" s="2"/>
    </row>
    <row r="14494" spans="76:76">
      <c r="BX14494" s="2"/>
    </row>
    <row r="14495" spans="76:76">
      <c r="BX14495" s="2"/>
    </row>
    <row r="14496" spans="76:76">
      <c r="BX14496" s="2"/>
    </row>
    <row r="14497" spans="76:76">
      <c r="BX14497" s="2"/>
    </row>
    <row r="14498" spans="76:76">
      <c r="BX14498" s="2"/>
    </row>
    <row r="14499" spans="76:76">
      <c r="BX14499" s="2"/>
    </row>
    <row r="14500" spans="76:76">
      <c r="BX14500" s="2"/>
    </row>
    <row r="14501" spans="76:76">
      <c r="BX14501" s="2"/>
    </row>
    <row r="14502" spans="76:76">
      <c r="BX14502" s="2"/>
    </row>
    <row r="14503" spans="76:76">
      <c r="BX14503" s="2"/>
    </row>
    <row r="14504" spans="76:76">
      <c r="BX14504" s="2"/>
    </row>
    <row r="14505" spans="76:76">
      <c r="BX14505" s="2"/>
    </row>
    <row r="14506" spans="76:76">
      <c r="BX14506" s="2"/>
    </row>
    <row r="14507" spans="76:76">
      <c r="BX14507" s="2"/>
    </row>
    <row r="14508" spans="76:76">
      <c r="BX14508" s="2"/>
    </row>
    <row r="14509" spans="76:76">
      <c r="BX14509" s="2"/>
    </row>
    <row r="14510" spans="76:76">
      <c r="BX14510" s="2"/>
    </row>
    <row r="14511" spans="76:76">
      <c r="BX14511" s="2"/>
    </row>
    <row r="14512" spans="76:76">
      <c r="BX14512" s="2"/>
    </row>
    <row r="14513" spans="76:76">
      <c r="BX14513" s="2"/>
    </row>
    <row r="14514" spans="76:76">
      <c r="BX14514" s="2"/>
    </row>
    <row r="14515" spans="76:76">
      <c r="BX14515" s="2"/>
    </row>
    <row r="14516" spans="76:76">
      <c r="BX14516" s="2"/>
    </row>
    <row r="14517" spans="76:76">
      <c r="BX14517" s="2"/>
    </row>
    <row r="14518" spans="76:76">
      <c r="BX14518" s="2"/>
    </row>
    <row r="14519" spans="76:76">
      <c r="BX14519" s="2"/>
    </row>
    <row r="14520" spans="76:76">
      <c r="BX14520" s="2"/>
    </row>
    <row r="14521" spans="76:76">
      <c r="BX14521" s="2"/>
    </row>
    <row r="14522" spans="76:76">
      <c r="BX14522" s="2"/>
    </row>
    <row r="14523" spans="76:76">
      <c r="BX14523" s="2"/>
    </row>
    <row r="14524" spans="76:76">
      <c r="BX14524" s="2"/>
    </row>
    <row r="14525" spans="76:76">
      <c r="BX14525" s="2"/>
    </row>
    <row r="14526" spans="76:76">
      <c r="BX14526" s="2"/>
    </row>
    <row r="14527" spans="76:76">
      <c r="BX14527" s="2"/>
    </row>
    <row r="14528" spans="76:76">
      <c r="BX14528" s="2"/>
    </row>
    <row r="14529" spans="76:76">
      <c r="BX14529" s="2"/>
    </row>
    <row r="14530" spans="76:76">
      <c r="BX14530" s="2"/>
    </row>
    <row r="14531" spans="76:76">
      <c r="BX14531" s="2"/>
    </row>
    <row r="14532" spans="76:76">
      <c r="BX14532" s="2"/>
    </row>
    <row r="14533" spans="76:76">
      <c r="BX14533" s="2"/>
    </row>
    <row r="14534" spans="76:76">
      <c r="BX14534" s="2"/>
    </row>
    <row r="14535" spans="76:76">
      <c r="BX14535" s="2"/>
    </row>
    <row r="14536" spans="76:76">
      <c r="BX14536" s="2"/>
    </row>
    <row r="14537" spans="76:76">
      <c r="BX14537" s="2"/>
    </row>
    <row r="14538" spans="76:76">
      <c r="BX14538" s="2"/>
    </row>
    <row r="14539" spans="76:76">
      <c r="BX14539" s="2"/>
    </row>
    <row r="14540" spans="76:76">
      <c r="BX14540" s="2"/>
    </row>
    <row r="14541" spans="76:76">
      <c r="BX14541" s="2"/>
    </row>
    <row r="14542" spans="76:76">
      <c r="BX14542" s="2"/>
    </row>
    <row r="14543" spans="76:76">
      <c r="BX14543" s="2"/>
    </row>
    <row r="14544" spans="76:76">
      <c r="BX14544" s="2"/>
    </row>
    <row r="14545" spans="76:76">
      <c r="BX14545" s="2"/>
    </row>
    <row r="14546" spans="76:76">
      <c r="BX14546" s="2"/>
    </row>
    <row r="14547" spans="76:76">
      <c r="BX14547" s="2"/>
    </row>
    <row r="14548" spans="76:76">
      <c r="BX14548" s="2"/>
    </row>
    <row r="14549" spans="76:76">
      <c r="BX14549" s="2"/>
    </row>
    <row r="14550" spans="76:76">
      <c r="BX14550" s="2"/>
    </row>
    <row r="14551" spans="76:76">
      <c r="BX14551" s="2"/>
    </row>
    <row r="14552" spans="76:76">
      <c r="BX14552" s="2"/>
    </row>
    <row r="14553" spans="76:76">
      <c r="BX14553" s="2"/>
    </row>
    <row r="14554" spans="76:76">
      <c r="BX14554" s="2"/>
    </row>
    <row r="14555" spans="76:76">
      <c r="BX14555" s="2"/>
    </row>
    <row r="14556" spans="76:76">
      <c r="BX14556" s="2"/>
    </row>
    <row r="14557" spans="76:76">
      <c r="BX14557" s="2"/>
    </row>
    <row r="14558" spans="76:76">
      <c r="BX14558" s="2"/>
    </row>
    <row r="14559" spans="76:76">
      <c r="BX14559" s="2"/>
    </row>
    <row r="14560" spans="76:76">
      <c r="BX14560" s="2"/>
    </row>
    <row r="14561" spans="76:76">
      <c r="BX14561" s="2"/>
    </row>
    <row r="14562" spans="76:76">
      <c r="BX14562" s="2"/>
    </row>
    <row r="14563" spans="76:76">
      <c r="BX14563" s="2"/>
    </row>
    <row r="14564" spans="76:76">
      <c r="BX14564" s="2"/>
    </row>
    <row r="14565" spans="76:76">
      <c r="BX14565" s="2"/>
    </row>
    <row r="14566" spans="76:76">
      <c r="BX14566" s="2"/>
    </row>
    <row r="14567" spans="76:76">
      <c r="BX14567" s="2"/>
    </row>
    <row r="14568" spans="76:76">
      <c r="BX14568" s="2"/>
    </row>
    <row r="14569" spans="76:76">
      <c r="BX14569" s="2"/>
    </row>
    <row r="14570" spans="76:76">
      <c r="BX14570" s="2"/>
    </row>
    <row r="14571" spans="76:76">
      <c r="BX14571" s="2"/>
    </row>
    <row r="14572" spans="76:76">
      <c r="BX14572" s="2"/>
    </row>
    <row r="14573" spans="76:76">
      <c r="BX14573" s="2"/>
    </row>
    <row r="14574" spans="76:76">
      <c r="BX14574" s="2"/>
    </row>
    <row r="14575" spans="76:76">
      <c r="BX14575" s="2"/>
    </row>
    <row r="14576" spans="76:76">
      <c r="BX14576" s="2"/>
    </row>
    <row r="14577" spans="76:76">
      <c r="BX14577" s="2"/>
    </row>
    <row r="14578" spans="76:76">
      <c r="BX14578" s="2"/>
    </row>
    <row r="14579" spans="76:76">
      <c r="BX14579" s="2"/>
    </row>
    <row r="14580" spans="76:76">
      <c r="BX14580" s="2"/>
    </row>
    <row r="14581" spans="76:76">
      <c r="BX14581" s="2"/>
    </row>
    <row r="14582" spans="76:76">
      <c r="BX14582" s="2"/>
    </row>
    <row r="14583" spans="76:76">
      <c r="BX14583" s="2"/>
    </row>
    <row r="14584" spans="76:76">
      <c r="BX14584" s="2"/>
    </row>
    <row r="14585" spans="76:76">
      <c r="BX14585" s="2"/>
    </row>
    <row r="14586" spans="76:76">
      <c r="BX14586" s="2"/>
    </row>
    <row r="14587" spans="76:76">
      <c r="BX14587" s="2"/>
    </row>
    <row r="14588" spans="76:76">
      <c r="BX14588" s="2"/>
    </row>
    <row r="14589" spans="76:76">
      <c r="BX14589" s="2"/>
    </row>
    <row r="14590" spans="76:76">
      <c r="BX14590" s="2"/>
    </row>
    <row r="14591" spans="76:76">
      <c r="BX14591" s="2"/>
    </row>
    <row r="14592" spans="76:76">
      <c r="BX14592" s="2"/>
    </row>
    <row r="14593" spans="76:76">
      <c r="BX14593" s="2"/>
    </row>
    <row r="14594" spans="76:76">
      <c r="BX14594" s="2"/>
    </row>
    <row r="14595" spans="76:76">
      <c r="BX14595" s="2"/>
    </row>
    <row r="14596" spans="76:76">
      <c r="BX14596" s="2"/>
    </row>
    <row r="14597" spans="76:76">
      <c r="BX14597" s="2"/>
    </row>
    <row r="14598" spans="76:76">
      <c r="BX14598" s="2"/>
    </row>
    <row r="14599" spans="76:76">
      <c r="BX14599" s="2"/>
    </row>
    <row r="14600" spans="76:76">
      <c r="BX14600" s="2"/>
    </row>
    <row r="14601" spans="76:76">
      <c r="BX14601" s="2"/>
    </row>
    <row r="14602" spans="76:76">
      <c r="BX14602" s="2"/>
    </row>
    <row r="14603" spans="76:76">
      <c r="BX14603" s="2"/>
    </row>
    <row r="14604" spans="76:76">
      <c r="BX14604" s="2"/>
    </row>
    <row r="14605" spans="76:76">
      <c r="BX14605" s="2"/>
    </row>
    <row r="14606" spans="76:76">
      <c r="BX14606" s="2"/>
    </row>
    <row r="14607" spans="76:76">
      <c r="BX14607" s="2"/>
    </row>
    <row r="14608" spans="76:76">
      <c r="BX14608" s="2"/>
    </row>
    <row r="14609" spans="76:76">
      <c r="BX14609" s="2"/>
    </row>
    <row r="14610" spans="76:76">
      <c r="BX14610" s="2"/>
    </row>
    <row r="14611" spans="76:76">
      <c r="BX14611" s="2"/>
    </row>
    <row r="14612" spans="76:76">
      <c r="BX14612" s="2"/>
    </row>
    <row r="14613" spans="76:76">
      <c r="BX14613" s="2"/>
    </row>
    <row r="14614" spans="76:76">
      <c r="BX14614" s="2"/>
    </row>
    <row r="14615" spans="76:76">
      <c r="BX14615" s="2"/>
    </row>
    <row r="14616" spans="76:76">
      <c r="BX14616" s="2"/>
    </row>
    <row r="14617" spans="76:76">
      <c r="BX14617" s="2"/>
    </row>
    <row r="14618" spans="76:76">
      <c r="BX14618" s="2"/>
    </row>
    <row r="14619" spans="76:76">
      <c r="BX14619" s="2"/>
    </row>
    <row r="14620" spans="76:76">
      <c r="BX14620" s="2"/>
    </row>
    <row r="14621" spans="76:76">
      <c r="BX14621" s="2"/>
    </row>
    <row r="14622" spans="76:76">
      <c r="BX14622" s="2"/>
    </row>
    <row r="14623" spans="76:76">
      <c r="BX14623" s="2"/>
    </row>
    <row r="14624" spans="76:76">
      <c r="BX14624" s="2"/>
    </row>
    <row r="14625" spans="76:76">
      <c r="BX14625" s="2"/>
    </row>
    <row r="14626" spans="76:76">
      <c r="BX14626" s="2"/>
    </row>
    <row r="14627" spans="76:76">
      <c r="BX14627" s="2"/>
    </row>
    <row r="14628" spans="76:76">
      <c r="BX14628" s="2"/>
    </row>
    <row r="14629" spans="76:76">
      <c r="BX14629" s="2"/>
    </row>
    <row r="14630" spans="76:76">
      <c r="BX14630" s="2"/>
    </row>
    <row r="14631" spans="76:76">
      <c r="BX14631" s="2"/>
    </row>
    <row r="14632" spans="76:76">
      <c r="BX14632" s="2"/>
    </row>
    <row r="14633" spans="76:76">
      <c r="BX14633" s="2"/>
    </row>
    <row r="14634" spans="76:76">
      <c r="BX14634" s="2"/>
    </row>
    <row r="14635" spans="76:76">
      <c r="BX14635" s="2"/>
    </row>
    <row r="14636" spans="76:76">
      <c r="BX14636" s="2"/>
    </row>
    <row r="14637" spans="76:76">
      <c r="BX14637" s="2"/>
    </row>
    <row r="14638" spans="76:76">
      <c r="BX14638" s="2"/>
    </row>
    <row r="14639" spans="76:76">
      <c r="BX14639" s="2"/>
    </row>
    <row r="14640" spans="76:76">
      <c r="BX14640" s="2"/>
    </row>
    <row r="14641" spans="76:76">
      <c r="BX14641" s="2"/>
    </row>
    <row r="14642" spans="76:76">
      <c r="BX14642" s="2"/>
    </row>
    <row r="14643" spans="76:76">
      <c r="BX14643" s="2"/>
    </row>
    <row r="14644" spans="76:76">
      <c r="BX14644" s="2"/>
    </row>
    <row r="14645" spans="76:76">
      <c r="BX14645" s="2"/>
    </row>
    <row r="14646" spans="76:76">
      <c r="BX14646" s="2"/>
    </row>
    <row r="14647" spans="76:76">
      <c r="BX14647" s="2"/>
    </row>
    <row r="14648" spans="76:76">
      <c r="BX14648" s="2"/>
    </row>
    <row r="14649" spans="76:76">
      <c r="BX14649" s="2"/>
    </row>
    <row r="14650" spans="76:76">
      <c r="BX14650" s="2"/>
    </row>
    <row r="14651" spans="76:76">
      <c r="BX14651" s="2"/>
    </row>
    <row r="14652" spans="76:76">
      <c r="BX14652" s="2"/>
    </row>
    <row r="14653" spans="76:76">
      <c r="BX14653" s="2"/>
    </row>
    <row r="14654" spans="76:76">
      <c r="BX14654" s="2"/>
    </row>
    <row r="14655" spans="76:76">
      <c r="BX14655" s="2"/>
    </row>
    <row r="14656" spans="76:76">
      <c r="BX14656" s="2"/>
    </row>
    <row r="14657" spans="76:76">
      <c r="BX14657" s="2"/>
    </row>
    <row r="14658" spans="76:76">
      <c r="BX14658" s="2"/>
    </row>
    <row r="14659" spans="76:76">
      <c r="BX14659" s="2"/>
    </row>
    <row r="14660" spans="76:76">
      <c r="BX14660" s="2"/>
    </row>
    <row r="14661" spans="76:76">
      <c r="BX14661" s="2"/>
    </row>
    <row r="14662" spans="76:76">
      <c r="BX14662" s="2"/>
    </row>
    <row r="14663" spans="76:76">
      <c r="BX14663" s="2"/>
    </row>
    <row r="14664" spans="76:76">
      <c r="BX14664" s="2"/>
    </row>
    <row r="14665" spans="76:76">
      <c r="BX14665" s="2"/>
    </row>
    <row r="14666" spans="76:76">
      <c r="BX14666" s="2"/>
    </row>
    <row r="14667" spans="76:76">
      <c r="BX14667" s="2"/>
    </row>
    <row r="14668" spans="76:76">
      <c r="BX14668" s="2"/>
    </row>
    <row r="14669" spans="76:76">
      <c r="BX14669" s="2"/>
    </row>
    <row r="14670" spans="76:76">
      <c r="BX14670" s="2"/>
    </row>
    <row r="14671" spans="76:76">
      <c r="BX14671" s="2"/>
    </row>
    <row r="14672" spans="76:76">
      <c r="BX14672" s="2"/>
    </row>
    <row r="14673" spans="76:76">
      <c r="BX14673" s="2"/>
    </row>
    <row r="14674" spans="76:76">
      <c r="BX14674" s="2"/>
    </row>
    <row r="14675" spans="76:76">
      <c r="BX14675" s="2"/>
    </row>
    <row r="14676" spans="76:76">
      <c r="BX14676" s="2"/>
    </row>
    <row r="14677" spans="76:76">
      <c r="BX14677" s="2"/>
    </row>
    <row r="14678" spans="76:76">
      <c r="BX14678" s="2"/>
    </row>
    <row r="14679" spans="76:76">
      <c r="BX14679" s="2"/>
    </row>
    <row r="14680" spans="76:76">
      <c r="BX14680" s="2"/>
    </row>
    <row r="14681" spans="76:76">
      <c r="BX14681" s="2"/>
    </row>
    <row r="14682" spans="76:76">
      <c r="BX14682" s="2"/>
    </row>
    <row r="14683" spans="76:76">
      <c r="BX14683" s="2"/>
    </row>
    <row r="14684" spans="76:76">
      <c r="BX14684" s="2"/>
    </row>
    <row r="14685" spans="76:76">
      <c r="BX14685" s="2"/>
    </row>
    <row r="14686" spans="76:76">
      <c r="BX14686" s="2"/>
    </row>
    <row r="14687" spans="76:76">
      <c r="BX14687" s="2"/>
    </row>
    <row r="14688" spans="76:76">
      <c r="BX14688" s="2"/>
    </row>
    <row r="14689" spans="76:76">
      <c r="BX14689" s="2"/>
    </row>
    <row r="14690" spans="76:76">
      <c r="BX14690" s="2"/>
    </row>
    <row r="14691" spans="76:76">
      <c r="BX14691" s="2"/>
    </row>
    <row r="14692" spans="76:76">
      <c r="BX14692" s="2"/>
    </row>
    <row r="14693" spans="76:76">
      <c r="BX14693" s="2"/>
    </row>
    <row r="14694" spans="76:76">
      <c r="BX14694" s="2"/>
    </row>
    <row r="14695" spans="76:76">
      <c r="BX14695" s="2"/>
    </row>
    <row r="14696" spans="76:76">
      <c r="BX14696" s="2"/>
    </row>
    <row r="14697" spans="76:76">
      <c r="BX14697" s="2"/>
    </row>
    <row r="14698" spans="76:76">
      <c r="BX14698" s="2"/>
    </row>
    <row r="14699" spans="76:76">
      <c r="BX14699" s="2"/>
    </row>
    <row r="14700" spans="76:76">
      <c r="BX14700" s="2"/>
    </row>
    <row r="14701" spans="76:76">
      <c r="BX14701" s="2"/>
    </row>
    <row r="14702" spans="76:76">
      <c r="BX14702" s="2"/>
    </row>
    <row r="14703" spans="76:76">
      <c r="BX14703" s="2"/>
    </row>
    <row r="14704" spans="76:76">
      <c r="BX14704" s="2"/>
    </row>
    <row r="14705" spans="76:76">
      <c r="BX14705" s="2"/>
    </row>
    <row r="14706" spans="76:76">
      <c r="BX14706" s="2"/>
    </row>
    <row r="14707" spans="76:76">
      <c r="BX14707" s="2"/>
    </row>
    <row r="14708" spans="76:76">
      <c r="BX14708" s="2"/>
    </row>
    <row r="14709" spans="76:76">
      <c r="BX14709" s="2"/>
    </row>
    <row r="14710" spans="76:76">
      <c r="BX14710" s="2"/>
    </row>
    <row r="14711" spans="76:76">
      <c r="BX14711" s="2"/>
    </row>
    <row r="14712" spans="76:76">
      <c r="BX14712" s="2"/>
    </row>
    <row r="14713" spans="76:76">
      <c r="BX14713" s="2"/>
    </row>
    <row r="14714" spans="76:76">
      <c r="BX14714" s="2"/>
    </row>
    <row r="14715" spans="76:76">
      <c r="BX14715" s="2"/>
    </row>
    <row r="14716" spans="76:76">
      <c r="BX14716" s="2"/>
    </row>
    <row r="14717" spans="76:76">
      <c r="BX14717" s="2"/>
    </row>
    <row r="14718" spans="76:76">
      <c r="BX14718" s="2"/>
    </row>
    <row r="14719" spans="76:76">
      <c r="BX14719" s="2"/>
    </row>
    <row r="14720" spans="76:76">
      <c r="BX14720" s="2"/>
    </row>
    <row r="14721" spans="76:76">
      <c r="BX14721" s="2"/>
    </row>
    <row r="14722" spans="76:76">
      <c r="BX14722" s="2"/>
    </row>
    <row r="14723" spans="76:76">
      <c r="BX14723" s="2"/>
    </row>
    <row r="14724" spans="76:76">
      <c r="BX14724" s="2"/>
    </row>
    <row r="14725" spans="76:76">
      <c r="BX14725" s="2"/>
    </row>
    <row r="14726" spans="76:76">
      <c r="BX14726" s="2"/>
    </row>
    <row r="14727" spans="76:76">
      <c r="BX14727" s="2"/>
    </row>
    <row r="14728" spans="76:76">
      <c r="BX14728" s="2"/>
    </row>
    <row r="14729" spans="76:76">
      <c r="BX14729" s="2"/>
    </row>
    <row r="14730" spans="76:76">
      <c r="BX14730" s="2"/>
    </row>
    <row r="14731" spans="76:76">
      <c r="BX14731" s="2"/>
    </row>
    <row r="14732" spans="76:76">
      <c r="BX14732" s="2"/>
    </row>
    <row r="14733" spans="76:76">
      <c r="BX14733" s="2"/>
    </row>
    <row r="14734" spans="76:76">
      <c r="BX14734" s="2"/>
    </row>
    <row r="14735" spans="76:76">
      <c r="BX14735" s="2"/>
    </row>
    <row r="14736" spans="76:76">
      <c r="BX14736" s="2"/>
    </row>
    <row r="14737" spans="76:76">
      <c r="BX14737" s="2"/>
    </row>
    <row r="14738" spans="76:76">
      <c r="BX14738" s="2"/>
    </row>
    <row r="14739" spans="76:76">
      <c r="BX14739" s="2"/>
    </row>
    <row r="14740" spans="76:76">
      <c r="BX14740" s="2"/>
    </row>
    <row r="14741" spans="76:76">
      <c r="BX14741" s="2"/>
    </row>
    <row r="14742" spans="76:76">
      <c r="BX14742" s="2"/>
    </row>
    <row r="14743" spans="76:76">
      <c r="BX14743" s="2"/>
    </row>
    <row r="14744" spans="76:76">
      <c r="BX14744" s="2"/>
    </row>
    <row r="14745" spans="76:76">
      <c r="BX14745" s="2"/>
    </row>
    <row r="14746" spans="76:76">
      <c r="BX14746" s="2"/>
    </row>
    <row r="14747" spans="76:76">
      <c r="BX14747" s="2"/>
    </row>
    <row r="14748" spans="76:76">
      <c r="BX14748" s="2"/>
    </row>
    <row r="14749" spans="76:76">
      <c r="BX14749" s="2"/>
    </row>
    <row r="14750" spans="76:76">
      <c r="BX14750" s="2"/>
    </row>
    <row r="14751" spans="76:76">
      <c r="BX14751" s="2"/>
    </row>
    <row r="14752" spans="76:76">
      <c r="BX14752" s="2"/>
    </row>
    <row r="14753" spans="76:76">
      <c r="BX14753" s="2"/>
    </row>
    <row r="14754" spans="76:76">
      <c r="BX14754" s="2"/>
    </row>
    <row r="14755" spans="76:76">
      <c r="BX14755" s="2"/>
    </row>
    <row r="14756" spans="76:76">
      <c r="BX14756" s="2"/>
    </row>
    <row r="14757" spans="76:76">
      <c r="BX14757" s="2"/>
    </row>
    <row r="14758" spans="76:76">
      <c r="BX14758" s="2"/>
    </row>
    <row r="14759" spans="76:76">
      <c r="BX14759" s="2"/>
    </row>
    <row r="14760" spans="76:76">
      <c r="BX14760" s="2"/>
    </row>
    <row r="14761" spans="76:76">
      <c r="BX14761" s="2"/>
    </row>
    <row r="14762" spans="76:76">
      <c r="BX14762" s="2"/>
    </row>
    <row r="14763" spans="76:76">
      <c r="BX14763" s="2"/>
    </row>
    <row r="14764" spans="76:76">
      <c r="BX14764" s="2"/>
    </row>
    <row r="14765" spans="76:76">
      <c r="BX14765" s="2"/>
    </row>
    <row r="14766" spans="76:76">
      <c r="BX14766" s="2"/>
    </row>
    <row r="14767" spans="76:76">
      <c r="BX14767" s="2"/>
    </row>
    <row r="14768" spans="76:76">
      <c r="BX14768" s="2"/>
    </row>
    <row r="14769" spans="76:76">
      <c r="BX14769" s="2"/>
    </row>
    <row r="14770" spans="76:76">
      <c r="BX14770" s="2"/>
    </row>
    <row r="14771" spans="76:76">
      <c r="BX14771" s="2"/>
    </row>
    <row r="14772" spans="76:76">
      <c r="BX14772" s="2"/>
    </row>
    <row r="14773" spans="76:76">
      <c r="BX14773" s="2"/>
    </row>
    <row r="14774" spans="76:76">
      <c r="BX14774" s="2"/>
    </row>
    <row r="14775" spans="76:76">
      <c r="BX14775" s="2"/>
    </row>
    <row r="14776" spans="76:76">
      <c r="BX14776" s="2"/>
    </row>
    <row r="14777" spans="76:76">
      <c r="BX14777" s="2"/>
    </row>
    <row r="14778" spans="76:76">
      <c r="BX14778" s="2"/>
    </row>
    <row r="14779" spans="76:76">
      <c r="BX14779" s="2"/>
    </row>
    <row r="14780" spans="76:76">
      <c r="BX14780" s="2"/>
    </row>
    <row r="14781" spans="76:76">
      <c r="BX14781" s="2"/>
    </row>
    <row r="14782" spans="76:76">
      <c r="BX14782" s="2"/>
    </row>
    <row r="14783" spans="76:76">
      <c r="BX14783" s="2"/>
    </row>
    <row r="14784" spans="76:76">
      <c r="BX14784" s="2"/>
    </row>
    <row r="14785" spans="76:76">
      <c r="BX14785" s="2"/>
    </row>
    <row r="14786" spans="76:76">
      <c r="BX14786" s="2"/>
    </row>
    <row r="14787" spans="76:76">
      <c r="BX14787" s="2"/>
    </row>
    <row r="14788" spans="76:76">
      <c r="BX14788" s="2"/>
    </row>
    <row r="14789" spans="76:76">
      <c r="BX14789" s="2"/>
    </row>
    <row r="14790" spans="76:76">
      <c r="BX14790" s="2"/>
    </row>
    <row r="14791" spans="76:76">
      <c r="BX14791" s="2"/>
    </row>
    <row r="14792" spans="76:76">
      <c r="BX14792" s="2"/>
    </row>
    <row r="14793" spans="76:76">
      <c r="BX14793" s="2"/>
    </row>
    <row r="14794" spans="76:76">
      <c r="BX14794" s="2"/>
    </row>
    <row r="14795" spans="76:76">
      <c r="BX14795" s="2"/>
    </row>
    <row r="14796" spans="76:76">
      <c r="BX14796" s="2"/>
    </row>
    <row r="14797" spans="76:76">
      <c r="BX14797" s="2"/>
    </row>
    <row r="14798" spans="76:76">
      <c r="BX14798" s="2"/>
    </row>
    <row r="14799" spans="76:76">
      <c r="BX14799" s="2"/>
    </row>
    <row r="14800" spans="76:76">
      <c r="BX14800" s="2"/>
    </row>
    <row r="14801" spans="76:76">
      <c r="BX14801" s="2"/>
    </row>
    <row r="14802" spans="76:76">
      <c r="BX14802" s="2"/>
    </row>
    <row r="14803" spans="76:76">
      <c r="BX14803" s="2"/>
    </row>
    <row r="14804" spans="76:76">
      <c r="BX14804" s="2"/>
    </row>
    <row r="14805" spans="76:76">
      <c r="BX14805" s="2"/>
    </row>
    <row r="14806" spans="76:76">
      <c r="BX14806" s="2"/>
    </row>
    <row r="14807" spans="76:76">
      <c r="BX14807" s="2"/>
    </row>
    <row r="14808" spans="76:76">
      <c r="BX14808" s="2"/>
    </row>
    <row r="14809" spans="76:76">
      <c r="BX14809" s="2"/>
    </row>
    <row r="14810" spans="76:76">
      <c r="BX14810" s="2"/>
    </row>
    <row r="14811" spans="76:76">
      <c r="BX14811" s="2"/>
    </row>
    <row r="14812" spans="76:76">
      <c r="BX14812" s="2"/>
    </row>
    <row r="14813" spans="76:76">
      <c r="BX14813" s="2"/>
    </row>
    <row r="14814" spans="76:76">
      <c r="BX14814" s="2"/>
    </row>
    <row r="14815" spans="76:76">
      <c r="BX14815" s="2"/>
    </row>
    <row r="14816" spans="76:76">
      <c r="BX14816" s="2"/>
    </row>
    <row r="14817" spans="76:76">
      <c r="BX14817" s="2"/>
    </row>
    <row r="14818" spans="76:76">
      <c r="BX14818" s="2"/>
    </row>
    <row r="14819" spans="76:76">
      <c r="BX14819" s="2"/>
    </row>
    <row r="14820" spans="76:76">
      <c r="BX14820" s="2"/>
    </row>
    <row r="14821" spans="76:76">
      <c r="BX14821" s="2"/>
    </row>
    <row r="14822" spans="76:76">
      <c r="BX14822" s="2"/>
    </row>
    <row r="14823" spans="76:76">
      <c r="BX14823" s="2"/>
    </row>
    <row r="14824" spans="76:76">
      <c r="BX14824" s="2"/>
    </row>
    <row r="14825" spans="76:76">
      <c r="BX14825" s="2"/>
    </row>
    <row r="14826" spans="76:76">
      <c r="BX14826" s="2"/>
    </row>
    <row r="14827" spans="76:76">
      <c r="BX14827" s="2"/>
    </row>
    <row r="14828" spans="76:76">
      <c r="BX14828" s="2"/>
    </row>
    <row r="14829" spans="76:76">
      <c r="BX14829" s="2"/>
    </row>
    <row r="14830" spans="76:76">
      <c r="BX14830" s="2"/>
    </row>
    <row r="14831" spans="76:76">
      <c r="BX14831" s="2"/>
    </row>
    <row r="14832" spans="76:76">
      <c r="BX14832" s="2"/>
    </row>
    <row r="14833" spans="76:76">
      <c r="BX14833" s="2"/>
    </row>
    <row r="14834" spans="76:76">
      <c r="BX14834" s="2"/>
    </row>
    <row r="14835" spans="76:76">
      <c r="BX14835" s="2"/>
    </row>
    <row r="14836" spans="76:76">
      <c r="BX14836" s="2"/>
    </row>
    <row r="14837" spans="76:76">
      <c r="BX14837" s="2"/>
    </row>
    <row r="14838" spans="76:76">
      <c r="BX14838" s="2"/>
    </row>
    <row r="14839" spans="76:76">
      <c r="BX14839" s="2"/>
    </row>
    <row r="14840" spans="76:76">
      <c r="BX14840" s="2"/>
    </row>
    <row r="14841" spans="76:76">
      <c r="BX14841" s="2"/>
    </row>
    <row r="14842" spans="76:76">
      <c r="BX14842" s="2"/>
    </row>
    <row r="14843" spans="76:76">
      <c r="BX14843" s="2"/>
    </row>
    <row r="14844" spans="76:76">
      <c r="BX14844" s="2"/>
    </row>
    <row r="14845" spans="76:76">
      <c r="BX14845" s="2"/>
    </row>
    <row r="14846" spans="76:76">
      <c r="BX14846" s="2"/>
    </row>
    <row r="14847" spans="76:76">
      <c r="BX14847" s="2"/>
    </row>
    <row r="14848" spans="76:76">
      <c r="BX14848" s="2"/>
    </row>
    <row r="14849" spans="76:76">
      <c r="BX14849" s="2"/>
    </row>
    <row r="14850" spans="76:76">
      <c r="BX14850" s="2"/>
    </row>
    <row r="14851" spans="76:76">
      <c r="BX14851" s="2"/>
    </row>
    <row r="14852" spans="76:76">
      <c r="BX14852" s="2"/>
    </row>
    <row r="14853" spans="76:76">
      <c r="BX14853" s="2"/>
    </row>
    <row r="14854" spans="76:76">
      <c r="BX14854" s="2"/>
    </row>
    <row r="14855" spans="76:76">
      <c r="BX14855" s="2"/>
    </row>
    <row r="14856" spans="76:76">
      <c r="BX14856" s="2"/>
    </row>
    <row r="14857" spans="76:76">
      <c r="BX14857" s="2"/>
    </row>
    <row r="14858" spans="76:76">
      <c r="BX14858" s="2"/>
    </row>
    <row r="14859" spans="76:76">
      <c r="BX14859" s="2"/>
    </row>
    <row r="14860" spans="76:76">
      <c r="BX14860" s="2"/>
    </row>
    <row r="14861" spans="76:76">
      <c r="BX14861" s="2"/>
    </row>
    <row r="14862" spans="76:76">
      <c r="BX14862" s="2"/>
    </row>
    <row r="14863" spans="76:76">
      <c r="BX14863" s="2"/>
    </row>
    <row r="14864" spans="76:76">
      <c r="BX14864" s="2"/>
    </row>
    <row r="14865" spans="76:76">
      <c r="BX14865" s="2"/>
    </row>
    <row r="14866" spans="76:76">
      <c r="BX14866" s="2"/>
    </row>
    <row r="14867" spans="76:76">
      <c r="BX14867" s="2"/>
    </row>
    <row r="14868" spans="76:76">
      <c r="BX14868" s="2"/>
    </row>
    <row r="14869" spans="76:76">
      <c r="BX14869" s="2"/>
    </row>
    <row r="14870" spans="76:76">
      <c r="BX14870" s="2"/>
    </row>
    <row r="14871" spans="76:76">
      <c r="BX14871" s="2"/>
    </row>
    <row r="14872" spans="76:76">
      <c r="BX14872" s="2"/>
    </row>
    <row r="14873" spans="76:76">
      <c r="BX14873" s="2"/>
    </row>
    <row r="14874" spans="76:76">
      <c r="BX14874" s="2"/>
    </row>
    <row r="14875" spans="76:76">
      <c r="BX14875" s="2"/>
    </row>
    <row r="14876" spans="76:76">
      <c r="BX14876" s="2"/>
    </row>
    <row r="14877" spans="76:76">
      <c r="BX14877" s="2"/>
    </row>
    <row r="14878" spans="76:76">
      <c r="BX14878" s="2"/>
    </row>
    <row r="14879" spans="76:76">
      <c r="BX14879" s="2"/>
    </row>
    <row r="14880" spans="76:76">
      <c r="BX14880" s="2"/>
    </row>
    <row r="14881" spans="76:76">
      <c r="BX14881" s="2"/>
    </row>
    <row r="14882" spans="76:76">
      <c r="BX14882" s="2"/>
    </row>
    <row r="14883" spans="76:76">
      <c r="BX14883" s="2"/>
    </row>
    <row r="14884" spans="76:76">
      <c r="BX14884" s="2"/>
    </row>
    <row r="14885" spans="76:76">
      <c r="BX14885" s="2"/>
    </row>
    <row r="14886" spans="76:76">
      <c r="BX14886" s="2"/>
    </row>
    <row r="14887" spans="76:76">
      <c r="BX14887" s="2"/>
    </row>
    <row r="14888" spans="76:76">
      <c r="BX14888" s="2"/>
    </row>
    <row r="14889" spans="76:76">
      <c r="BX14889" s="2"/>
    </row>
    <row r="14890" spans="76:76">
      <c r="BX14890" s="2"/>
    </row>
    <row r="14891" spans="76:76">
      <c r="BX14891" s="2"/>
    </row>
    <row r="14892" spans="76:76">
      <c r="BX14892" s="2"/>
    </row>
    <row r="14893" spans="76:76">
      <c r="BX14893" s="2"/>
    </row>
    <row r="14894" spans="76:76">
      <c r="BX14894" s="2"/>
    </row>
    <row r="14895" spans="76:76">
      <c r="BX14895" s="2"/>
    </row>
    <row r="14896" spans="76:76">
      <c r="BX14896" s="2"/>
    </row>
    <row r="14897" spans="76:76">
      <c r="BX14897" s="2"/>
    </row>
    <row r="14898" spans="76:76">
      <c r="BX14898" s="2"/>
    </row>
    <row r="14899" spans="76:76">
      <c r="BX14899" s="2"/>
    </row>
    <row r="14900" spans="76:76">
      <c r="BX14900" s="2"/>
    </row>
    <row r="14901" spans="76:76">
      <c r="BX14901" s="2"/>
    </row>
    <row r="14902" spans="76:76">
      <c r="BX14902" s="2"/>
    </row>
    <row r="14903" spans="76:76">
      <c r="BX14903" s="2"/>
    </row>
    <row r="14904" spans="76:76">
      <c r="BX14904" s="2"/>
    </row>
    <row r="14905" spans="76:76">
      <c r="BX14905" s="2"/>
    </row>
    <row r="14906" spans="76:76">
      <c r="BX14906" s="2"/>
    </row>
    <row r="14907" spans="76:76">
      <c r="BX14907" s="2"/>
    </row>
    <row r="14908" spans="76:76">
      <c r="BX14908" s="2"/>
    </row>
    <row r="14909" spans="76:76">
      <c r="BX14909" s="2"/>
    </row>
    <row r="14910" spans="76:76">
      <c r="BX14910" s="2"/>
    </row>
    <row r="14911" spans="76:76">
      <c r="BX14911" s="2"/>
    </row>
    <row r="14912" spans="76:76">
      <c r="BX14912" s="2"/>
    </row>
    <row r="14913" spans="76:76">
      <c r="BX14913" s="2"/>
    </row>
    <row r="14914" spans="76:76">
      <c r="BX14914" s="2"/>
    </row>
    <row r="14915" spans="76:76">
      <c r="BX14915" s="2"/>
    </row>
    <row r="14916" spans="76:76">
      <c r="BX14916" s="2"/>
    </row>
    <row r="14917" spans="76:76">
      <c r="BX14917" s="2"/>
    </row>
    <row r="14918" spans="76:76">
      <c r="BX14918" s="2"/>
    </row>
    <row r="14919" spans="76:76">
      <c r="BX14919" s="2"/>
    </row>
    <row r="14920" spans="76:76">
      <c r="BX14920" s="2"/>
    </row>
    <row r="14921" spans="76:76">
      <c r="BX14921" s="2"/>
    </row>
    <row r="14922" spans="76:76">
      <c r="BX14922" s="2"/>
    </row>
    <row r="14923" spans="76:76">
      <c r="BX14923" s="2"/>
    </row>
    <row r="14924" spans="76:76">
      <c r="BX14924" s="2"/>
    </row>
    <row r="14925" spans="76:76">
      <c r="BX14925" s="2"/>
    </row>
    <row r="14926" spans="76:76">
      <c r="BX14926" s="2"/>
    </row>
    <row r="14927" spans="76:76">
      <c r="BX14927" s="2"/>
    </row>
    <row r="14928" spans="76:76">
      <c r="BX14928" s="2"/>
    </row>
    <row r="14929" spans="76:76">
      <c r="BX14929" s="2"/>
    </row>
    <row r="14930" spans="76:76">
      <c r="BX14930" s="2"/>
    </row>
    <row r="14931" spans="76:76">
      <c r="BX14931" s="2"/>
    </row>
    <row r="14932" spans="76:76">
      <c r="BX14932" s="2"/>
    </row>
    <row r="14933" spans="76:76">
      <c r="BX14933" s="2"/>
    </row>
    <row r="14934" spans="76:76">
      <c r="BX14934" s="2"/>
    </row>
    <row r="14935" spans="76:76">
      <c r="BX14935" s="2"/>
    </row>
    <row r="14936" spans="76:76">
      <c r="BX14936" s="2"/>
    </row>
    <row r="14937" spans="76:76">
      <c r="BX14937" s="2"/>
    </row>
    <row r="14938" spans="76:76">
      <c r="BX14938" s="2"/>
    </row>
    <row r="14939" spans="76:76">
      <c r="BX14939" s="2"/>
    </row>
    <row r="14940" spans="76:76">
      <c r="BX14940" s="2"/>
    </row>
    <row r="14941" spans="76:76">
      <c r="BX14941" s="2"/>
    </row>
    <row r="14942" spans="76:76">
      <c r="BX14942" s="2"/>
    </row>
    <row r="14943" spans="76:76">
      <c r="BX14943" s="2"/>
    </row>
    <row r="14944" spans="76:76">
      <c r="BX14944" s="2"/>
    </row>
    <row r="14945" spans="76:76">
      <c r="BX14945" s="2"/>
    </row>
    <row r="14946" spans="76:76">
      <c r="BX14946" s="2"/>
    </row>
    <row r="14947" spans="76:76">
      <c r="BX14947" s="2"/>
    </row>
    <row r="14948" spans="76:76">
      <c r="BX14948" s="2"/>
    </row>
    <row r="14949" spans="76:76">
      <c r="BX14949" s="2"/>
    </row>
    <row r="14950" spans="76:76">
      <c r="BX14950" s="2"/>
    </row>
    <row r="14951" spans="76:76">
      <c r="BX14951" s="2"/>
    </row>
    <row r="14952" spans="76:76">
      <c r="BX14952" s="2"/>
    </row>
    <row r="14953" spans="76:76">
      <c r="BX14953" s="2"/>
    </row>
    <row r="14954" spans="76:76">
      <c r="BX14954" s="2"/>
    </row>
    <row r="14955" spans="76:76">
      <c r="BX14955" s="2"/>
    </row>
    <row r="14956" spans="76:76">
      <c r="BX14956" s="2"/>
    </row>
    <row r="14957" spans="76:76">
      <c r="BX14957" s="2"/>
    </row>
    <row r="14958" spans="76:76">
      <c r="BX14958" s="2"/>
    </row>
    <row r="14959" spans="76:76">
      <c r="BX14959" s="2"/>
    </row>
    <row r="14960" spans="76:76">
      <c r="BX14960" s="2"/>
    </row>
    <row r="14961" spans="76:76">
      <c r="BX14961" s="2"/>
    </row>
    <row r="14962" spans="76:76">
      <c r="BX14962" s="2"/>
    </row>
    <row r="14963" spans="76:76">
      <c r="BX14963" s="2"/>
    </row>
    <row r="14964" spans="76:76">
      <c r="BX14964" s="2"/>
    </row>
    <row r="14965" spans="76:76">
      <c r="BX14965" s="2"/>
    </row>
    <row r="14966" spans="76:76">
      <c r="BX14966" s="2"/>
    </row>
    <row r="14967" spans="76:76">
      <c r="BX14967" s="2"/>
    </row>
    <row r="14968" spans="76:76">
      <c r="BX14968" s="2"/>
    </row>
    <row r="14969" spans="76:76">
      <c r="BX14969" s="2"/>
    </row>
    <row r="14970" spans="76:76">
      <c r="BX14970" s="2"/>
    </row>
    <row r="14971" spans="76:76">
      <c r="BX14971" s="2"/>
    </row>
    <row r="14972" spans="76:76">
      <c r="BX14972" s="2"/>
    </row>
    <row r="14973" spans="76:76">
      <c r="BX14973" s="2"/>
    </row>
    <row r="14974" spans="76:76">
      <c r="BX14974" s="2"/>
    </row>
    <row r="14975" spans="76:76">
      <c r="BX14975" s="2"/>
    </row>
    <row r="14976" spans="76:76">
      <c r="BX14976" s="2"/>
    </row>
    <row r="14977" spans="76:76">
      <c r="BX14977" s="2"/>
    </row>
    <row r="14978" spans="76:76">
      <c r="BX14978" s="2"/>
    </row>
    <row r="14979" spans="76:76">
      <c r="BX14979" s="2"/>
    </row>
    <row r="14980" spans="76:76">
      <c r="BX14980" s="2"/>
    </row>
    <row r="14981" spans="76:76">
      <c r="BX14981" s="2"/>
    </row>
    <row r="14982" spans="76:76">
      <c r="BX14982" s="2"/>
    </row>
    <row r="14983" spans="76:76">
      <c r="BX14983" s="2"/>
    </row>
    <row r="14984" spans="76:76">
      <c r="BX14984" s="2"/>
    </row>
    <row r="14985" spans="76:76">
      <c r="BX14985" s="2"/>
    </row>
    <row r="14986" spans="76:76">
      <c r="BX14986" s="2"/>
    </row>
    <row r="14987" spans="76:76">
      <c r="BX14987" s="2"/>
    </row>
    <row r="14988" spans="76:76">
      <c r="BX14988" s="2"/>
    </row>
    <row r="14989" spans="76:76">
      <c r="BX14989" s="2"/>
    </row>
    <row r="14990" spans="76:76">
      <c r="BX14990" s="2"/>
    </row>
    <row r="14991" spans="76:76">
      <c r="BX14991" s="2"/>
    </row>
    <row r="14992" spans="76:76">
      <c r="BX14992" s="2"/>
    </row>
    <row r="14993" spans="76:76">
      <c r="BX14993" s="2"/>
    </row>
    <row r="14994" spans="76:76">
      <c r="BX14994" s="2"/>
    </row>
    <row r="14995" spans="76:76">
      <c r="BX14995" s="2"/>
    </row>
    <row r="14996" spans="76:76">
      <c r="BX14996" s="2"/>
    </row>
    <row r="14997" spans="76:76">
      <c r="BX14997" s="2"/>
    </row>
    <row r="14998" spans="76:76">
      <c r="BX14998" s="2"/>
    </row>
    <row r="14999" spans="76:76">
      <c r="BX14999" s="2"/>
    </row>
    <row r="15000" spans="76:76">
      <c r="BX15000" s="2"/>
    </row>
    <row r="15001" spans="76:76">
      <c r="BX15001" s="2"/>
    </row>
    <row r="15002" spans="76:76">
      <c r="BX15002" s="2"/>
    </row>
    <row r="15003" spans="76:76">
      <c r="BX15003" s="2"/>
    </row>
    <row r="15004" spans="76:76">
      <c r="BX15004" s="2"/>
    </row>
    <row r="15005" spans="76:76">
      <c r="BX15005" s="2"/>
    </row>
    <row r="15006" spans="76:76">
      <c r="BX15006" s="2"/>
    </row>
    <row r="15007" spans="76:76">
      <c r="BX15007" s="2"/>
    </row>
    <row r="15008" spans="76:76">
      <c r="BX15008" s="2"/>
    </row>
    <row r="15009" spans="76:76">
      <c r="BX15009" s="2"/>
    </row>
    <row r="15010" spans="76:76">
      <c r="BX15010" s="2"/>
    </row>
    <row r="15011" spans="76:76">
      <c r="BX15011" s="2"/>
    </row>
    <row r="15012" spans="76:76">
      <c r="BX15012" s="2"/>
    </row>
    <row r="15013" spans="76:76">
      <c r="BX15013" s="2"/>
    </row>
    <row r="15014" spans="76:76">
      <c r="BX15014" s="2"/>
    </row>
    <row r="15015" spans="76:76">
      <c r="BX15015" s="2"/>
    </row>
    <row r="15016" spans="76:76">
      <c r="BX15016" s="2"/>
    </row>
    <row r="15017" spans="76:76">
      <c r="BX15017" s="2"/>
    </row>
    <row r="15018" spans="76:76">
      <c r="BX15018" s="2"/>
    </row>
    <row r="15019" spans="76:76">
      <c r="BX15019" s="2"/>
    </row>
    <row r="15020" spans="76:76">
      <c r="BX15020" s="2"/>
    </row>
    <row r="15021" spans="76:76">
      <c r="BX15021" s="2"/>
    </row>
    <row r="15022" spans="76:76">
      <c r="BX15022" s="2"/>
    </row>
    <row r="15023" spans="76:76">
      <c r="BX15023" s="2"/>
    </row>
    <row r="15024" spans="76:76">
      <c r="BX15024" s="2"/>
    </row>
    <row r="15025" spans="76:76">
      <c r="BX15025" s="2"/>
    </row>
    <row r="15026" spans="76:76">
      <c r="BX15026" s="2"/>
    </row>
    <row r="15027" spans="76:76">
      <c r="BX15027" s="2"/>
    </row>
    <row r="15028" spans="76:76">
      <c r="BX15028" s="2"/>
    </row>
    <row r="15029" spans="76:76">
      <c r="BX15029" s="2"/>
    </row>
    <row r="15030" spans="76:76">
      <c r="BX15030" s="2"/>
    </row>
    <row r="15031" spans="76:76">
      <c r="BX15031" s="2"/>
    </row>
    <row r="15032" spans="76:76">
      <c r="BX15032" s="2"/>
    </row>
    <row r="15033" spans="76:76">
      <c r="BX15033" s="2"/>
    </row>
    <row r="15034" spans="76:76">
      <c r="BX15034" s="2"/>
    </row>
    <row r="15035" spans="76:76">
      <c r="BX15035" s="2"/>
    </row>
    <row r="15036" spans="76:76">
      <c r="BX15036" s="2"/>
    </row>
    <row r="15037" spans="76:76">
      <c r="BX15037" s="2"/>
    </row>
    <row r="15038" spans="76:76">
      <c r="BX15038" s="2"/>
    </row>
    <row r="15039" spans="76:76">
      <c r="BX15039" s="2"/>
    </row>
    <row r="15040" spans="76:76">
      <c r="BX15040" s="2"/>
    </row>
    <row r="15041" spans="76:76">
      <c r="BX15041" s="2"/>
    </row>
    <row r="15042" spans="76:76">
      <c r="BX15042" s="2"/>
    </row>
    <row r="15043" spans="76:76">
      <c r="BX15043" s="2"/>
    </row>
    <row r="15044" spans="76:76">
      <c r="BX15044" s="2"/>
    </row>
    <row r="15045" spans="76:76">
      <c r="BX15045" s="2"/>
    </row>
    <row r="15046" spans="76:76">
      <c r="BX15046" s="2"/>
    </row>
    <row r="15047" spans="76:76">
      <c r="BX15047" s="2"/>
    </row>
    <row r="15048" spans="76:76">
      <c r="BX15048" s="2"/>
    </row>
    <row r="15049" spans="76:76">
      <c r="BX15049" s="2"/>
    </row>
    <row r="15050" spans="76:76">
      <c r="BX15050" s="2"/>
    </row>
    <row r="15051" spans="76:76">
      <c r="BX15051" s="2"/>
    </row>
    <row r="15052" spans="76:76">
      <c r="BX15052" s="2"/>
    </row>
    <row r="15053" spans="76:76">
      <c r="BX15053" s="2"/>
    </row>
    <row r="15054" spans="76:76">
      <c r="BX15054" s="2"/>
    </row>
    <row r="15055" spans="76:76">
      <c r="BX15055" s="2"/>
    </row>
    <row r="15056" spans="76:76">
      <c r="BX15056" s="2"/>
    </row>
    <row r="15057" spans="76:76">
      <c r="BX15057" s="2"/>
    </row>
    <row r="15058" spans="76:76">
      <c r="BX15058" s="2"/>
    </row>
    <row r="15059" spans="76:76">
      <c r="BX15059" s="2"/>
    </row>
    <row r="15060" spans="76:76">
      <c r="BX15060" s="2"/>
    </row>
    <row r="15061" spans="76:76">
      <c r="BX15061" s="2"/>
    </row>
    <row r="15062" spans="76:76">
      <c r="BX15062" s="2"/>
    </row>
    <row r="15063" spans="76:76">
      <c r="BX15063" s="2"/>
    </row>
    <row r="15064" spans="76:76">
      <c r="BX15064" s="2"/>
    </row>
    <row r="15065" spans="76:76">
      <c r="BX15065" s="2"/>
    </row>
    <row r="15066" spans="76:76">
      <c r="BX15066" s="2"/>
    </row>
    <row r="15067" spans="76:76">
      <c r="BX15067" s="2"/>
    </row>
    <row r="15068" spans="76:76">
      <c r="BX15068" s="2"/>
    </row>
    <row r="15069" spans="76:76">
      <c r="BX15069" s="2"/>
    </row>
    <row r="15070" spans="76:76">
      <c r="BX15070" s="2"/>
    </row>
    <row r="15071" spans="76:76">
      <c r="BX15071" s="2"/>
    </row>
    <row r="15072" spans="76:76">
      <c r="BX15072" s="2"/>
    </row>
    <row r="15073" spans="76:76">
      <c r="BX15073" s="2"/>
    </row>
    <row r="15074" spans="76:76">
      <c r="BX15074" s="2"/>
    </row>
    <row r="15075" spans="76:76">
      <c r="BX15075" s="2"/>
    </row>
    <row r="15076" spans="76:76">
      <c r="BX15076" s="2"/>
    </row>
    <row r="15077" spans="76:76">
      <c r="BX15077" s="2"/>
    </row>
    <row r="15078" spans="76:76">
      <c r="BX15078" s="2"/>
    </row>
    <row r="15079" spans="76:76">
      <c r="BX15079" s="2"/>
    </row>
    <row r="15080" spans="76:76">
      <c r="BX15080" s="2"/>
    </row>
    <row r="15081" spans="76:76">
      <c r="BX15081" s="2"/>
    </row>
    <row r="15082" spans="76:76">
      <c r="BX15082" s="2"/>
    </row>
    <row r="15083" spans="76:76">
      <c r="BX15083" s="2"/>
    </row>
    <row r="15084" spans="76:76">
      <c r="BX15084" s="2"/>
    </row>
    <row r="15085" spans="76:76">
      <c r="BX15085" s="2"/>
    </row>
    <row r="15086" spans="76:76">
      <c r="BX15086" s="2"/>
    </row>
    <row r="15087" spans="76:76">
      <c r="BX15087" s="2"/>
    </row>
    <row r="15088" spans="76:76">
      <c r="BX15088" s="2"/>
    </row>
    <row r="15089" spans="76:76">
      <c r="BX15089" s="2"/>
    </row>
    <row r="15090" spans="76:76">
      <c r="BX15090" s="2"/>
    </row>
    <row r="15091" spans="76:76">
      <c r="BX15091" s="2"/>
    </row>
    <row r="15092" spans="76:76">
      <c r="BX15092" s="2"/>
    </row>
    <row r="15093" spans="76:76">
      <c r="BX15093" s="2"/>
    </row>
    <row r="15094" spans="76:76">
      <c r="BX15094" s="2"/>
    </row>
    <row r="15095" spans="76:76">
      <c r="BX15095" s="2"/>
    </row>
    <row r="15096" spans="76:76">
      <c r="BX15096" s="2"/>
    </row>
    <row r="15097" spans="76:76">
      <c r="BX15097" s="2"/>
    </row>
    <row r="15098" spans="76:76">
      <c r="BX15098" s="2"/>
    </row>
    <row r="15099" spans="76:76">
      <c r="BX15099" s="2"/>
    </row>
    <row r="15100" spans="76:76">
      <c r="BX15100" s="2"/>
    </row>
    <row r="15101" spans="76:76">
      <c r="BX15101" s="2"/>
    </row>
    <row r="15102" spans="76:76">
      <c r="BX15102" s="2"/>
    </row>
    <row r="15103" spans="76:76">
      <c r="BX15103" s="2"/>
    </row>
    <row r="15104" spans="76:76">
      <c r="BX15104" s="2"/>
    </row>
    <row r="15105" spans="76:76">
      <c r="BX15105" s="2"/>
    </row>
    <row r="15106" spans="76:76">
      <c r="BX15106" s="2"/>
    </row>
    <row r="15107" spans="76:76">
      <c r="BX15107" s="2"/>
    </row>
    <row r="15108" spans="76:76">
      <c r="BX15108" s="2"/>
    </row>
    <row r="15109" spans="76:76">
      <c r="BX15109" s="2"/>
    </row>
    <row r="15110" spans="76:76">
      <c r="BX15110" s="2"/>
    </row>
    <row r="15111" spans="76:76">
      <c r="BX15111" s="2"/>
    </row>
    <row r="15112" spans="76:76">
      <c r="BX15112" s="2"/>
    </row>
    <row r="15113" spans="76:76">
      <c r="BX15113" s="2"/>
    </row>
    <row r="15114" spans="76:76">
      <c r="BX15114" s="2"/>
    </row>
    <row r="15115" spans="76:76">
      <c r="BX15115" s="2"/>
    </row>
    <row r="15116" spans="76:76">
      <c r="BX15116" s="2"/>
    </row>
    <row r="15117" spans="76:76">
      <c r="BX15117" s="2"/>
    </row>
    <row r="15118" spans="76:76">
      <c r="BX15118" s="2"/>
    </row>
    <row r="15119" spans="76:76">
      <c r="BX15119" s="2"/>
    </row>
    <row r="15120" spans="76:76">
      <c r="BX15120" s="2"/>
    </row>
    <row r="15121" spans="76:76">
      <c r="BX15121" s="2"/>
    </row>
    <row r="15122" spans="76:76">
      <c r="BX15122" s="2"/>
    </row>
    <row r="15123" spans="76:76">
      <c r="BX15123" s="2"/>
    </row>
    <row r="15124" spans="76:76">
      <c r="BX15124" s="2"/>
    </row>
    <row r="15125" spans="76:76">
      <c r="BX15125" s="2"/>
    </row>
    <row r="15126" spans="76:76">
      <c r="BX15126" s="2"/>
    </row>
    <row r="15127" spans="76:76">
      <c r="BX15127" s="2"/>
    </row>
    <row r="15128" spans="76:76">
      <c r="BX15128" s="2"/>
    </row>
    <row r="15129" spans="76:76">
      <c r="BX15129" s="2"/>
    </row>
    <row r="15130" spans="76:76">
      <c r="BX15130" s="2"/>
    </row>
    <row r="15131" spans="76:76">
      <c r="BX15131" s="2"/>
    </row>
    <row r="15132" spans="76:76">
      <c r="BX15132" s="2"/>
    </row>
    <row r="15133" spans="76:76">
      <c r="BX15133" s="2"/>
    </row>
    <row r="15134" spans="76:76">
      <c r="BX15134" s="2"/>
    </row>
    <row r="15135" spans="76:76">
      <c r="BX15135" s="2"/>
    </row>
    <row r="15136" spans="76:76">
      <c r="BX15136" s="2"/>
    </row>
    <row r="15137" spans="76:76">
      <c r="BX15137" s="2"/>
    </row>
    <row r="15138" spans="76:76">
      <c r="BX15138" s="2"/>
    </row>
    <row r="15139" spans="76:76">
      <c r="BX15139" s="2"/>
    </row>
    <row r="15140" spans="76:76">
      <c r="BX15140" s="2"/>
    </row>
    <row r="15141" spans="76:76">
      <c r="BX15141" s="2"/>
    </row>
    <row r="15142" spans="76:76">
      <c r="BX15142" s="2"/>
    </row>
    <row r="15143" spans="76:76">
      <c r="BX15143" s="2"/>
    </row>
    <row r="15144" spans="76:76">
      <c r="BX15144" s="2"/>
    </row>
    <row r="15145" spans="76:76">
      <c r="BX15145" s="2"/>
    </row>
    <row r="15146" spans="76:76">
      <c r="BX15146" s="2"/>
    </row>
    <row r="15147" spans="76:76">
      <c r="BX15147" s="2"/>
    </row>
    <row r="15148" spans="76:76">
      <c r="BX15148" s="2"/>
    </row>
    <row r="15149" spans="76:76">
      <c r="BX15149" s="2"/>
    </row>
    <row r="15150" spans="76:76">
      <c r="BX15150" s="2"/>
    </row>
    <row r="15151" spans="76:76">
      <c r="BX15151" s="2"/>
    </row>
    <row r="15152" spans="76:76">
      <c r="BX15152" s="2"/>
    </row>
    <row r="15153" spans="76:76">
      <c r="BX15153" s="2"/>
    </row>
    <row r="15154" spans="76:76">
      <c r="BX15154" s="2"/>
    </row>
    <row r="15155" spans="76:76">
      <c r="BX15155" s="2"/>
    </row>
    <row r="15156" spans="76:76">
      <c r="BX15156" s="2"/>
    </row>
    <row r="15157" spans="76:76">
      <c r="BX15157" s="2"/>
    </row>
    <row r="15158" spans="76:76">
      <c r="BX15158" s="2"/>
    </row>
    <row r="15159" spans="76:76">
      <c r="BX15159" s="2"/>
    </row>
    <row r="15160" spans="76:76">
      <c r="BX15160" s="2"/>
    </row>
    <row r="15161" spans="76:76">
      <c r="BX15161" s="2"/>
    </row>
    <row r="15162" spans="76:76">
      <c r="BX15162" s="2"/>
    </row>
    <row r="15163" spans="76:76">
      <c r="BX15163" s="2"/>
    </row>
    <row r="15164" spans="76:76">
      <c r="BX15164" s="2"/>
    </row>
    <row r="15165" spans="76:76">
      <c r="BX15165" s="2"/>
    </row>
    <row r="15166" spans="76:76">
      <c r="BX15166" s="2"/>
    </row>
    <row r="15167" spans="76:76">
      <c r="BX15167" s="2"/>
    </row>
    <row r="15168" spans="76:76">
      <c r="BX15168" s="2"/>
    </row>
    <row r="15169" spans="76:76">
      <c r="BX15169" s="2"/>
    </row>
    <row r="15170" spans="76:76">
      <c r="BX15170" s="2"/>
    </row>
    <row r="15171" spans="76:76">
      <c r="BX15171" s="2"/>
    </row>
    <row r="15172" spans="76:76">
      <c r="BX15172" s="2"/>
    </row>
    <row r="15173" spans="76:76">
      <c r="BX15173" s="2"/>
    </row>
    <row r="15174" spans="76:76">
      <c r="BX15174" s="2"/>
    </row>
    <row r="15175" spans="76:76">
      <c r="BX15175" s="2"/>
    </row>
    <row r="15176" spans="76:76">
      <c r="BX15176" s="2"/>
    </row>
    <row r="15177" spans="76:76">
      <c r="BX15177" s="2"/>
    </row>
    <row r="15178" spans="76:76">
      <c r="BX15178" s="2"/>
    </row>
    <row r="15179" spans="76:76">
      <c r="BX15179" s="2"/>
    </row>
    <row r="15180" spans="76:76">
      <c r="BX15180" s="2"/>
    </row>
    <row r="15181" spans="76:76">
      <c r="BX15181" s="2"/>
    </row>
    <row r="15182" spans="76:76">
      <c r="BX15182" s="2"/>
    </row>
    <row r="15183" spans="76:76">
      <c r="BX15183" s="2"/>
    </row>
    <row r="15184" spans="76:76">
      <c r="BX15184" s="2"/>
    </row>
    <row r="15185" spans="76:76">
      <c r="BX15185" s="2"/>
    </row>
    <row r="15186" spans="76:76">
      <c r="BX15186" s="2"/>
    </row>
    <row r="15187" spans="76:76">
      <c r="BX15187" s="2"/>
    </row>
    <row r="15188" spans="76:76">
      <c r="BX15188" s="2"/>
    </row>
    <row r="15189" spans="76:76">
      <c r="BX15189" s="2"/>
    </row>
    <row r="15190" spans="76:76">
      <c r="BX15190" s="2"/>
    </row>
    <row r="15191" spans="76:76">
      <c r="BX15191" s="2"/>
    </row>
    <row r="15192" spans="76:76">
      <c r="BX15192" s="2"/>
    </row>
    <row r="15193" spans="76:76">
      <c r="BX15193" s="2"/>
    </row>
    <row r="15194" spans="76:76">
      <c r="BX15194" s="2"/>
    </row>
    <row r="15195" spans="76:76">
      <c r="BX15195" s="2"/>
    </row>
    <row r="15196" spans="76:76">
      <c r="BX15196" s="2"/>
    </row>
    <row r="15197" spans="76:76">
      <c r="BX15197" s="2"/>
    </row>
    <row r="15198" spans="76:76">
      <c r="BX15198" s="2"/>
    </row>
    <row r="15199" spans="76:76">
      <c r="BX15199" s="2"/>
    </row>
    <row r="15200" spans="76:76">
      <c r="BX15200" s="2"/>
    </row>
    <row r="15201" spans="76:76">
      <c r="BX15201" s="2"/>
    </row>
    <row r="15202" spans="76:76">
      <c r="BX15202" s="2"/>
    </row>
    <row r="15203" spans="76:76">
      <c r="BX15203" s="2"/>
    </row>
    <row r="15204" spans="76:76">
      <c r="BX15204" s="2"/>
    </row>
    <row r="15205" spans="76:76">
      <c r="BX15205" s="2"/>
    </row>
    <row r="15206" spans="76:76">
      <c r="BX15206" s="2"/>
    </row>
    <row r="15207" spans="76:76">
      <c r="BX15207" s="2"/>
    </row>
    <row r="15208" spans="76:76">
      <c r="BX15208" s="2"/>
    </row>
    <row r="15209" spans="76:76">
      <c r="BX15209" s="2"/>
    </row>
    <row r="15210" spans="76:76">
      <c r="BX15210" s="2"/>
    </row>
    <row r="15211" spans="76:76">
      <c r="BX15211" s="2"/>
    </row>
    <row r="15212" spans="76:76">
      <c r="BX15212" s="2"/>
    </row>
    <row r="15213" spans="76:76">
      <c r="BX15213" s="2"/>
    </row>
    <row r="15214" spans="76:76">
      <c r="BX15214" s="2"/>
    </row>
    <row r="15215" spans="76:76">
      <c r="BX15215" s="2"/>
    </row>
    <row r="15216" spans="76:76">
      <c r="BX15216" s="2"/>
    </row>
    <row r="15217" spans="76:76">
      <c r="BX15217" s="2"/>
    </row>
    <row r="15218" spans="76:76">
      <c r="BX15218" s="2"/>
    </row>
    <row r="15219" spans="76:76">
      <c r="BX15219" s="2"/>
    </row>
    <row r="15220" spans="76:76">
      <c r="BX15220" s="2"/>
    </row>
    <row r="15221" spans="76:76">
      <c r="BX15221" s="2"/>
    </row>
    <row r="15222" spans="76:76">
      <c r="BX15222" s="2"/>
    </row>
    <row r="15223" spans="76:76">
      <c r="BX15223" s="2"/>
    </row>
    <row r="15224" spans="76:76">
      <c r="BX15224" s="2"/>
    </row>
    <row r="15225" spans="76:76">
      <c r="BX15225" s="2"/>
    </row>
    <row r="15226" spans="76:76">
      <c r="BX15226" s="2"/>
    </row>
    <row r="15227" spans="76:76">
      <c r="BX15227" s="2"/>
    </row>
    <row r="15228" spans="76:76">
      <c r="BX15228" s="2"/>
    </row>
    <row r="15229" spans="76:76">
      <c r="BX15229" s="2"/>
    </row>
    <row r="15230" spans="76:76">
      <c r="BX15230" s="2"/>
    </row>
    <row r="15231" spans="76:76">
      <c r="BX15231" s="2"/>
    </row>
    <row r="15232" spans="76:76">
      <c r="BX15232" s="2"/>
    </row>
    <row r="15233" spans="76:76">
      <c r="BX15233" s="2"/>
    </row>
    <row r="15234" spans="76:76">
      <c r="BX15234" s="2"/>
    </row>
    <row r="15235" spans="76:76">
      <c r="BX15235" s="2"/>
    </row>
    <row r="15236" spans="76:76">
      <c r="BX15236" s="2"/>
    </row>
    <row r="15237" spans="76:76">
      <c r="BX15237" s="2"/>
    </row>
    <row r="15238" spans="76:76">
      <c r="BX15238" s="2"/>
    </row>
    <row r="15239" spans="76:76">
      <c r="BX15239" s="2"/>
    </row>
    <row r="15240" spans="76:76">
      <c r="BX15240" s="2"/>
    </row>
    <row r="15241" spans="76:76">
      <c r="BX15241" s="2"/>
    </row>
    <row r="15242" spans="76:76">
      <c r="BX15242" s="2"/>
    </row>
    <row r="15243" spans="76:76">
      <c r="BX15243" s="2"/>
    </row>
    <row r="15244" spans="76:76">
      <c r="BX15244" s="2"/>
    </row>
    <row r="15245" spans="76:76">
      <c r="BX15245" s="2"/>
    </row>
    <row r="15246" spans="76:76">
      <c r="BX15246" s="2"/>
    </row>
    <row r="15247" spans="76:76">
      <c r="BX15247" s="2"/>
    </row>
    <row r="15248" spans="76:76">
      <c r="BX15248" s="2"/>
    </row>
    <row r="15249" spans="76:76">
      <c r="BX15249" s="2"/>
    </row>
    <row r="15250" spans="76:76">
      <c r="BX15250" s="2"/>
    </row>
    <row r="15251" spans="76:76">
      <c r="BX15251" s="2"/>
    </row>
    <row r="15252" spans="76:76">
      <c r="BX15252" s="2"/>
    </row>
    <row r="15253" spans="76:76">
      <c r="BX15253" s="2"/>
    </row>
    <row r="15254" spans="76:76">
      <c r="BX15254" s="2"/>
    </row>
    <row r="15255" spans="76:76">
      <c r="BX15255" s="2"/>
    </row>
    <row r="15256" spans="76:76">
      <c r="BX15256" s="2"/>
    </row>
    <row r="15257" spans="76:76">
      <c r="BX15257" s="2"/>
    </row>
    <row r="15258" spans="76:76">
      <c r="BX15258" s="2"/>
    </row>
    <row r="15259" spans="76:76">
      <c r="BX15259" s="2"/>
    </row>
    <row r="15260" spans="76:76">
      <c r="BX15260" s="2"/>
    </row>
    <row r="15261" spans="76:76">
      <c r="BX15261" s="2"/>
    </row>
    <row r="15262" spans="76:76">
      <c r="BX15262" s="2"/>
    </row>
    <row r="15263" spans="76:76">
      <c r="BX15263" s="2"/>
    </row>
    <row r="15264" spans="76:76">
      <c r="BX15264" s="2"/>
    </row>
    <row r="15265" spans="76:76">
      <c r="BX15265" s="2"/>
    </row>
    <row r="15266" spans="76:76">
      <c r="BX15266" s="2"/>
    </row>
    <row r="15267" spans="76:76">
      <c r="BX15267" s="2"/>
    </row>
    <row r="15268" spans="76:76">
      <c r="BX15268" s="2"/>
    </row>
    <row r="15269" spans="76:76">
      <c r="BX15269" s="2"/>
    </row>
    <row r="15270" spans="76:76">
      <c r="BX15270" s="2"/>
    </row>
    <row r="15271" spans="76:76">
      <c r="BX15271" s="2"/>
    </row>
    <row r="15272" spans="76:76">
      <c r="BX15272" s="2"/>
    </row>
    <row r="15273" spans="76:76">
      <c r="BX15273" s="2"/>
    </row>
    <row r="15274" spans="76:76">
      <c r="BX15274" s="2"/>
    </row>
    <row r="15275" spans="76:76">
      <c r="BX15275" s="2"/>
    </row>
    <row r="15276" spans="76:76">
      <c r="BX15276" s="2"/>
    </row>
    <row r="15277" spans="76:76">
      <c r="BX15277" s="2"/>
    </row>
    <row r="15278" spans="76:76">
      <c r="BX15278" s="2"/>
    </row>
    <row r="15279" spans="76:76">
      <c r="BX15279" s="2"/>
    </row>
    <row r="15280" spans="76:76">
      <c r="BX15280" s="2"/>
    </row>
    <row r="15281" spans="76:76">
      <c r="BX15281" s="2"/>
    </row>
    <row r="15282" spans="76:76">
      <c r="BX15282" s="2"/>
    </row>
    <row r="15283" spans="76:76">
      <c r="BX15283" s="2"/>
    </row>
    <row r="15284" spans="76:76">
      <c r="BX15284" s="2"/>
    </row>
    <row r="15285" spans="76:76">
      <c r="BX15285" s="2"/>
    </row>
    <row r="15286" spans="76:76">
      <c r="BX15286" s="2"/>
    </row>
    <row r="15287" spans="76:76">
      <c r="BX15287" s="2"/>
    </row>
    <row r="15288" spans="76:76">
      <c r="BX15288" s="2"/>
    </row>
    <row r="15289" spans="76:76">
      <c r="BX15289" s="2"/>
    </row>
    <row r="15290" spans="76:76">
      <c r="BX15290" s="2"/>
    </row>
    <row r="15291" spans="76:76">
      <c r="BX15291" s="2"/>
    </row>
    <row r="15292" spans="76:76">
      <c r="BX15292" s="2"/>
    </row>
    <row r="15293" spans="76:76">
      <c r="BX15293" s="2"/>
    </row>
    <row r="15294" spans="76:76">
      <c r="BX15294" s="2"/>
    </row>
    <row r="15295" spans="76:76">
      <c r="BX15295" s="2"/>
    </row>
    <row r="15296" spans="76:76">
      <c r="BX15296" s="2"/>
    </row>
    <row r="15297" spans="76:76">
      <c r="BX15297" s="2"/>
    </row>
    <row r="15298" spans="76:76">
      <c r="BX15298" s="2"/>
    </row>
    <row r="15299" spans="76:76">
      <c r="BX15299" s="2"/>
    </row>
    <row r="15300" spans="76:76">
      <c r="BX15300" s="2"/>
    </row>
    <row r="15301" spans="76:76">
      <c r="BX15301" s="2"/>
    </row>
    <row r="15302" spans="76:76">
      <c r="BX15302" s="2"/>
    </row>
    <row r="15303" spans="76:76">
      <c r="BX15303" s="2"/>
    </row>
    <row r="15304" spans="76:76">
      <c r="BX15304" s="2"/>
    </row>
    <row r="15305" spans="76:76">
      <c r="BX15305" s="2"/>
    </row>
    <row r="15306" spans="76:76">
      <c r="BX15306" s="2"/>
    </row>
    <row r="15307" spans="76:76">
      <c r="BX15307" s="2"/>
    </row>
    <row r="15308" spans="76:76">
      <c r="BX15308" s="2"/>
    </row>
    <row r="15309" spans="76:76">
      <c r="BX15309" s="2"/>
    </row>
    <row r="15310" spans="76:76">
      <c r="BX15310" s="2"/>
    </row>
    <row r="15311" spans="76:76">
      <c r="BX15311" s="2"/>
    </row>
    <row r="15312" spans="76:76">
      <c r="BX15312" s="2"/>
    </row>
    <row r="15313" spans="76:76">
      <c r="BX15313" s="2"/>
    </row>
    <row r="15314" spans="76:76">
      <c r="BX15314" s="2"/>
    </row>
    <row r="15315" spans="76:76">
      <c r="BX15315" s="2"/>
    </row>
    <row r="15316" spans="76:76">
      <c r="BX15316" s="2"/>
    </row>
    <row r="15317" spans="76:76">
      <c r="BX15317" s="2"/>
    </row>
    <row r="15318" spans="76:76">
      <c r="BX15318" s="2"/>
    </row>
    <row r="15319" spans="76:76">
      <c r="BX15319" s="2"/>
    </row>
    <row r="15320" spans="76:76">
      <c r="BX15320" s="2"/>
    </row>
    <row r="15321" spans="76:76">
      <c r="BX15321" s="2"/>
    </row>
    <row r="15322" spans="76:76">
      <c r="BX15322" s="2"/>
    </row>
    <row r="15323" spans="76:76">
      <c r="BX15323" s="2"/>
    </row>
    <row r="15324" spans="76:76">
      <c r="BX15324" s="2"/>
    </row>
    <row r="15325" spans="76:76">
      <c r="BX15325" s="2"/>
    </row>
    <row r="15326" spans="76:76">
      <c r="BX15326" s="2"/>
    </row>
    <row r="15327" spans="76:76">
      <c r="BX15327" s="2"/>
    </row>
    <row r="15328" spans="76:76">
      <c r="BX15328" s="2"/>
    </row>
    <row r="15329" spans="76:76">
      <c r="BX15329" s="2"/>
    </row>
    <row r="15330" spans="76:76">
      <c r="BX15330" s="2"/>
    </row>
    <row r="15331" spans="76:76">
      <c r="BX15331" s="2"/>
    </row>
    <row r="15332" spans="76:76">
      <c r="BX15332" s="2"/>
    </row>
    <row r="15333" spans="76:76">
      <c r="BX15333" s="2"/>
    </row>
    <row r="15334" spans="76:76">
      <c r="BX15334" s="2"/>
    </row>
    <row r="15335" spans="76:76">
      <c r="BX15335" s="2"/>
    </row>
    <row r="15336" spans="76:76">
      <c r="BX15336" s="2"/>
    </row>
    <row r="15337" spans="76:76">
      <c r="BX15337" s="2"/>
    </row>
    <row r="15338" spans="76:76">
      <c r="BX15338" s="2"/>
    </row>
    <row r="15339" spans="76:76">
      <c r="BX15339" s="2"/>
    </row>
    <row r="15340" spans="76:76">
      <c r="BX15340" s="2"/>
    </row>
    <row r="15341" spans="76:76">
      <c r="BX15341" s="2"/>
    </row>
    <row r="15342" spans="76:76">
      <c r="BX15342" s="2"/>
    </row>
    <row r="15343" spans="76:76">
      <c r="BX15343" s="2"/>
    </row>
    <row r="15344" spans="76:76">
      <c r="BX15344" s="2"/>
    </row>
    <row r="15345" spans="76:76">
      <c r="BX15345" s="2"/>
    </row>
    <row r="15346" spans="76:76">
      <c r="BX15346" s="2"/>
    </row>
    <row r="15347" spans="76:76">
      <c r="BX15347" s="2"/>
    </row>
    <row r="15348" spans="76:76">
      <c r="BX15348" s="2"/>
    </row>
    <row r="15349" spans="76:76">
      <c r="BX15349" s="2"/>
    </row>
    <row r="15350" spans="76:76">
      <c r="BX15350" s="2"/>
    </row>
    <row r="15351" spans="76:76">
      <c r="BX15351" s="2"/>
    </row>
    <row r="15352" spans="76:76">
      <c r="BX15352" s="2"/>
    </row>
    <row r="15353" spans="76:76">
      <c r="BX15353" s="2"/>
    </row>
    <row r="15354" spans="76:76">
      <c r="BX15354" s="2"/>
    </row>
    <row r="15355" spans="76:76">
      <c r="BX15355" s="2"/>
    </row>
    <row r="15356" spans="76:76">
      <c r="BX15356" s="2"/>
    </row>
    <row r="15357" spans="76:76">
      <c r="BX15357" s="2"/>
    </row>
    <row r="15358" spans="76:76">
      <c r="BX15358" s="2"/>
    </row>
    <row r="15359" spans="76:76">
      <c r="BX15359" s="2"/>
    </row>
    <row r="15360" spans="76:76">
      <c r="BX15360" s="2"/>
    </row>
    <row r="15361" spans="76:76">
      <c r="BX15361" s="2"/>
    </row>
    <row r="15362" spans="76:76">
      <c r="BX15362" s="2"/>
    </row>
    <row r="15363" spans="76:76">
      <c r="BX15363" s="2"/>
    </row>
    <row r="15364" spans="76:76">
      <c r="BX15364" s="2"/>
    </row>
    <row r="15365" spans="76:76">
      <c r="BX15365" s="2"/>
    </row>
    <row r="15366" spans="76:76">
      <c r="BX15366" s="2"/>
    </row>
    <row r="15367" spans="76:76">
      <c r="BX15367" s="2"/>
    </row>
    <row r="15368" spans="76:76">
      <c r="BX15368" s="2"/>
    </row>
    <row r="15369" spans="76:76">
      <c r="BX15369" s="2"/>
    </row>
    <row r="15370" spans="76:76">
      <c r="BX15370" s="2"/>
    </row>
    <row r="15371" spans="76:76">
      <c r="BX15371" s="2"/>
    </row>
    <row r="15372" spans="76:76">
      <c r="BX15372" s="2"/>
    </row>
    <row r="15373" spans="76:76">
      <c r="BX15373" s="2"/>
    </row>
    <row r="15374" spans="76:76">
      <c r="BX15374" s="2"/>
    </row>
    <row r="15375" spans="76:76">
      <c r="BX15375" s="2"/>
    </row>
    <row r="15376" spans="76:76">
      <c r="BX15376" s="2"/>
    </row>
    <row r="15377" spans="76:76">
      <c r="BX15377" s="2"/>
    </row>
    <row r="15378" spans="76:76">
      <c r="BX15378" s="2"/>
    </row>
    <row r="15379" spans="76:76">
      <c r="BX15379" s="2"/>
    </row>
    <row r="15380" spans="76:76">
      <c r="BX15380" s="2"/>
    </row>
    <row r="15381" spans="76:76">
      <c r="BX15381" s="2"/>
    </row>
    <row r="15382" spans="76:76">
      <c r="BX15382" s="2"/>
    </row>
    <row r="15383" spans="76:76">
      <c r="BX15383" s="2"/>
    </row>
    <row r="15384" spans="76:76">
      <c r="BX15384" s="2"/>
    </row>
    <row r="15385" spans="76:76">
      <c r="BX15385" s="2"/>
    </row>
    <row r="15386" spans="76:76">
      <c r="BX15386" s="2"/>
    </row>
    <row r="15387" spans="76:76">
      <c r="BX15387" s="2"/>
    </row>
    <row r="15388" spans="76:76">
      <c r="BX15388" s="2"/>
    </row>
    <row r="15389" spans="76:76">
      <c r="BX15389" s="2"/>
    </row>
    <row r="15390" spans="76:76">
      <c r="BX15390" s="2"/>
    </row>
    <row r="15391" spans="76:76">
      <c r="BX15391" s="2"/>
    </row>
    <row r="15392" spans="76:76">
      <c r="BX15392" s="2"/>
    </row>
    <row r="15393" spans="76:76">
      <c r="BX15393" s="2"/>
    </row>
    <row r="15394" spans="76:76">
      <c r="BX15394" s="2"/>
    </row>
    <row r="15395" spans="76:76">
      <c r="BX15395" s="2"/>
    </row>
    <row r="15396" spans="76:76">
      <c r="BX15396" s="2"/>
    </row>
    <row r="15397" spans="76:76">
      <c r="BX15397" s="2"/>
    </row>
    <row r="15398" spans="76:76">
      <c r="BX15398" s="2"/>
    </row>
    <row r="15399" spans="76:76">
      <c r="BX15399" s="2"/>
    </row>
    <row r="15400" spans="76:76">
      <c r="BX15400" s="2"/>
    </row>
    <row r="15401" spans="76:76">
      <c r="BX15401" s="2"/>
    </row>
    <row r="15402" spans="76:76">
      <c r="BX15402" s="2"/>
    </row>
    <row r="15403" spans="76:76">
      <c r="BX15403" s="2"/>
    </row>
    <row r="15404" spans="76:76">
      <c r="BX15404" s="2"/>
    </row>
    <row r="15405" spans="76:76">
      <c r="BX15405" s="2"/>
    </row>
    <row r="15406" spans="76:76">
      <c r="BX15406" s="2"/>
    </row>
    <row r="15407" spans="76:76">
      <c r="BX15407" s="2"/>
    </row>
    <row r="15408" spans="76:76">
      <c r="BX15408" s="2"/>
    </row>
    <row r="15409" spans="76:76">
      <c r="BX15409" s="2"/>
    </row>
    <row r="15410" spans="76:76">
      <c r="BX15410" s="2"/>
    </row>
    <row r="15411" spans="76:76">
      <c r="BX15411" s="2"/>
    </row>
    <row r="15412" spans="76:76">
      <c r="BX15412" s="2"/>
    </row>
    <row r="15413" spans="76:76">
      <c r="BX15413" s="2"/>
    </row>
    <row r="15414" spans="76:76">
      <c r="BX15414" s="2"/>
    </row>
    <row r="15415" spans="76:76">
      <c r="BX15415" s="2"/>
    </row>
    <row r="15416" spans="76:76">
      <c r="BX15416" s="2"/>
    </row>
    <row r="15417" spans="76:76">
      <c r="BX15417" s="2"/>
    </row>
    <row r="15418" spans="76:76">
      <c r="BX15418" s="2"/>
    </row>
    <row r="15419" spans="76:76">
      <c r="BX15419" s="2"/>
    </row>
    <row r="15420" spans="76:76">
      <c r="BX15420" s="2"/>
    </row>
    <row r="15421" spans="76:76">
      <c r="BX15421" s="2"/>
    </row>
    <row r="15422" spans="76:76">
      <c r="BX15422" s="2"/>
    </row>
    <row r="15423" spans="76:76">
      <c r="BX15423" s="2"/>
    </row>
    <row r="15424" spans="76:76">
      <c r="BX15424" s="2"/>
    </row>
    <row r="15425" spans="76:76">
      <c r="BX15425" s="2"/>
    </row>
    <row r="15426" spans="76:76">
      <c r="BX15426" s="2"/>
    </row>
    <row r="15427" spans="76:76">
      <c r="BX15427" s="2"/>
    </row>
    <row r="15428" spans="76:76">
      <c r="BX15428" s="2"/>
    </row>
    <row r="15429" spans="76:76">
      <c r="BX15429" s="2"/>
    </row>
    <row r="15430" spans="76:76">
      <c r="BX15430" s="2"/>
    </row>
    <row r="15431" spans="76:76">
      <c r="BX15431" s="2"/>
    </row>
    <row r="15432" spans="76:76">
      <c r="BX15432" s="2"/>
    </row>
    <row r="15433" spans="76:76">
      <c r="BX15433" s="2"/>
    </row>
    <row r="15434" spans="76:76">
      <c r="BX15434" s="2"/>
    </row>
    <row r="15435" spans="76:76">
      <c r="BX15435" s="2"/>
    </row>
    <row r="15436" spans="76:76">
      <c r="BX15436" s="2"/>
    </row>
    <row r="15437" spans="76:76">
      <c r="BX15437" s="2"/>
    </row>
    <row r="15438" spans="76:76">
      <c r="BX15438" s="2"/>
    </row>
    <row r="15439" spans="76:76">
      <c r="BX15439" s="2"/>
    </row>
    <row r="15440" spans="76:76">
      <c r="BX15440" s="2"/>
    </row>
    <row r="15441" spans="76:76">
      <c r="BX15441" s="2"/>
    </row>
    <row r="15442" spans="76:76">
      <c r="BX15442" s="2"/>
    </row>
    <row r="15443" spans="76:76">
      <c r="BX15443" s="2"/>
    </row>
    <row r="15444" spans="76:76">
      <c r="BX15444" s="2"/>
    </row>
    <row r="15445" spans="76:76">
      <c r="BX15445" s="2"/>
    </row>
    <row r="15446" spans="76:76">
      <c r="BX15446" s="2"/>
    </row>
    <row r="15447" spans="76:76">
      <c r="BX15447" s="2"/>
    </row>
    <row r="15448" spans="76:76">
      <c r="BX15448" s="2"/>
    </row>
    <row r="15449" spans="76:76">
      <c r="BX15449" s="2"/>
    </row>
    <row r="15450" spans="76:76">
      <c r="BX15450" s="2"/>
    </row>
    <row r="15451" spans="76:76">
      <c r="BX15451" s="2"/>
    </row>
    <row r="15452" spans="76:76">
      <c r="BX15452" s="2"/>
    </row>
    <row r="15453" spans="76:76">
      <c r="BX15453" s="2"/>
    </row>
    <row r="15454" spans="76:76">
      <c r="BX15454" s="2"/>
    </row>
    <row r="15455" spans="76:76">
      <c r="BX15455" s="2"/>
    </row>
    <row r="15456" spans="76:76">
      <c r="BX15456" s="2"/>
    </row>
    <row r="15457" spans="76:76">
      <c r="BX15457" s="2"/>
    </row>
    <row r="15458" spans="76:76">
      <c r="BX15458" s="2"/>
    </row>
    <row r="15459" spans="76:76">
      <c r="BX15459" s="2"/>
    </row>
    <row r="15460" spans="76:76">
      <c r="BX15460" s="2"/>
    </row>
    <row r="15461" spans="76:76">
      <c r="BX15461" s="2"/>
    </row>
    <row r="15462" spans="76:76">
      <c r="BX15462" s="2"/>
    </row>
    <row r="15463" spans="76:76">
      <c r="BX15463" s="2"/>
    </row>
    <row r="15464" spans="76:76">
      <c r="BX15464" s="2"/>
    </row>
    <row r="15465" spans="76:76">
      <c r="BX15465" s="2"/>
    </row>
    <row r="15466" spans="76:76">
      <c r="BX15466" s="2"/>
    </row>
    <row r="15467" spans="76:76">
      <c r="BX15467" s="2"/>
    </row>
    <row r="15468" spans="76:76">
      <c r="BX15468" s="2"/>
    </row>
    <row r="15469" spans="76:76">
      <c r="BX15469" s="2"/>
    </row>
    <row r="15470" spans="76:76">
      <c r="BX15470" s="2"/>
    </row>
    <row r="15471" spans="76:76">
      <c r="BX15471" s="2"/>
    </row>
    <row r="15472" spans="76:76">
      <c r="BX15472" s="2"/>
    </row>
    <row r="15473" spans="76:76">
      <c r="BX15473" s="2"/>
    </row>
    <row r="15474" spans="76:76">
      <c r="BX15474" s="2"/>
    </row>
    <row r="15475" spans="76:76">
      <c r="BX15475" s="2"/>
    </row>
    <row r="15476" spans="76:76">
      <c r="BX15476" s="2"/>
    </row>
    <row r="15477" spans="76:76">
      <c r="BX15477" s="2"/>
    </row>
    <row r="15478" spans="76:76">
      <c r="BX15478" s="2"/>
    </row>
    <row r="15479" spans="76:76">
      <c r="BX15479" s="2"/>
    </row>
    <row r="15480" spans="76:76">
      <c r="BX15480" s="2"/>
    </row>
    <row r="15481" spans="76:76">
      <c r="BX15481" s="2"/>
    </row>
    <row r="15482" spans="76:76">
      <c r="BX15482" s="2"/>
    </row>
    <row r="15483" spans="76:76">
      <c r="BX15483" s="2"/>
    </row>
    <row r="15484" spans="76:76">
      <c r="BX15484" s="2"/>
    </row>
    <row r="15485" spans="76:76">
      <c r="BX15485" s="2"/>
    </row>
    <row r="15486" spans="76:76">
      <c r="BX15486" s="2"/>
    </row>
    <row r="15487" spans="76:76">
      <c r="BX15487" s="2"/>
    </row>
    <row r="15488" spans="76:76">
      <c r="BX15488" s="2"/>
    </row>
    <row r="15489" spans="76:76">
      <c r="BX15489" s="2"/>
    </row>
    <row r="15490" spans="76:76">
      <c r="BX15490" s="2"/>
    </row>
    <row r="15491" spans="76:76">
      <c r="BX15491" s="2"/>
    </row>
    <row r="15492" spans="76:76">
      <c r="BX15492" s="2"/>
    </row>
    <row r="15493" spans="76:76">
      <c r="BX15493" s="2"/>
    </row>
    <row r="15494" spans="76:76">
      <c r="BX15494" s="2"/>
    </row>
    <row r="15495" spans="76:76">
      <c r="BX15495" s="2"/>
    </row>
    <row r="15496" spans="76:76">
      <c r="BX15496" s="2"/>
    </row>
    <row r="15497" spans="76:76">
      <c r="BX15497" s="2"/>
    </row>
    <row r="15498" spans="76:76">
      <c r="BX15498" s="2"/>
    </row>
    <row r="15499" spans="76:76">
      <c r="BX15499" s="2"/>
    </row>
    <row r="15500" spans="76:76">
      <c r="BX15500" s="2"/>
    </row>
    <row r="15501" spans="76:76">
      <c r="BX15501" s="2"/>
    </row>
    <row r="15502" spans="76:76">
      <c r="BX15502" s="2"/>
    </row>
    <row r="15503" spans="76:76">
      <c r="BX15503" s="2"/>
    </row>
    <row r="15504" spans="76:76">
      <c r="BX15504" s="2"/>
    </row>
    <row r="15505" spans="76:76">
      <c r="BX15505" s="2"/>
    </row>
    <row r="15506" spans="76:76">
      <c r="BX15506" s="2"/>
    </row>
    <row r="15507" spans="76:76">
      <c r="BX15507" s="2"/>
    </row>
    <row r="15508" spans="76:76">
      <c r="BX15508" s="2"/>
    </row>
    <row r="15509" spans="76:76">
      <c r="BX15509" s="2"/>
    </row>
    <row r="15510" spans="76:76">
      <c r="BX15510" s="2"/>
    </row>
    <row r="15511" spans="76:76">
      <c r="BX15511" s="2"/>
    </row>
    <row r="15512" spans="76:76">
      <c r="BX15512" s="2"/>
    </row>
    <row r="15513" spans="76:76">
      <c r="BX15513" s="2"/>
    </row>
    <row r="15514" spans="76:76">
      <c r="BX15514" s="2"/>
    </row>
    <row r="15515" spans="76:76">
      <c r="BX15515" s="2"/>
    </row>
    <row r="15516" spans="76:76">
      <c r="BX15516" s="2"/>
    </row>
    <row r="15517" spans="76:76">
      <c r="BX15517" s="2"/>
    </row>
    <row r="15518" spans="76:76">
      <c r="BX15518" s="2"/>
    </row>
    <row r="15519" spans="76:76">
      <c r="BX15519" s="2"/>
    </row>
    <row r="15520" spans="76:76">
      <c r="BX15520" s="2"/>
    </row>
    <row r="15521" spans="76:76">
      <c r="BX15521" s="2"/>
    </row>
    <row r="15522" spans="76:76">
      <c r="BX15522" s="2"/>
    </row>
    <row r="15523" spans="76:76">
      <c r="BX15523" s="2"/>
    </row>
    <row r="15524" spans="76:76">
      <c r="BX15524" s="2"/>
    </row>
    <row r="15525" spans="76:76">
      <c r="BX15525" s="2"/>
    </row>
    <row r="15526" spans="76:76">
      <c r="BX15526" s="2"/>
    </row>
    <row r="15527" spans="76:76">
      <c r="BX15527" s="2"/>
    </row>
    <row r="15528" spans="76:76">
      <c r="BX15528" s="2"/>
    </row>
    <row r="15529" spans="76:76">
      <c r="BX15529" s="2"/>
    </row>
    <row r="15530" spans="76:76">
      <c r="BX15530" s="2"/>
    </row>
    <row r="15531" spans="76:76">
      <c r="BX15531" s="2"/>
    </row>
    <row r="15532" spans="76:76">
      <c r="BX15532" s="2"/>
    </row>
    <row r="15533" spans="76:76">
      <c r="BX15533" s="2"/>
    </row>
    <row r="15534" spans="76:76">
      <c r="BX15534" s="2"/>
    </row>
    <row r="15535" spans="76:76">
      <c r="BX15535" s="2"/>
    </row>
    <row r="15536" spans="76:76">
      <c r="BX15536" s="2"/>
    </row>
    <row r="15537" spans="76:76">
      <c r="BX15537" s="2"/>
    </row>
    <row r="15538" spans="76:76">
      <c r="BX15538" s="2"/>
    </row>
    <row r="15539" spans="76:76">
      <c r="BX15539" s="2"/>
    </row>
    <row r="15540" spans="76:76">
      <c r="BX15540" s="2"/>
    </row>
    <row r="15541" spans="76:76">
      <c r="BX15541" s="2"/>
    </row>
    <row r="15542" spans="76:76">
      <c r="BX15542" s="2"/>
    </row>
    <row r="15543" spans="76:76">
      <c r="BX15543" s="2"/>
    </row>
    <row r="15544" spans="76:76">
      <c r="BX15544" s="2"/>
    </row>
    <row r="15545" spans="76:76">
      <c r="BX15545" s="2"/>
    </row>
    <row r="15546" spans="76:76">
      <c r="BX15546" s="2"/>
    </row>
    <row r="15547" spans="76:76">
      <c r="BX15547" s="2"/>
    </row>
    <row r="15548" spans="76:76">
      <c r="BX15548" s="2"/>
    </row>
    <row r="15549" spans="76:76">
      <c r="BX15549" s="2"/>
    </row>
    <row r="15550" spans="76:76">
      <c r="BX15550" s="2"/>
    </row>
    <row r="15551" spans="76:76">
      <c r="BX15551" s="2"/>
    </row>
    <row r="15552" spans="76:76">
      <c r="BX15552" s="2"/>
    </row>
    <row r="15553" spans="76:76">
      <c r="BX15553" s="2"/>
    </row>
    <row r="15554" spans="76:76">
      <c r="BX15554" s="2"/>
    </row>
    <row r="15555" spans="76:76">
      <c r="BX15555" s="2"/>
    </row>
    <row r="15556" spans="76:76">
      <c r="BX15556" s="2"/>
    </row>
    <row r="15557" spans="76:76">
      <c r="BX15557" s="2"/>
    </row>
    <row r="15558" spans="76:76">
      <c r="BX15558" s="2"/>
    </row>
    <row r="15559" spans="76:76">
      <c r="BX15559" s="2"/>
    </row>
    <row r="15560" spans="76:76">
      <c r="BX15560" s="2"/>
    </row>
    <row r="15561" spans="76:76">
      <c r="BX15561" s="2"/>
    </row>
    <row r="15562" spans="76:76">
      <c r="BX15562" s="2"/>
    </row>
    <row r="15563" spans="76:76">
      <c r="BX15563" s="2"/>
    </row>
    <row r="15564" spans="76:76">
      <c r="BX15564" s="2"/>
    </row>
    <row r="15565" spans="76:76">
      <c r="BX15565" s="2"/>
    </row>
    <row r="15566" spans="76:76">
      <c r="BX15566" s="2"/>
    </row>
    <row r="15567" spans="76:76">
      <c r="BX15567" s="2"/>
    </row>
    <row r="15568" spans="76:76">
      <c r="BX15568" s="2"/>
    </row>
    <row r="15569" spans="76:76">
      <c r="BX15569" s="2"/>
    </row>
    <row r="15570" spans="76:76">
      <c r="BX15570" s="2"/>
    </row>
    <row r="15571" spans="76:76">
      <c r="BX15571" s="2"/>
    </row>
    <row r="15572" spans="76:76">
      <c r="BX15572" s="2"/>
    </row>
    <row r="15573" spans="76:76">
      <c r="BX15573" s="2"/>
    </row>
    <row r="15574" spans="76:76">
      <c r="BX15574" s="2"/>
    </row>
    <row r="15575" spans="76:76">
      <c r="BX15575" s="2"/>
    </row>
    <row r="15576" spans="76:76">
      <c r="BX15576" s="2"/>
    </row>
    <row r="15577" spans="76:76">
      <c r="BX15577" s="2"/>
    </row>
    <row r="15578" spans="76:76">
      <c r="BX15578" s="2"/>
    </row>
    <row r="15579" spans="76:76">
      <c r="BX15579" s="2"/>
    </row>
    <row r="15580" spans="76:76">
      <c r="BX15580" s="2"/>
    </row>
    <row r="15581" spans="76:76">
      <c r="BX15581" s="2"/>
    </row>
    <row r="15582" spans="76:76">
      <c r="BX15582" s="2"/>
    </row>
    <row r="15583" spans="76:76">
      <c r="BX15583" s="2"/>
    </row>
    <row r="15584" spans="76:76">
      <c r="BX15584" s="2"/>
    </row>
    <row r="15585" spans="76:76">
      <c r="BX15585" s="2"/>
    </row>
    <row r="15586" spans="76:76">
      <c r="BX15586" s="2"/>
    </row>
    <row r="15587" spans="76:76">
      <c r="BX15587" s="2"/>
    </row>
    <row r="15588" spans="76:76">
      <c r="BX15588" s="2"/>
    </row>
    <row r="15589" spans="76:76">
      <c r="BX15589" s="2"/>
    </row>
    <row r="15590" spans="76:76">
      <c r="BX15590" s="2"/>
    </row>
    <row r="15591" spans="76:76">
      <c r="BX15591" s="2"/>
    </row>
    <row r="15592" spans="76:76">
      <c r="BX15592" s="2"/>
    </row>
    <row r="15593" spans="76:76">
      <c r="BX15593" s="2"/>
    </row>
    <row r="15594" spans="76:76">
      <c r="BX15594" s="2"/>
    </row>
    <row r="15595" spans="76:76">
      <c r="BX15595" s="2"/>
    </row>
    <row r="15596" spans="76:76">
      <c r="BX15596" s="2"/>
    </row>
    <row r="15597" spans="76:76">
      <c r="BX15597" s="2"/>
    </row>
    <row r="15598" spans="76:76">
      <c r="BX15598" s="2"/>
    </row>
    <row r="15599" spans="76:76">
      <c r="BX15599" s="2"/>
    </row>
    <row r="15600" spans="76:76">
      <c r="BX15600" s="2"/>
    </row>
    <row r="15601" spans="76:76">
      <c r="BX15601" s="2"/>
    </row>
    <row r="15602" spans="76:76">
      <c r="BX15602" s="2"/>
    </row>
    <row r="15603" spans="76:76">
      <c r="BX15603" s="2"/>
    </row>
    <row r="15604" spans="76:76">
      <c r="BX15604" s="2"/>
    </row>
    <row r="15605" spans="76:76">
      <c r="BX15605" s="2"/>
    </row>
    <row r="15606" spans="76:76">
      <c r="BX15606" s="2"/>
    </row>
    <row r="15607" spans="76:76">
      <c r="BX15607" s="2"/>
    </row>
    <row r="15608" spans="76:76">
      <c r="BX15608" s="2"/>
    </row>
    <row r="15609" spans="76:76">
      <c r="BX15609" s="2"/>
    </row>
    <row r="15610" spans="76:76">
      <c r="BX15610" s="2"/>
    </row>
    <row r="15611" spans="76:76">
      <c r="BX15611" s="2"/>
    </row>
    <row r="15612" spans="76:76">
      <c r="BX15612" s="2"/>
    </row>
    <row r="15613" spans="76:76">
      <c r="BX15613" s="2"/>
    </row>
    <row r="15614" spans="76:76">
      <c r="BX15614" s="2"/>
    </row>
    <row r="15615" spans="76:76">
      <c r="BX15615" s="2"/>
    </row>
    <row r="15616" spans="76:76">
      <c r="BX15616" s="2"/>
    </row>
    <row r="15617" spans="76:76">
      <c r="BX15617" s="2"/>
    </row>
    <row r="15618" spans="76:76">
      <c r="BX15618" s="2"/>
    </row>
    <row r="15619" spans="76:76">
      <c r="BX15619" s="2"/>
    </row>
    <row r="15620" spans="76:76">
      <c r="BX15620" s="2"/>
    </row>
    <row r="15621" spans="76:76">
      <c r="BX15621" s="2"/>
    </row>
    <row r="15622" spans="76:76">
      <c r="BX15622" s="2"/>
    </row>
    <row r="15623" spans="76:76">
      <c r="BX15623" s="2"/>
    </row>
    <row r="15624" spans="76:76">
      <c r="BX15624" s="2"/>
    </row>
    <row r="15625" spans="76:76">
      <c r="BX15625" s="2"/>
    </row>
    <row r="15626" spans="76:76">
      <c r="BX15626" s="2"/>
    </row>
    <row r="15627" spans="76:76">
      <c r="BX15627" s="2"/>
    </row>
    <row r="15628" spans="76:76">
      <c r="BX15628" s="2"/>
    </row>
    <row r="15629" spans="76:76">
      <c r="BX15629" s="2"/>
    </row>
    <row r="15630" spans="76:76">
      <c r="BX15630" s="2"/>
    </row>
    <row r="15631" spans="76:76">
      <c r="BX15631" s="2"/>
    </row>
    <row r="15632" spans="76:76">
      <c r="BX15632" s="2"/>
    </row>
    <row r="15633" spans="76:76">
      <c r="BX15633" s="2"/>
    </row>
    <row r="15634" spans="76:76">
      <c r="BX15634" s="2"/>
    </row>
    <row r="15635" spans="76:76">
      <c r="BX15635" s="2"/>
    </row>
    <row r="15636" spans="76:76">
      <c r="BX15636" s="2"/>
    </row>
    <row r="15637" spans="76:76">
      <c r="BX15637" s="2"/>
    </row>
    <row r="15638" spans="76:76">
      <c r="BX15638" s="2"/>
    </row>
    <row r="15639" spans="76:76">
      <c r="BX15639" s="2"/>
    </row>
    <row r="15640" spans="76:76">
      <c r="BX15640" s="2"/>
    </row>
    <row r="15641" spans="76:76">
      <c r="BX15641" s="2"/>
    </row>
    <row r="15642" spans="76:76">
      <c r="BX15642" s="2"/>
    </row>
    <row r="15643" spans="76:76">
      <c r="BX15643" s="2"/>
    </row>
    <row r="15644" spans="76:76">
      <c r="BX15644" s="2"/>
    </row>
    <row r="15645" spans="76:76">
      <c r="BX15645" s="2"/>
    </row>
    <row r="15646" spans="76:76">
      <c r="BX15646" s="2"/>
    </row>
    <row r="15647" spans="76:76">
      <c r="BX15647" s="2"/>
    </row>
    <row r="15648" spans="76:76">
      <c r="BX15648" s="2"/>
    </row>
    <row r="15649" spans="76:76">
      <c r="BX15649" s="2"/>
    </row>
    <row r="15650" spans="76:76">
      <c r="BX15650" s="2"/>
    </row>
    <row r="15651" spans="76:76">
      <c r="BX15651" s="2"/>
    </row>
    <row r="15652" spans="76:76">
      <c r="BX15652" s="2"/>
    </row>
    <row r="15653" spans="76:76">
      <c r="BX15653" s="2"/>
    </row>
    <row r="15654" spans="76:76">
      <c r="BX15654" s="2"/>
    </row>
    <row r="15655" spans="76:76">
      <c r="BX15655" s="2"/>
    </row>
    <row r="15656" spans="76:76">
      <c r="BX15656" s="2"/>
    </row>
    <row r="15657" spans="76:76">
      <c r="BX15657" s="2"/>
    </row>
    <row r="15658" spans="76:76">
      <c r="BX15658" s="2"/>
    </row>
    <row r="15659" spans="76:76">
      <c r="BX15659" s="2"/>
    </row>
    <row r="15660" spans="76:76">
      <c r="BX15660" s="2"/>
    </row>
    <row r="15661" spans="76:76">
      <c r="BX15661" s="2"/>
    </row>
    <row r="15662" spans="76:76">
      <c r="BX15662" s="2"/>
    </row>
    <row r="15663" spans="76:76">
      <c r="BX15663" s="2"/>
    </row>
    <row r="15664" spans="76:76">
      <c r="BX15664" s="2"/>
    </row>
    <row r="15665" spans="76:76">
      <c r="BX15665" s="2"/>
    </row>
    <row r="15666" spans="76:76">
      <c r="BX15666" s="2"/>
    </row>
    <row r="15667" spans="76:76">
      <c r="BX15667" s="2"/>
    </row>
    <row r="15668" spans="76:76">
      <c r="BX15668" s="2"/>
    </row>
    <row r="15669" spans="76:76">
      <c r="BX15669" s="2"/>
    </row>
    <row r="15670" spans="76:76">
      <c r="BX15670" s="2"/>
    </row>
    <row r="15671" spans="76:76">
      <c r="BX15671" s="2"/>
    </row>
    <row r="15672" spans="76:76">
      <c r="BX15672" s="2"/>
    </row>
    <row r="15673" spans="76:76">
      <c r="BX15673" s="2"/>
    </row>
    <row r="15674" spans="76:76">
      <c r="BX15674" s="2"/>
    </row>
    <row r="15675" spans="76:76">
      <c r="BX15675" s="2"/>
    </row>
    <row r="15676" spans="76:76">
      <c r="BX15676" s="2"/>
    </row>
    <row r="15677" spans="76:76">
      <c r="BX15677" s="2"/>
    </row>
    <row r="15678" spans="76:76">
      <c r="BX15678" s="2"/>
    </row>
    <row r="15679" spans="76:76">
      <c r="BX15679" s="2"/>
    </row>
    <row r="15680" spans="76:76">
      <c r="BX15680" s="2"/>
    </row>
    <row r="15681" spans="76:76">
      <c r="BX15681" s="2"/>
    </row>
    <row r="15682" spans="76:76">
      <c r="BX15682" s="2"/>
    </row>
    <row r="15683" spans="76:76">
      <c r="BX15683" s="2"/>
    </row>
    <row r="15684" spans="76:76">
      <c r="BX15684" s="2"/>
    </row>
    <row r="15685" spans="76:76">
      <c r="BX15685" s="2"/>
    </row>
    <row r="15686" spans="76:76">
      <c r="BX15686" s="2"/>
    </row>
    <row r="15687" spans="76:76">
      <c r="BX15687" s="2"/>
    </row>
    <row r="15688" spans="76:76">
      <c r="BX15688" s="2"/>
    </row>
    <row r="15689" spans="76:76">
      <c r="BX15689" s="2"/>
    </row>
    <row r="15690" spans="76:76">
      <c r="BX15690" s="2"/>
    </row>
    <row r="15691" spans="76:76">
      <c r="BX15691" s="2"/>
    </row>
    <row r="15692" spans="76:76">
      <c r="BX15692" s="2"/>
    </row>
    <row r="15693" spans="76:76">
      <c r="BX15693" s="2"/>
    </row>
    <row r="15694" spans="76:76">
      <c r="BX15694" s="2"/>
    </row>
    <row r="15695" spans="76:76">
      <c r="BX15695" s="2"/>
    </row>
    <row r="15696" spans="76:76">
      <c r="BX15696" s="2"/>
    </row>
    <row r="15697" spans="76:76">
      <c r="BX15697" s="2"/>
    </row>
    <row r="15698" spans="76:76">
      <c r="BX15698" s="2"/>
    </row>
    <row r="15699" spans="76:76">
      <c r="BX15699" s="2"/>
    </row>
    <row r="15700" spans="76:76">
      <c r="BX15700" s="2"/>
    </row>
    <row r="15701" spans="76:76">
      <c r="BX15701" s="2"/>
    </row>
    <row r="15702" spans="76:76">
      <c r="BX15702" s="2"/>
    </row>
    <row r="15703" spans="76:76">
      <c r="BX15703" s="2"/>
    </row>
    <row r="15704" spans="76:76">
      <c r="BX15704" s="2"/>
    </row>
    <row r="15705" spans="76:76">
      <c r="BX15705" s="2"/>
    </row>
    <row r="15706" spans="76:76">
      <c r="BX15706" s="2"/>
    </row>
    <row r="15707" spans="76:76">
      <c r="BX15707" s="2"/>
    </row>
    <row r="15708" spans="76:76">
      <c r="BX15708" s="2"/>
    </row>
    <row r="15709" spans="76:76">
      <c r="BX15709" s="2"/>
    </row>
    <row r="15710" spans="76:76">
      <c r="BX15710" s="2"/>
    </row>
    <row r="15711" spans="76:76">
      <c r="BX15711" s="2"/>
    </row>
    <row r="15712" spans="76:76">
      <c r="BX15712" s="2"/>
    </row>
    <row r="15713" spans="76:76">
      <c r="BX15713" s="2"/>
    </row>
    <row r="15714" spans="76:76">
      <c r="BX15714" s="2"/>
    </row>
    <row r="15715" spans="76:76">
      <c r="BX15715" s="2"/>
    </row>
    <row r="15716" spans="76:76">
      <c r="BX15716" s="2"/>
    </row>
    <row r="15717" spans="76:76">
      <c r="BX15717" s="2"/>
    </row>
    <row r="15718" spans="76:76">
      <c r="BX15718" s="2"/>
    </row>
    <row r="15719" spans="76:76">
      <c r="BX15719" s="2"/>
    </row>
    <row r="15720" spans="76:76">
      <c r="BX15720" s="2"/>
    </row>
    <row r="15721" spans="76:76">
      <c r="BX15721" s="2"/>
    </row>
    <row r="15722" spans="76:76">
      <c r="BX15722" s="2"/>
    </row>
    <row r="15723" spans="76:76">
      <c r="BX15723" s="2"/>
    </row>
    <row r="15724" spans="76:76">
      <c r="BX15724" s="2"/>
    </row>
    <row r="15725" spans="76:76">
      <c r="BX15725" s="2"/>
    </row>
    <row r="15726" spans="76:76">
      <c r="BX15726" s="2"/>
    </row>
    <row r="15727" spans="76:76">
      <c r="BX15727" s="2"/>
    </row>
    <row r="15728" spans="76:76">
      <c r="BX15728" s="2"/>
    </row>
    <row r="15729" spans="76:76">
      <c r="BX15729" s="2"/>
    </row>
    <row r="15730" spans="76:76">
      <c r="BX15730" s="2"/>
    </row>
    <row r="15731" spans="76:76">
      <c r="BX15731" s="2"/>
    </row>
    <row r="15732" spans="76:76">
      <c r="BX15732" s="2"/>
    </row>
    <row r="15733" spans="76:76">
      <c r="BX15733" s="2"/>
    </row>
    <row r="15734" spans="76:76">
      <c r="BX15734" s="2"/>
    </row>
    <row r="15735" spans="76:76">
      <c r="BX15735" s="2"/>
    </row>
    <row r="15736" spans="76:76">
      <c r="BX15736" s="2"/>
    </row>
    <row r="15737" spans="76:76">
      <c r="BX15737" s="2"/>
    </row>
    <row r="15738" spans="76:76">
      <c r="BX15738" s="2"/>
    </row>
    <row r="15739" spans="76:76">
      <c r="BX15739" s="2"/>
    </row>
    <row r="15740" spans="76:76">
      <c r="BX15740" s="2"/>
    </row>
    <row r="15741" spans="76:76">
      <c r="BX15741" s="2"/>
    </row>
    <row r="15742" spans="76:76">
      <c r="BX15742" s="2"/>
    </row>
    <row r="15743" spans="76:76">
      <c r="BX15743" s="2"/>
    </row>
    <row r="15744" spans="76:76">
      <c r="BX15744" s="2"/>
    </row>
    <row r="15745" spans="76:76">
      <c r="BX15745" s="2"/>
    </row>
    <row r="15746" spans="76:76">
      <c r="BX15746" s="2"/>
    </row>
    <row r="15747" spans="76:76">
      <c r="BX15747" s="2"/>
    </row>
    <row r="15748" spans="76:76">
      <c r="BX15748" s="2"/>
    </row>
    <row r="15749" spans="76:76">
      <c r="BX15749" s="2"/>
    </row>
    <row r="15750" spans="76:76">
      <c r="BX15750" s="2"/>
    </row>
    <row r="15751" spans="76:76">
      <c r="BX15751" s="2"/>
    </row>
    <row r="15752" spans="76:76">
      <c r="BX15752" s="2"/>
    </row>
    <row r="15753" spans="76:76">
      <c r="BX15753" s="2"/>
    </row>
    <row r="15754" spans="76:76">
      <c r="BX15754" s="2"/>
    </row>
    <row r="15755" spans="76:76">
      <c r="BX15755" s="2"/>
    </row>
    <row r="15756" spans="76:76">
      <c r="BX15756" s="2"/>
    </row>
    <row r="15757" spans="76:76">
      <c r="BX15757" s="2"/>
    </row>
    <row r="15758" spans="76:76">
      <c r="BX15758" s="2"/>
    </row>
    <row r="15759" spans="76:76">
      <c r="BX15759" s="2"/>
    </row>
    <row r="15760" spans="76:76">
      <c r="BX15760" s="2"/>
    </row>
    <row r="15761" spans="76:76">
      <c r="BX15761" s="2"/>
    </row>
    <row r="15762" spans="76:76">
      <c r="BX15762" s="2"/>
    </row>
    <row r="15763" spans="76:76">
      <c r="BX15763" s="2"/>
    </row>
    <row r="15764" spans="76:76">
      <c r="BX15764" s="2"/>
    </row>
    <row r="15765" spans="76:76">
      <c r="BX15765" s="2"/>
    </row>
    <row r="15766" spans="76:76">
      <c r="BX15766" s="2"/>
    </row>
    <row r="15767" spans="76:76">
      <c r="BX15767" s="2"/>
    </row>
    <row r="15768" spans="76:76">
      <c r="BX15768" s="2"/>
    </row>
    <row r="15769" spans="76:76">
      <c r="BX15769" s="2"/>
    </row>
    <row r="15770" spans="76:76">
      <c r="BX15770" s="2"/>
    </row>
    <row r="15771" spans="76:76">
      <c r="BX15771" s="2"/>
    </row>
    <row r="15772" spans="76:76">
      <c r="BX15772" s="2"/>
    </row>
    <row r="15773" spans="76:76">
      <c r="BX15773" s="2"/>
    </row>
    <row r="15774" spans="76:76">
      <c r="BX15774" s="2"/>
    </row>
    <row r="15775" spans="76:76">
      <c r="BX15775" s="2"/>
    </row>
    <row r="15776" spans="76:76">
      <c r="BX15776" s="2"/>
    </row>
    <row r="15777" spans="76:76">
      <c r="BX15777" s="2"/>
    </row>
    <row r="15778" spans="76:76">
      <c r="BX15778" s="2"/>
    </row>
    <row r="15779" spans="76:76">
      <c r="BX15779" s="2"/>
    </row>
    <row r="15780" spans="76:76">
      <c r="BX15780" s="2"/>
    </row>
    <row r="15781" spans="76:76">
      <c r="BX15781" s="2"/>
    </row>
    <row r="15782" spans="76:76">
      <c r="BX15782" s="2"/>
    </row>
    <row r="15783" spans="76:76">
      <c r="BX15783" s="2"/>
    </row>
    <row r="15784" spans="76:76">
      <c r="BX15784" s="2"/>
    </row>
    <row r="15785" spans="76:76">
      <c r="BX15785" s="2"/>
    </row>
    <row r="15786" spans="76:76">
      <c r="BX15786" s="2"/>
    </row>
    <row r="15787" spans="76:76">
      <c r="BX15787" s="2"/>
    </row>
    <row r="15788" spans="76:76">
      <c r="BX15788" s="2"/>
    </row>
    <row r="15789" spans="76:76">
      <c r="BX15789" s="2"/>
    </row>
    <row r="15790" spans="76:76">
      <c r="BX15790" s="2"/>
    </row>
    <row r="15791" spans="76:76">
      <c r="BX15791" s="2"/>
    </row>
    <row r="15792" spans="76:76">
      <c r="BX15792" s="2"/>
    </row>
    <row r="15793" spans="76:76">
      <c r="BX15793" s="2"/>
    </row>
    <row r="15794" spans="76:76">
      <c r="BX15794" s="2"/>
    </row>
    <row r="15795" spans="76:76">
      <c r="BX15795" s="2"/>
    </row>
    <row r="15796" spans="76:76">
      <c r="BX15796" s="2"/>
    </row>
    <row r="15797" spans="76:76">
      <c r="BX15797" s="2"/>
    </row>
    <row r="15798" spans="76:76">
      <c r="BX15798" s="2"/>
    </row>
    <row r="15799" spans="76:76">
      <c r="BX15799" s="2"/>
    </row>
    <row r="15800" spans="76:76">
      <c r="BX15800" s="2"/>
    </row>
    <row r="15801" spans="76:76">
      <c r="BX15801" s="2"/>
    </row>
    <row r="15802" spans="76:76">
      <c r="BX15802" s="2"/>
    </row>
    <row r="15803" spans="76:76">
      <c r="BX15803" s="2"/>
    </row>
    <row r="15804" spans="76:76">
      <c r="BX15804" s="2"/>
    </row>
    <row r="15805" spans="76:76">
      <c r="BX15805" s="2"/>
    </row>
    <row r="15806" spans="76:76">
      <c r="BX15806" s="2"/>
    </row>
    <row r="15807" spans="76:76">
      <c r="BX15807" s="2"/>
    </row>
    <row r="15808" spans="76:76">
      <c r="BX15808" s="2"/>
    </row>
    <row r="15809" spans="76:76">
      <c r="BX15809" s="2"/>
    </row>
    <row r="15810" spans="76:76">
      <c r="BX15810" s="2"/>
    </row>
    <row r="15811" spans="76:76">
      <c r="BX15811" s="2"/>
    </row>
    <row r="15812" spans="76:76">
      <c r="BX15812" s="2"/>
    </row>
    <row r="15813" spans="76:76">
      <c r="BX15813" s="2"/>
    </row>
    <row r="15814" spans="76:76">
      <c r="BX15814" s="2"/>
    </row>
    <row r="15815" spans="76:76">
      <c r="BX15815" s="2"/>
    </row>
    <row r="15816" spans="76:76">
      <c r="BX15816" s="2"/>
    </row>
    <row r="15817" spans="76:76">
      <c r="BX15817" s="2"/>
    </row>
    <row r="15818" spans="76:76">
      <c r="BX15818" s="2"/>
    </row>
    <row r="15819" spans="76:76">
      <c r="BX15819" s="2"/>
    </row>
    <row r="15820" spans="76:76">
      <c r="BX15820" s="2"/>
    </row>
    <row r="15821" spans="76:76">
      <c r="BX15821" s="2"/>
    </row>
    <row r="15822" spans="76:76">
      <c r="BX15822" s="2"/>
    </row>
    <row r="15823" spans="76:76">
      <c r="BX15823" s="2"/>
    </row>
    <row r="15824" spans="76:76">
      <c r="BX15824" s="2"/>
    </row>
    <row r="15825" spans="76:76">
      <c r="BX15825" s="2"/>
    </row>
    <row r="15826" spans="76:76">
      <c r="BX15826" s="2"/>
    </row>
    <row r="15827" spans="76:76">
      <c r="BX15827" s="2"/>
    </row>
    <row r="15828" spans="76:76">
      <c r="BX15828" s="2"/>
    </row>
    <row r="15829" spans="76:76">
      <c r="BX15829" s="2"/>
    </row>
    <row r="15830" spans="76:76">
      <c r="BX15830" s="2"/>
    </row>
    <row r="15831" spans="76:76">
      <c r="BX15831" s="2"/>
    </row>
    <row r="15832" spans="76:76">
      <c r="BX15832" s="2"/>
    </row>
    <row r="15833" spans="76:76">
      <c r="BX15833" s="2"/>
    </row>
    <row r="15834" spans="76:76">
      <c r="BX15834" s="2"/>
    </row>
    <row r="15835" spans="76:76">
      <c r="BX15835" s="2"/>
    </row>
    <row r="15836" spans="76:76">
      <c r="BX15836" s="2"/>
    </row>
    <row r="15837" spans="76:76">
      <c r="BX15837" s="2"/>
    </row>
    <row r="15838" spans="76:76">
      <c r="BX15838" s="2"/>
    </row>
    <row r="15839" spans="76:76">
      <c r="BX15839" s="2"/>
    </row>
    <row r="15840" spans="76:76">
      <c r="BX15840" s="2"/>
    </row>
    <row r="15841" spans="76:76">
      <c r="BX15841" s="2"/>
    </row>
    <row r="15842" spans="76:76">
      <c r="BX15842" s="2"/>
    </row>
    <row r="15843" spans="76:76">
      <c r="BX15843" s="2"/>
    </row>
    <row r="15844" spans="76:76">
      <c r="BX15844" s="2"/>
    </row>
    <row r="15845" spans="76:76">
      <c r="BX15845" s="2"/>
    </row>
    <row r="15846" spans="76:76">
      <c r="BX15846" s="2"/>
    </row>
    <row r="15847" spans="76:76">
      <c r="BX15847" s="2"/>
    </row>
    <row r="15848" spans="76:76">
      <c r="BX15848" s="2"/>
    </row>
    <row r="15849" spans="76:76">
      <c r="BX15849" s="2"/>
    </row>
    <row r="15850" spans="76:76">
      <c r="BX15850" s="2"/>
    </row>
    <row r="15851" spans="76:76">
      <c r="BX15851" s="2"/>
    </row>
    <row r="15852" spans="76:76">
      <c r="BX15852" s="2"/>
    </row>
    <row r="15853" spans="76:76">
      <c r="BX15853" s="2"/>
    </row>
    <row r="15854" spans="76:76">
      <c r="BX15854" s="2"/>
    </row>
    <row r="15855" spans="76:76">
      <c r="BX15855" s="2"/>
    </row>
    <row r="15856" spans="76:76">
      <c r="BX15856" s="2"/>
    </row>
    <row r="15857" spans="76:76">
      <c r="BX15857" s="2"/>
    </row>
    <row r="15858" spans="76:76">
      <c r="BX15858" s="2"/>
    </row>
    <row r="15859" spans="76:76">
      <c r="BX15859" s="2"/>
    </row>
    <row r="15860" spans="76:76">
      <c r="BX15860" s="2"/>
    </row>
    <row r="15861" spans="76:76">
      <c r="BX15861" s="2"/>
    </row>
    <row r="15862" spans="76:76">
      <c r="BX15862" s="2"/>
    </row>
    <row r="15863" spans="76:76">
      <c r="BX15863" s="2"/>
    </row>
    <row r="15864" spans="76:76">
      <c r="BX15864" s="2"/>
    </row>
    <row r="15865" spans="76:76">
      <c r="BX15865" s="2"/>
    </row>
    <row r="15866" spans="76:76">
      <c r="BX15866" s="2"/>
    </row>
    <row r="15867" spans="76:76">
      <c r="BX15867" s="2"/>
    </row>
    <row r="15868" spans="76:76">
      <c r="BX15868" s="2"/>
    </row>
    <row r="15869" spans="76:76">
      <c r="BX15869" s="2"/>
    </row>
    <row r="15870" spans="76:76">
      <c r="BX15870" s="2"/>
    </row>
    <row r="15871" spans="76:76">
      <c r="BX15871" s="2"/>
    </row>
    <row r="15872" spans="76:76">
      <c r="BX15872" s="2"/>
    </row>
    <row r="15873" spans="76:76">
      <c r="BX15873" s="2"/>
    </row>
    <row r="15874" spans="76:76">
      <c r="BX15874" s="2"/>
    </row>
    <row r="15875" spans="76:76">
      <c r="BX15875" s="2"/>
    </row>
    <row r="15876" spans="76:76">
      <c r="BX15876" s="2"/>
    </row>
    <row r="15877" spans="76:76">
      <c r="BX15877" s="2"/>
    </row>
    <row r="15878" spans="76:76">
      <c r="BX15878" s="2"/>
    </row>
    <row r="15879" spans="76:76">
      <c r="BX15879" s="2"/>
    </row>
    <row r="15880" spans="76:76">
      <c r="BX15880" s="2"/>
    </row>
    <row r="15881" spans="76:76">
      <c r="BX15881" s="2"/>
    </row>
    <row r="15882" spans="76:76">
      <c r="BX15882" s="2"/>
    </row>
    <row r="15883" spans="76:76">
      <c r="BX15883" s="2"/>
    </row>
    <row r="15884" spans="76:76">
      <c r="BX15884" s="2"/>
    </row>
    <row r="15885" spans="76:76">
      <c r="BX15885" s="2"/>
    </row>
    <row r="15886" spans="76:76">
      <c r="BX15886" s="2"/>
    </row>
    <row r="15887" spans="76:76">
      <c r="BX15887" s="2"/>
    </row>
    <row r="15888" spans="76:76">
      <c r="BX15888" s="2"/>
    </row>
    <row r="15889" spans="76:76">
      <c r="BX15889" s="2"/>
    </row>
    <row r="15890" spans="76:76">
      <c r="BX15890" s="2"/>
    </row>
    <row r="15891" spans="76:76">
      <c r="BX15891" s="2"/>
    </row>
    <row r="15892" spans="76:76">
      <c r="BX15892" s="2"/>
    </row>
    <row r="15893" spans="76:76">
      <c r="BX15893" s="2"/>
    </row>
    <row r="15894" spans="76:76">
      <c r="BX15894" s="2"/>
    </row>
    <row r="15895" spans="76:76">
      <c r="BX15895" s="2"/>
    </row>
    <row r="15896" spans="76:76">
      <c r="BX15896" s="2"/>
    </row>
    <row r="15897" spans="76:76">
      <c r="BX15897" s="2"/>
    </row>
    <row r="15898" spans="76:76">
      <c r="BX15898" s="2"/>
    </row>
    <row r="15899" spans="76:76">
      <c r="BX15899" s="2"/>
    </row>
    <row r="15900" spans="76:76">
      <c r="BX15900" s="2"/>
    </row>
    <row r="15901" spans="76:76">
      <c r="BX15901" s="2"/>
    </row>
    <row r="15902" spans="76:76">
      <c r="BX15902" s="2"/>
    </row>
    <row r="15903" spans="76:76">
      <c r="BX15903" s="2"/>
    </row>
    <row r="15904" spans="76:76">
      <c r="BX15904" s="2"/>
    </row>
    <row r="15905" spans="76:76">
      <c r="BX15905" s="2"/>
    </row>
    <row r="15906" spans="76:76">
      <c r="BX15906" s="2"/>
    </row>
    <row r="15907" spans="76:76">
      <c r="BX15907" s="2"/>
    </row>
    <row r="15908" spans="76:76">
      <c r="BX15908" s="2"/>
    </row>
    <row r="15909" spans="76:76">
      <c r="BX15909" s="2"/>
    </row>
    <row r="15910" spans="76:76">
      <c r="BX15910" s="2"/>
    </row>
    <row r="15911" spans="76:76">
      <c r="BX15911" s="2"/>
    </row>
    <row r="15912" spans="76:76">
      <c r="BX15912" s="2"/>
    </row>
    <row r="15913" spans="76:76">
      <c r="BX15913" s="2"/>
    </row>
    <row r="15914" spans="76:76">
      <c r="BX15914" s="2"/>
    </row>
    <row r="15915" spans="76:76">
      <c r="BX15915" s="2"/>
    </row>
    <row r="15916" spans="76:76">
      <c r="BX15916" s="2"/>
    </row>
    <row r="15917" spans="76:76">
      <c r="BX15917" s="2"/>
    </row>
    <row r="15918" spans="76:76">
      <c r="BX15918" s="2"/>
    </row>
    <row r="15919" spans="76:76">
      <c r="BX15919" s="2"/>
    </row>
    <row r="15920" spans="76:76">
      <c r="BX15920" s="2"/>
    </row>
    <row r="15921" spans="76:76">
      <c r="BX15921" s="2"/>
    </row>
    <row r="15922" spans="76:76">
      <c r="BX15922" s="2"/>
    </row>
    <row r="15923" spans="76:76">
      <c r="BX15923" s="2"/>
    </row>
    <row r="15924" spans="76:76">
      <c r="BX15924" s="2"/>
    </row>
    <row r="15925" spans="76:76">
      <c r="BX15925" s="2"/>
    </row>
    <row r="15926" spans="76:76">
      <c r="BX15926" s="2"/>
    </row>
    <row r="15927" spans="76:76">
      <c r="BX15927" s="2"/>
    </row>
    <row r="15928" spans="76:76">
      <c r="BX15928" s="2"/>
    </row>
    <row r="15929" spans="76:76">
      <c r="BX15929" s="2"/>
    </row>
    <row r="15930" spans="76:76">
      <c r="BX15930" s="2"/>
    </row>
    <row r="15931" spans="76:76">
      <c r="BX15931" s="2"/>
    </row>
    <row r="15932" spans="76:76">
      <c r="BX15932" s="2"/>
    </row>
    <row r="15933" spans="76:76">
      <c r="BX15933" s="2"/>
    </row>
    <row r="15934" spans="76:76">
      <c r="BX15934" s="2"/>
    </row>
    <row r="15935" spans="76:76">
      <c r="BX15935" s="2"/>
    </row>
    <row r="15936" spans="76:76">
      <c r="BX15936" s="2"/>
    </row>
    <row r="15937" spans="76:76">
      <c r="BX15937" s="2"/>
    </row>
    <row r="15938" spans="76:76">
      <c r="BX15938" s="2"/>
    </row>
    <row r="15939" spans="76:76">
      <c r="BX15939" s="2"/>
    </row>
    <row r="15940" spans="76:76">
      <c r="BX15940" s="2"/>
    </row>
    <row r="15941" spans="76:76">
      <c r="BX15941" s="2"/>
    </row>
    <row r="15942" spans="76:76">
      <c r="BX15942" s="2"/>
    </row>
    <row r="15943" spans="76:76">
      <c r="BX15943" s="2"/>
    </row>
    <row r="15944" spans="76:76">
      <c r="BX15944" s="2"/>
    </row>
    <row r="15945" spans="76:76">
      <c r="BX15945" s="2"/>
    </row>
    <row r="15946" spans="76:76">
      <c r="BX15946" s="2"/>
    </row>
    <row r="15947" spans="76:76">
      <c r="BX15947" s="2"/>
    </row>
    <row r="15948" spans="76:76">
      <c r="BX15948" s="2"/>
    </row>
    <row r="15949" spans="76:76">
      <c r="BX15949" s="2"/>
    </row>
    <row r="15950" spans="76:76">
      <c r="BX15950" s="2"/>
    </row>
    <row r="15951" spans="76:76">
      <c r="BX15951" s="2"/>
    </row>
    <row r="15952" spans="76:76">
      <c r="BX15952" s="2"/>
    </row>
    <row r="15953" spans="76:76">
      <c r="BX15953" s="2"/>
    </row>
    <row r="15954" spans="76:76">
      <c r="BX15954" s="2"/>
    </row>
    <row r="15955" spans="76:76">
      <c r="BX15955" s="2"/>
    </row>
    <row r="15956" spans="76:76">
      <c r="BX15956" s="2"/>
    </row>
    <row r="15957" spans="76:76">
      <c r="BX15957" s="2"/>
    </row>
    <row r="15958" spans="76:76">
      <c r="BX15958" s="2"/>
    </row>
    <row r="15959" spans="76:76">
      <c r="BX15959" s="2"/>
    </row>
    <row r="15960" spans="76:76">
      <c r="BX15960" s="2"/>
    </row>
    <row r="15961" spans="76:76">
      <c r="BX15961" s="2"/>
    </row>
    <row r="15962" spans="76:76">
      <c r="BX15962" s="2"/>
    </row>
    <row r="15963" spans="76:76">
      <c r="BX15963" s="2"/>
    </row>
    <row r="15964" spans="76:76">
      <c r="BX15964" s="2"/>
    </row>
    <row r="15965" spans="76:76">
      <c r="BX15965" s="2"/>
    </row>
    <row r="15966" spans="76:76">
      <c r="BX15966" s="2"/>
    </row>
    <row r="15967" spans="76:76">
      <c r="BX15967" s="2"/>
    </row>
    <row r="15968" spans="76:76">
      <c r="BX15968" s="2"/>
    </row>
    <row r="15969" spans="76:76">
      <c r="BX15969" s="2"/>
    </row>
    <row r="15970" spans="76:76">
      <c r="BX15970" s="2"/>
    </row>
    <row r="15971" spans="76:76">
      <c r="BX15971" s="2"/>
    </row>
    <row r="15972" spans="76:76">
      <c r="BX15972" s="2"/>
    </row>
    <row r="15973" spans="76:76">
      <c r="BX15973" s="2"/>
    </row>
    <row r="15974" spans="76:76">
      <c r="BX15974" s="2"/>
    </row>
    <row r="15975" spans="76:76">
      <c r="BX15975" s="2"/>
    </row>
    <row r="15976" spans="76:76">
      <c r="BX15976" s="2"/>
    </row>
    <row r="15977" spans="76:76">
      <c r="BX15977" s="2"/>
    </row>
    <row r="15978" spans="76:76">
      <c r="BX15978" s="2"/>
    </row>
    <row r="15979" spans="76:76">
      <c r="BX15979" s="2"/>
    </row>
    <row r="15980" spans="76:76">
      <c r="BX15980" s="2"/>
    </row>
    <row r="15981" spans="76:76">
      <c r="BX15981" s="2"/>
    </row>
    <row r="15982" spans="76:76">
      <c r="BX15982" s="2"/>
    </row>
    <row r="15983" spans="76:76">
      <c r="BX15983" s="2"/>
    </row>
    <row r="15984" spans="76:76">
      <c r="BX15984" s="2"/>
    </row>
    <row r="15985" spans="76:76">
      <c r="BX15985" s="2"/>
    </row>
    <row r="15986" spans="76:76">
      <c r="BX15986" s="2"/>
    </row>
    <row r="15987" spans="76:76">
      <c r="BX15987" s="2"/>
    </row>
    <row r="15988" spans="76:76">
      <c r="BX15988" s="2"/>
    </row>
    <row r="15989" spans="76:76">
      <c r="BX15989" s="2"/>
    </row>
    <row r="15990" spans="76:76">
      <c r="BX15990" s="2"/>
    </row>
    <row r="15991" spans="76:76">
      <c r="BX15991" s="2"/>
    </row>
    <row r="15992" spans="76:76">
      <c r="BX15992" s="2"/>
    </row>
    <row r="15993" spans="76:76">
      <c r="BX15993" s="2"/>
    </row>
    <row r="15994" spans="76:76">
      <c r="BX15994" s="2"/>
    </row>
    <row r="15995" spans="76:76">
      <c r="BX15995" s="2"/>
    </row>
    <row r="15996" spans="76:76">
      <c r="BX15996" s="2"/>
    </row>
    <row r="15997" spans="76:76">
      <c r="BX15997" s="2"/>
    </row>
    <row r="15998" spans="76:76">
      <c r="BX15998" s="2"/>
    </row>
    <row r="15999" spans="76:76">
      <c r="BX15999" s="2"/>
    </row>
    <row r="16000" spans="76:76">
      <c r="BX16000" s="2"/>
    </row>
    <row r="16001" spans="76:76">
      <c r="BX16001" s="2"/>
    </row>
    <row r="16002" spans="76:76">
      <c r="BX16002" s="2"/>
    </row>
    <row r="16003" spans="76:76">
      <c r="BX16003" s="2"/>
    </row>
    <row r="16004" spans="76:76">
      <c r="BX16004" s="2"/>
    </row>
    <row r="16005" spans="76:76">
      <c r="BX16005" s="2"/>
    </row>
    <row r="16006" spans="76:76">
      <c r="BX16006" s="2"/>
    </row>
    <row r="16007" spans="76:76">
      <c r="BX16007" s="2"/>
    </row>
    <row r="16008" spans="76:76">
      <c r="BX16008" s="2"/>
    </row>
    <row r="16009" spans="76:76">
      <c r="BX16009" s="2"/>
    </row>
    <row r="16010" spans="76:76">
      <c r="BX16010" s="2"/>
    </row>
    <row r="16011" spans="76:76">
      <c r="BX16011" s="2"/>
    </row>
    <row r="16012" spans="76:76">
      <c r="BX16012" s="2"/>
    </row>
    <row r="16013" spans="76:76">
      <c r="BX16013" s="2"/>
    </row>
    <row r="16014" spans="76:76">
      <c r="BX16014" s="2"/>
    </row>
    <row r="16015" spans="76:76">
      <c r="BX16015" s="2"/>
    </row>
    <row r="16016" spans="76:76">
      <c r="BX16016" s="2"/>
    </row>
    <row r="16017" spans="76:76">
      <c r="BX16017" s="2"/>
    </row>
    <row r="16018" spans="76:76">
      <c r="BX16018" s="2"/>
    </row>
    <row r="16019" spans="76:76">
      <c r="BX16019" s="2"/>
    </row>
    <row r="16020" spans="76:76">
      <c r="BX16020" s="2"/>
    </row>
    <row r="16021" spans="76:76">
      <c r="BX16021" s="2"/>
    </row>
    <row r="16022" spans="76:76">
      <c r="BX16022" s="2"/>
    </row>
    <row r="16023" spans="76:76">
      <c r="BX16023" s="2"/>
    </row>
    <row r="16024" spans="76:76">
      <c r="BX16024" s="2"/>
    </row>
    <row r="16025" spans="76:76">
      <c r="BX16025" s="2"/>
    </row>
    <row r="16026" spans="76:76">
      <c r="BX16026" s="2"/>
    </row>
    <row r="16027" spans="76:76">
      <c r="BX16027" s="2"/>
    </row>
    <row r="16028" spans="76:76">
      <c r="BX16028" s="2"/>
    </row>
    <row r="16029" spans="76:76">
      <c r="BX16029" s="2"/>
    </row>
    <row r="16030" spans="76:76">
      <c r="BX16030" s="2"/>
    </row>
    <row r="16031" spans="76:76">
      <c r="BX16031" s="2"/>
    </row>
    <row r="16032" spans="76:76">
      <c r="BX16032" s="2"/>
    </row>
    <row r="16033" spans="76:76">
      <c r="BX16033" s="2"/>
    </row>
    <row r="16034" spans="76:76">
      <c r="BX16034" s="2"/>
    </row>
    <row r="16035" spans="76:76">
      <c r="BX16035" s="2"/>
    </row>
    <row r="16036" spans="76:76">
      <c r="BX16036" s="2"/>
    </row>
    <row r="16037" spans="76:76">
      <c r="BX16037" s="2"/>
    </row>
    <row r="16038" spans="76:76">
      <c r="BX16038" s="2"/>
    </row>
    <row r="16039" spans="76:76">
      <c r="BX16039" s="2"/>
    </row>
    <row r="16040" spans="76:76">
      <c r="BX16040" s="2"/>
    </row>
    <row r="16041" spans="76:76">
      <c r="BX16041" s="2"/>
    </row>
    <row r="16042" spans="76:76">
      <c r="BX16042" s="2"/>
    </row>
    <row r="16043" spans="76:76">
      <c r="BX16043" s="2"/>
    </row>
    <row r="16044" spans="76:76">
      <c r="BX16044" s="2"/>
    </row>
    <row r="16045" spans="76:76">
      <c r="BX16045" s="2"/>
    </row>
    <row r="16046" spans="76:76">
      <c r="BX16046" s="2"/>
    </row>
    <row r="16047" spans="76:76">
      <c r="BX16047" s="2"/>
    </row>
    <row r="16048" spans="76:76">
      <c r="BX16048" s="2"/>
    </row>
    <row r="16049" spans="76:76">
      <c r="BX16049" s="2"/>
    </row>
    <row r="16050" spans="76:76">
      <c r="BX16050" s="2"/>
    </row>
    <row r="16051" spans="76:76">
      <c r="BX16051" s="2"/>
    </row>
    <row r="16052" spans="76:76">
      <c r="BX16052" s="2"/>
    </row>
    <row r="16053" spans="76:76">
      <c r="BX16053" s="2"/>
    </row>
    <row r="16054" spans="76:76">
      <c r="BX16054" s="2"/>
    </row>
    <row r="16055" spans="76:76">
      <c r="BX16055" s="2"/>
    </row>
    <row r="16056" spans="76:76">
      <c r="BX16056" s="2"/>
    </row>
    <row r="16057" spans="76:76">
      <c r="BX16057" s="2"/>
    </row>
    <row r="16058" spans="76:76">
      <c r="BX16058" s="2"/>
    </row>
    <row r="16059" spans="76:76">
      <c r="BX16059" s="2"/>
    </row>
    <row r="16060" spans="76:76">
      <c r="BX16060" s="2"/>
    </row>
    <row r="16061" spans="76:76">
      <c r="BX16061" s="2"/>
    </row>
    <row r="16062" spans="76:76">
      <c r="BX16062" s="2"/>
    </row>
    <row r="16063" spans="76:76">
      <c r="BX16063" s="2"/>
    </row>
    <row r="16064" spans="76:76">
      <c r="BX16064" s="2"/>
    </row>
    <row r="16065" spans="76:76">
      <c r="BX16065" s="2"/>
    </row>
    <row r="16066" spans="76:76">
      <c r="BX16066" s="2"/>
    </row>
    <row r="16067" spans="76:76">
      <c r="BX16067" s="2"/>
    </row>
    <row r="16068" spans="76:76">
      <c r="BX16068" s="2"/>
    </row>
    <row r="16069" spans="76:76">
      <c r="BX16069" s="2"/>
    </row>
    <row r="16070" spans="76:76">
      <c r="BX16070" s="2"/>
    </row>
    <row r="16071" spans="76:76">
      <c r="BX16071" s="2"/>
    </row>
    <row r="16072" spans="76:76">
      <c r="BX16072" s="2"/>
    </row>
    <row r="16073" spans="76:76">
      <c r="BX16073" s="2"/>
    </row>
    <row r="16074" spans="76:76">
      <c r="BX16074" s="2"/>
    </row>
    <row r="16075" spans="76:76">
      <c r="BX16075" s="2"/>
    </row>
    <row r="16076" spans="76:76">
      <c r="BX16076" s="2"/>
    </row>
    <row r="16077" spans="76:76">
      <c r="BX16077" s="2"/>
    </row>
    <row r="16078" spans="76:76">
      <c r="BX16078" s="2"/>
    </row>
    <row r="16079" spans="76:76">
      <c r="BX16079" s="2"/>
    </row>
    <row r="16080" spans="76:76">
      <c r="BX16080" s="2"/>
    </row>
    <row r="16081" spans="76:76">
      <c r="BX16081" s="2"/>
    </row>
    <row r="16082" spans="76:76">
      <c r="BX16082" s="2"/>
    </row>
    <row r="16083" spans="76:76">
      <c r="BX16083" s="2"/>
    </row>
    <row r="16084" spans="76:76">
      <c r="BX16084" s="2"/>
    </row>
    <row r="16085" spans="76:76">
      <c r="BX16085" s="2"/>
    </row>
    <row r="16086" spans="76:76">
      <c r="BX16086" s="2"/>
    </row>
    <row r="16087" spans="76:76">
      <c r="BX16087" s="2"/>
    </row>
    <row r="16088" spans="76:76">
      <c r="BX16088" s="2"/>
    </row>
    <row r="16089" spans="76:76">
      <c r="BX16089" s="2"/>
    </row>
    <row r="16090" spans="76:76">
      <c r="BX16090" s="2"/>
    </row>
    <row r="16091" spans="76:76">
      <c r="BX16091" s="2"/>
    </row>
    <row r="16092" spans="76:76">
      <c r="BX16092" s="2"/>
    </row>
    <row r="16093" spans="76:76">
      <c r="BX16093" s="2"/>
    </row>
    <row r="16094" spans="76:76">
      <c r="BX16094" s="2"/>
    </row>
    <row r="16095" spans="76:76">
      <c r="BX16095" s="2"/>
    </row>
    <row r="16096" spans="76:76">
      <c r="BX16096" s="2"/>
    </row>
    <row r="16097" spans="76:76">
      <c r="BX16097" s="2"/>
    </row>
    <row r="16098" spans="76:76">
      <c r="BX16098" s="2"/>
    </row>
    <row r="16099" spans="76:76">
      <c r="BX16099" s="2"/>
    </row>
    <row r="16100" spans="76:76">
      <c r="BX16100" s="2"/>
    </row>
    <row r="16101" spans="76:76">
      <c r="BX16101" s="2"/>
    </row>
    <row r="16102" spans="76:76">
      <c r="BX16102" s="2"/>
    </row>
    <row r="16103" spans="76:76">
      <c r="BX16103" s="2"/>
    </row>
    <row r="16104" spans="76:76">
      <c r="BX16104" s="2"/>
    </row>
    <row r="16105" spans="76:76">
      <c r="BX16105" s="2"/>
    </row>
    <row r="16106" spans="76:76">
      <c r="BX16106" s="2"/>
    </row>
    <row r="16107" spans="76:76">
      <c r="BX16107" s="2"/>
    </row>
    <row r="16108" spans="76:76">
      <c r="BX16108" s="2"/>
    </row>
    <row r="16109" spans="76:76">
      <c r="BX16109" s="2"/>
    </row>
    <row r="16110" spans="76:76">
      <c r="BX16110" s="2"/>
    </row>
    <row r="16111" spans="76:76">
      <c r="BX16111" s="2"/>
    </row>
    <row r="16112" spans="76:76">
      <c r="BX16112" s="2"/>
    </row>
    <row r="16113" spans="76:76">
      <c r="BX16113" s="2"/>
    </row>
    <row r="16114" spans="76:76">
      <c r="BX16114" s="2"/>
    </row>
    <row r="16115" spans="76:76">
      <c r="BX16115" s="2"/>
    </row>
    <row r="16116" spans="76:76">
      <c r="BX16116" s="2"/>
    </row>
    <row r="16117" spans="76:76">
      <c r="BX16117" s="2"/>
    </row>
    <row r="16118" spans="76:76">
      <c r="BX16118" s="2"/>
    </row>
    <row r="16119" spans="76:76">
      <c r="BX16119" s="2"/>
    </row>
    <row r="16120" spans="76:76">
      <c r="BX16120" s="2"/>
    </row>
    <row r="16121" spans="76:76">
      <c r="BX16121" s="2"/>
    </row>
    <row r="16122" spans="76:76">
      <c r="BX16122" s="2"/>
    </row>
    <row r="16123" spans="76:76">
      <c r="BX16123" s="2"/>
    </row>
    <row r="16124" spans="76:76">
      <c r="BX16124" s="2"/>
    </row>
    <row r="16125" spans="76:76">
      <c r="BX16125" s="2"/>
    </row>
    <row r="16126" spans="76:76">
      <c r="BX16126" s="2"/>
    </row>
    <row r="16127" spans="76:76">
      <c r="BX16127" s="2"/>
    </row>
    <row r="16128" spans="76:76">
      <c r="BX16128" s="2"/>
    </row>
    <row r="16129" spans="76:76">
      <c r="BX16129" s="2"/>
    </row>
    <row r="16130" spans="76:76">
      <c r="BX16130" s="2"/>
    </row>
    <row r="16131" spans="76:76">
      <c r="BX16131" s="2"/>
    </row>
    <row r="16132" spans="76:76">
      <c r="BX16132" s="2"/>
    </row>
    <row r="16133" spans="76:76">
      <c r="BX16133" s="2"/>
    </row>
    <row r="16134" spans="76:76">
      <c r="BX16134" s="2"/>
    </row>
    <row r="16135" spans="76:76">
      <c r="BX16135" s="2"/>
    </row>
    <row r="16136" spans="76:76">
      <c r="BX16136" s="2"/>
    </row>
    <row r="16137" spans="76:76">
      <c r="BX16137" s="2"/>
    </row>
    <row r="16138" spans="76:76">
      <c r="BX16138" s="2"/>
    </row>
    <row r="16139" spans="76:76">
      <c r="BX16139" s="2"/>
    </row>
    <row r="16140" spans="76:76">
      <c r="BX16140" s="2"/>
    </row>
    <row r="16141" spans="76:76">
      <c r="BX16141" s="2"/>
    </row>
    <row r="16142" spans="76:76">
      <c r="BX16142" s="2"/>
    </row>
    <row r="16143" spans="76:76">
      <c r="BX16143" s="2"/>
    </row>
    <row r="16144" spans="76:76">
      <c r="BX16144" s="2"/>
    </row>
    <row r="16145" spans="76:76">
      <c r="BX16145" s="2"/>
    </row>
    <row r="16146" spans="76:76">
      <c r="BX16146" s="2"/>
    </row>
    <row r="16147" spans="76:76">
      <c r="BX16147" s="2"/>
    </row>
    <row r="16148" spans="76:76">
      <c r="BX16148" s="2"/>
    </row>
    <row r="16149" spans="76:76">
      <c r="BX16149" s="2"/>
    </row>
    <row r="16150" spans="76:76">
      <c r="BX16150" s="2"/>
    </row>
    <row r="16151" spans="76:76">
      <c r="BX16151" s="2"/>
    </row>
    <row r="16152" spans="76:76">
      <c r="BX16152" s="2"/>
    </row>
    <row r="16153" spans="76:76">
      <c r="BX16153" s="2"/>
    </row>
    <row r="16154" spans="76:76">
      <c r="BX16154" s="2"/>
    </row>
    <row r="16155" spans="76:76">
      <c r="BX16155" s="2"/>
    </row>
    <row r="16156" spans="76:76">
      <c r="BX16156" s="2"/>
    </row>
    <row r="16157" spans="76:76">
      <c r="BX16157" s="2"/>
    </row>
    <row r="16158" spans="76:76">
      <c r="BX16158" s="2"/>
    </row>
    <row r="16159" spans="76:76">
      <c r="BX16159" s="2"/>
    </row>
    <row r="16160" spans="76:76">
      <c r="BX16160" s="2"/>
    </row>
    <row r="16161" spans="76:76">
      <c r="BX16161" s="2"/>
    </row>
    <row r="16162" spans="76:76">
      <c r="BX16162" s="2"/>
    </row>
    <row r="16163" spans="76:76">
      <c r="BX16163" s="2"/>
    </row>
    <row r="16164" spans="76:76">
      <c r="BX16164" s="2"/>
    </row>
    <row r="16165" spans="76:76">
      <c r="BX16165" s="2"/>
    </row>
    <row r="16166" spans="76:76">
      <c r="BX16166" s="2"/>
    </row>
    <row r="16167" spans="76:76">
      <c r="BX16167" s="2"/>
    </row>
    <row r="16168" spans="76:76">
      <c r="BX16168" s="2"/>
    </row>
    <row r="16169" spans="76:76">
      <c r="BX16169" s="2"/>
    </row>
    <row r="16170" spans="76:76">
      <c r="BX16170" s="2"/>
    </row>
    <row r="16171" spans="76:76">
      <c r="BX16171" s="2"/>
    </row>
    <row r="16172" spans="76:76">
      <c r="BX16172" s="2"/>
    </row>
    <row r="16173" spans="76:76">
      <c r="BX16173" s="2"/>
    </row>
    <row r="16174" spans="76:76">
      <c r="BX16174" s="2"/>
    </row>
    <row r="16175" spans="76:76">
      <c r="BX16175" s="2"/>
    </row>
    <row r="16176" spans="76:76">
      <c r="BX16176" s="2"/>
    </row>
    <row r="16177" spans="76:76">
      <c r="BX16177" s="2"/>
    </row>
    <row r="16178" spans="76:76">
      <c r="BX16178" s="2"/>
    </row>
    <row r="16179" spans="76:76">
      <c r="BX16179" s="2"/>
    </row>
    <row r="16180" spans="76:76">
      <c r="BX16180" s="2"/>
    </row>
    <row r="16181" spans="76:76">
      <c r="BX16181" s="2"/>
    </row>
    <row r="16182" spans="76:76">
      <c r="BX16182" s="2"/>
    </row>
    <row r="16183" spans="76:76">
      <c r="BX16183" s="2"/>
    </row>
    <row r="16184" spans="76:76">
      <c r="BX16184" s="2"/>
    </row>
    <row r="16185" spans="76:76">
      <c r="BX16185" s="2"/>
    </row>
    <row r="16186" spans="76:76">
      <c r="BX16186" s="2"/>
    </row>
    <row r="16187" spans="76:76">
      <c r="BX16187" s="2"/>
    </row>
    <row r="16188" spans="76:76">
      <c r="BX16188" s="2"/>
    </row>
    <row r="16189" spans="76:76">
      <c r="BX16189" s="2"/>
    </row>
    <row r="16190" spans="76:76">
      <c r="BX16190" s="2"/>
    </row>
    <row r="16191" spans="76:76">
      <c r="BX16191" s="2"/>
    </row>
    <row r="16192" spans="76:76">
      <c r="BX16192" s="2"/>
    </row>
    <row r="16193" spans="76:76">
      <c r="BX16193" s="2"/>
    </row>
    <row r="16194" spans="76:76">
      <c r="BX16194" s="2"/>
    </row>
    <row r="16195" spans="76:76">
      <c r="BX16195" s="2"/>
    </row>
    <row r="16196" spans="76:76">
      <c r="BX16196" s="2"/>
    </row>
    <row r="16197" spans="76:76">
      <c r="BX16197" s="2"/>
    </row>
    <row r="16198" spans="76:76">
      <c r="BX16198" s="2"/>
    </row>
    <row r="16199" spans="76:76">
      <c r="BX16199" s="2"/>
    </row>
    <row r="16200" spans="76:76">
      <c r="BX16200" s="2"/>
    </row>
    <row r="16201" spans="76:76">
      <c r="BX16201" s="2"/>
    </row>
    <row r="16202" spans="76:76">
      <c r="BX16202" s="2"/>
    </row>
    <row r="16203" spans="76:76">
      <c r="BX16203" s="2"/>
    </row>
    <row r="16204" spans="76:76">
      <c r="BX16204" s="2"/>
    </row>
    <row r="16205" spans="76:76">
      <c r="BX16205" s="2"/>
    </row>
    <row r="16206" spans="76:76">
      <c r="BX16206" s="2"/>
    </row>
    <row r="16207" spans="76:76">
      <c r="BX16207" s="2"/>
    </row>
    <row r="16208" spans="76:76">
      <c r="BX16208" s="2"/>
    </row>
    <row r="16209" spans="76:76">
      <c r="BX16209" s="2"/>
    </row>
    <row r="16210" spans="76:76">
      <c r="BX16210" s="2"/>
    </row>
    <row r="16211" spans="76:76">
      <c r="BX16211" s="2"/>
    </row>
    <row r="16212" spans="76:76">
      <c r="BX16212" s="2"/>
    </row>
    <row r="16213" spans="76:76">
      <c r="BX16213" s="2"/>
    </row>
    <row r="16214" spans="76:76">
      <c r="BX16214" s="2"/>
    </row>
    <row r="16215" spans="76:76">
      <c r="BX16215" s="2"/>
    </row>
    <row r="16216" spans="76:76">
      <c r="BX16216" s="2"/>
    </row>
    <row r="16217" spans="76:76">
      <c r="BX16217" s="2"/>
    </row>
    <row r="16218" spans="76:76">
      <c r="BX16218" s="2"/>
    </row>
    <row r="16219" spans="76:76">
      <c r="BX16219" s="2"/>
    </row>
    <row r="16220" spans="76:76">
      <c r="BX16220" s="2"/>
    </row>
    <row r="16221" spans="76:76">
      <c r="BX16221" s="2"/>
    </row>
    <row r="16222" spans="76:76">
      <c r="BX16222" s="2"/>
    </row>
    <row r="16223" spans="76:76">
      <c r="BX16223" s="2"/>
    </row>
    <row r="16224" spans="76:76">
      <c r="BX16224" s="2"/>
    </row>
    <row r="16225" spans="76:76">
      <c r="BX16225" s="2"/>
    </row>
    <row r="16226" spans="76:76">
      <c r="BX16226" s="2"/>
    </row>
    <row r="16227" spans="76:76">
      <c r="BX16227" s="2"/>
    </row>
    <row r="16228" spans="76:76">
      <c r="BX16228" s="2"/>
    </row>
    <row r="16229" spans="76:76">
      <c r="BX16229" s="2"/>
    </row>
    <row r="16230" spans="76:76">
      <c r="BX16230" s="2"/>
    </row>
    <row r="16231" spans="76:76">
      <c r="BX16231" s="2"/>
    </row>
    <row r="16232" spans="76:76">
      <c r="BX16232" s="2"/>
    </row>
    <row r="16233" spans="76:76">
      <c r="BX16233" s="2"/>
    </row>
    <row r="16234" spans="76:76">
      <c r="BX16234" s="2"/>
    </row>
    <row r="16235" spans="76:76">
      <c r="BX16235" s="2"/>
    </row>
    <row r="16236" spans="76:76">
      <c r="BX16236" s="2"/>
    </row>
    <row r="16237" spans="76:76">
      <c r="BX16237" s="2"/>
    </row>
    <row r="16238" spans="76:76">
      <c r="BX16238" s="2"/>
    </row>
    <row r="16239" spans="76:76">
      <c r="BX16239" s="2"/>
    </row>
    <row r="16240" spans="76:76">
      <c r="BX16240" s="2"/>
    </row>
    <row r="16241" spans="76:76">
      <c r="BX16241" s="2"/>
    </row>
    <row r="16242" spans="76:76">
      <c r="BX16242" s="2"/>
    </row>
    <row r="16243" spans="76:76">
      <c r="BX16243" s="2"/>
    </row>
    <row r="16244" spans="76:76">
      <c r="BX16244" s="2"/>
    </row>
    <row r="16245" spans="76:76">
      <c r="BX16245" s="2"/>
    </row>
    <row r="16246" spans="76:76">
      <c r="BX16246" s="2"/>
    </row>
    <row r="16247" spans="76:76">
      <c r="BX16247" s="2"/>
    </row>
    <row r="16248" spans="76:76">
      <c r="BX16248" s="2"/>
    </row>
    <row r="16249" spans="76:76">
      <c r="BX16249" s="2"/>
    </row>
    <row r="16250" spans="76:76">
      <c r="BX16250" s="2"/>
    </row>
    <row r="16251" spans="76:76">
      <c r="BX16251" s="2"/>
    </row>
    <row r="16252" spans="76:76">
      <c r="BX16252" s="2"/>
    </row>
    <row r="16253" spans="76:76">
      <c r="BX16253" s="2"/>
    </row>
    <row r="16254" spans="76:76">
      <c r="BX16254" s="2"/>
    </row>
    <row r="16255" spans="76:76">
      <c r="BX16255" s="2"/>
    </row>
    <row r="16256" spans="76:76">
      <c r="BX16256" s="2"/>
    </row>
    <row r="16257" spans="76:76">
      <c r="BX16257" s="2"/>
    </row>
    <row r="16258" spans="76:76">
      <c r="BX16258" s="2"/>
    </row>
    <row r="16259" spans="76:76">
      <c r="BX16259" s="2"/>
    </row>
    <row r="16260" spans="76:76">
      <c r="BX16260" s="2"/>
    </row>
    <row r="16261" spans="76:76">
      <c r="BX16261" s="2"/>
    </row>
    <row r="16262" spans="76:76">
      <c r="BX16262" s="2"/>
    </row>
    <row r="16263" spans="76:76">
      <c r="BX16263" s="2"/>
    </row>
    <row r="16264" spans="76:76">
      <c r="BX16264" s="2"/>
    </row>
    <row r="16265" spans="76:76">
      <c r="BX16265" s="2"/>
    </row>
    <row r="16266" spans="76:76">
      <c r="BX16266" s="2"/>
    </row>
    <row r="16267" spans="76:76">
      <c r="BX16267" s="2"/>
    </row>
    <row r="16268" spans="76:76">
      <c r="BX16268" s="2"/>
    </row>
    <row r="16269" spans="76:76">
      <c r="BX16269" s="2"/>
    </row>
    <row r="16270" spans="76:76">
      <c r="BX16270" s="2"/>
    </row>
    <row r="16271" spans="76:76">
      <c r="BX16271" s="2"/>
    </row>
    <row r="16272" spans="76:76">
      <c r="BX16272" s="2"/>
    </row>
    <row r="16273" spans="76:76">
      <c r="BX16273" s="2"/>
    </row>
    <row r="16274" spans="76:76">
      <c r="BX16274" s="2"/>
    </row>
    <row r="16275" spans="76:76">
      <c r="BX16275" s="2"/>
    </row>
    <row r="16276" spans="76:76">
      <c r="BX16276" s="2"/>
    </row>
    <row r="16277" spans="76:76">
      <c r="BX16277" s="2"/>
    </row>
    <row r="16278" spans="76:76">
      <c r="BX16278" s="2"/>
    </row>
    <row r="16279" spans="76:76">
      <c r="BX16279" s="2"/>
    </row>
    <row r="16280" spans="76:76">
      <c r="BX16280" s="2"/>
    </row>
    <row r="16281" spans="76:76">
      <c r="BX16281" s="2"/>
    </row>
    <row r="16282" spans="76:76">
      <c r="BX16282" s="2"/>
    </row>
    <row r="16283" spans="76:76">
      <c r="BX16283" s="2"/>
    </row>
    <row r="16284" spans="76:76">
      <c r="BX16284" s="2"/>
    </row>
    <row r="16285" spans="76:76">
      <c r="BX16285" s="2"/>
    </row>
    <row r="16286" spans="76:76">
      <c r="BX16286" s="2"/>
    </row>
    <row r="16287" spans="76:76">
      <c r="BX16287" s="2"/>
    </row>
    <row r="16288" spans="76:76">
      <c r="BX16288" s="2"/>
    </row>
    <row r="16289" spans="76:76">
      <c r="BX16289" s="2"/>
    </row>
    <row r="16290" spans="76:76">
      <c r="BX16290" s="2"/>
    </row>
    <row r="16291" spans="76:76">
      <c r="BX16291" s="2"/>
    </row>
    <row r="16292" spans="76:76">
      <c r="BX16292" s="2"/>
    </row>
    <row r="16293" spans="76:76">
      <c r="BX16293" s="2"/>
    </row>
    <row r="16294" spans="76:76">
      <c r="BX16294" s="2"/>
    </row>
    <row r="16295" spans="76:76">
      <c r="BX16295" s="2"/>
    </row>
    <row r="16296" spans="76:76">
      <c r="BX16296" s="2"/>
    </row>
    <row r="16297" spans="76:76">
      <c r="BX16297" s="2"/>
    </row>
    <row r="16298" spans="76:76">
      <c r="BX16298" s="2"/>
    </row>
    <row r="16299" spans="76:76">
      <c r="BX16299" s="2"/>
    </row>
    <row r="16300" spans="76:76">
      <c r="BX16300" s="2"/>
    </row>
    <row r="16301" spans="76:76">
      <c r="BX16301" s="2"/>
    </row>
    <row r="16302" spans="76:76">
      <c r="BX16302" s="2"/>
    </row>
    <row r="16303" spans="76:76">
      <c r="BX16303" s="2"/>
    </row>
    <row r="16304" spans="76:76">
      <c r="BX16304" s="2"/>
    </row>
    <row r="16305" spans="76:76">
      <c r="BX16305" s="2"/>
    </row>
    <row r="16306" spans="76:76">
      <c r="BX16306" s="2"/>
    </row>
    <row r="16307" spans="76:76">
      <c r="BX16307" s="2"/>
    </row>
    <row r="16308" spans="76:76">
      <c r="BX16308" s="2"/>
    </row>
    <row r="16309" spans="76:76">
      <c r="BX16309" s="2"/>
    </row>
    <row r="16310" spans="76:76">
      <c r="BX16310" s="2"/>
    </row>
    <row r="16311" spans="76:76">
      <c r="BX16311" s="2"/>
    </row>
    <row r="16312" spans="76:76">
      <c r="BX16312" s="2"/>
    </row>
    <row r="16313" spans="76:76">
      <c r="BX16313" s="2"/>
    </row>
    <row r="16314" spans="76:76">
      <c r="BX16314" s="2"/>
    </row>
    <row r="16315" spans="76:76">
      <c r="BX16315" s="2"/>
    </row>
    <row r="16316" spans="76:76">
      <c r="BX16316" s="2"/>
    </row>
    <row r="16317" spans="76:76">
      <c r="BX16317" s="2"/>
    </row>
    <row r="16318" spans="76:76">
      <c r="BX16318" s="2"/>
    </row>
    <row r="16319" spans="76:76">
      <c r="BX16319" s="2"/>
    </row>
    <row r="16320" spans="76:76">
      <c r="BX16320" s="2"/>
    </row>
    <row r="16321" spans="76:76">
      <c r="BX16321" s="2"/>
    </row>
    <row r="16322" spans="76:76">
      <c r="BX16322" s="2"/>
    </row>
    <row r="16323" spans="76:76">
      <c r="BX16323" s="2"/>
    </row>
    <row r="16324" spans="76:76">
      <c r="BX16324" s="2"/>
    </row>
    <row r="16325" spans="76:76">
      <c r="BX16325" s="2"/>
    </row>
    <row r="16326" spans="76:76">
      <c r="BX16326" s="2"/>
    </row>
    <row r="16327" spans="76:76">
      <c r="BX16327" s="2"/>
    </row>
    <row r="16328" spans="76:76">
      <c r="BX16328" s="2"/>
    </row>
    <row r="16329" spans="76:76">
      <c r="BX16329" s="2"/>
    </row>
    <row r="16330" spans="76:76">
      <c r="BX16330" s="2"/>
    </row>
    <row r="16331" spans="76:76">
      <c r="BX16331" s="2"/>
    </row>
    <row r="16332" spans="76:76">
      <c r="BX16332" s="2"/>
    </row>
    <row r="16333" spans="76:76">
      <c r="BX16333" s="2"/>
    </row>
    <row r="16334" spans="76:76">
      <c r="BX16334" s="2"/>
    </row>
    <row r="16335" spans="76:76">
      <c r="BX16335" s="2"/>
    </row>
    <row r="16336" spans="76:76">
      <c r="BX16336" s="2"/>
    </row>
    <row r="16337" spans="76:76">
      <c r="BX16337" s="2"/>
    </row>
    <row r="16338" spans="76:76">
      <c r="BX16338" s="2"/>
    </row>
    <row r="16339" spans="76:76">
      <c r="BX16339" s="2"/>
    </row>
    <row r="16340" spans="76:76">
      <c r="BX16340" s="2"/>
    </row>
    <row r="16341" spans="76:76">
      <c r="BX16341" s="2"/>
    </row>
    <row r="16342" spans="76:76">
      <c r="BX16342" s="2"/>
    </row>
    <row r="16343" spans="76:76">
      <c r="BX16343" s="2"/>
    </row>
    <row r="16344" spans="76:76">
      <c r="BX16344" s="2"/>
    </row>
    <row r="16345" spans="76:76">
      <c r="BX16345" s="2"/>
    </row>
    <row r="16346" spans="76:76">
      <c r="BX16346" s="2"/>
    </row>
    <row r="16347" spans="76:76">
      <c r="BX16347" s="2"/>
    </row>
    <row r="16348" spans="76:76">
      <c r="BX16348" s="2"/>
    </row>
    <row r="16349" spans="76:76">
      <c r="BX16349" s="2"/>
    </row>
    <row r="16350" spans="76:76">
      <c r="BX16350" s="2"/>
    </row>
    <row r="16351" spans="76:76">
      <c r="BX16351" s="2"/>
    </row>
    <row r="16352" spans="76:76">
      <c r="BX16352" s="2"/>
    </row>
    <row r="16353" spans="76:76">
      <c r="BX16353" s="2"/>
    </row>
    <row r="16354" spans="76:76">
      <c r="BX16354" s="2"/>
    </row>
    <row r="16355" spans="76:76">
      <c r="BX16355" s="2"/>
    </row>
    <row r="16356" spans="76:76">
      <c r="BX16356" s="2"/>
    </row>
    <row r="16357" spans="76:76">
      <c r="BX16357" s="2"/>
    </row>
    <row r="16358" spans="76:76">
      <c r="BX16358" s="2"/>
    </row>
    <row r="16359" spans="76:76">
      <c r="BX16359" s="2"/>
    </row>
    <row r="16360" spans="76:76">
      <c r="BX16360" s="2"/>
    </row>
    <row r="16361" spans="76:76">
      <c r="BX16361" s="2"/>
    </row>
    <row r="16362" spans="76:76">
      <c r="BX16362" s="2"/>
    </row>
    <row r="16363" spans="76:76">
      <c r="BX16363" s="2"/>
    </row>
    <row r="16364" spans="76:76">
      <c r="BX16364" s="2"/>
    </row>
    <row r="16365" spans="76:76">
      <c r="BX16365" s="2"/>
    </row>
    <row r="16366" spans="76:76">
      <c r="BX16366" s="2"/>
    </row>
    <row r="16367" spans="76:76">
      <c r="BX16367" s="2"/>
    </row>
    <row r="16368" spans="76:76">
      <c r="BX16368" s="2"/>
    </row>
    <row r="16369" spans="76:76">
      <c r="BX16369" s="2"/>
    </row>
    <row r="16370" spans="76:76">
      <c r="BX16370" s="2"/>
    </row>
    <row r="16371" spans="76:76">
      <c r="BX16371" s="2"/>
    </row>
    <row r="16372" spans="76:76">
      <c r="BX16372" s="2"/>
    </row>
    <row r="16373" spans="76:76">
      <c r="BX16373" s="2"/>
    </row>
    <row r="16374" spans="76:76">
      <c r="BX16374" s="2"/>
    </row>
    <row r="16375" spans="76:76">
      <c r="BX16375" s="2"/>
    </row>
    <row r="16376" spans="76:76">
      <c r="BX16376" s="2"/>
    </row>
    <row r="16377" spans="76:76">
      <c r="BX16377" s="2"/>
    </row>
    <row r="16378" spans="76:76">
      <c r="BX16378" s="2"/>
    </row>
    <row r="16379" spans="76:76">
      <c r="BX16379" s="2"/>
    </row>
    <row r="16380" spans="76:76">
      <c r="BX16380" s="2"/>
    </row>
    <row r="16381" spans="76:76">
      <c r="BX16381" s="2"/>
    </row>
    <row r="16382" spans="76:76">
      <c r="BX16382" s="2"/>
    </row>
    <row r="16383" spans="76:76">
      <c r="BX16383" s="2"/>
    </row>
    <row r="16384" spans="76:76">
      <c r="BX16384" s="2"/>
    </row>
    <row r="16385" spans="76:76">
      <c r="BX16385" s="2"/>
    </row>
    <row r="16386" spans="76:76">
      <c r="BX16386" s="2"/>
    </row>
    <row r="16387" spans="76:76">
      <c r="BX16387" s="2"/>
    </row>
    <row r="16388" spans="76:76">
      <c r="BX16388" s="2"/>
    </row>
    <row r="16389" spans="76:76">
      <c r="BX16389" s="2"/>
    </row>
    <row r="16390" spans="76:76">
      <c r="BX16390" s="2"/>
    </row>
    <row r="16391" spans="76:76">
      <c r="BX16391" s="2"/>
    </row>
    <row r="16392" spans="76:76">
      <c r="BX16392" s="2"/>
    </row>
    <row r="16393" spans="76:76">
      <c r="BX16393" s="2"/>
    </row>
    <row r="16394" spans="76:76">
      <c r="BX16394" s="2"/>
    </row>
    <row r="16395" spans="76:76">
      <c r="BX16395" s="2"/>
    </row>
    <row r="16396" spans="76:76">
      <c r="BX16396" s="2"/>
    </row>
    <row r="16397" spans="76:76">
      <c r="BX16397" s="2"/>
    </row>
    <row r="16398" spans="76:76">
      <c r="BX16398" s="2"/>
    </row>
    <row r="16399" spans="76:76">
      <c r="BX16399" s="2"/>
    </row>
    <row r="16400" spans="76:76">
      <c r="BX16400" s="2"/>
    </row>
    <row r="16401" spans="76:76">
      <c r="BX16401" s="2"/>
    </row>
    <row r="16402" spans="76:76">
      <c r="BX16402" s="2"/>
    </row>
    <row r="16403" spans="76:76">
      <c r="BX16403" s="2"/>
    </row>
    <row r="16404" spans="76:76">
      <c r="BX16404" s="2"/>
    </row>
    <row r="16405" spans="76:76">
      <c r="BX16405" s="2"/>
    </row>
    <row r="16406" spans="76:76">
      <c r="BX16406" s="2"/>
    </row>
    <row r="16407" spans="76:76">
      <c r="BX16407" s="2"/>
    </row>
    <row r="16408" spans="76:76">
      <c r="BX16408" s="2"/>
    </row>
    <row r="16409" spans="76:76">
      <c r="BX16409" s="2"/>
    </row>
    <row r="16410" spans="76:76">
      <c r="BX16410" s="2"/>
    </row>
    <row r="16411" spans="76:76">
      <c r="BX16411" s="2"/>
    </row>
    <row r="16412" spans="76:76">
      <c r="BX16412" s="2"/>
    </row>
    <row r="16413" spans="76:76">
      <c r="BX16413" s="2"/>
    </row>
    <row r="16414" spans="76:76">
      <c r="BX16414" s="2"/>
    </row>
    <row r="16415" spans="76:76">
      <c r="BX16415" s="2"/>
    </row>
    <row r="16416" spans="76:76">
      <c r="BX16416" s="2"/>
    </row>
    <row r="16417" spans="76:76">
      <c r="BX16417" s="2"/>
    </row>
    <row r="16418" spans="76:76">
      <c r="BX16418" s="2"/>
    </row>
    <row r="16419" spans="76:76">
      <c r="BX16419" s="2"/>
    </row>
    <row r="16420" spans="76:76">
      <c r="BX16420" s="2"/>
    </row>
    <row r="16421" spans="76:76">
      <c r="BX16421" s="2"/>
    </row>
    <row r="16422" spans="76:76">
      <c r="BX16422" s="2"/>
    </row>
    <row r="16423" spans="76:76">
      <c r="BX16423" s="2"/>
    </row>
    <row r="16424" spans="76:76">
      <c r="BX16424" s="2"/>
    </row>
    <row r="16425" spans="76:76">
      <c r="BX16425" s="2"/>
    </row>
    <row r="16426" spans="76:76">
      <c r="BX16426" s="2"/>
    </row>
    <row r="16427" spans="76:76">
      <c r="BX16427" s="2"/>
    </row>
    <row r="16428" spans="76:76">
      <c r="BX16428" s="2"/>
    </row>
    <row r="16429" spans="76:76">
      <c r="BX16429" s="2"/>
    </row>
    <row r="16430" spans="76:76">
      <c r="BX16430" s="2"/>
    </row>
    <row r="16431" spans="76:76">
      <c r="BX16431" s="2"/>
    </row>
    <row r="16432" spans="76:76">
      <c r="BX16432" s="2"/>
    </row>
    <row r="16433" spans="76:76">
      <c r="BX16433" s="2"/>
    </row>
    <row r="16434" spans="76:76">
      <c r="BX16434" s="2"/>
    </row>
    <row r="16435" spans="76:76">
      <c r="BX16435" s="2"/>
    </row>
    <row r="16436" spans="76:76">
      <c r="BX16436" s="2"/>
    </row>
    <row r="16437" spans="76:76">
      <c r="BX16437" s="2"/>
    </row>
    <row r="16438" spans="76:76">
      <c r="BX16438" s="2"/>
    </row>
    <row r="16439" spans="76:76">
      <c r="BX16439" s="2"/>
    </row>
    <row r="16440" spans="76:76">
      <c r="BX16440" s="2"/>
    </row>
    <row r="16441" spans="76:76">
      <c r="BX16441" s="2"/>
    </row>
    <row r="16442" spans="76:76">
      <c r="BX16442" s="2"/>
    </row>
    <row r="16443" spans="76:76">
      <c r="BX16443" s="2"/>
    </row>
    <row r="16444" spans="76:76">
      <c r="BX16444" s="2"/>
    </row>
    <row r="16445" spans="76:76">
      <c r="BX16445" s="2"/>
    </row>
    <row r="16446" spans="76:76">
      <c r="BX16446" s="2"/>
    </row>
    <row r="16447" spans="76:76">
      <c r="BX16447" s="2"/>
    </row>
    <row r="16448" spans="76:76">
      <c r="BX16448" s="2"/>
    </row>
    <row r="16449" spans="76:76">
      <c r="BX16449" s="2"/>
    </row>
    <row r="16450" spans="76:76">
      <c r="BX16450" s="2"/>
    </row>
    <row r="16451" spans="76:76">
      <c r="BX16451" s="2"/>
    </row>
    <row r="16452" spans="76:76">
      <c r="BX16452" s="2"/>
    </row>
    <row r="16453" spans="76:76">
      <c r="BX16453" s="2"/>
    </row>
    <row r="16454" spans="76:76">
      <c r="BX16454" s="2"/>
    </row>
    <row r="16455" spans="76:76">
      <c r="BX16455" s="2"/>
    </row>
    <row r="16456" spans="76:76">
      <c r="BX16456" s="2"/>
    </row>
    <row r="16457" spans="76:76">
      <c r="BX16457" s="2"/>
    </row>
    <row r="16458" spans="76:76">
      <c r="BX16458" s="2"/>
    </row>
    <row r="16459" spans="76:76">
      <c r="BX16459" s="2"/>
    </row>
    <row r="16460" spans="76:76">
      <c r="BX16460" s="2"/>
    </row>
    <row r="16461" spans="76:76">
      <c r="BX16461" s="2"/>
    </row>
    <row r="16462" spans="76:76">
      <c r="BX16462" s="2"/>
    </row>
    <row r="16463" spans="76:76">
      <c r="BX16463" s="2"/>
    </row>
    <row r="16464" spans="76:76">
      <c r="BX16464" s="2"/>
    </row>
    <row r="16465" spans="76:76">
      <c r="BX16465" s="2"/>
    </row>
    <row r="16466" spans="76:76">
      <c r="BX16466" s="2"/>
    </row>
    <row r="16467" spans="76:76">
      <c r="BX16467" s="2"/>
    </row>
    <row r="16468" spans="76:76">
      <c r="BX16468" s="2"/>
    </row>
    <row r="16469" spans="76:76">
      <c r="BX16469" s="2"/>
    </row>
    <row r="16470" spans="76:76">
      <c r="BX16470" s="2"/>
    </row>
    <row r="16471" spans="76:76">
      <c r="BX16471" s="2"/>
    </row>
    <row r="16472" spans="76:76">
      <c r="BX16472" s="2"/>
    </row>
    <row r="16473" spans="76:76">
      <c r="BX16473" s="2"/>
    </row>
    <row r="16474" spans="76:76">
      <c r="BX16474" s="2"/>
    </row>
    <row r="16475" spans="76:76">
      <c r="BX16475" s="2"/>
    </row>
    <row r="16476" spans="76:76">
      <c r="BX16476" s="2"/>
    </row>
    <row r="16477" spans="76:76">
      <c r="BX16477" s="2"/>
    </row>
    <row r="16478" spans="76:76">
      <c r="BX16478" s="2"/>
    </row>
    <row r="16479" spans="76:76">
      <c r="BX16479" s="2"/>
    </row>
    <row r="16480" spans="76:76">
      <c r="BX16480" s="2"/>
    </row>
    <row r="16481" spans="76:76">
      <c r="BX16481" s="2"/>
    </row>
    <row r="16482" spans="76:76">
      <c r="BX16482" s="2"/>
    </row>
    <row r="16483" spans="76:76">
      <c r="BX16483" s="2"/>
    </row>
    <row r="16484" spans="76:76">
      <c r="BX16484" s="2"/>
    </row>
    <row r="16485" spans="76:76">
      <c r="BX16485" s="2"/>
    </row>
    <row r="16486" spans="76:76">
      <c r="BX16486" s="2"/>
    </row>
    <row r="16487" spans="76:76">
      <c r="BX16487" s="2"/>
    </row>
    <row r="16488" spans="76:76">
      <c r="BX16488" s="2"/>
    </row>
    <row r="16489" spans="76:76">
      <c r="BX16489" s="2"/>
    </row>
    <row r="16490" spans="76:76">
      <c r="BX16490" s="2"/>
    </row>
    <row r="16491" spans="76:76">
      <c r="BX16491" s="2"/>
    </row>
    <row r="16492" spans="76:76">
      <c r="BX16492" s="2"/>
    </row>
    <row r="16493" spans="76:76">
      <c r="BX16493" s="2"/>
    </row>
    <row r="16494" spans="76:76">
      <c r="BX16494" s="2"/>
    </row>
    <row r="16495" spans="76:76">
      <c r="BX16495" s="2"/>
    </row>
    <row r="16496" spans="76:76">
      <c r="BX16496" s="2"/>
    </row>
    <row r="16497" spans="76:76">
      <c r="BX16497" s="2"/>
    </row>
    <row r="16498" spans="76:76">
      <c r="BX16498" s="2"/>
    </row>
    <row r="16499" spans="76:76">
      <c r="BX16499" s="2"/>
    </row>
    <row r="16500" spans="76:76">
      <c r="BX16500" s="2"/>
    </row>
    <row r="16501" spans="76:76">
      <c r="BX16501" s="2"/>
    </row>
    <row r="16502" spans="76:76">
      <c r="BX16502" s="2"/>
    </row>
    <row r="16503" spans="76:76">
      <c r="BX16503" s="2"/>
    </row>
    <row r="16504" spans="76:76">
      <c r="BX16504" s="2"/>
    </row>
    <row r="16505" spans="76:76">
      <c r="BX16505" s="2"/>
    </row>
    <row r="16506" spans="76:76">
      <c r="BX16506" s="2"/>
    </row>
    <row r="16507" spans="76:76">
      <c r="BX16507" s="2"/>
    </row>
    <row r="16508" spans="76:76">
      <c r="BX16508" s="2"/>
    </row>
    <row r="16509" spans="76:76">
      <c r="BX16509" s="2"/>
    </row>
    <row r="16510" spans="76:76">
      <c r="BX16510" s="2"/>
    </row>
    <row r="16511" spans="76:76">
      <c r="BX16511" s="2"/>
    </row>
    <row r="16512" spans="76:76">
      <c r="BX16512" s="2"/>
    </row>
    <row r="16513" spans="76:76">
      <c r="BX16513" s="2"/>
    </row>
    <row r="16514" spans="76:76">
      <c r="BX16514" s="2"/>
    </row>
    <row r="16515" spans="76:76">
      <c r="BX16515" s="2"/>
    </row>
    <row r="16516" spans="76:76">
      <c r="BX16516" s="2"/>
    </row>
    <row r="16517" spans="76:76">
      <c r="BX16517" s="2"/>
    </row>
    <row r="16518" spans="76:76">
      <c r="BX16518" s="2"/>
    </row>
    <row r="16519" spans="76:76">
      <c r="BX16519" s="2"/>
    </row>
    <row r="16520" spans="76:76">
      <c r="BX16520" s="2"/>
    </row>
    <row r="16521" spans="76:76">
      <c r="BX16521" s="2"/>
    </row>
    <row r="16522" spans="76:76">
      <c r="BX16522" s="2"/>
    </row>
    <row r="16523" spans="76:76">
      <c r="BX16523" s="2"/>
    </row>
    <row r="16524" spans="76:76">
      <c r="BX16524" s="2"/>
    </row>
    <row r="16525" spans="76:76">
      <c r="BX16525" s="2"/>
    </row>
    <row r="16526" spans="76:76">
      <c r="BX16526" s="2"/>
    </row>
    <row r="16527" spans="76:76">
      <c r="BX16527" s="2"/>
    </row>
    <row r="16528" spans="76:76">
      <c r="BX16528" s="2"/>
    </row>
    <row r="16529" spans="76:76">
      <c r="BX16529" s="2"/>
    </row>
    <row r="16530" spans="76:76">
      <c r="BX16530" s="2"/>
    </row>
    <row r="16531" spans="76:76">
      <c r="BX16531" s="2"/>
    </row>
    <row r="16532" spans="76:76">
      <c r="BX16532" s="2"/>
    </row>
    <row r="16533" spans="76:76">
      <c r="BX16533" s="2"/>
    </row>
    <row r="16534" spans="76:76">
      <c r="BX16534" s="2"/>
    </row>
    <row r="16535" spans="76:76">
      <c r="BX16535" s="2"/>
    </row>
    <row r="16536" spans="76:76">
      <c r="BX16536" s="2"/>
    </row>
    <row r="16537" spans="76:76">
      <c r="BX16537" s="2"/>
    </row>
    <row r="16538" spans="76:76">
      <c r="BX16538" s="2"/>
    </row>
    <row r="16539" spans="76:76">
      <c r="BX16539" s="2"/>
    </row>
    <row r="16540" spans="76:76">
      <c r="BX16540" s="2"/>
    </row>
    <row r="16541" spans="76:76">
      <c r="BX16541" s="2"/>
    </row>
    <row r="16542" spans="76:76">
      <c r="BX16542" s="2"/>
    </row>
    <row r="16543" spans="76:76">
      <c r="BX16543" s="2"/>
    </row>
    <row r="16544" spans="76:76">
      <c r="BX16544" s="2"/>
    </row>
    <row r="16545" spans="76:76">
      <c r="BX16545" s="2"/>
    </row>
    <row r="16546" spans="76:76">
      <c r="BX16546" s="2"/>
    </row>
    <row r="16547" spans="76:76">
      <c r="BX16547" s="2"/>
    </row>
    <row r="16548" spans="76:76">
      <c r="BX16548" s="2"/>
    </row>
    <row r="16549" spans="76:76">
      <c r="BX16549" s="2"/>
    </row>
    <row r="16550" spans="76:76">
      <c r="BX16550" s="2"/>
    </row>
    <row r="16551" spans="76:76">
      <c r="BX16551" s="2"/>
    </row>
    <row r="16552" spans="76:76">
      <c r="BX16552" s="2"/>
    </row>
    <row r="16553" spans="76:76">
      <c r="BX16553" s="2"/>
    </row>
    <row r="16554" spans="76:76">
      <c r="BX16554" s="2"/>
    </row>
    <row r="16555" spans="76:76">
      <c r="BX16555" s="2"/>
    </row>
    <row r="16556" spans="76:76">
      <c r="BX16556" s="2"/>
    </row>
    <row r="16557" spans="76:76">
      <c r="BX16557" s="2"/>
    </row>
    <row r="16558" spans="76:76">
      <c r="BX16558" s="2"/>
    </row>
    <row r="16559" spans="76:76">
      <c r="BX16559" s="2"/>
    </row>
    <row r="16560" spans="76:76">
      <c r="BX16560" s="2"/>
    </row>
    <row r="16561" spans="76:76">
      <c r="BX16561" s="2"/>
    </row>
    <row r="16562" spans="76:76">
      <c r="BX16562" s="2"/>
    </row>
    <row r="16563" spans="76:76">
      <c r="BX16563" s="2"/>
    </row>
    <row r="16564" spans="76:76">
      <c r="BX16564" s="2"/>
    </row>
    <row r="16565" spans="76:76">
      <c r="BX16565" s="2"/>
    </row>
    <row r="16566" spans="76:76">
      <c r="BX16566" s="2"/>
    </row>
    <row r="16567" spans="76:76">
      <c r="BX16567" s="2"/>
    </row>
    <row r="16568" spans="76:76">
      <c r="BX16568" s="2"/>
    </row>
    <row r="16569" spans="76:76">
      <c r="BX16569" s="2"/>
    </row>
    <row r="16570" spans="76:76">
      <c r="BX16570" s="2"/>
    </row>
    <row r="16571" spans="76:76">
      <c r="BX16571" s="2"/>
    </row>
    <row r="16572" spans="76:76">
      <c r="BX16572" s="2"/>
    </row>
    <row r="16573" spans="76:76">
      <c r="BX16573" s="2"/>
    </row>
    <row r="16574" spans="76:76">
      <c r="BX16574" s="2"/>
    </row>
    <row r="16575" spans="76:76">
      <c r="BX16575" s="2"/>
    </row>
    <row r="16576" spans="76:76">
      <c r="BX16576" s="2"/>
    </row>
    <row r="16577" spans="76:76">
      <c r="BX16577" s="2"/>
    </row>
    <row r="16578" spans="76:76">
      <c r="BX16578" s="2"/>
    </row>
    <row r="16579" spans="76:76">
      <c r="BX16579" s="2"/>
    </row>
    <row r="16580" spans="76:76">
      <c r="BX16580" s="2"/>
    </row>
    <row r="16581" spans="76:76">
      <c r="BX16581" s="2"/>
    </row>
    <row r="16582" spans="76:76">
      <c r="BX16582" s="2"/>
    </row>
    <row r="16583" spans="76:76">
      <c r="BX16583" s="2"/>
    </row>
    <row r="16584" spans="76:76">
      <c r="BX16584" s="2"/>
    </row>
    <row r="16585" spans="76:76">
      <c r="BX16585" s="2"/>
    </row>
    <row r="16586" spans="76:76">
      <c r="BX16586" s="2"/>
    </row>
    <row r="16587" spans="76:76">
      <c r="BX16587" s="2"/>
    </row>
    <row r="16588" spans="76:76">
      <c r="BX16588" s="2"/>
    </row>
    <row r="16589" spans="76:76">
      <c r="BX16589" s="2"/>
    </row>
    <row r="16590" spans="76:76">
      <c r="BX16590" s="2"/>
    </row>
    <row r="16591" spans="76:76">
      <c r="BX16591" s="2"/>
    </row>
    <row r="16592" spans="76:76">
      <c r="BX16592" s="2"/>
    </row>
    <row r="16593" spans="76:76">
      <c r="BX16593" s="2"/>
    </row>
    <row r="16594" spans="76:76">
      <c r="BX16594" s="2"/>
    </row>
    <row r="16595" spans="76:76">
      <c r="BX16595" s="2"/>
    </row>
    <row r="16596" spans="76:76">
      <c r="BX16596" s="2"/>
    </row>
    <row r="16597" spans="76:76">
      <c r="BX16597" s="2"/>
    </row>
    <row r="16598" spans="76:76">
      <c r="BX16598" s="2"/>
    </row>
    <row r="16599" spans="76:76">
      <c r="BX16599" s="2"/>
    </row>
    <row r="16600" spans="76:76">
      <c r="BX16600" s="2"/>
    </row>
    <row r="16601" spans="76:76">
      <c r="BX16601" s="2"/>
    </row>
    <row r="16602" spans="76:76">
      <c r="BX16602" s="2"/>
    </row>
    <row r="16603" spans="76:76">
      <c r="BX16603" s="2"/>
    </row>
    <row r="16604" spans="76:76">
      <c r="BX16604" s="2"/>
    </row>
    <row r="16605" spans="76:76">
      <c r="BX16605" s="2"/>
    </row>
    <row r="16606" spans="76:76">
      <c r="BX16606" s="2"/>
    </row>
    <row r="16607" spans="76:76">
      <c r="BX16607" s="2"/>
    </row>
    <row r="16608" spans="76:76">
      <c r="BX16608" s="2"/>
    </row>
    <row r="16609" spans="76:76">
      <c r="BX16609" s="2"/>
    </row>
    <row r="16610" spans="76:76">
      <c r="BX16610" s="2"/>
    </row>
    <row r="16611" spans="76:76">
      <c r="BX16611" s="2"/>
    </row>
    <row r="16612" spans="76:76">
      <c r="BX16612" s="2"/>
    </row>
    <row r="16613" spans="76:76">
      <c r="BX16613" s="2"/>
    </row>
    <row r="16614" spans="76:76">
      <c r="BX16614" s="2"/>
    </row>
    <row r="16615" spans="76:76">
      <c r="BX16615" s="2"/>
    </row>
    <row r="16616" spans="76:76">
      <c r="BX16616" s="2"/>
    </row>
    <row r="16617" spans="76:76">
      <c r="BX16617" s="2"/>
    </row>
    <row r="16618" spans="76:76">
      <c r="BX16618" s="2"/>
    </row>
    <row r="16619" spans="76:76">
      <c r="BX16619" s="2"/>
    </row>
    <row r="16620" spans="76:76">
      <c r="BX16620" s="2"/>
    </row>
    <row r="16621" spans="76:76">
      <c r="BX16621" s="2"/>
    </row>
    <row r="16622" spans="76:76">
      <c r="BX16622" s="2"/>
    </row>
    <row r="16623" spans="76:76">
      <c r="BX16623" s="2"/>
    </row>
    <row r="16624" spans="76:76">
      <c r="BX16624" s="2"/>
    </row>
    <row r="16625" spans="76:76">
      <c r="BX16625" s="2"/>
    </row>
    <row r="16626" spans="76:76">
      <c r="BX16626" s="2"/>
    </row>
    <row r="16627" spans="76:76">
      <c r="BX16627" s="2"/>
    </row>
    <row r="16628" spans="76:76">
      <c r="BX16628" s="2"/>
    </row>
    <row r="16629" spans="76:76">
      <c r="BX16629" s="2"/>
    </row>
    <row r="16630" spans="76:76">
      <c r="BX16630" s="2"/>
    </row>
    <row r="16631" spans="76:76">
      <c r="BX16631" s="2"/>
    </row>
    <row r="16632" spans="76:76">
      <c r="BX16632" s="2"/>
    </row>
    <row r="16633" spans="76:76">
      <c r="BX16633" s="2"/>
    </row>
    <row r="16634" spans="76:76">
      <c r="BX16634" s="2"/>
    </row>
    <row r="16635" spans="76:76">
      <c r="BX16635" s="2"/>
    </row>
    <row r="16636" spans="76:76">
      <c r="BX16636" s="2"/>
    </row>
    <row r="16637" spans="76:76">
      <c r="BX16637" s="2"/>
    </row>
    <row r="16638" spans="76:76">
      <c r="BX16638" s="2"/>
    </row>
    <row r="16639" spans="76:76">
      <c r="BX16639" s="2"/>
    </row>
    <row r="16640" spans="76:76">
      <c r="BX16640" s="2"/>
    </row>
    <row r="16641" spans="76:76">
      <c r="BX16641" s="2"/>
    </row>
    <row r="16642" spans="76:76">
      <c r="BX16642" s="2"/>
    </row>
    <row r="16643" spans="76:76">
      <c r="BX16643" s="2"/>
    </row>
    <row r="16644" spans="76:76">
      <c r="BX16644" s="2"/>
    </row>
    <row r="16645" spans="76:76">
      <c r="BX16645" s="2"/>
    </row>
    <row r="16646" spans="76:76">
      <c r="BX16646" s="2"/>
    </row>
    <row r="16647" spans="76:76">
      <c r="BX16647" s="2"/>
    </row>
    <row r="16648" spans="76:76">
      <c r="BX16648" s="2"/>
    </row>
    <row r="16649" spans="76:76">
      <c r="BX16649" s="2"/>
    </row>
    <row r="16650" spans="76:76">
      <c r="BX16650" s="2"/>
    </row>
    <row r="16651" spans="76:76">
      <c r="BX16651" s="2"/>
    </row>
    <row r="16652" spans="76:76">
      <c r="BX16652" s="2"/>
    </row>
    <row r="16653" spans="76:76">
      <c r="BX16653" s="2"/>
    </row>
    <row r="16654" spans="76:76">
      <c r="BX16654" s="2"/>
    </row>
    <row r="16655" spans="76:76">
      <c r="BX16655" s="2"/>
    </row>
    <row r="16656" spans="76:76">
      <c r="BX16656" s="2"/>
    </row>
    <row r="16657" spans="76:76">
      <c r="BX16657" s="2"/>
    </row>
    <row r="16658" spans="76:76">
      <c r="BX16658" s="2"/>
    </row>
    <row r="16659" spans="76:76">
      <c r="BX16659" s="2"/>
    </row>
    <row r="16660" spans="76:76">
      <c r="BX16660" s="2"/>
    </row>
    <row r="16661" spans="76:76">
      <c r="BX16661" s="2"/>
    </row>
    <row r="16662" spans="76:76">
      <c r="BX16662" s="2"/>
    </row>
    <row r="16663" spans="76:76">
      <c r="BX16663" s="2"/>
    </row>
    <row r="16664" spans="76:76">
      <c r="BX16664" s="2"/>
    </row>
    <row r="16665" spans="76:76">
      <c r="BX16665" s="2"/>
    </row>
    <row r="16666" spans="76:76">
      <c r="BX16666" s="2"/>
    </row>
    <row r="16667" spans="76:76">
      <c r="BX16667" s="2"/>
    </row>
    <row r="16668" spans="76:76">
      <c r="BX16668" s="2"/>
    </row>
    <row r="16669" spans="76:76">
      <c r="BX16669" s="2"/>
    </row>
    <row r="16670" spans="76:76">
      <c r="BX16670" s="2"/>
    </row>
    <row r="16671" spans="76:76">
      <c r="BX16671" s="2"/>
    </row>
    <row r="16672" spans="76:76">
      <c r="BX16672" s="2"/>
    </row>
    <row r="16673" spans="76:76">
      <c r="BX16673" s="2"/>
    </row>
    <row r="16674" spans="76:76">
      <c r="BX16674" s="2"/>
    </row>
    <row r="16675" spans="76:76">
      <c r="BX16675" s="2"/>
    </row>
    <row r="16676" spans="76:76">
      <c r="BX16676" s="2"/>
    </row>
    <row r="16677" spans="76:76">
      <c r="BX16677" s="2"/>
    </row>
    <row r="16678" spans="76:76">
      <c r="BX16678" s="2"/>
    </row>
    <row r="16679" spans="76:76">
      <c r="BX16679" s="2"/>
    </row>
    <row r="16680" spans="76:76">
      <c r="BX16680" s="2"/>
    </row>
    <row r="16681" spans="76:76">
      <c r="BX16681" s="2"/>
    </row>
    <row r="16682" spans="76:76">
      <c r="BX16682" s="2"/>
    </row>
    <row r="16683" spans="76:76">
      <c r="BX16683" s="2"/>
    </row>
    <row r="16684" spans="76:76">
      <c r="BX16684" s="2"/>
    </row>
    <row r="16685" spans="76:76">
      <c r="BX16685" s="2"/>
    </row>
    <row r="16686" spans="76:76">
      <c r="BX16686" s="2"/>
    </row>
    <row r="16687" spans="76:76">
      <c r="BX16687" s="2"/>
    </row>
    <row r="16688" spans="76:76">
      <c r="BX16688" s="2"/>
    </row>
    <row r="16689" spans="76:76">
      <c r="BX16689" s="2"/>
    </row>
    <row r="16690" spans="76:76">
      <c r="BX16690" s="2"/>
    </row>
    <row r="16691" spans="76:76">
      <c r="BX16691" s="2"/>
    </row>
    <row r="16692" spans="76:76">
      <c r="BX16692" s="2"/>
    </row>
    <row r="16693" spans="76:76">
      <c r="BX16693" s="2"/>
    </row>
    <row r="16694" spans="76:76">
      <c r="BX16694" s="2"/>
    </row>
    <row r="16695" spans="76:76">
      <c r="BX16695" s="2"/>
    </row>
    <row r="16696" spans="76:76">
      <c r="BX16696" s="2"/>
    </row>
    <row r="16697" spans="76:76">
      <c r="BX16697" s="2"/>
    </row>
    <row r="16698" spans="76:76">
      <c r="BX16698" s="2"/>
    </row>
    <row r="16699" spans="76:76">
      <c r="BX16699" s="2"/>
    </row>
    <row r="16700" spans="76:76">
      <c r="BX16700" s="2"/>
    </row>
    <row r="16701" spans="76:76">
      <c r="BX16701" s="2"/>
    </row>
    <row r="16702" spans="76:76">
      <c r="BX16702" s="2"/>
    </row>
    <row r="16703" spans="76:76">
      <c r="BX16703" s="2"/>
    </row>
    <row r="16704" spans="76:76">
      <c r="BX16704" s="2"/>
    </row>
    <row r="16705" spans="76:76">
      <c r="BX16705" s="2"/>
    </row>
    <row r="16706" spans="76:76">
      <c r="BX16706" s="2"/>
    </row>
    <row r="16707" spans="76:76">
      <c r="BX16707" s="2"/>
    </row>
    <row r="16708" spans="76:76">
      <c r="BX16708" s="2"/>
    </row>
    <row r="16709" spans="76:76">
      <c r="BX16709" s="2"/>
    </row>
    <row r="16710" spans="76:76">
      <c r="BX16710" s="2"/>
    </row>
    <row r="16711" spans="76:76">
      <c r="BX16711" s="2"/>
    </row>
    <row r="16712" spans="76:76">
      <c r="BX16712" s="2"/>
    </row>
    <row r="16713" spans="76:76">
      <c r="BX16713" s="2"/>
    </row>
    <row r="16714" spans="76:76">
      <c r="BX16714" s="2"/>
    </row>
    <row r="16715" spans="76:76">
      <c r="BX16715" s="2"/>
    </row>
    <row r="16716" spans="76:76">
      <c r="BX16716" s="2"/>
    </row>
    <row r="16717" spans="76:76">
      <c r="BX16717" s="2"/>
    </row>
    <row r="16718" spans="76:76">
      <c r="BX16718" s="2"/>
    </row>
    <row r="16719" spans="76:76">
      <c r="BX16719" s="2"/>
    </row>
    <row r="16720" spans="76:76">
      <c r="BX16720" s="2"/>
    </row>
    <row r="16721" spans="76:76">
      <c r="BX16721" s="2"/>
    </row>
    <row r="16722" spans="76:76">
      <c r="BX16722" s="2"/>
    </row>
    <row r="16723" spans="76:76">
      <c r="BX16723" s="2"/>
    </row>
    <row r="16724" spans="76:76">
      <c r="BX16724" s="2"/>
    </row>
    <row r="16725" spans="76:76">
      <c r="BX16725" s="2"/>
    </row>
    <row r="16726" spans="76:76">
      <c r="BX16726" s="2"/>
    </row>
    <row r="16727" spans="76:76">
      <c r="BX16727" s="2"/>
    </row>
    <row r="16728" spans="76:76">
      <c r="BX16728" s="2"/>
    </row>
    <row r="16729" spans="76:76">
      <c r="BX16729" s="2"/>
    </row>
    <row r="16730" spans="76:76">
      <c r="BX16730" s="2"/>
    </row>
    <row r="16731" spans="76:76">
      <c r="BX16731" s="2"/>
    </row>
    <row r="16732" spans="76:76">
      <c r="BX16732" s="2"/>
    </row>
    <row r="16733" spans="76:76">
      <c r="BX16733" s="2"/>
    </row>
    <row r="16734" spans="76:76">
      <c r="BX16734" s="2"/>
    </row>
    <row r="16735" spans="76:76">
      <c r="BX16735" s="2"/>
    </row>
    <row r="16736" spans="76:76">
      <c r="BX16736" s="2"/>
    </row>
    <row r="16737" spans="76:76">
      <c r="BX16737" s="2"/>
    </row>
    <row r="16738" spans="76:76">
      <c r="BX16738" s="2"/>
    </row>
    <row r="16739" spans="76:76">
      <c r="BX16739" s="2"/>
    </row>
    <row r="16740" spans="76:76">
      <c r="BX16740" s="2"/>
    </row>
    <row r="16741" spans="76:76">
      <c r="BX16741" s="2"/>
    </row>
    <row r="16742" spans="76:76">
      <c r="BX16742" s="2"/>
    </row>
    <row r="16743" spans="76:76">
      <c r="BX16743" s="2"/>
    </row>
    <row r="16744" spans="76:76">
      <c r="BX16744" s="2"/>
    </row>
    <row r="16745" spans="76:76">
      <c r="BX16745" s="2"/>
    </row>
    <row r="16746" spans="76:76">
      <c r="BX16746" s="2"/>
    </row>
    <row r="16747" spans="76:76">
      <c r="BX16747" s="2"/>
    </row>
    <row r="16748" spans="76:76">
      <c r="BX16748" s="2"/>
    </row>
    <row r="16749" spans="76:76">
      <c r="BX16749" s="2"/>
    </row>
    <row r="16750" spans="76:76">
      <c r="BX16750" s="2"/>
    </row>
    <row r="16751" spans="76:76">
      <c r="BX16751" s="2"/>
    </row>
    <row r="16752" spans="76:76">
      <c r="BX16752" s="2"/>
    </row>
    <row r="16753" spans="76:76">
      <c r="BX16753" s="2"/>
    </row>
    <row r="16754" spans="76:76">
      <c r="BX16754" s="2"/>
    </row>
    <row r="16755" spans="76:76">
      <c r="BX16755" s="2"/>
    </row>
    <row r="16756" spans="76:76">
      <c r="BX16756" s="2"/>
    </row>
    <row r="16757" spans="76:76">
      <c r="BX16757" s="2"/>
    </row>
    <row r="16758" spans="76:76">
      <c r="BX16758" s="2"/>
    </row>
    <row r="16759" spans="76:76">
      <c r="BX16759" s="2"/>
    </row>
    <row r="16760" spans="76:76">
      <c r="BX16760" s="2"/>
    </row>
    <row r="16761" spans="76:76">
      <c r="BX16761" s="2"/>
    </row>
    <row r="16762" spans="76:76">
      <c r="BX16762" s="2"/>
    </row>
    <row r="16763" spans="76:76">
      <c r="BX16763" s="2"/>
    </row>
    <row r="16764" spans="76:76">
      <c r="BX16764" s="2"/>
    </row>
    <row r="16765" spans="76:76">
      <c r="BX16765" s="2"/>
    </row>
    <row r="16766" spans="76:76">
      <c r="BX16766" s="2"/>
    </row>
    <row r="16767" spans="76:76">
      <c r="BX16767" s="2"/>
    </row>
    <row r="16768" spans="76:76">
      <c r="BX16768" s="2"/>
    </row>
    <row r="16769" spans="76:76">
      <c r="BX16769" s="2"/>
    </row>
    <row r="16770" spans="76:76">
      <c r="BX16770" s="2"/>
    </row>
    <row r="16771" spans="76:76">
      <c r="BX16771" s="2"/>
    </row>
    <row r="16772" spans="76:76">
      <c r="BX16772" s="2"/>
    </row>
    <row r="16773" spans="76:76">
      <c r="BX16773" s="2"/>
    </row>
    <row r="16774" spans="76:76">
      <c r="BX16774" s="2"/>
    </row>
    <row r="16775" spans="76:76">
      <c r="BX16775" s="2"/>
    </row>
    <row r="16776" spans="76:76">
      <c r="BX16776" s="2"/>
    </row>
    <row r="16777" spans="76:76">
      <c r="BX16777" s="2"/>
    </row>
    <row r="16778" spans="76:76">
      <c r="BX16778" s="2"/>
    </row>
    <row r="16779" spans="76:76">
      <c r="BX16779" s="2"/>
    </row>
    <row r="16780" spans="76:76">
      <c r="BX16780" s="2"/>
    </row>
    <row r="16781" spans="76:76">
      <c r="BX16781" s="2"/>
    </row>
    <row r="16782" spans="76:76">
      <c r="BX16782" s="2"/>
    </row>
    <row r="16783" spans="76:76">
      <c r="BX16783" s="2"/>
    </row>
    <row r="16784" spans="76:76">
      <c r="BX16784" s="2"/>
    </row>
    <row r="16785" spans="76:76">
      <c r="BX16785" s="2"/>
    </row>
    <row r="16786" spans="76:76">
      <c r="BX16786" s="2"/>
    </row>
    <row r="16787" spans="76:76">
      <c r="BX16787" s="2"/>
    </row>
    <row r="16788" spans="76:76">
      <c r="BX16788" s="2"/>
    </row>
    <row r="16789" spans="76:76">
      <c r="BX16789" s="2"/>
    </row>
    <row r="16790" spans="76:76">
      <c r="BX16790" s="2"/>
    </row>
    <row r="16791" spans="76:76">
      <c r="BX16791" s="2"/>
    </row>
    <row r="16792" spans="76:76">
      <c r="BX16792" s="2"/>
    </row>
    <row r="16793" spans="76:76">
      <c r="BX16793" s="2"/>
    </row>
    <row r="16794" spans="76:76">
      <c r="BX16794" s="2"/>
    </row>
    <row r="16795" spans="76:76">
      <c r="BX16795" s="2"/>
    </row>
    <row r="16796" spans="76:76">
      <c r="BX16796" s="2"/>
    </row>
    <row r="16797" spans="76:76">
      <c r="BX16797" s="2"/>
    </row>
    <row r="16798" spans="76:76">
      <c r="BX16798" s="2"/>
    </row>
    <row r="16799" spans="76:76">
      <c r="BX16799" s="2"/>
    </row>
    <row r="16800" spans="76:76">
      <c r="BX16800" s="2"/>
    </row>
    <row r="16801" spans="76:76">
      <c r="BX16801" s="2"/>
    </row>
    <row r="16802" spans="76:76">
      <c r="BX16802" s="2"/>
    </row>
    <row r="16803" spans="76:76">
      <c r="BX16803" s="2"/>
    </row>
    <row r="16804" spans="76:76">
      <c r="BX16804" s="2"/>
    </row>
    <row r="16805" spans="76:76">
      <c r="BX16805" s="2"/>
    </row>
    <row r="16806" spans="76:76">
      <c r="BX16806" s="2"/>
    </row>
    <row r="16807" spans="76:76">
      <c r="BX16807" s="2"/>
    </row>
    <row r="16808" spans="76:76">
      <c r="BX16808" s="2"/>
    </row>
    <row r="16809" spans="76:76">
      <c r="BX16809" s="2"/>
    </row>
    <row r="16810" spans="76:76">
      <c r="BX16810" s="2"/>
    </row>
    <row r="16811" spans="76:76">
      <c r="BX16811" s="2"/>
    </row>
    <row r="16812" spans="76:76">
      <c r="BX16812" s="2"/>
    </row>
    <row r="16813" spans="76:76">
      <c r="BX16813" s="2"/>
    </row>
    <row r="16814" spans="76:76">
      <c r="BX16814" s="2"/>
    </row>
    <row r="16815" spans="76:76">
      <c r="BX16815" s="2"/>
    </row>
    <row r="16816" spans="76:76">
      <c r="BX16816" s="2"/>
    </row>
    <row r="16817" spans="76:76">
      <c r="BX16817" s="2"/>
    </row>
    <row r="16818" spans="76:76">
      <c r="BX16818" s="2"/>
    </row>
    <row r="16819" spans="76:76">
      <c r="BX16819" s="2"/>
    </row>
    <row r="16820" spans="76:76">
      <c r="BX16820" s="2"/>
    </row>
    <row r="16821" spans="76:76">
      <c r="BX16821" s="2"/>
    </row>
    <row r="16822" spans="76:76">
      <c r="BX16822" s="2"/>
    </row>
    <row r="16823" spans="76:76">
      <c r="BX16823" s="2"/>
    </row>
    <row r="16824" spans="76:76">
      <c r="BX16824" s="2"/>
    </row>
    <row r="16825" spans="76:76">
      <c r="BX16825" s="2"/>
    </row>
    <row r="16826" spans="76:76">
      <c r="BX16826" s="2"/>
    </row>
    <row r="16827" spans="76:76">
      <c r="BX16827" s="2"/>
    </row>
    <row r="16828" spans="76:76">
      <c r="BX16828" s="2"/>
    </row>
    <row r="16829" spans="76:76">
      <c r="BX16829" s="2"/>
    </row>
    <row r="16830" spans="76:76">
      <c r="BX16830" s="2"/>
    </row>
    <row r="16831" spans="76:76">
      <c r="BX16831" s="2"/>
    </row>
    <row r="16832" spans="76:76">
      <c r="BX16832" s="2"/>
    </row>
    <row r="16833" spans="76:76">
      <c r="BX16833" s="2"/>
    </row>
    <row r="16834" spans="76:76">
      <c r="BX16834" s="2"/>
    </row>
    <row r="16835" spans="76:76">
      <c r="BX16835" s="2"/>
    </row>
    <row r="16836" spans="76:76">
      <c r="BX16836" s="2"/>
    </row>
    <row r="16837" spans="76:76">
      <c r="BX16837" s="2"/>
    </row>
    <row r="16838" spans="76:76">
      <c r="BX16838" s="2"/>
    </row>
    <row r="16839" spans="76:76">
      <c r="BX16839" s="2"/>
    </row>
    <row r="16840" spans="76:76">
      <c r="BX16840" s="2"/>
    </row>
    <row r="16841" spans="76:76">
      <c r="BX16841" s="2"/>
    </row>
    <row r="16842" spans="76:76">
      <c r="BX16842" s="2"/>
    </row>
    <row r="16843" spans="76:76">
      <c r="BX16843" s="2"/>
    </row>
    <row r="16844" spans="76:76">
      <c r="BX16844" s="2"/>
    </row>
    <row r="16845" spans="76:76">
      <c r="BX16845" s="2"/>
    </row>
    <row r="16846" spans="76:76">
      <c r="BX16846" s="2"/>
    </row>
    <row r="16847" spans="76:76">
      <c r="BX16847" s="2"/>
    </row>
    <row r="16848" spans="76:76">
      <c r="BX16848" s="2"/>
    </row>
    <row r="16849" spans="76:76">
      <c r="BX16849" s="2"/>
    </row>
    <row r="16850" spans="76:76">
      <c r="BX16850" s="2"/>
    </row>
    <row r="16851" spans="76:76">
      <c r="BX16851" s="2"/>
    </row>
    <row r="16852" spans="76:76">
      <c r="BX16852" s="2"/>
    </row>
    <row r="16853" spans="76:76">
      <c r="BX16853" s="2"/>
    </row>
    <row r="16854" spans="76:76">
      <c r="BX16854" s="2"/>
    </row>
    <row r="16855" spans="76:76">
      <c r="BX16855" s="2"/>
    </row>
    <row r="16856" spans="76:76">
      <c r="BX16856" s="2"/>
    </row>
    <row r="16857" spans="76:76">
      <c r="BX16857" s="2"/>
    </row>
    <row r="16858" spans="76:76">
      <c r="BX16858" s="2"/>
    </row>
    <row r="16859" spans="76:76">
      <c r="BX16859" s="2"/>
    </row>
    <row r="16860" spans="76:76">
      <c r="BX16860" s="2"/>
    </row>
    <row r="16861" spans="76:76">
      <c r="BX16861" s="2"/>
    </row>
    <row r="16862" spans="76:76">
      <c r="BX16862" s="2"/>
    </row>
    <row r="16863" spans="76:76">
      <c r="BX16863" s="2"/>
    </row>
    <row r="16864" spans="76:76">
      <c r="BX16864" s="2"/>
    </row>
    <row r="16865" spans="76:76">
      <c r="BX16865" s="2"/>
    </row>
    <row r="16866" spans="76:76">
      <c r="BX16866" s="2"/>
    </row>
    <row r="16867" spans="76:76">
      <c r="BX16867" s="2"/>
    </row>
    <row r="16868" spans="76:76">
      <c r="BX16868" s="2"/>
    </row>
    <row r="16869" spans="76:76">
      <c r="BX16869" s="2"/>
    </row>
    <row r="16870" spans="76:76">
      <c r="BX16870" s="2"/>
    </row>
    <row r="16871" spans="76:76">
      <c r="BX16871" s="2"/>
    </row>
    <row r="16872" spans="76:76">
      <c r="BX16872" s="2"/>
    </row>
    <row r="16873" spans="76:76">
      <c r="BX16873" s="2"/>
    </row>
    <row r="16874" spans="76:76">
      <c r="BX16874" s="2"/>
    </row>
    <row r="16875" spans="76:76">
      <c r="BX16875" s="2"/>
    </row>
    <row r="16876" spans="76:76">
      <c r="BX16876" s="2"/>
    </row>
    <row r="16877" spans="76:76">
      <c r="BX16877" s="2"/>
    </row>
    <row r="16878" spans="76:76">
      <c r="BX16878" s="2"/>
    </row>
    <row r="16879" spans="76:76">
      <c r="BX16879" s="2"/>
    </row>
    <row r="16880" spans="76:76">
      <c r="BX16880" s="2"/>
    </row>
    <row r="16881" spans="76:76">
      <c r="BX16881" s="2"/>
    </row>
    <row r="16882" spans="76:76">
      <c r="BX16882" s="2"/>
    </row>
    <row r="16883" spans="76:76">
      <c r="BX16883" s="2"/>
    </row>
    <row r="16884" spans="76:76">
      <c r="BX16884" s="2"/>
    </row>
    <row r="16885" spans="76:76">
      <c r="BX16885" s="2"/>
    </row>
    <row r="16886" spans="76:76">
      <c r="BX16886" s="2"/>
    </row>
    <row r="16887" spans="76:76">
      <c r="BX16887" s="2"/>
    </row>
    <row r="16888" spans="76:76">
      <c r="BX16888" s="2"/>
    </row>
    <row r="16889" spans="76:76">
      <c r="BX16889" s="2"/>
    </row>
    <row r="16890" spans="76:76">
      <c r="BX16890" s="2"/>
    </row>
    <row r="16891" spans="76:76">
      <c r="BX16891" s="2"/>
    </row>
    <row r="16892" spans="76:76">
      <c r="BX16892" s="2"/>
    </row>
    <row r="16893" spans="76:76">
      <c r="BX16893" s="2"/>
    </row>
    <row r="16894" spans="76:76">
      <c r="BX16894" s="2"/>
    </row>
    <row r="16895" spans="76:76">
      <c r="BX16895" s="2"/>
    </row>
    <row r="16896" spans="76:76">
      <c r="BX16896" s="2"/>
    </row>
    <row r="16897" spans="76:76">
      <c r="BX16897" s="2"/>
    </row>
    <row r="16898" spans="76:76">
      <c r="BX16898" s="2"/>
    </row>
    <row r="16899" spans="76:76">
      <c r="BX16899" s="2"/>
    </row>
    <row r="16900" spans="76:76">
      <c r="BX16900" s="2"/>
    </row>
    <row r="16901" spans="76:76">
      <c r="BX16901" s="2"/>
    </row>
    <row r="16902" spans="76:76">
      <c r="BX16902" s="2"/>
    </row>
    <row r="16903" spans="76:76">
      <c r="BX16903" s="2"/>
    </row>
    <row r="16904" spans="76:76">
      <c r="BX16904" s="2"/>
    </row>
    <row r="16905" spans="76:76">
      <c r="BX16905" s="2"/>
    </row>
    <row r="16906" spans="76:76">
      <c r="BX16906" s="2"/>
    </row>
    <row r="16907" spans="76:76">
      <c r="BX16907" s="2"/>
    </row>
    <row r="16908" spans="76:76">
      <c r="BX16908" s="2"/>
    </row>
    <row r="16909" spans="76:76">
      <c r="BX16909" s="2"/>
    </row>
    <row r="16910" spans="76:76">
      <c r="BX16910" s="2"/>
    </row>
    <row r="16911" spans="76:76">
      <c r="BX16911" s="2"/>
    </row>
    <row r="16912" spans="76:76">
      <c r="BX16912" s="2"/>
    </row>
    <row r="16913" spans="76:76">
      <c r="BX16913" s="2"/>
    </row>
    <row r="16914" spans="76:76">
      <c r="BX16914" s="2"/>
    </row>
    <row r="16915" spans="76:76">
      <c r="BX16915" s="2"/>
    </row>
    <row r="16916" spans="76:76">
      <c r="BX16916" s="2"/>
    </row>
    <row r="16917" spans="76:76">
      <c r="BX16917" s="2"/>
    </row>
    <row r="16918" spans="76:76">
      <c r="BX16918" s="2"/>
    </row>
    <row r="16919" spans="76:76">
      <c r="BX16919" s="2"/>
    </row>
    <row r="16920" spans="76:76">
      <c r="BX16920" s="2"/>
    </row>
    <row r="16921" spans="76:76">
      <c r="BX16921" s="2"/>
    </row>
    <row r="16922" spans="76:76">
      <c r="BX16922" s="2"/>
    </row>
    <row r="16923" spans="76:76">
      <c r="BX16923" s="2"/>
    </row>
    <row r="16924" spans="76:76">
      <c r="BX16924" s="2"/>
    </row>
    <row r="16925" spans="76:76">
      <c r="BX16925" s="2"/>
    </row>
    <row r="16926" spans="76:76">
      <c r="BX16926" s="2"/>
    </row>
    <row r="16927" spans="76:76">
      <c r="BX16927" s="2"/>
    </row>
    <row r="16928" spans="76:76">
      <c r="BX16928" s="2"/>
    </row>
    <row r="16929" spans="76:76">
      <c r="BX16929" s="2"/>
    </row>
    <row r="16930" spans="76:76">
      <c r="BX16930" s="2"/>
    </row>
    <row r="16931" spans="76:76">
      <c r="BX16931" s="2"/>
    </row>
    <row r="16932" spans="76:76">
      <c r="BX16932" s="2"/>
    </row>
    <row r="16933" spans="76:76">
      <c r="BX16933" s="2"/>
    </row>
    <row r="16934" spans="76:76">
      <c r="BX16934" s="2"/>
    </row>
    <row r="16935" spans="76:76">
      <c r="BX16935" s="2"/>
    </row>
    <row r="16936" spans="76:76">
      <c r="BX16936" s="2"/>
    </row>
    <row r="16937" spans="76:76">
      <c r="BX16937" s="2"/>
    </row>
    <row r="16938" spans="76:76">
      <c r="BX16938" s="2"/>
    </row>
    <row r="16939" spans="76:76">
      <c r="BX16939" s="2"/>
    </row>
    <row r="16940" spans="76:76">
      <c r="BX16940" s="2"/>
    </row>
    <row r="16941" spans="76:76">
      <c r="BX16941" s="2"/>
    </row>
    <row r="16942" spans="76:76">
      <c r="BX16942" s="2"/>
    </row>
    <row r="16943" spans="76:76">
      <c r="BX16943" s="2"/>
    </row>
    <row r="16944" spans="76:76">
      <c r="BX16944" s="2"/>
    </row>
    <row r="16945" spans="76:76">
      <c r="BX16945" s="2"/>
    </row>
    <row r="16946" spans="76:76">
      <c r="BX16946" s="2"/>
    </row>
    <row r="16947" spans="76:76">
      <c r="BX16947" s="2"/>
    </row>
    <row r="16948" spans="76:76">
      <c r="BX16948" s="2"/>
    </row>
    <row r="16949" spans="76:76">
      <c r="BX16949" s="2"/>
    </row>
    <row r="16950" spans="76:76">
      <c r="BX16950" s="2"/>
    </row>
    <row r="16951" spans="76:76">
      <c r="BX16951" s="2"/>
    </row>
    <row r="16952" spans="76:76">
      <c r="BX16952" s="2"/>
    </row>
    <row r="16953" spans="76:76">
      <c r="BX16953" s="2"/>
    </row>
    <row r="16954" spans="76:76">
      <c r="BX16954" s="2"/>
    </row>
    <row r="16955" spans="76:76">
      <c r="BX16955" s="2"/>
    </row>
    <row r="16956" spans="76:76">
      <c r="BX16956" s="2"/>
    </row>
    <row r="16957" spans="76:76">
      <c r="BX16957" s="2"/>
    </row>
    <row r="16958" spans="76:76">
      <c r="BX16958" s="2"/>
    </row>
    <row r="16959" spans="76:76">
      <c r="BX16959" s="2"/>
    </row>
    <row r="16960" spans="76:76">
      <c r="BX16960" s="2"/>
    </row>
    <row r="16961" spans="76:76">
      <c r="BX16961" s="2"/>
    </row>
    <row r="16962" spans="76:76">
      <c r="BX16962" s="2"/>
    </row>
    <row r="16963" spans="76:76">
      <c r="BX16963" s="2"/>
    </row>
    <row r="16964" spans="76:76">
      <c r="BX16964" s="2"/>
    </row>
    <row r="16965" spans="76:76">
      <c r="BX16965" s="2"/>
    </row>
    <row r="16966" spans="76:76">
      <c r="BX16966" s="2"/>
    </row>
    <row r="16967" spans="76:76">
      <c r="BX16967" s="2"/>
    </row>
    <row r="16968" spans="76:76">
      <c r="BX16968" s="2"/>
    </row>
    <row r="16969" spans="76:76">
      <c r="BX16969" s="2"/>
    </row>
    <row r="16970" spans="76:76">
      <c r="BX16970" s="2"/>
    </row>
    <row r="16971" spans="76:76">
      <c r="BX16971" s="2"/>
    </row>
    <row r="16972" spans="76:76">
      <c r="BX16972" s="2"/>
    </row>
    <row r="16973" spans="76:76">
      <c r="BX16973" s="2"/>
    </row>
    <row r="16974" spans="76:76">
      <c r="BX16974" s="2"/>
    </row>
    <row r="16975" spans="76:76">
      <c r="BX16975" s="2"/>
    </row>
    <row r="16976" spans="76:76">
      <c r="BX16976" s="2"/>
    </row>
    <row r="16977" spans="76:76">
      <c r="BX16977" s="2"/>
    </row>
    <row r="16978" spans="76:76">
      <c r="BX16978" s="2"/>
    </row>
    <row r="16979" spans="76:76">
      <c r="BX16979" s="2"/>
    </row>
    <row r="16980" spans="76:76">
      <c r="BX16980" s="2"/>
    </row>
    <row r="16981" spans="76:76">
      <c r="BX16981" s="2"/>
    </row>
    <row r="16982" spans="76:76">
      <c r="BX16982" s="2"/>
    </row>
    <row r="16983" spans="76:76">
      <c r="BX16983" s="2"/>
    </row>
    <row r="16984" spans="76:76">
      <c r="BX16984" s="2"/>
    </row>
    <row r="16985" spans="76:76">
      <c r="BX16985" s="2"/>
    </row>
    <row r="16986" spans="76:76">
      <c r="BX16986" s="2"/>
    </row>
    <row r="16987" spans="76:76">
      <c r="BX16987" s="2"/>
    </row>
    <row r="16988" spans="76:76">
      <c r="BX16988" s="2"/>
    </row>
    <row r="16989" spans="76:76">
      <c r="BX16989" s="2"/>
    </row>
    <row r="16990" spans="76:76">
      <c r="BX16990" s="2"/>
    </row>
    <row r="16991" spans="76:76">
      <c r="BX16991" s="2"/>
    </row>
    <row r="16992" spans="76:76">
      <c r="BX16992" s="2"/>
    </row>
    <row r="16993" spans="76:76">
      <c r="BX16993" s="2"/>
    </row>
    <row r="16994" spans="76:76">
      <c r="BX16994" s="2"/>
    </row>
    <row r="16995" spans="76:76">
      <c r="BX16995" s="2"/>
    </row>
    <row r="16996" spans="76:76">
      <c r="BX16996" s="2"/>
    </row>
    <row r="16997" spans="76:76">
      <c r="BX16997" s="2"/>
    </row>
    <row r="16998" spans="76:76">
      <c r="BX16998" s="2"/>
    </row>
    <row r="16999" spans="76:76">
      <c r="BX16999" s="2"/>
    </row>
    <row r="17000" spans="76:76">
      <c r="BX17000" s="2"/>
    </row>
    <row r="17001" spans="76:76">
      <c r="BX17001" s="2"/>
    </row>
    <row r="17002" spans="76:76">
      <c r="BX17002" s="2"/>
    </row>
    <row r="17003" spans="76:76">
      <c r="BX17003" s="2"/>
    </row>
    <row r="17004" spans="76:76">
      <c r="BX17004" s="2"/>
    </row>
    <row r="17005" spans="76:76">
      <c r="BX17005" s="2"/>
    </row>
    <row r="17006" spans="76:76">
      <c r="BX17006" s="2"/>
    </row>
    <row r="17007" spans="76:76">
      <c r="BX17007" s="2"/>
    </row>
    <row r="17008" spans="76:76">
      <c r="BX17008" s="2"/>
    </row>
    <row r="17009" spans="76:76">
      <c r="BX17009" s="2"/>
    </row>
    <row r="17010" spans="76:76">
      <c r="BX17010" s="2"/>
    </row>
    <row r="17011" spans="76:76">
      <c r="BX17011" s="2"/>
    </row>
    <row r="17012" spans="76:76">
      <c r="BX17012" s="2"/>
    </row>
    <row r="17013" spans="76:76">
      <c r="BX17013" s="2"/>
    </row>
    <row r="17014" spans="76:76">
      <c r="BX17014" s="2"/>
    </row>
    <row r="17015" spans="76:76">
      <c r="BX17015" s="2"/>
    </row>
    <row r="17016" spans="76:76">
      <c r="BX17016" s="2"/>
    </row>
    <row r="17017" spans="76:76">
      <c r="BX17017" s="2"/>
    </row>
    <row r="17018" spans="76:76">
      <c r="BX17018" s="2"/>
    </row>
    <row r="17019" spans="76:76">
      <c r="BX17019" s="2"/>
    </row>
    <row r="17020" spans="76:76">
      <c r="BX17020" s="2"/>
    </row>
    <row r="17021" spans="76:76">
      <c r="BX17021" s="2"/>
    </row>
    <row r="17022" spans="76:76">
      <c r="BX17022" s="2"/>
    </row>
    <row r="17023" spans="76:76">
      <c r="BX17023" s="2"/>
    </row>
    <row r="17024" spans="76:76">
      <c r="BX17024" s="2"/>
    </row>
    <row r="17025" spans="76:76">
      <c r="BX17025" s="2"/>
    </row>
    <row r="17026" spans="76:76">
      <c r="BX17026" s="2"/>
    </row>
    <row r="17027" spans="76:76">
      <c r="BX17027" s="2"/>
    </row>
    <row r="17028" spans="76:76">
      <c r="BX17028" s="2"/>
    </row>
    <row r="17029" spans="76:76">
      <c r="BX17029" s="2"/>
    </row>
    <row r="17030" spans="76:76">
      <c r="BX17030" s="2"/>
    </row>
    <row r="17031" spans="76:76">
      <c r="BX17031" s="2"/>
    </row>
    <row r="17032" spans="76:76">
      <c r="BX17032" s="2"/>
    </row>
    <row r="17033" spans="76:76">
      <c r="BX17033" s="2"/>
    </row>
    <row r="17034" spans="76:76">
      <c r="BX17034" s="2"/>
    </row>
    <row r="17035" spans="76:76">
      <c r="BX17035" s="2"/>
    </row>
    <row r="17036" spans="76:76">
      <c r="BX17036" s="2"/>
    </row>
    <row r="17037" spans="76:76">
      <c r="BX17037" s="2"/>
    </row>
    <row r="17038" spans="76:76">
      <c r="BX17038" s="2"/>
    </row>
    <row r="17039" spans="76:76">
      <c r="BX17039" s="2"/>
    </row>
    <row r="17040" spans="76:76">
      <c r="BX17040" s="2"/>
    </row>
    <row r="17041" spans="76:76">
      <c r="BX17041" s="2"/>
    </row>
    <row r="17042" spans="76:76">
      <c r="BX17042" s="2"/>
    </row>
    <row r="17043" spans="76:76">
      <c r="BX17043" s="2"/>
    </row>
    <row r="17044" spans="76:76">
      <c r="BX17044" s="2"/>
    </row>
    <row r="17045" spans="76:76">
      <c r="BX17045" s="2"/>
    </row>
    <row r="17046" spans="76:76">
      <c r="BX17046" s="2"/>
    </row>
    <row r="17047" spans="76:76">
      <c r="BX17047" s="2"/>
    </row>
    <row r="17048" spans="76:76">
      <c r="BX17048" s="2"/>
    </row>
    <row r="17049" spans="76:76">
      <c r="BX17049" s="2"/>
    </row>
    <row r="17050" spans="76:76">
      <c r="BX17050" s="2"/>
    </row>
    <row r="17051" spans="76:76">
      <c r="BX17051" s="2"/>
    </row>
    <row r="17052" spans="76:76">
      <c r="BX17052" s="2"/>
    </row>
    <row r="17053" spans="76:76">
      <c r="BX17053" s="2"/>
    </row>
    <row r="17054" spans="76:76">
      <c r="BX17054" s="2"/>
    </row>
    <row r="17055" spans="76:76">
      <c r="BX17055" s="2"/>
    </row>
    <row r="17056" spans="76:76">
      <c r="BX17056" s="2"/>
    </row>
    <row r="17057" spans="76:76">
      <c r="BX17057" s="2"/>
    </row>
    <row r="17058" spans="76:76">
      <c r="BX17058" s="2"/>
    </row>
    <row r="17059" spans="76:76">
      <c r="BX17059" s="2"/>
    </row>
    <row r="17060" spans="76:76">
      <c r="BX17060" s="2"/>
    </row>
    <row r="17061" spans="76:76">
      <c r="BX17061" s="2"/>
    </row>
    <row r="17062" spans="76:76">
      <c r="BX17062" s="2"/>
    </row>
    <row r="17063" spans="76:76">
      <c r="BX17063" s="2"/>
    </row>
    <row r="17064" spans="76:76">
      <c r="BX17064" s="2"/>
    </row>
    <row r="17065" spans="76:76">
      <c r="BX17065" s="2"/>
    </row>
    <row r="17066" spans="76:76">
      <c r="BX17066" s="2"/>
    </row>
    <row r="17067" spans="76:76">
      <c r="BX17067" s="2"/>
    </row>
    <row r="17068" spans="76:76">
      <c r="BX17068" s="2"/>
    </row>
    <row r="17069" spans="76:76">
      <c r="BX17069" s="2"/>
    </row>
    <row r="17070" spans="76:76">
      <c r="BX17070" s="2"/>
    </row>
    <row r="17071" spans="76:76">
      <c r="BX17071" s="2"/>
    </row>
    <row r="17072" spans="76:76">
      <c r="BX17072" s="2"/>
    </row>
    <row r="17073" spans="76:76">
      <c r="BX17073" s="2"/>
    </row>
    <row r="17074" spans="76:76">
      <c r="BX17074" s="2"/>
    </row>
    <row r="17075" spans="76:76">
      <c r="BX17075" s="2"/>
    </row>
    <row r="17076" spans="76:76">
      <c r="BX17076" s="2"/>
    </row>
    <row r="17077" spans="76:76">
      <c r="BX17077" s="2"/>
    </row>
    <row r="17078" spans="76:76">
      <c r="BX17078" s="2"/>
    </row>
    <row r="17079" spans="76:76">
      <c r="BX17079" s="2"/>
    </row>
    <row r="17080" spans="76:76">
      <c r="BX17080" s="2"/>
    </row>
    <row r="17081" spans="76:76">
      <c r="BX17081" s="2"/>
    </row>
    <row r="17082" spans="76:76">
      <c r="BX17082" s="2"/>
    </row>
    <row r="17083" spans="76:76">
      <c r="BX17083" s="2"/>
    </row>
    <row r="17084" spans="76:76">
      <c r="BX17084" s="2"/>
    </row>
    <row r="17085" spans="76:76">
      <c r="BX17085" s="2"/>
    </row>
    <row r="17086" spans="76:76">
      <c r="BX17086" s="2"/>
    </row>
    <row r="17087" spans="76:76">
      <c r="BX17087" s="2"/>
    </row>
    <row r="17088" spans="76:76">
      <c r="BX17088" s="2"/>
    </row>
    <row r="17089" spans="76:76">
      <c r="BX17089" s="2"/>
    </row>
    <row r="17090" spans="76:76">
      <c r="BX17090" s="2"/>
    </row>
    <row r="17091" spans="76:76">
      <c r="BX17091" s="2"/>
    </row>
    <row r="17092" spans="76:76">
      <c r="BX17092" s="2"/>
    </row>
    <row r="17093" spans="76:76">
      <c r="BX17093" s="2"/>
    </row>
    <row r="17094" spans="76:76">
      <c r="BX17094" s="2"/>
    </row>
    <row r="17095" spans="76:76">
      <c r="BX17095" s="2"/>
    </row>
    <row r="17096" spans="76:76">
      <c r="BX17096" s="2"/>
    </row>
    <row r="17097" spans="76:76">
      <c r="BX17097" s="2"/>
    </row>
    <row r="17098" spans="76:76">
      <c r="BX17098" s="2"/>
    </row>
    <row r="17099" spans="76:76">
      <c r="BX17099" s="2"/>
    </row>
    <row r="17100" spans="76:76">
      <c r="BX17100" s="2"/>
    </row>
    <row r="17101" spans="76:76">
      <c r="BX17101" s="2"/>
    </row>
    <row r="17102" spans="76:76">
      <c r="BX17102" s="2"/>
    </row>
    <row r="17103" spans="76:76">
      <c r="BX17103" s="2"/>
    </row>
    <row r="17104" spans="76:76">
      <c r="BX17104" s="2"/>
    </row>
    <row r="17105" spans="76:76">
      <c r="BX17105" s="2"/>
    </row>
    <row r="17106" spans="76:76">
      <c r="BX17106" s="2"/>
    </row>
    <row r="17107" spans="76:76">
      <c r="BX17107" s="2"/>
    </row>
    <row r="17108" spans="76:76">
      <c r="BX17108" s="2"/>
    </row>
    <row r="17109" spans="76:76">
      <c r="BX17109" s="2"/>
    </row>
    <row r="17110" spans="76:76">
      <c r="BX17110" s="2"/>
    </row>
    <row r="17111" spans="76:76">
      <c r="BX17111" s="2"/>
    </row>
    <row r="17112" spans="76:76">
      <c r="BX17112" s="2"/>
    </row>
    <row r="17113" spans="76:76">
      <c r="BX17113" s="2"/>
    </row>
    <row r="17114" spans="76:76">
      <c r="BX17114" s="2"/>
    </row>
    <row r="17115" spans="76:76">
      <c r="BX17115" s="2"/>
    </row>
    <row r="17116" spans="76:76">
      <c r="BX17116" s="2"/>
    </row>
    <row r="17117" spans="76:76">
      <c r="BX17117" s="2"/>
    </row>
    <row r="17118" spans="76:76">
      <c r="BX17118" s="2"/>
    </row>
    <row r="17119" spans="76:76">
      <c r="BX17119" s="2"/>
    </row>
    <row r="17120" spans="76:76">
      <c r="BX17120" s="2"/>
    </row>
    <row r="17121" spans="76:76">
      <c r="BX17121" s="2"/>
    </row>
    <row r="17122" spans="76:76">
      <c r="BX17122" s="2"/>
    </row>
    <row r="17123" spans="76:76">
      <c r="BX17123" s="2"/>
    </row>
    <row r="17124" spans="76:76">
      <c r="BX17124" s="2"/>
    </row>
    <row r="17125" spans="76:76">
      <c r="BX17125" s="2"/>
    </row>
    <row r="17126" spans="76:76">
      <c r="BX17126" s="2"/>
    </row>
    <row r="17127" spans="76:76">
      <c r="BX17127" s="2"/>
    </row>
    <row r="17128" spans="76:76">
      <c r="BX17128" s="2"/>
    </row>
    <row r="17129" spans="76:76">
      <c r="BX17129" s="2"/>
    </row>
    <row r="17130" spans="76:76">
      <c r="BX17130" s="2"/>
    </row>
    <row r="17131" spans="76:76">
      <c r="BX17131" s="2"/>
    </row>
    <row r="17132" spans="76:76">
      <c r="BX17132" s="2"/>
    </row>
    <row r="17133" spans="76:76">
      <c r="BX17133" s="2"/>
    </row>
    <row r="17134" spans="76:76">
      <c r="BX17134" s="2"/>
    </row>
    <row r="17135" spans="76:76">
      <c r="BX17135" s="2"/>
    </row>
    <row r="17136" spans="76:76">
      <c r="BX17136" s="2"/>
    </row>
    <row r="17137" spans="76:76">
      <c r="BX17137" s="2"/>
    </row>
    <row r="17138" spans="76:76">
      <c r="BX17138" s="2"/>
    </row>
    <row r="17139" spans="76:76">
      <c r="BX17139" s="2"/>
    </row>
    <row r="17140" spans="76:76">
      <c r="BX17140" s="2"/>
    </row>
    <row r="17141" spans="76:76">
      <c r="BX17141" s="2"/>
    </row>
    <row r="17142" spans="76:76">
      <c r="BX17142" s="2"/>
    </row>
    <row r="17143" spans="76:76">
      <c r="BX17143" s="2"/>
    </row>
    <row r="17144" spans="76:76">
      <c r="BX17144" s="2"/>
    </row>
    <row r="17145" spans="76:76">
      <c r="BX17145" s="2"/>
    </row>
    <row r="17146" spans="76:76">
      <c r="BX17146" s="2"/>
    </row>
    <row r="17147" spans="76:76">
      <c r="BX17147" s="2"/>
    </row>
    <row r="17148" spans="76:76">
      <c r="BX17148" s="2"/>
    </row>
    <row r="17149" spans="76:76">
      <c r="BX17149" s="2"/>
    </row>
    <row r="17150" spans="76:76">
      <c r="BX17150" s="2"/>
    </row>
    <row r="17151" spans="76:76">
      <c r="BX17151" s="2"/>
    </row>
    <row r="17152" spans="76:76">
      <c r="BX17152" s="2"/>
    </row>
    <row r="17153" spans="76:76">
      <c r="BX17153" s="2"/>
    </row>
    <row r="17154" spans="76:76">
      <c r="BX17154" s="2"/>
    </row>
    <row r="17155" spans="76:76">
      <c r="BX17155" s="2"/>
    </row>
    <row r="17156" spans="76:76">
      <c r="BX17156" s="2"/>
    </row>
    <row r="17157" spans="76:76">
      <c r="BX17157" s="2"/>
    </row>
    <row r="17158" spans="76:76">
      <c r="BX17158" s="2"/>
    </row>
    <row r="17159" spans="76:76">
      <c r="BX17159" s="2"/>
    </row>
    <row r="17160" spans="76:76">
      <c r="BX17160" s="2"/>
    </row>
    <row r="17161" spans="76:76">
      <c r="BX17161" s="2"/>
    </row>
    <row r="17162" spans="76:76">
      <c r="BX17162" s="2"/>
    </row>
    <row r="17163" spans="76:76">
      <c r="BX17163" s="2"/>
    </row>
    <row r="17164" spans="76:76">
      <c r="BX17164" s="2"/>
    </row>
    <row r="17165" spans="76:76">
      <c r="BX17165" s="2"/>
    </row>
    <row r="17166" spans="76:76">
      <c r="BX17166" s="2"/>
    </row>
    <row r="17167" spans="76:76">
      <c r="BX17167" s="2"/>
    </row>
    <row r="17168" spans="76:76">
      <c r="BX17168" s="2"/>
    </row>
    <row r="17169" spans="76:76">
      <c r="BX17169" s="2"/>
    </row>
    <row r="17170" spans="76:76">
      <c r="BX17170" s="2"/>
    </row>
    <row r="17171" spans="76:76">
      <c r="BX17171" s="2"/>
    </row>
    <row r="17172" spans="76:76">
      <c r="BX17172" s="2"/>
    </row>
    <row r="17173" spans="76:76">
      <c r="BX17173" s="2"/>
    </row>
    <row r="17174" spans="76:76">
      <c r="BX17174" s="2"/>
    </row>
    <row r="17175" spans="76:76">
      <c r="BX17175" s="2"/>
    </row>
    <row r="17176" spans="76:76">
      <c r="BX17176" s="2"/>
    </row>
    <row r="17177" spans="76:76">
      <c r="BX17177" s="2"/>
    </row>
    <row r="17178" spans="76:76">
      <c r="BX17178" s="2"/>
    </row>
    <row r="17179" spans="76:76">
      <c r="BX17179" s="2"/>
    </row>
    <row r="17180" spans="76:76">
      <c r="BX17180" s="2"/>
    </row>
    <row r="17181" spans="76:76">
      <c r="BX17181" s="2"/>
    </row>
    <row r="17182" spans="76:76">
      <c r="BX17182" s="2"/>
    </row>
    <row r="17183" spans="76:76">
      <c r="BX17183" s="2"/>
    </row>
    <row r="17184" spans="76:76">
      <c r="BX17184" s="2"/>
    </row>
    <row r="17185" spans="76:76">
      <c r="BX17185" s="2"/>
    </row>
    <row r="17186" spans="76:76">
      <c r="BX17186" s="2"/>
    </row>
    <row r="17187" spans="76:76">
      <c r="BX17187" s="2"/>
    </row>
    <row r="17188" spans="76:76">
      <c r="BX17188" s="2"/>
    </row>
    <row r="17189" spans="76:76">
      <c r="BX17189" s="2"/>
    </row>
    <row r="17190" spans="76:76">
      <c r="BX17190" s="2"/>
    </row>
    <row r="17191" spans="76:76">
      <c r="BX17191" s="2"/>
    </row>
    <row r="17192" spans="76:76">
      <c r="BX17192" s="2"/>
    </row>
    <row r="17193" spans="76:76">
      <c r="BX17193" s="2"/>
    </row>
    <row r="17194" spans="76:76">
      <c r="BX17194" s="2"/>
    </row>
    <row r="17195" spans="76:76">
      <c r="BX17195" s="2"/>
    </row>
    <row r="17196" spans="76:76">
      <c r="BX17196" s="2"/>
    </row>
    <row r="17197" spans="76:76">
      <c r="BX17197" s="2"/>
    </row>
    <row r="17198" spans="76:76">
      <c r="BX17198" s="2"/>
    </row>
    <row r="17199" spans="76:76">
      <c r="BX17199" s="2"/>
    </row>
    <row r="17200" spans="76:76">
      <c r="BX17200" s="2"/>
    </row>
    <row r="17201" spans="76:76">
      <c r="BX17201" s="2"/>
    </row>
    <row r="17202" spans="76:76">
      <c r="BX17202" s="2"/>
    </row>
    <row r="17203" spans="76:76">
      <c r="BX17203" s="2"/>
    </row>
    <row r="17204" spans="76:76">
      <c r="BX17204" s="2"/>
    </row>
    <row r="17205" spans="76:76">
      <c r="BX17205" s="2"/>
    </row>
    <row r="17206" spans="76:76">
      <c r="BX17206" s="2"/>
    </row>
    <row r="17207" spans="76:76">
      <c r="BX17207" s="2"/>
    </row>
    <row r="17208" spans="76:76">
      <c r="BX17208" s="2"/>
    </row>
    <row r="17209" spans="76:76">
      <c r="BX17209" s="2"/>
    </row>
    <row r="17210" spans="76:76">
      <c r="BX17210" s="2"/>
    </row>
    <row r="17211" spans="76:76">
      <c r="BX17211" s="2"/>
    </row>
    <row r="17212" spans="76:76">
      <c r="BX17212" s="2"/>
    </row>
    <row r="17213" spans="76:76">
      <c r="BX17213" s="2"/>
    </row>
    <row r="17214" spans="76:76">
      <c r="BX17214" s="2"/>
    </row>
    <row r="17215" spans="76:76">
      <c r="BX17215" s="2"/>
    </row>
    <row r="17216" spans="76:76">
      <c r="BX17216" s="2"/>
    </row>
    <row r="17217" spans="76:76">
      <c r="BX17217" s="2"/>
    </row>
    <row r="17218" spans="76:76">
      <c r="BX17218" s="2"/>
    </row>
    <row r="17219" spans="76:76">
      <c r="BX17219" s="2"/>
    </row>
    <row r="17220" spans="76:76">
      <c r="BX17220" s="2"/>
    </row>
    <row r="17221" spans="76:76">
      <c r="BX17221" s="2"/>
    </row>
    <row r="17222" spans="76:76">
      <c r="BX17222" s="2"/>
    </row>
    <row r="17223" spans="76:76">
      <c r="BX17223" s="2"/>
    </row>
    <row r="17224" spans="76:76">
      <c r="BX17224" s="2"/>
    </row>
    <row r="17225" spans="76:76">
      <c r="BX17225" s="2"/>
    </row>
    <row r="17226" spans="76:76">
      <c r="BX17226" s="2"/>
    </row>
    <row r="17227" spans="76:76">
      <c r="BX17227" s="2"/>
    </row>
    <row r="17228" spans="76:76">
      <c r="BX17228" s="2"/>
    </row>
    <row r="17229" spans="76:76">
      <c r="BX17229" s="2"/>
    </row>
    <row r="17230" spans="76:76">
      <c r="BX17230" s="2"/>
    </row>
    <row r="17231" spans="76:76">
      <c r="BX17231" s="2"/>
    </row>
    <row r="17232" spans="76:76">
      <c r="BX17232" s="2"/>
    </row>
    <row r="17233" spans="76:76">
      <c r="BX17233" s="2"/>
    </row>
    <row r="17234" spans="76:76">
      <c r="BX17234" s="2"/>
    </row>
    <row r="17235" spans="76:76">
      <c r="BX17235" s="2"/>
    </row>
    <row r="17236" spans="76:76">
      <c r="BX17236" s="2"/>
    </row>
    <row r="17237" spans="76:76">
      <c r="BX17237" s="2"/>
    </row>
    <row r="17238" spans="76:76">
      <c r="BX17238" s="2"/>
    </row>
    <row r="17239" spans="76:76">
      <c r="BX17239" s="2"/>
    </row>
    <row r="17240" spans="76:76">
      <c r="BX17240" s="2"/>
    </row>
    <row r="17241" spans="76:76">
      <c r="BX17241" s="2"/>
    </row>
    <row r="17242" spans="76:76">
      <c r="BX17242" s="2"/>
    </row>
    <row r="17243" spans="76:76">
      <c r="BX17243" s="2"/>
    </row>
    <row r="17244" spans="76:76">
      <c r="BX17244" s="2"/>
    </row>
    <row r="17245" spans="76:76">
      <c r="BX17245" s="2"/>
    </row>
    <row r="17246" spans="76:76">
      <c r="BX17246" s="2"/>
    </row>
    <row r="17247" spans="76:76">
      <c r="BX17247" s="2"/>
    </row>
    <row r="17248" spans="76:76">
      <c r="BX17248" s="2"/>
    </row>
    <row r="17249" spans="76:76">
      <c r="BX17249" s="2"/>
    </row>
    <row r="17250" spans="76:76">
      <c r="BX17250" s="2"/>
    </row>
    <row r="17251" spans="76:76">
      <c r="BX17251" s="2"/>
    </row>
    <row r="17252" spans="76:76">
      <c r="BX17252" s="2"/>
    </row>
    <row r="17253" spans="76:76">
      <c r="BX17253" s="2"/>
    </row>
    <row r="17254" spans="76:76">
      <c r="BX17254" s="2"/>
    </row>
    <row r="17255" spans="76:76">
      <c r="BX17255" s="2"/>
    </row>
    <row r="17256" spans="76:76">
      <c r="BX17256" s="2"/>
    </row>
    <row r="17257" spans="76:76">
      <c r="BX17257" s="2"/>
    </row>
    <row r="17258" spans="76:76">
      <c r="BX17258" s="2"/>
    </row>
    <row r="17259" spans="76:76">
      <c r="BX17259" s="2"/>
    </row>
    <row r="17260" spans="76:76">
      <c r="BX17260" s="2"/>
    </row>
    <row r="17261" spans="76:76">
      <c r="BX17261" s="2"/>
    </row>
    <row r="17262" spans="76:76">
      <c r="BX17262" s="2"/>
    </row>
    <row r="17263" spans="76:76">
      <c r="BX17263" s="2"/>
    </row>
    <row r="17264" spans="76:76">
      <c r="BX17264" s="2"/>
    </row>
    <row r="17265" spans="76:76">
      <c r="BX17265" s="2"/>
    </row>
    <row r="17266" spans="76:76">
      <c r="BX17266" s="2"/>
    </row>
    <row r="17267" spans="76:76">
      <c r="BX17267" s="2"/>
    </row>
    <row r="17268" spans="76:76">
      <c r="BX17268" s="2"/>
    </row>
    <row r="17269" spans="76:76">
      <c r="BX17269" s="2"/>
    </row>
    <row r="17270" spans="76:76">
      <c r="BX17270" s="2"/>
    </row>
    <row r="17271" spans="76:76">
      <c r="BX17271" s="2"/>
    </row>
    <row r="17272" spans="76:76">
      <c r="BX17272" s="2"/>
    </row>
    <row r="17273" spans="76:76">
      <c r="BX17273" s="2"/>
    </row>
    <row r="17274" spans="76:76">
      <c r="BX17274" s="2"/>
    </row>
    <row r="17275" spans="76:76">
      <c r="BX17275" s="2"/>
    </row>
    <row r="17276" spans="76:76">
      <c r="BX17276" s="2"/>
    </row>
    <row r="17277" spans="76:76">
      <c r="BX17277" s="2"/>
    </row>
    <row r="17278" spans="76:76">
      <c r="BX17278" s="2"/>
    </row>
    <row r="17279" spans="76:76">
      <c r="BX17279" s="2"/>
    </row>
    <row r="17280" spans="76:76">
      <c r="BX17280" s="2"/>
    </row>
    <row r="17281" spans="76:76">
      <c r="BX17281" s="2"/>
    </row>
    <row r="17282" spans="76:76">
      <c r="BX17282" s="2"/>
    </row>
    <row r="17283" spans="76:76">
      <c r="BX17283" s="2"/>
    </row>
    <row r="17284" spans="76:76">
      <c r="BX17284" s="2"/>
    </row>
    <row r="17285" spans="76:76">
      <c r="BX17285" s="2"/>
    </row>
    <row r="17286" spans="76:76">
      <c r="BX17286" s="2"/>
    </row>
    <row r="17287" spans="76:76">
      <c r="BX17287" s="2"/>
    </row>
    <row r="17288" spans="76:76">
      <c r="BX17288" s="2"/>
    </row>
    <row r="17289" spans="76:76">
      <c r="BX17289" s="2"/>
    </row>
    <row r="17290" spans="76:76">
      <c r="BX17290" s="2"/>
    </row>
    <row r="17291" spans="76:76">
      <c r="BX17291" s="2"/>
    </row>
    <row r="17292" spans="76:76">
      <c r="BX17292" s="2"/>
    </row>
    <row r="17293" spans="76:76">
      <c r="BX17293" s="2"/>
    </row>
    <row r="17294" spans="76:76">
      <c r="BX17294" s="2"/>
    </row>
    <row r="17295" spans="76:76">
      <c r="BX17295" s="2"/>
    </row>
    <row r="17296" spans="76:76">
      <c r="BX17296" s="2"/>
    </row>
    <row r="17297" spans="76:76">
      <c r="BX17297" s="2"/>
    </row>
    <row r="17298" spans="76:76">
      <c r="BX17298" s="2"/>
    </row>
    <row r="17299" spans="76:76">
      <c r="BX17299" s="2"/>
    </row>
    <row r="17300" spans="76:76">
      <c r="BX17300" s="2"/>
    </row>
    <row r="17301" spans="76:76">
      <c r="BX17301" s="2"/>
    </row>
    <row r="17302" spans="76:76">
      <c r="BX17302" s="2"/>
    </row>
    <row r="17303" spans="76:76">
      <c r="BX17303" s="2"/>
    </row>
    <row r="17304" spans="76:76">
      <c r="BX17304" s="2"/>
    </row>
    <row r="17305" spans="76:76">
      <c r="BX17305" s="2"/>
    </row>
    <row r="17306" spans="76:76">
      <c r="BX17306" s="2"/>
    </row>
    <row r="17307" spans="76:76">
      <c r="BX17307" s="2"/>
    </row>
    <row r="17308" spans="76:76">
      <c r="BX17308" s="2"/>
    </row>
    <row r="17309" spans="76:76">
      <c r="BX17309" s="2"/>
    </row>
    <row r="17310" spans="76:76">
      <c r="BX17310" s="2"/>
    </row>
    <row r="17311" spans="76:76">
      <c r="BX17311" s="2"/>
    </row>
    <row r="17312" spans="76:76">
      <c r="BX17312" s="2"/>
    </row>
    <row r="17313" spans="76:76">
      <c r="BX17313" s="2"/>
    </row>
    <row r="17314" spans="76:76">
      <c r="BX17314" s="2"/>
    </row>
    <row r="17315" spans="76:76">
      <c r="BX17315" s="2"/>
    </row>
    <row r="17316" spans="76:76">
      <c r="BX17316" s="2"/>
    </row>
    <row r="17317" spans="76:76">
      <c r="BX17317" s="2"/>
    </row>
    <row r="17318" spans="76:76">
      <c r="BX17318" s="2"/>
    </row>
    <row r="17319" spans="76:76">
      <c r="BX17319" s="2"/>
    </row>
    <row r="17320" spans="76:76">
      <c r="BX17320" s="2"/>
    </row>
    <row r="17321" spans="76:76">
      <c r="BX17321" s="2"/>
    </row>
    <row r="17322" spans="76:76">
      <c r="BX17322" s="2"/>
    </row>
    <row r="17323" spans="76:76">
      <c r="BX17323" s="2"/>
    </row>
    <row r="17324" spans="76:76">
      <c r="BX17324" s="2"/>
    </row>
    <row r="17325" spans="76:76">
      <c r="BX17325" s="2"/>
    </row>
    <row r="17326" spans="76:76">
      <c r="BX17326" s="2"/>
    </row>
    <row r="17327" spans="76:76">
      <c r="BX17327" s="2"/>
    </row>
    <row r="17328" spans="76:76">
      <c r="BX17328" s="2"/>
    </row>
    <row r="17329" spans="76:76">
      <c r="BX17329" s="2"/>
    </row>
    <row r="17330" spans="76:76">
      <c r="BX17330" s="2"/>
    </row>
    <row r="17331" spans="76:76">
      <c r="BX17331" s="2"/>
    </row>
    <row r="17332" spans="76:76">
      <c r="BX17332" s="2"/>
    </row>
    <row r="17333" spans="76:76">
      <c r="BX17333" s="2"/>
    </row>
    <row r="17334" spans="76:76">
      <c r="BX17334" s="2"/>
    </row>
    <row r="17335" spans="76:76">
      <c r="BX17335" s="2"/>
    </row>
    <row r="17336" spans="76:76">
      <c r="BX17336" s="2"/>
    </row>
    <row r="17337" spans="76:76">
      <c r="BX17337" s="2"/>
    </row>
    <row r="17338" spans="76:76">
      <c r="BX17338" s="2"/>
    </row>
    <row r="17339" spans="76:76">
      <c r="BX17339" s="2"/>
    </row>
    <row r="17340" spans="76:76">
      <c r="BX17340" s="2"/>
    </row>
    <row r="17341" spans="76:76">
      <c r="BX17341" s="2"/>
    </row>
    <row r="17342" spans="76:76">
      <c r="BX17342" s="2"/>
    </row>
    <row r="17343" spans="76:76">
      <c r="BX17343" s="2"/>
    </row>
    <row r="17344" spans="76:76">
      <c r="BX17344" s="2"/>
    </row>
    <row r="17345" spans="76:76">
      <c r="BX17345" s="2"/>
    </row>
    <row r="17346" spans="76:76">
      <c r="BX17346" s="2"/>
    </row>
    <row r="17347" spans="76:76">
      <c r="BX17347" s="2"/>
    </row>
    <row r="17348" spans="76:76">
      <c r="BX17348" s="2"/>
    </row>
    <row r="17349" spans="76:76">
      <c r="BX17349" s="2"/>
    </row>
    <row r="17350" spans="76:76">
      <c r="BX17350" s="2"/>
    </row>
    <row r="17351" spans="76:76">
      <c r="BX17351" s="2"/>
    </row>
    <row r="17352" spans="76:76">
      <c r="BX17352" s="2"/>
    </row>
    <row r="17353" spans="76:76">
      <c r="BX17353" s="2"/>
    </row>
    <row r="17354" spans="76:76">
      <c r="BX17354" s="2"/>
    </row>
    <row r="17355" spans="76:76">
      <c r="BX17355" s="2"/>
    </row>
    <row r="17356" spans="76:76">
      <c r="BX17356" s="2"/>
    </row>
    <row r="17357" spans="76:76">
      <c r="BX17357" s="2"/>
    </row>
    <row r="17358" spans="76:76">
      <c r="BX17358" s="2"/>
    </row>
    <row r="17359" spans="76:76">
      <c r="BX17359" s="2"/>
    </row>
    <row r="17360" spans="76:76">
      <c r="BX17360" s="2"/>
    </row>
    <row r="17361" spans="76:76">
      <c r="BX17361" s="2"/>
    </row>
    <row r="17362" spans="76:76">
      <c r="BX17362" s="2"/>
    </row>
    <row r="17363" spans="76:76">
      <c r="BX17363" s="2"/>
    </row>
    <row r="17364" spans="76:76">
      <c r="BX17364" s="2"/>
    </row>
    <row r="17365" spans="76:76">
      <c r="BX17365" s="2"/>
    </row>
    <row r="17366" spans="76:76">
      <c r="BX17366" s="2"/>
    </row>
    <row r="17367" spans="76:76">
      <c r="BX17367" s="2"/>
    </row>
    <row r="17368" spans="76:76">
      <c r="BX17368" s="2"/>
    </row>
    <row r="17369" spans="76:76">
      <c r="BX17369" s="2"/>
    </row>
    <row r="17370" spans="76:76">
      <c r="BX17370" s="2"/>
    </row>
    <row r="17371" spans="76:76">
      <c r="BX17371" s="2"/>
    </row>
    <row r="17372" spans="76:76">
      <c r="BX17372" s="2"/>
    </row>
    <row r="17373" spans="76:76">
      <c r="BX17373" s="2"/>
    </row>
    <row r="17374" spans="76:76">
      <c r="BX17374" s="2"/>
    </row>
    <row r="17375" spans="76:76">
      <c r="BX17375" s="2"/>
    </row>
    <row r="17376" spans="76:76">
      <c r="BX17376" s="2"/>
    </row>
    <row r="17377" spans="76:76">
      <c r="BX17377" s="2"/>
    </row>
    <row r="17378" spans="76:76">
      <c r="BX17378" s="2"/>
    </row>
    <row r="17379" spans="76:76">
      <c r="BX17379" s="2"/>
    </row>
    <row r="17380" spans="76:76">
      <c r="BX17380" s="2"/>
    </row>
    <row r="17381" spans="76:76">
      <c r="BX17381" s="2"/>
    </row>
    <row r="17382" spans="76:76">
      <c r="BX17382" s="2"/>
    </row>
    <row r="17383" spans="76:76">
      <c r="BX17383" s="2"/>
    </row>
    <row r="17384" spans="76:76">
      <c r="BX17384" s="2"/>
    </row>
    <row r="17385" spans="76:76">
      <c r="BX17385" s="2"/>
    </row>
    <row r="17386" spans="76:76">
      <c r="BX17386" s="2"/>
    </row>
    <row r="17387" spans="76:76">
      <c r="BX17387" s="2"/>
    </row>
    <row r="17388" spans="76:76">
      <c r="BX17388" s="2"/>
    </row>
    <row r="17389" spans="76:76">
      <c r="BX17389" s="2"/>
    </row>
    <row r="17390" spans="76:76">
      <c r="BX17390" s="2"/>
    </row>
    <row r="17391" spans="76:76">
      <c r="BX17391" s="2"/>
    </row>
    <row r="17392" spans="76:76">
      <c r="BX17392" s="2"/>
    </row>
    <row r="17393" spans="76:76">
      <c r="BX17393" s="2"/>
    </row>
    <row r="17394" spans="76:76">
      <c r="BX17394" s="2"/>
    </row>
    <row r="17395" spans="76:76">
      <c r="BX17395" s="2"/>
    </row>
    <row r="17396" spans="76:76">
      <c r="BX17396" s="2"/>
    </row>
    <row r="17397" spans="76:76">
      <c r="BX17397" s="2"/>
    </row>
    <row r="17398" spans="76:76">
      <c r="BX17398" s="2"/>
    </row>
    <row r="17399" spans="76:76">
      <c r="BX17399" s="2"/>
    </row>
    <row r="17400" spans="76:76">
      <c r="BX17400" s="2"/>
    </row>
    <row r="17401" spans="76:76">
      <c r="BX17401" s="2"/>
    </row>
    <row r="17402" spans="76:76">
      <c r="BX17402" s="2"/>
    </row>
    <row r="17403" spans="76:76">
      <c r="BX17403" s="2"/>
    </row>
    <row r="17404" spans="76:76">
      <c r="BX17404" s="2"/>
    </row>
    <row r="17405" spans="76:76">
      <c r="BX17405" s="2"/>
    </row>
    <row r="17406" spans="76:76">
      <c r="BX17406" s="2"/>
    </row>
    <row r="17407" spans="76:76">
      <c r="BX17407" s="2"/>
    </row>
    <row r="17408" spans="76:76">
      <c r="BX17408" s="2"/>
    </row>
    <row r="17409" spans="76:76">
      <c r="BX17409" s="2"/>
    </row>
    <row r="17410" spans="76:76">
      <c r="BX17410" s="2"/>
    </row>
    <row r="17411" spans="76:76">
      <c r="BX17411" s="2"/>
    </row>
    <row r="17412" spans="76:76">
      <c r="BX17412" s="2"/>
    </row>
    <row r="17413" spans="76:76">
      <c r="BX17413" s="2"/>
    </row>
    <row r="17414" spans="76:76">
      <c r="BX17414" s="2"/>
    </row>
    <row r="17415" spans="76:76">
      <c r="BX17415" s="2"/>
    </row>
    <row r="17416" spans="76:76">
      <c r="BX17416" s="2"/>
    </row>
    <row r="17417" spans="76:76">
      <c r="BX17417" s="2"/>
    </row>
    <row r="17418" spans="76:76">
      <c r="BX17418" s="2"/>
    </row>
    <row r="17419" spans="76:76">
      <c r="BX17419" s="2"/>
    </row>
    <row r="17420" spans="76:76">
      <c r="BX17420" s="2"/>
    </row>
    <row r="17421" spans="76:76">
      <c r="BX17421" s="2"/>
    </row>
    <row r="17422" spans="76:76">
      <c r="BX17422" s="2"/>
    </row>
    <row r="17423" spans="76:76">
      <c r="BX17423" s="2"/>
    </row>
    <row r="17424" spans="76:76">
      <c r="BX17424" s="2"/>
    </row>
    <row r="17425" spans="76:76">
      <c r="BX17425" s="2"/>
    </row>
    <row r="17426" spans="76:76">
      <c r="BX17426" s="2"/>
    </row>
    <row r="17427" spans="76:76">
      <c r="BX17427" s="2"/>
    </row>
    <row r="17428" spans="76:76">
      <c r="BX17428" s="2"/>
    </row>
    <row r="17429" spans="76:76">
      <c r="BX17429" s="2"/>
    </row>
    <row r="17430" spans="76:76">
      <c r="BX17430" s="2"/>
    </row>
    <row r="17431" spans="76:76">
      <c r="BX17431" s="2"/>
    </row>
    <row r="17432" spans="76:76">
      <c r="BX17432" s="2"/>
    </row>
    <row r="17433" spans="76:76">
      <c r="BX17433" s="2"/>
    </row>
    <row r="17434" spans="76:76">
      <c r="BX17434" s="2"/>
    </row>
    <row r="17435" spans="76:76">
      <c r="BX17435" s="2"/>
    </row>
    <row r="17436" spans="76:76">
      <c r="BX17436" s="2"/>
    </row>
    <row r="17437" spans="76:76">
      <c r="BX17437" s="2"/>
    </row>
    <row r="17438" spans="76:76">
      <c r="BX17438" s="2"/>
    </row>
    <row r="17439" spans="76:76">
      <c r="BX17439" s="2"/>
    </row>
    <row r="17440" spans="76:76">
      <c r="BX17440" s="2"/>
    </row>
    <row r="17441" spans="76:76">
      <c r="BX17441" s="2"/>
    </row>
    <row r="17442" spans="76:76">
      <c r="BX17442" s="2"/>
    </row>
    <row r="17443" spans="76:76">
      <c r="BX17443" s="2"/>
    </row>
    <row r="17444" spans="76:76">
      <c r="BX17444" s="2"/>
    </row>
    <row r="17445" spans="76:76">
      <c r="BX17445" s="2"/>
    </row>
    <row r="17446" spans="76:76">
      <c r="BX17446" s="2"/>
    </row>
    <row r="17447" spans="76:76">
      <c r="BX17447" s="2"/>
    </row>
    <row r="17448" spans="76:76">
      <c r="BX17448" s="2"/>
    </row>
    <row r="17449" spans="76:76">
      <c r="BX17449" s="2"/>
    </row>
    <row r="17450" spans="76:76">
      <c r="BX17450" s="2"/>
    </row>
    <row r="17451" spans="76:76">
      <c r="BX17451" s="2"/>
    </row>
    <row r="17452" spans="76:76">
      <c r="BX17452" s="2"/>
    </row>
    <row r="17453" spans="76:76">
      <c r="BX17453" s="2"/>
    </row>
    <row r="17454" spans="76:76">
      <c r="BX17454" s="2"/>
    </row>
    <row r="17455" spans="76:76">
      <c r="BX17455" s="2"/>
    </row>
    <row r="17456" spans="76:76">
      <c r="BX17456" s="2"/>
    </row>
    <row r="17457" spans="76:76">
      <c r="BX17457" s="2"/>
    </row>
    <row r="17458" spans="76:76">
      <c r="BX17458" s="2"/>
    </row>
    <row r="17459" spans="76:76">
      <c r="BX17459" s="2"/>
    </row>
    <row r="17460" spans="76:76">
      <c r="BX17460" s="2"/>
    </row>
    <row r="17461" spans="76:76">
      <c r="BX17461" s="2"/>
    </row>
    <row r="17462" spans="76:76">
      <c r="BX17462" s="2"/>
    </row>
    <row r="17463" spans="76:76">
      <c r="BX17463" s="2"/>
    </row>
    <row r="17464" spans="76:76">
      <c r="BX17464" s="2"/>
    </row>
    <row r="17465" spans="76:76">
      <c r="BX17465" s="2"/>
    </row>
    <row r="17466" spans="76:76">
      <c r="BX17466" s="2"/>
    </row>
    <row r="17467" spans="76:76">
      <c r="BX17467" s="2"/>
    </row>
    <row r="17468" spans="76:76">
      <c r="BX17468" s="2"/>
    </row>
    <row r="17469" spans="76:76">
      <c r="BX17469" s="2"/>
    </row>
    <row r="17470" spans="76:76">
      <c r="BX17470" s="2"/>
    </row>
    <row r="17471" spans="76:76">
      <c r="BX17471" s="2"/>
    </row>
    <row r="17472" spans="76:76">
      <c r="BX17472" s="2"/>
    </row>
    <row r="17473" spans="76:76">
      <c r="BX17473" s="2"/>
    </row>
    <row r="17474" spans="76:76">
      <c r="BX17474" s="2"/>
    </row>
    <row r="17475" spans="76:76">
      <c r="BX17475" s="2"/>
    </row>
    <row r="17476" spans="76:76">
      <c r="BX17476" s="2"/>
    </row>
    <row r="17477" spans="76:76">
      <c r="BX17477" s="2"/>
    </row>
    <row r="17478" spans="76:76">
      <c r="BX17478" s="2"/>
    </row>
    <row r="17479" spans="76:76">
      <c r="BX17479" s="2"/>
    </row>
    <row r="17480" spans="76:76">
      <c r="BX17480" s="2"/>
    </row>
    <row r="17481" spans="76:76">
      <c r="BX17481" s="2"/>
    </row>
    <row r="17482" spans="76:76">
      <c r="BX17482" s="2"/>
    </row>
    <row r="17483" spans="76:76">
      <c r="BX17483" s="2"/>
    </row>
    <row r="17484" spans="76:76">
      <c r="BX17484" s="2"/>
    </row>
    <row r="17485" spans="76:76">
      <c r="BX17485" s="2"/>
    </row>
    <row r="17486" spans="76:76">
      <c r="BX17486" s="2"/>
    </row>
    <row r="17487" spans="76:76">
      <c r="BX17487" s="2"/>
    </row>
    <row r="17488" spans="76:76">
      <c r="BX17488" s="2"/>
    </row>
    <row r="17489" spans="76:76">
      <c r="BX17489" s="2"/>
    </row>
    <row r="17490" spans="76:76">
      <c r="BX17490" s="2"/>
    </row>
    <row r="17491" spans="76:76">
      <c r="BX17491" s="2"/>
    </row>
    <row r="17492" spans="76:76">
      <c r="BX17492" s="2"/>
    </row>
    <row r="17493" spans="76:76">
      <c r="BX17493" s="2"/>
    </row>
    <row r="17494" spans="76:76">
      <c r="BX17494" s="2"/>
    </row>
    <row r="17495" spans="76:76">
      <c r="BX17495" s="2"/>
    </row>
    <row r="17496" spans="76:76">
      <c r="BX17496" s="2"/>
    </row>
    <row r="17497" spans="76:76">
      <c r="BX17497" s="2"/>
    </row>
    <row r="17498" spans="76:76">
      <c r="BX17498" s="2"/>
    </row>
    <row r="17499" spans="76:76">
      <c r="BX17499" s="2"/>
    </row>
    <row r="17500" spans="76:76">
      <c r="BX17500" s="2"/>
    </row>
    <row r="17501" spans="76:76">
      <c r="BX17501" s="2"/>
    </row>
    <row r="17502" spans="76:76">
      <c r="BX17502" s="2"/>
    </row>
    <row r="17503" spans="76:76">
      <c r="BX17503" s="2"/>
    </row>
    <row r="17504" spans="76:76">
      <c r="BX17504" s="2"/>
    </row>
    <row r="17505" spans="76:76">
      <c r="BX17505" s="2"/>
    </row>
    <row r="17506" spans="76:76">
      <c r="BX17506" s="2"/>
    </row>
    <row r="17507" spans="76:76">
      <c r="BX17507" s="2"/>
    </row>
    <row r="17508" spans="76:76">
      <c r="BX17508" s="2"/>
    </row>
    <row r="17509" spans="76:76">
      <c r="BX17509" s="2"/>
    </row>
    <row r="17510" spans="76:76">
      <c r="BX17510" s="2"/>
    </row>
    <row r="17511" spans="76:76">
      <c r="BX17511" s="2"/>
    </row>
    <row r="17512" spans="76:76">
      <c r="BX17512" s="2"/>
    </row>
    <row r="17513" spans="76:76">
      <c r="BX17513" s="2"/>
    </row>
    <row r="17514" spans="76:76">
      <c r="BX17514" s="2"/>
    </row>
    <row r="17515" spans="76:76">
      <c r="BX17515" s="2"/>
    </row>
    <row r="17516" spans="76:76">
      <c r="BX17516" s="2"/>
    </row>
    <row r="17517" spans="76:76">
      <c r="BX17517" s="2"/>
    </row>
    <row r="17518" spans="76:76">
      <c r="BX17518" s="2"/>
    </row>
    <row r="17519" spans="76:76">
      <c r="BX17519" s="2"/>
    </row>
    <row r="17520" spans="76:76">
      <c r="BX17520" s="2"/>
    </row>
    <row r="17521" spans="76:76">
      <c r="BX17521" s="2"/>
    </row>
    <row r="17522" spans="76:76">
      <c r="BX17522" s="2"/>
    </row>
    <row r="17523" spans="76:76">
      <c r="BX17523" s="2"/>
    </row>
    <row r="17524" spans="76:76">
      <c r="BX17524" s="2"/>
    </row>
    <row r="17525" spans="76:76">
      <c r="BX17525" s="2"/>
    </row>
    <row r="17526" spans="76:76">
      <c r="BX17526" s="2"/>
    </row>
    <row r="17527" spans="76:76">
      <c r="BX17527" s="2"/>
    </row>
    <row r="17528" spans="76:76">
      <c r="BX17528" s="2"/>
    </row>
    <row r="17529" spans="76:76">
      <c r="BX17529" s="2"/>
    </row>
    <row r="17530" spans="76:76">
      <c r="BX17530" s="2"/>
    </row>
    <row r="17531" spans="76:76">
      <c r="BX17531" s="2"/>
    </row>
    <row r="17532" spans="76:76">
      <c r="BX17532" s="2"/>
    </row>
    <row r="17533" spans="76:76">
      <c r="BX17533" s="2"/>
    </row>
    <row r="17534" spans="76:76">
      <c r="BX17534" s="2"/>
    </row>
    <row r="17535" spans="76:76">
      <c r="BX17535" s="2"/>
    </row>
    <row r="17536" spans="76:76">
      <c r="BX17536" s="2"/>
    </row>
    <row r="17537" spans="76:76">
      <c r="BX17537" s="2"/>
    </row>
    <row r="17538" spans="76:76">
      <c r="BX17538" s="2"/>
    </row>
    <row r="17539" spans="76:76">
      <c r="BX17539" s="2"/>
    </row>
    <row r="17540" spans="76:76">
      <c r="BX17540" s="2"/>
    </row>
    <row r="17541" spans="76:76">
      <c r="BX17541" s="2"/>
    </row>
    <row r="17542" spans="76:76">
      <c r="BX17542" s="2"/>
    </row>
    <row r="17543" spans="76:76">
      <c r="BX17543" s="2"/>
    </row>
    <row r="17544" spans="76:76">
      <c r="BX17544" s="2"/>
    </row>
    <row r="17545" spans="76:76">
      <c r="BX17545" s="2"/>
    </row>
    <row r="17546" spans="76:76">
      <c r="BX17546" s="2"/>
    </row>
    <row r="17547" spans="76:76">
      <c r="BX17547" s="2"/>
    </row>
    <row r="17548" spans="76:76">
      <c r="BX17548" s="2"/>
    </row>
    <row r="17549" spans="76:76">
      <c r="BX17549" s="2"/>
    </row>
    <row r="17550" spans="76:76">
      <c r="BX17550" s="2"/>
    </row>
    <row r="17551" spans="76:76">
      <c r="BX17551" s="2"/>
    </row>
    <row r="17552" spans="76:76">
      <c r="BX17552" s="2"/>
    </row>
    <row r="17553" spans="76:76">
      <c r="BX17553" s="2"/>
    </row>
    <row r="17554" spans="76:76">
      <c r="BX17554" s="2"/>
    </row>
    <row r="17555" spans="76:76">
      <c r="BX17555" s="2"/>
    </row>
    <row r="17556" spans="76:76">
      <c r="BX17556" s="2"/>
    </row>
    <row r="17557" spans="76:76">
      <c r="BX17557" s="2"/>
    </row>
    <row r="17558" spans="76:76">
      <c r="BX17558" s="2"/>
    </row>
    <row r="17559" spans="76:76">
      <c r="BX17559" s="2"/>
    </row>
    <row r="17560" spans="76:76">
      <c r="BX17560" s="2"/>
    </row>
    <row r="17561" spans="76:76">
      <c r="BX17561" s="2"/>
    </row>
    <row r="17562" spans="76:76">
      <c r="BX17562" s="2"/>
    </row>
    <row r="17563" spans="76:76">
      <c r="BX17563" s="2"/>
    </row>
    <row r="17564" spans="76:76">
      <c r="BX17564" s="2"/>
    </row>
    <row r="17565" spans="76:76">
      <c r="BX17565" s="2"/>
    </row>
    <row r="17566" spans="76:76">
      <c r="BX17566" s="2"/>
    </row>
    <row r="17567" spans="76:76">
      <c r="BX17567" s="2"/>
    </row>
    <row r="17568" spans="76:76">
      <c r="BX17568" s="2"/>
    </row>
    <row r="17569" spans="76:76">
      <c r="BX17569" s="2"/>
    </row>
    <row r="17570" spans="76:76">
      <c r="BX17570" s="2"/>
    </row>
    <row r="17571" spans="76:76">
      <c r="BX17571" s="2"/>
    </row>
    <row r="17572" spans="76:76">
      <c r="BX17572" s="2"/>
    </row>
    <row r="17573" spans="76:76">
      <c r="BX17573" s="2"/>
    </row>
    <row r="17574" spans="76:76">
      <c r="BX17574" s="2"/>
    </row>
    <row r="17575" spans="76:76">
      <c r="BX17575" s="2"/>
    </row>
    <row r="17576" spans="76:76">
      <c r="BX17576" s="2"/>
    </row>
    <row r="17577" spans="76:76">
      <c r="BX17577" s="2"/>
    </row>
    <row r="17578" spans="76:76">
      <c r="BX17578" s="2"/>
    </row>
    <row r="17579" spans="76:76">
      <c r="BX17579" s="2"/>
    </row>
    <row r="17580" spans="76:76">
      <c r="BX17580" s="2"/>
    </row>
    <row r="17581" spans="76:76">
      <c r="BX17581" s="2"/>
    </row>
    <row r="17582" spans="76:76">
      <c r="BX17582" s="2"/>
    </row>
    <row r="17583" spans="76:76">
      <c r="BX17583" s="2"/>
    </row>
    <row r="17584" spans="76:76">
      <c r="BX17584" s="2"/>
    </row>
    <row r="17585" spans="76:76">
      <c r="BX17585" s="2"/>
    </row>
    <row r="17586" spans="76:76">
      <c r="BX17586" s="2"/>
    </row>
    <row r="17587" spans="76:76">
      <c r="BX17587" s="2"/>
    </row>
    <row r="17588" spans="76:76">
      <c r="BX17588" s="2"/>
    </row>
    <row r="17589" spans="76:76">
      <c r="BX17589" s="2"/>
    </row>
    <row r="17590" spans="76:76">
      <c r="BX17590" s="2"/>
    </row>
    <row r="17591" spans="76:76">
      <c r="BX17591" s="2"/>
    </row>
    <row r="17592" spans="76:76">
      <c r="BX17592" s="2"/>
    </row>
    <row r="17593" spans="76:76">
      <c r="BX17593" s="2"/>
    </row>
    <row r="17594" spans="76:76">
      <c r="BX17594" s="2"/>
    </row>
    <row r="17595" spans="76:76">
      <c r="BX17595" s="2"/>
    </row>
    <row r="17596" spans="76:76">
      <c r="BX17596" s="2"/>
    </row>
    <row r="17597" spans="76:76">
      <c r="BX17597" s="2"/>
    </row>
    <row r="17598" spans="76:76">
      <c r="BX17598" s="2"/>
    </row>
    <row r="17599" spans="76:76">
      <c r="BX17599" s="2"/>
    </row>
    <row r="17600" spans="76:76">
      <c r="BX17600" s="2"/>
    </row>
    <row r="17601" spans="76:76">
      <c r="BX17601" s="2"/>
    </row>
    <row r="17602" spans="76:76">
      <c r="BX17602" s="2"/>
    </row>
    <row r="17603" spans="76:76">
      <c r="BX17603" s="2"/>
    </row>
    <row r="17604" spans="76:76">
      <c r="BX17604" s="2"/>
    </row>
    <row r="17605" spans="76:76">
      <c r="BX17605" s="2"/>
    </row>
    <row r="17606" spans="76:76">
      <c r="BX17606" s="2"/>
    </row>
    <row r="17607" spans="76:76">
      <c r="BX17607" s="2"/>
    </row>
    <row r="17608" spans="76:76">
      <c r="BX17608" s="2"/>
    </row>
    <row r="17609" spans="76:76">
      <c r="BX17609" s="2"/>
    </row>
    <row r="17610" spans="76:76">
      <c r="BX17610" s="2"/>
    </row>
    <row r="17611" spans="76:76">
      <c r="BX17611" s="2"/>
    </row>
    <row r="17612" spans="76:76">
      <c r="BX17612" s="2"/>
    </row>
    <row r="17613" spans="76:76">
      <c r="BX17613" s="2"/>
    </row>
    <row r="17614" spans="76:76">
      <c r="BX17614" s="2"/>
    </row>
    <row r="17615" spans="76:76">
      <c r="BX17615" s="2"/>
    </row>
    <row r="17616" spans="76:76">
      <c r="BX17616" s="2"/>
    </row>
    <row r="17617" spans="76:76">
      <c r="BX17617" s="2"/>
    </row>
    <row r="17618" spans="76:76">
      <c r="BX17618" s="2"/>
    </row>
    <row r="17619" spans="76:76">
      <c r="BX17619" s="2"/>
    </row>
    <row r="17620" spans="76:76">
      <c r="BX17620" s="2"/>
    </row>
    <row r="17621" spans="76:76">
      <c r="BX17621" s="2"/>
    </row>
    <row r="17622" spans="76:76">
      <c r="BX17622" s="2"/>
    </row>
    <row r="17623" spans="76:76">
      <c r="BX17623" s="2"/>
    </row>
    <row r="17624" spans="76:76">
      <c r="BX17624" s="2"/>
    </row>
    <row r="17625" spans="76:76">
      <c r="BX17625" s="2"/>
    </row>
    <row r="17626" spans="76:76">
      <c r="BX17626" s="2"/>
    </row>
    <row r="17627" spans="76:76">
      <c r="BX17627" s="2"/>
    </row>
    <row r="17628" spans="76:76">
      <c r="BX17628" s="2"/>
    </row>
    <row r="17629" spans="76:76">
      <c r="BX17629" s="2"/>
    </row>
    <row r="17630" spans="76:76">
      <c r="BX17630" s="2"/>
    </row>
    <row r="17631" spans="76:76">
      <c r="BX17631" s="2"/>
    </row>
    <row r="17632" spans="76:76">
      <c r="BX17632" s="2"/>
    </row>
    <row r="17633" spans="76:76">
      <c r="BX17633" s="2"/>
    </row>
    <row r="17634" spans="76:76">
      <c r="BX17634" s="2"/>
    </row>
    <row r="17635" spans="76:76">
      <c r="BX17635" s="2"/>
    </row>
    <row r="17636" spans="76:76">
      <c r="BX17636" s="2"/>
    </row>
    <row r="17637" spans="76:76">
      <c r="BX17637" s="2"/>
    </row>
    <row r="17638" spans="76:76">
      <c r="BX17638" s="2"/>
    </row>
    <row r="17639" spans="76:76">
      <c r="BX17639" s="2"/>
    </row>
    <row r="17640" spans="76:76">
      <c r="BX17640" s="2"/>
    </row>
    <row r="17641" spans="76:76">
      <c r="BX17641" s="2"/>
    </row>
    <row r="17642" spans="76:76">
      <c r="BX17642" s="2"/>
    </row>
    <row r="17643" spans="76:76">
      <c r="BX17643" s="2"/>
    </row>
    <row r="17644" spans="76:76">
      <c r="BX17644" s="2"/>
    </row>
    <row r="17645" spans="76:76">
      <c r="BX17645" s="2"/>
    </row>
    <row r="17646" spans="76:76">
      <c r="BX17646" s="2"/>
    </row>
    <row r="17647" spans="76:76">
      <c r="BX17647" s="2"/>
    </row>
    <row r="17648" spans="76:76">
      <c r="BX17648" s="2"/>
    </row>
    <row r="17649" spans="76:76">
      <c r="BX17649" s="2"/>
    </row>
    <row r="17650" spans="76:76">
      <c r="BX17650" s="2"/>
    </row>
    <row r="17651" spans="76:76">
      <c r="BX17651" s="2"/>
    </row>
    <row r="17652" spans="76:76">
      <c r="BX17652" s="2"/>
    </row>
    <row r="17653" spans="76:76">
      <c r="BX17653" s="2"/>
    </row>
    <row r="17654" spans="76:76">
      <c r="BX17654" s="2"/>
    </row>
    <row r="17655" spans="76:76">
      <c r="BX17655" s="2"/>
    </row>
    <row r="17656" spans="76:76">
      <c r="BX17656" s="2"/>
    </row>
    <row r="17657" spans="76:76">
      <c r="BX17657" s="2"/>
    </row>
    <row r="17658" spans="76:76">
      <c r="BX17658" s="2"/>
    </row>
    <row r="17659" spans="76:76">
      <c r="BX17659" s="2"/>
    </row>
    <row r="17660" spans="76:76">
      <c r="BX17660" s="2"/>
    </row>
    <row r="17661" spans="76:76">
      <c r="BX17661" s="2"/>
    </row>
    <row r="17662" spans="76:76">
      <c r="BX17662" s="2"/>
    </row>
    <row r="17663" spans="76:76">
      <c r="BX17663" s="2"/>
    </row>
    <row r="17664" spans="76:76">
      <c r="BX17664" s="2"/>
    </row>
    <row r="17665" spans="76:76">
      <c r="BX17665" s="2"/>
    </row>
    <row r="17666" spans="76:76">
      <c r="BX17666" s="2"/>
    </row>
    <row r="17667" spans="76:76">
      <c r="BX17667" s="2"/>
    </row>
    <row r="17668" spans="76:76">
      <c r="BX17668" s="2"/>
    </row>
    <row r="17669" spans="76:76">
      <c r="BX17669" s="2"/>
    </row>
    <row r="17670" spans="76:76">
      <c r="BX17670" s="2"/>
    </row>
    <row r="17671" spans="76:76">
      <c r="BX17671" s="2"/>
    </row>
    <row r="17672" spans="76:76">
      <c r="BX17672" s="2"/>
    </row>
    <row r="17673" spans="76:76">
      <c r="BX17673" s="2"/>
    </row>
    <row r="17674" spans="76:76">
      <c r="BX17674" s="2"/>
    </row>
    <row r="17675" spans="76:76">
      <c r="BX17675" s="2"/>
    </row>
    <row r="17676" spans="76:76">
      <c r="BX17676" s="2"/>
    </row>
    <row r="17677" spans="76:76">
      <c r="BX17677" s="2"/>
    </row>
    <row r="17678" spans="76:76">
      <c r="BX17678" s="2"/>
    </row>
    <row r="17679" spans="76:76">
      <c r="BX17679" s="2"/>
    </row>
    <row r="17680" spans="76:76">
      <c r="BX17680" s="2"/>
    </row>
    <row r="17681" spans="76:76">
      <c r="BX17681" s="2"/>
    </row>
    <row r="17682" spans="76:76">
      <c r="BX17682" s="2"/>
    </row>
    <row r="17683" spans="76:76">
      <c r="BX17683" s="2"/>
    </row>
    <row r="17684" spans="76:76">
      <c r="BX17684" s="2"/>
    </row>
    <row r="17685" spans="76:76">
      <c r="BX17685" s="2"/>
    </row>
    <row r="17686" spans="76:76">
      <c r="BX17686" s="2"/>
    </row>
    <row r="17687" spans="76:76">
      <c r="BX17687" s="2"/>
    </row>
    <row r="17688" spans="76:76">
      <c r="BX17688" s="2"/>
    </row>
    <row r="17689" spans="76:76">
      <c r="BX17689" s="2"/>
    </row>
    <row r="17690" spans="76:76">
      <c r="BX17690" s="2"/>
    </row>
    <row r="17691" spans="76:76">
      <c r="BX17691" s="2"/>
    </row>
    <row r="17692" spans="76:76">
      <c r="BX17692" s="2"/>
    </row>
    <row r="17693" spans="76:76">
      <c r="BX17693" s="2"/>
    </row>
    <row r="17694" spans="76:76">
      <c r="BX17694" s="2"/>
    </row>
    <row r="17695" spans="76:76">
      <c r="BX17695" s="2"/>
    </row>
    <row r="17696" spans="76:76">
      <c r="BX17696" s="2"/>
    </row>
    <row r="17697" spans="76:76">
      <c r="BX17697" s="2"/>
    </row>
    <row r="17698" spans="76:76">
      <c r="BX17698" s="2"/>
    </row>
    <row r="17699" spans="76:76">
      <c r="BX17699" s="2"/>
    </row>
    <row r="17700" spans="76:76">
      <c r="BX17700" s="2"/>
    </row>
    <row r="17701" spans="76:76">
      <c r="BX17701" s="2"/>
    </row>
    <row r="17702" spans="76:76">
      <c r="BX17702" s="2"/>
    </row>
    <row r="17703" spans="76:76">
      <c r="BX17703" s="2"/>
    </row>
    <row r="17704" spans="76:76">
      <c r="BX17704" s="2"/>
    </row>
    <row r="17705" spans="76:76">
      <c r="BX17705" s="2"/>
    </row>
    <row r="17706" spans="76:76">
      <c r="BX17706" s="2"/>
    </row>
    <row r="17707" spans="76:76">
      <c r="BX17707" s="2"/>
    </row>
    <row r="17708" spans="76:76">
      <c r="BX17708" s="2"/>
    </row>
    <row r="17709" spans="76:76">
      <c r="BX17709" s="2"/>
    </row>
    <row r="17710" spans="76:76">
      <c r="BX17710" s="2"/>
    </row>
    <row r="17711" spans="76:76">
      <c r="BX17711" s="2"/>
    </row>
    <row r="17712" spans="76:76">
      <c r="BX17712" s="2"/>
    </row>
    <row r="17713" spans="76:76">
      <c r="BX17713" s="2"/>
    </row>
    <row r="17714" spans="76:76">
      <c r="BX17714" s="2"/>
    </row>
    <row r="17715" spans="76:76">
      <c r="BX17715" s="2"/>
    </row>
    <row r="17716" spans="76:76">
      <c r="BX17716" s="2"/>
    </row>
    <row r="17717" spans="76:76">
      <c r="BX17717" s="2"/>
    </row>
    <row r="17718" spans="76:76">
      <c r="BX17718" s="2"/>
    </row>
    <row r="17719" spans="76:76">
      <c r="BX17719" s="2"/>
    </row>
    <row r="17720" spans="76:76">
      <c r="BX17720" s="2"/>
    </row>
    <row r="17721" spans="76:76">
      <c r="BX17721" s="2"/>
    </row>
    <row r="17722" spans="76:76">
      <c r="BX17722" s="2"/>
    </row>
    <row r="17723" spans="76:76">
      <c r="BX17723" s="2"/>
    </row>
    <row r="17724" spans="76:76">
      <c r="BX17724" s="2"/>
    </row>
    <row r="17725" spans="76:76">
      <c r="BX17725" s="2"/>
    </row>
    <row r="17726" spans="76:76">
      <c r="BX17726" s="2"/>
    </row>
    <row r="17727" spans="76:76">
      <c r="BX17727" s="2"/>
    </row>
    <row r="17728" spans="76:76">
      <c r="BX17728" s="2"/>
    </row>
    <row r="17729" spans="76:76">
      <c r="BX17729" s="2"/>
    </row>
    <row r="17730" spans="76:76">
      <c r="BX17730" s="2"/>
    </row>
    <row r="17731" spans="76:76">
      <c r="BX17731" s="2"/>
    </row>
    <row r="17732" spans="76:76">
      <c r="BX17732" s="2"/>
    </row>
    <row r="17733" spans="76:76">
      <c r="BX17733" s="2"/>
    </row>
    <row r="17734" spans="76:76">
      <c r="BX17734" s="2"/>
    </row>
    <row r="17735" spans="76:76">
      <c r="BX17735" s="2"/>
    </row>
    <row r="17736" spans="76:76">
      <c r="BX17736" s="2"/>
    </row>
    <row r="17737" spans="76:76">
      <c r="BX17737" s="2"/>
    </row>
    <row r="17738" spans="76:76">
      <c r="BX17738" s="2"/>
    </row>
    <row r="17739" spans="76:76">
      <c r="BX17739" s="2"/>
    </row>
    <row r="17740" spans="76:76">
      <c r="BX17740" s="2"/>
    </row>
    <row r="17741" spans="76:76">
      <c r="BX17741" s="2"/>
    </row>
    <row r="17742" spans="76:76">
      <c r="BX17742" s="2"/>
    </row>
    <row r="17743" spans="76:76">
      <c r="BX17743" s="2"/>
    </row>
    <row r="17744" spans="76:76">
      <c r="BX17744" s="2"/>
    </row>
    <row r="17745" spans="76:76">
      <c r="BX17745" s="2"/>
    </row>
    <row r="17746" spans="76:76">
      <c r="BX17746" s="2"/>
    </row>
    <row r="17747" spans="76:76">
      <c r="BX17747" s="2"/>
    </row>
    <row r="17748" spans="76:76">
      <c r="BX17748" s="2"/>
    </row>
    <row r="17749" spans="76:76">
      <c r="BX17749" s="2"/>
    </row>
    <row r="17750" spans="76:76">
      <c r="BX17750" s="2"/>
    </row>
    <row r="17751" spans="76:76">
      <c r="BX17751" s="2"/>
    </row>
    <row r="17752" spans="76:76">
      <c r="BX17752" s="2"/>
    </row>
    <row r="17753" spans="76:76">
      <c r="BX17753" s="2"/>
    </row>
    <row r="17754" spans="76:76">
      <c r="BX17754" s="2"/>
    </row>
    <row r="17755" spans="76:76">
      <c r="BX17755" s="2"/>
    </row>
    <row r="17756" spans="76:76">
      <c r="BX17756" s="2"/>
    </row>
    <row r="17757" spans="76:76">
      <c r="BX17757" s="2"/>
    </row>
    <row r="17758" spans="76:76">
      <c r="BX17758" s="2"/>
    </row>
    <row r="17759" spans="76:76">
      <c r="BX17759" s="2"/>
    </row>
    <row r="17760" spans="76:76">
      <c r="BX17760" s="2"/>
    </row>
    <row r="17761" spans="76:76">
      <c r="BX17761" s="2"/>
    </row>
    <row r="17762" spans="76:76">
      <c r="BX17762" s="2"/>
    </row>
    <row r="17763" spans="76:76">
      <c r="BX17763" s="2"/>
    </row>
    <row r="17764" spans="76:76">
      <c r="BX17764" s="2"/>
    </row>
    <row r="17765" spans="76:76">
      <c r="BX17765" s="2"/>
    </row>
    <row r="17766" spans="76:76">
      <c r="BX17766" s="2"/>
    </row>
    <row r="17767" spans="76:76">
      <c r="BX17767" s="2"/>
    </row>
    <row r="17768" spans="76:76">
      <c r="BX17768" s="2"/>
    </row>
    <row r="17769" spans="76:76">
      <c r="BX17769" s="2"/>
    </row>
    <row r="17770" spans="76:76">
      <c r="BX17770" s="2"/>
    </row>
    <row r="17771" spans="76:76">
      <c r="BX17771" s="2"/>
    </row>
    <row r="17772" spans="76:76">
      <c r="BX17772" s="2"/>
    </row>
    <row r="17773" spans="76:76">
      <c r="BX17773" s="2"/>
    </row>
    <row r="17774" spans="76:76">
      <c r="BX17774" s="2"/>
    </row>
    <row r="17775" spans="76:76">
      <c r="BX17775" s="2"/>
    </row>
    <row r="17776" spans="76:76">
      <c r="BX17776" s="2"/>
    </row>
    <row r="17777" spans="76:76">
      <c r="BX17777" s="2"/>
    </row>
    <row r="17778" spans="76:76">
      <c r="BX17778" s="2"/>
    </row>
    <row r="17779" spans="76:76">
      <c r="BX17779" s="2"/>
    </row>
    <row r="17780" spans="76:76">
      <c r="BX17780" s="2"/>
    </row>
    <row r="17781" spans="76:76">
      <c r="BX17781" s="2"/>
    </row>
    <row r="17782" spans="76:76">
      <c r="BX17782" s="2"/>
    </row>
    <row r="17783" spans="76:76">
      <c r="BX17783" s="2"/>
    </row>
    <row r="17784" spans="76:76">
      <c r="BX17784" s="2"/>
    </row>
    <row r="17785" spans="76:76">
      <c r="BX17785" s="2"/>
    </row>
    <row r="17786" spans="76:76">
      <c r="BX17786" s="2"/>
    </row>
    <row r="17787" spans="76:76">
      <c r="BX17787" s="2"/>
    </row>
    <row r="17788" spans="76:76">
      <c r="BX17788" s="2"/>
    </row>
    <row r="17789" spans="76:76">
      <c r="BX17789" s="2"/>
    </row>
    <row r="17790" spans="76:76">
      <c r="BX17790" s="2"/>
    </row>
    <row r="17791" spans="76:76">
      <c r="BX17791" s="2"/>
    </row>
    <row r="17792" spans="76:76">
      <c r="BX17792" s="2"/>
    </row>
    <row r="17793" spans="76:76">
      <c r="BX17793" s="2"/>
    </row>
    <row r="17794" spans="76:76">
      <c r="BX17794" s="2"/>
    </row>
    <row r="17795" spans="76:76">
      <c r="BX17795" s="2"/>
    </row>
    <row r="17796" spans="76:76">
      <c r="BX17796" s="2"/>
    </row>
    <row r="17797" spans="76:76">
      <c r="BX17797" s="2"/>
    </row>
    <row r="17798" spans="76:76">
      <c r="BX17798" s="2"/>
    </row>
    <row r="17799" spans="76:76">
      <c r="BX17799" s="2"/>
    </row>
    <row r="17800" spans="76:76">
      <c r="BX17800" s="2"/>
    </row>
    <row r="17801" spans="76:76">
      <c r="BX17801" s="2"/>
    </row>
    <row r="17802" spans="76:76">
      <c r="BX17802" s="2"/>
    </row>
    <row r="17803" spans="76:76">
      <c r="BX17803" s="2"/>
    </row>
    <row r="17804" spans="76:76">
      <c r="BX17804" s="2"/>
    </row>
    <row r="17805" spans="76:76">
      <c r="BX17805" s="2"/>
    </row>
    <row r="17806" spans="76:76">
      <c r="BX17806" s="2"/>
    </row>
    <row r="17807" spans="76:76">
      <c r="BX17807" s="2"/>
    </row>
    <row r="17808" spans="76:76">
      <c r="BX17808" s="2"/>
    </row>
    <row r="17809" spans="76:76">
      <c r="BX17809" s="2"/>
    </row>
    <row r="17810" spans="76:76">
      <c r="BX17810" s="2"/>
    </row>
    <row r="17811" spans="76:76">
      <c r="BX17811" s="2"/>
    </row>
    <row r="17812" spans="76:76">
      <c r="BX17812" s="2"/>
    </row>
    <row r="17813" spans="76:76">
      <c r="BX17813" s="2"/>
    </row>
    <row r="17814" spans="76:76">
      <c r="BX17814" s="2"/>
    </row>
    <row r="17815" spans="76:76">
      <c r="BX17815" s="2"/>
    </row>
    <row r="17816" spans="76:76">
      <c r="BX17816" s="2"/>
    </row>
    <row r="17817" spans="76:76">
      <c r="BX17817" s="2"/>
    </row>
    <row r="17818" spans="76:76">
      <c r="BX17818" s="2"/>
    </row>
    <row r="17819" spans="76:76">
      <c r="BX17819" s="2"/>
    </row>
    <row r="17820" spans="76:76">
      <c r="BX17820" s="2"/>
    </row>
    <row r="17821" spans="76:76">
      <c r="BX17821" s="2"/>
    </row>
    <row r="17822" spans="76:76">
      <c r="BX17822" s="2"/>
    </row>
    <row r="17823" spans="76:76">
      <c r="BX17823" s="2"/>
    </row>
    <row r="17824" spans="76:76">
      <c r="BX17824" s="2"/>
    </row>
    <row r="17825" spans="76:76">
      <c r="BX17825" s="2"/>
    </row>
    <row r="17826" spans="76:76">
      <c r="BX17826" s="2"/>
    </row>
    <row r="17827" spans="76:76">
      <c r="BX17827" s="2"/>
    </row>
    <row r="17828" spans="76:76">
      <c r="BX17828" s="2"/>
    </row>
    <row r="17829" spans="76:76">
      <c r="BX17829" s="2"/>
    </row>
    <row r="17830" spans="76:76">
      <c r="BX17830" s="2"/>
    </row>
    <row r="17831" spans="76:76">
      <c r="BX17831" s="2"/>
    </row>
    <row r="17832" spans="76:76">
      <c r="BX17832" s="2"/>
    </row>
    <row r="17833" spans="76:76">
      <c r="BX17833" s="2"/>
    </row>
    <row r="17834" spans="76:76">
      <c r="BX17834" s="2"/>
    </row>
    <row r="17835" spans="76:76">
      <c r="BX17835" s="2"/>
    </row>
    <row r="17836" spans="76:76">
      <c r="BX17836" s="2"/>
    </row>
    <row r="17837" spans="76:76">
      <c r="BX17837" s="2"/>
    </row>
    <row r="17838" spans="76:76">
      <c r="BX17838" s="2"/>
    </row>
    <row r="17839" spans="76:76">
      <c r="BX17839" s="2"/>
    </row>
    <row r="17840" spans="76:76">
      <c r="BX17840" s="2"/>
    </row>
    <row r="17841" spans="76:76">
      <c r="BX17841" s="2"/>
    </row>
    <row r="17842" spans="76:76">
      <c r="BX17842" s="2"/>
    </row>
    <row r="17843" spans="76:76">
      <c r="BX17843" s="2"/>
    </row>
    <row r="17844" spans="76:76">
      <c r="BX17844" s="2"/>
    </row>
    <row r="17845" spans="76:76">
      <c r="BX17845" s="2"/>
    </row>
    <row r="17846" spans="76:76">
      <c r="BX17846" s="2"/>
    </row>
    <row r="17847" spans="76:76">
      <c r="BX17847" s="2"/>
    </row>
    <row r="17848" spans="76:76">
      <c r="BX17848" s="2"/>
    </row>
    <row r="17849" spans="76:76">
      <c r="BX17849" s="2"/>
    </row>
    <row r="17850" spans="76:76">
      <c r="BX17850" s="2"/>
    </row>
    <row r="17851" spans="76:76">
      <c r="BX17851" s="2"/>
    </row>
    <row r="17852" spans="76:76">
      <c r="BX17852" s="2"/>
    </row>
    <row r="17853" spans="76:76">
      <c r="BX17853" s="2"/>
    </row>
    <row r="17854" spans="76:76">
      <c r="BX17854" s="2"/>
    </row>
    <row r="17855" spans="76:76">
      <c r="BX17855" s="2"/>
    </row>
    <row r="17856" spans="76:76">
      <c r="BX17856" s="2"/>
    </row>
    <row r="17857" spans="76:76">
      <c r="BX17857" s="2"/>
    </row>
    <row r="17858" spans="76:76">
      <c r="BX17858" s="2"/>
    </row>
    <row r="17859" spans="76:76">
      <c r="BX17859" s="2"/>
    </row>
    <row r="17860" spans="76:76">
      <c r="BX17860" s="2"/>
    </row>
    <row r="17861" spans="76:76">
      <c r="BX17861" s="2"/>
    </row>
    <row r="17862" spans="76:76">
      <c r="BX17862" s="2"/>
    </row>
    <row r="17863" spans="76:76">
      <c r="BX17863" s="2"/>
    </row>
    <row r="17864" spans="76:76">
      <c r="BX17864" s="2"/>
    </row>
    <row r="17865" spans="76:76">
      <c r="BX17865" s="2"/>
    </row>
    <row r="17866" spans="76:76">
      <c r="BX17866" s="2"/>
    </row>
    <row r="17867" spans="76:76">
      <c r="BX17867" s="2"/>
    </row>
    <row r="17868" spans="76:76">
      <c r="BX17868" s="2"/>
    </row>
    <row r="17869" spans="76:76">
      <c r="BX17869" s="2"/>
    </row>
    <row r="17870" spans="76:76">
      <c r="BX17870" s="2"/>
    </row>
    <row r="17871" spans="76:76">
      <c r="BX17871" s="2"/>
    </row>
    <row r="17872" spans="76:76">
      <c r="BX17872" s="2"/>
    </row>
    <row r="17873" spans="76:76">
      <c r="BX17873" s="2"/>
    </row>
    <row r="17874" spans="76:76">
      <c r="BX17874" s="2"/>
    </row>
    <row r="17875" spans="76:76">
      <c r="BX17875" s="2"/>
    </row>
    <row r="17876" spans="76:76">
      <c r="BX17876" s="2"/>
    </row>
    <row r="17877" spans="76:76">
      <c r="BX17877" s="2"/>
    </row>
    <row r="17878" spans="76:76">
      <c r="BX17878" s="2"/>
    </row>
    <row r="17879" spans="76:76">
      <c r="BX17879" s="2"/>
    </row>
    <row r="17880" spans="76:76">
      <c r="BX17880" s="2"/>
    </row>
    <row r="17881" spans="76:76">
      <c r="BX17881" s="2"/>
    </row>
    <row r="17882" spans="76:76">
      <c r="BX17882" s="2"/>
    </row>
    <row r="17883" spans="76:76">
      <c r="BX17883" s="2"/>
    </row>
    <row r="17884" spans="76:76">
      <c r="BX17884" s="2"/>
    </row>
    <row r="17885" spans="76:76">
      <c r="BX17885" s="2"/>
    </row>
    <row r="17886" spans="76:76">
      <c r="BX17886" s="2"/>
    </row>
    <row r="17887" spans="76:76">
      <c r="BX17887" s="2"/>
    </row>
    <row r="17888" spans="76:76">
      <c r="BX17888" s="2"/>
    </row>
    <row r="17889" spans="76:76">
      <c r="BX17889" s="2"/>
    </row>
    <row r="17890" spans="76:76">
      <c r="BX17890" s="2"/>
    </row>
    <row r="17891" spans="76:76">
      <c r="BX17891" s="2"/>
    </row>
    <row r="17892" spans="76:76">
      <c r="BX17892" s="2"/>
    </row>
    <row r="17893" spans="76:76">
      <c r="BX17893" s="2"/>
    </row>
    <row r="17894" spans="76:76">
      <c r="BX17894" s="2"/>
    </row>
    <row r="17895" spans="76:76">
      <c r="BX17895" s="2"/>
    </row>
    <row r="17896" spans="76:76">
      <c r="BX17896" s="2"/>
    </row>
    <row r="17897" spans="76:76">
      <c r="BX17897" s="2"/>
    </row>
    <row r="17898" spans="76:76">
      <c r="BX17898" s="2"/>
    </row>
    <row r="17899" spans="76:76">
      <c r="BX17899" s="2"/>
    </row>
    <row r="17900" spans="76:76">
      <c r="BX17900" s="2"/>
    </row>
    <row r="17901" spans="76:76">
      <c r="BX17901" s="2"/>
    </row>
    <row r="17902" spans="76:76">
      <c r="BX17902" s="2"/>
    </row>
    <row r="17903" spans="76:76">
      <c r="BX17903" s="2"/>
    </row>
    <row r="17904" spans="76:76">
      <c r="BX17904" s="2"/>
    </row>
    <row r="17905" spans="76:76">
      <c r="BX17905" s="2"/>
    </row>
    <row r="17906" spans="76:76">
      <c r="BX17906" s="2"/>
    </row>
    <row r="17907" spans="76:76">
      <c r="BX17907" s="2"/>
    </row>
    <row r="17908" spans="76:76">
      <c r="BX17908" s="2"/>
    </row>
    <row r="17909" spans="76:76">
      <c r="BX17909" s="2"/>
    </row>
    <row r="17910" spans="76:76">
      <c r="BX17910" s="2"/>
    </row>
    <row r="17911" spans="76:76">
      <c r="BX17911" s="2"/>
    </row>
    <row r="17912" spans="76:76">
      <c r="BX17912" s="2"/>
    </row>
    <row r="17913" spans="76:76">
      <c r="BX17913" s="2"/>
    </row>
    <row r="17914" spans="76:76">
      <c r="BX17914" s="2"/>
    </row>
    <row r="17915" spans="76:76">
      <c r="BX17915" s="2"/>
    </row>
    <row r="17916" spans="76:76">
      <c r="BX17916" s="2"/>
    </row>
    <row r="17917" spans="76:76">
      <c r="BX17917" s="2"/>
    </row>
    <row r="17918" spans="76:76">
      <c r="BX17918" s="2"/>
    </row>
    <row r="17919" spans="76:76">
      <c r="BX17919" s="2"/>
    </row>
    <row r="17920" spans="76:76">
      <c r="BX17920" s="2"/>
    </row>
    <row r="17921" spans="76:76">
      <c r="BX17921" s="2"/>
    </row>
    <row r="17922" spans="76:76">
      <c r="BX17922" s="2"/>
    </row>
    <row r="17923" spans="76:76">
      <c r="BX17923" s="2"/>
    </row>
    <row r="17924" spans="76:76">
      <c r="BX17924" s="2"/>
    </row>
    <row r="17925" spans="76:76">
      <c r="BX17925" s="2"/>
    </row>
    <row r="17926" spans="76:76">
      <c r="BX17926" s="2"/>
    </row>
    <row r="17927" spans="76:76">
      <c r="BX17927" s="2"/>
    </row>
    <row r="17928" spans="76:76">
      <c r="BX17928" s="2"/>
    </row>
    <row r="17929" spans="76:76">
      <c r="BX17929" s="2"/>
    </row>
    <row r="17930" spans="76:76">
      <c r="BX17930" s="2"/>
    </row>
    <row r="17931" spans="76:76">
      <c r="BX17931" s="2"/>
    </row>
    <row r="17932" spans="76:76">
      <c r="BX17932" s="2"/>
    </row>
    <row r="17933" spans="76:76">
      <c r="BX17933" s="2"/>
    </row>
    <row r="17934" spans="76:76">
      <c r="BX17934" s="2"/>
    </row>
    <row r="17935" spans="76:76">
      <c r="BX17935" s="2"/>
    </row>
    <row r="17936" spans="76:76">
      <c r="BX17936" s="2"/>
    </row>
    <row r="17937" spans="76:76">
      <c r="BX17937" s="2"/>
    </row>
    <row r="17938" spans="76:76">
      <c r="BX17938" s="2"/>
    </row>
    <row r="17939" spans="76:76">
      <c r="BX17939" s="2"/>
    </row>
    <row r="17940" spans="76:76">
      <c r="BX17940" s="2"/>
    </row>
    <row r="17941" spans="76:76">
      <c r="BX17941" s="2"/>
    </row>
    <row r="17942" spans="76:76">
      <c r="BX17942" s="2"/>
    </row>
    <row r="17943" spans="76:76">
      <c r="BX17943" s="2"/>
    </row>
    <row r="17944" spans="76:76">
      <c r="BX17944" s="2"/>
    </row>
    <row r="17945" spans="76:76">
      <c r="BX17945" s="2"/>
    </row>
    <row r="17946" spans="76:76">
      <c r="BX17946" s="2"/>
    </row>
    <row r="17947" spans="76:76">
      <c r="BX17947" s="2"/>
    </row>
    <row r="17948" spans="76:76">
      <c r="BX17948" s="2"/>
    </row>
    <row r="17949" spans="76:76">
      <c r="BX17949" s="2"/>
    </row>
    <row r="17950" spans="76:76">
      <c r="BX17950" s="2"/>
    </row>
    <row r="17951" spans="76:76">
      <c r="BX17951" s="2"/>
    </row>
    <row r="17952" spans="76:76">
      <c r="BX17952" s="2"/>
    </row>
    <row r="17953" spans="76:76">
      <c r="BX17953" s="2"/>
    </row>
    <row r="17954" spans="76:76">
      <c r="BX17954" s="2"/>
    </row>
    <row r="17955" spans="76:76">
      <c r="BX17955" s="2"/>
    </row>
    <row r="17956" spans="76:76">
      <c r="BX17956" s="2"/>
    </row>
    <row r="17957" spans="76:76">
      <c r="BX17957" s="2"/>
    </row>
    <row r="17958" spans="76:76">
      <c r="BX17958" s="2"/>
    </row>
    <row r="17959" spans="76:76">
      <c r="BX17959" s="2"/>
    </row>
    <row r="17960" spans="76:76">
      <c r="BX17960" s="2"/>
    </row>
    <row r="17961" spans="76:76">
      <c r="BX17961" s="2"/>
    </row>
    <row r="17962" spans="76:76">
      <c r="BX17962" s="2"/>
    </row>
    <row r="17963" spans="76:76">
      <c r="BX17963" s="2"/>
    </row>
    <row r="17964" spans="76:76">
      <c r="BX17964" s="2"/>
    </row>
    <row r="17965" spans="76:76">
      <c r="BX17965" s="2"/>
    </row>
    <row r="17966" spans="76:76">
      <c r="BX17966" s="2"/>
    </row>
    <row r="17967" spans="76:76">
      <c r="BX17967" s="2"/>
    </row>
    <row r="17968" spans="76:76">
      <c r="BX17968" s="2"/>
    </row>
    <row r="17969" spans="76:76">
      <c r="BX17969" s="2"/>
    </row>
    <row r="17970" spans="76:76">
      <c r="BX17970" s="2"/>
    </row>
    <row r="17971" spans="76:76">
      <c r="BX17971" s="2"/>
    </row>
    <row r="17972" spans="76:76">
      <c r="BX17972" s="2"/>
    </row>
    <row r="17973" spans="76:76">
      <c r="BX17973" s="2"/>
    </row>
    <row r="17974" spans="76:76">
      <c r="BX17974" s="2"/>
    </row>
    <row r="17975" spans="76:76">
      <c r="BX17975" s="2"/>
    </row>
    <row r="17976" spans="76:76">
      <c r="BX17976" s="2"/>
    </row>
    <row r="17977" spans="76:76">
      <c r="BX17977" s="2"/>
    </row>
    <row r="17978" spans="76:76">
      <c r="BX17978" s="2"/>
    </row>
    <row r="17979" spans="76:76">
      <c r="BX17979" s="2"/>
    </row>
    <row r="17980" spans="76:76">
      <c r="BX17980" s="2"/>
    </row>
    <row r="17981" spans="76:76">
      <c r="BX17981" s="2"/>
    </row>
    <row r="17982" spans="76:76">
      <c r="BX17982" s="2"/>
    </row>
    <row r="17983" spans="76:76">
      <c r="BX17983" s="2"/>
    </row>
    <row r="17984" spans="76:76">
      <c r="BX17984" s="2"/>
    </row>
    <row r="17985" spans="76:76">
      <c r="BX17985" s="2"/>
    </row>
    <row r="17986" spans="76:76">
      <c r="BX17986" s="2"/>
    </row>
    <row r="17987" spans="76:76">
      <c r="BX17987" s="2"/>
    </row>
    <row r="17988" spans="76:76">
      <c r="BX17988" s="2"/>
    </row>
    <row r="17989" spans="76:76">
      <c r="BX17989" s="2"/>
    </row>
    <row r="17990" spans="76:76">
      <c r="BX17990" s="2"/>
    </row>
    <row r="17991" spans="76:76">
      <c r="BX17991" s="2"/>
    </row>
    <row r="17992" spans="76:76">
      <c r="BX17992" s="2"/>
    </row>
    <row r="17993" spans="76:76">
      <c r="BX17993" s="2"/>
    </row>
    <row r="17994" spans="76:76">
      <c r="BX17994" s="2"/>
    </row>
    <row r="17995" spans="76:76">
      <c r="BX17995" s="2"/>
    </row>
    <row r="17996" spans="76:76">
      <c r="BX17996" s="2"/>
    </row>
    <row r="17997" spans="76:76">
      <c r="BX17997" s="2"/>
    </row>
    <row r="17998" spans="76:76">
      <c r="BX17998" s="2"/>
    </row>
    <row r="17999" spans="76:76">
      <c r="BX17999" s="2"/>
    </row>
    <row r="18000" spans="76:76">
      <c r="BX18000" s="2"/>
    </row>
    <row r="18001" spans="76:76">
      <c r="BX18001" s="2"/>
    </row>
    <row r="18002" spans="76:76">
      <c r="BX18002" s="2"/>
    </row>
    <row r="18003" spans="76:76">
      <c r="BX18003" s="2"/>
    </row>
    <row r="18004" spans="76:76">
      <c r="BX18004" s="2"/>
    </row>
    <row r="18005" spans="76:76">
      <c r="BX18005" s="2"/>
    </row>
    <row r="18006" spans="76:76">
      <c r="BX18006" s="2"/>
    </row>
    <row r="18007" spans="76:76">
      <c r="BX18007" s="2"/>
    </row>
    <row r="18008" spans="76:76">
      <c r="BX18008" s="2"/>
    </row>
    <row r="18009" spans="76:76">
      <c r="BX18009" s="2"/>
    </row>
    <row r="18010" spans="76:76">
      <c r="BX18010" s="2"/>
    </row>
    <row r="18011" spans="76:76">
      <c r="BX18011" s="2"/>
    </row>
    <row r="18012" spans="76:76">
      <c r="BX18012" s="2"/>
    </row>
    <row r="18013" spans="76:76">
      <c r="BX18013" s="2"/>
    </row>
    <row r="18014" spans="76:76">
      <c r="BX18014" s="2"/>
    </row>
    <row r="18015" spans="76:76">
      <c r="BX18015" s="2"/>
    </row>
    <row r="18016" spans="76:76">
      <c r="BX18016" s="2"/>
    </row>
    <row r="18017" spans="76:76">
      <c r="BX18017" s="2"/>
    </row>
    <row r="18018" spans="76:76">
      <c r="BX18018" s="2"/>
    </row>
    <row r="18019" spans="76:76">
      <c r="BX18019" s="2"/>
    </row>
    <row r="18020" spans="76:76">
      <c r="BX18020" s="2"/>
    </row>
    <row r="18021" spans="76:76">
      <c r="BX18021" s="2"/>
    </row>
    <row r="18022" spans="76:76">
      <c r="BX18022" s="2"/>
    </row>
    <row r="18023" spans="76:76">
      <c r="BX18023" s="2"/>
    </row>
    <row r="18024" spans="76:76">
      <c r="BX18024" s="2"/>
    </row>
    <row r="18025" spans="76:76">
      <c r="BX18025" s="2"/>
    </row>
    <row r="18026" spans="76:76">
      <c r="BX18026" s="2"/>
    </row>
    <row r="18027" spans="76:76">
      <c r="BX18027" s="2"/>
    </row>
    <row r="18028" spans="76:76">
      <c r="BX18028" s="2"/>
    </row>
    <row r="18029" spans="76:76">
      <c r="BX18029" s="2"/>
    </row>
    <row r="18030" spans="76:76">
      <c r="BX18030" s="2"/>
    </row>
    <row r="18031" spans="76:76">
      <c r="BX18031" s="2"/>
    </row>
    <row r="18032" spans="76:76">
      <c r="BX18032" s="2"/>
    </row>
    <row r="18033" spans="76:76">
      <c r="BX18033" s="2"/>
    </row>
    <row r="18034" spans="76:76">
      <c r="BX18034" s="2"/>
    </row>
    <row r="18035" spans="76:76">
      <c r="BX18035" s="2"/>
    </row>
    <row r="18036" spans="76:76">
      <c r="BX18036" s="2"/>
    </row>
    <row r="18037" spans="76:76">
      <c r="BX18037" s="2"/>
    </row>
    <row r="18038" spans="76:76">
      <c r="BX18038" s="2"/>
    </row>
    <row r="18039" spans="76:76">
      <c r="BX18039" s="2"/>
    </row>
    <row r="18040" spans="76:76">
      <c r="BX18040" s="2"/>
    </row>
    <row r="18041" spans="76:76">
      <c r="BX18041" s="2"/>
    </row>
    <row r="18042" spans="76:76">
      <c r="BX18042" s="2"/>
    </row>
    <row r="18043" spans="76:76">
      <c r="BX18043" s="2"/>
    </row>
    <row r="18044" spans="76:76">
      <c r="BX18044" s="2"/>
    </row>
    <row r="18045" spans="76:76">
      <c r="BX18045" s="2"/>
    </row>
    <row r="18046" spans="76:76">
      <c r="BX18046" s="2"/>
    </row>
    <row r="18047" spans="76:76">
      <c r="BX18047" s="2"/>
    </row>
    <row r="18048" spans="76:76">
      <c r="BX18048" s="2"/>
    </row>
    <row r="18049" spans="76:76">
      <c r="BX18049" s="2"/>
    </row>
    <row r="18050" spans="76:76">
      <c r="BX18050" s="2"/>
    </row>
    <row r="18051" spans="76:76">
      <c r="BX18051" s="2"/>
    </row>
    <row r="18052" spans="76:76">
      <c r="BX18052" s="2"/>
    </row>
    <row r="18053" spans="76:76">
      <c r="BX18053" s="2"/>
    </row>
    <row r="18054" spans="76:76">
      <c r="BX18054" s="2"/>
    </row>
    <row r="18055" spans="76:76">
      <c r="BX18055" s="2"/>
    </row>
    <row r="18056" spans="76:76">
      <c r="BX18056" s="2"/>
    </row>
    <row r="18057" spans="76:76">
      <c r="BX18057" s="2"/>
    </row>
    <row r="18058" spans="76:76">
      <c r="BX18058" s="2"/>
    </row>
    <row r="18059" spans="76:76">
      <c r="BX18059" s="2"/>
    </row>
    <row r="18060" spans="76:76">
      <c r="BX18060" s="2"/>
    </row>
    <row r="18061" spans="76:76">
      <c r="BX18061" s="2"/>
    </row>
    <row r="18062" spans="76:76">
      <c r="BX18062" s="2"/>
    </row>
    <row r="18063" spans="76:76">
      <c r="BX18063" s="2"/>
    </row>
    <row r="18064" spans="76:76">
      <c r="BX18064" s="2"/>
    </row>
    <row r="18065" spans="76:76">
      <c r="BX18065" s="2"/>
    </row>
    <row r="18066" spans="76:76">
      <c r="BX18066" s="2"/>
    </row>
    <row r="18067" spans="76:76">
      <c r="BX18067" s="2"/>
    </row>
    <row r="18068" spans="76:76">
      <c r="BX18068" s="2"/>
    </row>
    <row r="18069" spans="76:76">
      <c r="BX18069" s="2"/>
    </row>
    <row r="18070" spans="76:76">
      <c r="BX18070" s="2"/>
    </row>
    <row r="18071" spans="76:76">
      <c r="BX18071" s="2"/>
    </row>
    <row r="18072" spans="76:76">
      <c r="BX18072" s="2"/>
    </row>
    <row r="18073" spans="76:76">
      <c r="BX18073" s="2"/>
    </row>
    <row r="18074" spans="76:76">
      <c r="BX18074" s="2"/>
    </row>
    <row r="18075" spans="76:76">
      <c r="BX18075" s="2"/>
    </row>
    <row r="18076" spans="76:76">
      <c r="BX18076" s="2"/>
    </row>
    <row r="18077" spans="76:76">
      <c r="BX18077" s="2"/>
    </row>
    <row r="18078" spans="76:76">
      <c r="BX18078" s="2"/>
    </row>
    <row r="18079" spans="76:76">
      <c r="BX18079" s="2"/>
    </row>
    <row r="18080" spans="76:76">
      <c r="BX18080" s="2"/>
    </row>
    <row r="18081" spans="76:76">
      <c r="BX18081" s="2"/>
    </row>
    <row r="18082" spans="76:76">
      <c r="BX18082" s="2"/>
    </row>
    <row r="18083" spans="76:76">
      <c r="BX18083" s="2"/>
    </row>
    <row r="18084" spans="76:76">
      <c r="BX18084" s="2"/>
    </row>
    <row r="18085" spans="76:76">
      <c r="BX18085" s="2"/>
    </row>
    <row r="18086" spans="76:76">
      <c r="BX18086" s="2"/>
    </row>
    <row r="18087" spans="76:76">
      <c r="BX18087" s="2"/>
    </row>
    <row r="18088" spans="76:76">
      <c r="BX18088" s="2"/>
    </row>
    <row r="18089" spans="76:76">
      <c r="BX18089" s="2"/>
    </row>
    <row r="18090" spans="76:76">
      <c r="BX18090" s="2"/>
    </row>
    <row r="18091" spans="76:76">
      <c r="BX18091" s="2"/>
    </row>
    <row r="18092" spans="76:76">
      <c r="BX18092" s="2"/>
    </row>
    <row r="18093" spans="76:76">
      <c r="BX18093" s="2"/>
    </row>
    <row r="18094" spans="76:76">
      <c r="BX18094" s="2"/>
    </row>
    <row r="18095" spans="76:76">
      <c r="BX18095" s="2"/>
    </row>
    <row r="18096" spans="76:76">
      <c r="BX18096" s="2"/>
    </row>
    <row r="18097" spans="76:76">
      <c r="BX18097" s="2"/>
    </row>
    <row r="18098" spans="76:76">
      <c r="BX18098" s="2"/>
    </row>
    <row r="18099" spans="76:76">
      <c r="BX18099" s="2"/>
    </row>
    <row r="18100" spans="76:76">
      <c r="BX18100" s="2"/>
    </row>
    <row r="18101" spans="76:76">
      <c r="BX18101" s="2"/>
    </row>
    <row r="18102" spans="76:76">
      <c r="BX18102" s="2"/>
    </row>
    <row r="18103" spans="76:76">
      <c r="BX18103" s="2"/>
    </row>
    <row r="18104" spans="76:76">
      <c r="BX18104" s="2"/>
    </row>
    <row r="18105" spans="76:76">
      <c r="BX18105" s="2"/>
    </row>
    <row r="18106" spans="76:76">
      <c r="BX18106" s="2"/>
    </row>
    <row r="18107" spans="76:76">
      <c r="BX18107" s="2"/>
    </row>
    <row r="18108" spans="76:76">
      <c r="BX18108" s="2"/>
    </row>
    <row r="18109" spans="76:76">
      <c r="BX18109" s="2"/>
    </row>
    <row r="18110" spans="76:76">
      <c r="BX18110" s="2"/>
    </row>
    <row r="18111" spans="76:76">
      <c r="BX18111" s="2"/>
    </row>
    <row r="18112" spans="76:76">
      <c r="BX18112" s="2"/>
    </row>
    <row r="18113" spans="76:76">
      <c r="BX18113" s="2"/>
    </row>
    <row r="18114" spans="76:76">
      <c r="BX18114" s="2"/>
    </row>
    <row r="18115" spans="76:76">
      <c r="BX18115" s="2"/>
    </row>
    <row r="18116" spans="76:76">
      <c r="BX18116" s="2"/>
    </row>
    <row r="18117" spans="76:76">
      <c r="BX18117" s="2"/>
    </row>
    <row r="18118" spans="76:76">
      <c r="BX18118" s="2"/>
    </row>
    <row r="18119" spans="76:76">
      <c r="BX18119" s="2"/>
    </row>
    <row r="18120" spans="76:76">
      <c r="BX18120" s="2"/>
    </row>
    <row r="18121" spans="76:76">
      <c r="BX18121" s="2"/>
    </row>
    <row r="18122" spans="76:76">
      <c r="BX18122" s="2"/>
    </row>
    <row r="18123" spans="76:76">
      <c r="BX18123" s="2"/>
    </row>
    <row r="18124" spans="76:76">
      <c r="BX18124" s="2"/>
    </row>
    <row r="18125" spans="76:76">
      <c r="BX18125" s="2"/>
    </row>
    <row r="18126" spans="76:76">
      <c r="BX18126" s="2"/>
    </row>
    <row r="18127" spans="76:76">
      <c r="BX18127" s="2"/>
    </row>
    <row r="18128" spans="76:76">
      <c r="BX18128" s="2"/>
    </row>
    <row r="18129" spans="76:76">
      <c r="BX18129" s="2"/>
    </row>
    <row r="18130" spans="76:76">
      <c r="BX18130" s="2"/>
    </row>
    <row r="18131" spans="76:76">
      <c r="BX18131" s="2"/>
    </row>
    <row r="18132" spans="76:76">
      <c r="BX18132" s="2"/>
    </row>
    <row r="18133" spans="76:76">
      <c r="BX18133" s="2"/>
    </row>
    <row r="18134" spans="76:76">
      <c r="BX18134" s="2"/>
    </row>
    <row r="18135" spans="76:76">
      <c r="BX18135" s="2"/>
    </row>
    <row r="18136" spans="76:76">
      <c r="BX18136" s="2"/>
    </row>
    <row r="18137" spans="76:76">
      <c r="BX18137" s="2"/>
    </row>
    <row r="18138" spans="76:76">
      <c r="BX18138" s="2"/>
    </row>
    <row r="18139" spans="76:76">
      <c r="BX18139" s="2"/>
    </row>
    <row r="18140" spans="76:76">
      <c r="BX18140" s="2"/>
    </row>
    <row r="18141" spans="76:76">
      <c r="BX18141" s="2"/>
    </row>
    <row r="18142" spans="76:76">
      <c r="BX18142" s="2"/>
    </row>
    <row r="18143" spans="76:76">
      <c r="BX18143" s="2"/>
    </row>
    <row r="18144" spans="76:76">
      <c r="BX18144" s="2"/>
    </row>
    <row r="18145" spans="76:76">
      <c r="BX18145" s="2"/>
    </row>
    <row r="18146" spans="76:76">
      <c r="BX18146" s="2"/>
    </row>
    <row r="18147" spans="76:76">
      <c r="BX18147" s="2"/>
    </row>
    <row r="18148" spans="76:76">
      <c r="BX18148" s="2"/>
    </row>
    <row r="18149" spans="76:76">
      <c r="BX18149" s="2"/>
    </row>
    <row r="18150" spans="76:76">
      <c r="BX18150" s="2"/>
    </row>
    <row r="18151" spans="76:76">
      <c r="BX18151" s="2"/>
    </row>
    <row r="18152" spans="76:76">
      <c r="BX18152" s="2"/>
    </row>
    <row r="18153" spans="76:76">
      <c r="BX18153" s="2"/>
    </row>
    <row r="18154" spans="76:76">
      <c r="BX18154" s="2"/>
    </row>
    <row r="18155" spans="76:76">
      <c r="BX18155" s="2"/>
    </row>
    <row r="18156" spans="76:76">
      <c r="BX18156" s="2"/>
    </row>
    <row r="18157" spans="76:76">
      <c r="BX18157" s="2"/>
    </row>
    <row r="18158" spans="76:76">
      <c r="BX18158" s="2"/>
    </row>
    <row r="18159" spans="76:76">
      <c r="BX18159" s="2"/>
    </row>
    <row r="18160" spans="76:76">
      <c r="BX18160" s="2"/>
    </row>
    <row r="18161" spans="76:76">
      <c r="BX18161" s="2"/>
    </row>
    <row r="18162" spans="76:76">
      <c r="BX18162" s="2"/>
    </row>
    <row r="18163" spans="76:76">
      <c r="BX18163" s="2"/>
    </row>
    <row r="18164" spans="76:76">
      <c r="BX18164" s="2"/>
    </row>
    <row r="18165" spans="76:76">
      <c r="BX18165" s="2"/>
    </row>
    <row r="18166" spans="76:76">
      <c r="BX18166" s="2"/>
    </row>
    <row r="18167" spans="76:76">
      <c r="BX18167" s="2"/>
    </row>
    <row r="18168" spans="76:76">
      <c r="BX18168" s="2"/>
    </row>
    <row r="18169" spans="76:76">
      <c r="BX18169" s="2"/>
    </row>
    <row r="18170" spans="76:76">
      <c r="BX18170" s="2"/>
    </row>
    <row r="18171" spans="76:76">
      <c r="BX18171" s="2"/>
    </row>
    <row r="18172" spans="76:76">
      <c r="BX18172" s="2"/>
    </row>
    <row r="18173" spans="76:76">
      <c r="BX18173" s="2"/>
    </row>
    <row r="18174" spans="76:76">
      <c r="BX18174" s="2"/>
    </row>
    <row r="18175" spans="76:76">
      <c r="BX18175" s="2"/>
    </row>
    <row r="18176" spans="76:76">
      <c r="BX18176" s="2"/>
    </row>
    <row r="18177" spans="76:76">
      <c r="BX18177" s="2"/>
    </row>
    <row r="18178" spans="76:76">
      <c r="BX18178" s="2"/>
    </row>
    <row r="18179" spans="76:76">
      <c r="BX18179" s="2"/>
    </row>
    <row r="18180" spans="76:76">
      <c r="BX18180" s="2"/>
    </row>
    <row r="18181" spans="76:76">
      <c r="BX18181" s="2"/>
    </row>
    <row r="18182" spans="76:76">
      <c r="BX18182" s="2"/>
    </row>
    <row r="18183" spans="76:76">
      <c r="BX18183" s="2"/>
    </row>
    <row r="18184" spans="76:76">
      <c r="BX18184" s="2"/>
    </row>
    <row r="18185" spans="76:76">
      <c r="BX18185" s="2"/>
    </row>
    <row r="18186" spans="76:76">
      <c r="BX18186" s="2"/>
    </row>
    <row r="18187" spans="76:76">
      <c r="BX18187" s="2"/>
    </row>
    <row r="18188" spans="76:76">
      <c r="BX18188" s="2"/>
    </row>
    <row r="18189" spans="76:76">
      <c r="BX18189" s="2"/>
    </row>
    <row r="18190" spans="76:76">
      <c r="BX18190" s="2"/>
    </row>
    <row r="18191" spans="76:76">
      <c r="BX18191" s="2"/>
    </row>
    <row r="18192" spans="76:76">
      <c r="BX18192" s="2"/>
    </row>
    <row r="18193" spans="76:76">
      <c r="BX18193" s="2"/>
    </row>
    <row r="18194" spans="76:76">
      <c r="BX18194" s="2"/>
    </row>
    <row r="18195" spans="76:76">
      <c r="BX18195" s="2"/>
    </row>
    <row r="18196" spans="76:76">
      <c r="BX18196" s="2"/>
    </row>
    <row r="18197" spans="76:76">
      <c r="BX18197" s="2"/>
    </row>
    <row r="18198" spans="76:76">
      <c r="BX18198" s="2"/>
    </row>
    <row r="18199" spans="76:76">
      <c r="BX18199" s="2"/>
    </row>
    <row r="18200" spans="76:76">
      <c r="BX18200" s="2"/>
    </row>
    <row r="18201" spans="76:76">
      <c r="BX18201" s="2"/>
    </row>
    <row r="18202" spans="76:76">
      <c r="BX18202" s="2"/>
    </row>
    <row r="18203" spans="76:76">
      <c r="BX18203" s="2"/>
    </row>
    <row r="18204" spans="76:76">
      <c r="BX18204" s="2"/>
    </row>
    <row r="18205" spans="76:76">
      <c r="BX18205" s="2"/>
    </row>
    <row r="18206" spans="76:76">
      <c r="BX18206" s="2"/>
    </row>
    <row r="18207" spans="76:76">
      <c r="BX18207" s="2"/>
    </row>
    <row r="18208" spans="76:76">
      <c r="BX18208" s="2"/>
    </row>
    <row r="18209" spans="76:76">
      <c r="BX18209" s="2"/>
    </row>
    <row r="18210" spans="76:76">
      <c r="BX18210" s="2"/>
    </row>
    <row r="18211" spans="76:76">
      <c r="BX18211" s="2"/>
    </row>
    <row r="18212" spans="76:76">
      <c r="BX18212" s="2"/>
    </row>
    <row r="18213" spans="76:76">
      <c r="BX18213" s="2"/>
    </row>
    <row r="18214" spans="76:76">
      <c r="BX18214" s="2"/>
    </row>
    <row r="18215" spans="76:76">
      <c r="BX18215" s="2"/>
    </row>
    <row r="18216" spans="76:76">
      <c r="BX18216" s="2"/>
    </row>
    <row r="18217" spans="76:76">
      <c r="BX18217" s="2"/>
    </row>
    <row r="18218" spans="76:76">
      <c r="BX18218" s="2"/>
    </row>
    <row r="18219" spans="76:76">
      <c r="BX18219" s="2"/>
    </row>
    <row r="18220" spans="76:76">
      <c r="BX18220" s="2"/>
    </row>
    <row r="18221" spans="76:76">
      <c r="BX18221" s="2"/>
    </row>
    <row r="18222" spans="76:76">
      <c r="BX18222" s="2"/>
    </row>
    <row r="18223" spans="76:76">
      <c r="BX18223" s="2"/>
    </row>
    <row r="18224" spans="76:76">
      <c r="BX18224" s="2"/>
    </row>
    <row r="18225" spans="76:76">
      <c r="BX18225" s="2"/>
    </row>
    <row r="18226" spans="76:76">
      <c r="BX18226" s="2"/>
    </row>
    <row r="18227" spans="76:76">
      <c r="BX18227" s="2"/>
    </row>
    <row r="18228" spans="76:76">
      <c r="BX18228" s="2"/>
    </row>
    <row r="18229" spans="76:76">
      <c r="BX18229" s="2"/>
    </row>
    <row r="18230" spans="76:76">
      <c r="BX18230" s="2"/>
    </row>
    <row r="18231" spans="76:76">
      <c r="BX18231" s="2"/>
    </row>
    <row r="18232" spans="76:76">
      <c r="BX18232" s="2"/>
    </row>
    <row r="18233" spans="76:76">
      <c r="BX18233" s="2"/>
    </row>
    <row r="18234" spans="76:76">
      <c r="BX18234" s="2"/>
    </row>
    <row r="18235" spans="76:76">
      <c r="BX18235" s="2"/>
    </row>
    <row r="18236" spans="76:76">
      <c r="BX18236" s="2"/>
    </row>
    <row r="18237" spans="76:76">
      <c r="BX18237" s="2"/>
    </row>
    <row r="18238" spans="76:76">
      <c r="BX18238" s="2"/>
    </row>
    <row r="18239" spans="76:76">
      <c r="BX18239" s="2"/>
    </row>
    <row r="18240" spans="76:76">
      <c r="BX18240" s="2"/>
    </row>
    <row r="18241" spans="76:76">
      <c r="BX18241" s="2"/>
    </row>
    <row r="18242" spans="76:76">
      <c r="BX18242" s="2"/>
    </row>
    <row r="18243" spans="76:76">
      <c r="BX18243" s="2"/>
    </row>
    <row r="18244" spans="76:76">
      <c r="BX18244" s="2"/>
    </row>
    <row r="18245" spans="76:76">
      <c r="BX18245" s="2"/>
    </row>
    <row r="18246" spans="76:76">
      <c r="BX18246" s="2"/>
    </row>
    <row r="18247" spans="76:76">
      <c r="BX18247" s="2"/>
    </row>
    <row r="18248" spans="76:76">
      <c r="BX18248" s="2"/>
    </row>
    <row r="18249" spans="76:76">
      <c r="BX18249" s="2"/>
    </row>
    <row r="18250" spans="76:76">
      <c r="BX18250" s="2"/>
    </row>
    <row r="18251" spans="76:76">
      <c r="BX18251" s="2"/>
    </row>
    <row r="18252" spans="76:76">
      <c r="BX18252" s="2"/>
    </row>
    <row r="18253" spans="76:76">
      <c r="BX18253" s="2"/>
    </row>
    <row r="18254" spans="76:76">
      <c r="BX18254" s="2"/>
    </row>
    <row r="18255" spans="76:76">
      <c r="BX18255" s="2"/>
    </row>
    <row r="18256" spans="76:76">
      <c r="BX18256" s="2"/>
    </row>
    <row r="18257" spans="76:76">
      <c r="BX18257" s="2"/>
    </row>
    <row r="18258" spans="76:76">
      <c r="BX18258" s="2"/>
    </row>
    <row r="18259" spans="76:76">
      <c r="BX18259" s="2"/>
    </row>
    <row r="18260" spans="76:76">
      <c r="BX18260" s="2"/>
    </row>
    <row r="18261" spans="76:76">
      <c r="BX18261" s="2"/>
    </row>
    <row r="18262" spans="76:76">
      <c r="BX18262" s="2"/>
    </row>
    <row r="18263" spans="76:76">
      <c r="BX18263" s="2"/>
    </row>
    <row r="18264" spans="76:76">
      <c r="BX18264" s="2"/>
    </row>
    <row r="18265" spans="76:76">
      <c r="BX18265" s="2"/>
    </row>
    <row r="18266" spans="76:76">
      <c r="BX18266" s="2"/>
    </row>
    <row r="18267" spans="76:76">
      <c r="BX18267" s="2"/>
    </row>
    <row r="18268" spans="76:76">
      <c r="BX18268" s="2"/>
    </row>
    <row r="18269" spans="76:76">
      <c r="BX18269" s="2"/>
    </row>
    <row r="18270" spans="76:76">
      <c r="BX18270" s="2"/>
    </row>
    <row r="18271" spans="76:76">
      <c r="BX18271" s="2"/>
    </row>
    <row r="18272" spans="76:76">
      <c r="BX18272" s="2"/>
    </row>
    <row r="18273" spans="76:76">
      <c r="BX18273" s="2"/>
    </row>
    <row r="18274" spans="76:76">
      <c r="BX18274" s="2"/>
    </row>
    <row r="18275" spans="76:76">
      <c r="BX18275" s="2"/>
    </row>
    <row r="18276" spans="76:76">
      <c r="BX18276" s="2"/>
    </row>
    <row r="18277" spans="76:76">
      <c r="BX18277" s="2"/>
    </row>
    <row r="18278" spans="76:76">
      <c r="BX18278" s="2"/>
    </row>
    <row r="18279" spans="76:76">
      <c r="BX18279" s="2"/>
    </row>
    <row r="18280" spans="76:76">
      <c r="BX18280" s="2"/>
    </row>
    <row r="18281" spans="76:76">
      <c r="BX18281" s="2"/>
    </row>
    <row r="18282" spans="76:76">
      <c r="BX18282" s="2"/>
    </row>
    <row r="18283" spans="76:76">
      <c r="BX18283" s="2"/>
    </row>
    <row r="18284" spans="76:76">
      <c r="BX18284" s="2"/>
    </row>
    <row r="18285" spans="76:76">
      <c r="BX18285" s="2"/>
    </row>
    <row r="18286" spans="76:76">
      <c r="BX18286" s="2"/>
    </row>
    <row r="18287" spans="76:76">
      <c r="BX18287" s="2"/>
    </row>
    <row r="18288" spans="76:76">
      <c r="BX18288" s="2"/>
    </row>
    <row r="18289" spans="76:76">
      <c r="BX18289" s="2"/>
    </row>
    <row r="18290" spans="76:76">
      <c r="BX18290" s="2"/>
    </row>
    <row r="18291" spans="76:76">
      <c r="BX18291" s="2"/>
    </row>
    <row r="18292" spans="76:76">
      <c r="BX18292" s="2"/>
    </row>
    <row r="18293" spans="76:76">
      <c r="BX18293" s="2"/>
    </row>
    <row r="18294" spans="76:76">
      <c r="BX18294" s="2"/>
    </row>
    <row r="18295" spans="76:76">
      <c r="BX18295" s="2"/>
    </row>
    <row r="18296" spans="76:76">
      <c r="BX18296" s="2"/>
    </row>
    <row r="18297" spans="76:76">
      <c r="BX18297" s="2"/>
    </row>
    <row r="18298" spans="76:76">
      <c r="BX18298" s="2"/>
    </row>
    <row r="18299" spans="76:76">
      <c r="BX18299" s="2"/>
    </row>
    <row r="18300" spans="76:76">
      <c r="BX18300" s="2"/>
    </row>
    <row r="18301" spans="76:76">
      <c r="BX18301" s="2"/>
    </row>
    <row r="18302" spans="76:76">
      <c r="BX18302" s="2"/>
    </row>
    <row r="18303" spans="76:76">
      <c r="BX18303" s="2"/>
    </row>
    <row r="18304" spans="76:76">
      <c r="BX18304" s="2"/>
    </row>
    <row r="18305" spans="76:76">
      <c r="BX18305" s="2"/>
    </row>
    <row r="18306" spans="76:76">
      <c r="BX18306" s="2"/>
    </row>
    <row r="18307" spans="76:76">
      <c r="BX18307" s="2"/>
    </row>
    <row r="18308" spans="76:76">
      <c r="BX18308" s="2"/>
    </row>
    <row r="18309" spans="76:76">
      <c r="BX18309" s="2"/>
    </row>
    <row r="18310" spans="76:76">
      <c r="BX18310" s="2"/>
    </row>
    <row r="18311" spans="76:76">
      <c r="BX18311" s="2"/>
    </row>
    <row r="18312" spans="76:76">
      <c r="BX18312" s="2"/>
    </row>
    <row r="18313" spans="76:76">
      <c r="BX18313" s="2"/>
    </row>
    <row r="18314" spans="76:76">
      <c r="BX18314" s="2"/>
    </row>
    <row r="18315" spans="76:76">
      <c r="BX18315" s="2"/>
    </row>
    <row r="18316" spans="76:76">
      <c r="BX18316" s="2"/>
    </row>
    <row r="18317" spans="76:76">
      <c r="BX18317" s="2"/>
    </row>
    <row r="18318" spans="76:76">
      <c r="BX18318" s="2"/>
    </row>
    <row r="18319" spans="76:76">
      <c r="BX18319" s="2"/>
    </row>
    <row r="18320" spans="76:76">
      <c r="BX18320" s="2"/>
    </row>
    <row r="18321" spans="76:76">
      <c r="BX18321" s="2"/>
    </row>
    <row r="18322" spans="76:76">
      <c r="BX18322" s="2"/>
    </row>
    <row r="18323" spans="76:76">
      <c r="BX18323" s="2"/>
    </row>
    <row r="18324" spans="76:76">
      <c r="BX18324" s="2"/>
    </row>
    <row r="18325" spans="76:76">
      <c r="BX18325" s="2"/>
    </row>
    <row r="18326" spans="76:76">
      <c r="BX18326" s="2"/>
    </row>
    <row r="18327" spans="76:76">
      <c r="BX18327" s="2"/>
    </row>
    <row r="18328" spans="76:76">
      <c r="BX18328" s="2"/>
    </row>
    <row r="18329" spans="76:76">
      <c r="BX18329" s="2"/>
    </row>
    <row r="18330" spans="76:76">
      <c r="BX18330" s="2"/>
    </row>
    <row r="18331" spans="76:76">
      <c r="BX18331" s="2"/>
    </row>
    <row r="18332" spans="76:76">
      <c r="BX18332" s="2"/>
    </row>
    <row r="18333" spans="76:76">
      <c r="BX18333" s="2"/>
    </row>
    <row r="18334" spans="76:76">
      <c r="BX18334" s="2"/>
    </row>
    <row r="18335" spans="76:76">
      <c r="BX18335" s="2"/>
    </row>
    <row r="18336" spans="76:76">
      <c r="BX18336" s="2"/>
    </row>
    <row r="18337" spans="76:76">
      <c r="BX18337" s="2"/>
    </row>
    <row r="18338" spans="76:76">
      <c r="BX18338" s="2"/>
    </row>
    <row r="18339" spans="76:76">
      <c r="BX18339" s="2"/>
    </row>
    <row r="18340" spans="76:76">
      <c r="BX18340" s="2"/>
    </row>
    <row r="18341" spans="76:76">
      <c r="BX18341" s="2"/>
    </row>
    <row r="18342" spans="76:76">
      <c r="BX18342" s="2"/>
    </row>
    <row r="18343" spans="76:76">
      <c r="BX18343" s="2"/>
    </row>
    <row r="18344" spans="76:76">
      <c r="BX18344" s="2"/>
    </row>
    <row r="18345" spans="76:76">
      <c r="BX18345" s="2"/>
    </row>
    <row r="18346" spans="76:76">
      <c r="BX18346" s="2"/>
    </row>
    <row r="18347" spans="76:76">
      <c r="BX18347" s="2"/>
    </row>
    <row r="18348" spans="76:76">
      <c r="BX18348" s="2"/>
    </row>
    <row r="18349" spans="76:76">
      <c r="BX18349" s="2"/>
    </row>
    <row r="18350" spans="76:76">
      <c r="BX18350" s="2"/>
    </row>
    <row r="18351" spans="76:76">
      <c r="BX18351" s="2"/>
    </row>
    <row r="18352" spans="76:76">
      <c r="BX18352" s="2"/>
    </row>
    <row r="18353" spans="76:76">
      <c r="BX18353" s="2"/>
    </row>
    <row r="18354" spans="76:76">
      <c r="BX18354" s="2"/>
    </row>
    <row r="18355" spans="76:76">
      <c r="BX18355" s="2"/>
    </row>
    <row r="18356" spans="76:76">
      <c r="BX18356" s="2"/>
    </row>
    <row r="18357" spans="76:76">
      <c r="BX18357" s="2"/>
    </row>
    <row r="18358" spans="76:76">
      <c r="BX18358" s="2"/>
    </row>
    <row r="18359" spans="76:76">
      <c r="BX18359" s="2"/>
    </row>
    <row r="18360" spans="76:76">
      <c r="BX18360" s="2"/>
    </row>
    <row r="18361" spans="76:76">
      <c r="BX18361" s="2"/>
    </row>
    <row r="18362" spans="76:76">
      <c r="BX18362" s="2"/>
    </row>
    <row r="18363" spans="76:76">
      <c r="BX18363" s="2"/>
    </row>
    <row r="18364" spans="76:76">
      <c r="BX18364" s="2"/>
    </row>
    <row r="18365" spans="76:76">
      <c r="BX18365" s="2"/>
    </row>
    <row r="18366" spans="76:76">
      <c r="BX18366" s="2"/>
    </row>
    <row r="18367" spans="76:76">
      <c r="BX18367" s="2"/>
    </row>
    <row r="18368" spans="76:76">
      <c r="BX18368" s="2"/>
    </row>
    <row r="18369" spans="76:76">
      <c r="BX18369" s="2"/>
    </row>
    <row r="18370" spans="76:76">
      <c r="BX18370" s="2"/>
    </row>
    <row r="18371" spans="76:76">
      <c r="BX18371" s="2"/>
    </row>
    <row r="18372" spans="76:76">
      <c r="BX18372" s="2"/>
    </row>
    <row r="18373" spans="76:76">
      <c r="BX18373" s="2"/>
    </row>
    <row r="18374" spans="76:76">
      <c r="BX18374" s="2"/>
    </row>
    <row r="18375" spans="76:76">
      <c r="BX18375" s="2"/>
    </row>
    <row r="18376" spans="76:76">
      <c r="BX18376" s="2"/>
    </row>
    <row r="18377" spans="76:76">
      <c r="BX18377" s="2"/>
    </row>
    <row r="18378" spans="76:76">
      <c r="BX18378" s="2"/>
    </row>
    <row r="18379" spans="76:76">
      <c r="BX18379" s="2"/>
    </row>
    <row r="18380" spans="76:76">
      <c r="BX18380" s="2"/>
    </row>
    <row r="18381" spans="76:76">
      <c r="BX18381" s="2"/>
    </row>
    <row r="18382" spans="76:76">
      <c r="BX18382" s="2"/>
    </row>
    <row r="18383" spans="76:76">
      <c r="BX18383" s="2"/>
    </row>
    <row r="18384" spans="76:76">
      <c r="BX18384" s="2"/>
    </row>
    <row r="18385" spans="76:76">
      <c r="BX18385" s="2"/>
    </row>
    <row r="18386" spans="76:76">
      <c r="BX18386" s="2"/>
    </row>
    <row r="18387" spans="76:76">
      <c r="BX18387" s="2"/>
    </row>
    <row r="18388" spans="76:76">
      <c r="BX18388" s="2"/>
    </row>
    <row r="18389" spans="76:76">
      <c r="BX18389" s="2"/>
    </row>
    <row r="18390" spans="76:76">
      <c r="BX18390" s="2"/>
    </row>
    <row r="18391" spans="76:76">
      <c r="BX18391" s="2"/>
    </row>
    <row r="18392" spans="76:76">
      <c r="BX18392" s="2"/>
    </row>
    <row r="18393" spans="76:76">
      <c r="BX18393" s="2"/>
    </row>
    <row r="18394" spans="76:76">
      <c r="BX18394" s="2"/>
    </row>
    <row r="18395" spans="76:76">
      <c r="BX18395" s="2"/>
    </row>
    <row r="18396" spans="76:76">
      <c r="BX18396" s="2"/>
    </row>
    <row r="18397" spans="76:76">
      <c r="BX18397" s="2"/>
    </row>
    <row r="18398" spans="76:76">
      <c r="BX18398" s="2"/>
    </row>
    <row r="18399" spans="76:76">
      <c r="BX18399" s="2"/>
    </row>
    <row r="18400" spans="76:76">
      <c r="BX18400" s="2"/>
    </row>
    <row r="18401" spans="76:76">
      <c r="BX18401" s="2"/>
    </row>
    <row r="18402" spans="76:76">
      <c r="BX18402" s="2"/>
    </row>
    <row r="18403" spans="76:76">
      <c r="BX18403" s="2"/>
    </row>
    <row r="18404" spans="76:76">
      <c r="BX18404" s="2"/>
    </row>
    <row r="18405" spans="76:76">
      <c r="BX18405" s="2"/>
    </row>
    <row r="18406" spans="76:76">
      <c r="BX18406" s="2"/>
    </row>
    <row r="18407" spans="76:76">
      <c r="BX18407" s="2"/>
    </row>
    <row r="18408" spans="76:76">
      <c r="BX18408" s="2"/>
    </row>
    <row r="18409" spans="76:76">
      <c r="BX18409" s="2"/>
    </row>
    <row r="18410" spans="76:76">
      <c r="BX18410" s="2"/>
    </row>
    <row r="18411" spans="76:76">
      <c r="BX18411" s="2"/>
    </row>
    <row r="18412" spans="76:76">
      <c r="BX18412" s="2"/>
    </row>
    <row r="18413" spans="76:76">
      <c r="BX18413" s="2"/>
    </row>
    <row r="18414" spans="76:76">
      <c r="BX18414" s="2"/>
    </row>
    <row r="18415" spans="76:76">
      <c r="BX18415" s="2"/>
    </row>
    <row r="18416" spans="76:76">
      <c r="BX18416" s="2"/>
    </row>
    <row r="18417" spans="76:76">
      <c r="BX18417" s="2"/>
    </row>
    <row r="18418" spans="76:76">
      <c r="BX18418" s="2"/>
    </row>
    <row r="18419" spans="76:76">
      <c r="BX18419" s="2"/>
    </row>
    <row r="18420" spans="76:76">
      <c r="BX18420" s="2"/>
    </row>
    <row r="18421" spans="76:76">
      <c r="BX18421" s="2"/>
    </row>
    <row r="18422" spans="76:76">
      <c r="BX18422" s="2"/>
    </row>
    <row r="18423" spans="76:76">
      <c r="BX18423" s="2"/>
    </row>
    <row r="18424" spans="76:76">
      <c r="BX18424" s="2"/>
    </row>
    <row r="18425" spans="76:76">
      <c r="BX18425" s="2"/>
    </row>
    <row r="18426" spans="76:76">
      <c r="BX18426" s="2"/>
    </row>
    <row r="18427" spans="76:76">
      <c r="BX18427" s="2"/>
    </row>
    <row r="18428" spans="76:76">
      <c r="BX18428" s="2"/>
    </row>
    <row r="18429" spans="76:76">
      <c r="BX18429" s="2"/>
    </row>
    <row r="18430" spans="76:76">
      <c r="BX18430" s="2"/>
    </row>
    <row r="18431" spans="76:76">
      <c r="BX18431" s="2"/>
    </row>
    <row r="18432" spans="76:76">
      <c r="BX18432" s="2"/>
    </row>
    <row r="18433" spans="76:76">
      <c r="BX18433" s="2"/>
    </row>
    <row r="18434" spans="76:76">
      <c r="BX18434" s="2"/>
    </row>
    <row r="18435" spans="76:76">
      <c r="BX18435" s="2"/>
    </row>
    <row r="18436" spans="76:76">
      <c r="BX18436" s="2"/>
    </row>
    <row r="18437" spans="76:76">
      <c r="BX18437" s="2"/>
    </row>
    <row r="18438" spans="76:76">
      <c r="BX18438" s="2"/>
    </row>
    <row r="18439" spans="76:76">
      <c r="BX18439" s="2"/>
    </row>
    <row r="18440" spans="76:76">
      <c r="BX18440" s="2"/>
    </row>
    <row r="18441" spans="76:76">
      <c r="BX18441" s="2"/>
    </row>
    <row r="18442" spans="76:76">
      <c r="BX18442" s="2"/>
    </row>
    <row r="18443" spans="76:76">
      <c r="BX18443" s="2"/>
    </row>
    <row r="18444" spans="76:76">
      <c r="BX18444" s="2"/>
    </row>
    <row r="18445" spans="76:76">
      <c r="BX18445" s="2"/>
    </row>
    <row r="18446" spans="76:76">
      <c r="BX18446" s="2"/>
    </row>
    <row r="18447" spans="76:76">
      <c r="BX18447" s="2"/>
    </row>
    <row r="18448" spans="76:76">
      <c r="BX18448" s="2"/>
    </row>
    <row r="18449" spans="76:76">
      <c r="BX18449" s="2"/>
    </row>
    <row r="18450" spans="76:76">
      <c r="BX18450" s="2"/>
    </row>
    <row r="18451" spans="76:76">
      <c r="BX18451" s="2"/>
    </row>
    <row r="18452" spans="76:76">
      <c r="BX18452" s="2"/>
    </row>
    <row r="18453" spans="76:76">
      <c r="BX18453" s="2"/>
    </row>
    <row r="18454" spans="76:76">
      <c r="BX18454" s="2"/>
    </row>
    <row r="18455" spans="76:76">
      <c r="BX18455" s="2"/>
    </row>
    <row r="18456" spans="76:76">
      <c r="BX18456" s="2"/>
    </row>
    <row r="18457" spans="76:76">
      <c r="BX18457" s="2"/>
    </row>
    <row r="18458" spans="76:76">
      <c r="BX18458" s="2"/>
    </row>
    <row r="18459" spans="76:76">
      <c r="BX18459" s="2"/>
    </row>
    <row r="18460" spans="76:76">
      <c r="BX18460" s="2"/>
    </row>
    <row r="18461" spans="76:76">
      <c r="BX18461" s="2"/>
    </row>
    <row r="18462" spans="76:76">
      <c r="BX18462" s="2"/>
    </row>
    <row r="18463" spans="76:76">
      <c r="BX18463" s="2"/>
    </row>
    <row r="18464" spans="76:76">
      <c r="BX18464" s="2"/>
    </row>
    <row r="18465" spans="76:76">
      <c r="BX18465" s="2"/>
    </row>
    <row r="18466" spans="76:76">
      <c r="BX18466" s="2"/>
    </row>
    <row r="18467" spans="76:76">
      <c r="BX18467" s="2"/>
    </row>
    <row r="18468" spans="76:76">
      <c r="BX18468" s="2"/>
    </row>
    <row r="18469" spans="76:76">
      <c r="BX18469" s="2"/>
    </row>
    <row r="18470" spans="76:76">
      <c r="BX18470" s="2"/>
    </row>
    <row r="18471" spans="76:76">
      <c r="BX18471" s="2"/>
    </row>
    <row r="18472" spans="76:76">
      <c r="BX18472" s="2"/>
    </row>
    <row r="18473" spans="76:76">
      <c r="BX18473" s="2"/>
    </row>
    <row r="18474" spans="76:76">
      <c r="BX18474" s="2"/>
    </row>
    <row r="18475" spans="76:76">
      <c r="BX18475" s="2"/>
    </row>
    <row r="18476" spans="76:76">
      <c r="BX18476" s="2"/>
    </row>
    <row r="18477" spans="76:76">
      <c r="BX18477" s="2"/>
    </row>
    <row r="18478" spans="76:76">
      <c r="BX18478" s="2"/>
    </row>
    <row r="18479" spans="76:76">
      <c r="BX18479" s="2"/>
    </row>
    <row r="18480" spans="76:76">
      <c r="BX18480" s="2"/>
    </row>
    <row r="18481" spans="76:76">
      <c r="BX18481" s="2"/>
    </row>
    <row r="18482" spans="76:76">
      <c r="BX18482" s="2"/>
    </row>
    <row r="18483" spans="76:76">
      <c r="BX18483" s="2"/>
    </row>
    <row r="18484" spans="76:76">
      <c r="BX18484" s="2"/>
    </row>
    <row r="18485" spans="76:76">
      <c r="BX18485" s="2"/>
    </row>
    <row r="18486" spans="76:76">
      <c r="BX18486" s="2"/>
    </row>
    <row r="18487" spans="76:76">
      <c r="BX18487" s="2"/>
    </row>
    <row r="18488" spans="76:76">
      <c r="BX18488" s="2"/>
    </row>
    <row r="18489" spans="76:76">
      <c r="BX18489" s="2"/>
    </row>
    <row r="18490" spans="76:76">
      <c r="BX18490" s="2"/>
    </row>
    <row r="18491" spans="76:76">
      <c r="BX18491" s="2"/>
    </row>
    <row r="18492" spans="76:76">
      <c r="BX18492" s="2"/>
    </row>
    <row r="18493" spans="76:76">
      <c r="BX18493" s="2"/>
    </row>
    <row r="18494" spans="76:76">
      <c r="BX18494" s="2"/>
    </row>
    <row r="18495" spans="76:76">
      <c r="BX18495" s="2"/>
    </row>
    <row r="18496" spans="76:76">
      <c r="BX18496" s="2"/>
    </row>
    <row r="18497" spans="76:76">
      <c r="BX18497" s="2"/>
    </row>
    <row r="18498" spans="76:76">
      <c r="BX18498" s="2"/>
    </row>
    <row r="18499" spans="76:76">
      <c r="BX18499" s="2"/>
    </row>
    <row r="18500" spans="76:76">
      <c r="BX18500" s="2"/>
    </row>
    <row r="18501" spans="76:76">
      <c r="BX18501" s="2"/>
    </row>
    <row r="18502" spans="76:76">
      <c r="BX18502" s="2"/>
    </row>
    <row r="18503" spans="76:76">
      <c r="BX18503" s="2"/>
    </row>
    <row r="18504" spans="76:76">
      <c r="BX18504" s="2"/>
    </row>
    <row r="18505" spans="76:76">
      <c r="BX18505" s="2"/>
    </row>
    <row r="18506" spans="76:76">
      <c r="BX18506" s="2"/>
    </row>
    <row r="18507" spans="76:76">
      <c r="BX18507" s="2"/>
    </row>
    <row r="18508" spans="76:76">
      <c r="BX18508" s="2"/>
    </row>
    <row r="18509" spans="76:76">
      <c r="BX18509" s="2"/>
    </row>
    <row r="18510" spans="76:76">
      <c r="BX18510" s="2"/>
    </row>
    <row r="18511" spans="76:76">
      <c r="BX18511" s="2"/>
    </row>
    <row r="18512" spans="76:76">
      <c r="BX18512" s="2"/>
    </row>
    <row r="18513" spans="76:76">
      <c r="BX18513" s="2"/>
    </row>
    <row r="18514" spans="76:76">
      <c r="BX18514" s="2"/>
    </row>
    <row r="18515" spans="76:76">
      <c r="BX18515" s="2"/>
    </row>
    <row r="18516" spans="76:76">
      <c r="BX18516" s="2"/>
    </row>
    <row r="18517" spans="76:76">
      <c r="BX18517" s="2"/>
    </row>
    <row r="18518" spans="76:76">
      <c r="BX18518" s="2"/>
    </row>
    <row r="18519" spans="76:76">
      <c r="BX18519" s="2"/>
    </row>
    <row r="18520" spans="76:76">
      <c r="BX18520" s="2"/>
    </row>
    <row r="18521" spans="76:76">
      <c r="BX18521" s="2"/>
    </row>
    <row r="18522" spans="76:76">
      <c r="BX18522" s="2"/>
    </row>
    <row r="18523" spans="76:76">
      <c r="BX18523" s="2"/>
    </row>
    <row r="18524" spans="76:76">
      <c r="BX18524" s="2"/>
    </row>
    <row r="18525" spans="76:76">
      <c r="BX18525" s="2"/>
    </row>
    <row r="18526" spans="76:76">
      <c r="BX18526" s="2"/>
    </row>
    <row r="18527" spans="76:76">
      <c r="BX18527" s="2"/>
    </row>
    <row r="18528" spans="76:76">
      <c r="BX18528" s="2"/>
    </row>
    <row r="18529" spans="76:76">
      <c r="BX18529" s="2"/>
    </row>
    <row r="18530" spans="76:76">
      <c r="BX18530" s="2"/>
    </row>
    <row r="18531" spans="76:76">
      <c r="BX18531" s="2"/>
    </row>
    <row r="18532" spans="76:76">
      <c r="BX18532" s="2"/>
    </row>
    <row r="18533" spans="76:76">
      <c r="BX18533" s="2"/>
    </row>
    <row r="18534" spans="76:76">
      <c r="BX18534" s="2"/>
    </row>
    <row r="18535" spans="76:76">
      <c r="BX18535" s="2"/>
    </row>
    <row r="18536" spans="76:76">
      <c r="BX18536" s="2"/>
    </row>
    <row r="18537" spans="76:76">
      <c r="BX18537" s="2"/>
    </row>
    <row r="18538" spans="76:76">
      <c r="BX18538" s="2"/>
    </row>
    <row r="18539" spans="76:76">
      <c r="BX18539" s="2"/>
    </row>
    <row r="18540" spans="76:76">
      <c r="BX18540" s="2"/>
    </row>
    <row r="18541" spans="76:76">
      <c r="BX18541" s="2"/>
    </row>
    <row r="18542" spans="76:76">
      <c r="BX18542" s="2"/>
    </row>
    <row r="18543" spans="76:76">
      <c r="BX18543" s="2"/>
    </row>
    <row r="18544" spans="76:76">
      <c r="BX18544" s="2"/>
    </row>
    <row r="18545" spans="76:76">
      <c r="BX18545" s="2"/>
    </row>
    <row r="18546" spans="76:76">
      <c r="BX18546" s="2"/>
    </row>
    <row r="18547" spans="76:76">
      <c r="BX18547" s="2"/>
    </row>
    <row r="18548" spans="76:76">
      <c r="BX18548" s="2"/>
    </row>
    <row r="18549" spans="76:76">
      <c r="BX18549" s="2"/>
    </row>
    <row r="18550" spans="76:76">
      <c r="BX18550" s="2"/>
    </row>
    <row r="18551" spans="76:76">
      <c r="BX18551" s="2"/>
    </row>
    <row r="18552" spans="76:76">
      <c r="BX18552" s="2"/>
    </row>
    <row r="18553" spans="76:76">
      <c r="BX18553" s="2"/>
    </row>
    <row r="18554" spans="76:76">
      <c r="BX18554" s="2"/>
    </row>
    <row r="18555" spans="76:76">
      <c r="BX18555" s="2"/>
    </row>
    <row r="18556" spans="76:76">
      <c r="BX18556" s="2"/>
    </row>
    <row r="18557" spans="76:76">
      <c r="BX18557" s="2"/>
    </row>
    <row r="18558" spans="76:76">
      <c r="BX18558" s="2"/>
    </row>
    <row r="18559" spans="76:76">
      <c r="BX18559" s="2"/>
    </row>
    <row r="18560" spans="76:76">
      <c r="BX18560" s="2"/>
    </row>
    <row r="18561" spans="76:76">
      <c r="BX18561" s="2"/>
    </row>
    <row r="18562" spans="76:76">
      <c r="BX18562" s="2"/>
    </row>
    <row r="18563" spans="76:76">
      <c r="BX18563" s="2"/>
    </row>
    <row r="18564" spans="76:76">
      <c r="BX18564" s="2"/>
    </row>
    <row r="18565" spans="76:76">
      <c r="BX18565" s="2"/>
    </row>
    <row r="18566" spans="76:76">
      <c r="BX18566" s="2"/>
    </row>
    <row r="18567" spans="76:76">
      <c r="BX18567" s="2"/>
    </row>
    <row r="18568" spans="76:76">
      <c r="BX18568" s="2"/>
    </row>
    <row r="18569" spans="76:76">
      <c r="BX18569" s="2"/>
    </row>
    <row r="18570" spans="76:76">
      <c r="BX18570" s="2"/>
    </row>
    <row r="18571" spans="76:76">
      <c r="BX18571" s="2"/>
    </row>
    <row r="18572" spans="76:76">
      <c r="BX18572" s="2"/>
    </row>
    <row r="18573" spans="76:76">
      <c r="BX18573" s="2"/>
    </row>
    <row r="18574" spans="76:76">
      <c r="BX18574" s="2"/>
    </row>
    <row r="18575" spans="76:76">
      <c r="BX18575" s="2"/>
    </row>
    <row r="18576" spans="76:76">
      <c r="BX18576" s="2"/>
    </row>
    <row r="18577" spans="76:76">
      <c r="BX18577" s="2"/>
    </row>
    <row r="18578" spans="76:76">
      <c r="BX18578" s="2"/>
    </row>
    <row r="18579" spans="76:76">
      <c r="BX18579" s="2"/>
    </row>
    <row r="18580" spans="76:76">
      <c r="BX18580" s="2"/>
    </row>
    <row r="18581" spans="76:76">
      <c r="BX18581" s="2"/>
    </row>
    <row r="18582" spans="76:76">
      <c r="BX18582" s="2"/>
    </row>
    <row r="18583" spans="76:76">
      <c r="BX18583" s="2"/>
    </row>
    <row r="18584" spans="76:76">
      <c r="BX18584" s="2"/>
    </row>
    <row r="18585" spans="76:76">
      <c r="BX18585" s="2"/>
    </row>
    <row r="18586" spans="76:76">
      <c r="BX18586" s="2"/>
    </row>
    <row r="18587" spans="76:76">
      <c r="BX18587" s="2"/>
    </row>
    <row r="18588" spans="76:76">
      <c r="BX18588" s="2"/>
    </row>
    <row r="18589" spans="76:76">
      <c r="BX18589" s="2"/>
    </row>
    <row r="18590" spans="76:76">
      <c r="BX18590" s="2"/>
    </row>
    <row r="18591" spans="76:76">
      <c r="BX18591" s="2"/>
    </row>
    <row r="18592" spans="76:76">
      <c r="BX18592" s="2"/>
    </row>
    <row r="18593" spans="76:76">
      <c r="BX18593" s="2"/>
    </row>
    <row r="18594" spans="76:76">
      <c r="BX18594" s="2"/>
    </row>
    <row r="18595" spans="76:76">
      <c r="BX18595" s="2"/>
    </row>
    <row r="18596" spans="76:76">
      <c r="BX18596" s="2"/>
    </row>
    <row r="18597" spans="76:76">
      <c r="BX18597" s="2"/>
    </row>
    <row r="18598" spans="76:76">
      <c r="BX18598" s="2"/>
    </row>
    <row r="18599" spans="76:76">
      <c r="BX18599" s="2"/>
    </row>
    <row r="18600" spans="76:76">
      <c r="BX18600" s="2"/>
    </row>
    <row r="18601" spans="76:76">
      <c r="BX18601" s="2"/>
    </row>
    <row r="18602" spans="76:76">
      <c r="BX18602" s="2"/>
    </row>
    <row r="18603" spans="76:76">
      <c r="BX18603" s="2"/>
    </row>
    <row r="18604" spans="76:76">
      <c r="BX18604" s="2"/>
    </row>
    <row r="18605" spans="76:76">
      <c r="BX18605" s="2"/>
    </row>
    <row r="18606" spans="76:76">
      <c r="BX18606" s="2"/>
    </row>
    <row r="18607" spans="76:76">
      <c r="BX18607" s="2"/>
    </row>
    <row r="18608" spans="76:76">
      <c r="BX18608" s="2"/>
    </row>
    <row r="18609" spans="76:76">
      <c r="BX18609" s="2"/>
    </row>
    <row r="18610" spans="76:76">
      <c r="BX18610" s="2"/>
    </row>
    <row r="18611" spans="76:76">
      <c r="BX18611" s="2"/>
    </row>
    <row r="18612" spans="76:76">
      <c r="BX18612" s="2"/>
    </row>
    <row r="18613" spans="76:76">
      <c r="BX18613" s="2"/>
    </row>
    <row r="18614" spans="76:76">
      <c r="BX18614" s="2"/>
    </row>
    <row r="18615" spans="76:76">
      <c r="BX18615" s="2"/>
    </row>
    <row r="18616" spans="76:76">
      <c r="BX18616" s="2"/>
    </row>
    <row r="18617" spans="76:76">
      <c r="BX18617" s="2"/>
    </row>
    <row r="18618" spans="76:76">
      <c r="BX18618" s="2"/>
    </row>
    <row r="18619" spans="76:76">
      <c r="BX18619" s="2"/>
    </row>
    <row r="18620" spans="76:76">
      <c r="BX18620" s="2"/>
    </row>
    <row r="18621" spans="76:76">
      <c r="BX18621" s="2"/>
    </row>
    <row r="18622" spans="76:76">
      <c r="BX18622" s="2"/>
    </row>
    <row r="18623" spans="76:76">
      <c r="BX18623" s="2"/>
    </row>
    <row r="18624" spans="76:76">
      <c r="BX18624" s="2"/>
    </row>
    <row r="18625" spans="76:76">
      <c r="BX18625" s="2"/>
    </row>
    <row r="18626" spans="76:76">
      <c r="BX18626" s="2"/>
    </row>
    <row r="18627" spans="76:76">
      <c r="BX18627" s="2"/>
    </row>
    <row r="18628" spans="76:76">
      <c r="BX18628" s="2"/>
    </row>
    <row r="18629" spans="76:76">
      <c r="BX18629" s="2"/>
    </row>
    <row r="18630" spans="76:76">
      <c r="BX18630" s="2"/>
    </row>
    <row r="18631" spans="76:76">
      <c r="BX18631" s="2"/>
    </row>
    <row r="18632" spans="76:76">
      <c r="BX18632" s="2"/>
    </row>
    <row r="18633" spans="76:76">
      <c r="BX18633" s="2"/>
    </row>
    <row r="18634" spans="76:76">
      <c r="BX18634" s="2"/>
    </row>
    <row r="18635" spans="76:76">
      <c r="BX18635" s="2"/>
    </row>
    <row r="18636" spans="76:76">
      <c r="BX18636" s="2"/>
    </row>
    <row r="18637" spans="76:76">
      <c r="BX18637" s="2"/>
    </row>
    <row r="18638" spans="76:76">
      <c r="BX18638" s="2"/>
    </row>
    <row r="18639" spans="76:76">
      <c r="BX18639" s="2"/>
    </row>
    <row r="18640" spans="76:76">
      <c r="BX18640" s="2"/>
    </row>
    <row r="18641" spans="76:76">
      <c r="BX18641" s="2"/>
    </row>
    <row r="18642" spans="76:76">
      <c r="BX18642" s="2"/>
    </row>
    <row r="18643" spans="76:76">
      <c r="BX18643" s="2"/>
    </row>
    <row r="18644" spans="76:76">
      <c r="BX18644" s="2"/>
    </row>
    <row r="18645" spans="76:76">
      <c r="BX18645" s="2"/>
    </row>
    <row r="18646" spans="76:76">
      <c r="BX18646" s="2"/>
    </row>
    <row r="18647" spans="76:76">
      <c r="BX18647" s="2"/>
    </row>
    <row r="18648" spans="76:76">
      <c r="BX18648" s="2"/>
    </row>
    <row r="18649" spans="76:76">
      <c r="BX18649" s="2"/>
    </row>
    <row r="18650" spans="76:76">
      <c r="BX18650" s="2"/>
    </row>
    <row r="18651" spans="76:76">
      <c r="BX18651" s="2"/>
    </row>
    <row r="18652" spans="76:76">
      <c r="BX18652" s="2"/>
    </row>
    <row r="18653" spans="76:76">
      <c r="BX18653" s="2"/>
    </row>
    <row r="18654" spans="76:76">
      <c r="BX18654" s="2"/>
    </row>
    <row r="18655" spans="76:76">
      <c r="BX18655" s="2"/>
    </row>
    <row r="18656" spans="76:76">
      <c r="BX18656" s="2"/>
    </row>
    <row r="18657" spans="76:76">
      <c r="BX18657" s="2"/>
    </row>
    <row r="18658" spans="76:76">
      <c r="BX18658" s="2"/>
    </row>
    <row r="18659" spans="76:76">
      <c r="BX18659" s="2"/>
    </row>
    <row r="18660" spans="76:76">
      <c r="BX18660" s="2"/>
    </row>
    <row r="18661" spans="76:76">
      <c r="BX18661" s="2"/>
    </row>
    <row r="18662" spans="76:76">
      <c r="BX18662" s="2"/>
    </row>
    <row r="18663" spans="76:76">
      <c r="BX18663" s="2"/>
    </row>
    <row r="18664" spans="76:76">
      <c r="BX18664" s="2"/>
    </row>
    <row r="18665" spans="76:76">
      <c r="BX18665" s="2"/>
    </row>
    <row r="18666" spans="76:76">
      <c r="BX18666" s="2"/>
    </row>
    <row r="18667" spans="76:76">
      <c r="BX18667" s="2"/>
    </row>
    <row r="18668" spans="76:76">
      <c r="BX18668" s="2"/>
    </row>
    <row r="18669" spans="76:76">
      <c r="BX18669" s="2"/>
    </row>
    <row r="18670" spans="76:76">
      <c r="BX18670" s="2"/>
    </row>
    <row r="18671" spans="76:76">
      <c r="BX18671" s="2"/>
    </row>
    <row r="18672" spans="76:76">
      <c r="BX18672" s="2"/>
    </row>
    <row r="18673" spans="76:76">
      <c r="BX18673" s="2"/>
    </row>
    <row r="18674" spans="76:76">
      <c r="BX18674" s="2"/>
    </row>
    <row r="18675" spans="76:76">
      <c r="BX18675" s="2"/>
    </row>
    <row r="18676" spans="76:76">
      <c r="BX18676" s="2"/>
    </row>
    <row r="18677" spans="76:76">
      <c r="BX18677" s="2"/>
    </row>
    <row r="18678" spans="76:76">
      <c r="BX18678" s="2"/>
    </row>
    <row r="18679" spans="76:76">
      <c r="BX18679" s="2"/>
    </row>
    <row r="18680" spans="76:76">
      <c r="BX18680" s="2"/>
    </row>
    <row r="18681" spans="76:76">
      <c r="BX18681" s="2"/>
    </row>
    <row r="18682" spans="76:76">
      <c r="BX18682" s="2"/>
    </row>
    <row r="18683" spans="76:76">
      <c r="BX18683" s="2"/>
    </row>
    <row r="18684" spans="76:76">
      <c r="BX18684" s="2"/>
    </row>
    <row r="18685" spans="76:76">
      <c r="BX18685" s="2"/>
    </row>
    <row r="18686" spans="76:76">
      <c r="BX18686" s="2"/>
    </row>
    <row r="18687" spans="76:76">
      <c r="BX18687" s="2"/>
    </row>
    <row r="18688" spans="76:76">
      <c r="BX18688" s="2"/>
    </row>
    <row r="18689" spans="76:76">
      <c r="BX18689" s="2"/>
    </row>
    <row r="18690" spans="76:76">
      <c r="BX18690" s="2"/>
    </row>
    <row r="18691" spans="76:76">
      <c r="BX18691" s="2"/>
    </row>
    <row r="18692" spans="76:76">
      <c r="BX18692" s="2"/>
    </row>
    <row r="18693" spans="76:76">
      <c r="BX18693" s="2"/>
    </row>
    <row r="18694" spans="76:76">
      <c r="BX18694" s="2"/>
    </row>
    <row r="18695" spans="76:76">
      <c r="BX18695" s="2"/>
    </row>
    <row r="18696" spans="76:76">
      <c r="BX18696" s="2"/>
    </row>
    <row r="18697" spans="76:76">
      <c r="BX18697" s="2"/>
    </row>
    <row r="18698" spans="76:76">
      <c r="BX18698" s="2"/>
    </row>
    <row r="18699" spans="76:76">
      <c r="BX18699" s="2"/>
    </row>
    <row r="18700" spans="76:76">
      <c r="BX18700" s="2"/>
    </row>
    <row r="18701" spans="76:76">
      <c r="BX18701" s="2"/>
    </row>
    <row r="18702" spans="76:76">
      <c r="BX18702" s="2"/>
    </row>
    <row r="18703" spans="76:76">
      <c r="BX18703" s="2"/>
    </row>
    <row r="18704" spans="76:76">
      <c r="BX18704" s="2"/>
    </row>
    <row r="18705" spans="76:76">
      <c r="BX18705" s="2"/>
    </row>
    <row r="18706" spans="76:76">
      <c r="BX18706" s="2"/>
    </row>
    <row r="18707" spans="76:76">
      <c r="BX18707" s="2"/>
    </row>
    <row r="18708" spans="76:76">
      <c r="BX18708" s="2"/>
    </row>
    <row r="18709" spans="76:76">
      <c r="BX18709" s="2"/>
    </row>
    <row r="18710" spans="76:76">
      <c r="BX18710" s="2"/>
    </row>
    <row r="18711" spans="76:76">
      <c r="BX18711" s="2"/>
    </row>
    <row r="18712" spans="76:76">
      <c r="BX18712" s="2"/>
    </row>
    <row r="18713" spans="76:76">
      <c r="BX18713" s="2"/>
    </row>
    <row r="18714" spans="76:76">
      <c r="BX18714" s="2"/>
    </row>
    <row r="18715" spans="76:76">
      <c r="BX18715" s="2"/>
    </row>
    <row r="18716" spans="76:76">
      <c r="BX18716" s="2"/>
    </row>
    <row r="18717" spans="76:76">
      <c r="BX18717" s="2"/>
    </row>
    <row r="18718" spans="76:76">
      <c r="BX18718" s="2"/>
    </row>
    <row r="18719" spans="76:76">
      <c r="BX18719" s="2"/>
    </row>
    <row r="18720" spans="76:76">
      <c r="BX18720" s="2"/>
    </row>
    <row r="18721" spans="76:76">
      <c r="BX18721" s="2"/>
    </row>
    <row r="18722" spans="76:76">
      <c r="BX18722" s="2"/>
    </row>
    <row r="18723" spans="76:76">
      <c r="BX18723" s="2"/>
    </row>
    <row r="18724" spans="76:76">
      <c r="BX18724" s="2"/>
    </row>
    <row r="18725" spans="76:76">
      <c r="BX18725" s="2"/>
    </row>
    <row r="18726" spans="76:76">
      <c r="BX18726" s="2"/>
    </row>
    <row r="18727" spans="76:76">
      <c r="BX18727" s="2"/>
    </row>
    <row r="18728" spans="76:76">
      <c r="BX18728" s="2"/>
    </row>
    <row r="18729" spans="76:76">
      <c r="BX18729" s="2"/>
    </row>
    <row r="18730" spans="76:76">
      <c r="BX18730" s="2"/>
    </row>
    <row r="18731" spans="76:76">
      <c r="BX18731" s="2"/>
    </row>
    <row r="18732" spans="76:76">
      <c r="BX18732" s="2"/>
    </row>
    <row r="18733" spans="76:76">
      <c r="BX18733" s="2"/>
    </row>
    <row r="18734" spans="76:76">
      <c r="BX18734" s="2"/>
    </row>
    <row r="18735" spans="76:76">
      <c r="BX18735" s="2"/>
    </row>
    <row r="18736" spans="76:76">
      <c r="BX18736" s="2"/>
    </row>
    <row r="18737" spans="76:76">
      <c r="BX18737" s="2"/>
    </row>
    <row r="18738" spans="76:76">
      <c r="BX18738" s="2"/>
    </row>
    <row r="18739" spans="76:76">
      <c r="BX18739" s="2"/>
    </row>
    <row r="18740" spans="76:76">
      <c r="BX18740" s="2"/>
    </row>
    <row r="18741" spans="76:76">
      <c r="BX18741" s="2"/>
    </row>
    <row r="18742" spans="76:76">
      <c r="BX18742" s="2"/>
    </row>
    <row r="18743" spans="76:76">
      <c r="BX18743" s="2"/>
    </row>
    <row r="18744" spans="76:76">
      <c r="BX18744" s="2"/>
    </row>
    <row r="18745" spans="76:76">
      <c r="BX18745" s="2"/>
    </row>
    <row r="18746" spans="76:76">
      <c r="BX18746" s="2"/>
    </row>
    <row r="18747" spans="76:76">
      <c r="BX18747" s="2"/>
    </row>
    <row r="18748" spans="76:76">
      <c r="BX18748" s="2"/>
    </row>
    <row r="18749" spans="76:76">
      <c r="BX18749" s="2"/>
    </row>
    <row r="18750" spans="76:76">
      <c r="BX18750" s="2"/>
    </row>
    <row r="18751" spans="76:76">
      <c r="BX18751" s="2"/>
    </row>
    <row r="18752" spans="76:76">
      <c r="BX18752" s="2"/>
    </row>
    <row r="18753" spans="76:76">
      <c r="BX18753" s="2"/>
    </row>
    <row r="18754" spans="76:76">
      <c r="BX18754" s="2"/>
    </row>
    <row r="18755" spans="76:76">
      <c r="BX18755" s="2"/>
    </row>
    <row r="18756" spans="76:76">
      <c r="BX18756" s="2"/>
    </row>
    <row r="18757" spans="76:76">
      <c r="BX18757" s="2"/>
    </row>
    <row r="18758" spans="76:76">
      <c r="BX18758" s="2"/>
    </row>
    <row r="18759" spans="76:76">
      <c r="BX18759" s="2"/>
    </row>
    <row r="18760" spans="76:76">
      <c r="BX18760" s="2"/>
    </row>
    <row r="18761" spans="76:76">
      <c r="BX18761" s="2"/>
    </row>
    <row r="18762" spans="76:76">
      <c r="BX18762" s="2"/>
    </row>
    <row r="18763" spans="76:76">
      <c r="BX18763" s="2"/>
    </row>
    <row r="18764" spans="76:76">
      <c r="BX18764" s="2"/>
    </row>
    <row r="18765" spans="76:76">
      <c r="BX18765" s="2"/>
    </row>
    <row r="18766" spans="76:76">
      <c r="BX18766" s="2"/>
    </row>
    <row r="18767" spans="76:76">
      <c r="BX18767" s="2"/>
    </row>
    <row r="18768" spans="76:76">
      <c r="BX18768" s="2"/>
    </row>
    <row r="18769" spans="76:76">
      <c r="BX18769" s="2"/>
    </row>
    <row r="18770" spans="76:76">
      <c r="BX18770" s="2"/>
    </row>
    <row r="18771" spans="76:76">
      <c r="BX18771" s="2"/>
    </row>
    <row r="18772" spans="76:76">
      <c r="BX18772" s="2"/>
    </row>
    <row r="18773" spans="76:76">
      <c r="BX18773" s="2"/>
    </row>
    <row r="18774" spans="76:76">
      <c r="BX18774" s="2"/>
    </row>
    <row r="18775" spans="76:76">
      <c r="BX18775" s="2"/>
    </row>
    <row r="18776" spans="76:76">
      <c r="BX18776" s="2"/>
    </row>
    <row r="18777" spans="76:76">
      <c r="BX18777" s="2"/>
    </row>
    <row r="18778" spans="76:76">
      <c r="BX18778" s="2"/>
    </row>
    <row r="18779" spans="76:76">
      <c r="BX18779" s="2"/>
    </row>
    <row r="18780" spans="76:76">
      <c r="BX18780" s="2"/>
    </row>
    <row r="18781" spans="76:76">
      <c r="BX18781" s="2"/>
    </row>
    <row r="18782" spans="76:76">
      <c r="BX18782" s="2"/>
    </row>
    <row r="18783" spans="76:76">
      <c r="BX18783" s="2"/>
    </row>
    <row r="18784" spans="76:76">
      <c r="BX18784" s="2"/>
    </row>
    <row r="18785" spans="76:76">
      <c r="BX18785" s="2"/>
    </row>
    <row r="18786" spans="76:76">
      <c r="BX18786" s="2"/>
    </row>
    <row r="18787" spans="76:76">
      <c r="BX18787" s="2"/>
    </row>
    <row r="18788" spans="76:76">
      <c r="BX18788" s="2"/>
    </row>
    <row r="18789" spans="76:76">
      <c r="BX18789" s="2"/>
    </row>
    <row r="18790" spans="76:76">
      <c r="BX18790" s="2"/>
    </row>
    <row r="18791" spans="76:76">
      <c r="BX18791" s="2"/>
    </row>
    <row r="18792" spans="76:76">
      <c r="BX18792" s="2"/>
    </row>
    <row r="18793" spans="76:76">
      <c r="BX18793" s="2"/>
    </row>
    <row r="18794" spans="76:76">
      <c r="BX18794" s="2"/>
    </row>
    <row r="18795" spans="76:76">
      <c r="BX18795" s="2"/>
    </row>
    <row r="18796" spans="76:76">
      <c r="BX18796" s="2"/>
    </row>
    <row r="18797" spans="76:76">
      <c r="BX18797" s="2"/>
    </row>
    <row r="18798" spans="76:76">
      <c r="BX18798" s="2"/>
    </row>
    <row r="18799" spans="76:76">
      <c r="BX18799" s="2"/>
    </row>
    <row r="18800" spans="76:76">
      <c r="BX18800" s="2"/>
    </row>
    <row r="18801" spans="76:76">
      <c r="BX18801" s="2"/>
    </row>
    <row r="18802" spans="76:76">
      <c r="BX18802" s="2"/>
    </row>
    <row r="18803" spans="76:76">
      <c r="BX18803" s="2"/>
    </row>
    <row r="18804" spans="76:76">
      <c r="BX18804" s="2"/>
    </row>
    <row r="18805" spans="76:76">
      <c r="BX18805" s="2"/>
    </row>
    <row r="18806" spans="76:76">
      <c r="BX18806" s="2"/>
    </row>
    <row r="18807" spans="76:76">
      <c r="BX18807" s="2"/>
    </row>
    <row r="18808" spans="76:76">
      <c r="BX18808" s="2"/>
    </row>
    <row r="18809" spans="76:76">
      <c r="BX18809" s="2"/>
    </row>
    <row r="18810" spans="76:76">
      <c r="BX18810" s="2"/>
    </row>
    <row r="18811" spans="76:76">
      <c r="BX18811" s="2"/>
    </row>
    <row r="18812" spans="76:76">
      <c r="BX18812" s="2"/>
    </row>
    <row r="18813" spans="76:76">
      <c r="BX18813" s="2"/>
    </row>
    <row r="18814" spans="76:76">
      <c r="BX18814" s="2"/>
    </row>
    <row r="18815" spans="76:76">
      <c r="BX18815" s="2"/>
    </row>
    <row r="18816" spans="76:76">
      <c r="BX18816" s="2"/>
    </row>
    <row r="18817" spans="76:76">
      <c r="BX18817" s="2"/>
    </row>
    <row r="18818" spans="76:76">
      <c r="BX18818" s="2"/>
    </row>
    <row r="18819" spans="76:76">
      <c r="BX18819" s="2"/>
    </row>
    <row r="18820" spans="76:76">
      <c r="BX18820" s="2"/>
    </row>
    <row r="18821" spans="76:76">
      <c r="BX18821" s="2"/>
    </row>
    <row r="18822" spans="76:76">
      <c r="BX18822" s="2"/>
    </row>
    <row r="18823" spans="76:76">
      <c r="BX18823" s="2"/>
    </row>
    <row r="18824" spans="76:76">
      <c r="BX18824" s="2"/>
    </row>
    <row r="18825" spans="76:76">
      <c r="BX18825" s="2"/>
    </row>
    <row r="18826" spans="76:76">
      <c r="BX18826" s="2"/>
    </row>
    <row r="18827" spans="76:76">
      <c r="BX18827" s="2"/>
    </row>
    <row r="18828" spans="76:76">
      <c r="BX18828" s="2"/>
    </row>
    <row r="18829" spans="76:76">
      <c r="BX18829" s="2"/>
    </row>
    <row r="18830" spans="76:76">
      <c r="BX18830" s="2"/>
    </row>
    <row r="18831" spans="76:76">
      <c r="BX18831" s="2"/>
    </row>
    <row r="18832" spans="76:76">
      <c r="BX18832" s="2"/>
    </row>
    <row r="18833" spans="76:76">
      <c r="BX18833" s="2"/>
    </row>
    <row r="18834" spans="76:76">
      <c r="BX18834" s="2"/>
    </row>
    <row r="18835" spans="76:76">
      <c r="BX18835" s="2"/>
    </row>
    <row r="18836" spans="76:76">
      <c r="BX18836" s="2"/>
    </row>
    <row r="18837" spans="76:76">
      <c r="BX18837" s="2"/>
    </row>
    <row r="18838" spans="76:76">
      <c r="BX18838" s="2"/>
    </row>
    <row r="18839" spans="76:76">
      <c r="BX18839" s="2"/>
    </row>
    <row r="18840" spans="76:76">
      <c r="BX18840" s="2"/>
    </row>
    <row r="18841" spans="76:76">
      <c r="BX18841" s="2"/>
    </row>
    <row r="18842" spans="76:76">
      <c r="BX18842" s="2"/>
    </row>
    <row r="18843" spans="76:76">
      <c r="BX18843" s="2"/>
    </row>
    <row r="18844" spans="76:76">
      <c r="BX18844" s="2"/>
    </row>
    <row r="18845" spans="76:76">
      <c r="BX18845" s="2"/>
    </row>
    <row r="18846" spans="76:76">
      <c r="BX18846" s="2"/>
    </row>
    <row r="18847" spans="76:76">
      <c r="BX18847" s="2"/>
    </row>
    <row r="18848" spans="76:76">
      <c r="BX18848" s="2"/>
    </row>
    <row r="18849" spans="76:76">
      <c r="BX18849" s="2"/>
    </row>
    <row r="18850" spans="76:76">
      <c r="BX18850" s="2"/>
    </row>
    <row r="18851" spans="76:76">
      <c r="BX18851" s="2"/>
    </row>
    <row r="18852" spans="76:76">
      <c r="BX18852" s="2"/>
    </row>
    <row r="18853" spans="76:76">
      <c r="BX18853" s="2"/>
    </row>
    <row r="18854" spans="76:76">
      <c r="BX18854" s="2"/>
    </row>
    <row r="18855" spans="76:76">
      <c r="BX18855" s="2"/>
    </row>
    <row r="18856" spans="76:76">
      <c r="BX18856" s="2"/>
    </row>
    <row r="18857" spans="76:76">
      <c r="BX18857" s="2"/>
    </row>
    <row r="18858" spans="76:76">
      <c r="BX18858" s="2"/>
    </row>
    <row r="18859" spans="76:76">
      <c r="BX18859" s="2"/>
    </row>
    <row r="18860" spans="76:76">
      <c r="BX18860" s="2"/>
    </row>
    <row r="18861" spans="76:76">
      <c r="BX18861" s="2"/>
    </row>
    <row r="18862" spans="76:76">
      <c r="BX18862" s="2"/>
    </row>
    <row r="18863" spans="76:76">
      <c r="BX18863" s="2"/>
    </row>
    <row r="18864" spans="76:76">
      <c r="BX18864" s="2"/>
    </row>
    <row r="18865" spans="76:76">
      <c r="BX18865" s="2"/>
    </row>
    <row r="18866" spans="76:76">
      <c r="BX18866" s="2"/>
    </row>
    <row r="18867" spans="76:76">
      <c r="BX18867" s="2"/>
    </row>
    <row r="18868" spans="76:76">
      <c r="BX18868" s="2"/>
    </row>
    <row r="18869" spans="76:76">
      <c r="BX18869" s="2"/>
    </row>
    <row r="18870" spans="76:76">
      <c r="BX18870" s="2"/>
    </row>
    <row r="18871" spans="76:76">
      <c r="BX18871" s="2"/>
    </row>
    <row r="18872" spans="76:76">
      <c r="BX18872" s="2"/>
    </row>
    <row r="18873" spans="76:76">
      <c r="BX18873" s="2"/>
    </row>
    <row r="18874" spans="76:76">
      <c r="BX18874" s="2"/>
    </row>
    <row r="18875" spans="76:76">
      <c r="BX18875" s="2"/>
    </row>
    <row r="18876" spans="76:76">
      <c r="BX18876" s="2"/>
    </row>
    <row r="18877" spans="76:76">
      <c r="BX18877" s="2"/>
    </row>
    <row r="18878" spans="76:76">
      <c r="BX18878" s="2"/>
    </row>
    <row r="18879" spans="76:76">
      <c r="BX18879" s="2"/>
    </row>
    <row r="18880" spans="76:76">
      <c r="BX18880" s="2"/>
    </row>
    <row r="18881" spans="76:76">
      <c r="BX18881" s="2"/>
    </row>
    <row r="18882" spans="76:76">
      <c r="BX18882" s="2"/>
    </row>
    <row r="18883" spans="76:76">
      <c r="BX18883" s="2"/>
    </row>
    <row r="18884" spans="76:76">
      <c r="BX18884" s="2"/>
    </row>
    <row r="18885" spans="76:76">
      <c r="BX18885" s="2"/>
    </row>
    <row r="18886" spans="76:76">
      <c r="BX18886" s="2"/>
    </row>
    <row r="18887" spans="76:76">
      <c r="BX18887" s="2"/>
    </row>
    <row r="18888" spans="76:76">
      <c r="BX18888" s="2"/>
    </row>
    <row r="18889" spans="76:76">
      <c r="BX18889" s="2"/>
    </row>
    <row r="18890" spans="76:76">
      <c r="BX18890" s="2"/>
    </row>
    <row r="18891" spans="76:76">
      <c r="BX18891" s="2"/>
    </row>
    <row r="18892" spans="76:76">
      <c r="BX18892" s="2"/>
    </row>
    <row r="18893" spans="76:76">
      <c r="BX18893" s="2"/>
    </row>
    <row r="18894" spans="76:76">
      <c r="BX18894" s="2"/>
    </row>
    <row r="18895" spans="76:76">
      <c r="BX18895" s="2"/>
    </row>
    <row r="18896" spans="76:76">
      <c r="BX18896" s="2"/>
    </row>
    <row r="18897" spans="76:76">
      <c r="BX18897" s="2"/>
    </row>
    <row r="18898" spans="76:76">
      <c r="BX18898" s="2"/>
    </row>
    <row r="18899" spans="76:76">
      <c r="BX18899" s="2"/>
    </row>
    <row r="18900" spans="76:76">
      <c r="BX18900" s="2"/>
    </row>
    <row r="18901" spans="76:76">
      <c r="BX18901" s="2"/>
    </row>
    <row r="18902" spans="76:76">
      <c r="BX18902" s="2"/>
    </row>
    <row r="18903" spans="76:76">
      <c r="BX18903" s="2"/>
    </row>
    <row r="18904" spans="76:76">
      <c r="BX18904" s="2"/>
    </row>
    <row r="18905" spans="76:76">
      <c r="BX18905" s="2"/>
    </row>
    <row r="18906" spans="76:76">
      <c r="BX18906" s="2"/>
    </row>
    <row r="18907" spans="76:76">
      <c r="BX18907" s="2"/>
    </row>
    <row r="18908" spans="76:76">
      <c r="BX18908" s="2"/>
    </row>
    <row r="18909" spans="76:76">
      <c r="BX18909" s="2"/>
    </row>
    <row r="18910" spans="76:76">
      <c r="BX18910" s="2"/>
    </row>
    <row r="18911" spans="76:76">
      <c r="BX18911" s="2"/>
    </row>
    <row r="18912" spans="76:76">
      <c r="BX18912" s="2"/>
    </row>
    <row r="18913" spans="76:76">
      <c r="BX18913" s="2"/>
    </row>
    <row r="18914" spans="76:76">
      <c r="BX18914" s="2"/>
    </row>
    <row r="18915" spans="76:76">
      <c r="BX18915" s="2"/>
    </row>
    <row r="18916" spans="76:76">
      <c r="BX18916" s="2"/>
    </row>
    <row r="18917" spans="76:76">
      <c r="BX18917" s="2"/>
    </row>
    <row r="18918" spans="76:76">
      <c r="BX18918" s="2"/>
    </row>
    <row r="18919" spans="76:76">
      <c r="BX18919" s="2"/>
    </row>
    <row r="18920" spans="76:76">
      <c r="BX18920" s="2"/>
    </row>
    <row r="18921" spans="76:76">
      <c r="BX18921" s="2"/>
    </row>
    <row r="18922" spans="76:76">
      <c r="BX18922" s="2"/>
    </row>
    <row r="18923" spans="76:76">
      <c r="BX18923" s="2"/>
    </row>
    <row r="18924" spans="76:76">
      <c r="BX18924" s="2"/>
    </row>
    <row r="18925" spans="76:76">
      <c r="BX18925" s="2"/>
    </row>
    <row r="18926" spans="76:76">
      <c r="BX18926" s="2"/>
    </row>
    <row r="18927" spans="76:76">
      <c r="BX18927" s="2"/>
    </row>
    <row r="18928" spans="76:76">
      <c r="BX18928" s="2"/>
    </row>
    <row r="18929" spans="76:76">
      <c r="BX18929" s="2"/>
    </row>
    <row r="18930" spans="76:76">
      <c r="BX18930" s="2"/>
    </row>
    <row r="18931" spans="76:76">
      <c r="BX18931" s="2"/>
    </row>
    <row r="18932" spans="76:76">
      <c r="BX18932" s="2"/>
    </row>
    <row r="18933" spans="76:76">
      <c r="BX18933" s="2"/>
    </row>
    <row r="18934" spans="76:76">
      <c r="BX18934" s="2"/>
    </row>
    <row r="18935" spans="76:76">
      <c r="BX18935" s="2"/>
    </row>
    <row r="18936" spans="76:76">
      <c r="BX18936" s="2"/>
    </row>
    <row r="18937" spans="76:76">
      <c r="BX18937" s="2"/>
    </row>
    <row r="18938" spans="76:76">
      <c r="BX18938" s="2"/>
    </row>
    <row r="18939" spans="76:76">
      <c r="BX18939" s="2"/>
    </row>
    <row r="18940" spans="76:76">
      <c r="BX18940" s="2"/>
    </row>
    <row r="18941" spans="76:76">
      <c r="BX18941" s="2"/>
    </row>
    <row r="18942" spans="76:76">
      <c r="BX18942" s="2"/>
    </row>
    <row r="18943" spans="76:76">
      <c r="BX18943" s="2"/>
    </row>
    <row r="18944" spans="76:76">
      <c r="BX18944" s="2"/>
    </row>
    <row r="18945" spans="76:76">
      <c r="BX18945" s="2"/>
    </row>
    <row r="18946" spans="76:76">
      <c r="BX18946" s="2"/>
    </row>
    <row r="18947" spans="76:76">
      <c r="BX18947" s="2"/>
    </row>
    <row r="18948" spans="76:76">
      <c r="BX18948" s="2"/>
    </row>
    <row r="18949" spans="76:76">
      <c r="BX18949" s="2"/>
    </row>
    <row r="18950" spans="76:76">
      <c r="BX18950" s="2"/>
    </row>
    <row r="18951" spans="76:76">
      <c r="BX18951" s="2"/>
    </row>
    <row r="18952" spans="76:76">
      <c r="BX18952" s="2"/>
    </row>
    <row r="18953" spans="76:76">
      <c r="BX18953" s="2"/>
    </row>
    <row r="18954" spans="76:76">
      <c r="BX18954" s="2"/>
    </row>
    <row r="18955" spans="76:76">
      <c r="BX18955" s="2"/>
    </row>
    <row r="18956" spans="76:76">
      <c r="BX18956" s="2"/>
    </row>
    <row r="18957" spans="76:76">
      <c r="BX18957" s="2"/>
    </row>
    <row r="18958" spans="76:76">
      <c r="BX18958" s="2"/>
    </row>
    <row r="18959" spans="76:76">
      <c r="BX18959" s="2"/>
    </row>
    <row r="18960" spans="76:76">
      <c r="BX18960" s="2"/>
    </row>
    <row r="18961" spans="76:76">
      <c r="BX18961" s="2"/>
    </row>
    <row r="18962" spans="76:76">
      <c r="BX18962" s="2"/>
    </row>
    <row r="18963" spans="76:76">
      <c r="BX18963" s="2"/>
    </row>
    <row r="18964" spans="76:76">
      <c r="BX18964" s="2"/>
    </row>
    <row r="18965" spans="76:76">
      <c r="BX18965" s="2"/>
    </row>
    <row r="18966" spans="76:76">
      <c r="BX18966" s="2"/>
    </row>
    <row r="18967" spans="76:76">
      <c r="BX18967" s="2"/>
    </row>
    <row r="18968" spans="76:76">
      <c r="BX18968" s="2"/>
    </row>
    <row r="18969" spans="76:76">
      <c r="BX18969" s="2"/>
    </row>
    <row r="18970" spans="76:76">
      <c r="BX18970" s="2"/>
    </row>
    <row r="18971" spans="76:76">
      <c r="BX18971" s="2"/>
    </row>
    <row r="18972" spans="76:76">
      <c r="BX18972" s="2"/>
    </row>
    <row r="18973" spans="76:76">
      <c r="BX18973" s="2"/>
    </row>
    <row r="18974" spans="76:76">
      <c r="BX18974" s="2"/>
    </row>
    <row r="18975" spans="76:76">
      <c r="BX18975" s="2"/>
    </row>
    <row r="18976" spans="76:76">
      <c r="BX18976" s="2"/>
    </row>
    <row r="18977" spans="76:76">
      <c r="BX18977" s="2"/>
    </row>
    <row r="18978" spans="76:76">
      <c r="BX18978" s="2"/>
    </row>
    <row r="18979" spans="76:76">
      <c r="BX18979" s="2"/>
    </row>
    <row r="18980" spans="76:76">
      <c r="BX18980" s="2"/>
    </row>
    <row r="18981" spans="76:76">
      <c r="BX18981" s="2"/>
    </row>
    <row r="18982" spans="76:76">
      <c r="BX18982" s="2"/>
    </row>
    <row r="18983" spans="76:76">
      <c r="BX18983" s="2"/>
    </row>
    <row r="18984" spans="76:76">
      <c r="BX18984" s="2"/>
    </row>
    <row r="18985" spans="76:76">
      <c r="BX18985" s="2"/>
    </row>
    <row r="18986" spans="76:76">
      <c r="BX18986" s="2"/>
    </row>
    <row r="18987" spans="76:76">
      <c r="BX18987" s="2"/>
    </row>
    <row r="18988" spans="76:76">
      <c r="BX18988" s="2"/>
    </row>
    <row r="18989" spans="76:76">
      <c r="BX18989" s="2"/>
    </row>
    <row r="18990" spans="76:76">
      <c r="BX18990" s="2"/>
    </row>
    <row r="18991" spans="76:76">
      <c r="BX18991" s="2"/>
    </row>
    <row r="18992" spans="76:76">
      <c r="BX18992" s="2"/>
    </row>
    <row r="18993" spans="76:76">
      <c r="BX18993" s="2"/>
    </row>
    <row r="18994" spans="76:76">
      <c r="BX18994" s="2"/>
    </row>
    <row r="18995" spans="76:76">
      <c r="BX18995" s="2"/>
    </row>
    <row r="18996" spans="76:76">
      <c r="BX18996" s="2"/>
    </row>
    <row r="18997" spans="76:76">
      <c r="BX18997" s="2"/>
    </row>
    <row r="18998" spans="76:76">
      <c r="BX18998" s="2"/>
    </row>
    <row r="18999" spans="76:76">
      <c r="BX18999" s="2"/>
    </row>
    <row r="19000" spans="76:76">
      <c r="BX19000" s="2"/>
    </row>
    <row r="19001" spans="76:76">
      <c r="BX19001" s="2"/>
    </row>
    <row r="19002" spans="76:76">
      <c r="BX19002" s="2"/>
    </row>
    <row r="19003" spans="76:76">
      <c r="BX19003" s="2"/>
    </row>
    <row r="19004" spans="76:76">
      <c r="BX19004" s="2"/>
    </row>
    <row r="19005" spans="76:76">
      <c r="BX19005" s="2"/>
    </row>
    <row r="19006" spans="76:76">
      <c r="BX19006" s="2"/>
    </row>
    <row r="19007" spans="76:76">
      <c r="BX19007" s="2"/>
    </row>
    <row r="19008" spans="76:76">
      <c r="BX19008" s="2"/>
    </row>
    <row r="19009" spans="76:76">
      <c r="BX19009" s="2"/>
    </row>
    <row r="19010" spans="76:76">
      <c r="BX19010" s="2"/>
    </row>
    <row r="19011" spans="76:76">
      <c r="BX19011" s="2"/>
    </row>
    <row r="19012" spans="76:76">
      <c r="BX19012" s="2"/>
    </row>
    <row r="19013" spans="76:76">
      <c r="BX19013" s="2"/>
    </row>
    <row r="19014" spans="76:76">
      <c r="BX19014" s="2"/>
    </row>
    <row r="19015" spans="76:76">
      <c r="BX19015" s="2"/>
    </row>
    <row r="19016" spans="76:76">
      <c r="BX19016" s="2"/>
    </row>
    <row r="19017" spans="76:76">
      <c r="BX19017" s="2"/>
    </row>
    <row r="19018" spans="76:76">
      <c r="BX19018" s="2"/>
    </row>
    <row r="19019" spans="76:76">
      <c r="BX19019" s="2"/>
    </row>
    <row r="19020" spans="76:76">
      <c r="BX19020" s="2"/>
    </row>
    <row r="19021" spans="76:76">
      <c r="BX19021" s="2"/>
    </row>
    <row r="19022" spans="76:76">
      <c r="BX19022" s="2"/>
    </row>
    <row r="19023" spans="76:76">
      <c r="BX19023" s="2"/>
    </row>
    <row r="19024" spans="76:76">
      <c r="BX19024" s="2"/>
    </row>
    <row r="19025" spans="76:76">
      <c r="BX19025" s="2"/>
    </row>
    <row r="19026" spans="76:76">
      <c r="BX19026" s="2"/>
    </row>
    <row r="19027" spans="76:76">
      <c r="BX19027" s="2"/>
    </row>
    <row r="19028" spans="76:76">
      <c r="BX19028" s="2"/>
    </row>
    <row r="19029" spans="76:76">
      <c r="BX19029" s="2"/>
    </row>
    <row r="19030" spans="76:76">
      <c r="BX19030" s="2"/>
    </row>
    <row r="19031" spans="76:76">
      <c r="BX19031" s="2"/>
    </row>
    <row r="19032" spans="76:76">
      <c r="BX19032" s="2"/>
    </row>
    <row r="19033" spans="76:76">
      <c r="BX19033" s="2"/>
    </row>
    <row r="19034" spans="76:76">
      <c r="BX19034" s="2"/>
    </row>
    <row r="19035" spans="76:76">
      <c r="BX19035" s="2"/>
    </row>
    <row r="19036" spans="76:76">
      <c r="BX19036" s="2"/>
    </row>
    <row r="19037" spans="76:76">
      <c r="BX19037" s="2"/>
    </row>
    <row r="19038" spans="76:76">
      <c r="BX19038" s="2"/>
    </row>
    <row r="19039" spans="76:76">
      <c r="BX19039" s="2"/>
    </row>
    <row r="19040" spans="76:76">
      <c r="BX19040" s="2"/>
    </row>
    <row r="19041" spans="76:76">
      <c r="BX19041" s="2"/>
    </row>
    <row r="19042" spans="76:76">
      <c r="BX19042" s="2"/>
    </row>
    <row r="19043" spans="76:76">
      <c r="BX19043" s="2"/>
    </row>
    <row r="19044" spans="76:76">
      <c r="BX19044" s="2"/>
    </row>
    <row r="19045" spans="76:76">
      <c r="BX19045" s="2"/>
    </row>
    <row r="19046" spans="76:76">
      <c r="BX19046" s="2"/>
    </row>
    <row r="19047" spans="76:76">
      <c r="BX19047" s="2"/>
    </row>
    <row r="19048" spans="76:76">
      <c r="BX19048" s="2"/>
    </row>
    <row r="19049" spans="76:76">
      <c r="BX19049" s="2"/>
    </row>
    <row r="19050" spans="76:76">
      <c r="BX19050" s="2"/>
    </row>
    <row r="19051" spans="76:76">
      <c r="BX19051" s="2"/>
    </row>
    <row r="19052" spans="76:76">
      <c r="BX19052" s="2"/>
    </row>
    <row r="19053" spans="76:76">
      <c r="BX19053" s="2"/>
    </row>
    <row r="19054" spans="76:76">
      <c r="BX19054" s="2"/>
    </row>
    <row r="19055" spans="76:76">
      <c r="BX19055" s="2"/>
    </row>
    <row r="19056" spans="76:76">
      <c r="BX19056" s="2"/>
    </row>
    <row r="19057" spans="76:76">
      <c r="BX19057" s="2"/>
    </row>
    <row r="19058" spans="76:76">
      <c r="BX19058" s="2"/>
    </row>
    <row r="19059" spans="76:76">
      <c r="BX19059" s="2"/>
    </row>
    <row r="19060" spans="76:76">
      <c r="BX19060" s="2"/>
    </row>
    <row r="19061" spans="76:76">
      <c r="BX19061" s="2"/>
    </row>
    <row r="19062" spans="76:76">
      <c r="BX19062" s="2"/>
    </row>
    <row r="19063" spans="76:76">
      <c r="BX19063" s="2"/>
    </row>
    <row r="19064" spans="76:76">
      <c r="BX19064" s="2"/>
    </row>
    <row r="19065" spans="76:76">
      <c r="BX19065" s="2"/>
    </row>
    <row r="19066" spans="76:76">
      <c r="BX19066" s="2"/>
    </row>
    <row r="19067" spans="76:76">
      <c r="BX19067" s="2"/>
    </row>
    <row r="19068" spans="76:76">
      <c r="BX19068" s="2"/>
    </row>
    <row r="19069" spans="76:76">
      <c r="BX19069" s="2"/>
    </row>
    <row r="19070" spans="76:76">
      <c r="BX19070" s="2"/>
    </row>
    <row r="19071" spans="76:76">
      <c r="BX19071" s="2"/>
    </row>
    <row r="19072" spans="76:76">
      <c r="BX19072" s="2"/>
    </row>
    <row r="19073" spans="76:76">
      <c r="BX19073" s="2"/>
    </row>
    <row r="19074" spans="76:76">
      <c r="BX19074" s="2"/>
    </row>
    <row r="19075" spans="76:76">
      <c r="BX19075" s="2"/>
    </row>
    <row r="19076" spans="76:76">
      <c r="BX19076" s="2"/>
    </row>
    <row r="19077" spans="76:76">
      <c r="BX19077" s="2"/>
    </row>
    <row r="19078" spans="76:76">
      <c r="BX19078" s="2"/>
    </row>
    <row r="19079" spans="76:76">
      <c r="BX19079" s="2"/>
    </row>
    <row r="19080" spans="76:76">
      <c r="BX19080" s="2"/>
    </row>
    <row r="19081" spans="76:76">
      <c r="BX19081" s="2"/>
    </row>
    <row r="19082" spans="76:76">
      <c r="BX19082" s="2"/>
    </row>
    <row r="19083" spans="76:76">
      <c r="BX19083" s="2"/>
    </row>
    <row r="19084" spans="76:76">
      <c r="BX19084" s="2"/>
    </row>
    <row r="19085" spans="76:76">
      <c r="BX19085" s="2"/>
    </row>
    <row r="19086" spans="76:76">
      <c r="BX19086" s="2"/>
    </row>
    <row r="19087" spans="76:76">
      <c r="BX19087" s="2"/>
    </row>
    <row r="19088" spans="76:76">
      <c r="BX19088" s="2"/>
    </row>
    <row r="19089" spans="76:76">
      <c r="BX19089" s="2"/>
    </row>
    <row r="19090" spans="76:76">
      <c r="BX19090" s="2"/>
    </row>
    <row r="19091" spans="76:76">
      <c r="BX19091" s="2"/>
    </row>
    <row r="19092" spans="76:76">
      <c r="BX19092" s="2"/>
    </row>
    <row r="19093" spans="76:76">
      <c r="BX19093" s="2"/>
    </row>
    <row r="19094" spans="76:76">
      <c r="BX19094" s="2"/>
    </row>
    <row r="19095" spans="76:76">
      <c r="BX19095" s="2"/>
    </row>
    <row r="19096" spans="76:76">
      <c r="BX19096" s="2"/>
    </row>
    <row r="19097" spans="76:76">
      <c r="BX19097" s="2"/>
    </row>
    <row r="19098" spans="76:76">
      <c r="BX19098" s="2"/>
    </row>
    <row r="19099" spans="76:76">
      <c r="BX19099" s="2"/>
    </row>
    <row r="19100" spans="76:76">
      <c r="BX19100" s="2"/>
    </row>
    <row r="19101" spans="76:76">
      <c r="BX19101" s="2"/>
    </row>
    <row r="19102" spans="76:76">
      <c r="BX19102" s="2"/>
    </row>
    <row r="19103" spans="76:76">
      <c r="BX19103" s="2"/>
    </row>
    <row r="19104" spans="76:76">
      <c r="BX19104" s="2"/>
    </row>
    <row r="19105" spans="76:76">
      <c r="BX19105" s="2"/>
    </row>
    <row r="19106" spans="76:76">
      <c r="BX19106" s="2"/>
    </row>
    <row r="19107" spans="76:76">
      <c r="BX19107" s="2"/>
    </row>
    <row r="19108" spans="76:76">
      <c r="BX19108" s="2"/>
    </row>
    <row r="19109" spans="76:76">
      <c r="BX19109" s="2"/>
    </row>
    <row r="19110" spans="76:76">
      <c r="BX19110" s="2"/>
    </row>
    <row r="19111" spans="76:76">
      <c r="BX19111" s="2"/>
    </row>
    <row r="19112" spans="76:76">
      <c r="BX19112" s="2"/>
    </row>
    <row r="19113" spans="76:76">
      <c r="BX19113" s="2"/>
    </row>
    <row r="19114" spans="76:76">
      <c r="BX19114" s="2"/>
    </row>
    <row r="19115" spans="76:76">
      <c r="BX19115" s="2"/>
    </row>
    <row r="19116" spans="76:76">
      <c r="BX19116" s="2"/>
    </row>
    <row r="19117" spans="76:76">
      <c r="BX19117" s="2"/>
    </row>
    <row r="19118" spans="76:76">
      <c r="BX19118" s="2"/>
    </row>
    <row r="19119" spans="76:76">
      <c r="BX19119" s="2"/>
    </row>
    <row r="19120" spans="76:76">
      <c r="BX19120" s="2"/>
    </row>
    <row r="19121" spans="76:76">
      <c r="BX19121" s="2"/>
    </row>
    <row r="19122" spans="76:76">
      <c r="BX19122" s="2"/>
    </row>
    <row r="19123" spans="76:76">
      <c r="BX19123" s="2"/>
    </row>
    <row r="19124" spans="76:76">
      <c r="BX19124" s="2"/>
    </row>
    <row r="19125" spans="76:76">
      <c r="BX19125" s="2"/>
    </row>
    <row r="19126" spans="76:76">
      <c r="BX19126" s="2"/>
    </row>
    <row r="19127" spans="76:76">
      <c r="BX19127" s="2"/>
    </row>
    <row r="19128" spans="76:76">
      <c r="BX19128" s="2"/>
    </row>
    <row r="19129" spans="76:76">
      <c r="BX19129" s="2"/>
    </row>
    <row r="19130" spans="76:76">
      <c r="BX19130" s="2"/>
    </row>
    <row r="19131" spans="76:76">
      <c r="BX19131" s="2"/>
    </row>
    <row r="19132" spans="76:76">
      <c r="BX19132" s="2"/>
    </row>
    <row r="19133" spans="76:76">
      <c r="BX19133" s="2"/>
    </row>
    <row r="19134" spans="76:76">
      <c r="BX19134" s="2"/>
    </row>
    <row r="19135" spans="76:76">
      <c r="BX19135" s="2"/>
    </row>
    <row r="19136" spans="76:76">
      <c r="BX19136" s="2"/>
    </row>
    <row r="19137" spans="76:76">
      <c r="BX19137" s="2"/>
    </row>
    <row r="19138" spans="76:76">
      <c r="BX19138" s="2"/>
    </row>
    <row r="19139" spans="76:76">
      <c r="BX19139" s="2"/>
    </row>
    <row r="19140" spans="76:76">
      <c r="BX19140" s="2"/>
    </row>
    <row r="19141" spans="76:76">
      <c r="BX19141" s="2"/>
    </row>
    <row r="19142" spans="76:76">
      <c r="BX19142" s="2"/>
    </row>
    <row r="19143" spans="76:76">
      <c r="BX19143" s="2"/>
    </row>
    <row r="19144" spans="76:76">
      <c r="BX19144" s="2"/>
    </row>
    <row r="19145" spans="76:76">
      <c r="BX19145" s="2"/>
    </row>
    <row r="19146" spans="76:76">
      <c r="BX19146" s="2"/>
    </row>
    <row r="19147" spans="76:76">
      <c r="BX19147" s="2"/>
    </row>
    <row r="19148" spans="76:76">
      <c r="BX19148" s="2"/>
    </row>
    <row r="19149" spans="76:76">
      <c r="BX19149" s="2"/>
    </row>
    <row r="19150" spans="76:76">
      <c r="BX19150" s="2"/>
    </row>
    <row r="19151" spans="76:76">
      <c r="BX19151" s="2"/>
    </row>
    <row r="19152" spans="76:76">
      <c r="BX19152" s="2"/>
    </row>
    <row r="19153" spans="76:76">
      <c r="BX19153" s="2"/>
    </row>
    <row r="19154" spans="76:76">
      <c r="BX19154" s="2"/>
    </row>
    <row r="19155" spans="76:76">
      <c r="BX19155" s="2"/>
    </row>
    <row r="19156" spans="76:76">
      <c r="BX19156" s="2"/>
    </row>
    <row r="19157" spans="76:76">
      <c r="BX19157" s="2"/>
    </row>
    <row r="19158" spans="76:76">
      <c r="BX19158" s="2"/>
    </row>
    <row r="19159" spans="76:76">
      <c r="BX19159" s="2"/>
    </row>
    <row r="19160" spans="76:76">
      <c r="BX19160" s="2"/>
    </row>
    <row r="19161" spans="76:76">
      <c r="BX19161" s="2"/>
    </row>
    <row r="19162" spans="76:76">
      <c r="BX19162" s="2"/>
    </row>
    <row r="19163" spans="76:76">
      <c r="BX19163" s="2"/>
    </row>
    <row r="19164" spans="76:76">
      <c r="BX19164" s="2"/>
    </row>
    <row r="19165" spans="76:76">
      <c r="BX19165" s="2"/>
    </row>
    <row r="19166" spans="76:76">
      <c r="BX19166" s="2"/>
    </row>
    <row r="19167" spans="76:76">
      <c r="BX19167" s="2"/>
    </row>
    <row r="19168" spans="76:76">
      <c r="BX19168" s="2"/>
    </row>
    <row r="19169" spans="76:76">
      <c r="BX19169" s="2"/>
    </row>
    <row r="19170" spans="76:76">
      <c r="BX19170" s="2"/>
    </row>
    <row r="19171" spans="76:76">
      <c r="BX19171" s="2"/>
    </row>
    <row r="19172" spans="76:76">
      <c r="BX19172" s="2"/>
    </row>
    <row r="19173" spans="76:76">
      <c r="BX19173" s="2"/>
    </row>
    <row r="19174" spans="76:76">
      <c r="BX19174" s="2"/>
    </row>
    <row r="19175" spans="76:76">
      <c r="BX19175" s="2"/>
    </row>
    <row r="19176" spans="76:76">
      <c r="BX19176" s="2"/>
    </row>
    <row r="19177" spans="76:76">
      <c r="BX19177" s="2"/>
    </row>
    <row r="19178" spans="76:76">
      <c r="BX19178" s="2"/>
    </row>
    <row r="19179" spans="76:76">
      <c r="BX19179" s="2"/>
    </row>
    <row r="19180" spans="76:76">
      <c r="BX19180" s="2"/>
    </row>
    <row r="19181" spans="76:76">
      <c r="BX19181" s="2"/>
    </row>
    <row r="19182" spans="76:76">
      <c r="BX19182" s="2"/>
    </row>
    <row r="19183" spans="76:76">
      <c r="BX19183" s="2"/>
    </row>
    <row r="19184" spans="76:76">
      <c r="BX19184" s="2"/>
    </row>
    <row r="19185" spans="76:76">
      <c r="BX19185" s="2"/>
    </row>
    <row r="19186" spans="76:76">
      <c r="BX19186" s="2"/>
    </row>
    <row r="19187" spans="76:76">
      <c r="BX19187" s="2"/>
    </row>
    <row r="19188" spans="76:76">
      <c r="BX19188" s="2"/>
    </row>
    <row r="19189" spans="76:76">
      <c r="BX19189" s="2"/>
    </row>
    <row r="19190" spans="76:76">
      <c r="BX19190" s="2"/>
    </row>
    <row r="19191" spans="76:76">
      <c r="BX19191" s="2"/>
    </row>
    <row r="19192" spans="76:76">
      <c r="BX19192" s="2"/>
    </row>
    <row r="19193" spans="76:76">
      <c r="BX19193" s="2"/>
    </row>
    <row r="19194" spans="76:76">
      <c r="BX19194" s="2"/>
    </row>
    <row r="19195" spans="76:76">
      <c r="BX19195" s="2"/>
    </row>
    <row r="19196" spans="76:76">
      <c r="BX19196" s="2"/>
    </row>
    <row r="19197" spans="76:76">
      <c r="BX19197" s="2"/>
    </row>
    <row r="19198" spans="76:76">
      <c r="BX19198" s="2"/>
    </row>
    <row r="19199" spans="76:76">
      <c r="BX19199" s="2"/>
    </row>
    <row r="19200" spans="76:76">
      <c r="BX19200" s="2"/>
    </row>
    <row r="19201" spans="76:76">
      <c r="BX19201" s="2"/>
    </row>
    <row r="19202" spans="76:76">
      <c r="BX19202" s="2"/>
    </row>
    <row r="19203" spans="76:76">
      <c r="BX19203" s="2"/>
    </row>
    <row r="19204" spans="76:76">
      <c r="BX19204" s="2"/>
    </row>
    <row r="19205" spans="76:76">
      <c r="BX19205" s="2"/>
    </row>
    <row r="19206" spans="76:76">
      <c r="BX19206" s="2"/>
    </row>
    <row r="19207" spans="76:76">
      <c r="BX19207" s="2"/>
    </row>
    <row r="19208" spans="76:76">
      <c r="BX19208" s="2"/>
    </row>
    <row r="19209" spans="76:76">
      <c r="BX19209" s="2"/>
    </row>
    <row r="19210" spans="76:76">
      <c r="BX19210" s="2"/>
    </row>
    <row r="19211" spans="76:76">
      <c r="BX19211" s="2"/>
    </row>
    <row r="19212" spans="76:76">
      <c r="BX19212" s="2"/>
    </row>
    <row r="19213" spans="76:76">
      <c r="BX19213" s="2"/>
    </row>
    <row r="19214" spans="76:76">
      <c r="BX19214" s="2"/>
    </row>
    <row r="19215" spans="76:76">
      <c r="BX19215" s="2"/>
    </row>
    <row r="19216" spans="76:76">
      <c r="BX19216" s="2"/>
    </row>
    <row r="19217" spans="76:76">
      <c r="BX19217" s="2"/>
    </row>
    <row r="19218" spans="76:76">
      <c r="BX19218" s="2"/>
    </row>
    <row r="19219" spans="76:76">
      <c r="BX19219" s="2"/>
    </row>
    <row r="19220" spans="76:76">
      <c r="BX19220" s="2"/>
    </row>
    <row r="19221" spans="76:76">
      <c r="BX19221" s="2"/>
    </row>
    <row r="19222" spans="76:76">
      <c r="BX19222" s="2"/>
    </row>
    <row r="19223" spans="76:76">
      <c r="BX19223" s="2"/>
    </row>
    <row r="19224" spans="76:76">
      <c r="BX19224" s="2"/>
    </row>
    <row r="19225" spans="76:76">
      <c r="BX19225" s="2"/>
    </row>
    <row r="19226" spans="76:76">
      <c r="BX19226" s="2"/>
    </row>
    <row r="19227" spans="76:76">
      <c r="BX19227" s="2"/>
    </row>
    <row r="19228" spans="76:76">
      <c r="BX19228" s="2"/>
    </row>
    <row r="19229" spans="76:76">
      <c r="BX19229" s="2"/>
    </row>
    <row r="19230" spans="76:76">
      <c r="BX19230" s="2"/>
    </row>
    <row r="19231" spans="76:76">
      <c r="BX19231" s="2"/>
    </row>
    <row r="19232" spans="76:76">
      <c r="BX19232" s="2"/>
    </row>
    <row r="19233" spans="76:76">
      <c r="BX19233" s="2"/>
    </row>
    <row r="19234" spans="76:76">
      <c r="BX19234" s="2"/>
    </row>
    <row r="19235" spans="76:76">
      <c r="BX19235" s="2"/>
    </row>
    <row r="19236" spans="76:76">
      <c r="BX19236" s="2"/>
    </row>
    <row r="19237" spans="76:76">
      <c r="BX19237" s="2"/>
    </row>
    <row r="19238" spans="76:76">
      <c r="BX19238" s="2"/>
    </row>
    <row r="19239" spans="76:76">
      <c r="BX19239" s="2"/>
    </row>
    <row r="19240" spans="76:76">
      <c r="BX19240" s="2"/>
    </row>
    <row r="19241" spans="76:76">
      <c r="BX19241" s="2"/>
    </row>
    <row r="19242" spans="76:76">
      <c r="BX19242" s="2"/>
    </row>
    <row r="19243" spans="76:76">
      <c r="BX19243" s="2"/>
    </row>
    <row r="19244" spans="76:76">
      <c r="BX19244" s="2"/>
    </row>
    <row r="19245" spans="76:76">
      <c r="BX19245" s="2"/>
    </row>
    <row r="19246" spans="76:76">
      <c r="BX19246" s="2"/>
    </row>
    <row r="19247" spans="76:76">
      <c r="BX19247" s="2"/>
    </row>
    <row r="19248" spans="76:76">
      <c r="BX19248" s="2"/>
    </row>
    <row r="19249" spans="76:76">
      <c r="BX19249" s="2"/>
    </row>
    <row r="19250" spans="76:76">
      <c r="BX19250" s="2"/>
    </row>
    <row r="19251" spans="76:76">
      <c r="BX19251" s="2"/>
    </row>
    <row r="19252" spans="76:76">
      <c r="BX19252" s="2"/>
    </row>
    <row r="19253" spans="76:76">
      <c r="BX19253" s="2"/>
    </row>
    <row r="19254" spans="76:76">
      <c r="BX19254" s="2"/>
    </row>
    <row r="19255" spans="76:76">
      <c r="BX19255" s="2"/>
    </row>
    <row r="19256" spans="76:76">
      <c r="BX19256" s="2"/>
    </row>
    <row r="19257" spans="76:76">
      <c r="BX19257" s="2"/>
    </row>
    <row r="19258" spans="76:76">
      <c r="BX19258" s="2"/>
    </row>
    <row r="19259" spans="76:76">
      <c r="BX19259" s="2"/>
    </row>
    <row r="19260" spans="76:76">
      <c r="BX19260" s="2"/>
    </row>
    <row r="19261" spans="76:76">
      <c r="BX19261" s="2"/>
    </row>
    <row r="19262" spans="76:76">
      <c r="BX19262" s="2"/>
    </row>
    <row r="19263" spans="76:76">
      <c r="BX19263" s="2"/>
    </row>
    <row r="19264" spans="76:76">
      <c r="BX19264" s="2"/>
    </row>
    <row r="19265" spans="76:76">
      <c r="BX19265" s="2"/>
    </row>
    <row r="19266" spans="76:76">
      <c r="BX19266" s="2"/>
    </row>
    <row r="19267" spans="76:76">
      <c r="BX19267" s="2"/>
    </row>
    <row r="19268" spans="76:76">
      <c r="BX19268" s="2"/>
    </row>
    <row r="19269" spans="76:76">
      <c r="BX19269" s="2"/>
    </row>
    <row r="19270" spans="76:76">
      <c r="BX19270" s="2"/>
    </row>
    <row r="19271" spans="76:76">
      <c r="BX19271" s="2"/>
    </row>
    <row r="19272" spans="76:76">
      <c r="BX19272" s="2"/>
    </row>
    <row r="19273" spans="76:76">
      <c r="BX19273" s="2"/>
    </row>
    <row r="19274" spans="76:76">
      <c r="BX19274" s="2"/>
    </row>
    <row r="19275" spans="76:76">
      <c r="BX19275" s="2"/>
    </row>
    <row r="19276" spans="76:76">
      <c r="BX19276" s="2"/>
    </row>
    <row r="19277" spans="76:76">
      <c r="BX19277" s="2"/>
    </row>
    <row r="19278" spans="76:76">
      <c r="BX19278" s="2"/>
    </row>
    <row r="19279" spans="76:76">
      <c r="BX19279" s="2"/>
    </row>
    <row r="19280" spans="76:76">
      <c r="BX19280" s="2"/>
    </row>
    <row r="19281" spans="76:76">
      <c r="BX19281" s="2"/>
    </row>
    <row r="19282" spans="76:76">
      <c r="BX19282" s="2"/>
    </row>
    <row r="19283" spans="76:76">
      <c r="BX19283" s="2"/>
    </row>
    <row r="19284" spans="76:76">
      <c r="BX19284" s="2"/>
    </row>
    <row r="19285" spans="76:76">
      <c r="BX19285" s="2"/>
    </row>
    <row r="19286" spans="76:76">
      <c r="BX19286" s="2"/>
    </row>
    <row r="19287" spans="76:76">
      <c r="BX19287" s="2"/>
    </row>
    <row r="19288" spans="76:76">
      <c r="BX19288" s="2"/>
    </row>
    <row r="19289" spans="76:76">
      <c r="BX19289" s="2"/>
    </row>
    <row r="19290" spans="76:76">
      <c r="BX19290" s="2"/>
    </row>
    <row r="19291" spans="76:76">
      <c r="BX19291" s="2"/>
    </row>
    <row r="19292" spans="76:76">
      <c r="BX19292" s="2"/>
    </row>
    <row r="19293" spans="76:76">
      <c r="BX19293" s="2"/>
    </row>
    <row r="19294" spans="76:76">
      <c r="BX19294" s="2"/>
    </row>
    <row r="19295" spans="76:76">
      <c r="BX19295" s="2"/>
    </row>
    <row r="19296" spans="76:76">
      <c r="BX19296" s="2"/>
    </row>
    <row r="19297" spans="76:76">
      <c r="BX19297" s="2"/>
    </row>
    <row r="19298" spans="76:76">
      <c r="BX19298" s="2"/>
    </row>
    <row r="19299" spans="76:76">
      <c r="BX19299" s="2"/>
    </row>
    <row r="19300" spans="76:76">
      <c r="BX19300" s="2"/>
    </row>
    <row r="19301" spans="76:76">
      <c r="BX19301" s="2"/>
    </row>
    <row r="19302" spans="76:76">
      <c r="BX19302" s="2"/>
    </row>
    <row r="19303" spans="76:76">
      <c r="BX19303" s="2"/>
    </row>
    <row r="19304" spans="76:76">
      <c r="BX19304" s="2"/>
    </row>
    <row r="19305" spans="76:76">
      <c r="BX19305" s="2"/>
    </row>
    <row r="19306" spans="76:76">
      <c r="BX19306" s="2"/>
    </row>
    <row r="19307" spans="76:76">
      <c r="BX19307" s="2"/>
    </row>
    <row r="19308" spans="76:76">
      <c r="BX19308" s="2"/>
    </row>
    <row r="19309" spans="76:76">
      <c r="BX19309" s="2"/>
    </row>
    <row r="19310" spans="76:76">
      <c r="BX19310" s="2"/>
    </row>
    <row r="19311" spans="76:76">
      <c r="BX19311" s="2"/>
    </row>
    <row r="19312" spans="76:76">
      <c r="BX19312" s="2"/>
    </row>
    <row r="19313" spans="76:76">
      <c r="BX19313" s="2"/>
    </row>
    <row r="19314" spans="76:76">
      <c r="BX19314" s="2"/>
    </row>
    <row r="19315" spans="76:76">
      <c r="BX19315" s="2"/>
    </row>
    <row r="19316" spans="76:76">
      <c r="BX19316" s="2"/>
    </row>
    <row r="19317" spans="76:76">
      <c r="BX19317" s="2"/>
    </row>
    <row r="19318" spans="76:76">
      <c r="BX19318" s="2"/>
    </row>
    <row r="19319" spans="76:76">
      <c r="BX19319" s="2"/>
    </row>
    <row r="19320" spans="76:76">
      <c r="BX19320" s="2"/>
    </row>
    <row r="19321" spans="76:76">
      <c r="BX19321" s="2"/>
    </row>
    <row r="19322" spans="76:76">
      <c r="BX19322" s="2"/>
    </row>
    <row r="19323" spans="76:76">
      <c r="BX19323" s="2"/>
    </row>
    <row r="19324" spans="76:76">
      <c r="BX19324" s="2"/>
    </row>
    <row r="19325" spans="76:76">
      <c r="BX19325" s="2"/>
    </row>
    <row r="19326" spans="76:76">
      <c r="BX19326" s="2"/>
    </row>
    <row r="19327" spans="76:76">
      <c r="BX19327" s="2"/>
    </row>
    <row r="19328" spans="76:76">
      <c r="BX19328" s="2"/>
    </row>
    <row r="19329" spans="76:76">
      <c r="BX19329" s="2"/>
    </row>
    <row r="19330" spans="76:76">
      <c r="BX19330" s="2"/>
    </row>
    <row r="19331" spans="76:76">
      <c r="BX19331" s="2"/>
    </row>
    <row r="19332" spans="76:76">
      <c r="BX19332" s="2"/>
    </row>
    <row r="19333" spans="76:76">
      <c r="BX19333" s="2"/>
    </row>
    <row r="19334" spans="76:76">
      <c r="BX19334" s="2"/>
    </row>
    <row r="19335" spans="76:76">
      <c r="BX19335" s="2"/>
    </row>
    <row r="19336" spans="76:76">
      <c r="BX19336" s="2"/>
    </row>
    <row r="19337" spans="76:76">
      <c r="BX19337" s="2"/>
    </row>
    <row r="19338" spans="76:76">
      <c r="BX19338" s="2"/>
    </row>
    <row r="19339" spans="76:76">
      <c r="BX19339" s="2"/>
    </row>
    <row r="19340" spans="76:76">
      <c r="BX19340" s="2"/>
    </row>
    <row r="19341" spans="76:76">
      <c r="BX19341" s="2"/>
    </row>
    <row r="19342" spans="76:76">
      <c r="BX19342" s="2"/>
    </row>
    <row r="19343" spans="76:76">
      <c r="BX19343" s="2"/>
    </row>
    <row r="19344" spans="76:76">
      <c r="BX19344" s="2"/>
    </row>
    <row r="19345" spans="76:76">
      <c r="BX19345" s="2"/>
    </row>
    <row r="19346" spans="76:76">
      <c r="BX19346" s="2"/>
    </row>
    <row r="19347" spans="76:76">
      <c r="BX19347" s="2"/>
    </row>
    <row r="19348" spans="76:76">
      <c r="BX19348" s="2"/>
    </row>
    <row r="19349" spans="76:76">
      <c r="BX19349" s="2"/>
    </row>
    <row r="19350" spans="76:76">
      <c r="BX19350" s="2"/>
    </row>
    <row r="19351" spans="76:76">
      <c r="BX19351" s="2"/>
    </row>
    <row r="19352" spans="76:76">
      <c r="BX19352" s="2"/>
    </row>
    <row r="19353" spans="76:76">
      <c r="BX19353" s="2"/>
    </row>
    <row r="19354" spans="76:76">
      <c r="BX19354" s="2"/>
    </row>
    <row r="19355" spans="76:76">
      <c r="BX19355" s="2"/>
    </row>
    <row r="19356" spans="76:76">
      <c r="BX19356" s="2"/>
    </row>
    <row r="19357" spans="76:76">
      <c r="BX19357" s="2"/>
    </row>
    <row r="19358" spans="76:76">
      <c r="BX19358" s="2"/>
    </row>
    <row r="19359" spans="76:76">
      <c r="BX19359" s="2"/>
    </row>
    <row r="19360" spans="76:76">
      <c r="BX19360" s="2"/>
    </row>
    <row r="19361" spans="76:76">
      <c r="BX19361" s="2"/>
    </row>
    <row r="19362" spans="76:76">
      <c r="BX19362" s="2"/>
    </row>
    <row r="19363" spans="76:76">
      <c r="BX19363" s="2"/>
    </row>
    <row r="19364" spans="76:76">
      <c r="BX19364" s="2"/>
    </row>
    <row r="19365" spans="76:76">
      <c r="BX19365" s="2"/>
    </row>
    <row r="19366" spans="76:76">
      <c r="BX19366" s="2"/>
    </row>
    <row r="19367" spans="76:76">
      <c r="BX19367" s="2"/>
    </row>
    <row r="19368" spans="76:76">
      <c r="BX19368" s="2"/>
    </row>
    <row r="19369" spans="76:76">
      <c r="BX19369" s="2"/>
    </row>
    <row r="19370" spans="76:76">
      <c r="BX19370" s="2"/>
    </row>
    <row r="19371" spans="76:76">
      <c r="BX19371" s="2"/>
    </row>
    <row r="19372" spans="76:76">
      <c r="BX19372" s="2"/>
    </row>
    <row r="19373" spans="76:76">
      <c r="BX19373" s="2"/>
    </row>
    <row r="19374" spans="76:76">
      <c r="BX19374" s="2"/>
    </row>
    <row r="19375" spans="76:76">
      <c r="BX19375" s="2"/>
    </row>
    <row r="19376" spans="76:76">
      <c r="BX19376" s="2"/>
    </row>
    <row r="19377" spans="76:76">
      <c r="BX19377" s="2"/>
    </row>
    <row r="19378" spans="76:76">
      <c r="BX19378" s="2"/>
    </row>
    <row r="19379" spans="76:76">
      <c r="BX19379" s="2"/>
    </row>
    <row r="19380" spans="76:76">
      <c r="BX19380" s="2"/>
    </row>
    <row r="19381" spans="76:76">
      <c r="BX19381" s="2"/>
    </row>
    <row r="19382" spans="76:76">
      <c r="BX19382" s="2"/>
    </row>
    <row r="19383" spans="76:76">
      <c r="BX19383" s="2"/>
    </row>
    <row r="19384" spans="76:76">
      <c r="BX19384" s="2"/>
    </row>
    <row r="19385" spans="76:76">
      <c r="BX19385" s="2"/>
    </row>
    <row r="19386" spans="76:76">
      <c r="BX19386" s="2"/>
    </row>
    <row r="19387" spans="76:76">
      <c r="BX19387" s="2"/>
    </row>
    <row r="19388" spans="76:76">
      <c r="BX19388" s="2"/>
    </row>
    <row r="19389" spans="76:76">
      <c r="BX19389" s="2"/>
    </row>
    <row r="19390" spans="76:76">
      <c r="BX19390" s="2"/>
    </row>
    <row r="19391" spans="76:76">
      <c r="BX19391" s="2"/>
    </row>
    <row r="19392" spans="76:76">
      <c r="BX19392" s="2"/>
    </row>
    <row r="19393" spans="76:76">
      <c r="BX19393" s="2"/>
    </row>
    <row r="19394" spans="76:76">
      <c r="BX19394" s="2"/>
    </row>
    <row r="19395" spans="76:76">
      <c r="BX19395" s="2"/>
    </row>
    <row r="19396" spans="76:76">
      <c r="BX19396" s="2"/>
    </row>
    <row r="19397" spans="76:76">
      <c r="BX19397" s="2"/>
    </row>
    <row r="19398" spans="76:76">
      <c r="BX19398" s="2"/>
    </row>
    <row r="19399" spans="76:76">
      <c r="BX19399" s="2"/>
    </row>
    <row r="19400" spans="76:76">
      <c r="BX19400" s="2"/>
    </row>
    <row r="19401" spans="76:76">
      <c r="BX19401" s="2"/>
    </row>
    <row r="19402" spans="76:76">
      <c r="BX19402" s="2"/>
    </row>
    <row r="19403" spans="76:76">
      <c r="BX19403" s="2"/>
    </row>
    <row r="19404" spans="76:76">
      <c r="BX19404" s="2"/>
    </row>
    <row r="19405" spans="76:76">
      <c r="BX19405" s="2"/>
    </row>
    <row r="19406" spans="76:76">
      <c r="BX19406" s="2"/>
    </row>
    <row r="19407" spans="76:76">
      <c r="BX19407" s="2"/>
    </row>
    <row r="19408" spans="76:76">
      <c r="BX19408" s="2"/>
    </row>
    <row r="19409" spans="76:76">
      <c r="BX19409" s="2"/>
    </row>
    <row r="19410" spans="76:76">
      <c r="BX19410" s="2"/>
    </row>
    <row r="19411" spans="76:76">
      <c r="BX19411" s="2"/>
    </row>
    <row r="19412" spans="76:76">
      <c r="BX19412" s="2"/>
    </row>
    <row r="19413" spans="76:76">
      <c r="BX19413" s="2"/>
    </row>
    <row r="19414" spans="76:76">
      <c r="BX19414" s="2"/>
    </row>
    <row r="19415" spans="76:76">
      <c r="BX19415" s="2"/>
    </row>
    <row r="19416" spans="76:76">
      <c r="BX19416" s="2"/>
    </row>
    <row r="19417" spans="76:76">
      <c r="BX19417" s="2"/>
    </row>
    <row r="19418" spans="76:76">
      <c r="BX19418" s="2"/>
    </row>
    <row r="19419" spans="76:76">
      <c r="BX19419" s="2"/>
    </row>
    <row r="19420" spans="76:76">
      <c r="BX19420" s="2"/>
    </row>
    <row r="19421" spans="76:76">
      <c r="BX19421" s="2"/>
    </row>
    <row r="19422" spans="76:76">
      <c r="BX19422" s="2"/>
    </row>
    <row r="19423" spans="76:76">
      <c r="BX19423" s="2"/>
    </row>
    <row r="19424" spans="76:76">
      <c r="BX19424" s="2"/>
    </row>
    <row r="19425" spans="76:76">
      <c r="BX19425" s="2"/>
    </row>
    <row r="19426" spans="76:76">
      <c r="BX19426" s="2"/>
    </row>
    <row r="19427" spans="76:76">
      <c r="BX19427" s="2"/>
    </row>
    <row r="19428" spans="76:76">
      <c r="BX19428" s="2"/>
    </row>
    <row r="19429" spans="76:76">
      <c r="BX19429" s="2"/>
    </row>
    <row r="19430" spans="76:76">
      <c r="BX19430" s="2"/>
    </row>
    <row r="19431" spans="76:76">
      <c r="BX19431" s="2"/>
    </row>
    <row r="19432" spans="76:76">
      <c r="BX19432" s="2"/>
    </row>
    <row r="19433" spans="76:76">
      <c r="BX19433" s="2"/>
    </row>
    <row r="19434" spans="76:76">
      <c r="BX19434" s="2"/>
    </row>
    <row r="19435" spans="76:76">
      <c r="BX19435" s="2"/>
    </row>
    <row r="19436" spans="76:76">
      <c r="BX19436" s="2"/>
    </row>
    <row r="19437" spans="76:76">
      <c r="BX19437" s="2"/>
    </row>
    <row r="19438" spans="76:76">
      <c r="BX19438" s="2"/>
    </row>
    <row r="19439" spans="76:76">
      <c r="BX19439" s="2"/>
    </row>
    <row r="19440" spans="76:76">
      <c r="BX19440" s="2"/>
    </row>
    <row r="19441" spans="76:76">
      <c r="BX19441" s="2"/>
    </row>
    <row r="19442" spans="76:76">
      <c r="BX19442" s="2"/>
    </row>
    <row r="19443" spans="76:76">
      <c r="BX19443" s="2"/>
    </row>
    <row r="19444" spans="76:76">
      <c r="BX19444" s="2"/>
    </row>
    <row r="19445" spans="76:76">
      <c r="BX19445" s="2"/>
    </row>
    <row r="19446" spans="76:76">
      <c r="BX19446" s="2"/>
    </row>
    <row r="19447" spans="76:76">
      <c r="BX19447" s="2"/>
    </row>
    <row r="19448" spans="76:76">
      <c r="BX19448" s="2"/>
    </row>
    <row r="19449" spans="76:76">
      <c r="BX19449" s="2"/>
    </row>
    <row r="19450" spans="76:76">
      <c r="BX19450" s="2"/>
    </row>
    <row r="19451" spans="76:76">
      <c r="BX19451" s="2"/>
    </row>
    <row r="19452" spans="76:76">
      <c r="BX19452" s="2"/>
    </row>
    <row r="19453" spans="76:76">
      <c r="BX19453" s="2"/>
    </row>
    <row r="19454" spans="76:76">
      <c r="BX19454" s="2"/>
    </row>
    <row r="19455" spans="76:76">
      <c r="BX19455" s="2"/>
    </row>
    <row r="19456" spans="76:76">
      <c r="BX19456" s="2"/>
    </row>
    <row r="19457" spans="76:76">
      <c r="BX19457" s="2"/>
    </row>
    <row r="19458" spans="76:76">
      <c r="BX19458" s="2"/>
    </row>
    <row r="19459" spans="76:76">
      <c r="BX19459" s="2"/>
    </row>
    <row r="19460" spans="76:76">
      <c r="BX19460" s="2"/>
    </row>
    <row r="19461" spans="76:76">
      <c r="BX19461" s="2"/>
    </row>
    <row r="19462" spans="76:76">
      <c r="BX19462" s="2"/>
    </row>
    <row r="19463" spans="76:76">
      <c r="BX19463" s="2"/>
    </row>
    <row r="19464" spans="76:76">
      <c r="BX19464" s="2"/>
    </row>
    <row r="19465" spans="76:76">
      <c r="BX19465" s="2"/>
    </row>
    <row r="19466" spans="76:76">
      <c r="BX19466" s="2"/>
    </row>
    <row r="19467" spans="76:76">
      <c r="BX19467" s="2"/>
    </row>
    <row r="19468" spans="76:76">
      <c r="BX19468" s="2"/>
    </row>
    <row r="19469" spans="76:76">
      <c r="BX19469" s="2"/>
    </row>
    <row r="19470" spans="76:76">
      <c r="BX19470" s="2"/>
    </row>
    <row r="19471" spans="76:76">
      <c r="BX19471" s="2"/>
    </row>
    <row r="19472" spans="76:76">
      <c r="BX19472" s="2"/>
    </row>
    <row r="19473" spans="76:76">
      <c r="BX19473" s="2"/>
    </row>
    <row r="19474" spans="76:76">
      <c r="BX19474" s="2"/>
    </row>
    <row r="19475" spans="76:76">
      <c r="BX19475" s="2"/>
    </row>
    <row r="19476" spans="76:76">
      <c r="BX19476" s="2"/>
    </row>
    <row r="19477" spans="76:76">
      <c r="BX19477" s="2"/>
    </row>
    <row r="19478" spans="76:76">
      <c r="BX19478" s="2"/>
    </row>
    <row r="19479" spans="76:76">
      <c r="BX19479" s="2"/>
    </row>
    <row r="19480" spans="76:76">
      <c r="BX19480" s="2"/>
    </row>
    <row r="19481" spans="76:76">
      <c r="BX19481" s="2"/>
    </row>
    <row r="19482" spans="76:76">
      <c r="BX19482" s="2"/>
    </row>
    <row r="19483" spans="76:76">
      <c r="BX19483" s="2"/>
    </row>
    <row r="19484" spans="76:76">
      <c r="BX19484" s="2"/>
    </row>
    <row r="19485" spans="76:76">
      <c r="BX19485" s="2"/>
    </row>
    <row r="19486" spans="76:76">
      <c r="BX19486" s="2"/>
    </row>
    <row r="19487" spans="76:76">
      <c r="BX19487" s="2"/>
    </row>
    <row r="19488" spans="76:76">
      <c r="BX19488" s="2"/>
    </row>
    <row r="19489" spans="76:76">
      <c r="BX19489" s="2"/>
    </row>
    <row r="19490" spans="76:76">
      <c r="BX19490" s="2"/>
    </row>
    <row r="19491" spans="76:76">
      <c r="BX19491" s="2"/>
    </row>
    <row r="19492" spans="76:76">
      <c r="BX19492" s="2"/>
    </row>
    <row r="19493" spans="76:76">
      <c r="BX19493" s="2"/>
    </row>
    <row r="19494" spans="76:76">
      <c r="BX19494" s="2"/>
    </row>
    <row r="19495" spans="76:76">
      <c r="BX19495" s="2"/>
    </row>
    <row r="19496" spans="76:76">
      <c r="BX19496" s="2"/>
    </row>
    <row r="19497" spans="76:76">
      <c r="BX19497" s="2"/>
    </row>
    <row r="19498" spans="76:76">
      <c r="BX19498" s="2"/>
    </row>
    <row r="19499" spans="76:76">
      <c r="BX19499" s="2"/>
    </row>
    <row r="19500" spans="76:76">
      <c r="BX19500" s="2"/>
    </row>
    <row r="19501" spans="76:76">
      <c r="BX19501" s="2"/>
    </row>
    <row r="19502" spans="76:76">
      <c r="BX19502" s="2"/>
    </row>
    <row r="19503" spans="76:76">
      <c r="BX19503" s="2"/>
    </row>
    <row r="19504" spans="76:76">
      <c r="BX19504" s="2"/>
    </row>
    <row r="19505" spans="76:76">
      <c r="BX19505" s="2"/>
    </row>
    <row r="19506" spans="76:76">
      <c r="BX19506" s="2"/>
    </row>
    <row r="19507" spans="76:76">
      <c r="BX19507" s="2"/>
    </row>
    <row r="19508" spans="76:76">
      <c r="BX19508" s="2"/>
    </row>
    <row r="19509" spans="76:76">
      <c r="BX19509" s="2"/>
    </row>
    <row r="19510" spans="76:76">
      <c r="BX19510" s="2"/>
    </row>
    <row r="19511" spans="76:76">
      <c r="BX19511" s="2"/>
    </row>
    <row r="19512" spans="76:76">
      <c r="BX19512" s="2"/>
    </row>
    <row r="19513" spans="76:76">
      <c r="BX19513" s="2"/>
    </row>
    <row r="19514" spans="76:76">
      <c r="BX19514" s="2"/>
    </row>
    <row r="19515" spans="76:76">
      <c r="BX19515" s="2"/>
    </row>
    <row r="19516" spans="76:76">
      <c r="BX19516" s="2"/>
    </row>
    <row r="19517" spans="76:76">
      <c r="BX19517" s="2"/>
    </row>
    <row r="19518" spans="76:76">
      <c r="BX19518" s="2"/>
    </row>
    <row r="19519" spans="76:76">
      <c r="BX19519" s="2"/>
    </row>
    <row r="19520" spans="76:76">
      <c r="BX19520" s="2"/>
    </row>
    <row r="19521" spans="76:76">
      <c r="BX19521" s="2"/>
    </row>
    <row r="19522" spans="76:76">
      <c r="BX19522" s="2"/>
    </row>
    <row r="19523" spans="76:76">
      <c r="BX19523" s="2"/>
    </row>
    <row r="19524" spans="76:76">
      <c r="BX19524" s="2"/>
    </row>
    <row r="19525" spans="76:76">
      <c r="BX19525" s="2"/>
    </row>
    <row r="19526" spans="76:76">
      <c r="BX19526" s="2"/>
    </row>
    <row r="19527" spans="76:76">
      <c r="BX19527" s="2"/>
    </row>
    <row r="19528" spans="76:76">
      <c r="BX19528" s="2"/>
    </row>
    <row r="19529" spans="76:76">
      <c r="BX19529" s="2"/>
    </row>
    <row r="19530" spans="76:76">
      <c r="BX19530" s="2"/>
    </row>
    <row r="19531" spans="76:76">
      <c r="BX19531" s="2"/>
    </row>
    <row r="19532" spans="76:76">
      <c r="BX19532" s="2"/>
    </row>
    <row r="19533" spans="76:76">
      <c r="BX19533" s="2"/>
    </row>
    <row r="19534" spans="76:76">
      <c r="BX19534" s="2"/>
    </row>
    <row r="19535" spans="76:76">
      <c r="BX19535" s="2"/>
    </row>
    <row r="19536" spans="76:76">
      <c r="BX19536" s="2"/>
    </row>
    <row r="19537" spans="76:76">
      <c r="BX19537" s="2"/>
    </row>
    <row r="19538" spans="76:76">
      <c r="BX19538" s="2"/>
    </row>
    <row r="19539" spans="76:76">
      <c r="BX19539" s="2"/>
    </row>
    <row r="19540" spans="76:76">
      <c r="BX19540" s="2"/>
    </row>
    <row r="19541" spans="76:76">
      <c r="BX19541" s="2"/>
    </row>
    <row r="19542" spans="76:76">
      <c r="BX19542" s="2"/>
    </row>
    <row r="19543" spans="76:76">
      <c r="BX19543" s="2"/>
    </row>
    <row r="19544" spans="76:76">
      <c r="BX19544" s="2"/>
    </row>
    <row r="19545" spans="76:76">
      <c r="BX19545" s="2"/>
    </row>
    <row r="19546" spans="76:76">
      <c r="BX19546" s="2"/>
    </row>
    <row r="19547" spans="76:76">
      <c r="BX19547" s="2"/>
    </row>
    <row r="19548" spans="76:76">
      <c r="BX19548" s="2"/>
    </row>
    <row r="19549" spans="76:76">
      <c r="BX19549" s="2"/>
    </row>
    <row r="19550" spans="76:76">
      <c r="BX19550" s="2"/>
    </row>
    <row r="19551" spans="76:76">
      <c r="BX19551" s="2"/>
    </row>
    <row r="19552" spans="76:76">
      <c r="BX19552" s="2"/>
    </row>
    <row r="19553" spans="76:76">
      <c r="BX19553" s="2"/>
    </row>
    <row r="19554" spans="76:76">
      <c r="BX19554" s="2"/>
    </row>
    <row r="19555" spans="76:76">
      <c r="BX19555" s="2"/>
    </row>
    <row r="19556" spans="76:76">
      <c r="BX19556" s="2"/>
    </row>
    <row r="19557" spans="76:76">
      <c r="BX19557" s="2"/>
    </row>
    <row r="19558" spans="76:76">
      <c r="BX19558" s="2"/>
    </row>
    <row r="19559" spans="76:76">
      <c r="BX19559" s="2"/>
    </row>
    <row r="19560" spans="76:76">
      <c r="BX19560" s="2"/>
    </row>
    <row r="19561" spans="76:76">
      <c r="BX19561" s="2"/>
    </row>
    <row r="19562" spans="76:76">
      <c r="BX19562" s="2"/>
    </row>
    <row r="19563" spans="76:76">
      <c r="BX19563" s="2"/>
    </row>
    <row r="19564" spans="76:76">
      <c r="BX19564" s="2"/>
    </row>
    <row r="19565" spans="76:76">
      <c r="BX19565" s="2"/>
    </row>
    <row r="19566" spans="76:76">
      <c r="BX19566" s="2"/>
    </row>
    <row r="19567" spans="76:76">
      <c r="BX19567" s="2"/>
    </row>
    <row r="19568" spans="76:76">
      <c r="BX19568" s="2"/>
    </row>
    <row r="19569" spans="76:76">
      <c r="BX19569" s="2"/>
    </row>
    <row r="19570" spans="76:76">
      <c r="BX19570" s="2"/>
    </row>
    <row r="19571" spans="76:76">
      <c r="BX19571" s="2"/>
    </row>
    <row r="19572" spans="76:76">
      <c r="BX19572" s="2"/>
    </row>
    <row r="19573" spans="76:76">
      <c r="BX19573" s="2"/>
    </row>
    <row r="19574" spans="76:76">
      <c r="BX19574" s="2"/>
    </row>
    <row r="19575" spans="76:76">
      <c r="BX19575" s="2"/>
    </row>
    <row r="19576" spans="76:76">
      <c r="BX19576" s="2"/>
    </row>
    <row r="19577" spans="76:76">
      <c r="BX19577" s="2"/>
    </row>
    <row r="19578" spans="76:76">
      <c r="BX19578" s="2"/>
    </row>
    <row r="19579" spans="76:76">
      <c r="BX19579" s="2"/>
    </row>
    <row r="19580" spans="76:76">
      <c r="BX19580" s="2"/>
    </row>
    <row r="19581" spans="76:76">
      <c r="BX19581" s="2"/>
    </row>
    <row r="19582" spans="76:76">
      <c r="BX19582" s="2"/>
    </row>
    <row r="19583" spans="76:76">
      <c r="BX19583" s="2"/>
    </row>
    <row r="19584" spans="76:76">
      <c r="BX19584" s="2"/>
    </row>
    <row r="19585" spans="76:76">
      <c r="BX19585" s="2"/>
    </row>
    <row r="19586" spans="76:76">
      <c r="BX19586" s="2"/>
    </row>
    <row r="19587" spans="76:76">
      <c r="BX19587" s="2"/>
    </row>
    <row r="19588" spans="76:76">
      <c r="BX19588" s="2"/>
    </row>
    <row r="19589" spans="76:76">
      <c r="BX19589" s="2"/>
    </row>
    <row r="19590" spans="76:76">
      <c r="BX19590" s="2"/>
    </row>
    <row r="19591" spans="76:76">
      <c r="BX19591" s="2"/>
    </row>
    <row r="19592" spans="76:76">
      <c r="BX19592" s="2"/>
    </row>
    <row r="19593" spans="76:76">
      <c r="BX19593" s="2"/>
    </row>
    <row r="19594" spans="76:76">
      <c r="BX19594" s="2"/>
    </row>
    <row r="19595" spans="76:76">
      <c r="BX19595" s="2"/>
    </row>
    <row r="19596" spans="76:76">
      <c r="BX19596" s="2"/>
    </row>
    <row r="19597" spans="76:76">
      <c r="BX19597" s="2"/>
    </row>
    <row r="19598" spans="76:76">
      <c r="BX19598" s="2"/>
    </row>
    <row r="19599" spans="76:76">
      <c r="BX19599" s="2"/>
    </row>
    <row r="19600" spans="76:76">
      <c r="BX19600" s="2"/>
    </row>
    <row r="19601" spans="76:76">
      <c r="BX19601" s="2"/>
    </row>
    <row r="19602" spans="76:76">
      <c r="BX19602" s="2"/>
    </row>
    <row r="19603" spans="76:76">
      <c r="BX19603" s="2"/>
    </row>
    <row r="19604" spans="76:76">
      <c r="BX19604" s="2"/>
    </row>
    <row r="19605" spans="76:76">
      <c r="BX19605" s="2"/>
    </row>
    <row r="19606" spans="76:76">
      <c r="BX19606" s="2"/>
    </row>
    <row r="19607" spans="76:76">
      <c r="BX19607" s="2"/>
    </row>
    <row r="19608" spans="76:76">
      <c r="BX19608" s="2"/>
    </row>
    <row r="19609" spans="76:76">
      <c r="BX19609" s="2"/>
    </row>
    <row r="19610" spans="76:76">
      <c r="BX19610" s="2"/>
    </row>
    <row r="19611" spans="76:76">
      <c r="BX19611" s="2"/>
    </row>
    <row r="19612" spans="76:76">
      <c r="BX19612" s="2"/>
    </row>
    <row r="19613" spans="76:76">
      <c r="BX19613" s="2"/>
    </row>
    <row r="19614" spans="76:76">
      <c r="BX19614" s="2"/>
    </row>
    <row r="19615" spans="76:76">
      <c r="BX19615" s="2"/>
    </row>
    <row r="19616" spans="76:76">
      <c r="BX19616" s="2"/>
    </row>
    <row r="19617" spans="76:76">
      <c r="BX19617" s="2"/>
    </row>
    <row r="19618" spans="76:76">
      <c r="BX19618" s="2"/>
    </row>
    <row r="19619" spans="76:76">
      <c r="BX19619" s="2"/>
    </row>
    <row r="19620" spans="76:76">
      <c r="BX19620" s="2"/>
    </row>
    <row r="19621" spans="76:76">
      <c r="BX19621" s="2"/>
    </row>
    <row r="19622" spans="76:76">
      <c r="BX19622" s="2"/>
    </row>
    <row r="19623" spans="76:76">
      <c r="BX19623" s="2"/>
    </row>
    <row r="19624" spans="76:76">
      <c r="BX19624" s="2"/>
    </row>
    <row r="19625" spans="76:76">
      <c r="BX19625" s="2"/>
    </row>
    <row r="19626" spans="76:76">
      <c r="BX19626" s="2"/>
    </row>
    <row r="19627" spans="76:76">
      <c r="BX19627" s="2"/>
    </row>
    <row r="19628" spans="76:76">
      <c r="BX19628" s="2"/>
    </row>
    <row r="19629" spans="76:76">
      <c r="BX19629" s="2"/>
    </row>
    <row r="19630" spans="76:76">
      <c r="BX19630" s="2"/>
    </row>
    <row r="19631" spans="76:76">
      <c r="BX19631" s="2"/>
    </row>
    <row r="19632" spans="76:76">
      <c r="BX19632" s="2"/>
    </row>
    <row r="19633" spans="76:76">
      <c r="BX19633" s="2"/>
    </row>
    <row r="19634" spans="76:76">
      <c r="BX19634" s="2"/>
    </row>
    <row r="19635" spans="76:76">
      <c r="BX19635" s="2"/>
    </row>
    <row r="19636" spans="76:76">
      <c r="BX19636" s="2"/>
    </row>
    <row r="19637" spans="76:76">
      <c r="BX19637" s="2"/>
    </row>
    <row r="19638" spans="76:76">
      <c r="BX19638" s="2"/>
    </row>
    <row r="19639" spans="76:76">
      <c r="BX19639" s="2"/>
    </row>
    <row r="19640" spans="76:76">
      <c r="BX19640" s="2"/>
    </row>
    <row r="19641" spans="76:76">
      <c r="BX19641" s="2"/>
    </row>
    <row r="19642" spans="76:76">
      <c r="BX19642" s="2"/>
    </row>
    <row r="19643" spans="76:76">
      <c r="BX19643" s="2"/>
    </row>
    <row r="19644" spans="76:76">
      <c r="BX19644" s="2"/>
    </row>
    <row r="19645" spans="76:76">
      <c r="BX19645" s="2"/>
    </row>
    <row r="19646" spans="76:76">
      <c r="BX19646" s="2"/>
    </row>
    <row r="19647" spans="76:76">
      <c r="BX19647" s="2"/>
    </row>
    <row r="19648" spans="76:76">
      <c r="BX19648" s="2"/>
    </row>
    <row r="19649" spans="76:76">
      <c r="BX19649" s="2"/>
    </row>
    <row r="19650" spans="76:76">
      <c r="BX19650" s="2"/>
    </row>
    <row r="19651" spans="76:76">
      <c r="BX19651" s="2"/>
    </row>
    <row r="19652" spans="76:76">
      <c r="BX19652" s="2"/>
    </row>
    <row r="19653" spans="76:76">
      <c r="BX19653" s="2"/>
    </row>
    <row r="19654" spans="76:76">
      <c r="BX19654" s="2"/>
    </row>
    <row r="19655" spans="76:76">
      <c r="BX19655" s="2"/>
    </row>
    <row r="19656" spans="76:76">
      <c r="BX19656" s="2"/>
    </row>
    <row r="19657" spans="76:76">
      <c r="BX19657" s="2"/>
    </row>
    <row r="19658" spans="76:76">
      <c r="BX19658" s="2"/>
    </row>
    <row r="19659" spans="76:76">
      <c r="BX19659" s="2"/>
    </row>
    <row r="19660" spans="76:76">
      <c r="BX19660" s="2"/>
    </row>
    <row r="19661" spans="76:76">
      <c r="BX19661" s="2"/>
    </row>
    <row r="19662" spans="76:76">
      <c r="BX19662" s="2"/>
    </row>
    <row r="19663" spans="76:76">
      <c r="BX19663" s="2"/>
    </row>
    <row r="19664" spans="76:76">
      <c r="BX19664" s="2"/>
    </row>
    <row r="19665" spans="76:76">
      <c r="BX19665" s="2"/>
    </row>
    <row r="19666" spans="76:76">
      <c r="BX19666" s="2"/>
    </row>
    <row r="19667" spans="76:76">
      <c r="BX19667" s="2"/>
    </row>
    <row r="19668" spans="76:76">
      <c r="BX19668" s="2"/>
    </row>
    <row r="19669" spans="76:76">
      <c r="BX19669" s="2"/>
    </row>
    <row r="19670" spans="76:76">
      <c r="BX19670" s="2"/>
    </row>
    <row r="19671" spans="76:76">
      <c r="BX19671" s="2"/>
    </row>
    <row r="19672" spans="76:76">
      <c r="BX19672" s="2"/>
    </row>
    <row r="19673" spans="76:76">
      <c r="BX19673" s="2"/>
    </row>
    <row r="19674" spans="76:76">
      <c r="BX19674" s="2"/>
    </row>
    <row r="19675" spans="76:76">
      <c r="BX19675" s="2"/>
    </row>
    <row r="19676" spans="76:76">
      <c r="BX19676" s="2"/>
    </row>
    <row r="19677" spans="76:76">
      <c r="BX19677" s="2"/>
    </row>
    <row r="19678" spans="76:76">
      <c r="BX19678" s="2"/>
    </row>
    <row r="19679" spans="76:76">
      <c r="BX19679" s="2"/>
    </row>
    <row r="19680" spans="76:76">
      <c r="BX19680" s="2"/>
    </row>
    <row r="19681" spans="76:76">
      <c r="BX19681" s="2"/>
    </row>
    <row r="19682" spans="76:76">
      <c r="BX19682" s="2"/>
    </row>
    <row r="19683" spans="76:76">
      <c r="BX19683" s="2"/>
    </row>
    <row r="19684" spans="76:76">
      <c r="BX19684" s="2"/>
    </row>
    <row r="19685" spans="76:76">
      <c r="BX19685" s="2"/>
    </row>
    <row r="19686" spans="76:76">
      <c r="BX19686" s="2"/>
    </row>
    <row r="19687" spans="76:76">
      <c r="BX19687" s="2"/>
    </row>
    <row r="19688" spans="76:76">
      <c r="BX19688" s="2"/>
    </row>
    <row r="19689" spans="76:76">
      <c r="BX19689" s="2"/>
    </row>
    <row r="19690" spans="76:76">
      <c r="BX19690" s="2"/>
    </row>
    <row r="19691" spans="76:76">
      <c r="BX19691" s="2"/>
    </row>
    <row r="19692" spans="76:76">
      <c r="BX19692" s="2"/>
    </row>
    <row r="19693" spans="76:76">
      <c r="BX19693" s="2"/>
    </row>
    <row r="19694" spans="76:76">
      <c r="BX19694" s="2"/>
    </row>
    <row r="19695" spans="76:76">
      <c r="BX19695" s="2"/>
    </row>
    <row r="19696" spans="76:76">
      <c r="BX19696" s="2"/>
    </row>
    <row r="19697" spans="76:76">
      <c r="BX19697" s="2"/>
    </row>
    <row r="19698" spans="76:76">
      <c r="BX19698" s="2"/>
    </row>
    <row r="19699" spans="76:76">
      <c r="BX19699" s="2"/>
    </row>
    <row r="19700" spans="76:76">
      <c r="BX19700" s="2"/>
    </row>
    <row r="19701" spans="76:76">
      <c r="BX19701" s="2"/>
    </row>
    <row r="19702" spans="76:76">
      <c r="BX19702" s="2"/>
    </row>
    <row r="19703" spans="76:76">
      <c r="BX19703" s="2"/>
    </row>
    <row r="19704" spans="76:76">
      <c r="BX19704" s="2"/>
    </row>
    <row r="19705" spans="76:76">
      <c r="BX19705" s="2"/>
    </row>
    <row r="19706" spans="76:76">
      <c r="BX19706" s="2"/>
    </row>
    <row r="19707" spans="76:76">
      <c r="BX19707" s="2"/>
    </row>
    <row r="19708" spans="76:76">
      <c r="BX19708" s="2"/>
    </row>
    <row r="19709" spans="76:76">
      <c r="BX19709" s="2"/>
    </row>
    <row r="19710" spans="76:76">
      <c r="BX19710" s="2"/>
    </row>
    <row r="19711" spans="76:76">
      <c r="BX19711" s="2"/>
    </row>
    <row r="19712" spans="76:76">
      <c r="BX19712" s="2"/>
    </row>
    <row r="19713" spans="76:76">
      <c r="BX19713" s="2"/>
    </row>
    <row r="19714" spans="76:76">
      <c r="BX19714" s="2"/>
    </row>
    <row r="19715" spans="76:76">
      <c r="BX19715" s="2"/>
    </row>
    <row r="19716" spans="76:76">
      <c r="BX19716" s="2"/>
    </row>
    <row r="19717" spans="76:76">
      <c r="BX19717" s="2"/>
    </row>
    <row r="19718" spans="76:76">
      <c r="BX19718" s="2"/>
    </row>
    <row r="19719" spans="76:76">
      <c r="BX19719" s="2"/>
    </row>
    <row r="19720" spans="76:76">
      <c r="BX19720" s="2"/>
    </row>
    <row r="19721" spans="76:76">
      <c r="BX19721" s="2"/>
    </row>
    <row r="19722" spans="76:76">
      <c r="BX19722" s="2"/>
    </row>
    <row r="19723" spans="76:76">
      <c r="BX19723" s="2"/>
    </row>
    <row r="19724" spans="76:76">
      <c r="BX19724" s="2"/>
    </row>
    <row r="19725" spans="76:76">
      <c r="BX19725" s="2"/>
    </row>
    <row r="19726" spans="76:76">
      <c r="BX19726" s="2"/>
    </row>
    <row r="19727" spans="76:76">
      <c r="BX19727" s="2"/>
    </row>
    <row r="19728" spans="76:76">
      <c r="BX19728" s="2"/>
    </row>
    <row r="19729" spans="76:76">
      <c r="BX19729" s="2"/>
    </row>
    <row r="19730" spans="76:76">
      <c r="BX19730" s="2"/>
    </row>
    <row r="19731" spans="76:76">
      <c r="BX19731" s="2"/>
    </row>
    <row r="19732" spans="76:76">
      <c r="BX19732" s="2"/>
    </row>
    <row r="19733" spans="76:76">
      <c r="BX19733" s="2"/>
    </row>
    <row r="19734" spans="76:76">
      <c r="BX19734" s="2"/>
    </row>
    <row r="19735" spans="76:76">
      <c r="BX19735" s="2"/>
    </row>
    <row r="19736" spans="76:76">
      <c r="BX19736" s="2"/>
    </row>
    <row r="19737" spans="76:76">
      <c r="BX19737" s="2"/>
    </row>
    <row r="19738" spans="76:76">
      <c r="BX19738" s="2"/>
    </row>
    <row r="19739" spans="76:76">
      <c r="BX19739" s="2"/>
    </row>
    <row r="19740" spans="76:76">
      <c r="BX19740" s="2"/>
    </row>
    <row r="19741" spans="76:76">
      <c r="BX19741" s="2"/>
    </row>
    <row r="19742" spans="76:76">
      <c r="BX19742" s="2"/>
    </row>
    <row r="19743" spans="76:76">
      <c r="BX19743" s="2"/>
    </row>
    <row r="19744" spans="76:76">
      <c r="BX19744" s="2"/>
    </row>
    <row r="19745" spans="76:76">
      <c r="BX19745" s="2"/>
    </row>
    <row r="19746" spans="76:76">
      <c r="BX19746" s="2"/>
    </row>
    <row r="19747" spans="76:76">
      <c r="BX19747" s="2"/>
    </row>
    <row r="19748" spans="76:76">
      <c r="BX19748" s="2"/>
    </row>
    <row r="19749" spans="76:76">
      <c r="BX19749" s="2"/>
    </row>
    <row r="19750" spans="76:76">
      <c r="BX19750" s="2"/>
    </row>
    <row r="19751" spans="76:76">
      <c r="BX19751" s="2"/>
    </row>
    <row r="19752" spans="76:76">
      <c r="BX19752" s="2"/>
    </row>
    <row r="19753" spans="76:76">
      <c r="BX19753" s="2"/>
    </row>
    <row r="19754" spans="76:76">
      <c r="BX19754" s="2"/>
    </row>
    <row r="19755" spans="76:76">
      <c r="BX19755" s="2"/>
    </row>
    <row r="19756" spans="76:76">
      <c r="BX19756" s="2"/>
    </row>
    <row r="19757" spans="76:76">
      <c r="BX19757" s="2"/>
    </row>
    <row r="19758" spans="76:76">
      <c r="BX19758" s="2"/>
    </row>
    <row r="19759" spans="76:76">
      <c r="BX19759" s="2"/>
    </row>
    <row r="19760" spans="76:76">
      <c r="BX19760" s="2"/>
    </row>
    <row r="19761" spans="76:76">
      <c r="BX19761" s="2"/>
    </row>
    <row r="19762" spans="76:76">
      <c r="BX19762" s="2"/>
    </row>
    <row r="19763" spans="76:76">
      <c r="BX19763" s="2"/>
    </row>
    <row r="19764" spans="76:76">
      <c r="BX19764" s="2"/>
    </row>
    <row r="19765" spans="76:76">
      <c r="BX19765" s="2"/>
    </row>
    <row r="19766" spans="76:76">
      <c r="BX19766" s="2"/>
    </row>
    <row r="19767" spans="76:76">
      <c r="BX19767" s="2"/>
    </row>
    <row r="19768" spans="76:76">
      <c r="BX19768" s="2"/>
    </row>
    <row r="19769" spans="76:76">
      <c r="BX19769" s="2"/>
    </row>
    <row r="19770" spans="76:76">
      <c r="BX19770" s="2"/>
    </row>
    <row r="19771" spans="76:76">
      <c r="BX19771" s="2"/>
    </row>
    <row r="19772" spans="76:76">
      <c r="BX19772" s="2"/>
    </row>
    <row r="19773" spans="76:76">
      <c r="BX19773" s="2"/>
    </row>
    <row r="19774" spans="76:76">
      <c r="BX19774" s="2"/>
    </row>
    <row r="19775" spans="76:76">
      <c r="BX19775" s="2"/>
    </row>
    <row r="19776" spans="76:76">
      <c r="BX19776" s="2"/>
    </row>
    <row r="19777" spans="76:76">
      <c r="BX19777" s="2"/>
    </row>
    <row r="19778" spans="76:76">
      <c r="BX19778" s="2"/>
    </row>
    <row r="19779" spans="76:76">
      <c r="BX19779" s="2"/>
    </row>
    <row r="19780" spans="76:76">
      <c r="BX19780" s="2"/>
    </row>
    <row r="19781" spans="76:76">
      <c r="BX19781" s="2"/>
    </row>
    <row r="19782" spans="76:76">
      <c r="BX19782" s="2"/>
    </row>
    <row r="19783" spans="76:76">
      <c r="BX19783" s="2"/>
    </row>
    <row r="19784" spans="76:76">
      <c r="BX19784" s="2"/>
    </row>
    <row r="19785" spans="76:76">
      <c r="BX19785" s="2"/>
    </row>
    <row r="19786" spans="76:76">
      <c r="BX19786" s="2"/>
    </row>
    <row r="19787" spans="76:76">
      <c r="BX19787" s="2"/>
    </row>
    <row r="19788" spans="76:76">
      <c r="BX19788" s="2"/>
    </row>
    <row r="19789" spans="76:76">
      <c r="BX19789" s="2"/>
    </row>
    <row r="19790" spans="76:76">
      <c r="BX19790" s="2"/>
    </row>
    <row r="19791" spans="76:76">
      <c r="BX19791" s="2"/>
    </row>
    <row r="19792" spans="76:76">
      <c r="BX19792" s="2"/>
    </row>
    <row r="19793" spans="76:76">
      <c r="BX19793" s="2"/>
    </row>
    <row r="19794" spans="76:76">
      <c r="BX19794" s="2"/>
    </row>
    <row r="19795" spans="76:76">
      <c r="BX19795" s="2"/>
    </row>
    <row r="19796" spans="76:76">
      <c r="BX19796" s="2"/>
    </row>
    <row r="19797" spans="76:76">
      <c r="BX19797" s="2"/>
    </row>
    <row r="19798" spans="76:76">
      <c r="BX19798" s="2"/>
    </row>
    <row r="19799" spans="76:76">
      <c r="BX19799" s="2"/>
    </row>
    <row r="19800" spans="76:76">
      <c r="BX19800" s="2"/>
    </row>
    <row r="19801" spans="76:76">
      <c r="BX19801" s="2"/>
    </row>
    <row r="19802" spans="76:76">
      <c r="BX19802" s="2"/>
    </row>
    <row r="19803" spans="76:76">
      <c r="BX19803" s="2"/>
    </row>
    <row r="19804" spans="76:76">
      <c r="BX19804" s="2"/>
    </row>
    <row r="19805" spans="76:76">
      <c r="BX19805" s="2"/>
    </row>
    <row r="19806" spans="76:76">
      <c r="BX19806" s="2"/>
    </row>
    <row r="19807" spans="76:76">
      <c r="BX19807" s="2"/>
    </row>
    <row r="19808" spans="76:76">
      <c r="BX19808" s="2"/>
    </row>
    <row r="19809" spans="76:76">
      <c r="BX19809" s="2"/>
    </row>
    <row r="19810" spans="76:76">
      <c r="BX19810" s="2"/>
    </row>
    <row r="19811" spans="76:76">
      <c r="BX19811" s="2"/>
    </row>
    <row r="19812" spans="76:76">
      <c r="BX19812" s="2"/>
    </row>
    <row r="19813" spans="76:76">
      <c r="BX19813" s="2"/>
    </row>
    <row r="19814" spans="76:76">
      <c r="BX19814" s="2"/>
    </row>
    <row r="19815" spans="76:76">
      <c r="BX19815" s="2"/>
    </row>
    <row r="19816" spans="76:76">
      <c r="BX19816" s="2"/>
    </row>
    <row r="19817" spans="76:76">
      <c r="BX19817" s="2"/>
    </row>
    <row r="19818" spans="76:76">
      <c r="BX19818" s="2"/>
    </row>
    <row r="19819" spans="76:76">
      <c r="BX19819" s="2"/>
    </row>
    <row r="19820" spans="76:76">
      <c r="BX19820" s="2"/>
    </row>
    <row r="19821" spans="76:76">
      <c r="BX19821" s="2"/>
    </row>
    <row r="19822" spans="76:76">
      <c r="BX19822" s="2"/>
    </row>
    <row r="19823" spans="76:76">
      <c r="BX19823" s="2"/>
    </row>
    <row r="19824" spans="76:76">
      <c r="BX19824" s="2"/>
    </row>
    <row r="19825" spans="76:76">
      <c r="BX19825" s="2"/>
    </row>
    <row r="19826" spans="76:76">
      <c r="BX19826" s="2"/>
    </row>
    <row r="19827" spans="76:76">
      <c r="BX19827" s="2"/>
    </row>
    <row r="19828" spans="76:76">
      <c r="BX19828" s="2"/>
    </row>
    <row r="19829" spans="76:76">
      <c r="BX19829" s="2"/>
    </row>
    <row r="19830" spans="76:76">
      <c r="BX19830" s="2"/>
    </row>
    <row r="19831" spans="76:76">
      <c r="BX19831" s="2"/>
    </row>
    <row r="19832" spans="76:76">
      <c r="BX19832" s="2"/>
    </row>
    <row r="19833" spans="76:76">
      <c r="BX19833" s="2"/>
    </row>
    <row r="19834" spans="76:76">
      <c r="BX19834" s="2"/>
    </row>
    <row r="19835" spans="76:76">
      <c r="BX19835" s="2"/>
    </row>
    <row r="19836" spans="76:76">
      <c r="BX19836" s="2"/>
    </row>
    <row r="19837" spans="76:76">
      <c r="BX19837" s="2"/>
    </row>
    <row r="19838" spans="76:76">
      <c r="BX19838" s="2"/>
    </row>
    <row r="19839" spans="76:76">
      <c r="BX19839" s="2"/>
    </row>
    <row r="19840" spans="76:76">
      <c r="BX19840" s="2"/>
    </row>
    <row r="19841" spans="76:76">
      <c r="BX19841" s="2"/>
    </row>
    <row r="19842" spans="76:76">
      <c r="BX19842" s="2"/>
    </row>
    <row r="19843" spans="76:76">
      <c r="BX19843" s="2"/>
    </row>
    <row r="19844" spans="76:76">
      <c r="BX19844" s="2"/>
    </row>
    <row r="19845" spans="76:76">
      <c r="BX19845" s="2"/>
    </row>
    <row r="19846" spans="76:76">
      <c r="BX19846" s="2"/>
    </row>
    <row r="19847" spans="76:76">
      <c r="BX19847" s="2"/>
    </row>
    <row r="19848" spans="76:76">
      <c r="BX19848" s="2"/>
    </row>
    <row r="19849" spans="76:76">
      <c r="BX19849" s="2"/>
    </row>
    <row r="19850" spans="76:76">
      <c r="BX19850" s="2"/>
    </row>
    <row r="19851" spans="76:76">
      <c r="BX19851" s="2"/>
    </row>
    <row r="19852" spans="76:76">
      <c r="BX19852" s="2"/>
    </row>
    <row r="19853" spans="76:76">
      <c r="BX19853" s="2"/>
    </row>
    <row r="19854" spans="76:76">
      <c r="BX19854" s="2"/>
    </row>
    <row r="19855" spans="76:76">
      <c r="BX19855" s="2"/>
    </row>
    <row r="19856" spans="76:76">
      <c r="BX19856" s="2"/>
    </row>
    <row r="19857" spans="76:76">
      <c r="BX19857" s="2"/>
    </row>
    <row r="19858" spans="76:76">
      <c r="BX19858" s="2"/>
    </row>
    <row r="19859" spans="76:76">
      <c r="BX19859" s="2"/>
    </row>
    <row r="19860" spans="76:76">
      <c r="BX19860" s="2"/>
    </row>
    <row r="19861" spans="76:76">
      <c r="BX19861" s="2"/>
    </row>
    <row r="19862" spans="76:76">
      <c r="BX19862" s="2"/>
    </row>
    <row r="19863" spans="76:76">
      <c r="BX19863" s="2"/>
    </row>
    <row r="19864" spans="76:76">
      <c r="BX19864" s="2"/>
    </row>
    <row r="19865" spans="76:76">
      <c r="BX19865" s="2"/>
    </row>
    <row r="19866" spans="76:76">
      <c r="BX19866" s="2"/>
    </row>
    <row r="19867" spans="76:76">
      <c r="BX19867" s="2"/>
    </row>
    <row r="19868" spans="76:76">
      <c r="BX19868" s="2"/>
    </row>
    <row r="19869" spans="76:76">
      <c r="BX19869" s="2"/>
    </row>
    <row r="19870" spans="76:76">
      <c r="BX19870" s="2"/>
    </row>
    <row r="19871" spans="76:76">
      <c r="BX19871" s="2"/>
    </row>
    <row r="19872" spans="76:76">
      <c r="BX19872" s="2"/>
    </row>
    <row r="19873" spans="76:76">
      <c r="BX19873" s="2"/>
    </row>
    <row r="19874" spans="76:76">
      <c r="BX19874" s="2"/>
    </row>
    <row r="19875" spans="76:76">
      <c r="BX19875" s="2"/>
    </row>
    <row r="19876" spans="76:76">
      <c r="BX19876" s="2"/>
    </row>
    <row r="19877" spans="76:76">
      <c r="BX19877" s="2"/>
    </row>
    <row r="19878" spans="76:76">
      <c r="BX19878" s="2"/>
    </row>
    <row r="19879" spans="76:76">
      <c r="BX19879" s="2"/>
    </row>
    <row r="19880" spans="76:76">
      <c r="BX19880" s="2"/>
    </row>
    <row r="19881" spans="76:76">
      <c r="BX19881" s="2"/>
    </row>
    <row r="19882" spans="76:76">
      <c r="BX19882" s="2"/>
    </row>
    <row r="19883" spans="76:76">
      <c r="BX19883" s="2"/>
    </row>
    <row r="19884" spans="76:76">
      <c r="BX19884" s="2"/>
    </row>
    <row r="19885" spans="76:76">
      <c r="BX19885" s="2"/>
    </row>
    <row r="19886" spans="76:76">
      <c r="BX19886" s="2"/>
    </row>
    <row r="19887" spans="76:76">
      <c r="BX19887" s="2"/>
    </row>
    <row r="19888" spans="76:76">
      <c r="BX19888" s="2"/>
    </row>
    <row r="19889" spans="76:76">
      <c r="BX19889" s="2"/>
    </row>
    <row r="19890" spans="76:76">
      <c r="BX19890" s="2"/>
    </row>
    <row r="19891" spans="76:76">
      <c r="BX19891" s="2"/>
    </row>
    <row r="19892" spans="76:76">
      <c r="BX19892" s="2"/>
    </row>
    <row r="19893" spans="76:76">
      <c r="BX19893" s="2"/>
    </row>
    <row r="19894" spans="76:76">
      <c r="BX19894" s="2"/>
    </row>
    <row r="19895" spans="76:76">
      <c r="BX19895" s="2"/>
    </row>
    <row r="19896" spans="76:76">
      <c r="BX19896" s="2"/>
    </row>
    <row r="19897" spans="76:76">
      <c r="BX19897" s="2"/>
    </row>
    <row r="19898" spans="76:76">
      <c r="BX19898" s="2"/>
    </row>
    <row r="19899" spans="76:76">
      <c r="BX19899" s="2"/>
    </row>
    <row r="19900" spans="76:76">
      <c r="BX19900" s="2"/>
    </row>
    <row r="19901" spans="76:76">
      <c r="BX19901" s="2"/>
    </row>
    <row r="19902" spans="76:76">
      <c r="BX19902" s="2"/>
    </row>
    <row r="19903" spans="76:76">
      <c r="BX19903" s="2"/>
    </row>
    <row r="19904" spans="76:76">
      <c r="BX19904" s="2"/>
    </row>
    <row r="19905" spans="76:76">
      <c r="BX19905" s="2"/>
    </row>
    <row r="19906" spans="76:76">
      <c r="BX19906" s="2"/>
    </row>
    <row r="19907" spans="76:76">
      <c r="BX19907" s="2"/>
    </row>
    <row r="19908" spans="76:76">
      <c r="BX19908" s="2"/>
    </row>
    <row r="19909" spans="76:76">
      <c r="BX19909" s="2"/>
    </row>
    <row r="19910" spans="76:76">
      <c r="BX19910" s="2"/>
    </row>
    <row r="19911" spans="76:76">
      <c r="BX19911" s="2"/>
    </row>
    <row r="19912" spans="76:76">
      <c r="BX19912" s="2"/>
    </row>
    <row r="19913" spans="76:76">
      <c r="BX19913" s="2"/>
    </row>
    <row r="19914" spans="76:76">
      <c r="BX19914" s="2"/>
    </row>
    <row r="19915" spans="76:76">
      <c r="BX19915" s="2"/>
    </row>
    <row r="19916" spans="76:76">
      <c r="BX19916" s="2"/>
    </row>
    <row r="19917" spans="76:76">
      <c r="BX19917" s="2"/>
    </row>
    <row r="19918" spans="76:76">
      <c r="BX19918" s="2"/>
    </row>
    <row r="19919" spans="76:76">
      <c r="BX19919" s="2"/>
    </row>
    <row r="19920" spans="76:76">
      <c r="BX19920" s="2"/>
    </row>
    <row r="19921" spans="76:76">
      <c r="BX19921" s="2"/>
    </row>
    <row r="19922" spans="76:76">
      <c r="BX19922" s="2"/>
    </row>
    <row r="19923" spans="76:76">
      <c r="BX19923" s="2"/>
    </row>
    <row r="19924" spans="76:76">
      <c r="BX19924" s="2"/>
    </row>
    <row r="19925" spans="76:76">
      <c r="BX19925" s="2"/>
    </row>
    <row r="19926" spans="76:76">
      <c r="BX19926" s="2"/>
    </row>
    <row r="19927" spans="76:76">
      <c r="BX19927" s="2"/>
    </row>
    <row r="19928" spans="76:76">
      <c r="BX19928" s="2"/>
    </row>
    <row r="19929" spans="76:76">
      <c r="BX19929" s="2"/>
    </row>
    <row r="19930" spans="76:76">
      <c r="BX19930" s="2"/>
    </row>
    <row r="19931" spans="76:76">
      <c r="BX19931" s="2"/>
    </row>
    <row r="19932" spans="76:76">
      <c r="BX19932" s="2"/>
    </row>
    <row r="19933" spans="76:76">
      <c r="BX19933" s="2"/>
    </row>
    <row r="19934" spans="76:76">
      <c r="BX19934" s="2"/>
    </row>
    <row r="19935" spans="76:76">
      <c r="BX19935" s="2"/>
    </row>
    <row r="19936" spans="76:76">
      <c r="BX19936" s="2"/>
    </row>
    <row r="19937" spans="76:76">
      <c r="BX19937" s="2"/>
    </row>
    <row r="19938" spans="76:76">
      <c r="BX19938" s="2"/>
    </row>
    <row r="19939" spans="76:76">
      <c r="BX19939" s="2"/>
    </row>
    <row r="19940" spans="76:76">
      <c r="BX19940" s="2"/>
    </row>
    <row r="19941" spans="76:76">
      <c r="BX19941" s="2"/>
    </row>
    <row r="19942" spans="76:76">
      <c r="BX19942" s="2"/>
    </row>
    <row r="19943" spans="76:76">
      <c r="BX19943" s="2"/>
    </row>
    <row r="19944" spans="76:76">
      <c r="BX19944" s="2"/>
    </row>
    <row r="19945" spans="76:76">
      <c r="BX19945" s="2"/>
    </row>
    <row r="19946" spans="76:76">
      <c r="BX19946" s="2"/>
    </row>
    <row r="19947" spans="76:76">
      <c r="BX19947" s="2"/>
    </row>
    <row r="19948" spans="76:76">
      <c r="BX19948" s="2"/>
    </row>
    <row r="19949" spans="76:76">
      <c r="BX19949" s="2"/>
    </row>
    <row r="19950" spans="76:76">
      <c r="BX19950" s="2"/>
    </row>
    <row r="19951" spans="76:76">
      <c r="BX19951" s="2"/>
    </row>
    <row r="19952" spans="76:76">
      <c r="BX19952" s="2"/>
    </row>
    <row r="19953" spans="76:76">
      <c r="BX19953" s="2"/>
    </row>
    <row r="19954" spans="76:76">
      <c r="BX19954" s="2"/>
    </row>
    <row r="19955" spans="76:76">
      <c r="BX19955" s="2"/>
    </row>
    <row r="19956" spans="76:76">
      <c r="BX19956" s="2"/>
    </row>
    <row r="19957" spans="76:76">
      <c r="BX19957" s="2"/>
    </row>
    <row r="19958" spans="76:76">
      <c r="BX19958" s="2"/>
    </row>
    <row r="19959" spans="76:76">
      <c r="BX19959" s="2"/>
    </row>
    <row r="19960" spans="76:76">
      <c r="BX19960" s="2"/>
    </row>
    <row r="19961" spans="76:76">
      <c r="BX19961" s="2"/>
    </row>
    <row r="19962" spans="76:76">
      <c r="BX19962" s="2"/>
    </row>
    <row r="19963" spans="76:76">
      <c r="BX19963" s="2"/>
    </row>
    <row r="19964" spans="76:76">
      <c r="BX19964" s="2"/>
    </row>
    <row r="19965" spans="76:76">
      <c r="BX19965" s="2"/>
    </row>
    <row r="19966" spans="76:76">
      <c r="BX19966" s="2"/>
    </row>
    <row r="19967" spans="76:76">
      <c r="BX19967" s="2"/>
    </row>
    <row r="19968" spans="76:76">
      <c r="BX19968" s="2"/>
    </row>
    <row r="19969" spans="76:76">
      <c r="BX19969" s="2"/>
    </row>
    <row r="19970" spans="76:76">
      <c r="BX19970" s="2"/>
    </row>
    <row r="19971" spans="76:76">
      <c r="BX19971" s="2"/>
    </row>
    <row r="19972" spans="76:76">
      <c r="BX19972" s="2"/>
    </row>
    <row r="19973" spans="76:76">
      <c r="BX19973" s="2"/>
    </row>
    <row r="19974" spans="76:76">
      <c r="BX19974" s="2"/>
    </row>
    <row r="19975" spans="76:76">
      <c r="BX19975" s="2"/>
    </row>
    <row r="19976" spans="76:76">
      <c r="BX19976" s="2"/>
    </row>
    <row r="19977" spans="76:76">
      <c r="BX19977" s="2"/>
    </row>
    <row r="19978" spans="76:76">
      <c r="BX19978" s="2"/>
    </row>
    <row r="19979" spans="76:76">
      <c r="BX19979" s="2"/>
    </row>
    <row r="19980" spans="76:76">
      <c r="BX19980" s="2"/>
    </row>
    <row r="19981" spans="76:76">
      <c r="BX19981" s="2"/>
    </row>
    <row r="19982" spans="76:76">
      <c r="BX19982" s="2"/>
    </row>
    <row r="19983" spans="76:76">
      <c r="BX19983" s="2"/>
    </row>
    <row r="19984" spans="76:76">
      <c r="BX19984" s="2"/>
    </row>
    <row r="19985" spans="76:76">
      <c r="BX19985" s="2"/>
    </row>
    <row r="19986" spans="76:76">
      <c r="BX19986" s="2"/>
    </row>
    <row r="19987" spans="76:76">
      <c r="BX19987" s="2"/>
    </row>
    <row r="19988" spans="76:76">
      <c r="BX19988" s="2"/>
    </row>
    <row r="19989" spans="76:76">
      <c r="BX19989" s="2"/>
    </row>
    <row r="19990" spans="76:76">
      <c r="BX19990" s="2"/>
    </row>
    <row r="19991" spans="76:76">
      <c r="BX19991" s="2"/>
    </row>
    <row r="19992" spans="76:76">
      <c r="BX19992" s="2"/>
    </row>
    <row r="19993" spans="76:76">
      <c r="BX19993" s="2"/>
    </row>
    <row r="19994" spans="76:76">
      <c r="BX19994" s="2"/>
    </row>
    <row r="19995" spans="76:76">
      <c r="BX19995" s="2"/>
    </row>
    <row r="19996" spans="76:76">
      <c r="BX19996" s="2"/>
    </row>
    <row r="19997" spans="76:76">
      <c r="BX19997" s="2"/>
    </row>
    <row r="19998" spans="76:76">
      <c r="BX19998" s="2"/>
    </row>
    <row r="19999" spans="76:76">
      <c r="BX19999" s="2"/>
    </row>
    <row r="20000" spans="76:76">
      <c r="BX20000" s="2"/>
    </row>
    <row r="20001" spans="76:76">
      <c r="BX20001" s="2"/>
    </row>
    <row r="20002" spans="76:76">
      <c r="BX20002" s="2"/>
    </row>
    <row r="20003" spans="76:76">
      <c r="BX20003" s="2"/>
    </row>
    <row r="20004" spans="76:76">
      <c r="BX20004" s="2"/>
    </row>
    <row r="20005" spans="76:76">
      <c r="BX20005" s="2"/>
    </row>
    <row r="20006" spans="76:76">
      <c r="BX20006" s="2"/>
    </row>
    <row r="20007" spans="76:76">
      <c r="BX20007" s="2"/>
    </row>
    <row r="20008" spans="76:76">
      <c r="BX20008" s="2"/>
    </row>
    <row r="20009" spans="76:76">
      <c r="BX20009" s="2"/>
    </row>
    <row r="20010" spans="76:76">
      <c r="BX20010" s="2"/>
    </row>
    <row r="20011" spans="76:76">
      <c r="BX20011" s="2"/>
    </row>
    <row r="20012" spans="76:76">
      <c r="BX20012" s="2"/>
    </row>
    <row r="20013" spans="76:76">
      <c r="BX20013" s="2"/>
    </row>
    <row r="20014" spans="76:76">
      <c r="BX20014" s="2"/>
    </row>
    <row r="20015" spans="76:76">
      <c r="BX20015" s="2"/>
    </row>
    <row r="20016" spans="76:76">
      <c r="BX20016" s="2"/>
    </row>
    <row r="20017" spans="76:76">
      <c r="BX20017" s="2"/>
    </row>
    <row r="20018" spans="76:76">
      <c r="BX20018" s="2"/>
    </row>
    <row r="20019" spans="76:76">
      <c r="BX20019" s="2"/>
    </row>
    <row r="20020" spans="76:76">
      <c r="BX20020" s="2"/>
    </row>
    <row r="20021" spans="76:76">
      <c r="BX20021" s="2"/>
    </row>
    <row r="20022" spans="76:76">
      <c r="BX20022" s="2"/>
    </row>
    <row r="20023" spans="76:76">
      <c r="BX20023" s="2"/>
    </row>
    <row r="20024" spans="76:76">
      <c r="BX20024" s="2"/>
    </row>
    <row r="20025" spans="76:76">
      <c r="BX20025" s="2"/>
    </row>
    <row r="20026" spans="76:76">
      <c r="BX20026" s="2"/>
    </row>
    <row r="20027" spans="76:76">
      <c r="BX20027" s="2"/>
    </row>
    <row r="20028" spans="76:76">
      <c r="BX20028" s="2"/>
    </row>
    <row r="20029" spans="76:76">
      <c r="BX20029" s="2"/>
    </row>
    <row r="20030" spans="76:76">
      <c r="BX20030" s="2"/>
    </row>
    <row r="20031" spans="76:76">
      <c r="BX20031" s="2"/>
    </row>
    <row r="20032" spans="76:76">
      <c r="BX20032" s="2"/>
    </row>
    <row r="20033" spans="76:76">
      <c r="BX20033" s="2"/>
    </row>
    <row r="20034" spans="76:76">
      <c r="BX20034" s="2"/>
    </row>
    <row r="20035" spans="76:76">
      <c r="BX20035" s="2"/>
    </row>
    <row r="20036" spans="76:76">
      <c r="BX20036" s="2"/>
    </row>
    <row r="20037" spans="76:76">
      <c r="BX20037" s="2"/>
    </row>
    <row r="20038" spans="76:76">
      <c r="BX20038" s="2"/>
    </row>
    <row r="20039" spans="76:76">
      <c r="BX20039" s="2"/>
    </row>
    <row r="20040" spans="76:76">
      <c r="BX20040" s="2"/>
    </row>
    <row r="20041" spans="76:76">
      <c r="BX20041" s="2"/>
    </row>
    <row r="20042" spans="76:76">
      <c r="BX20042" s="2"/>
    </row>
    <row r="20043" spans="76:76">
      <c r="BX20043" s="2"/>
    </row>
    <row r="20044" spans="76:76">
      <c r="BX20044" s="2"/>
    </row>
    <row r="20045" spans="76:76">
      <c r="BX20045" s="2"/>
    </row>
    <row r="20046" spans="76:76">
      <c r="BX20046" s="2"/>
    </row>
    <row r="20047" spans="76:76">
      <c r="BX20047" s="2"/>
    </row>
    <row r="20048" spans="76:76">
      <c r="BX20048" s="2"/>
    </row>
    <row r="20049" spans="76:76">
      <c r="BX20049" s="2"/>
    </row>
    <row r="20050" spans="76:76">
      <c r="BX20050" s="2"/>
    </row>
    <row r="20051" spans="76:76">
      <c r="BX20051" s="2"/>
    </row>
    <row r="20052" spans="76:76">
      <c r="BX20052" s="2"/>
    </row>
    <row r="20053" spans="76:76">
      <c r="BX20053" s="2"/>
    </row>
    <row r="20054" spans="76:76">
      <c r="BX20054" s="2"/>
    </row>
    <row r="20055" spans="76:76">
      <c r="BX20055" s="2"/>
    </row>
    <row r="20056" spans="76:76">
      <c r="BX20056" s="2"/>
    </row>
    <row r="20057" spans="76:76">
      <c r="BX20057" s="2"/>
    </row>
    <row r="20058" spans="76:76">
      <c r="BX20058" s="2"/>
    </row>
    <row r="20059" spans="76:76">
      <c r="BX20059" s="2"/>
    </row>
    <row r="20060" spans="76:76">
      <c r="BX20060" s="2"/>
    </row>
    <row r="20061" spans="76:76">
      <c r="BX20061" s="2"/>
    </row>
    <row r="20062" spans="76:76">
      <c r="BX20062" s="2"/>
    </row>
    <row r="20063" spans="76:76">
      <c r="BX20063" s="2"/>
    </row>
    <row r="20064" spans="76:76">
      <c r="BX20064" s="2"/>
    </row>
    <row r="20065" spans="76:76">
      <c r="BX20065" s="2"/>
    </row>
    <row r="20066" spans="76:76">
      <c r="BX20066" s="2"/>
    </row>
    <row r="20067" spans="76:76">
      <c r="BX20067" s="2"/>
    </row>
    <row r="20068" spans="76:76">
      <c r="BX20068" s="2"/>
    </row>
    <row r="20069" spans="76:76">
      <c r="BX20069" s="2"/>
    </row>
    <row r="20070" spans="76:76">
      <c r="BX20070" s="2"/>
    </row>
    <row r="20071" spans="76:76">
      <c r="BX20071" s="2"/>
    </row>
    <row r="20072" spans="76:76">
      <c r="BX20072" s="2"/>
    </row>
    <row r="20073" spans="76:76">
      <c r="BX20073" s="2"/>
    </row>
    <row r="20074" spans="76:76">
      <c r="BX20074" s="2"/>
    </row>
    <row r="20075" spans="76:76">
      <c r="BX20075" s="2"/>
    </row>
    <row r="20076" spans="76:76">
      <c r="BX20076" s="2"/>
    </row>
    <row r="20077" spans="76:76">
      <c r="BX20077" s="2"/>
    </row>
    <row r="20078" spans="76:76">
      <c r="BX20078" s="2"/>
    </row>
    <row r="20079" spans="76:76">
      <c r="BX20079" s="2"/>
    </row>
    <row r="20080" spans="76:76">
      <c r="BX20080" s="2"/>
    </row>
    <row r="20081" spans="76:76">
      <c r="BX20081" s="2"/>
    </row>
    <row r="20082" spans="76:76">
      <c r="BX20082" s="2"/>
    </row>
    <row r="20083" spans="76:76">
      <c r="BX20083" s="2"/>
    </row>
    <row r="20084" spans="76:76">
      <c r="BX20084" s="2"/>
    </row>
    <row r="20085" spans="76:76">
      <c r="BX20085" s="2"/>
    </row>
    <row r="20086" spans="76:76">
      <c r="BX20086" s="2"/>
    </row>
    <row r="20087" spans="76:76">
      <c r="BX20087" s="2"/>
    </row>
    <row r="20088" spans="76:76">
      <c r="BX20088" s="2"/>
    </row>
    <row r="20089" spans="76:76">
      <c r="BX20089" s="2"/>
    </row>
    <row r="20090" spans="76:76">
      <c r="BX20090" s="2"/>
    </row>
    <row r="20091" spans="76:76">
      <c r="BX20091" s="2"/>
    </row>
    <row r="20092" spans="76:76">
      <c r="BX20092" s="2"/>
    </row>
    <row r="20093" spans="76:76">
      <c r="BX20093" s="2"/>
    </row>
    <row r="20094" spans="76:76">
      <c r="BX20094" s="2"/>
    </row>
    <row r="20095" spans="76:76">
      <c r="BX20095" s="2"/>
    </row>
    <row r="20096" spans="76:76">
      <c r="BX20096" s="2"/>
    </row>
    <row r="20097" spans="76:76">
      <c r="BX20097" s="2"/>
    </row>
    <row r="20098" spans="76:76">
      <c r="BX20098" s="2"/>
    </row>
    <row r="20099" spans="76:76">
      <c r="BX20099" s="2"/>
    </row>
    <row r="20100" spans="76:76">
      <c r="BX20100" s="2"/>
    </row>
    <row r="20101" spans="76:76">
      <c r="BX20101" s="2"/>
    </row>
    <row r="20102" spans="76:76">
      <c r="BX20102" s="2"/>
    </row>
    <row r="20103" spans="76:76">
      <c r="BX20103" s="2"/>
    </row>
    <row r="20104" spans="76:76">
      <c r="BX20104" s="2"/>
    </row>
    <row r="20105" spans="76:76">
      <c r="BX20105" s="2"/>
    </row>
    <row r="20106" spans="76:76">
      <c r="BX20106" s="2"/>
    </row>
    <row r="20107" spans="76:76">
      <c r="BX20107" s="2"/>
    </row>
    <row r="20108" spans="76:76">
      <c r="BX20108" s="2"/>
    </row>
    <row r="20109" spans="76:76">
      <c r="BX20109" s="2"/>
    </row>
    <row r="20110" spans="76:76">
      <c r="BX20110" s="2"/>
    </row>
    <row r="20111" spans="76:76">
      <c r="BX20111" s="2"/>
    </row>
    <row r="20112" spans="76:76">
      <c r="BX20112" s="2"/>
    </row>
    <row r="20113" spans="76:76">
      <c r="BX20113" s="2"/>
    </row>
    <row r="20114" spans="76:76">
      <c r="BX20114" s="2"/>
    </row>
    <row r="20115" spans="76:76">
      <c r="BX20115" s="2"/>
    </row>
    <row r="20116" spans="76:76">
      <c r="BX20116" s="2"/>
    </row>
    <row r="20117" spans="76:76">
      <c r="BX20117" s="2"/>
    </row>
    <row r="20118" spans="76:76">
      <c r="BX20118" s="2"/>
    </row>
    <row r="20119" spans="76:76">
      <c r="BX20119" s="2"/>
    </row>
    <row r="20120" spans="76:76">
      <c r="BX20120" s="2"/>
    </row>
    <row r="20121" spans="76:76">
      <c r="BX20121" s="2"/>
    </row>
    <row r="20122" spans="76:76">
      <c r="BX20122" s="2"/>
    </row>
    <row r="20123" spans="76:76">
      <c r="BX20123" s="2"/>
    </row>
    <row r="20124" spans="76:76">
      <c r="BX20124" s="2"/>
    </row>
    <row r="20125" spans="76:76">
      <c r="BX20125" s="2"/>
    </row>
    <row r="20126" spans="76:76">
      <c r="BX20126" s="2"/>
    </row>
    <row r="20127" spans="76:76">
      <c r="BX20127" s="2"/>
    </row>
    <row r="20128" spans="76:76">
      <c r="BX20128" s="2"/>
    </row>
    <row r="20129" spans="76:76">
      <c r="BX20129" s="2"/>
    </row>
    <row r="20130" spans="76:76">
      <c r="BX20130" s="2"/>
    </row>
    <row r="20131" spans="76:76">
      <c r="BX20131" s="2"/>
    </row>
    <row r="20132" spans="76:76">
      <c r="BX20132" s="2"/>
    </row>
    <row r="20133" spans="76:76">
      <c r="BX20133" s="2"/>
    </row>
    <row r="20134" spans="76:76">
      <c r="BX20134" s="2"/>
    </row>
    <row r="20135" spans="76:76">
      <c r="BX20135" s="2"/>
    </row>
    <row r="20136" spans="76:76">
      <c r="BX20136" s="2"/>
    </row>
    <row r="20137" spans="76:76">
      <c r="BX20137" s="2"/>
    </row>
    <row r="20138" spans="76:76">
      <c r="BX20138" s="2"/>
    </row>
    <row r="20139" spans="76:76">
      <c r="BX20139" s="2"/>
    </row>
    <row r="20140" spans="76:76">
      <c r="BX20140" s="2"/>
    </row>
    <row r="20141" spans="76:76">
      <c r="BX20141" s="2"/>
    </row>
    <row r="20142" spans="76:76">
      <c r="BX20142" s="2"/>
    </row>
    <row r="20143" spans="76:76">
      <c r="BX20143" s="2"/>
    </row>
    <row r="20144" spans="76:76">
      <c r="BX20144" s="2"/>
    </row>
    <row r="20145" spans="76:76">
      <c r="BX20145" s="2"/>
    </row>
    <row r="20146" spans="76:76">
      <c r="BX20146" s="2"/>
    </row>
    <row r="20147" spans="76:76">
      <c r="BX20147" s="2"/>
    </row>
    <row r="20148" spans="76:76">
      <c r="BX20148" s="2"/>
    </row>
    <row r="20149" spans="76:76">
      <c r="BX20149" s="2"/>
    </row>
    <row r="20150" spans="76:76">
      <c r="BX20150" s="2"/>
    </row>
    <row r="20151" spans="76:76">
      <c r="BX20151" s="2"/>
    </row>
    <row r="20152" spans="76:76">
      <c r="BX20152" s="2"/>
    </row>
    <row r="20153" spans="76:76">
      <c r="BX20153" s="2"/>
    </row>
    <row r="20154" spans="76:76">
      <c r="BX20154" s="2"/>
    </row>
    <row r="20155" spans="76:76">
      <c r="BX20155" s="2"/>
    </row>
    <row r="20156" spans="76:76">
      <c r="BX20156" s="2"/>
    </row>
    <row r="20157" spans="76:76">
      <c r="BX20157" s="2"/>
    </row>
    <row r="20158" spans="76:76">
      <c r="BX20158" s="2"/>
    </row>
    <row r="20159" spans="76:76">
      <c r="BX20159" s="2"/>
    </row>
    <row r="20160" spans="76:76">
      <c r="BX20160" s="2"/>
    </row>
    <row r="20161" spans="76:76">
      <c r="BX20161" s="2"/>
    </row>
    <row r="20162" spans="76:76">
      <c r="BX20162" s="2"/>
    </row>
    <row r="20163" spans="76:76">
      <c r="BX20163" s="2"/>
    </row>
    <row r="20164" spans="76:76">
      <c r="BX20164" s="2"/>
    </row>
    <row r="20165" spans="76:76">
      <c r="BX20165" s="2"/>
    </row>
    <row r="20166" spans="76:76">
      <c r="BX20166" s="2"/>
    </row>
    <row r="20167" spans="76:76">
      <c r="BX20167" s="2"/>
    </row>
    <row r="20168" spans="76:76">
      <c r="BX20168" s="2"/>
    </row>
    <row r="20169" spans="76:76">
      <c r="BX20169" s="2"/>
    </row>
    <row r="20170" spans="76:76">
      <c r="BX20170" s="2"/>
    </row>
    <row r="20171" spans="76:76">
      <c r="BX20171" s="2"/>
    </row>
    <row r="20172" spans="76:76">
      <c r="BX20172" s="2"/>
    </row>
    <row r="20173" spans="76:76">
      <c r="BX20173" s="2"/>
    </row>
    <row r="20174" spans="76:76">
      <c r="BX20174" s="2"/>
    </row>
    <row r="20175" spans="76:76">
      <c r="BX20175" s="2"/>
    </row>
    <row r="20176" spans="76:76">
      <c r="BX20176" s="2"/>
    </row>
    <row r="20177" spans="76:76">
      <c r="BX20177" s="2"/>
    </row>
    <row r="20178" spans="76:76">
      <c r="BX20178" s="2"/>
    </row>
    <row r="20179" spans="76:76">
      <c r="BX20179" s="2"/>
    </row>
    <row r="20180" spans="76:76">
      <c r="BX20180" s="2"/>
    </row>
    <row r="20181" spans="76:76">
      <c r="BX20181" s="2"/>
    </row>
    <row r="20182" spans="76:76">
      <c r="BX20182" s="2"/>
    </row>
    <row r="20183" spans="76:76">
      <c r="BX20183" s="2"/>
    </row>
    <row r="20184" spans="76:76">
      <c r="BX20184" s="2"/>
    </row>
    <row r="20185" spans="76:76">
      <c r="BX20185" s="2"/>
    </row>
    <row r="20186" spans="76:76">
      <c r="BX20186" s="2"/>
    </row>
    <row r="20187" spans="76:76">
      <c r="BX20187" s="2"/>
    </row>
    <row r="20188" spans="76:76">
      <c r="BX20188" s="2"/>
    </row>
    <row r="20189" spans="76:76">
      <c r="BX20189" s="2"/>
    </row>
    <row r="20190" spans="76:76">
      <c r="BX20190" s="2"/>
    </row>
    <row r="20191" spans="76:76">
      <c r="BX20191" s="2"/>
    </row>
    <row r="20192" spans="76:76">
      <c r="BX20192" s="2"/>
    </row>
    <row r="20193" spans="76:76">
      <c r="BX20193" s="2"/>
    </row>
    <row r="20194" spans="76:76">
      <c r="BX20194" s="2"/>
    </row>
    <row r="20195" spans="76:76">
      <c r="BX20195" s="2"/>
    </row>
    <row r="20196" spans="76:76">
      <c r="BX20196" s="2"/>
    </row>
    <row r="20197" spans="76:76">
      <c r="BX20197" s="2"/>
    </row>
    <row r="20198" spans="76:76">
      <c r="BX20198" s="2"/>
    </row>
    <row r="20199" spans="76:76">
      <c r="BX20199" s="2"/>
    </row>
    <row r="20200" spans="76:76">
      <c r="BX20200" s="2"/>
    </row>
    <row r="20201" spans="76:76">
      <c r="BX20201" s="2"/>
    </row>
    <row r="20202" spans="76:76">
      <c r="BX20202" s="2"/>
    </row>
    <row r="20203" spans="76:76">
      <c r="BX20203" s="2"/>
    </row>
    <row r="20204" spans="76:76">
      <c r="BX20204" s="2"/>
    </row>
    <row r="20205" spans="76:76">
      <c r="BX20205" s="2"/>
    </row>
    <row r="20206" spans="76:76">
      <c r="BX20206" s="2"/>
    </row>
    <row r="20207" spans="76:76">
      <c r="BX20207" s="2"/>
    </row>
    <row r="20208" spans="76:76">
      <c r="BX20208" s="2"/>
    </row>
    <row r="20209" spans="76:76">
      <c r="BX20209" s="2"/>
    </row>
    <row r="20210" spans="76:76">
      <c r="BX20210" s="2"/>
    </row>
    <row r="20211" spans="76:76">
      <c r="BX20211" s="2"/>
    </row>
    <row r="20212" spans="76:76">
      <c r="BX20212" s="2"/>
    </row>
    <row r="20213" spans="76:76">
      <c r="BX20213" s="2"/>
    </row>
    <row r="20214" spans="76:76">
      <c r="BX20214" s="2"/>
    </row>
    <row r="20215" spans="76:76">
      <c r="BX20215" s="2"/>
    </row>
    <row r="20216" spans="76:76">
      <c r="BX20216" s="2"/>
    </row>
    <row r="20217" spans="76:76">
      <c r="BX20217" s="2"/>
    </row>
    <row r="20218" spans="76:76">
      <c r="BX20218" s="2"/>
    </row>
    <row r="20219" spans="76:76">
      <c r="BX20219" s="2"/>
    </row>
    <row r="20220" spans="76:76">
      <c r="BX20220" s="2"/>
    </row>
    <row r="20221" spans="76:76">
      <c r="BX20221" s="2"/>
    </row>
    <row r="20222" spans="76:76">
      <c r="BX20222" s="2"/>
    </row>
    <row r="20223" spans="76:76">
      <c r="BX20223" s="2"/>
    </row>
    <row r="20224" spans="76:76">
      <c r="BX20224" s="2"/>
    </row>
    <row r="20225" spans="76:76">
      <c r="BX20225" s="2"/>
    </row>
    <row r="20226" spans="76:76">
      <c r="BX20226" s="2"/>
    </row>
    <row r="20227" spans="76:76">
      <c r="BX20227" s="2"/>
    </row>
    <row r="20228" spans="76:76">
      <c r="BX20228" s="2"/>
    </row>
    <row r="20229" spans="76:76">
      <c r="BX20229" s="2"/>
    </row>
    <row r="20230" spans="76:76">
      <c r="BX20230" s="2"/>
    </row>
    <row r="20231" spans="76:76">
      <c r="BX20231" s="2"/>
    </row>
    <row r="20232" spans="76:76">
      <c r="BX20232" s="2"/>
    </row>
    <row r="20233" spans="76:76">
      <c r="BX20233" s="2"/>
    </row>
    <row r="20234" spans="76:76">
      <c r="BX20234" s="2"/>
    </row>
    <row r="20235" spans="76:76">
      <c r="BX20235" s="2"/>
    </row>
    <row r="20236" spans="76:76">
      <c r="BX20236" s="2"/>
    </row>
    <row r="20237" spans="76:76">
      <c r="BX20237" s="2"/>
    </row>
    <row r="20238" spans="76:76">
      <c r="BX20238" s="2"/>
    </row>
    <row r="20239" spans="76:76">
      <c r="BX20239" s="2"/>
    </row>
    <row r="20240" spans="76:76">
      <c r="BX20240" s="2"/>
    </row>
    <row r="20241" spans="76:76">
      <c r="BX20241" s="2"/>
    </row>
    <row r="20242" spans="76:76">
      <c r="BX20242" s="2"/>
    </row>
    <row r="20243" spans="76:76">
      <c r="BX20243" s="2"/>
    </row>
    <row r="20244" spans="76:76">
      <c r="BX20244" s="2"/>
    </row>
    <row r="20245" spans="76:76">
      <c r="BX20245" s="2"/>
    </row>
    <row r="20246" spans="76:76">
      <c r="BX20246" s="2"/>
    </row>
    <row r="20247" spans="76:76">
      <c r="BX20247" s="2"/>
    </row>
    <row r="20248" spans="76:76">
      <c r="BX20248" s="2"/>
    </row>
    <row r="20249" spans="76:76">
      <c r="BX20249" s="2"/>
    </row>
    <row r="20250" spans="76:76">
      <c r="BX20250" s="2"/>
    </row>
    <row r="20251" spans="76:76">
      <c r="BX20251" s="2"/>
    </row>
    <row r="20252" spans="76:76">
      <c r="BX20252" s="2"/>
    </row>
    <row r="20253" spans="76:76">
      <c r="BX20253" s="2"/>
    </row>
    <row r="20254" spans="76:76">
      <c r="BX20254" s="2"/>
    </row>
    <row r="20255" spans="76:76">
      <c r="BX20255" s="2"/>
    </row>
    <row r="20256" spans="76:76">
      <c r="BX20256" s="2"/>
    </row>
    <row r="20257" spans="76:76">
      <c r="BX20257" s="2"/>
    </row>
    <row r="20258" spans="76:76">
      <c r="BX20258" s="2"/>
    </row>
    <row r="20259" spans="76:76">
      <c r="BX20259" s="2"/>
    </row>
    <row r="20260" spans="76:76">
      <c r="BX20260" s="2"/>
    </row>
    <row r="20261" spans="76:76">
      <c r="BX20261" s="2"/>
    </row>
    <row r="20262" spans="76:76">
      <c r="BX20262" s="2"/>
    </row>
    <row r="20263" spans="76:76">
      <c r="BX20263" s="2"/>
    </row>
    <row r="20264" spans="76:76">
      <c r="BX20264" s="2"/>
    </row>
    <row r="20265" spans="76:76">
      <c r="BX20265" s="2"/>
    </row>
    <row r="20266" spans="76:76">
      <c r="BX20266" s="2"/>
    </row>
    <row r="20267" spans="76:76">
      <c r="BX20267" s="2"/>
    </row>
    <row r="20268" spans="76:76">
      <c r="BX20268" s="2"/>
    </row>
    <row r="20269" spans="76:76">
      <c r="BX20269" s="2"/>
    </row>
    <row r="20270" spans="76:76">
      <c r="BX20270" s="2"/>
    </row>
    <row r="20271" spans="76:76">
      <c r="BX20271" s="2"/>
    </row>
    <row r="20272" spans="76:76">
      <c r="BX20272" s="2"/>
    </row>
    <row r="20273" spans="76:76">
      <c r="BX20273" s="2"/>
    </row>
    <row r="20274" spans="76:76">
      <c r="BX20274" s="2"/>
    </row>
    <row r="20275" spans="76:76">
      <c r="BX20275" s="2"/>
    </row>
    <row r="20276" spans="76:76">
      <c r="BX20276" s="2"/>
    </row>
    <row r="20277" spans="76:76">
      <c r="BX20277" s="2"/>
    </row>
    <row r="20278" spans="76:76">
      <c r="BX20278" s="2"/>
    </row>
    <row r="20279" spans="76:76">
      <c r="BX20279" s="2"/>
    </row>
    <row r="20280" spans="76:76">
      <c r="BX20280" s="2"/>
    </row>
    <row r="20281" spans="76:76">
      <c r="BX20281" s="2"/>
    </row>
    <row r="20282" spans="76:76">
      <c r="BX20282" s="2"/>
    </row>
    <row r="20283" spans="76:76">
      <c r="BX20283" s="2"/>
    </row>
    <row r="20284" spans="76:76">
      <c r="BX20284" s="2"/>
    </row>
    <row r="20285" spans="76:76">
      <c r="BX20285" s="2"/>
    </row>
    <row r="20286" spans="76:76">
      <c r="BX20286" s="2"/>
    </row>
    <row r="20287" spans="76:76">
      <c r="BX20287" s="2"/>
    </row>
    <row r="20288" spans="76:76">
      <c r="BX20288" s="2"/>
    </row>
    <row r="20289" spans="76:76">
      <c r="BX20289" s="2"/>
    </row>
    <row r="20290" spans="76:76">
      <c r="BX20290" s="2"/>
    </row>
    <row r="20291" spans="76:76">
      <c r="BX20291" s="2"/>
    </row>
    <row r="20292" spans="76:76">
      <c r="BX20292" s="2"/>
    </row>
    <row r="20293" spans="76:76">
      <c r="BX20293" s="2"/>
    </row>
    <row r="20294" spans="76:76">
      <c r="BX20294" s="2"/>
    </row>
    <row r="20295" spans="76:76">
      <c r="BX20295" s="2"/>
    </row>
    <row r="20296" spans="76:76">
      <c r="BX20296" s="2"/>
    </row>
    <row r="20297" spans="76:76">
      <c r="BX20297" s="2"/>
    </row>
    <row r="20298" spans="76:76">
      <c r="BX20298" s="2"/>
    </row>
    <row r="20299" spans="76:76">
      <c r="BX20299" s="2"/>
    </row>
    <row r="20300" spans="76:76">
      <c r="BX20300" s="2"/>
    </row>
    <row r="20301" spans="76:76">
      <c r="BX20301" s="2"/>
    </row>
    <row r="20302" spans="76:76">
      <c r="BX20302" s="2"/>
    </row>
    <row r="20303" spans="76:76">
      <c r="BX20303" s="2"/>
    </row>
    <row r="20304" spans="76:76">
      <c r="BX20304" s="2"/>
    </row>
    <row r="20305" spans="76:76">
      <c r="BX20305" s="2"/>
    </row>
    <row r="20306" spans="76:76">
      <c r="BX20306" s="2"/>
    </row>
    <row r="20307" spans="76:76">
      <c r="BX20307" s="2"/>
    </row>
    <row r="20308" spans="76:76">
      <c r="BX20308" s="2"/>
    </row>
    <row r="20309" spans="76:76">
      <c r="BX20309" s="2"/>
    </row>
    <row r="20310" spans="76:76">
      <c r="BX20310" s="2"/>
    </row>
    <row r="20311" spans="76:76">
      <c r="BX20311" s="2"/>
    </row>
    <row r="20312" spans="76:76">
      <c r="BX20312" s="2"/>
    </row>
    <row r="20313" spans="76:76">
      <c r="BX20313" s="2"/>
    </row>
    <row r="20314" spans="76:76">
      <c r="BX20314" s="2"/>
    </row>
    <row r="20315" spans="76:76">
      <c r="BX20315" s="2"/>
    </row>
    <row r="20316" spans="76:76">
      <c r="BX20316" s="2"/>
    </row>
    <row r="20317" spans="76:76">
      <c r="BX20317" s="2"/>
    </row>
    <row r="20318" spans="76:76">
      <c r="BX20318" s="2"/>
    </row>
    <row r="20319" spans="76:76">
      <c r="BX20319" s="2"/>
    </row>
    <row r="20320" spans="76:76">
      <c r="BX20320" s="2"/>
    </row>
    <row r="20321" spans="76:76">
      <c r="BX20321" s="2"/>
    </row>
    <row r="20322" spans="76:76">
      <c r="BX20322" s="2"/>
    </row>
    <row r="20323" spans="76:76">
      <c r="BX20323" s="2"/>
    </row>
    <row r="20324" spans="76:76">
      <c r="BX20324" s="2"/>
    </row>
    <row r="20325" spans="76:76">
      <c r="BX20325" s="2"/>
    </row>
    <row r="20326" spans="76:76">
      <c r="BX20326" s="2"/>
    </row>
    <row r="20327" spans="76:76">
      <c r="BX20327" s="2"/>
    </row>
    <row r="20328" spans="76:76">
      <c r="BX20328" s="2"/>
    </row>
    <row r="20329" spans="76:76">
      <c r="BX20329" s="2"/>
    </row>
    <row r="20330" spans="76:76">
      <c r="BX20330" s="2"/>
    </row>
    <row r="20331" spans="76:76">
      <c r="BX20331" s="2"/>
    </row>
    <row r="20332" spans="76:76">
      <c r="BX20332" s="2"/>
    </row>
    <row r="20333" spans="76:76">
      <c r="BX20333" s="2"/>
    </row>
    <row r="20334" spans="76:76">
      <c r="BX20334" s="2"/>
    </row>
    <row r="20335" spans="76:76">
      <c r="BX20335" s="2"/>
    </row>
    <row r="20336" spans="76:76">
      <c r="BX20336" s="2"/>
    </row>
    <row r="20337" spans="76:76">
      <c r="BX20337" s="2"/>
    </row>
    <row r="20338" spans="76:76">
      <c r="BX20338" s="2"/>
    </row>
    <row r="20339" spans="76:76">
      <c r="BX20339" s="2"/>
    </row>
    <row r="20340" spans="76:76">
      <c r="BX20340" s="2"/>
    </row>
    <row r="20341" spans="76:76">
      <c r="BX20341" s="2"/>
    </row>
    <row r="20342" spans="76:76">
      <c r="BX20342" s="2"/>
    </row>
    <row r="20343" spans="76:76">
      <c r="BX20343" s="2"/>
    </row>
    <row r="20344" spans="76:76">
      <c r="BX20344" s="2"/>
    </row>
    <row r="20345" spans="76:76">
      <c r="BX20345" s="2"/>
    </row>
    <row r="20346" spans="76:76">
      <c r="BX20346" s="2"/>
    </row>
    <row r="20347" spans="76:76">
      <c r="BX20347" s="2"/>
    </row>
    <row r="20348" spans="76:76">
      <c r="BX20348" s="2"/>
    </row>
    <row r="20349" spans="76:76">
      <c r="BX20349" s="2"/>
    </row>
    <row r="20350" spans="76:76">
      <c r="BX20350" s="2"/>
    </row>
    <row r="20351" spans="76:76">
      <c r="BX20351" s="2"/>
    </row>
    <row r="20352" spans="76:76">
      <c r="BX20352" s="2"/>
    </row>
    <row r="20353" spans="76:76">
      <c r="BX20353" s="2"/>
    </row>
    <row r="20354" spans="76:76">
      <c r="BX20354" s="2"/>
    </row>
    <row r="20355" spans="76:76">
      <c r="BX20355" s="2"/>
    </row>
    <row r="20356" spans="76:76">
      <c r="BX20356" s="2"/>
    </row>
    <row r="20357" spans="76:76">
      <c r="BX20357" s="2"/>
    </row>
    <row r="20358" spans="76:76">
      <c r="BX20358" s="2"/>
    </row>
    <row r="20359" spans="76:76">
      <c r="BX20359" s="2"/>
    </row>
    <row r="20360" spans="76:76">
      <c r="BX20360" s="2"/>
    </row>
    <row r="20361" spans="76:76">
      <c r="BX20361" s="2"/>
    </row>
    <row r="20362" spans="76:76">
      <c r="BX20362" s="2"/>
    </row>
    <row r="20363" spans="76:76">
      <c r="BX20363" s="2"/>
    </row>
    <row r="20364" spans="76:76">
      <c r="BX20364" s="2"/>
    </row>
    <row r="20365" spans="76:76">
      <c r="BX20365" s="2"/>
    </row>
    <row r="20366" spans="76:76">
      <c r="BX20366" s="2"/>
    </row>
    <row r="20367" spans="76:76">
      <c r="BX20367" s="2"/>
    </row>
    <row r="20368" spans="76:76">
      <c r="BX20368" s="2"/>
    </row>
    <row r="20369" spans="76:76">
      <c r="BX20369" s="2"/>
    </row>
    <row r="20370" spans="76:76">
      <c r="BX20370" s="2"/>
    </row>
    <row r="20371" spans="76:76">
      <c r="BX20371" s="2"/>
    </row>
    <row r="20372" spans="76:76">
      <c r="BX20372" s="2"/>
    </row>
    <row r="20373" spans="76:76">
      <c r="BX20373" s="2"/>
    </row>
    <row r="20374" spans="76:76">
      <c r="BX20374" s="2"/>
    </row>
    <row r="20375" spans="76:76">
      <c r="BX20375" s="2"/>
    </row>
    <row r="20376" spans="76:76">
      <c r="BX20376" s="2"/>
    </row>
    <row r="20377" spans="76:76">
      <c r="BX20377" s="2"/>
    </row>
    <row r="20378" spans="76:76">
      <c r="BX20378" s="2"/>
    </row>
    <row r="20379" spans="76:76">
      <c r="BX20379" s="2"/>
    </row>
    <row r="20380" spans="76:76">
      <c r="BX20380" s="2"/>
    </row>
    <row r="20381" spans="76:76">
      <c r="BX20381" s="2"/>
    </row>
    <row r="20382" spans="76:76">
      <c r="BX20382" s="2"/>
    </row>
    <row r="20383" spans="76:76">
      <c r="BX20383" s="2"/>
    </row>
    <row r="20384" spans="76:76">
      <c r="BX20384" s="2"/>
    </row>
    <row r="20385" spans="76:76">
      <c r="BX20385" s="2"/>
    </row>
    <row r="20386" spans="76:76">
      <c r="BX20386" s="2"/>
    </row>
    <row r="20387" spans="76:76">
      <c r="BX20387" s="2"/>
    </row>
    <row r="20388" spans="76:76">
      <c r="BX20388" s="2"/>
    </row>
    <row r="20389" spans="76:76">
      <c r="BX20389" s="2"/>
    </row>
    <row r="20390" spans="76:76">
      <c r="BX20390" s="2"/>
    </row>
    <row r="20391" spans="76:76">
      <c r="BX20391" s="2"/>
    </row>
    <row r="20392" spans="76:76">
      <c r="BX20392" s="2"/>
    </row>
    <row r="20393" spans="76:76">
      <c r="BX20393" s="2"/>
    </row>
    <row r="20394" spans="76:76">
      <c r="BX20394" s="2"/>
    </row>
    <row r="20395" spans="76:76">
      <c r="BX20395" s="2"/>
    </row>
    <row r="20396" spans="76:76">
      <c r="BX20396" s="2"/>
    </row>
    <row r="20397" spans="76:76">
      <c r="BX20397" s="2"/>
    </row>
    <row r="20398" spans="76:76">
      <c r="BX20398" s="2"/>
    </row>
    <row r="20399" spans="76:76">
      <c r="BX20399" s="2"/>
    </row>
    <row r="20400" spans="76:76">
      <c r="BX20400" s="2"/>
    </row>
    <row r="20401" spans="76:76">
      <c r="BX20401" s="2"/>
    </row>
    <row r="20402" spans="76:76">
      <c r="BX20402" s="2"/>
    </row>
    <row r="20403" spans="76:76">
      <c r="BX20403" s="2"/>
    </row>
    <row r="20404" spans="76:76">
      <c r="BX20404" s="2"/>
    </row>
    <row r="20405" spans="76:76">
      <c r="BX20405" s="2"/>
    </row>
    <row r="20406" spans="76:76">
      <c r="BX20406" s="2"/>
    </row>
    <row r="20407" spans="76:76">
      <c r="BX20407" s="2"/>
    </row>
    <row r="20408" spans="76:76">
      <c r="BX20408" s="2"/>
    </row>
    <row r="20409" spans="76:76">
      <c r="BX20409" s="2"/>
    </row>
    <row r="20410" spans="76:76">
      <c r="BX20410" s="2"/>
    </row>
    <row r="20411" spans="76:76">
      <c r="BX20411" s="2"/>
    </row>
    <row r="20412" spans="76:76">
      <c r="BX20412" s="2"/>
    </row>
    <row r="20413" spans="76:76">
      <c r="BX20413" s="2"/>
    </row>
    <row r="20414" spans="76:76">
      <c r="BX20414" s="2"/>
    </row>
    <row r="20415" spans="76:76">
      <c r="BX20415" s="2"/>
    </row>
    <row r="20416" spans="76:76">
      <c r="BX20416" s="2"/>
    </row>
    <row r="20417" spans="76:76">
      <c r="BX20417" s="2"/>
    </row>
    <row r="20418" spans="76:76">
      <c r="BX20418" s="2"/>
    </row>
    <row r="20419" spans="76:76">
      <c r="BX20419" s="2"/>
    </row>
    <row r="20420" spans="76:76">
      <c r="BX20420" s="2"/>
    </row>
    <row r="20421" spans="76:76">
      <c r="BX20421" s="2"/>
    </row>
    <row r="20422" spans="76:76">
      <c r="BX20422" s="2"/>
    </row>
    <row r="20423" spans="76:76">
      <c r="BX20423" s="2"/>
    </row>
    <row r="20424" spans="76:76">
      <c r="BX20424" s="2"/>
    </row>
    <row r="20425" spans="76:76">
      <c r="BX20425" s="2"/>
    </row>
    <row r="20426" spans="76:76">
      <c r="BX20426" s="2"/>
    </row>
    <row r="20427" spans="76:76">
      <c r="BX20427" s="2"/>
    </row>
    <row r="20428" spans="76:76">
      <c r="BX20428" s="2"/>
    </row>
    <row r="20429" spans="76:76">
      <c r="BX20429" s="2"/>
    </row>
    <row r="20430" spans="76:76">
      <c r="BX20430" s="2"/>
    </row>
    <row r="20431" spans="76:76">
      <c r="BX20431" s="2"/>
    </row>
    <row r="20432" spans="76:76">
      <c r="BX20432" s="2"/>
    </row>
    <row r="20433" spans="76:76">
      <c r="BX20433" s="2"/>
    </row>
    <row r="20434" spans="76:76">
      <c r="BX20434" s="2"/>
    </row>
    <row r="20435" spans="76:76">
      <c r="BX20435" s="2"/>
    </row>
    <row r="20436" spans="76:76">
      <c r="BX20436" s="2"/>
    </row>
    <row r="20437" spans="76:76">
      <c r="BX20437" s="2"/>
    </row>
    <row r="20438" spans="76:76">
      <c r="BX20438" s="2"/>
    </row>
    <row r="20439" spans="76:76">
      <c r="BX20439" s="2"/>
    </row>
    <row r="20440" spans="76:76">
      <c r="BX20440" s="2"/>
    </row>
    <row r="20441" spans="76:76">
      <c r="BX20441" s="2"/>
    </row>
    <row r="20442" spans="76:76">
      <c r="BX20442" s="2"/>
    </row>
    <row r="20443" spans="76:76">
      <c r="BX20443" s="2"/>
    </row>
    <row r="20444" spans="76:76">
      <c r="BX20444" s="2"/>
    </row>
    <row r="20445" spans="76:76">
      <c r="BX20445" s="2"/>
    </row>
    <row r="20446" spans="76:76">
      <c r="BX20446" s="2"/>
    </row>
    <row r="20447" spans="76:76">
      <c r="BX20447" s="2"/>
    </row>
    <row r="20448" spans="76:76">
      <c r="BX20448" s="2"/>
    </row>
    <row r="20449" spans="76:76">
      <c r="BX20449" s="2"/>
    </row>
    <row r="20450" spans="76:76">
      <c r="BX20450" s="2"/>
    </row>
    <row r="20451" spans="76:76">
      <c r="BX20451" s="2"/>
    </row>
    <row r="20452" spans="76:76">
      <c r="BX20452" s="2"/>
    </row>
    <row r="20453" spans="76:76">
      <c r="BX20453" s="2"/>
    </row>
    <row r="20454" spans="76:76">
      <c r="BX20454" s="2"/>
    </row>
    <row r="20455" spans="76:76">
      <c r="BX20455" s="2"/>
    </row>
    <row r="20456" spans="76:76">
      <c r="BX20456" s="2"/>
    </row>
    <row r="20457" spans="76:76">
      <c r="BX20457" s="2"/>
    </row>
    <row r="20458" spans="76:76">
      <c r="BX20458" s="2"/>
    </row>
    <row r="20459" spans="76:76">
      <c r="BX20459" s="2"/>
    </row>
    <row r="20460" spans="76:76">
      <c r="BX20460" s="2"/>
    </row>
    <row r="20461" spans="76:76">
      <c r="BX20461" s="2"/>
    </row>
    <row r="20462" spans="76:76">
      <c r="BX20462" s="2"/>
    </row>
    <row r="20463" spans="76:76">
      <c r="BX20463" s="2"/>
    </row>
    <row r="20464" spans="76:76">
      <c r="BX20464" s="2"/>
    </row>
    <row r="20465" spans="76:76">
      <c r="BX20465" s="2"/>
    </row>
    <row r="20466" spans="76:76">
      <c r="BX20466" s="2"/>
    </row>
    <row r="20467" spans="76:76">
      <c r="BX20467" s="2"/>
    </row>
    <row r="20468" spans="76:76">
      <c r="BX20468" s="2"/>
    </row>
    <row r="20469" spans="76:76">
      <c r="BX20469" s="2"/>
    </row>
    <row r="20470" spans="76:76">
      <c r="BX20470" s="2"/>
    </row>
    <row r="20471" spans="76:76">
      <c r="BX20471" s="2"/>
    </row>
    <row r="20472" spans="76:76">
      <c r="BX20472" s="2"/>
    </row>
    <row r="20473" spans="76:76">
      <c r="BX20473" s="2"/>
    </row>
    <row r="20474" spans="76:76">
      <c r="BX20474" s="2"/>
    </row>
    <row r="20475" spans="76:76">
      <c r="BX20475" s="2"/>
    </row>
    <row r="20476" spans="76:76">
      <c r="BX20476" s="2"/>
    </row>
    <row r="20477" spans="76:76">
      <c r="BX20477" s="2"/>
    </row>
    <row r="20478" spans="76:76">
      <c r="BX20478" s="2"/>
    </row>
    <row r="20479" spans="76:76">
      <c r="BX20479" s="2"/>
    </row>
    <row r="20480" spans="76:76">
      <c r="BX20480" s="2"/>
    </row>
    <row r="20481" spans="76:76">
      <c r="BX20481" s="2"/>
    </row>
    <row r="20482" spans="76:76">
      <c r="BX20482" s="2"/>
    </row>
    <row r="20483" spans="76:76">
      <c r="BX20483" s="2"/>
    </row>
    <row r="20484" spans="76:76">
      <c r="BX20484" s="2"/>
    </row>
    <row r="20485" spans="76:76">
      <c r="BX20485" s="2"/>
    </row>
    <row r="20486" spans="76:76">
      <c r="BX20486" s="2"/>
    </row>
    <row r="20487" spans="76:76">
      <c r="BX20487" s="2"/>
    </row>
    <row r="20488" spans="76:76">
      <c r="BX20488" s="2"/>
    </row>
    <row r="20489" spans="76:76">
      <c r="BX20489" s="2"/>
    </row>
    <row r="20490" spans="76:76">
      <c r="BX20490" s="2"/>
    </row>
    <row r="20491" spans="76:76">
      <c r="BX20491" s="2"/>
    </row>
    <row r="20492" spans="76:76">
      <c r="BX20492" s="2"/>
    </row>
    <row r="20493" spans="76:76">
      <c r="BX20493" s="2"/>
    </row>
    <row r="20494" spans="76:76">
      <c r="BX20494" s="2"/>
    </row>
    <row r="20495" spans="76:76">
      <c r="BX20495" s="2"/>
    </row>
    <row r="20496" spans="76:76">
      <c r="BX20496" s="2"/>
    </row>
    <row r="20497" spans="76:76">
      <c r="BX20497" s="2"/>
    </row>
    <row r="20498" spans="76:76">
      <c r="BX20498" s="2"/>
    </row>
    <row r="20499" spans="76:76">
      <c r="BX20499" s="2"/>
    </row>
    <row r="20500" spans="76:76">
      <c r="BX20500" s="2"/>
    </row>
    <row r="20501" spans="76:76">
      <c r="BX20501" s="2"/>
    </row>
    <row r="20502" spans="76:76">
      <c r="BX20502" s="2"/>
    </row>
    <row r="20503" spans="76:76">
      <c r="BX20503" s="2"/>
    </row>
    <row r="20504" spans="76:76">
      <c r="BX20504" s="2"/>
    </row>
    <row r="20505" spans="76:76">
      <c r="BX20505" s="2"/>
    </row>
    <row r="20506" spans="76:76">
      <c r="BX20506" s="2"/>
    </row>
    <row r="20507" spans="76:76">
      <c r="BX20507" s="2"/>
    </row>
    <row r="20508" spans="76:76">
      <c r="BX20508" s="2"/>
    </row>
    <row r="20509" spans="76:76">
      <c r="BX20509" s="2"/>
    </row>
    <row r="20510" spans="76:76">
      <c r="BX20510" s="2"/>
    </row>
    <row r="20511" spans="76:76">
      <c r="BX20511" s="2"/>
    </row>
    <row r="20512" spans="76:76">
      <c r="BX20512" s="2"/>
    </row>
    <row r="20513" spans="76:76">
      <c r="BX20513" s="2"/>
    </row>
    <row r="20514" spans="76:76">
      <c r="BX20514" s="2"/>
    </row>
    <row r="20515" spans="76:76">
      <c r="BX20515" s="2"/>
    </row>
    <row r="20516" spans="76:76">
      <c r="BX20516" s="2"/>
    </row>
    <row r="20517" spans="76:76">
      <c r="BX20517" s="2"/>
    </row>
    <row r="20518" spans="76:76">
      <c r="BX20518" s="2"/>
    </row>
    <row r="20519" spans="76:76">
      <c r="BX20519" s="2"/>
    </row>
    <row r="20520" spans="76:76">
      <c r="BX20520" s="2"/>
    </row>
    <row r="20521" spans="76:76">
      <c r="BX20521" s="2"/>
    </row>
    <row r="20522" spans="76:76">
      <c r="BX20522" s="2"/>
    </row>
    <row r="20523" spans="76:76">
      <c r="BX20523" s="2"/>
    </row>
    <row r="20524" spans="76:76">
      <c r="BX20524" s="2"/>
    </row>
    <row r="20525" spans="76:76">
      <c r="BX20525" s="2"/>
    </row>
    <row r="20526" spans="76:76">
      <c r="BX20526" s="2"/>
    </row>
    <row r="20527" spans="76:76">
      <c r="BX20527" s="2"/>
    </row>
    <row r="20528" spans="76:76">
      <c r="BX20528" s="2"/>
    </row>
    <row r="20529" spans="76:76">
      <c r="BX20529" s="2"/>
    </row>
    <row r="20530" spans="76:76">
      <c r="BX20530" s="2"/>
    </row>
    <row r="20531" spans="76:76">
      <c r="BX20531" s="2"/>
    </row>
    <row r="20532" spans="76:76">
      <c r="BX20532" s="2"/>
    </row>
    <row r="20533" spans="76:76">
      <c r="BX20533" s="2"/>
    </row>
    <row r="20534" spans="76:76">
      <c r="BX20534" s="2"/>
    </row>
    <row r="20535" spans="76:76">
      <c r="BX20535" s="2"/>
    </row>
    <row r="20536" spans="76:76">
      <c r="BX20536" s="2"/>
    </row>
    <row r="20537" spans="76:76">
      <c r="BX20537" s="2"/>
    </row>
    <row r="20538" spans="76:76">
      <c r="BX20538" s="2"/>
    </row>
    <row r="20539" spans="76:76">
      <c r="BX20539" s="2"/>
    </row>
    <row r="20540" spans="76:76">
      <c r="BX20540" s="2"/>
    </row>
    <row r="20541" spans="76:76">
      <c r="BX20541" s="2"/>
    </row>
    <row r="20542" spans="76:76">
      <c r="BX20542" s="2"/>
    </row>
    <row r="20543" spans="76:76">
      <c r="BX20543" s="2"/>
    </row>
    <row r="20544" spans="76:76">
      <c r="BX20544" s="2"/>
    </row>
    <row r="20545" spans="76:76">
      <c r="BX20545" s="2"/>
    </row>
    <row r="20546" spans="76:76">
      <c r="BX20546" s="2"/>
    </row>
    <row r="20547" spans="76:76">
      <c r="BX20547" s="2"/>
    </row>
    <row r="20548" spans="76:76">
      <c r="BX20548" s="2"/>
    </row>
    <row r="20549" spans="76:76">
      <c r="BX20549" s="2"/>
    </row>
    <row r="20550" spans="76:76">
      <c r="BX20550" s="2"/>
    </row>
    <row r="20551" spans="76:76">
      <c r="BX20551" s="2"/>
    </row>
    <row r="20552" spans="76:76">
      <c r="BX20552" s="2"/>
    </row>
    <row r="20553" spans="76:76">
      <c r="BX20553" s="2"/>
    </row>
    <row r="20554" spans="76:76">
      <c r="BX20554" s="2"/>
    </row>
    <row r="20555" spans="76:76">
      <c r="BX20555" s="2"/>
    </row>
    <row r="20556" spans="76:76">
      <c r="BX20556" s="2"/>
    </row>
    <row r="20557" spans="76:76">
      <c r="BX20557" s="2"/>
    </row>
    <row r="20558" spans="76:76">
      <c r="BX20558" s="2"/>
    </row>
    <row r="20559" spans="76:76">
      <c r="BX20559" s="2"/>
    </row>
    <row r="20560" spans="76:76">
      <c r="BX20560" s="2"/>
    </row>
    <row r="20561" spans="76:76">
      <c r="BX20561" s="2"/>
    </row>
    <row r="20562" spans="76:76">
      <c r="BX20562" s="2"/>
    </row>
    <row r="20563" spans="76:76">
      <c r="BX20563" s="2"/>
    </row>
    <row r="20564" spans="76:76">
      <c r="BX20564" s="2"/>
    </row>
    <row r="20565" spans="76:76">
      <c r="BX20565" s="2"/>
    </row>
    <row r="20566" spans="76:76">
      <c r="BX20566" s="2"/>
    </row>
    <row r="20567" spans="76:76">
      <c r="BX20567" s="2"/>
    </row>
    <row r="20568" spans="76:76">
      <c r="BX20568" s="2"/>
    </row>
    <row r="20569" spans="76:76">
      <c r="BX20569" s="2"/>
    </row>
    <row r="20570" spans="76:76">
      <c r="BX20570" s="2"/>
    </row>
    <row r="20571" spans="76:76">
      <c r="BX20571" s="2"/>
    </row>
    <row r="20572" spans="76:76">
      <c r="BX20572" s="2"/>
    </row>
    <row r="20573" spans="76:76">
      <c r="BX20573" s="2"/>
    </row>
    <row r="20574" spans="76:76">
      <c r="BX20574" s="2"/>
    </row>
    <row r="20575" spans="76:76">
      <c r="BX20575" s="2"/>
    </row>
    <row r="20576" spans="76:76">
      <c r="BX20576" s="2"/>
    </row>
    <row r="20577" spans="76:76">
      <c r="BX20577" s="2"/>
    </row>
    <row r="20578" spans="76:76">
      <c r="BX20578" s="2"/>
    </row>
    <row r="20579" spans="76:76">
      <c r="BX20579" s="2"/>
    </row>
    <row r="20580" spans="76:76">
      <c r="BX20580" s="2"/>
    </row>
    <row r="20581" spans="76:76">
      <c r="BX20581" s="2"/>
    </row>
    <row r="20582" spans="76:76">
      <c r="BX20582" s="2"/>
    </row>
    <row r="20583" spans="76:76">
      <c r="BX20583" s="2"/>
    </row>
    <row r="20584" spans="76:76">
      <c r="BX20584" s="2"/>
    </row>
    <row r="20585" spans="76:76">
      <c r="BX20585" s="2"/>
    </row>
    <row r="20586" spans="76:76">
      <c r="BX20586" s="2"/>
    </row>
    <row r="20587" spans="76:76">
      <c r="BX20587" s="2"/>
    </row>
    <row r="20588" spans="76:76">
      <c r="BX20588" s="2"/>
    </row>
    <row r="20589" spans="76:76">
      <c r="BX20589" s="2"/>
    </row>
    <row r="20590" spans="76:76">
      <c r="BX20590" s="2"/>
    </row>
    <row r="20591" spans="76:76">
      <c r="BX20591" s="2"/>
    </row>
    <row r="20592" spans="76:76">
      <c r="BX20592" s="2"/>
    </row>
    <row r="20593" spans="76:76">
      <c r="BX20593" s="2"/>
    </row>
    <row r="20594" spans="76:76">
      <c r="BX20594" s="2"/>
    </row>
    <row r="20595" spans="76:76">
      <c r="BX20595" s="2"/>
    </row>
    <row r="20596" spans="76:76">
      <c r="BX20596" s="2"/>
    </row>
    <row r="20597" spans="76:76">
      <c r="BX20597" s="2"/>
    </row>
    <row r="20598" spans="76:76">
      <c r="BX20598" s="2"/>
    </row>
    <row r="20599" spans="76:76">
      <c r="BX20599" s="2"/>
    </row>
    <row r="20600" spans="76:76">
      <c r="BX20600" s="2"/>
    </row>
    <row r="20601" spans="76:76">
      <c r="BX20601" s="2"/>
    </row>
    <row r="20602" spans="76:76">
      <c r="BX20602" s="2"/>
    </row>
    <row r="20603" spans="76:76">
      <c r="BX20603" s="2"/>
    </row>
    <row r="20604" spans="76:76">
      <c r="BX20604" s="2"/>
    </row>
    <row r="20605" spans="76:76">
      <c r="BX20605" s="2"/>
    </row>
    <row r="20606" spans="76:76">
      <c r="BX20606" s="2"/>
    </row>
    <row r="20607" spans="76:76">
      <c r="BX20607" s="2"/>
    </row>
    <row r="20608" spans="76:76">
      <c r="BX20608" s="2"/>
    </row>
    <row r="20609" spans="76:76">
      <c r="BX20609" s="2"/>
    </row>
    <row r="20610" spans="76:76">
      <c r="BX20610" s="2"/>
    </row>
    <row r="20611" spans="76:76">
      <c r="BX20611" s="2"/>
    </row>
    <row r="20612" spans="76:76">
      <c r="BX20612" s="2"/>
    </row>
    <row r="20613" spans="76:76">
      <c r="BX20613" s="2"/>
    </row>
    <row r="20614" spans="76:76">
      <c r="BX20614" s="2"/>
    </row>
    <row r="20615" spans="76:76">
      <c r="BX20615" s="2"/>
    </row>
    <row r="20616" spans="76:76">
      <c r="BX20616" s="2"/>
    </row>
    <row r="20617" spans="76:76">
      <c r="BX20617" s="2"/>
    </row>
    <row r="20618" spans="76:76">
      <c r="BX20618" s="2"/>
    </row>
    <row r="20619" spans="76:76">
      <c r="BX20619" s="2"/>
    </row>
    <row r="20620" spans="76:76">
      <c r="BX20620" s="2"/>
    </row>
    <row r="20621" spans="76:76">
      <c r="BX20621" s="2"/>
    </row>
    <row r="20622" spans="76:76">
      <c r="BX20622" s="2"/>
    </row>
    <row r="20623" spans="76:76">
      <c r="BX20623" s="2"/>
    </row>
    <row r="20624" spans="76:76">
      <c r="BX20624" s="2"/>
    </row>
    <row r="20625" spans="76:76">
      <c r="BX20625" s="2"/>
    </row>
    <row r="20626" spans="76:76">
      <c r="BX20626" s="2"/>
    </row>
    <row r="20627" spans="76:76">
      <c r="BX20627" s="2"/>
    </row>
    <row r="20628" spans="76:76">
      <c r="BX20628" s="2"/>
    </row>
    <row r="20629" spans="76:76">
      <c r="BX20629" s="2"/>
    </row>
    <row r="20630" spans="76:76">
      <c r="BX20630" s="2"/>
    </row>
    <row r="20631" spans="76:76">
      <c r="BX20631" s="2"/>
    </row>
    <row r="20632" spans="76:76">
      <c r="BX20632" s="2"/>
    </row>
    <row r="20633" spans="76:76">
      <c r="BX20633" s="2"/>
    </row>
    <row r="20634" spans="76:76">
      <c r="BX20634" s="2"/>
    </row>
    <row r="20635" spans="76:76">
      <c r="BX20635" s="2"/>
    </row>
    <row r="20636" spans="76:76">
      <c r="BX20636" s="2"/>
    </row>
    <row r="20637" spans="76:76">
      <c r="BX20637" s="2"/>
    </row>
    <row r="20638" spans="76:76">
      <c r="BX20638" s="2"/>
    </row>
    <row r="20639" spans="76:76">
      <c r="BX20639" s="2"/>
    </row>
    <row r="20640" spans="76:76">
      <c r="BX20640" s="2"/>
    </row>
    <row r="20641" spans="76:76">
      <c r="BX20641" s="2"/>
    </row>
    <row r="20642" spans="76:76">
      <c r="BX20642" s="2"/>
    </row>
    <row r="20643" spans="76:76">
      <c r="BX20643" s="2"/>
    </row>
    <row r="20644" spans="76:76">
      <c r="BX20644" s="2"/>
    </row>
    <row r="20645" spans="76:76">
      <c r="BX20645" s="2"/>
    </row>
    <row r="20646" spans="76:76">
      <c r="BX20646" s="2"/>
    </row>
    <row r="20647" spans="76:76">
      <c r="BX20647" s="2"/>
    </row>
    <row r="20648" spans="76:76">
      <c r="BX20648" s="2"/>
    </row>
    <row r="20649" spans="76:76">
      <c r="BX20649" s="2"/>
    </row>
    <row r="20650" spans="76:76">
      <c r="BX20650" s="2"/>
    </row>
    <row r="20651" spans="76:76">
      <c r="BX20651" s="2"/>
    </row>
    <row r="20652" spans="76:76">
      <c r="BX20652" s="2"/>
    </row>
    <row r="20653" spans="76:76">
      <c r="BX20653" s="2"/>
    </row>
    <row r="20654" spans="76:76">
      <c r="BX20654" s="2"/>
    </row>
    <row r="20655" spans="76:76">
      <c r="BX20655" s="2"/>
    </row>
    <row r="20656" spans="76:76">
      <c r="BX20656" s="2"/>
    </row>
    <row r="20657" spans="76:76">
      <c r="BX20657" s="2"/>
    </row>
    <row r="20658" spans="76:76">
      <c r="BX20658" s="2"/>
    </row>
    <row r="20659" spans="76:76">
      <c r="BX20659" s="2"/>
    </row>
    <row r="20660" spans="76:76">
      <c r="BX20660" s="2"/>
    </row>
    <row r="20661" spans="76:76">
      <c r="BX20661" s="2"/>
    </row>
    <row r="20662" spans="76:76">
      <c r="BX20662" s="2"/>
    </row>
    <row r="20663" spans="76:76">
      <c r="BX20663" s="2"/>
    </row>
    <row r="20664" spans="76:76">
      <c r="BX20664" s="2"/>
    </row>
    <row r="20665" spans="76:76">
      <c r="BX20665" s="2"/>
    </row>
    <row r="20666" spans="76:76">
      <c r="BX20666" s="2"/>
    </row>
    <row r="20667" spans="76:76">
      <c r="BX20667" s="2"/>
    </row>
    <row r="20668" spans="76:76">
      <c r="BX20668" s="2"/>
    </row>
    <row r="20669" spans="76:76">
      <c r="BX20669" s="2"/>
    </row>
    <row r="20670" spans="76:76">
      <c r="BX20670" s="2"/>
    </row>
    <row r="20671" spans="76:76">
      <c r="BX20671" s="2"/>
    </row>
    <row r="20672" spans="76:76">
      <c r="BX20672" s="2"/>
    </row>
    <row r="20673" spans="76:76">
      <c r="BX20673" s="2"/>
    </row>
    <row r="20674" spans="76:76">
      <c r="BX20674" s="2"/>
    </row>
    <row r="20675" spans="76:76">
      <c r="BX20675" s="2"/>
    </row>
    <row r="20676" spans="76:76">
      <c r="BX20676" s="2"/>
    </row>
    <row r="20677" spans="76:76">
      <c r="BX20677" s="2"/>
    </row>
    <row r="20678" spans="76:76">
      <c r="BX20678" s="2"/>
    </row>
    <row r="20679" spans="76:76">
      <c r="BX20679" s="2"/>
    </row>
    <row r="20680" spans="76:76">
      <c r="BX20680" s="2"/>
    </row>
    <row r="20681" spans="76:76">
      <c r="BX20681" s="2"/>
    </row>
    <row r="20682" spans="76:76">
      <c r="BX20682" s="2"/>
    </row>
    <row r="20683" spans="76:76">
      <c r="BX20683" s="2"/>
    </row>
    <row r="20684" spans="76:76">
      <c r="BX20684" s="2"/>
    </row>
    <row r="20685" spans="76:76">
      <c r="BX20685" s="2"/>
    </row>
    <row r="20686" spans="76:76">
      <c r="BX20686" s="2"/>
    </row>
    <row r="20687" spans="76:76">
      <c r="BX20687" s="2"/>
    </row>
    <row r="20688" spans="76:76">
      <c r="BX20688" s="2"/>
    </row>
    <row r="20689" spans="76:76">
      <c r="BX20689" s="2"/>
    </row>
    <row r="20690" spans="76:76">
      <c r="BX20690" s="2"/>
    </row>
    <row r="20691" spans="76:76">
      <c r="BX20691" s="2"/>
    </row>
    <row r="20692" spans="76:76">
      <c r="BX20692" s="2"/>
    </row>
    <row r="20693" spans="76:76">
      <c r="BX20693" s="2"/>
    </row>
    <row r="20694" spans="76:76">
      <c r="BX20694" s="2"/>
    </row>
    <row r="20695" spans="76:76">
      <c r="BX20695" s="2"/>
    </row>
    <row r="20696" spans="76:76">
      <c r="BX20696" s="2"/>
    </row>
    <row r="20697" spans="76:76">
      <c r="BX20697" s="2"/>
    </row>
    <row r="20698" spans="76:76">
      <c r="BX20698" s="2"/>
    </row>
    <row r="20699" spans="76:76">
      <c r="BX20699" s="2"/>
    </row>
    <row r="20700" spans="76:76">
      <c r="BX20700" s="2"/>
    </row>
    <row r="20701" spans="76:76">
      <c r="BX20701" s="2"/>
    </row>
    <row r="20702" spans="76:76">
      <c r="BX20702" s="2"/>
    </row>
    <row r="20703" spans="76:76">
      <c r="BX20703" s="2"/>
    </row>
    <row r="20704" spans="76:76">
      <c r="BX20704" s="2"/>
    </row>
    <row r="20705" spans="76:76">
      <c r="BX20705" s="2"/>
    </row>
    <row r="20706" spans="76:76">
      <c r="BX20706" s="2"/>
    </row>
    <row r="20707" spans="76:76">
      <c r="BX20707" s="2"/>
    </row>
    <row r="20708" spans="76:76">
      <c r="BX20708" s="2"/>
    </row>
    <row r="20709" spans="76:76">
      <c r="BX20709" s="2"/>
    </row>
    <row r="20710" spans="76:76">
      <c r="BX20710" s="2"/>
    </row>
    <row r="20711" spans="76:76">
      <c r="BX20711" s="2"/>
    </row>
    <row r="20712" spans="76:76">
      <c r="BX20712" s="2"/>
    </row>
    <row r="20713" spans="76:76">
      <c r="BX20713" s="2"/>
    </row>
    <row r="20714" spans="76:76">
      <c r="BX20714" s="2"/>
    </row>
    <row r="20715" spans="76:76">
      <c r="BX20715" s="2"/>
    </row>
    <row r="20716" spans="76:76">
      <c r="BX20716" s="2"/>
    </row>
    <row r="20717" spans="76:76">
      <c r="BX20717" s="2"/>
    </row>
    <row r="20718" spans="76:76">
      <c r="BX20718" s="2"/>
    </row>
    <row r="20719" spans="76:76">
      <c r="BX20719" s="2"/>
    </row>
    <row r="20720" spans="76:76">
      <c r="BX20720" s="2"/>
    </row>
    <row r="20721" spans="76:76">
      <c r="BX20721" s="2"/>
    </row>
    <row r="20722" spans="76:76">
      <c r="BX20722" s="2"/>
    </row>
    <row r="20723" spans="76:76">
      <c r="BX20723" s="2"/>
    </row>
    <row r="20724" spans="76:76">
      <c r="BX20724" s="2"/>
    </row>
    <row r="20725" spans="76:76">
      <c r="BX20725" s="2"/>
    </row>
    <row r="20726" spans="76:76">
      <c r="BX20726" s="2"/>
    </row>
    <row r="20727" spans="76:76">
      <c r="BX20727" s="2"/>
    </row>
    <row r="20728" spans="76:76">
      <c r="BX20728" s="2"/>
    </row>
    <row r="20729" spans="76:76">
      <c r="BX20729" s="2"/>
    </row>
    <row r="20730" spans="76:76">
      <c r="BX20730" s="2"/>
    </row>
    <row r="20731" spans="76:76">
      <c r="BX20731" s="2"/>
    </row>
    <row r="20732" spans="76:76">
      <c r="BX20732" s="2"/>
    </row>
    <row r="20733" spans="76:76">
      <c r="BX20733" s="2"/>
    </row>
    <row r="20734" spans="76:76">
      <c r="BX20734" s="2"/>
    </row>
    <row r="20735" spans="76:76">
      <c r="BX20735" s="2"/>
    </row>
    <row r="20736" spans="76:76">
      <c r="BX20736" s="2"/>
    </row>
    <row r="20737" spans="76:76">
      <c r="BX20737" s="2"/>
    </row>
    <row r="20738" spans="76:76">
      <c r="BX20738" s="2"/>
    </row>
    <row r="20739" spans="76:76">
      <c r="BX20739" s="2"/>
    </row>
    <row r="20740" spans="76:76">
      <c r="BX20740" s="2"/>
    </row>
    <row r="20741" spans="76:76">
      <c r="BX20741" s="2"/>
    </row>
    <row r="20742" spans="76:76">
      <c r="BX20742" s="2"/>
    </row>
    <row r="20743" spans="76:76">
      <c r="BX20743" s="2"/>
    </row>
    <row r="20744" spans="76:76">
      <c r="BX20744" s="2"/>
    </row>
    <row r="20745" spans="76:76">
      <c r="BX20745" s="2"/>
    </row>
    <row r="20746" spans="76:76">
      <c r="BX20746" s="2"/>
    </row>
    <row r="20747" spans="76:76">
      <c r="BX20747" s="2"/>
    </row>
    <row r="20748" spans="76:76">
      <c r="BX20748" s="2"/>
    </row>
    <row r="20749" spans="76:76">
      <c r="BX20749" s="2"/>
    </row>
    <row r="20750" spans="76:76">
      <c r="BX20750" s="2"/>
    </row>
    <row r="20751" spans="76:76">
      <c r="BX20751" s="2"/>
    </row>
    <row r="20752" spans="76:76">
      <c r="BX20752" s="2"/>
    </row>
    <row r="20753" spans="76:76">
      <c r="BX20753" s="2"/>
    </row>
    <row r="20754" spans="76:76">
      <c r="BX20754" s="2"/>
    </row>
    <row r="20755" spans="76:76">
      <c r="BX20755" s="2"/>
    </row>
    <row r="20756" spans="76:76">
      <c r="BX20756" s="2"/>
    </row>
    <row r="20757" spans="76:76">
      <c r="BX20757" s="2"/>
    </row>
    <row r="20758" spans="76:76">
      <c r="BX20758" s="2"/>
    </row>
    <row r="20759" spans="76:76">
      <c r="BX20759" s="2"/>
    </row>
    <row r="20760" spans="76:76">
      <c r="BX20760" s="2"/>
    </row>
    <row r="20761" spans="76:76">
      <c r="BX20761" s="2"/>
    </row>
    <row r="20762" spans="76:76">
      <c r="BX20762" s="2"/>
    </row>
    <row r="20763" spans="76:76">
      <c r="BX20763" s="2"/>
    </row>
    <row r="20764" spans="76:76">
      <c r="BX20764" s="2"/>
    </row>
    <row r="20765" spans="76:76">
      <c r="BX20765" s="2"/>
    </row>
    <row r="20766" spans="76:76">
      <c r="BX20766" s="2"/>
    </row>
    <row r="20767" spans="76:76">
      <c r="BX20767" s="2"/>
    </row>
    <row r="20768" spans="76:76">
      <c r="BX20768" s="2"/>
    </row>
    <row r="20769" spans="76:76">
      <c r="BX20769" s="2"/>
    </row>
    <row r="20770" spans="76:76">
      <c r="BX20770" s="2"/>
    </row>
    <row r="20771" spans="76:76">
      <c r="BX20771" s="2"/>
    </row>
    <row r="20772" spans="76:76">
      <c r="BX20772" s="2"/>
    </row>
    <row r="20773" spans="76:76">
      <c r="BX20773" s="2"/>
    </row>
    <row r="20774" spans="76:76">
      <c r="BX20774" s="2"/>
    </row>
    <row r="20775" spans="76:76">
      <c r="BX20775" s="2"/>
    </row>
    <row r="20776" spans="76:76">
      <c r="BX20776" s="2"/>
    </row>
    <row r="20777" spans="76:76">
      <c r="BX20777" s="2"/>
    </row>
    <row r="20778" spans="76:76">
      <c r="BX20778" s="2"/>
    </row>
    <row r="20779" spans="76:76">
      <c r="BX20779" s="2"/>
    </row>
    <row r="20780" spans="76:76">
      <c r="BX20780" s="2"/>
    </row>
    <row r="20781" spans="76:76">
      <c r="BX20781" s="2"/>
    </row>
    <row r="20782" spans="76:76">
      <c r="BX20782" s="2"/>
    </row>
    <row r="20783" spans="76:76">
      <c r="BX20783" s="2"/>
    </row>
    <row r="20784" spans="76:76">
      <c r="BX20784" s="2"/>
    </row>
    <row r="20785" spans="76:76">
      <c r="BX20785" s="2"/>
    </row>
    <row r="20786" spans="76:76">
      <c r="BX20786" s="2"/>
    </row>
    <row r="20787" spans="76:76">
      <c r="BX20787" s="2"/>
    </row>
    <row r="20788" spans="76:76">
      <c r="BX20788" s="2"/>
    </row>
    <row r="20789" spans="76:76">
      <c r="BX20789" s="2"/>
    </row>
    <row r="20790" spans="76:76">
      <c r="BX20790" s="2"/>
    </row>
    <row r="20791" spans="76:76">
      <c r="BX20791" s="2"/>
    </row>
    <row r="20792" spans="76:76">
      <c r="BX20792" s="2"/>
    </row>
    <row r="20793" spans="76:76">
      <c r="BX20793" s="2"/>
    </row>
    <row r="20794" spans="76:76">
      <c r="BX20794" s="2"/>
    </row>
    <row r="20795" spans="76:76">
      <c r="BX20795" s="2"/>
    </row>
    <row r="20796" spans="76:76">
      <c r="BX20796" s="2"/>
    </row>
    <row r="20797" spans="76:76">
      <c r="BX20797" s="2"/>
    </row>
    <row r="20798" spans="76:76">
      <c r="BX20798" s="2"/>
    </row>
    <row r="20799" spans="76:76">
      <c r="BX20799" s="2"/>
    </row>
    <row r="20800" spans="76:76">
      <c r="BX20800" s="2"/>
    </row>
    <row r="20801" spans="76:76">
      <c r="BX20801" s="2"/>
    </row>
    <row r="20802" spans="76:76">
      <c r="BX20802" s="2"/>
    </row>
    <row r="20803" spans="76:76">
      <c r="BX20803" s="2"/>
    </row>
    <row r="20804" spans="76:76">
      <c r="BX20804" s="2"/>
    </row>
    <row r="20805" spans="76:76">
      <c r="BX20805" s="2"/>
    </row>
    <row r="20806" spans="76:76">
      <c r="BX20806" s="2"/>
    </row>
    <row r="20807" spans="76:76">
      <c r="BX20807" s="2"/>
    </row>
    <row r="20808" spans="76:76">
      <c r="BX20808" s="2"/>
    </row>
    <row r="20809" spans="76:76">
      <c r="BX20809" s="2"/>
    </row>
    <row r="20810" spans="76:76">
      <c r="BX20810" s="2"/>
    </row>
    <row r="20811" spans="76:76">
      <c r="BX20811" s="2"/>
    </row>
    <row r="20812" spans="76:76">
      <c r="BX20812" s="2"/>
    </row>
    <row r="20813" spans="76:76">
      <c r="BX20813" s="2"/>
    </row>
    <row r="20814" spans="76:76">
      <c r="BX20814" s="2"/>
    </row>
    <row r="20815" spans="76:76">
      <c r="BX20815" s="2"/>
    </row>
    <row r="20816" spans="76:76">
      <c r="BX20816" s="2"/>
    </row>
    <row r="20817" spans="76:76">
      <c r="BX20817" s="2"/>
    </row>
    <row r="20818" spans="76:76">
      <c r="BX20818" s="2"/>
    </row>
    <row r="20819" spans="76:76">
      <c r="BX20819" s="2"/>
    </row>
    <row r="20820" spans="76:76">
      <c r="BX20820" s="2"/>
    </row>
    <row r="20821" spans="76:76">
      <c r="BX20821" s="2"/>
    </row>
    <row r="20822" spans="76:76">
      <c r="BX20822" s="2"/>
    </row>
    <row r="20823" spans="76:76">
      <c r="BX20823" s="2"/>
    </row>
    <row r="20824" spans="76:76">
      <c r="BX20824" s="2"/>
    </row>
    <row r="20825" spans="76:76">
      <c r="BX20825" s="2"/>
    </row>
    <row r="20826" spans="76:76">
      <c r="BX20826" s="2"/>
    </row>
    <row r="20827" spans="76:76">
      <c r="BX20827" s="2"/>
    </row>
    <row r="20828" spans="76:76">
      <c r="BX20828" s="2"/>
    </row>
    <row r="20829" spans="76:76">
      <c r="BX20829" s="2"/>
    </row>
    <row r="20830" spans="76:76">
      <c r="BX20830" s="2"/>
    </row>
    <row r="20831" spans="76:76">
      <c r="BX20831" s="2"/>
    </row>
    <row r="20832" spans="76:76">
      <c r="BX20832" s="2"/>
    </row>
    <row r="20833" spans="76:76">
      <c r="BX20833" s="2"/>
    </row>
    <row r="20834" spans="76:76">
      <c r="BX20834" s="2"/>
    </row>
    <row r="20835" spans="76:76">
      <c r="BX20835" s="2"/>
    </row>
    <row r="20836" spans="76:76">
      <c r="BX20836" s="2"/>
    </row>
    <row r="20837" spans="76:76">
      <c r="BX20837" s="2"/>
    </row>
    <row r="20838" spans="76:76">
      <c r="BX20838" s="2"/>
    </row>
    <row r="20839" spans="76:76">
      <c r="BX20839" s="2"/>
    </row>
    <row r="20840" spans="76:76">
      <c r="BX20840" s="2"/>
    </row>
    <row r="20841" spans="76:76">
      <c r="BX20841" s="2"/>
    </row>
    <row r="20842" spans="76:76">
      <c r="BX20842" s="2"/>
    </row>
    <row r="20843" spans="76:76">
      <c r="BX20843" s="2"/>
    </row>
    <row r="20844" spans="76:76">
      <c r="BX20844" s="2"/>
    </row>
    <row r="20845" spans="76:76">
      <c r="BX20845" s="2"/>
    </row>
    <row r="20846" spans="76:76">
      <c r="BX20846" s="2"/>
    </row>
    <row r="20847" spans="76:76">
      <c r="BX20847" s="2"/>
    </row>
    <row r="20848" spans="76:76">
      <c r="BX20848" s="2"/>
    </row>
    <row r="20849" spans="76:76">
      <c r="BX20849" s="2"/>
    </row>
    <row r="20850" spans="76:76">
      <c r="BX20850" s="2"/>
    </row>
    <row r="20851" spans="76:76">
      <c r="BX20851" s="2"/>
    </row>
    <row r="20852" spans="76:76">
      <c r="BX20852" s="2"/>
    </row>
    <row r="20853" spans="76:76">
      <c r="BX20853" s="2"/>
    </row>
    <row r="20854" spans="76:76">
      <c r="BX20854" s="2"/>
    </row>
    <row r="20855" spans="76:76">
      <c r="BX20855" s="2"/>
    </row>
    <row r="20856" spans="76:76">
      <c r="BX20856" s="2"/>
    </row>
    <row r="20857" spans="76:76">
      <c r="BX20857" s="2"/>
    </row>
    <row r="20858" spans="76:76">
      <c r="BX20858" s="2"/>
    </row>
    <row r="20859" spans="76:76">
      <c r="BX20859" s="2"/>
    </row>
    <row r="20860" spans="76:76">
      <c r="BX20860" s="2"/>
    </row>
    <row r="20861" spans="76:76">
      <c r="BX20861" s="2"/>
    </row>
    <row r="20862" spans="76:76">
      <c r="BX20862" s="2"/>
    </row>
    <row r="20863" spans="76:76">
      <c r="BX20863" s="2"/>
    </row>
    <row r="20864" spans="76:76">
      <c r="BX20864" s="2"/>
    </row>
    <row r="20865" spans="76:76">
      <c r="BX20865" s="2"/>
    </row>
    <row r="20866" spans="76:76">
      <c r="BX20866" s="2"/>
    </row>
    <row r="20867" spans="76:76">
      <c r="BX20867" s="2"/>
    </row>
    <row r="20868" spans="76:76">
      <c r="BX20868" s="2"/>
    </row>
    <row r="20869" spans="76:76">
      <c r="BX20869" s="2"/>
    </row>
    <row r="20870" spans="76:76">
      <c r="BX20870" s="2"/>
    </row>
    <row r="20871" spans="76:76">
      <c r="BX20871" s="2"/>
    </row>
    <row r="20872" spans="76:76">
      <c r="BX20872" s="2"/>
    </row>
    <row r="20873" spans="76:76">
      <c r="BX20873" s="2"/>
    </row>
    <row r="20874" spans="76:76">
      <c r="BX20874" s="2"/>
    </row>
    <row r="20875" spans="76:76">
      <c r="BX20875" s="2"/>
    </row>
    <row r="20876" spans="76:76">
      <c r="BX20876" s="2"/>
    </row>
    <row r="20877" spans="76:76">
      <c r="BX20877" s="2"/>
    </row>
    <row r="20878" spans="76:76">
      <c r="BX20878" s="2"/>
    </row>
    <row r="20879" spans="76:76">
      <c r="BX20879" s="2"/>
    </row>
    <row r="20880" spans="76:76">
      <c r="BX20880" s="2"/>
    </row>
    <row r="20881" spans="76:76">
      <c r="BX20881" s="2"/>
    </row>
    <row r="20882" spans="76:76">
      <c r="BX20882" s="2"/>
    </row>
    <row r="20883" spans="76:76">
      <c r="BX20883" s="2"/>
    </row>
    <row r="20884" spans="76:76">
      <c r="BX20884" s="2"/>
    </row>
    <row r="20885" spans="76:76">
      <c r="BX20885" s="2"/>
    </row>
    <row r="20886" spans="76:76">
      <c r="BX20886" s="2"/>
    </row>
    <row r="20887" spans="76:76">
      <c r="BX20887" s="2"/>
    </row>
    <row r="20888" spans="76:76">
      <c r="BX20888" s="2"/>
    </row>
    <row r="20889" spans="76:76">
      <c r="BX20889" s="2"/>
    </row>
    <row r="20890" spans="76:76">
      <c r="BX20890" s="2"/>
    </row>
    <row r="20891" spans="76:76">
      <c r="BX20891" s="2"/>
    </row>
    <row r="20892" spans="76:76">
      <c r="BX20892" s="2"/>
    </row>
    <row r="20893" spans="76:76">
      <c r="BX20893" s="2"/>
    </row>
    <row r="20894" spans="76:76">
      <c r="BX20894" s="2"/>
    </row>
    <row r="20895" spans="76:76">
      <c r="BX20895" s="2"/>
    </row>
    <row r="20896" spans="76:76">
      <c r="BX20896" s="2"/>
    </row>
    <row r="20897" spans="76:76">
      <c r="BX20897" s="2"/>
    </row>
    <row r="20898" spans="76:76">
      <c r="BX20898" s="2"/>
    </row>
    <row r="20899" spans="76:76">
      <c r="BX20899" s="2"/>
    </row>
    <row r="20900" spans="76:76">
      <c r="BX20900" s="2"/>
    </row>
    <row r="20901" spans="76:76">
      <c r="BX20901" s="2"/>
    </row>
    <row r="20902" spans="76:76">
      <c r="BX20902" s="2"/>
    </row>
    <row r="20903" spans="76:76">
      <c r="BX20903" s="2"/>
    </row>
    <row r="20904" spans="76:76">
      <c r="BX20904" s="2"/>
    </row>
    <row r="20905" spans="76:76">
      <c r="BX20905" s="2"/>
    </row>
    <row r="20906" spans="76:76">
      <c r="BX20906" s="2"/>
    </row>
    <row r="20907" spans="76:76">
      <c r="BX20907" s="2"/>
    </row>
    <row r="20908" spans="76:76">
      <c r="BX20908" s="2"/>
    </row>
    <row r="20909" spans="76:76">
      <c r="BX20909" s="2"/>
    </row>
    <row r="20910" spans="76:76">
      <c r="BX20910" s="2"/>
    </row>
    <row r="20911" spans="76:76">
      <c r="BX20911" s="2"/>
    </row>
    <row r="20912" spans="76:76">
      <c r="BX20912" s="2"/>
    </row>
    <row r="20913" spans="76:76">
      <c r="BX20913" s="2"/>
    </row>
    <row r="20914" spans="76:76">
      <c r="BX20914" s="2"/>
    </row>
    <row r="20915" spans="76:76">
      <c r="BX20915" s="2"/>
    </row>
    <row r="20916" spans="76:76">
      <c r="BX20916" s="2"/>
    </row>
    <row r="20917" spans="76:76">
      <c r="BX20917" s="2"/>
    </row>
    <row r="20918" spans="76:76">
      <c r="BX20918" s="2"/>
    </row>
    <row r="20919" spans="76:76">
      <c r="BX20919" s="2"/>
    </row>
    <row r="20920" spans="76:76">
      <c r="BX20920" s="2"/>
    </row>
    <row r="20921" spans="76:76">
      <c r="BX20921" s="2"/>
    </row>
    <row r="20922" spans="76:76">
      <c r="BX20922" s="2"/>
    </row>
    <row r="20923" spans="76:76">
      <c r="BX20923" s="2"/>
    </row>
    <row r="20924" spans="76:76">
      <c r="BX20924" s="2"/>
    </row>
    <row r="20925" spans="76:76">
      <c r="BX20925" s="2"/>
    </row>
    <row r="20926" spans="76:76">
      <c r="BX20926" s="2"/>
    </row>
    <row r="20927" spans="76:76">
      <c r="BX20927" s="2"/>
    </row>
    <row r="20928" spans="76:76">
      <c r="BX20928" s="2"/>
    </row>
    <row r="20929" spans="76:76">
      <c r="BX20929" s="2"/>
    </row>
    <row r="20930" spans="76:76">
      <c r="BX20930" s="2"/>
    </row>
    <row r="20931" spans="76:76">
      <c r="BX20931" s="2"/>
    </row>
    <row r="20932" spans="76:76">
      <c r="BX20932" s="2"/>
    </row>
    <row r="20933" spans="76:76">
      <c r="BX20933" s="2"/>
    </row>
    <row r="20934" spans="76:76">
      <c r="BX20934" s="2"/>
    </row>
    <row r="20935" spans="76:76">
      <c r="BX20935" s="2"/>
    </row>
    <row r="20936" spans="76:76">
      <c r="BX20936" s="2"/>
    </row>
    <row r="20937" spans="76:76">
      <c r="BX20937" s="2"/>
    </row>
    <row r="20938" spans="76:76">
      <c r="BX20938" s="2"/>
    </row>
    <row r="20939" spans="76:76">
      <c r="BX20939" s="2"/>
    </row>
    <row r="20940" spans="76:76">
      <c r="BX20940" s="2"/>
    </row>
    <row r="20941" spans="76:76">
      <c r="BX20941" s="2"/>
    </row>
    <row r="20942" spans="76:76">
      <c r="BX20942" s="2"/>
    </row>
    <row r="20943" spans="76:76">
      <c r="BX20943" s="2"/>
    </row>
    <row r="20944" spans="76:76">
      <c r="BX20944" s="2"/>
    </row>
    <row r="20945" spans="76:76">
      <c r="BX20945" s="2"/>
    </row>
    <row r="20946" spans="76:76">
      <c r="BX20946" s="2"/>
    </row>
    <row r="20947" spans="76:76">
      <c r="BX20947" s="2"/>
    </row>
    <row r="20948" spans="76:76">
      <c r="BX20948" s="2"/>
    </row>
    <row r="20949" spans="76:76">
      <c r="BX20949" s="2"/>
    </row>
    <row r="20950" spans="76:76">
      <c r="BX20950" s="2"/>
    </row>
    <row r="20951" spans="76:76">
      <c r="BX20951" s="2"/>
    </row>
    <row r="20952" spans="76:76">
      <c r="BX20952" s="2"/>
    </row>
    <row r="20953" spans="76:76">
      <c r="BX20953" s="2"/>
    </row>
    <row r="20954" spans="76:76">
      <c r="BX20954" s="2"/>
    </row>
    <row r="20955" spans="76:76">
      <c r="BX20955" s="2"/>
    </row>
    <row r="20956" spans="76:76">
      <c r="BX20956" s="2"/>
    </row>
    <row r="20957" spans="76:76">
      <c r="BX20957" s="2"/>
    </row>
    <row r="20958" spans="76:76">
      <c r="BX20958" s="2"/>
    </row>
    <row r="20959" spans="76:76">
      <c r="BX20959" s="2"/>
    </row>
    <row r="20960" spans="76:76">
      <c r="BX20960" s="2"/>
    </row>
    <row r="20961" spans="76:76">
      <c r="BX20961" s="2"/>
    </row>
    <row r="20962" spans="76:76">
      <c r="BX20962" s="2"/>
    </row>
    <row r="20963" spans="76:76">
      <c r="BX20963" s="2"/>
    </row>
    <row r="20964" spans="76:76">
      <c r="BX20964" s="2"/>
    </row>
    <row r="20965" spans="76:76">
      <c r="BX20965" s="2"/>
    </row>
    <row r="20966" spans="76:76">
      <c r="BX20966" s="2"/>
    </row>
    <row r="20967" spans="76:76">
      <c r="BX20967" s="2"/>
    </row>
    <row r="20968" spans="76:76">
      <c r="BX20968" s="2"/>
    </row>
    <row r="20969" spans="76:76">
      <c r="BX20969" s="2"/>
    </row>
    <row r="20970" spans="76:76">
      <c r="BX20970" s="2"/>
    </row>
    <row r="20971" spans="76:76">
      <c r="BX20971" s="2"/>
    </row>
    <row r="20972" spans="76:76">
      <c r="BX20972" s="2"/>
    </row>
    <row r="20973" spans="76:76">
      <c r="BX20973" s="2"/>
    </row>
    <row r="20974" spans="76:76">
      <c r="BX20974" s="2"/>
    </row>
    <row r="20975" spans="76:76">
      <c r="BX20975" s="2"/>
    </row>
    <row r="20976" spans="76:76">
      <c r="BX20976" s="2"/>
    </row>
    <row r="20977" spans="76:76">
      <c r="BX20977" s="2"/>
    </row>
    <row r="20978" spans="76:76">
      <c r="BX20978" s="2"/>
    </row>
    <row r="20979" spans="76:76">
      <c r="BX20979" s="2"/>
    </row>
    <row r="20980" spans="76:76">
      <c r="BX20980" s="2"/>
    </row>
    <row r="20981" spans="76:76">
      <c r="BX20981" s="2"/>
    </row>
    <row r="20982" spans="76:76">
      <c r="BX20982" s="2"/>
    </row>
    <row r="20983" spans="76:76">
      <c r="BX20983" s="2"/>
    </row>
    <row r="20984" spans="76:76">
      <c r="BX20984" s="2"/>
    </row>
    <row r="20985" spans="76:76">
      <c r="BX20985" s="2"/>
    </row>
    <row r="20986" spans="76:76">
      <c r="BX20986" s="2"/>
    </row>
    <row r="20987" spans="76:76">
      <c r="BX20987" s="2"/>
    </row>
    <row r="20988" spans="76:76">
      <c r="BX20988" s="2"/>
    </row>
    <row r="20989" spans="76:76">
      <c r="BX20989" s="2"/>
    </row>
    <row r="20990" spans="76:76">
      <c r="BX20990" s="2"/>
    </row>
    <row r="20991" spans="76:76">
      <c r="BX20991" s="2"/>
    </row>
    <row r="20992" spans="76:76">
      <c r="BX20992" s="2"/>
    </row>
    <row r="20993" spans="76:76">
      <c r="BX20993" s="2"/>
    </row>
    <row r="20994" spans="76:76">
      <c r="BX20994" s="2"/>
    </row>
    <row r="20995" spans="76:76">
      <c r="BX20995" s="2"/>
    </row>
    <row r="20996" spans="76:76">
      <c r="BX20996" s="2"/>
    </row>
    <row r="20997" spans="76:76">
      <c r="BX20997" s="2"/>
    </row>
    <row r="20998" spans="76:76">
      <c r="BX20998" s="2"/>
    </row>
    <row r="20999" spans="76:76">
      <c r="BX20999" s="2"/>
    </row>
    <row r="21000" spans="76:76">
      <c r="BX21000" s="2"/>
    </row>
    <row r="21001" spans="76:76">
      <c r="BX21001" s="2"/>
    </row>
    <row r="21002" spans="76:76">
      <c r="BX21002" s="2"/>
    </row>
    <row r="21003" spans="76:76">
      <c r="BX21003" s="2"/>
    </row>
    <row r="21004" spans="76:76">
      <c r="BX21004" s="2"/>
    </row>
    <row r="21005" spans="76:76">
      <c r="BX21005" s="2"/>
    </row>
    <row r="21006" spans="76:76">
      <c r="BX21006" s="2"/>
    </row>
    <row r="21007" spans="76:76">
      <c r="BX21007" s="2"/>
    </row>
    <row r="21008" spans="76:76">
      <c r="BX21008" s="2"/>
    </row>
    <row r="21009" spans="76:76">
      <c r="BX21009" s="2"/>
    </row>
    <row r="21010" spans="76:76">
      <c r="BX21010" s="2"/>
    </row>
    <row r="21011" spans="76:76">
      <c r="BX21011" s="2"/>
    </row>
    <row r="21012" spans="76:76">
      <c r="BX21012" s="2"/>
    </row>
    <row r="21013" spans="76:76">
      <c r="BX21013" s="2"/>
    </row>
    <row r="21014" spans="76:76">
      <c r="BX21014" s="2"/>
    </row>
    <row r="21015" spans="76:76">
      <c r="BX21015" s="2"/>
    </row>
    <row r="21016" spans="76:76">
      <c r="BX21016" s="2"/>
    </row>
    <row r="21017" spans="76:76">
      <c r="BX21017" s="2"/>
    </row>
    <row r="21018" spans="76:76">
      <c r="BX21018" s="2"/>
    </row>
    <row r="21019" spans="76:76">
      <c r="BX21019" s="2"/>
    </row>
    <row r="21020" spans="76:76">
      <c r="BX21020" s="2"/>
    </row>
    <row r="21021" spans="76:76">
      <c r="BX21021" s="2"/>
    </row>
    <row r="21022" spans="76:76">
      <c r="BX21022" s="2"/>
    </row>
    <row r="21023" spans="76:76">
      <c r="BX21023" s="2"/>
    </row>
    <row r="21024" spans="76:76">
      <c r="BX21024" s="2"/>
    </row>
    <row r="21025" spans="76:76">
      <c r="BX21025" s="2"/>
    </row>
    <row r="21026" spans="76:76">
      <c r="BX21026" s="2"/>
    </row>
    <row r="21027" spans="76:76">
      <c r="BX21027" s="2"/>
    </row>
    <row r="21028" spans="76:76">
      <c r="BX21028" s="2"/>
    </row>
    <row r="21029" spans="76:76">
      <c r="BX21029" s="2"/>
    </row>
    <row r="21030" spans="76:76">
      <c r="BX21030" s="2"/>
    </row>
    <row r="21031" spans="76:76">
      <c r="BX21031" s="2"/>
    </row>
    <row r="21032" spans="76:76">
      <c r="BX21032" s="2"/>
    </row>
    <row r="21033" spans="76:76">
      <c r="BX21033" s="2"/>
    </row>
    <row r="21034" spans="76:76">
      <c r="BX21034" s="2"/>
    </row>
    <row r="21035" spans="76:76">
      <c r="BX21035" s="2"/>
    </row>
    <row r="21036" spans="76:76">
      <c r="BX21036" s="2"/>
    </row>
    <row r="21037" spans="76:76">
      <c r="BX21037" s="2"/>
    </row>
    <row r="21038" spans="76:76">
      <c r="BX21038" s="2"/>
    </row>
    <row r="21039" spans="76:76">
      <c r="BX21039" s="2"/>
    </row>
    <row r="21040" spans="76:76">
      <c r="BX21040" s="2"/>
    </row>
    <row r="21041" spans="76:76">
      <c r="BX21041" s="2"/>
    </row>
    <row r="21042" spans="76:76">
      <c r="BX21042" s="2"/>
    </row>
    <row r="21043" spans="76:76">
      <c r="BX21043" s="2"/>
    </row>
    <row r="21044" spans="76:76">
      <c r="BX21044" s="2"/>
    </row>
    <row r="21045" spans="76:76">
      <c r="BX21045" s="2"/>
    </row>
    <row r="21046" spans="76:76">
      <c r="BX21046" s="2"/>
    </row>
    <row r="21047" spans="76:76">
      <c r="BX21047" s="2"/>
    </row>
    <row r="21048" spans="76:76">
      <c r="BX21048" s="2"/>
    </row>
    <row r="21049" spans="76:76">
      <c r="BX21049" s="2"/>
    </row>
    <row r="21050" spans="76:76">
      <c r="BX21050" s="2"/>
    </row>
    <row r="21051" spans="76:76">
      <c r="BX21051" s="2"/>
    </row>
    <row r="21052" spans="76:76">
      <c r="BX21052" s="2"/>
    </row>
    <row r="21053" spans="76:76">
      <c r="BX21053" s="2"/>
    </row>
    <row r="21054" spans="76:76">
      <c r="BX21054" s="2"/>
    </row>
    <row r="21055" spans="76:76">
      <c r="BX21055" s="2"/>
    </row>
    <row r="21056" spans="76:76">
      <c r="BX21056" s="2"/>
    </row>
    <row r="21057" spans="76:76">
      <c r="BX21057" s="2"/>
    </row>
    <row r="21058" spans="76:76">
      <c r="BX21058" s="2"/>
    </row>
    <row r="21059" spans="76:76">
      <c r="BX21059" s="2"/>
    </row>
    <row r="21060" spans="76:76">
      <c r="BX21060" s="2"/>
    </row>
    <row r="21061" spans="76:76">
      <c r="BX21061" s="2"/>
    </row>
    <row r="21062" spans="76:76">
      <c r="BX21062" s="2"/>
    </row>
    <row r="21063" spans="76:76">
      <c r="BX21063" s="2"/>
    </row>
    <row r="21064" spans="76:76">
      <c r="BX21064" s="2"/>
    </row>
    <row r="21065" spans="76:76">
      <c r="BX21065" s="2"/>
    </row>
    <row r="21066" spans="76:76">
      <c r="BX21066" s="2"/>
    </row>
    <row r="21067" spans="76:76">
      <c r="BX21067" s="2"/>
    </row>
    <row r="21068" spans="76:76">
      <c r="BX21068" s="2"/>
    </row>
    <row r="21069" spans="76:76">
      <c r="BX21069" s="2"/>
    </row>
    <row r="21070" spans="76:76">
      <c r="BX21070" s="2"/>
    </row>
    <row r="21071" spans="76:76">
      <c r="BX21071" s="2"/>
    </row>
    <row r="21072" spans="76:76">
      <c r="BX21072" s="2"/>
    </row>
    <row r="21073" spans="76:76">
      <c r="BX21073" s="2"/>
    </row>
    <row r="21074" spans="76:76">
      <c r="BX21074" s="2"/>
    </row>
    <row r="21075" spans="76:76">
      <c r="BX21075" s="2"/>
    </row>
    <row r="21076" spans="76:76">
      <c r="BX21076" s="2"/>
    </row>
    <row r="21077" spans="76:76">
      <c r="BX21077" s="2"/>
    </row>
    <row r="21078" spans="76:76">
      <c r="BX21078" s="2"/>
    </row>
    <row r="21079" spans="76:76">
      <c r="BX21079" s="2"/>
    </row>
    <row r="21080" spans="76:76">
      <c r="BX21080" s="2"/>
    </row>
    <row r="21081" spans="76:76">
      <c r="BX21081" s="2"/>
    </row>
    <row r="21082" spans="76:76">
      <c r="BX21082" s="2"/>
    </row>
    <row r="21083" spans="76:76">
      <c r="BX21083" s="2"/>
    </row>
    <row r="21084" spans="76:76">
      <c r="BX21084" s="2"/>
    </row>
    <row r="21085" spans="76:76">
      <c r="BX21085" s="2"/>
    </row>
    <row r="21086" spans="76:76">
      <c r="BX21086" s="2"/>
    </row>
    <row r="21087" spans="76:76">
      <c r="BX21087" s="2"/>
    </row>
    <row r="21088" spans="76:76">
      <c r="BX21088" s="2"/>
    </row>
    <row r="21089" spans="76:76">
      <c r="BX21089" s="2"/>
    </row>
    <row r="21090" spans="76:76">
      <c r="BX21090" s="2"/>
    </row>
    <row r="21091" spans="76:76">
      <c r="BX21091" s="2"/>
    </row>
    <row r="21092" spans="76:76">
      <c r="BX21092" s="2"/>
    </row>
    <row r="21093" spans="76:76">
      <c r="BX21093" s="2"/>
    </row>
    <row r="21094" spans="76:76">
      <c r="BX21094" s="2"/>
    </row>
    <row r="21095" spans="76:76">
      <c r="BX21095" s="2"/>
    </row>
    <row r="21096" spans="76:76">
      <c r="BX21096" s="2"/>
    </row>
    <row r="21097" spans="76:76">
      <c r="BX21097" s="2"/>
    </row>
    <row r="21098" spans="76:76">
      <c r="BX21098" s="2"/>
    </row>
    <row r="21099" spans="76:76">
      <c r="BX21099" s="2"/>
    </row>
    <row r="21100" spans="76:76">
      <c r="BX21100" s="2"/>
    </row>
    <row r="21101" spans="76:76">
      <c r="BX21101" s="2"/>
    </row>
    <row r="21102" spans="76:76">
      <c r="BX21102" s="2"/>
    </row>
    <row r="21103" spans="76:76">
      <c r="BX21103" s="2"/>
    </row>
    <row r="21104" spans="76:76">
      <c r="BX21104" s="2"/>
    </row>
    <row r="21105" spans="76:76">
      <c r="BX21105" s="2"/>
    </row>
    <row r="21106" spans="76:76">
      <c r="BX21106" s="2"/>
    </row>
    <row r="21107" spans="76:76">
      <c r="BX21107" s="2"/>
    </row>
    <row r="21108" spans="76:76">
      <c r="BX21108" s="2"/>
    </row>
    <row r="21109" spans="76:76">
      <c r="BX21109" s="2"/>
    </row>
    <row r="21110" spans="76:76">
      <c r="BX21110" s="2"/>
    </row>
    <row r="21111" spans="76:76">
      <c r="BX21111" s="2"/>
    </row>
    <row r="21112" spans="76:76">
      <c r="BX21112" s="2"/>
    </row>
    <row r="21113" spans="76:76">
      <c r="BX21113" s="2"/>
    </row>
    <row r="21114" spans="76:76">
      <c r="BX21114" s="2"/>
    </row>
    <row r="21115" spans="76:76">
      <c r="BX21115" s="2"/>
    </row>
    <row r="21116" spans="76:76">
      <c r="BX21116" s="2"/>
    </row>
    <row r="21117" spans="76:76">
      <c r="BX21117" s="2"/>
    </row>
    <row r="21118" spans="76:76">
      <c r="BX21118" s="2"/>
    </row>
    <row r="21119" spans="76:76">
      <c r="BX21119" s="2"/>
    </row>
    <row r="21120" spans="76:76">
      <c r="BX21120" s="2"/>
    </row>
    <row r="21121" spans="76:76">
      <c r="BX21121" s="2"/>
    </row>
    <row r="21122" spans="76:76">
      <c r="BX21122" s="2"/>
    </row>
    <row r="21123" spans="76:76">
      <c r="BX21123" s="2"/>
    </row>
    <row r="21124" spans="76:76">
      <c r="BX21124" s="2"/>
    </row>
    <row r="21125" spans="76:76">
      <c r="BX21125" s="2"/>
    </row>
    <row r="21126" spans="76:76">
      <c r="BX21126" s="2"/>
    </row>
    <row r="21127" spans="76:76">
      <c r="BX21127" s="2"/>
    </row>
    <row r="21128" spans="76:76">
      <c r="BX21128" s="2"/>
    </row>
    <row r="21129" spans="76:76">
      <c r="BX21129" s="2"/>
    </row>
    <row r="21130" spans="76:76">
      <c r="BX21130" s="2"/>
    </row>
    <row r="21131" spans="76:76">
      <c r="BX21131" s="2"/>
    </row>
    <row r="21132" spans="76:76">
      <c r="BX21132" s="2"/>
    </row>
    <row r="21133" spans="76:76">
      <c r="BX21133" s="2"/>
    </row>
    <row r="21134" spans="76:76">
      <c r="BX21134" s="2"/>
    </row>
    <row r="21135" spans="76:76">
      <c r="BX21135" s="2"/>
    </row>
    <row r="21136" spans="76:76">
      <c r="BX21136" s="2"/>
    </row>
    <row r="21137" spans="76:76">
      <c r="BX21137" s="2"/>
    </row>
    <row r="21138" spans="76:76">
      <c r="BX21138" s="2"/>
    </row>
    <row r="21139" spans="76:76">
      <c r="BX21139" s="2"/>
    </row>
    <row r="21140" spans="76:76">
      <c r="BX21140" s="2"/>
    </row>
    <row r="21141" spans="76:76">
      <c r="BX21141" s="2"/>
    </row>
    <row r="21142" spans="76:76">
      <c r="BX21142" s="2"/>
    </row>
    <row r="21143" spans="76:76">
      <c r="BX21143" s="2"/>
    </row>
    <row r="21144" spans="76:76">
      <c r="BX21144" s="2"/>
    </row>
    <row r="21145" spans="76:76">
      <c r="BX21145" s="2"/>
    </row>
    <row r="21146" spans="76:76">
      <c r="BX21146" s="2"/>
    </row>
    <row r="21147" spans="76:76">
      <c r="BX21147" s="2"/>
    </row>
    <row r="21148" spans="76:76">
      <c r="BX21148" s="2"/>
    </row>
    <row r="21149" spans="76:76">
      <c r="BX21149" s="2"/>
    </row>
    <row r="21150" spans="76:76">
      <c r="BX21150" s="2"/>
    </row>
    <row r="21151" spans="76:76">
      <c r="BX21151" s="2"/>
    </row>
    <row r="21152" spans="76:76">
      <c r="BX21152" s="2"/>
    </row>
    <row r="21153" spans="76:76">
      <c r="BX21153" s="2"/>
    </row>
    <row r="21154" spans="76:76">
      <c r="BX21154" s="2"/>
    </row>
    <row r="21155" spans="76:76">
      <c r="BX21155" s="2"/>
    </row>
    <row r="21156" spans="76:76">
      <c r="BX21156" s="2"/>
    </row>
    <row r="21157" spans="76:76">
      <c r="BX21157" s="2"/>
    </row>
    <row r="21158" spans="76:76">
      <c r="BX21158" s="2"/>
    </row>
    <row r="21159" spans="76:76">
      <c r="BX21159" s="2"/>
    </row>
    <row r="21160" spans="76:76">
      <c r="BX21160" s="2"/>
    </row>
    <row r="21161" spans="76:76">
      <c r="BX21161" s="2"/>
    </row>
    <row r="21162" spans="76:76">
      <c r="BX21162" s="2"/>
    </row>
    <row r="21163" spans="76:76">
      <c r="BX21163" s="2"/>
    </row>
    <row r="21164" spans="76:76">
      <c r="BX21164" s="2"/>
    </row>
    <row r="21165" spans="76:76">
      <c r="BX21165" s="2"/>
    </row>
    <row r="21166" spans="76:76">
      <c r="BX21166" s="2"/>
    </row>
    <row r="21167" spans="76:76">
      <c r="BX21167" s="2"/>
    </row>
    <row r="21168" spans="76:76">
      <c r="BX21168" s="2"/>
    </row>
    <row r="21169" spans="76:76">
      <c r="BX21169" s="2"/>
    </row>
    <row r="21170" spans="76:76">
      <c r="BX21170" s="2"/>
    </row>
    <row r="21171" spans="76:76">
      <c r="BX21171" s="2"/>
    </row>
    <row r="21172" spans="76:76">
      <c r="BX21172" s="2"/>
    </row>
    <row r="21173" spans="76:76">
      <c r="BX21173" s="2"/>
    </row>
    <row r="21174" spans="76:76">
      <c r="BX21174" s="2"/>
    </row>
    <row r="21175" spans="76:76">
      <c r="BX21175" s="2"/>
    </row>
    <row r="21176" spans="76:76">
      <c r="BX21176" s="2"/>
    </row>
    <row r="21177" spans="76:76">
      <c r="BX21177" s="2"/>
    </row>
    <row r="21178" spans="76:76">
      <c r="BX21178" s="2"/>
    </row>
    <row r="21179" spans="76:76">
      <c r="BX21179" s="2"/>
    </row>
    <row r="21180" spans="76:76">
      <c r="BX21180" s="2"/>
    </row>
    <row r="21181" spans="76:76">
      <c r="BX21181" s="2"/>
    </row>
    <row r="21182" spans="76:76">
      <c r="BX21182" s="2"/>
    </row>
    <row r="21183" spans="76:76">
      <c r="BX21183" s="2"/>
    </row>
    <row r="21184" spans="76:76">
      <c r="BX21184" s="2"/>
    </row>
    <row r="21185" spans="76:76">
      <c r="BX21185" s="2"/>
    </row>
    <row r="21186" spans="76:76">
      <c r="BX21186" s="2"/>
    </row>
    <row r="21187" spans="76:76">
      <c r="BX21187" s="2"/>
    </row>
    <row r="21188" spans="76:76">
      <c r="BX21188" s="2"/>
    </row>
    <row r="21189" spans="76:76">
      <c r="BX21189" s="2"/>
    </row>
    <row r="21190" spans="76:76">
      <c r="BX21190" s="2"/>
    </row>
    <row r="21191" spans="76:76">
      <c r="BX21191" s="2"/>
    </row>
    <row r="21192" spans="76:76">
      <c r="BX21192" s="2"/>
    </row>
    <row r="21193" spans="76:76">
      <c r="BX21193" s="2"/>
    </row>
    <row r="21194" spans="76:76">
      <c r="BX21194" s="2"/>
    </row>
    <row r="21195" spans="76:76">
      <c r="BX21195" s="2"/>
    </row>
    <row r="21196" spans="76:76">
      <c r="BX21196" s="2"/>
    </row>
    <row r="21197" spans="76:76">
      <c r="BX21197" s="2"/>
    </row>
    <row r="21198" spans="76:76">
      <c r="BX21198" s="2"/>
    </row>
    <row r="21199" spans="76:76">
      <c r="BX21199" s="2"/>
    </row>
    <row r="21200" spans="76:76">
      <c r="BX21200" s="2"/>
    </row>
    <row r="21201" spans="76:76">
      <c r="BX21201" s="2"/>
    </row>
    <row r="21202" spans="76:76">
      <c r="BX21202" s="2"/>
    </row>
    <row r="21203" spans="76:76">
      <c r="BX21203" s="2"/>
    </row>
    <row r="21204" spans="76:76">
      <c r="BX21204" s="2"/>
    </row>
    <row r="21205" spans="76:76">
      <c r="BX21205" s="2"/>
    </row>
    <row r="21206" spans="76:76">
      <c r="BX21206" s="2"/>
    </row>
    <row r="21207" spans="76:76">
      <c r="BX21207" s="2"/>
    </row>
    <row r="21208" spans="76:76">
      <c r="BX21208" s="2"/>
    </row>
    <row r="21209" spans="76:76">
      <c r="BX21209" s="2"/>
    </row>
    <row r="21210" spans="76:76">
      <c r="BX21210" s="2"/>
    </row>
    <row r="21211" spans="76:76">
      <c r="BX21211" s="2"/>
    </row>
    <row r="21212" spans="76:76">
      <c r="BX21212" s="2"/>
    </row>
    <row r="21213" spans="76:76">
      <c r="BX21213" s="2"/>
    </row>
    <row r="21214" spans="76:76">
      <c r="BX21214" s="2"/>
    </row>
    <row r="21215" spans="76:76">
      <c r="BX21215" s="2"/>
    </row>
    <row r="21216" spans="76:76">
      <c r="BX21216" s="2"/>
    </row>
    <row r="21217" spans="76:76">
      <c r="BX21217" s="2"/>
    </row>
    <row r="21218" spans="76:76">
      <c r="BX21218" s="2"/>
    </row>
    <row r="21219" spans="76:76">
      <c r="BX21219" s="2"/>
    </row>
    <row r="21220" spans="76:76">
      <c r="BX21220" s="2"/>
    </row>
    <row r="21221" spans="76:76">
      <c r="BX21221" s="2"/>
    </row>
    <row r="21222" spans="76:76">
      <c r="BX21222" s="2"/>
    </row>
    <row r="21223" spans="76:76">
      <c r="BX21223" s="2"/>
    </row>
    <row r="21224" spans="76:76">
      <c r="BX21224" s="2"/>
    </row>
    <row r="21225" spans="76:76">
      <c r="BX21225" s="2"/>
    </row>
    <row r="21226" spans="76:76">
      <c r="BX21226" s="2"/>
    </row>
    <row r="21227" spans="76:76">
      <c r="BX21227" s="2"/>
    </row>
    <row r="21228" spans="76:76">
      <c r="BX21228" s="2"/>
    </row>
    <row r="21229" spans="76:76">
      <c r="BX21229" s="2"/>
    </row>
    <row r="21230" spans="76:76">
      <c r="BX21230" s="2"/>
    </row>
    <row r="21231" spans="76:76">
      <c r="BX21231" s="2"/>
    </row>
    <row r="21232" spans="76:76">
      <c r="BX21232" s="2"/>
    </row>
    <row r="21233" spans="76:76">
      <c r="BX21233" s="2"/>
    </row>
    <row r="21234" spans="76:76">
      <c r="BX21234" s="2"/>
    </row>
    <row r="21235" spans="76:76">
      <c r="BX21235" s="2"/>
    </row>
    <row r="21236" spans="76:76">
      <c r="BX21236" s="2"/>
    </row>
    <row r="21237" spans="76:76">
      <c r="BX21237" s="2"/>
    </row>
    <row r="21238" spans="76:76">
      <c r="BX21238" s="2"/>
    </row>
    <row r="21239" spans="76:76">
      <c r="BX21239" s="2"/>
    </row>
    <row r="21240" spans="76:76">
      <c r="BX21240" s="2"/>
    </row>
    <row r="21241" spans="76:76">
      <c r="BX21241" s="2"/>
    </row>
    <row r="21242" spans="76:76">
      <c r="BX21242" s="2"/>
    </row>
    <row r="21243" spans="76:76">
      <c r="BX21243" s="2"/>
    </row>
    <row r="21244" spans="76:76">
      <c r="BX21244" s="2"/>
    </row>
    <row r="21245" spans="76:76">
      <c r="BX21245" s="2"/>
    </row>
    <row r="21246" spans="76:76">
      <c r="BX21246" s="2"/>
    </row>
    <row r="21247" spans="76:76">
      <c r="BX21247" s="2"/>
    </row>
    <row r="21248" spans="76:76">
      <c r="BX21248" s="2"/>
    </row>
    <row r="21249" spans="76:76">
      <c r="BX21249" s="2"/>
    </row>
    <row r="21250" spans="76:76">
      <c r="BX21250" s="2"/>
    </row>
    <row r="21251" spans="76:76">
      <c r="BX21251" s="2"/>
    </row>
    <row r="21252" spans="76:76">
      <c r="BX21252" s="2"/>
    </row>
    <row r="21253" spans="76:76">
      <c r="BX21253" s="2"/>
    </row>
    <row r="21254" spans="76:76">
      <c r="BX21254" s="2"/>
    </row>
    <row r="21255" spans="76:76">
      <c r="BX21255" s="2"/>
    </row>
    <row r="21256" spans="76:76">
      <c r="BX21256" s="2"/>
    </row>
    <row r="21257" spans="76:76">
      <c r="BX21257" s="2"/>
    </row>
    <row r="21258" spans="76:76">
      <c r="BX21258" s="2"/>
    </row>
    <row r="21259" spans="76:76">
      <c r="BX21259" s="2"/>
    </row>
    <row r="21260" spans="76:76">
      <c r="BX21260" s="2"/>
    </row>
    <row r="21261" spans="76:76">
      <c r="BX21261" s="2"/>
    </row>
    <row r="21262" spans="76:76">
      <c r="BX21262" s="2"/>
    </row>
    <row r="21263" spans="76:76">
      <c r="BX21263" s="2"/>
    </row>
    <row r="21264" spans="76:76">
      <c r="BX21264" s="2"/>
    </row>
    <row r="21265" spans="76:76">
      <c r="BX21265" s="2"/>
    </row>
    <row r="21266" spans="76:76">
      <c r="BX21266" s="2"/>
    </row>
    <row r="21267" spans="76:76">
      <c r="BX21267" s="2"/>
    </row>
    <row r="21268" spans="76:76">
      <c r="BX21268" s="2"/>
    </row>
    <row r="21269" spans="76:76">
      <c r="BX21269" s="2"/>
    </row>
    <row r="21270" spans="76:76">
      <c r="BX21270" s="2"/>
    </row>
    <row r="21271" spans="76:76">
      <c r="BX21271" s="2"/>
    </row>
    <row r="21272" spans="76:76">
      <c r="BX21272" s="2"/>
    </row>
    <row r="21273" spans="76:76">
      <c r="BX21273" s="2"/>
    </row>
    <row r="21274" spans="76:76">
      <c r="BX21274" s="2"/>
    </row>
    <row r="21275" spans="76:76">
      <c r="BX21275" s="2"/>
    </row>
    <row r="21276" spans="76:76">
      <c r="BX21276" s="2"/>
    </row>
    <row r="21277" spans="76:76">
      <c r="BX21277" s="2"/>
    </row>
    <row r="21278" spans="76:76">
      <c r="BX21278" s="2"/>
    </row>
    <row r="21279" spans="76:76">
      <c r="BX21279" s="2"/>
    </row>
    <row r="21280" spans="76:76">
      <c r="BX21280" s="2"/>
    </row>
    <row r="21281" spans="76:76">
      <c r="BX21281" s="2"/>
    </row>
    <row r="21282" spans="76:76">
      <c r="BX21282" s="2"/>
    </row>
    <row r="21283" spans="76:76">
      <c r="BX21283" s="2"/>
    </row>
    <row r="21284" spans="76:76">
      <c r="BX21284" s="2"/>
    </row>
    <row r="21285" spans="76:76">
      <c r="BX21285" s="2"/>
    </row>
    <row r="21286" spans="76:76">
      <c r="BX21286" s="2"/>
    </row>
    <row r="21287" spans="76:76">
      <c r="BX21287" s="2"/>
    </row>
    <row r="21288" spans="76:76">
      <c r="BX21288" s="2"/>
    </row>
    <row r="21289" spans="76:76">
      <c r="BX21289" s="2"/>
    </row>
    <row r="21290" spans="76:76">
      <c r="BX21290" s="2"/>
    </row>
    <row r="21291" spans="76:76">
      <c r="BX21291" s="2"/>
    </row>
    <row r="21292" spans="76:76">
      <c r="BX21292" s="2"/>
    </row>
    <row r="21293" spans="76:76">
      <c r="BX21293" s="2"/>
    </row>
    <row r="21294" spans="76:76">
      <c r="BX21294" s="2"/>
    </row>
    <row r="21295" spans="76:76">
      <c r="BX21295" s="2"/>
    </row>
    <row r="21296" spans="76:76">
      <c r="BX21296" s="2"/>
    </row>
    <row r="21297" spans="76:76">
      <c r="BX21297" s="2"/>
    </row>
    <row r="21298" spans="76:76">
      <c r="BX21298" s="2"/>
    </row>
    <row r="21299" spans="76:76">
      <c r="BX21299" s="2"/>
    </row>
    <row r="21300" spans="76:76">
      <c r="BX21300" s="2"/>
    </row>
    <row r="21301" spans="76:76">
      <c r="BX21301" s="2"/>
    </row>
    <row r="21302" spans="76:76">
      <c r="BX21302" s="2"/>
    </row>
    <row r="21303" spans="76:76">
      <c r="BX21303" s="2"/>
    </row>
    <row r="21304" spans="76:76">
      <c r="BX21304" s="2"/>
    </row>
    <row r="21305" spans="76:76">
      <c r="BX21305" s="2"/>
    </row>
    <row r="21306" spans="76:76">
      <c r="BX21306" s="2"/>
    </row>
    <row r="21307" spans="76:76">
      <c r="BX21307" s="2"/>
    </row>
    <row r="21308" spans="76:76">
      <c r="BX21308" s="2"/>
    </row>
    <row r="21309" spans="76:76">
      <c r="BX21309" s="2"/>
    </row>
    <row r="21310" spans="76:76">
      <c r="BX21310" s="2"/>
    </row>
    <row r="21311" spans="76:76">
      <c r="BX21311" s="2"/>
    </row>
    <row r="21312" spans="76:76">
      <c r="BX21312" s="2"/>
    </row>
    <row r="21313" spans="76:76">
      <c r="BX21313" s="2"/>
    </row>
    <row r="21314" spans="76:76">
      <c r="BX21314" s="2"/>
    </row>
    <row r="21315" spans="76:76">
      <c r="BX21315" s="2"/>
    </row>
    <row r="21316" spans="76:76">
      <c r="BX21316" s="2"/>
    </row>
    <row r="21317" spans="76:76">
      <c r="BX21317" s="2"/>
    </row>
    <row r="21318" spans="76:76">
      <c r="BX21318" s="2"/>
    </row>
    <row r="21319" spans="76:76">
      <c r="BX21319" s="2"/>
    </row>
    <row r="21320" spans="76:76">
      <c r="BX21320" s="2"/>
    </row>
    <row r="21321" spans="76:76">
      <c r="BX21321" s="2"/>
    </row>
    <row r="21322" spans="76:76">
      <c r="BX21322" s="2"/>
    </row>
    <row r="21323" spans="76:76">
      <c r="BX21323" s="2"/>
    </row>
    <row r="21324" spans="76:76">
      <c r="BX21324" s="2"/>
    </row>
    <row r="21325" spans="76:76">
      <c r="BX21325" s="2"/>
    </row>
    <row r="21326" spans="76:76">
      <c r="BX21326" s="2"/>
    </row>
    <row r="21327" spans="76:76">
      <c r="BX21327" s="2"/>
    </row>
    <row r="21328" spans="76:76">
      <c r="BX21328" s="2"/>
    </row>
    <row r="21329" spans="76:76">
      <c r="BX21329" s="2"/>
    </row>
    <row r="21330" spans="76:76">
      <c r="BX21330" s="2"/>
    </row>
    <row r="21331" spans="76:76">
      <c r="BX21331" s="2"/>
    </row>
    <row r="21332" spans="76:76">
      <c r="BX21332" s="2"/>
    </row>
    <row r="21333" spans="76:76">
      <c r="BX21333" s="2"/>
    </row>
    <row r="21334" spans="76:76">
      <c r="BX21334" s="2"/>
    </row>
    <row r="21335" spans="76:76">
      <c r="BX21335" s="2"/>
    </row>
    <row r="21336" spans="76:76">
      <c r="BX21336" s="2"/>
    </row>
    <row r="21337" spans="76:76">
      <c r="BX21337" s="2"/>
    </row>
    <row r="21338" spans="76:76">
      <c r="BX21338" s="2"/>
    </row>
    <row r="21339" spans="76:76">
      <c r="BX21339" s="2"/>
    </row>
    <row r="21340" spans="76:76">
      <c r="BX21340" s="2"/>
    </row>
    <row r="21341" spans="76:76">
      <c r="BX21341" s="2"/>
    </row>
    <row r="21342" spans="76:76">
      <c r="BX21342" s="2"/>
    </row>
    <row r="21343" spans="76:76">
      <c r="BX21343" s="2"/>
    </row>
    <row r="21344" spans="76:76">
      <c r="BX21344" s="2"/>
    </row>
    <row r="21345" spans="76:76">
      <c r="BX21345" s="2"/>
    </row>
    <row r="21346" spans="76:76">
      <c r="BX21346" s="2"/>
    </row>
    <row r="21347" spans="76:76">
      <c r="BX21347" s="2"/>
    </row>
    <row r="21348" spans="76:76">
      <c r="BX21348" s="2"/>
    </row>
    <row r="21349" spans="76:76">
      <c r="BX21349" s="2"/>
    </row>
    <row r="21350" spans="76:76">
      <c r="BX21350" s="2"/>
    </row>
    <row r="21351" spans="76:76">
      <c r="BX21351" s="2"/>
    </row>
    <row r="21352" spans="76:76">
      <c r="BX21352" s="2"/>
    </row>
    <row r="21353" spans="76:76">
      <c r="BX21353" s="2"/>
    </row>
    <row r="21354" spans="76:76">
      <c r="BX21354" s="2"/>
    </row>
    <row r="21355" spans="76:76">
      <c r="BX21355" s="2"/>
    </row>
    <row r="21356" spans="76:76">
      <c r="BX21356" s="2"/>
    </row>
    <row r="21357" spans="76:76">
      <c r="BX21357" s="2"/>
    </row>
    <row r="21358" spans="76:76">
      <c r="BX21358" s="2"/>
    </row>
    <row r="21359" spans="76:76">
      <c r="BX21359" s="2"/>
    </row>
    <row r="21360" spans="76:76">
      <c r="BX21360" s="2"/>
    </row>
    <row r="21361" spans="76:76">
      <c r="BX21361" s="2"/>
    </row>
    <row r="21362" spans="76:76">
      <c r="BX21362" s="2"/>
    </row>
    <row r="21363" spans="76:76">
      <c r="BX21363" s="2"/>
    </row>
    <row r="21364" spans="76:76">
      <c r="BX21364" s="2"/>
    </row>
    <row r="21365" spans="76:76">
      <c r="BX21365" s="2"/>
    </row>
    <row r="21366" spans="76:76">
      <c r="BX21366" s="2"/>
    </row>
    <row r="21367" spans="76:76">
      <c r="BX21367" s="2"/>
    </row>
    <row r="21368" spans="76:76">
      <c r="BX21368" s="2"/>
    </row>
    <row r="21369" spans="76:76">
      <c r="BX21369" s="2"/>
    </row>
    <row r="21370" spans="76:76">
      <c r="BX21370" s="2"/>
    </row>
    <row r="21371" spans="76:76">
      <c r="BX21371" s="2"/>
    </row>
    <row r="21372" spans="76:76">
      <c r="BX21372" s="2"/>
    </row>
    <row r="21373" spans="76:76">
      <c r="BX21373" s="2"/>
    </row>
    <row r="21374" spans="76:76">
      <c r="BX21374" s="2"/>
    </row>
    <row r="21375" spans="76:76">
      <c r="BX21375" s="2"/>
    </row>
    <row r="21376" spans="76:76">
      <c r="BX21376" s="2"/>
    </row>
    <row r="21377" spans="76:76">
      <c r="BX21377" s="2"/>
    </row>
    <row r="21378" spans="76:76">
      <c r="BX21378" s="2"/>
    </row>
    <row r="21379" spans="76:76">
      <c r="BX21379" s="2"/>
    </row>
    <row r="21380" spans="76:76">
      <c r="BX21380" s="2"/>
    </row>
    <row r="21381" spans="76:76">
      <c r="BX21381" s="2"/>
    </row>
    <row r="21382" spans="76:76">
      <c r="BX21382" s="2"/>
    </row>
    <row r="21383" spans="76:76">
      <c r="BX21383" s="2"/>
    </row>
    <row r="21384" spans="76:76">
      <c r="BX21384" s="2"/>
    </row>
    <row r="21385" spans="76:76">
      <c r="BX21385" s="2"/>
    </row>
    <row r="21386" spans="76:76">
      <c r="BX21386" s="2"/>
    </row>
    <row r="21387" spans="76:76">
      <c r="BX21387" s="2"/>
    </row>
    <row r="21388" spans="76:76">
      <c r="BX21388" s="2"/>
    </row>
    <row r="21389" spans="76:76">
      <c r="BX21389" s="2"/>
    </row>
    <row r="21390" spans="76:76">
      <c r="BX21390" s="2"/>
    </row>
    <row r="21391" spans="76:76">
      <c r="BX21391" s="2"/>
    </row>
    <row r="21392" spans="76:76">
      <c r="BX21392" s="2"/>
    </row>
    <row r="21393" spans="76:76">
      <c r="BX21393" s="2"/>
    </row>
    <row r="21394" spans="76:76">
      <c r="BX21394" s="2"/>
    </row>
    <row r="21395" spans="76:76">
      <c r="BX21395" s="2"/>
    </row>
    <row r="21396" spans="76:76">
      <c r="BX21396" s="2"/>
    </row>
    <row r="21397" spans="76:76">
      <c r="BX21397" s="2"/>
    </row>
    <row r="21398" spans="76:76">
      <c r="BX21398" s="2"/>
    </row>
    <row r="21399" spans="76:76">
      <c r="BX21399" s="2"/>
    </row>
    <row r="21400" spans="76:76">
      <c r="BX21400" s="2"/>
    </row>
    <row r="21401" spans="76:76">
      <c r="BX21401" s="2"/>
    </row>
    <row r="21402" spans="76:76">
      <c r="BX21402" s="2"/>
    </row>
    <row r="21403" spans="76:76">
      <c r="BX21403" s="2"/>
    </row>
    <row r="21404" spans="76:76">
      <c r="BX21404" s="2"/>
    </row>
    <row r="21405" spans="76:76">
      <c r="BX21405" s="2"/>
    </row>
    <row r="21406" spans="76:76">
      <c r="BX21406" s="2"/>
    </row>
    <row r="21407" spans="76:76">
      <c r="BX21407" s="2"/>
    </row>
    <row r="21408" spans="76:76">
      <c r="BX21408" s="2"/>
    </row>
    <row r="21409" spans="76:76">
      <c r="BX21409" s="2"/>
    </row>
    <row r="21410" spans="76:76">
      <c r="BX21410" s="2"/>
    </row>
    <row r="21411" spans="76:76">
      <c r="BX21411" s="2"/>
    </row>
    <row r="21412" spans="76:76">
      <c r="BX21412" s="2"/>
    </row>
    <row r="21413" spans="76:76">
      <c r="BX21413" s="2"/>
    </row>
    <row r="21414" spans="76:76">
      <c r="BX21414" s="2"/>
    </row>
    <row r="21415" spans="76:76">
      <c r="BX21415" s="2"/>
    </row>
    <row r="21416" spans="76:76">
      <c r="BX21416" s="2"/>
    </row>
    <row r="21417" spans="76:76">
      <c r="BX21417" s="2"/>
    </row>
    <row r="21418" spans="76:76">
      <c r="BX21418" s="2"/>
    </row>
    <row r="21419" spans="76:76">
      <c r="BX21419" s="2"/>
    </row>
    <row r="21420" spans="76:76">
      <c r="BX21420" s="2"/>
    </row>
    <row r="21421" spans="76:76">
      <c r="BX21421" s="2"/>
    </row>
    <row r="21422" spans="76:76">
      <c r="BX21422" s="2"/>
    </row>
    <row r="21423" spans="76:76">
      <c r="BX21423" s="2"/>
    </row>
    <row r="21424" spans="76:76">
      <c r="BX21424" s="2"/>
    </row>
    <row r="21425" spans="76:76">
      <c r="BX21425" s="2"/>
    </row>
    <row r="21426" spans="76:76">
      <c r="BX21426" s="2"/>
    </row>
    <row r="21427" spans="76:76">
      <c r="BX21427" s="2"/>
    </row>
    <row r="21428" spans="76:76">
      <c r="BX21428" s="2"/>
    </row>
    <row r="21429" spans="76:76">
      <c r="BX21429" s="2"/>
    </row>
    <row r="21430" spans="76:76">
      <c r="BX21430" s="2"/>
    </row>
    <row r="21431" spans="76:76">
      <c r="BX21431" s="2"/>
    </row>
    <row r="21432" spans="76:76">
      <c r="BX21432" s="2"/>
    </row>
    <row r="21433" spans="76:76">
      <c r="BX21433" s="2"/>
    </row>
    <row r="21434" spans="76:76">
      <c r="BX21434" s="2"/>
    </row>
    <row r="21435" spans="76:76">
      <c r="BX21435" s="2"/>
    </row>
    <row r="21436" spans="76:76">
      <c r="BX21436" s="2"/>
    </row>
    <row r="21437" spans="76:76">
      <c r="BX21437" s="2"/>
    </row>
    <row r="21438" spans="76:76">
      <c r="BX21438" s="2"/>
    </row>
    <row r="21439" spans="76:76">
      <c r="BX21439" s="2"/>
    </row>
    <row r="21440" spans="76:76">
      <c r="BX21440" s="2"/>
    </row>
    <row r="21441" spans="76:76">
      <c r="BX21441" s="2"/>
    </row>
    <row r="21442" spans="76:76">
      <c r="BX21442" s="2"/>
    </row>
    <row r="21443" spans="76:76">
      <c r="BX21443" s="2"/>
    </row>
    <row r="21444" spans="76:76">
      <c r="BX21444" s="2"/>
    </row>
    <row r="21445" spans="76:76">
      <c r="BX21445" s="2"/>
    </row>
    <row r="21446" spans="76:76">
      <c r="BX21446" s="2"/>
    </row>
    <row r="21447" spans="76:76">
      <c r="BX21447" s="2"/>
    </row>
    <row r="21448" spans="76:76">
      <c r="BX21448" s="2"/>
    </row>
    <row r="21449" spans="76:76">
      <c r="BX21449" s="2"/>
    </row>
    <row r="21450" spans="76:76">
      <c r="BX21450" s="2"/>
    </row>
    <row r="21451" spans="76:76">
      <c r="BX21451" s="2"/>
    </row>
    <row r="21452" spans="76:76">
      <c r="BX21452" s="2"/>
    </row>
    <row r="21453" spans="76:76">
      <c r="BX21453" s="2"/>
    </row>
    <row r="21454" spans="76:76">
      <c r="BX21454" s="2"/>
    </row>
    <row r="21455" spans="76:76">
      <c r="BX21455" s="2"/>
    </row>
    <row r="21456" spans="76:76">
      <c r="BX21456" s="2"/>
    </row>
    <row r="21457" spans="76:76">
      <c r="BX21457" s="2"/>
    </row>
    <row r="21458" spans="76:76">
      <c r="BX21458" s="2"/>
    </row>
    <row r="21459" spans="76:76">
      <c r="BX21459" s="2"/>
    </row>
    <row r="21460" spans="76:76">
      <c r="BX21460" s="2"/>
    </row>
    <row r="21461" spans="76:76">
      <c r="BX21461" s="2"/>
    </row>
    <row r="21462" spans="76:76">
      <c r="BX21462" s="2"/>
    </row>
    <row r="21463" spans="76:76">
      <c r="BX21463" s="2"/>
    </row>
    <row r="21464" spans="76:76">
      <c r="BX21464" s="2"/>
    </row>
    <row r="21465" spans="76:76">
      <c r="BX21465" s="2"/>
    </row>
    <row r="21466" spans="76:76">
      <c r="BX21466" s="2"/>
    </row>
    <row r="21467" spans="76:76">
      <c r="BX21467" s="2"/>
    </row>
    <row r="21468" spans="76:76">
      <c r="BX21468" s="2"/>
    </row>
    <row r="21469" spans="76:76">
      <c r="BX21469" s="2"/>
    </row>
    <row r="21470" spans="76:76">
      <c r="BX21470" s="2"/>
    </row>
    <row r="21471" spans="76:76">
      <c r="BX21471" s="2"/>
    </row>
    <row r="21472" spans="76:76">
      <c r="BX21472" s="2"/>
    </row>
    <row r="21473" spans="76:76">
      <c r="BX21473" s="2"/>
    </row>
    <row r="21474" spans="76:76">
      <c r="BX21474" s="2"/>
    </row>
    <row r="21475" spans="76:76">
      <c r="BX21475" s="2"/>
    </row>
    <row r="21476" spans="76:76">
      <c r="BX21476" s="2"/>
    </row>
    <row r="21477" spans="76:76">
      <c r="BX21477" s="2"/>
    </row>
    <row r="21478" spans="76:76">
      <c r="BX21478" s="2"/>
    </row>
    <row r="21479" spans="76:76">
      <c r="BX21479" s="2"/>
    </row>
    <row r="21480" spans="76:76">
      <c r="BX21480" s="2"/>
    </row>
    <row r="21481" spans="76:76">
      <c r="BX21481" s="2"/>
    </row>
    <row r="21482" spans="76:76">
      <c r="BX21482" s="2"/>
    </row>
    <row r="21483" spans="76:76">
      <c r="BX21483" s="2"/>
    </row>
    <row r="21484" spans="76:76">
      <c r="BX21484" s="2"/>
    </row>
    <row r="21485" spans="76:76">
      <c r="BX21485" s="2"/>
    </row>
    <row r="21486" spans="76:76">
      <c r="BX21486" s="2"/>
    </row>
    <row r="21487" spans="76:76">
      <c r="BX21487" s="2"/>
    </row>
    <row r="21488" spans="76:76">
      <c r="BX21488" s="2"/>
    </row>
    <row r="21489" spans="76:76">
      <c r="BX21489" s="2"/>
    </row>
    <row r="21490" spans="76:76">
      <c r="BX21490" s="2"/>
    </row>
    <row r="21491" spans="76:76">
      <c r="BX21491" s="2"/>
    </row>
    <row r="21492" spans="76:76">
      <c r="BX21492" s="2"/>
    </row>
    <row r="21493" spans="76:76">
      <c r="BX21493" s="2"/>
    </row>
    <row r="21494" spans="76:76">
      <c r="BX21494" s="2"/>
    </row>
    <row r="21495" spans="76:76">
      <c r="BX21495" s="2"/>
    </row>
    <row r="21496" spans="76:76">
      <c r="BX21496" s="2"/>
    </row>
    <row r="21497" spans="76:76">
      <c r="BX21497" s="2"/>
    </row>
    <row r="21498" spans="76:76">
      <c r="BX21498" s="2"/>
    </row>
    <row r="21499" spans="76:76">
      <c r="BX21499" s="2"/>
    </row>
    <row r="21500" spans="76:76">
      <c r="BX21500" s="2"/>
    </row>
    <row r="21501" spans="76:76">
      <c r="BX21501" s="2"/>
    </row>
    <row r="21502" spans="76:76">
      <c r="BX21502" s="2"/>
    </row>
    <row r="21503" spans="76:76">
      <c r="BX21503" s="2"/>
    </row>
    <row r="21504" spans="76:76">
      <c r="BX21504" s="2"/>
    </row>
    <row r="21505" spans="76:76">
      <c r="BX21505" s="2"/>
    </row>
    <row r="21506" spans="76:76">
      <c r="BX21506" s="2"/>
    </row>
    <row r="21507" spans="76:76">
      <c r="BX21507" s="2"/>
    </row>
    <row r="21508" spans="76:76">
      <c r="BX21508" s="2"/>
    </row>
    <row r="21509" spans="76:76">
      <c r="BX21509" s="2"/>
    </row>
    <row r="21510" spans="76:76">
      <c r="BX21510" s="2"/>
    </row>
    <row r="21511" spans="76:76">
      <c r="BX21511" s="2"/>
    </row>
    <row r="21512" spans="76:76">
      <c r="BX21512" s="2"/>
    </row>
    <row r="21513" spans="76:76">
      <c r="BX21513" s="2"/>
    </row>
    <row r="21514" spans="76:76">
      <c r="BX21514" s="2"/>
    </row>
    <row r="21515" spans="76:76">
      <c r="BX21515" s="2"/>
    </row>
    <row r="21516" spans="76:76">
      <c r="BX21516" s="2"/>
    </row>
    <row r="21517" spans="76:76">
      <c r="BX21517" s="2"/>
    </row>
    <row r="21518" spans="76:76">
      <c r="BX21518" s="2"/>
    </row>
    <row r="21519" spans="76:76">
      <c r="BX21519" s="2"/>
    </row>
    <row r="21520" spans="76:76">
      <c r="BX21520" s="2"/>
    </row>
    <row r="21521" spans="76:76">
      <c r="BX21521" s="2"/>
    </row>
    <row r="21522" spans="76:76">
      <c r="BX21522" s="2"/>
    </row>
    <row r="21523" spans="76:76">
      <c r="BX21523" s="2"/>
    </row>
    <row r="21524" spans="76:76">
      <c r="BX21524" s="2"/>
    </row>
    <row r="21525" spans="76:76">
      <c r="BX21525" s="2"/>
    </row>
    <row r="21526" spans="76:76">
      <c r="BX21526" s="2"/>
    </row>
    <row r="21527" spans="76:76">
      <c r="BX21527" s="2"/>
    </row>
    <row r="21528" spans="76:76">
      <c r="BX21528" s="2"/>
    </row>
    <row r="21529" spans="76:76">
      <c r="BX21529" s="2"/>
    </row>
    <row r="21530" spans="76:76">
      <c r="BX21530" s="2"/>
    </row>
    <row r="21531" spans="76:76">
      <c r="BX21531" s="2"/>
    </row>
    <row r="21532" spans="76:76">
      <c r="BX21532" s="2"/>
    </row>
    <row r="21533" spans="76:76">
      <c r="BX21533" s="2"/>
    </row>
    <row r="21534" spans="76:76">
      <c r="BX21534" s="2"/>
    </row>
    <row r="21535" spans="76:76">
      <c r="BX21535" s="2"/>
    </row>
    <row r="21536" spans="76:76">
      <c r="BX21536" s="2"/>
    </row>
    <row r="21537" spans="76:76">
      <c r="BX21537" s="2"/>
    </row>
    <row r="21538" spans="76:76">
      <c r="BX21538" s="2"/>
    </row>
    <row r="21539" spans="76:76">
      <c r="BX21539" s="2"/>
    </row>
    <row r="21540" spans="76:76">
      <c r="BX21540" s="2"/>
    </row>
    <row r="21541" spans="76:76">
      <c r="BX21541" s="2"/>
    </row>
    <row r="21542" spans="76:76">
      <c r="BX21542" s="2"/>
    </row>
    <row r="21543" spans="76:76">
      <c r="BX21543" s="2"/>
    </row>
    <row r="21544" spans="76:76">
      <c r="BX21544" s="2"/>
    </row>
    <row r="21545" spans="76:76">
      <c r="BX21545" s="2"/>
    </row>
    <row r="21546" spans="76:76">
      <c r="BX21546" s="2"/>
    </row>
    <row r="21547" spans="76:76">
      <c r="BX21547" s="2"/>
    </row>
    <row r="21548" spans="76:76">
      <c r="BX21548" s="2"/>
    </row>
    <row r="21549" spans="76:76">
      <c r="BX21549" s="2"/>
    </row>
    <row r="21550" spans="76:76">
      <c r="BX21550" s="2"/>
    </row>
    <row r="21551" spans="76:76">
      <c r="BX21551" s="2"/>
    </row>
    <row r="21552" spans="76:76">
      <c r="BX21552" s="2"/>
    </row>
    <row r="21553" spans="76:76">
      <c r="BX21553" s="2"/>
    </row>
    <row r="21554" spans="76:76">
      <c r="BX21554" s="2"/>
    </row>
    <row r="21555" spans="76:76">
      <c r="BX21555" s="2"/>
    </row>
    <row r="21556" spans="76:76">
      <c r="BX21556" s="2"/>
    </row>
    <row r="21557" spans="76:76">
      <c r="BX21557" s="2"/>
    </row>
    <row r="21558" spans="76:76">
      <c r="BX21558" s="2"/>
    </row>
    <row r="21559" spans="76:76">
      <c r="BX21559" s="2"/>
    </row>
    <row r="21560" spans="76:76">
      <c r="BX21560" s="2"/>
    </row>
    <row r="21561" spans="76:76">
      <c r="BX21561" s="2"/>
    </row>
    <row r="21562" spans="76:76">
      <c r="BX21562" s="2"/>
    </row>
    <row r="21563" spans="76:76">
      <c r="BX21563" s="2"/>
    </row>
    <row r="21564" spans="76:76">
      <c r="BX21564" s="2"/>
    </row>
    <row r="21565" spans="76:76">
      <c r="BX21565" s="2"/>
    </row>
    <row r="21566" spans="76:76">
      <c r="BX21566" s="2"/>
    </row>
    <row r="21567" spans="76:76">
      <c r="BX21567" s="2"/>
    </row>
    <row r="21568" spans="76:76">
      <c r="BX21568" s="2"/>
    </row>
    <row r="21569" spans="76:76">
      <c r="BX21569" s="2"/>
    </row>
    <row r="21570" spans="76:76">
      <c r="BX21570" s="2"/>
    </row>
    <row r="21571" spans="76:76">
      <c r="BX21571" s="2"/>
    </row>
    <row r="21572" spans="76:76">
      <c r="BX21572" s="2"/>
    </row>
    <row r="21573" spans="76:76">
      <c r="BX21573" s="2"/>
    </row>
    <row r="21574" spans="76:76">
      <c r="BX21574" s="2"/>
    </row>
    <row r="21575" spans="76:76">
      <c r="BX21575" s="2"/>
    </row>
    <row r="21576" spans="76:76">
      <c r="BX21576" s="2"/>
    </row>
    <row r="21577" spans="76:76">
      <c r="BX21577" s="2"/>
    </row>
    <row r="21578" spans="76:76">
      <c r="BX21578" s="2"/>
    </row>
    <row r="21579" spans="76:76">
      <c r="BX21579" s="2"/>
    </row>
    <row r="21580" spans="76:76">
      <c r="BX21580" s="2"/>
    </row>
    <row r="21581" spans="76:76">
      <c r="BX21581" s="2"/>
    </row>
    <row r="21582" spans="76:76">
      <c r="BX21582" s="2"/>
    </row>
    <row r="21583" spans="76:76">
      <c r="BX21583" s="2"/>
    </row>
    <row r="21584" spans="76:76">
      <c r="BX21584" s="2"/>
    </row>
    <row r="21585" spans="76:76">
      <c r="BX21585" s="2"/>
    </row>
    <row r="21586" spans="76:76">
      <c r="BX21586" s="2"/>
    </row>
    <row r="21587" spans="76:76">
      <c r="BX21587" s="2"/>
    </row>
    <row r="21588" spans="76:76">
      <c r="BX21588" s="2"/>
    </row>
    <row r="21589" spans="76:76">
      <c r="BX21589" s="2"/>
    </row>
    <row r="21590" spans="76:76">
      <c r="BX21590" s="2"/>
    </row>
    <row r="21591" spans="76:76">
      <c r="BX21591" s="2"/>
    </row>
    <row r="21592" spans="76:76">
      <c r="BX21592" s="2"/>
    </row>
    <row r="21593" spans="76:76">
      <c r="BX21593" s="2"/>
    </row>
    <row r="21594" spans="76:76">
      <c r="BX21594" s="2"/>
    </row>
    <row r="21595" spans="76:76">
      <c r="BX21595" s="2"/>
    </row>
    <row r="21596" spans="76:76">
      <c r="BX21596" s="2"/>
    </row>
    <row r="21597" spans="76:76">
      <c r="BX21597" s="2"/>
    </row>
    <row r="21598" spans="76:76">
      <c r="BX21598" s="2"/>
    </row>
    <row r="21599" spans="76:76">
      <c r="BX21599" s="2"/>
    </row>
    <row r="21600" spans="76:76">
      <c r="BX21600" s="2"/>
    </row>
    <row r="21601" spans="76:76">
      <c r="BX21601" s="2"/>
    </row>
    <row r="21602" spans="76:76">
      <c r="BX21602" s="2"/>
    </row>
    <row r="21603" spans="76:76">
      <c r="BX21603" s="2"/>
    </row>
    <row r="21604" spans="76:76">
      <c r="BX21604" s="2"/>
    </row>
    <row r="21605" spans="76:76">
      <c r="BX21605" s="2"/>
    </row>
    <row r="21606" spans="76:76">
      <c r="BX21606" s="2"/>
    </row>
    <row r="21607" spans="76:76">
      <c r="BX21607" s="2"/>
    </row>
    <row r="21608" spans="76:76">
      <c r="BX21608" s="2"/>
    </row>
    <row r="21609" spans="76:76">
      <c r="BX21609" s="2"/>
    </row>
    <row r="21610" spans="76:76">
      <c r="BX21610" s="2"/>
    </row>
    <row r="21611" spans="76:76">
      <c r="BX21611" s="2"/>
    </row>
    <row r="21612" spans="76:76">
      <c r="BX21612" s="2"/>
    </row>
    <row r="21613" spans="76:76">
      <c r="BX21613" s="2"/>
    </row>
    <row r="21614" spans="76:76">
      <c r="BX21614" s="2"/>
    </row>
    <row r="21615" spans="76:76">
      <c r="BX21615" s="2"/>
    </row>
    <row r="21616" spans="76:76">
      <c r="BX21616" s="2"/>
    </row>
    <row r="21617" spans="76:76">
      <c r="BX21617" s="2"/>
    </row>
    <row r="21618" spans="76:76">
      <c r="BX21618" s="2"/>
    </row>
    <row r="21619" spans="76:76">
      <c r="BX21619" s="2"/>
    </row>
    <row r="21620" spans="76:76">
      <c r="BX21620" s="2"/>
    </row>
    <row r="21621" spans="76:76">
      <c r="BX21621" s="2"/>
    </row>
    <row r="21622" spans="76:76">
      <c r="BX21622" s="2"/>
    </row>
    <row r="21623" spans="76:76">
      <c r="BX21623" s="2"/>
    </row>
    <row r="21624" spans="76:76">
      <c r="BX21624" s="2"/>
    </row>
    <row r="21625" spans="76:76">
      <c r="BX21625" s="2"/>
    </row>
    <row r="21626" spans="76:76">
      <c r="BX21626" s="2"/>
    </row>
    <row r="21627" spans="76:76">
      <c r="BX21627" s="2"/>
    </row>
    <row r="21628" spans="76:76">
      <c r="BX21628" s="2"/>
    </row>
    <row r="21629" spans="76:76">
      <c r="BX21629" s="2"/>
    </row>
    <row r="21630" spans="76:76">
      <c r="BX21630" s="2"/>
    </row>
    <row r="21631" spans="76:76">
      <c r="BX21631" s="2"/>
    </row>
    <row r="21632" spans="76:76">
      <c r="BX21632" s="2"/>
    </row>
    <row r="21633" spans="76:76">
      <c r="BX21633" s="2"/>
    </row>
    <row r="21634" spans="76:76">
      <c r="BX21634" s="2"/>
    </row>
    <row r="21635" spans="76:76">
      <c r="BX21635" s="2"/>
    </row>
    <row r="21636" spans="76:76">
      <c r="BX21636" s="2"/>
    </row>
    <row r="21637" spans="76:76">
      <c r="BX21637" s="2"/>
    </row>
    <row r="21638" spans="76:76">
      <c r="BX21638" s="2"/>
    </row>
    <row r="21639" spans="76:76">
      <c r="BX21639" s="2"/>
    </row>
    <row r="21640" spans="76:76">
      <c r="BX21640" s="2"/>
    </row>
    <row r="21641" spans="76:76">
      <c r="BX21641" s="2"/>
    </row>
    <row r="21642" spans="76:76">
      <c r="BX21642" s="2"/>
    </row>
    <row r="21643" spans="76:76">
      <c r="BX21643" s="2"/>
    </row>
    <row r="21644" spans="76:76">
      <c r="BX21644" s="2"/>
    </row>
    <row r="21645" spans="76:76">
      <c r="BX21645" s="2"/>
    </row>
    <row r="21646" spans="76:76">
      <c r="BX21646" s="2"/>
    </row>
    <row r="21647" spans="76:76">
      <c r="BX21647" s="2"/>
    </row>
    <row r="21648" spans="76:76">
      <c r="BX21648" s="2"/>
    </row>
    <row r="21649" spans="76:76">
      <c r="BX21649" s="2"/>
    </row>
    <row r="21650" spans="76:76">
      <c r="BX21650" s="2"/>
    </row>
    <row r="21651" spans="76:76">
      <c r="BX21651" s="2"/>
    </row>
    <row r="21652" spans="76:76">
      <c r="BX21652" s="2"/>
    </row>
    <row r="21653" spans="76:76">
      <c r="BX21653" s="2"/>
    </row>
    <row r="21654" spans="76:76">
      <c r="BX21654" s="2"/>
    </row>
    <row r="21655" spans="76:76">
      <c r="BX21655" s="2"/>
    </row>
    <row r="21656" spans="76:76">
      <c r="BX21656" s="2"/>
    </row>
    <row r="21657" spans="76:76">
      <c r="BX21657" s="2"/>
    </row>
    <row r="21658" spans="76:76">
      <c r="BX21658" s="2"/>
    </row>
    <row r="21659" spans="76:76">
      <c r="BX21659" s="2"/>
    </row>
    <row r="21660" spans="76:76">
      <c r="BX21660" s="2"/>
    </row>
    <row r="21661" spans="76:76">
      <c r="BX21661" s="2"/>
    </row>
    <row r="21662" spans="76:76">
      <c r="BX21662" s="2"/>
    </row>
    <row r="21663" spans="76:76">
      <c r="BX21663" s="2"/>
    </row>
    <row r="21664" spans="76:76">
      <c r="BX21664" s="2"/>
    </row>
    <row r="21665" spans="76:76">
      <c r="BX21665" s="2"/>
    </row>
    <row r="21666" spans="76:76">
      <c r="BX21666" s="2"/>
    </row>
    <row r="21667" spans="76:76">
      <c r="BX21667" s="2"/>
    </row>
    <row r="21668" spans="76:76">
      <c r="BX21668" s="2"/>
    </row>
    <row r="21669" spans="76:76">
      <c r="BX21669" s="2"/>
    </row>
    <row r="21670" spans="76:76">
      <c r="BX21670" s="2"/>
    </row>
    <row r="21671" spans="76:76">
      <c r="BX21671" s="2"/>
    </row>
    <row r="21672" spans="76:76">
      <c r="BX21672" s="2"/>
    </row>
    <row r="21673" spans="76:76">
      <c r="BX21673" s="2"/>
    </row>
    <row r="21674" spans="76:76">
      <c r="BX21674" s="2"/>
    </row>
    <row r="21675" spans="76:76">
      <c r="BX21675" s="2"/>
    </row>
    <row r="21676" spans="76:76">
      <c r="BX21676" s="2"/>
    </row>
    <row r="21677" spans="76:76">
      <c r="BX21677" s="2"/>
    </row>
    <row r="21678" spans="76:76">
      <c r="BX21678" s="2"/>
    </row>
    <row r="21679" spans="76:76">
      <c r="BX21679" s="2"/>
    </row>
    <row r="21680" spans="76:76">
      <c r="BX21680" s="2"/>
    </row>
    <row r="21681" spans="76:76">
      <c r="BX21681" s="2"/>
    </row>
    <row r="21682" spans="76:76">
      <c r="BX21682" s="2"/>
    </row>
    <row r="21683" spans="76:76">
      <c r="BX21683" s="2"/>
    </row>
    <row r="21684" spans="76:76">
      <c r="BX21684" s="2"/>
    </row>
    <row r="21685" spans="76:76">
      <c r="BX21685" s="2"/>
    </row>
    <row r="21686" spans="76:76">
      <c r="BX21686" s="2"/>
    </row>
    <row r="21687" spans="76:76">
      <c r="BX21687" s="2"/>
    </row>
    <row r="21688" spans="76:76">
      <c r="BX21688" s="2"/>
    </row>
    <row r="21689" spans="76:76">
      <c r="BX21689" s="2"/>
    </row>
    <row r="21690" spans="76:76">
      <c r="BX21690" s="2"/>
    </row>
    <row r="21691" spans="76:76">
      <c r="BX21691" s="2"/>
    </row>
    <row r="21692" spans="76:76">
      <c r="BX21692" s="2"/>
    </row>
    <row r="21693" spans="76:76">
      <c r="BX21693" s="2"/>
    </row>
    <row r="21694" spans="76:76">
      <c r="BX21694" s="2"/>
    </row>
    <row r="21695" spans="76:76">
      <c r="BX21695" s="2"/>
    </row>
    <row r="21696" spans="76:76">
      <c r="BX21696" s="2"/>
    </row>
    <row r="21697" spans="76:76">
      <c r="BX21697" s="2"/>
    </row>
    <row r="21698" spans="76:76">
      <c r="BX21698" s="2"/>
    </row>
    <row r="21699" spans="76:76">
      <c r="BX21699" s="2"/>
    </row>
    <row r="21700" spans="76:76">
      <c r="BX21700" s="2"/>
    </row>
    <row r="21701" spans="76:76">
      <c r="BX21701" s="2"/>
    </row>
    <row r="21702" spans="76:76">
      <c r="BX21702" s="2"/>
    </row>
    <row r="21703" spans="76:76">
      <c r="BX21703" s="2"/>
    </row>
    <row r="21704" spans="76:76">
      <c r="BX21704" s="2"/>
    </row>
    <row r="21705" spans="76:76">
      <c r="BX21705" s="2"/>
    </row>
    <row r="21706" spans="76:76">
      <c r="BX21706" s="2"/>
    </row>
    <row r="21707" spans="76:76">
      <c r="BX21707" s="2"/>
    </row>
    <row r="21708" spans="76:76">
      <c r="BX21708" s="2"/>
    </row>
    <row r="21709" spans="76:76">
      <c r="BX21709" s="2"/>
    </row>
    <row r="21710" spans="76:76">
      <c r="BX21710" s="2"/>
    </row>
    <row r="21711" spans="76:76">
      <c r="BX21711" s="2"/>
    </row>
    <row r="21712" spans="76:76">
      <c r="BX21712" s="2"/>
    </row>
    <row r="21713" spans="76:76">
      <c r="BX21713" s="2"/>
    </row>
    <row r="21714" spans="76:76">
      <c r="BX21714" s="2"/>
    </row>
    <row r="21715" spans="76:76">
      <c r="BX21715" s="2"/>
    </row>
    <row r="21716" spans="76:76">
      <c r="BX21716" s="2"/>
    </row>
    <row r="21717" spans="76:76">
      <c r="BX21717" s="2"/>
    </row>
    <row r="21718" spans="76:76">
      <c r="BX21718" s="2"/>
    </row>
    <row r="21719" spans="76:76">
      <c r="BX21719" s="2"/>
    </row>
    <row r="21720" spans="76:76">
      <c r="BX21720" s="2"/>
    </row>
    <row r="21721" spans="76:76">
      <c r="BX21721" s="2"/>
    </row>
    <row r="21722" spans="76:76">
      <c r="BX21722" s="2"/>
    </row>
    <row r="21723" spans="76:76">
      <c r="BX21723" s="2"/>
    </row>
    <row r="21724" spans="76:76">
      <c r="BX21724" s="2"/>
    </row>
    <row r="21725" spans="76:76">
      <c r="BX21725" s="2"/>
    </row>
    <row r="21726" spans="76:76">
      <c r="BX21726" s="2"/>
    </row>
    <row r="21727" spans="76:76">
      <c r="BX21727" s="2"/>
    </row>
    <row r="21728" spans="76:76">
      <c r="BX21728" s="2"/>
    </row>
    <row r="21729" spans="76:76">
      <c r="BX21729" s="2"/>
    </row>
    <row r="21730" spans="76:76">
      <c r="BX21730" s="2"/>
    </row>
    <row r="21731" spans="76:76">
      <c r="BX21731" s="2"/>
    </row>
    <row r="21732" spans="76:76">
      <c r="BX21732" s="2"/>
    </row>
    <row r="21733" spans="76:76">
      <c r="BX21733" s="2"/>
    </row>
    <row r="21734" spans="76:76">
      <c r="BX21734" s="2"/>
    </row>
    <row r="21735" spans="76:76">
      <c r="BX21735" s="2"/>
    </row>
    <row r="21736" spans="76:76">
      <c r="BX21736" s="2"/>
    </row>
    <row r="21737" spans="76:76">
      <c r="BX21737" s="2"/>
    </row>
    <row r="21738" spans="76:76">
      <c r="BX21738" s="2"/>
    </row>
    <row r="21739" spans="76:76">
      <c r="BX21739" s="2"/>
    </row>
    <row r="21740" spans="76:76">
      <c r="BX21740" s="2"/>
    </row>
    <row r="21741" spans="76:76">
      <c r="BX21741" s="2"/>
    </row>
    <row r="21742" spans="76:76">
      <c r="BX21742" s="2"/>
    </row>
    <row r="21743" spans="76:76">
      <c r="BX21743" s="2"/>
    </row>
    <row r="21744" spans="76:76">
      <c r="BX21744" s="2"/>
    </row>
    <row r="21745" spans="76:76">
      <c r="BX21745" s="2"/>
    </row>
    <row r="21746" spans="76:76">
      <c r="BX21746" s="2"/>
    </row>
    <row r="21747" spans="76:76">
      <c r="BX21747" s="2"/>
    </row>
    <row r="21748" spans="76:76">
      <c r="BX21748" s="2"/>
    </row>
    <row r="21749" spans="76:76">
      <c r="BX21749" s="2"/>
    </row>
    <row r="21750" spans="76:76">
      <c r="BX21750" s="2"/>
    </row>
    <row r="21751" spans="76:76">
      <c r="BX21751" s="2"/>
    </row>
    <row r="21752" spans="76:76">
      <c r="BX21752" s="2"/>
    </row>
    <row r="21753" spans="76:76">
      <c r="BX21753" s="2"/>
    </row>
    <row r="21754" spans="76:76">
      <c r="BX21754" s="2"/>
    </row>
    <row r="21755" spans="76:76">
      <c r="BX21755" s="2"/>
    </row>
    <row r="21756" spans="76:76">
      <c r="BX21756" s="2"/>
    </row>
    <row r="21757" spans="76:76">
      <c r="BX21757" s="2"/>
    </row>
    <row r="21758" spans="76:76">
      <c r="BX21758" s="2"/>
    </row>
    <row r="21759" spans="76:76">
      <c r="BX21759" s="2"/>
    </row>
    <row r="21760" spans="76:76">
      <c r="BX21760" s="2"/>
    </row>
    <row r="21761" spans="76:76">
      <c r="BX21761" s="2"/>
    </row>
    <row r="21762" spans="76:76">
      <c r="BX21762" s="2"/>
    </row>
    <row r="21763" spans="76:76">
      <c r="BX21763" s="2"/>
    </row>
    <row r="21764" spans="76:76">
      <c r="BX21764" s="2"/>
    </row>
    <row r="21765" spans="76:76">
      <c r="BX21765" s="2"/>
    </row>
    <row r="21766" spans="76:76">
      <c r="BX21766" s="2"/>
    </row>
    <row r="21767" spans="76:76">
      <c r="BX21767" s="2"/>
    </row>
    <row r="21768" spans="76:76">
      <c r="BX21768" s="2"/>
    </row>
    <row r="21769" spans="76:76">
      <c r="BX21769" s="2"/>
    </row>
    <row r="21770" spans="76:76">
      <c r="BX21770" s="2"/>
    </row>
    <row r="21771" spans="76:76">
      <c r="BX21771" s="2"/>
    </row>
    <row r="21772" spans="76:76">
      <c r="BX21772" s="2"/>
    </row>
    <row r="21773" spans="76:76">
      <c r="BX21773" s="2"/>
    </row>
    <row r="21774" spans="76:76">
      <c r="BX21774" s="2"/>
    </row>
    <row r="21775" spans="76:76">
      <c r="BX21775" s="2"/>
    </row>
    <row r="21776" spans="76:76">
      <c r="BX21776" s="2"/>
    </row>
    <row r="21777" spans="76:76">
      <c r="BX21777" s="2"/>
    </row>
    <row r="21778" spans="76:76">
      <c r="BX21778" s="2"/>
    </row>
    <row r="21779" spans="76:76">
      <c r="BX21779" s="2"/>
    </row>
    <row r="21780" spans="76:76">
      <c r="BX21780" s="2"/>
    </row>
    <row r="21781" spans="76:76">
      <c r="BX21781" s="2"/>
    </row>
    <row r="21782" spans="76:76">
      <c r="BX21782" s="2"/>
    </row>
    <row r="21783" spans="76:76">
      <c r="BX21783" s="2"/>
    </row>
    <row r="21784" spans="76:76">
      <c r="BX21784" s="2"/>
    </row>
    <row r="21785" spans="76:76">
      <c r="BX21785" s="2"/>
    </row>
    <row r="21786" spans="76:76">
      <c r="BX21786" s="2"/>
    </row>
    <row r="21787" spans="76:76">
      <c r="BX21787" s="2"/>
    </row>
    <row r="21788" spans="76:76">
      <c r="BX21788" s="2"/>
    </row>
    <row r="21789" spans="76:76">
      <c r="BX21789" s="2"/>
    </row>
    <row r="21790" spans="76:76">
      <c r="BX21790" s="2"/>
    </row>
    <row r="21791" spans="76:76">
      <c r="BX21791" s="2"/>
    </row>
    <row r="21792" spans="76:76">
      <c r="BX21792" s="2"/>
    </row>
    <row r="21793" spans="76:76">
      <c r="BX21793" s="2"/>
    </row>
    <row r="21794" spans="76:76">
      <c r="BX21794" s="2"/>
    </row>
    <row r="21795" spans="76:76">
      <c r="BX21795" s="2"/>
    </row>
    <row r="21796" spans="76:76">
      <c r="BX21796" s="2"/>
    </row>
    <row r="21797" spans="76:76">
      <c r="BX21797" s="2"/>
    </row>
    <row r="21798" spans="76:76">
      <c r="BX21798" s="2"/>
    </row>
    <row r="21799" spans="76:76">
      <c r="BX21799" s="2"/>
    </row>
    <row r="21800" spans="76:76">
      <c r="BX21800" s="2"/>
    </row>
    <row r="21801" spans="76:76">
      <c r="BX21801" s="2"/>
    </row>
    <row r="21802" spans="76:76">
      <c r="BX21802" s="2"/>
    </row>
    <row r="21803" spans="76:76">
      <c r="BX21803" s="2"/>
    </row>
    <row r="21804" spans="76:76">
      <c r="BX21804" s="2"/>
    </row>
    <row r="21805" spans="76:76">
      <c r="BX21805" s="2"/>
    </row>
    <row r="21806" spans="76:76">
      <c r="BX21806" s="2"/>
    </row>
    <row r="21807" spans="76:76">
      <c r="BX21807" s="2"/>
    </row>
    <row r="21808" spans="76:76">
      <c r="BX21808" s="2"/>
    </row>
    <row r="21809" spans="76:76">
      <c r="BX21809" s="2"/>
    </row>
    <row r="21810" spans="76:76">
      <c r="BX21810" s="2"/>
    </row>
    <row r="21811" spans="76:76">
      <c r="BX21811" s="2"/>
    </row>
    <row r="21812" spans="76:76">
      <c r="BX21812" s="2"/>
    </row>
    <row r="21813" spans="76:76">
      <c r="BX21813" s="2"/>
    </row>
    <row r="21814" spans="76:76">
      <c r="BX21814" s="2"/>
    </row>
    <row r="21815" spans="76:76">
      <c r="BX21815" s="2"/>
    </row>
    <row r="21816" spans="76:76">
      <c r="BX21816" s="2"/>
    </row>
    <row r="21817" spans="76:76">
      <c r="BX21817" s="2"/>
    </row>
    <row r="21818" spans="76:76">
      <c r="BX21818" s="2"/>
    </row>
    <row r="21819" spans="76:76">
      <c r="BX21819" s="2"/>
    </row>
    <row r="21820" spans="76:76">
      <c r="BX21820" s="2"/>
    </row>
    <row r="21821" spans="76:76">
      <c r="BX21821" s="2"/>
    </row>
    <row r="21822" spans="76:76">
      <c r="BX21822" s="2"/>
    </row>
    <row r="21823" spans="76:76">
      <c r="BX21823" s="2"/>
    </row>
    <row r="21824" spans="76:76">
      <c r="BX21824" s="2"/>
    </row>
    <row r="21825" spans="76:76">
      <c r="BX21825" s="2"/>
    </row>
    <row r="21826" spans="76:76">
      <c r="BX21826" s="2"/>
    </row>
    <row r="21827" spans="76:76">
      <c r="BX21827" s="2"/>
    </row>
    <row r="21828" spans="76:76">
      <c r="BX21828" s="2"/>
    </row>
    <row r="21829" spans="76:76">
      <c r="BX21829" s="2"/>
    </row>
    <row r="21830" spans="76:76">
      <c r="BX21830" s="2"/>
    </row>
    <row r="21831" spans="76:76">
      <c r="BX21831" s="2"/>
    </row>
    <row r="21832" spans="76:76">
      <c r="BX21832" s="2"/>
    </row>
    <row r="21833" spans="76:76">
      <c r="BX21833" s="2"/>
    </row>
    <row r="21834" spans="76:76">
      <c r="BX21834" s="2"/>
    </row>
    <row r="21835" spans="76:76">
      <c r="BX21835" s="2"/>
    </row>
    <row r="21836" spans="76:76">
      <c r="BX21836" s="2"/>
    </row>
    <row r="21837" spans="76:76">
      <c r="BX21837" s="2"/>
    </row>
    <row r="21838" spans="76:76">
      <c r="BX21838" s="2"/>
    </row>
    <row r="21839" spans="76:76">
      <c r="BX21839" s="2"/>
    </row>
    <row r="21840" spans="76:76">
      <c r="BX21840" s="2"/>
    </row>
    <row r="21841" spans="76:76">
      <c r="BX21841" s="2"/>
    </row>
    <row r="21842" spans="76:76">
      <c r="BX21842" s="2"/>
    </row>
    <row r="21843" spans="76:76">
      <c r="BX21843" s="2"/>
    </row>
    <row r="21844" spans="76:76">
      <c r="BX21844" s="2"/>
    </row>
    <row r="21845" spans="76:76">
      <c r="BX21845" s="2"/>
    </row>
    <row r="21846" spans="76:76">
      <c r="BX21846" s="2"/>
    </row>
    <row r="21847" spans="76:76">
      <c r="BX21847" s="2"/>
    </row>
    <row r="21848" spans="76:76">
      <c r="BX21848" s="2"/>
    </row>
    <row r="21849" spans="76:76">
      <c r="BX21849" s="2"/>
    </row>
    <row r="21850" spans="76:76">
      <c r="BX21850" s="2"/>
    </row>
    <row r="21851" spans="76:76">
      <c r="BX21851" s="2"/>
    </row>
    <row r="21852" spans="76:76">
      <c r="BX21852" s="2"/>
    </row>
    <row r="21853" spans="76:76">
      <c r="BX21853" s="2"/>
    </row>
    <row r="21854" spans="76:76">
      <c r="BX21854" s="2"/>
    </row>
    <row r="21855" spans="76:76">
      <c r="BX21855" s="2"/>
    </row>
    <row r="21856" spans="76:76">
      <c r="BX21856" s="2"/>
    </row>
    <row r="21857" spans="76:76">
      <c r="BX21857" s="2"/>
    </row>
    <row r="21858" spans="76:76">
      <c r="BX21858" s="2"/>
    </row>
    <row r="21859" spans="76:76">
      <c r="BX21859" s="2"/>
    </row>
    <row r="21860" spans="76:76">
      <c r="BX21860" s="2"/>
    </row>
    <row r="21861" spans="76:76">
      <c r="BX21861" s="2"/>
    </row>
    <row r="21862" spans="76:76">
      <c r="BX21862" s="2"/>
    </row>
    <row r="21863" spans="76:76">
      <c r="BX21863" s="2"/>
    </row>
    <row r="21864" spans="76:76">
      <c r="BX21864" s="2"/>
    </row>
    <row r="21865" spans="76:76">
      <c r="BX21865" s="2"/>
    </row>
    <row r="21866" spans="76:76">
      <c r="BX21866" s="2"/>
    </row>
    <row r="21867" spans="76:76">
      <c r="BX21867" s="2"/>
    </row>
    <row r="21868" spans="76:76">
      <c r="BX21868" s="2"/>
    </row>
    <row r="21869" spans="76:76">
      <c r="BX21869" s="2"/>
    </row>
    <row r="21870" spans="76:76">
      <c r="BX21870" s="2"/>
    </row>
    <row r="21871" spans="76:76">
      <c r="BX21871" s="2"/>
    </row>
    <row r="21872" spans="76:76">
      <c r="BX21872" s="2"/>
    </row>
    <row r="21873" spans="76:76">
      <c r="BX21873" s="2"/>
    </row>
    <row r="21874" spans="76:76">
      <c r="BX21874" s="2"/>
    </row>
    <row r="21875" spans="76:76">
      <c r="BX21875" s="2"/>
    </row>
    <row r="21876" spans="76:76">
      <c r="BX21876" s="2"/>
    </row>
    <row r="21877" spans="76:76">
      <c r="BX21877" s="2"/>
    </row>
    <row r="21878" spans="76:76">
      <c r="BX21878" s="2"/>
    </row>
    <row r="21879" spans="76:76">
      <c r="BX21879" s="2"/>
    </row>
    <row r="21880" spans="76:76">
      <c r="BX21880" s="2"/>
    </row>
    <row r="21881" spans="76:76">
      <c r="BX21881" s="2"/>
    </row>
    <row r="21882" spans="76:76">
      <c r="BX21882" s="2"/>
    </row>
    <row r="21883" spans="76:76">
      <c r="BX21883" s="2"/>
    </row>
    <row r="21884" spans="76:76">
      <c r="BX21884" s="2"/>
    </row>
    <row r="21885" spans="76:76">
      <c r="BX21885" s="2"/>
    </row>
    <row r="21886" spans="76:76">
      <c r="BX21886" s="2"/>
    </row>
    <row r="21887" spans="76:76">
      <c r="BX21887" s="2"/>
    </row>
    <row r="21888" spans="76:76">
      <c r="BX21888" s="2"/>
    </row>
    <row r="21889" spans="76:76">
      <c r="BX21889" s="2"/>
    </row>
    <row r="21890" spans="76:76">
      <c r="BX21890" s="2"/>
    </row>
    <row r="21891" spans="76:76">
      <c r="BX21891" s="2"/>
    </row>
    <row r="21892" spans="76:76">
      <c r="BX21892" s="2"/>
    </row>
    <row r="21893" spans="76:76">
      <c r="BX21893" s="2"/>
    </row>
    <row r="21894" spans="76:76">
      <c r="BX21894" s="2"/>
    </row>
    <row r="21895" spans="76:76">
      <c r="BX21895" s="2"/>
    </row>
    <row r="21896" spans="76:76">
      <c r="BX21896" s="2"/>
    </row>
    <row r="21897" spans="76:76">
      <c r="BX21897" s="2"/>
    </row>
    <row r="21898" spans="76:76">
      <c r="BX21898" s="2"/>
    </row>
    <row r="21899" spans="76:76">
      <c r="BX21899" s="2"/>
    </row>
    <row r="21900" spans="76:76">
      <c r="BX21900" s="2"/>
    </row>
    <row r="21901" spans="76:76">
      <c r="BX21901" s="2"/>
    </row>
    <row r="21902" spans="76:76">
      <c r="BX21902" s="2"/>
    </row>
    <row r="21903" spans="76:76">
      <c r="BX21903" s="2"/>
    </row>
    <row r="21904" spans="76:76">
      <c r="BX21904" s="2"/>
    </row>
    <row r="21905" spans="76:76">
      <c r="BX21905" s="2"/>
    </row>
    <row r="21906" spans="76:76">
      <c r="BX21906" s="2"/>
    </row>
    <row r="21907" spans="76:76">
      <c r="BX21907" s="2"/>
    </row>
    <row r="21908" spans="76:76">
      <c r="BX21908" s="2"/>
    </row>
    <row r="21909" spans="76:76">
      <c r="BX21909" s="2"/>
    </row>
    <row r="21910" spans="76:76">
      <c r="BX21910" s="2"/>
    </row>
    <row r="21911" spans="76:76">
      <c r="BX21911" s="2"/>
    </row>
    <row r="21912" spans="76:76">
      <c r="BX21912" s="2"/>
    </row>
    <row r="21913" spans="76:76">
      <c r="BX21913" s="2"/>
    </row>
    <row r="21914" spans="76:76">
      <c r="BX21914" s="2"/>
    </row>
    <row r="21915" spans="76:76">
      <c r="BX21915" s="2"/>
    </row>
    <row r="21916" spans="76:76">
      <c r="BX21916" s="2"/>
    </row>
    <row r="21917" spans="76:76">
      <c r="BX21917" s="2"/>
    </row>
    <row r="21918" spans="76:76">
      <c r="BX21918" s="2"/>
    </row>
    <row r="21919" spans="76:76">
      <c r="BX21919" s="2"/>
    </row>
    <row r="21920" spans="76:76">
      <c r="BX21920" s="2"/>
    </row>
    <row r="21921" spans="76:76">
      <c r="BX21921" s="2"/>
    </row>
    <row r="21922" spans="76:76">
      <c r="BX21922" s="2"/>
    </row>
    <row r="21923" spans="76:76">
      <c r="BX21923" s="2"/>
    </row>
    <row r="21924" spans="76:76">
      <c r="BX21924" s="2"/>
    </row>
    <row r="21925" spans="76:76">
      <c r="BX21925" s="2"/>
    </row>
    <row r="21926" spans="76:76">
      <c r="BX21926" s="2"/>
    </row>
    <row r="21927" spans="76:76">
      <c r="BX21927" s="2"/>
    </row>
    <row r="21928" spans="76:76">
      <c r="BX21928" s="2"/>
    </row>
    <row r="21929" spans="76:76">
      <c r="BX21929" s="2"/>
    </row>
    <row r="21930" spans="76:76">
      <c r="BX21930" s="2"/>
    </row>
    <row r="21931" spans="76:76">
      <c r="BX21931" s="2"/>
    </row>
    <row r="21932" spans="76:76">
      <c r="BX21932" s="2"/>
    </row>
    <row r="21933" spans="76:76">
      <c r="BX21933" s="2"/>
    </row>
    <row r="21934" spans="76:76">
      <c r="BX21934" s="2"/>
    </row>
    <row r="21935" spans="76:76">
      <c r="BX21935" s="2"/>
    </row>
    <row r="21936" spans="76:76">
      <c r="BX21936" s="2"/>
    </row>
    <row r="21937" spans="76:76">
      <c r="BX21937" s="2"/>
    </row>
    <row r="21938" spans="76:76">
      <c r="BX21938" s="2"/>
    </row>
    <row r="21939" spans="76:76">
      <c r="BX21939" s="2"/>
    </row>
    <row r="21940" spans="76:76">
      <c r="BX21940" s="2"/>
    </row>
    <row r="21941" spans="76:76">
      <c r="BX21941" s="2"/>
    </row>
    <row r="21942" spans="76:76">
      <c r="BX21942" s="2"/>
    </row>
    <row r="21943" spans="76:76">
      <c r="BX21943" s="2"/>
    </row>
    <row r="21944" spans="76:76">
      <c r="BX21944" s="2"/>
    </row>
    <row r="21945" spans="76:76">
      <c r="BX21945" s="2"/>
    </row>
    <row r="21946" spans="76:76">
      <c r="BX21946" s="2"/>
    </row>
    <row r="21947" spans="76:76">
      <c r="BX21947" s="2"/>
    </row>
    <row r="21948" spans="76:76">
      <c r="BX21948" s="2"/>
    </row>
    <row r="21949" spans="76:76">
      <c r="BX21949" s="2"/>
    </row>
    <row r="21950" spans="76:76">
      <c r="BX21950" s="2"/>
    </row>
    <row r="21951" spans="76:76">
      <c r="BX21951" s="2"/>
    </row>
    <row r="21952" spans="76:76">
      <c r="BX21952" s="2"/>
    </row>
    <row r="21953" spans="76:76">
      <c r="BX21953" s="2"/>
    </row>
    <row r="21954" spans="76:76">
      <c r="BX21954" s="2"/>
    </row>
    <row r="21955" spans="76:76">
      <c r="BX21955" s="2"/>
    </row>
    <row r="21956" spans="76:76">
      <c r="BX21956" s="2"/>
    </row>
    <row r="21957" spans="76:76">
      <c r="BX21957" s="2"/>
    </row>
    <row r="21958" spans="76:76">
      <c r="BX21958" s="2"/>
    </row>
    <row r="21959" spans="76:76">
      <c r="BX21959" s="2"/>
    </row>
    <row r="21960" spans="76:76">
      <c r="BX21960" s="2"/>
    </row>
    <row r="21961" spans="76:76">
      <c r="BX21961" s="2"/>
    </row>
    <row r="21962" spans="76:76">
      <c r="BX21962" s="2"/>
    </row>
    <row r="21963" spans="76:76">
      <c r="BX21963" s="2"/>
    </row>
    <row r="21964" spans="76:76">
      <c r="BX21964" s="2"/>
    </row>
    <row r="21965" spans="76:76">
      <c r="BX21965" s="2"/>
    </row>
    <row r="21966" spans="76:76">
      <c r="BX21966" s="2"/>
    </row>
    <row r="21967" spans="76:76">
      <c r="BX21967" s="2"/>
    </row>
    <row r="21968" spans="76:76">
      <c r="BX21968" s="2"/>
    </row>
    <row r="21969" spans="76:76">
      <c r="BX21969" s="2"/>
    </row>
    <row r="21970" spans="76:76">
      <c r="BX21970" s="2"/>
    </row>
    <row r="21971" spans="76:76">
      <c r="BX21971" s="2"/>
    </row>
    <row r="21972" spans="76:76">
      <c r="BX21972" s="2"/>
    </row>
    <row r="21973" spans="76:76">
      <c r="BX21973" s="2"/>
    </row>
    <row r="21974" spans="76:76">
      <c r="BX21974" s="2"/>
    </row>
    <row r="21975" spans="76:76">
      <c r="BX21975" s="2"/>
    </row>
    <row r="21976" spans="76:76">
      <c r="BX21976" s="2"/>
    </row>
    <row r="21977" spans="76:76">
      <c r="BX21977" s="2"/>
    </row>
    <row r="21978" spans="76:76">
      <c r="BX21978" s="2"/>
    </row>
    <row r="21979" spans="76:76">
      <c r="BX21979" s="2"/>
    </row>
    <row r="21980" spans="76:76">
      <c r="BX21980" s="2"/>
    </row>
    <row r="21981" spans="76:76">
      <c r="BX21981" s="2"/>
    </row>
    <row r="21982" spans="76:76">
      <c r="BX21982" s="2"/>
    </row>
    <row r="21983" spans="76:76">
      <c r="BX21983" s="2"/>
    </row>
    <row r="21984" spans="76:76">
      <c r="BX21984" s="2"/>
    </row>
    <row r="21985" spans="76:76">
      <c r="BX21985" s="2"/>
    </row>
    <row r="21986" spans="76:76">
      <c r="BX21986" s="2"/>
    </row>
    <row r="21987" spans="76:76">
      <c r="BX21987" s="2"/>
    </row>
    <row r="21988" spans="76:76">
      <c r="BX21988" s="2"/>
    </row>
    <row r="21989" spans="76:76">
      <c r="BX21989" s="2"/>
    </row>
    <row r="21990" spans="76:76">
      <c r="BX21990" s="2"/>
    </row>
    <row r="21991" spans="76:76">
      <c r="BX21991" s="2"/>
    </row>
    <row r="21992" spans="76:76">
      <c r="BX21992" s="2"/>
    </row>
    <row r="21993" spans="76:76">
      <c r="BX21993" s="2"/>
    </row>
    <row r="21994" spans="76:76">
      <c r="BX21994" s="2"/>
    </row>
    <row r="21995" spans="76:76">
      <c r="BX21995" s="2"/>
    </row>
    <row r="21996" spans="76:76">
      <c r="BX21996" s="2"/>
    </row>
    <row r="21997" spans="76:76">
      <c r="BX21997" s="2"/>
    </row>
    <row r="21998" spans="76:76">
      <c r="BX21998" s="2"/>
    </row>
    <row r="21999" spans="76:76">
      <c r="BX21999" s="2"/>
    </row>
    <row r="22000" spans="76:76">
      <c r="BX22000" s="2"/>
    </row>
    <row r="22001" spans="76:76">
      <c r="BX22001" s="2"/>
    </row>
    <row r="22002" spans="76:76">
      <c r="BX22002" s="2"/>
    </row>
    <row r="22003" spans="76:76">
      <c r="BX22003" s="2"/>
    </row>
    <row r="22004" spans="76:76">
      <c r="BX22004" s="2"/>
    </row>
    <row r="22005" spans="76:76">
      <c r="BX22005" s="2"/>
    </row>
    <row r="22006" spans="76:76">
      <c r="BX22006" s="2"/>
    </row>
    <row r="22007" spans="76:76">
      <c r="BX22007" s="2"/>
    </row>
    <row r="22008" spans="76:76">
      <c r="BX22008" s="2"/>
    </row>
    <row r="22009" spans="76:76">
      <c r="BX22009" s="2"/>
    </row>
    <row r="22010" spans="76:76">
      <c r="BX22010" s="2"/>
    </row>
    <row r="22011" spans="76:76">
      <c r="BX22011" s="2"/>
    </row>
    <row r="22012" spans="76:76">
      <c r="BX22012" s="2"/>
    </row>
    <row r="22013" spans="76:76">
      <c r="BX22013" s="2"/>
    </row>
    <row r="22014" spans="76:76">
      <c r="BX22014" s="2"/>
    </row>
    <row r="22015" spans="76:76">
      <c r="BX22015" s="2"/>
    </row>
    <row r="22016" spans="76:76">
      <c r="BX22016" s="2"/>
    </row>
    <row r="22017" spans="76:76">
      <c r="BX22017" s="2"/>
    </row>
    <row r="22018" spans="76:76">
      <c r="BX22018" s="2"/>
    </row>
    <row r="22019" spans="76:76">
      <c r="BX22019" s="2"/>
    </row>
    <row r="22020" spans="76:76">
      <c r="BX22020" s="2"/>
    </row>
    <row r="22021" spans="76:76">
      <c r="BX22021" s="2"/>
    </row>
    <row r="22022" spans="76:76">
      <c r="BX22022" s="2"/>
    </row>
    <row r="22023" spans="76:76">
      <c r="BX22023" s="2"/>
    </row>
    <row r="22024" spans="76:76">
      <c r="BX22024" s="2"/>
    </row>
    <row r="22025" spans="76:76">
      <c r="BX22025" s="2"/>
    </row>
    <row r="22026" spans="76:76">
      <c r="BX22026" s="2"/>
    </row>
    <row r="22027" spans="76:76">
      <c r="BX22027" s="2"/>
    </row>
    <row r="22028" spans="76:76">
      <c r="BX22028" s="2"/>
    </row>
    <row r="22029" spans="76:76">
      <c r="BX22029" s="2"/>
    </row>
    <row r="22030" spans="76:76">
      <c r="BX22030" s="2"/>
    </row>
    <row r="22031" spans="76:76">
      <c r="BX22031" s="2"/>
    </row>
    <row r="22032" spans="76:76">
      <c r="BX22032" s="2"/>
    </row>
    <row r="22033" spans="76:76">
      <c r="BX22033" s="2"/>
    </row>
    <row r="22034" spans="76:76">
      <c r="BX22034" s="2"/>
    </row>
    <row r="22035" spans="76:76">
      <c r="BX22035" s="2"/>
    </row>
    <row r="22036" spans="76:76">
      <c r="BX22036" s="2"/>
    </row>
    <row r="22037" spans="76:76">
      <c r="BX22037" s="2"/>
    </row>
    <row r="22038" spans="76:76">
      <c r="BX22038" s="2"/>
    </row>
    <row r="22039" spans="76:76">
      <c r="BX22039" s="2"/>
    </row>
    <row r="22040" spans="76:76">
      <c r="BX22040" s="2"/>
    </row>
    <row r="22041" spans="76:76">
      <c r="BX22041" s="2"/>
    </row>
    <row r="22042" spans="76:76">
      <c r="BX22042" s="2"/>
    </row>
    <row r="22043" spans="76:76">
      <c r="BX22043" s="2"/>
    </row>
    <row r="22044" spans="76:76">
      <c r="BX22044" s="2"/>
    </row>
    <row r="22045" spans="76:76">
      <c r="BX22045" s="2"/>
    </row>
    <row r="22046" spans="76:76">
      <c r="BX22046" s="2"/>
    </row>
    <row r="22047" spans="76:76">
      <c r="BX22047" s="2"/>
    </row>
    <row r="22048" spans="76:76">
      <c r="BX22048" s="2"/>
    </row>
    <row r="22049" spans="76:76">
      <c r="BX22049" s="2"/>
    </row>
    <row r="22050" spans="76:76">
      <c r="BX22050" s="2"/>
    </row>
    <row r="22051" spans="76:76">
      <c r="BX22051" s="2"/>
    </row>
    <row r="22052" spans="76:76">
      <c r="BX22052" s="2"/>
    </row>
    <row r="22053" spans="76:76">
      <c r="BX22053" s="2"/>
    </row>
    <row r="22054" spans="76:76">
      <c r="BX22054" s="2"/>
    </row>
    <row r="22055" spans="76:76">
      <c r="BX22055" s="2"/>
    </row>
    <row r="22056" spans="76:76">
      <c r="BX22056" s="2"/>
    </row>
    <row r="22057" spans="76:76">
      <c r="BX22057" s="2"/>
    </row>
    <row r="22058" spans="76:76">
      <c r="BX22058" s="2"/>
    </row>
    <row r="22059" spans="76:76">
      <c r="BX22059" s="2"/>
    </row>
    <row r="22060" spans="76:76">
      <c r="BX22060" s="2"/>
    </row>
    <row r="22061" spans="76:76">
      <c r="BX22061" s="2"/>
    </row>
    <row r="22062" spans="76:76">
      <c r="BX22062" s="2"/>
    </row>
    <row r="22063" spans="76:76">
      <c r="BX22063" s="2"/>
    </row>
    <row r="22064" spans="76:76">
      <c r="BX22064" s="2"/>
    </row>
    <row r="22065" spans="76:76">
      <c r="BX22065" s="2"/>
    </row>
    <row r="22066" spans="76:76">
      <c r="BX22066" s="2"/>
    </row>
    <row r="22067" spans="76:76">
      <c r="BX22067" s="2"/>
    </row>
    <row r="22068" spans="76:76">
      <c r="BX22068" s="2"/>
    </row>
    <row r="22069" spans="76:76">
      <c r="BX22069" s="2"/>
    </row>
    <row r="22070" spans="76:76">
      <c r="BX22070" s="2"/>
    </row>
    <row r="22071" spans="76:76">
      <c r="BX22071" s="2"/>
    </row>
    <row r="22072" spans="76:76">
      <c r="BX22072" s="2"/>
    </row>
    <row r="22073" spans="76:76">
      <c r="BX22073" s="2"/>
    </row>
    <row r="22074" spans="76:76">
      <c r="BX22074" s="2"/>
    </row>
    <row r="22075" spans="76:76">
      <c r="BX22075" s="2"/>
    </row>
    <row r="22076" spans="76:76">
      <c r="BX22076" s="2"/>
    </row>
    <row r="22077" spans="76:76">
      <c r="BX22077" s="2"/>
    </row>
    <row r="22078" spans="76:76">
      <c r="BX22078" s="2"/>
    </row>
    <row r="22079" spans="76:76">
      <c r="BX22079" s="2"/>
    </row>
    <row r="22080" spans="76:76">
      <c r="BX22080" s="2"/>
    </row>
    <row r="22081" spans="76:76">
      <c r="BX22081" s="2"/>
    </row>
    <row r="22082" spans="76:76">
      <c r="BX22082" s="2"/>
    </row>
    <row r="22083" spans="76:76">
      <c r="BX22083" s="2"/>
    </row>
    <row r="22084" spans="76:76">
      <c r="BX22084" s="2"/>
    </row>
    <row r="22085" spans="76:76">
      <c r="BX22085" s="2"/>
    </row>
    <row r="22086" spans="76:76">
      <c r="BX22086" s="2"/>
    </row>
    <row r="22087" spans="76:76">
      <c r="BX22087" s="2"/>
    </row>
    <row r="22088" spans="76:76">
      <c r="BX22088" s="2"/>
    </row>
    <row r="22089" spans="76:76">
      <c r="BX22089" s="2"/>
    </row>
    <row r="22090" spans="76:76">
      <c r="BX22090" s="2"/>
    </row>
    <row r="22091" spans="76:76">
      <c r="BX22091" s="2"/>
    </row>
    <row r="22092" spans="76:76">
      <c r="BX22092" s="2"/>
    </row>
    <row r="22093" spans="76:76">
      <c r="BX22093" s="2"/>
    </row>
    <row r="22094" spans="76:76">
      <c r="BX22094" s="2"/>
    </row>
    <row r="22095" spans="76:76">
      <c r="BX22095" s="2"/>
    </row>
    <row r="22096" spans="76:76">
      <c r="BX22096" s="2"/>
    </row>
    <row r="22097" spans="76:76">
      <c r="BX22097" s="2"/>
    </row>
    <row r="22098" spans="76:76">
      <c r="BX22098" s="2"/>
    </row>
    <row r="22099" spans="76:76">
      <c r="BX22099" s="2"/>
    </row>
    <row r="22100" spans="76:76">
      <c r="BX22100" s="2"/>
    </row>
    <row r="22101" spans="76:76">
      <c r="BX22101" s="2"/>
    </row>
    <row r="22102" spans="76:76">
      <c r="BX22102" s="2"/>
    </row>
    <row r="22103" spans="76:76">
      <c r="BX22103" s="2"/>
    </row>
    <row r="22104" spans="76:76">
      <c r="BX22104" s="2"/>
    </row>
    <row r="22105" spans="76:76">
      <c r="BX22105" s="2"/>
    </row>
    <row r="22106" spans="76:76">
      <c r="BX22106" s="2"/>
    </row>
    <row r="22107" spans="76:76">
      <c r="BX22107" s="2"/>
    </row>
    <row r="22108" spans="76:76">
      <c r="BX22108" s="2"/>
    </row>
    <row r="22109" spans="76:76">
      <c r="BX22109" s="2"/>
    </row>
    <row r="22110" spans="76:76">
      <c r="BX22110" s="2"/>
    </row>
    <row r="22111" spans="76:76">
      <c r="BX22111" s="2"/>
    </row>
    <row r="22112" spans="76:76">
      <c r="BX22112" s="2"/>
    </row>
    <row r="22113" spans="76:76">
      <c r="BX22113" s="2"/>
    </row>
    <row r="22114" spans="76:76">
      <c r="BX22114" s="2"/>
    </row>
    <row r="22115" spans="76:76">
      <c r="BX22115" s="2"/>
    </row>
    <row r="22116" spans="76:76">
      <c r="BX22116" s="2"/>
    </row>
    <row r="22117" spans="76:76">
      <c r="BX22117" s="2"/>
    </row>
    <row r="22118" spans="76:76">
      <c r="BX22118" s="2"/>
    </row>
    <row r="22119" spans="76:76">
      <c r="BX22119" s="2"/>
    </row>
    <row r="22120" spans="76:76">
      <c r="BX22120" s="2"/>
    </row>
    <row r="22121" spans="76:76">
      <c r="BX22121" s="2"/>
    </row>
    <row r="22122" spans="76:76">
      <c r="BX22122" s="2"/>
    </row>
    <row r="22123" spans="76:76">
      <c r="BX22123" s="2"/>
    </row>
    <row r="22124" spans="76:76">
      <c r="BX22124" s="2"/>
    </row>
    <row r="22125" spans="76:76">
      <c r="BX22125" s="2"/>
    </row>
    <row r="22126" spans="76:76">
      <c r="BX22126" s="2"/>
    </row>
    <row r="22127" spans="76:76">
      <c r="BX22127" s="2"/>
    </row>
    <row r="22128" spans="76:76">
      <c r="BX22128" s="2"/>
    </row>
    <row r="22129" spans="76:76">
      <c r="BX22129" s="2"/>
    </row>
    <row r="22130" spans="76:76">
      <c r="BX22130" s="2"/>
    </row>
    <row r="22131" spans="76:76">
      <c r="BX22131" s="2"/>
    </row>
    <row r="22132" spans="76:76">
      <c r="BX22132" s="2"/>
    </row>
    <row r="22133" spans="76:76">
      <c r="BX22133" s="2"/>
    </row>
    <row r="22134" spans="76:76">
      <c r="BX22134" s="2"/>
    </row>
    <row r="22135" spans="76:76">
      <c r="BX22135" s="2"/>
    </row>
    <row r="22136" spans="76:76">
      <c r="BX22136" s="2"/>
    </row>
    <row r="22137" spans="76:76">
      <c r="BX22137" s="2"/>
    </row>
    <row r="22138" spans="76:76">
      <c r="BX22138" s="2"/>
    </row>
    <row r="22139" spans="76:76">
      <c r="BX22139" s="2"/>
    </row>
    <row r="22140" spans="76:76">
      <c r="BX22140" s="2"/>
    </row>
    <row r="22141" spans="76:76">
      <c r="BX22141" s="2"/>
    </row>
    <row r="22142" spans="76:76">
      <c r="BX22142" s="2"/>
    </row>
    <row r="22143" spans="76:76">
      <c r="BX22143" s="2"/>
    </row>
    <row r="22144" spans="76:76">
      <c r="BX22144" s="2"/>
    </row>
    <row r="22145" spans="76:76">
      <c r="BX22145" s="2"/>
    </row>
    <row r="22146" spans="76:76">
      <c r="BX22146" s="2"/>
    </row>
    <row r="22147" spans="76:76">
      <c r="BX22147" s="2"/>
    </row>
    <row r="22148" spans="76:76">
      <c r="BX22148" s="2"/>
    </row>
    <row r="22149" spans="76:76">
      <c r="BX22149" s="2"/>
    </row>
    <row r="22150" spans="76:76">
      <c r="BX22150" s="2"/>
    </row>
    <row r="22151" spans="76:76">
      <c r="BX22151" s="2"/>
    </row>
    <row r="22152" spans="76:76">
      <c r="BX22152" s="2"/>
    </row>
    <row r="22153" spans="76:76">
      <c r="BX22153" s="2"/>
    </row>
    <row r="22154" spans="76:76">
      <c r="BX22154" s="2"/>
    </row>
    <row r="22155" spans="76:76">
      <c r="BX22155" s="2"/>
    </row>
    <row r="22156" spans="76:76">
      <c r="BX22156" s="2"/>
    </row>
    <row r="22157" spans="76:76">
      <c r="BX22157" s="2"/>
    </row>
    <row r="22158" spans="76:76">
      <c r="BX22158" s="2"/>
    </row>
    <row r="22159" spans="76:76">
      <c r="BX22159" s="2"/>
    </row>
    <row r="22160" spans="76:76">
      <c r="BX22160" s="2"/>
    </row>
    <row r="22161" spans="76:76">
      <c r="BX22161" s="2"/>
    </row>
    <row r="22162" spans="76:76">
      <c r="BX22162" s="2"/>
    </row>
    <row r="22163" spans="76:76">
      <c r="BX22163" s="2"/>
    </row>
    <row r="22164" spans="76:76">
      <c r="BX22164" s="2"/>
    </row>
    <row r="22165" spans="76:76">
      <c r="BX22165" s="2"/>
    </row>
    <row r="22166" spans="76:76">
      <c r="BX22166" s="2"/>
    </row>
    <row r="22167" spans="76:76">
      <c r="BX22167" s="2"/>
    </row>
    <row r="22168" spans="76:76">
      <c r="BX22168" s="2"/>
    </row>
    <row r="22169" spans="76:76">
      <c r="BX22169" s="2"/>
    </row>
    <row r="22170" spans="76:76">
      <c r="BX22170" s="2"/>
    </row>
    <row r="22171" spans="76:76">
      <c r="BX22171" s="2"/>
    </row>
    <row r="22172" spans="76:76">
      <c r="BX22172" s="2"/>
    </row>
    <row r="22173" spans="76:76">
      <c r="BX22173" s="2"/>
    </row>
    <row r="22174" spans="76:76">
      <c r="BX22174" s="2"/>
    </row>
    <row r="22175" spans="76:76">
      <c r="BX22175" s="2"/>
    </row>
    <row r="22176" spans="76:76">
      <c r="BX22176" s="2"/>
    </row>
    <row r="22177" spans="76:76">
      <c r="BX22177" s="2"/>
    </row>
    <row r="22178" spans="76:76">
      <c r="BX22178" s="2"/>
    </row>
    <row r="22179" spans="76:76">
      <c r="BX22179" s="2"/>
    </row>
    <row r="22180" spans="76:76">
      <c r="BX22180" s="2"/>
    </row>
    <row r="22181" spans="76:76">
      <c r="BX22181" s="2"/>
    </row>
    <row r="22182" spans="76:76">
      <c r="BX22182" s="2"/>
    </row>
    <row r="22183" spans="76:76">
      <c r="BX22183" s="2"/>
    </row>
    <row r="22184" spans="76:76">
      <c r="BX22184" s="2"/>
    </row>
    <row r="22185" spans="76:76">
      <c r="BX22185" s="2"/>
    </row>
    <row r="22186" spans="76:76">
      <c r="BX22186" s="2"/>
    </row>
    <row r="22187" spans="76:76">
      <c r="BX22187" s="2"/>
    </row>
    <row r="22188" spans="76:76">
      <c r="BX22188" s="2"/>
    </row>
    <row r="22189" spans="76:76">
      <c r="BX22189" s="2"/>
    </row>
    <row r="22190" spans="76:76">
      <c r="BX22190" s="2"/>
    </row>
    <row r="22191" spans="76:76">
      <c r="BX22191" s="2"/>
    </row>
    <row r="22192" spans="76:76">
      <c r="BX22192" s="2"/>
    </row>
    <row r="22193" spans="76:76">
      <c r="BX22193" s="2"/>
    </row>
    <row r="22194" spans="76:76">
      <c r="BX22194" s="2"/>
    </row>
    <row r="22195" spans="76:76">
      <c r="BX22195" s="2"/>
    </row>
    <row r="22196" spans="76:76">
      <c r="BX22196" s="2"/>
    </row>
    <row r="22197" spans="76:76">
      <c r="BX22197" s="2"/>
    </row>
    <row r="22198" spans="76:76">
      <c r="BX22198" s="2"/>
    </row>
    <row r="22199" spans="76:76">
      <c r="BX22199" s="2"/>
    </row>
    <row r="22200" spans="76:76">
      <c r="BX22200" s="2"/>
    </row>
    <row r="22201" spans="76:76">
      <c r="BX22201" s="2"/>
    </row>
    <row r="22202" spans="76:76">
      <c r="BX22202" s="2"/>
    </row>
    <row r="22203" spans="76:76">
      <c r="BX22203" s="2"/>
    </row>
    <row r="22204" spans="76:76">
      <c r="BX22204" s="2"/>
    </row>
    <row r="22205" spans="76:76">
      <c r="BX22205" s="2"/>
    </row>
    <row r="22206" spans="76:76">
      <c r="BX22206" s="2"/>
    </row>
    <row r="22207" spans="76:76">
      <c r="BX22207" s="2"/>
    </row>
    <row r="22208" spans="76:76">
      <c r="BX22208" s="2"/>
    </row>
    <row r="22209" spans="76:76">
      <c r="BX22209" s="2"/>
    </row>
    <row r="22210" spans="76:76">
      <c r="BX22210" s="2"/>
    </row>
    <row r="22211" spans="76:76">
      <c r="BX22211" s="2"/>
    </row>
    <row r="22212" spans="76:76">
      <c r="BX22212" s="2"/>
    </row>
    <row r="22213" spans="76:76">
      <c r="BX22213" s="2"/>
    </row>
    <row r="22214" spans="76:76">
      <c r="BX22214" s="2"/>
    </row>
    <row r="22215" spans="76:76">
      <c r="BX22215" s="2"/>
    </row>
    <row r="22216" spans="76:76">
      <c r="BX22216" s="2"/>
    </row>
    <row r="22217" spans="76:76">
      <c r="BX22217" s="2"/>
    </row>
    <row r="22218" spans="76:76">
      <c r="BX22218" s="2"/>
    </row>
    <row r="22219" spans="76:76">
      <c r="BX22219" s="2"/>
    </row>
    <row r="22220" spans="76:76">
      <c r="BX22220" s="2"/>
    </row>
    <row r="22221" spans="76:76">
      <c r="BX22221" s="2"/>
    </row>
    <row r="22222" spans="76:76">
      <c r="BX22222" s="2"/>
    </row>
    <row r="22223" spans="76:76">
      <c r="BX22223" s="2"/>
    </row>
    <row r="22224" spans="76:76">
      <c r="BX22224" s="2"/>
    </row>
    <row r="22225" spans="76:76">
      <c r="BX22225" s="2"/>
    </row>
    <row r="22226" spans="76:76">
      <c r="BX22226" s="2"/>
    </row>
    <row r="22227" spans="76:76">
      <c r="BX22227" s="2"/>
    </row>
    <row r="22228" spans="76:76">
      <c r="BX22228" s="2"/>
    </row>
    <row r="22229" spans="76:76">
      <c r="BX22229" s="2"/>
    </row>
    <row r="22230" spans="76:76">
      <c r="BX22230" s="2"/>
    </row>
    <row r="22231" spans="76:76">
      <c r="BX22231" s="2"/>
    </row>
    <row r="22232" spans="76:76">
      <c r="BX22232" s="2"/>
    </row>
    <row r="22233" spans="76:76">
      <c r="BX22233" s="2"/>
    </row>
    <row r="22234" spans="76:76">
      <c r="BX22234" s="2"/>
    </row>
    <row r="22235" spans="76:76">
      <c r="BX22235" s="2"/>
    </row>
    <row r="22236" spans="76:76">
      <c r="BX22236" s="2"/>
    </row>
    <row r="22237" spans="76:76">
      <c r="BX22237" s="2"/>
    </row>
    <row r="22238" spans="76:76">
      <c r="BX22238" s="2"/>
    </row>
    <row r="22239" spans="76:76">
      <c r="BX22239" s="2"/>
    </row>
    <row r="22240" spans="76:76">
      <c r="BX22240" s="2"/>
    </row>
    <row r="22241" spans="76:76">
      <c r="BX22241" s="2"/>
    </row>
    <row r="22242" spans="76:76">
      <c r="BX22242" s="2"/>
    </row>
    <row r="22243" spans="76:76">
      <c r="BX22243" s="2"/>
    </row>
    <row r="22244" spans="76:76">
      <c r="BX22244" s="2"/>
    </row>
    <row r="22245" spans="76:76">
      <c r="BX22245" s="2"/>
    </row>
    <row r="22246" spans="76:76">
      <c r="BX22246" s="2"/>
    </row>
    <row r="22247" spans="76:76">
      <c r="BX22247" s="2"/>
    </row>
    <row r="22248" spans="76:76">
      <c r="BX22248" s="2"/>
    </row>
    <row r="22249" spans="76:76">
      <c r="BX22249" s="2"/>
    </row>
    <row r="22250" spans="76:76">
      <c r="BX22250" s="2"/>
    </row>
    <row r="22251" spans="76:76">
      <c r="BX22251" s="2"/>
    </row>
    <row r="22252" spans="76:76">
      <c r="BX22252" s="2"/>
    </row>
    <row r="22253" spans="76:76">
      <c r="BX22253" s="2"/>
    </row>
    <row r="22254" spans="76:76">
      <c r="BX22254" s="2"/>
    </row>
    <row r="22255" spans="76:76">
      <c r="BX22255" s="2"/>
    </row>
    <row r="22256" spans="76:76">
      <c r="BX22256" s="2"/>
    </row>
    <row r="22257" spans="76:76">
      <c r="BX22257" s="2"/>
    </row>
    <row r="22258" spans="76:76">
      <c r="BX22258" s="2"/>
    </row>
    <row r="22259" spans="76:76">
      <c r="BX22259" s="2"/>
    </row>
    <row r="22260" spans="76:76">
      <c r="BX22260" s="2"/>
    </row>
    <row r="22261" spans="76:76">
      <c r="BX22261" s="2"/>
    </row>
    <row r="22262" spans="76:76">
      <c r="BX22262" s="2"/>
    </row>
    <row r="22263" spans="76:76">
      <c r="BX22263" s="2"/>
    </row>
    <row r="22264" spans="76:76">
      <c r="BX22264" s="2"/>
    </row>
    <row r="22265" spans="76:76">
      <c r="BX22265" s="2"/>
    </row>
    <row r="22266" spans="76:76">
      <c r="BX22266" s="2"/>
    </row>
    <row r="22267" spans="76:76">
      <c r="BX22267" s="2"/>
    </row>
    <row r="22268" spans="76:76">
      <c r="BX22268" s="2"/>
    </row>
    <row r="22269" spans="76:76">
      <c r="BX22269" s="2"/>
    </row>
    <row r="22270" spans="76:76">
      <c r="BX22270" s="2"/>
    </row>
    <row r="22271" spans="76:76">
      <c r="BX22271" s="2"/>
    </row>
    <row r="22272" spans="76:76">
      <c r="BX22272" s="2"/>
    </row>
    <row r="22273" spans="76:76">
      <c r="BX22273" s="2"/>
    </row>
    <row r="22274" spans="76:76">
      <c r="BX22274" s="2"/>
    </row>
    <row r="22275" spans="76:76">
      <c r="BX22275" s="2"/>
    </row>
    <row r="22276" spans="76:76">
      <c r="BX22276" s="2"/>
    </row>
    <row r="22277" spans="76:76">
      <c r="BX22277" s="2"/>
    </row>
    <row r="22278" spans="76:76">
      <c r="BX22278" s="2"/>
    </row>
    <row r="22279" spans="76:76">
      <c r="BX22279" s="2"/>
    </row>
    <row r="22280" spans="76:76">
      <c r="BX22280" s="2"/>
    </row>
    <row r="22281" spans="76:76">
      <c r="BX22281" s="2"/>
    </row>
    <row r="22282" spans="76:76">
      <c r="BX22282" s="2"/>
    </row>
    <row r="22283" spans="76:76">
      <c r="BX22283" s="2"/>
    </row>
    <row r="22284" spans="76:76">
      <c r="BX22284" s="2"/>
    </row>
    <row r="22285" spans="76:76">
      <c r="BX22285" s="2"/>
    </row>
    <row r="22286" spans="76:76">
      <c r="BX22286" s="2"/>
    </row>
    <row r="22287" spans="76:76">
      <c r="BX22287" s="2"/>
    </row>
    <row r="22288" spans="76:76">
      <c r="BX22288" s="2"/>
    </row>
    <row r="22289" spans="76:76">
      <c r="BX22289" s="2"/>
    </row>
    <row r="22290" spans="76:76">
      <c r="BX22290" s="2"/>
    </row>
    <row r="22291" spans="76:76">
      <c r="BX22291" s="2"/>
    </row>
    <row r="22292" spans="76:76">
      <c r="BX22292" s="2"/>
    </row>
    <row r="22293" spans="76:76">
      <c r="BX22293" s="2"/>
    </row>
    <row r="22294" spans="76:76">
      <c r="BX22294" s="2"/>
    </row>
    <row r="22295" spans="76:76">
      <c r="BX22295" s="2"/>
    </row>
    <row r="22296" spans="76:76">
      <c r="BX22296" s="2"/>
    </row>
    <row r="22297" spans="76:76">
      <c r="BX22297" s="2"/>
    </row>
    <row r="22298" spans="76:76">
      <c r="BX22298" s="2"/>
    </row>
    <row r="22299" spans="76:76">
      <c r="BX22299" s="2"/>
    </row>
    <row r="22300" spans="76:76">
      <c r="BX22300" s="2"/>
    </row>
    <row r="22301" spans="76:76">
      <c r="BX22301" s="2"/>
    </row>
    <row r="22302" spans="76:76">
      <c r="BX22302" s="2"/>
    </row>
    <row r="22303" spans="76:76">
      <c r="BX22303" s="2"/>
    </row>
    <row r="22304" spans="76:76">
      <c r="BX22304" s="2"/>
    </row>
    <row r="22305" spans="76:76">
      <c r="BX22305" s="2"/>
    </row>
    <row r="22306" spans="76:76">
      <c r="BX22306" s="2"/>
    </row>
    <row r="22307" spans="76:76">
      <c r="BX22307" s="2"/>
    </row>
    <row r="22308" spans="76:76">
      <c r="BX22308" s="2"/>
    </row>
    <row r="22309" spans="76:76">
      <c r="BX22309" s="2"/>
    </row>
    <row r="22310" spans="76:76">
      <c r="BX22310" s="2"/>
    </row>
    <row r="22311" spans="76:76">
      <c r="BX22311" s="2"/>
    </row>
    <row r="22312" spans="76:76">
      <c r="BX22312" s="2"/>
    </row>
    <row r="22313" spans="76:76">
      <c r="BX22313" s="2"/>
    </row>
    <row r="22314" spans="76:76">
      <c r="BX22314" s="2"/>
    </row>
    <row r="22315" spans="76:76">
      <c r="BX22315" s="2"/>
    </row>
    <row r="22316" spans="76:76">
      <c r="BX22316" s="2"/>
    </row>
    <row r="22317" spans="76:76">
      <c r="BX22317" s="2"/>
    </row>
    <row r="22318" spans="76:76">
      <c r="BX22318" s="2"/>
    </row>
    <row r="22319" spans="76:76">
      <c r="BX22319" s="2"/>
    </row>
    <row r="22320" spans="76:76">
      <c r="BX22320" s="2"/>
    </row>
    <row r="22321" spans="76:76">
      <c r="BX22321" s="2"/>
    </row>
    <row r="22322" spans="76:76">
      <c r="BX22322" s="2"/>
    </row>
    <row r="22323" spans="76:76">
      <c r="BX22323" s="2"/>
    </row>
    <row r="22324" spans="76:76">
      <c r="BX22324" s="2"/>
    </row>
    <row r="22325" spans="76:76">
      <c r="BX22325" s="2"/>
    </row>
    <row r="22326" spans="76:76">
      <c r="BX22326" s="2"/>
    </row>
    <row r="22327" spans="76:76">
      <c r="BX22327" s="2"/>
    </row>
    <row r="22328" spans="76:76">
      <c r="BX22328" s="2"/>
    </row>
    <row r="22329" spans="76:76">
      <c r="BX22329" s="2"/>
    </row>
    <row r="22330" spans="76:76">
      <c r="BX22330" s="2"/>
    </row>
    <row r="22331" spans="76:76">
      <c r="BX22331" s="2"/>
    </row>
    <row r="22332" spans="76:76">
      <c r="BX22332" s="2"/>
    </row>
    <row r="22333" spans="76:76">
      <c r="BX22333" s="2"/>
    </row>
    <row r="22334" spans="76:76">
      <c r="BX22334" s="2"/>
    </row>
    <row r="22335" spans="76:76">
      <c r="BX22335" s="2"/>
    </row>
    <row r="22336" spans="76:76">
      <c r="BX22336" s="2"/>
    </row>
    <row r="22337" spans="76:76">
      <c r="BX22337" s="2"/>
    </row>
    <row r="22338" spans="76:76">
      <c r="BX22338" s="2"/>
    </row>
    <row r="22339" spans="76:76">
      <c r="BX22339" s="2"/>
    </row>
    <row r="22340" spans="76:76">
      <c r="BX22340" s="2"/>
    </row>
    <row r="22341" spans="76:76">
      <c r="BX22341" s="2"/>
    </row>
    <row r="22342" spans="76:76">
      <c r="BX22342" s="2"/>
    </row>
    <row r="22343" spans="76:76">
      <c r="BX22343" s="2"/>
    </row>
    <row r="22344" spans="76:76">
      <c r="BX22344" s="2"/>
    </row>
    <row r="22345" spans="76:76">
      <c r="BX22345" s="2"/>
    </row>
    <row r="22346" spans="76:76">
      <c r="BX22346" s="2"/>
    </row>
    <row r="22347" spans="76:76">
      <c r="BX22347" s="2"/>
    </row>
    <row r="22348" spans="76:76">
      <c r="BX22348" s="2"/>
    </row>
    <row r="22349" spans="76:76">
      <c r="BX22349" s="2"/>
    </row>
    <row r="22350" spans="76:76">
      <c r="BX22350" s="2"/>
    </row>
    <row r="22351" spans="76:76">
      <c r="BX22351" s="2"/>
    </row>
    <row r="22352" spans="76:76">
      <c r="BX22352" s="2"/>
    </row>
    <row r="22353" spans="76:76">
      <c r="BX22353" s="2"/>
    </row>
    <row r="22354" spans="76:76">
      <c r="BX22354" s="2"/>
    </row>
    <row r="22355" spans="76:76">
      <c r="BX22355" s="2"/>
    </row>
    <row r="22356" spans="76:76">
      <c r="BX22356" s="2"/>
    </row>
    <row r="22357" spans="76:76">
      <c r="BX22357" s="2"/>
    </row>
    <row r="22358" spans="76:76">
      <c r="BX22358" s="2"/>
    </row>
    <row r="22359" spans="76:76">
      <c r="BX22359" s="2"/>
    </row>
    <row r="22360" spans="76:76">
      <c r="BX22360" s="2"/>
    </row>
    <row r="22361" spans="76:76">
      <c r="BX22361" s="2"/>
    </row>
    <row r="22362" spans="76:76">
      <c r="BX22362" s="2"/>
    </row>
    <row r="22363" spans="76:76">
      <c r="BX22363" s="2"/>
    </row>
    <row r="22364" spans="76:76">
      <c r="BX22364" s="2"/>
    </row>
    <row r="22365" spans="76:76">
      <c r="BX22365" s="2"/>
    </row>
    <row r="22366" spans="76:76">
      <c r="BX22366" s="2"/>
    </row>
    <row r="22367" spans="76:76">
      <c r="BX22367" s="2"/>
    </row>
    <row r="22368" spans="76:76">
      <c r="BX22368" s="2"/>
    </row>
    <row r="22369" spans="76:76">
      <c r="BX22369" s="2"/>
    </row>
    <row r="22370" spans="76:76">
      <c r="BX22370" s="2"/>
    </row>
    <row r="22371" spans="76:76">
      <c r="BX22371" s="2"/>
    </row>
    <row r="22372" spans="76:76">
      <c r="BX22372" s="2"/>
    </row>
    <row r="22373" spans="76:76">
      <c r="BX22373" s="2"/>
    </row>
    <row r="22374" spans="76:76">
      <c r="BX22374" s="2"/>
    </row>
    <row r="22375" spans="76:76">
      <c r="BX22375" s="2"/>
    </row>
    <row r="22376" spans="76:76">
      <c r="BX22376" s="2"/>
    </row>
    <row r="22377" spans="76:76">
      <c r="BX22377" s="2"/>
    </row>
    <row r="22378" spans="76:76">
      <c r="BX22378" s="2"/>
    </row>
    <row r="22379" spans="76:76">
      <c r="BX22379" s="2"/>
    </row>
    <row r="22380" spans="76:76">
      <c r="BX22380" s="2"/>
    </row>
    <row r="22381" spans="76:76">
      <c r="BX22381" s="2"/>
    </row>
    <row r="22382" spans="76:76">
      <c r="BX22382" s="2"/>
    </row>
    <row r="22383" spans="76:76">
      <c r="BX22383" s="2"/>
    </row>
    <row r="22384" spans="76:76">
      <c r="BX22384" s="2"/>
    </row>
    <row r="22385" spans="76:76">
      <c r="BX22385" s="2"/>
    </row>
    <row r="22386" spans="76:76">
      <c r="BX22386" s="2"/>
    </row>
    <row r="22387" spans="76:76">
      <c r="BX22387" s="2"/>
    </row>
    <row r="22388" spans="76:76">
      <c r="BX22388" s="2"/>
    </row>
    <row r="22389" spans="76:76">
      <c r="BX22389" s="2"/>
    </row>
    <row r="22390" spans="76:76">
      <c r="BX22390" s="2"/>
    </row>
    <row r="22391" spans="76:76">
      <c r="BX22391" s="2"/>
    </row>
    <row r="22392" spans="76:76">
      <c r="BX22392" s="2"/>
    </row>
    <row r="22393" spans="76:76">
      <c r="BX22393" s="2"/>
    </row>
    <row r="22394" spans="76:76">
      <c r="BX22394" s="2"/>
    </row>
    <row r="22395" spans="76:76">
      <c r="BX22395" s="2"/>
    </row>
    <row r="22396" spans="76:76">
      <c r="BX22396" s="2"/>
    </row>
    <row r="22397" spans="76:76">
      <c r="BX22397" s="2"/>
    </row>
    <row r="22398" spans="76:76">
      <c r="BX22398" s="2"/>
    </row>
    <row r="22399" spans="76:76">
      <c r="BX22399" s="2"/>
    </row>
    <row r="22400" spans="76:76">
      <c r="BX22400" s="2"/>
    </row>
    <row r="22401" spans="76:76">
      <c r="BX22401" s="2"/>
    </row>
    <row r="22402" spans="76:76">
      <c r="BX22402" s="2"/>
    </row>
    <row r="22403" spans="76:76">
      <c r="BX22403" s="2"/>
    </row>
    <row r="22404" spans="76:76">
      <c r="BX22404" s="2"/>
    </row>
    <row r="22405" spans="76:76">
      <c r="BX22405" s="2"/>
    </row>
    <row r="22406" spans="76:76">
      <c r="BX22406" s="2"/>
    </row>
    <row r="22407" spans="76:76">
      <c r="BX22407" s="2"/>
    </row>
    <row r="22408" spans="76:76">
      <c r="BX22408" s="2"/>
    </row>
    <row r="22409" spans="76:76">
      <c r="BX22409" s="2"/>
    </row>
    <row r="22410" spans="76:76">
      <c r="BX22410" s="2"/>
    </row>
    <row r="22411" spans="76:76">
      <c r="BX22411" s="2"/>
    </row>
    <row r="22412" spans="76:76">
      <c r="BX22412" s="2"/>
    </row>
    <row r="22413" spans="76:76">
      <c r="BX22413" s="2"/>
    </row>
    <row r="22414" spans="76:76">
      <c r="BX22414" s="2"/>
    </row>
    <row r="22415" spans="76:76">
      <c r="BX22415" s="2"/>
    </row>
    <row r="22416" spans="76:76">
      <c r="BX22416" s="2"/>
    </row>
    <row r="22417" spans="76:76">
      <c r="BX22417" s="2"/>
    </row>
    <row r="22418" spans="76:76">
      <c r="BX22418" s="2"/>
    </row>
    <row r="22419" spans="76:76">
      <c r="BX22419" s="2"/>
    </row>
    <row r="22420" spans="76:76">
      <c r="BX22420" s="2"/>
    </row>
    <row r="22421" spans="76:76">
      <c r="BX22421" s="2"/>
    </row>
    <row r="22422" spans="76:76">
      <c r="BX22422" s="2"/>
    </row>
    <row r="22423" spans="76:76">
      <c r="BX22423" s="2"/>
    </row>
    <row r="22424" spans="76:76">
      <c r="BX22424" s="2"/>
    </row>
    <row r="22425" spans="76:76">
      <c r="BX22425" s="2"/>
    </row>
    <row r="22426" spans="76:76">
      <c r="BX22426" s="2"/>
    </row>
    <row r="22427" spans="76:76">
      <c r="BX22427" s="2"/>
    </row>
    <row r="22428" spans="76:76">
      <c r="BX22428" s="2"/>
    </row>
    <row r="22429" spans="76:76">
      <c r="BX22429" s="2"/>
    </row>
    <row r="22430" spans="76:76">
      <c r="BX22430" s="2"/>
    </row>
    <row r="22431" spans="76:76">
      <c r="BX22431" s="2"/>
    </row>
    <row r="22432" spans="76:76">
      <c r="BX22432" s="2"/>
    </row>
    <row r="22433" spans="76:76">
      <c r="BX22433" s="2"/>
    </row>
    <row r="22434" spans="76:76">
      <c r="BX22434" s="2"/>
    </row>
    <row r="22435" spans="76:76">
      <c r="BX22435" s="2"/>
    </row>
    <row r="22436" spans="76:76">
      <c r="BX22436" s="2"/>
    </row>
    <row r="22437" spans="76:76">
      <c r="BX22437" s="2"/>
    </row>
    <row r="22438" spans="76:76">
      <c r="BX22438" s="2"/>
    </row>
    <row r="22439" spans="76:76">
      <c r="BX22439" s="2"/>
    </row>
    <row r="22440" spans="76:76">
      <c r="BX22440" s="2"/>
    </row>
    <row r="22441" spans="76:76">
      <c r="BX22441" s="2"/>
    </row>
    <row r="22442" spans="76:76">
      <c r="BX22442" s="2"/>
    </row>
    <row r="22443" spans="76:76">
      <c r="BX22443" s="2"/>
    </row>
    <row r="22444" spans="76:76">
      <c r="BX22444" s="2"/>
    </row>
    <row r="22445" spans="76:76">
      <c r="BX22445" s="2"/>
    </row>
    <row r="22446" spans="76:76">
      <c r="BX22446" s="2"/>
    </row>
    <row r="22447" spans="76:76">
      <c r="BX22447" s="2"/>
    </row>
    <row r="22448" spans="76:76">
      <c r="BX22448" s="2"/>
    </row>
    <row r="22449" spans="76:76">
      <c r="BX22449" s="2"/>
    </row>
    <row r="22450" spans="76:76">
      <c r="BX22450" s="2"/>
    </row>
    <row r="22451" spans="76:76">
      <c r="BX22451" s="2"/>
    </row>
    <row r="22452" spans="76:76">
      <c r="BX22452" s="2"/>
    </row>
    <row r="22453" spans="76:76">
      <c r="BX22453" s="2"/>
    </row>
    <row r="22454" spans="76:76">
      <c r="BX22454" s="2"/>
    </row>
    <row r="22455" spans="76:76">
      <c r="BX22455" s="2"/>
    </row>
    <row r="22456" spans="76:76">
      <c r="BX22456" s="2"/>
    </row>
    <row r="22457" spans="76:76">
      <c r="BX22457" s="2"/>
    </row>
    <row r="22458" spans="76:76">
      <c r="BX22458" s="2"/>
    </row>
    <row r="22459" spans="76:76">
      <c r="BX22459" s="2"/>
    </row>
    <row r="22460" spans="76:76">
      <c r="BX22460" s="2"/>
    </row>
    <row r="22461" spans="76:76">
      <c r="BX22461" s="2"/>
    </row>
    <row r="22462" spans="76:76">
      <c r="BX22462" s="2"/>
    </row>
    <row r="22463" spans="76:76">
      <c r="BX22463" s="2"/>
    </row>
    <row r="22464" spans="76:76">
      <c r="BX22464" s="2"/>
    </row>
    <row r="22465" spans="76:76">
      <c r="BX22465" s="2"/>
    </row>
    <row r="22466" spans="76:76">
      <c r="BX22466" s="2"/>
    </row>
    <row r="22467" spans="76:76">
      <c r="BX22467" s="2"/>
    </row>
    <row r="22468" spans="76:76">
      <c r="BX22468" s="2"/>
    </row>
    <row r="22469" spans="76:76">
      <c r="BX22469" s="2"/>
    </row>
    <row r="22470" spans="76:76">
      <c r="BX22470" s="2"/>
    </row>
    <row r="22471" spans="76:76">
      <c r="BX22471" s="2"/>
    </row>
    <row r="22472" spans="76:76">
      <c r="BX22472" s="2"/>
    </row>
    <row r="22473" spans="76:76">
      <c r="BX22473" s="2"/>
    </row>
    <row r="22474" spans="76:76">
      <c r="BX22474" s="2"/>
    </row>
    <row r="22475" spans="76:76">
      <c r="BX22475" s="2"/>
    </row>
    <row r="22476" spans="76:76">
      <c r="BX22476" s="2"/>
    </row>
    <row r="22477" spans="76:76">
      <c r="BX22477" s="2"/>
    </row>
    <row r="22478" spans="76:76">
      <c r="BX22478" s="2"/>
    </row>
    <row r="22479" spans="76:76">
      <c r="BX22479" s="2"/>
    </row>
    <row r="22480" spans="76:76">
      <c r="BX22480" s="2"/>
    </row>
    <row r="22481" spans="76:76">
      <c r="BX22481" s="2"/>
    </row>
    <row r="22482" spans="76:76">
      <c r="BX22482" s="2"/>
    </row>
    <row r="22483" spans="76:76">
      <c r="BX22483" s="2"/>
    </row>
    <row r="22484" spans="76:76">
      <c r="BX22484" s="2"/>
    </row>
    <row r="22485" spans="76:76">
      <c r="BX22485" s="2"/>
    </row>
    <row r="22486" spans="76:76">
      <c r="BX22486" s="2"/>
    </row>
    <row r="22487" spans="76:76">
      <c r="BX22487" s="2"/>
    </row>
    <row r="22488" spans="76:76">
      <c r="BX22488" s="2"/>
    </row>
    <row r="22489" spans="76:76">
      <c r="BX22489" s="2"/>
    </row>
    <row r="22490" spans="76:76">
      <c r="BX22490" s="2"/>
    </row>
    <row r="22491" spans="76:76">
      <c r="BX22491" s="2"/>
    </row>
    <row r="22492" spans="76:76">
      <c r="BX22492" s="2"/>
    </row>
    <row r="22493" spans="76:76">
      <c r="BX22493" s="2"/>
    </row>
    <row r="22494" spans="76:76">
      <c r="BX22494" s="2"/>
    </row>
    <row r="22495" spans="76:76">
      <c r="BX22495" s="2"/>
    </row>
    <row r="22496" spans="76:76">
      <c r="BX22496" s="2"/>
    </row>
    <row r="22497" spans="76:76">
      <c r="BX22497" s="2"/>
    </row>
    <row r="22498" spans="76:76">
      <c r="BX22498" s="2"/>
    </row>
    <row r="22499" spans="76:76">
      <c r="BX22499" s="2"/>
    </row>
    <row r="22500" spans="76:76">
      <c r="BX22500" s="2"/>
    </row>
    <row r="22501" spans="76:76">
      <c r="BX22501" s="2"/>
    </row>
    <row r="22502" spans="76:76">
      <c r="BX22502" s="2"/>
    </row>
    <row r="22503" spans="76:76">
      <c r="BX22503" s="2"/>
    </row>
    <row r="22504" spans="76:76">
      <c r="BX22504" s="2"/>
    </row>
    <row r="22505" spans="76:76">
      <c r="BX22505" s="2"/>
    </row>
    <row r="22506" spans="76:76">
      <c r="BX22506" s="2"/>
    </row>
    <row r="22507" spans="76:76">
      <c r="BX22507" s="2"/>
    </row>
    <row r="22508" spans="76:76">
      <c r="BX22508" s="2"/>
    </row>
    <row r="22509" spans="76:76">
      <c r="BX22509" s="2"/>
    </row>
    <row r="22510" spans="76:76">
      <c r="BX22510" s="2"/>
    </row>
    <row r="22511" spans="76:76">
      <c r="BX22511" s="2"/>
    </row>
    <row r="22512" spans="76:76">
      <c r="BX22512" s="2"/>
    </row>
    <row r="22513" spans="76:76">
      <c r="BX22513" s="2"/>
    </row>
    <row r="22514" spans="76:76">
      <c r="BX22514" s="2"/>
    </row>
    <row r="22515" spans="76:76">
      <c r="BX22515" s="2"/>
    </row>
    <row r="22516" spans="76:76">
      <c r="BX22516" s="2"/>
    </row>
    <row r="22517" spans="76:76">
      <c r="BX22517" s="2"/>
    </row>
    <row r="22518" spans="76:76">
      <c r="BX22518" s="2"/>
    </row>
    <row r="22519" spans="76:76">
      <c r="BX22519" s="2"/>
    </row>
    <row r="22520" spans="76:76">
      <c r="BX22520" s="2"/>
    </row>
    <row r="22521" spans="76:76">
      <c r="BX22521" s="2"/>
    </row>
    <row r="22522" spans="76:76">
      <c r="BX22522" s="2"/>
    </row>
    <row r="22523" spans="76:76">
      <c r="BX22523" s="2"/>
    </row>
    <row r="22524" spans="76:76">
      <c r="BX22524" s="2"/>
    </row>
    <row r="22525" spans="76:76">
      <c r="BX22525" s="2"/>
    </row>
    <row r="22526" spans="76:76">
      <c r="BX22526" s="2"/>
    </row>
    <row r="22527" spans="76:76">
      <c r="BX22527" s="2"/>
    </row>
    <row r="22528" spans="76:76">
      <c r="BX22528" s="2"/>
    </row>
    <row r="22529" spans="76:76">
      <c r="BX22529" s="2"/>
    </row>
    <row r="22530" spans="76:76">
      <c r="BX22530" s="2"/>
    </row>
    <row r="22531" spans="76:76">
      <c r="BX22531" s="2"/>
    </row>
    <row r="22532" spans="76:76">
      <c r="BX22532" s="2"/>
    </row>
    <row r="22533" spans="76:76">
      <c r="BX22533" s="2"/>
    </row>
    <row r="22534" spans="76:76">
      <c r="BX22534" s="2"/>
    </row>
    <row r="22535" spans="76:76">
      <c r="BX22535" s="2"/>
    </row>
    <row r="22536" spans="76:76">
      <c r="BX22536" s="2"/>
    </row>
    <row r="22537" spans="76:76">
      <c r="BX22537" s="2"/>
    </row>
    <row r="22538" spans="76:76">
      <c r="BX22538" s="2"/>
    </row>
    <row r="22539" spans="76:76">
      <c r="BX22539" s="2"/>
    </row>
    <row r="22540" spans="76:76">
      <c r="BX22540" s="2"/>
    </row>
    <row r="22541" spans="76:76">
      <c r="BX22541" s="2"/>
    </row>
    <row r="22542" spans="76:76">
      <c r="BX22542" s="2"/>
    </row>
    <row r="22543" spans="76:76">
      <c r="BX22543" s="2"/>
    </row>
    <row r="22544" spans="76:76">
      <c r="BX22544" s="2"/>
    </row>
    <row r="22545" spans="76:76">
      <c r="BX22545" s="2"/>
    </row>
    <row r="22546" spans="76:76">
      <c r="BX22546" s="2"/>
    </row>
    <row r="22547" spans="76:76">
      <c r="BX22547" s="2"/>
    </row>
    <row r="22548" spans="76:76">
      <c r="BX22548" s="2"/>
    </row>
    <row r="22549" spans="76:76">
      <c r="BX22549" s="2"/>
    </row>
    <row r="22550" spans="76:76">
      <c r="BX22550" s="2"/>
    </row>
    <row r="22551" spans="76:76">
      <c r="BX22551" s="2"/>
    </row>
    <row r="22552" spans="76:76">
      <c r="BX22552" s="2"/>
    </row>
    <row r="22553" spans="76:76">
      <c r="BX22553" s="2"/>
    </row>
    <row r="22554" spans="76:76">
      <c r="BX22554" s="2"/>
    </row>
    <row r="22555" spans="76:76">
      <c r="BX22555" s="2"/>
    </row>
    <row r="22556" spans="76:76">
      <c r="BX22556" s="2"/>
    </row>
    <row r="22557" spans="76:76">
      <c r="BX22557" s="2"/>
    </row>
    <row r="22558" spans="76:76">
      <c r="BX22558" s="2"/>
    </row>
    <row r="22559" spans="76:76">
      <c r="BX22559" s="2"/>
    </row>
    <row r="22560" spans="76:76">
      <c r="BX22560" s="2"/>
    </row>
    <row r="22561" spans="76:76">
      <c r="BX22561" s="2"/>
    </row>
    <row r="22562" spans="76:76">
      <c r="BX22562" s="2"/>
    </row>
    <row r="22563" spans="76:76">
      <c r="BX22563" s="2"/>
    </row>
    <row r="22564" spans="76:76">
      <c r="BX22564" s="2"/>
    </row>
    <row r="22565" spans="76:76">
      <c r="BX22565" s="2"/>
    </row>
    <row r="22566" spans="76:76">
      <c r="BX22566" s="2"/>
    </row>
    <row r="22567" spans="76:76">
      <c r="BX22567" s="2"/>
    </row>
    <row r="22568" spans="76:76">
      <c r="BX22568" s="2"/>
    </row>
    <row r="22569" spans="76:76">
      <c r="BX22569" s="2"/>
    </row>
    <row r="22570" spans="76:76">
      <c r="BX22570" s="2"/>
    </row>
    <row r="22571" spans="76:76">
      <c r="BX22571" s="2"/>
    </row>
    <row r="22572" spans="76:76">
      <c r="BX22572" s="2"/>
    </row>
    <row r="22573" spans="76:76">
      <c r="BX22573" s="2"/>
    </row>
    <row r="22574" spans="76:76">
      <c r="BX22574" s="2"/>
    </row>
    <row r="22575" spans="76:76">
      <c r="BX22575" s="2"/>
    </row>
    <row r="22576" spans="76:76">
      <c r="BX22576" s="2"/>
    </row>
    <row r="22577" spans="76:76">
      <c r="BX22577" s="2"/>
    </row>
    <row r="22578" spans="76:76">
      <c r="BX22578" s="2"/>
    </row>
    <row r="22579" spans="76:76">
      <c r="BX22579" s="2"/>
    </row>
    <row r="22580" spans="76:76">
      <c r="BX22580" s="2"/>
    </row>
    <row r="22581" spans="76:76">
      <c r="BX22581" s="2"/>
    </row>
    <row r="22582" spans="76:76">
      <c r="BX22582" s="2"/>
    </row>
    <row r="22583" spans="76:76">
      <c r="BX22583" s="2"/>
    </row>
    <row r="22584" spans="76:76">
      <c r="BX22584" s="2"/>
    </row>
    <row r="22585" spans="76:76">
      <c r="BX22585" s="2"/>
    </row>
    <row r="22586" spans="76:76">
      <c r="BX22586" s="2"/>
    </row>
    <row r="22587" spans="76:76">
      <c r="BX22587" s="2"/>
    </row>
    <row r="22588" spans="76:76">
      <c r="BX22588" s="2"/>
    </row>
    <row r="22589" spans="76:76">
      <c r="BX22589" s="2"/>
    </row>
    <row r="22590" spans="76:76">
      <c r="BX22590" s="2"/>
    </row>
    <row r="22591" spans="76:76">
      <c r="BX22591" s="2"/>
    </row>
    <row r="22592" spans="76:76">
      <c r="BX22592" s="2"/>
    </row>
    <row r="22593" spans="76:76">
      <c r="BX22593" s="2"/>
    </row>
    <row r="22594" spans="76:76">
      <c r="BX22594" s="2"/>
    </row>
    <row r="22595" spans="76:76">
      <c r="BX22595" s="2"/>
    </row>
    <row r="22596" spans="76:76">
      <c r="BX22596" s="2"/>
    </row>
    <row r="22597" spans="76:76">
      <c r="BX22597" s="2"/>
    </row>
    <row r="22598" spans="76:76">
      <c r="BX22598" s="2"/>
    </row>
    <row r="22599" spans="76:76">
      <c r="BX22599" s="2"/>
    </row>
    <row r="22600" spans="76:76">
      <c r="BX22600" s="2"/>
    </row>
    <row r="22601" spans="76:76">
      <c r="BX22601" s="2"/>
    </row>
    <row r="22602" spans="76:76">
      <c r="BX22602" s="2"/>
    </row>
    <row r="22603" spans="76:76">
      <c r="BX22603" s="2"/>
    </row>
    <row r="22604" spans="76:76">
      <c r="BX22604" s="2"/>
    </row>
    <row r="22605" spans="76:76">
      <c r="BX22605" s="2"/>
    </row>
    <row r="22606" spans="76:76">
      <c r="BX22606" s="2"/>
    </row>
    <row r="22607" spans="76:76">
      <c r="BX22607" s="2"/>
    </row>
    <row r="22608" spans="76:76">
      <c r="BX22608" s="2"/>
    </row>
    <row r="22609" spans="76:76">
      <c r="BX22609" s="2"/>
    </row>
    <row r="22610" spans="76:76">
      <c r="BX22610" s="2"/>
    </row>
    <row r="22611" spans="76:76">
      <c r="BX22611" s="2"/>
    </row>
    <row r="22612" spans="76:76">
      <c r="BX22612" s="2"/>
    </row>
    <row r="22613" spans="76:76">
      <c r="BX22613" s="2"/>
    </row>
    <row r="22614" spans="76:76">
      <c r="BX22614" s="2"/>
    </row>
    <row r="22615" spans="76:76">
      <c r="BX22615" s="2"/>
    </row>
    <row r="22616" spans="76:76">
      <c r="BX22616" s="2"/>
    </row>
    <row r="22617" spans="76:76">
      <c r="BX22617" s="2"/>
    </row>
    <row r="22618" spans="76:76">
      <c r="BX22618" s="2"/>
    </row>
    <row r="22619" spans="76:76">
      <c r="BX22619" s="2"/>
    </row>
    <row r="22620" spans="76:76">
      <c r="BX22620" s="2"/>
    </row>
    <row r="22621" spans="76:76">
      <c r="BX22621" s="2"/>
    </row>
    <row r="22622" spans="76:76">
      <c r="BX22622" s="2"/>
    </row>
    <row r="22623" spans="76:76">
      <c r="BX22623" s="2"/>
    </row>
    <row r="22624" spans="76:76">
      <c r="BX22624" s="2"/>
    </row>
    <row r="22625" spans="76:76">
      <c r="BX22625" s="2"/>
    </row>
    <row r="22626" spans="76:76">
      <c r="BX22626" s="2"/>
    </row>
    <row r="22627" spans="76:76">
      <c r="BX22627" s="2"/>
    </row>
    <row r="22628" spans="76:76">
      <c r="BX22628" s="2"/>
    </row>
    <row r="22629" spans="76:76">
      <c r="BX22629" s="2"/>
    </row>
    <row r="22630" spans="76:76">
      <c r="BX22630" s="2"/>
    </row>
    <row r="22631" spans="76:76">
      <c r="BX22631" s="2"/>
    </row>
    <row r="22632" spans="76:76">
      <c r="BX22632" s="2"/>
    </row>
    <row r="22633" spans="76:76">
      <c r="BX22633" s="2"/>
    </row>
    <row r="22634" spans="76:76">
      <c r="BX22634" s="2"/>
    </row>
    <row r="22635" spans="76:76">
      <c r="BX22635" s="2"/>
    </row>
    <row r="22636" spans="76:76">
      <c r="BX22636" s="2"/>
    </row>
    <row r="22637" spans="76:76">
      <c r="BX22637" s="2"/>
    </row>
    <row r="22638" spans="76:76">
      <c r="BX22638" s="2"/>
    </row>
    <row r="22639" spans="76:76">
      <c r="BX22639" s="2"/>
    </row>
    <row r="22640" spans="76:76">
      <c r="BX22640" s="2"/>
    </row>
    <row r="22641" spans="76:76">
      <c r="BX22641" s="2"/>
    </row>
    <row r="22642" spans="76:76">
      <c r="BX22642" s="2"/>
    </row>
    <row r="22643" spans="76:76">
      <c r="BX22643" s="2"/>
    </row>
    <row r="22644" spans="76:76">
      <c r="BX22644" s="2"/>
    </row>
    <row r="22645" spans="76:76">
      <c r="BX22645" s="2"/>
    </row>
    <row r="22646" spans="76:76">
      <c r="BX22646" s="2"/>
    </row>
    <row r="22647" spans="76:76">
      <c r="BX22647" s="2"/>
    </row>
    <row r="22648" spans="76:76">
      <c r="BX22648" s="2"/>
    </row>
    <row r="22649" spans="76:76">
      <c r="BX22649" s="2"/>
    </row>
    <row r="22650" spans="76:76">
      <c r="BX22650" s="2"/>
    </row>
    <row r="22651" spans="76:76">
      <c r="BX22651" s="2"/>
    </row>
    <row r="22652" spans="76:76">
      <c r="BX22652" s="2"/>
    </row>
    <row r="22653" spans="76:76">
      <c r="BX22653" s="2"/>
    </row>
    <row r="22654" spans="76:76">
      <c r="BX22654" s="2"/>
    </row>
    <row r="22655" spans="76:76">
      <c r="BX22655" s="2"/>
    </row>
    <row r="22656" spans="76:76">
      <c r="BX22656" s="2"/>
    </row>
    <row r="22657" spans="76:76">
      <c r="BX22657" s="2"/>
    </row>
    <row r="22658" spans="76:76">
      <c r="BX22658" s="2"/>
    </row>
    <row r="22659" spans="76:76">
      <c r="BX22659" s="2"/>
    </row>
    <row r="22660" spans="76:76">
      <c r="BX22660" s="2"/>
    </row>
    <row r="22661" spans="76:76">
      <c r="BX22661" s="2"/>
    </row>
    <row r="22662" spans="76:76">
      <c r="BX22662" s="2"/>
    </row>
    <row r="22663" spans="76:76">
      <c r="BX22663" s="2"/>
    </row>
    <row r="22664" spans="76:76">
      <c r="BX22664" s="2"/>
    </row>
    <row r="22665" spans="76:76">
      <c r="BX22665" s="2"/>
    </row>
    <row r="22666" spans="76:76">
      <c r="BX22666" s="2"/>
    </row>
    <row r="22667" spans="76:76">
      <c r="BX22667" s="2"/>
    </row>
    <row r="22668" spans="76:76">
      <c r="BX22668" s="2"/>
    </row>
    <row r="22669" spans="76:76">
      <c r="BX22669" s="2"/>
    </row>
    <row r="22670" spans="76:76">
      <c r="BX22670" s="2"/>
    </row>
    <row r="22671" spans="76:76">
      <c r="BX22671" s="2"/>
    </row>
    <row r="22672" spans="76:76">
      <c r="BX22672" s="2"/>
    </row>
    <row r="22673" spans="76:76">
      <c r="BX22673" s="2"/>
    </row>
    <row r="22674" spans="76:76">
      <c r="BX22674" s="2"/>
    </row>
    <row r="22675" spans="76:76">
      <c r="BX22675" s="2"/>
    </row>
    <row r="22676" spans="76:76">
      <c r="BX22676" s="2"/>
    </row>
    <row r="22677" spans="76:76">
      <c r="BX22677" s="2"/>
    </row>
    <row r="22678" spans="76:76">
      <c r="BX22678" s="2"/>
    </row>
    <row r="22679" spans="76:76">
      <c r="BX22679" s="2"/>
    </row>
    <row r="22680" spans="76:76">
      <c r="BX22680" s="2"/>
    </row>
    <row r="22681" spans="76:76">
      <c r="BX22681" s="2"/>
    </row>
    <row r="22682" spans="76:76">
      <c r="BX22682" s="2"/>
    </row>
    <row r="22683" spans="76:76">
      <c r="BX22683" s="2"/>
    </row>
    <row r="22684" spans="76:76">
      <c r="BX22684" s="2"/>
    </row>
    <row r="22685" spans="76:76">
      <c r="BX22685" s="2"/>
    </row>
    <row r="22686" spans="76:76">
      <c r="BX22686" s="2"/>
    </row>
    <row r="22687" spans="76:76">
      <c r="BX22687" s="2"/>
    </row>
    <row r="22688" spans="76:76">
      <c r="BX22688" s="2"/>
    </row>
    <row r="22689" spans="76:76">
      <c r="BX22689" s="2"/>
    </row>
    <row r="22690" spans="76:76">
      <c r="BX22690" s="2"/>
    </row>
    <row r="22691" spans="76:76">
      <c r="BX22691" s="2"/>
    </row>
    <row r="22692" spans="76:76">
      <c r="BX22692" s="2"/>
    </row>
    <row r="22693" spans="76:76">
      <c r="BX22693" s="2"/>
    </row>
    <row r="22694" spans="76:76">
      <c r="BX22694" s="2"/>
    </row>
    <row r="22695" spans="76:76">
      <c r="BX22695" s="2"/>
    </row>
    <row r="22696" spans="76:76">
      <c r="BX22696" s="2"/>
    </row>
    <row r="22697" spans="76:76">
      <c r="BX22697" s="2"/>
    </row>
    <row r="22698" spans="76:76">
      <c r="BX22698" s="2"/>
    </row>
    <row r="22699" spans="76:76">
      <c r="BX22699" s="2"/>
    </row>
    <row r="22700" spans="76:76">
      <c r="BX22700" s="2"/>
    </row>
    <row r="22701" spans="76:76">
      <c r="BX22701" s="2"/>
    </row>
    <row r="22702" spans="76:76">
      <c r="BX22702" s="2"/>
    </row>
    <row r="22703" spans="76:76">
      <c r="BX22703" s="2"/>
    </row>
    <row r="22704" spans="76:76">
      <c r="BX22704" s="2"/>
    </row>
    <row r="22705" spans="76:76">
      <c r="BX22705" s="2"/>
    </row>
    <row r="22706" spans="76:76">
      <c r="BX22706" s="2"/>
    </row>
    <row r="22707" spans="76:76">
      <c r="BX22707" s="2"/>
    </row>
    <row r="22708" spans="76:76">
      <c r="BX22708" s="2"/>
    </row>
    <row r="22709" spans="76:76">
      <c r="BX22709" s="2"/>
    </row>
    <row r="22710" spans="76:76">
      <c r="BX22710" s="2"/>
    </row>
    <row r="22711" spans="76:76">
      <c r="BX22711" s="2"/>
    </row>
    <row r="22712" spans="76:76">
      <c r="BX22712" s="2"/>
    </row>
    <row r="22713" spans="76:76">
      <c r="BX22713" s="2"/>
    </row>
    <row r="22714" spans="76:76">
      <c r="BX22714" s="2"/>
    </row>
    <row r="22715" spans="76:76">
      <c r="BX22715" s="2"/>
    </row>
    <row r="22716" spans="76:76">
      <c r="BX22716" s="2"/>
    </row>
    <row r="22717" spans="76:76">
      <c r="BX22717" s="2"/>
    </row>
    <row r="22718" spans="76:76">
      <c r="BX22718" s="2"/>
    </row>
    <row r="22719" spans="76:76">
      <c r="BX22719" s="2"/>
    </row>
    <row r="22720" spans="76:76">
      <c r="BX22720" s="2"/>
    </row>
    <row r="22721" spans="76:76">
      <c r="BX22721" s="2"/>
    </row>
    <row r="22722" spans="76:76">
      <c r="BX22722" s="2"/>
    </row>
    <row r="22723" spans="76:76">
      <c r="BX22723" s="2"/>
    </row>
    <row r="22724" spans="76:76">
      <c r="BX22724" s="2"/>
    </row>
    <row r="22725" spans="76:76">
      <c r="BX22725" s="2"/>
    </row>
    <row r="22726" spans="76:76">
      <c r="BX22726" s="2"/>
    </row>
    <row r="22727" spans="76:76">
      <c r="BX22727" s="2"/>
    </row>
    <row r="22728" spans="76:76">
      <c r="BX22728" s="2"/>
    </row>
    <row r="22729" spans="76:76">
      <c r="BX22729" s="2"/>
    </row>
    <row r="22730" spans="76:76">
      <c r="BX22730" s="2"/>
    </row>
    <row r="22731" spans="76:76">
      <c r="BX22731" s="2"/>
    </row>
    <row r="22732" spans="76:76">
      <c r="BX22732" s="2"/>
    </row>
    <row r="22733" spans="76:76">
      <c r="BX22733" s="2"/>
    </row>
    <row r="22734" spans="76:76">
      <c r="BX22734" s="2"/>
    </row>
    <row r="22735" spans="76:76">
      <c r="BX22735" s="2"/>
    </row>
    <row r="22736" spans="76:76">
      <c r="BX22736" s="2"/>
    </row>
    <row r="22737" spans="76:76">
      <c r="BX22737" s="2"/>
    </row>
    <row r="22738" spans="76:76">
      <c r="BX22738" s="2"/>
    </row>
    <row r="22739" spans="76:76">
      <c r="BX22739" s="2"/>
    </row>
    <row r="22740" spans="76:76">
      <c r="BX22740" s="2"/>
    </row>
    <row r="22741" spans="76:76">
      <c r="BX22741" s="2"/>
    </row>
    <row r="22742" spans="76:76">
      <c r="BX22742" s="2"/>
    </row>
    <row r="22743" spans="76:76">
      <c r="BX22743" s="2"/>
    </row>
    <row r="22744" spans="76:76">
      <c r="BX22744" s="2"/>
    </row>
    <row r="22745" spans="76:76">
      <c r="BX22745" s="2"/>
    </row>
    <row r="22746" spans="76:76">
      <c r="BX22746" s="2"/>
    </row>
    <row r="22747" spans="76:76">
      <c r="BX22747" s="2"/>
    </row>
    <row r="22748" spans="76:76">
      <c r="BX22748" s="2"/>
    </row>
    <row r="22749" spans="76:76">
      <c r="BX22749" s="2"/>
    </row>
    <row r="22750" spans="76:76">
      <c r="BX22750" s="2"/>
    </row>
    <row r="22751" spans="76:76">
      <c r="BX22751" s="2"/>
    </row>
    <row r="22752" spans="76:76">
      <c r="BX22752" s="2"/>
    </row>
    <row r="22753" spans="76:76">
      <c r="BX22753" s="2"/>
    </row>
    <row r="22754" spans="76:76">
      <c r="BX22754" s="2"/>
    </row>
    <row r="22755" spans="76:76">
      <c r="BX22755" s="2"/>
    </row>
    <row r="22756" spans="76:76">
      <c r="BX22756" s="2"/>
    </row>
    <row r="22757" spans="76:76">
      <c r="BX22757" s="2"/>
    </row>
    <row r="22758" spans="76:76">
      <c r="BX22758" s="2"/>
    </row>
    <row r="22759" spans="76:76">
      <c r="BX22759" s="2"/>
    </row>
    <row r="22760" spans="76:76">
      <c r="BX22760" s="2"/>
    </row>
    <row r="22761" spans="76:76">
      <c r="BX22761" s="2"/>
    </row>
    <row r="22762" spans="76:76">
      <c r="BX22762" s="2"/>
    </row>
    <row r="22763" spans="76:76">
      <c r="BX22763" s="2"/>
    </row>
    <row r="22764" spans="76:76">
      <c r="BX22764" s="2"/>
    </row>
    <row r="22765" spans="76:76">
      <c r="BX22765" s="2"/>
    </row>
    <row r="22766" spans="76:76">
      <c r="BX22766" s="2"/>
    </row>
    <row r="22767" spans="76:76">
      <c r="BX22767" s="2"/>
    </row>
    <row r="22768" spans="76:76">
      <c r="BX22768" s="2"/>
    </row>
    <row r="22769" spans="76:76">
      <c r="BX22769" s="2"/>
    </row>
    <row r="22770" spans="76:76">
      <c r="BX22770" s="2"/>
    </row>
    <row r="22771" spans="76:76">
      <c r="BX22771" s="2"/>
    </row>
    <row r="22772" spans="76:76">
      <c r="BX22772" s="2"/>
    </row>
    <row r="22773" spans="76:76">
      <c r="BX22773" s="2"/>
    </row>
    <row r="22774" spans="76:76">
      <c r="BX22774" s="2"/>
    </row>
    <row r="22775" spans="76:76">
      <c r="BX22775" s="2"/>
    </row>
    <row r="22776" spans="76:76">
      <c r="BX22776" s="2"/>
    </row>
    <row r="22777" spans="76:76">
      <c r="BX22777" s="2"/>
    </row>
    <row r="22778" spans="76:76">
      <c r="BX22778" s="2"/>
    </row>
    <row r="22779" spans="76:76">
      <c r="BX22779" s="2"/>
    </row>
    <row r="22780" spans="76:76">
      <c r="BX22780" s="2"/>
    </row>
    <row r="22781" spans="76:76">
      <c r="BX22781" s="2"/>
    </row>
    <row r="22782" spans="76:76">
      <c r="BX22782" s="2"/>
    </row>
    <row r="22783" spans="76:76">
      <c r="BX22783" s="2"/>
    </row>
    <row r="22784" spans="76:76">
      <c r="BX22784" s="2"/>
    </row>
    <row r="22785" spans="76:76">
      <c r="BX22785" s="2"/>
    </row>
    <row r="22786" spans="76:76">
      <c r="BX22786" s="2"/>
    </row>
    <row r="22787" spans="76:76">
      <c r="BX22787" s="2"/>
    </row>
    <row r="22788" spans="76:76">
      <c r="BX22788" s="2"/>
    </row>
    <row r="22789" spans="76:76">
      <c r="BX22789" s="2"/>
    </row>
    <row r="22790" spans="76:76">
      <c r="BX22790" s="2"/>
    </row>
    <row r="22791" spans="76:76">
      <c r="BX22791" s="2"/>
    </row>
    <row r="22792" spans="76:76">
      <c r="BX22792" s="2"/>
    </row>
    <row r="22793" spans="76:76">
      <c r="BX22793" s="2"/>
    </row>
    <row r="22794" spans="76:76">
      <c r="BX22794" s="2"/>
    </row>
    <row r="22795" spans="76:76">
      <c r="BX22795" s="2"/>
    </row>
    <row r="22796" spans="76:76">
      <c r="BX22796" s="2"/>
    </row>
    <row r="22797" spans="76:76">
      <c r="BX22797" s="2"/>
    </row>
    <row r="22798" spans="76:76">
      <c r="BX22798" s="2"/>
    </row>
    <row r="22799" spans="76:76">
      <c r="BX22799" s="2"/>
    </row>
    <row r="22800" spans="76:76">
      <c r="BX22800" s="2"/>
    </row>
    <row r="22801" spans="76:76">
      <c r="BX22801" s="2"/>
    </row>
    <row r="22802" spans="76:76">
      <c r="BX22802" s="2"/>
    </row>
    <row r="22803" spans="76:76">
      <c r="BX22803" s="2"/>
    </row>
    <row r="22804" spans="76:76">
      <c r="BX22804" s="2"/>
    </row>
    <row r="22805" spans="76:76">
      <c r="BX22805" s="2"/>
    </row>
    <row r="22806" spans="76:76">
      <c r="BX22806" s="2"/>
    </row>
    <row r="22807" spans="76:76">
      <c r="BX22807" s="2"/>
    </row>
    <row r="22808" spans="76:76">
      <c r="BX22808" s="2"/>
    </row>
    <row r="22809" spans="76:76">
      <c r="BX22809" s="2"/>
    </row>
    <row r="22810" spans="76:76">
      <c r="BX22810" s="2"/>
    </row>
    <row r="22811" spans="76:76">
      <c r="BX22811" s="2"/>
    </row>
    <row r="22812" spans="76:76">
      <c r="BX22812" s="2"/>
    </row>
    <row r="22813" spans="76:76">
      <c r="BX22813" s="2"/>
    </row>
    <row r="22814" spans="76:76">
      <c r="BX22814" s="2"/>
    </row>
    <row r="22815" spans="76:76">
      <c r="BX22815" s="2"/>
    </row>
    <row r="22816" spans="76:76">
      <c r="BX22816" s="2"/>
    </row>
    <row r="22817" spans="76:76">
      <c r="BX22817" s="2"/>
    </row>
    <row r="22818" spans="76:76">
      <c r="BX22818" s="2"/>
    </row>
    <row r="22819" spans="76:76">
      <c r="BX22819" s="2"/>
    </row>
    <row r="22820" spans="76:76">
      <c r="BX22820" s="2"/>
    </row>
    <row r="22821" spans="76:76">
      <c r="BX22821" s="2"/>
    </row>
    <row r="22822" spans="76:76">
      <c r="BX22822" s="2"/>
    </row>
    <row r="22823" spans="76:76">
      <c r="BX22823" s="2"/>
    </row>
    <row r="22824" spans="76:76">
      <c r="BX22824" s="2"/>
    </row>
    <row r="22825" spans="76:76">
      <c r="BX22825" s="2"/>
    </row>
    <row r="22826" spans="76:76">
      <c r="BX22826" s="2"/>
    </row>
    <row r="22827" spans="76:76">
      <c r="BX22827" s="2"/>
    </row>
    <row r="22828" spans="76:76">
      <c r="BX22828" s="2"/>
    </row>
    <row r="22829" spans="76:76">
      <c r="BX22829" s="2"/>
    </row>
    <row r="22830" spans="76:76">
      <c r="BX22830" s="2"/>
    </row>
    <row r="22831" spans="76:76">
      <c r="BX22831" s="2"/>
    </row>
    <row r="22832" spans="76:76">
      <c r="BX22832" s="2"/>
    </row>
    <row r="22833" spans="76:76">
      <c r="BX22833" s="2"/>
    </row>
    <row r="22834" spans="76:76">
      <c r="BX22834" s="2"/>
    </row>
    <row r="22835" spans="76:76">
      <c r="BX22835" s="2"/>
    </row>
    <row r="22836" spans="76:76">
      <c r="BX22836" s="2"/>
    </row>
    <row r="22837" spans="76:76">
      <c r="BX22837" s="2"/>
    </row>
    <row r="22838" spans="76:76">
      <c r="BX22838" s="2"/>
    </row>
    <row r="22839" spans="76:76">
      <c r="BX22839" s="2"/>
    </row>
    <row r="22840" spans="76:76">
      <c r="BX22840" s="2"/>
    </row>
    <row r="22841" spans="76:76">
      <c r="BX22841" s="2"/>
    </row>
    <row r="22842" spans="76:76">
      <c r="BX22842" s="2"/>
    </row>
    <row r="22843" spans="76:76">
      <c r="BX22843" s="2"/>
    </row>
    <row r="22844" spans="76:76">
      <c r="BX22844" s="2"/>
    </row>
    <row r="22845" spans="76:76">
      <c r="BX22845" s="2"/>
    </row>
    <row r="22846" spans="76:76">
      <c r="BX22846" s="2"/>
    </row>
    <row r="22847" spans="76:76">
      <c r="BX22847" s="2"/>
    </row>
    <row r="22848" spans="76:76">
      <c r="BX22848" s="2"/>
    </row>
    <row r="22849" spans="76:76">
      <c r="BX22849" s="2"/>
    </row>
    <row r="22850" spans="76:76">
      <c r="BX22850" s="2"/>
    </row>
    <row r="22851" spans="76:76">
      <c r="BX22851" s="2"/>
    </row>
    <row r="22852" spans="76:76">
      <c r="BX22852" s="2"/>
    </row>
    <row r="22853" spans="76:76">
      <c r="BX22853" s="2"/>
    </row>
    <row r="22854" spans="76:76">
      <c r="BX22854" s="2"/>
    </row>
    <row r="22855" spans="76:76">
      <c r="BX22855" s="2"/>
    </row>
    <row r="22856" spans="76:76">
      <c r="BX22856" s="2"/>
    </row>
    <row r="22857" spans="76:76">
      <c r="BX22857" s="2"/>
    </row>
    <row r="22858" spans="76:76">
      <c r="BX22858" s="2"/>
    </row>
    <row r="22859" spans="76:76">
      <c r="BX22859" s="2"/>
    </row>
    <row r="22860" spans="76:76">
      <c r="BX22860" s="2"/>
    </row>
    <row r="22861" spans="76:76">
      <c r="BX22861" s="2"/>
    </row>
    <row r="22862" spans="76:76">
      <c r="BX22862" s="2"/>
    </row>
    <row r="22863" spans="76:76">
      <c r="BX22863" s="2"/>
    </row>
    <row r="22864" spans="76:76">
      <c r="BX22864" s="2"/>
    </row>
    <row r="22865" spans="76:76">
      <c r="BX22865" s="2"/>
    </row>
    <row r="22866" spans="76:76">
      <c r="BX22866" s="2"/>
    </row>
    <row r="22867" spans="76:76">
      <c r="BX22867" s="2"/>
    </row>
    <row r="22868" spans="76:76">
      <c r="BX22868" s="2"/>
    </row>
    <row r="22869" spans="76:76">
      <c r="BX22869" s="2"/>
    </row>
    <row r="22870" spans="76:76">
      <c r="BX22870" s="2"/>
    </row>
    <row r="22871" spans="76:76">
      <c r="BX22871" s="2"/>
    </row>
    <row r="22872" spans="76:76">
      <c r="BX22872" s="2"/>
    </row>
    <row r="22873" spans="76:76">
      <c r="BX22873" s="2"/>
    </row>
    <row r="22874" spans="76:76">
      <c r="BX22874" s="2"/>
    </row>
    <row r="22875" spans="76:76">
      <c r="BX22875" s="2"/>
    </row>
    <row r="22876" spans="76:76">
      <c r="BX22876" s="2"/>
    </row>
    <row r="22877" spans="76:76">
      <c r="BX22877" s="2"/>
    </row>
    <row r="22878" spans="76:76">
      <c r="BX22878" s="2"/>
    </row>
    <row r="22879" spans="76:76">
      <c r="BX22879" s="2"/>
    </row>
    <row r="22880" spans="76:76">
      <c r="BX22880" s="2"/>
    </row>
    <row r="22881" spans="76:76">
      <c r="BX22881" s="2"/>
    </row>
    <row r="22882" spans="76:76">
      <c r="BX22882" s="2"/>
    </row>
    <row r="22883" spans="76:76">
      <c r="BX22883" s="2"/>
    </row>
    <row r="22884" spans="76:76">
      <c r="BX22884" s="2"/>
    </row>
    <row r="22885" spans="76:76">
      <c r="BX22885" s="2"/>
    </row>
    <row r="22886" spans="76:76">
      <c r="BX22886" s="2"/>
    </row>
    <row r="22887" spans="76:76">
      <c r="BX22887" s="2"/>
    </row>
    <row r="22888" spans="76:76">
      <c r="BX22888" s="2"/>
    </row>
    <row r="22889" spans="76:76">
      <c r="BX22889" s="2"/>
    </row>
    <row r="22890" spans="76:76">
      <c r="BX22890" s="2"/>
    </row>
    <row r="22891" spans="76:76">
      <c r="BX22891" s="2"/>
    </row>
    <row r="22892" spans="76:76">
      <c r="BX22892" s="2"/>
    </row>
    <row r="22893" spans="76:76">
      <c r="BX22893" s="2"/>
    </row>
    <row r="22894" spans="76:76">
      <c r="BX22894" s="2"/>
    </row>
    <row r="22895" spans="76:76">
      <c r="BX22895" s="2"/>
    </row>
    <row r="22896" spans="76:76">
      <c r="BX22896" s="2"/>
    </row>
    <row r="22897" spans="76:76">
      <c r="BX22897" s="2"/>
    </row>
    <row r="22898" spans="76:76">
      <c r="BX22898" s="2"/>
    </row>
    <row r="22899" spans="76:76">
      <c r="BX22899" s="2"/>
    </row>
    <row r="22900" spans="76:76">
      <c r="BX22900" s="2"/>
    </row>
    <row r="22901" spans="76:76">
      <c r="BX22901" s="2"/>
    </row>
    <row r="22902" spans="76:76">
      <c r="BX22902" s="2"/>
    </row>
    <row r="22903" spans="76:76">
      <c r="BX22903" s="2"/>
    </row>
    <row r="22904" spans="76:76">
      <c r="BX22904" s="2"/>
    </row>
    <row r="22905" spans="76:76">
      <c r="BX22905" s="2"/>
    </row>
    <row r="22906" spans="76:76">
      <c r="BX22906" s="2"/>
    </row>
    <row r="22907" spans="76:76">
      <c r="BX22907" s="2"/>
    </row>
    <row r="22908" spans="76:76">
      <c r="BX22908" s="2"/>
    </row>
    <row r="22909" spans="76:76">
      <c r="BX22909" s="2"/>
    </row>
    <row r="22910" spans="76:76">
      <c r="BX22910" s="2"/>
    </row>
    <row r="22911" spans="76:76">
      <c r="BX22911" s="2"/>
    </row>
    <row r="22912" spans="76:76">
      <c r="BX22912" s="2"/>
    </row>
    <row r="22913" spans="76:76">
      <c r="BX22913" s="2"/>
    </row>
    <row r="22914" spans="76:76">
      <c r="BX22914" s="2"/>
    </row>
    <row r="22915" spans="76:76">
      <c r="BX22915" s="2"/>
    </row>
    <row r="22916" spans="76:76">
      <c r="BX22916" s="2"/>
    </row>
    <row r="22917" spans="76:76">
      <c r="BX22917" s="2"/>
    </row>
    <row r="22918" spans="76:76">
      <c r="BX22918" s="2"/>
    </row>
    <row r="22919" spans="76:76">
      <c r="BX22919" s="2"/>
    </row>
    <row r="22920" spans="76:76">
      <c r="BX22920" s="2"/>
    </row>
    <row r="22921" spans="76:76">
      <c r="BX22921" s="2"/>
    </row>
    <row r="22922" spans="76:76">
      <c r="BX22922" s="2"/>
    </row>
    <row r="22923" spans="76:76">
      <c r="BX22923" s="2"/>
    </row>
    <row r="22924" spans="76:76">
      <c r="BX22924" s="2"/>
    </row>
    <row r="22925" spans="76:76">
      <c r="BX22925" s="2"/>
    </row>
    <row r="22926" spans="76:76">
      <c r="BX22926" s="2"/>
    </row>
    <row r="22927" spans="76:76">
      <c r="BX22927" s="2"/>
    </row>
    <row r="22928" spans="76:76">
      <c r="BX22928" s="2"/>
    </row>
    <row r="22929" spans="76:76">
      <c r="BX22929" s="2"/>
    </row>
    <row r="22930" spans="76:76">
      <c r="BX22930" s="2"/>
    </row>
    <row r="22931" spans="76:76">
      <c r="BX22931" s="2"/>
    </row>
    <row r="22932" spans="76:76">
      <c r="BX22932" s="2"/>
    </row>
    <row r="22933" spans="76:76">
      <c r="BX22933" s="2"/>
    </row>
    <row r="22934" spans="76:76">
      <c r="BX22934" s="2"/>
    </row>
    <row r="22935" spans="76:76">
      <c r="BX22935" s="2"/>
    </row>
    <row r="22936" spans="76:76">
      <c r="BX22936" s="2"/>
    </row>
    <row r="22937" spans="76:76">
      <c r="BX22937" s="2"/>
    </row>
    <row r="22938" spans="76:76">
      <c r="BX22938" s="2"/>
    </row>
    <row r="22939" spans="76:76">
      <c r="BX22939" s="2"/>
    </row>
    <row r="22940" spans="76:76">
      <c r="BX22940" s="2"/>
    </row>
    <row r="22941" spans="76:76">
      <c r="BX22941" s="2"/>
    </row>
    <row r="22942" spans="76:76">
      <c r="BX22942" s="2"/>
    </row>
    <row r="22943" spans="76:76">
      <c r="BX22943" s="2"/>
    </row>
    <row r="22944" spans="76:76">
      <c r="BX22944" s="2"/>
    </row>
    <row r="22945" spans="76:76">
      <c r="BX22945" s="2"/>
    </row>
    <row r="22946" spans="76:76">
      <c r="BX22946" s="2"/>
    </row>
    <row r="22947" spans="76:76">
      <c r="BX22947" s="2"/>
    </row>
    <row r="22948" spans="76:76">
      <c r="BX22948" s="2"/>
    </row>
    <row r="22949" spans="76:76">
      <c r="BX22949" s="2"/>
    </row>
    <row r="22950" spans="76:76">
      <c r="BX22950" s="2"/>
    </row>
    <row r="22951" spans="76:76">
      <c r="BX22951" s="2"/>
    </row>
    <row r="22952" spans="76:76">
      <c r="BX22952" s="2"/>
    </row>
    <row r="22953" spans="76:76">
      <c r="BX22953" s="2"/>
    </row>
    <row r="22954" spans="76:76">
      <c r="BX22954" s="2"/>
    </row>
    <row r="22955" spans="76:76">
      <c r="BX22955" s="2"/>
    </row>
    <row r="22956" spans="76:76">
      <c r="BX22956" s="2"/>
    </row>
    <row r="22957" spans="76:76">
      <c r="BX22957" s="2"/>
    </row>
    <row r="22958" spans="76:76">
      <c r="BX22958" s="2"/>
    </row>
    <row r="22959" spans="76:76">
      <c r="BX22959" s="2"/>
    </row>
    <row r="22960" spans="76:76">
      <c r="BX22960" s="2"/>
    </row>
    <row r="22961" spans="76:76">
      <c r="BX22961" s="2"/>
    </row>
    <row r="22962" spans="76:76">
      <c r="BX22962" s="2"/>
    </row>
    <row r="22963" spans="76:76">
      <c r="BX22963" s="2"/>
    </row>
    <row r="22964" spans="76:76">
      <c r="BX22964" s="2"/>
    </row>
    <row r="22965" spans="76:76">
      <c r="BX22965" s="2"/>
    </row>
    <row r="22966" spans="76:76">
      <c r="BX22966" s="2"/>
    </row>
    <row r="22967" spans="76:76">
      <c r="BX22967" s="2"/>
    </row>
    <row r="22968" spans="76:76">
      <c r="BX22968" s="2"/>
    </row>
    <row r="22969" spans="76:76">
      <c r="BX22969" s="2"/>
    </row>
    <row r="22970" spans="76:76">
      <c r="BX22970" s="2"/>
    </row>
    <row r="22971" spans="76:76">
      <c r="BX22971" s="2"/>
    </row>
    <row r="22972" spans="76:76">
      <c r="BX22972" s="2"/>
    </row>
    <row r="22973" spans="76:76">
      <c r="BX22973" s="2"/>
    </row>
    <row r="22974" spans="76:76">
      <c r="BX22974" s="2"/>
    </row>
    <row r="22975" spans="76:76">
      <c r="BX22975" s="2"/>
    </row>
    <row r="22976" spans="76:76">
      <c r="BX22976" s="2"/>
    </row>
    <row r="22977" spans="76:76">
      <c r="BX22977" s="2"/>
    </row>
    <row r="22978" spans="76:76">
      <c r="BX22978" s="2"/>
    </row>
    <row r="22979" spans="76:76">
      <c r="BX22979" s="2"/>
    </row>
    <row r="22980" spans="76:76">
      <c r="BX22980" s="2"/>
    </row>
    <row r="22981" spans="76:76">
      <c r="BX22981" s="2"/>
    </row>
    <row r="22982" spans="76:76">
      <c r="BX22982" s="2"/>
    </row>
    <row r="22983" spans="76:76">
      <c r="BX22983" s="2"/>
    </row>
    <row r="22984" spans="76:76">
      <c r="BX22984" s="2"/>
    </row>
    <row r="22985" spans="76:76">
      <c r="BX22985" s="2"/>
    </row>
    <row r="22986" spans="76:76">
      <c r="BX22986" s="2"/>
    </row>
    <row r="22987" spans="76:76">
      <c r="BX22987" s="2"/>
    </row>
    <row r="22988" spans="76:76">
      <c r="BX22988" s="2"/>
    </row>
    <row r="22989" spans="76:76">
      <c r="BX22989" s="2"/>
    </row>
    <row r="22990" spans="76:76">
      <c r="BX22990" s="2"/>
    </row>
    <row r="22991" spans="76:76">
      <c r="BX22991" s="2"/>
    </row>
    <row r="22992" spans="76:76">
      <c r="BX22992" s="2"/>
    </row>
    <row r="22993" spans="76:76">
      <c r="BX22993" s="2"/>
    </row>
    <row r="22994" spans="76:76">
      <c r="BX22994" s="2"/>
    </row>
    <row r="22995" spans="76:76">
      <c r="BX22995" s="2"/>
    </row>
    <row r="22996" spans="76:76">
      <c r="BX22996" s="2"/>
    </row>
    <row r="22997" spans="76:76">
      <c r="BX22997" s="2"/>
    </row>
    <row r="22998" spans="76:76">
      <c r="BX22998" s="2"/>
    </row>
    <row r="22999" spans="76:76">
      <c r="BX22999" s="2"/>
    </row>
    <row r="23000" spans="76:76">
      <c r="BX23000" s="2"/>
    </row>
    <row r="23001" spans="76:76">
      <c r="BX23001" s="2"/>
    </row>
    <row r="23002" spans="76:76">
      <c r="BX23002" s="2"/>
    </row>
    <row r="23003" spans="76:76">
      <c r="BX23003" s="2"/>
    </row>
    <row r="23004" spans="76:76">
      <c r="BX23004" s="2"/>
    </row>
    <row r="23005" spans="76:76">
      <c r="BX23005" s="2"/>
    </row>
    <row r="23006" spans="76:76">
      <c r="BX23006" s="2"/>
    </row>
    <row r="23007" spans="76:76">
      <c r="BX23007" s="2"/>
    </row>
    <row r="23008" spans="76:76">
      <c r="BX23008" s="2"/>
    </row>
    <row r="23009" spans="76:76">
      <c r="BX23009" s="2"/>
    </row>
    <row r="23010" spans="76:76">
      <c r="BX23010" s="2"/>
    </row>
    <row r="23011" spans="76:76">
      <c r="BX23011" s="2"/>
    </row>
    <row r="23012" spans="76:76">
      <c r="BX23012" s="2"/>
    </row>
    <row r="23013" spans="76:76">
      <c r="BX23013" s="2"/>
    </row>
    <row r="23014" spans="76:76">
      <c r="BX23014" s="2"/>
    </row>
    <row r="23015" spans="76:76">
      <c r="BX23015" s="2"/>
    </row>
    <row r="23016" spans="76:76">
      <c r="BX23016" s="2"/>
    </row>
    <row r="23017" spans="76:76">
      <c r="BX23017" s="2"/>
    </row>
    <row r="23018" spans="76:76">
      <c r="BX23018" s="2"/>
    </row>
    <row r="23019" spans="76:76">
      <c r="BX23019" s="2"/>
    </row>
    <row r="23020" spans="76:76">
      <c r="BX23020" s="2"/>
    </row>
    <row r="23021" spans="76:76">
      <c r="BX23021" s="2"/>
    </row>
    <row r="23022" spans="76:76">
      <c r="BX23022" s="2"/>
    </row>
    <row r="23023" spans="76:76">
      <c r="BX23023" s="2"/>
    </row>
    <row r="23024" spans="76:76">
      <c r="BX23024" s="2"/>
    </row>
    <row r="23025" spans="76:76">
      <c r="BX23025" s="2"/>
    </row>
    <row r="23026" spans="76:76">
      <c r="BX23026" s="2"/>
    </row>
    <row r="23027" spans="76:76">
      <c r="BX23027" s="2"/>
    </row>
    <row r="23028" spans="76:76">
      <c r="BX23028" s="2"/>
    </row>
    <row r="23029" spans="76:76">
      <c r="BX23029" s="2"/>
    </row>
    <row r="23030" spans="76:76">
      <c r="BX23030" s="2"/>
    </row>
    <row r="23031" spans="76:76">
      <c r="BX23031" s="2"/>
    </row>
    <row r="23032" spans="76:76">
      <c r="BX23032" s="2"/>
    </row>
    <row r="23033" spans="76:76">
      <c r="BX23033" s="2"/>
    </row>
    <row r="23034" spans="76:76">
      <c r="BX23034" s="2"/>
    </row>
    <row r="23035" spans="76:76">
      <c r="BX23035" s="2"/>
    </row>
    <row r="23036" spans="76:76">
      <c r="BX23036" s="2"/>
    </row>
    <row r="23037" spans="76:76">
      <c r="BX23037" s="2"/>
    </row>
    <row r="23038" spans="76:76">
      <c r="BX23038" s="2"/>
    </row>
    <row r="23039" spans="76:76">
      <c r="BX23039" s="2"/>
    </row>
    <row r="23040" spans="76:76">
      <c r="BX23040" s="2"/>
    </row>
    <row r="23041" spans="76:76">
      <c r="BX23041" s="2"/>
    </row>
    <row r="23042" spans="76:76">
      <c r="BX23042" s="2"/>
    </row>
    <row r="23043" spans="76:76">
      <c r="BX23043" s="2"/>
    </row>
    <row r="23044" spans="76:76">
      <c r="BX23044" s="2"/>
    </row>
    <row r="23045" spans="76:76">
      <c r="BX23045" s="2"/>
    </row>
    <row r="23046" spans="76:76">
      <c r="BX23046" s="2"/>
    </row>
    <row r="23047" spans="76:76">
      <c r="BX23047" s="2"/>
    </row>
    <row r="23048" spans="76:76">
      <c r="BX23048" s="2"/>
    </row>
    <row r="23049" spans="76:76">
      <c r="BX23049" s="2"/>
    </row>
    <row r="23050" spans="76:76">
      <c r="BX23050" s="2"/>
    </row>
    <row r="23051" spans="76:76">
      <c r="BX23051" s="2"/>
    </row>
    <row r="23052" spans="76:76">
      <c r="BX23052" s="2"/>
    </row>
    <row r="23053" spans="76:76">
      <c r="BX23053" s="2"/>
    </row>
    <row r="23054" spans="76:76">
      <c r="BX23054" s="2"/>
    </row>
    <row r="23055" spans="76:76">
      <c r="BX23055" s="2"/>
    </row>
    <row r="23056" spans="76:76">
      <c r="BX23056" s="2"/>
    </row>
    <row r="23057" spans="76:76">
      <c r="BX23057" s="2"/>
    </row>
    <row r="23058" spans="76:76">
      <c r="BX23058" s="2"/>
    </row>
    <row r="23059" spans="76:76">
      <c r="BX23059" s="2"/>
    </row>
    <row r="23060" spans="76:76">
      <c r="BX23060" s="2"/>
    </row>
    <row r="23061" spans="76:76">
      <c r="BX23061" s="2"/>
    </row>
    <row r="23062" spans="76:76">
      <c r="BX23062" s="2"/>
    </row>
    <row r="23063" spans="76:76">
      <c r="BX23063" s="2"/>
    </row>
    <row r="23064" spans="76:76">
      <c r="BX23064" s="2"/>
    </row>
    <row r="23065" spans="76:76">
      <c r="BX23065" s="2"/>
    </row>
    <row r="23066" spans="76:76">
      <c r="BX23066" s="2"/>
    </row>
    <row r="23067" spans="76:76">
      <c r="BX23067" s="2"/>
    </row>
    <row r="23068" spans="76:76">
      <c r="BX23068" s="2"/>
    </row>
    <row r="23069" spans="76:76">
      <c r="BX23069" s="2"/>
    </row>
    <row r="23070" spans="76:76">
      <c r="BX23070" s="2"/>
    </row>
    <row r="23071" spans="76:76">
      <c r="BX23071" s="2"/>
    </row>
    <row r="23072" spans="76:76">
      <c r="BX23072" s="2"/>
    </row>
    <row r="23073" spans="76:76">
      <c r="BX23073" s="2"/>
    </row>
    <row r="23074" spans="76:76">
      <c r="BX23074" s="2"/>
    </row>
    <row r="23075" spans="76:76">
      <c r="BX23075" s="2"/>
    </row>
    <row r="23076" spans="76:76">
      <c r="BX23076" s="2"/>
    </row>
    <row r="23077" spans="76:76">
      <c r="BX23077" s="2"/>
    </row>
    <row r="23078" spans="76:76">
      <c r="BX23078" s="2"/>
    </row>
    <row r="23079" spans="76:76">
      <c r="BX23079" s="2"/>
    </row>
    <row r="23080" spans="76:76">
      <c r="BX23080" s="2"/>
    </row>
    <row r="23081" spans="76:76">
      <c r="BX23081" s="2"/>
    </row>
    <row r="23082" spans="76:76">
      <c r="BX23082" s="2"/>
    </row>
    <row r="23083" spans="76:76">
      <c r="BX23083" s="2"/>
    </row>
    <row r="23084" spans="76:76">
      <c r="BX23084" s="2"/>
    </row>
    <row r="23085" spans="76:76">
      <c r="BX23085" s="2"/>
    </row>
    <row r="23086" spans="76:76">
      <c r="BX23086" s="2"/>
    </row>
    <row r="23087" spans="76:76">
      <c r="BX23087" s="2"/>
    </row>
    <row r="23088" spans="76:76">
      <c r="BX23088" s="2"/>
    </row>
    <row r="23089" spans="76:76">
      <c r="BX23089" s="2"/>
    </row>
    <row r="23090" spans="76:76">
      <c r="BX23090" s="2"/>
    </row>
    <row r="23091" spans="76:76">
      <c r="BX23091" s="2"/>
    </row>
    <row r="23092" spans="76:76">
      <c r="BX23092" s="2"/>
    </row>
    <row r="23093" spans="76:76">
      <c r="BX23093" s="2"/>
    </row>
    <row r="23094" spans="76:76">
      <c r="BX23094" s="2"/>
    </row>
    <row r="23095" spans="76:76">
      <c r="BX23095" s="2"/>
    </row>
    <row r="23096" spans="76:76">
      <c r="BX23096" s="2"/>
    </row>
    <row r="23097" spans="76:76">
      <c r="BX23097" s="2"/>
    </row>
    <row r="23098" spans="76:76">
      <c r="BX23098" s="2"/>
    </row>
    <row r="23099" spans="76:76">
      <c r="BX23099" s="2"/>
    </row>
    <row r="23100" spans="76:76">
      <c r="BX23100" s="2"/>
    </row>
    <row r="23101" spans="76:76">
      <c r="BX23101" s="2"/>
    </row>
    <row r="23102" spans="76:76">
      <c r="BX23102" s="2"/>
    </row>
    <row r="23103" spans="76:76">
      <c r="BX23103" s="2"/>
    </row>
    <row r="23104" spans="76:76">
      <c r="BX23104" s="2"/>
    </row>
    <row r="23105" spans="76:76">
      <c r="BX23105" s="2"/>
    </row>
    <row r="23106" spans="76:76">
      <c r="BX23106" s="2"/>
    </row>
    <row r="23107" spans="76:76">
      <c r="BX23107" s="2"/>
    </row>
    <row r="23108" spans="76:76">
      <c r="BX23108" s="2"/>
    </row>
    <row r="23109" spans="76:76">
      <c r="BX23109" s="2"/>
    </row>
    <row r="23110" spans="76:76">
      <c r="BX23110" s="2"/>
    </row>
    <row r="23111" spans="76:76">
      <c r="BX23111" s="2"/>
    </row>
    <row r="23112" spans="76:76">
      <c r="BX23112" s="2"/>
    </row>
    <row r="23113" spans="76:76">
      <c r="BX23113" s="2"/>
    </row>
    <row r="23114" spans="76:76">
      <c r="BX23114" s="2"/>
    </row>
    <row r="23115" spans="76:76">
      <c r="BX23115" s="2"/>
    </row>
    <row r="23116" spans="76:76">
      <c r="BX23116" s="2"/>
    </row>
    <row r="23117" spans="76:76">
      <c r="BX23117" s="2"/>
    </row>
    <row r="23118" spans="76:76">
      <c r="BX23118" s="2"/>
    </row>
    <row r="23119" spans="76:76">
      <c r="BX23119" s="2"/>
    </row>
    <row r="23120" spans="76:76">
      <c r="BX23120" s="2"/>
    </row>
    <row r="23121" spans="76:76">
      <c r="BX23121" s="2"/>
    </row>
    <row r="23122" spans="76:76">
      <c r="BX23122" s="2"/>
    </row>
    <row r="23123" spans="76:76">
      <c r="BX23123" s="2"/>
    </row>
    <row r="23124" spans="76:76">
      <c r="BX23124" s="2"/>
    </row>
    <row r="23125" spans="76:76">
      <c r="BX23125" s="2"/>
    </row>
    <row r="23126" spans="76:76">
      <c r="BX23126" s="2"/>
    </row>
    <row r="23127" spans="76:76">
      <c r="BX23127" s="2"/>
    </row>
    <row r="23128" spans="76:76">
      <c r="BX23128" s="2"/>
    </row>
    <row r="23129" spans="76:76">
      <c r="BX23129" s="2"/>
    </row>
    <row r="23130" spans="76:76">
      <c r="BX23130" s="2"/>
    </row>
    <row r="23131" spans="76:76">
      <c r="BX23131" s="2"/>
    </row>
    <row r="23132" spans="76:76">
      <c r="BX23132" s="2"/>
    </row>
    <row r="23133" spans="76:76">
      <c r="BX23133" s="2"/>
    </row>
    <row r="23134" spans="76:76">
      <c r="BX23134" s="2"/>
    </row>
    <row r="23135" spans="76:76">
      <c r="BX23135" s="2"/>
    </row>
    <row r="23136" spans="76:76">
      <c r="BX23136" s="2"/>
    </row>
    <row r="23137" spans="76:76">
      <c r="BX23137" s="2"/>
    </row>
    <row r="23138" spans="76:76">
      <c r="BX23138" s="2"/>
    </row>
    <row r="23139" spans="76:76">
      <c r="BX23139" s="2"/>
    </row>
    <row r="23140" spans="76:76">
      <c r="BX23140" s="2"/>
    </row>
    <row r="23141" spans="76:76">
      <c r="BX23141" s="2"/>
    </row>
    <row r="23142" spans="76:76">
      <c r="BX23142" s="2"/>
    </row>
    <row r="23143" spans="76:76">
      <c r="BX23143" s="2"/>
    </row>
    <row r="23144" spans="76:76">
      <c r="BX23144" s="2"/>
    </row>
    <row r="23145" spans="76:76">
      <c r="BX23145" s="2"/>
    </row>
    <row r="23146" spans="76:76">
      <c r="BX23146" s="2"/>
    </row>
    <row r="23147" spans="76:76">
      <c r="BX23147" s="2"/>
    </row>
    <row r="23148" spans="76:76">
      <c r="BX23148" s="2"/>
    </row>
    <row r="23149" spans="76:76">
      <c r="BX23149" s="2"/>
    </row>
    <row r="23150" spans="76:76">
      <c r="BX23150" s="2"/>
    </row>
    <row r="23151" spans="76:76">
      <c r="BX23151" s="2"/>
    </row>
    <row r="23152" spans="76:76">
      <c r="BX23152" s="2"/>
    </row>
    <row r="23153" spans="76:76">
      <c r="BX23153" s="2"/>
    </row>
    <row r="23154" spans="76:76">
      <c r="BX23154" s="2"/>
    </row>
    <row r="23155" spans="76:76">
      <c r="BX23155" s="2"/>
    </row>
    <row r="23156" spans="76:76">
      <c r="BX23156" s="2"/>
    </row>
    <row r="23157" spans="76:76">
      <c r="BX23157" s="2"/>
    </row>
    <row r="23158" spans="76:76">
      <c r="BX23158" s="2"/>
    </row>
    <row r="23159" spans="76:76">
      <c r="BX23159" s="2"/>
    </row>
    <row r="23160" spans="76:76">
      <c r="BX23160" s="2"/>
    </row>
    <row r="23161" spans="76:76">
      <c r="BX23161" s="2"/>
    </row>
    <row r="23162" spans="76:76">
      <c r="BX23162" s="2"/>
    </row>
    <row r="23163" spans="76:76">
      <c r="BX23163" s="2"/>
    </row>
    <row r="23164" spans="76:76">
      <c r="BX23164" s="2"/>
    </row>
    <row r="23165" spans="76:76">
      <c r="BX23165" s="2"/>
    </row>
    <row r="23166" spans="76:76">
      <c r="BX23166" s="2"/>
    </row>
    <row r="23167" spans="76:76">
      <c r="BX23167" s="2"/>
    </row>
    <row r="23168" spans="76:76">
      <c r="BX23168" s="2"/>
    </row>
    <row r="23169" spans="76:76">
      <c r="BX23169" s="2"/>
    </row>
    <row r="23170" spans="76:76">
      <c r="BX23170" s="2"/>
    </row>
    <row r="23171" spans="76:76">
      <c r="BX23171" s="2"/>
    </row>
    <row r="23172" spans="76:76">
      <c r="BX23172" s="2"/>
    </row>
    <row r="23173" spans="76:76">
      <c r="BX23173" s="2"/>
    </row>
    <row r="23174" spans="76:76">
      <c r="BX23174" s="2"/>
    </row>
    <row r="23175" spans="76:76">
      <c r="BX23175" s="2"/>
    </row>
    <row r="23176" spans="76:76">
      <c r="BX23176" s="2"/>
    </row>
    <row r="23177" spans="76:76">
      <c r="BX23177" s="2"/>
    </row>
    <row r="23178" spans="76:76">
      <c r="BX23178" s="2"/>
    </row>
    <row r="23179" spans="76:76">
      <c r="BX23179" s="2"/>
    </row>
    <row r="23180" spans="76:76">
      <c r="BX23180" s="2"/>
    </row>
    <row r="23181" spans="76:76">
      <c r="BX23181" s="2"/>
    </row>
    <row r="23182" spans="76:76">
      <c r="BX23182" s="2"/>
    </row>
    <row r="23183" spans="76:76">
      <c r="BX23183" s="2"/>
    </row>
    <row r="23184" spans="76:76">
      <c r="BX23184" s="2"/>
    </row>
    <row r="23185" spans="76:76">
      <c r="BX23185" s="2"/>
    </row>
    <row r="23186" spans="76:76">
      <c r="BX23186" s="2"/>
    </row>
    <row r="23187" spans="76:76">
      <c r="BX23187" s="2"/>
    </row>
    <row r="23188" spans="76:76">
      <c r="BX23188" s="2"/>
    </row>
    <row r="23189" spans="76:76">
      <c r="BX23189" s="2"/>
    </row>
    <row r="23190" spans="76:76">
      <c r="BX23190" s="2"/>
    </row>
    <row r="23191" spans="76:76">
      <c r="BX23191" s="2"/>
    </row>
    <row r="23192" spans="76:76">
      <c r="BX23192" s="2"/>
    </row>
    <row r="23193" spans="76:76">
      <c r="BX23193" s="2"/>
    </row>
    <row r="23194" spans="76:76">
      <c r="BX23194" s="2"/>
    </row>
    <row r="23195" spans="76:76">
      <c r="BX23195" s="2"/>
    </row>
    <row r="23196" spans="76:76">
      <c r="BX23196" s="2"/>
    </row>
    <row r="23197" spans="76:76">
      <c r="BX23197" s="2"/>
    </row>
    <row r="23198" spans="76:76">
      <c r="BX23198" s="2"/>
    </row>
    <row r="23199" spans="76:76">
      <c r="BX23199" s="2"/>
    </row>
    <row r="23200" spans="76:76">
      <c r="BX23200" s="2"/>
    </row>
    <row r="23201" spans="76:76">
      <c r="BX23201" s="2"/>
    </row>
    <row r="23202" spans="76:76">
      <c r="BX23202" s="2"/>
    </row>
    <row r="23203" spans="76:76">
      <c r="BX23203" s="2"/>
    </row>
    <row r="23204" spans="76:76">
      <c r="BX23204" s="2"/>
    </row>
    <row r="23205" spans="76:76">
      <c r="BX23205" s="2"/>
    </row>
    <row r="23206" spans="76:76">
      <c r="BX23206" s="2"/>
    </row>
    <row r="23207" spans="76:76">
      <c r="BX23207" s="2"/>
    </row>
    <row r="23208" spans="76:76">
      <c r="BX23208" s="2"/>
    </row>
    <row r="23209" spans="76:76">
      <c r="BX23209" s="2"/>
    </row>
    <row r="23210" spans="76:76">
      <c r="BX23210" s="2"/>
    </row>
    <row r="23211" spans="76:76">
      <c r="BX23211" s="2"/>
    </row>
    <row r="23212" spans="76:76">
      <c r="BX23212" s="2"/>
    </row>
    <row r="23213" spans="76:76">
      <c r="BX23213" s="2"/>
    </row>
    <row r="23214" spans="76:76">
      <c r="BX23214" s="2"/>
    </row>
    <row r="23215" spans="76:76">
      <c r="BX23215" s="2"/>
    </row>
    <row r="23216" spans="76:76">
      <c r="BX23216" s="2"/>
    </row>
    <row r="23217" spans="76:76">
      <c r="BX23217" s="2"/>
    </row>
    <row r="23218" spans="76:76">
      <c r="BX23218" s="2"/>
    </row>
    <row r="23219" spans="76:76">
      <c r="BX23219" s="2"/>
    </row>
    <row r="23220" spans="76:76">
      <c r="BX23220" s="2"/>
    </row>
    <row r="23221" spans="76:76">
      <c r="BX23221" s="2"/>
    </row>
    <row r="23222" spans="76:76">
      <c r="BX23222" s="2"/>
    </row>
    <row r="23223" spans="76:76">
      <c r="BX23223" s="2"/>
    </row>
    <row r="23224" spans="76:76">
      <c r="BX23224" s="2"/>
    </row>
    <row r="23225" spans="76:76">
      <c r="BX23225" s="2"/>
    </row>
    <row r="23226" spans="76:76">
      <c r="BX23226" s="2"/>
    </row>
    <row r="23227" spans="76:76">
      <c r="BX23227" s="2"/>
    </row>
    <row r="23228" spans="76:76">
      <c r="BX23228" s="2"/>
    </row>
    <row r="23229" spans="76:76">
      <c r="BX23229" s="2"/>
    </row>
    <row r="23230" spans="76:76">
      <c r="BX23230" s="2"/>
    </row>
    <row r="23231" spans="76:76">
      <c r="BX23231" s="2"/>
    </row>
    <row r="23232" spans="76:76">
      <c r="BX23232" s="2"/>
    </row>
    <row r="23233" spans="76:76">
      <c r="BX23233" s="2"/>
    </row>
    <row r="23234" spans="76:76">
      <c r="BX23234" s="2"/>
    </row>
    <row r="23235" spans="76:76">
      <c r="BX23235" s="2"/>
    </row>
    <row r="23236" spans="76:76">
      <c r="BX23236" s="2"/>
    </row>
    <row r="23237" spans="76:76">
      <c r="BX23237" s="2"/>
    </row>
    <row r="23238" spans="76:76">
      <c r="BX23238" s="2"/>
    </row>
    <row r="23239" spans="76:76">
      <c r="BX23239" s="2"/>
    </row>
    <row r="23240" spans="76:76">
      <c r="BX23240" s="2"/>
    </row>
    <row r="23241" spans="76:76">
      <c r="BX23241" s="2"/>
    </row>
    <row r="23242" spans="76:76">
      <c r="BX23242" s="2"/>
    </row>
    <row r="23243" spans="76:76">
      <c r="BX23243" s="2"/>
    </row>
    <row r="23244" spans="76:76">
      <c r="BX23244" s="2"/>
    </row>
    <row r="23245" spans="76:76">
      <c r="BX23245" s="2"/>
    </row>
    <row r="23246" spans="76:76">
      <c r="BX23246" s="2"/>
    </row>
    <row r="23247" spans="76:76">
      <c r="BX23247" s="2"/>
    </row>
    <row r="23248" spans="76:76">
      <c r="BX23248" s="2"/>
    </row>
    <row r="23249" spans="76:76">
      <c r="BX23249" s="2"/>
    </row>
    <row r="23250" spans="76:76">
      <c r="BX23250" s="2"/>
    </row>
    <row r="23251" spans="76:76">
      <c r="BX23251" s="2"/>
    </row>
    <row r="23252" spans="76:76">
      <c r="BX23252" s="2"/>
    </row>
    <row r="23253" spans="76:76">
      <c r="BX23253" s="2"/>
    </row>
    <row r="23254" spans="76:76">
      <c r="BX23254" s="2"/>
    </row>
    <row r="23255" spans="76:76">
      <c r="BX23255" s="2"/>
    </row>
    <row r="23256" spans="76:76">
      <c r="BX23256" s="2"/>
    </row>
    <row r="23257" spans="76:76">
      <c r="BX23257" s="2"/>
    </row>
    <row r="23258" spans="76:76">
      <c r="BX23258" s="2"/>
    </row>
    <row r="23259" spans="76:76">
      <c r="BX23259" s="2"/>
    </row>
    <row r="23260" spans="76:76">
      <c r="BX23260" s="2"/>
    </row>
    <row r="23261" spans="76:76">
      <c r="BX23261" s="2"/>
    </row>
    <row r="23262" spans="76:76">
      <c r="BX23262" s="2"/>
    </row>
    <row r="23263" spans="76:76">
      <c r="BX23263" s="2"/>
    </row>
    <row r="23264" spans="76:76">
      <c r="BX23264" s="2"/>
    </row>
    <row r="23265" spans="76:76">
      <c r="BX23265" s="2"/>
    </row>
    <row r="23266" spans="76:76">
      <c r="BX23266" s="2"/>
    </row>
    <row r="23267" spans="76:76">
      <c r="BX23267" s="2"/>
    </row>
    <row r="23268" spans="76:76">
      <c r="BX23268" s="2"/>
    </row>
    <row r="23269" spans="76:76">
      <c r="BX23269" s="2"/>
    </row>
    <row r="23270" spans="76:76">
      <c r="BX23270" s="2"/>
    </row>
    <row r="23271" spans="76:76">
      <c r="BX23271" s="2"/>
    </row>
    <row r="23272" spans="76:76">
      <c r="BX23272" s="2"/>
    </row>
    <row r="23273" spans="76:76">
      <c r="BX23273" s="2"/>
    </row>
    <row r="23274" spans="76:76">
      <c r="BX23274" s="2"/>
    </row>
    <row r="23275" spans="76:76">
      <c r="BX23275" s="2"/>
    </row>
    <row r="23276" spans="76:76">
      <c r="BX23276" s="2"/>
    </row>
    <row r="23277" spans="76:76">
      <c r="BX23277" s="2"/>
    </row>
    <row r="23278" spans="76:76">
      <c r="BX23278" s="2"/>
    </row>
    <row r="23279" spans="76:76">
      <c r="BX23279" s="2"/>
    </row>
    <row r="23280" spans="76:76">
      <c r="BX23280" s="2"/>
    </row>
    <row r="23281" spans="76:76">
      <c r="BX23281" s="2"/>
    </row>
    <row r="23282" spans="76:76">
      <c r="BX23282" s="2"/>
    </row>
    <row r="23283" spans="76:76">
      <c r="BX23283" s="2"/>
    </row>
    <row r="23284" spans="76:76">
      <c r="BX23284" s="2"/>
    </row>
    <row r="23285" spans="76:76">
      <c r="BX23285" s="2"/>
    </row>
    <row r="23286" spans="76:76">
      <c r="BX23286" s="2"/>
    </row>
    <row r="23287" spans="76:76">
      <c r="BX23287" s="2"/>
    </row>
    <row r="23288" spans="76:76">
      <c r="BX23288" s="2"/>
    </row>
    <row r="23289" spans="76:76">
      <c r="BX23289" s="2"/>
    </row>
    <row r="23290" spans="76:76">
      <c r="BX23290" s="2"/>
    </row>
    <row r="23291" spans="76:76">
      <c r="BX23291" s="2"/>
    </row>
    <row r="23292" spans="76:76">
      <c r="BX23292" s="2"/>
    </row>
    <row r="23293" spans="76:76">
      <c r="BX23293" s="2"/>
    </row>
    <row r="23294" spans="76:76">
      <c r="BX23294" s="2"/>
    </row>
    <row r="23295" spans="76:76">
      <c r="BX23295" s="2"/>
    </row>
    <row r="23296" spans="76:76">
      <c r="BX23296" s="2"/>
    </row>
    <row r="23297" spans="76:76">
      <c r="BX23297" s="2"/>
    </row>
    <row r="23298" spans="76:76">
      <c r="BX23298" s="2"/>
    </row>
    <row r="23299" spans="76:76">
      <c r="BX23299" s="2"/>
    </row>
    <row r="23300" spans="76:76">
      <c r="BX23300" s="2"/>
    </row>
    <row r="23301" spans="76:76">
      <c r="BX23301" s="2"/>
    </row>
    <row r="23302" spans="76:76">
      <c r="BX23302" s="2"/>
    </row>
    <row r="23303" spans="76:76">
      <c r="BX23303" s="2"/>
    </row>
    <row r="23304" spans="76:76">
      <c r="BX23304" s="2"/>
    </row>
    <row r="23305" spans="76:76">
      <c r="BX23305" s="2"/>
    </row>
    <row r="23306" spans="76:76">
      <c r="BX23306" s="2"/>
    </row>
    <row r="23307" spans="76:76">
      <c r="BX23307" s="2"/>
    </row>
    <row r="23308" spans="76:76">
      <c r="BX23308" s="2"/>
    </row>
    <row r="23309" spans="76:76">
      <c r="BX23309" s="2"/>
    </row>
    <row r="23310" spans="76:76">
      <c r="BX23310" s="2"/>
    </row>
    <row r="23311" spans="76:76">
      <c r="BX23311" s="2"/>
    </row>
    <row r="23312" spans="76:76">
      <c r="BX23312" s="2"/>
    </row>
    <row r="23313" spans="76:76">
      <c r="BX23313" s="2"/>
    </row>
    <row r="23314" spans="76:76">
      <c r="BX23314" s="2"/>
    </row>
    <row r="23315" spans="76:76">
      <c r="BX23315" s="2"/>
    </row>
    <row r="23316" spans="76:76">
      <c r="BX23316" s="2"/>
    </row>
    <row r="23317" spans="76:76">
      <c r="BX23317" s="2"/>
    </row>
    <row r="23318" spans="76:76">
      <c r="BX23318" s="2"/>
    </row>
    <row r="23319" spans="76:76">
      <c r="BX23319" s="2"/>
    </row>
    <row r="23320" spans="76:76">
      <c r="BX23320" s="2"/>
    </row>
    <row r="23321" spans="76:76">
      <c r="BX23321" s="2"/>
    </row>
    <row r="23322" spans="76:76">
      <c r="BX23322" s="2"/>
    </row>
    <row r="23323" spans="76:76">
      <c r="BX23323" s="2"/>
    </row>
    <row r="23324" spans="76:76">
      <c r="BX23324" s="2"/>
    </row>
    <row r="23325" spans="76:76">
      <c r="BX23325" s="2"/>
    </row>
    <row r="23326" spans="76:76">
      <c r="BX23326" s="2"/>
    </row>
    <row r="23327" spans="76:76">
      <c r="BX23327" s="2"/>
    </row>
    <row r="23328" spans="76:76">
      <c r="BX23328" s="2"/>
    </row>
    <row r="23329" spans="76:76">
      <c r="BX23329" s="2"/>
    </row>
    <row r="23330" spans="76:76">
      <c r="BX23330" s="2"/>
    </row>
    <row r="23331" spans="76:76">
      <c r="BX23331" s="2"/>
    </row>
    <row r="23332" spans="76:76">
      <c r="BX23332" s="2"/>
    </row>
    <row r="23333" spans="76:76">
      <c r="BX23333" s="2"/>
    </row>
    <row r="23334" spans="76:76">
      <c r="BX23334" s="2"/>
    </row>
    <row r="23335" spans="76:76">
      <c r="BX23335" s="2"/>
    </row>
    <row r="23336" spans="76:76">
      <c r="BX23336" s="2"/>
    </row>
    <row r="23337" spans="76:76">
      <c r="BX23337" s="2"/>
    </row>
    <row r="23338" spans="76:76">
      <c r="BX23338" s="2"/>
    </row>
    <row r="23339" spans="76:76">
      <c r="BX23339" s="2"/>
    </row>
    <row r="23340" spans="76:76">
      <c r="BX23340" s="2"/>
    </row>
    <row r="23341" spans="76:76">
      <c r="BX23341" s="2"/>
    </row>
    <row r="23342" spans="76:76">
      <c r="BX23342" s="2"/>
    </row>
    <row r="23343" spans="76:76">
      <c r="BX23343" s="2"/>
    </row>
    <row r="23344" spans="76:76">
      <c r="BX23344" s="2"/>
    </row>
    <row r="23345" spans="76:76">
      <c r="BX23345" s="2"/>
    </row>
    <row r="23346" spans="76:76">
      <c r="BX23346" s="2"/>
    </row>
    <row r="23347" spans="76:76">
      <c r="BX23347" s="2"/>
    </row>
    <row r="23348" spans="76:76">
      <c r="BX23348" s="2"/>
    </row>
    <row r="23349" spans="76:76">
      <c r="BX23349" s="2"/>
    </row>
    <row r="23350" spans="76:76">
      <c r="BX23350" s="2"/>
    </row>
    <row r="23351" spans="76:76">
      <c r="BX23351" s="2"/>
    </row>
    <row r="23352" spans="76:76">
      <c r="BX23352" s="2"/>
    </row>
    <row r="23353" spans="76:76">
      <c r="BX23353" s="2"/>
    </row>
    <row r="23354" spans="76:76">
      <c r="BX23354" s="2"/>
    </row>
    <row r="23355" spans="76:76">
      <c r="BX23355" s="2"/>
    </row>
    <row r="23356" spans="76:76">
      <c r="BX23356" s="2"/>
    </row>
    <row r="23357" spans="76:76">
      <c r="BX23357" s="2"/>
    </row>
    <row r="23358" spans="76:76">
      <c r="BX23358" s="2"/>
    </row>
    <row r="23359" spans="76:76">
      <c r="BX23359" s="2"/>
    </row>
    <row r="23360" spans="76:76">
      <c r="BX23360" s="2"/>
    </row>
    <row r="23361" spans="76:76">
      <c r="BX23361" s="2"/>
    </row>
    <row r="23362" spans="76:76">
      <c r="BX23362" s="2"/>
    </row>
    <row r="23363" spans="76:76">
      <c r="BX23363" s="2"/>
    </row>
    <row r="23364" spans="76:76">
      <c r="BX23364" s="2"/>
    </row>
    <row r="23365" spans="76:76">
      <c r="BX23365" s="2"/>
    </row>
    <row r="23366" spans="76:76">
      <c r="BX23366" s="2"/>
    </row>
    <row r="23367" spans="76:76">
      <c r="BX23367" s="2"/>
    </row>
    <row r="23368" spans="76:76">
      <c r="BX23368" s="2"/>
    </row>
    <row r="23369" spans="76:76">
      <c r="BX23369" s="2"/>
    </row>
    <row r="23370" spans="76:76">
      <c r="BX23370" s="2"/>
    </row>
    <row r="23371" spans="76:76">
      <c r="BX23371" s="2"/>
    </row>
    <row r="23372" spans="76:76">
      <c r="BX23372" s="2"/>
    </row>
    <row r="23373" spans="76:76">
      <c r="BX23373" s="2"/>
    </row>
    <row r="23374" spans="76:76">
      <c r="BX23374" s="2"/>
    </row>
    <row r="23375" spans="76:76">
      <c r="BX23375" s="2"/>
    </row>
    <row r="23376" spans="76:76">
      <c r="BX23376" s="2"/>
    </row>
    <row r="23377" spans="76:76">
      <c r="BX23377" s="2"/>
    </row>
    <row r="23378" spans="76:76">
      <c r="BX23378" s="2"/>
    </row>
    <row r="23379" spans="76:76">
      <c r="BX23379" s="2"/>
    </row>
    <row r="23380" spans="76:76">
      <c r="BX23380" s="2"/>
    </row>
    <row r="23381" spans="76:76">
      <c r="BX23381" s="2"/>
    </row>
    <row r="23382" spans="76:76">
      <c r="BX23382" s="2"/>
    </row>
    <row r="23383" spans="76:76">
      <c r="BX23383" s="2"/>
    </row>
    <row r="23384" spans="76:76">
      <c r="BX23384" s="2"/>
    </row>
    <row r="23385" spans="76:76">
      <c r="BX23385" s="2"/>
    </row>
    <row r="23386" spans="76:76">
      <c r="BX23386" s="2"/>
    </row>
    <row r="23387" spans="76:76">
      <c r="BX23387" s="2"/>
    </row>
    <row r="23388" spans="76:76">
      <c r="BX23388" s="2"/>
    </row>
    <row r="23389" spans="76:76">
      <c r="BX23389" s="2"/>
    </row>
    <row r="23390" spans="76:76">
      <c r="BX23390" s="2"/>
    </row>
    <row r="23391" spans="76:76">
      <c r="BX23391" s="2"/>
    </row>
    <row r="23392" spans="76:76">
      <c r="BX23392" s="2"/>
    </row>
    <row r="23393" spans="76:76">
      <c r="BX23393" s="2"/>
    </row>
    <row r="23394" spans="76:76">
      <c r="BX23394" s="2"/>
    </row>
    <row r="23395" spans="76:76">
      <c r="BX23395" s="2"/>
    </row>
    <row r="23396" spans="76:76">
      <c r="BX23396" s="2"/>
    </row>
    <row r="23397" spans="76:76">
      <c r="BX23397" s="2"/>
    </row>
    <row r="23398" spans="76:76">
      <c r="BX23398" s="2"/>
    </row>
    <row r="23399" spans="76:76">
      <c r="BX23399" s="2"/>
    </row>
    <row r="23400" spans="76:76">
      <c r="BX23400" s="2"/>
    </row>
    <row r="23401" spans="76:76">
      <c r="BX23401" s="2"/>
    </row>
    <row r="23402" spans="76:76">
      <c r="BX23402" s="2"/>
    </row>
    <row r="23403" spans="76:76">
      <c r="BX23403" s="2"/>
    </row>
    <row r="23404" spans="76:76">
      <c r="BX23404" s="2"/>
    </row>
    <row r="23405" spans="76:76">
      <c r="BX23405" s="2"/>
    </row>
    <row r="23406" spans="76:76">
      <c r="BX23406" s="2"/>
    </row>
    <row r="23407" spans="76:76">
      <c r="BX23407" s="2"/>
    </row>
    <row r="23408" spans="76:76">
      <c r="BX23408" s="2"/>
    </row>
    <row r="23409" spans="76:76">
      <c r="BX23409" s="2"/>
    </row>
    <row r="23410" spans="76:76">
      <c r="BX23410" s="2"/>
    </row>
    <row r="23411" spans="76:76">
      <c r="BX23411" s="2"/>
    </row>
    <row r="23412" spans="76:76">
      <c r="BX23412" s="2"/>
    </row>
    <row r="23413" spans="76:76">
      <c r="BX23413" s="2"/>
    </row>
    <row r="23414" spans="76:76">
      <c r="BX23414" s="2"/>
    </row>
    <row r="23415" spans="76:76">
      <c r="BX23415" s="2"/>
    </row>
    <row r="23416" spans="76:76">
      <c r="BX23416" s="2"/>
    </row>
    <row r="23417" spans="76:76">
      <c r="BX23417" s="2"/>
    </row>
    <row r="23418" spans="76:76">
      <c r="BX23418" s="2"/>
    </row>
    <row r="23419" spans="76:76">
      <c r="BX23419" s="2"/>
    </row>
    <row r="23420" spans="76:76">
      <c r="BX23420" s="2"/>
    </row>
    <row r="23421" spans="76:76">
      <c r="BX23421" s="2"/>
    </row>
    <row r="23422" spans="76:76">
      <c r="BX23422" s="2"/>
    </row>
    <row r="23423" spans="76:76">
      <c r="BX23423" s="2"/>
    </row>
    <row r="23424" spans="76:76">
      <c r="BX23424" s="2"/>
    </row>
    <row r="23425" spans="76:76">
      <c r="BX23425" s="2"/>
    </row>
    <row r="23426" spans="76:76">
      <c r="BX23426" s="2"/>
    </row>
    <row r="23427" spans="76:76">
      <c r="BX23427" s="2"/>
    </row>
    <row r="23428" spans="76:76">
      <c r="BX23428" s="2"/>
    </row>
    <row r="23429" spans="76:76">
      <c r="BX23429" s="2"/>
    </row>
    <row r="23430" spans="76:76">
      <c r="BX23430" s="2"/>
    </row>
    <row r="23431" spans="76:76">
      <c r="BX23431" s="2"/>
    </row>
    <row r="23432" spans="76:76">
      <c r="BX23432" s="2"/>
    </row>
    <row r="23433" spans="76:76">
      <c r="BX23433" s="2"/>
    </row>
    <row r="23434" spans="76:76">
      <c r="BX23434" s="2"/>
    </row>
    <row r="23435" spans="76:76">
      <c r="BX23435" s="2"/>
    </row>
    <row r="23436" spans="76:76">
      <c r="BX23436" s="2"/>
    </row>
    <row r="23437" spans="76:76">
      <c r="BX23437" s="2"/>
    </row>
    <row r="23438" spans="76:76">
      <c r="BX23438" s="2"/>
    </row>
    <row r="23439" spans="76:76">
      <c r="BX23439" s="2"/>
    </row>
    <row r="23440" spans="76:76">
      <c r="BX23440" s="2"/>
    </row>
    <row r="23441" spans="76:76">
      <c r="BX23441" s="2"/>
    </row>
    <row r="23442" spans="76:76">
      <c r="BX23442" s="2"/>
    </row>
    <row r="23443" spans="76:76">
      <c r="BX23443" s="2"/>
    </row>
    <row r="23444" spans="76:76">
      <c r="BX23444" s="2"/>
    </row>
    <row r="23445" spans="76:76">
      <c r="BX23445" s="2"/>
    </row>
    <row r="23446" spans="76:76">
      <c r="BX23446" s="2"/>
    </row>
    <row r="23447" spans="76:76">
      <c r="BX23447" s="2"/>
    </row>
    <row r="23448" spans="76:76">
      <c r="BX23448" s="2"/>
    </row>
    <row r="23449" spans="76:76">
      <c r="BX23449" s="2"/>
    </row>
    <row r="23450" spans="76:76">
      <c r="BX23450" s="2"/>
    </row>
    <row r="23451" spans="76:76">
      <c r="BX23451" s="2"/>
    </row>
    <row r="23452" spans="76:76">
      <c r="BX23452" s="2"/>
    </row>
    <row r="23453" spans="76:76">
      <c r="BX23453" s="2"/>
    </row>
    <row r="23454" spans="76:76">
      <c r="BX23454" s="2"/>
    </row>
    <row r="23455" spans="76:76">
      <c r="BX23455" s="2"/>
    </row>
    <row r="23456" spans="76:76">
      <c r="BX23456" s="2"/>
    </row>
    <row r="23457" spans="76:76">
      <c r="BX23457" s="2"/>
    </row>
    <row r="23458" spans="76:76">
      <c r="BX23458" s="2"/>
    </row>
    <row r="23459" spans="76:76">
      <c r="BX23459" s="2"/>
    </row>
    <row r="23460" spans="76:76">
      <c r="BX23460" s="2"/>
    </row>
    <row r="23461" spans="76:76">
      <c r="BX23461" s="2"/>
    </row>
    <row r="23462" spans="76:76">
      <c r="BX23462" s="2"/>
    </row>
    <row r="23463" spans="76:76">
      <c r="BX23463" s="2"/>
    </row>
    <row r="23464" spans="76:76">
      <c r="BX23464" s="2"/>
    </row>
    <row r="23465" spans="76:76">
      <c r="BX23465" s="2"/>
    </row>
    <row r="23466" spans="76:76">
      <c r="BX23466" s="2"/>
    </row>
    <row r="23467" spans="76:76">
      <c r="BX23467" s="2"/>
    </row>
    <row r="23468" spans="76:76">
      <c r="BX23468" s="2"/>
    </row>
    <row r="23469" spans="76:76">
      <c r="BX23469" s="2"/>
    </row>
    <row r="23470" spans="76:76">
      <c r="BX23470" s="2"/>
    </row>
    <row r="23471" spans="76:76">
      <c r="BX23471" s="2"/>
    </row>
    <row r="23472" spans="76:76">
      <c r="BX23472" s="2"/>
    </row>
    <row r="23473" spans="76:76">
      <c r="BX23473" s="2"/>
    </row>
    <row r="23474" spans="76:76">
      <c r="BX23474" s="2"/>
    </row>
    <row r="23475" spans="76:76">
      <c r="BX23475" s="2"/>
    </row>
    <row r="23476" spans="76:76">
      <c r="BX23476" s="2"/>
    </row>
    <row r="23477" spans="76:76">
      <c r="BX23477" s="2"/>
    </row>
    <row r="23478" spans="76:76">
      <c r="BX23478" s="2"/>
    </row>
    <row r="23479" spans="76:76">
      <c r="BX23479" s="2"/>
    </row>
    <row r="23480" spans="76:76">
      <c r="BX23480" s="2"/>
    </row>
    <row r="23481" spans="76:76">
      <c r="BX23481" s="2"/>
    </row>
    <row r="23482" spans="76:76">
      <c r="BX23482" s="2"/>
    </row>
    <row r="23483" spans="76:76">
      <c r="BX23483" s="2"/>
    </row>
    <row r="23484" spans="76:76">
      <c r="BX23484" s="2"/>
    </row>
    <row r="23485" spans="76:76">
      <c r="BX23485" s="2"/>
    </row>
    <row r="23486" spans="76:76">
      <c r="BX23486" s="2"/>
    </row>
    <row r="23487" spans="76:76">
      <c r="BX23487" s="2"/>
    </row>
    <row r="23488" spans="76:76">
      <c r="BX23488" s="2"/>
    </row>
    <row r="23489" spans="76:76">
      <c r="BX23489" s="2"/>
    </row>
    <row r="23490" spans="76:76">
      <c r="BX23490" s="2"/>
    </row>
    <row r="23491" spans="76:76">
      <c r="BX23491" s="2"/>
    </row>
    <row r="23492" spans="76:76">
      <c r="BX23492" s="2"/>
    </row>
    <row r="23493" spans="76:76">
      <c r="BX23493" s="2"/>
    </row>
    <row r="23494" spans="76:76">
      <c r="BX23494" s="2"/>
    </row>
    <row r="23495" spans="76:76">
      <c r="BX23495" s="2"/>
    </row>
    <row r="23496" spans="76:76">
      <c r="BX23496" s="2"/>
    </row>
    <row r="23497" spans="76:76">
      <c r="BX23497" s="2"/>
    </row>
    <row r="23498" spans="76:76">
      <c r="BX23498" s="2"/>
    </row>
    <row r="23499" spans="76:76">
      <c r="BX23499" s="2"/>
    </row>
    <row r="23500" spans="76:76">
      <c r="BX23500" s="2"/>
    </row>
    <row r="23501" spans="76:76">
      <c r="BX23501" s="2"/>
    </row>
    <row r="23502" spans="76:76">
      <c r="BX23502" s="2"/>
    </row>
    <row r="23503" spans="76:76">
      <c r="BX23503" s="2"/>
    </row>
    <row r="23504" spans="76:76">
      <c r="BX23504" s="2"/>
    </row>
    <row r="23505" spans="76:76">
      <c r="BX23505" s="2"/>
    </row>
    <row r="23506" spans="76:76">
      <c r="BX23506" s="2"/>
    </row>
    <row r="23507" spans="76:76">
      <c r="BX23507" s="2"/>
    </row>
    <row r="23508" spans="76:76">
      <c r="BX23508" s="2"/>
    </row>
    <row r="23509" spans="76:76">
      <c r="BX23509" s="2"/>
    </row>
    <row r="23510" spans="76:76">
      <c r="BX23510" s="2"/>
    </row>
    <row r="23511" spans="76:76">
      <c r="BX23511" s="2"/>
    </row>
    <row r="23512" spans="76:76">
      <c r="BX23512" s="2"/>
    </row>
    <row r="23513" spans="76:76">
      <c r="BX23513" s="2"/>
    </row>
    <row r="23514" spans="76:76">
      <c r="BX23514" s="2"/>
    </row>
    <row r="23515" spans="76:76">
      <c r="BX23515" s="2"/>
    </row>
    <row r="23516" spans="76:76">
      <c r="BX23516" s="2"/>
    </row>
    <row r="23517" spans="76:76">
      <c r="BX23517" s="2"/>
    </row>
    <row r="23518" spans="76:76">
      <c r="BX23518" s="2"/>
    </row>
    <row r="23519" spans="76:76">
      <c r="BX23519" s="2"/>
    </row>
    <row r="23520" spans="76:76">
      <c r="BX23520" s="2"/>
    </row>
    <row r="23521" spans="76:76">
      <c r="BX23521" s="2"/>
    </row>
    <row r="23522" spans="76:76">
      <c r="BX23522" s="2"/>
    </row>
    <row r="23523" spans="76:76">
      <c r="BX23523" s="2"/>
    </row>
    <row r="23524" spans="76:76">
      <c r="BX23524" s="2"/>
    </row>
    <row r="23525" spans="76:76">
      <c r="BX23525" s="2"/>
    </row>
    <row r="23526" spans="76:76">
      <c r="BX23526" s="2"/>
    </row>
    <row r="23527" spans="76:76">
      <c r="BX23527" s="2"/>
    </row>
    <row r="23528" spans="76:76">
      <c r="BX23528" s="2"/>
    </row>
    <row r="23529" spans="76:76">
      <c r="BX23529" s="2"/>
    </row>
    <row r="23530" spans="76:76">
      <c r="BX23530" s="2"/>
    </row>
    <row r="23531" spans="76:76">
      <c r="BX23531" s="2"/>
    </row>
    <row r="23532" spans="76:76">
      <c r="BX23532" s="2"/>
    </row>
    <row r="23533" spans="76:76">
      <c r="BX23533" s="2"/>
    </row>
    <row r="23534" spans="76:76">
      <c r="BX23534" s="2"/>
    </row>
    <row r="23535" spans="76:76">
      <c r="BX23535" s="2"/>
    </row>
    <row r="23536" spans="76:76">
      <c r="BX23536" s="2"/>
    </row>
    <row r="23537" spans="76:76">
      <c r="BX23537" s="2"/>
    </row>
    <row r="23538" spans="76:76">
      <c r="BX23538" s="2"/>
    </row>
    <row r="23539" spans="76:76">
      <c r="BX23539" s="2"/>
    </row>
    <row r="23540" spans="76:76">
      <c r="BX23540" s="2"/>
    </row>
    <row r="23541" spans="76:76">
      <c r="BX23541" s="2"/>
    </row>
    <row r="23542" spans="76:76">
      <c r="BX23542" s="2"/>
    </row>
    <row r="23543" spans="76:76">
      <c r="BX23543" s="2"/>
    </row>
    <row r="23544" spans="76:76">
      <c r="BX23544" s="2"/>
    </row>
    <row r="23545" spans="76:76">
      <c r="BX23545" s="2"/>
    </row>
    <row r="23546" spans="76:76">
      <c r="BX23546" s="2"/>
    </row>
    <row r="23547" spans="76:76">
      <c r="BX23547" s="2"/>
    </row>
    <row r="23548" spans="76:76">
      <c r="BX23548" s="2"/>
    </row>
    <row r="23549" spans="76:76">
      <c r="BX23549" s="2"/>
    </row>
    <row r="23550" spans="76:76">
      <c r="BX23550" s="2"/>
    </row>
    <row r="23551" spans="76:76">
      <c r="BX23551" s="2"/>
    </row>
    <row r="23552" spans="76:76">
      <c r="BX23552" s="2"/>
    </row>
    <row r="23553" spans="76:76">
      <c r="BX23553" s="2"/>
    </row>
    <row r="23554" spans="76:76">
      <c r="BX23554" s="2"/>
    </row>
    <row r="23555" spans="76:76">
      <c r="BX23555" s="2"/>
    </row>
    <row r="23556" spans="76:76">
      <c r="BX23556" s="2"/>
    </row>
    <row r="23557" spans="76:76">
      <c r="BX23557" s="2"/>
    </row>
    <row r="23558" spans="76:76">
      <c r="BX23558" s="2"/>
    </row>
    <row r="23559" spans="76:76">
      <c r="BX23559" s="2"/>
    </row>
    <row r="23560" spans="76:76">
      <c r="BX23560" s="2"/>
    </row>
    <row r="23561" spans="76:76">
      <c r="BX23561" s="2"/>
    </row>
    <row r="23562" spans="76:76">
      <c r="BX23562" s="2"/>
    </row>
    <row r="23563" spans="76:76">
      <c r="BX23563" s="2"/>
    </row>
    <row r="23564" spans="76:76">
      <c r="BX23564" s="2"/>
    </row>
    <row r="23565" spans="76:76">
      <c r="BX23565" s="2"/>
    </row>
    <row r="23566" spans="76:76">
      <c r="BX23566" s="2"/>
    </row>
    <row r="23567" spans="76:76">
      <c r="BX23567" s="2"/>
    </row>
    <row r="23568" spans="76:76">
      <c r="BX23568" s="2"/>
    </row>
    <row r="23569" spans="76:76">
      <c r="BX23569" s="2"/>
    </row>
    <row r="23570" spans="76:76">
      <c r="BX23570" s="2"/>
    </row>
    <row r="23571" spans="76:76">
      <c r="BX23571" s="2"/>
    </row>
    <row r="23572" spans="76:76">
      <c r="BX23572" s="2"/>
    </row>
    <row r="23573" spans="76:76">
      <c r="BX23573" s="2"/>
    </row>
    <row r="23574" spans="76:76">
      <c r="BX23574" s="2"/>
    </row>
    <row r="23575" spans="76:76">
      <c r="BX23575" s="2"/>
    </row>
    <row r="23576" spans="76:76">
      <c r="BX23576" s="2"/>
    </row>
    <row r="23577" spans="76:76">
      <c r="BX23577" s="2"/>
    </row>
    <row r="23578" spans="76:76">
      <c r="BX23578" s="2"/>
    </row>
    <row r="23579" spans="76:76">
      <c r="BX23579" s="2"/>
    </row>
    <row r="23580" spans="76:76">
      <c r="BX23580" s="2"/>
    </row>
    <row r="23581" spans="76:76">
      <c r="BX23581" s="2"/>
    </row>
    <row r="23582" spans="76:76">
      <c r="BX23582" s="2"/>
    </row>
    <row r="23583" spans="76:76">
      <c r="BX23583" s="2"/>
    </row>
    <row r="23584" spans="76:76">
      <c r="BX23584" s="2"/>
    </row>
    <row r="23585" spans="76:76">
      <c r="BX23585" s="2"/>
    </row>
    <row r="23586" spans="76:76">
      <c r="BX23586" s="2"/>
    </row>
    <row r="23587" spans="76:76">
      <c r="BX23587" s="2"/>
    </row>
    <row r="23588" spans="76:76">
      <c r="BX23588" s="2"/>
    </row>
    <row r="23589" spans="76:76">
      <c r="BX23589" s="2"/>
    </row>
    <row r="23590" spans="76:76">
      <c r="BX23590" s="2"/>
    </row>
    <row r="23591" spans="76:76">
      <c r="BX23591" s="2"/>
    </row>
    <row r="23592" spans="76:76">
      <c r="BX23592" s="2"/>
    </row>
    <row r="23593" spans="76:76">
      <c r="BX23593" s="2"/>
    </row>
    <row r="23594" spans="76:76">
      <c r="BX23594" s="2"/>
    </row>
    <row r="23595" spans="76:76">
      <c r="BX23595" s="2"/>
    </row>
    <row r="23596" spans="76:76">
      <c r="BX23596" s="2"/>
    </row>
    <row r="23597" spans="76:76">
      <c r="BX23597" s="2"/>
    </row>
    <row r="23598" spans="76:76">
      <c r="BX23598" s="2"/>
    </row>
    <row r="23599" spans="76:76">
      <c r="BX23599" s="2"/>
    </row>
    <row r="23600" spans="76:76">
      <c r="BX23600" s="2"/>
    </row>
    <row r="23601" spans="76:76">
      <c r="BX23601" s="2"/>
    </row>
    <row r="23602" spans="76:76">
      <c r="BX23602" s="2"/>
    </row>
    <row r="23603" spans="76:76">
      <c r="BX23603" s="2"/>
    </row>
    <row r="23604" spans="76:76">
      <c r="BX23604" s="2"/>
    </row>
    <row r="23605" spans="76:76">
      <c r="BX23605" s="2"/>
    </row>
    <row r="23606" spans="76:76">
      <c r="BX23606" s="2"/>
    </row>
    <row r="23607" spans="76:76">
      <c r="BX23607" s="2"/>
    </row>
    <row r="23608" spans="76:76">
      <c r="BX23608" s="2"/>
    </row>
    <row r="23609" spans="76:76">
      <c r="BX23609" s="2"/>
    </row>
    <row r="23610" spans="76:76">
      <c r="BX23610" s="2"/>
    </row>
    <row r="23611" spans="76:76">
      <c r="BX23611" s="2"/>
    </row>
    <row r="23612" spans="76:76">
      <c r="BX23612" s="2"/>
    </row>
    <row r="23613" spans="76:76">
      <c r="BX23613" s="2"/>
    </row>
    <row r="23614" spans="76:76">
      <c r="BX23614" s="2"/>
    </row>
    <row r="23615" spans="76:76">
      <c r="BX23615" s="2"/>
    </row>
    <row r="23616" spans="76:76">
      <c r="BX23616" s="2"/>
    </row>
    <row r="23617" spans="76:76">
      <c r="BX23617" s="2"/>
    </row>
    <row r="23618" spans="76:76">
      <c r="BX23618" s="2"/>
    </row>
    <row r="23619" spans="76:76">
      <c r="BX23619" s="2"/>
    </row>
    <row r="23620" spans="76:76">
      <c r="BX23620" s="2"/>
    </row>
    <row r="23621" spans="76:76">
      <c r="BX23621" s="2"/>
    </row>
    <row r="23622" spans="76:76">
      <c r="BX23622" s="2"/>
    </row>
    <row r="23623" spans="76:76">
      <c r="BX23623" s="2"/>
    </row>
    <row r="23624" spans="76:76">
      <c r="BX23624" s="2"/>
    </row>
    <row r="23625" spans="76:76">
      <c r="BX23625" s="2"/>
    </row>
    <row r="23626" spans="76:76">
      <c r="BX23626" s="2"/>
    </row>
    <row r="23627" spans="76:76">
      <c r="BX23627" s="2"/>
    </row>
    <row r="23628" spans="76:76">
      <c r="BX23628" s="2"/>
    </row>
    <row r="23629" spans="76:76">
      <c r="BX23629" s="2"/>
    </row>
    <row r="23630" spans="76:76">
      <c r="BX23630" s="2"/>
    </row>
    <row r="23631" spans="76:76">
      <c r="BX23631" s="2"/>
    </row>
    <row r="23632" spans="76:76">
      <c r="BX23632" s="2"/>
    </row>
    <row r="23633" spans="76:76">
      <c r="BX23633" s="2"/>
    </row>
    <row r="23634" spans="76:76">
      <c r="BX23634" s="2"/>
    </row>
    <row r="23635" spans="76:76">
      <c r="BX23635" s="2"/>
    </row>
    <row r="23636" spans="76:76">
      <c r="BX23636" s="2"/>
    </row>
    <row r="23637" spans="76:76">
      <c r="BX23637" s="2"/>
    </row>
    <row r="23638" spans="76:76">
      <c r="BX23638" s="2"/>
    </row>
    <row r="23639" spans="76:76">
      <c r="BX23639" s="2"/>
    </row>
    <row r="23640" spans="76:76">
      <c r="BX23640" s="2"/>
    </row>
    <row r="23641" spans="76:76">
      <c r="BX23641" s="2"/>
    </row>
    <row r="23642" spans="76:76">
      <c r="BX23642" s="2"/>
    </row>
    <row r="23643" spans="76:76">
      <c r="BX23643" s="2"/>
    </row>
    <row r="23644" spans="76:76">
      <c r="BX23644" s="2"/>
    </row>
    <row r="23645" spans="76:76">
      <c r="BX23645" s="2"/>
    </row>
    <row r="23646" spans="76:76">
      <c r="BX23646" s="2"/>
    </row>
    <row r="23647" spans="76:76">
      <c r="BX23647" s="2"/>
    </row>
    <row r="23648" spans="76:76">
      <c r="BX23648" s="2"/>
    </row>
    <row r="23649" spans="76:76">
      <c r="BX23649" s="2"/>
    </row>
    <row r="23650" spans="76:76">
      <c r="BX23650" s="2"/>
    </row>
    <row r="23651" spans="76:76">
      <c r="BX23651" s="2"/>
    </row>
    <row r="23652" spans="76:76">
      <c r="BX23652" s="2"/>
    </row>
    <row r="23653" spans="76:76">
      <c r="BX23653" s="2"/>
    </row>
    <row r="23654" spans="76:76">
      <c r="BX23654" s="2"/>
    </row>
    <row r="23655" spans="76:76">
      <c r="BX23655" s="2"/>
    </row>
    <row r="23656" spans="76:76">
      <c r="BX23656" s="2"/>
    </row>
    <row r="23657" spans="76:76">
      <c r="BX23657" s="2"/>
    </row>
    <row r="23658" spans="76:76">
      <c r="BX23658" s="2"/>
    </row>
    <row r="23659" spans="76:76">
      <c r="BX23659" s="2"/>
    </row>
    <row r="23660" spans="76:76">
      <c r="BX23660" s="2"/>
    </row>
    <row r="23661" spans="76:76">
      <c r="BX23661" s="2"/>
    </row>
    <row r="23662" spans="76:76">
      <c r="BX23662" s="2"/>
    </row>
    <row r="23663" spans="76:76">
      <c r="BX23663" s="2"/>
    </row>
    <row r="23664" spans="76:76">
      <c r="BX23664" s="2"/>
    </row>
    <row r="23665" spans="76:76">
      <c r="BX23665" s="2"/>
    </row>
    <row r="23666" spans="76:76">
      <c r="BX23666" s="2"/>
    </row>
    <row r="23667" spans="76:76">
      <c r="BX23667" s="2"/>
    </row>
    <row r="23668" spans="76:76">
      <c r="BX23668" s="2"/>
    </row>
    <row r="23669" spans="76:76">
      <c r="BX23669" s="2"/>
    </row>
    <row r="23670" spans="76:76">
      <c r="BX23670" s="2"/>
    </row>
    <row r="23671" spans="76:76">
      <c r="BX23671" s="2"/>
    </row>
    <row r="23672" spans="76:76">
      <c r="BX23672" s="2"/>
    </row>
    <row r="23673" spans="76:76">
      <c r="BX23673" s="2"/>
    </row>
    <row r="23674" spans="76:76">
      <c r="BX23674" s="2"/>
    </row>
    <row r="23675" spans="76:76">
      <c r="BX23675" s="2"/>
    </row>
    <row r="23676" spans="76:76">
      <c r="BX23676" s="2"/>
    </row>
    <row r="23677" spans="76:76">
      <c r="BX23677" s="2"/>
    </row>
    <row r="23678" spans="76:76">
      <c r="BX23678" s="2"/>
    </row>
    <row r="23679" spans="76:76">
      <c r="BX23679" s="2"/>
    </row>
    <row r="23680" spans="76:76">
      <c r="BX23680" s="2"/>
    </row>
    <row r="23681" spans="76:76">
      <c r="BX23681" s="2"/>
    </row>
    <row r="23682" spans="76:76">
      <c r="BX23682" s="2"/>
    </row>
    <row r="23683" spans="76:76">
      <c r="BX23683" s="2"/>
    </row>
    <row r="23684" spans="76:76">
      <c r="BX23684" s="2"/>
    </row>
    <row r="23685" spans="76:76">
      <c r="BX23685" s="2"/>
    </row>
    <row r="23686" spans="76:76">
      <c r="BX23686" s="2"/>
    </row>
    <row r="23687" spans="76:76">
      <c r="BX23687" s="2"/>
    </row>
    <row r="23688" spans="76:76">
      <c r="BX23688" s="2"/>
    </row>
    <row r="23689" spans="76:76">
      <c r="BX23689" s="2"/>
    </row>
    <row r="23690" spans="76:76">
      <c r="BX23690" s="2"/>
    </row>
    <row r="23691" spans="76:76">
      <c r="BX23691" s="2"/>
    </row>
    <row r="23692" spans="76:76">
      <c r="BX23692" s="2"/>
    </row>
    <row r="23693" spans="76:76">
      <c r="BX23693" s="2"/>
    </row>
    <row r="23694" spans="76:76">
      <c r="BX23694" s="2"/>
    </row>
    <row r="23695" spans="76:76">
      <c r="BX23695" s="2"/>
    </row>
    <row r="23696" spans="76:76">
      <c r="BX23696" s="2"/>
    </row>
    <row r="23697" spans="76:76">
      <c r="BX23697" s="2"/>
    </row>
    <row r="23698" spans="76:76">
      <c r="BX23698" s="2"/>
    </row>
    <row r="23699" spans="76:76">
      <c r="BX23699" s="2"/>
    </row>
    <row r="23700" spans="76:76">
      <c r="BX23700" s="2"/>
    </row>
    <row r="23701" spans="76:76">
      <c r="BX23701" s="2"/>
    </row>
    <row r="23702" spans="76:76">
      <c r="BX23702" s="2"/>
    </row>
    <row r="23703" spans="76:76">
      <c r="BX23703" s="2"/>
    </row>
    <row r="23704" spans="76:76">
      <c r="BX23704" s="2"/>
    </row>
    <row r="23705" spans="76:76">
      <c r="BX23705" s="2"/>
    </row>
    <row r="23706" spans="76:76">
      <c r="BX23706" s="2"/>
    </row>
    <row r="23707" spans="76:76">
      <c r="BX23707" s="2"/>
    </row>
    <row r="23708" spans="76:76">
      <c r="BX23708" s="2"/>
    </row>
    <row r="23709" spans="76:76">
      <c r="BX23709" s="2"/>
    </row>
    <row r="23710" spans="76:76">
      <c r="BX23710" s="2"/>
    </row>
    <row r="23711" spans="76:76">
      <c r="BX23711" s="2"/>
    </row>
    <row r="23712" spans="76:76">
      <c r="BX23712" s="2"/>
    </row>
    <row r="23713" spans="76:76">
      <c r="BX23713" s="2"/>
    </row>
    <row r="23714" spans="76:76">
      <c r="BX23714" s="2"/>
    </row>
    <row r="23715" spans="76:76">
      <c r="BX23715" s="2"/>
    </row>
    <row r="23716" spans="76:76">
      <c r="BX23716" s="2"/>
    </row>
    <row r="23717" spans="76:76">
      <c r="BX23717" s="2"/>
    </row>
    <row r="23718" spans="76:76">
      <c r="BX23718" s="2"/>
    </row>
    <row r="23719" spans="76:76">
      <c r="BX23719" s="2"/>
    </row>
    <row r="23720" spans="76:76">
      <c r="BX23720" s="2"/>
    </row>
    <row r="23721" spans="76:76">
      <c r="BX23721" s="2"/>
    </row>
    <row r="23722" spans="76:76">
      <c r="BX23722" s="2"/>
    </row>
    <row r="23723" spans="76:76">
      <c r="BX23723" s="2"/>
    </row>
    <row r="23724" spans="76:76">
      <c r="BX23724" s="2"/>
    </row>
    <row r="23725" spans="76:76">
      <c r="BX23725" s="2"/>
    </row>
    <row r="23726" spans="76:76">
      <c r="BX23726" s="2"/>
    </row>
    <row r="23727" spans="76:76">
      <c r="BX23727" s="2"/>
    </row>
    <row r="23728" spans="76:76">
      <c r="BX23728" s="2"/>
    </row>
    <row r="23729" spans="76:76">
      <c r="BX23729" s="2"/>
    </row>
    <row r="23730" spans="76:76">
      <c r="BX23730" s="2"/>
    </row>
    <row r="23731" spans="76:76">
      <c r="BX23731" s="2"/>
    </row>
    <row r="23732" spans="76:76">
      <c r="BX23732" s="2"/>
    </row>
    <row r="23733" spans="76:76">
      <c r="BX23733" s="2"/>
    </row>
    <row r="23734" spans="76:76">
      <c r="BX23734" s="2"/>
    </row>
    <row r="23735" spans="76:76">
      <c r="BX23735" s="2"/>
    </row>
    <row r="23736" spans="76:76">
      <c r="BX23736" s="2"/>
    </row>
    <row r="23737" spans="76:76">
      <c r="BX23737" s="2"/>
    </row>
    <row r="23738" spans="76:76">
      <c r="BX23738" s="2"/>
    </row>
    <row r="23739" spans="76:76">
      <c r="BX23739" s="2"/>
    </row>
    <row r="23740" spans="76:76">
      <c r="BX23740" s="2"/>
    </row>
    <row r="23741" spans="76:76">
      <c r="BX23741" s="2"/>
    </row>
    <row r="23742" spans="76:76">
      <c r="BX23742" s="2"/>
    </row>
    <row r="23743" spans="76:76">
      <c r="BX23743" s="2"/>
    </row>
    <row r="23744" spans="76:76">
      <c r="BX23744" s="2"/>
    </row>
    <row r="23745" spans="76:76">
      <c r="BX23745" s="2"/>
    </row>
    <row r="23746" spans="76:76">
      <c r="BX23746" s="2"/>
    </row>
    <row r="23747" spans="76:76">
      <c r="BX23747" s="2"/>
    </row>
    <row r="23748" spans="76:76">
      <c r="BX23748" s="2"/>
    </row>
    <row r="23749" spans="76:76">
      <c r="BX23749" s="2"/>
    </row>
    <row r="23750" spans="76:76">
      <c r="BX23750" s="2"/>
    </row>
    <row r="23751" spans="76:76">
      <c r="BX23751" s="2"/>
    </row>
    <row r="23752" spans="76:76">
      <c r="BX23752" s="2"/>
    </row>
    <row r="23753" spans="76:76">
      <c r="BX23753" s="2"/>
    </row>
    <row r="23754" spans="76:76">
      <c r="BX23754" s="2"/>
    </row>
    <row r="23755" spans="76:76">
      <c r="BX23755" s="2"/>
    </row>
    <row r="23756" spans="76:76">
      <c r="BX23756" s="2"/>
    </row>
    <row r="23757" spans="76:76">
      <c r="BX23757" s="2"/>
    </row>
    <row r="23758" spans="76:76">
      <c r="BX23758" s="2"/>
    </row>
    <row r="23759" spans="76:76">
      <c r="BX23759" s="2"/>
    </row>
    <row r="23760" spans="76:76">
      <c r="BX23760" s="2"/>
    </row>
    <row r="23761" spans="76:76">
      <c r="BX23761" s="2"/>
    </row>
    <row r="23762" spans="76:76">
      <c r="BX23762" s="2"/>
    </row>
    <row r="23763" spans="76:76">
      <c r="BX23763" s="2"/>
    </row>
    <row r="23764" spans="76:76">
      <c r="BX23764" s="2"/>
    </row>
    <row r="23765" spans="76:76">
      <c r="BX23765" s="2"/>
    </row>
    <row r="23766" spans="76:76">
      <c r="BX23766" s="2"/>
    </row>
    <row r="23767" spans="76:76">
      <c r="BX23767" s="2"/>
    </row>
    <row r="23768" spans="76:76">
      <c r="BX23768" s="2"/>
    </row>
    <row r="23769" spans="76:76">
      <c r="BX23769" s="2"/>
    </row>
    <row r="23770" spans="76:76">
      <c r="BX23770" s="2"/>
    </row>
    <row r="23771" spans="76:76">
      <c r="BX23771" s="2"/>
    </row>
    <row r="23772" spans="76:76">
      <c r="BX23772" s="2"/>
    </row>
    <row r="23773" spans="76:76">
      <c r="BX23773" s="2"/>
    </row>
    <row r="23774" spans="76:76">
      <c r="BX23774" s="2"/>
    </row>
    <row r="23775" spans="76:76">
      <c r="BX23775" s="2"/>
    </row>
    <row r="23776" spans="76:76">
      <c r="BX23776" s="2"/>
    </row>
    <row r="23777" spans="76:76">
      <c r="BX23777" s="2"/>
    </row>
    <row r="23778" spans="76:76">
      <c r="BX23778" s="2"/>
    </row>
    <row r="23779" spans="76:76">
      <c r="BX23779" s="2"/>
    </row>
    <row r="23780" spans="76:76">
      <c r="BX23780" s="2"/>
    </row>
    <row r="23781" spans="76:76">
      <c r="BX23781" s="2"/>
    </row>
    <row r="23782" spans="76:76">
      <c r="BX23782" s="2"/>
    </row>
    <row r="23783" spans="76:76">
      <c r="BX23783" s="2"/>
    </row>
    <row r="23784" spans="76:76">
      <c r="BX23784" s="2"/>
    </row>
    <row r="23785" spans="76:76">
      <c r="BX23785" s="2"/>
    </row>
    <row r="23786" spans="76:76">
      <c r="BX23786" s="2"/>
    </row>
    <row r="23787" spans="76:76">
      <c r="BX23787" s="2"/>
    </row>
    <row r="23788" spans="76:76">
      <c r="BX23788" s="2"/>
    </row>
    <row r="23789" spans="76:76">
      <c r="BX23789" s="2"/>
    </row>
    <row r="23790" spans="76:76">
      <c r="BX23790" s="2"/>
    </row>
    <row r="23791" spans="76:76">
      <c r="BX23791" s="2"/>
    </row>
    <row r="23792" spans="76:76">
      <c r="BX23792" s="2"/>
    </row>
    <row r="23793" spans="76:76">
      <c r="BX23793" s="2"/>
    </row>
    <row r="23794" spans="76:76">
      <c r="BX23794" s="2"/>
    </row>
    <row r="23795" spans="76:76">
      <c r="BX23795" s="2"/>
    </row>
    <row r="23796" spans="76:76">
      <c r="BX23796" s="2"/>
    </row>
    <row r="23797" spans="76:76">
      <c r="BX23797" s="2"/>
    </row>
    <row r="23798" spans="76:76">
      <c r="BX23798" s="2"/>
    </row>
    <row r="23799" spans="76:76">
      <c r="BX23799" s="2"/>
    </row>
    <row r="23800" spans="76:76">
      <c r="BX23800" s="2"/>
    </row>
    <row r="23801" spans="76:76">
      <c r="BX23801" s="2"/>
    </row>
    <row r="23802" spans="76:76">
      <c r="BX23802" s="2"/>
    </row>
    <row r="23803" spans="76:76">
      <c r="BX23803" s="2"/>
    </row>
    <row r="23804" spans="76:76">
      <c r="BX23804" s="2"/>
    </row>
    <row r="23805" spans="76:76">
      <c r="BX23805" s="2"/>
    </row>
    <row r="23806" spans="76:76">
      <c r="BX23806" s="2"/>
    </row>
    <row r="23807" spans="76:76">
      <c r="BX23807" s="2"/>
    </row>
    <row r="23808" spans="76:76">
      <c r="BX23808" s="2"/>
    </row>
    <row r="23809" spans="76:76">
      <c r="BX23809" s="2"/>
    </row>
    <row r="23810" spans="76:76">
      <c r="BX23810" s="2"/>
    </row>
    <row r="23811" spans="76:76">
      <c r="BX23811" s="2"/>
    </row>
    <row r="23812" spans="76:76">
      <c r="BX23812" s="2"/>
    </row>
    <row r="23813" spans="76:76">
      <c r="BX23813" s="2"/>
    </row>
    <row r="23814" spans="76:76">
      <c r="BX23814" s="2"/>
    </row>
    <row r="23815" spans="76:76">
      <c r="BX23815" s="2"/>
    </row>
    <row r="23816" spans="76:76">
      <c r="BX23816" s="2"/>
    </row>
    <row r="23817" spans="76:76">
      <c r="BX23817" s="2"/>
    </row>
    <row r="23818" spans="76:76">
      <c r="BX23818" s="2"/>
    </row>
    <row r="23819" spans="76:76">
      <c r="BX23819" s="2"/>
    </row>
    <row r="23820" spans="76:76">
      <c r="BX23820" s="2"/>
    </row>
    <row r="23821" spans="76:76">
      <c r="BX23821" s="2"/>
    </row>
    <row r="23822" spans="76:76">
      <c r="BX23822" s="2"/>
    </row>
    <row r="23823" spans="76:76">
      <c r="BX23823" s="2"/>
    </row>
    <row r="23824" spans="76:76">
      <c r="BX23824" s="2"/>
    </row>
    <row r="23825" spans="76:76">
      <c r="BX23825" s="2"/>
    </row>
    <row r="23826" spans="76:76">
      <c r="BX23826" s="2"/>
    </row>
    <row r="23827" spans="76:76">
      <c r="BX23827" s="2"/>
    </row>
    <row r="23828" spans="76:76">
      <c r="BX23828" s="2"/>
    </row>
    <row r="23829" spans="76:76">
      <c r="BX23829" s="2"/>
    </row>
    <row r="23830" spans="76:76">
      <c r="BX23830" s="2"/>
    </row>
    <row r="23831" spans="76:76">
      <c r="BX23831" s="2"/>
    </row>
    <row r="23832" spans="76:76">
      <c r="BX23832" s="2"/>
    </row>
    <row r="23833" spans="76:76">
      <c r="BX23833" s="2"/>
    </row>
    <row r="23834" spans="76:76">
      <c r="BX23834" s="2"/>
    </row>
    <row r="23835" spans="76:76">
      <c r="BX23835" s="2"/>
    </row>
    <row r="23836" spans="76:76">
      <c r="BX23836" s="2"/>
    </row>
    <row r="23837" spans="76:76">
      <c r="BX23837" s="2"/>
    </row>
    <row r="23838" spans="76:76">
      <c r="BX23838" s="2"/>
    </row>
    <row r="23839" spans="76:76">
      <c r="BX23839" s="2"/>
    </row>
    <row r="23840" spans="76:76">
      <c r="BX23840" s="2"/>
    </row>
    <row r="23841" spans="76:76">
      <c r="BX23841" s="2"/>
    </row>
    <row r="23842" spans="76:76">
      <c r="BX23842" s="2"/>
    </row>
    <row r="23843" spans="76:76">
      <c r="BX23843" s="2"/>
    </row>
    <row r="23844" spans="76:76">
      <c r="BX23844" s="2"/>
    </row>
    <row r="23845" spans="76:76">
      <c r="BX23845" s="2"/>
    </row>
    <row r="23846" spans="76:76">
      <c r="BX23846" s="2"/>
    </row>
    <row r="23847" spans="76:76">
      <c r="BX23847" s="2"/>
    </row>
    <row r="23848" spans="76:76">
      <c r="BX23848" s="2"/>
    </row>
    <row r="23849" spans="76:76">
      <c r="BX23849" s="2"/>
    </row>
    <row r="23850" spans="76:76">
      <c r="BX23850" s="2"/>
    </row>
    <row r="23851" spans="76:76">
      <c r="BX23851" s="2"/>
    </row>
    <row r="23852" spans="76:76">
      <c r="BX23852" s="2"/>
    </row>
    <row r="23853" spans="76:76">
      <c r="BX23853" s="2"/>
    </row>
    <row r="23854" spans="76:76">
      <c r="BX23854" s="2"/>
    </row>
    <row r="23855" spans="76:76">
      <c r="BX23855" s="2"/>
    </row>
    <row r="23856" spans="76:76">
      <c r="BX23856" s="2"/>
    </row>
    <row r="23857" spans="76:76">
      <c r="BX23857" s="2"/>
    </row>
    <row r="23858" spans="76:76">
      <c r="BX23858" s="2"/>
    </row>
    <row r="23859" spans="76:76">
      <c r="BX23859" s="2"/>
    </row>
    <row r="23860" spans="76:76">
      <c r="BX23860" s="2"/>
    </row>
    <row r="23861" spans="76:76">
      <c r="BX23861" s="2"/>
    </row>
    <row r="23862" spans="76:76">
      <c r="BX23862" s="2"/>
    </row>
    <row r="23863" spans="76:76">
      <c r="BX23863" s="2"/>
    </row>
    <row r="23864" spans="76:76">
      <c r="BX23864" s="2"/>
    </row>
    <row r="23865" spans="76:76">
      <c r="BX23865" s="2"/>
    </row>
    <row r="23866" spans="76:76">
      <c r="BX23866" s="2"/>
    </row>
    <row r="23867" spans="76:76">
      <c r="BX23867" s="2"/>
    </row>
    <row r="23868" spans="76:76">
      <c r="BX23868" s="2"/>
    </row>
    <row r="23869" spans="76:76">
      <c r="BX23869" s="2"/>
    </row>
    <row r="23870" spans="76:76">
      <c r="BX23870" s="2"/>
    </row>
    <row r="23871" spans="76:76">
      <c r="BX23871" s="2"/>
    </row>
    <row r="23872" spans="76:76">
      <c r="BX23872" s="2"/>
    </row>
    <row r="23873" spans="76:76">
      <c r="BX23873" s="2"/>
    </row>
    <row r="23874" spans="76:76">
      <c r="BX23874" s="2"/>
    </row>
    <row r="23875" spans="76:76">
      <c r="BX23875" s="2"/>
    </row>
    <row r="23876" spans="76:76">
      <c r="BX23876" s="2"/>
    </row>
    <row r="23877" spans="76:76">
      <c r="BX23877" s="2"/>
    </row>
    <row r="23878" spans="76:76">
      <c r="BX23878" s="2"/>
    </row>
    <row r="23879" spans="76:76">
      <c r="BX23879" s="2"/>
    </row>
    <row r="23880" spans="76:76">
      <c r="BX23880" s="2"/>
    </row>
    <row r="23881" spans="76:76">
      <c r="BX23881" s="2"/>
    </row>
    <row r="23882" spans="76:76">
      <c r="BX23882" s="2"/>
    </row>
    <row r="23883" spans="76:76">
      <c r="BX23883" s="2"/>
    </row>
    <row r="23884" spans="76:76">
      <c r="BX23884" s="2"/>
    </row>
    <row r="23885" spans="76:76">
      <c r="BX23885" s="2"/>
    </row>
    <row r="23886" spans="76:76">
      <c r="BX23886" s="2"/>
    </row>
    <row r="23887" spans="76:76">
      <c r="BX23887" s="2"/>
    </row>
    <row r="23888" spans="76:76">
      <c r="BX23888" s="2"/>
    </row>
    <row r="23889" spans="76:76">
      <c r="BX23889" s="2"/>
    </row>
    <row r="23890" spans="76:76">
      <c r="BX23890" s="2"/>
    </row>
    <row r="23891" spans="76:76">
      <c r="BX23891" s="2"/>
    </row>
    <row r="23892" spans="76:76">
      <c r="BX23892" s="2"/>
    </row>
    <row r="23893" spans="76:76">
      <c r="BX23893" s="2"/>
    </row>
    <row r="23894" spans="76:76">
      <c r="BX23894" s="2"/>
    </row>
    <row r="23895" spans="76:76">
      <c r="BX23895" s="2"/>
    </row>
    <row r="23896" spans="76:76">
      <c r="BX23896" s="2"/>
    </row>
    <row r="23897" spans="76:76">
      <c r="BX23897" s="2"/>
    </row>
    <row r="23898" spans="76:76">
      <c r="BX23898" s="2"/>
    </row>
    <row r="23899" spans="76:76">
      <c r="BX23899" s="2"/>
    </row>
    <row r="23900" spans="76:76">
      <c r="BX23900" s="2"/>
    </row>
    <row r="23901" spans="76:76">
      <c r="BX23901" s="2"/>
    </row>
    <row r="23902" spans="76:76">
      <c r="BX23902" s="2"/>
    </row>
    <row r="23903" spans="76:76">
      <c r="BX23903" s="2"/>
    </row>
    <row r="23904" spans="76:76">
      <c r="BX23904" s="2"/>
    </row>
    <row r="23905" spans="76:76">
      <c r="BX23905" s="2"/>
    </row>
    <row r="23906" spans="76:76">
      <c r="BX23906" s="2"/>
    </row>
    <row r="23907" spans="76:76">
      <c r="BX23907" s="2"/>
    </row>
    <row r="23908" spans="76:76">
      <c r="BX23908" s="2"/>
    </row>
    <row r="23909" spans="76:76">
      <c r="BX23909" s="2"/>
    </row>
    <row r="23910" spans="76:76">
      <c r="BX23910" s="2"/>
    </row>
    <row r="23911" spans="76:76">
      <c r="BX23911" s="2"/>
    </row>
    <row r="23912" spans="76:76">
      <c r="BX23912" s="2"/>
    </row>
    <row r="23913" spans="76:76">
      <c r="BX23913" s="2"/>
    </row>
    <row r="23914" spans="76:76">
      <c r="BX23914" s="2"/>
    </row>
    <row r="23915" spans="76:76">
      <c r="BX23915" s="2"/>
    </row>
    <row r="23916" spans="76:76">
      <c r="BX23916" s="2"/>
    </row>
    <row r="23917" spans="76:76">
      <c r="BX23917" s="2"/>
    </row>
    <row r="23918" spans="76:76">
      <c r="BX23918" s="2"/>
    </row>
    <row r="23919" spans="76:76">
      <c r="BX23919" s="2"/>
    </row>
    <row r="23920" spans="76:76">
      <c r="BX23920" s="2"/>
    </row>
    <row r="23921" spans="76:76">
      <c r="BX23921" s="2"/>
    </row>
    <row r="23922" spans="76:76">
      <c r="BX23922" s="2"/>
    </row>
    <row r="23923" spans="76:76">
      <c r="BX23923" s="2"/>
    </row>
    <row r="23924" spans="76:76">
      <c r="BX23924" s="2"/>
    </row>
    <row r="23925" spans="76:76">
      <c r="BX23925" s="2"/>
    </row>
    <row r="23926" spans="76:76">
      <c r="BX23926" s="2"/>
    </row>
    <row r="23927" spans="76:76">
      <c r="BX23927" s="2"/>
    </row>
    <row r="23928" spans="76:76">
      <c r="BX23928" s="2"/>
    </row>
    <row r="23929" spans="76:76">
      <c r="BX23929" s="2"/>
    </row>
    <row r="23930" spans="76:76">
      <c r="BX23930" s="2"/>
    </row>
    <row r="23931" spans="76:76">
      <c r="BX23931" s="2"/>
    </row>
    <row r="23932" spans="76:76">
      <c r="BX23932" s="2"/>
    </row>
    <row r="23933" spans="76:76">
      <c r="BX23933" s="2"/>
    </row>
    <row r="23934" spans="76:76">
      <c r="BX23934" s="2"/>
    </row>
    <row r="23935" spans="76:76">
      <c r="BX23935" s="2"/>
    </row>
    <row r="23936" spans="76:76">
      <c r="BX23936" s="2"/>
    </row>
    <row r="23937" spans="76:76">
      <c r="BX23937" s="2"/>
    </row>
    <row r="23938" spans="76:76">
      <c r="BX23938" s="2"/>
    </row>
    <row r="23939" spans="76:76">
      <c r="BX23939" s="2"/>
    </row>
    <row r="23940" spans="76:76">
      <c r="BX23940" s="2"/>
    </row>
    <row r="23941" spans="76:76">
      <c r="BX23941" s="2"/>
    </row>
    <row r="23942" spans="76:76">
      <c r="BX23942" s="2"/>
    </row>
    <row r="23943" spans="76:76">
      <c r="BX23943" s="2"/>
    </row>
    <row r="23944" spans="76:76">
      <c r="BX23944" s="2"/>
    </row>
    <row r="23945" spans="76:76">
      <c r="BX23945" s="2"/>
    </row>
    <row r="23946" spans="76:76">
      <c r="BX23946" s="2"/>
    </row>
    <row r="23947" spans="76:76">
      <c r="BX23947" s="2"/>
    </row>
    <row r="23948" spans="76:76">
      <c r="BX23948" s="2"/>
    </row>
    <row r="23949" spans="76:76">
      <c r="BX23949" s="2"/>
    </row>
    <row r="23950" spans="76:76">
      <c r="BX23950" s="2"/>
    </row>
    <row r="23951" spans="76:76">
      <c r="BX23951" s="2"/>
    </row>
    <row r="23952" spans="76:76">
      <c r="BX23952" s="2"/>
    </row>
    <row r="23953" spans="76:76">
      <c r="BX23953" s="2"/>
    </row>
    <row r="23954" spans="76:76">
      <c r="BX23954" s="2"/>
    </row>
    <row r="23955" spans="76:76">
      <c r="BX23955" s="2"/>
    </row>
    <row r="23956" spans="76:76">
      <c r="BX23956" s="2"/>
    </row>
    <row r="23957" spans="76:76">
      <c r="BX23957" s="2"/>
    </row>
    <row r="23958" spans="76:76">
      <c r="BX23958" s="2"/>
    </row>
    <row r="23959" spans="76:76">
      <c r="BX23959" s="2"/>
    </row>
    <row r="23960" spans="76:76">
      <c r="BX23960" s="2"/>
    </row>
    <row r="23961" spans="76:76">
      <c r="BX23961" s="2"/>
    </row>
    <row r="23962" spans="76:76">
      <c r="BX23962" s="2"/>
    </row>
    <row r="23963" spans="76:76">
      <c r="BX23963" s="2"/>
    </row>
    <row r="23964" spans="76:76">
      <c r="BX23964" s="2"/>
    </row>
    <row r="23965" spans="76:76">
      <c r="BX23965" s="2"/>
    </row>
    <row r="23966" spans="76:76">
      <c r="BX23966" s="2"/>
    </row>
    <row r="23967" spans="76:76">
      <c r="BX23967" s="2"/>
    </row>
    <row r="23968" spans="76:76">
      <c r="BX23968" s="2"/>
    </row>
    <row r="23969" spans="76:76">
      <c r="BX23969" s="2"/>
    </row>
    <row r="23970" spans="76:76">
      <c r="BX23970" s="2"/>
    </row>
    <row r="23971" spans="76:76">
      <c r="BX23971" s="2"/>
    </row>
    <row r="23972" spans="76:76">
      <c r="BX23972" s="2"/>
    </row>
    <row r="23973" spans="76:76">
      <c r="BX23973" s="2"/>
    </row>
    <row r="23974" spans="76:76">
      <c r="BX23974" s="2"/>
    </row>
    <row r="23975" spans="76:76">
      <c r="BX23975" s="2"/>
    </row>
    <row r="23976" spans="76:76">
      <c r="BX23976" s="2"/>
    </row>
    <row r="23977" spans="76:76">
      <c r="BX23977" s="2"/>
    </row>
    <row r="23978" spans="76:76">
      <c r="BX23978" s="2"/>
    </row>
    <row r="23979" spans="76:76">
      <c r="BX23979" s="2"/>
    </row>
    <row r="23980" spans="76:76">
      <c r="BX23980" s="2"/>
    </row>
    <row r="23981" spans="76:76">
      <c r="BX23981" s="2"/>
    </row>
    <row r="23982" spans="76:76">
      <c r="BX23982" s="2"/>
    </row>
    <row r="23983" spans="76:76">
      <c r="BX23983" s="2"/>
    </row>
    <row r="23984" spans="76:76">
      <c r="BX23984" s="2"/>
    </row>
    <row r="23985" spans="76:76">
      <c r="BX23985" s="2"/>
    </row>
    <row r="23986" spans="76:76">
      <c r="BX23986" s="2"/>
    </row>
    <row r="23987" spans="76:76">
      <c r="BX23987" s="2"/>
    </row>
    <row r="23988" spans="76:76">
      <c r="BX23988" s="2"/>
    </row>
    <row r="23989" spans="76:76">
      <c r="BX23989" s="2"/>
    </row>
    <row r="23990" spans="76:76">
      <c r="BX23990" s="2"/>
    </row>
    <row r="23991" spans="76:76">
      <c r="BX23991" s="2"/>
    </row>
    <row r="23992" spans="76:76">
      <c r="BX23992" s="2"/>
    </row>
    <row r="23993" spans="76:76">
      <c r="BX23993" s="2"/>
    </row>
    <row r="23994" spans="76:76">
      <c r="BX23994" s="2"/>
    </row>
    <row r="23995" spans="76:76">
      <c r="BX23995" s="2"/>
    </row>
    <row r="23996" spans="76:76">
      <c r="BX23996" s="2"/>
    </row>
    <row r="23997" spans="76:76">
      <c r="BX23997" s="2"/>
    </row>
    <row r="23998" spans="76:76">
      <c r="BX23998" s="2"/>
    </row>
    <row r="23999" spans="76:76">
      <c r="BX23999" s="2"/>
    </row>
    <row r="24000" spans="76:76">
      <c r="BX24000" s="2"/>
    </row>
    <row r="24001" spans="76:76">
      <c r="BX24001" s="2"/>
    </row>
    <row r="24002" spans="76:76">
      <c r="BX24002" s="2"/>
    </row>
    <row r="24003" spans="76:76">
      <c r="BX24003" s="2"/>
    </row>
    <row r="24004" spans="76:76">
      <c r="BX24004" s="2"/>
    </row>
    <row r="24005" spans="76:76">
      <c r="BX24005" s="2"/>
    </row>
    <row r="24006" spans="76:76">
      <c r="BX24006" s="2"/>
    </row>
    <row r="24007" spans="76:76">
      <c r="BX24007" s="2"/>
    </row>
    <row r="24008" spans="76:76">
      <c r="BX24008" s="2"/>
    </row>
    <row r="24009" spans="76:76">
      <c r="BX24009" s="2"/>
    </row>
    <row r="24010" spans="76:76">
      <c r="BX24010" s="2"/>
    </row>
    <row r="24011" spans="76:76">
      <c r="BX24011" s="2"/>
    </row>
    <row r="24012" spans="76:76">
      <c r="BX24012" s="2"/>
    </row>
    <row r="24013" spans="76:76">
      <c r="BX24013" s="2"/>
    </row>
    <row r="24014" spans="76:76">
      <c r="BX24014" s="2"/>
    </row>
    <row r="24015" spans="76:76">
      <c r="BX24015" s="2"/>
    </row>
    <row r="24016" spans="76:76">
      <c r="BX24016" s="2"/>
    </row>
    <row r="24017" spans="76:76">
      <c r="BX24017" s="2"/>
    </row>
    <row r="24018" spans="76:76">
      <c r="BX24018" s="2"/>
    </row>
    <row r="24019" spans="76:76">
      <c r="BX24019" s="2"/>
    </row>
    <row r="24020" spans="76:76">
      <c r="BX24020" s="2"/>
    </row>
    <row r="24021" spans="76:76">
      <c r="BX24021" s="2"/>
    </row>
    <row r="24022" spans="76:76">
      <c r="BX24022" s="2"/>
    </row>
    <row r="24023" spans="76:76">
      <c r="BX24023" s="2"/>
    </row>
    <row r="24024" spans="76:76">
      <c r="BX24024" s="2"/>
    </row>
    <row r="24025" spans="76:76">
      <c r="BX24025" s="2"/>
    </row>
    <row r="24026" spans="76:76">
      <c r="BX24026" s="2"/>
    </row>
    <row r="24027" spans="76:76">
      <c r="BX24027" s="2"/>
    </row>
    <row r="24028" spans="76:76">
      <c r="BX24028" s="2"/>
    </row>
    <row r="24029" spans="76:76">
      <c r="BX24029" s="2"/>
    </row>
    <row r="24030" spans="76:76">
      <c r="BX24030" s="2"/>
    </row>
    <row r="24031" spans="76:76">
      <c r="BX24031" s="2"/>
    </row>
    <row r="24032" spans="76:76">
      <c r="BX24032" s="2"/>
    </row>
    <row r="24033" spans="76:76">
      <c r="BX24033" s="2"/>
    </row>
    <row r="24034" spans="76:76">
      <c r="BX24034" s="2"/>
    </row>
    <row r="24035" spans="76:76">
      <c r="BX24035" s="2"/>
    </row>
    <row r="24036" spans="76:76">
      <c r="BX24036" s="2"/>
    </row>
    <row r="24037" spans="76:76">
      <c r="BX24037" s="2"/>
    </row>
    <row r="24038" spans="76:76">
      <c r="BX24038" s="2"/>
    </row>
    <row r="24039" spans="76:76">
      <c r="BX24039" s="2"/>
    </row>
    <row r="24040" spans="76:76">
      <c r="BX24040" s="2"/>
    </row>
    <row r="24041" spans="76:76">
      <c r="BX24041" s="2"/>
    </row>
    <row r="24042" spans="76:76">
      <c r="BX24042" s="2"/>
    </row>
    <row r="24043" spans="76:76">
      <c r="BX24043" s="2"/>
    </row>
    <row r="24044" spans="76:76">
      <c r="BX24044" s="2"/>
    </row>
    <row r="24045" spans="76:76">
      <c r="BX24045" s="2"/>
    </row>
    <row r="24046" spans="76:76">
      <c r="BX24046" s="2"/>
    </row>
    <row r="24047" spans="76:76">
      <c r="BX24047" s="2"/>
    </row>
    <row r="24048" spans="76:76">
      <c r="BX24048" s="2"/>
    </row>
    <row r="24049" spans="76:76">
      <c r="BX24049" s="2"/>
    </row>
    <row r="24050" spans="76:76">
      <c r="BX24050" s="2"/>
    </row>
    <row r="24051" spans="76:76">
      <c r="BX24051" s="2"/>
    </row>
    <row r="24052" spans="76:76">
      <c r="BX24052" s="2"/>
    </row>
    <row r="24053" spans="76:76">
      <c r="BX24053" s="2"/>
    </row>
    <row r="24054" spans="76:76">
      <c r="BX24054" s="2"/>
    </row>
    <row r="24055" spans="76:76">
      <c r="BX24055" s="2"/>
    </row>
    <row r="24056" spans="76:76">
      <c r="BX24056" s="2"/>
    </row>
    <row r="24057" spans="76:76">
      <c r="BX24057" s="2"/>
    </row>
    <row r="24058" spans="76:76">
      <c r="BX24058" s="2"/>
    </row>
    <row r="24059" spans="76:76">
      <c r="BX24059" s="2"/>
    </row>
    <row r="24060" spans="76:76">
      <c r="BX24060" s="2"/>
    </row>
    <row r="24061" spans="76:76">
      <c r="BX24061" s="2"/>
    </row>
    <row r="24062" spans="76:76">
      <c r="BX24062" s="2"/>
    </row>
    <row r="24063" spans="76:76">
      <c r="BX24063" s="2"/>
    </row>
    <row r="24064" spans="76:76">
      <c r="BX24064" s="2"/>
    </row>
    <row r="24065" spans="76:76">
      <c r="BX24065" s="2"/>
    </row>
    <row r="24066" spans="76:76">
      <c r="BX24066" s="2"/>
    </row>
    <row r="24067" spans="76:76">
      <c r="BX24067" s="2"/>
    </row>
    <row r="24068" spans="76:76">
      <c r="BX24068" s="2"/>
    </row>
    <row r="24069" spans="76:76">
      <c r="BX24069" s="2"/>
    </row>
    <row r="24070" spans="76:76">
      <c r="BX24070" s="2"/>
    </row>
    <row r="24071" spans="76:76">
      <c r="BX24071" s="2"/>
    </row>
    <row r="24072" spans="76:76">
      <c r="BX24072" s="2"/>
    </row>
    <row r="24073" spans="76:76">
      <c r="BX24073" s="2"/>
    </row>
    <row r="24074" spans="76:76">
      <c r="BX24074" s="2"/>
    </row>
    <row r="24075" spans="76:76">
      <c r="BX24075" s="2"/>
    </row>
    <row r="24076" spans="76:76">
      <c r="BX24076" s="2"/>
    </row>
    <row r="24077" spans="76:76">
      <c r="BX24077" s="2"/>
    </row>
    <row r="24078" spans="76:76">
      <c r="BX24078" s="2"/>
    </row>
    <row r="24079" spans="76:76">
      <c r="BX24079" s="2"/>
    </row>
    <row r="24080" spans="76:76">
      <c r="BX24080" s="2"/>
    </row>
    <row r="24081" spans="76:76">
      <c r="BX24081" s="2"/>
    </row>
    <row r="24082" spans="76:76">
      <c r="BX24082" s="2"/>
    </row>
    <row r="24083" spans="76:76">
      <c r="BX24083" s="2"/>
    </row>
    <row r="24084" spans="76:76">
      <c r="BX24084" s="2"/>
    </row>
    <row r="24085" spans="76:76">
      <c r="BX24085" s="2"/>
    </row>
    <row r="24086" spans="76:76">
      <c r="BX24086" s="2"/>
    </row>
    <row r="24087" spans="76:76">
      <c r="BX24087" s="2"/>
    </row>
    <row r="24088" spans="76:76">
      <c r="BX24088" s="2"/>
    </row>
    <row r="24089" spans="76:76">
      <c r="BX24089" s="2"/>
    </row>
    <row r="24090" spans="76:76">
      <c r="BX24090" s="2"/>
    </row>
    <row r="24091" spans="76:76">
      <c r="BX24091" s="2"/>
    </row>
    <row r="24092" spans="76:76">
      <c r="BX24092" s="2"/>
    </row>
    <row r="24093" spans="76:76">
      <c r="BX24093" s="2"/>
    </row>
    <row r="24094" spans="76:76">
      <c r="BX24094" s="2"/>
    </row>
    <row r="24095" spans="76:76">
      <c r="BX24095" s="2"/>
    </row>
    <row r="24096" spans="76:76">
      <c r="BX24096" s="2"/>
    </row>
    <row r="24097" spans="76:76">
      <c r="BX24097" s="2"/>
    </row>
    <row r="24098" spans="76:76">
      <c r="BX24098" s="2"/>
    </row>
    <row r="24099" spans="76:76">
      <c r="BX24099" s="2"/>
    </row>
    <row r="24100" spans="76:76">
      <c r="BX24100" s="2"/>
    </row>
    <row r="24101" spans="76:76">
      <c r="BX24101" s="2"/>
    </row>
    <row r="24102" spans="76:76">
      <c r="BX24102" s="2"/>
    </row>
    <row r="24103" spans="76:76">
      <c r="BX24103" s="2"/>
    </row>
    <row r="24104" spans="76:76">
      <c r="BX24104" s="2"/>
    </row>
    <row r="24105" spans="76:76">
      <c r="BX24105" s="2"/>
    </row>
    <row r="24106" spans="76:76">
      <c r="BX24106" s="2"/>
    </row>
    <row r="24107" spans="76:76">
      <c r="BX24107" s="2"/>
    </row>
    <row r="24108" spans="76:76">
      <c r="BX24108" s="2"/>
    </row>
    <row r="24109" spans="76:76">
      <c r="BX24109" s="2"/>
    </row>
    <row r="24110" spans="76:76">
      <c r="BX24110" s="2"/>
    </row>
    <row r="24111" spans="76:76">
      <c r="BX24111" s="2"/>
    </row>
    <row r="24112" spans="76:76">
      <c r="BX24112" s="2"/>
    </row>
    <row r="24113" spans="76:76">
      <c r="BX24113" s="2"/>
    </row>
    <row r="24114" spans="76:76">
      <c r="BX24114" s="2"/>
    </row>
    <row r="24115" spans="76:76">
      <c r="BX24115" s="2"/>
    </row>
    <row r="24116" spans="76:76">
      <c r="BX24116" s="2"/>
    </row>
    <row r="24117" spans="76:76">
      <c r="BX24117" s="2"/>
    </row>
    <row r="24118" spans="76:76">
      <c r="BX24118" s="2"/>
    </row>
    <row r="24119" spans="76:76">
      <c r="BX24119" s="2"/>
    </row>
    <row r="24120" spans="76:76">
      <c r="BX24120" s="2"/>
    </row>
    <row r="24121" spans="76:76">
      <c r="BX24121" s="2"/>
    </row>
    <row r="24122" spans="76:76">
      <c r="BX24122" s="2"/>
    </row>
    <row r="24123" spans="76:76">
      <c r="BX24123" s="2"/>
    </row>
    <row r="24124" spans="76:76">
      <c r="BX24124" s="2"/>
    </row>
    <row r="24125" spans="76:76">
      <c r="BX24125" s="2"/>
    </row>
    <row r="24126" spans="76:76">
      <c r="BX24126" s="2"/>
    </row>
    <row r="24127" spans="76:76">
      <c r="BX24127" s="2"/>
    </row>
    <row r="24128" spans="76:76">
      <c r="BX24128" s="2"/>
    </row>
    <row r="24129" spans="76:76">
      <c r="BX24129" s="2"/>
    </row>
    <row r="24130" spans="76:76">
      <c r="BX24130" s="2"/>
    </row>
    <row r="24131" spans="76:76">
      <c r="BX24131" s="2"/>
    </row>
    <row r="24132" spans="76:76">
      <c r="BX24132" s="2"/>
    </row>
    <row r="24133" spans="76:76">
      <c r="BX24133" s="2"/>
    </row>
    <row r="24134" spans="76:76">
      <c r="BX24134" s="2"/>
    </row>
    <row r="24135" spans="76:76">
      <c r="BX24135" s="2"/>
    </row>
    <row r="24136" spans="76:76">
      <c r="BX24136" s="2"/>
    </row>
    <row r="24137" spans="76:76">
      <c r="BX24137" s="2"/>
    </row>
    <row r="24138" spans="76:76">
      <c r="BX24138" s="2"/>
    </row>
    <row r="24139" spans="76:76">
      <c r="BX24139" s="2"/>
    </row>
    <row r="24140" spans="76:76">
      <c r="BX24140" s="2"/>
    </row>
    <row r="24141" spans="76:76">
      <c r="BX24141" s="2"/>
    </row>
    <row r="24142" spans="76:76">
      <c r="BX24142" s="2"/>
    </row>
    <row r="24143" spans="76:76">
      <c r="BX24143" s="2"/>
    </row>
    <row r="24144" spans="76:76">
      <c r="BX24144" s="2"/>
    </row>
    <row r="24145" spans="76:76">
      <c r="BX24145" s="2"/>
    </row>
    <row r="24146" spans="76:76">
      <c r="BX24146" s="2"/>
    </row>
    <row r="24147" spans="76:76">
      <c r="BX24147" s="2"/>
    </row>
    <row r="24148" spans="76:76">
      <c r="BX24148" s="2"/>
    </row>
    <row r="24149" spans="76:76">
      <c r="BX24149" s="2"/>
    </row>
    <row r="24150" spans="76:76">
      <c r="BX24150" s="2"/>
    </row>
    <row r="24151" spans="76:76">
      <c r="BX24151" s="2"/>
    </row>
    <row r="24152" spans="76:76">
      <c r="BX24152" s="2"/>
    </row>
    <row r="24153" spans="76:76">
      <c r="BX24153" s="2"/>
    </row>
    <row r="24154" spans="76:76">
      <c r="BX24154" s="2"/>
    </row>
    <row r="24155" spans="76:76">
      <c r="BX24155" s="2"/>
    </row>
    <row r="24156" spans="76:76">
      <c r="BX24156" s="2"/>
    </row>
    <row r="24157" spans="76:76">
      <c r="BX24157" s="2"/>
    </row>
    <row r="24158" spans="76:76">
      <c r="BX24158" s="2"/>
    </row>
    <row r="24159" spans="76:76">
      <c r="BX24159" s="2"/>
    </row>
    <row r="24160" spans="76:76">
      <c r="BX24160" s="2"/>
    </row>
    <row r="24161" spans="76:76">
      <c r="BX24161" s="2"/>
    </row>
    <row r="24162" spans="76:76">
      <c r="BX24162" s="2"/>
    </row>
    <row r="24163" spans="76:76">
      <c r="BX24163" s="2"/>
    </row>
    <row r="24164" spans="76:76">
      <c r="BX24164" s="2"/>
    </row>
    <row r="24165" spans="76:76">
      <c r="BX24165" s="2"/>
    </row>
    <row r="24166" spans="76:76">
      <c r="BX24166" s="2"/>
    </row>
    <row r="24167" spans="76:76">
      <c r="BX24167" s="2"/>
    </row>
    <row r="24168" spans="76:76">
      <c r="BX24168" s="2"/>
    </row>
    <row r="24169" spans="76:76">
      <c r="BX24169" s="2"/>
    </row>
    <row r="24170" spans="76:76">
      <c r="BX24170" s="2"/>
    </row>
    <row r="24171" spans="76:76">
      <c r="BX24171" s="2"/>
    </row>
    <row r="24172" spans="76:76">
      <c r="BX24172" s="2"/>
    </row>
    <row r="24173" spans="76:76">
      <c r="BX24173" s="2"/>
    </row>
    <row r="24174" spans="76:76">
      <c r="BX24174" s="2"/>
    </row>
    <row r="24175" spans="76:76">
      <c r="BX24175" s="2"/>
    </row>
    <row r="24176" spans="76:76">
      <c r="BX24176" s="2"/>
    </row>
    <row r="24177" spans="76:76">
      <c r="BX24177" s="2"/>
    </row>
    <row r="24178" spans="76:76">
      <c r="BX24178" s="2"/>
    </row>
    <row r="24179" spans="76:76">
      <c r="BX24179" s="2"/>
    </row>
    <row r="24180" spans="76:76">
      <c r="BX24180" s="2"/>
    </row>
    <row r="24181" spans="76:76">
      <c r="BX24181" s="2"/>
    </row>
    <row r="24182" spans="76:76">
      <c r="BX24182" s="2"/>
    </row>
    <row r="24183" spans="76:76">
      <c r="BX24183" s="2"/>
    </row>
    <row r="24184" spans="76:76">
      <c r="BX24184" s="2"/>
    </row>
    <row r="24185" spans="76:76">
      <c r="BX24185" s="2"/>
    </row>
    <row r="24186" spans="76:76">
      <c r="BX24186" s="2"/>
    </row>
    <row r="24187" spans="76:76">
      <c r="BX24187" s="2"/>
    </row>
    <row r="24188" spans="76:76">
      <c r="BX24188" s="2"/>
    </row>
    <row r="24189" spans="76:76">
      <c r="BX24189" s="2"/>
    </row>
    <row r="24190" spans="76:76">
      <c r="BX24190" s="2"/>
    </row>
    <row r="24191" spans="76:76">
      <c r="BX24191" s="2"/>
    </row>
    <row r="24192" spans="76:76">
      <c r="BX24192" s="2"/>
    </row>
    <row r="24193" spans="76:76">
      <c r="BX24193" s="2"/>
    </row>
    <row r="24194" spans="76:76">
      <c r="BX24194" s="2"/>
    </row>
    <row r="24195" spans="76:76">
      <c r="BX24195" s="2"/>
    </row>
    <row r="24196" spans="76:76">
      <c r="BX24196" s="2"/>
    </row>
    <row r="24197" spans="76:76">
      <c r="BX24197" s="2"/>
    </row>
    <row r="24198" spans="76:76">
      <c r="BX24198" s="2"/>
    </row>
    <row r="24199" spans="76:76">
      <c r="BX24199" s="2"/>
    </row>
    <row r="24200" spans="76:76">
      <c r="BX24200" s="2"/>
    </row>
    <row r="24201" spans="76:76">
      <c r="BX24201" s="2"/>
    </row>
    <row r="24202" spans="76:76">
      <c r="BX24202" s="2"/>
    </row>
    <row r="24203" spans="76:76">
      <c r="BX24203" s="2"/>
    </row>
    <row r="24204" spans="76:76">
      <c r="BX24204" s="2"/>
    </row>
    <row r="24205" spans="76:76">
      <c r="BX24205" s="2"/>
    </row>
    <row r="24206" spans="76:76">
      <c r="BX24206" s="2"/>
    </row>
    <row r="24207" spans="76:76">
      <c r="BX24207" s="2"/>
    </row>
    <row r="24208" spans="76:76">
      <c r="BX24208" s="2"/>
    </row>
    <row r="24209" spans="76:76">
      <c r="BX24209" s="2"/>
    </row>
    <row r="24210" spans="76:76">
      <c r="BX24210" s="2"/>
    </row>
    <row r="24211" spans="76:76">
      <c r="BX24211" s="2"/>
    </row>
    <row r="24212" spans="76:76">
      <c r="BX24212" s="2"/>
    </row>
    <row r="24213" spans="76:76">
      <c r="BX24213" s="2"/>
    </row>
    <row r="24214" spans="76:76">
      <c r="BX24214" s="2"/>
    </row>
    <row r="24215" spans="76:76">
      <c r="BX24215" s="2"/>
    </row>
    <row r="24216" spans="76:76">
      <c r="BX24216" s="2"/>
    </row>
    <row r="24217" spans="76:76">
      <c r="BX24217" s="2"/>
    </row>
    <row r="24218" spans="76:76">
      <c r="BX24218" s="2"/>
    </row>
    <row r="24219" spans="76:76">
      <c r="BX24219" s="2"/>
    </row>
    <row r="24220" spans="76:76">
      <c r="BX24220" s="2"/>
    </row>
    <row r="24221" spans="76:76">
      <c r="BX24221" s="2"/>
    </row>
    <row r="24222" spans="76:76">
      <c r="BX24222" s="2"/>
    </row>
    <row r="24223" spans="76:76">
      <c r="BX24223" s="2"/>
    </row>
    <row r="24224" spans="76:76">
      <c r="BX24224" s="2"/>
    </row>
    <row r="24225" spans="76:76">
      <c r="BX24225" s="2"/>
    </row>
    <row r="24226" spans="76:76">
      <c r="BX24226" s="2"/>
    </row>
    <row r="24227" spans="76:76">
      <c r="BX24227" s="2"/>
    </row>
    <row r="24228" spans="76:76">
      <c r="BX24228" s="2"/>
    </row>
    <row r="24229" spans="76:76">
      <c r="BX24229" s="2"/>
    </row>
    <row r="24230" spans="76:76">
      <c r="BX24230" s="2"/>
    </row>
    <row r="24231" spans="76:76">
      <c r="BX24231" s="2"/>
    </row>
    <row r="24232" spans="76:76">
      <c r="BX24232" s="2"/>
    </row>
    <row r="24233" spans="76:76">
      <c r="BX24233" s="2"/>
    </row>
    <row r="24234" spans="76:76">
      <c r="BX24234" s="2"/>
    </row>
    <row r="24235" spans="76:76">
      <c r="BX24235" s="2"/>
    </row>
    <row r="24236" spans="76:76">
      <c r="BX24236" s="2"/>
    </row>
    <row r="24237" spans="76:76">
      <c r="BX24237" s="2"/>
    </row>
    <row r="24238" spans="76:76">
      <c r="BX24238" s="2"/>
    </row>
    <row r="24239" spans="76:76">
      <c r="BX24239" s="2"/>
    </row>
    <row r="24240" spans="76:76">
      <c r="BX24240" s="2"/>
    </row>
    <row r="24241" spans="76:76">
      <c r="BX24241" s="2"/>
    </row>
    <row r="24242" spans="76:76">
      <c r="BX24242" s="2"/>
    </row>
    <row r="24243" spans="76:76">
      <c r="BX24243" s="2"/>
    </row>
    <row r="24244" spans="76:76">
      <c r="BX24244" s="2"/>
    </row>
    <row r="24245" spans="76:76">
      <c r="BX24245" s="2"/>
    </row>
    <row r="24246" spans="76:76">
      <c r="BX24246" s="2"/>
    </row>
    <row r="24247" spans="76:76">
      <c r="BX24247" s="2"/>
    </row>
    <row r="24248" spans="76:76">
      <c r="BX24248" s="2"/>
    </row>
    <row r="24249" spans="76:76">
      <c r="BX24249" s="2"/>
    </row>
    <row r="24250" spans="76:76">
      <c r="BX24250" s="2"/>
    </row>
    <row r="24251" spans="76:76">
      <c r="BX24251" s="2"/>
    </row>
    <row r="24252" spans="76:76">
      <c r="BX24252" s="2"/>
    </row>
    <row r="24253" spans="76:76">
      <c r="BX24253" s="2"/>
    </row>
    <row r="24254" spans="76:76">
      <c r="BX24254" s="2"/>
    </row>
    <row r="24255" spans="76:76">
      <c r="BX24255" s="2"/>
    </row>
    <row r="24256" spans="76:76">
      <c r="BX24256" s="2"/>
    </row>
    <row r="24257" spans="76:76">
      <c r="BX24257" s="2"/>
    </row>
    <row r="24258" spans="76:76">
      <c r="BX24258" s="2"/>
    </row>
    <row r="24259" spans="76:76">
      <c r="BX24259" s="2"/>
    </row>
    <row r="24260" spans="76:76">
      <c r="BX24260" s="2"/>
    </row>
    <row r="24261" spans="76:76">
      <c r="BX24261" s="2"/>
    </row>
    <row r="24262" spans="76:76">
      <c r="BX24262" s="2"/>
    </row>
    <row r="24263" spans="76:76">
      <c r="BX24263" s="2"/>
    </row>
    <row r="24264" spans="76:76">
      <c r="BX24264" s="2"/>
    </row>
    <row r="24265" spans="76:76">
      <c r="BX24265" s="2"/>
    </row>
    <row r="24266" spans="76:76">
      <c r="BX24266" s="2"/>
    </row>
    <row r="24267" spans="76:76">
      <c r="BX24267" s="2"/>
    </row>
    <row r="24268" spans="76:76">
      <c r="BX24268" s="2"/>
    </row>
    <row r="24269" spans="76:76">
      <c r="BX24269" s="2"/>
    </row>
    <row r="24270" spans="76:76">
      <c r="BX24270" s="2"/>
    </row>
    <row r="24271" spans="76:76">
      <c r="BX24271" s="2"/>
    </row>
    <row r="24272" spans="76:76">
      <c r="BX24272" s="2"/>
    </row>
    <row r="24273" spans="76:76">
      <c r="BX24273" s="2"/>
    </row>
    <row r="24274" spans="76:76">
      <c r="BX24274" s="2"/>
    </row>
    <row r="24275" spans="76:76">
      <c r="BX24275" s="2"/>
    </row>
    <row r="24276" spans="76:76">
      <c r="BX24276" s="2"/>
    </row>
    <row r="24277" spans="76:76">
      <c r="BX24277" s="2"/>
    </row>
    <row r="24278" spans="76:76">
      <c r="BX24278" s="2"/>
    </row>
    <row r="24279" spans="76:76">
      <c r="BX24279" s="2"/>
    </row>
    <row r="24280" spans="76:76">
      <c r="BX24280" s="2"/>
    </row>
    <row r="24281" spans="76:76">
      <c r="BX24281" s="2"/>
    </row>
    <row r="24282" spans="76:76">
      <c r="BX24282" s="2"/>
    </row>
    <row r="24283" spans="76:76">
      <c r="BX24283" s="2"/>
    </row>
    <row r="24284" spans="76:76">
      <c r="BX24284" s="2"/>
    </row>
    <row r="24285" spans="76:76">
      <c r="BX24285" s="2"/>
    </row>
    <row r="24286" spans="76:76">
      <c r="BX24286" s="2"/>
    </row>
    <row r="24287" spans="76:76">
      <c r="BX24287" s="2"/>
    </row>
    <row r="24288" spans="76:76">
      <c r="BX24288" s="2"/>
    </row>
    <row r="24289" spans="76:76">
      <c r="BX24289" s="2"/>
    </row>
    <row r="24290" spans="76:76">
      <c r="BX24290" s="2"/>
    </row>
    <row r="24291" spans="76:76">
      <c r="BX24291" s="2"/>
    </row>
    <row r="24292" spans="76:76">
      <c r="BX24292" s="2"/>
    </row>
    <row r="24293" spans="76:76">
      <c r="BX24293" s="2"/>
    </row>
    <row r="24294" spans="76:76">
      <c r="BX24294" s="2"/>
    </row>
    <row r="24295" spans="76:76">
      <c r="BX24295" s="2"/>
    </row>
    <row r="24296" spans="76:76">
      <c r="BX24296" s="2"/>
    </row>
    <row r="24297" spans="76:76">
      <c r="BX24297" s="2"/>
    </row>
    <row r="24298" spans="76:76">
      <c r="BX24298" s="2"/>
    </row>
    <row r="24299" spans="76:76">
      <c r="BX24299" s="2"/>
    </row>
    <row r="24300" spans="76:76">
      <c r="BX24300" s="2"/>
    </row>
    <row r="24301" spans="76:76">
      <c r="BX24301" s="2"/>
    </row>
    <row r="24302" spans="76:76">
      <c r="BX24302" s="2"/>
    </row>
    <row r="24303" spans="76:76">
      <c r="BX24303" s="2"/>
    </row>
    <row r="24304" spans="76:76">
      <c r="BX24304" s="2"/>
    </row>
    <row r="24305" spans="76:76">
      <c r="BX24305" s="2"/>
    </row>
    <row r="24306" spans="76:76">
      <c r="BX24306" s="2"/>
    </row>
    <row r="24307" spans="76:76">
      <c r="BX24307" s="2"/>
    </row>
    <row r="24308" spans="76:76">
      <c r="BX24308" s="2"/>
    </row>
    <row r="24309" spans="76:76">
      <c r="BX24309" s="2"/>
    </row>
    <row r="24310" spans="76:76">
      <c r="BX24310" s="2"/>
    </row>
    <row r="24311" spans="76:76">
      <c r="BX24311" s="2"/>
    </row>
    <row r="24312" spans="76:76">
      <c r="BX24312" s="2"/>
    </row>
    <row r="24313" spans="76:76">
      <c r="BX24313" s="2"/>
    </row>
    <row r="24314" spans="76:76">
      <c r="BX24314" s="2"/>
    </row>
    <row r="24315" spans="76:76">
      <c r="BX24315" s="2"/>
    </row>
    <row r="24316" spans="76:76">
      <c r="BX24316" s="2"/>
    </row>
    <row r="24317" spans="76:76">
      <c r="BX24317" s="2"/>
    </row>
    <row r="24318" spans="76:76">
      <c r="BX24318" s="2"/>
    </row>
    <row r="24319" spans="76:76">
      <c r="BX24319" s="2"/>
    </row>
    <row r="24320" spans="76:76">
      <c r="BX24320" s="2"/>
    </row>
    <row r="24321" spans="76:76">
      <c r="BX24321" s="2"/>
    </row>
    <row r="24322" spans="76:76">
      <c r="BX24322" s="2"/>
    </row>
    <row r="24323" spans="76:76">
      <c r="BX24323" s="2"/>
    </row>
    <row r="24324" spans="76:76">
      <c r="BX24324" s="2"/>
    </row>
    <row r="24325" spans="76:76">
      <c r="BX24325" s="2"/>
    </row>
    <row r="24326" spans="76:76">
      <c r="BX24326" s="2"/>
    </row>
    <row r="24327" spans="76:76">
      <c r="BX24327" s="2"/>
    </row>
    <row r="24328" spans="76:76">
      <c r="BX24328" s="2"/>
    </row>
    <row r="24329" spans="76:76">
      <c r="BX24329" s="2"/>
    </row>
    <row r="24330" spans="76:76">
      <c r="BX24330" s="2"/>
    </row>
    <row r="24331" spans="76:76">
      <c r="BX24331" s="2"/>
    </row>
    <row r="24332" spans="76:76">
      <c r="BX24332" s="2"/>
    </row>
    <row r="24333" spans="76:76">
      <c r="BX24333" s="2"/>
    </row>
    <row r="24334" spans="76:76">
      <c r="BX24334" s="2"/>
    </row>
    <row r="24335" spans="76:76">
      <c r="BX24335" s="2"/>
    </row>
    <row r="24336" spans="76:76">
      <c r="BX24336" s="2"/>
    </row>
    <row r="24337" spans="76:76">
      <c r="BX24337" s="2"/>
    </row>
    <row r="24338" spans="76:76">
      <c r="BX24338" s="2"/>
    </row>
    <row r="24339" spans="76:76">
      <c r="BX24339" s="2"/>
    </row>
    <row r="24340" spans="76:76">
      <c r="BX24340" s="2"/>
    </row>
    <row r="24341" spans="76:76">
      <c r="BX24341" s="2"/>
    </row>
    <row r="24342" spans="76:76">
      <c r="BX24342" s="2"/>
    </row>
    <row r="24343" spans="76:76">
      <c r="BX24343" s="2"/>
    </row>
    <row r="24344" spans="76:76">
      <c r="BX24344" s="2"/>
    </row>
    <row r="24345" spans="76:76">
      <c r="BX24345" s="2"/>
    </row>
    <row r="24346" spans="76:76">
      <c r="BX24346" s="2"/>
    </row>
    <row r="24347" spans="76:76">
      <c r="BX24347" s="2"/>
    </row>
    <row r="24348" spans="76:76">
      <c r="BX24348" s="2"/>
    </row>
    <row r="24349" spans="76:76">
      <c r="BX24349" s="2"/>
    </row>
    <row r="24350" spans="76:76">
      <c r="BX24350" s="2"/>
    </row>
    <row r="24351" spans="76:76">
      <c r="BX24351" s="2"/>
    </row>
    <row r="24352" spans="76:76">
      <c r="BX24352" s="2"/>
    </row>
    <row r="24353" spans="76:76">
      <c r="BX24353" s="2"/>
    </row>
    <row r="24354" spans="76:76">
      <c r="BX24354" s="2"/>
    </row>
    <row r="24355" spans="76:76">
      <c r="BX24355" s="2"/>
    </row>
    <row r="24356" spans="76:76">
      <c r="BX24356" s="2"/>
    </row>
    <row r="24357" spans="76:76">
      <c r="BX24357" s="2"/>
    </row>
    <row r="24358" spans="76:76">
      <c r="BX24358" s="2"/>
    </row>
    <row r="24359" spans="76:76">
      <c r="BX24359" s="2"/>
    </row>
    <row r="24360" spans="76:76">
      <c r="BX24360" s="2"/>
    </row>
    <row r="24361" spans="76:76">
      <c r="BX24361" s="2"/>
    </row>
    <row r="24362" spans="76:76">
      <c r="BX24362" s="2"/>
    </row>
    <row r="24363" spans="76:76">
      <c r="BX24363" s="2"/>
    </row>
    <row r="24364" spans="76:76">
      <c r="BX24364" s="2"/>
    </row>
    <row r="24365" spans="76:76">
      <c r="BX24365" s="2"/>
    </row>
    <row r="24366" spans="76:76">
      <c r="BX24366" s="2"/>
    </row>
    <row r="24367" spans="76:76">
      <c r="BX24367" s="2"/>
    </row>
    <row r="24368" spans="76:76">
      <c r="BX24368" s="2"/>
    </row>
    <row r="24369" spans="76:76">
      <c r="BX24369" s="2"/>
    </row>
    <row r="24370" spans="76:76">
      <c r="BX24370" s="2"/>
    </row>
    <row r="24371" spans="76:76">
      <c r="BX24371" s="2"/>
    </row>
    <row r="24372" spans="76:76">
      <c r="BX24372" s="2"/>
    </row>
    <row r="24373" spans="76:76">
      <c r="BX24373" s="2"/>
    </row>
    <row r="24374" spans="76:76">
      <c r="BX24374" s="2"/>
    </row>
    <row r="24375" spans="76:76">
      <c r="BX24375" s="2"/>
    </row>
    <row r="24376" spans="76:76">
      <c r="BX24376" s="2"/>
    </row>
    <row r="24377" spans="76:76">
      <c r="BX24377" s="2"/>
    </row>
    <row r="24378" spans="76:76">
      <c r="BX24378" s="2"/>
    </row>
    <row r="24379" spans="76:76">
      <c r="BX24379" s="2"/>
    </row>
    <row r="24380" spans="76:76">
      <c r="BX24380" s="2"/>
    </row>
    <row r="24381" spans="76:76">
      <c r="BX24381" s="2"/>
    </row>
    <row r="24382" spans="76:76">
      <c r="BX24382" s="2"/>
    </row>
    <row r="24383" spans="76:76">
      <c r="BX24383" s="2"/>
    </row>
    <row r="24384" spans="76:76">
      <c r="BX24384" s="2"/>
    </row>
    <row r="24385" spans="76:76">
      <c r="BX24385" s="2"/>
    </row>
    <row r="24386" spans="76:76">
      <c r="BX24386" s="2"/>
    </row>
    <row r="24387" spans="76:76">
      <c r="BX24387" s="2"/>
    </row>
    <row r="24388" spans="76:76">
      <c r="BX24388" s="2"/>
    </row>
    <row r="24389" spans="76:76">
      <c r="BX24389" s="2"/>
    </row>
    <row r="24390" spans="76:76">
      <c r="BX24390" s="2"/>
    </row>
    <row r="24391" spans="76:76">
      <c r="BX24391" s="2"/>
    </row>
    <row r="24392" spans="76:76">
      <c r="BX24392" s="2"/>
    </row>
    <row r="24393" spans="76:76">
      <c r="BX24393" s="2"/>
    </row>
    <row r="24394" spans="76:76">
      <c r="BX24394" s="2"/>
    </row>
    <row r="24395" spans="76:76">
      <c r="BX24395" s="2"/>
    </row>
    <row r="24396" spans="76:76">
      <c r="BX24396" s="2"/>
    </row>
    <row r="24397" spans="76:76">
      <c r="BX24397" s="2"/>
    </row>
    <row r="24398" spans="76:76">
      <c r="BX24398" s="2"/>
    </row>
    <row r="24399" spans="76:76">
      <c r="BX24399" s="2"/>
    </row>
    <row r="24400" spans="76:76">
      <c r="BX24400" s="2"/>
    </row>
    <row r="24401" spans="76:76">
      <c r="BX24401" s="2"/>
    </row>
    <row r="24402" spans="76:76">
      <c r="BX24402" s="2"/>
    </row>
    <row r="24403" spans="76:76">
      <c r="BX24403" s="2"/>
    </row>
    <row r="24404" spans="76:76">
      <c r="BX24404" s="2"/>
    </row>
    <row r="24405" spans="76:76">
      <c r="BX24405" s="2"/>
    </row>
    <row r="24406" spans="76:76">
      <c r="BX24406" s="2"/>
    </row>
    <row r="24407" spans="76:76">
      <c r="BX24407" s="2"/>
    </row>
    <row r="24408" spans="76:76">
      <c r="BX24408" s="2"/>
    </row>
    <row r="24409" spans="76:76">
      <c r="BX24409" s="2"/>
    </row>
    <row r="24410" spans="76:76">
      <c r="BX24410" s="2"/>
    </row>
    <row r="24411" spans="76:76">
      <c r="BX24411" s="2"/>
    </row>
    <row r="24412" spans="76:76">
      <c r="BX24412" s="2"/>
    </row>
    <row r="24413" spans="76:76">
      <c r="BX24413" s="2"/>
    </row>
    <row r="24414" spans="76:76">
      <c r="BX24414" s="2"/>
    </row>
    <row r="24415" spans="76:76">
      <c r="BX24415" s="2"/>
    </row>
    <row r="24416" spans="76:76">
      <c r="BX24416" s="2"/>
    </row>
    <row r="24417" spans="76:76">
      <c r="BX24417" s="2"/>
    </row>
    <row r="24418" spans="76:76">
      <c r="BX24418" s="2"/>
    </row>
    <row r="24419" spans="76:76">
      <c r="BX24419" s="2"/>
    </row>
    <row r="24420" spans="76:76">
      <c r="BX24420" s="2"/>
    </row>
    <row r="24421" spans="76:76">
      <c r="BX24421" s="2"/>
    </row>
    <row r="24422" spans="76:76">
      <c r="BX24422" s="2"/>
    </row>
    <row r="24423" spans="76:76">
      <c r="BX24423" s="2"/>
    </row>
    <row r="24424" spans="76:76">
      <c r="BX24424" s="2"/>
    </row>
    <row r="24425" spans="76:76">
      <c r="BX24425" s="2"/>
    </row>
    <row r="24426" spans="76:76">
      <c r="BX24426" s="2"/>
    </row>
    <row r="24427" spans="76:76">
      <c r="BX24427" s="2"/>
    </row>
    <row r="24428" spans="76:76">
      <c r="BX24428" s="2"/>
    </row>
    <row r="24429" spans="76:76">
      <c r="BX24429" s="2"/>
    </row>
    <row r="24430" spans="76:76">
      <c r="BX24430" s="2"/>
    </row>
    <row r="24431" spans="76:76">
      <c r="BX24431" s="2"/>
    </row>
    <row r="24432" spans="76:76">
      <c r="BX24432" s="2"/>
    </row>
    <row r="24433" spans="76:76">
      <c r="BX24433" s="2"/>
    </row>
    <row r="24434" spans="76:76">
      <c r="BX24434" s="2"/>
    </row>
    <row r="24435" spans="76:76">
      <c r="BX24435" s="2"/>
    </row>
    <row r="24436" spans="76:76">
      <c r="BX24436" s="2"/>
    </row>
    <row r="24437" spans="76:76">
      <c r="BX24437" s="2"/>
    </row>
    <row r="24438" spans="76:76">
      <c r="BX24438" s="2"/>
    </row>
    <row r="24439" spans="76:76">
      <c r="BX24439" s="2"/>
    </row>
    <row r="24440" spans="76:76">
      <c r="BX24440" s="2"/>
    </row>
    <row r="24441" spans="76:76">
      <c r="BX24441" s="2"/>
    </row>
    <row r="24442" spans="76:76">
      <c r="BX24442" s="2"/>
    </row>
    <row r="24443" spans="76:76">
      <c r="BX24443" s="2"/>
    </row>
    <row r="24444" spans="76:76">
      <c r="BX24444" s="2"/>
    </row>
    <row r="24445" spans="76:76">
      <c r="BX24445" s="2"/>
    </row>
    <row r="24446" spans="76:76">
      <c r="BX24446" s="2"/>
    </row>
    <row r="24447" spans="76:76">
      <c r="BX24447" s="2"/>
    </row>
    <row r="24448" spans="76:76">
      <c r="BX24448" s="2"/>
    </row>
    <row r="24449" spans="76:76">
      <c r="BX24449" s="2"/>
    </row>
    <row r="24450" spans="76:76">
      <c r="BX24450" s="2"/>
    </row>
    <row r="24451" spans="76:76">
      <c r="BX24451" s="2"/>
    </row>
    <row r="24452" spans="76:76">
      <c r="BX24452" s="2"/>
    </row>
    <row r="24453" spans="76:76">
      <c r="BX24453" s="2"/>
    </row>
    <row r="24454" spans="76:76">
      <c r="BX24454" s="2"/>
    </row>
    <row r="24455" spans="76:76">
      <c r="BX24455" s="2"/>
    </row>
    <row r="24456" spans="76:76">
      <c r="BX24456" s="2"/>
    </row>
    <row r="24457" spans="76:76">
      <c r="BX24457" s="2"/>
    </row>
    <row r="24458" spans="76:76">
      <c r="BX24458" s="2"/>
    </row>
    <row r="24459" spans="76:76">
      <c r="BX24459" s="2"/>
    </row>
    <row r="24460" spans="76:76">
      <c r="BX24460" s="2"/>
    </row>
    <row r="24461" spans="76:76">
      <c r="BX24461" s="2"/>
    </row>
    <row r="24462" spans="76:76">
      <c r="BX24462" s="2"/>
    </row>
    <row r="24463" spans="76:76">
      <c r="BX24463" s="2"/>
    </row>
    <row r="24464" spans="76:76">
      <c r="BX24464" s="2"/>
    </row>
    <row r="24465" spans="76:76">
      <c r="BX24465" s="2"/>
    </row>
    <row r="24466" spans="76:76">
      <c r="BX24466" s="2"/>
    </row>
    <row r="24467" spans="76:76">
      <c r="BX24467" s="2"/>
    </row>
    <row r="24468" spans="76:76">
      <c r="BX24468" s="2"/>
    </row>
    <row r="24469" spans="76:76">
      <c r="BX24469" s="2"/>
    </row>
    <row r="24470" spans="76:76">
      <c r="BX24470" s="2"/>
    </row>
    <row r="24471" spans="76:76">
      <c r="BX24471" s="2"/>
    </row>
    <row r="24472" spans="76:76">
      <c r="BX24472" s="2"/>
    </row>
    <row r="24473" spans="76:76">
      <c r="BX24473" s="2"/>
    </row>
    <row r="24474" spans="76:76">
      <c r="BX24474" s="2"/>
    </row>
    <row r="24475" spans="76:76">
      <c r="BX24475" s="2"/>
    </row>
    <row r="24476" spans="76:76">
      <c r="BX24476" s="2"/>
    </row>
    <row r="24477" spans="76:76">
      <c r="BX24477" s="2"/>
    </row>
    <row r="24478" spans="76:76">
      <c r="BX24478" s="2"/>
    </row>
    <row r="24479" spans="76:76">
      <c r="BX24479" s="2"/>
    </row>
    <row r="24480" spans="76:76">
      <c r="BX24480" s="2"/>
    </row>
    <row r="24481" spans="76:76">
      <c r="BX24481" s="2"/>
    </row>
    <row r="24482" spans="76:76">
      <c r="BX24482" s="2"/>
    </row>
    <row r="24483" spans="76:76">
      <c r="BX24483" s="2"/>
    </row>
    <row r="24484" spans="76:76">
      <c r="BX24484" s="2"/>
    </row>
    <row r="24485" spans="76:76">
      <c r="BX24485" s="2"/>
    </row>
    <row r="24486" spans="76:76">
      <c r="BX24486" s="2"/>
    </row>
    <row r="24487" spans="76:76">
      <c r="BX24487" s="2"/>
    </row>
    <row r="24488" spans="76:76">
      <c r="BX24488" s="2"/>
    </row>
    <row r="24489" spans="76:76">
      <c r="BX24489" s="2"/>
    </row>
    <row r="24490" spans="76:76">
      <c r="BX24490" s="2"/>
    </row>
    <row r="24491" spans="76:76">
      <c r="BX24491" s="2"/>
    </row>
    <row r="24492" spans="76:76">
      <c r="BX24492" s="2"/>
    </row>
    <row r="24493" spans="76:76">
      <c r="BX24493" s="2"/>
    </row>
    <row r="24494" spans="76:76">
      <c r="BX24494" s="2"/>
    </row>
    <row r="24495" spans="76:76">
      <c r="BX24495" s="2"/>
    </row>
    <row r="24496" spans="76:76">
      <c r="BX24496" s="2"/>
    </row>
    <row r="24497" spans="76:76">
      <c r="BX24497" s="2"/>
    </row>
    <row r="24498" spans="76:76">
      <c r="BX24498" s="2"/>
    </row>
    <row r="24499" spans="76:76">
      <c r="BX24499" s="2"/>
    </row>
    <row r="24500" spans="76:76">
      <c r="BX24500" s="2"/>
    </row>
    <row r="24501" spans="76:76">
      <c r="BX24501" s="2"/>
    </row>
    <row r="24502" spans="76:76">
      <c r="BX24502" s="2"/>
    </row>
    <row r="24503" spans="76:76">
      <c r="BX24503" s="2"/>
    </row>
    <row r="24504" spans="76:76">
      <c r="BX24504" s="2"/>
    </row>
    <row r="24505" spans="76:76">
      <c r="BX24505" s="2"/>
    </row>
    <row r="24506" spans="76:76">
      <c r="BX24506" s="2"/>
    </row>
    <row r="24507" spans="76:76">
      <c r="BX24507" s="2"/>
    </row>
    <row r="24508" spans="76:76">
      <c r="BX24508" s="2"/>
    </row>
    <row r="24509" spans="76:76">
      <c r="BX24509" s="2"/>
    </row>
    <row r="24510" spans="76:76">
      <c r="BX24510" s="2"/>
    </row>
    <row r="24511" spans="76:76">
      <c r="BX24511" s="2"/>
    </row>
    <row r="24512" spans="76:76">
      <c r="BX24512" s="2"/>
    </row>
    <row r="24513" spans="76:76">
      <c r="BX24513" s="2"/>
    </row>
    <row r="24514" spans="76:76">
      <c r="BX24514" s="2"/>
    </row>
    <row r="24515" spans="76:76">
      <c r="BX24515" s="2"/>
    </row>
    <row r="24516" spans="76:76">
      <c r="BX24516" s="2"/>
    </row>
    <row r="24517" spans="76:76">
      <c r="BX24517" s="2"/>
    </row>
    <row r="24518" spans="76:76">
      <c r="BX24518" s="2"/>
    </row>
    <row r="24519" spans="76:76">
      <c r="BX24519" s="2"/>
    </row>
    <row r="24520" spans="76:76">
      <c r="BX24520" s="2"/>
    </row>
    <row r="24521" spans="76:76">
      <c r="BX24521" s="2"/>
    </row>
    <row r="24522" spans="76:76">
      <c r="BX24522" s="2"/>
    </row>
    <row r="24523" spans="76:76">
      <c r="BX24523" s="2"/>
    </row>
    <row r="24524" spans="76:76">
      <c r="BX24524" s="2"/>
    </row>
    <row r="24525" spans="76:76">
      <c r="BX24525" s="2"/>
    </row>
    <row r="24526" spans="76:76">
      <c r="BX24526" s="2"/>
    </row>
    <row r="24527" spans="76:76">
      <c r="BX24527" s="2"/>
    </row>
    <row r="24528" spans="76:76">
      <c r="BX24528" s="2"/>
    </row>
    <row r="24529" spans="76:76">
      <c r="BX24529" s="2"/>
    </row>
    <row r="24530" spans="76:76">
      <c r="BX24530" s="2"/>
    </row>
    <row r="24531" spans="76:76">
      <c r="BX24531" s="2"/>
    </row>
    <row r="24532" spans="76:76">
      <c r="BX24532" s="2"/>
    </row>
    <row r="24533" spans="76:76">
      <c r="BX24533" s="2"/>
    </row>
    <row r="24534" spans="76:76">
      <c r="BX24534" s="2"/>
    </row>
    <row r="24535" spans="76:76">
      <c r="BX24535" s="2"/>
    </row>
    <row r="24536" spans="76:76">
      <c r="BX24536" s="2"/>
    </row>
    <row r="24537" spans="76:76">
      <c r="BX24537" s="2"/>
    </row>
    <row r="24538" spans="76:76">
      <c r="BX24538" s="2"/>
    </row>
    <row r="24539" spans="76:76">
      <c r="BX24539" s="2"/>
    </row>
    <row r="24540" spans="76:76">
      <c r="BX24540" s="2"/>
    </row>
    <row r="24541" spans="76:76">
      <c r="BX24541" s="2"/>
    </row>
    <row r="24542" spans="76:76">
      <c r="BX24542" s="2"/>
    </row>
    <row r="24543" spans="76:76">
      <c r="BX24543" s="2"/>
    </row>
    <row r="24544" spans="76:76">
      <c r="BX24544" s="2"/>
    </row>
    <row r="24545" spans="76:76">
      <c r="BX24545" s="2"/>
    </row>
    <row r="24546" spans="76:76">
      <c r="BX24546" s="2"/>
    </row>
    <row r="24547" spans="76:76">
      <c r="BX24547" s="2"/>
    </row>
    <row r="24548" spans="76:76">
      <c r="BX24548" s="2"/>
    </row>
    <row r="24549" spans="76:76">
      <c r="BX24549" s="2"/>
    </row>
    <row r="24550" spans="76:76">
      <c r="BX24550" s="2"/>
    </row>
    <row r="24551" spans="76:76">
      <c r="BX24551" s="2"/>
    </row>
    <row r="24552" spans="76:76">
      <c r="BX24552" s="2"/>
    </row>
    <row r="24553" spans="76:76">
      <c r="BX24553" s="2"/>
    </row>
    <row r="24554" spans="76:76">
      <c r="BX24554" s="2"/>
    </row>
    <row r="24555" spans="76:76">
      <c r="BX24555" s="2"/>
    </row>
    <row r="24556" spans="76:76">
      <c r="BX24556" s="2"/>
    </row>
    <row r="24557" spans="76:76">
      <c r="BX24557" s="2"/>
    </row>
    <row r="24558" spans="76:76">
      <c r="BX24558" s="2"/>
    </row>
    <row r="24559" spans="76:76">
      <c r="BX24559" s="2"/>
    </row>
    <row r="24560" spans="76:76">
      <c r="BX24560" s="2"/>
    </row>
    <row r="24561" spans="76:76">
      <c r="BX24561" s="2"/>
    </row>
    <row r="24562" spans="76:76">
      <c r="BX24562" s="2"/>
    </row>
    <row r="24563" spans="76:76">
      <c r="BX24563" s="2"/>
    </row>
    <row r="24564" spans="76:76">
      <c r="BX24564" s="2"/>
    </row>
    <row r="24565" spans="76:76">
      <c r="BX24565" s="2"/>
    </row>
    <row r="24566" spans="76:76">
      <c r="BX24566" s="2"/>
    </row>
    <row r="24567" spans="76:76">
      <c r="BX24567" s="2"/>
    </row>
    <row r="24568" spans="76:76">
      <c r="BX24568" s="2"/>
    </row>
    <row r="24569" spans="76:76">
      <c r="BX24569" s="2"/>
    </row>
    <row r="24570" spans="76:76">
      <c r="BX24570" s="2"/>
    </row>
    <row r="24571" spans="76:76">
      <c r="BX24571" s="2"/>
    </row>
    <row r="24572" spans="76:76">
      <c r="BX24572" s="2"/>
    </row>
    <row r="24573" spans="76:76">
      <c r="BX24573" s="2"/>
    </row>
    <row r="24574" spans="76:76">
      <c r="BX24574" s="2"/>
    </row>
    <row r="24575" spans="76:76">
      <c r="BX24575" s="2"/>
    </row>
    <row r="24576" spans="76:76">
      <c r="BX24576" s="2"/>
    </row>
    <row r="24577" spans="76:76">
      <c r="BX24577" s="2"/>
    </row>
    <row r="24578" spans="76:76">
      <c r="BX24578" s="2"/>
    </row>
    <row r="24579" spans="76:76">
      <c r="BX24579" s="2"/>
    </row>
    <row r="24580" spans="76:76">
      <c r="BX24580" s="2"/>
    </row>
    <row r="24581" spans="76:76">
      <c r="BX24581" s="2"/>
    </row>
    <row r="24582" spans="76:76">
      <c r="BX24582" s="2"/>
    </row>
    <row r="24583" spans="76:76">
      <c r="BX24583" s="2"/>
    </row>
    <row r="24584" spans="76:76">
      <c r="BX24584" s="2"/>
    </row>
    <row r="24585" spans="76:76">
      <c r="BX24585" s="2"/>
    </row>
    <row r="24586" spans="76:76">
      <c r="BX24586" s="2"/>
    </row>
    <row r="24587" spans="76:76">
      <c r="BX24587" s="2"/>
    </row>
    <row r="24588" spans="76:76">
      <c r="BX24588" s="2"/>
    </row>
    <row r="24589" spans="76:76">
      <c r="BX24589" s="2"/>
    </row>
    <row r="24590" spans="76:76">
      <c r="BX24590" s="2"/>
    </row>
    <row r="24591" spans="76:76">
      <c r="BX24591" s="2"/>
    </row>
    <row r="24592" spans="76:76">
      <c r="BX24592" s="2"/>
    </row>
    <row r="24593" spans="76:76">
      <c r="BX24593" s="2"/>
    </row>
    <row r="24594" spans="76:76">
      <c r="BX24594" s="2"/>
    </row>
    <row r="24595" spans="76:76">
      <c r="BX24595" s="2"/>
    </row>
    <row r="24596" spans="76:76">
      <c r="BX24596" s="2"/>
    </row>
    <row r="24597" spans="76:76">
      <c r="BX24597" s="2"/>
    </row>
    <row r="24598" spans="76:76">
      <c r="BX24598" s="2"/>
    </row>
    <row r="24599" spans="76:76">
      <c r="BX24599" s="2"/>
    </row>
    <row r="24600" spans="76:76">
      <c r="BX24600" s="2"/>
    </row>
    <row r="24601" spans="76:76">
      <c r="BX24601" s="2"/>
    </row>
    <row r="24602" spans="76:76">
      <c r="BX24602" s="2"/>
    </row>
    <row r="24603" spans="76:76">
      <c r="BX24603" s="2"/>
    </row>
    <row r="24604" spans="76:76">
      <c r="BX24604" s="2"/>
    </row>
    <row r="24605" spans="76:76">
      <c r="BX24605" s="2"/>
    </row>
    <row r="24606" spans="76:76">
      <c r="BX24606" s="2"/>
    </row>
    <row r="24607" spans="76:76">
      <c r="BX24607" s="2"/>
    </row>
    <row r="24608" spans="76:76">
      <c r="BX24608" s="2"/>
    </row>
    <row r="24609" spans="76:76">
      <c r="BX24609" s="2"/>
    </row>
    <row r="24610" spans="76:76">
      <c r="BX24610" s="2"/>
    </row>
    <row r="24611" spans="76:76">
      <c r="BX24611" s="2"/>
    </row>
    <row r="24612" spans="76:76">
      <c r="BX24612" s="2"/>
    </row>
    <row r="24613" spans="76:76">
      <c r="BX24613" s="2"/>
    </row>
    <row r="24614" spans="76:76">
      <c r="BX24614" s="2"/>
    </row>
    <row r="24615" spans="76:76">
      <c r="BX24615" s="2"/>
    </row>
    <row r="24616" spans="76:76">
      <c r="BX24616" s="2"/>
    </row>
    <row r="24617" spans="76:76">
      <c r="BX24617" s="2"/>
    </row>
    <row r="24618" spans="76:76">
      <c r="BX24618" s="2"/>
    </row>
    <row r="24619" spans="76:76">
      <c r="BX24619" s="2"/>
    </row>
    <row r="24620" spans="76:76">
      <c r="BX24620" s="2"/>
    </row>
    <row r="24621" spans="76:76">
      <c r="BX24621" s="2"/>
    </row>
    <row r="24622" spans="76:76">
      <c r="BX24622" s="2"/>
    </row>
    <row r="24623" spans="76:76">
      <c r="BX24623" s="2"/>
    </row>
    <row r="24624" spans="76:76">
      <c r="BX24624" s="2"/>
    </row>
    <row r="24625" spans="76:76">
      <c r="BX24625" s="2"/>
    </row>
    <row r="24626" spans="76:76">
      <c r="BX24626" s="2"/>
    </row>
    <row r="24627" spans="76:76">
      <c r="BX24627" s="2"/>
    </row>
    <row r="24628" spans="76:76">
      <c r="BX24628" s="2"/>
    </row>
    <row r="24629" spans="76:76">
      <c r="BX24629" s="2"/>
    </row>
    <row r="24630" spans="76:76">
      <c r="BX24630" s="2"/>
    </row>
    <row r="24631" spans="76:76">
      <c r="BX24631" s="2"/>
    </row>
    <row r="24632" spans="76:76">
      <c r="BX24632" s="2"/>
    </row>
    <row r="24633" spans="76:76">
      <c r="BX24633" s="2"/>
    </row>
    <row r="24634" spans="76:76">
      <c r="BX24634" s="2"/>
    </row>
    <row r="24635" spans="76:76">
      <c r="BX24635" s="2"/>
    </row>
    <row r="24636" spans="76:76">
      <c r="BX24636" s="2"/>
    </row>
    <row r="24637" spans="76:76">
      <c r="BX24637" s="2"/>
    </row>
    <row r="24638" spans="76:76">
      <c r="BX24638" s="2"/>
    </row>
    <row r="24639" spans="76:76">
      <c r="BX24639" s="2"/>
    </row>
    <row r="24640" spans="76:76">
      <c r="BX24640" s="2"/>
    </row>
    <row r="24641" spans="76:76">
      <c r="BX24641" s="2"/>
    </row>
    <row r="24642" spans="76:76">
      <c r="BX24642" s="2"/>
    </row>
    <row r="24643" spans="76:76">
      <c r="BX24643" s="2"/>
    </row>
    <row r="24644" spans="76:76">
      <c r="BX24644" s="2"/>
    </row>
    <row r="24645" spans="76:76">
      <c r="BX24645" s="2"/>
    </row>
    <row r="24646" spans="76:76">
      <c r="BX24646" s="2"/>
    </row>
    <row r="24647" spans="76:76">
      <c r="BX24647" s="2"/>
    </row>
    <row r="24648" spans="76:76">
      <c r="BX24648" s="2"/>
    </row>
    <row r="24649" spans="76:76">
      <c r="BX24649" s="2"/>
    </row>
    <row r="24650" spans="76:76">
      <c r="BX24650" s="2"/>
    </row>
    <row r="24651" spans="76:76">
      <c r="BX24651" s="2"/>
    </row>
    <row r="24652" spans="76:76">
      <c r="BX24652" s="2"/>
    </row>
    <row r="24653" spans="76:76">
      <c r="BX24653" s="2"/>
    </row>
    <row r="24654" spans="76:76">
      <c r="BX24654" s="2"/>
    </row>
    <row r="24655" spans="76:76">
      <c r="BX24655" s="2"/>
    </row>
    <row r="24656" spans="76:76">
      <c r="BX24656" s="2"/>
    </row>
    <row r="24657" spans="76:76">
      <c r="BX24657" s="2"/>
    </row>
    <row r="24658" spans="76:76">
      <c r="BX24658" s="2"/>
    </row>
    <row r="24659" spans="76:76">
      <c r="BX24659" s="2"/>
    </row>
    <row r="24660" spans="76:76">
      <c r="BX24660" s="2"/>
    </row>
    <row r="24661" spans="76:76">
      <c r="BX24661" s="2"/>
    </row>
    <row r="24662" spans="76:76">
      <c r="BX24662" s="2"/>
    </row>
    <row r="24663" spans="76:76">
      <c r="BX24663" s="2"/>
    </row>
    <row r="24664" spans="76:76">
      <c r="BX24664" s="2"/>
    </row>
    <row r="24665" spans="76:76">
      <c r="BX24665" s="2"/>
    </row>
    <row r="24666" spans="76:76">
      <c r="BX24666" s="2"/>
    </row>
    <row r="24667" spans="76:76">
      <c r="BX24667" s="2"/>
    </row>
    <row r="24668" spans="76:76">
      <c r="BX24668" s="2"/>
    </row>
    <row r="24669" spans="76:76">
      <c r="BX24669" s="2"/>
    </row>
    <row r="24670" spans="76:76">
      <c r="BX24670" s="2"/>
    </row>
    <row r="24671" spans="76:76">
      <c r="BX24671" s="2"/>
    </row>
    <row r="24672" spans="76:76">
      <c r="BX24672" s="2"/>
    </row>
    <row r="24673" spans="76:76">
      <c r="BX24673" s="2"/>
    </row>
    <row r="24674" spans="76:76">
      <c r="BX24674" s="2"/>
    </row>
    <row r="24675" spans="76:76">
      <c r="BX24675" s="2"/>
    </row>
    <row r="24676" spans="76:76">
      <c r="BX24676" s="2"/>
    </row>
    <row r="24677" spans="76:76">
      <c r="BX24677" s="2"/>
    </row>
    <row r="24678" spans="76:76">
      <c r="BX24678" s="2"/>
    </row>
    <row r="24679" spans="76:76">
      <c r="BX24679" s="2"/>
    </row>
    <row r="24680" spans="76:76">
      <c r="BX24680" s="2"/>
    </row>
    <row r="24681" spans="76:76">
      <c r="BX24681" s="2"/>
    </row>
    <row r="24682" spans="76:76">
      <c r="BX24682" s="2"/>
    </row>
    <row r="24683" spans="76:76">
      <c r="BX24683" s="2"/>
    </row>
    <row r="24684" spans="76:76">
      <c r="BX24684" s="2"/>
    </row>
    <row r="24685" spans="76:76">
      <c r="BX24685" s="2"/>
    </row>
    <row r="24686" spans="76:76">
      <c r="BX24686" s="2"/>
    </row>
    <row r="24687" spans="76:76">
      <c r="BX24687" s="2"/>
    </row>
    <row r="24688" spans="76:76">
      <c r="BX24688" s="2"/>
    </row>
    <row r="24689" spans="76:76">
      <c r="BX24689" s="2"/>
    </row>
    <row r="24690" spans="76:76">
      <c r="BX24690" s="2"/>
    </row>
    <row r="24691" spans="76:76">
      <c r="BX24691" s="2"/>
    </row>
    <row r="24692" spans="76:76">
      <c r="BX24692" s="2"/>
    </row>
    <row r="24693" spans="76:76">
      <c r="BX24693" s="2"/>
    </row>
    <row r="24694" spans="76:76">
      <c r="BX24694" s="2"/>
    </row>
    <row r="24695" spans="76:76">
      <c r="BX24695" s="2"/>
    </row>
    <row r="24696" spans="76:76">
      <c r="BX24696" s="2"/>
    </row>
    <row r="24697" spans="76:76">
      <c r="BX24697" s="2"/>
    </row>
    <row r="24698" spans="76:76">
      <c r="BX24698" s="2"/>
    </row>
    <row r="24699" spans="76:76">
      <c r="BX24699" s="2"/>
    </row>
    <row r="24700" spans="76:76">
      <c r="BX24700" s="2"/>
    </row>
    <row r="24701" spans="76:76">
      <c r="BX24701" s="2"/>
    </row>
    <row r="24702" spans="76:76">
      <c r="BX24702" s="2"/>
    </row>
    <row r="24703" spans="76:76">
      <c r="BX24703" s="2"/>
    </row>
    <row r="24704" spans="76:76">
      <c r="BX24704" s="2"/>
    </row>
    <row r="24705" spans="76:76">
      <c r="BX24705" s="2"/>
    </row>
    <row r="24706" spans="76:76">
      <c r="BX24706" s="2"/>
    </row>
    <row r="24707" spans="76:76">
      <c r="BX24707" s="2"/>
    </row>
    <row r="24708" spans="76:76">
      <c r="BX24708" s="2"/>
    </row>
    <row r="24709" spans="76:76">
      <c r="BX24709" s="2"/>
    </row>
    <row r="24710" spans="76:76">
      <c r="BX24710" s="2"/>
    </row>
    <row r="24711" spans="76:76">
      <c r="BX24711" s="2"/>
    </row>
    <row r="24712" spans="76:76">
      <c r="BX24712" s="2"/>
    </row>
    <row r="24713" spans="76:76">
      <c r="BX24713" s="2"/>
    </row>
    <row r="24714" spans="76:76">
      <c r="BX24714" s="2"/>
    </row>
    <row r="24715" spans="76:76">
      <c r="BX24715" s="2"/>
    </row>
    <row r="24716" spans="76:76">
      <c r="BX24716" s="2"/>
    </row>
    <row r="24717" spans="76:76">
      <c r="BX24717" s="2"/>
    </row>
    <row r="24718" spans="76:76">
      <c r="BX24718" s="2"/>
    </row>
    <row r="24719" spans="76:76">
      <c r="BX24719" s="2"/>
    </row>
    <row r="24720" spans="76:76">
      <c r="BX24720" s="2"/>
    </row>
    <row r="24721" spans="76:76">
      <c r="BX24721" s="2"/>
    </row>
    <row r="24722" spans="76:76">
      <c r="BX24722" s="2"/>
    </row>
    <row r="24723" spans="76:76">
      <c r="BX24723" s="2"/>
    </row>
    <row r="24724" spans="76:76">
      <c r="BX24724" s="2"/>
    </row>
    <row r="24725" spans="76:76">
      <c r="BX24725" s="2"/>
    </row>
    <row r="24726" spans="76:76">
      <c r="BX24726" s="2"/>
    </row>
    <row r="24727" spans="76:76">
      <c r="BX24727" s="2"/>
    </row>
    <row r="24728" spans="76:76">
      <c r="BX24728" s="2"/>
    </row>
    <row r="24729" spans="76:76">
      <c r="BX24729" s="2"/>
    </row>
    <row r="24730" spans="76:76">
      <c r="BX24730" s="2"/>
    </row>
    <row r="24731" spans="76:76">
      <c r="BX24731" s="2"/>
    </row>
    <row r="24732" spans="76:76">
      <c r="BX24732" s="2"/>
    </row>
    <row r="24733" spans="76:76">
      <c r="BX24733" s="2"/>
    </row>
    <row r="24734" spans="76:76">
      <c r="BX24734" s="2"/>
    </row>
    <row r="24735" spans="76:76">
      <c r="BX24735" s="2"/>
    </row>
    <row r="24736" spans="76:76">
      <c r="BX24736" s="2"/>
    </row>
    <row r="24737" spans="76:76">
      <c r="BX24737" s="2"/>
    </row>
    <row r="24738" spans="76:76">
      <c r="BX24738" s="2"/>
    </row>
    <row r="24739" spans="76:76">
      <c r="BX24739" s="2"/>
    </row>
    <row r="24740" spans="76:76">
      <c r="BX24740" s="2"/>
    </row>
    <row r="24741" spans="76:76">
      <c r="BX24741" s="2"/>
    </row>
    <row r="24742" spans="76:76">
      <c r="BX24742" s="2"/>
    </row>
    <row r="24743" spans="76:76">
      <c r="BX24743" s="2"/>
    </row>
    <row r="24744" spans="76:76">
      <c r="BX24744" s="2"/>
    </row>
    <row r="24745" spans="76:76">
      <c r="BX24745" s="2"/>
    </row>
    <row r="24746" spans="76:76">
      <c r="BX24746" s="2"/>
    </row>
    <row r="24747" spans="76:76">
      <c r="BX24747" s="2"/>
    </row>
    <row r="24748" spans="76:76">
      <c r="BX24748" s="2"/>
    </row>
    <row r="24749" spans="76:76">
      <c r="BX24749" s="2"/>
    </row>
    <row r="24750" spans="76:76">
      <c r="BX24750" s="2"/>
    </row>
    <row r="24751" spans="76:76">
      <c r="BX24751" s="2"/>
    </row>
    <row r="24752" spans="76:76">
      <c r="BX24752" s="2"/>
    </row>
    <row r="24753" spans="76:76">
      <c r="BX24753" s="2"/>
    </row>
    <row r="24754" spans="76:76">
      <c r="BX24754" s="2"/>
    </row>
    <row r="24755" spans="76:76">
      <c r="BX24755" s="2"/>
    </row>
    <row r="24756" spans="76:76">
      <c r="BX24756" s="2"/>
    </row>
    <row r="24757" spans="76:76">
      <c r="BX24757" s="2"/>
    </row>
    <row r="24758" spans="76:76">
      <c r="BX24758" s="2"/>
    </row>
    <row r="24759" spans="76:76">
      <c r="BX24759" s="2"/>
    </row>
    <row r="24760" spans="76:76">
      <c r="BX24760" s="2"/>
    </row>
    <row r="24761" spans="76:76">
      <c r="BX24761" s="2"/>
    </row>
    <row r="24762" spans="76:76">
      <c r="BX24762" s="2"/>
    </row>
    <row r="24763" spans="76:76">
      <c r="BX24763" s="2"/>
    </row>
    <row r="24764" spans="76:76">
      <c r="BX24764" s="2"/>
    </row>
    <row r="24765" spans="76:76">
      <c r="BX24765" s="2"/>
    </row>
    <row r="24766" spans="76:76">
      <c r="BX24766" s="2"/>
    </row>
    <row r="24767" spans="76:76">
      <c r="BX24767" s="2"/>
    </row>
    <row r="24768" spans="76:76">
      <c r="BX24768" s="2"/>
    </row>
    <row r="24769" spans="76:76">
      <c r="BX24769" s="2"/>
    </row>
    <row r="24770" spans="76:76">
      <c r="BX24770" s="2"/>
    </row>
    <row r="24771" spans="76:76">
      <c r="BX24771" s="2"/>
    </row>
    <row r="24772" spans="76:76">
      <c r="BX24772" s="2"/>
    </row>
    <row r="24773" spans="76:76">
      <c r="BX24773" s="2"/>
    </row>
    <row r="24774" spans="76:76">
      <c r="BX24774" s="2"/>
    </row>
    <row r="24775" spans="76:76">
      <c r="BX24775" s="2"/>
    </row>
    <row r="24776" spans="76:76">
      <c r="BX24776" s="2"/>
    </row>
    <row r="24777" spans="76:76">
      <c r="BX24777" s="2"/>
    </row>
    <row r="24778" spans="76:76">
      <c r="BX24778" s="2"/>
    </row>
    <row r="24779" spans="76:76">
      <c r="BX24779" s="2"/>
    </row>
    <row r="24780" spans="76:76">
      <c r="BX24780" s="2"/>
    </row>
    <row r="24781" spans="76:76">
      <c r="BX24781" s="2"/>
    </row>
    <row r="24782" spans="76:76">
      <c r="BX24782" s="2"/>
    </row>
    <row r="24783" spans="76:76">
      <c r="BX24783" s="2"/>
    </row>
    <row r="24784" spans="76:76">
      <c r="BX24784" s="2"/>
    </row>
    <row r="24785" spans="76:76">
      <c r="BX24785" s="2"/>
    </row>
    <row r="24786" spans="76:76">
      <c r="BX24786" s="2"/>
    </row>
    <row r="24787" spans="76:76">
      <c r="BX24787" s="2"/>
    </row>
    <row r="24788" spans="76:76">
      <c r="BX24788" s="2"/>
    </row>
    <row r="24789" spans="76:76">
      <c r="BX24789" s="2"/>
    </row>
    <row r="24790" spans="76:76">
      <c r="BX24790" s="2"/>
    </row>
    <row r="24791" spans="76:76">
      <c r="BX24791" s="2"/>
    </row>
    <row r="24792" spans="76:76">
      <c r="BX24792" s="2"/>
    </row>
    <row r="24793" spans="76:76">
      <c r="BX24793" s="2"/>
    </row>
    <row r="24794" spans="76:76">
      <c r="BX24794" s="2"/>
    </row>
    <row r="24795" spans="76:76">
      <c r="BX24795" s="2"/>
    </row>
    <row r="24796" spans="76:76">
      <c r="BX24796" s="2"/>
    </row>
    <row r="24797" spans="76:76">
      <c r="BX24797" s="2"/>
    </row>
    <row r="24798" spans="76:76">
      <c r="BX24798" s="2"/>
    </row>
    <row r="24799" spans="76:76">
      <c r="BX24799" s="2"/>
    </row>
    <row r="24800" spans="76:76">
      <c r="BX24800" s="2"/>
    </row>
    <row r="24801" spans="76:76">
      <c r="BX24801" s="2"/>
    </row>
    <row r="24802" spans="76:76">
      <c r="BX24802" s="2"/>
    </row>
    <row r="24803" spans="76:76">
      <c r="BX24803" s="2"/>
    </row>
    <row r="24804" spans="76:76">
      <c r="BX24804" s="2"/>
    </row>
    <row r="24805" spans="76:76">
      <c r="BX24805" s="2"/>
    </row>
    <row r="24806" spans="76:76">
      <c r="BX24806" s="2"/>
    </row>
    <row r="24807" spans="76:76">
      <c r="BX24807" s="2"/>
    </row>
    <row r="24808" spans="76:76">
      <c r="BX24808" s="2"/>
    </row>
    <row r="24809" spans="76:76">
      <c r="BX24809" s="2"/>
    </row>
    <row r="24810" spans="76:76">
      <c r="BX24810" s="2"/>
    </row>
    <row r="24811" spans="76:76">
      <c r="BX24811" s="2"/>
    </row>
    <row r="24812" spans="76:76">
      <c r="BX24812" s="2"/>
    </row>
    <row r="24813" spans="76:76">
      <c r="BX24813" s="2"/>
    </row>
    <row r="24814" spans="76:76">
      <c r="BX24814" s="2"/>
    </row>
    <row r="24815" spans="76:76">
      <c r="BX24815" s="2"/>
    </row>
    <row r="24816" spans="76:76">
      <c r="BX24816" s="2"/>
    </row>
    <row r="24817" spans="76:76">
      <c r="BX24817" s="2"/>
    </row>
    <row r="24818" spans="76:76">
      <c r="BX24818" s="2"/>
    </row>
    <row r="24819" spans="76:76">
      <c r="BX24819" s="2"/>
    </row>
    <row r="24820" spans="76:76">
      <c r="BX24820" s="2"/>
    </row>
    <row r="24821" spans="76:76">
      <c r="BX24821" s="2"/>
    </row>
    <row r="24822" spans="76:76">
      <c r="BX24822" s="2"/>
    </row>
    <row r="24823" spans="76:76">
      <c r="BX24823" s="2"/>
    </row>
    <row r="24824" spans="76:76">
      <c r="BX24824" s="2"/>
    </row>
    <row r="24825" spans="76:76">
      <c r="BX24825" s="2"/>
    </row>
    <row r="24826" spans="76:76">
      <c r="BX24826" s="2"/>
    </row>
    <row r="24827" spans="76:76">
      <c r="BX24827" s="2"/>
    </row>
    <row r="24828" spans="76:76">
      <c r="BX24828" s="2"/>
    </row>
    <row r="24829" spans="76:76">
      <c r="BX24829" s="2"/>
    </row>
    <row r="24830" spans="76:76">
      <c r="BX24830" s="2"/>
    </row>
    <row r="24831" spans="76:76">
      <c r="BX24831" s="2"/>
    </row>
    <row r="24832" spans="76:76">
      <c r="BX24832" s="2"/>
    </row>
    <row r="24833" spans="76:76">
      <c r="BX24833" s="2"/>
    </row>
    <row r="24834" spans="76:76">
      <c r="BX24834" s="2"/>
    </row>
    <row r="24835" spans="76:76">
      <c r="BX24835" s="2"/>
    </row>
    <row r="24836" spans="76:76">
      <c r="BX24836" s="2"/>
    </row>
    <row r="24837" spans="76:76">
      <c r="BX24837" s="2"/>
    </row>
    <row r="24838" spans="76:76">
      <c r="BX24838" s="2"/>
    </row>
    <row r="24839" spans="76:76">
      <c r="BX24839" s="2"/>
    </row>
    <row r="24840" spans="76:76">
      <c r="BX24840" s="2"/>
    </row>
    <row r="24841" spans="76:76">
      <c r="BX24841" s="2"/>
    </row>
    <row r="24842" spans="76:76">
      <c r="BX24842" s="2"/>
    </row>
    <row r="24843" spans="76:76">
      <c r="BX24843" s="2"/>
    </row>
    <row r="24844" spans="76:76">
      <c r="BX24844" s="2"/>
    </row>
    <row r="24845" spans="76:76">
      <c r="BX24845" s="2"/>
    </row>
    <row r="24846" spans="76:76">
      <c r="BX24846" s="2"/>
    </row>
    <row r="24847" spans="76:76">
      <c r="BX24847" s="2"/>
    </row>
    <row r="24848" spans="76:76">
      <c r="BX24848" s="2"/>
    </row>
    <row r="24849" spans="76:76">
      <c r="BX24849" s="2"/>
    </row>
    <row r="24850" spans="76:76">
      <c r="BX24850" s="2"/>
    </row>
    <row r="24851" spans="76:76">
      <c r="BX24851" s="2"/>
    </row>
    <row r="24852" spans="76:76">
      <c r="BX24852" s="2"/>
    </row>
    <row r="24853" spans="76:76">
      <c r="BX24853" s="2"/>
    </row>
    <row r="24854" spans="76:76">
      <c r="BX24854" s="2"/>
    </row>
    <row r="24855" spans="76:76">
      <c r="BX24855" s="2"/>
    </row>
    <row r="24856" spans="76:76">
      <c r="BX24856" s="2"/>
    </row>
    <row r="24857" spans="76:76">
      <c r="BX24857" s="2"/>
    </row>
    <row r="24858" spans="76:76">
      <c r="BX24858" s="2"/>
    </row>
    <row r="24859" spans="76:76">
      <c r="BX24859" s="2"/>
    </row>
    <row r="24860" spans="76:76">
      <c r="BX24860" s="2"/>
    </row>
    <row r="24861" spans="76:76">
      <c r="BX24861" s="2"/>
    </row>
    <row r="24862" spans="76:76">
      <c r="BX24862" s="2"/>
    </row>
    <row r="24863" spans="76:76">
      <c r="BX24863" s="2"/>
    </row>
    <row r="24864" spans="76:76">
      <c r="BX24864" s="2"/>
    </row>
    <row r="24865" spans="76:76">
      <c r="BX24865" s="2"/>
    </row>
    <row r="24866" spans="76:76">
      <c r="BX24866" s="2"/>
    </row>
    <row r="24867" spans="76:76">
      <c r="BX24867" s="2"/>
    </row>
    <row r="24868" spans="76:76">
      <c r="BX24868" s="2"/>
    </row>
    <row r="24869" spans="76:76">
      <c r="BX24869" s="2"/>
    </row>
    <row r="24870" spans="76:76">
      <c r="BX24870" s="2"/>
    </row>
    <row r="24871" spans="76:76">
      <c r="BX24871" s="2"/>
    </row>
    <row r="24872" spans="76:76">
      <c r="BX24872" s="2"/>
    </row>
    <row r="24873" spans="76:76">
      <c r="BX24873" s="2"/>
    </row>
    <row r="24874" spans="76:76">
      <c r="BX24874" s="2"/>
    </row>
    <row r="24875" spans="76:76">
      <c r="BX24875" s="2"/>
    </row>
    <row r="24876" spans="76:76">
      <c r="BX24876" s="2"/>
    </row>
    <row r="24877" spans="76:76">
      <c r="BX24877" s="2"/>
    </row>
    <row r="24878" spans="76:76">
      <c r="BX24878" s="2"/>
    </row>
    <row r="24879" spans="76:76">
      <c r="BX24879" s="2"/>
    </row>
    <row r="24880" spans="76:76">
      <c r="BX24880" s="2"/>
    </row>
    <row r="24881" spans="76:76">
      <c r="BX24881" s="2"/>
    </row>
    <row r="24882" spans="76:76">
      <c r="BX24882" s="2"/>
    </row>
    <row r="24883" spans="76:76">
      <c r="BX24883" s="2"/>
    </row>
    <row r="24884" spans="76:76">
      <c r="BX24884" s="2"/>
    </row>
    <row r="24885" spans="76:76">
      <c r="BX24885" s="2"/>
    </row>
    <row r="24886" spans="76:76">
      <c r="BX24886" s="2"/>
    </row>
    <row r="24887" spans="76:76">
      <c r="BX24887" s="2"/>
    </row>
    <row r="24888" spans="76:76">
      <c r="BX24888" s="2"/>
    </row>
    <row r="24889" spans="76:76">
      <c r="BX24889" s="2"/>
    </row>
    <row r="24890" spans="76:76">
      <c r="BX24890" s="2"/>
    </row>
    <row r="24891" spans="76:76">
      <c r="BX24891" s="2"/>
    </row>
    <row r="24892" spans="76:76">
      <c r="BX24892" s="2"/>
    </row>
    <row r="24893" spans="76:76">
      <c r="BX24893" s="2"/>
    </row>
    <row r="24894" spans="76:76">
      <c r="BX24894" s="2"/>
    </row>
    <row r="24895" spans="76:76">
      <c r="BX24895" s="2"/>
    </row>
    <row r="24896" spans="76:76">
      <c r="BX24896" s="2"/>
    </row>
    <row r="24897" spans="76:76">
      <c r="BX24897" s="2"/>
    </row>
    <row r="24898" spans="76:76">
      <c r="BX24898" s="2"/>
    </row>
    <row r="24899" spans="76:76">
      <c r="BX24899" s="2"/>
    </row>
    <row r="24900" spans="76:76">
      <c r="BX24900" s="2"/>
    </row>
    <row r="24901" spans="76:76">
      <c r="BX24901" s="2"/>
    </row>
    <row r="24902" spans="76:76">
      <c r="BX24902" s="2"/>
    </row>
    <row r="24903" spans="76:76">
      <c r="BX24903" s="2"/>
    </row>
    <row r="24904" spans="76:76">
      <c r="BX24904" s="2"/>
    </row>
    <row r="24905" spans="76:76">
      <c r="BX24905" s="2"/>
    </row>
    <row r="24906" spans="76:76">
      <c r="BX24906" s="2"/>
    </row>
    <row r="24907" spans="76:76">
      <c r="BX24907" s="2"/>
    </row>
    <row r="24908" spans="76:76">
      <c r="BX24908" s="2"/>
    </row>
    <row r="24909" spans="76:76">
      <c r="BX24909" s="2"/>
    </row>
    <row r="24910" spans="76:76">
      <c r="BX24910" s="2"/>
    </row>
    <row r="24911" spans="76:76">
      <c r="BX24911" s="2"/>
    </row>
    <row r="24912" spans="76:76">
      <c r="BX24912" s="2"/>
    </row>
    <row r="24913" spans="76:76">
      <c r="BX24913" s="2"/>
    </row>
    <row r="24914" spans="76:76">
      <c r="BX24914" s="2"/>
    </row>
    <row r="24915" spans="76:76">
      <c r="BX24915" s="2"/>
    </row>
    <row r="24916" spans="76:76">
      <c r="BX24916" s="2"/>
    </row>
    <row r="24917" spans="76:76">
      <c r="BX24917" s="2"/>
    </row>
    <row r="24918" spans="76:76">
      <c r="BX24918" s="2"/>
    </row>
    <row r="24919" spans="76:76">
      <c r="BX24919" s="2"/>
    </row>
    <row r="24920" spans="76:76">
      <c r="BX24920" s="2"/>
    </row>
    <row r="24921" spans="76:76">
      <c r="BX24921" s="2"/>
    </row>
    <row r="24922" spans="76:76">
      <c r="BX24922" s="2"/>
    </row>
    <row r="24923" spans="76:76">
      <c r="BX24923" s="2"/>
    </row>
    <row r="24924" spans="76:76">
      <c r="BX24924" s="2"/>
    </row>
    <row r="24925" spans="76:76">
      <c r="BX24925" s="2"/>
    </row>
    <row r="24926" spans="76:76">
      <c r="BX24926" s="2"/>
    </row>
    <row r="24927" spans="76:76">
      <c r="BX24927" s="2"/>
    </row>
    <row r="24928" spans="76:76">
      <c r="BX24928" s="2"/>
    </row>
    <row r="24929" spans="76:76">
      <c r="BX24929" s="2"/>
    </row>
    <row r="24930" spans="76:76">
      <c r="BX24930" s="2"/>
    </row>
    <row r="24931" spans="76:76">
      <c r="BX24931" s="2"/>
    </row>
    <row r="24932" spans="76:76">
      <c r="BX24932" s="2"/>
    </row>
    <row r="24933" spans="76:76">
      <c r="BX24933" s="2"/>
    </row>
    <row r="24934" spans="76:76">
      <c r="BX24934" s="2"/>
    </row>
    <row r="24935" spans="76:76">
      <c r="BX24935" s="2"/>
    </row>
    <row r="24936" spans="76:76">
      <c r="BX24936" s="2"/>
    </row>
    <row r="24937" spans="76:76">
      <c r="BX24937" s="2"/>
    </row>
    <row r="24938" spans="76:76">
      <c r="BX24938" s="2"/>
    </row>
    <row r="24939" spans="76:76">
      <c r="BX24939" s="2"/>
    </row>
    <row r="24940" spans="76:76">
      <c r="BX24940" s="2"/>
    </row>
    <row r="24941" spans="76:76">
      <c r="BX24941" s="2"/>
    </row>
    <row r="24942" spans="76:76">
      <c r="BX24942" s="2"/>
    </row>
    <row r="24943" spans="76:76">
      <c r="BX24943" s="2"/>
    </row>
    <row r="24944" spans="76:76">
      <c r="BX24944" s="2"/>
    </row>
    <row r="24945" spans="76:76">
      <c r="BX24945" s="2"/>
    </row>
    <row r="24946" spans="76:76">
      <c r="BX24946" s="2"/>
    </row>
    <row r="24947" spans="76:76">
      <c r="BX24947" s="2"/>
    </row>
    <row r="24948" spans="76:76">
      <c r="BX24948" s="2"/>
    </row>
    <row r="24949" spans="76:76">
      <c r="BX24949" s="2"/>
    </row>
    <row r="24950" spans="76:76">
      <c r="BX24950" s="2"/>
    </row>
    <row r="24951" spans="76:76">
      <c r="BX24951" s="2"/>
    </row>
    <row r="24952" spans="76:76">
      <c r="BX24952" s="2"/>
    </row>
    <row r="24953" spans="76:76">
      <c r="BX24953" s="2"/>
    </row>
    <row r="24954" spans="76:76">
      <c r="BX24954" s="2"/>
    </row>
    <row r="24955" spans="76:76">
      <c r="BX24955" s="2"/>
    </row>
    <row r="24956" spans="76:76">
      <c r="BX24956" s="2"/>
    </row>
    <row r="24957" spans="76:76">
      <c r="BX24957" s="2"/>
    </row>
    <row r="24958" spans="76:76">
      <c r="BX24958" s="2"/>
    </row>
    <row r="24959" spans="76:76">
      <c r="BX24959" s="2"/>
    </row>
    <row r="24960" spans="76:76">
      <c r="BX24960" s="2"/>
    </row>
    <row r="24961" spans="76:76">
      <c r="BX24961" s="2"/>
    </row>
    <row r="24962" spans="76:76">
      <c r="BX24962" s="2"/>
    </row>
    <row r="24963" spans="76:76">
      <c r="BX24963" s="2"/>
    </row>
    <row r="24964" spans="76:76">
      <c r="BX24964" s="2"/>
    </row>
    <row r="24965" spans="76:76">
      <c r="BX24965" s="2"/>
    </row>
    <row r="24966" spans="76:76">
      <c r="BX24966" s="2"/>
    </row>
    <row r="24967" spans="76:76">
      <c r="BX24967" s="2"/>
    </row>
    <row r="24968" spans="76:76">
      <c r="BX24968" s="2"/>
    </row>
    <row r="24969" spans="76:76">
      <c r="BX24969" s="2"/>
    </row>
    <row r="24970" spans="76:76">
      <c r="BX24970" s="2"/>
    </row>
    <row r="24971" spans="76:76">
      <c r="BX24971" s="2"/>
    </row>
    <row r="24972" spans="76:76">
      <c r="BX24972" s="2"/>
    </row>
    <row r="24973" spans="76:76">
      <c r="BX24973" s="2"/>
    </row>
    <row r="24974" spans="76:76">
      <c r="BX24974" s="2"/>
    </row>
    <row r="24975" spans="76:76">
      <c r="BX24975" s="2"/>
    </row>
    <row r="24976" spans="76:76">
      <c r="BX24976" s="2"/>
    </row>
    <row r="24977" spans="76:76">
      <c r="BX24977" s="2"/>
    </row>
    <row r="24978" spans="76:76">
      <c r="BX24978" s="2"/>
    </row>
    <row r="24979" spans="76:76">
      <c r="BX24979" s="2"/>
    </row>
    <row r="24980" spans="76:76">
      <c r="BX24980" s="2"/>
    </row>
    <row r="24981" spans="76:76">
      <c r="BX24981" s="2"/>
    </row>
    <row r="24982" spans="76:76">
      <c r="BX24982" s="2"/>
    </row>
    <row r="24983" spans="76:76">
      <c r="BX24983" s="2"/>
    </row>
    <row r="24984" spans="76:76">
      <c r="BX24984" s="2"/>
    </row>
    <row r="24985" spans="76:76">
      <c r="BX24985" s="2"/>
    </row>
    <row r="24986" spans="76:76">
      <c r="BX24986" s="2"/>
    </row>
    <row r="24987" spans="76:76">
      <c r="BX24987" s="2"/>
    </row>
    <row r="24988" spans="76:76">
      <c r="BX24988" s="2"/>
    </row>
    <row r="24989" spans="76:76">
      <c r="BX24989" s="2"/>
    </row>
    <row r="24990" spans="76:76">
      <c r="BX24990" s="2"/>
    </row>
    <row r="24991" spans="76:76">
      <c r="BX24991" s="2"/>
    </row>
    <row r="24992" spans="76:76">
      <c r="BX24992" s="2"/>
    </row>
    <row r="24993" spans="76:76">
      <c r="BX24993" s="2"/>
    </row>
    <row r="24994" spans="76:76">
      <c r="BX24994" s="2"/>
    </row>
    <row r="24995" spans="76:76">
      <c r="BX24995" s="2"/>
    </row>
    <row r="24996" spans="76:76">
      <c r="BX24996" s="2"/>
    </row>
    <row r="24997" spans="76:76">
      <c r="BX24997" s="2"/>
    </row>
    <row r="24998" spans="76:76">
      <c r="BX24998" s="2"/>
    </row>
    <row r="24999" spans="76:76">
      <c r="BX24999" s="2"/>
    </row>
    <row r="25000" spans="76:76">
      <c r="BX25000" s="2"/>
    </row>
    <row r="25001" spans="76:76">
      <c r="BX25001" s="2"/>
    </row>
    <row r="25002" spans="76:76">
      <c r="BX25002" s="2"/>
    </row>
    <row r="25003" spans="76:76">
      <c r="BX25003" s="2"/>
    </row>
    <row r="25004" spans="76:76">
      <c r="BX25004" s="2"/>
    </row>
    <row r="25005" spans="76:76">
      <c r="BX25005" s="2"/>
    </row>
    <row r="25006" spans="76:76">
      <c r="BX25006" s="2"/>
    </row>
    <row r="25007" spans="76:76">
      <c r="BX25007" s="2"/>
    </row>
    <row r="25008" spans="76:76">
      <c r="BX25008" s="2"/>
    </row>
    <row r="25009" spans="76:76">
      <c r="BX25009" s="2"/>
    </row>
    <row r="25010" spans="76:76">
      <c r="BX25010" s="2"/>
    </row>
    <row r="25011" spans="76:76">
      <c r="BX25011" s="2"/>
    </row>
    <row r="25012" spans="76:76">
      <c r="BX25012" s="2"/>
    </row>
    <row r="25013" spans="76:76">
      <c r="BX25013" s="2"/>
    </row>
    <row r="25014" spans="76:76">
      <c r="BX25014" s="2"/>
    </row>
    <row r="25015" spans="76:76">
      <c r="BX25015" s="2"/>
    </row>
    <row r="25016" spans="76:76">
      <c r="BX25016" s="2"/>
    </row>
    <row r="25017" spans="76:76">
      <c r="BX25017" s="2"/>
    </row>
    <row r="25018" spans="76:76">
      <c r="BX25018" s="2"/>
    </row>
    <row r="25019" spans="76:76">
      <c r="BX25019" s="2"/>
    </row>
    <row r="25020" spans="76:76">
      <c r="BX25020" s="2"/>
    </row>
    <row r="25021" spans="76:76">
      <c r="BX25021" s="2"/>
    </row>
    <row r="25022" spans="76:76">
      <c r="BX25022" s="2"/>
    </row>
    <row r="25023" spans="76:76">
      <c r="BX25023" s="2"/>
    </row>
    <row r="25024" spans="76:76">
      <c r="BX25024" s="2"/>
    </row>
    <row r="25025" spans="76:76">
      <c r="BX25025" s="2"/>
    </row>
    <row r="25026" spans="76:76">
      <c r="BX25026" s="2"/>
    </row>
    <row r="25027" spans="76:76">
      <c r="BX25027" s="2"/>
    </row>
    <row r="25028" spans="76:76">
      <c r="BX25028" s="2"/>
    </row>
    <row r="25029" spans="76:76">
      <c r="BX25029" s="2"/>
    </row>
    <row r="25030" spans="76:76">
      <c r="BX25030" s="2"/>
    </row>
    <row r="25031" spans="76:76">
      <c r="BX25031" s="2"/>
    </row>
    <row r="25032" spans="76:76">
      <c r="BX25032" s="2"/>
    </row>
    <row r="25033" spans="76:76">
      <c r="BX25033" s="2"/>
    </row>
    <row r="25034" spans="76:76">
      <c r="BX25034" s="2"/>
    </row>
    <row r="25035" spans="76:76">
      <c r="BX25035" s="2"/>
    </row>
    <row r="25036" spans="76:76">
      <c r="BX25036" s="2"/>
    </row>
    <row r="25037" spans="76:76">
      <c r="BX25037" s="2"/>
    </row>
    <row r="25038" spans="76:76">
      <c r="BX25038" s="2"/>
    </row>
    <row r="25039" spans="76:76">
      <c r="BX25039" s="2"/>
    </row>
    <row r="25040" spans="76:76">
      <c r="BX25040" s="2"/>
    </row>
    <row r="25041" spans="76:76">
      <c r="BX25041" s="2"/>
    </row>
    <row r="25042" spans="76:76">
      <c r="BX25042" s="2"/>
    </row>
    <row r="25043" spans="76:76">
      <c r="BX25043" s="2"/>
    </row>
    <row r="25044" spans="76:76">
      <c r="BX25044" s="2"/>
    </row>
    <row r="25045" spans="76:76">
      <c r="BX25045" s="2"/>
    </row>
    <row r="25046" spans="76:76">
      <c r="BX25046" s="2"/>
    </row>
    <row r="25047" spans="76:76">
      <c r="BX25047" s="2"/>
    </row>
    <row r="25048" spans="76:76">
      <c r="BX25048" s="2"/>
    </row>
    <row r="25049" spans="76:76">
      <c r="BX25049" s="2"/>
    </row>
    <row r="25050" spans="76:76">
      <c r="BX25050" s="2"/>
    </row>
    <row r="25051" spans="76:76">
      <c r="BX25051" s="2"/>
    </row>
    <row r="25052" spans="76:76">
      <c r="BX25052" s="2"/>
    </row>
    <row r="25053" spans="76:76">
      <c r="BX25053" s="2"/>
    </row>
    <row r="25054" spans="76:76">
      <c r="BX25054" s="2"/>
    </row>
    <row r="25055" spans="76:76">
      <c r="BX25055" s="2"/>
    </row>
    <row r="25056" spans="76:76">
      <c r="BX25056" s="2"/>
    </row>
    <row r="25057" spans="76:76">
      <c r="BX25057" s="2"/>
    </row>
    <row r="25058" spans="76:76">
      <c r="BX25058" s="2"/>
    </row>
    <row r="25059" spans="76:76">
      <c r="BX25059" s="2"/>
    </row>
    <row r="25060" spans="76:76">
      <c r="BX25060" s="2"/>
    </row>
    <row r="25061" spans="76:76">
      <c r="BX25061" s="2"/>
    </row>
    <row r="25062" spans="76:76">
      <c r="BX25062" s="2"/>
    </row>
    <row r="25063" spans="76:76">
      <c r="BX25063" s="2"/>
    </row>
    <row r="25064" spans="76:76">
      <c r="BX25064" s="2"/>
    </row>
    <row r="25065" spans="76:76">
      <c r="BX25065" s="2"/>
    </row>
    <row r="25066" spans="76:76">
      <c r="BX25066" s="2"/>
    </row>
    <row r="25067" spans="76:76">
      <c r="BX25067" s="2"/>
    </row>
    <row r="25068" spans="76:76">
      <c r="BX25068" s="2"/>
    </row>
    <row r="25069" spans="76:76">
      <c r="BX25069" s="2"/>
    </row>
    <row r="25070" spans="76:76">
      <c r="BX25070" s="2"/>
    </row>
    <row r="25071" spans="76:76">
      <c r="BX25071" s="2"/>
    </row>
    <row r="25072" spans="76:76">
      <c r="BX25072" s="2"/>
    </row>
    <row r="25073" spans="76:76">
      <c r="BX25073" s="2"/>
    </row>
    <row r="25074" spans="76:76">
      <c r="BX25074" s="2"/>
    </row>
    <row r="25075" spans="76:76">
      <c r="BX25075" s="2"/>
    </row>
    <row r="25076" spans="76:76">
      <c r="BX25076" s="2"/>
    </row>
    <row r="25077" spans="76:76">
      <c r="BX25077" s="2"/>
    </row>
    <row r="25078" spans="76:76">
      <c r="BX25078" s="2"/>
    </row>
    <row r="25079" spans="76:76">
      <c r="BX25079" s="2"/>
    </row>
    <row r="25080" spans="76:76">
      <c r="BX25080" s="2"/>
    </row>
    <row r="25081" spans="76:76">
      <c r="BX25081" s="2"/>
    </row>
    <row r="25082" spans="76:76">
      <c r="BX25082" s="2"/>
    </row>
    <row r="25083" spans="76:76">
      <c r="BX25083" s="2"/>
    </row>
    <row r="25084" spans="76:76">
      <c r="BX25084" s="2"/>
    </row>
    <row r="25085" spans="76:76">
      <c r="BX25085" s="2"/>
    </row>
    <row r="25086" spans="76:76">
      <c r="BX25086" s="2"/>
    </row>
    <row r="25087" spans="76:76">
      <c r="BX25087" s="2"/>
    </row>
    <row r="25088" spans="76:76">
      <c r="BX25088" s="2"/>
    </row>
    <row r="25089" spans="76:76">
      <c r="BX25089" s="2"/>
    </row>
    <row r="25090" spans="76:76">
      <c r="BX25090" s="2"/>
    </row>
    <row r="25091" spans="76:76">
      <c r="BX25091" s="2"/>
    </row>
    <row r="25092" spans="76:76">
      <c r="BX25092" s="2"/>
    </row>
    <row r="25093" spans="76:76">
      <c r="BX25093" s="2"/>
    </row>
    <row r="25094" spans="76:76">
      <c r="BX25094" s="2"/>
    </row>
    <row r="25095" spans="76:76">
      <c r="BX25095" s="2"/>
    </row>
    <row r="25096" spans="76:76">
      <c r="BX25096" s="2"/>
    </row>
    <row r="25097" spans="76:76">
      <c r="BX25097" s="2"/>
    </row>
    <row r="25098" spans="76:76">
      <c r="BX25098" s="2"/>
    </row>
    <row r="25099" spans="76:76">
      <c r="BX25099" s="2"/>
    </row>
    <row r="25100" spans="76:76">
      <c r="BX25100" s="2"/>
    </row>
    <row r="25101" spans="76:76">
      <c r="BX25101" s="2"/>
    </row>
    <row r="25102" spans="76:76">
      <c r="BX25102" s="2"/>
    </row>
    <row r="25103" spans="76:76">
      <c r="BX25103" s="2"/>
    </row>
    <row r="25104" spans="76:76">
      <c r="BX25104" s="2"/>
    </row>
    <row r="25105" spans="76:76">
      <c r="BX25105" s="2"/>
    </row>
    <row r="25106" spans="76:76">
      <c r="BX25106" s="2"/>
    </row>
    <row r="25107" spans="76:76">
      <c r="BX25107" s="2"/>
    </row>
    <row r="25108" spans="76:76">
      <c r="BX25108" s="2"/>
    </row>
    <row r="25109" spans="76:76">
      <c r="BX25109" s="2"/>
    </row>
    <row r="25110" spans="76:76">
      <c r="BX25110" s="2"/>
    </row>
    <row r="25111" spans="76:76">
      <c r="BX25111" s="2"/>
    </row>
    <row r="25112" spans="76:76">
      <c r="BX25112" s="2"/>
    </row>
    <row r="25113" spans="76:76">
      <c r="BX25113" s="2"/>
    </row>
    <row r="25114" spans="76:76">
      <c r="BX25114" s="2"/>
    </row>
    <row r="25115" spans="76:76">
      <c r="BX25115" s="2"/>
    </row>
    <row r="25116" spans="76:76">
      <c r="BX25116" s="2"/>
    </row>
    <row r="25117" spans="76:76">
      <c r="BX25117" s="2"/>
    </row>
    <row r="25118" spans="76:76">
      <c r="BX25118" s="2"/>
    </row>
    <row r="25119" spans="76:76">
      <c r="BX25119" s="2"/>
    </row>
    <row r="25120" spans="76:76">
      <c r="BX25120" s="2"/>
    </row>
    <row r="25121" spans="76:76">
      <c r="BX25121" s="2"/>
    </row>
    <row r="25122" spans="76:76">
      <c r="BX25122" s="2"/>
    </row>
    <row r="25123" spans="76:76">
      <c r="BX25123" s="2"/>
    </row>
    <row r="25124" spans="76:76">
      <c r="BX25124" s="2"/>
    </row>
    <row r="25125" spans="76:76">
      <c r="BX25125" s="2"/>
    </row>
    <row r="25126" spans="76:76">
      <c r="BX25126" s="2"/>
    </row>
    <row r="25127" spans="76:76">
      <c r="BX25127" s="2"/>
    </row>
    <row r="25128" spans="76:76">
      <c r="BX25128" s="2"/>
    </row>
    <row r="25129" spans="76:76">
      <c r="BX25129" s="2"/>
    </row>
    <row r="25130" spans="76:76">
      <c r="BX25130" s="2"/>
    </row>
    <row r="25131" spans="76:76">
      <c r="BX25131" s="2"/>
    </row>
    <row r="25132" spans="76:76">
      <c r="BX25132" s="2"/>
    </row>
    <row r="25133" spans="76:76">
      <c r="BX25133" s="2"/>
    </row>
    <row r="25134" spans="76:76">
      <c r="BX25134" s="2"/>
    </row>
    <row r="25135" spans="76:76">
      <c r="BX25135" s="2"/>
    </row>
    <row r="25136" spans="76:76">
      <c r="BX25136" s="2"/>
    </row>
    <row r="25137" spans="76:76">
      <c r="BX25137" s="2"/>
    </row>
    <row r="25138" spans="76:76">
      <c r="BX25138" s="2"/>
    </row>
    <row r="25139" spans="76:76">
      <c r="BX25139" s="2"/>
    </row>
    <row r="25140" spans="76:76">
      <c r="BX25140" s="2"/>
    </row>
    <row r="25141" spans="76:76">
      <c r="BX25141" s="2"/>
    </row>
    <row r="25142" spans="76:76">
      <c r="BX25142" s="2"/>
    </row>
    <row r="25143" spans="76:76">
      <c r="BX25143" s="2"/>
    </row>
    <row r="25144" spans="76:76">
      <c r="BX25144" s="2"/>
    </row>
    <row r="25145" spans="76:76">
      <c r="BX25145" s="2"/>
    </row>
    <row r="25146" spans="76:76">
      <c r="BX25146" s="2"/>
    </row>
    <row r="25147" spans="76:76">
      <c r="BX25147" s="2"/>
    </row>
    <row r="25148" spans="76:76">
      <c r="BX25148" s="2"/>
    </row>
    <row r="25149" spans="76:76">
      <c r="BX25149" s="2"/>
    </row>
    <row r="25150" spans="76:76">
      <c r="BX25150" s="2"/>
    </row>
    <row r="25151" spans="76:76">
      <c r="BX25151" s="2"/>
    </row>
    <row r="25152" spans="76:76">
      <c r="BX25152" s="2"/>
    </row>
    <row r="25153" spans="76:76">
      <c r="BX25153" s="2"/>
    </row>
    <row r="25154" spans="76:76">
      <c r="BX25154" s="2"/>
    </row>
    <row r="25155" spans="76:76">
      <c r="BX25155" s="2"/>
    </row>
    <row r="25156" spans="76:76">
      <c r="BX25156" s="2"/>
    </row>
    <row r="25157" spans="76:76">
      <c r="BX25157" s="2"/>
    </row>
    <row r="25158" spans="76:76">
      <c r="BX25158" s="2"/>
    </row>
    <row r="25159" spans="76:76">
      <c r="BX25159" s="2"/>
    </row>
    <row r="25160" spans="76:76">
      <c r="BX25160" s="2"/>
    </row>
    <row r="25161" spans="76:76">
      <c r="BX25161" s="2"/>
    </row>
    <row r="25162" spans="76:76">
      <c r="BX25162" s="2"/>
    </row>
    <row r="25163" spans="76:76">
      <c r="BX25163" s="2"/>
    </row>
    <row r="25164" spans="76:76">
      <c r="BX25164" s="2"/>
    </row>
    <row r="25165" spans="76:76">
      <c r="BX25165" s="2"/>
    </row>
    <row r="25166" spans="76:76">
      <c r="BX25166" s="2"/>
    </row>
    <row r="25167" spans="76:76">
      <c r="BX25167" s="2"/>
    </row>
    <row r="25168" spans="76:76">
      <c r="BX25168" s="2"/>
    </row>
    <row r="25169" spans="76:76">
      <c r="BX25169" s="2"/>
    </row>
    <row r="25170" spans="76:76">
      <c r="BX25170" s="2"/>
    </row>
    <row r="25171" spans="76:76">
      <c r="BX25171" s="2"/>
    </row>
    <row r="25172" spans="76:76">
      <c r="BX25172" s="2"/>
    </row>
    <row r="25173" spans="76:76">
      <c r="BX25173" s="2"/>
    </row>
    <row r="25174" spans="76:76">
      <c r="BX25174" s="2"/>
    </row>
    <row r="25175" spans="76:76">
      <c r="BX25175" s="2"/>
    </row>
    <row r="25176" spans="76:76">
      <c r="BX25176" s="2"/>
    </row>
    <row r="25177" spans="76:76">
      <c r="BX25177" s="2"/>
    </row>
    <row r="25178" spans="76:76">
      <c r="BX25178" s="2"/>
    </row>
    <row r="25179" spans="76:76">
      <c r="BX25179" s="2"/>
    </row>
    <row r="25180" spans="76:76">
      <c r="BX25180" s="2"/>
    </row>
    <row r="25181" spans="76:76">
      <c r="BX25181" s="2"/>
    </row>
    <row r="25182" spans="76:76">
      <c r="BX25182" s="2"/>
    </row>
    <row r="25183" spans="76:76">
      <c r="BX25183" s="2"/>
    </row>
    <row r="25184" spans="76:76">
      <c r="BX25184" s="2"/>
    </row>
    <row r="25185" spans="76:76">
      <c r="BX25185" s="2"/>
    </row>
    <row r="25186" spans="76:76">
      <c r="BX25186" s="2"/>
    </row>
    <row r="25187" spans="76:76">
      <c r="BX25187" s="2"/>
    </row>
    <row r="25188" spans="76:76">
      <c r="BX25188" s="2"/>
    </row>
    <row r="25189" spans="76:76">
      <c r="BX25189" s="2"/>
    </row>
    <row r="25190" spans="76:76">
      <c r="BX25190" s="2"/>
    </row>
    <row r="25191" spans="76:76">
      <c r="BX25191" s="2"/>
    </row>
    <row r="25192" spans="76:76">
      <c r="BX25192" s="2"/>
    </row>
    <row r="25193" spans="76:76">
      <c r="BX25193" s="2"/>
    </row>
    <row r="25194" spans="76:76">
      <c r="BX25194" s="2"/>
    </row>
    <row r="25195" spans="76:76">
      <c r="BX25195" s="2"/>
    </row>
    <row r="25196" spans="76:76">
      <c r="BX25196" s="2"/>
    </row>
    <row r="25197" spans="76:76">
      <c r="BX25197" s="2"/>
    </row>
    <row r="25198" spans="76:76">
      <c r="BX25198" s="2"/>
    </row>
    <row r="25199" spans="76:76">
      <c r="BX25199" s="2"/>
    </row>
    <row r="25200" spans="76:76">
      <c r="BX25200" s="2"/>
    </row>
    <row r="25201" spans="76:76">
      <c r="BX25201" s="2"/>
    </row>
    <row r="25202" spans="76:76">
      <c r="BX25202" s="2"/>
    </row>
    <row r="25203" spans="76:76">
      <c r="BX25203" s="2"/>
    </row>
    <row r="25204" spans="76:76">
      <c r="BX25204" s="2"/>
    </row>
    <row r="25205" spans="76:76">
      <c r="BX25205" s="2"/>
    </row>
    <row r="25206" spans="76:76">
      <c r="BX25206" s="2"/>
    </row>
    <row r="25207" spans="76:76">
      <c r="BX25207" s="2"/>
    </row>
    <row r="25208" spans="76:76">
      <c r="BX25208" s="2"/>
    </row>
    <row r="25209" spans="76:76">
      <c r="BX25209" s="2"/>
    </row>
    <row r="25210" spans="76:76">
      <c r="BX25210" s="2"/>
    </row>
    <row r="25211" spans="76:76">
      <c r="BX25211" s="2"/>
    </row>
    <row r="25212" spans="76:76">
      <c r="BX25212" s="2"/>
    </row>
    <row r="25213" spans="76:76">
      <c r="BX25213" s="2"/>
    </row>
    <row r="25214" spans="76:76">
      <c r="BX25214" s="2"/>
    </row>
    <row r="25215" spans="76:76">
      <c r="BX25215" s="2"/>
    </row>
    <row r="25216" spans="76:76">
      <c r="BX25216" s="2"/>
    </row>
    <row r="25217" spans="76:76">
      <c r="BX25217" s="2"/>
    </row>
    <row r="25218" spans="76:76">
      <c r="BX25218" s="2"/>
    </row>
    <row r="25219" spans="76:76">
      <c r="BX25219" s="2"/>
    </row>
    <row r="25220" spans="76:76">
      <c r="BX25220" s="2"/>
    </row>
    <row r="25221" spans="76:76">
      <c r="BX25221" s="2"/>
    </row>
    <row r="25222" spans="76:76">
      <c r="BX25222" s="2"/>
    </row>
    <row r="25223" spans="76:76">
      <c r="BX25223" s="2"/>
    </row>
    <row r="25224" spans="76:76">
      <c r="BX25224" s="2"/>
    </row>
    <row r="25225" spans="76:76">
      <c r="BX25225" s="2"/>
    </row>
    <row r="25226" spans="76:76">
      <c r="BX25226" s="2"/>
    </row>
    <row r="25227" spans="76:76">
      <c r="BX25227" s="2"/>
    </row>
    <row r="25228" spans="76:76">
      <c r="BX25228" s="2"/>
    </row>
    <row r="25229" spans="76:76">
      <c r="BX25229" s="2"/>
    </row>
    <row r="25230" spans="76:76">
      <c r="BX25230" s="2"/>
    </row>
    <row r="25231" spans="76:76">
      <c r="BX25231" s="2"/>
    </row>
    <row r="25232" spans="76:76">
      <c r="BX25232" s="2"/>
    </row>
    <row r="25233" spans="76:76">
      <c r="BX25233" s="2"/>
    </row>
    <row r="25234" spans="76:76">
      <c r="BX25234" s="2"/>
    </row>
    <row r="25235" spans="76:76">
      <c r="BX25235" s="2"/>
    </row>
    <row r="25236" spans="76:76">
      <c r="BX25236" s="2"/>
    </row>
    <row r="25237" spans="76:76">
      <c r="BX25237" s="2"/>
    </row>
    <row r="25238" spans="76:76">
      <c r="BX25238" s="2"/>
    </row>
    <row r="25239" spans="76:76">
      <c r="BX25239" s="2"/>
    </row>
    <row r="25240" spans="76:76">
      <c r="BX25240" s="2"/>
    </row>
    <row r="25241" spans="76:76">
      <c r="BX25241" s="2"/>
    </row>
    <row r="25242" spans="76:76">
      <c r="BX25242" s="2"/>
    </row>
    <row r="25243" spans="76:76">
      <c r="BX25243" s="2"/>
    </row>
    <row r="25244" spans="76:76">
      <c r="BX25244" s="2"/>
    </row>
    <row r="25245" spans="76:76">
      <c r="BX25245" s="2"/>
    </row>
    <row r="25246" spans="76:76">
      <c r="BX25246" s="2"/>
    </row>
    <row r="25247" spans="76:76">
      <c r="BX25247" s="2"/>
    </row>
    <row r="25248" spans="76:76">
      <c r="BX25248" s="2"/>
    </row>
    <row r="25249" spans="76:76">
      <c r="BX25249" s="2"/>
    </row>
    <row r="25250" spans="76:76">
      <c r="BX25250" s="2"/>
    </row>
    <row r="25251" spans="76:76">
      <c r="BX25251" s="2"/>
    </row>
    <row r="25252" spans="76:76">
      <c r="BX25252" s="2"/>
    </row>
    <row r="25253" spans="76:76">
      <c r="BX25253" s="2"/>
    </row>
    <row r="25254" spans="76:76">
      <c r="BX25254" s="2"/>
    </row>
    <row r="25255" spans="76:76">
      <c r="BX25255" s="2"/>
    </row>
    <row r="25256" spans="76:76">
      <c r="BX25256" s="2"/>
    </row>
    <row r="25257" spans="76:76">
      <c r="BX25257" s="2"/>
    </row>
    <row r="25258" spans="76:76">
      <c r="BX25258" s="2"/>
    </row>
    <row r="25259" spans="76:76">
      <c r="BX25259" s="2"/>
    </row>
    <row r="25260" spans="76:76">
      <c r="BX25260" s="2"/>
    </row>
    <row r="25261" spans="76:76">
      <c r="BX25261" s="2"/>
    </row>
    <row r="25262" spans="76:76">
      <c r="BX25262" s="2"/>
    </row>
    <row r="25263" spans="76:76">
      <c r="BX25263" s="2"/>
    </row>
    <row r="25264" spans="76:76">
      <c r="BX25264" s="2"/>
    </row>
    <row r="25265" spans="76:76">
      <c r="BX25265" s="2"/>
    </row>
    <row r="25266" spans="76:76">
      <c r="BX25266" s="2"/>
    </row>
    <row r="25267" spans="76:76">
      <c r="BX25267" s="2"/>
    </row>
    <row r="25268" spans="76:76">
      <c r="BX25268" s="2"/>
    </row>
    <row r="25269" spans="76:76">
      <c r="BX25269" s="2"/>
    </row>
    <row r="25270" spans="76:76">
      <c r="BX25270" s="2"/>
    </row>
    <row r="25271" spans="76:76">
      <c r="BX25271" s="2"/>
    </row>
    <row r="25272" spans="76:76">
      <c r="BX25272" s="2"/>
    </row>
    <row r="25273" spans="76:76">
      <c r="BX25273" s="2"/>
    </row>
    <row r="25274" spans="76:76">
      <c r="BX25274" s="2"/>
    </row>
    <row r="25275" spans="76:76">
      <c r="BX25275" s="2"/>
    </row>
    <row r="25276" spans="76:76">
      <c r="BX25276" s="2"/>
    </row>
    <row r="25277" spans="76:76">
      <c r="BX25277" s="2"/>
    </row>
    <row r="25278" spans="76:76">
      <c r="BX25278" s="2"/>
    </row>
    <row r="25279" spans="76:76">
      <c r="BX25279" s="2"/>
    </row>
    <row r="25280" spans="76:76">
      <c r="BX25280" s="2"/>
    </row>
    <row r="25281" spans="76:76">
      <c r="BX25281" s="2"/>
    </row>
    <row r="25282" spans="76:76">
      <c r="BX25282" s="2"/>
    </row>
    <row r="25283" spans="76:76">
      <c r="BX25283" s="2"/>
    </row>
    <row r="25284" spans="76:76">
      <c r="BX25284" s="2"/>
    </row>
    <row r="25285" spans="76:76">
      <c r="BX25285" s="2"/>
    </row>
    <row r="25286" spans="76:76">
      <c r="BX25286" s="2"/>
    </row>
    <row r="25287" spans="76:76">
      <c r="BX25287" s="2"/>
    </row>
    <row r="25288" spans="76:76">
      <c r="BX25288" s="2"/>
    </row>
    <row r="25289" spans="76:76">
      <c r="BX25289" s="2"/>
    </row>
    <row r="25290" spans="76:76">
      <c r="BX25290" s="2"/>
    </row>
    <row r="25291" spans="76:76">
      <c r="BX25291" s="2"/>
    </row>
    <row r="25292" spans="76:76">
      <c r="BX25292" s="2"/>
    </row>
    <row r="25293" spans="76:76">
      <c r="BX25293" s="2"/>
    </row>
    <row r="25294" spans="76:76">
      <c r="BX25294" s="2"/>
    </row>
    <row r="25295" spans="76:76">
      <c r="BX25295" s="2"/>
    </row>
    <row r="25296" spans="76:76">
      <c r="BX25296" s="2"/>
    </row>
    <row r="25297" spans="76:76">
      <c r="BX25297" s="2"/>
    </row>
    <row r="25298" spans="76:76">
      <c r="BX25298" s="2"/>
    </row>
    <row r="25299" spans="76:76">
      <c r="BX25299" s="2"/>
    </row>
    <row r="25300" spans="76:76">
      <c r="BX25300" s="2"/>
    </row>
    <row r="25301" spans="76:76">
      <c r="BX25301" s="2"/>
    </row>
    <row r="25302" spans="76:76">
      <c r="BX25302" s="2"/>
    </row>
    <row r="25303" spans="76:76">
      <c r="BX25303" s="2"/>
    </row>
    <row r="25304" spans="76:76">
      <c r="BX25304" s="2"/>
    </row>
    <row r="25305" spans="76:76">
      <c r="BX25305" s="2"/>
    </row>
    <row r="25306" spans="76:76">
      <c r="BX25306" s="2"/>
    </row>
    <row r="25307" spans="76:76">
      <c r="BX25307" s="2"/>
    </row>
    <row r="25308" spans="76:76">
      <c r="BX25308" s="2"/>
    </row>
    <row r="25309" spans="76:76">
      <c r="BX25309" s="2"/>
    </row>
    <row r="25310" spans="76:76">
      <c r="BX25310" s="2"/>
    </row>
    <row r="25311" spans="76:76">
      <c r="BX25311" s="2"/>
    </row>
    <row r="25312" spans="76:76">
      <c r="BX25312" s="2"/>
    </row>
    <row r="25313" spans="76:76">
      <c r="BX25313" s="2"/>
    </row>
    <row r="25314" spans="76:76">
      <c r="BX25314" s="2"/>
    </row>
    <row r="25315" spans="76:76">
      <c r="BX25315" s="2"/>
    </row>
    <row r="25316" spans="76:76">
      <c r="BX25316" s="2"/>
    </row>
    <row r="25317" spans="76:76">
      <c r="BX25317" s="2"/>
    </row>
    <row r="25318" spans="76:76">
      <c r="BX25318" s="2"/>
    </row>
    <row r="25319" spans="76:76">
      <c r="BX25319" s="2"/>
    </row>
    <row r="25320" spans="76:76">
      <c r="BX25320" s="2"/>
    </row>
    <row r="25321" spans="76:76">
      <c r="BX25321" s="2"/>
    </row>
    <row r="25322" spans="76:76">
      <c r="BX25322" s="2"/>
    </row>
    <row r="25323" spans="76:76">
      <c r="BX25323" s="2"/>
    </row>
    <row r="25324" spans="76:76">
      <c r="BX25324" s="2"/>
    </row>
    <row r="25325" spans="76:76">
      <c r="BX25325" s="2"/>
    </row>
    <row r="25326" spans="76:76">
      <c r="BX25326" s="2"/>
    </row>
    <row r="25327" spans="76:76">
      <c r="BX25327" s="2"/>
    </row>
    <row r="25328" spans="76:76">
      <c r="BX25328" s="2"/>
    </row>
    <row r="25329" spans="76:76">
      <c r="BX25329" s="2"/>
    </row>
    <row r="25330" spans="76:76">
      <c r="BX25330" s="2"/>
    </row>
    <row r="25331" spans="76:76">
      <c r="BX25331" s="2"/>
    </row>
    <row r="25332" spans="76:76">
      <c r="BX25332" s="2"/>
    </row>
    <row r="25333" spans="76:76">
      <c r="BX25333" s="2"/>
    </row>
    <row r="25334" spans="76:76">
      <c r="BX25334" s="2"/>
    </row>
    <row r="25335" spans="76:76">
      <c r="BX25335" s="2"/>
    </row>
    <row r="25336" spans="76:76">
      <c r="BX25336" s="2"/>
    </row>
    <row r="25337" spans="76:76">
      <c r="BX25337" s="2"/>
    </row>
    <row r="25338" spans="76:76">
      <c r="BX25338" s="2"/>
    </row>
    <row r="25339" spans="76:76">
      <c r="BX25339" s="2"/>
    </row>
    <row r="25340" spans="76:76">
      <c r="BX25340" s="2"/>
    </row>
    <row r="25341" spans="76:76">
      <c r="BX25341" s="2"/>
    </row>
    <row r="25342" spans="76:76">
      <c r="BX25342" s="2"/>
    </row>
    <row r="25343" spans="76:76">
      <c r="BX25343" s="2"/>
    </row>
    <row r="25344" spans="76:76">
      <c r="BX25344" s="2"/>
    </row>
    <row r="25345" spans="76:76">
      <c r="BX25345" s="2"/>
    </row>
    <row r="25346" spans="76:76">
      <c r="BX25346" s="2"/>
    </row>
    <row r="25347" spans="76:76">
      <c r="BX25347" s="2"/>
    </row>
    <row r="25348" spans="76:76">
      <c r="BX25348" s="2"/>
    </row>
    <row r="25349" spans="76:76">
      <c r="BX25349" s="2"/>
    </row>
    <row r="25350" spans="76:76">
      <c r="BX25350" s="2"/>
    </row>
    <row r="25351" spans="76:76">
      <c r="BX25351" s="2"/>
    </row>
    <row r="25352" spans="76:76">
      <c r="BX25352" s="2"/>
    </row>
    <row r="25353" spans="76:76">
      <c r="BX25353" s="2"/>
    </row>
    <row r="25354" spans="76:76">
      <c r="BX25354" s="2"/>
    </row>
    <row r="25355" spans="76:76">
      <c r="BX25355" s="2"/>
    </row>
    <row r="25356" spans="76:76">
      <c r="BX25356" s="2"/>
    </row>
    <row r="25357" spans="76:76">
      <c r="BX25357" s="2"/>
    </row>
    <row r="25358" spans="76:76">
      <c r="BX25358" s="2"/>
    </row>
    <row r="25359" spans="76:76">
      <c r="BX25359" s="2"/>
    </row>
    <row r="25360" spans="76:76">
      <c r="BX25360" s="2"/>
    </row>
    <row r="25361" spans="76:76">
      <c r="BX25361" s="2"/>
    </row>
    <row r="25362" spans="76:76">
      <c r="BX25362" s="2"/>
    </row>
    <row r="25363" spans="76:76">
      <c r="BX25363" s="2"/>
    </row>
    <row r="25364" spans="76:76">
      <c r="BX25364" s="2"/>
    </row>
    <row r="25365" spans="76:76">
      <c r="BX25365" s="2"/>
    </row>
    <row r="25366" spans="76:76">
      <c r="BX25366" s="2"/>
    </row>
    <row r="25367" spans="76:76">
      <c r="BX25367" s="2"/>
    </row>
    <row r="25368" spans="76:76">
      <c r="BX25368" s="2"/>
    </row>
    <row r="25369" spans="76:76">
      <c r="BX25369" s="2"/>
    </row>
    <row r="25370" spans="76:76">
      <c r="BX25370" s="2"/>
    </row>
    <row r="25371" spans="76:76">
      <c r="BX25371" s="2"/>
    </row>
    <row r="25372" spans="76:76">
      <c r="BX25372" s="2"/>
    </row>
    <row r="25373" spans="76:76">
      <c r="BX25373" s="2"/>
    </row>
    <row r="25374" spans="76:76">
      <c r="BX25374" s="2"/>
    </row>
    <row r="25375" spans="76:76">
      <c r="BX25375" s="2"/>
    </row>
    <row r="25376" spans="76:76">
      <c r="BX25376" s="2"/>
    </row>
    <row r="25377" spans="76:76">
      <c r="BX25377" s="2"/>
    </row>
    <row r="25378" spans="76:76">
      <c r="BX25378" s="2"/>
    </row>
    <row r="25379" spans="76:76">
      <c r="BX25379" s="2"/>
    </row>
    <row r="25380" spans="76:76">
      <c r="BX25380" s="2"/>
    </row>
    <row r="25381" spans="76:76">
      <c r="BX25381" s="2"/>
    </row>
    <row r="25382" spans="76:76">
      <c r="BX25382" s="2"/>
    </row>
    <row r="25383" spans="76:76">
      <c r="BX25383" s="2"/>
    </row>
    <row r="25384" spans="76:76">
      <c r="BX25384" s="2"/>
    </row>
    <row r="25385" spans="76:76">
      <c r="BX25385" s="2"/>
    </row>
    <row r="25386" spans="76:76">
      <c r="BX25386" s="2"/>
    </row>
    <row r="25387" spans="76:76">
      <c r="BX25387" s="2"/>
    </row>
    <row r="25388" spans="76:76">
      <c r="BX25388" s="2"/>
    </row>
    <row r="25389" spans="76:76">
      <c r="BX25389" s="2"/>
    </row>
    <row r="25390" spans="76:76">
      <c r="BX25390" s="2"/>
    </row>
    <row r="25391" spans="76:76">
      <c r="BX25391" s="2"/>
    </row>
    <row r="25392" spans="76:76">
      <c r="BX25392" s="2"/>
    </row>
    <row r="25393" spans="76:76">
      <c r="BX25393" s="2"/>
    </row>
    <row r="25394" spans="76:76">
      <c r="BX25394" s="2"/>
    </row>
    <row r="25395" spans="76:76">
      <c r="BX25395" s="2"/>
    </row>
    <row r="25396" spans="76:76">
      <c r="BX25396" s="2"/>
    </row>
    <row r="25397" spans="76:76">
      <c r="BX25397" s="2"/>
    </row>
    <row r="25398" spans="76:76">
      <c r="BX25398" s="2"/>
    </row>
    <row r="25399" spans="76:76">
      <c r="BX25399" s="2"/>
    </row>
    <row r="25400" spans="76:76">
      <c r="BX25400" s="2"/>
    </row>
    <row r="25401" spans="76:76">
      <c r="BX25401" s="2"/>
    </row>
    <row r="25402" spans="76:76">
      <c r="BX25402" s="2"/>
    </row>
    <row r="25403" spans="76:76">
      <c r="BX25403" s="2"/>
    </row>
    <row r="25404" spans="76:76">
      <c r="BX25404" s="2"/>
    </row>
    <row r="25405" spans="76:76">
      <c r="BX25405" s="2"/>
    </row>
    <row r="25406" spans="76:76">
      <c r="BX25406" s="2"/>
    </row>
    <row r="25407" spans="76:76">
      <c r="BX25407" s="2"/>
    </row>
    <row r="25408" spans="76:76">
      <c r="BX25408" s="2"/>
    </row>
    <row r="25409" spans="76:76">
      <c r="BX25409" s="2"/>
    </row>
    <row r="25410" spans="76:76">
      <c r="BX25410" s="2"/>
    </row>
    <row r="25411" spans="76:76">
      <c r="BX25411" s="2"/>
    </row>
    <row r="25412" spans="76:76">
      <c r="BX25412" s="2"/>
    </row>
    <row r="25413" spans="76:76">
      <c r="BX25413" s="2"/>
    </row>
    <row r="25414" spans="76:76">
      <c r="BX25414" s="2"/>
    </row>
    <row r="25415" spans="76:76">
      <c r="BX25415" s="2"/>
    </row>
    <row r="25416" spans="76:76">
      <c r="BX25416" s="2"/>
    </row>
    <row r="25417" spans="76:76">
      <c r="BX25417" s="2"/>
    </row>
    <row r="25418" spans="76:76">
      <c r="BX25418" s="2"/>
    </row>
    <row r="25419" spans="76:76">
      <c r="BX25419" s="2"/>
    </row>
    <row r="25420" spans="76:76">
      <c r="BX25420" s="2"/>
    </row>
    <row r="25421" spans="76:76">
      <c r="BX25421" s="2"/>
    </row>
    <row r="25422" spans="76:76">
      <c r="BX25422" s="2"/>
    </row>
    <row r="25423" spans="76:76">
      <c r="BX25423" s="2"/>
    </row>
    <row r="25424" spans="76:76">
      <c r="BX25424" s="2"/>
    </row>
    <row r="25425" spans="76:76">
      <c r="BX25425" s="2"/>
    </row>
    <row r="25426" spans="76:76">
      <c r="BX25426" s="2"/>
    </row>
    <row r="25427" spans="76:76">
      <c r="BX25427" s="2"/>
    </row>
    <row r="25428" spans="76:76">
      <c r="BX25428" s="2"/>
    </row>
    <row r="25429" spans="76:76">
      <c r="BX25429" s="2"/>
    </row>
    <row r="25430" spans="76:76">
      <c r="BX25430" s="2"/>
    </row>
    <row r="25431" spans="76:76">
      <c r="BX25431" s="2"/>
    </row>
    <row r="25432" spans="76:76">
      <c r="BX25432" s="2"/>
    </row>
    <row r="25433" spans="76:76">
      <c r="BX25433" s="2"/>
    </row>
    <row r="25434" spans="76:76">
      <c r="BX25434" s="2"/>
    </row>
    <row r="25435" spans="76:76">
      <c r="BX25435" s="2"/>
    </row>
    <row r="25436" spans="76:76">
      <c r="BX25436" s="2"/>
    </row>
    <row r="25437" spans="76:76">
      <c r="BX25437" s="2"/>
    </row>
    <row r="25438" spans="76:76">
      <c r="BX25438" s="2"/>
    </row>
    <row r="25439" spans="76:76">
      <c r="BX25439" s="2"/>
    </row>
    <row r="25440" spans="76:76">
      <c r="BX25440" s="2"/>
    </row>
    <row r="25441" spans="76:76">
      <c r="BX25441" s="2"/>
    </row>
    <row r="25442" spans="76:76">
      <c r="BX25442" s="2"/>
    </row>
    <row r="25443" spans="76:76">
      <c r="BX25443" s="2"/>
    </row>
    <row r="25444" spans="76:76">
      <c r="BX25444" s="2"/>
    </row>
    <row r="25445" spans="76:76">
      <c r="BX25445" s="2"/>
    </row>
    <row r="25446" spans="76:76">
      <c r="BX25446" s="2"/>
    </row>
    <row r="25447" spans="76:76">
      <c r="BX25447" s="2"/>
    </row>
    <row r="25448" spans="76:76">
      <c r="BX25448" s="2"/>
    </row>
    <row r="25449" spans="76:76">
      <c r="BX25449" s="2"/>
    </row>
    <row r="25450" spans="76:76">
      <c r="BX25450" s="2"/>
    </row>
    <row r="25451" spans="76:76">
      <c r="BX25451" s="2"/>
    </row>
    <row r="25452" spans="76:76">
      <c r="BX25452" s="2"/>
    </row>
    <row r="25453" spans="76:76">
      <c r="BX25453" s="2"/>
    </row>
    <row r="25454" spans="76:76">
      <c r="BX25454" s="2"/>
    </row>
    <row r="25455" spans="76:76">
      <c r="BX25455" s="2"/>
    </row>
    <row r="25456" spans="76:76">
      <c r="BX25456" s="2"/>
    </row>
    <row r="25457" spans="76:76">
      <c r="BX25457" s="2"/>
    </row>
    <row r="25458" spans="76:76">
      <c r="BX25458" s="2"/>
    </row>
    <row r="25459" spans="76:76">
      <c r="BX25459" s="2"/>
    </row>
    <row r="25460" spans="76:76">
      <c r="BX25460" s="2"/>
    </row>
    <row r="25461" spans="76:76">
      <c r="BX25461" s="2"/>
    </row>
    <row r="25462" spans="76:76">
      <c r="BX25462" s="2"/>
    </row>
    <row r="25463" spans="76:76">
      <c r="BX25463" s="2"/>
    </row>
    <row r="25464" spans="76:76">
      <c r="BX25464" s="2"/>
    </row>
    <row r="25465" spans="76:76">
      <c r="BX25465" s="2"/>
    </row>
    <row r="25466" spans="76:76">
      <c r="BX25466" s="2"/>
    </row>
    <row r="25467" spans="76:76">
      <c r="BX25467" s="2"/>
    </row>
    <row r="25468" spans="76:76">
      <c r="BX25468" s="2"/>
    </row>
    <row r="25469" spans="76:76">
      <c r="BX25469" s="2"/>
    </row>
    <row r="25470" spans="76:76">
      <c r="BX25470" s="2"/>
    </row>
    <row r="25471" spans="76:76">
      <c r="BX25471" s="2"/>
    </row>
    <row r="25472" spans="76:76">
      <c r="BX25472" s="2"/>
    </row>
    <row r="25473" spans="76:76">
      <c r="BX25473" s="2"/>
    </row>
    <row r="25474" spans="76:76">
      <c r="BX25474" s="2"/>
    </row>
    <row r="25475" spans="76:76">
      <c r="BX25475" s="2"/>
    </row>
    <row r="25476" spans="76:76">
      <c r="BX25476" s="2"/>
    </row>
    <row r="25477" spans="76:76">
      <c r="BX25477" s="2"/>
    </row>
    <row r="25478" spans="76:76">
      <c r="BX25478" s="2"/>
    </row>
    <row r="25479" spans="76:76">
      <c r="BX25479" s="2"/>
    </row>
    <row r="25480" spans="76:76">
      <c r="BX25480" s="2"/>
    </row>
    <row r="25481" spans="76:76">
      <c r="BX25481" s="2"/>
    </row>
    <row r="25482" spans="76:76">
      <c r="BX25482" s="2"/>
    </row>
    <row r="25483" spans="76:76">
      <c r="BX25483" s="2"/>
    </row>
    <row r="25484" spans="76:76">
      <c r="BX25484" s="2"/>
    </row>
    <row r="25485" spans="76:76">
      <c r="BX25485" s="2"/>
    </row>
    <row r="25486" spans="76:76">
      <c r="BX25486" s="2"/>
    </row>
    <row r="25487" spans="76:76">
      <c r="BX25487" s="2"/>
    </row>
    <row r="25488" spans="76:76">
      <c r="BX25488" s="2"/>
    </row>
    <row r="25489" spans="76:76">
      <c r="BX25489" s="2"/>
    </row>
    <row r="25490" spans="76:76">
      <c r="BX25490" s="2"/>
    </row>
    <row r="25491" spans="76:76">
      <c r="BX25491" s="2"/>
    </row>
    <row r="25492" spans="76:76">
      <c r="BX25492" s="2"/>
    </row>
    <row r="25493" spans="76:76">
      <c r="BX25493" s="2"/>
    </row>
    <row r="25494" spans="76:76">
      <c r="BX25494" s="2"/>
    </row>
    <row r="25495" spans="76:76">
      <c r="BX25495" s="2"/>
    </row>
    <row r="25496" spans="76:76">
      <c r="BX25496" s="2"/>
    </row>
    <row r="25497" spans="76:76">
      <c r="BX25497" s="2"/>
    </row>
    <row r="25498" spans="76:76">
      <c r="BX25498" s="2"/>
    </row>
    <row r="25499" spans="76:76">
      <c r="BX25499" s="2"/>
    </row>
    <row r="25500" spans="76:76">
      <c r="BX25500" s="2"/>
    </row>
    <row r="25501" spans="76:76">
      <c r="BX25501" s="2"/>
    </row>
    <row r="25502" spans="76:76">
      <c r="BX25502" s="2"/>
    </row>
    <row r="25503" spans="76:76">
      <c r="BX25503" s="2"/>
    </row>
    <row r="25504" spans="76:76">
      <c r="BX25504" s="2"/>
    </row>
    <row r="25505" spans="76:76">
      <c r="BX25505" s="2"/>
    </row>
    <row r="25506" spans="76:76">
      <c r="BX25506" s="2"/>
    </row>
    <row r="25507" spans="76:76">
      <c r="BX25507" s="2"/>
    </row>
    <row r="25508" spans="76:76">
      <c r="BX25508" s="2"/>
    </row>
    <row r="25509" spans="76:76">
      <c r="BX25509" s="2"/>
    </row>
    <row r="25510" spans="76:76">
      <c r="BX25510" s="2"/>
    </row>
    <row r="25511" spans="76:76">
      <c r="BX25511" s="2"/>
    </row>
    <row r="25512" spans="76:76">
      <c r="BX25512" s="2"/>
    </row>
    <row r="25513" spans="76:76">
      <c r="BX25513" s="2"/>
    </row>
    <row r="25514" spans="76:76">
      <c r="BX25514" s="2"/>
    </row>
    <row r="25515" spans="76:76">
      <c r="BX25515" s="2"/>
    </row>
    <row r="25516" spans="76:76">
      <c r="BX25516" s="2"/>
    </row>
    <row r="25517" spans="76:76">
      <c r="BX25517" s="2"/>
    </row>
    <row r="25518" spans="76:76">
      <c r="BX25518" s="2"/>
    </row>
    <row r="25519" spans="76:76">
      <c r="BX25519" s="2"/>
    </row>
    <row r="25520" spans="76:76">
      <c r="BX25520" s="2"/>
    </row>
    <row r="25521" spans="76:76">
      <c r="BX25521" s="2"/>
    </row>
    <row r="25522" spans="76:76">
      <c r="BX25522" s="2"/>
    </row>
    <row r="25523" spans="76:76">
      <c r="BX25523" s="2"/>
    </row>
    <row r="25524" spans="76:76">
      <c r="BX25524" s="2"/>
    </row>
    <row r="25525" spans="76:76">
      <c r="BX25525" s="2"/>
    </row>
    <row r="25526" spans="76:76">
      <c r="BX25526" s="2"/>
    </row>
    <row r="25527" spans="76:76">
      <c r="BX25527" s="2"/>
    </row>
    <row r="25528" spans="76:76">
      <c r="BX25528" s="2"/>
    </row>
    <row r="25529" spans="76:76">
      <c r="BX25529" s="2"/>
    </row>
    <row r="25530" spans="76:76">
      <c r="BX25530" s="2"/>
    </row>
    <row r="25531" spans="76:76">
      <c r="BX25531" s="2"/>
    </row>
    <row r="25532" spans="76:76">
      <c r="BX25532" s="2"/>
    </row>
    <row r="25533" spans="76:76">
      <c r="BX25533" s="2"/>
    </row>
    <row r="25534" spans="76:76">
      <c r="BX25534" s="2"/>
    </row>
    <row r="25535" spans="76:76">
      <c r="BX25535" s="2"/>
    </row>
    <row r="25536" spans="76:76">
      <c r="BX25536" s="2"/>
    </row>
    <row r="25537" spans="76:76">
      <c r="BX25537" s="2"/>
    </row>
    <row r="25538" spans="76:76">
      <c r="BX25538" s="2"/>
    </row>
    <row r="25539" spans="76:76">
      <c r="BX25539" s="2"/>
    </row>
    <row r="25540" spans="76:76">
      <c r="BX25540" s="2"/>
    </row>
    <row r="25541" spans="76:76">
      <c r="BX25541" s="2"/>
    </row>
    <row r="25542" spans="76:76">
      <c r="BX25542" s="2"/>
    </row>
    <row r="25543" spans="76:76">
      <c r="BX25543" s="2"/>
    </row>
    <row r="25544" spans="76:76">
      <c r="BX25544" s="2"/>
    </row>
    <row r="25545" spans="76:76">
      <c r="BX25545" s="2"/>
    </row>
    <row r="25546" spans="76:76">
      <c r="BX25546" s="2"/>
    </row>
    <row r="25547" spans="76:76">
      <c r="BX25547" s="2"/>
    </row>
    <row r="25548" spans="76:76">
      <c r="BX25548" s="2"/>
    </row>
    <row r="25549" spans="76:76">
      <c r="BX25549" s="2"/>
    </row>
    <row r="25550" spans="76:76">
      <c r="BX25550" s="2"/>
    </row>
    <row r="25551" spans="76:76">
      <c r="BX25551" s="2"/>
    </row>
    <row r="25552" spans="76:76">
      <c r="BX25552" s="2"/>
    </row>
    <row r="25553" spans="76:76">
      <c r="BX25553" s="2"/>
    </row>
    <row r="25554" spans="76:76">
      <c r="BX25554" s="2"/>
    </row>
    <row r="25555" spans="76:76">
      <c r="BX25555" s="2"/>
    </row>
    <row r="25556" spans="76:76">
      <c r="BX25556" s="2"/>
    </row>
    <row r="25557" spans="76:76">
      <c r="BX25557" s="2"/>
    </row>
    <row r="25558" spans="76:76">
      <c r="BX25558" s="2"/>
    </row>
    <row r="25559" spans="76:76">
      <c r="BX25559" s="2"/>
    </row>
    <row r="25560" spans="76:76">
      <c r="BX25560" s="2"/>
    </row>
    <row r="25561" spans="76:76">
      <c r="BX25561" s="2"/>
    </row>
    <row r="25562" spans="76:76">
      <c r="BX25562" s="2"/>
    </row>
    <row r="25563" spans="76:76">
      <c r="BX25563" s="2"/>
    </row>
    <row r="25564" spans="76:76">
      <c r="BX25564" s="2"/>
    </row>
    <row r="25565" spans="76:76">
      <c r="BX25565" s="2"/>
    </row>
    <row r="25566" spans="76:76">
      <c r="BX25566" s="2"/>
    </row>
    <row r="25567" spans="76:76">
      <c r="BX25567" s="2"/>
    </row>
    <row r="25568" spans="76:76">
      <c r="BX25568" s="2"/>
    </row>
    <row r="25569" spans="76:76">
      <c r="BX25569" s="2"/>
    </row>
    <row r="25570" spans="76:76">
      <c r="BX25570" s="2"/>
    </row>
    <row r="25571" spans="76:76">
      <c r="BX25571" s="2"/>
    </row>
    <row r="25572" spans="76:76">
      <c r="BX25572" s="2"/>
    </row>
    <row r="25573" spans="76:76">
      <c r="BX25573" s="2"/>
    </row>
    <row r="25574" spans="76:76">
      <c r="BX25574" s="2"/>
    </row>
    <row r="25575" spans="76:76">
      <c r="BX25575" s="2"/>
    </row>
    <row r="25576" spans="76:76">
      <c r="BX25576" s="2"/>
    </row>
    <row r="25577" spans="76:76">
      <c r="BX25577" s="2"/>
    </row>
    <row r="25578" spans="76:76">
      <c r="BX25578" s="2"/>
    </row>
    <row r="25579" spans="76:76">
      <c r="BX25579" s="2"/>
    </row>
    <row r="25580" spans="76:76">
      <c r="BX25580" s="2"/>
    </row>
    <row r="25581" spans="76:76">
      <c r="BX25581" s="2"/>
    </row>
    <row r="25582" spans="76:76">
      <c r="BX25582" s="2"/>
    </row>
    <row r="25583" spans="76:76">
      <c r="BX25583" s="2"/>
    </row>
    <row r="25584" spans="76:76">
      <c r="BX25584" s="2"/>
    </row>
    <row r="25585" spans="76:76">
      <c r="BX25585" s="2"/>
    </row>
    <row r="25586" spans="76:76">
      <c r="BX25586" s="2"/>
    </row>
    <row r="25587" spans="76:76">
      <c r="BX25587" s="2"/>
    </row>
    <row r="25588" spans="76:76">
      <c r="BX25588" s="2"/>
    </row>
    <row r="25589" spans="76:76">
      <c r="BX25589" s="2"/>
    </row>
    <row r="25590" spans="76:76">
      <c r="BX25590" s="2"/>
    </row>
    <row r="25591" spans="76:76">
      <c r="BX25591" s="2"/>
    </row>
    <row r="25592" spans="76:76">
      <c r="BX25592" s="2"/>
    </row>
    <row r="25593" spans="76:76">
      <c r="BX25593" s="2"/>
    </row>
    <row r="25594" spans="76:76">
      <c r="BX25594" s="2"/>
    </row>
    <row r="25595" spans="76:76">
      <c r="BX25595" s="2"/>
    </row>
    <row r="25596" spans="76:76">
      <c r="BX25596" s="2"/>
    </row>
    <row r="25597" spans="76:76">
      <c r="BX25597" s="2"/>
    </row>
    <row r="25598" spans="76:76">
      <c r="BX25598" s="2"/>
    </row>
    <row r="25599" spans="76:76">
      <c r="BX25599" s="2"/>
    </row>
    <row r="25600" spans="76:76">
      <c r="BX25600" s="2"/>
    </row>
    <row r="25601" spans="76:76">
      <c r="BX25601" s="2"/>
    </row>
    <row r="25602" spans="76:76">
      <c r="BX25602" s="2"/>
    </row>
    <row r="25603" spans="76:76">
      <c r="BX25603" s="2"/>
    </row>
    <row r="25604" spans="76:76">
      <c r="BX25604" s="2"/>
    </row>
    <row r="25605" spans="76:76">
      <c r="BX25605" s="2"/>
    </row>
    <row r="25606" spans="76:76">
      <c r="BX25606" s="2"/>
    </row>
    <row r="25607" spans="76:76">
      <c r="BX25607" s="2"/>
    </row>
    <row r="25608" spans="76:76">
      <c r="BX25608" s="2"/>
    </row>
    <row r="25609" spans="76:76">
      <c r="BX25609" s="2"/>
    </row>
    <row r="25610" spans="76:76">
      <c r="BX25610" s="2"/>
    </row>
    <row r="25611" spans="76:76">
      <c r="BX25611" s="2"/>
    </row>
    <row r="25612" spans="76:76">
      <c r="BX25612" s="2"/>
    </row>
    <row r="25613" spans="76:76">
      <c r="BX25613" s="2"/>
    </row>
    <row r="25614" spans="76:76">
      <c r="BX25614" s="2"/>
    </row>
    <row r="25615" spans="76:76">
      <c r="BX25615" s="2"/>
    </row>
    <row r="25616" spans="76:76">
      <c r="BX25616" s="2"/>
    </row>
    <row r="25617" spans="76:76">
      <c r="BX25617" s="2"/>
    </row>
    <row r="25618" spans="76:76">
      <c r="BX25618" s="2"/>
    </row>
    <row r="25619" spans="76:76">
      <c r="BX25619" s="2"/>
    </row>
    <row r="25620" spans="76:76">
      <c r="BX25620" s="2"/>
    </row>
    <row r="25621" spans="76:76">
      <c r="BX25621" s="2"/>
    </row>
    <row r="25622" spans="76:76">
      <c r="BX25622" s="2"/>
    </row>
    <row r="25623" spans="76:76">
      <c r="BX25623" s="2"/>
    </row>
    <row r="25624" spans="76:76">
      <c r="BX25624" s="2"/>
    </row>
    <row r="25625" spans="76:76">
      <c r="BX25625" s="2"/>
    </row>
    <row r="25626" spans="76:76">
      <c r="BX25626" s="2"/>
    </row>
    <row r="25627" spans="76:76">
      <c r="BX25627" s="2"/>
    </row>
    <row r="25628" spans="76:76">
      <c r="BX25628" s="2"/>
    </row>
    <row r="25629" spans="76:76">
      <c r="BX25629" s="2"/>
    </row>
    <row r="25630" spans="76:76">
      <c r="BX25630" s="2"/>
    </row>
    <row r="25631" spans="76:76">
      <c r="BX25631" s="2"/>
    </row>
    <row r="25632" spans="76:76">
      <c r="BX25632" s="2"/>
    </row>
    <row r="25633" spans="76:76">
      <c r="BX25633" s="2"/>
    </row>
    <row r="25634" spans="76:76">
      <c r="BX25634" s="2"/>
    </row>
    <row r="25635" spans="76:76">
      <c r="BX25635" s="2"/>
    </row>
    <row r="25636" spans="76:76">
      <c r="BX25636" s="2"/>
    </row>
    <row r="25637" spans="76:76">
      <c r="BX25637" s="2"/>
    </row>
    <row r="25638" spans="76:76">
      <c r="BX25638" s="2"/>
    </row>
    <row r="25639" spans="76:76">
      <c r="BX25639" s="2"/>
    </row>
    <row r="25640" spans="76:76">
      <c r="BX25640" s="2"/>
    </row>
    <row r="25641" spans="76:76">
      <c r="BX25641" s="2"/>
    </row>
    <row r="25642" spans="76:76">
      <c r="BX25642" s="2"/>
    </row>
    <row r="25643" spans="76:76">
      <c r="BX25643" s="2"/>
    </row>
    <row r="25644" spans="76:76">
      <c r="BX25644" s="2"/>
    </row>
    <row r="25645" spans="76:76">
      <c r="BX25645" s="2"/>
    </row>
    <row r="25646" spans="76:76">
      <c r="BX25646" s="2"/>
    </row>
    <row r="25647" spans="76:76">
      <c r="BX25647" s="2"/>
    </row>
    <row r="25648" spans="76:76">
      <c r="BX25648" s="2"/>
    </row>
    <row r="25649" spans="76:76">
      <c r="BX25649" s="2"/>
    </row>
    <row r="25650" spans="76:76">
      <c r="BX25650" s="2"/>
    </row>
    <row r="25651" spans="76:76">
      <c r="BX25651" s="2"/>
    </row>
    <row r="25652" spans="76:76">
      <c r="BX25652" s="2"/>
    </row>
    <row r="25653" spans="76:76">
      <c r="BX25653" s="2"/>
    </row>
    <row r="25654" spans="76:76">
      <c r="BX25654" s="2"/>
    </row>
    <row r="25655" spans="76:76">
      <c r="BX25655" s="2"/>
    </row>
    <row r="25656" spans="76:76">
      <c r="BX25656" s="2"/>
    </row>
    <row r="25657" spans="76:76">
      <c r="BX25657" s="2"/>
    </row>
    <row r="25658" spans="76:76">
      <c r="BX25658" s="2"/>
    </row>
    <row r="25659" spans="76:76">
      <c r="BX25659" s="2"/>
    </row>
    <row r="25660" spans="76:76">
      <c r="BX25660" s="2"/>
    </row>
    <row r="25661" spans="76:76">
      <c r="BX25661" s="2"/>
    </row>
    <row r="25662" spans="76:76">
      <c r="BX25662" s="2"/>
    </row>
    <row r="25663" spans="76:76">
      <c r="BX25663" s="2"/>
    </row>
    <row r="25664" spans="76:76">
      <c r="BX25664" s="2"/>
    </row>
    <row r="25665" spans="76:76">
      <c r="BX25665" s="2"/>
    </row>
    <row r="25666" spans="76:76">
      <c r="BX25666" s="2"/>
    </row>
    <row r="25667" spans="76:76">
      <c r="BX25667" s="2"/>
    </row>
    <row r="25668" spans="76:76">
      <c r="BX25668" s="2"/>
    </row>
    <row r="25669" spans="76:76">
      <c r="BX25669" s="2"/>
    </row>
    <row r="25670" spans="76:76">
      <c r="BX25670" s="2"/>
    </row>
    <row r="25671" spans="76:76">
      <c r="BX25671" s="2"/>
    </row>
    <row r="25672" spans="76:76">
      <c r="BX25672" s="2"/>
    </row>
    <row r="25673" spans="76:76">
      <c r="BX25673" s="2"/>
    </row>
    <row r="25674" spans="76:76">
      <c r="BX25674" s="2"/>
    </row>
    <row r="25675" spans="76:76">
      <c r="BX25675" s="2"/>
    </row>
    <row r="25676" spans="76:76">
      <c r="BX25676" s="2"/>
    </row>
    <row r="25677" spans="76:76">
      <c r="BX25677" s="2"/>
    </row>
    <row r="25678" spans="76:76">
      <c r="BX25678" s="2"/>
    </row>
    <row r="25679" spans="76:76">
      <c r="BX25679" s="2"/>
    </row>
    <row r="25680" spans="76:76">
      <c r="BX25680" s="2"/>
    </row>
    <row r="25681" spans="76:76">
      <c r="BX25681" s="2"/>
    </row>
    <row r="25682" spans="76:76">
      <c r="BX25682" s="2"/>
    </row>
    <row r="25683" spans="76:76">
      <c r="BX25683" s="2"/>
    </row>
    <row r="25684" spans="76:76">
      <c r="BX25684" s="2"/>
    </row>
    <row r="25685" spans="76:76">
      <c r="BX25685" s="2"/>
    </row>
    <row r="25686" spans="76:76">
      <c r="BX25686" s="2"/>
    </row>
    <row r="25687" spans="76:76">
      <c r="BX25687" s="2"/>
    </row>
    <row r="25688" spans="76:76">
      <c r="BX25688" s="2"/>
    </row>
    <row r="25689" spans="76:76">
      <c r="BX25689" s="2"/>
    </row>
    <row r="25690" spans="76:76">
      <c r="BX25690" s="2"/>
    </row>
    <row r="25691" spans="76:76">
      <c r="BX25691" s="2"/>
    </row>
    <row r="25692" spans="76:76">
      <c r="BX25692" s="2"/>
    </row>
    <row r="25693" spans="76:76">
      <c r="BX25693" s="2"/>
    </row>
    <row r="25694" spans="76:76">
      <c r="BX25694" s="2"/>
    </row>
    <row r="25695" spans="76:76">
      <c r="BX25695" s="2"/>
    </row>
    <row r="25696" spans="76:76">
      <c r="BX25696" s="2"/>
    </row>
    <row r="25697" spans="76:76">
      <c r="BX25697" s="2"/>
    </row>
    <row r="25698" spans="76:76">
      <c r="BX25698" s="2"/>
    </row>
    <row r="25699" spans="76:76">
      <c r="BX25699" s="2"/>
    </row>
    <row r="25700" spans="76:76">
      <c r="BX25700" s="2"/>
    </row>
    <row r="25701" spans="76:76">
      <c r="BX25701" s="2"/>
    </row>
    <row r="25702" spans="76:76">
      <c r="BX25702" s="2"/>
    </row>
    <row r="25703" spans="76:76">
      <c r="BX25703" s="2"/>
    </row>
    <row r="25704" spans="76:76">
      <c r="BX25704" s="2"/>
    </row>
    <row r="25705" spans="76:76">
      <c r="BX25705" s="2"/>
    </row>
    <row r="25706" spans="76:76">
      <c r="BX25706" s="2"/>
    </row>
    <row r="25707" spans="76:76">
      <c r="BX25707" s="2"/>
    </row>
    <row r="25708" spans="76:76">
      <c r="BX25708" s="2"/>
    </row>
    <row r="25709" spans="76:76">
      <c r="BX25709" s="2"/>
    </row>
    <row r="25710" spans="76:76">
      <c r="BX25710" s="2"/>
    </row>
    <row r="25711" spans="76:76">
      <c r="BX25711" s="2"/>
    </row>
    <row r="25712" spans="76:76">
      <c r="BX25712" s="2"/>
    </row>
    <row r="25713" spans="76:76">
      <c r="BX25713" s="2"/>
    </row>
    <row r="25714" spans="76:76">
      <c r="BX25714" s="2"/>
    </row>
    <row r="25715" spans="76:76">
      <c r="BX25715" s="2"/>
    </row>
    <row r="25716" spans="76:76">
      <c r="BX25716" s="2"/>
    </row>
    <row r="25717" spans="76:76">
      <c r="BX25717" s="2"/>
    </row>
    <row r="25718" spans="76:76">
      <c r="BX25718" s="2"/>
    </row>
    <row r="25719" spans="76:76">
      <c r="BX25719" s="2"/>
    </row>
    <row r="25720" spans="76:76">
      <c r="BX25720" s="2"/>
    </row>
    <row r="25721" spans="76:76">
      <c r="BX25721" s="2"/>
    </row>
    <row r="25722" spans="76:76">
      <c r="BX25722" s="2"/>
    </row>
    <row r="25723" spans="76:76">
      <c r="BX25723" s="2"/>
    </row>
    <row r="25724" spans="76:76">
      <c r="BX25724" s="2"/>
    </row>
    <row r="25725" spans="76:76">
      <c r="BX25725" s="2"/>
    </row>
    <row r="25726" spans="76:76">
      <c r="BX25726" s="2"/>
    </row>
    <row r="25727" spans="76:76">
      <c r="BX25727" s="2"/>
    </row>
    <row r="25728" spans="76:76">
      <c r="BX25728" s="2"/>
    </row>
    <row r="25729" spans="76:76">
      <c r="BX25729" s="2"/>
    </row>
    <row r="25730" spans="76:76">
      <c r="BX25730" s="2"/>
    </row>
    <row r="25731" spans="76:76">
      <c r="BX25731" s="2"/>
    </row>
    <row r="25732" spans="76:76">
      <c r="BX25732" s="2"/>
    </row>
    <row r="25733" spans="76:76">
      <c r="BX25733" s="2"/>
    </row>
    <row r="25734" spans="76:76">
      <c r="BX25734" s="2"/>
    </row>
    <row r="25735" spans="76:76">
      <c r="BX25735" s="2"/>
    </row>
    <row r="25736" spans="76:76">
      <c r="BX25736" s="2"/>
    </row>
    <row r="25737" spans="76:76">
      <c r="BX25737" s="2"/>
    </row>
    <row r="25738" spans="76:76">
      <c r="BX25738" s="2"/>
    </row>
    <row r="25739" spans="76:76">
      <c r="BX25739" s="2"/>
    </row>
    <row r="25740" spans="76:76">
      <c r="BX25740" s="2"/>
    </row>
    <row r="25741" spans="76:76">
      <c r="BX25741" s="2"/>
    </row>
    <row r="25742" spans="76:76">
      <c r="BX25742" s="2"/>
    </row>
    <row r="25743" spans="76:76">
      <c r="BX25743" s="2"/>
    </row>
    <row r="25744" spans="76:76">
      <c r="BX25744" s="2"/>
    </row>
    <row r="25745" spans="76:76">
      <c r="BX25745" s="2"/>
    </row>
    <row r="25746" spans="76:76">
      <c r="BX25746" s="2"/>
    </row>
    <row r="25747" spans="76:76">
      <c r="BX25747" s="2"/>
    </row>
    <row r="25748" spans="76:76">
      <c r="BX25748" s="2"/>
    </row>
    <row r="25749" spans="76:76">
      <c r="BX25749" s="2"/>
    </row>
    <row r="25750" spans="76:76">
      <c r="BX25750" s="2"/>
    </row>
    <row r="25751" spans="76:76">
      <c r="BX25751" s="2"/>
    </row>
    <row r="25752" spans="76:76">
      <c r="BX25752" s="2"/>
    </row>
    <row r="25753" spans="76:76">
      <c r="BX25753" s="2"/>
    </row>
    <row r="25754" spans="76:76">
      <c r="BX25754" s="2"/>
    </row>
    <row r="25755" spans="76:76">
      <c r="BX25755" s="2"/>
    </row>
    <row r="25756" spans="76:76">
      <c r="BX25756" s="2"/>
    </row>
    <row r="25757" spans="76:76">
      <c r="BX25757" s="2"/>
    </row>
    <row r="25758" spans="76:76">
      <c r="BX25758" s="2"/>
    </row>
    <row r="25759" spans="76:76">
      <c r="BX25759" s="2"/>
    </row>
    <row r="25760" spans="76:76">
      <c r="BX25760" s="2"/>
    </row>
    <row r="25761" spans="76:76">
      <c r="BX25761" s="2"/>
    </row>
    <row r="25762" spans="76:76">
      <c r="BX25762" s="2"/>
    </row>
    <row r="25763" spans="76:76">
      <c r="BX25763" s="2"/>
    </row>
    <row r="25764" spans="76:76">
      <c r="BX25764" s="2"/>
    </row>
    <row r="25765" spans="76:76">
      <c r="BX25765" s="2"/>
    </row>
    <row r="25766" spans="76:76">
      <c r="BX25766" s="2"/>
    </row>
    <row r="25767" spans="76:76">
      <c r="BX25767" s="2"/>
    </row>
    <row r="25768" spans="76:76">
      <c r="BX25768" s="2"/>
    </row>
    <row r="25769" spans="76:76">
      <c r="BX25769" s="2"/>
    </row>
    <row r="25770" spans="76:76">
      <c r="BX25770" s="2"/>
    </row>
    <row r="25771" spans="76:76">
      <c r="BX25771" s="2"/>
    </row>
    <row r="25772" spans="76:76">
      <c r="BX25772" s="2"/>
    </row>
    <row r="25773" spans="76:76">
      <c r="BX25773" s="2"/>
    </row>
    <row r="25774" spans="76:76">
      <c r="BX25774" s="2"/>
    </row>
    <row r="25775" spans="76:76">
      <c r="BX25775" s="2"/>
    </row>
    <row r="25776" spans="76:76">
      <c r="BX25776" s="2"/>
    </row>
    <row r="25777" spans="76:76">
      <c r="BX25777" s="2"/>
    </row>
    <row r="25778" spans="76:76">
      <c r="BX25778" s="2"/>
    </row>
    <row r="25779" spans="76:76">
      <c r="BX25779" s="2"/>
    </row>
    <row r="25780" spans="76:76">
      <c r="BX25780" s="2"/>
    </row>
    <row r="25781" spans="76:76">
      <c r="BX25781" s="2"/>
    </row>
    <row r="25782" spans="76:76">
      <c r="BX25782" s="2"/>
    </row>
    <row r="25783" spans="76:76">
      <c r="BX25783" s="2"/>
    </row>
    <row r="25784" spans="76:76">
      <c r="BX25784" s="2"/>
    </row>
    <row r="25785" spans="76:76">
      <c r="BX25785" s="2"/>
    </row>
    <row r="25786" spans="76:76">
      <c r="BX25786" s="2"/>
    </row>
    <row r="25787" spans="76:76">
      <c r="BX25787" s="2"/>
    </row>
    <row r="25788" spans="76:76">
      <c r="BX25788" s="2"/>
    </row>
    <row r="25789" spans="76:76">
      <c r="BX25789" s="2"/>
    </row>
    <row r="25790" spans="76:76">
      <c r="BX25790" s="2"/>
    </row>
    <row r="25791" spans="76:76">
      <c r="BX25791" s="2"/>
    </row>
    <row r="25792" spans="76:76">
      <c r="BX25792" s="2"/>
    </row>
    <row r="25793" spans="76:76">
      <c r="BX25793" s="2"/>
    </row>
    <row r="25794" spans="76:76">
      <c r="BX25794" s="2"/>
    </row>
    <row r="25795" spans="76:76">
      <c r="BX25795" s="2"/>
    </row>
    <row r="25796" spans="76:76">
      <c r="BX25796" s="2"/>
    </row>
    <row r="25797" spans="76:76">
      <c r="BX25797" s="2"/>
    </row>
    <row r="25798" spans="76:76">
      <c r="BX25798" s="2"/>
    </row>
    <row r="25799" spans="76:76">
      <c r="BX25799" s="2"/>
    </row>
    <row r="25800" spans="76:76">
      <c r="BX25800" s="2"/>
    </row>
    <row r="25801" spans="76:76">
      <c r="BX25801" s="2"/>
    </row>
    <row r="25802" spans="76:76">
      <c r="BX25802" s="2"/>
    </row>
    <row r="25803" spans="76:76">
      <c r="BX25803" s="2"/>
    </row>
    <row r="25804" spans="76:76">
      <c r="BX25804" s="2"/>
    </row>
    <row r="25805" spans="76:76">
      <c r="BX25805" s="2"/>
    </row>
    <row r="25806" spans="76:76">
      <c r="BX25806" s="2"/>
    </row>
    <row r="25807" spans="76:76">
      <c r="BX25807" s="2"/>
    </row>
    <row r="25808" spans="76:76">
      <c r="BX25808" s="2"/>
    </row>
    <row r="25809" spans="76:76">
      <c r="BX25809" s="2"/>
    </row>
    <row r="25810" spans="76:76">
      <c r="BX25810" s="2"/>
    </row>
    <row r="25811" spans="76:76">
      <c r="BX25811" s="2"/>
    </row>
    <row r="25812" spans="76:76">
      <c r="BX25812" s="2"/>
    </row>
    <row r="25813" spans="76:76">
      <c r="BX25813" s="2"/>
    </row>
    <row r="25814" spans="76:76">
      <c r="BX25814" s="2"/>
    </row>
    <row r="25815" spans="76:76">
      <c r="BX25815" s="2"/>
    </row>
    <row r="25816" spans="76:76">
      <c r="BX25816" s="2"/>
    </row>
    <row r="25817" spans="76:76">
      <c r="BX25817" s="2"/>
    </row>
    <row r="25818" spans="76:76">
      <c r="BX25818" s="2"/>
    </row>
    <row r="25819" spans="76:76">
      <c r="BX25819" s="2"/>
    </row>
    <row r="25820" spans="76:76">
      <c r="BX25820" s="2"/>
    </row>
    <row r="25821" spans="76:76">
      <c r="BX25821" s="2"/>
    </row>
    <row r="25822" spans="76:76">
      <c r="BX25822" s="2"/>
    </row>
    <row r="25823" spans="76:76">
      <c r="BX25823" s="2"/>
    </row>
    <row r="25824" spans="76:76">
      <c r="BX25824" s="2"/>
    </row>
    <row r="25825" spans="76:76">
      <c r="BX25825" s="2"/>
    </row>
    <row r="25826" spans="76:76">
      <c r="BX25826" s="2"/>
    </row>
    <row r="25827" spans="76:76">
      <c r="BX25827" s="2"/>
    </row>
    <row r="25828" spans="76:76">
      <c r="BX25828" s="2"/>
    </row>
    <row r="25829" spans="76:76">
      <c r="BX25829" s="2"/>
    </row>
    <row r="25830" spans="76:76">
      <c r="BX25830" s="2"/>
    </row>
    <row r="25831" spans="76:76">
      <c r="BX25831" s="2"/>
    </row>
    <row r="25832" spans="76:76">
      <c r="BX25832" s="2"/>
    </row>
    <row r="25833" spans="76:76">
      <c r="BX25833" s="2"/>
    </row>
    <row r="25834" spans="76:76">
      <c r="BX25834" s="2"/>
    </row>
    <row r="25835" spans="76:76">
      <c r="BX25835" s="2"/>
    </row>
    <row r="25836" spans="76:76">
      <c r="BX25836" s="2"/>
    </row>
    <row r="25837" spans="76:76">
      <c r="BX25837" s="2"/>
    </row>
    <row r="25838" spans="76:76">
      <c r="BX25838" s="2"/>
    </row>
    <row r="25839" spans="76:76">
      <c r="BX25839" s="2"/>
    </row>
    <row r="25840" spans="76:76">
      <c r="BX25840" s="2"/>
    </row>
    <row r="25841" spans="76:76">
      <c r="BX25841" s="2"/>
    </row>
    <row r="25842" spans="76:76">
      <c r="BX25842" s="2"/>
    </row>
    <row r="25843" spans="76:76">
      <c r="BX25843" s="2"/>
    </row>
    <row r="25844" spans="76:76">
      <c r="BX25844" s="2"/>
    </row>
    <row r="25845" spans="76:76">
      <c r="BX25845" s="2"/>
    </row>
    <row r="25846" spans="76:76">
      <c r="BX25846" s="2"/>
    </row>
    <row r="25847" spans="76:76">
      <c r="BX25847" s="2"/>
    </row>
    <row r="25848" spans="76:76">
      <c r="BX25848" s="2"/>
    </row>
    <row r="25849" spans="76:76">
      <c r="BX25849" s="2"/>
    </row>
    <row r="25850" spans="76:76">
      <c r="BX25850" s="2"/>
    </row>
    <row r="25851" spans="76:76">
      <c r="BX25851" s="2"/>
    </row>
    <row r="25852" spans="76:76">
      <c r="BX25852" s="2"/>
    </row>
    <row r="25853" spans="76:76">
      <c r="BX25853" s="2"/>
    </row>
    <row r="25854" spans="76:76">
      <c r="BX25854" s="2"/>
    </row>
    <row r="25855" spans="76:76">
      <c r="BX25855" s="2"/>
    </row>
    <row r="25856" spans="76:76">
      <c r="BX25856" s="2"/>
    </row>
    <row r="25857" spans="76:76">
      <c r="BX25857" s="2"/>
    </row>
    <row r="25858" spans="76:76">
      <c r="BX25858" s="2"/>
    </row>
    <row r="25859" spans="76:76">
      <c r="BX25859" s="2"/>
    </row>
    <row r="25860" spans="76:76">
      <c r="BX25860" s="2"/>
    </row>
    <row r="25861" spans="76:76">
      <c r="BX25861" s="2"/>
    </row>
    <row r="25862" spans="76:76">
      <c r="BX25862" s="2"/>
    </row>
    <row r="25863" spans="76:76">
      <c r="BX25863" s="2"/>
    </row>
    <row r="25864" spans="76:76">
      <c r="BX25864" s="2"/>
    </row>
    <row r="25865" spans="76:76">
      <c r="BX25865" s="2"/>
    </row>
    <row r="25866" spans="76:76">
      <c r="BX25866" s="2"/>
    </row>
    <row r="25867" spans="76:76">
      <c r="BX25867" s="2"/>
    </row>
    <row r="25868" spans="76:76">
      <c r="BX25868" s="2"/>
    </row>
    <row r="25869" spans="76:76">
      <c r="BX25869" s="2"/>
    </row>
    <row r="25870" spans="76:76">
      <c r="BX25870" s="2"/>
    </row>
    <row r="25871" spans="76:76">
      <c r="BX25871" s="2"/>
    </row>
    <row r="25872" spans="76:76">
      <c r="BX25872" s="2"/>
    </row>
    <row r="25873" spans="76:76">
      <c r="BX25873" s="2"/>
    </row>
    <row r="25874" spans="76:76">
      <c r="BX25874" s="2"/>
    </row>
    <row r="25875" spans="76:76">
      <c r="BX25875" s="2"/>
    </row>
    <row r="25876" spans="76:76">
      <c r="BX25876" s="2"/>
    </row>
    <row r="25877" spans="76:76">
      <c r="BX25877" s="2"/>
    </row>
    <row r="25878" spans="76:76">
      <c r="BX25878" s="2"/>
    </row>
    <row r="25879" spans="76:76">
      <c r="BX25879" s="2"/>
    </row>
    <row r="25880" spans="76:76">
      <c r="BX25880" s="2"/>
    </row>
    <row r="25881" spans="76:76">
      <c r="BX25881" s="2"/>
    </row>
    <row r="25882" spans="76:76">
      <c r="BX25882" s="2"/>
    </row>
    <row r="25883" spans="76:76">
      <c r="BX25883" s="2"/>
    </row>
    <row r="25884" spans="76:76">
      <c r="BX25884" s="2"/>
    </row>
    <row r="25885" spans="76:76">
      <c r="BX25885" s="2"/>
    </row>
    <row r="25886" spans="76:76">
      <c r="BX25886" s="2"/>
    </row>
    <row r="25887" spans="76:76">
      <c r="BX25887" s="2"/>
    </row>
    <row r="25888" spans="76:76">
      <c r="BX25888" s="2"/>
    </row>
    <row r="25889" spans="76:76">
      <c r="BX25889" s="2"/>
    </row>
    <row r="25890" spans="76:76">
      <c r="BX25890" s="2"/>
    </row>
    <row r="25891" spans="76:76">
      <c r="BX25891" s="2"/>
    </row>
    <row r="25892" spans="76:76">
      <c r="BX25892" s="2"/>
    </row>
    <row r="25893" spans="76:76">
      <c r="BX25893" s="2"/>
    </row>
    <row r="25894" spans="76:76">
      <c r="BX25894" s="2"/>
    </row>
    <row r="25895" spans="76:76">
      <c r="BX25895" s="2"/>
    </row>
    <row r="25896" spans="76:76">
      <c r="BX25896" s="2"/>
    </row>
    <row r="25897" spans="76:76">
      <c r="BX25897" s="2"/>
    </row>
    <row r="25898" spans="76:76">
      <c r="BX25898" s="2"/>
    </row>
    <row r="25899" spans="76:76">
      <c r="BX25899" s="2"/>
    </row>
    <row r="25900" spans="76:76">
      <c r="BX25900" s="2"/>
    </row>
    <row r="25901" spans="76:76">
      <c r="BX25901" s="2"/>
    </row>
    <row r="25902" spans="76:76">
      <c r="BX25902" s="2"/>
    </row>
    <row r="25903" spans="76:76">
      <c r="BX25903" s="2"/>
    </row>
    <row r="25904" spans="76:76">
      <c r="BX25904" s="2"/>
    </row>
    <row r="25905" spans="76:76">
      <c r="BX25905" s="2"/>
    </row>
    <row r="25906" spans="76:76">
      <c r="BX25906" s="2"/>
    </row>
    <row r="25907" spans="76:76">
      <c r="BX25907" s="2"/>
    </row>
    <row r="25908" spans="76:76">
      <c r="BX25908" s="2"/>
    </row>
    <row r="25909" spans="76:76">
      <c r="BX25909" s="2"/>
    </row>
    <row r="25910" spans="76:76">
      <c r="BX25910" s="2"/>
    </row>
    <row r="25911" spans="76:76">
      <c r="BX25911" s="2"/>
    </row>
    <row r="25912" spans="76:76">
      <c r="BX25912" s="2"/>
    </row>
    <row r="25913" spans="76:76">
      <c r="BX25913" s="2"/>
    </row>
    <row r="25914" spans="76:76">
      <c r="BX25914" s="2"/>
    </row>
    <row r="25915" spans="76:76">
      <c r="BX25915" s="2"/>
    </row>
    <row r="25916" spans="76:76">
      <c r="BX25916" s="2"/>
    </row>
    <row r="25917" spans="76:76">
      <c r="BX25917" s="2"/>
    </row>
    <row r="25918" spans="76:76">
      <c r="BX25918" s="2"/>
    </row>
    <row r="25919" spans="76:76">
      <c r="BX25919" s="2"/>
    </row>
    <row r="25920" spans="76:76">
      <c r="BX25920" s="2"/>
    </row>
    <row r="25921" spans="76:76">
      <c r="BX25921" s="2"/>
    </row>
    <row r="25922" spans="76:76">
      <c r="BX25922" s="2"/>
    </row>
    <row r="25923" spans="76:76">
      <c r="BX25923" s="2"/>
    </row>
    <row r="25924" spans="76:76">
      <c r="BX25924" s="2"/>
    </row>
    <row r="25925" spans="76:76">
      <c r="BX25925" s="2"/>
    </row>
    <row r="25926" spans="76:76">
      <c r="BX25926" s="2"/>
    </row>
    <row r="25927" spans="76:76">
      <c r="BX25927" s="2"/>
    </row>
    <row r="25928" spans="76:76">
      <c r="BX25928" s="2"/>
    </row>
    <row r="25929" spans="76:76">
      <c r="BX25929" s="2"/>
    </row>
    <row r="25930" spans="76:76">
      <c r="BX25930" s="2"/>
    </row>
    <row r="25931" spans="76:76">
      <c r="BX25931" s="2"/>
    </row>
    <row r="25932" spans="76:76">
      <c r="BX25932" s="2"/>
    </row>
    <row r="25933" spans="76:76">
      <c r="BX25933" s="2"/>
    </row>
    <row r="25934" spans="76:76">
      <c r="BX25934" s="2"/>
    </row>
    <row r="25935" spans="76:76">
      <c r="BX25935" s="2"/>
    </row>
    <row r="25936" spans="76:76">
      <c r="BX25936" s="2"/>
    </row>
    <row r="25937" spans="76:76">
      <c r="BX25937" s="2"/>
    </row>
    <row r="25938" spans="76:76">
      <c r="BX25938" s="2"/>
    </row>
    <row r="25939" spans="76:76">
      <c r="BX25939" s="2"/>
    </row>
    <row r="25940" spans="76:76">
      <c r="BX25940" s="2"/>
    </row>
    <row r="25941" spans="76:76">
      <c r="BX25941" s="2"/>
    </row>
    <row r="25942" spans="76:76">
      <c r="BX25942" s="2"/>
    </row>
    <row r="25943" spans="76:76">
      <c r="BX25943" s="2"/>
    </row>
    <row r="25944" spans="76:76">
      <c r="BX25944" s="2"/>
    </row>
    <row r="25945" spans="76:76">
      <c r="BX25945" s="2"/>
    </row>
    <row r="25946" spans="76:76">
      <c r="BX25946" s="2"/>
    </row>
    <row r="25947" spans="76:76">
      <c r="BX25947" s="2"/>
    </row>
    <row r="25948" spans="76:76">
      <c r="BX25948" s="2"/>
    </row>
    <row r="25949" spans="76:76">
      <c r="BX25949" s="2"/>
    </row>
    <row r="25950" spans="76:76">
      <c r="BX25950" s="2"/>
    </row>
    <row r="25951" spans="76:76">
      <c r="BX25951" s="2"/>
    </row>
    <row r="25952" spans="76:76">
      <c r="BX25952" s="2"/>
    </row>
    <row r="25953" spans="76:76">
      <c r="BX25953" s="2"/>
    </row>
    <row r="25954" spans="76:76">
      <c r="BX25954" s="2"/>
    </row>
    <row r="25955" spans="76:76">
      <c r="BX25955" s="2"/>
    </row>
    <row r="25956" spans="76:76">
      <c r="BX25956" s="2"/>
    </row>
    <row r="25957" spans="76:76">
      <c r="BX25957" s="2"/>
    </row>
    <row r="25958" spans="76:76">
      <c r="BX25958" s="2"/>
    </row>
    <row r="25959" spans="76:76">
      <c r="BX25959" s="2"/>
    </row>
    <row r="25960" spans="76:76">
      <c r="BX25960" s="2"/>
    </row>
    <row r="25961" spans="76:76">
      <c r="BX25961" s="2"/>
    </row>
    <row r="25962" spans="76:76">
      <c r="BX25962" s="2"/>
    </row>
    <row r="25963" spans="76:76">
      <c r="BX25963" s="2"/>
    </row>
    <row r="25964" spans="76:76">
      <c r="BX25964" s="2"/>
    </row>
    <row r="25965" spans="76:76">
      <c r="BX25965" s="2"/>
    </row>
    <row r="25966" spans="76:76">
      <c r="BX25966" s="2"/>
    </row>
    <row r="25967" spans="76:76">
      <c r="BX25967" s="2"/>
    </row>
    <row r="25968" spans="76:76">
      <c r="BX25968" s="2"/>
    </row>
    <row r="25969" spans="76:76">
      <c r="BX25969" s="2"/>
    </row>
    <row r="25970" spans="76:76">
      <c r="BX25970" s="2"/>
    </row>
    <row r="25971" spans="76:76">
      <c r="BX25971" s="2"/>
    </row>
    <row r="25972" spans="76:76">
      <c r="BX25972" s="2"/>
    </row>
    <row r="25973" spans="76:76">
      <c r="BX25973" s="2"/>
    </row>
    <row r="25974" spans="76:76">
      <c r="BX25974" s="2"/>
    </row>
    <row r="25975" spans="76:76">
      <c r="BX25975" s="2"/>
    </row>
    <row r="25976" spans="76:76">
      <c r="BX25976" s="2"/>
    </row>
    <row r="25977" spans="76:76">
      <c r="BX25977" s="2"/>
    </row>
    <row r="25978" spans="76:76">
      <c r="BX25978" s="2"/>
    </row>
    <row r="25979" spans="76:76">
      <c r="BX25979" s="2"/>
    </row>
    <row r="25980" spans="76:76">
      <c r="BX25980" s="2"/>
    </row>
    <row r="25981" spans="76:76">
      <c r="BX25981" s="2"/>
    </row>
    <row r="25982" spans="76:76">
      <c r="BX25982" s="2"/>
    </row>
    <row r="25983" spans="76:76">
      <c r="BX25983" s="2"/>
    </row>
    <row r="25984" spans="76:76">
      <c r="BX25984" s="2"/>
    </row>
    <row r="25985" spans="76:76">
      <c r="BX25985" s="2"/>
    </row>
    <row r="25986" spans="76:76">
      <c r="BX25986" s="2"/>
    </row>
    <row r="25987" spans="76:76">
      <c r="BX25987" s="2"/>
    </row>
    <row r="25988" spans="76:76">
      <c r="BX25988" s="2"/>
    </row>
    <row r="25989" spans="76:76">
      <c r="BX25989" s="2"/>
    </row>
    <row r="25990" spans="76:76">
      <c r="BX25990" s="2"/>
    </row>
    <row r="25991" spans="76:76">
      <c r="BX25991" s="2"/>
    </row>
    <row r="25992" spans="76:76">
      <c r="BX25992" s="2"/>
    </row>
    <row r="25993" spans="76:76">
      <c r="BX25993" s="2"/>
    </row>
    <row r="25994" spans="76:76">
      <c r="BX25994" s="2"/>
    </row>
    <row r="25995" spans="76:76">
      <c r="BX25995" s="2"/>
    </row>
    <row r="25996" spans="76:76">
      <c r="BX25996" s="2"/>
    </row>
    <row r="25997" spans="76:76">
      <c r="BX25997" s="2"/>
    </row>
    <row r="25998" spans="76:76">
      <c r="BX25998" s="2"/>
    </row>
    <row r="25999" spans="76:76">
      <c r="BX25999" s="2"/>
    </row>
    <row r="26000" spans="76:76">
      <c r="BX26000" s="2"/>
    </row>
    <row r="26001" spans="76:76">
      <c r="BX26001" s="2"/>
    </row>
    <row r="26002" spans="76:76">
      <c r="BX26002" s="2"/>
    </row>
    <row r="26003" spans="76:76">
      <c r="BX26003" s="2"/>
    </row>
    <row r="26004" spans="76:76">
      <c r="BX26004" s="2"/>
    </row>
    <row r="26005" spans="76:76">
      <c r="BX26005" s="2"/>
    </row>
    <row r="26006" spans="76:76">
      <c r="BX26006" s="2"/>
    </row>
    <row r="26007" spans="76:76">
      <c r="BX26007" s="2"/>
    </row>
    <row r="26008" spans="76:76">
      <c r="BX26008" s="2"/>
    </row>
    <row r="26009" spans="76:76">
      <c r="BX26009" s="2"/>
    </row>
    <row r="26010" spans="76:76">
      <c r="BX26010" s="2"/>
    </row>
    <row r="26011" spans="76:76">
      <c r="BX26011" s="2"/>
    </row>
    <row r="26012" spans="76:76">
      <c r="BX26012" s="2"/>
    </row>
    <row r="26013" spans="76:76">
      <c r="BX26013" s="2"/>
    </row>
    <row r="26014" spans="76:76">
      <c r="BX26014" s="2"/>
    </row>
    <row r="26015" spans="76:76">
      <c r="BX26015" s="2"/>
    </row>
    <row r="26016" spans="76:76">
      <c r="BX26016" s="2"/>
    </row>
    <row r="26017" spans="76:76">
      <c r="BX26017" s="2"/>
    </row>
    <row r="26018" spans="76:76">
      <c r="BX26018" s="2"/>
    </row>
    <row r="26019" spans="76:76">
      <c r="BX26019" s="2"/>
    </row>
    <row r="26020" spans="76:76">
      <c r="BX26020" s="2"/>
    </row>
    <row r="26021" spans="76:76">
      <c r="BX26021" s="2"/>
    </row>
    <row r="26022" spans="76:76">
      <c r="BX26022" s="2"/>
    </row>
    <row r="26023" spans="76:76">
      <c r="BX26023" s="2"/>
    </row>
    <row r="26024" spans="76:76">
      <c r="BX26024" s="2"/>
    </row>
    <row r="26025" spans="76:76">
      <c r="BX26025" s="2"/>
    </row>
    <row r="26026" spans="76:76">
      <c r="BX26026" s="2"/>
    </row>
    <row r="26027" spans="76:76">
      <c r="BX26027" s="2"/>
    </row>
    <row r="26028" spans="76:76">
      <c r="BX26028" s="2"/>
    </row>
    <row r="26029" spans="76:76">
      <c r="BX26029" s="2"/>
    </row>
    <row r="26030" spans="76:76">
      <c r="BX26030" s="2"/>
    </row>
    <row r="26031" spans="76:76">
      <c r="BX26031" s="2"/>
    </row>
    <row r="26032" spans="76:76">
      <c r="BX26032" s="2"/>
    </row>
    <row r="26033" spans="76:76">
      <c r="BX26033" s="2"/>
    </row>
    <row r="26034" spans="76:76">
      <c r="BX26034" s="2"/>
    </row>
    <row r="26035" spans="76:76">
      <c r="BX26035" s="2"/>
    </row>
    <row r="26036" spans="76:76">
      <c r="BX26036" s="2"/>
    </row>
    <row r="26037" spans="76:76">
      <c r="BX26037" s="2"/>
    </row>
    <row r="26038" spans="76:76">
      <c r="BX26038" s="2"/>
    </row>
    <row r="26039" spans="76:76">
      <c r="BX26039" s="2"/>
    </row>
    <row r="26040" spans="76:76">
      <c r="BX26040" s="2"/>
    </row>
    <row r="26041" spans="76:76">
      <c r="BX26041" s="2"/>
    </row>
    <row r="26042" spans="76:76">
      <c r="BX26042" s="2"/>
    </row>
    <row r="26043" spans="76:76">
      <c r="BX26043" s="2"/>
    </row>
    <row r="26044" spans="76:76">
      <c r="BX26044" s="2"/>
    </row>
    <row r="26045" spans="76:76">
      <c r="BX26045" s="2"/>
    </row>
    <row r="26046" spans="76:76">
      <c r="BX26046" s="2"/>
    </row>
    <row r="26047" spans="76:76">
      <c r="BX26047" s="2"/>
    </row>
    <row r="26048" spans="76:76">
      <c r="BX26048" s="2"/>
    </row>
    <row r="26049" spans="76:76">
      <c r="BX26049" s="2"/>
    </row>
    <row r="26050" spans="76:76">
      <c r="BX26050" s="2"/>
    </row>
    <row r="26051" spans="76:76">
      <c r="BX26051" s="2"/>
    </row>
    <row r="26052" spans="76:76">
      <c r="BX26052" s="2"/>
    </row>
    <row r="26053" spans="76:76">
      <c r="BX26053" s="2"/>
    </row>
    <row r="26054" spans="76:76">
      <c r="BX26054" s="2"/>
    </row>
    <row r="26055" spans="76:76">
      <c r="BX26055" s="2"/>
    </row>
    <row r="26056" spans="76:76">
      <c r="BX26056" s="2"/>
    </row>
    <row r="26057" spans="76:76">
      <c r="BX26057" s="2"/>
    </row>
    <row r="26058" spans="76:76">
      <c r="BX26058" s="2"/>
    </row>
    <row r="26059" spans="76:76">
      <c r="BX26059" s="2"/>
    </row>
    <row r="26060" spans="76:76">
      <c r="BX26060" s="2"/>
    </row>
    <row r="26061" spans="76:76">
      <c r="BX26061" s="2"/>
    </row>
    <row r="26062" spans="76:76">
      <c r="BX26062" s="2"/>
    </row>
    <row r="26063" spans="76:76">
      <c r="BX26063" s="2"/>
    </row>
    <row r="26064" spans="76:76">
      <c r="BX26064" s="2"/>
    </row>
    <row r="26065" spans="76:76">
      <c r="BX26065" s="2"/>
    </row>
    <row r="26066" spans="76:76">
      <c r="BX26066" s="2"/>
    </row>
    <row r="26067" spans="76:76">
      <c r="BX26067" s="2"/>
    </row>
    <row r="26068" spans="76:76">
      <c r="BX26068" s="2"/>
    </row>
    <row r="26069" spans="76:76">
      <c r="BX26069" s="2"/>
    </row>
    <row r="26070" spans="76:76">
      <c r="BX26070" s="2"/>
    </row>
    <row r="26071" spans="76:76">
      <c r="BX26071" s="2"/>
    </row>
    <row r="26072" spans="76:76">
      <c r="BX26072" s="2"/>
    </row>
    <row r="26073" spans="76:76">
      <c r="BX26073" s="2"/>
    </row>
    <row r="26074" spans="76:76">
      <c r="BX26074" s="2"/>
    </row>
    <row r="26075" spans="76:76">
      <c r="BX26075" s="2"/>
    </row>
    <row r="26076" spans="76:76">
      <c r="BX26076" s="2"/>
    </row>
    <row r="26077" spans="76:76">
      <c r="BX26077" s="2"/>
    </row>
    <row r="26078" spans="76:76">
      <c r="BX26078" s="2"/>
    </row>
    <row r="26079" spans="76:76">
      <c r="BX26079" s="2"/>
    </row>
    <row r="26080" spans="76:76">
      <c r="BX26080" s="2"/>
    </row>
    <row r="26081" spans="76:76">
      <c r="BX26081" s="2"/>
    </row>
    <row r="26082" spans="76:76">
      <c r="BX26082" s="2"/>
    </row>
    <row r="26083" spans="76:76">
      <c r="BX26083" s="2"/>
    </row>
    <row r="26084" spans="76:76">
      <c r="BX26084" s="2"/>
    </row>
    <row r="26085" spans="76:76">
      <c r="BX26085" s="2"/>
    </row>
    <row r="26086" spans="76:76">
      <c r="BX26086" s="2"/>
    </row>
    <row r="26087" spans="76:76">
      <c r="BX26087" s="2"/>
    </row>
    <row r="26088" spans="76:76">
      <c r="BX26088" s="2"/>
    </row>
    <row r="26089" spans="76:76">
      <c r="BX26089" s="2"/>
    </row>
    <row r="26090" spans="76:76">
      <c r="BX26090" s="2"/>
    </row>
    <row r="26091" spans="76:76">
      <c r="BX26091" s="2"/>
    </row>
    <row r="26092" spans="76:76">
      <c r="BX26092" s="2"/>
    </row>
    <row r="26093" spans="76:76">
      <c r="BX26093" s="2"/>
    </row>
    <row r="26094" spans="76:76">
      <c r="BX26094" s="2"/>
    </row>
    <row r="26095" spans="76:76">
      <c r="BX26095" s="2"/>
    </row>
    <row r="26096" spans="76:76">
      <c r="BX26096" s="2"/>
    </row>
    <row r="26097" spans="76:76">
      <c r="BX26097" s="2"/>
    </row>
    <row r="26098" spans="76:76">
      <c r="BX26098" s="2"/>
    </row>
    <row r="26099" spans="76:76">
      <c r="BX26099" s="2"/>
    </row>
    <row r="26100" spans="76:76">
      <c r="BX26100" s="2"/>
    </row>
    <row r="26101" spans="76:76">
      <c r="BX26101" s="2"/>
    </row>
    <row r="26102" spans="76:76">
      <c r="BX26102" s="2"/>
    </row>
    <row r="26103" spans="76:76">
      <c r="BX26103" s="2"/>
    </row>
    <row r="26104" spans="76:76">
      <c r="BX26104" s="2"/>
    </row>
    <row r="26105" spans="76:76">
      <c r="BX26105" s="2"/>
    </row>
    <row r="26106" spans="76:76">
      <c r="BX26106" s="2"/>
    </row>
    <row r="26107" spans="76:76">
      <c r="BX26107" s="2"/>
    </row>
    <row r="26108" spans="76:76">
      <c r="BX26108" s="2"/>
    </row>
    <row r="26109" spans="76:76">
      <c r="BX26109" s="2"/>
    </row>
    <row r="26110" spans="76:76">
      <c r="BX26110" s="2"/>
    </row>
    <row r="26111" spans="76:76">
      <c r="BX26111" s="2"/>
    </row>
    <row r="26112" spans="76:76">
      <c r="BX26112" s="2"/>
    </row>
    <row r="26113" spans="76:76">
      <c r="BX26113" s="2"/>
    </row>
    <row r="26114" spans="76:76">
      <c r="BX26114" s="2"/>
    </row>
    <row r="26115" spans="76:76">
      <c r="BX26115" s="2"/>
    </row>
    <row r="26116" spans="76:76">
      <c r="BX26116" s="2"/>
    </row>
    <row r="26117" spans="76:76">
      <c r="BX26117" s="2"/>
    </row>
    <row r="26118" spans="76:76">
      <c r="BX26118" s="2"/>
    </row>
    <row r="26119" spans="76:76">
      <c r="BX26119" s="2"/>
    </row>
    <row r="26120" spans="76:76">
      <c r="BX26120" s="2"/>
    </row>
    <row r="26121" spans="76:76">
      <c r="BX26121" s="2"/>
    </row>
    <row r="26122" spans="76:76">
      <c r="BX26122" s="2"/>
    </row>
    <row r="26123" spans="76:76">
      <c r="BX26123" s="2"/>
    </row>
    <row r="26124" spans="76:76">
      <c r="BX26124" s="2"/>
    </row>
    <row r="26125" spans="76:76">
      <c r="BX26125" s="2"/>
    </row>
    <row r="26126" spans="76:76">
      <c r="BX26126" s="2"/>
    </row>
    <row r="26127" spans="76:76">
      <c r="BX26127" s="2"/>
    </row>
    <row r="26128" spans="76:76">
      <c r="BX26128" s="2"/>
    </row>
    <row r="26129" spans="76:76">
      <c r="BX26129" s="2"/>
    </row>
    <row r="26130" spans="76:76">
      <c r="BX26130" s="2"/>
    </row>
    <row r="26131" spans="76:76">
      <c r="BX26131" s="2"/>
    </row>
    <row r="26132" spans="76:76">
      <c r="BX26132" s="2"/>
    </row>
    <row r="26133" spans="76:76">
      <c r="BX26133" s="2"/>
    </row>
    <row r="26134" spans="76:76">
      <c r="BX26134" s="2"/>
    </row>
    <row r="26135" spans="76:76">
      <c r="BX26135" s="2"/>
    </row>
    <row r="26136" spans="76:76">
      <c r="BX26136" s="2"/>
    </row>
    <row r="26137" spans="76:76">
      <c r="BX26137" s="2"/>
    </row>
    <row r="26138" spans="76:76">
      <c r="BX26138" s="2"/>
    </row>
    <row r="26139" spans="76:76">
      <c r="BX26139" s="2"/>
    </row>
    <row r="26140" spans="76:76">
      <c r="BX26140" s="2"/>
    </row>
    <row r="26141" spans="76:76">
      <c r="BX26141" s="2"/>
    </row>
    <row r="26142" spans="76:76">
      <c r="BX26142" s="2"/>
    </row>
    <row r="26143" spans="76:76">
      <c r="BX26143" s="2"/>
    </row>
    <row r="26144" spans="76:76">
      <c r="BX26144" s="2"/>
    </row>
    <row r="26145" spans="76:76">
      <c r="BX26145" s="2"/>
    </row>
    <row r="26146" spans="76:76">
      <c r="BX26146" s="2"/>
    </row>
    <row r="26147" spans="76:76">
      <c r="BX26147" s="2"/>
    </row>
    <row r="26148" spans="76:76">
      <c r="BX26148" s="2"/>
    </row>
    <row r="26149" spans="76:76">
      <c r="BX26149" s="2"/>
    </row>
    <row r="26150" spans="76:76">
      <c r="BX26150" s="2"/>
    </row>
    <row r="26151" spans="76:76">
      <c r="BX26151" s="2"/>
    </row>
    <row r="26152" spans="76:76">
      <c r="BX26152" s="2"/>
    </row>
    <row r="26153" spans="76:76">
      <c r="BX26153" s="2"/>
    </row>
    <row r="26154" spans="76:76">
      <c r="BX26154" s="2"/>
    </row>
    <row r="26155" spans="76:76">
      <c r="BX26155" s="2"/>
    </row>
    <row r="26156" spans="76:76">
      <c r="BX26156" s="2"/>
    </row>
    <row r="26157" spans="76:76">
      <c r="BX26157" s="2"/>
    </row>
    <row r="26158" spans="76:76">
      <c r="BX26158" s="2"/>
    </row>
    <row r="26159" spans="76:76">
      <c r="BX26159" s="2"/>
    </row>
    <row r="26160" spans="76:76">
      <c r="BX26160" s="2"/>
    </row>
    <row r="26161" spans="76:76">
      <c r="BX26161" s="2"/>
    </row>
    <row r="26162" spans="76:76">
      <c r="BX26162" s="2"/>
    </row>
    <row r="26163" spans="76:76">
      <c r="BX26163" s="2"/>
    </row>
    <row r="26164" spans="76:76">
      <c r="BX26164" s="2"/>
    </row>
    <row r="26165" spans="76:76">
      <c r="BX26165" s="2"/>
    </row>
    <row r="26166" spans="76:76">
      <c r="BX26166" s="2"/>
    </row>
    <row r="26167" spans="76:76">
      <c r="BX26167" s="2"/>
    </row>
    <row r="26168" spans="76:76">
      <c r="BX26168" s="2"/>
    </row>
    <row r="26169" spans="76:76">
      <c r="BX26169" s="2"/>
    </row>
    <row r="26170" spans="76:76">
      <c r="BX26170" s="2"/>
    </row>
    <row r="26171" spans="76:76">
      <c r="BX26171" s="2"/>
    </row>
    <row r="26172" spans="76:76">
      <c r="BX26172" s="2"/>
    </row>
    <row r="26173" spans="76:76">
      <c r="BX26173" s="2"/>
    </row>
    <row r="26174" spans="76:76">
      <c r="BX26174" s="2"/>
    </row>
    <row r="26175" spans="76:76">
      <c r="BX26175" s="2"/>
    </row>
    <row r="26176" spans="76:76">
      <c r="BX26176" s="2"/>
    </row>
    <row r="26177" spans="76:76">
      <c r="BX26177" s="2"/>
    </row>
    <row r="26178" spans="76:76">
      <c r="BX26178" s="2"/>
    </row>
    <row r="26179" spans="76:76">
      <c r="BX26179" s="2"/>
    </row>
    <row r="26180" spans="76:76">
      <c r="BX26180" s="2"/>
    </row>
    <row r="26181" spans="76:76">
      <c r="BX26181" s="2"/>
    </row>
    <row r="26182" spans="76:76">
      <c r="BX26182" s="2"/>
    </row>
    <row r="26183" spans="76:76">
      <c r="BX26183" s="2"/>
    </row>
    <row r="26184" spans="76:76">
      <c r="BX26184" s="2"/>
    </row>
    <row r="26185" spans="76:76">
      <c r="BX26185" s="2"/>
    </row>
    <row r="26186" spans="76:76">
      <c r="BX26186" s="2"/>
    </row>
    <row r="26187" spans="76:76">
      <c r="BX26187" s="2"/>
    </row>
    <row r="26188" spans="76:76">
      <c r="BX26188" s="2"/>
    </row>
    <row r="26189" spans="76:76">
      <c r="BX26189" s="2"/>
    </row>
    <row r="26190" spans="76:76">
      <c r="BX26190" s="2"/>
    </row>
    <row r="26191" spans="76:76">
      <c r="BX26191" s="2"/>
    </row>
    <row r="26192" spans="76:76">
      <c r="BX26192" s="2"/>
    </row>
    <row r="26193" spans="76:76">
      <c r="BX26193" s="2"/>
    </row>
    <row r="26194" spans="76:76">
      <c r="BX26194" s="2"/>
    </row>
    <row r="26195" spans="76:76">
      <c r="BX26195" s="2"/>
    </row>
    <row r="26196" spans="76:76">
      <c r="BX26196" s="2"/>
    </row>
    <row r="26197" spans="76:76">
      <c r="BX26197" s="2"/>
    </row>
    <row r="26198" spans="76:76">
      <c r="BX26198" s="2"/>
    </row>
    <row r="26199" spans="76:76">
      <c r="BX26199" s="2"/>
    </row>
    <row r="26200" spans="76:76">
      <c r="BX26200" s="2"/>
    </row>
    <row r="26201" spans="76:76">
      <c r="BX26201" s="2"/>
    </row>
    <row r="26202" spans="76:76">
      <c r="BX26202" s="2"/>
    </row>
    <row r="26203" spans="76:76">
      <c r="BX26203" s="2"/>
    </row>
    <row r="26204" spans="76:76">
      <c r="BX26204" s="2"/>
    </row>
    <row r="26205" spans="76:76">
      <c r="BX26205" s="2"/>
    </row>
    <row r="26206" spans="76:76">
      <c r="BX26206" s="2"/>
    </row>
    <row r="26207" spans="76:76">
      <c r="BX26207" s="2"/>
    </row>
    <row r="26208" spans="76:76">
      <c r="BX26208" s="2"/>
    </row>
    <row r="26209" spans="76:76">
      <c r="BX26209" s="2"/>
    </row>
    <row r="26210" spans="76:76">
      <c r="BX26210" s="2"/>
    </row>
    <row r="26211" spans="76:76">
      <c r="BX26211" s="2"/>
    </row>
    <row r="26212" spans="76:76">
      <c r="BX26212" s="2"/>
    </row>
    <row r="26213" spans="76:76">
      <c r="BX26213" s="2"/>
    </row>
    <row r="26214" spans="76:76">
      <c r="BX26214" s="2"/>
    </row>
    <row r="26215" spans="76:76">
      <c r="BX26215" s="2"/>
    </row>
    <row r="26216" spans="76:76">
      <c r="BX26216" s="2"/>
    </row>
    <row r="26217" spans="76:76">
      <c r="BX26217" s="2"/>
    </row>
    <row r="26218" spans="76:76">
      <c r="BX26218" s="2"/>
    </row>
    <row r="26219" spans="76:76">
      <c r="BX26219" s="2"/>
    </row>
    <row r="26220" spans="76:76">
      <c r="BX26220" s="2"/>
    </row>
    <row r="26221" spans="76:76">
      <c r="BX26221" s="2"/>
    </row>
    <row r="26222" spans="76:76">
      <c r="BX26222" s="2"/>
    </row>
    <row r="26223" spans="76:76">
      <c r="BX26223" s="2"/>
    </row>
    <row r="26224" spans="76:76">
      <c r="BX26224" s="2"/>
    </row>
    <row r="26225" spans="76:76">
      <c r="BX26225" s="2"/>
    </row>
    <row r="26226" spans="76:76">
      <c r="BX26226" s="2"/>
    </row>
    <row r="26227" spans="76:76">
      <c r="BX26227" s="2"/>
    </row>
    <row r="26228" spans="76:76">
      <c r="BX26228" s="2"/>
    </row>
    <row r="26229" spans="76:76">
      <c r="BX26229" s="2"/>
    </row>
    <row r="26230" spans="76:76">
      <c r="BX26230" s="2"/>
    </row>
    <row r="26231" spans="76:76">
      <c r="BX26231" s="2"/>
    </row>
    <row r="26232" spans="76:76">
      <c r="BX26232" s="2"/>
    </row>
    <row r="26233" spans="76:76">
      <c r="BX26233" s="2"/>
    </row>
    <row r="26234" spans="76:76">
      <c r="BX26234" s="2"/>
    </row>
    <row r="26235" spans="76:76">
      <c r="BX26235" s="2"/>
    </row>
    <row r="26236" spans="76:76">
      <c r="BX26236" s="2"/>
    </row>
    <row r="26237" spans="76:76">
      <c r="BX26237" s="2"/>
    </row>
    <row r="26238" spans="76:76">
      <c r="BX26238" s="2"/>
    </row>
    <row r="26239" spans="76:76">
      <c r="BX26239" s="2"/>
    </row>
    <row r="26240" spans="76:76">
      <c r="BX26240" s="2"/>
    </row>
    <row r="26241" spans="76:76">
      <c r="BX26241" s="2"/>
    </row>
    <row r="26242" spans="76:76">
      <c r="BX26242" s="2"/>
    </row>
    <row r="26243" spans="76:76">
      <c r="BX26243" s="2"/>
    </row>
    <row r="26244" spans="76:76">
      <c r="BX26244" s="2"/>
    </row>
    <row r="26245" spans="76:76">
      <c r="BX26245" s="2"/>
    </row>
    <row r="26246" spans="76:76">
      <c r="BX26246" s="2"/>
    </row>
    <row r="26247" spans="76:76">
      <c r="BX26247" s="2"/>
    </row>
    <row r="26248" spans="76:76">
      <c r="BX26248" s="2"/>
    </row>
    <row r="26249" spans="76:76">
      <c r="BX26249" s="2"/>
    </row>
    <row r="26250" spans="76:76">
      <c r="BX26250" s="2"/>
    </row>
    <row r="26251" spans="76:76">
      <c r="BX26251" s="2"/>
    </row>
    <row r="26252" spans="76:76">
      <c r="BX26252" s="2"/>
    </row>
    <row r="26253" spans="76:76">
      <c r="BX26253" s="2"/>
    </row>
    <row r="26254" spans="76:76">
      <c r="BX26254" s="2"/>
    </row>
    <row r="26255" spans="76:76">
      <c r="BX26255" s="2"/>
    </row>
    <row r="26256" spans="76:76">
      <c r="BX26256" s="2"/>
    </row>
    <row r="26257" spans="76:76">
      <c r="BX26257" s="2"/>
    </row>
    <row r="26258" spans="76:76">
      <c r="BX26258" s="2"/>
    </row>
    <row r="26259" spans="76:76">
      <c r="BX26259" s="2"/>
    </row>
    <row r="26260" spans="76:76">
      <c r="BX26260" s="2"/>
    </row>
    <row r="26261" spans="76:76">
      <c r="BX26261" s="2"/>
    </row>
    <row r="26262" spans="76:76">
      <c r="BX26262" s="2"/>
    </row>
    <row r="26263" spans="76:76">
      <c r="BX26263" s="2"/>
    </row>
    <row r="26264" spans="76:76">
      <c r="BX26264" s="2"/>
    </row>
    <row r="26265" spans="76:76">
      <c r="BX26265" s="2"/>
    </row>
    <row r="26266" spans="76:76">
      <c r="BX26266" s="2"/>
    </row>
    <row r="26267" spans="76:76">
      <c r="BX26267" s="2"/>
    </row>
    <row r="26268" spans="76:76">
      <c r="BX26268" s="2"/>
    </row>
    <row r="26269" spans="76:76">
      <c r="BX26269" s="2"/>
    </row>
    <row r="26270" spans="76:76">
      <c r="BX26270" s="2"/>
    </row>
    <row r="26271" spans="76:76">
      <c r="BX26271" s="2"/>
    </row>
    <row r="26272" spans="76:76">
      <c r="BX26272" s="2"/>
    </row>
    <row r="26273" spans="76:76">
      <c r="BX26273" s="2"/>
    </row>
    <row r="26274" spans="76:76">
      <c r="BX26274" s="2"/>
    </row>
    <row r="26275" spans="76:76">
      <c r="BX26275" s="2"/>
    </row>
    <row r="26276" spans="76:76">
      <c r="BX26276" s="2"/>
    </row>
    <row r="26277" spans="76:76">
      <c r="BX26277" s="2"/>
    </row>
    <row r="26278" spans="76:76">
      <c r="BX26278" s="2"/>
    </row>
    <row r="26279" spans="76:76">
      <c r="BX26279" s="2"/>
    </row>
    <row r="26280" spans="76:76">
      <c r="BX26280" s="2"/>
    </row>
    <row r="26281" spans="76:76">
      <c r="BX26281" s="2"/>
    </row>
    <row r="26282" spans="76:76">
      <c r="BX26282" s="2"/>
    </row>
    <row r="26283" spans="76:76">
      <c r="BX26283" s="2"/>
    </row>
    <row r="26284" spans="76:76">
      <c r="BX26284" s="2"/>
    </row>
    <row r="26285" spans="76:76">
      <c r="BX26285" s="2"/>
    </row>
    <row r="26286" spans="76:76">
      <c r="BX26286" s="2"/>
    </row>
    <row r="26287" spans="76:76">
      <c r="BX26287" s="2"/>
    </row>
    <row r="26288" spans="76:76">
      <c r="BX26288" s="2"/>
    </row>
    <row r="26289" spans="76:76">
      <c r="BX26289" s="2"/>
    </row>
    <row r="26290" spans="76:76">
      <c r="BX26290" s="2"/>
    </row>
    <row r="26291" spans="76:76">
      <c r="BX26291" s="2"/>
    </row>
    <row r="26292" spans="76:76">
      <c r="BX26292" s="2"/>
    </row>
    <row r="26293" spans="76:76">
      <c r="BX26293" s="2"/>
    </row>
    <row r="26294" spans="76:76">
      <c r="BX26294" s="2"/>
    </row>
    <row r="26295" spans="76:76">
      <c r="BX26295" s="2"/>
    </row>
    <row r="26296" spans="76:76">
      <c r="BX26296" s="2"/>
    </row>
    <row r="26297" spans="76:76">
      <c r="BX26297" s="2"/>
    </row>
    <row r="26298" spans="76:76">
      <c r="BX26298" s="2"/>
    </row>
    <row r="26299" spans="76:76">
      <c r="BX26299" s="2"/>
    </row>
    <row r="26300" spans="76:76">
      <c r="BX26300" s="2"/>
    </row>
    <row r="26301" spans="76:76">
      <c r="BX26301" s="2"/>
    </row>
    <row r="26302" spans="76:76">
      <c r="BX26302" s="2"/>
    </row>
    <row r="26303" spans="76:76">
      <c r="BX26303" s="2"/>
    </row>
    <row r="26304" spans="76:76">
      <c r="BX26304" s="2"/>
    </row>
    <row r="26305" spans="76:76">
      <c r="BX26305" s="2"/>
    </row>
    <row r="26306" spans="76:76">
      <c r="BX26306" s="2"/>
    </row>
    <row r="26307" spans="76:76">
      <c r="BX26307" s="2"/>
    </row>
    <row r="26308" spans="76:76">
      <c r="BX26308" s="2"/>
    </row>
    <row r="26309" spans="76:76">
      <c r="BX26309" s="2"/>
    </row>
    <row r="26310" spans="76:76">
      <c r="BX26310" s="2"/>
    </row>
    <row r="26311" spans="76:76">
      <c r="BX26311" s="2"/>
    </row>
    <row r="26312" spans="76:76">
      <c r="BX26312" s="2"/>
    </row>
    <row r="26313" spans="76:76">
      <c r="BX26313" s="2"/>
    </row>
    <row r="26314" spans="76:76">
      <c r="BX26314" s="2"/>
    </row>
    <row r="26315" spans="76:76">
      <c r="BX26315" s="2"/>
    </row>
    <row r="26316" spans="76:76">
      <c r="BX26316" s="2"/>
    </row>
    <row r="26317" spans="76:76">
      <c r="BX26317" s="2"/>
    </row>
    <row r="26318" spans="76:76">
      <c r="BX26318" s="2"/>
    </row>
    <row r="26319" spans="76:76">
      <c r="BX26319" s="2"/>
    </row>
    <row r="26320" spans="76:76">
      <c r="BX26320" s="2"/>
    </row>
    <row r="26321" spans="76:76">
      <c r="BX26321" s="2"/>
    </row>
    <row r="26322" spans="76:76">
      <c r="BX26322" s="2"/>
    </row>
    <row r="26323" spans="76:76">
      <c r="BX26323" s="2"/>
    </row>
    <row r="26324" spans="76:76">
      <c r="BX26324" s="2"/>
    </row>
    <row r="26325" spans="76:76">
      <c r="BX26325" s="2"/>
    </row>
    <row r="26326" spans="76:76">
      <c r="BX26326" s="2"/>
    </row>
    <row r="26327" spans="76:76">
      <c r="BX26327" s="2"/>
    </row>
    <row r="26328" spans="76:76">
      <c r="BX26328" s="2"/>
    </row>
    <row r="26329" spans="76:76">
      <c r="BX26329" s="2"/>
    </row>
    <row r="26330" spans="76:76">
      <c r="BX26330" s="2"/>
    </row>
    <row r="26331" spans="76:76">
      <c r="BX26331" s="2"/>
    </row>
    <row r="26332" spans="76:76">
      <c r="BX26332" s="2"/>
    </row>
    <row r="26333" spans="76:76">
      <c r="BX26333" s="2"/>
    </row>
    <row r="26334" spans="76:76">
      <c r="BX26334" s="2"/>
    </row>
    <row r="26335" spans="76:76">
      <c r="BX26335" s="2"/>
    </row>
    <row r="26336" spans="76:76">
      <c r="BX26336" s="2"/>
    </row>
    <row r="26337" spans="76:76">
      <c r="BX26337" s="2"/>
    </row>
    <row r="26338" spans="76:76">
      <c r="BX26338" s="2"/>
    </row>
    <row r="26339" spans="76:76">
      <c r="BX26339" s="2"/>
    </row>
    <row r="26340" spans="76:76">
      <c r="BX26340" s="2"/>
    </row>
    <row r="26341" spans="76:76">
      <c r="BX26341" s="2"/>
    </row>
    <row r="26342" spans="76:76">
      <c r="BX26342" s="2"/>
    </row>
    <row r="26343" spans="76:76">
      <c r="BX26343" s="2"/>
    </row>
    <row r="26344" spans="76:76">
      <c r="BX26344" s="2"/>
    </row>
    <row r="26345" spans="76:76">
      <c r="BX26345" s="2"/>
    </row>
    <row r="26346" spans="76:76">
      <c r="BX26346" s="2"/>
    </row>
    <row r="26347" spans="76:76">
      <c r="BX26347" s="2"/>
    </row>
    <row r="26348" spans="76:76">
      <c r="BX26348" s="2"/>
    </row>
    <row r="26349" spans="76:76">
      <c r="BX26349" s="2"/>
    </row>
    <row r="26350" spans="76:76">
      <c r="BX26350" s="2"/>
    </row>
    <row r="26351" spans="76:76">
      <c r="BX26351" s="2"/>
    </row>
    <row r="26352" spans="76:76">
      <c r="BX26352" s="2"/>
    </row>
    <row r="26353" spans="76:76">
      <c r="BX26353" s="2"/>
    </row>
    <row r="26354" spans="76:76">
      <c r="BX26354" s="2"/>
    </row>
    <row r="26355" spans="76:76">
      <c r="BX26355" s="2"/>
    </row>
    <row r="26356" spans="76:76">
      <c r="BX26356" s="2"/>
    </row>
    <row r="26357" spans="76:76">
      <c r="BX26357" s="2"/>
    </row>
    <row r="26358" spans="76:76">
      <c r="BX26358" s="2"/>
    </row>
    <row r="26359" spans="76:76">
      <c r="BX26359" s="2"/>
    </row>
    <row r="26360" spans="76:76">
      <c r="BX26360" s="2"/>
    </row>
    <row r="26361" spans="76:76">
      <c r="BX26361" s="2"/>
    </row>
    <row r="26362" spans="76:76">
      <c r="BX26362" s="2"/>
    </row>
    <row r="26363" spans="76:76">
      <c r="BX26363" s="2"/>
    </row>
    <row r="26364" spans="76:76">
      <c r="BX26364" s="2"/>
    </row>
    <row r="26365" spans="76:76">
      <c r="BX26365" s="2"/>
    </row>
    <row r="26366" spans="76:76">
      <c r="BX26366" s="2"/>
    </row>
    <row r="26367" spans="76:76">
      <c r="BX26367" s="2"/>
    </row>
    <row r="26368" spans="76:76">
      <c r="BX26368" s="2"/>
    </row>
    <row r="26369" spans="76:76">
      <c r="BX26369" s="2"/>
    </row>
    <row r="26370" spans="76:76">
      <c r="BX26370" s="2"/>
    </row>
    <row r="26371" spans="76:76">
      <c r="BX26371" s="2"/>
    </row>
    <row r="26372" spans="76:76">
      <c r="BX26372" s="2"/>
    </row>
    <row r="26373" spans="76:76">
      <c r="BX26373" s="2"/>
    </row>
    <row r="26374" spans="76:76">
      <c r="BX26374" s="2"/>
    </row>
    <row r="26375" spans="76:76">
      <c r="BX26375" s="2"/>
    </row>
    <row r="26376" spans="76:76">
      <c r="BX26376" s="2"/>
    </row>
    <row r="26377" spans="76:76">
      <c r="BX26377" s="2"/>
    </row>
    <row r="26378" spans="76:76">
      <c r="BX26378" s="2"/>
    </row>
    <row r="26379" spans="76:76">
      <c r="BX26379" s="2"/>
    </row>
    <row r="26380" spans="76:76">
      <c r="BX26380" s="2"/>
    </row>
    <row r="26381" spans="76:76">
      <c r="BX26381" s="2"/>
    </row>
    <row r="26382" spans="76:76">
      <c r="BX26382" s="2"/>
    </row>
    <row r="26383" spans="76:76">
      <c r="BX26383" s="2"/>
    </row>
    <row r="26384" spans="76:76">
      <c r="BX26384" s="2"/>
    </row>
    <row r="26385" spans="76:76">
      <c r="BX26385" s="2"/>
    </row>
    <row r="26386" spans="76:76">
      <c r="BX26386" s="2"/>
    </row>
    <row r="26387" spans="76:76">
      <c r="BX26387" s="2"/>
    </row>
    <row r="26388" spans="76:76">
      <c r="BX26388" s="2"/>
    </row>
    <row r="26389" spans="76:76">
      <c r="BX26389" s="2"/>
    </row>
    <row r="26390" spans="76:76">
      <c r="BX26390" s="2"/>
    </row>
    <row r="26391" spans="76:76">
      <c r="BX26391" s="2"/>
    </row>
    <row r="26392" spans="76:76">
      <c r="BX26392" s="2"/>
    </row>
    <row r="26393" spans="76:76">
      <c r="BX26393" s="2"/>
    </row>
    <row r="26394" spans="76:76">
      <c r="BX26394" s="2"/>
    </row>
    <row r="26395" spans="76:76">
      <c r="BX26395" s="2"/>
    </row>
    <row r="26396" spans="76:76">
      <c r="BX26396" s="2"/>
    </row>
    <row r="26397" spans="76:76">
      <c r="BX26397" s="2"/>
    </row>
    <row r="26398" spans="76:76">
      <c r="BX26398" s="2"/>
    </row>
    <row r="26399" spans="76:76">
      <c r="BX26399" s="2"/>
    </row>
    <row r="26400" spans="76:76">
      <c r="BX26400" s="2"/>
    </row>
    <row r="26401" spans="76:76">
      <c r="BX26401" s="2"/>
    </row>
    <row r="26402" spans="76:76">
      <c r="BX26402" s="2"/>
    </row>
    <row r="26403" spans="76:76">
      <c r="BX26403" s="2"/>
    </row>
    <row r="26404" spans="76:76">
      <c r="BX26404" s="2"/>
    </row>
    <row r="26405" spans="76:76">
      <c r="BX26405" s="2"/>
    </row>
    <row r="26406" spans="76:76">
      <c r="BX26406" s="2"/>
    </row>
    <row r="26407" spans="76:76">
      <c r="BX26407" s="2"/>
    </row>
    <row r="26408" spans="76:76">
      <c r="BX26408" s="2"/>
    </row>
    <row r="26409" spans="76:76">
      <c r="BX26409" s="2"/>
    </row>
    <row r="26410" spans="76:76">
      <c r="BX26410" s="2"/>
    </row>
    <row r="26411" spans="76:76">
      <c r="BX26411" s="2"/>
    </row>
    <row r="26412" spans="76:76">
      <c r="BX26412" s="2"/>
    </row>
    <row r="26413" spans="76:76">
      <c r="BX26413" s="2"/>
    </row>
    <row r="26414" spans="76:76">
      <c r="BX26414" s="2"/>
    </row>
    <row r="26415" spans="76:76">
      <c r="BX26415" s="2"/>
    </row>
    <row r="26416" spans="76:76">
      <c r="BX26416" s="2"/>
    </row>
    <row r="26417" spans="76:76">
      <c r="BX26417" s="2"/>
    </row>
    <row r="26418" spans="76:76">
      <c r="BX26418" s="2"/>
    </row>
    <row r="26419" spans="76:76">
      <c r="BX26419" s="2"/>
    </row>
    <row r="26420" spans="76:76">
      <c r="BX26420" s="2"/>
    </row>
    <row r="26421" spans="76:76">
      <c r="BX26421" s="2"/>
    </row>
    <row r="26422" spans="76:76">
      <c r="BX26422" s="2"/>
    </row>
    <row r="26423" spans="76:76">
      <c r="BX26423" s="2"/>
    </row>
    <row r="26424" spans="76:76">
      <c r="BX26424" s="2"/>
    </row>
    <row r="26425" spans="76:76">
      <c r="BX26425" s="2"/>
    </row>
    <row r="26426" spans="76:76">
      <c r="BX26426" s="2"/>
    </row>
    <row r="26427" spans="76:76">
      <c r="BX26427" s="2"/>
    </row>
    <row r="26428" spans="76:76">
      <c r="BX26428" s="2"/>
    </row>
    <row r="26429" spans="76:76">
      <c r="BX26429" s="2"/>
    </row>
    <row r="26430" spans="76:76">
      <c r="BX26430" s="2"/>
    </row>
    <row r="26431" spans="76:76">
      <c r="BX26431" s="2"/>
    </row>
    <row r="26432" spans="76:76">
      <c r="BX26432" s="2"/>
    </row>
    <row r="26433" spans="76:76">
      <c r="BX26433" s="2"/>
    </row>
    <row r="26434" spans="76:76">
      <c r="BX26434" s="2"/>
    </row>
    <row r="26435" spans="76:76">
      <c r="BX26435" s="2"/>
    </row>
    <row r="26436" spans="76:76">
      <c r="BX26436" s="2"/>
    </row>
    <row r="26437" spans="76:76">
      <c r="BX26437" s="2"/>
    </row>
    <row r="26438" spans="76:76">
      <c r="BX26438" s="2"/>
    </row>
    <row r="26439" spans="76:76">
      <c r="BX26439" s="2"/>
    </row>
    <row r="26440" spans="76:76">
      <c r="BX26440" s="2"/>
    </row>
    <row r="26441" spans="76:76">
      <c r="BX26441" s="2"/>
    </row>
    <row r="26442" spans="76:76">
      <c r="BX26442" s="2"/>
    </row>
    <row r="26443" spans="76:76">
      <c r="BX26443" s="2"/>
    </row>
    <row r="26444" spans="76:76">
      <c r="BX26444" s="2"/>
    </row>
    <row r="26445" spans="76:76">
      <c r="BX26445" s="2"/>
    </row>
    <row r="26446" spans="76:76">
      <c r="BX26446" s="2"/>
    </row>
    <row r="26447" spans="76:76">
      <c r="BX26447" s="2"/>
    </row>
    <row r="26448" spans="76:76">
      <c r="BX26448" s="2"/>
    </row>
    <row r="26449" spans="76:76">
      <c r="BX26449" s="2"/>
    </row>
    <row r="26450" spans="76:76">
      <c r="BX26450" s="2"/>
    </row>
    <row r="26451" spans="76:76">
      <c r="BX26451" s="2"/>
    </row>
    <row r="26452" spans="76:76">
      <c r="BX26452" s="2"/>
    </row>
    <row r="26453" spans="76:76">
      <c r="BX26453" s="2"/>
    </row>
    <row r="26454" spans="76:76">
      <c r="BX26454" s="2"/>
    </row>
    <row r="26455" spans="76:76">
      <c r="BX26455" s="2"/>
    </row>
    <row r="26456" spans="76:76">
      <c r="BX26456" s="2"/>
    </row>
    <row r="26457" spans="76:76">
      <c r="BX26457" s="2"/>
    </row>
    <row r="26458" spans="76:76">
      <c r="BX26458" s="2"/>
    </row>
    <row r="26459" spans="76:76">
      <c r="BX26459" s="2"/>
    </row>
    <row r="26460" spans="76:76">
      <c r="BX26460" s="2"/>
    </row>
    <row r="26461" spans="76:76">
      <c r="BX26461" s="2"/>
    </row>
    <row r="26462" spans="76:76">
      <c r="BX26462" s="2"/>
    </row>
    <row r="26463" spans="76:76">
      <c r="BX26463" s="2"/>
    </row>
    <row r="26464" spans="76:76">
      <c r="BX26464" s="2"/>
    </row>
    <row r="26465" spans="76:76">
      <c r="BX26465" s="2"/>
    </row>
    <row r="26466" spans="76:76">
      <c r="BX26466" s="2"/>
    </row>
    <row r="26467" spans="76:76">
      <c r="BX26467" s="2"/>
    </row>
    <row r="26468" spans="76:76">
      <c r="BX26468" s="2"/>
    </row>
    <row r="26469" spans="76:76">
      <c r="BX26469" s="2"/>
    </row>
    <row r="26470" spans="76:76">
      <c r="BX26470" s="2"/>
    </row>
    <row r="26471" spans="76:76">
      <c r="BX26471" s="2"/>
    </row>
    <row r="26472" spans="76:76">
      <c r="BX26472" s="2"/>
    </row>
    <row r="26473" spans="76:76">
      <c r="BX26473" s="2"/>
    </row>
    <row r="26474" spans="76:76">
      <c r="BX26474" s="2"/>
    </row>
    <row r="26475" spans="76:76">
      <c r="BX26475" s="2"/>
    </row>
    <row r="26476" spans="76:76">
      <c r="BX26476" s="2"/>
    </row>
    <row r="26477" spans="76:76">
      <c r="BX26477" s="2"/>
    </row>
    <row r="26478" spans="76:76">
      <c r="BX26478" s="2"/>
    </row>
    <row r="26479" spans="76:76">
      <c r="BX26479" s="2"/>
    </row>
    <row r="26480" spans="76:76">
      <c r="BX26480" s="2"/>
    </row>
    <row r="26481" spans="76:76">
      <c r="BX26481" s="2"/>
    </row>
    <row r="26482" spans="76:76">
      <c r="BX26482" s="2"/>
    </row>
    <row r="26483" spans="76:76">
      <c r="BX26483" s="2"/>
    </row>
    <row r="26484" spans="76:76">
      <c r="BX26484" s="2"/>
    </row>
    <row r="26485" spans="76:76">
      <c r="BX26485" s="2"/>
    </row>
    <row r="26486" spans="76:76">
      <c r="BX26486" s="2"/>
    </row>
    <row r="26487" spans="76:76">
      <c r="BX26487" s="2"/>
    </row>
    <row r="26488" spans="76:76">
      <c r="BX26488" s="2"/>
    </row>
    <row r="26489" spans="76:76">
      <c r="BX26489" s="2"/>
    </row>
    <row r="26490" spans="76:76">
      <c r="BX26490" s="2"/>
    </row>
    <row r="26491" spans="76:76">
      <c r="BX26491" s="2"/>
    </row>
    <row r="26492" spans="76:76">
      <c r="BX26492" s="2"/>
    </row>
    <row r="26493" spans="76:76">
      <c r="BX26493" s="2"/>
    </row>
    <row r="26494" spans="76:76">
      <c r="BX26494" s="2"/>
    </row>
    <row r="26495" spans="76:76">
      <c r="BX26495" s="2"/>
    </row>
    <row r="26496" spans="76:76">
      <c r="BX26496" s="2"/>
    </row>
    <row r="26497" spans="76:76">
      <c r="BX26497" s="2"/>
    </row>
    <row r="26498" spans="76:76">
      <c r="BX26498" s="2"/>
    </row>
    <row r="26499" spans="76:76">
      <c r="BX26499" s="2"/>
    </row>
    <row r="26500" spans="76:76">
      <c r="BX26500" s="2"/>
    </row>
    <row r="26501" spans="76:76">
      <c r="BX26501" s="2"/>
    </row>
    <row r="26502" spans="76:76">
      <c r="BX26502" s="2"/>
    </row>
    <row r="26503" spans="76:76">
      <c r="BX26503" s="2"/>
    </row>
    <row r="26504" spans="76:76">
      <c r="BX26504" s="2"/>
    </row>
    <row r="26505" spans="76:76">
      <c r="BX26505" s="2"/>
    </row>
    <row r="26506" spans="76:76">
      <c r="BX26506" s="2"/>
    </row>
    <row r="26507" spans="76:76">
      <c r="BX26507" s="2"/>
    </row>
    <row r="26508" spans="76:76">
      <c r="BX26508" s="2"/>
    </row>
    <row r="26509" spans="76:76">
      <c r="BX26509" s="2"/>
    </row>
    <row r="26510" spans="76:76">
      <c r="BX26510" s="2"/>
    </row>
    <row r="26511" spans="76:76">
      <c r="BX26511" s="2"/>
    </row>
    <row r="26512" spans="76:76">
      <c r="BX26512" s="2"/>
    </row>
    <row r="26513" spans="76:76">
      <c r="BX26513" s="2"/>
    </row>
    <row r="26514" spans="76:76">
      <c r="BX26514" s="2"/>
    </row>
    <row r="26515" spans="76:76">
      <c r="BX26515" s="2"/>
    </row>
    <row r="26516" spans="76:76">
      <c r="BX26516" s="2"/>
    </row>
    <row r="26517" spans="76:76">
      <c r="BX26517" s="2"/>
    </row>
    <row r="26518" spans="76:76">
      <c r="BX26518" s="2"/>
    </row>
    <row r="26519" spans="76:76">
      <c r="BX26519" s="2"/>
    </row>
    <row r="26520" spans="76:76">
      <c r="BX26520" s="2"/>
    </row>
    <row r="26521" spans="76:76">
      <c r="BX26521" s="2"/>
    </row>
    <row r="26522" spans="76:76">
      <c r="BX26522" s="2"/>
    </row>
    <row r="26523" spans="76:76">
      <c r="BX26523" s="2"/>
    </row>
    <row r="26524" spans="76:76">
      <c r="BX26524" s="2"/>
    </row>
    <row r="26525" spans="76:76">
      <c r="BX26525" s="2"/>
    </row>
    <row r="26526" spans="76:76">
      <c r="BX26526" s="2"/>
    </row>
    <row r="26527" spans="76:76">
      <c r="BX26527" s="2"/>
    </row>
    <row r="26528" spans="76:76">
      <c r="BX26528" s="2"/>
    </row>
    <row r="26529" spans="76:76">
      <c r="BX26529" s="2"/>
    </row>
    <row r="26530" spans="76:76">
      <c r="BX26530" s="2"/>
    </row>
    <row r="26531" spans="76:76">
      <c r="BX26531" s="2"/>
    </row>
    <row r="26532" spans="76:76">
      <c r="BX26532" s="2"/>
    </row>
    <row r="26533" spans="76:76">
      <c r="BX26533" s="2"/>
    </row>
    <row r="26534" spans="76:76">
      <c r="BX26534" s="2"/>
    </row>
    <row r="26535" spans="76:76">
      <c r="BX26535" s="2"/>
    </row>
    <row r="26536" spans="76:76">
      <c r="BX26536" s="2"/>
    </row>
    <row r="26537" spans="76:76">
      <c r="BX26537" s="2"/>
    </row>
    <row r="26538" spans="76:76">
      <c r="BX26538" s="2"/>
    </row>
    <row r="26539" spans="76:76">
      <c r="BX26539" s="2"/>
    </row>
    <row r="26540" spans="76:76">
      <c r="BX26540" s="2"/>
    </row>
    <row r="26541" spans="76:76">
      <c r="BX26541" s="2"/>
    </row>
    <row r="26542" spans="76:76">
      <c r="BX26542" s="2"/>
    </row>
    <row r="26543" spans="76:76">
      <c r="BX26543" s="2"/>
    </row>
    <row r="26544" spans="76:76">
      <c r="BX26544" s="2"/>
    </row>
    <row r="26545" spans="76:76">
      <c r="BX26545" s="2"/>
    </row>
    <row r="26546" spans="76:76">
      <c r="BX26546" s="2"/>
    </row>
    <row r="26547" spans="76:76">
      <c r="BX26547" s="2"/>
    </row>
    <row r="26548" spans="76:76">
      <c r="BX26548" s="2"/>
    </row>
    <row r="26549" spans="76:76">
      <c r="BX26549" s="2"/>
    </row>
    <row r="26550" spans="76:76">
      <c r="BX26550" s="2"/>
    </row>
    <row r="26551" spans="76:76">
      <c r="BX26551" s="2"/>
    </row>
    <row r="26552" spans="76:76">
      <c r="BX26552" s="2"/>
    </row>
    <row r="26553" spans="76:76">
      <c r="BX26553" s="2"/>
    </row>
    <row r="26554" spans="76:76">
      <c r="BX26554" s="2"/>
    </row>
    <row r="26555" spans="76:76">
      <c r="BX26555" s="2"/>
    </row>
    <row r="26556" spans="76:76">
      <c r="BX26556" s="2"/>
    </row>
    <row r="26557" spans="76:76">
      <c r="BX26557" s="2"/>
    </row>
    <row r="26558" spans="76:76">
      <c r="BX26558" s="2"/>
    </row>
    <row r="26559" spans="76:76">
      <c r="BX26559" s="2"/>
    </row>
    <row r="26560" spans="76:76">
      <c r="BX26560" s="2"/>
    </row>
    <row r="26561" spans="76:76">
      <c r="BX26561" s="2"/>
    </row>
    <row r="26562" spans="76:76">
      <c r="BX26562" s="2"/>
    </row>
    <row r="26563" spans="76:76">
      <c r="BX26563" s="2"/>
    </row>
    <row r="26564" spans="76:76">
      <c r="BX26564" s="2"/>
    </row>
    <row r="26565" spans="76:76">
      <c r="BX26565" s="2"/>
    </row>
    <row r="26566" spans="76:76">
      <c r="BX26566" s="2"/>
    </row>
    <row r="26567" spans="76:76">
      <c r="BX26567" s="2"/>
    </row>
    <row r="26568" spans="76:76">
      <c r="BX26568" s="2"/>
    </row>
    <row r="26569" spans="76:76">
      <c r="BX26569" s="2"/>
    </row>
    <row r="26570" spans="76:76">
      <c r="BX26570" s="2"/>
    </row>
    <row r="26571" spans="76:76">
      <c r="BX26571" s="2"/>
    </row>
    <row r="26572" spans="76:76">
      <c r="BX26572" s="2"/>
    </row>
    <row r="26573" spans="76:76">
      <c r="BX26573" s="2"/>
    </row>
    <row r="26574" spans="76:76">
      <c r="BX26574" s="2"/>
    </row>
    <row r="26575" spans="76:76">
      <c r="BX26575" s="2"/>
    </row>
    <row r="26576" spans="76:76">
      <c r="BX26576" s="2"/>
    </row>
    <row r="26577" spans="76:76">
      <c r="BX26577" s="2"/>
    </row>
    <row r="26578" spans="76:76">
      <c r="BX26578" s="2"/>
    </row>
    <row r="26579" spans="76:76">
      <c r="BX26579" s="2"/>
    </row>
    <row r="26580" spans="76:76">
      <c r="BX26580" s="2"/>
    </row>
    <row r="26581" spans="76:76">
      <c r="BX26581" s="2"/>
    </row>
    <row r="26582" spans="76:76">
      <c r="BX26582" s="2"/>
    </row>
    <row r="26583" spans="76:76">
      <c r="BX26583" s="2"/>
    </row>
    <row r="26584" spans="76:76">
      <c r="BX26584" s="2"/>
    </row>
    <row r="26585" spans="76:76">
      <c r="BX26585" s="2"/>
    </row>
    <row r="26586" spans="76:76">
      <c r="BX26586" s="2"/>
    </row>
    <row r="26587" spans="76:76">
      <c r="BX26587" s="2"/>
    </row>
    <row r="26588" spans="76:76">
      <c r="BX26588" s="2"/>
    </row>
    <row r="26589" spans="76:76">
      <c r="BX26589" s="2"/>
    </row>
    <row r="26590" spans="76:76">
      <c r="BX26590" s="2"/>
    </row>
    <row r="26591" spans="76:76">
      <c r="BX26591" s="2"/>
    </row>
    <row r="26592" spans="76:76">
      <c r="BX26592" s="2"/>
    </row>
    <row r="26593" spans="76:76">
      <c r="BX26593" s="2"/>
    </row>
    <row r="26594" spans="76:76">
      <c r="BX26594" s="2"/>
    </row>
    <row r="26595" spans="76:76">
      <c r="BX26595" s="2"/>
    </row>
    <row r="26596" spans="76:76">
      <c r="BX26596" s="2"/>
    </row>
    <row r="26597" spans="76:76">
      <c r="BX26597" s="2"/>
    </row>
    <row r="26598" spans="76:76">
      <c r="BX26598" s="2"/>
    </row>
    <row r="26599" spans="76:76">
      <c r="BX26599" s="2"/>
    </row>
    <row r="26600" spans="76:76">
      <c r="BX26600" s="2"/>
    </row>
    <row r="26601" spans="76:76">
      <c r="BX26601" s="2"/>
    </row>
    <row r="26602" spans="76:76">
      <c r="BX26602" s="2"/>
    </row>
    <row r="26603" spans="76:76">
      <c r="BX26603" s="2"/>
    </row>
    <row r="26604" spans="76:76">
      <c r="BX26604" s="2"/>
    </row>
    <row r="26605" spans="76:76">
      <c r="BX26605" s="2"/>
    </row>
    <row r="26606" spans="76:76">
      <c r="BX26606" s="2"/>
    </row>
    <row r="26607" spans="76:76">
      <c r="BX26607" s="2"/>
    </row>
    <row r="26608" spans="76:76">
      <c r="BX26608" s="2"/>
    </row>
    <row r="26609" spans="76:76">
      <c r="BX26609" s="2"/>
    </row>
    <row r="26610" spans="76:76">
      <c r="BX26610" s="2"/>
    </row>
    <row r="26611" spans="76:76">
      <c r="BX26611" s="2"/>
    </row>
    <row r="26612" spans="76:76">
      <c r="BX26612" s="2"/>
    </row>
    <row r="26613" spans="76:76">
      <c r="BX26613" s="2"/>
    </row>
    <row r="26614" spans="76:76">
      <c r="BX26614" s="2"/>
    </row>
    <row r="26615" spans="76:76">
      <c r="BX26615" s="2"/>
    </row>
    <row r="26616" spans="76:76">
      <c r="BX26616" s="2"/>
    </row>
    <row r="26617" spans="76:76">
      <c r="BX26617" s="2"/>
    </row>
    <row r="26618" spans="76:76">
      <c r="BX26618" s="2"/>
    </row>
    <row r="26619" spans="76:76">
      <c r="BX26619" s="2"/>
    </row>
    <row r="26620" spans="76:76">
      <c r="BX26620" s="2"/>
    </row>
    <row r="26621" spans="76:76">
      <c r="BX26621" s="2"/>
    </row>
    <row r="26622" spans="76:76">
      <c r="BX26622" s="2"/>
    </row>
    <row r="26623" spans="76:76">
      <c r="BX26623" s="2"/>
    </row>
    <row r="26624" spans="76:76">
      <c r="BX26624" s="2"/>
    </row>
    <row r="26625" spans="76:76">
      <c r="BX26625" s="2"/>
    </row>
    <row r="26626" spans="76:76">
      <c r="BX26626" s="2"/>
    </row>
    <row r="26627" spans="76:76">
      <c r="BX26627" s="2"/>
    </row>
    <row r="26628" spans="76:76">
      <c r="BX26628" s="2"/>
    </row>
    <row r="26629" spans="76:76">
      <c r="BX26629" s="2"/>
    </row>
    <row r="26630" spans="76:76">
      <c r="BX26630" s="2"/>
    </row>
    <row r="26631" spans="76:76">
      <c r="BX26631" s="2"/>
    </row>
    <row r="26632" spans="76:76">
      <c r="BX26632" s="2"/>
    </row>
    <row r="26633" spans="76:76">
      <c r="BX26633" s="2"/>
    </row>
    <row r="26634" spans="76:76">
      <c r="BX26634" s="2"/>
    </row>
    <row r="26635" spans="76:76">
      <c r="BX26635" s="2"/>
    </row>
    <row r="26636" spans="76:76">
      <c r="BX26636" s="2"/>
    </row>
    <row r="26637" spans="76:76">
      <c r="BX26637" s="2"/>
    </row>
    <row r="26638" spans="76:76">
      <c r="BX26638" s="2"/>
    </row>
    <row r="26639" spans="76:76">
      <c r="BX26639" s="2"/>
    </row>
    <row r="26640" spans="76:76">
      <c r="BX26640" s="2"/>
    </row>
    <row r="26641" spans="76:76">
      <c r="BX26641" s="2"/>
    </row>
    <row r="26642" spans="76:76">
      <c r="BX26642" s="2"/>
    </row>
    <row r="26643" spans="76:76">
      <c r="BX26643" s="2"/>
    </row>
    <row r="26644" spans="76:76">
      <c r="BX26644" s="2"/>
    </row>
    <row r="26645" spans="76:76">
      <c r="BX26645" s="2"/>
    </row>
    <row r="26646" spans="76:76">
      <c r="BX26646" s="2"/>
    </row>
    <row r="26647" spans="76:76">
      <c r="BX26647" s="2"/>
    </row>
    <row r="26648" spans="76:76">
      <c r="BX26648" s="2"/>
    </row>
    <row r="26649" spans="76:76">
      <c r="BX26649" s="2"/>
    </row>
    <row r="26650" spans="76:76">
      <c r="BX26650" s="2"/>
    </row>
    <row r="26651" spans="76:76">
      <c r="BX26651" s="2"/>
    </row>
    <row r="26652" spans="76:76">
      <c r="BX26652" s="2"/>
    </row>
    <row r="26653" spans="76:76">
      <c r="BX26653" s="2"/>
    </row>
    <row r="26654" spans="76:76">
      <c r="BX26654" s="2"/>
    </row>
    <row r="26655" spans="76:76">
      <c r="BX26655" s="2"/>
    </row>
    <row r="26656" spans="76:76">
      <c r="BX26656" s="2"/>
    </row>
    <row r="26657" spans="76:76">
      <c r="BX26657" s="2"/>
    </row>
    <row r="26658" spans="76:76">
      <c r="BX26658" s="2"/>
    </row>
    <row r="26659" spans="76:76">
      <c r="BX26659" s="2"/>
    </row>
    <row r="26660" spans="76:76">
      <c r="BX26660" s="2"/>
    </row>
    <row r="26661" spans="76:76">
      <c r="BX26661" s="2"/>
    </row>
    <row r="26662" spans="76:76">
      <c r="BX26662" s="2"/>
    </row>
    <row r="26663" spans="76:76">
      <c r="BX26663" s="2"/>
    </row>
    <row r="26664" spans="76:76">
      <c r="BX26664" s="2"/>
    </row>
    <row r="26665" spans="76:76">
      <c r="BX26665" s="2"/>
    </row>
    <row r="26666" spans="76:76">
      <c r="BX26666" s="2"/>
    </row>
    <row r="26667" spans="76:76">
      <c r="BX26667" s="2"/>
    </row>
    <row r="26668" spans="76:76">
      <c r="BX26668" s="2"/>
    </row>
    <row r="26669" spans="76:76">
      <c r="BX26669" s="2"/>
    </row>
    <row r="26670" spans="76:76">
      <c r="BX26670" s="2"/>
    </row>
    <row r="26671" spans="76:76">
      <c r="BX26671" s="2"/>
    </row>
    <row r="26672" spans="76:76">
      <c r="BX26672" s="2"/>
    </row>
    <row r="26673" spans="76:76">
      <c r="BX26673" s="2"/>
    </row>
    <row r="26674" spans="76:76">
      <c r="BX26674" s="2"/>
    </row>
    <row r="26675" spans="76:76">
      <c r="BX26675" s="2"/>
    </row>
    <row r="26676" spans="76:76">
      <c r="BX26676" s="2"/>
    </row>
    <row r="26677" spans="76:76">
      <c r="BX26677" s="2"/>
    </row>
    <row r="26678" spans="76:76">
      <c r="BX26678" s="2"/>
    </row>
    <row r="26679" spans="76:76">
      <c r="BX26679" s="2"/>
    </row>
    <row r="26680" spans="76:76">
      <c r="BX26680" s="2"/>
    </row>
    <row r="26681" spans="76:76">
      <c r="BX26681" s="2"/>
    </row>
    <row r="26682" spans="76:76">
      <c r="BX26682" s="2"/>
    </row>
    <row r="26683" spans="76:76">
      <c r="BX26683" s="2"/>
    </row>
    <row r="26684" spans="76:76">
      <c r="BX26684" s="2"/>
    </row>
    <row r="26685" spans="76:76">
      <c r="BX26685" s="2"/>
    </row>
    <row r="26686" spans="76:76">
      <c r="BX26686" s="2"/>
    </row>
    <row r="26687" spans="76:76">
      <c r="BX26687" s="2"/>
    </row>
    <row r="26688" spans="76:76">
      <c r="BX26688" s="2"/>
    </row>
    <row r="26689" spans="76:76">
      <c r="BX26689" s="2"/>
    </row>
    <row r="26690" spans="76:76">
      <c r="BX26690" s="2"/>
    </row>
    <row r="26691" spans="76:76">
      <c r="BX26691" s="2"/>
    </row>
    <row r="26692" spans="76:76">
      <c r="BX26692" s="2"/>
    </row>
    <row r="26693" spans="76:76">
      <c r="BX26693" s="2"/>
    </row>
    <row r="26694" spans="76:76">
      <c r="BX26694" s="2"/>
    </row>
    <row r="26695" spans="76:76">
      <c r="BX26695" s="2"/>
    </row>
    <row r="26696" spans="76:76">
      <c r="BX26696" s="2"/>
    </row>
    <row r="26697" spans="76:76">
      <c r="BX26697" s="2"/>
    </row>
    <row r="26698" spans="76:76">
      <c r="BX26698" s="2"/>
    </row>
    <row r="26699" spans="76:76">
      <c r="BX26699" s="2"/>
    </row>
    <row r="26700" spans="76:76">
      <c r="BX26700" s="2"/>
    </row>
    <row r="26701" spans="76:76">
      <c r="BX26701" s="2"/>
    </row>
    <row r="26702" spans="76:76">
      <c r="BX26702" s="2"/>
    </row>
    <row r="26703" spans="76:76">
      <c r="BX26703" s="2"/>
    </row>
    <row r="26704" spans="76:76">
      <c r="BX26704" s="2"/>
    </row>
    <row r="26705" spans="76:76">
      <c r="BX26705" s="2"/>
    </row>
    <row r="26706" spans="76:76">
      <c r="BX26706" s="2"/>
    </row>
    <row r="26707" spans="76:76">
      <c r="BX26707" s="2"/>
    </row>
    <row r="26708" spans="76:76">
      <c r="BX26708" s="2"/>
    </row>
    <row r="26709" spans="76:76">
      <c r="BX26709" s="2"/>
    </row>
    <row r="26710" spans="76:76">
      <c r="BX26710" s="2"/>
    </row>
    <row r="26711" spans="76:76">
      <c r="BX26711" s="2"/>
    </row>
    <row r="26712" spans="76:76">
      <c r="BX26712" s="2"/>
    </row>
    <row r="26713" spans="76:76">
      <c r="BX26713" s="2"/>
    </row>
    <row r="26714" spans="76:76">
      <c r="BX26714" s="2"/>
    </row>
    <row r="26715" spans="76:76">
      <c r="BX26715" s="2"/>
    </row>
    <row r="26716" spans="76:76">
      <c r="BX26716" s="2"/>
    </row>
    <row r="26717" spans="76:76">
      <c r="BX26717" s="2"/>
    </row>
    <row r="26718" spans="76:76">
      <c r="BX26718" s="2"/>
    </row>
    <row r="26719" spans="76:76">
      <c r="BX26719" s="2"/>
    </row>
    <row r="26720" spans="76:76">
      <c r="BX26720" s="2"/>
    </row>
    <row r="26721" spans="76:76">
      <c r="BX26721" s="2"/>
    </row>
    <row r="26722" spans="76:76">
      <c r="BX26722" s="2"/>
    </row>
    <row r="26723" spans="76:76">
      <c r="BX26723" s="2"/>
    </row>
    <row r="26724" spans="76:76">
      <c r="BX26724" s="2"/>
    </row>
    <row r="26725" spans="76:76">
      <c r="BX26725" s="2"/>
    </row>
    <row r="26726" spans="76:76">
      <c r="BX26726" s="2"/>
    </row>
    <row r="26727" spans="76:76">
      <c r="BX26727" s="2"/>
    </row>
    <row r="26728" spans="76:76">
      <c r="BX26728" s="2"/>
    </row>
    <row r="26729" spans="76:76">
      <c r="BX26729" s="2"/>
    </row>
    <row r="26730" spans="76:76">
      <c r="BX26730" s="2"/>
    </row>
    <row r="26731" spans="76:76">
      <c r="BX26731" s="2"/>
    </row>
    <row r="26732" spans="76:76">
      <c r="BX26732" s="2"/>
    </row>
    <row r="26733" spans="76:76">
      <c r="BX26733" s="2"/>
    </row>
    <row r="26734" spans="76:76">
      <c r="BX26734" s="2"/>
    </row>
    <row r="26735" spans="76:76">
      <c r="BX26735" s="2"/>
    </row>
    <row r="26736" spans="76:76">
      <c r="BX26736" s="2"/>
    </row>
    <row r="26737" spans="76:76">
      <c r="BX26737" s="2"/>
    </row>
    <row r="26738" spans="76:76">
      <c r="BX26738" s="2"/>
    </row>
    <row r="26739" spans="76:76">
      <c r="BX26739" s="2"/>
    </row>
    <row r="26740" spans="76:76">
      <c r="BX26740" s="2"/>
    </row>
    <row r="26741" spans="76:76">
      <c r="BX26741" s="2"/>
    </row>
    <row r="26742" spans="76:76">
      <c r="BX26742" s="2"/>
    </row>
    <row r="26743" spans="76:76">
      <c r="BX26743" s="2"/>
    </row>
    <row r="26744" spans="76:76">
      <c r="BX26744" s="2"/>
    </row>
    <row r="26745" spans="76:76">
      <c r="BX26745" s="2"/>
    </row>
    <row r="26746" spans="76:76">
      <c r="BX26746" s="2"/>
    </row>
    <row r="26747" spans="76:76">
      <c r="BX26747" s="2"/>
    </row>
    <row r="26748" spans="76:76">
      <c r="BX26748" s="2"/>
    </row>
    <row r="26749" spans="76:76">
      <c r="BX26749" s="2"/>
    </row>
    <row r="26750" spans="76:76">
      <c r="BX26750" s="2"/>
    </row>
    <row r="26751" spans="76:76">
      <c r="BX26751" s="2"/>
    </row>
    <row r="26752" spans="76:76">
      <c r="BX26752" s="2"/>
    </row>
    <row r="26753" spans="76:76">
      <c r="BX26753" s="2"/>
    </row>
    <row r="26754" spans="76:76">
      <c r="BX26754" s="2"/>
    </row>
    <row r="26755" spans="76:76">
      <c r="BX26755" s="2"/>
    </row>
    <row r="26756" spans="76:76">
      <c r="BX26756" s="2"/>
    </row>
    <row r="26757" spans="76:76">
      <c r="BX26757" s="2"/>
    </row>
    <row r="26758" spans="76:76">
      <c r="BX26758" s="2"/>
    </row>
    <row r="26759" spans="76:76">
      <c r="BX26759" s="2"/>
    </row>
    <row r="26760" spans="76:76">
      <c r="BX26760" s="2"/>
    </row>
    <row r="26761" spans="76:76">
      <c r="BX26761" s="2"/>
    </row>
    <row r="26762" spans="76:76">
      <c r="BX26762" s="2"/>
    </row>
    <row r="26763" spans="76:76">
      <c r="BX26763" s="2"/>
    </row>
    <row r="26764" spans="76:76">
      <c r="BX26764" s="2"/>
    </row>
    <row r="26765" spans="76:76">
      <c r="BX26765" s="2"/>
    </row>
    <row r="26766" spans="76:76">
      <c r="BX26766" s="2"/>
    </row>
    <row r="26767" spans="76:76">
      <c r="BX26767" s="2"/>
    </row>
    <row r="26768" spans="76:76">
      <c r="BX26768" s="2"/>
    </row>
    <row r="26769" spans="76:76">
      <c r="BX26769" s="2"/>
    </row>
    <row r="26770" spans="76:76">
      <c r="BX26770" s="2"/>
    </row>
    <row r="26771" spans="76:76">
      <c r="BX26771" s="2"/>
    </row>
    <row r="26772" spans="76:76">
      <c r="BX26772" s="2"/>
    </row>
    <row r="26773" spans="76:76">
      <c r="BX26773" s="2"/>
    </row>
    <row r="26774" spans="76:76">
      <c r="BX26774" s="2"/>
    </row>
    <row r="26775" spans="76:76">
      <c r="BX26775" s="2"/>
    </row>
    <row r="26776" spans="76:76">
      <c r="BX26776" s="2"/>
    </row>
    <row r="26777" spans="76:76">
      <c r="BX26777" s="2"/>
    </row>
    <row r="26778" spans="76:76">
      <c r="BX26778" s="2"/>
    </row>
    <row r="26779" spans="76:76">
      <c r="BX26779" s="2"/>
    </row>
    <row r="26780" spans="76:76">
      <c r="BX26780" s="2"/>
    </row>
    <row r="26781" spans="76:76">
      <c r="BX26781" s="2"/>
    </row>
    <row r="26782" spans="76:76">
      <c r="BX26782" s="2"/>
    </row>
    <row r="26783" spans="76:76">
      <c r="BX26783" s="2"/>
    </row>
    <row r="26784" spans="76:76">
      <c r="BX26784" s="2"/>
    </row>
    <row r="26785" spans="76:76">
      <c r="BX26785" s="2"/>
    </row>
    <row r="26786" spans="76:76">
      <c r="BX26786" s="2"/>
    </row>
    <row r="26787" spans="76:76">
      <c r="BX26787" s="2"/>
    </row>
    <row r="26788" spans="76:76">
      <c r="BX26788" s="2"/>
    </row>
    <row r="26789" spans="76:76">
      <c r="BX26789" s="2"/>
    </row>
    <row r="26790" spans="76:76">
      <c r="BX26790" s="2"/>
    </row>
    <row r="26791" spans="76:76">
      <c r="BX26791" s="2"/>
    </row>
    <row r="26792" spans="76:76">
      <c r="BX26792" s="2"/>
    </row>
    <row r="26793" spans="76:76">
      <c r="BX26793" s="2"/>
    </row>
    <row r="26794" spans="76:76">
      <c r="BX26794" s="2"/>
    </row>
    <row r="26795" spans="76:76">
      <c r="BX26795" s="2"/>
    </row>
    <row r="26796" spans="76:76">
      <c r="BX26796" s="2"/>
    </row>
    <row r="26797" spans="76:76">
      <c r="BX26797" s="2"/>
    </row>
    <row r="26798" spans="76:76">
      <c r="BX26798" s="2"/>
    </row>
    <row r="26799" spans="76:76">
      <c r="BX26799" s="2"/>
    </row>
    <row r="26800" spans="76:76">
      <c r="BX26800" s="2"/>
    </row>
    <row r="26801" spans="76:76">
      <c r="BX26801" s="2"/>
    </row>
    <row r="26802" spans="76:76">
      <c r="BX26802" s="2"/>
    </row>
    <row r="26803" spans="76:76">
      <c r="BX26803" s="2"/>
    </row>
    <row r="26804" spans="76:76">
      <c r="BX26804" s="2"/>
    </row>
    <row r="26805" spans="76:76">
      <c r="BX26805" s="2"/>
    </row>
    <row r="26806" spans="76:76">
      <c r="BX26806" s="2"/>
    </row>
    <row r="26807" spans="76:76">
      <c r="BX26807" s="2"/>
    </row>
    <row r="26808" spans="76:76">
      <c r="BX26808" s="2"/>
    </row>
    <row r="26809" spans="76:76">
      <c r="BX26809" s="2"/>
    </row>
    <row r="26810" spans="76:76">
      <c r="BX26810" s="2"/>
    </row>
    <row r="26811" spans="76:76">
      <c r="BX26811" s="2"/>
    </row>
    <row r="26812" spans="76:76">
      <c r="BX26812" s="2"/>
    </row>
    <row r="26813" spans="76:76">
      <c r="BX26813" s="2"/>
    </row>
    <row r="26814" spans="76:76">
      <c r="BX26814" s="2"/>
    </row>
    <row r="26815" spans="76:76">
      <c r="BX26815" s="2"/>
    </row>
    <row r="26816" spans="76:76">
      <c r="BX26816" s="2"/>
    </row>
    <row r="26817" spans="76:76">
      <c r="BX26817" s="2"/>
    </row>
    <row r="26818" spans="76:76">
      <c r="BX26818" s="2"/>
    </row>
    <row r="26819" spans="76:76">
      <c r="BX26819" s="2"/>
    </row>
    <row r="26820" spans="76:76">
      <c r="BX26820" s="2"/>
    </row>
    <row r="26821" spans="76:76">
      <c r="BX26821" s="2"/>
    </row>
    <row r="26822" spans="76:76">
      <c r="BX26822" s="2"/>
    </row>
    <row r="26823" spans="76:76">
      <c r="BX26823" s="2"/>
    </row>
    <row r="26824" spans="76:76">
      <c r="BX26824" s="2"/>
    </row>
    <row r="26825" spans="76:76">
      <c r="BX26825" s="2"/>
    </row>
    <row r="26826" spans="76:76">
      <c r="BX26826" s="2"/>
    </row>
    <row r="26827" spans="76:76">
      <c r="BX26827" s="2"/>
    </row>
    <row r="26828" spans="76:76">
      <c r="BX26828" s="2"/>
    </row>
    <row r="26829" spans="76:76">
      <c r="BX26829" s="2"/>
    </row>
    <row r="26830" spans="76:76">
      <c r="BX26830" s="2"/>
    </row>
    <row r="26831" spans="76:76">
      <c r="BX26831" s="2"/>
    </row>
    <row r="26832" spans="76:76">
      <c r="BX26832" s="2"/>
    </row>
    <row r="26833" spans="76:76">
      <c r="BX26833" s="2"/>
    </row>
    <row r="26834" spans="76:76">
      <c r="BX26834" s="2"/>
    </row>
    <row r="26835" spans="76:76">
      <c r="BX26835" s="2"/>
    </row>
    <row r="26836" spans="76:76">
      <c r="BX26836" s="2"/>
    </row>
    <row r="26837" spans="76:76">
      <c r="BX26837" s="2"/>
    </row>
    <row r="26838" spans="76:76">
      <c r="BX26838" s="2"/>
    </row>
    <row r="26839" spans="76:76">
      <c r="BX26839" s="2"/>
    </row>
    <row r="26840" spans="76:76">
      <c r="BX26840" s="2"/>
    </row>
    <row r="26841" spans="76:76">
      <c r="BX26841" s="2"/>
    </row>
    <row r="26842" spans="76:76">
      <c r="BX26842" s="2"/>
    </row>
    <row r="26843" spans="76:76">
      <c r="BX26843" s="2"/>
    </row>
    <row r="26844" spans="76:76">
      <c r="BX26844" s="2"/>
    </row>
    <row r="26845" spans="76:76">
      <c r="BX26845" s="2"/>
    </row>
    <row r="26846" spans="76:76">
      <c r="BX26846" s="2"/>
    </row>
    <row r="26847" spans="76:76">
      <c r="BX26847" s="2"/>
    </row>
    <row r="26848" spans="76:76">
      <c r="BX26848" s="2"/>
    </row>
    <row r="26849" spans="76:76">
      <c r="BX26849" s="2"/>
    </row>
    <row r="26850" spans="76:76">
      <c r="BX26850" s="2"/>
    </row>
    <row r="26851" spans="76:76">
      <c r="BX26851" s="2"/>
    </row>
    <row r="26852" spans="76:76">
      <c r="BX26852" s="2"/>
    </row>
    <row r="26853" spans="76:76">
      <c r="BX26853" s="2"/>
    </row>
    <row r="26854" spans="76:76">
      <c r="BX26854" s="2"/>
    </row>
    <row r="26855" spans="76:76">
      <c r="BX26855" s="2"/>
    </row>
    <row r="26856" spans="76:76">
      <c r="BX26856" s="2"/>
    </row>
    <row r="26857" spans="76:76">
      <c r="BX26857" s="2"/>
    </row>
    <row r="26858" spans="76:76">
      <c r="BX26858" s="2"/>
    </row>
    <row r="26859" spans="76:76">
      <c r="BX26859" s="2"/>
    </row>
    <row r="26860" spans="76:76">
      <c r="BX26860" s="2"/>
    </row>
    <row r="26861" spans="76:76">
      <c r="BX26861" s="2"/>
    </row>
    <row r="26862" spans="76:76">
      <c r="BX26862" s="2"/>
    </row>
    <row r="26863" spans="76:76">
      <c r="BX26863" s="2"/>
    </row>
    <row r="26864" spans="76:76">
      <c r="BX26864" s="2"/>
    </row>
    <row r="26865" spans="76:76">
      <c r="BX26865" s="2"/>
    </row>
    <row r="26866" spans="76:76">
      <c r="BX26866" s="2"/>
    </row>
    <row r="26867" spans="76:76">
      <c r="BX26867" s="2"/>
    </row>
    <row r="26868" spans="76:76">
      <c r="BX26868" s="2"/>
    </row>
    <row r="26869" spans="76:76">
      <c r="BX26869" s="2"/>
    </row>
    <row r="26870" spans="76:76">
      <c r="BX26870" s="2"/>
    </row>
    <row r="26871" spans="76:76">
      <c r="BX26871" s="2"/>
    </row>
    <row r="26872" spans="76:76">
      <c r="BX26872" s="2"/>
    </row>
    <row r="26873" spans="76:76">
      <c r="BX26873" s="2"/>
    </row>
    <row r="26874" spans="76:76">
      <c r="BX26874" s="2"/>
    </row>
    <row r="26875" spans="76:76">
      <c r="BX26875" s="2"/>
    </row>
    <row r="26876" spans="76:76">
      <c r="BX26876" s="2"/>
    </row>
    <row r="26877" spans="76:76">
      <c r="BX26877" s="2"/>
    </row>
    <row r="26878" spans="76:76">
      <c r="BX26878" s="2"/>
    </row>
    <row r="26879" spans="76:76">
      <c r="BX26879" s="2"/>
    </row>
    <row r="26880" spans="76:76">
      <c r="BX26880" s="2"/>
    </row>
    <row r="26881" spans="76:76">
      <c r="BX26881" s="2"/>
    </row>
    <row r="26882" spans="76:76">
      <c r="BX26882" s="2"/>
    </row>
    <row r="26883" spans="76:76">
      <c r="BX26883" s="2"/>
    </row>
    <row r="26884" spans="76:76">
      <c r="BX26884" s="2"/>
    </row>
    <row r="26885" spans="76:76">
      <c r="BX26885" s="2"/>
    </row>
    <row r="26886" spans="76:76">
      <c r="BX26886" s="2"/>
    </row>
    <row r="26887" spans="76:76">
      <c r="BX26887" s="2"/>
    </row>
    <row r="26888" spans="76:76">
      <c r="BX26888" s="2"/>
    </row>
    <row r="26889" spans="76:76">
      <c r="BX26889" s="2"/>
    </row>
    <row r="26890" spans="76:76">
      <c r="BX26890" s="2"/>
    </row>
    <row r="26891" spans="76:76">
      <c r="BX26891" s="2"/>
    </row>
    <row r="26892" spans="76:76">
      <c r="BX26892" s="2"/>
    </row>
    <row r="26893" spans="76:76">
      <c r="BX26893" s="2"/>
    </row>
    <row r="26894" spans="76:76">
      <c r="BX26894" s="2"/>
    </row>
    <row r="26895" spans="76:76">
      <c r="BX26895" s="2"/>
    </row>
    <row r="26896" spans="76:76">
      <c r="BX26896" s="2"/>
    </row>
    <row r="26897" spans="76:76">
      <c r="BX26897" s="2"/>
    </row>
    <row r="26898" spans="76:76">
      <c r="BX26898" s="2"/>
    </row>
    <row r="26899" spans="76:76">
      <c r="BX26899" s="2"/>
    </row>
    <row r="26900" spans="76:76">
      <c r="BX26900" s="2"/>
    </row>
    <row r="26901" spans="76:76">
      <c r="BX26901" s="2"/>
    </row>
    <row r="26902" spans="76:76">
      <c r="BX26902" s="2"/>
    </row>
    <row r="26903" spans="76:76">
      <c r="BX26903" s="2"/>
    </row>
    <row r="26904" spans="76:76">
      <c r="BX26904" s="2"/>
    </row>
    <row r="26905" spans="76:76">
      <c r="BX26905" s="2"/>
    </row>
    <row r="26906" spans="76:76">
      <c r="BX26906" s="2"/>
    </row>
    <row r="26907" spans="76:76">
      <c r="BX26907" s="2"/>
    </row>
    <row r="26908" spans="76:76">
      <c r="BX26908" s="2"/>
    </row>
    <row r="26909" spans="76:76">
      <c r="BX26909" s="2"/>
    </row>
    <row r="26910" spans="76:76">
      <c r="BX26910" s="2"/>
    </row>
    <row r="26911" spans="76:76">
      <c r="BX26911" s="2"/>
    </row>
    <row r="26912" spans="76:76">
      <c r="BX26912" s="2"/>
    </row>
    <row r="26913" spans="76:76">
      <c r="BX26913" s="2"/>
    </row>
    <row r="26914" spans="76:76">
      <c r="BX26914" s="2"/>
    </row>
    <row r="26915" spans="76:76">
      <c r="BX26915" s="2"/>
    </row>
    <row r="26916" spans="76:76">
      <c r="BX26916" s="2"/>
    </row>
    <row r="26917" spans="76:76">
      <c r="BX26917" s="2"/>
    </row>
    <row r="26918" spans="76:76">
      <c r="BX26918" s="2"/>
    </row>
    <row r="26919" spans="76:76">
      <c r="BX26919" s="2"/>
    </row>
    <row r="26920" spans="76:76">
      <c r="BX26920" s="2"/>
    </row>
    <row r="26921" spans="76:76">
      <c r="BX26921" s="2"/>
    </row>
    <row r="26922" spans="76:76">
      <c r="BX26922" s="2"/>
    </row>
    <row r="26923" spans="76:76">
      <c r="BX26923" s="2"/>
    </row>
    <row r="26924" spans="76:76">
      <c r="BX26924" s="2"/>
    </row>
    <row r="26925" spans="76:76">
      <c r="BX26925" s="2"/>
    </row>
    <row r="26926" spans="76:76">
      <c r="BX26926" s="2"/>
    </row>
    <row r="26927" spans="76:76">
      <c r="BX26927" s="2"/>
    </row>
    <row r="26928" spans="76:76">
      <c r="BX26928" s="2"/>
    </row>
    <row r="26929" spans="76:76">
      <c r="BX26929" s="2"/>
    </row>
    <row r="26930" spans="76:76">
      <c r="BX26930" s="2"/>
    </row>
    <row r="26931" spans="76:76">
      <c r="BX26931" s="2"/>
    </row>
    <row r="26932" spans="76:76">
      <c r="BX26932" s="2"/>
    </row>
    <row r="26933" spans="76:76">
      <c r="BX26933" s="2"/>
    </row>
    <row r="26934" spans="76:76">
      <c r="BX26934" s="2"/>
    </row>
    <row r="26935" spans="76:76">
      <c r="BX26935" s="2"/>
    </row>
    <row r="26936" spans="76:76">
      <c r="BX26936" s="2"/>
    </row>
    <row r="26937" spans="76:76">
      <c r="BX26937" s="2"/>
    </row>
    <row r="26938" spans="76:76">
      <c r="BX26938" s="2"/>
    </row>
    <row r="26939" spans="76:76">
      <c r="BX26939" s="2"/>
    </row>
    <row r="26940" spans="76:76">
      <c r="BX26940" s="2"/>
    </row>
    <row r="26941" spans="76:76">
      <c r="BX26941" s="2"/>
    </row>
    <row r="26942" spans="76:76">
      <c r="BX26942" s="2"/>
    </row>
    <row r="26943" spans="76:76">
      <c r="BX26943" s="2"/>
    </row>
    <row r="26944" spans="76:76">
      <c r="BX26944" s="2"/>
    </row>
    <row r="26945" spans="76:76">
      <c r="BX26945" s="2"/>
    </row>
    <row r="26946" spans="76:76">
      <c r="BX26946" s="2"/>
    </row>
    <row r="26947" spans="76:76">
      <c r="BX26947" s="2"/>
    </row>
    <row r="26948" spans="76:76">
      <c r="BX26948" s="2"/>
    </row>
    <row r="26949" spans="76:76">
      <c r="BX26949" s="2"/>
    </row>
    <row r="26950" spans="76:76">
      <c r="BX26950" s="2"/>
    </row>
    <row r="26951" spans="76:76">
      <c r="BX26951" s="2"/>
    </row>
    <row r="26952" spans="76:76">
      <c r="BX26952" s="2"/>
    </row>
    <row r="26953" spans="76:76">
      <c r="BX26953" s="2"/>
    </row>
    <row r="26954" spans="76:76">
      <c r="BX26954" s="2"/>
    </row>
    <row r="26955" spans="76:76">
      <c r="BX26955" s="2"/>
    </row>
    <row r="26956" spans="76:76">
      <c r="BX26956" s="2"/>
    </row>
    <row r="26957" spans="76:76">
      <c r="BX26957" s="2"/>
    </row>
    <row r="26958" spans="76:76">
      <c r="BX26958" s="2"/>
    </row>
    <row r="26959" spans="76:76">
      <c r="BX26959" s="2"/>
    </row>
    <row r="26960" spans="76:76">
      <c r="BX26960" s="2"/>
    </row>
    <row r="26961" spans="76:76">
      <c r="BX26961" s="2"/>
    </row>
    <row r="26962" spans="76:76">
      <c r="BX26962" s="2"/>
    </row>
    <row r="26963" spans="76:76">
      <c r="BX26963" s="2"/>
    </row>
    <row r="26964" spans="76:76">
      <c r="BX26964" s="2"/>
    </row>
    <row r="26965" spans="76:76">
      <c r="BX26965" s="2"/>
    </row>
    <row r="26966" spans="76:76">
      <c r="BX26966" s="2"/>
    </row>
    <row r="26967" spans="76:76">
      <c r="BX26967" s="2"/>
    </row>
    <row r="26968" spans="76:76">
      <c r="BX26968" s="2"/>
    </row>
    <row r="26969" spans="76:76">
      <c r="BX26969" s="2"/>
    </row>
    <row r="26970" spans="76:76">
      <c r="BX26970" s="2"/>
    </row>
    <row r="26971" spans="76:76">
      <c r="BX26971" s="2"/>
    </row>
    <row r="26972" spans="76:76">
      <c r="BX26972" s="2"/>
    </row>
    <row r="26973" spans="76:76">
      <c r="BX26973" s="2"/>
    </row>
    <row r="26974" spans="76:76">
      <c r="BX26974" s="2"/>
    </row>
    <row r="26975" spans="76:76">
      <c r="BX26975" s="2"/>
    </row>
    <row r="26976" spans="76:76">
      <c r="BX26976" s="2"/>
    </row>
    <row r="26977" spans="76:76">
      <c r="BX26977" s="2"/>
    </row>
    <row r="26978" spans="76:76">
      <c r="BX26978" s="2"/>
    </row>
    <row r="26979" spans="76:76">
      <c r="BX26979" s="2"/>
    </row>
    <row r="26980" spans="76:76">
      <c r="BX26980" s="2"/>
    </row>
    <row r="26981" spans="76:76">
      <c r="BX26981" s="2"/>
    </row>
    <row r="26982" spans="76:76">
      <c r="BX26982" s="2"/>
    </row>
    <row r="26983" spans="76:76">
      <c r="BX26983" s="2"/>
    </row>
    <row r="26984" spans="76:76">
      <c r="BX26984" s="2"/>
    </row>
    <row r="26985" spans="76:76">
      <c r="BX26985" s="2"/>
    </row>
    <row r="26986" spans="76:76">
      <c r="BX26986" s="2"/>
    </row>
    <row r="26987" spans="76:76">
      <c r="BX26987" s="2"/>
    </row>
    <row r="26988" spans="76:76">
      <c r="BX26988" s="2"/>
    </row>
    <row r="26989" spans="76:76">
      <c r="BX26989" s="2"/>
    </row>
    <row r="26990" spans="76:76">
      <c r="BX26990" s="2"/>
    </row>
    <row r="26991" spans="76:76">
      <c r="BX26991" s="2"/>
    </row>
    <row r="26992" spans="76:76">
      <c r="BX26992" s="2"/>
    </row>
    <row r="26993" spans="76:76">
      <c r="BX26993" s="2"/>
    </row>
    <row r="26994" spans="76:76">
      <c r="BX26994" s="2"/>
    </row>
    <row r="26995" spans="76:76">
      <c r="BX26995" s="2"/>
    </row>
    <row r="26996" spans="76:76">
      <c r="BX26996" s="2"/>
    </row>
    <row r="26997" spans="76:76">
      <c r="BX26997" s="2"/>
    </row>
    <row r="26998" spans="76:76">
      <c r="BX26998" s="2"/>
    </row>
    <row r="26999" spans="76:76">
      <c r="BX26999" s="2"/>
    </row>
    <row r="27000" spans="76:76">
      <c r="BX27000" s="2"/>
    </row>
    <row r="27001" spans="76:76">
      <c r="BX27001" s="2"/>
    </row>
    <row r="27002" spans="76:76">
      <c r="BX27002" s="2"/>
    </row>
    <row r="27003" spans="76:76">
      <c r="BX27003" s="2"/>
    </row>
    <row r="27004" spans="76:76">
      <c r="BX27004" s="2"/>
    </row>
    <row r="27005" spans="76:76">
      <c r="BX27005" s="2"/>
    </row>
    <row r="27006" spans="76:76">
      <c r="BX27006" s="2"/>
    </row>
    <row r="27007" spans="76:76">
      <c r="BX27007" s="2"/>
    </row>
    <row r="27008" spans="76:76">
      <c r="BX27008" s="2"/>
    </row>
    <row r="27009" spans="76:76">
      <c r="BX27009" s="2"/>
    </row>
    <row r="27010" spans="76:76">
      <c r="BX27010" s="2"/>
    </row>
    <row r="27011" spans="76:76">
      <c r="BX27011" s="2"/>
    </row>
    <row r="27012" spans="76:76">
      <c r="BX27012" s="2"/>
    </row>
    <row r="27013" spans="76:76">
      <c r="BX27013" s="2"/>
    </row>
    <row r="27014" spans="76:76">
      <c r="BX27014" s="2"/>
    </row>
    <row r="27015" spans="76:76">
      <c r="BX27015" s="2"/>
    </row>
    <row r="27016" spans="76:76">
      <c r="BX27016" s="2"/>
    </row>
    <row r="27017" spans="76:76">
      <c r="BX27017" s="2"/>
    </row>
    <row r="27018" spans="76:76">
      <c r="BX27018" s="2"/>
    </row>
    <row r="27019" spans="76:76">
      <c r="BX27019" s="2"/>
    </row>
    <row r="27020" spans="76:76">
      <c r="BX27020" s="2"/>
    </row>
    <row r="27021" spans="76:76">
      <c r="BX27021" s="2"/>
    </row>
    <row r="27022" spans="76:76">
      <c r="BX27022" s="2"/>
    </row>
    <row r="27023" spans="76:76">
      <c r="BX27023" s="2"/>
    </row>
    <row r="27024" spans="76:76">
      <c r="BX27024" s="2"/>
    </row>
    <row r="27025" spans="76:76">
      <c r="BX27025" s="2"/>
    </row>
    <row r="27026" spans="76:76">
      <c r="BX27026" s="2"/>
    </row>
    <row r="27027" spans="76:76">
      <c r="BX27027" s="2"/>
    </row>
    <row r="27028" spans="76:76">
      <c r="BX27028" s="2"/>
    </row>
    <row r="27029" spans="76:76">
      <c r="BX27029" s="2"/>
    </row>
    <row r="27030" spans="76:76">
      <c r="BX27030" s="2"/>
    </row>
    <row r="27031" spans="76:76">
      <c r="BX27031" s="2"/>
    </row>
    <row r="27032" spans="76:76">
      <c r="BX27032" s="2"/>
    </row>
    <row r="27033" spans="76:76">
      <c r="BX27033" s="2"/>
    </row>
    <row r="27034" spans="76:76">
      <c r="BX27034" s="2"/>
    </row>
    <row r="27035" spans="76:76">
      <c r="BX27035" s="2"/>
    </row>
    <row r="27036" spans="76:76">
      <c r="BX27036" s="2"/>
    </row>
    <row r="27037" spans="76:76">
      <c r="BX27037" s="2"/>
    </row>
    <row r="27038" spans="76:76">
      <c r="BX27038" s="2"/>
    </row>
    <row r="27039" spans="76:76">
      <c r="BX27039" s="2"/>
    </row>
    <row r="27040" spans="76:76">
      <c r="BX27040" s="2"/>
    </row>
    <row r="27041" spans="76:76">
      <c r="BX27041" s="2"/>
    </row>
    <row r="27042" spans="76:76">
      <c r="BX27042" s="2"/>
    </row>
    <row r="27043" spans="76:76">
      <c r="BX27043" s="2"/>
    </row>
    <row r="27044" spans="76:76">
      <c r="BX27044" s="2"/>
    </row>
    <row r="27045" spans="76:76">
      <c r="BX27045" s="2"/>
    </row>
    <row r="27046" spans="76:76">
      <c r="BX27046" s="2"/>
    </row>
    <row r="27047" spans="76:76">
      <c r="BX27047" s="2"/>
    </row>
    <row r="27048" spans="76:76">
      <c r="BX27048" s="2"/>
    </row>
    <row r="27049" spans="76:76">
      <c r="BX27049" s="2"/>
    </row>
    <row r="27050" spans="76:76">
      <c r="BX27050" s="2"/>
    </row>
    <row r="27051" spans="76:76">
      <c r="BX27051" s="2"/>
    </row>
    <row r="27052" spans="76:76">
      <c r="BX27052" s="2"/>
    </row>
    <row r="27053" spans="76:76">
      <c r="BX27053" s="2"/>
    </row>
    <row r="27054" spans="76:76">
      <c r="BX27054" s="2"/>
    </row>
    <row r="27055" spans="76:76">
      <c r="BX27055" s="2"/>
    </row>
    <row r="27056" spans="76:76">
      <c r="BX27056" s="2"/>
    </row>
    <row r="27057" spans="76:76">
      <c r="BX27057" s="2"/>
    </row>
    <row r="27058" spans="76:76">
      <c r="BX27058" s="2"/>
    </row>
    <row r="27059" spans="76:76">
      <c r="BX27059" s="2"/>
    </row>
    <row r="27060" spans="76:76">
      <c r="BX27060" s="2"/>
    </row>
    <row r="27061" spans="76:76">
      <c r="BX27061" s="2"/>
    </row>
    <row r="27062" spans="76:76">
      <c r="BX27062" s="2"/>
    </row>
    <row r="27063" spans="76:76">
      <c r="BX27063" s="2"/>
    </row>
    <row r="27064" spans="76:76">
      <c r="BX27064" s="2"/>
    </row>
    <row r="27065" spans="76:76">
      <c r="BX27065" s="2"/>
    </row>
    <row r="27066" spans="76:76">
      <c r="BX27066" s="2"/>
    </row>
    <row r="27067" spans="76:76">
      <c r="BX27067" s="2"/>
    </row>
    <row r="27068" spans="76:76">
      <c r="BX27068" s="2"/>
    </row>
    <row r="27069" spans="76:76">
      <c r="BX27069" s="2"/>
    </row>
    <row r="27070" spans="76:76">
      <c r="BX27070" s="2"/>
    </row>
    <row r="27071" spans="76:76">
      <c r="BX27071" s="2"/>
    </row>
    <row r="27072" spans="76:76">
      <c r="BX27072" s="2"/>
    </row>
    <row r="27073" spans="76:76">
      <c r="BX27073" s="2"/>
    </row>
    <row r="27074" spans="76:76">
      <c r="BX27074" s="2"/>
    </row>
    <row r="27075" spans="76:76">
      <c r="BX27075" s="2"/>
    </row>
    <row r="27076" spans="76:76">
      <c r="BX27076" s="2"/>
    </row>
    <row r="27077" spans="76:76">
      <c r="BX27077" s="2"/>
    </row>
    <row r="27078" spans="76:76">
      <c r="BX27078" s="2"/>
    </row>
    <row r="27079" spans="76:76">
      <c r="BX27079" s="2"/>
    </row>
    <row r="27080" spans="76:76">
      <c r="BX27080" s="2"/>
    </row>
    <row r="27081" spans="76:76">
      <c r="BX27081" s="2"/>
    </row>
    <row r="27082" spans="76:76">
      <c r="BX27082" s="2"/>
    </row>
    <row r="27083" spans="76:76">
      <c r="BX27083" s="2"/>
    </row>
    <row r="27084" spans="76:76">
      <c r="BX27084" s="2"/>
    </row>
    <row r="27085" spans="76:76">
      <c r="BX27085" s="2"/>
    </row>
    <row r="27086" spans="76:76">
      <c r="BX27086" s="2"/>
    </row>
    <row r="27087" spans="76:76">
      <c r="BX27087" s="2"/>
    </row>
    <row r="27088" spans="76:76">
      <c r="BX27088" s="2"/>
    </row>
    <row r="27089" spans="76:76">
      <c r="BX27089" s="2"/>
    </row>
    <row r="27090" spans="76:76">
      <c r="BX27090" s="2"/>
    </row>
    <row r="27091" spans="76:76">
      <c r="BX27091" s="2"/>
    </row>
    <row r="27092" spans="76:76">
      <c r="BX27092" s="2"/>
    </row>
    <row r="27093" spans="76:76">
      <c r="BX27093" s="2"/>
    </row>
    <row r="27094" spans="76:76">
      <c r="BX27094" s="2"/>
    </row>
    <row r="27095" spans="76:76">
      <c r="BX27095" s="2"/>
    </row>
    <row r="27096" spans="76:76">
      <c r="BX27096" s="2"/>
    </row>
    <row r="27097" spans="76:76">
      <c r="BX27097" s="2"/>
    </row>
    <row r="27098" spans="76:76">
      <c r="BX27098" s="2"/>
    </row>
    <row r="27099" spans="76:76">
      <c r="BX27099" s="2"/>
    </row>
    <row r="27100" spans="76:76">
      <c r="BX27100" s="2"/>
    </row>
    <row r="27101" spans="76:76">
      <c r="BX27101" s="2"/>
    </row>
    <row r="27102" spans="76:76">
      <c r="BX27102" s="2"/>
    </row>
    <row r="27103" spans="76:76">
      <c r="BX27103" s="2"/>
    </row>
    <row r="27104" spans="76:76">
      <c r="BX27104" s="2"/>
    </row>
    <row r="27105" spans="76:76">
      <c r="BX27105" s="2"/>
    </row>
    <row r="27106" spans="76:76">
      <c r="BX27106" s="2"/>
    </row>
    <row r="27107" spans="76:76">
      <c r="BX27107" s="2"/>
    </row>
    <row r="27108" spans="76:76">
      <c r="BX27108" s="2"/>
    </row>
    <row r="27109" spans="76:76">
      <c r="BX27109" s="2"/>
    </row>
    <row r="27110" spans="76:76">
      <c r="BX27110" s="2"/>
    </row>
    <row r="27111" spans="76:76">
      <c r="BX27111" s="2"/>
    </row>
    <row r="27112" spans="76:76">
      <c r="BX27112" s="2"/>
    </row>
    <row r="27113" spans="76:76">
      <c r="BX27113" s="2"/>
    </row>
    <row r="27114" spans="76:76">
      <c r="BX27114" s="2"/>
    </row>
    <row r="27115" spans="76:76">
      <c r="BX27115" s="2"/>
    </row>
    <row r="27116" spans="76:76">
      <c r="BX27116" s="2"/>
    </row>
    <row r="27117" spans="76:76">
      <c r="BX27117" s="2"/>
    </row>
    <row r="27118" spans="76:76">
      <c r="BX27118" s="2"/>
    </row>
    <row r="27119" spans="76:76">
      <c r="BX27119" s="2"/>
    </row>
    <row r="27120" spans="76:76">
      <c r="BX27120" s="2"/>
    </row>
    <row r="27121" spans="76:76">
      <c r="BX27121" s="2"/>
    </row>
    <row r="27122" spans="76:76">
      <c r="BX27122" s="2"/>
    </row>
    <row r="27123" spans="76:76">
      <c r="BX27123" s="2"/>
    </row>
    <row r="27124" spans="76:76">
      <c r="BX27124" s="2"/>
    </row>
    <row r="27125" spans="76:76">
      <c r="BX27125" s="2"/>
    </row>
    <row r="27126" spans="76:76">
      <c r="BX27126" s="2"/>
    </row>
    <row r="27127" spans="76:76">
      <c r="BX27127" s="2"/>
    </row>
    <row r="27128" spans="76:76">
      <c r="BX27128" s="2"/>
    </row>
    <row r="27129" spans="76:76">
      <c r="BX27129" s="2"/>
    </row>
    <row r="27130" spans="76:76">
      <c r="BX27130" s="2"/>
    </row>
    <row r="27131" spans="76:76">
      <c r="BX27131" s="2"/>
    </row>
    <row r="27132" spans="76:76">
      <c r="BX27132" s="2"/>
    </row>
    <row r="27133" spans="76:76">
      <c r="BX27133" s="2"/>
    </row>
    <row r="27134" spans="76:76">
      <c r="BX27134" s="2"/>
    </row>
    <row r="27135" spans="76:76">
      <c r="BX27135" s="2"/>
    </row>
    <row r="27136" spans="76:76">
      <c r="BX27136" s="2"/>
    </row>
    <row r="27137" spans="76:76">
      <c r="BX27137" s="2"/>
    </row>
    <row r="27138" spans="76:76">
      <c r="BX27138" s="2"/>
    </row>
    <row r="27139" spans="76:76">
      <c r="BX27139" s="2"/>
    </row>
    <row r="27140" spans="76:76">
      <c r="BX27140" s="2"/>
    </row>
    <row r="27141" spans="76:76">
      <c r="BX27141" s="2"/>
    </row>
    <row r="27142" spans="76:76">
      <c r="BX27142" s="2"/>
    </row>
    <row r="27143" spans="76:76">
      <c r="BX27143" s="2"/>
    </row>
    <row r="27144" spans="76:76">
      <c r="BX27144" s="2"/>
    </row>
    <row r="27145" spans="76:76">
      <c r="BX27145" s="2"/>
    </row>
    <row r="27146" spans="76:76">
      <c r="BX27146" s="2"/>
    </row>
    <row r="27147" spans="76:76">
      <c r="BX27147" s="2"/>
    </row>
    <row r="27148" spans="76:76">
      <c r="BX27148" s="2"/>
    </row>
    <row r="27149" spans="76:76">
      <c r="BX27149" s="2"/>
    </row>
    <row r="27150" spans="76:76">
      <c r="BX27150" s="2"/>
    </row>
    <row r="27151" spans="76:76">
      <c r="BX27151" s="2"/>
    </row>
    <row r="27152" spans="76:76">
      <c r="BX27152" s="2"/>
    </row>
    <row r="27153" spans="76:76">
      <c r="BX27153" s="2"/>
    </row>
    <row r="27154" spans="76:76">
      <c r="BX27154" s="2"/>
    </row>
    <row r="27155" spans="76:76">
      <c r="BX27155" s="2"/>
    </row>
    <row r="27156" spans="76:76">
      <c r="BX27156" s="2"/>
    </row>
    <row r="27157" spans="76:76">
      <c r="BX27157" s="2"/>
    </row>
    <row r="27158" spans="76:76">
      <c r="BX27158" s="2"/>
    </row>
    <row r="27159" spans="76:76">
      <c r="BX27159" s="2"/>
    </row>
    <row r="27160" spans="76:76">
      <c r="BX27160" s="2"/>
    </row>
    <row r="27161" spans="76:76">
      <c r="BX27161" s="2"/>
    </row>
    <row r="27162" spans="76:76">
      <c r="BX27162" s="2"/>
    </row>
    <row r="27163" spans="76:76">
      <c r="BX27163" s="2"/>
    </row>
    <row r="27164" spans="76:76">
      <c r="BX27164" s="2"/>
    </row>
    <row r="27165" spans="76:76">
      <c r="BX27165" s="2"/>
    </row>
    <row r="27166" spans="76:76">
      <c r="BX27166" s="2"/>
    </row>
    <row r="27167" spans="76:76">
      <c r="BX27167" s="2"/>
    </row>
    <row r="27168" spans="76:76">
      <c r="BX27168" s="2"/>
    </row>
    <row r="27169" spans="76:76">
      <c r="BX27169" s="2"/>
    </row>
    <row r="27170" spans="76:76">
      <c r="BX27170" s="2"/>
    </row>
    <row r="27171" spans="76:76">
      <c r="BX27171" s="2"/>
    </row>
    <row r="27172" spans="76:76">
      <c r="BX27172" s="2"/>
    </row>
    <row r="27173" spans="76:76">
      <c r="BX27173" s="2"/>
    </row>
    <row r="27174" spans="76:76">
      <c r="BX27174" s="2"/>
    </row>
    <row r="27175" spans="76:76">
      <c r="BX27175" s="2"/>
    </row>
    <row r="27176" spans="76:76">
      <c r="BX27176" s="2"/>
    </row>
    <row r="27177" spans="76:76">
      <c r="BX27177" s="2"/>
    </row>
    <row r="27178" spans="76:76">
      <c r="BX27178" s="2"/>
    </row>
    <row r="27179" spans="76:76">
      <c r="BX27179" s="2"/>
    </row>
    <row r="27180" spans="76:76">
      <c r="BX27180" s="2"/>
    </row>
    <row r="27181" spans="76:76">
      <c r="BX27181" s="2"/>
    </row>
    <row r="27182" spans="76:76">
      <c r="BX27182" s="2"/>
    </row>
    <row r="27183" spans="76:76">
      <c r="BX27183" s="2"/>
    </row>
    <row r="27184" spans="76:76">
      <c r="BX27184" s="2"/>
    </row>
    <row r="27185" spans="76:76">
      <c r="BX27185" s="2"/>
    </row>
    <row r="27186" spans="76:76">
      <c r="BX27186" s="2"/>
    </row>
    <row r="27187" spans="76:76">
      <c r="BX27187" s="2"/>
    </row>
    <row r="27188" spans="76:76">
      <c r="BX27188" s="2"/>
    </row>
    <row r="27189" spans="76:76">
      <c r="BX27189" s="2"/>
    </row>
    <row r="27190" spans="76:76">
      <c r="BX27190" s="2"/>
    </row>
    <row r="27191" spans="76:76">
      <c r="BX27191" s="2"/>
    </row>
    <row r="27192" spans="76:76">
      <c r="BX27192" s="2"/>
    </row>
    <row r="27193" spans="76:76">
      <c r="BX27193" s="2"/>
    </row>
    <row r="27194" spans="76:76">
      <c r="BX27194" s="2"/>
    </row>
    <row r="27195" spans="76:76">
      <c r="BX27195" s="2"/>
    </row>
    <row r="27196" spans="76:76">
      <c r="BX27196" s="2"/>
    </row>
    <row r="27197" spans="76:76">
      <c r="BX27197" s="2"/>
    </row>
    <row r="27198" spans="76:76">
      <c r="BX27198" s="2"/>
    </row>
    <row r="27199" spans="76:76">
      <c r="BX27199" s="2"/>
    </row>
    <row r="27200" spans="76:76">
      <c r="BX27200" s="2"/>
    </row>
    <row r="27201" spans="76:76">
      <c r="BX27201" s="2"/>
    </row>
    <row r="27202" spans="76:76">
      <c r="BX27202" s="2"/>
    </row>
    <row r="27203" spans="76:76">
      <c r="BX27203" s="2"/>
    </row>
    <row r="27204" spans="76:76">
      <c r="BX27204" s="2"/>
    </row>
    <row r="27205" spans="76:76">
      <c r="BX27205" s="2"/>
    </row>
    <row r="27206" spans="76:76">
      <c r="BX27206" s="2"/>
    </row>
    <row r="27207" spans="76:76">
      <c r="BX27207" s="2"/>
    </row>
    <row r="27208" spans="76:76">
      <c r="BX27208" s="2"/>
    </row>
    <row r="27209" spans="76:76">
      <c r="BX27209" s="2"/>
    </row>
    <row r="27210" spans="76:76">
      <c r="BX27210" s="2"/>
    </row>
    <row r="27211" spans="76:76">
      <c r="BX27211" s="2"/>
    </row>
    <row r="27212" spans="76:76">
      <c r="BX27212" s="2"/>
    </row>
    <row r="27213" spans="76:76">
      <c r="BX27213" s="2"/>
    </row>
    <row r="27214" spans="76:76">
      <c r="BX27214" s="2"/>
    </row>
    <row r="27215" spans="76:76">
      <c r="BX27215" s="2"/>
    </row>
    <row r="27216" spans="76:76">
      <c r="BX27216" s="2"/>
    </row>
    <row r="27217" spans="76:76">
      <c r="BX27217" s="2"/>
    </row>
    <row r="27218" spans="76:76">
      <c r="BX27218" s="2"/>
    </row>
    <row r="27219" spans="76:76">
      <c r="BX27219" s="2"/>
    </row>
    <row r="27220" spans="76:76">
      <c r="BX27220" s="2"/>
    </row>
    <row r="27221" spans="76:76">
      <c r="BX27221" s="2"/>
    </row>
    <row r="27222" spans="76:76">
      <c r="BX27222" s="2"/>
    </row>
    <row r="27223" spans="76:76">
      <c r="BX27223" s="2"/>
    </row>
    <row r="27224" spans="76:76">
      <c r="BX27224" s="2"/>
    </row>
    <row r="27225" spans="76:76">
      <c r="BX27225" s="2"/>
    </row>
    <row r="27226" spans="76:76">
      <c r="BX27226" s="2"/>
    </row>
    <row r="27227" spans="76:76">
      <c r="BX27227" s="2"/>
    </row>
    <row r="27228" spans="76:76">
      <c r="BX27228" s="2"/>
    </row>
    <row r="27229" spans="76:76">
      <c r="BX27229" s="2"/>
    </row>
    <row r="27230" spans="76:76">
      <c r="BX27230" s="2"/>
    </row>
    <row r="27231" spans="76:76">
      <c r="BX27231" s="2"/>
    </row>
    <row r="27232" spans="76:76">
      <c r="BX27232" s="2"/>
    </row>
    <row r="27233" spans="76:76">
      <c r="BX27233" s="2"/>
    </row>
    <row r="27234" spans="76:76">
      <c r="BX27234" s="2"/>
    </row>
    <row r="27235" spans="76:76">
      <c r="BX27235" s="2"/>
    </row>
    <row r="27236" spans="76:76">
      <c r="BX27236" s="2"/>
    </row>
    <row r="27237" spans="76:76">
      <c r="BX27237" s="2"/>
    </row>
    <row r="27238" spans="76:76">
      <c r="BX27238" s="2"/>
    </row>
    <row r="27239" spans="76:76">
      <c r="BX27239" s="2"/>
    </row>
    <row r="27240" spans="76:76">
      <c r="BX27240" s="2"/>
    </row>
    <row r="27241" spans="76:76">
      <c r="BX27241" s="2"/>
    </row>
    <row r="27242" spans="76:76">
      <c r="BX27242" s="2"/>
    </row>
    <row r="27243" spans="76:76">
      <c r="BX27243" s="2"/>
    </row>
    <row r="27244" spans="76:76">
      <c r="BX27244" s="2"/>
    </row>
    <row r="27245" spans="76:76">
      <c r="BX27245" s="2"/>
    </row>
    <row r="27246" spans="76:76">
      <c r="BX27246" s="2"/>
    </row>
    <row r="27247" spans="76:76">
      <c r="BX27247" s="2"/>
    </row>
    <row r="27248" spans="76:76">
      <c r="BX27248" s="2"/>
    </row>
    <row r="27249" spans="76:76">
      <c r="BX27249" s="2"/>
    </row>
    <row r="27250" spans="76:76">
      <c r="BX27250" s="2"/>
    </row>
    <row r="27251" spans="76:76">
      <c r="BX27251" s="2"/>
    </row>
    <row r="27252" spans="76:76">
      <c r="BX27252" s="2"/>
    </row>
    <row r="27253" spans="76:76">
      <c r="BX27253" s="2"/>
    </row>
    <row r="27254" spans="76:76">
      <c r="BX27254" s="2"/>
    </row>
    <row r="27255" spans="76:76">
      <c r="BX27255" s="2"/>
    </row>
    <row r="27256" spans="76:76">
      <c r="BX27256" s="2"/>
    </row>
    <row r="27257" spans="76:76">
      <c r="BX27257" s="2"/>
    </row>
    <row r="27258" spans="76:76">
      <c r="BX27258" s="2"/>
    </row>
    <row r="27259" spans="76:76">
      <c r="BX27259" s="2"/>
    </row>
    <row r="27260" spans="76:76">
      <c r="BX27260" s="2"/>
    </row>
    <row r="27261" spans="76:76">
      <c r="BX27261" s="2"/>
    </row>
    <row r="27262" spans="76:76">
      <c r="BX27262" s="2"/>
    </row>
    <row r="27263" spans="76:76">
      <c r="BX27263" s="2"/>
    </row>
    <row r="27264" spans="76:76">
      <c r="BX27264" s="2"/>
    </row>
    <row r="27265" spans="76:76">
      <c r="BX27265" s="2"/>
    </row>
    <row r="27266" spans="76:76">
      <c r="BX27266" s="2"/>
    </row>
    <row r="27267" spans="76:76">
      <c r="BX27267" s="2"/>
    </row>
    <row r="27268" spans="76:76">
      <c r="BX27268" s="2"/>
    </row>
    <row r="27269" spans="76:76">
      <c r="BX27269" s="2"/>
    </row>
    <row r="27270" spans="76:76">
      <c r="BX27270" s="2"/>
    </row>
    <row r="27271" spans="76:76">
      <c r="BX27271" s="2"/>
    </row>
    <row r="27272" spans="76:76">
      <c r="BX27272" s="2"/>
    </row>
    <row r="27273" spans="76:76">
      <c r="BX27273" s="2"/>
    </row>
    <row r="27274" spans="76:76">
      <c r="BX27274" s="2"/>
    </row>
    <row r="27275" spans="76:76">
      <c r="BX27275" s="2"/>
    </row>
    <row r="27276" spans="76:76">
      <c r="BX27276" s="2"/>
    </row>
    <row r="27277" spans="76:76">
      <c r="BX27277" s="2"/>
    </row>
    <row r="27278" spans="76:76">
      <c r="BX27278" s="2"/>
    </row>
    <row r="27279" spans="76:76">
      <c r="BX27279" s="2"/>
    </row>
    <row r="27280" spans="76:76">
      <c r="BX27280" s="2"/>
    </row>
    <row r="27281" spans="76:76">
      <c r="BX27281" s="2"/>
    </row>
    <row r="27282" spans="76:76">
      <c r="BX27282" s="2"/>
    </row>
    <row r="27283" spans="76:76">
      <c r="BX27283" s="2"/>
    </row>
    <row r="27284" spans="76:76">
      <c r="BX27284" s="2"/>
    </row>
    <row r="27285" spans="76:76">
      <c r="BX27285" s="2"/>
    </row>
    <row r="27286" spans="76:76">
      <c r="BX27286" s="2"/>
    </row>
    <row r="27287" spans="76:76">
      <c r="BX27287" s="2"/>
    </row>
    <row r="27288" spans="76:76">
      <c r="BX27288" s="2"/>
    </row>
    <row r="27289" spans="76:76">
      <c r="BX27289" s="2"/>
    </row>
    <row r="27290" spans="76:76">
      <c r="BX27290" s="2"/>
    </row>
    <row r="27291" spans="76:76">
      <c r="BX27291" s="2"/>
    </row>
    <row r="27292" spans="76:76">
      <c r="BX27292" s="2"/>
    </row>
    <row r="27293" spans="76:76">
      <c r="BX27293" s="2"/>
    </row>
    <row r="27294" spans="76:76">
      <c r="BX27294" s="2"/>
    </row>
    <row r="27295" spans="76:76">
      <c r="BX27295" s="2"/>
    </row>
    <row r="27296" spans="76:76">
      <c r="BX27296" s="2"/>
    </row>
    <row r="27297" spans="76:76">
      <c r="BX27297" s="2"/>
    </row>
    <row r="27298" spans="76:76">
      <c r="BX27298" s="2"/>
    </row>
    <row r="27299" spans="76:76">
      <c r="BX27299" s="2"/>
    </row>
    <row r="27300" spans="76:76">
      <c r="BX27300" s="2"/>
    </row>
    <row r="27301" spans="76:76">
      <c r="BX27301" s="2"/>
    </row>
    <row r="27302" spans="76:76">
      <c r="BX27302" s="2"/>
    </row>
    <row r="27303" spans="76:76">
      <c r="BX27303" s="2"/>
    </row>
    <row r="27304" spans="76:76">
      <c r="BX27304" s="2"/>
    </row>
    <row r="27305" spans="76:76">
      <c r="BX27305" s="2"/>
    </row>
    <row r="27306" spans="76:76">
      <c r="BX27306" s="2"/>
    </row>
    <row r="27307" spans="76:76">
      <c r="BX27307" s="2"/>
    </row>
    <row r="27308" spans="76:76">
      <c r="BX27308" s="2"/>
    </row>
    <row r="27309" spans="76:76">
      <c r="BX27309" s="2"/>
    </row>
    <row r="27310" spans="76:76">
      <c r="BX27310" s="2"/>
    </row>
    <row r="27311" spans="76:76">
      <c r="BX27311" s="2"/>
    </row>
    <row r="27312" spans="76:76">
      <c r="BX27312" s="2"/>
    </row>
    <row r="27313" spans="76:76">
      <c r="BX27313" s="2"/>
    </row>
    <row r="27314" spans="76:76">
      <c r="BX27314" s="2"/>
    </row>
    <row r="27315" spans="76:76">
      <c r="BX27315" s="2"/>
    </row>
    <row r="27316" spans="76:76">
      <c r="BX27316" s="2"/>
    </row>
    <row r="27317" spans="76:76">
      <c r="BX27317" s="2"/>
    </row>
    <row r="27318" spans="76:76">
      <c r="BX27318" s="2"/>
    </row>
    <row r="27319" spans="76:76">
      <c r="BX27319" s="2"/>
    </row>
    <row r="27320" spans="76:76">
      <c r="BX27320" s="2"/>
    </row>
    <row r="27321" spans="76:76">
      <c r="BX27321" s="2"/>
    </row>
    <row r="27322" spans="76:76">
      <c r="BX27322" s="2"/>
    </row>
    <row r="27323" spans="76:76">
      <c r="BX27323" s="2"/>
    </row>
    <row r="27324" spans="76:76">
      <c r="BX27324" s="2"/>
    </row>
    <row r="27325" spans="76:76">
      <c r="BX27325" s="2"/>
    </row>
    <row r="27326" spans="76:76">
      <c r="BX27326" s="2"/>
    </row>
    <row r="27327" spans="76:76">
      <c r="BX27327" s="2"/>
    </row>
    <row r="27328" spans="76:76">
      <c r="BX27328" s="2"/>
    </row>
    <row r="27329" spans="76:76">
      <c r="BX27329" s="2"/>
    </row>
    <row r="27330" spans="76:76">
      <c r="BX27330" s="2"/>
    </row>
    <row r="27331" spans="76:76">
      <c r="BX27331" s="2"/>
    </row>
    <row r="27332" spans="76:76">
      <c r="BX27332" s="2"/>
    </row>
    <row r="27333" spans="76:76">
      <c r="BX27333" s="2"/>
    </row>
    <row r="27334" spans="76:76">
      <c r="BX27334" s="2"/>
    </row>
    <row r="27335" spans="76:76">
      <c r="BX27335" s="2"/>
    </row>
    <row r="27336" spans="76:76">
      <c r="BX27336" s="2"/>
    </row>
    <row r="27337" spans="76:76">
      <c r="BX27337" s="2"/>
    </row>
    <row r="27338" spans="76:76">
      <c r="BX27338" s="2"/>
    </row>
    <row r="27339" spans="76:76">
      <c r="BX27339" s="2"/>
    </row>
    <row r="27340" spans="76:76">
      <c r="BX27340" s="2"/>
    </row>
    <row r="27341" spans="76:76">
      <c r="BX27341" s="2"/>
    </row>
    <row r="27342" spans="76:76">
      <c r="BX27342" s="2"/>
    </row>
    <row r="27343" spans="76:76">
      <c r="BX27343" s="2"/>
    </row>
    <row r="27344" spans="76:76">
      <c r="BX27344" s="2"/>
    </row>
    <row r="27345" spans="76:76">
      <c r="BX27345" s="2"/>
    </row>
    <row r="27346" spans="76:76">
      <c r="BX27346" s="2"/>
    </row>
    <row r="27347" spans="76:76">
      <c r="BX27347" s="2"/>
    </row>
    <row r="27348" spans="76:76">
      <c r="BX27348" s="2"/>
    </row>
    <row r="27349" spans="76:76">
      <c r="BX27349" s="2"/>
    </row>
    <row r="27350" spans="76:76">
      <c r="BX27350" s="2"/>
    </row>
    <row r="27351" spans="76:76">
      <c r="BX27351" s="2"/>
    </row>
    <row r="27352" spans="76:76">
      <c r="BX27352" s="2"/>
    </row>
    <row r="27353" spans="76:76">
      <c r="BX27353" s="2"/>
    </row>
    <row r="27354" spans="76:76">
      <c r="BX27354" s="2"/>
    </row>
    <row r="27355" spans="76:76">
      <c r="BX27355" s="2"/>
    </row>
    <row r="27356" spans="76:76">
      <c r="BX27356" s="2"/>
    </row>
    <row r="27357" spans="76:76">
      <c r="BX27357" s="2"/>
    </row>
    <row r="27358" spans="76:76">
      <c r="BX27358" s="2"/>
    </row>
    <row r="27359" spans="76:76">
      <c r="BX27359" s="2"/>
    </row>
    <row r="27360" spans="76:76">
      <c r="BX27360" s="2"/>
    </row>
    <row r="27361" spans="76:76">
      <c r="BX27361" s="2"/>
    </row>
    <row r="27362" spans="76:76">
      <c r="BX27362" s="2"/>
    </row>
    <row r="27363" spans="76:76">
      <c r="BX27363" s="2"/>
    </row>
    <row r="27364" spans="76:76">
      <c r="BX27364" s="2"/>
    </row>
    <row r="27365" spans="76:76">
      <c r="BX27365" s="2"/>
    </row>
    <row r="27366" spans="76:76">
      <c r="BX27366" s="2"/>
    </row>
    <row r="27367" spans="76:76">
      <c r="BX27367" s="2"/>
    </row>
    <row r="27368" spans="76:76">
      <c r="BX27368" s="2"/>
    </row>
    <row r="27369" spans="76:76">
      <c r="BX27369" s="2"/>
    </row>
    <row r="27370" spans="76:76">
      <c r="BX27370" s="2"/>
    </row>
    <row r="27371" spans="76:76">
      <c r="BX27371" s="2"/>
    </row>
    <row r="27372" spans="76:76">
      <c r="BX27372" s="2"/>
    </row>
    <row r="27373" spans="76:76">
      <c r="BX27373" s="2"/>
    </row>
    <row r="27374" spans="76:76">
      <c r="BX27374" s="2"/>
    </row>
    <row r="27375" spans="76:76">
      <c r="BX27375" s="2"/>
    </row>
    <row r="27376" spans="76:76">
      <c r="BX27376" s="2"/>
    </row>
    <row r="27377" spans="76:76">
      <c r="BX27377" s="2"/>
    </row>
    <row r="27378" spans="76:76">
      <c r="BX27378" s="2"/>
    </row>
    <row r="27379" spans="76:76">
      <c r="BX27379" s="2"/>
    </row>
    <row r="27380" spans="76:76">
      <c r="BX27380" s="2"/>
    </row>
    <row r="27381" spans="76:76">
      <c r="BX27381" s="2"/>
    </row>
    <row r="27382" spans="76:76">
      <c r="BX27382" s="2"/>
    </row>
    <row r="27383" spans="76:76">
      <c r="BX27383" s="2"/>
    </row>
    <row r="27384" spans="76:76">
      <c r="BX27384" s="2"/>
    </row>
    <row r="27385" spans="76:76">
      <c r="BX27385" s="2"/>
    </row>
    <row r="27386" spans="76:76">
      <c r="BX27386" s="2"/>
    </row>
    <row r="27387" spans="76:76">
      <c r="BX27387" s="2"/>
    </row>
    <row r="27388" spans="76:76">
      <c r="BX27388" s="2"/>
    </row>
    <row r="27389" spans="76:76">
      <c r="BX27389" s="2"/>
    </row>
    <row r="27390" spans="76:76">
      <c r="BX27390" s="2"/>
    </row>
    <row r="27391" spans="76:76">
      <c r="BX27391" s="2"/>
    </row>
    <row r="27392" spans="76:76">
      <c r="BX27392" s="2"/>
    </row>
    <row r="27393" spans="76:76">
      <c r="BX27393" s="2"/>
    </row>
    <row r="27394" spans="76:76">
      <c r="BX27394" s="2"/>
    </row>
    <row r="27395" spans="76:76">
      <c r="BX27395" s="2"/>
    </row>
    <row r="27396" spans="76:76">
      <c r="BX27396" s="2"/>
    </row>
    <row r="27397" spans="76:76">
      <c r="BX27397" s="2"/>
    </row>
    <row r="27398" spans="76:76">
      <c r="BX27398" s="2"/>
    </row>
    <row r="27399" spans="76:76">
      <c r="BX27399" s="2"/>
    </row>
    <row r="27400" spans="76:76">
      <c r="BX27400" s="2"/>
    </row>
    <row r="27401" spans="76:76">
      <c r="BX27401" s="2"/>
    </row>
    <row r="27402" spans="76:76">
      <c r="BX27402" s="2"/>
    </row>
    <row r="27403" spans="76:76">
      <c r="BX27403" s="2"/>
    </row>
    <row r="27404" spans="76:76">
      <c r="BX27404" s="2"/>
    </row>
    <row r="27405" spans="76:76">
      <c r="BX27405" s="2"/>
    </row>
    <row r="27406" spans="76:76">
      <c r="BX27406" s="2"/>
    </row>
    <row r="27407" spans="76:76">
      <c r="BX27407" s="2"/>
    </row>
    <row r="27408" spans="76:76">
      <c r="BX27408" s="2"/>
    </row>
    <row r="27409" spans="76:76">
      <c r="BX27409" s="2"/>
    </row>
    <row r="27410" spans="76:76">
      <c r="BX27410" s="2"/>
    </row>
    <row r="27411" spans="76:76">
      <c r="BX27411" s="2"/>
    </row>
    <row r="27412" spans="76:76">
      <c r="BX27412" s="2"/>
    </row>
    <row r="27413" spans="76:76">
      <c r="BX27413" s="2"/>
    </row>
    <row r="27414" spans="76:76">
      <c r="BX27414" s="2"/>
    </row>
    <row r="27415" spans="76:76">
      <c r="BX27415" s="2"/>
    </row>
    <row r="27416" spans="76:76">
      <c r="BX27416" s="2"/>
    </row>
    <row r="27417" spans="76:76">
      <c r="BX27417" s="2"/>
    </row>
    <row r="27418" spans="76:76">
      <c r="BX27418" s="2"/>
    </row>
    <row r="27419" spans="76:76">
      <c r="BX27419" s="2"/>
    </row>
    <row r="27420" spans="76:76">
      <c r="BX27420" s="2"/>
    </row>
    <row r="27421" spans="76:76">
      <c r="BX27421" s="2"/>
    </row>
    <row r="27422" spans="76:76">
      <c r="BX27422" s="2"/>
    </row>
    <row r="27423" spans="76:76">
      <c r="BX27423" s="2"/>
    </row>
    <row r="27424" spans="76:76">
      <c r="BX27424" s="2"/>
    </row>
    <row r="27425" spans="76:76">
      <c r="BX27425" s="2"/>
    </row>
    <row r="27426" spans="76:76">
      <c r="BX27426" s="2"/>
    </row>
    <row r="27427" spans="76:76">
      <c r="BX27427" s="2"/>
    </row>
    <row r="27428" spans="76:76">
      <c r="BX27428" s="2"/>
    </row>
    <row r="27429" spans="76:76">
      <c r="BX27429" s="2"/>
    </row>
    <row r="27430" spans="76:76">
      <c r="BX27430" s="2"/>
    </row>
    <row r="27431" spans="76:76">
      <c r="BX27431" s="2"/>
    </row>
    <row r="27432" spans="76:76">
      <c r="BX27432" s="2"/>
    </row>
    <row r="27433" spans="76:76">
      <c r="BX27433" s="2"/>
    </row>
    <row r="27434" spans="76:76">
      <c r="BX27434" s="2"/>
    </row>
    <row r="27435" spans="76:76">
      <c r="BX27435" s="2"/>
    </row>
    <row r="27436" spans="76:76">
      <c r="BX27436" s="2"/>
    </row>
    <row r="27437" spans="76:76">
      <c r="BX27437" s="2"/>
    </row>
    <row r="27438" spans="76:76">
      <c r="BX27438" s="2"/>
    </row>
    <row r="27439" spans="76:76">
      <c r="BX27439" s="2"/>
    </row>
    <row r="27440" spans="76:76">
      <c r="BX27440" s="2"/>
    </row>
    <row r="27441" spans="76:76">
      <c r="BX27441" s="2"/>
    </row>
    <row r="27442" spans="76:76">
      <c r="BX27442" s="2"/>
    </row>
    <row r="27443" spans="76:76">
      <c r="BX27443" s="2"/>
    </row>
    <row r="27444" spans="76:76">
      <c r="BX27444" s="2"/>
    </row>
    <row r="27445" spans="76:76">
      <c r="BX27445" s="2"/>
    </row>
    <row r="27446" spans="76:76">
      <c r="BX27446" s="2"/>
    </row>
    <row r="27447" spans="76:76">
      <c r="BX27447" s="2"/>
    </row>
    <row r="27448" spans="76:76">
      <c r="BX27448" s="2"/>
    </row>
    <row r="27449" spans="76:76">
      <c r="BX27449" s="2"/>
    </row>
    <row r="27450" spans="76:76">
      <c r="BX27450" s="2"/>
    </row>
    <row r="27451" spans="76:76">
      <c r="BX27451" s="2"/>
    </row>
    <row r="27452" spans="76:76">
      <c r="BX27452" s="2"/>
    </row>
    <row r="27453" spans="76:76">
      <c r="BX27453" s="2"/>
    </row>
    <row r="27454" spans="76:76">
      <c r="BX27454" s="2"/>
    </row>
    <row r="27455" spans="76:76">
      <c r="BX27455" s="2"/>
    </row>
    <row r="27456" spans="76:76">
      <c r="BX27456" s="2"/>
    </row>
    <row r="27457" spans="76:76">
      <c r="BX27457" s="2"/>
    </row>
    <row r="27458" spans="76:76">
      <c r="BX27458" s="2"/>
    </row>
    <row r="27459" spans="76:76">
      <c r="BX27459" s="2"/>
    </row>
    <row r="27460" spans="76:76">
      <c r="BX27460" s="2"/>
    </row>
    <row r="27461" spans="76:76">
      <c r="BX27461" s="2"/>
    </row>
    <row r="27462" spans="76:76">
      <c r="BX27462" s="2"/>
    </row>
    <row r="27463" spans="76:76">
      <c r="BX27463" s="2"/>
    </row>
    <row r="27464" spans="76:76">
      <c r="BX27464" s="2"/>
    </row>
    <row r="27465" spans="76:76">
      <c r="BX27465" s="2"/>
    </row>
    <row r="27466" spans="76:76">
      <c r="BX27466" s="2"/>
    </row>
    <row r="27467" spans="76:76">
      <c r="BX27467" s="2"/>
    </row>
    <row r="27468" spans="76:76">
      <c r="BX27468" s="2"/>
    </row>
    <row r="27469" spans="76:76">
      <c r="BX27469" s="2"/>
    </row>
    <row r="27470" spans="76:76">
      <c r="BX27470" s="2"/>
    </row>
    <row r="27471" spans="76:76">
      <c r="BX27471" s="2"/>
    </row>
    <row r="27472" spans="76:76">
      <c r="BX27472" s="2"/>
    </row>
    <row r="27473" spans="76:76">
      <c r="BX27473" s="2"/>
    </row>
    <row r="27474" spans="76:76">
      <c r="BX27474" s="2"/>
    </row>
    <row r="27475" spans="76:76">
      <c r="BX27475" s="2"/>
    </row>
    <row r="27476" spans="76:76">
      <c r="BX27476" s="2"/>
    </row>
    <row r="27477" spans="76:76">
      <c r="BX27477" s="2"/>
    </row>
    <row r="27478" spans="76:76">
      <c r="BX27478" s="2"/>
    </row>
    <row r="27479" spans="76:76">
      <c r="BX27479" s="2"/>
    </row>
    <row r="27480" spans="76:76">
      <c r="BX27480" s="2"/>
    </row>
    <row r="27481" spans="76:76">
      <c r="BX27481" s="2"/>
    </row>
    <row r="27482" spans="76:76">
      <c r="BX27482" s="2"/>
    </row>
    <row r="27483" spans="76:76">
      <c r="BX27483" s="2"/>
    </row>
    <row r="27484" spans="76:76">
      <c r="BX27484" s="2"/>
    </row>
    <row r="27485" spans="76:76">
      <c r="BX27485" s="2"/>
    </row>
    <row r="27486" spans="76:76">
      <c r="BX27486" s="2"/>
    </row>
    <row r="27487" spans="76:76">
      <c r="BX27487" s="2"/>
    </row>
    <row r="27488" spans="76:76">
      <c r="BX27488" s="2"/>
    </row>
    <row r="27489" spans="76:76">
      <c r="BX27489" s="2"/>
    </row>
    <row r="27490" spans="76:76">
      <c r="BX27490" s="2"/>
    </row>
    <row r="27491" spans="76:76">
      <c r="BX27491" s="2"/>
    </row>
    <row r="27492" spans="76:76">
      <c r="BX27492" s="2"/>
    </row>
    <row r="27493" spans="76:76">
      <c r="BX27493" s="2"/>
    </row>
    <row r="27494" spans="76:76">
      <c r="BX27494" s="2"/>
    </row>
    <row r="27495" spans="76:76">
      <c r="BX27495" s="2"/>
    </row>
    <row r="27496" spans="76:76">
      <c r="BX27496" s="2"/>
    </row>
    <row r="27497" spans="76:76">
      <c r="BX27497" s="2"/>
    </row>
    <row r="27498" spans="76:76">
      <c r="BX27498" s="2"/>
    </row>
    <row r="27499" spans="76:76">
      <c r="BX27499" s="2"/>
    </row>
    <row r="27500" spans="76:76">
      <c r="BX27500" s="2"/>
    </row>
    <row r="27501" spans="76:76">
      <c r="BX27501" s="2"/>
    </row>
    <row r="27502" spans="76:76">
      <c r="BX27502" s="2"/>
    </row>
    <row r="27503" spans="76:76">
      <c r="BX27503" s="2"/>
    </row>
    <row r="27504" spans="76:76">
      <c r="BX27504" s="2"/>
    </row>
    <row r="27505" spans="76:76">
      <c r="BX27505" s="2"/>
    </row>
    <row r="27506" spans="76:76">
      <c r="BX27506" s="2"/>
    </row>
    <row r="27507" spans="76:76">
      <c r="BX27507" s="2"/>
    </row>
    <row r="27508" spans="76:76">
      <c r="BX27508" s="2"/>
    </row>
    <row r="27509" spans="76:76">
      <c r="BX27509" s="2"/>
    </row>
    <row r="27510" spans="76:76">
      <c r="BX27510" s="2"/>
    </row>
    <row r="27511" spans="76:76">
      <c r="BX27511" s="2"/>
    </row>
    <row r="27512" spans="76:76">
      <c r="BX27512" s="2"/>
    </row>
    <row r="27513" spans="76:76">
      <c r="BX27513" s="2"/>
    </row>
    <row r="27514" spans="76:76">
      <c r="BX27514" s="2"/>
    </row>
    <row r="27515" spans="76:76">
      <c r="BX27515" s="2"/>
    </row>
    <row r="27516" spans="76:76">
      <c r="BX27516" s="2"/>
    </row>
    <row r="27517" spans="76:76">
      <c r="BX27517" s="2"/>
    </row>
    <row r="27518" spans="76:76">
      <c r="BX27518" s="2"/>
    </row>
    <row r="27519" spans="76:76">
      <c r="BX27519" s="2"/>
    </row>
    <row r="27520" spans="76:76">
      <c r="BX27520" s="2"/>
    </row>
    <row r="27521" spans="76:76">
      <c r="BX27521" s="2"/>
    </row>
    <row r="27522" spans="76:76">
      <c r="BX27522" s="2"/>
    </row>
    <row r="27523" spans="76:76">
      <c r="BX27523" s="2"/>
    </row>
    <row r="27524" spans="76:76">
      <c r="BX27524" s="2"/>
    </row>
    <row r="27525" spans="76:76">
      <c r="BX27525" s="2"/>
    </row>
    <row r="27526" spans="76:76">
      <c r="BX27526" s="2"/>
    </row>
    <row r="27527" spans="76:76">
      <c r="BX27527" s="2"/>
    </row>
    <row r="27528" spans="76:76">
      <c r="BX27528" s="2"/>
    </row>
    <row r="27529" spans="76:76">
      <c r="BX27529" s="2"/>
    </row>
    <row r="27530" spans="76:76">
      <c r="BX27530" s="2"/>
    </row>
    <row r="27531" spans="76:76">
      <c r="BX27531" s="2"/>
    </row>
    <row r="27532" spans="76:76">
      <c r="BX27532" s="2"/>
    </row>
    <row r="27533" spans="76:76">
      <c r="BX27533" s="2"/>
    </row>
    <row r="27534" spans="76:76">
      <c r="BX27534" s="2"/>
    </row>
    <row r="27535" spans="76:76">
      <c r="BX27535" s="2"/>
    </row>
    <row r="27536" spans="76:76">
      <c r="BX27536" s="2"/>
    </row>
    <row r="27537" spans="76:76">
      <c r="BX27537" s="2"/>
    </row>
    <row r="27538" spans="76:76">
      <c r="BX27538" s="2"/>
    </row>
    <row r="27539" spans="76:76">
      <c r="BX27539" s="2"/>
    </row>
    <row r="27540" spans="76:76">
      <c r="BX27540" s="2"/>
    </row>
    <row r="27541" spans="76:76">
      <c r="BX27541" s="2"/>
    </row>
    <row r="27542" spans="76:76">
      <c r="BX27542" s="2"/>
    </row>
    <row r="27543" spans="76:76">
      <c r="BX27543" s="2"/>
    </row>
    <row r="27544" spans="76:76">
      <c r="BX27544" s="2"/>
    </row>
    <row r="27545" spans="76:76">
      <c r="BX27545" s="2"/>
    </row>
    <row r="27546" spans="76:76">
      <c r="BX27546" s="2"/>
    </row>
    <row r="27547" spans="76:76">
      <c r="BX27547" s="2"/>
    </row>
    <row r="27548" spans="76:76">
      <c r="BX27548" s="2"/>
    </row>
    <row r="27549" spans="76:76">
      <c r="BX27549" s="2"/>
    </row>
    <row r="27550" spans="76:76">
      <c r="BX27550" s="2"/>
    </row>
    <row r="27551" spans="76:76">
      <c r="BX27551" s="2"/>
    </row>
    <row r="27552" spans="76:76">
      <c r="BX27552" s="2"/>
    </row>
    <row r="27553" spans="76:76">
      <c r="BX27553" s="2"/>
    </row>
    <row r="27554" spans="76:76">
      <c r="BX27554" s="2"/>
    </row>
    <row r="27555" spans="76:76">
      <c r="BX27555" s="2"/>
    </row>
    <row r="27556" spans="76:76">
      <c r="BX27556" s="2"/>
    </row>
    <row r="27557" spans="76:76">
      <c r="BX27557" s="2"/>
    </row>
    <row r="27558" spans="76:76">
      <c r="BX27558" s="2"/>
    </row>
    <row r="27559" spans="76:76">
      <c r="BX27559" s="2"/>
    </row>
    <row r="27560" spans="76:76">
      <c r="BX27560" s="2"/>
    </row>
    <row r="27561" spans="76:76">
      <c r="BX27561" s="2"/>
    </row>
    <row r="27562" spans="76:76">
      <c r="BX27562" s="2"/>
    </row>
    <row r="27563" spans="76:76">
      <c r="BX27563" s="2"/>
    </row>
    <row r="27564" spans="76:76">
      <c r="BX27564" s="2"/>
    </row>
    <row r="27565" spans="76:76">
      <c r="BX27565" s="2"/>
    </row>
    <row r="27566" spans="76:76">
      <c r="BX27566" s="2"/>
    </row>
    <row r="27567" spans="76:76">
      <c r="BX27567" s="2"/>
    </row>
    <row r="27568" spans="76:76">
      <c r="BX27568" s="2"/>
    </row>
    <row r="27569" spans="76:76">
      <c r="BX27569" s="2"/>
    </row>
    <row r="27570" spans="76:76">
      <c r="BX27570" s="2"/>
    </row>
    <row r="27571" spans="76:76">
      <c r="BX27571" s="2"/>
    </row>
    <row r="27572" spans="76:76">
      <c r="BX27572" s="2"/>
    </row>
    <row r="27573" spans="76:76">
      <c r="BX27573" s="2"/>
    </row>
    <row r="27574" spans="76:76">
      <c r="BX27574" s="2"/>
    </row>
    <row r="27575" spans="76:76">
      <c r="BX27575" s="2"/>
    </row>
    <row r="27576" spans="76:76">
      <c r="BX27576" s="2"/>
    </row>
    <row r="27577" spans="76:76">
      <c r="BX27577" s="2"/>
    </row>
    <row r="27578" spans="76:76">
      <c r="BX27578" s="2"/>
    </row>
    <row r="27579" spans="76:76">
      <c r="BX27579" s="2"/>
    </row>
    <row r="27580" spans="76:76">
      <c r="BX27580" s="2"/>
    </row>
    <row r="27581" spans="76:76">
      <c r="BX27581" s="2"/>
    </row>
    <row r="27582" spans="76:76">
      <c r="BX27582" s="2"/>
    </row>
    <row r="27583" spans="76:76">
      <c r="BX27583" s="2"/>
    </row>
    <row r="27584" spans="76:76">
      <c r="BX27584" s="2"/>
    </row>
    <row r="27585" spans="76:76">
      <c r="BX27585" s="2"/>
    </row>
    <row r="27586" spans="76:76">
      <c r="BX27586" s="2"/>
    </row>
    <row r="27587" spans="76:76">
      <c r="BX27587" s="2"/>
    </row>
    <row r="27588" spans="76:76">
      <c r="BX27588" s="2"/>
    </row>
    <row r="27589" spans="76:76">
      <c r="BX27589" s="2"/>
    </row>
    <row r="27590" spans="76:76">
      <c r="BX27590" s="2"/>
    </row>
    <row r="27591" spans="76:76">
      <c r="BX27591" s="2"/>
    </row>
    <row r="27592" spans="76:76">
      <c r="BX27592" s="2"/>
    </row>
    <row r="27593" spans="76:76">
      <c r="BX27593" s="2"/>
    </row>
    <row r="27594" spans="76:76">
      <c r="BX27594" s="2"/>
    </row>
    <row r="27595" spans="76:76">
      <c r="BX27595" s="2"/>
    </row>
    <row r="27596" spans="76:76">
      <c r="BX27596" s="2"/>
    </row>
    <row r="27597" spans="76:76">
      <c r="BX27597" s="2"/>
    </row>
    <row r="27598" spans="76:76">
      <c r="BX27598" s="2"/>
    </row>
    <row r="27599" spans="76:76">
      <c r="BX27599" s="2"/>
    </row>
    <row r="27600" spans="76:76">
      <c r="BX27600" s="2"/>
    </row>
    <row r="27601" spans="76:76">
      <c r="BX27601" s="2"/>
    </row>
    <row r="27602" spans="76:76">
      <c r="BX27602" s="2"/>
    </row>
    <row r="27603" spans="76:76">
      <c r="BX27603" s="2"/>
    </row>
    <row r="27604" spans="76:76">
      <c r="BX27604" s="2"/>
    </row>
    <row r="27605" spans="76:76">
      <c r="BX27605" s="2"/>
    </row>
    <row r="27606" spans="76:76">
      <c r="BX27606" s="2"/>
    </row>
    <row r="27607" spans="76:76">
      <c r="BX27607" s="2"/>
    </row>
    <row r="27608" spans="76:76">
      <c r="BX27608" s="2"/>
    </row>
    <row r="27609" spans="76:76">
      <c r="BX27609" s="2"/>
    </row>
    <row r="27610" spans="76:76">
      <c r="BX27610" s="2"/>
    </row>
    <row r="27611" spans="76:76">
      <c r="BX27611" s="2"/>
    </row>
    <row r="27612" spans="76:76">
      <c r="BX27612" s="2"/>
    </row>
    <row r="27613" spans="76:76">
      <c r="BX27613" s="2"/>
    </row>
    <row r="27614" spans="76:76">
      <c r="BX27614" s="2"/>
    </row>
    <row r="27615" spans="76:76">
      <c r="BX27615" s="2"/>
    </row>
    <row r="27616" spans="76:76">
      <c r="BX27616" s="2"/>
    </row>
    <row r="27617" spans="76:76">
      <c r="BX27617" s="2"/>
    </row>
    <row r="27618" spans="76:76">
      <c r="BX27618" s="2"/>
    </row>
    <row r="27619" spans="76:76">
      <c r="BX27619" s="2"/>
    </row>
    <row r="27620" spans="76:76">
      <c r="BX27620" s="2"/>
    </row>
    <row r="27621" spans="76:76">
      <c r="BX27621" s="2"/>
    </row>
    <row r="27622" spans="76:76">
      <c r="BX27622" s="2"/>
    </row>
    <row r="27623" spans="76:76">
      <c r="BX27623" s="2"/>
    </row>
    <row r="27624" spans="76:76">
      <c r="BX27624" s="2"/>
    </row>
    <row r="27625" spans="76:76">
      <c r="BX27625" s="2"/>
    </row>
    <row r="27626" spans="76:76">
      <c r="BX27626" s="2"/>
    </row>
    <row r="27627" spans="76:76">
      <c r="BX27627" s="2"/>
    </row>
    <row r="27628" spans="76:76">
      <c r="BX27628" s="2"/>
    </row>
    <row r="27629" spans="76:76">
      <c r="BX27629" s="2"/>
    </row>
    <row r="27630" spans="76:76">
      <c r="BX27630" s="2"/>
    </row>
    <row r="27631" spans="76:76">
      <c r="BX27631" s="2"/>
    </row>
    <row r="27632" spans="76:76">
      <c r="BX27632" s="2"/>
    </row>
    <row r="27633" spans="76:76">
      <c r="BX27633" s="2"/>
    </row>
    <row r="27634" spans="76:76">
      <c r="BX27634" s="2"/>
    </row>
    <row r="27635" spans="76:76">
      <c r="BX27635" s="2"/>
    </row>
    <row r="27636" spans="76:76">
      <c r="BX27636" s="2"/>
    </row>
    <row r="27637" spans="76:76">
      <c r="BX27637" s="2"/>
    </row>
    <row r="27638" spans="76:76">
      <c r="BX27638" s="2"/>
    </row>
    <row r="27639" spans="76:76">
      <c r="BX27639" s="2"/>
    </row>
    <row r="27640" spans="76:76">
      <c r="BX27640" s="2"/>
    </row>
    <row r="27641" spans="76:76">
      <c r="BX27641" s="2"/>
    </row>
    <row r="27642" spans="76:76">
      <c r="BX27642" s="2"/>
    </row>
    <row r="27643" spans="76:76">
      <c r="BX27643" s="2"/>
    </row>
    <row r="27644" spans="76:76">
      <c r="BX27644" s="2"/>
    </row>
    <row r="27645" spans="76:76">
      <c r="BX27645" s="2"/>
    </row>
    <row r="27646" spans="76:76">
      <c r="BX27646" s="2"/>
    </row>
    <row r="27647" spans="76:76">
      <c r="BX27647" s="2"/>
    </row>
    <row r="27648" spans="76:76">
      <c r="BX27648" s="2"/>
    </row>
    <row r="27649" spans="76:76">
      <c r="BX27649" s="2"/>
    </row>
    <row r="27650" spans="76:76">
      <c r="BX27650" s="2"/>
    </row>
    <row r="27651" spans="76:76">
      <c r="BX27651" s="2"/>
    </row>
    <row r="27652" spans="76:76">
      <c r="BX27652" s="2"/>
    </row>
    <row r="27653" spans="76:76">
      <c r="BX27653" s="2"/>
    </row>
    <row r="27654" spans="76:76">
      <c r="BX27654" s="2"/>
    </row>
    <row r="27655" spans="76:76">
      <c r="BX27655" s="2"/>
    </row>
    <row r="27656" spans="76:76">
      <c r="BX27656" s="2"/>
    </row>
    <row r="27657" spans="76:76">
      <c r="BX27657" s="2"/>
    </row>
    <row r="27658" spans="76:76">
      <c r="BX27658" s="2"/>
    </row>
    <row r="27659" spans="76:76">
      <c r="BX27659" s="2"/>
    </row>
    <row r="27660" spans="76:76">
      <c r="BX27660" s="2"/>
    </row>
    <row r="27661" spans="76:76">
      <c r="BX27661" s="2"/>
    </row>
    <row r="27662" spans="76:76">
      <c r="BX27662" s="2"/>
    </row>
    <row r="27663" spans="76:76">
      <c r="BX27663" s="2"/>
    </row>
    <row r="27664" spans="76:76">
      <c r="BX27664" s="2"/>
    </row>
    <row r="27665" spans="76:76">
      <c r="BX27665" s="2"/>
    </row>
    <row r="27666" spans="76:76">
      <c r="BX27666" s="2"/>
    </row>
    <row r="27667" spans="76:76">
      <c r="BX27667" s="2"/>
    </row>
    <row r="27668" spans="76:76">
      <c r="BX27668" s="2"/>
    </row>
    <row r="27669" spans="76:76">
      <c r="BX27669" s="2"/>
    </row>
    <row r="27670" spans="76:76">
      <c r="BX27670" s="2"/>
    </row>
    <row r="27671" spans="76:76">
      <c r="BX27671" s="2"/>
    </row>
    <row r="27672" spans="76:76">
      <c r="BX27672" s="2"/>
    </row>
    <row r="27673" spans="76:76">
      <c r="BX27673" s="2"/>
    </row>
    <row r="27674" spans="76:76">
      <c r="BX27674" s="2"/>
    </row>
    <row r="27675" spans="76:76">
      <c r="BX27675" s="2"/>
    </row>
    <row r="27676" spans="76:76">
      <c r="BX27676" s="2"/>
    </row>
    <row r="27677" spans="76:76">
      <c r="BX27677" s="2"/>
    </row>
    <row r="27678" spans="76:76">
      <c r="BX27678" s="2"/>
    </row>
    <row r="27679" spans="76:76">
      <c r="BX27679" s="2"/>
    </row>
    <row r="27680" spans="76:76">
      <c r="BX27680" s="2"/>
    </row>
    <row r="27681" spans="76:76">
      <c r="BX27681" s="2"/>
    </row>
    <row r="27682" spans="76:76">
      <c r="BX27682" s="2"/>
    </row>
    <row r="27683" spans="76:76">
      <c r="BX27683" s="2"/>
    </row>
    <row r="27684" spans="76:76">
      <c r="BX27684" s="2"/>
    </row>
    <row r="27685" spans="76:76">
      <c r="BX27685" s="2"/>
    </row>
    <row r="27686" spans="76:76">
      <c r="BX27686" s="2"/>
    </row>
    <row r="27687" spans="76:76">
      <c r="BX27687" s="2"/>
    </row>
    <row r="27688" spans="76:76">
      <c r="BX27688" s="2"/>
    </row>
    <row r="27689" spans="76:76">
      <c r="BX27689" s="2"/>
    </row>
    <row r="27690" spans="76:76">
      <c r="BX27690" s="2"/>
    </row>
    <row r="27691" spans="76:76">
      <c r="BX27691" s="2"/>
    </row>
    <row r="27692" spans="76:76">
      <c r="BX27692" s="2"/>
    </row>
    <row r="27693" spans="76:76">
      <c r="BX27693" s="2"/>
    </row>
    <row r="27694" spans="76:76">
      <c r="BX27694" s="2"/>
    </row>
    <row r="27695" spans="76:76">
      <c r="BX27695" s="2"/>
    </row>
    <row r="27696" spans="76:76">
      <c r="BX27696" s="2"/>
    </row>
    <row r="27697" spans="76:76">
      <c r="BX27697" s="2"/>
    </row>
    <row r="27698" spans="76:76">
      <c r="BX27698" s="2"/>
    </row>
    <row r="27699" spans="76:76">
      <c r="BX27699" s="2"/>
    </row>
    <row r="27700" spans="76:76">
      <c r="BX27700" s="2"/>
    </row>
    <row r="27701" spans="76:76">
      <c r="BX27701" s="2"/>
    </row>
    <row r="27702" spans="76:76">
      <c r="BX27702" s="2"/>
    </row>
    <row r="27703" spans="76:76">
      <c r="BX27703" s="2"/>
    </row>
    <row r="27704" spans="76:76">
      <c r="BX27704" s="2"/>
    </row>
    <row r="27705" spans="76:76">
      <c r="BX27705" s="2"/>
    </row>
    <row r="27706" spans="76:76">
      <c r="BX27706" s="2"/>
    </row>
    <row r="27707" spans="76:76">
      <c r="BX27707" s="2"/>
    </row>
    <row r="27708" spans="76:76">
      <c r="BX27708" s="2"/>
    </row>
    <row r="27709" spans="76:76">
      <c r="BX27709" s="2"/>
    </row>
    <row r="27710" spans="76:76">
      <c r="BX27710" s="2"/>
    </row>
    <row r="27711" spans="76:76">
      <c r="BX27711" s="2"/>
    </row>
    <row r="27712" spans="76:76">
      <c r="BX27712" s="2"/>
    </row>
    <row r="27713" spans="76:76">
      <c r="BX27713" s="2"/>
    </row>
    <row r="27714" spans="76:76">
      <c r="BX27714" s="2"/>
    </row>
    <row r="27715" spans="76:76">
      <c r="BX27715" s="2"/>
    </row>
    <row r="27716" spans="76:76">
      <c r="BX27716" s="2"/>
    </row>
    <row r="27717" spans="76:76">
      <c r="BX27717" s="2"/>
    </row>
    <row r="27718" spans="76:76">
      <c r="BX27718" s="2"/>
    </row>
    <row r="27719" spans="76:76">
      <c r="BX27719" s="2"/>
    </row>
    <row r="27720" spans="76:76">
      <c r="BX27720" s="2"/>
    </row>
    <row r="27721" spans="76:76">
      <c r="BX27721" s="2"/>
    </row>
    <row r="27722" spans="76:76">
      <c r="BX27722" s="2"/>
    </row>
    <row r="27723" spans="76:76">
      <c r="BX27723" s="2"/>
    </row>
    <row r="27724" spans="76:76">
      <c r="BX27724" s="2"/>
    </row>
    <row r="27725" spans="76:76">
      <c r="BX27725" s="2"/>
    </row>
    <row r="27726" spans="76:76">
      <c r="BX27726" s="2"/>
    </row>
    <row r="27727" spans="76:76">
      <c r="BX27727" s="2"/>
    </row>
    <row r="27728" spans="76:76">
      <c r="BX27728" s="2"/>
    </row>
    <row r="27729" spans="76:76">
      <c r="BX27729" s="2"/>
    </row>
    <row r="27730" spans="76:76">
      <c r="BX27730" s="2"/>
    </row>
    <row r="27731" spans="76:76">
      <c r="BX27731" s="2"/>
    </row>
    <row r="27732" spans="76:76">
      <c r="BX27732" s="2"/>
    </row>
    <row r="27733" spans="76:76">
      <c r="BX27733" s="2"/>
    </row>
    <row r="27734" spans="76:76">
      <c r="BX27734" s="2"/>
    </row>
    <row r="27735" spans="76:76">
      <c r="BX27735" s="2"/>
    </row>
    <row r="27736" spans="76:76">
      <c r="BX27736" s="2"/>
    </row>
    <row r="27737" spans="76:76">
      <c r="BX27737" s="2"/>
    </row>
    <row r="27738" spans="76:76">
      <c r="BX27738" s="2"/>
    </row>
    <row r="27739" spans="76:76">
      <c r="BX27739" s="2"/>
    </row>
    <row r="27740" spans="76:76">
      <c r="BX27740" s="2"/>
    </row>
    <row r="27741" spans="76:76">
      <c r="BX27741" s="2"/>
    </row>
    <row r="27742" spans="76:76">
      <c r="BX27742" s="2"/>
    </row>
    <row r="27743" spans="76:76">
      <c r="BX27743" s="2"/>
    </row>
    <row r="27744" spans="76:76">
      <c r="BX27744" s="2"/>
    </row>
    <row r="27745" spans="76:76">
      <c r="BX27745" s="2"/>
    </row>
    <row r="27746" spans="76:76">
      <c r="BX27746" s="2"/>
    </row>
    <row r="27747" spans="76:76">
      <c r="BX27747" s="2"/>
    </row>
    <row r="27748" spans="76:76">
      <c r="BX27748" s="2"/>
    </row>
    <row r="27749" spans="76:76">
      <c r="BX27749" s="2"/>
    </row>
    <row r="27750" spans="76:76">
      <c r="BX27750" s="2"/>
    </row>
    <row r="27751" spans="76:76">
      <c r="BX27751" s="2"/>
    </row>
    <row r="27752" spans="76:76">
      <c r="BX27752" s="2"/>
    </row>
    <row r="27753" spans="76:76">
      <c r="BX27753" s="2"/>
    </row>
    <row r="27754" spans="76:76">
      <c r="BX27754" s="2"/>
    </row>
    <row r="27755" spans="76:76">
      <c r="BX27755" s="2"/>
    </row>
    <row r="27756" spans="76:76">
      <c r="BX27756" s="2"/>
    </row>
    <row r="27757" spans="76:76">
      <c r="BX27757" s="2"/>
    </row>
    <row r="27758" spans="76:76">
      <c r="BX27758" s="2"/>
    </row>
    <row r="27759" spans="76:76">
      <c r="BX27759" s="2"/>
    </row>
    <row r="27760" spans="76:76">
      <c r="BX27760" s="2"/>
    </row>
    <row r="27761" spans="76:76">
      <c r="BX27761" s="2"/>
    </row>
    <row r="27762" spans="76:76">
      <c r="BX27762" s="2"/>
    </row>
    <row r="27763" spans="76:76">
      <c r="BX27763" s="2"/>
    </row>
    <row r="27764" spans="76:76">
      <c r="BX27764" s="2"/>
    </row>
    <row r="27765" spans="76:76">
      <c r="BX27765" s="2"/>
    </row>
    <row r="27766" spans="76:76">
      <c r="BX27766" s="2"/>
    </row>
    <row r="27767" spans="76:76">
      <c r="BX27767" s="2"/>
    </row>
    <row r="27768" spans="76:76">
      <c r="BX27768" s="2"/>
    </row>
    <row r="27769" spans="76:76">
      <c r="BX27769" s="2"/>
    </row>
    <row r="27770" spans="76:76">
      <c r="BX27770" s="2"/>
    </row>
    <row r="27771" spans="76:76">
      <c r="BX27771" s="2"/>
    </row>
    <row r="27772" spans="76:76">
      <c r="BX27772" s="2"/>
    </row>
    <row r="27773" spans="76:76">
      <c r="BX27773" s="2"/>
    </row>
    <row r="27774" spans="76:76">
      <c r="BX27774" s="2"/>
    </row>
    <row r="27775" spans="76:76">
      <c r="BX27775" s="2"/>
    </row>
    <row r="27776" spans="76:76">
      <c r="BX27776" s="2"/>
    </row>
    <row r="27777" spans="76:76">
      <c r="BX27777" s="2"/>
    </row>
    <row r="27778" spans="76:76">
      <c r="BX27778" s="2"/>
    </row>
    <row r="27779" spans="76:76">
      <c r="BX27779" s="2"/>
    </row>
    <row r="27780" spans="76:76">
      <c r="BX27780" s="2"/>
    </row>
    <row r="27781" spans="76:76">
      <c r="BX27781" s="2"/>
    </row>
    <row r="27782" spans="76:76">
      <c r="BX27782" s="2"/>
    </row>
    <row r="27783" spans="76:76">
      <c r="BX27783" s="2"/>
    </row>
    <row r="27784" spans="76:76">
      <c r="BX27784" s="2"/>
    </row>
    <row r="27785" spans="76:76">
      <c r="BX27785" s="2"/>
    </row>
    <row r="27786" spans="76:76">
      <c r="BX27786" s="2"/>
    </row>
    <row r="27787" spans="76:76">
      <c r="BX27787" s="2"/>
    </row>
    <row r="27788" spans="76:76">
      <c r="BX27788" s="2"/>
    </row>
    <row r="27789" spans="76:76">
      <c r="BX27789" s="2"/>
    </row>
    <row r="27790" spans="76:76">
      <c r="BX27790" s="2"/>
    </row>
    <row r="27791" spans="76:76">
      <c r="BX27791" s="2"/>
    </row>
    <row r="27792" spans="76:76">
      <c r="BX27792" s="2"/>
    </row>
    <row r="27793" spans="76:76">
      <c r="BX27793" s="2"/>
    </row>
    <row r="27794" spans="76:76">
      <c r="BX27794" s="2"/>
    </row>
    <row r="27795" spans="76:76">
      <c r="BX27795" s="2"/>
    </row>
    <row r="27796" spans="76:76">
      <c r="BX27796" s="2"/>
    </row>
    <row r="27797" spans="76:76">
      <c r="BX27797" s="2"/>
    </row>
    <row r="27798" spans="76:76">
      <c r="BX27798" s="2"/>
    </row>
    <row r="27799" spans="76:76">
      <c r="BX27799" s="2"/>
    </row>
    <row r="27800" spans="76:76">
      <c r="BX27800" s="2"/>
    </row>
    <row r="27801" spans="76:76">
      <c r="BX27801" s="2"/>
    </row>
    <row r="27802" spans="76:76">
      <c r="BX27802" s="2"/>
    </row>
    <row r="27803" spans="76:76">
      <c r="BX27803" s="2"/>
    </row>
    <row r="27804" spans="76:76">
      <c r="BX27804" s="2"/>
    </row>
    <row r="27805" spans="76:76">
      <c r="BX27805" s="2"/>
    </row>
    <row r="27806" spans="76:76">
      <c r="BX27806" s="2"/>
    </row>
    <row r="27807" spans="76:76">
      <c r="BX27807" s="2"/>
    </row>
    <row r="27808" spans="76:76">
      <c r="BX27808" s="2"/>
    </row>
    <row r="27809" spans="76:76">
      <c r="BX27809" s="2"/>
    </row>
    <row r="27810" spans="76:76">
      <c r="BX27810" s="2"/>
    </row>
    <row r="27811" spans="76:76">
      <c r="BX27811" s="2"/>
    </row>
    <row r="27812" spans="76:76">
      <c r="BX27812" s="2"/>
    </row>
    <row r="27813" spans="76:76">
      <c r="BX27813" s="2"/>
    </row>
    <row r="27814" spans="76:76">
      <c r="BX27814" s="2"/>
    </row>
    <row r="27815" spans="76:76">
      <c r="BX27815" s="2"/>
    </row>
    <row r="27816" spans="76:76">
      <c r="BX27816" s="2"/>
    </row>
    <row r="27817" spans="76:76">
      <c r="BX27817" s="2"/>
    </row>
    <row r="27818" spans="76:76">
      <c r="BX27818" s="2"/>
    </row>
    <row r="27819" spans="76:76">
      <c r="BX27819" s="2"/>
    </row>
    <row r="27820" spans="76:76">
      <c r="BX27820" s="2"/>
    </row>
    <row r="27821" spans="76:76">
      <c r="BX27821" s="2"/>
    </row>
    <row r="27822" spans="76:76">
      <c r="BX27822" s="2"/>
    </row>
    <row r="27823" spans="76:76">
      <c r="BX27823" s="2"/>
    </row>
    <row r="27824" spans="76:76">
      <c r="BX27824" s="2"/>
    </row>
    <row r="27825" spans="76:76">
      <c r="BX27825" s="2"/>
    </row>
    <row r="27826" spans="76:76">
      <c r="BX27826" s="2"/>
    </row>
    <row r="27827" spans="76:76">
      <c r="BX27827" s="2"/>
    </row>
    <row r="27828" spans="76:76">
      <c r="BX27828" s="2"/>
    </row>
    <row r="27829" spans="76:76">
      <c r="BX27829" s="2"/>
    </row>
    <row r="27830" spans="76:76">
      <c r="BX27830" s="2"/>
    </row>
    <row r="27831" spans="76:76">
      <c r="BX27831" s="2"/>
    </row>
    <row r="27832" spans="76:76">
      <c r="BX27832" s="2"/>
    </row>
    <row r="27833" spans="76:76">
      <c r="BX27833" s="2"/>
    </row>
    <row r="27834" spans="76:76">
      <c r="BX27834" s="2"/>
    </row>
    <row r="27835" spans="76:76">
      <c r="BX27835" s="2"/>
    </row>
    <row r="27836" spans="76:76">
      <c r="BX27836" s="2"/>
    </row>
    <row r="27837" spans="76:76">
      <c r="BX27837" s="2"/>
    </row>
    <row r="27838" spans="76:76">
      <c r="BX27838" s="2"/>
    </row>
    <row r="27839" spans="76:76">
      <c r="BX27839" s="2"/>
    </row>
    <row r="27840" spans="76:76">
      <c r="BX27840" s="2"/>
    </row>
    <row r="27841" spans="76:76">
      <c r="BX27841" s="2"/>
    </row>
    <row r="27842" spans="76:76">
      <c r="BX27842" s="2"/>
    </row>
    <row r="27843" spans="76:76">
      <c r="BX27843" s="2"/>
    </row>
    <row r="27844" spans="76:76">
      <c r="BX27844" s="2"/>
    </row>
    <row r="27845" spans="76:76">
      <c r="BX27845" s="2"/>
    </row>
    <row r="27846" spans="76:76">
      <c r="BX27846" s="2"/>
    </row>
    <row r="27847" spans="76:76">
      <c r="BX27847" s="2"/>
    </row>
    <row r="27848" spans="76:76">
      <c r="BX27848" s="2"/>
    </row>
    <row r="27849" spans="76:76">
      <c r="BX27849" s="2"/>
    </row>
    <row r="27850" spans="76:76">
      <c r="BX27850" s="2"/>
    </row>
    <row r="27851" spans="76:76">
      <c r="BX27851" s="2"/>
    </row>
    <row r="27852" spans="76:76">
      <c r="BX27852" s="2"/>
    </row>
    <row r="27853" spans="76:76">
      <c r="BX27853" s="2"/>
    </row>
    <row r="27854" spans="76:76">
      <c r="BX27854" s="2"/>
    </row>
    <row r="27855" spans="76:76">
      <c r="BX27855" s="2"/>
    </row>
    <row r="27856" spans="76:76">
      <c r="BX27856" s="2"/>
    </row>
    <row r="27857" spans="76:76">
      <c r="BX27857" s="2"/>
    </row>
    <row r="27858" spans="76:76">
      <c r="BX27858" s="2"/>
    </row>
    <row r="27859" spans="76:76">
      <c r="BX27859" s="2"/>
    </row>
    <row r="27860" spans="76:76">
      <c r="BX27860" s="2"/>
    </row>
    <row r="27861" spans="76:76">
      <c r="BX27861" s="2"/>
    </row>
    <row r="27862" spans="76:76">
      <c r="BX27862" s="2"/>
    </row>
    <row r="27863" spans="76:76">
      <c r="BX27863" s="2"/>
    </row>
    <row r="27864" spans="76:76">
      <c r="BX27864" s="2"/>
    </row>
    <row r="27865" spans="76:76">
      <c r="BX27865" s="2"/>
    </row>
    <row r="27866" spans="76:76">
      <c r="BX27866" s="2"/>
    </row>
    <row r="27867" spans="76:76">
      <c r="BX27867" s="2"/>
    </row>
    <row r="27868" spans="76:76">
      <c r="BX27868" s="2"/>
    </row>
    <row r="27869" spans="76:76">
      <c r="BX27869" s="2"/>
    </row>
    <row r="27870" spans="76:76">
      <c r="BX27870" s="2"/>
    </row>
    <row r="27871" spans="76:76">
      <c r="BX27871" s="2"/>
    </row>
    <row r="27872" spans="76:76">
      <c r="BX27872" s="2"/>
    </row>
    <row r="27873" spans="76:76">
      <c r="BX27873" s="2"/>
    </row>
    <row r="27874" spans="76:76">
      <c r="BX27874" s="2"/>
    </row>
    <row r="27875" spans="76:76">
      <c r="BX27875" s="2"/>
    </row>
    <row r="27876" spans="76:76">
      <c r="BX27876" s="2"/>
    </row>
    <row r="27877" spans="76:76">
      <c r="BX27877" s="2"/>
    </row>
    <row r="27878" spans="76:76">
      <c r="BX27878" s="2"/>
    </row>
    <row r="27879" spans="76:76">
      <c r="BX27879" s="2"/>
    </row>
    <row r="27880" spans="76:76">
      <c r="BX27880" s="2"/>
    </row>
    <row r="27881" spans="76:76">
      <c r="BX27881" s="2"/>
    </row>
    <row r="27882" spans="76:76">
      <c r="BX27882" s="2"/>
    </row>
    <row r="27883" spans="76:76">
      <c r="BX27883" s="2"/>
    </row>
    <row r="27884" spans="76:76">
      <c r="BX27884" s="2"/>
    </row>
    <row r="27885" spans="76:76">
      <c r="BX27885" s="2"/>
    </row>
    <row r="27886" spans="76:76">
      <c r="BX27886" s="2"/>
    </row>
    <row r="27887" spans="76:76">
      <c r="BX27887" s="2"/>
    </row>
    <row r="27888" spans="76:76">
      <c r="BX27888" s="2"/>
    </row>
    <row r="27889" spans="76:76">
      <c r="BX27889" s="2"/>
    </row>
    <row r="27890" spans="76:76">
      <c r="BX27890" s="2"/>
    </row>
    <row r="27891" spans="76:76">
      <c r="BX27891" s="2"/>
    </row>
    <row r="27892" spans="76:76">
      <c r="BX27892" s="2"/>
    </row>
    <row r="27893" spans="76:76">
      <c r="BX27893" s="2"/>
    </row>
    <row r="27894" spans="76:76">
      <c r="BX27894" s="2"/>
    </row>
    <row r="27895" spans="76:76">
      <c r="BX27895" s="2"/>
    </row>
    <row r="27896" spans="76:76">
      <c r="BX27896" s="2"/>
    </row>
    <row r="27897" spans="76:76">
      <c r="BX27897" s="2"/>
    </row>
    <row r="27898" spans="76:76">
      <c r="BX27898" s="2"/>
    </row>
    <row r="27899" spans="76:76">
      <c r="BX27899" s="2"/>
    </row>
    <row r="27900" spans="76:76">
      <c r="BX27900" s="2"/>
    </row>
    <row r="27901" spans="76:76">
      <c r="BX27901" s="2"/>
    </row>
    <row r="27902" spans="76:76">
      <c r="BX27902" s="2"/>
    </row>
    <row r="27903" spans="76:76">
      <c r="BX27903" s="2"/>
    </row>
    <row r="27904" spans="76:76">
      <c r="BX27904" s="2"/>
    </row>
    <row r="27905" spans="76:76">
      <c r="BX27905" s="2"/>
    </row>
    <row r="27906" spans="76:76">
      <c r="BX27906" s="2"/>
    </row>
    <row r="27907" spans="76:76">
      <c r="BX27907" s="2"/>
    </row>
    <row r="27908" spans="76:76">
      <c r="BX27908" s="2"/>
    </row>
    <row r="27909" spans="76:76">
      <c r="BX27909" s="2"/>
    </row>
    <row r="27910" spans="76:76">
      <c r="BX27910" s="2"/>
    </row>
    <row r="27911" spans="76:76">
      <c r="BX27911" s="2"/>
    </row>
    <row r="27912" spans="76:76">
      <c r="BX27912" s="2"/>
    </row>
    <row r="27913" spans="76:76">
      <c r="BX27913" s="2"/>
    </row>
    <row r="27914" spans="76:76">
      <c r="BX27914" s="2"/>
    </row>
    <row r="27915" spans="76:76">
      <c r="BX27915" s="2"/>
    </row>
    <row r="27916" spans="76:76">
      <c r="BX27916" s="2"/>
    </row>
    <row r="27917" spans="76:76">
      <c r="BX27917" s="2"/>
    </row>
    <row r="27918" spans="76:76">
      <c r="BX27918" s="2"/>
    </row>
    <row r="27919" spans="76:76">
      <c r="BX27919" s="2"/>
    </row>
    <row r="27920" spans="76:76">
      <c r="BX27920" s="2"/>
    </row>
    <row r="27921" spans="76:76">
      <c r="BX27921" s="2"/>
    </row>
    <row r="27922" spans="76:76">
      <c r="BX27922" s="2"/>
    </row>
    <row r="27923" spans="76:76">
      <c r="BX27923" s="2"/>
    </row>
    <row r="27924" spans="76:76">
      <c r="BX27924" s="2"/>
    </row>
    <row r="27925" spans="76:76">
      <c r="BX27925" s="2"/>
    </row>
    <row r="27926" spans="76:76">
      <c r="BX27926" s="2"/>
    </row>
    <row r="27927" spans="76:76">
      <c r="BX27927" s="2"/>
    </row>
    <row r="27928" spans="76:76">
      <c r="BX27928" s="2"/>
    </row>
    <row r="27929" spans="76:76">
      <c r="BX27929" s="2"/>
    </row>
    <row r="27930" spans="76:76">
      <c r="BX27930" s="2"/>
    </row>
    <row r="27931" spans="76:76">
      <c r="BX27931" s="2"/>
    </row>
    <row r="27932" spans="76:76">
      <c r="BX27932" s="2"/>
    </row>
    <row r="27933" spans="76:76">
      <c r="BX27933" s="2"/>
    </row>
    <row r="27934" spans="76:76">
      <c r="BX27934" s="2"/>
    </row>
    <row r="27935" spans="76:76">
      <c r="BX27935" s="2"/>
    </row>
    <row r="27936" spans="76:76">
      <c r="BX27936" s="2"/>
    </row>
    <row r="27937" spans="76:76">
      <c r="BX27937" s="2"/>
    </row>
    <row r="27938" spans="76:76">
      <c r="BX27938" s="2"/>
    </row>
    <row r="27939" spans="76:76">
      <c r="BX27939" s="2"/>
    </row>
    <row r="27940" spans="76:76">
      <c r="BX27940" s="2"/>
    </row>
    <row r="27941" spans="76:76">
      <c r="BX27941" s="2"/>
    </row>
    <row r="27942" spans="76:76">
      <c r="BX27942" s="2"/>
    </row>
    <row r="27943" spans="76:76">
      <c r="BX27943" s="2"/>
    </row>
    <row r="27944" spans="76:76">
      <c r="BX27944" s="2"/>
    </row>
    <row r="27945" spans="76:76">
      <c r="BX27945" s="2"/>
    </row>
    <row r="27946" spans="76:76">
      <c r="BX27946" s="2"/>
    </row>
    <row r="27947" spans="76:76">
      <c r="BX27947" s="2"/>
    </row>
    <row r="27948" spans="76:76">
      <c r="BX27948" s="2"/>
    </row>
    <row r="27949" spans="76:76">
      <c r="BX27949" s="2"/>
    </row>
    <row r="27950" spans="76:76">
      <c r="BX27950" s="2"/>
    </row>
    <row r="27951" spans="76:76">
      <c r="BX27951" s="2"/>
    </row>
    <row r="27952" spans="76:76">
      <c r="BX27952" s="2"/>
    </row>
    <row r="27953" spans="76:76">
      <c r="BX27953" s="2"/>
    </row>
    <row r="27954" spans="76:76">
      <c r="BX27954" s="2"/>
    </row>
    <row r="27955" spans="76:76">
      <c r="BX27955" s="2"/>
    </row>
    <row r="27956" spans="76:76">
      <c r="BX27956" s="2"/>
    </row>
    <row r="27957" spans="76:76">
      <c r="BX27957" s="2"/>
    </row>
    <row r="27958" spans="76:76">
      <c r="BX27958" s="2"/>
    </row>
    <row r="27959" spans="76:76">
      <c r="BX27959" s="2"/>
    </row>
    <row r="27960" spans="76:76">
      <c r="BX27960" s="2"/>
    </row>
    <row r="27961" spans="76:76">
      <c r="BX27961" s="2"/>
    </row>
    <row r="27962" spans="76:76">
      <c r="BX27962" s="2"/>
    </row>
    <row r="27963" spans="76:76">
      <c r="BX27963" s="2"/>
    </row>
    <row r="27964" spans="76:76">
      <c r="BX27964" s="2"/>
    </row>
    <row r="27965" spans="76:76">
      <c r="BX27965" s="2"/>
    </row>
    <row r="27966" spans="76:76">
      <c r="BX27966" s="2"/>
    </row>
    <row r="27967" spans="76:76">
      <c r="BX27967" s="2"/>
    </row>
    <row r="27968" spans="76:76">
      <c r="BX27968" s="2"/>
    </row>
    <row r="27969" spans="76:76">
      <c r="BX27969" s="2"/>
    </row>
    <row r="27970" spans="76:76">
      <c r="BX27970" s="2"/>
    </row>
    <row r="27971" spans="76:76">
      <c r="BX27971" s="2"/>
    </row>
    <row r="27972" spans="76:76">
      <c r="BX27972" s="2"/>
    </row>
    <row r="27973" spans="76:76">
      <c r="BX27973" s="2"/>
    </row>
    <row r="27974" spans="76:76">
      <c r="BX27974" s="2"/>
    </row>
    <row r="27975" spans="76:76">
      <c r="BX27975" s="2"/>
    </row>
    <row r="27976" spans="76:76">
      <c r="BX27976" s="2"/>
    </row>
    <row r="27977" spans="76:76">
      <c r="BX27977" s="2"/>
    </row>
    <row r="27978" spans="76:76">
      <c r="BX27978" s="2"/>
    </row>
    <row r="27979" spans="76:76">
      <c r="BX27979" s="2"/>
    </row>
    <row r="27980" spans="76:76">
      <c r="BX27980" s="2"/>
    </row>
    <row r="27981" spans="76:76">
      <c r="BX27981" s="2"/>
    </row>
    <row r="27982" spans="76:76">
      <c r="BX27982" s="2"/>
    </row>
    <row r="27983" spans="76:76">
      <c r="BX27983" s="2"/>
    </row>
    <row r="27984" spans="76:76">
      <c r="BX27984" s="2"/>
    </row>
    <row r="27985" spans="76:76">
      <c r="BX27985" s="2"/>
    </row>
    <row r="27986" spans="76:76">
      <c r="BX27986" s="2"/>
    </row>
    <row r="27987" spans="76:76">
      <c r="BX27987" s="2"/>
    </row>
    <row r="27988" spans="76:76">
      <c r="BX27988" s="2"/>
    </row>
    <row r="27989" spans="76:76">
      <c r="BX27989" s="2"/>
    </row>
    <row r="27990" spans="76:76">
      <c r="BX27990" s="2"/>
    </row>
    <row r="27991" spans="76:76">
      <c r="BX27991" s="2"/>
    </row>
    <row r="27992" spans="76:76">
      <c r="BX27992" s="2"/>
    </row>
    <row r="27993" spans="76:76">
      <c r="BX27993" s="2"/>
    </row>
    <row r="27994" spans="76:76">
      <c r="BX27994" s="2"/>
    </row>
    <row r="27995" spans="76:76">
      <c r="BX27995" s="2"/>
    </row>
    <row r="27996" spans="76:76">
      <c r="BX27996" s="2"/>
    </row>
    <row r="27997" spans="76:76">
      <c r="BX27997" s="2"/>
    </row>
    <row r="27998" spans="76:76">
      <c r="BX27998" s="2"/>
    </row>
    <row r="27999" spans="76:76">
      <c r="BX27999" s="2"/>
    </row>
    <row r="28000" spans="76:76">
      <c r="BX28000" s="2"/>
    </row>
    <row r="28001" spans="76:76">
      <c r="BX28001" s="2"/>
    </row>
    <row r="28002" spans="76:76">
      <c r="BX28002" s="2"/>
    </row>
    <row r="28003" spans="76:76">
      <c r="BX28003" s="2"/>
    </row>
    <row r="28004" spans="76:76">
      <c r="BX28004" s="2"/>
    </row>
    <row r="28005" spans="76:76">
      <c r="BX28005" s="2"/>
    </row>
    <row r="28006" spans="76:76">
      <c r="BX28006" s="2"/>
    </row>
    <row r="28007" spans="76:76">
      <c r="BX28007" s="2"/>
    </row>
    <row r="28008" spans="76:76">
      <c r="BX28008" s="2"/>
    </row>
    <row r="28009" spans="76:76">
      <c r="BX28009" s="2"/>
    </row>
    <row r="28010" spans="76:76">
      <c r="BX28010" s="2"/>
    </row>
    <row r="28011" spans="76:76">
      <c r="BX28011" s="2"/>
    </row>
    <row r="28012" spans="76:76">
      <c r="BX28012" s="2"/>
    </row>
    <row r="28013" spans="76:76">
      <c r="BX28013" s="2"/>
    </row>
    <row r="28014" spans="76:76">
      <c r="BX28014" s="2"/>
    </row>
    <row r="28015" spans="76:76">
      <c r="BX28015" s="2"/>
    </row>
    <row r="28016" spans="76:76">
      <c r="BX28016" s="2"/>
    </row>
    <row r="28017" spans="76:76">
      <c r="BX28017" s="2"/>
    </row>
    <row r="28018" spans="76:76">
      <c r="BX28018" s="2"/>
    </row>
    <row r="28019" spans="76:76">
      <c r="BX28019" s="2"/>
    </row>
    <row r="28020" spans="76:76">
      <c r="BX28020" s="2"/>
    </row>
    <row r="28021" spans="76:76">
      <c r="BX28021" s="2"/>
    </row>
    <row r="28022" spans="76:76">
      <c r="BX28022" s="2"/>
    </row>
    <row r="28023" spans="76:76">
      <c r="BX28023" s="2"/>
    </row>
    <row r="28024" spans="76:76">
      <c r="BX28024" s="2"/>
    </row>
    <row r="28025" spans="76:76">
      <c r="BX28025" s="2"/>
    </row>
    <row r="28026" spans="76:76">
      <c r="BX28026" s="2"/>
    </row>
    <row r="28027" spans="76:76">
      <c r="BX28027" s="2"/>
    </row>
    <row r="28028" spans="76:76">
      <c r="BX28028" s="2"/>
    </row>
    <row r="28029" spans="76:76">
      <c r="BX28029" s="2"/>
    </row>
    <row r="28030" spans="76:76">
      <c r="BX28030" s="2"/>
    </row>
    <row r="28031" spans="76:76">
      <c r="BX28031" s="2"/>
    </row>
    <row r="28032" spans="76:76">
      <c r="BX28032" s="2"/>
    </row>
    <row r="28033" spans="76:76">
      <c r="BX28033" s="2"/>
    </row>
    <row r="28034" spans="76:76">
      <c r="BX28034" s="2"/>
    </row>
    <row r="28035" spans="76:76">
      <c r="BX28035" s="2"/>
    </row>
    <row r="28036" spans="76:76">
      <c r="BX28036" s="2"/>
    </row>
    <row r="28037" spans="76:76">
      <c r="BX28037" s="2"/>
    </row>
    <row r="28038" spans="76:76">
      <c r="BX28038" s="2"/>
    </row>
    <row r="28039" spans="76:76">
      <c r="BX28039" s="2"/>
    </row>
    <row r="28040" spans="76:76">
      <c r="BX28040" s="2"/>
    </row>
    <row r="28041" spans="76:76">
      <c r="BX28041" s="2"/>
    </row>
    <row r="28042" spans="76:76">
      <c r="BX28042" s="2"/>
    </row>
    <row r="28043" spans="76:76">
      <c r="BX28043" s="2"/>
    </row>
    <row r="28044" spans="76:76">
      <c r="BX28044" s="2"/>
    </row>
    <row r="28045" spans="76:76">
      <c r="BX28045" s="2"/>
    </row>
    <row r="28046" spans="76:76">
      <c r="BX28046" s="2"/>
    </row>
    <row r="28047" spans="76:76">
      <c r="BX28047" s="2"/>
    </row>
    <row r="28048" spans="76:76">
      <c r="BX28048" s="2"/>
    </row>
    <row r="28049" spans="76:76">
      <c r="BX28049" s="2"/>
    </row>
    <row r="28050" spans="76:76">
      <c r="BX28050" s="2"/>
    </row>
    <row r="28051" spans="76:76">
      <c r="BX28051" s="2"/>
    </row>
    <row r="28052" spans="76:76">
      <c r="BX28052" s="2"/>
    </row>
    <row r="28053" spans="76:76">
      <c r="BX28053" s="2"/>
    </row>
    <row r="28054" spans="76:76">
      <c r="BX28054" s="2"/>
    </row>
    <row r="28055" spans="76:76">
      <c r="BX28055" s="2"/>
    </row>
    <row r="28056" spans="76:76">
      <c r="BX28056" s="2"/>
    </row>
    <row r="28057" spans="76:76">
      <c r="BX28057" s="2"/>
    </row>
    <row r="28058" spans="76:76">
      <c r="BX28058" s="2"/>
    </row>
    <row r="28059" spans="76:76">
      <c r="BX28059" s="2"/>
    </row>
    <row r="28060" spans="76:76">
      <c r="BX28060" s="2"/>
    </row>
    <row r="28061" spans="76:76">
      <c r="BX28061" s="2"/>
    </row>
    <row r="28062" spans="76:76">
      <c r="BX28062" s="2"/>
    </row>
    <row r="28063" spans="76:76">
      <c r="BX28063" s="2"/>
    </row>
    <row r="28064" spans="76:76">
      <c r="BX28064" s="2"/>
    </row>
    <row r="28065" spans="76:76">
      <c r="BX28065" s="2"/>
    </row>
    <row r="28066" spans="76:76">
      <c r="BX28066" s="2"/>
    </row>
    <row r="28067" spans="76:76">
      <c r="BX28067" s="2"/>
    </row>
    <row r="28068" spans="76:76">
      <c r="BX28068" s="2"/>
    </row>
    <row r="28069" spans="76:76">
      <c r="BX28069" s="2"/>
    </row>
    <row r="28070" spans="76:76">
      <c r="BX28070" s="2"/>
    </row>
    <row r="28071" spans="76:76">
      <c r="BX28071" s="2"/>
    </row>
    <row r="28072" spans="76:76">
      <c r="BX28072" s="2"/>
    </row>
    <row r="28073" spans="76:76">
      <c r="BX28073" s="2"/>
    </row>
    <row r="28074" spans="76:76">
      <c r="BX28074" s="2"/>
    </row>
    <row r="28075" spans="76:76">
      <c r="BX28075" s="2"/>
    </row>
    <row r="28076" spans="76:76">
      <c r="BX28076" s="2"/>
    </row>
    <row r="28077" spans="76:76">
      <c r="BX28077" s="2"/>
    </row>
    <row r="28078" spans="76:76">
      <c r="BX28078" s="2"/>
    </row>
    <row r="28079" spans="76:76">
      <c r="BX28079" s="2"/>
    </row>
    <row r="28080" spans="76:76">
      <c r="BX28080" s="2"/>
    </row>
    <row r="28081" spans="76:76">
      <c r="BX28081" s="2"/>
    </row>
    <row r="28082" spans="76:76">
      <c r="BX28082" s="2"/>
    </row>
    <row r="28083" spans="76:76">
      <c r="BX28083" s="2"/>
    </row>
    <row r="28084" spans="76:76">
      <c r="BX28084" s="2"/>
    </row>
    <row r="28085" spans="76:76">
      <c r="BX28085" s="2"/>
    </row>
    <row r="28086" spans="76:76">
      <c r="BX28086" s="2"/>
    </row>
    <row r="28087" spans="76:76">
      <c r="BX28087" s="2"/>
    </row>
    <row r="28088" spans="76:76">
      <c r="BX28088" s="2"/>
    </row>
    <row r="28089" spans="76:76">
      <c r="BX28089" s="2"/>
    </row>
    <row r="28090" spans="76:76">
      <c r="BX28090" s="2"/>
    </row>
    <row r="28091" spans="76:76">
      <c r="BX28091" s="2"/>
    </row>
    <row r="28092" spans="76:76">
      <c r="BX28092" s="2"/>
    </row>
    <row r="28093" spans="76:76">
      <c r="BX28093" s="2"/>
    </row>
    <row r="28094" spans="76:76">
      <c r="BX28094" s="2"/>
    </row>
    <row r="28095" spans="76:76">
      <c r="BX28095" s="2"/>
    </row>
    <row r="28096" spans="76:76">
      <c r="BX28096" s="2"/>
    </row>
    <row r="28097" spans="76:76">
      <c r="BX28097" s="2"/>
    </row>
    <row r="28098" spans="76:76">
      <c r="BX28098" s="2"/>
    </row>
    <row r="28099" spans="76:76">
      <c r="BX28099" s="2"/>
    </row>
    <row r="28100" spans="76:76">
      <c r="BX28100" s="2"/>
    </row>
    <row r="28101" spans="76:76">
      <c r="BX28101" s="2"/>
    </row>
    <row r="28102" spans="76:76">
      <c r="BX28102" s="2"/>
    </row>
    <row r="28103" spans="76:76">
      <c r="BX28103" s="2"/>
    </row>
    <row r="28104" spans="76:76">
      <c r="BX28104" s="2"/>
    </row>
    <row r="28105" spans="76:76">
      <c r="BX28105" s="2"/>
    </row>
    <row r="28106" spans="76:76">
      <c r="BX28106" s="2"/>
    </row>
    <row r="28107" spans="76:76">
      <c r="BX28107" s="2"/>
    </row>
    <row r="28108" spans="76:76">
      <c r="BX28108" s="2"/>
    </row>
    <row r="28109" spans="76:76">
      <c r="BX28109" s="2"/>
    </row>
    <row r="28110" spans="76:76">
      <c r="BX28110" s="2"/>
    </row>
    <row r="28111" spans="76:76">
      <c r="BX28111" s="2"/>
    </row>
    <row r="28112" spans="76:76">
      <c r="BX28112" s="2"/>
    </row>
    <row r="28113" spans="76:76">
      <c r="BX28113" s="2"/>
    </row>
    <row r="28114" spans="76:76">
      <c r="BX28114" s="2"/>
    </row>
    <row r="28115" spans="76:76">
      <c r="BX28115" s="2"/>
    </row>
    <row r="28116" spans="76:76">
      <c r="BX28116" s="2"/>
    </row>
    <row r="28117" spans="76:76">
      <c r="BX28117" s="2"/>
    </row>
    <row r="28118" spans="76:76">
      <c r="BX28118" s="2"/>
    </row>
    <row r="28119" spans="76:76">
      <c r="BX28119" s="2"/>
    </row>
    <row r="28120" spans="76:76">
      <c r="BX28120" s="2"/>
    </row>
    <row r="28121" spans="76:76">
      <c r="BX28121" s="2"/>
    </row>
    <row r="28122" spans="76:76">
      <c r="BX28122" s="2"/>
    </row>
    <row r="28123" spans="76:76">
      <c r="BX28123" s="2"/>
    </row>
    <row r="28124" spans="76:76">
      <c r="BX28124" s="2"/>
    </row>
    <row r="28125" spans="76:76">
      <c r="BX28125" s="2"/>
    </row>
    <row r="28126" spans="76:76">
      <c r="BX28126" s="2"/>
    </row>
    <row r="28127" spans="76:76">
      <c r="BX28127" s="2"/>
    </row>
    <row r="28128" spans="76:76">
      <c r="BX28128" s="2"/>
    </row>
    <row r="28129" spans="76:76">
      <c r="BX28129" s="2"/>
    </row>
    <row r="28130" spans="76:76">
      <c r="BX28130" s="2"/>
    </row>
    <row r="28131" spans="76:76">
      <c r="BX28131" s="2"/>
    </row>
    <row r="28132" spans="76:76">
      <c r="BX28132" s="2"/>
    </row>
    <row r="28133" spans="76:76">
      <c r="BX28133" s="2"/>
    </row>
    <row r="28134" spans="76:76">
      <c r="BX28134" s="2"/>
    </row>
    <row r="28135" spans="76:76">
      <c r="BX28135" s="2"/>
    </row>
    <row r="28136" spans="76:76">
      <c r="BX28136" s="2"/>
    </row>
    <row r="28137" spans="76:76">
      <c r="BX28137" s="2"/>
    </row>
    <row r="28138" spans="76:76">
      <c r="BX28138" s="2"/>
    </row>
    <row r="28139" spans="76:76">
      <c r="BX28139" s="2"/>
    </row>
    <row r="28140" spans="76:76">
      <c r="BX28140" s="2"/>
    </row>
    <row r="28141" spans="76:76">
      <c r="BX28141" s="2"/>
    </row>
    <row r="28142" spans="76:76">
      <c r="BX28142" s="2"/>
    </row>
    <row r="28143" spans="76:76">
      <c r="BX28143" s="2"/>
    </row>
    <row r="28144" spans="76:76">
      <c r="BX28144" s="2"/>
    </row>
    <row r="28145" spans="76:76">
      <c r="BX28145" s="2"/>
    </row>
    <row r="28146" spans="76:76">
      <c r="BX28146" s="2"/>
    </row>
    <row r="28147" spans="76:76">
      <c r="BX28147" s="2"/>
    </row>
    <row r="28148" spans="76:76">
      <c r="BX28148" s="2"/>
    </row>
    <row r="28149" spans="76:76">
      <c r="BX28149" s="2"/>
    </row>
    <row r="28150" spans="76:76">
      <c r="BX28150" s="2"/>
    </row>
    <row r="28151" spans="76:76">
      <c r="BX28151" s="2"/>
    </row>
    <row r="28152" spans="76:76">
      <c r="BX28152" s="2"/>
    </row>
    <row r="28153" spans="76:76">
      <c r="BX28153" s="2"/>
    </row>
    <row r="28154" spans="76:76">
      <c r="BX28154" s="2"/>
    </row>
    <row r="28155" spans="76:76">
      <c r="BX28155" s="2"/>
    </row>
    <row r="28156" spans="76:76">
      <c r="BX28156" s="2"/>
    </row>
    <row r="28157" spans="76:76">
      <c r="BX28157" s="2"/>
    </row>
    <row r="28158" spans="76:76">
      <c r="BX28158" s="2"/>
    </row>
    <row r="28159" spans="76:76">
      <c r="BX28159" s="2"/>
    </row>
    <row r="28160" spans="76:76">
      <c r="BX28160" s="2"/>
    </row>
    <row r="28161" spans="76:76">
      <c r="BX28161" s="2"/>
    </row>
    <row r="28162" spans="76:76">
      <c r="BX28162" s="2"/>
    </row>
    <row r="28163" spans="76:76">
      <c r="BX28163" s="2"/>
    </row>
    <row r="28164" spans="76:76">
      <c r="BX28164" s="2"/>
    </row>
    <row r="28165" spans="76:76">
      <c r="BX28165" s="2"/>
    </row>
    <row r="28166" spans="76:76">
      <c r="BX28166" s="2"/>
    </row>
    <row r="28167" spans="76:76">
      <c r="BX28167" s="2"/>
    </row>
    <row r="28168" spans="76:76">
      <c r="BX28168" s="2"/>
    </row>
    <row r="28169" spans="76:76">
      <c r="BX28169" s="2"/>
    </row>
    <row r="28170" spans="76:76">
      <c r="BX28170" s="2"/>
    </row>
    <row r="28171" spans="76:76">
      <c r="BX28171" s="2"/>
    </row>
    <row r="28172" spans="76:76">
      <c r="BX28172" s="2"/>
    </row>
    <row r="28173" spans="76:76">
      <c r="BX28173" s="2"/>
    </row>
    <row r="28174" spans="76:76">
      <c r="BX28174" s="2"/>
    </row>
    <row r="28175" spans="76:76">
      <c r="BX28175" s="2"/>
    </row>
    <row r="28176" spans="76:76">
      <c r="BX28176" s="2"/>
    </row>
    <row r="28177" spans="76:76">
      <c r="BX28177" s="2"/>
    </row>
    <row r="28178" spans="76:76">
      <c r="BX28178" s="2"/>
    </row>
    <row r="28179" spans="76:76">
      <c r="BX28179" s="2"/>
    </row>
    <row r="28180" spans="76:76">
      <c r="BX28180" s="2"/>
    </row>
    <row r="28181" spans="76:76">
      <c r="BX28181" s="2"/>
    </row>
    <row r="28182" spans="76:76">
      <c r="BX28182" s="2"/>
    </row>
    <row r="28183" spans="76:76">
      <c r="BX28183" s="2"/>
    </row>
    <row r="28184" spans="76:76">
      <c r="BX28184" s="2"/>
    </row>
    <row r="28185" spans="76:76">
      <c r="BX28185" s="2"/>
    </row>
    <row r="28186" spans="76:76">
      <c r="BX28186" s="2"/>
    </row>
    <row r="28187" spans="76:76">
      <c r="BX28187" s="2"/>
    </row>
    <row r="28188" spans="76:76">
      <c r="BX28188" s="2"/>
    </row>
    <row r="28189" spans="76:76">
      <c r="BX28189" s="2"/>
    </row>
    <row r="28190" spans="76:76">
      <c r="BX28190" s="2"/>
    </row>
    <row r="28191" spans="76:76">
      <c r="BX28191" s="2"/>
    </row>
    <row r="28192" spans="76:76">
      <c r="BX28192" s="2"/>
    </row>
    <row r="28193" spans="76:76">
      <c r="BX28193" s="2"/>
    </row>
    <row r="28194" spans="76:76">
      <c r="BX28194" s="2"/>
    </row>
    <row r="28195" spans="76:76">
      <c r="BX28195" s="2"/>
    </row>
    <row r="28196" spans="76:76">
      <c r="BX28196" s="2"/>
    </row>
    <row r="28197" spans="76:76">
      <c r="BX28197" s="2"/>
    </row>
    <row r="28198" spans="76:76">
      <c r="BX28198" s="2"/>
    </row>
    <row r="28199" spans="76:76">
      <c r="BX28199" s="2"/>
    </row>
    <row r="28200" spans="76:76">
      <c r="BX28200" s="2"/>
    </row>
    <row r="28201" spans="76:76">
      <c r="BX28201" s="2"/>
    </row>
    <row r="28202" spans="76:76">
      <c r="BX28202" s="2"/>
    </row>
    <row r="28203" spans="76:76">
      <c r="BX28203" s="2"/>
    </row>
    <row r="28204" spans="76:76">
      <c r="BX28204" s="2"/>
    </row>
    <row r="28205" spans="76:76">
      <c r="BX28205" s="2"/>
    </row>
    <row r="28206" spans="76:76">
      <c r="BX28206" s="2"/>
    </row>
    <row r="28207" spans="76:76">
      <c r="BX28207" s="2"/>
    </row>
    <row r="28208" spans="76:76">
      <c r="BX28208" s="2"/>
    </row>
    <row r="28209" spans="76:76">
      <c r="BX28209" s="2"/>
    </row>
    <row r="28210" spans="76:76">
      <c r="BX28210" s="2"/>
    </row>
    <row r="28211" spans="76:76">
      <c r="BX28211" s="2"/>
    </row>
    <row r="28212" spans="76:76">
      <c r="BX28212" s="2"/>
    </row>
    <row r="28213" spans="76:76">
      <c r="BX28213" s="2"/>
    </row>
    <row r="28214" spans="76:76">
      <c r="BX28214" s="2"/>
    </row>
    <row r="28215" spans="76:76">
      <c r="BX28215" s="2"/>
    </row>
    <row r="28216" spans="76:76">
      <c r="BX28216" s="2"/>
    </row>
    <row r="28217" spans="76:76">
      <c r="BX28217" s="2"/>
    </row>
    <row r="28218" spans="76:76">
      <c r="BX28218" s="2"/>
    </row>
    <row r="28219" spans="76:76">
      <c r="BX28219" s="2"/>
    </row>
    <row r="28220" spans="76:76">
      <c r="BX28220" s="2"/>
    </row>
    <row r="28221" spans="76:76">
      <c r="BX28221" s="2"/>
    </row>
    <row r="28222" spans="76:76">
      <c r="BX28222" s="2"/>
    </row>
    <row r="28223" spans="76:76">
      <c r="BX28223" s="2"/>
    </row>
    <row r="28224" spans="76:76">
      <c r="BX28224" s="2"/>
    </row>
    <row r="28225" spans="76:76">
      <c r="BX28225" s="2"/>
    </row>
    <row r="28226" spans="76:76">
      <c r="BX28226" s="2"/>
    </row>
    <row r="28227" spans="76:76">
      <c r="BX28227" s="2"/>
    </row>
    <row r="28228" spans="76:76">
      <c r="BX28228" s="2"/>
    </row>
    <row r="28229" spans="76:76">
      <c r="BX28229" s="2"/>
    </row>
    <row r="28230" spans="76:76">
      <c r="BX28230" s="2"/>
    </row>
    <row r="28231" spans="76:76">
      <c r="BX28231" s="2"/>
    </row>
    <row r="28232" spans="76:76">
      <c r="BX28232" s="2"/>
    </row>
    <row r="28233" spans="76:76">
      <c r="BX28233" s="2"/>
    </row>
    <row r="28234" spans="76:76">
      <c r="BX28234" s="2"/>
    </row>
    <row r="28235" spans="76:76">
      <c r="BX28235" s="2"/>
    </row>
    <row r="28236" spans="76:76">
      <c r="BX28236" s="2"/>
    </row>
    <row r="28237" spans="76:76">
      <c r="BX28237" s="2"/>
    </row>
    <row r="28238" spans="76:76">
      <c r="BX28238" s="2"/>
    </row>
    <row r="28239" spans="76:76">
      <c r="BX28239" s="2"/>
    </row>
    <row r="28240" spans="76:76">
      <c r="BX28240" s="2"/>
    </row>
    <row r="28241" spans="76:76">
      <c r="BX28241" s="2"/>
    </row>
    <row r="28242" spans="76:76">
      <c r="BX28242" s="2"/>
    </row>
    <row r="28243" spans="76:76">
      <c r="BX28243" s="2"/>
    </row>
    <row r="28244" spans="76:76">
      <c r="BX28244" s="2"/>
    </row>
    <row r="28245" spans="76:76">
      <c r="BX28245" s="2"/>
    </row>
    <row r="28246" spans="76:76">
      <c r="BX28246" s="2"/>
    </row>
    <row r="28247" spans="76:76">
      <c r="BX28247" s="2"/>
    </row>
    <row r="28248" spans="76:76">
      <c r="BX28248" s="2"/>
    </row>
    <row r="28249" spans="76:76">
      <c r="BX28249" s="2"/>
    </row>
    <row r="28250" spans="76:76">
      <c r="BX28250" s="2"/>
    </row>
    <row r="28251" spans="76:76">
      <c r="BX28251" s="2"/>
    </row>
    <row r="28252" spans="76:76">
      <c r="BX28252" s="2"/>
    </row>
    <row r="28253" spans="76:76">
      <c r="BX28253" s="2"/>
    </row>
    <row r="28254" spans="76:76">
      <c r="BX28254" s="2"/>
    </row>
    <row r="28255" spans="76:76">
      <c r="BX28255" s="2"/>
    </row>
    <row r="28256" spans="76:76">
      <c r="BX28256" s="2"/>
    </row>
    <row r="28257" spans="76:76">
      <c r="BX28257" s="2"/>
    </row>
    <row r="28258" spans="76:76">
      <c r="BX28258" s="2"/>
    </row>
    <row r="28259" spans="76:76">
      <c r="BX28259" s="2"/>
    </row>
    <row r="28260" spans="76:76">
      <c r="BX28260" s="2"/>
    </row>
    <row r="28261" spans="76:76">
      <c r="BX28261" s="2"/>
    </row>
    <row r="28262" spans="76:76">
      <c r="BX28262" s="2"/>
    </row>
    <row r="28263" spans="76:76">
      <c r="BX28263" s="2"/>
    </row>
    <row r="28264" spans="76:76">
      <c r="BX28264" s="2"/>
    </row>
    <row r="28265" spans="76:76">
      <c r="BX28265" s="2"/>
    </row>
    <row r="28266" spans="76:76">
      <c r="BX28266" s="2"/>
    </row>
    <row r="28267" spans="76:76">
      <c r="BX28267" s="2"/>
    </row>
    <row r="28268" spans="76:76">
      <c r="BX28268" s="2"/>
    </row>
    <row r="28269" spans="76:76">
      <c r="BX28269" s="2"/>
    </row>
    <row r="28270" spans="76:76">
      <c r="BX28270" s="2"/>
    </row>
    <row r="28271" spans="76:76">
      <c r="BX28271" s="2"/>
    </row>
    <row r="28272" spans="76:76">
      <c r="BX28272" s="2"/>
    </row>
    <row r="28273" spans="76:76">
      <c r="BX28273" s="2"/>
    </row>
    <row r="28274" spans="76:76">
      <c r="BX28274" s="2"/>
    </row>
    <row r="28275" spans="76:76">
      <c r="BX28275" s="2"/>
    </row>
    <row r="28276" spans="76:76">
      <c r="BX28276" s="2"/>
    </row>
    <row r="28277" spans="76:76">
      <c r="BX28277" s="2"/>
    </row>
    <row r="28278" spans="76:76">
      <c r="BX28278" s="2"/>
    </row>
    <row r="28279" spans="76:76">
      <c r="BX28279" s="2"/>
    </row>
    <row r="28280" spans="76:76">
      <c r="BX28280" s="2"/>
    </row>
    <row r="28281" spans="76:76">
      <c r="BX28281" s="2"/>
    </row>
    <row r="28282" spans="76:76">
      <c r="BX28282" s="2"/>
    </row>
    <row r="28283" spans="76:76">
      <c r="BX28283" s="2"/>
    </row>
    <row r="28284" spans="76:76">
      <c r="BX28284" s="2"/>
    </row>
    <row r="28285" spans="76:76">
      <c r="BX28285" s="2"/>
    </row>
    <row r="28286" spans="76:76">
      <c r="BX28286" s="2"/>
    </row>
    <row r="28287" spans="76:76">
      <c r="BX28287" s="2"/>
    </row>
    <row r="28288" spans="76:76">
      <c r="BX28288" s="2"/>
    </row>
    <row r="28289" spans="76:76">
      <c r="BX28289" s="2"/>
    </row>
    <row r="28290" spans="76:76">
      <c r="BX28290" s="2"/>
    </row>
    <row r="28291" spans="76:76">
      <c r="BX28291" s="2"/>
    </row>
    <row r="28292" spans="76:76">
      <c r="BX28292" s="2"/>
    </row>
    <row r="28293" spans="76:76">
      <c r="BX28293" s="2"/>
    </row>
    <row r="28294" spans="76:76">
      <c r="BX28294" s="2"/>
    </row>
    <row r="28295" spans="76:76">
      <c r="BX28295" s="2"/>
    </row>
    <row r="28296" spans="76:76">
      <c r="BX28296" s="2"/>
    </row>
    <row r="28297" spans="76:76">
      <c r="BX28297" s="2"/>
    </row>
    <row r="28298" spans="76:76">
      <c r="BX28298" s="2"/>
    </row>
    <row r="28299" spans="76:76">
      <c r="BX28299" s="2"/>
    </row>
    <row r="28300" spans="76:76">
      <c r="BX28300" s="2"/>
    </row>
    <row r="28301" spans="76:76">
      <c r="BX28301" s="2"/>
    </row>
    <row r="28302" spans="76:76">
      <c r="BX28302" s="2"/>
    </row>
    <row r="28303" spans="76:76">
      <c r="BX28303" s="2"/>
    </row>
    <row r="28304" spans="76:76">
      <c r="BX28304" s="2"/>
    </row>
    <row r="28305" spans="76:76">
      <c r="BX28305" s="2"/>
    </row>
    <row r="28306" spans="76:76">
      <c r="BX28306" s="2"/>
    </row>
    <row r="28307" spans="76:76">
      <c r="BX28307" s="2"/>
    </row>
    <row r="28308" spans="76:76">
      <c r="BX28308" s="2"/>
    </row>
    <row r="28309" spans="76:76">
      <c r="BX28309" s="2"/>
    </row>
    <row r="28310" spans="76:76">
      <c r="BX28310" s="2"/>
    </row>
    <row r="28311" spans="76:76">
      <c r="BX28311" s="2"/>
    </row>
    <row r="28312" spans="76:76">
      <c r="BX28312" s="2"/>
    </row>
    <row r="28313" spans="76:76">
      <c r="BX28313" s="2"/>
    </row>
    <row r="28314" spans="76:76">
      <c r="BX28314" s="2"/>
    </row>
    <row r="28315" spans="76:76">
      <c r="BX28315" s="2"/>
    </row>
    <row r="28316" spans="76:76">
      <c r="BX28316" s="2"/>
    </row>
    <row r="28317" spans="76:76">
      <c r="BX28317" s="2"/>
    </row>
    <row r="28318" spans="76:76">
      <c r="BX28318" s="2"/>
    </row>
    <row r="28319" spans="76:76">
      <c r="BX28319" s="2"/>
    </row>
    <row r="28320" spans="76:76">
      <c r="BX28320" s="2"/>
    </row>
    <row r="28321" spans="76:76">
      <c r="BX28321" s="2"/>
    </row>
    <row r="28322" spans="76:76">
      <c r="BX28322" s="2"/>
    </row>
    <row r="28323" spans="76:76">
      <c r="BX28323" s="2"/>
    </row>
    <row r="28324" spans="76:76">
      <c r="BX28324" s="2"/>
    </row>
    <row r="28325" spans="76:76">
      <c r="BX28325" s="2"/>
    </row>
    <row r="28326" spans="76:76">
      <c r="BX28326" s="2"/>
    </row>
    <row r="28327" spans="76:76">
      <c r="BX28327" s="2"/>
    </row>
    <row r="28328" spans="76:76">
      <c r="BX28328" s="2"/>
    </row>
    <row r="28329" spans="76:76">
      <c r="BX28329" s="2"/>
    </row>
    <row r="28330" spans="76:76">
      <c r="BX28330" s="2"/>
    </row>
    <row r="28331" spans="76:76">
      <c r="BX28331" s="2"/>
    </row>
    <row r="28332" spans="76:76">
      <c r="BX28332" s="2"/>
    </row>
    <row r="28333" spans="76:76">
      <c r="BX28333" s="2"/>
    </row>
    <row r="28334" spans="76:76">
      <c r="BX28334" s="2"/>
    </row>
    <row r="28335" spans="76:76">
      <c r="BX28335" s="2"/>
    </row>
    <row r="28336" spans="76:76">
      <c r="BX28336" s="2"/>
    </row>
    <row r="28337" spans="76:76">
      <c r="BX28337" s="2"/>
    </row>
    <row r="28338" spans="76:76">
      <c r="BX28338" s="2"/>
    </row>
    <row r="28339" spans="76:76">
      <c r="BX28339" s="2"/>
    </row>
    <row r="28340" spans="76:76">
      <c r="BX28340" s="2"/>
    </row>
    <row r="28341" spans="76:76">
      <c r="BX28341" s="2"/>
    </row>
    <row r="28342" spans="76:76">
      <c r="BX28342" s="2"/>
    </row>
    <row r="28343" spans="76:76">
      <c r="BX28343" s="2"/>
    </row>
    <row r="28344" spans="76:76">
      <c r="BX28344" s="2"/>
    </row>
    <row r="28345" spans="76:76">
      <c r="BX28345" s="2"/>
    </row>
    <row r="28346" spans="76:76">
      <c r="BX28346" s="2"/>
    </row>
    <row r="28347" spans="76:76">
      <c r="BX28347" s="2"/>
    </row>
    <row r="28348" spans="76:76">
      <c r="BX28348" s="2"/>
    </row>
    <row r="28349" spans="76:76">
      <c r="BX28349" s="2"/>
    </row>
    <row r="28350" spans="76:76">
      <c r="BX28350" s="2"/>
    </row>
    <row r="28351" spans="76:76">
      <c r="BX28351" s="2"/>
    </row>
    <row r="28352" spans="76:76">
      <c r="BX28352" s="2"/>
    </row>
    <row r="28353" spans="76:76">
      <c r="BX28353" s="2"/>
    </row>
    <row r="28354" spans="76:76">
      <c r="BX28354" s="2"/>
    </row>
    <row r="28355" spans="76:76">
      <c r="BX28355" s="2"/>
    </row>
    <row r="28356" spans="76:76">
      <c r="BX28356" s="2"/>
    </row>
    <row r="28357" spans="76:76">
      <c r="BX28357" s="2"/>
    </row>
    <row r="28358" spans="76:76">
      <c r="BX28358" s="2"/>
    </row>
    <row r="28359" spans="76:76">
      <c r="BX28359" s="2"/>
    </row>
    <row r="28360" spans="76:76">
      <c r="BX28360" s="2"/>
    </row>
    <row r="28361" spans="76:76">
      <c r="BX28361" s="2"/>
    </row>
    <row r="28362" spans="76:76">
      <c r="BX28362" s="2"/>
    </row>
    <row r="28363" spans="76:76">
      <c r="BX28363" s="2"/>
    </row>
    <row r="28364" spans="76:76">
      <c r="BX28364" s="2"/>
    </row>
    <row r="28365" spans="76:76">
      <c r="BX28365" s="2"/>
    </row>
    <row r="28366" spans="76:76">
      <c r="BX28366" s="2"/>
    </row>
    <row r="28367" spans="76:76">
      <c r="BX28367" s="2"/>
    </row>
    <row r="28368" spans="76:76">
      <c r="BX28368" s="2"/>
    </row>
    <row r="28369" spans="76:76">
      <c r="BX28369" s="2"/>
    </row>
    <row r="28370" spans="76:76">
      <c r="BX28370" s="2"/>
    </row>
    <row r="28371" spans="76:76">
      <c r="BX28371" s="2"/>
    </row>
    <row r="28372" spans="76:76">
      <c r="BX28372" s="2"/>
    </row>
    <row r="28373" spans="76:76">
      <c r="BX28373" s="2"/>
    </row>
    <row r="28374" spans="76:76">
      <c r="BX28374" s="2"/>
    </row>
    <row r="28375" spans="76:76">
      <c r="BX28375" s="2"/>
    </row>
    <row r="28376" spans="76:76">
      <c r="BX28376" s="2"/>
    </row>
    <row r="28377" spans="76:76">
      <c r="BX28377" s="2"/>
    </row>
    <row r="28378" spans="76:76">
      <c r="BX28378" s="2"/>
    </row>
    <row r="28379" spans="76:76">
      <c r="BX28379" s="2"/>
    </row>
    <row r="28380" spans="76:76">
      <c r="BX28380" s="2"/>
    </row>
    <row r="28381" spans="76:76">
      <c r="BX28381" s="2"/>
    </row>
    <row r="28382" spans="76:76">
      <c r="BX28382" s="2"/>
    </row>
    <row r="28383" spans="76:76">
      <c r="BX28383" s="2"/>
    </row>
    <row r="28384" spans="76:76">
      <c r="BX28384" s="2"/>
    </row>
    <row r="28385" spans="76:76">
      <c r="BX28385" s="2"/>
    </row>
    <row r="28386" spans="76:76">
      <c r="BX28386" s="2"/>
    </row>
    <row r="28387" spans="76:76">
      <c r="BX28387" s="2"/>
    </row>
    <row r="28388" spans="76:76">
      <c r="BX28388" s="2"/>
    </row>
    <row r="28389" spans="76:76">
      <c r="BX28389" s="2"/>
    </row>
    <row r="28390" spans="76:76">
      <c r="BX28390" s="2"/>
    </row>
    <row r="28391" spans="76:76">
      <c r="BX28391" s="2"/>
    </row>
    <row r="28392" spans="76:76">
      <c r="BX28392" s="2"/>
    </row>
    <row r="28393" spans="76:76">
      <c r="BX28393" s="2"/>
    </row>
    <row r="28394" spans="76:76">
      <c r="BX28394" s="2"/>
    </row>
    <row r="28395" spans="76:76">
      <c r="BX28395" s="2"/>
    </row>
    <row r="28396" spans="76:76">
      <c r="BX28396" s="2"/>
    </row>
    <row r="28397" spans="76:76">
      <c r="BX28397" s="2"/>
    </row>
    <row r="28398" spans="76:76">
      <c r="BX28398" s="2"/>
    </row>
    <row r="28399" spans="76:76">
      <c r="BX28399" s="2"/>
    </row>
    <row r="28400" spans="76:76">
      <c r="BX28400" s="2"/>
    </row>
    <row r="28401" spans="76:76">
      <c r="BX28401" s="2"/>
    </row>
    <row r="28402" spans="76:76">
      <c r="BX28402" s="2"/>
    </row>
    <row r="28403" spans="76:76">
      <c r="BX28403" s="2"/>
    </row>
    <row r="28404" spans="76:76">
      <c r="BX28404" s="2"/>
    </row>
    <row r="28405" spans="76:76">
      <c r="BX28405" s="2"/>
    </row>
    <row r="28406" spans="76:76">
      <c r="BX28406" s="2"/>
    </row>
    <row r="28407" spans="76:76">
      <c r="BX28407" s="2"/>
    </row>
    <row r="28408" spans="76:76">
      <c r="BX28408" s="2"/>
    </row>
    <row r="28409" spans="76:76">
      <c r="BX28409" s="2"/>
    </row>
    <row r="28410" spans="76:76">
      <c r="BX28410" s="2"/>
    </row>
    <row r="28411" spans="76:76">
      <c r="BX28411" s="2"/>
    </row>
    <row r="28412" spans="76:76">
      <c r="BX28412" s="2"/>
    </row>
    <row r="28413" spans="76:76">
      <c r="BX28413" s="2"/>
    </row>
    <row r="28414" spans="76:76">
      <c r="BX28414" s="2"/>
    </row>
    <row r="28415" spans="76:76">
      <c r="BX28415" s="2"/>
    </row>
    <row r="28416" spans="76:76">
      <c r="BX28416" s="2"/>
    </row>
    <row r="28417" spans="76:76">
      <c r="BX28417" s="2"/>
    </row>
    <row r="28418" spans="76:76">
      <c r="BX28418" s="2"/>
    </row>
    <row r="28419" spans="76:76">
      <c r="BX28419" s="2"/>
    </row>
    <row r="28420" spans="76:76">
      <c r="BX28420" s="2"/>
    </row>
    <row r="28421" spans="76:76">
      <c r="BX28421" s="2"/>
    </row>
    <row r="28422" spans="76:76">
      <c r="BX28422" s="2"/>
    </row>
    <row r="28423" spans="76:76">
      <c r="BX28423" s="2"/>
    </row>
    <row r="28424" spans="76:76">
      <c r="BX28424" s="2"/>
    </row>
    <row r="28425" spans="76:76">
      <c r="BX28425" s="2"/>
    </row>
    <row r="28426" spans="76:76">
      <c r="BX28426" s="2"/>
    </row>
    <row r="28427" spans="76:76">
      <c r="BX28427" s="2"/>
    </row>
    <row r="28428" spans="76:76">
      <c r="BX28428" s="2"/>
    </row>
    <row r="28429" spans="76:76">
      <c r="BX28429" s="2"/>
    </row>
    <row r="28430" spans="76:76">
      <c r="BX28430" s="2"/>
    </row>
    <row r="28431" spans="76:76">
      <c r="BX28431" s="2"/>
    </row>
    <row r="28432" spans="76:76">
      <c r="BX28432" s="2"/>
    </row>
    <row r="28433" spans="76:76">
      <c r="BX28433" s="2"/>
    </row>
    <row r="28434" spans="76:76">
      <c r="BX28434" s="2"/>
    </row>
    <row r="28435" spans="76:76">
      <c r="BX28435" s="2"/>
    </row>
    <row r="28436" spans="76:76">
      <c r="BX28436" s="2"/>
    </row>
    <row r="28437" spans="76:76">
      <c r="BX28437" s="2"/>
    </row>
    <row r="28438" spans="76:76">
      <c r="BX28438" s="2"/>
    </row>
    <row r="28439" spans="76:76">
      <c r="BX28439" s="2"/>
    </row>
    <row r="28440" spans="76:76">
      <c r="BX28440" s="2"/>
    </row>
    <row r="28441" spans="76:76">
      <c r="BX28441" s="2"/>
    </row>
    <row r="28442" spans="76:76">
      <c r="BX28442" s="2"/>
    </row>
    <row r="28443" spans="76:76">
      <c r="BX28443" s="2"/>
    </row>
    <row r="28444" spans="76:76">
      <c r="BX28444" s="2"/>
    </row>
    <row r="28445" spans="76:76">
      <c r="BX28445" s="2"/>
    </row>
    <row r="28446" spans="76:76">
      <c r="BX28446" s="2"/>
    </row>
    <row r="28447" spans="76:76">
      <c r="BX28447" s="2"/>
    </row>
    <row r="28448" spans="76:76">
      <c r="BX28448" s="2"/>
    </row>
    <row r="28449" spans="76:76">
      <c r="BX28449" s="2"/>
    </row>
    <row r="28450" spans="76:76">
      <c r="BX28450" s="2"/>
    </row>
    <row r="28451" spans="76:76">
      <c r="BX28451" s="2"/>
    </row>
    <row r="28452" spans="76:76">
      <c r="BX28452" s="2"/>
    </row>
    <row r="28453" spans="76:76">
      <c r="BX28453" s="2"/>
    </row>
    <row r="28454" spans="76:76">
      <c r="BX28454" s="2"/>
    </row>
    <row r="28455" spans="76:76">
      <c r="BX28455" s="2"/>
    </row>
    <row r="28456" spans="76:76">
      <c r="BX28456" s="2"/>
    </row>
    <row r="28457" spans="76:76">
      <c r="BX28457" s="2"/>
    </row>
    <row r="28458" spans="76:76">
      <c r="BX28458" s="2"/>
    </row>
    <row r="28459" spans="76:76">
      <c r="BX28459" s="2"/>
    </row>
    <row r="28460" spans="76:76">
      <c r="BX28460" s="2"/>
    </row>
    <row r="28461" spans="76:76">
      <c r="BX28461" s="2"/>
    </row>
    <row r="28462" spans="76:76">
      <c r="BX28462" s="2"/>
    </row>
    <row r="28463" spans="76:76">
      <c r="BX28463" s="2"/>
    </row>
    <row r="28464" spans="76:76">
      <c r="BX28464" s="2"/>
    </row>
    <row r="28465" spans="76:76">
      <c r="BX28465" s="2"/>
    </row>
    <row r="28466" spans="76:76">
      <c r="BX28466" s="2"/>
    </row>
    <row r="28467" spans="76:76">
      <c r="BX28467" s="2"/>
    </row>
    <row r="28468" spans="76:76">
      <c r="BX28468" s="2"/>
    </row>
    <row r="28469" spans="76:76">
      <c r="BX28469" s="2"/>
    </row>
    <row r="28470" spans="76:76">
      <c r="BX28470" s="2"/>
    </row>
    <row r="28471" spans="76:76">
      <c r="BX28471" s="2"/>
    </row>
    <row r="28472" spans="76:76">
      <c r="BX28472" s="2"/>
    </row>
    <row r="28473" spans="76:76">
      <c r="BX28473" s="2"/>
    </row>
    <row r="28474" spans="76:76">
      <c r="BX28474" s="2"/>
    </row>
    <row r="28475" spans="76:76">
      <c r="BX28475" s="2"/>
    </row>
    <row r="28476" spans="76:76">
      <c r="BX28476" s="2"/>
    </row>
    <row r="28477" spans="76:76">
      <c r="BX28477" s="2"/>
    </row>
    <row r="28478" spans="76:76">
      <c r="BX28478" s="2"/>
    </row>
    <row r="28479" spans="76:76">
      <c r="BX28479" s="2"/>
    </row>
    <row r="28480" spans="76:76">
      <c r="BX28480" s="2"/>
    </row>
    <row r="28481" spans="76:76">
      <c r="BX28481" s="2"/>
    </row>
    <row r="28482" spans="76:76">
      <c r="BX28482" s="2"/>
    </row>
    <row r="28483" spans="76:76">
      <c r="BX28483" s="2"/>
    </row>
    <row r="28484" spans="76:76">
      <c r="BX28484" s="2"/>
    </row>
    <row r="28485" spans="76:76">
      <c r="BX28485" s="2"/>
    </row>
    <row r="28486" spans="76:76">
      <c r="BX28486" s="2"/>
    </row>
    <row r="28487" spans="76:76">
      <c r="BX28487" s="2"/>
    </row>
    <row r="28488" spans="76:76">
      <c r="BX28488" s="2"/>
    </row>
    <row r="28489" spans="76:76">
      <c r="BX28489" s="2"/>
    </row>
    <row r="28490" spans="76:76">
      <c r="BX28490" s="2"/>
    </row>
    <row r="28491" spans="76:76">
      <c r="BX28491" s="2"/>
    </row>
    <row r="28492" spans="76:76">
      <c r="BX28492" s="2"/>
    </row>
    <row r="28493" spans="76:76">
      <c r="BX28493" s="2"/>
    </row>
    <row r="28494" spans="76:76">
      <c r="BX28494" s="2"/>
    </row>
    <row r="28495" spans="76:76">
      <c r="BX28495" s="2"/>
    </row>
    <row r="28496" spans="76:76">
      <c r="BX28496" s="2"/>
    </row>
    <row r="28497" spans="76:76">
      <c r="BX28497" s="2"/>
    </row>
    <row r="28498" spans="76:76">
      <c r="BX28498" s="2"/>
    </row>
    <row r="28499" spans="76:76">
      <c r="BX28499" s="2"/>
    </row>
    <row r="28500" spans="76:76">
      <c r="BX28500" s="2"/>
    </row>
    <row r="28501" spans="76:76">
      <c r="BX28501" s="2"/>
    </row>
    <row r="28502" spans="76:76">
      <c r="BX28502" s="2"/>
    </row>
    <row r="28503" spans="76:76">
      <c r="BX28503" s="2"/>
    </row>
    <row r="28504" spans="76:76">
      <c r="BX28504" s="2"/>
    </row>
    <row r="28505" spans="76:76">
      <c r="BX28505" s="2"/>
    </row>
    <row r="28506" spans="76:76">
      <c r="BX28506" s="2"/>
    </row>
    <row r="28507" spans="76:76">
      <c r="BX28507" s="2"/>
    </row>
    <row r="28508" spans="76:76">
      <c r="BX28508" s="2"/>
    </row>
    <row r="28509" spans="76:76">
      <c r="BX28509" s="2"/>
    </row>
    <row r="28510" spans="76:76">
      <c r="BX28510" s="2"/>
    </row>
    <row r="28511" spans="76:76">
      <c r="BX28511" s="2"/>
    </row>
    <row r="28512" spans="76:76">
      <c r="BX28512" s="2"/>
    </row>
    <row r="28513" spans="76:76">
      <c r="BX28513" s="2"/>
    </row>
    <row r="28514" spans="76:76">
      <c r="BX28514" s="2"/>
    </row>
    <row r="28515" spans="76:76">
      <c r="BX28515" s="2"/>
    </row>
    <row r="28516" spans="76:76">
      <c r="BX28516" s="2"/>
    </row>
    <row r="28517" spans="76:76">
      <c r="BX28517" s="2"/>
    </row>
    <row r="28518" spans="76:76">
      <c r="BX28518" s="2"/>
    </row>
    <row r="28519" spans="76:76">
      <c r="BX28519" s="2"/>
    </row>
    <row r="28520" spans="76:76">
      <c r="BX28520" s="2"/>
    </row>
    <row r="28521" spans="76:76">
      <c r="BX28521" s="2"/>
    </row>
    <row r="28522" spans="76:76">
      <c r="BX28522" s="2"/>
    </row>
    <row r="28523" spans="76:76">
      <c r="BX28523" s="2"/>
    </row>
    <row r="28524" spans="76:76">
      <c r="BX28524" s="2"/>
    </row>
    <row r="28525" spans="76:76">
      <c r="BX28525" s="2"/>
    </row>
    <row r="28526" spans="76:76">
      <c r="BX28526" s="2"/>
    </row>
    <row r="28527" spans="76:76">
      <c r="BX28527" s="2"/>
    </row>
    <row r="28528" spans="76:76">
      <c r="BX28528" s="2"/>
    </row>
    <row r="28529" spans="76:76">
      <c r="BX28529" s="2"/>
    </row>
    <row r="28530" spans="76:76">
      <c r="BX28530" s="2"/>
    </row>
    <row r="28531" spans="76:76">
      <c r="BX28531" s="2"/>
    </row>
    <row r="28532" spans="76:76">
      <c r="BX28532" s="2"/>
    </row>
    <row r="28533" spans="76:76">
      <c r="BX28533" s="2"/>
    </row>
    <row r="28534" spans="76:76">
      <c r="BX28534" s="2"/>
    </row>
    <row r="28535" spans="76:76">
      <c r="BX28535" s="2"/>
    </row>
    <row r="28536" spans="76:76">
      <c r="BX28536" s="2"/>
    </row>
    <row r="28537" spans="76:76">
      <c r="BX28537" s="2"/>
    </row>
    <row r="28538" spans="76:76">
      <c r="BX28538" s="2"/>
    </row>
    <row r="28539" spans="76:76">
      <c r="BX28539" s="2"/>
    </row>
    <row r="28540" spans="76:76">
      <c r="BX28540" s="2"/>
    </row>
    <row r="28541" spans="76:76">
      <c r="BX28541" s="2"/>
    </row>
    <row r="28542" spans="76:76">
      <c r="BX28542" s="2"/>
    </row>
    <row r="28543" spans="76:76">
      <c r="BX28543" s="2"/>
    </row>
    <row r="28544" spans="76:76">
      <c r="BX28544" s="2"/>
    </row>
    <row r="28545" spans="76:76">
      <c r="BX28545" s="2"/>
    </row>
    <row r="28546" spans="76:76">
      <c r="BX28546" s="2"/>
    </row>
    <row r="28547" spans="76:76">
      <c r="BX28547" s="2"/>
    </row>
    <row r="28548" spans="76:76">
      <c r="BX28548" s="2"/>
    </row>
    <row r="28549" spans="76:76">
      <c r="BX28549" s="2"/>
    </row>
    <row r="28550" spans="76:76">
      <c r="BX28550" s="2"/>
    </row>
    <row r="28551" spans="76:76">
      <c r="BX28551" s="2"/>
    </row>
    <row r="28552" spans="76:76">
      <c r="BX28552" s="2"/>
    </row>
    <row r="28553" spans="76:76">
      <c r="BX28553" s="2"/>
    </row>
    <row r="28554" spans="76:76">
      <c r="BX28554" s="2"/>
    </row>
    <row r="28555" spans="76:76">
      <c r="BX28555" s="2"/>
    </row>
    <row r="28556" spans="76:76">
      <c r="BX28556" s="2"/>
    </row>
    <row r="28557" spans="76:76">
      <c r="BX28557" s="2"/>
    </row>
    <row r="28558" spans="76:76">
      <c r="BX28558" s="2"/>
    </row>
    <row r="28559" spans="76:76">
      <c r="BX28559" s="2"/>
    </row>
    <row r="28560" spans="76:76">
      <c r="BX28560" s="2"/>
    </row>
    <row r="28561" spans="76:76">
      <c r="BX28561" s="2"/>
    </row>
    <row r="28562" spans="76:76">
      <c r="BX28562" s="2"/>
    </row>
    <row r="28563" spans="76:76">
      <c r="BX28563" s="2"/>
    </row>
    <row r="28564" spans="76:76">
      <c r="BX28564" s="2"/>
    </row>
    <row r="28565" spans="76:76">
      <c r="BX28565" s="2"/>
    </row>
    <row r="28566" spans="76:76">
      <c r="BX28566" s="2"/>
    </row>
    <row r="28567" spans="76:76">
      <c r="BX28567" s="2"/>
    </row>
    <row r="28568" spans="76:76">
      <c r="BX28568" s="2"/>
    </row>
    <row r="28569" spans="76:76">
      <c r="BX28569" s="2"/>
    </row>
    <row r="28570" spans="76:76">
      <c r="BX28570" s="2"/>
    </row>
    <row r="28571" spans="76:76">
      <c r="BX28571" s="2"/>
    </row>
    <row r="28572" spans="76:76">
      <c r="BX28572" s="2"/>
    </row>
    <row r="28573" spans="76:76">
      <c r="BX28573" s="2"/>
    </row>
    <row r="28574" spans="76:76">
      <c r="BX28574" s="2"/>
    </row>
    <row r="28575" spans="76:76">
      <c r="BX28575" s="2"/>
    </row>
    <row r="28576" spans="76:76">
      <c r="BX28576" s="2"/>
    </row>
    <row r="28577" spans="76:76">
      <c r="BX28577" s="2"/>
    </row>
    <row r="28578" spans="76:76">
      <c r="BX28578" s="2"/>
    </row>
    <row r="28579" spans="76:76">
      <c r="BX28579" s="2"/>
    </row>
    <row r="28580" spans="76:76">
      <c r="BX28580" s="2"/>
    </row>
    <row r="28581" spans="76:76">
      <c r="BX28581" s="2"/>
    </row>
    <row r="28582" spans="76:76">
      <c r="BX28582" s="2"/>
    </row>
    <row r="28583" spans="76:76">
      <c r="BX28583" s="2"/>
    </row>
    <row r="28584" spans="76:76">
      <c r="BX28584" s="2"/>
    </row>
    <row r="28585" spans="76:76">
      <c r="BX28585" s="2"/>
    </row>
    <row r="28586" spans="76:76">
      <c r="BX28586" s="2"/>
    </row>
    <row r="28587" spans="76:76">
      <c r="BX28587" s="2"/>
    </row>
    <row r="28588" spans="76:76">
      <c r="BX28588" s="2"/>
    </row>
    <row r="28589" spans="76:76">
      <c r="BX28589" s="2"/>
    </row>
    <row r="28590" spans="76:76">
      <c r="BX28590" s="2"/>
    </row>
    <row r="28591" spans="76:76">
      <c r="BX28591" s="2"/>
    </row>
    <row r="28592" spans="76:76">
      <c r="BX28592" s="2"/>
    </row>
    <row r="28593" spans="76:76">
      <c r="BX28593" s="2"/>
    </row>
    <row r="28594" spans="76:76">
      <c r="BX28594" s="2"/>
    </row>
    <row r="28595" spans="76:76">
      <c r="BX28595" s="2"/>
    </row>
    <row r="28596" spans="76:76">
      <c r="BX28596" s="2"/>
    </row>
    <row r="28597" spans="76:76">
      <c r="BX28597" s="2"/>
    </row>
    <row r="28598" spans="76:76">
      <c r="BX28598" s="2"/>
    </row>
    <row r="28599" spans="76:76">
      <c r="BX28599" s="2"/>
    </row>
    <row r="28600" spans="76:76">
      <c r="BX28600" s="2"/>
    </row>
    <row r="28601" spans="76:76">
      <c r="BX28601" s="2"/>
    </row>
    <row r="28602" spans="76:76">
      <c r="BX28602" s="2"/>
    </row>
    <row r="28603" spans="76:76">
      <c r="BX28603" s="2"/>
    </row>
    <row r="28604" spans="76:76">
      <c r="BX28604" s="2"/>
    </row>
    <row r="28605" spans="76:76">
      <c r="BX28605" s="2"/>
    </row>
    <row r="28606" spans="76:76">
      <c r="BX28606" s="2"/>
    </row>
    <row r="28607" spans="76:76">
      <c r="BX28607" s="2"/>
    </row>
    <row r="28608" spans="76:76">
      <c r="BX28608" s="2"/>
    </row>
    <row r="28609" spans="76:76">
      <c r="BX28609" s="2"/>
    </row>
    <row r="28610" spans="76:76">
      <c r="BX28610" s="2"/>
    </row>
    <row r="28611" spans="76:76">
      <c r="BX28611" s="2"/>
    </row>
    <row r="28612" spans="76:76">
      <c r="BX28612" s="2"/>
    </row>
    <row r="28613" spans="76:76">
      <c r="BX28613" s="2"/>
    </row>
    <row r="28614" spans="76:76">
      <c r="BX28614" s="2"/>
    </row>
    <row r="28615" spans="76:76">
      <c r="BX28615" s="2"/>
    </row>
    <row r="28616" spans="76:76">
      <c r="BX28616" s="2"/>
    </row>
    <row r="28617" spans="76:76">
      <c r="BX28617" s="2"/>
    </row>
    <row r="28618" spans="76:76">
      <c r="BX28618" s="2"/>
    </row>
    <row r="28619" spans="76:76">
      <c r="BX28619" s="2"/>
    </row>
    <row r="28620" spans="76:76">
      <c r="BX28620" s="2"/>
    </row>
    <row r="28621" spans="76:76">
      <c r="BX28621" s="2"/>
    </row>
    <row r="28622" spans="76:76">
      <c r="BX28622" s="2"/>
    </row>
    <row r="28623" spans="76:76">
      <c r="BX28623" s="2"/>
    </row>
    <row r="28624" spans="76:76">
      <c r="BX28624" s="2"/>
    </row>
    <row r="28625" spans="76:76">
      <c r="BX28625" s="2"/>
    </row>
    <row r="28626" spans="76:76">
      <c r="BX28626" s="2"/>
    </row>
    <row r="28627" spans="76:76">
      <c r="BX28627" s="2"/>
    </row>
    <row r="28628" spans="76:76">
      <c r="BX28628" s="2"/>
    </row>
    <row r="28629" spans="76:76">
      <c r="BX28629" s="2"/>
    </row>
    <row r="28630" spans="76:76">
      <c r="BX28630" s="2"/>
    </row>
    <row r="28631" spans="76:76">
      <c r="BX28631" s="2"/>
    </row>
    <row r="28632" spans="76:76">
      <c r="BX28632" s="2"/>
    </row>
    <row r="28633" spans="76:76">
      <c r="BX28633" s="2"/>
    </row>
    <row r="28634" spans="76:76">
      <c r="BX28634" s="2"/>
    </row>
    <row r="28635" spans="76:76">
      <c r="BX28635" s="2"/>
    </row>
    <row r="28636" spans="76:76">
      <c r="BX28636" s="2"/>
    </row>
    <row r="28637" spans="76:76">
      <c r="BX28637" s="2"/>
    </row>
    <row r="28638" spans="76:76">
      <c r="BX28638" s="2"/>
    </row>
    <row r="28639" spans="76:76">
      <c r="BX28639" s="2"/>
    </row>
    <row r="28640" spans="76:76">
      <c r="BX28640" s="2"/>
    </row>
    <row r="28641" spans="76:76">
      <c r="BX28641" s="2"/>
    </row>
    <row r="28642" spans="76:76">
      <c r="BX28642" s="2"/>
    </row>
    <row r="28643" spans="76:76">
      <c r="BX28643" s="2"/>
    </row>
    <row r="28644" spans="76:76">
      <c r="BX28644" s="2"/>
    </row>
    <row r="28645" spans="76:76">
      <c r="BX28645" s="2"/>
    </row>
    <row r="28646" spans="76:76">
      <c r="BX28646" s="2"/>
    </row>
    <row r="28647" spans="76:76">
      <c r="BX28647" s="2"/>
    </row>
    <row r="28648" spans="76:76">
      <c r="BX28648" s="2"/>
    </row>
    <row r="28649" spans="76:76">
      <c r="BX28649" s="2"/>
    </row>
    <row r="28650" spans="76:76">
      <c r="BX28650" s="2"/>
    </row>
    <row r="28651" spans="76:76">
      <c r="BX28651" s="2"/>
    </row>
    <row r="28652" spans="76:76">
      <c r="BX28652" s="2"/>
    </row>
    <row r="28653" spans="76:76">
      <c r="BX28653" s="2"/>
    </row>
    <row r="28654" spans="76:76">
      <c r="BX28654" s="2"/>
    </row>
    <row r="28655" spans="76:76">
      <c r="BX28655" s="2"/>
    </row>
    <row r="28656" spans="76:76">
      <c r="BX28656" s="2"/>
    </row>
    <row r="28657" spans="76:76">
      <c r="BX28657" s="2"/>
    </row>
    <row r="28658" spans="76:76">
      <c r="BX28658" s="2"/>
    </row>
    <row r="28659" spans="76:76">
      <c r="BX28659" s="2"/>
    </row>
    <row r="28660" spans="76:76">
      <c r="BX28660" s="2"/>
    </row>
    <row r="28661" spans="76:76">
      <c r="BX28661" s="2"/>
    </row>
    <row r="28662" spans="76:76">
      <c r="BX28662" s="2"/>
    </row>
    <row r="28663" spans="76:76">
      <c r="BX28663" s="2"/>
    </row>
    <row r="28664" spans="76:76">
      <c r="BX28664" s="2"/>
    </row>
    <row r="28665" spans="76:76">
      <c r="BX28665" s="2"/>
    </row>
    <row r="28666" spans="76:76">
      <c r="BX28666" s="2"/>
    </row>
    <row r="28667" spans="76:76">
      <c r="BX28667" s="2"/>
    </row>
    <row r="28668" spans="76:76">
      <c r="BX28668" s="2"/>
    </row>
    <row r="28669" spans="76:76">
      <c r="BX28669" s="2"/>
    </row>
    <row r="28670" spans="76:76">
      <c r="BX28670" s="2"/>
    </row>
    <row r="28671" spans="76:76">
      <c r="BX28671" s="2"/>
    </row>
    <row r="28672" spans="76:76">
      <c r="BX28672" s="2"/>
    </row>
    <row r="28673" spans="76:76">
      <c r="BX28673" s="2"/>
    </row>
    <row r="28674" spans="76:76">
      <c r="BX28674" s="2"/>
    </row>
    <row r="28675" spans="76:76">
      <c r="BX28675" s="2"/>
    </row>
    <row r="28676" spans="76:76">
      <c r="BX28676" s="2"/>
    </row>
    <row r="28677" spans="76:76">
      <c r="BX28677" s="2"/>
    </row>
    <row r="28678" spans="76:76">
      <c r="BX28678" s="2"/>
    </row>
    <row r="28679" spans="76:76">
      <c r="BX28679" s="2"/>
    </row>
    <row r="28680" spans="76:76">
      <c r="BX28680" s="2"/>
    </row>
    <row r="28681" spans="76:76">
      <c r="BX28681" s="2"/>
    </row>
    <row r="28682" spans="76:76">
      <c r="BX28682" s="2"/>
    </row>
    <row r="28683" spans="76:76">
      <c r="BX28683" s="2"/>
    </row>
    <row r="28684" spans="76:76">
      <c r="BX28684" s="2"/>
    </row>
    <row r="28685" spans="76:76">
      <c r="BX28685" s="2"/>
    </row>
    <row r="28686" spans="76:76">
      <c r="BX28686" s="2"/>
    </row>
    <row r="28687" spans="76:76">
      <c r="BX28687" s="2"/>
    </row>
    <row r="28688" spans="76:76">
      <c r="BX28688" s="2"/>
    </row>
    <row r="28689" spans="76:76">
      <c r="BX28689" s="2"/>
    </row>
    <row r="28690" spans="76:76">
      <c r="BX28690" s="2"/>
    </row>
    <row r="28691" spans="76:76">
      <c r="BX28691" s="2"/>
    </row>
    <row r="28692" spans="76:76">
      <c r="BX28692" s="2"/>
    </row>
    <row r="28693" spans="76:76">
      <c r="BX28693" s="2"/>
    </row>
    <row r="28694" spans="76:76">
      <c r="BX28694" s="2"/>
    </row>
    <row r="28695" spans="76:76">
      <c r="BX28695" s="2"/>
    </row>
    <row r="28696" spans="76:76">
      <c r="BX28696" s="2"/>
    </row>
    <row r="28697" spans="76:76">
      <c r="BX28697" s="2"/>
    </row>
    <row r="28698" spans="76:76">
      <c r="BX28698" s="2"/>
    </row>
    <row r="28699" spans="76:76">
      <c r="BX28699" s="2"/>
    </row>
    <row r="28700" spans="76:76">
      <c r="BX28700" s="2"/>
    </row>
    <row r="28701" spans="76:76">
      <c r="BX28701" s="2"/>
    </row>
    <row r="28702" spans="76:76">
      <c r="BX28702" s="2"/>
    </row>
    <row r="28703" spans="76:76">
      <c r="BX28703" s="2"/>
    </row>
    <row r="28704" spans="76:76">
      <c r="BX28704" s="2"/>
    </row>
    <row r="28705" spans="76:76">
      <c r="BX28705" s="2"/>
    </row>
    <row r="28706" spans="76:76">
      <c r="BX28706" s="2"/>
    </row>
    <row r="28707" spans="76:76">
      <c r="BX28707" s="2"/>
    </row>
    <row r="28708" spans="76:76">
      <c r="BX28708" s="2"/>
    </row>
    <row r="28709" spans="76:76">
      <c r="BX28709" s="2"/>
    </row>
    <row r="28710" spans="76:76">
      <c r="BX28710" s="2"/>
    </row>
    <row r="28711" spans="76:76">
      <c r="BX28711" s="2"/>
    </row>
    <row r="28712" spans="76:76">
      <c r="BX28712" s="2"/>
    </row>
    <row r="28713" spans="76:76">
      <c r="BX28713" s="2"/>
    </row>
    <row r="28714" spans="76:76">
      <c r="BX28714" s="2"/>
    </row>
    <row r="28715" spans="76:76">
      <c r="BX28715" s="2"/>
    </row>
    <row r="28716" spans="76:76">
      <c r="BX28716" s="2"/>
    </row>
    <row r="28717" spans="76:76">
      <c r="BX28717" s="2"/>
    </row>
    <row r="28718" spans="76:76">
      <c r="BX28718" s="2"/>
    </row>
    <row r="28719" spans="76:76">
      <c r="BX28719" s="2"/>
    </row>
    <row r="28720" spans="76:76">
      <c r="BX28720" s="2"/>
    </row>
    <row r="28721" spans="76:76">
      <c r="BX28721" s="2"/>
    </row>
    <row r="28722" spans="76:76">
      <c r="BX28722" s="2"/>
    </row>
    <row r="28723" spans="76:76">
      <c r="BX28723" s="2"/>
    </row>
    <row r="28724" spans="76:76">
      <c r="BX28724" s="2"/>
    </row>
    <row r="28725" spans="76:76">
      <c r="BX28725" s="2"/>
    </row>
    <row r="28726" spans="76:76">
      <c r="BX28726" s="2"/>
    </row>
    <row r="28727" spans="76:76">
      <c r="BX28727" s="2"/>
    </row>
    <row r="28728" spans="76:76">
      <c r="BX28728" s="2"/>
    </row>
    <row r="28729" spans="76:76">
      <c r="BX28729" s="2"/>
    </row>
    <row r="28730" spans="76:76">
      <c r="BX28730" s="2"/>
    </row>
    <row r="28731" spans="76:76">
      <c r="BX28731" s="2"/>
    </row>
    <row r="28732" spans="76:76">
      <c r="BX28732" s="2"/>
    </row>
    <row r="28733" spans="76:76">
      <c r="BX28733" s="2"/>
    </row>
    <row r="28734" spans="76:76">
      <c r="BX28734" s="2"/>
    </row>
    <row r="28735" spans="76:76">
      <c r="BX28735" s="2"/>
    </row>
    <row r="28736" spans="76:76">
      <c r="BX28736" s="2"/>
    </row>
    <row r="28737" spans="76:76">
      <c r="BX28737" s="2"/>
    </row>
    <row r="28738" spans="76:76">
      <c r="BX28738" s="2"/>
    </row>
    <row r="28739" spans="76:76">
      <c r="BX28739" s="2"/>
    </row>
    <row r="28740" spans="76:76">
      <c r="BX28740" s="2"/>
    </row>
    <row r="28741" spans="76:76">
      <c r="BX28741" s="2"/>
    </row>
    <row r="28742" spans="76:76">
      <c r="BX28742" s="2"/>
    </row>
    <row r="28743" spans="76:76">
      <c r="BX28743" s="2"/>
    </row>
    <row r="28744" spans="76:76">
      <c r="BX28744" s="2"/>
    </row>
    <row r="28745" spans="76:76">
      <c r="BX28745" s="2"/>
    </row>
    <row r="28746" spans="76:76">
      <c r="BX28746" s="2"/>
    </row>
    <row r="28747" spans="76:76">
      <c r="BX28747" s="2"/>
    </row>
    <row r="28748" spans="76:76">
      <c r="BX28748" s="2"/>
    </row>
    <row r="28749" spans="76:76">
      <c r="BX28749" s="2"/>
    </row>
    <row r="28750" spans="76:76">
      <c r="BX28750" s="2"/>
    </row>
    <row r="28751" spans="76:76">
      <c r="BX28751" s="2"/>
    </row>
    <row r="28752" spans="76:76">
      <c r="BX28752" s="2"/>
    </row>
    <row r="28753" spans="76:76">
      <c r="BX28753" s="2"/>
    </row>
    <row r="28754" spans="76:76">
      <c r="BX28754" s="2"/>
    </row>
    <row r="28755" spans="76:76">
      <c r="BX28755" s="2"/>
    </row>
    <row r="28756" spans="76:76">
      <c r="BX28756" s="2"/>
    </row>
    <row r="28757" spans="76:76">
      <c r="BX28757" s="2"/>
    </row>
    <row r="28758" spans="76:76">
      <c r="BX28758" s="2"/>
    </row>
    <row r="28759" spans="76:76">
      <c r="BX28759" s="2"/>
    </row>
    <row r="28760" spans="76:76">
      <c r="BX28760" s="2"/>
    </row>
    <row r="28761" spans="76:76">
      <c r="BX28761" s="2"/>
    </row>
    <row r="28762" spans="76:76">
      <c r="BX28762" s="2"/>
    </row>
    <row r="28763" spans="76:76">
      <c r="BX28763" s="2"/>
    </row>
    <row r="28764" spans="76:76">
      <c r="BX28764" s="2"/>
    </row>
    <row r="28765" spans="76:76">
      <c r="BX28765" s="2"/>
    </row>
    <row r="28766" spans="76:76">
      <c r="BX28766" s="2"/>
    </row>
    <row r="28767" spans="76:76">
      <c r="BX28767" s="2"/>
    </row>
    <row r="28768" spans="76:76">
      <c r="BX28768" s="2"/>
    </row>
    <row r="28769" spans="76:76">
      <c r="BX28769" s="2"/>
    </row>
    <row r="28770" spans="76:76">
      <c r="BX28770" s="2"/>
    </row>
    <row r="28771" spans="76:76">
      <c r="BX28771" s="2"/>
    </row>
    <row r="28772" spans="76:76">
      <c r="BX28772" s="2"/>
    </row>
    <row r="28773" spans="76:76">
      <c r="BX28773" s="2"/>
    </row>
    <row r="28774" spans="76:76">
      <c r="BX28774" s="2"/>
    </row>
    <row r="28775" spans="76:76">
      <c r="BX28775" s="2"/>
    </row>
    <row r="28776" spans="76:76">
      <c r="BX28776" s="2"/>
    </row>
    <row r="28777" spans="76:76">
      <c r="BX28777" s="2"/>
    </row>
    <row r="28778" spans="76:76">
      <c r="BX28778" s="2"/>
    </row>
    <row r="28779" spans="76:76">
      <c r="BX28779" s="2"/>
    </row>
    <row r="28780" spans="76:76">
      <c r="BX28780" s="2"/>
    </row>
    <row r="28781" spans="76:76">
      <c r="BX28781" s="2"/>
    </row>
    <row r="28782" spans="76:76">
      <c r="BX28782" s="2"/>
    </row>
    <row r="28783" spans="76:76">
      <c r="BX28783" s="2"/>
    </row>
    <row r="28784" spans="76:76">
      <c r="BX28784" s="2"/>
    </row>
    <row r="28785" spans="76:76">
      <c r="BX28785" s="2"/>
    </row>
    <row r="28786" spans="76:76">
      <c r="BX28786" s="2"/>
    </row>
    <row r="28787" spans="76:76">
      <c r="BX28787" s="2"/>
    </row>
    <row r="28788" spans="76:76">
      <c r="BX28788" s="2"/>
    </row>
    <row r="28789" spans="76:76">
      <c r="BX28789" s="2"/>
    </row>
    <row r="28790" spans="76:76">
      <c r="BX28790" s="2"/>
    </row>
    <row r="28791" spans="76:76">
      <c r="BX28791" s="2"/>
    </row>
    <row r="28792" spans="76:76">
      <c r="BX28792" s="2"/>
    </row>
    <row r="28793" spans="76:76">
      <c r="BX28793" s="2"/>
    </row>
    <row r="28794" spans="76:76">
      <c r="BX28794" s="2"/>
    </row>
    <row r="28795" spans="76:76">
      <c r="BX28795" s="2"/>
    </row>
    <row r="28796" spans="76:76">
      <c r="BX28796" s="2"/>
    </row>
    <row r="28797" spans="76:76">
      <c r="BX28797" s="2"/>
    </row>
    <row r="28798" spans="76:76">
      <c r="BX28798" s="2"/>
    </row>
    <row r="28799" spans="76:76">
      <c r="BX28799" s="2"/>
    </row>
    <row r="28800" spans="76:76">
      <c r="BX28800" s="2"/>
    </row>
    <row r="28801" spans="76:76">
      <c r="BX28801" s="2"/>
    </row>
    <row r="28802" spans="76:76">
      <c r="BX28802" s="2"/>
    </row>
    <row r="28803" spans="76:76">
      <c r="BX28803" s="2"/>
    </row>
    <row r="28804" spans="76:76">
      <c r="BX28804" s="2"/>
    </row>
    <row r="28805" spans="76:76">
      <c r="BX28805" s="2"/>
    </row>
    <row r="28806" spans="76:76">
      <c r="BX28806" s="2"/>
    </row>
    <row r="28807" spans="76:76">
      <c r="BX28807" s="2"/>
    </row>
    <row r="28808" spans="76:76">
      <c r="BX28808" s="2"/>
    </row>
    <row r="28809" spans="76:76">
      <c r="BX28809" s="2"/>
    </row>
    <row r="28810" spans="76:76">
      <c r="BX28810" s="2"/>
    </row>
    <row r="28811" spans="76:76">
      <c r="BX28811" s="2"/>
    </row>
    <row r="28812" spans="76:76">
      <c r="BX28812" s="2"/>
    </row>
    <row r="28813" spans="76:76">
      <c r="BX28813" s="2"/>
    </row>
    <row r="28814" spans="76:76">
      <c r="BX28814" s="2"/>
    </row>
    <row r="28815" spans="76:76">
      <c r="BX28815" s="2"/>
    </row>
    <row r="28816" spans="76:76">
      <c r="BX28816" s="2"/>
    </row>
    <row r="28817" spans="76:76">
      <c r="BX28817" s="2"/>
    </row>
    <row r="28818" spans="76:76">
      <c r="BX28818" s="2"/>
    </row>
    <row r="28819" spans="76:76">
      <c r="BX28819" s="2"/>
    </row>
    <row r="28820" spans="76:76">
      <c r="BX28820" s="2"/>
    </row>
    <row r="28821" spans="76:76">
      <c r="BX28821" s="2"/>
    </row>
    <row r="28822" spans="76:76">
      <c r="BX28822" s="2"/>
    </row>
    <row r="28823" spans="76:76">
      <c r="BX28823" s="2"/>
    </row>
    <row r="28824" spans="76:76">
      <c r="BX28824" s="2"/>
    </row>
    <row r="28825" spans="76:76">
      <c r="BX28825" s="2"/>
    </row>
    <row r="28826" spans="76:76">
      <c r="BX28826" s="2"/>
    </row>
    <row r="28827" spans="76:76">
      <c r="BX28827" s="2"/>
    </row>
    <row r="28828" spans="76:76">
      <c r="BX28828" s="2"/>
    </row>
    <row r="28829" spans="76:76">
      <c r="BX28829" s="2"/>
    </row>
    <row r="28830" spans="76:76">
      <c r="BX28830" s="2"/>
    </row>
    <row r="28831" spans="76:76">
      <c r="BX28831" s="2"/>
    </row>
    <row r="28832" spans="76:76">
      <c r="BX28832" s="2"/>
    </row>
    <row r="28833" spans="76:76">
      <c r="BX28833" s="2"/>
    </row>
    <row r="28834" spans="76:76">
      <c r="BX28834" s="2"/>
    </row>
    <row r="28835" spans="76:76">
      <c r="BX28835" s="2"/>
    </row>
    <row r="28836" spans="76:76">
      <c r="BX28836" s="2"/>
    </row>
    <row r="28837" spans="76:76">
      <c r="BX28837" s="2"/>
    </row>
    <row r="28838" spans="76:76">
      <c r="BX28838" s="2"/>
    </row>
    <row r="28839" spans="76:76">
      <c r="BX28839" s="2"/>
    </row>
    <row r="28840" spans="76:76">
      <c r="BX28840" s="2"/>
    </row>
    <row r="28841" spans="76:76">
      <c r="BX28841" s="2"/>
    </row>
    <row r="28842" spans="76:76">
      <c r="BX28842" s="2"/>
    </row>
    <row r="28843" spans="76:76">
      <c r="BX28843" s="2"/>
    </row>
    <row r="28844" spans="76:76">
      <c r="BX28844" s="2"/>
    </row>
    <row r="28845" spans="76:76">
      <c r="BX28845" s="2"/>
    </row>
    <row r="28846" spans="76:76">
      <c r="BX28846" s="2"/>
    </row>
    <row r="28847" spans="76:76">
      <c r="BX28847" s="2"/>
    </row>
    <row r="28848" spans="76:76">
      <c r="BX28848" s="2"/>
    </row>
    <row r="28849" spans="76:76">
      <c r="BX28849" s="2"/>
    </row>
    <row r="28850" spans="76:76">
      <c r="BX28850" s="2"/>
    </row>
    <row r="28851" spans="76:76">
      <c r="BX28851" s="2"/>
    </row>
    <row r="28852" spans="76:76">
      <c r="BX28852" s="2"/>
    </row>
    <row r="28853" spans="76:76">
      <c r="BX28853" s="2"/>
    </row>
    <row r="28854" spans="76:76">
      <c r="BX28854" s="2"/>
    </row>
    <row r="28855" spans="76:76">
      <c r="BX28855" s="2"/>
    </row>
    <row r="28856" spans="76:76">
      <c r="BX28856" s="2"/>
    </row>
    <row r="28857" spans="76:76">
      <c r="BX28857" s="2"/>
    </row>
    <row r="28858" spans="76:76">
      <c r="BX28858" s="2"/>
    </row>
    <row r="28859" spans="76:76">
      <c r="BX28859" s="2"/>
    </row>
    <row r="28860" spans="76:76">
      <c r="BX28860" s="2"/>
    </row>
    <row r="28861" spans="76:76">
      <c r="BX28861" s="2"/>
    </row>
    <row r="28862" spans="76:76">
      <c r="BX28862" s="2"/>
    </row>
    <row r="28863" spans="76:76">
      <c r="BX28863" s="2"/>
    </row>
    <row r="28864" spans="76:76">
      <c r="BX28864" s="2"/>
    </row>
    <row r="28865" spans="76:76">
      <c r="BX28865" s="2"/>
    </row>
    <row r="28866" spans="76:76">
      <c r="BX28866" s="2"/>
    </row>
    <row r="28867" spans="76:76">
      <c r="BX28867" s="2"/>
    </row>
    <row r="28868" spans="76:76">
      <c r="BX28868" s="2"/>
    </row>
    <row r="28869" spans="76:76">
      <c r="BX28869" s="2"/>
    </row>
    <row r="28870" spans="76:76">
      <c r="BX28870" s="2"/>
    </row>
    <row r="28871" spans="76:76">
      <c r="BX28871" s="2"/>
    </row>
    <row r="28872" spans="76:76">
      <c r="BX28872" s="2"/>
    </row>
    <row r="28873" spans="76:76">
      <c r="BX28873" s="2"/>
    </row>
    <row r="28874" spans="76:76">
      <c r="BX28874" s="2"/>
    </row>
    <row r="28875" spans="76:76">
      <c r="BX28875" s="2"/>
    </row>
    <row r="28876" spans="76:76">
      <c r="BX28876" s="2"/>
    </row>
    <row r="28877" spans="76:76">
      <c r="BX28877" s="2"/>
    </row>
    <row r="28878" spans="76:76">
      <c r="BX28878" s="2"/>
    </row>
    <row r="28879" spans="76:76">
      <c r="BX28879" s="2"/>
    </row>
    <row r="28880" spans="76:76">
      <c r="BX28880" s="2"/>
    </row>
    <row r="28881" spans="76:76">
      <c r="BX28881" s="2"/>
    </row>
    <row r="28882" spans="76:76">
      <c r="BX28882" s="2"/>
    </row>
    <row r="28883" spans="76:76">
      <c r="BX28883" s="2"/>
    </row>
    <row r="28884" spans="76:76">
      <c r="BX28884" s="2"/>
    </row>
    <row r="28885" spans="76:76">
      <c r="BX28885" s="2"/>
    </row>
    <row r="28886" spans="76:76">
      <c r="BX28886" s="2"/>
    </row>
    <row r="28887" spans="76:76">
      <c r="BX28887" s="2"/>
    </row>
    <row r="28888" spans="76:76">
      <c r="BX28888" s="2"/>
    </row>
    <row r="28889" spans="76:76">
      <c r="BX28889" s="2"/>
    </row>
    <row r="28890" spans="76:76">
      <c r="BX28890" s="2"/>
    </row>
    <row r="28891" spans="76:76">
      <c r="BX28891" s="2"/>
    </row>
    <row r="28892" spans="76:76">
      <c r="BX28892" s="2"/>
    </row>
    <row r="28893" spans="76:76">
      <c r="BX28893" s="2"/>
    </row>
    <row r="28894" spans="76:76">
      <c r="BX28894" s="2"/>
    </row>
    <row r="28895" spans="76:76">
      <c r="BX28895" s="2"/>
    </row>
    <row r="28896" spans="76:76">
      <c r="BX28896" s="2"/>
    </row>
    <row r="28897" spans="76:76">
      <c r="BX28897" s="2"/>
    </row>
    <row r="28898" spans="76:76">
      <c r="BX28898" s="2"/>
    </row>
    <row r="28899" spans="76:76">
      <c r="BX28899" s="2"/>
    </row>
    <row r="28900" spans="76:76">
      <c r="BX28900" s="2"/>
    </row>
    <row r="28901" spans="76:76">
      <c r="BX28901" s="2"/>
    </row>
    <row r="28902" spans="76:76">
      <c r="BX28902" s="2"/>
    </row>
    <row r="28903" spans="76:76">
      <c r="BX28903" s="2"/>
    </row>
    <row r="28904" spans="76:76">
      <c r="BX28904" s="2"/>
    </row>
    <row r="28905" spans="76:76">
      <c r="BX28905" s="2"/>
    </row>
    <row r="28906" spans="76:76">
      <c r="BX28906" s="2"/>
    </row>
    <row r="28907" spans="76:76">
      <c r="BX28907" s="2"/>
    </row>
    <row r="28908" spans="76:76">
      <c r="BX28908" s="2"/>
    </row>
    <row r="28909" spans="76:76">
      <c r="BX28909" s="2"/>
    </row>
    <row r="28910" spans="76:76">
      <c r="BX28910" s="2"/>
    </row>
    <row r="28911" spans="76:76">
      <c r="BX28911" s="2"/>
    </row>
    <row r="28912" spans="76:76">
      <c r="BX28912" s="2"/>
    </row>
    <row r="28913" spans="76:76">
      <c r="BX28913" s="2"/>
    </row>
    <row r="28914" spans="76:76">
      <c r="BX28914" s="2"/>
    </row>
    <row r="28915" spans="76:76">
      <c r="BX28915" s="2"/>
    </row>
    <row r="28916" spans="76:76">
      <c r="BX28916" s="2"/>
    </row>
    <row r="28917" spans="76:76">
      <c r="BX28917" s="2"/>
    </row>
    <row r="28918" spans="76:76">
      <c r="BX28918" s="2"/>
    </row>
    <row r="28919" spans="76:76">
      <c r="BX28919" s="2"/>
    </row>
    <row r="28920" spans="76:76">
      <c r="BX28920" s="2"/>
    </row>
    <row r="28921" spans="76:76">
      <c r="BX28921" s="2"/>
    </row>
    <row r="28922" spans="76:76">
      <c r="BX28922" s="2"/>
    </row>
    <row r="28923" spans="76:76">
      <c r="BX28923" s="2"/>
    </row>
    <row r="28924" spans="76:76">
      <c r="BX28924" s="2"/>
    </row>
    <row r="28925" spans="76:76">
      <c r="BX28925" s="2"/>
    </row>
    <row r="28926" spans="76:76">
      <c r="BX28926" s="2"/>
    </row>
    <row r="28927" spans="76:76">
      <c r="BX28927" s="2"/>
    </row>
    <row r="28928" spans="76:76">
      <c r="BX28928" s="2"/>
    </row>
    <row r="28929" spans="76:76">
      <c r="BX28929" s="2"/>
    </row>
    <row r="28930" spans="76:76">
      <c r="BX28930" s="2"/>
    </row>
    <row r="28931" spans="76:76">
      <c r="BX28931" s="2"/>
    </row>
    <row r="28932" spans="76:76">
      <c r="BX28932" s="2"/>
    </row>
    <row r="28933" spans="76:76">
      <c r="BX28933" s="2"/>
    </row>
    <row r="28934" spans="76:76">
      <c r="BX28934" s="2"/>
    </row>
    <row r="28935" spans="76:76">
      <c r="BX28935" s="2"/>
    </row>
    <row r="28936" spans="76:76">
      <c r="BX28936" s="2"/>
    </row>
    <row r="28937" spans="76:76">
      <c r="BX28937" s="2"/>
    </row>
    <row r="28938" spans="76:76">
      <c r="BX28938" s="2"/>
    </row>
    <row r="28939" spans="76:76">
      <c r="BX28939" s="2"/>
    </row>
    <row r="28940" spans="76:76">
      <c r="BX28940" s="2"/>
    </row>
    <row r="28941" spans="76:76">
      <c r="BX28941" s="2"/>
    </row>
    <row r="28942" spans="76:76">
      <c r="BX28942" s="2"/>
    </row>
    <row r="28943" spans="76:76">
      <c r="BX28943" s="2"/>
    </row>
    <row r="28944" spans="76:76">
      <c r="BX28944" s="2"/>
    </row>
    <row r="28945" spans="76:76">
      <c r="BX28945" s="2"/>
    </row>
    <row r="28946" spans="76:76">
      <c r="BX28946" s="2"/>
    </row>
    <row r="28947" spans="76:76">
      <c r="BX28947" s="2"/>
    </row>
    <row r="28948" spans="76:76">
      <c r="BX28948" s="2"/>
    </row>
    <row r="28949" spans="76:76">
      <c r="BX28949" s="2"/>
    </row>
    <row r="28950" spans="76:76">
      <c r="BX28950" s="2"/>
    </row>
    <row r="28951" spans="76:76">
      <c r="BX28951" s="2"/>
    </row>
    <row r="28952" spans="76:76">
      <c r="BX28952" s="2"/>
    </row>
    <row r="28953" spans="76:76">
      <c r="BX28953" s="2"/>
    </row>
    <row r="28954" spans="76:76">
      <c r="BX28954" s="2"/>
    </row>
    <row r="28955" spans="76:76">
      <c r="BX28955" s="2"/>
    </row>
    <row r="28956" spans="76:76">
      <c r="BX28956" s="2"/>
    </row>
    <row r="28957" spans="76:76">
      <c r="BX28957" s="2"/>
    </row>
    <row r="28958" spans="76:76">
      <c r="BX28958" s="2"/>
    </row>
    <row r="28959" spans="76:76">
      <c r="BX28959" s="2"/>
    </row>
    <row r="28960" spans="76:76">
      <c r="BX28960" s="2"/>
    </row>
    <row r="28961" spans="76:76">
      <c r="BX28961" s="2"/>
    </row>
    <row r="28962" spans="76:76">
      <c r="BX28962" s="2"/>
    </row>
    <row r="28963" spans="76:76">
      <c r="BX28963" s="2"/>
    </row>
    <row r="28964" spans="76:76">
      <c r="BX28964" s="2"/>
    </row>
    <row r="28965" spans="76:76">
      <c r="BX28965" s="2"/>
    </row>
    <row r="28966" spans="76:76">
      <c r="BX28966" s="2"/>
    </row>
    <row r="28967" spans="76:76">
      <c r="BX28967" s="2"/>
    </row>
    <row r="28968" spans="76:76">
      <c r="BX28968" s="2"/>
    </row>
    <row r="28969" spans="76:76">
      <c r="BX28969" s="2"/>
    </row>
    <row r="28970" spans="76:76">
      <c r="BX28970" s="2"/>
    </row>
    <row r="28971" spans="76:76">
      <c r="BX28971" s="2"/>
    </row>
    <row r="28972" spans="76:76">
      <c r="BX28972" s="2"/>
    </row>
    <row r="28973" spans="76:76">
      <c r="BX28973" s="2"/>
    </row>
    <row r="28974" spans="76:76">
      <c r="BX28974" s="2"/>
    </row>
    <row r="28975" spans="76:76">
      <c r="BX28975" s="2"/>
    </row>
    <row r="28976" spans="76:76">
      <c r="BX28976" s="2"/>
    </row>
    <row r="28977" spans="76:76">
      <c r="BX28977" s="2"/>
    </row>
    <row r="28978" spans="76:76">
      <c r="BX28978" s="2"/>
    </row>
    <row r="28979" spans="76:76">
      <c r="BX28979" s="2"/>
    </row>
    <row r="28980" spans="76:76">
      <c r="BX28980" s="2"/>
    </row>
    <row r="28981" spans="76:76">
      <c r="BX28981" s="2"/>
    </row>
    <row r="28982" spans="76:76">
      <c r="BX28982" s="2"/>
    </row>
    <row r="28983" spans="76:76">
      <c r="BX28983" s="2"/>
    </row>
    <row r="28984" spans="76:76">
      <c r="BX28984" s="2"/>
    </row>
    <row r="28985" spans="76:76">
      <c r="BX28985" s="2"/>
    </row>
    <row r="28986" spans="76:76">
      <c r="BX28986" s="2"/>
    </row>
    <row r="28987" spans="76:76">
      <c r="BX28987" s="2"/>
    </row>
    <row r="28988" spans="76:76">
      <c r="BX28988" s="2"/>
    </row>
    <row r="28989" spans="76:76">
      <c r="BX28989" s="2"/>
    </row>
    <row r="28990" spans="76:76">
      <c r="BX28990" s="2"/>
    </row>
    <row r="28991" spans="76:76">
      <c r="BX28991" s="2"/>
    </row>
    <row r="28992" spans="76:76">
      <c r="BX28992" s="2"/>
    </row>
    <row r="28993" spans="76:76">
      <c r="BX28993" s="2"/>
    </row>
    <row r="28994" spans="76:76">
      <c r="BX28994" s="2"/>
    </row>
    <row r="28995" spans="76:76">
      <c r="BX28995" s="2"/>
    </row>
    <row r="28996" spans="76:76">
      <c r="BX28996" s="2"/>
    </row>
    <row r="28997" spans="76:76">
      <c r="BX28997" s="2"/>
    </row>
    <row r="28998" spans="76:76">
      <c r="BX28998" s="2"/>
    </row>
    <row r="28999" spans="76:76">
      <c r="BX28999" s="2"/>
    </row>
    <row r="29000" spans="76:76">
      <c r="BX29000" s="2"/>
    </row>
    <row r="29001" spans="76:76">
      <c r="BX29001" s="2"/>
    </row>
    <row r="29002" spans="76:76">
      <c r="BX29002" s="2"/>
    </row>
    <row r="29003" spans="76:76">
      <c r="BX29003" s="2"/>
    </row>
    <row r="29004" spans="76:76">
      <c r="BX29004" s="2"/>
    </row>
    <row r="29005" spans="76:76">
      <c r="BX29005" s="2"/>
    </row>
    <row r="29006" spans="76:76">
      <c r="BX29006" s="2"/>
    </row>
    <row r="29007" spans="76:76">
      <c r="BX29007" s="2"/>
    </row>
    <row r="29008" spans="76:76">
      <c r="BX29008" s="2"/>
    </row>
    <row r="29009" spans="76:76">
      <c r="BX29009" s="2"/>
    </row>
    <row r="29010" spans="76:76">
      <c r="BX29010" s="2"/>
    </row>
    <row r="29011" spans="76:76">
      <c r="BX29011" s="2"/>
    </row>
    <row r="29012" spans="76:76">
      <c r="BX29012" s="2"/>
    </row>
    <row r="29013" spans="76:76">
      <c r="BX29013" s="2"/>
    </row>
    <row r="29014" spans="76:76">
      <c r="BX29014" s="2"/>
    </row>
    <row r="29015" spans="76:76">
      <c r="BX29015" s="2"/>
    </row>
    <row r="29016" spans="76:76">
      <c r="BX29016" s="2"/>
    </row>
    <row r="29017" spans="76:76">
      <c r="BX29017" s="2"/>
    </row>
    <row r="29018" spans="76:76">
      <c r="BX29018" s="2"/>
    </row>
    <row r="29019" spans="76:76">
      <c r="BX29019" s="2"/>
    </row>
    <row r="29020" spans="76:76">
      <c r="BX29020" s="2"/>
    </row>
    <row r="29021" spans="76:76">
      <c r="BX29021" s="2"/>
    </row>
    <row r="29022" spans="76:76">
      <c r="BX29022" s="2"/>
    </row>
    <row r="29023" spans="76:76">
      <c r="BX29023" s="2"/>
    </row>
    <row r="29024" spans="76:76">
      <c r="BX29024" s="2"/>
    </row>
    <row r="29025" spans="76:76">
      <c r="BX29025" s="2"/>
    </row>
    <row r="29026" spans="76:76">
      <c r="BX29026" s="2"/>
    </row>
    <row r="29027" spans="76:76">
      <c r="BX29027" s="2"/>
    </row>
    <row r="29028" spans="76:76">
      <c r="BX29028" s="2"/>
    </row>
    <row r="29029" spans="76:76">
      <c r="BX29029" s="2"/>
    </row>
    <row r="29030" spans="76:76">
      <c r="BX29030" s="2"/>
    </row>
    <row r="29031" spans="76:76">
      <c r="BX29031" s="2"/>
    </row>
    <row r="29032" spans="76:76">
      <c r="BX29032" s="2"/>
    </row>
    <row r="29033" spans="76:76">
      <c r="BX29033" s="2"/>
    </row>
    <row r="29034" spans="76:76">
      <c r="BX29034" s="2"/>
    </row>
    <row r="29035" spans="76:76">
      <c r="BX29035" s="2"/>
    </row>
    <row r="29036" spans="76:76">
      <c r="BX29036" s="2"/>
    </row>
    <row r="29037" spans="76:76">
      <c r="BX29037" s="2"/>
    </row>
    <row r="29038" spans="76:76">
      <c r="BX29038" s="2"/>
    </row>
    <row r="29039" spans="76:76">
      <c r="BX29039" s="2"/>
    </row>
    <row r="29040" spans="76:76">
      <c r="BX29040" s="2"/>
    </row>
    <row r="29041" spans="76:76">
      <c r="BX29041" s="2"/>
    </row>
    <row r="29042" spans="76:76">
      <c r="BX29042" s="2"/>
    </row>
    <row r="29043" spans="76:76">
      <c r="BX29043" s="2"/>
    </row>
    <row r="29044" spans="76:76">
      <c r="BX29044" s="2"/>
    </row>
    <row r="29045" spans="76:76">
      <c r="BX29045" s="2"/>
    </row>
    <row r="29046" spans="76:76">
      <c r="BX29046" s="2"/>
    </row>
    <row r="29047" spans="76:76">
      <c r="BX29047" s="2"/>
    </row>
    <row r="29048" spans="76:76">
      <c r="BX29048" s="2"/>
    </row>
    <row r="29049" spans="76:76">
      <c r="BX29049" s="2"/>
    </row>
    <row r="29050" spans="76:76">
      <c r="BX29050" s="2"/>
    </row>
    <row r="29051" spans="76:76">
      <c r="BX29051" s="2"/>
    </row>
    <row r="29052" spans="76:76">
      <c r="BX29052" s="2"/>
    </row>
    <row r="29053" spans="76:76">
      <c r="BX29053" s="2"/>
    </row>
    <row r="29054" spans="76:76">
      <c r="BX29054" s="2"/>
    </row>
    <row r="29055" spans="76:76">
      <c r="BX29055" s="2"/>
    </row>
    <row r="29056" spans="76:76">
      <c r="BX29056" s="2"/>
    </row>
    <row r="29057" spans="76:76">
      <c r="BX29057" s="2"/>
    </row>
    <row r="29058" spans="76:76">
      <c r="BX29058" s="2"/>
    </row>
    <row r="29059" spans="76:76">
      <c r="BX29059" s="2"/>
    </row>
    <row r="29060" spans="76:76">
      <c r="BX29060" s="2"/>
    </row>
    <row r="29061" spans="76:76">
      <c r="BX29061" s="2"/>
    </row>
    <row r="29062" spans="76:76">
      <c r="BX29062" s="2"/>
    </row>
    <row r="29063" spans="76:76">
      <c r="BX29063" s="2"/>
    </row>
    <row r="29064" spans="76:76">
      <c r="BX29064" s="2"/>
    </row>
    <row r="29065" spans="76:76">
      <c r="BX29065" s="2"/>
    </row>
    <row r="29066" spans="76:76">
      <c r="BX29066" s="2"/>
    </row>
    <row r="29067" spans="76:76">
      <c r="BX29067" s="2"/>
    </row>
    <row r="29068" spans="76:76">
      <c r="BX29068" s="2"/>
    </row>
    <row r="29069" spans="76:76">
      <c r="BX29069" s="2"/>
    </row>
    <row r="29070" spans="76:76">
      <c r="BX29070" s="2"/>
    </row>
    <row r="29071" spans="76:76">
      <c r="BX29071" s="2"/>
    </row>
    <row r="29072" spans="76:76">
      <c r="BX29072" s="2"/>
    </row>
    <row r="29073" spans="76:76">
      <c r="BX29073" s="2"/>
    </row>
    <row r="29074" spans="76:76">
      <c r="BX29074" s="2"/>
    </row>
    <row r="29075" spans="76:76">
      <c r="BX29075" s="2"/>
    </row>
    <row r="29076" spans="76:76">
      <c r="BX29076" s="2"/>
    </row>
    <row r="29077" spans="76:76">
      <c r="BX29077" s="2"/>
    </row>
    <row r="29078" spans="76:76">
      <c r="BX29078" s="2"/>
    </row>
    <row r="29079" spans="76:76">
      <c r="BX29079" s="2"/>
    </row>
    <row r="29080" spans="76:76">
      <c r="BX29080" s="2"/>
    </row>
    <row r="29081" spans="76:76">
      <c r="BX29081" s="2"/>
    </row>
    <row r="29082" spans="76:76">
      <c r="BX29082" s="2"/>
    </row>
    <row r="29083" spans="76:76">
      <c r="BX29083" s="2"/>
    </row>
    <row r="29084" spans="76:76">
      <c r="BX29084" s="2"/>
    </row>
    <row r="29085" spans="76:76">
      <c r="BX29085" s="2"/>
    </row>
    <row r="29086" spans="76:76">
      <c r="BX29086" s="2"/>
    </row>
    <row r="29087" spans="76:76">
      <c r="BX29087" s="2"/>
    </row>
    <row r="29088" spans="76:76">
      <c r="BX29088" s="2"/>
    </row>
    <row r="29089" spans="76:76">
      <c r="BX29089" s="2"/>
    </row>
    <row r="29090" spans="76:76">
      <c r="BX29090" s="2"/>
    </row>
    <row r="29091" spans="76:76">
      <c r="BX29091" s="2"/>
    </row>
    <row r="29092" spans="76:76">
      <c r="BX29092" s="2"/>
    </row>
    <row r="29093" spans="76:76">
      <c r="BX29093" s="2"/>
    </row>
    <row r="29094" spans="76:76">
      <c r="BX29094" s="2"/>
    </row>
    <row r="29095" spans="76:76">
      <c r="BX29095" s="2"/>
    </row>
    <row r="29096" spans="76:76">
      <c r="BX29096" s="2"/>
    </row>
    <row r="29097" spans="76:76">
      <c r="BX29097" s="2"/>
    </row>
    <row r="29098" spans="76:76">
      <c r="BX29098" s="2"/>
    </row>
    <row r="29099" spans="76:76">
      <c r="BX29099" s="2"/>
    </row>
    <row r="29100" spans="76:76">
      <c r="BX29100" s="2"/>
    </row>
    <row r="29101" spans="76:76">
      <c r="BX29101" s="2"/>
    </row>
    <row r="29102" spans="76:76">
      <c r="BX29102" s="2"/>
    </row>
    <row r="29103" spans="76:76">
      <c r="BX29103" s="2"/>
    </row>
    <row r="29104" spans="76:76">
      <c r="BX29104" s="2"/>
    </row>
    <row r="29105" spans="76:76">
      <c r="BX29105" s="2"/>
    </row>
    <row r="29106" spans="76:76">
      <c r="BX29106" s="2"/>
    </row>
    <row r="29107" spans="76:76">
      <c r="BX29107" s="2"/>
    </row>
    <row r="29108" spans="76:76">
      <c r="BX29108" s="2"/>
    </row>
    <row r="29109" spans="76:76">
      <c r="BX29109" s="2"/>
    </row>
    <row r="29110" spans="76:76">
      <c r="BX29110" s="2"/>
    </row>
    <row r="29111" spans="76:76">
      <c r="BX29111" s="2"/>
    </row>
    <row r="29112" spans="76:76">
      <c r="BX29112" s="2"/>
    </row>
    <row r="29113" spans="76:76">
      <c r="BX29113" s="2"/>
    </row>
    <row r="29114" spans="76:76">
      <c r="BX29114" s="2"/>
    </row>
    <row r="29115" spans="76:76">
      <c r="BX29115" s="2"/>
    </row>
    <row r="29116" spans="76:76">
      <c r="BX29116" s="2"/>
    </row>
    <row r="29117" spans="76:76">
      <c r="BX29117" s="2"/>
    </row>
    <row r="29118" spans="76:76">
      <c r="BX29118" s="2"/>
    </row>
    <row r="29119" spans="76:76">
      <c r="BX29119" s="2"/>
    </row>
    <row r="29120" spans="76:76">
      <c r="BX29120" s="2"/>
    </row>
    <row r="29121" spans="76:76">
      <c r="BX29121" s="2"/>
    </row>
    <row r="29122" spans="76:76">
      <c r="BX29122" s="2"/>
    </row>
    <row r="29123" spans="76:76">
      <c r="BX29123" s="2"/>
    </row>
    <row r="29124" spans="76:76">
      <c r="BX29124" s="2"/>
    </row>
    <row r="29125" spans="76:76">
      <c r="BX29125" s="2"/>
    </row>
    <row r="29126" spans="76:76">
      <c r="BX29126" s="2"/>
    </row>
    <row r="29127" spans="76:76">
      <c r="BX29127" s="2"/>
    </row>
    <row r="29128" spans="76:76">
      <c r="BX29128" s="2"/>
    </row>
    <row r="29129" spans="76:76">
      <c r="BX29129" s="2"/>
    </row>
    <row r="29130" spans="76:76">
      <c r="BX29130" s="2"/>
    </row>
    <row r="29131" spans="76:76">
      <c r="BX29131" s="2"/>
    </row>
    <row r="29132" spans="76:76">
      <c r="BX29132" s="2"/>
    </row>
    <row r="29133" spans="76:76">
      <c r="BX29133" s="2"/>
    </row>
    <row r="29134" spans="76:76">
      <c r="BX29134" s="2"/>
    </row>
    <row r="29135" spans="76:76">
      <c r="BX29135" s="2"/>
    </row>
    <row r="29136" spans="76:76">
      <c r="BX29136" s="2"/>
    </row>
    <row r="29137" spans="76:76">
      <c r="BX29137" s="2"/>
    </row>
    <row r="29138" spans="76:76">
      <c r="BX29138" s="2"/>
    </row>
    <row r="29139" spans="76:76">
      <c r="BX29139" s="2"/>
    </row>
    <row r="29140" spans="76:76">
      <c r="BX29140" s="2"/>
    </row>
    <row r="29141" spans="76:76">
      <c r="BX29141" s="2"/>
    </row>
    <row r="29142" spans="76:76">
      <c r="BX29142" s="2"/>
    </row>
    <row r="29143" spans="76:76">
      <c r="BX29143" s="2"/>
    </row>
    <row r="29144" spans="76:76">
      <c r="BX29144" s="2"/>
    </row>
    <row r="29145" spans="76:76">
      <c r="BX29145" s="2"/>
    </row>
    <row r="29146" spans="76:76">
      <c r="BX29146" s="2"/>
    </row>
    <row r="29147" spans="76:76">
      <c r="BX29147" s="2"/>
    </row>
    <row r="29148" spans="76:76">
      <c r="BX29148" s="2"/>
    </row>
    <row r="29149" spans="76:76">
      <c r="BX29149" s="2"/>
    </row>
    <row r="29150" spans="76:76">
      <c r="BX29150" s="2"/>
    </row>
    <row r="29151" spans="76:76">
      <c r="BX29151" s="2"/>
    </row>
    <row r="29152" spans="76:76">
      <c r="BX29152" s="2"/>
    </row>
    <row r="29153" spans="76:76">
      <c r="BX29153" s="2"/>
    </row>
    <row r="29154" spans="76:76">
      <c r="BX29154" s="2"/>
    </row>
    <row r="29155" spans="76:76">
      <c r="BX29155" s="2"/>
    </row>
    <row r="29156" spans="76:76">
      <c r="BX29156" s="2"/>
    </row>
    <row r="29157" spans="76:76">
      <c r="BX29157" s="2"/>
    </row>
    <row r="29158" spans="76:76">
      <c r="BX29158" s="2"/>
    </row>
    <row r="29159" spans="76:76">
      <c r="BX29159" s="2"/>
    </row>
    <row r="29160" spans="76:76">
      <c r="BX29160" s="2"/>
    </row>
    <row r="29161" spans="76:76">
      <c r="BX29161" s="2"/>
    </row>
    <row r="29162" spans="76:76">
      <c r="BX29162" s="2"/>
    </row>
    <row r="29163" spans="76:76">
      <c r="BX29163" s="2"/>
    </row>
    <row r="29164" spans="76:76">
      <c r="BX29164" s="2"/>
    </row>
    <row r="29165" spans="76:76">
      <c r="BX29165" s="2"/>
    </row>
    <row r="29166" spans="76:76">
      <c r="BX29166" s="2"/>
    </row>
    <row r="29167" spans="76:76">
      <c r="BX29167" s="2"/>
    </row>
    <row r="29168" spans="76:76">
      <c r="BX29168" s="2"/>
    </row>
    <row r="29169" spans="76:76">
      <c r="BX29169" s="2"/>
    </row>
    <row r="29170" spans="76:76">
      <c r="BX29170" s="2"/>
    </row>
    <row r="29171" spans="76:76">
      <c r="BX29171" s="2"/>
    </row>
    <row r="29172" spans="76:76">
      <c r="BX29172" s="2"/>
    </row>
    <row r="29173" spans="76:76">
      <c r="BX29173" s="2"/>
    </row>
    <row r="29174" spans="76:76">
      <c r="BX29174" s="2"/>
    </row>
    <row r="29175" spans="76:76">
      <c r="BX29175" s="2"/>
    </row>
    <row r="29176" spans="76:76">
      <c r="BX29176" s="2"/>
    </row>
    <row r="29177" spans="76:76">
      <c r="BX29177" s="2"/>
    </row>
    <row r="29178" spans="76:76">
      <c r="BX29178" s="2"/>
    </row>
    <row r="29179" spans="76:76">
      <c r="BX29179" s="2"/>
    </row>
    <row r="29180" spans="76:76">
      <c r="BX29180" s="2"/>
    </row>
    <row r="29181" spans="76:76">
      <c r="BX29181" s="2"/>
    </row>
    <row r="29182" spans="76:76">
      <c r="BX29182" s="2"/>
    </row>
    <row r="29183" spans="76:76">
      <c r="BX29183" s="2"/>
    </row>
    <row r="29184" spans="76:76">
      <c r="BX29184" s="2"/>
    </row>
    <row r="29185" spans="76:76">
      <c r="BX29185" s="2"/>
    </row>
    <row r="29186" spans="76:76">
      <c r="BX29186" s="2"/>
    </row>
    <row r="29187" spans="76:76">
      <c r="BX29187" s="2"/>
    </row>
    <row r="29188" spans="76:76">
      <c r="BX29188" s="2"/>
    </row>
    <row r="29189" spans="76:76">
      <c r="BX29189" s="2"/>
    </row>
    <row r="29190" spans="76:76">
      <c r="BX29190" s="2"/>
    </row>
    <row r="29191" spans="76:76">
      <c r="BX29191" s="2"/>
    </row>
    <row r="29192" spans="76:76">
      <c r="BX29192" s="2"/>
    </row>
    <row r="29193" spans="76:76">
      <c r="BX29193" s="2"/>
    </row>
    <row r="29194" spans="76:76">
      <c r="BX29194" s="2"/>
    </row>
    <row r="29195" spans="76:76">
      <c r="BX29195" s="2"/>
    </row>
    <row r="29196" spans="76:76">
      <c r="BX29196" s="2"/>
    </row>
    <row r="29197" spans="76:76">
      <c r="BX29197" s="2"/>
    </row>
    <row r="29198" spans="76:76">
      <c r="BX29198" s="2"/>
    </row>
    <row r="29199" spans="76:76">
      <c r="BX29199" s="2"/>
    </row>
    <row r="29200" spans="76:76">
      <c r="BX29200" s="2"/>
    </row>
    <row r="29201" spans="76:76">
      <c r="BX29201" s="2"/>
    </row>
    <row r="29202" spans="76:76">
      <c r="BX29202" s="2"/>
    </row>
    <row r="29203" spans="76:76">
      <c r="BX29203" s="2"/>
    </row>
    <row r="29204" spans="76:76">
      <c r="BX29204" s="2"/>
    </row>
    <row r="29205" spans="76:76">
      <c r="BX29205" s="2"/>
    </row>
    <row r="29206" spans="76:76">
      <c r="BX29206" s="2"/>
    </row>
    <row r="29207" spans="76:76">
      <c r="BX29207" s="2"/>
    </row>
    <row r="29208" spans="76:76">
      <c r="BX29208" s="2"/>
    </row>
    <row r="29209" spans="76:76">
      <c r="BX29209" s="2"/>
    </row>
    <row r="29210" spans="76:76">
      <c r="BX29210" s="2"/>
    </row>
    <row r="29211" spans="76:76">
      <c r="BX29211" s="2"/>
    </row>
    <row r="29212" spans="76:76">
      <c r="BX29212" s="2"/>
    </row>
    <row r="29213" spans="76:76">
      <c r="BX29213" s="2"/>
    </row>
    <row r="29214" spans="76:76">
      <c r="BX29214" s="2"/>
    </row>
    <row r="29215" spans="76:76">
      <c r="BX29215" s="2"/>
    </row>
    <row r="29216" spans="76:76">
      <c r="BX29216" s="2"/>
    </row>
    <row r="29217" spans="76:76">
      <c r="BX29217" s="2"/>
    </row>
    <row r="29218" spans="76:76">
      <c r="BX29218" s="2"/>
    </row>
    <row r="29219" spans="76:76">
      <c r="BX29219" s="2"/>
    </row>
    <row r="29220" spans="76:76">
      <c r="BX29220" s="2"/>
    </row>
    <row r="29221" spans="76:76">
      <c r="BX29221" s="2"/>
    </row>
    <row r="29222" spans="76:76">
      <c r="BX29222" s="2"/>
    </row>
    <row r="29223" spans="76:76">
      <c r="BX29223" s="2"/>
    </row>
    <row r="29224" spans="76:76">
      <c r="BX29224" s="2"/>
    </row>
    <row r="29225" spans="76:76">
      <c r="BX29225" s="2"/>
    </row>
    <row r="29226" spans="76:76">
      <c r="BX29226" s="2"/>
    </row>
    <row r="29227" spans="76:76">
      <c r="BX29227" s="2"/>
    </row>
    <row r="29228" spans="76:76">
      <c r="BX29228" s="2"/>
    </row>
    <row r="29229" spans="76:76">
      <c r="BX29229" s="2"/>
    </row>
    <row r="29230" spans="76:76">
      <c r="BX29230" s="2"/>
    </row>
    <row r="29231" spans="76:76">
      <c r="BX29231" s="2"/>
    </row>
    <row r="29232" spans="76:76">
      <c r="BX29232" s="2"/>
    </row>
    <row r="29233" spans="76:76">
      <c r="BX29233" s="2"/>
    </row>
    <row r="29234" spans="76:76">
      <c r="BX29234" s="2"/>
    </row>
    <row r="29235" spans="76:76">
      <c r="BX29235" s="2"/>
    </row>
    <row r="29236" spans="76:76">
      <c r="BX29236" s="2"/>
    </row>
    <row r="29237" spans="76:76">
      <c r="BX29237" s="2"/>
    </row>
    <row r="29238" spans="76:76">
      <c r="BX29238" s="2"/>
    </row>
    <row r="29239" spans="76:76">
      <c r="BX29239" s="2"/>
    </row>
    <row r="29240" spans="76:76">
      <c r="BX29240" s="2"/>
    </row>
    <row r="29241" spans="76:76">
      <c r="BX29241" s="2"/>
    </row>
    <row r="29242" spans="76:76">
      <c r="BX29242" s="2"/>
    </row>
    <row r="29243" spans="76:76">
      <c r="BX29243" s="2"/>
    </row>
    <row r="29244" spans="76:76">
      <c r="BX29244" s="2"/>
    </row>
    <row r="29245" spans="76:76">
      <c r="BX29245" s="2"/>
    </row>
    <row r="29246" spans="76:76">
      <c r="BX29246" s="2"/>
    </row>
    <row r="29247" spans="76:76">
      <c r="BX29247" s="2"/>
    </row>
    <row r="29248" spans="76:76">
      <c r="BX29248" s="2"/>
    </row>
    <row r="29249" spans="76:76">
      <c r="BX29249" s="2"/>
    </row>
    <row r="29250" spans="76:76">
      <c r="BX29250" s="2"/>
    </row>
    <row r="29251" spans="76:76">
      <c r="BX29251" s="2"/>
    </row>
    <row r="29252" spans="76:76">
      <c r="BX29252" s="2"/>
    </row>
    <row r="29253" spans="76:76">
      <c r="BX29253" s="2"/>
    </row>
    <row r="29254" spans="76:76">
      <c r="BX29254" s="2"/>
    </row>
    <row r="29255" spans="76:76">
      <c r="BX29255" s="2"/>
    </row>
    <row r="29256" spans="76:76">
      <c r="BX29256" s="2"/>
    </row>
    <row r="29257" spans="76:76">
      <c r="BX29257" s="2"/>
    </row>
    <row r="29258" spans="76:76">
      <c r="BX29258" s="2"/>
    </row>
    <row r="29259" spans="76:76">
      <c r="BX29259" s="2"/>
    </row>
    <row r="29260" spans="76:76">
      <c r="BX29260" s="2"/>
    </row>
    <row r="29261" spans="76:76">
      <c r="BX29261" s="2"/>
    </row>
    <row r="29262" spans="76:76">
      <c r="BX29262" s="2"/>
    </row>
    <row r="29263" spans="76:76">
      <c r="BX29263" s="2"/>
    </row>
    <row r="29264" spans="76:76">
      <c r="BX29264" s="2"/>
    </row>
    <row r="29265" spans="76:76">
      <c r="BX29265" s="2"/>
    </row>
    <row r="29266" spans="76:76">
      <c r="BX29266" s="2"/>
    </row>
    <row r="29267" spans="76:76">
      <c r="BX29267" s="2"/>
    </row>
    <row r="29268" spans="76:76">
      <c r="BX29268" s="2"/>
    </row>
    <row r="29269" spans="76:76">
      <c r="BX29269" s="2"/>
    </row>
    <row r="29270" spans="76:76">
      <c r="BX29270" s="2"/>
    </row>
    <row r="29271" spans="76:76">
      <c r="BX29271" s="2"/>
    </row>
    <row r="29272" spans="76:76">
      <c r="BX29272" s="2"/>
    </row>
    <row r="29273" spans="76:76">
      <c r="BX29273" s="2"/>
    </row>
    <row r="29274" spans="76:76">
      <c r="BX29274" s="2"/>
    </row>
    <row r="29275" spans="76:76">
      <c r="BX29275" s="2"/>
    </row>
    <row r="29276" spans="76:76">
      <c r="BX29276" s="2"/>
    </row>
    <row r="29277" spans="76:76">
      <c r="BX29277" s="2"/>
    </row>
    <row r="29278" spans="76:76">
      <c r="BX29278" s="2"/>
    </row>
    <row r="29279" spans="76:76">
      <c r="BX29279" s="2"/>
    </row>
    <row r="29280" spans="76:76">
      <c r="BX29280" s="2"/>
    </row>
    <row r="29281" spans="76:76">
      <c r="BX29281" s="2"/>
    </row>
    <row r="29282" spans="76:76">
      <c r="BX29282" s="2"/>
    </row>
    <row r="29283" spans="76:76">
      <c r="BX29283" s="2"/>
    </row>
    <row r="29284" spans="76:76">
      <c r="BX29284" s="2"/>
    </row>
    <row r="29285" spans="76:76">
      <c r="BX29285" s="2"/>
    </row>
    <row r="29286" spans="76:76">
      <c r="BX29286" s="2"/>
    </row>
    <row r="29287" spans="76:76">
      <c r="BX29287" s="2"/>
    </row>
    <row r="29288" spans="76:76">
      <c r="BX29288" s="2"/>
    </row>
    <row r="29289" spans="76:76">
      <c r="BX29289" s="2"/>
    </row>
    <row r="29290" spans="76:76">
      <c r="BX29290" s="2"/>
    </row>
    <row r="29291" spans="76:76">
      <c r="BX29291" s="2"/>
    </row>
    <row r="29292" spans="76:76">
      <c r="BX29292" s="2"/>
    </row>
    <row r="29293" spans="76:76">
      <c r="BX29293" s="2"/>
    </row>
    <row r="29294" spans="76:76">
      <c r="BX29294" s="2"/>
    </row>
    <row r="29295" spans="76:76">
      <c r="BX29295" s="2"/>
    </row>
    <row r="29296" spans="76:76">
      <c r="BX29296" s="2"/>
    </row>
    <row r="29297" spans="76:76">
      <c r="BX29297" s="2"/>
    </row>
    <row r="29298" spans="76:76">
      <c r="BX29298" s="2"/>
    </row>
    <row r="29299" spans="76:76">
      <c r="BX29299" s="2"/>
    </row>
    <row r="29300" spans="76:76">
      <c r="BX29300" s="2"/>
    </row>
    <row r="29301" spans="76:76">
      <c r="BX29301" s="2"/>
    </row>
    <row r="29302" spans="76:76">
      <c r="BX29302" s="2"/>
    </row>
    <row r="29303" spans="76:76">
      <c r="BX29303" s="2"/>
    </row>
    <row r="29304" spans="76:76">
      <c r="BX29304" s="2"/>
    </row>
    <row r="29305" spans="76:76">
      <c r="BX29305" s="2"/>
    </row>
    <row r="29306" spans="76:76">
      <c r="BX29306" s="2"/>
    </row>
    <row r="29307" spans="76:76">
      <c r="BX29307" s="2"/>
    </row>
    <row r="29308" spans="76:76">
      <c r="BX29308" s="2"/>
    </row>
    <row r="29309" spans="76:76">
      <c r="BX29309" s="2"/>
    </row>
    <row r="29310" spans="76:76">
      <c r="BX29310" s="2"/>
    </row>
    <row r="29311" spans="76:76">
      <c r="BX29311" s="2"/>
    </row>
    <row r="29312" spans="76:76">
      <c r="BX29312" s="2"/>
    </row>
    <row r="29313" spans="76:76">
      <c r="BX29313" s="2"/>
    </row>
    <row r="29314" spans="76:76">
      <c r="BX29314" s="2"/>
    </row>
    <row r="29315" spans="76:76">
      <c r="BX29315" s="2"/>
    </row>
    <row r="29316" spans="76:76">
      <c r="BX29316" s="2"/>
    </row>
    <row r="29317" spans="76:76">
      <c r="BX29317" s="2"/>
    </row>
    <row r="29318" spans="76:76">
      <c r="BX29318" s="2"/>
    </row>
    <row r="29319" spans="76:76">
      <c r="BX29319" s="2"/>
    </row>
    <row r="29320" spans="76:76">
      <c r="BX29320" s="2"/>
    </row>
    <row r="29321" spans="76:76">
      <c r="BX29321" s="2"/>
    </row>
    <row r="29322" spans="76:76">
      <c r="BX29322" s="2"/>
    </row>
    <row r="29323" spans="76:76">
      <c r="BX29323" s="2"/>
    </row>
    <row r="29324" spans="76:76">
      <c r="BX29324" s="2"/>
    </row>
    <row r="29325" spans="76:76">
      <c r="BX29325" s="2"/>
    </row>
    <row r="29326" spans="76:76">
      <c r="BX29326" s="2"/>
    </row>
    <row r="29327" spans="76:76">
      <c r="BX29327" s="2"/>
    </row>
    <row r="29328" spans="76:76">
      <c r="BX29328" s="2"/>
    </row>
    <row r="29329" spans="76:76">
      <c r="BX29329" s="2"/>
    </row>
    <row r="29330" spans="76:76">
      <c r="BX29330" s="2"/>
    </row>
    <row r="29331" spans="76:76">
      <c r="BX29331" s="2"/>
    </row>
    <row r="29332" spans="76:76">
      <c r="BX29332" s="2"/>
    </row>
    <row r="29333" spans="76:76">
      <c r="BX29333" s="2"/>
    </row>
    <row r="29334" spans="76:76">
      <c r="BX29334" s="2"/>
    </row>
    <row r="29335" spans="76:76">
      <c r="BX29335" s="2"/>
    </row>
    <row r="29336" spans="76:76">
      <c r="BX29336" s="2"/>
    </row>
    <row r="29337" spans="76:76">
      <c r="BX29337" s="2"/>
    </row>
    <row r="29338" spans="76:76">
      <c r="BX29338" s="2"/>
    </row>
    <row r="29339" spans="76:76">
      <c r="BX29339" s="2"/>
    </row>
    <row r="29340" spans="76:76">
      <c r="BX29340" s="2"/>
    </row>
    <row r="29341" spans="76:76">
      <c r="BX29341" s="2"/>
    </row>
    <row r="29342" spans="76:76">
      <c r="BX29342" s="2"/>
    </row>
    <row r="29343" spans="76:76">
      <c r="BX29343" s="2"/>
    </row>
    <row r="29344" spans="76:76">
      <c r="BX29344" s="2"/>
    </row>
    <row r="29345" spans="76:76">
      <c r="BX29345" s="2"/>
    </row>
    <row r="29346" spans="76:76">
      <c r="BX29346" s="2"/>
    </row>
    <row r="29347" spans="76:76">
      <c r="BX29347" s="2"/>
    </row>
    <row r="29348" spans="76:76">
      <c r="BX29348" s="2"/>
    </row>
    <row r="29349" spans="76:76">
      <c r="BX29349" s="2"/>
    </row>
    <row r="29350" spans="76:76">
      <c r="BX29350" s="2"/>
    </row>
    <row r="29351" spans="76:76">
      <c r="BX29351" s="2"/>
    </row>
    <row r="29352" spans="76:76">
      <c r="BX29352" s="2"/>
    </row>
    <row r="29353" spans="76:76">
      <c r="BX29353" s="2"/>
    </row>
    <row r="29354" spans="76:76">
      <c r="BX29354" s="2"/>
    </row>
    <row r="29355" spans="76:76">
      <c r="BX29355" s="2"/>
    </row>
    <row r="29356" spans="76:76">
      <c r="BX29356" s="2"/>
    </row>
    <row r="29357" spans="76:76">
      <c r="BX29357" s="2"/>
    </row>
    <row r="29358" spans="76:76">
      <c r="BX29358" s="2"/>
    </row>
    <row r="29359" spans="76:76">
      <c r="BX29359" s="2"/>
    </row>
    <row r="29360" spans="76:76">
      <c r="BX29360" s="2"/>
    </row>
    <row r="29361" spans="76:76">
      <c r="BX29361" s="2"/>
    </row>
    <row r="29362" spans="76:76">
      <c r="BX29362" s="2"/>
    </row>
    <row r="29363" spans="76:76">
      <c r="BX29363" s="2"/>
    </row>
    <row r="29364" spans="76:76">
      <c r="BX29364" s="2"/>
    </row>
    <row r="29365" spans="76:76">
      <c r="BX29365" s="2"/>
    </row>
    <row r="29366" spans="76:76">
      <c r="BX29366" s="2"/>
    </row>
    <row r="29367" spans="76:76">
      <c r="BX29367" s="2"/>
    </row>
    <row r="29368" spans="76:76">
      <c r="BX29368" s="2"/>
    </row>
    <row r="29369" spans="76:76">
      <c r="BX29369" s="2"/>
    </row>
    <row r="29370" spans="76:76">
      <c r="BX29370" s="2"/>
    </row>
    <row r="29371" spans="76:76">
      <c r="BX29371" s="2"/>
    </row>
    <row r="29372" spans="76:76">
      <c r="BX29372" s="2"/>
    </row>
    <row r="29373" spans="76:76">
      <c r="BX29373" s="2"/>
    </row>
    <row r="29374" spans="76:76">
      <c r="BX29374" s="2"/>
    </row>
    <row r="29375" spans="76:76">
      <c r="BX29375" s="2"/>
    </row>
    <row r="29376" spans="76:76">
      <c r="BX29376" s="2"/>
    </row>
    <row r="29377" spans="76:76">
      <c r="BX29377" s="2"/>
    </row>
    <row r="29378" spans="76:76">
      <c r="BX29378" s="2"/>
    </row>
    <row r="29379" spans="76:76">
      <c r="BX29379" s="2"/>
    </row>
    <row r="29380" spans="76:76">
      <c r="BX29380" s="2"/>
    </row>
    <row r="29381" spans="76:76">
      <c r="BX29381" s="2"/>
    </row>
    <row r="29382" spans="76:76">
      <c r="BX29382" s="2"/>
    </row>
    <row r="29383" spans="76:76">
      <c r="BX29383" s="2"/>
    </row>
    <row r="29384" spans="76:76">
      <c r="BX29384" s="2"/>
    </row>
    <row r="29385" spans="76:76">
      <c r="BX29385" s="2"/>
    </row>
    <row r="29386" spans="76:76">
      <c r="BX29386" s="2"/>
    </row>
    <row r="29387" spans="76:76">
      <c r="BX29387" s="2"/>
    </row>
    <row r="29388" spans="76:76">
      <c r="BX29388" s="2"/>
    </row>
    <row r="29389" spans="76:76">
      <c r="BX29389" s="2"/>
    </row>
    <row r="29390" spans="76:76">
      <c r="BX29390" s="2"/>
    </row>
    <row r="29391" spans="76:76">
      <c r="BX29391" s="2"/>
    </row>
    <row r="29392" spans="76:76">
      <c r="BX29392" s="2"/>
    </row>
    <row r="29393" spans="76:76">
      <c r="BX29393" s="2"/>
    </row>
    <row r="29394" spans="76:76">
      <c r="BX29394" s="2"/>
    </row>
    <row r="29395" spans="76:76">
      <c r="BX29395" s="2"/>
    </row>
    <row r="29396" spans="76:76">
      <c r="BX29396" s="2"/>
    </row>
    <row r="29397" spans="76:76">
      <c r="BX29397" s="2"/>
    </row>
    <row r="29398" spans="76:76">
      <c r="BX29398" s="2"/>
    </row>
    <row r="29399" spans="76:76">
      <c r="BX29399" s="2"/>
    </row>
    <row r="29400" spans="76:76">
      <c r="BX29400" s="2"/>
    </row>
    <row r="29401" spans="76:76">
      <c r="BX29401" s="2"/>
    </row>
    <row r="29402" spans="76:76">
      <c r="BX29402" s="2"/>
    </row>
    <row r="29403" spans="76:76">
      <c r="BX29403" s="2"/>
    </row>
    <row r="29404" spans="76:76">
      <c r="BX29404" s="2"/>
    </row>
    <row r="29405" spans="76:76">
      <c r="BX29405" s="2"/>
    </row>
    <row r="29406" spans="76:76">
      <c r="BX29406" s="2"/>
    </row>
    <row r="29407" spans="76:76">
      <c r="BX29407" s="2"/>
    </row>
    <row r="29408" spans="76:76">
      <c r="BX29408" s="2"/>
    </row>
    <row r="29409" spans="76:76">
      <c r="BX29409" s="2"/>
    </row>
    <row r="29410" spans="76:76">
      <c r="BX29410" s="2"/>
    </row>
    <row r="29411" spans="76:76">
      <c r="BX29411" s="2"/>
    </row>
    <row r="29412" spans="76:76">
      <c r="BX29412" s="2"/>
    </row>
    <row r="29413" spans="76:76">
      <c r="BX29413" s="2"/>
    </row>
    <row r="29414" spans="76:76">
      <c r="BX29414" s="2"/>
    </row>
    <row r="29415" spans="76:76">
      <c r="BX29415" s="2"/>
    </row>
    <row r="29416" spans="76:76">
      <c r="BX29416" s="2"/>
    </row>
    <row r="29417" spans="76:76">
      <c r="BX29417" s="2"/>
    </row>
    <row r="29418" spans="76:76">
      <c r="BX29418" s="2"/>
    </row>
    <row r="29419" spans="76:76">
      <c r="BX29419" s="2"/>
    </row>
    <row r="29420" spans="76:76">
      <c r="BX29420" s="2"/>
    </row>
    <row r="29421" spans="76:76">
      <c r="BX29421" s="2"/>
    </row>
    <row r="29422" spans="76:76">
      <c r="BX29422" s="2"/>
    </row>
    <row r="29423" spans="76:76">
      <c r="BX29423" s="2"/>
    </row>
    <row r="29424" spans="76:76">
      <c r="BX29424" s="2"/>
    </row>
    <row r="29425" spans="76:76">
      <c r="BX29425" s="2"/>
    </row>
    <row r="29426" spans="76:76">
      <c r="BX29426" s="2"/>
    </row>
    <row r="29427" spans="76:76">
      <c r="BX29427" s="2"/>
    </row>
    <row r="29428" spans="76:76">
      <c r="BX29428" s="2"/>
    </row>
    <row r="29429" spans="76:76">
      <c r="BX29429" s="2"/>
    </row>
    <row r="29430" spans="76:76">
      <c r="BX29430" s="2"/>
    </row>
    <row r="29431" spans="76:76">
      <c r="BX29431" s="2"/>
    </row>
    <row r="29432" spans="76:76">
      <c r="BX29432" s="2"/>
    </row>
    <row r="29433" spans="76:76">
      <c r="BX29433" s="2"/>
    </row>
    <row r="29434" spans="76:76">
      <c r="BX29434" s="2"/>
    </row>
    <row r="29435" spans="76:76">
      <c r="BX29435" s="2"/>
    </row>
    <row r="29436" spans="76:76">
      <c r="BX29436" s="2"/>
    </row>
    <row r="29437" spans="76:76">
      <c r="BX29437" s="2"/>
    </row>
    <row r="29438" spans="76:76">
      <c r="BX29438" s="2"/>
    </row>
    <row r="29439" spans="76:76">
      <c r="BX29439" s="2"/>
    </row>
    <row r="29440" spans="76:76">
      <c r="BX29440" s="2"/>
    </row>
    <row r="29441" spans="76:76">
      <c r="BX29441" s="2"/>
    </row>
    <row r="29442" spans="76:76">
      <c r="BX29442" s="2"/>
    </row>
    <row r="29443" spans="76:76">
      <c r="BX29443" s="2"/>
    </row>
    <row r="29444" spans="76:76">
      <c r="BX29444" s="2"/>
    </row>
    <row r="29445" spans="76:76">
      <c r="BX29445" s="2"/>
    </row>
    <row r="29446" spans="76:76">
      <c r="BX29446" s="2"/>
    </row>
    <row r="29447" spans="76:76">
      <c r="BX29447" s="2"/>
    </row>
    <row r="29448" spans="76:76">
      <c r="BX29448" s="2"/>
    </row>
    <row r="29449" spans="76:76">
      <c r="BX29449" s="2"/>
    </row>
    <row r="29450" spans="76:76">
      <c r="BX29450" s="2"/>
    </row>
    <row r="29451" spans="76:76">
      <c r="BX29451" s="2"/>
    </row>
    <row r="29452" spans="76:76">
      <c r="BX29452" s="2"/>
    </row>
    <row r="29453" spans="76:76">
      <c r="BX29453" s="2"/>
    </row>
    <row r="29454" spans="76:76">
      <c r="BX29454" s="2"/>
    </row>
    <row r="29455" spans="76:76">
      <c r="BX29455" s="2"/>
    </row>
    <row r="29456" spans="76:76">
      <c r="BX29456" s="2"/>
    </row>
    <row r="29457" spans="76:76">
      <c r="BX29457" s="2"/>
    </row>
    <row r="29458" spans="76:76">
      <c r="BX29458" s="2"/>
    </row>
    <row r="29459" spans="76:76">
      <c r="BX29459" s="2"/>
    </row>
    <row r="29460" spans="76:76">
      <c r="BX29460" s="2"/>
    </row>
    <row r="29461" spans="76:76">
      <c r="BX29461" s="2"/>
    </row>
    <row r="29462" spans="76:76">
      <c r="BX29462" s="2"/>
    </row>
    <row r="29463" spans="76:76">
      <c r="BX29463" s="2"/>
    </row>
    <row r="29464" spans="76:76">
      <c r="BX29464" s="2"/>
    </row>
    <row r="29465" spans="76:76">
      <c r="BX29465" s="2"/>
    </row>
    <row r="29466" spans="76:76">
      <c r="BX29466" s="2"/>
    </row>
    <row r="29467" spans="76:76">
      <c r="BX29467" s="2"/>
    </row>
    <row r="29468" spans="76:76">
      <c r="BX29468" s="2"/>
    </row>
    <row r="29469" spans="76:76">
      <c r="BX29469" s="2"/>
    </row>
    <row r="29470" spans="76:76">
      <c r="BX29470" s="2"/>
    </row>
    <row r="29471" spans="76:76">
      <c r="BX29471" s="2"/>
    </row>
    <row r="29472" spans="76:76">
      <c r="BX29472" s="2"/>
    </row>
    <row r="29473" spans="76:76">
      <c r="BX29473" s="2"/>
    </row>
    <row r="29474" spans="76:76">
      <c r="BX29474" s="2"/>
    </row>
    <row r="29475" spans="76:76">
      <c r="BX29475" s="2"/>
    </row>
    <row r="29476" spans="76:76">
      <c r="BX29476" s="2"/>
    </row>
    <row r="29477" spans="76:76">
      <c r="BX29477" s="2"/>
    </row>
    <row r="29478" spans="76:76">
      <c r="BX29478" s="2"/>
    </row>
    <row r="29479" spans="76:76">
      <c r="BX29479" s="2"/>
    </row>
    <row r="29480" spans="76:76">
      <c r="BX29480" s="2"/>
    </row>
    <row r="29481" spans="76:76">
      <c r="BX29481" s="2"/>
    </row>
    <row r="29482" spans="76:76">
      <c r="BX29482" s="2"/>
    </row>
    <row r="29483" spans="76:76">
      <c r="BX29483" s="2"/>
    </row>
    <row r="29484" spans="76:76">
      <c r="BX29484" s="2"/>
    </row>
    <row r="29485" spans="76:76">
      <c r="BX29485" s="2"/>
    </row>
    <row r="29486" spans="76:76">
      <c r="BX29486" s="2"/>
    </row>
    <row r="29487" spans="76:76">
      <c r="BX29487" s="2"/>
    </row>
    <row r="29488" spans="76:76">
      <c r="BX29488" s="2"/>
    </row>
    <row r="29489" spans="76:76">
      <c r="BX29489" s="2"/>
    </row>
    <row r="29490" spans="76:76">
      <c r="BX29490" s="2"/>
    </row>
    <row r="29491" spans="76:76">
      <c r="BX29491" s="2"/>
    </row>
    <row r="29492" spans="76:76">
      <c r="BX29492" s="2"/>
    </row>
    <row r="29493" spans="76:76">
      <c r="BX29493" s="2"/>
    </row>
    <row r="29494" spans="76:76">
      <c r="BX29494" s="2"/>
    </row>
    <row r="29495" spans="76:76">
      <c r="BX29495" s="2"/>
    </row>
    <row r="29496" spans="76:76">
      <c r="BX29496" s="2"/>
    </row>
    <row r="29497" spans="76:76">
      <c r="BX29497" s="2"/>
    </row>
    <row r="29498" spans="76:76">
      <c r="BX29498" s="2"/>
    </row>
    <row r="29499" spans="76:76">
      <c r="BX29499" s="2"/>
    </row>
    <row r="29500" spans="76:76">
      <c r="BX29500" s="2"/>
    </row>
    <row r="29501" spans="76:76">
      <c r="BX29501" s="2"/>
    </row>
    <row r="29502" spans="76:76">
      <c r="BX29502" s="2"/>
    </row>
    <row r="29503" spans="76:76">
      <c r="BX29503" s="2"/>
    </row>
    <row r="29504" spans="76:76">
      <c r="BX29504" s="2"/>
    </row>
    <row r="29505" spans="76:76">
      <c r="BX29505" s="2"/>
    </row>
    <row r="29506" spans="76:76">
      <c r="BX29506" s="2"/>
    </row>
    <row r="29507" spans="76:76">
      <c r="BX29507" s="2"/>
    </row>
    <row r="29508" spans="76:76">
      <c r="BX29508" s="2"/>
    </row>
    <row r="29509" spans="76:76">
      <c r="BX29509" s="2"/>
    </row>
    <row r="29510" spans="76:76">
      <c r="BX29510" s="2"/>
    </row>
    <row r="29511" spans="76:76">
      <c r="BX29511" s="2"/>
    </row>
    <row r="29512" spans="76:76">
      <c r="BX29512" s="2"/>
    </row>
    <row r="29513" spans="76:76">
      <c r="BX29513" s="2"/>
    </row>
    <row r="29514" spans="76:76">
      <c r="BX29514" s="2"/>
    </row>
    <row r="29515" spans="76:76">
      <c r="BX29515" s="2"/>
    </row>
    <row r="29516" spans="76:76">
      <c r="BX29516" s="2"/>
    </row>
    <row r="29517" spans="76:76">
      <c r="BX29517" s="2"/>
    </row>
    <row r="29518" spans="76:76">
      <c r="BX29518" s="2"/>
    </row>
    <row r="29519" spans="76:76">
      <c r="BX29519" s="2"/>
    </row>
    <row r="29520" spans="76:76">
      <c r="BX29520" s="2"/>
    </row>
    <row r="29521" spans="76:76">
      <c r="BX29521" s="2"/>
    </row>
    <row r="29522" spans="76:76">
      <c r="BX29522" s="2"/>
    </row>
    <row r="29523" spans="76:76">
      <c r="BX29523" s="2"/>
    </row>
    <row r="29524" spans="76:76">
      <c r="BX29524" s="2"/>
    </row>
    <row r="29525" spans="76:76">
      <c r="BX29525" s="2"/>
    </row>
    <row r="29526" spans="76:76">
      <c r="BX29526" s="2"/>
    </row>
    <row r="29527" spans="76:76">
      <c r="BX29527" s="2"/>
    </row>
    <row r="29528" spans="76:76">
      <c r="BX29528" s="2"/>
    </row>
    <row r="29529" spans="76:76">
      <c r="BX29529" s="2"/>
    </row>
    <row r="29530" spans="76:76">
      <c r="BX29530" s="2"/>
    </row>
    <row r="29531" spans="76:76">
      <c r="BX29531" s="2"/>
    </row>
    <row r="29532" spans="76:76">
      <c r="BX29532" s="2"/>
    </row>
    <row r="29533" spans="76:76">
      <c r="BX29533" s="2"/>
    </row>
    <row r="29534" spans="76:76">
      <c r="BX29534" s="2"/>
    </row>
    <row r="29535" spans="76:76">
      <c r="BX29535" s="2"/>
    </row>
    <row r="29536" spans="76:76">
      <c r="BX29536" s="2"/>
    </row>
    <row r="29537" spans="76:76">
      <c r="BX29537" s="2"/>
    </row>
    <row r="29538" spans="76:76">
      <c r="BX29538" s="2"/>
    </row>
    <row r="29539" spans="76:76">
      <c r="BX29539" s="2"/>
    </row>
    <row r="29540" spans="76:76">
      <c r="BX29540" s="2"/>
    </row>
    <row r="29541" spans="76:76">
      <c r="BX29541" s="2"/>
    </row>
    <row r="29542" spans="76:76">
      <c r="BX29542" s="2"/>
    </row>
    <row r="29543" spans="76:76">
      <c r="BX29543" s="2"/>
    </row>
    <row r="29544" spans="76:76">
      <c r="BX29544" s="2"/>
    </row>
    <row r="29545" spans="76:76">
      <c r="BX29545" s="2"/>
    </row>
    <row r="29546" spans="76:76">
      <c r="BX29546" s="2"/>
    </row>
    <row r="29547" spans="76:76">
      <c r="BX29547" s="2"/>
    </row>
    <row r="29548" spans="76:76">
      <c r="BX29548" s="2"/>
    </row>
    <row r="29549" spans="76:76">
      <c r="BX29549" s="2"/>
    </row>
    <row r="29550" spans="76:76">
      <c r="BX29550" s="2"/>
    </row>
    <row r="29551" spans="76:76">
      <c r="BX29551" s="2"/>
    </row>
    <row r="29552" spans="76:76">
      <c r="BX29552" s="2"/>
    </row>
    <row r="29553" spans="76:76">
      <c r="BX29553" s="2"/>
    </row>
    <row r="29554" spans="76:76">
      <c r="BX29554" s="2"/>
    </row>
    <row r="29555" spans="76:76">
      <c r="BX29555" s="2"/>
    </row>
    <row r="29556" spans="76:76">
      <c r="BX29556" s="2"/>
    </row>
    <row r="29557" spans="76:76">
      <c r="BX29557" s="2"/>
    </row>
    <row r="29558" spans="76:76">
      <c r="BX29558" s="2"/>
    </row>
    <row r="29559" spans="76:76">
      <c r="BX29559" s="2"/>
    </row>
    <row r="29560" spans="76:76">
      <c r="BX29560" s="2"/>
    </row>
    <row r="29561" spans="76:76">
      <c r="BX29561" s="2"/>
    </row>
    <row r="29562" spans="76:76">
      <c r="BX29562" s="2"/>
    </row>
    <row r="29563" spans="76:76">
      <c r="BX29563" s="2"/>
    </row>
    <row r="29564" spans="76:76">
      <c r="BX29564" s="2"/>
    </row>
    <row r="29565" spans="76:76">
      <c r="BX29565" s="2"/>
    </row>
    <row r="29566" spans="76:76">
      <c r="BX29566" s="2"/>
    </row>
    <row r="29567" spans="76:76">
      <c r="BX29567" s="2"/>
    </row>
    <row r="29568" spans="76:76">
      <c r="BX29568" s="2"/>
    </row>
    <row r="29569" spans="76:76">
      <c r="BX29569" s="2"/>
    </row>
    <row r="29570" spans="76:76">
      <c r="BX29570" s="2"/>
    </row>
    <row r="29571" spans="76:76">
      <c r="BX29571" s="2"/>
    </row>
    <row r="29572" spans="76:76">
      <c r="BX29572" s="2"/>
    </row>
    <row r="29573" spans="76:76">
      <c r="BX29573" s="2"/>
    </row>
    <row r="29574" spans="76:76">
      <c r="BX29574" s="2"/>
    </row>
    <row r="29575" spans="76:76">
      <c r="BX29575" s="2"/>
    </row>
    <row r="29576" spans="76:76">
      <c r="BX29576" s="2"/>
    </row>
    <row r="29577" spans="76:76">
      <c r="BX29577" s="2"/>
    </row>
    <row r="29578" spans="76:76">
      <c r="BX29578" s="2"/>
    </row>
    <row r="29579" spans="76:76">
      <c r="BX29579" s="2"/>
    </row>
    <row r="29580" spans="76:76">
      <c r="BX29580" s="2"/>
    </row>
    <row r="29581" spans="76:76">
      <c r="BX29581" s="2"/>
    </row>
    <row r="29582" spans="76:76">
      <c r="BX29582" s="2"/>
    </row>
    <row r="29583" spans="76:76">
      <c r="BX29583" s="2"/>
    </row>
    <row r="29584" spans="76:76">
      <c r="BX29584" s="2"/>
    </row>
    <row r="29585" spans="76:76">
      <c r="BX29585" s="2"/>
    </row>
    <row r="29586" spans="76:76">
      <c r="BX29586" s="2"/>
    </row>
    <row r="29587" spans="76:76">
      <c r="BX29587" s="2"/>
    </row>
    <row r="29588" spans="76:76">
      <c r="BX29588" s="2"/>
    </row>
    <row r="29589" spans="76:76">
      <c r="BX29589" s="2"/>
    </row>
    <row r="29590" spans="76:76">
      <c r="BX29590" s="2"/>
    </row>
    <row r="29591" spans="76:76">
      <c r="BX29591" s="2"/>
    </row>
    <row r="29592" spans="76:76">
      <c r="BX29592" s="2"/>
    </row>
    <row r="29593" spans="76:76">
      <c r="BX29593" s="2"/>
    </row>
    <row r="29594" spans="76:76">
      <c r="BX29594" s="2"/>
    </row>
    <row r="29595" spans="76:76">
      <c r="BX29595" s="2"/>
    </row>
    <row r="29596" spans="76:76">
      <c r="BX29596" s="2"/>
    </row>
    <row r="29597" spans="76:76">
      <c r="BX29597" s="2"/>
    </row>
    <row r="29598" spans="76:76">
      <c r="BX29598" s="2"/>
    </row>
    <row r="29599" spans="76:76">
      <c r="BX29599" s="2"/>
    </row>
    <row r="29600" spans="76:76">
      <c r="BX29600" s="2"/>
    </row>
    <row r="29601" spans="76:76">
      <c r="BX29601" s="2"/>
    </row>
    <row r="29602" spans="76:76">
      <c r="BX29602" s="2"/>
    </row>
    <row r="29603" spans="76:76">
      <c r="BX29603" s="2"/>
    </row>
    <row r="29604" spans="76:76">
      <c r="BX29604" s="2"/>
    </row>
    <row r="29605" spans="76:76">
      <c r="BX29605" s="2"/>
    </row>
    <row r="29606" spans="76:76">
      <c r="BX29606" s="2"/>
    </row>
    <row r="29607" spans="76:76">
      <c r="BX29607" s="2"/>
    </row>
    <row r="29608" spans="76:76">
      <c r="BX29608" s="2"/>
    </row>
    <row r="29609" spans="76:76">
      <c r="BX29609" s="2"/>
    </row>
    <row r="29610" spans="76:76">
      <c r="BX29610" s="2"/>
    </row>
    <row r="29611" spans="76:76">
      <c r="BX29611" s="2"/>
    </row>
    <row r="29612" spans="76:76">
      <c r="BX29612" s="2"/>
    </row>
    <row r="29613" spans="76:76">
      <c r="BX29613" s="2"/>
    </row>
    <row r="29614" spans="76:76">
      <c r="BX29614" s="2"/>
    </row>
    <row r="29615" spans="76:76">
      <c r="BX29615" s="2"/>
    </row>
    <row r="29616" spans="76:76">
      <c r="BX29616" s="2"/>
    </row>
    <row r="29617" spans="76:76">
      <c r="BX29617" s="2"/>
    </row>
    <row r="29618" spans="76:76">
      <c r="BX29618" s="2"/>
    </row>
    <row r="29619" spans="76:76">
      <c r="BX29619" s="2"/>
    </row>
    <row r="29620" spans="76:76">
      <c r="BX29620" s="2"/>
    </row>
    <row r="29621" spans="76:76">
      <c r="BX29621" s="2"/>
    </row>
    <row r="29622" spans="76:76">
      <c r="BX29622" s="2"/>
    </row>
    <row r="29623" spans="76:76">
      <c r="BX29623" s="2"/>
    </row>
    <row r="29624" spans="76:76">
      <c r="BX29624" s="2"/>
    </row>
    <row r="29625" spans="76:76">
      <c r="BX29625" s="2"/>
    </row>
    <row r="29626" spans="76:76">
      <c r="BX29626" s="2"/>
    </row>
    <row r="29627" spans="76:76">
      <c r="BX29627" s="2"/>
    </row>
    <row r="29628" spans="76:76">
      <c r="BX29628" s="2"/>
    </row>
    <row r="29629" spans="76:76">
      <c r="BX29629" s="2"/>
    </row>
    <row r="29630" spans="76:76">
      <c r="BX29630" s="2"/>
    </row>
    <row r="29631" spans="76:76">
      <c r="BX29631" s="2"/>
    </row>
    <row r="29632" spans="76:76">
      <c r="BX29632" s="2"/>
    </row>
    <row r="29633" spans="76:76">
      <c r="BX29633" s="2"/>
    </row>
    <row r="29634" spans="76:76">
      <c r="BX29634" s="2"/>
    </row>
    <row r="29635" spans="76:76">
      <c r="BX29635" s="2"/>
    </row>
    <row r="29636" spans="76:76">
      <c r="BX29636" s="2"/>
    </row>
    <row r="29637" spans="76:76">
      <c r="BX29637" s="2"/>
    </row>
    <row r="29638" spans="76:76">
      <c r="BX29638" s="2"/>
    </row>
    <row r="29639" spans="76:76">
      <c r="BX29639" s="2"/>
    </row>
    <row r="29640" spans="76:76">
      <c r="BX29640" s="2"/>
    </row>
    <row r="29641" spans="76:76">
      <c r="BX29641" s="2"/>
    </row>
    <row r="29642" spans="76:76">
      <c r="BX29642" s="2"/>
    </row>
    <row r="29643" spans="76:76">
      <c r="BX29643" s="2"/>
    </row>
    <row r="29644" spans="76:76">
      <c r="BX29644" s="2"/>
    </row>
    <row r="29645" spans="76:76">
      <c r="BX29645" s="2"/>
    </row>
    <row r="29646" spans="76:76">
      <c r="BX29646" s="2"/>
    </row>
    <row r="29647" spans="76:76">
      <c r="BX29647" s="2"/>
    </row>
    <row r="29648" spans="76:76">
      <c r="BX29648" s="2"/>
    </row>
    <row r="29649" spans="76:76">
      <c r="BX29649" s="2"/>
    </row>
    <row r="29650" spans="76:76">
      <c r="BX29650" s="2"/>
    </row>
    <row r="29651" spans="76:76">
      <c r="BX29651" s="2"/>
    </row>
    <row r="29652" spans="76:76">
      <c r="BX29652" s="2"/>
    </row>
    <row r="29653" spans="76:76">
      <c r="BX29653" s="2"/>
    </row>
    <row r="29654" spans="76:76">
      <c r="BX29654" s="2"/>
    </row>
    <row r="29655" spans="76:76">
      <c r="BX29655" s="2"/>
    </row>
    <row r="29656" spans="76:76">
      <c r="BX29656" s="2"/>
    </row>
    <row r="29657" spans="76:76">
      <c r="BX29657" s="2"/>
    </row>
    <row r="29658" spans="76:76">
      <c r="BX29658" s="2"/>
    </row>
    <row r="29659" spans="76:76">
      <c r="BX29659" s="2"/>
    </row>
    <row r="29660" spans="76:76">
      <c r="BX29660" s="2"/>
    </row>
    <row r="29661" spans="76:76">
      <c r="BX29661" s="2"/>
    </row>
    <row r="29662" spans="76:76">
      <c r="BX29662" s="2"/>
    </row>
    <row r="29663" spans="76:76">
      <c r="BX29663" s="2"/>
    </row>
    <row r="29664" spans="76:76">
      <c r="BX29664" s="2"/>
    </row>
    <row r="29665" spans="76:76">
      <c r="BX29665" s="2"/>
    </row>
    <row r="29666" spans="76:76">
      <c r="BX29666" s="2"/>
    </row>
    <row r="29667" spans="76:76">
      <c r="BX29667" s="2"/>
    </row>
    <row r="29668" spans="76:76">
      <c r="BX29668" s="2"/>
    </row>
    <row r="29669" spans="76:76">
      <c r="BX29669" s="2"/>
    </row>
    <row r="29670" spans="76:76">
      <c r="BX29670" s="2"/>
    </row>
    <row r="29671" spans="76:76">
      <c r="BX29671" s="2"/>
    </row>
    <row r="29672" spans="76:76">
      <c r="BX29672" s="2"/>
    </row>
    <row r="29673" spans="76:76">
      <c r="BX29673" s="2"/>
    </row>
    <row r="29674" spans="76:76">
      <c r="BX29674" s="2"/>
    </row>
    <row r="29675" spans="76:76">
      <c r="BX29675" s="2"/>
    </row>
    <row r="29676" spans="76:76">
      <c r="BX29676" s="2"/>
    </row>
    <row r="29677" spans="76:76">
      <c r="BX29677" s="2"/>
    </row>
    <row r="29678" spans="76:76">
      <c r="BX29678" s="2"/>
    </row>
    <row r="29679" spans="76:76">
      <c r="BX29679" s="2"/>
    </row>
    <row r="29680" spans="76:76">
      <c r="BX29680" s="2"/>
    </row>
    <row r="29681" spans="76:76">
      <c r="BX29681" s="2"/>
    </row>
    <row r="29682" spans="76:76">
      <c r="BX29682" s="2"/>
    </row>
    <row r="29683" spans="76:76">
      <c r="BX29683" s="2"/>
    </row>
    <row r="29684" spans="76:76">
      <c r="BX29684" s="2"/>
    </row>
    <row r="29685" spans="76:76">
      <c r="BX29685" s="2"/>
    </row>
    <row r="29686" spans="76:76">
      <c r="BX29686" s="2"/>
    </row>
    <row r="29687" spans="76:76">
      <c r="BX29687" s="2"/>
    </row>
    <row r="29688" spans="76:76">
      <c r="BX29688" s="2"/>
    </row>
    <row r="29689" spans="76:76">
      <c r="BX29689" s="2"/>
    </row>
    <row r="29690" spans="76:76">
      <c r="BX29690" s="2"/>
    </row>
    <row r="29691" spans="76:76">
      <c r="BX29691" s="2"/>
    </row>
    <row r="29692" spans="76:76">
      <c r="BX29692" s="2"/>
    </row>
    <row r="29693" spans="76:76">
      <c r="BX29693" s="2"/>
    </row>
    <row r="29694" spans="76:76">
      <c r="BX29694" s="2"/>
    </row>
    <row r="29695" spans="76:76">
      <c r="BX29695" s="2"/>
    </row>
    <row r="29696" spans="76:76">
      <c r="BX29696" s="2"/>
    </row>
    <row r="29697" spans="76:76">
      <c r="BX29697" s="2"/>
    </row>
    <row r="29698" spans="76:76">
      <c r="BX29698" s="2"/>
    </row>
    <row r="29699" spans="76:76">
      <c r="BX29699" s="2"/>
    </row>
    <row r="29700" spans="76:76">
      <c r="BX29700" s="2"/>
    </row>
    <row r="29701" spans="76:76">
      <c r="BX29701" s="2"/>
    </row>
    <row r="29702" spans="76:76">
      <c r="BX29702" s="2"/>
    </row>
    <row r="29703" spans="76:76">
      <c r="BX29703" s="2"/>
    </row>
    <row r="29704" spans="76:76">
      <c r="BX29704" s="2"/>
    </row>
    <row r="29705" spans="76:76">
      <c r="BX29705" s="2"/>
    </row>
    <row r="29706" spans="76:76">
      <c r="BX29706" s="2"/>
    </row>
    <row r="29707" spans="76:76">
      <c r="BX29707" s="2"/>
    </row>
    <row r="29708" spans="76:76">
      <c r="BX29708" s="2"/>
    </row>
    <row r="29709" spans="76:76">
      <c r="BX29709" s="2"/>
    </row>
    <row r="29710" spans="76:76">
      <c r="BX29710" s="2"/>
    </row>
    <row r="29711" spans="76:76">
      <c r="BX29711" s="2"/>
    </row>
    <row r="29712" spans="76:76">
      <c r="BX29712" s="2"/>
    </row>
    <row r="29713" spans="76:76">
      <c r="BX29713" s="2"/>
    </row>
    <row r="29714" spans="76:76">
      <c r="BX29714" s="2"/>
    </row>
    <row r="29715" spans="76:76">
      <c r="BX29715" s="2"/>
    </row>
    <row r="29716" spans="76:76">
      <c r="BX29716" s="2"/>
    </row>
    <row r="29717" spans="76:76">
      <c r="BX29717" s="2"/>
    </row>
    <row r="29718" spans="76:76">
      <c r="BX29718" s="2"/>
    </row>
    <row r="29719" spans="76:76">
      <c r="BX29719" s="2"/>
    </row>
    <row r="29720" spans="76:76">
      <c r="BX29720" s="2"/>
    </row>
    <row r="29721" spans="76:76">
      <c r="BX29721" s="2"/>
    </row>
    <row r="29722" spans="76:76">
      <c r="BX29722" s="2"/>
    </row>
    <row r="29723" spans="76:76">
      <c r="BX29723" s="2"/>
    </row>
    <row r="29724" spans="76:76">
      <c r="BX29724" s="2"/>
    </row>
    <row r="29725" spans="76:76">
      <c r="BX29725" s="2"/>
    </row>
    <row r="29726" spans="76:76">
      <c r="BX29726" s="2"/>
    </row>
    <row r="29727" spans="76:76">
      <c r="BX29727" s="2"/>
    </row>
    <row r="29728" spans="76:76">
      <c r="BX29728" s="2"/>
    </row>
    <row r="29729" spans="76:76">
      <c r="BX29729" s="2"/>
    </row>
    <row r="29730" spans="76:76">
      <c r="BX29730" s="2"/>
    </row>
    <row r="29731" spans="76:76">
      <c r="BX29731" s="2"/>
    </row>
    <row r="29732" spans="76:76">
      <c r="BX29732" s="2"/>
    </row>
    <row r="29733" spans="76:76">
      <c r="BX29733" s="2"/>
    </row>
    <row r="29734" spans="76:76">
      <c r="BX29734" s="2"/>
    </row>
    <row r="29735" spans="76:76">
      <c r="BX29735" s="2"/>
    </row>
    <row r="29736" spans="76:76">
      <c r="BX29736" s="2"/>
    </row>
    <row r="29737" spans="76:76">
      <c r="BX29737" s="2"/>
    </row>
    <row r="29738" spans="76:76">
      <c r="BX29738" s="2"/>
    </row>
    <row r="29739" spans="76:76">
      <c r="BX29739" s="2"/>
    </row>
    <row r="29740" spans="76:76">
      <c r="BX29740" s="2"/>
    </row>
    <row r="29741" spans="76:76">
      <c r="BX29741" s="2"/>
    </row>
    <row r="29742" spans="76:76">
      <c r="BX29742" s="2"/>
    </row>
    <row r="29743" spans="76:76">
      <c r="BX29743" s="2"/>
    </row>
    <row r="29744" spans="76:76">
      <c r="BX29744" s="2"/>
    </row>
    <row r="29745" spans="76:76">
      <c r="BX29745" s="2"/>
    </row>
    <row r="29746" spans="76:76">
      <c r="BX29746" s="2"/>
    </row>
    <row r="29747" spans="76:76">
      <c r="BX29747" s="2"/>
    </row>
    <row r="29748" spans="76:76">
      <c r="BX29748" s="2"/>
    </row>
    <row r="29749" spans="76:76">
      <c r="BX29749" s="2"/>
    </row>
    <row r="29750" spans="76:76">
      <c r="BX29750" s="2"/>
    </row>
    <row r="29751" spans="76:76">
      <c r="BX29751" s="2"/>
    </row>
    <row r="29752" spans="76:76">
      <c r="BX29752" s="2"/>
    </row>
    <row r="29753" spans="76:76">
      <c r="BX29753" s="2"/>
    </row>
    <row r="29754" spans="76:76">
      <c r="BX29754" s="2"/>
    </row>
    <row r="29755" spans="76:76">
      <c r="BX29755" s="2"/>
    </row>
    <row r="29756" spans="76:76">
      <c r="BX29756" s="2"/>
    </row>
    <row r="29757" spans="76:76">
      <c r="BX29757" s="2"/>
    </row>
    <row r="29758" spans="76:76">
      <c r="BX29758" s="2"/>
    </row>
    <row r="29759" spans="76:76">
      <c r="BX29759" s="2"/>
    </row>
    <row r="29760" spans="76:76">
      <c r="BX29760" s="2"/>
    </row>
    <row r="29761" spans="76:76">
      <c r="BX29761" s="2"/>
    </row>
    <row r="29762" spans="76:76">
      <c r="BX29762" s="2"/>
    </row>
    <row r="29763" spans="76:76">
      <c r="BX29763" s="2"/>
    </row>
    <row r="29764" spans="76:76">
      <c r="BX29764" s="2"/>
    </row>
    <row r="29765" spans="76:76">
      <c r="BX29765" s="2"/>
    </row>
    <row r="29766" spans="76:76">
      <c r="BX29766" s="2"/>
    </row>
    <row r="29767" spans="76:76">
      <c r="BX29767" s="2"/>
    </row>
    <row r="29768" spans="76:76">
      <c r="BX29768" s="2"/>
    </row>
    <row r="29769" spans="76:76">
      <c r="BX29769" s="2"/>
    </row>
    <row r="29770" spans="76:76">
      <c r="BX29770" s="2"/>
    </row>
    <row r="29771" spans="76:76">
      <c r="BX29771" s="2"/>
    </row>
    <row r="29772" spans="76:76">
      <c r="BX29772" s="2"/>
    </row>
    <row r="29773" spans="76:76">
      <c r="BX29773" s="2"/>
    </row>
    <row r="29774" spans="76:76">
      <c r="BX29774" s="2"/>
    </row>
    <row r="29775" spans="76:76">
      <c r="BX29775" s="2"/>
    </row>
    <row r="29776" spans="76:76">
      <c r="BX29776" s="2"/>
    </row>
    <row r="29777" spans="76:76">
      <c r="BX29777" s="2"/>
    </row>
    <row r="29778" spans="76:76">
      <c r="BX29778" s="2"/>
    </row>
    <row r="29779" spans="76:76">
      <c r="BX29779" s="2"/>
    </row>
    <row r="29780" spans="76:76">
      <c r="BX29780" s="2"/>
    </row>
    <row r="29781" spans="76:76">
      <c r="BX29781" s="2"/>
    </row>
    <row r="29782" spans="76:76">
      <c r="BX29782" s="2"/>
    </row>
    <row r="29783" spans="76:76">
      <c r="BX29783" s="2"/>
    </row>
    <row r="29784" spans="76:76">
      <c r="BX29784" s="2"/>
    </row>
    <row r="29785" spans="76:76">
      <c r="BX29785" s="2"/>
    </row>
    <row r="29786" spans="76:76">
      <c r="BX29786" s="2"/>
    </row>
    <row r="29787" spans="76:76">
      <c r="BX29787" s="2"/>
    </row>
    <row r="29788" spans="76:76">
      <c r="BX29788" s="2"/>
    </row>
    <row r="29789" spans="76:76">
      <c r="BX29789" s="2"/>
    </row>
    <row r="29790" spans="76:76">
      <c r="BX29790" s="2"/>
    </row>
    <row r="29791" spans="76:76">
      <c r="BX29791" s="2"/>
    </row>
    <row r="29792" spans="76:76">
      <c r="BX29792" s="2"/>
    </row>
    <row r="29793" spans="76:76">
      <c r="BX29793" s="2"/>
    </row>
    <row r="29794" spans="76:76">
      <c r="BX29794" s="2"/>
    </row>
    <row r="29795" spans="76:76">
      <c r="BX29795" s="2"/>
    </row>
    <row r="29796" spans="76:76">
      <c r="BX29796" s="2"/>
    </row>
    <row r="29797" spans="76:76">
      <c r="BX29797" s="2"/>
    </row>
    <row r="29798" spans="76:76">
      <c r="BX29798" s="2"/>
    </row>
    <row r="29799" spans="76:76">
      <c r="BX29799" s="2"/>
    </row>
    <row r="29800" spans="76:76">
      <c r="BX29800" s="2"/>
    </row>
    <row r="29801" spans="76:76">
      <c r="BX29801" s="2"/>
    </row>
    <row r="29802" spans="76:76">
      <c r="BX29802" s="2"/>
    </row>
    <row r="29803" spans="76:76">
      <c r="BX29803" s="2"/>
    </row>
    <row r="29804" spans="76:76">
      <c r="BX29804" s="2"/>
    </row>
    <row r="29805" spans="76:76">
      <c r="BX29805" s="2"/>
    </row>
    <row r="29806" spans="76:76">
      <c r="BX29806" s="2"/>
    </row>
    <row r="29807" spans="76:76">
      <c r="BX29807" s="2"/>
    </row>
    <row r="29808" spans="76:76">
      <c r="BX29808" s="2"/>
    </row>
    <row r="29809" spans="76:76">
      <c r="BX29809" s="2"/>
    </row>
    <row r="29810" spans="76:76">
      <c r="BX29810" s="2"/>
    </row>
    <row r="29811" spans="76:76">
      <c r="BX29811" s="2"/>
    </row>
    <row r="29812" spans="76:76">
      <c r="BX29812" s="2"/>
    </row>
    <row r="29813" spans="76:76">
      <c r="BX29813" s="2"/>
    </row>
    <row r="29814" spans="76:76">
      <c r="BX29814" s="2"/>
    </row>
    <row r="29815" spans="76:76">
      <c r="BX29815" s="2"/>
    </row>
    <row r="29816" spans="76:76">
      <c r="BX29816" s="2"/>
    </row>
    <row r="29817" spans="76:76">
      <c r="BX29817" s="2"/>
    </row>
    <row r="29818" spans="76:76">
      <c r="BX29818" s="2"/>
    </row>
    <row r="29819" spans="76:76">
      <c r="BX29819" s="2"/>
    </row>
    <row r="29820" spans="76:76">
      <c r="BX29820" s="2"/>
    </row>
    <row r="29821" spans="76:76">
      <c r="BX29821" s="2"/>
    </row>
    <row r="29822" spans="76:76">
      <c r="BX29822" s="2"/>
    </row>
    <row r="29823" spans="76:76">
      <c r="BX29823" s="2"/>
    </row>
    <row r="29824" spans="76:76">
      <c r="BX29824" s="2"/>
    </row>
    <row r="29825" spans="76:76">
      <c r="BX29825" s="2"/>
    </row>
    <row r="29826" spans="76:76">
      <c r="BX29826" s="2"/>
    </row>
    <row r="29827" spans="76:76">
      <c r="BX29827" s="2"/>
    </row>
    <row r="29828" spans="76:76">
      <c r="BX29828" s="2"/>
    </row>
    <row r="29829" spans="76:76">
      <c r="BX29829" s="2"/>
    </row>
    <row r="29830" spans="76:76">
      <c r="BX29830" s="2"/>
    </row>
    <row r="29831" spans="76:76">
      <c r="BX29831" s="2"/>
    </row>
    <row r="29832" spans="76:76">
      <c r="BX29832" s="2"/>
    </row>
    <row r="29833" spans="76:76">
      <c r="BX29833" s="2"/>
    </row>
    <row r="29834" spans="76:76">
      <c r="BX29834" s="2"/>
    </row>
    <row r="29835" spans="76:76">
      <c r="BX29835" s="2"/>
    </row>
    <row r="29836" spans="76:76">
      <c r="BX29836" s="2"/>
    </row>
    <row r="29837" spans="76:76">
      <c r="BX29837" s="2"/>
    </row>
    <row r="29838" spans="76:76">
      <c r="BX29838" s="2"/>
    </row>
    <row r="29839" spans="76:76">
      <c r="BX29839" s="2"/>
    </row>
    <row r="29840" spans="76:76">
      <c r="BX29840" s="2"/>
    </row>
    <row r="29841" spans="76:76">
      <c r="BX29841" s="2"/>
    </row>
    <row r="29842" spans="76:76">
      <c r="BX29842" s="2"/>
    </row>
    <row r="29843" spans="76:76">
      <c r="BX29843" s="2"/>
    </row>
    <row r="29844" spans="76:76">
      <c r="BX29844" s="2"/>
    </row>
    <row r="29845" spans="76:76">
      <c r="BX29845" s="2"/>
    </row>
    <row r="29846" spans="76:76">
      <c r="BX29846" s="2"/>
    </row>
    <row r="29847" spans="76:76">
      <c r="BX29847" s="2"/>
    </row>
    <row r="29848" spans="76:76">
      <c r="BX29848" s="2"/>
    </row>
    <row r="29849" spans="76:76">
      <c r="BX29849" s="2"/>
    </row>
    <row r="29850" spans="76:76">
      <c r="BX29850" s="2"/>
    </row>
    <row r="29851" spans="76:76">
      <c r="BX29851" s="2"/>
    </row>
    <row r="29852" spans="76:76">
      <c r="BX29852" s="2"/>
    </row>
    <row r="29853" spans="76:76">
      <c r="BX29853" s="2"/>
    </row>
    <row r="29854" spans="76:76">
      <c r="BX29854" s="2"/>
    </row>
    <row r="29855" spans="76:76">
      <c r="BX29855" s="2"/>
    </row>
    <row r="29856" spans="76:76">
      <c r="BX29856" s="2"/>
    </row>
    <row r="29857" spans="76:76">
      <c r="BX29857" s="2"/>
    </row>
    <row r="29858" spans="76:76">
      <c r="BX29858" s="2"/>
    </row>
    <row r="29859" spans="76:76">
      <c r="BX29859" s="2"/>
    </row>
    <row r="29860" spans="76:76">
      <c r="BX29860" s="2"/>
    </row>
    <row r="29861" spans="76:76">
      <c r="BX29861" s="2"/>
    </row>
    <row r="29862" spans="76:76">
      <c r="BX29862" s="2"/>
    </row>
    <row r="29863" spans="76:76">
      <c r="BX29863" s="2"/>
    </row>
    <row r="29864" spans="76:76">
      <c r="BX29864" s="2"/>
    </row>
    <row r="29865" spans="76:76">
      <c r="BX29865" s="2"/>
    </row>
    <row r="29866" spans="76:76">
      <c r="BX29866" s="2"/>
    </row>
    <row r="29867" spans="76:76">
      <c r="BX29867" s="2"/>
    </row>
    <row r="29868" spans="76:76">
      <c r="BX29868" s="2"/>
    </row>
    <row r="29869" spans="76:76">
      <c r="BX29869" s="2"/>
    </row>
    <row r="29870" spans="76:76">
      <c r="BX29870" s="2"/>
    </row>
    <row r="29871" spans="76:76">
      <c r="BX29871" s="2"/>
    </row>
    <row r="29872" spans="76:76">
      <c r="BX29872" s="2"/>
    </row>
    <row r="29873" spans="76:76">
      <c r="BX29873" s="2"/>
    </row>
    <row r="29874" spans="76:76">
      <c r="BX29874" s="2"/>
    </row>
    <row r="29875" spans="76:76">
      <c r="BX29875" s="2"/>
    </row>
    <row r="29876" spans="76:76">
      <c r="BX29876" s="2"/>
    </row>
    <row r="29877" spans="76:76">
      <c r="BX29877" s="2"/>
    </row>
    <row r="29878" spans="76:76">
      <c r="BX29878" s="2"/>
    </row>
    <row r="29879" spans="76:76">
      <c r="BX29879" s="2"/>
    </row>
    <row r="29880" spans="76:76">
      <c r="BX29880" s="2"/>
    </row>
    <row r="29881" spans="76:76">
      <c r="BX29881" s="2"/>
    </row>
    <row r="29882" spans="76:76">
      <c r="BX29882" s="2"/>
    </row>
    <row r="29883" spans="76:76">
      <c r="BX29883" s="2"/>
    </row>
    <row r="29884" spans="76:76">
      <c r="BX29884" s="2"/>
    </row>
    <row r="29885" spans="76:76">
      <c r="BX29885" s="2"/>
    </row>
    <row r="29886" spans="76:76">
      <c r="BX29886" s="2"/>
    </row>
    <row r="29887" spans="76:76">
      <c r="BX29887" s="2"/>
    </row>
    <row r="29888" spans="76:76">
      <c r="BX29888" s="2"/>
    </row>
    <row r="29889" spans="76:76">
      <c r="BX29889" s="2"/>
    </row>
    <row r="29890" spans="76:76">
      <c r="BX29890" s="2"/>
    </row>
    <row r="29891" spans="76:76">
      <c r="BX29891" s="2"/>
    </row>
    <row r="29892" spans="76:76">
      <c r="BX29892" s="2"/>
    </row>
    <row r="29893" spans="76:76">
      <c r="BX29893" s="2"/>
    </row>
    <row r="29894" spans="76:76">
      <c r="BX29894" s="2"/>
    </row>
    <row r="29895" spans="76:76">
      <c r="BX29895" s="2"/>
    </row>
    <row r="29896" spans="76:76">
      <c r="BX29896" s="2"/>
    </row>
    <row r="29897" spans="76:76">
      <c r="BX29897" s="2"/>
    </row>
    <row r="29898" spans="76:76">
      <c r="BX29898" s="2"/>
    </row>
    <row r="29899" spans="76:76">
      <c r="BX29899" s="2"/>
    </row>
    <row r="29900" spans="76:76">
      <c r="BX29900" s="2"/>
    </row>
    <row r="29901" spans="76:76">
      <c r="BX29901" s="2"/>
    </row>
    <row r="29902" spans="76:76">
      <c r="BX29902" s="2"/>
    </row>
    <row r="29903" spans="76:76">
      <c r="BX29903" s="2"/>
    </row>
    <row r="29904" spans="76:76">
      <c r="BX29904" s="2"/>
    </row>
    <row r="29905" spans="76:76">
      <c r="BX29905" s="2"/>
    </row>
    <row r="29906" spans="76:76">
      <c r="BX29906" s="2"/>
    </row>
    <row r="29907" spans="76:76">
      <c r="BX29907" s="2"/>
    </row>
    <row r="29908" spans="76:76">
      <c r="BX29908" s="2"/>
    </row>
    <row r="29909" spans="76:76">
      <c r="BX29909" s="2"/>
    </row>
    <row r="29910" spans="76:76">
      <c r="BX29910" s="2"/>
    </row>
    <row r="29911" spans="76:76">
      <c r="BX29911" s="2"/>
    </row>
    <row r="29912" spans="76:76">
      <c r="BX29912" s="2"/>
    </row>
    <row r="29913" spans="76:76">
      <c r="BX29913" s="2"/>
    </row>
    <row r="29914" spans="76:76">
      <c r="BX29914" s="2"/>
    </row>
    <row r="29915" spans="76:76">
      <c r="BX29915" s="2"/>
    </row>
    <row r="29916" spans="76:76">
      <c r="BX29916" s="2"/>
    </row>
    <row r="29917" spans="76:76">
      <c r="BX29917" s="2"/>
    </row>
    <row r="29918" spans="76:76">
      <c r="BX29918" s="2"/>
    </row>
    <row r="29919" spans="76:76">
      <c r="BX29919" s="2"/>
    </row>
    <row r="29920" spans="76:76">
      <c r="BX29920" s="2"/>
    </row>
    <row r="29921" spans="76:76">
      <c r="BX29921" s="2"/>
    </row>
    <row r="29922" spans="76:76">
      <c r="BX29922" s="2"/>
    </row>
    <row r="29923" spans="76:76">
      <c r="BX29923" s="2"/>
    </row>
    <row r="29924" spans="76:76">
      <c r="BX29924" s="2"/>
    </row>
    <row r="29925" spans="76:76">
      <c r="BX29925" s="2"/>
    </row>
    <row r="29926" spans="76:76">
      <c r="BX29926" s="2"/>
    </row>
    <row r="29927" spans="76:76">
      <c r="BX29927" s="2"/>
    </row>
    <row r="29928" spans="76:76">
      <c r="BX29928" s="2"/>
    </row>
    <row r="29929" spans="76:76">
      <c r="BX29929" s="2"/>
    </row>
    <row r="29930" spans="76:76">
      <c r="BX29930" s="2"/>
    </row>
    <row r="29931" spans="76:76">
      <c r="BX29931" s="2"/>
    </row>
    <row r="29932" spans="76:76">
      <c r="BX29932" s="2"/>
    </row>
    <row r="29933" spans="76:76">
      <c r="BX29933" s="2"/>
    </row>
    <row r="29934" spans="76:76">
      <c r="BX29934" s="2"/>
    </row>
    <row r="29935" spans="76:76">
      <c r="BX29935" s="2"/>
    </row>
    <row r="29936" spans="76:76">
      <c r="BX29936" s="2"/>
    </row>
    <row r="29937" spans="76:76">
      <c r="BX29937" s="2"/>
    </row>
    <row r="29938" spans="76:76">
      <c r="BX29938" s="2"/>
    </row>
    <row r="29939" spans="76:76">
      <c r="BX29939" s="2"/>
    </row>
    <row r="29940" spans="76:76">
      <c r="BX29940" s="2"/>
    </row>
    <row r="29941" spans="76:76">
      <c r="BX29941" s="2"/>
    </row>
    <row r="29942" spans="76:76">
      <c r="BX29942" s="2"/>
    </row>
    <row r="29943" spans="76:76">
      <c r="BX29943" s="2"/>
    </row>
    <row r="29944" spans="76:76">
      <c r="BX29944" s="2"/>
    </row>
    <row r="29945" spans="76:76">
      <c r="BX29945" s="2"/>
    </row>
    <row r="29946" spans="76:76">
      <c r="BX29946" s="2"/>
    </row>
    <row r="29947" spans="76:76">
      <c r="BX29947" s="2"/>
    </row>
    <row r="29948" spans="76:76">
      <c r="BX29948" s="2"/>
    </row>
    <row r="29949" spans="76:76">
      <c r="BX29949" s="2"/>
    </row>
    <row r="29950" spans="76:76">
      <c r="BX29950" s="2"/>
    </row>
    <row r="29951" spans="76:76">
      <c r="BX29951" s="2"/>
    </row>
    <row r="29952" spans="76:76">
      <c r="BX29952" s="2"/>
    </row>
    <row r="29953" spans="76:76">
      <c r="BX29953" s="2"/>
    </row>
    <row r="29954" spans="76:76">
      <c r="BX29954" s="2"/>
    </row>
    <row r="29955" spans="76:76">
      <c r="BX29955" s="2"/>
    </row>
    <row r="29956" spans="76:76">
      <c r="BX29956" s="2"/>
    </row>
    <row r="29957" spans="76:76">
      <c r="BX29957" s="2"/>
    </row>
    <row r="29958" spans="76:76">
      <c r="BX29958" s="2"/>
    </row>
    <row r="29959" spans="76:76">
      <c r="BX29959" s="2"/>
    </row>
    <row r="29960" spans="76:76">
      <c r="BX29960" s="2"/>
    </row>
    <row r="29961" spans="76:76">
      <c r="BX29961" s="2"/>
    </row>
    <row r="29962" spans="76:76">
      <c r="BX29962" s="2"/>
    </row>
    <row r="29963" spans="76:76">
      <c r="BX29963" s="2"/>
    </row>
    <row r="29964" spans="76:76">
      <c r="BX29964" s="2"/>
    </row>
    <row r="29965" spans="76:76">
      <c r="BX29965" s="2"/>
    </row>
    <row r="29966" spans="76:76">
      <c r="BX29966" s="2"/>
    </row>
    <row r="29967" spans="76:76">
      <c r="BX29967" s="2"/>
    </row>
    <row r="29968" spans="76:76">
      <c r="BX29968" s="2"/>
    </row>
    <row r="29969" spans="76:76">
      <c r="BX29969" s="2"/>
    </row>
    <row r="29970" spans="76:76">
      <c r="BX29970" s="2"/>
    </row>
    <row r="29971" spans="76:76">
      <c r="BX29971" s="2"/>
    </row>
    <row r="29972" spans="76:76">
      <c r="BX29972" s="2"/>
    </row>
    <row r="29973" spans="76:76">
      <c r="BX29973" s="2"/>
    </row>
    <row r="29974" spans="76:76">
      <c r="BX29974" s="2"/>
    </row>
    <row r="29975" spans="76:76">
      <c r="BX29975" s="2"/>
    </row>
    <row r="29976" spans="76:76">
      <c r="BX29976" s="2"/>
    </row>
    <row r="29977" spans="76:76">
      <c r="BX29977" s="2"/>
    </row>
    <row r="29978" spans="76:76">
      <c r="BX29978" s="2"/>
    </row>
    <row r="29979" spans="76:76">
      <c r="BX29979" s="2"/>
    </row>
    <row r="29980" spans="76:76">
      <c r="BX29980" s="2"/>
    </row>
    <row r="29981" spans="76:76">
      <c r="BX29981" s="2"/>
    </row>
    <row r="29982" spans="76:76">
      <c r="BX29982" s="2"/>
    </row>
    <row r="29983" spans="76:76">
      <c r="BX29983" s="2"/>
    </row>
    <row r="29984" spans="76:76">
      <c r="BX29984" s="2"/>
    </row>
    <row r="29985" spans="76:76">
      <c r="BX29985" s="2"/>
    </row>
    <row r="29986" spans="76:76">
      <c r="BX29986" s="2"/>
    </row>
    <row r="29987" spans="76:76">
      <c r="BX29987" s="2"/>
    </row>
    <row r="29988" spans="76:76">
      <c r="BX29988" s="2"/>
    </row>
    <row r="29989" spans="76:76">
      <c r="BX29989" s="2"/>
    </row>
    <row r="29990" spans="76:76">
      <c r="BX29990" s="2"/>
    </row>
    <row r="29991" spans="76:76">
      <c r="BX29991" s="2"/>
    </row>
    <row r="29992" spans="76:76">
      <c r="BX29992" s="2"/>
    </row>
    <row r="29993" spans="76:76">
      <c r="BX29993" s="2"/>
    </row>
    <row r="29994" spans="76:76">
      <c r="BX29994" s="2"/>
    </row>
    <row r="29995" spans="76:76">
      <c r="BX29995" s="2"/>
    </row>
    <row r="29996" spans="76:76">
      <c r="BX29996" s="2"/>
    </row>
    <row r="29997" spans="76:76">
      <c r="BX29997" s="2"/>
    </row>
    <row r="29998" spans="76:76">
      <c r="BX29998" s="2"/>
    </row>
    <row r="29999" spans="76:76">
      <c r="BX29999" s="2"/>
    </row>
    <row r="30000" spans="76:76">
      <c r="BX30000" s="2"/>
    </row>
    <row r="30001" spans="76:76">
      <c r="BX30001" s="2"/>
    </row>
    <row r="30002" spans="76:76">
      <c r="BX30002" s="2"/>
    </row>
    <row r="30003" spans="76:76">
      <c r="BX30003" s="2"/>
    </row>
    <row r="30004" spans="76:76">
      <c r="BX30004" s="2"/>
    </row>
    <row r="30005" spans="76:76">
      <c r="BX30005" s="2"/>
    </row>
    <row r="30006" spans="76:76">
      <c r="BX30006" s="2"/>
    </row>
    <row r="30007" spans="76:76">
      <c r="BX30007" s="2"/>
    </row>
    <row r="30008" spans="76:76">
      <c r="BX30008" s="2"/>
    </row>
    <row r="30009" spans="76:76">
      <c r="BX30009" s="2"/>
    </row>
    <row r="30010" spans="76:76">
      <c r="BX30010" s="2"/>
    </row>
    <row r="30011" spans="76:76">
      <c r="BX30011" s="2"/>
    </row>
    <row r="30012" spans="76:76">
      <c r="BX30012" s="2"/>
    </row>
    <row r="30013" spans="76:76">
      <c r="BX30013" s="2"/>
    </row>
    <row r="30014" spans="76:76">
      <c r="BX30014" s="2"/>
    </row>
    <row r="30015" spans="76:76">
      <c r="BX30015" s="2"/>
    </row>
    <row r="30016" spans="76:76">
      <c r="BX30016" s="2"/>
    </row>
    <row r="30017" spans="76:76">
      <c r="BX30017" s="2"/>
    </row>
    <row r="30018" spans="76:76">
      <c r="BX30018" s="2"/>
    </row>
    <row r="30019" spans="76:76">
      <c r="BX30019" s="2"/>
    </row>
    <row r="30020" spans="76:76">
      <c r="BX30020" s="2"/>
    </row>
    <row r="30021" spans="76:76">
      <c r="BX30021" s="2"/>
    </row>
    <row r="30022" spans="76:76">
      <c r="BX30022" s="2"/>
    </row>
    <row r="30023" spans="76:76">
      <c r="BX30023" s="2"/>
    </row>
    <row r="30024" spans="76:76">
      <c r="BX30024" s="2"/>
    </row>
    <row r="30025" spans="76:76">
      <c r="BX30025" s="2"/>
    </row>
    <row r="30026" spans="76:76">
      <c r="BX30026" s="2"/>
    </row>
    <row r="30027" spans="76:76">
      <c r="BX30027" s="2"/>
    </row>
    <row r="30028" spans="76:76">
      <c r="BX30028" s="2"/>
    </row>
    <row r="30029" spans="76:76">
      <c r="BX30029" s="2"/>
    </row>
    <row r="30030" spans="76:76">
      <c r="BX30030" s="2"/>
    </row>
    <row r="30031" spans="76:76">
      <c r="BX30031" s="2"/>
    </row>
    <row r="30032" spans="76:76">
      <c r="BX30032" s="2"/>
    </row>
    <row r="30033" spans="76:76">
      <c r="BX30033" s="2"/>
    </row>
    <row r="30034" spans="76:76">
      <c r="BX30034" s="2"/>
    </row>
    <row r="30035" spans="76:76">
      <c r="BX30035" s="2"/>
    </row>
    <row r="30036" spans="76:76">
      <c r="BX30036" s="2"/>
    </row>
    <row r="30037" spans="76:76">
      <c r="BX30037" s="2"/>
    </row>
    <row r="30038" spans="76:76">
      <c r="BX30038" s="2"/>
    </row>
    <row r="30039" spans="76:76">
      <c r="BX30039" s="2"/>
    </row>
    <row r="30040" spans="76:76">
      <c r="BX30040" s="2"/>
    </row>
    <row r="30041" spans="76:76">
      <c r="BX30041" s="2"/>
    </row>
    <row r="30042" spans="76:76">
      <c r="BX30042" s="2"/>
    </row>
    <row r="30043" spans="76:76">
      <c r="BX30043" s="2"/>
    </row>
    <row r="30044" spans="76:76">
      <c r="BX30044" s="2"/>
    </row>
    <row r="30045" spans="76:76">
      <c r="BX30045" s="2"/>
    </row>
    <row r="30046" spans="76:76">
      <c r="BX30046" s="2"/>
    </row>
    <row r="30047" spans="76:76">
      <c r="BX30047" s="2"/>
    </row>
    <row r="30048" spans="76:76">
      <c r="BX30048" s="2"/>
    </row>
    <row r="30049" spans="76:76">
      <c r="BX30049" s="2"/>
    </row>
    <row r="30050" spans="76:76">
      <c r="BX30050" s="2"/>
    </row>
    <row r="30051" spans="76:76">
      <c r="BX30051" s="2"/>
    </row>
    <row r="30052" spans="76:76">
      <c r="BX30052" s="2"/>
    </row>
    <row r="30053" spans="76:76">
      <c r="BX30053" s="2"/>
    </row>
    <row r="30054" spans="76:76">
      <c r="BX30054" s="2"/>
    </row>
    <row r="30055" spans="76:76">
      <c r="BX30055" s="2"/>
    </row>
    <row r="30056" spans="76:76">
      <c r="BX30056" s="2"/>
    </row>
    <row r="30057" spans="76:76">
      <c r="BX30057" s="2"/>
    </row>
    <row r="30058" spans="76:76">
      <c r="BX30058" s="2"/>
    </row>
    <row r="30059" spans="76:76">
      <c r="BX30059" s="2"/>
    </row>
    <row r="30060" spans="76:76">
      <c r="BX30060" s="2"/>
    </row>
    <row r="30061" spans="76:76">
      <c r="BX30061" s="2"/>
    </row>
    <row r="30062" spans="76:76">
      <c r="BX30062" s="2"/>
    </row>
    <row r="30063" spans="76:76">
      <c r="BX30063" s="2"/>
    </row>
    <row r="30064" spans="76:76">
      <c r="BX30064" s="2"/>
    </row>
    <row r="30065" spans="76:76">
      <c r="BX30065" s="2"/>
    </row>
    <row r="30066" spans="76:76">
      <c r="BX30066" s="2"/>
    </row>
    <row r="30067" spans="76:76">
      <c r="BX30067" s="2"/>
    </row>
    <row r="30068" spans="76:76">
      <c r="BX30068" s="2"/>
    </row>
    <row r="30069" spans="76:76">
      <c r="BX30069" s="2"/>
    </row>
    <row r="30070" spans="76:76">
      <c r="BX30070" s="2"/>
    </row>
    <row r="30071" spans="76:76">
      <c r="BX30071" s="2"/>
    </row>
    <row r="30072" spans="76:76">
      <c r="BX30072" s="2"/>
    </row>
    <row r="30073" spans="76:76">
      <c r="BX30073" s="2"/>
    </row>
    <row r="30074" spans="76:76">
      <c r="BX30074" s="2"/>
    </row>
    <row r="30075" spans="76:76">
      <c r="BX30075" s="2"/>
    </row>
    <row r="30076" spans="76:76">
      <c r="BX30076" s="2"/>
    </row>
    <row r="30077" spans="76:76">
      <c r="BX30077" s="2"/>
    </row>
    <row r="30078" spans="76:76">
      <c r="BX30078" s="2"/>
    </row>
    <row r="30079" spans="76:76">
      <c r="BX30079" s="2"/>
    </row>
    <row r="30080" spans="76:76">
      <c r="BX30080" s="2"/>
    </row>
    <row r="30081" spans="76:76">
      <c r="BX30081" s="2"/>
    </row>
    <row r="30082" spans="76:76">
      <c r="BX30082" s="2"/>
    </row>
    <row r="30083" spans="76:76">
      <c r="BX30083" s="2"/>
    </row>
    <row r="30084" spans="76:76">
      <c r="BX30084" s="2"/>
    </row>
    <row r="30085" spans="76:76">
      <c r="BX30085" s="2"/>
    </row>
    <row r="30086" spans="76:76">
      <c r="BX30086" s="2"/>
    </row>
    <row r="30087" spans="76:76">
      <c r="BX30087" s="2"/>
    </row>
    <row r="30088" spans="76:76">
      <c r="BX30088" s="2"/>
    </row>
    <row r="30089" spans="76:76">
      <c r="BX30089" s="2"/>
    </row>
    <row r="30090" spans="76:76">
      <c r="BX30090" s="2"/>
    </row>
    <row r="30091" spans="76:76">
      <c r="BX30091" s="2"/>
    </row>
    <row r="30092" spans="76:76">
      <c r="BX30092" s="2"/>
    </row>
    <row r="30093" spans="76:76">
      <c r="BX30093" s="2"/>
    </row>
    <row r="30094" spans="76:76">
      <c r="BX30094" s="2"/>
    </row>
    <row r="30095" spans="76:76">
      <c r="BX30095" s="2"/>
    </row>
    <row r="30096" spans="76:76">
      <c r="BX30096" s="2"/>
    </row>
    <row r="30097" spans="76:76">
      <c r="BX30097" s="2"/>
    </row>
    <row r="30098" spans="76:76">
      <c r="BX30098" s="2"/>
    </row>
    <row r="30099" spans="76:76">
      <c r="BX30099" s="2"/>
    </row>
    <row r="30100" spans="76:76">
      <c r="BX30100" s="2"/>
    </row>
    <row r="30101" spans="76:76">
      <c r="BX30101" s="2"/>
    </row>
    <row r="30102" spans="76:76">
      <c r="BX30102" s="2"/>
    </row>
    <row r="30103" spans="76:76">
      <c r="BX30103" s="2"/>
    </row>
    <row r="30104" spans="76:76">
      <c r="BX30104" s="2"/>
    </row>
    <row r="30105" spans="76:76">
      <c r="BX30105" s="2"/>
    </row>
    <row r="30106" spans="76:76">
      <c r="BX30106" s="2"/>
    </row>
    <row r="30107" spans="76:76">
      <c r="BX30107" s="2"/>
    </row>
    <row r="30108" spans="76:76">
      <c r="BX30108" s="2"/>
    </row>
    <row r="30109" spans="76:76">
      <c r="BX30109" s="2"/>
    </row>
    <row r="30110" spans="76:76">
      <c r="BX30110" s="2"/>
    </row>
    <row r="30111" spans="76:76">
      <c r="BX30111" s="2"/>
    </row>
    <row r="30112" spans="76:76">
      <c r="BX30112" s="2"/>
    </row>
    <row r="30113" spans="76:76">
      <c r="BX30113" s="2"/>
    </row>
    <row r="30114" spans="76:76">
      <c r="BX30114" s="2"/>
    </row>
    <row r="30115" spans="76:76">
      <c r="BX30115" s="2"/>
    </row>
    <row r="30116" spans="76:76">
      <c r="BX30116" s="2"/>
    </row>
    <row r="30117" spans="76:76">
      <c r="BX30117" s="2"/>
    </row>
    <row r="30118" spans="76:76">
      <c r="BX30118" s="2"/>
    </row>
    <row r="30119" spans="76:76">
      <c r="BX30119" s="2"/>
    </row>
    <row r="30120" spans="76:76">
      <c r="BX30120" s="2"/>
    </row>
    <row r="30121" spans="76:76">
      <c r="BX30121" s="2"/>
    </row>
    <row r="30122" spans="76:76">
      <c r="BX30122" s="2"/>
    </row>
    <row r="30123" spans="76:76">
      <c r="BX30123" s="2"/>
    </row>
    <row r="30124" spans="76:76">
      <c r="BX30124" s="2"/>
    </row>
    <row r="30125" spans="76:76">
      <c r="BX30125" s="2"/>
    </row>
    <row r="30126" spans="76:76">
      <c r="BX30126" s="2"/>
    </row>
    <row r="30127" spans="76:76">
      <c r="BX30127" s="2"/>
    </row>
    <row r="30128" spans="76:76">
      <c r="BX30128" s="2"/>
    </row>
    <row r="30129" spans="76:76">
      <c r="BX30129" s="2"/>
    </row>
    <row r="30130" spans="76:76">
      <c r="BX30130" s="2"/>
    </row>
    <row r="30131" spans="76:76">
      <c r="BX30131" s="2"/>
    </row>
    <row r="30132" spans="76:76">
      <c r="BX30132" s="2"/>
    </row>
    <row r="30133" spans="76:76">
      <c r="BX30133" s="2"/>
    </row>
    <row r="30134" spans="76:76">
      <c r="BX30134" s="2"/>
    </row>
    <row r="30135" spans="76:76">
      <c r="BX30135" s="2"/>
    </row>
    <row r="30136" spans="76:76">
      <c r="BX30136" s="2"/>
    </row>
    <row r="30137" spans="76:76">
      <c r="BX30137" s="2"/>
    </row>
    <row r="30138" spans="76:76">
      <c r="BX30138" s="2"/>
    </row>
    <row r="30139" spans="76:76">
      <c r="BX30139" s="2"/>
    </row>
    <row r="30140" spans="76:76">
      <c r="BX30140" s="2"/>
    </row>
    <row r="30141" spans="76:76">
      <c r="BX30141" s="2"/>
    </row>
    <row r="30142" spans="76:76">
      <c r="BX30142" s="2"/>
    </row>
    <row r="30143" spans="76:76">
      <c r="BX30143" s="2"/>
    </row>
    <row r="30144" spans="76:76">
      <c r="BX30144" s="2"/>
    </row>
    <row r="30145" spans="76:76">
      <c r="BX30145" s="2"/>
    </row>
    <row r="30146" spans="76:76">
      <c r="BX30146" s="2"/>
    </row>
    <row r="30147" spans="76:76">
      <c r="BX30147" s="2"/>
    </row>
    <row r="30148" spans="76:76">
      <c r="BX30148" s="2"/>
    </row>
    <row r="30149" spans="76:76">
      <c r="BX30149" s="2"/>
    </row>
    <row r="30150" spans="76:76">
      <c r="BX30150" s="2"/>
    </row>
    <row r="30151" spans="76:76">
      <c r="BX30151" s="2"/>
    </row>
    <row r="30152" spans="76:76">
      <c r="BX30152" s="2"/>
    </row>
    <row r="30153" spans="76:76">
      <c r="BX30153" s="2"/>
    </row>
    <row r="30154" spans="76:76">
      <c r="BX30154" s="2"/>
    </row>
    <row r="30155" spans="76:76">
      <c r="BX30155" s="2"/>
    </row>
    <row r="30156" spans="76:76">
      <c r="BX30156" s="2"/>
    </row>
    <row r="30157" spans="76:76">
      <c r="BX30157" s="2"/>
    </row>
    <row r="30158" spans="76:76">
      <c r="BX30158" s="2"/>
    </row>
    <row r="30159" spans="76:76">
      <c r="BX30159" s="2"/>
    </row>
    <row r="30160" spans="76:76">
      <c r="BX30160" s="2"/>
    </row>
    <row r="30161" spans="76:76">
      <c r="BX30161" s="2"/>
    </row>
    <row r="30162" spans="76:76">
      <c r="BX30162" s="2"/>
    </row>
    <row r="30163" spans="76:76">
      <c r="BX30163" s="2"/>
    </row>
    <row r="30164" spans="76:76">
      <c r="BX30164" s="2"/>
    </row>
    <row r="30165" spans="76:76">
      <c r="BX30165" s="2"/>
    </row>
    <row r="30166" spans="76:76">
      <c r="BX30166" s="2"/>
    </row>
    <row r="30167" spans="76:76">
      <c r="BX30167" s="2"/>
    </row>
    <row r="30168" spans="76:76">
      <c r="BX30168" s="2"/>
    </row>
    <row r="30169" spans="76:76">
      <c r="BX30169" s="2"/>
    </row>
    <row r="30170" spans="76:76">
      <c r="BX30170" s="2"/>
    </row>
    <row r="30171" spans="76:76">
      <c r="BX30171" s="2"/>
    </row>
    <row r="30172" spans="76:76">
      <c r="BX30172" s="2"/>
    </row>
    <row r="30173" spans="76:76">
      <c r="BX30173" s="2"/>
    </row>
    <row r="30174" spans="76:76">
      <c r="BX30174" s="2"/>
    </row>
    <row r="30175" spans="76:76">
      <c r="BX30175" s="2"/>
    </row>
    <row r="30176" spans="76:76">
      <c r="BX30176" s="2"/>
    </row>
    <row r="30177" spans="76:76">
      <c r="BX30177" s="2"/>
    </row>
    <row r="30178" spans="76:76">
      <c r="BX30178" s="2"/>
    </row>
    <row r="30179" spans="76:76">
      <c r="BX30179" s="2"/>
    </row>
    <row r="30180" spans="76:76">
      <c r="BX30180" s="2"/>
    </row>
    <row r="30181" spans="76:76">
      <c r="BX30181" s="2"/>
    </row>
    <row r="30182" spans="76:76">
      <c r="BX30182" s="2"/>
    </row>
    <row r="30183" spans="76:76">
      <c r="BX30183" s="2"/>
    </row>
    <row r="30184" spans="76:76">
      <c r="BX30184" s="2"/>
    </row>
    <row r="30185" spans="76:76">
      <c r="BX30185" s="2"/>
    </row>
    <row r="30186" spans="76:76">
      <c r="BX30186" s="2"/>
    </row>
    <row r="30187" spans="76:76">
      <c r="BX30187" s="2"/>
    </row>
    <row r="30188" spans="76:76">
      <c r="BX30188" s="2"/>
    </row>
    <row r="30189" spans="76:76">
      <c r="BX30189" s="2"/>
    </row>
    <row r="30190" spans="76:76">
      <c r="BX30190" s="2"/>
    </row>
    <row r="30191" spans="76:76">
      <c r="BX30191" s="2"/>
    </row>
    <row r="30192" spans="76:76">
      <c r="BX30192" s="2"/>
    </row>
    <row r="30193" spans="76:76">
      <c r="BX30193" s="2"/>
    </row>
    <row r="30194" spans="76:76">
      <c r="BX30194" s="2"/>
    </row>
    <row r="30195" spans="76:76">
      <c r="BX30195" s="2"/>
    </row>
    <row r="30196" spans="76:76">
      <c r="BX30196" s="2"/>
    </row>
    <row r="30197" spans="76:76">
      <c r="BX30197" s="2"/>
    </row>
    <row r="30198" spans="76:76">
      <c r="BX30198" s="2"/>
    </row>
    <row r="30199" spans="76:76">
      <c r="BX30199" s="2"/>
    </row>
    <row r="30200" spans="76:76">
      <c r="BX30200" s="2"/>
    </row>
    <row r="30201" spans="76:76">
      <c r="BX30201" s="2"/>
    </row>
    <row r="30202" spans="76:76">
      <c r="BX30202" s="2"/>
    </row>
    <row r="30203" spans="76:76">
      <c r="BX30203" s="2"/>
    </row>
    <row r="30204" spans="76:76">
      <c r="BX30204" s="2"/>
    </row>
    <row r="30205" spans="76:76">
      <c r="BX30205" s="2"/>
    </row>
    <row r="30206" spans="76:76">
      <c r="BX30206" s="2"/>
    </row>
    <row r="30207" spans="76:76">
      <c r="BX30207" s="2"/>
    </row>
    <row r="30208" spans="76:76">
      <c r="BX30208" s="2"/>
    </row>
    <row r="30209" spans="76:76">
      <c r="BX30209" s="2"/>
    </row>
    <row r="30210" spans="76:76">
      <c r="BX30210" s="2"/>
    </row>
    <row r="30211" spans="76:76">
      <c r="BX30211" s="2"/>
    </row>
    <row r="30212" spans="76:76">
      <c r="BX30212" s="2"/>
    </row>
    <row r="30213" spans="76:76">
      <c r="BX30213" s="2"/>
    </row>
    <row r="30214" spans="76:76">
      <c r="BX30214" s="2"/>
    </row>
    <row r="30215" spans="76:76">
      <c r="BX30215" s="2"/>
    </row>
    <row r="30216" spans="76:76">
      <c r="BX30216" s="2"/>
    </row>
    <row r="30217" spans="76:76">
      <c r="BX30217" s="2"/>
    </row>
    <row r="30218" spans="76:76">
      <c r="BX30218" s="2"/>
    </row>
    <row r="30219" spans="76:76">
      <c r="BX30219" s="2"/>
    </row>
    <row r="30220" spans="76:76">
      <c r="BX30220" s="2"/>
    </row>
    <row r="30221" spans="76:76">
      <c r="BX30221" s="2"/>
    </row>
    <row r="30222" spans="76:76">
      <c r="BX30222" s="2"/>
    </row>
    <row r="30223" spans="76:76">
      <c r="BX30223" s="2"/>
    </row>
    <row r="30224" spans="76:76">
      <c r="BX30224" s="2"/>
    </row>
    <row r="30225" spans="76:76">
      <c r="BX30225" s="2"/>
    </row>
    <row r="30226" spans="76:76">
      <c r="BX30226" s="2"/>
    </row>
    <row r="30227" spans="76:76">
      <c r="BX30227" s="2"/>
    </row>
    <row r="30228" spans="76:76">
      <c r="BX30228" s="2"/>
    </row>
    <row r="30229" spans="76:76">
      <c r="BX30229" s="2"/>
    </row>
    <row r="30230" spans="76:76">
      <c r="BX30230" s="2"/>
    </row>
    <row r="30231" spans="76:76">
      <c r="BX30231" s="2"/>
    </row>
    <row r="30232" spans="76:76">
      <c r="BX30232" s="2"/>
    </row>
    <row r="30233" spans="76:76">
      <c r="BX30233" s="2"/>
    </row>
    <row r="30234" spans="76:76">
      <c r="BX30234" s="2"/>
    </row>
    <row r="30235" spans="76:76">
      <c r="BX30235" s="2"/>
    </row>
    <row r="30236" spans="76:76">
      <c r="BX30236" s="2"/>
    </row>
    <row r="30237" spans="76:76">
      <c r="BX30237" s="2"/>
    </row>
    <row r="30238" spans="76:76">
      <c r="BX30238" s="2"/>
    </row>
    <row r="30239" spans="76:76">
      <c r="BX30239" s="2"/>
    </row>
    <row r="30240" spans="76:76">
      <c r="BX30240" s="2"/>
    </row>
    <row r="30241" spans="76:76">
      <c r="BX30241" s="2"/>
    </row>
    <row r="30242" spans="76:76">
      <c r="BX30242" s="2"/>
    </row>
    <row r="30243" spans="76:76">
      <c r="BX30243" s="2"/>
    </row>
    <row r="30244" spans="76:76">
      <c r="BX30244" s="2"/>
    </row>
    <row r="30245" spans="76:76">
      <c r="BX30245" s="2"/>
    </row>
    <row r="30246" spans="76:76">
      <c r="BX30246" s="2"/>
    </row>
    <row r="30247" spans="76:76">
      <c r="BX30247" s="2"/>
    </row>
    <row r="30248" spans="76:76">
      <c r="BX30248" s="2"/>
    </row>
    <row r="30249" spans="76:76">
      <c r="BX30249" s="2"/>
    </row>
    <row r="30250" spans="76:76">
      <c r="BX30250" s="2"/>
    </row>
    <row r="30251" spans="76:76">
      <c r="BX30251" s="2"/>
    </row>
    <row r="30252" spans="76:76">
      <c r="BX30252" s="2"/>
    </row>
    <row r="30253" spans="76:76">
      <c r="BX30253" s="2"/>
    </row>
    <row r="30254" spans="76:76">
      <c r="BX30254" s="2"/>
    </row>
    <row r="30255" spans="76:76">
      <c r="BX30255" s="2"/>
    </row>
    <row r="30256" spans="76:76">
      <c r="BX30256" s="2"/>
    </row>
    <row r="30257" spans="76:76">
      <c r="BX30257" s="2"/>
    </row>
    <row r="30258" spans="76:76">
      <c r="BX30258" s="2"/>
    </row>
    <row r="30259" spans="76:76">
      <c r="BX30259" s="2"/>
    </row>
    <row r="30260" spans="76:76">
      <c r="BX30260" s="2"/>
    </row>
    <row r="30261" spans="76:76">
      <c r="BX30261" s="2"/>
    </row>
    <row r="30262" spans="76:76">
      <c r="BX30262" s="2"/>
    </row>
    <row r="30263" spans="76:76">
      <c r="BX30263" s="2"/>
    </row>
    <row r="30264" spans="76:76">
      <c r="BX30264" s="2"/>
    </row>
    <row r="30265" spans="76:76">
      <c r="BX30265" s="2"/>
    </row>
    <row r="30266" spans="76:76">
      <c r="BX30266" s="2"/>
    </row>
    <row r="30267" spans="76:76">
      <c r="BX30267" s="2"/>
    </row>
    <row r="30268" spans="76:76">
      <c r="BX30268" s="2"/>
    </row>
    <row r="30269" spans="76:76">
      <c r="BX30269" s="2"/>
    </row>
    <row r="30270" spans="76:76">
      <c r="BX30270" s="2"/>
    </row>
    <row r="30271" spans="76:76">
      <c r="BX30271" s="2"/>
    </row>
    <row r="30272" spans="76:76">
      <c r="BX30272" s="2"/>
    </row>
    <row r="30273" spans="76:76">
      <c r="BX30273" s="2"/>
    </row>
    <row r="30274" spans="76:76">
      <c r="BX30274" s="2"/>
    </row>
    <row r="30275" spans="76:76">
      <c r="BX30275" s="2"/>
    </row>
    <row r="30276" spans="76:76">
      <c r="BX30276" s="2"/>
    </row>
    <row r="30277" spans="76:76">
      <c r="BX30277" s="2"/>
    </row>
    <row r="30278" spans="76:76">
      <c r="BX30278" s="2"/>
    </row>
    <row r="30279" spans="76:76">
      <c r="BX30279" s="2"/>
    </row>
    <row r="30280" spans="76:76">
      <c r="BX30280" s="2"/>
    </row>
    <row r="30281" spans="76:76">
      <c r="BX30281" s="2"/>
    </row>
    <row r="30282" spans="76:76">
      <c r="BX30282" s="2"/>
    </row>
    <row r="30283" spans="76:76">
      <c r="BX30283" s="2"/>
    </row>
    <row r="30284" spans="76:76">
      <c r="BX30284" s="2"/>
    </row>
    <row r="30285" spans="76:76">
      <c r="BX30285" s="2"/>
    </row>
    <row r="30286" spans="76:76">
      <c r="BX30286" s="2"/>
    </row>
    <row r="30287" spans="76:76">
      <c r="BX30287" s="2"/>
    </row>
    <row r="30288" spans="76:76">
      <c r="BX30288" s="2"/>
    </row>
    <row r="30289" spans="76:76">
      <c r="BX30289" s="2"/>
    </row>
    <row r="30290" spans="76:76">
      <c r="BX30290" s="2"/>
    </row>
    <row r="30291" spans="76:76">
      <c r="BX30291" s="2"/>
    </row>
    <row r="30292" spans="76:76">
      <c r="BX30292" s="2"/>
    </row>
    <row r="30293" spans="76:76">
      <c r="BX30293" s="2"/>
    </row>
    <row r="30294" spans="76:76">
      <c r="BX30294" s="2"/>
    </row>
    <row r="30295" spans="76:76">
      <c r="BX30295" s="2"/>
    </row>
    <row r="30296" spans="76:76">
      <c r="BX30296" s="2"/>
    </row>
    <row r="30297" spans="76:76">
      <c r="BX30297" s="2"/>
    </row>
    <row r="30298" spans="76:76">
      <c r="BX30298" s="2"/>
    </row>
    <row r="30299" spans="76:76">
      <c r="BX30299" s="2"/>
    </row>
    <row r="30300" spans="76:76">
      <c r="BX30300" s="2"/>
    </row>
    <row r="30301" spans="76:76">
      <c r="BX30301" s="2"/>
    </row>
    <row r="30302" spans="76:76">
      <c r="BX30302" s="2"/>
    </row>
    <row r="30303" spans="76:76">
      <c r="BX30303" s="2"/>
    </row>
    <row r="30304" spans="76:76">
      <c r="BX30304" s="2"/>
    </row>
    <row r="30305" spans="76:76">
      <c r="BX30305" s="2"/>
    </row>
    <row r="30306" spans="76:76">
      <c r="BX30306" s="2"/>
    </row>
    <row r="30307" spans="76:76">
      <c r="BX30307" s="2"/>
    </row>
    <row r="30308" spans="76:76">
      <c r="BX30308" s="2"/>
    </row>
    <row r="30309" spans="76:76">
      <c r="BX30309" s="2"/>
    </row>
    <row r="30310" spans="76:76">
      <c r="BX30310" s="2"/>
    </row>
    <row r="30311" spans="76:76">
      <c r="BX30311" s="2"/>
    </row>
    <row r="30312" spans="76:76">
      <c r="BX30312" s="2"/>
    </row>
    <row r="30313" spans="76:76">
      <c r="BX30313" s="2"/>
    </row>
    <row r="30314" spans="76:76">
      <c r="BX30314" s="2"/>
    </row>
    <row r="30315" spans="76:76">
      <c r="BX30315" s="2"/>
    </row>
    <row r="30316" spans="76:76">
      <c r="BX30316" s="2"/>
    </row>
    <row r="30317" spans="76:76">
      <c r="BX30317" s="2"/>
    </row>
    <row r="30318" spans="76:76">
      <c r="BX30318" s="2"/>
    </row>
    <row r="30319" spans="76:76">
      <c r="BX30319" s="2"/>
    </row>
    <row r="30320" spans="76:76">
      <c r="BX30320" s="2"/>
    </row>
    <row r="30321" spans="76:76">
      <c r="BX30321" s="2"/>
    </row>
    <row r="30322" spans="76:76">
      <c r="BX30322" s="2"/>
    </row>
    <row r="30323" spans="76:76">
      <c r="BX30323" s="2"/>
    </row>
    <row r="30324" spans="76:76">
      <c r="BX30324" s="2"/>
    </row>
    <row r="30325" spans="76:76">
      <c r="BX30325" s="2"/>
    </row>
    <row r="30326" spans="76:76">
      <c r="BX30326" s="2"/>
    </row>
    <row r="30327" spans="76:76">
      <c r="BX30327" s="2"/>
    </row>
    <row r="30328" spans="76:76">
      <c r="BX30328" s="2"/>
    </row>
    <row r="30329" spans="76:76">
      <c r="BX30329" s="2"/>
    </row>
    <row r="30330" spans="76:76">
      <c r="BX30330" s="2"/>
    </row>
    <row r="30331" spans="76:76">
      <c r="BX30331" s="2"/>
    </row>
    <row r="30332" spans="76:76">
      <c r="BX30332" s="2"/>
    </row>
    <row r="30333" spans="76:76">
      <c r="BX30333" s="2"/>
    </row>
    <row r="30334" spans="76:76">
      <c r="BX30334" s="2"/>
    </row>
    <row r="30335" spans="76:76">
      <c r="BX30335" s="2"/>
    </row>
    <row r="30336" spans="76:76">
      <c r="BX30336" s="2"/>
    </row>
    <row r="30337" spans="76:76">
      <c r="BX30337" s="2"/>
    </row>
    <row r="30338" spans="76:76">
      <c r="BX30338" s="2"/>
    </row>
    <row r="30339" spans="76:76">
      <c r="BX30339" s="2"/>
    </row>
    <row r="30340" spans="76:76">
      <c r="BX30340" s="2"/>
    </row>
    <row r="30341" spans="76:76">
      <c r="BX30341" s="2"/>
    </row>
    <row r="30342" spans="76:76">
      <c r="BX30342" s="2"/>
    </row>
    <row r="30343" spans="76:76">
      <c r="BX30343" s="2"/>
    </row>
    <row r="30344" spans="76:76">
      <c r="BX30344" s="2"/>
    </row>
    <row r="30345" spans="76:76">
      <c r="BX30345" s="2"/>
    </row>
    <row r="30346" spans="76:76">
      <c r="BX30346" s="2"/>
    </row>
    <row r="30347" spans="76:76">
      <c r="BX30347" s="2"/>
    </row>
    <row r="30348" spans="76:76">
      <c r="BX30348" s="2"/>
    </row>
    <row r="30349" spans="76:76">
      <c r="BX30349" s="2"/>
    </row>
    <row r="30350" spans="76:76">
      <c r="BX30350" s="2"/>
    </row>
    <row r="30351" spans="76:76">
      <c r="BX30351" s="2"/>
    </row>
    <row r="30352" spans="76:76">
      <c r="BX30352" s="2"/>
    </row>
    <row r="30353" spans="76:76">
      <c r="BX30353" s="2"/>
    </row>
    <row r="30354" spans="76:76">
      <c r="BX30354" s="2"/>
    </row>
    <row r="30355" spans="76:76">
      <c r="BX30355" s="2"/>
    </row>
    <row r="30356" spans="76:76">
      <c r="BX30356" s="2"/>
    </row>
    <row r="30357" spans="76:76">
      <c r="BX30357" s="2"/>
    </row>
    <row r="30358" spans="76:76">
      <c r="BX30358" s="2"/>
    </row>
    <row r="30359" spans="76:76">
      <c r="BX30359" s="2"/>
    </row>
    <row r="30360" spans="76:76">
      <c r="BX30360" s="2"/>
    </row>
    <row r="30361" spans="76:76">
      <c r="BX30361" s="2"/>
    </row>
    <row r="30362" spans="76:76">
      <c r="BX30362" s="2"/>
    </row>
    <row r="30363" spans="76:76">
      <c r="BX30363" s="2"/>
    </row>
    <row r="30364" spans="76:76">
      <c r="BX30364" s="2"/>
    </row>
    <row r="30365" spans="76:76">
      <c r="BX30365" s="2"/>
    </row>
    <row r="30366" spans="76:76">
      <c r="BX30366" s="2"/>
    </row>
    <row r="30367" spans="76:76">
      <c r="BX30367" s="2"/>
    </row>
    <row r="30368" spans="76:76">
      <c r="BX30368" s="2"/>
    </row>
    <row r="30369" spans="76:76">
      <c r="BX30369" s="2"/>
    </row>
    <row r="30370" spans="76:76">
      <c r="BX30370" s="2"/>
    </row>
    <row r="30371" spans="76:76">
      <c r="BX30371" s="2"/>
    </row>
    <row r="30372" spans="76:76">
      <c r="BX30372" s="2"/>
    </row>
    <row r="30373" spans="76:76">
      <c r="BX30373" s="2"/>
    </row>
    <row r="30374" spans="76:76">
      <c r="BX30374" s="2"/>
    </row>
    <row r="30375" spans="76:76">
      <c r="BX30375" s="2"/>
    </row>
    <row r="30376" spans="76:76">
      <c r="BX30376" s="2"/>
    </row>
    <row r="30377" spans="76:76">
      <c r="BX30377" s="2"/>
    </row>
    <row r="30378" spans="76:76">
      <c r="BX30378" s="2"/>
    </row>
    <row r="30379" spans="76:76">
      <c r="BX30379" s="2"/>
    </row>
    <row r="30380" spans="76:76">
      <c r="BX30380" s="2"/>
    </row>
    <row r="30381" spans="76:76">
      <c r="BX30381" s="2"/>
    </row>
    <row r="30382" spans="76:76">
      <c r="BX30382" s="2"/>
    </row>
    <row r="30383" spans="76:76">
      <c r="BX30383" s="2"/>
    </row>
    <row r="30384" spans="76:76">
      <c r="BX30384" s="2"/>
    </row>
    <row r="30385" spans="76:76">
      <c r="BX30385" s="2"/>
    </row>
    <row r="30386" spans="76:76">
      <c r="BX30386" s="2"/>
    </row>
    <row r="30387" spans="76:76">
      <c r="BX30387" s="2"/>
    </row>
    <row r="30388" spans="76:76">
      <c r="BX30388" s="2"/>
    </row>
    <row r="30389" spans="76:76">
      <c r="BX30389" s="2"/>
    </row>
    <row r="30390" spans="76:76">
      <c r="BX30390" s="2"/>
    </row>
    <row r="30391" spans="76:76">
      <c r="BX30391" s="2"/>
    </row>
    <row r="30392" spans="76:76">
      <c r="BX30392" s="2"/>
    </row>
    <row r="30393" spans="76:76">
      <c r="BX30393" s="2"/>
    </row>
    <row r="30394" spans="76:76">
      <c r="BX30394" s="2"/>
    </row>
    <row r="30395" spans="76:76">
      <c r="BX30395" s="2"/>
    </row>
    <row r="30396" spans="76:76">
      <c r="BX30396" s="2"/>
    </row>
    <row r="30397" spans="76:76">
      <c r="BX30397" s="2"/>
    </row>
    <row r="30398" spans="76:76">
      <c r="BX30398" s="2"/>
    </row>
    <row r="30399" spans="76:76">
      <c r="BX30399" s="2"/>
    </row>
    <row r="30400" spans="76:76">
      <c r="BX30400" s="2"/>
    </row>
    <row r="30401" spans="76:76">
      <c r="BX30401" s="2"/>
    </row>
    <row r="30402" spans="76:76">
      <c r="BX30402" s="2"/>
    </row>
    <row r="30403" spans="76:76">
      <c r="BX30403" s="2"/>
    </row>
    <row r="30404" spans="76:76">
      <c r="BX30404" s="2"/>
    </row>
    <row r="30405" spans="76:76">
      <c r="BX30405" s="2"/>
    </row>
    <row r="30406" spans="76:76">
      <c r="BX30406" s="2"/>
    </row>
    <row r="30407" spans="76:76">
      <c r="BX30407" s="2"/>
    </row>
    <row r="30408" spans="76:76">
      <c r="BX30408" s="2"/>
    </row>
    <row r="30409" spans="76:76">
      <c r="BX30409" s="2"/>
    </row>
    <row r="30410" spans="76:76">
      <c r="BX30410" s="2"/>
    </row>
    <row r="30411" spans="76:76">
      <c r="BX30411" s="2"/>
    </row>
    <row r="30412" spans="76:76">
      <c r="BX30412" s="2"/>
    </row>
    <row r="30413" spans="76:76">
      <c r="BX30413" s="2"/>
    </row>
    <row r="30414" spans="76:76">
      <c r="BX30414" s="2"/>
    </row>
    <row r="30415" spans="76:76">
      <c r="BX30415" s="2"/>
    </row>
    <row r="30416" spans="76:76">
      <c r="BX30416" s="2"/>
    </row>
    <row r="30417" spans="76:76">
      <c r="BX30417" s="2"/>
    </row>
    <row r="30418" spans="76:76">
      <c r="BX30418" s="2"/>
    </row>
    <row r="30419" spans="76:76">
      <c r="BX30419" s="2"/>
    </row>
    <row r="30420" spans="76:76">
      <c r="BX30420" s="2"/>
    </row>
    <row r="30421" spans="76:76">
      <c r="BX30421" s="2"/>
    </row>
    <row r="30422" spans="76:76">
      <c r="BX30422" s="2"/>
    </row>
    <row r="30423" spans="76:76">
      <c r="BX30423" s="2"/>
    </row>
    <row r="30424" spans="76:76">
      <c r="BX30424" s="2"/>
    </row>
    <row r="30425" spans="76:76">
      <c r="BX30425" s="2"/>
    </row>
    <row r="30426" spans="76:76">
      <c r="BX30426" s="2"/>
    </row>
    <row r="30427" spans="76:76">
      <c r="BX30427" s="2"/>
    </row>
    <row r="30428" spans="76:76">
      <c r="BX30428" s="2"/>
    </row>
    <row r="30429" spans="76:76">
      <c r="BX30429" s="2"/>
    </row>
    <row r="30430" spans="76:76">
      <c r="BX30430" s="2"/>
    </row>
    <row r="30431" spans="76:76">
      <c r="BX30431" s="2"/>
    </row>
    <row r="30432" spans="76:76">
      <c r="BX30432" s="2"/>
    </row>
    <row r="30433" spans="76:76">
      <c r="BX30433" s="2"/>
    </row>
    <row r="30434" spans="76:76">
      <c r="BX30434" s="2"/>
    </row>
    <row r="30435" spans="76:76">
      <c r="BX30435" s="2"/>
    </row>
    <row r="30436" spans="76:76">
      <c r="BX30436" s="2"/>
    </row>
    <row r="30437" spans="76:76">
      <c r="BX30437" s="2"/>
    </row>
    <row r="30438" spans="76:76">
      <c r="BX30438" s="2"/>
    </row>
    <row r="30439" spans="76:76">
      <c r="BX30439" s="2"/>
    </row>
    <row r="30440" spans="76:76">
      <c r="BX30440" s="2"/>
    </row>
    <row r="30441" spans="76:76">
      <c r="BX30441" s="2"/>
    </row>
    <row r="30442" spans="76:76">
      <c r="BX30442" s="2"/>
    </row>
    <row r="30443" spans="76:76">
      <c r="BX30443" s="2"/>
    </row>
    <row r="30444" spans="76:76">
      <c r="BX30444" s="2"/>
    </row>
    <row r="30445" spans="76:76">
      <c r="BX30445" s="2"/>
    </row>
    <row r="30446" spans="76:76">
      <c r="BX30446" s="2"/>
    </row>
    <row r="30447" spans="76:76">
      <c r="BX30447" s="2"/>
    </row>
    <row r="30448" spans="76:76">
      <c r="BX30448" s="2"/>
    </row>
    <row r="30449" spans="76:76">
      <c r="BX30449" s="2"/>
    </row>
    <row r="30450" spans="76:76">
      <c r="BX30450" s="2"/>
    </row>
    <row r="30451" spans="76:76">
      <c r="BX30451" s="2"/>
    </row>
    <row r="30452" spans="76:76">
      <c r="BX30452" s="2"/>
    </row>
    <row r="30453" spans="76:76">
      <c r="BX30453" s="2"/>
    </row>
    <row r="30454" spans="76:76">
      <c r="BX30454" s="2"/>
    </row>
    <row r="30455" spans="76:76">
      <c r="BX30455" s="2"/>
    </row>
    <row r="30456" spans="76:76">
      <c r="BX30456" s="2"/>
    </row>
    <row r="30457" spans="76:76">
      <c r="BX30457" s="2"/>
    </row>
    <row r="30458" spans="76:76">
      <c r="BX30458" s="2"/>
    </row>
    <row r="30459" spans="76:76">
      <c r="BX30459" s="2"/>
    </row>
    <row r="30460" spans="76:76">
      <c r="BX30460" s="2"/>
    </row>
    <row r="30461" spans="76:76">
      <c r="BX30461" s="2"/>
    </row>
    <row r="30462" spans="76:76">
      <c r="BX30462" s="2"/>
    </row>
    <row r="30463" spans="76:76">
      <c r="BX30463" s="2"/>
    </row>
    <row r="30464" spans="76:76">
      <c r="BX30464" s="2"/>
    </row>
    <row r="30465" spans="76:76">
      <c r="BX30465" s="2"/>
    </row>
    <row r="30466" spans="76:76">
      <c r="BX30466" s="2"/>
    </row>
    <row r="30467" spans="76:76">
      <c r="BX30467" s="2"/>
    </row>
    <row r="30468" spans="76:76">
      <c r="BX30468" s="2"/>
    </row>
    <row r="30469" spans="76:76">
      <c r="BX30469" s="2"/>
    </row>
    <row r="30470" spans="76:76">
      <c r="BX30470" s="2"/>
    </row>
    <row r="30471" spans="76:76">
      <c r="BX30471" s="2"/>
    </row>
    <row r="30472" spans="76:76">
      <c r="BX30472" s="2"/>
    </row>
    <row r="30473" spans="76:76">
      <c r="BX30473" s="2"/>
    </row>
    <row r="30474" spans="76:76">
      <c r="BX30474" s="2"/>
    </row>
    <row r="30475" spans="76:76">
      <c r="BX30475" s="2"/>
    </row>
    <row r="30476" spans="76:76">
      <c r="BX30476" s="2"/>
    </row>
    <row r="30477" spans="76:76">
      <c r="BX30477" s="2"/>
    </row>
    <row r="30478" spans="76:76">
      <c r="BX30478" s="2"/>
    </row>
    <row r="30479" spans="76:76">
      <c r="BX30479" s="2"/>
    </row>
    <row r="30480" spans="76:76">
      <c r="BX30480" s="2"/>
    </row>
    <row r="30481" spans="76:76">
      <c r="BX30481" s="2"/>
    </row>
    <row r="30482" spans="76:76">
      <c r="BX30482" s="2"/>
    </row>
    <row r="30483" spans="76:76">
      <c r="BX30483" s="2"/>
    </row>
    <row r="30484" spans="76:76">
      <c r="BX30484" s="2"/>
    </row>
    <row r="30485" spans="76:76">
      <c r="BX30485" s="2"/>
    </row>
    <row r="30486" spans="76:76">
      <c r="BX30486" s="2"/>
    </row>
    <row r="30487" spans="76:76">
      <c r="BX30487" s="2"/>
    </row>
    <row r="30488" spans="76:76">
      <c r="BX30488" s="2"/>
    </row>
    <row r="30489" spans="76:76">
      <c r="BX30489" s="2"/>
    </row>
    <row r="30490" spans="76:76">
      <c r="BX30490" s="2"/>
    </row>
    <row r="30491" spans="76:76">
      <c r="BX30491" s="2"/>
    </row>
    <row r="30492" spans="76:76">
      <c r="BX30492" s="2"/>
    </row>
    <row r="30493" spans="76:76">
      <c r="BX30493" s="2"/>
    </row>
    <row r="30494" spans="76:76">
      <c r="BX30494" s="2"/>
    </row>
    <row r="30495" spans="76:76">
      <c r="BX30495" s="2"/>
    </row>
    <row r="30496" spans="76:76">
      <c r="BX30496" s="2"/>
    </row>
    <row r="30497" spans="76:76">
      <c r="BX30497" s="2"/>
    </row>
    <row r="30498" spans="76:76">
      <c r="BX30498" s="2"/>
    </row>
    <row r="30499" spans="76:76">
      <c r="BX30499" s="2"/>
    </row>
    <row r="30500" spans="76:76">
      <c r="BX30500" s="2"/>
    </row>
    <row r="30501" spans="76:76">
      <c r="BX30501" s="2"/>
    </row>
    <row r="30502" spans="76:76">
      <c r="BX30502" s="2"/>
    </row>
    <row r="30503" spans="76:76">
      <c r="BX30503" s="2"/>
    </row>
    <row r="30504" spans="76:76">
      <c r="BX30504" s="2"/>
    </row>
    <row r="30505" spans="76:76">
      <c r="BX30505" s="2"/>
    </row>
    <row r="30506" spans="76:76">
      <c r="BX30506" s="2"/>
    </row>
    <row r="30507" spans="76:76">
      <c r="BX30507" s="2"/>
    </row>
    <row r="30508" spans="76:76">
      <c r="BX30508" s="2"/>
    </row>
    <row r="30509" spans="76:76">
      <c r="BX30509" s="2"/>
    </row>
    <row r="30510" spans="76:76">
      <c r="BX30510" s="2"/>
    </row>
    <row r="30511" spans="76:76">
      <c r="BX30511" s="2"/>
    </row>
    <row r="30512" spans="76:76">
      <c r="BX30512" s="2"/>
    </row>
    <row r="30513" spans="76:76">
      <c r="BX30513" s="2"/>
    </row>
    <row r="30514" spans="76:76">
      <c r="BX30514" s="2"/>
    </row>
    <row r="30515" spans="76:76">
      <c r="BX30515" s="2"/>
    </row>
    <row r="30516" spans="76:76">
      <c r="BX30516" s="2"/>
    </row>
    <row r="30517" spans="76:76">
      <c r="BX30517" s="2"/>
    </row>
    <row r="30518" spans="76:76">
      <c r="BX30518" s="2"/>
    </row>
    <row r="30519" spans="76:76">
      <c r="BX30519" s="2"/>
    </row>
    <row r="30520" spans="76:76">
      <c r="BX30520" s="2"/>
    </row>
    <row r="30521" spans="76:76">
      <c r="BX30521" s="2"/>
    </row>
    <row r="30522" spans="76:76">
      <c r="BX30522" s="2"/>
    </row>
    <row r="30523" spans="76:76">
      <c r="BX30523" s="2"/>
    </row>
    <row r="30524" spans="76:76">
      <c r="BX30524" s="2"/>
    </row>
    <row r="30525" spans="76:76">
      <c r="BX30525" s="2"/>
    </row>
    <row r="30526" spans="76:76">
      <c r="BX30526" s="2"/>
    </row>
    <row r="30527" spans="76:76">
      <c r="BX30527" s="2"/>
    </row>
    <row r="30528" spans="76:76">
      <c r="BX30528" s="2"/>
    </row>
    <row r="30529" spans="76:76">
      <c r="BX30529" s="2"/>
    </row>
    <row r="30530" spans="76:76">
      <c r="BX30530" s="2"/>
    </row>
    <row r="30531" spans="76:76">
      <c r="BX30531" s="2"/>
    </row>
    <row r="30532" spans="76:76">
      <c r="BX30532" s="2"/>
    </row>
    <row r="30533" spans="76:76">
      <c r="BX30533" s="2"/>
    </row>
    <row r="30534" spans="76:76">
      <c r="BX30534" s="2"/>
    </row>
    <row r="30535" spans="76:76">
      <c r="BX30535" s="2"/>
    </row>
    <row r="30536" spans="76:76">
      <c r="BX30536" s="2"/>
    </row>
    <row r="30537" spans="76:76">
      <c r="BX30537" s="2"/>
    </row>
    <row r="30538" spans="76:76">
      <c r="BX30538" s="2"/>
    </row>
    <row r="30539" spans="76:76">
      <c r="BX30539" s="2"/>
    </row>
    <row r="30540" spans="76:76">
      <c r="BX30540" s="2"/>
    </row>
    <row r="30541" spans="76:76">
      <c r="BX30541" s="2"/>
    </row>
    <row r="30542" spans="76:76">
      <c r="BX30542" s="2"/>
    </row>
    <row r="30543" spans="76:76">
      <c r="BX30543" s="2"/>
    </row>
    <row r="30544" spans="76:76">
      <c r="BX30544" s="2"/>
    </row>
    <row r="30545" spans="76:76">
      <c r="BX30545" s="2"/>
    </row>
    <row r="30546" spans="76:76">
      <c r="BX30546" s="2"/>
    </row>
    <row r="30547" spans="76:76">
      <c r="BX30547" s="2"/>
    </row>
    <row r="30548" spans="76:76">
      <c r="BX30548" s="2"/>
    </row>
    <row r="30549" spans="76:76">
      <c r="BX30549" s="2"/>
    </row>
    <row r="30550" spans="76:76">
      <c r="BX30550" s="2"/>
    </row>
    <row r="30551" spans="76:76">
      <c r="BX30551" s="2"/>
    </row>
    <row r="30552" spans="76:76">
      <c r="BX30552" s="2"/>
    </row>
    <row r="30553" spans="76:76">
      <c r="BX30553" s="2"/>
    </row>
    <row r="30554" spans="76:76">
      <c r="BX30554" s="2"/>
    </row>
    <row r="30555" spans="76:76">
      <c r="BX30555" s="2"/>
    </row>
    <row r="30556" spans="76:76">
      <c r="BX30556" s="2"/>
    </row>
    <row r="30557" spans="76:76">
      <c r="BX30557" s="2"/>
    </row>
    <row r="30558" spans="76:76">
      <c r="BX30558" s="2"/>
    </row>
    <row r="30559" spans="76:76">
      <c r="BX30559" s="2"/>
    </row>
    <row r="30560" spans="76:76">
      <c r="BX30560" s="2"/>
    </row>
    <row r="30561" spans="76:76">
      <c r="BX30561" s="2"/>
    </row>
    <row r="30562" spans="76:76">
      <c r="BX30562" s="2"/>
    </row>
    <row r="30563" spans="76:76">
      <c r="BX30563" s="2"/>
    </row>
    <row r="30564" spans="76:76">
      <c r="BX30564" s="2"/>
    </row>
    <row r="30565" spans="76:76">
      <c r="BX30565" s="2"/>
    </row>
    <row r="30566" spans="76:76">
      <c r="BX30566" s="2"/>
    </row>
    <row r="30567" spans="76:76">
      <c r="BX30567" s="2"/>
    </row>
    <row r="30568" spans="76:76">
      <c r="BX30568" s="2"/>
    </row>
    <row r="30569" spans="76:76">
      <c r="BX30569" s="2"/>
    </row>
    <row r="30570" spans="76:76">
      <c r="BX30570" s="2"/>
    </row>
    <row r="30571" spans="76:76">
      <c r="BX30571" s="2"/>
    </row>
    <row r="30572" spans="76:76">
      <c r="BX30572" s="2"/>
    </row>
    <row r="30573" spans="76:76">
      <c r="BX30573" s="2"/>
    </row>
    <row r="30574" spans="76:76">
      <c r="BX30574" s="2"/>
    </row>
    <row r="30575" spans="76:76">
      <c r="BX30575" s="2"/>
    </row>
    <row r="30576" spans="76:76">
      <c r="BX30576" s="2"/>
    </row>
    <row r="30577" spans="76:76">
      <c r="BX30577" s="2"/>
    </row>
    <row r="30578" spans="76:76">
      <c r="BX30578" s="2"/>
    </row>
    <row r="30579" spans="76:76">
      <c r="BX30579" s="2"/>
    </row>
    <row r="30580" spans="76:76">
      <c r="BX30580" s="2"/>
    </row>
    <row r="30581" spans="76:76">
      <c r="BX30581" s="2"/>
    </row>
    <row r="30582" spans="76:76">
      <c r="BX30582" s="2"/>
    </row>
    <row r="30583" spans="76:76">
      <c r="BX30583" s="2"/>
    </row>
    <row r="30584" spans="76:76">
      <c r="BX30584" s="2"/>
    </row>
    <row r="30585" spans="76:76">
      <c r="BX30585" s="2"/>
    </row>
    <row r="30586" spans="76:76">
      <c r="BX30586" s="2"/>
    </row>
    <row r="30587" spans="76:76">
      <c r="BX30587" s="2"/>
    </row>
    <row r="30588" spans="76:76">
      <c r="BX30588" s="2"/>
    </row>
    <row r="30589" spans="76:76">
      <c r="BX30589" s="2"/>
    </row>
    <row r="30590" spans="76:76">
      <c r="BX30590" s="2"/>
    </row>
    <row r="30591" spans="76:76">
      <c r="BX30591" s="2"/>
    </row>
    <row r="30592" spans="76:76">
      <c r="BX30592" s="2"/>
    </row>
    <row r="30593" spans="76:76">
      <c r="BX30593" s="2"/>
    </row>
    <row r="30594" spans="76:76">
      <c r="BX30594" s="2"/>
    </row>
    <row r="30595" spans="76:76">
      <c r="BX30595" s="2"/>
    </row>
    <row r="30596" spans="76:76">
      <c r="BX30596" s="2"/>
    </row>
    <row r="30597" spans="76:76">
      <c r="BX30597" s="2"/>
    </row>
    <row r="30598" spans="76:76">
      <c r="BX30598" s="2"/>
    </row>
    <row r="30599" spans="76:76">
      <c r="BX30599" s="2"/>
    </row>
    <row r="30600" spans="76:76">
      <c r="BX30600" s="2"/>
    </row>
    <row r="30601" spans="76:76">
      <c r="BX30601" s="2"/>
    </row>
    <row r="30602" spans="76:76">
      <c r="BX30602" s="2"/>
    </row>
    <row r="30603" spans="76:76">
      <c r="BX30603" s="2"/>
    </row>
    <row r="30604" spans="76:76">
      <c r="BX30604" s="2"/>
    </row>
    <row r="30605" spans="76:76">
      <c r="BX30605" s="2"/>
    </row>
    <row r="30606" spans="76:76">
      <c r="BX30606" s="2"/>
    </row>
    <row r="30607" spans="76:76">
      <c r="BX30607" s="2"/>
    </row>
    <row r="30608" spans="76:76">
      <c r="BX30608" s="2"/>
    </row>
    <row r="30609" spans="76:76">
      <c r="BX30609" s="2"/>
    </row>
    <row r="30610" spans="76:76">
      <c r="BX30610" s="2"/>
    </row>
    <row r="30611" spans="76:76">
      <c r="BX30611" s="2"/>
    </row>
    <row r="30612" spans="76:76">
      <c r="BX30612" s="2"/>
    </row>
    <row r="30613" spans="76:76">
      <c r="BX30613" s="2"/>
    </row>
    <row r="30614" spans="76:76">
      <c r="BX30614" s="2"/>
    </row>
    <row r="30615" spans="76:76">
      <c r="BX30615" s="2"/>
    </row>
    <row r="30616" spans="76:76">
      <c r="BX30616" s="2"/>
    </row>
    <row r="30617" spans="76:76">
      <c r="BX30617" s="2"/>
    </row>
    <row r="30618" spans="76:76">
      <c r="BX30618" s="2"/>
    </row>
    <row r="30619" spans="76:76">
      <c r="BX30619" s="2"/>
    </row>
    <row r="30620" spans="76:76">
      <c r="BX30620" s="2"/>
    </row>
    <row r="30621" spans="76:76">
      <c r="BX30621" s="2"/>
    </row>
    <row r="30622" spans="76:76">
      <c r="BX30622" s="2"/>
    </row>
    <row r="30623" spans="76:76">
      <c r="BX30623" s="2"/>
    </row>
    <row r="30624" spans="76:76">
      <c r="BX30624" s="2"/>
    </row>
    <row r="30625" spans="76:76">
      <c r="BX30625" s="2"/>
    </row>
    <row r="30626" spans="76:76">
      <c r="BX30626" s="2"/>
    </row>
    <row r="30627" spans="76:76">
      <c r="BX30627" s="2"/>
    </row>
    <row r="30628" spans="76:76">
      <c r="BX30628" s="2"/>
    </row>
    <row r="30629" spans="76:76">
      <c r="BX30629" s="2"/>
    </row>
    <row r="30630" spans="76:76">
      <c r="BX30630" s="2"/>
    </row>
    <row r="30631" spans="76:76">
      <c r="BX30631" s="2"/>
    </row>
    <row r="30632" spans="76:76">
      <c r="BX30632" s="2"/>
    </row>
    <row r="30633" spans="76:76">
      <c r="BX30633" s="2"/>
    </row>
    <row r="30634" spans="76:76">
      <c r="BX30634" s="2"/>
    </row>
    <row r="30635" spans="76:76">
      <c r="BX30635" s="2"/>
    </row>
    <row r="30636" spans="76:76">
      <c r="BX30636" s="2"/>
    </row>
    <row r="30637" spans="76:76">
      <c r="BX30637" s="2"/>
    </row>
    <row r="30638" spans="76:76">
      <c r="BX30638" s="2"/>
    </row>
    <row r="30639" spans="76:76">
      <c r="BX30639" s="2"/>
    </row>
    <row r="30640" spans="76:76">
      <c r="BX30640" s="2"/>
    </row>
    <row r="30641" spans="76:76">
      <c r="BX30641" s="2"/>
    </row>
    <row r="30642" spans="76:76">
      <c r="BX30642" s="2"/>
    </row>
    <row r="30643" spans="76:76">
      <c r="BX30643" s="2"/>
    </row>
    <row r="30644" spans="76:76">
      <c r="BX30644" s="2"/>
    </row>
    <row r="30645" spans="76:76">
      <c r="BX30645" s="2"/>
    </row>
    <row r="30646" spans="76:76">
      <c r="BX30646" s="2"/>
    </row>
    <row r="30647" spans="76:76">
      <c r="BX30647" s="2"/>
    </row>
    <row r="30648" spans="76:76">
      <c r="BX30648" s="2"/>
    </row>
    <row r="30649" spans="76:76">
      <c r="BX30649" s="2"/>
    </row>
    <row r="30650" spans="76:76">
      <c r="BX30650" s="2"/>
    </row>
    <row r="30651" spans="76:76">
      <c r="BX30651" s="2"/>
    </row>
    <row r="30652" spans="76:76">
      <c r="BX30652" s="2"/>
    </row>
    <row r="30653" spans="76:76">
      <c r="BX30653" s="2"/>
    </row>
    <row r="30654" spans="76:76">
      <c r="BX30654" s="2"/>
    </row>
    <row r="30655" spans="76:76">
      <c r="BX30655" s="2"/>
    </row>
    <row r="30656" spans="76:76">
      <c r="BX30656" s="2"/>
    </row>
    <row r="30657" spans="76:76">
      <c r="BX30657" s="2"/>
    </row>
    <row r="30658" spans="76:76">
      <c r="BX30658" s="2"/>
    </row>
    <row r="30659" spans="76:76">
      <c r="BX30659" s="2"/>
    </row>
    <row r="30660" spans="76:76">
      <c r="BX30660" s="2"/>
    </row>
    <row r="30661" spans="76:76">
      <c r="BX30661" s="2"/>
    </row>
    <row r="30662" spans="76:76">
      <c r="BX30662" s="2"/>
    </row>
    <row r="30663" spans="76:76">
      <c r="BX30663" s="2"/>
    </row>
    <row r="30664" spans="76:76">
      <c r="BX30664" s="2"/>
    </row>
    <row r="30665" spans="76:76">
      <c r="BX30665" s="2"/>
    </row>
    <row r="30666" spans="76:76">
      <c r="BX30666" s="2"/>
    </row>
    <row r="30667" spans="76:76">
      <c r="BX30667" s="2"/>
    </row>
    <row r="30668" spans="76:76">
      <c r="BX30668" s="2"/>
    </row>
    <row r="30669" spans="76:76">
      <c r="BX30669" s="2"/>
    </row>
    <row r="30670" spans="76:76">
      <c r="BX30670" s="2"/>
    </row>
    <row r="30671" spans="76:76">
      <c r="BX30671" s="2"/>
    </row>
    <row r="30672" spans="76:76">
      <c r="BX30672" s="2"/>
    </row>
    <row r="30673" spans="76:76">
      <c r="BX30673" s="2"/>
    </row>
    <row r="30674" spans="76:76">
      <c r="BX30674" s="2"/>
    </row>
    <row r="30675" spans="76:76">
      <c r="BX30675" s="2"/>
    </row>
    <row r="30676" spans="76:76">
      <c r="BX30676" s="2"/>
    </row>
    <row r="30677" spans="76:76">
      <c r="BX30677" s="2"/>
    </row>
    <row r="30678" spans="76:76">
      <c r="BX30678" s="2"/>
    </row>
    <row r="30679" spans="76:76">
      <c r="BX30679" s="2"/>
    </row>
    <row r="30680" spans="76:76">
      <c r="BX30680" s="2"/>
    </row>
    <row r="30681" spans="76:76">
      <c r="BX30681" s="2"/>
    </row>
    <row r="30682" spans="76:76">
      <c r="BX30682" s="2"/>
    </row>
    <row r="30683" spans="76:76">
      <c r="BX30683" s="2"/>
    </row>
    <row r="30684" spans="76:76">
      <c r="BX30684" s="2"/>
    </row>
    <row r="30685" spans="76:76">
      <c r="BX30685" s="2"/>
    </row>
    <row r="30686" spans="76:76">
      <c r="BX30686" s="2"/>
    </row>
    <row r="30687" spans="76:76">
      <c r="BX30687" s="2"/>
    </row>
    <row r="30688" spans="76:76">
      <c r="BX30688" s="2"/>
    </row>
    <row r="30689" spans="76:76">
      <c r="BX30689" s="2"/>
    </row>
    <row r="30690" spans="76:76">
      <c r="BX30690" s="2"/>
    </row>
    <row r="30691" spans="76:76">
      <c r="BX30691" s="2"/>
    </row>
    <row r="30692" spans="76:76">
      <c r="BX30692" s="2"/>
    </row>
    <row r="30693" spans="76:76">
      <c r="BX30693" s="2"/>
    </row>
    <row r="30694" spans="76:76">
      <c r="BX30694" s="2"/>
    </row>
    <row r="30695" spans="76:76">
      <c r="BX30695" s="2"/>
    </row>
    <row r="30696" spans="76:76">
      <c r="BX30696" s="2"/>
    </row>
    <row r="30697" spans="76:76">
      <c r="BX30697" s="2"/>
    </row>
    <row r="30698" spans="76:76">
      <c r="BX30698" s="2"/>
    </row>
    <row r="30699" spans="76:76">
      <c r="BX30699" s="2"/>
    </row>
    <row r="30700" spans="76:76">
      <c r="BX30700" s="2"/>
    </row>
    <row r="30701" spans="76:76">
      <c r="BX30701" s="2"/>
    </row>
    <row r="30702" spans="76:76">
      <c r="BX30702" s="2"/>
    </row>
    <row r="30703" spans="76:76">
      <c r="BX30703" s="2"/>
    </row>
    <row r="30704" spans="76:76">
      <c r="BX30704" s="2"/>
    </row>
    <row r="30705" spans="76:76">
      <c r="BX30705" s="2"/>
    </row>
    <row r="30706" spans="76:76">
      <c r="BX30706" s="2"/>
    </row>
    <row r="30707" spans="76:76">
      <c r="BX30707" s="2"/>
    </row>
    <row r="30708" spans="76:76">
      <c r="BX30708" s="2"/>
    </row>
    <row r="30709" spans="76:76">
      <c r="BX30709" s="2"/>
    </row>
    <row r="30710" spans="76:76">
      <c r="BX30710" s="2"/>
    </row>
    <row r="30711" spans="76:76">
      <c r="BX30711" s="2"/>
    </row>
    <row r="30712" spans="76:76">
      <c r="BX30712" s="2"/>
    </row>
    <row r="30713" spans="76:76">
      <c r="BX30713" s="2"/>
    </row>
    <row r="30714" spans="76:76">
      <c r="BX30714" s="2"/>
    </row>
    <row r="30715" spans="76:76">
      <c r="BX30715" s="2"/>
    </row>
    <row r="30716" spans="76:76">
      <c r="BX30716" s="2"/>
    </row>
    <row r="30717" spans="76:76">
      <c r="BX30717" s="2"/>
    </row>
    <row r="30718" spans="76:76">
      <c r="BX30718" s="2"/>
    </row>
    <row r="30719" spans="76:76">
      <c r="BX30719" s="2"/>
    </row>
    <row r="30720" spans="76:76">
      <c r="BX30720" s="2"/>
    </row>
    <row r="30721" spans="76:76">
      <c r="BX30721" s="2"/>
    </row>
    <row r="30722" spans="76:76">
      <c r="BX30722" s="2"/>
    </row>
    <row r="30723" spans="76:76">
      <c r="BX30723" s="2"/>
    </row>
    <row r="30724" spans="76:76">
      <c r="BX30724" s="2"/>
    </row>
    <row r="30725" spans="76:76">
      <c r="BX30725" s="2"/>
    </row>
    <row r="30726" spans="76:76">
      <c r="BX30726" s="2"/>
    </row>
    <row r="30727" spans="76:76">
      <c r="BX30727" s="2"/>
    </row>
    <row r="30728" spans="76:76">
      <c r="BX30728" s="2"/>
    </row>
    <row r="30729" spans="76:76">
      <c r="BX30729" s="2"/>
    </row>
    <row r="30730" spans="76:76">
      <c r="BX30730" s="2"/>
    </row>
    <row r="30731" spans="76:76">
      <c r="BX30731" s="2"/>
    </row>
    <row r="30732" spans="76:76">
      <c r="BX30732" s="2"/>
    </row>
    <row r="30733" spans="76:76">
      <c r="BX30733" s="2"/>
    </row>
    <row r="30734" spans="76:76">
      <c r="BX30734" s="2"/>
    </row>
    <row r="30735" spans="76:76">
      <c r="BX30735" s="2"/>
    </row>
    <row r="30736" spans="76:76">
      <c r="BX30736" s="2"/>
    </row>
    <row r="30737" spans="76:76">
      <c r="BX30737" s="2"/>
    </row>
    <row r="30738" spans="76:76">
      <c r="BX30738" s="2"/>
    </row>
    <row r="30739" spans="76:76">
      <c r="BX30739" s="2"/>
    </row>
    <row r="30740" spans="76:76">
      <c r="BX30740" s="2"/>
    </row>
    <row r="30741" spans="76:76">
      <c r="BX30741" s="2"/>
    </row>
    <row r="30742" spans="76:76">
      <c r="BX30742" s="2"/>
    </row>
    <row r="30743" spans="76:76">
      <c r="BX30743" s="2"/>
    </row>
    <row r="30744" spans="76:76">
      <c r="BX30744" s="2"/>
    </row>
    <row r="30745" spans="76:76">
      <c r="BX30745" s="2"/>
    </row>
    <row r="30746" spans="76:76">
      <c r="BX30746" s="2"/>
    </row>
    <row r="30747" spans="76:76">
      <c r="BX30747" s="2"/>
    </row>
    <row r="30748" spans="76:76">
      <c r="BX30748" s="2"/>
    </row>
    <row r="30749" spans="76:76">
      <c r="BX30749" s="2"/>
    </row>
    <row r="30750" spans="76:76">
      <c r="BX30750" s="2"/>
    </row>
    <row r="30751" spans="76:76">
      <c r="BX30751" s="2"/>
    </row>
    <row r="30752" spans="76:76">
      <c r="BX30752" s="2"/>
    </row>
    <row r="30753" spans="76:76">
      <c r="BX30753" s="2"/>
    </row>
    <row r="30754" spans="76:76">
      <c r="BX30754" s="2"/>
    </row>
    <row r="30755" spans="76:76">
      <c r="BX30755" s="2"/>
    </row>
    <row r="30756" spans="76:76">
      <c r="BX30756" s="2"/>
    </row>
    <row r="30757" spans="76:76">
      <c r="BX30757" s="2"/>
    </row>
    <row r="30758" spans="76:76">
      <c r="BX30758" s="2"/>
    </row>
    <row r="30759" spans="76:76">
      <c r="BX30759" s="2"/>
    </row>
    <row r="30760" spans="76:76">
      <c r="BX30760" s="2"/>
    </row>
    <row r="30761" spans="76:76">
      <c r="BX30761" s="2"/>
    </row>
    <row r="30762" spans="76:76">
      <c r="BX30762" s="2"/>
    </row>
    <row r="30763" spans="76:76">
      <c r="BX30763" s="2"/>
    </row>
    <row r="30764" spans="76:76">
      <c r="BX30764" s="2"/>
    </row>
    <row r="30765" spans="76:76">
      <c r="BX30765" s="2"/>
    </row>
    <row r="30766" spans="76:76">
      <c r="BX30766" s="2"/>
    </row>
    <row r="30767" spans="76:76">
      <c r="BX30767" s="2"/>
    </row>
    <row r="30768" spans="76:76">
      <c r="BX30768" s="2"/>
    </row>
    <row r="30769" spans="76:76">
      <c r="BX30769" s="2"/>
    </row>
    <row r="30770" spans="76:76">
      <c r="BX30770" s="2"/>
    </row>
    <row r="30771" spans="76:76">
      <c r="BX30771" s="2"/>
    </row>
    <row r="30772" spans="76:76">
      <c r="BX30772" s="2"/>
    </row>
    <row r="30773" spans="76:76">
      <c r="BX30773" s="2"/>
    </row>
    <row r="30774" spans="76:76">
      <c r="BX30774" s="2"/>
    </row>
    <row r="30775" spans="76:76">
      <c r="BX30775" s="2"/>
    </row>
    <row r="30776" spans="76:76">
      <c r="BX30776" s="2"/>
    </row>
    <row r="30777" spans="76:76">
      <c r="BX30777" s="2"/>
    </row>
    <row r="30778" spans="76:76">
      <c r="BX30778" s="2"/>
    </row>
    <row r="30779" spans="76:76">
      <c r="BX30779" s="2"/>
    </row>
    <row r="30780" spans="76:76">
      <c r="BX30780" s="2"/>
    </row>
    <row r="30781" spans="76:76">
      <c r="BX30781" s="2"/>
    </row>
    <row r="30782" spans="76:76">
      <c r="BX30782" s="2"/>
    </row>
    <row r="30783" spans="76:76">
      <c r="BX30783" s="2"/>
    </row>
    <row r="30784" spans="76:76">
      <c r="BX30784" s="2"/>
    </row>
    <row r="30785" spans="76:76">
      <c r="BX30785" s="2"/>
    </row>
    <row r="30786" spans="76:76">
      <c r="BX30786" s="2"/>
    </row>
    <row r="30787" spans="76:76">
      <c r="BX30787" s="2"/>
    </row>
    <row r="30788" spans="76:76">
      <c r="BX30788" s="2"/>
    </row>
    <row r="30789" spans="76:76">
      <c r="BX30789" s="2"/>
    </row>
    <row r="30790" spans="76:76">
      <c r="BX30790" s="2"/>
    </row>
    <row r="30791" spans="76:76">
      <c r="BX30791" s="2"/>
    </row>
    <row r="30792" spans="76:76">
      <c r="BX30792" s="2"/>
    </row>
    <row r="30793" spans="76:76">
      <c r="BX30793" s="2"/>
    </row>
    <row r="30794" spans="76:76">
      <c r="BX30794" s="2"/>
    </row>
    <row r="30795" spans="76:76">
      <c r="BX30795" s="2"/>
    </row>
    <row r="30796" spans="76:76">
      <c r="BX30796" s="2"/>
    </row>
    <row r="30797" spans="76:76">
      <c r="BX30797" s="2"/>
    </row>
    <row r="30798" spans="76:76">
      <c r="BX30798" s="2"/>
    </row>
    <row r="30799" spans="76:76">
      <c r="BX30799" s="2"/>
    </row>
    <row r="30800" spans="76:76">
      <c r="BX30800" s="2"/>
    </row>
    <row r="30801" spans="76:76">
      <c r="BX30801" s="2"/>
    </row>
    <row r="30802" spans="76:76">
      <c r="BX30802" s="2"/>
    </row>
    <row r="30803" spans="76:76">
      <c r="BX30803" s="2"/>
    </row>
    <row r="30804" spans="76:76">
      <c r="BX30804" s="2"/>
    </row>
    <row r="30805" spans="76:76">
      <c r="BX30805" s="2"/>
    </row>
    <row r="30806" spans="76:76">
      <c r="BX30806" s="2"/>
    </row>
    <row r="30807" spans="76:76">
      <c r="BX30807" s="2"/>
    </row>
    <row r="30808" spans="76:76">
      <c r="BX30808" s="2"/>
    </row>
    <row r="30809" spans="76:76">
      <c r="BX30809" s="2"/>
    </row>
    <row r="30810" spans="76:76">
      <c r="BX30810" s="2"/>
    </row>
    <row r="30811" spans="76:76">
      <c r="BX30811" s="2"/>
    </row>
    <row r="30812" spans="76:76">
      <c r="BX30812" s="2"/>
    </row>
    <row r="30813" spans="76:76">
      <c r="BX30813" s="2"/>
    </row>
    <row r="30814" spans="76:76">
      <c r="BX30814" s="2"/>
    </row>
    <row r="30815" spans="76:76">
      <c r="BX30815" s="2"/>
    </row>
    <row r="30816" spans="76:76">
      <c r="BX30816" s="2"/>
    </row>
    <row r="30817" spans="76:76">
      <c r="BX30817" s="2"/>
    </row>
    <row r="30818" spans="76:76">
      <c r="BX30818" s="2"/>
    </row>
    <row r="30819" spans="76:76">
      <c r="BX30819" s="2"/>
    </row>
    <row r="30820" spans="76:76">
      <c r="BX30820" s="2"/>
    </row>
    <row r="30821" spans="76:76">
      <c r="BX30821" s="2"/>
    </row>
    <row r="30822" spans="76:76">
      <c r="BX30822" s="2"/>
    </row>
    <row r="30823" spans="76:76">
      <c r="BX30823" s="2"/>
    </row>
    <row r="30824" spans="76:76">
      <c r="BX30824" s="2"/>
    </row>
    <row r="30825" spans="76:76">
      <c r="BX30825" s="2"/>
    </row>
    <row r="30826" spans="76:76">
      <c r="BX30826" s="2"/>
    </row>
    <row r="30827" spans="76:76">
      <c r="BX30827" s="2"/>
    </row>
    <row r="30828" spans="76:76">
      <c r="BX30828" s="2"/>
    </row>
    <row r="30829" spans="76:76">
      <c r="BX30829" s="2"/>
    </row>
    <row r="30830" spans="76:76">
      <c r="BX30830" s="2"/>
    </row>
    <row r="30831" spans="76:76">
      <c r="BX30831" s="2"/>
    </row>
    <row r="30832" spans="76:76">
      <c r="BX30832" s="2"/>
    </row>
    <row r="30833" spans="76:76">
      <c r="BX30833" s="2"/>
    </row>
    <row r="30834" spans="76:76">
      <c r="BX30834" s="2"/>
    </row>
    <row r="30835" spans="76:76">
      <c r="BX30835" s="2"/>
    </row>
    <row r="30836" spans="76:76">
      <c r="BX30836" s="2"/>
    </row>
    <row r="30837" spans="76:76">
      <c r="BX30837" s="2"/>
    </row>
    <row r="30838" spans="76:76">
      <c r="BX30838" s="2"/>
    </row>
    <row r="30839" spans="76:76">
      <c r="BX30839" s="2"/>
    </row>
    <row r="30840" spans="76:76">
      <c r="BX30840" s="2"/>
    </row>
    <row r="30841" spans="76:76">
      <c r="BX30841" s="2"/>
    </row>
    <row r="30842" spans="76:76">
      <c r="BX30842" s="2"/>
    </row>
    <row r="30843" spans="76:76">
      <c r="BX30843" s="2"/>
    </row>
    <row r="30844" spans="76:76">
      <c r="BX30844" s="2"/>
    </row>
    <row r="30845" spans="76:76">
      <c r="BX30845" s="2"/>
    </row>
    <row r="30846" spans="76:76">
      <c r="BX30846" s="2"/>
    </row>
    <row r="30847" spans="76:76">
      <c r="BX30847" s="2"/>
    </row>
    <row r="30848" spans="76:76">
      <c r="BX30848" s="2"/>
    </row>
    <row r="30849" spans="76:76">
      <c r="BX30849" s="2"/>
    </row>
    <row r="30850" spans="76:76">
      <c r="BX30850" s="2"/>
    </row>
    <row r="30851" spans="76:76">
      <c r="BX30851" s="2"/>
    </row>
    <row r="30852" spans="76:76">
      <c r="BX30852" s="2"/>
    </row>
    <row r="30853" spans="76:76">
      <c r="BX30853" s="2"/>
    </row>
    <row r="30854" spans="76:76">
      <c r="BX30854" s="2"/>
    </row>
    <row r="30855" spans="76:76">
      <c r="BX30855" s="2"/>
    </row>
    <row r="30856" spans="76:76">
      <c r="BX30856" s="2"/>
    </row>
    <row r="30857" spans="76:76">
      <c r="BX30857" s="2"/>
    </row>
    <row r="30858" spans="76:76">
      <c r="BX30858" s="2"/>
    </row>
    <row r="30859" spans="76:76">
      <c r="BX30859" s="2"/>
    </row>
    <row r="30860" spans="76:76">
      <c r="BX30860" s="2"/>
    </row>
    <row r="30861" spans="76:76">
      <c r="BX30861" s="2"/>
    </row>
    <row r="30862" spans="76:76">
      <c r="BX30862" s="2"/>
    </row>
    <row r="30863" spans="76:76">
      <c r="BX30863" s="2"/>
    </row>
    <row r="30864" spans="76:76">
      <c r="BX30864" s="2"/>
    </row>
    <row r="30865" spans="76:76">
      <c r="BX30865" s="2"/>
    </row>
    <row r="30866" spans="76:76">
      <c r="BX30866" s="2"/>
    </row>
    <row r="30867" spans="76:76">
      <c r="BX30867" s="2"/>
    </row>
    <row r="30868" spans="76:76">
      <c r="BX30868" s="2"/>
    </row>
    <row r="30869" spans="76:76">
      <c r="BX30869" s="2"/>
    </row>
    <row r="30870" spans="76:76">
      <c r="BX30870" s="2"/>
    </row>
    <row r="30871" spans="76:76">
      <c r="BX30871" s="2"/>
    </row>
    <row r="30872" spans="76:76">
      <c r="BX30872" s="2"/>
    </row>
    <row r="30873" spans="76:76">
      <c r="BX30873" s="2"/>
    </row>
    <row r="30874" spans="76:76">
      <c r="BX30874" s="2"/>
    </row>
    <row r="30875" spans="76:76">
      <c r="BX30875" s="2"/>
    </row>
    <row r="30876" spans="76:76">
      <c r="BX30876" s="2"/>
    </row>
    <row r="30877" spans="76:76">
      <c r="BX30877" s="2"/>
    </row>
    <row r="30878" spans="76:76">
      <c r="BX30878" s="2"/>
    </row>
    <row r="30879" spans="76:76">
      <c r="BX30879" s="2"/>
    </row>
    <row r="30880" spans="76:76">
      <c r="BX30880" s="2"/>
    </row>
    <row r="30881" spans="76:76">
      <c r="BX30881" s="2"/>
    </row>
    <row r="30882" spans="76:76">
      <c r="BX30882" s="2"/>
    </row>
    <row r="30883" spans="76:76">
      <c r="BX30883" s="2"/>
    </row>
    <row r="30884" spans="76:76">
      <c r="BX30884" s="2"/>
    </row>
    <row r="30885" spans="76:76">
      <c r="BX30885" s="2"/>
    </row>
    <row r="30886" spans="76:76">
      <c r="BX30886" s="2"/>
    </row>
    <row r="30887" spans="76:76">
      <c r="BX30887" s="2"/>
    </row>
    <row r="30888" spans="76:76">
      <c r="BX30888" s="2"/>
    </row>
    <row r="30889" spans="76:76">
      <c r="BX30889" s="2"/>
    </row>
    <row r="30890" spans="76:76">
      <c r="BX30890" s="2"/>
    </row>
    <row r="30891" spans="76:76">
      <c r="BX30891" s="2"/>
    </row>
    <row r="30892" spans="76:76">
      <c r="BX30892" s="2"/>
    </row>
    <row r="30893" spans="76:76">
      <c r="BX30893" s="2"/>
    </row>
    <row r="30894" spans="76:76">
      <c r="BX30894" s="2"/>
    </row>
    <row r="30895" spans="76:76">
      <c r="BX30895" s="2"/>
    </row>
    <row r="30896" spans="76:76">
      <c r="BX30896" s="2"/>
    </row>
    <row r="30897" spans="76:76">
      <c r="BX30897" s="2"/>
    </row>
    <row r="30898" spans="76:76">
      <c r="BX30898" s="2"/>
    </row>
    <row r="30899" spans="76:76">
      <c r="BX30899" s="2"/>
    </row>
    <row r="30900" spans="76:76">
      <c r="BX30900" s="2"/>
    </row>
    <row r="30901" spans="76:76">
      <c r="BX30901" s="2"/>
    </row>
    <row r="30902" spans="76:76">
      <c r="BX30902" s="2"/>
    </row>
    <row r="30903" spans="76:76">
      <c r="BX30903" s="2"/>
    </row>
    <row r="30904" spans="76:76">
      <c r="BX30904" s="2"/>
    </row>
    <row r="30905" spans="76:76">
      <c r="BX30905" s="2"/>
    </row>
    <row r="30906" spans="76:76">
      <c r="BX30906" s="2"/>
    </row>
    <row r="30907" spans="76:76">
      <c r="BX30907" s="2"/>
    </row>
    <row r="30908" spans="76:76">
      <c r="BX30908" s="2"/>
    </row>
    <row r="30909" spans="76:76">
      <c r="BX30909" s="2"/>
    </row>
    <row r="30910" spans="76:76">
      <c r="BX30910" s="2"/>
    </row>
    <row r="30911" spans="76:76">
      <c r="BX30911" s="2"/>
    </row>
    <row r="30912" spans="76:76">
      <c r="BX30912" s="2"/>
    </row>
    <row r="30913" spans="76:76">
      <c r="BX30913" s="2"/>
    </row>
    <row r="30914" spans="76:76">
      <c r="BX30914" s="2"/>
    </row>
    <row r="30915" spans="76:76">
      <c r="BX30915" s="2"/>
    </row>
    <row r="30916" spans="76:76">
      <c r="BX30916" s="2"/>
    </row>
    <row r="30917" spans="76:76">
      <c r="BX30917" s="2"/>
    </row>
    <row r="30918" spans="76:76">
      <c r="BX30918" s="2"/>
    </row>
    <row r="30919" spans="76:76">
      <c r="BX30919" s="2"/>
    </row>
    <row r="30920" spans="76:76">
      <c r="BX30920" s="2"/>
    </row>
    <row r="30921" spans="76:76">
      <c r="BX30921" s="2"/>
    </row>
    <row r="30922" spans="76:76">
      <c r="BX30922" s="2"/>
    </row>
    <row r="30923" spans="76:76">
      <c r="BX30923" s="2"/>
    </row>
    <row r="30924" spans="76:76">
      <c r="BX30924" s="2"/>
    </row>
    <row r="30925" spans="76:76">
      <c r="BX30925" s="2"/>
    </row>
    <row r="30926" spans="76:76">
      <c r="BX30926" s="2"/>
    </row>
    <row r="30927" spans="76:76">
      <c r="BX30927" s="2"/>
    </row>
    <row r="30928" spans="76:76">
      <c r="BX30928" s="2"/>
    </row>
    <row r="30929" spans="76:76">
      <c r="BX30929" s="2"/>
    </row>
    <row r="30930" spans="76:76">
      <c r="BX30930" s="2"/>
    </row>
    <row r="30931" spans="76:76">
      <c r="BX30931" s="2"/>
    </row>
    <row r="30932" spans="76:76">
      <c r="BX30932" s="2"/>
    </row>
    <row r="30933" spans="76:76">
      <c r="BX30933" s="2"/>
    </row>
    <row r="30934" spans="76:76">
      <c r="BX30934" s="2"/>
    </row>
    <row r="30935" spans="76:76">
      <c r="BX30935" s="2"/>
    </row>
    <row r="30936" spans="76:76">
      <c r="BX30936" s="2"/>
    </row>
    <row r="30937" spans="76:76">
      <c r="BX30937" s="2"/>
    </row>
    <row r="30938" spans="76:76">
      <c r="BX30938" s="2"/>
    </row>
    <row r="30939" spans="76:76">
      <c r="BX30939" s="2"/>
    </row>
    <row r="30940" spans="76:76">
      <c r="BX30940" s="2"/>
    </row>
    <row r="30941" spans="76:76">
      <c r="BX30941" s="2"/>
    </row>
    <row r="30942" spans="76:76">
      <c r="BX30942" s="2"/>
    </row>
    <row r="30943" spans="76:76">
      <c r="BX30943" s="2"/>
    </row>
    <row r="30944" spans="76:76">
      <c r="BX30944" s="2"/>
    </row>
    <row r="30945" spans="76:76">
      <c r="BX30945" s="2"/>
    </row>
    <row r="30946" spans="76:76">
      <c r="BX30946" s="2"/>
    </row>
    <row r="30947" spans="76:76">
      <c r="BX30947" s="2"/>
    </row>
    <row r="30948" spans="76:76">
      <c r="BX30948" s="2"/>
    </row>
    <row r="30949" spans="76:76">
      <c r="BX30949" s="2"/>
    </row>
    <row r="30950" spans="76:76">
      <c r="BX30950" s="2"/>
    </row>
    <row r="30951" spans="76:76">
      <c r="BX30951" s="2"/>
    </row>
    <row r="30952" spans="76:76">
      <c r="BX30952" s="2"/>
    </row>
    <row r="30953" spans="76:76">
      <c r="BX30953" s="2"/>
    </row>
    <row r="30954" spans="76:76">
      <c r="BX30954" s="2"/>
    </row>
    <row r="30955" spans="76:76">
      <c r="BX30955" s="2"/>
    </row>
    <row r="30956" spans="76:76">
      <c r="BX30956" s="2"/>
    </row>
    <row r="30957" spans="76:76">
      <c r="BX30957" s="2"/>
    </row>
    <row r="30958" spans="76:76">
      <c r="BX30958" s="2"/>
    </row>
    <row r="30959" spans="76:76">
      <c r="BX30959" s="2"/>
    </row>
    <row r="30960" spans="76:76">
      <c r="BX30960" s="2"/>
    </row>
    <row r="30961" spans="76:76">
      <c r="BX30961" s="2"/>
    </row>
    <row r="30962" spans="76:76">
      <c r="BX30962" s="2"/>
    </row>
    <row r="30963" spans="76:76">
      <c r="BX30963" s="2"/>
    </row>
    <row r="30964" spans="76:76">
      <c r="BX30964" s="2"/>
    </row>
    <row r="30965" spans="76:76">
      <c r="BX30965" s="2"/>
    </row>
    <row r="30966" spans="76:76">
      <c r="BX30966" s="2"/>
    </row>
    <row r="30967" spans="76:76">
      <c r="BX30967" s="2"/>
    </row>
    <row r="30968" spans="76:76">
      <c r="BX30968" s="2"/>
    </row>
    <row r="30969" spans="76:76">
      <c r="BX30969" s="2"/>
    </row>
    <row r="30970" spans="76:76">
      <c r="BX30970" s="2"/>
    </row>
    <row r="30971" spans="76:76">
      <c r="BX30971" s="2"/>
    </row>
    <row r="30972" spans="76:76">
      <c r="BX30972" s="2"/>
    </row>
    <row r="30973" spans="76:76">
      <c r="BX30973" s="2"/>
    </row>
    <row r="30974" spans="76:76">
      <c r="BX30974" s="2"/>
    </row>
    <row r="30975" spans="76:76">
      <c r="BX30975" s="2"/>
    </row>
    <row r="30976" spans="76:76">
      <c r="BX30976" s="2"/>
    </row>
    <row r="30977" spans="76:76">
      <c r="BX30977" s="2"/>
    </row>
    <row r="30978" spans="76:76">
      <c r="BX30978" s="2"/>
    </row>
    <row r="30979" spans="76:76">
      <c r="BX30979" s="2"/>
    </row>
    <row r="30980" spans="76:76">
      <c r="BX30980" s="2"/>
    </row>
    <row r="30981" spans="76:76">
      <c r="BX30981" s="2"/>
    </row>
    <row r="30982" spans="76:76">
      <c r="BX30982" s="2"/>
    </row>
    <row r="30983" spans="76:76">
      <c r="BX30983" s="2"/>
    </row>
    <row r="30984" spans="76:76">
      <c r="BX30984" s="2"/>
    </row>
    <row r="30985" spans="76:76">
      <c r="BX30985" s="2"/>
    </row>
    <row r="30986" spans="76:76">
      <c r="BX30986" s="2"/>
    </row>
    <row r="30987" spans="76:76">
      <c r="BX30987" s="2"/>
    </row>
    <row r="30988" spans="76:76">
      <c r="BX30988" s="2"/>
    </row>
    <row r="30989" spans="76:76">
      <c r="BX30989" s="2"/>
    </row>
    <row r="30990" spans="76:76">
      <c r="BX30990" s="2"/>
    </row>
    <row r="30991" spans="76:76">
      <c r="BX30991" s="2"/>
    </row>
    <row r="30992" spans="76:76">
      <c r="BX30992" s="2"/>
    </row>
    <row r="30993" spans="76:76">
      <c r="BX30993" s="2"/>
    </row>
    <row r="30994" spans="76:76">
      <c r="BX30994" s="2"/>
    </row>
    <row r="30995" spans="76:76">
      <c r="BX30995" s="2"/>
    </row>
    <row r="30996" spans="76:76">
      <c r="BX30996" s="2"/>
    </row>
    <row r="30997" spans="76:76">
      <c r="BX30997" s="2"/>
    </row>
    <row r="30998" spans="76:76">
      <c r="BX30998" s="2"/>
    </row>
    <row r="30999" spans="76:76">
      <c r="BX30999" s="2"/>
    </row>
    <row r="31000" spans="76:76">
      <c r="BX31000" s="2"/>
    </row>
    <row r="31001" spans="76:76">
      <c r="BX31001" s="2"/>
    </row>
    <row r="31002" spans="76:76">
      <c r="BX31002" s="2"/>
    </row>
    <row r="31003" spans="76:76">
      <c r="BX31003" s="2"/>
    </row>
    <row r="31004" spans="76:76">
      <c r="BX31004" s="2"/>
    </row>
    <row r="31005" spans="76:76">
      <c r="BX31005" s="2"/>
    </row>
    <row r="31006" spans="76:76">
      <c r="BX31006" s="2"/>
    </row>
    <row r="31007" spans="76:76">
      <c r="BX31007" s="2"/>
    </row>
    <row r="31008" spans="76:76">
      <c r="BX31008" s="2"/>
    </row>
    <row r="31009" spans="76:76">
      <c r="BX31009" s="2"/>
    </row>
    <row r="31010" spans="76:76">
      <c r="BX31010" s="2"/>
    </row>
    <row r="31011" spans="76:76">
      <c r="BX31011" s="2"/>
    </row>
    <row r="31012" spans="76:76">
      <c r="BX31012" s="2"/>
    </row>
    <row r="31013" spans="76:76">
      <c r="BX31013" s="2"/>
    </row>
    <row r="31014" spans="76:76">
      <c r="BX31014" s="2"/>
    </row>
    <row r="31015" spans="76:76">
      <c r="BX31015" s="2"/>
    </row>
    <row r="31016" spans="76:76">
      <c r="BX31016" s="2"/>
    </row>
    <row r="31017" spans="76:76">
      <c r="BX31017" s="2"/>
    </row>
    <row r="31018" spans="76:76">
      <c r="BX31018" s="2"/>
    </row>
    <row r="31019" spans="76:76">
      <c r="BX31019" s="2"/>
    </row>
    <row r="31020" spans="76:76">
      <c r="BX31020" s="2"/>
    </row>
    <row r="31021" spans="76:76">
      <c r="BX31021" s="2"/>
    </row>
    <row r="31022" spans="76:76">
      <c r="BX31022" s="2"/>
    </row>
    <row r="31023" spans="76:76">
      <c r="BX31023" s="2"/>
    </row>
    <row r="31024" spans="76:76">
      <c r="BX31024" s="2"/>
    </row>
    <row r="31025" spans="76:76">
      <c r="BX31025" s="2"/>
    </row>
    <row r="31026" spans="76:76">
      <c r="BX31026" s="2"/>
    </row>
    <row r="31027" spans="76:76">
      <c r="BX31027" s="2"/>
    </row>
    <row r="31028" spans="76:76">
      <c r="BX31028" s="2"/>
    </row>
    <row r="31029" spans="76:76">
      <c r="BX31029" s="2"/>
    </row>
    <row r="31030" spans="76:76">
      <c r="BX31030" s="2"/>
    </row>
    <row r="31031" spans="76:76">
      <c r="BX31031" s="2"/>
    </row>
    <row r="31032" spans="76:76">
      <c r="BX31032" s="2"/>
    </row>
    <row r="31033" spans="76:76">
      <c r="BX31033" s="2"/>
    </row>
    <row r="31034" spans="76:76">
      <c r="BX31034" s="2"/>
    </row>
    <row r="31035" spans="76:76">
      <c r="BX31035" s="2"/>
    </row>
    <row r="31036" spans="76:76">
      <c r="BX31036" s="2"/>
    </row>
    <row r="31037" spans="76:76">
      <c r="BX31037" s="2"/>
    </row>
    <row r="31038" spans="76:76">
      <c r="BX31038" s="2"/>
    </row>
    <row r="31039" spans="76:76">
      <c r="BX31039" s="2"/>
    </row>
    <row r="31040" spans="76:76">
      <c r="BX31040" s="2"/>
    </row>
    <row r="31041" spans="76:76">
      <c r="BX31041" s="2"/>
    </row>
    <row r="31042" spans="76:76">
      <c r="BX31042" s="2"/>
    </row>
    <row r="31043" spans="76:76">
      <c r="BX31043" s="2"/>
    </row>
    <row r="31044" spans="76:76">
      <c r="BX31044" s="2"/>
    </row>
    <row r="31045" spans="76:76">
      <c r="BX31045" s="2"/>
    </row>
    <row r="31046" spans="76:76">
      <c r="BX31046" s="2"/>
    </row>
    <row r="31047" spans="76:76">
      <c r="BX31047" s="2"/>
    </row>
    <row r="31048" spans="76:76">
      <c r="BX31048" s="2"/>
    </row>
    <row r="31049" spans="76:76">
      <c r="BX31049" s="2"/>
    </row>
    <row r="31050" spans="76:76">
      <c r="BX31050" s="2"/>
    </row>
    <row r="31051" spans="76:76">
      <c r="BX31051" s="2"/>
    </row>
    <row r="31052" spans="76:76">
      <c r="BX31052" s="2"/>
    </row>
    <row r="31053" spans="76:76">
      <c r="BX31053" s="2"/>
    </row>
    <row r="31054" spans="76:76">
      <c r="BX31054" s="2"/>
    </row>
    <row r="31055" spans="76:76">
      <c r="BX31055" s="2"/>
    </row>
    <row r="31056" spans="76:76">
      <c r="BX31056" s="2"/>
    </row>
    <row r="31057" spans="76:76">
      <c r="BX31057" s="2"/>
    </row>
    <row r="31058" spans="76:76">
      <c r="BX31058" s="2"/>
    </row>
    <row r="31059" spans="76:76">
      <c r="BX31059" s="2"/>
    </row>
    <row r="31060" spans="76:76">
      <c r="BX31060" s="2"/>
    </row>
    <row r="31061" spans="76:76">
      <c r="BX31061" s="2"/>
    </row>
    <row r="31062" spans="76:76">
      <c r="BX31062" s="2"/>
    </row>
    <row r="31063" spans="76:76">
      <c r="BX31063" s="2"/>
    </row>
    <row r="31064" spans="76:76">
      <c r="BX31064" s="2"/>
    </row>
    <row r="31065" spans="76:76">
      <c r="BX31065" s="2"/>
    </row>
    <row r="31066" spans="76:76">
      <c r="BX31066" s="2"/>
    </row>
    <row r="31067" spans="76:76">
      <c r="BX31067" s="2"/>
    </row>
    <row r="31068" spans="76:76">
      <c r="BX31068" s="2"/>
    </row>
    <row r="31069" spans="76:76">
      <c r="BX31069" s="2"/>
    </row>
    <row r="31070" spans="76:76">
      <c r="BX31070" s="2"/>
    </row>
    <row r="31071" spans="76:76">
      <c r="BX31071" s="2"/>
    </row>
    <row r="31072" spans="76:76">
      <c r="BX31072" s="2"/>
    </row>
    <row r="31073" spans="76:76">
      <c r="BX31073" s="2"/>
    </row>
    <row r="31074" spans="76:76">
      <c r="BX31074" s="2"/>
    </row>
    <row r="31075" spans="76:76">
      <c r="BX31075" s="2"/>
    </row>
    <row r="31076" spans="76:76">
      <c r="BX31076" s="2"/>
    </row>
    <row r="31077" spans="76:76">
      <c r="BX31077" s="2"/>
    </row>
    <row r="31078" spans="76:76">
      <c r="BX31078" s="2"/>
    </row>
    <row r="31079" spans="76:76">
      <c r="BX31079" s="2"/>
    </row>
    <row r="31080" spans="76:76">
      <c r="BX31080" s="2"/>
    </row>
    <row r="31081" spans="76:76">
      <c r="BX31081" s="2"/>
    </row>
    <row r="31082" spans="76:76">
      <c r="BX31082" s="2"/>
    </row>
    <row r="31083" spans="76:76">
      <c r="BX31083" s="2"/>
    </row>
    <row r="31084" spans="76:76">
      <c r="BX31084" s="2"/>
    </row>
    <row r="31085" spans="76:76">
      <c r="BX31085" s="2"/>
    </row>
    <row r="31086" spans="76:76">
      <c r="BX31086" s="2"/>
    </row>
    <row r="31087" spans="76:76">
      <c r="BX31087" s="2"/>
    </row>
    <row r="31088" spans="76:76">
      <c r="BX31088" s="2"/>
    </row>
    <row r="31089" spans="76:76">
      <c r="BX31089" s="2"/>
    </row>
    <row r="31090" spans="76:76">
      <c r="BX31090" s="2"/>
    </row>
    <row r="31091" spans="76:76">
      <c r="BX31091" s="2"/>
    </row>
    <row r="31092" spans="76:76">
      <c r="BX31092" s="2"/>
    </row>
    <row r="31093" spans="76:76">
      <c r="BX31093" s="2"/>
    </row>
    <row r="31094" spans="76:76">
      <c r="BX31094" s="2"/>
    </row>
    <row r="31095" spans="76:76">
      <c r="BX31095" s="2"/>
    </row>
    <row r="31096" spans="76:76">
      <c r="BX31096" s="2"/>
    </row>
    <row r="31097" spans="76:76">
      <c r="BX31097" s="2"/>
    </row>
    <row r="31098" spans="76:76">
      <c r="BX31098" s="2"/>
    </row>
    <row r="31099" spans="76:76">
      <c r="BX31099" s="2"/>
    </row>
    <row r="31100" spans="76:76">
      <c r="BX31100" s="2"/>
    </row>
    <row r="31101" spans="76:76">
      <c r="BX31101" s="2"/>
    </row>
    <row r="31102" spans="76:76">
      <c r="BX31102" s="2"/>
    </row>
    <row r="31103" spans="76:76">
      <c r="BX31103" s="2"/>
    </row>
    <row r="31104" spans="76:76">
      <c r="BX31104" s="2"/>
    </row>
    <row r="31105" spans="76:76">
      <c r="BX31105" s="2"/>
    </row>
    <row r="31106" spans="76:76">
      <c r="BX31106" s="2"/>
    </row>
    <row r="31107" spans="76:76">
      <c r="BX31107" s="2"/>
    </row>
    <row r="31108" spans="76:76">
      <c r="BX31108" s="2"/>
    </row>
    <row r="31109" spans="76:76">
      <c r="BX31109" s="2"/>
    </row>
    <row r="31110" spans="76:76">
      <c r="BX31110" s="2"/>
    </row>
    <row r="31111" spans="76:76">
      <c r="BX31111" s="2"/>
    </row>
    <row r="31112" spans="76:76">
      <c r="BX31112" s="2"/>
    </row>
    <row r="31113" spans="76:76">
      <c r="BX31113" s="2"/>
    </row>
    <row r="31114" spans="76:76">
      <c r="BX31114" s="2"/>
    </row>
    <row r="31115" spans="76:76">
      <c r="BX31115" s="2"/>
    </row>
    <row r="31116" spans="76:76">
      <c r="BX31116" s="2"/>
    </row>
    <row r="31117" spans="76:76">
      <c r="BX31117" s="2"/>
    </row>
    <row r="31118" spans="76:76">
      <c r="BX31118" s="2"/>
    </row>
    <row r="31119" spans="76:76">
      <c r="BX31119" s="2"/>
    </row>
    <row r="31120" spans="76:76">
      <c r="BX31120" s="2"/>
    </row>
    <row r="31121" spans="76:76">
      <c r="BX31121" s="2"/>
    </row>
    <row r="31122" spans="76:76">
      <c r="BX31122" s="2"/>
    </row>
    <row r="31123" spans="76:76">
      <c r="BX31123" s="2"/>
    </row>
    <row r="31124" spans="76:76">
      <c r="BX31124" s="2"/>
    </row>
    <row r="31125" spans="76:76">
      <c r="BX31125" s="2"/>
    </row>
    <row r="31126" spans="76:76">
      <c r="BX31126" s="2"/>
    </row>
    <row r="31127" spans="76:76">
      <c r="BX31127" s="2"/>
    </row>
    <row r="31128" spans="76:76">
      <c r="BX31128" s="2"/>
    </row>
    <row r="31129" spans="76:76">
      <c r="BX31129" s="2"/>
    </row>
    <row r="31130" spans="76:76">
      <c r="BX31130" s="2"/>
    </row>
    <row r="31131" spans="76:76">
      <c r="BX31131" s="2"/>
    </row>
    <row r="31132" spans="76:76">
      <c r="BX31132" s="2"/>
    </row>
    <row r="31133" spans="76:76">
      <c r="BX31133" s="2"/>
    </row>
    <row r="31134" spans="76:76">
      <c r="BX31134" s="2"/>
    </row>
    <row r="31135" spans="76:76">
      <c r="BX31135" s="2"/>
    </row>
    <row r="31136" spans="76:76">
      <c r="BX31136" s="2"/>
    </row>
    <row r="31137" spans="76:76">
      <c r="BX31137" s="2"/>
    </row>
    <row r="31138" spans="76:76">
      <c r="BX31138" s="2"/>
    </row>
    <row r="31139" spans="76:76">
      <c r="BX31139" s="2"/>
    </row>
    <row r="31140" spans="76:76">
      <c r="BX31140" s="2"/>
    </row>
    <row r="31141" spans="76:76">
      <c r="BX31141" s="2"/>
    </row>
    <row r="31142" spans="76:76">
      <c r="BX31142" s="2"/>
    </row>
    <row r="31143" spans="76:76">
      <c r="BX31143" s="2"/>
    </row>
    <row r="31144" spans="76:76">
      <c r="BX31144" s="2"/>
    </row>
    <row r="31145" spans="76:76">
      <c r="BX31145" s="2"/>
    </row>
    <row r="31146" spans="76:76">
      <c r="BX31146" s="2"/>
    </row>
    <row r="31147" spans="76:76">
      <c r="BX31147" s="2"/>
    </row>
    <row r="31148" spans="76:76">
      <c r="BX31148" s="2"/>
    </row>
    <row r="31149" spans="76:76">
      <c r="BX31149" s="2"/>
    </row>
    <row r="31150" spans="76:76">
      <c r="BX31150" s="2"/>
    </row>
    <row r="31151" spans="76:76">
      <c r="BX31151" s="2"/>
    </row>
    <row r="31152" spans="76:76">
      <c r="BX31152" s="2"/>
    </row>
    <row r="31153" spans="76:76">
      <c r="BX31153" s="2"/>
    </row>
    <row r="31154" spans="76:76">
      <c r="BX31154" s="2"/>
    </row>
    <row r="31155" spans="76:76">
      <c r="BX31155" s="2"/>
    </row>
    <row r="31156" spans="76:76">
      <c r="BX31156" s="2"/>
    </row>
    <row r="31157" spans="76:76">
      <c r="BX31157" s="2"/>
    </row>
    <row r="31158" spans="76:76">
      <c r="BX31158" s="2"/>
    </row>
    <row r="31159" spans="76:76">
      <c r="BX31159" s="2"/>
    </row>
    <row r="31160" spans="76:76">
      <c r="BX31160" s="2"/>
    </row>
    <row r="31161" spans="76:76">
      <c r="BX31161" s="2"/>
    </row>
    <row r="31162" spans="76:76">
      <c r="BX31162" s="2"/>
    </row>
    <row r="31163" spans="76:76">
      <c r="BX31163" s="2"/>
    </row>
    <row r="31164" spans="76:76">
      <c r="BX31164" s="2"/>
    </row>
    <row r="31165" spans="76:76">
      <c r="BX31165" s="2"/>
    </row>
    <row r="31166" spans="76:76">
      <c r="BX31166" s="2"/>
    </row>
    <row r="31167" spans="76:76">
      <c r="BX31167" s="2"/>
    </row>
    <row r="31168" spans="76:76">
      <c r="BX31168" s="2"/>
    </row>
    <row r="31169" spans="76:76">
      <c r="BX31169" s="2"/>
    </row>
    <row r="31170" spans="76:76">
      <c r="BX31170" s="2"/>
    </row>
    <row r="31171" spans="76:76">
      <c r="BX31171" s="2"/>
    </row>
    <row r="31172" spans="76:76">
      <c r="BX31172" s="2"/>
    </row>
    <row r="31173" spans="76:76">
      <c r="BX31173" s="2"/>
    </row>
    <row r="31174" spans="76:76">
      <c r="BX31174" s="2"/>
    </row>
    <row r="31175" spans="76:76">
      <c r="BX31175" s="2"/>
    </row>
    <row r="31176" spans="76:76">
      <c r="BX31176" s="2"/>
    </row>
    <row r="31177" spans="76:76">
      <c r="BX31177" s="2"/>
    </row>
    <row r="31178" spans="76:76">
      <c r="BX31178" s="2"/>
    </row>
    <row r="31179" spans="76:76">
      <c r="BX31179" s="2"/>
    </row>
    <row r="31180" spans="76:76">
      <c r="BX31180" s="2"/>
    </row>
    <row r="31181" spans="76:76">
      <c r="BX31181" s="2"/>
    </row>
    <row r="31182" spans="76:76">
      <c r="BX31182" s="2"/>
    </row>
    <row r="31183" spans="76:76">
      <c r="BX31183" s="2"/>
    </row>
    <row r="31184" spans="76:76">
      <c r="BX31184" s="2"/>
    </row>
    <row r="31185" spans="76:76">
      <c r="BX31185" s="2"/>
    </row>
    <row r="31186" spans="76:76">
      <c r="BX31186" s="2"/>
    </row>
    <row r="31187" spans="76:76">
      <c r="BX31187" s="2"/>
    </row>
    <row r="31188" spans="76:76">
      <c r="BX31188" s="2"/>
    </row>
    <row r="31189" spans="76:76">
      <c r="BX31189" s="2"/>
    </row>
    <row r="31190" spans="76:76">
      <c r="BX31190" s="2"/>
    </row>
    <row r="31191" spans="76:76">
      <c r="BX31191" s="2"/>
    </row>
    <row r="31192" spans="76:76">
      <c r="BX31192" s="2"/>
    </row>
    <row r="31193" spans="76:76">
      <c r="BX31193" s="2"/>
    </row>
    <row r="31194" spans="76:76">
      <c r="BX31194" s="2"/>
    </row>
    <row r="31195" spans="76:76">
      <c r="BX31195" s="2"/>
    </row>
    <row r="31196" spans="76:76">
      <c r="BX31196" s="2"/>
    </row>
    <row r="31197" spans="76:76">
      <c r="BX31197" s="2"/>
    </row>
    <row r="31198" spans="76:76">
      <c r="BX31198" s="2"/>
    </row>
    <row r="31199" spans="76:76">
      <c r="BX31199" s="2"/>
    </row>
    <row r="31200" spans="76:76">
      <c r="BX31200" s="2"/>
    </row>
    <row r="31201" spans="76:76">
      <c r="BX31201" s="2"/>
    </row>
    <row r="31202" spans="76:76">
      <c r="BX31202" s="2"/>
    </row>
    <row r="31203" spans="76:76">
      <c r="BX31203" s="2"/>
    </row>
    <row r="31204" spans="76:76">
      <c r="BX31204" s="2"/>
    </row>
    <row r="31205" spans="76:76">
      <c r="BX31205" s="2"/>
    </row>
    <row r="31206" spans="76:76">
      <c r="BX31206" s="2"/>
    </row>
    <row r="31207" spans="76:76">
      <c r="BX31207" s="2"/>
    </row>
    <row r="31208" spans="76:76">
      <c r="BX31208" s="2"/>
    </row>
    <row r="31209" spans="76:76">
      <c r="BX31209" s="2"/>
    </row>
    <row r="31210" spans="76:76">
      <c r="BX31210" s="2"/>
    </row>
    <row r="31211" spans="76:76">
      <c r="BX31211" s="2"/>
    </row>
    <row r="31212" spans="76:76">
      <c r="BX31212" s="2"/>
    </row>
    <row r="31213" spans="76:76">
      <c r="BX31213" s="2"/>
    </row>
    <row r="31214" spans="76:76">
      <c r="BX31214" s="2"/>
    </row>
    <row r="31215" spans="76:76">
      <c r="BX31215" s="2"/>
    </row>
    <row r="31216" spans="76:76">
      <c r="BX31216" s="2"/>
    </row>
    <row r="31217" spans="76:76">
      <c r="BX31217" s="2"/>
    </row>
    <row r="31218" spans="76:76">
      <c r="BX31218" s="2"/>
    </row>
    <row r="31219" spans="76:76">
      <c r="BX31219" s="2"/>
    </row>
    <row r="31220" spans="76:76">
      <c r="BX31220" s="2"/>
    </row>
    <row r="31221" spans="76:76">
      <c r="BX31221" s="2"/>
    </row>
    <row r="31222" spans="76:76">
      <c r="BX31222" s="2"/>
    </row>
    <row r="31223" spans="76:76">
      <c r="BX31223" s="2"/>
    </row>
    <row r="31224" spans="76:76">
      <c r="BX31224" s="2"/>
    </row>
    <row r="31225" spans="76:76">
      <c r="BX31225" s="2"/>
    </row>
    <row r="31226" spans="76:76">
      <c r="BX31226" s="2"/>
    </row>
    <row r="31227" spans="76:76">
      <c r="BX31227" s="2"/>
    </row>
    <row r="31228" spans="76:76">
      <c r="BX31228" s="2"/>
    </row>
    <row r="31229" spans="76:76">
      <c r="BX31229" s="2"/>
    </row>
    <row r="31230" spans="76:76">
      <c r="BX31230" s="2"/>
    </row>
    <row r="31231" spans="76:76">
      <c r="BX31231" s="2"/>
    </row>
    <row r="31232" spans="76:76">
      <c r="BX31232" s="2"/>
    </row>
    <row r="31233" spans="76:76">
      <c r="BX31233" s="2"/>
    </row>
    <row r="31234" spans="76:76">
      <c r="BX31234" s="2"/>
    </row>
    <row r="31235" spans="76:76">
      <c r="BX31235" s="2"/>
    </row>
    <row r="31236" spans="76:76">
      <c r="BX31236" s="2"/>
    </row>
    <row r="31237" spans="76:76">
      <c r="BX31237" s="2"/>
    </row>
    <row r="31238" spans="76:76">
      <c r="BX31238" s="2"/>
    </row>
    <row r="31239" spans="76:76">
      <c r="BX31239" s="2"/>
    </row>
    <row r="31240" spans="76:76">
      <c r="BX31240" s="2"/>
    </row>
    <row r="31241" spans="76:76">
      <c r="BX31241" s="2"/>
    </row>
    <row r="31242" spans="76:76">
      <c r="BX31242" s="2"/>
    </row>
    <row r="31243" spans="76:76">
      <c r="BX31243" s="2"/>
    </row>
    <row r="31244" spans="76:76">
      <c r="BX31244" s="2"/>
    </row>
    <row r="31245" spans="76:76">
      <c r="BX31245" s="2"/>
    </row>
    <row r="31246" spans="76:76">
      <c r="BX31246" s="2"/>
    </row>
    <row r="31247" spans="76:76">
      <c r="BX31247" s="2"/>
    </row>
    <row r="31248" spans="76:76">
      <c r="BX31248" s="2"/>
    </row>
    <row r="31249" spans="76:76">
      <c r="BX31249" s="2"/>
    </row>
    <row r="31250" spans="76:76">
      <c r="BX31250" s="2"/>
    </row>
    <row r="31251" spans="76:76">
      <c r="BX31251" s="2"/>
    </row>
    <row r="31252" spans="76:76">
      <c r="BX31252" s="2"/>
    </row>
    <row r="31253" spans="76:76">
      <c r="BX31253" s="2"/>
    </row>
    <row r="31254" spans="76:76">
      <c r="BX31254" s="2"/>
    </row>
    <row r="31255" spans="76:76">
      <c r="BX31255" s="2"/>
    </row>
    <row r="31256" spans="76:76">
      <c r="BX31256" s="2"/>
    </row>
    <row r="31257" spans="76:76">
      <c r="BX31257" s="2"/>
    </row>
    <row r="31258" spans="76:76">
      <c r="BX31258" s="2"/>
    </row>
    <row r="31259" spans="76:76">
      <c r="BX31259" s="2"/>
    </row>
    <row r="31260" spans="76:76">
      <c r="BX31260" s="2"/>
    </row>
    <row r="31261" spans="76:76">
      <c r="BX31261" s="2"/>
    </row>
    <row r="31262" spans="76:76">
      <c r="BX31262" s="2"/>
    </row>
    <row r="31263" spans="76:76">
      <c r="BX31263" s="2"/>
    </row>
    <row r="31264" spans="76:76">
      <c r="BX31264" s="2"/>
    </row>
    <row r="31265" spans="76:76">
      <c r="BX31265" s="2"/>
    </row>
    <row r="31266" spans="76:76">
      <c r="BX31266" s="2"/>
    </row>
    <row r="31267" spans="76:76">
      <c r="BX31267" s="2"/>
    </row>
    <row r="31268" spans="76:76">
      <c r="BX31268" s="2"/>
    </row>
    <row r="31269" spans="76:76">
      <c r="BX31269" s="2"/>
    </row>
    <row r="31270" spans="76:76">
      <c r="BX31270" s="2"/>
    </row>
    <row r="31271" spans="76:76">
      <c r="BX31271" s="2"/>
    </row>
    <row r="31272" spans="76:76">
      <c r="BX31272" s="2"/>
    </row>
    <row r="31273" spans="76:76">
      <c r="BX31273" s="2"/>
    </row>
    <row r="31274" spans="76:76">
      <c r="BX31274" s="2"/>
    </row>
    <row r="31275" spans="76:76">
      <c r="BX31275" s="2"/>
    </row>
    <row r="31276" spans="76:76">
      <c r="BX31276" s="2"/>
    </row>
    <row r="31277" spans="76:76">
      <c r="BX31277" s="2"/>
    </row>
    <row r="31278" spans="76:76">
      <c r="BX31278" s="2"/>
    </row>
    <row r="31279" spans="76:76">
      <c r="BX31279" s="2"/>
    </row>
    <row r="31280" spans="76:76">
      <c r="BX31280" s="2"/>
    </row>
    <row r="31281" spans="76:76">
      <c r="BX31281" s="2"/>
    </row>
    <row r="31282" spans="76:76">
      <c r="BX31282" s="2"/>
    </row>
    <row r="31283" spans="76:76">
      <c r="BX31283" s="2"/>
    </row>
    <row r="31284" spans="76:76">
      <c r="BX31284" s="2"/>
    </row>
    <row r="31285" spans="76:76">
      <c r="BX31285" s="2"/>
    </row>
    <row r="31286" spans="76:76">
      <c r="BX31286" s="2"/>
    </row>
    <row r="31287" spans="76:76">
      <c r="BX31287" s="2"/>
    </row>
    <row r="31288" spans="76:76">
      <c r="BX31288" s="2"/>
    </row>
    <row r="31289" spans="76:76">
      <c r="BX31289" s="2"/>
    </row>
    <row r="31290" spans="76:76">
      <c r="BX31290" s="2"/>
    </row>
    <row r="31291" spans="76:76">
      <c r="BX31291" s="2"/>
    </row>
    <row r="31292" spans="76:76">
      <c r="BX31292" s="2"/>
    </row>
    <row r="31293" spans="76:76">
      <c r="BX31293" s="2"/>
    </row>
    <row r="31294" spans="76:76">
      <c r="BX31294" s="2"/>
    </row>
    <row r="31295" spans="76:76">
      <c r="BX31295" s="2"/>
    </row>
    <row r="31296" spans="76:76">
      <c r="BX31296" s="2"/>
    </row>
    <row r="31297" spans="76:76">
      <c r="BX31297" s="2"/>
    </row>
    <row r="31298" spans="76:76">
      <c r="BX31298" s="2"/>
    </row>
    <row r="31299" spans="76:76">
      <c r="BX31299" s="2"/>
    </row>
    <row r="31300" spans="76:76">
      <c r="BX31300" s="2"/>
    </row>
    <row r="31301" spans="76:76">
      <c r="BX31301" s="2"/>
    </row>
    <row r="31302" spans="76:76">
      <c r="BX31302" s="2"/>
    </row>
    <row r="31303" spans="76:76">
      <c r="BX31303" s="2"/>
    </row>
    <row r="31304" spans="76:76">
      <c r="BX31304" s="2"/>
    </row>
    <row r="31305" spans="76:76">
      <c r="BX31305" s="2"/>
    </row>
    <row r="31306" spans="76:76">
      <c r="BX31306" s="2"/>
    </row>
    <row r="31307" spans="76:76">
      <c r="BX31307" s="2"/>
    </row>
    <row r="31308" spans="76:76">
      <c r="BX31308" s="2"/>
    </row>
    <row r="31309" spans="76:76">
      <c r="BX31309" s="2"/>
    </row>
    <row r="31310" spans="76:76">
      <c r="BX31310" s="2"/>
    </row>
    <row r="31311" spans="76:76">
      <c r="BX31311" s="2"/>
    </row>
    <row r="31312" spans="76:76">
      <c r="BX31312" s="2"/>
    </row>
    <row r="31313" spans="76:76">
      <c r="BX31313" s="2"/>
    </row>
    <row r="31314" spans="76:76">
      <c r="BX31314" s="2"/>
    </row>
    <row r="31315" spans="76:76">
      <c r="BX31315" s="2"/>
    </row>
    <row r="31316" spans="76:76">
      <c r="BX31316" s="2"/>
    </row>
    <row r="31317" spans="76:76">
      <c r="BX31317" s="2"/>
    </row>
    <row r="31318" spans="76:76">
      <c r="BX31318" s="2"/>
    </row>
    <row r="31319" spans="76:76">
      <c r="BX31319" s="2"/>
    </row>
    <row r="31320" spans="76:76">
      <c r="BX31320" s="2"/>
    </row>
    <row r="31321" spans="76:76">
      <c r="BX31321" s="2"/>
    </row>
    <row r="31322" spans="76:76">
      <c r="BX31322" s="2"/>
    </row>
    <row r="31323" spans="76:76">
      <c r="BX31323" s="2"/>
    </row>
    <row r="31324" spans="76:76">
      <c r="BX31324" s="2"/>
    </row>
    <row r="31325" spans="76:76">
      <c r="BX31325" s="2"/>
    </row>
    <row r="31326" spans="76:76">
      <c r="BX31326" s="2"/>
    </row>
    <row r="31327" spans="76:76">
      <c r="BX31327" s="2"/>
    </row>
    <row r="31328" spans="76:76">
      <c r="BX31328" s="2"/>
    </row>
    <row r="31329" spans="76:76">
      <c r="BX31329" s="2"/>
    </row>
    <row r="31330" spans="76:76">
      <c r="BX31330" s="2"/>
    </row>
    <row r="31331" spans="76:76">
      <c r="BX31331" s="2"/>
    </row>
    <row r="31332" spans="76:76">
      <c r="BX31332" s="2"/>
    </row>
    <row r="31333" spans="76:76">
      <c r="BX31333" s="2"/>
    </row>
    <row r="31334" spans="76:76">
      <c r="BX31334" s="2"/>
    </row>
    <row r="31335" spans="76:76">
      <c r="BX31335" s="2"/>
    </row>
    <row r="31336" spans="76:76">
      <c r="BX31336" s="2"/>
    </row>
    <row r="31337" spans="76:76">
      <c r="BX31337" s="2"/>
    </row>
    <row r="31338" spans="76:76">
      <c r="BX31338" s="2"/>
    </row>
    <row r="31339" spans="76:76">
      <c r="BX31339" s="2"/>
    </row>
    <row r="31340" spans="76:76">
      <c r="BX31340" s="2"/>
    </row>
    <row r="31341" spans="76:76">
      <c r="BX31341" s="2"/>
    </row>
    <row r="31342" spans="76:76">
      <c r="BX31342" s="2"/>
    </row>
    <row r="31343" spans="76:76">
      <c r="BX31343" s="2"/>
    </row>
    <row r="31344" spans="76:76">
      <c r="BX31344" s="2"/>
    </row>
    <row r="31345" spans="76:76">
      <c r="BX31345" s="2"/>
    </row>
    <row r="31346" spans="76:76">
      <c r="BX31346" s="2"/>
    </row>
    <row r="31347" spans="76:76">
      <c r="BX31347" s="2"/>
    </row>
    <row r="31348" spans="76:76">
      <c r="BX31348" s="2"/>
    </row>
    <row r="31349" spans="76:76">
      <c r="BX31349" s="2"/>
    </row>
    <row r="31350" spans="76:76">
      <c r="BX31350" s="2"/>
    </row>
    <row r="31351" spans="76:76">
      <c r="BX31351" s="2"/>
    </row>
    <row r="31352" spans="76:76">
      <c r="BX31352" s="2"/>
    </row>
    <row r="31353" spans="76:76">
      <c r="BX31353" s="2"/>
    </row>
    <row r="31354" spans="76:76">
      <c r="BX31354" s="2"/>
    </row>
    <row r="31355" spans="76:76">
      <c r="BX31355" s="2"/>
    </row>
    <row r="31356" spans="76:76">
      <c r="BX31356" s="2"/>
    </row>
    <row r="31357" spans="76:76">
      <c r="BX31357" s="2"/>
    </row>
    <row r="31358" spans="76:76">
      <c r="BX31358" s="2"/>
    </row>
    <row r="31359" spans="76:76">
      <c r="BX31359" s="2"/>
    </row>
    <row r="31360" spans="76:76">
      <c r="BX31360" s="2"/>
    </row>
    <row r="31361" spans="76:76">
      <c r="BX31361" s="2"/>
    </row>
    <row r="31362" spans="76:76">
      <c r="BX31362" s="2"/>
    </row>
    <row r="31363" spans="76:76">
      <c r="BX31363" s="2"/>
    </row>
    <row r="31364" spans="76:76">
      <c r="BX31364" s="2"/>
    </row>
    <row r="31365" spans="76:76">
      <c r="BX31365" s="2"/>
    </row>
    <row r="31366" spans="76:76">
      <c r="BX31366" s="2"/>
    </row>
    <row r="31367" spans="76:76">
      <c r="BX31367" s="2"/>
    </row>
    <row r="31368" spans="76:76">
      <c r="BX31368" s="2"/>
    </row>
    <row r="31369" spans="76:76">
      <c r="BX31369" s="2"/>
    </row>
    <row r="31370" spans="76:76">
      <c r="BX31370" s="2"/>
    </row>
    <row r="31371" spans="76:76">
      <c r="BX31371" s="2"/>
    </row>
    <row r="31372" spans="76:76">
      <c r="BX31372" s="2"/>
    </row>
    <row r="31373" spans="76:76">
      <c r="BX31373" s="2"/>
    </row>
    <row r="31374" spans="76:76">
      <c r="BX31374" s="2"/>
    </row>
    <row r="31375" spans="76:76">
      <c r="BX31375" s="2"/>
    </row>
    <row r="31376" spans="76:76">
      <c r="BX31376" s="2"/>
    </row>
    <row r="31377" spans="76:76">
      <c r="BX31377" s="2"/>
    </row>
    <row r="31378" spans="76:76">
      <c r="BX31378" s="2"/>
    </row>
    <row r="31379" spans="76:76">
      <c r="BX31379" s="2"/>
    </row>
    <row r="31380" spans="76:76">
      <c r="BX31380" s="2"/>
    </row>
    <row r="31381" spans="76:76">
      <c r="BX31381" s="2"/>
    </row>
    <row r="31382" spans="76:76">
      <c r="BX31382" s="2"/>
    </row>
    <row r="31383" spans="76:76">
      <c r="BX31383" s="2"/>
    </row>
    <row r="31384" spans="76:76">
      <c r="BX31384" s="2"/>
    </row>
    <row r="31385" spans="76:76">
      <c r="BX31385" s="2"/>
    </row>
    <row r="31386" spans="76:76">
      <c r="BX31386" s="2"/>
    </row>
    <row r="31387" spans="76:76">
      <c r="BX31387" s="2"/>
    </row>
    <row r="31388" spans="76:76">
      <c r="BX31388" s="2"/>
    </row>
    <row r="31389" spans="76:76">
      <c r="BX31389" s="2"/>
    </row>
    <row r="31390" spans="76:76">
      <c r="BX31390" s="2"/>
    </row>
    <row r="31391" spans="76:76">
      <c r="BX31391" s="2"/>
    </row>
    <row r="31392" spans="76:76">
      <c r="BX31392" s="2"/>
    </row>
    <row r="31393" spans="76:76">
      <c r="BX31393" s="2"/>
    </row>
    <row r="31394" spans="76:76">
      <c r="BX31394" s="2"/>
    </row>
    <row r="31395" spans="76:76">
      <c r="BX31395" s="2"/>
    </row>
    <row r="31396" spans="76:76">
      <c r="BX31396" s="2"/>
    </row>
    <row r="31397" spans="76:76">
      <c r="BX31397" s="2"/>
    </row>
    <row r="31398" spans="76:76">
      <c r="BX31398" s="2"/>
    </row>
    <row r="31399" spans="76:76">
      <c r="BX31399" s="2"/>
    </row>
    <row r="31400" spans="76:76">
      <c r="BX31400" s="2"/>
    </row>
    <row r="31401" spans="76:76">
      <c r="BX31401" s="2"/>
    </row>
    <row r="31402" spans="76:76">
      <c r="BX31402" s="2"/>
    </row>
    <row r="31403" spans="76:76">
      <c r="BX31403" s="2"/>
    </row>
    <row r="31404" spans="76:76">
      <c r="BX31404" s="2"/>
    </row>
    <row r="31405" spans="76:76">
      <c r="BX31405" s="2"/>
    </row>
    <row r="31406" spans="76:76">
      <c r="BX31406" s="2"/>
    </row>
    <row r="31407" spans="76:76">
      <c r="BX31407" s="2"/>
    </row>
    <row r="31408" spans="76:76">
      <c r="BX31408" s="2"/>
    </row>
    <row r="31409" spans="76:76">
      <c r="BX31409" s="2"/>
    </row>
    <row r="31410" spans="76:76">
      <c r="BX31410" s="2"/>
    </row>
    <row r="31411" spans="76:76">
      <c r="BX31411" s="2"/>
    </row>
    <row r="31412" spans="76:76">
      <c r="BX31412" s="2"/>
    </row>
    <row r="31413" spans="76:76">
      <c r="BX31413" s="2"/>
    </row>
    <row r="31414" spans="76:76">
      <c r="BX31414" s="2"/>
    </row>
    <row r="31415" spans="76:76">
      <c r="BX31415" s="2"/>
    </row>
    <row r="31416" spans="76:76">
      <c r="BX31416" s="2"/>
    </row>
    <row r="31417" spans="76:76">
      <c r="BX31417" s="2"/>
    </row>
    <row r="31418" spans="76:76">
      <c r="BX31418" s="2"/>
    </row>
    <row r="31419" spans="76:76">
      <c r="BX31419" s="2"/>
    </row>
    <row r="31420" spans="76:76">
      <c r="BX31420" s="2"/>
    </row>
    <row r="31421" spans="76:76">
      <c r="BX31421" s="2"/>
    </row>
    <row r="31422" spans="76:76">
      <c r="BX31422" s="2"/>
    </row>
    <row r="31423" spans="76:76">
      <c r="BX31423" s="2"/>
    </row>
    <row r="31424" spans="76:76">
      <c r="BX31424" s="2"/>
    </row>
    <row r="31425" spans="76:76">
      <c r="BX31425" s="2"/>
    </row>
    <row r="31426" spans="76:76">
      <c r="BX31426" s="2"/>
    </row>
    <row r="31427" spans="76:76">
      <c r="BX31427" s="2"/>
    </row>
    <row r="31428" spans="76:76">
      <c r="BX31428" s="2"/>
    </row>
    <row r="31429" spans="76:76">
      <c r="BX31429" s="2"/>
    </row>
    <row r="31430" spans="76:76">
      <c r="BX31430" s="2"/>
    </row>
    <row r="31431" spans="76:76">
      <c r="BX31431" s="2"/>
    </row>
    <row r="31432" spans="76:76">
      <c r="BX31432" s="2"/>
    </row>
    <row r="31433" spans="76:76">
      <c r="BX31433" s="2"/>
    </row>
    <row r="31434" spans="76:76">
      <c r="BX31434" s="2"/>
    </row>
    <row r="31435" spans="76:76">
      <c r="BX31435" s="2"/>
    </row>
    <row r="31436" spans="76:76">
      <c r="BX31436" s="2"/>
    </row>
    <row r="31437" spans="76:76">
      <c r="BX31437" s="2"/>
    </row>
    <row r="31438" spans="76:76">
      <c r="BX31438" s="2"/>
    </row>
    <row r="31439" spans="76:76">
      <c r="BX31439" s="2"/>
    </row>
    <row r="31440" spans="76:76">
      <c r="BX31440" s="2"/>
    </row>
    <row r="31441" spans="76:76">
      <c r="BX31441" s="2"/>
    </row>
    <row r="31442" spans="76:76">
      <c r="BX31442" s="2"/>
    </row>
    <row r="31443" spans="76:76">
      <c r="BX31443" s="2"/>
    </row>
    <row r="31444" spans="76:76">
      <c r="BX31444" s="2"/>
    </row>
    <row r="31445" spans="76:76">
      <c r="BX31445" s="2"/>
    </row>
    <row r="31446" spans="76:76">
      <c r="BX31446" s="2"/>
    </row>
    <row r="31447" spans="76:76">
      <c r="BX31447" s="2"/>
    </row>
    <row r="31448" spans="76:76">
      <c r="BX31448" s="2"/>
    </row>
    <row r="31449" spans="76:76">
      <c r="BX31449" s="2"/>
    </row>
    <row r="31450" spans="76:76">
      <c r="BX31450" s="2"/>
    </row>
    <row r="31451" spans="76:76">
      <c r="BX31451" s="2"/>
    </row>
    <row r="31452" spans="76:76">
      <c r="BX31452" s="2"/>
    </row>
    <row r="31453" spans="76:76">
      <c r="BX31453" s="2"/>
    </row>
    <row r="31454" spans="76:76">
      <c r="BX31454" s="2"/>
    </row>
    <row r="31455" spans="76:76">
      <c r="BX31455" s="2"/>
    </row>
    <row r="31456" spans="76:76">
      <c r="BX31456" s="2"/>
    </row>
    <row r="31457" spans="76:76">
      <c r="BX31457" s="2"/>
    </row>
    <row r="31458" spans="76:76">
      <c r="BX31458" s="2"/>
    </row>
    <row r="31459" spans="76:76">
      <c r="BX31459" s="2"/>
    </row>
    <row r="31460" spans="76:76">
      <c r="BX31460" s="2"/>
    </row>
    <row r="31461" spans="76:76">
      <c r="BX31461" s="2"/>
    </row>
    <row r="31462" spans="76:76">
      <c r="BX31462" s="2"/>
    </row>
    <row r="31463" spans="76:76">
      <c r="BX31463" s="2"/>
    </row>
    <row r="31464" spans="76:76">
      <c r="BX31464" s="2"/>
    </row>
    <row r="31465" spans="76:76">
      <c r="BX31465" s="2"/>
    </row>
    <row r="31466" spans="76:76">
      <c r="BX31466" s="2"/>
    </row>
    <row r="31467" spans="76:76">
      <c r="BX31467" s="2"/>
    </row>
    <row r="31468" spans="76:76">
      <c r="BX31468" s="2"/>
    </row>
    <row r="31469" spans="76:76">
      <c r="BX31469" s="2"/>
    </row>
    <row r="31470" spans="76:76">
      <c r="BX31470" s="2"/>
    </row>
    <row r="31471" spans="76:76">
      <c r="BX31471" s="2"/>
    </row>
    <row r="31472" spans="76:76">
      <c r="BX31472" s="2"/>
    </row>
    <row r="31473" spans="76:76">
      <c r="BX31473" s="2"/>
    </row>
    <row r="31474" spans="76:76">
      <c r="BX31474" s="2"/>
    </row>
    <row r="31475" spans="76:76">
      <c r="BX31475" s="2"/>
    </row>
    <row r="31476" spans="76:76">
      <c r="BX31476" s="2"/>
    </row>
    <row r="31477" spans="76:76">
      <c r="BX31477" s="2"/>
    </row>
    <row r="31478" spans="76:76">
      <c r="BX31478" s="2"/>
    </row>
    <row r="31479" spans="76:76">
      <c r="BX31479" s="2"/>
    </row>
    <row r="31480" spans="76:76">
      <c r="BX31480" s="2"/>
    </row>
    <row r="31481" spans="76:76">
      <c r="BX31481" s="2"/>
    </row>
    <row r="31482" spans="76:76">
      <c r="BX31482" s="2"/>
    </row>
    <row r="31483" spans="76:76">
      <c r="BX31483" s="2"/>
    </row>
    <row r="31484" spans="76:76">
      <c r="BX31484" s="2"/>
    </row>
    <row r="31485" spans="76:76">
      <c r="BX31485" s="2"/>
    </row>
    <row r="31486" spans="76:76">
      <c r="BX31486" s="2"/>
    </row>
    <row r="31487" spans="76:76">
      <c r="BX31487" s="2"/>
    </row>
    <row r="31488" spans="76:76">
      <c r="BX31488" s="2"/>
    </row>
    <row r="31489" spans="76:76">
      <c r="BX31489" s="2"/>
    </row>
    <row r="31490" spans="76:76">
      <c r="BX31490" s="2"/>
    </row>
    <row r="31491" spans="76:76">
      <c r="BX31491" s="2"/>
    </row>
    <row r="31492" spans="76:76">
      <c r="BX31492" s="2"/>
    </row>
    <row r="31493" spans="76:76">
      <c r="BX31493" s="2"/>
    </row>
    <row r="31494" spans="76:76">
      <c r="BX31494" s="2"/>
    </row>
    <row r="31495" spans="76:76">
      <c r="BX31495" s="2"/>
    </row>
    <row r="31496" spans="76:76">
      <c r="BX31496" s="2"/>
    </row>
    <row r="31497" spans="76:76">
      <c r="BX31497" s="2"/>
    </row>
    <row r="31498" spans="76:76">
      <c r="BX31498" s="2"/>
    </row>
    <row r="31499" spans="76:76">
      <c r="BX31499" s="2"/>
    </row>
    <row r="31500" spans="76:76">
      <c r="BX31500" s="2"/>
    </row>
    <row r="31501" spans="76:76">
      <c r="BX31501" s="2"/>
    </row>
    <row r="31502" spans="76:76">
      <c r="BX31502" s="2"/>
    </row>
    <row r="31503" spans="76:76">
      <c r="BX31503" s="2"/>
    </row>
    <row r="31504" spans="76:76">
      <c r="BX31504" s="2"/>
    </row>
    <row r="31505" spans="76:76">
      <c r="BX31505" s="2"/>
    </row>
    <row r="31506" spans="76:76">
      <c r="BX31506" s="2"/>
    </row>
    <row r="31507" spans="76:76">
      <c r="BX31507" s="2"/>
    </row>
    <row r="31508" spans="76:76">
      <c r="BX31508" s="2"/>
    </row>
    <row r="31509" spans="76:76">
      <c r="BX31509" s="2"/>
    </row>
    <row r="31510" spans="76:76">
      <c r="BX31510" s="2"/>
    </row>
    <row r="31511" spans="76:76">
      <c r="BX31511" s="2"/>
    </row>
    <row r="31512" spans="76:76">
      <c r="BX31512" s="2"/>
    </row>
    <row r="31513" spans="76:76">
      <c r="BX31513" s="2"/>
    </row>
    <row r="31514" spans="76:76">
      <c r="BX31514" s="2"/>
    </row>
    <row r="31515" spans="76:76">
      <c r="BX31515" s="2"/>
    </row>
    <row r="31516" spans="76:76">
      <c r="BX31516" s="2"/>
    </row>
    <row r="31517" spans="76:76">
      <c r="BX31517" s="2"/>
    </row>
    <row r="31518" spans="76:76">
      <c r="BX31518" s="2"/>
    </row>
    <row r="31519" spans="76:76">
      <c r="BX31519" s="2"/>
    </row>
    <row r="31520" spans="76:76">
      <c r="BX31520" s="2"/>
    </row>
    <row r="31521" spans="76:76">
      <c r="BX31521" s="2"/>
    </row>
    <row r="31522" spans="76:76">
      <c r="BX31522" s="2"/>
    </row>
    <row r="31523" spans="76:76">
      <c r="BX31523" s="2"/>
    </row>
    <row r="31524" spans="76:76">
      <c r="BX31524" s="2"/>
    </row>
    <row r="31525" spans="76:76">
      <c r="BX31525" s="2"/>
    </row>
    <row r="31526" spans="76:76">
      <c r="BX31526" s="2"/>
    </row>
    <row r="31527" spans="76:76">
      <c r="BX31527" s="2"/>
    </row>
    <row r="31528" spans="76:76">
      <c r="BX31528" s="2"/>
    </row>
    <row r="31529" spans="76:76">
      <c r="BX31529" s="2"/>
    </row>
    <row r="31530" spans="76:76">
      <c r="BX31530" s="2"/>
    </row>
    <row r="31531" spans="76:76">
      <c r="BX31531" s="2"/>
    </row>
    <row r="31532" spans="76:76">
      <c r="BX31532" s="2"/>
    </row>
    <row r="31533" spans="76:76">
      <c r="BX31533" s="2"/>
    </row>
    <row r="31534" spans="76:76">
      <c r="BX31534" s="2"/>
    </row>
    <row r="31535" spans="76:76">
      <c r="BX31535" s="2"/>
    </row>
    <row r="31536" spans="76:76">
      <c r="BX31536" s="2"/>
    </row>
    <row r="31537" spans="76:76">
      <c r="BX31537" s="2"/>
    </row>
    <row r="31538" spans="76:76">
      <c r="BX31538" s="2"/>
    </row>
    <row r="31539" spans="76:76">
      <c r="BX31539" s="2"/>
    </row>
    <row r="31540" spans="76:76">
      <c r="BX31540" s="2"/>
    </row>
    <row r="31541" spans="76:76">
      <c r="BX31541" s="2"/>
    </row>
    <row r="31542" spans="76:76">
      <c r="BX31542" s="2"/>
    </row>
    <row r="31543" spans="76:76">
      <c r="BX31543" s="2"/>
    </row>
    <row r="31544" spans="76:76">
      <c r="BX31544" s="2"/>
    </row>
    <row r="31545" spans="76:76">
      <c r="BX31545" s="2"/>
    </row>
    <row r="31546" spans="76:76">
      <c r="BX31546" s="2"/>
    </row>
    <row r="31547" spans="76:76">
      <c r="BX31547" s="2"/>
    </row>
    <row r="31548" spans="76:76">
      <c r="BX31548" s="2"/>
    </row>
    <row r="31549" spans="76:76">
      <c r="BX31549" s="2"/>
    </row>
    <row r="31550" spans="76:76">
      <c r="BX31550" s="2"/>
    </row>
    <row r="31551" spans="76:76">
      <c r="BX31551" s="2"/>
    </row>
    <row r="31552" spans="76:76">
      <c r="BX31552" s="2"/>
    </row>
    <row r="31553" spans="76:76">
      <c r="BX31553" s="2"/>
    </row>
    <row r="31554" spans="76:76">
      <c r="BX31554" s="2"/>
    </row>
    <row r="31555" spans="76:76">
      <c r="BX31555" s="2"/>
    </row>
    <row r="31556" spans="76:76">
      <c r="BX31556" s="2"/>
    </row>
    <row r="31557" spans="76:76">
      <c r="BX31557" s="2"/>
    </row>
    <row r="31558" spans="76:76">
      <c r="BX31558" s="2"/>
    </row>
    <row r="31559" spans="76:76">
      <c r="BX31559" s="2"/>
    </row>
    <row r="31560" spans="76:76">
      <c r="BX31560" s="2"/>
    </row>
    <row r="31561" spans="76:76">
      <c r="BX31561" s="2"/>
    </row>
    <row r="31562" spans="76:76">
      <c r="BX31562" s="2"/>
    </row>
    <row r="31563" spans="76:76">
      <c r="BX31563" s="2"/>
    </row>
    <row r="31564" spans="76:76">
      <c r="BX31564" s="2"/>
    </row>
    <row r="31565" spans="76:76">
      <c r="BX31565" s="2"/>
    </row>
    <row r="31566" spans="76:76">
      <c r="BX31566" s="2"/>
    </row>
    <row r="31567" spans="76:76">
      <c r="BX31567" s="2"/>
    </row>
    <row r="31568" spans="76:76">
      <c r="BX31568" s="2"/>
    </row>
    <row r="31569" spans="76:76">
      <c r="BX31569" s="2"/>
    </row>
    <row r="31570" spans="76:76">
      <c r="BX31570" s="2"/>
    </row>
    <row r="31571" spans="76:76">
      <c r="BX31571" s="2"/>
    </row>
    <row r="31572" spans="76:76">
      <c r="BX31572" s="2"/>
    </row>
    <row r="31573" spans="76:76">
      <c r="BX31573" s="2"/>
    </row>
    <row r="31574" spans="76:76">
      <c r="BX31574" s="2"/>
    </row>
    <row r="31575" spans="76:76">
      <c r="BX31575" s="2"/>
    </row>
    <row r="31576" spans="76:76">
      <c r="BX31576" s="2"/>
    </row>
    <row r="31577" spans="76:76">
      <c r="BX31577" s="2"/>
    </row>
    <row r="31578" spans="76:76">
      <c r="BX31578" s="2"/>
    </row>
    <row r="31579" spans="76:76">
      <c r="BX31579" s="2"/>
    </row>
    <row r="31580" spans="76:76">
      <c r="BX31580" s="2"/>
    </row>
    <row r="31581" spans="76:76">
      <c r="BX31581" s="2"/>
    </row>
    <row r="31582" spans="76:76">
      <c r="BX31582" s="2"/>
    </row>
    <row r="31583" spans="76:76">
      <c r="BX31583" s="2"/>
    </row>
    <row r="31584" spans="76:76">
      <c r="BX31584" s="2"/>
    </row>
    <row r="31585" spans="76:76">
      <c r="BX31585" s="2"/>
    </row>
    <row r="31586" spans="76:76">
      <c r="BX31586" s="2"/>
    </row>
    <row r="31587" spans="76:76">
      <c r="BX31587" s="2"/>
    </row>
    <row r="31588" spans="76:76">
      <c r="BX31588" s="2"/>
    </row>
    <row r="31589" spans="76:76">
      <c r="BX31589" s="2"/>
    </row>
    <row r="31590" spans="76:76">
      <c r="BX31590" s="2"/>
    </row>
    <row r="31591" spans="76:76">
      <c r="BX31591" s="2"/>
    </row>
    <row r="31592" spans="76:76">
      <c r="BX31592" s="2"/>
    </row>
    <row r="31593" spans="76:76">
      <c r="BX31593" s="2"/>
    </row>
    <row r="31594" spans="76:76">
      <c r="BX31594" s="2"/>
    </row>
    <row r="31595" spans="76:76">
      <c r="BX31595" s="2"/>
    </row>
    <row r="31596" spans="76:76">
      <c r="BX31596" s="2"/>
    </row>
    <row r="31597" spans="76:76">
      <c r="BX31597" s="2"/>
    </row>
    <row r="31598" spans="76:76">
      <c r="BX31598" s="2"/>
    </row>
    <row r="31599" spans="76:76">
      <c r="BX31599" s="2"/>
    </row>
    <row r="31600" spans="76:76">
      <c r="BX31600" s="2"/>
    </row>
    <row r="31601" spans="76:76">
      <c r="BX31601" s="2"/>
    </row>
    <row r="31602" spans="76:76">
      <c r="BX31602" s="2"/>
    </row>
    <row r="31603" spans="76:76">
      <c r="BX31603" s="2"/>
    </row>
    <row r="31604" spans="76:76">
      <c r="BX31604" s="2"/>
    </row>
    <row r="31605" spans="76:76">
      <c r="BX31605" s="2"/>
    </row>
    <row r="31606" spans="76:76">
      <c r="BX31606" s="2"/>
    </row>
    <row r="31607" spans="76:76">
      <c r="BX31607" s="2"/>
    </row>
    <row r="31608" spans="76:76">
      <c r="BX31608" s="2"/>
    </row>
    <row r="31609" spans="76:76">
      <c r="BX31609" s="2"/>
    </row>
    <row r="31610" spans="76:76">
      <c r="BX31610" s="2"/>
    </row>
    <row r="31611" spans="76:76">
      <c r="BX31611" s="2"/>
    </row>
    <row r="31612" spans="76:76">
      <c r="BX31612" s="2"/>
    </row>
    <row r="31613" spans="76:76">
      <c r="BX31613" s="2"/>
    </row>
    <row r="31614" spans="76:76">
      <c r="BX31614" s="2"/>
    </row>
    <row r="31615" spans="76:76">
      <c r="BX31615" s="2"/>
    </row>
    <row r="31616" spans="76:76">
      <c r="BX31616" s="2"/>
    </row>
    <row r="31617" spans="76:76">
      <c r="BX31617" s="2"/>
    </row>
    <row r="31618" spans="76:76">
      <c r="BX31618" s="2"/>
    </row>
    <row r="31619" spans="76:76">
      <c r="BX31619" s="2"/>
    </row>
    <row r="31620" spans="76:76">
      <c r="BX31620" s="2"/>
    </row>
    <row r="31621" spans="76:76">
      <c r="BX31621" s="2"/>
    </row>
    <row r="31622" spans="76:76">
      <c r="BX31622" s="2"/>
    </row>
    <row r="31623" spans="76:76">
      <c r="BX31623" s="2"/>
    </row>
    <row r="31624" spans="76:76">
      <c r="BX31624" s="2"/>
    </row>
    <row r="31625" spans="76:76">
      <c r="BX31625" s="2"/>
    </row>
    <row r="31626" spans="76:76">
      <c r="BX31626" s="2"/>
    </row>
    <row r="31627" spans="76:76">
      <c r="BX31627" s="2"/>
    </row>
    <row r="31628" spans="76:76">
      <c r="BX31628" s="2"/>
    </row>
    <row r="31629" spans="76:76">
      <c r="BX31629" s="2"/>
    </row>
    <row r="31630" spans="76:76">
      <c r="BX31630" s="2"/>
    </row>
    <row r="31631" spans="76:76">
      <c r="BX31631" s="2"/>
    </row>
    <row r="31632" spans="76:76">
      <c r="BX31632" s="2"/>
    </row>
    <row r="31633" spans="76:76">
      <c r="BX31633" s="2"/>
    </row>
    <row r="31634" spans="76:76">
      <c r="BX31634" s="2"/>
    </row>
    <row r="31635" spans="76:76">
      <c r="BX31635" s="2"/>
    </row>
    <row r="31636" spans="76:76">
      <c r="BX31636" s="2"/>
    </row>
    <row r="31637" spans="76:76">
      <c r="BX31637" s="2"/>
    </row>
    <row r="31638" spans="76:76">
      <c r="BX31638" s="2"/>
    </row>
    <row r="31639" spans="76:76">
      <c r="BX31639" s="2"/>
    </row>
    <row r="31640" spans="76:76">
      <c r="BX31640" s="2"/>
    </row>
    <row r="31641" spans="76:76">
      <c r="BX31641" s="2"/>
    </row>
    <row r="31642" spans="76:76">
      <c r="BX31642" s="2"/>
    </row>
    <row r="31643" spans="76:76">
      <c r="BX31643" s="2"/>
    </row>
    <row r="31644" spans="76:76">
      <c r="BX31644" s="2"/>
    </row>
    <row r="31645" spans="76:76">
      <c r="BX31645" s="2"/>
    </row>
    <row r="31646" spans="76:76">
      <c r="BX31646" s="2"/>
    </row>
    <row r="31647" spans="76:76">
      <c r="BX31647" s="2"/>
    </row>
    <row r="31648" spans="76:76">
      <c r="BX31648" s="2"/>
    </row>
    <row r="31649" spans="76:76">
      <c r="BX31649" s="2"/>
    </row>
    <row r="31650" spans="76:76">
      <c r="BX31650" s="2"/>
    </row>
    <row r="31651" spans="76:76">
      <c r="BX31651" s="2"/>
    </row>
    <row r="31652" spans="76:76">
      <c r="BX31652" s="2"/>
    </row>
    <row r="31653" spans="76:76">
      <c r="BX31653" s="2"/>
    </row>
    <row r="31654" spans="76:76">
      <c r="BX31654" s="2"/>
    </row>
    <row r="31655" spans="76:76">
      <c r="BX31655" s="2"/>
    </row>
    <row r="31656" spans="76:76">
      <c r="BX31656" s="2"/>
    </row>
    <row r="31657" spans="76:76">
      <c r="BX31657" s="2"/>
    </row>
    <row r="31658" spans="76:76">
      <c r="BX31658" s="2"/>
    </row>
    <row r="31659" spans="76:76">
      <c r="BX31659" s="2"/>
    </row>
    <row r="31660" spans="76:76">
      <c r="BX31660" s="2"/>
    </row>
    <row r="31661" spans="76:76">
      <c r="BX31661" s="2"/>
    </row>
    <row r="31662" spans="76:76">
      <c r="BX31662" s="2"/>
    </row>
    <row r="31663" spans="76:76">
      <c r="BX31663" s="2"/>
    </row>
    <row r="31664" spans="76:76">
      <c r="BX31664" s="2"/>
    </row>
    <row r="31665" spans="76:76">
      <c r="BX31665" s="2"/>
    </row>
    <row r="31666" spans="76:76">
      <c r="BX31666" s="2"/>
    </row>
    <row r="31667" spans="76:76">
      <c r="BX31667" s="2"/>
    </row>
    <row r="31668" spans="76:76">
      <c r="BX31668" s="2"/>
    </row>
    <row r="31669" spans="76:76">
      <c r="BX31669" s="2"/>
    </row>
    <row r="31670" spans="76:76">
      <c r="BX31670" s="2"/>
    </row>
    <row r="31671" spans="76:76">
      <c r="BX31671" s="2"/>
    </row>
    <row r="31672" spans="76:76">
      <c r="BX31672" s="2"/>
    </row>
    <row r="31673" spans="76:76">
      <c r="BX31673" s="2"/>
    </row>
    <row r="31674" spans="76:76">
      <c r="BX31674" s="2"/>
    </row>
    <row r="31675" spans="76:76">
      <c r="BX31675" s="2"/>
    </row>
    <row r="31676" spans="76:76">
      <c r="BX31676" s="2"/>
    </row>
    <row r="31677" spans="76:76">
      <c r="BX31677" s="2"/>
    </row>
    <row r="31678" spans="76:76">
      <c r="BX31678" s="2"/>
    </row>
    <row r="31679" spans="76:76">
      <c r="BX31679" s="2"/>
    </row>
    <row r="31680" spans="76:76">
      <c r="BX31680" s="2"/>
    </row>
    <row r="31681" spans="76:76">
      <c r="BX31681" s="2"/>
    </row>
    <row r="31682" spans="76:76">
      <c r="BX31682" s="2"/>
    </row>
    <row r="31683" spans="76:76">
      <c r="BX31683" s="2"/>
    </row>
    <row r="31684" spans="76:76">
      <c r="BX31684" s="2"/>
    </row>
    <row r="31685" spans="76:76">
      <c r="BX31685" s="2"/>
    </row>
    <row r="31686" spans="76:76">
      <c r="BX31686" s="2"/>
    </row>
    <row r="31687" spans="76:76">
      <c r="BX31687" s="2"/>
    </row>
    <row r="31688" spans="76:76">
      <c r="BX31688" s="2"/>
    </row>
    <row r="31689" spans="76:76">
      <c r="BX31689" s="2"/>
    </row>
    <row r="31690" spans="76:76">
      <c r="BX31690" s="2"/>
    </row>
    <row r="31691" spans="76:76">
      <c r="BX31691" s="2"/>
    </row>
    <row r="31692" spans="76:76">
      <c r="BX31692" s="2"/>
    </row>
    <row r="31693" spans="76:76">
      <c r="BX31693" s="2"/>
    </row>
    <row r="31694" spans="76:76">
      <c r="BX31694" s="2"/>
    </row>
    <row r="31695" spans="76:76">
      <c r="BX31695" s="2"/>
    </row>
    <row r="31696" spans="76:76">
      <c r="BX31696" s="2"/>
    </row>
    <row r="31697" spans="76:76">
      <c r="BX31697" s="2"/>
    </row>
    <row r="31698" spans="76:76">
      <c r="BX31698" s="2"/>
    </row>
    <row r="31699" spans="76:76">
      <c r="BX31699" s="2"/>
    </row>
    <row r="31700" spans="76:76">
      <c r="BX31700" s="2"/>
    </row>
    <row r="31701" spans="76:76">
      <c r="BX31701" s="2"/>
    </row>
    <row r="31702" spans="76:76">
      <c r="BX31702" s="2"/>
    </row>
    <row r="31703" spans="76:76">
      <c r="BX31703" s="2"/>
    </row>
    <row r="31704" spans="76:76">
      <c r="BX31704" s="2"/>
    </row>
    <row r="31705" spans="76:76">
      <c r="BX31705" s="2"/>
    </row>
    <row r="31706" spans="76:76">
      <c r="BX31706" s="2"/>
    </row>
    <row r="31707" spans="76:76">
      <c r="BX31707" s="2"/>
    </row>
    <row r="31708" spans="76:76">
      <c r="BX31708" s="2"/>
    </row>
    <row r="31709" spans="76:76">
      <c r="BX31709" s="2"/>
    </row>
    <row r="31710" spans="76:76">
      <c r="BX31710" s="2"/>
    </row>
    <row r="31711" spans="76:76">
      <c r="BX31711" s="2"/>
    </row>
    <row r="31712" spans="76:76">
      <c r="BX31712" s="2"/>
    </row>
    <row r="31713" spans="76:76">
      <c r="BX31713" s="2"/>
    </row>
    <row r="31714" spans="76:76">
      <c r="BX31714" s="2"/>
    </row>
    <row r="31715" spans="76:76">
      <c r="BX31715" s="2"/>
    </row>
    <row r="31716" spans="76:76">
      <c r="BX31716" s="2"/>
    </row>
    <row r="31717" spans="76:76">
      <c r="BX31717" s="2"/>
    </row>
    <row r="31718" spans="76:76">
      <c r="BX31718" s="2"/>
    </row>
    <row r="31719" spans="76:76">
      <c r="BX31719" s="2"/>
    </row>
    <row r="31720" spans="76:76">
      <c r="BX31720" s="2"/>
    </row>
    <row r="31721" spans="76:76">
      <c r="BX31721" s="2"/>
    </row>
    <row r="31722" spans="76:76">
      <c r="BX31722" s="2"/>
    </row>
    <row r="31723" spans="76:76">
      <c r="BX31723" s="2"/>
    </row>
    <row r="31724" spans="76:76">
      <c r="BX31724" s="2"/>
    </row>
    <row r="31725" spans="76:76">
      <c r="BX31725" s="2"/>
    </row>
    <row r="31726" spans="76:76">
      <c r="BX31726" s="2"/>
    </row>
    <row r="31727" spans="76:76">
      <c r="BX31727" s="2"/>
    </row>
    <row r="31728" spans="76:76">
      <c r="BX31728" s="2"/>
    </row>
    <row r="31729" spans="76:76">
      <c r="BX31729" s="2"/>
    </row>
    <row r="31730" spans="76:76">
      <c r="BX31730" s="2"/>
    </row>
    <row r="31731" spans="76:76">
      <c r="BX31731" s="2"/>
    </row>
    <row r="31732" spans="76:76">
      <c r="BX31732" s="2"/>
    </row>
    <row r="31733" spans="76:76">
      <c r="BX31733" s="2"/>
    </row>
    <row r="31734" spans="76:76">
      <c r="BX31734" s="2"/>
    </row>
    <row r="31735" spans="76:76">
      <c r="BX31735" s="2"/>
    </row>
    <row r="31736" spans="76:76">
      <c r="BX31736" s="2"/>
    </row>
    <row r="31737" spans="76:76">
      <c r="BX31737" s="2"/>
    </row>
    <row r="31738" spans="76:76">
      <c r="BX31738" s="2"/>
    </row>
    <row r="31739" spans="76:76">
      <c r="BX31739" s="2"/>
    </row>
    <row r="31740" spans="76:76">
      <c r="BX31740" s="2"/>
    </row>
    <row r="31741" spans="76:76">
      <c r="BX31741" s="2"/>
    </row>
    <row r="31742" spans="76:76">
      <c r="BX31742" s="2"/>
    </row>
    <row r="31743" spans="76:76">
      <c r="BX31743" s="2"/>
    </row>
    <row r="31744" spans="76:76">
      <c r="BX31744" s="2"/>
    </row>
    <row r="31745" spans="76:76">
      <c r="BX31745" s="2"/>
    </row>
    <row r="31746" spans="76:76">
      <c r="BX31746" s="2"/>
    </row>
    <row r="31747" spans="76:76">
      <c r="BX31747" s="2"/>
    </row>
    <row r="31748" spans="76:76">
      <c r="BX31748" s="2"/>
    </row>
    <row r="31749" spans="76:76">
      <c r="BX31749" s="2"/>
    </row>
    <row r="31750" spans="76:76">
      <c r="BX31750" s="2"/>
    </row>
    <row r="31751" spans="76:76">
      <c r="BX31751" s="2"/>
    </row>
    <row r="31752" spans="76:76">
      <c r="BX31752" s="2"/>
    </row>
    <row r="31753" spans="76:76">
      <c r="BX31753" s="2"/>
    </row>
    <row r="31754" spans="76:76">
      <c r="BX31754" s="2"/>
    </row>
    <row r="31755" spans="76:76">
      <c r="BX31755" s="2"/>
    </row>
    <row r="31756" spans="76:76">
      <c r="BX31756" s="2"/>
    </row>
    <row r="31757" spans="76:76">
      <c r="BX31757" s="2"/>
    </row>
    <row r="31758" spans="76:76">
      <c r="BX31758" s="2"/>
    </row>
    <row r="31759" spans="76:76">
      <c r="BX31759" s="2"/>
    </row>
    <row r="31760" spans="76:76">
      <c r="BX31760" s="2"/>
    </row>
    <row r="31761" spans="76:76">
      <c r="BX31761" s="2"/>
    </row>
    <row r="31762" spans="76:76">
      <c r="BX31762" s="2"/>
    </row>
    <row r="31763" spans="76:76">
      <c r="BX31763" s="2"/>
    </row>
    <row r="31764" spans="76:76">
      <c r="BX31764" s="2"/>
    </row>
    <row r="31765" spans="76:76">
      <c r="BX31765" s="2"/>
    </row>
    <row r="31766" spans="76:76">
      <c r="BX31766" s="2"/>
    </row>
    <row r="31767" spans="76:76">
      <c r="BX31767" s="2"/>
    </row>
    <row r="31768" spans="76:76">
      <c r="BX31768" s="2"/>
    </row>
    <row r="31769" spans="76:76">
      <c r="BX31769" s="2"/>
    </row>
    <row r="31770" spans="76:76">
      <c r="BX31770" s="2"/>
    </row>
    <row r="31771" spans="76:76">
      <c r="BX31771" s="2"/>
    </row>
    <row r="31772" spans="76:76">
      <c r="BX31772" s="2"/>
    </row>
    <row r="31773" spans="76:76">
      <c r="BX31773" s="2"/>
    </row>
    <row r="31774" spans="76:76">
      <c r="BX31774" s="2"/>
    </row>
    <row r="31775" spans="76:76">
      <c r="BX31775" s="2"/>
    </row>
    <row r="31776" spans="76:76">
      <c r="BX31776" s="2"/>
    </row>
    <row r="31777" spans="76:76">
      <c r="BX31777" s="2"/>
    </row>
    <row r="31778" spans="76:76">
      <c r="BX31778" s="2"/>
    </row>
    <row r="31779" spans="76:76">
      <c r="BX31779" s="2"/>
    </row>
    <row r="31780" spans="76:76">
      <c r="BX31780" s="2"/>
    </row>
    <row r="31781" spans="76:76">
      <c r="BX31781" s="2"/>
    </row>
    <row r="31782" spans="76:76">
      <c r="BX31782" s="2"/>
    </row>
    <row r="31783" spans="76:76">
      <c r="BX31783" s="2"/>
    </row>
    <row r="31784" spans="76:76">
      <c r="BX31784" s="2"/>
    </row>
    <row r="31785" spans="76:76">
      <c r="BX31785" s="2"/>
    </row>
    <row r="31786" spans="76:76">
      <c r="BX31786" s="2"/>
    </row>
    <row r="31787" spans="76:76">
      <c r="BX31787" s="2"/>
    </row>
    <row r="31788" spans="76:76">
      <c r="BX31788" s="2"/>
    </row>
    <row r="31789" spans="76:76">
      <c r="BX31789" s="2"/>
    </row>
    <row r="31790" spans="76:76">
      <c r="BX31790" s="2"/>
    </row>
    <row r="31791" spans="76:76">
      <c r="BX31791" s="2"/>
    </row>
    <row r="31792" spans="76:76">
      <c r="BX31792" s="2"/>
    </row>
    <row r="31793" spans="76:76">
      <c r="BX31793" s="2"/>
    </row>
    <row r="31794" spans="76:76">
      <c r="BX31794" s="2"/>
    </row>
    <row r="31795" spans="76:76">
      <c r="BX31795" s="2"/>
    </row>
    <row r="31796" spans="76:76">
      <c r="BX31796" s="2"/>
    </row>
    <row r="31797" spans="76:76">
      <c r="BX31797" s="2"/>
    </row>
    <row r="31798" spans="76:76">
      <c r="BX31798" s="2"/>
    </row>
    <row r="31799" spans="76:76">
      <c r="BX31799" s="2"/>
    </row>
    <row r="31800" spans="76:76">
      <c r="BX31800" s="2"/>
    </row>
    <row r="31801" spans="76:76">
      <c r="BX31801" s="2"/>
    </row>
    <row r="31802" spans="76:76">
      <c r="BX31802" s="2"/>
    </row>
    <row r="31803" spans="76:76">
      <c r="BX31803" s="2"/>
    </row>
    <row r="31804" spans="76:76">
      <c r="BX31804" s="2"/>
    </row>
    <row r="31805" spans="76:76">
      <c r="BX31805" s="2"/>
    </row>
    <row r="31806" spans="76:76">
      <c r="BX31806" s="2"/>
    </row>
    <row r="31807" spans="76:76">
      <c r="BX31807" s="2"/>
    </row>
    <row r="31808" spans="76:76">
      <c r="BX31808" s="2"/>
    </row>
    <row r="31809" spans="76:76">
      <c r="BX31809" s="2"/>
    </row>
    <row r="31810" spans="76:76">
      <c r="BX31810" s="2"/>
    </row>
    <row r="31811" spans="76:76">
      <c r="BX31811" s="2"/>
    </row>
    <row r="31812" spans="76:76">
      <c r="BX31812" s="2"/>
    </row>
    <row r="31813" spans="76:76">
      <c r="BX31813" s="2"/>
    </row>
    <row r="31814" spans="76:76">
      <c r="BX31814" s="2"/>
    </row>
    <row r="31815" spans="76:76">
      <c r="BX31815" s="2"/>
    </row>
    <row r="31816" spans="76:76">
      <c r="BX31816" s="2"/>
    </row>
    <row r="31817" spans="76:76">
      <c r="BX31817" s="2"/>
    </row>
    <row r="31818" spans="76:76">
      <c r="BX31818" s="2"/>
    </row>
    <row r="31819" spans="76:76">
      <c r="BX31819" s="2"/>
    </row>
    <row r="31820" spans="76:76">
      <c r="BX31820" s="2"/>
    </row>
    <row r="31821" spans="76:76">
      <c r="BX31821" s="2"/>
    </row>
    <row r="31822" spans="76:76">
      <c r="BX31822" s="2"/>
    </row>
    <row r="31823" spans="76:76">
      <c r="BX31823" s="2"/>
    </row>
    <row r="31824" spans="76:76">
      <c r="BX31824" s="2"/>
    </row>
    <row r="31825" spans="76:76">
      <c r="BX31825" s="2"/>
    </row>
    <row r="31826" spans="76:76">
      <c r="BX31826" s="2"/>
    </row>
    <row r="31827" spans="76:76">
      <c r="BX31827" s="2"/>
    </row>
    <row r="31828" spans="76:76">
      <c r="BX31828" s="2"/>
    </row>
    <row r="31829" spans="76:76">
      <c r="BX31829" s="2"/>
    </row>
    <row r="31830" spans="76:76">
      <c r="BX31830" s="2"/>
    </row>
    <row r="31831" spans="76:76">
      <c r="BX31831" s="2"/>
    </row>
    <row r="31832" spans="76:76">
      <c r="BX31832" s="2"/>
    </row>
    <row r="31833" spans="76:76">
      <c r="BX31833" s="2"/>
    </row>
    <row r="31834" spans="76:76">
      <c r="BX31834" s="2"/>
    </row>
    <row r="31835" spans="76:76">
      <c r="BX31835" s="2"/>
    </row>
    <row r="31836" spans="76:76">
      <c r="BX31836" s="2"/>
    </row>
    <row r="31837" spans="76:76">
      <c r="BX31837" s="2"/>
    </row>
    <row r="31838" spans="76:76">
      <c r="BX31838" s="2"/>
    </row>
    <row r="31839" spans="76:76">
      <c r="BX31839" s="2"/>
    </row>
    <row r="31840" spans="76:76">
      <c r="BX31840" s="2"/>
    </row>
    <row r="31841" spans="76:76">
      <c r="BX31841" s="2"/>
    </row>
    <row r="31842" spans="76:76">
      <c r="BX31842" s="2"/>
    </row>
    <row r="31843" spans="76:76">
      <c r="BX31843" s="2"/>
    </row>
    <row r="31844" spans="76:76">
      <c r="BX31844" s="2"/>
    </row>
    <row r="31845" spans="76:76">
      <c r="BX31845" s="2"/>
    </row>
    <row r="31846" spans="76:76">
      <c r="BX31846" s="2"/>
    </row>
    <row r="31847" spans="76:76">
      <c r="BX31847" s="2"/>
    </row>
    <row r="31848" spans="76:76">
      <c r="BX31848" s="2"/>
    </row>
    <row r="31849" spans="76:76">
      <c r="BX31849" s="2"/>
    </row>
    <row r="31850" spans="76:76">
      <c r="BX31850" s="2"/>
    </row>
    <row r="31851" spans="76:76">
      <c r="BX31851" s="2"/>
    </row>
    <row r="31852" spans="76:76">
      <c r="BX31852" s="2"/>
    </row>
    <row r="31853" spans="76:76">
      <c r="BX31853" s="2"/>
    </row>
    <row r="31854" spans="76:76">
      <c r="BX31854" s="2"/>
    </row>
    <row r="31855" spans="76:76">
      <c r="BX31855" s="2"/>
    </row>
    <row r="31856" spans="76:76">
      <c r="BX31856" s="2"/>
    </row>
    <row r="31857" spans="76:76">
      <c r="BX31857" s="2"/>
    </row>
    <row r="31858" spans="76:76">
      <c r="BX31858" s="2"/>
    </row>
    <row r="31859" spans="76:76">
      <c r="BX31859" s="2"/>
    </row>
    <row r="31860" spans="76:76">
      <c r="BX31860" s="2"/>
    </row>
    <row r="31861" spans="76:76">
      <c r="BX31861" s="2"/>
    </row>
    <row r="31862" spans="76:76">
      <c r="BX31862" s="2"/>
    </row>
    <row r="31863" spans="76:76">
      <c r="BX31863" s="2"/>
    </row>
    <row r="31864" spans="76:76">
      <c r="BX31864" s="2"/>
    </row>
    <row r="31865" spans="76:76">
      <c r="BX31865" s="2"/>
    </row>
    <row r="31866" spans="76:76">
      <c r="BX31866" s="2"/>
    </row>
    <row r="31867" spans="76:76">
      <c r="BX31867" s="2"/>
    </row>
    <row r="31868" spans="76:76">
      <c r="BX31868" s="2"/>
    </row>
    <row r="31869" spans="76:76">
      <c r="BX31869" s="2"/>
    </row>
    <row r="31870" spans="76:76">
      <c r="BX31870" s="2"/>
    </row>
    <row r="31871" spans="76:76">
      <c r="BX31871" s="2"/>
    </row>
    <row r="31872" spans="76:76">
      <c r="BX31872" s="2"/>
    </row>
    <row r="31873" spans="76:76">
      <c r="BX31873" s="2"/>
    </row>
    <row r="31874" spans="76:76">
      <c r="BX31874" s="2"/>
    </row>
    <row r="31875" spans="76:76">
      <c r="BX31875" s="2"/>
    </row>
    <row r="31876" spans="76:76">
      <c r="BX31876" s="2"/>
    </row>
    <row r="31877" spans="76:76">
      <c r="BX31877" s="2"/>
    </row>
    <row r="31878" spans="76:76">
      <c r="BX31878" s="2"/>
    </row>
    <row r="31879" spans="76:76">
      <c r="BX31879" s="2"/>
    </row>
    <row r="31880" spans="76:76">
      <c r="BX31880" s="2"/>
    </row>
    <row r="31881" spans="76:76">
      <c r="BX31881" s="2"/>
    </row>
    <row r="31882" spans="76:76">
      <c r="BX31882" s="2"/>
    </row>
    <row r="31883" spans="76:76">
      <c r="BX31883" s="2"/>
    </row>
    <row r="31884" spans="76:76">
      <c r="BX31884" s="2"/>
    </row>
    <row r="31885" spans="76:76">
      <c r="BX31885" s="2"/>
    </row>
    <row r="31886" spans="76:76">
      <c r="BX31886" s="2"/>
    </row>
    <row r="31887" spans="76:76">
      <c r="BX31887" s="2"/>
    </row>
    <row r="31888" spans="76:76">
      <c r="BX31888" s="2"/>
    </row>
    <row r="31889" spans="76:76">
      <c r="BX31889" s="2"/>
    </row>
    <row r="31890" spans="76:76">
      <c r="BX31890" s="2"/>
    </row>
    <row r="31891" spans="76:76">
      <c r="BX31891" s="2"/>
    </row>
    <row r="31892" spans="76:76">
      <c r="BX31892" s="2"/>
    </row>
    <row r="31893" spans="76:76">
      <c r="BX31893" s="2"/>
    </row>
    <row r="31894" spans="76:76">
      <c r="BX31894" s="2"/>
    </row>
    <row r="31895" spans="76:76">
      <c r="BX31895" s="2"/>
    </row>
    <row r="31896" spans="76:76">
      <c r="BX31896" s="2"/>
    </row>
    <row r="31897" spans="76:76">
      <c r="BX31897" s="2"/>
    </row>
    <row r="31898" spans="76:76">
      <c r="BX31898" s="2"/>
    </row>
    <row r="31899" spans="76:76">
      <c r="BX31899" s="2"/>
    </row>
    <row r="31900" spans="76:76">
      <c r="BX31900" s="2"/>
    </row>
    <row r="31901" spans="76:76">
      <c r="BX31901" s="2"/>
    </row>
    <row r="31902" spans="76:76">
      <c r="BX31902" s="2"/>
    </row>
    <row r="31903" spans="76:76">
      <c r="BX31903" s="2"/>
    </row>
    <row r="31904" spans="76:76">
      <c r="BX31904" s="2"/>
    </row>
    <row r="31905" spans="76:76">
      <c r="BX31905" s="2"/>
    </row>
    <row r="31906" spans="76:76">
      <c r="BX31906" s="2"/>
    </row>
    <row r="31907" spans="76:76">
      <c r="BX31907" s="2"/>
    </row>
    <row r="31908" spans="76:76">
      <c r="BX31908" s="2"/>
    </row>
    <row r="31909" spans="76:76">
      <c r="BX31909" s="2"/>
    </row>
    <row r="31910" spans="76:76">
      <c r="BX31910" s="2"/>
    </row>
    <row r="31911" spans="76:76">
      <c r="BX31911" s="2"/>
    </row>
    <row r="31912" spans="76:76">
      <c r="BX31912" s="2"/>
    </row>
    <row r="31913" spans="76:76">
      <c r="BX31913" s="2"/>
    </row>
    <row r="31914" spans="76:76">
      <c r="BX31914" s="2"/>
    </row>
    <row r="31915" spans="76:76">
      <c r="BX31915" s="2"/>
    </row>
    <row r="31916" spans="76:76">
      <c r="BX31916" s="2"/>
    </row>
    <row r="31917" spans="76:76">
      <c r="BX31917" s="2"/>
    </row>
    <row r="31918" spans="76:76">
      <c r="BX31918" s="2"/>
    </row>
    <row r="31919" spans="76:76">
      <c r="BX31919" s="2"/>
    </row>
    <row r="31920" spans="76:76">
      <c r="BX31920" s="2"/>
    </row>
    <row r="31921" spans="76:76">
      <c r="BX31921" s="2"/>
    </row>
    <row r="31922" spans="76:76">
      <c r="BX31922" s="2"/>
    </row>
    <row r="31923" spans="76:76">
      <c r="BX31923" s="2"/>
    </row>
    <row r="31924" spans="76:76">
      <c r="BX31924" s="2"/>
    </row>
    <row r="31925" spans="76:76">
      <c r="BX31925" s="2"/>
    </row>
    <row r="31926" spans="76:76">
      <c r="BX31926" s="2"/>
    </row>
    <row r="31927" spans="76:76">
      <c r="BX31927" s="2"/>
    </row>
    <row r="31928" spans="76:76">
      <c r="BX31928" s="2"/>
    </row>
    <row r="31929" spans="76:76">
      <c r="BX31929" s="2"/>
    </row>
    <row r="31930" spans="76:76">
      <c r="BX31930" s="2"/>
    </row>
    <row r="31931" spans="76:76">
      <c r="BX31931" s="2"/>
    </row>
    <row r="31932" spans="76:76">
      <c r="BX31932" s="2"/>
    </row>
    <row r="31933" spans="76:76">
      <c r="BX31933" s="2"/>
    </row>
    <row r="31934" spans="76:76">
      <c r="BX31934" s="2"/>
    </row>
    <row r="31935" spans="76:76">
      <c r="BX31935" s="2"/>
    </row>
    <row r="31936" spans="76:76">
      <c r="BX31936" s="2"/>
    </row>
    <row r="31937" spans="76:76">
      <c r="BX31937" s="2"/>
    </row>
    <row r="31938" spans="76:76">
      <c r="BX31938" s="2"/>
    </row>
    <row r="31939" spans="76:76">
      <c r="BX31939" s="2"/>
    </row>
    <row r="31940" spans="76:76">
      <c r="BX31940" s="2"/>
    </row>
    <row r="31941" spans="76:76">
      <c r="BX31941" s="2"/>
    </row>
    <row r="31942" spans="76:76">
      <c r="BX31942" s="2"/>
    </row>
    <row r="31943" spans="76:76">
      <c r="BX31943" s="2"/>
    </row>
    <row r="31944" spans="76:76">
      <c r="BX31944" s="2"/>
    </row>
    <row r="31945" spans="76:76">
      <c r="BX31945" s="2"/>
    </row>
    <row r="31946" spans="76:76">
      <c r="BX31946" s="2"/>
    </row>
    <row r="31947" spans="76:76">
      <c r="BX31947" s="2"/>
    </row>
    <row r="31948" spans="76:76">
      <c r="BX31948" s="2"/>
    </row>
    <row r="31949" spans="76:76">
      <c r="BX31949" s="2"/>
    </row>
    <row r="31950" spans="76:76">
      <c r="BX31950" s="2"/>
    </row>
    <row r="31951" spans="76:76">
      <c r="BX31951" s="2"/>
    </row>
    <row r="31952" spans="76:76">
      <c r="BX31952" s="2"/>
    </row>
    <row r="31953" spans="76:76">
      <c r="BX31953" s="2"/>
    </row>
    <row r="31954" spans="76:76">
      <c r="BX31954" s="2"/>
    </row>
    <row r="31955" spans="76:76">
      <c r="BX31955" s="2"/>
    </row>
    <row r="31956" spans="76:76">
      <c r="BX31956" s="2"/>
    </row>
    <row r="31957" spans="76:76">
      <c r="BX31957" s="2"/>
    </row>
    <row r="31958" spans="76:76">
      <c r="BX31958" s="2"/>
    </row>
    <row r="31959" spans="76:76">
      <c r="BX31959" s="2"/>
    </row>
    <row r="31960" spans="76:76">
      <c r="BX31960" s="2"/>
    </row>
    <row r="31961" spans="76:76">
      <c r="BX31961" s="2"/>
    </row>
    <row r="31962" spans="76:76">
      <c r="BX31962" s="2"/>
    </row>
    <row r="31963" spans="76:76">
      <c r="BX31963" s="2"/>
    </row>
    <row r="31964" spans="76:76">
      <c r="BX31964" s="2"/>
    </row>
    <row r="31965" spans="76:76">
      <c r="BX31965" s="2"/>
    </row>
    <row r="31966" spans="76:76">
      <c r="BX31966" s="2"/>
    </row>
    <row r="31967" spans="76:76">
      <c r="BX31967" s="2"/>
    </row>
    <row r="31968" spans="76:76">
      <c r="BX31968" s="2"/>
    </row>
    <row r="31969" spans="76:76">
      <c r="BX31969" s="2"/>
    </row>
    <row r="31970" spans="76:76">
      <c r="BX31970" s="2"/>
    </row>
    <row r="31971" spans="76:76">
      <c r="BX31971" s="2"/>
    </row>
    <row r="31972" spans="76:76">
      <c r="BX31972" s="2"/>
    </row>
    <row r="31973" spans="76:76">
      <c r="BX31973" s="2"/>
    </row>
    <row r="31974" spans="76:76">
      <c r="BX31974" s="2"/>
    </row>
    <row r="31975" spans="76:76">
      <c r="BX31975" s="2"/>
    </row>
    <row r="31976" spans="76:76">
      <c r="BX31976" s="2"/>
    </row>
    <row r="31977" spans="76:76">
      <c r="BX31977" s="2"/>
    </row>
    <row r="31978" spans="76:76">
      <c r="BX31978" s="2"/>
    </row>
    <row r="31979" spans="76:76">
      <c r="BX31979" s="2"/>
    </row>
    <row r="31980" spans="76:76">
      <c r="BX31980" s="2"/>
    </row>
    <row r="31981" spans="76:76">
      <c r="BX31981" s="2"/>
    </row>
    <row r="31982" spans="76:76">
      <c r="BX31982" s="2"/>
    </row>
    <row r="31983" spans="76:76">
      <c r="BX31983" s="2"/>
    </row>
    <row r="31984" spans="76:76">
      <c r="BX31984" s="2"/>
    </row>
    <row r="31985" spans="76:76">
      <c r="BX31985" s="2"/>
    </row>
    <row r="31986" spans="76:76">
      <c r="BX31986" s="2"/>
    </row>
    <row r="31987" spans="76:76">
      <c r="BX31987" s="2"/>
    </row>
    <row r="31988" spans="76:76">
      <c r="BX31988" s="2"/>
    </row>
    <row r="31989" spans="76:76">
      <c r="BX31989" s="2"/>
    </row>
    <row r="31990" spans="76:76">
      <c r="BX31990" s="2"/>
    </row>
    <row r="31991" spans="76:76">
      <c r="BX31991" s="2"/>
    </row>
    <row r="31992" spans="76:76">
      <c r="BX31992" s="2"/>
    </row>
    <row r="31993" spans="76:76">
      <c r="BX31993" s="2"/>
    </row>
    <row r="31994" spans="76:76">
      <c r="BX31994" s="2"/>
    </row>
    <row r="31995" spans="76:76">
      <c r="BX31995" s="2"/>
    </row>
    <row r="31996" spans="76:76">
      <c r="BX31996" s="2"/>
    </row>
    <row r="31997" spans="76:76">
      <c r="BX31997" s="2"/>
    </row>
    <row r="31998" spans="76:76">
      <c r="BX31998" s="2"/>
    </row>
    <row r="31999" spans="76:76">
      <c r="BX31999" s="2"/>
    </row>
    <row r="32000" spans="76:76">
      <c r="BX32000" s="2"/>
    </row>
    <row r="32001" spans="76:76">
      <c r="BX32001" s="2"/>
    </row>
    <row r="32002" spans="76:76">
      <c r="BX32002" s="2"/>
    </row>
    <row r="32003" spans="76:76">
      <c r="BX32003" s="2"/>
    </row>
    <row r="32004" spans="76:76">
      <c r="BX32004" s="2"/>
    </row>
    <row r="32005" spans="76:76">
      <c r="BX32005" s="2"/>
    </row>
    <row r="32006" spans="76:76">
      <c r="BX32006" s="2"/>
    </row>
    <row r="32007" spans="76:76">
      <c r="BX32007" s="2"/>
    </row>
    <row r="32008" spans="76:76">
      <c r="BX32008" s="2"/>
    </row>
    <row r="32009" spans="76:76">
      <c r="BX32009" s="2"/>
    </row>
    <row r="32010" spans="76:76">
      <c r="BX32010" s="2"/>
    </row>
    <row r="32011" spans="76:76">
      <c r="BX32011" s="2"/>
    </row>
    <row r="32012" spans="76:76">
      <c r="BX32012" s="2"/>
    </row>
    <row r="32013" spans="76:76">
      <c r="BX32013" s="2"/>
    </row>
    <row r="32014" spans="76:76">
      <c r="BX32014" s="2"/>
    </row>
    <row r="32015" spans="76:76">
      <c r="BX32015" s="2"/>
    </row>
    <row r="32016" spans="76:76">
      <c r="BX32016" s="2"/>
    </row>
    <row r="32017" spans="76:76">
      <c r="BX32017" s="2"/>
    </row>
    <row r="32018" spans="76:76">
      <c r="BX32018" s="2"/>
    </row>
    <row r="32019" spans="76:76">
      <c r="BX32019" s="2"/>
    </row>
    <row r="32020" spans="76:76">
      <c r="BX32020" s="2"/>
    </row>
    <row r="32021" spans="76:76">
      <c r="BX32021" s="2"/>
    </row>
    <row r="32022" spans="76:76">
      <c r="BX32022" s="2"/>
    </row>
    <row r="32023" spans="76:76">
      <c r="BX32023" s="2"/>
    </row>
    <row r="32024" spans="76:76">
      <c r="BX32024" s="2"/>
    </row>
    <row r="32025" spans="76:76">
      <c r="BX32025" s="2"/>
    </row>
    <row r="32026" spans="76:76">
      <c r="BX32026" s="2"/>
    </row>
    <row r="32027" spans="76:76">
      <c r="BX32027" s="2"/>
    </row>
    <row r="32028" spans="76:76">
      <c r="BX32028" s="2"/>
    </row>
    <row r="32029" spans="76:76">
      <c r="BX32029" s="2"/>
    </row>
    <row r="32030" spans="76:76">
      <c r="BX32030" s="2"/>
    </row>
    <row r="32031" spans="76:76">
      <c r="BX32031" s="2"/>
    </row>
    <row r="32032" spans="76:76">
      <c r="BX32032" s="2"/>
    </row>
    <row r="32033" spans="76:76">
      <c r="BX32033" s="2"/>
    </row>
    <row r="32034" spans="76:76">
      <c r="BX32034" s="2"/>
    </row>
    <row r="32035" spans="76:76">
      <c r="BX32035" s="2"/>
    </row>
    <row r="32036" spans="76:76">
      <c r="BX32036" s="2"/>
    </row>
    <row r="32037" spans="76:76">
      <c r="BX32037" s="2"/>
    </row>
    <row r="32038" spans="76:76">
      <c r="BX32038" s="2"/>
    </row>
    <row r="32039" spans="76:76">
      <c r="BX32039" s="2"/>
    </row>
    <row r="32040" spans="76:76">
      <c r="BX32040" s="2"/>
    </row>
    <row r="32041" spans="76:76">
      <c r="BX32041" s="2"/>
    </row>
    <row r="32042" spans="76:76">
      <c r="BX32042" s="2"/>
    </row>
    <row r="32043" spans="76:76">
      <c r="BX32043" s="2"/>
    </row>
    <row r="32044" spans="76:76">
      <c r="BX32044" s="2"/>
    </row>
    <row r="32045" spans="76:76">
      <c r="BX32045" s="2"/>
    </row>
    <row r="32046" spans="76:76">
      <c r="BX32046" s="2"/>
    </row>
    <row r="32047" spans="76:76">
      <c r="BX32047" s="2"/>
    </row>
    <row r="32048" spans="76:76">
      <c r="BX32048" s="2"/>
    </row>
    <row r="32049" spans="76:76">
      <c r="BX32049" s="2"/>
    </row>
    <row r="32050" spans="76:76">
      <c r="BX32050" s="2"/>
    </row>
    <row r="32051" spans="76:76">
      <c r="BX32051" s="2"/>
    </row>
    <row r="32052" spans="76:76">
      <c r="BX32052" s="2"/>
    </row>
    <row r="32053" spans="76:76">
      <c r="BX32053" s="2"/>
    </row>
    <row r="32054" spans="76:76">
      <c r="BX32054" s="2"/>
    </row>
    <row r="32055" spans="76:76">
      <c r="BX32055" s="2"/>
    </row>
    <row r="32056" spans="76:76">
      <c r="BX32056" s="2"/>
    </row>
    <row r="32057" spans="76:76">
      <c r="BX32057" s="2"/>
    </row>
    <row r="32058" spans="76:76">
      <c r="BX32058" s="2"/>
    </row>
    <row r="32059" spans="76:76">
      <c r="BX32059" s="2"/>
    </row>
    <row r="32060" spans="76:76">
      <c r="BX32060" s="2"/>
    </row>
    <row r="32061" spans="76:76">
      <c r="BX32061" s="2"/>
    </row>
    <row r="32062" spans="76:76">
      <c r="BX32062" s="2"/>
    </row>
    <row r="32063" spans="76:76">
      <c r="BX32063" s="2"/>
    </row>
    <row r="32064" spans="76:76">
      <c r="BX32064" s="2"/>
    </row>
    <row r="32065" spans="76:76">
      <c r="BX32065" s="2"/>
    </row>
    <row r="32066" spans="76:76">
      <c r="BX32066" s="2"/>
    </row>
    <row r="32067" spans="76:76">
      <c r="BX32067" s="2"/>
    </row>
    <row r="32068" spans="76:76">
      <c r="BX32068" s="2"/>
    </row>
    <row r="32069" spans="76:76">
      <c r="BX32069" s="2"/>
    </row>
    <row r="32070" spans="76:76">
      <c r="BX32070" s="2"/>
    </row>
    <row r="32071" spans="76:76">
      <c r="BX32071" s="2"/>
    </row>
    <row r="32072" spans="76:76">
      <c r="BX32072" s="2"/>
    </row>
    <row r="32073" spans="76:76">
      <c r="BX32073" s="2"/>
    </row>
    <row r="32074" spans="76:76">
      <c r="BX32074" s="2"/>
    </row>
    <row r="32075" spans="76:76">
      <c r="BX32075" s="2"/>
    </row>
    <row r="32076" spans="76:76">
      <c r="BX32076" s="2"/>
    </row>
    <row r="32077" spans="76:76">
      <c r="BX32077" s="2"/>
    </row>
    <row r="32078" spans="76:76">
      <c r="BX32078" s="2"/>
    </row>
    <row r="32079" spans="76:76">
      <c r="BX32079" s="2"/>
    </row>
    <row r="32080" spans="76:76">
      <c r="BX32080" s="2"/>
    </row>
    <row r="32081" spans="76:76">
      <c r="BX32081" s="2"/>
    </row>
    <row r="32082" spans="76:76">
      <c r="BX32082" s="2"/>
    </row>
    <row r="32083" spans="76:76">
      <c r="BX32083" s="2"/>
    </row>
    <row r="32084" spans="76:76">
      <c r="BX32084" s="2"/>
    </row>
    <row r="32085" spans="76:76">
      <c r="BX32085" s="2"/>
    </row>
    <row r="32086" spans="76:76">
      <c r="BX32086" s="2"/>
    </row>
    <row r="32087" spans="76:76">
      <c r="BX32087" s="2"/>
    </row>
    <row r="32088" spans="76:76">
      <c r="BX32088" s="2"/>
    </row>
    <row r="32089" spans="76:76">
      <c r="BX32089" s="2"/>
    </row>
    <row r="32090" spans="76:76">
      <c r="BX32090" s="2"/>
    </row>
    <row r="32091" spans="76:76">
      <c r="BX32091" s="2"/>
    </row>
    <row r="32092" spans="76:76">
      <c r="BX32092" s="2"/>
    </row>
    <row r="32093" spans="76:76">
      <c r="BX32093" s="2"/>
    </row>
    <row r="32094" spans="76:76">
      <c r="BX32094" s="2"/>
    </row>
    <row r="32095" spans="76:76">
      <c r="BX32095" s="2"/>
    </row>
    <row r="32096" spans="76:76">
      <c r="BX32096" s="2"/>
    </row>
    <row r="32097" spans="76:76">
      <c r="BX32097" s="2"/>
    </row>
    <row r="32098" spans="76:76">
      <c r="BX32098" s="2"/>
    </row>
    <row r="32099" spans="76:76">
      <c r="BX32099" s="2"/>
    </row>
    <row r="32100" spans="76:76">
      <c r="BX32100" s="2"/>
    </row>
    <row r="32101" spans="76:76">
      <c r="BX32101" s="2"/>
    </row>
    <row r="32102" spans="76:76">
      <c r="BX32102" s="2"/>
    </row>
    <row r="32103" spans="76:76">
      <c r="BX32103" s="2"/>
    </row>
    <row r="32104" spans="76:76">
      <c r="BX32104" s="2"/>
    </row>
    <row r="32105" spans="76:76">
      <c r="BX32105" s="2"/>
    </row>
    <row r="32106" spans="76:76">
      <c r="BX32106" s="2"/>
    </row>
    <row r="32107" spans="76:76">
      <c r="BX32107" s="2"/>
    </row>
    <row r="32108" spans="76:76">
      <c r="BX32108" s="2"/>
    </row>
    <row r="32109" spans="76:76">
      <c r="BX32109" s="2"/>
    </row>
    <row r="32110" spans="76:76">
      <c r="BX32110" s="2"/>
    </row>
    <row r="32111" spans="76:76">
      <c r="BX32111" s="2"/>
    </row>
    <row r="32112" spans="76:76">
      <c r="BX32112" s="2"/>
    </row>
    <row r="32113" spans="76:76">
      <c r="BX32113" s="2"/>
    </row>
    <row r="32114" spans="76:76">
      <c r="BX32114" s="2"/>
    </row>
    <row r="32115" spans="76:76">
      <c r="BX32115" s="2"/>
    </row>
    <row r="32116" spans="76:76">
      <c r="BX32116" s="2"/>
    </row>
    <row r="32117" spans="76:76">
      <c r="BX32117" s="2"/>
    </row>
    <row r="32118" spans="76:76">
      <c r="BX32118" s="2"/>
    </row>
    <row r="32119" spans="76:76">
      <c r="BX32119" s="2"/>
    </row>
    <row r="32120" spans="76:76">
      <c r="BX32120" s="2"/>
    </row>
    <row r="32121" spans="76:76">
      <c r="BX32121" s="2"/>
    </row>
    <row r="32122" spans="76:76">
      <c r="BX32122" s="2"/>
    </row>
    <row r="32123" spans="76:76">
      <c r="BX32123" s="2"/>
    </row>
    <row r="32124" spans="76:76">
      <c r="BX32124" s="2"/>
    </row>
    <row r="32125" spans="76:76">
      <c r="BX32125" s="2"/>
    </row>
    <row r="32126" spans="76:76">
      <c r="BX32126" s="2"/>
    </row>
    <row r="32127" spans="76:76">
      <c r="BX32127" s="2"/>
    </row>
    <row r="32128" spans="76:76">
      <c r="BX32128" s="2"/>
    </row>
    <row r="32129" spans="76:76">
      <c r="BX32129" s="2"/>
    </row>
    <row r="32130" spans="76:76">
      <c r="BX32130" s="2"/>
    </row>
    <row r="32131" spans="76:76">
      <c r="BX32131" s="2"/>
    </row>
    <row r="32132" spans="76:76">
      <c r="BX32132" s="2"/>
    </row>
    <row r="32133" spans="76:76">
      <c r="BX32133" s="2"/>
    </row>
    <row r="32134" spans="76:76">
      <c r="BX32134" s="2"/>
    </row>
    <row r="32135" spans="76:76">
      <c r="BX32135" s="2"/>
    </row>
    <row r="32136" spans="76:76">
      <c r="BX32136" s="2"/>
    </row>
    <row r="32137" spans="76:76">
      <c r="BX32137" s="2"/>
    </row>
    <row r="32138" spans="76:76">
      <c r="BX32138" s="2"/>
    </row>
    <row r="32139" spans="76:76">
      <c r="BX32139" s="2"/>
    </row>
    <row r="32140" spans="76:76">
      <c r="BX32140" s="2"/>
    </row>
    <row r="32141" spans="76:76">
      <c r="BX32141" s="2"/>
    </row>
    <row r="32142" spans="76:76">
      <c r="BX32142" s="2"/>
    </row>
    <row r="32143" spans="76:76">
      <c r="BX32143" s="2"/>
    </row>
    <row r="32144" spans="76:76">
      <c r="BX32144" s="2"/>
    </row>
    <row r="32145" spans="76:76">
      <c r="BX32145" s="2"/>
    </row>
    <row r="32146" spans="76:76">
      <c r="BX32146" s="2"/>
    </row>
    <row r="32147" spans="76:76">
      <c r="BX32147" s="2"/>
    </row>
    <row r="32148" spans="76:76">
      <c r="BX32148" s="2"/>
    </row>
    <row r="32149" spans="76:76">
      <c r="BX32149" s="2"/>
    </row>
    <row r="32150" spans="76:76">
      <c r="BX32150" s="2"/>
    </row>
    <row r="32151" spans="76:76">
      <c r="BX32151" s="2"/>
    </row>
    <row r="32152" spans="76:76">
      <c r="BX32152" s="2"/>
    </row>
    <row r="32153" spans="76:76">
      <c r="BX32153" s="2"/>
    </row>
    <row r="32154" spans="76:76">
      <c r="BX32154" s="2"/>
    </row>
    <row r="32155" spans="76:76">
      <c r="BX32155" s="2"/>
    </row>
    <row r="32156" spans="76:76">
      <c r="BX32156" s="2"/>
    </row>
    <row r="32157" spans="76:76">
      <c r="BX32157" s="2"/>
    </row>
    <row r="32158" spans="76:76">
      <c r="BX32158" s="2"/>
    </row>
    <row r="32159" spans="76:76">
      <c r="BX32159" s="2"/>
    </row>
    <row r="32160" spans="76:76">
      <c r="BX32160" s="2"/>
    </row>
    <row r="32161" spans="76:76">
      <c r="BX32161" s="2"/>
    </row>
    <row r="32162" spans="76:76">
      <c r="BX32162" s="2"/>
    </row>
    <row r="32163" spans="76:76">
      <c r="BX32163" s="2"/>
    </row>
    <row r="32164" spans="76:76">
      <c r="BX32164" s="2"/>
    </row>
    <row r="32165" spans="76:76">
      <c r="BX32165" s="2"/>
    </row>
    <row r="32166" spans="76:76">
      <c r="BX32166" s="2"/>
    </row>
    <row r="32167" spans="76:76">
      <c r="BX32167" s="2"/>
    </row>
    <row r="32168" spans="76:76">
      <c r="BX32168" s="2"/>
    </row>
    <row r="32169" spans="76:76">
      <c r="BX32169" s="2"/>
    </row>
    <row r="32170" spans="76:76">
      <c r="BX32170" s="2"/>
    </row>
    <row r="32171" spans="76:76">
      <c r="BX32171" s="2"/>
    </row>
    <row r="32172" spans="76:76">
      <c r="BX32172" s="2"/>
    </row>
    <row r="32173" spans="76:76">
      <c r="BX32173" s="2"/>
    </row>
    <row r="32174" spans="76:76">
      <c r="BX32174" s="2"/>
    </row>
    <row r="32175" spans="76:76">
      <c r="BX32175" s="2"/>
    </row>
    <row r="32176" spans="76:76">
      <c r="BX32176" s="2"/>
    </row>
    <row r="32177" spans="76:76">
      <c r="BX32177" s="2"/>
    </row>
    <row r="32178" spans="76:76">
      <c r="BX32178" s="2"/>
    </row>
    <row r="32179" spans="76:76">
      <c r="BX32179" s="2"/>
    </row>
    <row r="32180" spans="76:76">
      <c r="BX32180" s="2"/>
    </row>
    <row r="32181" spans="76:76">
      <c r="BX32181" s="2"/>
    </row>
    <row r="32182" spans="76:76">
      <c r="BX32182" s="2"/>
    </row>
    <row r="32183" spans="76:76">
      <c r="BX32183" s="2"/>
    </row>
    <row r="32184" spans="76:76">
      <c r="BX32184" s="2"/>
    </row>
    <row r="32185" spans="76:76">
      <c r="BX32185" s="2"/>
    </row>
    <row r="32186" spans="76:76">
      <c r="BX32186" s="2"/>
    </row>
    <row r="32187" spans="76:76">
      <c r="BX32187" s="2"/>
    </row>
    <row r="32188" spans="76:76">
      <c r="BX32188" s="2"/>
    </row>
    <row r="32189" spans="76:76">
      <c r="BX32189" s="2"/>
    </row>
    <row r="32190" spans="76:76">
      <c r="BX32190" s="2"/>
    </row>
    <row r="32191" spans="76:76">
      <c r="BX32191" s="2"/>
    </row>
    <row r="32192" spans="76:76">
      <c r="BX32192" s="2"/>
    </row>
    <row r="32193" spans="76:76">
      <c r="BX32193" s="2"/>
    </row>
    <row r="32194" spans="76:76">
      <c r="BX32194" s="2"/>
    </row>
    <row r="32195" spans="76:76">
      <c r="BX32195" s="2"/>
    </row>
    <row r="32196" spans="76:76">
      <c r="BX32196" s="2"/>
    </row>
    <row r="32197" spans="76:76">
      <c r="BX32197" s="2"/>
    </row>
    <row r="32198" spans="76:76">
      <c r="BX32198" s="2"/>
    </row>
    <row r="32199" spans="76:76">
      <c r="BX32199" s="2"/>
    </row>
    <row r="32200" spans="76:76">
      <c r="BX32200" s="2"/>
    </row>
    <row r="32201" spans="76:76">
      <c r="BX32201" s="2"/>
    </row>
    <row r="32202" spans="76:76">
      <c r="BX32202" s="2"/>
    </row>
    <row r="32203" spans="76:76">
      <c r="BX32203" s="2"/>
    </row>
    <row r="32204" spans="76:76">
      <c r="BX32204" s="2"/>
    </row>
    <row r="32205" spans="76:76">
      <c r="BX32205" s="2"/>
    </row>
    <row r="32206" spans="76:76">
      <c r="BX32206" s="2"/>
    </row>
    <row r="32207" spans="76:76">
      <c r="BX32207" s="2"/>
    </row>
    <row r="32208" spans="76:76">
      <c r="BX32208" s="2"/>
    </row>
    <row r="32209" spans="76:76">
      <c r="BX32209" s="2"/>
    </row>
    <row r="32210" spans="76:76">
      <c r="BX32210" s="2"/>
    </row>
    <row r="32211" spans="76:76">
      <c r="BX32211" s="2"/>
    </row>
    <row r="32212" spans="76:76">
      <c r="BX32212" s="2"/>
    </row>
    <row r="32213" spans="76:76">
      <c r="BX32213" s="2"/>
    </row>
    <row r="32214" spans="76:76">
      <c r="BX32214" s="2"/>
    </row>
    <row r="32215" spans="76:76">
      <c r="BX32215" s="2"/>
    </row>
    <row r="32216" spans="76:76">
      <c r="BX32216" s="2"/>
    </row>
    <row r="32217" spans="76:76">
      <c r="BX32217" s="2"/>
    </row>
    <row r="32218" spans="76:76">
      <c r="BX32218" s="2"/>
    </row>
    <row r="32219" spans="76:76">
      <c r="BX32219" s="2"/>
    </row>
    <row r="32220" spans="76:76">
      <c r="BX32220" s="2"/>
    </row>
    <row r="32221" spans="76:76">
      <c r="BX32221" s="2"/>
    </row>
    <row r="32222" spans="76:76">
      <c r="BX32222" s="2"/>
    </row>
    <row r="32223" spans="76:76">
      <c r="BX32223" s="2"/>
    </row>
    <row r="32224" spans="76:76">
      <c r="BX32224" s="2"/>
    </row>
    <row r="32225" spans="76:76">
      <c r="BX32225" s="2"/>
    </row>
    <row r="32226" spans="76:76">
      <c r="BX32226" s="2"/>
    </row>
    <row r="32227" spans="76:76">
      <c r="BX32227" s="2"/>
    </row>
    <row r="32228" spans="76:76">
      <c r="BX32228" s="2"/>
    </row>
    <row r="32229" spans="76:76">
      <c r="BX32229" s="2"/>
    </row>
    <row r="32230" spans="76:76">
      <c r="BX32230" s="2"/>
    </row>
    <row r="32231" spans="76:76">
      <c r="BX32231" s="2"/>
    </row>
    <row r="32232" spans="76:76">
      <c r="BX32232" s="2"/>
    </row>
    <row r="32233" spans="76:76">
      <c r="BX32233" s="2"/>
    </row>
    <row r="32234" spans="76:76">
      <c r="BX32234" s="2"/>
    </row>
    <row r="32235" spans="76:76">
      <c r="BX32235" s="2"/>
    </row>
    <row r="32236" spans="76:76">
      <c r="BX32236" s="2"/>
    </row>
    <row r="32237" spans="76:76">
      <c r="BX32237" s="2"/>
    </row>
    <row r="32238" spans="76:76">
      <c r="BX32238" s="2"/>
    </row>
    <row r="32239" spans="76:76">
      <c r="BX32239" s="2"/>
    </row>
    <row r="32240" spans="76:76">
      <c r="BX32240" s="2"/>
    </row>
    <row r="32241" spans="76:76">
      <c r="BX32241" s="2"/>
    </row>
    <row r="32242" spans="76:76">
      <c r="BX32242" s="2"/>
    </row>
    <row r="32243" spans="76:76">
      <c r="BX32243" s="2"/>
    </row>
    <row r="32244" spans="76:76">
      <c r="BX32244" s="2"/>
    </row>
    <row r="32245" spans="76:76">
      <c r="BX32245" s="2"/>
    </row>
    <row r="32246" spans="76:76">
      <c r="BX32246" s="2"/>
    </row>
    <row r="32247" spans="76:76">
      <c r="BX32247" s="2"/>
    </row>
    <row r="32248" spans="76:76">
      <c r="BX32248" s="2"/>
    </row>
    <row r="32249" spans="76:76">
      <c r="BX32249" s="2"/>
    </row>
    <row r="32250" spans="76:76">
      <c r="BX32250" s="2"/>
    </row>
    <row r="32251" spans="76:76">
      <c r="BX32251" s="2"/>
    </row>
    <row r="32252" spans="76:76">
      <c r="BX32252" s="2"/>
    </row>
    <row r="32253" spans="76:76">
      <c r="BX32253" s="2"/>
    </row>
    <row r="32254" spans="76:76">
      <c r="BX32254" s="2"/>
    </row>
    <row r="32255" spans="76:76">
      <c r="BX32255" s="2"/>
    </row>
    <row r="32256" spans="76:76">
      <c r="BX32256" s="2"/>
    </row>
    <row r="32257" spans="76:76">
      <c r="BX32257" s="2"/>
    </row>
    <row r="32258" spans="76:76">
      <c r="BX32258" s="2"/>
    </row>
    <row r="32259" spans="76:76">
      <c r="BX32259" s="2"/>
    </row>
    <row r="32260" spans="76:76">
      <c r="BX32260" s="2"/>
    </row>
    <row r="32261" spans="76:76">
      <c r="BX32261" s="2"/>
    </row>
    <row r="32262" spans="76:76">
      <c r="BX32262" s="2"/>
    </row>
    <row r="32263" spans="76:76">
      <c r="BX32263" s="2"/>
    </row>
    <row r="32264" spans="76:76">
      <c r="BX32264" s="2"/>
    </row>
    <row r="32265" spans="76:76">
      <c r="BX32265" s="2"/>
    </row>
    <row r="32266" spans="76:76">
      <c r="BX32266" s="2"/>
    </row>
    <row r="32267" spans="76:76">
      <c r="BX32267" s="2"/>
    </row>
    <row r="32268" spans="76:76">
      <c r="BX32268" s="2"/>
    </row>
    <row r="32269" spans="76:76">
      <c r="BX32269" s="2"/>
    </row>
    <row r="32270" spans="76:76">
      <c r="BX32270" s="2"/>
    </row>
    <row r="32271" spans="76:76">
      <c r="BX32271" s="2"/>
    </row>
    <row r="32272" spans="76:76">
      <c r="BX32272" s="2"/>
    </row>
    <row r="32273" spans="76:76">
      <c r="BX32273" s="2"/>
    </row>
    <row r="32274" spans="76:76">
      <c r="BX32274" s="2"/>
    </row>
    <row r="32275" spans="76:76">
      <c r="BX32275" s="2"/>
    </row>
    <row r="32276" spans="76:76">
      <c r="BX32276" s="2"/>
    </row>
    <row r="32277" spans="76:76">
      <c r="BX32277" s="2"/>
    </row>
    <row r="32278" spans="76:76">
      <c r="BX32278" s="2"/>
    </row>
    <row r="32279" spans="76:76">
      <c r="BX32279" s="2"/>
    </row>
    <row r="32280" spans="76:76">
      <c r="BX32280" s="2"/>
    </row>
    <row r="32281" spans="76:76">
      <c r="BX32281" s="2"/>
    </row>
    <row r="32282" spans="76:76">
      <c r="BX32282" s="2"/>
    </row>
    <row r="32283" spans="76:76">
      <c r="BX32283" s="2"/>
    </row>
    <row r="32284" spans="76:76">
      <c r="BX32284" s="2"/>
    </row>
    <row r="32285" spans="76:76">
      <c r="BX32285" s="2"/>
    </row>
    <row r="32286" spans="76:76">
      <c r="BX32286" s="2"/>
    </row>
    <row r="32287" spans="76:76">
      <c r="BX32287" s="2"/>
    </row>
    <row r="32288" spans="76:76">
      <c r="BX32288" s="2"/>
    </row>
    <row r="32289" spans="76:76">
      <c r="BX32289" s="2"/>
    </row>
    <row r="32290" spans="76:76">
      <c r="BX32290" s="2"/>
    </row>
    <row r="32291" spans="76:76">
      <c r="BX32291" s="2"/>
    </row>
    <row r="32292" spans="76:76">
      <c r="BX32292" s="2"/>
    </row>
    <row r="32293" spans="76:76">
      <c r="BX32293" s="2"/>
    </row>
    <row r="32294" spans="76:76">
      <c r="BX32294" s="2"/>
    </row>
    <row r="32295" spans="76:76">
      <c r="BX32295" s="2"/>
    </row>
    <row r="32296" spans="76:76">
      <c r="BX32296" s="2"/>
    </row>
    <row r="32297" spans="76:76">
      <c r="BX32297" s="2"/>
    </row>
    <row r="32298" spans="76:76">
      <c r="BX32298" s="2"/>
    </row>
    <row r="32299" spans="76:76">
      <c r="BX32299" s="2"/>
    </row>
    <row r="32300" spans="76:76">
      <c r="BX32300" s="2"/>
    </row>
    <row r="32301" spans="76:76">
      <c r="BX32301" s="2"/>
    </row>
    <row r="32302" spans="76:76">
      <c r="BX32302" s="2"/>
    </row>
    <row r="32303" spans="76:76">
      <c r="BX32303" s="2"/>
    </row>
    <row r="32304" spans="76:76">
      <c r="BX32304" s="2"/>
    </row>
    <row r="32305" spans="76:76">
      <c r="BX32305" s="2"/>
    </row>
    <row r="32306" spans="76:76">
      <c r="BX32306" s="2"/>
    </row>
    <row r="32307" spans="76:76">
      <c r="BX32307" s="2"/>
    </row>
    <row r="32308" spans="76:76">
      <c r="BX32308" s="2"/>
    </row>
    <row r="32309" spans="76:76">
      <c r="BX32309" s="2"/>
    </row>
    <row r="32310" spans="76:76">
      <c r="BX32310" s="2"/>
    </row>
    <row r="32311" spans="76:76">
      <c r="BX32311" s="2"/>
    </row>
    <row r="32312" spans="76:76">
      <c r="BX32312" s="2"/>
    </row>
    <row r="32313" spans="76:76">
      <c r="BX32313" s="2"/>
    </row>
    <row r="32314" spans="76:76">
      <c r="BX32314" s="2"/>
    </row>
    <row r="32315" spans="76:76">
      <c r="BX32315" s="2"/>
    </row>
    <row r="32316" spans="76:76">
      <c r="BX32316" s="2"/>
    </row>
    <row r="32317" spans="76:76">
      <c r="BX32317" s="2"/>
    </row>
    <row r="32318" spans="76:76">
      <c r="BX32318" s="2"/>
    </row>
    <row r="32319" spans="76:76">
      <c r="BX32319" s="2"/>
    </row>
    <row r="32320" spans="76:76">
      <c r="BX32320" s="2"/>
    </row>
    <row r="32321" spans="76:76">
      <c r="BX32321" s="2"/>
    </row>
    <row r="32322" spans="76:76">
      <c r="BX32322" s="2"/>
    </row>
    <row r="32323" spans="76:76">
      <c r="BX32323" s="2"/>
    </row>
    <row r="32324" spans="76:76">
      <c r="BX32324" s="2"/>
    </row>
    <row r="32325" spans="76:76">
      <c r="BX32325" s="2"/>
    </row>
    <row r="32326" spans="76:76">
      <c r="BX32326" s="2"/>
    </row>
    <row r="32327" spans="76:76">
      <c r="BX32327" s="2"/>
    </row>
    <row r="32328" spans="76:76">
      <c r="BX32328" s="2"/>
    </row>
    <row r="32329" spans="76:76">
      <c r="BX32329" s="2"/>
    </row>
    <row r="32330" spans="76:76">
      <c r="BX32330" s="2"/>
    </row>
    <row r="32331" spans="76:76">
      <c r="BX32331" s="2"/>
    </row>
    <row r="32332" spans="76:76">
      <c r="BX32332" s="2"/>
    </row>
    <row r="32333" spans="76:76">
      <c r="BX32333" s="2"/>
    </row>
    <row r="32334" spans="76:76">
      <c r="BX32334" s="2"/>
    </row>
    <row r="32335" spans="76:76">
      <c r="BX32335" s="2"/>
    </row>
    <row r="32336" spans="76:76">
      <c r="BX32336" s="2"/>
    </row>
    <row r="32337" spans="76:76">
      <c r="BX32337" s="2"/>
    </row>
    <row r="32338" spans="76:76">
      <c r="BX32338" s="2"/>
    </row>
    <row r="32339" spans="76:76">
      <c r="BX32339" s="2"/>
    </row>
    <row r="32340" spans="76:76">
      <c r="BX32340" s="2"/>
    </row>
    <row r="32341" spans="76:76">
      <c r="BX32341" s="2"/>
    </row>
    <row r="32342" spans="76:76">
      <c r="BX32342" s="2"/>
    </row>
    <row r="32343" spans="76:76">
      <c r="BX32343" s="2"/>
    </row>
    <row r="32344" spans="76:76">
      <c r="BX32344" s="2"/>
    </row>
    <row r="32345" spans="76:76">
      <c r="BX32345" s="2"/>
    </row>
    <row r="32346" spans="76:76">
      <c r="BX32346" s="2"/>
    </row>
    <row r="32347" spans="76:76">
      <c r="BX32347" s="2"/>
    </row>
    <row r="32348" spans="76:76">
      <c r="BX32348" s="2"/>
    </row>
    <row r="32349" spans="76:76">
      <c r="BX32349" s="2"/>
    </row>
    <row r="32350" spans="76:76">
      <c r="BX32350" s="2"/>
    </row>
    <row r="32351" spans="76:76">
      <c r="BX32351" s="2"/>
    </row>
    <row r="32352" spans="76:76">
      <c r="BX32352" s="2"/>
    </row>
    <row r="32353" spans="76:76">
      <c r="BX32353" s="2"/>
    </row>
    <row r="32354" spans="76:76">
      <c r="BX32354" s="2"/>
    </row>
    <row r="32355" spans="76:76">
      <c r="BX32355" s="2"/>
    </row>
    <row r="32356" spans="76:76">
      <c r="BX32356" s="2"/>
    </row>
    <row r="32357" spans="76:76">
      <c r="BX32357" s="2"/>
    </row>
    <row r="32358" spans="76:76">
      <c r="BX32358" s="2"/>
    </row>
    <row r="32359" spans="76:76">
      <c r="BX32359" s="2"/>
    </row>
    <row r="32360" spans="76:76">
      <c r="BX32360" s="2"/>
    </row>
    <row r="32361" spans="76:76">
      <c r="BX32361" s="2"/>
    </row>
    <row r="32362" spans="76:76">
      <c r="BX32362" s="2"/>
    </row>
    <row r="32363" spans="76:76">
      <c r="BX32363" s="2"/>
    </row>
    <row r="32364" spans="76:76">
      <c r="BX32364" s="2"/>
    </row>
    <row r="32365" spans="76:76">
      <c r="BX32365" s="2"/>
    </row>
    <row r="32366" spans="76:76">
      <c r="BX32366" s="2"/>
    </row>
    <row r="32367" spans="76:76">
      <c r="BX32367" s="2"/>
    </row>
    <row r="32368" spans="76:76">
      <c r="BX32368" s="2"/>
    </row>
    <row r="32369" spans="76:76">
      <c r="BX32369" s="2"/>
    </row>
    <row r="32370" spans="76:76">
      <c r="BX32370" s="2"/>
    </row>
    <row r="32371" spans="76:76">
      <c r="BX32371" s="2"/>
    </row>
    <row r="32372" spans="76:76">
      <c r="BX32372" s="2"/>
    </row>
    <row r="32373" spans="76:76">
      <c r="BX32373" s="2"/>
    </row>
    <row r="32374" spans="76:76">
      <c r="BX32374" s="2"/>
    </row>
    <row r="32375" spans="76:76">
      <c r="BX32375" s="2"/>
    </row>
    <row r="32376" spans="76:76">
      <c r="BX32376" s="2"/>
    </row>
    <row r="32377" spans="76:76">
      <c r="BX32377" s="2"/>
    </row>
    <row r="32378" spans="76:76">
      <c r="BX32378" s="2"/>
    </row>
    <row r="32379" spans="76:76">
      <c r="BX32379" s="2"/>
    </row>
    <row r="32380" spans="76:76">
      <c r="BX32380" s="2"/>
    </row>
    <row r="32381" spans="76:76">
      <c r="BX32381" s="2"/>
    </row>
    <row r="32382" spans="76:76">
      <c r="BX32382" s="2"/>
    </row>
    <row r="32383" spans="76:76">
      <c r="BX32383" s="2"/>
    </row>
    <row r="32384" spans="76:76">
      <c r="BX32384" s="2"/>
    </row>
    <row r="32385" spans="76:76">
      <c r="BX32385" s="2"/>
    </row>
    <row r="32386" spans="76:76">
      <c r="BX32386" s="2"/>
    </row>
    <row r="32387" spans="76:76">
      <c r="BX32387" s="2"/>
    </row>
    <row r="32388" spans="76:76">
      <c r="BX32388" s="2"/>
    </row>
    <row r="32389" spans="76:76">
      <c r="BX32389" s="2"/>
    </row>
    <row r="32390" spans="76:76">
      <c r="BX32390" s="2"/>
    </row>
    <row r="32391" spans="76:76">
      <c r="BX32391" s="2"/>
    </row>
    <row r="32392" spans="76:76">
      <c r="BX32392" s="2"/>
    </row>
    <row r="32393" spans="76:76">
      <c r="BX32393" s="2"/>
    </row>
    <row r="32394" spans="76:76">
      <c r="BX32394" s="2"/>
    </row>
    <row r="32395" spans="76:76">
      <c r="BX32395" s="2"/>
    </row>
    <row r="32396" spans="76:76">
      <c r="BX32396" s="2"/>
    </row>
    <row r="32397" spans="76:76">
      <c r="BX32397" s="2"/>
    </row>
    <row r="32398" spans="76:76">
      <c r="BX32398" s="2"/>
    </row>
    <row r="32399" spans="76:76">
      <c r="BX32399" s="2"/>
    </row>
    <row r="32400" spans="76:76">
      <c r="BX32400" s="2"/>
    </row>
    <row r="32401" spans="76:76">
      <c r="BX32401" s="2"/>
    </row>
    <row r="32402" spans="76:76">
      <c r="BX32402" s="2"/>
    </row>
    <row r="32403" spans="76:76">
      <c r="BX32403" s="2"/>
    </row>
    <row r="32404" spans="76:76">
      <c r="BX32404" s="2"/>
    </row>
    <row r="32405" spans="76:76">
      <c r="BX32405" s="2"/>
    </row>
    <row r="32406" spans="76:76">
      <c r="BX32406" s="2"/>
    </row>
    <row r="32407" spans="76:76">
      <c r="BX32407" s="2"/>
    </row>
    <row r="32408" spans="76:76">
      <c r="BX32408" s="2"/>
    </row>
    <row r="32409" spans="76:76">
      <c r="BX32409" s="2"/>
    </row>
    <row r="32410" spans="76:76">
      <c r="BX32410" s="2"/>
    </row>
    <row r="32411" spans="76:76">
      <c r="BX32411" s="2"/>
    </row>
    <row r="32412" spans="76:76">
      <c r="BX32412" s="2"/>
    </row>
    <row r="32413" spans="76:76">
      <c r="BX32413" s="2"/>
    </row>
    <row r="32414" spans="76:76">
      <c r="BX32414" s="2"/>
    </row>
    <row r="32415" spans="76:76">
      <c r="BX32415" s="2"/>
    </row>
    <row r="32416" spans="76:76">
      <c r="BX32416" s="2"/>
    </row>
    <row r="32417" spans="76:76">
      <c r="BX32417" s="2"/>
    </row>
    <row r="32418" spans="76:76">
      <c r="BX32418" s="2"/>
    </row>
    <row r="32419" spans="76:76">
      <c r="BX32419" s="2"/>
    </row>
    <row r="32420" spans="76:76">
      <c r="BX32420" s="2"/>
    </row>
    <row r="32421" spans="76:76">
      <c r="BX32421" s="2"/>
    </row>
    <row r="32422" spans="76:76">
      <c r="BX32422" s="2"/>
    </row>
    <row r="32423" spans="76:76">
      <c r="BX32423" s="2"/>
    </row>
    <row r="32424" spans="76:76">
      <c r="BX32424" s="2"/>
    </row>
    <row r="32425" spans="76:76">
      <c r="BX32425" s="2"/>
    </row>
    <row r="32426" spans="76:76">
      <c r="BX32426" s="2"/>
    </row>
    <row r="32427" spans="76:76">
      <c r="BX32427" s="2"/>
    </row>
    <row r="32428" spans="76:76">
      <c r="BX32428" s="2"/>
    </row>
    <row r="32429" spans="76:76">
      <c r="BX32429" s="2"/>
    </row>
    <row r="32430" spans="76:76">
      <c r="BX32430" s="2"/>
    </row>
    <row r="32431" spans="76:76">
      <c r="BX32431" s="2"/>
    </row>
    <row r="32432" spans="76:76">
      <c r="BX32432" s="2"/>
    </row>
    <row r="32433" spans="76:76">
      <c r="BX32433" s="2"/>
    </row>
    <row r="32434" spans="76:76">
      <c r="BX32434" s="2"/>
    </row>
    <row r="32435" spans="76:76">
      <c r="BX32435" s="2"/>
    </row>
    <row r="32436" spans="76:76">
      <c r="BX32436" s="2"/>
    </row>
    <row r="32437" spans="76:76">
      <c r="BX32437" s="2"/>
    </row>
    <row r="32438" spans="76:76">
      <c r="BX32438" s="2"/>
    </row>
    <row r="32439" spans="76:76">
      <c r="BX32439" s="2"/>
    </row>
    <row r="32440" spans="76:76">
      <c r="BX32440" s="2"/>
    </row>
    <row r="32441" spans="76:76">
      <c r="BX32441" s="2"/>
    </row>
    <row r="32442" spans="76:76">
      <c r="BX32442" s="2"/>
    </row>
    <row r="32443" spans="76:76">
      <c r="BX32443" s="2"/>
    </row>
    <row r="32444" spans="76:76">
      <c r="BX32444" s="2"/>
    </row>
    <row r="32445" spans="76:76">
      <c r="BX32445" s="2"/>
    </row>
    <row r="32446" spans="76:76">
      <c r="BX32446" s="2"/>
    </row>
    <row r="32447" spans="76:76">
      <c r="BX32447" s="2"/>
    </row>
    <row r="32448" spans="76:76">
      <c r="BX32448" s="2"/>
    </row>
    <row r="32449" spans="76:76">
      <c r="BX32449" s="2"/>
    </row>
    <row r="32450" spans="76:76">
      <c r="BX32450" s="2"/>
    </row>
    <row r="32451" spans="76:76">
      <c r="BX32451" s="2"/>
    </row>
    <row r="32452" spans="76:76">
      <c r="BX32452" s="2"/>
    </row>
    <row r="32453" spans="76:76">
      <c r="BX32453" s="2"/>
    </row>
    <row r="32454" spans="76:76">
      <c r="BX32454" s="2"/>
    </row>
    <row r="32455" spans="76:76">
      <c r="BX32455" s="2"/>
    </row>
    <row r="32456" spans="76:76">
      <c r="BX32456" s="2"/>
    </row>
    <row r="32457" spans="76:76">
      <c r="BX32457" s="2"/>
    </row>
    <row r="32458" spans="76:76">
      <c r="BX32458" s="2"/>
    </row>
    <row r="32459" spans="76:76">
      <c r="BX32459" s="2"/>
    </row>
    <row r="32460" spans="76:76">
      <c r="BX32460" s="2"/>
    </row>
    <row r="32461" spans="76:76">
      <c r="BX32461" s="2"/>
    </row>
    <row r="32462" spans="76:76">
      <c r="BX32462" s="2"/>
    </row>
    <row r="32463" spans="76:76">
      <c r="BX32463" s="2"/>
    </row>
    <row r="32464" spans="76:76">
      <c r="BX32464" s="2"/>
    </row>
    <row r="32465" spans="76:76">
      <c r="BX32465" s="2"/>
    </row>
    <row r="32466" spans="76:76">
      <c r="BX32466" s="2"/>
    </row>
    <row r="32467" spans="76:76">
      <c r="BX32467" s="2"/>
    </row>
    <row r="32468" spans="76:76">
      <c r="BX32468" s="2"/>
    </row>
    <row r="32469" spans="76:76">
      <c r="BX32469" s="2"/>
    </row>
    <row r="32470" spans="76:76">
      <c r="BX32470" s="2"/>
    </row>
    <row r="32471" spans="76:76">
      <c r="BX32471" s="2"/>
    </row>
    <row r="32472" spans="76:76">
      <c r="BX32472" s="2"/>
    </row>
    <row r="32473" spans="76:76">
      <c r="BX32473" s="2"/>
    </row>
    <row r="32474" spans="76:76">
      <c r="BX32474" s="2"/>
    </row>
    <row r="32475" spans="76:76">
      <c r="BX32475" s="2"/>
    </row>
    <row r="32476" spans="76:76">
      <c r="BX32476" s="2"/>
    </row>
    <row r="32477" spans="76:76">
      <c r="BX32477" s="2"/>
    </row>
    <row r="32478" spans="76:76">
      <c r="BX32478" s="2"/>
    </row>
    <row r="32479" spans="76:76">
      <c r="BX32479" s="2"/>
    </row>
    <row r="32480" spans="76:76">
      <c r="BX32480" s="2"/>
    </row>
    <row r="32481" spans="76:76">
      <c r="BX32481" s="2"/>
    </row>
    <row r="32482" spans="76:76">
      <c r="BX32482" s="2"/>
    </row>
    <row r="32483" spans="76:76">
      <c r="BX32483" s="2"/>
    </row>
    <row r="32484" spans="76:76">
      <c r="BX32484" s="2"/>
    </row>
    <row r="32485" spans="76:76">
      <c r="BX32485" s="2"/>
    </row>
    <row r="32486" spans="76:76">
      <c r="BX32486" s="2"/>
    </row>
    <row r="32487" spans="76:76">
      <c r="BX32487" s="2"/>
    </row>
    <row r="32488" spans="76:76">
      <c r="BX32488" s="2"/>
    </row>
    <row r="32489" spans="76:76">
      <c r="BX32489" s="2"/>
    </row>
    <row r="32490" spans="76:76">
      <c r="BX32490" s="2"/>
    </row>
    <row r="32491" spans="76:76">
      <c r="BX32491" s="2"/>
    </row>
    <row r="32492" spans="76:76">
      <c r="BX32492" s="2"/>
    </row>
    <row r="32493" spans="76:76">
      <c r="BX32493" s="2"/>
    </row>
    <row r="32494" spans="76:76">
      <c r="BX32494" s="2"/>
    </row>
    <row r="32495" spans="76:76">
      <c r="BX32495" s="2"/>
    </row>
    <row r="32496" spans="76:76">
      <c r="BX32496" s="2"/>
    </row>
    <row r="32497" spans="76:76">
      <c r="BX32497" s="2"/>
    </row>
    <row r="32498" spans="76:76">
      <c r="BX32498" s="2"/>
    </row>
    <row r="32499" spans="76:76">
      <c r="BX32499" s="2"/>
    </row>
    <row r="32500" spans="76:76">
      <c r="BX32500" s="2"/>
    </row>
    <row r="32501" spans="76:76">
      <c r="BX32501" s="2"/>
    </row>
    <row r="32502" spans="76:76">
      <c r="BX32502" s="2"/>
    </row>
    <row r="32503" spans="76:76">
      <c r="BX32503" s="2"/>
    </row>
    <row r="32504" spans="76:76">
      <c r="BX32504" s="2"/>
    </row>
    <row r="32505" spans="76:76">
      <c r="BX32505" s="2"/>
    </row>
    <row r="32506" spans="76:76">
      <c r="BX32506" s="2"/>
    </row>
    <row r="32507" spans="76:76">
      <c r="BX32507" s="2"/>
    </row>
    <row r="32508" spans="76:76">
      <c r="BX32508" s="2"/>
    </row>
    <row r="32509" spans="76:76">
      <c r="BX32509" s="2"/>
    </row>
    <row r="32510" spans="76:76">
      <c r="BX32510" s="2"/>
    </row>
    <row r="32511" spans="76:76">
      <c r="BX32511" s="2"/>
    </row>
    <row r="32512" spans="76:76">
      <c r="BX32512" s="2"/>
    </row>
    <row r="32513" spans="76:76">
      <c r="BX32513" s="2"/>
    </row>
    <row r="32514" spans="76:76">
      <c r="BX32514" s="2"/>
    </row>
    <row r="32515" spans="76:76">
      <c r="BX32515" s="2"/>
    </row>
    <row r="32516" spans="76:76">
      <c r="BX32516" s="2"/>
    </row>
    <row r="32517" spans="76:76">
      <c r="BX32517" s="2"/>
    </row>
    <row r="32518" spans="76:76">
      <c r="BX32518" s="2"/>
    </row>
    <row r="32519" spans="76:76">
      <c r="BX32519" s="2"/>
    </row>
    <row r="32520" spans="76:76">
      <c r="BX32520" s="2"/>
    </row>
    <row r="32521" spans="76:76">
      <c r="BX32521" s="2"/>
    </row>
    <row r="32522" spans="76:76">
      <c r="BX32522" s="2"/>
    </row>
    <row r="32523" spans="76:76">
      <c r="BX32523" s="2"/>
    </row>
    <row r="32524" spans="76:76">
      <c r="BX32524" s="2"/>
    </row>
    <row r="32525" spans="76:76">
      <c r="BX32525" s="2"/>
    </row>
    <row r="32526" spans="76:76">
      <c r="BX32526" s="2"/>
    </row>
    <row r="32527" spans="76:76">
      <c r="BX32527" s="2"/>
    </row>
    <row r="32528" spans="76:76">
      <c r="BX32528" s="2"/>
    </row>
    <row r="32529" spans="76:76">
      <c r="BX32529" s="2"/>
    </row>
    <row r="32530" spans="76:76">
      <c r="BX32530" s="2"/>
    </row>
    <row r="32531" spans="76:76">
      <c r="BX32531" s="2"/>
    </row>
    <row r="32532" spans="76:76">
      <c r="BX32532" s="2"/>
    </row>
    <row r="32533" spans="76:76">
      <c r="BX32533" s="2"/>
    </row>
    <row r="32534" spans="76:76">
      <c r="BX32534" s="2"/>
    </row>
    <row r="32535" spans="76:76">
      <c r="BX32535" s="2"/>
    </row>
    <row r="32536" spans="76:76">
      <c r="BX32536" s="2"/>
    </row>
    <row r="32537" spans="76:76">
      <c r="BX32537" s="2"/>
    </row>
    <row r="32538" spans="76:76">
      <c r="BX32538" s="2"/>
    </row>
    <row r="32539" spans="76:76">
      <c r="BX32539" s="2"/>
    </row>
    <row r="32540" spans="76:76">
      <c r="BX32540" s="2"/>
    </row>
    <row r="32541" spans="76:76">
      <c r="BX32541" s="2"/>
    </row>
    <row r="32542" spans="76:76">
      <c r="BX32542" s="2"/>
    </row>
    <row r="32543" spans="76:76">
      <c r="BX32543" s="2"/>
    </row>
    <row r="32544" spans="76:76">
      <c r="BX32544" s="2"/>
    </row>
    <row r="32545" spans="76:76">
      <c r="BX32545" s="2"/>
    </row>
    <row r="32546" spans="76:76">
      <c r="BX32546" s="2"/>
    </row>
    <row r="32547" spans="76:76">
      <c r="BX32547" s="2"/>
    </row>
    <row r="32548" spans="76:76">
      <c r="BX32548" s="2"/>
    </row>
    <row r="32549" spans="76:76">
      <c r="BX32549" s="2"/>
    </row>
    <row r="32550" spans="76:76">
      <c r="BX32550" s="2"/>
    </row>
    <row r="32551" spans="76:76">
      <c r="BX32551" s="2"/>
    </row>
    <row r="32552" spans="76:76">
      <c r="BX32552" s="2"/>
    </row>
    <row r="32553" spans="76:76">
      <c r="BX32553" s="2"/>
    </row>
    <row r="32554" spans="76:76">
      <c r="BX32554" s="2"/>
    </row>
    <row r="32555" spans="76:76">
      <c r="BX32555" s="2"/>
    </row>
    <row r="32556" spans="76:76">
      <c r="BX32556" s="2"/>
    </row>
    <row r="32557" spans="76:76">
      <c r="BX32557" s="2"/>
    </row>
    <row r="32558" spans="76:76">
      <c r="BX32558" s="2"/>
    </row>
    <row r="32559" spans="76:76">
      <c r="BX32559" s="2"/>
    </row>
    <row r="32560" spans="76:76">
      <c r="BX32560" s="2"/>
    </row>
    <row r="32561" spans="76:76">
      <c r="BX32561" s="2"/>
    </row>
    <row r="32562" spans="76:76">
      <c r="BX32562" s="2"/>
    </row>
    <row r="32563" spans="76:76">
      <c r="BX32563" s="2"/>
    </row>
    <row r="32564" spans="76:76">
      <c r="BX32564" s="2"/>
    </row>
    <row r="32565" spans="76:76">
      <c r="BX32565" s="2"/>
    </row>
    <row r="32566" spans="76:76">
      <c r="BX32566" s="2"/>
    </row>
    <row r="32567" spans="76:76">
      <c r="BX32567" s="2"/>
    </row>
    <row r="32568" spans="76:76">
      <c r="BX32568" s="2"/>
    </row>
    <row r="32569" spans="76:76">
      <c r="BX32569" s="2"/>
    </row>
    <row r="32570" spans="76:76">
      <c r="BX32570" s="2"/>
    </row>
    <row r="32571" spans="76:76">
      <c r="BX32571" s="2"/>
    </row>
    <row r="32572" spans="76:76">
      <c r="BX32572" s="2"/>
    </row>
    <row r="32573" spans="76:76">
      <c r="BX32573" s="2"/>
    </row>
    <row r="32574" spans="76:76">
      <c r="BX32574" s="2"/>
    </row>
    <row r="32575" spans="76:76">
      <c r="BX32575" s="2"/>
    </row>
    <row r="32576" spans="76:76">
      <c r="BX32576" s="2"/>
    </row>
    <row r="32577" spans="76:76">
      <c r="BX32577" s="2"/>
    </row>
    <row r="32578" spans="76:76">
      <c r="BX32578" s="2"/>
    </row>
    <row r="32579" spans="76:76">
      <c r="BX32579" s="2"/>
    </row>
    <row r="32580" spans="76:76">
      <c r="BX32580" s="2"/>
    </row>
    <row r="32581" spans="76:76">
      <c r="BX32581" s="2"/>
    </row>
    <row r="32582" spans="76:76">
      <c r="BX32582" s="2"/>
    </row>
    <row r="32583" spans="76:76">
      <c r="BX32583" s="2"/>
    </row>
    <row r="32584" spans="76:76">
      <c r="BX32584" s="2"/>
    </row>
    <row r="32585" spans="76:76">
      <c r="BX32585" s="2"/>
    </row>
    <row r="32586" spans="76:76">
      <c r="BX32586" s="2"/>
    </row>
    <row r="32587" spans="76:76">
      <c r="BX32587" s="2"/>
    </row>
    <row r="32588" spans="76:76">
      <c r="BX32588" s="2"/>
    </row>
    <row r="32589" spans="76:76">
      <c r="BX32589" s="2"/>
    </row>
    <row r="32590" spans="76:76">
      <c r="BX32590" s="2"/>
    </row>
    <row r="32591" spans="76:76">
      <c r="BX32591" s="2"/>
    </row>
    <row r="32592" spans="76:76">
      <c r="BX32592" s="2"/>
    </row>
    <row r="32593" spans="76:76">
      <c r="BX32593" s="2"/>
    </row>
    <row r="32594" spans="76:76">
      <c r="BX32594" s="2"/>
    </row>
    <row r="32595" spans="76:76">
      <c r="BX32595" s="2"/>
    </row>
    <row r="32596" spans="76:76">
      <c r="BX32596" s="2"/>
    </row>
    <row r="32597" spans="76:76">
      <c r="BX32597" s="2"/>
    </row>
    <row r="32598" spans="76:76">
      <c r="BX32598" s="2"/>
    </row>
    <row r="32599" spans="76:76">
      <c r="BX32599" s="2"/>
    </row>
    <row r="32600" spans="76:76">
      <c r="BX32600" s="2"/>
    </row>
    <row r="32601" spans="76:76">
      <c r="BX32601" s="2"/>
    </row>
    <row r="32602" spans="76:76">
      <c r="BX32602" s="2"/>
    </row>
    <row r="32603" spans="76:76">
      <c r="BX32603" s="2"/>
    </row>
    <row r="32604" spans="76:76">
      <c r="BX32604" s="2"/>
    </row>
    <row r="32605" spans="76:76">
      <c r="BX32605" s="2"/>
    </row>
    <row r="32606" spans="76:76">
      <c r="BX32606" s="2"/>
    </row>
    <row r="32607" spans="76:76">
      <c r="BX32607" s="2"/>
    </row>
    <row r="32608" spans="76:76">
      <c r="BX32608" s="2"/>
    </row>
    <row r="32609" spans="76:76">
      <c r="BX32609" s="2"/>
    </row>
    <row r="32610" spans="76:76">
      <c r="BX32610" s="2"/>
    </row>
    <row r="32611" spans="76:76">
      <c r="BX32611" s="2"/>
    </row>
    <row r="32612" spans="76:76">
      <c r="BX32612" s="2"/>
    </row>
    <row r="32613" spans="76:76">
      <c r="BX32613" s="2"/>
    </row>
    <row r="32614" spans="76:76">
      <c r="BX32614" s="2"/>
    </row>
    <row r="32615" spans="76:76">
      <c r="BX32615" s="2"/>
    </row>
    <row r="32616" spans="76:76">
      <c r="BX32616" s="2"/>
    </row>
    <row r="32617" spans="76:76">
      <c r="BX32617" s="2"/>
    </row>
    <row r="32618" spans="76:76">
      <c r="BX32618" s="2"/>
    </row>
    <row r="32619" spans="76:76">
      <c r="BX32619" s="2"/>
    </row>
    <row r="32620" spans="76:76">
      <c r="BX32620" s="2"/>
    </row>
    <row r="32621" spans="76:76">
      <c r="BX32621" s="2"/>
    </row>
    <row r="32622" spans="76:76">
      <c r="BX32622" s="2"/>
    </row>
    <row r="32623" spans="76:76">
      <c r="BX32623" s="2"/>
    </row>
    <row r="32624" spans="76:76">
      <c r="BX32624" s="2"/>
    </row>
    <row r="32625" spans="76:76">
      <c r="BX32625" s="2"/>
    </row>
    <row r="32626" spans="76:76">
      <c r="BX32626" s="2"/>
    </row>
    <row r="32627" spans="76:76">
      <c r="BX32627" s="2"/>
    </row>
    <row r="32628" spans="76:76">
      <c r="BX32628" s="2"/>
    </row>
    <row r="32629" spans="76:76">
      <c r="BX32629" s="2"/>
    </row>
    <row r="32630" spans="76:76">
      <c r="BX32630" s="2"/>
    </row>
    <row r="32631" spans="76:76">
      <c r="BX32631" s="2"/>
    </row>
    <row r="32632" spans="76:76">
      <c r="BX32632" s="2"/>
    </row>
    <row r="32633" spans="76:76">
      <c r="BX32633" s="2"/>
    </row>
    <row r="32634" spans="76:76">
      <c r="BX32634" s="2"/>
    </row>
    <row r="32635" spans="76:76">
      <c r="BX32635" s="2"/>
    </row>
    <row r="32636" spans="76:76">
      <c r="BX32636" s="2"/>
    </row>
    <row r="32637" spans="76:76">
      <c r="BX32637" s="2"/>
    </row>
    <row r="32638" spans="76:76">
      <c r="BX32638" s="2"/>
    </row>
    <row r="32639" spans="76:76">
      <c r="BX32639" s="2"/>
    </row>
    <row r="32640" spans="76:76">
      <c r="BX32640" s="2"/>
    </row>
    <row r="32641" spans="76:76">
      <c r="BX32641" s="2"/>
    </row>
    <row r="32642" spans="76:76">
      <c r="BX32642" s="2"/>
    </row>
    <row r="32643" spans="76:76">
      <c r="BX32643" s="2"/>
    </row>
    <row r="32644" spans="76:76">
      <c r="BX32644" s="2"/>
    </row>
    <row r="32645" spans="76:76">
      <c r="BX32645" s="2"/>
    </row>
    <row r="32646" spans="76:76">
      <c r="BX32646" s="2"/>
    </row>
    <row r="32647" spans="76:76">
      <c r="BX32647" s="2"/>
    </row>
    <row r="32648" spans="76:76">
      <c r="BX32648" s="2"/>
    </row>
    <row r="32649" spans="76:76">
      <c r="BX32649" s="2"/>
    </row>
    <row r="32650" spans="76:76">
      <c r="BX32650" s="2"/>
    </row>
    <row r="32651" spans="76:76">
      <c r="BX32651" s="2"/>
    </row>
    <row r="32652" spans="76:76">
      <c r="BX32652" s="2"/>
    </row>
    <row r="32653" spans="76:76">
      <c r="BX32653" s="2"/>
    </row>
    <row r="32654" spans="76:76">
      <c r="BX32654" s="2"/>
    </row>
    <row r="32655" spans="76:76">
      <c r="BX32655" s="2"/>
    </row>
    <row r="32656" spans="76:76">
      <c r="BX32656" s="2"/>
    </row>
    <row r="32657" spans="76:76">
      <c r="BX32657" s="2"/>
    </row>
    <row r="32658" spans="76:76">
      <c r="BX32658" s="2"/>
    </row>
    <row r="32659" spans="76:76">
      <c r="BX32659" s="2"/>
    </row>
    <row r="32660" spans="76:76">
      <c r="BX32660" s="2"/>
    </row>
    <row r="32661" spans="76:76">
      <c r="BX32661" s="2"/>
    </row>
    <row r="32662" spans="76:76">
      <c r="BX32662" s="2"/>
    </row>
    <row r="32663" spans="76:76">
      <c r="BX32663" s="2"/>
    </row>
    <row r="32664" spans="76:76">
      <c r="BX32664" s="2"/>
    </row>
    <row r="32665" spans="76:76">
      <c r="BX32665" s="2"/>
    </row>
    <row r="32666" spans="76:76">
      <c r="BX32666" s="2"/>
    </row>
    <row r="32667" spans="76:76">
      <c r="BX32667" s="2"/>
    </row>
    <row r="32668" spans="76:76">
      <c r="BX32668" s="2"/>
    </row>
    <row r="32669" spans="76:76">
      <c r="BX32669" s="2"/>
    </row>
    <row r="32670" spans="76:76">
      <c r="BX32670" s="2"/>
    </row>
    <row r="32671" spans="76:76">
      <c r="BX32671" s="2"/>
    </row>
    <row r="32672" spans="76:76">
      <c r="BX32672" s="2"/>
    </row>
    <row r="32673" spans="76:76">
      <c r="BX32673" s="2"/>
    </row>
    <row r="32674" spans="76:76">
      <c r="BX32674" s="2"/>
    </row>
    <row r="32675" spans="76:76">
      <c r="BX32675" s="2"/>
    </row>
    <row r="32676" spans="76:76">
      <c r="BX32676" s="2"/>
    </row>
    <row r="32677" spans="76:76">
      <c r="BX32677" s="2"/>
    </row>
    <row r="32678" spans="76:76">
      <c r="BX32678" s="2"/>
    </row>
    <row r="32679" spans="76:76">
      <c r="BX32679" s="2"/>
    </row>
    <row r="32680" spans="76:76">
      <c r="BX32680" s="2"/>
    </row>
    <row r="32681" spans="76:76">
      <c r="BX32681" s="2"/>
    </row>
    <row r="32682" spans="76:76">
      <c r="BX32682" s="2"/>
    </row>
    <row r="32683" spans="76:76">
      <c r="BX32683" s="2"/>
    </row>
    <row r="32684" spans="76:76">
      <c r="BX32684" s="2"/>
    </row>
    <row r="32685" spans="76:76">
      <c r="BX32685" s="2"/>
    </row>
    <row r="32686" spans="76:76">
      <c r="BX32686" s="2"/>
    </row>
    <row r="32687" spans="76:76">
      <c r="BX32687" s="2"/>
    </row>
    <row r="32688" spans="76:76">
      <c r="BX32688" s="2"/>
    </row>
    <row r="32689" spans="76:76">
      <c r="BX32689" s="2"/>
    </row>
    <row r="32690" spans="76:76">
      <c r="BX32690" s="2"/>
    </row>
    <row r="32691" spans="76:76">
      <c r="BX32691" s="2"/>
    </row>
    <row r="32692" spans="76:76">
      <c r="BX32692" s="2"/>
    </row>
    <row r="32693" spans="76:76">
      <c r="BX32693" s="2"/>
    </row>
    <row r="32694" spans="76:76">
      <c r="BX32694" s="2"/>
    </row>
    <row r="32695" spans="76:76">
      <c r="BX32695" s="2"/>
    </row>
    <row r="32696" spans="76:76">
      <c r="BX32696" s="2"/>
    </row>
    <row r="32697" spans="76:76">
      <c r="BX32697" s="2"/>
    </row>
    <row r="32698" spans="76:76">
      <c r="BX32698" s="2"/>
    </row>
    <row r="32699" spans="76:76">
      <c r="BX32699" s="2"/>
    </row>
    <row r="32700" spans="76:76">
      <c r="BX32700" s="2"/>
    </row>
    <row r="32701" spans="76:76">
      <c r="BX32701" s="2"/>
    </row>
    <row r="32702" spans="76:76">
      <c r="BX32702" s="2"/>
    </row>
    <row r="32703" spans="76:76">
      <c r="BX32703" s="2"/>
    </row>
    <row r="32704" spans="76:76">
      <c r="BX32704" s="2"/>
    </row>
    <row r="32705" spans="76:76">
      <c r="BX32705" s="2"/>
    </row>
    <row r="32706" spans="76:76">
      <c r="BX32706" s="2"/>
    </row>
    <row r="32707" spans="76:76">
      <c r="BX32707" s="2"/>
    </row>
    <row r="32708" spans="76:76">
      <c r="BX32708" s="2"/>
    </row>
    <row r="32709" spans="76:76">
      <c r="BX32709" s="2"/>
    </row>
    <row r="32710" spans="76:76">
      <c r="BX32710" s="2"/>
    </row>
    <row r="32711" spans="76:76">
      <c r="BX32711" s="2"/>
    </row>
    <row r="32712" spans="76:76">
      <c r="BX32712" s="2"/>
    </row>
    <row r="32713" spans="76:76">
      <c r="BX32713" s="2"/>
    </row>
    <row r="32714" spans="76:76">
      <c r="BX32714" s="2"/>
    </row>
    <row r="32715" spans="76:76">
      <c r="BX32715" s="2"/>
    </row>
    <row r="32716" spans="76:76">
      <c r="BX32716" s="2"/>
    </row>
    <row r="32717" spans="76:76">
      <c r="BX32717" s="2"/>
    </row>
    <row r="32718" spans="76:76">
      <c r="BX32718" s="2"/>
    </row>
    <row r="32719" spans="76:76">
      <c r="BX32719" s="2"/>
    </row>
    <row r="32720" spans="76:76">
      <c r="BX32720" s="2"/>
    </row>
    <row r="32721" spans="76:76">
      <c r="BX32721" s="2"/>
    </row>
    <row r="32722" spans="76:76">
      <c r="BX32722" s="2"/>
    </row>
    <row r="32723" spans="76:76">
      <c r="BX32723" s="2"/>
    </row>
    <row r="32724" spans="76:76">
      <c r="BX32724" s="2"/>
    </row>
    <row r="32725" spans="76:76">
      <c r="BX32725" s="2"/>
    </row>
    <row r="32726" spans="76:76">
      <c r="BX32726" s="2"/>
    </row>
    <row r="32727" spans="76:76">
      <c r="BX32727" s="2"/>
    </row>
    <row r="32728" spans="76:76">
      <c r="BX32728" s="2"/>
    </row>
    <row r="32729" spans="76:76">
      <c r="BX32729" s="2"/>
    </row>
    <row r="32730" spans="76:76">
      <c r="BX32730" s="2"/>
    </row>
    <row r="32731" spans="76:76">
      <c r="BX32731" s="2"/>
    </row>
    <row r="32732" spans="76:76">
      <c r="BX32732" s="2"/>
    </row>
    <row r="32733" spans="76:76">
      <c r="BX32733" s="2"/>
    </row>
    <row r="32734" spans="76:76">
      <c r="BX32734" s="2"/>
    </row>
    <row r="32735" spans="76:76">
      <c r="BX32735" s="2"/>
    </row>
    <row r="32736" spans="76:76">
      <c r="BX32736" s="2"/>
    </row>
    <row r="32737" spans="76:76">
      <c r="BX32737" s="2"/>
    </row>
    <row r="32738" spans="76:76">
      <c r="BX32738" s="2"/>
    </row>
    <row r="32739" spans="76:76">
      <c r="BX32739" s="2"/>
    </row>
    <row r="32740" spans="76:76">
      <c r="BX32740" s="2"/>
    </row>
    <row r="32741" spans="76:76">
      <c r="BX32741" s="2"/>
    </row>
    <row r="32742" spans="76:76">
      <c r="BX32742" s="2"/>
    </row>
    <row r="32743" spans="76:76">
      <c r="BX32743" s="2"/>
    </row>
    <row r="32744" spans="76:76">
      <c r="BX32744" s="2"/>
    </row>
    <row r="32745" spans="76:76">
      <c r="BX32745" s="2"/>
    </row>
    <row r="32746" spans="76:76">
      <c r="BX32746" s="2"/>
    </row>
    <row r="32747" spans="76:76">
      <c r="BX32747" s="2"/>
    </row>
    <row r="32748" spans="76:76">
      <c r="BX32748" s="2"/>
    </row>
    <row r="32749" spans="76:76">
      <c r="BX32749" s="2"/>
    </row>
    <row r="32750" spans="76:76">
      <c r="BX32750" s="2"/>
    </row>
    <row r="32751" spans="76:76">
      <c r="BX32751" s="2"/>
    </row>
    <row r="32752" spans="76:76">
      <c r="BX32752" s="2"/>
    </row>
    <row r="32753" spans="76:76">
      <c r="BX32753" s="2"/>
    </row>
    <row r="32754" spans="76:76">
      <c r="BX32754" s="2"/>
    </row>
    <row r="32755" spans="76:76">
      <c r="BX32755" s="2"/>
    </row>
    <row r="32756" spans="76:76">
      <c r="BX32756" s="2"/>
    </row>
    <row r="32757" spans="76:76">
      <c r="BX32757" s="2"/>
    </row>
    <row r="32758" spans="76:76">
      <c r="BX32758" s="2"/>
    </row>
    <row r="32759" spans="76:76">
      <c r="BX32759" s="2"/>
    </row>
    <row r="32760" spans="76:76">
      <c r="BX32760" s="2"/>
    </row>
    <row r="32761" spans="76:76">
      <c r="BX32761" s="2"/>
    </row>
    <row r="32762" spans="76:76">
      <c r="BX32762" s="2"/>
    </row>
    <row r="32763" spans="76:76">
      <c r="BX32763" s="2"/>
    </row>
    <row r="32764" spans="76:76">
      <c r="BX32764" s="2"/>
    </row>
    <row r="32765" spans="76:76">
      <c r="BX32765" s="2"/>
    </row>
    <row r="32766" spans="76:76">
      <c r="BX32766" s="2"/>
    </row>
    <row r="32767" spans="76:76">
      <c r="BX32767" s="2"/>
    </row>
    <row r="32768" spans="76:76">
      <c r="BX32768" s="2"/>
    </row>
    <row r="32769" spans="76:76">
      <c r="BX32769" s="2"/>
    </row>
    <row r="32770" spans="76:76">
      <c r="BX32770" s="2"/>
    </row>
    <row r="32771" spans="76:76">
      <c r="BX32771" s="2"/>
    </row>
    <row r="32772" spans="76:76">
      <c r="BX32772" s="2"/>
    </row>
    <row r="32773" spans="76:76">
      <c r="BX32773" s="2"/>
    </row>
    <row r="32774" spans="76:76">
      <c r="BX32774" s="2"/>
    </row>
    <row r="32775" spans="76:76">
      <c r="BX32775" s="2"/>
    </row>
    <row r="32776" spans="76:76">
      <c r="BX32776" s="2"/>
    </row>
    <row r="32777" spans="76:76">
      <c r="BX32777" s="2"/>
    </row>
    <row r="32778" spans="76:76">
      <c r="BX32778" s="2"/>
    </row>
    <row r="32779" spans="76:76">
      <c r="BX32779" s="2"/>
    </row>
    <row r="32780" spans="76:76">
      <c r="BX32780" s="2"/>
    </row>
    <row r="32781" spans="76:76">
      <c r="BX32781" s="2"/>
    </row>
    <row r="32782" spans="76:76">
      <c r="BX32782" s="2"/>
    </row>
    <row r="32783" spans="76:76">
      <c r="BX32783" s="2"/>
    </row>
    <row r="32784" spans="76:76">
      <c r="BX32784" s="2"/>
    </row>
    <row r="32785" spans="76:76">
      <c r="BX32785" s="2"/>
    </row>
    <row r="32786" spans="76:76">
      <c r="BX32786" s="2"/>
    </row>
    <row r="32787" spans="76:76">
      <c r="BX32787" s="2"/>
    </row>
    <row r="32788" spans="76:76">
      <c r="BX32788" s="2"/>
    </row>
    <row r="32789" spans="76:76">
      <c r="BX32789" s="2"/>
    </row>
    <row r="32790" spans="76:76">
      <c r="BX32790" s="2"/>
    </row>
    <row r="32791" spans="76:76">
      <c r="BX32791" s="2"/>
    </row>
    <row r="32792" spans="76:76">
      <c r="BX32792" s="2"/>
    </row>
    <row r="32793" spans="76:76">
      <c r="BX32793" s="2"/>
    </row>
    <row r="32794" spans="76:76">
      <c r="BX32794" s="2"/>
    </row>
    <row r="32795" spans="76:76">
      <c r="BX32795" s="2"/>
    </row>
    <row r="32796" spans="76:76">
      <c r="BX32796" s="2"/>
    </row>
    <row r="32797" spans="76:76">
      <c r="BX32797" s="2"/>
    </row>
    <row r="32798" spans="76:76">
      <c r="BX32798" s="2"/>
    </row>
    <row r="32799" spans="76:76">
      <c r="BX32799" s="2"/>
    </row>
    <row r="32800" spans="76:76">
      <c r="BX32800" s="2"/>
    </row>
    <row r="32801" spans="76:76">
      <c r="BX32801" s="2"/>
    </row>
    <row r="32802" spans="76:76">
      <c r="BX32802" s="2"/>
    </row>
    <row r="32803" spans="76:76">
      <c r="BX32803" s="2"/>
    </row>
    <row r="32804" spans="76:76">
      <c r="BX32804" s="2"/>
    </row>
    <row r="32805" spans="76:76">
      <c r="BX32805" s="2"/>
    </row>
    <row r="32806" spans="76:76">
      <c r="BX32806" s="2"/>
    </row>
    <row r="32807" spans="76:76">
      <c r="BX32807" s="2"/>
    </row>
    <row r="32808" spans="76:76">
      <c r="BX32808" s="2"/>
    </row>
    <row r="32809" spans="76:76">
      <c r="BX32809" s="2"/>
    </row>
    <row r="32810" spans="76:76">
      <c r="BX32810" s="2"/>
    </row>
    <row r="32811" spans="76:76">
      <c r="BX32811" s="2"/>
    </row>
    <row r="32812" spans="76:76">
      <c r="BX32812" s="2"/>
    </row>
    <row r="32813" spans="76:76">
      <c r="BX32813" s="2"/>
    </row>
    <row r="32814" spans="76:76">
      <c r="BX32814" s="2"/>
    </row>
    <row r="32815" spans="76:76">
      <c r="BX32815" s="2"/>
    </row>
    <row r="32816" spans="76:76">
      <c r="BX32816" s="2"/>
    </row>
    <row r="32817" spans="76:76">
      <c r="BX32817" s="2"/>
    </row>
    <row r="32818" spans="76:76">
      <c r="BX32818" s="2"/>
    </row>
    <row r="32819" spans="76:76">
      <c r="BX32819" s="2"/>
    </row>
    <row r="32820" spans="76:76">
      <c r="BX32820" s="2"/>
    </row>
    <row r="32821" spans="76:76">
      <c r="BX32821" s="2"/>
    </row>
    <row r="32822" spans="76:76">
      <c r="BX32822" s="2"/>
    </row>
    <row r="32823" spans="76:76">
      <c r="BX32823" s="2"/>
    </row>
    <row r="32824" spans="76:76">
      <c r="BX32824" s="2"/>
    </row>
    <row r="32825" spans="76:76">
      <c r="BX32825" s="2"/>
    </row>
    <row r="32826" spans="76:76">
      <c r="BX32826" s="2"/>
    </row>
    <row r="32827" spans="76:76">
      <c r="BX32827" s="2"/>
    </row>
    <row r="32828" spans="76:76">
      <c r="BX32828" s="2"/>
    </row>
    <row r="32829" spans="76:76">
      <c r="BX32829" s="2"/>
    </row>
    <row r="32830" spans="76:76">
      <c r="BX32830" s="2"/>
    </row>
    <row r="32831" spans="76:76">
      <c r="BX32831" s="2"/>
    </row>
    <row r="32832" spans="76:76">
      <c r="BX32832" s="2"/>
    </row>
    <row r="32833" spans="76:76">
      <c r="BX32833" s="2"/>
    </row>
    <row r="32834" spans="76:76">
      <c r="BX32834" s="2"/>
    </row>
    <row r="32835" spans="76:76">
      <c r="BX32835" s="2"/>
    </row>
    <row r="32836" spans="76:76">
      <c r="BX32836" s="2"/>
    </row>
    <row r="32837" spans="76:76">
      <c r="BX32837" s="2"/>
    </row>
    <row r="32838" spans="76:76">
      <c r="BX32838" s="2"/>
    </row>
    <row r="32839" spans="76:76">
      <c r="BX32839" s="2"/>
    </row>
    <row r="32840" spans="76:76">
      <c r="BX32840" s="2"/>
    </row>
    <row r="32841" spans="76:76">
      <c r="BX32841" s="2"/>
    </row>
    <row r="32842" spans="76:76">
      <c r="BX32842" s="2"/>
    </row>
    <row r="32843" spans="76:76">
      <c r="BX32843" s="2"/>
    </row>
    <row r="32844" spans="76:76">
      <c r="BX32844" s="2"/>
    </row>
    <row r="32845" spans="76:76">
      <c r="BX32845" s="2"/>
    </row>
    <row r="32846" spans="76:76">
      <c r="BX32846" s="2"/>
    </row>
    <row r="32847" spans="76:76">
      <c r="BX32847" s="2"/>
    </row>
    <row r="32848" spans="76:76">
      <c r="BX32848" s="2"/>
    </row>
    <row r="32849" spans="76:76">
      <c r="BX32849" s="2"/>
    </row>
    <row r="32850" spans="76:76">
      <c r="BX32850" s="2"/>
    </row>
    <row r="32851" spans="76:76">
      <c r="BX32851" s="2"/>
    </row>
    <row r="32852" spans="76:76">
      <c r="BX32852" s="2"/>
    </row>
    <row r="32853" spans="76:76">
      <c r="BX32853" s="2"/>
    </row>
    <row r="32854" spans="76:76">
      <c r="BX32854" s="2"/>
    </row>
    <row r="32855" spans="76:76">
      <c r="BX32855" s="2"/>
    </row>
    <row r="32856" spans="76:76">
      <c r="BX32856" s="2"/>
    </row>
    <row r="32857" spans="76:76">
      <c r="BX32857" s="2"/>
    </row>
    <row r="32858" spans="76:76">
      <c r="BX32858" s="2"/>
    </row>
    <row r="32859" spans="76:76">
      <c r="BX32859" s="2"/>
    </row>
    <row r="32860" spans="76:76">
      <c r="BX32860" s="2"/>
    </row>
    <row r="32861" spans="76:76">
      <c r="BX32861" s="2"/>
    </row>
    <row r="32862" spans="76:76">
      <c r="BX32862" s="2"/>
    </row>
    <row r="32863" spans="76:76">
      <c r="BX32863" s="2"/>
    </row>
    <row r="32864" spans="76:76">
      <c r="BX32864" s="2"/>
    </row>
    <row r="32865" spans="76:76">
      <c r="BX32865" s="2"/>
    </row>
    <row r="32866" spans="76:76">
      <c r="BX32866" s="2"/>
    </row>
    <row r="32867" spans="76:76">
      <c r="BX32867" s="2"/>
    </row>
    <row r="32868" spans="76:76">
      <c r="BX32868" s="2"/>
    </row>
    <row r="32869" spans="76:76">
      <c r="BX32869" s="2"/>
    </row>
    <row r="32870" spans="76:76">
      <c r="BX32870" s="2"/>
    </row>
    <row r="32871" spans="76:76">
      <c r="BX32871" s="2"/>
    </row>
    <row r="32872" spans="76:76">
      <c r="BX32872" s="2"/>
    </row>
    <row r="32873" spans="76:76">
      <c r="BX32873" s="2"/>
    </row>
    <row r="32874" spans="76:76">
      <c r="BX32874" s="2"/>
    </row>
    <row r="32875" spans="76:76">
      <c r="BX32875" s="2"/>
    </row>
    <row r="32876" spans="76:76">
      <c r="BX32876" s="2"/>
    </row>
    <row r="32877" spans="76:76">
      <c r="BX32877" s="2"/>
    </row>
    <row r="32878" spans="76:76">
      <c r="BX32878" s="2"/>
    </row>
    <row r="32879" spans="76:76">
      <c r="BX32879" s="2"/>
    </row>
    <row r="32880" spans="76:76">
      <c r="BX32880" s="2"/>
    </row>
    <row r="32881" spans="76:76">
      <c r="BX32881" s="2"/>
    </row>
    <row r="32882" spans="76:76">
      <c r="BX32882" s="2"/>
    </row>
    <row r="32883" spans="76:76">
      <c r="BX32883" s="2"/>
    </row>
    <row r="32884" spans="76:76">
      <c r="BX32884" s="2"/>
    </row>
    <row r="32885" spans="76:76">
      <c r="BX32885" s="2"/>
    </row>
    <row r="32886" spans="76:76">
      <c r="BX32886" s="2"/>
    </row>
    <row r="32887" spans="76:76">
      <c r="BX32887" s="2"/>
    </row>
    <row r="32888" spans="76:76">
      <c r="BX32888" s="2"/>
    </row>
    <row r="32889" spans="76:76">
      <c r="BX32889" s="2"/>
    </row>
    <row r="32890" spans="76:76">
      <c r="BX32890" s="2"/>
    </row>
    <row r="32891" spans="76:76">
      <c r="BX32891" s="2"/>
    </row>
    <row r="32892" spans="76:76">
      <c r="BX32892" s="2"/>
    </row>
    <row r="32893" spans="76:76">
      <c r="BX32893" s="2"/>
    </row>
    <row r="32894" spans="76:76">
      <c r="BX32894" s="2"/>
    </row>
    <row r="32895" spans="76:76">
      <c r="BX32895" s="2"/>
    </row>
    <row r="32896" spans="76:76">
      <c r="BX32896" s="2"/>
    </row>
    <row r="32897" spans="76:76">
      <c r="BX32897" s="2"/>
    </row>
    <row r="32898" spans="76:76">
      <c r="BX32898" s="2"/>
    </row>
    <row r="32899" spans="76:76">
      <c r="BX32899" s="2"/>
    </row>
    <row r="32900" spans="76:76">
      <c r="BX32900" s="2"/>
    </row>
    <row r="32901" spans="76:76">
      <c r="BX32901" s="2"/>
    </row>
    <row r="32902" spans="76:76">
      <c r="BX32902" s="2"/>
    </row>
    <row r="32903" spans="76:76">
      <c r="BX32903" s="2"/>
    </row>
    <row r="32904" spans="76:76">
      <c r="BX32904" s="2"/>
    </row>
    <row r="32905" spans="76:76">
      <c r="BX32905" s="2"/>
    </row>
    <row r="32906" spans="76:76">
      <c r="BX32906" s="2"/>
    </row>
    <row r="32907" spans="76:76">
      <c r="BX32907" s="2"/>
    </row>
    <row r="32908" spans="76:76">
      <c r="BX32908" s="2"/>
    </row>
    <row r="32909" spans="76:76">
      <c r="BX32909" s="2"/>
    </row>
    <row r="32910" spans="76:76">
      <c r="BX32910" s="2"/>
    </row>
    <row r="32911" spans="76:76">
      <c r="BX32911" s="2"/>
    </row>
    <row r="32912" spans="76:76">
      <c r="BX32912" s="2"/>
    </row>
    <row r="32913" spans="76:76">
      <c r="BX32913" s="2"/>
    </row>
    <row r="32914" spans="76:76">
      <c r="BX32914" s="2"/>
    </row>
    <row r="32915" spans="76:76">
      <c r="BX32915" s="2"/>
    </row>
    <row r="32916" spans="76:76">
      <c r="BX32916" s="2"/>
    </row>
    <row r="32917" spans="76:76">
      <c r="BX32917" s="2"/>
    </row>
    <row r="32918" spans="76:76">
      <c r="BX32918" s="2"/>
    </row>
    <row r="32919" spans="76:76">
      <c r="BX32919" s="2"/>
    </row>
    <row r="32920" spans="76:76">
      <c r="BX32920" s="2"/>
    </row>
    <row r="32921" spans="76:76">
      <c r="BX32921" s="2"/>
    </row>
    <row r="32922" spans="76:76">
      <c r="BX32922" s="2"/>
    </row>
    <row r="32923" spans="76:76">
      <c r="BX32923" s="2"/>
    </row>
    <row r="32924" spans="76:76">
      <c r="BX32924" s="2"/>
    </row>
    <row r="32925" spans="76:76">
      <c r="BX32925" s="2"/>
    </row>
    <row r="32926" spans="76:76">
      <c r="BX32926" s="2"/>
    </row>
    <row r="32927" spans="76:76">
      <c r="BX32927" s="2"/>
    </row>
    <row r="32928" spans="76:76">
      <c r="BX32928" s="2"/>
    </row>
    <row r="32929" spans="76:76">
      <c r="BX32929" s="2"/>
    </row>
    <row r="32930" spans="76:76">
      <c r="BX32930" s="2"/>
    </row>
    <row r="32931" spans="76:76">
      <c r="BX32931" s="2"/>
    </row>
    <row r="32932" spans="76:76">
      <c r="BX32932" s="2"/>
    </row>
    <row r="32933" spans="76:76">
      <c r="BX32933" s="2"/>
    </row>
    <row r="32934" spans="76:76">
      <c r="BX32934" s="2"/>
    </row>
    <row r="32935" spans="76:76">
      <c r="BX32935" s="2"/>
    </row>
    <row r="32936" spans="76:76">
      <c r="BX32936" s="2"/>
    </row>
    <row r="32937" spans="76:76">
      <c r="BX32937" s="2"/>
    </row>
    <row r="32938" spans="76:76">
      <c r="BX32938" s="2"/>
    </row>
    <row r="32939" spans="76:76">
      <c r="BX32939" s="2"/>
    </row>
    <row r="32940" spans="76:76">
      <c r="BX32940" s="2"/>
    </row>
    <row r="32941" spans="76:76">
      <c r="BX32941" s="2"/>
    </row>
    <row r="32942" spans="76:76">
      <c r="BX32942" s="2"/>
    </row>
    <row r="32943" spans="76:76">
      <c r="BX32943" s="2"/>
    </row>
    <row r="32944" spans="76:76">
      <c r="BX32944" s="2"/>
    </row>
    <row r="32945" spans="76:76">
      <c r="BX32945" s="2"/>
    </row>
    <row r="32946" spans="76:76">
      <c r="BX32946" s="2"/>
    </row>
    <row r="32947" spans="76:76">
      <c r="BX32947" s="2"/>
    </row>
    <row r="32948" spans="76:76">
      <c r="BX32948" s="2"/>
    </row>
    <row r="32949" spans="76:76">
      <c r="BX32949" s="2"/>
    </row>
    <row r="32950" spans="76:76">
      <c r="BX32950" s="2"/>
    </row>
    <row r="32951" spans="76:76">
      <c r="BX32951" s="2"/>
    </row>
    <row r="32952" spans="76:76">
      <c r="BX32952" s="2"/>
    </row>
    <row r="32953" spans="76:76">
      <c r="BX32953" s="2"/>
    </row>
    <row r="32954" spans="76:76">
      <c r="BX32954" s="2"/>
    </row>
    <row r="32955" spans="76:76">
      <c r="BX32955" s="2"/>
    </row>
    <row r="32956" spans="76:76">
      <c r="BX32956" s="2"/>
    </row>
    <row r="32957" spans="76:76">
      <c r="BX32957" s="2"/>
    </row>
    <row r="32958" spans="76:76">
      <c r="BX32958" s="2"/>
    </row>
    <row r="32959" spans="76:76">
      <c r="BX32959" s="2"/>
    </row>
    <row r="32960" spans="76:76">
      <c r="BX32960" s="2"/>
    </row>
    <row r="32961" spans="76:76">
      <c r="BX32961" s="2"/>
    </row>
    <row r="32962" spans="76:76">
      <c r="BX32962" s="2"/>
    </row>
    <row r="32963" spans="76:76">
      <c r="BX32963" s="2"/>
    </row>
    <row r="32964" spans="76:76">
      <c r="BX32964" s="2"/>
    </row>
    <row r="32965" spans="76:76">
      <c r="BX32965" s="2"/>
    </row>
    <row r="32966" spans="76:76">
      <c r="BX32966" s="2"/>
    </row>
    <row r="32967" spans="76:76">
      <c r="BX32967" s="2"/>
    </row>
    <row r="32968" spans="76:76">
      <c r="BX32968" s="2"/>
    </row>
    <row r="32969" spans="76:76">
      <c r="BX32969" s="2"/>
    </row>
    <row r="32970" spans="76:76">
      <c r="BX32970" s="2"/>
    </row>
    <row r="32971" spans="76:76">
      <c r="BX32971" s="2"/>
    </row>
    <row r="32972" spans="76:76">
      <c r="BX32972" s="2"/>
    </row>
    <row r="32973" spans="76:76">
      <c r="BX32973" s="2"/>
    </row>
    <row r="32974" spans="76:76">
      <c r="BX32974" s="2"/>
    </row>
    <row r="32975" spans="76:76">
      <c r="BX32975" s="2"/>
    </row>
    <row r="32976" spans="76:76">
      <c r="BX32976" s="2"/>
    </row>
    <row r="32977" spans="76:76">
      <c r="BX32977" s="2"/>
    </row>
    <row r="32978" spans="76:76">
      <c r="BX32978" s="2"/>
    </row>
    <row r="32979" spans="76:76">
      <c r="BX32979" s="2"/>
    </row>
    <row r="32980" spans="76:76">
      <c r="BX32980" s="2"/>
    </row>
    <row r="32981" spans="76:76">
      <c r="BX32981" s="2"/>
    </row>
    <row r="32982" spans="76:76">
      <c r="BX32982" s="2"/>
    </row>
    <row r="32983" spans="76:76">
      <c r="BX32983" s="2"/>
    </row>
    <row r="32984" spans="76:76">
      <c r="BX32984" s="2"/>
    </row>
    <row r="32985" spans="76:76">
      <c r="BX32985" s="2"/>
    </row>
    <row r="32986" spans="76:76">
      <c r="BX32986" s="2"/>
    </row>
    <row r="32987" spans="76:76">
      <c r="BX32987" s="2"/>
    </row>
    <row r="32988" spans="76:76">
      <c r="BX32988" s="2"/>
    </row>
    <row r="32989" spans="76:76">
      <c r="BX32989" s="2"/>
    </row>
    <row r="32990" spans="76:76">
      <c r="BX32990" s="2"/>
    </row>
    <row r="32991" spans="76:76">
      <c r="BX32991" s="2"/>
    </row>
    <row r="32992" spans="76:76">
      <c r="BX32992" s="2"/>
    </row>
    <row r="32993" spans="76:76">
      <c r="BX32993" s="2"/>
    </row>
    <row r="32994" spans="76:76">
      <c r="BX32994" s="2"/>
    </row>
    <row r="32995" spans="76:76">
      <c r="BX32995" s="2"/>
    </row>
    <row r="32996" spans="76:76">
      <c r="BX32996" s="2"/>
    </row>
    <row r="32997" spans="76:76">
      <c r="BX32997" s="2"/>
    </row>
    <row r="32998" spans="76:76">
      <c r="BX32998" s="2"/>
    </row>
    <row r="32999" spans="76:76">
      <c r="BX32999" s="2"/>
    </row>
    <row r="33000" spans="76:76">
      <c r="BX33000" s="2"/>
    </row>
    <row r="33001" spans="76:76">
      <c r="BX33001" s="2"/>
    </row>
    <row r="33002" spans="76:76">
      <c r="BX33002" s="2"/>
    </row>
    <row r="33003" spans="76:76">
      <c r="BX33003" s="2"/>
    </row>
    <row r="33004" spans="76:76">
      <c r="BX33004" s="2"/>
    </row>
    <row r="33005" spans="76:76">
      <c r="BX33005" s="2"/>
    </row>
    <row r="33006" spans="76:76">
      <c r="BX33006" s="2"/>
    </row>
    <row r="33007" spans="76:76">
      <c r="BX33007" s="2"/>
    </row>
    <row r="33008" spans="76:76">
      <c r="BX33008" s="2"/>
    </row>
    <row r="33009" spans="76:76">
      <c r="BX33009" s="2"/>
    </row>
    <row r="33010" spans="76:76">
      <c r="BX33010" s="2"/>
    </row>
    <row r="33011" spans="76:76">
      <c r="BX33011" s="2"/>
    </row>
    <row r="33012" spans="76:76">
      <c r="BX33012" s="2"/>
    </row>
    <row r="33013" spans="76:76">
      <c r="BX33013" s="2"/>
    </row>
    <row r="33014" spans="76:76">
      <c r="BX33014" s="2"/>
    </row>
    <row r="33015" spans="76:76">
      <c r="BX33015" s="2"/>
    </row>
    <row r="33016" spans="76:76">
      <c r="BX33016" s="2"/>
    </row>
    <row r="33017" spans="76:76">
      <c r="BX33017" s="2"/>
    </row>
    <row r="33018" spans="76:76">
      <c r="BX33018" s="2"/>
    </row>
    <row r="33019" spans="76:76">
      <c r="BX33019" s="2"/>
    </row>
    <row r="33020" spans="76:76">
      <c r="BX33020" s="2"/>
    </row>
    <row r="33021" spans="76:76">
      <c r="BX33021" s="2"/>
    </row>
    <row r="33022" spans="76:76">
      <c r="BX33022" s="2"/>
    </row>
    <row r="33023" spans="76:76">
      <c r="BX33023" s="2"/>
    </row>
    <row r="33024" spans="76:76">
      <c r="BX33024" s="2"/>
    </row>
    <row r="33025" spans="76:76">
      <c r="BX33025" s="2"/>
    </row>
    <row r="33026" spans="76:76">
      <c r="BX33026" s="2"/>
    </row>
    <row r="33027" spans="76:76">
      <c r="BX33027" s="2"/>
    </row>
    <row r="33028" spans="76:76">
      <c r="BX33028" s="2"/>
    </row>
    <row r="33029" spans="76:76">
      <c r="BX33029" s="2"/>
    </row>
    <row r="33030" spans="76:76">
      <c r="BX33030" s="2"/>
    </row>
    <row r="33031" spans="76:76">
      <c r="BX33031" s="2"/>
    </row>
    <row r="33032" spans="76:76">
      <c r="BX33032" s="2"/>
    </row>
    <row r="33033" spans="76:76">
      <c r="BX33033" s="2"/>
    </row>
    <row r="33034" spans="76:76">
      <c r="BX33034" s="2"/>
    </row>
    <row r="33035" spans="76:76">
      <c r="BX33035" s="2"/>
    </row>
    <row r="33036" spans="76:76">
      <c r="BX33036" s="2"/>
    </row>
    <row r="33037" spans="76:76">
      <c r="BX33037" s="2"/>
    </row>
    <row r="33038" spans="76:76">
      <c r="BX33038" s="2"/>
    </row>
    <row r="33039" spans="76:76">
      <c r="BX33039" s="2"/>
    </row>
    <row r="33040" spans="76:76">
      <c r="BX33040" s="2"/>
    </row>
    <row r="33041" spans="76:76">
      <c r="BX33041" s="2"/>
    </row>
    <row r="33042" spans="76:76">
      <c r="BX33042" s="2"/>
    </row>
    <row r="33043" spans="76:76">
      <c r="BX33043" s="2"/>
    </row>
    <row r="33044" spans="76:76">
      <c r="BX33044" s="2"/>
    </row>
    <row r="33045" spans="76:76">
      <c r="BX33045" s="2"/>
    </row>
    <row r="33046" spans="76:76">
      <c r="BX33046" s="2"/>
    </row>
    <row r="33047" spans="76:76">
      <c r="BX33047" s="2"/>
    </row>
    <row r="33048" spans="76:76">
      <c r="BX33048" s="2"/>
    </row>
    <row r="33049" spans="76:76">
      <c r="BX33049" s="2"/>
    </row>
    <row r="33050" spans="76:76">
      <c r="BX33050" s="2"/>
    </row>
    <row r="33051" spans="76:76">
      <c r="BX33051" s="2"/>
    </row>
    <row r="33052" spans="76:76">
      <c r="BX33052" s="2"/>
    </row>
    <row r="33053" spans="76:76">
      <c r="BX33053" s="2"/>
    </row>
    <row r="33054" spans="76:76">
      <c r="BX33054" s="2"/>
    </row>
    <row r="33055" spans="76:76">
      <c r="BX33055" s="2"/>
    </row>
    <row r="33056" spans="76:76">
      <c r="BX33056" s="2"/>
    </row>
    <row r="33057" spans="76:76">
      <c r="BX33057" s="2"/>
    </row>
    <row r="33058" spans="76:76">
      <c r="BX33058" s="2"/>
    </row>
    <row r="33059" spans="76:76">
      <c r="BX33059" s="2"/>
    </row>
    <row r="33060" spans="76:76">
      <c r="BX33060" s="2"/>
    </row>
    <row r="33061" spans="76:76">
      <c r="BX33061" s="2"/>
    </row>
    <row r="33062" spans="76:76">
      <c r="BX33062" s="2"/>
    </row>
    <row r="33063" spans="76:76">
      <c r="BX33063" s="2"/>
    </row>
    <row r="33064" spans="76:76">
      <c r="BX33064" s="2"/>
    </row>
    <row r="33065" spans="76:76">
      <c r="BX33065" s="2"/>
    </row>
    <row r="33066" spans="76:76">
      <c r="BX33066" s="2"/>
    </row>
    <row r="33067" spans="76:76">
      <c r="BX33067" s="2"/>
    </row>
    <row r="33068" spans="76:76">
      <c r="BX33068" s="2"/>
    </row>
    <row r="33069" spans="76:76">
      <c r="BX33069" s="2"/>
    </row>
    <row r="33070" spans="76:76">
      <c r="BX33070" s="2"/>
    </row>
    <row r="33071" spans="76:76">
      <c r="BX33071" s="2"/>
    </row>
    <row r="33072" spans="76:76">
      <c r="BX33072" s="2"/>
    </row>
    <row r="33073" spans="76:76">
      <c r="BX33073" s="2"/>
    </row>
    <row r="33074" spans="76:76">
      <c r="BX33074" s="2"/>
    </row>
    <row r="33075" spans="76:76">
      <c r="BX33075" s="2"/>
    </row>
    <row r="33076" spans="76:76">
      <c r="BX33076" s="2"/>
    </row>
    <row r="33077" spans="76:76">
      <c r="BX33077" s="2"/>
    </row>
    <row r="33078" spans="76:76">
      <c r="BX33078" s="2"/>
    </row>
    <row r="33079" spans="76:76">
      <c r="BX33079" s="2"/>
    </row>
    <row r="33080" spans="76:76">
      <c r="BX33080" s="2"/>
    </row>
    <row r="33081" spans="76:76">
      <c r="BX33081" s="2"/>
    </row>
    <row r="33082" spans="76:76">
      <c r="BX33082" s="2"/>
    </row>
    <row r="33083" spans="76:76">
      <c r="BX33083" s="2"/>
    </row>
    <row r="33084" spans="76:76">
      <c r="BX33084" s="2"/>
    </row>
    <row r="33085" spans="76:76">
      <c r="BX33085" s="2"/>
    </row>
    <row r="33086" spans="76:76">
      <c r="BX33086" s="2"/>
    </row>
    <row r="33087" spans="76:76">
      <c r="BX33087" s="2"/>
    </row>
    <row r="33088" spans="76:76">
      <c r="BX33088" s="2"/>
    </row>
    <row r="33089" spans="76:76">
      <c r="BX33089" s="2"/>
    </row>
    <row r="33090" spans="76:76">
      <c r="BX33090" s="2"/>
    </row>
    <row r="33091" spans="76:76">
      <c r="BX33091" s="2"/>
    </row>
    <row r="33092" spans="76:76">
      <c r="BX33092" s="2"/>
    </row>
    <row r="33093" spans="76:76">
      <c r="BX33093" s="2"/>
    </row>
    <row r="33094" spans="76:76">
      <c r="BX33094" s="2"/>
    </row>
    <row r="33095" spans="76:76">
      <c r="BX33095" s="2"/>
    </row>
    <row r="33096" spans="76:76">
      <c r="BX33096" s="2"/>
    </row>
    <row r="33097" spans="76:76">
      <c r="BX33097" s="2"/>
    </row>
    <row r="33098" spans="76:76">
      <c r="BX33098" s="2"/>
    </row>
    <row r="33099" spans="76:76">
      <c r="BX33099" s="2"/>
    </row>
    <row r="33100" spans="76:76">
      <c r="BX33100" s="2"/>
    </row>
    <row r="33101" spans="76:76">
      <c r="BX33101" s="2"/>
    </row>
    <row r="33102" spans="76:76">
      <c r="BX33102" s="2"/>
    </row>
    <row r="33103" spans="76:76">
      <c r="BX33103" s="2"/>
    </row>
    <row r="33104" spans="76:76">
      <c r="BX33104" s="2"/>
    </row>
    <row r="33105" spans="76:76">
      <c r="BX33105" s="2"/>
    </row>
    <row r="33106" spans="76:76">
      <c r="BX33106" s="2"/>
    </row>
    <row r="33107" spans="76:76">
      <c r="BX33107" s="2"/>
    </row>
    <row r="33108" spans="76:76">
      <c r="BX33108" s="2"/>
    </row>
    <row r="33109" spans="76:76">
      <c r="BX33109" s="2"/>
    </row>
    <row r="33110" spans="76:76">
      <c r="BX33110" s="2"/>
    </row>
    <row r="33111" spans="76:76">
      <c r="BX33111" s="2"/>
    </row>
    <row r="33112" spans="76:76">
      <c r="BX33112" s="2"/>
    </row>
    <row r="33113" spans="76:76">
      <c r="BX33113" s="2"/>
    </row>
    <row r="33114" spans="76:76">
      <c r="BX33114" s="2"/>
    </row>
    <row r="33115" spans="76:76">
      <c r="BX33115" s="2"/>
    </row>
    <row r="33116" spans="76:76">
      <c r="BX33116" s="2"/>
    </row>
    <row r="33117" spans="76:76">
      <c r="BX33117" s="2"/>
    </row>
    <row r="33118" spans="76:76">
      <c r="BX33118" s="2"/>
    </row>
    <row r="33119" spans="76:76">
      <c r="BX33119" s="2"/>
    </row>
    <row r="33120" spans="76:76">
      <c r="BX33120" s="2"/>
    </row>
    <row r="33121" spans="76:76">
      <c r="BX33121" s="2"/>
    </row>
    <row r="33122" spans="76:76">
      <c r="BX33122" s="2"/>
    </row>
    <row r="33123" spans="76:76">
      <c r="BX33123" s="2"/>
    </row>
    <row r="33124" spans="76:76">
      <c r="BX33124" s="2"/>
    </row>
    <row r="33125" spans="76:76">
      <c r="BX33125" s="2"/>
    </row>
    <row r="33126" spans="76:76">
      <c r="BX33126" s="2"/>
    </row>
    <row r="33127" spans="76:76">
      <c r="BX33127" s="2"/>
    </row>
    <row r="33128" spans="76:76">
      <c r="BX33128" s="2"/>
    </row>
    <row r="33129" spans="76:76">
      <c r="BX33129" s="2"/>
    </row>
    <row r="33130" spans="76:76">
      <c r="BX33130" s="2"/>
    </row>
    <row r="33131" spans="76:76">
      <c r="BX33131" s="2"/>
    </row>
    <row r="33132" spans="76:76">
      <c r="BX33132" s="2"/>
    </row>
    <row r="33133" spans="76:76">
      <c r="BX33133" s="2"/>
    </row>
    <row r="33134" spans="76:76">
      <c r="BX33134" s="2"/>
    </row>
    <row r="33135" spans="76:76">
      <c r="BX33135" s="2"/>
    </row>
    <row r="33136" spans="76:76">
      <c r="BX33136" s="2"/>
    </row>
    <row r="33137" spans="76:76">
      <c r="BX33137" s="2"/>
    </row>
    <row r="33138" spans="76:76">
      <c r="BX33138" s="2"/>
    </row>
    <row r="33139" spans="76:76">
      <c r="BX33139" s="2"/>
    </row>
    <row r="33140" spans="76:76">
      <c r="BX33140" s="2"/>
    </row>
    <row r="33141" spans="76:76">
      <c r="BX33141" s="2"/>
    </row>
    <row r="33142" spans="76:76">
      <c r="BX33142" s="2"/>
    </row>
    <row r="33143" spans="76:76">
      <c r="BX33143" s="2"/>
    </row>
    <row r="33144" spans="76:76">
      <c r="BX33144" s="2"/>
    </row>
    <row r="33145" spans="76:76">
      <c r="BX33145" s="2"/>
    </row>
    <row r="33146" spans="76:76">
      <c r="BX33146" s="2"/>
    </row>
    <row r="33147" spans="76:76">
      <c r="BX33147" s="2"/>
    </row>
    <row r="33148" spans="76:76">
      <c r="BX33148" s="2"/>
    </row>
    <row r="33149" spans="76:76">
      <c r="BX33149" s="2"/>
    </row>
    <row r="33150" spans="76:76">
      <c r="BX33150" s="2"/>
    </row>
    <row r="33151" spans="76:76">
      <c r="BX33151" s="2"/>
    </row>
    <row r="33152" spans="76:76">
      <c r="BX33152" s="2"/>
    </row>
    <row r="33153" spans="76:76">
      <c r="BX33153" s="2"/>
    </row>
    <row r="33154" spans="76:76">
      <c r="BX33154" s="2"/>
    </row>
    <row r="33155" spans="76:76">
      <c r="BX33155" s="2"/>
    </row>
    <row r="33156" spans="76:76">
      <c r="BX33156" s="2"/>
    </row>
    <row r="33157" spans="76:76">
      <c r="BX33157" s="2"/>
    </row>
    <row r="33158" spans="76:76">
      <c r="BX33158" s="2"/>
    </row>
    <row r="33159" spans="76:76">
      <c r="BX33159" s="2"/>
    </row>
    <row r="33160" spans="76:76">
      <c r="BX33160" s="2"/>
    </row>
    <row r="33161" spans="76:76">
      <c r="BX33161" s="2"/>
    </row>
    <row r="33162" spans="76:76">
      <c r="BX33162" s="2"/>
    </row>
    <row r="33163" spans="76:76">
      <c r="BX33163" s="2"/>
    </row>
    <row r="33164" spans="76:76">
      <c r="BX33164" s="2"/>
    </row>
    <row r="33165" spans="76:76">
      <c r="BX33165" s="2"/>
    </row>
    <row r="33166" spans="76:76">
      <c r="BX33166" s="2"/>
    </row>
    <row r="33167" spans="76:76">
      <c r="BX33167" s="2"/>
    </row>
    <row r="33168" spans="76:76">
      <c r="BX33168" s="2"/>
    </row>
    <row r="33169" spans="76:76">
      <c r="BX33169" s="2"/>
    </row>
    <row r="33170" spans="76:76">
      <c r="BX33170" s="2"/>
    </row>
    <row r="33171" spans="76:76">
      <c r="BX33171" s="2"/>
    </row>
    <row r="33172" spans="76:76">
      <c r="BX33172" s="2"/>
    </row>
    <row r="33173" spans="76:76">
      <c r="BX33173" s="2"/>
    </row>
    <row r="33174" spans="76:76">
      <c r="BX33174" s="2"/>
    </row>
    <row r="33175" spans="76:76">
      <c r="BX33175" s="2"/>
    </row>
    <row r="33176" spans="76:76">
      <c r="BX33176" s="2"/>
    </row>
    <row r="33177" spans="76:76">
      <c r="BX33177" s="2"/>
    </row>
    <row r="33178" spans="76:76">
      <c r="BX33178" s="2"/>
    </row>
    <row r="33179" spans="76:76">
      <c r="BX33179" s="2"/>
    </row>
    <row r="33180" spans="76:76">
      <c r="BX33180" s="2"/>
    </row>
    <row r="33181" spans="76:76">
      <c r="BX33181" s="2"/>
    </row>
    <row r="33182" spans="76:76">
      <c r="BX33182" s="2"/>
    </row>
    <row r="33183" spans="76:76">
      <c r="BX33183" s="2"/>
    </row>
    <row r="33184" spans="76:76">
      <c r="BX33184" s="2"/>
    </row>
    <row r="33185" spans="76:76">
      <c r="BX33185" s="2"/>
    </row>
    <row r="33186" spans="76:76">
      <c r="BX33186" s="2"/>
    </row>
    <row r="33187" spans="76:76">
      <c r="BX33187" s="2"/>
    </row>
    <row r="33188" spans="76:76">
      <c r="BX33188" s="2"/>
    </row>
    <row r="33189" spans="76:76">
      <c r="BX33189" s="2"/>
    </row>
    <row r="33190" spans="76:76">
      <c r="BX33190" s="2"/>
    </row>
    <row r="33191" spans="76:76">
      <c r="BX33191" s="2"/>
    </row>
    <row r="33192" spans="76:76">
      <c r="BX33192" s="2"/>
    </row>
    <row r="33193" spans="76:76">
      <c r="BX33193" s="2"/>
    </row>
    <row r="33194" spans="76:76">
      <c r="BX33194" s="2"/>
    </row>
    <row r="33195" spans="76:76">
      <c r="BX33195" s="2"/>
    </row>
    <row r="33196" spans="76:76">
      <c r="BX33196" s="2"/>
    </row>
    <row r="33197" spans="76:76">
      <c r="BX33197" s="2"/>
    </row>
    <row r="33198" spans="76:76">
      <c r="BX33198" s="2"/>
    </row>
    <row r="33199" spans="76:76">
      <c r="BX33199" s="2"/>
    </row>
    <row r="33200" spans="76:76">
      <c r="BX33200" s="2"/>
    </row>
    <row r="33201" spans="76:76">
      <c r="BX33201" s="2"/>
    </row>
    <row r="33202" spans="76:76">
      <c r="BX33202" s="2"/>
    </row>
    <row r="33203" spans="76:76">
      <c r="BX33203" s="2"/>
    </row>
    <row r="33204" spans="76:76">
      <c r="BX33204" s="2"/>
    </row>
    <row r="33205" spans="76:76">
      <c r="BX33205" s="2"/>
    </row>
    <row r="33206" spans="76:76">
      <c r="BX33206" s="2"/>
    </row>
    <row r="33207" spans="76:76">
      <c r="BX33207" s="2"/>
    </row>
    <row r="33208" spans="76:76">
      <c r="BX33208" s="2"/>
    </row>
    <row r="33209" spans="76:76">
      <c r="BX33209" s="2"/>
    </row>
    <row r="33210" spans="76:76">
      <c r="BX33210" s="2"/>
    </row>
    <row r="33211" spans="76:76">
      <c r="BX33211" s="2"/>
    </row>
    <row r="33212" spans="76:76">
      <c r="BX33212" s="2"/>
    </row>
    <row r="33213" spans="76:76">
      <c r="BX33213" s="2"/>
    </row>
    <row r="33214" spans="76:76">
      <c r="BX33214" s="2"/>
    </row>
    <row r="33215" spans="76:76">
      <c r="BX33215" s="2"/>
    </row>
    <row r="33216" spans="76:76">
      <c r="BX33216" s="2"/>
    </row>
    <row r="33217" spans="76:76">
      <c r="BX33217" s="2"/>
    </row>
    <row r="33218" spans="76:76">
      <c r="BX33218" s="2"/>
    </row>
    <row r="33219" spans="76:76">
      <c r="BX33219" s="2"/>
    </row>
    <row r="33220" spans="76:76">
      <c r="BX33220" s="2"/>
    </row>
    <row r="33221" spans="76:76">
      <c r="BX33221" s="2"/>
    </row>
    <row r="33222" spans="76:76">
      <c r="BX33222" s="2"/>
    </row>
    <row r="33223" spans="76:76">
      <c r="BX33223" s="2"/>
    </row>
    <row r="33224" spans="76:76">
      <c r="BX33224" s="2"/>
    </row>
    <row r="33225" spans="76:76">
      <c r="BX33225" s="2"/>
    </row>
    <row r="33226" spans="76:76">
      <c r="BX33226" s="2"/>
    </row>
    <row r="33227" spans="76:76">
      <c r="BX33227" s="2"/>
    </row>
    <row r="33228" spans="76:76">
      <c r="BX33228" s="2"/>
    </row>
    <row r="33229" spans="76:76">
      <c r="BX33229" s="2"/>
    </row>
    <row r="33230" spans="76:76">
      <c r="BX33230" s="2"/>
    </row>
    <row r="33231" spans="76:76">
      <c r="BX33231" s="2"/>
    </row>
    <row r="33232" spans="76:76">
      <c r="BX33232" s="2"/>
    </row>
    <row r="33233" spans="76:76">
      <c r="BX33233" s="2"/>
    </row>
    <row r="33234" spans="76:76">
      <c r="BX33234" s="2"/>
    </row>
    <row r="33235" spans="76:76">
      <c r="BX33235" s="2"/>
    </row>
    <row r="33236" spans="76:76">
      <c r="BX33236" s="2"/>
    </row>
    <row r="33237" spans="76:76">
      <c r="BX33237" s="2"/>
    </row>
    <row r="33238" spans="76:76">
      <c r="BX33238" s="2"/>
    </row>
    <row r="33239" spans="76:76">
      <c r="BX33239" s="2"/>
    </row>
    <row r="33240" spans="76:76">
      <c r="BX33240" s="2"/>
    </row>
    <row r="33241" spans="76:76">
      <c r="BX33241" s="2"/>
    </row>
    <row r="33242" spans="76:76">
      <c r="BX33242" s="2"/>
    </row>
    <row r="33243" spans="76:76">
      <c r="BX33243" s="2"/>
    </row>
    <row r="33244" spans="76:76">
      <c r="BX33244" s="2"/>
    </row>
    <row r="33245" spans="76:76">
      <c r="BX33245" s="2"/>
    </row>
    <row r="33246" spans="76:76">
      <c r="BX33246" s="2"/>
    </row>
    <row r="33247" spans="76:76">
      <c r="BX33247" s="2"/>
    </row>
    <row r="33248" spans="76:76">
      <c r="BX33248" s="2"/>
    </row>
    <row r="33249" spans="76:76">
      <c r="BX33249" s="2"/>
    </row>
    <row r="33250" spans="76:76">
      <c r="BX33250" s="2"/>
    </row>
    <row r="33251" spans="76:76">
      <c r="BX33251" s="2"/>
    </row>
    <row r="33252" spans="76:76">
      <c r="BX33252" s="2"/>
    </row>
    <row r="33253" spans="76:76">
      <c r="BX33253" s="2"/>
    </row>
    <row r="33254" spans="76:76">
      <c r="BX33254" s="2"/>
    </row>
    <row r="33255" spans="76:76">
      <c r="BX33255" s="2"/>
    </row>
    <row r="33256" spans="76:76">
      <c r="BX33256" s="2"/>
    </row>
    <row r="33257" spans="76:76">
      <c r="BX33257" s="2"/>
    </row>
    <row r="33258" spans="76:76">
      <c r="BX33258" s="2"/>
    </row>
    <row r="33259" spans="76:76">
      <c r="BX33259" s="2"/>
    </row>
    <row r="33260" spans="76:76">
      <c r="BX33260" s="2"/>
    </row>
    <row r="33261" spans="76:76">
      <c r="BX33261" s="2"/>
    </row>
    <row r="33262" spans="76:76">
      <c r="BX33262" s="2"/>
    </row>
    <row r="33263" spans="76:76">
      <c r="BX33263" s="2"/>
    </row>
    <row r="33264" spans="76:76">
      <c r="BX33264" s="2"/>
    </row>
    <row r="33265" spans="76:76">
      <c r="BX33265" s="2"/>
    </row>
    <row r="33266" spans="76:76">
      <c r="BX33266" s="2"/>
    </row>
    <row r="33267" spans="76:76">
      <c r="BX33267" s="2"/>
    </row>
    <row r="33268" spans="76:76">
      <c r="BX33268" s="2"/>
    </row>
    <row r="33269" spans="76:76">
      <c r="BX33269" s="2"/>
    </row>
    <row r="33270" spans="76:76">
      <c r="BX33270" s="2"/>
    </row>
    <row r="33271" spans="76:76">
      <c r="BX33271" s="2"/>
    </row>
    <row r="33272" spans="76:76">
      <c r="BX33272" s="2"/>
    </row>
    <row r="33273" spans="76:76">
      <c r="BX33273" s="2"/>
    </row>
    <row r="33274" spans="76:76">
      <c r="BX33274" s="2"/>
    </row>
    <row r="33275" spans="76:76">
      <c r="BX33275" s="2"/>
    </row>
    <row r="33276" spans="76:76">
      <c r="BX33276" s="2"/>
    </row>
    <row r="33277" spans="76:76">
      <c r="BX33277" s="2"/>
    </row>
    <row r="33278" spans="76:76">
      <c r="BX33278" s="2"/>
    </row>
    <row r="33279" spans="76:76">
      <c r="BX33279" s="2"/>
    </row>
    <row r="33280" spans="76:76">
      <c r="BX33280" s="2"/>
    </row>
    <row r="33281" spans="76:76">
      <c r="BX33281" s="2"/>
    </row>
    <row r="33282" spans="76:76">
      <c r="BX33282" s="2"/>
    </row>
    <row r="33283" spans="76:76">
      <c r="BX33283" s="2"/>
    </row>
    <row r="33284" spans="76:76">
      <c r="BX33284" s="2"/>
    </row>
    <row r="33285" spans="76:76">
      <c r="BX33285" s="2"/>
    </row>
    <row r="33286" spans="76:76">
      <c r="BX33286" s="2"/>
    </row>
    <row r="33287" spans="76:76">
      <c r="BX33287" s="2"/>
    </row>
    <row r="33288" spans="76:76">
      <c r="BX33288" s="2"/>
    </row>
    <row r="33289" spans="76:76">
      <c r="BX33289" s="2"/>
    </row>
    <row r="33290" spans="76:76">
      <c r="BX33290" s="2"/>
    </row>
    <row r="33291" spans="76:76">
      <c r="BX33291" s="2"/>
    </row>
    <row r="33292" spans="76:76">
      <c r="BX33292" s="2"/>
    </row>
    <row r="33293" spans="76:76">
      <c r="BX33293" s="2"/>
    </row>
    <row r="33294" spans="76:76">
      <c r="BX33294" s="2"/>
    </row>
    <row r="33295" spans="76:76">
      <c r="BX33295" s="2"/>
    </row>
    <row r="33296" spans="76:76">
      <c r="BX33296" s="2"/>
    </row>
    <row r="33297" spans="76:76">
      <c r="BX33297" s="2"/>
    </row>
    <row r="33298" spans="76:76">
      <c r="BX33298" s="2"/>
    </row>
    <row r="33299" spans="76:76">
      <c r="BX33299" s="2"/>
    </row>
    <row r="33300" spans="76:76">
      <c r="BX33300" s="2"/>
    </row>
    <row r="33301" spans="76:76">
      <c r="BX33301" s="2"/>
    </row>
    <row r="33302" spans="76:76">
      <c r="BX33302" s="2"/>
    </row>
    <row r="33303" spans="76:76">
      <c r="BX33303" s="2"/>
    </row>
    <row r="33304" spans="76:76">
      <c r="BX33304" s="2"/>
    </row>
    <row r="33305" spans="76:76">
      <c r="BX33305" s="2"/>
    </row>
    <row r="33306" spans="76:76">
      <c r="BX33306" s="2"/>
    </row>
    <row r="33307" spans="76:76">
      <c r="BX33307" s="2"/>
    </row>
    <row r="33308" spans="76:76">
      <c r="BX33308" s="2"/>
    </row>
    <row r="33309" spans="76:76">
      <c r="BX33309" s="2"/>
    </row>
    <row r="33310" spans="76:76">
      <c r="BX33310" s="2"/>
    </row>
    <row r="33311" spans="76:76">
      <c r="BX33311" s="2"/>
    </row>
    <row r="33312" spans="76:76">
      <c r="BX33312" s="2"/>
    </row>
    <row r="33313" spans="76:76">
      <c r="BX33313" s="2"/>
    </row>
    <row r="33314" spans="76:76">
      <c r="BX33314" s="2"/>
    </row>
    <row r="33315" spans="76:76">
      <c r="BX33315" s="2"/>
    </row>
    <row r="33316" spans="76:76">
      <c r="BX33316" s="2"/>
    </row>
    <row r="33317" spans="76:76">
      <c r="BX33317" s="2"/>
    </row>
    <row r="33318" spans="76:76">
      <c r="BX33318" s="2"/>
    </row>
    <row r="33319" spans="76:76">
      <c r="BX33319" s="2"/>
    </row>
    <row r="33320" spans="76:76">
      <c r="BX33320" s="2"/>
    </row>
    <row r="33321" spans="76:76">
      <c r="BX33321" s="2"/>
    </row>
    <row r="33322" spans="76:76">
      <c r="BX33322" s="2"/>
    </row>
    <row r="33323" spans="76:76">
      <c r="BX33323" s="2"/>
    </row>
    <row r="33324" spans="76:76">
      <c r="BX33324" s="2"/>
    </row>
    <row r="33325" spans="76:76">
      <c r="BX33325" s="2"/>
    </row>
    <row r="33326" spans="76:76">
      <c r="BX33326" s="2"/>
    </row>
    <row r="33327" spans="76:76">
      <c r="BX33327" s="2"/>
    </row>
    <row r="33328" spans="76:76">
      <c r="BX33328" s="2"/>
    </row>
    <row r="33329" spans="76:76">
      <c r="BX33329" s="2"/>
    </row>
    <row r="33330" spans="76:76">
      <c r="BX33330" s="2"/>
    </row>
    <row r="33331" spans="76:76">
      <c r="BX33331" s="2"/>
    </row>
    <row r="33332" spans="76:76">
      <c r="BX33332" s="2"/>
    </row>
    <row r="33333" spans="76:76">
      <c r="BX33333" s="2"/>
    </row>
    <row r="33334" spans="76:76">
      <c r="BX33334" s="2"/>
    </row>
    <row r="33335" spans="76:76">
      <c r="BX33335" s="2"/>
    </row>
    <row r="33336" spans="76:76">
      <c r="BX33336" s="2"/>
    </row>
    <row r="33337" spans="76:76">
      <c r="BX33337" s="2"/>
    </row>
    <row r="33338" spans="76:76">
      <c r="BX33338" s="2"/>
    </row>
    <row r="33339" spans="76:76">
      <c r="BX33339" s="2"/>
    </row>
    <row r="33340" spans="76:76">
      <c r="BX33340" s="2"/>
    </row>
    <row r="33341" spans="76:76">
      <c r="BX33341" s="2"/>
    </row>
    <row r="33342" spans="76:76">
      <c r="BX33342" s="2"/>
    </row>
    <row r="33343" spans="76:76">
      <c r="BX33343" s="2"/>
    </row>
    <row r="33344" spans="76:76">
      <c r="BX33344" s="2"/>
    </row>
    <row r="33345" spans="76:76">
      <c r="BX33345" s="2"/>
    </row>
    <row r="33346" spans="76:76">
      <c r="BX33346" s="2"/>
    </row>
    <row r="33347" spans="76:76">
      <c r="BX33347" s="2"/>
    </row>
    <row r="33348" spans="76:76">
      <c r="BX33348" s="2"/>
    </row>
    <row r="33349" spans="76:76">
      <c r="BX33349" s="2"/>
    </row>
    <row r="33350" spans="76:76">
      <c r="BX33350" s="2"/>
    </row>
    <row r="33351" spans="76:76">
      <c r="BX33351" s="2"/>
    </row>
    <row r="33352" spans="76:76">
      <c r="BX33352" s="2"/>
    </row>
    <row r="33353" spans="76:76">
      <c r="BX33353" s="2"/>
    </row>
    <row r="33354" spans="76:76">
      <c r="BX33354" s="2"/>
    </row>
    <row r="33355" spans="76:76">
      <c r="BX33355" s="2"/>
    </row>
    <row r="33356" spans="76:76">
      <c r="BX33356" s="2"/>
    </row>
    <row r="33357" spans="76:76">
      <c r="BX33357" s="2"/>
    </row>
    <row r="33358" spans="76:76">
      <c r="BX33358" s="2"/>
    </row>
    <row r="33359" spans="76:76">
      <c r="BX33359" s="2"/>
    </row>
    <row r="33360" spans="76:76">
      <c r="BX33360" s="2"/>
    </row>
    <row r="33361" spans="76:76">
      <c r="BX33361" s="2"/>
    </row>
    <row r="33362" spans="76:76">
      <c r="BX33362" s="2"/>
    </row>
    <row r="33363" spans="76:76">
      <c r="BX33363" s="2"/>
    </row>
    <row r="33364" spans="76:76">
      <c r="BX33364" s="2"/>
    </row>
    <row r="33365" spans="76:76">
      <c r="BX33365" s="2"/>
    </row>
    <row r="33366" spans="76:76">
      <c r="BX33366" s="2"/>
    </row>
    <row r="33367" spans="76:76">
      <c r="BX33367" s="2"/>
    </row>
    <row r="33368" spans="76:76">
      <c r="BX33368" s="2"/>
    </row>
    <row r="33369" spans="76:76">
      <c r="BX33369" s="2"/>
    </row>
    <row r="33370" spans="76:76">
      <c r="BX33370" s="2"/>
    </row>
    <row r="33371" spans="76:76">
      <c r="BX33371" s="2"/>
    </row>
    <row r="33372" spans="76:76">
      <c r="BX33372" s="2"/>
    </row>
    <row r="33373" spans="76:76">
      <c r="BX33373" s="2"/>
    </row>
    <row r="33374" spans="76:76">
      <c r="BX33374" s="2"/>
    </row>
    <row r="33375" spans="76:76">
      <c r="BX33375" s="2"/>
    </row>
    <row r="33376" spans="76:76">
      <c r="BX33376" s="2"/>
    </row>
    <row r="33377" spans="76:76">
      <c r="BX33377" s="2"/>
    </row>
    <row r="33378" spans="76:76">
      <c r="BX33378" s="2"/>
    </row>
    <row r="33379" spans="76:76">
      <c r="BX33379" s="2"/>
    </row>
    <row r="33380" spans="76:76">
      <c r="BX33380" s="2"/>
    </row>
    <row r="33381" spans="76:76">
      <c r="BX33381" s="2"/>
    </row>
    <row r="33382" spans="76:76">
      <c r="BX33382" s="2"/>
    </row>
    <row r="33383" spans="76:76">
      <c r="BX33383" s="2"/>
    </row>
    <row r="33384" spans="76:76">
      <c r="BX33384" s="2"/>
    </row>
    <row r="33385" spans="76:76">
      <c r="BX33385" s="2"/>
    </row>
    <row r="33386" spans="76:76">
      <c r="BX33386" s="2"/>
    </row>
    <row r="33387" spans="76:76">
      <c r="BX33387" s="2"/>
    </row>
    <row r="33388" spans="76:76">
      <c r="BX33388" s="2"/>
    </row>
    <row r="33389" spans="76:76">
      <c r="BX33389" s="2"/>
    </row>
    <row r="33390" spans="76:76">
      <c r="BX33390" s="2"/>
    </row>
    <row r="33391" spans="76:76">
      <c r="BX33391" s="2"/>
    </row>
    <row r="33392" spans="76:76">
      <c r="BX33392" s="2"/>
    </row>
    <row r="33393" spans="76:76">
      <c r="BX33393" s="2"/>
    </row>
    <row r="33394" spans="76:76">
      <c r="BX33394" s="2"/>
    </row>
    <row r="33395" spans="76:76">
      <c r="BX33395" s="2"/>
    </row>
    <row r="33396" spans="76:76">
      <c r="BX33396" s="2"/>
    </row>
    <row r="33397" spans="76:76">
      <c r="BX33397" s="2"/>
    </row>
    <row r="33398" spans="76:76">
      <c r="BX33398" s="2"/>
    </row>
    <row r="33399" spans="76:76">
      <c r="BX33399" s="2"/>
    </row>
    <row r="33400" spans="76:76">
      <c r="BX33400" s="2"/>
    </row>
    <row r="33401" spans="76:76">
      <c r="BX33401" s="2"/>
    </row>
    <row r="33402" spans="76:76">
      <c r="BX33402" s="2"/>
    </row>
    <row r="33403" spans="76:76">
      <c r="BX33403" s="2"/>
    </row>
    <row r="33404" spans="76:76">
      <c r="BX33404" s="2"/>
    </row>
    <row r="33405" spans="76:76">
      <c r="BX33405" s="2"/>
    </row>
    <row r="33406" spans="76:76">
      <c r="BX33406" s="2"/>
    </row>
    <row r="33407" spans="76:76">
      <c r="BX33407" s="2"/>
    </row>
    <row r="33408" spans="76:76">
      <c r="BX33408" s="2"/>
    </row>
    <row r="33409" spans="76:76">
      <c r="BX33409" s="2"/>
    </row>
    <row r="33410" spans="76:76">
      <c r="BX33410" s="2"/>
    </row>
    <row r="33411" spans="76:76">
      <c r="BX33411" s="2"/>
    </row>
    <row r="33412" spans="76:76">
      <c r="BX33412" s="2"/>
    </row>
    <row r="33413" spans="76:76">
      <c r="BX33413" s="2"/>
    </row>
    <row r="33414" spans="76:76">
      <c r="BX33414" s="2"/>
    </row>
    <row r="33415" spans="76:76">
      <c r="BX33415" s="2"/>
    </row>
    <row r="33416" spans="76:76">
      <c r="BX33416" s="2"/>
    </row>
    <row r="33417" spans="76:76">
      <c r="BX33417" s="2"/>
    </row>
    <row r="33418" spans="76:76">
      <c r="BX33418" s="2"/>
    </row>
    <row r="33419" spans="76:76">
      <c r="BX33419" s="2"/>
    </row>
    <row r="33420" spans="76:76">
      <c r="BX33420" s="2"/>
    </row>
    <row r="33421" spans="76:76">
      <c r="BX33421" s="2"/>
    </row>
    <row r="33422" spans="76:76">
      <c r="BX33422" s="2"/>
    </row>
    <row r="33423" spans="76:76">
      <c r="BX33423" s="2"/>
    </row>
    <row r="33424" spans="76:76">
      <c r="BX33424" s="2"/>
    </row>
    <row r="33425" spans="76:76">
      <c r="BX33425" s="2"/>
    </row>
    <row r="33426" spans="76:76">
      <c r="BX33426" s="2"/>
    </row>
    <row r="33427" spans="76:76">
      <c r="BX33427" s="2"/>
    </row>
    <row r="33428" spans="76:76">
      <c r="BX33428" s="2"/>
    </row>
    <row r="33429" spans="76:76">
      <c r="BX33429" s="2"/>
    </row>
    <row r="33430" spans="76:76">
      <c r="BX33430" s="2"/>
    </row>
    <row r="33431" spans="76:76">
      <c r="BX33431" s="2"/>
    </row>
    <row r="33432" spans="76:76">
      <c r="BX33432" s="2"/>
    </row>
    <row r="33433" spans="76:76">
      <c r="BX33433" s="2"/>
    </row>
    <row r="33434" spans="76:76">
      <c r="BX33434" s="2"/>
    </row>
    <row r="33435" spans="76:76">
      <c r="BX33435" s="2"/>
    </row>
    <row r="33436" spans="76:76">
      <c r="BX33436" s="2"/>
    </row>
    <row r="33437" spans="76:76">
      <c r="BX33437" s="2"/>
    </row>
    <row r="33438" spans="76:76">
      <c r="BX33438" s="2"/>
    </row>
    <row r="33439" spans="76:76">
      <c r="BX33439" s="2"/>
    </row>
    <row r="33440" spans="76:76">
      <c r="BX33440" s="2"/>
    </row>
    <row r="33441" spans="76:76">
      <c r="BX33441" s="2"/>
    </row>
    <row r="33442" spans="76:76">
      <c r="BX33442" s="2"/>
    </row>
    <row r="33443" spans="76:76">
      <c r="BX33443" s="2"/>
    </row>
    <row r="33444" spans="76:76">
      <c r="BX33444" s="2"/>
    </row>
    <row r="33445" spans="76:76">
      <c r="BX33445" s="2"/>
    </row>
    <row r="33446" spans="76:76">
      <c r="BX33446" s="2"/>
    </row>
    <row r="33447" spans="76:76">
      <c r="BX33447" s="2"/>
    </row>
    <row r="33448" spans="76:76">
      <c r="BX33448" s="2"/>
    </row>
    <row r="33449" spans="76:76">
      <c r="BX33449" s="2"/>
    </row>
    <row r="33450" spans="76:76">
      <c r="BX33450" s="2"/>
    </row>
    <row r="33451" spans="76:76">
      <c r="BX33451" s="2"/>
    </row>
    <row r="33452" spans="76:76">
      <c r="BX33452" s="2"/>
    </row>
    <row r="33453" spans="76:76">
      <c r="BX33453" s="2"/>
    </row>
    <row r="33454" spans="76:76">
      <c r="BX33454" s="2"/>
    </row>
    <row r="33455" spans="76:76">
      <c r="BX33455" s="2"/>
    </row>
    <row r="33456" spans="76:76">
      <c r="BX33456" s="2"/>
    </row>
    <row r="33457" spans="76:76">
      <c r="BX33457" s="2"/>
    </row>
    <row r="33458" spans="76:76">
      <c r="BX33458" s="2"/>
    </row>
    <row r="33459" spans="76:76">
      <c r="BX33459" s="2"/>
    </row>
    <row r="33460" spans="76:76">
      <c r="BX33460" s="2"/>
    </row>
    <row r="33461" spans="76:76">
      <c r="BX33461" s="2"/>
    </row>
    <row r="33462" spans="76:76">
      <c r="BX33462" s="2"/>
    </row>
    <row r="33463" spans="76:76">
      <c r="BX33463" s="2"/>
    </row>
    <row r="33464" spans="76:76">
      <c r="BX33464" s="2"/>
    </row>
    <row r="33465" spans="76:76">
      <c r="BX33465" s="2"/>
    </row>
    <row r="33466" spans="76:76">
      <c r="BX33466" s="2"/>
    </row>
    <row r="33467" spans="76:76">
      <c r="BX33467" s="2"/>
    </row>
    <row r="33468" spans="76:76">
      <c r="BX33468" s="2"/>
    </row>
    <row r="33469" spans="76:76">
      <c r="BX33469" s="2"/>
    </row>
    <row r="33470" spans="76:76">
      <c r="BX33470" s="2"/>
    </row>
    <row r="33471" spans="76:76">
      <c r="BX33471" s="2"/>
    </row>
    <row r="33472" spans="76:76">
      <c r="BX33472" s="2"/>
    </row>
    <row r="33473" spans="76:76">
      <c r="BX33473" s="2"/>
    </row>
    <row r="33474" spans="76:76">
      <c r="BX33474" s="2"/>
    </row>
    <row r="33475" spans="76:76">
      <c r="BX33475" s="2"/>
    </row>
    <row r="33476" spans="76:76">
      <c r="BX33476" s="2"/>
    </row>
    <row r="33477" spans="76:76">
      <c r="BX33477" s="2"/>
    </row>
    <row r="33478" spans="76:76">
      <c r="BX33478" s="2"/>
    </row>
    <row r="33479" spans="76:76">
      <c r="BX33479" s="2"/>
    </row>
    <row r="33480" spans="76:76">
      <c r="BX33480" s="2"/>
    </row>
    <row r="33481" spans="76:76">
      <c r="BX33481" s="2"/>
    </row>
    <row r="33482" spans="76:76">
      <c r="BX33482" s="2"/>
    </row>
    <row r="33483" spans="76:76">
      <c r="BX33483" s="2"/>
    </row>
    <row r="33484" spans="76:76">
      <c r="BX33484" s="2"/>
    </row>
    <row r="33485" spans="76:76">
      <c r="BX33485" s="2"/>
    </row>
    <row r="33486" spans="76:76">
      <c r="BX33486" s="2"/>
    </row>
    <row r="33487" spans="76:76">
      <c r="BX33487" s="2"/>
    </row>
    <row r="33488" spans="76:76">
      <c r="BX33488" s="2"/>
    </row>
    <row r="33489" spans="76:76">
      <c r="BX33489" s="2"/>
    </row>
    <row r="33490" spans="76:76">
      <c r="BX33490" s="2"/>
    </row>
    <row r="33491" spans="76:76">
      <c r="BX33491" s="2"/>
    </row>
    <row r="33492" spans="76:76">
      <c r="BX33492" s="2"/>
    </row>
    <row r="33493" spans="76:76">
      <c r="BX33493" s="2"/>
    </row>
    <row r="33494" spans="76:76">
      <c r="BX33494" s="2"/>
    </row>
    <row r="33495" spans="76:76">
      <c r="BX33495" s="2"/>
    </row>
    <row r="33496" spans="76:76">
      <c r="BX33496" s="2"/>
    </row>
    <row r="33497" spans="76:76">
      <c r="BX33497" s="2"/>
    </row>
    <row r="33498" spans="76:76">
      <c r="BX33498" s="2"/>
    </row>
    <row r="33499" spans="76:76">
      <c r="BX33499" s="2"/>
    </row>
    <row r="33500" spans="76:76">
      <c r="BX33500" s="2"/>
    </row>
    <row r="33501" spans="76:76">
      <c r="BX33501" s="2"/>
    </row>
    <row r="33502" spans="76:76">
      <c r="BX33502" s="2"/>
    </row>
    <row r="33503" spans="76:76">
      <c r="BX33503" s="2"/>
    </row>
    <row r="33504" spans="76:76">
      <c r="BX33504" s="2"/>
    </row>
    <row r="33505" spans="76:76">
      <c r="BX33505" s="2"/>
    </row>
    <row r="33506" spans="76:76">
      <c r="BX33506" s="2"/>
    </row>
    <row r="33507" spans="76:76">
      <c r="BX33507" s="2"/>
    </row>
    <row r="33508" spans="76:76">
      <c r="BX33508" s="2"/>
    </row>
    <row r="33509" spans="76:76">
      <c r="BX33509" s="2"/>
    </row>
    <row r="33510" spans="76:76">
      <c r="BX33510" s="2"/>
    </row>
    <row r="33511" spans="76:76">
      <c r="BX33511" s="2"/>
    </row>
    <row r="33512" spans="76:76">
      <c r="BX33512" s="2"/>
    </row>
    <row r="33513" spans="76:76">
      <c r="BX33513" s="2"/>
    </row>
    <row r="33514" spans="76:76">
      <c r="BX33514" s="2"/>
    </row>
    <row r="33515" spans="76:76">
      <c r="BX33515" s="2"/>
    </row>
    <row r="33516" spans="76:76">
      <c r="BX33516" s="2"/>
    </row>
    <row r="33517" spans="76:76">
      <c r="BX33517" s="2"/>
    </row>
    <row r="33518" spans="76:76">
      <c r="BX33518" s="2"/>
    </row>
    <row r="33519" spans="76:76">
      <c r="BX33519" s="2"/>
    </row>
    <row r="33520" spans="76:76">
      <c r="BX33520" s="2"/>
    </row>
    <row r="33521" spans="76:76">
      <c r="BX33521" s="2"/>
    </row>
    <row r="33522" spans="76:76">
      <c r="BX33522" s="2"/>
    </row>
    <row r="33523" spans="76:76">
      <c r="BX33523" s="2"/>
    </row>
    <row r="33524" spans="76:76">
      <c r="BX33524" s="2"/>
    </row>
    <row r="33525" spans="76:76">
      <c r="BX33525" s="2"/>
    </row>
    <row r="33526" spans="76:76">
      <c r="BX33526" s="2"/>
    </row>
    <row r="33527" spans="76:76">
      <c r="BX33527" s="2"/>
    </row>
    <row r="33528" spans="76:76">
      <c r="BX33528" s="2"/>
    </row>
    <row r="33529" spans="76:76">
      <c r="BX33529" s="2"/>
    </row>
    <row r="33530" spans="76:76">
      <c r="BX33530" s="2"/>
    </row>
    <row r="33531" spans="76:76">
      <c r="BX33531" s="2"/>
    </row>
    <row r="33532" spans="76:76">
      <c r="BX33532" s="2"/>
    </row>
    <row r="33533" spans="76:76">
      <c r="BX33533" s="2"/>
    </row>
    <row r="33534" spans="76:76">
      <c r="BX33534" s="2"/>
    </row>
    <row r="33535" spans="76:76">
      <c r="BX33535" s="2"/>
    </row>
    <row r="33536" spans="76:76">
      <c r="BX33536" s="2"/>
    </row>
    <row r="33537" spans="76:76">
      <c r="BX33537" s="2"/>
    </row>
    <row r="33538" spans="76:76">
      <c r="BX33538" s="2"/>
    </row>
    <row r="33539" spans="76:76">
      <c r="BX33539" s="2"/>
    </row>
    <row r="33540" spans="76:76">
      <c r="BX33540" s="2"/>
    </row>
    <row r="33541" spans="76:76">
      <c r="BX33541" s="2"/>
    </row>
    <row r="33542" spans="76:76">
      <c r="BX33542" s="2"/>
    </row>
    <row r="33543" spans="76:76">
      <c r="BX33543" s="2"/>
    </row>
    <row r="33544" spans="76:76">
      <c r="BX33544" s="2"/>
    </row>
    <row r="33545" spans="76:76">
      <c r="BX33545" s="2"/>
    </row>
    <row r="33546" spans="76:76">
      <c r="BX33546" s="2"/>
    </row>
    <row r="33547" spans="76:76">
      <c r="BX33547" s="2"/>
    </row>
    <row r="33548" spans="76:76">
      <c r="BX33548" s="2"/>
    </row>
    <row r="33549" spans="76:76">
      <c r="BX33549" s="2"/>
    </row>
    <row r="33550" spans="76:76">
      <c r="BX33550" s="2"/>
    </row>
    <row r="33551" spans="76:76">
      <c r="BX33551" s="2"/>
    </row>
    <row r="33552" spans="76:76">
      <c r="BX33552" s="2"/>
    </row>
    <row r="33553" spans="76:76">
      <c r="BX33553" s="2"/>
    </row>
    <row r="33554" spans="76:76">
      <c r="BX33554" s="2"/>
    </row>
    <row r="33555" spans="76:76">
      <c r="BX33555" s="2"/>
    </row>
    <row r="33556" spans="76:76">
      <c r="BX33556" s="2"/>
    </row>
    <row r="33557" spans="76:76">
      <c r="BX33557" s="2"/>
    </row>
    <row r="33558" spans="76:76">
      <c r="BX33558" s="2"/>
    </row>
    <row r="33559" spans="76:76">
      <c r="BX33559" s="2"/>
    </row>
    <row r="33560" spans="76:76">
      <c r="BX33560" s="2"/>
    </row>
    <row r="33561" spans="76:76">
      <c r="BX33561" s="2"/>
    </row>
    <row r="33562" spans="76:76">
      <c r="BX33562" s="2"/>
    </row>
    <row r="33563" spans="76:76">
      <c r="BX33563" s="2"/>
    </row>
    <row r="33564" spans="76:76">
      <c r="BX33564" s="2"/>
    </row>
    <row r="33565" spans="76:76">
      <c r="BX33565" s="2"/>
    </row>
    <row r="33566" spans="76:76">
      <c r="BX33566" s="2"/>
    </row>
    <row r="33567" spans="76:76">
      <c r="BX33567" s="2"/>
    </row>
    <row r="33568" spans="76:76">
      <c r="BX33568" s="2"/>
    </row>
    <row r="33569" spans="76:76">
      <c r="BX33569" s="2"/>
    </row>
    <row r="33570" spans="76:76">
      <c r="BX33570" s="2"/>
    </row>
    <row r="33571" spans="76:76">
      <c r="BX33571" s="2"/>
    </row>
    <row r="33572" spans="76:76">
      <c r="BX33572" s="2"/>
    </row>
    <row r="33573" spans="76:76">
      <c r="BX33573" s="2"/>
    </row>
    <row r="33574" spans="76:76">
      <c r="BX33574" s="2"/>
    </row>
    <row r="33575" spans="76:76">
      <c r="BX33575" s="2"/>
    </row>
    <row r="33576" spans="76:76">
      <c r="BX33576" s="2"/>
    </row>
    <row r="33577" spans="76:76">
      <c r="BX33577" s="2"/>
    </row>
    <row r="33578" spans="76:76">
      <c r="BX33578" s="2"/>
    </row>
    <row r="33579" spans="76:76">
      <c r="BX33579" s="2"/>
    </row>
    <row r="33580" spans="76:76">
      <c r="BX33580" s="2"/>
    </row>
    <row r="33581" spans="76:76">
      <c r="BX33581" s="2"/>
    </row>
    <row r="33582" spans="76:76">
      <c r="BX33582" s="2"/>
    </row>
    <row r="33583" spans="76:76">
      <c r="BX33583" s="2"/>
    </row>
    <row r="33584" spans="76:76">
      <c r="BX33584" s="2"/>
    </row>
    <row r="33585" spans="76:76">
      <c r="BX33585" s="2"/>
    </row>
    <row r="33586" spans="76:76">
      <c r="BX33586" s="2"/>
    </row>
    <row r="33587" spans="76:76">
      <c r="BX33587" s="2"/>
    </row>
    <row r="33588" spans="76:76">
      <c r="BX33588" s="2"/>
    </row>
    <row r="33589" spans="76:76">
      <c r="BX33589" s="2"/>
    </row>
    <row r="33590" spans="76:76">
      <c r="BX33590" s="2"/>
    </row>
    <row r="33591" spans="76:76">
      <c r="BX33591" s="2"/>
    </row>
    <row r="33592" spans="76:76">
      <c r="BX33592" s="2"/>
    </row>
    <row r="33593" spans="76:76">
      <c r="BX33593" s="2"/>
    </row>
    <row r="33594" spans="76:76">
      <c r="BX33594" s="2"/>
    </row>
    <row r="33595" spans="76:76">
      <c r="BX33595" s="2"/>
    </row>
    <row r="33596" spans="76:76">
      <c r="BX33596" s="2"/>
    </row>
    <row r="33597" spans="76:76">
      <c r="BX33597" s="2"/>
    </row>
    <row r="33598" spans="76:76">
      <c r="BX33598" s="2"/>
    </row>
    <row r="33599" spans="76:76">
      <c r="BX33599" s="2"/>
    </row>
    <row r="33600" spans="76:76">
      <c r="BX33600" s="2"/>
    </row>
    <row r="33601" spans="76:76">
      <c r="BX33601" s="2"/>
    </row>
    <row r="33602" spans="76:76">
      <c r="BX33602" s="2"/>
    </row>
    <row r="33603" spans="76:76">
      <c r="BX33603" s="2"/>
    </row>
    <row r="33604" spans="76:76">
      <c r="BX33604" s="2"/>
    </row>
    <row r="33605" spans="76:76">
      <c r="BX33605" s="2"/>
    </row>
    <row r="33606" spans="76:76">
      <c r="BX33606" s="2"/>
    </row>
    <row r="33607" spans="76:76">
      <c r="BX33607" s="2"/>
    </row>
    <row r="33608" spans="76:76">
      <c r="BX33608" s="2"/>
    </row>
    <row r="33609" spans="76:76">
      <c r="BX33609" s="2"/>
    </row>
    <row r="33610" spans="76:76">
      <c r="BX33610" s="2"/>
    </row>
    <row r="33611" spans="76:76">
      <c r="BX33611" s="2"/>
    </row>
    <row r="33612" spans="76:76">
      <c r="BX33612" s="2"/>
    </row>
    <row r="33613" spans="76:76">
      <c r="BX33613" s="2"/>
    </row>
    <row r="33614" spans="76:76">
      <c r="BX33614" s="2"/>
    </row>
    <row r="33615" spans="76:76">
      <c r="BX33615" s="2"/>
    </row>
    <row r="33616" spans="76:76">
      <c r="BX33616" s="2"/>
    </row>
    <row r="33617" spans="76:76">
      <c r="BX33617" s="2"/>
    </row>
    <row r="33618" spans="76:76">
      <c r="BX33618" s="2"/>
    </row>
    <row r="33619" spans="76:76">
      <c r="BX33619" s="2"/>
    </row>
    <row r="33620" spans="76:76">
      <c r="BX33620" s="2"/>
    </row>
    <row r="33621" spans="76:76">
      <c r="BX33621" s="2"/>
    </row>
    <row r="33622" spans="76:76">
      <c r="BX33622" s="2"/>
    </row>
    <row r="33623" spans="76:76">
      <c r="BX33623" s="2"/>
    </row>
    <row r="33624" spans="76:76">
      <c r="BX33624" s="2"/>
    </row>
    <row r="33625" spans="76:76">
      <c r="BX33625" s="2"/>
    </row>
    <row r="33626" spans="76:76">
      <c r="BX33626" s="2"/>
    </row>
    <row r="33627" spans="76:76">
      <c r="BX33627" s="2"/>
    </row>
    <row r="33628" spans="76:76">
      <c r="BX33628" s="2"/>
    </row>
    <row r="33629" spans="76:76">
      <c r="BX33629" s="2"/>
    </row>
    <row r="33630" spans="76:76">
      <c r="BX33630" s="2"/>
    </row>
    <row r="33631" spans="76:76">
      <c r="BX33631" s="2"/>
    </row>
    <row r="33632" spans="76:76">
      <c r="BX33632" s="2"/>
    </row>
    <row r="33633" spans="76:76">
      <c r="BX33633" s="2"/>
    </row>
    <row r="33634" spans="76:76">
      <c r="BX33634" s="2"/>
    </row>
    <row r="33635" spans="76:76">
      <c r="BX33635" s="2"/>
    </row>
    <row r="33636" spans="76:76">
      <c r="BX33636" s="2"/>
    </row>
    <row r="33637" spans="76:76">
      <c r="BX33637" s="2"/>
    </row>
    <row r="33638" spans="76:76">
      <c r="BX33638" s="2"/>
    </row>
    <row r="33639" spans="76:76">
      <c r="BX33639" s="2"/>
    </row>
    <row r="33640" spans="76:76">
      <c r="BX33640" s="2"/>
    </row>
    <row r="33641" spans="76:76">
      <c r="BX33641" s="2"/>
    </row>
    <row r="33642" spans="76:76">
      <c r="BX33642" s="2"/>
    </row>
    <row r="33643" spans="76:76">
      <c r="BX33643" s="2"/>
    </row>
    <row r="33644" spans="76:76">
      <c r="BX33644" s="2"/>
    </row>
    <row r="33645" spans="76:76">
      <c r="BX33645" s="2"/>
    </row>
    <row r="33646" spans="76:76">
      <c r="BX33646" s="2"/>
    </row>
    <row r="33647" spans="76:76">
      <c r="BX33647" s="2"/>
    </row>
    <row r="33648" spans="76:76">
      <c r="BX33648" s="2"/>
    </row>
    <row r="33649" spans="76:76">
      <c r="BX33649" s="2"/>
    </row>
    <row r="33650" spans="76:76">
      <c r="BX33650" s="2"/>
    </row>
    <row r="33651" spans="76:76">
      <c r="BX33651" s="2"/>
    </row>
    <row r="33652" spans="76:76">
      <c r="BX33652" s="2"/>
    </row>
    <row r="33653" spans="76:76">
      <c r="BX33653" s="2"/>
    </row>
    <row r="33654" spans="76:76">
      <c r="BX33654" s="2"/>
    </row>
    <row r="33655" spans="76:76">
      <c r="BX33655" s="2"/>
    </row>
    <row r="33656" spans="76:76">
      <c r="BX33656" s="2"/>
    </row>
    <row r="33657" spans="76:76">
      <c r="BX33657" s="2"/>
    </row>
    <row r="33658" spans="76:76">
      <c r="BX33658" s="2"/>
    </row>
    <row r="33659" spans="76:76">
      <c r="BX33659" s="2"/>
    </row>
    <row r="33660" spans="76:76">
      <c r="BX33660" s="2"/>
    </row>
    <row r="33661" spans="76:76">
      <c r="BX33661" s="2"/>
    </row>
    <row r="33662" spans="76:76">
      <c r="BX33662" s="2"/>
    </row>
    <row r="33663" spans="76:76">
      <c r="BX33663" s="2"/>
    </row>
    <row r="33664" spans="76:76">
      <c r="BX33664" s="2"/>
    </row>
    <row r="33665" spans="76:76">
      <c r="BX33665" s="2"/>
    </row>
    <row r="33666" spans="76:76">
      <c r="BX33666" s="2"/>
    </row>
    <row r="33667" spans="76:76">
      <c r="BX33667" s="2"/>
    </row>
    <row r="33668" spans="76:76">
      <c r="BX33668" s="2"/>
    </row>
    <row r="33669" spans="76:76">
      <c r="BX33669" s="2"/>
    </row>
    <row r="33670" spans="76:76">
      <c r="BX33670" s="2"/>
    </row>
    <row r="33671" spans="76:76">
      <c r="BX33671" s="2"/>
    </row>
    <row r="33672" spans="76:76">
      <c r="BX33672" s="2"/>
    </row>
    <row r="33673" spans="76:76">
      <c r="BX33673" s="2"/>
    </row>
    <row r="33674" spans="76:76">
      <c r="BX33674" s="2"/>
    </row>
    <row r="33675" spans="76:76">
      <c r="BX33675" s="2"/>
    </row>
    <row r="33676" spans="76:76">
      <c r="BX33676" s="2"/>
    </row>
    <row r="33677" spans="76:76">
      <c r="BX33677" s="2"/>
    </row>
    <row r="33678" spans="76:76">
      <c r="BX33678" s="2"/>
    </row>
    <row r="33679" spans="76:76">
      <c r="BX33679" s="2"/>
    </row>
    <row r="33680" spans="76:76">
      <c r="BX33680" s="2"/>
    </row>
    <row r="33681" spans="76:76">
      <c r="BX33681" s="2"/>
    </row>
    <row r="33682" spans="76:76">
      <c r="BX33682" s="2"/>
    </row>
    <row r="33683" spans="76:76">
      <c r="BX33683" s="2"/>
    </row>
    <row r="33684" spans="76:76">
      <c r="BX33684" s="2"/>
    </row>
    <row r="33685" spans="76:76">
      <c r="BX33685" s="2"/>
    </row>
    <row r="33686" spans="76:76">
      <c r="BX33686" s="2"/>
    </row>
    <row r="33687" spans="76:76">
      <c r="BX33687" s="2"/>
    </row>
    <row r="33688" spans="76:76">
      <c r="BX33688" s="2"/>
    </row>
    <row r="33689" spans="76:76">
      <c r="BX33689" s="2"/>
    </row>
    <row r="33690" spans="76:76">
      <c r="BX33690" s="2"/>
    </row>
    <row r="33691" spans="76:76">
      <c r="BX33691" s="2"/>
    </row>
    <row r="33692" spans="76:76">
      <c r="BX33692" s="2"/>
    </row>
    <row r="33693" spans="76:76">
      <c r="BX33693" s="2"/>
    </row>
    <row r="33694" spans="76:76">
      <c r="BX33694" s="2"/>
    </row>
    <row r="33695" spans="76:76">
      <c r="BX33695" s="2"/>
    </row>
    <row r="33696" spans="76:76">
      <c r="BX33696" s="2"/>
    </row>
    <row r="33697" spans="76:76">
      <c r="BX33697" s="2"/>
    </row>
    <row r="33698" spans="76:76">
      <c r="BX33698" s="2"/>
    </row>
    <row r="33699" spans="76:76">
      <c r="BX33699" s="2"/>
    </row>
    <row r="33700" spans="76:76">
      <c r="BX33700" s="2"/>
    </row>
    <row r="33701" spans="76:76">
      <c r="BX33701" s="2"/>
    </row>
    <row r="33702" spans="76:76">
      <c r="BX33702" s="2"/>
    </row>
    <row r="33703" spans="76:76">
      <c r="BX33703" s="2"/>
    </row>
    <row r="33704" spans="76:76">
      <c r="BX33704" s="2"/>
    </row>
    <row r="33705" spans="76:76">
      <c r="BX33705" s="2"/>
    </row>
    <row r="33706" spans="76:76">
      <c r="BX33706" s="2"/>
    </row>
    <row r="33707" spans="76:76">
      <c r="BX33707" s="2"/>
    </row>
    <row r="33708" spans="76:76">
      <c r="BX33708" s="2"/>
    </row>
    <row r="33709" spans="76:76">
      <c r="BX33709" s="2"/>
    </row>
    <row r="33710" spans="76:76">
      <c r="BX33710" s="2"/>
    </row>
    <row r="33711" spans="76:76">
      <c r="BX33711" s="2"/>
    </row>
    <row r="33712" spans="76:76">
      <c r="BX33712" s="2"/>
    </row>
    <row r="33713" spans="76:76">
      <c r="BX33713" s="2"/>
    </row>
    <row r="33714" spans="76:76">
      <c r="BX33714" s="2"/>
    </row>
    <row r="33715" spans="76:76">
      <c r="BX33715" s="2"/>
    </row>
    <row r="33716" spans="76:76">
      <c r="BX33716" s="2"/>
    </row>
    <row r="33717" spans="76:76">
      <c r="BX33717" s="2"/>
    </row>
    <row r="33718" spans="76:76">
      <c r="BX33718" s="2"/>
    </row>
    <row r="33719" spans="76:76">
      <c r="BX33719" s="2"/>
    </row>
    <row r="33720" spans="76:76">
      <c r="BX33720" s="2"/>
    </row>
    <row r="33721" spans="76:76">
      <c r="BX33721" s="2"/>
    </row>
    <row r="33722" spans="76:76">
      <c r="BX33722" s="2"/>
    </row>
    <row r="33723" spans="76:76">
      <c r="BX33723" s="2"/>
    </row>
    <row r="33724" spans="76:76">
      <c r="BX33724" s="2"/>
    </row>
    <row r="33725" spans="76:76">
      <c r="BX33725" s="2"/>
    </row>
    <row r="33726" spans="76:76">
      <c r="BX33726" s="2"/>
    </row>
    <row r="33727" spans="76:76">
      <c r="BX33727" s="2"/>
    </row>
    <row r="33728" spans="76:76">
      <c r="BX33728" s="2"/>
    </row>
    <row r="33729" spans="76:76">
      <c r="BX33729" s="2"/>
    </row>
    <row r="33730" spans="76:76">
      <c r="BX33730" s="2"/>
    </row>
    <row r="33731" spans="76:76">
      <c r="BX33731" s="2"/>
    </row>
    <row r="33732" spans="76:76">
      <c r="BX33732" s="2"/>
    </row>
    <row r="33733" spans="76:76">
      <c r="BX33733" s="2"/>
    </row>
    <row r="33734" spans="76:76">
      <c r="BX33734" s="2"/>
    </row>
    <row r="33735" spans="76:76">
      <c r="BX33735" s="2"/>
    </row>
    <row r="33736" spans="76:76">
      <c r="BX33736" s="2"/>
    </row>
    <row r="33737" spans="76:76">
      <c r="BX33737" s="2"/>
    </row>
    <row r="33738" spans="76:76">
      <c r="BX33738" s="2"/>
    </row>
    <row r="33739" spans="76:76">
      <c r="BX33739" s="2"/>
    </row>
    <row r="33740" spans="76:76">
      <c r="BX33740" s="2"/>
    </row>
    <row r="33741" spans="76:76">
      <c r="BX33741" s="2"/>
    </row>
    <row r="33742" spans="76:76">
      <c r="BX33742" s="2"/>
    </row>
    <row r="33743" spans="76:76">
      <c r="BX33743" s="2"/>
    </row>
    <row r="33744" spans="76:76">
      <c r="BX33744" s="2"/>
    </row>
    <row r="33745" spans="76:76">
      <c r="BX33745" s="2"/>
    </row>
    <row r="33746" spans="76:76">
      <c r="BX33746" s="2"/>
    </row>
    <row r="33747" spans="76:76">
      <c r="BX33747" s="2"/>
    </row>
    <row r="33748" spans="76:76">
      <c r="BX33748" s="2"/>
    </row>
    <row r="33749" spans="76:76">
      <c r="BX33749" s="2"/>
    </row>
    <row r="33750" spans="76:76">
      <c r="BX33750" s="2"/>
    </row>
    <row r="33751" spans="76:76">
      <c r="BX33751" s="2"/>
    </row>
    <row r="33752" spans="76:76">
      <c r="BX33752" s="2"/>
    </row>
    <row r="33753" spans="76:76">
      <c r="BX33753" s="2"/>
    </row>
    <row r="33754" spans="76:76">
      <c r="BX33754" s="2"/>
    </row>
    <row r="33755" spans="76:76">
      <c r="BX33755" s="2"/>
    </row>
    <row r="33756" spans="76:76">
      <c r="BX33756" s="2"/>
    </row>
    <row r="33757" spans="76:76">
      <c r="BX33757" s="2"/>
    </row>
    <row r="33758" spans="76:76">
      <c r="BX33758" s="2"/>
    </row>
    <row r="33759" spans="76:76">
      <c r="BX33759" s="2"/>
    </row>
    <row r="33760" spans="76:76">
      <c r="BX33760" s="2"/>
    </row>
    <row r="33761" spans="76:76">
      <c r="BX33761" s="2"/>
    </row>
    <row r="33762" spans="76:76">
      <c r="BX33762" s="2"/>
    </row>
    <row r="33763" spans="76:76">
      <c r="BX33763" s="2"/>
    </row>
    <row r="33764" spans="76:76">
      <c r="BX33764" s="2"/>
    </row>
    <row r="33765" spans="76:76">
      <c r="BX33765" s="2"/>
    </row>
    <row r="33766" spans="76:76">
      <c r="BX33766" s="2"/>
    </row>
    <row r="33767" spans="76:76">
      <c r="BX33767" s="2"/>
    </row>
    <row r="33768" spans="76:76">
      <c r="BX33768" s="2"/>
    </row>
    <row r="33769" spans="76:76">
      <c r="BX33769" s="2"/>
    </row>
    <row r="33770" spans="76:76">
      <c r="BX33770" s="2"/>
    </row>
    <row r="33771" spans="76:76">
      <c r="BX33771" s="2"/>
    </row>
    <row r="33772" spans="76:76">
      <c r="BX33772" s="2"/>
    </row>
    <row r="33773" spans="76:76">
      <c r="BX33773" s="2"/>
    </row>
    <row r="33774" spans="76:76">
      <c r="BX33774" s="2"/>
    </row>
    <row r="33775" spans="76:76">
      <c r="BX33775" s="2"/>
    </row>
    <row r="33776" spans="76:76">
      <c r="BX33776" s="2"/>
    </row>
    <row r="33777" spans="76:76">
      <c r="BX33777" s="2"/>
    </row>
    <row r="33778" spans="76:76">
      <c r="BX33778" s="2"/>
    </row>
    <row r="33779" spans="76:76">
      <c r="BX33779" s="2"/>
    </row>
    <row r="33780" spans="76:76">
      <c r="BX33780" s="2"/>
    </row>
    <row r="33781" spans="76:76">
      <c r="BX33781" s="2"/>
    </row>
    <row r="33782" spans="76:76">
      <c r="BX33782" s="2"/>
    </row>
    <row r="33783" spans="76:76">
      <c r="BX33783" s="2"/>
    </row>
    <row r="33784" spans="76:76">
      <c r="BX33784" s="2"/>
    </row>
    <row r="33785" spans="76:76">
      <c r="BX33785" s="2"/>
    </row>
    <row r="33786" spans="76:76">
      <c r="BX33786" s="2"/>
    </row>
    <row r="33787" spans="76:76">
      <c r="BX33787" s="2"/>
    </row>
    <row r="33788" spans="76:76">
      <c r="BX33788" s="2"/>
    </row>
    <row r="33789" spans="76:76">
      <c r="BX33789" s="2"/>
    </row>
    <row r="33790" spans="76:76">
      <c r="BX33790" s="2"/>
    </row>
    <row r="33791" spans="76:76">
      <c r="BX33791" s="2"/>
    </row>
    <row r="33792" spans="76:76">
      <c r="BX33792" s="2"/>
    </row>
    <row r="33793" spans="76:76">
      <c r="BX33793" s="2"/>
    </row>
    <row r="33794" spans="76:76">
      <c r="BX33794" s="2"/>
    </row>
    <row r="33795" spans="76:76">
      <c r="BX33795" s="2"/>
    </row>
    <row r="33796" spans="76:76">
      <c r="BX33796" s="2"/>
    </row>
    <row r="33797" spans="76:76">
      <c r="BX33797" s="2"/>
    </row>
    <row r="33798" spans="76:76">
      <c r="BX33798" s="2"/>
    </row>
    <row r="33799" spans="76:76">
      <c r="BX33799" s="2"/>
    </row>
    <row r="33800" spans="76:76">
      <c r="BX33800" s="2"/>
    </row>
    <row r="33801" spans="76:76">
      <c r="BX33801" s="2"/>
    </row>
    <row r="33802" spans="76:76">
      <c r="BX33802" s="2"/>
    </row>
    <row r="33803" spans="76:76">
      <c r="BX33803" s="2"/>
    </row>
    <row r="33804" spans="76:76">
      <c r="BX33804" s="2"/>
    </row>
    <row r="33805" spans="76:76">
      <c r="BX33805" s="2"/>
    </row>
    <row r="33806" spans="76:76">
      <c r="BX33806" s="2"/>
    </row>
    <row r="33807" spans="76:76">
      <c r="BX33807" s="2"/>
    </row>
    <row r="33808" spans="76:76">
      <c r="BX33808" s="2"/>
    </row>
    <row r="33809" spans="76:76">
      <c r="BX33809" s="2"/>
    </row>
    <row r="33810" spans="76:76">
      <c r="BX33810" s="2"/>
    </row>
    <row r="33811" spans="76:76">
      <c r="BX33811" s="2"/>
    </row>
    <row r="33812" spans="76:76">
      <c r="BX33812" s="2"/>
    </row>
    <row r="33813" spans="76:76">
      <c r="BX33813" s="2"/>
    </row>
    <row r="33814" spans="76:76">
      <c r="BX33814" s="2"/>
    </row>
    <row r="33815" spans="76:76">
      <c r="BX33815" s="2"/>
    </row>
    <row r="33816" spans="76:76">
      <c r="BX33816" s="2"/>
    </row>
    <row r="33817" spans="76:76">
      <c r="BX33817" s="2"/>
    </row>
    <row r="33818" spans="76:76">
      <c r="BX33818" s="2"/>
    </row>
    <row r="33819" spans="76:76">
      <c r="BX33819" s="2"/>
    </row>
    <row r="33820" spans="76:76">
      <c r="BX33820" s="2"/>
    </row>
    <row r="33821" spans="76:76">
      <c r="BX33821" s="2"/>
    </row>
    <row r="33822" spans="76:76">
      <c r="BX33822" s="2"/>
    </row>
    <row r="33823" spans="76:76">
      <c r="BX33823" s="2"/>
    </row>
    <row r="33824" spans="76:76">
      <c r="BX33824" s="2"/>
    </row>
    <row r="33825" spans="76:76">
      <c r="BX33825" s="2"/>
    </row>
    <row r="33826" spans="76:76">
      <c r="BX33826" s="2"/>
    </row>
    <row r="33827" spans="76:76">
      <c r="BX33827" s="2"/>
    </row>
    <row r="33828" spans="76:76">
      <c r="BX33828" s="2"/>
    </row>
    <row r="33829" spans="76:76">
      <c r="BX33829" s="2"/>
    </row>
    <row r="33830" spans="76:76">
      <c r="BX33830" s="2"/>
    </row>
    <row r="33831" spans="76:76">
      <c r="BX33831" s="2"/>
    </row>
    <row r="33832" spans="76:76">
      <c r="BX33832" s="2"/>
    </row>
    <row r="33833" spans="76:76">
      <c r="BX33833" s="2"/>
    </row>
    <row r="33834" spans="76:76">
      <c r="BX33834" s="2"/>
    </row>
    <row r="33835" spans="76:76">
      <c r="BX33835" s="2"/>
    </row>
    <row r="33836" spans="76:76">
      <c r="BX33836" s="2"/>
    </row>
    <row r="33837" spans="76:76">
      <c r="BX33837" s="2"/>
    </row>
    <row r="33838" spans="76:76">
      <c r="BX33838" s="2"/>
    </row>
    <row r="33839" spans="76:76">
      <c r="BX33839" s="2"/>
    </row>
    <row r="33840" spans="76:76">
      <c r="BX33840" s="2"/>
    </row>
    <row r="33841" spans="76:76">
      <c r="BX33841" s="2"/>
    </row>
    <row r="33842" spans="76:76">
      <c r="BX33842" s="2"/>
    </row>
    <row r="33843" spans="76:76">
      <c r="BX33843" s="2"/>
    </row>
    <row r="33844" spans="76:76">
      <c r="BX33844" s="2"/>
    </row>
    <row r="33845" spans="76:76">
      <c r="BX33845" s="2"/>
    </row>
    <row r="33846" spans="76:76">
      <c r="BX33846" s="2"/>
    </row>
    <row r="33847" spans="76:76">
      <c r="BX33847" s="2"/>
    </row>
    <row r="33848" spans="76:76">
      <c r="BX33848" s="2"/>
    </row>
    <row r="33849" spans="76:76">
      <c r="BX33849" s="2"/>
    </row>
    <row r="33850" spans="76:76">
      <c r="BX33850" s="2"/>
    </row>
    <row r="33851" spans="76:76">
      <c r="BX33851" s="2"/>
    </row>
    <row r="33852" spans="76:76">
      <c r="BX33852" s="2"/>
    </row>
    <row r="33853" spans="76:76">
      <c r="BX33853" s="2"/>
    </row>
    <row r="33854" spans="76:76">
      <c r="BX33854" s="2"/>
    </row>
    <row r="33855" spans="76:76">
      <c r="BX33855" s="2"/>
    </row>
    <row r="33856" spans="76:76">
      <c r="BX33856" s="2"/>
    </row>
    <row r="33857" spans="76:76">
      <c r="BX33857" s="2"/>
    </row>
    <row r="33858" spans="76:76">
      <c r="BX33858" s="2"/>
    </row>
    <row r="33859" spans="76:76">
      <c r="BX33859" s="2"/>
    </row>
    <row r="33860" spans="76:76">
      <c r="BX33860" s="2"/>
    </row>
    <row r="33861" spans="76:76">
      <c r="BX33861" s="2"/>
    </row>
    <row r="33862" spans="76:76">
      <c r="BX33862" s="2"/>
    </row>
    <row r="33863" spans="76:76">
      <c r="BX33863" s="2"/>
    </row>
    <row r="33864" spans="76:76">
      <c r="BX33864" s="2"/>
    </row>
    <row r="33865" spans="76:76">
      <c r="BX33865" s="2"/>
    </row>
    <row r="33866" spans="76:76">
      <c r="BX33866" s="2"/>
    </row>
    <row r="33867" spans="76:76">
      <c r="BX33867" s="2"/>
    </row>
    <row r="33868" spans="76:76">
      <c r="BX33868" s="2"/>
    </row>
    <row r="33869" spans="76:76">
      <c r="BX33869" s="2"/>
    </row>
    <row r="33870" spans="76:76">
      <c r="BX33870" s="2"/>
    </row>
    <row r="33871" spans="76:76">
      <c r="BX33871" s="2"/>
    </row>
    <row r="33872" spans="76:76">
      <c r="BX33872" s="2"/>
    </row>
    <row r="33873" spans="76:76">
      <c r="BX33873" s="2"/>
    </row>
    <row r="33874" spans="76:76">
      <c r="BX33874" s="2"/>
    </row>
    <row r="33875" spans="76:76">
      <c r="BX33875" s="2"/>
    </row>
    <row r="33876" spans="76:76">
      <c r="BX33876" s="2"/>
    </row>
    <row r="33877" spans="76:76">
      <c r="BX33877" s="2"/>
    </row>
    <row r="33878" spans="76:76">
      <c r="BX33878" s="2"/>
    </row>
    <row r="33879" spans="76:76">
      <c r="BX33879" s="2"/>
    </row>
    <row r="33880" spans="76:76">
      <c r="BX33880" s="2"/>
    </row>
    <row r="33881" spans="76:76">
      <c r="BX33881" s="2"/>
    </row>
    <row r="33882" spans="76:76">
      <c r="BX33882" s="2"/>
    </row>
    <row r="33883" spans="76:76">
      <c r="BX33883" s="2"/>
    </row>
    <row r="33884" spans="76:76">
      <c r="BX33884" s="2"/>
    </row>
    <row r="33885" spans="76:76">
      <c r="BX33885" s="2"/>
    </row>
    <row r="33886" spans="76:76">
      <c r="BX33886" s="2"/>
    </row>
    <row r="33887" spans="76:76">
      <c r="BX33887" s="2"/>
    </row>
    <row r="33888" spans="76:76">
      <c r="BX33888" s="2"/>
    </row>
    <row r="33889" spans="76:76">
      <c r="BX33889" s="2"/>
    </row>
    <row r="33890" spans="76:76">
      <c r="BX33890" s="2"/>
    </row>
    <row r="33891" spans="76:76">
      <c r="BX33891" s="2"/>
    </row>
    <row r="33892" spans="76:76">
      <c r="BX33892" s="2"/>
    </row>
    <row r="33893" spans="76:76">
      <c r="BX33893" s="2"/>
    </row>
    <row r="33894" spans="76:76">
      <c r="BX33894" s="2"/>
    </row>
    <row r="33895" spans="76:76">
      <c r="BX33895" s="2"/>
    </row>
    <row r="33896" spans="76:76">
      <c r="BX33896" s="2"/>
    </row>
    <row r="33897" spans="76:76">
      <c r="BX33897" s="2"/>
    </row>
    <row r="33898" spans="76:76">
      <c r="BX33898" s="2"/>
    </row>
    <row r="33899" spans="76:76">
      <c r="BX33899" s="2"/>
    </row>
    <row r="33900" spans="76:76">
      <c r="BX33900" s="2"/>
    </row>
    <row r="33901" spans="76:76">
      <c r="BX33901" s="2"/>
    </row>
    <row r="33902" spans="76:76">
      <c r="BX33902" s="2"/>
    </row>
    <row r="33903" spans="76:76">
      <c r="BX33903" s="2"/>
    </row>
    <row r="33904" spans="76:76">
      <c r="BX33904" s="2"/>
    </row>
    <row r="33905" spans="76:76">
      <c r="BX33905" s="2"/>
    </row>
    <row r="33906" spans="76:76">
      <c r="BX33906" s="2"/>
    </row>
    <row r="33907" spans="76:76">
      <c r="BX33907" s="2"/>
    </row>
    <row r="33908" spans="76:76">
      <c r="BX33908" s="2"/>
    </row>
    <row r="33909" spans="76:76">
      <c r="BX33909" s="2"/>
    </row>
    <row r="33910" spans="76:76">
      <c r="BX33910" s="2"/>
    </row>
    <row r="33911" spans="76:76">
      <c r="BX33911" s="2"/>
    </row>
    <row r="33912" spans="76:76">
      <c r="BX33912" s="2"/>
    </row>
    <row r="33913" spans="76:76">
      <c r="BX33913" s="2"/>
    </row>
    <row r="33914" spans="76:76">
      <c r="BX33914" s="2"/>
    </row>
    <row r="33915" spans="76:76">
      <c r="BX33915" s="2"/>
    </row>
    <row r="33916" spans="76:76">
      <c r="BX33916" s="2"/>
    </row>
    <row r="33917" spans="76:76">
      <c r="BX33917" s="2"/>
    </row>
    <row r="33918" spans="76:76">
      <c r="BX33918" s="2"/>
    </row>
    <row r="33919" spans="76:76">
      <c r="BX33919" s="2"/>
    </row>
    <row r="33920" spans="76:76">
      <c r="BX33920" s="2"/>
    </row>
    <row r="33921" spans="76:76">
      <c r="BX33921" s="2"/>
    </row>
    <row r="33922" spans="76:76">
      <c r="BX33922" s="2"/>
    </row>
    <row r="33923" spans="76:76">
      <c r="BX33923" s="2"/>
    </row>
    <row r="33924" spans="76:76">
      <c r="BX33924" s="2"/>
    </row>
    <row r="33925" spans="76:76">
      <c r="BX33925" s="2"/>
    </row>
    <row r="33926" spans="76:76">
      <c r="BX33926" s="2"/>
    </row>
    <row r="33927" spans="76:76">
      <c r="BX33927" s="2"/>
    </row>
    <row r="33928" spans="76:76">
      <c r="BX33928" s="2"/>
    </row>
    <row r="33929" spans="76:76">
      <c r="BX33929" s="2"/>
    </row>
    <row r="33930" spans="76:76">
      <c r="BX33930" s="2"/>
    </row>
    <row r="33931" spans="76:76">
      <c r="BX33931" s="2"/>
    </row>
    <row r="33932" spans="76:76">
      <c r="BX33932" s="2"/>
    </row>
    <row r="33933" spans="76:76">
      <c r="BX33933" s="2"/>
    </row>
    <row r="33934" spans="76:76">
      <c r="BX33934" s="2"/>
    </row>
    <row r="33935" spans="76:76">
      <c r="BX33935" s="2"/>
    </row>
    <row r="33936" spans="76:76">
      <c r="BX33936" s="2"/>
    </row>
    <row r="33937" spans="76:76">
      <c r="BX33937" s="2"/>
    </row>
    <row r="33938" spans="76:76">
      <c r="BX33938" s="2"/>
    </row>
    <row r="33939" spans="76:76">
      <c r="BX33939" s="2"/>
    </row>
    <row r="33940" spans="76:76">
      <c r="BX33940" s="2"/>
    </row>
    <row r="33941" spans="76:76">
      <c r="BX33941" s="2"/>
    </row>
    <row r="33942" spans="76:76">
      <c r="BX33942" s="2"/>
    </row>
    <row r="33943" spans="76:76">
      <c r="BX33943" s="2"/>
    </row>
    <row r="33944" spans="76:76">
      <c r="BX33944" s="2"/>
    </row>
    <row r="33945" spans="76:76">
      <c r="BX33945" s="2"/>
    </row>
    <row r="33946" spans="76:76">
      <c r="BX33946" s="2"/>
    </row>
    <row r="33947" spans="76:76">
      <c r="BX33947" s="2"/>
    </row>
    <row r="33948" spans="76:76">
      <c r="BX33948" s="2"/>
    </row>
    <row r="33949" spans="76:76">
      <c r="BX33949" s="2"/>
    </row>
    <row r="33950" spans="76:76">
      <c r="BX33950" s="2"/>
    </row>
    <row r="33951" spans="76:76">
      <c r="BX33951" s="2"/>
    </row>
    <row r="33952" spans="76:76">
      <c r="BX33952" s="2"/>
    </row>
    <row r="33953" spans="76:76">
      <c r="BX33953" s="2"/>
    </row>
    <row r="33954" spans="76:76">
      <c r="BX33954" s="2"/>
    </row>
    <row r="33955" spans="76:76">
      <c r="BX33955" s="2"/>
    </row>
    <row r="33956" spans="76:76">
      <c r="BX33956" s="2"/>
    </row>
    <row r="33957" spans="76:76">
      <c r="BX33957" s="2"/>
    </row>
    <row r="33958" spans="76:76">
      <c r="BX33958" s="2"/>
    </row>
    <row r="33959" spans="76:76">
      <c r="BX33959" s="2"/>
    </row>
    <row r="33960" spans="76:76">
      <c r="BX33960" s="2"/>
    </row>
    <row r="33961" spans="76:76">
      <c r="BX33961" s="2"/>
    </row>
    <row r="33962" spans="76:76">
      <c r="BX33962" s="2"/>
    </row>
    <row r="33963" spans="76:76">
      <c r="BX33963" s="2"/>
    </row>
    <row r="33964" spans="76:76">
      <c r="BX33964" s="2"/>
    </row>
    <row r="33965" spans="76:76">
      <c r="BX33965" s="2"/>
    </row>
    <row r="33966" spans="76:76">
      <c r="BX33966" s="2"/>
    </row>
    <row r="33967" spans="76:76">
      <c r="BX33967" s="2"/>
    </row>
    <row r="33968" spans="76:76">
      <c r="BX33968" s="2"/>
    </row>
    <row r="33969" spans="76:76">
      <c r="BX33969" s="2"/>
    </row>
    <row r="33970" spans="76:76">
      <c r="BX33970" s="2"/>
    </row>
    <row r="33971" spans="76:76">
      <c r="BX33971" s="2"/>
    </row>
    <row r="33972" spans="76:76">
      <c r="BX33972" s="2"/>
    </row>
    <row r="33973" spans="76:76">
      <c r="BX33973" s="2"/>
    </row>
    <row r="33974" spans="76:76">
      <c r="BX33974" s="2"/>
    </row>
    <row r="33975" spans="76:76">
      <c r="BX33975" s="2"/>
    </row>
    <row r="33976" spans="76:76">
      <c r="BX33976" s="2"/>
    </row>
    <row r="33977" spans="76:76">
      <c r="BX33977" s="2"/>
    </row>
    <row r="33978" spans="76:76">
      <c r="BX33978" s="2"/>
    </row>
    <row r="33979" spans="76:76">
      <c r="BX33979" s="2"/>
    </row>
    <row r="33980" spans="76:76">
      <c r="BX33980" s="2"/>
    </row>
    <row r="33981" spans="76:76">
      <c r="BX33981" s="2"/>
    </row>
    <row r="33982" spans="76:76">
      <c r="BX33982" s="2"/>
    </row>
    <row r="33983" spans="76:76">
      <c r="BX33983" s="2"/>
    </row>
    <row r="33984" spans="76:76">
      <c r="BX33984" s="2"/>
    </row>
    <row r="33985" spans="76:76">
      <c r="BX33985" s="2"/>
    </row>
    <row r="33986" spans="76:76">
      <c r="BX33986" s="2"/>
    </row>
    <row r="33987" spans="76:76">
      <c r="BX33987" s="2"/>
    </row>
    <row r="33988" spans="76:76">
      <c r="BX33988" s="2"/>
    </row>
    <row r="33989" spans="76:76">
      <c r="BX33989" s="2"/>
    </row>
    <row r="33990" spans="76:76">
      <c r="BX33990" s="2"/>
    </row>
    <row r="33991" spans="76:76">
      <c r="BX33991" s="2"/>
    </row>
    <row r="33992" spans="76:76">
      <c r="BX33992" s="2"/>
    </row>
    <row r="33993" spans="76:76">
      <c r="BX33993" s="2"/>
    </row>
    <row r="33994" spans="76:76">
      <c r="BX33994" s="2"/>
    </row>
    <row r="33995" spans="76:76">
      <c r="BX33995" s="2"/>
    </row>
    <row r="33996" spans="76:76">
      <c r="BX33996" s="2"/>
    </row>
    <row r="33997" spans="76:76">
      <c r="BX33997" s="2"/>
    </row>
    <row r="33998" spans="76:76">
      <c r="BX33998" s="2"/>
    </row>
    <row r="33999" spans="76:76">
      <c r="BX33999" s="2"/>
    </row>
    <row r="34000" spans="76:76">
      <c r="BX34000" s="2"/>
    </row>
    <row r="34001" spans="76:76">
      <c r="BX34001" s="2"/>
    </row>
    <row r="34002" spans="76:76">
      <c r="BX34002" s="2"/>
    </row>
    <row r="34003" spans="76:76">
      <c r="BX34003" s="2"/>
    </row>
    <row r="34004" spans="76:76">
      <c r="BX34004" s="2"/>
    </row>
    <row r="34005" spans="76:76">
      <c r="BX34005" s="2"/>
    </row>
    <row r="34006" spans="76:76">
      <c r="BX34006" s="2"/>
    </row>
    <row r="34007" spans="76:76">
      <c r="BX34007" s="2"/>
    </row>
    <row r="34008" spans="76:76">
      <c r="BX34008" s="2"/>
    </row>
    <row r="34009" spans="76:76">
      <c r="BX34009" s="2"/>
    </row>
    <row r="34010" spans="76:76">
      <c r="BX34010" s="2"/>
    </row>
    <row r="34011" spans="76:76">
      <c r="BX34011" s="2"/>
    </row>
    <row r="34012" spans="76:76">
      <c r="BX34012" s="2"/>
    </row>
    <row r="34013" spans="76:76">
      <c r="BX34013" s="2"/>
    </row>
    <row r="34014" spans="76:76">
      <c r="BX34014" s="2"/>
    </row>
    <row r="34015" spans="76:76">
      <c r="BX34015" s="2"/>
    </row>
    <row r="34016" spans="76:76">
      <c r="BX34016" s="2"/>
    </row>
    <row r="34017" spans="76:76">
      <c r="BX34017" s="2"/>
    </row>
    <row r="34018" spans="76:76">
      <c r="BX34018" s="2"/>
    </row>
    <row r="34019" spans="76:76">
      <c r="BX34019" s="2"/>
    </row>
    <row r="34020" spans="76:76">
      <c r="BX34020" s="2"/>
    </row>
    <row r="34021" spans="76:76">
      <c r="BX34021" s="2"/>
    </row>
    <row r="34022" spans="76:76">
      <c r="BX34022" s="2"/>
    </row>
    <row r="34023" spans="76:76">
      <c r="BX34023" s="2"/>
    </row>
    <row r="34024" spans="76:76">
      <c r="BX34024" s="2"/>
    </row>
    <row r="34025" spans="76:76">
      <c r="BX34025" s="2"/>
    </row>
    <row r="34026" spans="76:76">
      <c r="BX34026" s="2"/>
    </row>
    <row r="34027" spans="76:76">
      <c r="BX34027" s="2"/>
    </row>
    <row r="34028" spans="76:76">
      <c r="BX34028" s="2"/>
    </row>
    <row r="34029" spans="76:76">
      <c r="BX34029" s="2"/>
    </row>
    <row r="34030" spans="76:76">
      <c r="BX34030" s="2"/>
    </row>
    <row r="34031" spans="76:76">
      <c r="BX34031" s="2"/>
    </row>
    <row r="34032" spans="76:76">
      <c r="BX34032" s="2"/>
    </row>
    <row r="34033" spans="76:76">
      <c r="BX34033" s="2"/>
    </row>
    <row r="34034" spans="76:76">
      <c r="BX34034" s="2"/>
    </row>
    <row r="34035" spans="76:76">
      <c r="BX34035" s="2"/>
    </row>
    <row r="34036" spans="76:76">
      <c r="BX34036" s="2"/>
    </row>
    <row r="34037" spans="76:76">
      <c r="BX34037" s="2"/>
    </row>
    <row r="34038" spans="76:76">
      <c r="BX34038" s="2"/>
    </row>
    <row r="34039" spans="76:76">
      <c r="BX34039" s="2"/>
    </row>
    <row r="34040" spans="76:76">
      <c r="BX34040" s="2"/>
    </row>
    <row r="34041" spans="76:76">
      <c r="BX34041" s="2"/>
    </row>
    <row r="34042" spans="76:76">
      <c r="BX34042" s="2"/>
    </row>
    <row r="34043" spans="76:76">
      <c r="BX34043" s="2"/>
    </row>
    <row r="34044" spans="76:76">
      <c r="BX34044" s="2"/>
    </row>
    <row r="34045" spans="76:76">
      <c r="BX34045" s="2"/>
    </row>
    <row r="34046" spans="76:76">
      <c r="BX34046" s="2"/>
    </row>
    <row r="34047" spans="76:76">
      <c r="BX34047" s="2"/>
    </row>
    <row r="34048" spans="76:76">
      <c r="BX34048" s="2"/>
    </row>
    <row r="34049" spans="76:76">
      <c r="BX34049" s="2"/>
    </row>
    <row r="34050" spans="76:76">
      <c r="BX34050" s="2"/>
    </row>
    <row r="34051" spans="76:76">
      <c r="BX34051" s="2"/>
    </row>
    <row r="34052" spans="76:76">
      <c r="BX34052" s="2"/>
    </row>
    <row r="34053" spans="76:76">
      <c r="BX34053" s="2"/>
    </row>
    <row r="34054" spans="76:76">
      <c r="BX34054" s="2"/>
    </row>
    <row r="34055" spans="76:76">
      <c r="BX34055" s="2"/>
    </row>
    <row r="34056" spans="76:76">
      <c r="BX34056" s="2"/>
    </row>
    <row r="34057" spans="76:76">
      <c r="BX34057" s="2"/>
    </row>
    <row r="34058" spans="76:76">
      <c r="BX34058" s="2"/>
    </row>
    <row r="34059" spans="76:76">
      <c r="BX34059" s="2"/>
    </row>
    <row r="34060" spans="76:76">
      <c r="BX34060" s="2"/>
    </row>
    <row r="34061" spans="76:76">
      <c r="BX34061" s="2"/>
    </row>
    <row r="34062" spans="76:76">
      <c r="BX34062" s="2"/>
    </row>
    <row r="34063" spans="76:76">
      <c r="BX34063" s="2"/>
    </row>
    <row r="34064" spans="76:76">
      <c r="BX34064" s="2"/>
    </row>
    <row r="34065" spans="76:76">
      <c r="BX34065" s="2"/>
    </row>
    <row r="34066" spans="76:76">
      <c r="BX34066" s="2"/>
    </row>
    <row r="34067" spans="76:76">
      <c r="BX34067" s="2"/>
    </row>
    <row r="34068" spans="76:76">
      <c r="BX34068" s="2"/>
    </row>
    <row r="34069" spans="76:76">
      <c r="BX34069" s="2"/>
    </row>
    <row r="34070" spans="76:76">
      <c r="BX34070" s="2"/>
    </row>
    <row r="34071" spans="76:76">
      <c r="BX34071" s="2"/>
    </row>
    <row r="34072" spans="76:76">
      <c r="BX34072" s="2"/>
    </row>
    <row r="34073" spans="76:76">
      <c r="BX34073" s="2"/>
    </row>
    <row r="34074" spans="76:76">
      <c r="BX34074" s="2"/>
    </row>
    <row r="34075" spans="76:76">
      <c r="BX34075" s="2"/>
    </row>
    <row r="34076" spans="76:76">
      <c r="BX34076" s="2"/>
    </row>
    <row r="34077" spans="76:76">
      <c r="BX34077" s="2"/>
    </row>
    <row r="34078" spans="76:76">
      <c r="BX34078" s="2"/>
    </row>
    <row r="34079" spans="76:76">
      <c r="BX34079" s="2"/>
    </row>
    <row r="34080" spans="76:76">
      <c r="BX34080" s="2"/>
    </row>
    <row r="34081" spans="76:76">
      <c r="BX34081" s="2"/>
    </row>
    <row r="34082" spans="76:76">
      <c r="BX34082" s="2"/>
    </row>
    <row r="34083" spans="76:76">
      <c r="BX34083" s="2"/>
    </row>
    <row r="34084" spans="76:76">
      <c r="BX34084" s="2"/>
    </row>
    <row r="34085" spans="76:76">
      <c r="BX34085" s="2"/>
    </row>
    <row r="34086" spans="76:76">
      <c r="BX34086" s="2"/>
    </row>
    <row r="34087" spans="76:76">
      <c r="BX34087" s="2"/>
    </row>
    <row r="34088" spans="76:76">
      <c r="BX34088" s="2"/>
    </row>
    <row r="34089" spans="76:76">
      <c r="BX34089" s="2"/>
    </row>
    <row r="34090" spans="76:76">
      <c r="BX34090" s="2"/>
    </row>
    <row r="34091" spans="76:76">
      <c r="BX34091" s="2"/>
    </row>
    <row r="34092" spans="76:76">
      <c r="BX34092" s="2"/>
    </row>
    <row r="34093" spans="76:76">
      <c r="BX34093" s="2"/>
    </row>
    <row r="34094" spans="76:76">
      <c r="BX34094" s="2"/>
    </row>
    <row r="34095" spans="76:76">
      <c r="BX34095" s="2"/>
    </row>
    <row r="34096" spans="76:76">
      <c r="BX34096" s="2"/>
    </row>
    <row r="34097" spans="76:76">
      <c r="BX34097" s="2"/>
    </row>
    <row r="34098" spans="76:76">
      <c r="BX34098" s="2"/>
    </row>
    <row r="34099" spans="76:76">
      <c r="BX34099" s="2"/>
    </row>
    <row r="34100" spans="76:76">
      <c r="BX34100" s="2"/>
    </row>
    <row r="34101" spans="76:76">
      <c r="BX34101" s="2"/>
    </row>
    <row r="34102" spans="76:76">
      <c r="BX34102" s="2"/>
    </row>
    <row r="34103" spans="76:76">
      <c r="BX34103" s="2"/>
    </row>
    <row r="34104" spans="76:76">
      <c r="BX34104" s="2"/>
    </row>
    <row r="34105" spans="76:76">
      <c r="BX34105" s="2"/>
    </row>
    <row r="34106" spans="76:76">
      <c r="BX34106" s="2"/>
    </row>
    <row r="34107" spans="76:76">
      <c r="BX34107" s="2"/>
    </row>
    <row r="34108" spans="76:76">
      <c r="BX34108" s="2"/>
    </row>
    <row r="34109" spans="76:76">
      <c r="BX34109" s="2"/>
    </row>
    <row r="34110" spans="76:76">
      <c r="BX34110" s="2"/>
    </row>
    <row r="34111" spans="76:76">
      <c r="BX34111" s="2"/>
    </row>
    <row r="34112" spans="76:76">
      <c r="BX34112" s="2"/>
    </row>
    <row r="34113" spans="76:76">
      <c r="BX34113" s="2"/>
    </row>
    <row r="34114" spans="76:76">
      <c r="BX34114" s="2"/>
    </row>
    <row r="34115" spans="76:76">
      <c r="BX34115" s="2"/>
    </row>
    <row r="34116" spans="76:76">
      <c r="BX34116" s="2"/>
    </row>
    <row r="34117" spans="76:76">
      <c r="BX34117" s="2"/>
    </row>
    <row r="34118" spans="76:76">
      <c r="BX34118" s="2"/>
    </row>
    <row r="34119" spans="76:76">
      <c r="BX34119" s="2"/>
    </row>
    <row r="34120" spans="76:76">
      <c r="BX34120" s="2"/>
    </row>
    <row r="34121" spans="76:76">
      <c r="BX34121" s="2"/>
    </row>
    <row r="34122" spans="76:76">
      <c r="BX34122" s="2"/>
    </row>
    <row r="34123" spans="76:76">
      <c r="BX34123" s="2"/>
    </row>
    <row r="34124" spans="76:76">
      <c r="BX34124" s="2"/>
    </row>
    <row r="34125" spans="76:76">
      <c r="BX34125" s="2"/>
    </row>
    <row r="34126" spans="76:76">
      <c r="BX34126" s="2"/>
    </row>
    <row r="34127" spans="76:76">
      <c r="BX34127" s="2"/>
    </row>
    <row r="34128" spans="76:76">
      <c r="BX34128" s="2"/>
    </row>
    <row r="34129" spans="76:76">
      <c r="BX34129" s="2"/>
    </row>
    <row r="34130" spans="76:76">
      <c r="BX34130" s="2"/>
    </row>
    <row r="34131" spans="76:76">
      <c r="BX34131" s="2"/>
    </row>
    <row r="34132" spans="76:76">
      <c r="BX34132" s="2"/>
    </row>
    <row r="34133" spans="76:76">
      <c r="BX34133" s="2"/>
    </row>
    <row r="34134" spans="76:76">
      <c r="BX34134" s="2"/>
    </row>
    <row r="34135" spans="76:76">
      <c r="BX34135" s="2"/>
    </row>
    <row r="34136" spans="76:76">
      <c r="BX34136" s="2"/>
    </row>
    <row r="34137" spans="76:76">
      <c r="BX34137" s="2"/>
    </row>
    <row r="34138" spans="76:76">
      <c r="BX34138" s="2"/>
    </row>
    <row r="34139" spans="76:76">
      <c r="BX34139" s="2"/>
    </row>
    <row r="34140" spans="76:76">
      <c r="BX34140" s="2"/>
    </row>
    <row r="34141" spans="76:76">
      <c r="BX34141" s="2"/>
    </row>
    <row r="34142" spans="76:76">
      <c r="BX34142" s="2"/>
    </row>
    <row r="34143" spans="76:76">
      <c r="BX34143" s="2"/>
    </row>
    <row r="34144" spans="76:76">
      <c r="BX34144" s="2"/>
    </row>
    <row r="34145" spans="76:76">
      <c r="BX34145" s="2"/>
    </row>
    <row r="34146" spans="76:76">
      <c r="BX34146" s="2"/>
    </row>
    <row r="34147" spans="76:76">
      <c r="BX34147" s="2"/>
    </row>
    <row r="34148" spans="76:76">
      <c r="BX34148" s="2"/>
    </row>
    <row r="34149" spans="76:76">
      <c r="BX34149" s="2"/>
    </row>
    <row r="34150" spans="76:76">
      <c r="BX34150" s="2"/>
    </row>
    <row r="34151" spans="76:76">
      <c r="BX34151" s="2"/>
    </row>
    <row r="34152" spans="76:76">
      <c r="BX34152" s="2"/>
    </row>
    <row r="34153" spans="76:76">
      <c r="BX34153" s="2"/>
    </row>
    <row r="34154" spans="76:76">
      <c r="BX34154" s="2"/>
    </row>
    <row r="34155" spans="76:76">
      <c r="BX34155" s="2"/>
    </row>
    <row r="34156" spans="76:76">
      <c r="BX34156" s="2"/>
    </row>
    <row r="34157" spans="76:76">
      <c r="BX34157" s="2"/>
    </row>
    <row r="34158" spans="76:76">
      <c r="BX34158" s="2"/>
    </row>
    <row r="34159" spans="76:76">
      <c r="BX34159" s="2"/>
    </row>
    <row r="34160" spans="76:76">
      <c r="BX34160" s="2"/>
    </row>
    <row r="34161" spans="76:76">
      <c r="BX34161" s="2"/>
    </row>
    <row r="34162" spans="76:76">
      <c r="BX34162" s="2"/>
    </row>
    <row r="34163" spans="76:76">
      <c r="BX34163" s="2"/>
    </row>
    <row r="34164" spans="76:76">
      <c r="BX34164" s="2"/>
    </row>
    <row r="34165" spans="76:76">
      <c r="BX34165" s="2"/>
    </row>
    <row r="34166" spans="76:76">
      <c r="BX34166" s="2"/>
    </row>
    <row r="34167" spans="76:76">
      <c r="BX34167" s="2"/>
    </row>
    <row r="34168" spans="76:76">
      <c r="BX34168" s="2"/>
    </row>
    <row r="34169" spans="76:76">
      <c r="BX34169" s="2"/>
    </row>
    <row r="34170" spans="76:76">
      <c r="BX34170" s="2"/>
    </row>
    <row r="34171" spans="76:76">
      <c r="BX34171" s="2"/>
    </row>
    <row r="34172" spans="76:76">
      <c r="BX34172" s="2"/>
    </row>
    <row r="34173" spans="76:76">
      <c r="BX34173" s="2"/>
    </row>
    <row r="34174" spans="76:76">
      <c r="BX34174" s="2"/>
    </row>
    <row r="34175" spans="76:76">
      <c r="BX34175" s="2"/>
    </row>
    <row r="34176" spans="76:76">
      <c r="BX34176" s="2"/>
    </row>
    <row r="34177" spans="76:76">
      <c r="BX34177" s="2"/>
    </row>
    <row r="34178" spans="76:76">
      <c r="BX34178" s="2"/>
    </row>
    <row r="34179" spans="76:76">
      <c r="BX34179" s="2"/>
    </row>
    <row r="34180" spans="76:76">
      <c r="BX34180" s="2"/>
    </row>
    <row r="34181" spans="76:76">
      <c r="BX34181" s="2"/>
    </row>
    <row r="34182" spans="76:76">
      <c r="BX34182" s="2"/>
    </row>
    <row r="34183" spans="76:76">
      <c r="BX34183" s="2"/>
    </row>
    <row r="34184" spans="76:76">
      <c r="BX34184" s="2"/>
    </row>
    <row r="34185" spans="76:76">
      <c r="BX34185" s="2"/>
    </row>
    <row r="34186" spans="76:76">
      <c r="BX34186" s="2"/>
    </row>
    <row r="34187" spans="76:76">
      <c r="BX34187" s="2"/>
    </row>
    <row r="34188" spans="76:76">
      <c r="BX34188" s="2"/>
    </row>
    <row r="34189" spans="76:76">
      <c r="BX34189" s="2"/>
    </row>
    <row r="34190" spans="76:76">
      <c r="BX34190" s="2"/>
    </row>
    <row r="34191" spans="76:76">
      <c r="BX34191" s="2"/>
    </row>
    <row r="34192" spans="76:76">
      <c r="BX34192" s="2"/>
    </row>
    <row r="34193" spans="76:76">
      <c r="BX34193" s="2"/>
    </row>
    <row r="34194" spans="76:76">
      <c r="BX34194" s="2"/>
    </row>
    <row r="34195" spans="76:76">
      <c r="BX34195" s="2"/>
    </row>
    <row r="34196" spans="76:76">
      <c r="BX34196" s="2"/>
    </row>
    <row r="34197" spans="76:76">
      <c r="BX34197" s="2"/>
    </row>
    <row r="34198" spans="76:76">
      <c r="BX34198" s="2"/>
    </row>
    <row r="34199" spans="76:76">
      <c r="BX34199" s="2"/>
    </row>
    <row r="34200" spans="76:76">
      <c r="BX34200" s="2"/>
    </row>
    <row r="34201" spans="76:76">
      <c r="BX34201" s="2"/>
    </row>
    <row r="34202" spans="76:76">
      <c r="BX34202" s="2"/>
    </row>
    <row r="34203" spans="76:76">
      <c r="BX34203" s="2"/>
    </row>
    <row r="34204" spans="76:76">
      <c r="BX34204" s="2"/>
    </row>
    <row r="34205" spans="76:76">
      <c r="BX34205" s="2"/>
    </row>
    <row r="34206" spans="76:76">
      <c r="BX34206" s="2"/>
    </row>
    <row r="34207" spans="76:76">
      <c r="BX34207" s="2"/>
    </row>
    <row r="34208" spans="76:76">
      <c r="BX34208" s="2"/>
    </row>
    <row r="34209" spans="76:76">
      <c r="BX34209" s="2"/>
    </row>
    <row r="34210" spans="76:76">
      <c r="BX34210" s="2"/>
    </row>
    <row r="34211" spans="76:76">
      <c r="BX34211" s="2"/>
    </row>
    <row r="34212" spans="76:76">
      <c r="BX34212" s="2"/>
    </row>
    <row r="34213" spans="76:76">
      <c r="BX34213" s="2"/>
    </row>
    <row r="34214" spans="76:76">
      <c r="BX34214" s="2"/>
    </row>
    <row r="34215" spans="76:76">
      <c r="BX34215" s="2"/>
    </row>
    <row r="34216" spans="76:76">
      <c r="BX34216" s="2"/>
    </row>
    <row r="34217" spans="76:76">
      <c r="BX34217" s="2"/>
    </row>
    <row r="34218" spans="76:76">
      <c r="BX34218" s="2"/>
    </row>
    <row r="34219" spans="76:76">
      <c r="BX34219" s="2"/>
    </row>
    <row r="34220" spans="76:76">
      <c r="BX34220" s="2"/>
    </row>
    <row r="34221" spans="76:76">
      <c r="BX34221" s="2"/>
    </row>
    <row r="34222" spans="76:76">
      <c r="BX34222" s="2"/>
    </row>
    <row r="34223" spans="76:76">
      <c r="BX34223" s="2"/>
    </row>
    <row r="34224" spans="76:76">
      <c r="BX34224" s="2"/>
    </row>
    <row r="34225" spans="76:76">
      <c r="BX34225" s="2"/>
    </row>
    <row r="34226" spans="76:76">
      <c r="BX34226" s="2"/>
    </row>
    <row r="34227" spans="76:76">
      <c r="BX34227" s="2"/>
    </row>
    <row r="34228" spans="76:76">
      <c r="BX34228" s="2"/>
    </row>
    <row r="34229" spans="76:76">
      <c r="BX34229" s="2"/>
    </row>
    <row r="34230" spans="76:76">
      <c r="BX34230" s="2"/>
    </row>
    <row r="34231" spans="76:76">
      <c r="BX34231" s="2"/>
    </row>
    <row r="34232" spans="76:76">
      <c r="BX34232" s="2"/>
    </row>
    <row r="34233" spans="76:76">
      <c r="BX34233" s="2"/>
    </row>
    <row r="34234" spans="76:76">
      <c r="BX34234" s="2"/>
    </row>
    <row r="34235" spans="76:76">
      <c r="BX34235" s="2"/>
    </row>
    <row r="34236" spans="76:76">
      <c r="BX34236" s="2"/>
    </row>
    <row r="34237" spans="76:76">
      <c r="BX34237" s="2"/>
    </row>
    <row r="34238" spans="76:76">
      <c r="BX34238" s="2"/>
    </row>
    <row r="34239" spans="76:76">
      <c r="BX34239" s="2"/>
    </row>
    <row r="34240" spans="76:76">
      <c r="BX34240" s="2"/>
    </row>
    <row r="34241" spans="76:76">
      <c r="BX34241" s="2"/>
    </row>
    <row r="34242" spans="76:76">
      <c r="BX34242" s="2"/>
    </row>
    <row r="34243" spans="76:76">
      <c r="BX34243" s="2"/>
    </row>
    <row r="34244" spans="76:76">
      <c r="BX34244" s="2"/>
    </row>
    <row r="34245" spans="76:76">
      <c r="BX34245" s="2"/>
    </row>
    <row r="34246" spans="76:76">
      <c r="BX34246" s="2"/>
    </row>
    <row r="34247" spans="76:76">
      <c r="BX34247" s="2"/>
    </row>
    <row r="34248" spans="76:76">
      <c r="BX34248" s="2"/>
    </row>
    <row r="34249" spans="76:76">
      <c r="BX34249" s="2"/>
    </row>
    <row r="34250" spans="76:76">
      <c r="BX34250" s="2"/>
    </row>
    <row r="34251" spans="76:76">
      <c r="BX34251" s="2"/>
    </row>
    <row r="34252" spans="76:76">
      <c r="BX34252" s="2"/>
    </row>
    <row r="34253" spans="76:76">
      <c r="BX34253" s="2"/>
    </row>
    <row r="34254" spans="76:76">
      <c r="BX34254" s="2"/>
    </row>
    <row r="34255" spans="76:76">
      <c r="BX34255" s="2"/>
    </row>
    <row r="34256" spans="76:76">
      <c r="BX34256" s="2"/>
    </row>
    <row r="34257" spans="76:76">
      <c r="BX34257" s="2"/>
    </row>
    <row r="34258" spans="76:76">
      <c r="BX34258" s="2"/>
    </row>
    <row r="34259" spans="76:76">
      <c r="BX34259" s="2"/>
    </row>
    <row r="34260" spans="76:76">
      <c r="BX34260" s="2"/>
    </row>
    <row r="34261" spans="76:76">
      <c r="BX34261" s="2"/>
    </row>
    <row r="34262" spans="76:76">
      <c r="BX34262" s="2"/>
    </row>
    <row r="34263" spans="76:76">
      <c r="BX34263" s="2"/>
    </row>
    <row r="34264" spans="76:76">
      <c r="BX34264" s="2"/>
    </row>
    <row r="34265" spans="76:76">
      <c r="BX34265" s="2"/>
    </row>
    <row r="34266" spans="76:76">
      <c r="BX34266" s="2"/>
    </row>
    <row r="34267" spans="76:76">
      <c r="BX34267" s="2"/>
    </row>
    <row r="34268" spans="76:76">
      <c r="BX34268" s="2"/>
    </row>
    <row r="34269" spans="76:76">
      <c r="BX34269" s="2"/>
    </row>
    <row r="34270" spans="76:76">
      <c r="BX34270" s="2"/>
    </row>
    <row r="34271" spans="76:76">
      <c r="BX34271" s="2"/>
    </row>
    <row r="34272" spans="76:76">
      <c r="BX34272" s="2"/>
    </row>
    <row r="34273" spans="76:76">
      <c r="BX34273" s="2"/>
    </row>
    <row r="34274" spans="76:76">
      <c r="BX34274" s="2"/>
    </row>
    <row r="34275" spans="76:76">
      <c r="BX34275" s="2"/>
    </row>
    <row r="34276" spans="76:76">
      <c r="BX34276" s="2"/>
    </row>
    <row r="34277" spans="76:76">
      <c r="BX34277" s="2"/>
    </row>
    <row r="34278" spans="76:76">
      <c r="BX34278" s="2"/>
    </row>
    <row r="34279" spans="76:76">
      <c r="BX34279" s="2"/>
    </row>
    <row r="34280" spans="76:76">
      <c r="BX34280" s="2"/>
    </row>
    <row r="34281" spans="76:76">
      <c r="BX34281" s="2"/>
    </row>
    <row r="34282" spans="76:76">
      <c r="BX34282" s="2"/>
    </row>
    <row r="34283" spans="76:76">
      <c r="BX34283" s="2"/>
    </row>
    <row r="34284" spans="76:76">
      <c r="BX34284" s="2"/>
    </row>
    <row r="34285" spans="76:76">
      <c r="BX34285" s="2"/>
    </row>
    <row r="34286" spans="76:76">
      <c r="BX34286" s="2"/>
    </row>
    <row r="34287" spans="76:76">
      <c r="BX34287" s="2"/>
    </row>
    <row r="34288" spans="76:76">
      <c r="BX34288" s="2"/>
    </row>
    <row r="34289" spans="76:76">
      <c r="BX34289" s="2"/>
    </row>
    <row r="34290" spans="76:76">
      <c r="BX34290" s="2"/>
    </row>
    <row r="34291" spans="76:76">
      <c r="BX34291" s="2"/>
    </row>
    <row r="34292" spans="76:76">
      <c r="BX34292" s="2"/>
    </row>
    <row r="34293" spans="76:76">
      <c r="BX34293" s="2"/>
    </row>
    <row r="34294" spans="76:76">
      <c r="BX34294" s="2"/>
    </row>
    <row r="34295" spans="76:76">
      <c r="BX34295" s="2"/>
    </row>
    <row r="34296" spans="76:76">
      <c r="BX34296" s="2"/>
    </row>
    <row r="34297" spans="76:76">
      <c r="BX34297" s="2"/>
    </row>
    <row r="34298" spans="76:76">
      <c r="BX34298" s="2"/>
    </row>
    <row r="34299" spans="76:76">
      <c r="BX34299" s="2"/>
    </row>
    <row r="34300" spans="76:76">
      <c r="BX34300" s="2"/>
    </row>
    <row r="34301" spans="76:76">
      <c r="BX34301" s="2"/>
    </row>
    <row r="34302" spans="76:76">
      <c r="BX34302" s="2"/>
    </row>
    <row r="34303" spans="76:76">
      <c r="BX34303" s="2"/>
    </row>
    <row r="34304" spans="76:76">
      <c r="BX34304" s="2"/>
    </row>
    <row r="34305" spans="76:76">
      <c r="BX34305" s="2"/>
    </row>
    <row r="34306" spans="76:76">
      <c r="BX34306" s="2"/>
    </row>
    <row r="34307" spans="76:76">
      <c r="BX34307" s="2"/>
    </row>
    <row r="34308" spans="76:76">
      <c r="BX34308" s="2"/>
    </row>
    <row r="34309" spans="76:76">
      <c r="BX34309" s="2"/>
    </row>
    <row r="34310" spans="76:76">
      <c r="BX34310" s="2"/>
    </row>
    <row r="34311" spans="76:76">
      <c r="BX34311" s="2"/>
    </row>
    <row r="34312" spans="76:76">
      <c r="BX34312" s="2"/>
    </row>
    <row r="34313" spans="76:76">
      <c r="BX34313" s="2"/>
    </row>
    <row r="34314" spans="76:76">
      <c r="BX34314" s="2"/>
    </row>
    <row r="34315" spans="76:76">
      <c r="BX34315" s="2"/>
    </row>
    <row r="34316" spans="76:76">
      <c r="BX34316" s="2"/>
    </row>
    <row r="34317" spans="76:76">
      <c r="BX34317" s="2"/>
    </row>
    <row r="34318" spans="76:76">
      <c r="BX34318" s="2"/>
    </row>
    <row r="34319" spans="76:76">
      <c r="BX34319" s="2"/>
    </row>
    <row r="34320" spans="76:76">
      <c r="BX34320" s="2"/>
    </row>
    <row r="34321" spans="76:76">
      <c r="BX34321" s="2"/>
    </row>
    <row r="34322" spans="76:76">
      <c r="BX34322" s="2"/>
    </row>
    <row r="34323" spans="76:76">
      <c r="BX34323" s="2"/>
    </row>
    <row r="34324" spans="76:76">
      <c r="BX34324" s="2"/>
    </row>
    <row r="34325" spans="76:76">
      <c r="BX34325" s="2"/>
    </row>
    <row r="34326" spans="76:76">
      <c r="BX34326" s="2"/>
    </row>
    <row r="34327" spans="76:76">
      <c r="BX34327" s="2"/>
    </row>
    <row r="34328" spans="76:76">
      <c r="BX34328" s="2"/>
    </row>
    <row r="34329" spans="76:76">
      <c r="BX34329" s="2"/>
    </row>
    <row r="34330" spans="76:76">
      <c r="BX34330" s="2"/>
    </row>
    <row r="34331" spans="76:76">
      <c r="BX34331" s="2"/>
    </row>
    <row r="34332" spans="76:76">
      <c r="BX34332" s="2"/>
    </row>
    <row r="34333" spans="76:76">
      <c r="BX34333" s="2"/>
    </row>
    <row r="34334" spans="76:76">
      <c r="BX34334" s="2"/>
    </row>
    <row r="34335" spans="76:76">
      <c r="BX34335" s="2"/>
    </row>
    <row r="34336" spans="76:76">
      <c r="BX34336" s="2"/>
    </row>
    <row r="34337" spans="76:76">
      <c r="BX34337" s="2"/>
    </row>
    <row r="34338" spans="76:76">
      <c r="BX34338" s="2"/>
    </row>
    <row r="34339" spans="76:76">
      <c r="BX34339" s="2"/>
    </row>
    <row r="34340" spans="76:76">
      <c r="BX34340" s="2"/>
    </row>
    <row r="34341" spans="76:76">
      <c r="BX34341" s="2"/>
    </row>
    <row r="34342" spans="76:76">
      <c r="BX34342" s="2"/>
    </row>
    <row r="34343" spans="76:76">
      <c r="BX34343" s="2"/>
    </row>
    <row r="34344" spans="76:76">
      <c r="BX34344" s="2"/>
    </row>
    <row r="34345" spans="76:76">
      <c r="BX34345" s="2"/>
    </row>
    <row r="34346" spans="76:76">
      <c r="BX34346" s="2"/>
    </row>
    <row r="34347" spans="76:76">
      <c r="BX34347" s="2"/>
    </row>
    <row r="34348" spans="76:76">
      <c r="BX34348" s="2"/>
    </row>
    <row r="34349" spans="76:76">
      <c r="BX34349" s="2"/>
    </row>
    <row r="34350" spans="76:76">
      <c r="BX34350" s="2"/>
    </row>
    <row r="34351" spans="76:76">
      <c r="BX34351" s="2"/>
    </row>
    <row r="34352" spans="76:76">
      <c r="BX34352" s="2"/>
    </row>
    <row r="34353" spans="76:76">
      <c r="BX34353" s="2"/>
    </row>
    <row r="34354" spans="76:76">
      <c r="BX34354" s="2"/>
    </row>
    <row r="34355" spans="76:76">
      <c r="BX34355" s="2"/>
    </row>
    <row r="34356" spans="76:76">
      <c r="BX34356" s="2"/>
    </row>
    <row r="34357" spans="76:76">
      <c r="BX34357" s="2"/>
    </row>
    <row r="34358" spans="76:76">
      <c r="BX34358" s="2"/>
    </row>
    <row r="34359" spans="76:76">
      <c r="BX34359" s="2"/>
    </row>
    <row r="34360" spans="76:76">
      <c r="BX34360" s="2"/>
    </row>
    <row r="34361" spans="76:76">
      <c r="BX34361" s="2"/>
    </row>
    <row r="34362" spans="76:76">
      <c r="BX34362" s="2"/>
    </row>
    <row r="34363" spans="76:76">
      <c r="BX34363" s="2"/>
    </row>
    <row r="34364" spans="76:76">
      <c r="BX34364" s="2"/>
    </row>
    <row r="34365" spans="76:76">
      <c r="BX34365" s="2"/>
    </row>
    <row r="34366" spans="76:76">
      <c r="BX34366" s="2"/>
    </row>
    <row r="34367" spans="76:76">
      <c r="BX34367" s="2"/>
    </row>
    <row r="34368" spans="76:76">
      <c r="BX34368" s="2"/>
    </row>
    <row r="34369" spans="76:76">
      <c r="BX34369" s="2"/>
    </row>
    <row r="34370" spans="76:76">
      <c r="BX34370" s="2"/>
    </row>
    <row r="34371" spans="76:76">
      <c r="BX34371" s="2"/>
    </row>
    <row r="34372" spans="76:76">
      <c r="BX34372" s="2"/>
    </row>
    <row r="34373" spans="76:76">
      <c r="BX34373" s="2"/>
    </row>
    <row r="34374" spans="76:76">
      <c r="BX34374" s="2"/>
    </row>
    <row r="34375" spans="76:76">
      <c r="BX34375" s="2"/>
    </row>
    <row r="34376" spans="76:76">
      <c r="BX34376" s="2"/>
    </row>
    <row r="34377" spans="76:76">
      <c r="BX34377" s="2"/>
    </row>
    <row r="34378" spans="76:76">
      <c r="BX34378" s="2"/>
    </row>
    <row r="34379" spans="76:76">
      <c r="BX34379" s="2"/>
    </row>
    <row r="34380" spans="76:76">
      <c r="BX34380" s="2"/>
    </row>
    <row r="34381" spans="76:76">
      <c r="BX34381" s="2"/>
    </row>
    <row r="34382" spans="76:76">
      <c r="BX34382" s="2"/>
    </row>
    <row r="34383" spans="76:76">
      <c r="BX34383" s="2"/>
    </row>
    <row r="34384" spans="76:76">
      <c r="BX34384" s="2"/>
    </row>
    <row r="34385" spans="76:76">
      <c r="BX34385" s="2"/>
    </row>
    <row r="34386" spans="76:76">
      <c r="BX34386" s="2"/>
    </row>
    <row r="34387" spans="76:76">
      <c r="BX34387" s="2"/>
    </row>
    <row r="34388" spans="76:76">
      <c r="BX34388" s="2"/>
    </row>
    <row r="34389" spans="76:76">
      <c r="BX34389" s="2"/>
    </row>
    <row r="34390" spans="76:76">
      <c r="BX34390" s="2"/>
    </row>
    <row r="34391" spans="76:76">
      <c r="BX34391" s="2"/>
    </row>
    <row r="34392" spans="76:76">
      <c r="BX34392" s="2"/>
    </row>
    <row r="34393" spans="76:76">
      <c r="BX34393" s="2"/>
    </row>
    <row r="34394" spans="76:76">
      <c r="BX34394" s="2"/>
    </row>
    <row r="34395" spans="76:76">
      <c r="BX34395" s="2"/>
    </row>
    <row r="34396" spans="76:76">
      <c r="BX34396" s="2"/>
    </row>
    <row r="34397" spans="76:76">
      <c r="BX34397" s="2"/>
    </row>
    <row r="34398" spans="76:76">
      <c r="BX34398" s="2"/>
    </row>
    <row r="34399" spans="76:76">
      <c r="BX34399" s="2"/>
    </row>
    <row r="34400" spans="76:76">
      <c r="BX34400" s="2"/>
    </row>
    <row r="34401" spans="76:76">
      <c r="BX34401" s="2"/>
    </row>
    <row r="34402" spans="76:76">
      <c r="BX34402" s="2"/>
    </row>
    <row r="34403" spans="76:76">
      <c r="BX34403" s="2"/>
    </row>
    <row r="34404" spans="76:76">
      <c r="BX34404" s="2"/>
    </row>
    <row r="34405" spans="76:76">
      <c r="BX34405" s="2"/>
    </row>
    <row r="34406" spans="76:76">
      <c r="BX34406" s="2"/>
    </row>
    <row r="34407" spans="76:76">
      <c r="BX34407" s="2"/>
    </row>
    <row r="34408" spans="76:76">
      <c r="BX34408" s="2"/>
    </row>
    <row r="34409" spans="76:76">
      <c r="BX34409" s="2"/>
    </row>
    <row r="34410" spans="76:76">
      <c r="BX34410" s="2"/>
    </row>
    <row r="34411" spans="76:76">
      <c r="BX34411" s="2"/>
    </row>
    <row r="34412" spans="76:76">
      <c r="BX34412" s="2"/>
    </row>
    <row r="34413" spans="76:76">
      <c r="BX34413" s="2"/>
    </row>
    <row r="34414" spans="76:76">
      <c r="BX34414" s="2"/>
    </row>
    <row r="34415" spans="76:76">
      <c r="BX34415" s="2"/>
    </row>
    <row r="34416" spans="76:76">
      <c r="BX34416" s="2"/>
    </row>
    <row r="34417" spans="76:76">
      <c r="BX34417" s="2"/>
    </row>
    <row r="34418" spans="76:76">
      <c r="BX34418" s="2"/>
    </row>
    <row r="34419" spans="76:76">
      <c r="BX34419" s="2"/>
    </row>
    <row r="34420" spans="76:76">
      <c r="BX34420" s="2"/>
    </row>
    <row r="34421" spans="76:76">
      <c r="BX34421" s="2"/>
    </row>
    <row r="34422" spans="76:76">
      <c r="BX34422" s="2"/>
    </row>
    <row r="34423" spans="76:76">
      <c r="BX34423" s="2"/>
    </row>
    <row r="34424" spans="76:76">
      <c r="BX34424" s="2"/>
    </row>
    <row r="34425" spans="76:76">
      <c r="BX34425" s="2"/>
    </row>
    <row r="34426" spans="76:76">
      <c r="BX34426" s="2"/>
    </row>
    <row r="34427" spans="76:76">
      <c r="BX34427" s="2"/>
    </row>
    <row r="34428" spans="76:76">
      <c r="BX34428" s="2"/>
    </row>
    <row r="34429" spans="76:76">
      <c r="BX34429" s="2"/>
    </row>
    <row r="34430" spans="76:76">
      <c r="BX34430" s="2"/>
    </row>
    <row r="34431" spans="76:76">
      <c r="BX34431" s="2"/>
    </row>
    <row r="34432" spans="76:76">
      <c r="BX34432" s="2"/>
    </row>
    <row r="34433" spans="76:76">
      <c r="BX34433" s="2"/>
    </row>
    <row r="34434" spans="76:76">
      <c r="BX34434" s="2"/>
    </row>
    <row r="34435" spans="76:76">
      <c r="BX34435" s="2"/>
    </row>
    <row r="34436" spans="76:76">
      <c r="BX34436" s="2"/>
    </row>
    <row r="34437" spans="76:76">
      <c r="BX34437" s="2"/>
    </row>
    <row r="34438" spans="76:76">
      <c r="BX34438" s="2"/>
    </row>
    <row r="34439" spans="76:76">
      <c r="BX34439" s="2"/>
    </row>
    <row r="34440" spans="76:76">
      <c r="BX34440" s="2"/>
    </row>
    <row r="34441" spans="76:76">
      <c r="BX34441" s="2"/>
    </row>
    <row r="34442" spans="76:76">
      <c r="BX34442" s="2"/>
    </row>
    <row r="34443" spans="76:76">
      <c r="BX34443" s="2"/>
    </row>
    <row r="34444" spans="76:76">
      <c r="BX34444" s="2"/>
    </row>
    <row r="34445" spans="76:76">
      <c r="BX34445" s="2"/>
    </row>
    <row r="34446" spans="76:76">
      <c r="BX34446" s="2"/>
    </row>
    <row r="34447" spans="76:76">
      <c r="BX34447" s="2"/>
    </row>
    <row r="34448" spans="76:76">
      <c r="BX34448" s="2"/>
    </row>
    <row r="34449" spans="76:76">
      <c r="BX34449" s="2"/>
    </row>
    <row r="34450" spans="76:76">
      <c r="BX34450" s="2"/>
    </row>
    <row r="34451" spans="76:76">
      <c r="BX34451" s="2"/>
    </row>
    <row r="34452" spans="76:76">
      <c r="BX34452" s="2"/>
    </row>
    <row r="34453" spans="76:76">
      <c r="BX34453" s="2"/>
    </row>
    <row r="34454" spans="76:76">
      <c r="BX34454" s="2"/>
    </row>
    <row r="34455" spans="76:76">
      <c r="BX34455" s="2"/>
    </row>
    <row r="34456" spans="76:76">
      <c r="BX34456" s="2"/>
    </row>
    <row r="34457" spans="76:76">
      <c r="BX34457" s="2"/>
    </row>
    <row r="34458" spans="76:76">
      <c r="BX34458" s="2"/>
    </row>
    <row r="34459" spans="76:76">
      <c r="BX34459" s="2"/>
    </row>
    <row r="34460" spans="76:76">
      <c r="BX34460" s="2"/>
    </row>
    <row r="34461" spans="76:76">
      <c r="BX34461" s="2"/>
    </row>
    <row r="34462" spans="76:76">
      <c r="BX34462" s="2"/>
    </row>
    <row r="34463" spans="76:76">
      <c r="BX34463" s="2"/>
    </row>
    <row r="34464" spans="76:76">
      <c r="BX34464" s="2"/>
    </row>
    <row r="34465" spans="76:76">
      <c r="BX34465" s="2"/>
    </row>
    <row r="34466" spans="76:76">
      <c r="BX34466" s="2"/>
    </row>
    <row r="34467" spans="76:76">
      <c r="BX34467" s="2"/>
    </row>
    <row r="34468" spans="76:76">
      <c r="BX34468" s="2"/>
    </row>
    <row r="34469" spans="76:76">
      <c r="BX34469" s="2"/>
    </row>
    <row r="34470" spans="76:76">
      <c r="BX34470" s="2"/>
    </row>
    <row r="34471" spans="76:76">
      <c r="BX34471" s="2"/>
    </row>
    <row r="34472" spans="76:76">
      <c r="BX34472" s="2"/>
    </row>
    <row r="34473" spans="76:76">
      <c r="BX34473" s="2"/>
    </row>
    <row r="34474" spans="76:76">
      <c r="BX34474" s="2"/>
    </row>
    <row r="34475" spans="76:76">
      <c r="BX34475" s="2"/>
    </row>
    <row r="34476" spans="76:76">
      <c r="BX34476" s="2"/>
    </row>
    <row r="34477" spans="76:76">
      <c r="BX34477" s="2"/>
    </row>
    <row r="34478" spans="76:76">
      <c r="BX34478" s="2"/>
    </row>
    <row r="34479" spans="76:76">
      <c r="BX34479" s="2"/>
    </row>
    <row r="34480" spans="76:76">
      <c r="BX34480" s="2"/>
    </row>
    <row r="34481" spans="76:76">
      <c r="BX34481" s="2"/>
    </row>
    <row r="34482" spans="76:76">
      <c r="BX34482" s="2"/>
    </row>
    <row r="34483" spans="76:76">
      <c r="BX34483" s="2"/>
    </row>
    <row r="34484" spans="76:76">
      <c r="BX34484" s="2"/>
    </row>
    <row r="34485" spans="76:76">
      <c r="BX34485" s="2"/>
    </row>
    <row r="34486" spans="76:76">
      <c r="BX34486" s="2"/>
    </row>
    <row r="34487" spans="76:76">
      <c r="BX34487" s="2"/>
    </row>
    <row r="34488" spans="76:76">
      <c r="BX34488" s="2"/>
    </row>
    <row r="34489" spans="76:76">
      <c r="BX34489" s="2"/>
    </row>
    <row r="34490" spans="76:76">
      <c r="BX34490" s="2"/>
    </row>
    <row r="34491" spans="76:76">
      <c r="BX34491" s="2"/>
    </row>
    <row r="34492" spans="76:76">
      <c r="BX34492" s="2"/>
    </row>
    <row r="34493" spans="76:76">
      <c r="BX34493" s="2"/>
    </row>
    <row r="34494" spans="76:76">
      <c r="BX34494" s="2"/>
    </row>
    <row r="34495" spans="76:76">
      <c r="BX34495" s="2"/>
    </row>
    <row r="34496" spans="76:76">
      <c r="BX34496" s="2"/>
    </row>
    <row r="34497" spans="76:76">
      <c r="BX34497" s="2"/>
    </row>
    <row r="34498" spans="76:76">
      <c r="BX34498" s="2"/>
    </row>
    <row r="34499" spans="76:76">
      <c r="BX34499" s="2"/>
    </row>
    <row r="34500" spans="76:76">
      <c r="BX34500" s="2"/>
    </row>
    <row r="34501" spans="76:76">
      <c r="BX34501" s="2"/>
    </row>
    <row r="34502" spans="76:76">
      <c r="BX34502" s="2"/>
    </row>
    <row r="34503" spans="76:76">
      <c r="BX34503" s="2"/>
    </row>
    <row r="34504" spans="76:76">
      <c r="BX34504" s="2"/>
    </row>
    <row r="34505" spans="76:76">
      <c r="BX34505" s="2"/>
    </row>
    <row r="34506" spans="76:76">
      <c r="BX34506" s="2"/>
    </row>
    <row r="34507" spans="76:76">
      <c r="BX34507" s="2"/>
    </row>
    <row r="34508" spans="76:76">
      <c r="BX34508" s="2"/>
    </row>
    <row r="34509" spans="76:76">
      <c r="BX34509" s="2"/>
    </row>
    <row r="34510" spans="76:76">
      <c r="BX34510" s="2"/>
    </row>
    <row r="34511" spans="76:76">
      <c r="BX34511" s="2"/>
    </row>
    <row r="34512" spans="76:76">
      <c r="BX34512" s="2"/>
    </row>
    <row r="34513" spans="76:76">
      <c r="BX34513" s="2"/>
    </row>
    <row r="34514" spans="76:76">
      <c r="BX34514" s="2"/>
    </row>
    <row r="34515" spans="76:76">
      <c r="BX34515" s="2"/>
    </row>
    <row r="34516" spans="76:76">
      <c r="BX34516" s="2"/>
    </row>
    <row r="34517" spans="76:76">
      <c r="BX34517" s="2"/>
    </row>
    <row r="34518" spans="76:76">
      <c r="BX34518" s="2"/>
    </row>
    <row r="34519" spans="76:76">
      <c r="BX34519" s="2"/>
    </row>
    <row r="34520" spans="76:76">
      <c r="BX34520" s="2"/>
    </row>
    <row r="34521" spans="76:76">
      <c r="BX34521" s="2"/>
    </row>
    <row r="34522" spans="76:76">
      <c r="BX34522" s="2"/>
    </row>
    <row r="34523" spans="76:76">
      <c r="BX34523" s="2"/>
    </row>
    <row r="34524" spans="76:76">
      <c r="BX34524" s="2"/>
    </row>
    <row r="34525" spans="76:76">
      <c r="BX34525" s="2"/>
    </row>
    <row r="34526" spans="76:76">
      <c r="BX34526" s="2"/>
    </row>
    <row r="34527" spans="76:76">
      <c r="BX34527" s="2"/>
    </row>
    <row r="34528" spans="76:76">
      <c r="BX34528" s="2"/>
    </row>
    <row r="34529" spans="76:76">
      <c r="BX34529" s="2"/>
    </row>
    <row r="34530" spans="76:76">
      <c r="BX34530" s="2"/>
    </row>
    <row r="34531" spans="76:76">
      <c r="BX34531" s="2"/>
    </row>
    <row r="34532" spans="76:76">
      <c r="BX34532" s="2"/>
    </row>
    <row r="34533" spans="76:76">
      <c r="BX34533" s="2"/>
    </row>
    <row r="34534" spans="76:76">
      <c r="BX34534" s="2"/>
    </row>
    <row r="34535" spans="76:76">
      <c r="BX34535" s="2"/>
    </row>
    <row r="34536" spans="76:76">
      <c r="BX34536" s="2"/>
    </row>
    <row r="34537" spans="76:76">
      <c r="BX34537" s="2"/>
    </row>
    <row r="34538" spans="76:76">
      <c r="BX34538" s="2"/>
    </row>
    <row r="34539" spans="76:76">
      <c r="BX34539" s="2"/>
    </row>
    <row r="34540" spans="76:76">
      <c r="BX34540" s="2"/>
    </row>
    <row r="34541" spans="76:76">
      <c r="BX34541" s="2"/>
    </row>
    <row r="34542" spans="76:76">
      <c r="BX34542" s="2"/>
    </row>
    <row r="34543" spans="76:76">
      <c r="BX34543" s="2"/>
    </row>
    <row r="34544" spans="76:76">
      <c r="BX34544" s="2"/>
    </row>
    <row r="34545" spans="76:76">
      <c r="BX34545" s="2"/>
    </row>
    <row r="34546" spans="76:76">
      <c r="BX34546" s="2"/>
    </row>
    <row r="34547" spans="76:76">
      <c r="BX34547" s="2"/>
    </row>
    <row r="34548" spans="76:76">
      <c r="BX34548" s="2"/>
    </row>
    <row r="34549" spans="76:76">
      <c r="BX34549" s="2"/>
    </row>
    <row r="34550" spans="76:76">
      <c r="BX34550" s="2"/>
    </row>
    <row r="34551" spans="76:76">
      <c r="BX34551" s="2"/>
    </row>
    <row r="34552" spans="76:76">
      <c r="BX34552" s="2"/>
    </row>
    <row r="34553" spans="76:76">
      <c r="BX34553" s="2"/>
    </row>
    <row r="34554" spans="76:76">
      <c r="BX34554" s="2"/>
    </row>
    <row r="34555" spans="76:76">
      <c r="BX34555" s="2"/>
    </row>
    <row r="34556" spans="76:76">
      <c r="BX34556" s="2"/>
    </row>
    <row r="34557" spans="76:76">
      <c r="BX34557" s="2"/>
    </row>
    <row r="34558" spans="76:76">
      <c r="BX34558" s="2"/>
    </row>
    <row r="34559" spans="76:76">
      <c r="BX34559" s="2"/>
    </row>
    <row r="34560" spans="76:76">
      <c r="BX34560" s="2"/>
    </row>
    <row r="34561" spans="76:76">
      <c r="BX34561" s="2"/>
    </row>
    <row r="34562" spans="76:76">
      <c r="BX34562" s="2"/>
    </row>
    <row r="34563" spans="76:76">
      <c r="BX34563" s="2"/>
    </row>
    <row r="34564" spans="76:76">
      <c r="BX34564" s="2"/>
    </row>
    <row r="34565" spans="76:76">
      <c r="BX34565" s="2"/>
    </row>
    <row r="34566" spans="76:76">
      <c r="BX34566" s="2"/>
    </row>
    <row r="34567" spans="76:76">
      <c r="BX34567" s="2"/>
    </row>
    <row r="34568" spans="76:76">
      <c r="BX34568" s="2"/>
    </row>
    <row r="34569" spans="76:76">
      <c r="BX34569" s="2"/>
    </row>
    <row r="34570" spans="76:76">
      <c r="BX34570" s="2"/>
    </row>
    <row r="34571" spans="76:76">
      <c r="BX34571" s="2"/>
    </row>
    <row r="34572" spans="76:76">
      <c r="BX34572" s="2"/>
    </row>
    <row r="34573" spans="76:76">
      <c r="BX34573" s="2"/>
    </row>
    <row r="34574" spans="76:76">
      <c r="BX34574" s="2"/>
    </row>
    <row r="34575" spans="76:76">
      <c r="BX34575" s="2"/>
    </row>
    <row r="34576" spans="76:76">
      <c r="BX34576" s="2"/>
    </row>
    <row r="34577" spans="76:76">
      <c r="BX34577" s="2"/>
    </row>
    <row r="34578" spans="76:76">
      <c r="BX34578" s="2"/>
    </row>
    <row r="34579" spans="76:76">
      <c r="BX34579" s="2"/>
    </row>
    <row r="34580" spans="76:76">
      <c r="BX34580" s="2"/>
    </row>
    <row r="34581" spans="76:76">
      <c r="BX34581" s="2"/>
    </row>
    <row r="34582" spans="76:76">
      <c r="BX34582" s="2"/>
    </row>
    <row r="34583" spans="76:76">
      <c r="BX34583" s="2"/>
    </row>
    <row r="34584" spans="76:76">
      <c r="BX34584" s="2"/>
    </row>
    <row r="34585" spans="76:76">
      <c r="BX34585" s="2"/>
    </row>
    <row r="34586" spans="76:76">
      <c r="BX34586" s="2"/>
    </row>
    <row r="34587" spans="76:76">
      <c r="BX34587" s="2"/>
    </row>
    <row r="34588" spans="76:76">
      <c r="BX34588" s="2"/>
    </row>
    <row r="34589" spans="76:76">
      <c r="BX34589" s="2"/>
    </row>
    <row r="34590" spans="76:76">
      <c r="BX34590" s="2"/>
    </row>
    <row r="34591" spans="76:76">
      <c r="BX34591" s="2"/>
    </row>
    <row r="34592" spans="76:76">
      <c r="BX34592" s="2"/>
    </row>
    <row r="34593" spans="76:76">
      <c r="BX34593" s="2"/>
    </row>
    <row r="34594" spans="76:76">
      <c r="BX34594" s="2"/>
    </row>
    <row r="34595" spans="76:76">
      <c r="BX34595" s="2"/>
    </row>
    <row r="34596" spans="76:76">
      <c r="BX34596" s="2"/>
    </row>
    <row r="34597" spans="76:76">
      <c r="BX34597" s="2"/>
    </row>
    <row r="34598" spans="76:76">
      <c r="BX34598" s="2"/>
    </row>
    <row r="34599" spans="76:76">
      <c r="BX34599" s="2"/>
    </row>
    <row r="34600" spans="76:76">
      <c r="BX34600" s="2"/>
    </row>
    <row r="34601" spans="76:76">
      <c r="BX34601" s="2"/>
    </row>
    <row r="34602" spans="76:76">
      <c r="BX34602" s="2"/>
    </row>
    <row r="34603" spans="76:76">
      <c r="BX34603" s="2"/>
    </row>
    <row r="34604" spans="76:76">
      <c r="BX34604" s="2"/>
    </row>
    <row r="34605" spans="76:76">
      <c r="BX34605" s="2"/>
    </row>
    <row r="34606" spans="76:76">
      <c r="BX34606" s="2"/>
    </row>
    <row r="34607" spans="76:76">
      <c r="BX34607" s="2"/>
    </row>
    <row r="34608" spans="76:76">
      <c r="BX34608" s="2"/>
    </row>
    <row r="34609" spans="76:76">
      <c r="BX34609" s="2"/>
    </row>
    <row r="34610" spans="76:76">
      <c r="BX34610" s="2"/>
    </row>
    <row r="34611" spans="76:76">
      <c r="BX34611" s="2"/>
    </row>
    <row r="34612" spans="76:76">
      <c r="BX34612" s="2"/>
    </row>
    <row r="34613" spans="76:76">
      <c r="BX34613" s="2"/>
    </row>
    <row r="34614" spans="76:76">
      <c r="BX34614" s="2"/>
    </row>
    <row r="34615" spans="76:76">
      <c r="BX34615" s="2"/>
    </row>
    <row r="34616" spans="76:76">
      <c r="BX34616" s="2"/>
    </row>
    <row r="34617" spans="76:76">
      <c r="BX34617" s="2"/>
    </row>
    <row r="34618" spans="76:76">
      <c r="BX34618" s="2"/>
    </row>
    <row r="34619" spans="76:76">
      <c r="BX34619" s="2"/>
    </row>
    <row r="34620" spans="76:76">
      <c r="BX34620" s="2"/>
    </row>
    <row r="34621" spans="76:76">
      <c r="BX34621" s="2"/>
    </row>
    <row r="34622" spans="76:76">
      <c r="BX34622" s="2"/>
    </row>
    <row r="34623" spans="76:76">
      <c r="BX34623" s="2"/>
    </row>
    <row r="34624" spans="76:76">
      <c r="BX34624" s="2"/>
    </row>
    <row r="34625" spans="76:76">
      <c r="BX34625" s="2"/>
    </row>
    <row r="34626" spans="76:76">
      <c r="BX34626" s="2"/>
    </row>
    <row r="34627" spans="76:76">
      <c r="BX34627" s="2"/>
    </row>
    <row r="34628" spans="76:76">
      <c r="BX34628" s="2"/>
    </row>
    <row r="34629" spans="76:76">
      <c r="BX34629" s="2"/>
    </row>
    <row r="34630" spans="76:76">
      <c r="BX34630" s="2"/>
    </row>
    <row r="34631" spans="76:76">
      <c r="BX34631" s="2"/>
    </row>
    <row r="34632" spans="76:76">
      <c r="BX34632" s="2"/>
    </row>
    <row r="34633" spans="76:76">
      <c r="BX34633" s="2"/>
    </row>
    <row r="34634" spans="76:76">
      <c r="BX34634" s="2"/>
    </row>
    <row r="34635" spans="76:76">
      <c r="BX34635" s="2"/>
    </row>
    <row r="34636" spans="76:76">
      <c r="BX34636" s="2"/>
    </row>
    <row r="34637" spans="76:76">
      <c r="BX34637" s="2"/>
    </row>
    <row r="34638" spans="76:76">
      <c r="BX34638" s="2"/>
    </row>
    <row r="34639" spans="76:76">
      <c r="BX34639" s="2"/>
    </row>
    <row r="34640" spans="76:76">
      <c r="BX34640" s="2"/>
    </row>
    <row r="34641" spans="76:76">
      <c r="BX34641" s="2"/>
    </row>
    <row r="34642" spans="76:76">
      <c r="BX34642" s="2"/>
    </row>
    <row r="34643" spans="76:76">
      <c r="BX34643" s="2"/>
    </row>
    <row r="34644" spans="76:76">
      <c r="BX34644" s="2"/>
    </row>
    <row r="34645" spans="76:76">
      <c r="BX34645" s="2"/>
    </row>
    <row r="34646" spans="76:76">
      <c r="BX34646" s="2"/>
    </row>
    <row r="34647" spans="76:76">
      <c r="BX34647" s="2"/>
    </row>
    <row r="34648" spans="76:76">
      <c r="BX34648" s="2"/>
    </row>
    <row r="34649" spans="76:76">
      <c r="BX34649" s="2"/>
    </row>
    <row r="34650" spans="76:76">
      <c r="BX34650" s="2"/>
    </row>
    <row r="34651" spans="76:76">
      <c r="BX34651" s="2"/>
    </row>
    <row r="34652" spans="76:76">
      <c r="BX34652" s="2"/>
    </row>
    <row r="34653" spans="76:76">
      <c r="BX34653" s="2"/>
    </row>
    <row r="34654" spans="76:76">
      <c r="BX34654" s="2"/>
    </row>
    <row r="34655" spans="76:76">
      <c r="BX34655" s="2"/>
    </row>
    <row r="34656" spans="76:76">
      <c r="BX34656" s="2"/>
    </row>
    <row r="34657" spans="76:76">
      <c r="BX34657" s="2"/>
    </row>
    <row r="34658" spans="76:76">
      <c r="BX34658" s="2"/>
    </row>
    <row r="34659" spans="76:76">
      <c r="BX34659" s="2"/>
    </row>
    <row r="34660" spans="76:76">
      <c r="BX34660" s="2"/>
    </row>
    <row r="34661" spans="76:76">
      <c r="BX34661" s="2"/>
    </row>
    <row r="34662" spans="76:76">
      <c r="BX34662" s="2"/>
    </row>
    <row r="34663" spans="76:76">
      <c r="BX34663" s="2"/>
    </row>
    <row r="34664" spans="76:76">
      <c r="BX34664" s="2"/>
    </row>
    <row r="34665" spans="76:76">
      <c r="BX34665" s="2"/>
    </row>
    <row r="34666" spans="76:76">
      <c r="BX34666" s="2"/>
    </row>
    <row r="34667" spans="76:76">
      <c r="BX34667" s="2"/>
    </row>
    <row r="34668" spans="76:76">
      <c r="BX34668" s="2"/>
    </row>
    <row r="34669" spans="76:76">
      <c r="BX34669" s="2"/>
    </row>
    <row r="34670" spans="76:76">
      <c r="BX34670" s="2"/>
    </row>
    <row r="34671" spans="76:76">
      <c r="BX34671" s="2"/>
    </row>
    <row r="34672" spans="76:76">
      <c r="BX34672" s="2"/>
    </row>
    <row r="34673" spans="76:76">
      <c r="BX34673" s="2"/>
    </row>
    <row r="34674" spans="76:76">
      <c r="BX34674" s="2"/>
    </row>
    <row r="34675" spans="76:76">
      <c r="BX34675" s="2"/>
    </row>
    <row r="34676" spans="76:76">
      <c r="BX34676" s="2"/>
    </row>
    <row r="34677" spans="76:76">
      <c r="BX34677" s="2"/>
    </row>
    <row r="34678" spans="76:76">
      <c r="BX34678" s="2"/>
    </row>
    <row r="34679" spans="76:76">
      <c r="BX34679" s="2"/>
    </row>
    <row r="34680" spans="76:76">
      <c r="BX34680" s="2"/>
    </row>
    <row r="34681" spans="76:76">
      <c r="BX34681" s="2"/>
    </row>
    <row r="34682" spans="76:76">
      <c r="BX34682" s="2"/>
    </row>
    <row r="34683" spans="76:76">
      <c r="BX34683" s="2"/>
    </row>
    <row r="34684" spans="76:76">
      <c r="BX34684" s="2"/>
    </row>
    <row r="34685" spans="76:76">
      <c r="BX34685" s="2"/>
    </row>
    <row r="34686" spans="76:76">
      <c r="BX34686" s="2"/>
    </row>
    <row r="34687" spans="76:76">
      <c r="BX34687" s="2"/>
    </row>
    <row r="34688" spans="76:76">
      <c r="BX34688" s="2"/>
    </row>
    <row r="34689" spans="76:76">
      <c r="BX34689" s="2"/>
    </row>
    <row r="34690" spans="76:76">
      <c r="BX34690" s="2"/>
    </row>
    <row r="34691" spans="76:76">
      <c r="BX34691" s="2"/>
    </row>
    <row r="34692" spans="76:76">
      <c r="BX34692" s="2"/>
    </row>
    <row r="34693" spans="76:76">
      <c r="BX34693" s="2"/>
    </row>
    <row r="34694" spans="76:76">
      <c r="BX34694" s="2"/>
    </row>
    <row r="34695" spans="76:76">
      <c r="BX34695" s="2"/>
    </row>
    <row r="34696" spans="76:76">
      <c r="BX34696" s="2"/>
    </row>
    <row r="34697" spans="76:76">
      <c r="BX34697" s="2"/>
    </row>
    <row r="34698" spans="76:76">
      <c r="BX34698" s="2"/>
    </row>
    <row r="34699" spans="76:76">
      <c r="BX34699" s="2"/>
    </row>
    <row r="34700" spans="76:76">
      <c r="BX34700" s="2"/>
    </row>
    <row r="34701" spans="76:76">
      <c r="BX34701" s="2"/>
    </row>
    <row r="34702" spans="76:76">
      <c r="BX34702" s="2"/>
    </row>
    <row r="34703" spans="76:76">
      <c r="BX34703" s="2"/>
    </row>
    <row r="34704" spans="76:76">
      <c r="BX34704" s="2"/>
    </row>
    <row r="34705" spans="76:76">
      <c r="BX34705" s="2"/>
    </row>
    <row r="34706" spans="76:76">
      <c r="BX34706" s="2"/>
    </row>
    <row r="34707" spans="76:76">
      <c r="BX34707" s="2"/>
    </row>
    <row r="34708" spans="76:76">
      <c r="BX34708" s="2"/>
    </row>
    <row r="34709" spans="76:76">
      <c r="BX34709" s="2"/>
    </row>
    <row r="34710" spans="76:76">
      <c r="BX34710" s="2"/>
    </row>
    <row r="34711" spans="76:76">
      <c r="BX34711" s="2"/>
    </row>
    <row r="34712" spans="76:76">
      <c r="BX34712" s="2"/>
    </row>
    <row r="34713" spans="76:76">
      <c r="BX34713" s="2"/>
    </row>
    <row r="34714" spans="76:76">
      <c r="BX34714" s="2"/>
    </row>
    <row r="34715" spans="76:76">
      <c r="BX34715" s="2"/>
    </row>
    <row r="34716" spans="76:76">
      <c r="BX34716" s="2"/>
    </row>
    <row r="34717" spans="76:76">
      <c r="BX34717" s="2"/>
    </row>
    <row r="34718" spans="76:76">
      <c r="BX34718" s="2"/>
    </row>
    <row r="34719" spans="76:76">
      <c r="BX34719" s="2"/>
    </row>
    <row r="34720" spans="76:76">
      <c r="BX34720" s="2"/>
    </row>
    <row r="34721" spans="76:76">
      <c r="BX34721" s="2"/>
    </row>
    <row r="34722" spans="76:76">
      <c r="BX34722" s="2"/>
    </row>
    <row r="34723" spans="76:76">
      <c r="BX34723" s="2"/>
    </row>
    <row r="34724" spans="76:76">
      <c r="BX34724" s="2"/>
    </row>
    <row r="34725" spans="76:76">
      <c r="BX34725" s="2"/>
    </row>
    <row r="34726" spans="76:76">
      <c r="BX34726" s="2"/>
    </row>
    <row r="34727" spans="76:76">
      <c r="BX34727" s="2"/>
    </row>
    <row r="34728" spans="76:76">
      <c r="BX34728" s="2"/>
    </row>
    <row r="34729" spans="76:76">
      <c r="BX34729" s="2"/>
    </row>
    <row r="34730" spans="76:76">
      <c r="BX34730" s="2"/>
    </row>
    <row r="34731" spans="76:76">
      <c r="BX34731" s="2"/>
    </row>
    <row r="34732" spans="76:76">
      <c r="BX34732" s="2"/>
    </row>
    <row r="34733" spans="76:76">
      <c r="BX34733" s="2"/>
    </row>
    <row r="34734" spans="76:76">
      <c r="BX34734" s="2"/>
    </row>
    <row r="34735" spans="76:76">
      <c r="BX34735" s="2"/>
    </row>
    <row r="34736" spans="76:76">
      <c r="BX34736" s="2"/>
    </row>
    <row r="34737" spans="76:76">
      <c r="BX34737" s="2"/>
    </row>
    <row r="34738" spans="76:76">
      <c r="BX34738" s="2"/>
    </row>
    <row r="34739" spans="76:76">
      <c r="BX34739" s="2"/>
    </row>
    <row r="34740" spans="76:76">
      <c r="BX34740" s="2"/>
    </row>
    <row r="34741" spans="76:76">
      <c r="BX34741" s="2"/>
    </row>
    <row r="34742" spans="76:76">
      <c r="BX34742" s="2"/>
    </row>
    <row r="34743" spans="76:76">
      <c r="BX34743" s="2"/>
    </row>
    <row r="34744" spans="76:76">
      <c r="BX34744" s="2"/>
    </row>
    <row r="34745" spans="76:76">
      <c r="BX34745" s="2"/>
    </row>
    <row r="34746" spans="76:76">
      <c r="BX34746" s="2"/>
    </row>
    <row r="34747" spans="76:76">
      <c r="BX34747" s="2"/>
    </row>
    <row r="34748" spans="76:76">
      <c r="BX34748" s="2"/>
    </row>
    <row r="34749" spans="76:76">
      <c r="BX34749" s="2"/>
    </row>
    <row r="34750" spans="76:76">
      <c r="BX34750" s="2"/>
    </row>
    <row r="34751" spans="76:76">
      <c r="BX34751" s="2"/>
    </row>
    <row r="34752" spans="76:76">
      <c r="BX34752" s="2"/>
    </row>
    <row r="34753" spans="76:76">
      <c r="BX34753" s="2"/>
    </row>
    <row r="34754" spans="76:76">
      <c r="BX34754" s="2"/>
    </row>
    <row r="34755" spans="76:76">
      <c r="BX34755" s="2"/>
    </row>
    <row r="34756" spans="76:76">
      <c r="BX34756" s="2"/>
    </row>
    <row r="34757" spans="76:76">
      <c r="BX34757" s="2"/>
    </row>
    <row r="34758" spans="76:76">
      <c r="BX34758" s="2"/>
    </row>
    <row r="34759" spans="76:76">
      <c r="BX34759" s="2"/>
    </row>
    <row r="34760" spans="76:76">
      <c r="BX34760" s="2"/>
    </row>
    <row r="34761" spans="76:76">
      <c r="BX34761" s="2"/>
    </row>
    <row r="34762" spans="76:76">
      <c r="BX34762" s="2"/>
    </row>
    <row r="34763" spans="76:76">
      <c r="BX34763" s="2"/>
    </row>
    <row r="34764" spans="76:76">
      <c r="BX34764" s="2"/>
    </row>
    <row r="34765" spans="76:76">
      <c r="BX34765" s="2"/>
    </row>
    <row r="34766" spans="76:76">
      <c r="BX34766" s="2"/>
    </row>
    <row r="34767" spans="76:76">
      <c r="BX34767" s="2"/>
    </row>
    <row r="34768" spans="76:76">
      <c r="BX34768" s="2"/>
    </row>
    <row r="34769" spans="76:76">
      <c r="BX34769" s="2"/>
    </row>
    <row r="34770" spans="76:76">
      <c r="BX34770" s="2"/>
    </row>
    <row r="34771" spans="76:76">
      <c r="BX34771" s="2"/>
    </row>
    <row r="34772" spans="76:76">
      <c r="BX34772" s="2"/>
    </row>
    <row r="34773" spans="76:76">
      <c r="BX34773" s="2"/>
    </row>
    <row r="34774" spans="76:76">
      <c r="BX34774" s="2"/>
    </row>
    <row r="34775" spans="76:76">
      <c r="BX34775" s="2"/>
    </row>
    <row r="34776" spans="76:76">
      <c r="BX34776" s="2"/>
    </row>
    <row r="34777" spans="76:76">
      <c r="BX34777" s="2"/>
    </row>
    <row r="34778" spans="76:76">
      <c r="BX34778" s="2"/>
    </row>
    <row r="34779" spans="76:76">
      <c r="BX34779" s="2"/>
    </row>
    <row r="34780" spans="76:76">
      <c r="BX34780" s="2"/>
    </row>
    <row r="34781" spans="76:76">
      <c r="BX34781" s="2"/>
    </row>
    <row r="34782" spans="76:76">
      <c r="BX34782" s="2"/>
    </row>
    <row r="34783" spans="76:76">
      <c r="BX34783" s="2"/>
    </row>
    <row r="34784" spans="76:76">
      <c r="BX34784" s="2"/>
    </row>
    <row r="34785" spans="76:76">
      <c r="BX34785" s="2"/>
    </row>
    <row r="34786" spans="76:76">
      <c r="BX34786" s="2"/>
    </row>
    <row r="34787" spans="76:76">
      <c r="BX34787" s="2"/>
    </row>
    <row r="34788" spans="76:76">
      <c r="BX34788" s="2"/>
    </row>
    <row r="34789" spans="76:76">
      <c r="BX34789" s="2"/>
    </row>
    <row r="34790" spans="76:76">
      <c r="BX34790" s="2"/>
    </row>
    <row r="34791" spans="76:76">
      <c r="BX34791" s="2"/>
    </row>
    <row r="34792" spans="76:76">
      <c r="BX34792" s="2"/>
    </row>
    <row r="34793" spans="76:76">
      <c r="BX34793" s="2"/>
    </row>
    <row r="34794" spans="76:76">
      <c r="BX34794" s="2"/>
    </row>
    <row r="34795" spans="76:76">
      <c r="BX34795" s="2"/>
    </row>
    <row r="34796" spans="76:76">
      <c r="BX34796" s="2"/>
    </row>
    <row r="34797" spans="76:76">
      <c r="BX34797" s="2"/>
    </row>
    <row r="34798" spans="76:76">
      <c r="BX34798" s="2"/>
    </row>
    <row r="34799" spans="76:76">
      <c r="BX34799" s="2"/>
    </row>
    <row r="34800" spans="76:76">
      <c r="BX34800" s="2"/>
    </row>
    <row r="34801" spans="76:76">
      <c r="BX34801" s="2"/>
    </row>
    <row r="34802" spans="76:76">
      <c r="BX34802" s="2"/>
    </row>
    <row r="34803" spans="76:76">
      <c r="BX34803" s="2"/>
    </row>
    <row r="34804" spans="76:76">
      <c r="BX34804" s="2"/>
    </row>
    <row r="34805" spans="76:76">
      <c r="BX34805" s="2"/>
    </row>
    <row r="34806" spans="76:76">
      <c r="BX34806" s="2"/>
    </row>
    <row r="34807" spans="76:76">
      <c r="BX34807" s="2"/>
    </row>
    <row r="34808" spans="76:76">
      <c r="BX34808" s="2"/>
    </row>
    <row r="34809" spans="76:76">
      <c r="BX34809" s="2"/>
    </row>
    <row r="34810" spans="76:76">
      <c r="BX34810" s="2"/>
    </row>
    <row r="34811" spans="76:76">
      <c r="BX34811" s="2"/>
    </row>
    <row r="34812" spans="76:76">
      <c r="BX34812" s="2"/>
    </row>
    <row r="34813" spans="76:76">
      <c r="BX34813" s="2"/>
    </row>
    <row r="34814" spans="76:76">
      <c r="BX34814" s="2"/>
    </row>
    <row r="34815" spans="76:76">
      <c r="BX34815" s="2"/>
    </row>
    <row r="34816" spans="76:76">
      <c r="BX34816" s="2"/>
    </row>
    <row r="34817" spans="76:76">
      <c r="BX34817" s="2"/>
    </row>
    <row r="34818" spans="76:76">
      <c r="BX34818" s="2"/>
    </row>
    <row r="34819" spans="76:76">
      <c r="BX34819" s="2"/>
    </row>
    <row r="34820" spans="76:76">
      <c r="BX34820" s="2"/>
    </row>
    <row r="34821" spans="76:76">
      <c r="BX34821" s="2"/>
    </row>
    <row r="34822" spans="76:76">
      <c r="BX34822" s="2"/>
    </row>
    <row r="34823" spans="76:76">
      <c r="BX34823" s="2"/>
    </row>
    <row r="34824" spans="76:76">
      <c r="BX34824" s="2"/>
    </row>
    <row r="34825" spans="76:76">
      <c r="BX34825" s="2"/>
    </row>
    <row r="34826" spans="76:76">
      <c r="BX34826" s="2"/>
    </row>
    <row r="34827" spans="76:76">
      <c r="BX34827" s="2"/>
    </row>
    <row r="34828" spans="76:76">
      <c r="BX34828" s="2"/>
    </row>
    <row r="34829" spans="76:76">
      <c r="BX34829" s="2"/>
    </row>
    <row r="34830" spans="76:76">
      <c r="BX34830" s="2"/>
    </row>
    <row r="34831" spans="76:76">
      <c r="BX34831" s="2"/>
    </row>
    <row r="34832" spans="76:76">
      <c r="BX34832" s="2"/>
    </row>
    <row r="34833" spans="76:76">
      <c r="BX34833" s="2"/>
    </row>
    <row r="34834" spans="76:76">
      <c r="BX34834" s="2"/>
    </row>
    <row r="34835" spans="76:76">
      <c r="BX34835" s="2"/>
    </row>
    <row r="34836" spans="76:76">
      <c r="BX34836" s="2"/>
    </row>
    <row r="34837" spans="76:76">
      <c r="BX34837" s="2"/>
    </row>
    <row r="34838" spans="76:76">
      <c r="BX34838" s="2"/>
    </row>
    <row r="34839" spans="76:76">
      <c r="BX34839" s="2"/>
    </row>
    <row r="34840" spans="76:76">
      <c r="BX34840" s="2"/>
    </row>
    <row r="34841" spans="76:76">
      <c r="BX34841" s="2"/>
    </row>
    <row r="34842" spans="76:76">
      <c r="BX34842" s="2"/>
    </row>
    <row r="34843" spans="76:76">
      <c r="BX34843" s="2"/>
    </row>
    <row r="34844" spans="76:76">
      <c r="BX34844" s="2"/>
    </row>
    <row r="34845" spans="76:76">
      <c r="BX34845" s="2"/>
    </row>
    <row r="34846" spans="76:76">
      <c r="BX34846" s="2"/>
    </row>
    <row r="34847" spans="76:76">
      <c r="BX34847" s="2"/>
    </row>
    <row r="34848" spans="76:76">
      <c r="BX34848" s="2"/>
    </row>
    <row r="34849" spans="76:76">
      <c r="BX34849" s="2"/>
    </row>
    <row r="34850" spans="76:76">
      <c r="BX34850" s="2"/>
    </row>
    <row r="34851" spans="76:76">
      <c r="BX34851" s="2"/>
    </row>
    <row r="34852" spans="76:76">
      <c r="BX34852" s="2"/>
    </row>
    <row r="34853" spans="76:76">
      <c r="BX34853" s="2"/>
    </row>
    <row r="34854" spans="76:76">
      <c r="BX34854" s="2"/>
    </row>
    <row r="34855" spans="76:76">
      <c r="BX34855" s="2"/>
    </row>
    <row r="34856" spans="76:76">
      <c r="BX34856" s="2"/>
    </row>
    <row r="34857" spans="76:76">
      <c r="BX34857" s="2"/>
    </row>
    <row r="34858" spans="76:76">
      <c r="BX34858" s="2"/>
    </row>
    <row r="34859" spans="76:76">
      <c r="BX34859" s="2"/>
    </row>
    <row r="34860" spans="76:76">
      <c r="BX34860" s="2"/>
    </row>
    <row r="34861" spans="76:76">
      <c r="BX34861" s="2"/>
    </row>
    <row r="34862" spans="76:76">
      <c r="BX34862" s="2"/>
    </row>
    <row r="34863" spans="76:76">
      <c r="BX34863" s="2"/>
    </row>
    <row r="34864" spans="76:76">
      <c r="BX34864" s="2"/>
    </row>
    <row r="34865" spans="76:76">
      <c r="BX34865" s="2"/>
    </row>
    <row r="34866" spans="76:76">
      <c r="BX34866" s="2"/>
    </row>
    <row r="34867" spans="76:76">
      <c r="BX34867" s="2"/>
    </row>
    <row r="34868" spans="76:76">
      <c r="BX34868" s="2"/>
    </row>
    <row r="34869" spans="76:76">
      <c r="BX34869" s="2"/>
    </row>
    <row r="34870" spans="76:76">
      <c r="BX34870" s="2"/>
    </row>
    <row r="34871" spans="76:76">
      <c r="BX34871" s="2"/>
    </row>
    <row r="34872" spans="76:76">
      <c r="BX34872" s="2"/>
    </row>
    <row r="34873" spans="76:76">
      <c r="BX34873" s="2"/>
    </row>
    <row r="34874" spans="76:76">
      <c r="BX34874" s="2"/>
    </row>
    <row r="34875" spans="76:76">
      <c r="BX34875" s="2"/>
    </row>
    <row r="34876" spans="76:76">
      <c r="BX34876" s="2"/>
    </row>
    <row r="34877" spans="76:76">
      <c r="BX34877" s="2"/>
    </row>
    <row r="34878" spans="76:76">
      <c r="BX34878" s="2"/>
    </row>
    <row r="34879" spans="76:76">
      <c r="BX34879" s="2"/>
    </row>
    <row r="34880" spans="76:76">
      <c r="BX34880" s="2"/>
    </row>
    <row r="34881" spans="76:76">
      <c r="BX34881" s="2"/>
    </row>
    <row r="34882" spans="76:76">
      <c r="BX34882" s="2"/>
    </row>
    <row r="34883" spans="76:76">
      <c r="BX34883" s="2"/>
    </row>
    <row r="34884" spans="76:76">
      <c r="BX34884" s="2"/>
    </row>
    <row r="34885" spans="76:76">
      <c r="BX34885" s="2"/>
    </row>
    <row r="34886" spans="76:76">
      <c r="BX34886" s="2"/>
    </row>
    <row r="34887" spans="76:76">
      <c r="BX34887" s="2"/>
    </row>
    <row r="34888" spans="76:76">
      <c r="BX34888" s="2"/>
    </row>
    <row r="34889" spans="76:76">
      <c r="BX34889" s="2"/>
    </row>
    <row r="34890" spans="76:76">
      <c r="BX34890" s="2"/>
    </row>
    <row r="34891" spans="76:76">
      <c r="BX34891" s="2"/>
    </row>
    <row r="34892" spans="76:76">
      <c r="BX34892" s="2"/>
    </row>
    <row r="34893" spans="76:76">
      <c r="BX34893" s="2"/>
    </row>
    <row r="34894" spans="76:76">
      <c r="BX34894" s="2"/>
    </row>
    <row r="34895" spans="76:76">
      <c r="BX34895" s="2"/>
    </row>
    <row r="34896" spans="76:76">
      <c r="BX34896" s="2"/>
    </row>
    <row r="34897" spans="76:76">
      <c r="BX34897" s="2"/>
    </row>
    <row r="34898" spans="76:76">
      <c r="BX34898" s="2"/>
    </row>
    <row r="34899" spans="76:76">
      <c r="BX34899" s="2"/>
    </row>
    <row r="34900" spans="76:76">
      <c r="BX34900" s="2"/>
    </row>
    <row r="34901" spans="76:76">
      <c r="BX34901" s="2"/>
    </row>
    <row r="34902" spans="76:76">
      <c r="BX34902" s="2"/>
    </row>
    <row r="34903" spans="76:76">
      <c r="BX34903" s="2"/>
    </row>
    <row r="34904" spans="76:76">
      <c r="BX34904" s="2"/>
    </row>
    <row r="34905" spans="76:76">
      <c r="BX34905" s="2"/>
    </row>
    <row r="34906" spans="76:76">
      <c r="BX34906" s="2"/>
    </row>
    <row r="34907" spans="76:76">
      <c r="BX34907" s="2"/>
    </row>
    <row r="34908" spans="76:76">
      <c r="BX34908" s="2"/>
    </row>
    <row r="34909" spans="76:76">
      <c r="BX34909" s="2"/>
    </row>
    <row r="34910" spans="76:76">
      <c r="BX34910" s="2"/>
    </row>
    <row r="34911" spans="76:76">
      <c r="BX34911" s="2"/>
    </row>
    <row r="34912" spans="76:76">
      <c r="BX34912" s="2"/>
    </row>
    <row r="34913" spans="76:76">
      <c r="BX34913" s="2"/>
    </row>
    <row r="34914" spans="76:76">
      <c r="BX34914" s="2"/>
    </row>
    <row r="34915" spans="76:76">
      <c r="BX34915" s="2"/>
    </row>
    <row r="34916" spans="76:76">
      <c r="BX34916" s="2"/>
    </row>
    <row r="34917" spans="76:76">
      <c r="BX34917" s="2"/>
    </row>
    <row r="34918" spans="76:76">
      <c r="BX34918" s="2"/>
    </row>
    <row r="34919" spans="76:76">
      <c r="BX34919" s="2"/>
    </row>
    <row r="34920" spans="76:76">
      <c r="BX34920" s="2"/>
    </row>
    <row r="34921" spans="76:76">
      <c r="BX34921" s="2"/>
    </row>
    <row r="34922" spans="76:76">
      <c r="BX34922" s="2"/>
    </row>
    <row r="34923" spans="76:76">
      <c r="BX34923" s="2"/>
    </row>
    <row r="34924" spans="76:76">
      <c r="BX34924" s="2"/>
    </row>
    <row r="34925" spans="76:76">
      <c r="BX34925" s="2"/>
    </row>
    <row r="34926" spans="76:76">
      <c r="BX34926" s="2"/>
    </row>
    <row r="34927" spans="76:76">
      <c r="BX34927" s="2"/>
    </row>
    <row r="34928" spans="76:76">
      <c r="BX34928" s="2"/>
    </row>
    <row r="34929" spans="76:76">
      <c r="BX34929" s="2"/>
    </row>
    <row r="34930" spans="76:76">
      <c r="BX34930" s="2"/>
    </row>
    <row r="34931" spans="76:76">
      <c r="BX34931" s="2"/>
    </row>
    <row r="34932" spans="76:76">
      <c r="BX34932" s="2"/>
    </row>
    <row r="34933" spans="76:76">
      <c r="BX34933" s="2"/>
    </row>
    <row r="34934" spans="76:76">
      <c r="BX34934" s="2"/>
    </row>
    <row r="34935" spans="76:76">
      <c r="BX34935" s="2"/>
    </row>
    <row r="34936" spans="76:76">
      <c r="BX34936" s="2"/>
    </row>
    <row r="34937" spans="76:76">
      <c r="BX34937" s="2"/>
    </row>
    <row r="34938" spans="76:76">
      <c r="BX34938" s="2"/>
    </row>
    <row r="34939" spans="76:76">
      <c r="BX34939" s="2"/>
    </row>
    <row r="34940" spans="76:76">
      <c r="BX34940" s="2"/>
    </row>
    <row r="34941" spans="76:76">
      <c r="BX34941" s="2"/>
    </row>
    <row r="34942" spans="76:76">
      <c r="BX34942" s="2"/>
    </row>
    <row r="34943" spans="76:76">
      <c r="BX34943" s="2"/>
    </row>
    <row r="34944" spans="76:76">
      <c r="BX34944" s="2"/>
    </row>
    <row r="34945" spans="76:76">
      <c r="BX34945" s="2"/>
    </row>
    <row r="34946" spans="76:76">
      <c r="BX34946" s="2"/>
    </row>
    <row r="34947" spans="76:76">
      <c r="BX34947" s="2"/>
    </row>
    <row r="34948" spans="76:76">
      <c r="BX34948" s="2"/>
    </row>
    <row r="34949" spans="76:76">
      <c r="BX34949" s="2"/>
    </row>
    <row r="34950" spans="76:76">
      <c r="BX34950" s="2"/>
    </row>
    <row r="34951" spans="76:76">
      <c r="BX34951" s="2"/>
    </row>
    <row r="34952" spans="76:76">
      <c r="BX34952" s="2"/>
    </row>
    <row r="34953" spans="76:76">
      <c r="BX34953" s="2"/>
    </row>
    <row r="34954" spans="76:76">
      <c r="BX34954" s="2"/>
    </row>
    <row r="34955" spans="76:76">
      <c r="BX34955" s="2"/>
    </row>
    <row r="34956" spans="76:76">
      <c r="BX34956" s="2"/>
    </row>
    <row r="34957" spans="76:76">
      <c r="BX34957" s="2"/>
    </row>
    <row r="34958" spans="76:76">
      <c r="BX34958" s="2"/>
    </row>
    <row r="34959" spans="76:76">
      <c r="BX34959" s="2"/>
    </row>
    <row r="34960" spans="76:76">
      <c r="BX34960" s="2"/>
    </row>
    <row r="34961" spans="76:76">
      <c r="BX34961" s="2"/>
    </row>
    <row r="34962" spans="76:76">
      <c r="BX34962" s="2"/>
    </row>
    <row r="34963" spans="76:76">
      <c r="BX34963" s="2"/>
    </row>
    <row r="34964" spans="76:76">
      <c r="BX34964" s="2"/>
    </row>
    <row r="34965" spans="76:76">
      <c r="BX34965" s="2"/>
    </row>
    <row r="34966" spans="76:76">
      <c r="BX34966" s="2"/>
    </row>
    <row r="34967" spans="76:76">
      <c r="BX34967" s="2"/>
    </row>
    <row r="34968" spans="76:76">
      <c r="BX34968" s="2"/>
    </row>
    <row r="34969" spans="76:76">
      <c r="BX34969" s="2"/>
    </row>
    <row r="34970" spans="76:76">
      <c r="BX34970" s="2"/>
    </row>
    <row r="34971" spans="76:76">
      <c r="BX34971" s="2"/>
    </row>
    <row r="34972" spans="76:76">
      <c r="BX34972" s="2"/>
    </row>
    <row r="34973" spans="76:76">
      <c r="BX34973" s="2"/>
    </row>
    <row r="34974" spans="76:76">
      <c r="BX34974" s="2"/>
    </row>
    <row r="34975" spans="76:76">
      <c r="BX34975" s="2"/>
    </row>
    <row r="34976" spans="76:76">
      <c r="BX34976" s="2"/>
    </row>
    <row r="34977" spans="76:76">
      <c r="BX34977" s="2"/>
    </row>
    <row r="34978" spans="76:76">
      <c r="BX34978" s="2"/>
    </row>
    <row r="34979" spans="76:76">
      <c r="BX34979" s="2"/>
    </row>
    <row r="34980" spans="76:76">
      <c r="BX34980" s="2"/>
    </row>
    <row r="34981" spans="76:76">
      <c r="BX34981" s="2"/>
    </row>
    <row r="34982" spans="76:76">
      <c r="BX34982" s="2"/>
    </row>
    <row r="34983" spans="76:76">
      <c r="BX34983" s="2"/>
    </row>
    <row r="34984" spans="76:76">
      <c r="BX34984" s="2"/>
    </row>
    <row r="34985" spans="76:76">
      <c r="BX34985" s="2"/>
    </row>
    <row r="34986" spans="76:76">
      <c r="BX34986" s="2"/>
    </row>
    <row r="34987" spans="76:76">
      <c r="BX34987" s="2"/>
    </row>
    <row r="34988" spans="76:76">
      <c r="BX34988" s="2"/>
    </row>
    <row r="34989" spans="76:76">
      <c r="BX34989" s="2"/>
    </row>
    <row r="34990" spans="76:76">
      <c r="BX34990" s="2"/>
    </row>
    <row r="34991" spans="76:76">
      <c r="BX34991" s="2"/>
    </row>
    <row r="34992" spans="76:76">
      <c r="BX34992" s="2"/>
    </row>
    <row r="34993" spans="76:76">
      <c r="BX34993" s="2"/>
    </row>
    <row r="34994" spans="76:76">
      <c r="BX34994" s="2"/>
    </row>
    <row r="34995" spans="76:76">
      <c r="BX34995" s="2"/>
    </row>
    <row r="34996" spans="76:76">
      <c r="BX34996" s="2"/>
    </row>
    <row r="34997" spans="76:76">
      <c r="BX34997" s="2"/>
    </row>
    <row r="34998" spans="76:76">
      <c r="BX34998" s="2"/>
    </row>
    <row r="34999" spans="76:76">
      <c r="BX34999" s="2"/>
    </row>
    <row r="35000" spans="76:76">
      <c r="BX35000" s="2"/>
    </row>
    <row r="35001" spans="76:76">
      <c r="BX35001" s="2"/>
    </row>
    <row r="35002" spans="76:76">
      <c r="BX35002" s="2"/>
    </row>
    <row r="35003" spans="76:76">
      <c r="BX35003" s="2"/>
    </row>
    <row r="35004" spans="76:76">
      <c r="BX35004" s="2"/>
    </row>
    <row r="35005" spans="76:76">
      <c r="BX35005" s="2"/>
    </row>
    <row r="35006" spans="76:76">
      <c r="BX35006" s="2"/>
    </row>
    <row r="35007" spans="76:76">
      <c r="BX35007" s="2"/>
    </row>
    <row r="35008" spans="76:76">
      <c r="BX35008" s="2"/>
    </row>
    <row r="35009" spans="76:76">
      <c r="BX35009" s="2"/>
    </row>
    <row r="35010" spans="76:76">
      <c r="BX35010" s="2"/>
    </row>
    <row r="35011" spans="76:76">
      <c r="BX35011" s="2"/>
    </row>
    <row r="35012" spans="76:76">
      <c r="BX35012" s="2"/>
    </row>
    <row r="35013" spans="76:76">
      <c r="BX35013" s="2"/>
    </row>
    <row r="35014" spans="76:76">
      <c r="BX35014" s="2"/>
    </row>
    <row r="35015" spans="76:76">
      <c r="BX35015" s="2"/>
    </row>
    <row r="35016" spans="76:76">
      <c r="BX35016" s="2"/>
    </row>
    <row r="35017" spans="76:76">
      <c r="BX35017" s="2"/>
    </row>
    <row r="35018" spans="76:76">
      <c r="BX35018" s="2"/>
    </row>
    <row r="35019" spans="76:76">
      <c r="BX35019" s="2"/>
    </row>
    <row r="35020" spans="76:76">
      <c r="BX35020" s="2"/>
    </row>
    <row r="35021" spans="76:76">
      <c r="BX35021" s="2"/>
    </row>
    <row r="35022" spans="76:76">
      <c r="BX35022" s="2"/>
    </row>
    <row r="35023" spans="76:76">
      <c r="BX35023" s="2"/>
    </row>
    <row r="35024" spans="76:76">
      <c r="BX35024" s="2"/>
    </row>
    <row r="35025" spans="76:76">
      <c r="BX35025" s="2"/>
    </row>
    <row r="35026" spans="76:76">
      <c r="BX35026" s="2"/>
    </row>
    <row r="35027" spans="76:76">
      <c r="BX35027" s="2"/>
    </row>
    <row r="35028" spans="76:76">
      <c r="BX35028" s="2"/>
    </row>
    <row r="35029" spans="76:76">
      <c r="BX35029" s="2"/>
    </row>
    <row r="35030" spans="76:76">
      <c r="BX35030" s="2"/>
    </row>
    <row r="35031" spans="76:76">
      <c r="BX35031" s="2"/>
    </row>
    <row r="35032" spans="76:76">
      <c r="BX35032" s="2"/>
    </row>
    <row r="35033" spans="76:76">
      <c r="BX35033" s="2"/>
    </row>
    <row r="35034" spans="76:76">
      <c r="BX35034" s="2"/>
    </row>
    <row r="35035" spans="76:76">
      <c r="BX35035" s="2"/>
    </row>
    <row r="35036" spans="76:76">
      <c r="BX35036" s="2"/>
    </row>
    <row r="35037" spans="76:76">
      <c r="BX35037" s="2"/>
    </row>
    <row r="35038" spans="76:76">
      <c r="BX35038" s="2"/>
    </row>
    <row r="35039" spans="76:76">
      <c r="BX35039" s="2"/>
    </row>
    <row r="35040" spans="76:76">
      <c r="BX35040" s="2"/>
    </row>
    <row r="35041" spans="76:76">
      <c r="BX35041" s="2"/>
    </row>
    <row r="35042" spans="76:76">
      <c r="BX35042" s="2"/>
    </row>
    <row r="35043" spans="76:76">
      <c r="BX35043" s="2"/>
    </row>
    <row r="35044" spans="76:76">
      <c r="BX35044" s="2"/>
    </row>
    <row r="35045" spans="76:76">
      <c r="BX35045" s="2"/>
    </row>
    <row r="35046" spans="76:76">
      <c r="BX35046" s="2"/>
    </row>
    <row r="35047" spans="76:76">
      <c r="BX35047" s="2"/>
    </row>
    <row r="35048" spans="76:76">
      <c r="BX35048" s="2"/>
    </row>
    <row r="35049" spans="76:76">
      <c r="BX35049" s="2"/>
    </row>
    <row r="35050" spans="76:76">
      <c r="BX35050" s="2"/>
    </row>
    <row r="35051" spans="76:76">
      <c r="BX35051" s="2"/>
    </row>
    <row r="35052" spans="76:76">
      <c r="BX35052" s="2"/>
    </row>
    <row r="35053" spans="76:76">
      <c r="BX35053" s="2"/>
    </row>
    <row r="35054" spans="76:76">
      <c r="BX35054" s="2"/>
    </row>
    <row r="35055" spans="76:76">
      <c r="BX35055" s="2"/>
    </row>
    <row r="35056" spans="76:76">
      <c r="BX35056" s="2"/>
    </row>
    <row r="35057" spans="76:76">
      <c r="BX35057" s="2"/>
    </row>
    <row r="35058" spans="76:76">
      <c r="BX35058" s="2"/>
    </row>
    <row r="35059" spans="76:76">
      <c r="BX35059" s="2"/>
    </row>
    <row r="35060" spans="76:76">
      <c r="BX35060" s="2"/>
    </row>
    <row r="35061" spans="76:76">
      <c r="BX35061" s="2"/>
    </row>
    <row r="35062" spans="76:76">
      <c r="BX35062" s="2"/>
    </row>
    <row r="35063" spans="76:76">
      <c r="BX35063" s="2"/>
    </row>
    <row r="35064" spans="76:76">
      <c r="BX35064" s="2"/>
    </row>
    <row r="35065" spans="76:76">
      <c r="BX35065" s="2"/>
    </row>
    <row r="35066" spans="76:76">
      <c r="BX35066" s="2"/>
    </row>
    <row r="35067" spans="76:76">
      <c r="BX35067" s="2"/>
    </row>
    <row r="35068" spans="76:76">
      <c r="BX35068" s="2"/>
    </row>
    <row r="35069" spans="76:76">
      <c r="BX35069" s="2"/>
    </row>
    <row r="35070" spans="76:76">
      <c r="BX35070" s="2"/>
    </row>
    <row r="35071" spans="76:76">
      <c r="BX35071" s="2"/>
    </row>
    <row r="35072" spans="76:76">
      <c r="BX35072" s="2"/>
    </row>
    <row r="35073" spans="76:76">
      <c r="BX35073" s="2"/>
    </row>
    <row r="35074" spans="76:76">
      <c r="BX35074" s="2"/>
    </row>
    <row r="35075" spans="76:76">
      <c r="BX35075" s="2"/>
    </row>
    <row r="35076" spans="76:76">
      <c r="BX35076" s="2"/>
    </row>
    <row r="35077" spans="76:76">
      <c r="BX35077" s="2"/>
    </row>
    <row r="35078" spans="76:76">
      <c r="BX35078" s="2"/>
    </row>
    <row r="35079" spans="76:76">
      <c r="BX35079" s="2"/>
    </row>
    <row r="35080" spans="76:76">
      <c r="BX35080" s="2"/>
    </row>
    <row r="35081" spans="76:76">
      <c r="BX35081" s="2"/>
    </row>
    <row r="35082" spans="76:76">
      <c r="BX35082" s="2"/>
    </row>
    <row r="35083" spans="76:76">
      <c r="BX35083" s="2"/>
    </row>
    <row r="35084" spans="76:76">
      <c r="BX35084" s="2"/>
    </row>
    <row r="35085" spans="76:76">
      <c r="BX35085" s="2"/>
    </row>
    <row r="35086" spans="76:76">
      <c r="BX35086" s="2"/>
    </row>
    <row r="35087" spans="76:76">
      <c r="BX35087" s="2"/>
    </row>
    <row r="35088" spans="76:76">
      <c r="BX35088" s="2"/>
    </row>
    <row r="35089" spans="76:76">
      <c r="BX35089" s="2"/>
    </row>
    <row r="35090" spans="76:76">
      <c r="BX35090" s="2"/>
    </row>
    <row r="35091" spans="76:76">
      <c r="BX35091" s="2"/>
    </row>
    <row r="35092" spans="76:76">
      <c r="BX35092" s="2"/>
    </row>
    <row r="35093" spans="76:76">
      <c r="BX35093" s="2"/>
    </row>
    <row r="35094" spans="76:76">
      <c r="BX35094" s="2"/>
    </row>
    <row r="35095" spans="76:76">
      <c r="BX35095" s="2"/>
    </row>
    <row r="35096" spans="76:76">
      <c r="BX35096" s="2"/>
    </row>
    <row r="35097" spans="76:76">
      <c r="BX35097" s="2"/>
    </row>
    <row r="35098" spans="76:76">
      <c r="BX35098" s="2"/>
    </row>
    <row r="35099" spans="76:76">
      <c r="BX35099" s="2"/>
    </row>
    <row r="35100" spans="76:76">
      <c r="BX35100" s="2"/>
    </row>
    <row r="35101" spans="76:76">
      <c r="BX35101" s="2"/>
    </row>
    <row r="35102" spans="76:76">
      <c r="BX35102" s="2"/>
    </row>
    <row r="35103" spans="76:76">
      <c r="BX35103" s="2"/>
    </row>
    <row r="35104" spans="76:76">
      <c r="BX35104" s="2"/>
    </row>
    <row r="35105" spans="76:76">
      <c r="BX35105" s="2"/>
    </row>
    <row r="35106" spans="76:76">
      <c r="BX35106" s="2"/>
    </row>
    <row r="35107" spans="76:76">
      <c r="BX35107" s="2"/>
    </row>
    <row r="35108" spans="76:76">
      <c r="BX35108" s="2"/>
    </row>
    <row r="35109" spans="76:76">
      <c r="BX35109" s="2"/>
    </row>
    <row r="35110" spans="76:76">
      <c r="BX35110" s="2"/>
    </row>
    <row r="35111" spans="76:76">
      <c r="BX35111" s="2"/>
    </row>
    <row r="35112" spans="76:76">
      <c r="BX35112" s="2"/>
    </row>
    <row r="35113" spans="76:76">
      <c r="BX35113" s="2"/>
    </row>
    <row r="35114" spans="76:76">
      <c r="BX35114" s="2"/>
    </row>
    <row r="35115" spans="76:76">
      <c r="BX35115" s="2"/>
    </row>
    <row r="35116" spans="76:76">
      <c r="BX35116" s="2"/>
    </row>
    <row r="35117" spans="76:76">
      <c r="BX35117" s="2"/>
    </row>
    <row r="35118" spans="76:76">
      <c r="BX35118" s="2"/>
    </row>
    <row r="35119" spans="76:76">
      <c r="BX35119" s="2"/>
    </row>
    <row r="35120" spans="76:76">
      <c r="BX35120" s="2"/>
    </row>
    <row r="35121" spans="76:76">
      <c r="BX35121" s="2"/>
    </row>
    <row r="35122" spans="76:76">
      <c r="BX35122" s="2"/>
    </row>
    <row r="35123" spans="76:76">
      <c r="BX35123" s="2"/>
    </row>
    <row r="35124" spans="76:76">
      <c r="BX35124" s="2"/>
    </row>
    <row r="35125" spans="76:76">
      <c r="BX35125" s="2"/>
    </row>
    <row r="35126" spans="76:76">
      <c r="BX35126" s="2"/>
    </row>
    <row r="35127" spans="76:76">
      <c r="BX35127" s="2"/>
    </row>
    <row r="35128" spans="76:76">
      <c r="BX35128" s="2"/>
    </row>
    <row r="35129" spans="76:76">
      <c r="BX35129" s="2"/>
    </row>
    <row r="35130" spans="76:76">
      <c r="BX35130" s="2"/>
    </row>
    <row r="35131" spans="76:76">
      <c r="BX35131" s="2"/>
    </row>
    <row r="35132" spans="76:76">
      <c r="BX35132" s="2"/>
    </row>
    <row r="35133" spans="76:76">
      <c r="BX35133" s="2"/>
    </row>
    <row r="35134" spans="76:76">
      <c r="BX35134" s="2"/>
    </row>
    <row r="35135" spans="76:76">
      <c r="BX35135" s="2"/>
    </row>
    <row r="35136" spans="76:76">
      <c r="BX35136" s="2"/>
    </row>
    <row r="35137" spans="76:76">
      <c r="BX35137" s="2"/>
    </row>
    <row r="35138" spans="76:76">
      <c r="BX35138" s="2"/>
    </row>
    <row r="35139" spans="76:76">
      <c r="BX35139" s="2"/>
    </row>
    <row r="35140" spans="76:76">
      <c r="BX35140" s="2"/>
    </row>
    <row r="35141" spans="76:76">
      <c r="BX35141" s="2"/>
    </row>
    <row r="35142" spans="76:76">
      <c r="BX35142" s="2"/>
    </row>
    <row r="35143" spans="76:76">
      <c r="BX35143" s="2"/>
    </row>
    <row r="35144" spans="76:76">
      <c r="BX35144" s="2"/>
    </row>
    <row r="35145" spans="76:76">
      <c r="BX35145" s="2"/>
    </row>
    <row r="35146" spans="76:76">
      <c r="BX35146" s="2"/>
    </row>
    <row r="35147" spans="76:76">
      <c r="BX35147" s="2"/>
    </row>
    <row r="35148" spans="76:76">
      <c r="BX35148" s="2"/>
    </row>
    <row r="35149" spans="76:76">
      <c r="BX35149" s="2"/>
    </row>
    <row r="35150" spans="76:76">
      <c r="BX35150" s="2"/>
    </row>
    <row r="35151" spans="76:76">
      <c r="BX35151" s="2"/>
    </row>
    <row r="35152" spans="76:76">
      <c r="BX35152" s="2"/>
    </row>
    <row r="35153" spans="76:76">
      <c r="BX35153" s="2"/>
    </row>
    <row r="35154" spans="76:76">
      <c r="BX35154" s="2"/>
    </row>
    <row r="35155" spans="76:76">
      <c r="BX35155" s="2"/>
    </row>
    <row r="35156" spans="76:76">
      <c r="BX35156" s="2"/>
    </row>
    <row r="35157" spans="76:76">
      <c r="BX35157" s="2"/>
    </row>
    <row r="35158" spans="76:76">
      <c r="BX35158" s="2"/>
    </row>
    <row r="35159" spans="76:76">
      <c r="BX35159" s="2"/>
    </row>
    <row r="35160" spans="76:76">
      <c r="BX35160" s="2"/>
    </row>
    <row r="35161" spans="76:76">
      <c r="BX35161" s="2"/>
    </row>
    <row r="35162" spans="76:76">
      <c r="BX35162" s="2"/>
    </row>
    <row r="35163" spans="76:76">
      <c r="BX35163" s="2"/>
    </row>
    <row r="35164" spans="76:76">
      <c r="BX35164" s="2"/>
    </row>
    <row r="35165" spans="76:76">
      <c r="BX35165" s="2"/>
    </row>
    <row r="35166" spans="76:76">
      <c r="BX35166" s="2"/>
    </row>
    <row r="35167" spans="76:76">
      <c r="BX35167" s="2"/>
    </row>
    <row r="35168" spans="76:76">
      <c r="BX35168" s="2"/>
    </row>
    <row r="35169" spans="76:76">
      <c r="BX35169" s="2"/>
    </row>
    <row r="35170" spans="76:76">
      <c r="BX35170" s="2"/>
    </row>
    <row r="35171" spans="76:76">
      <c r="BX35171" s="2"/>
    </row>
    <row r="35172" spans="76:76">
      <c r="BX35172" s="2"/>
    </row>
    <row r="35173" spans="76:76">
      <c r="BX35173" s="2"/>
    </row>
    <row r="35174" spans="76:76">
      <c r="BX35174" s="2"/>
    </row>
    <row r="35175" spans="76:76">
      <c r="BX35175" s="2"/>
    </row>
    <row r="35176" spans="76:76">
      <c r="BX35176" s="2"/>
    </row>
    <row r="35177" spans="76:76">
      <c r="BX35177" s="2"/>
    </row>
    <row r="35178" spans="76:76">
      <c r="BX35178" s="2"/>
    </row>
    <row r="35179" spans="76:76">
      <c r="BX35179" s="2"/>
    </row>
    <row r="35180" spans="76:76">
      <c r="BX35180" s="2"/>
    </row>
    <row r="35181" spans="76:76">
      <c r="BX35181" s="2"/>
    </row>
    <row r="35182" spans="76:76">
      <c r="BX35182" s="2"/>
    </row>
    <row r="35183" spans="76:76">
      <c r="BX35183" s="2"/>
    </row>
    <row r="35184" spans="76:76">
      <c r="BX35184" s="2"/>
    </row>
    <row r="35185" spans="76:76">
      <c r="BX35185" s="2"/>
    </row>
    <row r="35186" spans="76:76">
      <c r="BX35186" s="2"/>
    </row>
    <row r="35187" spans="76:76">
      <c r="BX35187" s="2"/>
    </row>
    <row r="35188" spans="76:76">
      <c r="BX35188" s="2"/>
    </row>
    <row r="35189" spans="76:76">
      <c r="BX35189" s="2"/>
    </row>
    <row r="35190" spans="76:76">
      <c r="BX35190" s="2"/>
    </row>
    <row r="35191" spans="76:76">
      <c r="BX35191" s="2"/>
    </row>
    <row r="35192" spans="76:76">
      <c r="BX35192" s="2"/>
    </row>
    <row r="35193" spans="76:76">
      <c r="BX35193" s="2"/>
    </row>
    <row r="35194" spans="76:76">
      <c r="BX35194" s="2"/>
    </row>
    <row r="35195" spans="76:76">
      <c r="BX35195" s="2"/>
    </row>
    <row r="35196" spans="76:76">
      <c r="BX35196" s="2"/>
    </row>
    <row r="35197" spans="76:76">
      <c r="BX35197" s="2"/>
    </row>
    <row r="35198" spans="76:76">
      <c r="BX35198" s="2"/>
    </row>
    <row r="35199" spans="76:76">
      <c r="BX35199" s="2"/>
    </row>
    <row r="35200" spans="76:76">
      <c r="BX35200" s="2"/>
    </row>
    <row r="35201" spans="76:76">
      <c r="BX35201" s="2"/>
    </row>
    <row r="35202" spans="76:76">
      <c r="BX35202" s="2"/>
    </row>
    <row r="35203" spans="76:76">
      <c r="BX35203" s="2"/>
    </row>
    <row r="35204" spans="76:76">
      <c r="BX35204" s="2"/>
    </row>
    <row r="35205" spans="76:76">
      <c r="BX35205" s="2"/>
    </row>
    <row r="35206" spans="76:76">
      <c r="BX35206" s="2"/>
    </row>
    <row r="35207" spans="76:76">
      <c r="BX35207" s="2"/>
    </row>
    <row r="35208" spans="76:76">
      <c r="BX35208" s="2"/>
    </row>
    <row r="35209" spans="76:76">
      <c r="BX35209" s="2"/>
    </row>
    <row r="35210" spans="76:76">
      <c r="BX35210" s="2"/>
    </row>
    <row r="35211" spans="76:76">
      <c r="BX35211" s="2"/>
    </row>
    <row r="35212" spans="76:76">
      <c r="BX35212" s="2"/>
    </row>
    <row r="35213" spans="76:76">
      <c r="BX35213" s="2"/>
    </row>
    <row r="35214" spans="76:76">
      <c r="BX35214" s="2"/>
    </row>
    <row r="35215" spans="76:76">
      <c r="BX35215" s="2"/>
    </row>
    <row r="35216" spans="76:76">
      <c r="BX35216" s="2"/>
    </row>
    <row r="35217" spans="76:76">
      <c r="BX35217" s="2"/>
    </row>
    <row r="35218" spans="76:76">
      <c r="BX35218" s="2"/>
    </row>
    <row r="35219" spans="76:76">
      <c r="BX35219" s="2"/>
    </row>
    <row r="35220" spans="76:76">
      <c r="BX35220" s="2"/>
    </row>
    <row r="35221" spans="76:76">
      <c r="BX35221" s="2"/>
    </row>
    <row r="35222" spans="76:76">
      <c r="BX35222" s="2"/>
    </row>
    <row r="35223" spans="76:76">
      <c r="BX35223" s="2"/>
    </row>
    <row r="35224" spans="76:76">
      <c r="BX35224" s="2"/>
    </row>
    <row r="35225" spans="76:76">
      <c r="BX35225" s="2"/>
    </row>
    <row r="35226" spans="76:76">
      <c r="BX35226" s="2"/>
    </row>
    <row r="35227" spans="76:76">
      <c r="BX35227" s="2"/>
    </row>
    <row r="35228" spans="76:76">
      <c r="BX35228" s="2"/>
    </row>
    <row r="35229" spans="76:76">
      <c r="BX35229" s="2"/>
    </row>
    <row r="35230" spans="76:76">
      <c r="BX35230" s="2"/>
    </row>
    <row r="35231" spans="76:76">
      <c r="BX35231" s="2"/>
    </row>
    <row r="35232" spans="76:76">
      <c r="BX35232" s="2"/>
    </row>
    <row r="35233" spans="76:76">
      <c r="BX35233" s="2"/>
    </row>
    <row r="35234" spans="76:76">
      <c r="BX35234" s="2"/>
    </row>
    <row r="35235" spans="76:76">
      <c r="BX35235" s="2"/>
    </row>
    <row r="35236" spans="76:76">
      <c r="BX35236" s="2"/>
    </row>
    <row r="35237" spans="76:76">
      <c r="BX35237" s="2"/>
    </row>
    <row r="35238" spans="76:76">
      <c r="BX35238" s="2"/>
    </row>
    <row r="35239" spans="76:76">
      <c r="BX35239" s="2"/>
    </row>
    <row r="35240" spans="76:76">
      <c r="BX35240" s="2"/>
    </row>
    <row r="35241" spans="76:76">
      <c r="BX35241" s="2"/>
    </row>
    <row r="35242" spans="76:76">
      <c r="BX35242" s="2"/>
    </row>
    <row r="35243" spans="76:76">
      <c r="BX35243" s="2"/>
    </row>
    <row r="35244" spans="76:76">
      <c r="BX35244" s="2"/>
    </row>
    <row r="35245" spans="76:76">
      <c r="BX35245" s="2"/>
    </row>
    <row r="35246" spans="76:76">
      <c r="BX35246" s="2"/>
    </row>
    <row r="35247" spans="76:76">
      <c r="BX35247" s="2"/>
    </row>
    <row r="35248" spans="76:76">
      <c r="BX35248" s="2"/>
    </row>
    <row r="35249" spans="76:76">
      <c r="BX35249" s="2"/>
    </row>
    <row r="35250" spans="76:76">
      <c r="BX35250" s="2"/>
    </row>
    <row r="35251" spans="76:76">
      <c r="BX35251" s="2"/>
    </row>
    <row r="35252" spans="76:76">
      <c r="BX35252" s="2"/>
    </row>
    <row r="35253" spans="76:76">
      <c r="BX35253" s="2"/>
    </row>
    <row r="35254" spans="76:76">
      <c r="BX35254" s="2"/>
    </row>
    <row r="35255" spans="76:76">
      <c r="BX35255" s="2"/>
    </row>
    <row r="35256" spans="76:76">
      <c r="BX35256" s="2"/>
    </row>
    <row r="35257" spans="76:76">
      <c r="BX35257" s="2"/>
    </row>
    <row r="35258" spans="76:76">
      <c r="BX35258" s="2"/>
    </row>
    <row r="35259" spans="76:76">
      <c r="BX35259" s="2"/>
    </row>
    <row r="35260" spans="76:76">
      <c r="BX35260" s="2"/>
    </row>
    <row r="35261" spans="76:76">
      <c r="BX35261" s="2"/>
    </row>
    <row r="35262" spans="76:76">
      <c r="BX35262" s="2"/>
    </row>
    <row r="35263" spans="76:76">
      <c r="BX35263" s="2"/>
    </row>
    <row r="35264" spans="76:76">
      <c r="BX35264" s="2"/>
    </row>
    <row r="35265" spans="76:76">
      <c r="BX35265" s="2"/>
    </row>
    <row r="35266" spans="76:76">
      <c r="BX35266" s="2"/>
    </row>
    <row r="35267" spans="76:76">
      <c r="BX35267" s="2"/>
    </row>
    <row r="35268" spans="76:76">
      <c r="BX35268" s="2"/>
    </row>
    <row r="35269" spans="76:76">
      <c r="BX35269" s="2"/>
    </row>
    <row r="35270" spans="76:76">
      <c r="BX35270" s="2"/>
    </row>
    <row r="35271" spans="76:76">
      <c r="BX35271" s="2"/>
    </row>
    <row r="35272" spans="76:76">
      <c r="BX35272" s="2"/>
    </row>
    <row r="35273" spans="76:76">
      <c r="BX35273" s="2"/>
    </row>
    <row r="35274" spans="76:76">
      <c r="BX35274" s="2"/>
    </row>
    <row r="35275" spans="76:76">
      <c r="BX35275" s="2"/>
    </row>
    <row r="35276" spans="76:76">
      <c r="BX35276" s="2"/>
    </row>
    <row r="35277" spans="76:76">
      <c r="BX35277" s="2"/>
    </row>
    <row r="35278" spans="76:76">
      <c r="BX35278" s="2"/>
    </row>
    <row r="35279" spans="76:76">
      <c r="BX35279" s="2"/>
    </row>
    <row r="35280" spans="76:76">
      <c r="BX35280" s="2"/>
    </row>
    <row r="35281" spans="76:76">
      <c r="BX35281" s="2"/>
    </row>
    <row r="35282" spans="76:76">
      <c r="BX35282" s="2"/>
    </row>
    <row r="35283" spans="76:76">
      <c r="BX35283" s="2"/>
    </row>
    <row r="35284" spans="76:76">
      <c r="BX35284" s="2"/>
    </row>
    <row r="35285" spans="76:76">
      <c r="BX35285" s="2"/>
    </row>
    <row r="35286" spans="76:76">
      <c r="BX35286" s="2"/>
    </row>
    <row r="35287" spans="76:76">
      <c r="BX35287" s="2"/>
    </row>
    <row r="35288" spans="76:76">
      <c r="BX35288" s="2"/>
    </row>
    <row r="35289" spans="76:76">
      <c r="BX35289" s="2"/>
    </row>
    <row r="35290" spans="76:76">
      <c r="BX35290" s="2"/>
    </row>
    <row r="35291" spans="76:76">
      <c r="BX35291" s="2"/>
    </row>
    <row r="35292" spans="76:76">
      <c r="BX35292" s="2"/>
    </row>
    <row r="35293" spans="76:76">
      <c r="BX35293" s="2"/>
    </row>
    <row r="35294" spans="76:76">
      <c r="BX35294" s="2"/>
    </row>
    <row r="35295" spans="76:76">
      <c r="BX35295" s="2"/>
    </row>
    <row r="35296" spans="76:76">
      <c r="BX35296" s="2"/>
    </row>
    <row r="35297" spans="76:76">
      <c r="BX35297" s="2"/>
    </row>
    <row r="35298" spans="76:76">
      <c r="BX35298" s="2"/>
    </row>
    <row r="35299" spans="76:76">
      <c r="BX35299" s="2"/>
    </row>
    <row r="35300" spans="76:76">
      <c r="BX35300" s="2"/>
    </row>
    <row r="35301" spans="76:76">
      <c r="BX35301" s="2"/>
    </row>
    <row r="35302" spans="76:76">
      <c r="BX35302" s="2"/>
    </row>
    <row r="35303" spans="76:76">
      <c r="BX35303" s="2"/>
    </row>
    <row r="35304" spans="76:76">
      <c r="BX35304" s="2"/>
    </row>
    <row r="35305" spans="76:76">
      <c r="BX35305" s="2"/>
    </row>
    <row r="35306" spans="76:76">
      <c r="BX35306" s="2"/>
    </row>
    <row r="35307" spans="76:76">
      <c r="BX35307" s="2"/>
    </row>
    <row r="35308" spans="76:76">
      <c r="BX35308" s="2"/>
    </row>
    <row r="35309" spans="76:76">
      <c r="BX35309" s="2"/>
    </row>
    <row r="35310" spans="76:76">
      <c r="BX35310" s="2"/>
    </row>
    <row r="35311" spans="76:76">
      <c r="BX35311" s="2"/>
    </row>
    <row r="35312" spans="76:76">
      <c r="BX35312" s="2"/>
    </row>
    <row r="35313" spans="76:76">
      <c r="BX35313" s="2"/>
    </row>
    <row r="35314" spans="76:76">
      <c r="BX35314" s="2"/>
    </row>
    <row r="35315" spans="76:76">
      <c r="BX35315" s="2"/>
    </row>
    <row r="35316" spans="76:76">
      <c r="BX35316" s="2"/>
    </row>
    <row r="35317" spans="76:76">
      <c r="BX35317" s="2"/>
    </row>
    <row r="35318" spans="76:76">
      <c r="BX35318" s="2"/>
    </row>
    <row r="35319" spans="76:76">
      <c r="BX35319" s="2"/>
    </row>
    <row r="35320" spans="76:76">
      <c r="BX35320" s="2"/>
    </row>
    <row r="35321" spans="76:76">
      <c r="BX35321" s="2"/>
    </row>
    <row r="35322" spans="76:76">
      <c r="BX35322" s="2"/>
    </row>
    <row r="35323" spans="76:76">
      <c r="BX35323" s="2"/>
    </row>
    <row r="35324" spans="76:76">
      <c r="BX35324" s="2"/>
    </row>
    <row r="35325" spans="76:76">
      <c r="BX35325" s="2"/>
    </row>
    <row r="35326" spans="76:76">
      <c r="BX35326" s="2"/>
    </row>
    <row r="35327" spans="76:76">
      <c r="BX35327" s="2"/>
    </row>
    <row r="35328" spans="76:76">
      <c r="BX35328" s="2"/>
    </row>
    <row r="35329" spans="76:76">
      <c r="BX35329" s="2"/>
    </row>
    <row r="35330" spans="76:76">
      <c r="BX35330" s="2"/>
    </row>
    <row r="35331" spans="76:76">
      <c r="BX35331" s="2"/>
    </row>
    <row r="35332" spans="76:76">
      <c r="BX35332" s="2"/>
    </row>
    <row r="35333" spans="76:76">
      <c r="BX35333" s="2"/>
    </row>
    <row r="35334" spans="76:76">
      <c r="BX35334" s="2"/>
    </row>
    <row r="35335" spans="76:76">
      <c r="BX35335" s="2"/>
    </row>
    <row r="35336" spans="76:76">
      <c r="BX35336" s="2"/>
    </row>
    <row r="35337" spans="76:76">
      <c r="BX35337" s="2"/>
    </row>
    <row r="35338" spans="76:76">
      <c r="BX35338" s="2"/>
    </row>
    <row r="35339" spans="76:76">
      <c r="BX35339" s="2"/>
    </row>
    <row r="35340" spans="76:76">
      <c r="BX35340" s="2"/>
    </row>
    <row r="35341" spans="76:76">
      <c r="BX35341" s="2"/>
    </row>
    <row r="35342" spans="76:76">
      <c r="BX35342" s="2"/>
    </row>
    <row r="35343" spans="76:76">
      <c r="BX35343" s="2"/>
    </row>
    <row r="35344" spans="76:76">
      <c r="BX35344" s="2"/>
    </row>
    <row r="35345" spans="76:76">
      <c r="BX35345" s="2"/>
    </row>
    <row r="35346" spans="76:76">
      <c r="BX35346" s="2"/>
    </row>
    <row r="35347" spans="76:76">
      <c r="BX35347" s="2"/>
    </row>
    <row r="35348" spans="76:76">
      <c r="BX35348" s="2"/>
    </row>
    <row r="35349" spans="76:76">
      <c r="BX35349" s="2"/>
    </row>
    <row r="35350" spans="76:76">
      <c r="BX35350" s="2"/>
    </row>
    <row r="35351" spans="76:76">
      <c r="BX35351" s="2"/>
    </row>
    <row r="35352" spans="76:76">
      <c r="BX35352" s="2"/>
    </row>
    <row r="35353" spans="76:76">
      <c r="BX35353" s="2"/>
    </row>
    <row r="35354" spans="76:76">
      <c r="BX35354" s="2"/>
    </row>
    <row r="35355" spans="76:76">
      <c r="BX35355" s="2"/>
    </row>
    <row r="35356" spans="76:76">
      <c r="BX35356" s="2"/>
    </row>
    <row r="35357" spans="76:76">
      <c r="BX35357" s="2"/>
    </row>
    <row r="35358" spans="76:76">
      <c r="BX35358" s="2"/>
    </row>
    <row r="35359" spans="76:76">
      <c r="BX35359" s="2"/>
    </row>
    <row r="35360" spans="76:76">
      <c r="BX35360" s="2"/>
    </row>
    <row r="35361" spans="76:76">
      <c r="BX35361" s="2"/>
    </row>
    <row r="35362" spans="76:76">
      <c r="BX35362" s="2"/>
    </row>
    <row r="35363" spans="76:76">
      <c r="BX35363" s="2"/>
    </row>
    <row r="35364" spans="76:76">
      <c r="BX35364" s="2"/>
    </row>
    <row r="35365" spans="76:76">
      <c r="BX35365" s="2"/>
    </row>
    <row r="35366" spans="76:76">
      <c r="BX35366" s="2"/>
    </row>
    <row r="35367" spans="76:76">
      <c r="BX35367" s="2"/>
    </row>
    <row r="35368" spans="76:76">
      <c r="BX35368" s="2"/>
    </row>
    <row r="35369" spans="76:76">
      <c r="BX35369" s="2"/>
    </row>
    <row r="35370" spans="76:76">
      <c r="BX35370" s="2"/>
    </row>
    <row r="35371" spans="76:76">
      <c r="BX35371" s="2"/>
    </row>
    <row r="35372" spans="76:76">
      <c r="BX35372" s="2"/>
    </row>
    <row r="35373" spans="76:76">
      <c r="BX35373" s="2"/>
    </row>
    <row r="35374" spans="76:76">
      <c r="BX35374" s="2"/>
    </row>
    <row r="35375" spans="76:76">
      <c r="BX35375" s="2"/>
    </row>
    <row r="35376" spans="76:76">
      <c r="BX35376" s="2"/>
    </row>
    <row r="35377" spans="76:76">
      <c r="BX35377" s="2"/>
    </row>
    <row r="35378" spans="76:76">
      <c r="BX35378" s="2"/>
    </row>
    <row r="35379" spans="76:76">
      <c r="BX35379" s="2"/>
    </row>
    <row r="35380" spans="76:76">
      <c r="BX35380" s="2"/>
    </row>
    <row r="35381" spans="76:76">
      <c r="BX35381" s="2"/>
    </row>
    <row r="35382" spans="76:76">
      <c r="BX35382" s="2"/>
    </row>
    <row r="35383" spans="76:76">
      <c r="BX35383" s="2"/>
    </row>
    <row r="35384" spans="76:76">
      <c r="BX35384" s="2"/>
    </row>
    <row r="35385" spans="76:76">
      <c r="BX35385" s="2"/>
    </row>
    <row r="35386" spans="76:76">
      <c r="BX35386" s="2"/>
    </row>
    <row r="35387" spans="76:76">
      <c r="BX35387" s="2"/>
    </row>
    <row r="35388" spans="76:76">
      <c r="BX35388" s="2"/>
    </row>
    <row r="35389" spans="76:76">
      <c r="BX35389" s="2"/>
    </row>
    <row r="35390" spans="76:76">
      <c r="BX35390" s="2"/>
    </row>
    <row r="35391" spans="76:76">
      <c r="BX35391" s="2"/>
    </row>
    <row r="35392" spans="76:76">
      <c r="BX35392" s="2"/>
    </row>
    <row r="35393" spans="76:76">
      <c r="BX35393" s="2"/>
    </row>
    <row r="35394" spans="76:76">
      <c r="BX35394" s="2"/>
    </row>
    <row r="35395" spans="76:76">
      <c r="BX35395" s="2"/>
    </row>
    <row r="35396" spans="76:76">
      <c r="BX35396" s="2"/>
    </row>
    <row r="35397" spans="76:76">
      <c r="BX35397" s="2"/>
    </row>
    <row r="35398" spans="76:76">
      <c r="BX35398" s="2"/>
    </row>
    <row r="35399" spans="76:76">
      <c r="BX35399" s="2"/>
    </row>
    <row r="35400" spans="76:76">
      <c r="BX35400" s="2"/>
    </row>
    <row r="35401" spans="76:76">
      <c r="BX35401" s="2"/>
    </row>
    <row r="35402" spans="76:76">
      <c r="BX35402" s="2"/>
    </row>
    <row r="35403" spans="76:76">
      <c r="BX35403" s="2"/>
    </row>
    <row r="35404" spans="76:76">
      <c r="BX35404" s="2"/>
    </row>
    <row r="35405" spans="76:76">
      <c r="BX35405" s="2"/>
    </row>
    <row r="35406" spans="76:76">
      <c r="BX35406" s="2"/>
    </row>
    <row r="35407" spans="76:76">
      <c r="BX35407" s="2"/>
    </row>
    <row r="35408" spans="76:76">
      <c r="BX35408" s="2"/>
    </row>
    <row r="35409" spans="76:76">
      <c r="BX35409" s="2"/>
    </row>
    <row r="35410" spans="76:76">
      <c r="BX35410" s="2"/>
    </row>
    <row r="35411" spans="76:76">
      <c r="BX35411" s="2"/>
    </row>
    <row r="35412" spans="76:76">
      <c r="BX35412" s="2"/>
    </row>
    <row r="35413" spans="76:76">
      <c r="BX35413" s="2"/>
    </row>
    <row r="35414" spans="76:76">
      <c r="BX35414" s="2"/>
    </row>
    <row r="35415" spans="76:76">
      <c r="BX35415" s="2"/>
    </row>
    <row r="35416" spans="76:76">
      <c r="BX35416" s="2"/>
    </row>
    <row r="35417" spans="76:76">
      <c r="BX35417" s="2"/>
    </row>
    <row r="35418" spans="76:76">
      <c r="BX35418" s="2"/>
    </row>
    <row r="35419" spans="76:76">
      <c r="BX35419" s="2"/>
    </row>
    <row r="35420" spans="76:76">
      <c r="BX35420" s="2"/>
    </row>
    <row r="35421" spans="76:76">
      <c r="BX35421" s="2"/>
    </row>
    <row r="35422" spans="76:76">
      <c r="BX35422" s="2"/>
    </row>
    <row r="35423" spans="76:76">
      <c r="BX35423" s="2"/>
    </row>
    <row r="35424" spans="76:76">
      <c r="BX35424" s="2"/>
    </row>
    <row r="35425" spans="76:76">
      <c r="BX35425" s="2"/>
    </row>
    <row r="35426" spans="76:76">
      <c r="BX35426" s="2"/>
    </row>
    <row r="35427" spans="76:76">
      <c r="BX35427" s="2"/>
    </row>
    <row r="35428" spans="76:76">
      <c r="BX35428" s="2"/>
    </row>
    <row r="35429" spans="76:76">
      <c r="BX35429" s="2"/>
    </row>
    <row r="35430" spans="76:76">
      <c r="BX35430" s="2"/>
    </row>
    <row r="35431" spans="76:76">
      <c r="BX35431" s="2"/>
    </row>
    <row r="35432" spans="76:76">
      <c r="BX35432" s="2"/>
    </row>
    <row r="35433" spans="76:76">
      <c r="BX35433" s="2"/>
    </row>
    <row r="35434" spans="76:76">
      <c r="BX35434" s="2"/>
    </row>
    <row r="35435" spans="76:76">
      <c r="BX35435" s="2"/>
    </row>
    <row r="35436" spans="76:76">
      <c r="BX35436" s="2"/>
    </row>
    <row r="35437" spans="76:76">
      <c r="BX35437" s="2"/>
    </row>
    <row r="35438" spans="76:76">
      <c r="BX35438" s="2"/>
    </row>
    <row r="35439" spans="76:76">
      <c r="BX35439" s="2"/>
    </row>
    <row r="35440" spans="76:76">
      <c r="BX35440" s="2"/>
    </row>
    <row r="35441" spans="76:76">
      <c r="BX35441" s="2"/>
    </row>
    <row r="35442" spans="76:76">
      <c r="BX35442" s="2"/>
    </row>
    <row r="35443" spans="76:76">
      <c r="BX35443" s="2"/>
    </row>
    <row r="35444" spans="76:76">
      <c r="BX35444" s="2"/>
    </row>
    <row r="35445" spans="76:76">
      <c r="BX35445" s="2"/>
    </row>
    <row r="35446" spans="76:76">
      <c r="BX35446" s="2"/>
    </row>
    <row r="35447" spans="76:76">
      <c r="BX35447" s="2"/>
    </row>
    <row r="35448" spans="76:76">
      <c r="BX35448" s="2"/>
    </row>
    <row r="35449" spans="76:76">
      <c r="BX35449" s="2"/>
    </row>
    <row r="35450" spans="76:76">
      <c r="BX35450" s="2"/>
    </row>
    <row r="35451" spans="76:76">
      <c r="BX35451" s="2"/>
    </row>
    <row r="35452" spans="76:76">
      <c r="BX35452" s="2"/>
    </row>
    <row r="35453" spans="76:76">
      <c r="BX35453" s="2"/>
    </row>
    <row r="35454" spans="76:76">
      <c r="BX35454" s="2"/>
    </row>
    <row r="35455" spans="76:76">
      <c r="BX35455" s="2"/>
    </row>
    <row r="35456" spans="76:76">
      <c r="BX35456" s="2"/>
    </row>
    <row r="35457" spans="76:76">
      <c r="BX35457" s="2"/>
    </row>
    <row r="35458" spans="76:76">
      <c r="BX35458" s="2"/>
    </row>
    <row r="35459" spans="76:76">
      <c r="BX35459" s="2"/>
    </row>
    <row r="35460" spans="76:76">
      <c r="BX35460" s="2"/>
    </row>
    <row r="35461" spans="76:76">
      <c r="BX35461" s="2"/>
    </row>
    <row r="35462" spans="76:76">
      <c r="BX35462" s="2"/>
    </row>
    <row r="35463" spans="76:76">
      <c r="BX35463" s="2"/>
    </row>
    <row r="35464" spans="76:76">
      <c r="BX35464" s="2"/>
    </row>
    <row r="35465" spans="76:76">
      <c r="BX35465" s="2"/>
    </row>
    <row r="35466" spans="76:76">
      <c r="BX35466" s="2"/>
    </row>
    <row r="35467" spans="76:76">
      <c r="BX35467" s="2"/>
    </row>
    <row r="35468" spans="76:76">
      <c r="BX35468" s="2"/>
    </row>
    <row r="35469" spans="76:76">
      <c r="BX35469" s="2"/>
    </row>
    <row r="35470" spans="76:76">
      <c r="BX35470" s="2"/>
    </row>
    <row r="35471" spans="76:76">
      <c r="BX35471" s="2"/>
    </row>
    <row r="35472" spans="76:76">
      <c r="BX35472" s="2"/>
    </row>
    <row r="35473" spans="76:76">
      <c r="BX35473" s="2"/>
    </row>
    <row r="35474" spans="76:76">
      <c r="BX35474" s="2"/>
    </row>
    <row r="35475" spans="76:76">
      <c r="BX35475" s="2"/>
    </row>
    <row r="35476" spans="76:76">
      <c r="BX35476" s="2"/>
    </row>
    <row r="35477" spans="76:76">
      <c r="BX35477" s="2"/>
    </row>
    <row r="35478" spans="76:76">
      <c r="BX35478" s="2"/>
    </row>
    <row r="35479" spans="76:76">
      <c r="BX35479" s="2"/>
    </row>
    <row r="35480" spans="76:76">
      <c r="BX35480" s="2"/>
    </row>
    <row r="35481" spans="76:76">
      <c r="BX35481" s="2"/>
    </row>
    <row r="35482" spans="76:76">
      <c r="BX35482" s="2"/>
    </row>
    <row r="35483" spans="76:76">
      <c r="BX35483" s="2"/>
    </row>
    <row r="35484" spans="76:76">
      <c r="BX35484" s="2"/>
    </row>
    <row r="35485" spans="76:76">
      <c r="BX35485" s="2"/>
    </row>
    <row r="35486" spans="76:76">
      <c r="BX35486" s="2"/>
    </row>
    <row r="35487" spans="76:76">
      <c r="BX35487" s="2"/>
    </row>
    <row r="35488" spans="76:76">
      <c r="BX35488" s="2"/>
    </row>
    <row r="35489" spans="76:76">
      <c r="BX35489" s="2"/>
    </row>
    <row r="35490" spans="76:76">
      <c r="BX35490" s="2"/>
    </row>
    <row r="35491" spans="76:76">
      <c r="BX35491" s="2"/>
    </row>
    <row r="35492" spans="76:76">
      <c r="BX35492" s="2"/>
    </row>
    <row r="35493" spans="76:76">
      <c r="BX35493" s="2"/>
    </row>
    <row r="35494" spans="76:76">
      <c r="BX35494" s="2"/>
    </row>
    <row r="35495" spans="76:76">
      <c r="BX35495" s="2"/>
    </row>
    <row r="35496" spans="76:76">
      <c r="BX35496" s="2"/>
    </row>
    <row r="35497" spans="76:76">
      <c r="BX35497" s="2"/>
    </row>
    <row r="35498" spans="76:76">
      <c r="BX35498" s="2"/>
    </row>
    <row r="35499" spans="76:76">
      <c r="BX35499" s="2"/>
    </row>
    <row r="35500" spans="76:76">
      <c r="BX35500" s="2"/>
    </row>
    <row r="35501" spans="76:76">
      <c r="BX35501" s="2"/>
    </row>
    <row r="35502" spans="76:76">
      <c r="BX35502" s="2"/>
    </row>
    <row r="35503" spans="76:76">
      <c r="BX35503" s="2"/>
    </row>
    <row r="35504" spans="76:76">
      <c r="BX35504" s="2"/>
    </row>
    <row r="35505" spans="76:76">
      <c r="BX35505" s="2"/>
    </row>
    <row r="35506" spans="76:76">
      <c r="BX35506" s="2"/>
    </row>
    <row r="35507" spans="76:76">
      <c r="BX35507" s="2"/>
    </row>
    <row r="35508" spans="76:76">
      <c r="BX35508" s="2"/>
    </row>
    <row r="35509" spans="76:76">
      <c r="BX35509" s="2"/>
    </row>
    <row r="35510" spans="76:76">
      <c r="BX35510" s="2"/>
    </row>
    <row r="35511" spans="76:76">
      <c r="BX35511" s="2"/>
    </row>
    <row r="35512" spans="76:76">
      <c r="BX35512" s="2"/>
    </row>
    <row r="35513" spans="76:76">
      <c r="BX35513" s="2"/>
    </row>
    <row r="35514" spans="76:76">
      <c r="BX35514" s="2"/>
    </row>
    <row r="35515" spans="76:76">
      <c r="BX35515" s="2"/>
    </row>
    <row r="35516" spans="76:76">
      <c r="BX35516" s="2"/>
    </row>
    <row r="35517" spans="76:76">
      <c r="BX35517" s="2"/>
    </row>
    <row r="35518" spans="76:76">
      <c r="BX35518" s="2"/>
    </row>
    <row r="35519" spans="76:76">
      <c r="BX35519" s="2"/>
    </row>
    <row r="35520" spans="76:76">
      <c r="BX35520" s="2"/>
    </row>
    <row r="35521" spans="76:76">
      <c r="BX35521" s="2"/>
    </row>
    <row r="35522" spans="76:76">
      <c r="BX35522" s="2"/>
    </row>
    <row r="35523" spans="76:76">
      <c r="BX35523" s="2"/>
    </row>
    <row r="35524" spans="76:76">
      <c r="BX35524" s="2"/>
    </row>
    <row r="35525" spans="76:76">
      <c r="BX35525" s="2"/>
    </row>
    <row r="35526" spans="76:76">
      <c r="BX35526" s="2"/>
    </row>
    <row r="35527" spans="76:76">
      <c r="BX35527" s="2"/>
    </row>
    <row r="35528" spans="76:76">
      <c r="BX35528" s="2"/>
    </row>
    <row r="35529" spans="76:76">
      <c r="BX35529" s="2"/>
    </row>
    <row r="35530" spans="76:76">
      <c r="BX35530" s="2"/>
    </row>
    <row r="35531" spans="76:76">
      <c r="BX35531" s="2"/>
    </row>
    <row r="35532" spans="76:76">
      <c r="BX35532" s="2"/>
    </row>
    <row r="35533" spans="76:76">
      <c r="BX35533" s="2"/>
    </row>
    <row r="35534" spans="76:76">
      <c r="BX35534" s="2"/>
    </row>
    <row r="35535" spans="76:76">
      <c r="BX35535" s="2"/>
    </row>
    <row r="35536" spans="76:76">
      <c r="BX35536" s="2"/>
    </row>
    <row r="35537" spans="76:76">
      <c r="BX35537" s="2"/>
    </row>
    <row r="35538" spans="76:76">
      <c r="BX35538" s="2"/>
    </row>
    <row r="35539" spans="76:76">
      <c r="BX35539" s="2"/>
    </row>
    <row r="35540" spans="76:76">
      <c r="BX35540" s="2"/>
    </row>
    <row r="35541" spans="76:76">
      <c r="BX35541" s="2"/>
    </row>
    <row r="35542" spans="76:76">
      <c r="BX35542" s="2"/>
    </row>
    <row r="35543" spans="76:76">
      <c r="BX35543" s="2"/>
    </row>
    <row r="35544" spans="76:76">
      <c r="BX35544" s="2"/>
    </row>
    <row r="35545" spans="76:76">
      <c r="BX35545" s="2"/>
    </row>
    <row r="35546" spans="76:76">
      <c r="BX35546" s="2"/>
    </row>
    <row r="35547" spans="76:76">
      <c r="BX35547" s="2"/>
    </row>
    <row r="35548" spans="76:76">
      <c r="BX35548" s="2"/>
    </row>
    <row r="35549" spans="76:76">
      <c r="BX35549" s="2"/>
    </row>
    <row r="35550" spans="76:76">
      <c r="BX35550" s="2"/>
    </row>
    <row r="35551" spans="76:76">
      <c r="BX35551" s="2"/>
    </row>
    <row r="35552" spans="76:76">
      <c r="BX35552" s="2"/>
    </row>
    <row r="35553" spans="76:76">
      <c r="BX35553" s="2"/>
    </row>
    <row r="35554" spans="76:76">
      <c r="BX35554" s="2"/>
    </row>
    <row r="35555" spans="76:76">
      <c r="BX35555" s="2"/>
    </row>
    <row r="35556" spans="76:76">
      <c r="BX35556" s="2"/>
    </row>
    <row r="35557" spans="76:76">
      <c r="BX35557" s="2"/>
    </row>
    <row r="35558" spans="76:76">
      <c r="BX35558" s="2"/>
    </row>
    <row r="35559" spans="76:76">
      <c r="BX35559" s="2"/>
    </row>
    <row r="35560" spans="76:76">
      <c r="BX35560" s="2"/>
    </row>
    <row r="35561" spans="76:76">
      <c r="BX35561" s="2"/>
    </row>
    <row r="35562" spans="76:76">
      <c r="BX35562" s="2"/>
    </row>
    <row r="35563" spans="76:76">
      <c r="BX35563" s="2"/>
    </row>
    <row r="35564" spans="76:76">
      <c r="BX35564" s="2"/>
    </row>
    <row r="35565" spans="76:76">
      <c r="BX35565" s="2"/>
    </row>
    <row r="35566" spans="76:76">
      <c r="BX35566" s="2"/>
    </row>
    <row r="35567" spans="76:76">
      <c r="BX35567" s="2"/>
    </row>
    <row r="35568" spans="76:76">
      <c r="BX35568" s="2"/>
    </row>
    <row r="35569" spans="76:76">
      <c r="BX35569" s="2"/>
    </row>
    <row r="35570" spans="76:76">
      <c r="BX35570" s="2"/>
    </row>
    <row r="35571" spans="76:76">
      <c r="BX35571" s="2"/>
    </row>
    <row r="35572" spans="76:76">
      <c r="BX35572" s="2"/>
    </row>
    <row r="35573" spans="76:76">
      <c r="BX35573" s="2"/>
    </row>
    <row r="35574" spans="76:76">
      <c r="BX35574" s="2"/>
    </row>
    <row r="35575" spans="76:76">
      <c r="BX35575" s="2"/>
    </row>
    <row r="35576" spans="76:76">
      <c r="BX35576" s="2"/>
    </row>
    <row r="35577" spans="76:76">
      <c r="BX35577" s="2"/>
    </row>
    <row r="35578" spans="76:76">
      <c r="BX35578" s="2"/>
    </row>
    <row r="35579" spans="76:76">
      <c r="BX35579" s="2"/>
    </row>
    <row r="35580" spans="76:76">
      <c r="BX35580" s="2"/>
    </row>
    <row r="35581" spans="76:76">
      <c r="BX35581" s="2"/>
    </row>
    <row r="35582" spans="76:76">
      <c r="BX35582" s="2"/>
    </row>
    <row r="35583" spans="76:76">
      <c r="BX35583" s="2"/>
    </row>
    <row r="35584" spans="76:76">
      <c r="BX35584" s="2"/>
    </row>
    <row r="35585" spans="76:76">
      <c r="BX35585" s="2"/>
    </row>
    <row r="35586" spans="76:76">
      <c r="BX35586" s="2"/>
    </row>
    <row r="35587" spans="76:76">
      <c r="BX35587" s="2"/>
    </row>
    <row r="35588" spans="76:76">
      <c r="BX35588" s="2"/>
    </row>
    <row r="35589" spans="76:76">
      <c r="BX35589" s="2"/>
    </row>
    <row r="35590" spans="76:76">
      <c r="BX35590" s="2"/>
    </row>
    <row r="35591" spans="76:76">
      <c r="BX35591" s="2"/>
    </row>
    <row r="35592" spans="76:76">
      <c r="BX35592" s="2"/>
    </row>
    <row r="35593" spans="76:76">
      <c r="BX35593" s="2"/>
    </row>
    <row r="35594" spans="76:76">
      <c r="BX35594" s="2"/>
    </row>
    <row r="35595" spans="76:76">
      <c r="BX35595" s="2"/>
    </row>
    <row r="35596" spans="76:76">
      <c r="BX35596" s="2"/>
    </row>
    <row r="35597" spans="76:76">
      <c r="BX35597" s="2"/>
    </row>
    <row r="35598" spans="76:76">
      <c r="BX35598" s="2"/>
    </row>
    <row r="35599" spans="76:76">
      <c r="BX35599" s="2"/>
    </row>
    <row r="35600" spans="76:76">
      <c r="BX35600" s="2"/>
    </row>
    <row r="35601" spans="76:76">
      <c r="BX35601" s="2"/>
    </row>
    <row r="35602" spans="76:76">
      <c r="BX35602" s="2"/>
    </row>
    <row r="35603" spans="76:76">
      <c r="BX35603" s="2"/>
    </row>
    <row r="35604" spans="76:76">
      <c r="BX35604" s="2"/>
    </row>
    <row r="35605" spans="76:76">
      <c r="BX35605" s="2"/>
    </row>
    <row r="35606" spans="76:76">
      <c r="BX35606" s="2"/>
    </row>
    <row r="35607" spans="76:76">
      <c r="BX35607" s="2"/>
    </row>
    <row r="35608" spans="76:76">
      <c r="BX35608" s="2"/>
    </row>
    <row r="35609" spans="76:76">
      <c r="BX35609" s="2"/>
    </row>
    <row r="35610" spans="76:76">
      <c r="BX35610" s="2"/>
    </row>
    <row r="35611" spans="76:76">
      <c r="BX35611" s="2"/>
    </row>
    <row r="35612" spans="76:76">
      <c r="BX35612" s="2"/>
    </row>
    <row r="35613" spans="76:76">
      <c r="BX35613" s="2"/>
    </row>
    <row r="35614" spans="76:76">
      <c r="BX35614" s="2"/>
    </row>
    <row r="35615" spans="76:76">
      <c r="BX35615" s="2"/>
    </row>
    <row r="35616" spans="76:76">
      <c r="BX35616" s="2"/>
    </row>
    <row r="35617" spans="76:76">
      <c r="BX35617" s="2"/>
    </row>
    <row r="35618" spans="76:76">
      <c r="BX35618" s="2"/>
    </row>
    <row r="35619" spans="76:76">
      <c r="BX35619" s="2"/>
    </row>
    <row r="35620" spans="76:76">
      <c r="BX35620" s="2"/>
    </row>
    <row r="35621" spans="76:76">
      <c r="BX35621" s="2"/>
    </row>
    <row r="35622" spans="76:76">
      <c r="BX35622" s="2"/>
    </row>
    <row r="35623" spans="76:76">
      <c r="BX35623" s="2"/>
    </row>
    <row r="35624" spans="76:76">
      <c r="BX35624" s="2"/>
    </row>
    <row r="35625" spans="76:76">
      <c r="BX35625" s="2"/>
    </row>
    <row r="35626" spans="76:76">
      <c r="BX35626" s="2"/>
    </row>
    <row r="35627" spans="76:76">
      <c r="BX35627" s="2"/>
    </row>
    <row r="35628" spans="76:76">
      <c r="BX35628" s="2"/>
    </row>
    <row r="35629" spans="76:76">
      <c r="BX35629" s="2"/>
    </row>
    <row r="35630" spans="76:76">
      <c r="BX35630" s="2"/>
    </row>
    <row r="35631" spans="76:76">
      <c r="BX35631" s="2"/>
    </row>
    <row r="35632" spans="76:76">
      <c r="BX35632" s="2"/>
    </row>
    <row r="35633" spans="76:76">
      <c r="BX35633" s="2"/>
    </row>
    <row r="35634" spans="76:76">
      <c r="BX35634" s="2"/>
    </row>
    <row r="35635" spans="76:76">
      <c r="BX35635" s="2"/>
    </row>
    <row r="35636" spans="76:76">
      <c r="BX35636" s="2"/>
    </row>
    <row r="35637" spans="76:76">
      <c r="BX35637" s="2"/>
    </row>
    <row r="35638" spans="76:76">
      <c r="BX35638" s="2"/>
    </row>
    <row r="35639" spans="76:76">
      <c r="BX35639" s="2"/>
    </row>
    <row r="35640" spans="76:76">
      <c r="BX35640" s="2"/>
    </row>
    <row r="35641" spans="76:76">
      <c r="BX35641" s="2"/>
    </row>
    <row r="35642" spans="76:76">
      <c r="BX35642" s="2"/>
    </row>
    <row r="35643" spans="76:76">
      <c r="BX35643" s="2"/>
    </row>
    <row r="35644" spans="76:76">
      <c r="BX35644" s="2"/>
    </row>
    <row r="35645" spans="76:76">
      <c r="BX35645" s="2"/>
    </row>
    <row r="35646" spans="76:76">
      <c r="BX35646" s="2"/>
    </row>
    <row r="35647" spans="76:76">
      <c r="BX35647" s="2"/>
    </row>
    <row r="35648" spans="76:76">
      <c r="BX35648" s="2"/>
    </row>
    <row r="35649" spans="76:76">
      <c r="BX35649" s="2"/>
    </row>
    <row r="35650" spans="76:76">
      <c r="BX35650" s="2"/>
    </row>
    <row r="35651" spans="76:76">
      <c r="BX35651" s="2"/>
    </row>
    <row r="35652" spans="76:76">
      <c r="BX35652" s="2"/>
    </row>
    <row r="35653" spans="76:76">
      <c r="BX35653" s="2"/>
    </row>
    <row r="35654" spans="76:76">
      <c r="BX35654" s="2"/>
    </row>
    <row r="35655" spans="76:76">
      <c r="BX35655" s="2"/>
    </row>
    <row r="35656" spans="76:76">
      <c r="BX35656" s="2"/>
    </row>
    <row r="35657" spans="76:76">
      <c r="BX35657" s="2"/>
    </row>
    <row r="35658" spans="76:76">
      <c r="BX35658" s="2"/>
    </row>
    <row r="35659" spans="76:76">
      <c r="BX35659" s="2"/>
    </row>
    <row r="35660" spans="76:76">
      <c r="BX35660" s="2"/>
    </row>
    <row r="35661" spans="76:76">
      <c r="BX35661" s="2"/>
    </row>
    <row r="35662" spans="76:76">
      <c r="BX35662" s="2"/>
    </row>
    <row r="35663" spans="76:76">
      <c r="BX35663" s="2"/>
    </row>
    <row r="35664" spans="76:76">
      <c r="BX35664" s="2"/>
    </row>
    <row r="35665" spans="76:76">
      <c r="BX35665" s="2"/>
    </row>
    <row r="35666" spans="76:76">
      <c r="BX35666" s="2"/>
    </row>
    <row r="35667" spans="76:76">
      <c r="BX35667" s="2"/>
    </row>
    <row r="35668" spans="76:76">
      <c r="BX35668" s="2"/>
    </row>
    <row r="35669" spans="76:76">
      <c r="BX35669" s="2"/>
    </row>
    <row r="35670" spans="76:76">
      <c r="BX35670" s="2"/>
    </row>
    <row r="35671" spans="76:76">
      <c r="BX35671" s="2"/>
    </row>
    <row r="35672" spans="76:76">
      <c r="BX35672" s="2"/>
    </row>
    <row r="35673" spans="76:76">
      <c r="BX35673" s="2"/>
    </row>
    <row r="35674" spans="76:76">
      <c r="BX35674" s="2"/>
    </row>
    <row r="35675" spans="76:76">
      <c r="BX35675" s="2"/>
    </row>
    <row r="35676" spans="76:76">
      <c r="BX35676" s="2"/>
    </row>
    <row r="35677" spans="76:76">
      <c r="BX35677" s="2"/>
    </row>
    <row r="35678" spans="76:76">
      <c r="BX35678" s="2"/>
    </row>
    <row r="35679" spans="76:76">
      <c r="BX35679" s="2"/>
    </row>
    <row r="35680" spans="76:76">
      <c r="BX35680" s="2"/>
    </row>
    <row r="35681" spans="76:76">
      <c r="BX35681" s="2"/>
    </row>
    <row r="35682" spans="76:76">
      <c r="BX35682" s="2"/>
    </row>
    <row r="35683" spans="76:76">
      <c r="BX35683" s="2"/>
    </row>
    <row r="35684" spans="76:76">
      <c r="BX35684" s="2"/>
    </row>
    <row r="35685" spans="76:76">
      <c r="BX35685" s="2"/>
    </row>
    <row r="35686" spans="76:76">
      <c r="BX35686" s="2"/>
    </row>
    <row r="35687" spans="76:76">
      <c r="BX35687" s="2"/>
    </row>
    <row r="35688" spans="76:76">
      <c r="BX35688" s="2"/>
    </row>
    <row r="35689" spans="76:76">
      <c r="BX35689" s="2"/>
    </row>
    <row r="35690" spans="76:76">
      <c r="BX35690" s="2"/>
    </row>
    <row r="35691" spans="76:76">
      <c r="BX35691" s="2"/>
    </row>
    <row r="35692" spans="76:76">
      <c r="BX35692" s="2"/>
    </row>
    <row r="35693" spans="76:76">
      <c r="BX35693" s="2"/>
    </row>
    <row r="35694" spans="76:76">
      <c r="BX35694" s="2"/>
    </row>
    <row r="35695" spans="76:76">
      <c r="BX35695" s="2"/>
    </row>
    <row r="35696" spans="76:76">
      <c r="BX35696" s="2"/>
    </row>
    <row r="35697" spans="76:76">
      <c r="BX35697" s="2"/>
    </row>
    <row r="35698" spans="76:76">
      <c r="BX35698" s="2"/>
    </row>
    <row r="35699" spans="76:76">
      <c r="BX35699" s="2"/>
    </row>
    <row r="35700" spans="76:76">
      <c r="BX35700" s="2"/>
    </row>
    <row r="35701" spans="76:76">
      <c r="BX35701" s="2"/>
    </row>
    <row r="35702" spans="76:76">
      <c r="BX35702" s="2"/>
    </row>
    <row r="35703" spans="76:76">
      <c r="BX35703" s="2"/>
    </row>
    <row r="35704" spans="76:76">
      <c r="BX35704" s="2"/>
    </row>
    <row r="35705" spans="76:76">
      <c r="BX35705" s="2"/>
    </row>
    <row r="35706" spans="76:76">
      <c r="BX35706" s="2"/>
    </row>
    <row r="35707" spans="76:76">
      <c r="BX35707" s="2"/>
    </row>
    <row r="35708" spans="76:76">
      <c r="BX35708" s="2"/>
    </row>
    <row r="35709" spans="76:76">
      <c r="BX35709" s="2"/>
    </row>
    <row r="35710" spans="76:76">
      <c r="BX35710" s="2"/>
    </row>
    <row r="35711" spans="76:76">
      <c r="BX35711" s="2"/>
    </row>
    <row r="35712" spans="76:76">
      <c r="BX35712" s="2"/>
    </row>
    <row r="35713" spans="76:76">
      <c r="BX35713" s="2"/>
    </row>
    <row r="35714" spans="76:76">
      <c r="BX35714" s="2"/>
    </row>
    <row r="35715" spans="76:76">
      <c r="BX35715" s="2"/>
    </row>
    <row r="35716" spans="76:76">
      <c r="BX35716" s="2"/>
    </row>
    <row r="35717" spans="76:76">
      <c r="BX35717" s="2"/>
    </row>
    <row r="35718" spans="76:76">
      <c r="BX35718" s="2"/>
    </row>
    <row r="35719" spans="76:76">
      <c r="BX35719" s="2"/>
    </row>
    <row r="35720" spans="76:76">
      <c r="BX35720" s="2"/>
    </row>
    <row r="35721" spans="76:76">
      <c r="BX35721" s="2"/>
    </row>
    <row r="35722" spans="76:76">
      <c r="BX35722" s="2"/>
    </row>
    <row r="35723" spans="76:76">
      <c r="BX35723" s="2"/>
    </row>
    <row r="35724" spans="76:76">
      <c r="BX35724" s="2"/>
    </row>
    <row r="35725" spans="76:76">
      <c r="BX35725" s="2"/>
    </row>
    <row r="35726" spans="76:76">
      <c r="BX35726" s="2"/>
    </row>
    <row r="35727" spans="76:76">
      <c r="BX35727" s="2"/>
    </row>
    <row r="35728" spans="76:76">
      <c r="BX35728" s="2"/>
    </row>
    <row r="35729" spans="76:76">
      <c r="BX35729" s="2"/>
    </row>
    <row r="35730" spans="76:76">
      <c r="BX35730" s="2"/>
    </row>
    <row r="35731" spans="76:76">
      <c r="BX35731" s="2"/>
    </row>
    <row r="35732" spans="76:76">
      <c r="BX35732" s="2"/>
    </row>
    <row r="35733" spans="76:76">
      <c r="BX35733" s="2"/>
    </row>
    <row r="35734" spans="76:76">
      <c r="BX35734" s="2"/>
    </row>
    <row r="35735" spans="76:76">
      <c r="BX35735" s="2"/>
    </row>
    <row r="35736" spans="76:76">
      <c r="BX35736" s="2"/>
    </row>
    <row r="35737" spans="76:76">
      <c r="BX35737" s="2"/>
    </row>
    <row r="35738" spans="76:76">
      <c r="BX35738" s="2"/>
    </row>
    <row r="35739" spans="76:76">
      <c r="BX35739" s="2"/>
    </row>
    <row r="35740" spans="76:76">
      <c r="BX35740" s="2"/>
    </row>
    <row r="35741" spans="76:76">
      <c r="BX35741" s="2"/>
    </row>
    <row r="35742" spans="76:76">
      <c r="BX35742" s="2"/>
    </row>
    <row r="35743" spans="76:76">
      <c r="BX35743" s="2"/>
    </row>
    <row r="35744" spans="76:76">
      <c r="BX35744" s="2"/>
    </row>
    <row r="35745" spans="76:76">
      <c r="BX35745" s="2"/>
    </row>
    <row r="35746" spans="76:76">
      <c r="BX35746" s="2"/>
    </row>
    <row r="35747" spans="76:76">
      <c r="BX35747" s="2"/>
    </row>
    <row r="35748" spans="76:76">
      <c r="BX35748" s="2"/>
    </row>
    <row r="35749" spans="76:76">
      <c r="BX35749" s="2"/>
    </row>
    <row r="35750" spans="76:76">
      <c r="BX35750" s="2"/>
    </row>
    <row r="35751" spans="76:76">
      <c r="BX35751" s="2"/>
    </row>
    <row r="35752" spans="76:76">
      <c r="BX35752" s="2"/>
    </row>
    <row r="35753" spans="76:76">
      <c r="BX35753" s="2"/>
    </row>
    <row r="35754" spans="76:76">
      <c r="BX35754" s="2"/>
    </row>
    <row r="35755" spans="76:76">
      <c r="BX35755" s="2"/>
    </row>
    <row r="35756" spans="76:76">
      <c r="BX35756" s="2"/>
    </row>
    <row r="35757" spans="76:76">
      <c r="BX35757" s="2"/>
    </row>
    <row r="35758" spans="76:76">
      <c r="BX35758" s="2"/>
    </row>
    <row r="35759" spans="76:76">
      <c r="BX35759" s="2"/>
    </row>
    <row r="35760" spans="76:76">
      <c r="BX35760" s="2"/>
    </row>
    <row r="35761" spans="76:76">
      <c r="BX35761" s="2"/>
    </row>
    <row r="35762" spans="76:76">
      <c r="BX35762" s="2"/>
    </row>
    <row r="35763" spans="76:76">
      <c r="BX35763" s="2"/>
    </row>
    <row r="35764" spans="76:76">
      <c r="BX35764" s="2"/>
    </row>
    <row r="35765" spans="76:76">
      <c r="BX35765" s="2"/>
    </row>
    <row r="35766" spans="76:76">
      <c r="BX35766" s="2"/>
    </row>
    <row r="35767" spans="76:76">
      <c r="BX35767" s="2"/>
    </row>
    <row r="35768" spans="76:76">
      <c r="BX35768" s="2"/>
    </row>
    <row r="35769" spans="76:76">
      <c r="BX35769" s="2"/>
    </row>
    <row r="35770" spans="76:76">
      <c r="BX35770" s="2"/>
    </row>
    <row r="35771" spans="76:76">
      <c r="BX35771" s="2"/>
    </row>
    <row r="35772" spans="76:76">
      <c r="BX35772" s="2"/>
    </row>
    <row r="35773" spans="76:76">
      <c r="BX35773" s="2"/>
    </row>
    <row r="35774" spans="76:76">
      <c r="BX35774" s="2"/>
    </row>
    <row r="35775" spans="76:76">
      <c r="BX35775" s="2"/>
    </row>
    <row r="35776" spans="76:76">
      <c r="BX35776" s="2"/>
    </row>
    <row r="35777" spans="76:76">
      <c r="BX35777" s="2"/>
    </row>
    <row r="35778" spans="76:76">
      <c r="BX35778" s="2"/>
    </row>
    <row r="35779" spans="76:76">
      <c r="BX35779" s="2"/>
    </row>
    <row r="35780" spans="76:76">
      <c r="BX35780" s="2"/>
    </row>
    <row r="35781" spans="76:76">
      <c r="BX35781" s="2"/>
    </row>
    <row r="35782" spans="76:76">
      <c r="BX35782" s="2"/>
    </row>
    <row r="35783" spans="76:76">
      <c r="BX35783" s="2"/>
    </row>
    <row r="35784" spans="76:76">
      <c r="BX35784" s="2"/>
    </row>
    <row r="35785" spans="76:76">
      <c r="BX35785" s="2"/>
    </row>
    <row r="35786" spans="76:76">
      <c r="BX35786" s="2"/>
    </row>
    <row r="35787" spans="76:76">
      <c r="BX35787" s="2"/>
    </row>
    <row r="35788" spans="76:76">
      <c r="BX35788" s="2"/>
    </row>
    <row r="35789" spans="76:76">
      <c r="BX35789" s="2"/>
    </row>
    <row r="35790" spans="76:76">
      <c r="BX35790" s="2"/>
    </row>
    <row r="35791" spans="76:76">
      <c r="BX35791" s="2"/>
    </row>
    <row r="35792" spans="76:76">
      <c r="BX35792" s="2"/>
    </row>
    <row r="35793" spans="76:76">
      <c r="BX35793" s="2"/>
    </row>
    <row r="35794" spans="76:76">
      <c r="BX35794" s="2"/>
    </row>
    <row r="35795" spans="76:76">
      <c r="BX35795" s="2"/>
    </row>
    <row r="35796" spans="76:76">
      <c r="BX35796" s="2"/>
    </row>
    <row r="35797" spans="76:76">
      <c r="BX35797" s="2"/>
    </row>
    <row r="35798" spans="76:76">
      <c r="BX35798" s="2"/>
    </row>
    <row r="35799" spans="76:76">
      <c r="BX35799" s="2"/>
    </row>
    <row r="35800" spans="76:76">
      <c r="BX35800" s="2"/>
    </row>
    <row r="35801" spans="76:76">
      <c r="BX35801" s="2"/>
    </row>
    <row r="35802" spans="76:76">
      <c r="BX35802" s="2"/>
    </row>
    <row r="35803" spans="76:76">
      <c r="BX35803" s="2"/>
    </row>
    <row r="35804" spans="76:76">
      <c r="BX35804" s="2"/>
    </row>
    <row r="35805" spans="76:76">
      <c r="BX35805" s="2"/>
    </row>
    <row r="35806" spans="76:76">
      <c r="BX35806" s="2"/>
    </row>
    <row r="35807" spans="76:76">
      <c r="BX35807" s="2"/>
    </row>
    <row r="35808" spans="76:76">
      <c r="BX35808" s="2"/>
    </row>
    <row r="35809" spans="76:76">
      <c r="BX35809" s="2"/>
    </row>
    <row r="35810" spans="76:76">
      <c r="BX35810" s="2"/>
    </row>
    <row r="35811" spans="76:76">
      <c r="BX35811" s="2"/>
    </row>
    <row r="35812" spans="76:76">
      <c r="BX35812" s="2"/>
    </row>
    <row r="35813" spans="76:76">
      <c r="BX35813" s="2"/>
    </row>
    <row r="35814" spans="76:76">
      <c r="BX35814" s="2"/>
    </row>
    <row r="35815" spans="76:76">
      <c r="BX35815" s="2"/>
    </row>
    <row r="35816" spans="76:76">
      <c r="BX35816" s="2"/>
    </row>
    <row r="35817" spans="76:76">
      <c r="BX35817" s="2"/>
    </row>
    <row r="35818" spans="76:76">
      <c r="BX35818" s="2"/>
    </row>
    <row r="35819" spans="76:76">
      <c r="BX35819" s="2"/>
    </row>
    <row r="35820" spans="76:76">
      <c r="BX35820" s="2"/>
    </row>
    <row r="35821" spans="76:76">
      <c r="BX35821" s="2"/>
    </row>
    <row r="35822" spans="76:76">
      <c r="BX35822" s="2"/>
    </row>
    <row r="35823" spans="76:76">
      <c r="BX35823" s="2"/>
    </row>
    <row r="35824" spans="76:76">
      <c r="BX35824" s="2"/>
    </row>
    <row r="35825" spans="76:76">
      <c r="BX35825" s="2"/>
    </row>
    <row r="35826" spans="76:76">
      <c r="BX35826" s="2"/>
    </row>
    <row r="35827" spans="76:76">
      <c r="BX35827" s="2"/>
    </row>
    <row r="35828" spans="76:76">
      <c r="BX35828" s="2"/>
    </row>
    <row r="35829" spans="76:76">
      <c r="BX35829" s="2"/>
    </row>
    <row r="35830" spans="76:76">
      <c r="BX35830" s="2"/>
    </row>
    <row r="35831" spans="76:76">
      <c r="BX35831" s="2"/>
    </row>
    <row r="35832" spans="76:76">
      <c r="BX35832" s="2"/>
    </row>
    <row r="35833" spans="76:76">
      <c r="BX35833" s="2"/>
    </row>
    <row r="35834" spans="76:76">
      <c r="BX35834" s="2"/>
    </row>
    <row r="35835" spans="76:76">
      <c r="BX35835" s="2"/>
    </row>
    <row r="35836" spans="76:76">
      <c r="BX35836" s="2"/>
    </row>
    <row r="35837" spans="76:76">
      <c r="BX35837" s="2"/>
    </row>
    <row r="35838" spans="76:76">
      <c r="BX35838" s="2"/>
    </row>
    <row r="35839" spans="76:76">
      <c r="BX35839" s="2"/>
    </row>
    <row r="35840" spans="76:76">
      <c r="BX35840" s="2"/>
    </row>
    <row r="35841" spans="76:76">
      <c r="BX35841" s="2"/>
    </row>
    <row r="35842" spans="76:76">
      <c r="BX35842" s="2"/>
    </row>
    <row r="35843" spans="76:76">
      <c r="BX35843" s="2"/>
    </row>
    <row r="35844" spans="76:76">
      <c r="BX35844" s="2"/>
    </row>
    <row r="35845" spans="76:76">
      <c r="BX35845" s="2"/>
    </row>
    <row r="35846" spans="76:76">
      <c r="BX35846" s="2"/>
    </row>
    <row r="35847" spans="76:76">
      <c r="BX35847" s="2"/>
    </row>
    <row r="35848" spans="76:76">
      <c r="BX35848" s="2"/>
    </row>
    <row r="35849" spans="76:76">
      <c r="BX35849" s="2"/>
    </row>
    <row r="35850" spans="76:76">
      <c r="BX35850" s="2"/>
    </row>
    <row r="35851" spans="76:76">
      <c r="BX35851" s="2"/>
    </row>
    <row r="35852" spans="76:76">
      <c r="BX35852" s="2"/>
    </row>
    <row r="35853" spans="76:76">
      <c r="BX35853" s="2"/>
    </row>
    <row r="35854" spans="76:76">
      <c r="BX35854" s="2"/>
    </row>
    <row r="35855" spans="76:76">
      <c r="BX35855" s="2"/>
    </row>
    <row r="35856" spans="76:76">
      <c r="BX35856" s="2"/>
    </row>
    <row r="35857" spans="76:76">
      <c r="BX35857" s="2"/>
    </row>
    <row r="35858" spans="76:76">
      <c r="BX35858" s="2"/>
    </row>
    <row r="35859" spans="76:76">
      <c r="BX35859" s="2"/>
    </row>
    <row r="35860" spans="76:76">
      <c r="BX35860" s="2"/>
    </row>
    <row r="35861" spans="76:76">
      <c r="BX35861" s="2"/>
    </row>
    <row r="35862" spans="76:76">
      <c r="BX35862" s="2"/>
    </row>
    <row r="35863" spans="76:76">
      <c r="BX35863" s="2"/>
    </row>
    <row r="35864" spans="76:76">
      <c r="BX35864" s="2"/>
    </row>
    <row r="35865" spans="76:76">
      <c r="BX35865" s="2"/>
    </row>
    <row r="35866" spans="76:76">
      <c r="BX35866" s="2"/>
    </row>
    <row r="35867" spans="76:76">
      <c r="BX35867" s="2"/>
    </row>
    <row r="35868" spans="76:76">
      <c r="BX35868" s="2"/>
    </row>
    <row r="35869" spans="76:76">
      <c r="BX35869" s="2"/>
    </row>
    <row r="35870" spans="76:76">
      <c r="BX35870" s="2"/>
    </row>
    <row r="35871" spans="76:76">
      <c r="BX35871" s="2"/>
    </row>
    <row r="35872" spans="76:76">
      <c r="BX35872" s="2"/>
    </row>
    <row r="35873" spans="76:76">
      <c r="BX35873" s="2"/>
    </row>
    <row r="35874" spans="76:76">
      <c r="BX35874" s="2"/>
    </row>
    <row r="35875" spans="76:76">
      <c r="BX35875" s="2"/>
    </row>
    <row r="35876" spans="76:76">
      <c r="BX35876" s="2"/>
    </row>
    <row r="35877" spans="76:76">
      <c r="BX35877" s="2"/>
    </row>
    <row r="35878" spans="76:76">
      <c r="BX35878" s="2"/>
    </row>
    <row r="35879" spans="76:76">
      <c r="BX35879" s="2"/>
    </row>
    <row r="35880" spans="76:76">
      <c r="BX35880" s="2"/>
    </row>
    <row r="35881" spans="76:76">
      <c r="BX35881" s="2"/>
    </row>
    <row r="35882" spans="76:76">
      <c r="BX35882" s="2"/>
    </row>
    <row r="35883" spans="76:76">
      <c r="BX35883" s="2"/>
    </row>
    <row r="35884" spans="76:76">
      <c r="BX35884" s="2"/>
    </row>
    <row r="35885" spans="76:76">
      <c r="BX35885" s="2"/>
    </row>
    <row r="35886" spans="76:76">
      <c r="BX35886" s="2"/>
    </row>
    <row r="35887" spans="76:76">
      <c r="BX35887" s="2"/>
    </row>
    <row r="35888" spans="76:76">
      <c r="BX35888" s="2"/>
    </row>
    <row r="35889" spans="76:76">
      <c r="BX35889" s="2"/>
    </row>
    <row r="35890" spans="76:76">
      <c r="BX35890" s="2"/>
    </row>
    <row r="35891" spans="76:76">
      <c r="BX35891" s="2"/>
    </row>
    <row r="35892" spans="76:76">
      <c r="BX35892" s="2"/>
    </row>
    <row r="35893" spans="76:76">
      <c r="BX35893" s="2"/>
    </row>
    <row r="35894" spans="76:76">
      <c r="BX35894" s="2"/>
    </row>
    <row r="35895" spans="76:76">
      <c r="BX35895" s="2"/>
    </row>
    <row r="35896" spans="76:76">
      <c r="BX35896" s="2"/>
    </row>
    <row r="35897" spans="76:76">
      <c r="BX35897" s="2"/>
    </row>
    <row r="35898" spans="76:76">
      <c r="BX35898" s="2"/>
    </row>
    <row r="35899" spans="76:76">
      <c r="BX35899" s="2"/>
    </row>
    <row r="35900" spans="76:76">
      <c r="BX35900" s="2"/>
    </row>
    <row r="35901" spans="76:76">
      <c r="BX35901" s="2"/>
    </row>
    <row r="35902" spans="76:76">
      <c r="BX35902" s="2"/>
    </row>
    <row r="35903" spans="76:76">
      <c r="BX35903" s="2"/>
    </row>
    <row r="35904" spans="76:76">
      <c r="BX35904" s="2"/>
    </row>
    <row r="35905" spans="76:76">
      <c r="BX35905" s="2"/>
    </row>
    <row r="35906" spans="76:76">
      <c r="BX35906" s="2"/>
    </row>
    <row r="35907" spans="76:76">
      <c r="BX35907" s="2"/>
    </row>
    <row r="35908" spans="76:76">
      <c r="BX35908" s="2"/>
    </row>
    <row r="35909" spans="76:76">
      <c r="BX35909" s="2"/>
    </row>
    <row r="35910" spans="76:76">
      <c r="BX35910" s="2"/>
    </row>
    <row r="35911" spans="76:76">
      <c r="BX35911" s="2"/>
    </row>
    <row r="35912" spans="76:76">
      <c r="BX35912" s="2"/>
    </row>
    <row r="35913" spans="76:76">
      <c r="BX35913" s="2"/>
    </row>
    <row r="35914" spans="76:76">
      <c r="BX35914" s="2"/>
    </row>
    <row r="35915" spans="76:76">
      <c r="BX35915" s="2"/>
    </row>
    <row r="35916" spans="76:76">
      <c r="BX35916" s="2"/>
    </row>
    <row r="35917" spans="76:76">
      <c r="BX35917" s="2"/>
    </row>
    <row r="35918" spans="76:76">
      <c r="BX35918" s="2"/>
    </row>
    <row r="35919" spans="76:76">
      <c r="BX35919" s="2"/>
    </row>
    <row r="35920" spans="76:76">
      <c r="BX35920" s="2"/>
    </row>
    <row r="35921" spans="76:76">
      <c r="BX35921" s="2"/>
    </row>
    <row r="35922" spans="76:76">
      <c r="BX35922" s="2"/>
    </row>
    <row r="35923" spans="76:76">
      <c r="BX35923" s="2"/>
    </row>
    <row r="35924" spans="76:76">
      <c r="BX35924" s="2"/>
    </row>
    <row r="35925" spans="76:76">
      <c r="BX35925" s="2"/>
    </row>
    <row r="35926" spans="76:76">
      <c r="BX35926" s="2"/>
    </row>
    <row r="35927" spans="76:76">
      <c r="BX35927" s="2"/>
    </row>
    <row r="35928" spans="76:76">
      <c r="BX35928" s="2"/>
    </row>
    <row r="35929" spans="76:76">
      <c r="BX35929" s="2"/>
    </row>
    <row r="35930" spans="76:76">
      <c r="BX35930" s="2"/>
    </row>
    <row r="35931" spans="76:76">
      <c r="BX35931" s="2"/>
    </row>
    <row r="35932" spans="76:76">
      <c r="BX35932" s="2"/>
    </row>
    <row r="35933" spans="76:76">
      <c r="BX35933" s="2"/>
    </row>
    <row r="35934" spans="76:76">
      <c r="BX35934" s="2"/>
    </row>
    <row r="35935" spans="76:76">
      <c r="BX35935" s="2"/>
    </row>
    <row r="35936" spans="76:76">
      <c r="BX35936" s="2"/>
    </row>
    <row r="35937" spans="76:76">
      <c r="BX35937" s="2"/>
    </row>
    <row r="35938" spans="76:76">
      <c r="BX35938" s="2"/>
    </row>
    <row r="35939" spans="76:76">
      <c r="BX35939" s="2"/>
    </row>
    <row r="35940" spans="76:76">
      <c r="BX35940" s="2"/>
    </row>
    <row r="35941" spans="76:76">
      <c r="BX35941" s="2"/>
    </row>
    <row r="35942" spans="76:76">
      <c r="BX35942" s="2"/>
    </row>
    <row r="35943" spans="76:76">
      <c r="BX35943" s="2"/>
    </row>
    <row r="35944" spans="76:76">
      <c r="BX35944" s="2"/>
    </row>
    <row r="35945" spans="76:76">
      <c r="BX35945" s="2"/>
    </row>
    <row r="35946" spans="76:76">
      <c r="BX35946" s="2"/>
    </row>
    <row r="35947" spans="76:76">
      <c r="BX35947" s="2"/>
    </row>
    <row r="35948" spans="76:76">
      <c r="BX35948" s="2"/>
    </row>
    <row r="35949" spans="76:76">
      <c r="BX35949" s="2"/>
    </row>
    <row r="35950" spans="76:76">
      <c r="BX35950" s="2"/>
    </row>
    <row r="35951" spans="76:76">
      <c r="BX35951" s="2"/>
    </row>
    <row r="35952" spans="76:76">
      <c r="BX35952" s="2"/>
    </row>
    <row r="35953" spans="76:76">
      <c r="BX35953" s="2"/>
    </row>
    <row r="35954" spans="76:76">
      <c r="BX35954" s="2"/>
    </row>
    <row r="35955" spans="76:76">
      <c r="BX35955" s="2"/>
    </row>
    <row r="35956" spans="76:76">
      <c r="BX35956" s="2"/>
    </row>
    <row r="35957" spans="76:76">
      <c r="BX35957" s="2"/>
    </row>
    <row r="35958" spans="76:76">
      <c r="BX35958" s="2"/>
    </row>
    <row r="35959" spans="76:76">
      <c r="BX35959" s="2"/>
    </row>
    <row r="35960" spans="76:76">
      <c r="BX35960" s="2"/>
    </row>
    <row r="35961" spans="76:76">
      <c r="BX35961" s="2"/>
    </row>
    <row r="35962" spans="76:76">
      <c r="BX35962" s="2"/>
    </row>
    <row r="35963" spans="76:76">
      <c r="BX35963" s="2"/>
    </row>
    <row r="35964" spans="76:76">
      <c r="BX35964" s="2"/>
    </row>
    <row r="35965" spans="76:76">
      <c r="BX35965" s="2"/>
    </row>
    <row r="35966" spans="76:76">
      <c r="BX35966" s="2"/>
    </row>
    <row r="35967" spans="76:76">
      <c r="BX35967" s="2"/>
    </row>
    <row r="35968" spans="76:76">
      <c r="BX35968" s="2"/>
    </row>
    <row r="35969" spans="76:76">
      <c r="BX35969" s="2"/>
    </row>
    <row r="35970" spans="76:76">
      <c r="BX35970" s="2"/>
    </row>
    <row r="35971" spans="76:76">
      <c r="BX35971" s="2"/>
    </row>
    <row r="35972" spans="76:76">
      <c r="BX35972" s="2"/>
    </row>
    <row r="35973" spans="76:76">
      <c r="BX35973" s="2"/>
    </row>
    <row r="35974" spans="76:76">
      <c r="BX35974" s="2"/>
    </row>
    <row r="35975" spans="76:76">
      <c r="BX35975" s="2"/>
    </row>
    <row r="35976" spans="76:76">
      <c r="BX35976" s="2"/>
    </row>
    <row r="35977" spans="76:76">
      <c r="BX35977" s="2"/>
    </row>
    <row r="35978" spans="76:76">
      <c r="BX35978" s="2"/>
    </row>
    <row r="35979" spans="76:76">
      <c r="BX35979" s="2"/>
    </row>
    <row r="35980" spans="76:76">
      <c r="BX35980" s="2"/>
    </row>
    <row r="35981" spans="76:76">
      <c r="BX35981" s="2"/>
    </row>
    <row r="35982" spans="76:76">
      <c r="BX35982" s="2"/>
    </row>
    <row r="35983" spans="76:76">
      <c r="BX35983" s="2"/>
    </row>
    <row r="35984" spans="76:76">
      <c r="BX35984" s="2"/>
    </row>
    <row r="35985" spans="76:76">
      <c r="BX35985" s="2"/>
    </row>
    <row r="35986" spans="76:76">
      <c r="BX35986" s="2"/>
    </row>
    <row r="35987" spans="76:76">
      <c r="BX35987" s="2"/>
    </row>
    <row r="35988" spans="76:76">
      <c r="BX35988" s="2"/>
    </row>
    <row r="35989" spans="76:76">
      <c r="BX35989" s="2"/>
    </row>
    <row r="35990" spans="76:76">
      <c r="BX35990" s="2"/>
    </row>
    <row r="35991" spans="76:76">
      <c r="BX35991" s="2"/>
    </row>
    <row r="35992" spans="76:76">
      <c r="BX35992" s="2"/>
    </row>
    <row r="35993" spans="76:76">
      <c r="BX35993" s="2"/>
    </row>
    <row r="35994" spans="76:76">
      <c r="BX35994" s="2"/>
    </row>
    <row r="35995" spans="76:76">
      <c r="BX35995" s="2"/>
    </row>
    <row r="35996" spans="76:76">
      <c r="BX35996" s="2"/>
    </row>
    <row r="35997" spans="76:76">
      <c r="BX35997" s="2"/>
    </row>
    <row r="35998" spans="76:76">
      <c r="BX35998" s="2"/>
    </row>
    <row r="35999" spans="76:76">
      <c r="BX35999" s="2"/>
    </row>
    <row r="36000" spans="76:76">
      <c r="BX36000" s="2"/>
    </row>
    <row r="36001" spans="76:76">
      <c r="BX36001" s="2"/>
    </row>
    <row r="36002" spans="76:76">
      <c r="BX36002" s="2"/>
    </row>
    <row r="36003" spans="76:76">
      <c r="BX36003" s="2"/>
    </row>
    <row r="36004" spans="76:76">
      <c r="BX36004" s="2"/>
    </row>
    <row r="36005" spans="76:76">
      <c r="BX36005" s="2"/>
    </row>
    <row r="36006" spans="76:76">
      <c r="BX36006" s="2"/>
    </row>
    <row r="36007" spans="76:76">
      <c r="BX36007" s="2"/>
    </row>
    <row r="36008" spans="76:76">
      <c r="BX36008" s="2"/>
    </row>
    <row r="36009" spans="76:76">
      <c r="BX36009" s="2"/>
    </row>
    <row r="36010" spans="76:76">
      <c r="BX36010" s="2"/>
    </row>
    <row r="36011" spans="76:76">
      <c r="BX36011" s="2"/>
    </row>
    <row r="36012" spans="76:76">
      <c r="BX36012" s="2"/>
    </row>
    <row r="36013" spans="76:76">
      <c r="BX36013" s="2"/>
    </row>
    <row r="36014" spans="76:76">
      <c r="BX36014" s="2"/>
    </row>
    <row r="36015" spans="76:76">
      <c r="BX36015" s="2"/>
    </row>
    <row r="36016" spans="76:76">
      <c r="BX36016" s="2"/>
    </row>
    <row r="36017" spans="76:76">
      <c r="BX36017" s="2"/>
    </row>
    <row r="36018" spans="76:76">
      <c r="BX36018" s="2"/>
    </row>
    <row r="36019" spans="76:76">
      <c r="BX36019" s="2"/>
    </row>
    <row r="36020" spans="76:76">
      <c r="BX36020" s="2"/>
    </row>
    <row r="36021" spans="76:76">
      <c r="BX36021" s="2"/>
    </row>
    <row r="36022" spans="76:76">
      <c r="BX36022" s="2"/>
    </row>
    <row r="36023" spans="76:76">
      <c r="BX36023" s="2"/>
    </row>
    <row r="36024" spans="76:76">
      <c r="BX36024" s="2"/>
    </row>
    <row r="36025" spans="76:76">
      <c r="BX36025" s="2"/>
    </row>
    <row r="36026" spans="76:76">
      <c r="BX36026" s="2"/>
    </row>
    <row r="36027" spans="76:76">
      <c r="BX36027" s="2"/>
    </row>
    <row r="36028" spans="76:76">
      <c r="BX36028" s="2"/>
    </row>
    <row r="36029" spans="76:76">
      <c r="BX36029" s="2"/>
    </row>
    <row r="36030" spans="76:76">
      <c r="BX36030" s="2"/>
    </row>
    <row r="36031" spans="76:76">
      <c r="BX36031" s="2"/>
    </row>
    <row r="36032" spans="76:76">
      <c r="BX36032" s="2"/>
    </row>
    <row r="36033" spans="76:76">
      <c r="BX36033" s="2"/>
    </row>
    <row r="36034" spans="76:76">
      <c r="BX36034" s="2"/>
    </row>
    <row r="36035" spans="76:76">
      <c r="BX36035" s="2"/>
    </row>
    <row r="36036" spans="76:76">
      <c r="BX36036" s="2"/>
    </row>
    <row r="36037" spans="76:76">
      <c r="BX36037" s="2"/>
    </row>
    <row r="36038" spans="76:76">
      <c r="BX36038" s="2"/>
    </row>
    <row r="36039" spans="76:76">
      <c r="BX36039" s="2"/>
    </row>
    <row r="36040" spans="76:76">
      <c r="BX36040" s="2"/>
    </row>
    <row r="36041" spans="76:76">
      <c r="BX36041" s="2"/>
    </row>
    <row r="36042" spans="76:76">
      <c r="BX36042" s="2"/>
    </row>
    <row r="36043" spans="76:76">
      <c r="BX36043" s="2"/>
    </row>
    <row r="36044" spans="76:76">
      <c r="BX36044" s="2"/>
    </row>
    <row r="36045" spans="76:76">
      <c r="BX36045" s="2"/>
    </row>
    <row r="36046" spans="76:76">
      <c r="BX36046" s="2"/>
    </row>
    <row r="36047" spans="76:76">
      <c r="BX36047" s="2"/>
    </row>
    <row r="36048" spans="76:76">
      <c r="BX36048" s="2"/>
    </row>
    <row r="36049" spans="76:76">
      <c r="BX36049" s="2"/>
    </row>
    <row r="36050" spans="76:76">
      <c r="BX36050" s="2"/>
    </row>
    <row r="36051" spans="76:76">
      <c r="BX36051" s="2"/>
    </row>
    <row r="36052" spans="76:76">
      <c r="BX36052" s="2"/>
    </row>
    <row r="36053" spans="76:76">
      <c r="BX36053" s="2"/>
    </row>
    <row r="36054" spans="76:76">
      <c r="BX36054" s="2"/>
    </row>
    <row r="36055" spans="76:76">
      <c r="BX36055" s="2"/>
    </row>
    <row r="36056" spans="76:76">
      <c r="BX36056" s="2"/>
    </row>
    <row r="36057" spans="76:76">
      <c r="BX36057" s="2"/>
    </row>
    <row r="36058" spans="76:76">
      <c r="BX36058" s="2"/>
    </row>
    <row r="36059" spans="76:76">
      <c r="BX36059" s="2"/>
    </row>
    <row r="36060" spans="76:76">
      <c r="BX36060" s="2"/>
    </row>
    <row r="36061" spans="76:76">
      <c r="BX36061" s="2"/>
    </row>
    <row r="36062" spans="76:76">
      <c r="BX36062" s="2"/>
    </row>
    <row r="36063" spans="76:76">
      <c r="BX36063" s="2"/>
    </row>
    <row r="36064" spans="76:76">
      <c r="BX36064" s="2"/>
    </row>
    <row r="36065" spans="76:76">
      <c r="BX36065" s="2"/>
    </row>
    <row r="36066" spans="76:76">
      <c r="BX36066" s="2"/>
    </row>
    <row r="36067" spans="76:76">
      <c r="BX36067" s="2"/>
    </row>
    <row r="36068" spans="76:76">
      <c r="BX36068" s="2"/>
    </row>
    <row r="36069" spans="76:76">
      <c r="BX36069" s="2"/>
    </row>
    <row r="36070" spans="76:76">
      <c r="BX36070" s="2"/>
    </row>
    <row r="36071" spans="76:76">
      <c r="BX36071" s="2"/>
    </row>
    <row r="36072" spans="76:76">
      <c r="BX36072" s="2"/>
    </row>
    <row r="36073" spans="76:76">
      <c r="BX36073" s="2"/>
    </row>
    <row r="36074" spans="76:76">
      <c r="BX36074" s="2"/>
    </row>
    <row r="36075" spans="76:76">
      <c r="BX36075" s="2"/>
    </row>
    <row r="36076" spans="76:76">
      <c r="BX36076" s="2"/>
    </row>
    <row r="36077" spans="76:76">
      <c r="BX36077" s="2"/>
    </row>
    <row r="36078" spans="76:76">
      <c r="BX36078" s="2"/>
    </row>
    <row r="36079" spans="76:76">
      <c r="BX36079" s="2"/>
    </row>
    <row r="36080" spans="76:76">
      <c r="BX36080" s="2"/>
    </row>
    <row r="36081" spans="76:76">
      <c r="BX36081" s="2"/>
    </row>
    <row r="36082" spans="76:76">
      <c r="BX36082" s="2"/>
    </row>
    <row r="36083" spans="76:76">
      <c r="BX36083" s="2"/>
    </row>
    <row r="36084" spans="76:76">
      <c r="BX36084" s="2"/>
    </row>
    <row r="36085" spans="76:76">
      <c r="BX36085" s="2"/>
    </row>
    <row r="36086" spans="76:76">
      <c r="BX36086" s="2"/>
    </row>
    <row r="36087" spans="76:76">
      <c r="BX36087" s="2"/>
    </row>
    <row r="36088" spans="76:76">
      <c r="BX36088" s="2"/>
    </row>
    <row r="36089" spans="76:76">
      <c r="BX36089" s="2"/>
    </row>
    <row r="36090" spans="76:76">
      <c r="BX36090" s="2"/>
    </row>
    <row r="36091" spans="76:76">
      <c r="BX36091" s="2"/>
    </row>
    <row r="36092" spans="76:76">
      <c r="BX36092" s="2"/>
    </row>
    <row r="36093" spans="76:76">
      <c r="BX36093" s="2"/>
    </row>
    <row r="36094" spans="76:76">
      <c r="BX36094" s="2"/>
    </row>
    <row r="36095" spans="76:76">
      <c r="BX36095" s="2"/>
    </row>
    <row r="36096" spans="76:76">
      <c r="BX36096" s="2"/>
    </row>
    <row r="36097" spans="76:76">
      <c r="BX36097" s="2"/>
    </row>
    <row r="36098" spans="76:76">
      <c r="BX36098" s="2"/>
    </row>
    <row r="36099" spans="76:76">
      <c r="BX36099" s="2"/>
    </row>
    <row r="36100" spans="76:76">
      <c r="BX36100" s="2"/>
    </row>
    <row r="36101" spans="76:76">
      <c r="BX36101" s="2"/>
    </row>
    <row r="36102" spans="76:76">
      <c r="BX36102" s="2"/>
    </row>
    <row r="36103" spans="76:76">
      <c r="BX36103" s="2"/>
    </row>
    <row r="36104" spans="76:76">
      <c r="BX36104" s="2"/>
    </row>
    <row r="36105" spans="76:76">
      <c r="BX36105" s="2"/>
    </row>
    <row r="36106" spans="76:76">
      <c r="BX36106" s="2"/>
    </row>
    <row r="36107" spans="76:76">
      <c r="BX36107" s="2"/>
    </row>
    <row r="36108" spans="76:76">
      <c r="BX36108" s="2"/>
    </row>
    <row r="36109" spans="76:76">
      <c r="BX36109" s="2"/>
    </row>
    <row r="36110" spans="76:76">
      <c r="BX36110" s="2"/>
    </row>
    <row r="36111" spans="76:76">
      <c r="BX36111" s="2"/>
    </row>
    <row r="36112" spans="76:76">
      <c r="BX36112" s="2"/>
    </row>
    <row r="36113" spans="76:76">
      <c r="BX36113" s="2"/>
    </row>
    <row r="36114" spans="76:76">
      <c r="BX36114" s="2"/>
    </row>
    <row r="36115" spans="76:76">
      <c r="BX36115" s="2"/>
    </row>
    <row r="36116" spans="76:76">
      <c r="BX36116" s="2"/>
    </row>
    <row r="36117" spans="76:76">
      <c r="BX36117" s="2"/>
    </row>
    <row r="36118" spans="76:76">
      <c r="BX36118" s="2"/>
    </row>
    <row r="36119" spans="76:76">
      <c r="BX36119" s="2"/>
    </row>
    <row r="36120" spans="76:76">
      <c r="BX36120" s="2"/>
    </row>
    <row r="36121" spans="76:76">
      <c r="BX36121" s="2"/>
    </row>
    <row r="36122" spans="76:76">
      <c r="BX36122" s="2"/>
    </row>
    <row r="36123" spans="76:76">
      <c r="BX36123" s="2"/>
    </row>
    <row r="36124" spans="76:76">
      <c r="BX36124" s="2"/>
    </row>
    <row r="36125" spans="76:76">
      <c r="BX36125" s="2"/>
    </row>
    <row r="36126" spans="76:76">
      <c r="BX36126" s="2"/>
    </row>
    <row r="36127" spans="76:76">
      <c r="BX36127" s="2"/>
    </row>
    <row r="36128" spans="76:76">
      <c r="BX36128" s="2"/>
    </row>
    <row r="36129" spans="76:76">
      <c r="BX36129" s="2"/>
    </row>
    <row r="36130" spans="76:76">
      <c r="BX36130" s="2"/>
    </row>
    <row r="36131" spans="76:76">
      <c r="BX36131" s="2"/>
    </row>
    <row r="36132" spans="76:76">
      <c r="BX36132" s="2"/>
    </row>
    <row r="36133" spans="76:76">
      <c r="BX36133" s="2"/>
    </row>
    <row r="36134" spans="76:76">
      <c r="BX36134" s="2"/>
    </row>
    <row r="36135" spans="76:76">
      <c r="BX36135" s="2"/>
    </row>
    <row r="36136" spans="76:76">
      <c r="BX36136" s="2"/>
    </row>
    <row r="36137" spans="76:76">
      <c r="BX36137" s="2"/>
    </row>
    <row r="36138" spans="76:76">
      <c r="BX36138" s="2"/>
    </row>
    <row r="36139" spans="76:76">
      <c r="BX36139" s="2"/>
    </row>
    <row r="36140" spans="76:76">
      <c r="BX36140" s="2"/>
    </row>
    <row r="36141" spans="76:76">
      <c r="BX36141" s="2"/>
    </row>
    <row r="36142" spans="76:76">
      <c r="BX36142" s="2"/>
    </row>
    <row r="36143" spans="76:76">
      <c r="BX36143" s="2"/>
    </row>
    <row r="36144" spans="76:76">
      <c r="BX36144" s="2"/>
    </row>
    <row r="36145" spans="76:76">
      <c r="BX36145" s="2"/>
    </row>
    <row r="36146" spans="76:76">
      <c r="BX36146" s="2"/>
    </row>
    <row r="36147" spans="76:76">
      <c r="BX36147" s="2"/>
    </row>
    <row r="36148" spans="76:76">
      <c r="BX36148" s="2"/>
    </row>
    <row r="36149" spans="76:76">
      <c r="BX36149" s="2"/>
    </row>
    <row r="36150" spans="76:76">
      <c r="BX36150" s="2"/>
    </row>
    <row r="36151" spans="76:76">
      <c r="BX36151" s="2"/>
    </row>
    <row r="36152" spans="76:76">
      <c r="BX36152" s="2"/>
    </row>
    <row r="36153" spans="76:76">
      <c r="BX36153" s="2"/>
    </row>
    <row r="36154" spans="76:76">
      <c r="BX36154" s="2"/>
    </row>
    <row r="36155" spans="76:76">
      <c r="BX36155" s="2"/>
    </row>
    <row r="36156" spans="76:76">
      <c r="BX36156" s="2"/>
    </row>
    <row r="36157" spans="76:76">
      <c r="BX36157" s="2"/>
    </row>
    <row r="36158" spans="76:76">
      <c r="BX36158" s="2"/>
    </row>
    <row r="36159" spans="76:76">
      <c r="BX36159" s="2"/>
    </row>
    <row r="36160" spans="76:76">
      <c r="BX36160" s="2"/>
    </row>
    <row r="36161" spans="76:76">
      <c r="BX36161" s="2"/>
    </row>
    <row r="36162" spans="76:76">
      <c r="BX36162" s="2"/>
    </row>
    <row r="36163" spans="76:76">
      <c r="BX36163" s="2"/>
    </row>
    <row r="36164" spans="76:76">
      <c r="BX36164" s="2"/>
    </row>
    <row r="36165" spans="76:76">
      <c r="BX36165" s="2"/>
    </row>
    <row r="36166" spans="76:76">
      <c r="BX36166" s="2"/>
    </row>
    <row r="36167" spans="76:76">
      <c r="BX36167" s="2"/>
    </row>
    <row r="36168" spans="76:76">
      <c r="BX36168" s="2"/>
    </row>
    <row r="36169" spans="76:76">
      <c r="BX36169" s="2"/>
    </row>
    <row r="36170" spans="76:76">
      <c r="BX36170" s="2"/>
    </row>
    <row r="36171" spans="76:76">
      <c r="BX36171" s="2"/>
    </row>
    <row r="36172" spans="76:76">
      <c r="BX36172" s="2"/>
    </row>
    <row r="36173" spans="76:76">
      <c r="BX36173" s="2"/>
    </row>
    <row r="36174" spans="76:76">
      <c r="BX36174" s="2"/>
    </row>
    <row r="36175" spans="76:76">
      <c r="BX36175" s="2"/>
    </row>
    <row r="36176" spans="76:76">
      <c r="BX36176" s="2"/>
    </row>
    <row r="36177" spans="76:76">
      <c r="BX36177" s="2"/>
    </row>
    <row r="36178" spans="76:76">
      <c r="BX36178" s="2"/>
    </row>
    <row r="36179" spans="76:76">
      <c r="BX36179" s="2"/>
    </row>
    <row r="36180" spans="76:76">
      <c r="BX36180" s="2"/>
    </row>
    <row r="36181" spans="76:76">
      <c r="BX36181" s="2"/>
    </row>
    <row r="36182" spans="76:76">
      <c r="BX36182" s="2"/>
    </row>
    <row r="36183" spans="76:76">
      <c r="BX36183" s="2"/>
    </row>
    <row r="36184" spans="76:76">
      <c r="BX36184" s="2"/>
    </row>
    <row r="36185" spans="76:76">
      <c r="BX36185" s="2"/>
    </row>
    <row r="36186" spans="76:76">
      <c r="BX36186" s="2"/>
    </row>
    <row r="36187" spans="76:76">
      <c r="BX36187" s="2"/>
    </row>
    <row r="36188" spans="76:76">
      <c r="BX36188" s="2"/>
    </row>
    <row r="36189" spans="76:76">
      <c r="BX36189" s="2"/>
    </row>
    <row r="36190" spans="76:76">
      <c r="BX36190" s="2"/>
    </row>
    <row r="36191" spans="76:76">
      <c r="BX36191" s="2"/>
    </row>
    <row r="36192" spans="76:76">
      <c r="BX36192" s="2"/>
    </row>
    <row r="36193" spans="76:76">
      <c r="BX36193" s="2"/>
    </row>
    <row r="36194" spans="76:76">
      <c r="BX36194" s="2"/>
    </row>
    <row r="36195" spans="76:76">
      <c r="BX36195" s="2"/>
    </row>
    <row r="36196" spans="76:76">
      <c r="BX36196" s="2"/>
    </row>
    <row r="36197" spans="76:76">
      <c r="BX36197" s="2"/>
    </row>
    <row r="36198" spans="76:76">
      <c r="BX36198" s="2"/>
    </row>
    <row r="36199" spans="76:76">
      <c r="BX36199" s="2"/>
    </row>
    <row r="36200" spans="76:76">
      <c r="BX36200" s="2"/>
    </row>
    <row r="36201" spans="76:76">
      <c r="BX36201" s="2"/>
    </row>
    <row r="36202" spans="76:76">
      <c r="BX36202" s="2"/>
    </row>
    <row r="36203" spans="76:76">
      <c r="BX36203" s="2"/>
    </row>
    <row r="36204" spans="76:76">
      <c r="BX36204" s="2"/>
    </row>
    <row r="36205" spans="76:76">
      <c r="BX36205" s="2"/>
    </row>
    <row r="36206" spans="76:76">
      <c r="BX36206" s="2"/>
    </row>
    <row r="36207" spans="76:76">
      <c r="BX36207" s="2"/>
    </row>
    <row r="36208" spans="76:76">
      <c r="BX36208" s="2"/>
    </row>
    <row r="36209" spans="76:76">
      <c r="BX36209" s="2"/>
    </row>
    <row r="36210" spans="76:76">
      <c r="BX36210" s="2"/>
    </row>
    <row r="36211" spans="76:76">
      <c r="BX36211" s="2"/>
    </row>
    <row r="36212" spans="76:76">
      <c r="BX36212" s="2"/>
    </row>
    <row r="36213" spans="76:76">
      <c r="BX36213" s="2"/>
    </row>
    <row r="36214" spans="76:76">
      <c r="BX36214" s="2"/>
    </row>
    <row r="36215" spans="76:76">
      <c r="BX36215" s="2"/>
    </row>
    <row r="36216" spans="76:76">
      <c r="BX36216" s="2"/>
    </row>
    <row r="36217" spans="76:76">
      <c r="BX36217" s="2"/>
    </row>
    <row r="36218" spans="76:76">
      <c r="BX36218" s="2"/>
    </row>
    <row r="36219" spans="76:76">
      <c r="BX36219" s="2"/>
    </row>
    <row r="36220" spans="76:76">
      <c r="BX36220" s="2"/>
    </row>
    <row r="36221" spans="76:76">
      <c r="BX36221" s="2"/>
    </row>
    <row r="36222" spans="76:76">
      <c r="BX36222" s="2"/>
    </row>
    <row r="36223" spans="76:76">
      <c r="BX36223" s="2"/>
    </row>
    <row r="36224" spans="76:76">
      <c r="BX36224" s="2"/>
    </row>
    <row r="36225" spans="76:76">
      <c r="BX36225" s="2"/>
    </row>
    <row r="36226" spans="76:76">
      <c r="BX36226" s="2"/>
    </row>
    <row r="36227" spans="76:76">
      <c r="BX36227" s="2"/>
    </row>
    <row r="36228" spans="76:76">
      <c r="BX36228" s="2"/>
    </row>
    <row r="36229" spans="76:76">
      <c r="BX36229" s="2"/>
    </row>
    <row r="36230" spans="76:76">
      <c r="BX36230" s="2"/>
    </row>
    <row r="36231" spans="76:76">
      <c r="BX36231" s="2"/>
    </row>
    <row r="36232" spans="76:76">
      <c r="BX36232" s="2"/>
    </row>
    <row r="36233" spans="76:76">
      <c r="BX36233" s="2"/>
    </row>
    <row r="36234" spans="76:76">
      <c r="BX36234" s="2"/>
    </row>
    <row r="36235" spans="76:76">
      <c r="BX36235" s="2"/>
    </row>
    <row r="36236" spans="76:76">
      <c r="BX36236" s="2"/>
    </row>
    <row r="36237" spans="76:76">
      <c r="BX36237" s="2"/>
    </row>
    <row r="36238" spans="76:76">
      <c r="BX36238" s="2"/>
    </row>
    <row r="36239" spans="76:76">
      <c r="BX36239" s="2"/>
    </row>
    <row r="36240" spans="76:76">
      <c r="BX36240" s="2"/>
    </row>
    <row r="36241" spans="76:76">
      <c r="BX36241" s="2"/>
    </row>
    <row r="36242" spans="76:76">
      <c r="BX36242" s="2"/>
    </row>
    <row r="36243" spans="76:76">
      <c r="BX36243" s="2"/>
    </row>
    <row r="36244" spans="76:76">
      <c r="BX36244" s="2"/>
    </row>
    <row r="36245" spans="76:76">
      <c r="BX36245" s="2"/>
    </row>
    <row r="36246" spans="76:76">
      <c r="BX36246" s="2"/>
    </row>
    <row r="36247" spans="76:76">
      <c r="BX36247" s="2"/>
    </row>
    <row r="36248" spans="76:76">
      <c r="BX36248" s="2"/>
    </row>
    <row r="36249" spans="76:76">
      <c r="BX36249" s="2"/>
    </row>
    <row r="36250" spans="76:76">
      <c r="BX36250" s="2"/>
    </row>
    <row r="36251" spans="76:76">
      <c r="BX36251" s="2"/>
    </row>
    <row r="36252" spans="76:76">
      <c r="BX36252" s="2"/>
    </row>
    <row r="36253" spans="76:76">
      <c r="BX36253" s="2"/>
    </row>
    <row r="36254" spans="76:76">
      <c r="BX36254" s="2"/>
    </row>
    <row r="36255" spans="76:76">
      <c r="BX36255" s="2"/>
    </row>
    <row r="36256" spans="76:76">
      <c r="BX36256" s="2"/>
    </row>
    <row r="36257" spans="76:76">
      <c r="BX36257" s="2"/>
    </row>
    <row r="36258" spans="76:76">
      <c r="BX36258" s="2"/>
    </row>
    <row r="36259" spans="76:76">
      <c r="BX36259" s="2"/>
    </row>
    <row r="36260" spans="76:76">
      <c r="BX36260" s="2"/>
    </row>
    <row r="36261" spans="76:76">
      <c r="BX36261" s="2"/>
    </row>
    <row r="36262" spans="76:76">
      <c r="BX36262" s="2"/>
    </row>
    <row r="36263" spans="76:76">
      <c r="BX36263" s="2"/>
    </row>
    <row r="36264" spans="76:76">
      <c r="BX36264" s="2"/>
    </row>
    <row r="36265" spans="76:76">
      <c r="BX36265" s="2"/>
    </row>
    <row r="36266" spans="76:76">
      <c r="BX36266" s="2"/>
    </row>
    <row r="36267" spans="76:76">
      <c r="BX36267" s="2"/>
    </row>
    <row r="36268" spans="76:76">
      <c r="BX36268" s="2"/>
    </row>
    <row r="36269" spans="76:76">
      <c r="BX36269" s="2"/>
    </row>
    <row r="36270" spans="76:76">
      <c r="BX36270" s="2"/>
    </row>
    <row r="36271" spans="76:76">
      <c r="BX36271" s="2"/>
    </row>
    <row r="36272" spans="76:76">
      <c r="BX36272" s="2"/>
    </row>
    <row r="36273" spans="76:76">
      <c r="BX36273" s="2"/>
    </row>
    <row r="36274" spans="76:76">
      <c r="BX36274" s="2"/>
    </row>
    <row r="36275" spans="76:76">
      <c r="BX36275" s="2"/>
    </row>
    <row r="36276" spans="76:76">
      <c r="BX36276" s="2"/>
    </row>
    <row r="36277" spans="76:76">
      <c r="BX36277" s="2"/>
    </row>
    <row r="36278" spans="76:76">
      <c r="BX36278" s="2"/>
    </row>
    <row r="36279" spans="76:76">
      <c r="BX36279" s="2"/>
    </row>
    <row r="36280" spans="76:76">
      <c r="BX36280" s="2"/>
    </row>
    <row r="36281" spans="76:76">
      <c r="BX36281" s="2"/>
    </row>
    <row r="36282" spans="76:76">
      <c r="BX36282" s="2"/>
    </row>
    <row r="36283" spans="76:76">
      <c r="BX36283" s="2"/>
    </row>
    <row r="36284" spans="76:76">
      <c r="BX36284" s="2"/>
    </row>
    <row r="36285" spans="76:76">
      <c r="BX36285" s="2"/>
    </row>
    <row r="36286" spans="76:76">
      <c r="BX36286" s="2"/>
    </row>
    <row r="36287" spans="76:76">
      <c r="BX36287" s="2"/>
    </row>
    <row r="36288" spans="76:76">
      <c r="BX36288" s="2"/>
    </row>
    <row r="36289" spans="76:76">
      <c r="BX36289" s="2"/>
    </row>
    <row r="36290" spans="76:76">
      <c r="BX36290" s="2"/>
    </row>
    <row r="36291" spans="76:76">
      <c r="BX36291" s="2"/>
    </row>
    <row r="36292" spans="76:76">
      <c r="BX36292" s="2"/>
    </row>
    <row r="36293" spans="76:76">
      <c r="BX36293" s="2"/>
    </row>
    <row r="36294" spans="76:76">
      <c r="BX36294" s="2"/>
    </row>
    <row r="36295" spans="76:76">
      <c r="BX36295" s="2"/>
    </row>
    <row r="36296" spans="76:76">
      <c r="BX36296" s="2"/>
    </row>
    <row r="36297" spans="76:76">
      <c r="BX36297" s="2"/>
    </row>
    <row r="36298" spans="76:76">
      <c r="BX36298" s="2"/>
    </row>
    <row r="36299" spans="76:76">
      <c r="BX36299" s="2"/>
    </row>
    <row r="36300" spans="76:76">
      <c r="BX36300" s="2"/>
    </row>
    <row r="36301" spans="76:76">
      <c r="BX36301" s="2"/>
    </row>
    <row r="36302" spans="76:76">
      <c r="BX36302" s="2"/>
    </row>
    <row r="36303" spans="76:76">
      <c r="BX36303" s="2"/>
    </row>
    <row r="36304" spans="76:76">
      <c r="BX36304" s="2"/>
    </row>
    <row r="36305" spans="76:76">
      <c r="BX36305" s="2"/>
    </row>
    <row r="36306" spans="76:76">
      <c r="BX36306" s="2"/>
    </row>
    <row r="36307" spans="76:76">
      <c r="BX36307" s="2"/>
    </row>
    <row r="36308" spans="76:76">
      <c r="BX36308" s="2"/>
    </row>
    <row r="36309" spans="76:76">
      <c r="BX36309" s="2"/>
    </row>
    <row r="36310" spans="76:76">
      <c r="BX36310" s="2"/>
    </row>
    <row r="36311" spans="76:76">
      <c r="BX36311" s="2"/>
    </row>
    <row r="36312" spans="76:76">
      <c r="BX36312" s="2"/>
    </row>
    <row r="36313" spans="76:76">
      <c r="BX36313" s="2"/>
    </row>
    <row r="36314" spans="76:76">
      <c r="BX36314" s="2"/>
    </row>
    <row r="36315" spans="76:76">
      <c r="BX36315" s="2"/>
    </row>
    <row r="36316" spans="76:76">
      <c r="BX36316" s="2"/>
    </row>
    <row r="36317" spans="76:76">
      <c r="BX36317" s="2"/>
    </row>
    <row r="36318" spans="76:76">
      <c r="BX36318" s="2"/>
    </row>
    <row r="36319" spans="76:76">
      <c r="BX36319" s="2"/>
    </row>
    <row r="36320" spans="76:76">
      <c r="BX36320" s="2"/>
    </row>
    <row r="36321" spans="76:76">
      <c r="BX36321" s="2"/>
    </row>
    <row r="36322" spans="76:76">
      <c r="BX36322" s="2"/>
    </row>
    <row r="36323" spans="76:76">
      <c r="BX36323" s="2"/>
    </row>
    <row r="36324" spans="76:76">
      <c r="BX36324" s="2"/>
    </row>
    <row r="36325" spans="76:76">
      <c r="BX36325" s="2"/>
    </row>
    <row r="36326" spans="76:76">
      <c r="BX36326" s="2"/>
    </row>
    <row r="36327" spans="76:76">
      <c r="BX36327" s="2"/>
    </row>
    <row r="36328" spans="76:76">
      <c r="BX36328" s="2"/>
    </row>
    <row r="36329" spans="76:76">
      <c r="BX36329" s="2"/>
    </row>
    <row r="36330" spans="76:76">
      <c r="BX36330" s="2"/>
    </row>
    <row r="36331" spans="76:76">
      <c r="BX36331" s="2"/>
    </row>
    <row r="36332" spans="76:76">
      <c r="BX36332" s="2"/>
    </row>
    <row r="36333" spans="76:76">
      <c r="BX36333" s="2"/>
    </row>
    <row r="36334" spans="76:76">
      <c r="BX36334" s="2"/>
    </row>
    <row r="36335" spans="76:76">
      <c r="BX36335" s="2"/>
    </row>
    <row r="36336" spans="76:76">
      <c r="BX36336" s="2"/>
    </row>
    <row r="36337" spans="76:76">
      <c r="BX36337" s="2"/>
    </row>
    <row r="36338" spans="76:76">
      <c r="BX36338" s="2"/>
    </row>
    <row r="36339" spans="76:76">
      <c r="BX36339" s="2"/>
    </row>
    <row r="36340" spans="76:76">
      <c r="BX36340" s="2"/>
    </row>
    <row r="36341" spans="76:76">
      <c r="BX36341" s="2"/>
    </row>
    <row r="36342" spans="76:76">
      <c r="BX36342" s="2"/>
    </row>
    <row r="36343" spans="76:76">
      <c r="BX36343" s="2"/>
    </row>
    <row r="36344" spans="76:76">
      <c r="BX36344" s="2"/>
    </row>
    <row r="36345" spans="76:76">
      <c r="BX36345" s="2"/>
    </row>
    <row r="36346" spans="76:76">
      <c r="BX36346" s="2"/>
    </row>
    <row r="36347" spans="76:76">
      <c r="BX36347" s="2"/>
    </row>
    <row r="36348" spans="76:76">
      <c r="BX36348" s="2"/>
    </row>
    <row r="36349" spans="76:76">
      <c r="BX36349" s="2"/>
    </row>
    <row r="36350" spans="76:76">
      <c r="BX36350" s="2"/>
    </row>
    <row r="36351" spans="76:76">
      <c r="BX36351" s="2"/>
    </row>
    <row r="36352" spans="76:76">
      <c r="BX36352" s="2"/>
    </row>
    <row r="36353" spans="76:76">
      <c r="BX36353" s="2"/>
    </row>
    <row r="36354" spans="76:76">
      <c r="BX36354" s="2"/>
    </row>
    <row r="36355" spans="76:76">
      <c r="BX36355" s="2"/>
    </row>
    <row r="36356" spans="76:76">
      <c r="BX36356" s="2"/>
    </row>
    <row r="36357" spans="76:76">
      <c r="BX36357" s="2"/>
    </row>
    <row r="36358" spans="76:76">
      <c r="BX36358" s="2"/>
    </row>
    <row r="36359" spans="76:76">
      <c r="BX36359" s="2"/>
    </row>
    <row r="36360" spans="76:76">
      <c r="BX36360" s="2"/>
    </row>
    <row r="36361" spans="76:76">
      <c r="BX36361" s="2"/>
    </row>
    <row r="36362" spans="76:76">
      <c r="BX36362" s="2"/>
    </row>
    <row r="36363" spans="76:76">
      <c r="BX36363" s="2"/>
    </row>
    <row r="36364" spans="76:76">
      <c r="BX36364" s="2"/>
    </row>
    <row r="36365" spans="76:76">
      <c r="BX36365" s="2"/>
    </row>
    <row r="36366" spans="76:76">
      <c r="BX36366" s="2"/>
    </row>
    <row r="36367" spans="76:76">
      <c r="BX36367" s="2"/>
    </row>
    <row r="36368" spans="76:76">
      <c r="BX36368" s="2"/>
    </row>
    <row r="36369" spans="76:76">
      <c r="BX36369" s="2"/>
    </row>
    <row r="36370" spans="76:76">
      <c r="BX36370" s="2"/>
    </row>
    <row r="36371" spans="76:76">
      <c r="BX36371" s="2"/>
    </row>
    <row r="36372" spans="76:76">
      <c r="BX36372" s="2"/>
    </row>
    <row r="36373" spans="76:76">
      <c r="BX36373" s="2"/>
    </row>
    <row r="36374" spans="76:76">
      <c r="BX36374" s="2"/>
    </row>
    <row r="36375" spans="76:76">
      <c r="BX36375" s="2"/>
    </row>
    <row r="36376" spans="76:76">
      <c r="BX36376" s="2"/>
    </row>
    <row r="36377" spans="76:76">
      <c r="BX36377" s="2"/>
    </row>
    <row r="36378" spans="76:76">
      <c r="BX36378" s="2"/>
    </row>
    <row r="36379" spans="76:76">
      <c r="BX36379" s="2"/>
    </row>
    <row r="36380" spans="76:76">
      <c r="BX36380" s="2"/>
    </row>
    <row r="36381" spans="76:76">
      <c r="BX36381" s="2"/>
    </row>
    <row r="36382" spans="76:76">
      <c r="BX36382" s="2"/>
    </row>
    <row r="36383" spans="76:76">
      <c r="BX36383" s="2"/>
    </row>
    <row r="36384" spans="76:76">
      <c r="BX36384" s="2"/>
    </row>
    <row r="36385" spans="76:76">
      <c r="BX36385" s="2"/>
    </row>
    <row r="36386" spans="76:76">
      <c r="BX36386" s="2"/>
    </row>
    <row r="36387" spans="76:76">
      <c r="BX36387" s="2"/>
    </row>
    <row r="36388" spans="76:76">
      <c r="BX36388" s="2"/>
    </row>
    <row r="36389" spans="76:76">
      <c r="BX36389" s="2"/>
    </row>
    <row r="36390" spans="76:76">
      <c r="BX36390" s="2"/>
    </row>
    <row r="36391" spans="76:76">
      <c r="BX36391" s="2"/>
    </row>
    <row r="36392" spans="76:76">
      <c r="BX36392" s="2"/>
    </row>
    <row r="36393" spans="76:76">
      <c r="BX36393" s="2"/>
    </row>
    <row r="36394" spans="76:76">
      <c r="BX36394" s="2"/>
    </row>
    <row r="36395" spans="76:76">
      <c r="BX36395" s="2"/>
    </row>
    <row r="36396" spans="76:76">
      <c r="BX36396" s="2"/>
    </row>
    <row r="36397" spans="76:76">
      <c r="BX36397" s="2"/>
    </row>
    <row r="36398" spans="76:76">
      <c r="BX36398" s="2"/>
    </row>
    <row r="36399" spans="76:76">
      <c r="BX36399" s="2"/>
    </row>
    <row r="36400" spans="76:76">
      <c r="BX36400" s="2"/>
    </row>
    <row r="36401" spans="76:76">
      <c r="BX36401" s="2"/>
    </row>
    <row r="36402" spans="76:76">
      <c r="BX36402" s="2"/>
    </row>
    <row r="36403" spans="76:76">
      <c r="BX36403" s="2"/>
    </row>
    <row r="36404" spans="76:76">
      <c r="BX36404" s="2"/>
    </row>
    <row r="36405" spans="76:76">
      <c r="BX36405" s="2"/>
    </row>
    <row r="36406" spans="76:76">
      <c r="BX36406" s="2"/>
    </row>
    <row r="36407" spans="76:76">
      <c r="BX36407" s="2"/>
    </row>
    <row r="36408" spans="76:76">
      <c r="BX36408" s="2"/>
    </row>
    <row r="36409" spans="76:76">
      <c r="BX36409" s="2"/>
    </row>
    <row r="36410" spans="76:76">
      <c r="BX36410" s="2"/>
    </row>
    <row r="36411" spans="76:76">
      <c r="BX36411" s="2"/>
    </row>
    <row r="36412" spans="76:76">
      <c r="BX36412" s="2"/>
    </row>
    <row r="36413" spans="76:76">
      <c r="BX36413" s="2"/>
    </row>
    <row r="36414" spans="76:76">
      <c r="BX36414" s="2"/>
    </row>
    <row r="36415" spans="76:76">
      <c r="BX36415" s="2"/>
    </row>
    <row r="36416" spans="76:76">
      <c r="BX36416" s="2"/>
    </row>
    <row r="36417" spans="76:76">
      <c r="BX36417" s="2"/>
    </row>
    <row r="36418" spans="76:76">
      <c r="BX36418" s="2"/>
    </row>
    <row r="36419" spans="76:76">
      <c r="BX36419" s="2"/>
    </row>
    <row r="36420" spans="76:76">
      <c r="BX36420" s="2"/>
    </row>
    <row r="36421" spans="76:76">
      <c r="BX36421" s="2"/>
    </row>
    <row r="36422" spans="76:76">
      <c r="BX36422" s="2"/>
    </row>
    <row r="36423" spans="76:76">
      <c r="BX36423" s="2"/>
    </row>
    <row r="36424" spans="76:76">
      <c r="BX36424" s="2"/>
    </row>
    <row r="36425" spans="76:76">
      <c r="BX36425" s="2"/>
    </row>
    <row r="36426" spans="76:76">
      <c r="BX36426" s="2"/>
    </row>
    <row r="36427" spans="76:76">
      <c r="BX36427" s="2"/>
    </row>
    <row r="36428" spans="76:76">
      <c r="BX36428" s="2"/>
    </row>
    <row r="36429" spans="76:76">
      <c r="BX36429" s="2"/>
    </row>
    <row r="36430" spans="76:76">
      <c r="BX36430" s="2"/>
    </row>
    <row r="36431" spans="76:76">
      <c r="BX36431" s="2"/>
    </row>
    <row r="36432" spans="76:76">
      <c r="BX36432" s="2"/>
    </row>
    <row r="36433" spans="76:76">
      <c r="BX36433" s="2"/>
    </row>
    <row r="36434" spans="76:76">
      <c r="BX36434" s="2"/>
    </row>
    <row r="36435" spans="76:76">
      <c r="BX36435" s="2"/>
    </row>
    <row r="36436" spans="76:76">
      <c r="BX36436" s="2"/>
    </row>
    <row r="36437" spans="76:76">
      <c r="BX36437" s="2"/>
    </row>
    <row r="36438" spans="76:76">
      <c r="BX36438" s="2"/>
    </row>
    <row r="36439" spans="76:76">
      <c r="BX36439" s="2"/>
    </row>
    <row r="36440" spans="76:76">
      <c r="BX36440" s="2"/>
    </row>
    <row r="36441" spans="76:76">
      <c r="BX36441" s="2"/>
    </row>
    <row r="36442" spans="76:76">
      <c r="BX36442" s="2"/>
    </row>
    <row r="36443" spans="76:76">
      <c r="BX36443" s="2"/>
    </row>
    <row r="36444" spans="76:76">
      <c r="BX36444" s="2"/>
    </row>
    <row r="36445" spans="76:76">
      <c r="BX36445" s="2"/>
    </row>
    <row r="36446" spans="76:76">
      <c r="BX36446" s="2"/>
    </row>
    <row r="36447" spans="76:76">
      <c r="BX36447" s="2"/>
    </row>
    <row r="36448" spans="76:76">
      <c r="BX36448" s="2"/>
    </row>
    <row r="36449" spans="76:76">
      <c r="BX36449" s="2"/>
    </row>
    <row r="36450" spans="76:76">
      <c r="BX36450" s="2"/>
    </row>
    <row r="36451" spans="76:76">
      <c r="BX36451" s="2"/>
    </row>
    <row r="36452" spans="76:76">
      <c r="BX36452" s="2"/>
    </row>
    <row r="36453" spans="76:76">
      <c r="BX36453" s="2"/>
    </row>
    <row r="36454" spans="76:76">
      <c r="BX36454" s="2"/>
    </row>
    <row r="36455" spans="76:76">
      <c r="BX36455" s="2"/>
    </row>
    <row r="36456" spans="76:76">
      <c r="BX36456" s="2"/>
    </row>
    <row r="36457" spans="76:76">
      <c r="BX36457" s="2"/>
    </row>
    <row r="36458" spans="76:76">
      <c r="BX36458" s="2"/>
    </row>
    <row r="36459" spans="76:76">
      <c r="BX36459" s="2"/>
    </row>
    <row r="36460" spans="76:76">
      <c r="BX36460" s="2"/>
    </row>
    <row r="36461" spans="76:76">
      <c r="BX36461" s="2"/>
    </row>
    <row r="36462" spans="76:76">
      <c r="BX36462" s="2"/>
    </row>
    <row r="36463" spans="76:76">
      <c r="BX36463" s="2"/>
    </row>
    <row r="36464" spans="76:76">
      <c r="BX36464" s="2"/>
    </row>
    <row r="36465" spans="76:76">
      <c r="BX36465" s="2"/>
    </row>
    <row r="36466" spans="76:76">
      <c r="BX36466" s="2"/>
    </row>
    <row r="36467" spans="76:76">
      <c r="BX36467" s="2"/>
    </row>
    <row r="36468" spans="76:76">
      <c r="BX36468" s="2"/>
    </row>
    <row r="36469" spans="76:76">
      <c r="BX36469" s="2"/>
    </row>
    <row r="36470" spans="76:76">
      <c r="BX36470" s="2"/>
    </row>
    <row r="36471" spans="76:76">
      <c r="BX36471" s="2"/>
    </row>
    <row r="36472" spans="76:76">
      <c r="BX36472" s="2"/>
    </row>
    <row r="36473" spans="76:76">
      <c r="BX36473" s="2"/>
    </row>
    <row r="36474" spans="76:76">
      <c r="BX36474" s="2"/>
    </row>
    <row r="36475" spans="76:76">
      <c r="BX36475" s="2"/>
    </row>
    <row r="36476" spans="76:76">
      <c r="BX36476" s="2"/>
    </row>
    <row r="36477" spans="76:76">
      <c r="BX36477" s="2"/>
    </row>
    <row r="36478" spans="76:76">
      <c r="BX36478" s="2"/>
    </row>
    <row r="36479" spans="76:76">
      <c r="BX36479" s="2"/>
    </row>
    <row r="36480" spans="76:76">
      <c r="BX36480" s="2"/>
    </row>
    <row r="36481" spans="76:76">
      <c r="BX36481" s="2"/>
    </row>
    <row r="36482" spans="76:76">
      <c r="BX36482" s="2"/>
    </row>
    <row r="36483" spans="76:76">
      <c r="BX36483" s="2"/>
    </row>
    <row r="36484" spans="76:76">
      <c r="BX36484" s="2"/>
    </row>
    <row r="36485" spans="76:76">
      <c r="BX36485" s="2"/>
    </row>
    <row r="36486" spans="76:76">
      <c r="BX36486" s="2"/>
    </row>
    <row r="36487" spans="76:76">
      <c r="BX36487" s="2"/>
    </row>
    <row r="36488" spans="76:76">
      <c r="BX36488" s="2"/>
    </row>
    <row r="36489" spans="76:76">
      <c r="BX36489" s="2"/>
    </row>
    <row r="36490" spans="76:76">
      <c r="BX36490" s="2"/>
    </row>
    <row r="36491" spans="76:76">
      <c r="BX36491" s="2"/>
    </row>
    <row r="36492" spans="76:76">
      <c r="BX36492" s="2"/>
    </row>
    <row r="36493" spans="76:76">
      <c r="BX36493" s="2"/>
    </row>
    <row r="36494" spans="76:76">
      <c r="BX36494" s="2"/>
    </row>
    <row r="36495" spans="76:76">
      <c r="BX36495" s="2"/>
    </row>
    <row r="36496" spans="76:76">
      <c r="BX36496" s="2"/>
    </row>
    <row r="36497" spans="76:76">
      <c r="BX36497" s="2"/>
    </row>
    <row r="36498" spans="76:76">
      <c r="BX36498" s="2"/>
    </row>
    <row r="36499" spans="76:76">
      <c r="BX36499" s="2"/>
    </row>
    <row r="36500" spans="76:76">
      <c r="BX36500" s="2"/>
    </row>
    <row r="36501" spans="76:76">
      <c r="BX36501" s="2"/>
    </row>
    <row r="36502" spans="76:76">
      <c r="BX36502" s="2"/>
    </row>
    <row r="36503" spans="76:76">
      <c r="BX36503" s="2"/>
    </row>
    <row r="36504" spans="76:76">
      <c r="BX36504" s="2"/>
    </row>
    <row r="36505" spans="76:76">
      <c r="BX36505" s="2"/>
    </row>
    <row r="36506" spans="76:76">
      <c r="BX36506" s="2"/>
    </row>
    <row r="36507" spans="76:76">
      <c r="BX36507" s="2"/>
    </row>
    <row r="36508" spans="76:76">
      <c r="BX36508" s="2"/>
    </row>
    <row r="36509" spans="76:76">
      <c r="BX36509" s="2"/>
    </row>
    <row r="36510" spans="76:76">
      <c r="BX36510" s="2"/>
    </row>
    <row r="36511" spans="76:76">
      <c r="BX36511" s="2"/>
    </row>
    <row r="36512" spans="76:76">
      <c r="BX36512" s="2"/>
    </row>
    <row r="36513" spans="76:76">
      <c r="BX36513" s="2"/>
    </row>
    <row r="36514" spans="76:76">
      <c r="BX36514" s="2"/>
    </row>
    <row r="36515" spans="76:76">
      <c r="BX36515" s="2"/>
    </row>
    <row r="36516" spans="76:76">
      <c r="BX36516" s="2"/>
    </row>
    <row r="36517" spans="76:76">
      <c r="BX36517" s="2"/>
    </row>
    <row r="36518" spans="76:76">
      <c r="BX36518" s="2"/>
    </row>
    <row r="36519" spans="76:76">
      <c r="BX36519" s="2"/>
    </row>
    <row r="36520" spans="76:76">
      <c r="BX36520" s="2"/>
    </row>
    <row r="36521" spans="76:76">
      <c r="BX36521" s="2"/>
    </row>
    <row r="36522" spans="76:76">
      <c r="BX36522" s="2"/>
    </row>
    <row r="36523" spans="76:76">
      <c r="BX36523" s="2"/>
    </row>
    <row r="36524" spans="76:76">
      <c r="BX36524" s="2"/>
    </row>
    <row r="36525" spans="76:76">
      <c r="BX36525" s="2"/>
    </row>
    <row r="36526" spans="76:76">
      <c r="BX36526" s="2"/>
    </row>
    <row r="36527" spans="76:76">
      <c r="BX36527" s="2"/>
    </row>
    <row r="36528" spans="76:76">
      <c r="BX36528" s="2"/>
    </row>
    <row r="36529" spans="76:76">
      <c r="BX36529" s="2"/>
    </row>
    <row r="36530" spans="76:76">
      <c r="BX36530" s="2"/>
    </row>
    <row r="36531" spans="76:76">
      <c r="BX36531" s="2"/>
    </row>
    <row r="36532" spans="76:76">
      <c r="BX36532" s="2"/>
    </row>
    <row r="36533" spans="76:76">
      <c r="BX36533" s="2"/>
    </row>
    <row r="36534" spans="76:76">
      <c r="BX36534" s="2"/>
    </row>
    <row r="36535" spans="76:76">
      <c r="BX36535" s="2"/>
    </row>
    <row r="36536" spans="76:76">
      <c r="BX36536" s="2"/>
    </row>
    <row r="36537" spans="76:76">
      <c r="BX36537" s="2"/>
    </row>
    <row r="36538" spans="76:76">
      <c r="BX36538" s="2"/>
    </row>
    <row r="36539" spans="76:76">
      <c r="BX36539" s="2"/>
    </row>
    <row r="36540" spans="76:76">
      <c r="BX36540" s="2"/>
    </row>
    <row r="36541" spans="76:76">
      <c r="BX36541" s="2"/>
    </row>
    <row r="36542" spans="76:76">
      <c r="BX36542" s="2"/>
    </row>
    <row r="36543" spans="76:76">
      <c r="BX36543" s="2"/>
    </row>
    <row r="36544" spans="76:76">
      <c r="BX36544" s="2"/>
    </row>
    <row r="36545" spans="76:76">
      <c r="BX36545" s="2"/>
    </row>
    <row r="36546" spans="76:76">
      <c r="BX36546" s="2"/>
    </row>
    <row r="36547" spans="76:76">
      <c r="BX36547" s="2"/>
    </row>
    <row r="36548" spans="76:76">
      <c r="BX36548" s="2"/>
    </row>
    <row r="36549" spans="76:76">
      <c r="BX36549" s="2"/>
    </row>
    <row r="36550" spans="76:76">
      <c r="BX36550" s="2"/>
    </row>
    <row r="36551" spans="76:76">
      <c r="BX36551" s="2"/>
    </row>
    <row r="36552" spans="76:76">
      <c r="BX36552" s="2"/>
    </row>
    <row r="36553" spans="76:76">
      <c r="BX36553" s="2"/>
    </row>
    <row r="36554" spans="76:76">
      <c r="BX36554" s="2"/>
    </row>
    <row r="36555" spans="76:76">
      <c r="BX36555" s="2"/>
    </row>
    <row r="36556" spans="76:76">
      <c r="BX36556" s="2"/>
    </row>
    <row r="36557" spans="76:76">
      <c r="BX36557" s="2"/>
    </row>
    <row r="36558" spans="76:76">
      <c r="BX36558" s="2"/>
    </row>
    <row r="36559" spans="76:76">
      <c r="BX36559" s="2"/>
    </row>
    <row r="36560" spans="76:76">
      <c r="BX36560" s="2"/>
    </row>
    <row r="36561" spans="76:76">
      <c r="BX36561" s="2"/>
    </row>
    <row r="36562" spans="76:76">
      <c r="BX36562" s="2"/>
    </row>
    <row r="36563" spans="76:76">
      <c r="BX36563" s="2"/>
    </row>
    <row r="36564" spans="76:76">
      <c r="BX36564" s="2"/>
    </row>
    <row r="36565" spans="76:76">
      <c r="BX36565" s="2"/>
    </row>
    <row r="36566" spans="76:76">
      <c r="BX36566" s="2"/>
    </row>
    <row r="36567" spans="76:76">
      <c r="BX36567" s="2"/>
    </row>
    <row r="36568" spans="76:76">
      <c r="BX36568" s="2"/>
    </row>
    <row r="36569" spans="76:76">
      <c r="BX36569" s="2"/>
    </row>
    <row r="36570" spans="76:76">
      <c r="BX36570" s="2"/>
    </row>
    <row r="36571" spans="76:76">
      <c r="BX36571" s="2"/>
    </row>
    <row r="36572" spans="76:76">
      <c r="BX36572" s="2"/>
    </row>
    <row r="36573" spans="76:76">
      <c r="BX36573" s="2"/>
    </row>
    <row r="36574" spans="76:76">
      <c r="BX36574" s="2"/>
    </row>
    <row r="36575" spans="76:76">
      <c r="BX36575" s="2"/>
    </row>
    <row r="36576" spans="76:76">
      <c r="BX36576" s="2"/>
    </row>
    <row r="36577" spans="76:76">
      <c r="BX36577" s="2"/>
    </row>
    <row r="36578" spans="76:76">
      <c r="BX36578" s="2"/>
    </row>
    <row r="36579" spans="76:76">
      <c r="BX36579" s="2"/>
    </row>
    <row r="36580" spans="76:76">
      <c r="BX36580" s="2"/>
    </row>
    <row r="36581" spans="76:76">
      <c r="BX36581" s="2"/>
    </row>
    <row r="36582" spans="76:76">
      <c r="BX36582" s="2"/>
    </row>
    <row r="36583" spans="76:76">
      <c r="BX36583" s="2"/>
    </row>
    <row r="36584" spans="76:76">
      <c r="BX36584" s="2"/>
    </row>
    <row r="36585" spans="76:76">
      <c r="BX36585" s="2"/>
    </row>
    <row r="36586" spans="76:76">
      <c r="BX36586" s="2"/>
    </row>
    <row r="36587" spans="76:76">
      <c r="BX36587" s="2"/>
    </row>
    <row r="36588" spans="76:76">
      <c r="BX36588" s="2"/>
    </row>
    <row r="36589" spans="76:76">
      <c r="BX36589" s="2"/>
    </row>
    <row r="36590" spans="76:76">
      <c r="BX36590" s="2"/>
    </row>
    <row r="36591" spans="76:76">
      <c r="BX36591" s="2"/>
    </row>
    <row r="36592" spans="76:76">
      <c r="BX36592" s="2"/>
    </row>
    <row r="36593" spans="76:76">
      <c r="BX36593" s="2"/>
    </row>
    <row r="36594" spans="76:76">
      <c r="BX36594" s="2"/>
    </row>
    <row r="36595" spans="76:76">
      <c r="BX36595" s="2"/>
    </row>
    <row r="36596" spans="76:76">
      <c r="BX36596" s="2"/>
    </row>
    <row r="36597" spans="76:76">
      <c r="BX36597" s="2"/>
    </row>
    <row r="36598" spans="76:76">
      <c r="BX36598" s="2"/>
    </row>
    <row r="36599" spans="76:76">
      <c r="BX36599" s="2"/>
    </row>
    <row r="36600" spans="76:76">
      <c r="BX36600" s="2"/>
    </row>
    <row r="36601" spans="76:76">
      <c r="BX36601" s="2"/>
    </row>
    <row r="36602" spans="76:76">
      <c r="BX36602" s="2"/>
    </row>
    <row r="36603" spans="76:76">
      <c r="BX36603" s="2"/>
    </row>
    <row r="36604" spans="76:76">
      <c r="BX36604" s="2"/>
    </row>
    <row r="36605" spans="76:76">
      <c r="BX36605" s="2"/>
    </row>
    <row r="36606" spans="76:76">
      <c r="BX36606" s="2"/>
    </row>
    <row r="36607" spans="76:76">
      <c r="BX36607" s="2"/>
    </row>
    <row r="36608" spans="76:76">
      <c r="BX36608" s="2"/>
    </row>
    <row r="36609" spans="76:76">
      <c r="BX36609" s="2"/>
    </row>
    <row r="36610" spans="76:76">
      <c r="BX36610" s="2"/>
    </row>
    <row r="36611" spans="76:76">
      <c r="BX36611" s="2"/>
    </row>
    <row r="36612" spans="76:76">
      <c r="BX36612" s="2"/>
    </row>
    <row r="36613" spans="76:76">
      <c r="BX36613" s="2"/>
    </row>
    <row r="36614" spans="76:76">
      <c r="BX36614" s="2"/>
    </row>
    <row r="36615" spans="76:76">
      <c r="BX36615" s="2"/>
    </row>
    <row r="36616" spans="76:76">
      <c r="BX36616" s="2"/>
    </row>
    <row r="36617" spans="76:76">
      <c r="BX36617" s="2"/>
    </row>
    <row r="36618" spans="76:76">
      <c r="BX36618" s="2"/>
    </row>
    <row r="36619" spans="76:76">
      <c r="BX36619" s="2"/>
    </row>
    <row r="36620" spans="76:76">
      <c r="BX36620" s="2"/>
    </row>
    <row r="36621" spans="76:76">
      <c r="BX36621" s="2"/>
    </row>
    <row r="36622" spans="76:76">
      <c r="BX36622" s="2"/>
    </row>
    <row r="36623" spans="76:76">
      <c r="BX36623" s="2"/>
    </row>
    <row r="36624" spans="76:76">
      <c r="BX36624" s="2"/>
    </row>
    <row r="36625" spans="76:76">
      <c r="BX36625" s="2"/>
    </row>
    <row r="36626" spans="76:76">
      <c r="BX36626" s="2"/>
    </row>
    <row r="36627" spans="76:76">
      <c r="BX36627" s="2"/>
    </row>
    <row r="36628" spans="76:76">
      <c r="BX36628" s="2"/>
    </row>
    <row r="36629" spans="76:76">
      <c r="BX36629" s="2"/>
    </row>
    <row r="36630" spans="76:76">
      <c r="BX36630" s="2"/>
    </row>
    <row r="36631" spans="76:76">
      <c r="BX36631" s="2"/>
    </row>
    <row r="36632" spans="76:76">
      <c r="BX36632" s="2"/>
    </row>
    <row r="36633" spans="76:76">
      <c r="BX36633" s="2"/>
    </row>
    <row r="36634" spans="76:76">
      <c r="BX36634" s="2"/>
    </row>
    <row r="36635" spans="76:76">
      <c r="BX36635" s="2"/>
    </row>
    <row r="36636" spans="76:76">
      <c r="BX36636" s="2"/>
    </row>
    <row r="36637" spans="76:76">
      <c r="BX36637" s="2"/>
    </row>
    <row r="36638" spans="76:76">
      <c r="BX36638" s="2"/>
    </row>
    <row r="36639" spans="76:76">
      <c r="BX36639" s="2"/>
    </row>
    <row r="36640" spans="76:76">
      <c r="BX36640" s="2"/>
    </row>
    <row r="36641" spans="76:76">
      <c r="BX36641" s="2"/>
    </row>
    <row r="36642" spans="76:76">
      <c r="BX36642" s="2"/>
    </row>
    <row r="36643" spans="76:76">
      <c r="BX36643" s="2"/>
    </row>
    <row r="36644" spans="76:76">
      <c r="BX36644" s="2"/>
    </row>
    <row r="36645" spans="76:76">
      <c r="BX36645" s="2"/>
    </row>
    <row r="36646" spans="76:76">
      <c r="BX36646" s="2"/>
    </row>
    <row r="36647" spans="76:76">
      <c r="BX36647" s="2"/>
    </row>
    <row r="36648" spans="76:76">
      <c r="BX36648" s="2"/>
    </row>
    <row r="36649" spans="76:76">
      <c r="BX36649" s="2"/>
    </row>
    <row r="36650" spans="76:76">
      <c r="BX36650" s="2"/>
    </row>
    <row r="36651" spans="76:76">
      <c r="BX36651" s="2"/>
    </row>
    <row r="36652" spans="76:76">
      <c r="BX36652" s="2"/>
    </row>
    <row r="36653" spans="76:76">
      <c r="BX36653" s="2"/>
    </row>
    <row r="36654" spans="76:76">
      <c r="BX36654" s="2"/>
    </row>
    <row r="36655" spans="76:76">
      <c r="BX36655" s="2"/>
    </row>
    <row r="36656" spans="76:76">
      <c r="BX36656" s="2"/>
    </row>
    <row r="36657" spans="76:76">
      <c r="BX36657" s="2"/>
    </row>
    <row r="36658" spans="76:76">
      <c r="BX36658" s="2"/>
    </row>
    <row r="36659" spans="76:76">
      <c r="BX36659" s="2"/>
    </row>
    <row r="36660" spans="76:76">
      <c r="BX36660" s="2"/>
    </row>
    <row r="36661" spans="76:76">
      <c r="BX36661" s="2"/>
    </row>
    <row r="36662" spans="76:76">
      <c r="BX36662" s="2"/>
    </row>
    <row r="36663" spans="76:76">
      <c r="BX36663" s="2"/>
    </row>
    <row r="36664" spans="76:76">
      <c r="BX36664" s="2"/>
    </row>
    <row r="36665" spans="76:76">
      <c r="BX36665" s="2"/>
    </row>
    <row r="36666" spans="76:76">
      <c r="BX36666" s="2"/>
    </row>
    <row r="36667" spans="76:76">
      <c r="BX36667" s="2"/>
    </row>
    <row r="36668" spans="76:76">
      <c r="BX36668" s="2"/>
    </row>
    <row r="36669" spans="76:76">
      <c r="BX36669" s="2"/>
    </row>
    <row r="36670" spans="76:76">
      <c r="BX36670" s="2"/>
    </row>
    <row r="36671" spans="76:76">
      <c r="BX36671" s="2"/>
    </row>
    <row r="36672" spans="76:76">
      <c r="BX36672" s="2"/>
    </row>
    <row r="36673" spans="76:76">
      <c r="BX36673" s="2"/>
    </row>
    <row r="36674" spans="76:76">
      <c r="BX36674" s="2"/>
    </row>
    <row r="36675" spans="76:76">
      <c r="BX36675" s="2"/>
    </row>
    <row r="36676" spans="76:76">
      <c r="BX36676" s="2"/>
    </row>
    <row r="36677" spans="76:76">
      <c r="BX36677" s="2"/>
    </row>
    <row r="36678" spans="76:76">
      <c r="BX36678" s="2"/>
    </row>
    <row r="36679" spans="76:76">
      <c r="BX36679" s="2"/>
    </row>
    <row r="36680" spans="76:76">
      <c r="BX36680" s="2"/>
    </row>
    <row r="36681" spans="76:76">
      <c r="BX36681" s="2"/>
    </row>
    <row r="36682" spans="76:76">
      <c r="BX36682" s="2"/>
    </row>
    <row r="36683" spans="76:76">
      <c r="BX36683" s="2"/>
    </row>
    <row r="36684" spans="76:76">
      <c r="BX36684" s="2"/>
    </row>
    <row r="36685" spans="76:76">
      <c r="BX36685" s="2"/>
    </row>
    <row r="36686" spans="76:76">
      <c r="BX36686" s="2"/>
    </row>
    <row r="36687" spans="76:76">
      <c r="BX36687" s="2"/>
    </row>
    <row r="36688" spans="76:76">
      <c r="BX36688" s="2"/>
    </row>
    <row r="36689" spans="76:76">
      <c r="BX36689" s="2"/>
    </row>
    <row r="36690" spans="76:76">
      <c r="BX36690" s="2"/>
    </row>
    <row r="36691" spans="76:76">
      <c r="BX36691" s="2"/>
    </row>
    <row r="36692" spans="76:76">
      <c r="BX36692" s="2"/>
    </row>
    <row r="36693" spans="76:76">
      <c r="BX36693" s="2"/>
    </row>
    <row r="36694" spans="76:76">
      <c r="BX36694" s="2"/>
    </row>
    <row r="36695" spans="76:76">
      <c r="BX36695" s="2"/>
    </row>
    <row r="36696" spans="76:76">
      <c r="BX36696" s="2"/>
    </row>
    <row r="36697" spans="76:76">
      <c r="BX36697" s="2"/>
    </row>
    <row r="36698" spans="76:76">
      <c r="BX36698" s="2"/>
    </row>
    <row r="36699" spans="76:76">
      <c r="BX36699" s="2"/>
    </row>
    <row r="36700" spans="76:76">
      <c r="BX36700" s="2"/>
    </row>
    <row r="36701" spans="76:76">
      <c r="BX36701" s="2"/>
    </row>
    <row r="36702" spans="76:76">
      <c r="BX36702" s="2"/>
    </row>
    <row r="36703" spans="76:76">
      <c r="BX36703" s="2"/>
    </row>
    <row r="36704" spans="76:76">
      <c r="BX36704" s="2"/>
    </row>
    <row r="36705" spans="76:76">
      <c r="BX36705" s="2"/>
    </row>
    <row r="36706" spans="76:76">
      <c r="BX36706" s="2"/>
    </row>
    <row r="36707" spans="76:76">
      <c r="BX36707" s="2"/>
    </row>
    <row r="36708" spans="76:76">
      <c r="BX36708" s="2"/>
    </row>
    <row r="36709" spans="76:76">
      <c r="BX36709" s="2"/>
    </row>
    <row r="36710" spans="76:76">
      <c r="BX36710" s="2"/>
    </row>
    <row r="36711" spans="76:76">
      <c r="BX36711" s="2"/>
    </row>
    <row r="36712" spans="76:76">
      <c r="BX36712" s="2"/>
    </row>
    <row r="36713" spans="76:76">
      <c r="BX36713" s="2"/>
    </row>
    <row r="36714" spans="76:76">
      <c r="BX36714" s="2"/>
    </row>
    <row r="36715" spans="76:76">
      <c r="BX36715" s="2"/>
    </row>
    <row r="36716" spans="76:76">
      <c r="BX36716" s="2"/>
    </row>
    <row r="36717" spans="76:76">
      <c r="BX36717" s="2"/>
    </row>
    <row r="36718" spans="76:76">
      <c r="BX36718" s="2"/>
    </row>
    <row r="36719" spans="76:76">
      <c r="BX36719" s="2"/>
    </row>
    <row r="36720" spans="76:76">
      <c r="BX36720" s="2"/>
    </row>
    <row r="36721" spans="76:76">
      <c r="BX36721" s="2"/>
    </row>
    <row r="36722" spans="76:76">
      <c r="BX36722" s="2"/>
    </row>
    <row r="36723" spans="76:76">
      <c r="BX36723" s="2"/>
    </row>
    <row r="36724" spans="76:76">
      <c r="BX36724" s="2"/>
    </row>
    <row r="36725" spans="76:76">
      <c r="BX36725" s="2"/>
    </row>
    <row r="36726" spans="76:76">
      <c r="BX36726" s="2"/>
    </row>
    <row r="36727" spans="76:76">
      <c r="BX36727" s="2"/>
    </row>
    <row r="36728" spans="76:76">
      <c r="BX36728" s="2"/>
    </row>
    <row r="36729" spans="76:76">
      <c r="BX36729" s="2"/>
    </row>
    <row r="36730" spans="76:76">
      <c r="BX36730" s="2"/>
    </row>
    <row r="36731" spans="76:76">
      <c r="BX36731" s="2"/>
    </row>
    <row r="36732" spans="76:76">
      <c r="BX36732" s="2"/>
    </row>
    <row r="36733" spans="76:76">
      <c r="BX36733" s="2"/>
    </row>
    <row r="36734" spans="76:76">
      <c r="BX36734" s="2"/>
    </row>
    <row r="36735" spans="76:76">
      <c r="BX36735" s="2"/>
    </row>
    <row r="36736" spans="76:76">
      <c r="BX36736" s="2"/>
    </row>
    <row r="36737" spans="76:76">
      <c r="BX36737" s="2"/>
    </row>
    <row r="36738" spans="76:76">
      <c r="BX36738" s="2"/>
    </row>
    <row r="36739" spans="76:76">
      <c r="BX36739" s="2"/>
    </row>
    <row r="36740" spans="76:76">
      <c r="BX36740" s="2"/>
    </row>
    <row r="36741" spans="76:76">
      <c r="BX36741" s="2"/>
    </row>
    <row r="36742" spans="76:76">
      <c r="BX36742" s="2"/>
    </row>
    <row r="36743" spans="76:76">
      <c r="BX36743" s="2"/>
    </row>
    <row r="36744" spans="76:76">
      <c r="BX36744" s="2"/>
    </row>
    <row r="36745" spans="76:76">
      <c r="BX36745" s="2"/>
    </row>
    <row r="36746" spans="76:76">
      <c r="BX36746" s="2"/>
    </row>
    <row r="36747" spans="76:76">
      <c r="BX36747" s="2"/>
    </row>
    <row r="36748" spans="76:76">
      <c r="BX36748" s="2"/>
    </row>
    <row r="36749" spans="76:76">
      <c r="BX36749" s="2"/>
    </row>
    <row r="36750" spans="76:76">
      <c r="BX36750" s="2"/>
    </row>
    <row r="36751" spans="76:76">
      <c r="BX36751" s="2"/>
    </row>
    <row r="36752" spans="76:76">
      <c r="BX36752" s="2"/>
    </row>
    <row r="36753" spans="76:76">
      <c r="BX36753" s="2"/>
    </row>
    <row r="36754" spans="76:76">
      <c r="BX36754" s="2"/>
    </row>
    <row r="36755" spans="76:76">
      <c r="BX36755" s="2"/>
    </row>
    <row r="36756" spans="76:76">
      <c r="BX36756" s="2"/>
    </row>
    <row r="36757" spans="76:76">
      <c r="BX36757" s="2"/>
    </row>
    <row r="36758" spans="76:76">
      <c r="BX36758" s="2"/>
    </row>
    <row r="36759" spans="76:76">
      <c r="BX36759" s="2"/>
    </row>
    <row r="36760" spans="76:76">
      <c r="BX36760" s="2"/>
    </row>
    <row r="36761" spans="76:76">
      <c r="BX36761" s="2"/>
    </row>
    <row r="36762" spans="76:76">
      <c r="BX36762" s="2"/>
    </row>
    <row r="36763" spans="76:76">
      <c r="BX36763" s="2"/>
    </row>
    <row r="36764" spans="76:76">
      <c r="BX36764" s="2"/>
    </row>
    <row r="36765" spans="76:76">
      <c r="BX36765" s="2"/>
    </row>
    <row r="36766" spans="76:76">
      <c r="BX36766" s="2"/>
    </row>
    <row r="36767" spans="76:76">
      <c r="BX36767" s="2"/>
    </row>
    <row r="36768" spans="76:76">
      <c r="BX36768" s="2"/>
    </row>
    <row r="36769" spans="76:76">
      <c r="BX36769" s="2"/>
    </row>
    <row r="36770" spans="76:76">
      <c r="BX36770" s="2"/>
    </row>
    <row r="36771" spans="76:76">
      <c r="BX36771" s="2"/>
    </row>
    <row r="36772" spans="76:76">
      <c r="BX36772" s="2"/>
    </row>
    <row r="36773" spans="76:76">
      <c r="BX36773" s="2"/>
    </row>
    <row r="36774" spans="76:76">
      <c r="BX36774" s="2"/>
    </row>
    <row r="36775" spans="76:76">
      <c r="BX36775" s="2"/>
    </row>
    <row r="36776" spans="76:76">
      <c r="BX36776" s="2"/>
    </row>
    <row r="36777" spans="76:76">
      <c r="BX36777" s="2"/>
    </row>
    <row r="36778" spans="76:76">
      <c r="BX36778" s="2"/>
    </row>
    <row r="36779" spans="76:76">
      <c r="BX36779" s="2"/>
    </row>
    <row r="36780" spans="76:76">
      <c r="BX36780" s="2"/>
    </row>
    <row r="36781" spans="76:76">
      <c r="BX36781" s="2"/>
    </row>
    <row r="36782" spans="76:76">
      <c r="BX36782" s="2"/>
    </row>
    <row r="36783" spans="76:76">
      <c r="BX36783" s="2"/>
    </row>
    <row r="36784" spans="76:76">
      <c r="BX36784" s="2"/>
    </row>
    <row r="36785" spans="76:76">
      <c r="BX36785" s="2"/>
    </row>
    <row r="36786" spans="76:76">
      <c r="BX36786" s="2"/>
    </row>
    <row r="36787" spans="76:76">
      <c r="BX36787" s="2"/>
    </row>
    <row r="36788" spans="76:76">
      <c r="BX36788" s="2"/>
    </row>
    <row r="36789" spans="76:76">
      <c r="BX36789" s="2"/>
    </row>
    <row r="36790" spans="76:76">
      <c r="BX36790" s="2"/>
    </row>
    <row r="36791" spans="76:76">
      <c r="BX36791" s="2"/>
    </row>
    <row r="36792" spans="76:76">
      <c r="BX36792" s="2"/>
    </row>
    <row r="36793" spans="76:76">
      <c r="BX36793" s="2"/>
    </row>
    <row r="36794" spans="76:76">
      <c r="BX36794" s="2"/>
    </row>
    <row r="36795" spans="76:76">
      <c r="BX36795" s="2"/>
    </row>
    <row r="36796" spans="76:76">
      <c r="BX36796" s="2"/>
    </row>
    <row r="36797" spans="76:76">
      <c r="BX36797" s="2"/>
    </row>
    <row r="36798" spans="76:76">
      <c r="BX36798" s="2"/>
    </row>
    <row r="36799" spans="76:76">
      <c r="BX36799" s="2"/>
    </row>
    <row r="36800" spans="76:76">
      <c r="BX36800" s="2"/>
    </row>
    <row r="36801" spans="76:76">
      <c r="BX36801" s="2"/>
    </row>
    <row r="36802" spans="76:76">
      <c r="BX36802" s="2"/>
    </row>
    <row r="36803" spans="76:76">
      <c r="BX36803" s="2"/>
    </row>
    <row r="36804" spans="76:76">
      <c r="BX36804" s="2"/>
    </row>
    <row r="36805" spans="76:76">
      <c r="BX36805" s="2"/>
    </row>
    <row r="36806" spans="76:76">
      <c r="BX36806" s="2"/>
    </row>
    <row r="36807" spans="76:76">
      <c r="BX36807" s="2"/>
    </row>
    <row r="36808" spans="76:76">
      <c r="BX36808" s="2"/>
    </row>
    <row r="36809" spans="76:76">
      <c r="BX36809" s="2"/>
    </row>
    <row r="36810" spans="76:76">
      <c r="BX36810" s="2"/>
    </row>
    <row r="36811" spans="76:76">
      <c r="BX36811" s="2"/>
    </row>
    <row r="36812" spans="76:76">
      <c r="BX36812" s="2"/>
    </row>
    <row r="36813" spans="76:76">
      <c r="BX36813" s="2"/>
    </row>
    <row r="36814" spans="76:76">
      <c r="BX36814" s="2"/>
    </row>
    <row r="36815" spans="76:76">
      <c r="BX36815" s="2"/>
    </row>
    <row r="36816" spans="76:76">
      <c r="BX36816" s="2"/>
    </row>
    <row r="36817" spans="76:76">
      <c r="BX36817" s="2"/>
    </row>
    <row r="36818" spans="76:76">
      <c r="BX36818" s="2"/>
    </row>
    <row r="36819" spans="76:76">
      <c r="BX36819" s="2"/>
    </row>
    <row r="36820" spans="76:76">
      <c r="BX36820" s="2"/>
    </row>
    <row r="36821" spans="76:76">
      <c r="BX36821" s="2"/>
    </row>
    <row r="36822" spans="76:76">
      <c r="BX36822" s="2"/>
    </row>
    <row r="36823" spans="76:76">
      <c r="BX36823" s="2"/>
    </row>
    <row r="36824" spans="76:76">
      <c r="BX36824" s="2"/>
    </row>
    <row r="36825" spans="76:76">
      <c r="BX36825" s="2"/>
    </row>
    <row r="36826" spans="76:76">
      <c r="BX36826" s="2"/>
    </row>
    <row r="36827" spans="76:76">
      <c r="BX36827" s="2"/>
    </row>
    <row r="36828" spans="76:76">
      <c r="BX36828" s="2"/>
    </row>
    <row r="36829" spans="76:76">
      <c r="BX36829" s="2"/>
    </row>
    <row r="36830" spans="76:76">
      <c r="BX36830" s="2"/>
    </row>
    <row r="36831" spans="76:76">
      <c r="BX36831" s="2"/>
    </row>
    <row r="36832" spans="76:76">
      <c r="BX36832" s="2"/>
    </row>
    <row r="36833" spans="76:76">
      <c r="BX36833" s="2"/>
    </row>
    <row r="36834" spans="76:76">
      <c r="BX36834" s="2"/>
    </row>
    <row r="36835" spans="76:76">
      <c r="BX36835" s="2"/>
    </row>
    <row r="36836" spans="76:76">
      <c r="BX36836" s="2"/>
    </row>
    <row r="36837" spans="76:76">
      <c r="BX36837" s="2"/>
    </row>
    <row r="36838" spans="76:76">
      <c r="BX36838" s="2"/>
    </row>
    <row r="36839" spans="76:76">
      <c r="BX36839" s="2"/>
    </row>
    <row r="36840" spans="76:76">
      <c r="BX36840" s="2"/>
    </row>
    <row r="36841" spans="76:76">
      <c r="BX36841" s="2"/>
    </row>
    <row r="36842" spans="76:76">
      <c r="BX36842" s="2"/>
    </row>
    <row r="36843" spans="76:76">
      <c r="BX36843" s="2"/>
    </row>
    <row r="36844" spans="76:76">
      <c r="BX36844" s="2"/>
    </row>
    <row r="36845" spans="76:76">
      <c r="BX36845" s="2"/>
    </row>
    <row r="36846" spans="76:76">
      <c r="BX36846" s="2"/>
    </row>
    <row r="36847" spans="76:76">
      <c r="BX36847" s="2"/>
    </row>
    <row r="36848" spans="76:76">
      <c r="BX36848" s="2"/>
    </row>
    <row r="36849" spans="76:76">
      <c r="BX36849" s="2"/>
    </row>
    <row r="36850" spans="76:76">
      <c r="BX36850" s="2"/>
    </row>
    <row r="36851" spans="76:76">
      <c r="BX36851" s="2"/>
    </row>
    <row r="36852" spans="76:76">
      <c r="BX36852" s="2"/>
    </row>
    <row r="36853" spans="76:76">
      <c r="BX36853" s="2"/>
    </row>
    <row r="36854" spans="76:76">
      <c r="BX36854" s="2"/>
    </row>
    <row r="36855" spans="76:76">
      <c r="BX36855" s="2"/>
    </row>
    <row r="36856" spans="76:76">
      <c r="BX36856" s="2"/>
    </row>
    <row r="36857" spans="76:76">
      <c r="BX36857" s="2"/>
    </row>
    <row r="36858" spans="76:76">
      <c r="BX36858" s="2"/>
    </row>
    <row r="36859" spans="76:76">
      <c r="BX36859" s="2"/>
    </row>
    <row r="36860" spans="76:76">
      <c r="BX36860" s="2"/>
    </row>
    <row r="36861" spans="76:76">
      <c r="BX36861" s="2"/>
    </row>
    <row r="36862" spans="76:76">
      <c r="BX36862" s="2"/>
    </row>
    <row r="36863" spans="76:76">
      <c r="BX36863" s="2"/>
    </row>
    <row r="36864" spans="76:76">
      <c r="BX36864" s="2"/>
    </row>
    <row r="36865" spans="76:76">
      <c r="BX36865" s="2"/>
    </row>
    <row r="36866" spans="76:76">
      <c r="BX36866" s="2"/>
    </row>
    <row r="36867" spans="76:76">
      <c r="BX36867" s="2"/>
    </row>
    <row r="36868" spans="76:76">
      <c r="BX36868" s="2"/>
    </row>
    <row r="36869" spans="76:76">
      <c r="BX36869" s="2"/>
    </row>
    <row r="36870" spans="76:76">
      <c r="BX36870" s="2"/>
    </row>
    <row r="36871" spans="76:76">
      <c r="BX36871" s="2"/>
    </row>
    <row r="36872" spans="76:76">
      <c r="BX36872" s="2"/>
    </row>
    <row r="36873" spans="76:76">
      <c r="BX36873" s="2"/>
    </row>
    <row r="36874" spans="76:76">
      <c r="BX36874" s="2"/>
    </row>
    <row r="36875" spans="76:76">
      <c r="BX36875" s="2"/>
    </row>
    <row r="36876" spans="76:76">
      <c r="BX36876" s="2"/>
    </row>
    <row r="36877" spans="76:76">
      <c r="BX36877" s="2"/>
    </row>
    <row r="36878" spans="76:76">
      <c r="BX36878" s="2"/>
    </row>
    <row r="36879" spans="76:76">
      <c r="BX36879" s="2"/>
    </row>
    <row r="36880" spans="76:76">
      <c r="BX36880" s="2"/>
    </row>
    <row r="36881" spans="76:76">
      <c r="BX36881" s="2"/>
    </row>
    <row r="36882" spans="76:76">
      <c r="BX36882" s="2"/>
    </row>
    <row r="36883" spans="76:76">
      <c r="BX36883" s="2"/>
    </row>
    <row r="36884" spans="76:76">
      <c r="BX36884" s="2"/>
    </row>
    <row r="36885" spans="76:76">
      <c r="BX36885" s="2"/>
    </row>
    <row r="36886" spans="76:76">
      <c r="BX36886" s="2"/>
    </row>
    <row r="36887" spans="76:76">
      <c r="BX36887" s="2"/>
    </row>
    <row r="36888" spans="76:76">
      <c r="BX36888" s="2"/>
    </row>
    <row r="36889" spans="76:76">
      <c r="BX36889" s="2"/>
    </row>
    <row r="36890" spans="76:76">
      <c r="BX36890" s="2"/>
    </row>
    <row r="36891" spans="76:76">
      <c r="BX36891" s="2"/>
    </row>
    <row r="36892" spans="76:76">
      <c r="BX36892" s="2"/>
    </row>
    <row r="36893" spans="76:76">
      <c r="BX36893" s="2"/>
    </row>
    <row r="36894" spans="76:76">
      <c r="BX36894" s="2"/>
    </row>
    <row r="36895" spans="76:76">
      <c r="BX36895" s="2"/>
    </row>
    <row r="36896" spans="76:76">
      <c r="BX36896" s="2"/>
    </row>
    <row r="36897" spans="76:76">
      <c r="BX36897" s="2"/>
    </row>
    <row r="36898" spans="76:76">
      <c r="BX36898" s="2"/>
    </row>
    <row r="36899" spans="76:76">
      <c r="BX36899" s="2"/>
    </row>
    <row r="36900" spans="76:76">
      <c r="BX36900" s="2"/>
    </row>
    <row r="36901" spans="76:76">
      <c r="BX36901" s="2"/>
    </row>
    <row r="36902" spans="76:76">
      <c r="BX36902" s="2"/>
    </row>
    <row r="36903" spans="76:76">
      <c r="BX36903" s="2"/>
    </row>
    <row r="36904" spans="76:76">
      <c r="BX36904" s="2"/>
    </row>
    <row r="36905" spans="76:76">
      <c r="BX36905" s="2"/>
    </row>
    <row r="36906" spans="76:76">
      <c r="BX36906" s="2"/>
    </row>
    <row r="36907" spans="76:76">
      <c r="BX36907" s="2"/>
    </row>
    <row r="36908" spans="76:76">
      <c r="BX36908" s="2"/>
    </row>
    <row r="36909" spans="76:76">
      <c r="BX36909" s="2"/>
    </row>
    <row r="36910" spans="76:76">
      <c r="BX36910" s="2"/>
    </row>
    <row r="36911" spans="76:76">
      <c r="BX36911" s="2"/>
    </row>
    <row r="36912" spans="76:76">
      <c r="BX36912" s="2"/>
    </row>
    <row r="36913" spans="76:76">
      <c r="BX36913" s="2"/>
    </row>
    <row r="36914" spans="76:76">
      <c r="BX36914" s="2"/>
    </row>
    <row r="36915" spans="76:76">
      <c r="BX36915" s="2"/>
    </row>
    <row r="36916" spans="76:76">
      <c r="BX36916" s="2"/>
    </row>
    <row r="36917" spans="76:76">
      <c r="BX36917" s="2"/>
    </row>
    <row r="36918" spans="76:76">
      <c r="BX36918" s="2"/>
    </row>
    <row r="36919" spans="76:76">
      <c r="BX36919" s="2"/>
    </row>
    <row r="36920" spans="76:76">
      <c r="BX36920" s="2"/>
    </row>
    <row r="36921" spans="76:76">
      <c r="BX36921" s="2"/>
    </row>
    <row r="36922" spans="76:76">
      <c r="BX36922" s="2"/>
    </row>
    <row r="36923" spans="76:76">
      <c r="BX36923" s="2"/>
    </row>
    <row r="36924" spans="76:76">
      <c r="BX36924" s="2"/>
    </row>
    <row r="36925" spans="76:76">
      <c r="BX36925" s="2"/>
    </row>
    <row r="36926" spans="76:76">
      <c r="BX36926" s="2"/>
    </row>
    <row r="36927" spans="76:76">
      <c r="BX36927" s="2"/>
    </row>
    <row r="36928" spans="76:76">
      <c r="BX36928" s="2"/>
    </row>
    <row r="36929" spans="76:76">
      <c r="BX36929" s="2"/>
    </row>
    <row r="36930" spans="76:76">
      <c r="BX36930" s="2"/>
    </row>
    <row r="36931" spans="76:76">
      <c r="BX36931" s="2"/>
    </row>
    <row r="36932" spans="76:76">
      <c r="BX36932" s="2"/>
    </row>
    <row r="36933" spans="76:76">
      <c r="BX36933" s="2"/>
    </row>
    <row r="36934" spans="76:76">
      <c r="BX36934" s="2"/>
    </row>
    <row r="36935" spans="76:76">
      <c r="BX36935" s="2"/>
    </row>
    <row r="36936" spans="76:76">
      <c r="BX36936" s="2"/>
    </row>
    <row r="36937" spans="76:76">
      <c r="BX36937" s="2"/>
    </row>
    <row r="36938" spans="76:76">
      <c r="BX36938" s="2"/>
    </row>
    <row r="36939" spans="76:76">
      <c r="BX36939" s="2"/>
    </row>
    <row r="36940" spans="76:76">
      <c r="BX36940" s="2"/>
    </row>
    <row r="36941" spans="76:76">
      <c r="BX36941" s="2"/>
    </row>
    <row r="36942" spans="76:76">
      <c r="BX36942" s="2"/>
    </row>
    <row r="36943" spans="76:76">
      <c r="BX36943" s="2"/>
    </row>
    <row r="36944" spans="76:76">
      <c r="BX36944" s="2"/>
    </row>
    <row r="36945" spans="76:76">
      <c r="BX36945" s="2"/>
    </row>
    <row r="36946" spans="76:76">
      <c r="BX36946" s="2"/>
    </row>
    <row r="36947" spans="76:76">
      <c r="BX36947" s="2"/>
    </row>
    <row r="36948" spans="76:76">
      <c r="BX36948" s="2"/>
    </row>
    <row r="36949" spans="76:76">
      <c r="BX36949" s="2"/>
    </row>
    <row r="36950" spans="76:76">
      <c r="BX36950" s="2"/>
    </row>
    <row r="36951" spans="76:76">
      <c r="BX36951" s="2"/>
    </row>
    <row r="36952" spans="76:76">
      <c r="BX36952" s="2"/>
    </row>
    <row r="36953" spans="76:76">
      <c r="BX36953" s="2"/>
    </row>
    <row r="36954" spans="76:76">
      <c r="BX36954" s="2"/>
    </row>
    <row r="36955" spans="76:76">
      <c r="BX36955" s="2"/>
    </row>
    <row r="36956" spans="76:76">
      <c r="BX36956" s="2"/>
    </row>
    <row r="36957" spans="76:76">
      <c r="BX36957" s="2"/>
    </row>
    <row r="36958" spans="76:76">
      <c r="BX36958" s="2"/>
    </row>
    <row r="36959" spans="76:76">
      <c r="BX36959" s="2"/>
    </row>
    <row r="36960" spans="76:76">
      <c r="BX36960" s="2"/>
    </row>
    <row r="36961" spans="76:76">
      <c r="BX36961" s="2"/>
    </row>
    <row r="36962" spans="76:76">
      <c r="BX36962" s="2"/>
    </row>
    <row r="36963" spans="76:76">
      <c r="BX36963" s="2"/>
    </row>
    <row r="36964" spans="76:76">
      <c r="BX36964" s="2"/>
    </row>
    <row r="36965" spans="76:76">
      <c r="BX36965" s="2"/>
    </row>
    <row r="36966" spans="76:76">
      <c r="BX36966" s="2"/>
    </row>
    <row r="36967" spans="76:76">
      <c r="BX36967" s="2"/>
    </row>
    <row r="36968" spans="76:76">
      <c r="BX36968" s="2"/>
    </row>
    <row r="36969" spans="76:76">
      <c r="BX36969" s="2"/>
    </row>
    <row r="36970" spans="76:76">
      <c r="BX36970" s="2"/>
    </row>
    <row r="36971" spans="76:76">
      <c r="BX36971" s="2"/>
    </row>
    <row r="36972" spans="76:76">
      <c r="BX36972" s="2"/>
    </row>
    <row r="36973" spans="76:76">
      <c r="BX36973" s="2"/>
    </row>
    <row r="36974" spans="76:76">
      <c r="BX36974" s="2"/>
    </row>
    <row r="36975" spans="76:76">
      <c r="BX36975" s="2"/>
    </row>
    <row r="36976" spans="76:76">
      <c r="BX36976" s="2"/>
    </row>
    <row r="36977" spans="76:76">
      <c r="BX36977" s="2"/>
    </row>
    <row r="36978" spans="76:76">
      <c r="BX36978" s="2"/>
    </row>
    <row r="36979" spans="76:76">
      <c r="BX36979" s="2"/>
    </row>
    <row r="36980" spans="76:76">
      <c r="BX36980" s="2"/>
    </row>
    <row r="36981" spans="76:76">
      <c r="BX36981" s="2"/>
    </row>
    <row r="36982" spans="76:76">
      <c r="BX36982" s="2"/>
    </row>
    <row r="36983" spans="76:76">
      <c r="BX36983" s="2"/>
    </row>
    <row r="36984" spans="76:76">
      <c r="BX36984" s="2"/>
    </row>
    <row r="36985" spans="76:76">
      <c r="BX36985" s="2"/>
    </row>
    <row r="36986" spans="76:76">
      <c r="BX36986" s="2"/>
    </row>
    <row r="36987" spans="76:76">
      <c r="BX36987" s="2"/>
    </row>
    <row r="36988" spans="76:76">
      <c r="BX36988" s="2"/>
    </row>
    <row r="36989" spans="76:76">
      <c r="BX36989" s="2"/>
    </row>
    <row r="36990" spans="76:76">
      <c r="BX36990" s="2"/>
    </row>
    <row r="36991" spans="76:76">
      <c r="BX36991" s="2"/>
    </row>
    <row r="36992" spans="76:76">
      <c r="BX36992" s="2"/>
    </row>
    <row r="36993" spans="76:76">
      <c r="BX36993" s="2"/>
    </row>
    <row r="36994" spans="76:76">
      <c r="BX36994" s="2"/>
    </row>
    <row r="36995" spans="76:76">
      <c r="BX36995" s="2"/>
    </row>
    <row r="36996" spans="76:76">
      <c r="BX36996" s="2"/>
    </row>
    <row r="36997" spans="76:76">
      <c r="BX36997" s="2"/>
    </row>
    <row r="36998" spans="76:76">
      <c r="BX36998" s="2"/>
    </row>
    <row r="36999" spans="76:76">
      <c r="BX36999" s="2"/>
    </row>
    <row r="37000" spans="76:76">
      <c r="BX37000" s="2"/>
    </row>
    <row r="37001" spans="76:76">
      <c r="BX37001" s="2"/>
    </row>
    <row r="37002" spans="76:76">
      <c r="BX37002" s="2"/>
    </row>
    <row r="37003" spans="76:76">
      <c r="BX37003" s="2"/>
    </row>
    <row r="37004" spans="76:76">
      <c r="BX37004" s="2"/>
    </row>
    <row r="37005" spans="76:76">
      <c r="BX37005" s="2"/>
    </row>
    <row r="37006" spans="76:76">
      <c r="BX37006" s="2"/>
    </row>
    <row r="37007" spans="76:76">
      <c r="BX37007" s="2"/>
    </row>
    <row r="37008" spans="76:76">
      <c r="BX37008" s="2"/>
    </row>
    <row r="37009" spans="76:76">
      <c r="BX37009" s="2"/>
    </row>
    <row r="37010" spans="76:76">
      <c r="BX37010" s="2"/>
    </row>
    <row r="37011" spans="76:76">
      <c r="BX37011" s="2"/>
    </row>
    <row r="37012" spans="76:76">
      <c r="BX37012" s="2"/>
    </row>
    <row r="37013" spans="76:76">
      <c r="BX37013" s="2"/>
    </row>
    <row r="37014" spans="76:76">
      <c r="BX37014" s="2"/>
    </row>
    <row r="37015" spans="76:76">
      <c r="BX37015" s="2"/>
    </row>
    <row r="37016" spans="76:76">
      <c r="BX37016" s="2"/>
    </row>
    <row r="37017" spans="76:76">
      <c r="BX37017" s="2"/>
    </row>
    <row r="37018" spans="76:76">
      <c r="BX37018" s="2"/>
    </row>
    <row r="37019" spans="76:76">
      <c r="BX37019" s="2"/>
    </row>
    <row r="37020" spans="76:76">
      <c r="BX37020" s="2"/>
    </row>
    <row r="37021" spans="76:76">
      <c r="BX37021" s="2"/>
    </row>
    <row r="37022" spans="76:76">
      <c r="BX37022" s="2"/>
    </row>
    <row r="37023" spans="76:76">
      <c r="BX37023" s="2"/>
    </row>
    <row r="37024" spans="76:76">
      <c r="BX37024" s="2"/>
    </row>
    <row r="37025" spans="76:76">
      <c r="BX37025" s="2"/>
    </row>
    <row r="37026" spans="76:76">
      <c r="BX37026" s="2"/>
    </row>
    <row r="37027" spans="76:76">
      <c r="BX37027" s="2"/>
    </row>
    <row r="37028" spans="76:76">
      <c r="BX37028" s="2"/>
    </row>
    <row r="37029" spans="76:76">
      <c r="BX37029" s="2"/>
    </row>
    <row r="37030" spans="76:76">
      <c r="BX37030" s="2"/>
    </row>
    <row r="37031" spans="76:76">
      <c r="BX37031" s="2"/>
    </row>
    <row r="37032" spans="76:76">
      <c r="BX37032" s="2"/>
    </row>
    <row r="37033" spans="76:76">
      <c r="BX37033" s="2"/>
    </row>
    <row r="37034" spans="76:76">
      <c r="BX37034" s="2"/>
    </row>
    <row r="37035" spans="76:76">
      <c r="BX37035" s="2"/>
    </row>
    <row r="37036" spans="76:76">
      <c r="BX37036" s="2"/>
    </row>
    <row r="37037" spans="76:76">
      <c r="BX37037" s="2"/>
    </row>
    <row r="37038" spans="76:76">
      <c r="BX37038" s="2"/>
    </row>
    <row r="37039" spans="76:76">
      <c r="BX37039" s="2"/>
    </row>
    <row r="37040" spans="76:76">
      <c r="BX37040" s="2"/>
    </row>
    <row r="37041" spans="76:76">
      <c r="BX37041" s="2"/>
    </row>
    <row r="37042" spans="76:76">
      <c r="BX37042" s="2"/>
    </row>
    <row r="37043" spans="76:76">
      <c r="BX37043" s="2"/>
    </row>
    <row r="37044" spans="76:76">
      <c r="BX37044" s="2"/>
    </row>
    <row r="37045" spans="76:76">
      <c r="BX37045" s="2"/>
    </row>
    <row r="37046" spans="76:76">
      <c r="BX37046" s="2"/>
    </row>
    <row r="37047" spans="76:76">
      <c r="BX37047" s="2"/>
    </row>
    <row r="37048" spans="76:76">
      <c r="BX37048" s="2"/>
    </row>
    <row r="37049" spans="76:76">
      <c r="BX37049" s="2"/>
    </row>
    <row r="37050" spans="76:76">
      <c r="BX37050" s="2"/>
    </row>
    <row r="37051" spans="76:76">
      <c r="BX37051" s="2"/>
    </row>
    <row r="37052" spans="76:76">
      <c r="BX37052" s="2"/>
    </row>
    <row r="37053" spans="76:76">
      <c r="BX37053" s="2"/>
    </row>
    <row r="37054" spans="76:76">
      <c r="BX37054" s="2"/>
    </row>
    <row r="37055" spans="76:76">
      <c r="BX37055" s="2"/>
    </row>
    <row r="37056" spans="76:76">
      <c r="BX37056" s="2"/>
    </row>
    <row r="37057" spans="76:76">
      <c r="BX37057" s="2"/>
    </row>
    <row r="37058" spans="76:76">
      <c r="BX37058" s="2"/>
    </row>
    <row r="37059" spans="76:76">
      <c r="BX37059" s="2"/>
    </row>
    <row r="37060" spans="76:76">
      <c r="BX37060" s="2"/>
    </row>
    <row r="37061" spans="76:76">
      <c r="BX37061" s="2"/>
    </row>
    <row r="37062" spans="76:76">
      <c r="BX37062" s="2"/>
    </row>
    <row r="37063" spans="76:76">
      <c r="BX37063" s="2"/>
    </row>
    <row r="37064" spans="76:76">
      <c r="BX37064" s="2"/>
    </row>
    <row r="37065" spans="76:76">
      <c r="BX37065" s="2"/>
    </row>
    <row r="37066" spans="76:76">
      <c r="BX37066" s="2"/>
    </row>
    <row r="37067" spans="76:76">
      <c r="BX37067" s="2"/>
    </row>
    <row r="37068" spans="76:76">
      <c r="BX37068" s="2"/>
    </row>
    <row r="37069" spans="76:76">
      <c r="BX37069" s="2"/>
    </row>
    <row r="37070" spans="76:76">
      <c r="BX37070" s="2"/>
    </row>
    <row r="37071" spans="76:76">
      <c r="BX37071" s="2"/>
    </row>
    <row r="37072" spans="76:76">
      <c r="BX37072" s="2"/>
    </row>
    <row r="37073" spans="76:76">
      <c r="BX37073" s="2"/>
    </row>
    <row r="37074" spans="76:76">
      <c r="BX37074" s="2"/>
    </row>
    <row r="37075" spans="76:76">
      <c r="BX37075" s="2"/>
    </row>
    <row r="37076" spans="76:76">
      <c r="BX37076" s="2"/>
    </row>
    <row r="37077" spans="76:76">
      <c r="BX37077" s="2"/>
    </row>
    <row r="37078" spans="76:76">
      <c r="BX37078" s="2"/>
    </row>
    <row r="37079" spans="76:76">
      <c r="BX37079" s="2"/>
    </row>
    <row r="37080" spans="76:76">
      <c r="BX37080" s="2"/>
    </row>
    <row r="37081" spans="76:76">
      <c r="BX37081" s="2"/>
    </row>
    <row r="37082" spans="76:76">
      <c r="BX37082" s="2"/>
    </row>
    <row r="37083" spans="76:76">
      <c r="BX37083" s="2"/>
    </row>
    <row r="37084" spans="76:76">
      <c r="BX37084" s="2"/>
    </row>
    <row r="37085" spans="76:76">
      <c r="BX37085" s="2"/>
    </row>
    <row r="37086" spans="76:76">
      <c r="BX37086" s="2"/>
    </row>
    <row r="37087" spans="76:76">
      <c r="BX37087" s="2"/>
    </row>
    <row r="37088" spans="76:76">
      <c r="BX37088" s="2"/>
    </row>
    <row r="37089" spans="76:76">
      <c r="BX37089" s="2"/>
    </row>
    <row r="37090" spans="76:76">
      <c r="BX37090" s="2"/>
    </row>
    <row r="37091" spans="76:76">
      <c r="BX37091" s="2"/>
    </row>
    <row r="37092" spans="76:76">
      <c r="BX37092" s="2"/>
    </row>
    <row r="37093" spans="76:76">
      <c r="BX37093" s="2"/>
    </row>
    <row r="37094" spans="76:76">
      <c r="BX37094" s="2"/>
    </row>
    <row r="37095" spans="76:76">
      <c r="BX37095" s="2"/>
    </row>
    <row r="37096" spans="76:76">
      <c r="BX37096" s="2"/>
    </row>
    <row r="37097" spans="76:76">
      <c r="BX37097" s="2"/>
    </row>
    <row r="37098" spans="76:76">
      <c r="BX37098" s="2"/>
    </row>
    <row r="37099" spans="76:76">
      <c r="BX37099" s="2"/>
    </row>
    <row r="37100" spans="76:76">
      <c r="BX37100" s="2"/>
    </row>
    <row r="37101" spans="76:76">
      <c r="BX37101" s="2"/>
    </row>
    <row r="37102" spans="76:76">
      <c r="BX37102" s="2"/>
    </row>
    <row r="37103" spans="76:76">
      <c r="BX37103" s="2"/>
    </row>
    <row r="37104" spans="76:76">
      <c r="BX37104" s="2"/>
    </row>
    <row r="37105" spans="76:76">
      <c r="BX37105" s="2"/>
    </row>
    <row r="37106" spans="76:76">
      <c r="BX37106" s="2"/>
    </row>
    <row r="37107" spans="76:76">
      <c r="BX37107" s="2"/>
    </row>
    <row r="37108" spans="76:76">
      <c r="BX37108" s="2"/>
    </row>
    <row r="37109" spans="76:76">
      <c r="BX37109" s="2"/>
    </row>
    <row r="37110" spans="76:76">
      <c r="BX37110" s="2"/>
    </row>
    <row r="37111" spans="76:76">
      <c r="BX37111" s="2"/>
    </row>
    <row r="37112" spans="76:76">
      <c r="BX37112" s="2"/>
    </row>
    <row r="37113" spans="76:76">
      <c r="BX37113" s="2"/>
    </row>
    <row r="37114" spans="76:76">
      <c r="BX37114" s="2"/>
    </row>
    <row r="37115" spans="76:76">
      <c r="BX37115" s="2"/>
    </row>
    <row r="37116" spans="76:76">
      <c r="BX37116" s="2"/>
    </row>
    <row r="37117" spans="76:76">
      <c r="BX37117" s="2"/>
    </row>
    <row r="37118" spans="76:76">
      <c r="BX37118" s="2"/>
    </row>
    <row r="37119" spans="76:76">
      <c r="BX37119" s="2"/>
    </row>
    <row r="37120" spans="76:76">
      <c r="BX37120" s="2"/>
    </row>
    <row r="37121" spans="76:76">
      <c r="BX37121" s="2"/>
    </row>
    <row r="37122" spans="76:76">
      <c r="BX37122" s="2"/>
    </row>
    <row r="37123" spans="76:76">
      <c r="BX37123" s="2"/>
    </row>
    <row r="37124" spans="76:76">
      <c r="BX37124" s="2"/>
    </row>
    <row r="37125" spans="76:76">
      <c r="BX37125" s="2"/>
    </row>
    <row r="37126" spans="76:76">
      <c r="BX37126" s="2"/>
    </row>
    <row r="37127" spans="76:76">
      <c r="BX37127" s="2"/>
    </row>
    <row r="37128" spans="76:76">
      <c r="BX37128" s="2"/>
    </row>
    <row r="37129" spans="76:76">
      <c r="BX37129" s="2"/>
    </row>
    <row r="37130" spans="76:76">
      <c r="BX37130" s="2"/>
    </row>
    <row r="37131" spans="76:76">
      <c r="BX37131" s="2"/>
    </row>
    <row r="37132" spans="76:76">
      <c r="BX37132" s="2"/>
    </row>
    <row r="37133" spans="76:76">
      <c r="BX37133" s="2"/>
    </row>
    <row r="37134" spans="76:76">
      <c r="BX37134" s="2"/>
    </row>
    <row r="37135" spans="76:76">
      <c r="BX37135" s="2"/>
    </row>
    <row r="37136" spans="76:76">
      <c r="BX37136" s="2"/>
    </row>
    <row r="37137" spans="76:76">
      <c r="BX37137" s="2"/>
    </row>
    <row r="37138" spans="76:76">
      <c r="BX37138" s="2"/>
    </row>
    <row r="37139" spans="76:76">
      <c r="BX37139" s="2"/>
    </row>
    <row r="37140" spans="76:76">
      <c r="BX37140" s="2"/>
    </row>
    <row r="37141" spans="76:76">
      <c r="BX37141" s="2"/>
    </row>
    <row r="37142" spans="76:76">
      <c r="BX37142" s="2"/>
    </row>
    <row r="37143" spans="76:76">
      <c r="BX37143" s="2"/>
    </row>
    <row r="37144" spans="76:76">
      <c r="BX37144" s="2"/>
    </row>
    <row r="37145" spans="76:76">
      <c r="BX37145" s="2"/>
    </row>
    <row r="37146" spans="76:76">
      <c r="BX37146" s="2"/>
    </row>
    <row r="37147" spans="76:76">
      <c r="BX37147" s="2"/>
    </row>
    <row r="37148" spans="76:76">
      <c r="BX37148" s="2"/>
    </row>
    <row r="37149" spans="76:76">
      <c r="BX37149" s="2"/>
    </row>
    <row r="37150" spans="76:76">
      <c r="BX37150" s="2"/>
    </row>
    <row r="37151" spans="76:76">
      <c r="BX37151" s="2"/>
    </row>
    <row r="37152" spans="76:76">
      <c r="BX37152" s="2"/>
    </row>
    <row r="37153" spans="76:76">
      <c r="BX37153" s="2"/>
    </row>
    <row r="37154" spans="76:76">
      <c r="BX37154" s="2"/>
    </row>
    <row r="37155" spans="76:76">
      <c r="BX37155" s="2"/>
    </row>
    <row r="37156" spans="76:76">
      <c r="BX37156" s="2"/>
    </row>
    <row r="37157" spans="76:76">
      <c r="BX37157" s="2"/>
    </row>
    <row r="37158" spans="76:76">
      <c r="BX37158" s="2"/>
    </row>
    <row r="37159" spans="76:76">
      <c r="BX37159" s="2"/>
    </row>
    <row r="37160" spans="76:76">
      <c r="BX37160" s="2"/>
    </row>
    <row r="37161" spans="76:76">
      <c r="BX37161" s="2"/>
    </row>
    <row r="37162" spans="76:76">
      <c r="BX37162" s="2"/>
    </row>
    <row r="37163" spans="76:76">
      <c r="BX37163" s="2"/>
    </row>
    <row r="37164" spans="76:76">
      <c r="BX37164" s="2"/>
    </row>
    <row r="37165" spans="76:76">
      <c r="BX37165" s="2"/>
    </row>
    <row r="37166" spans="76:76">
      <c r="BX37166" s="2"/>
    </row>
    <row r="37167" spans="76:76">
      <c r="BX37167" s="2"/>
    </row>
    <row r="37168" spans="76:76">
      <c r="BX37168" s="2"/>
    </row>
    <row r="37169" spans="76:76">
      <c r="BX37169" s="2"/>
    </row>
    <row r="37170" spans="76:76">
      <c r="BX37170" s="2"/>
    </row>
    <row r="37171" spans="76:76">
      <c r="BX37171" s="2"/>
    </row>
    <row r="37172" spans="76:76">
      <c r="BX37172" s="2"/>
    </row>
    <row r="37173" spans="76:76">
      <c r="BX37173" s="2"/>
    </row>
    <row r="37174" spans="76:76">
      <c r="BX37174" s="2"/>
    </row>
    <row r="37175" spans="76:76">
      <c r="BX37175" s="2"/>
    </row>
    <row r="37176" spans="76:76">
      <c r="BX37176" s="2"/>
    </row>
    <row r="37177" spans="76:76">
      <c r="BX37177" s="2"/>
    </row>
    <row r="37178" spans="76:76">
      <c r="BX37178" s="2"/>
    </row>
    <row r="37179" spans="76:76">
      <c r="BX37179" s="2"/>
    </row>
    <row r="37180" spans="76:76">
      <c r="BX37180" s="2"/>
    </row>
    <row r="37181" spans="76:76">
      <c r="BX37181" s="2"/>
    </row>
    <row r="37182" spans="76:76">
      <c r="BX37182" s="2"/>
    </row>
    <row r="37183" spans="76:76">
      <c r="BX37183" s="2"/>
    </row>
    <row r="37184" spans="76:76">
      <c r="BX37184" s="2"/>
    </row>
    <row r="37185" spans="76:76">
      <c r="BX37185" s="2"/>
    </row>
    <row r="37186" spans="76:76">
      <c r="BX37186" s="2"/>
    </row>
    <row r="37187" spans="76:76">
      <c r="BX37187" s="2"/>
    </row>
    <row r="37188" spans="76:76">
      <c r="BX37188" s="2"/>
    </row>
    <row r="37189" spans="76:76">
      <c r="BX37189" s="2"/>
    </row>
    <row r="37190" spans="76:76">
      <c r="BX37190" s="2"/>
    </row>
    <row r="37191" spans="76:76">
      <c r="BX37191" s="2"/>
    </row>
    <row r="37192" spans="76:76">
      <c r="BX37192" s="2"/>
    </row>
    <row r="37193" spans="76:76">
      <c r="BX37193" s="2"/>
    </row>
    <row r="37194" spans="76:76">
      <c r="BX37194" s="2"/>
    </row>
    <row r="37195" spans="76:76">
      <c r="BX37195" s="2"/>
    </row>
    <row r="37196" spans="76:76">
      <c r="BX37196" s="2"/>
    </row>
    <row r="37197" spans="76:76">
      <c r="BX37197" s="2"/>
    </row>
    <row r="37198" spans="76:76">
      <c r="BX37198" s="2"/>
    </row>
    <row r="37199" spans="76:76">
      <c r="BX37199" s="2"/>
    </row>
    <row r="37200" spans="76:76">
      <c r="BX37200" s="2"/>
    </row>
    <row r="37201" spans="76:76">
      <c r="BX37201" s="2"/>
    </row>
    <row r="37202" spans="76:76">
      <c r="BX37202" s="2"/>
    </row>
    <row r="37203" spans="76:76">
      <c r="BX37203" s="2"/>
    </row>
    <row r="37204" spans="76:76">
      <c r="BX37204" s="2"/>
    </row>
    <row r="37205" spans="76:76">
      <c r="BX37205" s="2"/>
    </row>
    <row r="37206" spans="76:76">
      <c r="BX37206" s="2"/>
    </row>
    <row r="37207" spans="76:76">
      <c r="BX37207" s="2"/>
    </row>
    <row r="37208" spans="76:76">
      <c r="BX37208" s="2"/>
    </row>
    <row r="37209" spans="76:76">
      <c r="BX37209" s="2"/>
    </row>
    <row r="37210" spans="76:76">
      <c r="BX37210" s="2"/>
    </row>
    <row r="37211" spans="76:76">
      <c r="BX37211" s="2"/>
    </row>
    <row r="37212" spans="76:76">
      <c r="BX37212" s="2"/>
    </row>
    <row r="37213" spans="76:76">
      <c r="BX37213" s="2"/>
    </row>
    <row r="37214" spans="76:76">
      <c r="BX37214" s="2"/>
    </row>
    <row r="37215" spans="76:76">
      <c r="BX37215" s="2"/>
    </row>
    <row r="37216" spans="76:76">
      <c r="BX37216" s="2"/>
    </row>
    <row r="37217" spans="76:76">
      <c r="BX37217" s="2"/>
    </row>
    <row r="37218" spans="76:76">
      <c r="BX37218" s="2"/>
    </row>
    <row r="37219" spans="76:76">
      <c r="BX37219" s="2"/>
    </row>
    <row r="37220" spans="76:76">
      <c r="BX37220" s="2"/>
    </row>
    <row r="37221" spans="76:76">
      <c r="BX37221" s="2"/>
    </row>
    <row r="37222" spans="76:76">
      <c r="BX37222" s="2"/>
    </row>
    <row r="37223" spans="76:76">
      <c r="BX37223" s="2"/>
    </row>
    <row r="37224" spans="76:76">
      <c r="BX37224" s="2"/>
    </row>
    <row r="37225" spans="76:76">
      <c r="BX37225" s="2"/>
    </row>
    <row r="37226" spans="76:76">
      <c r="BX37226" s="2"/>
    </row>
    <row r="37227" spans="76:76">
      <c r="BX37227" s="2"/>
    </row>
    <row r="37228" spans="76:76">
      <c r="BX37228" s="2"/>
    </row>
    <row r="37229" spans="76:76">
      <c r="BX37229" s="2"/>
    </row>
    <row r="37230" spans="76:76">
      <c r="BX37230" s="2"/>
    </row>
    <row r="37231" spans="76:76">
      <c r="BX37231" s="2"/>
    </row>
    <row r="37232" spans="76:76">
      <c r="BX37232" s="2"/>
    </row>
    <row r="37233" spans="76:76">
      <c r="BX37233" s="2"/>
    </row>
    <row r="37234" spans="76:76">
      <c r="BX37234" s="2"/>
    </row>
    <row r="37235" spans="76:76">
      <c r="BX37235" s="2"/>
    </row>
    <row r="37236" spans="76:76">
      <c r="BX37236" s="2"/>
    </row>
    <row r="37237" spans="76:76">
      <c r="BX37237" s="2"/>
    </row>
    <row r="37238" spans="76:76">
      <c r="BX37238" s="2"/>
    </row>
    <row r="37239" spans="76:76">
      <c r="BX37239" s="2"/>
    </row>
    <row r="37240" spans="76:76">
      <c r="BX37240" s="2"/>
    </row>
    <row r="37241" spans="76:76">
      <c r="BX37241" s="2"/>
    </row>
    <row r="37242" spans="76:76">
      <c r="BX37242" s="2"/>
    </row>
    <row r="37243" spans="76:76">
      <c r="BX37243" s="2"/>
    </row>
    <row r="37244" spans="76:76">
      <c r="BX37244" s="2"/>
    </row>
    <row r="37245" spans="76:76">
      <c r="BX37245" s="2"/>
    </row>
    <row r="37246" spans="76:76">
      <c r="BX37246" s="2"/>
    </row>
    <row r="37247" spans="76:76">
      <c r="BX37247" s="2"/>
    </row>
    <row r="37248" spans="76:76">
      <c r="BX37248" s="2"/>
    </row>
    <row r="37249" spans="76:76">
      <c r="BX37249" s="2"/>
    </row>
    <row r="37250" spans="76:76">
      <c r="BX37250" s="2"/>
    </row>
    <row r="37251" spans="76:76">
      <c r="BX37251" s="2"/>
    </row>
    <row r="37252" spans="76:76">
      <c r="BX37252" s="2"/>
    </row>
    <row r="37253" spans="76:76">
      <c r="BX37253" s="2"/>
    </row>
    <row r="37254" spans="76:76">
      <c r="BX37254" s="2"/>
    </row>
    <row r="37255" spans="76:76">
      <c r="BX37255" s="2"/>
    </row>
    <row r="37256" spans="76:76">
      <c r="BX37256" s="2"/>
    </row>
    <row r="37257" spans="76:76">
      <c r="BX37257" s="2"/>
    </row>
    <row r="37258" spans="76:76">
      <c r="BX37258" s="2"/>
    </row>
    <row r="37259" spans="76:76">
      <c r="BX37259" s="2"/>
    </row>
    <row r="37260" spans="76:76">
      <c r="BX37260" s="2"/>
    </row>
    <row r="37261" spans="76:76">
      <c r="BX37261" s="2"/>
    </row>
    <row r="37262" spans="76:76">
      <c r="BX37262" s="2"/>
    </row>
    <row r="37263" spans="76:76">
      <c r="BX37263" s="2"/>
    </row>
    <row r="37264" spans="76:76">
      <c r="BX37264" s="2"/>
    </row>
    <row r="37265" spans="76:76">
      <c r="BX37265" s="2"/>
    </row>
    <row r="37266" spans="76:76">
      <c r="BX37266" s="2"/>
    </row>
    <row r="37267" spans="76:76">
      <c r="BX37267" s="2"/>
    </row>
    <row r="37268" spans="76:76">
      <c r="BX37268" s="2"/>
    </row>
    <row r="37269" spans="76:76">
      <c r="BX37269" s="2"/>
    </row>
    <row r="37270" spans="76:76">
      <c r="BX37270" s="2"/>
    </row>
    <row r="37271" spans="76:76">
      <c r="BX37271" s="2"/>
    </row>
    <row r="37272" spans="76:76">
      <c r="BX37272" s="2"/>
    </row>
    <row r="37273" spans="76:76">
      <c r="BX37273" s="2"/>
    </row>
    <row r="37274" spans="76:76">
      <c r="BX37274" s="2"/>
    </row>
    <row r="37275" spans="76:76">
      <c r="BX37275" s="2"/>
    </row>
    <row r="37276" spans="76:76">
      <c r="BX37276" s="2"/>
    </row>
    <row r="37277" spans="76:76">
      <c r="BX37277" s="2"/>
    </row>
    <row r="37278" spans="76:76">
      <c r="BX37278" s="2"/>
    </row>
    <row r="37279" spans="76:76">
      <c r="BX37279" s="2"/>
    </row>
    <row r="37280" spans="76:76">
      <c r="BX37280" s="2"/>
    </row>
    <row r="37281" spans="76:76">
      <c r="BX37281" s="2"/>
    </row>
    <row r="37282" spans="76:76">
      <c r="BX37282" s="2"/>
    </row>
    <row r="37283" spans="76:76">
      <c r="BX37283" s="2"/>
    </row>
    <row r="37284" spans="76:76">
      <c r="BX37284" s="2"/>
    </row>
    <row r="37285" spans="76:76">
      <c r="BX37285" s="2"/>
    </row>
    <row r="37286" spans="76:76">
      <c r="BX37286" s="2"/>
    </row>
    <row r="37287" spans="76:76">
      <c r="BX37287" s="2"/>
    </row>
    <row r="37288" spans="76:76">
      <c r="BX37288" s="2"/>
    </row>
    <row r="37289" spans="76:76">
      <c r="BX37289" s="2"/>
    </row>
    <row r="37290" spans="76:76">
      <c r="BX37290" s="2"/>
    </row>
    <row r="37291" spans="76:76">
      <c r="BX37291" s="2"/>
    </row>
    <row r="37292" spans="76:76">
      <c r="BX37292" s="2"/>
    </row>
    <row r="37293" spans="76:76">
      <c r="BX37293" s="2"/>
    </row>
    <row r="37294" spans="76:76">
      <c r="BX37294" s="2"/>
    </row>
    <row r="37295" spans="76:76">
      <c r="BX37295" s="2"/>
    </row>
    <row r="37296" spans="76:76">
      <c r="BX37296" s="2"/>
    </row>
    <row r="37297" spans="76:76">
      <c r="BX37297" s="2"/>
    </row>
    <row r="37298" spans="76:76">
      <c r="BX37298" s="2"/>
    </row>
    <row r="37299" spans="76:76">
      <c r="BX37299" s="2"/>
    </row>
    <row r="37300" spans="76:76">
      <c r="BX37300" s="2"/>
    </row>
    <row r="37301" spans="76:76">
      <c r="BX37301" s="2"/>
    </row>
    <row r="37302" spans="76:76">
      <c r="BX37302" s="2"/>
    </row>
    <row r="37303" spans="76:76">
      <c r="BX37303" s="2"/>
    </row>
    <row r="37304" spans="76:76">
      <c r="BX37304" s="2"/>
    </row>
    <row r="37305" spans="76:76">
      <c r="BX37305" s="2"/>
    </row>
    <row r="37306" spans="76:76">
      <c r="BX37306" s="2"/>
    </row>
    <row r="37307" spans="76:76">
      <c r="BX37307" s="2"/>
    </row>
    <row r="37308" spans="76:76">
      <c r="BX37308" s="2"/>
    </row>
    <row r="37309" spans="76:76">
      <c r="BX37309" s="2"/>
    </row>
    <row r="37310" spans="76:76">
      <c r="BX37310" s="2"/>
    </row>
    <row r="37311" spans="76:76">
      <c r="BX37311" s="2"/>
    </row>
    <row r="37312" spans="76:76">
      <c r="BX37312" s="2"/>
    </row>
    <row r="37313" spans="76:76">
      <c r="BX37313" s="2"/>
    </row>
    <row r="37314" spans="76:76">
      <c r="BX37314" s="2"/>
    </row>
    <row r="37315" spans="76:76">
      <c r="BX37315" s="2"/>
    </row>
    <row r="37316" spans="76:76">
      <c r="BX37316" s="2"/>
    </row>
    <row r="37317" spans="76:76">
      <c r="BX37317" s="2"/>
    </row>
    <row r="37318" spans="76:76">
      <c r="BX37318" s="2"/>
    </row>
    <row r="37319" spans="76:76">
      <c r="BX37319" s="2"/>
    </row>
    <row r="37320" spans="76:76">
      <c r="BX37320" s="2"/>
    </row>
    <row r="37321" spans="76:76">
      <c r="BX37321" s="2"/>
    </row>
    <row r="37322" spans="76:76">
      <c r="BX37322" s="2"/>
    </row>
    <row r="37323" spans="76:76">
      <c r="BX37323" s="2"/>
    </row>
    <row r="37324" spans="76:76">
      <c r="BX37324" s="2"/>
    </row>
    <row r="37325" spans="76:76">
      <c r="BX37325" s="2"/>
    </row>
    <row r="37326" spans="76:76">
      <c r="BX37326" s="2"/>
    </row>
    <row r="37327" spans="76:76">
      <c r="BX37327" s="2"/>
    </row>
    <row r="37328" spans="76:76">
      <c r="BX37328" s="2"/>
    </row>
    <row r="37329" spans="76:76">
      <c r="BX37329" s="2"/>
    </row>
    <row r="37330" spans="76:76">
      <c r="BX37330" s="2"/>
    </row>
    <row r="37331" spans="76:76">
      <c r="BX37331" s="2"/>
    </row>
    <row r="37332" spans="76:76">
      <c r="BX37332" s="2"/>
    </row>
    <row r="37333" spans="76:76">
      <c r="BX37333" s="2"/>
    </row>
    <row r="37334" spans="76:76">
      <c r="BX37334" s="2"/>
    </row>
    <row r="37335" spans="76:76">
      <c r="BX37335" s="2"/>
    </row>
    <row r="37336" spans="76:76">
      <c r="BX37336" s="2"/>
    </row>
    <row r="37337" spans="76:76">
      <c r="BX37337" s="2"/>
    </row>
    <row r="37338" spans="76:76">
      <c r="BX37338" s="2"/>
    </row>
    <row r="37339" spans="76:76">
      <c r="BX37339" s="2"/>
    </row>
    <row r="37340" spans="76:76">
      <c r="BX37340" s="2"/>
    </row>
    <row r="37341" spans="76:76">
      <c r="BX37341" s="2"/>
    </row>
    <row r="37342" spans="76:76">
      <c r="BX37342" s="2"/>
    </row>
    <row r="37343" spans="76:76">
      <c r="BX37343" s="2"/>
    </row>
    <row r="37344" spans="76:76">
      <c r="BX37344" s="2"/>
    </row>
    <row r="37345" spans="76:76">
      <c r="BX37345" s="2"/>
    </row>
    <row r="37346" spans="76:76">
      <c r="BX37346" s="2"/>
    </row>
    <row r="37347" spans="76:76">
      <c r="BX37347" s="2"/>
    </row>
    <row r="37348" spans="76:76">
      <c r="BX37348" s="2"/>
    </row>
    <row r="37349" spans="76:76">
      <c r="BX37349" s="2"/>
    </row>
    <row r="37350" spans="76:76">
      <c r="BX37350" s="2"/>
    </row>
    <row r="37351" spans="76:76">
      <c r="BX37351" s="2"/>
    </row>
    <row r="37352" spans="76:76">
      <c r="BX37352" s="2"/>
    </row>
    <row r="37353" spans="76:76">
      <c r="BX37353" s="2"/>
    </row>
    <row r="37354" spans="76:76">
      <c r="BX37354" s="2"/>
    </row>
    <row r="37355" spans="76:76">
      <c r="BX37355" s="2"/>
    </row>
    <row r="37356" spans="76:76">
      <c r="BX37356" s="2"/>
    </row>
    <row r="37357" spans="76:76">
      <c r="BX37357" s="2"/>
    </row>
    <row r="37358" spans="76:76">
      <c r="BX37358" s="2"/>
    </row>
    <row r="37359" spans="76:76">
      <c r="BX37359" s="2"/>
    </row>
    <row r="37360" spans="76:76">
      <c r="BX37360" s="2"/>
    </row>
    <row r="37361" spans="76:76">
      <c r="BX37361" s="2"/>
    </row>
    <row r="37362" spans="76:76">
      <c r="BX37362" s="2"/>
    </row>
    <row r="37363" spans="76:76">
      <c r="BX37363" s="2"/>
    </row>
    <row r="37364" spans="76:76">
      <c r="BX37364" s="2"/>
    </row>
    <row r="37365" spans="76:76">
      <c r="BX37365" s="2"/>
    </row>
    <row r="37366" spans="76:76">
      <c r="BX37366" s="2"/>
    </row>
    <row r="37367" spans="76:76">
      <c r="BX37367" s="2"/>
    </row>
    <row r="37368" spans="76:76">
      <c r="BX37368" s="2"/>
    </row>
    <row r="37369" spans="76:76">
      <c r="BX37369" s="2"/>
    </row>
    <row r="37370" spans="76:76">
      <c r="BX37370" s="2"/>
    </row>
    <row r="37371" spans="76:76">
      <c r="BX37371" s="2"/>
    </row>
    <row r="37372" spans="76:76">
      <c r="BX37372" s="2"/>
    </row>
    <row r="37373" spans="76:76">
      <c r="BX37373" s="2"/>
    </row>
    <row r="37374" spans="76:76">
      <c r="BX37374" s="2"/>
    </row>
    <row r="37375" spans="76:76">
      <c r="BX37375" s="2"/>
    </row>
    <row r="37376" spans="76:76">
      <c r="BX37376" s="2"/>
    </row>
    <row r="37377" spans="76:76">
      <c r="BX37377" s="2"/>
    </row>
    <row r="37378" spans="76:76">
      <c r="BX37378" s="2"/>
    </row>
    <row r="37379" spans="76:76">
      <c r="BX37379" s="2"/>
    </row>
    <row r="37380" spans="76:76">
      <c r="BX37380" s="2"/>
    </row>
    <row r="37381" spans="76:76">
      <c r="BX37381" s="2"/>
    </row>
    <row r="37382" spans="76:76">
      <c r="BX37382" s="2"/>
    </row>
    <row r="37383" spans="76:76">
      <c r="BX37383" s="2"/>
    </row>
    <row r="37384" spans="76:76">
      <c r="BX37384" s="2"/>
    </row>
    <row r="37385" spans="76:76">
      <c r="BX37385" s="2"/>
    </row>
    <row r="37386" spans="76:76">
      <c r="BX37386" s="2"/>
    </row>
    <row r="37387" spans="76:76">
      <c r="BX37387" s="2"/>
    </row>
    <row r="37388" spans="76:76">
      <c r="BX37388" s="2"/>
    </row>
    <row r="37389" spans="76:76">
      <c r="BX37389" s="2"/>
    </row>
    <row r="37390" spans="76:76">
      <c r="BX37390" s="2"/>
    </row>
    <row r="37391" spans="76:76">
      <c r="BX37391" s="2"/>
    </row>
    <row r="37392" spans="76:76">
      <c r="BX37392" s="2"/>
    </row>
    <row r="37393" spans="76:76">
      <c r="BX37393" s="2"/>
    </row>
    <row r="37394" spans="76:76">
      <c r="BX37394" s="2"/>
    </row>
    <row r="37395" spans="76:76">
      <c r="BX37395" s="2"/>
    </row>
    <row r="37396" spans="76:76">
      <c r="BX37396" s="2"/>
    </row>
    <row r="37397" spans="76:76">
      <c r="BX37397" s="2"/>
    </row>
    <row r="37398" spans="76:76">
      <c r="BX37398" s="2"/>
    </row>
    <row r="37399" spans="76:76">
      <c r="BX37399" s="2"/>
    </row>
    <row r="37400" spans="76:76">
      <c r="BX37400" s="2"/>
    </row>
    <row r="37401" spans="76:76">
      <c r="BX37401" s="2"/>
    </row>
    <row r="37402" spans="76:76">
      <c r="BX37402" s="2"/>
    </row>
    <row r="37403" spans="76:76">
      <c r="BX37403" s="2"/>
    </row>
    <row r="37404" spans="76:76">
      <c r="BX37404" s="2"/>
    </row>
    <row r="37405" spans="76:76">
      <c r="BX37405" s="2"/>
    </row>
    <row r="37406" spans="76:76">
      <c r="BX37406" s="2"/>
    </row>
    <row r="37407" spans="76:76">
      <c r="BX37407" s="2"/>
    </row>
    <row r="37408" spans="76:76">
      <c r="BX37408" s="2"/>
    </row>
    <row r="37409" spans="76:76">
      <c r="BX37409" s="2"/>
    </row>
    <row r="37410" spans="76:76">
      <c r="BX37410" s="2"/>
    </row>
    <row r="37411" spans="76:76">
      <c r="BX37411" s="2"/>
    </row>
    <row r="37412" spans="76:76">
      <c r="BX37412" s="2"/>
    </row>
    <row r="37413" spans="76:76">
      <c r="BX37413" s="2"/>
    </row>
    <row r="37414" spans="76:76">
      <c r="BX37414" s="2"/>
    </row>
    <row r="37415" spans="76:76">
      <c r="BX37415" s="2"/>
    </row>
    <row r="37416" spans="76:76">
      <c r="BX37416" s="2"/>
    </row>
    <row r="37417" spans="76:76">
      <c r="BX37417" s="2"/>
    </row>
    <row r="37418" spans="76:76">
      <c r="BX37418" s="2"/>
    </row>
    <row r="37419" spans="76:76">
      <c r="BX37419" s="2"/>
    </row>
    <row r="37420" spans="76:76">
      <c r="BX37420" s="2"/>
    </row>
    <row r="37421" spans="76:76">
      <c r="BX37421" s="2"/>
    </row>
    <row r="37422" spans="76:76">
      <c r="BX37422" s="2"/>
    </row>
    <row r="37423" spans="76:76">
      <c r="BX37423" s="2"/>
    </row>
    <row r="37424" spans="76:76">
      <c r="BX37424" s="2"/>
    </row>
    <row r="37425" spans="76:76">
      <c r="BX37425" s="2"/>
    </row>
    <row r="37426" spans="76:76">
      <c r="BX37426" s="2"/>
    </row>
    <row r="37427" spans="76:76">
      <c r="BX37427" s="2"/>
    </row>
    <row r="37428" spans="76:76">
      <c r="BX37428" s="2"/>
    </row>
    <row r="37429" spans="76:76">
      <c r="BX37429" s="2"/>
    </row>
    <row r="37430" spans="76:76">
      <c r="BX37430" s="2"/>
    </row>
    <row r="37431" spans="76:76">
      <c r="BX37431" s="2"/>
    </row>
    <row r="37432" spans="76:76">
      <c r="BX37432" s="2"/>
    </row>
    <row r="37433" spans="76:76">
      <c r="BX37433" s="2"/>
    </row>
    <row r="37434" spans="76:76">
      <c r="BX37434" s="2"/>
    </row>
    <row r="37435" spans="76:76">
      <c r="BX37435" s="2"/>
    </row>
    <row r="37436" spans="76:76">
      <c r="BX37436" s="2"/>
    </row>
    <row r="37437" spans="76:76">
      <c r="BX37437" s="2"/>
    </row>
    <row r="37438" spans="76:76">
      <c r="BX37438" s="2"/>
    </row>
    <row r="37439" spans="76:76">
      <c r="BX37439" s="2"/>
    </row>
    <row r="37440" spans="76:76">
      <c r="BX37440" s="2"/>
    </row>
    <row r="37441" spans="76:76">
      <c r="BX37441" s="2"/>
    </row>
    <row r="37442" spans="76:76">
      <c r="BX37442" s="2"/>
    </row>
    <row r="37443" spans="76:76">
      <c r="BX37443" s="2"/>
    </row>
    <row r="37444" spans="76:76">
      <c r="BX37444" s="2"/>
    </row>
    <row r="37445" spans="76:76">
      <c r="BX37445" s="2"/>
    </row>
    <row r="37446" spans="76:76">
      <c r="BX37446" s="2"/>
    </row>
    <row r="37447" spans="76:76">
      <c r="BX37447" s="2"/>
    </row>
    <row r="37448" spans="76:76">
      <c r="BX37448" s="2"/>
    </row>
    <row r="37449" spans="76:76">
      <c r="BX37449" s="2"/>
    </row>
    <row r="37450" spans="76:76">
      <c r="BX37450" s="2"/>
    </row>
    <row r="37451" spans="76:76">
      <c r="BX37451" s="2"/>
    </row>
    <row r="37452" spans="76:76">
      <c r="BX37452" s="2"/>
    </row>
    <row r="37453" spans="76:76">
      <c r="BX37453" s="2"/>
    </row>
    <row r="37454" spans="76:76">
      <c r="BX37454" s="2"/>
    </row>
    <row r="37455" spans="76:76">
      <c r="BX37455" s="2"/>
    </row>
    <row r="37456" spans="76:76">
      <c r="BX37456" s="2"/>
    </row>
    <row r="37457" spans="76:76">
      <c r="BX37457" s="2"/>
    </row>
    <row r="37458" spans="76:76">
      <c r="BX37458" s="2"/>
    </row>
    <row r="37459" spans="76:76">
      <c r="BX37459" s="2"/>
    </row>
    <row r="37460" spans="76:76">
      <c r="BX37460" s="2"/>
    </row>
    <row r="37461" spans="76:76">
      <c r="BX37461" s="2"/>
    </row>
    <row r="37462" spans="76:76">
      <c r="BX37462" s="2"/>
    </row>
    <row r="37463" spans="76:76">
      <c r="BX37463" s="2"/>
    </row>
    <row r="37464" spans="76:76">
      <c r="BX37464" s="2"/>
    </row>
    <row r="37465" spans="76:76">
      <c r="BX37465" s="2"/>
    </row>
    <row r="37466" spans="76:76">
      <c r="BX37466" s="2"/>
    </row>
    <row r="37467" spans="76:76">
      <c r="BX37467" s="2"/>
    </row>
    <row r="37468" spans="76:76">
      <c r="BX37468" s="2"/>
    </row>
    <row r="37469" spans="76:76">
      <c r="BX37469" s="2"/>
    </row>
    <row r="37470" spans="76:76">
      <c r="BX37470" s="2"/>
    </row>
    <row r="37471" spans="76:76">
      <c r="BX37471" s="2"/>
    </row>
    <row r="37472" spans="76:76">
      <c r="BX37472" s="2"/>
    </row>
    <row r="37473" spans="76:76">
      <c r="BX37473" s="2"/>
    </row>
    <row r="37474" spans="76:76">
      <c r="BX37474" s="2"/>
    </row>
    <row r="37475" spans="76:76">
      <c r="BX37475" s="2"/>
    </row>
    <row r="37476" spans="76:76">
      <c r="BX37476" s="2"/>
    </row>
    <row r="37477" spans="76:76">
      <c r="BX37477" s="2"/>
    </row>
    <row r="37478" spans="76:76">
      <c r="BX37478" s="2"/>
    </row>
    <row r="37479" spans="76:76">
      <c r="BX37479" s="2"/>
    </row>
    <row r="37480" spans="76:76">
      <c r="BX37480" s="2"/>
    </row>
    <row r="37481" spans="76:76">
      <c r="BX37481" s="2"/>
    </row>
    <row r="37482" spans="76:76">
      <c r="BX37482" s="2"/>
    </row>
    <row r="37483" spans="76:76">
      <c r="BX37483" s="2"/>
    </row>
    <row r="37484" spans="76:76">
      <c r="BX37484" s="2"/>
    </row>
    <row r="37485" spans="76:76">
      <c r="BX37485" s="2"/>
    </row>
    <row r="37486" spans="76:76">
      <c r="BX37486" s="2"/>
    </row>
    <row r="37487" spans="76:76">
      <c r="BX37487" s="2"/>
    </row>
    <row r="37488" spans="76:76">
      <c r="BX37488" s="2"/>
    </row>
    <row r="37489" spans="76:76">
      <c r="BX37489" s="2"/>
    </row>
    <row r="37490" spans="76:76">
      <c r="BX37490" s="2"/>
    </row>
    <row r="37491" spans="76:76">
      <c r="BX37491" s="2"/>
    </row>
    <row r="37492" spans="76:76">
      <c r="BX37492" s="2"/>
    </row>
    <row r="37493" spans="76:76">
      <c r="BX37493" s="2"/>
    </row>
    <row r="37494" spans="76:76">
      <c r="BX37494" s="2"/>
    </row>
    <row r="37495" spans="76:76">
      <c r="BX37495" s="2"/>
    </row>
    <row r="37496" spans="76:76">
      <c r="BX37496" s="2"/>
    </row>
    <row r="37497" spans="76:76">
      <c r="BX37497" s="2"/>
    </row>
    <row r="37498" spans="76:76">
      <c r="BX37498" s="2"/>
    </row>
    <row r="37499" spans="76:76">
      <c r="BX37499" s="2"/>
    </row>
    <row r="37500" spans="76:76">
      <c r="BX37500" s="2"/>
    </row>
    <row r="37501" spans="76:76">
      <c r="BX37501" s="2"/>
    </row>
    <row r="37502" spans="76:76">
      <c r="BX37502" s="2"/>
    </row>
    <row r="37503" spans="76:76">
      <c r="BX37503" s="2"/>
    </row>
    <row r="37504" spans="76:76">
      <c r="BX37504" s="2"/>
    </row>
    <row r="37505" spans="76:76">
      <c r="BX37505" s="2"/>
    </row>
    <row r="37506" spans="76:76">
      <c r="BX37506" s="2"/>
    </row>
    <row r="37507" spans="76:76">
      <c r="BX37507" s="2"/>
    </row>
    <row r="37508" spans="76:76">
      <c r="BX37508" s="2"/>
    </row>
    <row r="37509" spans="76:76">
      <c r="BX37509" s="2"/>
    </row>
    <row r="37510" spans="76:76">
      <c r="BX37510" s="2"/>
    </row>
    <row r="37511" spans="76:76">
      <c r="BX37511" s="2"/>
    </row>
    <row r="37512" spans="76:76">
      <c r="BX37512" s="2"/>
    </row>
    <row r="37513" spans="76:76">
      <c r="BX37513" s="2"/>
    </row>
    <row r="37514" spans="76:76">
      <c r="BX37514" s="2"/>
    </row>
    <row r="37515" spans="76:76">
      <c r="BX37515" s="2"/>
    </row>
    <row r="37516" spans="76:76">
      <c r="BX37516" s="2"/>
    </row>
    <row r="37517" spans="76:76">
      <c r="BX37517" s="2"/>
    </row>
    <row r="37518" spans="76:76">
      <c r="BX37518" s="2"/>
    </row>
    <row r="37519" spans="76:76">
      <c r="BX37519" s="2"/>
    </row>
    <row r="37520" spans="76:76">
      <c r="BX37520" s="2"/>
    </row>
    <row r="37521" spans="76:76">
      <c r="BX37521" s="2"/>
    </row>
    <row r="37522" spans="76:76">
      <c r="BX37522" s="2"/>
    </row>
    <row r="37523" spans="76:76">
      <c r="BX37523" s="2"/>
    </row>
    <row r="37524" spans="76:76">
      <c r="BX37524" s="2"/>
    </row>
    <row r="37525" spans="76:76">
      <c r="BX37525" s="2"/>
    </row>
    <row r="37526" spans="76:76">
      <c r="BX37526" s="2"/>
    </row>
    <row r="37527" spans="76:76">
      <c r="BX37527" s="2"/>
    </row>
    <row r="37528" spans="76:76">
      <c r="BX37528" s="2"/>
    </row>
    <row r="37529" spans="76:76">
      <c r="BX37529" s="2"/>
    </row>
    <row r="37530" spans="76:76">
      <c r="BX37530" s="2"/>
    </row>
    <row r="37531" spans="76:76">
      <c r="BX37531" s="2"/>
    </row>
    <row r="37532" spans="76:76">
      <c r="BX37532" s="2"/>
    </row>
    <row r="37533" spans="76:76">
      <c r="BX37533" s="2"/>
    </row>
    <row r="37534" spans="76:76">
      <c r="BX37534" s="2"/>
    </row>
    <row r="37535" spans="76:76">
      <c r="BX37535" s="2"/>
    </row>
    <row r="37536" spans="76:76">
      <c r="BX37536" s="2"/>
    </row>
    <row r="37537" spans="76:76">
      <c r="BX37537" s="2"/>
    </row>
    <row r="37538" spans="76:76">
      <c r="BX37538" s="2"/>
    </row>
    <row r="37539" spans="76:76">
      <c r="BX37539" s="2"/>
    </row>
    <row r="37540" spans="76:76">
      <c r="BX37540" s="2"/>
    </row>
    <row r="37541" spans="76:76">
      <c r="BX37541" s="2"/>
    </row>
    <row r="37542" spans="76:76">
      <c r="BX37542" s="2"/>
    </row>
    <row r="37543" spans="76:76">
      <c r="BX37543" s="2"/>
    </row>
    <row r="37544" spans="76:76">
      <c r="BX37544" s="2"/>
    </row>
    <row r="37545" spans="76:76">
      <c r="BX37545" s="2"/>
    </row>
    <row r="37546" spans="76:76">
      <c r="BX37546" s="2"/>
    </row>
    <row r="37547" spans="76:76">
      <c r="BX37547" s="2"/>
    </row>
    <row r="37548" spans="76:76">
      <c r="BX37548" s="2"/>
    </row>
    <row r="37549" spans="76:76">
      <c r="BX37549" s="2"/>
    </row>
    <row r="37550" spans="76:76">
      <c r="BX37550" s="2"/>
    </row>
    <row r="37551" spans="76:76">
      <c r="BX37551" s="2"/>
    </row>
    <row r="37552" spans="76:76">
      <c r="BX37552" s="2"/>
    </row>
    <row r="37553" spans="76:76">
      <c r="BX37553" s="2"/>
    </row>
    <row r="37554" spans="76:76">
      <c r="BX37554" s="2"/>
    </row>
    <row r="37555" spans="76:76">
      <c r="BX37555" s="2"/>
    </row>
    <row r="37556" spans="76:76">
      <c r="BX37556" s="2"/>
    </row>
    <row r="37557" spans="76:76">
      <c r="BX37557" s="2"/>
    </row>
    <row r="37558" spans="76:76">
      <c r="BX37558" s="2"/>
    </row>
    <row r="37559" spans="76:76">
      <c r="BX37559" s="2"/>
    </row>
    <row r="37560" spans="76:76">
      <c r="BX37560" s="2"/>
    </row>
    <row r="37561" spans="76:76">
      <c r="BX37561" s="2"/>
    </row>
    <row r="37562" spans="76:76">
      <c r="BX37562" s="2"/>
    </row>
    <row r="37563" spans="76:76">
      <c r="BX37563" s="2"/>
    </row>
    <row r="37564" spans="76:76">
      <c r="BX37564" s="2"/>
    </row>
    <row r="37565" spans="76:76">
      <c r="BX37565" s="2"/>
    </row>
    <row r="37566" spans="76:76">
      <c r="BX37566" s="2"/>
    </row>
    <row r="37567" spans="76:76">
      <c r="BX37567" s="2"/>
    </row>
    <row r="37568" spans="76:76">
      <c r="BX37568" s="2"/>
    </row>
    <row r="37569" spans="76:76">
      <c r="BX37569" s="2"/>
    </row>
    <row r="37570" spans="76:76">
      <c r="BX37570" s="2"/>
    </row>
    <row r="37571" spans="76:76">
      <c r="BX37571" s="2"/>
    </row>
    <row r="37572" spans="76:76">
      <c r="BX37572" s="2"/>
    </row>
    <row r="37573" spans="76:76">
      <c r="BX37573" s="2"/>
    </row>
    <row r="37574" spans="76:76">
      <c r="BX37574" s="2"/>
    </row>
    <row r="37575" spans="76:76">
      <c r="BX37575" s="2"/>
    </row>
    <row r="37576" spans="76:76">
      <c r="BX37576" s="2"/>
    </row>
    <row r="37577" spans="76:76">
      <c r="BX37577" s="2"/>
    </row>
    <row r="37578" spans="76:76">
      <c r="BX37578" s="2"/>
    </row>
    <row r="37579" spans="76:76">
      <c r="BX37579" s="2"/>
    </row>
    <row r="37580" spans="76:76">
      <c r="BX37580" s="2"/>
    </row>
    <row r="37581" spans="76:76">
      <c r="BX37581" s="2"/>
    </row>
    <row r="37582" spans="76:76">
      <c r="BX37582" s="2"/>
    </row>
    <row r="37583" spans="76:76">
      <c r="BX37583" s="2"/>
    </row>
    <row r="37584" spans="76:76">
      <c r="BX37584" s="2"/>
    </row>
    <row r="37585" spans="76:76">
      <c r="BX37585" s="2"/>
    </row>
    <row r="37586" spans="76:76">
      <c r="BX37586" s="2"/>
    </row>
    <row r="37587" spans="76:76">
      <c r="BX37587" s="2"/>
    </row>
    <row r="37588" spans="76:76">
      <c r="BX37588" s="2"/>
    </row>
    <row r="37589" spans="76:76">
      <c r="BX37589" s="2"/>
    </row>
    <row r="37590" spans="76:76">
      <c r="BX37590" s="2"/>
    </row>
    <row r="37591" spans="76:76">
      <c r="BX37591" s="2"/>
    </row>
    <row r="37592" spans="76:76">
      <c r="BX37592" s="2"/>
    </row>
    <row r="37593" spans="76:76">
      <c r="BX37593" s="2"/>
    </row>
    <row r="37594" spans="76:76">
      <c r="BX37594" s="2"/>
    </row>
    <row r="37595" spans="76:76">
      <c r="BX37595" s="2"/>
    </row>
    <row r="37596" spans="76:76">
      <c r="BX37596" s="2"/>
    </row>
    <row r="37597" spans="76:76">
      <c r="BX37597" s="2"/>
    </row>
    <row r="37598" spans="76:76">
      <c r="BX37598" s="2"/>
    </row>
    <row r="37599" spans="76:76">
      <c r="BX37599" s="2"/>
    </row>
    <row r="37600" spans="76:76">
      <c r="BX37600" s="2"/>
    </row>
    <row r="37601" spans="76:76">
      <c r="BX37601" s="2"/>
    </row>
    <row r="37602" spans="76:76">
      <c r="BX37602" s="2"/>
    </row>
    <row r="37603" spans="76:76">
      <c r="BX37603" s="2"/>
    </row>
    <row r="37604" spans="76:76">
      <c r="BX37604" s="2"/>
    </row>
    <row r="37605" spans="76:76">
      <c r="BX37605" s="2"/>
    </row>
    <row r="37606" spans="76:76">
      <c r="BX37606" s="2"/>
    </row>
    <row r="37607" spans="76:76">
      <c r="BX37607" s="2"/>
    </row>
    <row r="37608" spans="76:76">
      <c r="BX37608" s="2"/>
    </row>
    <row r="37609" spans="76:76">
      <c r="BX37609" s="2"/>
    </row>
    <row r="37610" spans="76:76">
      <c r="BX37610" s="2"/>
    </row>
    <row r="37611" spans="76:76">
      <c r="BX37611" s="2"/>
    </row>
    <row r="37612" spans="76:76">
      <c r="BX37612" s="2"/>
    </row>
    <row r="37613" spans="76:76">
      <c r="BX37613" s="2"/>
    </row>
    <row r="37614" spans="76:76">
      <c r="BX37614" s="2"/>
    </row>
    <row r="37615" spans="76:76">
      <c r="BX37615" s="2"/>
    </row>
    <row r="37616" spans="76:76">
      <c r="BX37616" s="2"/>
    </row>
    <row r="37617" spans="76:76">
      <c r="BX37617" s="2"/>
    </row>
    <row r="37618" spans="76:76">
      <c r="BX37618" s="2"/>
    </row>
    <row r="37619" spans="76:76">
      <c r="BX37619" s="2"/>
    </row>
    <row r="37620" spans="76:76">
      <c r="BX37620" s="2"/>
    </row>
    <row r="37621" spans="76:76">
      <c r="BX37621" s="2"/>
    </row>
    <row r="37622" spans="76:76">
      <c r="BX37622" s="2"/>
    </row>
    <row r="37623" spans="76:76">
      <c r="BX37623" s="2"/>
    </row>
    <row r="37624" spans="76:76">
      <c r="BX37624" s="2"/>
    </row>
    <row r="37625" spans="76:76">
      <c r="BX37625" s="2"/>
    </row>
    <row r="37626" spans="76:76">
      <c r="BX37626" s="2"/>
    </row>
    <row r="37627" spans="76:76">
      <c r="BX37627" s="2"/>
    </row>
    <row r="37628" spans="76:76">
      <c r="BX37628" s="2"/>
    </row>
    <row r="37629" spans="76:76">
      <c r="BX37629" s="2"/>
    </row>
    <row r="37630" spans="76:76">
      <c r="BX37630" s="2"/>
    </row>
    <row r="37631" spans="76:76">
      <c r="BX37631" s="2"/>
    </row>
    <row r="37632" spans="76:76">
      <c r="BX37632" s="2"/>
    </row>
    <row r="37633" spans="76:76">
      <c r="BX37633" s="2"/>
    </row>
    <row r="37634" spans="76:76">
      <c r="BX37634" s="2"/>
    </row>
    <row r="37635" spans="76:76">
      <c r="BX37635" s="2"/>
    </row>
    <row r="37636" spans="76:76">
      <c r="BX37636" s="2"/>
    </row>
    <row r="37637" spans="76:76">
      <c r="BX37637" s="2"/>
    </row>
    <row r="37638" spans="76:76">
      <c r="BX37638" s="2"/>
    </row>
    <row r="37639" spans="76:76">
      <c r="BX37639" s="2"/>
    </row>
    <row r="37640" spans="76:76">
      <c r="BX37640" s="2"/>
    </row>
    <row r="37641" spans="76:76">
      <c r="BX37641" s="2"/>
    </row>
    <row r="37642" spans="76:76">
      <c r="BX37642" s="2"/>
    </row>
    <row r="37643" spans="76:76">
      <c r="BX37643" s="2"/>
    </row>
    <row r="37644" spans="76:76">
      <c r="BX37644" s="2"/>
    </row>
    <row r="37645" spans="76:76">
      <c r="BX37645" s="2"/>
    </row>
    <row r="37646" spans="76:76">
      <c r="BX37646" s="2"/>
    </row>
    <row r="37647" spans="76:76">
      <c r="BX37647" s="2"/>
    </row>
    <row r="37648" spans="76:76">
      <c r="BX37648" s="2"/>
    </row>
    <row r="37649" spans="76:76">
      <c r="BX37649" s="2"/>
    </row>
    <row r="37650" spans="76:76">
      <c r="BX37650" s="2"/>
    </row>
    <row r="37651" spans="76:76">
      <c r="BX37651" s="2"/>
    </row>
    <row r="37652" spans="76:76">
      <c r="BX37652" s="2"/>
    </row>
    <row r="37653" spans="76:76">
      <c r="BX37653" s="2"/>
    </row>
    <row r="37654" spans="76:76">
      <c r="BX37654" s="2"/>
    </row>
    <row r="37655" spans="76:76">
      <c r="BX37655" s="2"/>
    </row>
    <row r="37656" spans="76:76">
      <c r="BX37656" s="2"/>
    </row>
    <row r="37657" spans="76:76">
      <c r="BX37657" s="2"/>
    </row>
    <row r="37658" spans="76:76">
      <c r="BX37658" s="2"/>
    </row>
    <row r="37659" spans="76:76">
      <c r="BX37659" s="2"/>
    </row>
    <row r="37660" spans="76:76">
      <c r="BX37660" s="2"/>
    </row>
    <row r="37661" spans="76:76">
      <c r="BX37661" s="2"/>
    </row>
    <row r="37662" spans="76:76">
      <c r="BX37662" s="2"/>
    </row>
    <row r="37663" spans="76:76">
      <c r="BX37663" s="2"/>
    </row>
    <row r="37664" spans="76:76">
      <c r="BX37664" s="2"/>
    </row>
    <row r="37665" spans="76:76">
      <c r="BX37665" s="2"/>
    </row>
    <row r="37666" spans="76:76">
      <c r="BX37666" s="2"/>
    </row>
    <row r="37667" spans="76:76">
      <c r="BX37667" s="2"/>
    </row>
    <row r="37668" spans="76:76">
      <c r="BX37668" s="2"/>
    </row>
    <row r="37669" spans="76:76">
      <c r="BX37669" s="2"/>
    </row>
    <row r="37670" spans="76:76">
      <c r="BX37670" s="2"/>
    </row>
    <row r="37671" spans="76:76">
      <c r="BX37671" s="2"/>
    </row>
    <row r="37672" spans="76:76">
      <c r="BX37672" s="2"/>
    </row>
    <row r="37673" spans="76:76">
      <c r="BX37673" s="2"/>
    </row>
    <row r="37674" spans="76:76">
      <c r="BX37674" s="2"/>
    </row>
    <row r="37675" spans="76:76">
      <c r="BX37675" s="2"/>
    </row>
    <row r="37676" spans="76:76">
      <c r="BX37676" s="2"/>
    </row>
    <row r="37677" spans="76:76">
      <c r="BX37677" s="2"/>
    </row>
    <row r="37678" spans="76:76">
      <c r="BX37678" s="2"/>
    </row>
    <row r="37679" spans="76:76">
      <c r="BX37679" s="2"/>
    </row>
    <row r="37680" spans="76:76">
      <c r="BX37680" s="2"/>
    </row>
    <row r="37681" spans="76:76">
      <c r="BX37681" s="2"/>
    </row>
    <row r="37682" spans="76:76">
      <c r="BX37682" s="2"/>
    </row>
    <row r="37683" spans="76:76">
      <c r="BX37683" s="2"/>
    </row>
    <row r="37684" spans="76:76">
      <c r="BX37684" s="2"/>
    </row>
    <row r="37685" spans="76:76">
      <c r="BX37685" s="2"/>
    </row>
    <row r="37686" spans="76:76">
      <c r="BX37686" s="2"/>
    </row>
    <row r="37687" spans="76:76">
      <c r="BX37687" s="2"/>
    </row>
    <row r="37688" spans="76:76">
      <c r="BX37688" s="2"/>
    </row>
    <row r="37689" spans="76:76">
      <c r="BX37689" s="2"/>
    </row>
    <row r="37690" spans="76:76">
      <c r="BX37690" s="2"/>
    </row>
    <row r="37691" spans="76:76">
      <c r="BX37691" s="2"/>
    </row>
    <row r="37692" spans="76:76">
      <c r="BX37692" s="2"/>
    </row>
    <row r="37693" spans="76:76">
      <c r="BX37693" s="2"/>
    </row>
    <row r="37694" spans="76:76">
      <c r="BX37694" s="2"/>
    </row>
    <row r="37695" spans="76:76">
      <c r="BX37695" s="2"/>
    </row>
    <row r="37696" spans="76:76">
      <c r="BX37696" s="2"/>
    </row>
    <row r="37697" spans="76:76">
      <c r="BX37697" s="2"/>
    </row>
    <row r="37698" spans="76:76">
      <c r="BX37698" s="2"/>
    </row>
    <row r="37699" spans="76:76">
      <c r="BX37699" s="2"/>
    </row>
    <row r="37700" spans="76:76">
      <c r="BX37700" s="2"/>
    </row>
    <row r="37701" spans="76:76">
      <c r="BX37701" s="2"/>
    </row>
    <row r="37702" spans="76:76">
      <c r="BX37702" s="2"/>
    </row>
    <row r="37703" spans="76:76">
      <c r="BX37703" s="2"/>
    </row>
    <row r="37704" spans="76:76">
      <c r="BX37704" s="2"/>
    </row>
    <row r="37705" spans="76:76">
      <c r="BX37705" s="2"/>
    </row>
    <row r="37706" spans="76:76">
      <c r="BX37706" s="2"/>
    </row>
    <row r="37707" spans="76:76">
      <c r="BX37707" s="2"/>
    </row>
    <row r="37708" spans="76:76">
      <c r="BX37708" s="2"/>
    </row>
    <row r="37709" spans="76:76">
      <c r="BX37709" s="2"/>
    </row>
    <row r="37710" spans="76:76">
      <c r="BX37710" s="2"/>
    </row>
    <row r="37711" spans="76:76">
      <c r="BX37711" s="2"/>
    </row>
    <row r="37712" spans="76:76">
      <c r="BX37712" s="2"/>
    </row>
    <row r="37713" spans="76:76">
      <c r="BX37713" s="2"/>
    </row>
    <row r="37714" spans="76:76">
      <c r="BX37714" s="2"/>
    </row>
    <row r="37715" spans="76:76">
      <c r="BX37715" s="2"/>
    </row>
    <row r="37716" spans="76:76">
      <c r="BX37716" s="2"/>
    </row>
    <row r="37717" spans="76:76">
      <c r="BX37717" s="2"/>
    </row>
    <row r="37718" spans="76:76">
      <c r="BX37718" s="2"/>
    </row>
    <row r="37719" spans="76:76">
      <c r="BX37719" s="2"/>
    </row>
    <row r="37720" spans="76:76">
      <c r="BX37720" s="2"/>
    </row>
    <row r="37721" spans="76:76">
      <c r="BX37721" s="2"/>
    </row>
    <row r="37722" spans="76:76">
      <c r="BX37722" s="2"/>
    </row>
    <row r="37723" spans="76:76">
      <c r="BX37723" s="2"/>
    </row>
    <row r="37724" spans="76:76">
      <c r="BX37724" s="2"/>
    </row>
    <row r="37725" spans="76:76">
      <c r="BX37725" s="2"/>
    </row>
    <row r="37726" spans="76:76">
      <c r="BX37726" s="2"/>
    </row>
    <row r="37727" spans="76:76">
      <c r="BX37727" s="2"/>
    </row>
    <row r="37728" spans="76:76">
      <c r="BX37728" s="2"/>
    </row>
    <row r="37729" spans="76:76">
      <c r="BX37729" s="2"/>
    </row>
    <row r="37730" spans="76:76">
      <c r="BX37730" s="2"/>
    </row>
    <row r="37731" spans="76:76">
      <c r="BX37731" s="2"/>
    </row>
    <row r="37732" spans="76:76">
      <c r="BX37732" s="2"/>
    </row>
    <row r="37733" spans="76:76">
      <c r="BX37733" s="2"/>
    </row>
    <row r="37734" spans="76:76">
      <c r="BX37734" s="2"/>
    </row>
    <row r="37735" spans="76:76">
      <c r="BX37735" s="2"/>
    </row>
    <row r="37736" spans="76:76">
      <c r="BX37736" s="2"/>
    </row>
    <row r="37737" spans="76:76">
      <c r="BX37737" s="2"/>
    </row>
    <row r="37738" spans="76:76">
      <c r="BX37738" s="2"/>
    </row>
    <row r="37739" spans="76:76">
      <c r="BX37739" s="2"/>
    </row>
    <row r="37740" spans="76:76">
      <c r="BX37740" s="2"/>
    </row>
    <row r="37741" spans="76:76">
      <c r="BX37741" s="2"/>
    </row>
    <row r="37742" spans="76:76">
      <c r="BX37742" s="2"/>
    </row>
    <row r="37743" spans="76:76">
      <c r="BX37743" s="2"/>
    </row>
    <row r="37744" spans="76:76">
      <c r="BX37744" s="2"/>
    </row>
    <row r="37745" spans="76:76">
      <c r="BX37745" s="2"/>
    </row>
    <row r="37746" spans="76:76">
      <c r="BX37746" s="2"/>
    </row>
    <row r="37747" spans="76:76">
      <c r="BX37747" s="2"/>
    </row>
    <row r="37748" spans="76:76">
      <c r="BX37748" s="2"/>
    </row>
    <row r="37749" spans="76:76">
      <c r="BX37749" s="2"/>
    </row>
    <row r="37750" spans="76:76">
      <c r="BX37750" s="2"/>
    </row>
    <row r="37751" spans="76:76">
      <c r="BX37751" s="2"/>
    </row>
    <row r="37752" spans="76:76">
      <c r="BX37752" s="2"/>
    </row>
    <row r="37753" spans="76:76">
      <c r="BX37753" s="2"/>
    </row>
    <row r="37754" spans="76:76">
      <c r="BX37754" s="2"/>
    </row>
    <row r="37755" spans="76:76">
      <c r="BX37755" s="2"/>
    </row>
    <row r="37756" spans="76:76">
      <c r="BX37756" s="2"/>
    </row>
    <row r="37757" spans="76:76">
      <c r="BX37757" s="2"/>
    </row>
    <row r="37758" spans="76:76">
      <c r="BX37758" s="2"/>
    </row>
    <row r="37759" spans="76:76">
      <c r="BX37759" s="2"/>
    </row>
    <row r="37760" spans="76:76">
      <c r="BX37760" s="2"/>
    </row>
    <row r="37761" spans="76:76">
      <c r="BX37761" s="2"/>
    </row>
    <row r="37762" spans="76:76">
      <c r="BX37762" s="2"/>
    </row>
    <row r="37763" spans="76:76">
      <c r="BX37763" s="2"/>
    </row>
    <row r="37764" spans="76:76">
      <c r="BX37764" s="2"/>
    </row>
    <row r="37765" spans="76:76">
      <c r="BX37765" s="2"/>
    </row>
    <row r="37766" spans="76:76">
      <c r="BX37766" s="2"/>
    </row>
    <row r="37767" spans="76:76">
      <c r="BX37767" s="2"/>
    </row>
    <row r="37768" spans="76:76">
      <c r="BX37768" s="2"/>
    </row>
    <row r="37769" spans="76:76">
      <c r="BX37769" s="2"/>
    </row>
    <row r="37770" spans="76:76">
      <c r="BX37770" s="2"/>
    </row>
    <row r="37771" spans="76:76">
      <c r="BX37771" s="2"/>
    </row>
    <row r="37772" spans="76:76">
      <c r="BX37772" s="2"/>
    </row>
    <row r="37773" spans="76:76">
      <c r="BX37773" s="2"/>
    </row>
    <row r="37774" spans="76:76">
      <c r="BX37774" s="2"/>
    </row>
    <row r="37775" spans="76:76">
      <c r="BX37775" s="2"/>
    </row>
    <row r="37776" spans="76:76">
      <c r="BX37776" s="2"/>
    </row>
    <row r="37777" spans="76:76">
      <c r="BX37777" s="2"/>
    </row>
    <row r="37778" spans="76:76">
      <c r="BX37778" s="2"/>
    </row>
    <row r="37779" spans="76:76">
      <c r="BX37779" s="2"/>
    </row>
    <row r="37780" spans="76:76">
      <c r="BX37780" s="2"/>
    </row>
    <row r="37781" spans="76:76">
      <c r="BX37781" s="2"/>
    </row>
    <row r="37782" spans="76:76">
      <c r="BX37782" s="2"/>
    </row>
    <row r="37783" spans="76:76">
      <c r="BX37783" s="2"/>
    </row>
    <row r="37784" spans="76:76">
      <c r="BX37784" s="2"/>
    </row>
    <row r="37785" spans="76:76">
      <c r="BX37785" s="2"/>
    </row>
    <row r="37786" spans="76:76">
      <c r="BX37786" s="2"/>
    </row>
    <row r="37787" spans="76:76">
      <c r="BX37787" s="2"/>
    </row>
    <row r="37788" spans="76:76">
      <c r="BX37788" s="2"/>
    </row>
    <row r="37789" spans="76:76">
      <c r="BX37789" s="2"/>
    </row>
    <row r="37790" spans="76:76">
      <c r="BX37790" s="2"/>
    </row>
    <row r="37791" spans="76:76">
      <c r="BX37791" s="2"/>
    </row>
    <row r="37792" spans="76:76">
      <c r="BX37792" s="2"/>
    </row>
    <row r="37793" spans="76:76">
      <c r="BX37793" s="2"/>
    </row>
    <row r="37794" spans="76:76">
      <c r="BX37794" s="2"/>
    </row>
    <row r="37795" spans="76:76">
      <c r="BX37795" s="2"/>
    </row>
    <row r="37796" spans="76:76">
      <c r="BX37796" s="2"/>
    </row>
    <row r="37797" spans="76:76">
      <c r="BX37797" s="2"/>
    </row>
    <row r="37798" spans="76:76">
      <c r="BX37798" s="2"/>
    </row>
    <row r="37799" spans="76:76">
      <c r="BX37799" s="2"/>
    </row>
    <row r="37800" spans="76:76">
      <c r="BX37800" s="2"/>
    </row>
    <row r="37801" spans="76:76">
      <c r="BX37801" s="2"/>
    </row>
    <row r="37802" spans="76:76">
      <c r="BX37802" s="2"/>
    </row>
    <row r="37803" spans="76:76">
      <c r="BX37803" s="2"/>
    </row>
    <row r="37804" spans="76:76">
      <c r="BX37804" s="2"/>
    </row>
    <row r="37805" spans="76:76">
      <c r="BX37805" s="2"/>
    </row>
    <row r="37806" spans="76:76">
      <c r="BX37806" s="2"/>
    </row>
    <row r="37807" spans="76:76">
      <c r="BX37807" s="2"/>
    </row>
    <row r="37808" spans="76:76">
      <c r="BX37808" s="2"/>
    </row>
    <row r="37809" spans="76:76">
      <c r="BX37809" s="2"/>
    </row>
    <row r="37810" spans="76:76">
      <c r="BX37810" s="2"/>
    </row>
    <row r="37811" spans="76:76">
      <c r="BX37811" s="2"/>
    </row>
    <row r="37812" spans="76:76">
      <c r="BX37812" s="2"/>
    </row>
    <row r="37813" spans="76:76">
      <c r="BX37813" s="2"/>
    </row>
    <row r="37814" spans="76:76">
      <c r="BX37814" s="2"/>
    </row>
    <row r="37815" spans="76:76">
      <c r="BX37815" s="2"/>
    </row>
    <row r="37816" spans="76:76">
      <c r="BX37816" s="2"/>
    </row>
    <row r="37817" spans="76:76">
      <c r="BX37817" s="2"/>
    </row>
    <row r="37818" spans="76:76">
      <c r="BX37818" s="2"/>
    </row>
    <row r="37819" spans="76:76">
      <c r="BX37819" s="2"/>
    </row>
    <row r="37820" spans="76:76">
      <c r="BX37820" s="2"/>
    </row>
    <row r="37821" spans="76:76">
      <c r="BX37821" s="2"/>
    </row>
    <row r="37822" spans="76:76">
      <c r="BX37822" s="2"/>
    </row>
    <row r="37823" spans="76:76">
      <c r="BX37823" s="2"/>
    </row>
    <row r="37824" spans="76:76">
      <c r="BX37824" s="2"/>
    </row>
    <row r="37825" spans="76:76">
      <c r="BX37825" s="2"/>
    </row>
    <row r="37826" spans="76:76">
      <c r="BX37826" s="2"/>
    </row>
    <row r="37827" spans="76:76">
      <c r="BX37827" s="2"/>
    </row>
    <row r="37828" spans="76:76">
      <c r="BX37828" s="2"/>
    </row>
    <row r="37829" spans="76:76">
      <c r="BX37829" s="2"/>
    </row>
    <row r="37830" spans="76:76">
      <c r="BX37830" s="2"/>
    </row>
    <row r="37831" spans="76:76">
      <c r="BX37831" s="2"/>
    </row>
    <row r="37832" spans="76:76">
      <c r="BX37832" s="2"/>
    </row>
    <row r="37833" spans="76:76">
      <c r="BX37833" s="2"/>
    </row>
    <row r="37834" spans="76:76">
      <c r="BX37834" s="2"/>
    </row>
    <row r="37835" spans="76:76">
      <c r="BX37835" s="2"/>
    </row>
    <row r="37836" spans="76:76">
      <c r="BX37836" s="2"/>
    </row>
    <row r="37837" spans="76:76">
      <c r="BX37837" s="2"/>
    </row>
    <row r="37838" spans="76:76">
      <c r="BX37838" s="2"/>
    </row>
    <row r="37839" spans="76:76">
      <c r="BX37839" s="2"/>
    </row>
    <row r="37840" spans="76:76">
      <c r="BX37840" s="2"/>
    </row>
    <row r="37841" spans="76:76">
      <c r="BX37841" s="2"/>
    </row>
    <row r="37842" spans="76:76">
      <c r="BX37842" s="2"/>
    </row>
    <row r="37843" spans="76:76">
      <c r="BX37843" s="2"/>
    </row>
    <row r="37844" spans="76:76">
      <c r="BX37844" s="2"/>
    </row>
    <row r="37845" spans="76:76">
      <c r="BX37845" s="2"/>
    </row>
    <row r="37846" spans="76:76">
      <c r="BX37846" s="2"/>
    </row>
    <row r="37847" spans="76:76">
      <c r="BX37847" s="2"/>
    </row>
    <row r="37848" spans="76:76">
      <c r="BX37848" s="2"/>
    </row>
    <row r="37849" spans="76:76">
      <c r="BX37849" s="2"/>
    </row>
    <row r="37850" spans="76:76">
      <c r="BX37850" s="2"/>
    </row>
    <row r="37851" spans="76:76">
      <c r="BX37851" s="2"/>
    </row>
    <row r="37852" spans="76:76">
      <c r="BX37852" s="2"/>
    </row>
    <row r="37853" spans="76:76">
      <c r="BX37853" s="2"/>
    </row>
    <row r="37854" spans="76:76">
      <c r="BX37854" s="2"/>
    </row>
    <row r="37855" spans="76:76">
      <c r="BX37855" s="2"/>
    </row>
    <row r="37856" spans="76:76">
      <c r="BX37856" s="2"/>
    </row>
    <row r="37857" spans="76:76">
      <c r="BX37857" s="2"/>
    </row>
    <row r="37858" spans="76:76">
      <c r="BX37858" s="2"/>
    </row>
    <row r="37859" spans="76:76">
      <c r="BX37859" s="2"/>
    </row>
    <row r="37860" spans="76:76">
      <c r="BX37860" s="2"/>
    </row>
    <row r="37861" spans="76:76">
      <c r="BX37861" s="2"/>
    </row>
    <row r="37862" spans="76:76">
      <c r="BX37862" s="2"/>
    </row>
    <row r="37863" spans="76:76">
      <c r="BX37863" s="2"/>
    </row>
    <row r="37864" spans="76:76">
      <c r="BX37864" s="2"/>
    </row>
    <row r="37865" spans="76:76">
      <c r="BX37865" s="2"/>
    </row>
    <row r="37866" spans="76:76">
      <c r="BX37866" s="2"/>
    </row>
    <row r="37867" spans="76:76">
      <c r="BX37867" s="2"/>
    </row>
    <row r="37868" spans="76:76">
      <c r="BX37868" s="2"/>
    </row>
    <row r="37869" spans="76:76">
      <c r="BX37869" s="2"/>
    </row>
    <row r="37870" spans="76:76">
      <c r="BX37870" s="2"/>
    </row>
    <row r="37871" spans="76:76">
      <c r="BX37871" s="2"/>
    </row>
    <row r="37872" spans="76:76">
      <c r="BX37872" s="2"/>
    </row>
    <row r="37873" spans="76:76">
      <c r="BX37873" s="2"/>
    </row>
    <row r="37874" spans="76:76">
      <c r="BX37874" s="2"/>
    </row>
    <row r="37875" spans="76:76">
      <c r="BX37875" s="2"/>
    </row>
    <row r="37876" spans="76:76">
      <c r="BX37876" s="2"/>
    </row>
    <row r="37877" spans="76:76">
      <c r="BX37877" s="2"/>
    </row>
    <row r="37878" spans="76:76">
      <c r="BX37878" s="2"/>
    </row>
    <row r="37879" spans="76:76">
      <c r="BX37879" s="2"/>
    </row>
    <row r="37880" spans="76:76">
      <c r="BX37880" s="2"/>
    </row>
    <row r="37881" spans="76:76">
      <c r="BX37881" s="2"/>
    </row>
    <row r="37882" spans="76:76">
      <c r="BX37882" s="2"/>
    </row>
    <row r="37883" spans="76:76">
      <c r="BX37883" s="2"/>
    </row>
    <row r="37884" spans="76:76">
      <c r="BX37884" s="2"/>
    </row>
    <row r="37885" spans="76:76">
      <c r="BX37885" s="2"/>
    </row>
    <row r="37886" spans="76:76">
      <c r="BX37886" s="2"/>
    </row>
    <row r="37887" spans="76:76">
      <c r="BX37887" s="2"/>
    </row>
    <row r="37888" spans="76:76">
      <c r="BX37888" s="2"/>
    </row>
    <row r="37889" spans="76:76">
      <c r="BX37889" s="2"/>
    </row>
    <row r="37890" spans="76:76">
      <c r="BX37890" s="2"/>
    </row>
    <row r="37891" spans="76:76">
      <c r="BX37891" s="2"/>
    </row>
    <row r="37892" spans="76:76">
      <c r="BX37892" s="2"/>
    </row>
    <row r="37893" spans="76:76">
      <c r="BX37893" s="2"/>
    </row>
    <row r="37894" spans="76:76">
      <c r="BX37894" s="2"/>
    </row>
    <row r="37895" spans="76:76">
      <c r="BX37895" s="2"/>
    </row>
    <row r="37896" spans="76:76">
      <c r="BX37896" s="2"/>
    </row>
    <row r="37897" spans="76:76">
      <c r="BX37897" s="2"/>
    </row>
    <row r="37898" spans="76:76">
      <c r="BX37898" s="2"/>
    </row>
    <row r="37899" spans="76:76">
      <c r="BX37899" s="2"/>
    </row>
    <row r="37900" spans="76:76">
      <c r="BX37900" s="2"/>
    </row>
    <row r="37901" spans="76:76">
      <c r="BX37901" s="2"/>
    </row>
    <row r="37902" spans="76:76">
      <c r="BX37902" s="2"/>
    </row>
    <row r="37903" spans="76:76">
      <c r="BX37903" s="2"/>
    </row>
    <row r="37904" spans="76:76">
      <c r="BX37904" s="2"/>
    </row>
    <row r="37905" spans="76:76">
      <c r="BX37905" s="2"/>
    </row>
    <row r="37906" spans="76:76">
      <c r="BX37906" s="2"/>
    </row>
    <row r="37907" spans="76:76">
      <c r="BX37907" s="2"/>
    </row>
    <row r="37908" spans="76:76">
      <c r="BX37908" s="2"/>
    </row>
    <row r="37909" spans="76:76">
      <c r="BX37909" s="2"/>
    </row>
    <row r="37910" spans="76:76">
      <c r="BX37910" s="2"/>
    </row>
    <row r="37911" spans="76:76">
      <c r="BX37911" s="2"/>
    </row>
    <row r="37912" spans="76:76">
      <c r="BX37912" s="2"/>
    </row>
    <row r="37913" spans="76:76">
      <c r="BX37913" s="2"/>
    </row>
    <row r="37914" spans="76:76">
      <c r="BX37914" s="2"/>
    </row>
    <row r="37915" spans="76:76">
      <c r="BX37915" s="2"/>
    </row>
    <row r="37916" spans="76:76">
      <c r="BX37916" s="2"/>
    </row>
    <row r="37917" spans="76:76">
      <c r="BX37917" s="2"/>
    </row>
    <row r="37918" spans="76:76">
      <c r="BX37918" s="2"/>
    </row>
    <row r="37919" spans="76:76">
      <c r="BX37919" s="2"/>
    </row>
    <row r="37920" spans="76:76">
      <c r="BX37920" s="2"/>
    </row>
    <row r="37921" spans="76:76">
      <c r="BX37921" s="2"/>
    </row>
    <row r="37922" spans="76:76">
      <c r="BX37922" s="2"/>
    </row>
    <row r="37923" spans="76:76">
      <c r="BX37923" s="2"/>
    </row>
    <row r="37924" spans="76:76">
      <c r="BX37924" s="2"/>
    </row>
    <row r="37925" spans="76:76">
      <c r="BX37925" s="2"/>
    </row>
    <row r="37926" spans="76:76">
      <c r="BX37926" s="2"/>
    </row>
    <row r="37927" spans="76:76">
      <c r="BX37927" s="2"/>
    </row>
    <row r="37928" spans="76:76">
      <c r="BX37928" s="2"/>
    </row>
    <row r="37929" spans="76:76">
      <c r="BX37929" s="2"/>
    </row>
    <row r="37930" spans="76:76">
      <c r="BX37930" s="2"/>
    </row>
    <row r="37931" spans="76:76">
      <c r="BX37931" s="2"/>
    </row>
    <row r="37932" spans="76:76">
      <c r="BX37932" s="2"/>
    </row>
    <row r="37933" spans="76:76">
      <c r="BX37933" s="2"/>
    </row>
    <row r="37934" spans="76:76">
      <c r="BX37934" s="2"/>
    </row>
    <row r="37935" spans="76:76">
      <c r="BX37935" s="2"/>
    </row>
    <row r="37936" spans="76:76">
      <c r="BX37936" s="2"/>
    </row>
    <row r="37937" spans="76:76">
      <c r="BX37937" s="2"/>
    </row>
    <row r="37938" spans="76:76">
      <c r="BX37938" s="2"/>
    </row>
    <row r="37939" spans="76:76">
      <c r="BX37939" s="2"/>
    </row>
    <row r="37940" spans="76:76">
      <c r="BX37940" s="2"/>
    </row>
    <row r="37941" spans="76:76">
      <c r="BX37941" s="2"/>
    </row>
    <row r="37942" spans="76:76">
      <c r="BX37942" s="2"/>
    </row>
    <row r="37943" spans="76:76">
      <c r="BX37943" s="2"/>
    </row>
    <row r="37944" spans="76:76">
      <c r="BX37944" s="2"/>
    </row>
    <row r="37945" spans="76:76">
      <c r="BX37945" s="2"/>
    </row>
    <row r="37946" spans="76:76">
      <c r="BX37946" s="2"/>
    </row>
    <row r="37947" spans="76:76">
      <c r="BX37947" s="2"/>
    </row>
    <row r="37948" spans="76:76">
      <c r="BX37948" s="2"/>
    </row>
    <row r="37949" spans="76:76">
      <c r="BX37949" s="2"/>
    </row>
    <row r="37950" spans="76:76">
      <c r="BX37950" s="2"/>
    </row>
    <row r="37951" spans="76:76">
      <c r="BX37951" s="2"/>
    </row>
    <row r="37952" spans="76:76">
      <c r="BX37952" s="2"/>
    </row>
    <row r="37953" spans="76:76">
      <c r="BX37953" s="2"/>
    </row>
    <row r="37954" spans="76:76">
      <c r="BX37954" s="2"/>
    </row>
    <row r="37955" spans="76:76">
      <c r="BX37955" s="2"/>
    </row>
    <row r="37956" spans="76:76">
      <c r="BX37956" s="2"/>
    </row>
    <row r="37957" spans="76:76">
      <c r="BX37957" s="2"/>
    </row>
    <row r="37958" spans="76:76">
      <c r="BX37958" s="2"/>
    </row>
    <row r="37959" spans="76:76">
      <c r="BX37959" s="2"/>
    </row>
    <row r="37960" spans="76:76">
      <c r="BX37960" s="2"/>
    </row>
    <row r="37961" spans="76:76">
      <c r="BX37961" s="2"/>
    </row>
    <row r="37962" spans="76:76">
      <c r="BX37962" s="2"/>
    </row>
    <row r="37963" spans="76:76">
      <c r="BX37963" s="2"/>
    </row>
    <row r="37964" spans="76:76">
      <c r="BX37964" s="2"/>
    </row>
    <row r="37965" spans="76:76">
      <c r="BX37965" s="2"/>
    </row>
    <row r="37966" spans="76:76">
      <c r="BX37966" s="2"/>
    </row>
    <row r="37967" spans="76:76">
      <c r="BX37967" s="2"/>
    </row>
    <row r="37968" spans="76:76">
      <c r="BX37968" s="2"/>
    </row>
    <row r="37969" spans="76:76">
      <c r="BX37969" s="2"/>
    </row>
    <row r="37970" spans="76:76">
      <c r="BX37970" s="2"/>
    </row>
    <row r="37971" spans="76:76">
      <c r="BX37971" s="2"/>
    </row>
    <row r="37972" spans="76:76">
      <c r="BX37972" s="2"/>
    </row>
    <row r="37973" spans="76:76">
      <c r="BX37973" s="2"/>
    </row>
    <row r="37974" spans="76:76">
      <c r="BX37974" s="2"/>
    </row>
    <row r="37975" spans="76:76">
      <c r="BX37975" s="2"/>
    </row>
    <row r="37976" spans="76:76">
      <c r="BX37976" s="2"/>
    </row>
    <row r="37977" spans="76:76">
      <c r="BX37977" s="2"/>
    </row>
    <row r="37978" spans="76:76">
      <c r="BX37978" s="2"/>
    </row>
    <row r="37979" spans="76:76">
      <c r="BX37979" s="2"/>
    </row>
    <row r="37980" spans="76:76">
      <c r="BX37980" s="2"/>
    </row>
    <row r="37981" spans="76:76">
      <c r="BX37981" s="2"/>
    </row>
    <row r="37982" spans="76:76">
      <c r="BX37982" s="2"/>
    </row>
    <row r="37983" spans="76:76">
      <c r="BX37983" s="2"/>
    </row>
    <row r="37984" spans="76:76">
      <c r="BX37984" s="2"/>
    </row>
    <row r="37985" spans="76:76">
      <c r="BX37985" s="2"/>
    </row>
    <row r="37986" spans="76:76">
      <c r="BX37986" s="2"/>
    </row>
    <row r="37987" spans="76:76">
      <c r="BX37987" s="2"/>
    </row>
    <row r="37988" spans="76:76">
      <c r="BX37988" s="2"/>
    </row>
    <row r="37989" spans="76:76">
      <c r="BX37989" s="2"/>
    </row>
    <row r="37990" spans="76:76">
      <c r="BX37990" s="2"/>
    </row>
    <row r="37991" spans="76:76">
      <c r="BX37991" s="2"/>
    </row>
    <row r="37992" spans="76:76">
      <c r="BX37992" s="2"/>
    </row>
    <row r="37993" spans="76:76">
      <c r="BX37993" s="2"/>
    </row>
    <row r="37994" spans="76:76">
      <c r="BX37994" s="2"/>
    </row>
    <row r="37995" spans="76:76">
      <c r="BX37995" s="2"/>
    </row>
    <row r="37996" spans="76:76">
      <c r="BX37996" s="2"/>
    </row>
    <row r="37997" spans="76:76">
      <c r="BX37997" s="2"/>
    </row>
    <row r="37998" spans="76:76">
      <c r="BX37998" s="2"/>
    </row>
    <row r="37999" spans="76:76">
      <c r="BX37999" s="2"/>
    </row>
    <row r="38000" spans="76:76">
      <c r="BX38000" s="2"/>
    </row>
    <row r="38001" spans="76:76">
      <c r="BX38001" s="2"/>
    </row>
    <row r="38002" spans="76:76">
      <c r="BX38002" s="2"/>
    </row>
    <row r="38003" spans="76:76">
      <c r="BX38003" s="2"/>
    </row>
    <row r="38004" spans="76:76">
      <c r="BX38004" s="2"/>
    </row>
    <row r="38005" spans="76:76">
      <c r="BX38005" s="2"/>
    </row>
    <row r="38006" spans="76:76">
      <c r="BX38006" s="2"/>
    </row>
    <row r="38007" spans="76:76">
      <c r="BX38007" s="2"/>
    </row>
    <row r="38008" spans="76:76">
      <c r="BX38008" s="2"/>
    </row>
    <row r="38009" spans="76:76">
      <c r="BX38009" s="2"/>
    </row>
    <row r="38010" spans="76:76">
      <c r="BX38010" s="2"/>
    </row>
    <row r="38011" spans="76:76">
      <c r="BX38011" s="2"/>
    </row>
    <row r="38012" spans="76:76">
      <c r="BX38012" s="2"/>
    </row>
    <row r="38013" spans="76:76">
      <c r="BX38013" s="2"/>
    </row>
    <row r="38014" spans="76:76">
      <c r="BX38014" s="2"/>
    </row>
    <row r="38015" spans="76:76">
      <c r="BX38015" s="2"/>
    </row>
    <row r="38016" spans="76:76">
      <c r="BX38016" s="2"/>
    </row>
    <row r="38017" spans="76:76">
      <c r="BX38017" s="2"/>
    </row>
    <row r="38018" spans="76:76">
      <c r="BX38018" s="2"/>
    </row>
    <row r="38019" spans="76:76">
      <c r="BX38019" s="2"/>
    </row>
    <row r="38020" spans="76:76">
      <c r="BX38020" s="2"/>
    </row>
    <row r="38021" spans="76:76">
      <c r="BX38021" s="2"/>
    </row>
    <row r="38022" spans="76:76">
      <c r="BX38022" s="2"/>
    </row>
    <row r="38023" spans="76:76">
      <c r="BX38023" s="2"/>
    </row>
    <row r="38024" spans="76:76">
      <c r="BX38024" s="2"/>
    </row>
    <row r="38025" spans="76:76">
      <c r="BX38025" s="2"/>
    </row>
    <row r="38026" spans="76:76">
      <c r="BX38026" s="2"/>
    </row>
    <row r="38027" spans="76:76">
      <c r="BX38027" s="2"/>
    </row>
    <row r="38028" spans="76:76">
      <c r="BX38028" s="2"/>
    </row>
    <row r="38029" spans="76:76">
      <c r="BX38029" s="2"/>
    </row>
    <row r="38030" spans="76:76">
      <c r="BX38030" s="2"/>
    </row>
    <row r="38031" spans="76:76">
      <c r="BX38031" s="2"/>
    </row>
    <row r="38032" spans="76:76">
      <c r="BX38032" s="2"/>
    </row>
    <row r="38033" spans="76:76">
      <c r="BX38033" s="2"/>
    </row>
    <row r="38034" spans="76:76">
      <c r="BX38034" s="2"/>
    </row>
    <row r="38035" spans="76:76">
      <c r="BX38035" s="2"/>
    </row>
    <row r="38036" spans="76:76">
      <c r="BX38036" s="2"/>
    </row>
    <row r="38037" spans="76:76">
      <c r="BX38037" s="2"/>
    </row>
    <row r="38038" spans="76:76">
      <c r="BX38038" s="2"/>
    </row>
    <row r="38039" spans="76:76">
      <c r="BX38039" s="2"/>
    </row>
    <row r="38040" spans="76:76">
      <c r="BX38040" s="2"/>
    </row>
    <row r="38041" spans="76:76">
      <c r="BX38041" s="2"/>
    </row>
    <row r="38042" spans="76:76">
      <c r="BX38042" s="2"/>
    </row>
    <row r="38043" spans="76:76">
      <c r="BX38043" s="2"/>
    </row>
    <row r="38044" spans="76:76">
      <c r="BX38044" s="2"/>
    </row>
    <row r="38045" spans="76:76">
      <c r="BX38045" s="2"/>
    </row>
    <row r="38046" spans="76:76">
      <c r="BX38046" s="2"/>
    </row>
    <row r="38047" spans="76:76">
      <c r="BX38047" s="2"/>
    </row>
    <row r="38048" spans="76:76">
      <c r="BX38048" s="2"/>
    </row>
    <row r="38049" spans="76:76">
      <c r="BX38049" s="2"/>
    </row>
    <row r="38050" spans="76:76">
      <c r="BX38050" s="2"/>
    </row>
    <row r="38051" spans="76:76">
      <c r="BX38051" s="2"/>
    </row>
    <row r="38052" spans="76:76">
      <c r="BX38052" s="2"/>
    </row>
    <row r="38053" spans="76:76">
      <c r="BX38053" s="2"/>
    </row>
    <row r="38054" spans="76:76">
      <c r="BX38054" s="2"/>
    </row>
    <row r="38055" spans="76:76">
      <c r="BX38055" s="2"/>
    </row>
    <row r="38056" spans="76:76">
      <c r="BX38056" s="2"/>
    </row>
    <row r="38057" spans="76:76">
      <c r="BX38057" s="2"/>
    </row>
    <row r="38058" spans="76:76">
      <c r="BX38058" s="2"/>
    </row>
    <row r="38059" spans="76:76">
      <c r="BX38059" s="2"/>
    </row>
    <row r="38060" spans="76:76">
      <c r="BX38060" s="2"/>
    </row>
    <row r="38061" spans="76:76">
      <c r="BX38061" s="2"/>
    </row>
    <row r="38062" spans="76:76">
      <c r="BX38062" s="2"/>
    </row>
    <row r="38063" spans="76:76">
      <c r="BX38063" s="2"/>
    </row>
    <row r="38064" spans="76:76">
      <c r="BX38064" s="2"/>
    </row>
    <row r="38065" spans="76:76">
      <c r="BX38065" s="2"/>
    </row>
    <row r="38066" spans="76:76">
      <c r="BX38066" s="2"/>
    </row>
    <row r="38067" spans="76:76">
      <c r="BX38067" s="2"/>
    </row>
    <row r="38068" spans="76:76">
      <c r="BX38068" s="2"/>
    </row>
    <row r="38069" spans="76:76">
      <c r="BX38069" s="2"/>
    </row>
    <row r="38070" spans="76:76">
      <c r="BX38070" s="2"/>
    </row>
    <row r="38071" spans="76:76">
      <c r="BX38071" s="2"/>
    </row>
    <row r="38072" spans="76:76">
      <c r="BX38072" s="2"/>
    </row>
    <row r="38073" spans="76:76">
      <c r="BX38073" s="2"/>
    </row>
    <row r="38074" spans="76:76">
      <c r="BX38074" s="2"/>
    </row>
    <row r="38075" spans="76:76">
      <c r="BX38075" s="2"/>
    </row>
    <row r="38076" spans="76:76">
      <c r="BX38076" s="2"/>
    </row>
    <row r="38077" spans="76:76">
      <c r="BX38077" s="2"/>
    </row>
    <row r="38078" spans="76:76">
      <c r="BX38078" s="2"/>
    </row>
    <row r="38079" spans="76:76">
      <c r="BX38079" s="2"/>
    </row>
    <row r="38080" spans="76:76">
      <c r="BX38080" s="2"/>
    </row>
    <row r="38081" spans="76:76">
      <c r="BX38081" s="2"/>
    </row>
    <row r="38082" spans="76:76">
      <c r="BX38082" s="2"/>
    </row>
    <row r="38083" spans="76:76">
      <c r="BX38083" s="2"/>
    </row>
    <row r="38084" spans="76:76">
      <c r="BX38084" s="2"/>
    </row>
    <row r="38085" spans="76:76">
      <c r="BX38085" s="2"/>
    </row>
    <row r="38086" spans="76:76">
      <c r="BX38086" s="2"/>
    </row>
    <row r="38087" spans="76:76">
      <c r="BX38087" s="2"/>
    </row>
    <row r="38088" spans="76:76">
      <c r="BX38088" s="2"/>
    </row>
    <row r="38089" spans="76:76">
      <c r="BX38089" s="2"/>
    </row>
    <row r="38090" spans="76:76">
      <c r="BX38090" s="2"/>
    </row>
    <row r="38091" spans="76:76">
      <c r="BX38091" s="2"/>
    </row>
    <row r="38092" spans="76:76">
      <c r="BX38092" s="2"/>
    </row>
    <row r="38093" spans="76:76">
      <c r="BX38093" s="2"/>
    </row>
    <row r="38094" spans="76:76">
      <c r="BX38094" s="2"/>
    </row>
    <row r="38095" spans="76:76">
      <c r="BX38095" s="2"/>
    </row>
    <row r="38096" spans="76:76">
      <c r="BX38096" s="2"/>
    </row>
    <row r="38097" spans="76:76">
      <c r="BX38097" s="2"/>
    </row>
    <row r="38098" spans="76:76">
      <c r="BX38098" s="2"/>
    </row>
    <row r="38099" spans="76:76">
      <c r="BX38099" s="2"/>
    </row>
    <row r="38100" spans="76:76">
      <c r="BX38100" s="2"/>
    </row>
    <row r="38101" spans="76:76">
      <c r="BX38101" s="2"/>
    </row>
    <row r="38102" spans="76:76">
      <c r="BX38102" s="2"/>
    </row>
    <row r="38103" spans="76:76">
      <c r="BX38103" s="2"/>
    </row>
    <row r="38104" spans="76:76">
      <c r="BX38104" s="2"/>
    </row>
    <row r="38105" spans="76:76">
      <c r="BX38105" s="2"/>
    </row>
    <row r="38106" spans="76:76">
      <c r="BX38106" s="2"/>
    </row>
    <row r="38107" spans="76:76">
      <c r="BX38107" s="2"/>
    </row>
    <row r="38108" spans="76:76">
      <c r="BX38108" s="2"/>
    </row>
    <row r="38109" spans="76:76">
      <c r="BX38109" s="2"/>
    </row>
    <row r="38110" spans="76:76">
      <c r="BX38110" s="2"/>
    </row>
    <row r="38111" spans="76:76">
      <c r="BX38111" s="2"/>
    </row>
    <row r="38112" spans="76:76">
      <c r="BX38112" s="2"/>
    </row>
    <row r="38113" spans="76:76">
      <c r="BX38113" s="2"/>
    </row>
    <row r="38114" spans="76:76">
      <c r="BX38114" s="2"/>
    </row>
    <row r="38115" spans="76:76">
      <c r="BX38115" s="2"/>
    </row>
    <row r="38116" spans="76:76">
      <c r="BX38116" s="2"/>
    </row>
    <row r="38117" spans="76:76">
      <c r="BX38117" s="2"/>
    </row>
    <row r="38118" spans="76:76">
      <c r="BX38118" s="2"/>
    </row>
    <row r="38119" spans="76:76">
      <c r="BX38119" s="2"/>
    </row>
    <row r="38120" spans="76:76">
      <c r="BX38120" s="2"/>
    </row>
    <row r="38121" spans="76:76">
      <c r="BX38121" s="2"/>
    </row>
    <row r="38122" spans="76:76">
      <c r="BX38122" s="2"/>
    </row>
    <row r="38123" spans="76:76">
      <c r="BX38123" s="2"/>
    </row>
    <row r="38124" spans="76:76">
      <c r="BX38124" s="2"/>
    </row>
    <row r="38125" spans="76:76">
      <c r="BX38125" s="2"/>
    </row>
    <row r="38126" spans="76:76">
      <c r="BX38126" s="2"/>
    </row>
    <row r="38127" spans="76:76">
      <c r="BX38127" s="2"/>
    </row>
    <row r="38128" spans="76:76">
      <c r="BX38128" s="2"/>
    </row>
    <row r="38129" spans="76:76">
      <c r="BX38129" s="2"/>
    </row>
    <row r="38130" spans="76:76">
      <c r="BX38130" s="2"/>
    </row>
    <row r="38131" spans="76:76">
      <c r="BX38131" s="2"/>
    </row>
    <row r="38132" spans="76:76">
      <c r="BX38132" s="2"/>
    </row>
    <row r="38133" spans="76:76">
      <c r="BX38133" s="2"/>
    </row>
    <row r="38134" spans="76:76">
      <c r="BX38134" s="2"/>
    </row>
    <row r="38135" spans="76:76">
      <c r="BX38135" s="2"/>
    </row>
    <row r="38136" spans="76:76">
      <c r="BX38136" s="2"/>
    </row>
    <row r="38137" spans="76:76">
      <c r="BX38137" s="2"/>
    </row>
    <row r="38138" spans="76:76">
      <c r="BX38138" s="2"/>
    </row>
    <row r="38139" spans="76:76">
      <c r="BX38139" s="2"/>
    </row>
    <row r="38140" spans="76:76">
      <c r="BX38140" s="2"/>
    </row>
    <row r="38141" spans="76:76">
      <c r="BX38141" s="2"/>
    </row>
    <row r="38142" spans="76:76">
      <c r="BX38142" s="2"/>
    </row>
    <row r="38143" spans="76:76">
      <c r="BX38143" s="2"/>
    </row>
    <row r="38144" spans="76:76">
      <c r="BX38144" s="2"/>
    </row>
    <row r="38145" spans="76:76">
      <c r="BX38145" s="2"/>
    </row>
    <row r="38146" spans="76:76">
      <c r="BX38146" s="2"/>
    </row>
    <row r="38147" spans="76:76">
      <c r="BX38147" s="2"/>
    </row>
    <row r="38148" spans="76:76">
      <c r="BX38148" s="2"/>
    </row>
    <row r="38149" spans="76:76">
      <c r="BX38149" s="2"/>
    </row>
    <row r="38150" spans="76:76">
      <c r="BX38150" s="2"/>
    </row>
    <row r="38151" spans="76:76">
      <c r="BX38151" s="2"/>
    </row>
    <row r="38152" spans="76:76">
      <c r="BX38152" s="2"/>
    </row>
    <row r="38153" spans="76:76">
      <c r="BX38153" s="2"/>
    </row>
    <row r="38154" spans="76:76">
      <c r="BX38154" s="2"/>
    </row>
    <row r="38155" spans="76:76">
      <c r="BX38155" s="2"/>
    </row>
    <row r="38156" spans="76:76">
      <c r="BX38156" s="2"/>
    </row>
    <row r="38157" spans="76:76">
      <c r="BX38157" s="2"/>
    </row>
    <row r="38158" spans="76:76">
      <c r="BX38158" s="2"/>
    </row>
    <row r="38159" spans="76:76">
      <c r="BX38159" s="2"/>
    </row>
    <row r="38160" spans="76:76">
      <c r="BX38160" s="2"/>
    </row>
    <row r="38161" spans="76:76">
      <c r="BX38161" s="2"/>
    </row>
    <row r="38162" spans="76:76">
      <c r="BX38162" s="2"/>
    </row>
    <row r="38163" spans="76:76">
      <c r="BX38163" s="2"/>
    </row>
    <row r="38164" spans="76:76">
      <c r="BX38164" s="2"/>
    </row>
    <row r="38165" spans="76:76">
      <c r="BX38165" s="2"/>
    </row>
    <row r="38166" spans="76:76">
      <c r="BX38166" s="2"/>
    </row>
    <row r="38167" spans="76:76">
      <c r="BX38167" s="2"/>
    </row>
    <row r="38168" spans="76:76">
      <c r="BX38168" s="2"/>
    </row>
    <row r="38169" spans="76:76">
      <c r="BX38169" s="2"/>
    </row>
    <row r="38170" spans="76:76">
      <c r="BX38170" s="2"/>
    </row>
    <row r="38171" spans="76:76">
      <c r="BX38171" s="2"/>
    </row>
    <row r="38172" spans="76:76">
      <c r="BX38172" s="2"/>
    </row>
    <row r="38173" spans="76:76">
      <c r="BX38173" s="2"/>
    </row>
    <row r="38174" spans="76:76">
      <c r="BX38174" s="2"/>
    </row>
    <row r="38175" spans="76:76">
      <c r="BX38175" s="2"/>
    </row>
    <row r="38176" spans="76:76">
      <c r="BX38176" s="2"/>
    </row>
    <row r="38177" spans="76:76">
      <c r="BX38177" s="2"/>
    </row>
    <row r="38178" spans="76:76">
      <c r="BX38178" s="2"/>
    </row>
    <row r="38179" spans="76:76">
      <c r="BX38179" s="2"/>
    </row>
    <row r="38180" spans="76:76">
      <c r="BX38180" s="2"/>
    </row>
    <row r="38181" spans="76:76">
      <c r="BX38181" s="2"/>
    </row>
    <row r="38182" spans="76:76">
      <c r="BX38182" s="2"/>
    </row>
    <row r="38183" spans="76:76">
      <c r="BX38183" s="2"/>
    </row>
    <row r="38184" spans="76:76">
      <c r="BX38184" s="2"/>
    </row>
    <row r="38185" spans="76:76">
      <c r="BX38185" s="2"/>
    </row>
    <row r="38186" spans="76:76">
      <c r="BX38186" s="2"/>
    </row>
    <row r="38187" spans="76:76">
      <c r="BX38187" s="2"/>
    </row>
    <row r="38188" spans="76:76">
      <c r="BX38188" s="2"/>
    </row>
    <row r="38189" spans="76:76">
      <c r="BX38189" s="2"/>
    </row>
    <row r="38190" spans="76:76">
      <c r="BX38190" s="2"/>
    </row>
    <row r="38191" spans="76:76">
      <c r="BX38191" s="2"/>
    </row>
    <row r="38192" spans="76:76">
      <c r="BX38192" s="2"/>
    </row>
    <row r="38193" spans="76:76">
      <c r="BX38193" s="2"/>
    </row>
    <row r="38194" spans="76:76">
      <c r="BX38194" s="2"/>
    </row>
    <row r="38195" spans="76:76">
      <c r="BX38195" s="2"/>
    </row>
    <row r="38196" spans="76:76">
      <c r="BX38196" s="2"/>
    </row>
    <row r="38197" spans="76:76">
      <c r="BX38197" s="2"/>
    </row>
    <row r="38198" spans="76:76">
      <c r="BX38198" s="2"/>
    </row>
    <row r="38199" spans="76:76">
      <c r="BX38199" s="2"/>
    </row>
    <row r="38200" spans="76:76">
      <c r="BX38200" s="2"/>
    </row>
    <row r="38201" spans="76:76">
      <c r="BX38201" s="2"/>
    </row>
    <row r="38202" spans="76:76">
      <c r="BX38202" s="2"/>
    </row>
    <row r="38203" spans="76:76">
      <c r="BX38203" s="2"/>
    </row>
    <row r="38204" spans="76:76">
      <c r="BX38204" s="2"/>
    </row>
    <row r="38205" spans="76:76">
      <c r="BX38205" s="2"/>
    </row>
    <row r="38206" spans="76:76">
      <c r="BX38206" s="2"/>
    </row>
    <row r="38207" spans="76:76">
      <c r="BX38207" s="2"/>
    </row>
    <row r="38208" spans="76:76">
      <c r="BX38208" s="2"/>
    </row>
    <row r="38209" spans="76:76">
      <c r="BX38209" s="2"/>
    </row>
    <row r="38210" spans="76:76">
      <c r="BX38210" s="2"/>
    </row>
    <row r="38211" spans="76:76">
      <c r="BX38211" s="2"/>
    </row>
    <row r="38212" spans="76:76">
      <c r="BX38212" s="2"/>
    </row>
    <row r="38213" spans="76:76">
      <c r="BX38213" s="2"/>
    </row>
    <row r="38214" spans="76:76">
      <c r="BX38214" s="2"/>
    </row>
    <row r="38215" spans="76:76">
      <c r="BX38215" s="2"/>
    </row>
    <row r="38216" spans="76:76">
      <c r="BX38216" s="2"/>
    </row>
    <row r="38217" spans="76:76">
      <c r="BX38217" s="2"/>
    </row>
    <row r="38218" spans="76:76">
      <c r="BX38218" s="2"/>
    </row>
    <row r="38219" spans="76:76">
      <c r="BX38219" s="2"/>
    </row>
    <row r="38220" spans="76:76">
      <c r="BX38220" s="2"/>
    </row>
    <row r="38221" spans="76:76">
      <c r="BX38221" s="2"/>
    </row>
    <row r="38222" spans="76:76">
      <c r="BX38222" s="2"/>
    </row>
    <row r="38223" spans="76:76">
      <c r="BX38223" s="2"/>
    </row>
    <row r="38224" spans="76:76">
      <c r="BX38224" s="2"/>
    </row>
    <row r="38225" spans="76:76">
      <c r="BX38225" s="2"/>
    </row>
    <row r="38226" spans="76:76">
      <c r="BX38226" s="2"/>
    </row>
    <row r="38227" spans="76:76">
      <c r="BX38227" s="2"/>
    </row>
    <row r="38228" spans="76:76">
      <c r="BX38228" s="2"/>
    </row>
    <row r="38229" spans="76:76">
      <c r="BX38229" s="2"/>
    </row>
    <row r="38230" spans="76:76">
      <c r="BX38230" s="2"/>
    </row>
    <row r="38231" spans="76:76">
      <c r="BX38231" s="2"/>
    </row>
    <row r="38232" spans="76:76">
      <c r="BX38232" s="2"/>
    </row>
    <row r="38233" spans="76:76">
      <c r="BX38233" s="2"/>
    </row>
    <row r="38234" spans="76:76">
      <c r="BX38234" s="2"/>
    </row>
    <row r="38235" spans="76:76">
      <c r="BX38235" s="2"/>
    </row>
    <row r="38236" spans="76:76">
      <c r="BX38236" s="2"/>
    </row>
    <row r="38237" spans="76:76">
      <c r="BX38237" s="2"/>
    </row>
    <row r="38238" spans="76:76">
      <c r="BX38238" s="2"/>
    </row>
    <row r="38239" spans="76:76">
      <c r="BX38239" s="2"/>
    </row>
    <row r="38240" spans="76:76">
      <c r="BX38240" s="2"/>
    </row>
    <row r="38241" spans="76:76">
      <c r="BX38241" s="2"/>
    </row>
    <row r="38242" spans="76:76">
      <c r="BX38242" s="2"/>
    </row>
    <row r="38243" spans="76:76">
      <c r="BX38243" s="2"/>
    </row>
    <row r="38244" spans="76:76">
      <c r="BX38244" s="2"/>
    </row>
    <row r="38245" spans="76:76">
      <c r="BX38245" s="2"/>
    </row>
    <row r="38246" spans="76:76">
      <c r="BX38246" s="2"/>
    </row>
    <row r="38247" spans="76:76">
      <c r="BX38247" s="2"/>
    </row>
    <row r="38248" spans="76:76">
      <c r="BX38248" s="2"/>
    </row>
    <row r="38249" spans="76:76">
      <c r="BX38249" s="2"/>
    </row>
    <row r="38250" spans="76:76">
      <c r="BX38250" s="2"/>
    </row>
    <row r="38251" spans="76:76">
      <c r="BX38251" s="2"/>
    </row>
    <row r="38252" spans="76:76">
      <c r="BX38252" s="2"/>
    </row>
    <row r="38253" spans="76:76">
      <c r="BX38253" s="2"/>
    </row>
    <row r="38254" spans="76:76">
      <c r="BX38254" s="2"/>
    </row>
    <row r="38255" spans="76:76">
      <c r="BX38255" s="2"/>
    </row>
    <row r="38256" spans="76:76">
      <c r="BX38256" s="2"/>
    </row>
    <row r="38257" spans="76:76">
      <c r="BX38257" s="2"/>
    </row>
    <row r="38258" spans="76:76">
      <c r="BX38258" s="2"/>
    </row>
    <row r="38259" spans="76:76">
      <c r="BX38259" s="2"/>
    </row>
    <row r="38260" spans="76:76">
      <c r="BX38260" s="2"/>
    </row>
    <row r="38261" spans="76:76">
      <c r="BX38261" s="2"/>
    </row>
    <row r="38262" spans="76:76">
      <c r="BX38262" s="2"/>
    </row>
    <row r="38263" spans="76:76">
      <c r="BX38263" s="2"/>
    </row>
    <row r="38264" spans="76:76">
      <c r="BX38264" s="2"/>
    </row>
    <row r="38265" spans="76:76">
      <c r="BX38265" s="2"/>
    </row>
    <row r="38266" spans="76:76">
      <c r="BX38266" s="2"/>
    </row>
    <row r="38267" spans="76:76">
      <c r="BX38267" s="2"/>
    </row>
    <row r="38268" spans="76:76">
      <c r="BX38268" s="2"/>
    </row>
    <row r="38269" spans="76:76">
      <c r="BX38269" s="2"/>
    </row>
    <row r="38270" spans="76:76">
      <c r="BX38270" s="2"/>
    </row>
    <row r="38271" spans="76:76">
      <c r="BX38271" s="2"/>
    </row>
    <row r="38272" spans="76:76">
      <c r="BX38272" s="2"/>
    </row>
    <row r="38273" spans="76:76">
      <c r="BX38273" s="2"/>
    </row>
    <row r="38274" spans="76:76">
      <c r="BX38274" s="2"/>
    </row>
    <row r="38275" spans="76:76">
      <c r="BX38275" s="2"/>
    </row>
    <row r="38276" spans="76:76">
      <c r="BX38276" s="2"/>
    </row>
    <row r="38277" spans="76:76">
      <c r="BX38277" s="2"/>
    </row>
    <row r="38278" spans="76:76">
      <c r="BX38278" s="2"/>
    </row>
    <row r="38279" spans="76:76">
      <c r="BX38279" s="2"/>
    </row>
    <row r="38280" spans="76:76">
      <c r="BX38280" s="2"/>
    </row>
    <row r="38281" spans="76:76">
      <c r="BX38281" s="2"/>
    </row>
    <row r="38282" spans="76:76">
      <c r="BX38282" s="2"/>
    </row>
    <row r="38283" spans="76:76">
      <c r="BX38283" s="2"/>
    </row>
    <row r="38284" spans="76:76">
      <c r="BX38284" s="2"/>
    </row>
    <row r="38285" spans="76:76">
      <c r="BX38285" s="2"/>
    </row>
    <row r="38286" spans="76:76">
      <c r="BX38286" s="2"/>
    </row>
    <row r="38287" spans="76:76">
      <c r="BX38287" s="2"/>
    </row>
    <row r="38288" spans="76:76">
      <c r="BX38288" s="2"/>
    </row>
    <row r="38289" spans="76:76">
      <c r="BX38289" s="2"/>
    </row>
    <row r="38290" spans="76:76">
      <c r="BX38290" s="2"/>
    </row>
    <row r="38291" spans="76:76">
      <c r="BX38291" s="2"/>
    </row>
    <row r="38292" spans="76:76">
      <c r="BX38292" s="2"/>
    </row>
    <row r="38293" spans="76:76">
      <c r="BX38293" s="2"/>
    </row>
    <row r="38294" spans="76:76">
      <c r="BX38294" s="2"/>
    </row>
    <row r="38295" spans="76:76">
      <c r="BX38295" s="2"/>
    </row>
    <row r="38296" spans="76:76">
      <c r="BX38296" s="2"/>
    </row>
    <row r="38297" spans="76:76">
      <c r="BX38297" s="2"/>
    </row>
    <row r="38298" spans="76:76">
      <c r="BX38298" s="2"/>
    </row>
    <row r="38299" spans="76:76">
      <c r="BX38299" s="2"/>
    </row>
    <row r="38300" spans="76:76">
      <c r="BX38300" s="2"/>
    </row>
    <row r="38301" spans="76:76">
      <c r="BX38301" s="2"/>
    </row>
    <row r="38302" spans="76:76">
      <c r="BX38302" s="2"/>
    </row>
    <row r="38303" spans="76:76">
      <c r="BX38303" s="2"/>
    </row>
    <row r="38304" spans="76:76">
      <c r="BX38304" s="2"/>
    </row>
    <row r="38305" spans="76:76">
      <c r="BX38305" s="2"/>
    </row>
    <row r="38306" spans="76:76">
      <c r="BX38306" s="2"/>
    </row>
    <row r="38307" spans="76:76">
      <c r="BX38307" s="2"/>
    </row>
    <row r="38308" spans="76:76">
      <c r="BX38308" s="2"/>
    </row>
    <row r="38309" spans="76:76">
      <c r="BX38309" s="2"/>
    </row>
    <row r="38310" spans="76:76">
      <c r="BX38310" s="2"/>
    </row>
    <row r="38311" spans="76:76">
      <c r="BX38311" s="2"/>
    </row>
    <row r="38312" spans="76:76">
      <c r="BX38312" s="2"/>
    </row>
    <row r="38313" spans="76:76">
      <c r="BX38313" s="2"/>
    </row>
    <row r="38314" spans="76:76">
      <c r="BX38314" s="2"/>
    </row>
    <row r="38315" spans="76:76">
      <c r="BX38315" s="2"/>
    </row>
    <row r="38316" spans="76:76">
      <c r="BX38316" s="2"/>
    </row>
    <row r="38317" spans="76:76">
      <c r="BX38317" s="2"/>
    </row>
    <row r="38318" spans="76:76">
      <c r="BX38318" s="2"/>
    </row>
    <row r="38319" spans="76:76">
      <c r="BX38319" s="2"/>
    </row>
    <row r="38320" spans="76:76">
      <c r="BX38320" s="2"/>
    </row>
    <row r="38321" spans="76:76">
      <c r="BX38321" s="2"/>
    </row>
    <row r="38322" spans="76:76">
      <c r="BX38322" s="2"/>
    </row>
    <row r="38323" spans="76:76">
      <c r="BX38323" s="2"/>
    </row>
    <row r="38324" spans="76:76">
      <c r="BX38324" s="2"/>
    </row>
    <row r="38325" spans="76:76">
      <c r="BX38325" s="2"/>
    </row>
    <row r="38326" spans="76:76">
      <c r="BX38326" s="2"/>
    </row>
    <row r="38327" spans="76:76">
      <c r="BX38327" s="2"/>
    </row>
    <row r="38328" spans="76:76">
      <c r="BX38328" s="2"/>
    </row>
    <row r="38329" spans="76:76">
      <c r="BX38329" s="2"/>
    </row>
    <row r="38330" spans="76:76">
      <c r="BX38330" s="2"/>
    </row>
    <row r="38331" spans="76:76">
      <c r="BX38331" s="2"/>
    </row>
    <row r="38332" spans="76:76">
      <c r="BX38332" s="2"/>
    </row>
    <row r="38333" spans="76:76">
      <c r="BX38333" s="2"/>
    </row>
    <row r="38334" spans="76:76">
      <c r="BX38334" s="2"/>
    </row>
    <row r="38335" spans="76:76">
      <c r="BX38335" s="2"/>
    </row>
    <row r="38336" spans="76:76">
      <c r="BX38336" s="2"/>
    </row>
    <row r="38337" spans="76:76">
      <c r="BX38337" s="2"/>
    </row>
    <row r="38338" spans="76:76">
      <c r="BX38338" s="2"/>
    </row>
    <row r="38339" spans="76:76">
      <c r="BX38339" s="2"/>
    </row>
    <row r="38340" spans="76:76">
      <c r="BX38340" s="2"/>
    </row>
    <row r="38341" spans="76:76">
      <c r="BX38341" s="2"/>
    </row>
    <row r="38342" spans="76:76">
      <c r="BX38342" s="2"/>
    </row>
    <row r="38343" spans="76:76">
      <c r="BX38343" s="2"/>
    </row>
    <row r="38344" spans="76:76">
      <c r="BX38344" s="2"/>
    </row>
    <row r="38345" spans="76:76">
      <c r="BX38345" s="2"/>
    </row>
    <row r="38346" spans="76:76">
      <c r="BX38346" s="2"/>
    </row>
    <row r="38347" spans="76:76">
      <c r="BX38347" s="2"/>
    </row>
    <row r="38348" spans="76:76">
      <c r="BX38348" s="2"/>
    </row>
    <row r="38349" spans="76:76">
      <c r="BX38349" s="2"/>
    </row>
    <row r="38350" spans="76:76">
      <c r="BX38350" s="2"/>
    </row>
    <row r="38351" spans="76:76">
      <c r="BX38351" s="2"/>
    </row>
    <row r="38352" spans="76:76">
      <c r="BX38352" s="2"/>
    </row>
    <row r="38353" spans="76:76">
      <c r="BX38353" s="2"/>
    </row>
    <row r="38354" spans="76:76">
      <c r="BX38354" s="2"/>
    </row>
    <row r="38355" spans="76:76">
      <c r="BX38355" s="2"/>
    </row>
    <row r="38356" spans="76:76">
      <c r="BX38356" s="2"/>
    </row>
    <row r="38357" spans="76:76">
      <c r="BX38357" s="2"/>
    </row>
    <row r="38358" spans="76:76">
      <c r="BX38358" s="2"/>
    </row>
    <row r="38359" spans="76:76">
      <c r="BX38359" s="2"/>
    </row>
    <row r="38360" spans="76:76">
      <c r="BX38360" s="2"/>
    </row>
    <row r="38361" spans="76:76">
      <c r="BX38361" s="2"/>
    </row>
    <row r="38362" spans="76:76">
      <c r="BX38362" s="2"/>
    </row>
    <row r="38363" spans="76:76">
      <c r="BX38363" s="2"/>
    </row>
    <row r="38364" spans="76:76">
      <c r="BX38364" s="2"/>
    </row>
    <row r="38365" spans="76:76">
      <c r="BX38365" s="2"/>
    </row>
    <row r="38366" spans="76:76">
      <c r="BX38366" s="2"/>
    </row>
    <row r="38367" spans="76:76">
      <c r="BX38367" s="2"/>
    </row>
    <row r="38368" spans="76:76">
      <c r="BX38368" s="2"/>
    </row>
    <row r="38369" spans="76:76">
      <c r="BX38369" s="2"/>
    </row>
    <row r="38370" spans="76:76">
      <c r="BX38370" s="2"/>
    </row>
    <row r="38371" spans="76:76">
      <c r="BX38371" s="2"/>
    </row>
    <row r="38372" spans="76:76">
      <c r="BX38372" s="2"/>
    </row>
    <row r="38373" spans="76:76">
      <c r="BX38373" s="2"/>
    </row>
    <row r="38374" spans="76:76">
      <c r="BX38374" s="2"/>
    </row>
    <row r="38375" spans="76:76">
      <c r="BX38375" s="2"/>
    </row>
    <row r="38376" spans="76:76">
      <c r="BX38376" s="2"/>
    </row>
    <row r="38377" spans="76:76">
      <c r="BX38377" s="2"/>
    </row>
    <row r="38378" spans="76:76">
      <c r="BX38378" s="2"/>
    </row>
    <row r="38379" spans="76:76">
      <c r="BX38379" s="2"/>
    </row>
    <row r="38380" spans="76:76">
      <c r="BX38380" s="2"/>
    </row>
    <row r="38381" spans="76:76">
      <c r="BX38381" s="2"/>
    </row>
    <row r="38382" spans="76:76">
      <c r="BX38382" s="2"/>
    </row>
    <row r="38383" spans="76:76">
      <c r="BX38383" s="2"/>
    </row>
    <row r="38384" spans="76:76">
      <c r="BX38384" s="2"/>
    </row>
    <row r="38385" spans="76:76">
      <c r="BX38385" s="2"/>
    </row>
    <row r="38386" spans="76:76">
      <c r="BX38386" s="2"/>
    </row>
    <row r="38387" spans="76:76">
      <c r="BX38387" s="2"/>
    </row>
    <row r="38388" spans="76:76">
      <c r="BX38388" s="2"/>
    </row>
    <row r="38389" spans="76:76">
      <c r="BX38389" s="2"/>
    </row>
    <row r="38390" spans="76:76">
      <c r="BX38390" s="2"/>
    </row>
    <row r="38391" spans="76:76">
      <c r="BX38391" s="2"/>
    </row>
    <row r="38392" spans="76:76">
      <c r="BX38392" s="2"/>
    </row>
    <row r="38393" spans="76:76">
      <c r="BX38393" s="2"/>
    </row>
    <row r="38394" spans="76:76">
      <c r="BX38394" s="2"/>
    </row>
    <row r="38395" spans="76:76">
      <c r="BX38395" s="2"/>
    </row>
    <row r="38396" spans="76:76">
      <c r="BX38396" s="2"/>
    </row>
    <row r="38397" spans="76:76">
      <c r="BX38397" s="2"/>
    </row>
    <row r="38398" spans="76:76">
      <c r="BX38398" s="2"/>
    </row>
    <row r="38399" spans="76:76">
      <c r="BX38399" s="2"/>
    </row>
    <row r="38400" spans="76:76">
      <c r="BX38400" s="2"/>
    </row>
    <row r="38401" spans="76:76">
      <c r="BX38401" s="2"/>
    </row>
    <row r="38402" spans="76:76">
      <c r="BX38402" s="2"/>
    </row>
    <row r="38403" spans="76:76">
      <c r="BX38403" s="2"/>
    </row>
    <row r="38404" spans="76:76">
      <c r="BX38404" s="2"/>
    </row>
    <row r="38405" spans="76:76">
      <c r="BX38405" s="2"/>
    </row>
    <row r="38406" spans="76:76">
      <c r="BX38406" s="2"/>
    </row>
    <row r="38407" spans="76:76">
      <c r="BX38407" s="2"/>
    </row>
    <row r="38408" spans="76:76">
      <c r="BX38408" s="2"/>
    </row>
    <row r="38409" spans="76:76">
      <c r="BX38409" s="2"/>
    </row>
    <row r="38410" spans="76:76">
      <c r="BX38410" s="2"/>
    </row>
    <row r="38411" spans="76:76">
      <c r="BX38411" s="2"/>
    </row>
    <row r="38412" spans="76:76">
      <c r="BX38412" s="2"/>
    </row>
    <row r="38413" spans="76:76">
      <c r="BX38413" s="2"/>
    </row>
    <row r="38414" spans="76:76">
      <c r="BX38414" s="2"/>
    </row>
    <row r="38415" spans="76:76">
      <c r="BX38415" s="2"/>
    </row>
    <row r="38416" spans="76:76">
      <c r="BX38416" s="2"/>
    </row>
    <row r="38417" spans="76:76">
      <c r="BX38417" s="2"/>
    </row>
    <row r="38418" spans="76:76">
      <c r="BX38418" s="2"/>
    </row>
    <row r="38419" spans="76:76">
      <c r="BX38419" s="2"/>
    </row>
    <row r="38420" spans="76:76">
      <c r="BX38420" s="2"/>
    </row>
    <row r="38421" spans="76:76">
      <c r="BX38421" s="2"/>
    </row>
    <row r="38422" spans="76:76">
      <c r="BX38422" s="2"/>
    </row>
    <row r="38423" spans="76:76">
      <c r="BX38423" s="2"/>
    </row>
    <row r="38424" spans="76:76">
      <c r="BX38424" s="2"/>
    </row>
    <row r="38425" spans="76:76">
      <c r="BX38425" s="2"/>
    </row>
    <row r="38426" spans="76:76">
      <c r="BX38426" s="2"/>
    </row>
    <row r="38427" spans="76:76">
      <c r="BX38427" s="2"/>
    </row>
    <row r="38428" spans="76:76">
      <c r="BX38428" s="2"/>
    </row>
    <row r="38429" spans="76:76">
      <c r="BX38429" s="2"/>
    </row>
    <row r="38430" spans="76:76">
      <c r="BX38430" s="2"/>
    </row>
    <row r="38431" spans="76:76">
      <c r="BX38431" s="2"/>
    </row>
    <row r="38432" spans="76:76">
      <c r="BX38432" s="2"/>
    </row>
    <row r="38433" spans="76:76">
      <c r="BX38433" s="2"/>
    </row>
    <row r="38434" spans="76:76">
      <c r="BX38434" s="2"/>
    </row>
    <row r="38435" spans="76:76">
      <c r="BX38435" s="2"/>
    </row>
    <row r="38436" spans="76:76">
      <c r="BX38436" s="2"/>
    </row>
    <row r="38437" spans="76:76">
      <c r="BX38437" s="2"/>
    </row>
    <row r="38438" spans="76:76">
      <c r="BX38438" s="2"/>
    </row>
    <row r="38439" spans="76:76">
      <c r="BX38439" s="2"/>
    </row>
    <row r="38440" spans="76:76">
      <c r="BX38440" s="2"/>
    </row>
    <row r="38441" spans="76:76">
      <c r="BX38441" s="2"/>
    </row>
    <row r="38442" spans="76:76">
      <c r="BX38442" s="2"/>
    </row>
    <row r="38443" spans="76:76">
      <c r="BX38443" s="2"/>
    </row>
    <row r="38444" spans="76:76">
      <c r="BX38444" s="2"/>
    </row>
    <row r="38445" spans="76:76">
      <c r="BX38445" s="2"/>
    </row>
    <row r="38446" spans="76:76">
      <c r="BX38446" s="2"/>
    </row>
    <row r="38447" spans="76:76">
      <c r="BX38447" s="2"/>
    </row>
    <row r="38448" spans="76:76">
      <c r="BX38448" s="2"/>
    </row>
    <row r="38449" spans="76:76">
      <c r="BX38449" s="2"/>
    </row>
    <row r="38450" spans="76:76">
      <c r="BX38450" s="2"/>
    </row>
    <row r="38451" spans="76:76">
      <c r="BX38451" s="2"/>
    </row>
    <row r="38452" spans="76:76">
      <c r="BX38452" s="2"/>
    </row>
    <row r="38453" spans="76:76">
      <c r="BX38453" s="2"/>
    </row>
    <row r="38454" spans="76:76">
      <c r="BX38454" s="2"/>
    </row>
    <row r="38455" spans="76:76">
      <c r="BX38455" s="2"/>
    </row>
    <row r="38456" spans="76:76">
      <c r="BX38456" s="2"/>
    </row>
    <row r="38457" spans="76:76">
      <c r="BX38457" s="2"/>
    </row>
    <row r="38458" spans="76:76">
      <c r="BX38458" s="2"/>
    </row>
    <row r="38459" spans="76:76">
      <c r="BX38459" s="2"/>
    </row>
    <row r="38460" spans="76:76">
      <c r="BX38460" s="2"/>
    </row>
    <row r="38461" spans="76:76">
      <c r="BX38461" s="2"/>
    </row>
    <row r="38462" spans="76:76">
      <c r="BX38462" s="2"/>
    </row>
    <row r="38463" spans="76:76">
      <c r="BX38463" s="2"/>
    </row>
    <row r="38464" spans="76:76">
      <c r="BX38464" s="2"/>
    </row>
    <row r="38465" spans="76:76">
      <c r="BX38465" s="2"/>
    </row>
    <row r="38466" spans="76:76">
      <c r="BX38466" s="2"/>
    </row>
    <row r="38467" spans="76:76">
      <c r="BX38467" s="2"/>
    </row>
    <row r="38468" spans="76:76">
      <c r="BX38468" s="2"/>
    </row>
    <row r="38469" spans="76:76">
      <c r="BX38469" s="2"/>
    </row>
    <row r="38470" spans="76:76">
      <c r="BX38470" s="2"/>
    </row>
    <row r="38471" spans="76:76">
      <c r="BX38471" s="2"/>
    </row>
    <row r="38472" spans="76:76">
      <c r="BX38472" s="2"/>
    </row>
    <row r="38473" spans="76:76">
      <c r="BX38473" s="2"/>
    </row>
    <row r="38474" spans="76:76">
      <c r="BX38474" s="2"/>
    </row>
    <row r="38475" spans="76:76">
      <c r="BX38475" s="2"/>
    </row>
    <row r="38476" spans="76:76">
      <c r="BX38476" s="2"/>
    </row>
    <row r="38477" spans="76:76">
      <c r="BX38477" s="2"/>
    </row>
    <row r="38478" spans="76:76">
      <c r="BX38478" s="2"/>
    </row>
    <row r="38479" spans="76:76">
      <c r="BX38479" s="2"/>
    </row>
    <row r="38480" spans="76:76">
      <c r="BX38480" s="2"/>
    </row>
    <row r="38481" spans="76:76">
      <c r="BX38481" s="2"/>
    </row>
    <row r="38482" spans="76:76">
      <c r="BX38482" s="2"/>
    </row>
    <row r="38483" spans="76:76">
      <c r="BX38483" s="2"/>
    </row>
    <row r="38484" spans="76:76">
      <c r="BX38484" s="2"/>
    </row>
    <row r="38485" spans="76:76">
      <c r="BX38485" s="2"/>
    </row>
    <row r="38486" spans="76:76">
      <c r="BX38486" s="2"/>
    </row>
    <row r="38487" spans="76:76">
      <c r="BX38487" s="2"/>
    </row>
    <row r="38488" spans="76:76">
      <c r="BX38488" s="2"/>
    </row>
    <row r="38489" spans="76:76">
      <c r="BX38489" s="2"/>
    </row>
    <row r="38490" spans="76:76">
      <c r="BX38490" s="2"/>
    </row>
    <row r="38491" spans="76:76">
      <c r="BX38491" s="2"/>
    </row>
    <row r="38492" spans="76:76">
      <c r="BX38492" s="2"/>
    </row>
    <row r="38493" spans="76:76">
      <c r="BX38493" s="2"/>
    </row>
    <row r="38494" spans="76:76">
      <c r="BX38494" s="2"/>
    </row>
    <row r="38495" spans="76:76">
      <c r="BX38495" s="2"/>
    </row>
    <row r="38496" spans="76:76">
      <c r="BX38496" s="2"/>
    </row>
    <row r="38497" spans="76:76">
      <c r="BX38497" s="2"/>
    </row>
    <row r="38498" spans="76:76">
      <c r="BX38498" s="2"/>
    </row>
    <row r="38499" spans="76:76">
      <c r="BX38499" s="2"/>
    </row>
    <row r="38500" spans="76:76">
      <c r="BX38500" s="2"/>
    </row>
    <row r="38501" spans="76:76">
      <c r="BX38501" s="2"/>
    </row>
    <row r="38502" spans="76:76">
      <c r="BX38502" s="2"/>
    </row>
    <row r="38503" spans="76:76">
      <c r="BX38503" s="2"/>
    </row>
    <row r="38504" spans="76:76">
      <c r="BX38504" s="2"/>
    </row>
    <row r="38505" spans="76:76">
      <c r="BX38505" s="2"/>
    </row>
    <row r="38506" spans="76:76">
      <c r="BX38506" s="2"/>
    </row>
    <row r="38507" spans="76:76">
      <c r="BX38507" s="2"/>
    </row>
    <row r="38508" spans="76:76">
      <c r="BX38508" s="2"/>
    </row>
    <row r="38509" spans="76:76">
      <c r="BX38509" s="2"/>
    </row>
    <row r="38510" spans="76:76">
      <c r="BX38510" s="2"/>
    </row>
    <row r="38511" spans="76:76">
      <c r="BX38511" s="2"/>
    </row>
    <row r="38512" spans="76:76">
      <c r="BX38512" s="2"/>
    </row>
    <row r="38513" spans="76:76">
      <c r="BX38513" s="2"/>
    </row>
    <row r="38514" spans="76:76">
      <c r="BX38514" s="2"/>
    </row>
    <row r="38515" spans="76:76">
      <c r="BX38515" s="2"/>
    </row>
    <row r="38516" spans="76:76">
      <c r="BX38516" s="2"/>
    </row>
    <row r="38517" spans="76:76">
      <c r="BX38517" s="2"/>
    </row>
    <row r="38518" spans="76:76">
      <c r="BX38518" s="2"/>
    </row>
    <row r="38519" spans="76:76">
      <c r="BX38519" s="2"/>
    </row>
    <row r="38520" spans="76:76">
      <c r="BX38520" s="2"/>
    </row>
    <row r="38521" spans="76:76">
      <c r="BX38521" s="2"/>
    </row>
    <row r="38522" spans="76:76">
      <c r="BX38522" s="2"/>
    </row>
    <row r="38523" spans="76:76">
      <c r="BX38523" s="2"/>
    </row>
    <row r="38524" spans="76:76">
      <c r="BX38524" s="2"/>
    </row>
    <row r="38525" spans="76:76">
      <c r="BX38525" s="2"/>
    </row>
    <row r="38526" spans="76:76">
      <c r="BX38526" s="2"/>
    </row>
    <row r="38527" spans="76:76">
      <c r="BX38527" s="2"/>
    </row>
    <row r="38528" spans="76:76">
      <c r="BX38528" s="2"/>
    </row>
    <row r="38529" spans="76:76">
      <c r="BX38529" s="2"/>
    </row>
    <row r="38530" spans="76:76">
      <c r="BX38530" s="2"/>
    </row>
    <row r="38531" spans="76:76">
      <c r="BX38531" s="2"/>
    </row>
    <row r="38532" spans="76:76">
      <c r="BX38532" s="2"/>
    </row>
    <row r="38533" spans="76:76">
      <c r="BX38533" s="2"/>
    </row>
    <row r="38534" spans="76:76">
      <c r="BX38534" s="2"/>
    </row>
    <row r="38535" spans="76:76">
      <c r="BX38535" s="2"/>
    </row>
    <row r="38536" spans="76:76">
      <c r="BX38536" s="2"/>
    </row>
    <row r="38537" spans="76:76">
      <c r="BX38537" s="2"/>
    </row>
    <row r="38538" spans="76:76">
      <c r="BX38538" s="2"/>
    </row>
    <row r="38539" spans="76:76">
      <c r="BX38539" s="2"/>
    </row>
    <row r="38540" spans="76:76">
      <c r="BX38540" s="2"/>
    </row>
    <row r="38541" spans="76:76">
      <c r="BX38541" s="2"/>
    </row>
    <row r="38542" spans="76:76">
      <c r="BX38542" s="2"/>
    </row>
    <row r="38543" spans="76:76">
      <c r="BX38543" s="2"/>
    </row>
    <row r="38544" spans="76:76">
      <c r="BX38544" s="2"/>
    </row>
    <row r="38545" spans="76:76">
      <c r="BX38545" s="2"/>
    </row>
    <row r="38546" spans="76:76">
      <c r="BX38546" s="2"/>
    </row>
    <row r="38547" spans="76:76">
      <c r="BX38547" s="2"/>
    </row>
    <row r="38548" spans="76:76">
      <c r="BX38548" s="2"/>
    </row>
    <row r="38549" spans="76:76">
      <c r="BX38549" s="2"/>
    </row>
    <row r="38550" spans="76:76">
      <c r="BX38550" s="2"/>
    </row>
    <row r="38551" spans="76:76">
      <c r="BX38551" s="2"/>
    </row>
    <row r="38552" spans="76:76">
      <c r="BX38552" s="2"/>
    </row>
    <row r="38553" spans="76:76">
      <c r="BX38553" s="2"/>
    </row>
    <row r="38554" spans="76:76">
      <c r="BX38554" s="2"/>
    </row>
    <row r="38555" spans="76:76">
      <c r="BX38555" s="2"/>
    </row>
    <row r="38556" spans="76:76">
      <c r="BX38556" s="2"/>
    </row>
    <row r="38557" spans="76:76">
      <c r="BX38557" s="2"/>
    </row>
    <row r="38558" spans="76:76">
      <c r="BX38558" s="2"/>
    </row>
    <row r="38559" spans="76:76">
      <c r="BX38559" s="2"/>
    </row>
    <row r="38560" spans="76:76">
      <c r="BX38560" s="2"/>
    </row>
    <row r="38561" spans="76:76">
      <c r="BX38561" s="2"/>
    </row>
    <row r="38562" spans="76:76">
      <c r="BX38562" s="2"/>
    </row>
    <row r="38563" spans="76:76">
      <c r="BX38563" s="2"/>
    </row>
    <row r="38564" spans="76:76">
      <c r="BX38564" s="2"/>
    </row>
    <row r="38565" spans="76:76">
      <c r="BX38565" s="2"/>
    </row>
    <row r="38566" spans="76:76">
      <c r="BX38566" s="2"/>
    </row>
    <row r="38567" spans="76:76">
      <c r="BX38567" s="2"/>
    </row>
    <row r="38568" spans="76:76">
      <c r="BX38568" s="2"/>
    </row>
    <row r="38569" spans="76:76">
      <c r="BX38569" s="2"/>
    </row>
    <row r="38570" spans="76:76">
      <c r="BX38570" s="2"/>
    </row>
    <row r="38571" spans="76:76">
      <c r="BX38571" s="2"/>
    </row>
    <row r="38572" spans="76:76">
      <c r="BX38572" s="2"/>
    </row>
    <row r="38573" spans="76:76">
      <c r="BX38573" s="2"/>
    </row>
    <row r="38574" spans="76:76">
      <c r="BX38574" s="2"/>
    </row>
    <row r="38575" spans="76:76">
      <c r="BX38575" s="2"/>
    </row>
    <row r="38576" spans="76:76">
      <c r="BX38576" s="2"/>
    </row>
    <row r="38577" spans="76:76">
      <c r="BX38577" s="2"/>
    </row>
    <row r="38578" spans="76:76">
      <c r="BX38578" s="2"/>
    </row>
    <row r="38579" spans="76:76">
      <c r="BX38579" s="2"/>
    </row>
    <row r="38580" spans="76:76">
      <c r="BX38580" s="2"/>
    </row>
    <row r="38581" spans="76:76">
      <c r="BX38581" s="2"/>
    </row>
    <row r="38582" spans="76:76">
      <c r="BX38582" s="2"/>
    </row>
    <row r="38583" spans="76:76">
      <c r="BX38583" s="2"/>
    </row>
    <row r="38584" spans="76:76">
      <c r="BX38584" s="2"/>
    </row>
    <row r="38585" spans="76:76">
      <c r="BX38585" s="2"/>
    </row>
    <row r="38586" spans="76:76">
      <c r="BX38586" s="2"/>
    </row>
    <row r="38587" spans="76:76">
      <c r="BX38587" s="2"/>
    </row>
    <row r="38588" spans="76:76">
      <c r="BX38588" s="2"/>
    </row>
    <row r="38589" spans="76:76">
      <c r="BX38589" s="2"/>
    </row>
    <row r="38590" spans="76:76">
      <c r="BX38590" s="2"/>
    </row>
    <row r="38591" spans="76:76">
      <c r="BX38591" s="2"/>
    </row>
    <row r="38592" spans="76:76">
      <c r="BX38592" s="2"/>
    </row>
    <row r="38593" spans="76:76">
      <c r="BX38593" s="2"/>
    </row>
    <row r="38594" spans="76:76">
      <c r="BX38594" s="2"/>
    </row>
    <row r="38595" spans="76:76">
      <c r="BX38595" s="2"/>
    </row>
    <row r="38596" spans="76:76">
      <c r="BX38596" s="2"/>
    </row>
    <row r="38597" spans="76:76">
      <c r="BX38597" s="2"/>
    </row>
    <row r="38598" spans="76:76">
      <c r="BX38598" s="2"/>
    </row>
    <row r="38599" spans="76:76">
      <c r="BX38599" s="2"/>
    </row>
    <row r="38600" spans="76:76">
      <c r="BX38600" s="2"/>
    </row>
    <row r="38601" spans="76:76">
      <c r="BX38601" s="2"/>
    </row>
    <row r="38602" spans="76:76">
      <c r="BX38602" s="2"/>
    </row>
    <row r="38603" spans="76:76">
      <c r="BX38603" s="2"/>
    </row>
    <row r="38604" spans="76:76">
      <c r="BX38604" s="2"/>
    </row>
    <row r="38605" spans="76:76">
      <c r="BX38605" s="2"/>
    </row>
    <row r="38606" spans="76:76">
      <c r="BX38606" s="2"/>
    </row>
    <row r="38607" spans="76:76">
      <c r="BX38607" s="2"/>
    </row>
    <row r="38608" spans="76:76">
      <c r="BX38608" s="2"/>
    </row>
    <row r="38609" spans="76:76">
      <c r="BX38609" s="2"/>
    </row>
    <row r="38610" spans="76:76">
      <c r="BX38610" s="2"/>
    </row>
    <row r="38611" spans="76:76">
      <c r="BX38611" s="2"/>
    </row>
    <row r="38612" spans="76:76">
      <c r="BX38612" s="2"/>
    </row>
    <row r="38613" spans="76:76">
      <c r="BX38613" s="2"/>
    </row>
    <row r="38614" spans="76:76">
      <c r="BX38614" s="2"/>
    </row>
    <row r="38615" spans="76:76">
      <c r="BX38615" s="2"/>
    </row>
    <row r="38616" spans="76:76">
      <c r="BX38616" s="2"/>
    </row>
    <row r="38617" spans="76:76">
      <c r="BX38617" s="2"/>
    </row>
    <row r="38618" spans="76:76">
      <c r="BX38618" s="2"/>
    </row>
    <row r="38619" spans="76:76">
      <c r="BX38619" s="2"/>
    </row>
    <row r="38620" spans="76:76">
      <c r="BX38620" s="2"/>
    </row>
    <row r="38621" spans="76:76">
      <c r="BX38621" s="2"/>
    </row>
    <row r="38622" spans="76:76">
      <c r="BX38622" s="2"/>
    </row>
    <row r="38623" spans="76:76">
      <c r="BX38623" s="2"/>
    </row>
    <row r="38624" spans="76:76">
      <c r="BX38624" s="2"/>
    </row>
    <row r="38625" spans="76:76">
      <c r="BX38625" s="2"/>
    </row>
    <row r="38626" spans="76:76">
      <c r="BX38626" s="2"/>
    </row>
    <row r="38627" spans="76:76">
      <c r="BX38627" s="2"/>
    </row>
    <row r="38628" spans="76:76">
      <c r="BX38628" s="2"/>
    </row>
    <row r="38629" spans="76:76">
      <c r="BX38629" s="2"/>
    </row>
    <row r="38630" spans="76:76">
      <c r="BX38630" s="2"/>
    </row>
    <row r="38631" spans="76:76">
      <c r="BX38631" s="2"/>
    </row>
    <row r="38632" spans="76:76">
      <c r="BX38632" s="2"/>
    </row>
    <row r="38633" spans="76:76">
      <c r="BX38633" s="2"/>
    </row>
    <row r="38634" spans="76:76">
      <c r="BX38634" s="2"/>
    </row>
    <row r="38635" spans="76:76">
      <c r="BX38635" s="2"/>
    </row>
    <row r="38636" spans="76:76">
      <c r="BX38636" s="2"/>
    </row>
    <row r="38637" spans="76:76">
      <c r="BX38637" s="2"/>
    </row>
    <row r="38638" spans="76:76">
      <c r="BX38638" s="2"/>
    </row>
    <row r="38639" spans="76:76">
      <c r="BX38639" s="2"/>
    </row>
    <row r="38640" spans="76:76">
      <c r="BX38640" s="2"/>
    </row>
    <row r="38641" spans="76:76">
      <c r="BX38641" s="2"/>
    </row>
    <row r="38642" spans="76:76">
      <c r="BX38642" s="2"/>
    </row>
    <row r="38643" spans="76:76">
      <c r="BX38643" s="2"/>
    </row>
    <row r="38644" spans="76:76">
      <c r="BX38644" s="2"/>
    </row>
    <row r="38645" spans="76:76">
      <c r="BX38645" s="2"/>
    </row>
    <row r="38646" spans="76:76">
      <c r="BX38646" s="2"/>
    </row>
    <row r="38647" spans="76:76">
      <c r="BX38647" s="2"/>
    </row>
    <row r="38648" spans="76:76">
      <c r="BX38648" s="2"/>
    </row>
    <row r="38649" spans="76:76">
      <c r="BX38649" s="2"/>
    </row>
    <row r="38650" spans="76:76">
      <c r="BX38650" s="2"/>
    </row>
    <row r="38651" spans="76:76">
      <c r="BX38651" s="2"/>
    </row>
    <row r="38652" spans="76:76">
      <c r="BX38652" s="2"/>
    </row>
    <row r="38653" spans="76:76">
      <c r="BX38653" s="2"/>
    </row>
    <row r="38654" spans="76:76">
      <c r="BX38654" s="2"/>
    </row>
    <row r="38655" spans="76:76">
      <c r="BX38655" s="2"/>
    </row>
    <row r="38656" spans="76:76">
      <c r="BX38656" s="2"/>
    </row>
    <row r="38657" spans="76:76">
      <c r="BX38657" s="2"/>
    </row>
    <row r="38658" spans="76:76">
      <c r="BX38658" s="2"/>
    </row>
    <row r="38659" spans="76:76">
      <c r="BX38659" s="2"/>
    </row>
    <row r="38660" spans="76:76">
      <c r="BX38660" s="2"/>
    </row>
    <row r="38661" spans="76:76">
      <c r="BX38661" s="2"/>
    </row>
    <row r="38662" spans="76:76">
      <c r="BX38662" s="2"/>
    </row>
    <row r="38663" spans="76:76">
      <c r="BX38663" s="2"/>
    </row>
    <row r="38664" spans="76:76">
      <c r="BX38664" s="2"/>
    </row>
    <row r="38665" spans="76:76">
      <c r="BX38665" s="2"/>
    </row>
    <row r="38666" spans="76:76">
      <c r="BX38666" s="2"/>
    </row>
    <row r="38667" spans="76:76">
      <c r="BX38667" s="2"/>
    </row>
    <row r="38668" spans="76:76">
      <c r="BX38668" s="2"/>
    </row>
    <row r="38669" spans="76:76">
      <c r="BX38669" s="2"/>
    </row>
    <row r="38670" spans="76:76">
      <c r="BX38670" s="2"/>
    </row>
    <row r="38671" spans="76:76">
      <c r="BX38671" s="2"/>
    </row>
    <row r="38672" spans="76:76">
      <c r="BX38672" s="2"/>
    </row>
    <row r="38673" spans="76:76">
      <c r="BX38673" s="2"/>
    </row>
    <row r="38674" spans="76:76">
      <c r="BX38674" s="2"/>
    </row>
    <row r="38675" spans="76:76">
      <c r="BX38675" s="2"/>
    </row>
    <row r="38676" spans="76:76">
      <c r="BX38676" s="2"/>
    </row>
    <row r="38677" spans="76:76">
      <c r="BX38677" s="2"/>
    </row>
    <row r="38678" spans="76:76">
      <c r="BX38678" s="2"/>
    </row>
    <row r="38679" spans="76:76">
      <c r="BX38679" s="2"/>
    </row>
    <row r="38680" spans="76:76">
      <c r="BX38680" s="2"/>
    </row>
    <row r="38681" spans="76:76">
      <c r="BX38681" s="2"/>
    </row>
    <row r="38682" spans="76:76">
      <c r="BX38682" s="2"/>
    </row>
    <row r="38683" spans="76:76">
      <c r="BX38683" s="2"/>
    </row>
    <row r="38684" spans="76:76">
      <c r="BX38684" s="2"/>
    </row>
    <row r="38685" spans="76:76">
      <c r="BX38685" s="2"/>
    </row>
    <row r="38686" spans="76:76">
      <c r="BX38686" s="2"/>
    </row>
    <row r="38687" spans="76:76">
      <c r="BX38687" s="2"/>
    </row>
    <row r="38688" spans="76:76">
      <c r="BX38688" s="2"/>
    </row>
    <row r="38689" spans="76:76">
      <c r="BX38689" s="2"/>
    </row>
    <row r="38690" spans="76:76">
      <c r="BX38690" s="2"/>
    </row>
    <row r="38691" spans="76:76">
      <c r="BX38691" s="2"/>
    </row>
    <row r="38692" spans="76:76">
      <c r="BX38692" s="2"/>
    </row>
    <row r="38693" spans="76:76">
      <c r="BX38693" s="2"/>
    </row>
    <row r="38694" spans="76:76">
      <c r="BX38694" s="2"/>
    </row>
    <row r="38695" spans="76:76">
      <c r="BX38695" s="2"/>
    </row>
    <row r="38696" spans="76:76">
      <c r="BX38696" s="2"/>
    </row>
    <row r="38697" spans="76:76">
      <c r="BX38697" s="2"/>
    </row>
    <row r="38698" spans="76:76">
      <c r="BX38698" s="2"/>
    </row>
    <row r="38699" spans="76:76">
      <c r="BX38699" s="2"/>
    </row>
    <row r="38700" spans="76:76">
      <c r="BX38700" s="2"/>
    </row>
    <row r="38701" spans="76:76">
      <c r="BX38701" s="2"/>
    </row>
    <row r="38702" spans="76:76">
      <c r="BX38702" s="2"/>
    </row>
    <row r="38703" spans="76:76">
      <c r="BX38703" s="2"/>
    </row>
    <row r="38704" spans="76:76">
      <c r="BX38704" s="2"/>
    </row>
    <row r="38705" spans="76:76">
      <c r="BX38705" s="2"/>
    </row>
    <row r="38706" spans="76:76">
      <c r="BX38706" s="2"/>
    </row>
    <row r="38707" spans="76:76">
      <c r="BX38707" s="2"/>
    </row>
    <row r="38708" spans="76:76">
      <c r="BX38708" s="2"/>
    </row>
    <row r="38709" spans="76:76">
      <c r="BX38709" s="2"/>
    </row>
    <row r="38710" spans="76:76">
      <c r="BX38710" s="2"/>
    </row>
    <row r="38711" spans="76:76">
      <c r="BX38711" s="2"/>
    </row>
    <row r="38712" spans="76:76">
      <c r="BX38712" s="2"/>
    </row>
    <row r="38713" spans="76:76">
      <c r="BX38713" s="2"/>
    </row>
    <row r="38714" spans="76:76">
      <c r="BX38714" s="2"/>
    </row>
    <row r="38715" spans="76:76">
      <c r="BX38715" s="2"/>
    </row>
    <row r="38716" spans="76:76">
      <c r="BX38716" s="2"/>
    </row>
    <row r="38717" spans="76:76">
      <c r="BX38717" s="2"/>
    </row>
    <row r="38718" spans="76:76">
      <c r="BX38718" s="2"/>
    </row>
    <row r="38719" spans="76:76">
      <c r="BX38719" s="2"/>
    </row>
    <row r="38720" spans="76:76">
      <c r="BX38720" s="2"/>
    </row>
    <row r="38721" spans="76:76">
      <c r="BX38721" s="2"/>
    </row>
    <row r="38722" spans="76:76">
      <c r="BX38722" s="2"/>
    </row>
    <row r="38723" spans="76:76">
      <c r="BX38723" s="2"/>
    </row>
    <row r="38724" spans="76:76">
      <c r="BX38724" s="2"/>
    </row>
    <row r="38725" spans="76:76">
      <c r="BX38725" s="2"/>
    </row>
    <row r="38726" spans="76:76">
      <c r="BX38726" s="2"/>
    </row>
    <row r="38727" spans="76:76">
      <c r="BX38727" s="2"/>
    </row>
    <row r="38728" spans="76:76">
      <c r="BX38728" s="2"/>
    </row>
    <row r="38729" spans="76:76">
      <c r="BX38729" s="2"/>
    </row>
    <row r="38730" spans="76:76">
      <c r="BX38730" s="2"/>
    </row>
    <row r="38731" spans="76:76">
      <c r="BX38731" s="2"/>
    </row>
    <row r="38732" spans="76:76">
      <c r="BX38732" s="2"/>
    </row>
    <row r="38733" spans="76:76">
      <c r="BX38733" s="2"/>
    </row>
    <row r="38734" spans="76:76">
      <c r="BX38734" s="2"/>
    </row>
    <row r="38735" spans="76:76">
      <c r="BX38735" s="2"/>
    </row>
    <row r="38736" spans="76:76">
      <c r="BX38736" s="2"/>
    </row>
    <row r="38737" spans="76:76">
      <c r="BX38737" s="2"/>
    </row>
    <row r="38738" spans="76:76">
      <c r="BX38738" s="2"/>
    </row>
    <row r="38739" spans="76:76">
      <c r="BX38739" s="2"/>
    </row>
    <row r="38740" spans="76:76">
      <c r="BX38740" s="2"/>
    </row>
    <row r="38741" spans="76:76">
      <c r="BX38741" s="2"/>
    </row>
    <row r="38742" spans="76:76">
      <c r="BX38742" s="2"/>
    </row>
    <row r="38743" spans="76:76">
      <c r="BX38743" s="2"/>
    </row>
    <row r="38744" spans="76:76">
      <c r="BX38744" s="2"/>
    </row>
    <row r="38745" spans="76:76">
      <c r="BX38745" s="2"/>
    </row>
    <row r="38746" spans="76:76">
      <c r="BX38746" s="2"/>
    </row>
    <row r="38747" spans="76:76">
      <c r="BX38747" s="2"/>
    </row>
    <row r="38748" spans="76:76">
      <c r="BX38748" s="2"/>
    </row>
    <row r="38749" spans="76:76">
      <c r="BX38749" s="2"/>
    </row>
    <row r="38750" spans="76:76">
      <c r="BX38750" s="2"/>
    </row>
    <row r="38751" spans="76:76">
      <c r="BX38751" s="2"/>
    </row>
    <row r="38752" spans="76:76">
      <c r="BX38752" s="2"/>
    </row>
    <row r="38753" spans="76:76">
      <c r="BX38753" s="2"/>
    </row>
    <row r="38754" spans="76:76">
      <c r="BX38754" s="2"/>
    </row>
    <row r="38755" spans="76:76">
      <c r="BX38755" s="2"/>
    </row>
    <row r="38756" spans="76:76">
      <c r="BX38756" s="2"/>
    </row>
    <row r="38757" spans="76:76">
      <c r="BX38757" s="2"/>
    </row>
    <row r="38758" spans="76:76">
      <c r="BX38758" s="2"/>
    </row>
    <row r="38759" spans="76:76">
      <c r="BX38759" s="2"/>
    </row>
    <row r="38760" spans="76:76">
      <c r="BX38760" s="2"/>
    </row>
    <row r="38761" spans="76:76">
      <c r="BX38761" s="2"/>
    </row>
    <row r="38762" spans="76:76">
      <c r="BX38762" s="2"/>
    </row>
    <row r="38763" spans="76:76">
      <c r="BX38763" s="2"/>
    </row>
    <row r="38764" spans="76:76">
      <c r="BX38764" s="2"/>
    </row>
    <row r="38765" spans="76:76">
      <c r="BX38765" s="2"/>
    </row>
    <row r="38766" spans="76:76">
      <c r="BX38766" s="2"/>
    </row>
    <row r="38767" spans="76:76">
      <c r="BX38767" s="2"/>
    </row>
    <row r="38768" spans="76:76">
      <c r="BX38768" s="2"/>
    </row>
    <row r="38769" spans="76:76">
      <c r="BX38769" s="2"/>
    </row>
    <row r="38770" spans="76:76">
      <c r="BX38770" s="2"/>
    </row>
    <row r="38771" spans="76:76">
      <c r="BX38771" s="2"/>
    </row>
    <row r="38772" spans="76:76">
      <c r="BX38772" s="2"/>
    </row>
    <row r="38773" spans="76:76">
      <c r="BX38773" s="2"/>
    </row>
    <row r="38774" spans="76:76">
      <c r="BX38774" s="2"/>
    </row>
    <row r="38775" spans="76:76">
      <c r="BX38775" s="2"/>
    </row>
    <row r="38776" spans="76:76">
      <c r="BX38776" s="2"/>
    </row>
    <row r="38777" spans="76:76">
      <c r="BX38777" s="2"/>
    </row>
    <row r="38778" spans="76:76">
      <c r="BX38778" s="2"/>
    </row>
    <row r="38779" spans="76:76">
      <c r="BX38779" s="2"/>
    </row>
    <row r="38780" spans="76:76">
      <c r="BX38780" s="2"/>
    </row>
    <row r="38781" spans="76:76">
      <c r="BX38781" s="2"/>
    </row>
    <row r="38782" spans="76:76">
      <c r="BX38782" s="2"/>
    </row>
    <row r="38783" spans="76:76">
      <c r="BX38783" s="2"/>
    </row>
    <row r="38784" spans="76:76">
      <c r="BX38784" s="2"/>
    </row>
    <row r="38785" spans="76:76">
      <c r="BX38785" s="2"/>
    </row>
    <row r="38786" spans="76:76">
      <c r="BX38786" s="2"/>
    </row>
    <row r="38787" spans="76:76">
      <c r="BX38787" s="2"/>
    </row>
    <row r="38788" spans="76:76">
      <c r="BX38788" s="2"/>
    </row>
    <row r="38789" spans="76:76">
      <c r="BX38789" s="2"/>
    </row>
    <row r="38790" spans="76:76">
      <c r="BX38790" s="2"/>
    </row>
    <row r="38791" spans="76:76">
      <c r="BX38791" s="2"/>
    </row>
    <row r="38792" spans="76:76">
      <c r="BX38792" s="2"/>
    </row>
    <row r="38793" spans="76:76">
      <c r="BX38793" s="2"/>
    </row>
    <row r="38794" spans="76:76">
      <c r="BX38794" s="2"/>
    </row>
    <row r="38795" spans="76:76">
      <c r="BX38795" s="2"/>
    </row>
    <row r="38796" spans="76:76">
      <c r="BX38796" s="2"/>
    </row>
    <row r="38797" spans="76:76">
      <c r="BX38797" s="2"/>
    </row>
    <row r="38798" spans="76:76">
      <c r="BX38798" s="2"/>
    </row>
    <row r="38799" spans="76:76">
      <c r="BX38799" s="2"/>
    </row>
    <row r="38800" spans="76:76">
      <c r="BX38800" s="2"/>
    </row>
    <row r="38801" spans="76:76">
      <c r="BX38801" s="2"/>
    </row>
    <row r="38802" spans="76:76">
      <c r="BX38802" s="2"/>
    </row>
    <row r="38803" spans="76:76">
      <c r="BX38803" s="2"/>
    </row>
    <row r="38804" spans="76:76">
      <c r="BX38804" s="2"/>
    </row>
    <row r="38805" spans="76:76">
      <c r="BX38805" s="2"/>
    </row>
    <row r="38806" spans="76:76">
      <c r="BX38806" s="2"/>
    </row>
    <row r="38807" spans="76:76">
      <c r="BX38807" s="2"/>
    </row>
    <row r="38808" spans="76:76">
      <c r="BX38808" s="2"/>
    </row>
    <row r="38809" spans="76:76">
      <c r="BX38809" s="2"/>
    </row>
    <row r="38810" spans="76:76">
      <c r="BX38810" s="2"/>
    </row>
    <row r="38811" spans="76:76">
      <c r="BX38811" s="2"/>
    </row>
    <row r="38812" spans="76:76">
      <c r="BX38812" s="2"/>
    </row>
    <row r="38813" spans="76:76">
      <c r="BX38813" s="2"/>
    </row>
    <row r="38814" spans="76:76">
      <c r="BX38814" s="2"/>
    </row>
    <row r="38815" spans="76:76">
      <c r="BX38815" s="2"/>
    </row>
    <row r="38816" spans="76:76">
      <c r="BX38816" s="2"/>
    </row>
    <row r="38817" spans="76:76">
      <c r="BX38817" s="2"/>
    </row>
    <row r="38818" spans="76:76">
      <c r="BX38818" s="2"/>
    </row>
    <row r="38819" spans="76:76">
      <c r="BX38819" s="2"/>
    </row>
    <row r="38820" spans="76:76">
      <c r="BX38820" s="2"/>
    </row>
    <row r="38821" spans="76:76">
      <c r="BX38821" s="2"/>
    </row>
    <row r="38822" spans="76:76">
      <c r="BX38822" s="2"/>
    </row>
    <row r="38823" spans="76:76">
      <c r="BX38823" s="2"/>
    </row>
    <row r="38824" spans="76:76">
      <c r="BX38824" s="2"/>
    </row>
    <row r="38825" spans="76:76">
      <c r="BX38825" s="2"/>
    </row>
    <row r="38826" spans="76:76">
      <c r="BX38826" s="2"/>
    </row>
    <row r="38827" spans="76:76">
      <c r="BX38827" s="2"/>
    </row>
    <row r="38828" spans="76:76">
      <c r="BX38828" s="2"/>
    </row>
    <row r="38829" spans="76:76">
      <c r="BX38829" s="2"/>
    </row>
    <row r="38830" spans="76:76">
      <c r="BX38830" s="2"/>
    </row>
    <row r="38831" spans="76:76">
      <c r="BX38831" s="2"/>
    </row>
    <row r="38832" spans="76:76">
      <c r="BX38832" s="2"/>
    </row>
    <row r="38833" spans="76:76">
      <c r="BX38833" s="2"/>
    </row>
    <row r="38834" spans="76:76">
      <c r="BX38834" s="2"/>
    </row>
    <row r="38835" spans="76:76">
      <c r="BX38835" s="2"/>
    </row>
    <row r="38836" spans="76:76">
      <c r="BX38836" s="2"/>
    </row>
    <row r="38837" spans="76:76">
      <c r="BX38837" s="2"/>
    </row>
    <row r="38838" spans="76:76">
      <c r="BX38838" s="2"/>
    </row>
    <row r="38839" spans="76:76">
      <c r="BX38839" s="2"/>
    </row>
    <row r="38840" spans="76:76">
      <c r="BX38840" s="2"/>
    </row>
    <row r="38841" spans="76:76">
      <c r="BX38841" s="2"/>
    </row>
    <row r="38842" spans="76:76">
      <c r="BX38842" s="2"/>
    </row>
    <row r="38843" spans="76:76">
      <c r="BX38843" s="2"/>
    </row>
    <row r="38844" spans="76:76">
      <c r="BX38844" s="2"/>
    </row>
    <row r="38845" spans="76:76">
      <c r="BX38845" s="2"/>
    </row>
    <row r="38846" spans="76:76">
      <c r="BX38846" s="2"/>
    </row>
    <row r="38847" spans="76:76">
      <c r="BX38847" s="2"/>
    </row>
    <row r="38848" spans="76:76">
      <c r="BX38848" s="2"/>
    </row>
    <row r="38849" spans="76:76">
      <c r="BX38849" s="2"/>
    </row>
    <row r="38850" spans="76:76">
      <c r="BX38850" s="2"/>
    </row>
    <row r="38851" spans="76:76">
      <c r="BX38851" s="2"/>
    </row>
    <row r="38852" spans="76:76">
      <c r="BX38852" s="2"/>
    </row>
    <row r="38853" spans="76:76">
      <c r="BX38853" s="2"/>
    </row>
    <row r="38854" spans="76:76">
      <c r="BX38854" s="2"/>
    </row>
    <row r="38855" spans="76:76">
      <c r="BX38855" s="2"/>
    </row>
    <row r="38856" spans="76:76">
      <c r="BX38856" s="2"/>
    </row>
    <row r="38857" spans="76:76">
      <c r="BX38857" s="2"/>
    </row>
    <row r="38858" spans="76:76">
      <c r="BX38858" s="2"/>
    </row>
    <row r="38859" spans="76:76">
      <c r="BX38859" s="2"/>
    </row>
    <row r="38860" spans="76:76">
      <c r="BX38860" s="2"/>
    </row>
    <row r="38861" spans="76:76">
      <c r="BX38861" s="2"/>
    </row>
    <row r="38862" spans="76:76">
      <c r="BX38862" s="2"/>
    </row>
    <row r="38863" spans="76:76">
      <c r="BX38863" s="2"/>
    </row>
    <row r="38864" spans="76:76">
      <c r="BX38864" s="2"/>
    </row>
    <row r="38865" spans="76:76">
      <c r="BX38865" s="2"/>
    </row>
    <row r="38866" spans="76:76">
      <c r="BX38866" s="2"/>
    </row>
    <row r="38867" spans="76:76">
      <c r="BX38867" s="2"/>
    </row>
    <row r="38868" spans="76:76">
      <c r="BX38868" s="2"/>
    </row>
    <row r="38869" spans="76:76">
      <c r="BX38869" s="2"/>
    </row>
    <row r="38870" spans="76:76">
      <c r="BX38870" s="2"/>
    </row>
    <row r="38871" spans="76:76">
      <c r="BX38871" s="2"/>
    </row>
    <row r="38872" spans="76:76">
      <c r="BX38872" s="2"/>
    </row>
    <row r="38873" spans="76:76">
      <c r="BX38873" s="2"/>
    </row>
    <row r="38874" spans="76:76">
      <c r="BX38874" s="2"/>
    </row>
    <row r="38875" spans="76:76">
      <c r="BX38875" s="2"/>
    </row>
    <row r="38876" spans="76:76">
      <c r="BX38876" s="2"/>
    </row>
    <row r="38877" spans="76:76">
      <c r="BX38877" s="2"/>
    </row>
    <row r="38878" spans="76:76">
      <c r="BX38878" s="2"/>
    </row>
    <row r="38879" spans="76:76">
      <c r="BX38879" s="2"/>
    </row>
    <row r="38880" spans="76:76">
      <c r="BX38880" s="2"/>
    </row>
    <row r="38881" spans="76:76">
      <c r="BX38881" s="2"/>
    </row>
    <row r="38882" spans="76:76">
      <c r="BX38882" s="2"/>
    </row>
    <row r="38883" spans="76:76">
      <c r="BX38883" s="2"/>
    </row>
    <row r="38884" spans="76:76">
      <c r="BX38884" s="2"/>
    </row>
    <row r="38885" spans="76:76">
      <c r="BX38885" s="2"/>
    </row>
    <row r="38886" spans="76:76">
      <c r="BX38886" s="2"/>
    </row>
    <row r="38887" spans="76:76">
      <c r="BX38887" s="2"/>
    </row>
    <row r="38888" spans="76:76">
      <c r="BX38888" s="2"/>
    </row>
    <row r="38889" spans="76:76">
      <c r="BX38889" s="2"/>
    </row>
    <row r="38890" spans="76:76">
      <c r="BX38890" s="2"/>
    </row>
    <row r="38891" spans="76:76">
      <c r="BX38891" s="2"/>
    </row>
    <row r="38892" spans="76:76">
      <c r="BX38892" s="2"/>
    </row>
    <row r="38893" spans="76:76">
      <c r="BX38893" s="2"/>
    </row>
    <row r="38894" spans="76:76">
      <c r="BX38894" s="2"/>
    </row>
    <row r="38895" spans="76:76">
      <c r="BX38895" s="2"/>
    </row>
    <row r="38896" spans="76:76">
      <c r="BX38896" s="2"/>
    </row>
    <row r="38897" spans="76:76">
      <c r="BX38897" s="2"/>
    </row>
    <row r="38898" spans="76:76">
      <c r="BX38898" s="2"/>
    </row>
    <row r="38899" spans="76:76">
      <c r="BX38899" s="2"/>
    </row>
    <row r="38900" spans="76:76">
      <c r="BX38900" s="2"/>
    </row>
    <row r="38901" spans="76:76">
      <c r="BX38901" s="2"/>
    </row>
    <row r="38902" spans="76:76">
      <c r="BX38902" s="2"/>
    </row>
    <row r="38903" spans="76:76">
      <c r="BX38903" s="2"/>
    </row>
    <row r="38904" spans="76:76">
      <c r="BX38904" s="2"/>
    </row>
    <row r="38905" spans="76:76">
      <c r="BX38905" s="2"/>
    </row>
    <row r="38906" spans="76:76">
      <c r="BX38906" s="2"/>
    </row>
    <row r="38907" spans="76:76">
      <c r="BX38907" s="2"/>
    </row>
    <row r="38908" spans="76:76">
      <c r="BX38908" s="2"/>
    </row>
    <row r="38909" spans="76:76">
      <c r="BX38909" s="2"/>
    </row>
    <row r="38910" spans="76:76">
      <c r="BX38910" s="2"/>
    </row>
    <row r="38911" spans="76:76">
      <c r="BX38911" s="2"/>
    </row>
    <row r="38912" spans="76:76">
      <c r="BX38912" s="2"/>
    </row>
    <row r="38913" spans="76:76">
      <c r="BX38913" s="2"/>
    </row>
    <row r="38914" spans="76:76">
      <c r="BX38914" s="2"/>
    </row>
    <row r="38915" spans="76:76">
      <c r="BX38915" s="2"/>
    </row>
    <row r="38916" spans="76:76">
      <c r="BX38916" s="2"/>
    </row>
    <row r="38917" spans="76:76">
      <c r="BX38917" s="2"/>
    </row>
    <row r="38918" spans="76:76">
      <c r="BX38918" s="2"/>
    </row>
    <row r="38919" spans="76:76">
      <c r="BX38919" s="2"/>
    </row>
    <row r="38920" spans="76:76">
      <c r="BX38920" s="2"/>
    </row>
    <row r="38921" spans="76:76">
      <c r="BX38921" s="2"/>
    </row>
    <row r="38922" spans="76:76">
      <c r="BX38922" s="2"/>
    </row>
    <row r="38923" spans="76:76">
      <c r="BX38923" s="2"/>
    </row>
    <row r="38924" spans="76:76">
      <c r="BX38924" s="2"/>
    </row>
    <row r="38925" spans="76:76">
      <c r="BX38925" s="2"/>
    </row>
    <row r="38926" spans="76:76">
      <c r="BX38926" s="2"/>
    </row>
    <row r="38927" spans="76:76">
      <c r="BX38927" s="2"/>
    </row>
    <row r="38928" spans="76:76">
      <c r="BX38928" s="2"/>
    </row>
    <row r="38929" spans="76:76">
      <c r="BX38929" s="2"/>
    </row>
    <row r="38930" spans="76:76">
      <c r="BX38930" s="2"/>
    </row>
    <row r="38931" spans="76:76">
      <c r="BX38931" s="2"/>
    </row>
    <row r="38932" spans="76:76">
      <c r="BX38932" s="2"/>
    </row>
    <row r="38933" spans="76:76">
      <c r="BX38933" s="2"/>
    </row>
    <row r="38934" spans="76:76">
      <c r="BX38934" s="2"/>
    </row>
    <row r="38935" spans="76:76">
      <c r="BX38935" s="2"/>
    </row>
    <row r="38936" spans="76:76">
      <c r="BX38936" s="2"/>
    </row>
    <row r="38937" spans="76:76">
      <c r="BX38937" s="2"/>
    </row>
    <row r="38938" spans="76:76">
      <c r="BX38938" s="2"/>
    </row>
    <row r="38939" spans="76:76">
      <c r="BX38939" s="2"/>
    </row>
    <row r="38940" spans="76:76">
      <c r="BX38940" s="2"/>
    </row>
    <row r="38941" spans="76:76">
      <c r="BX38941" s="2"/>
    </row>
    <row r="38942" spans="76:76">
      <c r="BX38942" s="2"/>
    </row>
    <row r="38943" spans="76:76">
      <c r="BX38943" s="2"/>
    </row>
    <row r="38944" spans="76:76">
      <c r="BX38944" s="2"/>
    </row>
    <row r="38945" spans="76:76">
      <c r="BX38945" s="2"/>
    </row>
    <row r="38946" spans="76:76">
      <c r="BX38946" s="2"/>
    </row>
    <row r="38947" spans="76:76">
      <c r="BX38947" s="2"/>
    </row>
    <row r="38948" spans="76:76">
      <c r="BX38948" s="2"/>
    </row>
    <row r="38949" spans="76:76">
      <c r="BX38949" s="2"/>
    </row>
    <row r="38950" spans="76:76">
      <c r="BX38950" s="2"/>
    </row>
    <row r="38951" spans="76:76">
      <c r="BX38951" s="2"/>
    </row>
    <row r="38952" spans="76:76">
      <c r="BX38952" s="2"/>
    </row>
    <row r="38953" spans="76:76">
      <c r="BX38953" s="2"/>
    </row>
    <row r="38954" spans="76:76">
      <c r="BX38954" s="2"/>
    </row>
    <row r="38955" spans="76:76">
      <c r="BX38955" s="2"/>
    </row>
    <row r="38956" spans="76:76">
      <c r="BX38956" s="2"/>
    </row>
    <row r="38957" spans="76:76">
      <c r="BX38957" s="2"/>
    </row>
    <row r="38958" spans="76:76">
      <c r="BX38958" s="2"/>
    </row>
    <row r="38959" spans="76:76">
      <c r="BX38959" s="2"/>
    </row>
    <row r="38960" spans="76:76">
      <c r="BX38960" s="2"/>
    </row>
    <row r="38961" spans="76:76">
      <c r="BX38961" s="2"/>
    </row>
    <row r="38962" spans="76:76">
      <c r="BX38962" s="2"/>
    </row>
    <row r="38963" spans="76:76">
      <c r="BX38963" s="2"/>
    </row>
    <row r="38964" spans="76:76">
      <c r="BX38964" s="2"/>
    </row>
    <row r="38965" spans="76:76">
      <c r="BX38965" s="2"/>
    </row>
    <row r="38966" spans="76:76">
      <c r="BX38966" s="2"/>
    </row>
    <row r="38967" spans="76:76">
      <c r="BX38967" s="2"/>
    </row>
    <row r="38968" spans="76:76">
      <c r="BX38968" s="2"/>
    </row>
    <row r="38969" spans="76:76">
      <c r="BX38969" s="2"/>
    </row>
    <row r="38970" spans="76:76">
      <c r="BX38970" s="2"/>
    </row>
    <row r="38971" spans="76:76">
      <c r="BX38971" s="2"/>
    </row>
    <row r="38972" spans="76:76">
      <c r="BX38972" s="2"/>
    </row>
    <row r="38973" spans="76:76">
      <c r="BX38973" s="2"/>
    </row>
    <row r="38974" spans="76:76">
      <c r="BX38974" s="2"/>
    </row>
    <row r="38975" spans="76:76">
      <c r="BX38975" s="2"/>
    </row>
    <row r="38976" spans="76:76">
      <c r="BX38976" s="2"/>
    </row>
    <row r="38977" spans="76:76">
      <c r="BX38977" s="2"/>
    </row>
    <row r="38978" spans="76:76">
      <c r="BX38978" s="2"/>
    </row>
    <row r="38979" spans="76:76">
      <c r="BX38979" s="2"/>
    </row>
    <row r="38980" spans="76:76">
      <c r="BX38980" s="2"/>
    </row>
    <row r="38981" spans="76:76">
      <c r="BX38981" s="2"/>
    </row>
    <row r="38982" spans="76:76">
      <c r="BX38982" s="2"/>
    </row>
    <row r="38983" spans="76:76">
      <c r="BX38983" s="2"/>
    </row>
    <row r="38984" spans="76:76">
      <c r="BX38984" s="2"/>
    </row>
    <row r="38985" spans="76:76">
      <c r="BX38985" s="2"/>
    </row>
    <row r="38986" spans="76:76">
      <c r="BX38986" s="2"/>
    </row>
    <row r="38987" spans="76:76">
      <c r="BX38987" s="2"/>
    </row>
    <row r="38988" spans="76:76">
      <c r="BX38988" s="2"/>
    </row>
    <row r="38989" spans="76:76">
      <c r="BX38989" s="2"/>
    </row>
    <row r="38990" spans="76:76">
      <c r="BX38990" s="2"/>
    </row>
    <row r="38991" spans="76:76">
      <c r="BX38991" s="2"/>
    </row>
    <row r="38992" spans="76:76">
      <c r="BX38992" s="2"/>
    </row>
    <row r="38993" spans="76:76">
      <c r="BX38993" s="2"/>
    </row>
    <row r="38994" spans="76:76">
      <c r="BX38994" s="2"/>
    </row>
    <row r="38995" spans="76:76">
      <c r="BX38995" s="2"/>
    </row>
    <row r="38996" spans="76:76">
      <c r="BX38996" s="2"/>
    </row>
    <row r="38997" spans="76:76">
      <c r="BX38997" s="2"/>
    </row>
    <row r="38998" spans="76:76">
      <c r="BX38998" s="2"/>
    </row>
    <row r="38999" spans="76:76">
      <c r="BX38999" s="2"/>
    </row>
    <row r="39000" spans="76:76">
      <c r="BX39000" s="2"/>
    </row>
    <row r="39001" spans="76:76">
      <c r="BX39001" s="2"/>
    </row>
    <row r="39002" spans="76:76">
      <c r="BX39002" s="2"/>
    </row>
    <row r="39003" spans="76:76">
      <c r="BX39003" s="2"/>
    </row>
    <row r="39004" spans="76:76">
      <c r="BX39004" s="2"/>
    </row>
    <row r="39005" spans="76:76">
      <c r="BX39005" s="2"/>
    </row>
    <row r="39006" spans="76:76">
      <c r="BX39006" s="2"/>
    </row>
    <row r="39007" spans="76:76">
      <c r="BX39007" s="2"/>
    </row>
    <row r="39008" spans="76:76">
      <c r="BX39008" s="2"/>
    </row>
    <row r="39009" spans="76:76">
      <c r="BX39009" s="2"/>
    </row>
    <row r="39010" spans="76:76">
      <c r="BX39010" s="2"/>
    </row>
    <row r="39011" spans="76:76">
      <c r="BX39011" s="2"/>
    </row>
    <row r="39012" spans="76:76">
      <c r="BX39012" s="2"/>
    </row>
    <row r="39013" spans="76:76">
      <c r="BX39013" s="2"/>
    </row>
    <row r="39014" spans="76:76">
      <c r="BX39014" s="2"/>
    </row>
    <row r="39015" spans="76:76">
      <c r="BX39015" s="2"/>
    </row>
    <row r="39016" spans="76:76">
      <c r="BX39016" s="2"/>
    </row>
    <row r="39017" spans="76:76">
      <c r="BX39017" s="2"/>
    </row>
    <row r="39018" spans="76:76">
      <c r="BX39018" s="2"/>
    </row>
    <row r="39019" spans="76:76">
      <c r="BX39019" s="2"/>
    </row>
    <row r="39020" spans="76:76">
      <c r="BX39020" s="2"/>
    </row>
    <row r="39021" spans="76:76">
      <c r="BX39021" s="2"/>
    </row>
    <row r="39022" spans="76:76">
      <c r="BX39022" s="2"/>
    </row>
    <row r="39023" spans="76:76">
      <c r="BX39023" s="2"/>
    </row>
    <row r="39024" spans="76:76">
      <c r="BX39024" s="2"/>
    </row>
    <row r="39025" spans="76:76">
      <c r="BX39025" s="2"/>
    </row>
    <row r="39026" spans="76:76">
      <c r="BX39026" s="2"/>
    </row>
    <row r="39027" spans="76:76">
      <c r="BX39027" s="2"/>
    </row>
    <row r="39028" spans="76:76">
      <c r="BX39028" s="2"/>
    </row>
    <row r="39029" spans="76:76">
      <c r="BX39029" s="2"/>
    </row>
    <row r="39030" spans="76:76">
      <c r="BX39030" s="2"/>
    </row>
    <row r="39031" spans="76:76">
      <c r="BX39031" s="2"/>
    </row>
    <row r="39032" spans="76:76">
      <c r="BX39032" s="2"/>
    </row>
    <row r="39033" spans="76:76">
      <c r="BX39033" s="2"/>
    </row>
    <row r="39034" spans="76:76">
      <c r="BX39034" s="2"/>
    </row>
    <row r="39035" spans="76:76">
      <c r="BX39035" s="2"/>
    </row>
    <row r="39036" spans="76:76">
      <c r="BX39036" s="2"/>
    </row>
    <row r="39037" spans="76:76">
      <c r="BX39037" s="2"/>
    </row>
    <row r="39038" spans="76:76">
      <c r="BX39038" s="2"/>
    </row>
    <row r="39039" spans="76:76">
      <c r="BX39039" s="2"/>
    </row>
    <row r="39040" spans="76:76">
      <c r="BX39040" s="2"/>
    </row>
    <row r="39041" spans="76:76">
      <c r="BX39041" s="2"/>
    </row>
    <row r="39042" spans="76:76">
      <c r="BX39042" s="2"/>
    </row>
    <row r="39043" spans="76:76">
      <c r="BX39043" s="2"/>
    </row>
    <row r="39044" spans="76:76">
      <c r="BX39044" s="2"/>
    </row>
    <row r="39045" spans="76:76">
      <c r="BX39045" s="2"/>
    </row>
    <row r="39046" spans="76:76">
      <c r="BX39046" s="2"/>
    </row>
    <row r="39047" spans="76:76">
      <c r="BX39047" s="2"/>
    </row>
    <row r="39048" spans="76:76">
      <c r="BX39048" s="2"/>
    </row>
    <row r="39049" spans="76:76">
      <c r="BX39049" s="2"/>
    </row>
    <row r="39050" spans="76:76">
      <c r="BX39050" s="2"/>
    </row>
    <row r="39051" spans="76:76">
      <c r="BX39051" s="2"/>
    </row>
    <row r="39052" spans="76:76">
      <c r="BX39052" s="2"/>
    </row>
    <row r="39053" spans="76:76">
      <c r="BX39053" s="2"/>
    </row>
    <row r="39054" spans="76:76">
      <c r="BX39054" s="2"/>
    </row>
    <row r="39055" spans="76:76">
      <c r="BX39055" s="2"/>
    </row>
    <row r="39056" spans="76:76">
      <c r="BX39056" s="2"/>
    </row>
    <row r="39057" spans="76:76">
      <c r="BX39057" s="2"/>
    </row>
    <row r="39058" spans="76:76">
      <c r="BX39058" s="2"/>
    </row>
    <row r="39059" spans="76:76">
      <c r="BX39059" s="2"/>
    </row>
    <row r="39060" spans="76:76">
      <c r="BX39060" s="2"/>
    </row>
    <row r="39061" spans="76:76">
      <c r="BX39061" s="2"/>
    </row>
    <row r="39062" spans="76:76">
      <c r="BX39062" s="2"/>
    </row>
    <row r="39063" spans="76:76">
      <c r="BX39063" s="2"/>
    </row>
    <row r="39064" spans="76:76">
      <c r="BX39064" s="2"/>
    </row>
    <row r="39065" spans="76:76">
      <c r="BX39065" s="2"/>
    </row>
    <row r="39066" spans="76:76">
      <c r="BX39066" s="2"/>
    </row>
    <row r="39067" spans="76:76">
      <c r="BX39067" s="2"/>
    </row>
    <row r="39068" spans="76:76">
      <c r="BX39068" s="2"/>
    </row>
    <row r="39069" spans="76:76">
      <c r="BX39069" s="2"/>
    </row>
    <row r="39070" spans="76:76">
      <c r="BX39070" s="2"/>
    </row>
    <row r="39071" spans="76:76">
      <c r="BX39071" s="2"/>
    </row>
    <row r="39072" spans="76:76">
      <c r="BX39072" s="2"/>
    </row>
    <row r="39073" spans="76:76">
      <c r="BX39073" s="2"/>
    </row>
    <row r="39074" spans="76:76">
      <c r="BX39074" s="2"/>
    </row>
    <row r="39075" spans="76:76">
      <c r="BX39075" s="2"/>
    </row>
    <row r="39076" spans="76:76">
      <c r="BX39076" s="2"/>
    </row>
    <row r="39077" spans="76:76">
      <c r="BX39077" s="2"/>
    </row>
    <row r="39078" spans="76:76">
      <c r="BX39078" s="2"/>
    </row>
    <row r="39079" spans="76:76">
      <c r="BX39079" s="2"/>
    </row>
    <row r="39080" spans="76:76">
      <c r="BX39080" s="2"/>
    </row>
    <row r="39081" spans="76:76">
      <c r="BX39081" s="2"/>
    </row>
    <row r="39082" spans="76:76">
      <c r="BX39082" s="2"/>
    </row>
    <row r="39083" spans="76:76">
      <c r="BX39083" s="2"/>
    </row>
    <row r="39084" spans="76:76">
      <c r="BX39084" s="2"/>
    </row>
    <row r="39085" spans="76:76">
      <c r="BX39085" s="2"/>
    </row>
    <row r="39086" spans="76:76">
      <c r="BX39086" s="2"/>
    </row>
    <row r="39087" spans="76:76">
      <c r="BX39087" s="2"/>
    </row>
    <row r="39088" spans="76:76">
      <c r="BX39088" s="2"/>
    </row>
    <row r="39089" spans="76:76">
      <c r="BX39089" s="2"/>
    </row>
    <row r="39090" spans="76:76">
      <c r="BX39090" s="2"/>
    </row>
    <row r="39091" spans="76:76">
      <c r="BX39091" s="2"/>
    </row>
    <row r="39092" spans="76:76">
      <c r="BX39092" s="2"/>
    </row>
    <row r="39093" spans="76:76">
      <c r="BX39093" s="2"/>
    </row>
    <row r="39094" spans="76:76">
      <c r="BX39094" s="2"/>
    </row>
    <row r="39095" spans="76:76">
      <c r="BX39095" s="2"/>
    </row>
    <row r="39096" spans="76:76">
      <c r="BX39096" s="2"/>
    </row>
    <row r="39097" spans="76:76">
      <c r="BX39097" s="2"/>
    </row>
    <row r="39098" spans="76:76">
      <c r="BX39098" s="2"/>
    </row>
    <row r="39099" spans="76:76">
      <c r="BX39099" s="2"/>
    </row>
    <row r="39100" spans="76:76">
      <c r="BX39100" s="2"/>
    </row>
    <row r="39101" spans="76:76">
      <c r="BX39101" s="2"/>
    </row>
    <row r="39102" spans="76:76">
      <c r="BX39102" s="2"/>
    </row>
    <row r="39103" spans="76:76">
      <c r="BX39103" s="2"/>
    </row>
    <row r="39104" spans="76:76">
      <c r="BX39104" s="2"/>
    </row>
    <row r="39105" spans="76:76">
      <c r="BX39105" s="2"/>
    </row>
    <row r="39106" spans="76:76">
      <c r="BX39106" s="2"/>
    </row>
    <row r="39107" spans="76:76">
      <c r="BX39107" s="2"/>
    </row>
    <row r="39108" spans="76:76">
      <c r="BX39108" s="2"/>
    </row>
    <row r="39109" spans="76:76">
      <c r="BX39109" s="2"/>
    </row>
    <row r="39110" spans="76:76">
      <c r="BX39110" s="2"/>
    </row>
    <row r="39111" spans="76:76">
      <c r="BX39111" s="2"/>
    </row>
    <row r="39112" spans="76:76">
      <c r="BX39112" s="2"/>
    </row>
    <row r="39113" spans="76:76">
      <c r="BX39113" s="2"/>
    </row>
    <row r="39114" spans="76:76">
      <c r="BX39114" s="2"/>
    </row>
    <row r="39115" spans="76:76">
      <c r="BX39115" s="2"/>
    </row>
    <row r="39116" spans="76:76">
      <c r="BX39116" s="2"/>
    </row>
    <row r="39117" spans="76:76">
      <c r="BX39117" s="2"/>
    </row>
    <row r="39118" spans="76:76">
      <c r="BX39118" s="2"/>
    </row>
    <row r="39119" spans="76:76">
      <c r="BX39119" s="2"/>
    </row>
    <row r="39120" spans="76:76">
      <c r="BX39120" s="2"/>
    </row>
    <row r="39121" spans="76:76">
      <c r="BX39121" s="2"/>
    </row>
    <row r="39122" spans="76:76">
      <c r="BX39122" s="2"/>
    </row>
    <row r="39123" spans="76:76">
      <c r="BX39123" s="2"/>
    </row>
    <row r="39124" spans="76:76">
      <c r="BX39124" s="2"/>
    </row>
    <row r="39125" spans="76:76">
      <c r="BX39125" s="2"/>
    </row>
    <row r="39126" spans="76:76">
      <c r="BX39126" s="2"/>
    </row>
    <row r="39127" spans="76:76">
      <c r="BX39127" s="2"/>
    </row>
    <row r="39128" spans="76:76">
      <c r="BX39128" s="2"/>
    </row>
    <row r="39129" spans="76:76">
      <c r="BX39129" s="2"/>
    </row>
    <row r="39130" spans="76:76">
      <c r="BX39130" s="2"/>
    </row>
    <row r="39131" spans="76:76">
      <c r="BX39131" s="2"/>
    </row>
    <row r="39132" spans="76:76">
      <c r="BX39132" s="2"/>
    </row>
    <row r="39133" spans="76:76">
      <c r="BX39133" s="2"/>
    </row>
    <row r="39134" spans="76:76">
      <c r="BX39134" s="2"/>
    </row>
    <row r="39135" spans="76:76">
      <c r="BX39135" s="2"/>
    </row>
    <row r="39136" spans="76:76">
      <c r="BX39136" s="2"/>
    </row>
    <row r="39137" spans="76:76">
      <c r="BX39137" s="2"/>
    </row>
    <row r="39138" spans="76:76">
      <c r="BX39138" s="2"/>
    </row>
    <row r="39139" spans="76:76">
      <c r="BX39139" s="2"/>
    </row>
    <row r="39140" spans="76:76">
      <c r="BX39140" s="2"/>
    </row>
    <row r="39141" spans="76:76">
      <c r="BX39141" s="2"/>
    </row>
    <row r="39142" spans="76:76">
      <c r="BX39142" s="2"/>
    </row>
    <row r="39143" spans="76:76">
      <c r="BX39143" s="2"/>
    </row>
    <row r="39144" spans="76:76">
      <c r="BX39144" s="2"/>
    </row>
    <row r="39145" spans="76:76">
      <c r="BX39145" s="2"/>
    </row>
    <row r="39146" spans="76:76">
      <c r="BX39146" s="2"/>
    </row>
    <row r="39147" spans="76:76">
      <c r="BX39147" s="2"/>
    </row>
    <row r="39148" spans="76:76">
      <c r="BX39148" s="2"/>
    </row>
    <row r="39149" spans="76:76">
      <c r="BX39149" s="2"/>
    </row>
    <row r="39150" spans="76:76">
      <c r="BX39150" s="2"/>
    </row>
    <row r="39151" spans="76:76">
      <c r="BX39151" s="2"/>
    </row>
    <row r="39152" spans="76:76">
      <c r="BX39152" s="2"/>
    </row>
    <row r="39153" spans="76:76">
      <c r="BX39153" s="2"/>
    </row>
    <row r="39154" spans="76:76">
      <c r="BX39154" s="2"/>
    </row>
    <row r="39155" spans="76:76">
      <c r="BX39155" s="2"/>
    </row>
    <row r="39156" spans="76:76">
      <c r="BX39156" s="2"/>
    </row>
    <row r="39157" spans="76:76">
      <c r="BX39157" s="2"/>
    </row>
    <row r="39158" spans="76:76">
      <c r="BX39158" s="2"/>
    </row>
    <row r="39159" spans="76:76">
      <c r="BX39159" s="2"/>
    </row>
    <row r="39160" spans="76:76">
      <c r="BX39160" s="2"/>
    </row>
    <row r="39161" spans="76:76">
      <c r="BX39161" s="2"/>
    </row>
    <row r="39162" spans="76:76">
      <c r="BX39162" s="2"/>
    </row>
    <row r="39163" spans="76:76">
      <c r="BX39163" s="2"/>
    </row>
    <row r="39164" spans="76:76">
      <c r="BX39164" s="2"/>
    </row>
    <row r="39165" spans="76:76">
      <c r="BX39165" s="2"/>
    </row>
    <row r="39166" spans="76:76">
      <c r="BX39166" s="2"/>
    </row>
    <row r="39167" spans="76:76">
      <c r="BX39167" s="2"/>
    </row>
    <row r="39168" spans="76:76">
      <c r="BX39168" s="2"/>
    </row>
    <row r="39169" spans="76:76">
      <c r="BX39169" s="2"/>
    </row>
    <row r="39170" spans="76:76">
      <c r="BX39170" s="2"/>
    </row>
    <row r="39171" spans="76:76">
      <c r="BX39171" s="2"/>
    </row>
    <row r="39172" spans="76:76">
      <c r="BX39172" s="2"/>
    </row>
    <row r="39173" spans="76:76">
      <c r="BX39173" s="2"/>
    </row>
    <row r="39174" spans="76:76">
      <c r="BX39174" s="2"/>
    </row>
    <row r="39175" spans="76:76">
      <c r="BX39175" s="2"/>
    </row>
    <row r="39176" spans="76:76">
      <c r="BX39176" s="2"/>
    </row>
    <row r="39177" spans="76:76">
      <c r="BX39177" s="2"/>
    </row>
    <row r="39178" spans="76:76">
      <c r="BX39178" s="2"/>
    </row>
    <row r="39179" spans="76:76">
      <c r="BX39179" s="2"/>
    </row>
    <row r="39180" spans="76:76">
      <c r="BX39180" s="2"/>
    </row>
    <row r="39181" spans="76:76">
      <c r="BX39181" s="2"/>
    </row>
    <row r="39182" spans="76:76">
      <c r="BX39182" s="2"/>
    </row>
    <row r="39183" spans="76:76">
      <c r="BX39183" s="2"/>
    </row>
    <row r="39184" spans="76:76">
      <c r="BX39184" s="2"/>
    </row>
    <row r="39185" spans="76:76">
      <c r="BX39185" s="2"/>
    </row>
    <row r="39186" spans="76:76">
      <c r="BX39186" s="2"/>
    </row>
    <row r="39187" spans="76:76">
      <c r="BX39187" s="2"/>
    </row>
    <row r="39188" spans="76:76">
      <c r="BX39188" s="2"/>
    </row>
    <row r="39189" spans="76:76">
      <c r="BX39189" s="2"/>
    </row>
    <row r="39190" spans="76:76">
      <c r="BX39190" s="2"/>
    </row>
    <row r="39191" spans="76:76">
      <c r="BX39191" s="2"/>
    </row>
    <row r="39192" spans="76:76">
      <c r="BX39192" s="2"/>
    </row>
    <row r="39193" spans="76:76">
      <c r="BX39193" s="2"/>
    </row>
    <row r="39194" spans="76:76">
      <c r="BX39194" s="2"/>
    </row>
    <row r="39195" spans="76:76">
      <c r="BX39195" s="2"/>
    </row>
    <row r="39196" spans="76:76">
      <c r="BX39196" s="2"/>
    </row>
    <row r="39197" spans="76:76">
      <c r="BX39197" s="2"/>
    </row>
    <row r="39198" spans="76:76">
      <c r="BX39198" s="2"/>
    </row>
    <row r="39199" spans="76:76">
      <c r="BX39199" s="2"/>
    </row>
    <row r="39200" spans="76:76">
      <c r="BX39200" s="2"/>
    </row>
    <row r="39201" spans="76:76">
      <c r="BX39201" s="2"/>
    </row>
    <row r="39202" spans="76:76">
      <c r="BX39202" s="2"/>
    </row>
    <row r="39203" spans="76:76">
      <c r="BX39203" s="2"/>
    </row>
    <row r="39204" spans="76:76">
      <c r="BX39204" s="2"/>
    </row>
    <row r="39205" spans="76:76">
      <c r="BX39205" s="2"/>
    </row>
    <row r="39206" spans="76:76">
      <c r="BX39206" s="2"/>
    </row>
    <row r="39207" spans="76:76">
      <c r="BX39207" s="2"/>
    </row>
    <row r="39208" spans="76:76">
      <c r="BX39208" s="2"/>
    </row>
    <row r="39209" spans="76:76">
      <c r="BX39209" s="2"/>
    </row>
    <row r="39210" spans="76:76">
      <c r="BX39210" s="2"/>
    </row>
    <row r="39211" spans="76:76">
      <c r="BX39211" s="2"/>
    </row>
    <row r="39212" spans="76:76">
      <c r="BX39212" s="2"/>
    </row>
    <row r="39213" spans="76:76">
      <c r="BX39213" s="2"/>
    </row>
    <row r="39214" spans="76:76">
      <c r="BX39214" s="2"/>
    </row>
    <row r="39215" spans="76:76">
      <c r="BX39215" s="2"/>
    </row>
    <row r="39216" spans="76:76">
      <c r="BX39216" s="2"/>
    </row>
    <row r="39217" spans="76:76">
      <c r="BX39217" s="2"/>
    </row>
    <row r="39218" spans="76:76">
      <c r="BX39218" s="2"/>
    </row>
    <row r="39219" spans="76:76">
      <c r="BX39219" s="2"/>
    </row>
    <row r="39220" spans="76:76">
      <c r="BX39220" s="2"/>
    </row>
    <row r="39221" spans="76:76">
      <c r="BX39221" s="2"/>
    </row>
    <row r="39222" spans="76:76">
      <c r="BX39222" s="2"/>
    </row>
    <row r="39223" spans="76:76">
      <c r="BX39223" s="2"/>
    </row>
    <row r="39224" spans="76:76">
      <c r="BX39224" s="2"/>
    </row>
    <row r="39225" spans="76:76">
      <c r="BX39225" s="2"/>
    </row>
    <row r="39226" spans="76:76">
      <c r="BX39226" s="2"/>
    </row>
    <row r="39227" spans="76:76">
      <c r="BX39227" s="2"/>
    </row>
    <row r="39228" spans="76:76">
      <c r="BX39228" s="2"/>
    </row>
    <row r="39229" spans="76:76">
      <c r="BX39229" s="2"/>
    </row>
    <row r="39230" spans="76:76">
      <c r="BX39230" s="2"/>
    </row>
    <row r="39231" spans="76:76">
      <c r="BX39231" s="2"/>
    </row>
    <row r="39232" spans="76:76">
      <c r="BX39232" s="2"/>
    </row>
    <row r="39233" spans="76:76">
      <c r="BX39233" s="2"/>
    </row>
    <row r="39234" spans="76:76">
      <c r="BX39234" s="2"/>
    </row>
    <row r="39235" spans="76:76">
      <c r="BX39235" s="2"/>
    </row>
    <row r="39236" spans="76:76">
      <c r="BX39236" s="2"/>
    </row>
    <row r="39237" spans="76:76">
      <c r="BX39237" s="2"/>
    </row>
    <row r="39238" spans="76:76">
      <c r="BX39238" s="2"/>
    </row>
    <row r="39239" spans="76:76">
      <c r="BX39239" s="2"/>
    </row>
    <row r="39240" spans="76:76">
      <c r="BX39240" s="2"/>
    </row>
    <row r="39241" spans="76:76">
      <c r="BX39241" s="2"/>
    </row>
    <row r="39242" spans="76:76">
      <c r="BX39242" s="2"/>
    </row>
    <row r="39243" spans="76:76">
      <c r="BX39243" s="2"/>
    </row>
    <row r="39244" spans="76:76">
      <c r="BX39244" s="2"/>
    </row>
    <row r="39245" spans="76:76">
      <c r="BX39245" s="2"/>
    </row>
    <row r="39246" spans="76:76">
      <c r="BX39246" s="2"/>
    </row>
    <row r="39247" spans="76:76">
      <c r="BX39247" s="2"/>
    </row>
    <row r="39248" spans="76:76">
      <c r="BX39248" s="2"/>
    </row>
    <row r="39249" spans="76:76">
      <c r="BX39249" s="2"/>
    </row>
    <row r="39250" spans="76:76">
      <c r="BX39250" s="2"/>
    </row>
    <row r="39251" spans="76:76">
      <c r="BX39251" s="2"/>
    </row>
    <row r="39252" spans="76:76">
      <c r="BX39252" s="2"/>
    </row>
    <row r="39253" spans="76:76">
      <c r="BX39253" s="2"/>
    </row>
    <row r="39254" spans="76:76">
      <c r="BX39254" s="2"/>
    </row>
    <row r="39255" spans="76:76">
      <c r="BX39255" s="2"/>
    </row>
    <row r="39256" spans="76:76">
      <c r="BX39256" s="2"/>
    </row>
    <row r="39257" spans="76:76">
      <c r="BX39257" s="2"/>
    </row>
    <row r="39258" spans="76:76">
      <c r="BX39258" s="2"/>
    </row>
    <row r="39259" spans="76:76">
      <c r="BX39259" s="2"/>
    </row>
    <row r="39260" spans="76:76">
      <c r="BX39260" s="2"/>
    </row>
    <row r="39261" spans="76:76">
      <c r="BX39261" s="2"/>
    </row>
    <row r="39262" spans="76:76">
      <c r="BX39262" s="2"/>
    </row>
    <row r="39263" spans="76:76">
      <c r="BX39263" s="2"/>
    </row>
    <row r="39264" spans="76:76">
      <c r="BX39264" s="2"/>
    </row>
    <row r="39265" spans="76:76">
      <c r="BX39265" s="2"/>
    </row>
    <row r="39266" spans="76:76">
      <c r="BX39266" s="2"/>
    </row>
    <row r="39267" spans="76:76">
      <c r="BX39267" s="2"/>
    </row>
    <row r="39268" spans="76:76">
      <c r="BX39268" s="2"/>
    </row>
    <row r="39269" spans="76:76">
      <c r="BX39269" s="2"/>
    </row>
    <row r="39270" spans="76:76">
      <c r="BX39270" s="2"/>
    </row>
    <row r="39271" spans="76:76">
      <c r="BX39271" s="2"/>
    </row>
    <row r="39272" spans="76:76">
      <c r="BX39272" s="2"/>
    </row>
    <row r="39273" spans="76:76">
      <c r="BX39273" s="2"/>
    </row>
    <row r="39274" spans="76:76">
      <c r="BX39274" s="2"/>
    </row>
    <row r="39275" spans="76:76">
      <c r="BX39275" s="2"/>
    </row>
    <row r="39276" spans="76:76">
      <c r="BX39276" s="2"/>
    </row>
    <row r="39277" spans="76:76">
      <c r="BX39277" s="2"/>
    </row>
    <row r="39278" spans="76:76">
      <c r="BX39278" s="2"/>
    </row>
    <row r="39279" spans="76:76">
      <c r="BX39279" s="2"/>
    </row>
    <row r="39280" spans="76:76">
      <c r="BX39280" s="2"/>
    </row>
    <row r="39281" spans="76:76">
      <c r="BX39281" s="2"/>
    </row>
    <row r="39282" spans="76:76">
      <c r="BX39282" s="2"/>
    </row>
    <row r="39283" spans="76:76">
      <c r="BX39283" s="2"/>
    </row>
    <row r="39284" spans="76:76">
      <c r="BX39284" s="2"/>
    </row>
    <row r="39285" spans="76:76">
      <c r="BX39285" s="2"/>
    </row>
    <row r="39286" spans="76:76">
      <c r="BX39286" s="2"/>
    </row>
    <row r="39287" spans="76:76">
      <c r="BX39287" s="2"/>
    </row>
    <row r="39288" spans="76:76">
      <c r="BX39288" s="2"/>
    </row>
    <row r="39289" spans="76:76">
      <c r="BX39289" s="2"/>
    </row>
    <row r="39290" spans="76:76">
      <c r="BX39290" s="2"/>
    </row>
    <row r="39291" spans="76:76">
      <c r="BX39291" s="2"/>
    </row>
    <row r="39292" spans="76:76">
      <c r="BX39292" s="2"/>
    </row>
    <row r="39293" spans="76:76">
      <c r="BX39293" s="2"/>
    </row>
    <row r="39294" spans="76:76">
      <c r="BX39294" s="2"/>
    </row>
    <row r="39295" spans="76:76">
      <c r="BX39295" s="2"/>
    </row>
    <row r="39296" spans="76:76">
      <c r="BX39296" s="2"/>
    </row>
    <row r="39297" spans="76:76">
      <c r="BX39297" s="2"/>
    </row>
    <row r="39298" spans="76:76">
      <c r="BX39298" s="2"/>
    </row>
    <row r="39299" spans="76:76">
      <c r="BX39299" s="2"/>
    </row>
    <row r="39300" spans="76:76">
      <c r="BX39300" s="2"/>
    </row>
    <row r="39301" spans="76:76">
      <c r="BX39301" s="2"/>
    </row>
    <row r="39302" spans="76:76">
      <c r="BX39302" s="2"/>
    </row>
    <row r="39303" spans="76:76">
      <c r="BX39303" s="2"/>
    </row>
    <row r="39304" spans="76:76">
      <c r="BX39304" s="2"/>
    </row>
    <row r="39305" spans="76:76">
      <c r="BX39305" s="2"/>
    </row>
    <row r="39306" spans="76:76">
      <c r="BX39306" s="2"/>
    </row>
    <row r="39307" spans="76:76">
      <c r="BX39307" s="2"/>
    </row>
    <row r="39308" spans="76:76">
      <c r="BX39308" s="2"/>
    </row>
    <row r="39309" spans="76:76">
      <c r="BX39309" s="2"/>
    </row>
    <row r="39310" spans="76:76">
      <c r="BX39310" s="2"/>
    </row>
    <row r="39311" spans="76:76">
      <c r="BX39311" s="2"/>
    </row>
    <row r="39312" spans="76:76">
      <c r="BX39312" s="2"/>
    </row>
    <row r="39313" spans="76:76">
      <c r="BX39313" s="2"/>
    </row>
    <row r="39314" spans="76:76">
      <c r="BX39314" s="2"/>
    </row>
    <row r="39315" spans="76:76">
      <c r="BX39315" s="2"/>
    </row>
    <row r="39316" spans="76:76">
      <c r="BX39316" s="2"/>
    </row>
    <row r="39317" spans="76:76">
      <c r="BX39317" s="2"/>
    </row>
    <row r="39318" spans="76:76">
      <c r="BX39318" s="2"/>
    </row>
    <row r="39319" spans="76:76">
      <c r="BX39319" s="2"/>
    </row>
    <row r="39320" spans="76:76">
      <c r="BX39320" s="2"/>
    </row>
    <row r="39321" spans="76:76">
      <c r="BX39321" s="2"/>
    </row>
    <row r="39322" spans="76:76">
      <c r="BX39322" s="2"/>
    </row>
    <row r="39323" spans="76:76">
      <c r="BX39323" s="2"/>
    </row>
    <row r="39324" spans="76:76">
      <c r="BX39324" s="2"/>
    </row>
    <row r="39325" spans="76:76">
      <c r="BX39325" s="2"/>
    </row>
    <row r="39326" spans="76:76">
      <c r="BX39326" s="2"/>
    </row>
    <row r="39327" spans="76:76">
      <c r="BX39327" s="2"/>
    </row>
    <row r="39328" spans="76:76">
      <c r="BX39328" s="2"/>
    </row>
    <row r="39329" spans="76:76">
      <c r="BX39329" s="2"/>
    </row>
    <row r="39330" spans="76:76">
      <c r="BX39330" s="2"/>
    </row>
    <row r="39331" spans="76:76">
      <c r="BX39331" s="2"/>
    </row>
    <row r="39332" spans="76:76">
      <c r="BX39332" s="2"/>
    </row>
    <row r="39333" spans="76:76">
      <c r="BX39333" s="2"/>
    </row>
    <row r="39334" spans="76:76">
      <c r="BX39334" s="2"/>
    </row>
    <row r="39335" spans="76:76">
      <c r="BX39335" s="2"/>
    </row>
    <row r="39336" spans="76:76">
      <c r="BX39336" s="2"/>
    </row>
    <row r="39337" spans="76:76">
      <c r="BX39337" s="2"/>
    </row>
    <row r="39338" spans="76:76">
      <c r="BX39338" s="2"/>
    </row>
    <row r="39339" spans="76:76">
      <c r="BX39339" s="2"/>
    </row>
    <row r="39340" spans="76:76">
      <c r="BX39340" s="2"/>
    </row>
    <row r="39341" spans="76:76">
      <c r="BX39341" s="2"/>
    </row>
    <row r="39342" spans="76:76">
      <c r="BX39342" s="2"/>
    </row>
    <row r="39343" spans="76:76">
      <c r="BX39343" s="2"/>
    </row>
    <row r="39344" spans="76:76">
      <c r="BX39344" s="2"/>
    </row>
    <row r="39345" spans="76:76">
      <c r="BX39345" s="2"/>
    </row>
    <row r="39346" spans="76:76">
      <c r="BX39346" s="2"/>
    </row>
    <row r="39347" spans="76:76">
      <c r="BX39347" s="2"/>
    </row>
    <row r="39348" spans="76:76">
      <c r="BX39348" s="2"/>
    </row>
    <row r="39349" spans="76:76">
      <c r="BX39349" s="2"/>
    </row>
    <row r="39350" spans="76:76">
      <c r="BX39350" s="2"/>
    </row>
    <row r="39351" spans="76:76">
      <c r="BX39351" s="2"/>
    </row>
    <row r="39352" spans="76:76">
      <c r="BX39352" s="2"/>
    </row>
    <row r="39353" spans="76:76">
      <c r="BX39353" s="2"/>
    </row>
    <row r="39354" spans="76:76">
      <c r="BX39354" s="2"/>
    </row>
    <row r="39355" spans="76:76">
      <c r="BX39355" s="2"/>
    </row>
    <row r="39356" spans="76:76">
      <c r="BX39356" s="2"/>
    </row>
    <row r="39357" spans="76:76">
      <c r="BX39357" s="2"/>
    </row>
    <row r="39358" spans="76:76">
      <c r="BX39358" s="2"/>
    </row>
    <row r="39359" spans="76:76">
      <c r="BX39359" s="2"/>
    </row>
    <row r="39360" spans="76:76">
      <c r="BX39360" s="2"/>
    </row>
    <row r="39361" spans="76:76">
      <c r="BX39361" s="2"/>
    </row>
    <row r="39362" spans="76:76">
      <c r="BX39362" s="2"/>
    </row>
    <row r="39363" spans="76:76">
      <c r="BX39363" s="2"/>
    </row>
    <row r="39364" spans="76:76">
      <c r="BX39364" s="2"/>
    </row>
    <row r="39365" spans="76:76">
      <c r="BX39365" s="2"/>
    </row>
    <row r="39366" spans="76:76">
      <c r="BX39366" s="2"/>
    </row>
    <row r="39367" spans="76:76">
      <c r="BX39367" s="2"/>
    </row>
    <row r="39368" spans="76:76">
      <c r="BX39368" s="2"/>
    </row>
    <row r="39369" spans="76:76">
      <c r="BX39369" s="2"/>
    </row>
    <row r="39370" spans="76:76">
      <c r="BX39370" s="2"/>
    </row>
    <row r="39371" spans="76:76">
      <c r="BX39371" s="2"/>
    </row>
    <row r="39372" spans="76:76">
      <c r="BX39372" s="2"/>
    </row>
    <row r="39373" spans="76:76">
      <c r="BX39373" s="2"/>
    </row>
    <row r="39374" spans="76:76">
      <c r="BX39374" s="2"/>
    </row>
    <row r="39375" spans="76:76">
      <c r="BX39375" s="2"/>
    </row>
    <row r="39376" spans="76:76">
      <c r="BX39376" s="2"/>
    </row>
    <row r="39377" spans="76:76">
      <c r="BX39377" s="2"/>
    </row>
    <row r="39378" spans="76:76">
      <c r="BX39378" s="2"/>
    </row>
    <row r="39379" spans="76:76">
      <c r="BX39379" s="2"/>
    </row>
    <row r="39380" spans="76:76">
      <c r="BX39380" s="2"/>
    </row>
    <row r="39381" spans="76:76">
      <c r="BX39381" s="2"/>
    </row>
    <row r="39382" spans="76:76">
      <c r="BX39382" s="2"/>
    </row>
    <row r="39383" spans="76:76">
      <c r="BX39383" s="2"/>
    </row>
    <row r="39384" spans="76:76">
      <c r="BX39384" s="2"/>
    </row>
    <row r="39385" spans="76:76">
      <c r="BX39385" s="2"/>
    </row>
    <row r="39386" spans="76:76">
      <c r="BX39386" s="2"/>
    </row>
    <row r="39387" spans="76:76">
      <c r="BX39387" s="2"/>
    </row>
    <row r="39388" spans="76:76">
      <c r="BX39388" s="2"/>
    </row>
    <row r="39389" spans="76:76">
      <c r="BX39389" s="2"/>
    </row>
    <row r="39390" spans="76:76">
      <c r="BX39390" s="2"/>
    </row>
    <row r="39391" spans="76:76">
      <c r="BX39391" s="2"/>
    </row>
    <row r="39392" spans="76:76">
      <c r="BX39392" s="2"/>
    </row>
    <row r="39393" spans="76:76">
      <c r="BX39393" s="2"/>
    </row>
    <row r="39394" spans="76:76">
      <c r="BX39394" s="2"/>
    </row>
    <row r="39395" spans="76:76">
      <c r="BX39395" s="2"/>
    </row>
    <row r="39396" spans="76:76">
      <c r="BX39396" s="2"/>
    </row>
    <row r="39397" spans="76:76">
      <c r="BX39397" s="2"/>
    </row>
    <row r="39398" spans="76:76">
      <c r="BX39398" s="2"/>
    </row>
    <row r="39399" spans="76:76">
      <c r="BX39399" s="2"/>
    </row>
    <row r="39400" spans="76:76">
      <c r="BX39400" s="2"/>
    </row>
    <row r="39401" spans="76:76">
      <c r="BX39401" s="2"/>
    </row>
    <row r="39402" spans="76:76">
      <c r="BX39402" s="2"/>
    </row>
    <row r="39403" spans="76:76">
      <c r="BX39403" s="2"/>
    </row>
    <row r="39404" spans="76:76">
      <c r="BX39404" s="2"/>
    </row>
    <row r="39405" spans="76:76">
      <c r="BX39405" s="2"/>
    </row>
    <row r="39406" spans="76:76">
      <c r="BX39406" s="2"/>
    </row>
    <row r="39407" spans="76:76">
      <c r="BX39407" s="2"/>
    </row>
    <row r="39408" spans="76:76">
      <c r="BX39408" s="2"/>
    </row>
    <row r="39409" spans="76:76">
      <c r="BX39409" s="2"/>
    </row>
    <row r="39410" spans="76:76">
      <c r="BX39410" s="2"/>
    </row>
    <row r="39411" spans="76:76">
      <c r="BX39411" s="2"/>
    </row>
    <row r="39412" spans="76:76">
      <c r="BX39412" s="2"/>
    </row>
    <row r="39413" spans="76:76">
      <c r="BX39413" s="2"/>
    </row>
    <row r="39414" spans="76:76">
      <c r="BX39414" s="2"/>
    </row>
    <row r="39415" spans="76:76">
      <c r="BX39415" s="2"/>
    </row>
    <row r="39416" spans="76:76">
      <c r="BX39416" s="2"/>
    </row>
    <row r="39417" spans="76:76">
      <c r="BX39417" s="2"/>
    </row>
    <row r="39418" spans="76:76">
      <c r="BX39418" s="2"/>
    </row>
    <row r="39419" spans="76:76">
      <c r="BX39419" s="2"/>
    </row>
    <row r="39420" spans="76:76">
      <c r="BX39420" s="2"/>
    </row>
    <row r="39421" spans="76:76">
      <c r="BX39421" s="2"/>
    </row>
    <row r="39422" spans="76:76">
      <c r="BX39422" s="2"/>
    </row>
    <row r="39423" spans="76:76">
      <c r="BX39423" s="2"/>
    </row>
    <row r="39424" spans="76:76">
      <c r="BX39424" s="2"/>
    </row>
    <row r="39425" spans="76:76">
      <c r="BX39425" s="2"/>
    </row>
    <row r="39426" spans="76:76">
      <c r="BX39426" s="2"/>
    </row>
    <row r="39427" spans="76:76">
      <c r="BX39427" s="2"/>
    </row>
    <row r="39428" spans="76:76">
      <c r="BX39428" s="2"/>
    </row>
    <row r="39429" spans="76:76">
      <c r="BX39429" s="2"/>
    </row>
    <row r="39430" spans="76:76">
      <c r="BX39430" s="2"/>
    </row>
    <row r="39431" spans="76:76">
      <c r="BX39431" s="2"/>
    </row>
    <row r="39432" spans="76:76">
      <c r="BX39432" s="2"/>
    </row>
    <row r="39433" spans="76:76">
      <c r="BX39433" s="2"/>
    </row>
    <row r="39434" spans="76:76">
      <c r="BX39434" s="2"/>
    </row>
    <row r="39435" spans="76:76">
      <c r="BX39435" s="2"/>
    </row>
    <row r="39436" spans="76:76">
      <c r="BX39436" s="2"/>
    </row>
    <row r="39437" spans="76:76">
      <c r="BX39437" s="2"/>
    </row>
    <row r="39438" spans="76:76">
      <c r="BX39438" s="2"/>
    </row>
    <row r="39439" spans="76:76">
      <c r="BX39439" s="2"/>
    </row>
    <row r="39440" spans="76:76">
      <c r="BX39440" s="2"/>
    </row>
    <row r="39441" spans="76:76">
      <c r="BX39441" s="2"/>
    </row>
    <row r="39442" spans="76:76">
      <c r="BX39442" s="2"/>
    </row>
    <row r="39443" spans="76:76">
      <c r="BX39443" s="2"/>
    </row>
    <row r="39444" spans="76:76">
      <c r="BX39444" s="2"/>
    </row>
    <row r="39445" spans="76:76">
      <c r="BX39445" s="2"/>
    </row>
    <row r="39446" spans="76:76">
      <c r="BX39446" s="2"/>
    </row>
    <row r="39447" spans="76:76">
      <c r="BX39447" s="2"/>
    </row>
    <row r="39448" spans="76:76">
      <c r="BX39448" s="2"/>
    </row>
    <row r="39449" spans="76:76">
      <c r="BX39449" s="2"/>
    </row>
    <row r="39450" spans="76:76">
      <c r="BX39450" s="2"/>
    </row>
    <row r="39451" spans="76:76">
      <c r="BX39451" s="2"/>
    </row>
    <row r="39452" spans="76:76">
      <c r="BX39452" s="2"/>
    </row>
    <row r="39453" spans="76:76">
      <c r="BX39453" s="2"/>
    </row>
    <row r="39454" spans="76:76">
      <c r="BX39454" s="2"/>
    </row>
    <row r="39455" spans="76:76">
      <c r="BX39455" s="2"/>
    </row>
    <row r="39456" spans="76:76">
      <c r="BX39456" s="2"/>
    </row>
    <row r="39457" spans="76:76">
      <c r="BX39457" s="2"/>
    </row>
    <row r="39458" spans="76:76">
      <c r="BX39458" s="2"/>
    </row>
    <row r="39459" spans="76:76">
      <c r="BX39459" s="2"/>
    </row>
    <row r="39460" spans="76:76">
      <c r="BX39460" s="2"/>
    </row>
    <row r="39461" spans="76:76">
      <c r="BX39461" s="2"/>
    </row>
    <row r="39462" spans="76:76">
      <c r="BX39462" s="2"/>
    </row>
    <row r="39463" spans="76:76">
      <c r="BX39463" s="2"/>
    </row>
    <row r="39464" spans="76:76">
      <c r="BX39464" s="2"/>
    </row>
    <row r="39465" spans="76:76">
      <c r="BX39465" s="2"/>
    </row>
    <row r="39466" spans="76:76">
      <c r="BX39466" s="2"/>
    </row>
    <row r="39467" spans="76:76">
      <c r="BX39467" s="2"/>
    </row>
    <row r="39468" spans="76:76">
      <c r="BX39468" s="2"/>
    </row>
    <row r="39469" spans="76:76">
      <c r="BX39469" s="2"/>
    </row>
    <row r="39470" spans="76:76">
      <c r="BX39470" s="2"/>
    </row>
    <row r="39471" spans="76:76">
      <c r="BX39471" s="2"/>
    </row>
    <row r="39472" spans="76:76">
      <c r="BX39472" s="2"/>
    </row>
    <row r="39473" spans="76:76">
      <c r="BX39473" s="2"/>
    </row>
    <row r="39474" spans="76:76">
      <c r="BX39474" s="2"/>
    </row>
    <row r="39475" spans="76:76">
      <c r="BX39475" s="2"/>
    </row>
    <row r="39476" spans="76:76">
      <c r="BX39476" s="2"/>
    </row>
    <row r="39477" spans="76:76">
      <c r="BX39477" s="2"/>
    </row>
    <row r="39478" spans="76:76">
      <c r="BX39478" s="2"/>
    </row>
    <row r="39479" spans="76:76">
      <c r="BX39479" s="2"/>
    </row>
    <row r="39480" spans="76:76">
      <c r="BX39480" s="2"/>
    </row>
    <row r="39481" spans="76:76">
      <c r="BX39481" s="2"/>
    </row>
    <row r="39482" spans="76:76">
      <c r="BX39482" s="2"/>
    </row>
    <row r="39483" spans="76:76">
      <c r="BX39483" s="2"/>
    </row>
    <row r="39484" spans="76:76">
      <c r="BX39484" s="2"/>
    </row>
    <row r="39485" spans="76:76">
      <c r="BX39485" s="2"/>
    </row>
    <row r="39486" spans="76:76">
      <c r="BX39486" s="2"/>
    </row>
    <row r="39487" spans="76:76">
      <c r="BX39487" s="2"/>
    </row>
    <row r="39488" spans="76:76">
      <c r="BX39488" s="2"/>
    </row>
    <row r="39489" spans="76:76">
      <c r="BX39489" s="2"/>
    </row>
    <row r="39490" spans="76:76">
      <c r="BX39490" s="2"/>
    </row>
    <row r="39491" spans="76:76">
      <c r="BX39491" s="2"/>
    </row>
    <row r="39492" spans="76:76">
      <c r="BX39492" s="2"/>
    </row>
    <row r="39493" spans="76:76">
      <c r="BX39493" s="2"/>
    </row>
    <row r="39494" spans="76:76">
      <c r="BX39494" s="2"/>
    </row>
    <row r="39495" spans="76:76">
      <c r="BX39495" s="2"/>
    </row>
    <row r="39496" spans="76:76">
      <c r="BX39496" s="2"/>
    </row>
    <row r="39497" spans="76:76">
      <c r="BX39497" s="2"/>
    </row>
    <row r="39498" spans="76:76">
      <c r="BX39498" s="2"/>
    </row>
    <row r="39499" spans="76:76">
      <c r="BX39499" s="2"/>
    </row>
    <row r="39500" spans="76:76">
      <c r="BX39500" s="2"/>
    </row>
    <row r="39501" spans="76:76">
      <c r="BX39501" s="2"/>
    </row>
    <row r="39502" spans="76:76">
      <c r="BX39502" s="2"/>
    </row>
    <row r="39503" spans="76:76">
      <c r="BX39503" s="2"/>
    </row>
    <row r="39504" spans="76:76">
      <c r="BX39504" s="2"/>
    </row>
    <row r="39505" spans="76:76">
      <c r="BX39505" s="2"/>
    </row>
    <row r="39506" spans="76:76">
      <c r="BX39506" s="2"/>
    </row>
    <row r="39507" spans="76:76">
      <c r="BX39507" s="2"/>
    </row>
    <row r="39508" spans="76:76">
      <c r="BX39508" s="2"/>
    </row>
    <row r="39509" spans="76:76">
      <c r="BX39509" s="2"/>
    </row>
    <row r="39510" spans="76:76">
      <c r="BX39510" s="2"/>
    </row>
    <row r="39511" spans="76:76">
      <c r="BX39511" s="2"/>
    </row>
    <row r="39512" spans="76:76">
      <c r="BX39512" s="2"/>
    </row>
    <row r="39513" spans="76:76">
      <c r="BX39513" s="2"/>
    </row>
    <row r="39514" spans="76:76">
      <c r="BX39514" s="2"/>
    </row>
    <row r="39515" spans="76:76">
      <c r="BX39515" s="2"/>
    </row>
    <row r="39516" spans="76:76">
      <c r="BX39516" s="2"/>
    </row>
    <row r="39517" spans="76:76">
      <c r="BX39517" s="2"/>
    </row>
    <row r="39518" spans="76:76">
      <c r="BX39518" s="2"/>
    </row>
    <row r="39519" spans="76:76">
      <c r="BX39519" s="2"/>
    </row>
    <row r="39520" spans="76:76">
      <c r="BX39520" s="2"/>
    </row>
    <row r="39521" spans="76:76">
      <c r="BX39521" s="2"/>
    </row>
    <row r="39522" spans="76:76">
      <c r="BX39522" s="2"/>
    </row>
    <row r="39523" spans="76:76">
      <c r="BX39523" s="2"/>
    </row>
    <row r="39524" spans="76:76">
      <c r="BX39524" s="2"/>
    </row>
    <row r="39525" spans="76:76">
      <c r="BX39525" s="2"/>
    </row>
    <row r="39526" spans="76:76">
      <c r="BX39526" s="2"/>
    </row>
    <row r="39527" spans="76:76">
      <c r="BX39527" s="2"/>
    </row>
    <row r="39528" spans="76:76">
      <c r="BX39528" s="2"/>
    </row>
    <row r="39529" spans="76:76">
      <c r="BX39529" s="2"/>
    </row>
    <row r="39530" spans="76:76">
      <c r="BX39530" s="2"/>
    </row>
    <row r="39531" spans="76:76">
      <c r="BX39531" s="2"/>
    </row>
    <row r="39532" spans="76:76">
      <c r="BX39532" s="2"/>
    </row>
    <row r="39533" spans="76:76">
      <c r="BX39533" s="2"/>
    </row>
    <row r="39534" spans="76:76">
      <c r="BX39534" s="2"/>
    </row>
    <row r="39535" spans="76:76">
      <c r="BX39535" s="2"/>
    </row>
    <row r="39536" spans="76:76">
      <c r="BX39536" s="2"/>
    </row>
    <row r="39537" spans="76:76">
      <c r="BX39537" s="2"/>
    </row>
    <row r="39538" spans="76:76">
      <c r="BX39538" s="2"/>
    </row>
    <row r="39539" spans="76:76">
      <c r="BX39539" s="2"/>
    </row>
    <row r="39540" spans="76:76">
      <c r="BX39540" s="2"/>
    </row>
    <row r="39541" spans="76:76">
      <c r="BX39541" s="2"/>
    </row>
    <row r="39542" spans="76:76">
      <c r="BX39542" s="2"/>
    </row>
    <row r="39543" spans="76:76">
      <c r="BX39543" s="2"/>
    </row>
    <row r="39544" spans="76:76">
      <c r="BX39544" s="2"/>
    </row>
    <row r="39545" spans="76:76">
      <c r="BX39545" s="2"/>
    </row>
    <row r="39546" spans="76:76">
      <c r="BX39546" s="2"/>
    </row>
    <row r="39547" spans="76:76">
      <c r="BX39547" s="2"/>
    </row>
    <row r="39548" spans="76:76">
      <c r="BX39548" s="2"/>
    </row>
    <row r="39549" spans="76:76">
      <c r="BX39549" s="2"/>
    </row>
    <row r="39550" spans="76:76">
      <c r="BX39550" s="2"/>
    </row>
    <row r="39551" spans="76:76">
      <c r="BX39551" s="2"/>
    </row>
    <row r="39552" spans="76:76">
      <c r="BX39552" s="2"/>
    </row>
    <row r="39553" spans="76:76">
      <c r="BX39553" s="2"/>
    </row>
    <row r="39554" spans="76:76">
      <c r="BX39554" s="2"/>
    </row>
    <row r="39555" spans="76:76">
      <c r="BX39555" s="2"/>
    </row>
    <row r="39556" spans="76:76">
      <c r="BX39556" s="2"/>
    </row>
    <row r="39557" spans="76:76">
      <c r="BX39557" s="2"/>
    </row>
    <row r="39558" spans="76:76">
      <c r="BX39558" s="2"/>
    </row>
    <row r="39559" spans="76:76">
      <c r="BX39559" s="2"/>
    </row>
    <row r="39560" spans="76:76">
      <c r="BX39560" s="2"/>
    </row>
    <row r="39561" spans="76:76">
      <c r="BX39561" s="2"/>
    </row>
    <row r="39562" spans="76:76">
      <c r="BX39562" s="2"/>
    </row>
    <row r="39563" spans="76:76">
      <c r="BX39563" s="2"/>
    </row>
    <row r="39564" spans="76:76">
      <c r="BX39564" s="2"/>
    </row>
    <row r="39565" spans="76:76">
      <c r="BX39565" s="2"/>
    </row>
    <row r="39566" spans="76:76">
      <c r="BX39566" s="2"/>
    </row>
    <row r="39567" spans="76:76">
      <c r="BX39567" s="2"/>
    </row>
    <row r="39568" spans="76:76">
      <c r="BX39568" s="2"/>
    </row>
    <row r="39569" spans="76:76">
      <c r="BX39569" s="2"/>
    </row>
    <row r="39570" spans="76:76">
      <c r="BX39570" s="2"/>
    </row>
    <row r="39571" spans="76:76">
      <c r="BX39571" s="2"/>
    </row>
    <row r="39572" spans="76:76">
      <c r="BX39572" s="2"/>
    </row>
    <row r="39573" spans="76:76">
      <c r="BX39573" s="2"/>
    </row>
    <row r="39574" spans="76:76">
      <c r="BX39574" s="2"/>
    </row>
    <row r="39575" spans="76:76">
      <c r="BX39575" s="2"/>
    </row>
    <row r="39576" spans="76:76">
      <c r="BX39576" s="2"/>
    </row>
    <row r="39577" spans="76:76">
      <c r="BX39577" s="2"/>
    </row>
    <row r="39578" spans="76:76">
      <c r="BX39578" s="2"/>
    </row>
    <row r="39579" spans="76:76">
      <c r="BX39579" s="2"/>
    </row>
    <row r="39580" spans="76:76">
      <c r="BX39580" s="2"/>
    </row>
    <row r="39581" spans="76:76">
      <c r="BX39581" s="2"/>
    </row>
    <row r="39582" spans="76:76">
      <c r="BX39582" s="2"/>
    </row>
    <row r="39583" spans="76:76">
      <c r="BX39583" s="2"/>
    </row>
    <row r="39584" spans="76:76">
      <c r="BX39584" s="2"/>
    </row>
    <row r="39585" spans="76:76">
      <c r="BX39585" s="2"/>
    </row>
    <row r="39586" spans="76:76">
      <c r="BX39586" s="2"/>
    </row>
    <row r="39587" spans="76:76">
      <c r="BX39587" s="2"/>
    </row>
    <row r="39588" spans="76:76">
      <c r="BX39588" s="2"/>
    </row>
    <row r="39589" spans="76:76">
      <c r="BX39589" s="2"/>
    </row>
    <row r="39590" spans="76:76">
      <c r="BX39590" s="2"/>
    </row>
    <row r="39591" spans="76:76">
      <c r="BX39591" s="2"/>
    </row>
    <row r="39592" spans="76:76">
      <c r="BX39592" s="2"/>
    </row>
    <row r="39593" spans="76:76">
      <c r="BX39593" s="2"/>
    </row>
    <row r="39594" spans="76:76">
      <c r="BX39594" s="2"/>
    </row>
    <row r="39595" spans="76:76">
      <c r="BX39595" s="2"/>
    </row>
    <row r="39596" spans="76:76">
      <c r="BX39596" s="2"/>
    </row>
    <row r="39597" spans="76:76">
      <c r="BX39597" s="2"/>
    </row>
    <row r="39598" spans="76:76">
      <c r="BX39598" s="2"/>
    </row>
    <row r="39599" spans="76:76">
      <c r="BX39599" s="2"/>
    </row>
    <row r="39600" spans="76:76">
      <c r="BX39600" s="2"/>
    </row>
    <row r="39601" spans="76:76">
      <c r="BX39601" s="2"/>
    </row>
    <row r="39602" spans="76:76">
      <c r="BX39602" s="2"/>
    </row>
    <row r="39603" spans="76:76">
      <c r="BX39603" s="2"/>
    </row>
    <row r="39604" spans="76:76">
      <c r="BX39604" s="2"/>
    </row>
    <row r="39605" spans="76:76">
      <c r="BX39605" s="2"/>
    </row>
    <row r="39606" spans="76:76">
      <c r="BX39606" s="2"/>
    </row>
    <row r="39607" spans="76:76">
      <c r="BX39607" s="2"/>
    </row>
    <row r="39608" spans="76:76">
      <c r="BX39608" s="2"/>
    </row>
    <row r="39609" spans="76:76">
      <c r="BX39609" s="2"/>
    </row>
    <row r="39610" spans="76:76">
      <c r="BX39610" s="2"/>
    </row>
    <row r="39611" spans="76:76">
      <c r="BX39611" s="2"/>
    </row>
    <row r="39612" spans="76:76">
      <c r="BX39612" s="2"/>
    </row>
    <row r="39613" spans="76:76">
      <c r="BX39613" s="2"/>
    </row>
    <row r="39614" spans="76:76">
      <c r="BX39614" s="2"/>
    </row>
    <row r="39615" spans="76:76">
      <c r="BX39615" s="2"/>
    </row>
    <row r="39616" spans="76:76">
      <c r="BX39616" s="2"/>
    </row>
    <row r="39617" spans="76:76">
      <c r="BX39617" s="2"/>
    </row>
    <row r="39618" spans="76:76">
      <c r="BX39618" s="2"/>
    </row>
    <row r="39619" spans="76:76">
      <c r="BX39619" s="2"/>
    </row>
    <row r="39620" spans="76:76">
      <c r="BX39620" s="2"/>
    </row>
    <row r="39621" spans="76:76">
      <c r="BX39621" s="2"/>
    </row>
    <row r="39622" spans="76:76">
      <c r="BX39622" s="2"/>
    </row>
    <row r="39623" spans="76:76">
      <c r="BX39623" s="2"/>
    </row>
    <row r="39624" spans="76:76">
      <c r="BX39624" s="2"/>
    </row>
    <row r="39625" spans="76:76">
      <c r="BX39625" s="2"/>
    </row>
    <row r="39626" spans="76:76">
      <c r="BX39626" s="2"/>
    </row>
    <row r="39627" spans="76:76">
      <c r="BX39627" s="2"/>
    </row>
    <row r="39628" spans="76:76">
      <c r="BX39628" s="2"/>
    </row>
    <row r="39629" spans="76:76">
      <c r="BX39629" s="2"/>
    </row>
    <row r="39630" spans="76:76">
      <c r="BX39630" s="2"/>
    </row>
    <row r="39631" spans="76:76">
      <c r="BX39631" s="2"/>
    </row>
    <row r="39632" spans="76:76">
      <c r="BX39632" s="2"/>
    </row>
    <row r="39633" spans="76:76">
      <c r="BX39633" s="2"/>
    </row>
    <row r="39634" spans="76:76">
      <c r="BX39634" s="2"/>
    </row>
    <row r="39635" spans="76:76">
      <c r="BX39635" s="2"/>
    </row>
    <row r="39636" spans="76:76">
      <c r="BX39636" s="2"/>
    </row>
    <row r="39637" spans="76:76">
      <c r="BX39637" s="2"/>
    </row>
    <row r="39638" spans="76:76">
      <c r="BX39638" s="2"/>
    </row>
    <row r="39639" spans="76:76">
      <c r="BX39639" s="2"/>
    </row>
    <row r="39640" spans="76:76">
      <c r="BX39640" s="2"/>
    </row>
    <row r="39641" spans="76:76">
      <c r="BX39641" s="2"/>
    </row>
    <row r="39642" spans="76:76">
      <c r="BX39642" s="2"/>
    </row>
    <row r="39643" spans="76:76">
      <c r="BX39643" s="2"/>
    </row>
    <row r="39644" spans="76:76">
      <c r="BX39644" s="2"/>
    </row>
    <row r="39645" spans="76:76">
      <c r="BX39645" s="2"/>
    </row>
    <row r="39646" spans="76:76">
      <c r="BX39646" s="2"/>
    </row>
    <row r="39647" spans="76:76">
      <c r="BX39647" s="2"/>
    </row>
    <row r="39648" spans="76:76">
      <c r="BX39648" s="2"/>
    </row>
    <row r="39649" spans="76:76">
      <c r="BX39649" s="2"/>
    </row>
    <row r="39650" spans="76:76">
      <c r="BX39650" s="2"/>
    </row>
    <row r="39651" spans="76:76">
      <c r="BX39651" s="2"/>
    </row>
    <row r="39652" spans="76:76">
      <c r="BX39652" s="2"/>
    </row>
    <row r="39653" spans="76:76">
      <c r="BX39653" s="2"/>
    </row>
    <row r="39654" spans="76:76">
      <c r="BX39654" s="2"/>
    </row>
    <row r="39655" spans="76:76">
      <c r="BX39655" s="2"/>
    </row>
    <row r="39656" spans="76:76">
      <c r="BX39656" s="2"/>
    </row>
    <row r="39657" spans="76:76">
      <c r="BX39657" s="2"/>
    </row>
    <row r="39658" spans="76:76">
      <c r="BX39658" s="2"/>
    </row>
    <row r="39659" spans="76:76">
      <c r="BX39659" s="2"/>
    </row>
    <row r="39660" spans="76:76">
      <c r="BX39660" s="2"/>
    </row>
    <row r="39661" spans="76:76">
      <c r="BX39661" s="2"/>
    </row>
    <row r="39662" spans="76:76">
      <c r="BX39662" s="2"/>
    </row>
    <row r="39663" spans="76:76">
      <c r="BX39663" s="2"/>
    </row>
    <row r="39664" spans="76:76">
      <c r="BX39664" s="2"/>
    </row>
    <row r="39665" spans="76:76">
      <c r="BX39665" s="2"/>
    </row>
    <row r="39666" spans="76:76">
      <c r="BX39666" s="2"/>
    </row>
    <row r="39667" spans="76:76">
      <c r="BX39667" s="2"/>
    </row>
    <row r="39668" spans="76:76">
      <c r="BX39668" s="2"/>
    </row>
    <row r="39669" spans="76:76">
      <c r="BX39669" s="2"/>
    </row>
    <row r="39670" spans="76:76">
      <c r="BX39670" s="2"/>
    </row>
    <row r="39671" spans="76:76">
      <c r="BX39671" s="2"/>
    </row>
    <row r="39672" spans="76:76">
      <c r="BX39672" s="2"/>
    </row>
    <row r="39673" spans="76:76">
      <c r="BX39673" s="2"/>
    </row>
    <row r="39674" spans="76:76">
      <c r="BX39674" s="2"/>
    </row>
    <row r="39675" spans="76:76">
      <c r="BX39675" s="2"/>
    </row>
    <row r="39676" spans="76:76">
      <c r="BX39676" s="2"/>
    </row>
    <row r="39677" spans="76:76">
      <c r="BX39677" s="2"/>
    </row>
    <row r="39678" spans="76:76">
      <c r="BX39678" s="2"/>
    </row>
    <row r="39679" spans="76:76">
      <c r="BX39679" s="2"/>
    </row>
    <row r="39680" spans="76:76">
      <c r="BX39680" s="2"/>
    </row>
    <row r="39681" spans="76:76">
      <c r="BX39681" s="2"/>
    </row>
    <row r="39682" spans="76:76">
      <c r="BX39682" s="2"/>
    </row>
    <row r="39683" spans="76:76">
      <c r="BX39683" s="2"/>
    </row>
    <row r="39684" spans="76:76">
      <c r="BX39684" s="2"/>
    </row>
    <row r="39685" spans="76:76">
      <c r="BX39685" s="2"/>
    </row>
    <row r="39686" spans="76:76">
      <c r="BX39686" s="2"/>
    </row>
    <row r="39687" spans="76:76">
      <c r="BX39687" s="2"/>
    </row>
    <row r="39688" spans="76:76">
      <c r="BX39688" s="2"/>
    </row>
    <row r="39689" spans="76:76">
      <c r="BX39689" s="2"/>
    </row>
    <row r="39690" spans="76:76">
      <c r="BX39690" s="2"/>
    </row>
    <row r="39691" spans="76:76">
      <c r="BX39691" s="2"/>
    </row>
    <row r="39692" spans="76:76">
      <c r="BX39692" s="2"/>
    </row>
    <row r="39693" spans="76:76">
      <c r="BX39693" s="2"/>
    </row>
    <row r="39694" spans="76:76">
      <c r="BX39694" s="2"/>
    </row>
    <row r="39695" spans="76:76">
      <c r="BX39695" s="2"/>
    </row>
    <row r="39696" spans="76:76">
      <c r="BX39696" s="2"/>
    </row>
    <row r="39697" spans="76:76">
      <c r="BX39697" s="2"/>
    </row>
    <row r="39698" spans="76:76">
      <c r="BX39698" s="2"/>
    </row>
    <row r="39699" spans="76:76">
      <c r="BX39699" s="2"/>
    </row>
    <row r="39700" spans="76:76">
      <c r="BX39700" s="2"/>
    </row>
    <row r="39701" spans="76:76">
      <c r="BX39701" s="2"/>
    </row>
    <row r="39702" spans="76:76">
      <c r="BX39702" s="2"/>
    </row>
    <row r="39703" spans="76:76">
      <c r="BX39703" s="2"/>
    </row>
    <row r="39704" spans="76:76">
      <c r="BX39704" s="2"/>
    </row>
    <row r="39705" spans="76:76">
      <c r="BX39705" s="2"/>
    </row>
    <row r="39706" spans="76:76">
      <c r="BX39706" s="2"/>
    </row>
    <row r="39707" spans="76:76">
      <c r="BX39707" s="2"/>
    </row>
    <row r="39708" spans="76:76">
      <c r="BX39708" s="2"/>
    </row>
    <row r="39709" spans="76:76">
      <c r="BX39709" s="2"/>
    </row>
    <row r="39710" spans="76:76">
      <c r="BX39710" s="2"/>
    </row>
    <row r="39711" spans="76:76">
      <c r="BX39711" s="2"/>
    </row>
    <row r="39712" spans="76:76">
      <c r="BX39712" s="2"/>
    </row>
    <row r="39713" spans="76:76">
      <c r="BX39713" s="2"/>
    </row>
    <row r="39714" spans="76:76">
      <c r="BX39714" s="2"/>
    </row>
    <row r="39715" spans="76:76">
      <c r="BX39715" s="2"/>
    </row>
    <row r="39716" spans="76:76">
      <c r="BX39716" s="2"/>
    </row>
    <row r="39717" spans="76:76">
      <c r="BX39717" s="2"/>
    </row>
    <row r="39718" spans="76:76">
      <c r="BX39718" s="2"/>
    </row>
    <row r="39719" spans="76:76">
      <c r="BX39719" s="2"/>
    </row>
    <row r="39720" spans="76:76">
      <c r="BX39720" s="2"/>
    </row>
    <row r="39721" spans="76:76">
      <c r="BX39721" s="2"/>
    </row>
    <row r="39722" spans="76:76">
      <c r="BX39722" s="2"/>
    </row>
    <row r="39723" spans="76:76">
      <c r="BX39723" s="2"/>
    </row>
    <row r="39724" spans="76:76">
      <c r="BX39724" s="2"/>
    </row>
    <row r="39725" spans="76:76">
      <c r="BX39725" s="2"/>
    </row>
    <row r="39726" spans="76:76">
      <c r="BX39726" s="2"/>
    </row>
    <row r="39727" spans="76:76">
      <c r="BX39727" s="2"/>
    </row>
    <row r="39728" spans="76:76">
      <c r="BX39728" s="2"/>
    </row>
    <row r="39729" spans="76:76">
      <c r="BX39729" s="2"/>
    </row>
    <row r="39730" spans="76:76">
      <c r="BX39730" s="2"/>
    </row>
    <row r="39731" spans="76:76">
      <c r="BX39731" s="2"/>
    </row>
    <row r="39732" spans="76:76">
      <c r="BX39732" s="2"/>
    </row>
    <row r="39733" spans="76:76">
      <c r="BX39733" s="2"/>
    </row>
    <row r="39734" spans="76:76">
      <c r="BX39734" s="2"/>
    </row>
    <row r="39735" spans="76:76">
      <c r="BX39735" s="2"/>
    </row>
    <row r="39736" spans="76:76">
      <c r="BX39736" s="2"/>
    </row>
    <row r="39737" spans="76:76">
      <c r="BX39737" s="2"/>
    </row>
    <row r="39738" spans="76:76">
      <c r="BX39738" s="2"/>
    </row>
    <row r="39739" spans="76:76">
      <c r="BX39739" s="2"/>
    </row>
    <row r="39740" spans="76:76">
      <c r="BX39740" s="2"/>
    </row>
    <row r="39741" spans="76:76">
      <c r="BX39741" s="2"/>
    </row>
    <row r="39742" spans="76:76">
      <c r="BX39742" s="2"/>
    </row>
    <row r="39743" spans="76:76">
      <c r="BX39743" s="2"/>
    </row>
    <row r="39744" spans="76:76">
      <c r="BX39744" s="2"/>
    </row>
    <row r="39745" spans="76:76">
      <c r="BX39745" s="2"/>
    </row>
    <row r="39746" spans="76:76">
      <c r="BX39746" s="2"/>
    </row>
    <row r="39747" spans="76:76">
      <c r="BX39747" s="2"/>
    </row>
    <row r="39748" spans="76:76">
      <c r="BX39748" s="2"/>
    </row>
    <row r="39749" spans="76:76">
      <c r="BX39749" s="2"/>
    </row>
    <row r="39750" spans="76:76">
      <c r="BX39750" s="2"/>
    </row>
    <row r="39751" spans="76:76">
      <c r="BX39751" s="2"/>
    </row>
    <row r="39752" spans="76:76">
      <c r="BX39752" s="2"/>
    </row>
    <row r="39753" spans="76:76">
      <c r="BX39753" s="2"/>
    </row>
    <row r="39754" spans="76:76">
      <c r="BX39754" s="2"/>
    </row>
    <row r="39755" spans="76:76">
      <c r="BX39755" s="2"/>
    </row>
    <row r="39756" spans="76:76">
      <c r="BX39756" s="2"/>
    </row>
    <row r="39757" spans="76:76">
      <c r="BX39757" s="2"/>
    </row>
    <row r="39758" spans="76:76">
      <c r="BX39758" s="2"/>
    </row>
    <row r="39759" spans="76:76">
      <c r="BX39759" s="2"/>
    </row>
    <row r="39760" spans="76:76">
      <c r="BX39760" s="2"/>
    </row>
    <row r="39761" spans="76:76">
      <c r="BX39761" s="2"/>
    </row>
    <row r="39762" spans="76:76">
      <c r="BX39762" s="2"/>
    </row>
    <row r="39763" spans="76:76">
      <c r="BX39763" s="2"/>
    </row>
    <row r="39764" spans="76:76">
      <c r="BX39764" s="2"/>
    </row>
    <row r="39765" spans="76:76">
      <c r="BX39765" s="2"/>
    </row>
    <row r="39766" spans="76:76">
      <c r="BX39766" s="2"/>
    </row>
    <row r="39767" spans="76:76">
      <c r="BX39767" s="2"/>
    </row>
    <row r="39768" spans="76:76">
      <c r="BX39768" s="2"/>
    </row>
    <row r="39769" spans="76:76">
      <c r="BX39769" s="2"/>
    </row>
    <row r="39770" spans="76:76">
      <c r="BX39770" s="2"/>
    </row>
    <row r="39771" spans="76:76">
      <c r="BX39771" s="2"/>
    </row>
    <row r="39772" spans="76:76">
      <c r="BX39772" s="2"/>
    </row>
    <row r="39773" spans="76:76">
      <c r="BX39773" s="2"/>
    </row>
    <row r="39774" spans="76:76">
      <c r="BX39774" s="2"/>
    </row>
    <row r="39775" spans="76:76">
      <c r="BX39775" s="2"/>
    </row>
    <row r="39776" spans="76:76">
      <c r="BX39776" s="2"/>
    </row>
    <row r="39777" spans="76:76">
      <c r="BX39777" s="2"/>
    </row>
    <row r="39778" spans="76:76">
      <c r="BX39778" s="2"/>
    </row>
    <row r="39779" spans="76:76">
      <c r="BX39779" s="2"/>
    </row>
    <row r="39780" spans="76:76">
      <c r="BX39780" s="2"/>
    </row>
    <row r="39781" spans="76:76">
      <c r="BX39781" s="2"/>
    </row>
    <row r="39782" spans="76:76">
      <c r="BX39782" s="2"/>
    </row>
    <row r="39783" spans="76:76">
      <c r="BX39783" s="2"/>
    </row>
    <row r="39784" spans="76:76">
      <c r="BX39784" s="2"/>
    </row>
    <row r="39785" spans="76:76">
      <c r="BX39785" s="2"/>
    </row>
    <row r="39786" spans="76:76">
      <c r="BX39786" s="2"/>
    </row>
    <row r="39787" spans="76:76">
      <c r="BX39787" s="2"/>
    </row>
    <row r="39788" spans="76:76">
      <c r="BX39788" s="2"/>
    </row>
    <row r="39789" spans="76:76">
      <c r="BX39789" s="2"/>
    </row>
    <row r="39790" spans="76:76">
      <c r="BX39790" s="2"/>
    </row>
    <row r="39791" spans="76:76">
      <c r="BX39791" s="2"/>
    </row>
    <row r="39792" spans="76:76">
      <c r="BX39792" s="2"/>
    </row>
    <row r="39793" spans="76:76">
      <c r="BX39793" s="2"/>
    </row>
    <row r="39794" spans="76:76">
      <c r="BX39794" s="2"/>
    </row>
    <row r="39795" spans="76:76">
      <c r="BX39795" s="2"/>
    </row>
    <row r="39796" spans="76:76">
      <c r="BX39796" s="2"/>
    </row>
    <row r="39797" spans="76:76">
      <c r="BX39797" s="2"/>
    </row>
    <row r="39798" spans="76:76">
      <c r="BX39798" s="2"/>
    </row>
    <row r="39799" spans="76:76">
      <c r="BX39799" s="2"/>
    </row>
    <row r="39800" spans="76:76">
      <c r="BX39800" s="2"/>
    </row>
    <row r="39801" spans="76:76">
      <c r="BX39801" s="2"/>
    </row>
    <row r="39802" spans="76:76">
      <c r="BX39802" s="2"/>
    </row>
    <row r="39803" spans="76:76">
      <c r="BX39803" s="2"/>
    </row>
    <row r="39804" spans="76:76">
      <c r="BX39804" s="2"/>
    </row>
    <row r="39805" spans="76:76">
      <c r="BX39805" s="2"/>
    </row>
    <row r="39806" spans="76:76">
      <c r="BX39806" s="2"/>
    </row>
    <row r="39807" spans="76:76">
      <c r="BX39807" s="2"/>
    </row>
    <row r="39808" spans="76:76">
      <c r="BX39808" s="2"/>
    </row>
    <row r="39809" spans="76:76">
      <c r="BX39809" s="2"/>
    </row>
    <row r="39810" spans="76:76">
      <c r="BX39810" s="2"/>
    </row>
    <row r="39811" spans="76:76">
      <c r="BX39811" s="2"/>
    </row>
    <row r="39812" spans="76:76">
      <c r="BX39812" s="2"/>
    </row>
    <row r="39813" spans="76:76">
      <c r="BX39813" s="2"/>
    </row>
    <row r="39814" spans="76:76">
      <c r="BX39814" s="2"/>
    </row>
    <row r="39815" spans="76:76">
      <c r="BX39815" s="2"/>
    </row>
    <row r="39816" spans="76:76">
      <c r="BX39816" s="2"/>
    </row>
    <row r="39817" spans="76:76">
      <c r="BX39817" s="2"/>
    </row>
    <row r="39818" spans="76:76">
      <c r="BX39818" s="2"/>
    </row>
    <row r="39819" spans="76:76">
      <c r="BX39819" s="2"/>
    </row>
    <row r="39820" spans="76:76">
      <c r="BX39820" s="2"/>
    </row>
    <row r="39821" spans="76:76">
      <c r="BX39821" s="2"/>
    </row>
    <row r="39822" spans="76:76">
      <c r="BX39822" s="2"/>
    </row>
    <row r="39823" spans="76:76">
      <c r="BX39823" s="2"/>
    </row>
    <row r="39824" spans="76:76">
      <c r="BX39824" s="2"/>
    </row>
    <row r="39825" spans="76:76">
      <c r="BX39825" s="2"/>
    </row>
    <row r="39826" spans="76:76">
      <c r="BX39826" s="2"/>
    </row>
    <row r="39827" spans="76:76">
      <c r="BX39827" s="2"/>
    </row>
    <row r="39828" spans="76:76">
      <c r="BX39828" s="2"/>
    </row>
    <row r="39829" spans="76:76">
      <c r="BX39829" s="2"/>
    </row>
    <row r="39830" spans="76:76">
      <c r="BX39830" s="2"/>
    </row>
    <row r="39831" spans="76:76">
      <c r="BX39831" s="2"/>
    </row>
    <row r="39832" spans="76:76">
      <c r="BX39832" s="2"/>
    </row>
    <row r="39833" spans="76:76">
      <c r="BX39833" s="2"/>
    </row>
    <row r="39834" spans="76:76">
      <c r="BX39834" s="2"/>
    </row>
    <row r="39835" spans="76:76">
      <c r="BX39835" s="2"/>
    </row>
    <row r="39836" spans="76:76">
      <c r="BX39836" s="2"/>
    </row>
    <row r="39837" spans="76:76">
      <c r="BX39837" s="2"/>
    </row>
    <row r="39838" spans="76:76">
      <c r="BX39838" s="2"/>
    </row>
    <row r="39839" spans="76:76">
      <c r="BX39839" s="2"/>
    </row>
    <row r="39840" spans="76:76">
      <c r="BX39840" s="2"/>
    </row>
    <row r="39841" spans="76:76">
      <c r="BX39841" s="2"/>
    </row>
    <row r="39842" spans="76:76">
      <c r="BX39842" s="2"/>
    </row>
    <row r="39843" spans="76:76">
      <c r="BX39843" s="2"/>
    </row>
    <row r="39844" spans="76:76">
      <c r="BX39844" s="2"/>
    </row>
    <row r="39845" spans="76:76">
      <c r="BX39845" s="2"/>
    </row>
    <row r="39846" spans="76:76">
      <c r="BX39846" s="2"/>
    </row>
    <row r="39847" spans="76:76">
      <c r="BX39847" s="2"/>
    </row>
    <row r="39848" spans="76:76">
      <c r="BX39848" s="2"/>
    </row>
    <row r="39849" spans="76:76">
      <c r="BX39849" s="2"/>
    </row>
    <row r="39850" spans="76:76">
      <c r="BX39850" s="2"/>
    </row>
    <row r="39851" spans="76:76">
      <c r="BX39851" s="2"/>
    </row>
    <row r="39852" spans="76:76">
      <c r="BX39852" s="2"/>
    </row>
    <row r="39853" spans="76:76">
      <c r="BX39853" s="2"/>
    </row>
    <row r="39854" spans="76:76">
      <c r="BX39854" s="2"/>
    </row>
    <row r="39855" spans="76:76">
      <c r="BX39855" s="2"/>
    </row>
    <row r="39856" spans="76:76">
      <c r="BX39856" s="2"/>
    </row>
    <row r="39857" spans="76:76">
      <c r="BX39857" s="2"/>
    </row>
    <row r="39858" spans="76:76">
      <c r="BX39858" s="2"/>
    </row>
    <row r="39859" spans="76:76">
      <c r="BX39859" s="2"/>
    </row>
    <row r="39860" spans="76:76">
      <c r="BX39860" s="2"/>
    </row>
    <row r="39861" spans="76:76">
      <c r="BX39861" s="2"/>
    </row>
    <row r="39862" spans="76:76">
      <c r="BX39862" s="2"/>
    </row>
    <row r="39863" spans="76:76">
      <c r="BX39863" s="2"/>
    </row>
    <row r="39864" spans="76:76">
      <c r="BX39864" s="2"/>
    </row>
    <row r="39865" spans="76:76">
      <c r="BX39865" s="2"/>
    </row>
    <row r="39866" spans="76:76">
      <c r="BX39866" s="2"/>
    </row>
    <row r="39867" spans="76:76">
      <c r="BX39867" s="2"/>
    </row>
    <row r="39868" spans="76:76">
      <c r="BX39868" s="2"/>
    </row>
    <row r="39869" spans="76:76">
      <c r="BX39869" s="2"/>
    </row>
    <row r="39870" spans="76:76">
      <c r="BX39870" s="2"/>
    </row>
    <row r="39871" spans="76:76">
      <c r="BX39871" s="2"/>
    </row>
    <row r="39872" spans="76:76">
      <c r="BX39872" s="2"/>
    </row>
    <row r="39873" spans="76:76">
      <c r="BX39873" s="2"/>
    </row>
    <row r="39874" spans="76:76">
      <c r="BX39874" s="2"/>
    </row>
    <row r="39875" spans="76:76">
      <c r="BX39875" s="2"/>
    </row>
    <row r="39876" spans="76:76">
      <c r="BX39876" s="2"/>
    </row>
    <row r="39877" spans="76:76">
      <c r="BX39877" s="2"/>
    </row>
    <row r="39878" spans="76:76">
      <c r="BX39878" s="2"/>
    </row>
    <row r="39879" spans="76:76">
      <c r="BX39879" s="2"/>
    </row>
    <row r="39880" spans="76:76">
      <c r="BX39880" s="2"/>
    </row>
    <row r="39881" spans="76:76">
      <c r="BX39881" s="2"/>
    </row>
    <row r="39882" spans="76:76">
      <c r="BX39882" s="2"/>
    </row>
    <row r="39883" spans="76:76">
      <c r="BX39883" s="2"/>
    </row>
    <row r="39884" spans="76:76">
      <c r="BX39884" s="2"/>
    </row>
    <row r="39885" spans="76:76">
      <c r="BX39885" s="2"/>
    </row>
    <row r="39886" spans="76:76">
      <c r="BX39886" s="2"/>
    </row>
    <row r="39887" spans="76:76">
      <c r="BX39887" s="2"/>
    </row>
    <row r="39888" spans="76:76">
      <c r="BX39888" s="2"/>
    </row>
    <row r="39889" spans="76:76">
      <c r="BX39889" s="2"/>
    </row>
    <row r="39890" spans="76:76">
      <c r="BX39890" s="2"/>
    </row>
    <row r="39891" spans="76:76">
      <c r="BX39891" s="2"/>
    </row>
    <row r="39892" spans="76:76">
      <c r="BX39892" s="2"/>
    </row>
    <row r="39893" spans="76:76">
      <c r="BX39893" s="2"/>
    </row>
    <row r="39894" spans="76:76">
      <c r="BX39894" s="2"/>
    </row>
    <row r="39895" spans="76:76">
      <c r="BX39895" s="2"/>
    </row>
    <row r="39896" spans="76:76">
      <c r="BX39896" s="2"/>
    </row>
    <row r="39897" spans="76:76">
      <c r="BX39897" s="2"/>
    </row>
    <row r="39898" spans="76:76">
      <c r="BX39898" s="2"/>
    </row>
    <row r="39899" spans="76:76">
      <c r="BX39899" s="2"/>
    </row>
    <row r="39900" spans="76:76">
      <c r="BX39900" s="2"/>
    </row>
    <row r="39901" spans="76:76">
      <c r="BX39901" s="2"/>
    </row>
    <row r="39902" spans="76:76">
      <c r="BX39902" s="2"/>
    </row>
    <row r="39903" spans="76:76">
      <c r="BX39903" s="2"/>
    </row>
    <row r="39904" spans="76:76">
      <c r="BX39904" s="2"/>
    </row>
    <row r="39905" spans="76:76">
      <c r="BX39905" s="2"/>
    </row>
    <row r="39906" spans="76:76">
      <c r="BX39906" s="2"/>
    </row>
    <row r="39907" spans="76:76">
      <c r="BX39907" s="2"/>
    </row>
    <row r="39908" spans="76:76">
      <c r="BX39908" s="2"/>
    </row>
    <row r="39909" spans="76:76">
      <c r="BX39909" s="2"/>
    </row>
    <row r="39910" spans="76:76">
      <c r="BX39910" s="2"/>
    </row>
    <row r="39911" spans="76:76">
      <c r="BX39911" s="2"/>
    </row>
    <row r="39912" spans="76:76">
      <c r="BX39912" s="2"/>
    </row>
    <row r="39913" spans="76:76">
      <c r="BX39913" s="2"/>
    </row>
    <row r="39914" spans="76:76">
      <c r="BX39914" s="2"/>
    </row>
    <row r="39915" spans="76:76">
      <c r="BX39915" s="2"/>
    </row>
    <row r="39916" spans="76:76">
      <c r="BX39916" s="2"/>
    </row>
    <row r="39917" spans="76:76">
      <c r="BX39917" s="2"/>
    </row>
    <row r="39918" spans="76:76">
      <c r="BX39918" s="2"/>
    </row>
    <row r="39919" spans="76:76">
      <c r="BX39919" s="2"/>
    </row>
    <row r="39920" spans="76:76">
      <c r="BX39920" s="2"/>
    </row>
    <row r="39921" spans="76:76">
      <c r="BX39921" s="2"/>
    </row>
    <row r="39922" spans="76:76">
      <c r="BX39922" s="2"/>
    </row>
    <row r="39923" spans="76:76">
      <c r="BX39923" s="2"/>
    </row>
    <row r="39924" spans="76:76">
      <c r="BX39924" s="2"/>
    </row>
    <row r="39925" spans="76:76">
      <c r="BX39925" s="2"/>
    </row>
    <row r="39926" spans="76:76">
      <c r="BX39926" s="2"/>
    </row>
    <row r="39927" spans="76:76">
      <c r="BX39927" s="2"/>
    </row>
    <row r="39928" spans="76:76">
      <c r="BX39928" s="2"/>
    </row>
    <row r="39929" spans="76:76">
      <c r="BX39929" s="2"/>
    </row>
    <row r="39930" spans="76:76">
      <c r="BX39930" s="2"/>
    </row>
    <row r="39931" spans="76:76">
      <c r="BX39931" s="2"/>
    </row>
    <row r="39932" spans="76:76">
      <c r="BX39932" s="2"/>
    </row>
    <row r="39933" spans="76:76">
      <c r="BX39933" s="2"/>
    </row>
    <row r="39934" spans="76:76">
      <c r="BX39934" s="2"/>
    </row>
    <row r="39935" spans="76:76">
      <c r="BX39935" s="2"/>
    </row>
    <row r="39936" spans="76:76">
      <c r="BX39936" s="2"/>
    </row>
    <row r="39937" spans="76:76">
      <c r="BX39937" s="2"/>
    </row>
    <row r="39938" spans="76:76">
      <c r="BX39938" s="2"/>
    </row>
    <row r="39939" spans="76:76">
      <c r="BX39939" s="2"/>
    </row>
    <row r="39940" spans="76:76">
      <c r="BX39940" s="2"/>
    </row>
    <row r="39941" spans="76:76">
      <c r="BX39941" s="2"/>
    </row>
    <row r="39942" spans="76:76">
      <c r="BX39942" s="2"/>
    </row>
    <row r="39943" spans="76:76">
      <c r="BX39943" s="2"/>
    </row>
    <row r="39944" spans="76:76">
      <c r="BX39944" s="2"/>
    </row>
    <row r="39945" spans="76:76">
      <c r="BX39945" s="2"/>
    </row>
    <row r="39946" spans="76:76">
      <c r="BX39946" s="2"/>
    </row>
    <row r="39947" spans="76:76">
      <c r="BX39947" s="2"/>
    </row>
    <row r="39948" spans="76:76">
      <c r="BX39948" s="2"/>
    </row>
    <row r="39949" spans="76:76">
      <c r="BX39949" s="2"/>
    </row>
    <row r="39950" spans="76:76">
      <c r="BX39950" s="2"/>
    </row>
    <row r="39951" spans="76:76">
      <c r="BX39951" s="2"/>
    </row>
    <row r="39952" spans="76:76">
      <c r="BX39952" s="2"/>
    </row>
    <row r="39953" spans="76:76">
      <c r="BX39953" s="2"/>
    </row>
    <row r="39954" spans="76:76">
      <c r="BX39954" s="2"/>
    </row>
    <row r="39955" spans="76:76">
      <c r="BX39955" s="2"/>
    </row>
    <row r="39956" spans="76:76">
      <c r="BX39956" s="2"/>
    </row>
    <row r="39957" spans="76:76">
      <c r="BX39957" s="2"/>
    </row>
    <row r="39958" spans="76:76">
      <c r="BX39958" s="2"/>
    </row>
    <row r="39959" spans="76:76">
      <c r="BX39959" s="2"/>
    </row>
    <row r="39960" spans="76:76">
      <c r="BX39960" s="2"/>
    </row>
    <row r="39961" spans="76:76">
      <c r="BX39961" s="2"/>
    </row>
    <row r="39962" spans="76:76">
      <c r="BX39962" s="2"/>
    </row>
    <row r="39963" spans="76:76">
      <c r="BX39963" s="2"/>
    </row>
    <row r="39964" spans="76:76">
      <c r="BX39964" s="2"/>
    </row>
    <row r="39965" spans="76:76">
      <c r="BX39965" s="2"/>
    </row>
    <row r="39966" spans="76:76">
      <c r="BX39966" s="2"/>
    </row>
    <row r="39967" spans="76:76">
      <c r="BX39967" s="2"/>
    </row>
    <row r="39968" spans="76:76">
      <c r="BX39968" s="2"/>
    </row>
    <row r="39969" spans="76:76">
      <c r="BX39969" s="2"/>
    </row>
    <row r="39970" spans="76:76">
      <c r="BX39970" s="2"/>
    </row>
    <row r="39971" spans="76:76">
      <c r="BX39971" s="2"/>
    </row>
    <row r="39972" spans="76:76">
      <c r="BX39972" s="2"/>
    </row>
    <row r="39973" spans="76:76">
      <c r="BX39973" s="2"/>
    </row>
    <row r="39974" spans="76:76">
      <c r="BX39974" s="2"/>
    </row>
    <row r="39975" spans="76:76">
      <c r="BX39975" s="2"/>
    </row>
    <row r="39976" spans="76:76">
      <c r="BX39976" s="2"/>
    </row>
    <row r="39977" spans="76:76">
      <c r="BX39977" s="2"/>
    </row>
    <row r="39978" spans="76:76">
      <c r="BX39978" s="2"/>
    </row>
    <row r="39979" spans="76:76">
      <c r="BX39979" s="2"/>
    </row>
    <row r="39980" spans="76:76">
      <c r="BX39980" s="2"/>
    </row>
    <row r="39981" spans="76:76">
      <c r="BX39981" s="2"/>
    </row>
    <row r="39982" spans="76:76">
      <c r="BX39982" s="2"/>
    </row>
    <row r="39983" spans="76:76">
      <c r="BX39983" s="2"/>
    </row>
    <row r="39984" spans="76:76">
      <c r="BX39984" s="2"/>
    </row>
    <row r="39985" spans="76:76">
      <c r="BX39985" s="2"/>
    </row>
    <row r="39986" spans="76:76">
      <c r="BX39986" s="2"/>
    </row>
    <row r="39987" spans="76:76">
      <c r="BX39987" s="2"/>
    </row>
    <row r="39988" spans="76:76">
      <c r="BX39988" s="2"/>
    </row>
    <row r="39989" spans="76:76">
      <c r="BX39989" s="2"/>
    </row>
    <row r="39990" spans="76:76">
      <c r="BX39990" s="2"/>
    </row>
    <row r="39991" spans="76:76">
      <c r="BX39991" s="2"/>
    </row>
    <row r="39992" spans="76:76">
      <c r="BX39992" s="2"/>
    </row>
    <row r="39993" spans="76:76">
      <c r="BX39993" s="2"/>
    </row>
    <row r="39994" spans="76:76">
      <c r="BX39994" s="2"/>
    </row>
    <row r="39995" spans="76:76">
      <c r="BX39995" s="2"/>
    </row>
    <row r="39996" spans="76:76">
      <c r="BX39996" s="2"/>
    </row>
    <row r="39997" spans="76:76">
      <c r="BX39997" s="2"/>
    </row>
    <row r="39998" spans="76:76">
      <c r="BX39998" s="2"/>
    </row>
    <row r="39999" spans="76:76">
      <c r="BX39999" s="2"/>
    </row>
    <row r="40000" spans="76:76">
      <c r="BX40000" s="2"/>
    </row>
    <row r="40001" spans="76:76">
      <c r="BX40001" s="2"/>
    </row>
    <row r="40002" spans="76:76">
      <c r="BX40002" s="2"/>
    </row>
    <row r="40003" spans="76:76">
      <c r="BX40003" s="2"/>
    </row>
    <row r="40004" spans="76:76">
      <c r="BX40004" s="2"/>
    </row>
    <row r="40005" spans="76:76">
      <c r="BX40005" s="2"/>
    </row>
    <row r="40006" spans="76:76">
      <c r="BX40006" s="2"/>
    </row>
    <row r="40007" spans="76:76">
      <c r="BX40007" s="2"/>
    </row>
    <row r="40008" spans="76:76">
      <c r="BX40008" s="2"/>
    </row>
    <row r="40009" spans="76:76">
      <c r="BX40009" s="2"/>
    </row>
    <row r="40010" spans="76:76">
      <c r="BX40010" s="2"/>
    </row>
    <row r="40011" spans="76:76">
      <c r="BX40011" s="2"/>
    </row>
    <row r="40012" spans="76:76">
      <c r="BX40012" s="2"/>
    </row>
    <row r="40013" spans="76:76">
      <c r="BX40013" s="2"/>
    </row>
    <row r="40014" spans="76:76">
      <c r="BX40014" s="2"/>
    </row>
    <row r="40015" spans="76:76">
      <c r="BX40015" s="2"/>
    </row>
    <row r="40016" spans="76:76">
      <c r="BX40016" s="2"/>
    </row>
    <row r="40017" spans="76:76">
      <c r="BX40017" s="2"/>
    </row>
    <row r="40018" spans="76:76">
      <c r="BX40018" s="2"/>
    </row>
    <row r="40019" spans="76:76">
      <c r="BX40019" s="2"/>
    </row>
    <row r="40020" spans="76:76">
      <c r="BX40020" s="2"/>
    </row>
    <row r="40021" spans="76:76">
      <c r="BX40021" s="2"/>
    </row>
    <row r="40022" spans="76:76">
      <c r="BX40022" s="2"/>
    </row>
    <row r="40023" spans="76:76">
      <c r="BX40023" s="2"/>
    </row>
    <row r="40024" spans="76:76">
      <c r="BX40024" s="2"/>
    </row>
    <row r="40025" spans="76:76">
      <c r="BX40025" s="2"/>
    </row>
    <row r="40026" spans="76:76">
      <c r="BX40026" s="2"/>
    </row>
    <row r="40027" spans="76:76">
      <c r="BX40027" s="2"/>
    </row>
    <row r="40028" spans="76:76">
      <c r="BX40028" s="2"/>
    </row>
    <row r="40029" spans="76:76">
      <c r="BX40029" s="2"/>
    </row>
    <row r="40030" spans="76:76">
      <c r="BX40030" s="2"/>
    </row>
    <row r="40031" spans="76:76">
      <c r="BX40031" s="2"/>
    </row>
    <row r="40032" spans="76:76">
      <c r="BX40032" s="2"/>
    </row>
    <row r="40033" spans="76:76">
      <c r="BX40033" s="2"/>
    </row>
    <row r="40034" spans="76:76">
      <c r="BX40034" s="2"/>
    </row>
    <row r="40035" spans="76:76">
      <c r="BX40035" s="2"/>
    </row>
    <row r="40036" spans="76:76">
      <c r="BX40036" s="2"/>
    </row>
    <row r="40037" spans="76:76">
      <c r="BX40037" s="2"/>
    </row>
    <row r="40038" spans="76:76">
      <c r="BX40038" s="2"/>
    </row>
    <row r="40039" spans="76:76">
      <c r="BX40039" s="2"/>
    </row>
    <row r="40040" spans="76:76">
      <c r="BX40040" s="2"/>
    </row>
    <row r="40041" spans="76:76">
      <c r="BX40041" s="2"/>
    </row>
    <row r="40042" spans="76:76">
      <c r="BX40042" s="2"/>
    </row>
    <row r="40043" spans="76:76">
      <c r="BX40043" s="2"/>
    </row>
    <row r="40044" spans="76:76">
      <c r="BX40044" s="2"/>
    </row>
    <row r="40045" spans="76:76">
      <c r="BX40045" s="2"/>
    </row>
    <row r="40046" spans="76:76">
      <c r="BX40046" s="2"/>
    </row>
    <row r="40047" spans="76:76">
      <c r="BX40047" s="2"/>
    </row>
    <row r="40048" spans="76:76">
      <c r="BX40048" s="2"/>
    </row>
    <row r="40049" spans="76:76">
      <c r="BX40049" s="2"/>
    </row>
    <row r="40050" spans="76:76">
      <c r="BX40050" s="2"/>
    </row>
    <row r="40051" spans="76:76">
      <c r="BX40051" s="2"/>
    </row>
    <row r="40052" spans="76:76">
      <c r="BX40052" s="2"/>
    </row>
    <row r="40053" spans="76:76">
      <c r="BX40053" s="2"/>
    </row>
    <row r="40054" spans="76:76">
      <c r="BX40054" s="2"/>
    </row>
    <row r="40055" spans="76:76">
      <c r="BX40055" s="2"/>
    </row>
    <row r="40056" spans="76:76">
      <c r="BX40056" s="2"/>
    </row>
    <row r="40057" spans="76:76">
      <c r="BX40057" s="2"/>
    </row>
    <row r="40058" spans="76:76">
      <c r="BX40058" s="2"/>
    </row>
    <row r="40059" spans="76:76">
      <c r="BX40059" s="2"/>
    </row>
    <row r="40060" spans="76:76">
      <c r="BX40060" s="2"/>
    </row>
    <row r="40061" spans="76:76">
      <c r="BX40061" s="2"/>
    </row>
    <row r="40062" spans="76:76">
      <c r="BX40062" s="2"/>
    </row>
    <row r="40063" spans="76:76">
      <c r="BX40063" s="2"/>
    </row>
    <row r="40064" spans="76:76">
      <c r="BX40064" s="2"/>
    </row>
    <row r="40065" spans="76:76">
      <c r="BX40065" s="2"/>
    </row>
    <row r="40066" spans="76:76">
      <c r="BX40066" s="2"/>
    </row>
    <row r="40067" spans="76:76">
      <c r="BX40067" s="2"/>
    </row>
    <row r="40068" spans="76:76">
      <c r="BX40068" s="2"/>
    </row>
    <row r="40069" spans="76:76">
      <c r="BX40069" s="2"/>
    </row>
    <row r="40070" spans="76:76">
      <c r="BX40070" s="2"/>
    </row>
    <row r="40071" spans="76:76">
      <c r="BX40071" s="2"/>
    </row>
    <row r="40072" spans="76:76">
      <c r="BX40072" s="2"/>
    </row>
    <row r="40073" spans="76:76">
      <c r="BX40073" s="2"/>
    </row>
    <row r="40074" spans="76:76">
      <c r="BX40074" s="2"/>
    </row>
    <row r="40075" spans="76:76">
      <c r="BX40075" s="2"/>
    </row>
    <row r="40076" spans="76:76">
      <c r="BX40076" s="2"/>
    </row>
    <row r="40077" spans="76:76">
      <c r="BX40077" s="2"/>
    </row>
    <row r="40078" spans="76:76">
      <c r="BX40078" s="2"/>
    </row>
    <row r="40079" spans="76:76">
      <c r="BX40079" s="2"/>
    </row>
    <row r="40080" spans="76:76">
      <c r="BX40080" s="2"/>
    </row>
    <row r="40081" spans="76:76">
      <c r="BX40081" s="2"/>
    </row>
    <row r="40082" spans="76:76">
      <c r="BX40082" s="2"/>
    </row>
    <row r="40083" spans="76:76">
      <c r="BX40083" s="2"/>
    </row>
    <row r="40084" spans="76:76">
      <c r="BX40084" s="2"/>
    </row>
    <row r="40085" spans="76:76">
      <c r="BX40085" s="2"/>
    </row>
    <row r="40086" spans="76:76">
      <c r="BX40086" s="2"/>
    </row>
    <row r="40087" spans="76:76">
      <c r="BX40087" s="2"/>
    </row>
    <row r="40088" spans="76:76">
      <c r="BX40088" s="2"/>
    </row>
    <row r="40089" spans="76:76">
      <c r="BX40089" s="2"/>
    </row>
    <row r="40090" spans="76:76">
      <c r="BX40090" s="2"/>
    </row>
    <row r="40091" spans="76:76">
      <c r="BX40091" s="2"/>
    </row>
    <row r="40092" spans="76:76">
      <c r="BX40092" s="2"/>
    </row>
    <row r="40093" spans="76:76">
      <c r="BX40093" s="2"/>
    </row>
    <row r="40094" spans="76:76">
      <c r="BX40094" s="2"/>
    </row>
    <row r="40095" spans="76:76">
      <c r="BX40095" s="2"/>
    </row>
    <row r="40096" spans="76:76">
      <c r="BX40096" s="2"/>
    </row>
    <row r="40097" spans="76:76">
      <c r="BX40097" s="2"/>
    </row>
    <row r="40098" spans="76:76">
      <c r="BX40098" s="2"/>
    </row>
    <row r="40099" spans="76:76">
      <c r="BX40099" s="2"/>
    </row>
    <row r="40100" spans="76:76">
      <c r="BX40100" s="2"/>
    </row>
    <row r="40101" spans="76:76">
      <c r="BX40101" s="2"/>
    </row>
    <row r="40102" spans="76:76">
      <c r="BX40102" s="2"/>
    </row>
    <row r="40103" spans="76:76">
      <c r="BX40103" s="2"/>
    </row>
    <row r="40104" spans="76:76">
      <c r="BX40104" s="2"/>
    </row>
    <row r="40105" spans="76:76">
      <c r="BX40105" s="2"/>
    </row>
    <row r="40106" spans="76:76">
      <c r="BX40106" s="2"/>
    </row>
    <row r="40107" spans="76:76">
      <c r="BX40107" s="2"/>
    </row>
    <row r="40108" spans="76:76">
      <c r="BX40108" s="2"/>
    </row>
    <row r="40109" spans="76:76">
      <c r="BX40109" s="2"/>
    </row>
    <row r="40110" spans="76:76">
      <c r="BX40110" s="2"/>
    </row>
    <row r="40111" spans="76:76">
      <c r="BX40111" s="2"/>
    </row>
    <row r="40112" spans="76:76">
      <c r="BX40112" s="2"/>
    </row>
    <row r="40113" spans="76:76">
      <c r="BX40113" s="2"/>
    </row>
    <row r="40114" spans="76:76">
      <c r="BX40114" s="2"/>
    </row>
    <row r="40115" spans="76:76">
      <c r="BX40115" s="2"/>
    </row>
    <row r="40116" spans="76:76">
      <c r="BX40116" s="2"/>
    </row>
    <row r="40117" spans="76:76">
      <c r="BX40117" s="2"/>
    </row>
    <row r="40118" spans="76:76">
      <c r="BX40118" s="2"/>
    </row>
    <row r="40119" spans="76:76">
      <c r="BX40119" s="2"/>
    </row>
    <row r="40120" spans="76:76">
      <c r="BX40120" s="2"/>
    </row>
    <row r="40121" spans="76:76">
      <c r="BX40121" s="2"/>
    </row>
    <row r="40122" spans="76:76">
      <c r="BX40122" s="2"/>
    </row>
    <row r="40123" spans="76:76">
      <c r="BX40123" s="2"/>
    </row>
    <row r="40124" spans="76:76">
      <c r="BX40124" s="2"/>
    </row>
    <row r="40125" spans="76:76">
      <c r="BX40125" s="2"/>
    </row>
    <row r="40126" spans="76:76">
      <c r="BX40126" s="2"/>
    </row>
    <row r="40127" spans="76:76">
      <c r="BX40127" s="2"/>
    </row>
    <row r="40128" spans="76:76">
      <c r="BX40128" s="2"/>
    </row>
    <row r="40129" spans="76:76">
      <c r="BX40129" s="2"/>
    </row>
    <row r="40130" spans="76:76">
      <c r="BX40130" s="2"/>
    </row>
    <row r="40131" spans="76:76">
      <c r="BX40131" s="2"/>
    </row>
    <row r="40132" spans="76:76">
      <c r="BX40132" s="2"/>
    </row>
    <row r="40133" spans="76:76">
      <c r="BX40133" s="2"/>
    </row>
    <row r="40134" spans="76:76">
      <c r="BX40134" s="2"/>
    </row>
    <row r="40135" spans="76:76">
      <c r="BX40135" s="2"/>
    </row>
    <row r="40136" spans="76:76">
      <c r="BX40136" s="2"/>
    </row>
    <row r="40137" spans="76:76">
      <c r="BX40137" s="2"/>
    </row>
    <row r="40138" spans="76:76">
      <c r="BX40138" s="2"/>
    </row>
    <row r="40139" spans="76:76">
      <c r="BX40139" s="2"/>
    </row>
    <row r="40140" spans="76:76">
      <c r="BX40140" s="2"/>
    </row>
    <row r="40141" spans="76:76">
      <c r="BX40141" s="2"/>
    </row>
    <row r="40142" spans="76:76">
      <c r="BX40142" s="2"/>
    </row>
    <row r="40143" spans="76:76">
      <c r="BX40143" s="2"/>
    </row>
    <row r="40144" spans="76:76">
      <c r="BX40144" s="2"/>
    </row>
    <row r="40145" spans="76:76">
      <c r="BX40145" s="2"/>
    </row>
    <row r="40146" spans="76:76">
      <c r="BX40146" s="2"/>
    </row>
    <row r="40147" spans="76:76">
      <c r="BX40147" s="2"/>
    </row>
    <row r="40148" spans="76:76">
      <c r="BX40148" s="2"/>
    </row>
    <row r="40149" spans="76:76">
      <c r="BX40149" s="2"/>
    </row>
    <row r="40150" spans="76:76">
      <c r="BX40150" s="2"/>
    </row>
    <row r="40151" spans="76:76">
      <c r="BX40151" s="2"/>
    </row>
    <row r="40152" spans="76:76">
      <c r="BX40152" s="2"/>
    </row>
    <row r="40153" spans="76:76">
      <c r="BX40153" s="2"/>
    </row>
    <row r="40154" spans="76:76">
      <c r="BX40154" s="2"/>
    </row>
    <row r="40155" spans="76:76">
      <c r="BX40155" s="2"/>
    </row>
    <row r="40156" spans="76:76">
      <c r="BX40156" s="2"/>
    </row>
    <row r="40157" spans="76:76">
      <c r="BX40157" s="2"/>
    </row>
    <row r="40158" spans="76:76">
      <c r="BX40158" s="2"/>
    </row>
    <row r="40159" spans="76:76">
      <c r="BX40159" s="2"/>
    </row>
    <row r="40160" spans="76:76">
      <c r="BX40160" s="2"/>
    </row>
    <row r="40161" spans="76:76">
      <c r="BX40161" s="2"/>
    </row>
    <row r="40162" spans="76:76">
      <c r="BX40162" s="2"/>
    </row>
    <row r="40163" spans="76:76">
      <c r="BX40163" s="2"/>
    </row>
    <row r="40164" spans="76:76">
      <c r="BX40164" s="2"/>
    </row>
    <row r="40165" spans="76:76">
      <c r="BX40165" s="2"/>
    </row>
    <row r="40166" spans="76:76">
      <c r="BX40166" s="2"/>
    </row>
    <row r="40167" spans="76:76">
      <c r="BX40167" s="2"/>
    </row>
    <row r="40168" spans="76:76">
      <c r="BX40168" s="2"/>
    </row>
    <row r="40169" spans="76:76">
      <c r="BX40169" s="2"/>
    </row>
    <row r="40170" spans="76:76">
      <c r="BX40170" s="2"/>
    </row>
    <row r="40171" spans="76:76">
      <c r="BX40171" s="2"/>
    </row>
    <row r="40172" spans="76:76">
      <c r="BX40172" s="2"/>
    </row>
    <row r="40173" spans="76:76">
      <c r="BX40173" s="2"/>
    </row>
    <row r="40174" spans="76:76">
      <c r="BX40174" s="2"/>
    </row>
    <row r="40175" spans="76:76">
      <c r="BX40175" s="2"/>
    </row>
    <row r="40176" spans="76:76">
      <c r="BX40176" s="2"/>
    </row>
    <row r="40177" spans="76:76">
      <c r="BX40177" s="2"/>
    </row>
    <row r="40178" spans="76:76">
      <c r="BX40178" s="2"/>
    </row>
    <row r="40179" spans="76:76">
      <c r="BX40179" s="2"/>
    </row>
    <row r="40180" spans="76:76">
      <c r="BX40180" s="2"/>
    </row>
    <row r="40181" spans="76:76">
      <c r="BX40181" s="2"/>
    </row>
    <row r="40182" spans="76:76">
      <c r="BX40182" s="2"/>
    </row>
    <row r="40183" spans="76:76">
      <c r="BX40183" s="2"/>
    </row>
    <row r="40184" spans="76:76">
      <c r="BX40184" s="2"/>
    </row>
    <row r="40185" spans="76:76">
      <c r="BX40185" s="2"/>
    </row>
    <row r="40186" spans="76:76">
      <c r="BX40186" s="2"/>
    </row>
    <row r="40187" spans="76:76">
      <c r="BX40187" s="2"/>
    </row>
    <row r="40188" spans="76:76">
      <c r="BX40188" s="2"/>
    </row>
    <row r="40189" spans="76:76">
      <c r="BX40189" s="2"/>
    </row>
    <row r="40190" spans="76:76">
      <c r="BX40190" s="2"/>
    </row>
    <row r="40191" spans="76:76">
      <c r="BX40191" s="2"/>
    </row>
    <row r="40192" spans="76:76">
      <c r="BX40192" s="2"/>
    </row>
    <row r="40193" spans="76:76">
      <c r="BX40193" s="2"/>
    </row>
    <row r="40194" spans="76:76">
      <c r="BX40194" s="2"/>
    </row>
    <row r="40195" spans="76:76">
      <c r="BX40195" s="2"/>
    </row>
    <row r="40196" spans="76:76">
      <c r="BX40196" s="2"/>
    </row>
    <row r="40197" spans="76:76">
      <c r="BX40197" s="2"/>
    </row>
    <row r="40198" spans="76:76">
      <c r="BX40198" s="2"/>
    </row>
    <row r="40199" spans="76:76">
      <c r="BX40199" s="2"/>
    </row>
    <row r="40200" spans="76:76">
      <c r="BX40200" s="2"/>
    </row>
    <row r="40201" spans="76:76">
      <c r="BX40201" s="2"/>
    </row>
    <row r="40202" spans="76:76">
      <c r="BX40202" s="2"/>
    </row>
    <row r="40203" spans="76:76">
      <c r="BX40203" s="2"/>
    </row>
    <row r="40204" spans="76:76">
      <c r="BX40204" s="2"/>
    </row>
    <row r="40205" spans="76:76">
      <c r="BX40205" s="2"/>
    </row>
    <row r="40206" spans="76:76">
      <c r="BX40206" s="2"/>
    </row>
    <row r="40207" spans="76:76">
      <c r="BX40207" s="2"/>
    </row>
    <row r="40208" spans="76:76">
      <c r="BX40208" s="2"/>
    </row>
    <row r="40209" spans="76:76">
      <c r="BX40209" s="2"/>
    </row>
    <row r="40210" spans="76:76">
      <c r="BX40210" s="2"/>
    </row>
    <row r="40211" spans="76:76">
      <c r="BX40211" s="2"/>
    </row>
    <row r="40212" spans="76:76">
      <c r="BX40212" s="2"/>
    </row>
    <row r="40213" spans="76:76">
      <c r="BX40213" s="2"/>
    </row>
    <row r="40214" spans="76:76">
      <c r="BX40214" s="2"/>
    </row>
    <row r="40215" spans="76:76">
      <c r="BX40215" s="2"/>
    </row>
    <row r="40216" spans="76:76">
      <c r="BX40216" s="2"/>
    </row>
    <row r="40217" spans="76:76">
      <c r="BX40217" s="2"/>
    </row>
    <row r="40218" spans="76:76">
      <c r="BX40218" s="2"/>
    </row>
    <row r="40219" spans="76:76">
      <c r="BX40219" s="2"/>
    </row>
    <row r="40220" spans="76:76">
      <c r="BX40220" s="2"/>
    </row>
    <row r="40221" spans="76:76">
      <c r="BX40221" s="2"/>
    </row>
    <row r="40222" spans="76:76">
      <c r="BX40222" s="2"/>
    </row>
    <row r="40223" spans="76:76">
      <c r="BX40223" s="2"/>
    </row>
    <row r="40224" spans="76:76">
      <c r="BX40224" s="2"/>
    </row>
    <row r="40225" spans="76:76">
      <c r="BX40225" s="2"/>
    </row>
    <row r="40226" spans="76:76">
      <c r="BX40226" s="2"/>
    </row>
    <row r="40227" spans="76:76">
      <c r="BX40227" s="2"/>
    </row>
    <row r="40228" spans="76:76">
      <c r="BX40228" s="2"/>
    </row>
    <row r="40229" spans="76:76">
      <c r="BX40229" s="2"/>
    </row>
    <row r="40230" spans="76:76">
      <c r="BX40230" s="2"/>
    </row>
    <row r="40231" spans="76:76">
      <c r="BX40231" s="2"/>
    </row>
    <row r="40232" spans="76:76">
      <c r="BX40232" s="2"/>
    </row>
    <row r="40233" spans="76:76">
      <c r="BX40233" s="2"/>
    </row>
    <row r="40234" spans="76:76">
      <c r="BX40234" s="2"/>
    </row>
    <row r="40235" spans="76:76">
      <c r="BX40235" s="2"/>
    </row>
    <row r="40236" spans="76:76">
      <c r="BX40236" s="2"/>
    </row>
    <row r="40237" spans="76:76">
      <c r="BX40237" s="2"/>
    </row>
    <row r="40238" spans="76:76">
      <c r="BX40238" s="2"/>
    </row>
    <row r="40239" spans="76:76">
      <c r="BX40239" s="2"/>
    </row>
    <row r="40240" spans="76:76">
      <c r="BX40240" s="2"/>
    </row>
    <row r="40241" spans="76:76">
      <c r="BX40241" s="2"/>
    </row>
    <row r="40242" spans="76:76">
      <c r="BX40242" s="2"/>
    </row>
    <row r="40243" spans="76:76">
      <c r="BX40243" s="2"/>
    </row>
    <row r="40244" spans="76:76">
      <c r="BX40244" s="2"/>
    </row>
    <row r="40245" spans="76:76">
      <c r="BX40245" s="2"/>
    </row>
    <row r="40246" spans="76:76">
      <c r="BX40246" s="2"/>
    </row>
    <row r="40247" spans="76:76">
      <c r="BX40247" s="2"/>
    </row>
    <row r="40248" spans="76:76">
      <c r="BX40248" s="2"/>
    </row>
    <row r="40249" spans="76:76">
      <c r="BX40249" s="2"/>
    </row>
    <row r="40250" spans="76:76">
      <c r="BX40250" s="2"/>
    </row>
    <row r="40251" spans="76:76">
      <c r="BX40251" s="2"/>
    </row>
    <row r="40252" spans="76:76">
      <c r="BX40252" s="2"/>
    </row>
    <row r="40253" spans="76:76">
      <c r="BX40253" s="2"/>
    </row>
    <row r="40254" spans="76:76">
      <c r="BX40254" s="2"/>
    </row>
    <row r="40255" spans="76:76">
      <c r="BX40255" s="2"/>
    </row>
    <row r="40256" spans="76:76">
      <c r="BX40256" s="2"/>
    </row>
    <row r="40257" spans="76:76">
      <c r="BX40257" s="2"/>
    </row>
    <row r="40258" spans="76:76">
      <c r="BX40258" s="2"/>
    </row>
    <row r="40259" spans="76:76">
      <c r="BX40259" s="2"/>
    </row>
    <row r="40260" spans="76:76">
      <c r="BX40260" s="2"/>
    </row>
    <row r="40261" spans="76:76">
      <c r="BX40261" s="2"/>
    </row>
    <row r="40262" spans="76:76">
      <c r="BX40262" s="2"/>
    </row>
    <row r="40263" spans="76:76">
      <c r="BX40263" s="2"/>
    </row>
    <row r="40264" spans="76:76">
      <c r="BX40264" s="2"/>
    </row>
    <row r="40265" spans="76:76">
      <c r="BX40265" s="2"/>
    </row>
    <row r="40266" spans="76:76">
      <c r="BX40266" s="2"/>
    </row>
    <row r="40267" spans="76:76">
      <c r="BX40267" s="2"/>
    </row>
    <row r="40268" spans="76:76">
      <c r="BX40268" s="2"/>
    </row>
    <row r="40269" spans="76:76">
      <c r="BX40269" s="2"/>
    </row>
    <row r="40270" spans="76:76">
      <c r="BX40270" s="2"/>
    </row>
    <row r="40271" spans="76:76">
      <c r="BX40271" s="2"/>
    </row>
    <row r="40272" spans="76:76">
      <c r="BX40272" s="2"/>
    </row>
    <row r="40273" spans="76:76">
      <c r="BX40273" s="2"/>
    </row>
    <row r="40274" spans="76:76">
      <c r="BX40274" s="2"/>
    </row>
    <row r="40275" spans="76:76">
      <c r="BX40275" s="2"/>
    </row>
    <row r="40276" spans="76:76">
      <c r="BX40276" s="2"/>
    </row>
    <row r="40277" spans="76:76">
      <c r="BX40277" s="2"/>
    </row>
    <row r="40278" spans="76:76">
      <c r="BX40278" s="2"/>
    </row>
    <row r="40279" spans="76:76">
      <c r="BX40279" s="2"/>
    </row>
    <row r="40280" spans="76:76">
      <c r="BX40280" s="2"/>
    </row>
    <row r="40281" spans="76:76">
      <c r="BX40281" s="2"/>
    </row>
    <row r="40282" spans="76:76">
      <c r="BX40282" s="2"/>
    </row>
    <row r="40283" spans="76:76">
      <c r="BX40283" s="2"/>
    </row>
    <row r="40284" spans="76:76">
      <c r="BX40284" s="2"/>
    </row>
    <row r="40285" spans="76:76">
      <c r="BX40285" s="2"/>
    </row>
    <row r="40286" spans="76:76">
      <c r="BX40286" s="2"/>
    </row>
    <row r="40287" spans="76:76">
      <c r="BX40287" s="2"/>
    </row>
    <row r="40288" spans="76:76">
      <c r="BX40288" s="2"/>
    </row>
    <row r="40289" spans="76:76">
      <c r="BX40289" s="2"/>
    </row>
    <row r="40290" spans="76:76">
      <c r="BX40290" s="2"/>
    </row>
    <row r="40291" spans="76:76">
      <c r="BX40291" s="2"/>
    </row>
    <row r="40292" spans="76:76">
      <c r="BX40292" s="2"/>
    </row>
    <row r="40293" spans="76:76">
      <c r="BX40293" s="2"/>
    </row>
    <row r="40294" spans="76:76">
      <c r="BX40294" s="2"/>
    </row>
    <row r="40295" spans="76:76">
      <c r="BX40295" s="2"/>
    </row>
    <row r="40296" spans="76:76">
      <c r="BX40296" s="2"/>
    </row>
    <row r="40297" spans="76:76">
      <c r="BX40297" s="2"/>
    </row>
    <row r="40298" spans="76:76">
      <c r="BX40298" s="2"/>
    </row>
    <row r="40299" spans="76:76">
      <c r="BX40299" s="2"/>
    </row>
    <row r="40300" spans="76:76">
      <c r="BX40300" s="2"/>
    </row>
    <row r="40301" spans="76:76">
      <c r="BX40301" s="2"/>
    </row>
    <row r="40302" spans="76:76">
      <c r="BX40302" s="2"/>
    </row>
    <row r="40303" spans="76:76">
      <c r="BX40303" s="2"/>
    </row>
    <row r="40304" spans="76:76">
      <c r="BX40304" s="2"/>
    </row>
    <row r="40305" spans="76:76">
      <c r="BX40305" s="2"/>
    </row>
    <row r="40306" spans="76:76">
      <c r="BX40306" s="2"/>
    </row>
    <row r="40307" spans="76:76">
      <c r="BX40307" s="2"/>
    </row>
    <row r="40308" spans="76:76">
      <c r="BX40308" s="2"/>
    </row>
    <row r="40309" spans="76:76">
      <c r="BX40309" s="2"/>
    </row>
    <row r="40310" spans="76:76">
      <c r="BX40310" s="2"/>
    </row>
    <row r="40311" spans="76:76">
      <c r="BX40311" s="2"/>
    </row>
    <row r="40312" spans="76:76">
      <c r="BX40312" s="2"/>
    </row>
    <row r="40313" spans="76:76">
      <c r="BX40313" s="2"/>
    </row>
    <row r="40314" spans="76:76">
      <c r="BX40314" s="2"/>
    </row>
    <row r="40315" spans="76:76">
      <c r="BX40315" s="2"/>
    </row>
    <row r="40316" spans="76:76">
      <c r="BX40316" s="2"/>
    </row>
    <row r="40317" spans="76:76">
      <c r="BX40317" s="2"/>
    </row>
    <row r="40318" spans="76:76">
      <c r="BX40318" s="2"/>
    </row>
    <row r="40319" spans="76:76">
      <c r="BX40319" s="2"/>
    </row>
    <row r="40320" spans="76:76">
      <c r="BX40320" s="2"/>
    </row>
    <row r="40321" spans="76:76">
      <c r="BX40321" s="2"/>
    </row>
    <row r="40322" spans="76:76">
      <c r="BX40322" s="2"/>
    </row>
    <row r="40323" spans="76:76">
      <c r="BX40323" s="2"/>
    </row>
    <row r="40324" spans="76:76">
      <c r="BX40324" s="2"/>
    </row>
    <row r="40325" spans="76:76">
      <c r="BX40325" s="2"/>
    </row>
    <row r="40326" spans="76:76">
      <c r="BX40326" s="2"/>
    </row>
    <row r="40327" spans="76:76">
      <c r="BX40327" s="2"/>
    </row>
    <row r="40328" spans="76:76">
      <c r="BX40328" s="2"/>
    </row>
    <row r="40329" spans="76:76">
      <c r="BX40329" s="2"/>
    </row>
    <row r="40330" spans="76:76">
      <c r="BX40330" s="2"/>
    </row>
    <row r="40331" spans="76:76">
      <c r="BX40331" s="2"/>
    </row>
    <row r="40332" spans="76:76">
      <c r="BX40332" s="2"/>
    </row>
    <row r="40333" spans="76:76">
      <c r="BX40333" s="2"/>
    </row>
    <row r="40334" spans="76:76">
      <c r="BX40334" s="2"/>
    </row>
    <row r="40335" spans="76:76">
      <c r="BX40335" s="2"/>
    </row>
    <row r="40336" spans="76:76">
      <c r="BX40336" s="2"/>
    </row>
    <row r="40337" spans="76:76">
      <c r="BX40337" s="2"/>
    </row>
    <row r="40338" spans="76:76">
      <c r="BX40338" s="2"/>
    </row>
    <row r="40339" spans="76:76">
      <c r="BX40339" s="2"/>
    </row>
    <row r="40340" spans="76:76">
      <c r="BX40340" s="2"/>
    </row>
    <row r="40341" spans="76:76">
      <c r="BX40341" s="2"/>
    </row>
    <row r="40342" spans="76:76">
      <c r="BX40342" s="2"/>
    </row>
    <row r="40343" spans="76:76">
      <c r="BX40343" s="2"/>
    </row>
    <row r="40344" spans="76:76">
      <c r="BX40344" s="2"/>
    </row>
    <row r="40345" spans="76:76">
      <c r="BX40345" s="2"/>
    </row>
    <row r="40346" spans="76:76">
      <c r="BX40346" s="2"/>
    </row>
    <row r="40347" spans="76:76">
      <c r="BX40347" s="2"/>
    </row>
    <row r="40348" spans="76:76">
      <c r="BX40348" s="2"/>
    </row>
    <row r="40349" spans="76:76">
      <c r="BX40349" s="2"/>
    </row>
    <row r="40350" spans="76:76">
      <c r="BX40350" s="2"/>
    </row>
    <row r="40351" spans="76:76">
      <c r="BX40351" s="2"/>
    </row>
    <row r="40352" spans="76:76">
      <c r="BX40352" s="2"/>
    </row>
    <row r="40353" spans="76:76">
      <c r="BX40353" s="2"/>
    </row>
    <row r="40354" spans="76:76">
      <c r="BX40354" s="2"/>
    </row>
    <row r="40355" spans="76:76">
      <c r="BX40355" s="2"/>
    </row>
    <row r="40356" spans="76:76">
      <c r="BX40356" s="2"/>
    </row>
    <row r="40357" spans="76:76">
      <c r="BX40357" s="2"/>
    </row>
    <row r="40358" spans="76:76">
      <c r="BX40358" s="2"/>
    </row>
    <row r="40359" spans="76:76">
      <c r="BX40359" s="2"/>
    </row>
    <row r="40360" spans="76:76">
      <c r="BX40360" s="2"/>
    </row>
    <row r="40361" spans="76:76">
      <c r="BX40361" s="2"/>
    </row>
    <row r="40362" spans="76:76">
      <c r="BX40362" s="2"/>
    </row>
    <row r="40363" spans="76:76">
      <c r="BX40363" s="2"/>
    </row>
    <row r="40364" spans="76:76">
      <c r="BX40364" s="2"/>
    </row>
    <row r="40365" spans="76:76">
      <c r="BX40365" s="2"/>
    </row>
    <row r="40366" spans="76:76">
      <c r="BX40366" s="2"/>
    </row>
    <row r="40367" spans="76:76">
      <c r="BX40367" s="2"/>
    </row>
    <row r="40368" spans="76:76">
      <c r="BX40368" s="2"/>
    </row>
    <row r="40369" spans="76:76">
      <c r="BX40369" s="2"/>
    </row>
    <row r="40370" spans="76:76">
      <c r="BX40370" s="2"/>
    </row>
    <row r="40371" spans="76:76">
      <c r="BX40371" s="2"/>
    </row>
    <row r="40372" spans="76:76">
      <c r="BX40372" s="2"/>
    </row>
    <row r="40373" spans="76:76">
      <c r="BX40373" s="2"/>
    </row>
    <row r="40374" spans="76:76">
      <c r="BX40374" s="2"/>
    </row>
    <row r="40375" spans="76:76">
      <c r="BX40375" s="2"/>
    </row>
    <row r="40376" spans="76:76">
      <c r="BX40376" s="2"/>
    </row>
    <row r="40377" spans="76:76">
      <c r="BX40377" s="2"/>
    </row>
    <row r="40378" spans="76:76">
      <c r="BX40378" s="2"/>
    </row>
    <row r="40379" spans="76:76">
      <c r="BX40379" s="2"/>
    </row>
    <row r="40380" spans="76:76">
      <c r="BX40380" s="2"/>
    </row>
    <row r="40381" spans="76:76">
      <c r="BX40381" s="2"/>
    </row>
    <row r="40382" spans="76:76">
      <c r="BX40382" s="2"/>
    </row>
    <row r="40383" spans="76:76">
      <c r="BX40383" s="2"/>
    </row>
    <row r="40384" spans="76:76">
      <c r="BX40384" s="2"/>
    </row>
    <row r="40385" spans="76:76">
      <c r="BX40385" s="2"/>
    </row>
    <row r="40386" spans="76:76">
      <c r="BX40386" s="2"/>
    </row>
    <row r="40387" spans="76:76">
      <c r="BX40387" s="2"/>
    </row>
    <row r="40388" spans="76:76">
      <c r="BX40388" s="2"/>
    </row>
    <row r="40389" spans="76:76">
      <c r="BX40389" s="2"/>
    </row>
    <row r="40390" spans="76:76">
      <c r="BX40390" s="2"/>
    </row>
    <row r="40391" spans="76:76">
      <c r="BX40391" s="2"/>
    </row>
    <row r="40392" spans="76:76">
      <c r="BX40392" s="2"/>
    </row>
    <row r="40393" spans="76:76">
      <c r="BX40393" s="2"/>
    </row>
    <row r="40394" spans="76:76">
      <c r="BX40394" s="2"/>
    </row>
    <row r="40395" spans="76:76">
      <c r="BX40395" s="2"/>
    </row>
    <row r="40396" spans="76:76">
      <c r="BX40396" s="2"/>
    </row>
    <row r="40397" spans="76:76">
      <c r="BX40397" s="2"/>
    </row>
    <row r="40398" spans="76:76">
      <c r="BX40398" s="2"/>
    </row>
    <row r="40399" spans="76:76">
      <c r="BX40399" s="2"/>
    </row>
    <row r="40400" spans="76:76">
      <c r="BX40400" s="2"/>
    </row>
    <row r="40401" spans="76:76">
      <c r="BX40401" s="2"/>
    </row>
    <row r="40402" spans="76:76">
      <c r="BX40402" s="2"/>
    </row>
    <row r="40403" spans="76:76">
      <c r="BX40403" s="2"/>
    </row>
    <row r="40404" spans="76:76">
      <c r="BX40404" s="2"/>
    </row>
    <row r="40405" spans="76:76">
      <c r="BX40405" s="2"/>
    </row>
    <row r="40406" spans="76:76">
      <c r="BX40406" s="2"/>
    </row>
    <row r="40407" spans="76:76">
      <c r="BX40407" s="2"/>
    </row>
    <row r="40408" spans="76:76">
      <c r="BX40408" s="2"/>
    </row>
    <row r="40409" spans="76:76">
      <c r="BX40409" s="2"/>
    </row>
    <row r="40410" spans="76:76">
      <c r="BX40410" s="2"/>
    </row>
    <row r="40411" spans="76:76">
      <c r="BX40411" s="2"/>
    </row>
    <row r="40412" spans="76:76">
      <c r="BX40412" s="2"/>
    </row>
    <row r="40413" spans="76:76">
      <c r="BX40413" s="2"/>
    </row>
    <row r="40414" spans="76:76">
      <c r="BX40414" s="2"/>
    </row>
    <row r="40415" spans="76:76">
      <c r="BX40415" s="2"/>
    </row>
    <row r="40416" spans="76:76">
      <c r="BX40416" s="2"/>
    </row>
    <row r="40417" spans="76:76">
      <c r="BX40417" s="2"/>
    </row>
    <row r="40418" spans="76:76">
      <c r="BX40418" s="2"/>
    </row>
    <row r="40419" spans="76:76">
      <c r="BX40419" s="2"/>
    </row>
    <row r="40420" spans="76:76">
      <c r="BX40420" s="2"/>
    </row>
    <row r="40421" spans="76:76">
      <c r="BX40421" s="2"/>
    </row>
    <row r="40422" spans="76:76">
      <c r="BX40422" s="2"/>
    </row>
    <row r="40423" spans="76:76">
      <c r="BX40423" s="2"/>
    </row>
    <row r="40424" spans="76:76">
      <c r="BX40424" s="2"/>
    </row>
    <row r="40425" spans="76:76">
      <c r="BX40425" s="2"/>
    </row>
    <row r="40426" spans="76:76">
      <c r="BX40426" s="2"/>
    </row>
    <row r="40427" spans="76:76">
      <c r="BX40427" s="2"/>
    </row>
    <row r="40428" spans="76:76">
      <c r="BX40428" s="2"/>
    </row>
    <row r="40429" spans="76:76">
      <c r="BX40429" s="2"/>
    </row>
    <row r="40430" spans="76:76">
      <c r="BX40430" s="2"/>
    </row>
    <row r="40431" spans="76:76">
      <c r="BX40431" s="2"/>
    </row>
    <row r="40432" spans="76:76">
      <c r="BX40432" s="2"/>
    </row>
    <row r="40433" spans="76:76">
      <c r="BX40433" s="2"/>
    </row>
    <row r="40434" spans="76:76">
      <c r="BX40434" s="2"/>
    </row>
    <row r="40435" spans="76:76">
      <c r="BX40435" s="2"/>
    </row>
    <row r="40436" spans="76:76">
      <c r="BX40436" s="2"/>
    </row>
    <row r="40437" spans="76:76">
      <c r="BX40437" s="2"/>
    </row>
    <row r="40438" spans="76:76">
      <c r="BX40438" s="2"/>
    </row>
    <row r="40439" spans="76:76">
      <c r="BX40439" s="2"/>
    </row>
    <row r="40440" spans="76:76">
      <c r="BX40440" s="2"/>
    </row>
    <row r="40441" spans="76:76">
      <c r="BX40441" s="2"/>
    </row>
    <row r="40442" spans="76:76">
      <c r="BX40442" s="2"/>
    </row>
    <row r="40443" spans="76:76">
      <c r="BX40443" s="2"/>
    </row>
    <row r="40444" spans="76:76">
      <c r="BX40444" s="2"/>
    </row>
    <row r="40445" spans="76:76">
      <c r="BX40445" s="2"/>
    </row>
    <row r="40446" spans="76:76">
      <c r="BX40446" s="2"/>
    </row>
    <row r="40447" spans="76:76">
      <c r="BX40447" s="2"/>
    </row>
    <row r="40448" spans="76:76">
      <c r="BX40448" s="2"/>
    </row>
    <row r="40449" spans="76:76">
      <c r="BX40449" s="2"/>
    </row>
    <row r="40450" spans="76:76">
      <c r="BX40450" s="2"/>
    </row>
    <row r="40451" spans="76:76">
      <c r="BX40451" s="2"/>
    </row>
    <row r="40452" spans="76:76">
      <c r="BX40452" s="2"/>
    </row>
    <row r="40453" spans="76:76">
      <c r="BX40453" s="2"/>
    </row>
    <row r="40454" spans="76:76">
      <c r="BX40454" s="2"/>
    </row>
    <row r="40455" spans="76:76">
      <c r="BX40455" s="2"/>
    </row>
    <row r="40456" spans="76:76">
      <c r="BX40456" s="2"/>
    </row>
    <row r="40457" spans="76:76">
      <c r="BX40457" s="2"/>
    </row>
    <row r="40458" spans="76:76">
      <c r="BX40458" s="2"/>
    </row>
    <row r="40459" spans="76:76">
      <c r="BX40459" s="2"/>
    </row>
    <row r="40460" spans="76:76">
      <c r="BX40460" s="2"/>
    </row>
    <row r="40461" spans="76:76">
      <c r="BX40461" s="2"/>
    </row>
    <row r="40462" spans="76:76">
      <c r="BX40462" s="2"/>
    </row>
    <row r="40463" spans="76:76">
      <c r="BX40463" s="2"/>
    </row>
    <row r="40464" spans="76:76">
      <c r="BX40464" s="2"/>
    </row>
    <row r="40465" spans="76:76">
      <c r="BX40465" s="2"/>
    </row>
    <row r="40466" spans="76:76">
      <c r="BX40466" s="2"/>
    </row>
    <row r="40467" spans="76:76">
      <c r="BX40467" s="2"/>
    </row>
    <row r="40468" spans="76:76">
      <c r="BX40468" s="2"/>
    </row>
    <row r="40469" spans="76:76">
      <c r="BX40469" s="2"/>
    </row>
    <row r="40470" spans="76:76">
      <c r="BX40470" s="2"/>
    </row>
    <row r="40471" spans="76:76">
      <c r="BX40471" s="2"/>
    </row>
    <row r="40472" spans="76:76">
      <c r="BX40472" s="2"/>
    </row>
    <row r="40473" spans="76:76">
      <c r="BX40473" s="2"/>
    </row>
    <row r="40474" spans="76:76">
      <c r="BX40474" s="2"/>
    </row>
    <row r="40475" spans="76:76">
      <c r="BX40475" s="2"/>
    </row>
    <row r="40476" spans="76:76">
      <c r="BX40476" s="2"/>
    </row>
    <row r="40477" spans="76:76">
      <c r="BX40477" s="2"/>
    </row>
    <row r="40478" spans="76:76">
      <c r="BX40478" s="2"/>
    </row>
    <row r="40479" spans="76:76">
      <c r="BX40479" s="2"/>
    </row>
    <row r="40480" spans="76:76">
      <c r="BX40480" s="2"/>
    </row>
    <row r="40481" spans="76:76">
      <c r="BX40481" s="2"/>
    </row>
    <row r="40482" spans="76:76">
      <c r="BX40482" s="2"/>
    </row>
    <row r="40483" spans="76:76">
      <c r="BX40483" s="2"/>
    </row>
    <row r="40484" spans="76:76">
      <c r="BX40484" s="2"/>
    </row>
    <row r="40485" spans="76:76">
      <c r="BX40485" s="2"/>
    </row>
    <row r="40486" spans="76:76">
      <c r="BX40486" s="2"/>
    </row>
    <row r="40487" spans="76:76">
      <c r="BX40487" s="2"/>
    </row>
    <row r="40488" spans="76:76">
      <c r="BX40488" s="2"/>
    </row>
    <row r="40489" spans="76:76">
      <c r="BX40489" s="2"/>
    </row>
    <row r="40490" spans="76:76">
      <c r="BX40490" s="2"/>
    </row>
    <row r="40491" spans="76:76">
      <c r="BX40491" s="2"/>
    </row>
    <row r="40492" spans="76:76">
      <c r="BX40492" s="2"/>
    </row>
    <row r="40493" spans="76:76">
      <c r="BX40493" s="2"/>
    </row>
    <row r="40494" spans="76:76">
      <c r="BX40494" s="2"/>
    </row>
    <row r="40495" spans="76:76">
      <c r="BX40495" s="2"/>
    </row>
    <row r="40496" spans="76:76">
      <c r="BX40496" s="2"/>
    </row>
    <row r="40497" spans="76:76">
      <c r="BX40497" s="2"/>
    </row>
    <row r="40498" spans="76:76">
      <c r="BX40498" s="2"/>
    </row>
    <row r="40499" spans="76:76">
      <c r="BX40499" s="2"/>
    </row>
    <row r="40500" spans="76:76">
      <c r="BX40500" s="2"/>
    </row>
    <row r="40501" spans="76:76">
      <c r="BX40501" s="2"/>
    </row>
    <row r="40502" spans="76:76">
      <c r="BX40502" s="2"/>
    </row>
    <row r="40503" spans="76:76">
      <c r="BX40503" s="2"/>
    </row>
    <row r="40504" spans="76:76">
      <c r="BX40504" s="2"/>
    </row>
    <row r="40505" spans="76:76">
      <c r="BX40505" s="2"/>
    </row>
    <row r="40506" spans="76:76">
      <c r="BX40506" s="2"/>
    </row>
    <row r="40507" spans="76:76">
      <c r="BX40507" s="2"/>
    </row>
    <row r="40508" spans="76:76">
      <c r="BX40508" s="2"/>
    </row>
    <row r="40509" spans="76:76">
      <c r="BX40509" s="2"/>
    </row>
    <row r="40510" spans="76:76">
      <c r="BX40510" s="2"/>
    </row>
    <row r="40511" spans="76:76">
      <c r="BX40511" s="2"/>
    </row>
    <row r="40512" spans="76:76">
      <c r="BX40512" s="2"/>
    </row>
    <row r="40513" spans="76:76">
      <c r="BX40513" s="2"/>
    </row>
    <row r="40514" spans="76:76">
      <c r="BX40514" s="2"/>
    </row>
    <row r="40515" spans="76:76">
      <c r="BX40515" s="2"/>
    </row>
    <row r="40516" spans="76:76">
      <c r="BX40516" s="2"/>
    </row>
    <row r="40517" spans="76:76">
      <c r="BX40517" s="2"/>
    </row>
    <row r="40518" spans="76:76">
      <c r="BX40518" s="2"/>
    </row>
    <row r="40519" spans="76:76">
      <c r="BX40519" s="2"/>
    </row>
    <row r="40520" spans="76:76">
      <c r="BX40520" s="2"/>
    </row>
    <row r="40521" spans="76:76">
      <c r="BX40521" s="2"/>
    </row>
    <row r="40522" spans="76:76">
      <c r="BX40522" s="2"/>
    </row>
    <row r="40523" spans="76:76">
      <c r="BX40523" s="2"/>
    </row>
    <row r="40524" spans="76:76">
      <c r="BX40524" s="2"/>
    </row>
    <row r="40525" spans="76:76">
      <c r="BX40525" s="2"/>
    </row>
    <row r="40526" spans="76:76">
      <c r="BX40526" s="2"/>
    </row>
    <row r="40527" spans="76:76">
      <c r="BX40527" s="2"/>
    </row>
    <row r="40528" spans="76:76">
      <c r="BX40528" s="2"/>
    </row>
    <row r="40529" spans="76:76">
      <c r="BX40529" s="2"/>
    </row>
    <row r="40530" spans="76:76">
      <c r="BX40530" s="2"/>
    </row>
    <row r="40531" spans="76:76">
      <c r="BX40531" s="2"/>
    </row>
    <row r="40532" spans="76:76">
      <c r="BX40532" s="2"/>
    </row>
    <row r="40533" spans="76:76">
      <c r="BX40533" s="2"/>
    </row>
    <row r="40534" spans="76:76">
      <c r="BX40534" s="2"/>
    </row>
    <row r="40535" spans="76:76">
      <c r="BX40535" s="2"/>
    </row>
    <row r="40536" spans="76:76">
      <c r="BX40536" s="2"/>
    </row>
    <row r="40537" spans="76:76">
      <c r="BX40537" s="2"/>
    </row>
    <row r="40538" spans="76:76">
      <c r="BX40538" s="2"/>
    </row>
    <row r="40539" spans="76:76">
      <c r="BX40539" s="2"/>
    </row>
    <row r="40540" spans="76:76">
      <c r="BX40540" s="2"/>
    </row>
    <row r="40541" spans="76:76">
      <c r="BX40541" s="2"/>
    </row>
    <row r="40542" spans="76:76">
      <c r="BX40542" s="2"/>
    </row>
    <row r="40543" spans="76:76">
      <c r="BX40543" s="2"/>
    </row>
    <row r="40544" spans="76:76">
      <c r="BX40544" s="2"/>
    </row>
    <row r="40545" spans="76:76">
      <c r="BX40545" s="2"/>
    </row>
    <row r="40546" spans="76:76">
      <c r="BX40546" s="2"/>
    </row>
    <row r="40547" spans="76:76">
      <c r="BX40547" s="2"/>
    </row>
    <row r="40548" spans="76:76">
      <c r="BX40548" s="2"/>
    </row>
    <row r="40549" spans="76:76">
      <c r="BX40549" s="2"/>
    </row>
    <row r="40550" spans="76:76">
      <c r="BX40550" s="2"/>
    </row>
    <row r="40551" spans="76:76">
      <c r="BX40551" s="2"/>
    </row>
    <row r="40552" spans="76:76">
      <c r="BX40552" s="2"/>
    </row>
    <row r="40553" spans="76:76">
      <c r="BX40553" s="2"/>
    </row>
    <row r="40554" spans="76:76">
      <c r="BX40554" s="2"/>
    </row>
    <row r="40555" spans="76:76">
      <c r="BX40555" s="2"/>
    </row>
    <row r="40556" spans="76:76">
      <c r="BX40556" s="2"/>
    </row>
    <row r="40557" spans="76:76">
      <c r="BX40557" s="2"/>
    </row>
    <row r="40558" spans="76:76">
      <c r="BX40558" s="2"/>
    </row>
    <row r="40559" spans="76:76">
      <c r="BX40559" s="2"/>
    </row>
    <row r="40560" spans="76:76">
      <c r="BX40560" s="2"/>
    </row>
    <row r="40561" spans="76:76">
      <c r="BX40561" s="2"/>
    </row>
    <row r="40562" spans="76:76">
      <c r="BX40562" s="2"/>
    </row>
    <row r="40563" spans="76:76">
      <c r="BX40563" s="2"/>
    </row>
    <row r="40564" spans="76:76">
      <c r="BX40564" s="2"/>
    </row>
    <row r="40565" spans="76:76">
      <c r="BX40565" s="2"/>
    </row>
    <row r="40566" spans="76:76">
      <c r="BX40566" s="2"/>
    </row>
    <row r="40567" spans="76:76">
      <c r="BX40567" s="2"/>
    </row>
    <row r="40568" spans="76:76">
      <c r="BX40568" s="2"/>
    </row>
    <row r="40569" spans="76:76">
      <c r="BX40569" s="2"/>
    </row>
    <row r="40570" spans="76:76">
      <c r="BX40570" s="2"/>
    </row>
    <row r="40571" spans="76:76">
      <c r="BX40571" s="2"/>
    </row>
    <row r="40572" spans="76:76">
      <c r="BX40572" s="2"/>
    </row>
    <row r="40573" spans="76:76">
      <c r="BX40573" s="2"/>
    </row>
    <row r="40574" spans="76:76">
      <c r="BX40574" s="2"/>
    </row>
    <row r="40575" spans="76:76">
      <c r="BX40575" s="2"/>
    </row>
    <row r="40576" spans="76:76">
      <c r="BX40576" s="2"/>
    </row>
    <row r="40577" spans="76:76">
      <c r="BX40577" s="2"/>
    </row>
    <row r="40578" spans="76:76">
      <c r="BX40578" s="2"/>
    </row>
    <row r="40579" spans="76:76">
      <c r="BX40579" s="2"/>
    </row>
    <row r="40580" spans="76:76">
      <c r="BX40580" s="2"/>
    </row>
    <row r="40581" spans="76:76">
      <c r="BX40581" s="2"/>
    </row>
    <row r="40582" spans="76:76">
      <c r="BX40582" s="2"/>
    </row>
    <row r="40583" spans="76:76">
      <c r="BX40583" s="2"/>
    </row>
    <row r="40584" spans="76:76">
      <c r="BX40584" s="2"/>
    </row>
    <row r="40585" spans="76:76">
      <c r="BX40585" s="2"/>
    </row>
    <row r="40586" spans="76:76">
      <c r="BX40586" s="2"/>
    </row>
    <row r="40587" spans="76:76">
      <c r="BX40587" s="2"/>
    </row>
    <row r="40588" spans="76:76">
      <c r="BX40588" s="2"/>
    </row>
    <row r="40589" spans="76:76">
      <c r="BX40589" s="2"/>
    </row>
    <row r="40590" spans="76:76">
      <c r="BX40590" s="2"/>
    </row>
    <row r="40591" spans="76:76">
      <c r="BX40591" s="2"/>
    </row>
    <row r="40592" spans="76:76">
      <c r="BX40592" s="2"/>
    </row>
    <row r="40593" spans="76:76">
      <c r="BX40593" s="2"/>
    </row>
    <row r="40594" spans="76:76">
      <c r="BX40594" s="2"/>
    </row>
    <row r="40595" spans="76:76">
      <c r="BX40595" s="2"/>
    </row>
    <row r="40596" spans="76:76">
      <c r="BX40596" s="2"/>
    </row>
    <row r="40597" spans="76:76">
      <c r="BX40597" s="2"/>
    </row>
    <row r="40598" spans="76:76">
      <c r="BX40598" s="2"/>
    </row>
    <row r="40599" spans="76:76">
      <c r="BX40599" s="2"/>
    </row>
    <row r="40600" spans="76:76">
      <c r="BX40600" s="2"/>
    </row>
    <row r="40601" spans="76:76">
      <c r="BX40601" s="2"/>
    </row>
    <row r="40602" spans="76:76">
      <c r="BX40602" s="2"/>
    </row>
    <row r="40603" spans="76:76">
      <c r="BX40603" s="2"/>
    </row>
    <row r="40604" spans="76:76">
      <c r="BX40604" s="2"/>
    </row>
    <row r="40605" spans="76:76">
      <c r="BX40605" s="2"/>
    </row>
    <row r="40606" spans="76:76">
      <c r="BX40606" s="2"/>
    </row>
    <row r="40607" spans="76:76">
      <c r="BX40607" s="2"/>
    </row>
    <row r="40608" spans="76:76">
      <c r="BX40608" s="2"/>
    </row>
    <row r="40609" spans="76:76">
      <c r="BX40609" s="2"/>
    </row>
    <row r="40610" spans="76:76">
      <c r="BX40610" s="2"/>
    </row>
    <row r="40611" spans="76:76">
      <c r="BX40611" s="2"/>
    </row>
    <row r="40612" spans="76:76">
      <c r="BX40612" s="2"/>
    </row>
    <row r="40613" spans="76:76">
      <c r="BX40613" s="2"/>
    </row>
    <row r="40614" spans="76:76">
      <c r="BX40614" s="2"/>
    </row>
    <row r="40615" spans="76:76">
      <c r="BX40615" s="2"/>
    </row>
    <row r="40616" spans="76:76">
      <c r="BX40616" s="2"/>
    </row>
    <row r="40617" spans="76:76">
      <c r="BX40617" s="2"/>
    </row>
    <row r="40618" spans="76:76">
      <c r="BX40618" s="2"/>
    </row>
    <row r="40619" spans="76:76">
      <c r="BX40619" s="2"/>
    </row>
    <row r="40620" spans="76:76">
      <c r="BX40620" s="2"/>
    </row>
    <row r="40621" spans="76:76">
      <c r="BX40621" s="2"/>
    </row>
    <row r="40622" spans="76:76">
      <c r="BX40622" s="2"/>
    </row>
    <row r="40623" spans="76:76">
      <c r="BX40623" s="2"/>
    </row>
    <row r="40624" spans="76:76">
      <c r="BX40624" s="2"/>
    </row>
    <row r="40625" spans="76:76">
      <c r="BX40625" s="2"/>
    </row>
    <row r="40626" spans="76:76">
      <c r="BX40626" s="2"/>
    </row>
    <row r="40627" spans="76:76">
      <c r="BX40627" s="2"/>
    </row>
    <row r="40628" spans="76:76">
      <c r="BX40628" s="2"/>
    </row>
    <row r="40629" spans="76:76">
      <c r="BX40629" s="2"/>
    </row>
    <row r="40630" spans="76:76">
      <c r="BX40630" s="2"/>
    </row>
    <row r="40631" spans="76:76">
      <c r="BX40631" s="2"/>
    </row>
    <row r="40632" spans="76:76">
      <c r="BX40632" s="2"/>
    </row>
    <row r="40633" spans="76:76">
      <c r="BX40633" s="2"/>
    </row>
    <row r="40634" spans="76:76">
      <c r="BX40634" s="2"/>
    </row>
    <row r="40635" spans="76:76">
      <c r="BX40635" s="2"/>
    </row>
    <row r="40636" spans="76:76">
      <c r="BX40636" s="2"/>
    </row>
    <row r="40637" spans="76:76">
      <c r="BX40637" s="2"/>
    </row>
    <row r="40638" spans="76:76">
      <c r="BX40638" s="2"/>
    </row>
    <row r="40639" spans="76:76">
      <c r="BX40639" s="2"/>
    </row>
    <row r="40640" spans="76:76">
      <c r="BX40640" s="2"/>
    </row>
    <row r="40641" spans="76:76">
      <c r="BX40641" s="2"/>
    </row>
    <row r="40642" spans="76:76">
      <c r="BX40642" s="2"/>
    </row>
    <row r="40643" spans="76:76">
      <c r="BX40643" s="2"/>
    </row>
    <row r="40644" spans="76:76">
      <c r="BX40644" s="2"/>
    </row>
    <row r="40645" spans="76:76">
      <c r="BX40645" s="2"/>
    </row>
    <row r="40646" spans="76:76">
      <c r="BX40646" s="2"/>
    </row>
    <row r="40647" spans="76:76">
      <c r="BX40647" s="2"/>
    </row>
    <row r="40648" spans="76:76">
      <c r="BX40648" s="2"/>
    </row>
    <row r="40649" spans="76:76">
      <c r="BX40649" s="2"/>
    </row>
    <row r="40650" spans="76:76">
      <c r="BX40650" s="2"/>
    </row>
    <row r="40651" spans="76:76">
      <c r="BX40651" s="2"/>
    </row>
    <row r="40652" spans="76:76">
      <c r="BX40652" s="2"/>
    </row>
    <row r="40653" spans="76:76">
      <c r="BX40653" s="2"/>
    </row>
    <row r="40654" spans="76:76">
      <c r="BX40654" s="2"/>
    </row>
    <row r="40655" spans="76:76">
      <c r="BX40655" s="2"/>
    </row>
    <row r="40656" spans="76:76">
      <c r="BX40656" s="2"/>
    </row>
    <row r="40657" spans="76:76">
      <c r="BX40657" s="2"/>
    </row>
    <row r="40658" spans="76:76">
      <c r="BX40658" s="2"/>
    </row>
    <row r="40659" spans="76:76">
      <c r="BX40659" s="2"/>
    </row>
    <row r="40660" spans="76:76">
      <c r="BX40660" s="2"/>
    </row>
    <row r="40661" spans="76:76">
      <c r="BX40661" s="2"/>
    </row>
    <row r="40662" spans="76:76">
      <c r="BX40662" s="2"/>
    </row>
    <row r="40663" spans="76:76">
      <c r="BX40663" s="2"/>
    </row>
    <row r="40664" spans="76:76">
      <c r="BX40664" s="2"/>
    </row>
    <row r="40665" spans="76:76">
      <c r="BX40665" s="2"/>
    </row>
    <row r="40666" spans="76:76">
      <c r="BX40666" s="2"/>
    </row>
    <row r="40667" spans="76:76">
      <c r="BX40667" s="2"/>
    </row>
    <row r="40668" spans="76:76">
      <c r="BX40668" s="2"/>
    </row>
    <row r="40669" spans="76:76">
      <c r="BX40669" s="2"/>
    </row>
    <row r="40670" spans="76:76">
      <c r="BX40670" s="2"/>
    </row>
    <row r="40671" spans="76:76">
      <c r="BX40671" s="2"/>
    </row>
    <row r="40672" spans="76:76">
      <c r="BX40672" s="2"/>
    </row>
    <row r="40673" spans="76:76">
      <c r="BX40673" s="2"/>
    </row>
    <row r="40674" spans="76:76">
      <c r="BX40674" s="2"/>
    </row>
    <row r="40675" spans="76:76">
      <c r="BX40675" s="2"/>
    </row>
    <row r="40676" spans="76:76">
      <c r="BX40676" s="2"/>
    </row>
    <row r="40677" spans="76:76">
      <c r="BX40677" s="2"/>
    </row>
    <row r="40678" spans="76:76">
      <c r="BX40678" s="2"/>
    </row>
    <row r="40679" spans="76:76">
      <c r="BX40679" s="2"/>
    </row>
    <row r="40680" spans="76:76">
      <c r="BX40680" s="2"/>
    </row>
    <row r="40681" spans="76:76">
      <c r="BX40681" s="2"/>
    </row>
    <row r="40682" spans="76:76">
      <c r="BX40682" s="2"/>
    </row>
    <row r="40683" spans="76:76">
      <c r="BX40683" s="2"/>
    </row>
    <row r="40684" spans="76:76">
      <c r="BX40684" s="2"/>
    </row>
    <row r="40685" spans="76:76">
      <c r="BX40685" s="2"/>
    </row>
    <row r="40686" spans="76:76">
      <c r="BX40686" s="2"/>
    </row>
    <row r="40687" spans="76:76">
      <c r="BX40687" s="2"/>
    </row>
    <row r="40688" spans="76:76">
      <c r="BX40688" s="2"/>
    </row>
    <row r="40689" spans="76:76">
      <c r="BX40689" s="2"/>
    </row>
    <row r="40690" spans="76:76">
      <c r="BX40690" s="2"/>
    </row>
    <row r="40691" spans="76:76">
      <c r="BX40691" s="2"/>
    </row>
    <row r="40692" spans="76:76">
      <c r="BX40692" s="2"/>
    </row>
    <row r="40693" spans="76:76">
      <c r="BX40693" s="2"/>
    </row>
    <row r="40694" spans="76:76">
      <c r="BX40694" s="2"/>
    </row>
    <row r="40695" spans="76:76">
      <c r="BX40695" s="2"/>
    </row>
    <row r="40696" spans="76:76">
      <c r="BX40696" s="2"/>
    </row>
    <row r="40697" spans="76:76">
      <c r="BX40697" s="2"/>
    </row>
    <row r="40698" spans="76:76">
      <c r="BX40698" s="2"/>
    </row>
    <row r="40699" spans="76:76">
      <c r="BX40699" s="2"/>
    </row>
    <row r="40700" spans="76:76">
      <c r="BX40700" s="2"/>
    </row>
    <row r="40701" spans="76:76">
      <c r="BX40701" s="2"/>
    </row>
    <row r="40702" spans="76:76">
      <c r="BX40702" s="2"/>
    </row>
    <row r="40703" spans="76:76">
      <c r="BX40703" s="2"/>
    </row>
    <row r="40704" spans="76:76">
      <c r="BX40704" s="2"/>
    </row>
    <row r="40705" spans="76:76">
      <c r="BX40705" s="2"/>
    </row>
    <row r="40706" spans="76:76">
      <c r="BX40706" s="2"/>
    </row>
    <row r="40707" spans="76:76">
      <c r="BX40707" s="2"/>
    </row>
    <row r="40708" spans="76:76">
      <c r="BX40708" s="2"/>
    </row>
    <row r="40709" spans="76:76">
      <c r="BX40709" s="2"/>
    </row>
    <row r="40710" spans="76:76">
      <c r="BX40710" s="2"/>
    </row>
    <row r="40711" spans="76:76">
      <c r="BX40711" s="2"/>
    </row>
    <row r="40712" spans="76:76">
      <c r="BX40712" s="2"/>
    </row>
    <row r="40713" spans="76:76">
      <c r="BX40713" s="2"/>
    </row>
    <row r="40714" spans="76:76">
      <c r="BX40714" s="2"/>
    </row>
    <row r="40715" spans="76:76">
      <c r="BX40715" s="2"/>
    </row>
    <row r="40716" spans="76:76">
      <c r="BX40716" s="2"/>
    </row>
    <row r="40717" spans="76:76">
      <c r="BX40717" s="2"/>
    </row>
    <row r="40718" spans="76:76">
      <c r="BX40718" s="2"/>
    </row>
    <row r="40719" spans="76:76">
      <c r="BX40719" s="2"/>
    </row>
    <row r="40720" spans="76:76">
      <c r="BX40720" s="2"/>
    </row>
    <row r="40721" spans="76:76">
      <c r="BX40721" s="2"/>
    </row>
    <row r="40722" spans="76:76">
      <c r="BX40722" s="2"/>
    </row>
    <row r="40723" spans="76:76">
      <c r="BX40723" s="2"/>
    </row>
    <row r="40724" spans="76:76">
      <c r="BX40724" s="2"/>
    </row>
    <row r="40725" spans="76:76">
      <c r="BX40725" s="2"/>
    </row>
    <row r="40726" spans="76:76">
      <c r="BX40726" s="2"/>
    </row>
    <row r="40727" spans="76:76">
      <c r="BX40727" s="2"/>
    </row>
    <row r="40728" spans="76:76">
      <c r="BX40728" s="2"/>
    </row>
    <row r="40729" spans="76:76">
      <c r="BX40729" s="2"/>
    </row>
    <row r="40730" spans="76:76">
      <c r="BX40730" s="2"/>
    </row>
    <row r="40731" spans="76:76">
      <c r="BX40731" s="2"/>
    </row>
    <row r="40732" spans="76:76">
      <c r="BX40732" s="2"/>
    </row>
    <row r="40733" spans="76:76">
      <c r="BX40733" s="2"/>
    </row>
    <row r="40734" spans="76:76">
      <c r="BX40734" s="2"/>
    </row>
    <row r="40735" spans="76:76">
      <c r="BX40735" s="2"/>
    </row>
    <row r="40736" spans="76:76">
      <c r="BX40736" s="2"/>
    </row>
    <row r="40737" spans="76:76">
      <c r="BX40737" s="2"/>
    </row>
    <row r="40738" spans="76:76">
      <c r="BX40738" s="2"/>
    </row>
    <row r="40739" spans="76:76">
      <c r="BX40739" s="2"/>
    </row>
    <row r="40740" spans="76:76">
      <c r="BX40740" s="2"/>
    </row>
    <row r="40741" spans="76:76">
      <c r="BX40741" s="2"/>
    </row>
    <row r="40742" spans="76:76">
      <c r="BX40742" s="2"/>
    </row>
    <row r="40743" spans="76:76">
      <c r="BX40743" s="2"/>
    </row>
    <row r="40744" spans="76:76">
      <c r="BX40744" s="2"/>
    </row>
    <row r="40745" spans="76:76">
      <c r="BX40745" s="2"/>
    </row>
    <row r="40746" spans="76:76">
      <c r="BX40746" s="2"/>
    </row>
    <row r="40747" spans="76:76">
      <c r="BX40747" s="2"/>
    </row>
    <row r="40748" spans="76:76">
      <c r="BX40748" s="2"/>
    </row>
    <row r="40749" spans="76:76">
      <c r="BX40749" s="2"/>
    </row>
    <row r="40750" spans="76:76">
      <c r="BX40750" s="2"/>
    </row>
    <row r="40751" spans="76:76">
      <c r="BX40751" s="2"/>
    </row>
    <row r="40752" spans="76:76">
      <c r="BX40752" s="2"/>
    </row>
    <row r="40753" spans="76:76">
      <c r="BX40753" s="2"/>
    </row>
    <row r="40754" spans="76:76">
      <c r="BX40754" s="2"/>
    </row>
    <row r="40755" spans="76:76">
      <c r="BX40755" s="2"/>
    </row>
    <row r="40756" spans="76:76">
      <c r="BX40756" s="2"/>
    </row>
    <row r="40757" spans="76:76">
      <c r="BX40757" s="2"/>
    </row>
    <row r="40758" spans="76:76">
      <c r="BX40758" s="2"/>
    </row>
    <row r="40759" spans="76:76">
      <c r="BX40759" s="2"/>
    </row>
    <row r="40760" spans="76:76">
      <c r="BX40760" s="2"/>
    </row>
    <row r="40761" spans="76:76">
      <c r="BX40761" s="2"/>
    </row>
    <row r="40762" spans="76:76">
      <c r="BX40762" s="2"/>
    </row>
    <row r="40763" spans="76:76">
      <c r="BX40763" s="2"/>
    </row>
    <row r="40764" spans="76:76">
      <c r="BX40764" s="2"/>
    </row>
    <row r="40765" spans="76:76">
      <c r="BX40765" s="2"/>
    </row>
    <row r="40766" spans="76:76">
      <c r="BX40766" s="2"/>
    </row>
    <row r="40767" spans="76:76">
      <c r="BX40767" s="2"/>
    </row>
    <row r="40768" spans="76:76">
      <c r="BX40768" s="2"/>
    </row>
    <row r="40769" spans="76:76">
      <c r="BX40769" s="2"/>
    </row>
    <row r="40770" spans="76:76">
      <c r="BX40770" s="2"/>
    </row>
    <row r="40771" spans="76:76">
      <c r="BX40771" s="2"/>
    </row>
    <row r="40772" spans="76:76">
      <c r="BX40772" s="2"/>
    </row>
    <row r="40773" spans="76:76">
      <c r="BX40773" s="2"/>
    </row>
    <row r="40774" spans="76:76">
      <c r="BX40774" s="2"/>
    </row>
    <row r="40775" spans="76:76">
      <c r="BX40775" s="2"/>
    </row>
    <row r="40776" spans="76:76">
      <c r="BX40776" s="2"/>
    </row>
    <row r="40777" spans="76:76">
      <c r="BX40777" s="2"/>
    </row>
    <row r="40778" spans="76:76">
      <c r="BX40778" s="2"/>
    </row>
    <row r="40779" spans="76:76">
      <c r="BX40779" s="2"/>
    </row>
    <row r="40780" spans="76:76">
      <c r="BX40780" s="2"/>
    </row>
    <row r="40781" spans="76:76">
      <c r="BX40781" s="2"/>
    </row>
    <row r="40782" spans="76:76">
      <c r="BX40782" s="2"/>
    </row>
    <row r="40783" spans="76:76">
      <c r="BX40783" s="2"/>
    </row>
    <row r="40784" spans="76:76">
      <c r="BX40784" s="2"/>
    </row>
    <row r="40785" spans="76:76">
      <c r="BX40785" s="2"/>
    </row>
    <row r="40786" spans="76:76">
      <c r="BX40786" s="2"/>
    </row>
    <row r="40787" spans="76:76">
      <c r="BX40787" s="2"/>
    </row>
    <row r="40788" spans="76:76">
      <c r="BX40788" s="2"/>
    </row>
    <row r="40789" spans="76:76">
      <c r="BX40789" s="2"/>
    </row>
    <row r="40790" spans="76:76">
      <c r="BX40790" s="2"/>
    </row>
    <row r="40791" spans="76:76">
      <c r="BX40791" s="2"/>
    </row>
    <row r="40792" spans="76:76">
      <c r="BX40792" s="2"/>
    </row>
    <row r="40793" spans="76:76">
      <c r="BX40793" s="2"/>
    </row>
    <row r="40794" spans="76:76">
      <c r="BX40794" s="2"/>
    </row>
    <row r="40795" spans="76:76">
      <c r="BX40795" s="2"/>
    </row>
    <row r="40796" spans="76:76">
      <c r="BX40796" s="2"/>
    </row>
    <row r="40797" spans="76:76">
      <c r="BX40797" s="2"/>
    </row>
    <row r="40798" spans="76:76">
      <c r="BX40798" s="2"/>
    </row>
    <row r="40799" spans="76:76">
      <c r="BX40799" s="2"/>
    </row>
    <row r="40800" spans="76:76">
      <c r="BX40800" s="2"/>
    </row>
    <row r="40801" spans="76:76">
      <c r="BX40801" s="2"/>
    </row>
    <row r="40802" spans="76:76">
      <c r="BX40802" s="2"/>
    </row>
    <row r="40803" spans="76:76">
      <c r="BX40803" s="2"/>
    </row>
    <row r="40804" spans="76:76">
      <c r="BX40804" s="2"/>
    </row>
    <row r="40805" spans="76:76">
      <c r="BX40805" s="2"/>
    </row>
    <row r="40806" spans="76:76">
      <c r="BX40806" s="2"/>
    </row>
    <row r="40807" spans="76:76">
      <c r="BX40807" s="2"/>
    </row>
    <row r="40808" spans="76:76">
      <c r="BX40808" s="2"/>
    </row>
    <row r="40809" spans="76:76">
      <c r="BX40809" s="2"/>
    </row>
    <row r="40810" spans="76:76">
      <c r="BX40810" s="2"/>
    </row>
    <row r="40811" spans="76:76">
      <c r="BX40811" s="2"/>
    </row>
    <row r="40812" spans="76:76">
      <c r="BX40812" s="2"/>
    </row>
    <row r="40813" spans="76:76">
      <c r="BX40813" s="2"/>
    </row>
    <row r="40814" spans="76:76">
      <c r="BX40814" s="2"/>
    </row>
    <row r="40815" spans="76:76">
      <c r="BX40815" s="2"/>
    </row>
    <row r="40816" spans="76:76">
      <c r="BX40816" s="2"/>
    </row>
    <row r="40817" spans="76:76">
      <c r="BX40817" s="2"/>
    </row>
    <row r="40818" spans="76:76">
      <c r="BX40818" s="2"/>
    </row>
    <row r="40819" spans="76:76">
      <c r="BX40819" s="2"/>
    </row>
    <row r="40820" spans="76:76">
      <c r="BX40820" s="2"/>
    </row>
    <row r="40821" spans="76:76">
      <c r="BX40821" s="2"/>
    </row>
    <row r="40822" spans="76:76">
      <c r="BX40822" s="2"/>
    </row>
    <row r="40823" spans="76:76">
      <c r="BX40823" s="2"/>
    </row>
    <row r="40824" spans="76:76">
      <c r="BX40824" s="2"/>
    </row>
    <row r="40825" spans="76:76">
      <c r="BX40825" s="2"/>
    </row>
    <row r="40826" spans="76:76">
      <c r="BX40826" s="2"/>
    </row>
    <row r="40827" spans="76:76">
      <c r="BX40827" s="2"/>
    </row>
    <row r="40828" spans="76:76">
      <c r="BX40828" s="2"/>
    </row>
    <row r="40829" spans="76:76">
      <c r="BX40829" s="2"/>
    </row>
    <row r="40830" spans="76:76">
      <c r="BX40830" s="2"/>
    </row>
    <row r="40831" spans="76:76">
      <c r="BX40831" s="2"/>
    </row>
    <row r="40832" spans="76:76">
      <c r="BX40832" s="2"/>
    </row>
    <row r="40833" spans="76:76">
      <c r="BX40833" s="2"/>
    </row>
    <row r="40834" spans="76:76">
      <c r="BX40834" s="2"/>
    </row>
    <row r="40835" spans="76:76">
      <c r="BX40835" s="2"/>
    </row>
    <row r="40836" spans="76:76">
      <c r="BX40836" s="2"/>
    </row>
    <row r="40837" spans="76:76">
      <c r="BX40837" s="2"/>
    </row>
    <row r="40838" spans="76:76">
      <c r="BX40838" s="2"/>
    </row>
    <row r="40839" spans="76:76">
      <c r="BX40839" s="2"/>
    </row>
    <row r="40840" spans="76:76">
      <c r="BX40840" s="2"/>
    </row>
    <row r="40841" spans="76:76">
      <c r="BX40841" s="2"/>
    </row>
    <row r="40842" spans="76:76">
      <c r="BX40842" s="2"/>
    </row>
    <row r="40843" spans="76:76">
      <c r="BX40843" s="2"/>
    </row>
    <row r="40844" spans="76:76">
      <c r="BX40844" s="2"/>
    </row>
    <row r="40845" spans="76:76">
      <c r="BX40845" s="2"/>
    </row>
    <row r="40846" spans="76:76">
      <c r="BX40846" s="2"/>
    </row>
    <row r="40847" spans="76:76">
      <c r="BX40847" s="2"/>
    </row>
    <row r="40848" spans="76:76">
      <c r="BX40848" s="2"/>
    </row>
    <row r="40849" spans="76:76">
      <c r="BX40849" s="2"/>
    </row>
    <row r="40850" spans="76:76">
      <c r="BX40850" s="2"/>
    </row>
    <row r="40851" spans="76:76">
      <c r="BX40851" s="2"/>
    </row>
    <row r="40852" spans="76:76">
      <c r="BX40852" s="2"/>
    </row>
    <row r="40853" spans="76:76">
      <c r="BX40853" s="2"/>
    </row>
    <row r="40854" spans="76:76">
      <c r="BX40854" s="2"/>
    </row>
    <row r="40855" spans="76:76">
      <c r="BX40855" s="2"/>
    </row>
    <row r="40856" spans="76:76">
      <c r="BX40856" s="2"/>
    </row>
    <row r="40857" spans="76:76">
      <c r="BX40857" s="2"/>
    </row>
    <row r="40858" spans="76:76">
      <c r="BX40858" s="2"/>
    </row>
    <row r="40859" spans="76:76">
      <c r="BX40859" s="2"/>
    </row>
    <row r="40860" spans="76:76">
      <c r="BX40860" s="2"/>
    </row>
    <row r="40861" spans="76:76">
      <c r="BX40861" s="2"/>
    </row>
    <row r="40862" spans="76:76">
      <c r="BX40862" s="2"/>
    </row>
    <row r="40863" spans="76:76">
      <c r="BX40863" s="2"/>
    </row>
    <row r="40864" spans="76:76">
      <c r="BX40864" s="2"/>
    </row>
    <row r="40865" spans="76:76">
      <c r="BX40865" s="2"/>
    </row>
    <row r="40866" spans="76:76">
      <c r="BX40866" s="2"/>
    </row>
    <row r="40867" spans="76:76">
      <c r="BX40867" s="2"/>
    </row>
    <row r="40868" spans="76:76">
      <c r="BX40868" s="2"/>
    </row>
    <row r="40869" spans="76:76">
      <c r="BX40869" s="2"/>
    </row>
    <row r="40870" spans="76:76">
      <c r="BX40870" s="2"/>
    </row>
    <row r="40871" spans="76:76">
      <c r="BX40871" s="2"/>
    </row>
    <row r="40872" spans="76:76">
      <c r="BX40872" s="2"/>
    </row>
    <row r="40873" spans="76:76">
      <c r="BX40873" s="2"/>
    </row>
    <row r="40874" spans="76:76">
      <c r="BX40874" s="2"/>
    </row>
    <row r="40875" spans="76:76">
      <c r="BX40875" s="2"/>
    </row>
    <row r="40876" spans="76:76">
      <c r="BX40876" s="2"/>
    </row>
    <row r="40877" spans="76:76">
      <c r="BX40877" s="2"/>
    </row>
    <row r="40878" spans="76:76">
      <c r="BX40878" s="2"/>
    </row>
    <row r="40879" spans="76:76">
      <c r="BX40879" s="2"/>
    </row>
    <row r="40880" spans="76:76">
      <c r="BX40880" s="2"/>
    </row>
    <row r="40881" spans="76:76">
      <c r="BX40881" s="2"/>
    </row>
    <row r="40882" spans="76:76">
      <c r="BX40882" s="2"/>
    </row>
    <row r="40883" spans="76:76">
      <c r="BX40883" s="2"/>
    </row>
    <row r="40884" spans="76:76">
      <c r="BX40884" s="2"/>
    </row>
    <row r="40885" spans="76:76">
      <c r="BX40885" s="2"/>
    </row>
    <row r="40886" spans="76:76">
      <c r="BX40886" s="2"/>
    </row>
    <row r="40887" spans="76:76">
      <c r="BX40887" s="2"/>
    </row>
    <row r="40888" spans="76:76">
      <c r="BX40888" s="2"/>
    </row>
    <row r="40889" spans="76:76">
      <c r="BX40889" s="2"/>
    </row>
    <row r="40890" spans="76:76">
      <c r="BX40890" s="2"/>
    </row>
    <row r="40891" spans="76:76">
      <c r="BX40891" s="2"/>
    </row>
    <row r="40892" spans="76:76">
      <c r="BX40892" s="2"/>
    </row>
    <row r="40893" spans="76:76">
      <c r="BX40893" s="2"/>
    </row>
    <row r="40894" spans="76:76">
      <c r="BX40894" s="2"/>
    </row>
    <row r="40895" spans="76:76">
      <c r="BX40895" s="2"/>
    </row>
    <row r="40896" spans="76:76">
      <c r="BX40896" s="2"/>
    </row>
    <row r="40897" spans="76:76">
      <c r="BX40897" s="2"/>
    </row>
    <row r="40898" spans="76:76">
      <c r="BX40898" s="2"/>
    </row>
    <row r="40899" spans="76:76">
      <c r="BX40899" s="2"/>
    </row>
    <row r="40900" spans="76:76">
      <c r="BX40900" s="2"/>
    </row>
    <row r="40901" spans="76:76">
      <c r="BX40901" s="2"/>
    </row>
    <row r="40902" spans="76:76">
      <c r="BX40902" s="2"/>
    </row>
    <row r="40903" spans="76:76">
      <c r="BX40903" s="2"/>
    </row>
    <row r="40904" spans="76:76">
      <c r="BX40904" s="2"/>
    </row>
    <row r="40905" spans="76:76">
      <c r="BX40905" s="2"/>
    </row>
    <row r="40906" spans="76:76">
      <c r="BX40906" s="2"/>
    </row>
    <row r="40907" spans="76:76">
      <c r="BX40907" s="2"/>
    </row>
    <row r="40908" spans="76:76">
      <c r="BX40908" s="2"/>
    </row>
    <row r="40909" spans="76:76">
      <c r="BX40909" s="2"/>
    </row>
    <row r="40910" spans="76:76">
      <c r="BX40910" s="2"/>
    </row>
    <row r="40911" spans="76:76">
      <c r="BX40911" s="2"/>
    </row>
    <row r="40912" spans="76:76">
      <c r="BX40912" s="2"/>
    </row>
    <row r="40913" spans="76:76">
      <c r="BX40913" s="2"/>
    </row>
    <row r="40914" spans="76:76">
      <c r="BX40914" s="2"/>
    </row>
    <row r="40915" spans="76:76">
      <c r="BX40915" s="2"/>
    </row>
    <row r="40916" spans="76:76">
      <c r="BX40916" s="2"/>
    </row>
    <row r="40917" spans="76:76">
      <c r="BX40917" s="2"/>
    </row>
    <row r="40918" spans="76:76">
      <c r="BX40918" s="2"/>
    </row>
    <row r="40919" spans="76:76">
      <c r="BX40919" s="2"/>
    </row>
    <row r="40920" spans="76:76">
      <c r="BX40920" s="2"/>
    </row>
    <row r="40921" spans="76:76">
      <c r="BX40921" s="2"/>
    </row>
    <row r="40922" spans="76:76">
      <c r="BX40922" s="2"/>
    </row>
    <row r="40923" spans="76:76">
      <c r="BX40923" s="2"/>
    </row>
    <row r="40924" spans="76:76">
      <c r="BX40924" s="2"/>
    </row>
    <row r="40925" spans="76:76">
      <c r="BX40925" s="2"/>
    </row>
    <row r="40926" spans="76:76">
      <c r="BX40926" s="2"/>
    </row>
    <row r="40927" spans="76:76">
      <c r="BX40927" s="2"/>
    </row>
    <row r="40928" spans="76:76">
      <c r="BX40928" s="2"/>
    </row>
    <row r="40929" spans="76:76">
      <c r="BX40929" s="2"/>
    </row>
    <row r="40930" spans="76:76">
      <c r="BX40930" s="2"/>
    </row>
    <row r="40931" spans="76:76">
      <c r="BX40931" s="2"/>
    </row>
    <row r="40932" spans="76:76">
      <c r="BX40932" s="2"/>
    </row>
    <row r="40933" spans="76:76">
      <c r="BX40933" s="2"/>
    </row>
    <row r="40934" spans="76:76">
      <c r="BX40934" s="2"/>
    </row>
    <row r="40935" spans="76:76">
      <c r="BX40935" s="2"/>
    </row>
    <row r="40936" spans="76:76">
      <c r="BX40936" s="2"/>
    </row>
    <row r="40937" spans="76:76">
      <c r="BX40937" s="2"/>
    </row>
    <row r="40938" spans="76:76">
      <c r="BX40938" s="2"/>
    </row>
    <row r="40939" spans="76:76">
      <c r="BX40939" s="2"/>
    </row>
    <row r="40940" spans="76:76">
      <c r="BX40940" s="2"/>
    </row>
    <row r="40941" spans="76:76">
      <c r="BX40941" s="2"/>
    </row>
    <row r="40942" spans="76:76">
      <c r="BX40942" s="2"/>
    </row>
    <row r="40943" spans="76:76">
      <c r="BX40943" s="2"/>
    </row>
    <row r="40944" spans="76:76">
      <c r="BX40944" s="2"/>
    </row>
    <row r="40945" spans="76:76">
      <c r="BX40945" s="2"/>
    </row>
    <row r="40946" spans="76:76">
      <c r="BX40946" s="2"/>
    </row>
    <row r="40947" spans="76:76">
      <c r="BX40947" s="2"/>
    </row>
    <row r="40948" spans="76:76">
      <c r="BX40948" s="2"/>
    </row>
    <row r="40949" spans="76:76">
      <c r="BX40949" s="2"/>
    </row>
    <row r="40950" spans="76:76">
      <c r="BX40950" s="2"/>
    </row>
    <row r="40951" spans="76:76">
      <c r="BX40951" s="2"/>
    </row>
    <row r="40952" spans="76:76">
      <c r="BX40952" s="2"/>
    </row>
    <row r="40953" spans="76:76">
      <c r="BX40953" s="2"/>
    </row>
    <row r="40954" spans="76:76">
      <c r="BX40954" s="2"/>
    </row>
    <row r="40955" spans="76:76">
      <c r="BX40955" s="2"/>
    </row>
    <row r="40956" spans="76:76">
      <c r="BX40956" s="2"/>
    </row>
    <row r="40957" spans="76:76">
      <c r="BX40957" s="2"/>
    </row>
    <row r="40958" spans="76:76">
      <c r="BX40958" s="2"/>
    </row>
    <row r="40959" spans="76:76">
      <c r="BX40959" s="2"/>
    </row>
    <row r="40960" spans="76:76">
      <c r="BX40960" s="2"/>
    </row>
    <row r="40961" spans="76:76">
      <c r="BX40961" s="2"/>
    </row>
    <row r="40962" spans="76:76">
      <c r="BX40962" s="2"/>
    </row>
    <row r="40963" spans="76:76">
      <c r="BX40963" s="2"/>
    </row>
    <row r="40964" spans="76:76">
      <c r="BX40964" s="2"/>
    </row>
    <row r="40965" spans="76:76">
      <c r="BX40965" s="2"/>
    </row>
    <row r="40966" spans="76:76">
      <c r="BX40966" s="2"/>
    </row>
    <row r="40967" spans="76:76">
      <c r="BX40967" s="2"/>
    </row>
    <row r="40968" spans="76:76">
      <c r="BX40968" s="2"/>
    </row>
    <row r="40969" spans="76:76">
      <c r="BX40969" s="2"/>
    </row>
    <row r="40970" spans="76:76">
      <c r="BX40970" s="2"/>
    </row>
    <row r="40971" spans="76:76">
      <c r="BX40971" s="2"/>
    </row>
    <row r="40972" spans="76:76">
      <c r="BX40972" s="2"/>
    </row>
    <row r="40973" spans="76:76">
      <c r="BX40973" s="2"/>
    </row>
    <row r="40974" spans="76:76">
      <c r="BX40974" s="2"/>
    </row>
    <row r="40975" spans="76:76">
      <c r="BX40975" s="2"/>
    </row>
    <row r="40976" spans="76:76">
      <c r="BX40976" s="2"/>
    </row>
    <row r="40977" spans="76:76">
      <c r="BX40977" s="2"/>
    </row>
    <row r="40978" spans="76:76">
      <c r="BX40978" s="2"/>
    </row>
    <row r="40979" spans="76:76">
      <c r="BX40979" s="2"/>
    </row>
    <row r="40980" spans="76:76">
      <c r="BX40980" s="2"/>
    </row>
    <row r="40981" spans="76:76">
      <c r="BX40981" s="2"/>
    </row>
    <row r="40982" spans="76:76">
      <c r="BX40982" s="2"/>
    </row>
    <row r="40983" spans="76:76">
      <c r="BX40983" s="2"/>
    </row>
    <row r="40984" spans="76:76">
      <c r="BX40984" s="2"/>
    </row>
    <row r="40985" spans="76:76">
      <c r="BX40985" s="2"/>
    </row>
    <row r="40986" spans="76:76">
      <c r="BX40986" s="2"/>
    </row>
    <row r="40987" spans="76:76">
      <c r="BX40987" s="2"/>
    </row>
    <row r="40988" spans="76:76">
      <c r="BX40988" s="2"/>
    </row>
    <row r="40989" spans="76:76">
      <c r="BX40989" s="2"/>
    </row>
    <row r="40990" spans="76:76">
      <c r="BX40990" s="2"/>
    </row>
    <row r="40991" spans="76:76">
      <c r="BX40991" s="2"/>
    </row>
    <row r="40992" spans="76:76">
      <c r="BX40992" s="2"/>
    </row>
    <row r="40993" spans="76:76">
      <c r="BX40993" s="2"/>
    </row>
    <row r="40994" spans="76:76">
      <c r="BX40994" s="2"/>
    </row>
    <row r="40995" spans="76:76">
      <c r="BX40995" s="2"/>
    </row>
    <row r="40996" spans="76:76">
      <c r="BX40996" s="2"/>
    </row>
    <row r="40997" spans="76:76">
      <c r="BX40997" s="2"/>
    </row>
    <row r="40998" spans="76:76">
      <c r="BX40998" s="2"/>
    </row>
    <row r="40999" spans="76:76">
      <c r="BX40999" s="2"/>
    </row>
    <row r="41000" spans="76:76">
      <c r="BX41000" s="2"/>
    </row>
    <row r="41001" spans="76:76">
      <c r="BX41001" s="2"/>
    </row>
    <row r="41002" spans="76:76">
      <c r="BX41002" s="2"/>
    </row>
    <row r="41003" spans="76:76">
      <c r="BX41003" s="2"/>
    </row>
    <row r="41004" spans="76:76">
      <c r="BX41004" s="2"/>
    </row>
    <row r="41005" spans="76:76">
      <c r="BX41005" s="2"/>
    </row>
    <row r="41006" spans="76:76">
      <c r="BX41006" s="2"/>
    </row>
    <row r="41007" spans="76:76">
      <c r="BX41007" s="2"/>
    </row>
    <row r="41008" spans="76:76">
      <c r="BX41008" s="2"/>
    </row>
    <row r="41009" spans="76:76">
      <c r="BX41009" s="2"/>
    </row>
    <row r="41010" spans="76:76">
      <c r="BX41010" s="2"/>
    </row>
    <row r="41011" spans="76:76">
      <c r="BX41011" s="2"/>
    </row>
    <row r="41012" spans="76:76">
      <c r="BX41012" s="2"/>
    </row>
    <row r="41013" spans="76:76">
      <c r="BX41013" s="2"/>
    </row>
    <row r="41014" spans="76:76">
      <c r="BX41014" s="2"/>
    </row>
    <row r="41015" spans="76:76">
      <c r="BX41015" s="2"/>
    </row>
    <row r="41016" spans="76:76">
      <c r="BX41016" s="2"/>
    </row>
    <row r="41017" spans="76:76">
      <c r="BX41017" s="2"/>
    </row>
    <row r="41018" spans="76:76">
      <c r="BX41018" s="2"/>
    </row>
    <row r="41019" spans="76:76">
      <c r="BX41019" s="2"/>
    </row>
    <row r="41020" spans="76:76">
      <c r="BX41020" s="2"/>
    </row>
    <row r="41021" spans="76:76">
      <c r="BX41021" s="2"/>
    </row>
    <row r="41022" spans="76:76">
      <c r="BX41022" s="2"/>
    </row>
    <row r="41023" spans="76:76">
      <c r="BX41023" s="2"/>
    </row>
    <row r="41024" spans="76:76">
      <c r="BX41024" s="2"/>
    </row>
    <row r="41025" spans="76:76">
      <c r="BX41025" s="2"/>
    </row>
    <row r="41026" spans="76:76">
      <c r="BX41026" s="2"/>
    </row>
    <row r="41027" spans="76:76">
      <c r="BX41027" s="2"/>
    </row>
    <row r="41028" spans="76:76">
      <c r="BX41028" s="2"/>
    </row>
    <row r="41029" spans="76:76">
      <c r="BX41029" s="2"/>
    </row>
    <row r="41030" spans="76:76">
      <c r="BX41030" s="2"/>
    </row>
    <row r="41031" spans="76:76">
      <c r="BX41031" s="2"/>
    </row>
    <row r="41032" spans="76:76">
      <c r="BX41032" s="2"/>
    </row>
    <row r="41033" spans="76:76">
      <c r="BX41033" s="2"/>
    </row>
    <row r="41034" spans="76:76">
      <c r="BX41034" s="2"/>
    </row>
    <row r="41035" spans="76:76">
      <c r="BX41035" s="2"/>
    </row>
    <row r="41036" spans="76:76">
      <c r="BX41036" s="2"/>
    </row>
    <row r="41037" spans="76:76">
      <c r="BX41037" s="2"/>
    </row>
    <row r="41038" spans="76:76">
      <c r="BX41038" s="2"/>
    </row>
    <row r="41039" spans="76:76">
      <c r="BX41039" s="2"/>
    </row>
    <row r="41040" spans="76:76">
      <c r="BX41040" s="2"/>
    </row>
    <row r="41041" spans="76:76">
      <c r="BX41041" s="2"/>
    </row>
    <row r="41042" spans="76:76">
      <c r="BX41042" s="2"/>
    </row>
    <row r="41043" spans="76:76">
      <c r="BX41043" s="2"/>
    </row>
    <row r="41044" spans="76:76">
      <c r="BX41044" s="2"/>
    </row>
    <row r="41045" spans="76:76">
      <c r="BX41045" s="2"/>
    </row>
    <row r="41046" spans="76:76">
      <c r="BX41046" s="2"/>
    </row>
    <row r="41047" spans="76:76">
      <c r="BX41047" s="2"/>
    </row>
    <row r="41048" spans="76:76">
      <c r="BX41048" s="2"/>
    </row>
    <row r="41049" spans="76:76">
      <c r="BX41049" s="2"/>
    </row>
    <row r="41050" spans="76:76">
      <c r="BX41050" s="2"/>
    </row>
    <row r="41051" spans="76:76">
      <c r="BX41051" s="2"/>
    </row>
    <row r="41052" spans="76:76">
      <c r="BX41052" s="2"/>
    </row>
    <row r="41053" spans="76:76">
      <c r="BX41053" s="2"/>
    </row>
    <row r="41054" spans="76:76">
      <c r="BX41054" s="2"/>
    </row>
    <row r="41055" spans="76:76">
      <c r="BX41055" s="2"/>
    </row>
    <row r="41056" spans="76:76">
      <c r="BX41056" s="2"/>
    </row>
    <row r="41057" spans="76:76">
      <c r="BX41057" s="2"/>
    </row>
    <row r="41058" spans="76:76">
      <c r="BX41058" s="2"/>
    </row>
    <row r="41059" spans="76:76">
      <c r="BX41059" s="2"/>
    </row>
    <row r="41060" spans="76:76">
      <c r="BX41060" s="2"/>
    </row>
    <row r="41061" spans="76:76">
      <c r="BX41061" s="2"/>
    </row>
    <row r="41062" spans="76:76">
      <c r="BX41062" s="2"/>
    </row>
    <row r="41063" spans="76:76">
      <c r="BX41063" s="2"/>
    </row>
    <row r="41064" spans="76:76">
      <c r="BX41064" s="2"/>
    </row>
    <row r="41065" spans="76:76">
      <c r="BX41065" s="2"/>
    </row>
    <row r="41066" spans="76:76">
      <c r="BX41066" s="2"/>
    </row>
    <row r="41067" spans="76:76">
      <c r="BX41067" s="2"/>
    </row>
    <row r="41068" spans="76:76">
      <c r="BX41068" s="2"/>
    </row>
    <row r="41069" spans="76:76">
      <c r="BX41069" s="2"/>
    </row>
    <row r="41070" spans="76:76">
      <c r="BX41070" s="2"/>
    </row>
    <row r="41071" spans="76:76">
      <c r="BX41071" s="2"/>
    </row>
    <row r="41072" spans="76:76">
      <c r="BX41072" s="2"/>
    </row>
    <row r="41073" spans="76:76">
      <c r="BX41073" s="2"/>
    </row>
    <row r="41074" spans="76:76">
      <c r="BX41074" s="2"/>
    </row>
    <row r="41075" spans="76:76">
      <c r="BX41075" s="2"/>
    </row>
    <row r="41076" spans="76:76">
      <c r="BX41076" s="2"/>
    </row>
    <row r="41077" spans="76:76">
      <c r="BX41077" s="2"/>
    </row>
    <row r="41078" spans="76:76">
      <c r="BX41078" s="2"/>
    </row>
    <row r="41079" spans="76:76">
      <c r="BX41079" s="2"/>
    </row>
    <row r="41080" spans="76:76">
      <c r="BX41080" s="2"/>
    </row>
    <row r="41081" spans="76:76">
      <c r="BX41081" s="2"/>
    </row>
    <row r="41082" spans="76:76">
      <c r="BX41082" s="2"/>
    </row>
    <row r="41083" spans="76:76">
      <c r="BX41083" s="2"/>
    </row>
    <row r="41084" spans="76:76">
      <c r="BX41084" s="2"/>
    </row>
    <row r="41085" spans="76:76">
      <c r="BX41085" s="2"/>
    </row>
    <row r="41086" spans="76:76">
      <c r="BX41086" s="2"/>
    </row>
    <row r="41087" spans="76:76">
      <c r="BX41087" s="2"/>
    </row>
    <row r="41088" spans="76:76">
      <c r="BX41088" s="2"/>
    </row>
    <row r="41089" spans="76:76">
      <c r="BX41089" s="2"/>
    </row>
    <row r="41090" spans="76:76">
      <c r="BX41090" s="2"/>
    </row>
    <row r="41091" spans="76:76">
      <c r="BX41091" s="2"/>
    </row>
    <row r="41092" spans="76:76">
      <c r="BX41092" s="2"/>
    </row>
    <row r="41093" spans="76:76">
      <c r="BX41093" s="2"/>
    </row>
    <row r="41094" spans="76:76">
      <c r="BX41094" s="2"/>
    </row>
    <row r="41095" spans="76:76">
      <c r="BX41095" s="2"/>
    </row>
    <row r="41096" spans="76:76">
      <c r="BX41096" s="2"/>
    </row>
    <row r="41097" spans="76:76">
      <c r="BX41097" s="2"/>
    </row>
    <row r="41098" spans="76:76">
      <c r="BX41098" s="2"/>
    </row>
    <row r="41099" spans="76:76">
      <c r="BX41099" s="2"/>
    </row>
    <row r="41100" spans="76:76">
      <c r="BX41100" s="2"/>
    </row>
    <row r="41101" spans="76:76">
      <c r="BX41101" s="2"/>
    </row>
    <row r="41102" spans="76:76">
      <c r="BX41102" s="2"/>
    </row>
    <row r="41103" spans="76:76">
      <c r="BX41103" s="2"/>
    </row>
    <row r="41104" spans="76:76">
      <c r="BX41104" s="2"/>
    </row>
    <row r="41105" spans="76:76">
      <c r="BX41105" s="2"/>
    </row>
    <row r="41106" spans="76:76">
      <c r="BX41106" s="2"/>
    </row>
    <row r="41107" spans="76:76">
      <c r="BX41107" s="2"/>
    </row>
    <row r="41108" spans="76:76">
      <c r="BX41108" s="2"/>
    </row>
    <row r="41109" spans="76:76">
      <c r="BX41109" s="2"/>
    </row>
    <row r="41110" spans="76:76">
      <c r="BX41110" s="2"/>
    </row>
    <row r="41111" spans="76:76">
      <c r="BX41111" s="2"/>
    </row>
    <row r="41112" spans="76:76">
      <c r="BX41112" s="2"/>
    </row>
    <row r="41113" spans="76:76">
      <c r="BX41113" s="2"/>
    </row>
    <row r="41114" spans="76:76">
      <c r="BX41114" s="2"/>
    </row>
    <row r="41115" spans="76:76">
      <c r="BX41115" s="2"/>
    </row>
    <row r="41116" spans="76:76">
      <c r="BX41116" s="2"/>
    </row>
    <row r="41117" spans="76:76">
      <c r="BX41117" s="2"/>
    </row>
    <row r="41118" spans="76:76">
      <c r="BX41118" s="2"/>
    </row>
    <row r="41119" spans="76:76">
      <c r="BX41119" s="2"/>
    </row>
    <row r="41120" spans="76:76">
      <c r="BX41120" s="2"/>
    </row>
    <row r="41121" spans="76:76">
      <c r="BX41121" s="2"/>
    </row>
    <row r="41122" spans="76:76">
      <c r="BX41122" s="2"/>
    </row>
    <row r="41123" spans="76:76">
      <c r="BX41123" s="2"/>
    </row>
    <row r="41124" spans="76:76">
      <c r="BX41124" s="2"/>
    </row>
    <row r="41125" spans="76:76">
      <c r="BX41125" s="2"/>
    </row>
    <row r="41126" spans="76:76">
      <c r="BX41126" s="2"/>
    </row>
    <row r="41127" spans="76:76">
      <c r="BX41127" s="2"/>
    </row>
    <row r="41128" spans="76:76">
      <c r="BX41128" s="2"/>
    </row>
    <row r="41129" spans="76:76">
      <c r="BX41129" s="2"/>
    </row>
    <row r="41130" spans="76:76">
      <c r="BX41130" s="2"/>
    </row>
    <row r="41131" spans="76:76">
      <c r="BX41131" s="2"/>
    </row>
    <row r="41132" spans="76:76">
      <c r="BX41132" s="2"/>
    </row>
    <row r="41133" spans="76:76">
      <c r="BX41133" s="2"/>
    </row>
    <row r="41134" spans="76:76">
      <c r="BX41134" s="2"/>
    </row>
    <row r="41135" spans="76:76">
      <c r="BX41135" s="2"/>
    </row>
    <row r="41136" spans="76:76">
      <c r="BX41136" s="2"/>
    </row>
    <row r="41137" spans="76:76">
      <c r="BX41137" s="2"/>
    </row>
    <row r="41138" spans="76:76">
      <c r="BX41138" s="2"/>
    </row>
    <row r="41139" spans="76:76">
      <c r="BX41139" s="2"/>
    </row>
    <row r="41140" spans="76:76">
      <c r="BX41140" s="2"/>
    </row>
    <row r="41141" spans="76:76">
      <c r="BX41141" s="2"/>
    </row>
    <row r="41142" spans="76:76">
      <c r="BX41142" s="2"/>
    </row>
    <row r="41143" spans="76:76">
      <c r="BX41143" s="2"/>
    </row>
    <row r="41144" spans="76:76">
      <c r="BX41144" s="2"/>
    </row>
    <row r="41145" spans="76:76">
      <c r="BX41145" s="2"/>
    </row>
    <row r="41146" spans="76:76">
      <c r="BX41146" s="2"/>
    </row>
    <row r="41147" spans="76:76">
      <c r="BX41147" s="2"/>
    </row>
    <row r="41148" spans="76:76">
      <c r="BX41148" s="2"/>
    </row>
    <row r="41149" spans="76:76">
      <c r="BX41149" s="2"/>
    </row>
    <row r="41150" spans="76:76">
      <c r="BX41150" s="2"/>
    </row>
    <row r="41151" spans="76:76">
      <c r="BX41151" s="2"/>
    </row>
    <row r="41152" spans="76:76">
      <c r="BX41152" s="2"/>
    </row>
    <row r="41153" spans="76:76">
      <c r="BX41153" s="2"/>
    </row>
    <row r="41154" spans="76:76">
      <c r="BX41154" s="2"/>
    </row>
    <row r="41155" spans="76:76">
      <c r="BX41155" s="2"/>
    </row>
    <row r="41156" spans="76:76">
      <c r="BX41156" s="2"/>
    </row>
    <row r="41157" spans="76:76">
      <c r="BX41157" s="2"/>
    </row>
    <row r="41158" spans="76:76">
      <c r="BX41158" s="2"/>
    </row>
    <row r="41159" spans="76:76">
      <c r="BX41159" s="2"/>
    </row>
    <row r="41160" spans="76:76">
      <c r="BX41160" s="2"/>
    </row>
    <row r="41161" spans="76:76">
      <c r="BX41161" s="2"/>
    </row>
    <row r="41162" spans="76:76">
      <c r="BX41162" s="2"/>
    </row>
    <row r="41163" spans="76:76">
      <c r="BX41163" s="2"/>
    </row>
    <row r="41164" spans="76:76">
      <c r="BX41164" s="2"/>
    </row>
    <row r="41165" spans="76:76">
      <c r="BX41165" s="2"/>
    </row>
    <row r="41166" spans="76:76">
      <c r="BX41166" s="2"/>
    </row>
    <row r="41167" spans="76:76">
      <c r="BX41167" s="2"/>
    </row>
    <row r="41168" spans="76:76">
      <c r="BX41168" s="2"/>
    </row>
    <row r="41169" spans="76:76">
      <c r="BX41169" s="2"/>
    </row>
    <row r="41170" spans="76:76">
      <c r="BX41170" s="2"/>
    </row>
    <row r="41171" spans="76:76">
      <c r="BX41171" s="2"/>
    </row>
    <row r="41172" spans="76:76">
      <c r="BX41172" s="2"/>
    </row>
    <row r="41173" spans="76:76">
      <c r="BX41173" s="2"/>
    </row>
    <row r="41174" spans="76:76">
      <c r="BX41174" s="2"/>
    </row>
    <row r="41175" spans="76:76">
      <c r="BX41175" s="2"/>
    </row>
    <row r="41176" spans="76:76">
      <c r="BX41176" s="2"/>
    </row>
    <row r="41177" spans="76:76">
      <c r="BX41177" s="2"/>
    </row>
    <row r="41178" spans="76:76">
      <c r="BX41178" s="2"/>
    </row>
    <row r="41179" spans="76:76">
      <c r="BX41179" s="2"/>
    </row>
    <row r="41180" spans="76:76">
      <c r="BX41180" s="2"/>
    </row>
    <row r="41181" spans="76:76">
      <c r="BX41181" s="2"/>
    </row>
    <row r="41182" spans="76:76">
      <c r="BX41182" s="2"/>
    </row>
    <row r="41183" spans="76:76">
      <c r="BX41183" s="2"/>
    </row>
    <row r="41184" spans="76:76">
      <c r="BX41184" s="2"/>
    </row>
    <row r="41185" spans="76:76">
      <c r="BX41185" s="2"/>
    </row>
    <row r="41186" spans="76:76">
      <c r="BX41186" s="2"/>
    </row>
    <row r="41187" spans="76:76">
      <c r="BX41187" s="2"/>
    </row>
    <row r="41188" spans="76:76">
      <c r="BX41188" s="2"/>
    </row>
    <row r="41189" spans="76:76">
      <c r="BX41189" s="2"/>
    </row>
    <row r="41190" spans="76:76">
      <c r="BX41190" s="2"/>
    </row>
    <row r="41191" spans="76:76">
      <c r="BX41191" s="2"/>
    </row>
    <row r="41192" spans="76:76">
      <c r="BX41192" s="2"/>
    </row>
    <row r="41193" spans="76:76">
      <c r="BX41193" s="2"/>
    </row>
    <row r="41194" spans="76:76">
      <c r="BX41194" s="2"/>
    </row>
    <row r="41195" spans="76:76">
      <c r="BX41195" s="2"/>
    </row>
    <row r="41196" spans="76:76">
      <c r="BX41196" s="2"/>
    </row>
    <row r="41197" spans="76:76">
      <c r="BX41197" s="2"/>
    </row>
    <row r="41198" spans="76:76">
      <c r="BX41198" s="2"/>
    </row>
    <row r="41199" spans="76:76">
      <c r="BX41199" s="2"/>
    </row>
    <row r="41200" spans="76:76">
      <c r="BX41200" s="2"/>
    </row>
    <row r="41201" spans="76:76">
      <c r="BX41201" s="2"/>
    </row>
    <row r="41202" spans="76:76">
      <c r="BX41202" s="2"/>
    </row>
    <row r="41203" spans="76:76">
      <c r="BX41203" s="2"/>
    </row>
    <row r="41204" spans="76:76">
      <c r="BX41204" s="2"/>
    </row>
    <row r="41205" spans="76:76">
      <c r="BX41205" s="2"/>
    </row>
    <row r="41206" spans="76:76">
      <c r="BX41206" s="2"/>
    </row>
    <row r="41207" spans="76:76">
      <c r="BX41207" s="2"/>
    </row>
    <row r="41208" spans="76:76">
      <c r="BX41208" s="2"/>
    </row>
    <row r="41209" spans="76:76">
      <c r="BX41209" s="2"/>
    </row>
    <row r="41210" spans="76:76">
      <c r="BX41210" s="2"/>
    </row>
    <row r="41211" spans="76:76">
      <c r="BX41211" s="2"/>
    </row>
    <row r="41212" spans="76:76">
      <c r="BX41212" s="2"/>
    </row>
    <row r="41213" spans="76:76">
      <c r="BX41213" s="2"/>
    </row>
    <row r="41214" spans="76:76">
      <c r="BX41214" s="2"/>
    </row>
    <row r="41215" spans="76:76">
      <c r="BX41215" s="2"/>
    </row>
    <row r="41216" spans="76:76">
      <c r="BX41216" s="2"/>
    </row>
    <row r="41217" spans="76:76">
      <c r="BX41217" s="2"/>
    </row>
    <row r="41218" spans="76:76">
      <c r="BX41218" s="2"/>
    </row>
    <row r="41219" spans="76:76">
      <c r="BX41219" s="2"/>
    </row>
    <row r="41220" spans="76:76">
      <c r="BX41220" s="2"/>
    </row>
    <row r="41221" spans="76:76">
      <c r="BX41221" s="2"/>
    </row>
    <row r="41222" spans="76:76">
      <c r="BX41222" s="2"/>
    </row>
    <row r="41223" spans="76:76">
      <c r="BX41223" s="2"/>
    </row>
    <row r="41224" spans="76:76">
      <c r="BX41224" s="2"/>
    </row>
    <row r="41225" spans="76:76">
      <c r="BX41225" s="2"/>
    </row>
    <row r="41226" spans="76:76">
      <c r="BX41226" s="2"/>
    </row>
    <row r="41227" spans="76:76">
      <c r="BX41227" s="2"/>
    </row>
    <row r="41228" spans="76:76">
      <c r="BX41228" s="2"/>
    </row>
    <row r="41229" spans="76:76">
      <c r="BX41229" s="2"/>
    </row>
    <row r="41230" spans="76:76">
      <c r="BX41230" s="2"/>
    </row>
    <row r="41231" spans="76:76">
      <c r="BX41231" s="2"/>
    </row>
    <row r="41232" spans="76:76">
      <c r="BX41232" s="2"/>
    </row>
    <row r="41233" spans="76:76">
      <c r="BX41233" s="2"/>
    </row>
    <row r="41234" spans="76:76">
      <c r="BX41234" s="2"/>
    </row>
    <row r="41235" spans="76:76">
      <c r="BX41235" s="2"/>
    </row>
    <row r="41236" spans="76:76">
      <c r="BX41236" s="2"/>
    </row>
    <row r="41237" spans="76:76">
      <c r="BX41237" s="2"/>
    </row>
    <row r="41238" spans="76:76">
      <c r="BX41238" s="2"/>
    </row>
    <row r="41239" spans="76:76">
      <c r="BX41239" s="2"/>
    </row>
    <row r="41240" spans="76:76">
      <c r="BX41240" s="2"/>
    </row>
    <row r="41241" spans="76:76">
      <c r="BX41241" s="2"/>
    </row>
    <row r="41242" spans="76:76">
      <c r="BX41242" s="2"/>
    </row>
    <row r="41243" spans="76:76">
      <c r="BX41243" s="2"/>
    </row>
    <row r="41244" spans="76:76">
      <c r="BX41244" s="2"/>
    </row>
    <row r="41245" spans="76:76">
      <c r="BX41245" s="2"/>
    </row>
    <row r="41246" spans="76:76">
      <c r="BX41246" s="2"/>
    </row>
    <row r="41247" spans="76:76">
      <c r="BX41247" s="2"/>
    </row>
    <row r="41248" spans="76:76">
      <c r="BX41248" s="2"/>
    </row>
    <row r="41249" spans="76:76">
      <c r="BX41249" s="2"/>
    </row>
    <row r="41250" spans="76:76">
      <c r="BX41250" s="2"/>
    </row>
    <row r="41251" spans="76:76">
      <c r="BX41251" s="2"/>
    </row>
    <row r="41252" spans="76:76">
      <c r="BX41252" s="2"/>
    </row>
    <row r="41253" spans="76:76">
      <c r="BX41253" s="2"/>
    </row>
    <row r="41254" spans="76:76">
      <c r="BX41254" s="2"/>
    </row>
    <row r="41255" spans="76:76">
      <c r="BX41255" s="2"/>
    </row>
    <row r="41256" spans="76:76">
      <c r="BX41256" s="2"/>
    </row>
    <row r="41257" spans="76:76">
      <c r="BX41257" s="2"/>
    </row>
    <row r="41258" spans="76:76">
      <c r="BX41258" s="2"/>
    </row>
    <row r="41259" spans="76:76">
      <c r="BX41259" s="2"/>
    </row>
    <row r="41260" spans="76:76">
      <c r="BX41260" s="2"/>
    </row>
    <row r="41261" spans="76:76">
      <c r="BX41261" s="2"/>
    </row>
    <row r="41262" spans="76:76">
      <c r="BX41262" s="2"/>
    </row>
    <row r="41263" spans="76:76">
      <c r="BX41263" s="2"/>
    </row>
    <row r="41264" spans="76:76">
      <c r="BX41264" s="2"/>
    </row>
    <row r="41265" spans="76:76">
      <c r="BX41265" s="2"/>
    </row>
    <row r="41266" spans="76:76">
      <c r="BX41266" s="2"/>
    </row>
    <row r="41267" spans="76:76">
      <c r="BX41267" s="2"/>
    </row>
    <row r="41268" spans="76:76">
      <c r="BX41268" s="2"/>
    </row>
    <row r="41269" spans="76:76">
      <c r="BX41269" s="2"/>
    </row>
    <row r="41270" spans="76:76">
      <c r="BX41270" s="2"/>
    </row>
    <row r="41271" spans="76:76">
      <c r="BX41271" s="2"/>
    </row>
    <row r="41272" spans="76:76">
      <c r="BX41272" s="2"/>
    </row>
    <row r="41273" spans="76:76">
      <c r="BX41273" s="2"/>
    </row>
    <row r="41274" spans="76:76">
      <c r="BX41274" s="2"/>
    </row>
    <row r="41275" spans="76:76">
      <c r="BX41275" s="2"/>
    </row>
    <row r="41276" spans="76:76">
      <c r="BX41276" s="2"/>
    </row>
    <row r="41277" spans="76:76">
      <c r="BX41277" s="2"/>
    </row>
    <row r="41278" spans="76:76">
      <c r="BX41278" s="2"/>
    </row>
    <row r="41279" spans="76:76">
      <c r="BX41279" s="2"/>
    </row>
    <row r="41280" spans="76:76">
      <c r="BX41280" s="2"/>
    </row>
    <row r="41281" spans="76:76">
      <c r="BX41281" s="2"/>
    </row>
    <row r="41282" spans="76:76">
      <c r="BX41282" s="2"/>
    </row>
    <row r="41283" spans="76:76">
      <c r="BX41283" s="2"/>
    </row>
    <row r="41284" spans="76:76">
      <c r="BX41284" s="2"/>
    </row>
    <row r="41285" spans="76:76">
      <c r="BX41285" s="2"/>
    </row>
    <row r="41286" spans="76:76">
      <c r="BX41286" s="2"/>
    </row>
    <row r="41287" spans="76:76">
      <c r="BX41287" s="2"/>
    </row>
    <row r="41288" spans="76:76">
      <c r="BX41288" s="2"/>
    </row>
    <row r="41289" spans="76:76">
      <c r="BX41289" s="2"/>
    </row>
    <row r="41290" spans="76:76">
      <c r="BX41290" s="2"/>
    </row>
    <row r="41291" spans="76:76">
      <c r="BX41291" s="2"/>
    </row>
    <row r="41292" spans="76:76">
      <c r="BX41292" s="2"/>
    </row>
    <row r="41293" spans="76:76">
      <c r="BX41293" s="2"/>
    </row>
    <row r="41294" spans="76:76">
      <c r="BX41294" s="2"/>
    </row>
    <row r="41295" spans="76:76">
      <c r="BX41295" s="2"/>
    </row>
    <row r="41296" spans="76:76">
      <c r="BX41296" s="2"/>
    </row>
    <row r="41297" spans="76:76">
      <c r="BX41297" s="2"/>
    </row>
    <row r="41298" spans="76:76">
      <c r="BX41298" s="2"/>
    </row>
    <row r="41299" spans="76:76">
      <c r="BX41299" s="2"/>
    </row>
    <row r="41300" spans="76:76">
      <c r="BX41300" s="2"/>
    </row>
    <row r="41301" spans="76:76">
      <c r="BX41301" s="2"/>
    </row>
    <row r="41302" spans="76:76">
      <c r="BX41302" s="2"/>
    </row>
    <row r="41303" spans="76:76">
      <c r="BX41303" s="2"/>
    </row>
    <row r="41304" spans="76:76">
      <c r="BX41304" s="2"/>
    </row>
    <row r="41305" spans="76:76">
      <c r="BX41305" s="2"/>
    </row>
    <row r="41306" spans="76:76">
      <c r="BX41306" s="2"/>
    </row>
    <row r="41307" spans="76:76">
      <c r="BX41307" s="2"/>
    </row>
    <row r="41308" spans="76:76">
      <c r="BX41308" s="2"/>
    </row>
    <row r="41309" spans="76:76">
      <c r="BX41309" s="2"/>
    </row>
    <row r="41310" spans="76:76">
      <c r="BX41310" s="2"/>
    </row>
    <row r="41311" spans="76:76">
      <c r="BX41311" s="2"/>
    </row>
    <row r="41312" spans="76:76">
      <c r="BX41312" s="2"/>
    </row>
    <row r="41313" spans="76:76">
      <c r="BX41313" s="2"/>
    </row>
    <row r="41314" spans="76:76">
      <c r="BX41314" s="2"/>
    </row>
    <row r="41315" spans="76:76">
      <c r="BX41315" s="2"/>
    </row>
    <row r="41316" spans="76:76">
      <c r="BX41316" s="2"/>
    </row>
    <row r="41317" spans="76:76">
      <c r="BX41317" s="2"/>
    </row>
    <row r="41318" spans="76:76">
      <c r="BX41318" s="2"/>
    </row>
    <row r="41319" spans="76:76">
      <c r="BX41319" s="2"/>
    </row>
    <row r="41320" spans="76:76">
      <c r="BX41320" s="2"/>
    </row>
    <row r="41321" spans="76:76">
      <c r="BX41321" s="2"/>
    </row>
    <row r="41322" spans="76:76">
      <c r="BX41322" s="2"/>
    </row>
    <row r="41323" spans="76:76">
      <c r="BX41323" s="2"/>
    </row>
    <row r="41324" spans="76:76">
      <c r="BX41324" s="2"/>
    </row>
    <row r="41325" spans="76:76">
      <c r="BX41325" s="2"/>
    </row>
    <row r="41326" spans="76:76">
      <c r="BX41326" s="2"/>
    </row>
    <row r="41327" spans="76:76">
      <c r="BX41327" s="2"/>
    </row>
    <row r="41328" spans="76:76">
      <c r="BX41328" s="2"/>
    </row>
    <row r="41329" spans="76:76">
      <c r="BX41329" s="2"/>
    </row>
    <row r="41330" spans="76:76">
      <c r="BX41330" s="2"/>
    </row>
    <row r="41331" spans="76:76">
      <c r="BX41331" s="2"/>
    </row>
    <row r="41332" spans="76:76">
      <c r="BX41332" s="2"/>
    </row>
    <row r="41333" spans="76:76">
      <c r="BX41333" s="2"/>
    </row>
    <row r="41334" spans="76:76">
      <c r="BX41334" s="2"/>
    </row>
    <row r="41335" spans="76:76">
      <c r="BX41335" s="2"/>
    </row>
    <row r="41336" spans="76:76">
      <c r="BX41336" s="2"/>
    </row>
    <row r="41337" spans="76:76">
      <c r="BX41337" s="2"/>
    </row>
    <row r="41338" spans="76:76">
      <c r="BX41338" s="2"/>
    </row>
    <row r="41339" spans="76:76">
      <c r="BX41339" s="2"/>
    </row>
    <row r="41340" spans="76:76">
      <c r="BX41340" s="2"/>
    </row>
    <row r="41341" spans="76:76">
      <c r="BX41341" s="2"/>
    </row>
    <row r="41342" spans="76:76">
      <c r="BX41342" s="2"/>
    </row>
    <row r="41343" spans="76:76">
      <c r="BX41343" s="2"/>
    </row>
    <row r="41344" spans="76:76">
      <c r="BX41344" s="2"/>
    </row>
    <row r="41345" spans="76:76">
      <c r="BX41345" s="2"/>
    </row>
    <row r="41346" spans="76:76">
      <c r="BX41346" s="2"/>
    </row>
    <row r="41347" spans="76:76">
      <c r="BX41347" s="2"/>
    </row>
    <row r="41348" spans="76:76">
      <c r="BX41348" s="2"/>
    </row>
    <row r="41349" spans="76:76">
      <c r="BX41349" s="2"/>
    </row>
    <row r="41350" spans="76:76">
      <c r="BX41350" s="2"/>
    </row>
    <row r="41351" spans="76:76">
      <c r="BX41351" s="2"/>
    </row>
    <row r="41352" spans="76:76">
      <c r="BX41352" s="2"/>
    </row>
    <row r="41353" spans="76:76">
      <c r="BX41353" s="2"/>
    </row>
    <row r="41354" spans="76:76">
      <c r="BX41354" s="2"/>
    </row>
    <row r="41355" spans="76:76">
      <c r="BX41355" s="2"/>
    </row>
    <row r="41356" spans="76:76">
      <c r="BX41356" s="2"/>
    </row>
    <row r="41357" spans="76:76">
      <c r="BX41357" s="2"/>
    </row>
    <row r="41358" spans="76:76">
      <c r="BX41358" s="2"/>
    </row>
    <row r="41359" spans="76:76">
      <c r="BX41359" s="2"/>
    </row>
    <row r="41360" spans="76:76">
      <c r="BX41360" s="2"/>
    </row>
    <row r="41361" spans="76:76">
      <c r="BX41361" s="2"/>
    </row>
    <row r="41362" spans="76:76">
      <c r="BX41362" s="2"/>
    </row>
    <row r="41363" spans="76:76">
      <c r="BX41363" s="2"/>
    </row>
    <row r="41364" spans="76:76">
      <c r="BX41364" s="2"/>
    </row>
    <row r="41365" spans="76:76">
      <c r="BX41365" s="2"/>
    </row>
    <row r="41366" spans="76:76">
      <c r="BX41366" s="2"/>
    </row>
    <row r="41367" spans="76:76">
      <c r="BX41367" s="2"/>
    </row>
    <row r="41368" spans="76:76">
      <c r="BX41368" s="2"/>
    </row>
    <row r="41369" spans="76:76">
      <c r="BX41369" s="2"/>
    </row>
    <row r="41370" spans="76:76">
      <c r="BX41370" s="2"/>
    </row>
    <row r="41371" spans="76:76">
      <c r="BX41371" s="2"/>
    </row>
    <row r="41372" spans="76:76">
      <c r="BX41372" s="2"/>
    </row>
    <row r="41373" spans="76:76">
      <c r="BX41373" s="2"/>
    </row>
    <row r="41374" spans="76:76">
      <c r="BX41374" s="2"/>
    </row>
    <row r="41375" spans="76:76">
      <c r="BX41375" s="2"/>
    </row>
    <row r="41376" spans="76:76">
      <c r="BX41376" s="2"/>
    </row>
    <row r="41377" spans="76:76">
      <c r="BX41377" s="2"/>
    </row>
    <row r="41378" spans="76:76">
      <c r="BX41378" s="2"/>
    </row>
    <row r="41379" spans="76:76">
      <c r="BX41379" s="2"/>
    </row>
    <row r="41380" spans="76:76">
      <c r="BX41380" s="2"/>
    </row>
    <row r="41381" spans="76:76">
      <c r="BX41381" s="2"/>
    </row>
    <row r="41382" spans="76:76">
      <c r="BX41382" s="2"/>
    </row>
    <row r="41383" spans="76:76">
      <c r="BX41383" s="2"/>
    </row>
    <row r="41384" spans="76:76">
      <c r="BX41384" s="2"/>
    </row>
    <row r="41385" spans="76:76">
      <c r="BX41385" s="2"/>
    </row>
    <row r="41386" spans="76:76">
      <c r="BX41386" s="2"/>
    </row>
    <row r="41387" spans="76:76">
      <c r="BX41387" s="2"/>
    </row>
    <row r="41388" spans="76:76">
      <c r="BX41388" s="2"/>
    </row>
    <row r="41389" spans="76:76">
      <c r="BX41389" s="2"/>
    </row>
    <row r="41390" spans="76:76">
      <c r="BX41390" s="2"/>
    </row>
    <row r="41391" spans="76:76">
      <c r="BX41391" s="2"/>
    </row>
    <row r="41392" spans="76:76">
      <c r="BX41392" s="2"/>
    </row>
    <row r="41393" spans="76:76">
      <c r="BX41393" s="2"/>
    </row>
    <row r="41394" spans="76:76">
      <c r="BX41394" s="2"/>
    </row>
    <row r="41395" spans="76:76">
      <c r="BX41395" s="2"/>
    </row>
    <row r="41396" spans="76:76">
      <c r="BX41396" s="2"/>
    </row>
    <row r="41397" spans="76:76">
      <c r="BX41397" s="2"/>
    </row>
    <row r="41398" spans="76:76">
      <c r="BX41398" s="2"/>
    </row>
    <row r="41399" spans="76:76">
      <c r="BX41399" s="2"/>
    </row>
    <row r="41400" spans="76:76">
      <c r="BX41400" s="2"/>
    </row>
    <row r="41401" spans="76:76">
      <c r="BX41401" s="2"/>
    </row>
    <row r="41402" spans="76:76">
      <c r="BX41402" s="2"/>
    </row>
    <row r="41403" spans="76:76">
      <c r="BX41403" s="2"/>
    </row>
    <row r="41404" spans="76:76">
      <c r="BX41404" s="2"/>
    </row>
    <row r="41405" spans="76:76">
      <c r="BX41405" s="2"/>
    </row>
    <row r="41406" spans="76:76">
      <c r="BX41406" s="2"/>
    </row>
    <row r="41407" spans="76:76">
      <c r="BX41407" s="2"/>
    </row>
    <row r="41408" spans="76:76">
      <c r="BX41408" s="2"/>
    </row>
    <row r="41409" spans="76:76">
      <c r="BX41409" s="2"/>
    </row>
    <row r="41410" spans="76:76">
      <c r="BX41410" s="2"/>
    </row>
    <row r="41411" spans="76:76">
      <c r="BX41411" s="2"/>
    </row>
    <row r="41412" spans="76:76">
      <c r="BX41412" s="2"/>
    </row>
    <row r="41413" spans="76:76">
      <c r="BX41413" s="2"/>
    </row>
    <row r="41414" spans="76:76">
      <c r="BX41414" s="2"/>
    </row>
    <row r="41415" spans="76:76">
      <c r="BX41415" s="2"/>
    </row>
    <row r="41416" spans="76:76">
      <c r="BX41416" s="2"/>
    </row>
    <row r="41417" spans="76:76">
      <c r="BX41417" s="2"/>
    </row>
    <row r="41418" spans="76:76">
      <c r="BX41418" s="2"/>
    </row>
    <row r="41419" spans="76:76">
      <c r="BX41419" s="2"/>
    </row>
    <row r="41420" spans="76:76">
      <c r="BX41420" s="2"/>
    </row>
    <row r="41421" spans="76:76">
      <c r="BX41421" s="2"/>
    </row>
    <row r="41422" spans="76:76">
      <c r="BX41422" s="2"/>
    </row>
    <row r="41423" spans="76:76">
      <c r="BX41423" s="2"/>
    </row>
    <row r="41424" spans="76:76">
      <c r="BX41424" s="2"/>
    </row>
    <row r="41425" spans="76:76">
      <c r="BX41425" s="2"/>
    </row>
    <row r="41426" spans="76:76">
      <c r="BX41426" s="2"/>
    </row>
    <row r="41427" spans="76:76">
      <c r="BX41427" s="2"/>
    </row>
    <row r="41428" spans="76:76">
      <c r="BX41428" s="2"/>
    </row>
    <row r="41429" spans="76:76">
      <c r="BX41429" s="2"/>
    </row>
    <row r="41430" spans="76:76">
      <c r="BX41430" s="2"/>
    </row>
    <row r="41431" spans="76:76">
      <c r="BX41431" s="2"/>
    </row>
    <row r="41432" spans="76:76">
      <c r="BX41432" s="2"/>
    </row>
    <row r="41433" spans="76:76">
      <c r="BX41433" s="2"/>
    </row>
    <row r="41434" spans="76:76">
      <c r="BX41434" s="2"/>
    </row>
    <row r="41435" spans="76:76">
      <c r="BX41435" s="2"/>
    </row>
    <row r="41436" spans="76:76">
      <c r="BX41436" s="2"/>
    </row>
    <row r="41437" spans="76:76">
      <c r="BX41437" s="2"/>
    </row>
    <row r="41438" spans="76:76">
      <c r="BX41438" s="2"/>
    </row>
    <row r="41439" spans="76:76">
      <c r="BX41439" s="2"/>
    </row>
    <row r="41440" spans="76:76">
      <c r="BX41440" s="2"/>
    </row>
    <row r="41441" spans="76:76">
      <c r="BX41441" s="2"/>
    </row>
    <row r="41442" spans="76:76">
      <c r="BX41442" s="2"/>
    </row>
    <row r="41443" spans="76:76">
      <c r="BX41443" s="2"/>
    </row>
    <row r="41444" spans="76:76">
      <c r="BX41444" s="2"/>
    </row>
    <row r="41445" spans="76:76">
      <c r="BX41445" s="2"/>
    </row>
    <row r="41446" spans="76:76">
      <c r="BX41446" s="2"/>
    </row>
    <row r="41447" spans="76:76">
      <c r="BX41447" s="2"/>
    </row>
    <row r="41448" spans="76:76">
      <c r="BX41448" s="2"/>
    </row>
    <row r="41449" spans="76:76">
      <c r="BX41449" s="2"/>
    </row>
    <row r="41450" spans="76:76">
      <c r="BX41450" s="2"/>
    </row>
    <row r="41451" spans="76:76">
      <c r="BX41451" s="2"/>
    </row>
    <row r="41452" spans="76:76">
      <c r="BX41452" s="2"/>
    </row>
    <row r="41453" spans="76:76">
      <c r="BX41453" s="2"/>
    </row>
    <row r="41454" spans="76:76">
      <c r="BX41454" s="2"/>
    </row>
    <row r="41455" spans="76:76">
      <c r="BX41455" s="2"/>
    </row>
    <row r="41456" spans="76:76">
      <c r="BX41456" s="2"/>
    </row>
    <row r="41457" spans="76:76">
      <c r="BX41457" s="2"/>
    </row>
    <row r="41458" spans="76:76">
      <c r="BX41458" s="2"/>
    </row>
    <row r="41459" spans="76:76">
      <c r="BX41459" s="2"/>
    </row>
    <row r="41460" spans="76:76">
      <c r="BX41460" s="2"/>
    </row>
    <row r="41461" spans="76:76">
      <c r="BX41461" s="2"/>
    </row>
    <row r="41462" spans="76:76">
      <c r="BX41462" s="2"/>
    </row>
    <row r="41463" spans="76:76">
      <c r="BX41463" s="2"/>
    </row>
    <row r="41464" spans="76:76">
      <c r="BX41464" s="2"/>
    </row>
    <row r="41465" spans="76:76">
      <c r="BX41465" s="2"/>
    </row>
    <row r="41466" spans="76:76">
      <c r="BX41466" s="2"/>
    </row>
    <row r="41467" spans="76:76">
      <c r="BX41467" s="2"/>
    </row>
    <row r="41468" spans="76:76">
      <c r="BX41468" s="2"/>
    </row>
    <row r="41469" spans="76:76">
      <c r="BX41469" s="2"/>
    </row>
    <row r="41470" spans="76:76">
      <c r="BX41470" s="2"/>
    </row>
    <row r="41471" spans="76:76">
      <c r="BX41471" s="2"/>
    </row>
    <row r="41472" spans="76:76">
      <c r="BX41472" s="2"/>
    </row>
    <row r="41473" spans="76:76">
      <c r="BX41473" s="2"/>
    </row>
    <row r="41474" spans="76:76">
      <c r="BX41474" s="2"/>
    </row>
    <row r="41475" spans="76:76">
      <c r="BX41475" s="2"/>
    </row>
    <row r="41476" spans="76:76">
      <c r="BX41476" s="2"/>
    </row>
    <row r="41477" spans="76:76">
      <c r="BX41477" s="2"/>
    </row>
    <row r="41478" spans="76:76">
      <c r="BX41478" s="2"/>
    </row>
    <row r="41479" spans="76:76">
      <c r="BX41479" s="2"/>
    </row>
    <row r="41480" spans="76:76">
      <c r="BX41480" s="2"/>
    </row>
    <row r="41481" spans="76:76">
      <c r="BX41481" s="2"/>
    </row>
    <row r="41482" spans="76:76">
      <c r="BX41482" s="2"/>
    </row>
    <row r="41483" spans="76:76">
      <c r="BX41483" s="2"/>
    </row>
    <row r="41484" spans="76:76">
      <c r="BX41484" s="2"/>
    </row>
    <row r="41485" spans="76:76">
      <c r="BX41485" s="2"/>
    </row>
    <row r="41486" spans="76:76">
      <c r="BX41486" s="2"/>
    </row>
    <row r="41487" spans="76:76">
      <c r="BX41487" s="2"/>
    </row>
    <row r="41488" spans="76:76">
      <c r="BX41488" s="2"/>
    </row>
    <row r="41489" spans="76:76">
      <c r="BX41489" s="2"/>
    </row>
    <row r="41490" spans="76:76">
      <c r="BX41490" s="2"/>
    </row>
    <row r="41491" spans="76:76">
      <c r="BX41491" s="2"/>
    </row>
    <row r="41492" spans="76:76">
      <c r="BX41492" s="2"/>
    </row>
    <row r="41493" spans="76:76">
      <c r="BX41493" s="2"/>
    </row>
    <row r="41494" spans="76:76">
      <c r="BX41494" s="2"/>
    </row>
    <row r="41495" spans="76:76">
      <c r="BX41495" s="2"/>
    </row>
    <row r="41496" spans="76:76">
      <c r="BX41496" s="2"/>
    </row>
    <row r="41497" spans="76:76">
      <c r="BX41497" s="2"/>
    </row>
    <row r="41498" spans="76:76">
      <c r="BX41498" s="2"/>
    </row>
    <row r="41499" spans="76:76">
      <c r="BX41499" s="2"/>
    </row>
    <row r="41500" spans="76:76">
      <c r="BX41500" s="2"/>
    </row>
    <row r="41501" spans="76:76">
      <c r="BX41501" s="2"/>
    </row>
    <row r="41502" spans="76:76">
      <c r="BX41502" s="2"/>
    </row>
    <row r="41503" spans="76:76">
      <c r="BX41503" s="2"/>
    </row>
    <row r="41504" spans="76:76">
      <c r="BX41504" s="2"/>
    </row>
    <row r="41505" spans="76:76">
      <c r="BX41505" s="2"/>
    </row>
    <row r="41506" spans="76:76">
      <c r="BX41506" s="2"/>
    </row>
    <row r="41507" spans="76:76">
      <c r="BX41507" s="2"/>
    </row>
    <row r="41508" spans="76:76">
      <c r="BX41508" s="2"/>
    </row>
    <row r="41509" spans="76:76">
      <c r="BX41509" s="2"/>
    </row>
    <row r="41510" spans="76:76">
      <c r="BX41510" s="2"/>
    </row>
    <row r="41511" spans="76:76">
      <c r="BX41511" s="2"/>
    </row>
    <row r="41512" spans="76:76">
      <c r="BX41512" s="2"/>
    </row>
    <row r="41513" spans="76:76">
      <c r="BX41513" s="2"/>
    </row>
    <row r="41514" spans="76:76">
      <c r="BX41514" s="2"/>
    </row>
    <row r="41515" spans="76:76">
      <c r="BX41515" s="2"/>
    </row>
    <row r="41516" spans="76:76">
      <c r="BX41516" s="2"/>
    </row>
    <row r="41517" spans="76:76">
      <c r="BX41517" s="2"/>
    </row>
    <row r="41518" spans="76:76">
      <c r="BX41518" s="2"/>
    </row>
    <row r="41519" spans="76:76">
      <c r="BX41519" s="2"/>
    </row>
    <row r="41520" spans="76:76">
      <c r="BX41520" s="2"/>
    </row>
    <row r="41521" spans="76:76">
      <c r="BX41521" s="2"/>
    </row>
    <row r="41522" spans="76:76">
      <c r="BX41522" s="2"/>
    </row>
    <row r="41523" spans="76:76">
      <c r="BX41523" s="2"/>
    </row>
    <row r="41524" spans="76:76">
      <c r="BX41524" s="2"/>
    </row>
    <row r="41525" spans="76:76">
      <c r="BX41525" s="2"/>
    </row>
    <row r="41526" spans="76:76">
      <c r="BX41526" s="2"/>
    </row>
    <row r="41527" spans="76:76">
      <c r="BX41527" s="2"/>
    </row>
    <row r="41528" spans="76:76">
      <c r="BX41528" s="2"/>
    </row>
    <row r="41529" spans="76:76">
      <c r="BX41529" s="2"/>
    </row>
    <row r="41530" spans="76:76">
      <c r="BX41530" s="2"/>
    </row>
    <row r="41531" spans="76:76">
      <c r="BX41531" s="2"/>
    </row>
    <row r="41532" spans="76:76">
      <c r="BX41532" s="2"/>
    </row>
    <row r="41533" spans="76:76">
      <c r="BX41533" s="2"/>
    </row>
    <row r="41534" spans="76:76">
      <c r="BX41534" s="2"/>
    </row>
    <row r="41535" spans="76:76">
      <c r="BX41535" s="2"/>
    </row>
    <row r="41536" spans="76:76">
      <c r="BX41536" s="2"/>
    </row>
    <row r="41537" spans="76:76">
      <c r="BX41537" s="2"/>
    </row>
    <row r="41538" spans="76:76">
      <c r="BX41538" s="2"/>
    </row>
    <row r="41539" spans="76:76">
      <c r="BX41539" s="2"/>
    </row>
    <row r="41540" spans="76:76">
      <c r="BX41540" s="2"/>
    </row>
    <row r="41541" spans="76:76">
      <c r="BX41541" s="2"/>
    </row>
    <row r="41542" spans="76:76">
      <c r="BX41542" s="2"/>
    </row>
    <row r="41543" spans="76:76">
      <c r="BX41543" s="2"/>
    </row>
    <row r="41544" spans="76:76">
      <c r="BX41544" s="2"/>
    </row>
    <row r="41545" spans="76:76">
      <c r="BX41545" s="2"/>
    </row>
    <row r="41546" spans="76:76">
      <c r="BX41546" s="2"/>
    </row>
    <row r="41547" spans="76:76">
      <c r="BX41547" s="2"/>
    </row>
    <row r="41548" spans="76:76">
      <c r="BX41548" s="2"/>
    </row>
    <row r="41549" spans="76:76">
      <c r="BX41549" s="2"/>
    </row>
    <row r="41550" spans="76:76">
      <c r="BX41550" s="2"/>
    </row>
    <row r="41551" spans="76:76">
      <c r="BX41551" s="2"/>
    </row>
    <row r="41552" spans="76:76">
      <c r="BX41552" s="2"/>
    </row>
    <row r="41553" spans="76:76">
      <c r="BX41553" s="2"/>
    </row>
    <row r="41554" spans="76:76">
      <c r="BX41554" s="2"/>
    </row>
    <row r="41555" spans="76:76">
      <c r="BX41555" s="2"/>
    </row>
    <row r="41556" spans="76:76">
      <c r="BX41556" s="2"/>
    </row>
    <row r="41557" spans="76:76">
      <c r="BX41557" s="2"/>
    </row>
    <row r="41558" spans="76:76">
      <c r="BX41558" s="2"/>
    </row>
    <row r="41559" spans="76:76">
      <c r="BX41559" s="2"/>
    </row>
    <row r="41560" spans="76:76">
      <c r="BX41560" s="2"/>
    </row>
    <row r="41561" spans="76:76">
      <c r="BX41561" s="2"/>
    </row>
    <row r="41562" spans="76:76">
      <c r="BX41562" s="2"/>
    </row>
    <row r="41563" spans="76:76">
      <c r="BX41563" s="2"/>
    </row>
    <row r="41564" spans="76:76">
      <c r="BX41564" s="2"/>
    </row>
    <row r="41565" spans="76:76">
      <c r="BX41565" s="2"/>
    </row>
    <row r="41566" spans="76:76">
      <c r="BX41566" s="2"/>
    </row>
    <row r="41567" spans="76:76">
      <c r="BX41567" s="2"/>
    </row>
    <row r="41568" spans="76:76">
      <c r="BX41568" s="2"/>
    </row>
    <row r="41569" spans="76:76">
      <c r="BX41569" s="2"/>
    </row>
    <row r="41570" spans="76:76">
      <c r="BX41570" s="2"/>
    </row>
    <row r="41571" spans="76:76">
      <c r="BX41571" s="2"/>
    </row>
    <row r="41572" spans="76:76">
      <c r="BX41572" s="2"/>
    </row>
    <row r="41573" spans="76:76">
      <c r="BX41573" s="2"/>
    </row>
    <row r="41574" spans="76:76">
      <c r="BX41574" s="2"/>
    </row>
    <row r="41575" spans="76:76">
      <c r="BX41575" s="2"/>
    </row>
    <row r="41576" spans="76:76">
      <c r="BX41576" s="2"/>
    </row>
    <row r="41577" spans="76:76">
      <c r="BX41577" s="2"/>
    </row>
    <row r="41578" spans="76:76">
      <c r="BX41578" s="2"/>
    </row>
    <row r="41579" spans="76:76">
      <c r="BX41579" s="2"/>
    </row>
    <row r="41580" spans="76:76">
      <c r="BX41580" s="2"/>
    </row>
    <row r="41581" spans="76:76">
      <c r="BX41581" s="2"/>
    </row>
    <row r="41582" spans="76:76">
      <c r="BX41582" s="2"/>
    </row>
    <row r="41583" spans="76:76">
      <c r="BX41583" s="2"/>
    </row>
    <row r="41584" spans="76:76">
      <c r="BX41584" s="2"/>
    </row>
    <row r="41585" spans="76:76">
      <c r="BX41585" s="2"/>
    </row>
    <row r="41586" spans="76:76">
      <c r="BX41586" s="2"/>
    </row>
    <row r="41587" spans="76:76">
      <c r="BX41587" s="2"/>
    </row>
    <row r="41588" spans="76:76">
      <c r="BX41588" s="2"/>
    </row>
    <row r="41589" spans="76:76">
      <c r="BX41589" s="2"/>
    </row>
    <row r="41590" spans="76:76">
      <c r="BX41590" s="2"/>
    </row>
    <row r="41591" spans="76:76">
      <c r="BX41591" s="2"/>
    </row>
    <row r="41592" spans="76:76">
      <c r="BX41592" s="2"/>
    </row>
    <row r="41593" spans="76:76">
      <c r="BX41593" s="2"/>
    </row>
    <row r="41594" spans="76:76">
      <c r="BX41594" s="2"/>
    </row>
    <row r="41595" spans="76:76">
      <c r="BX41595" s="2"/>
    </row>
    <row r="41596" spans="76:76">
      <c r="BX41596" s="2"/>
    </row>
    <row r="41597" spans="76:76">
      <c r="BX41597" s="2"/>
    </row>
    <row r="41598" spans="76:76">
      <c r="BX41598" s="2"/>
    </row>
    <row r="41599" spans="76:76">
      <c r="BX41599" s="2"/>
    </row>
    <row r="41600" spans="76:76">
      <c r="BX41600" s="2"/>
    </row>
    <row r="41601" spans="76:76">
      <c r="BX41601" s="2"/>
    </row>
    <row r="41602" spans="76:76">
      <c r="BX41602" s="2"/>
    </row>
    <row r="41603" spans="76:76">
      <c r="BX41603" s="2"/>
    </row>
    <row r="41604" spans="76:76">
      <c r="BX41604" s="2"/>
    </row>
    <row r="41605" spans="76:76">
      <c r="BX41605" s="2"/>
    </row>
    <row r="41606" spans="76:76">
      <c r="BX41606" s="2"/>
    </row>
    <row r="41607" spans="76:76">
      <c r="BX41607" s="2"/>
    </row>
    <row r="41608" spans="76:76">
      <c r="BX41608" s="2"/>
    </row>
    <row r="41609" spans="76:76">
      <c r="BX41609" s="2"/>
    </row>
    <row r="41610" spans="76:76">
      <c r="BX41610" s="2"/>
    </row>
    <row r="41611" spans="76:76">
      <c r="BX41611" s="2"/>
    </row>
    <row r="41612" spans="76:76">
      <c r="BX41612" s="2"/>
    </row>
    <row r="41613" spans="76:76">
      <c r="BX41613" s="2"/>
    </row>
    <row r="41614" spans="76:76">
      <c r="BX41614" s="2"/>
    </row>
    <row r="41615" spans="76:76">
      <c r="BX41615" s="2"/>
    </row>
    <row r="41616" spans="76:76">
      <c r="BX41616" s="2"/>
    </row>
    <row r="41617" spans="76:76">
      <c r="BX41617" s="2"/>
    </row>
    <row r="41618" spans="76:76">
      <c r="BX41618" s="2"/>
    </row>
    <row r="41619" spans="76:76">
      <c r="BX41619" s="2"/>
    </row>
    <row r="41620" spans="76:76">
      <c r="BX41620" s="2"/>
    </row>
    <row r="41621" spans="76:76">
      <c r="BX41621" s="2"/>
    </row>
    <row r="41622" spans="76:76">
      <c r="BX41622" s="2"/>
    </row>
    <row r="41623" spans="76:76">
      <c r="BX41623" s="2"/>
    </row>
    <row r="41624" spans="76:76">
      <c r="BX41624" s="2"/>
    </row>
    <row r="41625" spans="76:76">
      <c r="BX41625" s="2"/>
    </row>
    <row r="41626" spans="76:76">
      <c r="BX41626" s="2"/>
    </row>
    <row r="41627" spans="76:76">
      <c r="BX41627" s="2"/>
    </row>
    <row r="41628" spans="76:76">
      <c r="BX41628" s="2"/>
    </row>
    <row r="41629" spans="76:76">
      <c r="BX41629" s="2"/>
    </row>
    <row r="41630" spans="76:76">
      <c r="BX41630" s="2"/>
    </row>
    <row r="41631" spans="76:76">
      <c r="BX41631" s="2"/>
    </row>
    <row r="41632" spans="76:76">
      <c r="BX41632" s="2"/>
    </row>
    <row r="41633" spans="76:76">
      <c r="BX41633" s="2"/>
    </row>
    <row r="41634" spans="76:76">
      <c r="BX41634" s="2"/>
    </row>
    <row r="41635" spans="76:76">
      <c r="BX41635" s="2"/>
    </row>
    <row r="41636" spans="76:76">
      <c r="BX41636" s="2"/>
    </row>
    <row r="41637" spans="76:76">
      <c r="BX41637" s="2"/>
    </row>
    <row r="41638" spans="76:76">
      <c r="BX41638" s="2"/>
    </row>
    <row r="41639" spans="76:76">
      <c r="BX41639" s="2"/>
    </row>
    <row r="41640" spans="76:76">
      <c r="BX41640" s="2"/>
    </row>
    <row r="41641" spans="76:76">
      <c r="BX41641" s="2"/>
    </row>
    <row r="41642" spans="76:76">
      <c r="BX41642" s="2"/>
    </row>
    <row r="41643" spans="76:76">
      <c r="BX41643" s="2"/>
    </row>
    <row r="41644" spans="76:76">
      <c r="BX41644" s="2"/>
    </row>
    <row r="41645" spans="76:76">
      <c r="BX41645" s="2"/>
    </row>
    <row r="41646" spans="76:76">
      <c r="BX41646" s="2"/>
    </row>
    <row r="41647" spans="76:76">
      <c r="BX41647" s="2"/>
    </row>
    <row r="41648" spans="76:76">
      <c r="BX41648" s="2"/>
    </row>
    <row r="41649" spans="76:76">
      <c r="BX41649" s="2"/>
    </row>
    <row r="41650" spans="76:76">
      <c r="BX41650" s="2"/>
    </row>
    <row r="41651" spans="76:76">
      <c r="BX41651" s="2"/>
    </row>
    <row r="41652" spans="76:76">
      <c r="BX41652" s="2"/>
    </row>
    <row r="41653" spans="76:76">
      <c r="BX41653" s="2"/>
    </row>
    <row r="41654" spans="76:76">
      <c r="BX41654" s="2"/>
    </row>
    <row r="41655" spans="76:76">
      <c r="BX41655" s="2"/>
    </row>
    <row r="41656" spans="76:76">
      <c r="BX41656" s="2"/>
    </row>
    <row r="41657" spans="76:76">
      <c r="BX41657" s="2"/>
    </row>
    <row r="41658" spans="76:76">
      <c r="BX41658" s="2"/>
    </row>
    <row r="41659" spans="76:76">
      <c r="BX41659" s="2"/>
    </row>
    <row r="41660" spans="76:76">
      <c r="BX41660" s="2"/>
    </row>
    <row r="41661" spans="76:76">
      <c r="BX41661" s="2"/>
    </row>
    <row r="41662" spans="76:76">
      <c r="BX41662" s="2"/>
    </row>
    <row r="41663" spans="76:76">
      <c r="BX41663" s="2"/>
    </row>
    <row r="41664" spans="76:76">
      <c r="BX41664" s="2"/>
    </row>
    <row r="41665" spans="76:76">
      <c r="BX41665" s="2"/>
    </row>
    <row r="41666" spans="76:76">
      <c r="BX41666" s="2"/>
    </row>
    <row r="41667" spans="76:76">
      <c r="BX41667" s="2"/>
    </row>
    <row r="41668" spans="76:76">
      <c r="BX41668" s="2"/>
    </row>
    <row r="41669" spans="76:76">
      <c r="BX41669" s="2"/>
    </row>
    <row r="41670" spans="76:76">
      <c r="BX41670" s="2"/>
    </row>
    <row r="41671" spans="76:76">
      <c r="BX41671" s="2"/>
    </row>
    <row r="41672" spans="76:76">
      <c r="BX41672" s="2"/>
    </row>
    <row r="41673" spans="76:76">
      <c r="BX41673" s="2"/>
    </row>
    <row r="41674" spans="76:76">
      <c r="BX41674" s="2"/>
    </row>
    <row r="41675" spans="76:76">
      <c r="BX41675" s="2"/>
    </row>
    <row r="41676" spans="76:76">
      <c r="BX41676" s="2"/>
    </row>
    <row r="41677" spans="76:76">
      <c r="BX41677" s="2"/>
    </row>
    <row r="41678" spans="76:76">
      <c r="BX41678" s="2"/>
    </row>
    <row r="41679" spans="76:76">
      <c r="BX41679" s="2"/>
    </row>
    <row r="41680" spans="76:76">
      <c r="BX41680" s="2"/>
    </row>
    <row r="41681" spans="76:76">
      <c r="BX41681" s="2"/>
    </row>
    <row r="41682" spans="76:76">
      <c r="BX41682" s="2"/>
    </row>
    <row r="41683" spans="76:76">
      <c r="BX41683" s="2"/>
    </row>
    <row r="41684" spans="76:76">
      <c r="BX41684" s="2"/>
    </row>
    <row r="41685" spans="76:76">
      <c r="BX41685" s="2"/>
    </row>
    <row r="41686" spans="76:76">
      <c r="BX41686" s="2"/>
    </row>
    <row r="41687" spans="76:76">
      <c r="BX41687" s="2"/>
    </row>
    <row r="41688" spans="76:76">
      <c r="BX41688" s="2"/>
    </row>
    <row r="41689" spans="76:76">
      <c r="BX41689" s="2"/>
    </row>
    <row r="41690" spans="76:76">
      <c r="BX41690" s="2"/>
    </row>
    <row r="41691" spans="76:76">
      <c r="BX41691" s="2"/>
    </row>
    <row r="41692" spans="76:76">
      <c r="BX41692" s="2"/>
    </row>
    <row r="41693" spans="76:76">
      <c r="BX41693" s="2"/>
    </row>
    <row r="41694" spans="76:76">
      <c r="BX41694" s="2"/>
    </row>
    <row r="41695" spans="76:76">
      <c r="BX41695" s="2"/>
    </row>
    <row r="41696" spans="76:76">
      <c r="BX41696" s="2"/>
    </row>
    <row r="41697" spans="76:76">
      <c r="BX41697" s="2"/>
    </row>
    <row r="41698" spans="76:76">
      <c r="BX41698" s="2"/>
    </row>
    <row r="41699" spans="76:76">
      <c r="BX41699" s="2"/>
    </row>
    <row r="41700" spans="76:76">
      <c r="BX41700" s="2"/>
    </row>
    <row r="41701" spans="76:76">
      <c r="BX41701" s="2"/>
    </row>
    <row r="41702" spans="76:76">
      <c r="BX41702" s="2"/>
    </row>
    <row r="41703" spans="76:76">
      <c r="BX41703" s="2"/>
    </row>
    <row r="41704" spans="76:76">
      <c r="BX41704" s="2"/>
    </row>
    <row r="41705" spans="76:76">
      <c r="BX41705" s="2"/>
    </row>
    <row r="41706" spans="76:76">
      <c r="BX41706" s="2"/>
    </row>
    <row r="41707" spans="76:76">
      <c r="BX41707" s="2"/>
    </row>
    <row r="41708" spans="76:76">
      <c r="BX41708" s="2"/>
    </row>
    <row r="41709" spans="76:76">
      <c r="BX41709" s="2"/>
    </row>
    <row r="41710" spans="76:76">
      <c r="BX41710" s="2"/>
    </row>
    <row r="41711" spans="76:76">
      <c r="BX41711" s="2"/>
    </row>
    <row r="41712" spans="76:76">
      <c r="BX41712" s="2"/>
    </row>
    <row r="41713" spans="76:76">
      <c r="BX41713" s="2"/>
    </row>
    <row r="41714" spans="76:76">
      <c r="BX41714" s="2"/>
    </row>
    <row r="41715" spans="76:76">
      <c r="BX41715" s="2"/>
    </row>
    <row r="41716" spans="76:76">
      <c r="BX41716" s="2"/>
    </row>
    <row r="41717" spans="76:76">
      <c r="BX41717" s="2"/>
    </row>
    <row r="41718" spans="76:76">
      <c r="BX41718" s="2"/>
    </row>
    <row r="41719" spans="76:76">
      <c r="BX41719" s="2"/>
    </row>
    <row r="41720" spans="76:76">
      <c r="BX41720" s="2"/>
    </row>
    <row r="41721" spans="76:76">
      <c r="BX41721" s="2"/>
    </row>
    <row r="41722" spans="76:76">
      <c r="BX41722" s="2"/>
    </row>
    <row r="41723" spans="76:76">
      <c r="BX41723" s="2"/>
    </row>
    <row r="41724" spans="76:76">
      <c r="BX41724" s="2"/>
    </row>
    <row r="41725" spans="76:76">
      <c r="BX41725" s="2"/>
    </row>
    <row r="41726" spans="76:76">
      <c r="BX41726" s="2"/>
    </row>
    <row r="41727" spans="76:76">
      <c r="BX41727" s="2"/>
    </row>
    <row r="41728" spans="76:76">
      <c r="BX41728" s="2"/>
    </row>
    <row r="41729" spans="76:76">
      <c r="BX41729" s="2"/>
    </row>
    <row r="41730" spans="76:76">
      <c r="BX41730" s="2"/>
    </row>
    <row r="41731" spans="76:76">
      <c r="BX41731" s="2"/>
    </row>
    <row r="41732" spans="76:76">
      <c r="BX41732" s="2"/>
    </row>
    <row r="41733" spans="76:76">
      <c r="BX41733" s="2"/>
    </row>
    <row r="41734" spans="76:76">
      <c r="BX41734" s="2"/>
    </row>
    <row r="41735" spans="76:76">
      <c r="BX41735" s="2"/>
    </row>
    <row r="41736" spans="76:76">
      <c r="BX41736" s="2"/>
    </row>
    <row r="41737" spans="76:76">
      <c r="BX41737" s="2"/>
    </row>
    <row r="41738" spans="76:76">
      <c r="BX41738" s="2"/>
    </row>
    <row r="41739" spans="76:76">
      <c r="BX41739" s="2"/>
    </row>
    <row r="41740" spans="76:76">
      <c r="BX41740" s="2"/>
    </row>
    <row r="41741" spans="76:76">
      <c r="BX41741" s="2"/>
    </row>
    <row r="41742" spans="76:76">
      <c r="BX41742" s="2"/>
    </row>
    <row r="41743" spans="76:76">
      <c r="BX41743" s="2"/>
    </row>
    <row r="41744" spans="76:76">
      <c r="BX41744" s="2"/>
    </row>
    <row r="41745" spans="76:76">
      <c r="BX41745" s="2"/>
    </row>
    <row r="41746" spans="76:76">
      <c r="BX41746" s="2"/>
    </row>
    <row r="41747" spans="76:76">
      <c r="BX41747" s="2"/>
    </row>
    <row r="41748" spans="76:76">
      <c r="BX41748" s="2"/>
    </row>
    <row r="41749" spans="76:76">
      <c r="BX41749" s="2"/>
    </row>
    <row r="41750" spans="76:76">
      <c r="BX41750" s="2"/>
    </row>
    <row r="41751" spans="76:76">
      <c r="BX41751" s="2"/>
    </row>
    <row r="41752" spans="76:76">
      <c r="BX41752" s="2"/>
    </row>
    <row r="41753" spans="76:76">
      <c r="BX41753" s="2"/>
    </row>
    <row r="41754" spans="76:76">
      <c r="BX41754" s="2"/>
    </row>
    <row r="41755" spans="76:76">
      <c r="BX41755" s="2"/>
    </row>
    <row r="41756" spans="76:76">
      <c r="BX41756" s="2"/>
    </row>
    <row r="41757" spans="76:76">
      <c r="BX41757" s="2"/>
    </row>
    <row r="41758" spans="76:76">
      <c r="BX41758" s="2"/>
    </row>
    <row r="41759" spans="76:76">
      <c r="BX41759" s="2"/>
    </row>
    <row r="41760" spans="76:76">
      <c r="BX41760" s="2"/>
    </row>
    <row r="41761" spans="76:76">
      <c r="BX41761" s="2"/>
    </row>
    <row r="41762" spans="76:76">
      <c r="BX41762" s="2"/>
    </row>
    <row r="41763" spans="76:76">
      <c r="BX41763" s="2"/>
    </row>
    <row r="41764" spans="76:76">
      <c r="BX41764" s="2"/>
    </row>
    <row r="41765" spans="76:76">
      <c r="BX41765" s="2"/>
    </row>
    <row r="41766" spans="76:76">
      <c r="BX41766" s="2"/>
    </row>
    <row r="41767" spans="76:76">
      <c r="BX41767" s="2"/>
    </row>
    <row r="41768" spans="76:76">
      <c r="BX41768" s="2"/>
    </row>
    <row r="41769" spans="76:76">
      <c r="BX41769" s="2"/>
    </row>
    <row r="41770" spans="76:76">
      <c r="BX41770" s="2"/>
    </row>
    <row r="41771" spans="76:76">
      <c r="BX41771" s="2"/>
    </row>
    <row r="41772" spans="76:76">
      <c r="BX41772" s="2"/>
    </row>
    <row r="41773" spans="76:76">
      <c r="BX41773" s="2"/>
    </row>
    <row r="41774" spans="76:76">
      <c r="BX41774" s="2"/>
    </row>
    <row r="41775" spans="76:76">
      <c r="BX41775" s="2"/>
    </row>
    <row r="41776" spans="76:76">
      <c r="BX41776" s="2"/>
    </row>
    <row r="41777" spans="76:76">
      <c r="BX41777" s="2"/>
    </row>
    <row r="41778" spans="76:76">
      <c r="BX41778" s="2"/>
    </row>
    <row r="41779" spans="76:76">
      <c r="BX41779" s="2"/>
    </row>
    <row r="41780" spans="76:76">
      <c r="BX41780" s="2"/>
    </row>
    <row r="41781" spans="76:76">
      <c r="BX41781" s="2"/>
    </row>
    <row r="41782" spans="76:76">
      <c r="BX41782" s="2"/>
    </row>
    <row r="41783" spans="76:76">
      <c r="BX41783" s="2"/>
    </row>
    <row r="41784" spans="76:76">
      <c r="BX41784" s="2"/>
    </row>
    <row r="41785" spans="76:76">
      <c r="BX41785" s="2"/>
    </row>
    <row r="41786" spans="76:76">
      <c r="BX41786" s="2"/>
    </row>
    <row r="41787" spans="76:76">
      <c r="BX41787" s="2"/>
    </row>
    <row r="41788" spans="76:76">
      <c r="BX41788" s="2"/>
    </row>
    <row r="41789" spans="76:76">
      <c r="BX41789" s="2"/>
    </row>
    <row r="41790" spans="76:76">
      <c r="BX41790" s="2"/>
    </row>
    <row r="41791" spans="76:76">
      <c r="BX41791" s="2"/>
    </row>
    <row r="41792" spans="76:76">
      <c r="BX41792" s="2"/>
    </row>
    <row r="41793" spans="76:76">
      <c r="BX41793" s="2"/>
    </row>
    <row r="41794" spans="76:76">
      <c r="BX41794" s="2"/>
    </row>
    <row r="41795" spans="76:76">
      <c r="BX41795" s="2"/>
    </row>
    <row r="41796" spans="76:76">
      <c r="BX41796" s="2"/>
    </row>
    <row r="41797" spans="76:76">
      <c r="BX41797" s="2"/>
    </row>
    <row r="41798" spans="76:76">
      <c r="BX41798" s="2"/>
    </row>
    <row r="41799" spans="76:76">
      <c r="BX41799" s="2"/>
    </row>
    <row r="41800" spans="76:76">
      <c r="BX41800" s="2"/>
    </row>
    <row r="41801" spans="76:76">
      <c r="BX41801" s="2"/>
    </row>
    <row r="41802" spans="76:76">
      <c r="BX41802" s="2"/>
    </row>
    <row r="41803" spans="76:76">
      <c r="BX41803" s="2"/>
    </row>
    <row r="41804" spans="76:76">
      <c r="BX41804" s="2"/>
    </row>
    <row r="41805" spans="76:76">
      <c r="BX41805" s="2"/>
    </row>
    <row r="41806" spans="76:76">
      <c r="BX41806" s="2"/>
    </row>
    <row r="41807" spans="76:76">
      <c r="BX41807" s="2"/>
    </row>
    <row r="41808" spans="76:76">
      <c r="BX41808" s="2"/>
    </row>
    <row r="41809" spans="76:76">
      <c r="BX41809" s="2"/>
    </row>
    <row r="41810" spans="76:76">
      <c r="BX41810" s="2"/>
    </row>
    <row r="41811" spans="76:76">
      <c r="BX41811" s="2"/>
    </row>
    <row r="41812" spans="76:76">
      <c r="BX41812" s="2"/>
    </row>
    <row r="41813" spans="76:76">
      <c r="BX41813" s="2"/>
    </row>
    <row r="41814" spans="76:76">
      <c r="BX41814" s="2"/>
    </row>
    <row r="41815" spans="76:76">
      <c r="BX41815" s="2"/>
    </row>
    <row r="41816" spans="76:76">
      <c r="BX41816" s="2"/>
    </row>
    <row r="41817" spans="76:76">
      <c r="BX41817" s="2"/>
    </row>
    <row r="41818" spans="76:76">
      <c r="BX41818" s="2"/>
    </row>
    <row r="41819" spans="76:76">
      <c r="BX41819" s="2"/>
    </row>
    <row r="41820" spans="76:76">
      <c r="BX41820" s="2"/>
    </row>
    <row r="41821" spans="76:76">
      <c r="BX41821" s="2"/>
    </row>
    <row r="41822" spans="76:76">
      <c r="BX41822" s="2"/>
    </row>
    <row r="41823" spans="76:76">
      <c r="BX41823" s="2"/>
    </row>
    <row r="41824" spans="76:76">
      <c r="BX41824" s="2"/>
    </row>
    <row r="41825" spans="76:76">
      <c r="BX41825" s="2"/>
    </row>
    <row r="41826" spans="76:76">
      <c r="BX41826" s="2"/>
    </row>
    <row r="41827" spans="76:76">
      <c r="BX41827" s="2"/>
    </row>
    <row r="41828" spans="76:76">
      <c r="BX41828" s="2"/>
    </row>
    <row r="41829" spans="76:76">
      <c r="BX41829" s="2"/>
    </row>
    <row r="41830" spans="76:76">
      <c r="BX41830" s="2"/>
    </row>
    <row r="41831" spans="76:76">
      <c r="BX41831" s="2"/>
    </row>
    <row r="41832" spans="76:76">
      <c r="BX41832" s="2"/>
    </row>
    <row r="41833" spans="76:76">
      <c r="BX41833" s="2"/>
    </row>
    <row r="41834" spans="76:76">
      <c r="BX41834" s="2"/>
    </row>
    <row r="41835" spans="76:76">
      <c r="BX41835" s="2"/>
    </row>
    <row r="41836" spans="76:76">
      <c r="BX41836" s="2"/>
    </row>
    <row r="41837" spans="76:76">
      <c r="BX41837" s="2"/>
    </row>
    <row r="41838" spans="76:76">
      <c r="BX41838" s="2"/>
    </row>
    <row r="41839" spans="76:76">
      <c r="BX41839" s="2"/>
    </row>
    <row r="41840" spans="76:76">
      <c r="BX41840" s="2"/>
    </row>
    <row r="41841" spans="76:76">
      <c r="BX41841" s="2"/>
    </row>
    <row r="41842" spans="76:76">
      <c r="BX41842" s="2"/>
    </row>
    <row r="41843" spans="76:76">
      <c r="BX41843" s="2"/>
    </row>
    <row r="41844" spans="76:76">
      <c r="BX41844" s="2"/>
    </row>
    <row r="41845" spans="76:76">
      <c r="BX41845" s="2"/>
    </row>
    <row r="41846" spans="76:76">
      <c r="BX41846" s="2"/>
    </row>
    <row r="41847" spans="76:76">
      <c r="BX41847" s="2"/>
    </row>
    <row r="41848" spans="76:76">
      <c r="BX41848" s="2"/>
    </row>
    <row r="41849" spans="76:76">
      <c r="BX41849" s="2"/>
    </row>
    <row r="41850" spans="76:76">
      <c r="BX41850" s="2"/>
    </row>
    <row r="41851" spans="76:76">
      <c r="BX41851" s="2"/>
    </row>
    <row r="41852" spans="76:76">
      <c r="BX41852" s="2"/>
    </row>
    <row r="41853" spans="76:76">
      <c r="BX41853" s="2"/>
    </row>
    <row r="41854" spans="76:76">
      <c r="BX41854" s="2"/>
    </row>
    <row r="41855" spans="76:76">
      <c r="BX41855" s="2"/>
    </row>
    <row r="41856" spans="76:76">
      <c r="BX41856" s="2"/>
    </row>
    <row r="41857" spans="76:76">
      <c r="BX41857" s="2"/>
    </row>
    <row r="41858" spans="76:76">
      <c r="BX41858" s="2"/>
    </row>
    <row r="41859" spans="76:76">
      <c r="BX41859" s="2"/>
    </row>
    <row r="41860" spans="76:76">
      <c r="BX41860" s="2"/>
    </row>
    <row r="41861" spans="76:76">
      <c r="BX41861" s="2"/>
    </row>
    <row r="41862" spans="76:76">
      <c r="BX41862" s="2"/>
    </row>
    <row r="41863" spans="76:76">
      <c r="BX41863" s="2"/>
    </row>
    <row r="41864" spans="76:76">
      <c r="BX41864" s="2"/>
    </row>
    <row r="41865" spans="76:76">
      <c r="BX41865" s="2"/>
    </row>
    <row r="41866" spans="76:76">
      <c r="BX41866" s="2"/>
    </row>
    <row r="41867" spans="76:76">
      <c r="BX41867" s="2"/>
    </row>
    <row r="41868" spans="76:76">
      <c r="BX41868" s="2"/>
    </row>
    <row r="41869" spans="76:76">
      <c r="BX41869" s="2"/>
    </row>
    <row r="41870" spans="76:76">
      <c r="BX41870" s="2"/>
    </row>
    <row r="41871" spans="76:76">
      <c r="BX41871" s="2"/>
    </row>
    <row r="41872" spans="76:76">
      <c r="BX41872" s="2"/>
    </row>
    <row r="41873" spans="76:76">
      <c r="BX41873" s="2"/>
    </row>
    <row r="41874" spans="76:76">
      <c r="BX41874" s="2"/>
    </row>
    <row r="41875" spans="76:76">
      <c r="BX41875" s="2"/>
    </row>
    <row r="41876" spans="76:76">
      <c r="BX41876" s="2"/>
    </row>
    <row r="41877" spans="76:76">
      <c r="BX41877" s="2"/>
    </row>
    <row r="41878" spans="76:76">
      <c r="BX41878" s="2"/>
    </row>
    <row r="41879" spans="76:76">
      <c r="BX41879" s="2"/>
    </row>
    <row r="41880" spans="76:76">
      <c r="BX41880" s="2"/>
    </row>
    <row r="41881" spans="76:76">
      <c r="BX41881" s="2"/>
    </row>
    <row r="41882" spans="76:76">
      <c r="BX41882" s="2"/>
    </row>
    <row r="41883" spans="76:76">
      <c r="BX41883" s="2"/>
    </row>
    <row r="41884" spans="76:76">
      <c r="BX41884" s="2"/>
    </row>
    <row r="41885" spans="76:76">
      <c r="BX41885" s="2"/>
    </row>
    <row r="41886" spans="76:76">
      <c r="BX41886" s="2"/>
    </row>
    <row r="41887" spans="76:76">
      <c r="BX41887" s="2"/>
    </row>
    <row r="41888" spans="76:76">
      <c r="BX41888" s="2"/>
    </row>
    <row r="41889" spans="76:76">
      <c r="BX41889" s="2"/>
    </row>
    <row r="41890" spans="76:76">
      <c r="BX41890" s="2"/>
    </row>
    <row r="41891" spans="76:76">
      <c r="BX41891" s="2"/>
    </row>
    <row r="41892" spans="76:76">
      <c r="BX41892" s="2"/>
    </row>
    <row r="41893" spans="76:76">
      <c r="BX41893" s="2"/>
    </row>
    <row r="41894" spans="76:76">
      <c r="BX41894" s="2"/>
    </row>
    <row r="41895" spans="76:76">
      <c r="BX41895" s="2"/>
    </row>
    <row r="41896" spans="76:76">
      <c r="BX41896" s="2"/>
    </row>
    <row r="41897" spans="76:76">
      <c r="BX41897" s="2"/>
    </row>
    <row r="41898" spans="76:76">
      <c r="BX41898" s="2"/>
    </row>
    <row r="41899" spans="76:76">
      <c r="BX41899" s="2"/>
    </row>
    <row r="41900" spans="76:76">
      <c r="BX41900" s="2"/>
    </row>
    <row r="41901" spans="76:76">
      <c r="BX41901" s="2"/>
    </row>
    <row r="41902" spans="76:76">
      <c r="BX41902" s="2"/>
    </row>
    <row r="41903" spans="76:76">
      <c r="BX41903" s="2"/>
    </row>
    <row r="41904" spans="76:76">
      <c r="BX41904" s="2"/>
    </row>
    <row r="41905" spans="76:76">
      <c r="BX41905" s="2"/>
    </row>
    <row r="41906" spans="76:76">
      <c r="BX41906" s="2"/>
    </row>
    <row r="41907" spans="76:76">
      <c r="BX41907" s="2"/>
    </row>
    <row r="41908" spans="76:76">
      <c r="BX41908" s="2"/>
    </row>
    <row r="41909" spans="76:76">
      <c r="BX41909" s="2"/>
    </row>
    <row r="41910" spans="76:76">
      <c r="BX41910" s="2"/>
    </row>
    <row r="41911" spans="76:76">
      <c r="BX41911" s="2"/>
    </row>
    <row r="41912" spans="76:76">
      <c r="BX41912" s="2"/>
    </row>
    <row r="41913" spans="76:76">
      <c r="BX41913" s="2"/>
    </row>
    <row r="41914" spans="76:76">
      <c r="BX41914" s="2"/>
    </row>
    <row r="41915" spans="76:76">
      <c r="BX41915" s="2"/>
    </row>
    <row r="41916" spans="76:76">
      <c r="BX41916" s="2"/>
    </row>
    <row r="41917" spans="76:76">
      <c r="BX41917" s="2"/>
    </row>
    <row r="41918" spans="76:76">
      <c r="BX41918" s="2"/>
    </row>
    <row r="41919" spans="76:76">
      <c r="BX41919" s="2"/>
    </row>
    <row r="41920" spans="76:76">
      <c r="BX41920" s="2"/>
    </row>
    <row r="41921" spans="76:76">
      <c r="BX41921" s="2"/>
    </row>
    <row r="41922" spans="76:76">
      <c r="BX41922" s="2"/>
    </row>
    <row r="41923" spans="76:76">
      <c r="BX41923" s="2"/>
    </row>
    <row r="41924" spans="76:76">
      <c r="BX41924" s="2"/>
    </row>
    <row r="41925" spans="76:76">
      <c r="BX41925" s="2"/>
    </row>
    <row r="41926" spans="76:76">
      <c r="BX41926" s="2"/>
    </row>
    <row r="41927" spans="76:76">
      <c r="BX41927" s="2"/>
    </row>
    <row r="41928" spans="76:76">
      <c r="BX41928" s="2"/>
    </row>
    <row r="41929" spans="76:76">
      <c r="BX41929" s="2"/>
    </row>
    <row r="41930" spans="76:76">
      <c r="BX41930" s="2"/>
    </row>
    <row r="41931" spans="76:76">
      <c r="BX41931" s="2"/>
    </row>
    <row r="41932" spans="76:76">
      <c r="BX41932" s="2"/>
    </row>
    <row r="41933" spans="76:76">
      <c r="BX41933" s="2"/>
    </row>
    <row r="41934" spans="76:76">
      <c r="BX41934" s="2"/>
    </row>
    <row r="41935" spans="76:76">
      <c r="BX41935" s="2"/>
    </row>
    <row r="41936" spans="76:76">
      <c r="BX41936" s="2"/>
    </row>
    <row r="41937" spans="76:76">
      <c r="BX41937" s="2"/>
    </row>
    <row r="41938" spans="76:76">
      <c r="BX41938" s="2"/>
    </row>
    <row r="41939" spans="76:76">
      <c r="BX41939" s="2"/>
    </row>
    <row r="41940" spans="76:76">
      <c r="BX41940" s="2"/>
    </row>
    <row r="41941" spans="76:76">
      <c r="BX41941" s="2"/>
    </row>
    <row r="41942" spans="76:76">
      <c r="BX41942" s="2"/>
    </row>
    <row r="41943" spans="76:76">
      <c r="BX41943" s="2"/>
    </row>
    <row r="41944" spans="76:76">
      <c r="BX41944" s="2"/>
    </row>
    <row r="41945" spans="76:76">
      <c r="BX41945" s="2"/>
    </row>
    <row r="41946" spans="76:76">
      <c r="BX41946" s="2"/>
    </row>
    <row r="41947" spans="76:76">
      <c r="BX41947" s="2"/>
    </row>
    <row r="41948" spans="76:76">
      <c r="BX41948" s="2"/>
    </row>
    <row r="41949" spans="76:76">
      <c r="BX41949" s="2"/>
    </row>
    <row r="41950" spans="76:76">
      <c r="BX41950" s="2"/>
    </row>
    <row r="41951" spans="76:76">
      <c r="BX41951" s="2"/>
    </row>
    <row r="41952" spans="76:76">
      <c r="BX41952" s="2"/>
    </row>
    <row r="41953" spans="76:76">
      <c r="BX41953" s="2"/>
    </row>
    <row r="41954" spans="76:76">
      <c r="BX41954" s="2"/>
    </row>
    <row r="41955" spans="76:76">
      <c r="BX41955" s="2"/>
    </row>
    <row r="41956" spans="76:76">
      <c r="BX41956" s="2"/>
    </row>
    <row r="41957" spans="76:76">
      <c r="BX41957" s="2"/>
    </row>
    <row r="41958" spans="76:76">
      <c r="BX41958" s="2"/>
    </row>
    <row r="41959" spans="76:76">
      <c r="BX41959" s="2"/>
    </row>
    <row r="41960" spans="76:76">
      <c r="BX41960" s="2"/>
    </row>
    <row r="41961" spans="76:76">
      <c r="BX41961" s="2"/>
    </row>
    <row r="41962" spans="76:76">
      <c r="BX41962" s="2"/>
    </row>
    <row r="41963" spans="76:76">
      <c r="BX41963" s="2"/>
    </row>
    <row r="41964" spans="76:76">
      <c r="BX41964" s="2"/>
    </row>
    <row r="41965" spans="76:76">
      <c r="BX41965" s="2"/>
    </row>
    <row r="41966" spans="76:76">
      <c r="BX41966" s="2"/>
    </row>
    <row r="41967" spans="76:76">
      <c r="BX41967" s="2"/>
    </row>
    <row r="41968" spans="76:76">
      <c r="BX41968" s="2"/>
    </row>
    <row r="41969" spans="76:76">
      <c r="BX41969" s="2"/>
    </row>
    <row r="41970" spans="76:76">
      <c r="BX41970" s="2"/>
    </row>
    <row r="41971" spans="76:76">
      <c r="BX41971" s="2"/>
    </row>
    <row r="41972" spans="76:76">
      <c r="BX41972" s="2"/>
    </row>
    <row r="41973" spans="76:76">
      <c r="BX41973" s="2"/>
    </row>
    <row r="41974" spans="76:76">
      <c r="BX41974" s="2"/>
    </row>
    <row r="41975" spans="76:76">
      <c r="BX41975" s="2"/>
    </row>
    <row r="41976" spans="76:76">
      <c r="BX41976" s="2"/>
    </row>
    <row r="41977" spans="76:76">
      <c r="BX41977" s="2"/>
    </row>
    <row r="41978" spans="76:76">
      <c r="BX41978" s="2"/>
    </row>
    <row r="41979" spans="76:76">
      <c r="BX41979" s="2"/>
    </row>
    <row r="41980" spans="76:76">
      <c r="BX41980" s="2"/>
    </row>
    <row r="41981" spans="76:76">
      <c r="BX41981" s="2"/>
    </row>
    <row r="41982" spans="76:76">
      <c r="BX41982" s="2"/>
    </row>
    <row r="41983" spans="76:76">
      <c r="BX41983" s="2"/>
    </row>
    <row r="41984" spans="76:76">
      <c r="BX41984" s="2"/>
    </row>
    <row r="41985" spans="76:76">
      <c r="BX41985" s="2"/>
    </row>
    <row r="41986" spans="76:76">
      <c r="BX41986" s="2"/>
    </row>
    <row r="41987" spans="76:76">
      <c r="BX41987" s="2"/>
    </row>
    <row r="41988" spans="76:76">
      <c r="BX41988" s="2"/>
    </row>
    <row r="41989" spans="76:76">
      <c r="BX41989" s="2"/>
    </row>
    <row r="41990" spans="76:76">
      <c r="BX41990" s="2"/>
    </row>
    <row r="41991" spans="76:76">
      <c r="BX41991" s="2"/>
    </row>
    <row r="41992" spans="76:76">
      <c r="BX41992" s="2"/>
    </row>
    <row r="41993" spans="76:76">
      <c r="BX41993" s="2"/>
    </row>
    <row r="41994" spans="76:76">
      <c r="BX41994" s="2"/>
    </row>
    <row r="41995" spans="76:76">
      <c r="BX41995" s="2"/>
    </row>
    <row r="41996" spans="76:76">
      <c r="BX41996" s="2"/>
    </row>
    <row r="41997" spans="76:76">
      <c r="BX41997" s="2"/>
    </row>
    <row r="41998" spans="76:76">
      <c r="BX41998" s="2"/>
    </row>
    <row r="41999" spans="76:76">
      <c r="BX41999" s="2"/>
    </row>
    <row r="42000" spans="76:76">
      <c r="BX42000" s="2"/>
    </row>
    <row r="42001" spans="76:76">
      <c r="BX42001" s="2"/>
    </row>
    <row r="42002" spans="76:76">
      <c r="BX42002" s="2"/>
    </row>
    <row r="42003" spans="76:76">
      <c r="BX42003" s="2"/>
    </row>
    <row r="42004" spans="76:76">
      <c r="BX42004" s="2"/>
    </row>
    <row r="42005" spans="76:76">
      <c r="BX42005" s="2"/>
    </row>
    <row r="42006" spans="76:76">
      <c r="BX42006" s="2"/>
    </row>
    <row r="42007" spans="76:76">
      <c r="BX42007" s="2"/>
    </row>
    <row r="42008" spans="76:76">
      <c r="BX42008" s="2"/>
    </row>
    <row r="42009" spans="76:76">
      <c r="BX42009" s="2"/>
    </row>
    <row r="42010" spans="76:76">
      <c r="BX42010" s="2"/>
    </row>
    <row r="42011" spans="76:76">
      <c r="BX42011" s="2"/>
    </row>
    <row r="42012" spans="76:76">
      <c r="BX42012" s="2"/>
    </row>
    <row r="42013" spans="76:76">
      <c r="BX42013" s="2"/>
    </row>
    <row r="42014" spans="76:76">
      <c r="BX42014" s="2"/>
    </row>
    <row r="42015" spans="76:76">
      <c r="BX42015" s="2"/>
    </row>
    <row r="42016" spans="76:76">
      <c r="BX42016" s="2"/>
    </row>
    <row r="42017" spans="76:76">
      <c r="BX42017" s="2"/>
    </row>
    <row r="42018" spans="76:76">
      <c r="BX42018" s="2"/>
    </row>
    <row r="42019" spans="76:76">
      <c r="BX42019" s="2"/>
    </row>
    <row r="42020" spans="76:76">
      <c r="BX42020" s="2"/>
    </row>
    <row r="42021" spans="76:76">
      <c r="BX42021" s="2"/>
    </row>
    <row r="42022" spans="76:76">
      <c r="BX42022" s="2"/>
    </row>
    <row r="42023" spans="76:76">
      <c r="BX42023" s="2"/>
    </row>
    <row r="42024" spans="76:76">
      <c r="BX42024" s="2"/>
    </row>
    <row r="42025" spans="76:76">
      <c r="BX42025" s="2"/>
    </row>
    <row r="42026" spans="76:76">
      <c r="BX42026" s="2"/>
    </row>
    <row r="42027" spans="76:76">
      <c r="BX42027" s="2"/>
    </row>
    <row r="42028" spans="76:76">
      <c r="BX42028" s="2"/>
    </row>
    <row r="42029" spans="76:76">
      <c r="BX42029" s="2"/>
    </row>
    <row r="42030" spans="76:76">
      <c r="BX42030" s="2"/>
    </row>
    <row r="42031" spans="76:76">
      <c r="BX42031" s="2"/>
    </row>
    <row r="42032" spans="76:76">
      <c r="BX42032" s="2"/>
    </row>
    <row r="42033" spans="76:76">
      <c r="BX42033" s="2"/>
    </row>
    <row r="42034" spans="76:76">
      <c r="BX42034" s="2"/>
    </row>
    <row r="42035" spans="76:76">
      <c r="BX42035" s="2"/>
    </row>
    <row r="42036" spans="76:76">
      <c r="BX42036" s="2"/>
    </row>
    <row r="42037" spans="76:76">
      <c r="BX42037" s="2"/>
    </row>
    <row r="42038" spans="76:76">
      <c r="BX42038" s="2"/>
    </row>
    <row r="42039" spans="76:76">
      <c r="BX42039" s="2"/>
    </row>
    <row r="42040" spans="76:76">
      <c r="BX42040" s="2"/>
    </row>
    <row r="42041" spans="76:76">
      <c r="BX42041" s="2"/>
    </row>
    <row r="42042" spans="76:76">
      <c r="BX42042" s="2"/>
    </row>
    <row r="42043" spans="76:76">
      <c r="BX42043" s="2"/>
    </row>
    <row r="42044" spans="76:76">
      <c r="BX42044" s="2"/>
    </row>
    <row r="42045" spans="76:76">
      <c r="BX42045" s="2"/>
    </row>
    <row r="42046" spans="76:76">
      <c r="BX42046" s="2"/>
    </row>
    <row r="42047" spans="76:76">
      <c r="BX42047" s="2"/>
    </row>
    <row r="42048" spans="76:76">
      <c r="BX42048" s="2"/>
    </row>
    <row r="42049" spans="76:76">
      <c r="BX42049" s="2"/>
    </row>
    <row r="42050" spans="76:76">
      <c r="BX42050" s="2"/>
    </row>
    <row r="42051" spans="76:76">
      <c r="BX42051" s="2"/>
    </row>
    <row r="42052" spans="76:76">
      <c r="BX42052" s="2"/>
    </row>
    <row r="42053" spans="76:76">
      <c r="BX42053" s="2"/>
    </row>
    <row r="42054" spans="76:76">
      <c r="BX42054" s="2"/>
    </row>
    <row r="42055" spans="76:76">
      <c r="BX42055" s="2"/>
    </row>
    <row r="42056" spans="76:76">
      <c r="BX42056" s="2"/>
    </row>
    <row r="42057" spans="76:76">
      <c r="BX42057" s="2"/>
    </row>
    <row r="42058" spans="76:76">
      <c r="BX42058" s="2"/>
    </row>
    <row r="42059" spans="76:76">
      <c r="BX42059" s="2"/>
    </row>
    <row r="42060" spans="76:76">
      <c r="BX42060" s="2"/>
    </row>
    <row r="42061" spans="76:76">
      <c r="BX42061" s="2"/>
    </row>
    <row r="42062" spans="76:76">
      <c r="BX42062" s="2"/>
    </row>
    <row r="42063" spans="76:76">
      <c r="BX42063" s="2"/>
    </row>
    <row r="42064" spans="76:76">
      <c r="BX42064" s="2"/>
    </row>
    <row r="42065" spans="76:76">
      <c r="BX42065" s="2"/>
    </row>
    <row r="42066" spans="76:76">
      <c r="BX42066" s="2"/>
    </row>
    <row r="42067" spans="76:76">
      <c r="BX42067" s="2"/>
    </row>
    <row r="42068" spans="76:76">
      <c r="BX42068" s="2"/>
    </row>
    <row r="42069" spans="76:76">
      <c r="BX42069" s="2"/>
    </row>
    <row r="42070" spans="76:76">
      <c r="BX42070" s="2"/>
    </row>
    <row r="42071" spans="76:76">
      <c r="BX42071" s="2"/>
    </row>
    <row r="42072" spans="76:76">
      <c r="BX42072" s="2"/>
    </row>
    <row r="42073" spans="76:76">
      <c r="BX42073" s="2"/>
    </row>
    <row r="42074" spans="76:76">
      <c r="BX42074" s="2"/>
    </row>
    <row r="42075" spans="76:76">
      <c r="BX42075" s="2"/>
    </row>
    <row r="42076" spans="76:76">
      <c r="BX42076" s="2"/>
    </row>
    <row r="42077" spans="76:76">
      <c r="BX42077" s="2"/>
    </row>
    <row r="42078" spans="76:76">
      <c r="BX42078" s="2"/>
    </row>
    <row r="42079" spans="76:76">
      <c r="BX42079" s="2"/>
    </row>
    <row r="42080" spans="76:76">
      <c r="BX42080" s="2"/>
    </row>
    <row r="42081" spans="76:76">
      <c r="BX42081" s="2"/>
    </row>
    <row r="42082" spans="76:76">
      <c r="BX42082" s="2"/>
    </row>
    <row r="42083" spans="76:76">
      <c r="BX42083" s="2"/>
    </row>
    <row r="42084" spans="76:76">
      <c r="BX42084" s="2"/>
    </row>
    <row r="42085" spans="76:76">
      <c r="BX42085" s="2"/>
    </row>
    <row r="42086" spans="76:76">
      <c r="BX42086" s="2"/>
    </row>
    <row r="42087" spans="76:76">
      <c r="BX42087" s="2"/>
    </row>
    <row r="42088" spans="76:76">
      <c r="BX42088" s="2"/>
    </row>
    <row r="42089" spans="76:76">
      <c r="BX42089" s="2"/>
    </row>
    <row r="42090" spans="76:76">
      <c r="BX42090" s="2"/>
    </row>
    <row r="42091" spans="76:76">
      <c r="BX42091" s="2"/>
    </row>
    <row r="42092" spans="76:76">
      <c r="BX42092" s="2"/>
    </row>
    <row r="42093" spans="76:76">
      <c r="BX42093" s="2"/>
    </row>
    <row r="42094" spans="76:76">
      <c r="BX42094" s="2"/>
    </row>
    <row r="42095" spans="76:76">
      <c r="BX42095" s="2"/>
    </row>
    <row r="42096" spans="76:76">
      <c r="BX42096" s="2"/>
    </row>
    <row r="42097" spans="76:76">
      <c r="BX42097" s="2"/>
    </row>
    <row r="42098" spans="76:76">
      <c r="BX42098" s="2"/>
    </row>
    <row r="42099" spans="76:76">
      <c r="BX42099" s="2"/>
    </row>
    <row r="42100" spans="76:76">
      <c r="BX42100" s="2"/>
    </row>
    <row r="42101" spans="76:76">
      <c r="BX42101" s="2"/>
    </row>
    <row r="42102" spans="76:76">
      <c r="BX42102" s="2"/>
    </row>
    <row r="42103" spans="76:76">
      <c r="BX42103" s="2"/>
    </row>
    <row r="42104" spans="76:76">
      <c r="BX42104" s="2"/>
    </row>
    <row r="42105" spans="76:76">
      <c r="BX42105" s="2"/>
    </row>
    <row r="42106" spans="76:76">
      <c r="BX42106" s="2"/>
    </row>
    <row r="42107" spans="76:76">
      <c r="BX42107" s="2"/>
    </row>
    <row r="42108" spans="76:76">
      <c r="BX42108" s="2"/>
    </row>
    <row r="42109" spans="76:76">
      <c r="BX42109" s="2"/>
    </row>
    <row r="42110" spans="76:76">
      <c r="BX42110" s="2"/>
    </row>
    <row r="42111" spans="76:76">
      <c r="BX42111" s="2"/>
    </row>
    <row r="42112" spans="76:76">
      <c r="BX42112" s="2"/>
    </row>
    <row r="42113" spans="76:76">
      <c r="BX42113" s="2"/>
    </row>
    <row r="42114" spans="76:76">
      <c r="BX42114" s="2"/>
    </row>
    <row r="42115" spans="76:76">
      <c r="BX42115" s="2"/>
    </row>
    <row r="42116" spans="76:76">
      <c r="BX42116" s="2"/>
    </row>
    <row r="42117" spans="76:76">
      <c r="BX42117" s="2"/>
    </row>
    <row r="42118" spans="76:76">
      <c r="BX42118" s="2"/>
    </row>
    <row r="42119" spans="76:76">
      <c r="BX42119" s="2"/>
    </row>
    <row r="42120" spans="76:76">
      <c r="BX42120" s="2"/>
    </row>
    <row r="42121" spans="76:76">
      <c r="BX42121" s="2"/>
    </row>
    <row r="42122" spans="76:76">
      <c r="BX42122" s="2"/>
    </row>
    <row r="42123" spans="76:76">
      <c r="BX42123" s="2"/>
    </row>
    <row r="42124" spans="76:76">
      <c r="BX42124" s="2"/>
    </row>
    <row r="42125" spans="76:76">
      <c r="BX42125" s="2"/>
    </row>
    <row r="42126" spans="76:76">
      <c r="BX42126" s="2"/>
    </row>
    <row r="42127" spans="76:76">
      <c r="BX42127" s="2"/>
    </row>
    <row r="42128" spans="76:76">
      <c r="BX42128" s="2"/>
    </row>
    <row r="42129" spans="76:76">
      <c r="BX42129" s="2"/>
    </row>
    <row r="42130" spans="76:76">
      <c r="BX42130" s="2"/>
    </row>
    <row r="42131" spans="76:76">
      <c r="BX42131" s="2"/>
    </row>
    <row r="42132" spans="76:76">
      <c r="BX42132" s="2"/>
    </row>
    <row r="42133" spans="76:76">
      <c r="BX42133" s="2"/>
    </row>
    <row r="42134" spans="76:76">
      <c r="BX42134" s="2"/>
    </row>
    <row r="42135" spans="76:76">
      <c r="BX42135" s="2"/>
    </row>
    <row r="42136" spans="76:76">
      <c r="BX42136" s="2"/>
    </row>
    <row r="42137" spans="76:76">
      <c r="BX42137" s="2"/>
    </row>
    <row r="42138" spans="76:76">
      <c r="BX42138" s="2"/>
    </row>
    <row r="42139" spans="76:76">
      <c r="BX42139" s="2"/>
    </row>
    <row r="42140" spans="76:76">
      <c r="BX42140" s="2"/>
    </row>
    <row r="42141" spans="76:76">
      <c r="BX42141" s="2"/>
    </row>
    <row r="42142" spans="76:76">
      <c r="BX42142" s="2"/>
    </row>
    <row r="42143" spans="76:76">
      <c r="BX42143" s="2"/>
    </row>
    <row r="42144" spans="76:76">
      <c r="BX42144" s="2"/>
    </row>
    <row r="42145" spans="76:76">
      <c r="BX42145" s="2"/>
    </row>
    <row r="42146" spans="76:76">
      <c r="BX42146" s="2"/>
    </row>
    <row r="42147" spans="76:76">
      <c r="BX42147" s="2"/>
    </row>
    <row r="42148" spans="76:76">
      <c r="BX42148" s="2"/>
    </row>
    <row r="42149" spans="76:76">
      <c r="BX42149" s="2"/>
    </row>
    <row r="42150" spans="76:76">
      <c r="BX42150" s="2"/>
    </row>
    <row r="42151" spans="76:76">
      <c r="BX42151" s="2"/>
    </row>
    <row r="42152" spans="76:76">
      <c r="BX42152" s="2"/>
    </row>
    <row r="42153" spans="76:76">
      <c r="BX42153" s="2"/>
    </row>
    <row r="42154" spans="76:76">
      <c r="BX42154" s="2"/>
    </row>
    <row r="42155" spans="76:76">
      <c r="BX42155" s="2"/>
    </row>
    <row r="42156" spans="76:76">
      <c r="BX42156" s="2"/>
    </row>
    <row r="42157" spans="76:76">
      <c r="BX42157" s="2"/>
    </row>
    <row r="42158" spans="76:76">
      <c r="BX42158" s="2"/>
    </row>
    <row r="42159" spans="76:76">
      <c r="BX42159" s="2"/>
    </row>
    <row r="42160" spans="76:76">
      <c r="BX42160" s="2"/>
    </row>
    <row r="42161" spans="76:76">
      <c r="BX42161" s="2"/>
    </row>
    <row r="42162" spans="76:76">
      <c r="BX42162" s="2"/>
    </row>
    <row r="42163" spans="76:76">
      <c r="BX42163" s="2"/>
    </row>
    <row r="42164" spans="76:76">
      <c r="BX42164" s="2"/>
    </row>
    <row r="42165" spans="76:76">
      <c r="BX42165" s="2"/>
    </row>
    <row r="42166" spans="76:76">
      <c r="BX42166" s="2"/>
    </row>
    <row r="42167" spans="76:76">
      <c r="BX42167" s="2"/>
    </row>
    <row r="42168" spans="76:76">
      <c r="BX42168" s="2"/>
    </row>
    <row r="42169" spans="76:76">
      <c r="BX42169" s="2"/>
    </row>
    <row r="42170" spans="76:76">
      <c r="BX42170" s="2"/>
    </row>
    <row r="42171" spans="76:76">
      <c r="BX42171" s="2"/>
    </row>
    <row r="42172" spans="76:76">
      <c r="BX42172" s="2"/>
    </row>
    <row r="42173" spans="76:76">
      <c r="BX42173" s="2"/>
    </row>
    <row r="42174" spans="76:76">
      <c r="BX42174" s="2"/>
    </row>
    <row r="42175" spans="76:76">
      <c r="BX42175" s="2"/>
    </row>
    <row r="42176" spans="76:76">
      <c r="BX42176" s="2"/>
    </row>
    <row r="42177" spans="76:76">
      <c r="BX42177" s="2"/>
    </row>
    <row r="42178" spans="76:76">
      <c r="BX42178" s="2"/>
    </row>
    <row r="42179" spans="76:76">
      <c r="BX42179" s="2"/>
    </row>
    <row r="42180" spans="76:76">
      <c r="BX42180" s="2"/>
    </row>
    <row r="42181" spans="76:76">
      <c r="BX42181" s="2"/>
    </row>
    <row r="42182" spans="76:76">
      <c r="BX42182" s="2"/>
    </row>
    <row r="42183" spans="76:76">
      <c r="BX42183" s="2"/>
    </row>
    <row r="42184" spans="76:76">
      <c r="BX42184" s="2"/>
    </row>
    <row r="42185" spans="76:76">
      <c r="BX42185" s="2"/>
    </row>
    <row r="42186" spans="76:76">
      <c r="BX42186" s="2"/>
    </row>
    <row r="42187" spans="76:76">
      <c r="BX42187" s="2"/>
    </row>
    <row r="42188" spans="76:76">
      <c r="BX42188" s="2"/>
    </row>
    <row r="42189" spans="76:76">
      <c r="BX42189" s="2"/>
    </row>
    <row r="42190" spans="76:76">
      <c r="BX42190" s="2"/>
    </row>
    <row r="42191" spans="76:76">
      <c r="BX42191" s="2"/>
    </row>
    <row r="42192" spans="76:76">
      <c r="BX42192" s="2"/>
    </row>
    <row r="42193" spans="76:76">
      <c r="BX42193" s="2"/>
    </row>
    <row r="42194" spans="76:76">
      <c r="BX42194" s="2"/>
    </row>
    <row r="42195" spans="76:76">
      <c r="BX42195" s="2"/>
    </row>
    <row r="42196" spans="76:76">
      <c r="BX42196" s="2"/>
    </row>
    <row r="42197" spans="76:76">
      <c r="BX42197" s="2"/>
    </row>
    <row r="42198" spans="76:76">
      <c r="BX42198" s="2"/>
    </row>
    <row r="42199" spans="76:76">
      <c r="BX42199" s="2"/>
    </row>
    <row r="42200" spans="76:76">
      <c r="BX42200" s="2"/>
    </row>
    <row r="42201" spans="76:76">
      <c r="BX42201" s="2"/>
    </row>
    <row r="42202" spans="76:76">
      <c r="BX42202" s="2"/>
    </row>
    <row r="42203" spans="76:76">
      <c r="BX42203" s="2"/>
    </row>
    <row r="42204" spans="76:76">
      <c r="BX42204" s="2"/>
    </row>
    <row r="42205" spans="76:76">
      <c r="BX42205" s="2"/>
    </row>
    <row r="42206" spans="76:76">
      <c r="BX42206" s="2"/>
    </row>
    <row r="42207" spans="76:76">
      <c r="BX42207" s="2"/>
    </row>
    <row r="42208" spans="76:76">
      <c r="BX42208" s="2"/>
    </row>
    <row r="42209" spans="76:76">
      <c r="BX42209" s="2"/>
    </row>
    <row r="42210" spans="76:76">
      <c r="BX42210" s="2"/>
    </row>
    <row r="42211" spans="76:76">
      <c r="BX42211" s="2"/>
    </row>
    <row r="42212" spans="76:76">
      <c r="BX42212" s="2"/>
    </row>
    <row r="42213" spans="76:76">
      <c r="BX42213" s="2"/>
    </row>
    <row r="42214" spans="76:76">
      <c r="BX42214" s="2"/>
    </row>
    <row r="42215" spans="76:76">
      <c r="BX42215" s="2"/>
    </row>
    <row r="42216" spans="76:76">
      <c r="BX42216" s="2"/>
    </row>
    <row r="42217" spans="76:76">
      <c r="BX42217" s="2"/>
    </row>
    <row r="42218" spans="76:76">
      <c r="BX42218" s="2"/>
    </row>
    <row r="42219" spans="76:76">
      <c r="BX42219" s="2"/>
    </row>
    <row r="42220" spans="76:76">
      <c r="BX42220" s="2"/>
    </row>
    <row r="42221" spans="76:76">
      <c r="BX42221" s="2"/>
    </row>
    <row r="42222" spans="76:76">
      <c r="BX42222" s="2"/>
    </row>
    <row r="42223" spans="76:76">
      <c r="BX42223" s="2"/>
    </row>
    <row r="42224" spans="76:76">
      <c r="BX42224" s="2"/>
    </row>
    <row r="42225" spans="76:76">
      <c r="BX42225" s="2"/>
    </row>
    <row r="42226" spans="76:76">
      <c r="BX42226" s="2"/>
    </row>
    <row r="42227" spans="76:76">
      <c r="BX42227" s="2"/>
    </row>
    <row r="42228" spans="76:76">
      <c r="BX42228" s="2"/>
    </row>
    <row r="42229" spans="76:76">
      <c r="BX42229" s="2"/>
    </row>
    <row r="42230" spans="76:76">
      <c r="BX42230" s="2"/>
    </row>
    <row r="42231" spans="76:76">
      <c r="BX42231" s="2"/>
    </row>
    <row r="42232" spans="76:76">
      <c r="BX42232" s="2"/>
    </row>
    <row r="42233" spans="76:76">
      <c r="BX42233" s="2"/>
    </row>
    <row r="42234" spans="76:76">
      <c r="BX42234" s="2"/>
    </row>
    <row r="42235" spans="76:76">
      <c r="BX42235" s="2"/>
    </row>
    <row r="42236" spans="76:76">
      <c r="BX42236" s="2"/>
    </row>
    <row r="42237" spans="76:76">
      <c r="BX42237" s="2"/>
    </row>
    <row r="42238" spans="76:76">
      <c r="BX42238" s="2"/>
    </row>
    <row r="42239" spans="76:76">
      <c r="BX42239" s="2"/>
    </row>
    <row r="42240" spans="76:76">
      <c r="BX42240" s="2"/>
    </row>
    <row r="42241" spans="76:76">
      <c r="BX42241" s="2"/>
    </row>
    <row r="42242" spans="76:76">
      <c r="BX42242" s="2"/>
    </row>
    <row r="42243" spans="76:76">
      <c r="BX42243" s="2"/>
    </row>
    <row r="42244" spans="76:76">
      <c r="BX42244" s="2"/>
    </row>
    <row r="42245" spans="76:76">
      <c r="BX42245" s="2"/>
    </row>
    <row r="42246" spans="76:76">
      <c r="BX42246" s="2"/>
    </row>
    <row r="42247" spans="76:76">
      <c r="BX42247" s="2"/>
    </row>
    <row r="42248" spans="76:76">
      <c r="BX42248" s="2"/>
    </row>
    <row r="42249" spans="76:76">
      <c r="BX42249" s="2"/>
    </row>
    <row r="42250" spans="76:76">
      <c r="BX42250" s="2"/>
    </row>
    <row r="42251" spans="76:76">
      <c r="BX42251" s="2"/>
    </row>
    <row r="42252" spans="76:76">
      <c r="BX42252" s="2"/>
    </row>
    <row r="42253" spans="76:76">
      <c r="BX42253" s="2"/>
    </row>
    <row r="42254" spans="76:76">
      <c r="BX42254" s="2"/>
    </row>
    <row r="42255" spans="76:76">
      <c r="BX42255" s="2"/>
    </row>
    <row r="42256" spans="76:76">
      <c r="BX42256" s="2"/>
    </row>
    <row r="42257" spans="76:76">
      <c r="BX42257" s="2"/>
    </row>
    <row r="42258" spans="76:76">
      <c r="BX42258" s="2"/>
    </row>
    <row r="42259" spans="76:76">
      <c r="BX42259" s="2"/>
    </row>
    <row r="42260" spans="76:76">
      <c r="BX42260" s="2"/>
    </row>
    <row r="42261" spans="76:76">
      <c r="BX42261" s="2"/>
    </row>
    <row r="42262" spans="76:76">
      <c r="BX42262" s="2"/>
    </row>
    <row r="42263" spans="76:76">
      <c r="BX42263" s="2"/>
    </row>
    <row r="42264" spans="76:76">
      <c r="BX42264" s="2"/>
    </row>
    <row r="42265" spans="76:76">
      <c r="BX42265" s="2"/>
    </row>
    <row r="42266" spans="76:76">
      <c r="BX42266" s="2"/>
    </row>
    <row r="42267" spans="76:76">
      <c r="BX42267" s="2"/>
    </row>
    <row r="42268" spans="76:76">
      <c r="BX42268" s="2"/>
    </row>
    <row r="42269" spans="76:76">
      <c r="BX42269" s="2"/>
    </row>
    <row r="42270" spans="76:76">
      <c r="BX42270" s="2"/>
    </row>
    <row r="42271" spans="76:76">
      <c r="BX42271" s="2"/>
    </row>
    <row r="42272" spans="76:76">
      <c r="BX42272" s="2"/>
    </row>
    <row r="42273" spans="76:76">
      <c r="BX42273" s="2"/>
    </row>
    <row r="42274" spans="76:76">
      <c r="BX42274" s="2"/>
    </row>
    <row r="42275" spans="76:76">
      <c r="BX42275" s="2"/>
    </row>
    <row r="42276" spans="76:76">
      <c r="BX42276" s="2"/>
    </row>
    <row r="42277" spans="76:76">
      <c r="BX42277" s="2"/>
    </row>
    <row r="42278" spans="76:76">
      <c r="BX42278" s="2"/>
    </row>
    <row r="42279" spans="76:76">
      <c r="BX42279" s="2"/>
    </row>
    <row r="42280" spans="76:76">
      <c r="BX42280" s="2"/>
    </row>
    <row r="42281" spans="76:76">
      <c r="BX42281" s="2"/>
    </row>
    <row r="42282" spans="76:76">
      <c r="BX42282" s="2"/>
    </row>
    <row r="42283" spans="76:76">
      <c r="BX42283" s="2"/>
    </row>
    <row r="42284" spans="76:76">
      <c r="BX42284" s="2"/>
    </row>
    <row r="42285" spans="76:76">
      <c r="BX42285" s="2"/>
    </row>
    <row r="42286" spans="76:76">
      <c r="BX42286" s="2"/>
    </row>
    <row r="42287" spans="76:76">
      <c r="BX42287" s="2"/>
    </row>
    <row r="42288" spans="76:76">
      <c r="BX42288" s="2"/>
    </row>
    <row r="42289" spans="76:76">
      <c r="BX42289" s="2"/>
    </row>
    <row r="42290" spans="76:76">
      <c r="BX42290" s="2"/>
    </row>
    <row r="42291" spans="76:76">
      <c r="BX42291" s="2"/>
    </row>
    <row r="42292" spans="76:76">
      <c r="BX42292" s="2"/>
    </row>
    <row r="42293" spans="76:76">
      <c r="BX42293" s="2"/>
    </row>
    <row r="42294" spans="76:76">
      <c r="BX42294" s="2"/>
    </row>
    <row r="42295" spans="76:76">
      <c r="BX42295" s="2"/>
    </row>
    <row r="42296" spans="76:76">
      <c r="BX42296" s="2"/>
    </row>
    <row r="42297" spans="76:76">
      <c r="BX42297" s="2"/>
    </row>
    <row r="42298" spans="76:76">
      <c r="BX42298" s="2"/>
    </row>
    <row r="42299" spans="76:76">
      <c r="BX42299" s="2"/>
    </row>
    <row r="42300" spans="76:76">
      <c r="BX42300" s="2"/>
    </row>
    <row r="42301" spans="76:76">
      <c r="BX42301" s="2"/>
    </row>
    <row r="42302" spans="76:76">
      <c r="BX42302" s="2"/>
    </row>
    <row r="42303" spans="76:76">
      <c r="BX42303" s="2"/>
    </row>
    <row r="42304" spans="76:76">
      <c r="BX42304" s="2"/>
    </row>
    <row r="42305" spans="76:76">
      <c r="BX42305" s="2"/>
    </row>
    <row r="42306" spans="76:76">
      <c r="BX42306" s="2"/>
    </row>
    <row r="42307" spans="76:76">
      <c r="BX42307" s="2"/>
    </row>
    <row r="42308" spans="76:76">
      <c r="BX42308" s="2"/>
    </row>
    <row r="42309" spans="76:76">
      <c r="BX42309" s="2"/>
    </row>
    <row r="42310" spans="76:76">
      <c r="BX42310" s="2"/>
    </row>
    <row r="42311" spans="76:76">
      <c r="BX42311" s="2"/>
    </row>
    <row r="42312" spans="76:76">
      <c r="BX42312" s="2"/>
    </row>
    <row r="42313" spans="76:76">
      <c r="BX42313" s="2"/>
    </row>
    <row r="42314" spans="76:76">
      <c r="BX42314" s="2"/>
    </row>
    <row r="42315" spans="76:76">
      <c r="BX42315" s="2"/>
    </row>
    <row r="42316" spans="76:76">
      <c r="BX42316" s="2"/>
    </row>
    <row r="42317" spans="76:76">
      <c r="BX42317" s="2"/>
    </row>
    <row r="42318" spans="76:76">
      <c r="BX42318" s="2"/>
    </row>
    <row r="42319" spans="76:76">
      <c r="BX42319" s="2"/>
    </row>
    <row r="42320" spans="76:76">
      <c r="BX42320" s="2"/>
    </row>
    <row r="42321" spans="76:76">
      <c r="BX42321" s="2"/>
    </row>
    <row r="42322" spans="76:76">
      <c r="BX42322" s="2"/>
    </row>
    <row r="42323" spans="76:76">
      <c r="BX42323" s="2"/>
    </row>
    <row r="42324" spans="76:76">
      <c r="BX42324" s="2"/>
    </row>
    <row r="42325" spans="76:76">
      <c r="BX42325" s="2"/>
    </row>
    <row r="42326" spans="76:76">
      <c r="BX42326" s="2"/>
    </row>
    <row r="42327" spans="76:76">
      <c r="BX42327" s="2"/>
    </row>
    <row r="42328" spans="76:76">
      <c r="BX42328" s="2"/>
    </row>
    <row r="42329" spans="76:76">
      <c r="BX42329" s="2"/>
    </row>
    <row r="42330" spans="76:76">
      <c r="BX42330" s="2"/>
    </row>
    <row r="42331" spans="76:76">
      <c r="BX42331" s="2"/>
    </row>
    <row r="42332" spans="76:76">
      <c r="BX42332" s="2"/>
    </row>
    <row r="42333" spans="76:76">
      <c r="BX42333" s="2"/>
    </row>
    <row r="42334" spans="76:76">
      <c r="BX42334" s="2"/>
    </row>
    <row r="42335" spans="76:76">
      <c r="BX42335" s="2"/>
    </row>
    <row r="42336" spans="76:76">
      <c r="BX42336" s="2"/>
    </row>
    <row r="42337" spans="76:76">
      <c r="BX42337" s="2"/>
    </row>
    <row r="42338" spans="76:76">
      <c r="BX42338" s="2"/>
    </row>
    <row r="42339" spans="76:76">
      <c r="BX42339" s="2"/>
    </row>
    <row r="42340" spans="76:76">
      <c r="BX42340" s="2"/>
    </row>
    <row r="42341" spans="76:76">
      <c r="BX42341" s="2"/>
    </row>
    <row r="42342" spans="76:76">
      <c r="BX42342" s="2"/>
    </row>
    <row r="42343" spans="76:76">
      <c r="BX42343" s="2"/>
    </row>
    <row r="42344" spans="76:76">
      <c r="BX42344" s="2"/>
    </row>
    <row r="42345" spans="76:76">
      <c r="BX42345" s="2"/>
    </row>
    <row r="42346" spans="76:76">
      <c r="BX42346" s="2"/>
    </row>
    <row r="42347" spans="76:76">
      <c r="BX42347" s="2"/>
    </row>
    <row r="42348" spans="76:76">
      <c r="BX42348" s="2"/>
    </row>
    <row r="42349" spans="76:76">
      <c r="BX42349" s="2"/>
    </row>
    <row r="42350" spans="76:76">
      <c r="BX42350" s="2"/>
    </row>
    <row r="42351" spans="76:76">
      <c r="BX42351" s="2"/>
    </row>
    <row r="42352" spans="76:76">
      <c r="BX42352" s="2"/>
    </row>
    <row r="42353" spans="76:76">
      <c r="BX42353" s="2"/>
    </row>
    <row r="42354" spans="76:76">
      <c r="BX42354" s="2"/>
    </row>
    <row r="42355" spans="76:76">
      <c r="BX42355" s="2"/>
    </row>
    <row r="42356" spans="76:76">
      <c r="BX42356" s="2"/>
    </row>
    <row r="42357" spans="76:76">
      <c r="BX42357" s="2"/>
    </row>
    <row r="42358" spans="76:76">
      <c r="BX42358" s="2"/>
    </row>
    <row r="42359" spans="76:76">
      <c r="BX42359" s="2"/>
    </row>
    <row r="42360" spans="76:76">
      <c r="BX42360" s="2"/>
    </row>
    <row r="42361" spans="76:76">
      <c r="BX42361" s="2"/>
    </row>
    <row r="42362" spans="76:76">
      <c r="BX42362" s="2"/>
    </row>
    <row r="42363" spans="76:76">
      <c r="BX42363" s="2"/>
    </row>
    <row r="42364" spans="76:76">
      <c r="BX42364" s="2"/>
    </row>
    <row r="42365" spans="76:76">
      <c r="BX42365" s="2"/>
    </row>
    <row r="42366" spans="76:76">
      <c r="BX42366" s="2"/>
    </row>
    <row r="42367" spans="76:76">
      <c r="BX42367" s="2"/>
    </row>
    <row r="42368" spans="76:76">
      <c r="BX42368" s="2"/>
    </row>
    <row r="42369" spans="76:76">
      <c r="BX42369" s="2"/>
    </row>
    <row r="42370" spans="76:76">
      <c r="BX42370" s="2"/>
    </row>
    <row r="42371" spans="76:76">
      <c r="BX42371" s="2"/>
    </row>
    <row r="42372" spans="76:76">
      <c r="BX42372" s="2"/>
    </row>
    <row r="42373" spans="76:76">
      <c r="BX42373" s="2"/>
    </row>
    <row r="42374" spans="76:76">
      <c r="BX42374" s="2"/>
    </row>
    <row r="42375" spans="76:76">
      <c r="BX42375" s="2"/>
    </row>
    <row r="42376" spans="76:76">
      <c r="BX42376" s="2"/>
    </row>
    <row r="42377" spans="76:76">
      <c r="BX42377" s="2"/>
    </row>
    <row r="42378" spans="76:76">
      <c r="BX42378" s="2"/>
    </row>
    <row r="42379" spans="76:76">
      <c r="BX42379" s="2"/>
    </row>
    <row r="42380" spans="76:76">
      <c r="BX42380" s="2"/>
    </row>
    <row r="42381" spans="76:76">
      <c r="BX42381" s="2"/>
    </row>
    <row r="42382" spans="76:76">
      <c r="BX42382" s="2"/>
    </row>
    <row r="42383" spans="76:76">
      <c r="BX42383" s="2"/>
    </row>
    <row r="42384" spans="76:76">
      <c r="BX42384" s="2"/>
    </row>
    <row r="42385" spans="76:76">
      <c r="BX42385" s="2"/>
    </row>
    <row r="42386" spans="76:76">
      <c r="BX42386" s="2"/>
    </row>
    <row r="42387" spans="76:76">
      <c r="BX42387" s="2"/>
    </row>
    <row r="42388" spans="76:76">
      <c r="BX42388" s="2"/>
    </row>
    <row r="42389" spans="76:76">
      <c r="BX42389" s="2"/>
    </row>
    <row r="42390" spans="76:76">
      <c r="BX42390" s="2"/>
    </row>
    <row r="42391" spans="76:76">
      <c r="BX42391" s="2"/>
    </row>
    <row r="42392" spans="76:76">
      <c r="BX42392" s="2"/>
    </row>
    <row r="42393" spans="76:76">
      <c r="BX42393" s="2"/>
    </row>
    <row r="42394" spans="76:76">
      <c r="BX42394" s="2"/>
    </row>
    <row r="42395" spans="76:76">
      <c r="BX42395" s="2"/>
    </row>
    <row r="42396" spans="76:76">
      <c r="BX42396" s="2"/>
    </row>
    <row r="42397" spans="76:76">
      <c r="BX42397" s="2"/>
    </row>
    <row r="42398" spans="76:76">
      <c r="BX42398" s="2"/>
    </row>
    <row r="42399" spans="76:76">
      <c r="BX42399" s="2"/>
    </row>
    <row r="42400" spans="76:76">
      <c r="BX42400" s="2"/>
    </row>
    <row r="42401" spans="76:76">
      <c r="BX42401" s="2"/>
    </row>
    <row r="42402" spans="76:76">
      <c r="BX42402" s="2"/>
    </row>
    <row r="42403" spans="76:76">
      <c r="BX42403" s="2"/>
    </row>
    <row r="42404" spans="76:76">
      <c r="BX42404" s="2"/>
    </row>
    <row r="42405" spans="76:76">
      <c r="BX42405" s="2"/>
    </row>
    <row r="42406" spans="76:76">
      <c r="BX42406" s="2"/>
    </row>
    <row r="42407" spans="76:76">
      <c r="BX42407" s="2"/>
    </row>
    <row r="42408" spans="76:76">
      <c r="BX42408" s="2"/>
    </row>
    <row r="42409" spans="76:76">
      <c r="BX42409" s="2"/>
    </row>
    <row r="42410" spans="76:76">
      <c r="BX42410" s="2"/>
    </row>
    <row r="42411" spans="76:76">
      <c r="BX42411" s="2"/>
    </row>
    <row r="42412" spans="76:76">
      <c r="BX42412" s="2"/>
    </row>
    <row r="42413" spans="76:76">
      <c r="BX42413" s="2"/>
    </row>
    <row r="42414" spans="76:76">
      <c r="BX42414" s="2"/>
    </row>
    <row r="42415" spans="76:76">
      <c r="BX42415" s="2"/>
    </row>
    <row r="42416" spans="76:76">
      <c r="BX42416" s="2"/>
    </row>
    <row r="42417" spans="76:76">
      <c r="BX42417" s="2"/>
    </row>
    <row r="42418" spans="76:76">
      <c r="BX42418" s="2"/>
    </row>
    <row r="42419" spans="76:76">
      <c r="BX42419" s="2"/>
    </row>
    <row r="42420" spans="76:76">
      <c r="BX42420" s="2"/>
    </row>
    <row r="42421" spans="76:76">
      <c r="BX42421" s="2"/>
    </row>
    <row r="42422" spans="76:76">
      <c r="BX42422" s="2"/>
    </row>
    <row r="42423" spans="76:76">
      <c r="BX42423" s="2"/>
    </row>
    <row r="42424" spans="76:76">
      <c r="BX42424" s="2"/>
    </row>
    <row r="42425" spans="76:76">
      <c r="BX42425" s="2"/>
    </row>
    <row r="42426" spans="76:76">
      <c r="BX42426" s="2"/>
    </row>
    <row r="42427" spans="76:76">
      <c r="BX42427" s="2"/>
    </row>
    <row r="42428" spans="76:76">
      <c r="BX42428" s="2"/>
    </row>
    <row r="42429" spans="76:76">
      <c r="BX42429" s="2"/>
    </row>
    <row r="42430" spans="76:76">
      <c r="BX42430" s="2"/>
    </row>
    <row r="42431" spans="76:76">
      <c r="BX42431" s="2"/>
    </row>
    <row r="42432" spans="76:76">
      <c r="BX42432" s="2"/>
    </row>
    <row r="42433" spans="76:76">
      <c r="BX42433" s="2"/>
    </row>
    <row r="42434" spans="76:76">
      <c r="BX42434" s="2"/>
    </row>
    <row r="42435" spans="76:76">
      <c r="BX42435" s="2"/>
    </row>
    <row r="42436" spans="76:76">
      <c r="BX42436" s="2"/>
    </row>
    <row r="42437" spans="76:76">
      <c r="BX42437" s="2"/>
    </row>
    <row r="42438" spans="76:76">
      <c r="BX42438" s="2"/>
    </row>
    <row r="42439" spans="76:76">
      <c r="BX42439" s="2"/>
    </row>
    <row r="42440" spans="76:76">
      <c r="BX42440" s="2"/>
    </row>
    <row r="42441" spans="76:76">
      <c r="BX42441" s="2"/>
    </row>
    <row r="42442" spans="76:76">
      <c r="BX42442" s="2"/>
    </row>
    <row r="42443" spans="76:76">
      <c r="BX42443" s="2"/>
    </row>
    <row r="42444" spans="76:76">
      <c r="BX42444" s="2"/>
    </row>
    <row r="42445" spans="76:76">
      <c r="BX42445" s="2"/>
    </row>
    <row r="42446" spans="76:76">
      <c r="BX42446" s="2"/>
    </row>
    <row r="42447" spans="76:76">
      <c r="BX42447" s="2"/>
    </row>
    <row r="42448" spans="76:76">
      <c r="BX42448" s="2"/>
    </row>
    <row r="42449" spans="76:76">
      <c r="BX42449" s="2"/>
    </row>
    <row r="42450" spans="76:76">
      <c r="BX42450" s="2"/>
    </row>
    <row r="42451" spans="76:76">
      <c r="BX42451" s="2"/>
    </row>
    <row r="42452" spans="76:76">
      <c r="BX42452" s="2"/>
    </row>
    <row r="42453" spans="76:76">
      <c r="BX42453" s="2"/>
    </row>
    <row r="42454" spans="76:76">
      <c r="BX42454" s="2"/>
    </row>
    <row r="42455" spans="76:76">
      <c r="BX42455" s="2"/>
    </row>
    <row r="42456" spans="76:76">
      <c r="BX42456" s="2"/>
    </row>
    <row r="42457" spans="76:76">
      <c r="BX42457" s="2"/>
    </row>
    <row r="42458" spans="76:76">
      <c r="BX42458" s="2"/>
    </row>
    <row r="42459" spans="76:76">
      <c r="BX42459" s="2"/>
    </row>
    <row r="42460" spans="76:76">
      <c r="BX42460" s="2"/>
    </row>
    <row r="42461" spans="76:76">
      <c r="BX42461" s="2"/>
    </row>
    <row r="42462" spans="76:76">
      <c r="BX42462" s="2"/>
    </row>
    <row r="42463" spans="76:76">
      <c r="BX42463" s="2"/>
    </row>
    <row r="42464" spans="76:76">
      <c r="BX42464" s="2"/>
    </row>
    <row r="42465" spans="76:76">
      <c r="BX42465" s="2"/>
    </row>
    <row r="42466" spans="76:76">
      <c r="BX42466" s="2"/>
    </row>
    <row r="42467" spans="76:76">
      <c r="BX42467" s="2"/>
    </row>
    <row r="42468" spans="76:76">
      <c r="BX42468" s="2"/>
    </row>
    <row r="42469" spans="76:76">
      <c r="BX42469" s="2"/>
    </row>
    <row r="42470" spans="76:76">
      <c r="BX42470" s="2"/>
    </row>
    <row r="42471" spans="76:76">
      <c r="BX42471" s="2"/>
    </row>
    <row r="42472" spans="76:76">
      <c r="BX42472" s="2"/>
    </row>
    <row r="42473" spans="76:76">
      <c r="BX42473" s="2"/>
    </row>
    <row r="42474" spans="76:76">
      <c r="BX42474" s="2"/>
    </row>
    <row r="42475" spans="76:76">
      <c r="BX42475" s="2"/>
    </row>
    <row r="42476" spans="76:76">
      <c r="BX42476" s="2"/>
    </row>
    <row r="42477" spans="76:76">
      <c r="BX42477" s="2"/>
    </row>
    <row r="42478" spans="76:76">
      <c r="BX42478" s="2"/>
    </row>
    <row r="42479" spans="76:76">
      <c r="BX42479" s="2"/>
    </row>
    <row r="42480" spans="76:76">
      <c r="BX42480" s="2"/>
    </row>
    <row r="42481" spans="76:76">
      <c r="BX42481" s="2"/>
    </row>
    <row r="42482" spans="76:76">
      <c r="BX42482" s="2"/>
    </row>
    <row r="42483" spans="76:76">
      <c r="BX42483" s="2"/>
    </row>
    <row r="42484" spans="76:76">
      <c r="BX42484" s="2"/>
    </row>
    <row r="42485" spans="76:76">
      <c r="BX42485" s="2"/>
    </row>
    <row r="42486" spans="76:76">
      <c r="BX42486" s="2"/>
    </row>
    <row r="42487" spans="76:76">
      <c r="BX42487" s="2"/>
    </row>
    <row r="42488" spans="76:76">
      <c r="BX42488" s="2"/>
    </row>
    <row r="42489" spans="76:76">
      <c r="BX42489" s="2"/>
    </row>
    <row r="42490" spans="76:76">
      <c r="BX42490" s="2"/>
    </row>
    <row r="42491" spans="76:76">
      <c r="BX42491" s="2"/>
    </row>
    <row r="42492" spans="76:76">
      <c r="BX42492" s="2"/>
    </row>
    <row r="42493" spans="76:76">
      <c r="BX42493" s="2"/>
    </row>
    <row r="42494" spans="76:76">
      <c r="BX42494" s="2"/>
    </row>
    <row r="42495" spans="76:76">
      <c r="BX42495" s="2"/>
    </row>
    <row r="42496" spans="76:76">
      <c r="BX42496" s="2"/>
    </row>
    <row r="42497" spans="76:76">
      <c r="BX42497" s="2"/>
    </row>
    <row r="42498" spans="76:76">
      <c r="BX42498" s="2"/>
    </row>
    <row r="42499" spans="76:76">
      <c r="BX42499" s="2"/>
    </row>
    <row r="42500" spans="76:76">
      <c r="BX42500" s="2"/>
    </row>
    <row r="42501" spans="76:76">
      <c r="BX42501" s="2"/>
    </row>
    <row r="42502" spans="76:76">
      <c r="BX42502" s="2"/>
    </row>
    <row r="42503" spans="76:76">
      <c r="BX42503" s="2"/>
    </row>
    <row r="42504" spans="76:76">
      <c r="BX42504" s="2"/>
    </row>
    <row r="42505" spans="76:76">
      <c r="BX42505" s="2"/>
    </row>
    <row r="42506" spans="76:76">
      <c r="BX42506" s="2"/>
    </row>
    <row r="42507" spans="76:76">
      <c r="BX42507" s="2"/>
    </row>
    <row r="42508" spans="76:76">
      <c r="BX42508" s="2"/>
    </row>
    <row r="42509" spans="76:76">
      <c r="BX42509" s="2"/>
    </row>
    <row r="42510" spans="76:76">
      <c r="BX42510" s="2"/>
    </row>
    <row r="42511" spans="76:76">
      <c r="BX42511" s="2"/>
    </row>
    <row r="42512" spans="76:76">
      <c r="BX42512" s="2"/>
    </row>
    <row r="42513" spans="76:76">
      <c r="BX42513" s="2"/>
    </row>
    <row r="42514" spans="76:76">
      <c r="BX42514" s="2"/>
    </row>
    <row r="42515" spans="76:76">
      <c r="BX42515" s="2"/>
    </row>
    <row r="42516" spans="76:76">
      <c r="BX42516" s="2"/>
    </row>
    <row r="42517" spans="76:76">
      <c r="BX42517" s="2"/>
    </row>
    <row r="42518" spans="76:76">
      <c r="BX42518" s="2"/>
    </row>
    <row r="42519" spans="76:76">
      <c r="BX42519" s="2"/>
    </row>
    <row r="42520" spans="76:76">
      <c r="BX42520" s="2"/>
    </row>
    <row r="42521" spans="76:76">
      <c r="BX42521" s="2"/>
    </row>
    <row r="42522" spans="76:76">
      <c r="BX42522" s="2"/>
    </row>
    <row r="42523" spans="76:76">
      <c r="BX42523" s="2"/>
    </row>
    <row r="42524" spans="76:76">
      <c r="BX42524" s="2"/>
    </row>
    <row r="42525" spans="76:76">
      <c r="BX42525" s="2"/>
    </row>
    <row r="42526" spans="76:76">
      <c r="BX42526" s="2"/>
    </row>
    <row r="42527" spans="76:76">
      <c r="BX42527" s="2"/>
    </row>
    <row r="42528" spans="76:76">
      <c r="BX42528" s="2"/>
    </row>
    <row r="42529" spans="76:76">
      <c r="BX42529" s="2"/>
    </row>
    <row r="42530" spans="76:76">
      <c r="BX42530" s="2"/>
    </row>
    <row r="42531" spans="76:76">
      <c r="BX42531" s="2"/>
    </row>
    <row r="42532" spans="76:76">
      <c r="BX42532" s="2"/>
    </row>
    <row r="42533" spans="76:76">
      <c r="BX42533" s="2"/>
    </row>
    <row r="42534" spans="76:76">
      <c r="BX42534" s="2"/>
    </row>
    <row r="42535" spans="76:76">
      <c r="BX42535" s="2"/>
    </row>
    <row r="42536" spans="76:76">
      <c r="BX42536" s="2"/>
    </row>
    <row r="42537" spans="76:76">
      <c r="BX42537" s="2"/>
    </row>
    <row r="42538" spans="76:76">
      <c r="BX42538" s="2"/>
    </row>
    <row r="42539" spans="76:76">
      <c r="BX42539" s="2"/>
    </row>
    <row r="42540" spans="76:76">
      <c r="BX42540" s="2"/>
    </row>
    <row r="42541" spans="76:76">
      <c r="BX42541" s="2"/>
    </row>
    <row r="42542" spans="76:76">
      <c r="BX42542" s="2"/>
    </row>
    <row r="42543" spans="76:76">
      <c r="BX42543" s="2"/>
    </row>
    <row r="42544" spans="76:76">
      <c r="BX42544" s="2"/>
    </row>
    <row r="42545" spans="76:76">
      <c r="BX42545" s="2"/>
    </row>
    <row r="42546" spans="76:76">
      <c r="BX42546" s="2"/>
    </row>
    <row r="42547" spans="76:76">
      <c r="BX42547" s="2"/>
    </row>
    <row r="42548" spans="76:76">
      <c r="BX42548" s="2"/>
    </row>
    <row r="42549" spans="76:76">
      <c r="BX42549" s="2"/>
    </row>
    <row r="42550" spans="76:76">
      <c r="BX42550" s="2"/>
    </row>
    <row r="42551" spans="76:76">
      <c r="BX42551" s="2"/>
    </row>
    <row r="42552" spans="76:76">
      <c r="BX42552" s="2"/>
    </row>
    <row r="42553" spans="76:76">
      <c r="BX42553" s="2"/>
    </row>
    <row r="42554" spans="76:76">
      <c r="BX42554" s="2"/>
    </row>
    <row r="42555" spans="76:76">
      <c r="BX42555" s="2"/>
    </row>
    <row r="42556" spans="76:76">
      <c r="BX42556" s="2"/>
    </row>
    <row r="42557" spans="76:76">
      <c r="BX42557" s="2"/>
    </row>
    <row r="42558" spans="76:76">
      <c r="BX42558" s="2"/>
    </row>
    <row r="42559" spans="76:76">
      <c r="BX42559" s="2"/>
    </row>
    <row r="42560" spans="76:76">
      <c r="BX42560" s="2"/>
    </row>
    <row r="42561" spans="76:76">
      <c r="BX42561" s="2"/>
    </row>
    <row r="42562" spans="76:76">
      <c r="BX42562" s="2"/>
    </row>
    <row r="42563" spans="76:76">
      <c r="BX42563" s="2"/>
    </row>
    <row r="42564" spans="76:76">
      <c r="BX42564" s="2"/>
    </row>
    <row r="42565" spans="76:76">
      <c r="BX42565" s="2"/>
    </row>
    <row r="42566" spans="76:76">
      <c r="BX42566" s="2"/>
    </row>
    <row r="42567" spans="76:76">
      <c r="BX42567" s="2"/>
    </row>
    <row r="42568" spans="76:76">
      <c r="BX42568" s="2"/>
    </row>
    <row r="42569" spans="76:76">
      <c r="BX42569" s="2"/>
    </row>
    <row r="42570" spans="76:76">
      <c r="BX42570" s="2"/>
    </row>
    <row r="42571" spans="76:76">
      <c r="BX42571" s="2"/>
    </row>
    <row r="42572" spans="76:76">
      <c r="BX42572" s="2"/>
    </row>
    <row r="42573" spans="76:76">
      <c r="BX42573" s="2"/>
    </row>
    <row r="42574" spans="76:76">
      <c r="BX42574" s="2"/>
    </row>
    <row r="42575" spans="76:76">
      <c r="BX42575" s="2"/>
    </row>
    <row r="42576" spans="76:76">
      <c r="BX42576" s="2"/>
    </row>
    <row r="42577" spans="76:76">
      <c r="BX42577" s="2"/>
    </row>
    <row r="42578" spans="76:76">
      <c r="BX42578" s="2"/>
    </row>
    <row r="42579" spans="76:76">
      <c r="BX42579" s="2"/>
    </row>
    <row r="42580" spans="76:76">
      <c r="BX42580" s="2"/>
    </row>
    <row r="42581" spans="76:76">
      <c r="BX42581" s="2"/>
    </row>
    <row r="42582" spans="76:76">
      <c r="BX42582" s="2"/>
    </row>
    <row r="42583" spans="76:76">
      <c r="BX42583" s="2"/>
    </row>
    <row r="42584" spans="76:76">
      <c r="BX42584" s="2"/>
    </row>
    <row r="42585" spans="76:76">
      <c r="BX42585" s="2"/>
    </row>
    <row r="42586" spans="76:76">
      <c r="BX42586" s="2"/>
    </row>
    <row r="42587" spans="76:76">
      <c r="BX42587" s="2"/>
    </row>
    <row r="42588" spans="76:76">
      <c r="BX42588" s="2"/>
    </row>
    <row r="42589" spans="76:76">
      <c r="BX42589" s="2"/>
    </row>
    <row r="42590" spans="76:76">
      <c r="BX42590" s="2"/>
    </row>
    <row r="42591" spans="76:76">
      <c r="BX42591" s="2"/>
    </row>
    <row r="42592" spans="76:76">
      <c r="BX42592" s="2"/>
    </row>
    <row r="42593" spans="76:76">
      <c r="BX42593" s="2"/>
    </row>
    <row r="42594" spans="76:76">
      <c r="BX42594" s="2"/>
    </row>
    <row r="42595" spans="76:76">
      <c r="BX42595" s="2"/>
    </row>
    <row r="42596" spans="76:76">
      <c r="BX42596" s="2"/>
    </row>
    <row r="42597" spans="76:76">
      <c r="BX42597" s="2"/>
    </row>
    <row r="42598" spans="76:76">
      <c r="BX42598" s="2"/>
    </row>
    <row r="42599" spans="76:76">
      <c r="BX42599" s="2"/>
    </row>
    <row r="42600" spans="76:76">
      <c r="BX42600" s="2"/>
    </row>
    <row r="42601" spans="76:76">
      <c r="BX42601" s="2"/>
    </row>
    <row r="42602" spans="76:76">
      <c r="BX42602" s="2"/>
    </row>
    <row r="42603" spans="76:76">
      <c r="BX42603" s="2"/>
    </row>
    <row r="42604" spans="76:76">
      <c r="BX42604" s="2"/>
    </row>
    <row r="42605" spans="76:76">
      <c r="BX42605" s="2"/>
    </row>
    <row r="42606" spans="76:76">
      <c r="BX42606" s="2"/>
    </row>
    <row r="42607" spans="76:76">
      <c r="BX42607" s="2"/>
    </row>
    <row r="42608" spans="76:76">
      <c r="BX42608" s="2"/>
    </row>
    <row r="42609" spans="76:76">
      <c r="BX42609" s="2"/>
    </row>
    <row r="42610" spans="76:76">
      <c r="BX42610" s="2"/>
    </row>
    <row r="42611" spans="76:76">
      <c r="BX42611" s="2"/>
    </row>
    <row r="42612" spans="76:76">
      <c r="BX42612" s="2"/>
    </row>
    <row r="42613" spans="76:76">
      <c r="BX42613" s="2"/>
    </row>
    <row r="42614" spans="76:76">
      <c r="BX42614" s="2"/>
    </row>
    <row r="42615" spans="76:76">
      <c r="BX42615" s="2"/>
    </row>
    <row r="42616" spans="76:76">
      <c r="BX42616" s="2"/>
    </row>
    <row r="42617" spans="76:76">
      <c r="BX42617" s="2"/>
    </row>
    <row r="42618" spans="76:76">
      <c r="BX42618" s="2"/>
    </row>
    <row r="42619" spans="76:76">
      <c r="BX42619" s="2"/>
    </row>
    <row r="42620" spans="76:76">
      <c r="BX42620" s="2"/>
    </row>
    <row r="42621" spans="76:76">
      <c r="BX42621" s="2"/>
    </row>
    <row r="42622" spans="76:76">
      <c r="BX42622" s="2"/>
    </row>
    <row r="42623" spans="76:76">
      <c r="BX42623" s="2"/>
    </row>
    <row r="42624" spans="76:76">
      <c r="BX42624" s="2"/>
    </row>
    <row r="42625" spans="76:76">
      <c r="BX42625" s="2"/>
    </row>
    <row r="42626" spans="76:76">
      <c r="BX42626" s="2"/>
    </row>
    <row r="42627" spans="76:76">
      <c r="BX42627" s="2"/>
    </row>
    <row r="42628" spans="76:76">
      <c r="BX42628" s="2"/>
    </row>
    <row r="42629" spans="76:76">
      <c r="BX42629" s="2"/>
    </row>
    <row r="42630" spans="76:76">
      <c r="BX42630" s="2"/>
    </row>
    <row r="42631" spans="76:76">
      <c r="BX42631" s="2"/>
    </row>
    <row r="42632" spans="76:76">
      <c r="BX42632" s="2"/>
    </row>
    <row r="42633" spans="76:76">
      <c r="BX42633" s="2"/>
    </row>
    <row r="42634" spans="76:76">
      <c r="BX42634" s="2"/>
    </row>
    <row r="42635" spans="76:76">
      <c r="BX42635" s="2"/>
    </row>
    <row r="42636" spans="76:76">
      <c r="BX42636" s="2"/>
    </row>
    <row r="42637" spans="76:76">
      <c r="BX42637" s="2"/>
    </row>
    <row r="42638" spans="76:76">
      <c r="BX42638" s="2"/>
    </row>
    <row r="42639" spans="76:76">
      <c r="BX42639" s="2"/>
    </row>
    <row r="42640" spans="76:76">
      <c r="BX42640" s="2"/>
    </row>
    <row r="42641" spans="76:76">
      <c r="BX42641" s="2"/>
    </row>
    <row r="42642" spans="76:76">
      <c r="BX42642" s="2"/>
    </row>
    <row r="42643" spans="76:76">
      <c r="BX42643" s="2"/>
    </row>
    <row r="42644" spans="76:76">
      <c r="BX42644" s="2"/>
    </row>
    <row r="42645" spans="76:76">
      <c r="BX42645" s="2"/>
    </row>
    <row r="42646" spans="76:76">
      <c r="BX42646" s="2"/>
    </row>
    <row r="42647" spans="76:76">
      <c r="BX42647" s="2"/>
    </row>
    <row r="42648" spans="76:76">
      <c r="BX42648" s="2"/>
    </row>
    <row r="42649" spans="76:76">
      <c r="BX42649" s="2"/>
    </row>
    <row r="42650" spans="76:76">
      <c r="BX42650" s="2"/>
    </row>
    <row r="42651" spans="76:76">
      <c r="BX42651" s="2"/>
    </row>
    <row r="42652" spans="76:76">
      <c r="BX42652" s="2"/>
    </row>
    <row r="42653" spans="76:76">
      <c r="BX42653" s="2"/>
    </row>
    <row r="42654" spans="76:76">
      <c r="BX42654" s="2"/>
    </row>
    <row r="42655" spans="76:76">
      <c r="BX42655" s="2"/>
    </row>
    <row r="42656" spans="76:76">
      <c r="BX42656" s="2"/>
    </row>
    <row r="42657" spans="76:76">
      <c r="BX42657" s="2"/>
    </row>
    <row r="42658" spans="76:76">
      <c r="BX42658" s="2"/>
    </row>
    <row r="42659" spans="76:76">
      <c r="BX42659" s="2"/>
    </row>
    <row r="42660" spans="76:76">
      <c r="BX42660" s="2"/>
    </row>
    <row r="42661" spans="76:76">
      <c r="BX42661" s="2"/>
    </row>
    <row r="42662" spans="76:76">
      <c r="BX42662" s="2"/>
    </row>
    <row r="42663" spans="76:76">
      <c r="BX42663" s="2"/>
    </row>
    <row r="42664" spans="76:76">
      <c r="BX42664" s="2"/>
    </row>
    <row r="42665" spans="76:76">
      <c r="BX42665" s="2"/>
    </row>
    <row r="42666" spans="76:76">
      <c r="BX42666" s="2"/>
    </row>
    <row r="42667" spans="76:76">
      <c r="BX42667" s="2"/>
    </row>
    <row r="42668" spans="76:76">
      <c r="BX42668" s="2"/>
    </row>
    <row r="42669" spans="76:76">
      <c r="BX42669" s="2"/>
    </row>
    <row r="42670" spans="76:76">
      <c r="BX42670" s="2"/>
    </row>
    <row r="42671" spans="76:76">
      <c r="BX42671" s="2"/>
    </row>
    <row r="42672" spans="76:76">
      <c r="BX42672" s="2"/>
    </row>
    <row r="42673" spans="76:76">
      <c r="BX42673" s="2"/>
    </row>
    <row r="42674" spans="76:76">
      <c r="BX42674" s="2"/>
    </row>
    <row r="42675" spans="76:76">
      <c r="BX42675" s="2"/>
    </row>
    <row r="42676" spans="76:76">
      <c r="BX42676" s="2"/>
    </row>
    <row r="42677" spans="76:76">
      <c r="BX42677" s="2"/>
    </row>
    <row r="42678" spans="76:76">
      <c r="BX42678" s="2"/>
    </row>
    <row r="42679" spans="76:76">
      <c r="BX42679" s="2"/>
    </row>
    <row r="42680" spans="76:76">
      <c r="BX42680" s="2"/>
    </row>
    <row r="42681" spans="76:76">
      <c r="BX42681" s="2"/>
    </row>
    <row r="42682" spans="76:76">
      <c r="BX42682" s="2"/>
    </row>
    <row r="42683" spans="76:76">
      <c r="BX42683" s="2"/>
    </row>
    <row r="42684" spans="76:76">
      <c r="BX42684" s="2"/>
    </row>
    <row r="42685" spans="76:76">
      <c r="BX42685" s="2"/>
    </row>
    <row r="42686" spans="76:76">
      <c r="BX42686" s="2"/>
    </row>
    <row r="42687" spans="76:76">
      <c r="BX42687" s="2"/>
    </row>
    <row r="42688" spans="76:76">
      <c r="BX42688" s="2"/>
    </row>
    <row r="42689" spans="76:76">
      <c r="BX42689" s="2"/>
    </row>
    <row r="42690" spans="76:76">
      <c r="BX42690" s="2"/>
    </row>
    <row r="42691" spans="76:76">
      <c r="BX42691" s="2"/>
    </row>
    <row r="42692" spans="76:76">
      <c r="BX42692" s="2"/>
    </row>
    <row r="42693" spans="76:76">
      <c r="BX42693" s="2"/>
    </row>
    <row r="42694" spans="76:76">
      <c r="BX42694" s="2"/>
    </row>
    <row r="42695" spans="76:76">
      <c r="BX42695" s="2"/>
    </row>
    <row r="42696" spans="76:76">
      <c r="BX42696" s="2"/>
    </row>
    <row r="42697" spans="76:76">
      <c r="BX42697" s="2"/>
    </row>
    <row r="42698" spans="76:76">
      <c r="BX42698" s="2"/>
    </row>
    <row r="42699" spans="76:76">
      <c r="BX42699" s="2"/>
    </row>
    <row r="42700" spans="76:76">
      <c r="BX42700" s="2"/>
    </row>
    <row r="42701" spans="76:76">
      <c r="BX42701" s="2"/>
    </row>
    <row r="42702" spans="76:76">
      <c r="BX42702" s="2"/>
    </row>
    <row r="42703" spans="76:76">
      <c r="BX42703" s="2"/>
    </row>
    <row r="42704" spans="76:76">
      <c r="BX42704" s="2"/>
    </row>
    <row r="42705" spans="76:76">
      <c r="BX42705" s="2"/>
    </row>
    <row r="42706" spans="76:76">
      <c r="BX42706" s="2"/>
    </row>
    <row r="42707" spans="76:76">
      <c r="BX42707" s="2"/>
    </row>
    <row r="42708" spans="76:76">
      <c r="BX42708" s="2"/>
    </row>
    <row r="42709" spans="76:76">
      <c r="BX42709" s="2"/>
    </row>
    <row r="42710" spans="76:76">
      <c r="BX42710" s="2"/>
    </row>
    <row r="42711" spans="76:76">
      <c r="BX42711" s="2"/>
    </row>
    <row r="42712" spans="76:76">
      <c r="BX42712" s="2"/>
    </row>
    <row r="42713" spans="76:76">
      <c r="BX42713" s="2"/>
    </row>
    <row r="42714" spans="76:76">
      <c r="BX42714" s="2"/>
    </row>
    <row r="42715" spans="76:76">
      <c r="BX42715" s="2"/>
    </row>
    <row r="42716" spans="76:76">
      <c r="BX42716" s="2"/>
    </row>
    <row r="42717" spans="76:76">
      <c r="BX42717" s="2"/>
    </row>
    <row r="42718" spans="76:76">
      <c r="BX42718" s="2"/>
    </row>
    <row r="42719" spans="76:76">
      <c r="BX42719" s="2"/>
    </row>
    <row r="42720" spans="76:76">
      <c r="BX42720" s="2"/>
    </row>
    <row r="42721" spans="76:76">
      <c r="BX42721" s="2"/>
    </row>
    <row r="42722" spans="76:76">
      <c r="BX42722" s="2"/>
    </row>
    <row r="42723" spans="76:76">
      <c r="BX42723" s="2"/>
    </row>
    <row r="42724" spans="76:76">
      <c r="BX42724" s="2"/>
    </row>
    <row r="42725" spans="76:76">
      <c r="BX42725" s="2"/>
    </row>
    <row r="42726" spans="76:76">
      <c r="BX42726" s="2"/>
    </row>
    <row r="42727" spans="76:76">
      <c r="BX42727" s="2"/>
    </row>
    <row r="42728" spans="76:76">
      <c r="BX42728" s="2"/>
    </row>
    <row r="42729" spans="76:76">
      <c r="BX42729" s="2"/>
    </row>
    <row r="42730" spans="76:76">
      <c r="BX42730" s="2"/>
    </row>
    <row r="42731" spans="76:76">
      <c r="BX42731" s="2"/>
    </row>
    <row r="42732" spans="76:76">
      <c r="BX42732" s="2"/>
    </row>
    <row r="42733" spans="76:76">
      <c r="BX42733" s="2"/>
    </row>
    <row r="42734" spans="76:76">
      <c r="BX42734" s="2"/>
    </row>
    <row r="42735" spans="76:76">
      <c r="BX42735" s="2"/>
    </row>
    <row r="42736" spans="76:76">
      <c r="BX42736" s="2"/>
    </row>
    <row r="42737" spans="76:76">
      <c r="BX42737" s="2"/>
    </row>
    <row r="42738" spans="76:76">
      <c r="BX42738" s="2"/>
    </row>
    <row r="42739" spans="76:76">
      <c r="BX42739" s="2"/>
    </row>
    <row r="42740" spans="76:76">
      <c r="BX42740" s="2"/>
    </row>
    <row r="42741" spans="76:76">
      <c r="BX42741" s="2"/>
    </row>
    <row r="42742" spans="76:76">
      <c r="BX42742" s="2"/>
    </row>
    <row r="42743" spans="76:76">
      <c r="BX42743" s="2"/>
    </row>
    <row r="42744" spans="76:76">
      <c r="BX42744" s="2"/>
    </row>
    <row r="42745" spans="76:76">
      <c r="BX42745" s="2"/>
    </row>
    <row r="42746" spans="76:76">
      <c r="BX42746" s="2"/>
    </row>
    <row r="42747" spans="76:76">
      <c r="BX42747" s="2"/>
    </row>
    <row r="42748" spans="76:76">
      <c r="BX42748" s="2"/>
    </row>
    <row r="42749" spans="76:76">
      <c r="BX42749" s="2"/>
    </row>
    <row r="42750" spans="76:76">
      <c r="BX42750" s="2"/>
    </row>
    <row r="42751" spans="76:76">
      <c r="BX42751" s="2"/>
    </row>
    <row r="42752" spans="76:76">
      <c r="BX42752" s="2"/>
    </row>
    <row r="42753" spans="76:76">
      <c r="BX42753" s="2"/>
    </row>
    <row r="42754" spans="76:76">
      <c r="BX42754" s="2"/>
    </row>
    <row r="42755" spans="76:76">
      <c r="BX42755" s="2"/>
    </row>
    <row r="42756" spans="76:76">
      <c r="BX42756" s="2"/>
    </row>
    <row r="42757" spans="76:76">
      <c r="BX42757" s="2"/>
    </row>
    <row r="42758" spans="76:76">
      <c r="BX42758" s="2"/>
    </row>
    <row r="42759" spans="76:76">
      <c r="BX42759" s="2"/>
    </row>
    <row r="42760" spans="76:76">
      <c r="BX42760" s="2"/>
    </row>
    <row r="42761" spans="76:76">
      <c r="BX42761" s="2"/>
    </row>
    <row r="42762" spans="76:76">
      <c r="BX42762" s="2"/>
    </row>
    <row r="42763" spans="76:76">
      <c r="BX42763" s="2"/>
    </row>
    <row r="42764" spans="76:76">
      <c r="BX42764" s="2"/>
    </row>
    <row r="42765" spans="76:76">
      <c r="BX42765" s="2"/>
    </row>
    <row r="42766" spans="76:76">
      <c r="BX42766" s="2"/>
    </row>
    <row r="42767" spans="76:76">
      <c r="BX42767" s="2"/>
    </row>
    <row r="42768" spans="76:76">
      <c r="BX42768" s="2"/>
    </row>
    <row r="42769" spans="76:76">
      <c r="BX42769" s="2"/>
    </row>
    <row r="42770" spans="76:76">
      <c r="BX42770" s="2"/>
    </row>
    <row r="42771" spans="76:76">
      <c r="BX42771" s="2"/>
    </row>
    <row r="42772" spans="76:76">
      <c r="BX42772" s="2"/>
    </row>
    <row r="42773" spans="76:76">
      <c r="BX42773" s="2"/>
    </row>
    <row r="42774" spans="76:76">
      <c r="BX42774" s="2"/>
    </row>
    <row r="42775" spans="76:76">
      <c r="BX42775" s="2"/>
    </row>
    <row r="42776" spans="76:76">
      <c r="BX42776" s="2"/>
    </row>
    <row r="42777" spans="76:76">
      <c r="BX42777" s="2"/>
    </row>
    <row r="42778" spans="76:76">
      <c r="BX42778" s="2"/>
    </row>
    <row r="42779" spans="76:76">
      <c r="BX42779" s="2"/>
    </row>
    <row r="42780" spans="76:76">
      <c r="BX42780" s="2"/>
    </row>
    <row r="42781" spans="76:76">
      <c r="BX42781" s="2"/>
    </row>
    <row r="42782" spans="76:76">
      <c r="BX42782" s="2"/>
    </row>
    <row r="42783" spans="76:76">
      <c r="BX42783" s="2"/>
    </row>
    <row r="42784" spans="76:76">
      <c r="BX42784" s="2"/>
    </row>
    <row r="42785" spans="76:76">
      <c r="BX42785" s="2"/>
    </row>
    <row r="42786" spans="76:76">
      <c r="BX42786" s="2"/>
    </row>
    <row r="42787" spans="76:76">
      <c r="BX42787" s="2"/>
    </row>
    <row r="42788" spans="76:76">
      <c r="BX42788" s="2"/>
    </row>
    <row r="42789" spans="76:76">
      <c r="BX42789" s="2"/>
    </row>
    <row r="42790" spans="76:76">
      <c r="BX42790" s="2"/>
    </row>
    <row r="42791" spans="76:76">
      <c r="BX42791" s="2"/>
    </row>
    <row r="42792" spans="76:76">
      <c r="BX42792" s="2"/>
    </row>
    <row r="42793" spans="76:76">
      <c r="BX42793" s="2"/>
    </row>
    <row r="42794" spans="76:76">
      <c r="BX42794" s="2"/>
    </row>
    <row r="42795" spans="76:76">
      <c r="BX42795" s="2"/>
    </row>
    <row r="42796" spans="76:76">
      <c r="BX42796" s="2"/>
    </row>
    <row r="42797" spans="76:76">
      <c r="BX42797" s="2"/>
    </row>
    <row r="42798" spans="76:76">
      <c r="BX42798" s="2"/>
    </row>
    <row r="42799" spans="76:76">
      <c r="BX42799" s="2"/>
    </row>
    <row r="42800" spans="76:76">
      <c r="BX42800" s="2"/>
    </row>
    <row r="42801" spans="76:76">
      <c r="BX42801" s="2"/>
    </row>
    <row r="42802" spans="76:76">
      <c r="BX42802" s="2"/>
    </row>
    <row r="42803" spans="76:76">
      <c r="BX42803" s="2"/>
    </row>
    <row r="42804" spans="76:76">
      <c r="BX42804" s="2"/>
    </row>
    <row r="42805" spans="76:76">
      <c r="BX42805" s="2"/>
    </row>
    <row r="42806" spans="76:76">
      <c r="BX42806" s="2"/>
    </row>
    <row r="42807" spans="76:76">
      <c r="BX42807" s="2"/>
    </row>
    <row r="42808" spans="76:76">
      <c r="BX42808" s="2"/>
    </row>
    <row r="42809" spans="76:76">
      <c r="BX42809" s="2"/>
    </row>
    <row r="42810" spans="76:76">
      <c r="BX42810" s="2"/>
    </row>
    <row r="42811" spans="76:76">
      <c r="BX42811" s="2"/>
    </row>
    <row r="42812" spans="76:76">
      <c r="BX42812" s="2"/>
    </row>
    <row r="42813" spans="76:76">
      <c r="BX42813" s="2"/>
    </row>
    <row r="42814" spans="76:76">
      <c r="BX42814" s="2"/>
    </row>
    <row r="42815" spans="76:76">
      <c r="BX42815" s="2"/>
    </row>
    <row r="42816" spans="76:76">
      <c r="BX42816" s="2"/>
    </row>
    <row r="42817" spans="76:76">
      <c r="BX42817" s="2"/>
    </row>
    <row r="42818" spans="76:76">
      <c r="BX42818" s="2"/>
    </row>
    <row r="42819" spans="76:76">
      <c r="BX42819" s="2"/>
    </row>
    <row r="42820" spans="76:76">
      <c r="BX42820" s="2"/>
    </row>
    <row r="42821" spans="76:76">
      <c r="BX42821" s="2"/>
    </row>
    <row r="42822" spans="76:76">
      <c r="BX42822" s="2"/>
    </row>
    <row r="42823" spans="76:76">
      <c r="BX42823" s="2"/>
    </row>
    <row r="42824" spans="76:76">
      <c r="BX42824" s="2"/>
    </row>
    <row r="42825" spans="76:76">
      <c r="BX42825" s="2"/>
    </row>
    <row r="42826" spans="76:76">
      <c r="BX42826" s="2"/>
    </row>
    <row r="42827" spans="76:76">
      <c r="BX42827" s="2"/>
    </row>
    <row r="42828" spans="76:76">
      <c r="BX42828" s="2"/>
    </row>
    <row r="42829" spans="76:76">
      <c r="BX42829" s="2"/>
    </row>
    <row r="42830" spans="76:76">
      <c r="BX42830" s="2"/>
    </row>
    <row r="42831" spans="76:76">
      <c r="BX42831" s="2"/>
    </row>
    <row r="42832" spans="76:76">
      <c r="BX42832" s="2"/>
    </row>
    <row r="42833" spans="76:76">
      <c r="BX42833" s="2"/>
    </row>
    <row r="42834" spans="76:76">
      <c r="BX42834" s="2"/>
    </row>
    <row r="42835" spans="76:76">
      <c r="BX42835" s="2"/>
    </row>
    <row r="42836" spans="76:76">
      <c r="BX42836" s="2"/>
    </row>
    <row r="42837" spans="76:76">
      <c r="BX42837" s="2"/>
    </row>
    <row r="42838" spans="76:76">
      <c r="BX42838" s="2"/>
    </row>
    <row r="42839" spans="76:76">
      <c r="BX42839" s="2"/>
    </row>
    <row r="42840" spans="76:76">
      <c r="BX42840" s="2"/>
    </row>
    <row r="42841" spans="76:76">
      <c r="BX42841" s="2"/>
    </row>
    <row r="42842" spans="76:76">
      <c r="BX42842" s="2"/>
    </row>
    <row r="42843" spans="76:76">
      <c r="BX42843" s="2"/>
    </row>
    <row r="42844" spans="76:76">
      <c r="BX42844" s="2"/>
    </row>
    <row r="42845" spans="76:76">
      <c r="BX42845" s="2"/>
    </row>
    <row r="42846" spans="76:76">
      <c r="BX42846" s="2"/>
    </row>
    <row r="42847" spans="76:76">
      <c r="BX42847" s="2"/>
    </row>
    <row r="42848" spans="76:76">
      <c r="BX42848" s="2"/>
    </row>
    <row r="42849" spans="76:76">
      <c r="BX42849" s="2"/>
    </row>
    <row r="42850" spans="76:76">
      <c r="BX42850" s="2"/>
    </row>
    <row r="42851" spans="76:76">
      <c r="BX42851" s="2"/>
    </row>
    <row r="42852" spans="76:76">
      <c r="BX42852" s="2"/>
    </row>
    <row r="42853" spans="76:76">
      <c r="BX42853" s="2"/>
    </row>
    <row r="42854" spans="76:76">
      <c r="BX42854" s="2"/>
    </row>
    <row r="42855" spans="76:76">
      <c r="BX42855" s="2"/>
    </row>
    <row r="42856" spans="76:76">
      <c r="BX42856" s="2"/>
    </row>
    <row r="42857" spans="76:76">
      <c r="BX42857" s="2"/>
    </row>
    <row r="42858" spans="76:76">
      <c r="BX42858" s="2"/>
    </row>
    <row r="42859" spans="76:76">
      <c r="BX42859" s="2"/>
    </row>
    <row r="42860" spans="76:76">
      <c r="BX42860" s="2"/>
    </row>
    <row r="42861" spans="76:76">
      <c r="BX42861" s="2"/>
    </row>
    <row r="42862" spans="76:76">
      <c r="BX42862" s="2"/>
    </row>
    <row r="42863" spans="76:76">
      <c r="BX42863" s="2"/>
    </row>
    <row r="42864" spans="76:76">
      <c r="BX42864" s="2"/>
    </row>
    <row r="42865" spans="76:76">
      <c r="BX42865" s="2"/>
    </row>
    <row r="42866" spans="76:76">
      <c r="BX42866" s="2"/>
    </row>
    <row r="42867" spans="76:76">
      <c r="BX42867" s="2"/>
    </row>
    <row r="42868" spans="76:76">
      <c r="BX42868" s="2"/>
    </row>
    <row r="42869" spans="76:76">
      <c r="BX42869" s="2"/>
    </row>
    <row r="42870" spans="76:76">
      <c r="BX42870" s="2"/>
    </row>
    <row r="42871" spans="76:76">
      <c r="BX42871" s="2"/>
    </row>
    <row r="42872" spans="76:76">
      <c r="BX42872" s="2"/>
    </row>
    <row r="42873" spans="76:76">
      <c r="BX42873" s="2"/>
    </row>
    <row r="42874" spans="76:76">
      <c r="BX42874" s="2"/>
    </row>
    <row r="42875" spans="76:76">
      <c r="BX42875" s="2"/>
    </row>
    <row r="42876" spans="76:76">
      <c r="BX42876" s="2"/>
    </row>
    <row r="42877" spans="76:76">
      <c r="BX42877" s="2"/>
    </row>
    <row r="42878" spans="76:76">
      <c r="BX42878" s="2"/>
    </row>
    <row r="42879" spans="76:76">
      <c r="BX42879" s="2"/>
    </row>
    <row r="42880" spans="76:76">
      <c r="BX42880" s="2"/>
    </row>
    <row r="42881" spans="76:76">
      <c r="BX42881" s="2"/>
    </row>
    <row r="42882" spans="76:76">
      <c r="BX42882" s="2"/>
    </row>
    <row r="42883" spans="76:76">
      <c r="BX42883" s="2"/>
    </row>
    <row r="42884" spans="76:76">
      <c r="BX42884" s="2"/>
    </row>
    <row r="42885" spans="76:76">
      <c r="BX42885" s="2"/>
    </row>
    <row r="42886" spans="76:76">
      <c r="BX42886" s="2"/>
    </row>
    <row r="42887" spans="76:76">
      <c r="BX42887" s="2"/>
    </row>
    <row r="42888" spans="76:76">
      <c r="BX42888" s="2"/>
    </row>
    <row r="42889" spans="76:76">
      <c r="BX42889" s="2"/>
    </row>
    <row r="42890" spans="76:76">
      <c r="BX42890" s="2"/>
    </row>
    <row r="42891" spans="76:76">
      <c r="BX42891" s="2"/>
    </row>
    <row r="42892" spans="76:76">
      <c r="BX42892" s="2"/>
    </row>
    <row r="42893" spans="76:76">
      <c r="BX42893" s="2"/>
    </row>
    <row r="42894" spans="76:76">
      <c r="BX42894" s="2"/>
    </row>
    <row r="42895" spans="76:76">
      <c r="BX42895" s="2"/>
    </row>
    <row r="42896" spans="76:76">
      <c r="BX42896" s="2"/>
    </row>
    <row r="42897" spans="76:76">
      <c r="BX42897" s="2"/>
    </row>
    <row r="42898" spans="76:76">
      <c r="BX42898" s="2"/>
    </row>
    <row r="42899" spans="76:76">
      <c r="BX42899" s="2"/>
    </row>
    <row r="42900" spans="76:76">
      <c r="BX42900" s="2"/>
    </row>
    <row r="42901" spans="76:76">
      <c r="BX42901" s="2"/>
    </row>
    <row r="42902" spans="76:76">
      <c r="BX42902" s="2"/>
    </row>
    <row r="42903" spans="76:76">
      <c r="BX42903" s="2"/>
    </row>
    <row r="42904" spans="76:76">
      <c r="BX42904" s="2"/>
    </row>
    <row r="42905" spans="76:76">
      <c r="BX42905" s="2"/>
    </row>
    <row r="42906" spans="76:76">
      <c r="BX42906" s="2"/>
    </row>
    <row r="42907" spans="76:76">
      <c r="BX42907" s="2"/>
    </row>
    <row r="42908" spans="76:76">
      <c r="BX42908" s="2"/>
    </row>
    <row r="42909" spans="76:76">
      <c r="BX42909" s="2"/>
    </row>
    <row r="42910" spans="76:76">
      <c r="BX42910" s="2"/>
    </row>
    <row r="42911" spans="76:76">
      <c r="BX42911" s="2"/>
    </row>
    <row r="42912" spans="76:76">
      <c r="BX42912" s="2"/>
    </row>
    <row r="42913" spans="76:76">
      <c r="BX42913" s="2"/>
    </row>
    <row r="42914" spans="76:76">
      <c r="BX42914" s="2"/>
    </row>
    <row r="42915" spans="76:76">
      <c r="BX42915" s="2"/>
    </row>
    <row r="42916" spans="76:76">
      <c r="BX42916" s="2"/>
    </row>
    <row r="42917" spans="76:76">
      <c r="BX42917" s="2"/>
    </row>
    <row r="42918" spans="76:76">
      <c r="BX42918" s="2"/>
    </row>
    <row r="42919" spans="76:76">
      <c r="BX42919" s="2"/>
    </row>
    <row r="42920" spans="76:76">
      <c r="BX42920" s="2"/>
    </row>
    <row r="42921" spans="76:76">
      <c r="BX42921" s="2"/>
    </row>
    <row r="42922" spans="76:76">
      <c r="BX42922" s="2"/>
    </row>
    <row r="42923" spans="76:76">
      <c r="BX42923" s="2"/>
    </row>
    <row r="42924" spans="76:76">
      <c r="BX42924" s="2"/>
    </row>
    <row r="42925" spans="76:76">
      <c r="BX42925" s="2"/>
    </row>
    <row r="42926" spans="76:76">
      <c r="BX42926" s="2"/>
    </row>
    <row r="42927" spans="76:76">
      <c r="BX42927" s="2"/>
    </row>
    <row r="42928" spans="76:76">
      <c r="BX42928" s="2"/>
    </row>
    <row r="42929" spans="76:76">
      <c r="BX42929" s="2"/>
    </row>
    <row r="42930" spans="76:76">
      <c r="BX42930" s="2"/>
    </row>
    <row r="42931" spans="76:76">
      <c r="BX42931" s="2"/>
    </row>
    <row r="42932" spans="76:76">
      <c r="BX42932" s="2"/>
    </row>
    <row r="42933" spans="76:76">
      <c r="BX42933" s="2"/>
    </row>
    <row r="42934" spans="76:76">
      <c r="BX42934" s="2"/>
    </row>
    <row r="42935" spans="76:76">
      <c r="BX42935" s="2"/>
    </row>
    <row r="42936" spans="76:76">
      <c r="BX42936" s="2"/>
    </row>
    <row r="42937" spans="76:76">
      <c r="BX42937" s="2"/>
    </row>
    <row r="42938" spans="76:76">
      <c r="BX42938" s="2"/>
    </row>
    <row r="42939" spans="76:76">
      <c r="BX42939" s="2"/>
    </row>
    <row r="42940" spans="76:76">
      <c r="BX42940" s="2"/>
    </row>
    <row r="42941" spans="76:76">
      <c r="BX42941" s="2"/>
    </row>
    <row r="42942" spans="76:76">
      <c r="BX42942" s="2"/>
    </row>
    <row r="42943" spans="76:76">
      <c r="BX42943" s="2"/>
    </row>
    <row r="42944" spans="76:76">
      <c r="BX42944" s="2"/>
    </row>
    <row r="42945" spans="76:76">
      <c r="BX42945" s="2"/>
    </row>
    <row r="42946" spans="76:76">
      <c r="BX42946" s="2"/>
    </row>
    <row r="42947" spans="76:76">
      <c r="BX42947" s="2"/>
    </row>
    <row r="42948" spans="76:76">
      <c r="BX42948" s="2"/>
    </row>
    <row r="42949" spans="76:76">
      <c r="BX42949" s="2"/>
    </row>
    <row r="42950" spans="76:76">
      <c r="BX42950" s="2"/>
    </row>
    <row r="42951" spans="76:76">
      <c r="BX42951" s="2"/>
    </row>
    <row r="42952" spans="76:76">
      <c r="BX42952" s="2"/>
    </row>
    <row r="42953" spans="76:76">
      <c r="BX42953" s="2"/>
    </row>
    <row r="42954" spans="76:76">
      <c r="BX42954" s="2"/>
    </row>
    <row r="42955" spans="76:76">
      <c r="BX42955" s="2"/>
    </row>
    <row r="42956" spans="76:76">
      <c r="BX42956" s="2"/>
    </row>
    <row r="42957" spans="76:76">
      <c r="BX42957" s="2"/>
    </row>
    <row r="42958" spans="76:76">
      <c r="BX42958" s="2"/>
    </row>
    <row r="42959" spans="76:76">
      <c r="BX42959" s="2"/>
    </row>
    <row r="42960" spans="76:76">
      <c r="BX42960" s="2"/>
    </row>
    <row r="42961" spans="76:76">
      <c r="BX42961" s="2"/>
    </row>
    <row r="42962" spans="76:76">
      <c r="BX42962" s="2"/>
    </row>
    <row r="42963" spans="76:76">
      <c r="BX42963" s="2"/>
    </row>
    <row r="42964" spans="76:76">
      <c r="BX42964" s="2"/>
    </row>
    <row r="42965" spans="76:76">
      <c r="BX42965" s="2"/>
    </row>
    <row r="42966" spans="76:76">
      <c r="BX42966" s="2"/>
    </row>
    <row r="42967" spans="76:76">
      <c r="BX42967" s="2"/>
    </row>
    <row r="42968" spans="76:76">
      <c r="BX42968" s="2"/>
    </row>
    <row r="42969" spans="76:76">
      <c r="BX42969" s="2"/>
    </row>
    <row r="42970" spans="76:76">
      <c r="BX42970" s="2"/>
    </row>
    <row r="42971" spans="76:76">
      <c r="BX42971" s="2"/>
    </row>
    <row r="42972" spans="76:76">
      <c r="BX42972" s="2"/>
    </row>
    <row r="42973" spans="76:76">
      <c r="BX42973" s="2"/>
    </row>
    <row r="42974" spans="76:76">
      <c r="BX42974" s="2"/>
    </row>
    <row r="42975" spans="76:76">
      <c r="BX42975" s="2"/>
    </row>
    <row r="42976" spans="76:76">
      <c r="BX42976" s="2"/>
    </row>
    <row r="42977" spans="76:76">
      <c r="BX42977" s="2"/>
    </row>
    <row r="42978" spans="76:76">
      <c r="BX42978" s="2"/>
    </row>
    <row r="42979" spans="76:76">
      <c r="BX42979" s="2"/>
    </row>
    <row r="42980" spans="76:76">
      <c r="BX42980" s="2"/>
    </row>
    <row r="42981" spans="76:76">
      <c r="BX42981" s="2"/>
    </row>
    <row r="42982" spans="76:76">
      <c r="BX42982" s="2"/>
    </row>
    <row r="42983" spans="76:76">
      <c r="BX42983" s="2"/>
    </row>
    <row r="42984" spans="76:76">
      <c r="BX42984" s="2"/>
    </row>
    <row r="42985" spans="76:76">
      <c r="BX42985" s="2"/>
    </row>
    <row r="42986" spans="76:76">
      <c r="BX42986" s="2"/>
    </row>
    <row r="42987" spans="76:76">
      <c r="BX42987" s="2"/>
    </row>
    <row r="42988" spans="76:76">
      <c r="BX42988" s="2"/>
    </row>
    <row r="42989" spans="76:76">
      <c r="BX42989" s="2"/>
    </row>
    <row r="42990" spans="76:76">
      <c r="BX42990" s="2"/>
    </row>
    <row r="42991" spans="76:76">
      <c r="BX42991" s="2"/>
    </row>
    <row r="42992" spans="76:76">
      <c r="BX42992" s="2"/>
    </row>
    <row r="42993" spans="76:76">
      <c r="BX42993" s="2"/>
    </row>
    <row r="42994" spans="76:76">
      <c r="BX42994" s="2"/>
    </row>
    <row r="42995" spans="76:76">
      <c r="BX42995" s="2"/>
    </row>
    <row r="42996" spans="76:76">
      <c r="BX42996" s="2"/>
    </row>
    <row r="42997" spans="76:76">
      <c r="BX42997" s="2"/>
    </row>
    <row r="42998" spans="76:76">
      <c r="BX42998" s="2"/>
    </row>
    <row r="42999" spans="76:76">
      <c r="BX42999" s="2"/>
    </row>
    <row r="43000" spans="76:76">
      <c r="BX43000" s="2"/>
    </row>
    <row r="43001" spans="76:76">
      <c r="BX43001" s="2"/>
    </row>
    <row r="43002" spans="76:76">
      <c r="BX43002" s="2"/>
    </row>
    <row r="43003" spans="76:76">
      <c r="BX43003" s="2"/>
    </row>
    <row r="43004" spans="76:76">
      <c r="BX43004" s="2"/>
    </row>
    <row r="43005" spans="76:76">
      <c r="BX43005" s="2"/>
    </row>
    <row r="43006" spans="76:76">
      <c r="BX43006" s="2"/>
    </row>
    <row r="43007" spans="76:76">
      <c r="BX43007" s="2"/>
    </row>
    <row r="43008" spans="76:76">
      <c r="BX43008" s="2"/>
    </row>
    <row r="43009" spans="76:76">
      <c r="BX43009" s="2"/>
    </row>
    <row r="43010" spans="76:76">
      <c r="BX43010" s="2"/>
    </row>
    <row r="43011" spans="76:76">
      <c r="BX43011" s="2"/>
    </row>
    <row r="43012" spans="76:76">
      <c r="BX43012" s="2"/>
    </row>
    <row r="43013" spans="76:76">
      <c r="BX43013" s="2"/>
    </row>
    <row r="43014" spans="76:76">
      <c r="BX43014" s="2"/>
    </row>
    <row r="43015" spans="76:76">
      <c r="BX43015" s="2"/>
    </row>
    <row r="43016" spans="76:76">
      <c r="BX43016" s="2"/>
    </row>
    <row r="43017" spans="76:76">
      <c r="BX43017" s="2"/>
    </row>
    <row r="43018" spans="76:76">
      <c r="BX43018" s="2"/>
    </row>
    <row r="43019" spans="76:76">
      <c r="BX43019" s="2"/>
    </row>
    <row r="43020" spans="76:76">
      <c r="BX43020" s="2"/>
    </row>
    <row r="43021" spans="76:76">
      <c r="BX43021" s="2"/>
    </row>
    <row r="43022" spans="76:76">
      <c r="BX43022" s="2"/>
    </row>
    <row r="43023" spans="76:76">
      <c r="BX43023" s="2"/>
    </row>
    <row r="43024" spans="76:76">
      <c r="BX43024" s="2"/>
    </row>
    <row r="43025" spans="76:76">
      <c r="BX43025" s="2"/>
    </row>
    <row r="43026" spans="76:76">
      <c r="BX43026" s="2"/>
    </row>
    <row r="43027" spans="76:76">
      <c r="BX43027" s="2"/>
    </row>
    <row r="43028" spans="76:76">
      <c r="BX43028" s="2"/>
    </row>
    <row r="43029" spans="76:76">
      <c r="BX43029" s="2"/>
    </row>
    <row r="43030" spans="76:76">
      <c r="BX43030" s="2"/>
    </row>
    <row r="43031" spans="76:76">
      <c r="BX43031" s="2"/>
    </row>
    <row r="43032" spans="76:76">
      <c r="BX43032" s="2"/>
    </row>
    <row r="43033" spans="76:76">
      <c r="BX43033" s="2"/>
    </row>
    <row r="43034" spans="76:76">
      <c r="BX43034" s="2"/>
    </row>
    <row r="43035" spans="76:76">
      <c r="BX43035" s="2"/>
    </row>
    <row r="43036" spans="76:76">
      <c r="BX43036" s="2"/>
    </row>
    <row r="43037" spans="76:76">
      <c r="BX43037" s="2"/>
    </row>
    <row r="43038" spans="76:76">
      <c r="BX43038" s="2"/>
    </row>
    <row r="43039" spans="76:76">
      <c r="BX43039" s="2"/>
    </row>
    <row r="43040" spans="76:76">
      <c r="BX43040" s="2"/>
    </row>
    <row r="43041" spans="76:76">
      <c r="BX43041" s="2"/>
    </row>
    <row r="43042" spans="76:76">
      <c r="BX43042" s="2"/>
    </row>
    <row r="43043" spans="76:76">
      <c r="BX43043" s="2"/>
    </row>
    <row r="43044" spans="76:76">
      <c r="BX43044" s="2"/>
    </row>
    <row r="43045" spans="76:76">
      <c r="BX43045" s="2"/>
    </row>
    <row r="43046" spans="76:76">
      <c r="BX43046" s="2"/>
    </row>
    <row r="43047" spans="76:76">
      <c r="BX43047" s="2"/>
    </row>
    <row r="43048" spans="76:76">
      <c r="BX43048" s="2"/>
    </row>
    <row r="43049" spans="76:76">
      <c r="BX43049" s="2"/>
    </row>
    <row r="43050" spans="76:76">
      <c r="BX43050" s="2"/>
    </row>
    <row r="43051" spans="76:76">
      <c r="BX43051" s="2"/>
    </row>
    <row r="43052" spans="76:76">
      <c r="BX43052" s="2"/>
    </row>
    <row r="43053" spans="76:76">
      <c r="BX43053" s="2"/>
    </row>
    <row r="43054" spans="76:76">
      <c r="BX43054" s="2"/>
    </row>
    <row r="43055" spans="76:76">
      <c r="BX43055" s="2"/>
    </row>
    <row r="43056" spans="76:76">
      <c r="BX43056" s="2"/>
    </row>
    <row r="43057" spans="76:76">
      <c r="BX43057" s="2"/>
    </row>
    <row r="43058" spans="76:76">
      <c r="BX43058" s="2"/>
    </row>
    <row r="43059" spans="76:76">
      <c r="BX43059" s="2"/>
    </row>
    <row r="43060" spans="76:76">
      <c r="BX43060" s="2"/>
    </row>
    <row r="43061" spans="76:76">
      <c r="BX43061" s="2"/>
    </row>
    <row r="43062" spans="76:76">
      <c r="BX43062" s="2"/>
    </row>
    <row r="43063" spans="76:76">
      <c r="BX43063" s="2"/>
    </row>
    <row r="43064" spans="76:76">
      <c r="BX43064" s="2"/>
    </row>
    <row r="43065" spans="76:76">
      <c r="BX43065" s="2"/>
    </row>
    <row r="43066" spans="76:76">
      <c r="BX43066" s="2"/>
    </row>
    <row r="43067" spans="76:76">
      <c r="BX43067" s="2"/>
    </row>
    <row r="43068" spans="76:76">
      <c r="BX43068" s="2"/>
    </row>
    <row r="43069" spans="76:76">
      <c r="BX43069" s="2"/>
    </row>
    <row r="43070" spans="76:76">
      <c r="BX43070" s="2"/>
    </row>
    <row r="43071" spans="76:76">
      <c r="BX43071" s="2"/>
    </row>
    <row r="43072" spans="76:76">
      <c r="BX43072" s="2"/>
    </row>
    <row r="43073" spans="76:76">
      <c r="BX43073" s="2"/>
    </row>
    <row r="43074" spans="76:76">
      <c r="BX43074" s="2"/>
    </row>
    <row r="43075" spans="76:76">
      <c r="BX43075" s="2"/>
    </row>
    <row r="43076" spans="76:76">
      <c r="BX43076" s="2"/>
    </row>
    <row r="43077" spans="76:76">
      <c r="BX43077" s="2"/>
    </row>
    <row r="43078" spans="76:76">
      <c r="BX43078" s="2"/>
    </row>
    <row r="43079" spans="76:76">
      <c r="BX43079" s="2"/>
    </row>
    <row r="43080" spans="76:76">
      <c r="BX43080" s="2"/>
    </row>
    <row r="43081" spans="76:76">
      <c r="BX43081" s="2"/>
    </row>
    <row r="43082" spans="76:76">
      <c r="BX43082" s="2"/>
    </row>
    <row r="43083" spans="76:76">
      <c r="BX43083" s="2"/>
    </row>
    <row r="43084" spans="76:76">
      <c r="BX43084" s="2"/>
    </row>
    <row r="43085" spans="76:76">
      <c r="BX43085" s="2"/>
    </row>
    <row r="43086" spans="76:76">
      <c r="BX43086" s="2"/>
    </row>
    <row r="43087" spans="76:76">
      <c r="BX43087" s="2"/>
    </row>
    <row r="43088" spans="76:76">
      <c r="BX43088" s="2"/>
    </row>
    <row r="43089" spans="76:76">
      <c r="BX43089" s="2"/>
    </row>
    <row r="43090" spans="76:76">
      <c r="BX43090" s="2"/>
    </row>
    <row r="43091" spans="76:76">
      <c r="BX43091" s="2"/>
    </row>
    <row r="43092" spans="76:76">
      <c r="BX43092" s="2"/>
    </row>
    <row r="43093" spans="76:76">
      <c r="BX43093" s="2"/>
    </row>
    <row r="43094" spans="76:76">
      <c r="BX43094" s="2"/>
    </row>
    <row r="43095" spans="76:76">
      <c r="BX43095" s="2"/>
    </row>
    <row r="43096" spans="76:76">
      <c r="BX43096" s="2"/>
    </row>
    <row r="43097" spans="76:76">
      <c r="BX43097" s="2"/>
    </row>
    <row r="43098" spans="76:76">
      <c r="BX43098" s="2"/>
    </row>
    <row r="43099" spans="76:76">
      <c r="BX43099" s="2"/>
    </row>
    <row r="43100" spans="76:76">
      <c r="BX43100" s="2"/>
    </row>
    <row r="43101" spans="76:76">
      <c r="BX43101" s="2"/>
    </row>
    <row r="43102" spans="76:76">
      <c r="BX43102" s="2"/>
    </row>
    <row r="43103" spans="76:76">
      <c r="BX43103" s="2"/>
    </row>
    <row r="43104" spans="76:76">
      <c r="BX43104" s="2"/>
    </row>
    <row r="43105" spans="76:76">
      <c r="BX43105" s="2"/>
    </row>
    <row r="43106" spans="76:76">
      <c r="BX43106" s="2"/>
    </row>
    <row r="43107" spans="76:76">
      <c r="BX43107" s="2"/>
    </row>
    <row r="43108" spans="76:76">
      <c r="BX43108" s="2"/>
    </row>
    <row r="43109" spans="76:76">
      <c r="BX43109" s="2"/>
    </row>
    <row r="43110" spans="76:76">
      <c r="BX43110" s="2"/>
    </row>
    <row r="43111" spans="76:76">
      <c r="BX43111" s="2"/>
    </row>
    <row r="43112" spans="76:76">
      <c r="BX43112" s="2"/>
    </row>
    <row r="43113" spans="76:76">
      <c r="BX43113" s="2"/>
    </row>
    <row r="43114" spans="76:76">
      <c r="BX43114" s="2"/>
    </row>
    <row r="43115" spans="76:76">
      <c r="BX43115" s="2"/>
    </row>
    <row r="43116" spans="76:76">
      <c r="BX43116" s="2"/>
    </row>
    <row r="43117" spans="76:76">
      <c r="BX43117" s="2"/>
    </row>
    <row r="43118" spans="76:76">
      <c r="BX43118" s="2"/>
    </row>
    <row r="43119" spans="76:76">
      <c r="BX43119" s="2"/>
    </row>
    <row r="43120" spans="76:76">
      <c r="BX43120" s="2"/>
    </row>
    <row r="43121" spans="76:76">
      <c r="BX43121" s="2"/>
    </row>
    <row r="43122" spans="76:76">
      <c r="BX43122" s="2"/>
    </row>
    <row r="43123" spans="76:76">
      <c r="BX43123" s="2"/>
    </row>
    <row r="43124" spans="76:76">
      <c r="BX43124" s="2"/>
    </row>
    <row r="43125" spans="76:76">
      <c r="BX43125" s="2"/>
    </row>
    <row r="43126" spans="76:76">
      <c r="BX43126" s="2"/>
    </row>
    <row r="43127" spans="76:76">
      <c r="BX43127" s="2"/>
    </row>
    <row r="43128" spans="76:76">
      <c r="BX43128" s="2"/>
    </row>
    <row r="43129" spans="76:76">
      <c r="BX43129" s="2"/>
    </row>
    <row r="43130" spans="76:76">
      <c r="BX43130" s="2"/>
    </row>
    <row r="43131" spans="76:76">
      <c r="BX43131" s="2"/>
    </row>
    <row r="43132" spans="76:76">
      <c r="BX43132" s="2"/>
    </row>
    <row r="43133" spans="76:76">
      <c r="BX43133" s="2"/>
    </row>
    <row r="43134" spans="76:76">
      <c r="BX43134" s="2"/>
    </row>
    <row r="43135" spans="76:76">
      <c r="BX43135" s="2"/>
    </row>
    <row r="43136" spans="76:76">
      <c r="BX43136" s="2"/>
    </row>
    <row r="43137" spans="76:76">
      <c r="BX43137" s="2"/>
    </row>
    <row r="43138" spans="76:76">
      <c r="BX43138" s="2"/>
    </row>
    <row r="43139" spans="76:76">
      <c r="BX43139" s="2"/>
    </row>
    <row r="43140" spans="76:76">
      <c r="BX43140" s="2"/>
    </row>
    <row r="43141" spans="76:76">
      <c r="BX43141" s="2"/>
    </row>
    <row r="43142" spans="76:76">
      <c r="BX43142" s="2"/>
    </row>
    <row r="43143" spans="76:76">
      <c r="BX43143" s="2"/>
    </row>
    <row r="43144" spans="76:76">
      <c r="BX43144" s="2"/>
    </row>
    <row r="43145" spans="76:76">
      <c r="BX43145" s="2"/>
    </row>
    <row r="43146" spans="76:76">
      <c r="BX43146" s="2"/>
    </row>
    <row r="43147" spans="76:76">
      <c r="BX43147" s="2"/>
    </row>
    <row r="43148" spans="76:76">
      <c r="BX43148" s="2"/>
    </row>
    <row r="43149" spans="76:76">
      <c r="BX43149" s="2"/>
    </row>
    <row r="43150" spans="76:76">
      <c r="BX43150" s="2"/>
    </row>
    <row r="43151" spans="76:76">
      <c r="BX43151" s="2"/>
    </row>
    <row r="43152" spans="76:76">
      <c r="BX43152" s="2"/>
    </row>
    <row r="43153" spans="76:76">
      <c r="BX43153" s="2"/>
    </row>
    <row r="43154" spans="76:76">
      <c r="BX43154" s="2"/>
    </row>
    <row r="43155" spans="76:76">
      <c r="BX43155" s="2"/>
    </row>
    <row r="43156" spans="76:76">
      <c r="BX43156" s="2"/>
    </row>
    <row r="43157" spans="76:76">
      <c r="BX43157" s="2"/>
    </row>
    <row r="43158" spans="76:76">
      <c r="BX43158" s="2"/>
    </row>
    <row r="43159" spans="76:76">
      <c r="BX43159" s="2"/>
    </row>
    <row r="43160" spans="76:76">
      <c r="BX43160" s="2"/>
    </row>
    <row r="43161" spans="76:76">
      <c r="BX43161" s="2"/>
    </row>
    <row r="43162" spans="76:76">
      <c r="BX43162" s="2"/>
    </row>
    <row r="43163" spans="76:76">
      <c r="BX43163" s="2"/>
    </row>
    <row r="43164" spans="76:76">
      <c r="BX43164" s="2"/>
    </row>
    <row r="43165" spans="76:76">
      <c r="BX43165" s="2"/>
    </row>
    <row r="43166" spans="76:76">
      <c r="BX43166" s="2"/>
    </row>
    <row r="43167" spans="76:76">
      <c r="BX43167" s="2"/>
    </row>
    <row r="43168" spans="76:76">
      <c r="BX43168" s="2"/>
    </row>
    <row r="43169" spans="76:76">
      <c r="BX43169" s="2"/>
    </row>
    <row r="43170" spans="76:76">
      <c r="BX43170" s="2"/>
    </row>
    <row r="43171" spans="76:76">
      <c r="BX43171" s="2"/>
    </row>
    <row r="43172" spans="76:76">
      <c r="BX43172" s="2"/>
    </row>
    <row r="43173" spans="76:76">
      <c r="BX43173" s="2"/>
    </row>
    <row r="43174" spans="76:76">
      <c r="BX43174" s="2"/>
    </row>
    <row r="43175" spans="76:76">
      <c r="BX43175" s="2"/>
    </row>
    <row r="43176" spans="76:76">
      <c r="BX43176" s="2"/>
    </row>
    <row r="43177" spans="76:76">
      <c r="BX43177" s="2"/>
    </row>
    <row r="43178" spans="76:76">
      <c r="BX43178" s="2"/>
    </row>
    <row r="43179" spans="76:76">
      <c r="BX43179" s="2"/>
    </row>
    <row r="43180" spans="76:76">
      <c r="BX43180" s="2"/>
    </row>
    <row r="43181" spans="76:76">
      <c r="BX43181" s="2"/>
    </row>
    <row r="43182" spans="76:76">
      <c r="BX43182" s="2"/>
    </row>
    <row r="43183" spans="76:76">
      <c r="BX43183" s="2"/>
    </row>
    <row r="43184" spans="76:76">
      <c r="BX43184" s="2"/>
    </row>
    <row r="43185" spans="76:76">
      <c r="BX43185" s="2"/>
    </row>
    <row r="43186" spans="76:76">
      <c r="BX43186" s="2"/>
    </row>
    <row r="43187" spans="76:76">
      <c r="BX43187" s="2"/>
    </row>
    <row r="43188" spans="76:76">
      <c r="BX43188" s="2"/>
    </row>
    <row r="43189" spans="76:76">
      <c r="BX43189" s="2"/>
    </row>
    <row r="43190" spans="76:76">
      <c r="BX43190" s="2"/>
    </row>
    <row r="43191" spans="76:76">
      <c r="BX43191" s="2"/>
    </row>
    <row r="43192" spans="76:76">
      <c r="BX43192" s="2"/>
    </row>
    <row r="43193" spans="76:76">
      <c r="BX43193" s="2"/>
    </row>
    <row r="43194" spans="76:76">
      <c r="BX43194" s="2"/>
    </row>
    <row r="43195" spans="76:76">
      <c r="BX43195" s="2"/>
    </row>
    <row r="43196" spans="76:76">
      <c r="BX43196" s="2"/>
    </row>
    <row r="43197" spans="76:76">
      <c r="BX43197" s="2"/>
    </row>
    <row r="43198" spans="76:76">
      <c r="BX43198" s="2"/>
    </row>
    <row r="43199" spans="76:76">
      <c r="BX43199" s="2"/>
    </row>
    <row r="43200" spans="76:76">
      <c r="BX43200" s="2"/>
    </row>
    <row r="43201" spans="76:76">
      <c r="BX43201" s="2"/>
    </row>
    <row r="43202" spans="76:76">
      <c r="BX43202" s="2"/>
    </row>
    <row r="43203" spans="76:76">
      <c r="BX43203" s="2"/>
    </row>
    <row r="43204" spans="76:76">
      <c r="BX43204" s="2"/>
    </row>
    <row r="43205" spans="76:76">
      <c r="BX43205" s="2"/>
    </row>
    <row r="43206" spans="76:76">
      <c r="BX43206" s="2"/>
    </row>
    <row r="43207" spans="76:76">
      <c r="BX43207" s="2"/>
    </row>
    <row r="43208" spans="76:76">
      <c r="BX43208" s="2"/>
    </row>
    <row r="43209" spans="76:76">
      <c r="BX43209" s="2"/>
    </row>
    <row r="43210" spans="76:76">
      <c r="BX43210" s="2"/>
    </row>
    <row r="43211" spans="76:76">
      <c r="BX43211" s="2"/>
    </row>
    <row r="43212" spans="76:76">
      <c r="BX43212" s="2"/>
    </row>
    <row r="43213" spans="76:76">
      <c r="BX43213" s="2"/>
    </row>
    <row r="43214" spans="76:76">
      <c r="BX43214" s="2"/>
    </row>
    <row r="43215" spans="76:76">
      <c r="BX43215" s="2"/>
    </row>
    <row r="43216" spans="76:76">
      <c r="BX43216" s="2"/>
    </row>
    <row r="43217" spans="76:76">
      <c r="BX43217" s="2"/>
    </row>
    <row r="43218" spans="76:76">
      <c r="BX43218" s="2"/>
    </row>
    <row r="43219" spans="76:76">
      <c r="BX43219" s="2"/>
    </row>
    <row r="43220" spans="76:76">
      <c r="BX43220" s="2"/>
    </row>
    <row r="43221" spans="76:76">
      <c r="BX43221" s="2"/>
    </row>
    <row r="43222" spans="76:76">
      <c r="BX43222" s="2"/>
    </row>
    <row r="43223" spans="76:76">
      <c r="BX43223" s="2"/>
    </row>
    <row r="43224" spans="76:76">
      <c r="BX43224" s="2"/>
    </row>
    <row r="43225" spans="76:76">
      <c r="BX43225" s="2"/>
    </row>
    <row r="43226" spans="76:76">
      <c r="BX43226" s="2"/>
    </row>
    <row r="43227" spans="76:76">
      <c r="BX43227" s="2"/>
    </row>
    <row r="43228" spans="76:76">
      <c r="BX43228" s="2"/>
    </row>
    <row r="43229" spans="76:76">
      <c r="BX43229" s="2"/>
    </row>
    <row r="43230" spans="76:76">
      <c r="BX43230" s="2"/>
    </row>
    <row r="43231" spans="76:76">
      <c r="BX43231" s="2"/>
    </row>
    <row r="43232" spans="76:76">
      <c r="BX43232" s="2"/>
    </row>
    <row r="43233" spans="76:76">
      <c r="BX43233" s="2"/>
    </row>
    <row r="43234" spans="76:76">
      <c r="BX43234" s="2"/>
    </row>
    <row r="43235" spans="76:76">
      <c r="BX43235" s="2"/>
    </row>
    <row r="43236" spans="76:76">
      <c r="BX43236" s="2"/>
    </row>
    <row r="43237" spans="76:76">
      <c r="BX43237" s="2"/>
    </row>
    <row r="43238" spans="76:76">
      <c r="BX43238" s="2"/>
    </row>
    <row r="43239" spans="76:76">
      <c r="BX43239" s="2"/>
    </row>
    <row r="43240" spans="76:76">
      <c r="BX43240" s="2"/>
    </row>
    <row r="43241" spans="76:76">
      <c r="BX43241" s="2"/>
    </row>
    <row r="43242" spans="76:76">
      <c r="BX43242" s="2"/>
    </row>
    <row r="43243" spans="76:76">
      <c r="BX43243" s="2"/>
    </row>
    <row r="43244" spans="76:76">
      <c r="BX43244" s="2"/>
    </row>
    <row r="43245" spans="76:76">
      <c r="BX43245" s="2"/>
    </row>
    <row r="43246" spans="76:76">
      <c r="BX43246" s="2"/>
    </row>
    <row r="43247" spans="76:76">
      <c r="BX43247" s="2"/>
    </row>
    <row r="43248" spans="76:76">
      <c r="BX43248" s="2"/>
    </row>
    <row r="43249" spans="76:76">
      <c r="BX43249" s="2"/>
    </row>
    <row r="43250" spans="76:76">
      <c r="BX43250" s="2"/>
    </row>
    <row r="43251" spans="76:76">
      <c r="BX43251" s="2"/>
    </row>
    <row r="43252" spans="76:76">
      <c r="BX43252" s="2"/>
    </row>
    <row r="43253" spans="76:76">
      <c r="BX43253" s="2"/>
    </row>
    <row r="43254" spans="76:76">
      <c r="BX43254" s="2"/>
    </row>
    <row r="43255" spans="76:76">
      <c r="BX43255" s="2"/>
    </row>
    <row r="43256" spans="76:76">
      <c r="BX43256" s="2"/>
    </row>
    <row r="43257" spans="76:76">
      <c r="BX43257" s="2"/>
    </row>
    <row r="43258" spans="76:76">
      <c r="BX43258" s="2"/>
    </row>
    <row r="43259" spans="76:76">
      <c r="BX43259" s="2"/>
    </row>
    <row r="43260" spans="76:76">
      <c r="BX43260" s="2"/>
    </row>
    <row r="43261" spans="76:76">
      <c r="BX43261" s="2"/>
    </row>
    <row r="43262" spans="76:76">
      <c r="BX43262" s="2"/>
    </row>
    <row r="43263" spans="76:76">
      <c r="BX43263" s="2"/>
    </row>
    <row r="43264" spans="76:76">
      <c r="BX43264" s="2"/>
    </row>
    <row r="43265" spans="76:76">
      <c r="BX43265" s="2"/>
    </row>
    <row r="43266" spans="76:76">
      <c r="BX43266" s="2"/>
    </row>
    <row r="43267" spans="76:76">
      <c r="BX43267" s="2"/>
    </row>
    <row r="43268" spans="76:76">
      <c r="BX43268" s="2"/>
    </row>
    <row r="43269" spans="76:76">
      <c r="BX43269" s="2"/>
    </row>
    <row r="43270" spans="76:76">
      <c r="BX43270" s="2"/>
    </row>
    <row r="43271" spans="76:76">
      <c r="BX43271" s="2"/>
    </row>
    <row r="43272" spans="76:76">
      <c r="BX43272" s="2"/>
    </row>
    <row r="43273" spans="76:76">
      <c r="BX43273" s="2"/>
    </row>
    <row r="43274" spans="76:76">
      <c r="BX43274" s="2"/>
    </row>
    <row r="43275" spans="76:76">
      <c r="BX43275" s="2"/>
    </row>
    <row r="43276" spans="76:76">
      <c r="BX43276" s="2"/>
    </row>
    <row r="43277" spans="76:76">
      <c r="BX43277" s="2"/>
    </row>
    <row r="43278" spans="76:76">
      <c r="BX43278" s="2"/>
    </row>
    <row r="43279" spans="76:76">
      <c r="BX43279" s="2"/>
    </row>
    <row r="43280" spans="76:76">
      <c r="BX43280" s="2"/>
    </row>
    <row r="43281" spans="76:76">
      <c r="BX43281" s="2"/>
    </row>
    <row r="43282" spans="76:76">
      <c r="BX43282" s="2"/>
    </row>
    <row r="43283" spans="76:76">
      <c r="BX43283" s="2"/>
    </row>
    <row r="43284" spans="76:76">
      <c r="BX43284" s="2"/>
    </row>
    <row r="43285" spans="76:76">
      <c r="BX43285" s="2"/>
    </row>
    <row r="43286" spans="76:76">
      <c r="BX43286" s="2"/>
    </row>
    <row r="43287" spans="76:76">
      <c r="BX43287" s="2"/>
    </row>
    <row r="43288" spans="76:76">
      <c r="BX43288" s="2"/>
    </row>
    <row r="43289" spans="76:76">
      <c r="BX43289" s="2"/>
    </row>
    <row r="43290" spans="76:76">
      <c r="BX43290" s="2"/>
    </row>
    <row r="43291" spans="76:76">
      <c r="BX43291" s="2"/>
    </row>
    <row r="43292" spans="76:76">
      <c r="BX43292" s="2"/>
    </row>
    <row r="43293" spans="76:76">
      <c r="BX43293" s="2"/>
    </row>
    <row r="43294" spans="76:76">
      <c r="BX43294" s="2"/>
    </row>
    <row r="43295" spans="76:76">
      <c r="BX43295" s="2"/>
    </row>
    <row r="43296" spans="76:76">
      <c r="BX43296" s="2"/>
    </row>
    <row r="43297" spans="76:76">
      <c r="BX43297" s="2"/>
    </row>
    <row r="43298" spans="76:76">
      <c r="BX43298" s="2"/>
    </row>
    <row r="43299" spans="76:76">
      <c r="BX43299" s="2"/>
    </row>
    <row r="43300" spans="76:76">
      <c r="BX43300" s="2"/>
    </row>
    <row r="43301" spans="76:76">
      <c r="BX43301" s="2"/>
    </row>
    <row r="43302" spans="76:76">
      <c r="BX43302" s="2"/>
    </row>
    <row r="43303" spans="76:76">
      <c r="BX43303" s="2"/>
    </row>
    <row r="43304" spans="76:76">
      <c r="BX43304" s="2"/>
    </row>
    <row r="43305" spans="76:76">
      <c r="BX43305" s="2"/>
    </row>
    <row r="43306" spans="76:76">
      <c r="BX43306" s="2"/>
    </row>
    <row r="43307" spans="76:76">
      <c r="BX43307" s="2"/>
    </row>
    <row r="43308" spans="76:76">
      <c r="BX43308" s="2"/>
    </row>
    <row r="43309" spans="76:76">
      <c r="BX43309" s="2"/>
    </row>
    <row r="43310" spans="76:76">
      <c r="BX43310" s="2"/>
    </row>
    <row r="43311" spans="76:76">
      <c r="BX43311" s="2"/>
    </row>
    <row r="43312" spans="76:76">
      <c r="BX43312" s="2"/>
    </row>
    <row r="43313" spans="76:76">
      <c r="BX43313" s="2"/>
    </row>
    <row r="43314" spans="76:76">
      <c r="BX43314" s="2"/>
    </row>
    <row r="43315" spans="76:76">
      <c r="BX43315" s="2"/>
    </row>
    <row r="43316" spans="76:76">
      <c r="BX43316" s="2"/>
    </row>
    <row r="43317" spans="76:76">
      <c r="BX43317" s="2"/>
    </row>
    <row r="43318" spans="76:76">
      <c r="BX43318" s="2"/>
    </row>
    <row r="43319" spans="76:76">
      <c r="BX43319" s="2"/>
    </row>
    <row r="43320" spans="76:76">
      <c r="BX43320" s="2"/>
    </row>
    <row r="43321" spans="76:76">
      <c r="BX43321" s="2"/>
    </row>
    <row r="43322" spans="76:76">
      <c r="BX43322" s="2"/>
    </row>
    <row r="43323" spans="76:76">
      <c r="BX43323" s="2"/>
    </row>
    <row r="43324" spans="76:76">
      <c r="BX43324" s="2"/>
    </row>
    <row r="43325" spans="76:76">
      <c r="BX43325" s="2"/>
    </row>
    <row r="43326" spans="76:76">
      <c r="BX43326" s="2"/>
    </row>
    <row r="43327" spans="76:76">
      <c r="BX43327" s="2"/>
    </row>
    <row r="43328" spans="76:76">
      <c r="BX43328" s="2"/>
    </row>
    <row r="43329" spans="76:76">
      <c r="BX43329" s="2"/>
    </row>
    <row r="43330" spans="76:76">
      <c r="BX43330" s="2"/>
    </row>
    <row r="43331" spans="76:76">
      <c r="BX43331" s="2"/>
    </row>
    <row r="43332" spans="76:76">
      <c r="BX43332" s="2"/>
    </row>
    <row r="43333" spans="76:76">
      <c r="BX43333" s="2"/>
    </row>
    <row r="43334" spans="76:76">
      <c r="BX43334" s="2"/>
    </row>
    <row r="43335" spans="76:76">
      <c r="BX43335" s="2"/>
    </row>
    <row r="43336" spans="76:76">
      <c r="BX43336" s="2"/>
    </row>
    <row r="43337" spans="76:76">
      <c r="BX43337" s="2"/>
    </row>
    <row r="43338" spans="76:76">
      <c r="BX43338" s="2"/>
    </row>
    <row r="43339" spans="76:76">
      <c r="BX43339" s="2"/>
    </row>
    <row r="43340" spans="76:76">
      <c r="BX43340" s="2"/>
    </row>
    <row r="43341" spans="76:76">
      <c r="BX43341" s="2"/>
    </row>
    <row r="43342" spans="76:76">
      <c r="BX43342" s="2"/>
    </row>
    <row r="43343" spans="76:76">
      <c r="BX43343" s="2"/>
    </row>
    <row r="43344" spans="76:76">
      <c r="BX43344" s="2"/>
    </row>
    <row r="43345" spans="76:76">
      <c r="BX43345" s="2"/>
    </row>
    <row r="43346" spans="76:76">
      <c r="BX43346" s="2"/>
    </row>
    <row r="43347" spans="76:76">
      <c r="BX43347" s="2"/>
    </row>
    <row r="43348" spans="76:76">
      <c r="BX43348" s="2"/>
    </row>
    <row r="43349" spans="76:76">
      <c r="BX43349" s="2"/>
    </row>
    <row r="43350" spans="76:76">
      <c r="BX43350" s="2"/>
    </row>
    <row r="43351" spans="76:76">
      <c r="BX43351" s="2"/>
    </row>
    <row r="43352" spans="76:76">
      <c r="BX43352" s="2"/>
    </row>
    <row r="43353" spans="76:76">
      <c r="BX43353" s="2"/>
    </row>
    <row r="43354" spans="76:76">
      <c r="BX43354" s="2"/>
    </row>
    <row r="43355" spans="76:76">
      <c r="BX43355" s="2"/>
    </row>
    <row r="43356" spans="76:76">
      <c r="BX43356" s="2"/>
    </row>
    <row r="43357" spans="76:76">
      <c r="BX43357" s="2"/>
    </row>
    <row r="43358" spans="76:76">
      <c r="BX43358" s="2"/>
    </row>
    <row r="43359" spans="76:76">
      <c r="BX43359" s="2"/>
    </row>
    <row r="43360" spans="76:76">
      <c r="BX43360" s="2"/>
    </row>
    <row r="43361" spans="76:76">
      <c r="BX43361" s="2"/>
    </row>
    <row r="43362" spans="76:76">
      <c r="BX43362" s="2"/>
    </row>
    <row r="43363" spans="76:76">
      <c r="BX43363" s="2"/>
    </row>
    <row r="43364" spans="76:76">
      <c r="BX43364" s="2"/>
    </row>
    <row r="43365" spans="76:76">
      <c r="BX43365" s="2"/>
    </row>
    <row r="43366" spans="76:76">
      <c r="BX43366" s="2"/>
    </row>
    <row r="43367" spans="76:76">
      <c r="BX43367" s="2"/>
    </row>
    <row r="43368" spans="76:76">
      <c r="BX43368" s="2"/>
    </row>
    <row r="43369" spans="76:76">
      <c r="BX43369" s="2"/>
    </row>
    <row r="43370" spans="76:76">
      <c r="BX43370" s="2"/>
    </row>
    <row r="43371" spans="76:76">
      <c r="BX43371" s="2"/>
    </row>
    <row r="43372" spans="76:76">
      <c r="BX43372" s="2"/>
    </row>
    <row r="43373" spans="76:76">
      <c r="BX43373" s="2"/>
    </row>
    <row r="43374" spans="76:76">
      <c r="BX43374" s="2"/>
    </row>
    <row r="43375" spans="76:76">
      <c r="BX43375" s="2"/>
    </row>
    <row r="43376" spans="76:76">
      <c r="BX43376" s="2"/>
    </row>
    <row r="43377" spans="76:76">
      <c r="BX43377" s="2"/>
    </row>
    <row r="43378" spans="76:76">
      <c r="BX43378" s="2"/>
    </row>
    <row r="43379" spans="76:76">
      <c r="BX43379" s="2"/>
    </row>
    <row r="43380" spans="76:76">
      <c r="BX43380" s="2"/>
    </row>
    <row r="43381" spans="76:76">
      <c r="BX43381" s="2"/>
    </row>
    <row r="43382" spans="76:76">
      <c r="BX43382" s="2"/>
    </row>
    <row r="43383" spans="76:76">
      <c r="BX43383" s="2"/>
    </row>
    <row r="43384" spans="76:76">
      <c r="BX43384" s="2"/>
    </row>
    <row r="43385" spans="76:76">
      <c r="BX43385" s="2"/>
    </row>
    <row r="43386" spans="76:76">
      <c r="BX43386" s="2"/>
    </row>
    <row r="43387" spans="76:76">
      <c r="BX43387" s="2"/>
    </row>
    <row r="43388" spans="76:76">
      <c r="BX43388" s="2"/>
    </row>
    <row r="43389" spans="76:76">
      <c r="BX43389" s="2"/>
    </row>
    <row r="43390" spans="76:76">
      <c r="BX43390" s="2"/>
    </row>
    <row r="43391" spans="76:76">
      <c r="BX43391" s="2"/>
    </row>
    <row r="43392" spans="76:76">
      <c r="BX43392" s="2"/>
    </row>
    <row r="43393" spans="76:76">
      <c r="BX43393" s="2"/>
    </row>
    <row r="43394" spans="76:76">
      <c r="BX43394" s="2"/>
    </row>
    <row r="43395" spans="76:76">
      <c r="BX43395" s="2"/>
    </row>
    <row r="43396" spans="76:76">
      <c r="BX43396" s="2"/>
    </row>
    <row r="43397" spans="76:76">
      <c r="BX43397" s="2"/>
    </row>
    <row r="43398" spans="76:76">
      <c r="BX43398" s="2"/>
    </row>
    <row r="43399" spans="76:76">
      <c r="BX43399" s="2"/>
    </row>
    <row r="43400" spans="76:76">
      <c r="BX43400" s="2"/>
    </row>
    <row r="43401" spans="76:76">
      <c r="BX43401" s="2"/>
    </row>
    <row r="43402" spans="76:76">
      <c r="BX43402" s="2"/>
    </row>
    <row r="43403" spans="76:76">
      <c r="BX43403" s="2"/>
    </row>
    <row r="43404" spans="76:76">
      <c r="BX43404" s="2"/>
    </row>
    <row r="43405" spans="76:76">
      <c r="BX43405" s="2"/>
    </row>
    <row r="43406" spans="76:76">
      <c r="BX43406" s="2"/>
    </row>
    <row r="43407" spans="76:76">
      <c r="BX43407" s="2"/>
    </row>
    <row r="43408" spans="76:76">
      <c r="BX43408" s="2"/>
    </row>
    <row r="43409" spans="76:76">
      <c r="BX43409" s="2"/>
    </row>
    <row r="43410" spans="76:76">
      <c r="BX43410" s="2"/>
    </row>
    <row r="43411" spans="76:76">
      <c r="BX43411" s="2"/>
    </row>
    <row r="43412" spans="76:76">
      <c r="BX43412" s="2"/>
    </row>
    <row r="43413" spans="76:76">
      <c r="BX43413" s="2"/>
    </row>
    <row r="43414" spans="76:76">
      <c r="BX43414" s="2"/>
    </row>
    <row r="43415" spans="76:76">
      <c r="BX43415" s="2"/>
    </row>
    <row r="43416" spans="76:76">
      <c r="BX43416" s="2"/>
    </row>
    <row r="43417" spans="76:76">
      <c r="BX43417" s="2"/>
    </row>
    <row r="43418" spans="76:76">
      <c r="BX43418" s="2"/>
    </row>
    <row r="43419" spans="76:76">
      <c r="BX43419" s="2"/>
    </row>
    <row r="43420" spans="76:76">
      <c r="BX43420" s="2"/>
    </row>
    <row r="43421" spans="76:76">
      <c r="BX43421" s="2"/>
    </row>
    <row r="43422" spans="76:76">
      <c r="BX43422" s="2"/>
    </row>
    <row r="43423" spans="76:76">
      <c r="BX43423" s="2"/>
    </row>
    <row r="43424" spans="76:76">
      <c r="BX43424" s="2"/>
    </row>
    <row r="43425" spans="76:76">
      <c r="BX43425" s="2"/>
    </row>
    <row r="43426" spans="76:76">
      <c r="BX43426" s="2"/>
    </row>
    <row r="43427" spans="76:76">
      <c r="BX43427" s="2"/>
    </row>
    <row r="43428" spans="76:76">
      <c r="BX43428" s="2"/>
    </row>
    <row r="43429" spans="76:76">
      <c r="BX43429" s="2"/>
    </row>
    <row r="43430" spans="76:76">
      <c r="BX43430" s="2"/>
    </row>
    <row r="43431" spans="76:76">
      <c r="BX43431" s="2"/>
    </row>
    <row r="43432" spans="76:76">
      <c r="BX43432" s="2"/>
    </row>
    <row r="43433" spans="76:76">
      <c r="BX43433" s="2"/>
    </row>
    <row r="43434" spans="76:76">
      <c r="BX43434" s="2"/>
    </row>
    <row r="43435" spans="76:76">
      <c r="BX43435" s="2"/>
    </row>
    <row r="43436" spans="76:76">
      <c r="BX43436" s="2"/>
    </row>
    <row r="43437" spans="76:76">
      <c r="BX43437" s="2"/>
    </row>
    <row r="43438" spans="76:76">
      <c r="BX43438" s="2"/>
    </row>
    <row r="43439" spans="76:76">
      <c r="BX43439" s="2"/>
    </row>
    <row r="43440" spans="76:76">
      <c r="BX43440" s="2"/>
    </row>
    <row r="43441" spans="76:76">
      <c r="BX43441" s="2"/>
    </row>
    <row r="43442" spans="76:76">
      <c r="BX43442" s="2"/>
    </row>
    <row r="43443" spans="76:76">
      <c r="BX43443" s="2"/>
    </row>
    <row r="43444" spans="76:76">
      <c r="BX43444" s="2"/>
    </row>
    <row r="43445" spans="76:76">
      <c r="BX43445" s="2"/>
    </row>
    <row r="43446" spans="76:76">
      <c r="BX43446" s="2"/>
    </row>
    <row r="43447" spans="76:76">
      <c r="BX43447" s="2"/>
    </row>
    <row r="43448" spans="76:76">
      <c r="BX43448" s="2"/>
    </row>
    <row r="43449" spans="76:76">
      <c r="BX43449" s="2"/>
    </row>
    <row r="43450" spans="76:76">
      <c r="BX43450" s="2"/>
    </row>
    <row r="43451" spans="76:76">
      <c r="BX43451" s="2"/>
    </row>
    <row r="43452" spans="76:76">
      <c r="BX43452" s="2"/>
    </row>
    <row r="43453" spans="76:76">
      <c r="BX43453" s="2"/>
    </row>
    <row r="43454" spans="76:76">
      <c r="BX43454" s="2"/>
    </row>
    <row r="43455" spans="76:76">
      <c r="BX43455" s="2"/>
    </row>
    <row r="43456" spans="76:76">
      <c r="BX43456" s="2"/>
    </row>
    <row r="43457" spans="76:76">
      <c r="BX43457" s="2"/>
    </row>
    <row r="43458" spans="76:76">
      <c r="BX43458" s="2"/>
    </row>
    <row r="43459" spans="76:76">
      <c r="BX43459" s="2"/>
    </row>
    <row r="43460" spans="76:76">
      <c r="BX43460" s="2"/>
    </row>
    <row r="43461" spans="76:76">
      <c r="BX43461" s="2"/>
    </row>
    <row r="43462" spans="76:76">
      <c r="BX43462" s="2"/>
    </row>
    <row r="43463" spans="76:76">
      <c r="BX43463" s="2"/>
    </row>
    <row r="43464" spans="76:76">
      <c r="BX43464" s="2"/>
    </row>
    <row r="43465" spans="76:76">
      <c r="BX43465" s="2"/>
    </row>
    <row r="43466" spans="76:76">
      <c r="BX43466" s="2"/>
    </row>
    <row r="43467" spans="76:76">
      <c r="BX43467" s="2"/>
    </row>
    <row r="43468" spans="76:76">
      <c r="BX43468" s="2"/>
    </row>
    <row r="43469" spans="76:76">
      <c r="BX43469" s="2"/>
    </row>
    <row r="43470" spans="76:76">
      <c r="BX43470" s="2"/>
    </row>
    <row r="43471" spans="76:76">
      <c r="BX43471" s="2"/>
    </row>
    <row r="43472" spans="76:76">
      <c r="BX43472" s="2"/>
    </row>
    <row r="43473" spans="76:76">
      <c r="BX43473" s="2"/>
    </row>
    <row r="43474" spans="76:76">
      <c r="BX43474" s="2"/>
    </row>
    <row r="43475" spans="76:76">
      <c r="BX43475" s="2"/>
    </row>
    <row r="43476" spans="76:76">
      <c r="BX43476" s="2"/>
    </row>
    <row r="43477" spans="76:76">
      <c r="BX43477" s="2"/>
    </row>
    <row r="43478" spans="76:76">
      <c r="BX43478" s="2"/>
    </row>
    <row r="43479" spans="76:76">
      <c r="BX43479" s="2"/>
    </row>
    <row r="43480" spans="76:76">
      <c r="BX43480" s="2"/>
    </row>
    <row r="43481" spans="76:76">
      <c r="BX43481" s="2"/>
    </row>
    <row r="43482" spans="76:76">
      <c r="BX43482" s="2"/>
    </row>
    <row r="43483" spans="76:76">
      <c r="BX43483" s="2"/>
    </row>
    <row r="43484" spans="76:76">
      <c r="BX43484" s="2"/>
    </row>
    <row r="43485" spans="76:76">
      <c r="BX43485" s="2"/>
    </row>
    <row r="43486" spans="76:76">
      <c r="BX43486" s="2"/>
    </row>
    <row r="43487" spans="76:76">
      <c r="BX43487" s="2"/>
    </row>
    <row r="43488" spans="76:76">
      <c r="BX43488" s="2"/>
    </row>
    <row r="43489" spans="76:76">
      <c r="BX43489" s="2"/>
    </row>
    <row r="43490" spans="76:76">
      <c r="BX43490" s="2"/>
    </row>
    <row r="43491" spans="76:76">
      <c r="BX43491" s="2"/>
    </row>
    <row r="43492" spans="76:76">
      <c r="BX43492" s="2"/>
    </row>
    <row r="43493" spans="76:76">
      <c r="BX43493" s="2"/>
    </row>
    <row r="43494" spans="76:76">
      <c r="BX43494" s="2"/>
    </row>
    <row r="43495" spans="76:76">
      <c r="BX43495" s="2"/>
    </row>
    <row r="43496" spans="76:76">
      <c r="BX43496" s="2"/>
    </row>
    <row r="43497" spans="76:76">
      <c r="BX43497" s="2"/>
    </row>
    <row r="43498" spans="76:76">
      <c r="BX43498" s="2"/>
    </row>
    <row r="43499" spans="76:76">
      <c r="BX43499" s="2"/>
    </row>
    <row r="43500" spans="76:76">
      <c r="BX43500" s="2"/>
    </row>
    <row r="43501" spans="76:76">
      <c r="BX43501" s="2"/>
    </row>
    <row r="43502" spans="76:76">
      <c r="BX43502" s="2"/>
    </row>
    <row r="43503" spans="76:76">
      <c r="BX43503" s="2"/>
    </row>
    <row r="43504" spans="76:76">
      <c r="BX43504" s="2"/>
    </row>
    <row r="43505" spans="76:76">
      <c r="BX43505" s="2"/>
    </row>
    <row r="43506" spans="76:76">
      <c r="BX43506" s="2"/>
    </row>
    <row r="43507" spans="76:76">
      <c r="BX43507" s="2"/>
    </row>
    <row r="43508" spans="76:76">
      <c r="BX43508" s="2"/>
    </row>
    <row r="43509" spans="76:76">
      <c r="BX43509" s="2"/>
    </row>
    <row r="43510" spans="76:76">
      <c r="BX43510" s="2"/>
    </row>
    <row r="43511" spans="76:76">
      <c r="BX43511" s="2"/>
    </row>
    <row r="43512" spans="76:76">
      <c r="BX43512" s="2"/>
    </row>
    <row r="43513" spans="76:76">
      <c r="BX43513" s="2"/>
    </row>
    <row r="43514" spans="76:76">
      <c r="BX43514" s="2"/>
    </row>
    <row r="43515" spans="76:76">
      <c r="BX43515" s="2"/>
    </row>
    <row r="43516" spans="76:76">
      <c r="BX43516" s="2"/>
    </row>
    <row r="43517" spans="76:76">
      <c r="BX43517" s="2"/>
    </row>
    <row r="43518" spans="76:76">
      <c r="BX43518" s="2"/>
    </row>
    <row r="43519" spans="76:76">
      <c r="BX43519" s="2"/>
    </row>
    <row r="43520" spans="76:76">
      <c r="BX43520" s="2"/>
    </row>
    <row r="43521" spans="76:76">
      <c r="BX43521" s="2"/>
    </row>
    <row r="43522" spans="76:76">
      <c r="BX43522" s="2"/>
    </row>
    <row r="43523" spans="76:76">
      <c r="BX43523" s="2"/>
    </row>
    <row r="43524" spans="76:76">
      <c r="BX43524" s="2"/>
    </row>
    <row r="43525" spans="76:76">
      <c r="BX43525" s="2"/>
    </row>
    <row r="43526" spans="76:76">
      <c r="BX43526" s="2"/>
    </row>
    <row r="43527" spans="76:76">
      <c r="BX43527" s="2"/>
    </row>
    <row r="43528" spans="76:76">
      <c r="BX43528" s="2"/>
    </row>
    <row r="43529" spans="76:76">
      <c r="BX43529" s="2"/>
    </row>
    <row r="43530" spans="76:76">
      <c r="BX43530" s="2"/>
    </row>
    <row r="43531" spans="76:76">
      <c r="BX43531" s="2"/>
    </row>
    <row r="43532" spans="76:76">
      <c r="BX43532" s="2"/>
    </row>
    <row r="43533" spans="76:76">
      <c r="BX43533" s="2"/>
    </row>
    <row r="43534" spans="76:76">
      <c r="BX43534" s="2"/>
    </row>
    <row r="43535" spans="76:76">
      <c r="BX43535" s="2"/>
    </row>
    <row r="43536" spans="76:76">
      <c r="BX43536" s="2"/>
    </row>
    <row r="43537" spans="76:76">
      <c r="BX43537" s="2"/>
    </row>
    <row r="43538" spans="76:76">
      <c r="BX43538" s="2"/>
    </row>
    <row r="43539" spans="76:76">
      <c r="BX43539" s="2"/>
    </row>
    <row r="43540" spans="76:76">
      <c r="BX43540" s="2"/>
    </row>
    <row r="43541" spans="76:76">
      <c r="BX43541" s="2"/>
    </row>
    <row r="43542" spans="76:76">
      <c r="BX43542" s="2"/>
    </row>
    <row r="43543" spans="76:76">
      <c r="BX43543" s="2"/>
    </row>
    <row r="43544" spans="76:76">
      <c r="BX43544" s="2"/>
    </row>
    <row r="43545" spans="76:76">
      <c r="BX43545" s="2"/>
    </row>
    <row r="43546" spans="76:76">
      <c r="BX43546" s="2"/>
    </row>
    <row r="43547" spans="76:76">
      <c r="BX43547" s="2"/>
    </row>
    <row r="43548" spans="76:76">
      <c r="BX43548" s="2"/>
    </row>
    <row r="43549" spans="76:76">
      <c r="BX43549" s="2"/>
    </row>
    <row r="43550" spans="76:76">
      <c r="BX43550" s="2"/>
    </row>
    <row r="43551" spans="76:76">
      <c r="BX43551" s="2"/>
    </row>
    <row r="43552" spans="76:76">
      <c r="BX43552" s="2"/>
    </row>
    <row r="43553" spans="76:76">
      <c r="BX43553" s="2"/>
    </row>
    <row r="43554" spans="76:76">
      <c r="BX43554" s="2"/>
    </row>
    <row r="43555" spans="76:76">
      <c r="BX43555" s="2"/>
    </row>
    <row r="43556" spans="76:76">
      <c r="BX43556" s="2"/>
    </row>
    <row r="43557" spans="76:76">
      <c r="BX43557" s="2"/>
    </row>
    <row r="43558" spans="76:76">
      <c r="BX43558" s="2"/>
    </row>
    <row r="43559" spans="76:76">
      <c r="BX43559" s="2"/>
    </row>
    <row r="43560" spans="76:76">
      <c r="BX43560" s="2"/>
    </row>
    <row r="43561" spans="76:76">
      <c r="BX43561" s="2"/>
    </row>
    <row r="43562" spans="76:76">
      <c r="BX43562" s="2"/>
    </row>
    <row r="43563" spans="76:76">
      <c r="BX43563" s="2"/>
    </row>
    <row r="43564" spans="76:76">
      <c r="BX43564" s="2"/>
    </row>
    <row r="43565" spans="76:76">
      <c r="BX43565" s="2"/>
    </row>
    <row r="43566" spans="76:76">
      <c r="BX43566" s="2"/>
    </row>
    <row r="43567" spans="76:76">
      <c r="BX43567" s="2"/>
    </row>
    <row r="43568" spans="76:76">
      <c r="BX43568" s="2"/>
    </row>
    <row r="43569" spans="76:76">
      <c r="BX43569" s="2"/>
    </row>
    <row r="43570" spans="76:76">
      <c r="BX43570" s="2"/>
    </row>
    <row r="43571" spans="76:76">
      <c r="BX43571" s="2"/>
    </row>
    <row r="43572" spans="76:76">
      <c r="BX43572" s="2"/>
    </row>
    <row r="43573" spans="76:76">
      <c r="BX43573" s="2"/>
    </row>
    <row r="43574" spans="76:76">
      <c r="BX43574" s="2"/>
    </row>
    <row r="43575" spans="76:76">
      <c r="BX43575" s="2"/>
    </row>
    <row r="43576" spans="76:76">
      <c r="BX43576" s="2"/>
    </row>
    <row r="43577" spans="76:76">
      <c r="BX43577" s="2"/>
    </row>
    <row r="43578" spans="76:76">
      <c r="BX43578" s="2"/>
    </row>
    <row r="43579" spans="76:76">
      <c r="BX43579" s="2"/>
    </row>
    <row r="43580" spans="76:76">
      <c r="BX43580" s="2"/>
    </row>
    <row r="43581" spans="76:76">
      <c r="BX43581" s="2"/>
    </row>
    <row r="43582" spans="76:76">
      <c r="BX43582" s="2"/>
    </row>
    <row r="43583" spans="76:76">
      <c r="BX43583" s="2"/>
    </row>
    <row r="43584" spans="76:76">
      <c r="BX43584" s="2"/>
    </row>
    <row r="43585" spans="76:76">
      <c r="BX43585" s="2"/>
    </row>
    <row r="43586" spans="76:76">
      <c r="BX43586" s="2"/>
    </row>
    <row r="43587" spans="76:76">
      <c r="BX43587" s="2"/>
    </row>
    <row r="43588" spans="76:76">
      <c r="BX43588" s="2"/>
    </row>
    <row r="43589" spans="76:76">
      <c r="BX43589" s="2"/>
    </row>
    <row r="43590" spans="76:76">
      <c r="BX43590" s="2"/>
    </row>
    <row r="43591" spans="76:76">
      <c r="BX43591" s="2"/>
    </row>
    <row r="43592" spans="76:76">
      <c r="BX43592" s="2"/>
    </row>
    <row r="43593" spans="76:76">
      <c r="BX43593" s="2"/>
    </row>
    <row r="43594" spans="76:76">
      <c r="BX43594" s="2"/>
    </row>
    <row r="43595" spans="76:76">
      <c r="BX43595" s="2"/>
    </row>
    <row r="43596" spans="76:76">
      <c r="BX43596" s="2"/>
    </row>
    <row r="43597" spans="76:76">
      <c r="BX43597" s="2"/>
    </row>
    <row r="43598" spans="76:76">
      <c r="BX43598" s="2"/>
    </row>
    <row r="43599" spans="76:76">
      <c r="BX43599" s="2"/>
    </row>
    <row r="43600" spans="76:76">
      <c r="BX43600" s="2"/>
    </row>
    <row r="43601" spans="76:76">
      <c r="BX43601" s="2"/>
    </row>
    <row r="43602" spans="76:76">
      <c r="BX43602" s="2"/>
    </row>
    <row r="43603" spans="76:76">
      <c r="BX43603" s="2"/>
    </row>
    <row r="43604" spans="76:76">
      <c r="BX43604" s="2"/>
    </row>
    <row r="43605" spans="76:76">
      <c r="BX43605" s="2"/>
    </row>
    <row r="43606" spans="76:76">
      <c r="BX43606" s="2"/>
    </row>
    <row r="43607" spans="76:76">
      <c r="BX43607" s="2"/>
    </row>
    <row r="43608" spans="76:76">
      <c r="BX43608" s="2"/>
    </row>
    <row r="43609" spans="76:76">
      <c r="BX43609" s="2"/>
    </row>
    <row r="43610" spans="76:76">
      <c r="BX43610" s="2"/>
    </row>
    <row r="43611" spans="76:76">
      <c r="BX43611" s="2"/>
    </row>
    <row r="43612" spans="76:76">
      <c r="BX43612" s="2"/>
    </row>
    <row r="43613" spans="76:76">
      <c r="BX43613" s="2"/>
    </row>
    <row r="43614" spans="76:76">
      <c r="BX43614" s="2"/>
    </row>
    <row r="43615" spans="76:76">
      <c r="BX43615" s="2"/>
    </row>
    <row r="43616" spans="76:76">
      <c r="BX43616" s="2"/>
    </row>
    <row r="43617" spans="76:76">
      <c r="BX43617" s="2"/>
    </row>
    <row r="43618" spans="76:76">
      <c r="BX43618" s="2"/>
    </row>
    <row r="43619" spans="76:76">
      <c r="BX43619" s="2"/>
    </row>
    <row r="43620" spans="76:76">
      <c r="BX43620" s="2"/>
    </row>
    <row r="43621" spans="76:76">
      <c r="BX43621" s="2"/>
    </row>
    <row r="43622" spans="76:76">
      <c r="BX43622" s="2"/>
    </row>
    <row r="43623" spans="76:76">
      <c r="BX43623" s="2"/>
    </row>
    <row r="43624" spans="76:76">
      <c r="BX43624" s="2"/>
    </row>
    <row r="43625" spans="76:76">
      <c r="BX43625" s="2"/>
    </row>
    <row r="43626" spans="76:76">
      <c r="BX43626" s="2"/>
    </row>
    <row r="43627" spans="76:76">
      <c r="BX43627" s="2"/>
    </row>
    <row r="43628" spans="76:76">
      <c r="BX43628" s="2"/>
    </row>
    <row r="43629" spans="76:76">
      <c r="BX43629" s="2"/>
    </row>
    <row r="43630" spans="76:76">
      <c r="BX43630" s="2"/>
    </row>
    <row r="43631" spans="76:76">
      <c r="BX43631" s="2"/>
    </row>
    <row r="43632" spans="76:76">
      <c r="BX43632" s="2"/>
    </row>
    <row r="43633" spans="76:76">
      <c r="BX43633" s="2"/>
    </row>
    <row r="43634" spans="76:76">
      <c r="BX43634" s="2"/>
    </row>
    <row r="43635" spans="76:76">
      <c r="BX43635" s="2"/>
    </row>
    <row r="43636" spans="76:76">
      <c r="BX43636" s="2"/>
    </row>
    <row r="43637" spans="76:76">
      <c r="BX43637" s="2"/>
    </row>
    <row r="43638" spans="76:76">
      <c r="BX43638" s="2"/>
    </row>
    <row r="43639" spans="76:76">
      <c r="BX43639" s="2"/>
    </row>
    <row r="43640" spans="76:76">
      <c r="BX43640" s="2"/>
    </row>
    <row r="43641" spans="76:76">
      <c r="BX43641" s="2"/>
    </row>
    <row r="43642" spans="76:76">
      <c r="BX43642" s="2"/>
    </row>
    <row r="43643" spans="76:76">
      <c r="BX43643" s="2"/>
    </row>
    <row r="43644" spans="76:76">
      <c r="BX43644" s="2"/>
    </row>
    <row r="43645" spans="76:76">
      <c r="BX43645" s="2"/>
    </row>
    <row r="43646" spans="76:76">
      <c r="BX43646" s="2"/>
    </row>
    <row r="43647" spans="76:76">
      <c r="BX43647" s="2"/>
    </row>
    <row r="43648" spans="76:76">
      <c r="BX43648" s="2"/>
    </row>
    <row r="43649" spans="76:76">
      <c r="BX43649" s="2"/>
    </row>
    <row r="43650" spans="76:76">
      <c r="BX43650" s="2"/>
    </row>
    <row r="43651" spans="76:76">
      <c r="BX43651" s="2"/>
    </row>
    <row r="43652" spans="76:76">
      <c r="BX43652" s="2"/>
    </row>
    <row r="43653" spans="76:76">
      <c r="BX43653" s="2"/>
    </row>
    <row r="43654" spans="76:76">
      <c r="BX43654" s="2"/>
    </row>
    <row r="43655" spans="76:76">
      <c r="BX43655" s="2"/>
    </row>
    <row r="43656" spans="76:76">
      <c r="BX43656" s="2"/>
    </row>
    <row r="43657" spans="76:76">
      <c r="BX43657" s="2"/>
    </row>
    <row r="43658" spans="76:76">
      <c r="BX43658" s="2"/>
    </row>
    <row r="43659" spans="76:76">
      <c r="BX43659" s="2"/>
    </row>
    <row r="43660" spans="76:76">
      <c r="BX43660" s="2"/>
    </row>
    <row r="43661" spans="76:76">
      <c r="BX43661" s="2"/>
    </row>
    <row r="43662" spans="76:76">
      <c r="BX43662" s="2"/>
    </row>
    <row r="43663" spans="76:76">
      <c r="BX43663" s="2"/>
    </row>
    <row r="43664" spans="76:76">
      <c r="BX43664" s="2"/>
    </row>
    <row r="43665" spans="76:76">
      <c r="BX43665" s="2"/>
    </row>
    <row r="43666" spans="76:76">
      <c r="BX43666" s="2"/>
    </row>
    <row r="43667" spans="76:76">
      <c r="BX43667" s="2"/>
    </row>
    <row r="43668" spans="76:76">
      <c r="BX43668" s="2"/>
    </row>
    <row r="43669" spans="76:76">
      <c r="BX43669" s="2"/>
    </row>
    <row r="43670" spans="76:76">
      <c r="BX43670" s="2"/>
    </row>
    <row r="43671" spans="76:76">
      <c r="BX43671" s="2"/>
    </row>
    <row r="43672" spans="76:76">
      <c r="BX43672" s="2"/>
    </row>
    <row r="43673" spans="76:76">
      <c r="BX43673" s="2"/>
    </row>
    <row r="43674" spans="76:76">
      <c r="BX43674" s="2"/>
    </row>
    <row r="43675" spans="76:76">
      <c r="BX43675" s="2"/>
    </row>
    <row r="43676" spans="76:76">
      <c r="BX43676" s="2"/>
    </row>
    <row r="43677" spans="76:76">
      <c r="BX43677" s="2"/>
    </row>
    <row r="43678" spans="76:76">
      <c r="BX43678" s="2"/>
    </row>
    <row r="43679" spans="76:76">
      <c r="BX43679" s="2"/>
    </row>
    <row r="43680" spans="76:76">
      <c r="BX43680" s="2"/>
    </row>
    <row r="43681" spans="76:76">
      <c r="BX43681" s="2"/>
    </row>
    <row r="43682" spans="76:76">
      <c r="BX43682" s="2"/>
    </row>
    <row r="43683" spans="76:76">
      <c r="BX43683" s="2"/>
    </row>
    <row r="43684" spans="76:76">
      <c r="BX43684" s="2"/>
    </row>
    <row r="43685" spans="76:76">
      <c r="BX43685" s="2"/>
    </row>
    <row r="43686" spans="76:76">
      <c r="BX43686" s="2"/>
    </row>
    <row r="43687" spans="76:76">
      <c r="BX43687" s="2"/>
    </row>
    <row r="43688" spans="76:76">
      <c r="BX43688" s="2"/>
    </row>
    <row r="43689" spans="76:76">
      <c r="BX43689" s="2"/>
    </row>
    <row r="43690" spans="76:76">
      <c r="BX43690" s="2"/>
    </row>
    <row r="43691" spans="76:76">
      <c r="BX43691" s="2"/>
    </row>
    <row r="43692" spans="76:76">
      <c r="BX43692" s="2"/>
    </row>
    <row r="43693" spans="76:76">
      <c r="BX43693" s="2"/>
    </row>
    <row r="43694" spans="76:76">
      <c r="BX43694" s="2"/>
    </row>
    <row r="43695" spans="76:76">
      <c r="BX43695" s="2"/>
    </row>
    <row r="43696" spans="76:76">
      <c r="BX43696" s="2"/>
    </row>
    <row r="43697" spans="76:76">
      <c r="BX43697" s="2"/>
    </row>
    <row r="43698" spans="76:76">
      <c r="BX43698" s="2"/>
    </row>
    <row r="43699" spans="76:76">
      <c r="BX43699" s="2"/>
    </row>
    <row r="43700" spans="76:76">
      <c r="BX43700" s="2"/>
    </row>
    <row r="43701" spans="76:76">
      <c r="BX43701" s="2"/>
    </row>
    <row r="43702" spans="76:76">
      <c r="BX43702" s="2"/>
    </row>
    <row r="43703" spans="76:76">
      <c r="BX43703" s="2"/>
    </row>
    <row r="43704" spans="76:76">
      <c r="BX43704" s="2"/>
    </row>
    <row r="43705" spans="76:76">
      <c r="BX43705" s="2"/>
    </row>
    <row r="43706" spans="76:76">
      <c r="BX43706" s="2"/>
    </row>
    <row r="43707" spans="76:76">
      <c r="BX43707" s="2"/>
    </row>
    <row r="43708" spans="76:76">
      <c r="BX43708" s="2"/>
    </row>
    <row r="43709" spans="76:76">
      <c r="BX43709" s="2"/>
    </row>
    <row r="43710" spans="76:76">
      <c r="BX43710" s="2"/>
    </row>
    <row r="43711" spans="76:76">
      <c r="BX43711" s="2"/>
    </row>
    <row r="43712" spans="76:76">
      <c r="BX43712" s="2"/>
    </row>
    <row r="43713" spans="76:76">
      <c r="BX43713" s="2"/>
    </row>
    <row r="43714" spans="76:76">
      <c r="BX43714" s="2"/>
    </row>
    <row r="43715" spans="76:76">
      <c r="BX43715" s="2"/>
    </row>
    <row r="43716" spans="76:76">
      <c r="BX43716" s="2"/>
    </row>
    <row r="43717" spans="76:76">
      <c r="BX43717" s="2"/>
    </row>
    <row r="43718" spans="76:76">
      <c r="BX43718" s="2"/>
    </row>
    <row r="43719" spans="76:76">
      <c r="BX43719" s="2"/>
    </row>
    <row r="43720" spans="76:76">
      <c r="BX43720" s="2"/>
    </row>
    <row r="43721" spans="76:76">
      <c r="BX43721" s="2"/>
    </row>
    <row r="43722" spans="76:76">
      <c r="BX43722" s="2"/>
    </row>
    <row r="43723" spans="76:76">
      <c r="BX43723" s="2"/>
    </row>
    <row r="43724" spans="76:76">
      <c r="BX43724" s="2"/>
    </row>
    <row r="43725" spans="76:76">
      <c r="BX43725" s="2"/>
    </row>
    <row r="43726" spans="76:76">
      <c r="BX43726" s="2"/>
    </row>
    <row r="43727" spans="76:76">
      <c r="BX43727" s="2"/>
    </row>
    <row r="43728" spans="76:76">
      <c r="BX43728" s="2"/>
    </row>
    <row r="43729" spans="76:76">
      <c r="BX43729" s="2"/>
    </row>
    <row r="43730" spans="76:76">
      <c r="BX43730" s="2"/>
    </row>
    <row r="43731" spans="76:76">
      <c r="BX43731" s="2"/>
    </row>
    <row r="43732" spans="76:76">
      <c r="BX43732" s="2"/>
    </row>
    <row r="43733" spans="76:76">
      <c r="BX43733" s="2"/>
    </row>
    <row r="43734" spans="76:76">
      <c r="BX43734" s="2"/>
    </row>
    <row r="43735" spans="76:76">
      <c r="BX43735" s="2"/>
    </row>
    <row r="43736" spans="76:76">
      <c r="BX43736" s="2"/>
    </row>
    <row r="43737" spans="76:76">
      <c r="BX43737" s="2"/>
    </row>
    <row r="43738" spans="76:76">
      <c r="BX43738" s="2"/>
    </row>
    <row r="43739" spans="76:76">
      <c r="BX43739" s="2"/>
    </row>
    <row r="43740" spans="76:76">
      <c r="BX43740" s="2"/>
    </row>
    <row r="43741" spans="76:76">
      <c r="BX43741" s="2"/>
    </row>
    <row r="43742" spans="76:76">
      <c r="BX43742" s="2"/>
    </row>
    <row r="43743" spans="76:76">
      <c r="BX43743" s="2"/>
    </row>
    <row r="43744" spans="76:76">
      <c r="BX43744" s="2"/>
    </row>
    <row r="43745" spans="76:76">
      <c r="BX43745" s="2"/>
    </row>
    <row r="43746" spans="76:76">
      <c r="BX43746" s="2"/>
    </row>
    <row r="43747" spans="76:76">
      <c r="BX43747" s="2"/>
    </row>
    <row r="43748" spans="76:76">
      <c r="BX43748" s="2"/>
    </row>
    <row r="43749" spans="76:76">
      <c r="BX43749" s="2"/>
    </row>
    <row r="43750" spans="76:76">
      <c r="BX43750" s="2"/>
    </row>
    <row r="43751" spans="76:76">
      <c r="BX43751" s="2"/>
    </row>
    <row r="43752" spans="76:76">
      <c r="BX43752" s="2"/>
    </row>
    <row r="43753" spans="76:76">
      <c r="BX43753" s="2"/>
    </row>
    <row r="43754" spans="76:76">
      <c r="BX43754" s="2"/>
    </row>
    <row r="43755" spans="76:76">
      <c r="BX43755" s="2"/>
    </row>
    <row r="43756" spans="76:76">
      <c r="BX43756" s="2"/>
    </row>
    <row r="43757" spans="76:76">
      <c r="BX43757" s="2"/>
    </row>
    <row r="43758" spans="76:76">
      <c r="BX43758" s="2"/>
    </row>
    <row r="43759" spans="76:76">
      <c r="BX43759" s="2"/>
    </row>
    <row r="43760" spans="76:76">
      <c r="BX43760" s="2"/>
    </row>
    <row r="43761" spans="76:76">
      <c r="BX43761" s="2"/>
    </row>
    <row r="43762" spans="76:76">
      <c r="BX43762" s="2"/>
    </row>
    <row r="43763" spans="76:76">
      <c r="BX43763" s="2"/>
    </row>
    <row r="43764" spans="76:76">
      <c r="BX43764" s="2"/>
    </row>
    <row r="43765" spans="76:76">
      <c r="BX43765" s="2"/>
    </row>
    <row r="43766" spans="76:76">
      <c r="BX43766" s="2"/>
    </row>
    <row r="43767" spans="76:76">
      <c r="BX43767" s="2"/>
    </row>
    <row r="43768" spans="76:76">
      <c r="BX43768" s="2"/>
    </row>
    <row r="43769" spans="76:76">
      <c r="BX43769" s="2"/>
    </row>
    <row r="43770" spans="76:76">
      <c r="BX43770" s="2"/>
    </row>
    <row r="43771" spans="76:76">
      <c r="BX43771" s="2"/>
    </row>
    <row r="43772" spans="76:76">
      <c r="BX43772" s="2"/>
    </row>
    <row r="43773" spans="76:76">
      <c r="BX43773" s="2"/>
    </row>
    <row r="43774" spans="76:76">
      <c r="BX43774" s="2"/>
    </row>
    <row r="43775" spans="76:76">
      <c r="BX43775" s="2"/>
    </row>
    <row r="43776" spans="76:76">
      <c r="BX43776" s="2"/>
    </row>
    <row r="43777" spans="76:76">
      <c r="BX43777" s="2"/>
    </row>
    <row r="43778" spans="76:76">
      <c r="BX43778" s="2"/>
    </row>
    <row r="43779" spans="76:76">
      <c r="BX43779" s="2"/>
    </row>
    <row r="43780" spans="76:76">
      <c r="BX43780" s="2"/>
    </row>
    <row r="43781" spans="76:76">
      <c r="BX43781" s="2"/>
    </row>
    <row r="43782" spans="76:76">
      <c r="BX43782" s="2"/>
    </row>
    <row r="43783" spans="76:76">
      <c r="BX43783" s="2"/>
    </row>
    <row r="43784" spans="76:76">
      <c r="BX43784" s="2"/>
    </row>
    <row r="43785" spans="76:76">
      <c r="BX43785" s="2"/>
    </row>
    <row r="43786" spans="76:76">
      <c r="BX43786" s="2"/>
    </row>
    <row r="43787" spans="76:76">
      <c r="BX43787" s="2"/>
    </row>
    <row r="43788" spans="76:76">
      <c r="BX43788" s="2"/>
    </row>
    <row r="43789" spans="76:76">
      <c r="BX43789" s="2"/>
    </row>
    <row r="43790" spans="76:76">
      <c r="BX43790" s="2"/>
    </row>
    <row r="43791" spans="76:76">
      <c r="BX43791" s="2"/>
    </row>
    <row r="43792" spans="76:76">
      <c r="BX43792" s="2"/>
    </row>
    <row r="43793" spans="76:76">
      <c r="BX43793" s="2"/>
    </row>
    <row r="43794" spans="76:76">
      <c r="BX43794" s="2"/>
    </row>
    <row r="43795" spans="76:76">
      <c r="BX43795" s="2"/>
    </row>
    <row r="43796" spans="76:76">
      <c r="BX43796" s="2"/>
    </row>
    <row r="43797" spans="76:76">
      <c r="BX43797" s="2"/>
    </row>
    <row r="43798" spans="76:76">
      <c r="BX43798" s="2"/>
    </row>
    <row r="43799" spans="76:76">
      <c r="BX43799" s="2"/>
    </row>
    <row r="43800" spans="76:76">
      <c r="BX43800" s="2"/>
    </row>
    <row r="43801" spans="76:76">
      <c r="BX43801" s="2"/>
    </row>
    <row r="43802" spans="76:76">
      <c r="BX43802" s="2"/>
    </row>
    <row r="43803" spans="76:76">
      <c r="BX43803" s="2"/>
    </row>
    <row r="43804" spans="76:76">
      <c r="BX43804" s="2"/>
    </row>
    <row r="43805" spans="76:76">
      <c r="BX43805" s="2"/>
    </row>
    <row r="43806" spans="76:76">
      <c r="BX43806" s="2"/>
    </row>
    <row r="43807" spans="76:76">
      <c r="BX43807" s="2"/>
    </row>
    <row r="43808" spans="76:76">
      <c r="BX43808" s="2"/>
    </row>
    <row r="43809" spans="76:76">
      <c r="BX43809" s="2"/>
    </row>
    <row r="43810" spans="76:76">
      <c r="BX43810" s="2"/>
    </row>
    <row r="43811" spans="76:76">
      <c r="BX43811" s="2"/>
    </row>
    <row r="43812" spans="76:76">
      <c r="BX43812" s="2"/>
    </row>
    <row r="43813" spans="76:76">
      <c r="BX43813" s="2"/>
    </row>
    <row r="43814" spans="76:76">
      <c r="BX43814" s="2"/>
    </row>
    <row r="43815" spans="76:76">
      <c r="BX43815" s="2"/>
    </row>
    <row r="43816" spans="76:76">
      <c r="BX43816" s="2"/>
    </row>
    <row r="43817" spans="76:76">
      <c r="BX43817" s="2"/>
    </row>
    <row r="43818" spans="76:76">
      <c r="BX43818" s="2"/>
    </row>
    <row r="43819" spans="76:76">
      <c r="BX43819" s="2"/>
    </row>
    <row r="43820" spans="76:76">
      <c r="BX43820" s="2"/>
    </row>
    <row r="43821" spans="76:76">
      <c r="BX43821" s="2"/>
    </row>
    <row r="43822" spans="76:76">
      <c r="BX43822" s="2"/>
    </row>
    <row r="43823" spans="76:76">
      <c r="BX43823" s="2"/>
    </row>
    <row r="43824" spans="76:76">
      <c r="BX43824" s="2"/>
    </row>
    <row r="43825" spans="76:76">
      <c r="BX43825" s="2"/>
    </row>
    <row r="43826" spans="76:76">
      <c r="BX43826" s="2"/>
    </row>
    <row r="43827" spans="76:76">
      <c r="BX43827" s="2"/>
    </row>
    <row r="43828" spans="76:76">
      <c r="BX43828" s="2"/>
    </row>
    <row r="43829" spans="76:76">
      <c r="BX43829" s="2"/>
    </row>
    <row r="43830" spans="76:76">
      <c r="BX43830" s="2"/>
    </row>
    <row r="43831" spans="76:76">
      <c r="BX43831" s="2"/>
    </row>
    <row r="43832" spans="76:76">
      <c r="BX43832" s="2"/>
    </row>
    <row r="43833" spans="76:76">
      <c r="BX43833" s="2"/>
    </row>
    <row r="43834" spans="76:76">
      <c r="BX43834" s="2"/>
    </row>
    <row r="43835" spans="76:76">
      <c r="BX43835" s="2"/>
    </row>
    <row r="43836" spans="76:76">
      <c r="BX43836" s="2"/>
    </row>
    <row r="43837" spans="76:76">
      <c r="BX43837" s="2"/>
    </row>
    <row r="43838" spans="76:76">
      <c r="BX43838" s="2"/>
    </row>
    <row r="43839" spans="76:76">
      <c r="BX43839" s="2"/>
    </row>
    <row r="43840" spans="76:76">
      <c r="BX43840" s="2"/>
    </row>
    <row r="43841" spans="76:76">
      <c r="BX43841" s="2"/>
    </row>
    <row r="43842" spans="76:76">
      <c r="BX43842" s="2"/>
    </row>
    <row r="43843" spans="76:76">
      <c r="BX43843" s="2"/>
    </row>
    <row r="43844" spans="76:76">
      <c r="BX43844" s="2"/>
    </row>
    <row r="43845" spans="76:76">
      <c r="BX43845" s="2"/>
    </row>
    <row r="43846" spans="76:76">
      <c r="BX43846" s="2"/>
    </row>
    <row r="43847" spans="76:76">
      <c r="BX43847" s="2"/>
    </row>
    <row r="43848" spans="76:76">
      <c r="BX43848" s="2"/>
    </row>
    <row r="43849" spans="76:76">
      <c r="BX43849" s="2"/>
    </row>
    <row r="43850" spans="76:76">
      <c r="BX43850" s="2"/>
    </row>
    <row r="43851" spans="76:76">
      <c r="BX43851" s="2"/>
    </row>
    <row r="43852" spans="76:76">
      <c r="BX43852" s="2"/>
    </row>
    <row r="43853" spans="76:76">
      <c r="BX43853" s="2"/>
    </row>
    <row r="43854" spans="76:76">
      <c r="BX43854" s="2"/>
    </row>
    <row r="43855" spans="76:76">
      <c r="BX43855" s="2"/>
    </row>
    <row r="43856" spans="76:76">
      <c r="BX43856" s="2"/>
    </row>
    <row r="43857" spans="76:76">
      <c r="BX43857" s="2"/>
    </row>
    <row r="43858" spans="76:76">
      <c r="BX43858" s="2"/>
    </row>
    <row r="43859" spans="76:76">
      <c r="BX43859" s="2"/>
    </row>
    <row r="43860" spans="76:76">
      <c r="BX43860" s="2"/>
    </row>
    <row r="43861" spans="76:76">
      <c r="BX43861" s="2"/>
    </row>
    <row r="43862" spans="76:76">
      <c r="BX43862" s="2"/>
    </row>
    <row r="43863" spans="76:76">
      <c r="BX43863" s="2"/>
    </row>
    <row r="43864" spans="76:76">
      <c r="BX43864" s="2"/>
    </row>
    <row r="43865" spans="76:76">
      <c r="BX43865" s="2"/>
    </row>
    <row r="43866" spans="76:76">
      <c r="BX43866" s="2"/>
    </row>
    <row r="43867" spans="76:76">
      <c r="BX43867" s="2"/>
    </row>
    <row r="43868" spans="76:76">
      <c r="BX43868" s="2"/>
    </row>
    <row r="43869" spans="76:76">
      <c r="BX43869" s="2"/>
    </row>
    <row r="43870" spans="76:76">
      <c r="BX43870" s="2"/>
    </row>
    <row r="43871" spans="76:76">
      <c r="BX43871" s="2"/>
    </row>
    <row r="43872" spans="76:76">
      <c r="BX43872" s="2"/>
    </row>
    <row r="43873" spans="76:76">
      <c r="BX43873" s="2"/>
    </row>
    <row r="43874" spans="76:76">
      <c r="BX43874" s="2"/>
    </row>
    <row r="43875" spans="76:76">
      <c r="BX43875" s="2"/>
    </row>
    <row r="43876" spans="76:76">
      <c r="BX43876" s="2"/>
    </row>
    <row r="43877" spans="76:76">
      <c r="BX43877" s="2"/>
    </row>
    <row r="43878" spans="76:76">
      <c r="BX43878" s="2"/>
    </row>
    <row r="43879" spans="76:76">
      <c r="BX43879" s="2"/>
    </row>
    <row r="43880" spans="76:76">
      <c r="BX43880" s="2"/>
    </row>
    <row r="43881" spans="76:76">
      <c r="BX43881" s="2"/>
    </row>
    <row r="43882" spans="76:76">
      <c r="BX43882" s="2"/>
    </row>
    <row r="43883" spans="76:76">
      <c r="BX43883" s="2"/>
    </row>
    <row r="43884" spans="76:76">
      <c r="BX43884" s="2"/>
    </row>
    <row r="43885" spans="76:76">
      <c r="BX43885" s="2"/>
    </row>
    <row r="43886" spans="76:76">
      <c r="BX43886" s="2"/>
    </row>
    <row r="43887" spans="76:76">
      <c r="BX43887" s="2"/>
    </row>
    <row r="43888" spans="76:76">
      <c r="BX43888" s="2"/>
    </row>
    <row r="43889" spans="76:76">
      <c r="BX43889" s="2"/>
    </row>
    <row r="43890" spans="76:76">
      <c r="BX43890" s="2"/>
    </row>
    <row r="43891" spans="76:76">
      <c r="BX43891" s="2"/>
    </row>
    <row r="43892" spans="76:76">
      <c r="BX43892" s="2"/>
    </row>
    <row r="43893" spans="76:76">
      <c r="BX43893" s="2"/>
    </row>
    <row r="43894" spans="76:76">
      <c r="BX43894" s="2"/>
    </row>
    <row r="43895" spans="76:76">
      <c r="BX43895" s="2"/>
    </row>
    <row r="43896" spans="76:76">
      <c r="BX43896" s="2"/>
    </row>
    <row r="43897" spans="76:76">
      <c r="BX43897" s="2"/>
    </row>
    <row r="43898" spans="76:76">
      <c r="BX43898" s="2"/>
    </row>
    <row r="43899" spans="76:76">
      <c r="BX43899" s="2"/>
    </row>
    <row r="43900" spans="76:76">
      <c r="BX43900" s="2"/>
    </row>
    <row r="43901" spans="76:76">
      <c r="BX43901" s="2"/>
    </row>
    <row r="43902" spans="76:76">
      <c r="BX43902" s="2"/>
    </row>
    <row r="43903" spans="76:76">
      <c r="BX43903" s="2"/>
    </row>
    <row r="43904" spans="76:76">
      <c r="BX43904" s="2"/>
    </row>
    <row r="43905" spans="76:76">
      <c r="BX43905" s="2"/>
    </row>
    <row r="43906" spans="76:76">
      <c r="BX43906" s="2"/>
    </row>
    <row r="43907" spans="76:76">
      <c r="BX43907" s="2"/>
    </row>
    <row r="43908" spans="76:76">
      <c r="BX43908" s="2"/>
    </row>
    <row r="43909" spans="76:76">
      <c r="BX43909" s="2"/>
    </row>
    <row r="43910" spans="76:76">
      <c r="BX43910" s="2"/>
    </row>
    <row r="43911" spans="76:76">
      <c r="BX43911" s="2"/>
    </row>
    <row r="43912" spans="76:76">
      <c r="BX43912" s="2"/>
    </row>
    <row r="43913" spans="76:76">
      <c r="BX43913" s="2"/>
    </row>
    <row r="43914" spans="76:76">
      <c r="BX43914" s="2"/>
    </row>
    <row r="43915" spans="76:76">
      <c r="BX43915" s="2"/>
    </row>
    <row r="43916" spans="76:76">
      <c r="BX43916" s="2"/>
    </row>
    <row r="43917" spans="76:76">
      <c r="BX43917" s="2"/>
    </row>
    <row r="43918" spans="76:76">
      <c r="BX43918" s="2"/>
    </row>
    <row r="43919" spans="76:76">
      <c r="BX43919" s="2"/>
    </row>
    <row r="43920" spans="76:76">
      <c r="BX43920" s="2"/>
    </row>
    <row r="43921" spans="76:76">
      <c r="BX43921" s="2"/>
    </row>
    <row r="43922" spans="76:76">
      <c r="BX43922" s="2"/>
    </row>
    <row r="43923" spans="76:76">
      <c r="BX43923" s="2"/>
    </row>
    <row r="43924" spans="76:76">
      <c r="BX43924" s="2"/>
    </row>
    <row r="43925" spans="76:76">
      <c r="BX43925" s="2"/>
    </row>
    <row r="43926" spans="76:76">
      <c r="BX43926" s="2"/>
    </row>
    <row r="43927" spans="76:76">
      <c r="BX43927" s="2"/>
    </row>
    <row r="43928" spans="76:76">
      <c r="BX43928" s="2"/>
    </row>
    <row r="43929" spans="76:76">
      <c r="BX43929" s="2"/>
    </row>
    <row r="43930" spans="76:76">
      <c r="BX43930" s="2"/>
    </row>
    <row r="43931" spans="76:76">
      <c r="BX43931" s="2"/>
    </row>
    <row r="43932" spans="76:76">
      <c r="BX43932" s="2"/>
    </row>
    <row r="43933" spans="76:76">
      <c r="BX43933" s="2"/>
    </row>
    <row r="43934" spans="76:76">
      <c r="BX43934" s="2"/>
    </row>
    <row r="43935" spans="76:76">
      <c r="BX43935" s="2"/>
    </row>
    <row r="43936" spans="76:76">
      <c r="BX43936" s="2"/>
    </row>
    <row r="43937" spans="76:76">
      <c r="BX43937" s="2"/>
    </row>
    <row r="43938" spans="76:76">
      <c r="BX43938" s="2"/>
    </row>
    <row r="43939" spans="76:76">
      <c r="BX43939" s="2"/>
    </row>
    <row r="43940" spans="76:76">
      <c r="BX43940" s="2"/>
    </row>
    <row r="43941" spans="76:76">
      <c r="BX43941" s="2"/>
    </row>
    <row r="43942" spans="76:76">
      <c r="BX43942" s="2"/>
    </row>
    <row r="43943" spans="76:76">
      <c r="BX43943" s="2"/>
    </row>
    <row r="43944" spans="76:76">
      <c r="BX43944" s="2"/>
    </row>
    <row r="43945" spans="76:76">
      <c r="BX43945" s="2"/>
    </row>
    <row r="43946" spans="76:76">
      <c r="BX43946" s="2"/>
    </row>
    <row r="43947" spans="76:76">
      <c r="BX43947" s="2"/>
    </row>
    <row r="43948" spans="76:76">
      <c r="BX43948" s="2"/>
    </row>
    <row r="43949" spans="76:76">
      <c r="BX43949" s="2"/>
    </row>
    <row r="43950" spans="76:76">
      <c r="BX43950" s="2"/>
    </row>
    <row r="43951" spans="76:76">
      <c r="BX43951" s="2"/>
    </row>
    <row r="43952" spans="76:76">
      <c r="BX43952" s="2"/>
    </row>
    <row r="43953" spans="76:76">
      <c r="BX43953" s="2"/>
    </row>
    <row r="43954" spans="76:76">
      <c r="BX43954" s="2"/>
    </row>
    <row r="43955" spans="76:76">
      <c r="BX43955" s="2"/>
    </row>
    <row r="43956" spans="76:76">
      <c r="BX43956" s="2"/>
    </row>
    <row r="43957" spans="76:76">
      <c r="BX43957" s="2"/>
    </row>
    <row r="43958" spans="76:76">
      <c r="BX43958" s="2"/>
    </row>
    <row r="43959" spans="76:76">
      <c r="BX43959" s="2"/>
    </row>
    <row r="43960" spans="76:76">
      <c r="BX43960" s="2"/>
    </row>
    <row r="43961" spans="76:76">
      <c r="BX43961" s="2"/>
    </row>
    <row r="43962" spans="76:76">
      <c r="BX43962" s="2"/>
    </row>
    <row r="43963" spans="76:76">
      <c r="BX43963" s="2"/>
    </row>
    <row r="43964" spans="76:76">
      <c r="BX43964" s="2"/>
    </row>
    <row r="43965" spans="76:76">
      <c r="BX43965" s="2"/>
    </row>
    <row r="43966" spans="76:76">
      <c r="BX43966" s="2"/>
    </row>
    <row r="43967" spans="76:76">
      <c r="BX43967" s="2"/>
    </row>
    <row r="43968" spans="76:76">
      <c r="BX43968" s="2"/>
    </row>
    <row r="43969" spans="76:76">
      <c r="BX43969" s="2"/>
    </row>
    <row r="43970" spans="76:76">
      <c r="BX43970" s="2"/>
    </row>
    <row r="43971" spans="76:76">
      <c r="BX43971" s="2"/>
    </row>
    <row r="43972" spans="76:76">
      <c r="BX43972" s="2"/>
    </row>
    <row r="43973" spans="76:76">
      <c r="BX43973" s="2"/>
    </row>
    <row r="43974" spans="76:76">
      <c r="BX43974" s="2"/>
    </row>
    <row r="43975" spans="76:76">
      <c r="BX43975" s="2"/>
    </row>
    <row r="43976" spans="76:76">
      <c r="BX43976" s="2"/>
    </row>
    <row r="43977" spans="76:76">
      <c r="BX43977" s="2"/>
    </row>
    <row r="43978" spans="76:76">
      <c r="BX43978" s="2"/>
    </row>
    <row r="43979" spans="76:76">
      <c r="BX43979" s="2"/>
    </row>
    <row r="43980" spans="76:76">
      <c r="BX43980" s="2"/>
    </row>
    <row r="43981" spans="76:76">
      <c r="BX43981" s="2"/>
    </row>
    <row r="43982" spans="76:76">
      <c r="BX43982" s="2"/>
    </row>
    <row r="43983" spans="76:76">
      <c r="BX43983" s="2"/>
    </row>
    <row r="43984" spans="76:76">
      <c r="BX43984" s="2"/>
    </row>
    <row r="43985" spans="76:76">
      <c r="BX43985" s="2"/>
    </row>
    <row r="43986" spans="76:76">
      <c r="BX43986" s="2"/>
    </row>
    <row r="43987" spans="76:76">
      <c r="BX43987" s="2"/>
    </row>
    <row r="43988" spans="76:76">
      <c r="BX43988" s="2"/>
    </row>
    <row r="43989" spans="76:76">
      <c r="BX43989" s="2"/>
    </row>
    <row r="43990" spans="76:76">
      <c r="BX43990" s="2"/>
    </row>
    <row r="43991" spans="76:76">
      <c r="BX43991" s="2"/>
    </row>
    <row r="43992" spans="76:76">
      <c r="BX43992" s="2"/>
    </row>
    <row r="43993" spans="76:76">
      <c r="BX43993" s="2"/>
    </row>
    <row r="43994" spans="76:76">
      <c r="BX43994" s="2"/>
    </row>
    <row r="43995" spans="76:76">
      <c r="BX43995" s="2"/>
    </row>
    <row r="43996" spans="76:76">
      <c r="BX43996" s="2"/>
    </row>
    <row r="43997" spans="76:76">
      <c r="BX43997" s="2"/>
    </row>
    <row r="43998" spans="76:76">
      <c r="BX43998" s="2"/>
    </row>
    <row r="43999" spans="76:76">
      <c r="BX43999" s="2"/>
    </row>
    <row r="44000" spans="76:76">
      <c r="BX44000" s="2"/>
    </row>
    <row r="44001" spans="76:76">
      <c r="BX44001" s="2"/>
    </row>
    <row r="44002" spans="76:76">
      <c r="BX44002" s="2"/>
    </row>
    <row r="44003" spans="76:76">
      <c r="BX44003" s="2"/>
    </row>
    <row r="44004" spans="76:76">
      <c r="BX44004" s="2"/>
    </row>
    <row r="44005" spans="76:76">
      <c r="BX44005" s="2"/>
    </row>
    <row r="44006" spans="76:76">
      <c r="BX44006" s="2"/>
    </row>
    <row r="44007" spans="76:76">
      <c r="BX44007" s="2"/>
    </row>
    <row r="44008" spans="76:76">
      <c r="BX44008" s="2"/>
    </row>
    <row r="44009" spans="76:76">
      <c r="BX44009" s="2"/>
    </row>
    <row r="44010" spans="76:76">
      <c r="BX44010" s="2"/>
    </row>
    <row r="44011" spans="76:76">
      <c r="BX44011" s="2"/>
    </row>
    <row r="44012" spans="76:76">
      <c r="BX44012" s="2"/>
    </row>
    <row r="44013" spans="76:76">
      <c r="BX44013" s="2"/>
    </row>
    <row r="44014" spans="76:76">
      <c r="BX44014" s="2"/>
    </row>
    <row r="44015" spans="76:76">
      <c r="BX44015" s="2"/>
    </row>
    <row r="44016" spans="76:76">
      <c r="BX44016" s="2"/>
    </row>
    <row r="44017" spans="76:76">
      <c r="BX44017" s="2"/>
    </row>
    <row r="44018" spans="76:76">
      <c r="BX44018" s="2"/>
    </row>
    <row r="44019" spans="76:76">
      <c r="BX44019" s="2"/>
    </row>
    <row r="44020" spans="76:76">
      <c r="BX44020" s="2"/>
    </row>
    <row r="44021" spans="76:76">
      <c r="BX44021" s="2"/>
    </row>
    <row r="44022" spans="76:76">
      <c r="BX44022" s="2"/>
    </row>
    <row r="44023" spans="76:76">
      <c r="BX44023" s="2"/>
    </row>
    <row r="44024" spans="76:76">
      <c r="BX44024" s="2"/>
    </row>
    <row r="44025" spans="76:76">
      <c r="BX44025" s="2"/>
    </row>
    <row r="44026" spans="76:76">
      <c r="BX44026" s="2"/>
    </row>
    <row r="44027" spans="76:76">
      <c r="BX44027" s="2"/>
    </row>
    <row r="44028" spans="76:76">
      <c r="BX44028" s="2"/>
    </row>
    <row r="44029" spans="76:76">
      <c r="BX44029" s="2"/>
    </row>
    <row r="44030" spans="76:76">
      <c r="BX44030" s="2"/>
    </row>
    <row r="44031" spans="76:76">
      <c r="BX44031" s="2"/>
    </row>
    <row r="44032" spans="76:76">
      <c r="BX44032" s="2"/>
    </row>
    <row r="44033" spans="76:76">
      <c r="BX44033" s="2"/>
    </row>
    <row r="44034" spans="76:76">
      <c r="BX44034" s="2"/>
    </row>
    <row r="44035" spans="76:76">
      <c r="BX44035" s="2"/>
    </row>
    <row r="44036" spans="76:76">
      <c r="BX44036" s="2"/>
    </row>
    <row r="44037" spans="76:76">
      <c r="BX44037" s="2"/>
    </row>
    <row r="44038" spans="76:76">
      <c r="BX44038" s="2"/>
    </row>
    <row r="44039" spans="76:76">
      <c r="BX44039" s="2"/>
    </row>
    <row r="44040" spans="76:76">
      <c r="BX44040" s="2"/>
    </row>
    <row r="44041" spans="76:76">
      <c r="BX44041" s="2"/>
    </row>
    <row r="44042" spans="76:76">
      <c r="BX44042" s="2"/>
    </row>
    <row r="44043" spans="76:76">
      <c r="BX44043" s="2"/>
    </row>
    <row r="44044" spans="76:76">
      <c r="BX44044" s="2"/>
    </row>
    <row r="44045" spans="76:76">
      <c r="BX44045" s="2"/>
    </row>
    <row r="44046" spans="76:76">
      <c r="BX44046" s="2"/>
    </row>
    <row r="44047" spans="76:76">
      <c r="BX44047" s="2"/>
    </row>
    <row r="44048" spans="76:76">
      <c r="BX44048" s="2"/>
    </row>
    <row r="44049" spans="76:76">
      <c r="BX44049" s="2"/>
    </row>
    <row r="44050" spans="76:76">
      <c r="BX44050" s="2"/>
    </row>
    <row r="44051" spans="76:76">
      <c r="BX44051" s="2"/>
    </row>
    <row r="44052" spans="76:76">
      <c r="BX44052" s="2"/>
    </row>
    <row r="44053" spans="76:76">
      <c r="BX44053" s="2"/>
    </row>
    <row r="44054" spans="76:76">
      <c r="BX44054" s="2"/>
    </row>
    <row r="44055" spans="76:76">
      <c r="BX44055" s="2"/>
    </row>
    <row r="44056" spans="76:76">
      <c r="BX44056" s="2"/>
    </row>
    <row r="44057" spans="76:76">
      <c r="BX44057" s="2"/>
    </row>
    <row r="44058" spans="76:76">
      <c r="BX44058" s="2"/>
    </row>
    <row r="44059" spans="76:76">
      <c r="BX44059" s="2"/>
    </row>
    <row r="44060" spans="76:76">
      <c r="BX44060" s="2"/>
    </row>
    <row r="44061" spans="76:76">
      <c r="BX44061" s="2"/>
    </row>
    <row r="44062" spans="76:76">
      <c r="BX44062" s="2"/>
    </row>
    <row r="44063" spans="76:76">
      <c r="BX44063" s="2"/>
    </row>
    <row r="44064" spans="76:76">
      <c r="BX44064" s="2"/>
    </row>
    <row r="44065" spans="76:76">
      <c r="BX44065" s="2"/>
    </row>
    <row r="44066" spans="76:76">
      <c r="BX44066" s="2"/>
    </row>
    <row r="44067" spans="76:76">
      <c r="BX44067" s="2"/>
    </row>
    <row r="44068" spans="76:76">
      <c r="BX44068" s="2"/>
    </row>
    <row r="44069" spans="76:76">
      <c r="BX44069" s="2"/>
    </row>
    <row r="44070" spans="76:76">
      <c r="BX44070" s="2"/>
    </row>
    <row r="44071" spans="76:76">
      <c r="BX44071" s="2"/>
    </row>
    <row r="44072" spans="76:76">
      <c r="BX44072" s="2"/>
    </row>
    <row r="44073" spans="76:76">
      <c r="BX44073" s="2"/>
    </row>
    <row r="44074" spans="76:76">
      <c r="BX44074" s="2"/>
    </row>
    <row r="44075" spans="76:76">
      <c r="BX44075" s="2"/>
    </row>
    <row r="44076" spans="76:76">
      <c r="BX44076" s="2"/>
    </row>
    <row r="44077" spans="76:76">
      <c r="BX44077" s="2"/>
    </row>
    <row r="44078" spans="76:76">
      <c r="BX44078" s="2"/>
    </row>
    <row r="44079" spans="76:76">
      <c r="BX44079" s="2"/>
    </row>
    <row r="44080" spans="76:76">
      <c r="BX44080" s="2"/>
    </row>
    <row r="44081" spans="76:76">
      <c r="BX44081" s="2"/>
    </row>
    <row r="44082" spans="76:76">
      <c r="BX44082" s="2"/>
    </row>
    <row r="44083" spans="76:76">
      <c r="BX44083" s="2"/>
    </row>
    <row r="44084" spans="76:76">
      <c r="BX44084" s="2"/>
    </row>
    <row r="44085" spans="76:76">
      <c r="BX44085" s="2"/>
    </row>
    <row r="44086" spans="76:76">
      <c r="BX44086" s="2"/>
    </row>
    <row r="44087" spans="76:76">
      <c r="BX44087" s="2"/>
    </row>
    <row r="44088" spans="76:76">
      <c r="BX44088" s="2"/>
    </row>
    <row r="44089" spans="76:76">
      <c r="BX44089" s="2"/>
    </row>
    <row r="44090" spans="76:76">
      <c r="BX44090" s="2"/>
    </row>
    <row r="44091" spans="76:76">
      <c r="BX44091" s="2"/>
    </row>
    <row r="44092" spans="76:76">
      <c r="BX44092" s="2"/>
    </row>
    <row r="44093" spans="76:76">
      <c r="BX44093" s="2"/>
    </row>
    <row r="44094" spans="76:76">
      <c r="BX44094" s="2"/>
    </row>
    <row r="44095" spans="76:76">
      <c r="BX44095" s="2"/>
    </row>
    <row r="44096" spans="76:76">
      <c r="BX44096" s="2"/>
    </row>
    <row r="44097" spans="76:76">
      <c r="BX44097" s="2"/>
    </row>
    <row r="44098" spans="76:76">
      <c r="BX44098" s="2"/>
    </row>
    <row r="44099" spans="76:76">
      <c r="BX44099" s="2"/>
    </row>
    <row r="44100" spans="76:76">
      <c r="BX44100" s="2"/>
    </row>
    <row r="44101" spans="76:76">
      <c r="BX44101" s="2"/>
    </row>
    <row r="44102" spans="76:76">
      <c r="BX44102" s="2"/>
    </row>
    <row r="44103" spans="76:76">
      <c r="BX44103" s="2"/>
    </row>
    <row r="44104" spans="76:76">
      <c r="BX44104" s="2"/>
    </row>
    <row r="44105" spans="76:76">
      <c r="BX44105" s="2"/>
    </row>
    <row r="44106" spans="76:76">
      <c r="BX44106" s="2"/>
    </row>
    <row r="44107" spans="76:76">
      <c r="BX44107" s="2"/>
    </row>
    <row r="44108" spans="76:76">
      <c r="BX44108" s="2"/>
    </row>
    <row r="44109" spans="76:76">
      <c r="BX44109" s="2"/>
    </row>
    <row r="44110" spans="76:76">
      <c r="BX44110" s="2"/>
    </row>
    <row r="44111" spans="76:76">
      <c r="BX44111" s="2"/>
    </row>
    <row r="44112" spans="76:76">
      <c r="BX44112" s="2"/>
    </row>
    <row r="44113" spans="76:76">
      <c r="BX44113" s="2"/>
    </row>
    <row r="44114" spans="76:76">
      <c r="BX44114" s="2"/>
    </row>
    <row r="44115" spans="76:76">
      <c r="BX44115" s="2"/>
    </row>
    <row r="44116" spans="76:76">
      <c r="BX44116" s="2"/>
    </row>
    <row r="44117" spans="76:76">
      <c r="BX44117" s="2"/>
    </row>
    <row r="44118" spans="76:76">
      <c r="BX44118" s="2"/>
    </row>
    <row r="44119" spans="76:76">
      <c r="BX44119" s="2"/>
    </row>
    <row r="44120" spans="76:76">
      <c r="BX44120" s="2"/>
    </row>
    <row r="44121" spans="76:76">
      <c r="BX44121" s="2"/>
    </row>
    <row r="44122" spans="76:76">
      <c r="BX44122" s="2"/>
    </row>
    <row r="44123" spans="76:76">
      <c r="BX44123" s="2"/>
    </row>
    <row r="44124" spans="76:76">
      <c r="BX44124" s="2"/>
    </row>
    <row r="44125" spans="76:76">
      <c r="BX44125" s="2"/>
    </row>
    <row r="44126" spans="76:76">
      <c r="BX44126" s="2"/>
    </row>
    <row r="44127" spans="76:76">
      <c r="BX44127" s="2"/>
    </row>
    <row r="44128" spans="76:76">
      <c r="BX44128" s="2"/>
    </row>
    <row r="44129" spans="76:76">
      <c r="BX44129" s="2"/>
    </row>
    <row r="44130" spans="76:76">
      <c r="BX44130" s="2"/>
    </row>
    <row r="44131" spans="76:76">
      <c r="BX44131" s="2"/>
    </row>
    <row r="44132" spans="76:76">
      <c r="BX44132" s="2"/>
    </row>
    <row r="44133" spans="76:76">
      <c r="BX44133" s="2"/>
    </row>
    <row r="44134" spans="76:76">
      <c r="BX44134" s="2"/>
    </row>
    <row r="44135" spans="76:76">
      <c r="BX44135" s="2"/>
    </row>
    <row r="44136" spans="76:76">
      <c r="BX44136" s="2"/>
    </row>
    <row r="44137" spans="76:76">
      <c r="BX44137" s="2"/>
    </row>
    <row r="44138" spans="76:76">
      <c r="BX44138" s="2"/>
    </row>
    <row r="44139" spans="76:76">
      <c r="BX44139" s="2"/>
    </row>
    <row r="44140" spans="76:76">
      <c r="BX44140" s="2"/>
    </row>
    <row r="44141" spans="76:76">
      <c r="BX44141" s="2"/>
    </row>
    <row r="44142" spans="76:76">
      <c r="BX44142" s="2"/>
    </row>
    <row r="44143" spans="76:76">
      <c r="BX44143" s="2"/>
    </row>
    <row r="44144" spans="76:76">
      <c r="BX44144" s="2"/>
    </row>
    <row r="44145" spans="76:76">
      <c r="BX44145" s="2"/>
    </row>
    <row r="44146" spans="76:76">
      <c r="BX44146" s="2"/>
    </row>
    <row r="44147" spans="76:76">
      <c r="BX44147" s="2"/>
    </row>
    <row r="44148" spans="76:76">
      <c r="BX44148" s="2"/>
    </row>
    <row r="44149" spans="76:76">
      <c r="BX44149" s="2"/>
    </row>
    <row r="44150" spans="76:76">
      <c r="BX44150" s="2"/>
    </row>
    <row r="44151" spans="76:76">
      <c r="BX44151" s="2"/>
    </row>
    <row r="44152" spans="76:76">
      <c r="BX44152" s="2"/>
    </row>
    <row r="44153" spans="76:76">
      <c r="BX44153" s="2"/>
    </row>
    <row r="44154" spans="76:76">
      <c r="BX44154" s="2"/>
    </row>
    <row r="44155" spans="76:76">
      <c r="BX44155" s="2"/>
    </row>
    <row r="44156" spans="76:76">
      <c r="BX44156" s="2"/>
    </row>
    <row r="44157" spans="76:76">
      <c r="BX44157" s="2"/>
    </row>
    <row r="44158" spans="76:76">
      <c r="BX44158" s="2"/>
    </row>
    <row r="44159" spans="76:76">
      <c r="BX44159" s="2"/>
    </row>
    <row r="44160" spans="76:76">
      <c r="BX44160" s="2"/>
    </row>
    <row r="44161" spans="76:76">
      <c r="BX44161" s="2"/>
    </row>
    <row r="44162" spans="76:76">
      <c r="BX44162" s="2"/>
    </row>
    <row r="44163" spans="76:76">
      <c r="BX44163" s="2"/>
    </row>
    <row r="44164" spans="76:76">
      <c r="BX44164" s="2"/>
    </row>
    <row r="44165" spans="76:76">
      <c r="BX44165" s="2"/>
    </row>
    <row r="44166" spans="76:76">
      <c r="BX44166" s="2"/>
    </row>
    <row r="44167" spans="76:76">
      <c r="BX44167" s="2"/>
    </row>
    <row r="44168" spans="76:76">
      <c r="BX44168" s="2"/>
    </row>
    <row r="44169" spans="76:76">
      <c r="BX44169" s="2"/>
    </row>
    <row r="44170" spans="76:76">
      <c r="BX44170" s="2"/>
    </row>
    <row r="44171" spans="76:76">
      <c r="BX44171" s="2"/>
    </row>
    <row r="44172" spans="76:76">
      <c r="BX44172" s="2"/>
    </row>
    <row r="44173" spans="76:76">
      <c r="BX44173" s="2"/>
    </row>
    <row r="44174" spans="76:76">
      <c r="BX44174" s="2"/>
    </row>
    <row r="44175" spans="76:76">
      <c r="BX44175" s="2"/>
    </row>
    <row r="44176" spans="76:76">
      <c r="BX44176" s="2"/>
    </row>
    <row r="44177" spans="76:76">
      <c r="BX44177" s="2"/>
    </row>
    <row r="44178" spans="76:76">
      <c r="BX44178" s="2"/>
    </row>
    <row r="44179" spans="76:76">
      <c r="BX44179" s="2"/>
    </row>
    <row r="44180" spans="76:76">
      <c r="BX44180" s="2"/>
    </row>
    <row r="44181" spans="76:76">
      <c r="BX44181" s="2"/>
    </row>
    <row r="44182" spans="76:76">
      <c r="BX44182" s="2"/>
    </row>
    <row r="44183" spans="76:76">
      <c r="BX44183" s="2"/>
    </row>
    <row r="44184" spans="76:76">
      <c r="BX44184" s="2"/>
    </row>
    <row r="44185" spans="76:76">
      <c r="BX44185" s="2"/>
    </row>
    <row r="44186" spans="76:76">
      <c r="BX44186" s="2"/>
    </row>
    <row r="44187" spans="76:76">
      <c r="BX44187" s="2"/>
    </row>
    <row r="44188" spans="76:76">
      <c r="BX44188" s="2"/>
    </row>
    <row r="44189" spans="76:76">
      <c r="BX44189" s="2"/>
    </row>
    <row r="44190" spans="76:76">
      <c r="BX44190" s="2"/>
    </row>
    <row r="44191" spans="76:76">
      <c r="BX44191" s="2"/>
    </row>
    <row r="44192" spans="76:76">
      <c r="BX44192" s="2"/>
    </row>
    <row r="44193" spans="76:76">
      <c r="BX44193" s="2"/>
    </row>
    <row r="44194" spans="76:76">
      <c r="BX44194" s="2"/>
    </row>
    <row r="44195" spans="76:76">
      <c r="BX44195" s="2"/>
    </row>
    <row r="44196" spans="76:76">
      <c r="BX44196" s="2"/>
    </row>
    <row r="44197" spans="76:76">
      <c r="BX44197" s="2"/>
    </row>
    <row r="44198" spans="76:76">
      <c r="BX44198" s="2"/>
    </row>
    <row r="44199" spans="76:76">
      <c r="BX44199" s="2"/>
    </row>
    <row r="44200" spans="76:76">
      <c r="BX44200" s="2"/>
    </row>
    <row r="44201" spans="76:76">
      <c r="BX44201" s="2"/>
    </row>
    <row r="44202" spans="76:76">
      <c r="BX44202" s="2"/>
    </row>
    <row r="44203" spans="76:76">
      <c r="BX44203" s="2"/>
    </row>
    <row r="44204" spans="76:76">
      <c r="BX44204" s="2"/>
    </row>
    <row r="44205" spans="76:76">
      <c r="BX44205" s="2"/>
    </row>
    <row r="44206" spans="76:76">
      <c r="BX44206" s="2"/>
    </row>
    <row r="44207" spans="76:76">
      <c r="BX44207" s="2"/>
    </row>
    <row r="44208" spans="76:76">
      <c r="BX44208" s="2"/>
    </row>
    <row r="44209" spans="76:76">
      <c r="BX44209" s="2"/>
    </row>
    <row r="44210" spans="76:76">
      <c r="BX44210" s="2"/>
    </row>
    <row r="44211" spans="76:76">
      <c r="BX44211" s="2"/>
    </row>
    <row r="44212" spans="76:76">
      <c r="BX44212" s="2"/>
    </row>
    <row r="44213" spans="76:76">
      <c r="BX44213" s="2"/>
    </row>
    <row r="44214" spans="76:76">
      <c r="BX44214" s="2"/>
    </row>
    <row r="44215" spans="76:76">
      <c r="BX44215" s="2"/>
    </row>
    <row r="44216" spans="76:76">
      <c r="BX44216" s="2"/>
    </row>
    <row r="44217" spans="76:76">
      <c r="BX44217" s="2"/>
    </row>
    <row r="44218" spans="76:76">
      <c r="BX44218" s="2"/>
    </row>
    <row r="44219" spans="76:76">
      <c r="BX44219" s="2"/>
    </row>
    <row r="44220" spans="76:76">
      <c r="BX44220" s="2"/>
    </row>
    <row r="44221" spans="76:76">
      <c r="BX44221" s="2"/>
    </row>
    <row r="44222" spans="76:76">
      <c r="BX44222" s="2"/>
    </row>
    <row r="44223" spans="76:76">
      <c r="BX44223" s="2"/>
    </row>
    <row r="44224" spans="76:76">
      <c r="BX44224" s="2"/>
    </row>
    <row r="44225" spans="76:76">
      <c r="BX44225" s="2"/>
    </row>
    <row r="44226" spans="76:76">
      <c r="BX44226" s="2"/>
    </row>
    <row r="44227" spans="76:76">
      <c r="BX44227" s="2"/>
    </row>
    <row r="44228" spans="76:76">
      <c r="BX44228" s="2"/>
    </row>
    <row r="44229" spans="76:76">
      <c r="BX44229" s="2"/>
    </row>
    <row r="44230" spans="76:76">
      <c r="BX44230" s="2"/>
    </row>
    <row r="44231" spans="76:76">
      <c r="BX44231" s="2"/>
    </row>
    <row r="44232" spans="76:76">
      <c r="BX44232" s="2"/>
    </row>
    <row r="44233" spans="76:76">
      <c r="BX44233" s="2"/>
    </row>
    <row r="44234" spans="76:76">
      <c r="BX44234" s="2"/>
    </row>
    <row r="44235" spans="76:76">
      <c r="BX44235" s="2"/>
    </row>
    <row r="44236" spans="76:76">
      <c r="BX44236" s="2"/>
    </row>
    <row r="44237" spans="76:76">
      <c r="BX44237" s="2"/>
    </row>
    <row r="44238" spans="76:76">
      <c r="BX44238" s="2"/>
    </row>
    <row r="44239" spans="76:76">
      <c r="BX44239" s="2"/>
    </row>
    <row r="44240" spans="76:76">
      <c r="BX44240" s="2"/>
    </row>
    <row r="44241" spans="76:76">
      <c r="BX44241" s="2"/>
    </row>
    <row r="44242" spans="76:76">
      <c r="BX44242" s="2"/>
    </row>
    <row r="44243" spans="76:76">
      <c r="BX44243" s="2"/>
    </row>
    <row r="44244" spans="76:76">
      <c r="BX44244" s="2"/>
    </row>
    <row r="44245" spans="76:76">
      <c r="BX44245" s="2"/>
    </row>
    <row r="44246" spans="76:76">
      <c r="BX44246" s="2"/>
    </row>
    <row r="44247" spans="76:76">
      <c r="BX44247" s="2"/>
    </row>
    <row r="44248" spans="76:76">
      <c r="BX44248" s="2"/>
    </row>
    <row r="44249" spans="76:76">
      <c r="BX44249" s="2"/>
    </row>
    <row r="44250" spans="76:76">
      <c r="BX44250" s="2"/>
    </row>
    <row r="44251" spans="76:76">
      <c r="BX44251" s="2"/>
    </row>
    <row r="44252" spans="76:76">
      <c r="BX44252" s="2"/>
    </row>
    <row r="44253" spans="76:76">
      <c r="BX44253" s="2"/>
    </row>
    <row r="44254" spans="76:76">
      <c r="BX44254" s="2"/>
    </row>
    <row r="44255" spans="76:76">
      <c r="BX44255" s="2"/>
    </row>
    <row r="44256" spans="76:76">
      <c r="BX44256" s="2"/>
    </row>
    <row r="44257" spans="76:76">
      <c r="BX44257" s="2"/>
    </row>
    <row r="44258" spans="76:76">
      <c r="BX44258" s="2"/>
    </row>
    <row r="44259" spans="76:76">
      <c r="BX44259" s="2"/>
    </row>
    <row r="44260" spans="76:76">
      <c r="BX44260" s="2"/>
    </row>
    <row r="44261" spans="76:76">
      <c r="BX44261" s="2"/>
    </row>
    <row r="44262" spans="76:76">
      <c r="BX44262" s="2"/>
    </row>
    <row r="44263" spans="76:76">
      <c r="BX44263" s="2"/>
    </row>
    <row r="44264" spans="76:76">
      <c r="BX44264" s="2"/>
    </row>
    <row r="44265" spans="76:76">
      <c r="BX44265" s="2"/>
    </row>
    <row r="44266" spans="76:76">
      <c r="BX44266" s="2"/>
    </row>
    <row r="44267" spans="76:76">
      <c r="BX44267" s="2"/>
    </row>
    <row r="44268" spans="76:76">
      <c r="BX44268" s="2"/>
    </row>
    <row r="44269" spans="76:76">
      <c r="BX44269" s="2"/>
    </row>
    <row r="44270" spans="76:76">
      <c r="BX44270" s="2"/>
    </row>
    <row r="44271" spans="76:76">
      <c r="BX44271" s="2"/>
    </row>
    <row r="44272" spans="76:76">
      <c r="BX44272" s="2"/>
    </row>
    <row r="44273" spans="76:76">
      <c r="BX44273" s="2"/>
    </row>
    <row r="44274" spans="76:76">
      <c r="BX44274" s="2"/>
    </row>
    <row r="44275" spans="76:76">
      <c r="BX44275" s="2"/>
    </row>
    <row r="44276" spans="76:76">
      <c r="BX44276" s="2"/>
    </row>
    <row r="44277" spans="76:76">
      <c r="BX44277" s="2"/>
    </row>
    <row r="44278" spans="76:76">
      <c r="BX44278" s="2"/>
    </row>
    <row r="44279" spans="76:76">
      <c r="BX44279" s="2"/>
    </row>
    <row r="44280" spans="76:76">
      <c r="BX44280" s="2"/>
    </row>
    <row r="44281" spans="76:76">
      <c r="BX44281" s="2"/>
    </row>
    <row r="44282" spans="76:76">
      <c r="BX44282" s="2"/>
    </row>
    <row r="44283" spans="76:76">
      <c r="BX44283" s="2"/>
    </row>
    <row r="44284" spans="76:76">
      <c r="BX44284" s="2"/>
    </row>
    <row r="44285" spans="76:76">
      <c r="BX44285" s="2"/>
    </row>
    <row r="44286" spans="76:76">
      <c r="BX44286" s="2"/>
    </row>
    <row r="44287" spans="76:76">
      <c r="BX44287" s="2"/>
    </row>
    <row r="44288" spans="76:76">
      <c r="BX44288" s="2"/>
    </row>
    <row r="44289" spans="76:76">
      <c r="BX44289" s="2"/>
    </row>
    <row r="44290" spans="76:76">
      <c r="BX44290" s="2"/>
    </row>
    <row r="44291" spans="76:76">
      <c r="BX44291" s="2"/>
    </row>
    <row r="44292" spans="76:76">
      <c r="BX44292" s="2"/>
    </row>
    <row r="44293" spans="76:76">
      <c r="BX44293" s="2"/>
    </row>
    <row r="44294" spans="76:76">
      <c r="BX44294" s="2"/>
    </row>
    <row r="44295" spans="76:76">
      <c r="BX44295" s="2"/>
    </row>
    <row r="44296" spans="76:76">
      <c r="BX44296" s="2"/>
    </row>
    <row r="44297" spans="76:76">
      <c r="BX44297" s="2"/>
    </row>
    <row r="44298" spans="76:76">
      <c r="BX44298" s="2"/>
    </row>
    <row r="44299" spans="76:76">
      <c r="BX44299" s="2"/>
    </row>
    <row r="44300" spans="76:76">
      <c r="BX44300" s="2"/>
    </row>
    <row r="44301" spans="76:76">
      <c r="BX44301" s="2"/>
    </row>
    <row r="44302" spans="76:76">
      <c r="BX44302" s="2"/>
    </row>
    <row r="44303" spans="76:76">
      <c r="BX44303" s="2"/>
    </row>
    <row r="44304" spans="76:76">
      <c r="BX44304" s="2"/>
    </row>
    <row r="44305" spans="76:76">
      <c r="BX44305" s="2"/>
    </row>
    <row r="44306" spans="76:76">
      <c r="BX44306" s="2"/>
    </row>
    <row r="44307" spans="76:76">
      <c r="BX44307" s="2"/>
    </row>
    <row r="44308" spans="76:76">
      <c r="BX44308" s="2"/>
    </row>
    <row r="44309" spans="76:76">
      <c r="BX44309" s="2"/>
    </row>
    <row r="44310" spans="76:76">
      <c r="BX44310" s="2"/>
    </row>
    <row r="44311" spans="76:76">
      <c r="BX44311" s="2"/>
    </row>
    <row r="44312" spans="76:76">
      <c r="BX44312" s="2"/>
    </row>
    <row r="44313" spans="76:76">
      <c r="BX44313" s="2"/>
    </row>
    <row r="44314" spans="76:76">
      <c r="BX44314" s="2"/>
    </row>
    <row r="44315" spans="76:76">
      <c r="BX44315" s="2"/>
    </row>
    <row r="44316" spans="76:76">
      <c r="BX44316" s="2"/>
    </row>
    <row r="44317" spans="76:76">
      <c r="BX44317" s="2"/>
    </row>
    <row r="44318" spans="76:76">
      <c r="BX44318" s="2"/>
    </row>
    <row r="44319" spans="76:76">
      <c r="BX44319" s="2"/>
    </row>
    <row r="44320" spans="76:76">
      <c r="BX44320" s="2"/>
    </row>
    <row r="44321" spans="76:76">
      <c r="BX44321" s="2"/>
    </row>
    <row r="44322" spans="76:76">
      <c r="BX44322" s="2"/>
    </row>
    <row r="44323" spans="76:76">
      <c r="BX44323" s="2"/>
    </row>
    <row r="44324" spans="76:76">
      <c r="BX44324" s="2"/>
    </row>
    <row r="44325" spans="76:76">
      <c r="BX44325" s="2"/>
    </row>
    <row r="44326" spans="76:76">
      <c r="BX44326" s="2"/>
    </row>
    <row r="44327" spans="76:76">
      <c r="BX44327" s="2"/>
    </row>
    <row r="44328" spans="76:76">
      <c r="BX44328" s="2"/>
    </row>
    <row r="44329" spans="76:76">
      <c r="BX44329" s="2"/>
    </row>
    <row r="44330" spans="76:76">
      <c r="BX44330" s="2"/>
    </row>
    <row r="44331" spans="76:76">
      <c r="BX44331" s="2"/>
    </row>
    <row r="44332" spans="76:76">
      <c r="BX44332" s="2"/>
    </row>
    <row r="44333" spans="76:76">
      <c r="BX44333" s="2"/>
    </row>
    <row r="44334" spans="76:76">
      <c r="BX44334" s="2"/>
    </row>
    <row r="44335" spans="76:76">
      <c r="BX44335" s="2"/>
    </row>
    <row r="44336" spans="76:76">
      <c r="BX44336" s="2"/>
    </row>
    <row r="44337" spans="76:76">
      <c r="BX44337" s="2"/>
    </row>
    <row r="44338" spans="76:76">
      <c r="BX44338" s="2"/>
    </row>
    <row r="44339" spans="76:76">
      <c r="BX44339" s="2"/>
    </row>
    <row r="44340" spans="76:76">
      <c r="BX44340" s="2"/>
    </row>
    <row r="44341" spans="76:76">
      <c r="BX44341" s="2"/>
    </row>
    <row r="44342" spans="76:76">
      <c r="BX44342" s="2"/>
    </row>
    <row r="44343" spans="76:76">
      <c r="BX44343" s="2"/>
    </row>
    <row r="44344" spans="76:76">
      <c r="BX44344" s="2"/>
    </row>
    <row r="44345" spans="76:76">
      <c r="BX44345" s="2"/>
    </row>
    <row r="44346" spans="76:76">
      <c r="BX44346" s="2"/>
    </row>
    <row r="44347" spans="76:76">
      <c r="BX44347" s="2"/>
    </row>
    <row r="44348" spans="76:76">
      <c r="BX44348" s="2"/>
    </row>
    <row r="44349" spans="76:76">
      <c r="BX44349" s="2"/>
    </row>
    <row r="44350" spans="76:76">
      <c r="BX44350" s="2"/>
    </row>
    <row r="44351" spans="76:76">
      <c r="BX44351" s="2"/>
    </row>
    <row r="44352" spans="76:76">
      <c r="BX44352" s="2"/>
    </row>
    <row r="44353" spans="76:76">
      <c r="BX44353" s="2"/>
    </row>
    <row r="44354" spans="76:76">
      <c r="BX44354" s="2"/>
    </row>
    <row r="44355" spans="76:76">
      <c r="BX44355" s="2"/>
    </row>
    <row r="44356" spans="76:76">
      <c r="BX44356" s="2"/>
    </row>
    <row r="44357" spans="76:76">
      <c r="BX44357" s="2"/>
    </row>
    <row r="44358" spans="76:76">
      <c r="BX44358" s="2"/>
    </row>
    <row r="44359" spans="76:76">
      <c r="BX44359" s="2"/>
    </row>
    <row r="44360" spans="76:76">
      <c r="BX44360" s="2"/>
    </row>
    <row r="44361" spans="76:76">
      <c r="BX44361" s="2"/>
    </row>
    <row r="44362" spans="76:76">
      <c r="BX44362" s="2"/>
    </row>
    <row r="44363" spans="76:76">
      <c r="BX44363" s="2"/>
    </row>
    <row r="44364" spans="76:76">
      <c r="BX44364" s="2"/>
    </row>
    <row r="44365" spans="76:76">
      <c r="BX44365" s="2"/>
    </row>
    <row r="44366" spans="76:76">
      <c r="BX44366" s="2"/>
    </row>
    <row r="44367" spans="76:76">
      <c r="BX44367" s="2"/>
    </row>
    <row r="44368" spans="76:76">
      <c r="BX44368" s="2"/>
    </row>
    <row r="44369" spans="76:76">
      <c r="BX44369" s="2"/>
    </row>
    <row r="44370" spans="76:76">
      <c r="BX44370" s="2"/>
    </row>
    <row r="44371" spans="76:76">
      <c r="BX44371" s="2"/>
    </row>
    <row r="44372" spans="76:76">
      <c r="BX44372" s="2"/>
    </row>
    <row r="44373" spans="76:76">
      <c r="BX44373" s="2"/>
    </row>
    <row r="44374" spans="76:76">
      <c r="BX44374" s="2"/>
    </row>
    <row r="44375" spans="76:76">
      <c r="BX44375" s="2"/>
    </row>
    <row r="44376" spans="76:76">
      <c r="BX44376" s="2"/>
    </row>
    <row r="44377" spans="76:76">
      <c r="BX44377" s="2"/>
    </row>
    <row r="44378" spans="76:76">
      <c r="BX44378" s="2"/>
    </row>
    <row r="44379" spans="76:76">
      <c r="BX44379" s="2"/>
    </row>
    <row r="44380" spans="76:76">
      <c r="BX44380" s="2"/>
    </row>
    <row r="44381" spans="76:76">
      <c r="BX44381" s="2"/>
    </row>
    <row r="44382" spans="76:76">
      <c r="BX44382" s="2"/>
    </row>
    <row r="44383" spans="76:76">
      <c r="BX44383" s="2"/>
    </row>
    <row r="44384" spans="76:76">
      <c r="BX44384" s="2"/>
    </row>
    <row r="44385" spans="76:76">
      <c r="BX44385" s="2"/>
    </row>
    <row r="44386" spans="76:76">
      <c r="BX44386" s="2"/>
    </row>
    <row r="44387" spans="76:76">
      <c r="BX44387" s="2"/>
    </row>
    <row r="44388" spans="76:76">
      <c r="BX44388" s="2"/>
    </row>
    <row r="44389" spans="76:76">
      <c r="BX44389" s="2"/>
    </row>
    <row r="44390" spans="76:76">
      <c r="BX44390" s="2"/>
    </row>
    <row r="44391" spans="76:76">
      <c r="BX44391" s="2"/>
    </row>
    <row r="44392" spans="76:76">
      <c r="BX44392" s="2"/>
    </row>
    <row r="44393" spans="76:76">
      <c r="BX44393" s="2"/>
    </row>
    <row r="44394" spans="76:76">
      <c r="BX44394" s="2"/>
    </row>
    <row r="44395" spans="76:76">
      <c r="BX44395" s="2"/>
    </row>
    <row r="44396" spans="76:76">
      <c r="BX44396" s="2"/>
    </row>
    <row r="44397" spans="76:76">
      <c r="BX44397" s="2"/>
    </row>
    <row r="44398" spans="76:76">
      <c r="BX44398" s="2"/>
    </row>
    <row r="44399" spans="76:76">
      <c r="BX44399" s="2"/>
    </row>
    <row r="44400" spans="76:76">
      <c r="BX44400" s="2"/>
    </row>
    <row r="44401" spans="76:76">
      <c r="BX44401" s="2"/>
    </row>
    <row r="44402" spans="76:76">
      <c r="BX44402" s="2"/>
    </row>
    <row r="44403" spans="76:76">
      <c r="BX44403" s="2"/>
    </row>
    <row r="44404" spans="76:76">
      <c r="BX44404" s="2"/>
    </row>
    <row r="44405" spans="76:76">
      <c r="BX44405" s="2"/>
    </row>
    <row r="44406" spans="76:76">
      <c r="BX44406" s="2"/>
    </row>
    <row r="44407" spans="76:76">
      <c r="BX44407" s="2"/>
    </row>
    <row r="44408" spans="76:76">
      <c r="BX44408" s="2"/>
    </row>
    <row r="44409" spans="76:76">
      <c r="BX44409" s="2"/>
    </row>
    <row r="44410" spans="76:76">
      <c r="BX44410" s="2"/>
    </row>
    <row r="44411" spans="76:76">
      <c r="BX44411" s="2"/>
    </row>
    <row r="44412" spans="76:76">
      <c r="BX44412" s="2"/>
    </row>
    <row r="44413" spans="76:76">
      <c r="BX44413" s="2"/>
    </row>
    <row r="44414" spans="76:76">
      <c r="BX44414" s="2"/>
    </row>
    <row r="44415" spans="76:76">
      <c r="BX44415" s="2"/>
    </row>
    <row r="44416" spans="76:76">
      <c r="BX44416" s="2"/>
    </row>
    <row r="44417" spans="76:76">
      <c r="BX44417" s="2"/>
    </row>
    <row r="44418" spans="76:76">
      <c r="BX44418" s="2"/>
    </row>
    <row r="44419" spans="76:76">
      <c r="BX44419" s="2"/>
    </row>
    <row r="44420" spans="76:76">
      <c r="BX44420" s="2"/>
    </row>
    <row r="44421" spans="76:76">
      <c r="BX44421" s="2"/>
    </row>
    <row r="44422" spans="76:76">
      <c r="BX44422" s="2"/>
    </row>
    <row r="44423" spans="76:76">
      <c r="BX44423" s="2"/>
    </row>
    <row r="44424" spans="76:76">
      <c r="BX44424" s="2"/>
    </row>
    <row r="44425" spans="76:76">
      <c r="BX44425" s="2"/>
    </row>
    <row r="44426" spans="76:76">
      <c r="BX44426" s="2"/>
    </row>
    <row r="44427" spans="76:76">
      <c r="BX44427" s="2"/>
    </row>
    <row r="44428" spans="76:76">
      <c r="BX44428" s="2"/>
    </row>
    <row r="44429" spans="76:76">
      <c r="BX44429" s="2"/>
    </row>
    <row r="44430" spans="76:76">
      <c r="BX44430" s="2"/>
    </row>
    <row r="44431" spans="76:76">
      <c r="BX44431" s="2"/>
    </row>
    <row r="44432" spans="76:76">
      <c r="BX44432" s="2"/>
    </row>
    <row r="44433" spans="76:76">
      <c r="BX44433" s="2"/>
    </row>
    <row r="44434" spans="76:76">
      <c r="BX44434" s="2"/>
    </row>
    <row r="44435" spans="76:76">
      <c r="BX44435" s="2"/>
    </row>
    <row r="44436" spans="76:76">
      <c r="BX44436" s="2"/>
    </row>
    <row r="44437" spans="76:76">
      <c r="BX44437" s="2"/>
    </row>
    <row r="44438" spans="76:76">
      <c r="BX44438" s="2"/>
    </row>
    <row r="44439" spans="76:76">
      <c r="BX44439" s="2"/>
    </row>
    <row r="44440" spans="76:76">
      <c r="BX44440" s="2"/>
    </row>
    <row r="44441" spans="76:76">
      <c r="BX44441" s="2"/>
    </row>
    <row r="44442" spans="76:76">
      <c r="BX44442" s="2"/>
    </row>
    <row r="44443" spans="76:76">
      <c r="BX44443" s="2"/>
    </row>
    <row r="44444" spans="76:76">
      <c r="BX44444" s="2"/>
    </row>
    <row r="44445" spans="76:76">
      <c r="BX44445" s="2"/>
    </row>
    <row r="44446" spans="76:76">
      <c r="BX44446" s="2"/>
    </row>
    <row r="44447" spans="76:76">
      <c r="BX44447" s="2"/>
    </row>
    <row r="44448" spans="76:76">
      <c r="BX44448" s="2"/>
    </row>
    <row r="44449" spans="76:76">
      <c r="BX44449" s="2"/>
    </row>
    <row r="44450" spans="76:76">
      <c r="BX44450" s="2"/>
    </row>
    <row r="44451" spans="76:76">
      <c r="BX44451" s="2"/>
    </row>
    <row r="44452" spans="76:76">
      <c r="BX44452" s="2"/>
    </row>
    <row r="44453" spans="76:76">
      <c r="BX44453" s="2"/>
    </row>
    <row r="44454" spans="76:76">
      <c r="BX44454" s="2"/>
    </row>
    <row r="44455" spans="76:76">
      <c r="BX44455" s="2"/>
    </row>
    <row r="44456" spans="76:76">
      <c r="BX44456" s="2"/>
    </row>
    <row r="44457" spans="76:76">
      <c r="BX44457" s="2"/>
    </row>
    <row r="44458" spans="76:76">
      <c r="BX44458" s="2"/>
    </row>
    <row r="44459" spans="76:76">
      <c r="BX44459" s="2"/>
    </row>
    <row r="44460" spans="76:76">
      <c r="BX44460" s="2"/>
    </row>
    <row r="44461" spans="76:76">
      <c r="BX44461" s="2"/>
    </row>
    <row r="44462" spans="76:76">
      <c r="BX44462" s="2"/>
    </row>
    <row r="44463" spans="76:76">
      <c r="BX44463" s="2"/>
    </row>
    <row r="44464" spans="76:76">
      <c r="BX44464" s="2"/>
    </row>
    <row r="44465" spans="76:76">
      <c r="BX44465" s="2"/>
    </row>
    <row r="44466" spans="76:76">
      <c r="BX44466" s="2"/>
    </row>
    <row r="44467" spans="76:76">
      <c r="BX44467" s="2"/>
    </row>
    <row r="44468" spans="76:76">
      <c r="BX44468" s="2"/>
    </row>
    <row r="44469" spans="76:76">
      <c r="BX44469" s="2"/>
    </row>
    <row r="44470" spans="76:76">
      <c r="BX44470" s="2"/>
    </row>
    <row r="44471" spans="76:76">
      <c r="BX44471" s="2"/>
    </row>
    <row r="44472" spans="76:76">
      <c r="BX44472" s="2"/>
    </row>
    <row r="44473" spans="76:76">
      <c r="BX44473" s="2"/>
    </row>
    <row r="44474" spans="76:76">
      <c r="BX44474" s="2"/>
    </row>
    <row r="44475" spans="76:76">
      <c r="BX44475" s="2"/>
    </row>
    <row r="44476" spans="76:76">
      <c r="BX44476" s="2"/>
    </row>
    <row r="44477" spans="76:76">
      <c r="BX44477" s="2"/>
    </row>
    <row r="44478" spans="76:76">
      <c r="BX44478" s="2"/>
    </row>
    <row r="44479" spans="76:76">
      <c r="BX44479" s="2"/>
    </row>
    <row r="44480" spans="76:76">
      <c r="BX44480" s="2"/>
    </row>
    <row r="44481" spans="76:76">
      <c r="BX44481" s="2"/>
    </row>
    <row r="44482" spans="76:76">
      <c r="BX44482" s="2"/>
    </row>
    <row r="44483" spans="76:76">
      <c r="BX44483" s="2"/>
    </row>
    <row r="44484" spans="76:76">
      <c r="BX44484" s="2"/>
    </row>
    <row r="44485" spans="76:76">
      <c r="BX44485" s="2"/>
    </row>
    <row r="44486" spans="76:76">
      <c r="BX44486" s="2"/>
    </row>
    <row r="44487" spans="76:76">
      <c r="BX44487" s="2"/>
    </row>
    <row r="44488" spans="76:76">
      <c r="BX44488" s="2"/>
    </row>
    <row r="44489" spans="76:76">
      <c r="BX44489" s="2"/>
    </row>
    <row r="44490" spans="76:76">
      <c r="BX44490" s="2"/>
    </row>
    <row r="44491" spans="76:76">
      <c r="BX44491" s="2"/>
    </row>
    <row r="44492" spans="76:76">
      <c r="BX44492" s="2"/>
    </row>
    <row r="44493" spans="76:76">
      <c r="BX44493" s="2"/>
    </row>
    <row r="44494" spans="76:76">
      <c r="BX44494" s="2"/>
    </row>
    <row r="44495" spans="76:76">
      <c r="BX44495" s="2"/>
    </row>
    <row r="44496" spans="76:76">
      <c r="BX44496" s="2"/>
    </row>
    <row r="44497" spans="76:76">
      <c r="BX44497" s="2"/>
    </row>
    <row r="44498" spans="76:76">
      <c r="BX44498" s="2"/>
    </row>
    <row r="44499" spans="76:76">
      <c r="BX44499" s="2"/>
    </row>
    <row r="44500" spans="76:76">
      <c r="BX44500" s="2"/>
    </row>
    <row r="44501" spans="76:76">
      <c r="BX44501" s="2"/>
    </row>
    <row r="44502" spans="76:76">
      <c r="BX44502" s="2"/>
    </row>
    <row r="44503" spans="76:76">
      <c r="BX44503" s="2"/>
    </row>
    <row r="44504" spans="76:76">
      <c r="BX44504" s="2"/>
    </row>
    <row r="44505" spans="76:76">
      <c r="BX44505" s="2"/>
    </row>
    <row r="44506" spans="76:76">
      <c r="BX44506" s="2"/>
    </row>
    <row r="44507" spans="76:76">
      <c r="BX44507" s="2"/>
    </row>
    <row r="44508" spans="76:76">
      <c r="BX44508" s="2"/>
    </row>
    <row r="44509" spans="76:76">
      <c r="BX44509" s="2"/>
    </row>
    <row r="44510" spans="76:76">
      <c r="BX44510" s="2"/>
    </row>
    <row r="44511" spans="76:76">
      <c r="BX44511" s="2"/>
    </row>
    <row r="44512" spans="76:76">
      <c r="BX44512" s="2"/>
    </row>
    <row r="44513" spans="76:76">
      <c r="BX44513" s="2"/>
    </row>
    <row r="44514" spans="76:76">
      <c r="BX44514" s="2"/>
    </row>
    <row r="44515" spans="76:76">
      <c r="BX44515" s="2"/>
    </row>
    <row r="44516" spans="76:76">
      <c r="BX44516" s="2"/>
    </row>
    <row r="44517" spans="76:76">
      <c r="BX44517" s="2"/>
    </row>
    <row r="44518" spans="76:76">
      <c r="BX44518" s="2"/>
    </row>
    <row r="44519" spans="76:76">
      <c r="BX44519" s="2"/>
    </row>
    <row r="44520" spans="76:76">
      <c r="BX44520" s="2"/>
    </row>
    <row r="44521" spans="76:76">
      <c r="BX44521" s="2"/>
    </row>
    <row r="44522" spans="76:76">
      <c r="BX44522" s="2"/>
    </row>
    <row r="44523" spans="76:76">
      <c r="BX44523" s="2"/>
    </row>
    <row r="44524" spans="76:76">
      <c r="BX44524" s="2"/>
    </row>
    <row r="44525" spans="76:76">
      <c r="BX44525" s="2"/>
    </row>
    <row r="44526" spans="76:76">
      <c r="BX44526" s="2"/>
    </row>
    <row r="44527" spans="76:76">
      <c r="BX44527" s="2"/>
    </row>
    <row r="44528" spans="76:76">
      <c r="BX44528" s="2"/>
    </row>
    <row r="44529" spans="76:76">
      <c r="BX44529" s="2"/>
    </row>
    <row r="44530" spans="76:76">
      <c r="BX44530" s="2"/>
    </row>
    <row r="44531" spans="76:76">
      <c r="BX44531" s="2"/>
    </row>
    <row r="44532" spans="76:76">
      <c r="BX44532" s="2"/>
    </row>
    <row r="44533" spans="76:76">
      <c r="BX44533" s="2"/>
    </row>
    <row r="44534" spans="76:76">
      <c r="BX44534" s="2"/>
    </row>
    <row r="44535" spans="76:76">
      <c r="BX44535" s="2"/>
    </row>
    <row r="44536" spans="76:76">
      <c r="BX44536" s="2"/>
    </row>
    <row r="44537" spans="76:76">
      <c r="BX44537" s="2"/>
    </row>
    <row r="44538" spans="76:76">
      <c r="BX44538" s="2"/>
    </row>
    <row r="44539" spans="76:76">
      <c r="BX44539" s="2"/>
    </row>
    <row r="44540" spans="76:76">
      <c r="BX44540" s="2"/>
    </row>
    <row r="44541" spans="76:76">
      <c r="BX44541" s="2"/>
    </row>
    <row r="44542" spans="76:76">
      <c r="BX44542" s="2"/>
    </row>
    <row r="44543" spans="76:76">
      <c r="BX44543" s="2"/>
    </row>
    <row r="44544" spans="76:76">
      <c r="BX44544" s="2"/>
    </row>
    <row r="44545" spans="76:76">
      <c r="BX44545" s="2"/>
    </row>
    <row r="44546" spans="76:76">
      <c r="BX44546" s="2"/>
    </row>
    <row r="44547" spans="76:76">
      <c r="BX44547" s="2"/>
    </row>
    <row r="44548" spans="76:76">
      <c r="BX44548" s="2"/>
    </row>
    <row r="44549" spans="76:76">
      <c r="BX44549" s="2"/>
    </row>
    <row r="44550" spans="76:76">
      <c r="BX44550" s="2"/>
    </row>
    <row r="44551" spans="76:76">
      <c r="BX44551" s="2"/>
    </row>
    <row r="44552" spans="76:76">
      <c r="BX44552" s="2"/>
    </row>
    <row r="44553" spans="76:76">
      <c r="BX44553" s="2"/>
    </row>
    <row r="44554" spans="76:76">
      <c r="BX44554" s="2"/>
    </row>
    <row r="44555" spans="76:76">
      <c r="BX44555" s="2"/>
    </row>
    <row r="44556" spans="76:76">
      <c r="BX44556" s="2"/>
    </row>
    <row r="44557" spans="76:76">
      <c r="BX44557" s="2"/>
    </row>
    <row r="44558" spans="76:76">
      <c r="BX44558" s="2"/>
    </row>
    <row r="44559" spans="76:76">
      <c r="BX44559" s="2"/>
    </row>
    <row r="44560" spans="76:76">
      <c r="BX44560" s="2"/>
    </row>
    <row r="44561" spans="76:76">
      <c r="BX44561" s="2"/>
    </row>
    <row r="44562" spans="76:76">
      <c r="BX44562" s="2"/>
    </row>
    <row r="44563" spans="76:76">
      <c r="BX44563" s="2"/>
    </row>
    <row r="44564" spans="76:76">
      <c r="BX44564" s="2"/>
    </row>
    <row r="44565" spans="76:76">
      <c r="BX44565" s="2"/>
    </row>
    <row r="44566" spans="76:76">
      <c r="BX44566" s="2"/>
    </row>
    <row r="44567" spans="76:76">
      <c r="BX44567" s="2"/>
    </row>
    <row r="44568" spans="76:76">
      <c r="BX44568" s="2"/>
    </row>
    <row r="44569" spans="76:76">
      <c r="BX44569" s="2"/>
    </row>
    <row r="44570" spans="76:76">
      <c r="BX44570" s="2"/>
    </row>
    <row r="44571" spans="76:76">
      <c r="BX44571" s="2"/>
    </row>
    <row r="44572" spans="76:76">
      <c r="BX44572" s="2"/>
    </row>
    <row r="44573" spans="76:76">
      <c r="BX44573" s="2"/>
    </row>
    <row r="44574" spans="76:76">
      <c r="BX44574" s="2"/>
    </row>
    <row r="44575" spans="76:76">
      <c r="BX44575" s="2"/>
    </row>
    <row r="44576" spans="76:76">
      <c r="BX44576" s="2"/>
    </row>
    <row r="44577" spans="76:76">
      <c r="BX44577" s="2"/>
    </row>
    <row r="44578" spans="76:76">
      <c r="BX44578" s="2"/>
    </row>
    <row r="44579" spans="76:76">
      <c r="BX44579" s="2"/>
    </row>
    <row r="44580" spans="76:76">
      <c r="BX44580" s="2"/>
    </row>
    <row r="44581" spans="76:76">
      <c r="BX44581" s="2"/>
    </row>
    <row r="44582" spans="76:76">
      <c r="BX44582" s="2"/>
    </row>
    <row r="44583" spans="76:76">
      <c r="BX44583" s="2"/>
    </row>
    <row r="44584" spans="76:76">
      <c r="BX44584" s="2"/>
    </row>
    <row r="44585" spans="76:76">
      <c r="BX44585" s="2"/>
    </row>
    <row r="44586" spans="76:76">
      <c r="BX44586" s="2"/>
    </row>
    <row r="44587" spans="76:76">
      <c r="BX44587" s="2"/>
    </row>
    <row r="44588" spans="76:76">
      <c r="BX44588" s="2"/>
    </row>
    <row r="44589" spans="76:76">
      <c r="BX44589" s="2"/>
    </row>
    <row r="44590" spans="76:76">
      <c r="BX44590" s="2"/>
    </row>
    <row r="44591" spans="76:76">
      <c r="BX44591" s="2"/>
    </row>
    <row r="44592" spans="76:76">
      <c r="BX44592" s="2"/>
    </row>
    <row r="44593" spans="76:76">
      <c r="BX44593" s="2"/>
    </row>
    <row r="44594" spans="76:76">
      <c r="BX44594" s="2"/>
    </row>
    <row r="44595" spans="76:76">
      <c r="BX44595" s="2"/>
    </row>
    <row r="44596" spans="76:76">
      <c r="BX44596" s="2"/>
    </row>
    <row r="44597" spans="76:76">
      <c r="BX44597" s="2"/>
    </row>
    <row r="44598" spans="76:76">
      <c r="BX44598" s="2"/>
    </row>
    <row r="44599" spans="76:76">
      <c r="BX44599" s="2"/>
    </row>
    <row r="44600" spans="76:76">
      <c r="BX44600" s="2"/>
    </row>
    <row r="44601" spans="76:76">
      <c r="BX44601" s="2"/>
    </row>
    <row r="44602" spans="76:76">
      <c r="BX44602" s="2"/>
    </row>
    <row r="44603" spans="76:76">
      <c r="BX44603" s="2"/>
    </row>
    <row r="44604" spans="76:76">
      <c r="BX44604" s="2"/>
    </row>
    <row r="44605" spans="76:76">
      <c r="BX44605" s="2"/>
    </row>
    <row r="44606" spans="76:76">
      <c r="BX44606" s="2"/>
    </row>
    <row r="44607" spans="76:76">
      <c r="BX44607" s="2"/>
    </row>
    <row r="44608" spans="76:76">
      <c r="BX44608" s="2"/>
    </row>
    <row r="44609" spans="76:76">
      <c r="BX44609" s="2"/>
    </row>
    <row r="44610" spans="76:76">
      <c r="BX44610" s="2"/>
    </row>
    <row r="44611" spans="76:76">
      <c r="BX44611" s="2"/>
    </row>
    <row r="44612" spans="76:76">
      <c r="BX44612" s="2"/>
    </row>
    <row r="44613" spans="76:76">
      <c r="BX44613" s="2"/>
    </row>
    <row r="44614" spans="76:76">
      <c r="BX44614" s="2"/>
    </row>
    <row r="44615" spans="76:76">
      <c r="BX44615" s="2"/>
    </row>
    <row r="44616" spans="76:76">
      <c r="BX44616" s="2"/>
    </row>
    <row r="44617" spans="76:76">
      <c r="BX44617" s="2"/>
    </row>
    <row r="44618" spans="76:76">
      <c r="BX44618" s="2"/>
    </row>
    <row r="44619" spans="76:76">
      <c r="BX44619" s="2"/>
    </row>
    <row r="44620" spans="76:76">
      <c r="BX44620" s="2"/>
    </row>
    <row r="44621" spans="76:76">
      <c r="BX44621" s="2"/>
    </row>
    <row r="44622" spans="76:76">
      <c r="BX44622" s="2"/>
    </row>
    <row r="44623" spans="76:76">
      <c r="BX44623" s="2"/>
    </row>
    <row r="44624" spans="76:76">
      <c r="BX44624" s="2"/>
    </row>
    <row r="44625" spans="76:76">
      <c r="BX44625" s="2"/>
    </row>
    <row r="44626" spans="76:76">
      <c r="BX44626" s="2"/>
    </row>
    <row r="44627" spans="76:76">
      <c r="BX44627" s="2"/>
    </row>
    <row r="44628" spans="76:76">
      <c r="BX44628" s="2"/>
    </row>
    <row r="44629" spans="76:76">
      <c r="BX44629" s="2"/>
    </row>
    <row r="44630" spans="76:76">
      <c r="BX44630" s="2"/>
    </row>
    <row r="44631" spans="76:76">
      <c r="BX44631" s="2"/>
    </row>
    <row r="44632" spans="76:76">
      <c r="BX44632" s="2"/>
    </row>
    <row r="44633" spans="76:76">
      <c r="BX44633" s="2"/>
    </row>
    <row r="44634" spans="76:76">
      <c r="BX44634" s="2"/>
    </row>
    <row r="44635" spans="76:76">
      <c r="BX44635" s="2"/>
    </row>
    <row r="44636" spans="76:76">
      <c r="BX44636" s="2"/>
    </row>
    <row r="44637" spans="76:76">
      <c r="BX44637" s="2"/>
    </row>
    <row r="44638" spans="76:76">
      <c r="BX44638" s="2"/>
    </row>
    <row r="44639" spans="76:76">
      <c r="BX44639" s="2"/>
    </row>
    <row r="44640" spans="76:76">
      <c r="BX44640" s="2"/>
    </row>
    <row r="44641" spans="76:76">
      <c r="BX44641" s="2"/>
    </row>
    <row r="44642" spans="76:76">
      <c r="BX44642" s="2"/>
    </row>
    <row r="44643" spans="76:76">
      <c r="BX44643" s="2"/>
    </row>
    <row r="44644" spans="76:76">
      <c r="BX44644" s="2"/>
    </row>
    <row r="44645" spans="76:76">
      <c r="BX44645" s="2"/>
    </row>
    <row r="44646" spans="76:76">
      <c r="BX44646" s="2"/>
    </row>
    <row r="44647" spans="76:76">
      <c r="BX44647" s="2"/>
    </row>
    <row r="44648" spans="76:76">
      <c r="BX44648" s="2"/>
    </row>
    <row r="44649" spans="76:76">
      <c r="BX44649" s="2"/>
    </row>
    <row r="44650" spans="76:76">
      <c r="BX44650" s="2"/>
    </row>
    <row r="44651" spans="76:76">
      <c r="BX44651" s="2"/>
    </row>
    <row r="44652" spans="76:76">
      <c r="BX44652" s="2"/>
    </row>
    <row r="44653" spans="76:76">
      <c r="BX44653" s="2"/>
    </row>
    <row r="44654" spans="76:76">
      <c r="BX44654" s="2"/>
    </row>
    <row r="44655" spans="76:76">
      <c r="BX44655" s="2"/>
    </row>
    <row r="44656" spans="76:76">
      <c r="BX44656" s="2"/>
    </row>
    <row r="44657" spans="76:76">
      <c r="BX44657" s="2"/>
    </row>
    <row r="44658" spans="76:76">
      <c r="BX44658" s="2"/>
    </row>
    <row r="44659" spans="76:76">
      <c r="BX44659" s="2"/>
    </row>
    <row r="44660" spans="76:76">
      <c r="BX44660" s="2"/>
    </row>
    <row r="44661" spans="76:76">
      <c r="BX44661" s="2"/>
    </row>
    <row r="44662" spans="76:76">
      <c r="BX44662" s="2"/>
    </row>
    <row r="44663" spans="76:76">
      <c r="BX44663" s="2"/>
    </row>
    <row r="44664" spans="76:76">
      <c r="BX44664" s="2"/>
    </row>
    <row r="44665" spans="76:76">
      <c r="BX44665" s="2"/>
    </row>
    <row r="44666" spans="76:76">
      <c r="BX44666" s="2"/>
    </row>
    <row r="44667" spans="76:76">
      <c r="BX44667" s="2"/>
    </row>
    <row r="44668" spans="76:76">
      <c r="BX44668" s="2"/>
    </row>
    <row r="44669" spans="76:76">
      <c r="BX44669" s="2"/>
    </row>
    <row r="44670" spans="76:76">
      <c r="BX44670" s="2"/>
    </row>
    <row r="44671" spans="76:76">
      <c r="BX44671" s="2"/>
    </row>
    <row r="44672" spans="76:76">
      <c r="BX44672" s="2"/>
    </row>
    <row r="44673" spans="76:76">
      <c r="BX44673" s="2"/>
    </row>
    <row r="44674" spans="76:76">
      <c r="BX44674" s="2"/>
    </row>
    <row r="44675" spans="76:76">
      <c r="BX44675" s="2"/>
    </row>
    <row r="44676" spans="76:76">
      <c r="BX44676" s="2"/>
    </row>
    <row r="44677" spans="76:76">
      <c r="BX44677" s="2"/>
    </row>
    <row r="44678" spans="76:76">
      <c r="BX44678" s="2"/>
    </row>
    <row r="44679" spans="76:76">
      <c r="BX44679" s="2"/>
    </row>
    <row r="44680" spans="76:76">
      <c r="BX44680" s="2"/>
    </row>
    <row r="44681" spans="76:76">
      <c r="BX44681" s="2"/>
    </row>
    <row r="44682" spans="76:76">
      <c r="BX44682" s="2"/>
    </row>
    <row r="44683" spans="76:76">
      <c r="BX44683" s="2"/>
    </row>
    <row r="44684" spans="76:76">
      <c r="BX44684" s="2"/>
    </row>
    <row r="44685" spans="76:76">
      <c r="BX44685" s="2"/>
    </row>
    <row r="44686" spans="76:76">
      <c r="BX44686" s="2"/>
    </row>
    <row r="44687" spans="76:76">
      <c r="BX44687" s="2"/>
    </row>
    <row r="44688" spans="76:76">
      <c r="BX44688" s="2"/>
    </row>
    <row r="44689" spans="76:76">
      <c r="BX44689" s="2"/>
    </row>
    <row r="44690" spans="76:76">
      <c r="BX44690" s="2"/>
    </row>
    <row r="44691" spans="76:76">
      <c r="BX44691" s="2"/>
    </row>
    <row r="44692" spans="76:76">
      <c r="BX44692" s="2"/>
    </row>
    <row r="44693" spans="76:76">
      <c r="BX44693" s="2"/>
    </row>
    <row r="44694" spans="76:76">
      <c r="BX44694" s="2"/>
    </row>
    <row r="44695" spans="76:76">
      <c r="BX44695" s="2"/>
    </row>
    <row r="44696" spans="76:76">
      <c r="BX44696" s="2"/>
    </row>
    <row r="44697" spans="76:76">
      <c r="BX44697" s="2"/>
    </row>
    <row r="44698" spans="76:76">
      <c r="BX44698" s="2"/>
    </row>
    <row r="44699" spans="76:76">
      <c r="BX44699" s="2"/>
    </row>
    <row r="44700" spans="76:76">
      <c r="BX44700" s="2"/>
    </row>
    <row r="44701" spans="76:76">
      <c r="BX44701" s="2"/>
    </row>
    <row r="44702" spans="76:76">
      <c r="BX44702" s="2"/>
    </row>
    <row r="44703" spans="76:76">
      <c r="BX44703" s="2"/>
    </row>
    <row r="44704" spans="76:76">
      <c r="BX44704" s="2"/>
    </row>
    <row r="44705" spans="76:76">
      <c r="BX44705" s="2"/>
    </row>
    <row r="44706" spans="76:76">
      <c r="BX44706" s="2"/>
    </row>
    <row r="44707" spans="76:76">
      <c r="BX44707" s="2"/>
    </row>
    <row r="44708" spans="76:76">
      <c r="BX44708" s="2"/>
    </row>
    <row r="44709" spans="76:76">
      <c r="BX44709" s="2"/>
    </row>
    <row r="44710" spans="76:76">
      <c r="BX44710" s="2"/>
    </row>
    <row r="44711" spans="76:76">
      <c r="BX44711" s="2"/>
    </row>
    <row r="44712" spans="76:76">
      <c r="BX44712" s="2"/>
    </row>
    <row r="44713" spans="76:76">
      <c r="BX44713" s="2"/>
    </row>
    <row r="44714" spans="76:76">
      <c r="BX44714" s="2"/>
    </row>
    <row r="44715" spans="76:76">
      <c r="BX44715" s="2"/>
    </row>
    <row r="44716" spans="76:76">
      <c r="BX44716" s="2"/>
    </row>
    <row r="44717" spans="76:76">
      <c r="BX44717" s="2"/>
    </row>
    <row r="44718" spans="76:76">
      <c r="BX44718" s="2"/>
    </row>
    <row r="44719" spans="76:76">
      <c r="BX44719" s="2"/>
    </row>
    <row r="44720" spans="76:76">
      <c r="BX44720" s="2"/>
    </row>
    <row r="44721" spans="76:76">
      <c r="BX44721" s="2"/>
    </row>
    <row r="44722" spans="76:76">
      <c r="BX44722" s="2"/>
    </row>
    <row r="44723" spans="76:76">
      <c r="BX44723" s="2"/>
    </row>
    <row r="44724" spans="76:76">
      <c r="BX44724" s="2"/>
    </row>
    <row r="44725" spans="76:76">
      <c r="BX44725" s="2"/>
    </row>
    <row r="44726" spans="76:76">
      <c r="BX44726" s="2"/>
    </row>
    <row r="44727" spans="76:76">
      <c r="BX44727" s="2"/>
    </row>
    <row r="44728" spans="76:76">
      <c r="BX44728" s="2"/>
    </row>
    <row r="44729" spans="76:76">
      <c r="BX44729" s="2"/>
    </row>
    <row r="44730" spans="76:76">
      <c r="BX44730" s="2"/>
    </row>
    <row r="44731" spans="76:76">
      <c r="BX44731" s="2"/>
    </row>
    <row r="44732" spans="76:76">
      <c r="BX44732" s="2"/>
    </row>
    <row r="44733" spans="76:76">
      <c r="BX44733" s="2"/>
    </row>
    <row r="44734" spans="76:76">
      <c r="BX44734" s="2"/>
    </row>
    <row r="44735" spans="76:76">
      <c r="BX44735" s="2"/>
    </row>
    <row r="44736" spans="76:76">
      <c r="BX44736" s="2"/>
    </row>
    <row r="44737" spans="76:76">
      <c r="BX44737" s="2"/>
    </row>
    <row r="44738" spans="76:76">
      <c r="BX44738" s="2"/>
    </row>
    <row r="44739" spans="76:76">
      <c r="BX44739" s="2"/>
    </row>
    <row r="44740" spans="76:76">
      <c r="BX44740" s="2"/>
    </row>
    <row r="44741" spans="76:76">
      <c r="BX44741" s="2"/>
    </row>
    <row r="44742" spans="76:76">
      <c r="BX44742" s="2"/>
    </row>
    <row r="44743" spans="76:76">
      <c r="BX44743" s="2"/>
    </row>
    <row r="44744" spans="76:76">
      <c r="BX44744" s="2"/>
    </row>
    <row r="44745" spans="76:76">
      <c r="BX44745" s="2"/>
    </row>
    <row r="44746" spans="76:76">
      <c r="BX44746" s="2"/>
    </row>
    <row r="44747" spans="76:76">
      <c r="BX44747" s="2"/>
    </row>
    <row r="44748" spans="76:76">
      <c r="BX44748" s="2"/>
    </row>
    <row r="44749" spans="76:76">
      <c r="BX44749" s="2"/>
    </row>
    <row r="44750" spans="76:76">
      <c r="BX44750" s="2"/>
    </row>
    <row r="44751" spans="76:76">
      <c r="BX44751" s="2"/>
    </row>
    <row r="44752" spans="76:76">
      <c r="BX44752" s="2"/>
    </row>
    <row r="44753" spans="76:76">
      <c r="BX44753" s="2"/>
    </row>
    <row r="44754" spans="76:76">
      <c r="BX44754" s="2"/>
    </row>
    <row r="44755" spans="76:76">
      <c r="BX44755" s="2"/>
    </row>
    <row r="44756" spans="76:76">
      <c r="BX44756" s="2"/>
    </row>
    <row r="44757" spans="76:76">
      <c r="BX44757" s="2"/>
    </row>
    <row r="44758" spans="76:76">
      <c r="BX44758" s="2"/>
    </row>
    <row r="44759" spans="76:76">
      <c r="BX44759" s="2"/>
    </row>
    <row r="44760" spans="76:76">
      <c r="BX44760" s="2"/>
    </row>
    <row r="44761" spans="76:76">
      <c r="BX44761" s="2"/>
    </row>
    <row r="44762" spans="76:76">
      <c r="BX44762" s="2"/>
    </row>
    <row r="44763" spans="76:76">
      <c r="BX44763" s="2"/>
    </row>
    <row r="44764" spans="76:76">
      <c r="BX44764" s="2"/>
    </row>
    <row r="44765" spans="76:76">
      <c r="BX44765" s="2"/>
    </row>
    <row r="44766" spans="76:76">
      <c r="BX44766" s="2"/>
    </row>
    <row r="44767" spans="76:76">
      <c r="BX44767" s="2"/>
    </row>
    <row r="44768" spans="76:76">
      <c r="BX44768" s="2"/>
    </row>
    <row r="44769" spans="76:76">
      <c r="BX44769" s="2"/>
    </row>
    <row r="44770" spans="76:76">
      <c r="BX44770" s="2"/>
    </row>
    <row r="44771" spans="76:76">
      <c r="BX44771" s="2"/>
    </row>
    <row r="44772" spans="76:76">
      <c r="BX44772" s="2"/>
    </row>
    <row r="44773" spans="76:76">
      <c r="BX44773" s="2"/>
    </row>
    <row r="44774" spans="76:76">
      <c r="BX44774" s="2"/>
    </row>
    <row r="44775" spans="76:76">
      <c r="BX44775" s="2"/>
    </row>
    <row r="44776" spans="76:76">
      <c r="BX44776" s="2"/>
    </row>
    <row r="44777" spans="76:76">
      <c r="BX44777" s="2"/>
    </row>
    <row r="44778" spans="76:76">
      <c r="BX44778" s="2"/>
    </row>
    <row r="44779" spans="76:76">
      <c r="BX44779" s="2"/>
    </row>
    <row r="44780" spans="76:76">
      <c r="BX44780" s="2"/>
    </row>
    <row r="44781" spans="76:76">
      <c r="BX44781" s="2"/>
    </row>
    <row r="44782" spans="76:76">
      <c r="BX44782" s="2"/>
    </row>
    <row r="44783" spans="76:76">
      <c r="BX44783" s="2"/>
    </row>
    <row r="44784" spans="76:76">
      <c r="BX44784" s="2"/>
    </row>
    <row r="44785" spans="76:76">
      <c r="BX44785" s="2"/>
    </row>
    <row r="44786" spans="76:76">
      <c r="BX44786" s="2"/>
    </row>
    <row r="44787" spans="76:76">
      <c r="BX44787" s="2"/>
    </row>
    <row r="44788" spans="76:76">
      <c r="BX44788" s="2"/>
    </row>
    <row r="44789" spans="76:76">
      <c r="BX44789" s="2"/>
    </row>
    <row r="44790" spans="76:76">
      <c r="BX44790" s="2"/>
    </row>
    <row r="44791" spans="76:76">
      <c r="BX44791" s="2"/>
    </row>
    <row r="44792" spans="76:76">
      <c r="BX44792" s="2"/>
    </row>
    <row r="44793" spans="76:76">
      <c r="BX44793" s="2"/>
    </row>
    <row r="44794" spans="76:76">
      <c r="BX44794" s="2"/>
    </row>
    <row r="44795" spans="76:76">
      <c r="BX44795" s="2"/>
    </row>
    <row r="44796" spans="76:76">
      <c r="BX44796" s="2"/>
    </row>
    <row r="44797" spans="76:76">
      <c r="BX44797" s="2"/>
    </row>
    <row r="44798" spans="76:76">
      <c r="BX44798" s="2"/>
    </row>
    <row r="44799" spans="76:76">
      <c r="BX44799" s="2"/>
    </row>
    <row r="44800" spans="76:76">
      <c r="BX44800" s="2"/>
    </row>
    <row r="44801" spans="76:76">
      <c r="BX44801" s="2"/>
    </row>
    <row r="44802" spans="76:76">
      <c r="BX44802" s="2"/>
    </row>
    <row r="44803" spans="76:76">
      <c r="BX44803" s="2"/>
    </row>
    <row r="44804" spans="76:76">
      <c r="BX44804" s="2"/>
    </row>
    <row r="44805" spans="76:76">
      <c r="BX44805" s="2"/>
    </row>
    <row r="44806" spans="76:76">
      <c r="BX44806" s="2"/>
    </row>
    <row r="44807" spans="76:76">
      <c r="BX44807" s="2"/>
    </row>
    <row r="44808" spans="76:76">
      <c r="BX44808" s="2"/>
    </row>
    <row r="44809" spans="76:76">
      <c r="BX44809" s="2"/>
    </row>
    <row r="44810" spans="76:76">
      <c r="BX44810" s="2"/>
    </row>
    <row r="44811" spans="76:76">
      <c r="BX44811" s="2"/>
    </row>
    <row r="44812" spans="76:76">
      <c r="BX44812" s="2"/>
    </row>
    <row r="44813" spans="76:76">
      <c r="BX44813" s="2"/>
    </row>
    <row r="44814" spans="76:76">
      <c r="BX44814" s="2"/>
    </row>
    <row r="44815" spans="76:76">
      <c r="BX44815" s="2"/>
    </row>
    <row r="44816" spans="76:76">
      <c r="BX44816" s="2"/>
    </row>
    <row r="44817" spans="76:76">
      <c r="BX44817" s="2"/>
    </row>
    <row r="44818" spans="76:76">
      <c r="BX44818" s="2"/>
    </row>
    <row r="44819" spans="76:76">
      <c r="BX44819" s="2"/>
    </row>
    <row r="44820" spans="76:76">
      <c r="BX44820" s="2"/>
    </row>
    <row r="44821" spans="76:76">
      <c r="BX44821" s="2"/>
    </row>
    <row r="44822" spans="76:76">
      <c r="BX44822" s="2"/>
    </row>
    <row r="44823" spans="76:76">
      <c r="BX44823" s="2"/>
    </row>
    <row r="44824" spans="76:76">
      <c r="BX44824" s="2"/>
    </row>
    <row r="44825" spans="76:76">
      <c r="BX44825" s="2"/>
    </row>
    <row r="44826" spans="76:76">
      <c r="BX44826" s="2"/>
    </row>
    <row r="44827" spans="76:76">
      <c r="BX44827" s="2"/>
    </row>
    <row r="44828" spans="76:76">
      <c r="BX44828" s="2"/>
    </row>
    <row r="44829" spans="76:76">
      <c r="BX44829" s="2"/>
    </row>
    <row r="44830" spans="76:76">
      <c r="BX44830" s="2"/>
    </row>
    <row r="44831" spans="76:76">
      <c r="BX44831" s="2"/>
    </row>
    <row r="44832" spans="76:76">
      <c r="BX44832" s="2"/>
    </row>
    <row r="44833" spans="76:76">
      <c r="BX44833" s="2"/>
    </row>
    <row r="44834" spans="76:76">
      <c r="BX44834" s="2"/>
    </row>
    <row r="44835" spans="76:76">
      <c r="BX44835" s="2"/>
    </row>
    <row r="44836" spans="76:76">
      <c r="BX44836" s="2"/>
    </row>
    <row r="44837" spans="76:76">
      <c r="BX44837" s="2"/>
    </row>
    <row r="44838" spans="76:76">
      <c r="BX44838" s="2"/>
    </row>
    <row r="44839" spans="76:76">
      <c r="BX44839" s="2"/>
    </row>
    <row r="44840" spans="76:76">
      <c r="BX44840" s="2"/>
    </row>
    <row r="44841" spans="76:76">
      <c r="BX44841" s="2"/>
    </row>
    <row r="44842" spans="76:76">
      <c r="BX44842" s="2"/>
    </row>
    <row r="44843" spans="76:76">
      <c r="BX44843" s="2"/>
    </row>
    <row r="44844" spans="76:76">
      <c r="BX44844" s="2"/>
    </row>
    <row r="44845" spans="76:76">
      <c r="BX44845" s="2"/>
    </row>
    <row r="44846" spans="76:76">
      <c r="BX44846" s="2"/>
    </row>
    <row r="44847" spans="76:76">
      <c r="BX44847" s="2"/>
    </row>
    <row r="44848" spans="76:76">
      <c r="BX44848" s="2"/>
    </row>
    <row r="44849" spans="76:76">
      <c r="BX44849" s="2"/>
    </row>
    <row r="44850" spans="76:76">
      <c r="BX44850" s="2"/>
    </row>
    <row r="44851" spans="76:76">
      <c r="BX44851" s="2"/>
    </row>
    <row r="44852" spans="76:76">
      <c r="BX44852" s="2"/>
    </row>
    <row r="44853" spans="76:76">
      <c r="BX44853" s="2"/>
    </row>
    <row r="44854" spans="76:76">
      <c r="BX44854" s="2"/>
    </row>
    <row r="44855" spans="76:76">
      <c r="BX44855" s="2"/>
    </row>
    <row r="44856" spans="76:76">
      <c r="BX44856" s="2"/>
    </row>
    <row r="44857" spans="76:76">
      <c r="BX44857" s="2"/>
    </row>
    <row r="44858" spans="76:76">
      <c r="BX44858" s="2"/>
    </row>
    <row r="44859" spans="76:76">
      <c r="BX44859" s="2"/>
    </row>
    <row r="44860" spans="76:76">
      <c r="BX44860" s="2"/>
    </row>
    <row r="44861" spans="76:76">
      <c r="BX44861" s="2"/>
    </row>
    <row r="44862" spans="76:76">
      <c r="BX44862" s="2"/>
    </row>
    <row r="44863" spans="76:76">
      <c r="BX44863" s="2"/>
    </row>
    <row r="44864" spans="76:76">
      <c r="BX44864" s="2"/>
    </row>
    <row r="44865" spans="76:76">
      <c r="BX44865" s="2"/>
    </row>
    <row r="44866" spans="76:76">
      <c r="BX44866" s="2"/>
    </row>
    <row r="44867" spans="76:76">
      <c r="BX44867" s="2"/>
    </row>
    <row r="44868" spans="76:76">
      <c r="BX44868" s="2"/>
    </row>
    <row r="44869" spans="76:76">
      <c r="BX44869" s="2"/>
    </row>
    <row r="44870" spans="76:76">
      <c r="BX44870" s="2"/>
    </row>
    <row r="44871" spans="76:76">
      <c r="BX44871" s="2"/>
    </row>
    <row r="44872" spans="76:76">
      <c r="BX44872" s="2"/>
    </row>
    <row r="44873" spans="76:76">
      <c r="BX44873" s="2"/>
    </row>
    <row r="44874" spans="76:76">
      <c r="BX44874" s="2"/>
    </row>
    <row r="44875" spans="76:76">
      <c r="BX44875" s="2"/>
    </row>
    <row r="44876" spans="76:76">
      <c r="BX44876" s="2"/>
    </row>
    <row r="44877" spans="76:76">
      <c r="BX44877" s="2"/>
    </row>
    <row r="44878" spans="76:76">
      <c r="BX44878" s="2"/>
    </row>
    <row r="44879" spans="76:76">
      <c r="BX44879" s="2"/>
    </row>
    <row r="44880" spans="76:76">
      <c r="BX44880" s="2"/>
    </row>
    <row r="44881" spans="76:76">
      <c r="BX44881" s="2"/>
    </row>
    <row r="44882" spans="76:76">
      <c r="BX44882" s="2"/>
    </row>
    <row r="44883" spans="76:76">
      <c r="BX44883" s="2"/>
    </row>
    <row r="44884" spans="76:76">
      <c r="BX44884" s="2"/>
    </row>
    <row r="44885" spans="76:76">
      <c r="BX44885" s="2"/>
    </row>
    <row r="44886" spans="76:76">
      <c r="BX44886" s="2"/>
    </row>
    <row r="44887" spans="76:76">
      <c r="BX44887" s="2"/>
    </row>
    <row r="44888" spans="76:76">
      <c r="BX44888" s="2"/>
    </row>
    <row r="44889" spans="76:76">
      <c r="BX44889" s="2"/>
    </row>
    <row r="44890" spans="76:76">
      <c r="BX44890" s="2"/>
    </row>
    <row r="44891" spans="76:76">
      <c r="BX44891" s="2"/>
    </row>
    <row r="44892" spans="76:76">
      <c r="BX44892" s="2"/>
    </row>
    <row r="44893" spans="76:76">
      <c r="BX44893" s="2"/>
    </row>
    <row r="44894" spans="76:76">
      <c r="BX44894" s="2"/>
    </row>
    <row r="44895" spans="76:76">
      <c r="BX44895" s="2"/>
    </row>
    <row r="44896" spans="76:76">
      <c r="BX44896" s="2"/>
    </row>
    <row r="44897" spans="76:76">
      <c r="BX44897" s="2"/>
    </row>
    <row r="44898" spans="76:76">
      <c r="BX44898" s="2"/>
    </row>
    <row r="44899" spans="76:76">
      <c r="BX44899" s="2"/>
    </row>
    <row r="44900" spans="76:76">
      <c r="BX44900" s="2"/>
    </row>
    <row r="44901" spans="76:76">
      <c r="BX44901" s="2"/>
    </row>
    <row r="44902" spans="76:76">
      <c r="BX44902" s="2"/>
    </row>
    <row r="44903" spans="76:76">
      <c r="BX44903" s="2"/>
    </row>
    <row r="44904" spans="76:76">
      <c r="BX44904" s="2"/>
    </row>
    <row r="44905" spans="76:76">
      <c r="BX44905" s="2"/>
    </row>
    <row r="44906" spans="76:76">
      <c r="BX44906" s="2"/>
    </row>
    <row r="44907" spans="76:76">
      <c r="BX44907" s="2"/>
    </row>
    <row r="44908" spans="76:76">
      <c r="BX44908" s="2"/>
    </row>
    <row r="44909" spans="76:76">
      <c r="BX44909" s="2"/>
    </row>
    <row r="44910" spans="76:76">
      <c r="BX44910" s="2"/>
    </row>
    <row r="44911" spans="76:76">
      <c r="BX44911" s="2"/>
    </row>
    <row r="44912" spans="76:76">
      <c r="BX44912" s="2"/>
    </row>
    <row r="44913" spans="76:76">
      <c r="BX44913" s="2"/>
    </row>
    <row r="44914" spans="76:76">
      <c r="BX44914" s="2"/>
    </row>
    <row r="44915" spans="76:76">
      <c r="BX44915" s="2"/>
    </row>
    <row r="44916" spans="76:76">
      <c r="BX44916" s="2"/>
    </row>
    <row r="44917" spans="76:76">
      <c r="BX44917" s="2"/>
    </row>
    <row r="44918" spans="76:76">
      <c r="BX44918" s="2"/>
    </row>
    <row r="44919" spans="76:76">
      <c r="BX44919" s="2"/>
    </row>
    <row r="44920" spans="76:76">
      <c r="BX44920" s="2"/>
    </row>
    <row r="44921" spans="76:76">
      <c r="BX44921" s="2"/>
    </row>
    <row r="44922" spans="76:76">
      <c r="BX44922" s="2"/>
    </row>
    <row r="44923" spans="76:76">
      <c r="BX44923" s="2"/>
    </row>
    <row r="44924" spans="76:76">
      <c r="BX44924" s="2"/>
    </row>
    <row r="44925" spans="76:76">
      <c r="BX44925" s="2"/>
    </row>
    <row r="44926" spans="76:76">
      <c r="BX44926" s="2"/>
    </row>
    <row r="44927" spans="76:76">
      <c r="BX44927" s="2"/>
    </row>
    <row r="44928" spans="76:76">
      <c r="BX44928" s="2"/>
    </row>
    <row r="44929" spans="76:76">
      <c r="BX44929" s="2"/>
    </row>
    <row r="44930" spans="76:76">
      <c r="BX44930" s="2"/>
    </row>
    <row r="44931" spans="76:76">
      <c r="BX44931" s="2"/>
    </row>
    <row r="44932" spans="76:76">
      <c r="BX44932" s="2"/>
    </row>
    <row r="44933" spans="76:76">
      <c r="BX44933" s="2"/>
    </row>
    <row r="44934" spans="76:76">
      <c r="BX44934" s="2"/>
    </row>
    <row r="44935" spans="76:76">
      <c r="BX44935" s="2"/>
    </row>
    <row r="44936" spans="76:76">
      <c r="BX44936" s="2"/>
    </row>
    <row r="44937" spans="76:76">
      <c r="BX44937" s="2"/>
    </row>
    <row r="44938" spans="76:76">
      <c r="BX44938" s="2"/>
    </row>
    <row r="44939" spans="76:76">
      <c r="BX44939" s="2"/>
    </row>
    <row r="44940" spans="76:76">
      <c r="BX44940" s="2"/>
    </row>
    <row r="44941" spans="76:76">
      <c r="BX44941" s="2"/>
    </row>
    <row r="44942" spans="76:76">
      <c r="BX44942" s="2"/>
    </row>
    <row r="44943" spans="76:76">
      <c r="BX44943" s="2"/>
    </row>
    <row r="44944" spans="76:76">
      <c r="BX44944" s="2"/>
    </row>
    <row r="44945" spans="76:76">
      <c r="BX44945" s="2"/>
    </row>
    <row r="44946" spans="76:76">
      <c r="BX44946" s="2"/>
    </row>
    <row r="44947" spans="76:76">
      <c r="BX44947" s="2"/>
    </row>
    <row r="44948" spans="76:76">
      <c r="BX44948" s="2"/>
    </row>
    <row r="44949" spans="76:76">
      <c r="BX44949" s="2"/>
    </row>
    <row r="44950" spans="76:76">
      <c r="BX44950" s="2"/>
    </row>
    <row r="44951" spans="76:76">
      <c r="BX44951" s="2"/>
    </row>
    <row r="44952" spans="76:76">
      <c r="BX44952" s="2"/>
    </row>
    <row r="44953" spans="76:76">
      <c r="BX44953" s="2"/>
    </row>
    <row r="44954" spans="76:76">
      <c r="BX44954" s="2"/>
    </row>
    <row r="44955" spans="76:76">
      <c r="BX44955" s="2"/>
    </row>
    <row r="44956" spans="76:76">
      <c r="BX44956" s="2"/>
    </row>
    <row r="44957" spans="76:76">
      <c r="BX44957" s="2"/>
    </row>
    <row r="44958" spans="76:76">
      <c r="BX44958" s="2"/>
    </row>
    <row r="44959" spans="76:76">
      <c r="BX44959" s="2"/>
    </row>
    <row r="44960" spans="76:76">
      <c r="BX44960" s="2"/>
    </row>
    <row r="44961" spans="76:76">
      <c r="BX44961" s="2"/>
    </row>
    <row r="44962" spans="76:76">
      <c r="BX44962" s="2"/>
    </row>
    <row r="44963" spans="76:76">
      <c r="BX44963" s="2"/>
    </row>
    <row r="44964" spans="76:76">
      <c r="BX44964" s="2"/>
    </row>
    <row r="44965" spans="76:76">
      <c r="BX44965" s="2"/>
    </row>
    <row r="44966" spans="76:76">
      <c r="BX44966" s="2"/>
    </row>
    <row r="44967" spans="76:76">
      <c r="BX44967" s="2"/>
    </row>
    <row r="44968" spans="76:76">
      <c r="BX44968" s="2"/>
    </row>
    <row r="44969" spans="76:76">
      <c r="BX44969" s="2"/>
    </row>
    <row r="44970" spans="76:76">
      <c r="BX44970" s="2"/>
    </row>
    <row r="44971" spans="76:76">
      <c r="BX44971" s="2"/>
    </row>
    <row r="44972" spans="76:76">
      <c r="BX44972" s="2"/>
    </row>
    <row r="44973" spans="76:76">
      <c r="BX44973" s="2"/>
    </row>
    <row r="44974" spans="76:76">
      <c r="BX44974" s="2"/>
    </row>
    <row r="44975" spans="76:76">
      <c r="BX44975" s="2"/>
    </row>
    <row r="44976" spans="76:76">
      <c r="BX44976" s="2"/>
    </row>
    <row r="44977" spans="76:76">
      <c r="BX44977" s="2"/>
    </row>
    <row r="44978" spans="76:76">
      <c r="BX44978" s="2"/>
    </row>
    <row r="44979" spans="76:76">
      <c r="BX44979" s="2"/>
    </row>
    <row r="44980" spans="76:76">
      <c r="BX44980" s="2"/>
    </row>
    <row r="44981" spans="76:76">
      <c r="BX44981" s="2"/>
    </row>
    <row r="44982" spans="76:76">
      <c r="BX44982" s="2"/>
    </row>
    <row r="44983" spans="76:76">
      <c r="BX44983" s="2"/>
    </row>
    <row r="44984" spans="76:76">
      <c r="BX44984" s="2"/>
    </row>
    <row r="44985" spans="76:76">
      <c r="BX44985" s="2"/>
    </row>
    <row r="44986" spans="76:76">
      <c r="BX44986" s="2"/>
    </row>
    <row r="44987" spans="76:76">
      <c r="BX44987" s="2"/>
    </row>
    <row r="44988" spans="76:76">
      <c r="BX44988" s="2"/>
    </row>
    <row r="44989" spans="76:76">
      <c r="BX44989" s="2"/>
    </row>
    <row r="44990" spans="76:76">
      <c r="BX44990" s="2"/>
    </row>
    <row r="44991" spans="76:76">
      <c r="BX44991" s="2"/>
    </row>
    <row r="44992" spans="76:76">
      <c r="BX44992" s="2"/>
    </row>
    <row r="44993" spans="76:76">
      <c r="BX44993" s="2"/>
    </row>
    <row r="44994" spans="76:76">
      <c r="BX44994" s="2"/>
    </row>
    <row r="44995" spans="76:76">
      <c r="BX44995" s="2"/>
    </row>
    <row r="44996" spans="76:76">
      <c r="BX44996" s="2"/>
    </row>
    <row r="44997" spans="76:76">
      <c r="BX44997" s="2"/>
    </row>
    <row r="44998" spans="76:76">
      <c r="BX44998" s="2"/>
    </row>
    <row r="44999" spans="76:76">
      <c r="BX44999" s="2"/>
    </row>
    <row r="45000" spans="76:76">
      <c r="BX45000" s="2"/>
    </row>
    <row r="45001" spans="76:76">
      <c r="BX45001" s="2"/>
    </row>
    <row r="45002" spans="76:76">
      <c r="BX45002" s="2"/>
    </row>
    <row r="45003" spans="76:76">
      <c r="BX45003" s="2"/>
    </row>
    <row r="45004" spans="76:76">
      <c r="BX45004" s="2"/>
    </row>
    <row r="45005" spans="76:76">
      <c r="BX45005" s="2"/>
    </row>
    <row r="45006" spans="76:76">
      <c r="BX45006" s="2"/>
    </row>
    <row r="45007" spans="76:76">
      <c r="BX45007" s="2"/>
    </row>
    <row r="45008" spans="76:76">
      <c r="BX45008" s="2"/>
    </row>
    <row r="45009" spans="76:76">
      <c r="BX45009" s="2"/>
    </row>
    <row r="45010" spans="76:76">
      <c r="BX45010" s="2"/>
    </row>
    <row r="45011" spans="76:76">
      <c r="BX45011" s="2"/>
    </row>
    <row r="45012" spans="76:76">
      <c r="BX45012" s="2"/>
    </row>
    <row r="45013" spans="76:76">
      <c r="BX45013" s="2"/>
    </row>
    <row r="45014" spans="76:76">
      <c r="BX45014" s="2"/>
    </row>
    <row r="45015" spans="76:76">
      <c r="BX45015" s="2"/>
    </row>
    <row r="45016" spans="76:76">
      <c r="BX45016" s="2"/>
    </row>
    <row r="45017" spans="76:76">
      <c r="BX45017" s="2"/>
    </row>
    <row r="45018" spans="76:76">
      <c r="BX45018" s="2"/>
    </row>
    <row r="45019" spans="76:76">
      <c r="BX45019" s="2"/>
    </row>
    <row r="45020" spans="76:76">
      <c r="BX45020" s="2"/>
    </row>
    <row r="45021" spans="76:76">
      <c r="BX45021" s="2"/>
    </row>
    <row r="45022" spans="76:76">
      <c r="BX45022" s="2"/>
    </row>
    <row r="45023" spans="76:76">
      <c r="BX45023" s="2"/>
    </row>
    <row r="45024" spans="76:76">
      <c r="BX45024" s="2"/>
    </row>
    <row r="45025" spans="76:76">
      <c r="BX45025" s="2"/>
    </row>
    <row r="45026" spans="76:76">
      <c r="BX45026" s="2"/>
    </row>
    <row r="45027" spans="76:76">
      <c r="BX45027" s="2"/>
    </row>
    <row r="45028" spans="76:76">
      <c r="BX45028" s="2"/>
    </row>
    <row r="45029" spans="76:76">
      <c r="BX45029" s="2"/>
    </row>
    <row r="45030" spans="76:76">
      <c r="BX45030" s="2"/>
    </row>
    <row r="45031" spans="76:76">
      <c r="BX45031" s="2"/>
    </row>
    <row r="45032" spans="76:76">
      <c r="BX45032" s="2"/>
    </row>
    <row r="45033" spans="76:76">
      <c r="BX45033" s="2"/>
    </row>
    <row r="45034" spans="76:76">
      <c r="BX45034" s="2"/>
    </row>
    <row r="45035" spans="76:76">
      <c r="BX45035" s="2"/>
    </row>
    <row r="45036" spans="76:76">
      <c r="BX45036" s="2"/>
    </row>
    <row r="45037" spans="76:76">
      <c r="BX45037" s="2"/>
    </row>
    <row r="45038" spans="76:76">
      <c r="BX45038" s="2"/>
    </row>
    <row r="45039" spans="76:76">
      <c r="BX45039" s="2"/>
    </row>
    <row r="45040" spans="76:76">
      <c r="BX45040" s="2"/>
    </row>
    <row r="45041" spans="76:76">
      <c r="BX45041" s="2"/>
    </row>
    <row r="45042" spans="76:76">
      <c r="BX45042" s="2"/>
    </row>
    <row r="45043" spans="76:76">
      <c r="BX45043" s="2"/>
    </row>
    <row r="45044" spans="76:76">
      <c r="BX45044" s="2"/>
    </row>
    <row r="45045" spans="76:76">
      <c r="BX45045" s="2"/>
    </row>
    <row r="45046" spans="76:76">
      <c r="BX45046" s="2"/>
    </row>
    <row r="45047" spans="76:76">
      <c r="BX45047" s="2"/>
    </row>
    <row r="45048" spans="76:76">
      <c r="BX45048" s="2"/>
    </row>
    <row r="45049" spans="76:76">
      <c r="BX45049" s="2"/>
    </row>
    <row r="45050" spans="76:76">
      <c r="BX45050" s="2"/>
    </row>
    <row r="45051" spans="76:76">
      <c r="BX45051" s="2"/>
    </row>
    <row r="45052" spans="76:76">
      <c r="BX45052" s="2"/>
    </row>
    <row r="45053" spans="76:76">
      <c r="BX45053" s="2"/>
    </row>
    <row r="45054" spans="76:76">
      <c r="BX45054" s="2"/>
    </row>
    <row r="45055" spans="76:76">
      <c r="BX45055" s="2"/>
    </row>
    <row r="45056" spans="76:76">
      <c r="BX45056" s="2"/>
    </row>
    <row r="45057" spans="76:76">
      <c r="BX45057" s="2"/>
    </row>
    <row r="45058" spans="76:76">
      <c r="BX45058" s="2"/>
    </row>
    <row r="45059" spans="76:76">
      <c r="BX45059" s="2"/>
    </row>
    <row r="45060" spans="76:76">
      <c r="BX45060" s="2"/>
    </row>
    <row r="45061" spans="76:76">
      <c r="BX45061" s="2"/>
    </row>
    <row r="45062" spans="76:76">
      <c r="BX45062" s="2"/>
    </row>
    <row r="45063" spans="76:76">
      <c r="BX45063" s="2"/>
    </row>
    <row r="45064" spans="76:76">
      <c r="BX45064" s="2"/>
    </row>
    <row r="45065" spans="76:76">
      <c r="BX45065" s="2"/>
    </row>
    <row r="45066" spans="76:76">
      <c r="BX45066" s="2"/>
    </row>
    <row r="45067" spans="76:76">
      <c r="BX45067" s="2"/>
    </row>
    <row r="45068" spans="76:76">
      <c r="BX45068" s="2"/>
    </row>
    <row r="45069" spans="76:76">
      <c r="BX45069" s="2"/>
    </row>
    <row r="45070" spans="76:76">
      <c r="BX45070" s="2"/>
    </row>
    <row r="45071" spans="76:76">
      <c r="BX45071" s="2"/>
    </row>
    <row r="45072" spans="76:76">
      <c r="BX45072" s="2"/>
    </row>
    <row r="45073" spans="76:76">
      <c r="BX45073" s="2"/>
    </row>
    <row r="45074" spans="76:76">
      <c r="BX45074" s="2"/>
    </row>
    <row r="45075" spans="76:76">
      <c r="BX45075" s="2"/>
    </row>
    <row r="45076" spans="76:76">
      <c r="BX45076" s="2"/>
    </row>
    <row r="45077" spans="76:76">
      <c r="BX45077" s="2"/>
    </row>
    <row r="45078" spans="76:76">
      <c r="BX45078" s="2"/>
    </row>
    <row r="45079" spans="76:76">
      <c r="BX45079" s="2"/>
    </row>
    <row r="45080" spans="76:76">
      <c r="BX45080" s="2"/>
    </row>
    <row r="45081" spans="76:76">
      <c r="BX45081" s="2"/>
    </row>
    <row r="45082" spans="76:76">
      <c r="BX45082" s="2"/>
    </row>
    <row r="45083" spans="76:76">
      <c r="BX45083" s="2"/>
    </row>
    <row r="45084" spans="76:76">
      <c r="BX45084" s="2"/>
    </row>
    <row r="45085" spans="76:76">
      <c r="BX45085" s="2"/>
    </row>
    <row r="45086" spans="76:76">
      <c r="BX45086" s="2"/>
    </row>
    <row r="45087" spans="76:76">
      <c r="BX45087" s="2"/>
    </row>
    <row r="45088" spans="76:76">
      <c r="BX45088" s="2"/>
    </row>
    <row r="45089" spans="76:76">
      <c r="BX45089" s="2"/>
    </row>
    <row r="45090" spans="76:76">
      <c r="BX45090" s="2"/>
    </row>
    <row r="45091" spans="76:76">
      <c r="BX45091" s="2"/>
    </row>
    <row r="45092" spans="76:76">
      <c r="BX45092" s="2"/>
    </row>
    <row r="45093" spans="76:76">
      <c r="BX45093" s="2"/>
    </row>
    <row r="45094" spans="76:76">
      <c r="BX45094" s="2"/>
    </row>
    <row r="45095" spans="76:76">
      <c r="BX45095" s="2"/>
    </row>
    <row r="45096" spans="76:76">
      <c r="BX45096" s="2"/>
    </row>
    <row r="45097" spans="76:76">
      <c r="BX45097" s="2"/>
    </row>
    <row r="45098" spans="76:76">
      <c r="BX45098" s="2"/>
    </row>
    <row r="45099" spans="76:76">
      <c r="BX45099" s="2"/>
    </row>
    <row r="45100" spans="76:76">
      <c r="BX45100" s="2"/>
    </row>
    <row r="45101" spans="76:76">
      <c r="BX45101" s="2"/>
    </row>
    <row r="45102" spans="76:76">
      <c r="BX45102" s="2"/>
    </row>
    <row r="45103" spans="76:76">
      <c r="BX45103" s="2"/>
    </row>
    <row r="45104" spans="76:76">
      <c r="BX45104" s="2"/>
    </row>
    <row r="45105" spans="76:76">
      <c r="BX45105" s="2"/>
    </row>
    <row r="45106" spans="76:76">
      <c r="BX45106" s="2"/>
    </row>
    <row r="45107" spans="76:76">
      <c r="BX45107" s="2"/>
    </row>
    <row r="45108" spans="76:76">
      <c r="BX45108" s="2"/>
    </row>
    <row r="45109" spans="76:76">
      <c r="BX45109" s="2"/>
    </row>
    <row r="45110" spans="76:76">
      <c r="BX45110" s="2"/>
    </row>
    <row r="45111" spans="76:76">
      <c r="BX45111" s="2"/>
    </row>
    <row r="45112" spans="76:76">
      <c r="BX45112" s="2"/>
    </row>
    <row r="45113" spans="76:76">
      <c r="BX45113" s="2"/>
    </row>
    <row r="45114" spans="76:76">
      <c r="BX45114" s="2"/>
    </row>
    <row r="45115" spans="76:76">
      <c r="BX45115" s="2"/>
    </row>
    <row r="45116" spans="76:76">
      <c r="BX45116" s="2"/>
    </row>
    <row r="45117" spans="76:76">
      <c r="BX45117" s="2"/>
    </row>
    <row r="45118" spans="76:76">
      <c r="BX45118" s="2"/>
    </row>
    <row r="45119" spans="76:76">
      <c r="BX45119" s="2"/>
    </row>
    <row r="45120" spans="76:76">
      <c r="BX45120" s="2"/>
    </row>
    <row r="45121" spans="76:76">
      <c r="BX45121" s="2"/>
    </row>
    <row r="45122" spans="76:76">
      <c r="BX45122" s="2"/>
    </row>
    <row r="45123" spans="76:76">
      <c r="BX45123" s="2"/>
    </row>
    <row r="45124" spans="76:76">
      <c r="BX45124" s="2"/>
    </row>
    <row r="45125" spans="76:76">
      <c r="BX45125" s="2"/>
    </row>
    <row r="45126" spans="76:76">
      <c r="BX45126" s="2"/>
    </row>
    <row r="45127" spans="76:76">
      <c r="BX45127" s="2"/>
    </row>
    <row r="45128" spans="76:76">
      <c r="BX45128" s="2"/>
    </row>
    <row r="45129" spans="76:76">
      <c r="BX45129" s="2"/>
    </row>
    <row r="45130" spans="76:76">
      <c r="BX45130" s="2"/>
    </row>
    <row r="45131" spans="76:76">
      <c r="BX45131" s="2"/>
    </row>
    <row r="45132" spans="76:76">
      <c r="BX45132" s="2"/>
    </row>
    <row r="45133" spans="76:76">
      <c r="BX45133" s="2"/>
    </row>
    <row r="45134" spans="76:76">
      <c r="BX45134" s="2"/>
    </row>
    <row r="45135" spans="76:76">
      <c r="BX45135" s="2"/>
    </row>
    <row r="45136" spans="76:76">
      <c r="BX45136" s="2"/>
    </row>
    <row r="45137" spans="76:76">
      <c r="BX45137" s="2"/>
    </row>
    <row r="45138" spans="76:76">
      <c r="BX45138" s="2"/>
    </row>
    <row r="45139" spans="76:76">
      <c r="BX45139" s="2"/>
    </row>
    <row r="45140" spans="76:76">
      <c r="BX45140" s="2"/>
    </row>
    <row r="45141" spans="76:76">
      <c r="BX45141" s="2"/>
    </row>
    <row r="45142" spans="76:76">
      <c r="BX45142" s="2"/>
    </row>
    <row r="45143" spans="76:76">
      <c r="BX45143" s="2"/>
    </row>
    <row r="45144" spans="76:76">
      <c r="BX45144" s="2"/>
    </row>
    <row r="45145" spans="76:76">
      <c r="BX45145" s="2"/>
    </row>
    <row r="45146" spans="76:76">
      <c r="BX45146" s="2"/>
    </row>
    <row r="45147" spans="76:76">
      <c r="BX45147" s="2"/>
    </row>
    <row r="45148" spans="76:76">
      <c r="BX45148" s="2"/>
    </row>
    <row r="45149" spans="76:76">
      <c r="BX45149" s="2"/>
    </row>
    <row r="45150" spans="76:76">
      <c r="BX45150" s="2"/>
    </row>
    <row r="45151" spans="76:76">
      <c r="BX45151" s="2"/>
    </row>
    <row r="45152" spans="76:76">
      <c r="BX45152" s="2"/>
    </row>
    <row r="45153" spans="76:76">
      <c r="BX45153" s="2"/>
    </row>
    <row r="45154" spans="76:76">
      <c r="BX45154" s="2"/>
    </row>
    <row r="45155" spans="76:76">
      <c r="BX45155" s="2"/>
    </row>
    <row r="45156" spans="76:76">
      <c r="BX45156" s="2"/>
    </row>
    <row r="45157" spans="76:76">
      <c r="BX45157" s="2"/>
    </row>
    <row r="45158" spans="76:76">
      <c r="BX45158" s="2"/>
    </row>
    <row r="45159" spans="76:76">
      <c r="BX45159" s="2"/>
    </row>
    <row r="45160" spans="76:76">
      <c r="BX45160" s="2"/>
    </row>
    <row r="45161" spans="76:76">
      <c r="BX45161" s="2"/>
    </row>
    <row r="45162" spans="76:76">
      <c r="BX45162" s="2"/>
    </row>
    <row r="45163" spans="76:76">
      <c r="BX45163" s="2"/>
    </row>
    <row r="45164" spans="76:76">
      <c r="BX45164" s="2"/>
    </row>
    <row r="45165" spans="76:76">
      <c r="BX45165" s="2"/>
    </row>
    <row r="45166" spans="76:76">
      <c r="BX45166" s="2"/>
    </row>
    <row r="45167" spans="76:76">
      <c r="BX45167" s="2"/>
    </row>
    <row r="45168" spans="76:76">
      <c r="BX45168" s="2"/>
    </row>
    <row r="45169" spans="76:76">
      <c r="BX45169" s="2"/>
    </row>
    <row r="45170" spans="76:76">
      <c r="BX45170" s="2"/>
    </row>
    <row r="45171" spans="76:76">
      <c r="BX45171" s="2"/>
    </row>
    <row r="45172" spans="76:76">
      <c r="BX45172" s="2"/>
    </row>
    <row r="45173" spans="76:76">
      <c r="BX45173" s="2"/>
    </row>
    <row r="45174" spans="76:76">
      <c r="BX45174" s="2"/>
    </row>
    <row r="45175" spans="76:76">
      <c r="BX45175" s="2"/>
    </row>
    <row r="45176" spans="76:76">
      <c r="BX45176" s="2"/>
    </row>
    <row r="45177" spans="76:76">
      <c r="BX45177" s="2"/>
    </row>
    <row r="45178" spans="76:76">
      <c r="BX45178" s="2"/>
    </row>
    <row r="45179" spans="76:76">
      <c r="BX45179" s="2"/>
    </row>
    <row r="45180" spans="76:76">
      <c r="BX45180" s="2"/>
    </row>
    <row r="45181" spans="76:76">
      <c r="BX45181" s="2"/>
    </row>
    <row r="45182" spans="76:76">
      <c r="BX45182" s="2"/>
    </row>
    <row r="45183" spans="76:76">
      <c r="BX45183" s="2"/>
    </row>
    <row r="45184" spans="76:76">
      <c r="BX45184" s="2"/>
    </row>
    <row r="45185" spans="76:76">
      <c r="BX45185" s="2"/>
    </row>
    <row r="45186" spans="76:76">
      <c r="BX45186" s="2"/>
    </row>
    <row r="45187" spans="76:76">
      <c r="BX45187" s="2"/>
    </row>
    <row r="45188" spans="76:76">
      <c r="BX45188" s="2"/>
    </row>
    <row r="45189" spans="76:76">
      <c r="BX45189" s="2"/>
    </row>
    <row r="45190" spans="76:76">
      <c r="BX45190" s="2"/>
    </row>
    <row r="45191" spans="76:76">
      <c r="BX45191" s="2"/>
    </row>
    <row r="45192" spans="76:76">
      <c r="BX45192" s="2"/>
    </row>
    <row r="45193" spans="76:76">
      <c r="BX45193" s="2"/>
    </row>
    <row r="45194" spans="76:76">
      <c r="BX45194" s="2"/>
    </row>
    <row r="45195" spans="76:76">
      <c r="BX45195" s="2"/>
    </row>
    <row r="45196" spans="76:76">
      <c r="BX45196" s="2"/>
    </row>
    <row r="45197" spans="76:76">
      <c r="BX45197" s="2"/>
    </row>
    <row r="45198" spans="76:76">
      <c r="BX45198" s="2"/>
    </row>
    <row r="45199" spans="76:76">
      <c r="BX45199" s="2"/>
    </row>
    <row r="45200" spans="76:76">
      <c r="BX45200" s="2"/>
    </row>
    <row r="45201" spans="76:76">
      <c r="BX45201" s="2"/>
    </row>
    <row r="45202" spans="76:76">
      <c r="BX45202" s="2"/>
    </row>
    <row r="45203" spans="76:76">
      <c r="BX45203" s="2"/>
    </row>
    <row r="45204" spans="76:76">
      <c r="BX45204" s="2"/>
    </row>
    <row r="45205" spans="76:76">
      <c r="BX45205" s="2"/>
    </row>
    <row r="45206" spans="76:76">
      <c r="BX45206" s="2"/>
    </row>
    <row r="45207" spans="76:76">
      <c r="BX45207" s="2"/>
    </row>
    <row r="45208" spans="76:76">
      <c r="BX45208" s="2"/>
    </row>
    <row r="45209" spans="76:76">
      <c r="BX45209" s="2"/>
    </row>
    <row r="45210" spans="76:76">
      <c r="BX45210" s="2"/>
    </row>
    <row r="45211" spans="76:76">
      <c r="BX45211" s="2"/>
    </row>
    <row r="45212" spans="76:76">
      <c r="BX45212" s="2"/>
    </row>
    <row r="45213" spans="76:76">
      <c r="BX45213" s="2"/>
    </row>
    <row r="45214" spans="76:76">
      <c r="BX45214" s="2"/>
    </row>
    <row r="45215" spans="76:76">
      <c r="BX45215" s="2"/>
    </row>
    <row r="45216" spans="76:76">
      <c r="BX45216" s="2"/>
    </row>
    <row r="45217" spans="76:76">
      <c r="BX45217" s="2"/>
    </row>
    <row r="45218" spans="76:76">
      <c r="BX45218" s="2"/>
    </row>
    <row r="45219" spans="76:76">
      <c r="BX45219" s="2"/>
    </row>
    <row r="45220" spans="76:76">
      <c r="BX45220" s="2"/>
    </row>
    <row r="45221" spans="76:76">
      <c r="BX45221" s="2"/>
    </row>
    <row r="45222" spans="76:76">
      <c r="BX45222" s="2"/>
    </row>
    <row r="45223" spans="76:76">
      <c r="BX45223" s="2"/>
    </row>
    <row r="45224" spans="76:76">
      <c r="BX45224" s="2"/>
    </row>
    <row r="45225" spans="76:76">
      <c r="BX45225" s="2"/>
    </row>
    <row r="45226" spans="76:76">
      <c r="BX45226" s="2"/>
    </row>
    <row r="45227" spans="76:76">
      <c r="BX45227" s="2"/>
    </row>
    <row r="45228" spans="76:76">
      <c r="BX45228" s="2"/>
    </row>
    <row r="45229" spans="76:76">
      <c r="BX45229" s="2"/>
    </row>
    <row r="45230" spans="76:76">
      <c r="BX45230" s="2"/>
    </row>
    <row r="45231" spans="76:76">
      <c r="BX45231" s="2"/>
    </row>
    <row r="45232" spans="76:76">
      <c r="BX45232" s="2"/>
    </row>
    <row r="45233" spans="76:76">
      <c r="BX45233" s="2"/>
    </row>
    <row r="45234" spans="76:76">
      <c r="BX45234" s="2"/>
    </row>
    <row r="45235" spans="76:76">
      <c r="BX45235" s="2"/>
    </row>
    <row r="45236" spans="76:76">
      <c r="BX45236" s="2"/>
    </row>
    <row r="45237" spans="76:76">
      <c r="BX45237" s="2"/>
    </row>
    <row r="45238" spans="76:76">
      <c r="BX45238" s="2"/>
    </row>
    <row r="45239" spans="76:76">
      <c r="BX45239" s="2"/>
    </row>
    <row r="45240" spans="76:76">
      <c r="BX45240" s="2"/>
    </row>
    <row r="45241" spans="76:76">
      <c r="BX45241" s="2"/>
    </row>
    <row r="45242" spans="76:76">
      <c r="BX45242" s="2"/>
    </row>
    <row r="45243" spans="76:76">
      <c r="BX45243" s="2"/>
    </row>
    <row r="45244" spans="76:76">
      <c r="BX45244" s="2"/>
    </row>
    <row r="45245" spans="76:76">
      <c r="BX45245" s="2"/>
    </row>
    <row r="45246" spans="76:76">
      <c r="BX45246" s="2"/>
    </row>
    <row r="45247" spans="76:76">
      <c r="BX45247" s="2"/>
    </row>
    <row r="45248" spans="76:76">
      <c r="BX45248" s="2"/>
    </row>
    <row r="45249" spans="76:76">
      <c r="BX45249" s="2"/>
    </row>
    <row r="45250" spans="76:76">
      <c r="BX45250" s="2"/>
    </row>
    <row r="45251" spans="76:76">
      <c r="BX45251" s="2"/>
    </row>
    <row r="45252" spans="76:76">
      <c r="BX45252" s="2"/>
    </row>
    <row r="45253" spans="76:76">
      <c r="BX45253" s="2"/>
    </row>
    <row r="45254" spans="76:76">
      <c r="BX45254" s="2"/>
    </row>
    <row r="45255" spans="76:76">
      <c r="BX45255" s="2"/>
    </row>
    <row r="45256" spans="76:76">
      <c r="BX45256" s="2"/>
    </row>
    <row r="45257" spans="76:76">
      <c r="BX45257" s="2"/>
    </row>
    <row r="45258" spans="76:76">
      <c r="BX45258" s="2"/>
    </row>
    <row r="45259" spans="76:76">
      <c r="BX45259" s="2"/>
    </row>
    <row r="45260" spans="76:76">
      <c r="BX45260" s="2"/>
    </row>
    <row r="45261" spans="76:76">
      <c r="BX45261" s="2"/>
    </row>
    <row r="45262" spans="76:76">
      <c r="BX45262" s="2"/>
    </row>
    <row r="45263" spans="76:76">
      <c r="BX45263" s="2"/>
    </row>
    <row r="45264" spans="76:76">
      <c r="BX45264" s="2"/>
    </row>
    <row r="45265" spans="76:76">
      <c r="BX45265" s="2"/>
    </row>
    <row r="45266" spans="76:76">
      <c r="BX45266" s="2"/>
    </row>
    <row r="45267" spans="76:76">
      <c r="BX45267" s="2"/>
    </row>
    <row r="45268" spans="76:76">
      <c r="BX45268" s="2"/>
    </row>
    <row r="45269" spans="76:76">
      <c r="BX45269" s="2"/>
    </row>
    <row r="45270" spans="76:76">
      <c r="BX45270" s="2"/>
    </row>
    <row r="45271" spans="76:76">
      <c r="BX45271" s="2"/>
    </row>
    <row r="45272" spans="76:76">
      <c r="BX45272" s="2"/>
    </row>
    <row r="45273" spans="76:76">
      <c r="BX45273" s="2"/>
    </row>
    <row r="45274" spans="76:76">
      <c r="BX45274" s="2"/>
    </row>
    <row r="45275" spans="76:76">
      <c r="BX45275" s="2"/>
    </row>
    <row r="45276" spans="76:76">
      <c r="BX45276" s="2"/>
    </row>
    <row r="45277" spans="76:76">
      <c r="BX45277" s="2"/>
    </row>
    <row r="45278" spans="76:76">
      <c r="BX45278" s="2"/>
    </row>
    <row r="45279" spans="76:76">
      <c r="BX45279" s="2"/>
    </row>
    <row r="45280" spans="76:76">
      <c r="BX45280" s="2"/>
    </row>
    <row r="45281" spans="76:76">
      <c r="BX45281" s="2"/>
    </row>
    <row r="45282" spans="76:76">
      <c r="BX45282" s="2"/>
    </row>
    <row r="45283" spans="76:76">
      <c r="BX45283" s="2"/>
    </row>
    <row r="45284" spans="76:76">
      <c r="BX45284" s="2"/>
    </row>
    <row r="45285" spans="76:76">
      <c r="BX45285" s="2"/>
    </row>
    <row r="45286" spans="76:76">
      <c r="BX45286" s="2"/>
    </row>
    <row r="45287" spans="76:76">
      <c r="BX45287" s="2"/>
    </row>
    <row r="45288" spans="76:76">
      <c r="BX45288" s="2"/>
    </row>
    <row r="45289" spans="76:76">
      <c r="BX45289" s="2"/>
    </row>
    <row r="45290" spans="76:76">
      <c r="BX45290" s="2"/>
    </row>
    <row r="45291" spans="76:76">
      <c r="BX45291" s="2"/>
    </row>
    <row r="45292" spans="76:76">
      <c r="BX45292" s="2"/>
    </row>
    <row r="45293" spans="76:76">
      <c r="BX45293" s="2"/>
    </row>
    <row r="45294" spans="76:76">
      <c r="BX45294" s="2"/>
    </row>
    <row r="45295" spans="76:76">
      <c r="BX45295" s="2"/>
    </row>
    <row r="45296" spans="76:76">
      <c r="BX45296" s="2"/>
    </row>
    <row r="45297" spans="76:76">
      <c r="BX45297" s="2"/>
    </row>
    <row r="45298" spans="76:76">
      <c r="BX45298" s="2"/>
    </row>
    <row r="45299" spans="76:76">
      <c r="BX45299" s="2"/>
    </row>
    <row r="45300" spans="76:76">
      <c r="BX45300" s="2"/>
    </row>
    <row r="45301" spans="76:76">
      <c r="BX45301" s="2"/>
    </row>
    <row r="45302" spans="76:76">
      <c r="BX45302" s="2"/>
    </row>
    <row r="45303" spans="76:76">
      <c r="BX45303" s="2"/>
    </row>
    <row r="45304" spans="76:76">
      <c r="BX45304" s="2"/>
    </row>
    <row r="45305" spans="76:76">
      <c r="BX45305" s="2"/>
    </row>
    <row r="45306" spans="76:76">
      <c r="BX45306" s="2"/>
    </row>
    <row r="45307" spans="76:76">
      <c r="BX45307" s="2"/>
    </row>
    <row r="45308" spans="76:76">
      <c r="BX45308" s="2"/>
    </row>
    <row r="45309" spans="76:76">
      <c r="BX45309" s="2"/>
    </row>
    <row r="45310" spans="76:76">
      <c r="BX45310" s="2"/>
    </row>
    <row r="45311" spans="76:76">
      <c r="BX45311" s="2"/>
    </row>
    <row r="45312" spans="76:76">
      <c r="BX45312" s="2"/>
    </row>
    <row r="45313" spans="76:76">
      <c r="BX45313" s="2"/>
    </row>
    <row r="45314" spans="76:76">
      <c r="BX45314" s="2"/>
    </row>
    <row r="45315" spans="76:76">
      <c r="BX45315" s="2"/>
    </row>
    <row r="45316" spans="76:76">
      <c r="BX45316" s="2"/>
    </row>
    <row r="45317" spans="76:76">
      <c r="BX45317" s="2"/>
    </row>
    <row r="45318" spans="76:76">
      <c r="BX45318" s="2"/>
    </row>
    <row r="45319" spans="76:76">
      <c r="BX45319" s="2"/>
    </row>
    <row r="45320" spans="76:76">
      <c r="BX45320" s="2"/>
    </row>
    <row r="45321" spans="76:76">
      <c r="BX45321" s="2"/>
    </row>
    <row r="45322" spans="76:76">
      <c r="BX45322" s="2"/>
    </row>
    <row r="45323" spans="76:76">
      <c r="BX45323" s="2"/>
    </row>
    <row r="45324" spans="76:76">
      <c r="BX45324" s="2"/>
    </row>
    <row r="45325" spans="76:76">
      <c r="BX45325" s="2"/>
    </row>
    <row r="45326" spans="76:76">
      <c r="BX45326" s="2"/>
    </row>
    <row r="45327" spans="76:76">
      <c r="BX45327" s="2"/>
    </row>
    <row r="45328" spans="76:76">
      <c r="BX45328" s="2"/>
    </row>
    <row r="45329" spans="76:76">
      <c r="BX45329" s="2"/>
    </row>
    <row r="45330" spans="76:76">
      <c r="BX45330" s="2"/>
    </row>
    <row r="45331" spans="76:76">
      <c r="BX45331" s="2"/>
    </row>
    <row r="45332" spans="76:76">
      <c r="BX45332" s="2"/>
    </row>
    <row r="45333" spans="76:76">
      <c r="BX45333" s="2"/>
    </row>
    <row r="45334" spans="76:76">
      <c r="BX45334" s="2"/>
    </row>
    <row r="45335" spans="76:76">
      <c r="BX45335" s="2"/>
    </row>
    <row r="45336" spans="76:76">
      <c r="BX45336" s="2"/>
    </row>
    <row r="45337" spans="76:76">
      <c r="BX45337" s="2"/>
    </row>
    <row r="45338" spans="76:76">
      <c r="BX45338" s="2"/>
    </row>
    <row r="45339" spans="76:76">
      <c r="BX45339" s="2"/>
    </row>
    <row r="45340" spans="76:76">
      <c r="BX45340" s="2"/>
    </row>
    <row r="45341" spans="76:76">
      <c r="BX45341" s="2"/>
    </row>
    <row r="45342" spans="76:76">
      <c r="BX45342" s="2"/>
    </row>
    <row r="45343" spans="76:76">
      <c r="BX45343" s="2"/>
    </row>
    <row r="45344" spans="76:76">
      <c r="BX45344" s="2"/>
    </row>
    <row r="45345" spans="76:76">
      <c r="BX45345" s="2"/>
    </row>
    <row r="45346" spans="76:76">
      <c r="BX45346" s="2"/>
    </row>
    <row r="45347" spans="76:76">
      <c r="BX45347" s="2"/>
    </row>
    <row r="45348" spans="76:76">
      <c r="BX45348" s="2"/>
    </row>
    <row r="45349" spans="76:76">
      <c r="BX45349" s="2"/>
    </row>
    <row r="45350" spans="76:76">
      <c r="BX45350" s="2"/>
    </row>
    <row r="45351" spans="76:76">
      <c r="BX45351" s="2"/>
    </row>
    <row r="45352" spans="76:76">
      <c r="BX45352" s="2"/>
    </row>
    <row r="45353" spans="76:76">
      <c r="BX45353" s="2"/>
    </row>
    <row r="45354" spans="76:76">
      <c r="BX45354" s="2"/>
    </row>
    <row r="45355" spans="76:76">
      <c r="BX45355" s="2"/>
    </row>
    <row r="45356" spans="76:76">
      <c r="BX45356" s="2"/>
    </row>
    <row r="45357" spans="76:76">
      <c r="BX45357" s="2"/>
    </row>
    <row r="45358" spans="76:76">
      <c r="BX45358" s="2"/>
    </row>
    <row r="45359" spans="76:76">
      <c r="BX45359" s="2"/>
    </row>
    <row r="45360" spans="76:76">
      <c r="BX45360" s="2"/>
    </row>
    <row r="45361" spans="76:76">
      <c r="BX45361" s="2"/>
    </row>
    <row r="45362" spans="76:76">
      <c r="BX45362" s="2"/>
    </row>
    <row r="45363" spans="76:76">
      <c r="BX45363" s="2"/>
    </row>
    <row r="45364" spans="76:76">
      <c r="BX45364" s="2"/>
    </row>
    <row r="45365" spans="76:76">
      <c r="BX45365" s="2"/>
    </row>
    <row r="45366" spans="76:76">
      <c r="BX45366" s="2"/>
    </row>
    <row r="45367" spans="76:76">
      <c r="BX45367" s="2"/>
    </row>
    <row r="45368" spans="76:76">
      <c r="BX45368" s="2"/>
    </row>
    <row r="45369" spans="76:76">
      <c r="BX45369" s="2"/>
    </row>
    <row r="45370" spans="76:76">
      <c r="BX45370" s="2"/>
    </row>
    <row r="45371" spans="76:76">
      <c r="BX45371" s="2"/>
    </row>
    <row r="45372" spans="76:76">
      <c r="BX45372" s="2"/>
    </row>
    <row r="45373" spans="76:76">
      <c r="BX45373" s="2"/>
    </row>
    <row r="45374" spans="76:76">
      <c r="BX45374" s="2"/>
    </row>
    <row r="45375" spans="76:76">
      <c r="BX45375" s="2"/>
    </row>
    <row r="45376" spans="76:76">
      <c r="BX45376" s="2"/>
    </row>
    <row r="45377" spans="76:76">
      <c r="BX45377" s="2"/>
    </row>
    <row r="45378" spans="76:76">
      <c r="BX45378" s="2"/>
    </row>
    <row r="45379" spans="76:76">
      <c r="BX45379" s="2"/>
    </row>
    <row r="45380" spans="76:76">
      <c r="BX45380" s="2"/>
    </row>
    <row r="45381" spans="76:76">
      <c r="BX45381" s="2"/>
    </row>
    <row r="45382" spans="76:76">
      <c r="BX45382" s="2"/>
    </row>
    <row r="45383" spans="76:76">
      <c r="BX45383" s="2"/>
    </row>
    <row r="45384" spans="76:76">
      <c r="BX45384" s="2"/>
    </row>
    <row r="45385" spans="76:76">
      <c r="BX45385" s="2"/>
    </row>
    <row r="45386" spans="76:76">
      <c r="BX45386" s="2"/>
    </row>
    <row r="45387" spans="76:76">
      <c r="BX45387" s="2"/>
    </row>
    <row r="45388" spans="76:76">
      <c r="BX45388" s="2"/>
    </row>
    <row r="45389" spans="76:76">
      <c r="BX45389" s="2"/>
    </row>
    <row r="45390" spans="76:76">
      <c r="BX45390" s="2"/>
    </row>
    <row r="45391" spans="76:76">
      <c r="BX45391" s="2"/>
    </row>
    <row r="45392" spans="76:76">
      <c r="BX45392" s="2"/>
    </row>
    <row r="45393" spans="76:76">
      <c r="BX45393" s="2"/>
    </row>
    <row r="45394" spans="76:76">
      <c r="BX45394" s="2"/>
    </row>
    <row r="45395" spans="76:76">
      <c r="BX45395" s="2"/>
    </row>
    <row r="45396" spans="76:76">
      <c r="BX45396" s="2"/>
    </row>
    <row r="45397" spans="76:76">
      <c r="BX45397" s="2"/>
    </row>
    <row r="45398" spans="76:76">
      <c r="BX45398" s="2"/>
    </row>
    <row r="45399" spans="76:76">
      <c r="BX45399" s="2"/>
    </row>
    <row r="45400" spans="76:76">
      <c r="BX45400" s="2"/>
    </row>
    <row r="45401" spans="76:76">
      <c r="BX45401" s="2"/>
    </row>
    <row r="45402" spans="76:76">
      <c r="BX45402" s="2"/>
    </row>
    <row r="45403" spans="76:76">
      <c r="BX45403" s="2"/>
    </row>
    <row r="45404" spans="76:76">
      <c r="BX45404" s="2"/>
    </row>
    <row r="45405" spans="76:76">
      <c r="BX45405" s="2"/>
    </row>
    <row r="45406" spans="76:76">
      <c r="BX45406" s="2"/>
    </row>
    <row r="45407" spans="76:76">
      <c r="BX45407" s="2"/>
    </row>
    <row r="45408" spans="76:76">
      <c r="BX45408" s="2"/>
    </row>
    <row r="45409" spans="76:76">
      <c r="BX45409" s="2"/>
    </row>
    <row r="45410" spans="76:76">
      <c r="BX45410" s="2"/>
    </row>
    <row r="45411" spans="76:76">
      <c r="BX45411" s="2"/>
    </row>
    <row r="45412" spans="76:76">
      <c r="BX45412" s="2"/>
    </row>
    <row r="45413" spans="76:76">
      <c r="BX45413" s="2"/>
    </row>
    <row r="45414" spans="76:76">
      <c r="BX45414" s="2"/>
    </row>
    <row r="45415" spans="76:76">
      <c r="BX45415" s="2"/>
    </row>
    <row r="45416" spans="76:76">
      <c r="BX45416" s="2"/>
    </row>
    <row r="45417" spans="76:76">
      <c r="BX45417" s="2"/>
    </row>
    <row r="45418" spans="76:76">
      <c r="BX45418" s="2"/>
    </row>
    <row r="45419" spans="76:76">
      <c r="BX45419" s="2"/>
    </row>
    <row r="45420" spans="76:76">
      <c r="BX45420" s="2"/>
    </row>
    <row r="45421" spans="76:76">
      <c r="BX45421" s="2"/>
    </row>
    <row r="45422" spans="76:76">
      <c r="BX45422" s="2"/>
    </row>
    <row r="45423" spans="76:76">
      <c r="BX45423" s="2"/>
    </row>
    <row r="45424" spans="76:76">
      <c r="BX45424" s="2"/>
    </row>
    <row r="45425" spans="76:76">
      <c r="BX45425" s="2"/>
    </row>
    <row r="45426" spans="76:76">
      <c r="BX45426" s="2"/>
    </row>
    <row r="45427" spans="76:76">
      <c r="BX45427" s="2"/>
    </row>
    <row r="45428" spans="76:76">
      <c r="BX45428" s="2"/>
    </row>
    <row r="45429" spans="76:76">
      <c r="BX45429" s="2"/>
    </row>
    <row r="45430" spans="76:76">
      <c r="BX45430" s="2"/>
    </row>
    <row r="45431" spans="76:76">
      <c r="BX45431" s="2"/>
    </row>
    <row r="45432" spans="76:76">
      <c r="BX45432" s="2"/>
    </row>
    <row r="45433" spans="76:76">
      <c r="BX45433" s="2"/>
    </row>
    <row r="45434" spans="76:76">
      <c r="BX45434" s="2"/>
    </row>
    <row r="45435" spans="76:76">
      <c r="BX45435" s="2"/>
    </row>
    <row r="45436" spans="76:76">
      <c r="BX45436" s="2"/>
    </row>
    <row r="45437" spans="76:76">
      <c r="BX45437" s="2"/>
    </row>
    <row r="45438" spans="76:76">
      <c r="BX45438" s="2"/>
    </row>
    <row r="45439" spans="76:76">
      <c r="BX45439" s="2"/>
    </row>
    <row r="45440" spans="76:76">
      <c r="BX45440" s="2"/>
    </row>
    <row r="45441" spans="76:76">
      <c r="BX45441" s="2"/>
    </row>
    <row r="45442" spans="76:76">
      <c r="BX45442" s="2"/>
    </row>
    <row r="45443" spans="76:76">
      <c r="BX45443" s="2"/>
    </row>
    <row r="45444" spans="76:76">
      <c r="BX45444" s="2"/>
    </row>
    <row r="45445" spans="76:76">
      <c r="BX45445" s="2"/>
    </row>
    <row r="45446" spans="76:76">
      <c r="BX45446" s="2"/>
    </row>
    <row r="45447" spans="76:76">
      <c r="BX45447" s="2"/>
    </row>
    <row r="45448" spans="76:76">
      <c r="BX45448" s="2"/>
    </row>
    <row r="45449" spans="76:76">
      <c r="BX45449" s="2"/>
    </row>
    <row r="45450" spans="76:76">
      <c r="BX45450" s="2"/>
    </row>
    <row r="45451" spans="76:76">
      <c r="BX45451" s="2"/>
    </row>
    <row r="45452" spans="76:76">
      <c r="BX45452" s="2"/>
    </row>
    <row r="45453" spans="76:76">
      <c r="BX45453" s="2"/>
    </row>
    <row r="45454" spans="76:76">
      <c r="BX45454" s="2"/>
    </row>
    <row r="45455" spans="76:76">
      <c r="BX45455" s="2"/>
    </row>
    <row r="45456" spans="76:76">
      <c r="BX45456" s="2"/>
    </row>
    <row r="45457" spans="76:76">
      <c r="BX45457" s="2"/>
    </row>
    <row r="45458" spans="76:76">
      <c r="BX45458" s="2"/>
    </row>
    <row r="45459" spans="76:76">
      <c r="BX45459" s="2"/>
    </row>
    <row r="45460" spans="76:76">
      <c r="BX45460" s="2"/>
    </row>
    <row r="45461" spans="76:76">
      <c r="BX45461" s="2"/>
    </row>
    <row r="45462" spans="76:76">
      <c r="BX45462" s="2"/>
    </row>
    <row r="45463" spans="76:76">
      <c r="BX45463" s="2"/>
    </row>
    <row r="45464" spans="76:76">
      <c r="BX45464" s="2"/>
    </row>
    <row r="45465" spans="76:76">
      <c r="BX45465" s="2"/>
    </row>
    <row r="45466" spans="76:76">
      <c r="BX45466" s="2"/>
    </row>
    <row r="45467" spans="76:76">
      <c r="BX45467" s="2"/>
    </row>
    <row r="45468" spans="76:76">
      <c r="BX45468" s="2"/>
    </row>
    <row r="45469" spans="76:76">
      <c r="BX45469" s="2"/>
    </row>
    <row r="45470" spans="76:76">
      <c r="BX45470" s="2"/>
    </row>
    <row r="45471" spans="76:76">
      <c r="BX45471" s="2"/>
    </row>
    <row r="45472" spans="76:76">
      <c r="BX45472" s="2"/>
    </row>
    <row r="45473" spans="76:76">
      <c r="BX45473" s="2"/>
    </row>
    <row r="45474" spans="76:76">
      <c r="BX45474" s="2"/>
    </row>
    <row r="45475" spans="76:76">
      <c r="BX45475" s="2"/>
    </row>
    <row r="45476" spans="76:76">
      <c r="BX45476" s="2"/>
    </row>
    <row r="45477" spans="76:76">
      <c r="BX45477" s="2"/>
    </row>
    <row r="45478" spans="76:76">
      <c r="BX45478" s="2"/>
    </row>
    <row r="45479" spans="76:76">
      <c r="BX45479" s="2"/>
    </row>
    <row r="45480" spans="76:76">
      <c r="BX45480" s="2"/>
    </row>
    <row r="45481" spans="76:76">
      <c r="BX45481" s="2"/>
    </row>
    <row r="45482" spans="76:76">
      <c r="BX45482" s="2"/>
    </row>
    <row r="45483" spans="76:76">
      <c r="BX45483" s="2"/>
    </row>
    <row r="45484" spans="76:76">
      <c r="BX45484" s="2"/>
    </row>
    <row r="45485" spans="76:76">
      <c r="BX45485" s="2"/>
    </row>
    <row r="45486" spans="76:76">
      <c r="BX45486" s="2"/>
    </row>
    <row r="45487" spans="76:76">
      <c r="BX45487" s="2"/>
    </row>
    <row r="45488" spans="76:76">
      <c r="BX45488" s="2"/>
    </row>
    <row r="45489" spans="76:76">
      <c r="BX45489" s="2"/>
    </row>
    <row r="45490" spans="76:76">
      <c r="BX45490" s="2"/>
    </row>
    <row r="45491" spans="76:76">
      <c r="BX45491" s="2"/>
    </row>
    <row r="45492" spans="76:76">
      <c r="BX45492" s="2"/>
    </row>
    <row r="45493" spans="76:76">
      <c r="BX45493" s="2"/>
    </row>
    <row r="45494" spans="76:76">
      <c r="BX45494" s="2"/>
    </row>
    <row r="45495" spans="76:76">
      <c r="BX45495" s="2"/>
    </row>
    <row r="45496" spans="76:76">
      <c r="BX45496" s="2"/>
    </row>
    <row r="45497" spans="76:76">
      <c r="BX45497" s="2"/>
    </row>
    <row r="45498" spans="76:76">
      <c r="BX45498" s="2"/>
    </row>
    <row r="45499" spans="76:76">
      <c r="BX45499" s="2"/>
    </row>
    <row r="45500" spans="76:76">
      <c r="BX45500" s="2"/>
    </row>
    <row r="45501" spans="76:76">
      <c r="BX45501" s="2"/>
    </row>
    <row r="45502" spans="76:76">
      <c r="BX45502" s="2"/>
    </row>
    <row r="45503" spans="76:76">
      <c r="BX45503" s="2"/>
    </row>
    <row r="45504" spans="76:76">
      <c r="BX45504" s="2"/>
    </row>
    <row r="45505" spans="76:76">
      <c r="BX45505" s="2"/>
    </row>
    <row r="45506" spans="76:76">
      <c r="BX45506" s="2"/>
    </row>
    <row r="45507" spans="76:76">
      <c r="BX45507" s="2"/>
    </row>
    <row r="45508" spans="76:76">
      <c r="BX45508" s="2"/>
    </row>
    <row r="45509" spans="76:76">
      <c r="BX45509" s="2"/>
    </row>
    <row r="45510" spans="76:76">
      <c r="BX45510" s="2"/>
    </row>
    <row r="45511" spans="76:76">
      <c r="BX45511" s="2"/>
    </row>
    <row r="45512" spans="76:76">
      <c r="BX45512" s="2"/>
    </row>
    <row r="45513" spans="76:76">
      <c r="BX45513" s="2"/>
    </row>
    <row r="45514" spans="76:76">
      <c r="BX45514" s="2"/>
    </row>
    <row r="45515" spans="76:76">
      <c r="BX45515" s="2"/>
    </row>
    <row r="45516" spans="76:76">
      <c r="BX45516" s="2"/>
    </row>
    <row r="45517" spans="76:76">
      <c r="BX45517" s="2"/>
    </row>
    <row r="45518" spans="76:76">
      <c r="BX45518" s="2"/>
    </row>
    <row r="45519" spans="76:76">
      <c r="BX45519" s="2"/>
    </row>
    <row r="45520" spans="76:76">
      <c r="BX45520" s="2"/>
    </row>
    <row r="45521" spans="76:76">
      <c r="BX45521" s="2"/>
    </row>
    <row r="45522" spans="76:76">
      <c r="BX45522" s="2"/>
    </row>
    <row r="45523" spans="76:76">
      <c r="BX45523" s="2"/>
    </row>
    <row r="45524" spans="76:76">
      <c r="BX45524" s="2"/>
    </row>
    <row r="45525" spans="76:76">
      <c r="BX45525" s="2"/>
    </row>
    <row r="45526" spans="76:76">
      <c r="BX45526" s="2"/>
    </row>
    <row r="45527" spans="76:76">
      <c r="BX45527" s="2"/>
    </row>
    <row r="45528" spans="76:76">
      <c r="BX45528" s="2"/>
    </row>
    <row r="45529" spans="76:76">
      <c r="BX45529" s="2"/>
    </row>
    <row r="45530" spans="76:76">
      <c r="BX45530" s="2"/>
    </row>
    <row r="45531" spans="76:76">
      <c r="BX45531" s="2"/>
    </row>
    <row r="45532" spans="76:76">
      <c r="BX45532" s="2"/>
    </row>
    <row r="45533" spans="76:76">
      <c r="BX45533" s="2"/>
    </row>
    <row r="45534" spans="76:76">
      <c r="BX45534" s="2"/>
    </row>
    <row r="45535" spans="76:76">
      <c r="BX45535" s="2"/>
    </row>
    <row r="45536" spans="76:76">
      <c r="BX45536" s="2"/>
    </row>
    <row r="45537" spans="76:76">
      <c r="BX45537" s="2"/>
    </row>
    <row r="45538" spans="76:76">
      <c r="BX45538" s="2"/>
    </row>
    <row r="45539" spans="76:76">
      <c r="BX45539" s="2"/>
    </row>
    <row r="45540" spans="76:76">
      <c r="BX45540" s="2"/>
    </row>
    <row r="45541" spans="76:76">
      <c r="BX45541" s="2"/>
    </row>
    <row r="45542" spans="76:76">
      <c r="BX45542" s="2"/>
    </row>
    <row r="45543" spans="76:76">
      <c r="BX45543" s="2"/>
    </row>
    <row r="45544" spans="76:76">
      <c r="BX45544" s="2"/>
    </row>
    <row r="45545" spans="76:76">
      <c r="BX45545" s="2"/>
    </row>
    <row r="45546" spans="76:76">
      <c r="BX45546" s="2"/>
    </row>
    <row r="45547" spans="76:76">
      <c r="BX45547" s="2"/>
    </row>
    <row r="45548" spans="76:76">
      <c r="BX45548" s="2"/>
    </row>
    <row r="45549" spans="76:76">
      <c r="BX45549" s="2"/>
    </row>
    <row r="45550" spans="76:76">
      <c r="BX45550" s="2"/>
    </row>
    <row r="45551" spans="76:76">
      <c r="BX45551" s="2"/>
    </row>
    <row r="45552" spans="76:76">
      <c r="BX45552" s="2"/>
    </row>
    <row r="45553" spans="76:76">
      <c r="BX45553" s="2"/>
    </row>
    <row r="45554" spans="76:76">
      <c r="BX45554" s="2"/>
    </row>
    <row r="45555" spans="76:76">
      <c r="BX45555" s="2"/>
    </row>
    <row r="45556" spans="76:76">
      <c r="BX45556" s="2"/>
    </row>
    <row r="45557" spans="76:76">
      <c r="BX45557" s="2"/>
    </row>
    <row r="45558" spans="76:76">
      <c r="BX45558" s="2"/>
    </row>
    <row r="45559" spans="76:76">
      <c r="BX45559" s="2"/>
    </row>
    <row r="45560" spans="76:76">
      <c r="BX45560" s="2"/>
    </row>
    <row r="45561" spans="76:76">
      <c r="BX45561" s="2"/>
    </row>
    <row r="45562" spans="76:76">
      <c r="BX45562" s="2"/>
    </row>
    <row r="45563" spans="76:76">
      <c r="BX45563" s="2"/>
    </row>
    <row r="45564" spans="76:76">
      <c r="BX45564" s="2"/>
    </row>
    <row r="45565" spans="76:76">
      <c r="BX45565" s="2"/>
    </row>
    <row r="45566" spans="76:76">
      <c r="BX45566" s="2"/>
    </row>
    <row r="45567" spans="76:76">
      <c r="BX45567" s="2"/>
    </row>
    <row r="45568" spans="76:76">
      <c r="BX45568" s="2"/>
    </row>
    <row r="45569" spans="76:76">
      <c r="BX45569" s="2"/>
    </row>
    <row r="45570" spans="76:76">
      <c r="BX45570" s="2"/>
    </row>
    <row r="45571" spans="76:76">
      <c r="BX45571" s="2"/>
    </row>
    <row r="45572" spans="76:76">
      <c r="BX45572" s="2"/>
    </row>
    <row r="45573" spans="76:76">
      <c r="BX45573" s="2"/>
    </row>
    <row r="45574" spans="76:76">
      <c r="BX45574" s="2"/>
    </row>
    <row r="45575" spans="76:76">
      <c r="BX45575" s="2"/>
    </row>
    <row r="45576" spans="76:76">
      <c r="BX45576" s="2"/>
    </row>
    <row r="45577" spans="76:76">
      <c r="BX45577" s="2"/>
    </row>
    <row r="45578" spans="76:76">
      <c r="BX45578" s="2"/>
    </row>
    <row r="45579" spans="76:76">
      <c r="BX45579" s="2"/>
    </row>
    <row r="45580" spans="76:76">
      <c r="BX45580" s="2"/>
    </row>
    <row r="45581" spans="76:76">
      <c r="BX45581" s="2"/>
    </row>
    <row r="45582" spans="76:76">
      <c r="BX45582" s="2"/>
    </row>
    <row r="45583" spans="76:76">
      <c r="BX45583" s="2"/>
    </row>
    <row r="45584" spans="76:76">
      <c r="BX45584" s="2"/>
    </row>
    <row r="45585" spans="76:76">
      <c r="BX45585" s="2"/>
    </row>
    <row r="45586" spans="76:76">
      <c r="BX45586" s="2"/>
    </row>
    <row r="45587" spans="76:76">
      <c r="BX45587" s="2"/>
    </row>
    <row r="45588" spans="76:76">
      <c r="BX45588" s="2"/>
    </row>
    <row r="45589" spans="76:76">
      <c r="BX45589" s="2"/>
    </row>
    <row r="45590" spans="76:76">
      <c r="BX45590" s="2"/>
    </row>
    <row r="45591" spans="76:76">
      <c r="BX45591" s="2"/>
    </row>
    <row r="45592" spans="76:76">
      <c r="BX45592" s="2"/>
    </row>
    <row r="45593" spans="76:76">
      <c r="BX45593" s="2"/>
    </row>
    <row r="45594" spans="76:76">
      <c r="BX45594" s="2"/>
    </row>
    <row r="45595" spans="76:76">
      <c r="BX45595" s="2"/>
    </row>
    <row r="45596" spans="76:76">
      <c r="BX45596" s="2"/>
    </row>
    <row r="45597" spans="76:76">
      <c r="BX45597" s="2"/>
    </row>
    <row r="45598" spans="76:76">
      <c r="BX45598" s="2"/>
    </row>
    <row r="45599" spans="76:76">
      <c r="BX45599" s="2"/>
    </row>
    <row r="45600" spans="76:76">
      <c r="BX45600" s="2"/>
    </row>
    <row r="45601" spans="76:76">
      <c r="BX45601" s="2"/>
    </row>
    <row r="45602" spans="76:76">
      <c r="BX45602" s="2"/>
    </row>
    <row r="45603" spans="76:76">
      <c r="BX45603" s="2"/>
    </row>
    <row r="45604" spans="76:76">
      <c r="BX45604" s="2"/>
    </row>
    <row r="45605" spans="76:76">
      <c r="BX45605" s="2"/>
    </row>
    <row r="45606" spans="76:76">
      <c r="BX45606" s="2"/>
    </row>
    <row r="45607" spans="76:76">
      <c r="BX45607" s="2"/>
    </row>
    <row r="45608" spans="76:76">
      <c r="BX45608" s="2"/>
    </row>
    <row r="45609" spans="76:76">
      <c r="BX45609" s="2"/>
    </row>
    <row r="45610" spans="76:76">
      <c r="BX45610" s="2"/>
    </row>
    <row r="45611" spans="76:76">
      <c r="BX45611" s="2"/>
    </row>
    <row r="45612" spans="76:76">
      <c r="BX45612" s="2"/>
    </row>
    <row r="45613" spans="76:76">
      <c r="BX45613" s="2"/>
    </row>
    <row r="45614" spans="76:76">
      <c r="BX45614" s="2"/>
    </row>
    <row r="45615" spans="76:76">
      <c r="BX45615" s="2"/>
    </row>
    <row r="45616" spans="76:76">
      <c r="BX45616" s="2"/>
    </row>
    <row r="45617" spans="76:76">
      <c r="BX45617" s="2"/>
    </row>
    <row r="45618" spans="76:76">
      <c r="BX45618" s="2"/>
    </row>
    <row r="45619" spans="76:76">
      <c r="BX45619" s="2"/>
    </row>
    <row r="45620" spans="76:76">
      <c r="BX45620" s="2"/>
    </row>
    <row r="45621" spans="76:76">
      <c r="BX45621" s="2"/>
    </row>
    <row r="45622" spans="76:76">
      <c r="BX45622" s="2"/>
    </row>
    <row r="45623" spans="76:76">
      <c r="BX45623" s="2"/>
    </row>
    <row r="45624" spans="76:76">
      <c r="BX45624" s="2"/>
    </row>
    <row r="45625" spans="76:76">
      <c r="BX45625" s="2"/>
    </row>
    <row r="45626" spans="76:76">
      <c r="BX45626" s="2"/>
    </row>
    <row r="45627" spans="76:76">
      <c r="BX45627" s="2"/>
    </row>
    <row r="45628" spans="76:76">
      <c r="BX45628" s="2"/>
    </row>
    <row r="45629" spans="76:76">
      <c r="BX45629" s="2"/>
    </row>
    <row r="45630" spans="76:76">
      <c r="BX45630" s="2"/>
    </row>
    <row r="45631" spans="76:76">
      <c r="BX45631" s="2"/>
    </row>
    <row r="45632" spans="76:76">
      <c r="BX45632" s="2"/>
    </row>
    <row r="45633" spans="76:76">
      <c r="BX45633" s="2"/>
    </row>
    <row r="45634" spans="76:76">
      <c r="BX45634" s="2"/>
    </row>
    <row r="45635" spans="76:76">
      <c r="BX45635" s="2"/>
    </row>
    <row r="45636" spans="76:76">
      <c r="BX45636" s="2"/>
    </row>
    <row r="45637" spans="76:76">
      <c r="BX45637" s="2"/>
    </row>
    <row r="45638" spans="76:76">
      <c r="BX45638" s="2"/>
    </row>
    <row r="45639" spans="76:76">
      <c r="BX45639" s="2"/>
    </row>
    <row r="45640" spans="76:76">
      <c r="BX45640" s="2"/>
    </row>
    <row r="45641" spans="76:76">
      <c r="BX45641" s="2"/>
    </row>
    <row r="45642" spans="76:76">
      <c r="BX45642" s="2"/>
    </row>
    <row r="45643" spans="76:76">
      <c r="BX45643" s="2"/>
    </row>
    <row r="45644" spans="76:76">
      <c r="BX45644" s="2"/>
    </row>
    <row r="45645" spans="76:76">
      <c r="BX45645" s="2"/>
    </row>
    <row r="45646" spans="76:76">
      <c r="BX45646" s="2"/>
    </row>
    <row r="45647" spans="76:76">
      <c r="BX45647" s="2"/>
    </row>
    <row r="45648" spans="76:76">
      <c r="BX45648" s="2"/>
    </row>
    <row r="45649" spans="76:76">
      <c r="BX45649" s="2"/>
    </row>
    <row r="45650" spans="76:76">
      <c r="BX45650" s="2"/>
    </row>
    <row r="45651" spans="76:76">
      <c r="BX45651" s="2"/>
    </row>
    <row r="45652" spans="76:76">
      <c r="BX45652" s="2"/>
    </row>
    <row r="45653" spans="76:76">
      <c r="BX45653" s="2"/>
    </row>
    <row r="45654" spans="76:76">
      <c r="BX45654" s="2"/>
    </row>
    <row r="45655" spans="76:76">
      <c r="BX45655" s="2"/>
    </row>
    <row r="45656" spans="76:76">
      <c r="BX45656" s="2"/>
    </row>
    <row r="45657" spans="76:76">
      <c r="BX45657" s="2"/>
    </row>
    <row r="45658" spans="76:76">
      <c r="BX45658" s="2"/>
    </row>
    <row r="45659" spans="76:76">
      <c r="BX45659" s="2"/>
    </row>
    <row r="45660" spans="76:76">
      <c r="BX45660" s="2"/>
    </row>
    <row r="45661" spans="76:76">
      <c r="BX45661" s="2"/>
    </row>
    <row r="45662" spans="76:76">
      <c r="BX45662" s="2"/>
    </row>
    <row r="45663" spans="76:76">
      <c r="BX45663" s="2"/>
    </row>
    <row r="45664" spans="76:76">
      <c r="BX45664" s="2"/>
    </row>
    <row r="45665" spans="76:76">
      <c r="BX45665" s="2"/>
    </row>
    <row r="45666" spans="76:76">
      <c r="BX45666" s="2"/>
    </row>
    <row r="45667" spans="76:76">
      <c r="BX45667" s="2"/>
    </row>
    <row r="45668" spans="76:76">
      <c r="BX45668" s="2"/>
    </row>
    <row r="45669" spans="76:76">
      <c r="BX45669" s="2"/>
    </row>
    <row r="45670" spans="76:76">
      <c r="BX45670" s="2"/>
    </row>
    <row r="45671" spans="76:76">
      <c r="BX45671" s="2"/>
    </row>
    <row r="45672" spans="76:76">
      <c r="BX45672" s="2"/>
    </row>
    <row r="45673" spans="76:76">
      <c r="BX45673" s="2"/>
    </row>
    <row r="45674" spans="76:76">
      <c r="BX45674" s="2"/>
    </row>
    <row r="45675" spans="76:76">
      <c r="BX45675" s="2"/>
    </row>
    <row r="45676" spans="76:76">
      <c r="BX45676" s="2"/>
    </row>
    <row r="45677" spans="76:76">
      <c r="BX45677" s="2"/>
    </row>
    <row r="45678" spans="76:76">
      <c r="BX45678" s="2"/>
    </row>
    <row r="45679" spans="76:76">
      <c r="BX45679" s="2"/>
    </row>
    <row r="45680" spans="76:76">
      <c r="BX45680" s="2"/>
    </row>
    <row r="45681" spans="76:76">
      <c r="BX45681" s="2"/>
    </row>
    <row r="45682" spans="76:76">
      <c r="BX45682" s="2"/>
    </row>
    <row r="45683" spans="76:76">
      <c r="BX45683" s="2"/>
    </row>
    <row r="45684" spans="76:76">
      <c r="BX45684" s="2"/>
    </row>
    <row r="45685" spans="76:76">
      <c r="BX45685" s="2"/>
    </row>
    <row r="45686" spans="76:76">
      <c r="BX45686" s="2"/>
    </row>
    <row r="45687" spans="76:76">
      <c r="BX45687" s="2"/>
    </row>
    <row r="45688" spans="76:76">
      <c r="BX45688" s="2"/>
    </row>
    <row r="45689" spans="76:76">
      <c r="BX45689" s="2"/>
    </row>
    <row r="45690" spans="76:76">
      <c r="BX45690" s="2"/>
    </row>
    <row r="45691" spans="76:76">
      <c r="BX45691" s="2"/>
    </row>
    <row r="45692" spans="76:76">
      <c r="BX45692" s="2"/>
    </row>
    <row r="45693" spans="76:76">
      <c r="BX45693" s="2"/>
    </row>
    <row r="45694" spans="76:76">
      <c r="BX45694" s="2"/>
    </row>
    <row r="45695" spans="76:76">
      <c r="BX45695" s="2"/>
    </row>
    <row r="45696" spans="76:76">
      <c r="BX45696" s="2"/>
    </row>
    <row r="45697" spans="76:76">
      <c r="BX45697" s="2"/>
    </row>
    <row r="45698" spans="76:76">
      <c r="BX45698" s="2"/>
    </row>
    <row r="45699" spans="76:76">
      <c r="BX45699" s="2"/>
    </row>
    <row r="45700" spans="76:76">
      <c r="BX45700" s="2"/>
    </row>
    <row r="45701" spans="76:76">
      <c r="BX45701" s="2"/>
    </row>
    <row r="45702" spans="76:76">
      <c r="BX45702" s="2"/>
    </row>
    <row r="45703" spans="76:76">
      <c r="BX45703" s="2"/>
    </row>
    <row r="45704" spans="76:76">
      <c r="BX45704" s="2"/>
    </row>
    <row r="45705" spans="76:76">
      <c r="BX45705" s="2"/>
    </row>
    <row r="45706" spans="76:76">
      <c r="BX45706" s="2"/>
    </row>
    <row r="45707" spans="76:76">
      <c r="BX45707" s="2"/>
    </row>
    <row r="45708" spans="76:76">
      <c r="BX45708" s="2"/>
    </row>
    <row r="45709" spans="76:76">
      <c r="BX45709" s="2"/>
    </row>
    <row r="45710" spans="76:76">
      <c r="BX45710" s="2"/>
    </row>
    <row r="45711" spans="76:76">
      <c r="BX45711" s="2"/>
    </row>
    <row r="45712" spans="76:76">
      <c r="BX45712" s="2"/>
    </row>
    <row r="45713" spans="76:76">
      <c r="BX45713" s="2"/>
    </row>
    <row r="45714" spans="76:76">
      <c r="BX45714" s="2"/>
    </row>
    <row r="45715" spans="76:76">
      <c r="BX45715" s="2"/>
    </row>
    <row r="45716" spans="76:76">
      <c r="BX45716" s="2"/>
    </row>
    <row r="45717" spans="76:76">
      <c r="BX45717" s="2"/>
    </row>
    <row r="45718" spans="76:76">
      <c r="BX45718" s="2"/>
    </row>
    <row r="45719" spans="76:76">
      <c r="BX45719" s="2"/>
    </row>
    <row r="45720" spans="76:76">
      <c r="BX45720" s="2"/>
    </row>
    <row r="45721" spans="76:76">
      <c r="BX45721" s="2"/>
    </row>
    <row r="45722" spans="76:76">
      <c r="BX45722" s="2"/>
    </row>
    <row r="45723" spans="76:76">
      <c r="BX45723" s="2"/>
    </row>
    <row r="45724" spans="76:76">
      <c r="BX45724" s="2"/>
    </row>
    <row r="45725" spans="76:76">
      <c r="BX45725" s="2"/>
    </row>
    <row r="45726" spans="76:76">
      <c r="BX45726" s="2"/>
    </row>
    <row r="45727" spans="76:76">
      <c r="BX45727" s="2"/>
    </row>
    <row r="45728" spans="76:76">
      <c r="BX45728" s="2"/>
    </row>
    <row r="45729" spans="76:76">
      <c r="BX45729" s="2"/>
    </row>
    <row r="45730" spans="76:76">
      <c r="BX45730" s="2"/>
    </row>
    <row r="45731" spans="76:76">
      <c r="BX45731" s="2"/>
    </row>
    <row r="45732" spans="76:76">
      <c r="BX45732" s="2"/>
    </row>
    <row r="45733" spans="76:76">
      <c r="BX45733" s="2"/>
    </row>
    <row r="45734" spans="76:76">
      <c r="BX45734" s="2"/>
    </row>
    <row r="45735" spans="76:76">
      <c r="BX45735" s="2"/>
    </row>
    <row r="45736" spans="76:76">
      <c r="BX45736" s="2"/>
    </row>
    <row r="45737" spans="76:76">
      <c r="BX45737" s="2"/>
    </row>
    <row r="45738" spans="76:76">
      <c r="BX45738" s="2"/>
    </row>
    <row r="45739" spans="76:76">
      <c r="BX45739" s="2"/>
    </row>
    <row r="45740" spans="76:76">
      <c r="BX45740" s="2"/>
    </row>
    <row r="45741" spans="76:76">
      <c r="BX45741" s="2"/>
    </row>
    <row r="45742" spans="76:76">
      <c r="BX45742" s="2"/>
    </row>
    <row r="45743" spans="76:76">
      <c r="BX45743" s="2"/>
    </row>
    <row r="45744" spans="76:76">
      <c r="BX45744" s="2"/>
    </row>
    <row r="45745" spans="76:76">
      <c r="BX45745" s="2"/>
    </row>
    <row r="45746" spans="76:76">
      <c r="BX45746" s="2"/>
    </row>
    <row r="45747" spans="76:76">
      <c r="BX45747" s="2"/>
    </row>
    <row r="45748" spans="76:76">
      <c r="BX45748" s="2"/>
    </row>
    <row r="45749" spans="76:76">
      <c r="BX45749" s="2"/>
    </row>
    <row r="45750" spans="76:76">
      <c r="BX45750" s="2"/>
    </row>
    <row r="45751" spans="76:76">
      <c r="BX45751" s="2"/>
    </row>
    <row r="45752" spans="76:76">
      <c r="BX45752" s="2"/>
    </row>
    <row r="45753" spans="76:76">
      <c r="BX45753" s="2"/>
    </row>
    <row r="45754" spans="76:76">
      <c r="BX45754" s="2"/>
    </row>
    <row r="45755" spans="76:76">
      <c r="BX45755" s="2"/>
    </row>
    <row r="45756" spans="76:76">
      <c r="BX45756" s="2"/>
    </row>
    <row r="45757" spans="76:76">
      <c r="BX45757" s="2"/>
    </row>
    <row r="45758" spans="76:76">
      <c r="BX45758" s="2"/>
    </row>
    <row r="45759" spans="76:76">
      <c r="BX45759" s="2"/>
    </row>
    <row r="45760" spans="76:76">
      <c r="BX45760" s="2"/>
    </row>
    <row r="45761" spans="76:76">
      <c r="BX45761" s="2"/>
    </row>
    <row r="45762" spans="76:76">
      <c r="BX45762" s="2"/>
    </row>
    <row r="45763" spans="76:76">
      <c r="BX45763" s="2"/>
    </row>
    <row r="45764" spans="76:76">
      <c r="BX45764" s="2"/>
    </row>
    <row r="45765" spans="76:76">
      <c r="BX45765" s="2"/>
    </row>
    <row r="45766" spans="76:76">
      <c r="BX45766" s="2"/>
    </row>
    <row r="45767" spans="76:76">
      <c r="BX45767" s="2"/>
    </row>
    <row r="45768" spans="76:76">
      <c r="BX45768" s="2"/>
    </row>
    <row r="45769" spans="76:76">
      <c r="BX45769" s="2"/>
    </row>
    <row r="45770" spans="76:76">
      <c r="BX45770" s="2"/>
    </row>
    <row r="45771" spans="76:76">
      <c r="BX45771" s="2"/>
    </row>
    <row r="45772" spans="76:76">
      <c r="BX45772" s="2"/>
    </row>
    <row r="45773" spans="76:76">
      <c r="BX45773" s="2"/>
    </row>
    <row r="45774" spans="76:76">
      <c r="BX45774" s="2"/>
    </row>
    <row r="45775" spans="76:76">
      <c r="BX45775" s="2"/>
    </row>
    <row r="45776" spans="76:76">
      <c r="BX45776" s="2"/>
    </row>
    <row r="45777" spans="76:76">
      <c r="BX45777" s="2"/>
    </row>
    <row r="45778" spans="76:76">
      <c r="BX45778" s="2"/>
    </row>
    <row r="45779" spans="76:76">
      <c r="BX45779" s="2"/>
    </row>
    <row r="45780" spans="76:76">
      <c r="BX45780" s="2"/>
    </row>
    <row r="45781" spans="76:76">
      <c r="BX45781" s="2"/>
    </row>
    <row r="45782" spans="76:76">
      <c r="BX45782" s="2"/>
    </row>
    <row r="45783" spans="76:76">
      <c r="BX45783" s="2"/>
    </row>
    <row r="45784" spans="76:76">
      <c r="BX45784" s="2"/>
    </row>
    <row r="45785" spans="76:76">
      <c r="BX45785" s="2"/>
    </row>
    <row r="45786" spans="76:76">
      <c r="BX45786" s="2"/>
    </row>
    <row r="45787" spans="76:76">
      <c r="BX45787" s="2"/>
    </row>
    <row r="45788" spans="76:76">
      <c r="BX45788" s="2"/>
    </row>
    <row r="45789" spans="76:76">
      <c r="BX45789" s="2"/>
    </row>
    <row r="45790" spans="76:76">
      <c r="BX45790" s="2"/>
    </row>
    <row r="45791" spans="76:76">
      <c r="BX45791" s="2"/>
    </row>
    <row r="45792" spans="76:76">
      <c r="BX45792" s="2"/>
    </row>
    <row r="45793" spans="76:76">
      <c r="BX45793" s="2"/>
    </row>
    <row r="45794" spans="76:76">
      <c r="BX45794" s="2"/>
    </row>
    <row r="45795" spans="76:76">
      <c r="BX45795" s="2"/>
    </row>
    <row r="45796" spans="76:76">
      <c r="BX45796" s="2"/>
    </row>
    <row r="45797" spans="76:76">
      <c r="BX45797" s="2"/>
    </row>
    <row r="45798" spans="76:76">
      <c r="BX45798" s="2"/>
    </row>
    <row r="45799" spans="76:76">
      <c r="BX45799" s="2"/>
    </row>
    <row r="45800" spans="76:76">
      <c r="BX45800" s="2"/>
    </row>
    <row r="45801" spans="76:76">
      <c r="BX45801" s="2"/>
    </row>
    <row r="45802" spans="76:76">
      <c r="BX45802" s="2"/>
    </row>
    <row r="45803" spans="76:76">
      <c r="BX45803" s="2"/>
    </row>
    <row r="45804" spans="76:76">
      <c r="BX45804" s="2"/>
    </row>
    <row r="45805" spans="76:76">
      <c r="BX45805" s="2"/>
    </row>
    <row r="45806" spans="76:76">
      <c r="BX45806" s="2"/>
    </row>
    <row r="45807" spans="76:76">
      <c r="BX45807" s="2"/>
    </row>
    <row r="45808" spans="76:76">
      <c r="BX45808" s="2"/>
    </row>
    <row r="45809" spans="76:76">
      <c r="BX45809" s="2"/>
    </row>
    <row r="45810" spans="76:76">
      <c r="BX45810" s="2"/>
    </row>
    <row r="45811" spans="76:76">
      <c r="BX45811" s="2"/>
    </row>
    <row r="45812" spans="76:76">
      <c r="BX45812" s="2"/>
    </row>
    <row r="45813" spans="76:76">
      <c r="BX45813" s="2"/>
    </row>
    <row r="45814" spans="76:76">
      <c r="BX45814" s="2"/>
    </row>
    <row r="45815" spans="76:76">
      <c r="BX45815" s="2"/>
    </row>
    <row r="45816" spans="76:76">
      <c r="BX45816" s="2"/>
    </row>
    <row r="45817" spans="76:76">
      <c r="BX45817" s="2"/>
    </row>
    <row r="45818" spans="76:76">
      <c r="BX45818" s="2"/>
    </row>
    <row r="45819" spans="76:76">
      <c r="BX45819" s="2"/>
    </row>
    <row r="45820" spans="76:76">
      <c r="BX45820" s="2"/>
    </row>
    <row r="45821" spans="76:76">
      <c r="BX45821" s="2"/>
    </row>
    <row r="45822" spans="76:76">
      <c r="BX45822" s="2"/>
    </row>
    <row r="45823" spans="76:76">
      <c r="BX45823" s="2"/>
    </row>
    <row r="45824" spans="76:76">
      <c r="BX45824" s="2"/>
    </row>
    <row r="45825" spans="76:76">
      <c r="BX45825" s="2"/>
    </row>
    <row r="45826" spans="76:76">
      <c r="BX45826" s="2"/>
    </row>
    <row r="45827" spans="76:76">
      <c r="BX45827" s="2"/>
    </row>
    <row r="45828" spans="76:76">
      <c r="BX45828" s="2"/>
    </row>
    <row r="45829" spans="76:76">
      <c r="BX45829" s="2"/>
    </row>
    <row r="45830" spans="76:76">
      <c r="BX45830" s="2"/>
    </row>
    <row r="45831" spans="76:76">
      <c r="BX45831" s="2"/>
    </row>
    <row r="45832" spans="76:76">
      <c r="BX45832" s="2"/>
    </row>
    <row r="45833" spans="76:76">
      <c r="BX45833" s="2"/>
    </row>
    <row r="45834" spans="76:76">
      <c r="BX45834" s="2"/>
    </row>
    <row r="45835" spans="76:76">
      <c r="BX45835" s="2"/>
    </row>
    <row r="45836" spans="76:76">
      <c r="BX45836" s="2"/>
    </row>
    <row r="45837" spans="76:76">
      <c r="BX45837" s="2"/>
    </row>
    <row r="45838" spans="76:76">
      <c r="BX45838" s="2"/>
    </row>
    <row r="45839" spans="76:76">
      <c r="BX45839" s="2"/>
    </row>
    <row r="45840" spans="76:76">
      <c r="BX45840" s="2"/>
    </row>
    <row r="45841" spans="76:76">
      <c r="BX45841" s="2"/>
    </row>
    <row r="45842" spans="76:76">
      <c r="BX45842" s="2"/>
    </row>
    <row r="45843" spans="76:76">
      <c r="BX45843" s="2"/>
    </row>
    <row r="45844" spans="76:76">
      <c r="BX45844" s="2"/>
    </row>
    <row r="45845" spans="76:76">
      <c r="BX45845" s="2"/>
    </row>
    <row r="45846" spans="76:76">
      <c r="BX45846" s="2"/>
    </row>
    <row r="45847" spans="76:76">
      <c r="BX45847" s="2"/>
    </row>
    <row r="45848" spans="76:76">
      <c r="BX45848" s="2"/>
    </row>
    <row r="45849" spans="76:76">
      <c r="BX45849" s="2"/>
    </row>
    <row r="45850" spans="76:76">
      <c r="BX45850" s="2"/>
    </row>
    <row r="45851" spans="76:76">
      <c r="BX45851" s="2"/>
    </row>
    <row r="45852" spans="76:76">
      <c r="BX45852" s="2"/>
    </row>
    <row r="45853" spans="76:76">
      <c r="BX45853" s="2"/>
    </row>
    <row r="45854" spans="76:76">
      <c r="BX45854" s="2"/>
    </row>
    <row r="45855" spans="76:76">
      <c r="BX45855" s="2"/>
    </row>
    <row r="45856" spans="76:76">
      <c r="BX45856" s="2"/>
    </row>
    <row r="45857" spans="76:76">
      <c r="BX45857" s="2"/>
    </row>
    <row r="45858" spans="76:76">
      <c r="BX45858" s="2"/>
    </row>
    <row r="45859" spans="76:76">
      <c r="BX45859" s="2"/>
    </row>
    <row r="45860" spans="76:76">
      <c r="BX45860" s="2"/>
    </row>
    <row r="45861" spans="76:76">
      <c r="BX45861" s="2"/>
    </row>
    <row r="45862" spans="76:76">
      <c r="BX45862" s="2"/>
    </row>
    <row r="45863" spans="76:76">
      <c r="BX45863" s="2"/>
    </row>
    <row r="45864" spans="76:76">
      <c r="BX45864" s="2"/>
    </row>
    <row r="45865" spans="76:76">
      <c r="BX45865" s="2"/>
    </row>
    <row r="45866" spans="76:76">
      <c r="BX45866" s="2"/>
    </row>
    <row r="45867" spans="76:76">
      <c r="BX45867" s="2"/>
    </row>
    <row r="45868" spans="76:76">
      <c r="BX45868" s="2"/>
    </row>
    <row r="45869" spans="76:76">
      <c r="BX45869" s="2"/>
    </row>
    <row r="45870" spans="76:76">
      <c r="BX45870" s="2"/>
    </row>
    <row r="45871" spans="76:76">
      <c r="BX45871" s="2"/>
    </row>
    <row r="45872" spans="76:76">
      <c r="BX45872" s="2"/>
    </row>
    <row r="45873" spans="76:76">
      <c r="BX45873" s="2"/>
    </row>
    <row r="45874" spans="76:76">
      <c r="BX45874" s="2"/>
    </row>
    <row r="45875" spans="76:76">
      <c r="BX45875" s="2"/>
    </row>
    <row r="45876" spans="76:76">
      <c r="BX45876" s="2"/>
    </row>
    <row r="45877" spans="76:76">
      <c r="BX45877" s="2"/>
    </row>
    <row r="45878" spans="76:76">
      <c r="BX45878" s="2"/>
    </row>
    <row r="45879" spans="76:76">
      <c r="BX45879" s="2"/>
    </row>
    <row r="45880" spans="76:76">
      <c r="BX45880" s="2"/>
    </row>
    <row r="45881" spans="76:76">
      <c r="BX45881" s="2"/>
    </row>
    <row r="45882" spans="76:76">
      <c r="BX45882" s="2"/>
    </row>
    <row r="45883" spans="76:76">
      <c r="BX45883" s="2"/>
    </row>
    <row r="45884" spans="76:76">
      <c r="BX45884" s="2"/>
    </row>
    <row r="45885" spans="76:76">
      <c r="BX45885" s="2"/>
    </row>
    <row r="45886" spans="76:76">
      <c r="BX45886" s="2"/>
    </row>
    <row r="45887" spans="76:76">
      <c r="BX45887" s="2"/>
    </row>
    <row r="45888" spans="76:76">
      <c r="BX45888" s="2"/>
    </row>
    <row r="45889" spans="76:76">
      <c r="BX45889" s="2"/>
    </row>
    <row r="45890" spans="76:76">
      <c r="BX45890" s="2"/>
    </row>
    <row r="45891" spans="76:76">
      <c r="BX45891" s="2"/>
    </row>
    <row r="45892" spans="76:76">
      <c r="BX45892" s="2"/>
    </row>
    <row r="45893" spans="76:76">
      <c r="BX45893" s="2"/>
    </row>
    <row r="45894" spans="76:76">
      <c r="BX45894" s="2"/>
    </row>
    <row r="45895" spans="76:76">
      <c r="BX45895" s="2"/>
    </row>
    <row r="45896" spans="76:76">
      <c r="BX45896" s="2"/>
    </row>
    <row r="45897" spans="76:76">
      <c r="BX45897" s="2"/>
    </row>
    <row r="45898" spans="76:76">
      <c r="BX45898" s="2"/>
    </row>
    <row r="45899" spans="76:76">
      <c r="BX45899" s="2"/>
    </row>
    <row r="45900" spans="76:76">
      <c r="BX45900" s="2"/>
    </row>
    <row r="45901" spans="76:76">
      <c r="BX45901" s="2"/>
    </row>
    <row r="45902" spans="76:76">
      <c r="BX45902" s="2"/>
    </row>
    <row r="45903" spans="76:76">
      <c r="BX45903" s="2"/>
    </row>
    <row r="45904" spans="76:76">
      <c r="BX45904" s="2"/>
    </row>
    <row r="45905" spans="76:76">
      <c r="BX45905" s="2"/>
    </row>
    <row r="45906" spans="76:76">
      <c r="BX45906" s="2"/>
    </row>
    <row r="45907" spans="76:76">
      <c r="BX45907" s="2"/>
    </row>
    <row r="45908" spans="76:76">
      <c r="BX45908" s="2"/>
    </row>
    <row r="45909" spans="76:76">
      <c r="BX45909" s="2"/>
    </row>
    <row r="45910" spans="76:76">
      <c r="BX45910" s="2"/>
    </row>
    <row r="45911" spans="76:76">
      <c r="BX45911" s="2"/>
    </row>
    <row r="45912" spans="76:76">
      <c r="BX45912" s="2"/>
    </row>
    <row r="45913" spans="76:76">
      <c r="BX45913" s="2"/>
    </row>
    <row r="45914" spans="76:76">
      <c r="BX45914" s="2"/>
    </row>
    <row r="45915" spans="76:76">
      <c r="BX45915" s="2"/>
    </row>
    <row r="45916" spans="76:76">
      <c r="BX45916" s="2"/>
    </row>
    <row r="45917" spans="76:76">
      <c r="BX45917" s="2"/>
    </row>
    <row r="45918" spans="76:76">
      <c r="BX45918" s="2"/>
    </row>
    <row r="45919" spans="76:76">
      <c r="BX45919" s="2"/>
    </row>
    <row r="45920" spans="76:76">
      <c r="BX45920" s="2"/>
    </row>
    <row r="45921" spans="76:76">
      <c r="BX45921" s="2"/>
    </row>
    <row r="45922" spans="76:76">
      <c r="BX45922" s="2"/>
    </row>
    <row r="45923" spans="76:76">
      <c r="BX45923" s="2"/>
    </row>
    <row r="45924" spans="76:76">
      <c r="BX45924" s="2"/>
    </row>
    <row r="45925" spans="76:76">
      <c r="BX45925" s="2"/>
    </row>
    <row r="45926" spans="76:76">
      <c r="BX45926" s="2"/>
    </row>
    <row r="45927" spans="76:76">
      <c r="BX45927" s="2"/>
    </row>
    <row r="45928" spans="76:76">
      <c r="BX45928" s="2"/>
    </row>
    <row r="45929" spans="76:76">
      <c r="BX45929" s="2"/>
    </row>
    <row r="45930" spans="76:76">
      <c r="BX45930" s="2"/>
    </row>
    <row r="45931" spans="76:76">
      <c r="BX45931" s="2"/>
    </row>
    <row r="45932" spans="76:76">
      <c r="BX45932" s="2"/>
    </row>
    <row r="45933" spans="76:76">
      <c r="BX45933" s="2"/>
    </row>
    <row r="45934" spans="76:76">
      <c r="BX45934" s="2"/>
    </row>
    <row r="45935" spans="76:76">
      <c r="BX45935" s="2"/>
    </row>
    <row r="45936" spans="76:76">
      <c r="BX45936" s="2"/>
    </row>
    <row r="45937" spans="76:76">
      <c r="BX45937" s="2"/>
    </row>
    <row r="45938" spans="76:76">
      <c r="BX45938" s="2"/>
    </row>
    <row r="45939" spans="76:76">
      <c r="BX45939" s="2"/>
    </row>
    <row r="45940" spans="76:76">
      <c r="BX45940" s="2"/>
    </row>
    <row r="45941" spans="76:76">
      <c r="BX45941" s="2"/>
    </row>
    <row r="45942" spans="76:76">
      <c r="BX45942" s="2"/>
    </row>
    <row r="45943" spans="76:76">
      <c r="BX45943" s="2"/>
    </row>
    <row r="45944" spans="76:76">
      <c r="BX45944" s="2"/>
    </row>
    <row r="45945" spans="76:76">
      <c r="BX45945" s="2"/>
    </row>
    <row r="45946" spans="76:76">
      <c r="BX45946" s="2"/>
    </row>
    <row r="45947" spans="76:76">
      <c r="BX45947" s="2"/>
    </row>
    <row r="45948" spans="76:76">
      <c r="BX45948" s="2"/>
    </row>
    <row r="45949" spans="76:76">
      <c r="BX45949" s="2"/>
    </row>
    <row r="45950" spans="76:76">
      <c r="BX45950" s="2"/>
    </row>
    <row r="45951" spans="76:76">
      <c r="BX45951" s="2"/>
    </row>
    <row r="45952" spans="76:76">
      <c r="BX45952" s="2"/>
    </row>
    <row r="45953" spans="76:76">
      <c r="BX45953" s="2"/>
    </row>
    <row r="45954" spans="76:76">
      <c r="BX45954" s="2"/>
    </row>
    <row r="45955" spans="76:76">
      <c r="BX45955" s="2"/>
    </row>
    <row r="45956" spans="76:76">
      <c r="BX45956" s="2"/>
    </row>
    <row r="45957" spans="76:76">
      <c r="BX45957" s="2"/>
    </row>
    <row r="45958" spans="76:76">
      <c r="BX45958" s="2"/>
    </row>
    <row r="45959" spans="76:76">
      <c r="BX45959" s="2"/>
    </row>
    <row r="45960" spans="76:76">
      <c r="BX45960" s="2"/>
    </row>
    <row r="45961" spans="76:76">
      <c r="BX45961" s="2"/>
    </row>
    <row r="45962" spans="76:76">
      <c r="BX45962" s="2"/>
    </row>
    <row r="45963" spans="76:76">
      <c r="BX45963" s="2"/>
    </row>
    <row r="45964" spans="76:76">
      <c r="BX45964" s="2"/>
    </row>
    <row r="45965" spans="76:76">
      <c r="BX45965" s="2"/>
    </row>
    <row r="45966" spans="76:76">
      <c r="BX45966" s="2"/>
    </row>
    <row r="45967" spans="76:76">
      <c r="BX45967" s="2"/>
    </row>
    <row r="45968" spans="76:76">
      <c r="BX45968" s="2"/>
    </row>
    <row r="45969" spans="76:76">
      <c r="BX45969" s="2"/>
    </row>
    <row r="45970" spans="76:76">
      <c r="BX45970" s="2"/>
    </row>
    <row r="45971" spans="76:76">
      <c r="BX45971" s="2"/>
    </row>
    <row r="45972" spans="76:76">
      <c r="BX45972" s="2"/>
    </row>
    <row r="45973" spans="76:76">
      <c r="BX45973" s="2"/>
    </row>
    <row r="45974" spans="76:76">
      <c r="BX45974" s="2"/>
    </row>
    <row r="45975" spans="76:76">
      <c r="BX45975" s="2"/>
    </row>
    <row r="45976" spans="76:76">
      <c r="BX45976" s="2"/>
    </row>
    <row r="45977" spans="76:76">
      <c r="BX45977" s="2"/>
    </row>
    <row r="45978" spans="76:76">
      <c r="BX45978" s="2"/>
    </row>
    <row r="45979" spans="76:76">
      <c r="BX45979" s="2"/>
    </row>
    <row r="45980" spans="76:76">
      <c r="BX45980" s="2"/>
    </row>
    <row r="45981" spans="76:76">
      <c r="BX45981" s="2"/>
    </row>
    <row r="45982" spans="76:76">
      <c r="BX45982" s="2"/>
    </row>
    <row r="45983" spans="76:76">
      <c r="BX45983" s="2"/>
    </row>
    <row r="45984" spans="76:76">
      <c r="BX45984" s="2"/>
    </row>
    <row r="45985" spans="76:76">
      <c r="BX45985" s="2"/>
    </row>
    <row r="45986" spans="76:76">
      <c r="BX45986" s="2"/>
    </row>
    <row r="45987" spans="76:76">
      <c r="BX45987" s="2"/>
    </row>
    <row r="45988" spans="76:76">
      <c r="BX45988" s="2"/>
    </row>
    <row r="45989" spans="76:76">
      <c r="BX45989" s="2"/>
    </row>
    <row r="45990" spans="76:76">
      <c r="BX45990" s="2"/>
    </row>
    <row r="45991" spans="76:76">
      <c r="BX45991" s="2"/>
    </row>
    <row r="45992" spans="76:76">
      <c r="BX45992" s="2"/>
    </row>
    <row r="45993" spans="76:76">
      <c r="BX45993" s="2"/>
    </row>
    <row r="45994" spans="76:76">
      <c r="BX45994" s="2"/>
    </row>
    <row r="45995" spans="76:76">
      <c r="BX45995" s="2"/>
    </row>
    <row r="45996" spans="76:76">
      <c r="BX45996" s="2"/>
    </row>
    <row r="45997" spans="76:76">
      <c r="BX45997" s="2"/>
    </row>
    <row r="45998" spans="76:76">
      <c r="BX45998" s="2"/>
    </row>
    <row r="45999" spans="76:76">
      <c r="BX45999" s="2"/>
    </row>
    <row r="46000" spans="76:76">
      <c r="BX46000" s="2"/>
    </row>
    <row r="46001" spans="76:76">
      <c r="BX46001" s="2"/>
    </row>
    <row r="46002" spans="76:76">
      <c r="BX46002" s="2"/>
    </row>
    <row r="46003" spans="76:76">
      <c r="BX46003" s="2"/>
    </row>
    <row r="46004" spans="76:76">
      <c r="BX46004" s="2"/>
    </row>
    <row r="46005" spans="76:76">
      <c r="BX46005" s="2"/>
    </row>
    <row r="46006" spans="76:76">
      <c r="BX46006" s="2"/>
    </row>
    <row r="46007" spans="76:76">
      <c r="BX46007" s="2"/>
    </row>
    <row r="46008" spans="76:76">
      <c r="BX46008" s="2"/>
    </row>
    <row r="46009" spans="76:76">
      <c r="BX46009" s="2"/>
    </row>
    <row r="46010" spans="76:76">
      <c r="BX46010" s="2"/>
    </row>
    <row r="46011" spans="76:76">
      <c r="BX46011" s="2"/>
    </row>
    <row r="46012" spans="76:76">
      <c r="BX46012" s="2"/>
    </row>
    <row r="46013" spans="76:76">
      <c r="BX46013" s="2"/>
    </row>
    <row r="46014" spans="76:76">
      <c r="BX46014" s="2"/>
    </row>
    <row r="46015" spans="76:76">
      <c r="BX46015" s="2"/>
    </row>
    <row r="46016" spans="76:76">
      <c r="BX46016" s="2"/>
    </row>
    <row r="46017" spans="76:76">
      <c r="BX46017" s="2"/>
    </row>
    <row r="46018" spans="76:76">
      <c r="BX46018" s="2"/>
    </row>
    <row r="46019" spans="76:76">
      <c r="BX46019" s="2"/>
    </row>
    <row r="46020" spans="76:76">
      <c r="BX46020" s="2"/>
    </row>
    <row r="46021" spans="76:76">
      <c r="BX46021" s="2"/>
    </row>
    <row r="46022" spans="76:76">
      <c r="BX46022" s="2"/>
    </row>
    <row r="46023" spans="76:76">
      <c r="BX46023" s="2"/>
    </row>
    <row r="46024" spans="76:76">
      <c r="BX46024" s="2"/>
    </row>
    <row r="46025" spans="76:76">
      <c r="BX46025" s="2"/>
    </row>
    <row r="46026" spans="76:76">
      <c r="BX46026" s="2"/>
    </row>
    <row r="46027" spans="76:76">
      <c r="BX46027" s="2"/>
    </row>
    <row r="46028" spans="76:76">
      <c r="BX46028" s="2"/>
    </row>
    <row r="46029" spans="76:76">
      <c r="BX46029" s="2"/>
    </row>
    <row r="46030" spans="76:76">
      <c r="BX46030" s="2"/>
    </row>
    <row r="46031" spans="76:76">
      <c r="BX46031" s="2"/>
    </row>
    <row r="46032" spans="76:76">
      <c r="BX46032" s="2"/>
    </row>
    <row r="46033" spans="76:76">
      <c r="BX46033" s="2"/>
    </row>
    <row r="46034" spans="76:76">
      <c r="BX46034" s="2"/>
    </row>
    <row r="46035" spans="76:76">
      <c r="BX46035" s="2"/>
    </row>
    <row r="46036" spans="76:76">
      <c r="BX46036" s="2"/>
    </row>
    <row r="46037" spans="76:76">
      <c r="BX46037" s="2"/>
    </row>
    <row r="46038" spans="76:76">
      <c r="BX46038" s="2"/>
    </row>
    <row r="46039" spans="76:76">
      <c r="BX46039" s="2"/>
    </row>
    <row r="46040" spans="76:76">
      <c r="BX46040" s="2"/>
    </row>
    <row r="46041" spans="76:76">
      <c r="BX46041" s="2"/>
    </row>
    <row r="46042" spans="76:76">
      <c r="BX46042" s="2"/>
    </row>
    <row r="46043" spans="76:76">
      <c r="BX46043" s="2"/>
    </row>
    <row r="46044" spans="76:76">
      <c r="BX46044" s="2"/>
    </row>
    <row r="46045" spans="76:76">
      <c r="BX46045" s="2"/>
    </row>
    <row r="46046" spans="76:76">
      <c r="BX46046" s="2"/>
    </row>
    <row r="46047" spans="76:76">
      <c r="BX46047" s="2"/>
    </row>
    <row r="46048" spans="76:76">
      <c r="BX46048" s="2"/>
    </row>
    <row r="46049" spans="76:76">
      <c r="BX46049" s="2"/>
    </row>
    <row r="46050" spans="76:76">
      <c r="BX46050" s="2"/>
    </row>
    <row r="46051" spans="76:76">
      <c r="BX46051" s="2"/>
    </row>
    <row r="46052" spans="76:76">
      <c r="BX46052" s="2"/>
    </row>
    <row r="46053" spans="76:76">
      <c r="BX46053" s="2"/>
    </row>
    <row r="46054" spans="76:76">
      <c r="BX46054" s="2"/>
    </row>
    <row r="46055" spans="76:76">
      <c r="BX46055" s="2"/>
    </row>
    <row r="46056" spans="76:76">
      <c r="BX46056" s="2"/>
    </row>
    <row r="46057" spans="76:76">
      <c r="BX46057" s="2"/>
    </row>
    <row r="46058" spans="76:76">
      <c r="BX46058" s="2"/>
    </row>
    <row r="46059" spans="76:76">
      <c r="BX46059" s="2"/>
    </row>
    <row r="46060" spans="76:76">
      <c r="BX46060" s="2"/>
    </row>
    <row r="46061" spans="76:76">
      <c r="BX46061" s="2"/>
    </row>
    <row r="46062" spans="76:76">
      <c r="BX46062" s="2"/>
    </row>
    <row r="46063" spans="76:76">
      <c r="BX46063" s="2"/>
    </row>
    <row r="46064" spans="76:76">
      <c r="BX46064" s="2"/>
    </row>
    <row r="46065" spans="76:76">
      <c r="BX46065" s="2"/>
    </row>
    <row r="46066" spans="76:76">
      <c r="BX46066" s="2"/>
    </row>
    <row r="46067" spans="76:76">
      <c r="BX46067" s="2"/>
    </row>
    <row r="46068" spans="76:76">
      <c r="BX46068" s="2"/>
    </row>
    <row r="46069" spans="76:76">
      <c r="BX46069" s="2"/>
    </row>
    <row r="46070" spans="76:76">
      <c r="BX46070" s="2"/>
    </row>
    <row r="46071" spans="76:76">
      <c r="BX46071" s="2"/>
    </row>
    <row r="46072" spans="76:76">
      <c r="BX46072" s="2"/>
    </row>
    <row r="46073" spans="76:76">
      <c r="BX46073" s="2"/>
    </row>
    <row r="46074" spans="76:76">
      <c r="BX46074" s="2"/>
    </row>
    <row r="46075" spans="76:76">
      <c r="BX46075" s="2"/>
    </row>
    <row r="46076" spans="76:76">
      <c r="BX46076" s="2"/>
    </row>
    <row r="46077" spans="76:76">
      <c r="BX46077" s="2"/>
    </row>
    <row r="46078" spans="76:76">
      <c r="BX46078" s="2"/>
    </row>
    <row r="46079" spans="76:76">
      <c r="BX46079" s="2"/>
    </row>
    <row r="46080" spans="76:76">
      <c r="BX46080" s="2"/>
    </row>
    <row r="46081" spans="76:76">
      <c r="BX46081" s="2"/>
    </row>
    <row r="46082" spans="76:76">
      <c r="BX46082" s="2"/>
    </row>
    <row r="46083" spans="76:76">
      <c r="BX46083" s="2"/>
    </row>
    <row r="46084" spans="76:76">
      <c r="BX46084" s="2"/>
    </row>
    <row r="46085" spans="76:76">
      <c r="BX46085" s="2"/>
    </row>
    <row r="46086" spans="76:76">
      <c r="BX46086" s="2"/>
    </row>
    <row r="46087" spans="76:76">
      <c r="BX46087" s="2"/>
    </row>
    <row r="46088" spans="76:76">
      <c r="BX46088" s="2"/>
    </row>
    <row r="46089" spans="76:76">
      <c r="BX46089" s="2"/>
    </row>
    <row r="46090" spans="76:76">
      <c r="BX46090" s="2"/>
    </row>
    <row r="46091" spans="76:76">
      <c r="BX46091" s="2"/>
    </row>
    <row r="46092" spans="76:76">
      <c r="BX46092" s="2"/>
    </row>
    <row r="46093" spans="76:76">
      <c r="BX46093" s="2"/>
    </row>
    <row r="46094" spans="76:76">
      <c r="BX46094" s="2"/>
    </row>
    <row r="46095" spans="76:76">
      <c r="BX46095" s="2"/>
    </row>
    <row r="46096" spans="76:76">
      <c r="BX46096" s="2"/>
    </row>
    <row r="46097" spans="76:76">
      <c r="BX46097" s="2"/>
    </row>
    <row r="46098" spans="76:76">
      <c r="BX46098" s="2"/>
    </row>
    <row r="46099" spans="76:76">
      <c r="BX46099" s="2"/>
    </row>
    <row r="46100" spans="76:76">
      <c r="BX46100" s="2"/>
    </row>
    <row r="46101" spans="76:76">
      <c r="BX46101" s="2"/>
    </row>
    <row r="46102" spans="76:76">
      <c r="BX46102" s="2"/>
    </row>
    <row r="46103" spans="76:76">
      <c r="BX46103" s="2"/>
    </row>
    <row r="46104" spans="76:76">
      <c r="BX46104" s="2"/>
    </row>
    <row r="46105" spans="76:76">
      <c r="BX46105" s="2"/>
    </row>
    <row r="46106" spans="76:76">
      <c r="BX46106" s="2"/>
    </row>
    <row r="46107" spans="76:76">
      <c r="BX46107" s="2"/>
    </row>
    <row r="46108" spans="76:76">
      <c r="BX46108" s="2"/>
    </row>
    <row r="46109" spans="76:76">
      <c r="BX46109" s="2"/>
    </row>
    <row r="46110" spans="76:76">
      <c r="BX46110" s="2"/>
    </row>
    <row r="46111" spans="76:76">
      <c r="BX46111" s="2"/>
    </row>
    <row r="46112" spans="76:76">
      <c r="BX46112" s="2"/>
    </row>
    <row r="46113" spans="76:76">
      <c r="BX46113" s="2"/>
    </row>
    <row r="46114" spans="76:76">
      <c r="BX46114" s="2"/>
    </row>
    <row r="46115" spans="76:76">
      <c r="BX46115" s="2"/>
    </row>
    <row r="46116" spans="76:76">
      <c r="BX46116" s="2"/>
    </row>
    <row r="46117" spans="76:76">
      <c r="BX46117" s="2"/>
    </row>
    <row r="46118" spans="76:76">
      <c r="BX46118" s="2"/>
    </row>
    <row r="46119" spans="76:76">
      <c r="BX46119" s="2"/>
    </row>
    <row r="46120" spans="76:76">
      <c r="BX46120" s="2"/>
    </row>
    <row r="46121" spans="76:76">
      <c r="BX46121" s="2"/>
    </row>
    <row r="46122" spans="76:76">
      <c r="BX46122" s="2"/>
    </row>
    <row r="46123" spans="76:76">
      <c r="BX46123" s="2"/>
    </row>
    <row r="46124" spans="76:76">
      <c r="BX46124" s="2"/>
    </row>
    <row r="46125" spans="76:76">
      <c r="BX46125" s="2"/>
    </row>
    <row r="46126" spans="76:76">
      <c r="BX46126" s="2"/>
    </row>
    <row r="46127" spans="76:76">
      <c r="BX46127" s="2"/>
    </row>
    <row r="46128" spans="76:76">
      <c r="BX46128" s="2"/>
    </row>
    <row r="46129" spans="76:76">
      <c r="BX46129" s="2"/>
    </row>
    <row r="46130" spans="76:76">
      <c r="BX46130" s="2"/>
    </row>
    <row r="46131" spans="76:76">
      <c r="BX46131" s="2"/>
    </row>
    <row r="46132" spans="76:76">
      <c r="BX46132" s="2"/>
    </row>
    <row r="46133" spans="76:76">
      <c r="BX46133" s="2"/>
    </row>
    <row r="46134" spans="76:76">
      <c r="BX46134" s="2"/>
    </row>
    <row r="46135" spans="76:76">
      <c r="BX46135" s="2"/>
    </row>
    <row r="46136" spans="76:76">
      <c r="BX46136" s="2"/>
    </row>
    <row r="46137" spans="76:76">
      <c r="BX46137" s="2"/>
    </row>
    <row r="46138" spans="76:76">
      <c r="BX46138" s="2"/>
    </row>
    <row r="46139" spans="76:76">
      <c r="BX46139" s="2"/>
    </row>
    <row r="46140" spans="76:76">
      <c r="BX46140" s="2"/>
    </row>
    <row r="46141" spans="76:76">
      <c r="BX46141" s="2"/>
    </row>
    <row r="46142" spans="76:76">
      <c r="BX46142" s="2"/>
    </row>
    <row r="46143" spans="76:76">
      <c r="BX46143" s="2"/>
    </row>
    <row r="46144" spans="76:76">
      <c r="BX46144" s="2"/>
    </row>
    <row r="46145" spans="76:76">
      <c r="BX46145" s="2"/>
    </row>
    <row r="46146" spans="76:76">
      <c r="BX46146" s="2"/>
    </row>
    <row r="46147" spans="76:76">
      <c r="BX46147" s="2"/>
    </row>
    <row r="46148" spans="76:76">
      <c r="BX46148" s="2"/>
    </row>
    <row r="46149" spans="76:76">
      <c r="BX46149" s="2"/>
    </row>
    <row r="46150" spans="76:76">
      <c r="BX46150" s="2"/>
    </row>
    <row r="46151" spans="76:76">
      <c r="BX46151" s="2"/>
    </row>
    <row r="46152" spans="76:76">
      <c r="BX46152" s="2"/>
    </row>
    <row r="46153" spans="76:76">
      <c r="BX46153" s="2"/>
    </row>
    <row r="46154" spans="76:76">
      <c r="BX46154" s="2"/>
    </row>
    <row r="46155" spans="76:76">
      <c r="BX46155" s="2"/>
    </row>
    <row r="46156" spans="76:76">
      <c r="BX46156" s="2"/>
    </row>
    <row r="46157" spans="76:76">
      <c r="BX46157" s="2"/>
    </row>
    <row r="46158" spans="76:76">
      <c r="BX46158" s="2"/>
    </row>
    <row r="46159" spans="76:76">
      <c r="BX46159" s="2"/>
    </row>
    <row r="46160" spans="76:76">
      <c r="BX46160" s="2"/>
    </row>
    <row r="46161" spans="76:76">
      <c r="BX46161" s="2"/>
    </row>
    <row r="46162" spans="76:76">
      <c r="BX46162" s="2"/>
    </row>
    <row r="46163" spans="76:76">
      <c r="BX46163" s="2"/>
    </row>
    <row r="46164" spans="76:76">
      <c r="BX46164" s="2"/>
    </row>
    <row r="46165" spans="76:76">
      <c r="BX46165" s="2"/>
    </row>
    <row r="46166" spans="76:76">
      <c r="BX46166" s="2"/>
    </row>
    <row r="46167" spans="76:76">
      <c r="BX46167" s="2"/>
    </row>
    <row r="46168" spans="76:76">
      <c r="BX46168" s="2"/>
    </row>
    <row r="46169" spans="76:76">
      <c r="BX46169" s="2"/>
    </row>
    <row r="46170" spans="76:76">
      <c r="BX46170" s="2"/>
    </row>
    <row r="46171" spans="76:76">
      <c r="BX46171" s="2"/>
    </row>
    <row r="46172" spans="76:76">
      <c r="BX46172" s="2"/>
    </row>
    <row r="46173" spans="76:76">
      <c r="BX46173" s="2"/>
    </row>
    <row r="46174" spans="76:76">
      <c r="BX46174" s="2"/>
    </row>
    <row r="46175" spans="76:76">
      <c r="BX46175" s="2"/>
    </row>
    <row r="46176" spans="76:76">
      <c r="BX46176" s="2"/>
    </row>
    <row r="46177" spans="76:76">
      <c r="BX46177" s="2"/>
    </row>
    <row r="46178" spans="76:76">
      <c r="BX46178" s="2"/>
    </row>
    <row r="46179" spans="76:76">
      <c r="BX46179" s="2"/>
    </row>
    <row r="46180" spans="76:76">
      <c r="BX46180" s="2"/>
    </row>
    <row r="46181" spans="76:76">
      <c r="BX46181" s="2"/>
    </row>
    <row r="46182" spans="76:76">
      <c r="BX46182" s="2"/>
    </row>
    <row r="46183" spans="76:76">
      <c r="BX46183" s="2"/>
    </row>
    <row r="46184" spans="76:76">
      <c r="BX46184" s="2"/>
    </row>
    <row r="46185" spans="76:76">
      <c r="BX46185" s="2"/>
    </row>
    <row r="46186" spans="76:76">
      <c r="BX46186" s="2"/>
    </row>
    <row r="46187" spans="76:76">
      <c r="BX46187" s="2"/>
    </row>
    <row r="46188" spans="76:76">
      <c r="BX46188" s="2"/>
    </row>
    <row r="46189" spans="76:76">
      <c r="BX46189" s="2"/>
    </row>
    <row r="46190" spans="76:76">
      <c r="BX46190" s="2"/>
    </row>
    <row r="46191" spans="76:76">
      <c r="BX46191" s="2"/>
    </row>
    <row r="46192" spans="76:76">
      <c r="BX46192" s="2"/>
    </row>
    <row r="46193" spans="76:76">
      <c r="BX46193" s="2"/>
    </row>
    <row r="46194" spans="76:76">
      <c r="BX46194" s="2"/>
    </row>
    <row r="46195" spans="76:76">
      <c r="BX46195" s="2"/>
    </row>
    <row r="46196" spans="76:76">
      <c r="BX46196" s="2"/>
    </row>
    <row r="46197" spans="76:76">
      <c r="BX46197" s="2"/>
    </row>
    <row r="46198" spans="76:76">
      <c r="BX46198" s="2"/>
    </row>
    <row r="46199" spans="76:76">
      <c r="BX46199" s="2"/>
    </row>
    <row r="46200" spans="76:76">
      <c r="BX46200" s="2"/>
    </row>
    <row r="46201" spans="76:76">
      <c r="BX46201" s="2"/>
    </row>
    <row r="46202" spans="76:76">
      <c r="BX46202" s="2"/>
    </row>
    <row r="46203" spans="76:76">
      <c r="BX46203" s="2"/>
    </row>
    <row r="46204" spans="76:76">
      <c r="BX46204" s="2"/>
    </row>
    <row r="46205" spans="76:76">
      <c r="BX46205" s="2"/>
    </row>
    <row r="46206" spans="76:76">
      <c r="BX46206" s="2"/>
    </row>
    <row r="46207" spans="76:76">
      <c r="BX46207" s="2"/>
    </row>
    <row r="46208" spans="76:76">
      <c r="BX46208" s="2"/>
    </row>
    <row r="46209" spans="76:76">
      <c r="BX46209" s="2"/>
    </row>
    <row r="46210" spans="76:76">
      <c r="BX46210" s="2"/>
    </row>
    <row r="46211" spans="76:76">
      <c r="BX46211" s="2"/>
    </row>
    <row r="46212" spans="76:76">
      <c r="BX46212" s="2"/>
    </row>
    <row r="46213" spans="76:76">
      <c r="BX46213" s="2"/>
    </row>
    <row r="46214" spans="76:76">
      <c r="BX46214" s="2"/>
    </row>
    <row r="46215" spans="76:76">
      <c r="BX46215" s="2"/>
    </row>
    <row r="46216" spans="76:76">
      <c r="BX46216" s="2"/>
    </row>
    <row r="46217" spans="76:76">
      <c r="BX46217" s="2"/>
    </row>
    <row r="46218" spans="76:76">
      <c r="BX46218" s="2"/>
    </row>
    <row r="46219" spans="76:76">
      <c r="BX46219" s="2"/>
    </row>
    <row r="46220" spans="76:76">
      <c r="BX46220" s="2"/>
    </row>
    <row r="46221" spans="76:76">
      <c r="BX46221" s="2"/>
    </row>
    <row r="46222" spans="76:76">
      <c r="BX46222" s="2"/>
    </row>
    <row r="46223" spans="76:76">
      <c r="BX46223" s="2"/>
    </row>
    <row r="46224" spans="76:76">
      <c r="BX46224" s="2"/>
    </row>
    <row r="46225" spans="76:76">
      <c r="BX46225" s="2"/>
    </row>
    <row r="46226" spans="76:76">
      <c r="BX46226" s="2"/>
    </row>
    <row r="46227" spans="76:76">
      <c r="BX46227" s="2"/>
    </row>
    <row r="46228" spans="76:76">
      <c r="BX46228" s="2"/>
    </row>
    <row r="46229" spans="76:76">
      <c r="BX46229" s="2"/>
    </row>
    <row r="46230" spans="76:76">
      <c r="BX46230" s="2"/>
    </row>
    <row r="46231" spans="76:76">
      <c r="BX46231" s="2"/>
    </row>
    <row r="46232" spans="76:76">
      <c r="BX46232" s="2"/>
    </row>
    <row r="46233" spans="76:76">
      <c r="BX46233" s="2"/>
    </row>
    <row r="46234" spans="76:76">
      <c r="BX46234" s="2"/>
    </row>
    <row r="46235" spans="76:76">
      <c r="BX46235" s="2"/>
    </row>
    <row r="46236" spans="76:76">
      <c r="BX46236" s="2"/>
    </row>
    <row r="46237" spans="76:76">
      <c r="BX46237" s="2"/>
    </row>
    <row r="46238" spans="76:76">
      <c r="BX46238" s="2"/>
    </row>
    <row r="46239" spans="76:76">
      <c r="BX46239" s="2"/>
    </row>
    <row r="46240" spans="76:76">
      <c r="BX46240" s="2"/>
    </row>
    <row r="46241" spans="76:76">
      <c r="BX46241" s="2"/>
    </row>
    <row r="46242" spans="76:76">
      <c r="BX46242" s="2"/>
    </row>
    <row r="46243" spans="76:76">
      <c r="BX46243" s="2"/>
    </row>
    <row r="46244" spans="76:76">
      <c r="BX46244" s="2"/>
    </row>
    <row r="46245" spans="76:76">
      <c r="BX46245" s="2"/>
    </row>
    <row r="46246" spans="76:76">
      <c r="BX46246" s="2"/>
    </row>
    <row r="46247" spans="76:76">
      <c r="BX46247" s="2"/>
    </row>
    <row r="46248" spans="76:76">
      <c r="BX46248" s="2"/>
    </row>
    <row r="46249" spans="76:76">
      <c r="BX46249" s="2"/>
    </row>
    <row r="46250" spans="76:76">
      <c r="BX46250" s="2"/>
    </row>
    <row r="46251" spans="76:76">
      <c r="BX46251" s="2"/>
    </row>
    <row r="46252" spans="76:76">
      <c r="BX46252" s="2"/>
    </row>
    <row r="46253" spans="76:76">
      <c r="BX46253" s="2"/>
    </row>
    <row r="46254" spans="76:76">
      <c r="BX46254" s="2"/>
    </row>
    <row r="46255" spans="76:76">
      <c r="BX46255" s="2"/>
    </row>
    <row r="46256" spans="76:76">
      <c r="BX46256" s="2"/>
    </row>
    <row r="46257" spans="76:76">
      <c r="BX46257" s="2"/>
    </row>
    <row r="46258" spans="76:76">
      <c r="BX46258" s="2"/>
    </row>
    <row r="46259" spans="76:76">
      <c r="BX46259" s="2"/>
    </row>
    <row r="46260" spans="76:76">
      <c r="BX46260" s="2"/>
    </row>
    <row r="46261" spans="76:76">
      <c r="BX46261" s="2"/>
    </row>
    <row r="46262" spans="76:76">
      <c r="BX46262" s="2"/>
    </row>
    <row r="46263" spans="76:76">
      <c r="BX46263" s="2"/>
    </row>
    <row r="46264" spans="76:76">
      <c r="BX46264" s="2"/>
    </row>
    <row r="46265" spans="76:76">
      <c r="BX46265" s="2"/>
    </row>
    <row r="46266" spans="76:76">
      <c r="BX46266" s="2"/>
    </row>
    <row r="46267" spans="76:76">
      <c r="BX46267" s="2"/>
    </row>
    <row r="46268" spans="76:76">
      <c r="BX46268" s="2"/>
    </row>
    <row r="46269" spans="76:76">
      <c r="BX46269" s="2"/>
    </row>
    <row r="46270" spans="76:76">
      <c r="BX46270" s="2"/>
    </row>
    <row r="46271" spans="76:76">
      <c r="BX46271" s="2"/>
    </row>
    <row r="46272" spans="76:76">
      <c r="BX46272" s="2"/>
    </row>
    <row r="46273" spans="76:76">
      <c r="BX46273" s="2"/>
    </row>
    <row r="46274" spans="76:76">
      <c r="BX46274" s="2"/>
    </row>
    <row r="46275" spans="76:76">
      <c r="BX46275" s="2"/>
    </row>
    <row r="46276" spans="76:76">
      <c r="BX46276" s="2"/>
    </row>
    <row r="46277" spans="76:76">
      <c r="BX46277" s="2"/>
    </row>
    <row r="46278" spans="76:76">
      <c r="BX46278" s="2"/>
    </row>
    <row r="46279" spans="76:76">
      <c r="BX46279" s="2"/>
    </row>
    <row r="46280" spans="76:76">
      <c r="BX46280" s="2"/>
    </row>
    <row r="46281" spans="76:76">
      <c r="BX46281" s="2"/>
    </row>
    <row r="46282" spans="76:76">
      <c r="BX46282" s="2"/>
    </row>
    <row r="46283" spans="76:76">
      <c r="BX46283" s="2"/>
    </row>
    <row r="46284" spans="76:76">
      <c r="BX46284" s="2"/>
    </row>
    <row r="46285" spans="76:76">
      <c r="BX46285" s="2"/>
    </row>
    <row r="46286" spans="76:76">
      <c r="BX46286" s="2"/>
    </row>
    <row r="46287" spans="76:76">
      <c r="BX46287" s="2"/>
    </row>
    <row r="46288" spans="76:76">
      <c r="BX46288" s="2"/>
    </row>
    <row r="46289" spans="76:76">
      <c r="BX46289" s="2"/>
    </row>
    <row r="46290" spans="76:76">
      <c r="BX46290" s="2"/>
    </row>
    <row r="46291" spans="76:76">
      <c r="BX46291" s="2"/>
    </row>
    <row r="46292" spans="76:76">
      <c r="BX46292" s="2"/>
    </row>
    <row r="46293" spans="76:76">
      <c r="BX46293" s="2"/>
    </row>
    <row r="46294" spans="76:76">
      <c r="BX46294" s="2"/>
    </row>
    <row r="46295" spans="76:76">
      <c r="BX46295" s="2"/>
    </row>
    <row r="46296" spans="76:76">
      <c r="BX46296" s="2"/>
    </row>
    <row r="46297" spans="76:76">
      <c r="BX46297" s="2"/>
    </row>
    <row r="46298" spans="76:76">
      <c r="BX46298" s="2"/>
    </row>
    <row r="46299" spans="76:76">
      <c r="BX46299" s="2"/>
    </row>
    <row r="46300" spans="76:76">
      <c r="BX46300" s="2"/>
    </row>
    <row r="46301" spans="76:76">
      <c r="BX46301" s="2"/>
    </row>
    <row r="46302" spans="76:76">
      <c r="BX46302" s="2"/>
    </row>
    <row r="46303" spans="76:76">
      <c r="BX46303" s="2"/>
    </row>
    <row r="46304" spans="76:76">
      <c r="BX46304" s="2"/>
    </row>
    <row r="46305" spans="76:76">
      <c r="BX46305" s="2"/>
    </row>
    <row r="46306" spans="76:76">
      <c r="BX46306" s="2"/>
    </row>
    <row r="46307" spans="76:76">
      <c r="BX46307" s="2"/>
    </row>
    <row r="46308" spans="76:76">
      <c r="BX46308" s="2"/>
    </row>
    <row r="46309" spans="76:76">
      <c r="BX46309" s="2"/>
    </row>
    <row r="46310" spans="76:76">
      <c r="BX46310" s="2"/>
    </row>
    <row r="46311" spans="76:76">
      <c r="BX46311" s="2"/>
    </row>
    <row r="46312" spans="76:76">
      <c r="BX46312" s="2"/>
    </row>
    <row r="46313" spans="76:76">
      <c r="BX46313" s="2"/>
    </row>
    <row r="46314" spans="76:76">
      <c r="BX46314" s="2"/>
    </row>
    <row r="46315" spans="76:76">
      <c r="BX46315" s="2"/>
    </row>
    <row r="46316" spans="76:76">
      <c r="BX46316" s="2"/>
    </row>
    <row r="46317" spans="76:76">
      <c r="BX46317" s="2"/>
    </row>
    <row r="46318" spans="76:76">
      <c r="BX46318" s="2"/>
    </row>
    <row r="46319" spans="76:76">
      <c r="BX46319" s="2"/>
    </row>
    <row r="46320" spans="76:76">
      <c r="BX46320" s="2"/>
    </row>
    <row r="46321" spans="76:76">
      <c r="BX46321" s="2"/>
    </row>
    <row r="46322" spans="76:76">
      <c r="BX46322" s="2"/>
    </row>
    <row r="46323" spans="76:76">
      <c r="BX46323" s="2"/>
    </row>
    <row r="46324" spans="76:76">
      <c r="BX46324" s="2"/>
    </row>
    <row r="46325" spans="76:76">
      <c r="BX46325" s="2"/>
    </row>
    <row r="46326" spans="76:76">
      <c r="BX46326" s="2"/>
    </row>
    <row r="46327" spans="76:76">
      <c r="BX46327" s="2"/>
    </row>
    <row r="46328" spans="76:76">
      <c r="BX46328" s="2"/>
    </row>
    <row r="46329" spans="76:76">
      <c r="BX46329" s="2"/>
    </row>
    <row r="46330" spans="76:76">
      <c r="BX46330" s="2"/>
    </row>
    <row r="46331" spans="76:76">
      <c r="BX46331" s="2"/>
    </row>
    <row r="46332" spans="76:76">
      <c r="BX46332" s="2"/>
    </row>
    <row r="46333" spans="76:76">
      <c r="BX46333" s="2"/>
    </row>
    <row r="46334" spans="76:76">
      <c r="BX46334" s="2"/>
    </row>
    <row r="46335" spans="76:76">
      <c r="BX46335" s="2"/>
    </row>
    <row r="46336" spans="76:76">
      <c r="BX46336" s="2"/>
    </row>
    <row r="46337" spans="76:76">
      <c r="BX46337" s="2"/>
    </row>
    <row r="46338" spans="76:76">
      <c r="BX46338" s="2"/>
    </row>
    <row r="46339" spans="76:76">
      <c r="BX46339" s="2"/>
    </row>
    <row r="46340" spans="76:76">
      <c r="BX46340" s="2"/>
    </row>
    <row r="46341" spans="76:76">
      <c r="BX46341" s="2"/>
    </row>
    <row r="46342" spans="76:76">
      <c r="BX46342" s="2"/>
    </row>
    <row r="46343" spans="76:76">
      <c r="BX46343" s="2"/>
    </row>
    <row r="46344" spans="76:76">
      <c r="BX46344" s="2"/>
    </row>
    <row r="46345" spans="76:76">
      <c r="BX46345" s="2"/>
    </row>
    <row r="46346" spans="76:76">
      <c r="BX46346" s="2"/>
    </row>
    <row r="46347" spans="76:76">
      <c r="BX46347" s="2"/>
    </row>
    <row r="46348" spans="76:76">
      <c r="BX46348" s="2"/>
    </row>
    <row r="46349" spans="76:76">
      <c r="BX46349" s="2"/>
    </row>
    <row r="46350" spans="76:76">
      <c r="BX46350" s="2"/>
    </row>
    <row r="46351" spans="76:76">
      <c r="BX46351" s="2"/>
    </row>
    <row r="46352" spans="76:76">
      <c r="BX46352" s="2"/>
    </row>
    <row r="46353" spans="76:76">
      <c r="BX46353" s="2"/>
    </row>
    <row r="46354" spans="76:76">
      <c r="BX46354" s="2"/>
    </row>
    <row r="46355" spans="76:76">
      <c r="BX46355" s="2"/>
    </row>
    <row r="46356" spans="76:76">
      <c r="BX46356" s="2"/>
    </row>
    <row r="46357" spans="76:76">
      <c r="BX46357" s="2"/>
    </row>
    <row r="46358" spans="76:76">
      <c r="BX46358" s="2"/>
    </row>
    <row r="46359" spans="76:76">
      <c r="BX46359" s="2"/>
    </row>
    <row r="46360" spans="76:76">
      <c r="BX46360" s="2"/>
    </row>
    <row r="46361" spans="76:76">
      <c r="BX46361" s="2"/>
    </row>
    <row r="46362" spans="76:76">
      <c r="BX46362" s="2"/>
    </row>
    <row r="46363" spans="76:76">
      <c r="BX46363" s="2"/>
    </row>
    <row r="46364" spans="76:76">
      <c r="BX46364" s="2"/>
    </row>
    <row r="46365" spans="76:76">
      <c r="BX46365" s="2"/>
    </row>
    <row r="46366" spans="76:76">
      <c r="BX46366" s="2"/>
    </row>
    <row r="46367" spans="76:76">
      <c r="BX46367" s="2"/>
    </row>
    <row r="46368" spans="76:76">
      <c r="BX46368" s="2"/>
    </row>
    <row r="46369" spans="76:76">
      <c r="BX46369" s="2"/>
    </row>
    <row r="46370" spans="76:76">
      <c r="BX46370" s="2"/>
    </row>
    <row r="46371" spans="76:76">
      <c r="BX46371" s="2"/>
    </row>
    <row r="46372" spans="76:76">
      <c r="BX46372" s="2"/>
    </row>
    <row r="46373" spans="76:76">
      <c r="BX46373" s="2"/>
    </row>
    <row r="46374" spans="76:76">
      <c r="BX46374" s="2"/>
    </row>
    <row r="46375" spans="76:76">
      <c r="BX46375" s="2"/>
    </row>
    <row r="46376" spans="76:76">
      <c r="BX46376" s="2"/>
    </row>
    <row r="46377" spans="76:76">
      <c r="BX46377" s="2"/>
    </row>
    <row r="46378" spans="76:76">
      <c r="BX46378" s="2"/>
    </row>
    <row r="46379" spans="76:76">
      <c r="BX46379" s="2"/>
    </row>
    <row r="46380" spans="76:76">
      <c r="BX46380" s="2"/>
    </row>
    <row r="46381" spans="76:76">
      <c r="BX46381" s="2"/>
    </row>
    <row r="46382" spans="76:76">
      <c r="BX46382" s="2"/>
    </row>
    <row r="46383" spans="76:76">
      <c r="BX46383" s="2"/>
    </row>
    <row r="46384" spans="76:76">
      <c r="BX46384" s="2"/>
    </row>
    <row r="46385" spans="76:76">
      <c r="BX46385" s="2"/>
    </row>
    <row r="46386" spans="76:76">
      <c r="BX46386" s="2"/>
    </row>
    <row r="46387" spans="76:76">
      <c r="BX46387" s="2"/>
    </row>
    <row r="46388" spans="76:76">
      <c r="BX46388" s="2"/>
    </row>
    <row r="46389" spans="76:76">
      <c r="BX46389" s="2"/>
    </row>
    <row r="46390" spans="76:76">
      <c r="BX46390" s="2"/>
    </row>
    <row r="46391" spans="76:76">
      <c r="BX46391" s="2"/>
    </row>
    <row r="46392" spans="76:76">
      <c r="BX46392" s="2"/>
    </row>
    <row r="46393" spans="76:76">
      <c r="BX46393" s="2"/>
    </row>
    <row r="46394" spans="76:76">
      <c r="BX46394" s="2"/>
    </row>
    <row r="46395" spans="76:76">
      <c r="BX46395" s="2"/>
    </row>
    <row r="46396" spans="76:76">
      <c r="BX46396" s="2"/>
    </row>
    <row r="46397" spans="76:76">
      <c r="BX46397" s="2"/>
    </row>
    <row r="46398" spans="76:76">
      <c r="BX46398" s="2"/>
    </row>
    <row r="46399" spans="76:76">
      <c r="BX46399" s="2"/>
    </row>
    <row r="46400" spans="76:76">
      <c r="BX46400" s="2"/>
    </row>
    <row r="46401" spans="76:76">
      <c r="BX46401" s="2"/>
    </row>
    <row r="46402" spans="76:76">
      <c r="BX46402" s="2"/>
    </row>
    <row r="46403" spans="76:76">
      <c r="BX46403" s="2"/>
    </row>
    <row r="46404" spans="76:76">
      <c r="BX46404" s="2"/>
    </row>
    <row r="46405" spans="76:76">
      <c r="BX46405" s="2"/>
    </row>
    <row r="46406" spans="76:76">
      <c r="BX46406" s="2"/>
    </row>
    <row r="46407" spans="76:76">
      <c r="BX46407" s="2"/>
    </row>
    <row r="46408" spans="76:76">
      <c r="BX46408" s="2"/>
    </row>
    <row r="46409" spans="76:76">
      <c r="BX46409" s="2"/>
    </row>
    <row r="46410" spans="76:76">
      <c r="BX46410" s="2"/>
    </row>
    <row r="46411" spans="76:76">
      <c r="BX46411" s="2"/>
    </row>
    <row r="46412" spans="76:76">
      <c r="BX46412" s="2"/>
    </row>
    <row r="46413" spans="76:76">
      <c r="BX46413" s="2"/>
    </row>
    <row r="46414" spans="76:76">
      <c r="BX46414" s="2"/>
    </row>
    <row r="46415" spans="76:76">
      <c r="BX46415" s="2"/>
    </row>
    <row r="46416" spans="76:76">
      <c r="BX46416" s="2"/>
    </row>
    <row r="46417" spans="76:76">
      <c r="BX46417" s="2"/>
    </row>
    <row r="46418" spans="76:76">
      <c r="BX46418" s="2"/>
    </row>
    <row r="46419" spans="76:76">
      <c r="BX46419" s="2"/>
    </row>
    <row r="46420" spans="76:76">
      <c r="BX46420" s="2"/>
    </row>
    <row r="46421" spans="76:76">
      <c r="BX46421" s="2"/>
    </row>
    <row r="46422" spans="76:76">
      <c r="BX46422" s="2"/>
    </row>
    <row r="46423" spans="76:76">
      <c r="BX46423" s="2"/>
    </row>
    <row r="46424" spans="76:76">
      <c r="BX46424" s="2"/>
    </row>
    <row r="46425" spans="76:76">
      <c r="BX46425" s="2"/>
    </row>
    <row r="46426" spans="76:76">
      <c r="BX46426" s="2"/>
    </row>
    <row r="46427" spans="76:76">
      <c r="BX46427" s="2"/>
    </row>
    <row r="46428" spans="76:76">
      <c r="BX46428" s="2"/>
    </row>
    <row r="46429" spans="76:76">
      <c r="BX46429" s="2"/>
    </row>
    <row r="46430" spans="76:76">
      <c r="BX46430" s="2"/>
    </row>
    <row r="46431" spans="76:76">
      <c r="BX46431" s="2"/>
    </row>
    <row r="46432" spans="76:76">
      <c r="BX46432" s="2"/>
    </row>
    <row r="46433" spans="76:76">
      <c r="BX46433" s="2"/>
    </row>
    <row r="46434" spans="76:76">
      <c r="BX46434" s="2"/>
    </row>
    <row r="46435" spans="76:76">
      <c r="BX46435" s="2"/>
    </row>
    <row r="46436" spans="76:76">
      <c r="BX46436" s="2"/>
    </row>
    <row r="46437" spans="76:76">
      <c r="BX46437" s="2"/>
    </row>
    <row r="46438" spans="76:76">
      <c r="BX46438" s="2"/>
    </row>
    <row r="46439" spans="76:76">
      <c r="BX46439" s="2"/>
    </row>
    <row r="46440" spans="76:76">
      <c r="BX46440" s="2"/>
    </row>
    <row r="46441" spans="76:76">
      <c r="BX46441" s="2"/>
    </row>
    <row r="46442" spans="76:76">
      <c r="BX46442" s="2"/>
    </row>
    <row r="46443" spans="76:76">
      <c r="BX46443" s="2"/>
    </row>
    <row r="46444" spans="76:76">
      <c r="BX46444" s="2"/>
    </row>
    <row r="46445" spans="76:76">
      <c r="BX46445" s="2"/>
    </row>
    <row r="46446" spans="76:76">
      <c r="BX46446" s="2"/>
    </row>
    <row r="46447" spans="76:76">
      <c r="BX46447" s="2"/>
    </row>
    <row r="46448" spans="76:76">
      <c r="BX46448" s="2"/>
    </row>
    <row r="46449" spans="76:76">
      <c r="BX46449" s="2"/>
    </row>
    <row r="46450" spans="76:76">
      <c r="BX46450" s="2"/>
    </row>
    <row r="46451" spans="76:76">
      <c r="BX46451" s="2"/>
    </row>
    <row r="46452" spans="76:76">
      <c r="BX46452" s="2"/>
    </row>
    <row r="46453" spans="76:76">
      <c r="BX46453" s="2"/>
    </row>
    <row r="46454" spans="76:76">
      <c r="BX46454" s="2"/>
    </row>
    <row r="46455" spans="76:76">
      <c r="BX46455" s="2"/>
    </row>
    <row r="46456" spans="76:76">
      <c r="BX46456" s="2"/>
    </row>
    <row r="46457" spans="76:76">
      <c r="BX46457" s="2"/>
    </row>
    <row r="46458" spans="76:76">
      <c r="BX46458" s="2"/>
    </row>
    <row r="46459" spans="76:76">
      <c r="BX46459" s="2"/>
    </row>
    <row r="46460" spans="76:76">
      <c r="BX46460" s="2"/>
    </row>
    <row r="46461" spans="76:76">
      <c r="BX46461" s="2"/>
    </row>
    <row r="46462" spans="76:76">
      <c r="BX46462" s="2"/>
    </row>
    <row r="46463" spans="76:76">
      <c r="BX46463" s="2"/>
    </row>
    <row r="46464" spans="76:76">
      <c r="BX46464" s="2"/>
    </row>
    <row r="46465" spans="76:76">
      <c r="BX46465" s="2"/>
    </row>
    <row r="46466" spans="76:76">
      <c r="BX46466" s="2"/>
    </row>
    <row r="46467" spans="76:76">
      <c r="BX46467" s="2"/>
    </row>
    <row r="46468" spans="76:76">
      <c r="BX46468" s="2"/>
    </row>
    <row r="46469" spans="76:76">
      <c r="BX46469" s="2"/>
    </row>
    <row r="46470" spans="76:76">
      <c r="BX46470" s="2"/>
    </row>
    <row r="46471" spans="76:76">
      <c r="BX46471" s="2"/>
    </row>
    <row r="46472" spans="76:76">
      <c r="BX46472" s="2"/>
    </row>
    <row r="46473" spans="76:76">
      <c r="BX46473" s="2"/>
    </row>
    <row r="46474" spans="76:76">
      <c r="BX46474" s="2"/>
    </row>
    <row r="46475" spans="76:76">
      <c r="BX46475" s="2"/>
    </row>
    <row r="46476" spans="76:76">
      <c r="BX46476" s="2"/>
    </row>
    <row r="46477" spans="76:76">
      <c r="BX46477" s="2"/>
    </row>
    <row r="46478" spans="76:76">
      <c r="BX46478" s="2"/>
    </row>
    <row r="46479" spans="76:76">
      <c r="BX46479" s="2"/>
    </row>
    <row r="46480" spans="76:76">
      <c r="BX46480" s="2"/>
    </row>
    <row r="46481" spans="76:76">
      <c r="BX46481" s="2"/>
    </row>
    <row r="46482" spans="76:76">
      <c r="BX46482" s="2"/>
    </row>
    <row r="46483" spans="76:76">
      <c r="BX46483" s="2"/>
    </row>
    <row r="46484" spans="76:76">
      <c r="BX46484" s="2"/>
    </row>
    <row r="46485" spans="76:76">
      <c r="BX46485" s="2"/>
    </row>
    <row r="46486" spans="76:76">
      <c r="BX46486" s="2"/>
    </row>
    <row r="46487" spans="76:76">
      <c r="BX46487" s="2"/>
    </row>
    <row r="46488" spans="76:76">
      <c r="BX46488" s="2"/>
    </row>
    <row r="46489" spans="76:76">
      <c r="BX46489" s="2"/>
    </row>
    <row r="46490" spans="76:76">
      <c r="BX46490" s="2"/>
    </row>
    <row r="46491" spans="76:76">
      <c r="BX46491" s="2"/>
    </row>
    <row r="46492" spans="76:76">
      <c r="BX46492" s="2"/>
    </row>
    <row r="46493" spans="76:76">
      <c r="BX46493" s="2"/>
    </row>
    <row r="46494" spans="76:76">
      <c r="BX46494" s="2"/>
    </row>
    <row r="46495" spans="76:76">
      <c r="BX46495" s="2"/>
    </row>
    <row r="46496" spans="76:76">
      <c r="BX46496" s="2"/>
    </row>
    <row r="46497" spans="76:76">
      <c r="BX46497" s="2"/>
    </row>
    <row r="46498" spans="76:76">
      <c r="BX46498" s="2"/>
    </row>
    <row r="46499" spans="76:76">
      <c r="BX46499" s="2"/>
    </row>
    <row r="46500" spans="76:76">
      <c r="BX46500" s="2"/>
    </row>
    <row r="46501" spans="76:76">
      <c r="BX46501" s="2"/>
    </row>
    <row r="46502" spans="76:76">
      <c r="BX46502" s="2"/>
    </row>
    <row r="46503" spans="76:76">
      <c r="BX46503" s="2"/>
    </row>
    <row r="46504" spans="76:76">
      <c r="BX46504" s="2"/>
    </row>
    <row r="46505" spans="76:76">
      <c r="BX46505" s="2"/>
    </row>
    <row r="46506" spans="76:76">
      <c r="BX46506" s="2"/>
    </row>
    <row r="46507" spans="76:76">
      <c r="BX46507" s="2"/>
    </row>
    <row r="46508" spans="76:76">
      <c r="BX46508" s="2"/>
    </row>
    <row r="46509" spans="76:76">
      <c r="BX46509" s="2"/>
    </row>
    <row r="46510" spans="76:76">
      <c r="BX46510" s="2"/>
    </row>
    <row r="46511" spans="76:76">
      <c r="BX46511" s="2"/>
    </row>
    <row r="46512" spans="76:76">
      <c r="BX46512" s="2"/>
    </row>
    <row r="46513" spans="76:76">
      <c r="BX46513" s="2"/>
    </row>
    <row r="46514" spans="76:76">
      <c r="BX46514" s="2"/>
    </row>
    <row r="46515" spans="76:76">
      <c r="BX46515" s="2"/>
    </row>
    <row r="46516" spans="76:76">
      <c r="BX46516" s="2"/>
    </row>
    <row r="46517" spans="76:76">
      <c r="BX46517" s="2"/>
    </row>
    <row r="46518" spans="76:76">
      <c r="BX46518" s="2"/>
    </row>
    <row r="46519" spans="76:76">
      <c r="BX46519" s="2"/>
    </row>
    <row r="46520" spans="76:76">
      <c r="BX46520" s="2"/>
    </row>
    <row r="46521" spans="76:76">
      <c r="BX46521" s="2"/>
    </row>
    <row r="46522" spans="76:76">
      <c r="BX46522" s="2"/>
    </row>
    <row r="46523" spans="76:76">
      <c r="BX46523" s="2"/>
    </row>
    <row r="46524" spans="76:76">
      <c r="BX46524" s="2"/>
    </row>
    <row r="46525" spans="76:76">
      <c r="BX46525" s="2"/>
    </row>
    <row r="46526" spans="76:76">
      <c r="BX46526" s="2"/>
    </row>
    <row r="46527" spans="76:76">
      <c r="BX46527" s="2"/>
    </row>
    <row r="46528" spans="76:76">
      <c r="BX46528" s="2"/>
    </row>
    <row r="46529" spans="76:76">
      <c r="BX46529" s="2"/>
    </row>
    <row r="46530" spans="76:76">
      <c r="BX46530" s="2"/>
    </row>
    <row r="46531" spans="76:76">
      <c r="BX46531" s="2"/>
    </row>
    <row r="46532" spans="76:76">
      <c r="BX46532" s="2"/>
    </row>
    <row r="46533" spans="76:76">
      <c r="BX46533" s="2"/>
    </row>
    <row r="46534" spans="76:76">
      <c r="BX46534" s="2"/>
    </row>
    <row r="46535" spans="76:76">
      <c r="BX46535" s="2"/>
    </row>
    <row r="46536" spans="76:76">
      <c r="BX46536" s="2"/>
    </row>
    <row r="46537" spans="76:76">
      <c r="BX46537" s="2"/>
    </row>
    <row r="46538" spans="76:76">
      <c r="BX46538" s="2"/>
    </row>
    <row r="46539" spans="76:76">
      <c r="BX46539" s="2"/>
    </row>
    <row r="46540" spans="76:76">
      <c r="BX46540" s="2"/>
    </row>
    <row r="46541" spans="76:76">
      <c r="BX46541" s="2"/>
    </row>
    <row r="46542" spans="76:76">
      <c r="BX46542" s="2"/>
    </row>
    <row r="46543" spans="76:76">
      <c r="BX46543" s="2"/>
    </row>
    <row r="46544" spans="76:76">
      <c r="BX46544" s="2"/>
    </row>
    <row r="46545" spans="76:76">
      <c r="BX46545" s="2"/>
    </row>
    <row r="46546" spans="76:76">
      <c r="BX46546" s="2"/>
    </row>
    <row r="46547" spans="76:76">
      <c r="BX46547" s="2"/>
    </row>
    <row r="46548" spans="76:76">
      <c r="BX46548" s="2"/>
    </row>
    <row r="46549" spans="76:76">
      <c r="BX46549" s="2"/>
    </row>
    <row r="46550" spans="76:76">
      <c r="BX46550" s="2"/>
    </row>
    <row r="46551" spans="76:76">
      <c r="BX46551" s="2"/>
    </row>
    <row r="46552" spans="76:76">
      <c r="BX46552" s="2"/>
    </row>
    <row r="46553" spans="76:76">
      <c r="BX46553" s="2"/>
    </row>
    <row r="46554" spans="76:76">
      <c r="BX46554" s="2"/>
    </row>
    <row r="46555" spans="76:76">
      <c r="BX46555" s="2"/>
    </row>
    <row r="46556" spans="76:76">
      <c r="BX46556" s="2"/>
    </row>
    <row r="46557" spans="76:76">
      <c r="BX46557" s="2"/>
    </row>
    <row r="46558" spans="76:76">
      <c r="BX46558" s="2"/>
    </row>
    <row r="46559" spans="76:76">
      <c r="BX46559" s="2"/>
    </row>
    <row r="46560" spans="76:76">
      <c r="BX46560" s="2"/>
    </row>
    <row r="46561" spans="76:76">
      <c r="BX46561" s="2"/>
    </row>
    <row r="46562" spans="76:76">
      <c r="BX46562" s="2"/>
    </row>
    <row r="46563" spans="76:76">
      <c r="BX46563" s="2"/>
    </row>
    <row r="46564" spans="76:76">
      <c r="BX46564" s="2"/>
    </row>
    <row r="46565" spans="76:76">
      <c r="BX46565" s="2"/>
    </row>
    <row r="46566" spans="76:76">
      <c r="BX46566" s="2"/>
    </row>
    <row r="46567" spans="76:76">
      <c r="BX46567" s="2"/>
    </row>
    <row r="46568" spans="76:76">
      <c r="BX46568" s="2"/>
    </row>
    <row r="46569" spans="76:76">
      <c r="BX46569" s="2"/>
    </row>
    <row r="46570" spans="76:76">
      <c r="BX46570" s="2"/>
    </row>
    <row r="46571" spans="76:76">
      <c r="BX46571" s="2"/>
    </row>
    <row r="46572" spans="76:76">
      <c r="BX46572" s="2"/>
    </row>
    <row r="46573" spans="76:76">
      <c r="BX46573" s="2"/>
    </row>
    <row r="46574" spans="76:76">
      <c r="BX46574" s="2"/>
    </row>
    <row r="46575" spans="76:76">
      <c r="BX46575" s="2"/>
    </row>
    <row r="46576" spans="76:76">
      <c r="BX46576" s="2"/>
    </row>
    <row r="46577" spans="76:76">
      <c r="BX46577" s="2"/>
    </row>
    <row r="46578" spans="76:76">
      <c r="BX46578" s="2"/>
    </row>
    <row r="46579" spans="76:76">
      <c r="BX46579" s="2"/>
    </row>
    <row r="46580" spans="76:76">
      <c r="BX46580" s="2"/>
    </row>
    <row r="46581" spans="76:76">
      <c r="BX46581" s="2"/>
    </row>
    <row r="46582" spans="76:76">
      <c r="BX46582" s="2"/>
    </row>
    <row r="46583" spans="76:76">
      <c r="BX46583" s="2"/>
    </row>
    <row r="46584" spans="76:76">
      <c r="BX46584" s="2"/>
    </row>
    <row r="46585" spans="76:76">
      <c r="BX46585" s="2"/>
    </row>
    <row r="46586" spans="76:76">
      <c r="BX46586" s="2"/>
    </row>
    <row r="46587" spans="76:76">
      <c r="BX46587" s="2"/>
    </row>
    <row r="46588" spans="76:76">
      <c r="BX46588" s="2"/>
    </row>
    <row r="46589" spans="76:76">
      <c r="BX46589" s="2"/>
    </row>
    <row r="46590" spans="76:76">
      <c r="BX46590" s="2"/>
    </row>
    <row r="46591" spans="76:76">
      <c r="BX46591" s="2"/>
    </row>
    <row r="46592" spans="76:76">
      <c r="BX46592" s="2"/>
    </row>
    <row r="46593" spans="76:76">
      <c r="BX46593" s="2"/>
    </row>
    <row r="46594" spans="76:76">
      <c r="BX46594" s="2"/>
    </row>
    <row r="46595" spans="76:76">
      <c r="BX46595" s="2"/>
    </row>
    <row r="46596" spans="76:76">
      <c r="BX46596" s="2"/>
    </row>
    <row r="46597" spans="76:76">
      <c r="BX46597" s="2"/>
    </row>
    <row r="46598" spans="76:76">
      <c r="BX46598" s="2"/>
    </row>
    <row r="46599" spans="76:76">
      <c r="BX46599" s="2"/>
    </row>
    <row r="46600" spans="76:76">
      <c r="BX46600" s="2"/>
    </row>
    <row r="46601" spans="76:76">
      <c r="BX46601" s="2"/>
    </row>
    <row r="46602" spans="76:76">
      <c r="BX46602" s="2"/>
    </row>
    <row r="46603" spans="76:76">
      <c r="BX46603" s="2"/>
    </row>
    <row r="46604" spans="76:76">
      <c r="BX46604" s="2"/>
    </row>
    <row r="46605" spans="76:76">
      <c r="BX46605" s="2"/>
    </row>
    <row r="46606" spans="76:76">
      <c r="BX46606" s="2"/>
    </row>
    <row r="46607" spans="76:76">
      <c r="BX46607" s="2"/>
    </row>
    <row r="46608" spans="76:76">
      <c r="BX46608" s="2"/>
    </row>
    <row r="46609" spans="76:76">
      <c r="BX46609" s="2"/>
    </row>
    <row r="46610" spans="76:76">
      <c r="BX46610" s="2"/>
    </row>
    <row r="46611" spans="76:76">
      <c r="BX46611" s="2"/>
    </row>
    <row r="46612" spans="76:76">
      <c r="BX46612" s="2"/>
    </row>
    <row r="46613" spans="76:76">
      <c r="BX46613" s="2"/>
    </row>
    <row r="46614" spans="76:76">
      <c r="BX46614" s="2"/>
    </row>
    <row r="46615" spans="76:76">
      <c r="BX46615" s="2"/>
    </row>
    <row r="46616" spans="76:76">
      <c r="BX46616" s="2"/>
    </row>
    <row r="46617" spans="76:76">
      <c r="BX46617" s="2"/>
    </row>
    <row r="46618" spans="76:76">
      <c r="BX46618" s="2"/>
    </row>
    <row r="46619" spans="76:76">
      <c r="BX46619" s="2"/>
    </row>
    <row r="46620" spans="76:76">
      <c r="BX46620" s="2"/>
    </row>
    <row r="46621" spans="76:76">
      <c r="BX46621" s="2"/>
    </row>
    <row r="46622" spans="76:76">
      <c r="BX46622" s="2"/>
    </row>
    <row r="46623" spans="76:76">
      <c r="BX46623" s="2"/>
    </row>
    <row r="46624" spans="76:76">
      <c r="BX46624" s="2"/>
    </row>
    <row r="46625" spans="76:76">
      <c r="BX46625" s="2"/>
    </row>
    <row r="46626" spans="76:76">
      <c r="BX46626" s="2"/>
    </row>
    <row r="46627" spans="76:76">
      <c r="BX46627" s="2"/>
    </row>
    <row r="46628" spans="76:76">
      <c r="BX46628" s="2"/>
    </row>
    <row r="46629" spans="76:76">
      <c r="BX46629" s="2"/>
    </row>
    <row r="46630" spans="76:76">
      <c r="BX46630" s="2"/>
    </row>
    <row r="46631" spans="76:76">
      <c r="BX46631" s="2"/>
    </row>
    <row r="46632" spans="76:76">
      <c r="BX46632" s="2"/>
    </row>
    <row r="46633" spans="76:76">
      <c r="BX46633" s="2"/>
    </row>
    <row r="46634" spans="76:76">
      <c r="BX46634" s="2"/>
    </row>
    <row r="46635" spans="76:76">
      <c r="BX46635" s="2"/>
    </row>
    <row r="46636" spans="76:76">
      <c r="BX46636" s="2"/>
    </row>
    <row r="46637" spans="76:76">
      <c r="BX46637" s="2"/>
    </row>
    <row r="46638" spans="76:76">
      <c r="BX46638" s="2"/>
    </row>
    <row r="46639" spans="76:76">
      <c r="BX46639" s="2"/>
    </row>
    <row r="46640" spans="76:76">
      <c r="BX46640" s="2"/>
    </row>
    <row r="46641" spans="76:76">
      <c r="BX46641" s="2"/>
    </row>
    <row r="46642" spans="76:76">
      <c r="BX46642" s="2"/>
    </row>
    <row r="46643" spans="76:76">
      <c r="BX46643" s="2"/>
    </row>
    <row r="46644" spans="76:76">
      <c r="BX46644" s="2"/>
    </row>
    <row r="46645" spans="76:76">
      <c r="BX46645" s="2"/>
    </row>
    <row r="46646" spans="76:76">
      <c r="BX46646" s="2"/>
    </row>
    <row r="46647" spans="76:76">
      <c r="BX46647" s="2"/>
    </row>
    <row r="46648" spans="76:76">
      <c r="BX46648" s="2"/>
    </row>
    <row r="46649" spans="76:76">
      <c r="BX46649" s="2"/>
    </row>
    <row r="46650" spans="76:76">
      <c r="BX46650" s="2"/>
    </row>
    <row r="46651" spans="76:76">
      <c r="BX46651" s="2"/>
    </row>
    <row r="46652" spans="76:76">
      <c r="BX46652" s="2"/>
    </row>
    <row r="46653" spans="76:76">
      <c r="BX46653" s="2"/>
    </row>
    <row r="46654" spans="76:76">
      <c r="BX46654" s="2"/>
    </row>
    <row r="46655" spans="76:76">
      <c r="BX46655" s="2"/>
    </row>
    <row r="46656" spans="76:76">
      <c r="BX46656" s="2"/>
    </row>
    <row r="46657" spans="76:76">
      <c r="BX46657" s="2"/>
    </row>
    <row r="46658" spans="76:76">
      <c r="BX46658" s="2"/>
    </row>
    <row r="46659" spans="76:76">
      <c r="BX46659" s="2"/>
    </row>
    <row r="46660" spans="76:76">
      <c r="BX46660" s="2"/>
    </row>
    <row r="46661" spans="76:76">
      <c r="BX46661" s="2"/>
    </row>
    <row r="46662" spans="76:76">
      <c r="BX46662" s="2"/>
    </row>
    <row r="46663" spans="76:76">
      <c r="BX46663" s="2"/>
    </row>
    <row r="46664" spans="76:76">
      <c r="BX46664" s="2"/>
    </row>
    <row r="46665" spans="76:76">
      <c r="BX46665" s="2"/>
    </row>
    <row r="46666" spans="76:76">
      <c r="BX46666" s="2"/>
    </row>
    <row r="46667" spans="76:76">
      <c r="BX46667" s="2"/>
    </row>
    <row r="46668" spans="76:76">
      <c r="BX46668" s="2"/>
    </row>
    <row r="46669" spans="76:76">
      <c r="BX46669" s="2"/>
    </row>
    <row r="46670" spans="76:76">
      <c r="BX46670" s="2"/>
    </row>
    <row r="46671" spans="76:76">
      <c r="BX46671" s="2"/>
    </row>
    <row r="46672" spans="76:76">
      <c r="BX46672" s="2"/>
    </row>
    <row r="46673" spans="76:76">
      <c r="BX46673" s="2"/>
    </row>
    <row r="46674" spans="76:76">
      <c r="BX46674" s="2"/>
    </row>
    <row r="46675" spans="76:76">
      <c r="BX46675" s="2"/>
    </row>
    <row r="46676" spans="76:76">
      <c r="BX46676" s="2"/>
    </row>
    <row r="46677" spans="76:76">
      <c r="BX46677" s="2"/>
    </row>
    <row r="46678" spans="76:76">
      <c r="BX46678" s="2"/>
    </row>
    <row r="46679" spans="76:76">
      <c r="BX46679" s="2"/>
    </row>
    <row r="46680" spans="76:76">
      <c r="BX46680" s="2"/>
    </row>
    <row r="46681" spans="76:76">
      <c r="BX46681" s="2"/>
    </row>
    <row r="46682" spans="76:76">
      <c r="BX46682" s="2"/>
    </row>
    <row r="46683" spans="76:76">
      <c r="BX46683" s="2"/>
    </row>
    <row r="46684" spans="76:76">
      <c r="BX46684" s="2"/>
    </row>
    <row r="46685" spans="76:76">
      <c r="BX46685" s="2"/>
    </row>
    <row r="46686" spans="76:76">
      <c r="BX46686" s="2"/>
    </row>
    <row r="46687" spans="76:76">
      <c r="BX46687" s="2"/>
    </row>
    <row r="46688" spans="76:76">
      <c r="BX46688" s="2"/>
    </row>
    <row r="46689" spans="76:76">
      <c r="BX46689" s="2"/>
    </row>
    <row r="46690" spans="76:76">
      <c r="BX46690" s="2"/>
    </row>
    <row r="46691" spans="76:76">
      <c r="BX46691" s="2"/>
    </row>
    <row r="46692" spans="76:76">
      <c r="BX46692" s="2"/>
    </row>
    <row r="46693" spans="76:76">
      <c r="BX46693" s="2"/>
    </row>
    <row r="46694" spans="76:76">
      <c r="BX46694" s="2"/>
    </row>
    <row r="46695" spans="76:76">
      <c r="BX46695" s="2"/>
    </row>
    <row r="46696" spans="76:76">
      <c r="BX46696" s="2"/>
    </row>
    <row r="46697" spans="76:76">
      <c r="BX46697" s="2"/>
    </row>
    <row r="46698" spans="76:76">
      <c r="BX46698" s="2"/>
    </row>
    <row r="46699" spans="76:76">
      <c r="BX46699" s="2"/>
    </row>
    <row r="46700" spans="76:76">
      <c r="BX46700" s="2"/>
    </row>
    <row r="46701" spans="76:76">
      <c r="BX46701" s="2"/>
    </row>
    <row r="46702" spans="76:76">
      <c r="BX46702" s="2"/>
    </row>
    <row r="46703" spans="76:76">
      <c r="BX46703" s="2"/>
    </row>
    <row r="46704" spans="76:76">
      <c r="BX46704" s="2"/>
    </row>
    <row r="46705" spans="76:76">
      <c r="BX46705" s="2"/>
    </row>
    <row r="46706" spans="76:76">
      <c r="BX46706" s="2"/>
    </row>
    <row r="46707" spans="76:76">
      <c r="BX46707" s="2"/>
    </row>
    <row r="46708" spans="76:76">
      <c r="BX46708" s="2"/>
    </row>
    <row r="46709" spans="76:76">
      <c r="BX46709" s="2"/>
    </row>
    <row r="46710" spans="76:76">
      <c r="BX46710" s="2"/>
    </row>
    <row r="46711" spans="76:76">
      <c r="BX46711" s="2"/>
    </row>
    <row r="46712" spans="76:76">
      <c r="BX46712" s="2"/>
    </row>
    <row r="46713" spans="76:76">
      <c r="BX46713" s="2"/>
    </row>
    <row r="46714" spans="76:76">
      <c r="BX46714" s="2"/>
    </row>
    <row r="46715" spans="76:76">
      <c r="BX46715" s="2"/>
    </row>
    <row r="46716" spans="76:76">
      <c r="BX46716" s="2"/>
    </row>
    <row r="46717" spans="76:76">
      <c r="BX46717" s="2"/>
    </row>
    <row r="46718" spans="76:76">
      <c r="BX46718" s="2"/>
    </row>
    <row r="46719" spans="76:76">
      <c r="BX46719" s="2"/>
    </row>
    <row r="46720" spans="76:76">
      <c r="BX46720" s="2"/>
    </row>
    <row r="46721" spans="76:76">
      <c r="BX46721" s="2"/>
    </row>
    <row r="46722" spans="76:76">
      <c r="BX46722" s="2"/>
    </row>
    <row r="46723" spans="76:76">
      <c r="BX46723" s="2"/>
    </row>
    <row r="46724" spans="76:76">
      <c r="BX46724" s="2"/>
    </row>
    <row r="46725" spans="76:76">
      <c r="BX46725" s="2"/>
    </row>
    <row r="46726" spans="76:76">
      <c r="BX46726" s="2"/>
    </row>
    <row r="46727" spans="76:76">
      <c r="BX46727" s="2"/>
    </row>
    <row r="46728" spans="76:76">
      <c r="BX46728" s="2"/>
    </row>
    <row r="46729" spans="76:76">
      <c r="BX46729" s="2"/>
    </row>
    <row r="46730" spans="76:76">
      <c r="BX46730" s="2"/>
    </row>
    <row r="46731" spans="76:76">
      <c r="BX46731" s="2"/>
    </row>
    <row r="46732" spans="76:76">
      <c r="BX46732" s="2"/>
    </row>
    <row r="46733" spans="76:76">
      <c r="BX46733" s="2"/>
    </row>
    <row r="46734" spans="76:76">
      <c r="BX46734" s="2"/>
    </row>
    <row r="46735" spans="76:76">
      <c r="BX46735" s="2"/>
    </row>
    <row r="46736" spans="76:76">
      <c r="BX46736" s="2"/>
    </row>
    <row r="46737" spans="76:76">
      <c r="BX46737" s="2"/>
    </row>
    <row r="46738" spans="76:76">
      <c r="BX46738" s="2"/>
    </row>
    <row r="46739" spans="76:76">
      <c r="BX46739" s="2"/>
    </row>
    <row r="46740" spans="76:76">
      <c r="BX46740" s="2"/>
    </row>
    <row r="46741" spans="76:76">
      <c r="BX46741" s="2"/>
    </row>
    <row r="46742" spans="76:76">
      <c r="BX46742" s="2"/>
    </row>
    <row r="46743" spans="76:76">
      <c r="BX46743" s="2"/>
    </row>
    <row r="46744" spans="76:76">
      <c r="BX46744" s="2"/>
    </row>
    <row r="46745" spans="76:76">
      <c r="BX46745" s="2"/>
    </row>
    <row r="46746" spans="76:76">
      <c r="BX46746" s="2"/>
    </row>
    <row r="46747" spans="76:76">
      <c r="BX46747" s="2"/>
    </row>
    <row r="46748" spans="76:76">
      <c r="BX46748" s="2"/>
    </row>
    <row r="46749" spans="76:76">
      <c r="BX46749" s="2"/>
    </row>
    <row r="46750" spans="76:76">
      <c r="BX46750" s="2"/>
    </row>
    <row r="46751" spans="76:76">
      <c r="BX46751" s="2"/>
    </row>
    <row r="46752" spans="76:76">
      <c r="BX46752" s="2"/>
    </row>
    <row r="46753" spans="76:76">
      <c r="BX46753" s="2"/>
    </row>
    <row r="46754" spans="76:76">
      <c r="BX46754" s="2"/>
    </row>
    <row r="46755" spans="76:76">
      <c r="BX46755" s="2"/>
    </row>
    <row r="46756" spans="76:76">
      <c r="BX46756" s="2"/>
    </row>
    <row r="46757" spans="76:76">
      <c r="BX46757" s="2"/>
    </row>
    <row r="46758" spans="76:76">
      <c r="BX46758" s="2"/>
    </row>
    <row r="46759" spans="76:76">
      <c r="BX46759" s="2"/>
    </row>
    <row r="46760" spans="76:76">
      <c r="BX46760" s="2"/>
    </row>
    <row r="46761" spans="76:76">
      <c r="BX46761" s="2"/>
    </row>
    <row r="46762" spans="76:76">
      <c r="BX46762" s="2"/>
    </row>
    <row r="46763" spans="76:76">
      <c r="BX46763" s="2"/>
    </row>
    <row r="46764" spans="76:76">
      <c r="BX46764" s="2"/>
    </row>
    <row r="46765" spans="76:76">
      <c r="BX46765" s="2"/>
    </row>
    <row r="46766" spans="76:76">
      <c r="BX46766" s="2"/>
    </row>
    <row r="46767" spans="76:76">
      <c r="BX46767" s="2"/>
    </row>
    <row r="46768" spans="76:76">
      <c r="BX46768" s="2"/>
    </row>
    <row r="46769" spans="76:76">
      <c r="BX46769" s="2"/>
    </row>
    <row r="46770" spans="76:76">
      <c r="BX46770" s="2"/>
    </row>
    <row r="46771" spans="76:76">
      <c r="BX46771" s="2"/>
    </row>
    <row r="46772" spans="76:76">
      <c r="BX46772" s="2"/>
    </row>
    <row r="46773" spans="76:76">
      <c r="BX46773" s="2"/>
    </row>
    <row r="46774" spans="76:76">
      <c r="BX46774" s="2"/>
    </row>
    <row r="46775" spans="76:76">
      <c r="BX46775" s="2"/>
    </row>
    <row r="46776" spans="76:76">
      <c r="BX46776" s="2"/>
    </row>
    <row r="46777" spans="76:76">
      <c r="BX46777" s="2"/>
    </row>
    <row r="46778" spans="76:76">
      <c r="BX46778" s="2"/>
    </row>
    <row r="46779" spans="76:76">
      <c r="BX46779" s="2"/>
    </row>
    <row r="46780" spans="76:76">
      <c r="BX46780" s="2"/>
    </row>
    <row r="46781" spans="76:76">
      <c r="BX46781" s="2"/>
    </row>
    <row r="46782" spans="76:76">
      <c r="BX46782" s="2"/>
    </row>
    <row r="46783" spans="76:76">
      <c r="BX46783" s="2"/>
    </row>
    <row r="46784" spans="76:76">
      <c r="BX46784" s="2"/>
    </row>
    <row r="46785" spans="76:76">
      <c r="BX46785" s="2"/>
    </row>
    <row r="46786" spans="76:76">
      <c r="BX46786" s="2"/>
    </row>
    <row r="46787" spans="76:76">
      <c r="BX46787" s="2"/>
    </row>
    <row r="46788" spans="76:76">
      <c r="BX46788" s="2"/>
    </row>
    <row r="46789" spans="76:76">
      <c r="BX46789" s="2"/>
    </row>
    <row r="46790" spans="76:76">
      <c r="BX46790" s="2"/>
    </row>
    <row r="46791" spans="76:76">
      <c r="BX46791" s="2"/>
    </row>
    <row r="46792" spans="76:76">
      <c r="BX46792" s="2"/>
    </row>
    <row r="46793" spans="76:76">
      <c r="BX46793" s="2"/>
    </row>
    <row r="46794" spans="76:76">
      <c r="BX46794" s="2"/>
    </row>
    <row r="46795" spans="76:76">
      <c r="BX46795" s="2"/>
    </row>
    <row r="46796" spans="76:76">
      <c r="BX46796" s="2"/>
    </row>
    <row r="46797" spans="76:76">
      <c r="BX46797" s="2"/>
    </row>
    <row r="46798" spans="76:76">
      <c r="BX46798" s="2"/>
    </row>
    <row r="46799" spans="76:76">
      <c r="BX46799" s="2"/>
    </row>
    <row r="46800" spans="76:76">
      <c r="BX46800" s="2"/>
    </row>
    <row r="46801" spans="76:76">
      <c r="BX46801" s="2"/>
    </row>
    <row r="46802" spans="76:76">
      <c r="BX46802" s="2"/>
    </row>
    <row r="46803" spans="76:76">
      <c r="BX46803" s="2"/>
    </row>
    <row r="46804" spans="76:76">
      <c r="BX46804" s="2"/>
    </row>
    <row r="46805" spans="76:76">
      <c r="BX46805" s="2"/>
    </row>
    <row r="46806" spans="76:76">
      <c r="BX46806" s="2"/>
    </row>
    <row r="46807" spans="76:76">
      <c r="BX46807" s="2"/>
    </row>
    <row r="46808" spans="76:76">
      <c r="BX46808" s="2"/>
    </row>
    <row r="46809" spans="76:76">
      <c r="BX46809" s="2"/>
    </row>
    <row r="46810" spans="76:76">
      <c r="BX46810" s="2"/>
    </row>
    <row r="46811" spans="76:76">
      <c r="BX46811" s="2"/>
    </row>
    <row r="46812" spans="76:76">
      <c r="BX46812" s="2"/>
    </row>
    <row r="46813" spans="76:76">
      <c r="BX46813" s="2"/>
    </row>
    <row r="46814" spans="76:76">
      <c r="BX46814" s="2"/>
    </row>
    <row r="46815" spans="76:76">
      <c r="BX46815" s="2"/>
    </row>
    <row r="46816" spans="76:76">
      <c r="BX46816" s="2"/>
    </row>
    <row r="46817" spans="76:76">
      <c r="BX46817" s="2"/>
    </row>
    <row r="46818" spans="76:76">
      <c r="BX46818" s="2"/>
    </row>
    <row r="46819" spans="76:76">
      <c r="BX46819" s="2"/>
    </row>
    <row r="46820" spans="76:76">
      <c r="BX46820" s="2"/>
    </row>
    <row r="46821" spans="76:76">
      <c r="BX46821" s="2"/>
    </row>
    <row r="46822" spans="76:76">
      <c r="BX46822" s="2"/>
    </row>
    <row r="46823" spans="76:76">
      <c r="BX46823" s="2"/>
    </row>
    <row r="46824" spans="76:76">
      <c r="BX46824" s="2"/>
    </row>
    <row r="46825" spans="76:76">
      <c r="BX46825" s="2"/>
    </row>
    <row r="46826" spans="76:76">
      <c r="BX46826" s="2"/>
    </row>
    <row r="46827" spans="76:76">
      <c r="BX46827" s="2"/>
    </row>
    <row r="46828" spans="76:76">
      <c r="BX46828" s="2"/>
    </row>
    <row r="46829" spans="76:76">
      <c r="BX46829" s="2"/>
    </row>
    <row r="46830" spans="76:76">
      <c r="BX46830" s="2"/>
    </row>
    <row r="46831" spans="76:76">
      <c r="BX46831" s="2"/>
    </row>
    <row r="46832" spans="76:76">
      <c r="BX46832" s="2"/>
    </row>
    <row r="46833" spans="76:76">
      <c r="BX46833" s="2"/>
    </row>
    <row r="46834" spans="76:76">
      <c r="BX46834" s="2"/>
    </row>
    <row r="46835" spans="76:76">
      <c r="BX46835" s="2"/>
    </row>
    <row r="46836" spans="76:76">
      <c r="BX46836" s="2"/>
    </row>
    <row r="46837" spans="76:76">
      <c r="BX46837" s="2"/>
    </row>
    <row r="46838" spans="76:76">
      <c r="BX46838" s="2"/>
    </row>
    <row r="46839" spans="76:76">
      <c r="BX46839" s="2"/>
    </row>
    <row r="46840" spans="76:76">
      <c r="BX46840" s="2"/>
    </row>
    <row r="46841" spans="76:76">
      <c r="BX46841" s="2"/>
    </row>
    <row r="46842" spans="76:76">
      <c r="BX46842" s="2"/>
    </row>
    <row r="46843" spans="76:76">
      <c r="BX46843" s="2"/>
    </row>
    <row r="46844" spans="76:76">
      <c r="BX46844" s="2"/>
    </row>
    <row r="46845" spans="76:76">
      <c r="BX46845" s="2"/>
    </row>
    <row r="46846" spans="76:76">
      <c r="BX46846" s="2"/>
    </row>
    <row r="46847" spans="76:76">
      <c r="BX46847" s="2"/>
    </row>
    <row r="46848" spans="76:76">
      <c r="BX46848" s="2"/>
    </row>
    <row r="46849" spans="76:76">
      <c r="BX46849" s="2"/>
    </row>
    <row r="46850" spans="76:76">
      <c r="BX46850" s="2"/>
    </row>
    <row r="46851" spans="76:76">
      <c r="BX46851" s="2"/>
    </row>
    <row r="46852" spans="76:76">
      <c r="BX46852" s="2"/>
    </row>
    <row r="46853" spans="76:76">
      <c r="BX46853" s="2"/>
    </row>
    <row r="46854" spans="76:76">
      <c r="BX46854" s="2"/>
    </row>
    <row r="46855" spans="76:76">
      <c r="BX46855" s="2"/>
    </row>
    <row r="46856" spans="76:76">
      <c r="BX46856" s="2"/>
    </row>
    <row r="46857" spans="76:76">
      <c r="BX46857" s="2"/>
    </row>
    <row r="46858" spans="76:76">
      <c r="BX46858" s="2"/>
    </row>
    <row r="46859" spans="76:76">
      <c r="BX46859" s="2"/>
    </row>
    <row r="46860" spans="76:76">
      <c r="BX46860" s="2"/>
    </row>
    <row r="46861" spans="76:76">
      <c r="BX46861" s="2"/>
    </row>
    <row r="46862" spans="76:76">
      <c r="BX46862" s="2"/>
    </row>
    <row r="46863" spans="76:76">
      <c r="BX46863" s="2"/>
    </row>
    <row r="46864" spans="76:76">
      <c r="BX46864" s="2"/>
    </row>
    <row r="46865" spans="76:76">
      <c r="BX46865" s="2"/>
    </row>
    <row r="46866" spans="76:76">
      <c r="BX46866" s="2"/>
    </row>
    <row r="46867" spans="76:76">
      <c r="BX46867" s="2"/>
    </row>
    <row r="46868" spans="76:76">
      <c r="BX46868" s="2"/>
    </row>
    <row r="46869" spans="76:76">
      <c r="BX46869" s="2"/>
    </row>
    <row r="46870" spans="76:76">
      <c r="BX46870" s="2"/>
    </row>
    <row r="46871" spans="76:76">
      <c r="BX46871" s="2"/>
    </row>
    <row r="46872" spans="76:76">
      <c r="BX46872" s="2"/>
    </row>
    <row r="46873" spans="76:76">
      <c r="BX46873" s="2"/>
    </row>
    <row r="46874" spans="76:76">
      <c r="BX46874" s="2"/>
    </row>
    <row r="46875" spans="76:76">
      <c r="BX46875" s="2"/>
    </row>
    <row r="46876" spans="76:76">
      <c r="BX46876" s="2"/>
    </row>
    <row r="46877" spans="76:76">
      <c r="BX46877" s="2"/>
    </row>
    <row r="46878" spans="76:76">
      <c r="BX46878" s="2"/>
    </row>
    <row r="46879" spans="76:76">
      <c r="BX46879" s="2"/>
    </row>
    <row r="46880" spans="76:76">
      <c r="BX46880" s="2"/>
    </row>
    <row r="46881" spans="76:76">
      <c r="BX46881" s="2"/>
    </row>
    <row r="46882" spans="76:76">
      <c r="BX46882" s="2"/>
    </row>
    <row r="46883" spans="76:76">
      <c r="BX46883" s="2"/>
    </row>
    <row r="46884" spans="76:76">
      <c r="BX46884" s="2"/>
    </row>
    <row r="46885" spans="76:76">
      <c r="BX46885" s="2"/>
    </row>
    <row r="46886" spans="76:76">
      <c r="BX46886" s="2"/>
    </row>
    <row r="46887" spans="76:76">
      <c r="BX46887" s="2"/>
    </row>
    <row r="46888" spans="76:76">
      <c r="BX46888" s="2"/>
    </row>
    <row r="46889" spans="76:76">
      <c r="BX46889" s="2"/>
    </row>
    <row r="46890" spans="76:76">
      <c r="BX46890" s="2"/>
    </row>
    <row r="46891" spans="76:76">
      <c r="BX46891" s="2"/>
    </row>
    <row r="46892" spans="76:76">
      <c r="BX46892" s="2"/>
    </row>
    <row r="46893" spans="76:76">
      <c r="BX46893" s="2"/>
    </row>
    <row r="46894" spans="76:76">
      <c r="BX46894" s="2"/>
    </row>
    <row r="46895" spans="76:76">
      <c r="BX46895" s="2"/>
    </row>
    <row r="46896" spans="76:76">
      <c r="BX46896" s="2"/>
    </row>
    <row r="46897" spans="76:76">
      <c r="BX46897" s="2"/>
    </row>
    <row r="46898" spans="76:76">
      <c r="BX46898" s="2"/>
    </row>
    <row r="46899" spans="76:76">
      <c r="BX46899" s="2"/>
    </row>
    <row r="46900" spans="76:76">
      <c r="BX46900" s="2"/>
    </row>
    <row r="46901" spans="76:76">
      <c r="BX46901" s="2"/>
    </row>
    <row r="46902" spans="76:76">
      <c r="BX46902" s="2"/>
    </row>
    <row r="46903" spans="76:76">
      <c r="BX46903" s="2"/>
    </row>
    <row r="46904" spans="76:76">
      <c r="BX46904" s="2"/>
    </row>
    <row r="46905" spans="76:76">
      <c r="BX46905" s="2"/>
    </row>
    <row r="46906" spans="76:76">
      <c r="BX46906" s="2"/>
    </row>
    <row r="46907" spans="76:76">
      <c r="BX46907" s="2"/>
    </row>
    <row r="46908" spans="76:76">
      <c r="BX46908" s="2"/>
    </row>
    <row r="46909" spans="76:76">
      <c r="BX46909" s="2"/>
    </row>
    <row r="46910" spans="76:76">
      <c r="BX46910" s="2"/>
    </row>
    <row r="46911" spans="76:76">
      <c r="BX46911" s="2"/>
    </row>
    <row r="46912" spans="76:76">
      <c r="BX46912" s="2"/>
    </row>
    <row r="46913" spans="76:76">
      <c r="BX46913" s="2"/>
    </row>
    <row r="46914" spans="76:76">
      <c r="BX46914" s="2"/>
    </row>
    <row r="46915" spans="76:76">
      <c r="BX46915" s="2"/>
    </row>
    <row r="46916" spans="76:76">
      <c r="BX46916" s="2"/>
    </row>
    <row r="46917" spans="76:76">
      <c r="BX46917" s="2"/>
    </row>
    <row r="46918" spans="76:76">
      <c r="BX46918" s="2"/>
    </row>
    <row r="46919" spans="76:76">
      <c r="BX46919" s="2"/>
    </row>
    <row r="46920" spans="76:76">
      <c r="BX46920" s="2"/>
    </row>
    <row r="46921" spans="76:76">
      <c r="BX46921" s="2"/>
    </row>
    <row r="46922" spans="76:76">
      <c r="BX46922" s="2"/>
    </row>
    <row r="46923" spans="76:76">
      <c r="BX46923" s="2"/>
    </row>
    <row r="46924" spans="76:76">
      <c r="BX46924" s="2"/>
    </row>
    <row r="46925" spans="76:76">
      <c r="BX46925" s="2"/>
    </row>
    <row r="46926" spans="76:76">
      <c r="BX46926" s="2"/>
    </row>
    <row r="46927" spans="76:76">
      <c r="BX46927" s="2"/>
    </row>
    <row r="46928" spans="76:76">
      <c r="BX46928" s="2"/>
    </row>
    <row r="46929" spans="76:76">
      <c r="BX46929" s="2"/>
    </row>
    <row r="46930" spans="76:76">
      <c r="BX46930" s="2"/>
    </row>
    <row r="46931" spans="76:76">
      <c r="BX46931" s="2"/>
    </row>
    <row r="46932" spans="76:76">
      <c r="BX46932" s="2"/>
    </row>
    <row r="46933" spans="76:76">
      <c r="BX46933" s="2"/>
    </row>
    <row r="46934" spans="76:76">
      <c r="BX46934" s="2"/>
    </row>
    <row r="46935" spans="76:76">
      <c r="BX46935" s="2"/>
    </row>
    <row r="46936" spans="76:76">
      <c r="BX46936" s="2"/>
    </row>
    <row r="46937" spans="76:76">
      <c r="BX46937" s="2"/>
    </row>
    <row r="46938" spans="76:76">
      <c r="BX46938" s="2"/>
    </row>
    <row r="46939" spans="76:76">
      <c r="BX46939" s="2"/>
    </row>
    <row r="46940" spans="76:76">
      <c r="BX46940" s="2"/>
    </row>
    <row r="46941" spans="76:76">
      <c r="BX46941" s="2"/>
    </row>
    <row r="46942" spans="76:76">
      <c r="BX46942" s="2"/>
    </row>
    <row r="46943" spans="76:76">
      <c r="BX46943" s="2"/>
    </row>
    <row r="46944" spans="76:76">
      <c r="BX46944" s="2"/>
    </row>
    <row r="46945" spans="76:76">
      <c r="BX46945" s="2"/>
    </row>
    <row r="46946" spans="76:76">
      <c r="BX46946" s="2"/>
    </row>
    <row r="46947" spans="76:76">
      <c r="BX46947" s="2"/>
    </row>
    <row r="46948" spans="76:76">
      <c r="BX46948" s="2"/>
    </row>
    <row r="46949" spans="76:76">
      <c r="BX46949" s="2"/>
    </row>
    <row r="46950" spans="76:76">
      <c r="BX46950" s="2"/>
    </row>
    <row r="46951" spans="76:76">
      <c r="BX46951" s="2"/>
    </row>
    <row r="46952" spans="76:76">
      <c r="BX46952" s="2"/>
    </row>
    <row r="46953" spans="76:76">
      <c r="BX46953" s="2"/>
    </row>
    <row r="46954" spans="76:76">
      <c r="BX46954" s="2"/>
    </row>
    <row r="46955" spans="76:76">
      <c r="BX46955" s="2"/>
    </row>
    <row r="46956" spans="76:76">
      <c r="BX46956" s="2"/>
    </row>
    <row r="46957" spans="76:76">
      <c r="BX46957" s="2"/>
    </row>
    <row r="46958" spans="76:76">
      <c r="BX46958" s="2"/>
    </row>
    <row r="46959" spans="76:76">
      <c r="BX46959" s="2"/>
    </row>
    <row r="46960" spans="76:76">
      <c r="BX46960" s="2"/>
    </row>
    <row r="46961" spans="76:76">
      <c r="BX46961" s="2"/>
    </row>
    <row r="46962" spans="76:76">
      <c r="BX46962" s="2"/>
    </row>
    <row r="46963" spans="76:76">
      <c r="BX46963" s="2"/>
    </row>
    <row r="46964" spans="76:76">
      <c r="BX46964" s="2"/>
    </row>
    <row r="46965" spans="76:76">
      <c r="BX46965" s="2"/>
    </row>
    <row r="46966" spans="76:76">
      <c r="BX46966" s="2"/>
    </row>
    <row r="46967" spans="76:76">
      <c r="BX46967" s="2"/>
    </row>
    <row r="46968" spans="76:76">
      <c r="BX46968" s="2"/>
    </row>
    <row r="46969" spans="76:76">
      <c r="BX46969" s="2"/>
    </row>
    <row r="46970" spans="76:76">
      <c r="BX46970" s="2"/>
    </row>
    <row r="46971" spans="76:76">
      <c r="BX46971" s="2"/>
    </row>
    <row r="46972" spans="76:76">
      <c r="BX46972" s="2"/>
    </row>
    <row r="46973" spans="76:76">
      <c r="BX46973" s="2"/>
    </row>
    <row r="46974" spans="76:76">
      <c r="BX46974" s="2"/>
    </row>
    <row r="46975" spans="76:76">
      <c r="BX46975" s="2"/>
    </row>
    <row r="46976" spans="76:76">
      <c r="BX46976" s="2"/>
    </row>
    <row r="46977" spans="76:76">
      <c r="BX46977" s="2"/>
    </row>
    <row r="46978" spans="76:76">
      <c r="BX46978" s="2"/>
    </row>
    <row r="46979" spans="76:76">
      <c r="BX46979" s="2"/>
    </row>
    <row r="46980" spans="76:76">
      <c r="BX46980" s="2"/>
    </row>
    <row r="46981" spans="76:76">
      <c r="BX46981" s="2"/>
    </row>
    <row r="46982" spans="76:76">
      <c r="BX46982" s="2"/>
    </row>
    <row r="46983" spans="76:76">
      <c r="BX46983" s="2"/>
    </row>
    <row r="46984" spans="76:76">
      <c r="BX46984" s="2"/>
    </row>
    <row r="46985" spans="76:76">
      <c r="BX46985" s="2"/>
    </row>
    <row r="46986" spans="76:76">
      <c r="BX46986" s="2"/>
    </row>
    <row r="46987" spans="76:76">
      <c r="BX46987" s="2"/>
    </row>
    <row r="46988" spans="76:76">
      <c r="BX46988" s="2"/>
    </row>
    <row r="46989" spans="76:76">
      <c r="BX46989" s="2"/>
    </row>
    <row r="46990" spans="76:76">
      <c r="BX46990" s="2"/>
    </row>
    <row r="46991" spans="76:76">
      <c r="BX46991" s="2"/>
    </row>
    <row r="46992" spans="76:76">
      <c r="BX46992" s="2"/>
    </row>
    <row r="46993" spans="76:76">
      <c r="BX46993" s="2"/>
    </row>
    <row r="46994" spans="76:76">
      <c r="BX46994" s="2"/>
    </row>
    <row r="46995" spans="76:76">
      <c r="BX46995" s="2"/>
    </row>
    <row r="46996" spans="76:76">
      <c r="BX46996" s="2"/>
    </row>
    <row r="46997" spans="76:76">
      <c r="BX46997" s="2"/>
    </row>
    <row r="46998" spans="76:76">
      <c r="BX46998" s="2"/>
    </row>
    <row r="46999" spans="76:76">
      <c r="BX46999" s="2"/>
    </row>
    <row r="47000" spans="76:76">
      <c r="BX47000" s="2"/>
    </row>
    <row r="47001" spans="76:76">
      <c r="BX47001" s="2"/>
    </row>
    <row r="47002" spans="76:76">
      <c r="BX47002" s="2"/>
    </row>
    <row r="47003" spans="76:76">
      <c r="BX47003" s="2"/>
    </row>
    <row r="47004" spans="76:76">
      <c r="BX47004" s="2"/>
    </row>
    <row r="47005" spans="76:76">
      <c r="BX47005" s="2"/>
    </row>
    <row r="47006" spans="76:76">
      <c r="BX47006" s="2"/>
    </row>
    <row r="47007" spans="76:76">
      <c r="BX47007" s="2"/>
    </row>
    <row r="47008" spans="76:76">
      <c r="BX47008" s="2"/>
    </row>
    <row r="47009" spans="76:76">
      <c r="BX47009" s="2"/>
    </row>
    <row r="47010" spans="76:76">
      <c r="BX47010" s="2"/>
    </row>
    <row r="47011" spans="76:76">
      <c r="BX47011" s="2"/>
    </row>
    <row r="47012" spans="76:76">
      <c r="BX47012" s="2"/>
    </row>
    <row r="47013" spans="76:76">
      <c r="BX47013" s="2"/>
    </row>
    <row r="47014" spans="76:76">
      <c r="BX47014" s="2"/>
    </row>
    <row r="47015" spans="76:76">
      <c r="BX47015" s="2"/>
    </row>
    <row r="47016" spans="76:76">
      <c r="BX47016" s="2"/>
    </row>
    <row r="47017" spans="76:76">
      <c r="BX47017" s="2"/>
    </row>
    <row r="47018" spans="76:76">
      <c r="BX47018" s="2"/>
    </row>
    <row r="47019" spans="76:76">
      <c r="BX47019" s="2"/>
    </row>
    <row r="47020" spans="76:76">
      <c r="BX47020" s="2"/>
    </row>
    <row r="47021" spans="76:76">
      <c r="BX47021" s="2"/>
    </row>
    <row r="47022" spans="76:76">
      <c r="BX47022" s="2"/>
    </row>
    <row r="47023" spans="76:76">
      <c r="BX47023" s="2"/>
    </row>
    <row r="47024" spans="76:76">
      <c r="BX47024" s="2"/>
    </row>
    <row r="47025" spans="76:76">
      <c r="BX47025" s="2"/>
    </row>
    <row r="47026" spans="76:76">
      <c r="BX47026" s="2"/>
    </row>
    <row r="47027" spans="76:76">
      <c r="BX47027" s="2"/>
    </row>
    <row r="47028" spans="76:76">
      <c r="BX47028" s="2"/>
    </row>
    <row r="47029" spans="76:76">
      <c r="BX47029" s="2"/>
    </row>
    <row r="47030" spans="76:76">
      <c r="BX47030" s="2"/>
    </row>
    <row r="47031" spans="76:76">
      <c r="BX47031" s="2"/>
    </row>
    <row r="47032" spans="76:76">
      <c r="BX47032" s="2"/>
    </row>
    <row r="47033" spans="76:76">
      <c r="BX47033" s="2"/>
    </row>
    <row r="47034" spans="76:76">
      <c r="BX47034" s="2"/>
    </row>
    <row r="47035" spans="76:76">
      <c r="BX47035" s="2"/>
    </row>
    <row r="47036" spans="76:76">
      <c r="BX47036" s="2"/>
    </row>
    <row r="47037" spans="76:76">
      <c r="BX47037" s="2"/>
    </row>
    <row r="47038" spans="76:76">
      <c r="BX47038" s="2"/>
    </row>
    <row r="47039" spans="76:76">
      <c r="BX47039" s="2"/>
    </row>
    <row r="47040" spans="76:76">
      <c r="BX47040" s="2"/>
    </row>
    <row r="47041" spans="76:76">
      <c r="BX47041" s="2"/>
    </row>
    <row r="47042" spans="76:76">
      <c r="BX47042" s="2"/>
    </row>
    <row r="47043" spans="76:76">
      <c r="BX47043" s="2"/>
    </row>
    <row r="47044" spans="76:76">
      <c r="BX47044" s="2"/>
    </row>
    <row r="47045" spans="76:76">
      <c r="BX47045" s="2"/>
    </row>
    <row r="47046" spans="76:76">
      <c r="BX47046" s="2"/>
    </row>
    <row r="47047" spans="76:76">
      <c r="BX47047" s="2"/>
    </row>
    <row r="47048" spans="76:76">
      <c r="BX47048" s="2"/>
    </row>
    <row r="47049" spans="76:76">
      <c r="BX47049" s="2"/>
    </row>
    <row r="47050" spans="76:76">
      <c r="BX47050" s="2"/>
    </row>
    <row r="47051" spans="76:76">
      <c r="BX47051" s="2"/>
    </row>
    <row r="47052" spans="76:76">
      <c r="BX47052" s="2"/>
    </row>
    <row r="47053" spans="76:76">
      <c r="BX47053" s="2"/>
    </row>
    <row r="47054" spans="76:76">
      <c r="BX47054" s="2"/>
    </row>
    <row r="47055" spans="76:76">
      <c r="BX47055" s="2"/>
    </row>
    <row r="47056" spans="76:76">
      <c r="BX47056" s="2"/>
    </row>
    <row r="47057" spans="76:76">
      <c r="BX47057" s="2"/>
    </row>
    <row r="47058" spans="76:76">
      <c r="BX47058" s="2"/>
    </row>
    <row r="47059" spans="76:76">
      <c r="BX47059" s="2"/>
    </row>
    <row r="47060" spans="76:76">
      <c r="BX47060" s="2"/>
    </row>
    <row r="47061" spans="76:76">
      <c r="BX47061" s="2"/>
    </row>
    <row r="47062" spans="76:76">
      <c r="BX47062" s="2"/>
    </row>
    <row r="47063" spans="76:76">
      <c r="BX47063" s="2"/>
    </row>
    <row r="47064" spans="76:76">
      <c r="BX47064" s="2"/>
    </row>
    <row r="47065" spans="76:76">
      <c r="BX47065" s="2"/>
    </row>
    <row r="47066" spans="76:76">
      <c r="BX47066" s="2"/>
    </row>
    <row r="47067" spans="76:76">
      <c r="BX47067" s="2"/>
    </row>
    <row r="47068" spans="76:76">
      <c r="BX47068" s="2"/>
    </row>
    <row r="47069" spans="76:76">
      <c r="BX47069" s="2"/>
    </row>
    <row r="47070" spans="76:76">
      <c r="BX47070" s="2"/>
    </row>
    <row r="47071" spans="76:76">
      <c r="BX47071" s="2"/>
    </row>
    <row r="47072" spans="76:76">
      <c r="BX47072" s="2"/>
    </row>
    <row r="47073" spans="76:76">
      <c r="BX47073" s="2"/>
    </row>
    <row r="47074" spans="76:76">
      <c r="BX47074" s="2"/>
    </row>
    <row r="47075" spans="76:76">
      <c r="BX47075" s="2"/>
    </row>
    <row r="47076" spans="76:76">
      <c r="BX47076" s="2"/>
    </row>
    <row r="47077" spans="76:76">
      <c r="BX47077" s="2"/>
    </row>
    <row r="47078" spans="76:76">
      <c r="BX47078" s="2"/>
    </row>
    <row r="47079" spans="76:76">
      <c r="BX47079" s="2"/>
    </row>
    <row r="47080" spans="76:76">
      <c r="BX47080" s="2"/>
    </row>
    <row r="47081" spans="76:76">
      <c r="BX47081" s="2"/>
    </row>
    <row r="47082" spans="76:76">
      <c r="BX47082" s="2"/>
    </row>
    <row r="47083" spans="76:76">
      <c r="BX47083" s="2"/>
    </row>
    <row r="47084" spans="76:76">
      <c r="BX47084" s="2"/>
    </row>
    <row r="47085" spans="76:76">
      <c r="BX47085" s="2"/>
    </row>
    <row r="47086" spans="76:76">
      <c r="BX47086" s="2"/>
    </row>
    <row r="47087" spans="76:76">
      <c r="BX47087" s="2"/>
    </row>
    <row r="47088" spans="76:76">
      <c r="BX47088" s="2"/>
    </row>
    <row r="47089" spans="76:76">
      <c r="BX47089" s="2"/>
    </row>
    <row r="47090" spans="76:76">
      <c r="BX47090" s="2"/>
    </row>
    <row r="47091" spans="76:76">
      <c r="BX47091" s="2"/>
    </row>
    <row r="47092" spans="76:76">
      <c r="BX47092" s="2"/>
    </row>
    <row r="47093" spans="76:76">
      <c r="BX47093" s="2"/>
    </row>
    <row r="47094" spans="76:76">
      <c r="BX47094" s="2"/>
    </row>
    <row r="47095" spans="76:76">
      <c r="BX47095" s="2"/>
    </row>
    <row r="47096" spans="76:76">
      <c r="BX47096" s="2"/>
    </row>
    <row r="47097" spans="76:76">
      <c r="BX47097" s="2"/>
    </row>
    <row r="47098" spans="76:76">
      <c r="BX47098" s="2"/>
    </row>
    <row r="47099" spans="76:76">
      <c r="BX47099" s="2"/>
    </row>
    <row r="47100" spans="76:76">
      <c r="BX47100" s="2"/>
    </row>
    <row r="47101" spans="76:76">
      <c r="BX47101" s="2"/>
    </row>
    <row r="47102" spans="76:76">
      <c r="BX47102" s="2"/>
    </row>
    <row r="47103" spans="76:76">
      <c r="BX47103" s="2"/>
    </row>
    <row r="47104" spans="76:76">
      <c r="BX47104" s="2"/>
    </row>
    <row r="47105" spans="76:76">
      <c r="BX47105" s="2"/>
    </row>
    <row r="47106" spans="76:76">
      <c r="BX47106" s="2"/>
    </row>
    <row r="47107" spans="76:76">
      <c r="BX47107" s="2"/>
    </row>
    <row r="47108" spans="76:76">
      <c r="BX47108" s="2"/>
    </row>
    <row r="47109" spans="76:76">
      <c r="BX47109" s="2"/>
    </row>
    <row r="47110" spans="76:76">
      <c r="BX47110" s="2"/>
    </row>
    <row r="47111" spans="76:76">
      <c r="BX47111" s="2"/>
    </row>
    <row r="47112" spans="76:76">
      <c r="BX47112" s="2"/>
    </row>
    <row r="47113" spans="76:76">
      <c r="BX47113" s="2"/>
    </row>
    <row r="47114" spans="76:76">
      <c r="BX47114" s="2"/>
    </row>
    <row r="47115" spans="76:76">
      <c r="BX47115" s="2"/>
    </row>
    <row r="47116" spans="76:76">
      <c r="BX47116" s="2"/>
    </row>
    <row r="47117" spans="76:76">
      <c r="BX47117" s="2"/>
    </row>
    <row r="47118" spans="76:76">
      <c r="BX47118" s="2"/>
    </row>
    <row r="47119" spans="76:76">
      <c r="BX47119" s="2"/>
    </row>
    <row r="47120" spans="76:76">
      <c r="BX47120" s="2"/>
    </row>
    <row r="47121" spans="76:76">
      <c r="BX47121" s="2"/>
    </row>
    <row r="47122" spans="76:76">
      <c r="BX47122" s="2"/>
    </row>
    <row r="47123" spans="76:76">
      <c r="BX47123" s="2"/>
    </row>
    <row r="47124" spans="76:76">
      <c r="BX47124" s="2"/>
    </row>
    <row r="47125" spans="76:76">
      <c r="BX47125" s="2"/>
    </row>
    <row r="47126" spans="76:76">
      <c r="BX47126" s="2"/>
    </row>
    <row r="47127" spans="76:76">
      <c r="BX47127" s="2"/>
    </row>
    <row r="47128" spans="76:76">
      <c r="BX47128" s="2"/>
    </row>
    <row r="47129" spans="76:76">
      <c r="BX47129" s="2"/>
    </row>
    <row r="47130" spans="76:76">
      <c r="BX47130" s="2"/>
    </row>
    <row r="47131" spans="76:76">
      <c r="BX47131" s="2"/>
    </row>
    <row r="47132" spans="76:76">
      <c r="BX47132" s="2"/>
    </row>
    <row r="47133" spans="76:76">
      <c r="BX47133" s="2"/>
    </row>
    <row r="47134" spans="76:76">
      <c r="BX47134" s="2"/>
    </row>
    <row r="47135" spans="76:76">
      <c r="BX47135" s="2"/>
    </row>
    <row r="47136" spans="76:76">
      <c r="BX47136" s="2"/>
    </row>
    <row r="47137" spans="76:76">
      <c r="BX47137" s="2"/>
    </row>
    <row r="47138" spans="76:76">
      <c r="BX47138" s="2"/>
    </row>
    <row r="47139" spans="76:76">
      <c r="BX47139" s="2"/>
    </row>
    <row r="47140" spans="76:76">
      <c r="BX47140" s="2"/>
    </row>
    <row r="47141" spans="76:76">
      <c r="BX47141" s="2"/>
    </row>
    <row r="47142" spans="76:76">
      <c r="BX47142" s="2"/>
    </row>
    <row r="47143" spans="76:76">
      <c r="BX47143" s="2"/>
    </row>
    <row r="47144" spans="76:76">
      <c r="BX47144" s="2"/>
    </row>
    <row r="47145" spans="76:76">
      <c r="BX47145" s="2"/>
    </row>
    <row r="47146" spans="76:76">
      <c r="BX47146" s="2"/>
    </row>
    <row r="47147" spans="76:76">
      <c r="BX47147" s="2"/>
    </row>
    <row r="47148" spans="76:76">
      <c r="BX47148" s="2"/>
    </row>
    <row r="47149" spans="76:76">
      <c r="BX47149" s="2"/>
    </row>
    <row r="47150" spans="76:76">
      <c r="BX47150" s="2"/>
    </row>
    <row r="47151" spans="76:76">
      <c r="BX47151" s="2"/>
    </row>
    <row r="47152" spans="76:76">
      <c r="BX47152" s="2"/>
    </row>
    <row r="47153" spans="76:76">
      <c r="BX47153" s="2"/>
    </row>
    <row r="47154" spans="76:76">
      <c r="BX47154" s="2"/>
    </row>
    <row r="47155" spans="76:76">
      <c r="BX47155" s="2"/>
    </row>
    <row r="47156" spans="76:76">
      <c r="BX47156" s="2"/>
    </row>
    <row r="47157" spans="76:76">
      <c r="BX47157" s="2"/>
    </row>
    <row r="47158" spans="76:76">
      <c r="BX47158" s="2"/>
    </row>
    <row r="47159" spans="76:76">
      <c r="BX47159" s="2"/>
    </row>
    <row r="47160" spans="76:76">
      <c r="BX47160" s="2"/>
    </row>
    <row r="47161" spans="76:76">
      <c r="BX47161" s="2"/>
    </row>
    <row r="47162" spans="76:76">
      <c r="BX47162" s="2"/>
    </row>
    <row r="47163" spans="76:76">
      <c r="BX47163" s="2"/>
    </row>
    <row r="47164" spans="76:76">
      <c r="BX47164" s="2"/>
    </row>
    <row r="47165" spans="76:76">
      <c r="BX47165" s="2"/>
    </row>
    <row r="47166" spans="76:76">
      <c r="BX47166" s="2"/>
    </row>
    <row r="47167" spans="76:76">
      <c r="BX47167" s="2"/>
    </row>
    <row r="47168" spans="76:76">
      <c r="BX47168" s="2"/>
    </row>
    <row r="47169" spans="76:76">
      <c r="BX47169" s="2"/>
    </row>
    <row r="47170" spans="76:76">
      <c r="BX47170" s="2"/>
    </row>
    <row r="47171" spans="76:76">
      <c r="BX47171" s="2"/>
    </row>
    <row r="47172" spans="76:76">
      <c r="BX47172" s="2"/>
    </row>
    <row r="47173" spans="76:76">
      <c r="BX47173" s="2"/>
    </row>
    <row r="47174" spans="76:76">
      <c r="BX47174" s="2"/>
    </row>
    <row r="47175" spans="76:76">
      <c r="BX47175" s="2"/>
    </row>
    <row r="47176" spans="76:76">
      <c r="BX47176" s="2"/>
    </row>
    <row r="47177" spans="76:76">
      <c r="BX47177" s="2"/>
    </row>
    <row r="47178" spans="76:76">
      <c r="BX47178" s="2"/>
    </row>
    <row r="47179" spans="76:76">
      <c r="BX47179" s="2"/>
    </row>
    <row r="47180" spans="76:76">
      <c r="BX47180" s="2"/>
    </row>
    <row r="47181" spans="76:76">
      <c r="BX47181" s="2"/>
    </row>
    <row r="47182" spans="76:76">
      <c r="BX47182" s="2"/>
    </row>
    <row r="47183" spans="76:76">
      <c r="BX47183" s="2"/>
    </row>
    <row r="47184" spans="76:76">
      <c r="BX47184" s="2"/>
    </row>
    <row r="47185" spans="76:76">
      <c r="BX47185" s="2"/>
    </row>
    <row r="47186" spans="76:76">
      <c r="BX47186" s="2"/>
    </row>
    <row r="47187" spans="76:76">
      <c r="BX47187" s="2"/>
    </row>
    <row r="47188" spans="76:76">
      <c r="BX47188" s="2"/>
    </row>
    <row r="47189" spans="76:76">
      <c r="BX47189" s="2"/>
    </row>
    <row r="47190" spans="76:76">
      <c r="BX47190" s="2"/>
    </row>
    <row r="47191" spans="76:76">
      <c r="BX47191" s="2"/>
    </row>
    <row r="47192" spans="76:76">
      <c r="BX47192" s="2"/>
    </row>
    <row r="47193" spans="76:76">
      <c r="BX47193" s="2"/>
    </row>
    <row r="47194" spans="76:76">
      <c r="BX47194" s="2"/>
    </row>
    <row r="47195" spans="76:76">
      <c r="BX47195" s="2"/>
    </row>
    <row r="47196" spans="76:76">
      <c r="BX47196" s="2"/>
    </row>
    <row r="47197" spans="76:76">
      <c r="BX47197" s="2"/>
    </row>
    <row r="47198" spans="76:76">
      <c r="BX47198" s="2"/>
    </row>
    <row r="47199" spans="76:76">
      <c r="BX47199" s="2"/>
    </row>
    <row r="47200" spans="76:76">
      <c r="BX47200" s="2"/>
    </row>
    <row r="47201" spans="76:76">
      <c r="BX47201" s="2"/>
    </row>
    <row r="47202" spans="76:76">
      <c r="BX47202" s="2"/>
    </row>
    <row r="47203" spans="76:76">
      <c r="BX47203" s="2"/>
    </row>
    <row r="47204" spans="76:76">
      <c r="BX47204" s="2"/>
    </row>
    <row r="47205" spans="76:76">
      <c r="BX47205" s="2"/>
    </row>
    <row r="47206" spans="76:76">
      <c r="BX47206" s="2"/>
    </row>
    <row r="47207" spans="76:76">
      <c r="BX47207" s="2"/>
    </row>
    <row r="47208" spans="76:76">
      <c r="BX47208" s="2"/>
    </row>
    <row r="47209" spans="76:76">
      <c r="BX47209" s="2"/>
    </row>
    <row r="47210" spans="76:76">
      <c r="BX47210" s="2"/>
    </row>
    <row r="47211" spans="76:76">
      <c r="BX47211" s="2"/>
    </row>
    <row r="47212" spans="76:76">
      <c r="BX47212" s="2"/>
    </row>
    <row r="47213" spans="76:76">
      <c r="BX47213" s="2"/>
    </row>
    <row r="47214" spans="76:76">
      <c r="BX47214" s="2"/>
    </row>
    <row r="47215" spans="76:76">
      <c r="BX47215" s="2"/>
    </row>
    <row r="47216" spans="76:76">
      <c r="BX47216" s="2"/>
    </row>
    <row r="47217" spans="76:76">
      <c r="BX47217" s="2"/>
    </row>
    <row r="47218" spans="76:76">
      <c r="BX47218" s="2"/>
    </row>
    <row r="47219" spans="76:76">
      <c r="BX47219" s="2"/>
    </row>
    <row r="47220" spans="76:76">
      <c r="BX47220" s="2"/>
    </row>
    <row r="47221" spans="76:76">
      <c r="BX47221" s="2"/>
    </row>
    <row r="47222" spans="76:76">
      <c r="BX47222" s="2"/>
    </row>
    <row r="47223" spans="76:76">
      <c r="BX47223" s="2"/>
    </row>
    <row r="47224" spans="76:76">
      <c r="BX47224" s="2"/>
    </row>
    <row r="47225" spans="76:76">
      <c r="BX47225" s="2"/>
    </row>
    <row r="47226" spans="76:76">
      <c r="BX47226" s="2"/>
    </row>
    <row r="47227" spans="76:76">
      <c r="BX47227" s="2"/>
    </row>
    <row r="47228" spans="76:76">
      <c r="BX47228" s="2"/>
    </row>
    <row r="47229" spans="76:76">
      <c r="BX47229" s="2"/>
    </row>
    <row r="47230" spans="76:76">
      <c r="BX47230" s="2"/>
    </row>
    <row r="47231" spans="76:76">
      <c r="BX47231" s="2"/>
    </row>
    <row r="47232" spans="76:76">
      <c r="BX47232" s="2"/>
    </row>
    <row r="47233" spans="76:76">
      <c r="BX47233" s="2"/>
    </row>
    <row r="47234" spans="76:76">
      <c r="BX47234" s="2"/>
    </row>
    <row r="47235" spans="76:76">
      <c r="BX47235" s="2"/>
    </row>
    <row r="47236" spans="76:76">
      <c r="BX47236" s="2"/>
    </row>
    <row r="47237" spans="76:76">
      <c r="BX47237" s="2"/>
    </row>
    <row r="47238" spans="76:76">
      <c r="BX47238" s="2"/>
    </row>
    <row r="47239" spans="76:76">
      <c r="BX47239" s="2"/>
    </row>
    <row r="47240" spans="76:76">
      <c r="BX47240" s="2"/>
    </row>
    <row r="47241" spans="76:76">
      <c r="BX47241" s="2"/>
    </row>
    <row r="47242" spans="76:76">
      <c r="BX47242" s="2"/>
    </row>
    <row r="47243" spans="76:76">
      <c r="BX47243" s="2"/>
    </row>
    <row r="47244" spans="76:76">
      <c r="BX47244" s="2"/>
    </row>
    <row r="47245" spans="76:76">
      <c r="BX47245" s="2"/>
    </row>
    <row r="47246" spans="76:76">
      <c r="BX47246" s="2"/>
    </row>
    <row r="47247" spans="76:76">
      <c r="BX47247" s="2"/>
    </row>
    <row r="47248" spans="76:76">
      <c r="BX47248" s="2"/>
    </row>
    <row r="47249" spans="76:76">
      <c r="BX47249" s="2"/>
    </row>
    <row r="47250" spans="76:76">
      <c r="BX47250" s="2"/>
    </row>
    <row r="47251" spans="76:76">
      <c r="BX47251" s="2"/>
    </row>
    <row r="47252" spans="76:76">
      <c r="BX47252" s="2"/>
    </row>
    <row r="47253" spans="76:76">
      <c r="BX47253" s="2"/>
    </row>
    <row r="47254" spans="76:76">
      <c r="BX47254" s="2"/>
    </row>
    <row r="47255" spans="76:76">
      <c r="BX47255" s="2"/>
    </row>
    <row r="47256" spans="76:76">
      <c r="BX47256" s="2"/>
    </row>
    <row r="47257" spans="76:76">
      <c r="BX47257" s="2"/>
    </row>
    <row r="47258" spans="76:76">
      <c r="BX47258" s="2"/>
    </row>
    <row r="47259" spans="76:76">
      <c r="BX47259" s="2"/>
    </row>
    <row r="47260" spans="76:76">
      <c r="BX47260" s="2"/>
    </row>
    <row r="47261" spans="76:76">
      <c r="BX47261" s="2"/>
    </row>
    <row r="47262" spans="76:76">
      <c r="BX47262" s="2"/>
    </row>
    <row r="47263" spans="76:76">
      <c r="BX47263" s="2"/>
    </row>
    <row r="47264" spans="76:76">
      <c r="BX47264" s="2"/>
    </row>
    <row r="47265" spans="76:76">
      <c r="BX47265" s="2"/>
    </row>
    <row r="47266" spans="76:76">
      <c r="BX47266" s="2"/>
    </row>
    <row r="47267" spans="76:76">
      <c r="BX47267" s="2"/>
    </row>
    <row r="47268" spans="76:76">
      <c r="BX47268" s="2"/>
    </row>
    <row r="47269" spans="76:76">
      <c r="BX47269" s="2"/>
    </row>
    <row r="47270" spans="76:76">
      <c r="BX47270" s="2"/>
    </row>
    <row r="47271" spans="76:76">
      <c r="BX47271" s="2"/>
    </row>
    <row r="47272" spans="76:76">
      <c r="BX47272" s="2"/>
    </row>
    <row r="47273" spans="76:76">
      <c r="BX47273" s="2"/>
    </row>
    <row r="47274" spans="76:76">
      <c r="BX47274" s="2"/>
    </row>
    <row r="47275" spans="76:76">
      <c r="BX47275" s="2"/>
    </row>
    <row r="47276" spans="76:76">
      <c r="BX47276" s="2"/>
    </row>
    <row r="47277" spans="76:76">
      <c r="BX47277" s="2"/>
    </row>
    <row r="47278" spans="76:76">
      <c r="BX47278" s="2"/>
    </row>
    <row r="47279" spans="76:76">
      <c r="BX47279" s="2"/>
    </row>
    <row r="47280" spans="76:76">
      <c r="BX47280" s="2"/>
    </row>
    <row r="47281" spans="76:76">
      <c r="BX47281" s="2"/>
    </row>
    <row r="47282" spans="76:76">
      <c r="BX47282" s="2"/>
    </row>
    <row r="47283" spans="76:76">
      <c r="BX47283" s="2"/>
    </row>
    <row r="47284" spans="76:76">
      <c r="BX47284" s="2"/>
    </row>
    <row r="47285" spans="76:76">
      <c r="BX47285" s="2"/>
    </row>
    <row r="47286" spans="76:76">
      <c r="BX47286" s="2"/>
    </row>
    <row r="47287" spans="76:76">
      <c r="BX47287" s="2"/>
    </row>
    <row r="47288" spans="76:76">
      <c r="BX47288" s="2"/>
    </row>
    <row r="47289" spans="76:76">
      <c r="BX47289" s="2"/>
    </row>
    <row r="47290" spans="76:76">
      <c r="BX47290" s="2"/>
    </row>
    <row r="47291" spans="76:76">
      <c r="BX47291" s="2"/>
    </row>
    <row r="47292" spans="76:76">
      <c r="BX47292" s="2"/>
    </row>
    <row r="47293" spans="76:76">
      <c r="BX47293" s="2"/>
    </row>
    <row r="47294" spans="76:76">
      <c r="BX47294" s="2"/>
    </row>
    <row r="47295" spans="76:76">
      <c r="BX47295" s="2"/>
    </row>
    <row r="47296" spans="76:76">
      <c r="BX47296" s="2"/>
    </row>
    <row r="47297" spans="76:76">
      <c r="BX47297" s="2"/>
    </row>
    <row r="47298" spans="76:76">
      <c r="BX47298" s="2"/>
    </row>
    <row r="47299" spans="76:76">
      <c r="BX47299" s="2"/>
    </row>
    <row r="47300" spans="76:76">
      <c r="BX47300" s="2"/>
    </row>
    <row r="47301" spans="76:76">
      <c r="BX47301" s="2"/>
    </row>
    <row r="47302" spans="76:76">
      <c r="BX47302" s="2"/>
    </row>
    <row r="47303" spans="76:76">
      <c r="BX47303" s="2"/>
    </row>
    <row r="47304" spans="76:76">
      <c r="BX47304" s="2"/>
    </row>
    <row r="47305" spans="76:76">
      <c r="BX47305" s="2"/>
    </row>
    <row r="47306" spans="76:76">
      <c r="BX47306" s="2"/>
    </row>
    <row r="47307" spans="76:76">
      <c r="BX47307" s="2"/>
    </row>
    <row r="47308" spans="76:76">
      <c r="BX47308" s="2"/>
    </row>
    <row r="47309" spans="76:76">
      <c r="BX47309" s="2"/>
    </row>
    <row r="47310" spans="76:76">
      <c r="BX47310" s="2"/>
    </row>
    <row r="47311" spans="76:76">
      <c r="BX47311" s="2"/>
    </row>
    <row r="47312" spans="76:76">
      <c r="BX47312" s="2"/>
    </row>
    <row r="47313" spans="76:76">
      <c r="BX47313" s="2"/>
    </row>
    <row r="47314" spans="76:76">
      <c r="BX47314" s="2"/>
    </row>
    <row r="47315" spans="76:76">
      <c r="BX47315" s="2"/>
    </row>
    <row r="47316" spans="76:76">
      <c r="BX47316" s="2"/>
    </row>
    <row r="47317" spans="76:76">
      <c r="BX47317" s="2"/>
    </row>
    <row r="47318" spans="76:76">
      <c r="BX47318" s="2"/>
    </row>
    <row r="47319" spans="76:76">
      <c r="BX47319" s="2"/>
    </row>
    <row r="47320" spans="76:76">
      <c r="BX47320" s="2"/>
    </row>
    <row r="47321" spans="76:76">
      <c r="BX47321" s="2"/>
    </row>
    <row r="47322" spans="76:76">
      <c r="BX47322" s="2"/>
    </row>
    <row r="47323" spans="76:76">
      <c r="BX47323" s="2"/>
    </row>
    <row r="47324" spans="76:76">
      <c r="BX47324" s="2"/>
    </row>
    <row r="47325" spans="76:76">
      <c r="BX47325" s="2"/>
    </row>
    <row r="47326" spans="76:76">
      <c r="BX47326" s="2"/>
    </row>
    <row r="47327" spans="76:76">
      <c r="BX47327" s="2"/>
    </row>
    <row r="47328" spans="76:76">
      <c r="BX47328" s="2"/>
    </row>
    <row r="47329" spans="76:76">
      <c r="BX47329" s="2"/>
    </row>
    <row r="47330" spans="76:76">
      <c r="BX47330" s="2"/>
    </row>
    <row r="47331" spans="76:76">
      <c r="BX47331" s="2"/>
    </row>
    <row r="47332" spans="76:76">
      <c r="BX47332" s="2"/>
    </row>
    <row r="47333" spans="76:76">
      <c r="BX47333" s="2"/>
    </row>
    <row r="47334" spans="76:76">
      <c r="BX47334" s="2"/>
    </row>
    <row r="47335" spans="76:76">
      <c r="BX47335" s="2"/>
    </row>
    <row r="47336" spans="76:76">
      <c r="BX47336" s="2"/>
    </row>
    <row r="47337" spans="76:76">
      <c r="BX47337" s="2"/>
    </row>
    <row r="47338" spans="76:76">
      <c r="BX47338" s="2"/>
    </row>
    <row r="47339" spans="76:76">
      <c r="BX47339" s="2"/>
    </row>
    <row r="47340" spans="76:76">
      <c r="BX47340" s="2"/>
    </row>
    <row r="47341" spans="76:76">
      <c r="BX47341" s="2"/>
    </row>
    <row r="47342" spans="76:76">
      <c r="BX47342" s="2"/>
    </row>
    <row r="47343" spans="76:76">
      <c r="BX47343" s="2"/>
    </row>
    <row r="47344" spans="76:76">
      <c r="BX47344" s="2"/>
    </row>
    <row r="47345" spans="76:76">
      <c r="BX47345" s="2"/>
    </row>
    <row r="47346" spans="76:76">
      <c r="BX47346" s="2"/>
    </row>
    <row r="47347" spans="76:76">
      <c r="BX47347" s="2"/>
    </row>
    <row r="47348" spans="76:76">
      <c r="BX47348" s="2"/>
    </row>
    <row r="47349" spans="76:76">
      <c r="BX47349" s="2"/>
    </row>
    <row r="47350" spans="76:76">
      <c r="BX47350" s="2"/>
    </row>
    <row r="47351" spans="76:76">
      <c r="BX47351" s="2"/>
    </row>
    <row r="47352" spans="76:76">
      <c r="BX47352" s="2"/>
    </row>
    <row r="47353" spans="76:76">
      <c r="BX47353" s="2"/>
    </row>
    <row r="47354" spans="76:76">
      <c r="BX47354" s="2"/>
    </row>
    <row r="47355" spans="76:76">
      <c r="BX47355" s="2"/>
    </row>
    <row r="47356" spans="76:76">
      <c r="BX47356" s="2"/>
    </row>
    <row r="47357" spans="76:76">
      <c r="BX47357" s="2"/>
    </row>
    <row r="47358" spans="76:76">
      <c r="BX47358" s="2"/>
    </row>
    <row r="47359" spans="76:76">
      <c r="BX47359" s="2"/>
    </row>
    <row r="47360" spans="76:76">
      <c r="BX47360" s="2"/>
    </row>
    <row r="47361" spans="76:76">
      <c r="BX47361" s="2"/>
    </row>
    <row r="47362" spans="76:76">
      <c r="BX47362" s="2"/>
    </row>
    <row r="47363" spans="76:76">
      <c r="BX47363" s="2"/>
    </row>
    <row r="47364" spans="76:76">
      <c r="BX47364" s="2"/>
    </row>
    <row r="47365" spans="76:76">
      <c r="BX47365" s="2"/>
    </row>
    <row r="47366" spans="76:76">
      <c r="BX47366" s="2"/>
    </row>
    <row r="47367" spans="76:76">
      <c r="BX47367" s="2"/>
    </row>
    <row r="47368" spans="76:76">
      <c r="BX47368" s="2"/>
    </row>
    <row r="47369" spans="76:76">
      <c r="BX47369" s="2"/>
    </row>
    <row r="47370" spans="76:76">
      <c r="BX47370" s="2"/>
    </row>
    <row r="47371" spans="76:76">
      <c r="BX47371" s="2"/>
    </row>
    <row r="47372" spans="76:76">
      <c r="BX47372" s="2"/>
    </row>
    <row r="47373" spans="76:76">
      <c r="BX47373" s="2"/>
    </row>
    <row r="47374" spans="76:76">
      <c r="BX47374" s="2"/>
    </row>
    <row r="47375" spans="76:76">
      <c r="BX47375" s="2"/>
    </row>
    <row r="47376" spans="76:76">
      <c r="BX47376" s="2"/>
    </row>
    <row r="47377" spans="76:76">
      <c r="BX47377" s="2"/>
    </row>
    <row r="47378" spans="76:76">
      <c r="BX47378" s="2"/>
    </row>
    <row r="47379" spans="76:76">
      <c r="BX47379" s="2"/>
    </row>
    <row r="47380" spans="76:76">
      <c r="BX47380" s="2"/>
    </row>
    <row r="47381" spans="76:76">
      <c r="BX47381" s="2"/>
    </row>
    <row r="47382" spans="76:76">
      <c r="BX47382" s="2"/>
    </row>
    <row r="47383" spans="76:76">
      <c r="BX47383" s="2"/>
    </row>
    <row r="47384" spans="76:76">
      <c r="BX47384" s="2"/>
    </row>
    <row r="47385" spans="76:76">
      <c r="BX47385" s="2"/>
    </row>
    <row r="47386" spans="76:76">
      <c r="BX47386" s="2"/>
    </row>
    <row r="47387" spans="76:76">
      <c r="BX47387" s="2"/>
    </row>
    <row r="47388" spans="76:76">
      <c r="BX47388" s="2"/>
    </row>
    <row r="47389" spans="76:76">
      <c r="BX47389" s="2"/>
    </row>
    <row r="47390" spans="76:76">
      <c r="BX47390" s="2"/>
    </row>
    <row r="47391" spans="76:76">
      <c r="BX47391" s="2"/>
    </row>
    <row r="47392" spans="76:76">
      <c r="BX47392" s="2"/>
    </row>
    <row r="47393" spans="76:76">
      <c r="BX47393" s="2"/>
    </row>
    <row r="47394" spans="76:76">
      <c r="BX47394" s="2"/>
    </row>
    <row r="47395" spans="76:76">
      <c r="BX47395" s="2"/>
    </row>
    <row r="47396" spans="76:76">
      <c r="BX47396" s="2"/>
    </row>
    <row r="47397" spans="76:76">
      <c r="BX47397" s="2"/>
    </row>
    <row r="47398" spans="76:76">
      <c r="BX47398" s="2"/>
    </row>
    <row r="47399" spans="76:76">
      <c r="BX47399" s="2"/>
    </row>
    <row r="47400" spans="76:76">
      <c r="BX47400" s="2"/>
    </row>
    <row r="47401" spans="76:76">
      <c r="BX47401" s="2"/>
    </row>
    <row r="47402" spans="76:76">
      <c r="BX47402" s="2"/>
    </row>
    <row r="47403" spans="76:76">
      <c r="BX47403" s="2"/>
    </row>
    <row r="47404" spans="76:76">
      <c r="BX47404" s="2"/>
    </row>
    <row r="47405" spans="76:76">
      <c r="BX47405" s="2"/>
    </row>
    <row r="47406" spans="76:76">
      <c r="BX47406" s="2"/>
    </row>
    <row r="47407" spans="76:76">
      <c r="BX47407" s="2"/>
    </row>
    <row r="47408" spans="76:76">
      <c r="BX47408" s="2"/>
    </row>
    <row r="47409" spans="76:76">
      <c r="BX47409" s="2"/>
    </row>
    <row r="47410" spans="76:76">
      <c r="BX47410" s="2"/>
    </row>
    <row r="47411" spans="76:76">
      <c r="BX47411" s="2"/>
    </row>
    <row r="47412" spans="76:76">
      <c r="BX47412" s="2"/>
    </row>
    <row r="47413" spans="76:76">
      <c r="BX47413" s="2"/>
    </row>
    <row r="47414" spans="76:76">
      <c r="BX47414" s="2"/>
    </row>
    <row r="47415" spans="76:76">
      <c r="BX47415" s="2"/>
    </row>
    <row r="47416" spans="76:76">
      <c r="BX47416" s="2"/>
    </row>
    <row r="47417" spans="76:76">
      <c r="BX47417" s="2"/>
    </row>
    <row r="47418" spans="76:76">
      <c r="BX47418" s="2"/>
    </row>
    <row r="47419" spans="76:76">
      <c r="BX47419" s="2"/>
    </row>
    <row r="47420" spans="76:76">
      <c r="BX47420" s="2"/>
    </row>
    <row r="47421" spans="76:76">
      <c r="BX47421" s="2"/>
    </row>
    <row r="47422" spans="76:76">
      <c r="BX47422" s="2"/>
    </row>
    <row r="47423" spans="76:76">
      <c r="BX47423" s="2"/>
    </row>
    <row r="47424" spans="76:76">
      <c r="BX47424" s="2"/>
    </row>
    <row r="47425" spans="76:76">
      <c r="BX47425" s="2"/>
    </row>
    <row r="47426" spans="76:76">
      <c r="BX47426" s="2"/>
    </row>
    <row r="47427" spans="76:76">
      <c r="BX47427" s="2"/>
    </row>
    <row r="47428" spans="76:76">
      <c r="BX47428" s="2"/>
    </row>
    <row r="47429" spans="76:76">
      <c r="BX47429" s="2"/>
    </row>
    <row r="47430" spans="76:76">
      <c r="BX47430" s="2"/>
    </row>
    <row r="47431" spans="76:76">
      <c r="BX47431" s="2"/>
    </row>
    <row r="47432" spans="76:76">
      <c r="BX47432" s="2"/>
    </row>
    <row r="47433" spans="76:76">
      <c r="BX47433" s="2"/>
    </row>
    <row r="47434" spans="76:76">
      <c r="BX47434" s="2"/>
    </row>
    <row r="47435" spans="76:76">
      <c r="BX47435" s="2"/>
    </row>
    <row r="47436" spans="76:76">
      <c r="BX47436" s="2"/>
    </row>
    <row r="47437" spans="76:76">
      <c r="BX47437" s="2"/>
    </row>
    <row r="47438" spans="76:76">
      <c r="BX47438" s="2"/>
    </row>
    <row r="47439" spans="76:76">
      <c r="BX47439" s="2"/>
    </row>
    <row r="47440" spans="76:76">
      <c r="BX47440" s="2"/>
    </row>
    <row r="47441" spans="76:76">
      <c r="BX47441" s="2"/>
    </row>
    <row r="47442" spans="76:76">
      <c r="BX47442" s="2"/>
    </row>
    <row r="47443" spans="76:76">
      <c r="BX47443" s="2"/>
    </row>
    <row r="47444" spans="76:76">
      <c r="BX47444" s="2"/>
    </row>
    <row r="47445" spans="76:76">
      <c r="BX47445" s="2"/>
    </row>
    <row r="47446" spans="76:76">
      <c r="BX47446" s="2"/>
    </row>
    <row r="47447" spans="76:76">
      <c r="BX47447" s="2"/>
    </row>
    <row r="47448" spans="76:76">
      <c r="BX47448" s="2"/>
    </row>
    <row r="47449" spans="76:76">
      <c r="BX47449" s="2"/>
    </row>
    <row r="47450" spans="76:76">
      <c r="BX47450" s="2"/>
    </row>
    <row r="47451" spans="76:76">
      <c r="BX47451" s="2"/>
    </row>
    <row r="47452" spans="76:76">
      <c r="BX47452" s="2"/>
    </row>
    <row r="47453" spans="76:76">
      <c r="BX47453" s="2"/>
    </row>
    <row r="47454" spans="76:76">
      <c r="BX47454" s="2"/>
    </row>
    <row r="47455" spans="76:76">
      <c r="BX47455" s="2"/>
    </row>
    <row r="47456" spans="76:76">
      <c r="BX47456" s="2"/>
    </row>
    <row r="47457" spans="76:76">
      <c r="BX47457" s="2"/>
    </row>
    <row r="47458" spans="76:76">
      <c r="BX47458" s="2"/>
    </row>
    <row r="47459" spans="76:76">
      <c r="BX47459" s="2"/>
    </row>
    <row r="47460" spans="76:76">
      <c r="BX47460" s="2"/>
    </row>
    <row r="47461" spans="76:76">
      <c r="BX47461" s="2"/>
    </row>
    <row r="47462" spans="76:76">
      <c r="BX47462" s="2"/>
    </row>
    <row r="47463" spans="76:76">
      <c r="BX47463" s="2"/>
    </row>
    <row r="47464" spans="76:76">
      <c r="BX47464" s="2"/>
    </row>
    <row r="47465" spans="76:76">
      <c r="BX47465" s="2"/>
    </row>
    <row r="47466" spans="76:76">
      <c r="BX47466" s="2"/>
    </row>
    <row r="47467" spans="76:76">
      <c r="BX47467" s="2"/>
    </row>
    <row r="47468" spans="76:76">
      <c r="BX47468" s="2"/>
    </row>
    <row r="47469" spans="76:76">
      <c r="BX47469" s="2"/>
    </row>
    <row r="47470" spans="76:76">
      <c r="BX47470" s="2"/>
    </row>
    <row r="47471" spans="76:76">
      <c r="BX47471" s="2"/>
    </row>
    <row r="47472" spans="76:76">
      <c r="BX47472" s="2"/>
    </row>
    <row r="47473" spans="76:76">
      <c r="BX47473" s="2"/>
    </row>
    <row r="47474" spans="76:76">
      <c r="BX47474" s="2"/>
    </row>
    <row r="47475" spans="76:76">
      <c r="BX47475" s="2"/>
    </row>
    <row r="47476" spans="76:76">
      <c r="BX47476" s="2"/>
    </row>
    <row r="47477" spans="76:76">
      <c r="BX47477" s="2"/>
    </row>
    <row r="47478" spans="76:76">
      <c r="BX47478" s="2"/>
    </row>
    <row r="47479" spans="76:76">
      <c r="BX47479" s="2"/>
    </row>
    <row r="47480" spans="76:76">
      <c r="BX47480" s="2"/>
    </row>
    <row r="47481" spans="76:76">
      <c r="BX47481" s="2"/>
    </row>
    <row r="47482" spans="76:76">
      <c r="BX47482" s="2"/>
    </row>
    <row r="47483" spans="76:76">
      <c r="BX47483" s="2"/>
    </row>
    <row r="47484" spans="76:76">
      <c r="BX47484" s="2"/>
    </row>
    <row r="47485" spans="76:76">
      <c r="BX47485" s="2"/>
    </row>
    <row r="47486" spans="76:76">
      <c r="BX47486" s="2"/>
    </row>
    <row r="47487" spans="76:76">
      <c r="BX47487" s="2"/>
    </row>
    <row r="47488" spans="76:76">
      <c r="BX47488" s="2"/>
    </row>
    <row r="47489" spans="76:76">
      <c r="BX47489" s="2"/>
    </row>
    <row r="47490" spans="76:76">
      <c r="BX47490" s="2"/>
    </row>
    <row r="47491" spans="76:76">
      <c r="BX47491" s="2"/>
    </row>
    <row r="47492" spans="76:76">
      <c r="BX47492" s="2"/>
    </row>
    <row r="47493" spans="76:76">
      <c r="BX47493" s="2"/>
    </row>
    <row r="47494" spans="76:76">
      <c r="BX47494" s="2"/>
    </row>
    <row r="47495" spans="76:76">
      <c r="BX47495" s="2"/>
    </row>
    <row r="47496" spans="76:76">
      <c r="BX47496" s="2"/>
    </row>
    <row r="47497" spans="76:76">
      <c r="BX47497" s="2"/>
    </row>
    <row r="47498" spans="76:76">
      <c r="BX47498" s="2"/>
    </row>
    <row r="47499" spans="76:76">
      <c r="BX47499" s="2"/>
    </row>
    <row r="47500" spans="76:76">
      <c r="BX47500" s="2"/>
    </row>
    <row r="47501" spans="76:76">
      <c r="BX47501" s="2"/>
    </row>
    <row r="47502" spans="76:76">
      <c r="BX47502" s="2"/>
    </row>
    <row r="47503" spans="76:76">
      <c r="BX47503" s="2"/>
    </row>
    <row r="47504" spans="76:76">
      <c r="BX47504" s="2"/>
    </row>
    <row r="47505" spans="76:76">
      <c r="BX47505" s="2"/>
    </row>
    <row r="47506" spans="76:76">
      <c r="BX47506" s="2"/>
    </row>
    <row r="47507" spans="76:76">
      <c r="BX47507" s="2"/>
    </row>
    <row r="47508" spans="76:76">
      <c r="BX47508" s="2"/>
    </row>
    <row r="47509" spans="76:76">
      <c r="BX47509" s="2"/>
    </row>
    <row r="47510" spans="76:76">
      <c r="BX47510" s="2"/>
    </row>
    <row r="47511" spans="76:76">
      <c r="BX47511" s="2"/>
    </row>
    <row r="47512" spans="76:76">
      <c r="BX47512" s="2"/>
    </row>
    <row r="47513" spans="76:76">
      <c r="BX47513" s="2"/>
    </row>
    <row r="47514" spans="76:76">
      <c r="BX47514" s="2"/>
    </row>
    <row r="47515" spans="76:76">
      <c r="BX47515" s="2"/>
    </row>
    <row r="47516" spans="76:76">
      <c r="BX47516" s="2"/>
    </row>
    <row r="47517" spans="76:76">
      <c r="BX47517" s="2"/>
    </row>
    <row r="47518" spans="76:76">
      <c r="BX47518" s="2"/>
    </row>
    <row r="47519" spans="76:76">
      <c r="BX47519" s="2"/>
    </row>
    <row r="47520" spans="76:76">
      <c r="BX47520" s="2"/>
    </row>
    <row r="47521" spans="76:76">
      <c r="BX47521" s="2"/>
    </row>
    <row r="47522" spans="76:76">
      <c r="BX47522" s="2"/>
    </row>
    <row r="47523" spans="76:76">
      <c r="BX47523" s="2"/>
    </row>
    <row r="47524" spans="76:76">
      <c r="BX47524" s="2"/>
    </row>
    <row r="47525" spans="76:76">
      <c r="BX47525" s="2"/>
    </row>
    <row r="47526" spans="76:76">
      <c r="BX47526" s="2"/>
    </row>
    <row r="47527" spans="76:76">
      <c r="BX47527" s="2"/>
    </row>
    <row r="47528" spans="76:76">
      <c r="BX47528" s="2"/>
    </row>
    <row r="47529" spans="76:76">
      <c r="BX47529" s="2"/>
    </row>
    <row r="47530" spans="76:76">
      <c r="BX47530" s="2"/>
    </row>
    <row r="47531" spans="76:76">
      <c r="BX47531" s="2"/>
    </row>
    <row r="47532" spans="76:76">
      <c r="BX47532" s="2"/>
    </row>
    <row r="47533" spans="76:76">
      <c r="BX47533" s="2"/>
    </row>
    <row r="47534" spans="76:76">
      <c r="BX47534" s="2"/>
    </row>
    <row r="47535" spans="76:76">
      <c r="BX47535" s="2"/>
    </row>
    <row r="47536" spans="76:76">
      <c r="BX47536" s="2"/>
    </row>
    <row r="47537" spans="76:76">
      <c r="BX47537" s="2"/>
    </row>
    <row r="47538" spans="76:76">
      <c r="BX47538" s="2"/>
    </row>
    <row r="47539" spans="76:76">
      <c r="BX47539" s="2"/>
    </row>
    <row r="47540" spans="76:76">
      <c r="BX47540" s="2"/>
    </row>
    <row r="47541" spans="76:76">
      <c r="BX47541" s="2"/>
    </row>
    <row r="47542" spans="76:76">
      <c r="BX47542" s="2"/>
    </row>
    <row r="47543" spans="76:76">
      <c r="BX47543" s="2"/>
    </row>
    <row r="47544" spans="76:76">
      <c r="BX47544" s="2"/>
    </row>
    <row r="47545" spans="76:76">
      <c r="BX47545" s="2"/>
    </row>
    <row r="47546" spans="76:76">
      <c r="BX47546" s="2"/>
    </row>
    <row r="47547" spans="76:76">
      <c r="BX47547" s="2"/>
    </row>
    <row r="47548" spans="76:76">
      <c r="BX47548" s="2"/>
    </row>
    <row r="47549" spans="76:76">
      <c r="BX47549" s="2"/>
    </row>
    <row r="47550" spans="76:76">
      <c r="BX47550" s="2"/>
    </row>
    <row r="47551" spans="76:76">
      <c r="BX47551" s="2"/>
    </row>
    <row r="47552" spans="76:76">
      <c r="BX47552" s="2"/>
    </row>
    <row r="47553" spans="76:76">
      <c r="BX47553" s="2"/>
    </row>
    <row r="47554" spans="76:76">
      <c r="BX47554" s="2"/>
    </row>
    <row r="47555" spans="76:76">
      <c r="BX47555" s="2"/>
    </row>
    <row r="47556" spans="76:76">
      <c r="BX47556" s="2"/>
    </row>
    <row r="47557" spans="76:76">
      <c r="BX47557" s="2"/>
    </row>
    <row r="47558" spans="76:76">
      <c r="BX47558" s="2"/>
    </row>
    <row r="47559" spans="76:76">
      <c r="BX47559" s="2"/>
    </row>
    <row r="47560" spans="76:76">
      <c r="BX47560" s="2"/>
    </row>
    <row r="47561" spans="76:76">
      <c r="BX47561" s="2"/>
    </row>
    <row r="47562" spans="76:76">
      <c r="BX47562" s="2"/>
    </row>
    <row r="47563" spans="76:76">
      <c r="BX47563" s="2"/>
    </row>
    <row r="47564" spans="76:76">
      <c r="BX47564" s="2"/>
    </row>
    <row r="47565" spans="76:76">
      <c r="BX47565" s="2"/>
    </row>
    <row r="47566" spans="76:76">
      <c r="BX47566" s="2"/>
    </row>
    <row r="47567" spans="76:76">
      <c r="BX47567" s="2"/>
    </row>
    <row r="47568" spans="76:76">
      <c r="BX47568" s="2"/>
    </row>
    <row r="47569" spans="76:76">
      <c r="BX47569" s="2"/>
    </row>
    <row r="47570" spans="76:76">
      <c r="BX47570" s="2"/>
    </row>
    <row r="47571" spans="76:76">
      <c r="BX47571" s="2"/>
    </row>
    <row r="47572" spans="76:76">
      <c r="BX47572" s="2"/>
    </row>
    <row r="47573" spans="76:76">
      <c r="BX47573" s="2"/>
    </row>
    <row r="47574" spans="76:76">
      <c r="BX47574" s="2"/>
    </row>
    <row r="47575" spans="76:76">
      <c r="BX47575" s="2"/>
    </row>
    <row r="47576" spans="76:76">
      <c r="BX47576" s="2"/>
    </row>
    <row r="47577" spans="76:76">
      <c r="BX47577" s="2"/>
    </row>
    <row r="47578" spans="76:76">
      <c r="BX47578" s="2"/>
    </row>
    <row r="47579" spans="76:76">
      <c r="BX47579" s="2"/>
    </row>
    <row r="47580" spans="76:76">
      <c r="BX47580" s="2"/>
    </row>
    <row r="47581" spans="76:76">
      <c r="BX47581" s="2"/>
    </row>
    <row r="47582" spans="76:76">
      <c r="BX47582" s="2"/>
    </row>
    <row r="47583" spans="76:76">
      <c r="BX47583" s="2"/>
    </row>
    <row r="47584" spans="76:76">
      <c r="BX47584" s="2"/>
    </row>
    <row r="47585" spans="76:76">
      <c r="BX47585" s="2"/>
    </row>
    <row r="47586" spans="76:76">
      <c r="BX47586" s="2"/>
    </row>
    <row r="47587" spans="76:76">
      <c r="BX47587" s="2"/>
    </row>
    <row r="47588" spans="76:76">
      <c r="BX47588" s="2"/>
    </row>
    <row r="47589" spans="76:76">
      <c r="BX47589" s="2"/>
    </row>
    <row r="47590" spans="76:76">
      <c r="BX47590" s="2"/>
    </row>
    <row r="47591" spans="76:76">
      <c r="BX47591" s="2"/>
    </row>
    <row r="47592" spans="76:76">
      <c r="BX47592" s="2"/>
    </row>
    <row r="47593" spans="76:76">
      <c r="BX47593" s="2"/>
    </row>
    <row r="47594" spans="76:76">
      <c r="BX47594" s="2"/>
    </row>
    <row r="47595" spans="76:76">
      <c r="BX47595" s="2"/>
    </row>
    <row r="47596" spans="76:76">
      <c r="BX47596" s="2"/>
    </row>
    <row r="47597" spans="76:76">
      <c r="BX47597" s="2"/>
    </row>
    <row r="47598" spans="76:76">
      <c r="BX47598" s="2"/>
    </row>
    <row r="47599" spans="76:76">
      <c r="BX47599" s="2"/>
    </row>
    <row r="47600" spans="76:76">
      <c r="BX47600" s="2"/>
    </row>
    <row r="47601" spans="76:76">
      <c r="BX47601" s="2"/>
    </row>
    <row r="47602" spans="76:76">
      <c r="BX47602" s="2"/>
    </row>
    <row r="47603" spans="76:76">
      <c r="BX47603" s="2"/>
    </row>
    <row r="47604" spans="76:76">
      <c r="BX47604" s="2"/>
    </row>
    <row r="47605" spans="76:76">
      <c r="BX47605" s="2"/>
    </row>
    <row r="47606" spans="76:76">
      <c r="BX47606" s="2"/>
    </row>
    <row r="47607" spans="76:76">
      <c r="BX47607" s="2"/>
    </row>
    <row r="47608" spans="76:76">
      <c r="BX47608" s="2"/>
    </row>
    <row r="47609" spans="76:76">
      <c r="BX47609" s="2"/>
    </row>
    <row r="47610" spans="76:76">
      <c r="BX47610" s="2"/>
    </row>
    <row r="47611" spans="76:76">
      <c r="BX47611" s="2"/>
    </row>
    <row r="47612" spans="76:76">
      <c r="BX47612" s="2"/>
    </row>
    <row r="47613" spans="76:76">
      <c r="BX47613" s="2"/>
    </row>
    <row r="47614" spans="76:76">
      <c r="BX47614" s="2"/>
    </row>
    <row r="47615" spans="76:76">
      <c r="BX47615" s="2"/>
    </row>
    <row r="47616" spans="76:76">
      <c r="BX47616" s="2"/>
    </row>
    <row r="47617" spans="76:76">
      <c r="BX47617" s="2"/>
    </row>
    <row r="47618" spans="76:76">
      <c r="BX47618" s="2"/>
    </row>
    <row r="47619" spans="76:76">
      <c r="BX47619" s="2"/>
    </row>
    <row r="47620" spans="76:76">
      <c r="BX47620" s="2"/>
    </row>
    <row r="47621" spans="76:76">
      <c r="BX47621" s="2"/>
    </row>
    <row r="47622" spans="76:76">
      <c r="BX47622" s="2"/>
    </row>
    <row r="47623" spans="76:76">
      <c r="BX47623" s="2"/>
    </row>
    <row r="47624" spans="76:76">
      <c r="BX47624" s="2"/>
    </row>
    <row r="47625" spans="76:76">
      <c r="BX47625" s="2"/>
    </row>
    <row r="47626" spans="76:76">
      <c r="BX47626" s="2"/>
    </row>
    <row r="47627" spans="76:76">
      <c r="BX47627" s="2"/>
    </row>
    <row r="47628" spans="76:76">
      <c r="BX47628" s="2"/>
    </row>
    <row r="47629" spans="76:76">
      <c r="BX47629" s="2"/>
    </row>
    <row r="47630" spans="76:76">
      <c r="BX47630" s="2"/>
    </row>
    <row r="47631" spans="76:76">
      <c r="BX47631" s="2"/>
    </row>
    <row r="47632" spans="76:76">
      <c r="BX47632" s="2"/>
    </row>
    <row r="47633" spans="76:76">
      <c r="BX47633" s="2"/>
    </row>
    <row r="47634" spans="76:76">
      <c r="BX47634" s="2"/>
    </row>
    <row r="47635" spans="76:76">
      <c r="BX47635" s="2"/>
    </row>
    <row r="47636" spans="76:76">
      <c r="BX47636" s="2"/>
    </row>
    <row r="47637" spans="76:76">
      <c r="BX47637" s="2"/>
    </row>
    <row r="47638" spans="76:76">
      <c r="BX47638" s="2"/>
    </row>
    <row r="47639" spans="76:76">
      <c r="BX47639" s="2"/>
    </row>
    <row r="47640" spans="76:76">
      <c r="BX47640" s="2"/>
    </row>
    <row r="47641" spans="76:76">
      <c r="BX47641" s="2"/>
    </row>
    <row r="47642" spans="76:76">
      <c r="BX47642" s="2"/>
    </row>
    <row r="47643" spans="76:76">
      <c r="BX47643" s="2"/>
    </row>
    <row r="47644" spans="76:76">
      <c r="BX47644" s="2"/>
    </row>
    <row r="47645" spans="76:76">
      <c r="BX47645" s="2"/>
    </row>
    <row r="47646" spans="76:76">
      <c r="BX47646" s="2"/>
    </row>
    <row r="47647" spans="76:76">
      <c r="BX47647" s="2"/>
    </row>
    <row r="47648" spans="76:76">
      <c r="BX47648" s="2"/>
    </row>
    <row r="47649" spans="76:76">
      <c r="BX47649" s="2"/>
    </row>
    <row r="47650" spans="76:76">
      <c r="BX47650" s="2"/>
    </row>
    <row r="47651" spans="76:76">
      <c r="BX47651" s="2"/>
    </row>
    <row r="47652" spans="76:76">
      <c r="BX47652" s="2"/>
    </row>
    <row r="47653" spans="76:76">
      <c r="BX47653" s="2"/>
    </row>
    <row r="47654" spans="76:76">
      <c r="BX47654" s="2"/>
    </row>
    <row r="47655" spans="76:76">
      <c r="BX47655" s="2"/>
    </row>
    <row r="47656" spans="76:76">
      <c r="BX47656" s="2"/>
    </row>
    <row r="47657" spans="76:76">
      <c r="BX47657" s="2"/>
    </row>
    <row r="47658" spans="76:76">
      <c r="BX47658" s="2"/>
    </row>
    <row r="47659" spans="76:76">
      <c r="BX47659" s="2"/>
    </row>
    <row r="47660" spans="76:76">
      <c r="BX47660" s="2"/>
    </row>
    <row r="47661" spans="76:76">
      <c r="BX47661" s="2"/>
    </row>
    <row r="47662" spans="76:76">
      <c r="BX47662" s="2"/>
    </row>
    <row r="47663" spans="76:76">
      <c r="BX47663" s="2"/>
    </row>
    <row r="47664" spans="76:76">
      <c r="BX47664" s="2"/>
    </row>
    <row r="47665" spans="76:76">
      <c r="BX47665" s="2"/>
    </row>
    <row r="47666" spans="76:76">
      <c r="BX47666" s="2"/>
    </row>
    <row r="47667" spans="76:76">
      <c r="BX47667" s="2"/>
    </row>
    <row r="47668" spans="76:76">
      <c r="BX47668" s="2"/>
    </row>
    <row r="47669" spans="76:76">
      <c r="BX47669" s="2"/>
    </row>
    <row r="47670" spans="76:76">
      <c r="BX47670" s="2"/>
    </row>
    <row r="47671" spans="76:76">
      <c r="BX47671" s="2"/>
    </row>
    <row r="47672" spans="76:76">
      <c r="BX47672" s="2"/>
    </row>
    <row r="47673" spans="76:76">
      <c r="BX47673" s="2"/>
    </row>
    <row r="47674" spans="76:76">
      <c r="BX47674" s="2"/>
    </row>
    <row r="47675" spans="76:76">
      <c r="BX47675" s="2"/>
    </row>
    <row r="47676" spans="76:76">
      <c r="BX47676" s="2"/>
    </row>
    <row r="47677" spans="76:76">
      <c r="BX47677" s="2"/>
    </row>
    <row r="47678" spans="76:76">
      <c r="BX47678" s="2"/>
    </row>
    <row r="47679" spans="76:76">
      <c r="BX47679" s="2"/>
    </row>
    <row r="47680" spans="76:76">
      <c r="BX47680" s="2"/>
    </row>
    <row r="47681" spans="76:76">
      <c r="BX47681" s="2"/>
    </row>
    <row r="47682" spans="76:76">
      <c r="BX47682" s="2"/>
    </row>
    <row r="47683" spans="76:76">
      <c r="BX47683" s="2"/>
    </row>
    <row r="47684" spans="76:76">
      <c r="BX47684" s="2"/>
    </row>
    <row r="47685" spans="76:76">
      <c r="BX47685" s="2"/>
    </row>
    <row r="47686" spans="76:76">
      <c r="BX47686" s="2"/>
    </row>
    <row r="47687" spans="76:76">
      <c r="BX47687" s="2"/>
    </row>
    <row r="47688" spans="76:76">
      <c r="BX47688" s="2"/>
    </row>
    <row r="47689" spans="76:76">
      <c r="BX47689" s="2"/>
    </row>
    <row r="47690" spans="76:76">
      <c r="BX47690" s="2"/>
    </row>
    <row r="47691" spans="76:76">
      <c r="BX47691" s="2"/>
    </row>
    <row r="47692" spans="76:76">
      <c r="BX47692" s="2"/>
    </row>
    <row r="47693" spans="76:76">
      <c r="BX47693" s="2"/>
    </row>
    <row r="47694" spans="76:76">
      <c r="BX47694" s="2"/>
    </row>
    <row r="47695" spans="76:76">
      <c r="BX47695" s="2"/>
    </row>
    <row r="47696" spans="76:76">
      <c r="BX47696" s="2"/>
    </row>
    <row r="47697" spans="76:76">
      <c r="BX47697" s="2"/>
    </row>
    <row r="47698" spans="76:76">
      <c r="BX47698" s="2"/>
    </row>
    <row r="47699" spans="76:76">
      <c r="BX47699" s="2"/>
    </row>
    <row r="47700" spans="76:76">
      <c r="BX47700" s="2"/>
    </row>
    <row r="47701" spans="76:76">
      <c r="BX47701" s="2"/>
    </row>
    <row r="47702" spans="76:76">
      <c r="BX47702" s="2"/>
    </row>
    <row r="47703" spans="76:76">
      <c r="BX47703" s="2"/>
    </row>
    <row r="47704" spans="76:76">
      <c r="BX47704" s="2"/>
    </row>
    <row r="47705" spans="76:76">
      <c r="BX47705" s="2"/>
    </row>
    <row r="47706" spans="76:76">
      <c r="BX47706" s="2"/>
    </row>
    <row r="47707" spans="76:76">
      <c r="BX47707" s="2"/>
    </row>
    <row r="47708" spans="76:76">
      <c r="BX47708" s="2"/>
    </row>
    <row r="47709" spans="76:76">
      <c r="BX47709" s="2"/>
    </row>
    <row r="47710" spans="76:76">
      <c r="BX47710" s="2"/>
    </row>
    <row r="47711" spans="76:76">
      <c r="BX47711" s="2"/>
    </row>
    <row r="47712" spans="76:76">
      <c r="BX47712" s="2"/>
    </row>
    <row r="47713" spans="76:76">
      <c r="BX47713" s="2"/>
    </row>
    <row r="47714" spans="76:76">
      <c r="BX47714" s="2"/>
    </row>
    <row r="47715" spans="76:76">
      <c r="BX47715" s="2"/>
    </row>
    <row r="47716" spans="76:76">
      <c r="BX47716" s="2"/>
    </row>
    <row r="47717" spans="76:76">
      <c r="BX47717" s="2"/>
    </row>
    <row r="47718" spans="76:76">
      <c r="BX47718" s="2"/>
    </row>
    <row r="47719" spans="76:76">
      <c r="BX47719" s="2"/>
    </row>
    <row r="47720" spans="76:76">
      <c r="BX47720" s="2"/>
    </row>
    <row r="47721" spans="76:76">
      <c r="BX47721" s="2"/>
    </row>
    <row r="47722" spans="76:76">
      <c r="BX47722" s="2"/>
    </row>
    <row r="47723" spans="76:76">
      <c r="BX47723" s="2"/>
    </row>
    <row r="47724" spans="76:76">
      <c r="BX47724" s="2"/>
    </row>
    <row r="47725" spans="76:76">
      <c r="BX47725" s="2"/>
    </row>
    <row r="47726" spans="76:76">
      <c r="BX47726" s="2"/>
    </row>
    <row r="47727" spans="76:76">
      <c r="BX47727" s="2"/>
    </row>
    <row r="47728" spans="76:76">
      <c r="BX47728" s="2"/>
    </row>
    <row r="47729" spans="76:76">
      <c r="BX47729" s="2"/>
    </row>
    <row r="47730" spans="76:76">
      <c r="BX47730" s="2"/>
    </row>
    <row r="47731" spans="76:76">
      <c r="BX47731" s="2"/>
    </row>
    <row r="47732" spans="76:76">
      <c r="BX47732" s="2"/>
    </row>
    <row r="47733" spans="76:76">
      <c r="BX47733" s="2"/>
    </row>
    <row r="47734" spans="76:76">
      <c r="BX47734" s="2"/>
    </row>
    <row r="47735" spans="76:76">
      <c r="BX47735" s="2"/>
    </row>
    <row r="47736" spans="76:76">
      <c r="BX47736" s="2"/>
    </row>
    <row r="47737" spans="76:76">
      <c r="BX47737" s="2"/>
    </row>
    <row r="47738" spans="76:76">
      <c r="BX47738" s="2"/>
    </row>
    <row r="47739" spans="76:76">
      <c r="BX47739" s="2"/>
    </row>
    <row r="47740" spans="76:76">
      <c r="BX47740" s="2"/>
    </row>
    <row r="47741" spans="76:76">
      <c r="BX47741" s="2"/>
    </row>
    <row r="47742" spans="76:76">
      <c r="BX47742" s="2"/>
    </row>
    <row r="47743" spans="76:76">
      <c r="BX47743" s="2"/>
    </row>
    <row r="47744" spans="76:76">
      <c r="BX47744" s="2"/>
    </row>
    <row r="47745" spans="76:76">
      <c r="BX47745" s="2"/>
    </row>
    <row r="47746" spans="76:76">
      <c r="BX47746" s="2"/>
    </row>
    <row r="47747" spans="76:76">
      <c r="BX47747" s="2"/>
    </row>
    <row r="47748" spans="76:76">
      <c r="BX47748" s="2"/>
    </row>
    <row r="47749" spans="76:76">
      <c r="BX47749" s="2"/>
    </row>
    <row r="47750" spans="76:76">
      <c r="BX47750" s="2"/>
    </row>
    <row r="47751" spans="76:76">
      <c r="BX47751" s="2"/>
    </row>
    <row r="47752" spans="76:76">
      <c r="BX47752" s="2"/>
    </row>
    <row r="47753" spans="76:76">
      <c r="BX47753" s="2"/>
    </row>
    <row r="47754" spans="76:76">
      <c r="BX47754" s="2"/>
    </row>
    <row r="47755" spans="76:76">
      <c r="BX47755" s="2"/>
    </row>
    <row r="47756" spans="76:76">
      <c r="BX47756" s="2"/>
    </row>
    <row r="47757" spans="76:76">
      <c r="BX47757" s="2"/>
    </row>
    <row r="47758" spans="76:76">
      <c r="BX47758" s="2"/>
    </row>
    <row r="47759" spans="76:76">
      <c r="BX47759" s="2"/>
    </row>
    <row r="47760" spans="76:76">
      <c r="BX47760" s="2"/>
    </row>
    <row r="47761" spans="76:76">
      <c r="BX47761" s="2"/>
    </row>
    <row r="47762" spans="76:76">
      <c r="BX47762" s="2"/>
    </row>
    <row r="47763" spans="76:76">
      <c r="BX47763" s="2"/>
    </row>
    <row r="47764" spans="76:76">
      <c r="BX47764" s="2"/>
    </row>
    <row r="47765" spans="76:76">
      <c r="BX47765" s="2"/>
    </row>
    <row r="47766" spans="76:76">
      <c r="BX47766" s="2"/>
    </row>
    <row r="47767" spans="76:76">
      <c r="BX47767" s="2"/>
    </row>
    <row r="47768" spans="76:76">
      <c r="BX47768" s="2"/>
    </row>
    <row r="47769" spans="76:76">
      <c r="BX47769" s="2"/>
    </row>
    <row r="47770" spans="76:76">
      <c r="BX47770" s="2"/>
    </row>
    <row r="47771" spans="76:76">
      <c r="BX47771" s="2"/>
    </row>
    <row r="47772" spans="76:76">
      <c r="BX47772" s="2"/>
    </row>
    <row r="47773" spans="76:76">
      <c r="BX47773" s="2"/>
    </row>
    <row r="47774" spans="76:76">
      <c r="BX47774" s="2"/>
    </row>
    <row r="47775" spans="76:76">
      <c r="BX47775" s="2"/>
    </row>
    <row r="47776" spans="76:76">
      <c r="BX47776" s="2"/>
    </row>
    <row r="47777" spans="76:76">
      <c r="BX47777" s="2"/>
    </row>
    <row r="47778" spans="76:76">
      <c r="BX47778" s="2"/>
    </row>
    <row r="47779" spans="76:76">
      <c r="BX47779" s="2"/>
    </row>
    <row r="47780" spans="76:76">
      <c r="BX47780" s="2"/>
    </row>
    <row r="47781" spans="76:76">
      <c r="BX47781" s="2"/>
    </row>
    <row r="47782" spans="76:76">
      <c r="BX47782" s="2"/>
    </row>
    <row r="47783" spans="76:76">
      <c r="BX47783" s="2"/>
    </row>
    <row r="47784" spans="76:76">
      <c r="BX47784" s="2"/>
    </row>
    <row r="47785" spans="76:76">
      <c r="BX47785" s="2"/>
    </row>
    <row r="47786" spans="76:76">
      <c r="BX47786" s="2"/>
    </row>
    <row r="47787" spans="76:76">
      <c r="BX47787" s="2"/>
    </row>
    <row r="47788" spans="76:76">
      <c r="BX47788" s="2"/>
    </row>
    <row r="47789" spans="76:76">
      <c r="BX47789" s="2"/>
    </row>
    <row r="47790" spans="76:76">
      <c r="BX47790" s="2"/>
    </row>
    <row r="47791" spans="76:76">
      <c r="BX47791" s="2"/>
    </row>
    <row r="47792" spans="76:76">
      <c r="BX47792" s="2"/>
    </row>
    <row r="47793" spans="76:76">
      <c r="BX47793" s="2"/>
    </row>
    <row r="47794" spans="76:76">
      <c r="BX47794" s="2"/>
    </row>
    <row r="47795" spans="76:76">
      <c r="BX47795" s="2"/>
    </row>
    <row r="47796" spans="76:76">
      <c r="BX47796" s="2"/>
    </row>
    <row r="47797" spans="76:76">
      <c r="BX47797" s="2"/>
    </row>
    <row r="47798" spans="76:76">
      <c r="BX47798" s="2"/>
    </row>
    <row r="47799" spans="76:76">
      <c r="BX47799" s="2"/>
    </row>
    <row r="47800" spans="76:76">
      <c r="BX47800" s="2"/>
    </row>
    <row r="47801" spans="76:76">
      <c r="BX47801" s="2"/>
    </row>
    <row r="47802" spans="76:76">
      <c r="BX47802" s="2"/>
    </row>
    <row r="47803" spans="76:76">
      <c r="BX47803" s="2"/>
    </row>
    <row r="47804" spans="76:76">
      <c r="BX47804" s="2"/>
    </row>
    <row r="47805" spans="76:76">
      <c r="BX47805" s="2"/>
    </row>
    <row r="47806" spans="76:76">
      <c r="BX47806" s="2"/>
    </row>
    <row r="47807" spans="76:76">
      <c r="BX47807" s="2"/>
    </row>
    <row r="47808" spans="76:76">
      <c r="BX47808" s="2"/>
    </row>
    <row r="47809" spans="76:76">
      <c r="BX47809" s="2"/>
    </row>
    <row r="47810" spans="76:76">
      <c r="BX47810" s="2"/>
    </row>
    <row r="47811" spans="76:76">
      <c r="BX47811" s="2"/>
    </row>
    <row r="47812" spans="76:76">
      <c r="BX47812" s="2"/>
    </row>
    <row r="47813" spans="76:76">
      <c r="BX47813" s="2"/>
    </row>
    <row r="47814" spans="76:76">
      <c r="BX47814" s="2"/>
    </row>
    <row r="47815" spans="76:76">
      <c r="BX47815" s="2"/>
    </row>
    <row r="47816" spans="76:76">
      <c r="BX47816" s="2"/>
    </row>
    <row r="47817" spans="76:76">
      <c r="BX47817" s="2"/>
    </row>
    <row r="47818" spans="76:76">
      <c r="BX47818" s="2"/>
    </row>
    <row r="47819" spans="76:76">
      <c r="BX47819" s="2"/>
    </row>
    <row r="47820" spans="76:76">
      <c r="BX47820" s="2"/>
    </row>
    <row r="47821" spans="76:76">
      <c r="BX47821" s="2"/>
    </row>
    <row r="47822" spans="76:76">
      <c r="BX47822" s="2"/>
    </row>
    <row r="47823" spans="76:76">
      <c r="BX47823" s="2"/>
    </row>
    <row r="47824" spans="76:76">
      <c r="BX47824" s="2"/>
    </row>
    <row r="47825" spans="76:76">
      <c r="BX47825" s="2"/>
    </row>
    <row r="47826" spans="76:76">
      <c r="BX47826" s="2"/>
    </row>
    <row r="47827" spans="76:76">
      <c r="BX47827" s="2"/>
    </row>
    <row r="47828" spans="76:76">
      <c r="BX47828" s="2"/>
    </row>
    <row r="47829" spans="76:76">
      <c r="BX47829" s="2"/>
    </row>
    <row r="47830" spans="76:76">
      <c r="BX47830" s="2"/>
    </row>
    <row r="47831" spans="76:76">
      <c r="BX47831" s="2"/>
    </row>
    <row r="47832" spans="76:76">
      <c r="BX47832" s="2"/>
    </row>
    <row r="47833" spans="76:76">
      <c r="BX47833" s="2"/>
    </row>
    <row r="47834" spans="76:76">
      <c r="BX47834" s="2"/>
    </row>
    <row r="47835" spans="76:76">
      <c r="BX47835" s="2"/>
    </row>
    <row r="47836" spans="76:76">
      <c r="BX47836" s="2"/>
    </row>
    <row r="47837" spans="76:76">
      <c r="BX47837" s="2"/>
    </row>
    <row r="47838" spans="76:76">
      <c r="BX47838" s="2"/>
    </row>
    <row r="47839" spans="76:76">
      <c r="BX47839" s="2"/>
    </row>
    <row r="47840" spans="76:76">
      <c r="BX47840" s="2"/>
    </row>
    <row r="47841" spans="76:76">
      <c r="BX47841" s="2"/>
    </row>
    <row r="47842" spans="76:76">
      <c r="BX47842" s="2"/>
    </row>
    <row r="47843" spans="76:76">
      <c r="BX47843" s="2"/>
    </row>
    <row r="47844" spans="76:76">
      <c r="BX47844" s="2"/>
    </row>
    <row r="47845" spans="76:76">
      <c r="BX47845" s="2"/>
    </row>
    <row r="47846" spans="76:76">
      <c r="BX47846" s="2"/>
    </row>
    <row r="47847" spans="76:76">
      <c r="BX47847" s="2"/>
    </row>
    <row r="47848" spans="76:76">
      <c r="BX47848" s="2"/>
    </row>
    <row r="47849" spans="76:76">
      <c r="BX47849" s="2"/>
    </row>
    <row r="47850" spans="76:76">
      <c r="BX47850" s="2"/>
    </row>
    <row r="47851" spans="76:76">
      <c r="BX47851" s="2"/>
    </row>
    <row r="47852" spans="76:76">
      <c r="BX47852" s="2"/>
    </row>
    <row r="47853" spans="76:76">
      <c r="BX47853" s="2"/>
    </row>
    <row r="47854" spans="76:76">
      <c r="BX47854" s="2"/>
    </row>
    <row r="47855" spans="76:76">
      <c r="BX47855" s="2"/>
    </row>
    <row r="47856" spans="76:76">
      <c r="BX47856" s="2"/>
    </row>
    <row r="47857" spans="76:76">
      <c r="BX47857" s="2"/>
    </row>
    <row r="47858" spans="76:76">
      <c r="BX47858" s="2"/>
    </row>
    <row r="47859" spans="76:76">
      <c r="BX47859" s="2"/>
    </row>
    <row r="47860" spans="76:76">
      <c r="BX47860" s="2"/>
    </row>
    <row r="47861" spans="76:76">
      <c r="BX47861" s="2"/>
    </row>
    <row r="47862" spans="76:76">
      <c r="BX47862" s="2"/>
    </row>
    <row r="47863" spans="76:76">
      <c r="BX47863" s="2"/>
    </row>
    <row r="47864" spans="76:76">
      <c r="BX47864" s="2"/>
    </row>
    <row r="47865" spans="76:76">
      <c r="BX47865" s="2"/>
    </row>
    <row r="47866" spans="76:76">
      <c r="BX47866" s="2"/>
    </row>
    <row r="47867" spans="76:76">
      <c r="BX47867" s="2"/>
    </row>
    <row r="47868" spans="76:76">
      <c r="BX47868" s="2"/>
    </row>
    <row r="47869" spans="76:76">
      <c r="BX47869" s="2"/>
    </row>
    <row r="47870" spans="76:76">
      <c r="BX47870" s="2"/>
    </row>
    <row r="47871" spans="76:76">
      <c r="BX47871" s="2"/>
    </row>
    <row r="47872" spans="76:76">
      <c r="BX47872" s="2"/>
    </row>
    <row r="47873" spans="76:76">
      <c r="BX47873" s="2"/>
    </row>
    <row r="47874" spans="76:76">
      <c r="BX47874" s="2"/>
    </row>
    <row r="47875" spans="76:76">
      <c r="BX47875" s="2"/>
    </row>
    <row r="47876" spans="76:76">
      <c r="BX47876" s="2"/>
    </row>
    <row r="47877" spans="76:76">
      <c r="BX47877" s="2"/>
    </row>
    <row r="47878" spans="76:76">
      <c r="BX47878" s="2"/>
    </row>
    <row r="47879" spans="76:76">
      <c r="BX47879" s="2"/>
    </row>
    <row r="47880" spans="76:76">
      <c r="BX47880" s="2"/>
    </row>
    <row r="47881" spans="76:76">
      <c r="BX47881" s="2"/>
    </row>
    <row r="47882" spans="76:76">
      <c r="BX47882" s="2"/>
    </row>
    <row r="47883" spans="76:76">
      <c r="BX47883" s="2"/>
    </row>
    <row r="47884" spans="76:76">
      <c r="BX47884" s="2"/>
    </row>
    <row r="47885" spans="76:76">
      <c r="BX47885" s="2"/>
    </row>
    <row r="47886" spans="76:76">
      <c r="BX47886" s="2"/>
    </row>
    <row r="47887" spans="76:76">
      <c r="BX47887" s="2"/>
    </row>
    <row r="47888" spans="76:76">
      <c r="BX47888" s="2"/>
    </row>
    <row r="47889" spans="76:76">
      <c r="BX47889" s="2"/>
    </row>
    <row r="47890" spans="76:76">
      <c r="BX47890" s="2"/>
    </row>
    <row r="47891" spans="76:76">
      <c r="BX47891" s="2"/>
    </row>
    <row r="47892" spans="76:76">
      <c r="BX47892" s="2"/>
    </row>
    <row r="47893" spans="76:76">
      <c r="BX47893" s="2"/>
    </row>
    <row r="47894" spans="76:76">
      <c r="BX47894" s="2"/>
    </row>
    <row r="47895" spans="76:76">
      <c r="BX47895" s="2"/>
    </row>
    <row r="47896" spans="76:76">
      <c r="BX47896" s="2"/>
    </row>
    <row r="47897" spans="76:76">
      <c r="BX47897" s="2"/>
    </row>
    <row r="47898" spans="76:76">
      <c r="BX47898" s="2"/>
    </row>
    <row r="47899" spans="76:76">
      <c r="BX47899" s="2"/>
    </row>
    <row r="47900" spans="76:76">
      <c r="BX47900" s="2"/>
    </row>
    <row r="47901" spans="76:76">
      <c r="BX47901" s="2"/>
    </row>
    <row r="47902" spans="76:76">
      <c r="BX47902" s="2"/>
    </row>
    <row r="47903" spans="76:76">
      <c r="BX47903" s="2"/>
    </row>
    <row r="47904" spans="76:76">
      <c r="BX47904" s="2"/>
    </row>
    <row r="47905" spans="76:76">
      <c r="BX47905" s="2"/>
    </row>
    <row r="47906" spans="76:76">
      <c r="BX47906" s="2"/>
    </row>
    <row r="47907" spans="76:76">
      <c r="BX47907" s="2"/>
    </row>
    <row r="47908" spans="76:76">
      <c r="BX47908" s="2"/>
    </row>
    <row r="47909" spans="76:76">
      <c r="BX47909" s="2"/>
    </row>
    <row r="47910" spans="76:76">
      <c r="BX47910" s="2"/>
    </row>
    <row r="47911" spans="76:76">
      <c r="BX47911" s="2"/>
    </row>
    <row r="47912" spans="76:76">
      <c r="BX47912" s="2"/>
    </row>
    <row r="47913" spans="76:76">
      <c r="BX47913" s="2"/>
    </row>
    <row r="47914" spans="76:76">
      <c r="BX47914" s="2"/>
    </row>
    <row r="47915" spans="76:76">
      <c r="BX47915" s="2"/>
    </row>
    <row r="47916" spans="76:76">
      <c r="BX47916" s="2"/>
    </row>
    <row r="47917" spans="76:76">
      <c r="BX47917" s="2"/>
    </row>
    <row r="47918" spans="76:76">
      <c r="BX47918" s="2"/>
    </row>
    <row r="47919" spans="76:76">
      <c r="BX47919" s="2"/>
    </row>
    <row r="47920" spans="76:76">
      <c r="BX47920" s="2"/>
    </row>
    <row r="47921" spans="76:76">
      <c r="BX47921" s="2"/>
    </row>
    <row r="47922" spans="76:76">
      <c r="BX47922" s="2"/>
    </row>
    <row r="47923" spans="76:76">
      <c r="BX47923" s="2"/>
    </row>
    <row r="47924" spans="76:76">
      <c r="BX47924" s="2"/>
    </row>
    <row r="47925" spans="76:76">
      <c r="BX47925" s="2"/>
    </row>
    <row r="47926" spans="76:76">
      <c r="BX47926" s="2"/>
    </row>
    <row r="47927" spans="76:76">
      <c r="BX47927" s="2"/>
    </row>
    <row r="47928" spans="76:76">
      <c r="BX47928" s="2"/>
    </row>
    <row r="47929" spans="76:76">
      <c r="BX47929" s="2"/>
    </row>
    <row r="47930" spans="76:76">
      <c r="BX47930" s="2"/>
    </row>
    <row r="47931" spans="76:76">
      <c r="BX47931" s="2"/>
    </row>
    <row r="47932" spans="76:76">
      <c r="BX47932" s="2"/>
    </row>
    <row r="47933" spans="76:76">
      <c r="BX47933" s="2"/>
    </row>
    <row r="47934" spans="76:76">
      <c r="BX47934" s="2"/>
    </row>
    <row r="47935" spans="76:76">
      <c r="BX47935" s="2"/>
    </row>
    <row r="47936" spans="76:76">
      <c r="BX47936" s="2"/>
    </row>
    <row r="47937" spans="76:76">
      <c r="BX47937" s="2"/>
    </row>
    <row r="47938" spans="76:76">
      <c r="BX47938" s="2"/>
    </row>
    <row r="47939" spans="76:76">
      <c r="BX47939" s="2"/>
    </row>
    <row r="47940" spans="76:76">
      <c r="BX47940" s="2"/>
    </row>
    <row r="47941" spans="76:76">
      <c r="BX47941" s="2"/>
    </row>
    <row r="47942" spans="76:76">
      <c r="BX47942" s="2"/>
    </row>
    <row r="47943" spans="76:76">
      <c r="BX47943" s="2"/>
    </row>
    <row r="47944" spans="76:76">
      <c r="BX47944" s="2"/>
    </row>
    <row r="47945" spans="76:76">
      <c r="BX47945" s="2"/>
    </row>
    <row r="47946" spans="76:76">
      <c r="BX47946" s="2"/>
    </row>
    <row r="47947" spans="76:76">
      <c r="BX47947" s="2"/>
    </row>
    <row r="47948" spans="76:76">
      <c r="BX47948" s="2"/>
    </row>
    <row r="47949" spans="76:76">
      <c r="BX47949" s="2"/>
    </row>
    <row r="47950" spans="76:76">
      <c r="BX47950" s="2"/>
    </row>
    <row r="47951" spans="76:76">
      <c r="BX47951" s="2"/>
    </row>
    <row r="47952" spans="76:76">
      <c r="BX47952" s="2"/>
    </row>
    <row r="47953" spans="76:76">
      <c r="BX47953" s="2"/>
    </row>
    <row r="47954" spans="76:76">
      <c r="BX47954" s="2"/>
    </row>
    <row r="47955" spans="76:76">
      <c r="BX47955" s="2"/>
    </row>
    <row r="47956" spans="76:76">
      <c r="BX47956" s="2"/>
    </row>
    <row r="47957" spans="76:76">
      <c r="BX47957" s="2"/>
    </row>
    <row r="47958" spans="76:76">
      <c r="BX47958" s="2"/>
    </row>
    <row r="47959" spans="76:76">
      <c r="BX47959" s="2"/>
    </row>
    <row r="47960" spans="76:76">
      <c r="BX47960" s="2"/>
    </row>
    <row r="47961" spans="76:76">
      <c r="BX47961" s="2"/>
    </row>
    <row r="47962" spans="76:76">
      <c r="BX47962" s="2"/>
    </row>
    <row r="47963" spans="76:76">
      <c r="BX47963" s="2"/>
    </row>
    <row r="47964" spans="76:76">
      <c r="BX47964" s="2"/>
    </row>
    <row r="47965" spans="76:76">
      <c r="BX47965" s="2"/>
    </row>
    <row r="47966" spans="76:76">
      <c r="BX47966" s="2"/>
    </row>
    <row r="47967" spans="76:76">
      <c r="BX47967" s="2"/>
    </row>
    <row r="47968" spans="76:76">
      <c r="BX47968" s="2"/>
    </row>
    <row r="47969" spans="76:76">
      <c r="BX47969" s="2"/>
    </row>
    <row r="47970" spans="76:76">
      <c r="BX47970" s="2"/>
    </row>
    <row r="47971" spans="76:76">
      <c r="BX47971" s="2"/>
    </row>
    <row r="47972" spans="76:76">
      <c r="BX47972" s="2"/>
    </row>
    <row r="47973" spans="76:76">
      <c r="BX47973" s="2"/>
    </row>
    <row r="47974" spans="76:76">
      <c r="BX47974" s="2"/>
    </row>
    <row r="47975" spans="76:76">
      <c r="BX47975" s="2"/>
    </row>
    <row r="47976" spans="76:76">
      <c r="BX47976" s="2"/>
    </row>
    <row r="47977" spans="76:76">
      <c r="BX47977" s="2"/>
    </row>
    <row r="47978" spans="76:76">
      <c r="BX47978" s="2"/>
    </row>
    <row r="47979" spans="76:76">
      <c r="BX47979" s="2"/>
    </row>
    <row r="47980" spans="76:76">
      <c r="BX47980" s="2"/>
    </row>
    <row r="47981" spans="76:76">
      <c r="BX47981" s="2"/>
    </row>
    <row r="47982" spans="76:76">
      <c r="BX47982" s="2"/>
    </row>
    <row r="47983" spans="76:76">
      <c r="BX47983" s="2"/>
    </row>
    <row r="47984" spans="76:76">
      <c r="BX47984" s="2"/>
    </row>
    <row r="47985" spans="76:76">
      <c r="BX47985" s="2"/>
    </row>
    <row r="47986" spans="76:76">
      <c r="BX47986" s="2"/>
    </row>
    <row r="47987" spans="76:76">
      <c r="BX47987" s="2"/>
    </row>
    <row r="47988" spans="76:76">
      <c r="BX47988" s="2"/>
    </row>
    <row r="47989" spans="76:76">
      <c r="BX47989" s="2"/>
    </row>
    <row r="47990" spans="76:76">
      <c r="BX47990" s="2"/>
    </row>
    <row r="47991" spans="76:76">
      <c r="BX47991" s="2"/>
    </row>
    <row r="47992" spans="76:76">
      <c r="BX47992" s="2"/>
    </row>
    <row r="47993" spans="76:76">
      <c r="BX47993" s="2"/>
    </row>
    <row r="47994" spans="76:76">
      <c r="BX47994" s="2"/>
    </row>
    <row r="47995" spans="76:76">
      <c r="BX47995" s="2"/>
    </row>
    <row r="47996" spans="76:76">
      <c r="BX47996" s="2"/>
    </row>
    <row r="47997" spans="76:76">
      <c r="BX47997" s="2"/>
    </row>
    <row r="47998" spans="76:76">
      <c r="BX47998" s="2"/>
    </row>
    <row r="47999" spans="76:76">
      <c r="BX47999" s="2"/>
    </row>
    <row r="48000" spans="76:76">
      <c r="BX48000" s="2"/>
    </row>
    <row r="48001" spans="76:76">
      <c r="BX48001" s="2"/>
    </row>
    <row r="48002" spans="76:76">
      <c r="BX48002" s="2"/>
    </row>
    <row r="48003" spans="76:76">
      <c r="BX48003" s="2"/>
    </row>
    <row r="48004" spans="76:76">
      <c r="BX48004" s="2"/>
    </row>
    <row r="48005" spans="76:76">
      <c r="BX48005" s="2"/>
    </row>
    <row r="48006" spans="76:76">
      <c r="BX48006" s="2"/>
    </row>
    <row r="48007" spans="76:76">
      <c r="BX48007" s="2"/>
    </row>
    <row r="48008" spans="76:76">
      <c r="BX48008" s="2"/>
    </row>
    <row r="48009" spans="76:76">
      <c r="BX48009" s="2"/>
    </row>
    <row r="48010" spans="76:76">
      <c r="BX48010" s="2"/>
    </row>
    <row r="48011" spans="76:76">
      <c r="BX48011" s="2"/>
    </row>
    <row r="48012" spans="76:76">
      <c r="BX48012" s="2"/>
    </row>
    <row r="48013" spans="76:76">
      <c r="BX48013" s="2"/>
    </row>
    <row r="48014" spans="76:76">
      <c r="BX48014" s="2"/>
    </row>
    <row r="48015" spans="76:76">
      <c r="BX48015" s="2"/>
    </row>
    <row r="48016" spans="76:76">
      <c r="BX48016" s="2"/>
    </row>
    <row r="48017" spans="76:76">
      <c r="BX48017" s="2"/>
    </row>
    <row r="48018" spans="76:76">
      <c r="BX48018" s="2"/>
    </row>
    <row r="48019" spans="76:76">
      <c r="BX48019" s="2"/>
    </row>
    <row r="48020" spans="76:76">
      <c r="BX48020" s="2"/>
    </row>
    <row r="48021" spans="76:76">
      <c r="BX48021" s="2"/>
    </row>
    <row r="48022" spans="76:76">
      <c r="BX48022" s="2"/>
    </row>
    <row r="48023" spans="76:76">
      <c r="BX48023" s="2"/>
    </row>
    <row r="48024" spans="76:76">
      <c r="BX48024" s="2"/>
    </row>
    <row r="48025" spans="76:76">
      <c r="BX48025" s="2"/>
    </row>
    <row r="48026" spans="76:76">
      <c r="BX48026" s="2"/>
    </row>
    <row r="48027" spans="76:76">
      <c r="BX48027" s="2"/>
    </row>
    <row r="48028" spans="76:76">
      <c r="BX48028" s="2"/>
    </row>
    <row r="48029" spans="76:76">
      <c r="BX48029" s="2"/>
    </row>
    <row r="48030" spans="76:76">
      <c r="BX48030" s="2"/>
    </row>
    <row r="48031" spans="76:76">
      <c r="BX48031" s="2"/>
    </row>
    <row r="48032" spans="76:76">
      <c r="BX48032" s="2"/>
    </row>
    <row r="48033" spans="76:76">
      <c r="BX48033" s="2"/>
    </row>
    <row r="48034" spans="76:76">
      <c r="BX48034" s="2"/>
    </row>
    <row r="48035" spans="76:76">
      <c r="BX48035" s="2"/>
    </row>
    <row r="48036" spans="76:76">
      <c r="BX48036" s="2"/>
    </row>
    <row r="48037" spans="76:76">
      <c r="BX48037" s="2"/>
    </row>
    <row r="48038" spans="76:76">
      <c r="BX48038" s="2"/>
    </row>
    <row r="48039" spans="76:76">
      <c r="BX48039" s="2"/>
    </row>
    <row r="48040" spans="76:76">
      <c r="BX48040" s="2"/>
    </row>
    <row r="48041" spans="76:76">
      <c r="BX48041" s="2"/>
    </row>
    <row r="48042" spans="76:76">
      <c r="BX48042" s="2"/>
    </row>
    <row r="48043" spans="76:76">
      <c r="BX48043" s="2"/>
    </row>
    <row r="48044" spans="76:76">
      <c r="BX48044" s="2"/>
    </row>
    <row r="48045" spans="76:76">
      <c r="BX48045" s="2"/>
    </row>
    <row r="48046" spans="76:76">
      <c r="BX48046" s="2"/>
    </row>
    <row r="48047" spans="76:76">
      <c r="BX48047" s="2"/>
    </row>
    <row r="48048" spans="76:76">
      <c r="BX48048" s="2"/>
    </row>
    <row r="48049" spans="76:76">
      <c r="BX48049" s="2"/>
    </row>
    <row r="48050" spans="76:76">
      <c r="BX48050" s="2"/>
    </row>
    <row r="48051" spans="76:76">
      <c r="BX48051" s="2"/>
    </row>
    <row r="48052" spans="76:76">
      <c r="BX48052" s="2"/>
    </row>
    <row r="48053" spans="76:76">
      <c r="BX48053" s="2"/>
    </row>
    <row r="48054" spans="76:76">
      <c r="BX48054" s="2"/>
    </row>
    <row r="48055" spans="76:76">
      <c r="BX48055" s="2"/>
    </row>
    <row r="48056" spans="76:76">
      <c r="BX48056" s="2"/>
    </row>
    <row r="48057" spans="76:76">
      <c r="BX48057" s="2"/>
    </row>
    <row r="48058" spans="76:76">
      <c r="BX48058" s="2"/>
    </row>
    <row r="48059" spans="76:76">
      <c r="BX48059" s="2"/>
    </row>
    <row r="48060" spans="76:76">
      <c r="BX48060" s="2"/>
    </row>
    <row r="48061" spans="76:76">
      <c r="BX48061" s="2"/>
    </row>
    <row r="48062" spans="76:76">
      <c r="BX48062" s="2"/>
    </row>
    <row r="48063" spans="76:76">
      <c r="BX48063" s="2"/>
    </row>
    <row r="48064" spans="76:76">
      <c r="BX48064" s="2"/>
    </row>
    <row r="48065" spans="76:76">
      <c r="BX48065" s="2"/>
    </row>
    <row r="48066" spans="76:76">
      <c r="BX48066" s="2"/>
    </row>
    <row r="48067" spans="76:76">
      <c r="BX48067" s="2"/>
    </row>
    <row r="48068" spans="76:76">
      <c r="BX48068" s="2"/>
    </row>
    <row r="48069" spans="76:76">
      <c r="BX48069" s="2"/>
    </row>
    <row r="48070" spans="76:76">
      <c r="BX48070" s="2"/>
    </row>
    <row r="48071" spans="76:76">
      <c r="BX48071" s="2"/>
    </row>
    <row r="48072" spans="76:76">
      <c r="BX48072" s="2"/>
    </row>
    <row r="48073" spans="76:76">
      <c r="BX48073" s="2"/>
    </row>
    <row r="48074" spans="76:76">
      <c r="BX48074" s="2"/>
    </row>
    <row r="48075" spans="76:76">
      <c r="BX48075" s="2"/>
    </row>
    <row r="48076" spans="76:76">
      <c r="BX48076" s="2"/>
    </row>
    <row r="48077" spans="76:76">
      <c r="BX48077" s="2"/>
    </row>
    <row r="48078" spans="76:76">
      <c r="BX48078" s="2"/>
    </row>
    <row r="48079" spans="76:76">
      <c r="BX48079" s="2"/>
    </row>
    <row r="48080" spans="76:76">
      <c r="BX48080" s="2"/>
    </row>
    <row r="48081" spans="76:76">
      <c r="BX48081" s="2"/>
    </row>
    <row r="48082" spans="76:76">
      <c r="BX48082" s="2"/>
    </row>
    <row r="48083" spans="76:76">
      <c r="BX48083" s="2"/>
    </row>
    <row r="48084" spans="76:76">
      <c r="BX48084" s="2"/>
    </row>
    <row r="48085" spans="76:76">
      <c r="BX48085" s="2"/>
    </row>
    <row r="48086" spans="76:76">
      <c r="BX48086" s="2"/>
    </row>
    <row r="48087" spans="76:76">
      <c r="BX48087" s="2"/>
    </row>
    <row r="48088" spans="76:76">
      <c r="BX48088" s="2"/>
    </row>
    <row r="48089" spans="76:76">
      <c r="BX48089" s="2"/>
    </row>
    <row r="48090" spans="76:76">
      <c r="BX48090" s="2"/>
    </row>
    <row r="48091" spans="76:76">
      <c r="BX48091" s="2"/>
    </row>
    <row r="48092" spans="76:76">
      <c r="BX48092" s="2"/>
    </row>
    <row r="48093" spans="76:76">
      <c r="BX48093" s="2"/>
    </row>
    <row r="48094" spans="76:76">
      <c r="BX48094" s="2"/>
    </row>
    <row r="48095" spans="76:76">
      <c r="BX48095" s="2"/>
    </row>
    <row r="48096" spans="76:76">
      <c r="BX48096" s="2"/>
    </row>
    <row r="48097" spans="76:76">
      <c r="BX48097" s="2"/>
    </row>
    <row r="48098" spans="76:76">
      <c r="BX48098" s="2"/>
    </row>
    <row r="48099" spans="76:76">
      <c r="BX48099" s="2"/>
    </row>
    <row r="48100" spans="76:76">
      <c r="BX48100" s="2"/>
    </row>
    <row r="48101" spans="76:76">
      <c r="BX48101" s="2"/>
    </row>
    <row r="48102" spans="76:76">
      <c r="BX48102" s="2"/>
    </row>
    <row r="48103" spans="76:76">
      <c r="BX48103" s="2"/>
    </row>
    <row r="48104" spans="76:76">
      <c r="BX48104" s="2"/>
    </row>
    <row r="48105" spans="76:76">
      <c r="BX48105" s="2"/>
    </row>
    <row r="48106" spans="76:76">
      <c r="BX48106" s="2"/>
    </row>
    <row r="48107" spans="76:76">
      <c r="BX48107" s="2"/>
    </row>
    <row r="48108" spans="76:76">
      <c r="BX48108" s="2"/>
    </row>
    <row r="48109" spans="76:76">
      <c r="BX48109" s="2"/>
    </row>
    <row r="48110" spans="76:76">
      <c r="BX48110" s="2"/>
    </row>
    <row r="48111" spans="76:76">
      <c r="BX48111" s="2"/>
    </row>
    <row r="48112" spans="76:76">
      <c r="BX48112" s="2"/>
    </row>
    <row r="48113" spans="76:76">
      <c r="BX48113" s="2"/>
    </row>
    <row r="48114" spans="76:76">
      <c r="BX48114" s="2"/>
    </row>
    <row r="48115" spans="76:76">
      <c r="BX48115" s="2"/>
    </row>
    <row r="48116" spans="76:76">
      <c r="BX48116" s="2"/>
    </row>
    <row r="48117" spans="76:76">
      <c r="BX48117" s="2"/>
    </row>
    <row r="48118" spans="76:76">
      <c r="BX48118" s="2"/>
    </row>
    <row r="48119" spans="76:76">
      <c r="BX48119" s="2"/>
    </row>
    <row r="48120" spans="76:76">
      <c r="BX48120" s="2"/>
    </row>
    <row r="48121" spans="76:76">
      <c r="BX48121" s="2"/>
    </row>
    <row r="48122" spans="76:76">
      <c r="BX48122" s="2"/>
    </row>
    <row r="48123" spans="76:76">
      <c r="BX48123" s="2"/>
    </row>
    <row r="48124" spans="76:76">
      <c r="BX48124" s="2"/>
    </row>
    <row r="48125" spans="76:76">
      <c r="BX48125" s="2"/>
    </row>
    <row r="48126" spans="76:76">
      <c r="BX48126" s="2"/>
    </row>
    <row r="48127" spans="76:76">
      <c r="BX48127" s="2"/>
    </row>
    <row r="48128" spans="76:76">
      <c r="BX48128" s="2"/>
    </row>
    <row r="48129" spans="76:76">
      <c r="BX48129" s="2"/>
    </row>
    <row r="48130" spans="76:76">
      <c r="BX48130" s="2"/>
    </row>
    <row r="48131" spans="76:76">
      <c r="BX48131" s="2"/>
    </row>
    <row r="48132" spans="76:76">
      <c r="BX48132" s="2"/>
    </row>
    <row r="48133" spans="76:76">
      <c r="BX48133" s="2"/>
    </row>
    <row r="48134" spans="76:76">
      <c r="BX48134" s="2"/>
    </row>
    <row r="48135" spans="76:76">
      <c r="BX48135" s="2"/>
    </row>
    <row r="48136" spans="76:76">
      <c r="BX48136" s="2"/>
    </row>
    <row r="48137" spans="76:76">
      <c r="BX48137" s="2"/>
    </row>
    <row r="48138" spans="76:76">
      <c r="BX48138" s="2"/>
    </row>
    <row r="48139" spans="76:76">
      <c r="BX48139" s="2"/>
    </row>
    <row r="48140" spans="76:76">
      <c r="BX48140" s="2"/>
    </row>
    <row r="48141" spans="76:76">
      <c r="BX48141" s="2"/>
    </row>
    <row r="48142" spans="76:76">
      <c r="BX48142" s="2"/>
    </row>
    <row r="48143" spans="76:76">
      <c r="BX48143" s="2"/>
    </row>
    <row r="48144" spans="76:76">
      <c r="BX48144" s="2"/>
    </row>
    <row r="48145" spans="76:76">
      <c r="BX48145" s="2"/>
    </row>
    <row r="48146" spans="76:76">
      <c r="BX48146" s="2"/>
    </row>
    <row r="48147" spans="76:76">
      <c r="BX48147" s="2"/>
    </row>
    <row r="48148" spans="76:76">
      <c r="BX48148" s="2"/>
    </row>
    <row r="48149" spans="76:76">
      <c r="BX48149" s="2"/>
    </row>
    <row r="48150" spans="76:76">
      <c r="BX48150" s="2"/>
    </row>
    <row r="48151" spans="76:76">
      <c r="BX48151" s="2"/>
    </row>
    <row r="48152" spans="76:76">
      <c r="BX48152" s="2"/>
    </row>
    <row r="48153" spans="76:76">
      <c r="BX48153" s="2"/>
    </row>
    <row r="48154" spans="76:76">
      <c r="BX48154" s="2"/>
    </row>
    <row r="48155" spans="76:76">
      <c r="BX48155" s="2"/>
    </row>
    <row r="48156" spans="76:76">
      <c r="BX48156" s="2"/>
    </row>
    <row r="48157" spans="76:76">
      <c r="BX48157" s="2"/>
    </row>
    <row r="48158" spans="76:76">
      <c r="BX48158" s="2"/>
    </row>
    <row r="48159" spans="76:76">
      <c r="BX48159" s="2"/>
    </row>
    <row r="48160" spans="76:76">
      <c r="BX48160" s="2"/>
    </row>
    <row r="48161" spans="76:76">
      <c r="BX48161" s="2"/>
    </row>
    <row r="48162" spans="76:76">
      <c r="BX48162" s="2"/>
    </row>
    <row r="48163" spans="76:76">
      <c r="BX48163" s="2"/>
    </row>
    <row r="48164" spans="76:76">
      <c r="BX48164" s="2"/>
    </row>
    <row r="48165" spans="76:76">
      <c r="BX48165" s="2"/>
    </row>
    <row r="48166" spans="76:76">
      <c r="BX48166" s="2"/>
    </row>
    <row r="48167" spans="76:76">
      <c r="BX48167" s="2"/>
    </row>
    <row r="48168" spans="76:76">
      <c r="BX48168" s="2"/>
    </row>
    <row r="48169" spans="76:76">
      <c r="BX48169" s="2"/>
    </row>
    <row r="48170" spans="76:76">
      <c r="BX48170" s="2"/>
    </row>
    <row r="48171" spans="76:76">
      <c r="BX48171" s="2"/>
    </row>
    <row r="48172" spans="76:76">
      <c r="BX48172" s="2"/>
    </row>
    <row r="48173" spans="76:76">
      <c r="BX48173" s="2"/>
    </row>
    <row r="48174" spans="76:76">
      <c r="BX48174" s="2"/>
    </row>
    <row r="48175" spans="76:76">
      <c r="BX48175" s="2"/>
    </row>
    <row r="48176" spans="76:76">
      <c r="BX48176" s="2"/>
    </row>
    <row r="48177" spans="76:76">
      <c r="BX48177" s="2"/>
    </row>
    <row r="48178" spans="76:76">
      <c r="BX48178" s="2"/>
    </row>
    <row r="48179" spans="76:76">
      <c r="BX48179" s="2"/>
    </row>
    <row r="48180" spans="76:76">
      <c r="BX48180" s="2"/>
    </row>
    <row r="48181" spans="76:76">
      <c r="BX48181" s="2"/>
    </row>
    <row r="48182" spans="76:76">
      <c r="BX48182" s="2"/>
    </row>
    <row r="48183" spans="76:76">
      <c r="BX48183" s="2"/>
    </row>
    <row r="48184" spans="76:76">
      <c r="BX48184" s="2"/>
    </row>
    <row r="48185" spans="76:76">
      <c r="BX48185" s="2"/>
    </row>
    <row r="48186" spans="76:76">
      <c r="BX48186" s="2"/>
    </row>
    <row r="48187" spans="76:76">
      <c r="BX48187" s="2"/>
    </row>
    <row r="48188" spans="76:76">
      <c r="BX48188" s="2"/>
    </row>
    <row r="48189" spans="76:76">
      <c r="BX48189" s="2"/>
    </row>
    <row r="48190" spans="76:76">
      <c r="BX48190" s="2"/>
    </row>
    <row r="48191" spans="76:76">
      <c r="BX48191" s="2"/>
    </row>
    <row r="48192" spans="76:76">
      <c r="BX48192" s="2"/>
    </row>
    <row r="48193" spans="76:76">
      <c r="BX48193" s="2"/>
    </row>
    <row r="48194" spans="76:76">
      <c r="BX48194" s="2"/>
    </row>
    <row r="48195" spans="76:76">
      <c r="BX48195" s="2"/>
    </row>
    <row r="48196" spans="76:76">
      <c r="BX48196" s="2"/>
    </row>
    <row r="48197" spans="76:76">
      <c r="BX48197" s="2"/>
    </row>
    <row r="48198" spans="76:76">
      <c r="BX48198" s="2"/>
    </row>
    <row r="48199" spans="76:76">
      <c r="BX48199" s="2"/>
    </row>
    <row r="48200" spans="76:76">
      <c r="BX48200" s="2"/>
    </row>
    <row r="48201" spans="76:76">
      <c r="BX48201" s="2"/>
    </row>
    <row r="48202" spans="76:76">
      <c r="BX48202" s="2"/>
    </row>
    <row r="48203" spans="76:76">
      <c r="BX48203" s="2"/>
    </row>
    <row r="48204" spans="76:76">
      <c r="BX48204" s="2"/>
    </row>
    <row r="48205" spans="76:76">
      <c r="BX48205" s="2"/>
    </row>
    <row r="48206" spans="76:76">
      <c r="BX48206" s="2"/>
    </row>
    <row r="48207" spans="76:76">
      <c r="BX48207" s="2"/>
    </row>
    <row r="48208" spans="76:76">
      <c r="BX48208" s="2"/>
    </row>
    <row r="48209" spans="76:76">
      <c r="BX48209" s="2"/>
    </row>
    <row r="48210" spans="76:76">
      <c r="BX48210" s="2"/>
    </row>
    <row r="48211" spans="76:76">
      <c r="BX48211" s="2"/>
    </row>
    <row r="48212" spans="76:76">
      <c r="BX48212" s="2"/>
    </row>
    <row r="48213" spans="76:76">
      <c r="BX48213" s="2"/>
    </row>
    <row r="48214" spans="76:76">
      <c r="BX48214" s="2"/>
    </row>
    <row r="48215" spans="76:76">
      <c r="BX48215" s="2"/>
    </row>
    <row r="48216" spans="76:76">
      <c r="BX48216" s="2"/>
    </row>
    <row r="48217" spans="76:76">
      <c r="BX48217" s="2"/>
    </row>
    <row r="48218" spans="76:76">
      <c r="BX48218" s="2"/>
    </row>
    <row r="48219" spans="76:76">
      <c r="BX48219" s="2"/>
    </row>
    <row r="48220" spans="76:76">
      <c r="BX48220" s="2"/>
    </row>
    <row r="48221" spans="76:76">
      <c r="BX48221" s="2"/>
    </row>
    <row r="48222" spans="76:76">
      <c r="BX48222" s="2"/>
    </row>
    <row r="48223" spans="76:76">
      <c r="BX48223" s="2"/>
    </row>
    <row r="48224" spans="76:76">
      <c r="BX48224" s="2"/>
    </row>
    <row r="48225" spans="76:76">
      <c r="BX48225" s="2"/>
    </row>
    <row r="48226" spans="76:76">
      <c r="BX48226" s="2"/>
    </row>
    <row r="48227" spans="76:76">
      <c r="BX48227" s="2"/>
    </row>
    <row r="48228" spans="76:76">
      <c r="BX48228" s="2"/>
    </row>
    <row r="48229" spans="76:76">
      <c r="BX48229" s="2"/>
    </row>
    <row r="48230" spans="76:76">
      <c r="BX48230" s="2"/>
    </row>
    <row r="48231" spans="76:76">
      <c r="BX48231" s="2"/>
    </row>
    <row r="48232" spans="76:76">
      <c r="BX48232" s="2"/>
    </row>
    <row r="48233" spans="76:76">
      <c r="BX48233" s="2"/>
    </row>
    <row r="48234" spans="76:76">
      <c r="BX48234" s="2"/>
    </row>
    <row r="48235" spans="76:76">
      <c r="BX48235" s="2"/>
    </row>
    <row r="48236" spans="76:76">
      <c r="BX48236" s="2"/>
    </row>
    <row r="48237" spans="76:76">
      <c r="BX48237" s="2"/>
    </row>
    <row r="48238" spans="76:76">
      <c r="BX48238" s="2"/>
    </row>
    <row r="48239" spans="76:76">
      <c r="BX48239" s="2"/>
    </row>
    <row r="48240" spans="76:76">
      <c r="BX48240" s="2"/>
    </row>
    <row r="48241" spans="76:76">
      <c r="BX48241" s="2"/>
    </row>
    <row r="48242" spans="76:76">
      <c r="BX48242" s="2"/>
    </row>
    <row r="48243" spans="76:76">
      <c r="BX48243" s="2"/>
    </row>
    <row r="48244" spans="76:76">
      <c r="BX48244" s="2"/>
    </row>
    <row r="48245" spans="76:76">
      <c r="BX48245" s="2"/>
    </row>
    <row r="48246" spans="76:76">
      <c r="BX48246" s="2"/>
    </row>
    <row r="48247" spans="76:76">
      <c r="BX48247" s="2"/>
    </row>
    <row r="48248" spans="76:76">
      <c r="BX48248" s="2"/>
    </row>
    <row r="48249" spans="76:76">
      <c r="BX48249" s="2"/>
    </row>
    <row r="48250" spans="76:76">
      <c r="BX48250" s="2"/>
    </row>
    <row r="48251" spans="76:76">
      <c r="BX48251" s="2"/>
    </row>
    <row r="48252" spans="76:76">
      <c r="BX48252" s="2"/>
    </row>
    <row r="48253" spans="76:76">
      <c r="BX48253" s="2"/>
    </row>
    <row r="48254" spans="76:76">
      <c r="BX48254" s="2"/>
    </row>
    <row r="48255" spans="76:76">
      <c r="BX48255" s="2"/>
    </row>
    <row r="48256" spans="76:76">
      <c r="BX48256" s="2"/>
    </row>
    <row r="48257" spans="76:76">
      <c r="BX48257" s="2"/>
    </row>
    <row r="48258" spans="76:76">
      <c r="BX48258" s="2"/>
    </row>
    <row r="48259" spans="76:76">
      <c r="BX48259" s="2"/>
    </row>
    <row r="48260" spans="76:76">
      <c r="BX48260" s="2"/>
    </row>
    <row r="48261" spans="76:76">
      <c r="BX48261" s="2"/>
    </row>
    <row r="48262" spans="76:76">
      <c r="BX48262" s="2"/>
    </row>
    <row r="48263" spans="76:76">
      <c r="BX48263" s="2"/>
    </row>
    <row r="48264" spans="76:76">
      <c r="BX48264" s="2"/>
    </row>
    <row r="48265" spans="76:76">
      <c r="BX48265" s="2"/>
    </row>
    <row r="48266" spans="76:76">
      <c r="BX48266" s="2"/>
    </row>
    <row r="48267" spans="76:76">
      <c r="BX48267" s="2"/>
    </row>
    <row r="48268" spans="76:76">
      <c r="BX48268" s="2"/>
    </row>
    <row r="48269" spans="76:76">
      <c r="BX48269" s="2"/>
    </row>
    <row r="48270" spans="76:76">
      <c r="BX48270" s="2"/>
    </row>
    <row r="48271" spans="76:76">
      <c r="BX48271" s="2"/>
    </row>
    <row r="48272" spans="76:76">
      <c r="BX48272" s="2"/>
    </row>
    <row r="48273" spans="76:76">
      <c r="BX48273" s="2"/>
    </row>
    <row r="48274" spans="76:76">
      <c r="BX48274" s="2"/>
    </row>
    <row r="48275" spans="76:76">
      <c r="BX48275" s="2"/>
    </row>
    <row r="48276" spans="76:76">
      <c r="BX48276" s="2"/>
    </row>
    <row r="48277" spans="76:76">
      <c r="BX48277" s="2"/>
    </row>
    <row r="48278" spans="76:76">
      <c r="BX48278" s="2"/>
    </row>
    <row r="48279" spans="76:76">
      <c r="BX48279" s="2"/>
    </row>
    <row r="48280" spans="76:76">
      <c r="BX48280" s="2"/>
    </row>
    <row r="48281" spans="76:76">
      <c r="BX48281" s="2"/>
    </row>
    <row r="48282" spans="76:76">
      <c r="BX48282" s="2"/>
    </row>
    <row r="48283" spans="76:76">
      <c r="BX48283" s="2"/>
    </row>
    <row r="48284" spans="76:76">
      <c r="BX48284" s="2"/>
    </row>
    <row r="48285" spans="76:76">
      <c r="BX48285" s="2"/>
    </row>
    <row r="48286" spans="76:76">
      <c r="BX48286" s="2"/>
    </row>
    <row r="48287" spans="76:76">
      <c r="BX48287" s="2"/>
    </row>
    <row r="48288" spans="76:76">
      <c r="BX48288" s="2"/>
    </row>
    <row r="48289" spans="76:76">
      <c r="BX48289" s="2"/>
    </row>
    <row r="48290" spans="76:76">
      <c r="BX48290" s="2"/>
    </row>
    <row r="48291" spans="76:76">
      <c r="BX48291" s="2"/>
    </row>
    <row r="48292" spans="76:76">
      <c r="BX48292" s="2"/>
    </row>
    <row r="48293" spans="76:76">
      <c r="BX48293" s="2"/>
    </row>
    <row r="48294" spans="76:76">
      <c r="BX48294" s="2"/>
    </row>
    <row r="48295" spans="76:76">
      <c r="BX48295" s="2"/>
    </row>
    <row r="48296" spans="76:76">
      <c r="BX48296" s="2"/>
    </row>
    <row r="48297" spans="76:76">
      <c r="BX48297" s="2"/>
    </row>
    <row r="48298" spans="76:76">
      <c r="BX48298" s="2"/>
    </row>
    <row r="48299" spans="76:76">
      <c r="BX48299" s="2"/>
    </row>
    <row r="48300" spans="76:76">
      <c r="BX48300" s="2"/>
    </row>
    <row r="48301" spans="76:76">
      <c r="BX48301" s="2"/>
    </row>
    <row r="48302" spans="76:76">
      <c r="BX48302" s="2"/>
    </row>
    <row r="48303" spans="76:76">
      <c r="BX48303" s="2"/>
    </row>
    <row r="48304" spans="76:76">
      <c r="BX48304" s="2"/>
    </row>
    <row r="48305" spans="76:76">
      <c r="BX48305" s="2"/>
    </row>
    <row r="48306" spans="76:76">
      <c r="BX48306" s="2"/>
    </row>
    <row r="48307" spans="76:76">
      <c r="BX48307" s="2"/>
    </row>
    <row r="48308" spans="76:76">
      <c r="BX48308" s="2"/>
    </row>
    <row r="48309" spans="76:76">
      <c r="BX48309" s="2"/>
    </row>
    <row r="48310" spans="76:76">
      <c r="BX48310" s="2"/>
    </row>
    <row r="48311" spans="76:76">
      <c r="BX48311" s="2"/>
    </row>
    <row r="48312" spans="76:76">
      <c r="BX48312" s="2"/>
    </row>
    <row r="48313" spans="76:76">
      <c r="BX48313" s="2"/>
    </row>
    <row r="48314" spans="76:76">
      <c r="BX48314" s="2"/>
    </row>
    <row r="48315" spans="76:76">
      <c r="BX48315" s="2"/>
    </row>
    <row r="48316" spans="76:76">
      <c r="BX48316" s="2"/>
    </row>
    <row r="48317" spans="76:76">
      <c r="BX48317" s="2"/>
    </row>
    <row r="48318" spans="76:76">
      <c r="BX48318" s="2"/>
    </row>
    <row r="48319" spans="76:76">
      <c r="BX48319" s="2"/>
    </row>
    <row r="48320" spans="76:76">
      <c r="BX48320" s="2"/>
    </row>
    <row r="48321" spans="76:76">
      <c r="BX48321" s="2"/>
    </row>
    <row r="48322" spans="76:76">
      <c r="BX48322" s="2"/>
    </row>
    <row r="48323" spans="76:76">
      <c r="BX48323" s="2"/>
    </row>
    <row r="48324" spans="76:76">
      <c r="BX48324" s="2"/>
    </row>
    <row r="48325" spans="76:76">
      <c r="BX48325" s="2"/>
    </row>
    <row r="48326" spans="76:76">
      <c r="BX48326" s="2"/>
    </row>
    <row r="48327" spans="76:76">
      <c r="BX48327" s="2"/>
    </row>
    <row r="48328" spans="76:76">
      <c r="BX48328" s="2"/>
    </row>
    <row r="48329" spans="76:76">
      <c r="BX48329" s="2"/>
    </row>
    <row r="48330" spans="76:76">
      <c r="BX48330" s="2"/>
    </row>
    <row r="48331" spans="76:76">
      <c r="BX48331" s="2"/>
    </row>
    <row r="48332" spans="76:76">
      <c r="BX48332" s="2"/>
    </row>
    <row r="48333" spans="76:76">
      <c r="BX48333" s="2"/>
    </row>
    <row r="48334" spans="76:76">
      <c r="BX48334" s="2"/>
    </row>
    <row r="48335" spans="76:76">
      <c r="BX48335" s="2"/>
    </row>
    <row r="48336" spans="76:76">
      <c r="BX48336" s="2"/>
    </row>
    <row r="48337" spans="76:76">
      <c r="BX48337" s="2"/>
    </row>
    <row r="48338" spans="76:76">
      <c r="BX48338" s="2"/>
    </row>
    <row r="48339" spans="76:76">
      <c r="BX48339" s="2"/>
    </row>
    <row r="48340" spans="76:76">
      <c r="BX48340" s="2"/>
    </row>
    <row r="48341" spans="76:76">
      <c r="BX48341" s="2"/>
    </row>
    <row r="48342" spans="76:76">
      <c r="BX48342" s="2"/>
    </row>
    <row r="48343" spans="76:76">
      <c r="BX48343" s="2"/>
    </row>
    <row r="48344" spans="76:76">
      <c r="BX48344" s="2"/>
    </row>
    <row r="48345" spans="76:76">
      <c r="BX48345" s="2"/>
    </row>
    <row r="48346" spans="76:76">
      <c r="BX48346" s="2"/>
    </row>
    <row r="48347" spans="76:76">
      <c r="BX48347" s="2"/>
    </row>
    <row r="48348" spans="76:76">
      <c r="BX48348" s="2"/>
    </row>
    <row r="48349" spans="76:76">
      <c r="BX48349" s="2"/>
    </row>
    <row r="48350" spans="76:76">
      <c r="BX48350" s="2"/>
    </row>
    <row r="48351" spans="76:76">
      <c r="BX48351" s="2"/>
    </row>
    <row r="48352" spans="76:76">
      <c r="BX48352" s="2"/>
    </row>
    <row r="48353" spans="76:76">
      <c r="BX48353" s="2"/>
    </row>
    <row r="48354" spans="76:76">
      <c r="BX48354" s="2"/>
    </row>
    <row r="48355" spans="76:76">
      <c r="BX48355" s="2"/>
    </row>
    <row r="48356" spans="76:76">
      <c r="BX48356" s="2"/>
    </row>
    <row r="48357" spans="76:76">
      <c r="BX48357" s="2"/>
    </row>
    <row r="48358" spans="76:76">
      <c r="BX48358" s="2"/>
    </row>
    <row r="48359" spans="76:76">
      <c r="BX48359" s="2"/>
    </row>
    <row r="48360" spans="76:76">
      <c r="BX48360" s="2"/>
    </row>
    <row r="48361" spans="76:76">
      <c r="BX48361" s="2"/>
    </row>
    <row r="48362" spans="76:76">
      <c r="BX48362" s="2"/>
    </row>
    <row r="48363" spans="76:76">
      <c r="BX48363" s="2"/>
    </row>
    <row r="48364" spans="76:76">
      <c r="BX48364" s="2"/>
    </row>
    <row r="48365" spans="76:76">
      <c r="BX48365" s="2"/>
    </row>
    <row r="48366" spans="76:76">
      <c r="BX48366" s="2"/>
    </row>
    <row r="48367" spans="76:76">
      <c r="BX48367" s="2"/>
    </row>
    <row r="48368" spans="76:76">
      <c r="BX48368" s="2"/>
    </row>
    <row r="48369" spans="76:76">
      <c r="BX48369" s="2"/>
    </row>
    <row r="48370" spans="76:76">
      <c r="BX48370" s="2"/>
    </row>
    <row r="48371" spans="76:76">
      <c r="BX48371" s="2"/>
    </row>
    <row r="48372" spans="76:76">
      <c r="BX48372" s="2"/>
    </row>
    <row r="48373" spans="76:76">
      <c r="BX48373" s="2"/>
    </row>
    <row r="48374" spans="76:76">
      <c r="BX48374" s="2"/>
    </row>
    <row r="48375" spans="76:76">
      <c r="BX48375" s="2"/>
    </row>
    <row r="48376" spans="76:76">
      <c r="BX48376" s="2"/>
    </row>
    <row r="48377" spans="76:76">
      <c r="BX48377" s="2"/>
    </row>
    <row r="48378" spans="76:76">
      <c r="BX48378" s="2"/>
    </row>
    <row r="48379" spans="76:76">
      <c r="BX48379" s="2"/>
    </row>
    <row r="48380" spans="76:76">
      <c r="BX48380" s="2"/>
    </row>
    <row r="48381" spans="76:76">
      <c r="BX48381" s="2"/>
    </row>
    <row r="48382" spans="76:76">
      <c r="BX48382" s="2"/>
    </row>
    <row r="48383" spans="76:76">
      <c r="BX48383" s="2"/>
    </row>
    <row r="48384" spans="76:76">
      <c r="BX48384" s="2"/>
    </row>
    <row r="48385" spans="76:76">
      <c r="BX48385" s="2"/>
    </row>
    <row r="48386" spans="76:76">
      <c r="BX48386" s="2"/>
    </row>
    <row r="48387" spans="76:76">
      <c r="BX48387" s="2"/>
    </row>
    <row r="48388" spans="76:76">
      <c r="BX48388" s="2"/>
    </row>
    <row r="48389" spans="76:76">
      <c r="BX48389" s="2"/>
    </row>
    <row r="48390" spans="76:76">
      <c r="BX48390" s="2"/>
    </row>
    <row r="48391" spans="76:76">
      <c r="BX48391" s="2"/>
    </row>
    <row r="48392" spans="76:76">
      <c r="BX48392" s="2"/>
    </row>
    <row r="48393" spans="76:76">
      <c r="BX48393" s="2"/>
    </row>
    <row r="48394" spans="76:76">
      <c r="BX48394" s="2"/>
    </row>
    <row r="48395" spans="76:76">
      <c r="BX48395" s="2"/>
    </row>
    <row r="48396" spans="76:76">
      <c r="BX48396" s="2"/>
    </row>
    <row r="48397" spans="76:76">
      <c r="BX48397" s="2"/>
    </row>
    <row r="48398" spans="76:76">
      <c r="BX48398" s="2"/>
    </row>
    <row r="48399" spans="76:76">
      <c r="BX48399" s="2"/>
    </row>
    <row r="48400" spans="76:76">
      <c r="BX48400" s="2"/>
    </row>
    <row r="48401" spans="76:76">
      <c r="BX48401" s="2"/>
    </row>
    <row r="48402" spans="76:76">
      <c r="BX48402" s="2"/>
    </row>
    <row r="48403" spans="76:76">
      <c r="BX48403" s="2"/>
    </row>
    <row r="48404" spans="76:76">
      <c r="BX48404" s="2"/>
    </row>
    <row r="48405" spans="76:76">
      <c r="BX48405" s="2"/>
    </row>
    <row r="48406" spans="76:76">
      <c r="BX48406" s="2"/>
    </row>
    <row r="48407" spans="76:76">
      <c r="BX48407" s="2"/>
    </row>
    <row r="48408" spans="76:76">
      <c r="BX48408" s="2"/>
    </row>
    <row r="48409" spans="76:76">
      <c r="BX48409" s="2"/>
    </row>
    <row r="48410" spans="76:76">
      <c r="BX48410" s="2"/>
    </row>
    <row r="48411" spans="76:76">
      <c r="BX48411" s="2"/>
    </row>
    <row r="48412" spans="76:76">
      <c r="BX48412" s="2"/>
    </row>
    <row r="48413" spans="76:76">
      <c r="BX48413" s="2"/>
    </row>
    <row r="48414" spans="76:76">
      <c r="BX48414" s="2"/>
    </row>
    <row r="48415" spans="76:76">
      <c r="BX48415" s="2"/>
    </row>
    <row r="48416" spans="76:76">
      <c r="BX48416" s="2"/>
    </row>
    <row r="48417" spans="76:76">
      <c r="BX48417" s="2"/>
    </row>
    <row r="48418" spans="76:76">
      <c r="BX48418" s="2"/>
    </row>
    <row r="48419" spans="76:76">
      <c r="BX48419" s="2"/>
    </row>
    <row r="48420" spans="76:76">
      <c r="BX48420" s="2"/>
    </row>
    <row r="48421" spans="76:76">
      <c r="BX48421" s="2"/>
    </row>
    <row r="48422" spans="76:76">
      <c r="BX48422" s="2"/>
    </row>
    <row r="48423" spans="76:76">
      <c r="BX48423" s="2"/>
    </row>
    <row r="48424" spans="76:76">
      <c r="BX48424" s="2"/>
    </row>
    <row r="48425" spans="76:76">
      <c r="BX48425" s="2"/>
    </row>
    <row r="48426" spans="76:76">
      <c r="BX48426" s="2"/>
    </row>
    <row r="48427" spans="76:76">
      <c r="BX48427" s="2"/>
    </row>
    <row r="48428" spans="76:76">
      <c r="BX48428" s="2"/>
    </row>
    <row r="48429" spans="76:76">
      <c r="BX48429" s="2"/>
    </row>
    <row r="48430" spans="76:76">
      <c r="BX48430" s="2"/>
    </row>
    <row r="48431" spans="76:76">
      <c r="BX48431" s="2"/>
    </row>
    <row r="48432" spans="76:76">
      <c r="BX48432" s="2"/>
    </row>
    <row r="48433" spans="76:76">
      <c r="BX48433" s="2"/>
    </row>
    <row r="48434" spans="76:76">
      <c r="BX48434" s="2"/>
    </row>
    <row r="48435" spans="76:76">
      <c r="BX48435" s="2"/>
    </row>
    <row r="48436" spans="76:76">
      <c r="BX48436" s="2"/>
    </row>
    <row r="48437" spans="76:76">
      <c r="BX48437" s="2"/>
    </row>
    <row r="48438" spans="76:76">
      <c r="BX48438" s="2"/>
    </row>
    <row r="48439" spans="76:76">
      <c r="BX48439" s="2"/>
    </row>
    <row r="48440" spans="76:76">
      <c r="BX48440" s="2"/>
    </row>
    <row r="48441" spans="76:76">
      <c r="BX48441" s="2"/>
    </row>
    <row r="48442" spans="76:76">
      <c r="BX48442" s="2"/>
    </row>
    <row r="48443" spans="76:76">
      <c r="BX48443" s="2"/>
    </row>
    <row r="48444" spans="76:76">
      <c r="BX48444" s="2"/>
    </row>
    <row r="48445" spans="76:76">
      <c r="BX48445" s="2"/>
    </row>
    <row r="48446" spans="76:76">
      <c r="BX48446" s="2"/>
    </row>
    <row r="48447" spans="76:76">
      <c r="BX48447" s="2"/>
    </row>
    <row r="48448" spans="76:76">
      <c r="BX48448" s="2"/>
    </row>
    <row r="48449" spans="76:76">
      <c r="BX48449" s="2"/>
    </row>
    <row r="48450" spans="76:76">
      <c r="BX48450" s="2"/>
    </row>
    <row r="48451" spans="76:76">
      <c r="BX48451" s="2"/>
    </row>
    <row r="48452" spans="76:76">
      <c r="BX48452" s="2"/>
    </row>
    <row r="48453" spans="76:76">
      <c r="BX48453" s="2"/>
    </row>
    <row r="48454" spans="76:76">
      <c r="BX48454" s="2"/>
    </row>
    <row r="48455" spans="76:76">
      <c r="BX48455" s="2"/>
    </row>
    <row r="48456" spans="76:76">
      <c r="BX48456" s="2"/>
    </row>
    <row r="48457" spans="76:76">
      <c r="BX48457" s="2"/>
    </row>
    <row r="48458" spans="76:76">
      <c r="BX48458" s="2"/>
    </row>
    <row r="48459" spans="76:76">
      <c r="BX48459" s="2"/>
    </row>
    <row r="48460" spans="76:76">
      <c r="BX48460" s="2"/>
    </row>
    <row r="48461" spans="76:76">
      <c r="BX48461" s="2"/>
    </row>
    <row r="48462" spans="76:76">
      <c r="BX48462" s="2"/>
    </row>
    <row r="48463" spans="76:76">
      <c r="BX48463" s="2"/>
    </row>
    <row r="48464" spans="76:76">
      <c r="BX48464" s="2"/>
    </row>
    <row r="48465" spans="76:76">
      <c r="BX48465" s="2"/>
    </row>
    <row r="48466" spans="76:76">
      <c r="BX48466" s="2"/>
    </row>
    <row r="48467" spans="76:76">
      <c r="BX48467" s="2"/>
    </row>
    <row r="48468" spans="76:76">
      <c r="BX48468" s="2"/>
    </row>
    <row r="48469" spans="76:76">
      <c r="BX48469" s="2"/>
    </row>
    <row r="48470" spans="76:76">
      <c r="BX48470" s="2"/>
    </row>
    <row r="48471" spans="76:76">
      <c r="BX48471" s="2"/>
    </row>
    <row r="48472" spans="76:76">
      <c r="BX48472" s="2"/>
    </row>
    <row r="48473" spans="76:76">
      <c r="BX48473" s="2"/>
    </row>
    <row r="48474" spans="76:76">
      <c r="BX48474" s="2"/>
    </row>
    <row r="48475" spans="76:76">
      <c r="BX48475" s="2"/>
    </row>
    <row r="48476" spans="76:76">
      <c r="BX48476" s="2"/>
    </row>
    <row r="48477" spans="76:76">
      <c r="BX48477" s="2"/>
    </row>
    <row r="48478" spans="76:76">
      <c r="BX48478" s="2"/>
    </row>
    <row r="48479" spans="76:76">
      <c r="BX48479" s="2"/>
    </row>
    <row r="48480" spans="76:76">
      <c r="BX48480" s="2"/>
    </row>
    <row r="48481" spans="76:76">
      <c r="BX48481" s="2"/>
    </row>
    <row r="48482" spans="76:76">
      <c r="BX48482" s="2"/>
    </row>
    <row r="48483" spans="76:76">
      <c r="BX48483" s="2"/>
    </row>
    <row r="48484" spans="76:76">
      <c r="BX48484" s="2"/>
    </row>
    <row r="48485" spans="76:76">
      <c r="BX48485" s="2"/>
    </row>
    <row r="48486" spans="76:76">
      <c r="BX48486" s="2"/>
    </row>
    <row r="48487" spans="76:76">
      <c r="BX48487" s="2"/>
    </row>
    <row r="48488" spans="76:76">
      <c r="BX48488" s="2"/>
    </row>
    <row r="48489" spans="76:76">
      <c r="BX48489" s="2"/>
    </row>
    <row r="48490" spans="76:76">
      <c r="BX48490" s="2"/>
    </row>
    <row r="48491" spans="76:76">
      <c r="BX48491" s="2"/>
    </row>
    <row r="48492" spans="76:76">
      <c r="BX48492" s="2"/>
    </row>
    <row r="48493" spans="76:76">
      <c r="BX48493" s="2"/>
    </row>
    <row r="48494" spans="76:76">
      <c r="BX48494" s="2"/>
    </row>
    <row r="48495" spans="76:76">
      <c r="BX48495" s="2"/>
    </row>
    <row r="48496" spans="76:76">
      <c r="BX48496" s="2"/>
    </row>
    <row r="48497" spans="76:76">
      <c r="BX48497" s="2"/>
    </row>
    <row r="48498" spans="76:76">
      <c r="BX48498" s="2"/>
    </row>
    <row r="48499" spans="76:76">
      <c r="BX48499" s="2"/>
    </row>
    <row r="48500" spans="76:76">
      <c r="BX48500" s="2"/>
    </row>
    <row r="48501" spans="76:76">
      <c r="BX48501" s="2"/>
    </row>
    <row r="48502" spans="76:76">
      <c r="BX48502" s="2"/>
    </row>
    <row r="48503" spans="76:76">
      <c r="BX48503" s="2"/>
    </row>
    <row r="48504" spans="76:76">
      <c r="BX48504" s="2"/>
    </row>
    <row r="48505" spans="76:76">
      <c r="BX48505" s="2"/>
    </row>
    <row r="48506" spans="76:76">
      <c r="BX48506" s="2"/>
    </row>
    <row r="48507" spans="76:76">
      <c r="BX48507" s="2"/>
    </row>
    <row r="48508" spans="76:76">
      <c r="BX48508" s="2"/>
    </row>
    <row r="48509" spans="76:76">
      <c r="BX48509" s="2"/>
    </row>
    <row r="48510" spans="76:76">
      <c r="BX48510" s="2"/>
    </row>
    <row r="48511" spans="76:76">
      <c r="BX48511" s="2"/>
    </row>
    <row r="48512" spans="76:76">
      <c r="BX48512" s="2"/>
    </row>
    <row r="48513" spans="76:76">
      <c r="BX48513" s="2"/>
    </row>
    <row r="48514" spans="76:76">
      <c r="BX48514" s="2"/>
    </row>
    <row r="48515" spans="76:76">
      <c r="BX48515" s="2"/>
    </row>
    <row r="48516" spans="76:76">
      <c r="BX48516" s="2"/>
    </row>
    <row r="48517" spans="76:76">
      <c r="BX48517" s="2"/>
    </row>
    <row r="48518" spans="76:76">
      <c r="BX48518" s="2"/>
    </row>
    <row r="48519" spans="76:76">
      <c r="BX48519" s="2"/>
    </row>
    <row r="48520" spans="76:76">
      <c r="BX48520" s="2"/>
    </row>
    <row r="48521" spans="76:76">
      <c r="BX48521" s="2"/>
    </row>
    <row r="48522" spans="76:76">
      <c r="BX48522" s="2"/>
    </row>
    <row r="48523" spans="76:76">
      <c r="BX48523" s="2"/>
    </row>
    <row r="48524" spans="76:76">
      <c r="BX48524" s="2"/>
    </row>
    <row r="48525" spans="76:76">
      <c r="BX48525" s="2"/>
    </row>
    <row r="48526" spans="76:76">
      <c r="BX48526" s="2"/>
    </row>
    <row r="48527" spans="76:76">
      <c r="BX48527" s="2"/>
    </row>
    <row r="48528" spans="76:76">
      <c r="BX48528" s="2"/>
    </row>
    <row r="48529" spans="76:76">
      <c r="BX48529" s="2"/>
    </row>
    <row r="48530" spans="76:76">
      <c r="BX48530" s="2"/>
    </row>
    <row r="48531" spans="76:76">
      <c r="BX48531" s="2"/>
    </row>
    <row r="48532" spans="76:76">
      <c r="BX48532" s="2"/>
    </row>
    <row r="48533" spans="76:76">
      <c r="BX48533" s="2"/>
    </row>
    <row r="48534" spans="76:76">
      <c r="BX48534" s="2"/>
    </row>
    <row r="48535" spans="76:76">
      <c r="BX48535" s="2"/>
    </row>
    <row r="48536" spans="76:76">
      <c r="BX48536" s="2"/>
    </row>
    <row r="48537" spans="76:76">
      <c r="BX48537" s="2"/>
    </row>
    <row r="48538" spans="76:76">
      <c r="BX48538" s="2"/>
    </row>
    <row r="48539" spans="76:76">
      <c r="BX48539" s="2"/>
    </row>
    <row r="48540" spans="76:76">
      <c r="BX48540" s="2"/>
    </row>
    <row r="48541" spans="76:76">
      <c r="BX48541" s="2"/>
    </row>
    <row r="48542" spans="76:76">
      <c r="BX48542" s="2"/>
    </row>
    <row r="48543" spans="76:76">
      <c r="BX48543" s="2"/>
    </row>
    <row r="48544" spans="76:76">
      <c r="BX48544" s="2"/>
    </row>
    <row r="48545" spans="76:76">
      <c r="BX48545" s="2"/>
    </row>
    <row r="48546" spans="76:76">
      <c r="BX48546" s="2"/>
    </row>
    <row r="48547" spans="76:76">
      <c r="BX48547" s="2"/>
    </row>
    <row r="48548" spans="76:76">
      <c r="BX48548" s="2"/>
    </row>
    <row r="48549" spans="76:76">
      <c r="BX48549" s="2"/>
    </row>
    <row r="48550" spans="76:76">
      <c r="BX48550" s="2"/>
    </row>
    <row r="48551" spans="76:76">
      <c r="BX48551" s="2"/>
    </row>
    <row r="48552" spans="76:76">
      <c r="BX48552" s="2"/>
    </row>
    <row r="48553" spans="76:76">
      <c r="BX48553" s="2"/>
    </row>
    <row r="48554" spans="76:76">
      <c r="BX48554" s="2"/>
    </row>
    <row r="48555" spans="76:76">
      <c r="BX48555" s="2"/>
    </row>
    <row r="48556" spans="76:76">
      <c r="BX48556" s="2"/>
    </row>
    <row r="48557" spans="76:76">
      <c r="BX48557" s="2"/>
    </row>
    <row r="48558" spans="76:76">
      <c r="BX48558" s="2"/>
    </row>
    <row r="48559" spans="76:76">
      <c r="BX48559" s="2"/>
    </row>
    <row r="48560" spans="76:76">
      <c r="BX48560" s="2"/>
    </row>
    <row r="48561" spans="76:76">
      <c r="BX48561" s="2"/>
    </row>
    <row r="48562" spans="76:76">
      <c r="BX48562" s="2"/>
    </row>
    <row r="48563" spans="76:76">
      <c r="BX48563" s="2"/>
    </row>
    <row r="48564" spans="76:76">
      <c r="BX48564" s="2"/>
    </row>
    <row r="48565" spans="76:76">
      <c r="BX48565" s="2"/>
    </row>
    <row r="48566" spans="76:76">
      <c r="BX48566" s="2"/>
    </row>
    <row r="48567" spans="76:76">
      <c r="BX48567" s="2"/>
    </row>
    <row r="48568" spans="76:76">
      <c r="BX48568" s="2"/>
    </row>
    <row r="48569" spans="76:76">
      <c r="BX48569" s="2"/>
    </row>
    <row r="48570" spans="76:76">
      <c r="BX48570" s="2"/>
    </row>
    <row r="48571" spans="76:76">
      <c r="BX48571" s="2"/>
    </row>
    <row r="48572" spans="76:76">
      <c r="BX48572" s="2"/>
    </row>
    <row r="48573" spans="76:76">
      <c r="BX48573" s="2"/>
    </row>
    <row r="48574" spans="76:76">
      <c r="BX48574" s="2"/>
    </row>
    <row r="48575" spans="76:76">
      <c r="BX48575" s="2"/>
    </row>
    <row r="48576" spans="76:76">
      <c r="BX48576" s="2"/>
    </row>
    <row r="48577" spans="76:76">
      <c r="BX48577" s="2"/>
    </row>
    <row r="48578" spans="76:76">
      <c r="BX48578" s="2"/>
    </row>
    <row r="48579" spans="76:76">
      <c r="BX48579" s="2"/>
    </row>
    <row r="48580" spans="76:76">
      <c r="BX48580" s="2"/>
    </row>
    <row r="48581" spans="76:76">
      <c r="BX48581" s="2"/>
    </row>
    <row r="48582" spans="76:76">
      <c r="BX48582" s="2"/>
    </row>
    <row r="48583" spans="76:76">
      <c r="BX48583" s="2"/>
    </row>
    <row r="48584" spans="76:76">
      <c r="BX48584" s="2"/>
    </row>
    <row r="48585" spans="76:76">
      <c r="BX48585" s="2"/>
    </row>
    <row r="48586" spans="76:76">
      <c r="BX48586" s="2"/>
    </row>
    <row r="48587" spans="76:76">
      <c r="BX48587" s="2"/>
    </row>
    <row r="48588" spans="76:76">
      <c r="BX48588" s="2"/>
    </row>
    <row r="48589" spans="76:76">
      <c r="BX48589" s="2"/>
    </row>
    <row r="48590" spans="76:76">
      <c r="BX48590" s="2"/>
    </row>
    <row r="48591" spans="76:76">
      <c r="BX48591" s="2"/>
    </row>
    <row r="48592" spans="76:76">
      <c r="BX48592" s="2"/>
    </row>
    <row r="48593" spans="76:76">
      <c r="BX48593" s="2"/>
    </row>
    <row r="48594" spans="76:76">
      <c r="BX48594" s="2"/>
    </row>
    <row r="48595" spans="76:76">
      <c r="BX48595" s="2"/>
    </row>
    <row r="48596" spans="76:76">
      <c r="BX48596" s="2"/>
    </row>
    <row r="48597" spans="76:76">
      <c r="BX48597" s="2"/>
    </row>
    <row r="48598" spans="76:76">
      <c r="BX48598" s="2"/>
    </row>
    <row r="48599" spans="76:76">
      <c r="BX48599" s="2"/>
    </row>
    <row r="48600" spans="76:76">
      <c r="BX48600" s="2"/>
    </row>
    <row r="48601" spans="76:76">
      <c r="BX48601" s="2"/>
    </row>
    <row r="48602" spans="76:76">
      <c r="BX48602" s="2"/>
    </row>
    <row r="48603" spans="76:76">
      <c r="BX48603" s="2"/>
    </row>
    <row r="48604" spans="76:76">
      <c r="BX48604" s="2"/>
    </row>
    <row r="48605" spans="76:76">
      <c r="BX48605" s="2"/>
    </row>
    <row r="48606" spans="76:76">
      <c r="BX48606" s="2"/>
    </row>
    <row r="48607" spans="76:76">
      <c r="BX48607" s="2"/>
    </row>
    <row r="48608" spans="76:76">
      <c r="BX48608" s="2"/>
    </row>
    <row r="48609" spans="76:76">
      <c r="BX48609" s="2"/>
    </row>
    <row r="48610" spans="76:76">
      <c r="BX48610" s="2"/>
    </row>
    <row r="48611" spans="76:76">
      <c r="BX48611" s="2"/>
    </row>
    <row r="48612" spans="76:76">
      <c r="BX48612" s="2"/>
    </row>
    <row r="48613" spans="76:76">
      <c r="BX48613" s="2"/>
    </row>
    <row r="48614" spans="76:76">
      <c r="BX48614" s="2"/>
    </row>
    <row r="48615" spans="76:76">
      <c r="BX48615" s="2"/>
    </row>
    <row r="48616" spans="76:76">
      <c r="BX48616" s="2"/>
    </row>
    <row r="48617" spans="76:76">
      <c r="BX48617" s="2"/>
    </row>
    <row r="48618" spans="76:76">
      <c r="BX48618" s="2"/>
    </row>
    <row r="48619" spans="76:76">
      <c r="BX48619" s="2"/>
    </row>
    <row r="48620" spans="76:76">
      <c r="BX48620" s="2"/>
    </row>
    <row r="48621" spans="76:76">
      <c r="BX48621" s="2"/>
    </row>
    <row r="48622" spans="76:76">
      <c r="BX48622" s="2"/>
    </row>
    <row r="48623" spans="76:76">
      <c r="BX48623" s="2"/>
    </row>
    <row r="48624" spans="76:76">
      <c r="BX48624" s="2"/>
    </row>
    <row r="48625" spans="76:76">
      <c r="BX48625" s="2"/>
    </row>
    <row r="48626" spans="76:76">
      <c r="BX48626" s="2"/>
    </row>
    <row r="48627" spans="76:76">
      <c r="BX48627" s="2"/>
    </row>
    <row r="48628" spans="76:76">
      <c r="BX48628" s="2"/>
    </row>
    <row r="48629" spans="76:76">
      <c r="BX48629" s="2"/>
    </row>
    <row r="48630" spans="76:76">
      <c r="BX48630" s="2"/>
    </row>
    <row r="48631" spans="76:76">
      <c r="BX48631" s="2"/>
    </row>
    <row r="48632" spans="76:76">
      <c r="BX48632" s="2"/>
    </row>
    <row r="48633" spans="76:76">
      <c r="BX48633" s="2"/>
    </row>
    <row r="48634" spans="76:76">
      <c r="BX48634" s="2"/>
    </row>
    <row r="48635" spans="76:76">
      <c r="BX48635" s="2"/>
    </row>
    <row r="48636" spans="76:76">
      <c r="BX48636" s="2"/>
    </row>
    <row r="48637" spans="76:76">
      <c r="BX48637" s="2"/>
    </row>
    <row r="48638" spans="76:76">
      <c r="BX48638" s="2"/>
    </row>
    <row r="48639" spans="76:76">
      <c r="BX48639" s="2"/>
    </row>
    <row r="48640" spans="76:76">
      <c r="BX48640" s="2"/>
    </row>
    <row r="48641" spans="76:76">
      <c r="BX48641" s="2"/>
    </row>
    <row r="48642" spans="76:76">
      <c r="BX48642" s="2"/>
    </row>
    <row r="48643" spans="76:76">
      <c r="BX48643" s="2"/>
    </row>
    <row r="48644" spans="76:76">
      <c r="BX48644" s="2"/>
    </row>
    <row r="48645" spans="76:76">
      <c r="BX48645" s="2"/>
    </row>
    <row r="48646" spans="76:76">
      <c r="BX48646" s="2"/>
    </row>
    <row r="48647" spans="76:76">
      <c r="BX48647" s="2"/>
    </row>
    <row r="48648" spans="76:76">
      <c r="BX48648" s="2"/>
    </row>
    <row r="48649" spans="76:76">
      <c r="BX48649" s="2"/>
    </row>
    <row r="48650" spans="76:76">
      <c r="BX48650" s="2"/>
    </row>
    <row r="48651" spans="76:76">
      <c r="BX48651" s="2"/>
    </row>
    <row r="48652" spans="76:76">
      <c r="BX48652" s="2"/>
    </row>
    <row r="48653" spans="76:76">
      <c r="BX48653" s="2"/>
    </row>
    <row r="48654" spans="76:76">
      <c r="BX48654" s="2"/>
    </row>
    <row r="48655" spans="76:76">
      <c r="BX48655" s="2"/>
    </row>
    <row r="48656" spans="76:76">
      <c r="BX48656" s="2"/>
    </row>
    <row r="48657" spans="76:76">
      <c r="BX48657" s="2"/>
    </row>
    <row r="48658" spans="76:76">
      <c r="BX48658" s="2"/>
    </row>
    <row r="48659" spans="76:76">
      <c r="BX48659" s="2"/>
    </row>
    <row r="48660" spans="76:76">
      <c r="BX48660" s="2"/>
    </row>
    <row r="48661" spans="76:76">
      <c r="BX48661" s="2"/>
    </row>
    <row r="48662" spans="76:76">
      <c r="BX48662" s="2"/>
    </row>
    <row r="48663" spans="76:76">
      <c r="BX48663" s="2"/>
    </row>
    <row r="48664" spans="76:76">
      <c r="BX48664" s="2"/>
    </row>
    <row r="48665" spans="76:76">
      <c r="BX48665" s="2"/>
    </row>
    <row r="48666" spans="76:76">
      <c r="BX48666" s="2"/>
    </row>
    <row r="48667" spans="76:76">
      <c r="BX48667" s="2"/>
    </row>
    <row r="48668" spans="76:76">
      <c r="BX48668" s="2"/>
    </row>
    <row r="48669" spans="76:76">
      <c r="BX48669" s="2"/>
    </row>
    <row r="48670" spans="76:76">
      <c r="BX48670" s="2"/>
    </row>
    <row r="48671" spans="76:76">
      <c r="BX48671" s="2"/>
    </row>
    <row r="48672" spans="76:76">
      <c r="BX48672" s="2"/>
    </row>
    <row r="48673" spans="76:76">
      <c r="BX48673" s="2"/>
    </row>
    <row r="48674" spans="76:76">
      <c r="BX48674" s="2"/>
    </row>
    <row r="48675" spans="76:76">
      <c r="BX48675" s="2"/>
    </row>
    <row r="48676" spans="76:76">
      <c r="BX48676" s="2"/>
    </row>
    <row r="48677" spans="76:76">
      <c r="BX48677" s="2"/>
    </row>
    <row r="48678" spans="76:76">
      <c r="BX48678" s="2"/>
    </row>
    <row r="48679" spans="76:76">
      <c r="BX48679" s="2"/>
    </row>
    <row r="48680" spans="76:76">
      <c r="BX48680" s="2"/>
    </row>
    <row r="48681" spans="76:76">
      <c r="BX48681" s="2"/>
    </row>
    <row r="48682" spans="76:76">
      <c r="BX48682" s="2"/>
    </row>
    <row r="48683" spans="76:76">
      <c r="BX48683" s="2"/>
    </row>
    <row r="48684" spans="76:76">
      <c r="BX48684" s="2"/>
    </row>
    <row r="48685" spans="76:76">
      <c r="BX48685" s="2"/>
    </row>
    <row r="48686" spans="76:76">
      <c r="BX48686" s="2"/>
    </row>
    <row r="48687" spans="76:76">
      <c r="BX48687" s="2"/>
    </row>
    <row r="48688" spans="76:76">
      <c r="BX48688" s="2"/>
    </row>
    <row r="48689" spans="76:76">
      <c r="BX48689" s="2"/>
    </row>
    <row r="48690" spans="76:76">
      <c r="BX48690" s="2"/>
    </row>
    <row r="48691" spans="76:76">
      <c r="BX48691" s="2"/>
    </row>
    <row r="48692" spans="76:76">
      <c r="BX48692" s="2"/>
    </row>
    <row r="48693" spans="76:76">
      <c r="BX48693" s="2"/>
    </row>
    <row r="48694" spans="76:76">
      <c r="BX48694" s="2"/>
    </row>
    <row r="48695" spans="76:76">
      <c r="BX48695" s="2"/>
    </row>
    <row r="48696" spans="76:76">
      <c r="BX48696" s="2"/>
    </row>
    <row r="48697" spans="76:76">
      <c r="BX48697" s="2"/>
    </row>
    <row r="48698" spans="76:76">
      <c r="BX48698" s="2"/>
    </row>
    <row r="48699" spans="76:76">
      <c r="BX48699" s="2"/>
    </row>
    <row r="48700" spans="76:76">
      <c r="BX48700" s="2"/>
    </row>
    <row r="48701" spans="76:76">
      <c r="BX48701" s="2"/>
    </row>
    <row r="48702" spans="76:76">
      <c r="BX48702" s="2"/>
    </row>
    <row r="48703" spans="76:76">
      <c r="BX48703" s="2"/>
    </row>
    <row r="48704" spans="76:76">
      <c r="BX48704" s="2"/>
    </row>
    <row r="48705" spans="76:76">
      <c r="BX48705" s="2"/>
    </row>
    <row r="48706" spans="76:76">
      <c r="BX48706" s="2"/>
    </row>
    <row r="48707" spans="76:76">
      <c r="BX48707" s="2"/>
    </row>
    <row r="48708" spans="76:76">
      <c r="BX48708" s="2"/>
    </row>
    <row r="48709" spans="76:76">
      <c r="BX48709" s="2"/>
    </row>
    <row r="48710" spans="76:76">
      <c r="BX48710" s="2"/>
    </row>
    <row r="48711" spans="76:76">
      <c r="BX48711" s="2"/>
    </row>
    <row r="48712" spans="76:76">
      <c r="BX48712" s="2"/>
    </row>
    <row r="48713" spans="76:76">
      <c r="BX48713" s="2"/>
    </row>
    <row r="48714" spans="76:76">
      <c r="BX48714" s="2"/>
    </row>
    <row r="48715" spans="76:76">
      <c r="BX48715" s="2"/>
    </row>
    <row r="48716" spans="76:76">
      <c r="BX48716" s="2"/>
    </row>
    <row r="48717" spans="76:76">
      <c r="BX48717" s="2"/>
    </row>
    <row r="48718" spans="76:76">
      <c r="BX48718" s="2"/>
    </row>
    <row r="48719" spans="76:76">
      <c r="BX48719" s="2"/>
    </row>
    <row r="48720" spans="76:76">
      <c r="BX48720" s="2"/>
    </row>
    <row r="48721" spans="76:76">
      <c r="BX48721" s="2"/>
    </row>
    <row r="48722" spans="76:76">
      <c r="BX48722" s="2"/>
    </row>
    <row r="48723" spans="76:76">
      <c r="BX48723" s="2"/>
    </row>
    <row r="48724" spans="76:76">
      <c r="BX48724" s="2"/>
    </row>
    <row r="48725" spans="76:76">
      <c r="BX48725" s="2"/>
    </row>
    <row r="48726" spans="76:76">
      <c r="BX48726" s="2"/>
    </row>
    <row r="48727" spans="76:76">
      <c r="BX48727" s="2"/>
    </row>
    <row r="48728" spans="76:76">
      <c r="BX48728" s="2"/>
    </row>
    <row r="48729" spans="76:76">
      <c r="BX48729" s="2"/>
    </row>
    <row r="48730" spans="76:76">
      <c r="BX48730" s="2"/>
    </row>
    <row r="48731" spans="76:76">
      <c r="BX48731" s="2"/>
    </row>
    <row r="48732" spans="76:76">
      <c r="BX48732" s="2"/>
    </row>
    <row r="48733" spans="76:76">
      <c r="BX48733" s="2"/>
    </row>
    <row r="48734" spans="76:76">
      <c r="BX48734" s="2"/>
    </row>
    <row r="48735" spans="76:76">
      <c r="BX48735" s="2"/>
    </row>
    <row r="48736" spans="76:76">
      <c r="BX48736" s="2"/>
    </row>
    <row r="48737" spans="76:76">
      <c r="BX48737" s="2"/>
    </row>
    <row r="48738" spans="76:76">
      <c r="BX48738" s="2"/>
    </row>
    <row r="48739" spans="76:76">
      <c r="BX48739" s="2"/>
    </row>
    <row r="48740" spans="76:76">
      <c r="BX48740" s="2"/>
    </row>
    <row r="48741" spans="76:76">
      <c r="BX48741" s="2"/>
    </row>
    <row r="48742" spans="76:76">
      <c r="BX48742" s="2"/>
    </row>
    <row r="48743" spans="76:76">
      <c r="BX48743" s="2"/>
    </row>
    <row r="48744" spans="76:76">
      <c r="BX48744" s="2"/>
    </row>
    <row r="48745" spans="76:76">
      <c r="BX48745" s="2"/>
    </row>
    <row r="48746" spans="76:76">
      <c r="BX48746" s="2"/>
    </row>
    <row r="48747" spans="76:76">
      <c r="BX48747" s="2"/>
    </row>
    <row r="48748" spans="76:76">
      <c r="BX48748" s="2"/>
    </row>
    <row r="48749" spans="76:76">
      <c r="BX48749" s="2"/>
    </row>
    <row r="48750" spans="76:76">
      <c r="BX48750" s="2"/>
    </row>
    <row r="48751" spans="76:76">
      <c r="BX48751" s="2"/>
    </row>
    <row r="48752" spans="76:76">
      <c r="BX48752" s="2"/>
    </row>
    <row r="48753" spans="76:76">
      <c r="BX48753" s="2"/>
    </row>
    <row r="48754" spans="76:76">
      <c r="BX48754" s="2"/>
    </row>
    <row r="48755" spans="76:76">
      <c r="BX48755" s="2"/>
    </row>
    <row r="48756" spans="76:76">
      <c r="BX48756" s="2"/>
    </row>
    <row r="48757" spans="76:76">
      <c r="BX48757" s="2"/>
    </row>
    <row r="48758" spans="76:76">
      <c r="BX48758" s="2"/>
    </row>
    <row r="48759" spans="76:76">
      <c r="BX48759" s="2"/>
    </row>
    <row r="48760" spans="76:76">
      <c r="BX48760" s="2"/>
    </row>
    <row r="48761" spans="76:76">
      <c r="BX48761" s="2"/>
    </row>
    <row r="48762" spans="76:76">
      <c r="BX48762" s="2"/>
    </row>
    <row r="48763" spans="76:76">
      <c r="BX48763" s="2"/>
    </row>
    <row r="48764" spans="76:76">
      <c r="BX48764" s="2"/>
    </row>
    <row r="48765" spans="76:76">
      <c r="BX48765" s="2"/>
    </row>
    <row r="48766" spans="76:76">
      <c r="BX48766" s="2"/>
    </row>
    <row r="48767" spans="76:76">
      <c r="BX48767" s="2"/>
    </row>
    <row r="48768" spans="76:76">
      <c r="BX48768" s="2"/>
    </row>
    <row r="48769" spans="76:76">
      <c r="BX48769" s="2"/>
    </row>
    <row r="48770" spans="76:76">
      <c r="BX48770" s="2"/>
    </row>
    <row r="48771" spans="76:76">
      <c r="BX48771" s="2"/>
    </row>
    <row r="48772" spans="76:76">
      <c r="BX48772" s="2"/>
    </row>
    <row r="48773" spans="76:76">
      <c r="BX48773" s="2"/>
    </row>
    <row r="48774" spans="76:76">
      <c r="BX48774" s="2"/>
    </row>
    <row r="48775" spans="76:76">
      <c r="BX48775" s="2"/>
    </row>
    <row r="48776" spans="76:76">
      <c r="BX48776" s="2"/>
    </row>
    <row r="48777" spans="76:76">
      <c r="BX48777" s="2"/>
    </row>
    <row r="48778" spans="76:76">
      <c r="BX48778" s="2"/>
    </row>
    <row r="48779" spans="76:76">
      <c r="BX48779" s="2"/>
    </row>
    <row r="48780" spans="76:76">
      <c r="BX48780" s="2"/>
    </row>
    <row r="48781" spans="76:76">
      <c r="BX48781" s="2"/>
    </row>
    <row r="48782" spans="76:76">
      <c r="BX48782" s="2"/>
    </row>
    <row r="48783" spans="76:76">
      <c r="BX48783" s="2"/>
    </row>
    <row r="48784" spans="76:76">
      <c r="BX48784" s="2"/>
    </row>
    <row r="48785" spans="76:76">
      <c r="BX48785" s="2"/>
    </row>
    <row r="48786" spans="76:76">
      <c r="BX48786" s="2"/>
    </row>
    <row r="48787" spans="76:76">
      <c r="BX48787" s="2"/>
    </row>
    <row r="48788" spans="76:76">
      <c r="BX48788" s="2"/>
    </row>
    <row r="48789" spans="76:76">
      <c r="BX48789" s="2"/>
    </row>
    <row r="48790" spans="76:76">
      <c r="BX48790" s="2"/>
    </row>
    <row r="48791" spans="76:76">
      <c r="BX48791" s="2"/>
    </row>
    <row r="48792" spans="76:76">
      <c r="BX48792" s="2"/>
    </row>
    <row r="48793" spans="76:76">
      <c r="BX48793" s="2"/>
    </row>
    <row r="48794" spans="76:76">
      <c r="BX48794" s="2"/>
    </row>
    <row r="48795" spans="76:76">
      <c r="BX48795" s="2"/>
    </row>
    <row r="48796" spans="76:76">
      <c r="BX48796" s="2"/>
    </row>
    <row r="48797" spans="76:76">
      <c r="BX48797" s="2"/>
    </row>
    <row r="48798" spans="76:76">
      <c r="BX48798" s="2"/>
    </row>
    <row r="48799" spans="76:76">
      <c r="BX48799" s="2"/>
    </row>
    <row r="48800" spans="76:76">
      <c r="BX48800" s="2"/>
    </row>
    <row r="48801" spans="76:76">
      <c r="BX48801" s="2"/>
    </row>
    <row r="48802" spans="76:76">
      <c r="BX48802" s="2"/>
    </row>
    <row r="48803" spans="76:76">
      <c r="BX48803" s="2"/>
    </row>
    <row r="48804" spans="76:76">
      <c r="BX48804" s="2"/>
    </row>
    <row r="48805" spans="76:76">
      <c r="BX48805" s="2"/>
    </row>
    <row r="48806" spans="76:76">
      <c r="BX48806" s="2"/>
    </row>
    <row r="48807" spans="76:76">
      <c r="BX48807" s="2"/>
    </row>
    <row r="48808" spans="76:76">
      <c r="BX48808" s="2"/>
    </row>
    <row r="48809" spans="76:76">
      <c r="BX48809" s="2"/>
    </row>
    <row r="48810" spans="76:76">
      <c r="BX48810" s="2"/>
    </row>
    <row r="48811" spans="76:76">
      <c r="BX48811" s="2"/>
    </row>
    <row r="48812" spans="76:76">
      <c r="BX48812" s="2"/>
    </row>
    <row r="48813" spans="76:76">
      <c r="BX48813" s="2"/>
    </row>
    <row r="48814" spans="76:76">
      <c r="BX48814" s="2"/>
    </row>
    <row r="48815" spans="76:76">
      <c r="BX48815" s="2"/>
    </row>
    <row r="48816" spans="76:76">
      <c r="BX48816" s="2"/>
    </row>
    <row r="48817" spans="76:76">
      <c r="BX48817" s="2"/>
    </row>
    <row r="48818" spans="76:76">
      <c r="BX48818" s="2"/>
    </row>
    <row r="48819" spans="76:76">
      <c r="BX48819" s="2"/>
    </row>
    <row r="48820" spans="76:76">
      <c r="BX48820" s="2"/>
    </row>
    <row r="48821" spans="76:76">
      <c r="BX48821" s="2"/>
    </row>
    <row r="48822" spans="76:76">
      <c r="BX48822" s="2"/>
    </row>
    <row r="48823" spans="76:76">
      <c r="BX48823" s="2"/>
    </row>
    <row r="48824" spans="76:76">
      <c r="BX48824" s="2"/>
    </row>
    <row r="48825" spans="76:76">
      <c r="BX48825" s="2"/>
    </row>
    <row r="48826" spans="76:76">
      <c r="BX48826" s="2"/>
    </row>
    <row r="48827" spans="76:76">
      <c r="BX48827" s="2"/>
    </row>
    <row r="48828" spans="76:76">
      <c r="BX48828" s="2"/>
    </row>
    <row r="48829" spans="76:76">
      <c r="BX48829" s="2"/>
    </row>
    <row r="48830" spans="76:76">
      <c r="BX48830" s="2"/>
    </row>
    <row r="48831" spans="76:76">
      <c r="BX48831" s="2"/>
    </row>
    <row r="48832" spans="76:76">
      <c r="BX48832" s="2"/>
    </row>
    <row r="48833" spans="76:76">
      <c r="BX48833" s="2"/>
    </row>
    <row r="48834" spans="76:76">
      <c r="BX48834" s="2"/>
    </row>
    <row r="48835" spans="76:76">
      <c r="BX48835" s="2"/>
    </row>
    <row r="48836" spans="76:76">
      <c r="BX48836" s="2"/>
    </row>
    <row r="48837" spans="76:76">
      <c r="BX48837" s="2"/>
    </row>
    <row r="48838" spans="76:76">
      <c r="BX48838" s="2"/>
    </row>
    <row r="48839" spans="76:76">
      <c r="BX48839" s="2"/>
    </row>
    <row r="48840" spans="76:76">
      <c r="BX48840" s="2"/>
    </row>
    <row r="48841" spans="76:76">
      <c r="BX48841" s="2"/>
    </row>
    <row r="48842" spans="76:76">
      <c r="BX48842" s="2"/>
    </row>
    <row r="48843" spans="76:76">
      <c r="BX48843" s="2"/>
    </row>
    <row r="48844" spans="76:76">
      <c r="BX48844" s="2"/>
    </row>
    <row r="48845" spans="76:76">
      <c r="BX48845" s="2"/>
    </row>
    <row r="48846" spans="76:76">
      <c r="BX48846" s="2"/>
    </row>
    <row r="48847" spans="76:76">
      <c r="BX48847" s="2"/>
    </row>
    <row r="48848" spans="76:76">
      <c r="BX48848" s="2"/>
    </row>
    <row r="48849" spans="76:76">
      <c r="BX48849" s="2"/>
    </row>
    <row r="48850" spans="76:76">
      <c r="BX48850" s="2"/>
    </row>
    <row r="48851" spans="76:76">
      <c r="BX48851" s="2"/>
    </row>
    <row r="48852" spans="76:76">
      <c r="BX48852" s="2"/>
    </row>
    <row r="48853" spans="76:76">
      <c r="BX48853" s="2"/>
    </row>
    <row r="48854" spans="76:76">
      <c r="BX48854" s="2"/>
    </row>
    <row r="48855" spans="76:76">
      <c r="BX48855" s="2"/>
    </row>
    <row r="48856" spans="76:76">
      <c r="BX48856" s="2"/>
    </row>
    <row r="48857" spans="76:76">
      <c r="BX48857" s="2"/>
    </row>
    <row r="48858" spans="76:76">
      <c r="BX48858" s="2"/>
    </row>
    <row r="48859" spans="76:76">
      <c r="BX48859" s="2"/>
    </row>
    <row r="48860" spans="76:76">
      <c r="BX48860" s="2"/>
    </row>
    <row r="48861" spans="76:76">
      <c r="BX48861" s="2"/>
    </row>
    <row r="48862" spans="76:76">
      <c r="BX48862" s="2"/>
    </row>
    <row r="48863" spans="76:76">
      <c r="BX48863" s="2"/>
    </row>
    <row r="48864" spans="76:76">
      <c r="BX48864" s="2"/>
    </row>
    <row r="48865" spans="76:76">
      <c r="BX48865" s="2"/>
    </row>
    <row r="48866" spans="76:76">
      <c r="BX48866" s="2"/>
    </row>
    <row r="48867" spans="76:76">
      <c r="BX48867" s="2"/>
    </row>
    <row r="48868" spans="76:76">
      <c r="BX48868" s="2"/>
    </row>
    <row r="48869" spans="76:76">
      <c r="BX48869" s="2"/>
    </row>
    <row r="48870" spans="76:76">
      <c r="BX48870" s="2"/>
    </row>
    <row r="48871" spans="76:76">
      <c r="BX48871" s="2"/>
    </row>
    <row r="48872" spans="76:76">
      <c r="BX48872" s="2"/>
    </row>
    <row r="48873" spans="76:76">
      <c r="BX48873" s="2"/>
    </row>
    <row r="48874" spans="76:76">
      <c r="BX48874" s="2"/>
    </row>
    <row r="48875" spans="76:76">
      <c r="BX48875" s="2"/>
    </row>
    <row r="48876" spans="76:76">
      <c r="BX48876" s="2"/>
    </row>
    <row r="48877" spans="76:76">
      <c r="BX48877" s="2"/>
    </row>
    <row r="48878" spans="76:76">
      <c r="BX48878" s="2"/>
    </row>
    <row r="48879" spans="76:76">
      <c r="BX48879" s="2"/>
    </row>
    <row r="48880" spans="76:76">
      <c r="BX48880" s="2"/>
    </row>
    <row r="48881" spans="76:76">
      <c r="BX48881" s="2"/>
    </row>
    <row r="48882" spans="76:76">
      <c r="BX48882" s="2"/>
    </row>
    <row r="48883" spans="76:76">
      <c r="BX48883" s="2"/>
    </row>
    <row r="48884" spans="76:76">
      <c r="BX48884" s="2"/>
    </row>
    <row r="48885" spans="76:76">
      <c r="BX48885" s="2"/>
    </row>
    <row r="48886" spans="76:76">
      <c r="BX48886" s="2"/>
    </row>
    <row r="48887" spans="76:76">
      <c r="BX48887" s="2"/>
    </row>
    <row r="48888" spans="76:76">
      <c r="BX48888" s="2"/>
    </row>
    <row r="48889" spans="76:76">
      <c r="BX48889" s="2"/>
    </row>
    <row r="48890" spans="76:76">
      <c r="BX48890" s="2"/>
    </row>
    <row r="48891" spans="76:76">
      <c r="BX48891" s="2"/>
    </row>
    <row r="48892" spans="76:76">
      <c r="BX48892" s="2"/>
    </row>
    <row r="48893" spans="76:76">
      <c r="BX48893" s="2"/>
    </row>
    <row r="48894" spans="76:76">
      <c r="BX48894" s="2"/>
    </row>
    <row r="48895" spans="76:76">
      <c r="BX48895" s="2"/>
    </row>
    <row r="48896" spans="76:76">
      <c r="BX48896" s="2"/>
    </row>
    <row r="48897" spans="76:76">
      <c r="BX48897" s="2"/>
    </row>
    <row r="48898" spans="76:76">
      <c r="BX48898" s="2"/>
    </row>
    <row r="48899" spans="76:76">
      <c r="BX48899" s="2"/>
    </row>
    <row r="48900" spans="76:76">
      <c r="BX48900" s="2"/>
    </row>
    <row r="48901" spans="76:76">
      <c r="BX48901" s="2"/>
    </row>
    <row r="48902" spans="76:76">
      <c r="BX48902" s="2"/>
    </row>
    <row r="48903" spans="76:76">
      <c r="BX48903" s="2"/>
    </row>
    <row r="48904" spans="76:76">
      <c r="BX48904" s="2"/>
    </row>
    <row r="48905" spans="76:76">
      <c r="BX48905" s="2"/>
    </row>
    <row r="48906" spans="76:76">
      <c r="BX48906" s="2"/>
    </row>
    <row r="48907" spans="76:76">
      <c r="BX48907" s="2"/>
    </row>
    <row r="48908" spans="76:76">
      <c r="BX48908" s="2"/>
    </row>
    <row r="48909" spans="76:76">
      <c r="BX48909" s="2"/>
    </row>
    <row r="48910" spans="76:76">
      <c r="BX48910" s="2"/>
    </row>
    <row r="48911" spans="76:76">
      <c r="BX48911" s="2"/>
    </row>
    <row r="48912" spans="76:76">
      <c r="BX48912" s="2"/>
    </row>
    <row r="48913" spans="76:76">
      <c r="BX48913" s="2"/>
    </row>
    <row r="48914" spans="76:76">
      <c r="BX48914" s="2"/>
    </row>
    <row r="48915" spans="76:76">
      <c r="BX48915" s="2"/>
    </row>
    <row r="48916" spans="76:76">
      <c r="BX48916" s="2"/>
    </row>
    <row r="48917" spans="76:76">
      <c r="BX48917" s="2"/>
    </row>
    <row r="48918" spans="76:76">
      <c r="BX48918" s="2"/>
    </row>
    <row r="48919" spans="76:76">
      <c r="BX48919" s="2"/>
    </row>
    <row r="48920" spans="76:76">
      <c r="BX48920" s="2"/>
    </row>
    <row r="48921" spans="76:76">
      <c r="BX48921" s="2"/>
    </row>
    <row r="48922" spans="76:76">
      <c r="BX48922" s="2"/>
    </row>
    <row r="48923" spans="76:76">
      <c r="BX48923" s="2"/>
    </row>
    <row r="48924" spans="76:76">
      <c r="BX48924" s="2"/>
    </row>
    <row r="48925" spans="76:76">
      <c r="BX48925" s="2"/>
    </row>
    <row r="48926" spans="76:76">
      <c r="BX48926" s="2"/>
    </row>
    <row r="48927" spans="76:76">
      <c r="BX48927" s="2"/>
    </row>
    <row r="48928" spans="76:76">
      <c r="BX48928" s="2"/>
    </row>
    <row r="48929" spans="76:76">
      <c r="BX48929" s="2"/>
    </row>
    <row r="48930" spans="76:76">
      <c r="BX48930" s="2"/>
    </row>
    <row r="48931" spans="76:76">
      <c r="BX48931" s="2"/>
    </row>
    <row r="48932" spans="76:76">
      <c r="BX48932" s="2"/>
    </row>
    <row r="48933" spans="76:76">
      <c r="BX48933" s="2"/>
    </row>
    <row r="48934" spans="76:76">
      <c r="BX48934" s="2"/>
    </row>
    <row r="48935" spans="76:76">
      <c r="BX48935" s="2"/>
    </row>
    <row r="48936" spans="76:76">
      <c r="BX48936" s="2"/>
    </row>
    <row r="48937" spans="76:76">
      <c r="BX48937" s="2"/>
    </row>
    <row r="48938" spans="76:76">
      <c r="BX48938" s="2"/>
    </row>
    <row r="48939" spans="76:76">
      <c r="BX48939" s="2"/>
    </row>
    <row r="48940" spans="76:76">
      <c r="BX48940" s="2"/>
    </row>
    <row r="48941" spans="76:76">
      <c r="BX48941" s="2"/>
    </row>
    <row r="48942" spans="76:76">
      <c r="BX48942" s="2"/>
    </row>
    <row r="48943" spans="76:76">
      <c r="BX48943" s="2"/>
    </row>
    <row r="48944" spans="76:76">
      <c r="BX48944" s="2"/>
    </row>
    <row r="48945" spans="76:76">
      <c r="BX48945" s="2"/>
    </row>
    <row r="48946" spans="76:76">
      <c r="BX48946" s="2"/>
    </row>
    <row r="48947" spans="76:76">
      <c r="BX48947" s="2"/>
    </row>
    <row r="48948" spans="76:76">
      <c r="BX48948" s="2"/>
    </row>
    <row r="48949" spans="76:76">
      <c r="BX48949" s="2"/>
    </row>
    <row r="48950" spans="76:76">
      <c r="BX48950" s="2"/>
    </row>
    <row r="48951" spans="76:76">
      <c r="BX48951" s="2"/>
    </row>
    <row r="48952" spans="76:76">
      <c r="BX48952" s="2"/>
    </row>
    <row r="48953" spans="76:76">
      <c r="BX48953" s="2"/>
    </row>
    <row r="48954" spans="76:76">
      <c r="BX48954" s="2"/>
    </row>
    <row r="48955" spans="76:76">
      <c r="BX48955" s="2"/>
    </row>
    <row r="48956" spans="76:76">
      <c r="BX48956" s="2"/>
    </row>
    <row r="48957" spans="76:76">
      <c r="BX48957" s="2"/>
    </row>
    <row r="48958" spans="76:76">
      <c r="BX48958" s="2"/>
    </row>
    <row r="48959" spans="76:76">
      <c r="BX48959" s="2"/>
    </row>
    <row r="48960" spans="76:76">
      <c r="BX48960" s="2"/>
    </row>
    <row r="48961" spans="76:76">
      <c r="BX48961" s="2"/>
    </row>
    <row r="48962" spans="76:76">
      <c r="BX48962" s="2"/>
    </row>
    <row r="48963" spans="76:76">
      <c r="BX48963" s="2"/>
    </row>
    <row r="48964" spans="76:76">
      <c r="BX48964" s="2"/>
    </row>
    <row r="48965" spans="76:76">
      <c r="BX48965" s="2"/>
    </row>
    <row r="48966" spans="76:76">
      <c r="BX48966" s="2"/>
    </row>
    <row r="48967" spans="76:76">
      <c r="BX48967" s="2"/>
    </row>
    <row r="48968" spans="76:76">
      <c r="BX48968" s="2"/>
    </row>
    <row r="48969" spans="76:76">
      <c r="BX48969" s="2"/>
    </row>
    <row r="48970" spans="76:76">
      <c r="BX48970" s="2"/>
    </row>
    <row r="48971" spans="76:76">
      <c r="BX48971" s="2"/>
    </row>
    <row r="48972" spans="76:76">
      <c r="BX48972" s="2"/>
    </row>
    <row r="48973" spans="76:76">
      <c r="BX48973" s="2"/>
    </row>
    <row r="48974" spans="76:76">
      <c r="BX48974" s="2"/>
    </row>
    <row r="48975" spans="76:76">
      <c r="BX48975" s="2"/>
    </row>
    <row r="48976" spans="76:76">
      <c r="BX48976" s="2"/>
    </row>
    <row r="48977" spans="76:76">
      <c r="BX48977" s="2"/>
    </row>
    <row r="48978" spans="76:76">
      <c r="BX48978" s="2"/>
    </row>
    <row r="48979" spans="76:76">
      <c r="BX48979" s="2"/>
    </row>
    <row r="48980" spans="76:76">
      <c r="BX48980" s="2"/>
    </row>
    <row r="48981" spans="76:76">
      <c r="BX48981" s="2"/>
    </row>
    <row r="48982" spans="76:76">
      <c r="BX48982" s="2"/>
    </row>
    <row r="48983" spans="76:76">
      <c r="BX48983" s="2"/>
    </row>
    <row r="48984" spans="76:76">
      <c r="BX48984" s="2"/>
    </row>
    <row r="48985" spans="76:76">
      <c r="BX48985" s="2"/>
    </row>
    <row r="48986" spans="76:76">
      <c r="BX48986" s="2"/>
    </row>
    <row r="48987" spans="76:76">
      <c r="BX48987" s="2"/>
    </row>
    <row r="48988" spans="76:76">
      <c r="BX48988" s="2"/>
    </row>
    <row r="48989" spans="76:76">
      <c r="BX48989" s="2"/>
    </row>
    <row r="48990" spans="76:76">
      <c r="BX48990" s="2"/>
    </row>
    <row r="48991" spans="76:76">
      <c r="BX48991" s="2"/>
    </row>
    <row r="48992" spans="76:76">
      <c r="BX48992" s="2"/>
    </row>
    <row r="48993" spans="76:76">
      <c r="BX48993" s="2"/>
    </row>
    <row r="48994" spans="76:76">
      <c r="BX48994" s="2"/>
    </row>
    <row r="48995" spans="76:76">
      <c r="BX48995" s="2"/>
    </row>
    <row r="48996" spans="76:76">
      <c r="BX48996" s="2"/>
    </row>
    <row r="48997" spans="76:76">
      <c r="BX48997" s="2"/>
    </row>
    <row r="48998" spans="76:76">
      <c r="BX48998" s="2"/>
    </row>
    <row r="48999" spans="76:76">
      <c r="BX48999" s="2"/>
    </row>
    <row r="49000" spans="76:76">
      <c r="BX49000" s="2"/>
    </row>
    <row r="49001" spans="76:76">
      <c r="BX49001" s="2"/>
    </row>
    <row r="49002" spans="76:76">
      <c r="BX49002" s="2"/>
    </row>
    <row r="49003" spans="76:76">
      <c r="BX49003" s="2"/>
    </row>
    <row r="49004" spans="76:76">
      <c r="BX49004" s="2"/>
    </row>
    <row r="49005" spans="76:76">
      <c r="BX49005" s="2"/>
    </row>
    <row r="49006" spans="76:76">
      <c r="BX49006" s="2"/>
    </row>
    <row r="49007" spans="76:76">
      <c r="BX49007" s="2"/>
    </row>
    <row r="49008" spans="76:76">
      <c r="BX49008" s="2"/>
    </row>
    <row r="49009" spans="76:76">
      <c r="BX49009" s="2"/>
    </row>
    <row r="49010" spans="76:76">
      <c r="BX49010" s="2"/>
    </row>
    <row r="49011" spans="76:76">
      <c r="BX49011" s="2"/>
    </row>
    <row r="49012" spans="76:76">
      <c r="BX49012" s="2"/>
    </row>
    <row r="49013" spans="76:76">
      <c r="BX49013" s="2"/>
    </row>
    <row r="49014" spans="76:76">
      <c r="BX49014" s="2"/>
    </row>
    <row r="49015" spans="76:76">
      <c r="BX49015" s="2"/>
    </row>
    <row r="49016" spans="76:76">
      <c r="BX49016" s="2"/>
    </row>
    <row r="49017" spans="76:76">
      <c r="BX49017" s="2"/>
    </row>
    <row r="49018" spans="76:76">
      <c r="BX49018" s="2"/>
    </row>
    <row r="49019" spans="76:76">
      <c r="BX49019" s="2"/>
    </row>
    <row r="49020" spans="76:76">
      <c r="BX49020" s="2"/>
    </row>
    <row r="49021" spans="76:76">
      <c r="BX49021" s="2"/>
    </row>
    <row r="49022" spans="76:76">
      <c r="BX49022" s="2"/>
    </row>
    <row r="49023" spans="76:76">
      <c r="BX49023" s="2"/>
    </row>
    <row r="49024" spans="76:76">
      <c r="BX49024" s="2"/>
    </row>
    <row r="49025" spans="76:76">
      <c r="BX49025" s="2"/>
    </row>
    <row r="49026" spans="76:76">
      <c r="BX49026" s="2"/>
    </row>
    <row r="49027" spans="76:76">
      <c r="BX49027" s="2"/>
    </row>
    <row r="49028" spans="76:76">
      <c r="BX49028" s="2"/>
    </row>
    <row r="49029" spans="76:76">
      <c r="BX49029" s="2"/>
    </row>
    <row r="49030" spans="76:76">
      <c r="BX49030" s="2"/>
    </row>
    <row r="49031" spans="76:76">
      <c r="BX49031" s="2"/>
    </row>
    <row r="49032" spans="76:76">
      <c r="BX49032" s="2"/>
    </row>
    <row r="49033" spans="76:76">
      <c r="BX49033" s="2"/>
    </row>
    <row r="49034" spans="76:76">
      <c r="BX49034" s="2"/>
    </row>
    <row r="49035" spans="76:76">
      <c r="BX49035" s="2"/>
    </row>
    <row r="49036" spans="76:76">
      <c r="BX49036" s="2"/>
    </row>
    <row r="49037" spans="76:76">
      <c r="BX49037" s="2"/>
    </row>
    <row r="49038" spans="76:76">
      <c r="BX49038" s="2"/>
    </row>
    <row r="49039" spans="76:76">
      <c r="BX49039" s="2"/>
    </row>
    <row r="49040" spans="76:76">
      <c r="BX49040" s="2"/>
    </row>
    <row r="49041" spans="76:76">
      <c r="BX49041" s="2"/>
    </row>
    <row r="49042" spans="76:76">
      <c r="BX49042" s="2"/>
    </row>
    <row r="49043" spans="76:76">
      <c r="BX49043" s="2"/>
    </row>
    <row r="49044" spans="76:76">
      <c r="BX49044" s="2"/>
    </row>
    <row r="49045" spans="76:76">
      <c r="BX49045" s="2"/>
    </row>
    <row r="49046" spans="76:76">
      <c r="BX49046" s="2"/>
    </row>
    <row r="49047" spans="76:76">
      <c r="BX49047" s="2"/>
    </row>
    <row r="49048" spans="76:76">
      <c r="BX49048" s="2"/>
    </row>
    <row r="49049" spans="76:76">
      <c r="BX49049" s="2"/>
    </row>
    <row r="49050" spans="76:76">
      <c r="BX49050" s="2"/>
    </row>
    <row r="49051" spans="76:76">
      <c r="BX49051" s="2"/>
    </row>
    <row r="49052" spans="76:76">
      <c r="BX49052" s="2"/>
    </row>
    <row r="49053" spans="76:76">
      <c r="BX49053" s="2"/>
    </row>
    <row r="49054" spans="76:76">
      <c r="BX49054" s="2"/>
    </row>
    <row r="49055" spans="76:76">
      <c r="BX49055" s="2"/>
    </row>
    <row r="49056" spans="76:76">
      <c r="BX49056" s="2"/>
    </row>
    <row r="49057" spans="76:76">
      <c r="BX49057" s="2"/>
    </row>
    <row r="49058" spans="76:76">
      <c r="BX49058" s="2"/>
    </row>
    <row r="49059" spans="76:76">
      <c r="BX49059" s="2"/>
    </row>
    <row r="49060" spans="76:76">
      <c r="BX49060" s="2"/>
    </row>
    <row r="49061" spans="76:76">
      <c r="BX49061" s="2"/>
    </row>
    <row r="49062" spans="76:76">
      <c r="BX49062" s="2"/>
    </row>
    <row r="49063" spans="76:76">
      <c r="BX49063" s="2"/>
    </row>
    <row r="49064" spans="76:76">
      <c r="BX49064" s="2"/>
    </row>
    <row r="49065" spans="76:76">
      <c r="BX49065" s="2"/>
    </row>
    <row r="49066" spans="76:76">
      <c r="BX49066" s="2"/>
    </row>
    <row r="49067" spans="76:76">
      <c r="BX49067" s="2"/>
    </row>
    <row r="49068" spans="76:76">
      <c r="BX49068" s="2"/>
    </row>
    <row r="49069" spans="76:76">
      <c r="BX49069" s="2"/>
    </row>
    <row r="49070" spans="76:76">
      <c r="BX49070" s="2"/>
    </row>
    <row r="49071" spans="76:76">
      <c r="BX49071" s="2"/>
    </row>
    <row r="49072" spans="76:76">
      <c r="BX49072" s="2"/>
    </row>
    <row r="49073" spans="76:76">
      <c r="BX49073" s="2"/>
    </row>
    <row r="49074" spans="76:76">
      <c r="BX49074" s="2"/>
    </row>
    <row r="49075" spans="76:76">
      <c r="BX49075" s="2"/>
    </row>
    <row r="49076" spans="76:76">
      <c r="BX49076" s="2"/>
    </row>
    <row r="49077" spans="76:76">
      <c r="BX49077" s="2"/>
    </row>
    <row r="49078" spans="76:76">
      <c r="BX49078" s="2"/>
    </row>
    <row r="49079" spans="76:76">
      <c r="BX49079" s="2"/>
    </row>
    <row r="49080" spans="76:76">
      <c r="BX49080" s="2"/>
    </row>
    <row r="49081" spans="76:76">
      <c r="BX49081" s="2"/>
    </row>
    <row r="49082" spans="76:76">
      <c r="BX49082" s="2"/>
    </row>
    <row r="49083" spans="76:76">
      <c r="BX49083" s="2"/>
    </row>
    <row r="49084" spans="76:76">
      <c r="BX49084" s="2"/>
    </row>
    <row r="49085" spans="76:76">
      <c r="BX49085" s="2"/>
    </row>
    <row r="49086" spans="76:76">
      <c r="BX49086" s="2"/>
    </row>
    <row r="49087" spans="76:76">
      <c r="BX49087" s="2"/>
    </row>
    <row r="49088" spans="76:76">
      <c r="BX49088" s="2"/>
    </row>
    <row r="49089" spans="76:76">
      <c r="BX49089" s="2"/>
    </row>
    <row r="49090" spans="76:76">
      <c r="BX49090" s="2"/>
    </row>
    <row r="49091" spans="76:76">
      <c r="BX49091" s="2"/>
    </row>
    <row r="49092" spans="76:76">
      <c r="BX49092" s="2"/>
    </row>
    <row r="49093" spans="76:76">
      <c r="BX49093" s="2"/>
    </row>
    <row r="49094" spans="76:76">
      <c r="BX49094" s="2"/>
    </row>
    <row r="49095" spans="76:76">
      <c r="BX49095" s="2"/>
    </row>
    <row r="49096" spans="76:76">
      <c r="BX49096" s="2"/>
    </row>
    <row r="49097" spans="76:76">
      <c r="BX49097" s="2"/>
    </row>
    <row r="49098" spans="76:76">
      <c r="BX49098" s="2"/>
    </row>
    <row r="49099" spans="76:76">
      <c r="BX49099" s="2"/>
    </row>
    <row r="49100" spans="76:76">
      <c r="BX49100" s="2"/>
    </row>
    <row r="49101" spans="76:76">
      <c r="BX49101" s="2"/>
    </row>
    <row r="49102" spans="76:76">
      <c r="BX49102" s="2"/>
    </row>
    <row r="49103" spans="76:76">
      <c r="BX49103" s="2"/>
    </row>
    <row r="49104" spans="76:76">
      <c r="BX49104" s="2"/>
    </row>
    <row r="49105" spans="76:76">
      <c r="BX49105" s="2"/>
    </row>
    <row r="49106" spans="76:76">
      <c r="BX49106" s="2"/>
    </row>
    <row r="49107" spans="76:76">
      <c r="BX49107" s="2"/>
    </row>
    <row r="49108" spans="76:76">
      <c r="BX49108" s="2"/>
    </row>
    <row r="49109" spans="76:76">
      <c r="BX49109" s="2"/>
    </row>
    <row r="49110" spans="76:76">
      <c r="BX49110" s="2"/>
    </row>
    <row r="49111" spans="76:76">
      <c r="BX49111" s="2"/>
    </row>
    <row r="49112" spans="76:76">
      <c r="BX49112" s="2"/>
    </row>
    <row r="49113" spans="76:76">
      <c r="BX49113" s="2"/>
    </row>
    <row r="49114" spans="76:76">
      <c r="BX49114" s="2"/>
    </row>
    <row r="49115" spans="76:76">
      <c r="BX49115" s="2"/>
    </row>
    <row r="49116" spans="76:76">
      <c r="BX49116" s="2"/>
    </row>
    <row r="49117" spans="76:76">
      <c r="BX49117" s="2"/>
    </row>
    <row r="49118" spans="76:76">
      <c r="BX49118" s="2"/>
    </row>
    <row r="49119" spans="76:76">
      <c r="BX49119" s="2"/>
    </row>
    <row r="49120" spans="76:76">
      <c r="BX49120" s="2"/>
    </row>
    <row r="49121" spans="76:76">
      <c r="BX49121" s="2"/>
    </row>
    <row r="49122" spans="76:76">
      <c r="BX49122" s="2"/>
    </row>
    <row r="49123" spans="76:76">
      <c r="BX49123" s="2"/>
    </row>
    <row r="49124" spans="76:76">
      <c r="BX49124" s="2"/>
    </row>
    <row r="49125" spans="76:76">
      <c r="BX49125" s="2"/>
    </row>
    <row r="49126" spans="76:76">
      <c r="BX49126" s="2"/>
    </row>
    <row r="49127" spans="76:76">
      <c r="BX49127" s="2"/>
    </row>
    <row r="49128" spans="76:76">
      <c r="BX49128" s="2"/>
    </row>
    <row r="49129" spans="76:76">
      <c r="BX49129" s="2"/>
    </row>
    <row r="49130" spans="76:76">
      <c r="BX49130" s="2"/>
    </row>
    <row r="49131" spans="76:76">
      <c r="BX49131" s="2"/>
    </row>
    <row r="49132" spans="76:76">
      <c r="BX49132" s="2"/>
    </row>
    <row r="49133" spans="76:76">
      <c r="BX49133" s="2"/>
    </row>
    <row r="49134" spans="76:76">
      <c r="BX49134" s="2"/>
    </row>
    <row r="49135" spans="76:76">
      <c r="BX49135" s="2"/>
    </row>
    <row r="49136" spans="76:76">
      <c r="BX49136" s="2"/>
    </row>
    <row r="49137" spans="76:76">
      <c r="BX49137" s="2"/>
    </row>
    <row r="49138" spans="76:76">
      <c r="BX49138" s="2"/>
    </row>
    <row r="49139" spans="76:76">
      <c r="BX49139" s="2"/>
    </row>
    <row r="49140" spans="76:76">
      <c r="BX49140" s="2"/>
    </row>
    <row r="49141" spans="76:76">
      <c r="BX49141" s="2"/>
    </row>
    <row r="49142" spans="76:76">
      <c r="BX49142" s="2"/>
    </row>
    <row r="49143" spans="76:76">
      <c r="BX49143" s="2"/>
    </row>
    <row r="49144" spans="76:76">
      <c r="BX49144" s="2"/>
    </row>
    <row r="49145" spans="76:76">
      <c r="BX49145" s="2"/>
    </row>
    <row r="49146" spans="76:76">
      <c r="BX49146" s="2"/>
    </row>
    <row r="49147" spans="76:76">
      <c r="BX49147" s="2"/>
    </row>
    <row r="49148" spans="76:76">
      <c r="BX49148" s="2"/>
    </row>
    <row r="49149" spans="76:76">
      <c r="BX49149" s="2"/>
    </row>
    <row r="49150" spans="76:76">
      <c r="BX49150" s="2"/>
    </row>
    <row r="49151" spans="76:76">
      <c r="BX49151" s="2"/>
    </row>
    <row r="49152" spans="76:76">
      <c r="BX49152" s="2"/>
    </row>
    <row r="49153" spans="76:76">
      <c r="BX49153" s="2"/>
    </row>
    <row r="49154" spans="76:76">
      <c r="BX49154" s="2"/>
    </row>
    <row r="49155" spans="76:76">
      <c r="BX49155" s="2"/>
    </row>
    <row r="49156" spans="76:76">
      <c r="BX49156" s="2"/>
    </row>
    <row r="49157" spans="76:76">
      <c r="BX49157" s="2"/>
    </row>
    <row r="49158" spans="76:76">
      <c r="BX49158" s="2"/>
    </row>
    <row r="49159" spans="76:76">
      <c r="BX49159" s="2"/>
    </row>
    <row r="49160" spans="76:76">
      <c r="BX49160" s="2"/>
    </row>
    <row r="49161" spans="76:76">
      <c r="BX49161" s="2"/>
    </row>
    <row r="49162" spans="76:76">
      <c r="BX49162" s="2"/>
    </row>
    <row r="49163" spans="76:76">
      <c r="BX49163" s="2"/>
    </row>
    <row r="49164" spans="76:76">
      <c r="BX49164" s="2"/>
    </row>
    <row r="49165" spans="76:76">
      <c r="BX49165" s="2"/>
    </row>
    <row r="49166" spans="76:76">
      <c r="BX49166" s="2"/>
    </row>
    <row r="49167" spans="76:76">
      <c r="BX49167" s="2"/>
    </row>
    <row r="49168" spans="76:76">
      <c r="BX49168" s="2"/>
    </row>
    <row r="49169" spans="76:76">
      <c r="BX49169" s="2"/>
    </row>
    <row r="49170" spans="76:76">
      <c r="BX49170" s="2"/>
    </row>
    <row r="49171" spans="76:76">
      <c r="BX49171" s="2"/>
    </row>
    <row r="49172" spans="76:76">
      <c r="BX49172" s="2"/>
    </row>
    <row r="49173" spans="76:76">
      <c r="BX49173" s="2"/>
    </row>
    <row r="49174" spans="76:76">
      <c r="BX49174" s="2"/>
    </row>
    <row r="49175" spans="76:76">
      <c r="BX49175" s="2"/>
    </row>
    <row r="49176" spans="76:76">
      <c r="BX49176" s="2"/>
    </row>
    <row r="49177" spans="76:76">
      <c r="BX49177" s="2"/>
    </row>
    <row r="49178" spans="76:76">
      <c r="BX49178" s="2"/>
    </row>
    <row r="49179" spans="76:76">
      <c r="BX49179" s="2"/>
    </row>
    <row r="49180" spans="76:76">
      <c r="BX49180" s="2"/>
    </row>
    <row r="49181" spans="76:76">
      <c r="BX49181" s="2"/>
    </row>
    <row r="49182" spans="76:76">
      <c r="BX49182" s="2"/>
    </row>
    <row r="49183" spans="76:76">
      <c r="BX49183" s="2"/>
    </row>
    <row r="49184" spans="76:76">
      <c r="BX49184" s="2"/>
    </row>
    <row r="49185" spans="76:76">
      <c r="BX49185" s="2"/>
    </row>
    <row r="49186" spans="76:76">
      <c r="BX49186" s="2"/>
    </row>
    <row r="49187" spans="76:76">
      <c r="BX49187" s="2"/>
    </row>
    <row r="49188" spans="76:76">
      <c r="BX49188" s="2"/>
    </row>
    <row r="49189" spans="76:76">
      <c r="BX49189" s="2"/>
    </row>
    <row r="49190" spans="76:76">
      <c r="BX49190" s="2"/>
    </row>
    <row r="49191" spans="76:76">
      <c r="BX49191" s="2"/>
    </row>
    <row r="49192" spans="76:76">
      <c r="BX49192" s="2"/>
    </row>
    <row r="49193" spans="76:76">
      <c r="BX49193" s="2"/>
    </row>
    <row r="49194" spans="76:76">
      <c r="BX49194" s="2"/>
    </row>
    <row r="49195" spans="76:76">
      <c r="BX49195" s="2"/>
    </row>
    <row r="49196" spans="76:76">
      <c r="BX49196" s="2"/>
    </row>
    <row r="49197" spans="76:76">
      <c r="BX49197" s="2"/>
    </row>
    <row r="49198" spans="76:76">
      <c r="BX49198" s="2"/>
    </row>
    <row r="49199" spans="76:76">
      <c r="BX49199" s="2"/>
    </row>
    <row r="49200" spans="76:76">
      <c r="BX49200" s="2"/>
    </row>
    <row r="49201" spans="76:76">
      <c r="BX49201" s="2"/>
    </row>
    <row r="49202" spans="76:76">
      <c r="BX49202" s="2"/>
    </row>
    <row r="49203" spans="76:76">
      <c r="BX49203" s="2"/>
    </row>
    <row r="49204" spans="76:76">
      <c r="BX49204" s="2"/>
    </row>
    <row r="49205" spans="76:76">
      <c r="BX49205" s="2"/>
    </row>
    <row r="49206" spans="76:76">
      <c r="BX49206" s="2"/>
    </row>
    <row r="49207" spans="76:76">
      <c r="BX49207" s="2"/>
    </row>
    <row r="49208" spans="76:76">
      <c r="BX49208" s="2"/>
    </row>
    <row r="49209" spans="76:76">
      <c r="BX49209" s="2"/>
    </row>
    <row r="49210" spans="76:76">
      <c r="BX49210" s="2"/>
    </row>
    <row r="49211" spans="76:76">
      <c r="BX49211" s="2"/>
    </row>
    <row r="49212" spans="76:76">
      <c r="BX49212" s="2"/>
    </row>
    <row r="49213" spans="76:76">
      <c r="BX49213" s="2"/>
    </row>
    <row r="49214" spans="76:76">
      <c r="BX49214" s="2"/>
    </row>
    <row r="49215" spans="76:76">
      <c r="BX49215" s="2"/>
    </row>
    <row r="49216" spans="76:76">
      <c r="BX49216" s="2"/>
    </row>
    <row r="49217" spans="76:76">
      <c r="BX49217" s="2"/>
    </row>
    <row r="49218" spans="76:76">
      <c r="BX49218" s="2"/>
    </row>
    <row r="49219" spans="76:76">
      <c r="BX49219" s="2"/>
    </row>
    <row r="49220" spans="76:76">
      <c r="BX49220" s="2"/>
    </row>
    <row r="49221" spans="76:76">
      <c r="BX49221" s="2"/>
    </row>
    <row r="49222" spans="76:76">
      <c r="BX49222" s="2"/>
    </row>
    <row r="49223" spans="76:76">
      <c r="BX49223" s="2"/>
    </row>
    <row r="49224" spans="76:76">
      <c r="BX49224" s="2"/>
    </row>
    <row r="49225" spans="76:76">
      <c r="BX49225" s="2"/>
    </row>
    <row r="49226" spans="76:76">
      <c r="BX49226" s="2"/>
    </row>
    <row r="49227" spans="76:76">
      <c r="BX49227" s="2"/>
    </row>
    <row r="49228" spans="76:76">
      <c r="BX49228" s="2"/>
    </row>
    <row r="49229" spans="76:76">
      <c r="BX49229" s="2"/>
    </row>
    <row r="49230" spans="76:76">
      <c r="BX49230" s="2"/>
    </row>
    <row r="49231" spans="76:76">
      <c r="BX49231" s="2"/>
    </row>
    <row r="49232" spans="76:76">
      <c r="BX49232" s="2"/>
    </row>
    <row r="49233" spans="76:76">
      <c r="BX49233" s="2"/>
    </row>
    <row r="49234" spans="76:76">
      <c r="BX49234" s="2"/>
    </row>
    <row r="49235" spans="76:76">
      <c r="BX49235" s="2"/>
    </row>
    <row r="49236" spans="76:76">
      <c r="BX49236" s="2"/>
    </row>
    <row r="49237" spans="76:76">
      <c r="BX49237" s="2"/>
    </row>
    <row r="49238" spans="76:76">
      <c r="BX49238" s="2"/>
    </row>
    <row r="49239" spans="76:76">
      <c r="BX49239" s="2"/>
    </row>
    <row r="49240" spans="76:76">
      <c r="BX49240" s="2"/>
    </row>
    <row r="49241" spans="76:76">
      <c r="BX49241" s="2"/>
    </row>
    <row r="49242" spans="76:76">
      <c r="BX49242" s="2"/>
    </row>
    <row r="49243" spans="76:76">
      <c r="BX49243" s="2"/>
    </row>
    <row r="49244" spans="76:76">
      <c r="BX49244" s="2"/>
    </row>
    <row r="49245" spans="76:76">
      <c r="BX49245" s="2"/>
    </row>
    <row r="49246" spans="76:76">
      <c r="BX49246" s="2"/>
    </row>
    <row r="49247" spans="76:76">
      <c r="BX49247" s="2"/>
    </row>
    <row r="49248" spans="76:76">
      <c r="BX49248" s="2"/>
    </row>
    <row r="49249" spans="76:76">
      <c r="BX49249" s="2"/>
    </row>
    <row r="49250" spans="76:76">
      <c r="BX49250" s="2"/>
    </row>
    <row r="49251" spans="76:76">
      <c r="BX49251" s="2"/>
    </row>
    <row r="49252" spans="76:76">
      <c r="BX49252" s="2"/>
    </row>
    <row r="49253" spans="76:76">
      <c r="BX49253" s="2"/>
    </row>
    <row r="49254" spans="76:76">
      <c r="BX49254" s="2"/>
    </row>
    <row r="49255" spans="76:76">
      <c r="BX49255" s="2"/>
    </row>
    <row r="49256" spans="76:76">
      <c r="BX49256" s="2"/>
    </row>
    <row r="49257" spans="76:76">
      <c r="BX49257" s="2"/>
    </row>
    <row r="49258" spans="76:76">
      <c r="BX49258" s="2"/>
    </row>
    <row r="49259" spans="76:76">
      <c r="BX49259" s="2"/>
    </row>
    <row r="49260" spans="76:76">
      <c r="BX49260" s="2"/>
    </row>
    <row r="49261" spans="76:76">
      <c r="BX49261" s="2"/>
    </row>
    <row r="49262" spans="76:76">
      <c r="BX49262" s="2"/>
    </row>
    <row r="49263" spans="76:76">
      <c r="BX49263" s="2"/>
    </row>
    <row r="49264" spans="76:76">
      <c r="BX49264" s="2"/>
    </row>
    <row r="49265" spans="76:76">
      <c r="BX49265" s="2"/>
    </row>
    <row r="49266" spans="76:76">
      <c r="BX49266" s="2"/>
    </row>
    <row r="49267" spans="76:76">
      <c r="BX49267" s="2"/>
    </row>
    <row r="49268" spans="76:76">
      <c r="BX49268" s="2"/>
    </row>
    <row r="49269" spans="76:76">
      <c r="BX49269" s="2"/>
    </row>
    <row r="49270" spans="76:76">
      <c r="BX49270" s="2"/>
    </row>
    <row r="49271" spans="76:76">
      <c r="BX49271" s="2"/>
    </row>
    <row r="49272" spans="76:76">
      <c r="BX49272" s="2"/>
    </row>
    <row r="49273" spans="76:76">
      <c r="BX49273" s="2"/>
    </row>
    <row r="49274" spans="76:76">
      <c r="BX49274" s="2"/>
    </row>
    <row r="49275" spans="76:76">
      <c r="BX49275" s="2"/>
    </row>
    <row r="49276" spans="76:76">
      <c r="BX49276" s="2"/>
    </row>
    <row r="49277" spans="76:76">
      <c r="BX49277" s="2"/>
    </row>
    <row r="49278" spans="76:76">
      <c r="BX49278" s="2"/>
    </row>
    <row r="49279" spans="76:76">
      <c r="BX49279" s="2"/>
    </row>
    <row r="49280" spans="76:76">
      <c r="BX49280" s="2"/>
    </row>
    <row r="49281" spans="76:76">
      <c r="BX49281" s="2"/>
    </row>
    <row r="49282" spans="76:76">
      <c r="BX49282" s="2"/>
    </row>
    <row r="49283" spans="76:76">
      <c r="BX49283" s="2"/>
    </row>
    <row r="49284" spans="76:76">
      <c r="BX49284" s="2"/>
    </row>
    <row r="49285" spans="76:76">
      <c r="BX49285" s="2"/>
    </row>
    <row r="49286" spans="76:76">
      <c r="BX49286" s="2"/>
    </row>
    <row r="49287" spans="76:76">
      <c r="BX49287" s="2"/>
    </row>
    <row r="49288" spans="76:76">
      <c r="BX49288" s="2"/>
    </row>
    <row r="49289" spans="76:76">
      <c r="BX49289" s="2"/>
    </row>
    <row r="49290" spans="76:76">
      <c r="BX49290" s="2"/>
    </row>
    <row r="49291" spans="76:76">
      <c r="BX49291" s="2"/>
    </row>
    <row r="49292" spans="76:76">
      <c r="BX49292" s="2"/>
    </row>
    <row r="49293" spans="76:76">
      <c r="BX49293" s="2"/>
    </row>
    <row r="49294" spans="76:76">
      <c r="BX49294" s="2"/>
    </row>
    <row r="49295" spans="76:76">
      <c r="BX49295" s="2"/>
    </row>
    <row r="49296" spans="76:76">
      <c r="BX49296" s="2"/>
    </row>
    <row r="49297" spans="76:76">
      <c r="BX49297" s="2"/>
    </row>
    <row r="49298" spans="76:76">
      <c r="BX49298" s="2"/>
    </row>
    <row r="49299" spans="76:76">
      <c r="BX49299" s="2"/>
    </row>
    <row r="49300" spans="76:76">
      <c r="BX49300" s="2"/>
    </row>
    <row r="49301" spans="76:76">
      <c r="BX49301" s="2"/>
    </row>
    <row r="49302" spans="76:76">
      <c r="BX49302" s="2"/>
    </row>
    <row r="49303" spans="76:76">
      <c r="BX49303" s="2"/>
    </row>
    <row r="49304" spans="76:76">
      <c r="BX49304" s="2"/>
    </row>
    <row r="49305" spans="76:76">
      <c r="BX49305" s="2"/>
    </row>
    <row r="49306" spans="76:76">
      <c r="BX49306" s="2"/>
    </row>
    <row r="49307" spans="76:76">
      <c r="BX49307" s="2"/>
    </row>
    <row r="49308" spans="76:76">
      <c r="BX49308" s="2"/>
    </row>
    <row r="49309" spans="76:76">
      <c r="BX49309" s="2"/>
    </row>
    <row r="49310" spans="76:76">
      <c r="BX49310" s="2"/>
    </row>
    <row r="49311" spans="76:76">
      <c r="BX49311" s="2"/>
    </row>
    <row r="49312" spans="76:76">
      <c r="BX49312" s="2"/>
    </row>
    <row r="49313" spans="76:76">
      <c r="BX49313" s="2"/>
    </row>
    <row r="49314" spans="76:76">
      <c r="BX49314" s="2"/>
    </row>
    <row r="49315" spans="76:76">
      <c r="BX49315" s="2"/>
    </row>
    <row r="49316" spans="76:76">
      <c r="BX49316" s="2"/>
    </row>
    <row r="49317" spans="76:76">
      <c r="BX49317" s="2"/>
    </row>
    <row r="49318" spans="76:76">
      <c r="BX49318" s="2"/>
    </row>
    <row r="49319" spans="76:76">
      <c r="BX49319" s="2"/>
    </row>
    <row r="49320" spans="76:76">
      <c r="BX49320" s="2"/>
    </row>
    <row r="49321" spans="76:76">
      <c r="BX49321" s="2"/>
    </row>
    <row r="49322" spans="76:76">
      <c r="BX49322" s="2"/>
    </row>
    <row r="49323" spans="76:76">
      <c r="BX49323" s="2"/>
    </row>
    <row r="49324" spans="76:76">
      <c r="BX49324" s="2"/>
    </row>
    <row r="49325" spans="76:76">
      <c r="BX49325" s="2"/>
    </row>
    <row r="49326" spans="76:76">
      <c r="BX49326" s="2"/>
    </row>
    <row r="49327" spans="76:76">
      <c r="BX49327" s="2"/>
    </row>
    <row r="49328" spans="76:76">
      <c r="BX49328" s="2"/>
    </row>
    <row r="49329" spans="76:76">
      <c r="BX49329" s="2"/>
    </row>
    <row r="49330" spans="76:76">
      <c r="BX49330" s="2"/>
    </row>
    <row r="49331" spans="76:76">
      <c r="BX49331" s="2"/>
    </row>
    <row r="49332" spans="76:76">
      <c r="BX49332" s="2"/>
    </row>
    <row r="49333" spans="76:76">
      <c r="BX49333" s="2"/>
    </row>
    <row r="49334" spans="76:76">
      <c r="BX49334" s="2"/>
    </row>
    <row r="49335" spans="76:76">
      <c r="BX49335" s="2"/>
    </row>
    <row r="49336" spans="76:76">
      <c r="BX49336" s="2"/>
    </row>
    <row r="49337" spans="76:76">
      <c r="BX49337" s="2"/>
    </row>
    <row r="49338" spans="76:76">
      <c r="BX49338" s="2"/>
    </row>
    <row r="49339" spans="76:76">
      <c r="BX49339" s="2"/>
    </row>
    <row r="49340" spans="76:76">
      <c r="BX49340" s="2"/>
    </row>
    <row r="49341" spans="76:76">
      <c r="BX49341" s="2"/>
    </row>
    <row r="49342" spans="76:76">
      <c r="BX49342" s="2"/>
    </row>
    <row r="49343" spans="76:76">
      <c r="BX49343" s="2"/>
    </row>
    <row r="49344" spans="76:76">
      <c r="BX49344" s="2"/>
    </row>
    <row r="49345" spans="76:76">
      <c r="BX49345" s="2"/>
    </row>
    <row r="49346" spans="76:76">
      <c r="BX49346" s="2"/>
    </row>
    <row r="49347" spans="76:76">
      <c r="BX49347" s="2"/>
    </row>
    <row r="49348" spans="76:76">
      <c r="BX49348" s="2"/>
    </row>
    <row r="49349" spans="76:76">
      <c r="BX49349" s="2"/>
    </row>
    <row r="49350" spans="76:76">
      <c r="BX49350" s="2"/>
    </row>
    <row r="49351" spans="76:76">
      <c r="BX49351" s="2"/>
    </row>
    <row r="49352" spans="76:76">
      <c r="BX49352" s="2"/>
    </row>
    <row r="49353" spans="76:76">
      <c r="BX49353" s="2"/>
    </row>
    <row r="49354" spans="76:76">
      <c r="BX49354" s="2"/>
    </row>
    <row r="49355" spans="76:76">
      <c r="BX49355" s="2"/>
    </row>
    <row r="49356" spans="76:76">
      <c r="BX49356" s="2"/>
    </row>
    <row r="49357" spans="76:76">
      <c r="BX49357" s="2"/>
    </row>
    <row r="49358" spans="76:76">
      <c r="BX49358" s="2"/>
    </row>
    <row r="49359" spans="76:76">
      <c r="BX49359" s="2"/>
    </row>
    <row r="49360" spans="76:76">
      <c r="BX49360" s="2"/>
    </row>
    <row r="49361" spans="76:76">
      <c r="BX49361" s="2"/>
    </row>
    <row r="49362" spans="76:76">
      <c r="BX49362" s="2"/>
    </row>
    <row r="49363" spans="76:76">
      <c r="BX49363" s="2"/>
    </row>
    <row r="49364" spans="76:76">
      <c r="BX49364" s="2"/>
    </row>
    <row r="49365" spans="76:76">
      <c r="BX49365" s="2"/>
    </row>
    <row r="49366" spans="76:76">
      <c r="BX49366" s="2"/>
    </row>
    <row r="49367" spans="76:76">
      <c r="BX49367" s="2"/>
    </row>
    <row r="49368" spans="76:76">
      <c r="BX49368" s="2"/>
    </row>
    <row r="49369" spans="76:76">
      <c r="BX49369" s="2"/>
    </row>
    <row r="49370" spans="76:76">
      <c r="BX49370" s="2"/>
    </row>
    <row r="49371" spans="76:76">
      <c r="BX49371" s="2"/>
    </row>
    <row r="49372" spans="76:76">
      <c r="BX49372" s="2"/>
    </row>
    <row r="49373" spans="76:76">
      <c r="BX49373" s="2"/>
    </row>
    <row r="49374" spans="76:76">
      <c r="BX49374" s="2"/>
    </row>
    <row r="49375" spans="76:76">
      <c r="BX49375" s="2"/>
    </row>
    <row r="49376" spans="76:76">
      <c r="BX49376" s="2"/>
    </row>
    <row r="49377" spans="76:76">
      <c r="BX49377" s="2"/>
    </row>
    <row r="49378" spans="76:76">
      <c r="BX49378" s="2"/>
    </row>
    <row r="49379" spans="76:76">
      <c r="BX49379" s="2"/>
    </row>
    <row r="49380" spans="76:76">
      <c r="BX49380" s="2"/>
    </row>
    <row r="49381" spans="76:76">
      <c r="BX49381" s="2"/>
    </row>
    <row r="49382" spans="76:76">
      <c r="BX49382" s="2"/>
    </row>
    <row r="49383" spans="76:76">
      <c r="BX49383" s="2"/>
    </row>
    <row r="49384" spans="76:76">
      <c r="BX49384" s="2"/>
    </row>
    <row r="49385" spans="76:76">
      <c r="BX49385" s="2"/>
    </row>
    <row r="49386" spans="76:76">
      <c r="BX49386" s="2"/>
    </row>
    <row r="49387" spans="76:76">
      <c r="BX49387" s="2"/>
    </row>
    <row r="49388" spans="76:76">
      <c r="BX49388" s="2"/>
    </row>
    <row r="49389" spans="76:76">
      <c r="BX49389" s="2"/>
    </row>
    <row r="49390" spans="76:76">
      <c r="BX49390" s="2"/>
    </row>
    <row r="49391" spans="76:76">
      <c r="BX49391" s="2"/>
    </row>
    <row r="49392" spans="76:76">
      <c r="BX49392" s="2"/>
    </row>
    <row r="49393" spans="76:76">
      <c r="BX49393" s="2"/>
    </row>
    <row r="49394" spans="76:76">
      <c r="BX49394" s="2"/>
    </row>
    <row r="49395" spans="76:76">
      <c r="BX49395" s="2"/>
    </row>
    <row r="49396" spans="76:76">
      <c r="BX49396" s="2"/>
    </row>
    <row r="49397" spans="76:76">
      <c r="BX49397" s="2"/>
    </row>
    <row r="49398" spans="76:76">
      <c r="BX49398" s="2"/>
    </row>
    <row r="49399" spans="76:76">
      <c r="BX49399" s="2"/>
    </row>
    <row r="49400" spans="76:76">
      <c r="BX49400" s="2"/>
    </row>
    <row r="49401" spans="76:76">
      <c r="BX49401" s="2"/>
    </row>
    <row r="49402" spans="76:76">
      <c r="BX49402" s="2"/>
    </row>
    <row r="49403" spans="76:76">
      <c r="BX49403" s="2"/>
    </row>
    <row r="49404" spans="76:76">
      <c r="BX49404" s="2"/>
    </row>
    <row r="49405" spans="76:76">
      <c r="BX49405" s="2"/>
    </row>
    <row r="49406" spans="76:76">
      <c r="BX49406" s="2"/>
    </row>
    <row r="49407" spans="76:76">
      <c r="BX49407" s="2"/>
    </row>
    <row r="49408" spans="76:76">
      <c r="BX49408" s="2"/>
    </row>
    <row r="49409" spans="76:76">
      <c r="BX49409" s="2"/>
    </row>
    <row r="49410" spans="76:76">
      <c r="BX49410" s="2"/>
    </row>
    <row r="49411" spans="76:76">
      <c r="BX49411" s="2"/>
    </row>
    <row r="49412" spans="76:76">
      <c r="BX49412" s="2"/>
    </row>
    <row r="49413" spans="76:76">
      <c r="BX49413" s="2"/>
    </row>
    <row r="49414" spans="76:76">
      <c r="BX49414" s="2"/>
    </row>
    <row r="49415" spans="76:76">
      <c r="BX49415" s="2"/>
    </row>
    <row r="49416" spans="76:76">
      <c r="BX49416" s="2"/>
    </row>
    <row r="49417" spans="76:76">
      <c r="BX49417" s="2"/>
    </row>
    <row r="49418" spans="76:76">
      <c r="BX49418" s="2"/>
    </row>
    <row r="49419" spans="76:76">
      <c r="BX49419" s="2"/>
    </row>
    <row r="49420" spans="76:76">
      <c r="BX49420" s="2"/>
    </row>
    <row r="49421" spans="76:76">
      <c r="BX49421" s="2"/>
    </row>
    <row r="49422" spans="76:76">
      <c r="BX49422" s="2"/>
    </row>
    <row r="49423" spans="76:76">
      <c r="BX49423" s="2"/>
    </row>
    <row r="49424" spans="76:76">
      <c r="BX49424" s="2"/>
    </row>
    <row r="49425" spans="76:76">
      <c r="BX49425" s="2"/>
    </row>
    <row r="49426" spans="76:76">
      <c r="BX49426" s="2"/>
    </row>
    <row r="49427" spans="76:76">
      <c r="BX49427" s="2"/>
    </row>
    <row r="49428" spans="76:76">
      <c r="BX49428" s="2"/>
    </row>
    <row r="49429" spans="76:76">
      <c r="BX49429" s="2"/>
    </row>
    <row r="49430" spans="76:76">
      <c r="BX49430" s="2"/>
    </row>
    <row r="49431" spans="76:76">
      <c r="BX49431" s="2"/>
    </row>
    <row r="49432" spans="76:76">
      <c r="BX49432" s="2"/>
    </row>
    <row r="49433" spans="76:76">
      <c r="BX49433" s="2"/>
    </row>
    <row r="49434" spans="76:76">
      <c r="BX49434" s="2"/>
    </row>
    <row r="49435" spans="76:76">
      <c r="BX49435" s="2"/>
    </row>
    <row r="49436" spans="76:76">
      <c r="BX49436" s="2"/>
    </row>
    <row r="49437" spans="76:76">
      <c r="BX49437" s="2"/>
    </row>
    <row r="49438" spans="76:76">
      <c r="BX49438" s="2"/>
    </row>
    <row r="49439" spans="76:76">
      <c r="BX49439" s="2"/>
    </row>
    <row r="49440" spans="76:76">
      <c r="BX49440" s="2"/>
    </row>
    <row r="49441" spans="76:76">
      <c r="BX49441" s="2"/>
    </row>
    <row r="49442" spans="76:76">
      <c r="BX49442" s="2"/>
    </row>
    <row r="49443" spans="76:76">
      <c r="BX49443" s="2"/>
    </row>
    <row r="49444" spans="76:76">
      <c r="BX49444" s="2"/>
    </row>
    <row r="49445" spans="76:76">
      <c r="BX49445" s="2"/>
    </row>
    <row r="49446" spans="76:76">
      <c r="BX49446" s="2"/>
    </row>
    <row r="49447" spans="76:76">
      <c r="BX49447" s="2"/>
    </row>
    <row r="49448" spans="76:76">
      <c r="BX49448" s="2"/>
    </row>
    <row r="49449" spans="76:76">
      <c r="BX49449" s="2"/>
    </row>
    <row r="49450" spans="76:76">
      <c r="BX49450" s="2"/>
    </row>
    <row r="49451" spans="76:76">
      <c r="BX49451" s="2"/>
    </row>
    <row r="49452" spans="76:76">
      <c r="BX49452" s="2"/>
    </row>
    <row r="49453" spans="76:76">
      <c r="BX49453" s="2"/>
    </row>
    <row r="49454" spans="76:76">
      <c r="BX49454" s="2"/>
    </row>
    <row r="49455" spans="76:76">
      <c r="BX49455" s="2"/>
    </row>
    <row r="49456" spans="76:76">
      <c r="BX49456" s="2"/>
    </row>
    <row r="49457" spans="76:76">
      <c r="BX49457" s="2"/>
    </row>
    <row r="49458" spans="76:76">
      <c r="BX49458" s="2"/>
    </row>
    <row r="49459" spans="76:76">
      <c r="BX49459" s="2"/>
    </row>
    <row r="49460" spans="76:76">
      <c r="BX49460" s="2"/>
    </row>
    <row r="49461" spans="76:76">
      <c r="BX49461" s="2"/>
    </row>
    <row r="49462" spans="76:76">
      <c r="BX49462" s="2"/>
    </row>
    <row r="49463" spans="76:76">
      <c r="BX49463" s="2"/>
    </row>
    <row r="49464" spans="76:76">
      <c r="BX49464" s="2"/>
    </row>
    <row r="49465" spans="76:76">
      <c r="BX49465" s="2"/>
    </row>
    <row r="49466" spans="76:76">
      <c r="BX49466" s="2"/>
    </row>
    <row r="49467" spans="76:76">
      <c r="BX49467" s="2"/>
    </row>
    <row r="49468" spans="76:76">
      <c r="BX49468" s="2"/>
    </row>
    <row r="49469" spans="76:76">
      <c r="BX49469" s="2"/>
    </row>
    <row r="49470" spans="76:76">
      <c r="BX49470" s="2"/>
    </row>
    <row r="49471" spans="76:76">
      <c r="BX49471" s="2"/>
    </row>
    <row r="49472" spans="76:76">
      <c r="BX49472" s="2"/>
    </row>
    <row r="49473" spans="76:76">
      <c r="BX49473" s="2"/>
    </row>
    <row r="49474" spans="76:76">
      <c r="BX49474" s="2"/>
    </row>
    <row r="49475" spans="76:76">
      <c r="BX49475" s="2"/>
    </row>
    <row r="49476" spans="76:76">
      <c r="BX49476" s="2"/>
    </row>
    <row r="49477" spans="76:76">
      <c r="BX49477" s="2"/>
    </row>
    <row r="49478" spans="76:76">
      <c r="BX49478" s="2"/>
    </row>
    <row r="49479" spans="76:76">
      <c r="BX49479" s="2"/>
    </row>
    <row r="49480" spans="76:76">
      <c r="BX49480" s="2"/>
    </row>
    <row r="49481" spans="76:76">
      <c r="BX49481" s="2"/>
    </row>
    <row r="49482" spans="76:76">
      <c r="BX49482" s="2"/>
    </row>
    <row r="49483" spans="76:76">
      <c r="BX49483" s="2"/>
    </row>
    <row r="49484" spans="76:76">
      <c r="BX49484" s="2"/>
    </row>
    <row r="49485" spans="76:76">
      <c r="BX49485" s="2"/>
    </row>
    <row r="49486" spans="76:76">
      <c r="BX49486" s="2"/>
    </row>
    <row r="49487" spans="76:76">
      <c r="BX49487" s="2"/>
    </row>
    <row r="49488" spans="76:76">
      <c r="BX49488" s="2"/>
    </row>
    <row r="49489" spans="76:76">
      <c r="BX49489" s="2"/>
    </row>
    <row r="49490" spans="76:76">
      <c r="BX49490" s="2"/>
    </row>
    <row r="49491" spans="76:76">
      <c r="BX49491" s="2"/>
    </row>
    <row r="49492" spans="76:76">
      <c r="BX49492" s="2"/>
    </row>
    <row r="49493" spans="76:76">
      <c r="BX49493" s="2"/>
    </row>
    <row r="49494" spans="76:76">
      <c r="BX49494" s="2"/>
    </row>
    <row r="49495" spans="76:76">
      <c r="BX49495" s="2"/>
    </row>
    <row r="49496" spans="76:76">
      <c r="BX49496" s="2"/>
    </row>
    <row r="49497" spans="76:76">
      <c r="BX49497" s="2"/>
    </row>
    <row r="49498" spans="76:76">
      <c r="BX49498" s="2"/>
    </row>
    <row r="49499" spans="76:76">
      <c r="BX49499" s="2"/>
    </row>
    <row r="49500" spans="76:76">
      <c r="BX49500" s="2"/>
    </row>
    <row r="49501" spans="76:76">
      <c r="BX49501" s="2"/>
    </row>
    <row r="49502" spans="76:76">
      <c r="BX49502" s="2"/>
    </row>
    <row r="49503" spans="76:76">
      <c r="BX49503" s="2"/>
    </row>
    <row r="49504" spans="76:76">
      <c r="BX49504" s="2"/>
    </row>
    <row r="49505" spans="76:76">
      <c r="BX49505" s="2"/>
    </row>
    <row r="49506" spans="76:76">
      <c r="BX49506" s="2"/>
    </row>
    <row r="49507" spans="76:76">
      <c r="BX49507" s="2"/>
    </row>
    <row r="49508" spans="76:76">
      <c r="BX49508" s="2"/>
    </row>
    <row r="49509" spans="76:76">
      <c r="BX49509" s="2"/>
    </row>
    <row r="49510" spans="76:76">
      <c r="BX49510" s="2"/>
    </row>
    <row r="49511" spans="76:76">
      <c r="BX49511" s="2"/>
    </row>
    <row r="49512" spans="76:76">
      <c r="BX49512" s="2"/>
    </row>
    <row r="49513" spans="76:76">
      <c r="BX49513" s="2"/>
    </row>
    <row r="49514" spans="76:76">
      <c r="BX49514" s="2"/>
    </row>
    <row r="49515" spans="76:76">
      <c r="BX49515" s="2"/>
    </row>
    <row r="49516" spans="76:76">
      <c r="BX49516" s="2"/>
    </row>
    <row r="49517" spans="76:76">
      <c r="BX49517" s="2"/>
    </row>
    <row r="49518" spans="76:76">
      <c r="BX49518" s="2"/>
    </row>
    <row r="49519" spans="76:76">
      <c r="BX49519" s="2"/>
    </row>
    <row r="49520" spans="76:76">
      <c r="BX49520" s="2"/>
    </row>
    <row r="49521" spans="76:76">
      <c r="BX49521" s="2"/>
    </row>
    <row r="49522" spans="76:76">
      <c r="BX49522" s="2"/>
    </row>
    <row r="49523" spans="76:76">
      <c r="BX49523" s="2"/>
    </row>
    <row r="49524" spans="76:76">
      <c r="BX49524" s="2"/>
    </row>
    <row r="49525" spans="76:76">
      <c r="BX49525" s="2"/>
    </row>
    <row r="49526" spans="76:76">
      <c r="BX49526" s="2"/>
    </row>
    <row r="49527" spans="76:76">
      <c r="BX49527" s="2"/>
    </row>
    <row r="49528" spans="76:76">
      <c r="BX49528" s="2"/>
    </row>
    <row r="49529" spans="76:76">
      <c r="BX49529" s="2"/>
    </row>
    <row r="49530" spans="76:76">
      <c r="BX49530" s="2"/>
    </row>
    <row r="49531" spans="76:76">
      <c r="BX49531" s="2"/>
    </row>
    <row r="49532" spans="76:76">
      <c r="BX49532" s="2"/>
    </row>
    <row r="49533" spans="76:76">
      <c r="BX49533" s="2"/>
    </row>
    <row r="49534" spans="76:76">
      <c r="BX49534" s="2"/>
    </row>
    <row r="49535" spans="76:76">
      <c r="BX49535" s="2"/>
    </row>
    <row r="49536" spans="76:76">
      <c r="BX49536" s="2"/>
    </row>
    <row r="49537" spans="76:76">
      <c r="BX49537" s="2"/>
    </row>
    <row r="49538" spans="76:76">
      <c r="BX49538" s="2"/>
    </row>
    <row r="49539" spans="76:76">
      <c r="BX49539" s="2"/>
    </row>
    <row r="49540" spans="76:76">
      <c r="BX49540" s="2"/>
    </row>
    <row r="49541" spans="76:76">
      <c r="BX49541" s="2"/>
    </row>
    <row r="49542" spans="76:76">
      <c r="BX49542" s="2"/>
    </row>
    <row r="49543" spans="76:76">
      <c r="BX49543" s="2"/>
    </row>
    <row r="49544" spans="76:76">
      <c r="BX49544" s="2"/>
    </row>
    <row r="49545" spans="76:76">
      <c r="BX49545" s="2"/>
    </row>
    <row r="49546" spans="76:76">
      <c r="BX49546" s="2"/>
    </row>
    <row r="49547" spans="76:76">
      <c r="BX49547" s="2"/>
    </row>
    <row r="49548" spans="76:76">
      <c r="BX49548" s="2"/>
    </row>
    <row r="49549" spans="76:76">
      <c r="BX49549" s="2"/>
    </row>
    <row r="49550" spans="76:76">
      <c r="BX49550" s="2"/>
    </row>
    <row r="49551" spans="76:76">
      <c r="BX49551" s="2"/>
    </row>
    <row r="49552" spans="76:76">
      <c r="BX49552" s="2"/>
    </row>
    <row r="49553" spans="76:76">
      <c r="BX49553" s="2"/>
    </row>
    <row r="49554" spans="76:76">
      <c r="BX49554" s="2"/>
    </row>
    <row r="49555" spans="76:76">
      <c r="BX49555" s="2"/>
    </row>
    <row r="49556" spans="76:76">
      <c r="BX49556" s="2"/>
    </row>
    <row r="49557" spans="76:76">
      <c r="BX49557" s="2"/>
    </row>
    <row r="49558" spans="76:76">
      <c r="BX49558" s="2"/>
    </row>
    <row r="49559" spans="76:76">
      <c r="BX49559" s="2"/>
    </row>
    <row r="49560" spans="76:76">
      <c r="BX49560" s="2"/>
    </row>
    <row r="49561" spans="76:76">
      <c r="BX49561" s="2"/>
    </row>
    <row r="49562" spans="76:76">
      <c r="BX49562" s="2"/>
    </row>
    <row r="49563" spans="76:76">
      <c r="BX49563" s="2"/>
    </row>
    <row r="49564" spans="76:76">
      <c r="BX49564" s="2"/>
    </row>
    <row r="49565" spans="76:76">
      <c r="BX49565" s="2"/>
    </row>
    <row r="49566" spans="76:76">
      <c r="BX49566" s="2"/>
    </row>
    <row r="49567" spans="76:76">
      <c r="BX49567" s="2"/>
    </row>
    <row r="49568" spans="76:76">
      <c r="BX49568" s="2"/>
    </row>
    <row r="49569" spans="76:76">
      <c r="BX49569" s="2"/>
    </row>
    <row r="49570" spans="76:76">
      <c r="BX49570" s="2"/>
    </row>
    <row r="49571" spans="76:76">
      <c r="BX49571" s="2"/>
    </row>
    <row r="49572" spans="76:76">
      <c r="BX49572" s="2"/>
    </row>
    <row r="49573" spans="76:76">
      <c r="BX49573" s="2"/>
    </row>
    <row r="49574" spans="76:76">
      <c r="BX49574" s="2"/>
    </row>
    <row r="49575" spans="76:76">
      <c r="BX49575" s="2"/>
    </row>
    <row r="49576" spans="76:76">
      <c r="BX49576" s="2"/>
    </row>
    <row r="49577" spans="76:76">
      <c r="BX49577" s="2"/>
    </row>
    <row r="49578" spans="76:76">
      <c r="BX49578" s="2"/>
    </row>
    <row r="49579" spans="76:76">
      <c r="BX49579" s="2"/>
    </row>
    <row r="49580" spans="76:76">
      <c r="BX49580" s="2"/>
    </row>
    <row r="49581" spans="76:76">
      <c r="BX49581" s="2"/>
    </row>
    <row r="49582" spans="76:76">
      <c r="BX49582" s="2"/>
    </row>
    <row r="49583" spans="76:76">
      <c r="BX49583" s="2"/>
    </row>
    <row r="49584" spans="76:76">
      <c r="BX49584" s="2"/>
    </row>
    <row r="49585" spans="76:76">
      <c r="BX49585" s="2"/>
    </row>
    <row r="49586" spans="76:76">
      <c r="BX49586" s="2"/>
    </row>
    <row r="49587" spans="76:76">
      <c r="BX49587" s="2"/>
    </row>
    <row r="49588" spans="76:76">
      <c r="BX49588" s="2"/>
    </row>
    <row r="49589" spans="76:76">
      <c r="BX49589" s="2"/>
    </row>
    <row r="49590" spans="76:76">
      <c r="BX49590" s="2"/>
    </row>
    <row r="49591" spans="76:76">
      <c r="BX49591" s="2"/>
    </row>
    <row r="49592" spans="76:76">
      <c r="BX49592" s="2"/>
    </row>
    <row r="49593" spans="76:76">
      <c r="BX49593" s="2"/>
    </row>
    <row r="49594" spans="76:76">
      <c r="BX49594" s="2"/>
    </row>
    <row r="49595" spans="76:76">
      <c r="BX49595" s="2"/>
    </row>
    <row r="49596" spans="76:76">
      <c r="BX49596" s="2"/>
    </row>
    <row r="49597" spans="76:76">
      <c r="BX49597" s="2"/>
    </row>
    <row r="49598" spans="76:76">
      <c r="BX49598" s="2"/>
    </row>
    <row r="49599" spans="76:76">
      <c r="BX49599" s="2"/>
    </row>
    <row r="49600" spans="76:76">
      <c r="BX49600" s="2"/>
    </row>
    <row r="49601" spans="76:76">
      <c r="BX49601" s="2"/>
    </row>
    <row r="49602" spans="76:76">
      <c r="BX49602" s="2"/>
    </row>
    <row r="49603" spans="76:76">
      <c r="BX49603" s="2"/>
    </row>
    <row r="49604" spans="76:76">
      <c r="BX49604" s="2"/>
    </row>
    <row r="49605" spans="76:76">
      <c r="BX49605" s="2"/>
    </row>
    <row r="49606" spans="76:76">
      <c r="BX49606" s="2"/>
    </row>
    <row r="49607" spans="76:76">
      <c r="BX49607" s="2"/>
    </row>
    <row r="49608" spans="76:76">
      <c r="BX49608" s="2"/>
    </row>
    <row r="49609" spans="76:76">
      <c r="BX49609" s="2"/>
    </row>
    <row r="49610" spans="76:76">
      <c r="BX49610" s="2"/>
    </row>
    <row r="49611" spans="76:76">
      <c r="BX49611" s="2"/>
    </row>
    <row r="49612" spans="76:76">
      <c r="BX49612" s="2"/>
    </row>
    <row r="49613" spans="76:76">
      <c r="BX49613" s="2"/>
    </row>
    <row r="49614" spans="76:76">
      <c r="BX49614" s="2"/>
    </row>
    <row r="49615" spans="76:76">
      <c r="BX49615" s="2"/>
    </row>
    <row r="49616" spans="76:76">
      <c r="BX49616" s="2"/>
    </row>
    <row r="49617" spans="76:76">
      <c r="BX49617" s="2"/>
    </row>
    <row r="49618" spans="76:76">
      <c r="BX49618" s="2"/>
    </row>
    <row r="49619" spans="76:76">
      <c r="BX49619" s="2"/>
    </row>
    <row r="49620" spans="76:76">
      <c r="BX49620" s="2"/>
    </row>
    <row r="49621" spans="76:76">
      <c r="BX49621" s="2"/>
    </row>
    <row r="49622" spans="76:76">
      <c r="BX49622" s="2"/>
    </row>
    <row r="49623" spans="76:76">
      <c r="BX49623" s="2"/>
    </row>
    <row r="49624" spans="76:76">
      <c r="BX49624" s="2"/>
    </row>
    <row r="49625" spans="76:76">
      <c r="BX49625" s="2"/>
    </row>
    <row r="49626" spans="76:76">
      <c r="BX49626" s="2"/>
    </row>
    <row r="49627" spans="76:76">
      <c r="BX49627" s="2"/>
    </row>
    <row r="49628" spans="76:76">
      <c r="BX49628" s="2"/>
    </row>
    <row r="49629" spans="76:76">
      <c r="BX49629" s="2"/>
    </row>
    <row r="49630" spans="76:76">
      <c r="BX49630" s="2"/>
    </row>
    <row r="49631" spans="76:76">
      <c r="BX49631" s="2"/>
    </row>
    <row r="49632" spans="76:76">
      <c r="BX49632" s="2"/>
    </row>
    <row r="49633" spans="76:76">
      <c r="BX49633" s="2"/>
    </row>
    <row r="49634" spans="76:76">
      <c r="BX49634" s="2"/>
    </row>
    <row r="49635" spans="76:76">
      <c r="BX49635" s="2"/>
    </row>
    <row r="49636" spans="76:76">
      <c r="BX49636" s="2"/>
    </row>
    <row r="49637" spans="76:76">
      <c r="BX49637" s="2"/>
    </row>
    <row r="49638" spans="76:76">
      <c r="BX49638" s="2"/>
    </row>
    <row r="49639" spans="76:76">
      <c r="BX49639" s="2"/>
    </row>
    <row r="49640" spans="76:76">
      <c r="BX49640" s="2"/>
    </row>
    <row r="49641" spans="76:76">
      <c r="BX49641" s="2"/>
    </row>
    <row r="49642" spans="76:76">
      <c r="BX49642" s="2"/>
    </row>
    <row r="49643" spans="76:76">
      <c r="BX49643" s="2"/>
    </row>
    <row r="49644" spans="76:76">
      <c r="BX49644" s="2"/>
    </row>
    <row r="49645" spans="76:76">
      <c r="BX49645" s="2"/>
    </row>
    <row r="49646" spans="76:76">
      <c r="BX49646" s="2"/>
    </row>
    <row r="49647" spans="76:76">
      <c r="BX49647" s="2"/>
    </row>
    <row r="49648" spans="76:76">
      <c r="BX49648" s="2"/>
    </row>
    <row r="49649" spans="76:76">
      <c r="BX49649" s="2"/>
    </row>
    <row r="49650" spans="76:76">
      <c r="BX49650" s="2"/>
    </row>
    <row r="49651" spans="76:76">
      <c r="BX49651" s="2"/>
    </row>
    <row r="49652" spans="76:76">
      <c r="BX49652" s="2"/>
    </row>
    <row r="49653" spans="76:76">
      <c r="BX49653" s="2"/>
    </row>
    <row r="49654" spans="76:76">
      <c r="BX49654" s="2"/>
    </row>
    <row r="49655" spans="76:76">
      <c r="BX49655" s="2"/>
    </row>
    <row r="49656" spans="76:76">
      <c r="BX49656" s="2"/>
    </row>
    <row r="49657" spans="76:76">
      <c r="BX49657" s="2"/>
    </row>
    <row r="49658" spans="76:76">
      <c r="BX49658" s="2"/>
    </row>
    <row r="49659" spans="76:76">
      <c r="BX49659" s="2"/>
    </row>
    <row r="49660" spans="76:76">
      <c r="BX49660" s="2"/>
    </row>
    <row r="49661" spans="76:76">
      <c r="BX49661" s="2"/>
    </row>
    <row r="49662" spans="76:76">
      <c r="BX49662" s="2"/>
    </row>
    <row r="49663" spans="76:76">
      <c r="BX49663" s="2"/>
    </row>
    <row r="49664" spans="76:76">
      <c r="BX49664" s="2"/>
    </row>
    <row r="49665" spans="76:76">
      <c r="BX49665" s="2"/>
    </row>
    <row r="49666" spans="76:76">
      <c r="BX49666" s="2"/>
    </row>
    <row r="49667" spans="76:76">
      <c r="BX49667" s="2"/>
    </row>
    <row r="49668" spans="76:76">
      <c r="BX49668" s="2"/>
    </row>
    <row r="49669" spans="76:76">
      <c r="BX49669" s="2"/>
    </row>
    <row r="49670" spans="76:76">
      <c r="BX49670" s="2"/>
    </row>
    <row r="49671" spans="76:76">
      <c r="BX49671" s="2"/>
    </row>
    <row r="49672" spans="76:76">
      <c r="BX49672" s="2"/>
    </row>
    <row r="49673" spans="76:76">
      <c r="BX49673" s="2"/>
    </row>
    <row r="49674" spans="76:76">
      <c r="BX49674" s="2"/>
    </row>
    <row r="49675" spans="76:76">
      <c r="BX49675" s="2"/>
    </row>
    <row r="49676" spans="76:76">
      <c r="BX49676" s="2"/>
    </row>
    <row r="49677" spans="76:76">
      <c r="BX49677" s="2"/>
    </row>
    <row r="49678" spans="76:76">
      <c r="BX49678" s="2"/>
    </row>
    <row r="49679" spans="76:76">
      <c r="BX49679" s="2"/>
    </row>
    <row r="49680" spans="76:76">
      <c r="BX49680" s="2"/>
    </row>
    <row r="49681" spans="76:76">
      <c r="BX49681" s="2"/>
    </row>
    <row r="49682" spans="76:76">
      <c r="BX49682" s="2"/>
    </row>
    <row r="49683" spans="76:76">
      <c r="BX49683" s="2"/>
    </row>
    <row r="49684" spans="76:76">
      <c r="BX49684" s="2"/>
    </row>
    <row r="49685" spans="76:76">
      <c r="BX49685" s="2"/>
    </row>
    <row r="49686" spans="76:76">
      <c r="BX49686" s="2"/>
    </row>
    <row r="49687" spans="76:76">
      <c r="BX49687" s="2"/>
    </row>
    <row r="49688" spans="76:76">
      <c r="BX49688" s="2"/>
    </row>
    <row r="49689" spans="76:76">
      <c r="BX49689" s="2"/>
    </row>
    <row r="49690" spans="76:76">
      <c r="BX49690" s="2"/>
    </row>
    <row r="49691" spans="76:76">
      <c r="BX49691" s="2"/>
    </row>
    <row r="49692" spans="76:76">
      <c r="BX49692" s="2"/>
    </row>
    <row r="49693" spans="76:76">
      <c r="BX49693" s="2"/>
    </row>
    <row r="49694" spans="76:76">
      <c r="BX49694" s="2"/>
    </row>
    <row r="49695" spans="76:76">
      <c r="BX49695" s="2"/>
    </row>
    <row r="49696" spans="76:76">
      <c r="BX49696" s="2"/>
    </row>
    <row r="49697" spans="76:76">
      <c r="BX49697" s="2"/>
    </row>
    <row r="49698" spans="76:76">
      <c r="BX49698" s="2"/>
    </row>
    <row r="49699" spans="76:76">
      <c r="BX49699" s="2"/>
    </row>
    <row r="49700" spans="76:76">
      <c r="BX49700" s="2"/>
    </row>
    <row r="49701" spans="76:76">
      <c r="BX49701" s="2"/>
    </row>
    <row r="49702" spans="76:76">
      <c r="BX49702" s="2"/>
    </row>
    <row r="49703" spans="76:76">
      <c r="BX49703" s="2"/>
    </row>
    <row r="49704" spans="76:76">
      <c r="BX49704" s="2"/>
    </row>
    <row r="49705" spans="76:76">
      <c r="BX49705" s="2"/>
    </row>
    <row r="49706" spans="76:76">
      <c r="BX49706" s="2"/>
    </row>
    <row r="49707" spans="76:76">
      <c r="BX49707" s="2"/>
    </row>
    <row r="49708" spans="76:76">
      <c r="BX49708" s="2"/>
    </row>
    <row r="49709" spans="76:76">
      <c r="BX49709" s="2"/>
    </row>
    <row r="49710" spans="76:76">
      <c r="BX49710" s="2"/>
    </row>
    <row r="49711" spans="76:76">
      <c r="BX49711" s="2"/>
    </row>
    <row r="49712" spans="76:76">
      <c r="BX49712" s="2"/>
    </row>
    <row r="49713" spans="76:76">
      <c r="BX49713" s="2"/>
    </row>
    <row r="49714" spans="76:76">
      <c r="BX49714" s="2"/>
    </row>
    <row r="49715" spans="76:76">
      <c r="BX49715" s="2"/>
    </row>
    <row r="49716" spans="76:76">
      <c r="BX49716" s="2"/>
    </row>
    <row r="49717" spans="76:76">
      <c r="BX49717" s="2"/>
    </row>
    <row r="49718" spans="76:76">
      <c r="BX49718" s="2"/>
    </row>
    <row r="49719" spans="76:76">
      <c r="BX49719" s="2"/>
    </row>
    <row r="49720" spans="76:76">
      <c r="BX49720" s="2"/>
    </row>
    <row r="49721" spans="76:76">
      <c r="BX49721" s="2"/>
    </row>
    <row r="49722" spans="76:76">
      <c r="BX49722" s="2"/>
    </row>
    <row r="49723" spans="76:76">
      <c r="BX49723" s="2"/>
    </row>
    <row r="49724" spans="76:76">
      <c r="BX49724" s="2"/>
    </row>
    <row r="49725" spans="76:76">
      <c r="BX49725" s="2"/>
    </row>
    <row r="49726" spans="76:76">
      <c r="BX49726" s="2"/>
    </row>
    <row r="49727" spans="76:76">
      <c r="BX49727" s="2"/>
    </row>
    <row r="49728" spans="76:76">
      <c r="BX49728" s="2"/>
    </row>
    <row r="49729" spans="76:76">
      <c r="BX49729" s="2"/>
    </row>
    <row r="49730" spans="76:76">
      <c r="BX49730" s="2"/>
    </row>
    <row r="49731" spans="76:76">
      <c r="BX49731" s="2"/>
    </row>
    <row r="49732" spans="76:76">
      <c r="BX49732" s="2"/>
    </row>
    <row r="49733" spans="76:76">
      <c r="BX49733" s="2"/>
    </row>
    <row r="49734" spans="76:76">
      <c r="BX49734" s="2"/>
    </row>
    <row r="49735" spans="76:76">
      <c r="BX49735" s="2"/>
    </row>
    <row r="49736" spans="76:76">
      <c r="BX49736" s="2"/>
    </row>
    <row r="49737" spans="76:76">
      <c r="BX49737" s="2"/>
    </row>
    <row r="49738" spans="76:76">
      <c r="BX49738" s="2"/>
    </row>
    <row r="49739" spans="76:76">
      <c r="BX49739" s="2"/>
    </row>
    <row r="49740" spans="76:76">
      <c r="BX49740" s="2"/>
    </row>
    <row r="49741" spans="76:76">
      <c r="BX49741" s="2"/>
    </row>
    <row r="49742" spans="76:76">
      <c r="BX49742" s="2"/>
    </row>
    <row r="49743" spans="76:76">
      <c r="BX49743" s="2"/>
    </row>
    <row r="49744" spans="76:76">
      <c r="BX49744" s="2"/>
    </row>
    <row r="49745" spans="76:76">
      <c r="BX49745" s="2"/>
    </row>
    <row r="49746" spans="76:76">
      <c r="BX49746" s="2"/>
    </row>
    <row r="49747" spans="76:76">
      <c r="BX49747" s="2"/>
    </row>
    <row r="49748" spans="76:76">
      <c r="BX49748" s="2"/>
    </row>
    <row r="49749" spans="76:76">
      <c r="BX49749" s="2"/>
    </row>
    <row r="49750" spans="76:76">
      <c r="BX49750" s="2"/>
    </row>
    <row r="49751" spans="76:76">
      <c r="BX49751" s="2"/>
    </row>
    <row r="49752" spans="76:76">
      <c r="BX49752" s="2"/>
    </row>
    <row r="49753" spans="76:76">
      <c r="BX49753" s="2"/>
    </row>
    <row r="49754" spans="76:76">
      <c r="BX49754" s="2"/>
    </row>
    <row r="49755" spans="76:76">
      <c r="BX49755" s="2"/>
    </row>
    <row r="49756" spans="76:76">
      <c r="BX49756" s="2"/>
    </row>
    <row r="49757" spans="76:76">
      <c r="BX49757" s="2"/>
    </row>
    <row r="49758" spans="76:76">
      <c r="BX49758" s="2"/>
    </row>
    <row r="49759" spans="76:76">
      <c r="BX49759" s="2"/>
    </row>
    <row r="49760" spans="76:76">
      <c r="BX49760" s="2"/>
    </row>
    <row r="49761" spans="76:76">
      <c r="BX49761" s="2"/>
    </row>
    <row r="49762" spans="76:76">
      <c r="BX49762" s="2"/>
    </row>
    <row r="49763" spans="76:76">
      <c r="BX49763" s="2"/>
    </row>
    <row r="49764" spans="76:76">
      <c r="BX49764" s="2"/>
    </row>
    <row r="49765" spans="76:76">
      <c r="BX49765" s="2"/>
    </row>
    <row r="49766" spans="76:76">
      <c r="BX49766" s="2"/>
    </row>
    <row r="49767" spans="76:76">
      <c r="BX49767" s="2"/>
    </row>
    <row r="49768" spans="76:76">
      <c r="BX49768" s="2"/>
    </row>
    <row r="49769" spans="76:76">
      <c r="BX49769" s="2"/>
    </row>
    <row r="49770" spans="76:76">
      <c r="BX49770" s="2"/>
    </row>
    <row r="49771" spans="76:76">
      <c r="BX49771" s="2"/>
    </row>
    <row r="49772" spans="76:76">
      <c r="BX49772" s="2"/>
    </row>
    <row r="49773" spans="76:76">
      <c r="BX49773" s="2"/>
    </row>
    <row r="49774" spans="76:76">
      <c r="BX49774" s="2"/>
    </row>
    <row r="49775" spans="76:76">
      <c r="BX49775" s="2"/>
    </row>
    <row r="49776" spans="76:76">
      <c r="BX49776" s="2"/>
    </row>
    <row r="49777" spans="76:76">
      <c r="BX49777" s="2"/>
    </row>
    <row r="49778" spans="76:76">
      <c r="BX49778" s="2"/>
    </row>
    <row r="49779" spans="76:76">
      <c r="BX49779" s="2"/>
    </row>
    <row r="49780" spans="76:76">
      <c r="BX49780" s="2"/>
    </row>
    <row r="49781" spans="76:76">
      <c r="BX49781" s="2"/>
    </row>
    <row r="49782" spans="76:76">
      <c r="BX49782" s="2"/>
    </row>
    <row r="49783" spans="76:76">
      <c r="BX49783" s="2"/>
    </row>
    <row r="49784" spans="76:76">
      <c r="BX49784" s="2"/>
    </row>
    <row r="49785" spans="76:76">
      <c r="BX49785" s="2"/>
    </row>
    <row r="49786" spans="76:76">
      <c r="BX49786" s="2"/>
    </row>
    <row r="49787" spans="76:76">
      <c r="BX49787" s="2"/>
    </row>
    <row r="49788" spans="76:76">
      <c r="BX49788" s="2"/>
    </row>
    <row r="49789" spans="76:76">
      <c r="BX49789" s="2"/>
    </row>
    <row r="49790" spans="76:76">
      <c r="BX49790" s="2"/>
    </row>
    <row r="49791" spans="76:76">
      <c r="BX49791" s="2"/>
    </row>
    <row r="49792" spans="76:76">
      <c r="BX49792" s="2"/>
    </row>
    <row r="49793" spans="76:76">
      <c r="BX49793" s="2"/>
    </row>
    <row r="49794" spans="76:76">
      <c r="BX49794" s="2"/>
    </row>
    <row r="49795" spans="76:76">
      <c r="BX49795" s="2"/>
    </row>
    <row r="49796" spans="76:76">
      <c r="BX49796" s="2"/>
    </row>
    <row r="49797" spans="76:76">
      <c r="BX49797" s="2"/>
    </row>
    <row r="49798" spans="76:76">
      <c r="BX49798" s="2"/>
    </row>
    <row r="49799" spans="76:76">
      <c r="BX49799" s="2"/>
    </row>
    <row r="49800" spans="76:76">
      <c r="BX49800" s="2"/>
    </row>
    <row r="49801" spans="76:76">
      <c r="BX49801" s="2"/>
    </row>
    <row r="49802" spans="76:76">
      <c r="BX49802" s="2"/>
    </row>
    <row r="49803" spans="76:76">
      <c r="BX49803" s="2"/>
    </row>
    <row r="49804" spans="76:76">
      <c r="BX49804" s="2"/>
    </row>
    <row r="49805" spans="76:76">
      <c r="BX49805" s="2"/>
    </row>
    <row r="49806" spans="76:76">
      <c r="BX49806" s="2"/>
    </row>
    <row r="49807" spans="76:76">
      <c r="BX49807" s="2"/>
    </row>
    <row r="49808" spans="76:76">
      <c r="BX49808" s="2"/>
    </row>
    <row r="49809" spans="76:76">
      <c r="BX49809" s="2"/>
    </row>
    <row r="49810" spans="76:76">
      <c r="BX49810" s="2"/>
    </row>
    <row r="49811" spans="76:76">
      <c r="BX49811" s="2"/>
    </row>
    <row r="49812" spans="76:76">
      <c r="BX49812" s="2"/>
    </row>
    <row r="49813" spans="76:76">
      <c r="BX49813" s="2"/>
    </row>
    <row r="49814" spans="76:76">
      <c r="BX49814" s="2"/>
    </row>
    <row r="49815" spans="76:76">
      <c r="BX49815" s="2"/>
    </row>
    <row r="49816" spans="76:76">
      <c r="BX49816" s="2"/>
    </row>
    <row r="49817" spans="76:76">
      <c r="BX49817" s="2"/>
    </row>
    <row r="49818" spans="76:76">
      <c r="BX49818" s="2"/>
    </row>
    <row r="49819" spans="76:76">
      <c r="BX49819" s="2"/>
    </row>
    <row r="49820" spans="76:76">
      <c r="BX49820" s="2"/>
    </row>
    <row r="49821" spans="76:76">
      <c r="BX49821" s="2"/>
    </row>
    <row r="49822" spans="76:76">
      <c r="BX49822" s="2"/>
    </row>
    <row r="49823" spans="76:76">
      <c r="BX49823" s="2"/>
    </row>
    <row r="49824" spans="76:76">
      <c r="BX49824" s="2"/>
    </row>
    <row r="49825" spans="76:76">
      <c r="BX49825" s="2"/>
    </row>
    <row r="49826" spans="76:76">
      <c r="BX49826" s="2"/>
    </row>
    <row r="49827" spans="76:76">
      <c r="BX49827" s="2"/>
    </row>
    <row r="49828" spans="76:76">
      <c r="BX49828" s="2"/>
    </row>
    <row r="49829" spans="76:76">
      <c r="BX49829" s="2"/>
    </row>
    <row r="49830" spans="76:76">
      <c r="BX49830" s="2"/>
    </row>
    <row r="49831" spans="76:76">
      <c r="BX49831" s="2"/>
    </row>
    <row r="49832" spans="76:76">
      <c r="BX49832" s="2"/>
    </row>
    <row r="49833" spans="76:76">
      <c r="BX49833" s="2"/>
    </row>
    <row r="49834" spans="76:76">
      <c r="BX49834" s="2"/>
    </row>
    <row r="49835" spans="76:76">
      <c r="BX49835" s="2"/>
    </row>
    <row r="49836" spans="76:76">
      <c r="BX49836" s="2"/>
    </row>
    <row r="49837" spans="76:76">
      <c r="BX49837" s="2"/>
    </row>
    <row r="49838" spans="76:76">
      <c r="BX49838" s="2"/>
    </row>
    <row r="49839" spans="76:76">
      <c r="BX49839" s="2"/>
    </row>
    <row r="49840" spans="76:76">
      <c r="BX49840" s="2"/>
    </row>
    <row r="49841" spans="76:76">
      <c r="BX49841" s="2"/>
    </row>
    <row r="49842" spans="76:76">
      <c r="BX49842" s="2"/>
    </row>
    <row r="49843" spans="76:76">
      <c r="BX49843" s="2"/>
    </row>
    <row r="49844" spans="76:76">
      <c r="BX49844" s="2"/>
    </row>
    <row r="49845" spans="76:76">
      <c r="BX49845" s="2"/>
    </row>
    <row r="49846" spans="76:76">
      <c r="BX49846" s="2"/>
    </row>
    <row r="49847" spans="76:76">
      <c r="BX49847" s="2"/>
    </row>
    <row r="49848" spans="76:76">
      <c r="BX49848" s="2"/>
    </row>
    <row r="49849" spans="76:76">
      <c r="BX49849" s="2"/>
    </row>
    <row r="49850" spans="76:76">
      <c r="BX49850" s="2"/>
    </row>
    <row r="49851" spans="76:76">
      <c r="BX49851" s="2"/>
    </row>
    <row r="49852" spans="76:76">
      <c r="BX49852" s="2"/>
    </row>
    <row r="49853" spans="76:76">
      <c r="BX49853" s="2"/>
    </row>
    <row r="49854" spans="76:76">
      <c r="BX49854" s="2"/>
    </row>
    <row r="49855" spans="76:76">
      <c r="BX49855" s="2"/>
    </row>
    <row r="49856" spans="76:76">
      <c r="BX49856" s="2"/>
    </row>
    <row r="49857" spans="76:76">
      <c r="BX49857" s="2"/>
    </row>
    <row r="49858" spans="76:76">
      <c r="BX49858" s="2"/>
    </row>
    <row r="49859" spans="76:76">
      <c r="BX49859" s="2"/>
    </row>
    <row r="49860" spans="76:76">
      <c r="BX49860" s="2"/>
    </row>
    <row r="49861" spans="76:76">
      <c r="BX49861" s="2"/>
    </row>
    <row r="49862" spans="76:76">
      <c r="BX49862" s="2"/>
    </row>
    <row r="49863" spans="76:76">
      <c r="BX49863" s="2"/>
    </row>
    <row r="49864" spans="76:76">
      <c r="BX49864" s="2"/>
    </row>
    <row r="49865" spans="76:76">
      <c r="BX49865" s="2"/>
    </row>
    <row r="49866" spans="76:76">
      <c r="BX49866" s="2"/>
    </row>
    <row r="49867" spans="76:76">
      <c r="BX49867" s="2"/>
    </row>
    <row r="49868" spans="76:76">
      <c r="BX49868" s="2"/>
    </row>
    <row r="49869" spans="76:76">
      <c r="BX49869" s="2"/>
    </row>
    <row r="49870" spans="76:76">
      <c r="BX49870" s="2"/>
    </row>
    <row r="49871" spans="76:76">
      <c r="BX49871" s="2"/>
    </row>
    <row r="49872" spans="76:76">
      <c r="BX49872" s="2"/>
    </row>
    <row r="49873" spans="76:76">
      <c r="BX49873" s="2"/>
    </row>
    <row r="49874" spans="76:76">
      <c r="BX49874" s="2"/>
    </row>
    <row r="49875" spans="76:76">
      <c r="BX49875" s="2"/>
    </row>
    <row r="49876" spans="76:76">
      <c r="BX49876" s="2"/>
    </row>
    <row r="49877" spans="76:76">
      <c r="BX49877" s="2"/>
    </row>
    <row r="49878" spans="76:76">
      <c r="BX49878" s="2"/>
    </row>
    <row r="49879" spans="76:76">
      <c r="BX49879" s="2"/>
    </row>
    <row r="49880" spans="76:76">
      <c r="BX49880" s="2"/>
    </row>
    <row r="49881" spans="76:76">
      <c r="BX49881" s="2"/>
    </row>
    <row r="49882" spans="76:76">
      <c r="BX49882" s="2"/>
    </row>
    <row r="49883" spans="76:76">
      <c r="BX49883" s="2"/>
    </row>
    <row r="49884" spans="76:76">
      <c r="BX49884" s="2"/>
    </row>
    <row r="49885" spans="76:76">
      <c r="BX49885" s="2"/>
    </row>
    <row r="49886" spans="76:76">
      <c r="BX49886" s="2"/>
    </row>
    <row r="49887" spans="76:76">
      <c r="BX49887" s="2"/>
    </row>
    <row r="49888" spans="76:76">
      <c r="BX49888" s="2"/>
    </row>
    <row r="49889" spans="76:76">
      <c r="BX49889" s="2"/>
    </row>
    <row r="49890" spans="76:76">
      <c r="BX49890" s="2"/>
    </row>
    <row r="49891" spans="76:76">
      <c r="BX49891" s="2"/>
    </row>
    <row r="49892" spans="76:76">
      <c r="BX49892" s="2"/>
    </row>
    <row r="49893" spans="76:76">
      <c r="BX49893" s="2"/>
    </row>
    <row r="49894" spans="76:76">
      <c r="BX49894" s="2"/>
    </row>
    <row r="49895" spans="76:76">
      <c r="BX49895" s="2"/>
    </row>
    <row r="49896" spans="76:76">
      <c r="BX49896" s="2"/>
    </row>
    <row r="49897" spans="76:76">
      <c r="BX49897" s="2"/>
    </row>
    <row r="49898" spans="76:76">
      <c r="BX49898" s="2"/>
    </row>
    <row r="49899" spans="76:76">
      <c r="BX49899" s="2"/>
    </row>
    <row r="49900" spans="76:76">
      <c r="BX49900" s="2"/>
    </row>
    <row r="49901" spans="76:76">
      <c r="BX49901" s="2"/>
    </row>
    <row r="49902" spans="76:76">
      <c r="BX49902" s="2"/>
    </row>
    <row r="49903" spans="76:76">
      <c r="BX49903" s="2"/>
    </row>
    <row r="49904" spans="76:76">
      <c r="BX49904" s="2"/>
    </row>
    <row r="49905" spans="76:76">
      <c r="BX49905" s="2"/>
    </row>
    <row r="49906" spans="76:76">
      <c r="BX49906" s="2"/>
    </row>
    <row r="49907" spans="76:76">
      <c r="BX49907" s="2"/>
    </row>
    <row r="49908" spans="76:76">
      <c r="BX49908" s="2"/>
    </row>
    <row r="49909" spans="76:76">
      <c r="BX49909" s="2"/>
    </row>
    <row r="49910" spans="76:76">
      <c r="BX49910" s="2"/>
    </row>
    <row r="49911" spans="76:76">
      <c r="BX49911" s="2"/>
    </row>
    <row r="49912" spans="76:76">
      <c r="BX49912" s="2"/>
    </row>
    <row r="49913" spans="76:76">
      <c r="BX49913" s="2"/>
    </row>
    <row r="49914" spans="76:76">
      <c r="BX49914" s="2"/>
    </row>
    <row r="49915" spans="76:76">
      <c r="BX49915" s="2"/>
    </row>
    <row r="49916" spans="76:76">
      <c r="BX49916" s="2"/>
    </row>
    <row r="49917" spans="76:76">
      <c r="BX49917" s="2"/>
    </row>
    <row r="49918" spans="76:76">
      <c r="BX49918" s="2"/>
    </row>
    <row r="49919" spans="76:76">
      <c r="BX49919" s="2"/>
    </row>
    <row r="49920" spans="76:76">
      <c r="BX49920" s="2"/>
    </row>
    <row r="49921" spans="76:76">
      <c r="BX49921" s="2"/>
    </row>
    <row r="49922" spans="76:76">
      <c r="BX49922" s="2"/>
    </row>
    <row r="49923" spans="76:76">
      <c r="BX49923" s="2"/>
    </row>
    <row r="49924" spans="76:76">
      <c r="BX49924" s="2"/>
    </row>
    <row r="49925" spans="76:76">
      <c r="BX49925" s="2"/>
    </row>
    <row r="49926" spans="76:76">
      <c r="BX49926" s="2"/>
    </row>
    <row r="49927" spans="76:76">
      <c r="BX49927" s="2"/>
    </row>
    <row r="49928" spans="76:76">
      <c r="BX49928" s="2"/>
    </row>
    <row r="49929" spans="76:76">
      <c r="BX49929" s="2"/>
    </row>
    <row r="49930" spans="76:76">
      <c r="BX49930" s="2"/>
    </row>
    <row r="49931" spans="76:76">
      <c r="BX49931" s="2"/>
    </row>
    <row r="49932" spans="76:76">
      <c r="BX49932" s="2"/>
    </row>
    <row r="49933" spans="76:76">
      <c r="BX49933" s="2"/>
    </row>
    <row r="49934" spans="76:76">
      <c r="BX49934" s="2"/>
    </row>
    <row r="49935" spans="76:76">
      <c r="BX49935" s="2"/>
    </row>
    <row r="49936" spans="76:76">
      <c r="BX49936" s="2"/>
    </row>
    <row r="49937" spans="76:76">
      <c r="BX49937" s="2"/>
    </row>
    <row r="49938" spans="76:76">
      <c r="BX49938" s="2"/>
    </row>
    <row r="49939" spans="76:76">
      <c r="BX49939" s="2"/>
    </row>
    <row r="49940" spans="76:76">
      <c r="BX49940" s="2"/>
    </row>
    <row r="49941" spans="76:76">
      <c r="BX49941" s="2"/>
    </row>
    <row r="49942" spans="76:76">
      <c r="BX49942" s="2"/>
    </row>
    <row r="49943" spans="76:76">
      <c r="BX49943" s="2"/>
    </row>
    <row r="49944" spans="76:76">
      <c r="BX49944" s="2"/>
    </row>
    <row r="49945" spans="76:76">
      <c r="BX49945" s="2"/>
    </row>
    <row r="49946" spans="76:76">
      <c r="BX49946" s="2"/>
    </row>
    <row r="49947" spans="76:76">
      <c r="BX49947" s="2"/>
    </row>
    <row r="49948" spans="76:76">
      <c r="BX49948" s="2"/>
    </row>
    <row r="49949" spans="76:76">
      <c r="BX49949" s="2"/>
    </row>
    <row r="49950" spans="76:76">
      <c r="BX49950" s="2"/>
    </row>
    <row r="49951" spans="76:76">
      <c r="BX49951" s="2"/>
    </row>
    <row r="49952" spans="76:76">
      <c r="BX49952" s="2"/>
    </row>
    <row r="49953" spans="76:76">
      <c r="BX49953" s="2"/>
    </row>
    <row r="49954" spans="76:76">
      <c r="BX49954" s="2"/>
    </row>
    <row r="49955" spans="76:76">
      <c r="BX49955" s="2"/>
    </row>
    <row r="49956" spans="76:76">
      <c r="BX49956" s="2"/>
    </row>
    <row r="49957" spans="76:76">
      <c r="BX49957" s="2"/>
    </row>
    <row r="49958" spans="76:76">
      <c r="BX49958" s="2"/>
    </row>
    <row r="49959" spans="76:76">
      <c r="BX49959" s="2"/>
    </row>
    <row r="49960" spans="76:76">
      <c r="BX49960" s="2"/>
    </row>
    <row r="49961" spans="76:76">
      <c r="BX49961" s="2"/>
    </row>
    <row r="49962" spans="76:76">
      <c r="BX49962" s="2"/>
    </row>
    <row r="49963" spans="76:76">
      <c r="BX49963" s="2"/>
    </row>
    <row r="49964" spans="76:76">
      <c r="BX49964" s="2"/>
    </row>
    <row r="49965" spans="76:76">
      <c r="BX49965" s="2"/>
    </row>
    <row r="49966" spans="76:76">
      <c r="BX49966" s="2"/>
    </row>
    <row r="49967" spans="76:76">
      <c r="BX49967" s="2"/>
    </row>
    <row r="49968" spans="76:76">
      <c r="BX49968" s="2"/>
    </row>
    <row r="49969" spans="76:76">
      <c r="BX49969" s="2"/>
    </row>
    <row r="49970" spans="76:76">
      <c r="BX49970" s="2"/>
    </row>
    <row r="49971" spans="76:76">
      <c r="BX49971" s="2"/>
    </row>
    <row r="49972" spans="76:76">
      <c r="BX49972" s="2"/>
    </row>
    <row r="49973" spans="76:76">
      <c r="BX49973" s="2"/>
    </row>
    <row r="49974" spans="76:76">
      <c r="BX49974" s="2"/>
    </row>
    <row r="49975" spans="76:76">
      <c r="BX49975" s="2"/>
    </row>
    <row r="49976" spans="76:76">
      <c r="BX49976" s="2"/>
    </row>
    <row r="49977" spans="76:76">
      <c r="BX49977" s="2"/>
    </row>
    <row r="49978" spans="76:76">
      <c r="BX49978" s="2"/>
    </row>
    <row r="49979" spans="76:76">
      <c r="BX49979" s="2"/>
    </row>
    <row r="49980" spans="76:76">
      <c r="BX49980" s="2"/>
    </row>
    <row r="49981" spans="76:76">
      <c r="BX49981" s="2"/>
    </row>
    <row r="49982" spans="76:76">
      <c r="BX49982" s="2"/>
    </row>
    <row r="49983" spans="76:76">
      <c r="BX49983" s="2"/>
    </row>
    <row r="49984" spans="76:76">
      <c r="BX49984" s="2"/>
    </row>
    <row r="49985" spans="76:76">
      <c r="BX49985" s="2"/>
    </row>
    <row r="49986" spans="76:76">
      <c r="BX49986" s="2"/>
    </row>
    <row r="49987" spans="76:76">
      <c r="BX49987" s="2"/>
    </row>
    <row r="49988" spans="76:76">
      <c r="BX49988" s="2"/>
    </row>
    <row r="49989" spans="76:76">
      <c r="BX49989" s="2"/>
    </row>
    <row r="49990" spans="76:76">
      <c r="BX49990" s="2"/>
    </row>
    <row r="49991" spans="76:76">
      <c r="BX49991" s="2"/>
    </row>
    <row r="49992" spans="76:76">
      <c r="BX49992" s="2"/>
    </row>
    <row r="49993" spans="76:76">
      <c r="BX49993" s="2"/>
    </row>
    <row r="49994" spans="76:76">
      <c r="BX49994" s="2"/>
    </row>
    <row r="49995" spans="76:76">
      <c r="BX49995" s="2"/>
    </row>
    <row r="49996" spans="76:76">
      <c r="BX49996" s="2"/>
    </row>
    <row r="49997" spans="76:76">
      <c r="BX49997" s="2"/>
    </row>
    <row r="49998" spans="76:76">
      <c r="BX49998" s="2"/>
    </row>
    <row r="49999" spans="76:76">
      <c r="BX49999" s="2"/>
    </row>
    <row r="50000" spans="76:76">
      <c r="BX50000" s="2"/>
    </row>
    <row r="50001" spans="76:76">
      <c r="BX50001" s="2"/>
    </row>
    <row r="50002" spans="76:76">
      <c r="BX50002" s="2"/>
    </row>
    <row r="50003" spans="76:76">
      <c r="BX50003" s="2"/>
    </row>
    <row r="50004" spans="76:76">
      <c r="BX50004" s="2"/>
    </row>
    <row r="50005" spans="76:76">
      <c r="BX50005" s="2"/>
    </row>
    <row r="50006" spans="76:76">
      <c r="BX50006" s="2"/>
    </row>
    <row r="50007" spans="76:76">
      <c r="BX50007" s="2"/>
    </row>
    <row r="50008" spans="76:76">
      <c r="BX50008" s="2"/>
    </row>
    <row r="50009" spans="76:76">
      <c r="BX50009" s="2"/>
    </row>
    <row r="50010" spans="76:76">
      <c r="BX50010" s="2"/>
    </row>
    <row r="50011" spans="76:76">
      <c r="BX50011" s="2"/>
    </row>
    <row r="50012" spans="76:76">
      <c r="BX50012" s="2"/>
    </row>
    <row r="50013" spans="76:76">
      <c r="BX50013" s="2"/>
    </row>
    <row r="50014" spans="76:76">
      <c r="BX50014" s="2"/>
    </row>
    <row r="50015" spans="76:76">
      <c r="BX50015" s="2"/>
    </row>
    <row r="50016" spans="76:76">
      <c r="BX50016" s="2"/>
    </row>
    <row r="50017" spans="76:76">
      <c r="BX50017" s="2"/>
    </row>
    <row r="50018" spans="76:76">
      <c r="BX50018" s="2"/>
    </row>
    <row r="50019" spans="76:76">
      <c r="BX50019" s="2"/>
    </row>
    <row r="50020" spans="76:76">
      <c r="BX50020" s="2"/>
    </row>
    <row r="50021" spans="76:76">
      <c r="BX50021" s="2"/>
    </row>
    <row r="50022" spans="76:76">
      <c r="BX50022" s="2"/>
    </row>
    <row r="50023" spans="76:76">
      <c r="BX50023" s="2"/>
    </row>
    <row r="50024" spans="76:76">
      <c r="BX50024" s="2"/>
    </row>
    <row r="50025" spans="76:76">
      <c r="BX50025" s="2"/>
    </row>
    <row r="50026" spans="76:76">
      <c r="BX50026" s="2"/>
    </row>
    <row r="50027" spans="76:76">
      <c r="BX50027" s="2"/>
    </row>
    <row r="50028" spans="76:76">
      <c r="BX50028" s="2"/>
    </row>
    <row r="50029" spans="76:76">
      <c r="BX50029" s="2"/>
    </row>
    <row r="50030" spans="76:76">
      <c r="BX50030" s="2"/>
    </row>
    <row r="50031" spans="76:76">
      <c r="BX50031" s="2"/>
    </row>
    <row r="50032" spans="76:76">
      <c r="BX50032" s="2"/>
    </row>
    <row r="50033" spans="76:76">
      <c r="BX50033" s="2"/>
    </row>
    <row r="50034" spans="76:76">
      <c r="BX50034" s="2"/>
    </row>
    <row r="50035" spans="76:76">
      <c r="BX50035" s="2"/>
    </row>
    <row r="50036" spans="76:76">
      <c r="BX50036" s="2"/>
    </row>
    <row r="50037" spans="76:76">
      <c r="BX50037" s="2"/>
    </row>
    <row r="50038" spans="76:76">
      <c r="BX50038" s="2"/>
    </row>
    <row r="50039" spans="76:76">
      <c r="BX50039" s="2"/>
    </row>
    <row r="50040" spans="76:76">
      <c r="BX50040" s="2"/>
    </row>
    <row r="50041" spans="76:76">
      <c r="BX50041" s="2"/>
    </row>
    <row r="50042" spans="76:76">
      <c r="BX50042" s="2"/>
    </row>
    <row r="50043" spans="76:76">
      <c r="BX50043" s="2"/>
    </row>
    <row r="50044" spans="76:76">
      <c r="BX50044" s="2"/>
    </row>
    <row r="50045" spans="76:76">
      <c r="BX50045" s="2"/>
    </row>
    <row r="50046" spans="76:76">
      <c r="BX50046" s="2"/>
    </row>
    <row r="50047" spans="76:76">
      <c r="BX50047" s="2"/>
    </row>
    <row r="50048" spans="76:76">
      <c r="BX50048" s="2"/>
    </row>
    <row r="50049" spans="76:76">
      <c r="BX50049" s="2"/>
    </row>
    <row r="50050" spans="76:76">
      <c r="BX50050" s="2"/>
    </row>
    <row r="50051" spans="76:76">
      <c r="BX50051" s="2"/>
    </row>
    <row r="50052" spans="76:76">
      <c r="BX50052" s="2"/>
    </row>
    <row r="50053" spans="76:76">
      <c r="BX50053" s="2"/>
    </row>
    <row r="50054" spans="76:76">
      <c r="BX50054" s="2"/>
    </row>
    <row r="50055" spans="76:76">
      <c r="BX50055" s="2"/>
    </row>
    <row r="50056" spans="76:76">
      <c r="BX50056" s="2"/>
    </row>
    <row r="50057" spans="76:76">
      <c r="BX50057" s="2"/>
    </row>
    <row r="50058" spans="76:76">
      <c r="BX50058" s="2"/>
    </row>
    <row r="50059" spans="76:76">
      <c r="BX50059" s="2"/>
    </row>
    <row r="50060" spans="76:76">
      <c r="BX50060" s="2"/>
    </row>
    <row r="50061" spans="76:76">
      <c r="BX50061" s="2"/>
    </row>
    <row r="50062" spans="76:76">
      <c r="BX50062" s="2"/>
    </row>
    <row r="50063" spans="76:76">
      <c r="BX50063" s="2"/>
    </row>
    <row r="50064" spans="76:76">
      <c r="BX50064" s="2"/>
    </row>
    <row r="50065" spans="76:76">
      <c r="BX50065" s="2"/>
    </row>
    <row r="50066" spans="76:76">
      <c r="BX50066" s="2"/>
    </row>
    <row r="50067" spans="76:76">
      <c r="BX50067" s="2"/>
    </row>
    <row r="50068" spans="76:76">
      <c r="BX50068" s="2"/>
    </row>
    <row r="50069" spans="76:76">
      <c r="BX50069" s="2"/>
    </row>
    <row r="50070" spans="76:76">
      <c r="BX50070" s="2"/>
    </row>
    <row r="50071" spans="76:76">
      <c r="BX50071" s="2"/>
    </row>
    <row r="50072" spans="76:76">
      <c r="BX50072" s="2"/>
    </row>
    <row r="50073" spans="76:76">
      <c r="BX50073" s="2"/>
    </row>
    <row r="50074" spans="76:76">
      <c r="BX50074" s="2"/>
    </row>
    <row r="50075" spans="76:76">
      <c r="BX50075" s="2"/>
    </row>
    <row r="50076" spans="76:76">
      <c r="BX50076" s="2"/>
    </row>
    <row r="50077" spans="76:76">
      <c r="BX50077" s="2"/>
    </row>
    <row r="50078" spans="76:76">
      <c r="BX50078" s="2"/>
    </row>
    <row r="50079" spans="76:76">
      <c r="BX50079" s="2"/>
    </row>
    <row r="50080" spans="76:76">
      <c r="BX50080" s="2"/>
    </row>
    <row r="50081" spans="76:76">
      <c r="BX50081" s="2"/>
    </row>
    <row r="50082" spans="76:76">
      <c r="BX50082" s="2"/>
    </row>
    <row r="50083" spans="76:76">
      <c r="BX50083" s="2"/>
    </row>
    <row r="50084" spans="76:76">
      <c r="BX50084" s="2"/>
    </row>
    <row r="50085" spans="76:76">
      <c r="BX50085" s="2"/>
    </row>
    <row r="50086" spans="76:76">
      <c r="BX50086" s="2"/>
    </row>
    <row r="50087" spans="76:76">
      <c r="BX50087" s="2"/>
    </row>
    <row r="50088" spans="76:76">
      <c r="BX50088" s="2"/>
    </row>
    <row r="50089" spans="76:76">
      <c r="BX50089" s="2"/>
    </row>
    <row r="50090" spans="76:76">
      <c r="BX50090" s="2"/>
    </row>
    <row r="50091" spans="76:76">
      <c r="BX50091" s="2"/>
    </row>
    <row r="50092" spans="76:76">
      <c r="BX50092" s="2"/>
    </row>
    <row r="50093" spans="76:76">
      <c r="BX50093" s="2"/>
    </row>
    <row r="50094" spans="76:76">
      <c r="BX50094" s="2"/>
    </row>
    <row r="50095" spans="76:76">
      <c r="BX50095" s="2"/>
    </row>
    <row r="50096" spans="76:76">
      <c r="BX50096" s="2"/>
    </row>
    <row r="50097" spans="76:76">
      <c r="BX50097" s="2"/>
    </row>
    <row r="50098" spans="76:76">
      <c r="BX50098" s="2"/>
    </row>
    <row r="50099" spans="76:76">
      <c r="BX50099" s="2"/>
    </row>
    <row r="50100" spans="76:76">
      <c r="BX50100" s="2"/>
    </row>
    <row r="50101" spans="76:76">
      <c r="BX50101" s="2"/>
    </row>
    <row r="50102" spans="76:76">
      <c r="BX50102" s="2"/>
    </row>
    <row r="50103" spans="76:76">
      <c r="BX50103" s="2"/>
    </row>
    <row r="50104" spans="76:76">
      <c r="BX50104" s="2"/>
    </row>
    <row r="50105" spans="76:76">
      <c r="BX50105" s="2"/>
    </row>
    <row r="50106" spans="76:76">
      <c r="BX50106" s="2"/>
    </row>
    <row r="50107" spans="76:76">
      <c r="BX50107" s="2"/>
    </row>
    <row r="50108" spans="76:76">
      <c r="BX50108" s="2"/>
    </row>
    <row r="50109" spans="76:76">
      <c r="BX50109" s="2"/>
    </row>
    <row r="50110" spans="76:76">
      <c r="BX50110" s="2"/>
    </row>
    <row r="50111" spans="76:76">
      <c r="BX50111" s="2"/>
    </row>
    <row r="50112" spans="76:76">
      <c r="BX50112" s="2"/>
    </row>
    <row r="50113" spans="76:76">
      <c r="BX50113" s="2"/>
    </row>
    <row r="50114" spans="76:76">
      <c r="BX50114" s="2"/>
    </row>
    <row r="50115" spans="76:76">
      <c r="BX50115" s="2"/>
    </row>
    <row r="50116" spans="76:76">
      <c r="BX50116" s="2"/>
    </row>
    <row r="50117" spans="76:76">
      <c r="BX50117" s="2"/>
    </row>
    <row r="50118" spans="76:76">
      <c r="BX50118" s="2"/>
    </row>
    <row r="50119" spans="76:76">
      <c r="BX50119" s="2"/>
    </row>
    <row r="50120" spans="76:76">
      <c r="BX50120" s="2"/>
    </row>
    <row r="50121" spans="76:76">
      <c r="BX50121" s="2"/>
    </row>
    <row r="50122" spans="76:76">
      <c r="BX50122" s="2"/>
    </row>
    <row r="50123" spans="76:76">
      <c r="BX50123" s="2"/>
    </row>
    <row r="50124" spans="76:76">
      <c r="BX50124" s="2"/>
    </row>
    <row r="50125" spans="76:76">
      <c r="BX50125" s="2"/>
    </row>
    <row r="50126" spans="76:76">
      <c r="BX50126" s="2"/>
    </row>
    <row r="50127" spans="76:76">
      <c r="BX50127" s="2"/>
    </row>
    <row r="50128" spans="76:76">
      <c r="BX50128" s="2"/>
    </row>
    <row r="50129" spans="76:76">
      <c r="BX50129" s="2"/>
    </row>
    <row r="50130" spans="76:76">
      <c r="BX50130" s="2"/>
    </row>
    <row r="50131" spans="76:76">
      <c r="BX50131" s="2"/>
    </row>
    <row r="50132" spans="76:76">
      <c r="BX50132" s="2"/>
    </row>
    <row r="50133" spans="76:76">
      <c r="BX50133" s="2"/>
    </row>
    <row r="50134" spans="76:76">
      <c r="BX50134" s="2"/>
    </row>
    <row r="50135" spans="76:76">
      <c r="BX50135" s="2"/>
    </row>
    <row r="50136" spans="76:76">
      <c r="BX50136" s="2"/>
    </row>
    <row r="50137" spans="76:76">
      <c r="BX50137" s="2"/>
    </row>
    <row r="50138" spans="76:76">
      <c r="BX50138" s="2"/>
    </row>
    <row r="50139" spans="76:76">
      <c r="BX50139" s="2"/>
    </row>
    <row r="50140" spans="76:76">
      <c r="BX50140" s="2"/>
    </row>
    <row r="50141" spans="76:76">
      <c r="BX50141" s="2"/>
    </row>
    <row r="50142" spans="76:76">
      <c r="BX50142" s="2"/>
    </row>
    <row r="50143" spans="76:76">
      <c r="BX50143" s="2"/>
    </row>
    <row r="50144" spans="76:76">
      <c r="BX50144" s="2"/>
    </row>
    <row r="50145" spans="76:76">
      <c r="BX50145" s="2"/>
    </row>
    <row r="50146" spans="76:76">
      <c r="BX50146" s="2"/>
    </row>
    <row r="50147" spans="76:76">
      <c r="BX50147" s="2"/>
    </row>
    <row r="50148" spans="76:76">
      <c r="BX50148" s="2"/>
    </row>
    <row r="50149" spans="76:76">
      <c r="BX50149" s="2"/>
    </row>
    <row r="50150" spans="76:76">
      <c r="BX50150" s="2"/>
    </row>
    <row r="50151" spans="76:76">
      <c r="BX50151" s="2"/>
    </row>
    <row r="50152" spans="76:76">
      <c r="BX50152" s="2"/>
    </row>
    <row r="50153" spans="76:76">
      <c r="BX50153" s="2"/>
    </row>
    <row r="50154" spans="76:76">
      <c r="BX50154" s="2"/>
    </row>
    <row r="50155" spans="76:76">
      <c r="BX50155" s="2"/>
    </row>
    <row r="50156" spans="76:76">
      <c r="BX50156" s="2"/>
    </row>
    <row r="50157" spans="76:76">
      <c r="BX50157" s="2"/>
    </row>
    <row r="50158" spans="76:76">
      <c r="BX50158" s="2"/>
    </row>
    <row r="50159" spans="76:76">
      <c r="BX50159" s="2"/>
    </row>
    <row r="50160" spans="76:76">
      <c r="BX50160" s="2"/>
    </row>
    <row r="50161" spans="76:76">
      <c r="BX50161" s="2"/>
    </row>
    <row r="50162" spans="76:76">
      <c r="BX50162" s="2"/>
    </row>
    <row r="50163" spans="76:76">
      <c r="BX50163" s="2"/>
    </row>
    <row r="50164" spans="76:76">
      <c r="BX50164" s="2"/>
    </row>
    <row r="50165" spans="76:76">
      <c r="BX50165" s="2"/>
    </row>
    <row r="50166" spans="76:76">
      <c r="BX50166" s="2"/>
    </row>
    <row r="50167" spans="76:76">
      <c r="BX50167" s="2"/>
    </row>
    <row r="50168" spans="76:76">
      <c r="BX50168" s="2"/>
    </row>
    <row r="50169" spans="76:76">
      <c r="BX50169" s="2"/>
    </row>
    <row r="50170" spans="76:76">
      <c r="BX50170" s="2"/>
    </row>
    <row r="50171" spans="76:76">
      <c r="BX50171" s="2"/>
    </row>
    <row r="50172" spans="76:76">
      <c r="BX50172" s="2"/>
    </row>
    <row r="50173" spans="76:76">
      <c r="BX50173" s="2"/>
    </row>
    <row r="50174" spans="76:76">
      <c r="BX50174" s="2"/>
    </row>
    <row r="50175" spans="76:76">
      <c r="BX50175" s="2"/>
    </row>
    <row r="50176" spans="76:76">
      <c r="BX50176" s="2"/>
    </row>
    <row r="50177" spans="76:76">
      <c r="BX50177" s="2"/>
    </row>
    <row r="50178" spans="76:76">
      <c r="BX50178" s="2"/>
    </row>
    <row r="50179" spans="76:76">
      <c r="BX50179" s="2"/>
    </row>
    <row r="50180" spans="76:76">
      <c r="BX50180" s="2"/>
    </row>
    <row r="50181" spans="76:76">
      <c r="BX50181" s="2"/>
    </row>
    <row r="50182" spans="76:76">
      <c r="BX50182" s="2"/>
    </row>
    <row r="50183" spans="76:76">
      <c r="BX50183" s="2"/>
    </row>
    <row r="50184" spans="76:76">
      <c r="BX50184" s="2"/>
    </row>
    <row r="50185" spans="76:76">
      <c r="BX50185" s="2"/>
    </row>
    <row r="50186" spans="76:76">
      <c r="BX50186" s="2"/>
    </row>
    <row r="50187" spans="76:76">
      <c r="BX50187" s="2"/>
    </row>
    <row r="50188" spans="76:76">
      <c r="BX50188" s="2"/>
    </row>
    <row r="50189" spans="76:76">
      <c r="BX50189" s="2"/>
    </row>
    <row r="50190" spans="76:76">
      <c r="BX50190" s="2"/>
    </row>
    <row r="50191" spans="76:76">
      <c r="BX50191" s="2"/>
    </row>
    <row r="50192" spans="76:76">
      <c r="BX50192" s="2"/>
    </row>
    <row r="50193" spans="76:76">
      <c r="BX50193" s="2"/>
    </row>
    <row r="50194" spans="76:76">
      <c r="BX50194" s="2"/>
    </row>
    <row r="50195" spans="76:76">
      <c r="BX50195" s="2"/>
    </row>
    <row r="50196" spans="76:76">
      <c r="BX50196" s="2"/>
    </row>
    <row r="50197" spans="76:76">
      <c r="BX50197" s="2"/>
    </row>
    <row r="50198" spans="76:76">
      <c r="BX50198" s="2"/>
    </row>
    <row r="50199" spans="76:76">
      <c r="BX50199" s="2"/>
    </row>
    <row r="50200" spans="76:76">
      <c r="BX50200" s="2"/>
    </row>
    <row r="50201" spans="76:76">
      <c r="BX50201" s="2"/>
    </row>
    <row r="50202" spans="76:76">
      <c r="BX50202" s="2"/>
    </row>
    <row r="50203" spans="76:76">
      <c r="BX50203" s="2"/>
    </row>
    <row r="50204" spans="76:76">
      <c r="BX50204" s="2"/>
    </row>
    <row r="50205" spans="76:76">
      <c r="BX50205" s="2"/>
    </row>
    <row r="50206" spans="76:76">
      <c r="BX50206" s="2"/>
    </row>
    <row r="50207" spans="76:76">
      <c r="BX50207" s="2"/>
    </row>
    <row r="50208" spans="76:76">
      <c r="BX50208" s="2"/>
    </row>
    <row r="50209" spans="76:76">
      <c r="BX50209" s="2"/>
    </row>
    <row r="50210" spans="76:76">
      <c r="BX50210" s="2"/>
    </row>
    <row r="50211" spans="76:76">
      <c r="BX50211" s="2"/>
    </row>
    <row r="50212" spans="76:76">
      <c r="BX50212" s="2"/>
    </row>
    <row r="50213" spans="76:76">
      <c r="BX50213" s="2"/>
    </row>
    <row r="50214" spans="76:76">
      <c r="BX50214" s="2"/>
    </row>
    <row r="50215" spans="76:76">
      <c r="BX50215" s="2"/>
    </row>
    <row r="50216" spans="76:76">
      <c r="BX50216" s="2"/>
    </row>
    <row r="50217" spans="76:76">
      <c r="BX50217" s="2"/>
    </row>
    <row r="50218" spans="76:76">
      <c r="BX50218" s="2"/>
    </row>
    <row r="50219" spans="76:76">
      <c r="BX50219" s="2"/>
    </row>
    <row r="50220" spans="76:76">
      <c r="BX50220" s="2"/>
    </row>
    <row r="50221" spans="76:76">
      <c r="BX50221" s="2"/>
    </row>
    <row r="50222" spans="76:76">
      <c r="BX50222" s="2"/>
    </row>
    <row r="50223" spans="76:76">
      <c r="BX50223" s="2"/>
    </row>
    <row r="50224" spans="76:76">
      <c r="BX50224" s="2"/>
    </row>
    <row r="50225" spans="76:76">
      <c r="BX50225" s="2"/>
    </row>
    <row r="50226" spans="76:76">
      <c r="BX50226" s="2"/>
    </row>
    <row r="50227" spans="76:76">
      <c r="BX50227" s="2"/>
    </row>
    <row r="50228" spans="76:76">
      <c r="BX50228" s="2"/>
    </row>
    <row r="50229" spans="76:76">
      <c r="BX50229" s="2"/>
    </row>
    <row r="50230" spans="76:76">
      <c r="BX50230" s="2"/>
    </row>
    <row r="50231" spans="76:76">
      <c r="BX50231" s="2"/>
    </row>
    <row r="50232" spans="76:76">
      <c r="BX50232" s="2"/>
    </row>
    <row r="50233" spans="76:76">
      <c r="BX50233" s="2"/>
    </row>
    <row r="50234" spans="76:76">
      <c r="BX50234" s="2"/>
    </row>
    <row r="50235" spans="76:76">
      <c r="BX50235" s="2"/>
    </row>
    <row r="50236" spans="76:76">
      <c r="BX50236" s="2"/>
    </row>
    <row r="50237" spans="76:76">
      <c r="BX50237" s="2"/>
    </row>
    <row r="50238" spans="76:76">
      <c r="BX50238" s="2"/>
    </row>
    <row r="50239" spans="76:76">
      <c r="BX50239" s="2"/>
    </row>
    <row r="50240" spans="76:76">
      <c r="BX50240" s="2"/>
    </row>
    <row r="50241" spans="76:76">
      <c r="BX50241" s="2"/>
    </row>
    <row r="50242" spans="76:76">
      <c r="BX50242" s="2"/>
    </row>
    <row r="50243" spans="76:76">
      <c r="BX50243" s="2"/>
    </row>
    <row r="50244" spans="76:76">
      <c r="BX50244" s="2"/>
    </row>
    <row r="50245" spans="76:76">
      <c r="BX50245" s="2"/>
    </row>
    <row r="50246" spans="76:76">
      <c r="BX50246" s="2"/>
    </row>
    <row r="50247" spans="76:76">
      <c r="BX50247" s="2"/>
    </row>
    <row r="50248" spans="76:76">
      <c r="BX50248" s="2"/>
    </row>
    <row r="50249" spans="76:76">
      <c r="BX50249" s="2"/>
    </row>
    <row r="50250" spans="76:76">
      <c r="BX50250" s="2"/>
    </row>
    <row r="50251" spans="76:76">
      <c r="BX50251" s="2"/>
    </row>
    <row r="50252" spans="76:76">
      <c r="BX50252" s="2"/>
    </row>
    <row r="50253" spans="76:76">
      <c r="BX50253" s="2"/>
    </row>
    <row r="50254" spans="76:76">
      <c r="BX50254" s="2"/>
    </row>
    <row r="50255" spans="76:76">
      <c r="BX50255" s="2"/>
    </row>
    <row r="50256" spans="76:76">
      <c r="BX50256" s="2"/>
    </row>
    <row r="50257" spans="76:76">
      <c r="BX50257" s="2"/>
    </row>
    <row r="50258" spans="76:76">
      <c r="BX50258" s="2"/>
    </row>
    <row r="50259" spans="76:76">
      <c r="BX50259" s="2"/>
    </row>
    <row r="50260" spans="76:76">
      <c r="BX50260" s="2"/>
    </row>
    <row r="50261" spans="76:76">
      <c r="BX50261" s="2"/>
    </row>
    <row r="50262" spans="76:76">
      <c r="BX50262" s="2"/>
    </row>
    <row r="50263" spans="76:76">
      <c r="BX50263" s="2"/>
    </row>
    <row r="50264" spans="76:76">
      <c r="BX50264" s="2"/>
    </row>
    <row r="50265" spans="76:76">
      <c r="BX50265" s="2"/>
    </row>
    <row r="50266" spans="76:76">
      <c r="BX50266" s="2"/>
    </row>
    <row r="50267" spans="76:76">
      <c r="BX50267" s="2"/>
    </row>
    <row r="50268" spans="76:76">
      <c r="BX50268" s="2"/>
    </row>
    <row r="50269" spans="76:76">
      <c r="BX50269" s="2"/>
    </row>
    <row r="50270" spans="76:76">
      <c r="BX50270" s="2"/>
    </row>
    <row r="50271" spans="76:76">
      <c r="BX50271" s="2"/>
    </row>
    <row r="50272" spans="76:76">
      <c r="BX50272" s="2"/>
    </row>
    <row r="50273" spans="76:76">
      <c r="BX50273" s="2"/>
    </row>
    <row r="50274" spans="76:76">
      <c r="BX50274" s="2"/>
    </row>
    <row r="50275" spans="76:76">
      <c r="BX50275" s="2"/>
    </row>
    <row r="50276" spans="76:76">
      <c r="BX50276" s="2"/>
    </row>
    <row r="50277" spans="76:76">
      <c r="BX50277" s="2"/>
    </row>
    <row r="50278" spans="76:76">
      <c r="BX50278" s="2"/>
    </row>
    <row r="50279" spans="76:76">
      <c r="BX50279" s="2"/>
    </row>
    <row r="50280" spans="76:76">
      <c r="BX50280" s="2"/>
    </row>
    <row r="50281" spans="76:76">
      <c r="BX50281" s="2"/>
    </row>
    <row r="50282" spans="76:76">
      <c r="BX50282" s="2"/>
    </row>
    <row r="50283" spans="76:76">
      <c r="BX50283" s="2"/>
    </row>
    <row r="50284" spans="76:76">
      <c r="BX50284" s="2"/>
    </row>
    <row r="50285" spans="76:76">
      <c r="BX50285" s="2"/>
    </row>
    <row r="50286" spans="76:76">
      <c r="BX50286" s="2"/>
    </row>
    <row r="50287" spans="76:76">
      <c r="BX50287" s="2"/>
    </row>
    <row r="50288" spans="76:76">
      <c r="BX50288" s="2"/>
    </row>
    <row r="50289" spans="76:76">
      <c r="BX50289" s="2"/>
    </row>
    <row r="50290" spans="76:76">
      <c r="BX50290" s="2"/>
    </row>
    <row r="50291" spans="76:76">
      <c r="BX50291" s="2"/>
    </row>
    <row r="50292" spans="76:76">
      <c r="BX50292" s="2"/>
    </row>
    <row r="50293" spans="76:76">
      <c r="BX50293" s="2"/>
    </row>
    <row r="50294" spans="76:76">
      <c r="BX50294" s="2"/>
    </row>
    <row r="50295" spans="76:76">
      <c r="BX50295" s="2"/>
    </row>
    <row r="50296" spans="76:76">
      <c r="BX50296" s="2"/>
    </row>
    <row r="50297" spans="76:76">
      <c r="BX50297" s="2"/>
    </row>
    <row r="50298" spans="76:76">
      <c r="BX50298" s="2"/>
    </row>
    <row r="50299" spans="76:76">
      <c r="BX50299" s="2"/>
    </row>
    <row r="50300" spans="76:76">
      <c r="BX50300" s="2"/>
    </row>
    <row r="50301" spans="76:76">
      <c r="BX50301" s="2"/>
    </row>
    <row r="50302" spans="76:76">
      <c r="BX50302" s="2"/>
    </row>
    <row r="50303" spans="76:76">
      <c r="BX50303" s="2"/>
    </row>
    <row r="50304" spans="76:76">
      <c r="BX50304" s="2"/>
    </row>
    <row r="50305" spans="76:76">
      <c r="BX50305" s="2"/>
    </row>
    <row r="50306" spans="76:76">
      <c r="BX50306" s="2"/>
    </row>
    <row r="50307" spans="76:76">
      <c r="BX50307" s="2"/>
    </row>
    <row r="50308" spans="76:76">
      <c r="BX50308" s="2"/>
    </row>
    <row r="50309" spans="76:76">
      <c r="BX50309" s="2"/>
    </row>
    <row r="50310" spans="76:76">
      <c r="BX50310" s="2"/>
    </row>
    <row r="50311" spans="76:76">
      <c r="BX50311" s="2"/>
    </row>
    <row r="50312" spans="76:76">
      <c r="BX50312" s="2"/>
    </row>
    <row r="50313" spans="76:76">
      <c r="BX50313" s="2"/>
    </row>
    <row r="50314" spans="76:76">
      <c r="BX50314" s="2"/>
    </row>
    <row r="50315" spans="76:76">
      <c r="BX50315" s="2"/>
    </row>
    <row r="50316" spans="76:76">
      <c r="BX50316" s="2"/>
    </row>
    <row r="50317" spans="76:76">
      <c r="BX50317" s="2"/>
    </row>
    <row r="50318" spans="76:76">
      <c r="BX50318" s="2"/>
    </row>
    <row r="50319" spans="76:76">
      <c r="BX50319" s="2"/>
    </row>
    <row r="50320" spans="76:76">
      <c r="BX50320" s="2"/>
    </row>
    <row r="50321" spans="76:76">
      <c r="BX50321" s="2"/>
    </row>
    <row r="50322" spans="76:76">
      <c r="BX50322" s="2"/>
    </row>
    <row r="50323" spans="76:76">
      <c r="BX50323" s="2"/>
    </row>
    <row r="50324" spans="76:76">
      <c r="BX50324" s="2"/>
    </row>
    <row r="50325" spans="76:76">
      <c r="BX50325" s="2"/>
    </row>
    <row r="50326" spans="76:76">
      <c r="BX50326" s="2"/>
    </row>
    <row r="50327" spans="76:76">
      <c r="BX50327" s="2"/>
    </row>
    <row r="50328" spans="76:76">
      <c r="BX50328" s="2"/>
    </row>
    <row r="50329" spans="76:76">
      <c r="BX50329" s="2"/>
    </row>
    <row r="50330" spans="76:76">
      <c r="BX50330" s="2"/>
    </row>
    <row r="50331" spans="76:76">
      <c r="BX50331" s="2"/>
    </row>
    <row r="50332" spans="76:76">
      <c r="BX50332" s="2"/>
    </row>
    <row r="50333" spans="76:76">
      <c r="BX50333" s="2"/>
    </row>
    <row r="50334" spans="76:76">
      <c r="BX50334" s="2"/>
    </row>
    <row r="50335" spans="76:76">
      <c r="BX50335" s="2"/>
    </row>
    <row r="50336" spans="76:76">
      <c r="BX50336" s="2"/>
    </row>
    <row r="50337" spans="76:76">
      <c r="BX50337" s="2"/>
    </row>
    <row r="50338" spans="76:76">
      <c r="BX50338" s="2"/>
    </row>
    <row r="50339" spans="76:76">
      <c r="BX50339" s="2"/>
    </row>
    <row r="50340" spans="76:76">
      <c r="BX50340" s="2"/>
    </row>
    <row r="50341" spans="76:76">
      <c r="BX50341" s="2"/>
    </row>
    <row r="50342" spans="76:76">
      <c r="BX50342" s="2"/>
    </row>
    <row r="50343" spans="76:76">
      <c r="BX50343" s="2"/>
    </row>
    <row r="50344" spans="76:76">
      <c r="BX50344" s="2"/>
    </row>
    <row r="50345" spans="76:76">
      <c r="BX50345" s="2"/>
    </row>
    <row r="50346" spans="76:76">
      <c r="BX50346" s="2"/>
    </row>
    <row r="50347" spans="76:76">
      <c r="BX50347" s="2"/>
    </row>
    <row r="50348" spans="76:76">
      <c r="BX50348" s="2"/>
    </row>
    <row r="50349" spans="76:76">
      <c r="BX50349" s="2"/>
    </row>
    <row r="50350" spans="76:76">
      <c r="BX50350" s="2"/>
    </row>
    <row r="50351" spans="76:76">
      <c r="BX50351" s="2"/>
    </row>
    <row r="50352" spans="76:76">
      <c r="BX50352" s="2"/>
    </row>
    <row r="50353" spans="76:76">
      <c r="BX50353" s="2"/>
    </row>
    <row r="50354" spans="76:76">
      <c r="BX50354" s="2"/>
    </row>
    <row r="50355" spans="76:76">
      <c r="BX50355" s="2"/>
    </row>
    <row r="50356" spans="76:76">
      <c r="BX50356" s="2"/>
    </row>
    <row r="50357" spans="76:76">
      <c r="BX50357" s="2"/>
    </row>
    <row r="50358" spans="76:76">
      <c r="BX50358" s="2"/>
    </row>
    <row r="50359" spans="76:76">
      <c r="BX50359" s="2"/>
    </row>
    <row r="50360" spans="76:76">
      <c r="BX50360" s="2"/>
    </row>
    <row r="50361" spans="76:76">
      <c r="BX50361" s="2"/>
    </row>
    <row r="50362" spans="76:76">
      <c r="BX50362" s="2"/>
    </row>
    <row r="50363" spans="76:76">
      <c r="BX50363" s="2"/>
    </row>
    <row r="50364" spans="76:76">
      <c r="BX50364" s="2"/>
    </row>
    <row r="50365" spans="76:76">
      <c r="BX50365" s="2"/>
    </row>
    <row r="50366" spans="76:76">
      <c r="BX50366" s="2"/>
    </row>
    <row r="50367" spans="76:76">
      <c r="BX50367" s="2"/>
    </row>
    <row r="50368" spans="76:76">
      <c r="BX50368" s="2"/>
    </row>
    <row r="50369" spans="76:76">
      <c r="BX50369" s="2"/>
    </row>
    <row r="50370" spans="76:76">
      <c r="BX50370" s="2"/>
    </row>
    <row r="50371" spans="76:76">
      <c r="BX50371" s="2"/>
    </row>
    <row r="50372" spans="76:76">
      <c r="BX50372" s="2"/>
    </row>
    <row r="50373" spans="76:76">
      <c r="BX50373" s="2"/>
    </row>
    <row r="50374" spans="76:76">
      <c r="BX50374" s="2"/>
    </row>
    <row r="50375" spans="76:76">
      <c r="BX50375" s="2"/>
    </row>
    <row r="50376" spans="76:76">
      <c r="BX50376" s="2"/>
    </row>
    <row r="50377" spans="76:76">
      <c r="BX50377" s="2"/>
    </row>
    <row r="50378" spans="76:76">
      <c r="BX50378" s="2"/>
    </row>
    <row r="50379" spans="76:76">
      <c r="BX50379" s="2"/>
    </row>
    <row r="50380" spans="76:76">
      <c r="BX50380" s="2"/>
    </row>
    <row r="50381" spans="76:76">
      <c r="BX50381" s="2"/>
    </row>
    <row r="50382" spans="76:76">
      <c r="BX50382" s="2"/>
    </row>
    <row r="50383" spans="76:76">
      <c r="BX50383" s="2"/>
    </row>
    <row r="50384" spans="76:76">
      <c r="BX50384" s="2"/>
    </row>
    <row r="50385" spans="76:76">
      <c r="BX50385" s="2"/>
    </row>
    <row r="50386" spans="76:76">
      <c r="BX50386" s="2"/>
    </row>
    <row r="50387" spans="76:76">
      <c r="BX50387" s="2"/>
    </row>
    <row r="50388" spans="76:76">
      <c r="BX50388" s="2"/>
    </row>
    <row r="50389" spans="76:76">
      <c r="BX50389" s="2"/>
    </row>
    <row r="50390" spans="76:76">
      <c r="BX50390" s="2"/>
    </row>
    <row r="50391" spans="76:76">
      <c r="BX50391" s="2"/>
    </row>
    <row r="50392" spans="76:76">
      <c r="BX50392" s="2"/>
    </row>
    <row r="50393" spans="76:76">
      <c r="BX50393" s="2"/>
    </row>
    <row r="50394" spans="76:76">
      <c r="BX50394" s="2"/>
    </row>
    <row r="50395" spans="76:76">
      <c r="BX50395" s="2"/>
    </row>
    <row r="50396" spans="76:76">
      <c r="BX50396" s="2"/>
    </row>
    <row r="50397" spans="76:76">
      <c r="BX50397" s="2"/>
    </row>
    <row r="50398" spans="76:76">
      <c r="BX50398" s="2"/>
    </row>
    <row r="50399" spans="76:76">
      <c r="BX50399" s="2"/>
    </row>
    <row r="50400" spans="76:76">
      <c r="BX50400" s="2"/>
    </row>
    <row r="50401" spans="76:76">
      <c r="BX50401" s="2"/>
    </row>
    <row r="50402" spans="76:76">
      <c r="BX50402" s="2"/>
    </row>
    <row r="50403" spans="76:76">
      <c r="BX50403" s="2"/>
    </row>
    <row r="50404" spans="76:76">
      <c r="BX50404" s="2"/>
    </row>
    <row r="50405" spans="76:76">
      <c r="BX50405" s="2"/>
    </row>
    <row r="50406" spans="76:76">
      <c r="BX50406" s="2"/>
    </row>
    <row r="50407" spans="76:76">
      <c r="BX50407" s="2"/>
    </row>
    <row r="50408" spans="76:76">
      <c r="BX50408" s="2"/>
    </row>
    <row r="50409" spans="76:76">
      <c r="BX50409" s="2"/>
    </row>
    <row r="50410" spans="76:76">
      <c r="BX50410" s="2"/>
    </row>
    <row r="50411" spans="76:76">
      <c r="BX50411" s="2"/>
    </row>
    <row r="50412" spans="76:76">
      <c r="BX50412" s="2"/>
    </row>
    <row r="50413" spans="76:76">
      <c r="BX50413" s="2"/>
    </row>
    <row r="50414" spans="76:76">
      <c r="BX50414" s="2"/>
    </row>
    <row r="50415" spans="76:76">
      <c r="BX50415" s="2"/>
    </row>
    <row r="50416" spans="76:76">
      <c r="BX50416" s="2"/>
    </row>
    <row r="50417" spans="76:76">
      <c r="BX50417" s="2"/>
    </row>
    <row r="50418" spans="76:76">
      <c r="BX50418" s="2"/>
    </row>
    <row r="50419" spans="76:76">
      <c r="BX50419" s="2"/>
    </row>
    <row r="50420" spans="76:76">
      <c r="BX50420" s="2"/>
    </row>
    <row r="50421" spans="76:76">
      <c r="BX50421" s="2"/>
    </row>
    <row r="50422" spans="76:76">
      <c r="BX50422" s="2"/>
    </row>
    <row r="50423" spans="76:76">
      <c r="BX50423" s="2"/>
    </row>
    <row r="50424" spans="76:76">
      <c r="BX50424" s="2"/>
    </row>
    <row r="50425" spans="76:76">
      <c r="BX50425" s="2"/>
    </row>
    <row r="50426" spans="76:76">
      <c r="BX50426" s="2"/>
    </row>
    <row r="50427" spans="76:76">
      <c r="BX50427" s="2"/>
    </row>
    <row r="50428" spans="76:76">
      <c r="BX50428" s="2"/>
    </row>
    <row r="50429" spans="76:76">
      <c r="BX50429" s="2"/>
    </row>
    <row r="50430" spans="76:76">
      <c r="BX50430" s="2"/>
    </row>
    <row r="50431" spans="76:76">
      <c r="BX50431" s="2"/>
    </row>
    <row r="50432" spans="76:76">
      <c r="BX50432" s="2"/>
    </row>
    <row r="50433" spans="76:76">
      <c r="BX50433" s="2"/>
    </row>
    <row r="50434" spans="76:76">
      <c r="BX50434" s="2"/>
    </row>
    <row r="50435" spans="76:76">
      <c r="BX50435" s="2"/>
    </row>
    <row r="50436" spans="76:76">
      <c r="BX50436" s="2"/>
    </row>
    <row r="50437" spans="76:76">
      <c r="BX50437" s="2"/>
    </row>
    <row r="50438" spans="76:76">
      <c r="BX50438" s="2"/>
    </row>
    <row r="50439" spans="76:76">
      <c r="BX50439" s="2"/>
    </row>
    <row r="50440" spans="76:76">
      <c r="BX50440" s="2"/>
    </row>
    <row r="50441" spans="76:76">
      <c r="BX50441" s="2"/>
    </row>
    <row r="50442" spans="76:76">
      <c r="BX50442" s="2"/>
    </row>
    <row r="50443" spans="76:76">
      <c r="BX50443" s="2"/>
    </row>
    <row r="50444" spans="76:76">
      <c r="BX50444" s="2"/>
    </row>
    <row r="50445" spans="76:76">
      <c r="BX50445" s="2"/>
    </row>
    <row r="50446" spans="76:76">
      <c r="BX50446" s="2"/>
    </row>
    <row r="50447" spans="76:76">
      <c r="BX50447" s="2"/>
    </row>
    <row r="50448" spans="76:76">
      <c r="BX50448" s="2"/>
    </row>
    <row r="50449" spans="76:76">
      <c r="BX50449" s="2"/>
    </row>
    <row r="50450" spans="76:76">
      <c r="BX50450" s="2"/>
    </row>
    <row r="50451" spans="76:76">
      <c r="BX50451" s="2"/>
    </row>
    <row r="50452" spans="76:76">
      <c r="BX50452" s="2"/>
    </row>
    <row r="50453" spans="76:76">
      <c r="BX50453" s="2"/>
    </row>
    <row r="50454" spans="76:76">
      <c r="BX50454" s="2"/>
    </row>
    <row r="50455" spans="76:76">
      <c r="BX50455" s="2"/>
    </row>
    <row r="50456" spans="76:76">
      <c r="BX50456" s="2"/>
    </row>
    <row r="50457" spans="76:76">
      <c r="BX50457" s="2"/>
    </row>
    <row r="50458" spans="76:76">
      <c r="BX50458" s="2"/>
    </row>
    <row r="50459" spans="76:76">
      <c r="BX50459" s="2"/>
    </row>
    <row r="50460" spans="76:76">
      <c r="BX50460" s="2"/>
    </row>
    <row r="50461" spans="76:76">
      <c r="BX50461" s="2"/>
    </row>
    <row r="50462" spans="76:76">
      <c r="BX50462" s="2"/>
    </row>
    <row r="50463" spans="76:76">
      <c r="BX50463" s="2"/>
    </row>
    <row r="50464" spans="76:76">
      <c r="BX50464" s="2"/>
    </row>
    <row r="50465" spans="76:76">
      <c r="BX50465" s="2"/>
    </row>
    <row r="50466" spans="76:76">
      <c r="BX50466" s="2"/>
    </row>
    <row r="50467" spans="76:76">
      <c r="BX50467" s="2"/>
    </row>
    <row r="50468" spans="76:76">
      <c r="BX50468" s="2"/>
    </row>
    <row r="50469" spans="76:76">
      <c r="BX50469" s="2"/>
    </row>
    <row r="50470" spans="76:76">
      <c r="BX50470" s="2"/>
    </row>
    <row r="50471" spans="76:76">
      <c r="BX50471" s="2"/>
    </row>
    <row r="50472" spans="76:76">
      <c r="BX50472" s="2"/>
    </row>
    <row r="50473" spans="76:76">
      <c r="BX50473" s="2"/>
    </row>
    <row r="50474" spans="76:76">
      <c r="BX50474" s="2"/>
    </row>
    <row r="50475" spans="76:76">
      <c r="BX50475" s="2"/>
    </row>
    <row r="50476" spans="76:76">
      <c r="BX50476" s="2"/>
    </row>
    <row r="50477" spans="76:76">
      <c r="BX50477" s="2"/>
    </row>
    <row r="50478" spans="76:76">
      <c r="BX50478" s="2"/>
    </row>
    <row r="50479" spans="76:76">
      <c r="BX50479" s="2"/>
    </row>
    <row r="50480" spans="76:76">
      <c r="BX50480" s="2"/>
    </row>
    <row r="50481" spans="76:76">
      <c r="BX50481" s="2"/>
    </row>
    <row r="50482" spans="76:76">
      <c r="BX50482" s="2"/>
    </row>
    <row r="50483" spans="76:76">
      <c r="BX50483" s="2"/>
    </row>
    <row r="50484" spans="76:76">
      <c r="BX50484" s="2"/>
    </row>
    <row r="50485" spans="76:76">
      <c r="BX50485" s="2"/>
    </row>
    <row r="50486" spans="76:76">
      <c r="BX50486" s="2"/>
    </row>
    <row r="50487" spans="76:76">
      <c r="BX50487" s="2"/>
    </row>
    <row r="50488" spans="76:76">
      <c r="BX50488" s="2"/>
    </row>
    <row r="50489" spans="76:76">
      <c r="BX50489" s="2"/>
    </row>
    <row r="50490" spans="76:76">
      <c r="BX50490" s="2"/>
    </row>
    <row r="50491" spans="76:76">
      <c r="BX50491" s="2"/>
    </row>
    <row r="50492" spans="76:76">
      <c r="BX50492" s="2"/>
    </row>
    <row r="50493" spans="76:76">
      <c r="BX50493" s="2"/>
    </row>
    <row r="50494" spans="76:76">
      <c r="BX50494" s="2"/>
    </row>
    <row r="50495" spans="76:76">
      <c r="BX50495" s="2"/>
    </row>
    <row r="50496" spans="76:76">
      <c r="BX50496" s="2"/>
    </row>
    <row r="50497" spans="76:76">
      <c r="BX50497" s="2"/>
    </row>
    <row r="50498" spans="76:76">
      <c r="BX50498" s="2"/>
    </row>
    <row r="50499" spans="76:76">
      <c r="BX50499" s="2"/>
    </row>
    <row r="50500" spans="76:76">
      <c r="BX50500" s="2"/>
    </row>
    <row r="50501" spans="76:76">
      <c r="BX50501" s="2"/>
    </row>
    <row r="50502" spans="76:76">
      <c r="BX50502" s="2"/>
    </row>
    <row r="50503" spans="76:76">
      <c r="BX50503" s="2"/>
    </row>
    <row r="50504" spans="76:76">
      <c r="BX50504" s="2"/>
    </row>
    <row r="50505" spans="76:76">
      <c r="BX50505" s="2"/>
    </row>
    <row r="50506" spans="76:76">
      <c r="BX50506" s="2"/>
    </row>
    <row r="50507" spans="76:76">
      <c r="BX50507" s="2"/>
    </row>
    <row r="50508" spans="76:76">
      <c r="BX50508" s="2"/>
    </row>
    <row r="50509" spans="76:76">
      <c r="BX50509" s="2"/>
    </row>
    <row r="50510" spans="76:76">
      <c r="BX50510" s="2"/>
    </row>
    <row r="50511" spans="76:76">
      <c r="BX50511" s="2"/>
    </row>
    <row r="50512" spans="76:76">
      <c r="BX50512" s="2"/>
    </row>
    <row r="50513" spans="76:76">
      <c r="BX50513" s="2"/>
    </row>
    <row r="50514" spans="76:76">
      <c r="BX50514" s="2"/>
    </row>
    <row r="50515" spans="76:76">
      <c r="BX50515" s="2"/>
    </row>
    <row r="50516" spans="76:76">
      <c r="BX50516" s="2"/>
    </row>
    <row r="50517" spans="76:76">
      <c r="BX50517" s="2"/>
    </row>
    <row r="50518" spans="76:76">
      <c r="BX50518" s="2"/>
    </row>
    <row r="50519" spans="76:76">
      <c r="BX50519" s="2"/>
    </row>
    <row r="50520" spans="76:76">
      <c r="BX50520" s="2"/>
    </row>
    <row r="50521" spans="76:76">
      <c r="BX50521" s="2"/>
    </row>
    <row r="50522" spans="76:76">
      <c r="BX50522" s="2"/>
    </row>
    <row r="50523" spans="76:76">
      <c r="BX50523" s="2"/>
    </row>
    <row r="50524" spans="76:76">
      <c r="BX50524" s="2"/>
    </row>
    <row r="50525" spans="76:76">
      <c r="BX50525" s="2"/>
    </row>
    <row r="50526" spans="76:76">
      <c r="BX50526" s="2"/>
    </row>
    <row r="50527" spans="76:76">
      <c r="BX50527" s="2"/>
    </row>
    <row r="50528" spans="76:76">
      <c r="BX50528" s="2"/>
    </row>
    <row r="50529" spans="76:76">
      <c r="BX50529" s="2"/>
    </row>
    <row r="50530" spans="76:76">
      <c r="BX50530" s="2"/>
    </row>
    <row r="50531" spans="76:76">
      <c r="BX50531" s="2"/>
    </row>
    <row r="50532" spans="76:76">
      <c r="BX50532" s="2"/>
    </row>
    <row r="50533" spans="76:76">
      <c r="BX50533" s="2"/>
    </row>
    <row r="50534" spans="76:76">
      <c r="BX50534" s="2"/>
    </row>
    <row r="50535" spans="76:76">
      <c r="BX50535" s="2"/>
    </row>
    <row r="50536" spans="76:76">
      <c r="BX50536" s="2"/>
    </row>
    <row r="50537" spans="76:76">
      <c r="BX50537" s="2"/>
    </row>
    <row r="50538" spans="76:76">
      <c r="BX50538" s="2"/>
    </row>
    <row r="50539" spans="76:76">
      <c r="BX50539" s="2"/>
    </row>
    <row r="50540" spans="76:76">
      <c r="BX50540" s="2"/>
    </row>
    <row r="50541" spans="76:76">
      <c r="BX50541" s="2"/>
    </row>
    <row r="50542" spans="76:76">
      <c r="BX50542" s="2"/>
    </row>
    <row r="50543" spans="76:76">
      <c r="BX50543" s="2"/>
    </row>
    <row r="50544" spans="76:76">
      <c r="BX50544" s="2"/>
    </row>
    <row r="50545" spans="76:76">
      <c r="BX50545" s="2"/>
    </row>
    <row r="50546" spans="76:76">
      <c r="BX50546" s="2"/>
    </row>
    <row r="50547" spans="76:76">
      <c r="BX50547" s="2"/>
    </row>
    <row r="50548" spans="76:76">
      <c r="BX50548" s="2"/>
    </row>
    <row r="50549" spans="76:76">
      <c r="BX50549" s="2"/>
    </row>
    <row r="50550" spans="76:76">
      <c r="BX50550" s="2"/>
    </row>
    <row r="50551" spans="76:76">
      <c r="BX50551" s="2"/>
    </row>
    <row r="50552" spans="76:76">
      <c r="BX50552" s="2"/>
    </row>
    <row r="50553" spans="76:76">
      <c r="BX50553" s="2"/>
    </row>
    <row r="50554" spans="76:76">
      <c r="BX50554" s="2"/>
    </row>
    <row r="50555" spans="76:76">
      <c r="BX50555" s="2"/>
    </row>
    <row r="50556" spans="76:76">
      <c r="BX50556" s="2"/>
    </row>
    <row r="50557" spans="76:76">
      <c r="BX50557" s="2"/>
    </row>
    <row r="50558" spans="76:76">
      <c r="BX50558" s="2"/>
    </row>
    <row r="50559" spans="76:76">
      <c r="BX50559" s="2"/>
    </row>
    <row r="50560" spans="76:76">
      <c r="BX50560" s="2"/>
    </row>
    <row r="50561" spans="76:76">
      <c r="BX50561" s="2"/>
    </row>
    <row r="50562" spans="76:76">
      <c r="BX50562" s="2"/>
    </row>
    <row r="50563" spans="76:76">
      <c r="BX50563" s="2"/>
    </row>
    <row r="50564" spans="76:76">
      <c r="BX50564" s="2"/>
    </row>
    <row r="50565" spans="76:76">
      <c r="BX50565" s="2"/>
    </row>
    <row r="50566" spans="76:76">
      <c r="BX50566" s="2"/>
    </row>
    <row r="50567" spans="76:76">
      <c r="BX50567" s="2"/>
    </row>
    <row r="50568" spans="76:76">
      <c r="BX50568" s="2"/>
    </row>
    <row r="50569" spans="76:76">
      <c r="BX50569" s="2"/>
    </row>
    <row r="50570" spans="76:76">
      <c r="BX50570" s="2"/>
    </row>
    <row r="50571" spans="76:76">
      <c r="BX50571" s="2"/>
    </row>
    <row r="50572" spans="76:76">
      <c r="BX50572" s="2"/>
    </row>
    <row r="50573" spans="76:76">
      <c r="BX50573" s="2"/>
    </row>
    <row r="50574" spans="76:76">
      <c r="BX50574" s="2"/>
    </row>
    <row r="50575" spans="76:76">
      <c r="BX50575" s="2"/>
    </row>
    <row r="50576" spans="76:76">
      <c r="BX50576" s="2"/>
    </row>
    <row r="50577" spans="76:76">
      <c r="BX50577" s="2"/>
    </row>
    <row r="50578" spans="76:76">
      <c r="BX50578" s="2"/>
    </row>
    <row r="50579" spans="76:76">
      <c r="BX50579" s="2"/>
    </row>
    <row r="50580" spans="76:76">
      <c r="BX50580" s="2"/>
    </row>
    <row r="50581" spans="76:76">
      <c r="BX50581" s="2"/>
    </row>
    <row r="50582" spans="76:76">
      <c r="BX50582" s="2"/>
    </row>
    <row r="50583" spans="76:76">
      <c r="BX50583" s="2"/>
    </row>
    <row r="50584" spans="76:76">
      <c r="BX50584" s="2"/>
    </row>
    <row r="50585" spans="76:76">
      <c r="BX50585" s="2"/>
    </row>
    <row r="50586" spans="76:76">
      <c r="BX50586" s="2"/>
    </row>
    <row r="50587" spans="76:76">
      <c r="BX50587" s="2"/>
    </row>
    <row r="50588" spans="76:76">
      <c r="BX50588" s="2"/>
    </row>
    <row r="50589" spans="76:76">
      <c r="BX50589" s="2"/>
    </row>
    <row r="50590" spans="76:76">
      <c r="BX50590" s="2"/>
    </row>
    <row r="50591" spans="76:76">
      <c r="BX50591" s="2"/>
    </row>
    <row r="50592" spans="76:76">
      <c r="BX50592" s="2"/>
    </row>
    <row r="50593" spans="76:76">
      <c r="BX50593" s="2"/>
    </row>
    <row r="50594" spans="76:76">
      <c r="BX50594" s="2"/>
    </row>
    <row r="50595" spans="76:76">
      <c r="BX50595" s="2"/>
    </row>
    <row r="50596" spans="76:76">
      <c r="BX50596" s="2"/>
    </row>
    <row r="50597" spans="76:76">
      <c r="BX50597" s="2"/>
    </row>
    <row r="50598" spans="76:76">
      <c r="BX50598" s="2"/>
    </row>
    <row r="50599" spans="76:76">
      <c r="BX50599" s="2"/>
    </row>
    <row r="50600" spans="76:76">
      <c r="BX50600" s="2"/>
    </row>
    <row r="50601" spans="76:76">
      <c r="BX50601" s="2"/>
    </row>
    <row r="50602" spans="76:76">
      <c r="BX50602" s="2"/>
    </row>
    <row r="50603" spans="76:76">
      <c r="BX50603" s="2"/>
    </row>
    <row r="50604" spans="76:76">
      <c r="BX50604" s="2"/>
    </row>
    <row r="50605" spans="76:76">
      <c r="BX50605" s="2"/>
    </row>
    <row r="50606" spans="76:76">
      <c r="BX50606" s="2"/>
    </row>
    <row r="50607" spans="76:76">
      <c r="BX50607" s="2"/>
    </row>
    <row r="50608" spans="76:76">
      <c r="BX50608" s="2"/>
    </row>
    <row r="50609" spans="76:76">
      <c r="BX50609" s="2"/>
    </row>
    <row r="50610" spans="76:76">
      <c r="BX50610" s="2"/>
    </row>
    <row r="50611" spans="76:76">
      <c r="BX50611" s="2"/>
    </row>
    <row r="50612" spans="76:76">
      <c r="BX50612" s="2"/>
    </row>
    <row r="50613" spans="76:76">
      <c r="BX50613" s="2"/>
    </row>
    <row r="50614" spans="76:76">
      <c r="BX50614" s="2"/>
    </row>
    <row r="50615" spans="76:76">
      <c r="BX50615" s="2"/>
    </row>
    <row r="50616" spans="76:76">
      <c r="BX50616" s="2"/>
    </row>
    <row r="50617" spans="76:76">
      <c r="BX50617" s="2"/>
    </row>
    <row r="50618" spans="76:76">
      <c r="BX50618" s="2"/>
    </row>
    <row r="50619" spans="76:76">
      <c r="BX50619" s="2"/>
    </row>
    <row r="50620" spans="76:76">
      <c r="BX50620" s="2"/>
    </row>
    <row r="50621" spans="76:76">
      <c r="BX50621" s="2"/>
    </row>
    <row r="50622" spans="76:76">
      <c r="BX50622" s="2"/>
    </row>
    <row r="50623" spans="76:76">
      <c r="BX50623" s="2"/>
    </row>
    <row r="50624" spans="76:76">
      <c r="BX50624" s="2"/>
    </row>
    <row r="50625" spans="76:76">
      <c r="BX50625" s="2"/>
    </row>
    <row r="50626" spans="76:76">
      <c r="BX50626" s="2"/>
    </row>
    <row r="50627" spans="76:76">
      <c r="BX50627" s="2"/>
    </row>
    <row r="50628" spans="76:76">
      <c r="BX50628" s="2"/>
    </row>
    <row r="50629" spans="76:76">
      <c r="BX50629" s="2"/>
    </row>
    <row r="50630" spans="76:76">
      <c r="BX50630" s="2"/>
    </row>
    <row r="50631" spans="76:76">
      <c r="BX50631" s="2"/>
    </row>
    <row r="50632" spans="76:76">
      <c r="BX50632" s="2"/>
    </row>
    <row r="50633" spans="76:76">
      <c r="BX50633" s="2"/>
    </row>
    <row r="50634" spans="76:76">
      <c r="BX50634" s="2"/>
    </row>
    <row r="50635" spans="76:76">
      <c r="BX50635" s="2"/>
    </row>
    <row r="50636" spans="76:76">
      <c r="BX50636" s="2"/>
    </row>
    <row r="50637" spans="76:76">
      <c r="BX50637" s="2"/>
    </row>
    <row r="50638" spans="76:76">
      <c r="BX50638" s="2"/>
    </row>
    <row r="50639" spans="76:76">
      <c r="BX50639" s="2"/>
    </row>
    <row r="50640" spans="76:76">
      <c r="BX50640" s="2"/>
    </row>
    <row r="50641" spans="76:76">
      <c r="BX50641" s="2"/>
    </row>
    <row r="50642" spans="76:76">
      <c r="BX50642" s="2"/>
    </row>
    <row r="50643" spans="76:76">
      <c r="BX50643" s="2"/>
    </row>
    <row r="50644" spans="76:76">
      <c r="BX50644" s="2"/>
    </row>
    <row r="50645" spans="76:76">
      <c r="BX50645" s="2"/>
    </row>
    <row r="50646" spans="76:76">
      <c r="BX50646" s="2"/>
    </row>
    <row r="50647" spans="76:76">
      <c r="BX50647" s="2"/>
    </row>
    <row r="50648" spans="76:76">
      <c r="BX50648" s="2"/>
    </row>
    <row r="50649" spans="76:76">
      <c r="BX50649" s="2"/>
    </row>
    <row r="50650" spans="76:76">
      <c r="BX50650" s="2"/>
    </row>
    <row r="50651" spans="76:76">
      <c r="BX50651" s="2"/>
    </row>
    <row r="50652" spans="76:76">
      <c r="BX50652" s="2"/>
    </row>
    <row r="50653" spans="76:76">
      <c r="BX50653" s="2"/>
    </row>
    <row r="50654" spans="76:76">
      <c r="BX50654" s="2"/>
    </row>
    <row r="50655" spans="76:76">
      <c r="BX50655" s="2"/>
    </row>
    <row r="50656" spans="76:76">
      <c r="BX50656" s="2"/>
    </row>
    <row r="50657" spans="76:76">
      <c r="BX50657" s="2"/>
    </row>
    <row r="50658" spans="76:76">
      <c r="BX50658" s="2"/>
    </row>
    <row r="50659" spans="76:76">
      <c r="BX50659" s="2"/>
    </row>
    <row r="50660" spans="76:76">
      <c r="BX50660" s="2"/>
    </row>
    <row r="50661" spans="76:76">
      <c r="BX50661" s="2"/>
    </row>
    <row r="50662" spans="76:76">
      <c r="BX50662" s="2"/>
    </row>
    <row r="50663" spans="76:76">
      <c r="BX50663" s="2"/>
    </row>
    <row r="50664" spans="76:76">
      <c r="BX50664" s="2"/>
    </row>
    <row r="50665" spans="76:76">
      <c r="BX50665" s="2"/>
    </row>
    <row r="50666" spans="76:76">
      <c r="BX50666" s="2"/>
    </row>
    <row r="50667" spans="76:76">
      <c r="BX50667" s="2"/>
    </row>
    <row r="50668" spans="76:76">
      <c r="BX50668" s="2"/>
    </row>
    <row r="50669" spans="76:76">
      <c r="BX50669" s="2"/>
    </row>
    <row r="50670" spans="76:76">
      <c r="BX50670" s="2"/>
    </row>
    <row r="50671" spans="76:76">
      <c r="BX50671" s="2"/>
    </row>
    <row r="50672" spans="76:76">
      <c r="BX50672" s="2"/>
    </row>
    <row r="50673" spans="76:76">
      <c r="BX50673" s="2"/>
    </row>
    <row r="50674" spans="76:76">
      <c r="BX50674" s="2"/>
    </row>
    <row r="50675" spans="76:76">
      <c r="BX50675" s="2"/>
    </row>
    <row r="50676" spans="76:76">
      <c r="BX50676" s="2"/>
    </row>
    <row r="50677" spans="76:76">
      <c r="BX50677" s="2"/>
    </row>
    <row r="50678" spans="76:76">
      <c r="BX50678" s="2"/>
    </row>
    <row r="50679" spans="76:76">
      <c r="BX50679" s="2"/>
    </row>
    <row r="50680" spans="76:76">
      <c r="BX50680" s="2"/>
    </row>
    <row r="50681" spans="76:76">
      <c r="BX50681" s="2"/>
    </row>
    <row r="50682" spans="76:76">
      <c r="BX50682" s="2"/>
    </row>
    <row r="50683" spans="76:76">
      <c r="BX50683" s="2"/>
    </row>
    <row r="50684" spans="76:76">
      <c r="BX50684" s="2"/>
    </row>
    <row r="50685" spans="76:76">
      <c r="BX50685" s="2"/>
    </row>
    <row r="50686" spans="76:76">
      <c r="BX50686" s="2"/>
    </row>
    <row r="50687" spans="76:76">
      <c r="BX50687" s="2"/>
    </row>
    <row r="50688" spans="76:76">
      <c r="BX50688" s="2"/>
    </row>
    <row r="50689" spans="76:76">
      <c r="BX50689" s="2"/>
    </row>
    <row r="50690" spans="76:76">
      <c r="BX50690" s="2"/>
    </row>
    <row r="50691" spans="76:76">
      <c r="BX50691" s="2"/>
    </row>
    <row r="50692" spans="76:76">
      <c r="BX50692" s="2"/>
    </row>
    <row r="50693" spans="76:76">
      <c r="BX50693" s="2"/>
    </row>
    <row r="50694" spans="76:76">
      <c r="BX50694" s="2"/>
    </row>
    <row r="50695" spans="76:76">
      <c r="BX50695" s="2"/>
    </row>
    <row r="50696" spans="76:76">
      <c r="BX50696" s="2"/>
    </row>
    <row r="50697" spans="76:76">
      <c r="BX50697" s="2"/>
    </row>
    <row r="50698" spans="76:76">
      <c r="BX50698" s="2"/>
    </row>
    <row r="50699" spans="76:76">
      <c r="BX50699" s="2"/>
    </row>
    <row r="50700" spans="76:76">
      <c r="BX50700" s="2"/>
    </row>
    <row r="50701" spans="76:76">
      <c r="BX50701" s="2"/>
    </row>
    <row r="50702" spans="76:76">
      <c r="BX50702" s="2"/>
    </row>
    <row r="50703" spans="76:76">
      <c r="BX50703" s="2"/>
    </row>
    <row r="50704" spans="76:76">
      <c r="BX50704" s="2"/>
    </row>
    <row r="50705" spans="76:76">
      <c r="BX50705" s="2"/>
    </row>
    <row r="50706" spans="76:76">
      <c r="BX50706" s="2"/>
    </row>
    <row r="50707" spans="76:76">
      <c r="BX50707" s="2"/>
    </row>
    <row r="50708" spans="76:76">
      <c r="BX50708" s="2"/>
    </row>
    <row r="50709" spans="76:76">
      <c r="BX50709" s="2"/>
    </row>
    <row r="50710" spans="76:76">
      <c r="BX50710" s="2"/>
    </row>
    <row r="50711" spans="76:76">
      <c r="BX50711" s="2"/>
    </row>
    <row r="50712" spans="76:76">
      <c r="BX50712" s="2"/>
    </row>
    <row r="50713" spans="76:76">
      <c r="BX50713" s="2"/>
    </row>
    <row r="50714" spans="76:76">
      <c r="BX50714" s="2"/>
    </row>
    <row r="50715" spans="76:76">
      <c r="BX50715" s="2"/>
    </row>
    <row r="50716" spans="76:76">
      <c r="BX50716" s="2"/>
    </row>
    <row r="50717" spans="76:76">
      <c r="BX50717" s="2"/>
    </row>
    <row r="50718" spans="76:76">
      <c r="BX50718" s="2"/>
    </row>
    <row r="50719" spans="76:76">
      <c r="BX50719" s="2"/>
    </row>
    <row r="50720" spans="76:76">
      <c r="BX50720" s="2"/>
    </row>
    <row r="50721" spans="76:76">
      <c r="BX50721" s="2"/>
    </row>
    <row r="50722" spans="76:76">
      <c r="BX50722" s="2"/>
    </row>
    <row r="50723" spans="76:76">
      <c r="BX50723" s="2"/>
    </row>
    <row r="50724" spans="76:76">
      <c r="BX50724" s="2"/>
    </row>
    <row r="50725" spans="76:76">
      <c r="BX50725" s="2"/>
    </row>
    <row r="50726" spans="76:76">
      <c r="BX50726" s="2"/>
    </row>
    <row r="50727" spans="76:76">
      <c r="BX50727" s="2"/>
    </row>
    <row r="50728" spans="76:76">
      <c r="BX50728" s="2"/>
    </row>
    <row r="50729" spans="76:76">
      <c r="BX50729" s="2"/>
    </row>
    <row r="50730" spans="76:76">
      <c r="BX50730" s="2"/>
    </row>
    <row r="50731" spans="76:76">
      <c r="BX50731" s="2"/>
    </row>
    <row r="50732" spans="76:76">
      <c r="BX50732" s="2"/>
    </row>
    <row r="50733" spans="76:76">
      <c r="BX50733" s="2"/>
    </row>
    <row r="50734" spans="76:76">
      <c r="BX50734" s="2"/>
    </row>
    <row r="50735" spans="76:76">
      <c r="BX50735" s="2"/>
    </row>
    <row r="50736" spans="76:76">
      <c r="BX50736" s="2"/>
    </row>
    <row r="50737" spans="76:76">
      <c r="BX50737" s="2"/>
    </row>
    <row r="50738" spans="76:76">
      <c r="BX50738" s="2"/>
    </row>
    <row r="50739" spans="76:76">
      <c r="BX50739" s="2"/>
    </row>
    <row r="50740" spans="76:76">
      <c r="BX50740" s="2"/>
    </row>
    <row r="50741" spans="76:76">
      <c r="BX50741" s="2"/>
    </row>
    <row r="50742" spans="76:76">
      <c r="BX50742" s="2"/>
    </row>
    <row r="50743" spans="76:76">
      <c r="BX50743" s="2"/>
    </row>
    <row r="50744" spans="76:76">
      <c r="BX50744" s="2"/>
    </row>
    <row r="50745" spans="76:76">
      <c r="BX50745" s="2"/>
    </row>
    <row r="50746" spans="76:76">
      <c r="BX50746" s="2"/>
    </row>
    <row r="50747" spans="76:76">
      <c r="BX50747" s="2"/>
    </row>
    <row r="50748" spans="76:76">
      <c r="BX50748" s="2"/>
    </row>
    <row r="50749" spans="76:76">
      <c r="BX50749" s="2"/>
    </row>
    <row r="50750" spans="76:76">
      <c r="BX50750" s="2"/>
    </row>
    <row r="50751" spans="76:76">
      <c r="BX50751" s="2"/>
    </row>
    <row r="50752" spans="76:76">
      <c r="BX50752" s="2"/>
    </row>
    <row r="50753" spans="76:76">
      <c r="BX50753" s="2"/>
    </row>
    <row r="50754" spans="76:76">
      <c r="BX50754" s="2"/>
    </row>
    <row r="50755" spans="76:76">
      <c r="BX50755" s="2"/>
    </row>
    <row r="50756" spans="76:76">
      <c r="BX50756" s="2"/>
    </row>
    <row r="50757" spans="76:76">
      <c r="BX50757" s="2"/>
    </row>
    <row r="50758" spans="76:76">
      <c r="BX50758" s="2"/>
    </row>
    <row r="50759" spans="76:76">
      <c r="BX50759" s="2"/>
    </row>
    <row r="50760" spans="76:76">
      <c r="BX50760" s="2"/>
    </row>
    <row r="50761" spans="76:76">
      <c r="BX50761" s="2"/>
    </row>
    <row r="50762" spans="76:76">
      <c r="BX50762" s="2"/>
    </row>
    <row r="50763" spans="76:76">
      <c r="BX50763" s="2"/>
    </row>
    <row r="50764" spans="76:76">
      <c r="BX50764" s="2"/>
    </row>
    <row r="50765" spans="76:76">
      <c r="BX50765" s="2"/>
    </row>
    <row r="50766" spans="76:76">
      <c r="BX50766" s="2"/>
    </row>
    <row r="50767" spans="76:76">
      <c r="BX50767" s="2"/>
    </row>
    <row r="50768" spans="76:76">
      <c r="BX50768" s="2"/>
    </row>
    <row r="50769" spans="76:76">
      <c r="BX50769" s="2"/>
    </row>
    <row r="50770" spans="76:76">
      <c r="BX50770" s="2"/>
    </row>
    <row r="50771" spans="76:76">
      <c r="BX50771" s="2"/>
    </row>
    <row r="50772" spans="76:76">
      <c r="BX50772" s="2"/>
    </row>
    <row r="50773" spans="76:76">
      <c r="BX50773" s="2"/>
    </row>
    <row r="50774" spans="76:76">
      <c r="BX50774" s="2"/>
    </row>
    <row r="50775" spans="76:76">
      <c r="BX50775" s="2"/>
    </row>
    <row r="50776" spans="76:76">
      <c r="BX50776" s="2"/>
    </row>
    <row r="50777" spans="76:76">
      <c r="BX50777" s="2"/>
    </row>
    <row r="50778" spans="76:76">
      <c r="BX50778" s="2"/>
    </row>
    <row r="50779" spans="76:76">
      <c r="BX50779" s="2"/>
    </row>
    <row r="50780" spans="76:76">
      <c r="BX50780" s="2"/>
    </row>
    <row r="50781" spans="76:76">
      <c r="BX50781" s="2"/>
    </row>
    <row r="50782" spans="76:76">
      <c r="BX50782" s="2"/>
    </row>
    <row r="50783" spans="76:76">
      <c r="BX50783" s="2"/>
    </row>
    <row r="50784" spans="76:76">
      <c r="BX50784" s="2"/>
    </row>
    <row r="50785" spans="76:76">
      <c r="BX50785" s="2"/>
    </row>
    <row r="50786" spans="76:76">
      <c r="BX50786" s="2"/>
    </row>
    <row r="50787" spans="76:76">
      <c r="BX50787" s="2"/>
    </row>
    <row r="50788" spans="76:76">
      <c r="BX50788" s="2"/>
    </row>
    <row r="50789" spans="76:76">
      <c r="BX50789" s="2"/>
    </row>
    <row r="50790" spans="76:76">
      <c r="BX50790" s="2"/>
    </row>
    <row r="50791" spans="76:76">
      <c r="BX50791" s="2"/>
    </row>
    <row r="50792" spans="76:76">
      <c r="BX50792" s="2"/>
    </row>
    <row r="50793" spans="76:76">
      <c r="BX50793" s="2"/>
    </row>
    <row r="50794" spans="76:76">
      <c r="BX50794" s="2"/>
    </row>
    <row r="50795" spans="76:76">
      <c r="BX50795" s="2"/>
    </row>
    <row r="50796" spans="76:76">
      <c r="BX50796" s="2"/>
    </row>
    <row r="50797" spans="76:76">
      <c r="BX50797" s="2"/>
    </row>
    <row r="50798" spans="76:76">
      <c r="BX50798" s="2"/>
    </row>
    <row r="50799" spans="76:76">
      <c r="BX50799" s="2"/>
    </row>
    <row r="50800" spans="76:76">
      <c r="BX50800" s="2"/>
    </row>
    <row r="50801" spans="76:76">
      <c r="BX50801" s="2"/>
    </row>
    <row r="50802" spans="76:76">
      <c r="BX50802" s="2"/>
    </row>
    <row r="50803" spans="76:76">
      <c r="BX50803" s="2"/>
    </row>
    <row r="50804" spans="76:76">
      <c r="BX50804" s="2"/>
    </row>
    <row r="50805" spans="76:76">
      <c r="BX50805" s="2"/>
    </row>
    <row r="50806" spans="76:76">
      <c r="BX50806" s="2"/>
    </row>
    <row r="50807" spans="76:76">
      <c r="BX50807" s="2"/>
    </row>
    <row r="50808" spans="76:76">
      <c r="BX50808" s="2"/>
    </row>
    <row r="50809" spans="76:76">
      <c r="BX50809" s="2"/>
    </row>
    <row r="50810" spans="76:76">
      <c r="BX50810" s="2"/>
    </row>
    <row r="50811" spans="76:76">
      <c r="BX50811" s="2"/>
    </row>
    <row r="50812" spans="76:76">
      <c r="BX50812" s="2"/>
    </row>
    <row r="50813" spans="76:76">
      <c r="BX50813" s="2"/>
    </row>
    <row r="50814" spans="76:76">
      <c r="BX50814" s="2"/>
    </row>
    <row r="50815" spans="76:76">
      <c r="BX50815" s="2"/>
    </row>
    <row r="50816" spans="76:76">
      <c r="BX50816" s="2"/>
    </row>
    <row r="50817" spans="76:76">
      <c r="BX50817" s="2"/>
    </row>
    <row r="50818" spans="76:76">
      <c r="BX50818" s="2"/>
    </row>
    <row r="50819" spans="76:76">
      <c r="BX50819" s="2"/>
    </row>
    <row r="50820" spans="76:76">
      <c r="BX50820" s="2"/>
    </row>
    <row r="50821" spans="76:76">
      <c r="BX50821" s="2"/>
    </row>
    <row r="50822" spans="76:76">
      <c r="BX50822" s="2"/>
    </row>
    <row r="50823" spans="76:76">
      <c r="BX50823" s="2"/>
    </row>
    <row r="50824" spans="76:76">
      <c r="BX50824" s="2"/>
    </row>
    <row r="50825" spans="76:76">
      <c r="BX50825" s="2"/>
    </row>
    <row r="50826" spans="76:76">
      <c r="BX50826" s="2"/>
    </row>
    <row r="50827" spans="76:76">
      <c r="BX50827" s="2"/>
    </row>
    <row r="50828" spans="76:76">
      <c r="BX50828" s="2"/>
    </row>
    <row r="50829" spans="76:76">
      <c r="BX50829" s="2"/>
    </row>
    <row r="50830" spans="76:76">
      <c r="BX50830" s="2"/>
    </row>
    <row r="50831" spans="76:76">
      <c r="BX50831" s="2"/>
    </row>
    <row r="50832" spans="76:76">
      <c r="BX50832" s="2"/>
    </row>
    <row r="50833" spans="76:76">
      <c r="BX50833" s="2"/>
    </row>
    <row r="50834" spans="76:76">
      <c r="BX50834" s="2"/>
    </row>
    <row r="50835" spans="76:76">
      <c r="BX50835" s="2"/>
    </row>
    <row r="50836" spans="76:76">
      <c r="BX50836" s="2"/>
    </row>
    <row r="50837" spans="76:76">
      <c r="BX50837" s="2"/>
    </row>
    <row r="50838" spans="76:76">
      <c r="BX50838" s="2"/>
    </row>
    <row r="50839" spans="76:76">
      <c r="BX50839" s="2"/>
    </row>
    <row r="50840" spans="76:76">
      <c r="BX50840" s="2"/>
    </row>
    <row r="50841" spans="76:76">
      <c r="BX50841" s="2"/>
    </row>
    <row r="50842" spans="76:76">
      <c r="BX50842" s="2"/>
    </row>
    <row r="50843" spans="76:76">
      <c r="BX50843" s="2"/>
    </row>
    <row r="50844" spans="76:76">
      <c r="BX50844" s="2"/>
    </row>
    <row r="50845" spans="76:76">
      <c r="BX50845" s="2"/>
    </row>
    <row r="50846" spans="76:76">
      <c r="BX50846" s="2"/>
    </row>
    <row r="50847" spans="76:76">
      <c r="BX50847" s="2"/>
    </row>
    <row r="50848" spans="76:76">
      <c r="BX50848" s="2"/>
    </row>
    <row r="50849" spans="76:76">
      <c r="BX50849" s="2"/>
    </row>
    <row r="50850" spans="76:76">
      <c r="BX50850" s="2"/>
    </row>
    <row r="50851" spans="76:76">
      <c r="BX50851" s="2"/>
    </row>
    <row r="50852" spans="76:76">
      <c r="BX50852" s="2"/>
    </row>
    <row r="50853" spans="76:76">
      <c r="BX50853" s="2"/>
    </row>
    <row r="50854" spans="76:76">
      <c r="BX50854" s="2"/>
    </row>
    <row r="50855" spans="76:76">
      <c r="BX50855" s="2"/>
    </row>
    <row r="50856" spans="76:76">
      <c r="BX50856" s="2"/>
    </row>
    <row r="50857" spans="76:76">
      <c r="BX50857" s="2"/>
    </row>
    <row r="50858" spans="76:76">
      <c r="BX50858" s="2"/>
    </row>
    <row r="50859" spans="76:76">
      <c r="BX50859" s="2"/>
    </row>
    <row r="50860" spans="76:76">
      <c r="BX50860" s="2"/>
    </row>
    <row r="50861" spans="76:76">
      <c r="BX50861" s="2"/>
    </row>
    <row r="50862" spans="76:76">
      <c r="BX50862" s="2"/>
    </row>
    <row r="50863" spans="76:76">
      <c r="BX50863" s="2"/>
    </row>
    <row r="50864" spans="76:76">
      <c r="BX50864" s="2"/>
    </row>
    <row r="50865" spans="76:76">
      <c r="BX50865" s="2"/>
    </row>
    <row r="50866" spans="76:76">
      <c r="BX50866" s="2"/>
    </row>
    <row r="50867" spans="76:76">
      <c r="BX50867" s="2"/>
    </row>
    <row r="50868" spans="76:76">
      <c r="BX50868" s="2"/>
    </row>
    <row r="50869" spans="76:76">
      <c r="BX50869" s="2"/>
    </row>
    <row r="50870" spans="76:76">
      <c r="BX50870" s="2"/>
    </row>
    <row r="50871" spans="76:76">
      <c r="BX50871" s="2"/>
    </row>
    <row r="50872" spans="76:76">
      <c r="BX50872" s="2"/>
    </row>
    <row r="50873" spans="76:76">
      <c r="BX50873" s="2"/>
    </row>
    <row r="50874" spans="76:76">
      <c r="BX50874" s="2"/>
    </row>
    <row r="50875" spans="76:76">
      <c r="BX50875" s="2"/>
    </row>
    <row r="50876" spans="76:76">
      <c r="BX50876" s="2"/>
    </row>
    <row r="50877" spans="76:76">
      <c r="BX50877" s="2"/>
    </row>
    <row r="50878" spans="76:76">
      <c r="BX50878" s="2"/>
    </row>
    <row r="50879" spans="76:76">
      <c r="BX50879" s="2"/>
    </row>
    <row r="50880" spans="76:76">
      <c r="BX50880" s="2"/>
    </row>
    <row r="50881" spans="76:76">
      <c r="BX50881" s="2"/>
    </row>
    <row r="50882" spans="76:76">
      <c r="BX50882" s="2"/>
    </row>
    <row r="50883" spans="76:76">
      <c r="BX50883" s="2"/>
    </row>
    <row r="50884" spans="76:76">
      <c r="BX50884" s="2"/>
    </row>
    <row r="50885" spans="76:76">
      <c r="BX50885" s="2"/>
    </row>
    <row r="50886" spans="76:76">
      <c r="BX50886" s="2"/>
    </row>
    <row r="50887" spans="76:76">
      <c r="BX50887" s="2"/>
    </row>
    <row r="50888" spans="76:76">
      <c r="BX50888" s="2"/>
    </row>
    <row r="50889" spans="76:76">
      <c r="BX50889" s="2"/>
    </row>
    <row r="50890" spans="76:76">
      <c r="BX50890" s="2"/>
    </row>
    <row r="50891" spans="76:76">
      <c r="BX50891" s="2"/>
    </row>
    <row r="50892" spans="76:76">
      <c r="BX50892" s="2"/>
    </row>
    <row r="50893" spans="76:76">
      <c r="BX50893" s="2"/>
    </row>
    <row r="50894" spans="76:76">
      <c r="BX50894" s="2"/>
    </row>
    <row r="50895" spans="76:76">
      <c r="BX50895" s="2"/>
    </row>
    <row r="50896" spans="76:76">
      <c r="BX50896" s="2"/>
    </row>
    <row r="50897" spans="76:76">
      <c r="BX50897" s="2"/>
    </row>
    <row r="50898" spans="76:76">
      <c r="BX50898" s="2"/>
    </row>
    <row r="50899" spans="76:76">
      <c r="BX50899" s="2"/>
    </row>
    <row r="50900" spans="76:76">
      <c r="BX50900" s="2"/>
    </row>
    <row r="50901" spans="76:76">
      <c r="BX50901" s="2"/>
    </row>
    <row r="50902" spans="76:76">
      <c r="BX50902" s="2"/>
    </row>
    <row r="50903" spans="76:76">
      <c r="BX50903" s="2"/>
    </row>
    <row r="50904" spans="76:76">
      <c r="BX50904" s="2"/>
    </row>
    <row r="50905" spans="76:76">
      <c r="BX50905" s="2"/>
    </row>
    <row r="50906" spans="76:76">
      <c r="BX50906" s="2"/>
    </row>
    <row r="50907" spans="76:76">
      <c r="BX50907" s="2"/>
    </row>
    <row r="50908" spans="76:76">
      <c r="BX50908" s="2"/>
    </row>
    <row r="50909" spans="76:76">
      <c r="BX50909" s="2"/>
    </row>
    <row r="50910" spans="76:76">
      <c r="BX50910" s="2"/>
    </row>
    <row r="50911" spans="76:76">
      <c r="BX50911" s="2"/>
    </row>
    <row r="50912" spans="76:76">
      <c r="BX50912" s="2"/>
    </row>
    <row r="50913" spans="76:76">
      <c r="BX50913" s="2"/>
    </row>
    <row r="50914" spans="76:76">
      <c r="BX50914" s="2"/>
    </row>
    <row r="50915" spans="76:76">
      <c r="BX50915" s="2"/>
    </row>
    <row r="50916" spans="76:76">
      <c r="BX50916" s="2"/>
    </row>
    <row r="50917" spans="76:76">
      <c r="BX50917" s="2"/>
    </row>
    <row r="50918" spans="76:76">
      <c r="BX50918" s="2"/>
    </row>
    <row r="50919" spans="76:76">
      <c r="BX50919" s="2"/>
    </row>
    <row r="50920" spans="76:76">
      <c r="BX50920" s="2"/>
    </row>
    <row r="50921" spans="76:76">
      <c r="BX50921" s="2"/>
    </row>
    <row r="50922" spans="76:76">
      <c r="BX50922" s="2"/>
    </row>
    <row r="50923" spans="76:76">
      <c r="BX50923" s="2"/>
    </row>
    <row r="50924" spans="76:76">
      <c r="BX50924" s="2"/>
    </row>
    <row r="50925" spans="76:76">
      <c r="BX50925" s="2"/>
    </row>
    <row r="50926" spans="76:76">
      <c r="BX50926" s="2"/>
    </row>
    <row r="50927" spans="76:76">
      <c r="BX50927" s="2"/>
    </row>
    <row r="50928" spans="76:76">
      <c r="BX50928" s="2"/>
    </row>
    <row r="50929" spans="76:76">
      <c r="BX50929" s="2"/>
    </row>
    <row r="50930" spans="76:76">
      <c r="BX50930" s="2"/>
    </row>
    <row r="50931" spans="76:76">
      <c r="BX50931" s="2"/>
    </row>
    <row r="50932" spans="76:76">
      <c r="BX50932" s="2"/>
    </row>
    <row r="50933" spans="76:76">
      <c r="BX50933" s="2"/>
    </row>
    <row r="50934" spans="76:76">
      <c r="BX50934" s="2"/>
    </row>
    <row r="50935" spans="76:76">
      <c r="BX50935" s="2"/>
    </row>
    <row r="50936" spans="76:76">
      <c r="BX50936" s="2"/>
    </row>
    <row r="50937" spans="76:76">
      <c r="BX50937" s="2"/>
    </row>
    <row r="50938" spans="76:76">
      <c r="BX50938" s="2"/>
    </row>
    <row r="50939" spans="76:76">
      <c r="BX50939" s="2"/>
    </row>
    <row r="50940" spans="76:76">
      <c r="BX50940" s="2"/>
    </row>
    <row r="50941" spans="76:76">
      <c r="BX50941" s="2"/>
    </row>
    <row r="50942" spans="76:76">
      <c r="BX50942" s="2"/>
    </row>
    <row r="50943" spans="76:76">
      <c r="BX50943" s="2"/>
    </row>
    <row r="50944" spans="76:76">
      <c r="BX50944" s="2"/>
    </row>
    <row r="50945" spans="76:76">
      <c r="BX50945" s="2"/>
    </row>
    <row r="50946" spans="76:76">
      <c r="BX50946" s="2"/>
    </row>
    <row r="50947" spans="76:76">
      <c r="BX50947" s="2"/>
    </row>
    <row r="50948" spans="76:76">
      <c r="BX50948" s="2"/>
    </row>
    <row r="50949" spans="76:76">
      <c r="BX50949" s="2"/>
    </row>
    <row r="50950" spans="76:76">
      <c r="BX50950" s="2"/>
    </row>
    <row r="50951" spans="76:76">
      <c r="BX50951" s="2"/>
    </row>
    <row r="50952" spans="76:76">
      <c r="BX50952" s="2"/>
    </row>
    <row r="50953" spans="76:76">
      <c r="BX50953" s="2"/>
    </row>
    <row r="50954" spans="76:76">
      <c r="BX50954" s="2"/>
    </row>
    <row r="50955" spans="76:76">
      <c r="BX50955" s="2"/>
    </row>
    <row r="50956" spans="76:76">
      <c r="BX50956" s="2"/>
    </row>
    <row r="50957" spans="76:76">
      <c r="BX50957" s="2"/>
    </row>
    <row r="50958" spans="76:76">
      <c r="BX50958" s="2"/>
    </row>
    <row r="50959" spans="76:76">
      <c r="BX50959" s="2"/>
    </row>
    <row r="50960" spans="76:76">
      <c r="BX50960" s="2"/>
    </row>
    <row r="50961" spans="76:76">
      <c r="BX50961" s="2"/>
    </row>
    <row r="50962" spans="76:76">
      <c r="BX50962" s="2"/>
    </row>
    <row r="50963" spans="76:76">
      <c r="BX50963" s="2"/>
    </row>
    <row r="50964" spans="76:76">
      <c r="BX50964" s="2"/>
    </row>
    <row r="50965" spans="76:76">
      <c r="BX50965" s="2"/>
    </row>
    <row r="50966" spans="76:76">
      <c r="BX50966" s="2"/>
    </row>
    <row r="50967" spans="76:76">
      <c r="BX50967" s="2"/>
    </row>
    <row r="50968" spans="76:76">
      <c r="BX50968" s="2"/>
    </row>
    <row r="50969" spans="76:76">
      <c r="BX50969" s="2"/>
    </row>
    <row r="50970" spans="76:76">
      <c r="BX50970" s="2"/>
    </row>
    <row r="50971" spans="76:76">
      <c r="BX50971" s="2"/>
    </row>
    <row r="50972" spans="76:76">
      <c r="BX50972" s="2"/>
    </row>
    <row r="50973" spans="76:76">
      <c r="BX50973" s="2"/>
    </row>
    <row r="50974" spans="76:76">
      <c r="BX50974" s="2"/>
    </row>
    <row r="50975" spans="76:76">
      <c r="BX50975" s="2"/>
    </row>
    <row r="50976" spans="76:76">
      <c r="BX50976" s="2"/>
    </row>
    <row r="50977" spans="76:76">
      <c r="BX50977" s="2"/>
    </row>
    <row r="50978" spans="76:76">
      <c r="BX50978" s="2"/>
    </row>
    <row r="50979" spans="76:76">
      <c r="BX50979" s="2"/>
    </row>
    <row r="50980" spans="76:76">
      <c r="BX50980" s="2"/>
    </row>
    <row r="50981" spans="76:76">
      <c r="BX50981" s="2"/>
    </row>
    <row r="50982" spans="76:76">
      <c r="BX50982" s="2"/>
    </row>
    <row r="50983" spans="76:76">
      <c r="BX50983" s="2"/>
    </row>
    <row r="50984" spans="76:76">
      <c r="BX50984" s="2"/>
    </row>
    <row r="50985" spans="76:76">
      <c r="BX50985" s="2"/>
    </row>
    <row r="50986" spans="76:76">
      <c r="BX50986" s="2"/>
    </row>
    <row r="50987" spans="76:76">
      <c r="BX50987" s="2"/>
    </row>
    <row r="50988" spans="76:76">
      <c r="BX50988" s="2"/>
    </row>
    <row r="50989" spans="76:76">
      <c r="BX50989" s="2"/>
    </row>
    <row r="50990" spans="76:76">
      <c r="BX50990" s="2"/>
    </row>
    <row r="50991" spans="76:76">
      <c r="BX50991" s="2"/>
    </row>
    <row r="50992" spans="76:76">
      <c r="BX50992" s="2"/>
    </row>
    <row r="50993" spans="76:76">
      <c r="BX50993" s="2"/>
    </row>
    <row r="50994" spans="76:76">
      <c r="BX50994" s="2"/>
    </row>
    <row r="50995" spans="76:76">
      <c r="BX50995" s="2"/>
    </row>
    <row r="50996" spans="76:76">
      <c r="BX50996" s="2"/>
    </row>
    <row r="50997" spans="76:76">
      <c r="BX50997" s="2"/>
    </row>
    <row r="50998" spans="76:76">
      <c r="BX50998" s="2"/>
    </row>
    <row r="50999" spans="76:76">
      <c r="BX50999" s="2"/>
    </row>
    <row r="51000" spans="76:76">
      <c r="BX51000" s="2"/>
    </row>
    <row r="51001" spans="76:76">
      <c r="BX51001" s="2"/>
    </row>
    <row r="51002" spans="76:76">
      <c r="BX51002" s="2"/>
    </row>
    <row r="51003" spans="76:76">
      <c r="BX51003" s="2"/>
    </row>
    <row r="51004" spans="76:76">
      <c r="BX51004" s="2"/>
    </row>
    <row r="51005" spans="76:76">
      <c r="BX51005" s="2"/>
    </row>
    <row r="51006" spans="76:76">
      <c r="BX51006" s="2"/>
    </row>
    <row r="51007" spans="76:76">
      <c r="BX51007" s="2"/>
    </row>
    <row r="51008" spans="76:76">
      <c r="BX51008" s="2"/>
    </row>
    <row r="51009" spans="76:76">
      <c r="BX51009" s="2"/>
    </row>
    <row r="51010" spans="76:76">
      <c r="BX51010" s="2"/>
    </row>
    <row r="51011" spans="76:76">
      <c r="BX51011" s="2"/>
    </row>
    <row r="51012" spans="76:76">
      <c r="BX51012" s="2"/>
    </row>
    <row r="51013" spans="76:76">
      <c r="BX51013" s="2"/>
    </row>
    <row r="51014" spans="76:76">
      <c r="BX51014" s="2"/>
    </row>
    <row r="51015" spans="76:76">
      <c r="BX51015" s="2"/>
    </row>
    <row r="51016" spans="76:76">
      <c r="BX51016" s="2"/>
    </row>
    <row r="51017" spans="76:76">
      <c r="BX51017" s="2"/>
    </row>
    <row r="51018" spans="76:76">
      <c r="BX51018" s="2"/>
    </row>
    <row r="51019" spans="76:76">
      <c r="BX51019" s="2"/>
    </row>
    <row r="51020" spans="76:76">
      <c r="BX51020" s="2"/>
    </row>
    <row r="51021" spans="76:76">
      <c r="BX51021" s="2"/>
    </row>
    <row r="51022" spans="76:76">
      <c r="BX51022" s="2"/>
    </row>
    <row r="51023" spans="76:76">
      <c r="BX51023" s="2"/>
    </row>
    <row r="51024" spans="76:76">
      <c r="BX51024" s="2"/>
    </row>
    <row r="51025" spans="76:76">
      <c r="BX51025" s="2"/>
    </row>
    <row r="51026" spans="76:76">
      <c r="BX51026" s="2"/>
    </row>
    <row r="51027" spans="76:76">
      <c r="BX51027" s="2"/>
    </row>
    <row r="51028" spans="76:76">
      <c r="BX51028" s="2"/>
    </row>
    <row r="51029" spans="76:76">
      <c r="BX51029" s="2"/>
    </row>
    <row r="51030" spans="76:76">
      <c r="BX51030" s="2"/>
    </row>
    <row r="51031" spans="76:76">
      <c r="BX51031" s="2"/>
    </row>
    <row r="51032" spans="76:76">
      <c r="BX51032" s="2"/>
    </row>
    <row r="51033" spans="76:76">
      <c r="BX51033" s="2"/>
    </row>
    <row r="51034" spans="76:76">
      <c r="BX51034" s="2"/>
    </row>
    <row r="51035" spans="76:76">
      <c r="BX51035" s="2"/>
    </row>
    <row r="51036" spans="76:76">
      <c r="BX51036" s="2"/>
    </row>
    <row r="51037" spans="76:76">
      <c r="BX51037" s="2"/>
    </row>
    <row r="51038" spans="76:76">
      <c r="BX51038" s="2"/>
    </row>
    <row r="51039" spans="76:76">
      <c r="BX51039" s="2"/>
    </row>
    <row r="51040" spans="76:76">
      <c r="BX51040" s="2"/>
    </row>
    <row r="51041" spans="76:76">
      <c r="BX51041" s="2"/>
    </row>
    <row r="51042" spans="76:76">
      <c r="BX51042" s="2"/>
    </row>
    <row r="51043" spans="76:76">
      <c r="BX51043" s="2"/>
    </row>
    <row r="51044" spans="76:76">
      <c r="BX51044" s="2"/>
    </row>
    <row r="51045" spans="76:76">
      <c r="BX51045" s="2"/>
    </row>
    <row r="51046" spans="76:76">
      <c r="BX51046" s="2"/>
    </row>
    <row r="51047" spans="76:76">
      <c r="BX51047" s="2"/>
    </row>
    <row r="51048" spans="76:76">
      <c r="BX51048" s="2"/>
    </row>
    <row r="51049" spans="76:76">
      <c r="BX51049" s="2"/>
    </row>
    <row r="51050" spans="76:76">
      <c r="BX51050" s="2"/>
    </row>
    <row r="51051" spans="76:76">
      <c r="BX51051" s="2"/>
    </row>
    <row r="51052" spans="76:76">
      <c r="BX51052" s="2"/>
    </row>
    <row r="51053" spans="76:76">
      <c r="BX51053" s="2"/>
    </row>
    <row r="51054" spans="76:76">
      <c r="BX51054" s="2"/>
    </row>
    <row r="51055" spans="76:76">
      <c r="BX51055" s="2"/>
    </row>
    <row r="51056" spans="76:76">
      <c r="BX51056" s="2"/>
    </row>
    <row r="51057" spans="76:76">
      <c r="BX51057" s="2"/>
    </row>
    <row r="51058" spans="76:76">
      <c r="BX51058" s="2"/>
    </row>
    <row r="51059" spans="76:76">
      <c r="BX51059" s="2"/>
    </row>
    <row r="51060" spans="76:76">
      <c r="BX51060" s="2"/>
    </row>
    <row r="51061" spans="76:76">
      <c r="BX51061" s="2"/>
    </row>
    <row r="51062" spans="76:76">
      <c r="BX51062" s="2"/>
    </row>
    <row r="51063" spans="76:76">
      <c r="BX51063" s="2"/>
    </row>
    <row r="51064" spans="76:76">
      <c r="BX51064" s="2"/>
    </row>
    <row r="51065" spans="76:76">
      <c r="BX51065" s="2"/>
    </row>
    <row r="51066" spans="76:76">
      <c r="BX51066" s="2"/>
    </row>
    <row r="51067" spans="76:76">
      <c r="BX51067" s="2"/>
    </row>
    <row r="51068" spans="76:76">
      <c r="BX51068" s="2"/>
    </row>
    <row r="51069" spans="76:76">
      <c r="BX51069" s="2"/>
    </row>
    <row r="51070" spans="76:76">
      <c r="BX51070" s="2"/>
    </row>
    <row r="51071" spans="76:76">
      <c r="BX51071" s="2"/>
    </row>
    <row r="51072" spans="76:76">
      <c r="BX51072" s="2"/>
    </row>
    <row r="51073" spans="76:76">
      <c r="BX51073" s="2"/>
    </row>
    <row r="51074" spans="76:76">
      <c r="BX51074" s="2"/>
    </row>
    <row r="51075" spans="76:76">
      <c r="BX51075" s="2"/>
    </row>
    <row r="51076" spans="76:76">
      <c r="BX51076" s="2"/>
    </row>
    <row r="51077" spans="76:76">
      <c r="BX51077" s="2"/>
    </row>
    <row r="51078" spans="76:76">
      <c r="BX51078" s="2"/>
    </row>
    <row r="51079" spans="76:76">
      <c r="BX51079" s="2"/>
    </row>
    <row r="51080" spans="76:76">
      <c r="BX51080" s="2"/>
    </row>
    <row r="51081" spans="76:76">
      <c r="BX51081" s="2"/>
    </row>
    <row r="51082" spans="76:76">
      <c r="BX51082" s="2"/>
    </row>
    <row r="51083" spans="76:76">
      <c r="BX51083" s="2"/>
    </row>
    <row r="51084" spans="76:76">
      <c r="BX51084" s="2"/>
    </row>
    <row r="51085" spans="76:76">
      <c r="BX51085" s="2"/>
    </row>
    <row r="51086" spans="76:76">
      <c r="BX51086" s="2"/>
    </row>
    <row r="51087" spans="76:76">
      <c r="BX51087" s="2"/>
    </row>
    <row r="51088" spans="76:76">
      <c r="BX51088" s="2"/>
    </row>
    <row r="51089" spans="76:76">
      <c r="BX51089" s="2"/>
    </row>
    <row r="51090" spans="76:76">
      <c r="BX51090" s="2"/>
    </row>
    <row r="51091" spans="76:76">
      <c r="BX51091" s="2"/>
    </row>
    <row r="51092" spans="76:76">
      <c r="BX51092" s="2"/>
    </row>
    <row r="51093" spans="76:76">
      <c r="BX51093" s="2"/>
    </row>
    <row r="51094" spans="76:76">
      <c r="BX51094" s="2"/>
    </row>
    <row r="51095" spans="76:76">
      <c r="BX51095" s="2"/>
    </row>
    <row r="51096" spans="76:76">
      <c r="BX51096" s="2"/>
    </row>
    <row r="51097" spans="76:76">
      <c r="BX51097" s="2"/>
    </row>
    <row r="51098" spans="76:76">
      <c r="BX51098" s="2"/>
    </row>
    <row r="51099" spans="76:76">
      <c r="BX51099" s="2"/>
    </row>
    <row r="51100" spans="76:76">
      <c r="BX51100" s="2"/>
    </row>
    <row r="51101" spans="76:76">
      <c r="BX51101" s="2"/>
    </row>
    <row r="51102" spans="76:76">
      <c r="BX51102" s="2"/>
    </row>
    <row r="51103" spans="76:76">
      <c r="BX51103" s="2"/>
    </row>
    <row r="51104" spans="76:76">
      <c r="BX51104" s="2"/>
    </row>
    <row r="51105" spans="76:76">
      <c r="BX51105" s="2"/>
    </row>
    <row r="51106" spans="76:76">
      <c r="BX51106" s="2"/>
    </row>
    <row r="51107" spans="76:76">
      <c r="BX51107" s="2"/>
    </row>
    <row r="51108" spans="76:76">
      <c r="BX51108" s="2"/>
    </row>
    <row r="51109" spans="76:76">
      <c r="BX51109" s="2"/>
    </row>
    <row r="51110" spans="76:76">
      <c r="BX51110" s="2"/>
    </row>
    <row r="51111" spans="76:76">
      <c r="BX51111" s="2"/>
    </row>
    <row r="51112" spans="76:76">
      <c r="BX51112" s="2"/>
    </row>
    <row r="51113" spans="76:76">
      <c r="BX51113" s="2"/>
    </row>
    <row r="51114" spans="76:76">
      <c r="BX51114" s="2"/>
    </row>
    <row r="51115" spans="76:76">
      <c r="BX51115" s="2"/>
    </row>
    <row r="51116" spans="76:76">
      <c r="BX51116" s="2"/>
    </row>
    <row r="51117" spans="76:76">
      <c r="BX51117" s="2"/>
    </row>
    <row r="51118" spans="76:76">
      <c r="BX51118" s="2"/>
    </row>
    <row r="51119" spans="76:76">
      <c r="BX51119" s="2"/>
    </row>
    <row r="51120" spans="76:76">
      <c r="BX51120" s="2"/>
    </row>
    <row r="51121" spans="76:76">
      <c r="BX51121" s="2"/>
    </row>
    <row r="51122" spans="76:76">
      <c r="BX51122" s="2"/>
    </row>
    <row r="51123" spans="76:76">
      <c r="BX51123" s="2"/>
    </row>
    <row r="51124" spans="76:76">
      <c r="BX51124" s="2"/>
    </row>
    <row r="51125" spans="76:76">
      <c r="BX51125" s="2"/>
    </row>
    <row r="51126" spans="76:76">
      <c r="BX51126" s="2"/>
    </row>
    <row r="51127" spans="76:76">
      <c r="BX51127" s="2"/>
    </row>
    <row r="51128" spans="76:76">
      <c r="BX51128" s="2"/>
    </row>
    <row r="51129" spans="76:76">
      <c r="BX51129" s="2"/>
    </row>
    <row r="51130" spans="76:76">
      <c r="BX51130" s="2"/>
    </row>
    <row r="51131" spans="76:76">
      <c r="BX51131" s="2"/>
    </row>
    <row r="51132" spans="76:76">
      <c r="BX51132" s="2"/>
    </row>
    <row r="51133" spans="76:76">
      <c r="BX51133" s="2"/>
    </row>
    <row r="51134" spans="76:76">
      <c r="BX51134" s="2"/>
    </row>
    <row r="51135" spans="76:76">
      <c r="BX51135" s="2"/>
    </row>
    <row r="51136" spans="76:76">
      <c r="BX51136" s="2"/>
    </row>
    <row r="51137" spans="76:76">
      <c r="BX51137" s="2"/>
    </row>
    <row r="51138" spans="76:76">
      <c r="BX51138" s="2"/>
    </row>
    <row r="51139" spans="76:76">
      <c r="BX51139" s="2"/>
    </row>
    <row r="51140" spans="76:76">
      <c r="BX51140" s="2"/>
    </row>
    <row r="51141" spans="76:76">
      <c r="BX51141" s="2"/>
    </row>
    <row r="51142" spans="76:76">
      <c r="BX51142" s="2"/>
    </row>
    <row r="51143" spans="76:76">
      <c r="BX51143" s="2"/>
    </row>
    <row r="51144" spans="76:76">
      <c r="BX51144" s="2"/>
    </row>
    <row r="51145" spans="76:76">
      <c r="BX51145" s="2"/>
    </row>
    <row r="51146" spans="76:76">
      <c r="BX51146" s="2"/>
    </row>
    <row r="51147" spans="76:76">
      <c r="BX51147" s="2"/>
    </row>
    <row r="51148" spans="76:76">
      <c r="BX51148" s="2"/>
    </row>
    <row r="51149" spans="76:76">
      <c r="BX51149" s="2"/>
    </row>
    <row r="51150" spans="76:76">
      <c r="BX51150" s="2"/>
    </row>
    <row r="51151" spans="76:76">
      <c r="BX51151" s="2"/>
    </row>
    <row r="51152" spans="76:76">
      <c r="BX51152" s="2"/>
    </row>
    <row r="51153" spans="76:76">
      <c r="BX51153" s="2"/>
    </row>
    <row r="51154" spans="76:76">
      <c r="BX51154" s="2"/>
    </row>
    <row r="51155" spans="76:76">
      <c r="BX51155" s="2"/>
    </row>
    <row r="51156" spans="76:76">
      <c r="BX51156" s="2"/>
    </row>
    <row r="51157" spans="76:76">
      <c r="BX51157" s="2"/>
    </row>
    <row r="51158" spans="76:76">
      <c r="BX51158" s="2"/>
    </row>
    <row r="51159" spans="76:76">
      <c r="BX51159" s="2"/>
    </row>
    <row r="51160" spans="76:76">
      <c r="BX51160" s="2"/>
    </row>
    <row r="51161" spans="76:76">
      <c r="BX51161" s="2"/>
    </row>
    <row r="51162" spans="76:76">
      <c r="BX51162" s="2"/>
    </row>
    <row r="51163" spans="76:76">
      <c r="BX51163" s="2"/>
    </row>
    <row r="51164" spans="76:76">
      <c r="BX51164" s="2"/>
    </row>
    <row r="51165" spans="76:76">
      <c r="BX51165" s="2"/>
    </row>
    <row r="51166" spans="76:76">
      <c r="BX51166" s="2"/>
    </row>
    <row r="51167" spans="76:76">
      <c r="BX51167" s="2"/>
    </row>
    <row r="51168" spans="76:76">
      <c r="BX51168" s="2"/>
    </row>
    <row r="51169" spans="76:76">
      <c r="BX51169" s="2"/>
    </row>
    <row r="51170" spans="76:76">
      <c r="BX51170" s="2"/>
    </row>
    <row r="51171" spans="76:76">
      <c r="BX51171" s="2"/>
    </row>
    <row r="51172" spans="76:76">
      <c r="BX51172" s="2"/>
    </row>
    <row r="51173" spans="76:76">
      <c r="BX51173" s="2"/>
    </row>
    <row r="51174" spans="76:76">
      <c r="BX51174" s="2"/>
    </row>
    <row r="51175" spans="76:76">
      <c r="BX51175" s="2"/>
    </row>
    <row r="51176" spans="76:76">
      <c r="BX51176" s="2"/>
    </row>
    <row r="51177" spans="76:76">
      <c r="BX51177" s="2"/>
    </row>
    <row r="51178" spans="76:76">
      <c r="BX51178" s="2"/>
    </row>
    <row r="51179" spans="76:76">
      <c r="BX51179" s="2"/>
    </row>
    <row r="51180" spans="76:76">
      <c r="BX51180" s="2"/>
    </row>
    <row r="51181" spans="76:76">
      <c r="BX51181" s="2"/>
    </row>
    <row r="51182" spans="76:76">
      <c r="BX51182" s="2"/>
    </row>
    <row r="51183" spans="76:76">
      <c r="BX51183" s="2"/>
    </row>
    <row r="51184" spans="76:76">
      <c r="BX51184" s="2"/>
    </row>
    <row r="51185" spans="76:76">
      <c r="BX51185" s="2"/>
    </row>
    <row r="51186" spans="76:76">
      <c r="BX51186" s="2"/>
    </row>
    <row r="51187" spans="76:76">
      <c r="BX51187" s="2"/>
    </row>
    <row r="51188" spans="76:76">
      <c r="BX51188" s="2"/>
    </row>
    <row r="51189" spans="76:76">
      <c r="BX51189" s="2"/>
    </row>
    <row r="51190" spans="76:76">
      <c r="BX51190" s="2"/>
    </row>
    <row r="51191" spans="76:76">
      <c r="BX51191" s="2"/>
    </row>
    <row r="51192" spans="76:76">
      <c r="BX51192" s="2"/>
    </row>
    <row r="51193" spans="76:76">
      <c r="BX51193" s="2"/>
    </row>
    <row r="51194" spans="76:76">
      <c r="BX51194" s="2"/>
    </row>
    <row r="51195" spans="76:76">
      <c r="BX51195" s="2"/>
    </row>
    <row r="51196" spans="76:76">
      <c r="BX51196" s="2"/>
    </row>
    <row r="51197" spans="76:76">
      <c r="BX51197" s="2"/>
    </row>
    <row r="51198" spans="76:76">
      <c r="BX51198" s="2"/>
    </row>
    <row r="51199" spans="76:76">
      <c r="BX51199" s="2"/>
    </row>
    <row r="51200" spans="76:76">
      <c r="BX51200" s="2"/>
    </row>
    <row r="51201" spans="76:76">
      <c r="BX51201" s="2"/>
    </row>
    <row r="51202" spans="76:76">
      <c r="BX51202" s="2"/>
    </row>
    <row r="51203" spans="76:76">
      <c r="BX51203" s="2"/>
    </row>
    <row r="51204" spans="76:76">
      <c r="BX51204" s="2"/>
    </row>
    <row r="51205" spans="76:76">
      <c r="BX51205" s="2"/>
    </row>
    <row r="51206" spans="76:76">
      <c r="BX51206" s="2"/>
    </row>
    <row r="51207" spans="76:76">
      <c r="BX51207" s="2"/>
    </row>
    <row r="51208" spans="76:76">
      <c r="BX51208" s="2"/>
    </row>
    <row r="51209" spans="76:76">
      <c r="BX51209" s="2"/>
    </row>
    <row r="51210" spans="76:76">
      <c r="BX51210" s="2"/>
    </row>
    <row r="51211" spans="76:76">
      <c r="BX51211" s="2"/>
    </row>
    <row r="51212" spans="76:76">
      <c r="BX51212" s="2"/>
    </row>
    <row r="51213" spans="76:76">
      <c r="BX51213" s="2"/>
    </row>
    <row r="51214" spans="76:76">
      <c r="BX51214" s="2"/>
    </row>
    <row r="51215" spans="76:76">
      <c r="BX51215" s="2"/>
    </row>
    <row r="51216" spans="76:76">
      <c r="BX51216" s="2"/>
    </row>
    <row r="51217" spans="76:76">
      <c r="BX51217" s="2"/>
    </row>
    <row r="51218" spans="76:76">
      <c r="BX51218" s="2"/>
    </row>
    <row r="51219" spans="76:76">
      <c r="BX51219" s="2"/>
    </row>
    <row r="51220" spans="76:76">
      <c r="BX51220" s="2"/>
    </row>
    <row r="51221" spans="76:76">
      <c r="BX51221" s="2"/>
    </row>
    <row r="51222" spans="76:76">
      <c r="BX51222" s="2"/>
    </row>
    <row r="51223" spans="76:76">
      <c r="BX51223" s="2"/>
    </row>
    <row r="51224" spans="76:76">
      <c r="BX51224" s="2"/>
    </row>
    <row r="51225" spans="76:76">
      <c r="BX51225" s="2"/>
    </row>
    <row r="51226" spans="76:76">
      <c r="BX51226" s="2"/>
    </row>
    <row r="51227" spans="76:76">
      <c r="BX51227" s="2"/>
    </row>
    <row r="51228" spans="76:76">
      <c r="BX51228" s="2"/>
    </row>
    <row r="51229" spans="76:76">
      <c r="BX51229" s="2"/>
    </row>
    <row r="51230" spans="76:76">
      <c r="BX51230" s="2"/>
    </row>
    <row r="51231" spans="76:76">
      <c r="BX51231" s="2"/>
    </row>
    <row r="51232" spans="76:76">
      <c r="BX51232" s="2"/>
    </row>
    <row r="51233" spans="76:76">
      <c r="BX51233" s="2"/>
    </row>
    <row r="51234" spans="76:76">
      <c r="BX51234" s="2"/>
    </row>
    <row r="51235" spans="76:76">
      <c r="BX51235" s="2"/>
    </row>
    <row r="51236" spans="76:76">
      <c r="BX51236" s="2"/>
    </row>
    <row r="51237" spans="76:76">
      <c r="BX51237" s="2"/>
    </row>
    <row r="51238" spans="76:76">
      <c r="BX51238" s="2"/>
    </row>
    <row r="51239" spans="76:76">
      <c r="BX51239" s="2"/>
    </row>
    <row r="51240" spans="76:76">
      <c r="BX51240" s="2"/>
    </row>
    <row r="51241" spans="76:76">
      <c r="BX51241" s="2"/>
    </row>
    <row r="51242" spans="76:76">
      <c r="BX51242" s="2"/>
    </row>
    <row r="51243" spans="76:76">
      <c r="BX51243" s="2"/>
    </row>
    <row r="51244" spans="76:76">
      <c r="BX51244" s="2"/>
    </row>
    <row r="51245" spans="76:76">
      <c r="BX51245" s="2"/>
    </row>
    <row r="51246" spans="76:76">
      <c r="BX51246" s="2"/>
    </row>
    <row r="51247" spans="76:76">
      <c r="BX51247" s="2"/>
    </row>
    <row r="51248" spans="76:76">
      <c r="BX51248" s="2"/>
    </row>
    <row r="51249" spans="76:76">
      <c r="BX51249" s="2"/>
    </row>
    <row r="51250" spans="76:76">
      <c r="BX51250" s="2"/>
    </row>
    <row r="51251" spans="76:76">
      <c r="BX51251" s="2"/>
    </row>
    <row r="51252" spans="76:76">
      <c r="BX51252" s="2"/>
    </row>
    <row r="51253" spans="76:76">
      <c r="BX51253" s="2"/>
    </row>
    <row r="51254" spans="76:76">
      <c r="BX51254" s="2"/>
    </row>
    <row r="51255" spans="76:76">
      <c r="BX51255" s="2"/>
    </row>
    <row r="51256" spans="76:76">
      <c r="BX51256" s="2"/>
    </row>
    <row r="51257" spans="76:76">
      <c r="BX51257" s="2"/>
    </row>
    <row r="51258" spans="76:76">
      <c r="BX51258" s="2"/>
    </row>
    <row r="51259" spans="76:76">
      <c r="BX51259" s="2"/>
    </row>
    <row r="51260" spans="76:76">
      <c r="BX51260" s="2"/>
    </row>
    <row r="51261" spans="76:76">
      <c r="BX51261" s="2"/>
    </row>
    <row r="51262" spans="76:76">
      <c r="BX51262" s="2"/>
    </row>
    <row r="51263" spans="76:76">
      <c r="BX51263" s="2"/>
    </row>
    <row r="51264" spans="76:76">
      <c r="BX51264" s="2"/>
    </row>
    <row r="51265" spans="76:76">
      <c r="BX51265" s="2"/>
    </row>
    <row r="51266" spans="76:76">
      <c r="BX51266" s="2"/>
    </row>
    <row r="51267" spans="76:76">
      <c r="BX51267" s="2"/>
    </row>
    <row r="51268" spans="76:76">
      <c r="BX51268" s="2"/>
    </row>
    <row r="51269" spans="76:76">
      <c r="BX51269" s="2"/>
    </row>
    <row r="51270" spans="76:76">
      <c r="BX51270" s="2"/>
    </row>
    <row r="51271" spans="76:76">
      <c r="BX51271" s="2"/>
    </row>
    <row r="51272" spans="76:76">
      <c r="BX51272" s="2"/>
    </row>
    <row r="51273" spans="76:76">
      <c r="BX51273" s="2"/>
    </row>
    <row r="51274" spans="76:76">
      <c r="BX51274" s="2"/>
    </row>
    <row r="51275" spans="76:76">
      <c r="BX51275" s="2"/>
    </row>
    <row r="51276" spans="76:76">
      <c r="BX51276" s="2"/>
    </row>
    <row r="51277" spans="76:76">
      <c r="BX51277" s="2"/>
    </row>
    <row r="51278" spans="76:76">
      <c r="BX51278" s="2"/>
    </row>
    <row r="51279" spans="76:76">
      <c r="BX51279" s="2"/>
    </row>
    <row r="51280" spans="76:76">
      <c r="BX51280" s="2"/>
    </row>
    <row r="51281" spans="76:76">
      <c r="BX51281" s="2"/>
    </row>
    <row r="51282" spans="76:76">
      <c r="BX51282" s="2"/>
    </row>
    <row r="51283" spans="76:76">
      <c r="BX51283" s="2"/>
    </row>
    <row r="51284" spans="76:76">
      <c r="BX51284" s="2"/>
    </row>
    <row r="51285" spans="76:76">
      <c r="BX51285" s="2"/>
    </row>
    <row r="51286" spans="76:76">
      <c r="BX51286" s="2"/>
    </row>
    <row r="51287" spans="76:76">
      <c r="BX51287" s="2"/>
    </row>
    <row r="51288" spans="76:76">
      <c r="BX51288" s="2"/>
    </row>
    <row r="51289" spans="76:76">
      <c r="BX51289" s="2"/>
    </row>
    <row r="51290" spans="76:76">
      <c r="BX51290" s="2"/>
    </row>
    <row r="51291" spans="76:76">
      <c r="BX51291" s="2"/>
    </row>
    <row r="51292" spans="76:76">
      <c r="BX51292" s="2"/>
    </row>
    <row r="51293" spans="76:76">
      <c r="BX51293" s="2"/>
    </row>
    <row r="51294" spans="76:76">
      <c r="BX51294" s="2"/>
    </row>
    <row r="51295" spans="76:76">
      <c r="BX51295" s="2"/>
    </row>
    <row r="51296" spans="76:76">
      <c r="BX51296" s="2"/>
    </row>
    <row r="51297" spans="76:76">
      <c r="BX51297" s="2"/>
    </row>
    <row r="51298" spans="76:76">
      <c r="BX51298" s="2"/>
    </row>
    <row r="51299" spans="76:76">
      <c r="BX51299" s="2"/>
    </row>
    <row r="51300" spans="76:76">
      <c r="BX51300" s="2"/>
    </row>
    <row r="51301" spans="76:76">
      <c r="BX51301" s="2"/>
    </row>
    <row r="51302" spans="76:76">
      <c r="BX51302" s="2"/>
    </row>
    <row r="51303" spans="76:76">
      <c r="BX51303" s="2"/>
    </row>
    <row r="51304" spans="76:76">
      <c r="BX51304" s="2"/>
    </row>
    <row r="51305" spans="76:76">
      <c r="BX51305" s="2"/>
    </row>
    <row r="51306" spans="76:76">
      <c r="BX51306" s="2"/>
    </row>
    <row r="51307" spans="76:76">
      <c r="BX51307" s="2"/>
    </row>
    <row r="51308" spans="76:76">
      <c r="BX51308" s="2"/>
    </row>
    <row r="51309" spans="76:76">
      <c r="BX51309" s="2"/>
    </row>
    <row r="51310" spans="76:76">
      <c r="BX51310" s="2"/>
    </row>
    <row r="51311" spans="76:76">
      <c r="BX51311" s="2"/>
    </row>
    <row r="51312" spans="76:76">
      <c r="BX51312" s="2"/>
    </row>
    <row r="51313" spans="76:76">
      <c r="BX51313" s="2"/>
    </row>
    <row r="51314" spans="76:76">
      <c r="BX51314" s="2"/>
    </row>
    <row r="51315" spans="76:76">
      <c r="BX51315" s="2"/>
    </row>
    <row r="51316" spans="76:76">
      <c r="BX51316" s="2"/>
    </row>
    <row r="51317" spans="76:76">
      <c r="BX51317" s="2"/>
    </row>
    <row r="51318" spans="76:76">
      <c r="BX51318" s="2"/>
    </row>
    <row r="51319" spans="76:76">
      <c r="BX51319" s="2"/>
    </row>
    <row r="51320" spans="76:76">
      <c r="BX51320" s="2"/>
    </row>
    <row r="51321" spans="76:76">
      <c r="BX51321" s="2"/>
    </row>
    <row r="51322" spans="76:76">
      <c r="BX51322" s="2"/>
    </row>
    <row r="51323" spans="76:76">
      <c r="BX51323" s="2"/>
    </row>
    <row r="51324" spans="76:76">
      <c r="BX51324" s="2"/>
    </row>
    <row r="51325" spans="76:76">
      <c r="BX51325" s="2"/>
    </row>
    <row r="51326" spans="76:76">
      <c r="BX51326" s="2"/>
    </row>
    <row r="51327" spans="76:76">
      <c r="BX51327" s="2"/>
    </row>
    <row r="51328" spans="76:76">
      <c r="BX51328" s="2"/>
    </row>
    <row r="51329" spans="76:76">
      <c r="BX51329" s="2"/>
    </row>
    <row r="51330" spans="76:76">
      <c r="BX51330" s="2"/>
    </row>
    <row r="51331" spans="76:76">
      <c r="BX51331" s="2"/>
    </row>
    <row r="51332" spans="76:76">
      <c r="BX51332" s="2"/>
    </row>
    <row r="51333" spans="76:76">
      <c r="BX51333" s="2"/>
    </row>
    <row r="51334" spans="76:76">
      <c r="BX51334" s="2"/>
    </row>
    <row r="51335" spans="76:76">
      <c r="BX51335" s="2"/>
    </row>
    <row r="51336" spans="76:76">
      <c r="BX51336" s="2"/>
    </row>
    <row r="51337" spans="76:76">
      <c r="BX51337" s="2"/>
    </row>
    <row r="51338" spans="76:76">
      <c r="BX51338" s="2"/>
    </row>
    <row r="51339" spans="76:76">
      <c r="BX51339" s="2"/>
    </row>
    <row r="51340" spans="76:76">
      <c r="BX51340" s="2"/>
    </row>
    <row r="51341" spans="76:76">
      <c r="BX51341" s="2"/>
    </row>
    <row r="51342" spans="76:76">
      <c r="BX51342" s="2"/>
    </row>
    <row r="51343" spans="76:76">
      <c r="BX51343" s="2"/>
    </row>
    <row r="51344" spans="76:76">
      <c r="BX51344" s="2"/>
    </row>
    <row r="51345" spans="76:76">
      <c r="BX51345" s="2"/>
    </row>
    <row r="51346" spans="76:76">
      <c r="BX51346" s="2"/>
    </row>
    <row r="51347" spans="76:76">
      <c r="BX51347" s="2"/>
    </row>
    <row r="51348" spans="76:76">
      <c r="BX51348" s="2"/>
    </row>
    <row r="51349" spans="76:76">
      <c r="BX51349" s="2"/>
    </row>
    <row r="51350" spans="76:76">
      <c r="BX51350" s="2"/>
    </row>
    <row r="51351" spans="76:76">
      <c r="BX51351" s="2"/>
    </row>
    <row r="51352" spans="76:76">
      <c r="BX51352" s="2"/>
    </row>
    <row r="51353" spans="76:76">
      <c r="BX51353" s="2"/>
    </row>
    <row r="51354" spans="76:76">
      <c r="BX51354" s="2"/>
    </row>
    <row r="51355" spans="76:76">
      <c r="BX51355" s="2"/>
    </row>
    <row r="51356" spans="76:76">
      <c r="BX51356" s="2"/>
    </row>
    <row r="51357" spans="76:76">
      <c r="BX51357" s="2"/>
    </row>
    <row r="51358" spans="76:76">
      <c r="BX51358" s="2"/>
    </row>
    <row r="51359" spans="76:76">
      <c r="BX51359" s="2"/>
    </row>
    <row r="51360" spans="76:76">
      <c r="BX51360" s="2"/>
    </row>
    <row r="51361" spans="76:76">
      <c r="BX51361" s="2"/>
    </row>
    <row r="51362" spans="76:76">
      <c r="BX51362" s="2"/>
    </row>
    <row r="51363" spans="76:76">
      <c r="BX51363" s="2"/>
    </row>
    <row r="51364" spans="76:76">
      <c r="BX51364" s="2"/>
    </row>
    <row r="51365" spans="76:76">
      <c r="BX51365" s="2"/>
    </row>
    <row r="51366" spans="76:76">
      <c r="BX51366" s="2"/>
    </row>
    <row r="51367" spans="76:76">
      <c r="BX51367" s="2"/>
    </row>
    <row r="51368" spans="76:76">
      <c r="BX51368" s="2"/>
    </row>
    <row r="51369" spans="76:76">
      <c r="BX51369" s="2"/>
    </row>
    <row r="51370" spans="76:76">
      <c r="BX51370" s="2"/>
    </row>
    <row r="51371" spans="76:76">
      <c r="BX51371" s="2"/>
    </row>
    <row r="51372" spans="76:76">
      <c r="BX51372" s="2"/>
    </row>
    <row r="51373" spans="76:76">
      <c r="BX51373" s="2"/>
    </row>
    <row r="51374" spans="76:76">
      <c r="BX51374" s="2"/>
    </row>
    <row r="51375" spans="76:76">
      <c r="BX51375" s="2"/>
    </row>
    <row r="51376" spans="76:76">
      <c r="BX51376" s="2"/>
    </row>
    <row r="51377" spans="76:76">
      <c r="BX51377" s="2"/>
    </row>
    <row r="51378" spans="76:76">
      <c r="BX51378" s="2"/>
    </row>
    <row r="51379" spans="76:76">
      <c r="BX51379" s="2"/>
    </row>
    <row r="51380" spans="76:76">
      <c r="BX51380" s="2"/>
    </row>
    <row r="51381" spans="76:76">
      <c r="BX51381" s="2"/>
    </row>
    <row r="51382" spans="76:76">
      <c r="BX51382" s="2"/>
    </row>
    <row r="51383" spans="76:76">
      <c r="BX51383" s="2"/>
    </row>
    <row r="51384" spans="76:76">
      <c r="BX51384" s="2"/>
    </row>
    <row r="51385" spans="76:76">
      <c r="BX51385" s="2"/>
    </row>
    <row r="51386" spans="76:76">
      <c r="BX51386" s="2"/>
    </row>
    <row r="51387" spans="76:76">
      <c r="BX51387" s="2"/>
    </row>
    <row r="51388" spans="76:76">
      <c r="BX51388" s="2"/>
    </row>
    <row r="51389" spans="76:76">
      <c r="BX51389" s="2"/>
    </row>
    <row r="51390" spans="76:76">
      <c r="BX51390" s="2"/>
    </row>
    <row r="51391" spans="76:76">
      <c r="BX51391" s="2"/>
    </row>
    <row r="51392" spans="76:76">
      <c r="BX51392" s="2"/>
    </row>
    <row r="51393" spans="76:76">
      <c r="BX51393" s="2"/>
    </row>
    <row r="51394" spans="76:76">
      <c r="BX51394" s="2"/>
    </row>
    <row r="51395" spans="76:76">
      <c r="BX51395" s="2"/>
    </row>
    <row r="51396" spans="76:76">
      <c r="BX51396" s="2"/>
    </row>
    <row r="51397" spans="76:76">
      <c r="BX51397" s="2"/>
    </row>
    <row r="51398" spans="76:76">
      <c r="BX51398" s="2"/>
    </row>
    <row r="51399" spans="76:76">
      <c r="BX51399" s="2"/>
    </row>
    <row r="51400" spans="76:76">
      <c r="BX51400" s="2"/>
    </row>
    <row r="51401" spans="76:76">
      <c r="BX51401" s="2"/>
    </row>
    <row r="51402" spans="76:76">
      <c r="BX51402" s="2"/>
    </row>
    <row r="51403" spans="76:76">
      <c r="BX51403" s="2"/>
    </row>
    <row r="51404" spans="76:76">
      <c r="BX51404" s="2"/>
    </row>
    <row r="51405" spans="76:76">
      <c r="BX51405" s="2"/>
    </row>
    <row r="51406" spans="76:76">
      <c r="BX51406" s="2"/>
    </row>
    <row r="51407" spans="76:76">
      <c r="BX51407" s="2"/>
    </row>
    <row r="51408" spans="76:76">
      <c r="BX51408" s="2"/>
    </row>
    <row r="51409" spans="76:76">
      <c r="BX51409" s="2"/>
    </row>
    <row r="51410" spans="76:76">
      <c r="BX51410" s="2"/>
    </row>
    <row r="51411" spans="76:76">
      <c r="BX51411" s="2"/>
    </row>
    <row r="51412" spans="76:76">
      <c r="BX51412" s="2"/>
    </row>
    <row r="51413" spans="76:76">
      <c r="BX51413" s="2"/>
    </row>
    <row r="51414" spans="76:76">
      <c r="BX51414" s="2"/>
    </row>
    <row r="51415" spans="76:76">
      <c r="BX51415" s="2"/>
    </row>
    <row r="51416" spans="76:76">
      <c r="BX51416" s="2"/>
    </row>
    <row r="51417" spans="76:76">
      <c r="BX51417" s="2"/>
    </row>
    <row r="51418" spans="76:76">
      <c r="BX51418" s="2"/>
    </row>
    <row r="51419" spans="76:76">
      <c r="BX51419" s="2"/>
    </row>
    <row r="51420" spans="76:76">
      <c r="BX51420" s="2"/>
    </row>
    <row r="51421" spans="76:76">
      <c r="BX51421" s="2"/>
    </row>
    <row r="51422" spans="76:76">
      <c r="BX51422" s="2"/>
    </row>
    <row r="51423" spans="76:76">
      <c r="BX51423" s="2"/>
    </row>
    <row r="51424" spans="76:76">
      <c r="BX51424" s="2"/>
    </row>
    <row r="51425" spans="76:76">
      <c r="BX51425" s="2"/>
    </row>
    <row r="51426" spans="76:76">
      <c r="BX51426" s="2"/>
    </row>
    <row r="51427" spans="76:76">
      <c r="BX51427" s="2"/>
    </row>
    <row r="51428" spans="76:76">
      <c r="BX51428" s="2"/>
    </row>
    <row r="51429" spans="76:76">
      <c r="BX51429" s="2"/>
    </row>
    <row r="51430" spans="76:76">
      <c r="BX51430" s="2"/>
    </row>
    <row r="51431" spans="76:76">
      <c r="BX51431" s="2"/>
    </row>
    <row r="51432" spans="76:76">
      <c r="BX51432" s="2"/>
    </row>
    <row r="51433" spans="76:76">
      <c r="BX51433" s="2"/>
    </row>
    <row r="51434" spans="76:76">
      <c r="BX51434" s="2"/>
    </row>
    <row r="51435" spans="76:76">
      <c r="BX51435" s="2"/>
    </row>
    <row r="51436" spans="76:76">
      <c r="BX51436" s="2"/>
    </row>
    <row r="51437" spans="76:76">
      <c r="BX51437" s="2"/>
    </row>
    <row r="51438" spans="76:76">
      <c r="BX51438" s="2"/>
    </row>
    <row r="51439" spans="76:76">
      <c r="BX51439" s="2"/>
    </row>
    <row r="51440" spans="76:76">
      <c r="BX51440" s="2"/>
    </row>
    <row r="51441" spans="76:76">
      <c r="BX51441" s="2"/>
    </row>
    <row r="51442" spans="76:76">
      <c r="BX51442" s="2"/>
    </row>
    <row r="51443" spans="76:76">
      <c r="BX51443" s="2"/>
    </row>
    <row r="51444" spans="76:76">
      <c r="BX51444" s="2"/>
    </row>
    <row r="51445" spans="76:76">
      <c r="BX51445" s="2"/>
    </row>
    <row r="51446" spans="76:76">
      <c r="BX51446" s="2"/>
    </row>
    <row r="51447" spans="76:76">
      <c r="BX51447" s="2"/>
    </row>
    <row r="51448" spans="76:76">
      <c r="BX51448" s="2"/>
    </row>
    <row r="51449" spans="76:76">
      <c r="BX51449" s="2"/>
    </row>
    <row r="51450" spans="76:76">
      <c r="BX51450" s="2"/>
    </row>
    <row r="51451" spans="76:76">
      <c r="BX51451" s="2"/>
    </row>
    <row r="51452" spans="76:76">
      <c r="BX51452" s="2"/>
    </row>
    <row r="51453" spans="76:76">
      <c r="BX51453" s="2"/>
    </row>
    <row r="51454" spans="76:76">
      <c r="BX51454" s="2"/>
    </row>
    <row r="51455" spans="76:76">
      <c r="BX51455" s="2"/>
    </row>
    <row r="51456" spans="76:76">
      <c r="BX51456" s="2"/>
    </row>
    <row r="51457" spans="76:76">
      <c r="BX51457" s="2"/>
    </row>
    <row r="51458" spans="76:76">
      <c r="BX51458" s="2"/>
    </row>
    <row r="51459" spans="76:76">
      <c r="BX51459" s="2"/>
    </row>
    <row r="51460" spans="76:76">
      <c r="BX51460" s="2"/>
    </row>
    <row r="51461" spans="76:76">
      <c r="BX51461" s="2"/>
    </row>
    <row r="51462" spans="76:76">
      <c r="BX51462" s="2"/>
    </row>
    <row r="51463" spans="76:76">
      <c r="BX51463" s="2"/>
    </row>
    <row r="51464" spans="76:76">
      <c r="BX51464" s="2"/>
    </row>
    <row r="51465" spans="76:76">
      <c r="BX51465" s="2"/>
    </row>
    <row r="51466" spans="76:76">
      <c r="BX51466" s="2"/>
    </row>
    <row r="51467" spans="76:76">
      <c r="BX51467" s="2"/>
    </row>
    <row r="51468" spans="76:76">
      <c r="BX51468" s="2"/>
    </row>
    <row r="51469" spans="76:76">
      <c r="BX51469" s="2"/>
    </row>
    <row r="51470" spans="76:76">
      <c r="BX51470" s="2"/>
    </row>
    <row r="51471" spans="76:76">
      <c r="BX51471" s="2"/>
    </row>
    <row r="51472" spans="76:76">
      <c r="BX51472" s="2"/>
    </row>
    <row r="51473" spans="76:76">
      <c r="BX51473" s="2"/>
    </row>
    <row r="51474" spans="76:76">
      <c r="BX51474" s="2"/>
    </row>
    <row r="51475" spans="76:76">
      <c r="BX51475" s="2"/>
    </row>
    <row r="51476" spans="76:76">
      <c r="BX51476" s="2"/>
    </row>
    <row r="51477" spans="76:76">
      <c r="BX51477" s="2"/>
    </row>
    <row r="51478" spans="76:76">
      <c r="BX51478" s="2"/>
    </row>
    <row r="51479" spans="76:76">
      <c r="BX51479" s="2"/>
    </row>
    <row r="51480" spans="76:76">
      <c r="BX51480" s="2"/>
    </row>
    <row r="51481" spans="76:76">
      <c r="BX51481" s="2"/>
    </row>
    <row r="51482" spans="76:76">
      <c r="BX51482" s="2"/>
    </row>
    <row r="51483" spans="76:76">
      <c r="BX51483" s="2"/>
    </row>
    <row r="51484" spans="76:76">
      <c r="BX51484" s="2"/>
    </row>
    <row r="51485" spans="76:76">
      <c r="BX51485" s="2"/>
    </row>
    <row r="51486" spans="76:76">
      <c r="BX51486" s="2"/>
    </row>
    <row r="51487" spans="76:76">
      <c r="BX51487" s="2"/>
    </row>
    <row r="51488" spans="76:76">
      <c r="BX51488" s="2"/>
    </row>
    <row r="51489" spans="76:76">
      <c r="BX51489" s="2"/>
    </row>
    <row r="51490" spans="76:76">
      <c r="BX51490" s="2"/>
    </row>
    <row r="51491" spans="76:76">
      <c r="BX51491" s="2"/>
    </row>
    <row r="51492" spans="76:76">
      <c r="BX51492" s="2"/>
    </row>
    <row r="51493" spans="76:76">
      <c r="BX51493" s="2"/>
    </row>
    <row r="51494" spans="76:76">
      <c r="BX51494" s="2"/>
    </row>
    <row r="51495" spans="76:76">
      <c r="BX51495" s="2"/>
    </row>
    <row r="51496" spans="76:76">
      <c r="BX51496" s="2"/>
    </row>
    <row r="51497" spans="76:76">
      <c r="BX51497" s="2"/>
    </row>
    <row r="51498" spans="76:76">
      <c r="BX51498" s="2"/>
    </row>
    <row r="51499" spans="76:76">
      <c r="BX51499" s="2"/>
    </row>
    <row r="51500" spans="76:76">
      <c r="BX51500" s="2"/>
    </row>
    <row r="51501" spans="76:76">
      <c r="BX51501" s="2"/>
    </row>
    <row r="51502" spans="76:76">
      <c r="BX51502" s="2"/>
    </row>
    <row r="51503" spans="76:76">
      <c r="BX51503" s="2"/>
    </row>
    <row r="51504" spans="76:76">
      <c r="BX51504" s="2"/>
    </row>
    <row r="51505" spans="76:76">
      <c r="BX51505" s="2"/>
    </row>
    <row r="51506" spans="76:76">
      <c r="BX51506" s="2"/>
    </row>
    <row r="51507" spans="76:76">
      <c r="BX51507" s="2"/>
    </row>
    <row r="51508" spans="76:76">
      <c r="BX51508" s="2"/>
    </row>
    <row r="51509" spans="76:76">
      <c r="BX51509" s="2"/>
    </row>
    <row r="51510" spans="76:76">
      <c r="BX51510" s="2"/>
    </row>
    <row r="51511" spans="76:76">
      <c r="BX51511" s="2"/>
    </row>
    <row r="51512" spans="76:76">
      <c r="BX51512" s="2"/>
    </row>
    <row r="51513" spans="76:76">
      <c r="BX51513" s="2"/>
    </row>
    <row r="51514" spans="76:76">
      <c r="BX51514" s="2"/>
    </row>
    <row r="51515" spans="76:76">
      <c r="BX51515" s="2"/>
    </row>
    <row r="51516" spans="76:76">
      <c r="BX51516" s="2"/>
    </row>
    <row r="51517" spans="76:76">
      <c r="BX51517" s="2"/>
    </row>
    <row r="51518" spans="76:76">
      <c r="BX51518" s="2"/>
    </row>
    <row r="51519" spans="76:76">
      <c r="BX51519" s="2"/>
    </row>
    <row r="51520" spans="76:76">
      <c r="BX51520" s="2"/>
    </row>
    <row r="51521" spans="76:76">
      <c r="BX51521" s="2"/>
    </row>
    <row r="51522" spans="76:76">
      <c r="BX51522" s="2"/>
    </row>
    <row r="51523" spans="76:76">
      <c r="BX51523" s="2"/>
    </row>
    <row r="51524" spans="76:76">
      <c r="BX51524" s="2"/>
    </row>
    <row r="51525" spans="76:76">
      <c r="BX51525" s="2"/>
    </row>
    <row r="51526" spans="76:76">
      <c r="BX51526" s="2"/>
    </row>
    <row r="51527" spans="76:76">
      <c r="BX51527" s="2"/>
    </row>
    <row r="51528" spans="76:76">
      <c r="BX51528" s="2"/>
    </row>
    <row r="51529" spans="76:76">
      <c r="BX51529" s="2"/>
    </row>
    <row r="51530" spans="76:76">
      <c r="BX51530" s="2"/>
    </row>
    <row r="51531" spans="76:76">
      <c r="BX51531" s="2"/>
    </row>
    <row r="51532" spans="76:76">
      <c r="BX51532" s="2"/>
    </row>
    <row r="51533" spans="76:76">
      <c r="BX51533" s="2"/>
    </row>
    <row r="51534" spans="76:76">
      <c r="BX51534" s="2"/>
    </row>
    <row r="51535" spans="76:76">
      <c r="BX51535" s="2"/>
    </row>
    <row r="51536" spans="76:76">
      <c r="BX51536" s="2"/>
    </row>
    <row r="51537" spans="76:76">
      <c r="BX51537" s="2"/>
    </row>
    <row r="51538" spans="76:76">
      <c r="BX51538" s="2"/>
    </row>
    <row r="51539" spans="76:76">
      <c r="BX51539" s="2"/>
    </row>
    <row r="51540" spans="76:76">
      <c r="BX51540" s="2"/>
    </row>
    <row r="51541" spans="76:76">
      <c r="BX51541" s="2"/>
    </row>
    <row r="51542" spans="76:76">
      <c r="BX51542" s="2"/>
    </row>
    <row r="51543" spans="76:76">
      <c r="BX51543" s="2"/>
    </row>
    <row r="51544" spans="76:76">
      <c r="BX51544" s="2"/>
    </row>
    <row r="51545" spans="76:76">
      <c r="BX51545" s="2"/>
    </row>
    <row r="51546" spans="76:76">
      <c r="BX51546" s="2"/>
    </row>
    <row r="51547" spans="76:76">
      <c r="BX51547" s="2"/>
    </row>
    <row r="51548" spans="76:76">
      <c r="BX51548" s="2"/>
    </row>
    <row r="51549" spans="76:76">
      <c r="BX51549" s="2"/>
    </row>
    <row r="51550" spans="76:76">
      <c r="BX51550" s="2"/>
    </row>
    <row r="51551" spans="76:76">
      <c r="BX51551" s="2"/>
    </row>
    <row r="51552" spans="76:76">
      <c r="BX51552" s="2"/>
    </row>
    <row r="51553" spans="76:76">
      <c r="BX51553" s="2"/>
    </row>
    <row r="51554" spans="76:76">
      <c r="BX51554" s="2"/>
    </row>
    <row r="51555" spans="76:76">
      <c r="BX51555" s="2"/>
    </row>
    <row r="51556" spans="76:76">
      <c r="BX51556" s="2"/>
    </row>
    <row r="51557" spans="76:76">
      <c r="BX51557" s="2"/>
    </row>
    <row r="51558" spans="76:76">
      <c r="BX51558" s="2"/>
    </row>
    <row r="51559" spans="76:76">
      <c r="BX51559" s="2"/>
    </row>
    <row r="51560" spans="76:76">
      <c r="BX51560" s="2"/>
    </row>
    <row r="51561" spans="76:76">
      <c r="BX51561" s="2"/>
    </row>
    <row r="51562" spans="76:76">
      <c r="BX51562" s="2"/>
    </row>
    <row r="51563" spans="76:76">
      <c r="BX51563" s="2"/>
    </row>
    <row r="51564" spans="76:76">
      <c r="BX51564" s="2"/>
    </row>
    <row r="51565" spans="76:76">
      <c r="BX51565" s="2"/>
    </row>
    <row r="51566" spans="76:76">
      <c r="BX51566" s="2"/>
    </row>
    <row r="51567" spans="76:76">
      <c r="BX51567" s="2"/>
    </row>
    <row r="51568" spans="76:76">
      <c r="BX51568" s="2"/>
    </row>
    <row r="51569" spans="76:76">
      <c r="BX51569" s="2"/>
    </row>
    <row r="51570" spans="76:76">
      <c r="BX51570" s="2"/>
    </row>
    <row r="51571" spans="76:76">
      <c r="BX51571" s="2"/>
    </row>
    <row r="51572" spans="76:76">
      <c r="BX51572" s="2"/>
    </row>
    <row r="51573" spans="76:76">
      <c r="BX51573" s="2"/>
    </row>
    <row r="51574" spans="76:76">
      <c r="BX51574" s="2"/>
    </row>
    <row r="51575" spans="76:76">
      <c r="BX51575" s="2"/>
    </row>
    <row r="51576" spans="76:76">
      <c r="BX51576" s="2"/>
    </row>
    <row r="51577" spans="76:76">
      <c r="BX51577" s="2"/>
    </row>
    <row r="51578" spans="76:76">
      <c r="BX51578" s="2"/>
    </row>
    <row r="51579" spans="76:76">
      <c r="BX51579" s="2"/>
    </row>
    <row r="51580" spans="76:76">
      <c r="BX51580" s="2"/>
    </row>
    <row r="51581" spans="76:76">
      <c r="BX51581" s="2"/>
    </row>
    <row r="51582" spans="76:76">
      <c r="BX51582" s="2"/>
    </row>
    <row r="51583" spans="76:76">
      <c r="BX51583" s="2"/>
    </row>
    <row r="51584" spans="76:76">
      <c r="BX51584" s="2"/>
    </row>
    <row r="51585" spans="76:76">
      <c r="BX51585" s="2"/>
    </row>
    <row r="51586" spans="76:76">
      <c r="BX51586" s="2"/>
    </row>
    <row r="51587" spans="76:76">
      <c r="BX51587" s="2"/>
    </row>
    <row r="51588" spans="76:76">
      <c r="BX51588" s="2"/>
    </row>
    <row r="51589" spans="76:76">
      <c r="BX51589" s="2"/>
    </row>
    <row r="51590" spans="76:76">
      <c r="BX51590" s="2"/>
    </row>
    <row r="51591" spans="76:76">
      <c r="BX51591" s="2"/>
    </row>
    <row r="51592" spans="76:76">
      <c r="BX51592" s="2"/>
    </row>
    <row r="51593" spans="76:76">
      <c r="BX51593" s="2"/>
    </row>
    <row r="51594" spans="76:76">
      <c r="BX51594" s="2"/>
    </row>
    <row r="51595" spans="76:76">
      <c r="BX51595" s="2"/>
    </row>
    <row r="51596" spans="76:76">
      <c r="BX51596" s="2"/>
    </row>
    <row r="51597" spans="76:76">
      <c r="BX51597" s="2"/>
    </row>
    <row r="51598" spans="76:76">
      <c r="BX51598" s="2"/>
    </row>
    <row r="51599" spans="76:76">
      <c r="BX51599" s="2"/>
    </row>
    <row r="51600" spans="76:76">
      <c r="BX51600" s="2"/>
    </row>
    <row r="51601" spans="76:76">
      <c r="BX51601" s="2"/>
    </row>
    <row r="51602" spans="76:76">
      <c r="BX51602" s="2"/>
    </row>
    <row r="51603" spans="76:76">
      <c r="BX51603" s="2"/>
    </row>
    <row r="51604" spans="76:76">
      <c r="BX51604" s="2"/>
    </row>
    <row r="51605" spans="76:76">
      <c r="BX51605" s="2"/>
    </row>
    <row r="51606" spans="76:76">
      <c r="BX51606" s="2"/>
    </row>
    <row r="51607" spans="76:76">
      <c r="BX51607" s="2"/>
    </row>
    <row r="51608" spans="76:76">
      <c r="BX51608" s="2"/>
    </row>
    <row r="51609" spans="76:76">
      <c r="BX51609" s="2"/>
    </row>
    <row r="51610" spans="76:76">
      <c r="BX51610" s="2"/>
    </row>
    <row r="51611" spans="76:76">
      <c r="BX51611" s="2"/>
    </row>
    <row r="51612" spans="76:76">
      <c r="BX51612" s="2"/>
    </row>
    <row r="51613" spans="76:76">
      <c r="BX51613" s="2"/>
    </row>
    <row r="51614" spans="76:76">
      <c r="BX51614" s="2"/>
    </row>
    <row r="51615" spans="76:76">
      <c r="BX51615" s="2"/>
    </row>
    <row r="51616" spans="76:76">
      <c r="BX51616" s="2"/>
    </row>
    <row r="51617" spans="76:76">
      <c r="BX51617" s="2"/>
    </row>
    <row r="51618" spans="76:76">
      <c r="BX51618" s="2"/>
    </row>
    <row r="51619" spans="76:76">
      <c r="BX51619" s="2"/>
    </row>
    <row r="51620" spans="76:76">
      <c r="BX51620" s="2"/>
    </row>
    <row r="51621" spans="76:76">
      <c r="BX51621" s="2"/>
    </row>
    <row r="51622" spans="76:76">
      <c r="BX51622" s="2"/>
    </row>
    <row r="51623" spans="76:76">
      <c r="BX51623" s="2"/>
    </row>
    <row r="51624" spans="76:76">
      <c r="BX51624" s="2"/>
    </row>
    <row r="51625" spans="76:76">
      <c r="BX51625" s="2"/>
    </row>
    <row r="51626" spans="76:76">
      <c r="BX51626" s="2"/>
    </row>
    <row r="51627" spans="76:76">
      <c r="BX51627" s="2"/>
    </row>
    <row r="51628" spans="76:76">
      <c r="BX51628" s="2"/>
    </row>
    <row r="51629" spans="76:76">
      <c r="BX51629" s="2"/>
    </row>
    <row r="51630" spans="76:76">
      <c r="BX51630" s="2"/>
    </row>
    <row r="51631" spans="76:76">
      <c r="BX51631" s="2"/>
    </row>
    <row r="51632" spans="76:76">
      <c r="BX51632" s="2"/>
    </row>
    <row r="51633" spans="76:76">
      <c r="BX51633" s="2"/>
    </row>
    <row r="51634" spans="76:76">
      <c r="BX51634" s="2"/>
    </row>
    <row r="51635" spans="76:76">
      <c r="BX51635" s="2"/>
    </row>
    <row r="51636" spans="76:76">
      <c r="BX51636" s="2"/>
    </row>
    <row r="51637" spans="76:76">
      <c r="BX51637" s="2"/>
    </row>
    <row r="51638" spans="76:76">
      <c r="BX51638" s="2"/>
    </row>
    <row r="51639" spans="76:76">
      <c r="BX51639" s="2"/>
    </row>
    <row r="51640" spans="76:76">
      <c r="BX51640" s="2"/>
    </row>
    <row r="51641" spans="76:76">
      <c r="BX51641" s="2"/>
    </row>
    <row r="51642" spans="76:76">
      <c r="BX51642" s="2"/>
    </row>
    <row r="51643" spans="76:76">
      <c r="BX51643" s="2"/>
    </row>
    <row r="51644" spans="76:76">
      <c r="BX51644" s="2"/>
    </row>
    <row r="51645" spans="76:76">
      <c r="BX51645" s="2"/>
    </row>
    <row r="51646" spans="76:76">
      <c r="BX51646" s="2"/>
    </row>
    <row r="51647" spans="76:76">
      <c r="BX51647" s="2"/>
    </row>
    <row r="51648" spans="76:76">
      <c r="BX51648" s="2"/>
    </row>
    <row r="51649" spans="76:76">
      <c r="BX51649" s="2"/>
    </row>
    <row r="51650" spans="76:76">
      <c r="BX51650" s="2"/>
    </row>
    <row r="51651" spans="76:76">
      <c r="BX51651" s="2"/>
    </row>
    <row r="51652" spans="76:76">
      <c r="BX51652" s="2"/>
    </row>
    <row r="51653" spans="76:76">
      <c r="BX51653" s="2"/>
    </row>
    <row r="51654" spans="76:76">
      <c r="BX51654" s="2"/>
    </row>
    <row r="51655" spans="76:76">
      <c r="BX51655" s="2"/>
    </row>
    <row r="51656" spans="76:76">
      <c r="BX51656" s="2"/>
    </row>
    <row r="51657" spans="76:76">
      <c r="BX51657" s="2"/>
    </row>
    <row r="51658" spans="76:76">
      <c r="BX51658" s="2"/>
    </row>
    <row r="51659" spans="76:76">
      <c r="BX51659" s="2"/>
    </row>
    <row r="51660" spans="76:76">
      <c r="BX51660" s="2"/>
    </row>
    <row r="51661" spans="76:76">
      <c r="BX51661" s="2"/>
    </row>
    <row r="51662" spans="76:76">
      <c r="BX51662" s="2"/>
    </row>
    <row r="51663" spans="76:76">
      <c r="BX51663" s="2"/>
    </row>
    <row r="51664" spans="76:76">
      <c r="BX51664" s="2"/>
    </row>
    <row r="51665" spans="76:76">
      <c r="BX51665" s="2"/>
    </row>
    <row r="51666" spans="76:76">
      <c r="BX51666" s="2"/>
    </row>
    <row r="51667" spans="76:76">
      <c r="BX51667" s="2"/>
    </row>
    <row r="51668" spans="76:76">
      <c r="BX51668" s="2"/>
    </row>
    <row r="51669" spans="76:76">
      <c r="BX51669" s="2"/>
    </row>
    <row r="51670" spans="76:76">
      <c r="BX51670" s="2"/>
    </row>
    <row r="51671" spans="76:76">
      <c r="BX51671" s="2"/>
    </row>
    <row r="51672" spans="76:76">
      <c r="BX51672" s="2"/>
    </row>
    <row r="51673" spans="76:76">
      <c r="BX51673" s="2"/>
    </row>
    <row r="51674" spans="76:76">
      <c r="BX51674" s="2"/>
    </row>
    <row r="51675" spans="76:76">
      <c r="BX51675" s="2"/>
    </row>
    <row r="51676" spans="76:76">
      <c r="BX51676" s="2"/>
    </row>
    <row r="51677" spans="76:76">
      <c r="BX51677" s="2"/>
    </row>
    <row r="51678" spans="76:76">
      <c r="BX51678" s="2"/>
    </row>
    <row r="51679" spans="76:76">
      <c r="BX51679" s="2"/>
    </row>
    <row r="51680" spans="76:76">
      <c r="BX51680" s="2"/>
    </row>
    <row r="51681" spans="76:76">
      <c r="BX51681" s="2"/>
    </row>
    <row r="51682" spans="76:76">
      <c r="BX51682" s="2"/>
    </row>
    <row r="51683" spans="76:76">
      <c r="BX51683" s="2"/>
    </row>
    <row r="51684" spans="76:76">
      <c r="BX51684" s="2"/>
    </row>
    <row r="51685" spans="76:76">
      <c r="BX51685" s="2"/>
    </row>
    <row r="51686" spans="76:76">
      <c r="BX51686" s="2"/>
    </row>
    <row r="51687" spans="76:76">
      <c r="BX51687" s="2"/>
    </row>
    <row r="51688" spans="76:76">
      <c r="BX51688" s="2"/>
    </row>
    <row r="51689" spans="76:76">
      <c r="BX51689" s="2"/>
    </row>
    <row r="51690" spans="76:76">
      <c r="BX51690" s="2"/>
    </row>
    <row r="51691" spans="76:76">
      <c r="BX51691" s="2"/>
    </row>
    <row r="51692" spans="76:76">
      <c r="BX51692" s="2"/>
    </row>
    <row r="51693" spans="76:76">
      <c r="BX51693" s="2"/>
    </row>
    <row r="51694" spans="76:76">
      <c r="BX51694" s="2"/>
    </row>
    <row r="51695" spans="76:76">
      <c r="BX51695" s="2"/>
    </row>
    <row r="51696" spans="76:76">
      <c r="BX51696" s="2"/>
    </row>
    <row r="51697" spans="76:76">
      <c r="BX51697" s="2"/>
    </row>
    <row r="51698" spans="76:76">
      <c r="BX51698" s="2"/>
    </row>
    <row r="51699" spans="76:76">
      <c r="BX51699" s="2"/>
    </row>
    <row r="51700" spans="76:76">
      <c r="BX51700" s="2"/>
    </row>
    <row r="51701" spans="76:76">
      <c r="BX51701" s="2"/>
    </row>
    <row r="51702" spans="76:76">
      <c r="BX51702" s="2"/>
    </row>
    <row r="51703" spans="76:76">
      <c r="BX51703" s="2"/>
    </row>
    <row r="51704" spans="76:76">
      <c r="BX51704" s="2"/>
    </row>
    <row r="51705" spans="76:76">
      <c r="BX51705" s="2"/>
    </row>
    <row r="51706" spans="76:76">
      <c r="BX51706" s="2"/>
    </row>
    <row r="51707" spans="76:76">
      <c r="BX51707" s="2"/>
    </row>
    <row r="51708" spans="76:76">
      <c r="BX51708" s="2"/>
    </row>
    <row r="51709" spans="76:76">
      <c r="BX51709" s="2"/>
    </row>
    <row r="51710" spans="76:76">
      <c r="BX51710" s="2"/>
    </row>
    <row r="51711" spans="76:76">
      <c r="BX51711" s="2"/>
    </row>
    <row r="51712" spans="76:76">
      <c r="BX51712" s="2"/>
    </row>
    <row r="51713" spans="76:76">
      <c r="BX51713" s="2"/>
    </row>
    <row r="51714" spans="76:76">
      <c r="BX51714" s="2"/>
    </row>
    <row r="51715" spans="76:76">
      <c r="BX51715" s="2"/>
    </row>
    <row r="51716" spans="76:76">
      <c r="BX51716" s="2"/>
    </row>
    <row r="51717" spans="76:76">
      <c r="BX51717" s="2"/>
    </row>
    <row r="51718" spans="76:76">
      <c r="BX51718" s="2"/>
    </row>
    <row r="51719" spans="76:76">
      <c r="BX51719" s="2"/>
    </row>
    <row r="51720" spans="76:76">
      <c r="BX51720" s="2"/>
    </row>
    <row r="51721" spans="76:76">
      <c r="BX51721" s="2"/>
    </row>
    <row r="51722" spans="76:76">
      <c r="BX51722" s="2"/>
    </row>
    <row r="51723" spans="76:76">
      <c r="BX51723" s="2"/>
    </row>
    <row r="51724" spans="76:76">
      <c r="BX51724" s="2"/>
    </row>
    <row r="51725" spans="76:76">
      <c r="BX51725" s="2"/>
    </row>
    <row r="51726" spans="76:76">
      <c r="BX51726" s="2"/>
    </row>
    <row r="51727" spans="76:76">
      <c r="BX51727" s="2"/>
    </row>
    <row r="51728" spans="76:76">
      <c r="BX51728" s="2"/>
    </row>
    <row r="51729" spans="76:76">
      <c r="BX51729" s="2"/>
    </row>
    <row r="51730" spans="76:76">
      <c r="BX51730" s="2"/>
    </row>
    <row r="51731" spans="76:76">
      <c r="BX51731" s="2"/>
    </row>
    <row r="51732" spans="76:76">
      <c r="BX51732" s="2"/>
    </row>
    <row r="51733" spans="76:76">
      <c r="BX51733" s="2"/>
    </row>
    <row r="51734" spans="76:76">
      <c r="BX51734" s="2"/>
    </row>
    <row r="51735" spans="76:76">
      <c r="BX51735" s="2"/>
    </row>
    <row r="51736" spans="76:76">
      <c r="BX51736" s="2"/>
    </row>
    <row r="51737" spans="76:76">
      <c r="BX51737" s="2"/>
    </row>
    <row r="51738" spans="76:76">
      <c r="BX51738" s="2"/>
    </row>
    <row r="51739" spans="76:76">
      <c r="BX51739" s="2"/>
    </row>
    <row r="51740" spans="76:76">
      <c r="BX51740" s="2"/>
    </row>
    <row r="51741" spans="76:76">
      <c r="BX51741" s="2"/>
    </row>
    <row r="51742" spans="76:76">
      <c r="BX51742" s="2"/>
    </row>
    <row r="51743" spans="76:76">
      <c r="BX51743" s="2"/>
    </row>
    <row r="51744" spans="76:76">
      <c r="BX51744" s="2"/>
    </row>
    <row r="51745" spans="76:76">
      <c r="BX51745" s="2"/>
    </row>
    <row r="51746" spans="76:76">
      <c r="BX51746" s="2"/>
    </row>
    <row r="51747" spans="76:76">
      <c r="BX51747" s="2"/>
    </row>
    <row r="51748" spans="76:76">
      <c r="BX51748" s="2"/>
    </row>
    <row r="51749" spans="76:76">
      <c r="BX51749" s="2"/>
    </row>
    <row r="51750" spans="76:76">
      <c r="BX51750" s="2"/>
    </row>
    <row r="51751" spans="76:76">
      <c r="BX51751" s="2"/>
    </row>
    <row r="51752" spans="76:76">
      <c r="BX51752" s="2"/>
    </row>
    <row r="51753" spans="76:76">
      <c r="BX51753" s="2"/>
    </row>
    <row r="51754" spans="76:76">
      <c r="BX51754" s="2"/>
    </row>
    <row r="51755" spans="76:76">
      <c r="BX51755" s="2"/>
    </row>
    <row r="51756" spans="76:76">
      <c r="BX51756" s="2"/>
    </row>
    <row r="51757" spans="76:76">
      <c r="BX51757" s="2"/>
    </row>
    <row r="51758" spans="76:76">
      <c r="BX51758" s="2"/>
    </row>
    <row r="51759" spans="76:76">
      <c r="BX51759" s="2"/>
    </row>
    <row r="51760" spans="76:76">
      <c r="BX51760" s="2"/>
    </row>
    <row r="51761" spans="76:76">
      <c r="BX51761" s="2"/>
    </row>
    <row r="51762" spans="76:76">
      <c r="BX51762" s="2"/>
    </row>
    <row r="51763" spans="76:76">
      <c r="BX51763" s="2"/>
    </row>
    <row r="51764" spans="76:76">
      <c r="BX51764" s="2"/>
    </row>
    <row r="51765" spans="76:76">
      <c r="BX51765" s="2"/>
    </row>
    <row r="51766" spans="76:76">
      <c r="BX51766" s="2"/>
    </row>
    <row r="51767" spans="76:76">
      <c r="BX51767" s="2"/>
    </row>
    <row r="51768" spans="76:76">
      <c r="BX51768" s="2"/>
    </row>
    <row r="51769" spans="76:76">
      <c r="BX51769" s="2"/>
    </row>
    <row r="51770" spans="76:76">
      <c r="BX51770" s="2"/>
    </row>
    <row r="51771" spans="76:76">
      <c r="BX51771" s="2"/>
    </row>
    <row r="51772" spans="76:76">
      <c r="BX51772" s="2"/>
    </row>
    <row r="51773" spans="76:76">
      <c r="BX51773" s="2"/>
    </row>
    <row r="51774" spans="76:76">
      <c r="BX51774" s="2"/>
    </row>
    <row r="51775" spans="76:76">
      <c r="BX51775" s="2"/>
    </row>
    <row r="51776" spans="76:76">
      <c r="BX51776" s="2"/>
    </row>
    <row r="51777" spans="76:76">
      <c r="BX51777" s="2"/>
    </row>
    <row r="51778" spans="76:76">
      <c r="BX51778" s="2"/>
    </row>
    <row r="51779" spans="76:76">
      <c r="BX51779" s="2"/>
    </row>
    <row r="51780" spans="76:76">
      <c r="BX51780" s="2"/>
    </row>
    <row r="51781" spans="76:76">
      <c r="BX51781" s="2"/>
    </row>
    <row r="51782" spans="76:76">
      <c r="BX51782" s="2"/>
    </row>
    <row r="51783" spans="76:76">
      <c r="BX51783" s="2"/>
    </row>
    <row r="51784" spans="76:76">
      <c r="BX51784" s="2"/>
    </row>
    <row r="51785" spans="76:76">
      <c r="BX51785" s="2"/>
    </row>
    <row r="51786" spans="76:76">
      <c r="BX51786" s="2"/>
    </row>
    <row r="51787" spans="76:76">
      <c r="BX51787" s="2"/>
    </row>
    <row r="51788" spans="76:76">
      <c r="BX51788" s="2"/>
    </row>
    <row r="51789" spans="76:76">
      <c r="BX51789" s="2"/>
    </row>
    <row r="51790" spans="76:76">
      <c r="BX51790" s="2"/>
    </row>
    <row r="51791" spans="76:76">
      <c r="BX51791" s="2"/>
    </row>
    <row r="51792" spans="76:76">
      <c r="BX51792" s="2"/>
    </row>
    <row r="51793" spans="76:76">
      <c r="BX51793" s="2"/>
    </row>
    <row r="51794" spans="76:76">
      <c r="BX51794" s="2"/>
    </row>
    <row r="51795" spans="76:76">
      <c r="BX51795" s="2"/>
    </row>
    <row r="51796" spans="76:76">
      <c r="BX51796" s="2"/>
    </row>
    <row r="51797" spans="76:76">
      <c r="BX51797" s="2"/>
    </row>
    <row r="51798" spans="76:76">
      <c r="BX51798" s="2"/>
    </row>
    <row r="51799" spans="76:76">
      <c r="BX51799" s="2"/>
    </row>
    <row r="51800" spans="76:76">
      <c r="BX51800" s="2"/>
    </row>
    <row r="51801" spans="76:76">
      <c r="BX51801" s="2"/>
    </row>
    <row r="51802" spans="76:76">
      <c r="BX51802" s="2"/>
    </row>
    <row r="51803" spans="76:76">
      <c r="BX51803" s="2"/>
    </row>
    <row r="51804" spans="76:76">
      <c r="BX51804" s="2"/>
    </row>
    <row r="51805" spans="76:76">
      <c r="BX51805" s="2"/>
    </row>
    <row r="51806" spans="76:76">
      <c r="BX51806" s="2"/>
    </row>
    <row r="51807" spans="76:76">
      <c r="BX51807" s="2"/>
    </row>
    <row r="51808" spans="76:76">
      <c r="BX51808" s="2"/>
    </row>
    <row r="51809" spans="76:76">
      <c r="BX51809" s="2"/>
    </row>
    <row r="51810" spans="76:76">
      <c r="BX51810" s="2"/>
    </row>
    <row r="51811" spans="76:76">
      <c r="BX51811" s="2"/>
    </row>
    <row r="51812" spans="76:76">
      <c r="BX51812" s="2"/>
    </row>
    <row r="51813" spans="76:76">
      <c r="BX51813" s="2"/>
    </row>
    <row r="51814" spans="76:76">
      <c r="BX51814" s="2"/>
    </row>
    <row r="51815" spans="76:76">
      <c r="BX51815" s="2"/>
    </row>
    <row r="51816" spans="76:76">
      <c r="BX51816" s="2"/>
    </row>
    <row r="51817" spans="76:76">
      <c r="BX51817" s="2"/>
    </row>
    <row r="51818" spans="76:76">
      <c r="BX51818" s="2"/>
    </row>
    <row r="51819" spans="76:76">
      <c r="BX51819" s="2"/>
    </row>
    <row r="51820" spans="76:76">
      <c r="BX51820" s="2"/>
    </row>
    <row r="51821" spans="76:76">
      <c r="BX51821" s="2"/>
    </row>
    <row r="51822" spans="76:76">
      <c r="BX51822" s="2"/>
    </row>
    <row r="51823" spans="76:76">
      <c r="BX51823" s="2"/>
    </row>
    <row r="51824" spans="76:76">
      <c r="BX51824" s="2"/>
    </row>
    <row r="51825" spans="76:76">
      <c r="BX51825" s="2"/>
    </row>
    <row r="51826" spans="76:76">
      <c r="BX51826" s="2"/>
    </row>
    <row r="51827" spans="76:76">
      <c r="BX51827" s="2"/>
    </row>
    <row r="51828" spans="76:76">
      <c r="BX51828" s="2"/>
    </row>
    <row r="51829" spans="76:76">
      <c r="BX51829" s="2"/>
    </row>
    <row r="51830" spans="76:76">
      <c r="BX51830" s="2"/>
    </row>
    <row r="51831" spans="76:76">
      <c r="BX51831" s="2"/>
    </row>
    <row r="51832" spans="76:76">
      <c r="BX51832" s="2"/>
    </row>
    <row r="51833" spans="76:76">
      <c r="BX51833" s="2"/>
    </row>
    <row r="51834" spans="76:76">
      <c r="BX51834" s="2"/>
    </row>
    <row r="51835" spans="76:76">
      <c r="BX51835" s="2"/>
    </row>
    <row r="51836" spans="76:76">
      <c r="BX51836" s="2"/>
    </row>
    <row r="51837" spans="76:76">
      <c r="BX51837" s="2"/>
    </row>
    <row r="51838" spans="76:76">
      <c r="BX51838" s="2"/>
    </row>
    <row r="51839" spans="76:76">
      <c r="BX51839" s="2"/>
    </row>
    <row r="51840" spans="76:76">
      <c r="BX51840" s="2"/>
    </row>
    <row r="51841" spans="76:76">
      <c r="BX51841" s="2"/>
    </row>
    <row r="51842" spans="76:76">
      <c r="BX51842" s="2"/>
    </row>
    <row r="51843" spans="76:76">
      <c r="BX51843" s="2"/>
    </row>
    <row r="51844" spans="76:76">
      <c r="BX51844" s="2"/>
    </row>
    <row r="51845" spans="76:76">
      <c r="BX51845" s="2"/>
    </row>
    <row r="51846" spans="76:76">
      <c r="BX51846" s="2"/>
    </row>
    <row r="51847" spans="76:76">
      <c r="BX51847" s="2"/>
    </row>
    <row r="51848" spans="76:76">
      <c r="BX51848" s="2"/>
    </row>
    <row r="51849" spans="76:76">
      <c r="BX51849" s="2"/>
    </row>
    <row r="51850" spans="76:76">
      <c r="BX51850" s="2"/>
    </row>
    <row r="51851" spans="76:76">
      <c r="BX51851" s="2"/>
    </row>
    <row r="51852" spans="76:76">
      <c r="BX51852" s="2"/>
    </row>
    <row r="51853" spans="76:76">
      <c r="BX51853" s="2"/>
    </row>
    <row r="51854" spans="76:76">
      <c r="BX51854" s="2"/>
    </row>
    <row r="51855" spans="76:76">
      <c r="BX51855" s="2"/>
    </row>
    <row r="51856" spans="76:76">
      <c r="BX51856" s="2"/>
    </row>
    <row r="51857" spans="76:76">
      <c r="BX51857" s="2"/>
    </row>
    <row r="51858" spans="76:76">
      <c r="BX51858" s="2"/>
    </row>
    <row r="51859" spans="76:76">
      <c r="BX51859" s="2"/>
    </row>
    <row r="51860" spans="76:76">
      <c r="BX51860" s="2"/>
    </row>
    <row r="51861" spans="76:76">
      <c r="BX51861" s="2"/>
    </row>
    <row r="51862" spans="76:76">
      <c r="BX51862" s="2"/>
    </row>
    <row r="51863" spans="76:76">
      <c r="BX51863" s="2"/>
    </row>
    <row r="51864" spans="76:76">
      <c r="BX51864" s="2"/>
    </row>
    <row r="51865" spans="76:76">
      <c r="BX51865" s="2"/>
    </row>
    <row r="51866" spans="76:76">
      <c r="BX51866" s="2"/>
    </row>
    <row r="51867" spans="76:76">
      <c r="BX51867" s="2"/>
    </row>
    <row r="51868" spans="76:76">
      <c r="BX51868" s="2"/>
    </row>
    <row r="51869" spans="76:76">
      <c r="BX51869" s="2"/>
    </row>
    <row r="51870" spans="76:76">
      <c r="BX51870" s="2"/>
    </row>
    <row r="51871" spans="76:76">
      <c r="BX51871" s="2"/>
    </row>
    <row r="51872" spans="76:76">
      <c r="BX51872" s="2"/>
    </row>
    <row r="51873" spans="76:76">
      <c r="BX51873" s="2"/>
    </row>
    <row r="51874" spans="76:76">
      <c r="BX51874" s="2"/>
    </row>
    <row r="51875" spans="76:76">
      <c r="BX51875" s="2"/>
    </row>
    <row r="51876" spans="76:76">
      <c r="BX51876" s="2"/>
    </row>
    <row r="51877" spans="76:76">
      <c r="BX51877" s="2"/>
    </row>
    <row r="51878" spans="76:76">
      <c r="BX51878" s="2"/>
    </row>
    <row r="51879" spans="76:76">
      <c r="BX51879" s="2"/>
    </row>
    <row r="51880" spans="76:76">
      <c r="BX51880" s="2"/>
    </row>
    <row r="51881" spans="76:76">
      <c r="BX51881" s="2"/>
    </row>
    <row r="51882" spans="76:76">
      <c r="BX51882" s="2"/>
    </row>
    <row r="51883" spans="76:76">
      <c r="BX51883" s="2"/>
    </row>
    <row r="51884" spans="76:76">
      <c r="BX51884" s="2"/>
    </row>
    <row r="51885" spans="76:76">
      <c r="BX51885" s="2"/>
    </row>
    <row r="51886" spans="76:76">
      <c r="BX51886" s="2"/>
    </row>
    <row r="51887" spans="76:76">
      <c r="BX51887" s="2"/>
    </row>
    <row r="51888" spans="76:76">
      <c r="BX51888" s="2"/>
    </row>
    <row r="51889" spans="76:76">
      <c r="BX51889" s="2"/>
    </row>
    <row r="51890" spans="76:76">
      <c r="BX51890" s="2"/>
    </row>
    <row r="51891" spans="76:76">
      <c r="BX51891" s="2"/>
    </row>
    <row r="51892" spans="76:76">
      <c r="BX51892" s="2"/>
    </row>
    <row r="51893" spans="76:76">
      <c r="BX51893" s="2"/>
    </row>
    <row r="51894" spans="76:76">
      <c r="BX51894" s="2"/>
    </row>
    <row r="51895" spans="76:76">
      <c r="BX51895" s="2"/>
    </row>
    <row r="51896" spans="76:76">
      <c r="BX51896" s="2"/>
    </row>
    <row r="51897" spans="76:76">
      <c r="BX51897" s="2"/>
    </row>
    <row r="51898" spans="76:76">
      <c r="BX51898" s="2"/>
    </row>
    <row r="51899" spans="76:76">
      <c r="BX51899" s="2"/>
    </row>
    <row r="51900" spans="76:76">
      <c r="BX51900" s="2"/>
    </row>
    <row r="51901" spans="76:76">
      <c r="BX51901" s="2"/>
    </row>
    <row r="51902" spans="76:76">
      <c r="BX51902" s="2"/>
    </row>
    <row r="51903" spans="76:76">
      <c r="BX51903" s="2"/>
    </row>
    <row r="51904" spans="76:76">
      <c r="BX51904" s="2"/>
    </row>
    <row r="51905" spans="76:76">
      <c r="BX51905" s="2"/>
    </row>
    <row r="51906" spans="76:76">
      <c r="BX51906" s="2"/>
    </row>
    <row r="51907" spans="76:76">
      <c r="BX51907" s="2"/>
    </row>
    <row r="51908" spans="76:76">
      <c r="BX51908" s="2"/>
    </row>
    <row r="51909" spans="76:76">
      <c r="BX51909" s="2"/>
    </row>
    <row r="51910" spans="76:76">
      <c r="BX51910" s="2"/>
    </row>
    <row r="51911" spans="76:76">
      <c r="BX51911" s="2"/>
    </row>
    <row r="51912" spans="76:76">
      <c r="BX51912" s="2"/>
    </row>
    <row r="51913" spans="76:76">
      <c r="BX51913" s="2"/>
    </row>
    <row r="51914" spans="76:76">
      <c r="BX51914" s="2"/>
    </row>
    <row r="51915" spans="76:76">
      <c r="BX51915" s="2"/>
    </row>
    <row r="51916" spans="76:76">
      <c r="BX51916" s="2"/>
    </row>
    <row r="51917" spans="76:76">
      <c r="BX51917" s="2"/>
    </row>
    <row r="51918" spans="76:76">
      <c r="BX51918" s="2"/>
    </row>
    <row r="51919" spans="76:76">
      <c r="BX51919" s="2"/>
    </row>
    <row r="51920" spans="76:76">
      <c r="BX51920" s="2"/>
    </row>
    <row r="51921" spans="76:76">
      <c r="BX51921" s="2"/>
    </row>
    <row r="51922" spans="76:76">
      <c r="BX51922" s="2"/>
    </row>
    <row r="51923" spans="76:76">
      <c r="BX51923" s="2"/>
    </row>
    <row r="51924" spans="76:76">
      <c r="BX51924" s="2"/>
    </row>
    <row r="51925" spans="76:76">
      <c r="BX51925" s="2"/>
    </row>
    <row r="51926" spans="76:76">
      <c r="BX51926" s="2"/>
    </row>
    <row r="51927" spans="76:76">
      <c r="BX51927" s="2"/>
    </row>
    <row r="51928" spans="76:76">
      <c r="BX51928" s="2"/>
    </row>
    <row r="51929" spans="76:76">
      <c r="BX51929" s="2"/>
    </row>
    <row r="51930" spans="76:76">
      <c r="BX51930" s="2"/>
    </row>
    <row r="51931" spans="76:76">
      <c r="BX51931" s="2"/>
    </row>
    <row r="51932" spans="76:76">
      <c r="BX51932" s="2"/>
    </row>
    <row r="51933" spans="76:76">
      <c r="BX51933" s="2"/>
    </row>
    <row r="51934" spans="76:76">
      <c r="BX51934" s="2"/>
    </row>
    <row r="51935" spans="76:76">
      <c r="BX51935" s="2"/>
    </row>
    <row r="51936" spans="76:76">
      <c r="BX51936" s="2"/>
    </row>
    <row r="51937" spans="76:76">
      <c r="BX51937" s="2"/>
    </row>
    <row r="51938" spans="76:76">
      <c r="BX51938" s="2"/>
    </row>
    <row r="51939" spans="76:76">
      <c r="BX51939" s="2"/>
    </row>
    <row r="51940" spans="76:76">
      <c r="BX51940" s="2"/>
    </row>
    <row r="51941" spans="76:76">
      <c r="BX51941" s="2"/>
    </row>
    <row r="51942" spans="76:76">
      <c r="BX51942" s="2"/>
    </row>
    <row r="51943" spans="76:76">
      <c r="BX51943" s="2"/>
    </row>
    <row r="51944" spans="76:76">
      <c r="BX51944" s="2"/>
    </row>
    <row r="51945" spans="76:76">
      <c r="BX51945" s="2"/>
    </row>
    <row r="51946" spans="76:76">
      <c r="BX51946" s="2"/>
    </row>
    <row r="51947" spans="76:76">
      <c r="BX51947" s="2"/>
    </row>
    <row r="51948" spans="76:76">
      <c r="BX51948" s="2"/>
    </row>
    <row r="51949" spans="76:76">
      <c r="BX51949" s="2"/>
    </row>
    <row r="51950" spans="76:76">
      <c r="BX51950" s="2"/>
    </row>
    <row r="51951" spans="76:76">
      <c r="BX51951" s="2"/>
    </row>
    <row r="51952" spans="76:76">
      <c r="BX51952" s="2"/>
    </row>
    <row r="51953" spans="76:76">
      <c r="BX51953" s="2"/>
    </row>
    <row r="51954" spans="76:76">
      <c r="BX51954" s="2"/>
    </row>
    <row r="51955" spans="76:76">
      <c r="BX51955" s="2"/>
    </row>
    <row r="51956" spans="76:76">
      <c r="BX51956" s="2"/>
    </row>
    <row r="51957" spans="76:76">
      <c r="BX51957" s="2"/>
    </row>
    <row r="51958" spans="76:76">
      <c r="BX51958" s="2"/>
    </row>
    <row r="51959" spans="76:76">
      <c r="BX51959" s="2"/>
    </row>
    <row r="51960" spans="76:76">
      <c r="BX51960" s="2"/>
    </row>
    <row r="51961" spans="76:76">
      <c r="BX51961" s="2"/>
    </row>
    <row r="51962" spans="76:76">
      <c r="BX51962" s="2"/>
    </row>
    <row r="51963" spans="76:76">
      <c r="BX51963" s="2"/>
    </row>
    <row r="51964" spans="76:76">
      <c r="BX51964" s="2"/>
    </row>
    <row r="51965" spans="76:76">
      <c r="BX51965" s="2"/>
    </row>
    <row r="51966" spans="76:76">
      <c r="BX51966" s="2"/>
    </row>
    <row r="51967" spans="76:76">
      <c r="BX51967" s="2"/>
    </row>
    <row r="51968" spans="76:76">
      <c r="BX51968" s="2"/>
    </row>
    <row r="51969" spans="76:76">
      <c r="BX51969" s="2"/>
    </row>
    <row r="51970" spans="76:76">
      <c r="BX51970" s="2"/>
    </row>
    <row r="51971" spans="76:76">
      <c r="BX51971" s="2"/>
    </row>
    <row r="51972" spans="76:76">
      <c r="BX51972" s="2"/>
    </row>
    <row r="51973" spans="76:76">
      <c r="BX51973" s="2"/>
    </row>
    <row r="51974" spans="76:76">
      <c r="BX51974" s="2"/>
    </row>
    <row r="51975" spans="76:76">
      <c r="BX51975" s="2"/>
    </row>
    <row r="51976" spans="76:76">
      <c r="BX51976" s="2"/>
    </row>
    <row r="51977" spans="76:76">
      <c r="BX51977" s="2"/>
    </row>
    <row r="51978" spans="76:76">
      <c r="BX51978" s="2"/>
    </row>
    <row r="51979" spans="76:76">
      <c r="BX51979" s="2"/>
    </row>
    <row r="51980" spans="76:76">
      <c r="BX51980" s="2"/>
    </row>
    <row r="51981" spans="76:76">
      <c r="BX51981" s="2"/>
    </row>
    <row r="51982" spans="76:76">
      <c r="BX51982" s="2"/>
    </row>
    <row r="51983" spans="76:76">
      <c r="BX51983" s="2"/>
    </row>
    <row r="51984" spans="76:76">
      <c r="BX51984" s="2"/>
    </row>
    <row r="51985" spans="76:76">
      <c r="BX51985" s="2"/>
    </row>
    <row r="51986" spans="76:76">
      <c r="BX51986" s="2"/>
    </row>
    <row r="51987" spans="76:76">
      <c r="BX51987" s="2"/>
    </row>
    <row r="51988" spans="76:76">
      <c r="BX51988" s="2"/>
    </row>
    <row r="51989" spans="76:76">
      <c r="BX51989" s="2"/>
    </row>
    <row r="51990" spans="76:76">
      <c r="BX51990" s="2"/>
    </row>
    <row r="51991" spans="76:76">
      <c r="BX51991" s="2"/>
    </row>
    <row r="51992" spans="76:76">
      <c r="BX51992" s="2"/>
    </row>
    <row r="51993" spans="76:76">
      <c r="BX51993" s="2"/>
    </row>
    <row r="51994" spans="76:76">
      <c r="BX51994" s="2"/>
    </row>
    <row r="51995" spans="76:76">
      <c r="BX51995" s="2"/>
    </row>
    <row r="51996" spans="76:76">
      <c r="BX51996" s="2"/>
    </row>
    <row r="51997" spans="76:76">
      <c r="BX51997" s="2"/>
    </row>
    <row r="51998" spans="76:76">
      <c r="BX51998" s="2"/>
    </row>
    <row r="51999" spans="76:76">
      <c r="BX51999" s="2"/>
    </row>
    <row r="52000" spans="76:76">
      <c r="BX52000" s="2"/>
    </row>
    <row r="52001" spans="76:76">
      <c r="BX52001" s="2"/>
    </row>
    <row r="52002" spans="76:76">
      <c r="BX52002" s="2"/>
    </row>
    <row r="52003" spans="76:76">
      <c r="BX52003" s="2"/>
    </row>
    <row r="52004" spans="76:76">
      <c r="BX52004" s="2"/>
    </row>
    <row r="52005" spans="76:76">
      <c r="BX52005" s="2"/>
    </row>
    <row r="52006" spans="76:76">
      <c r="BX52006" s="2"/>
    </row>
    <row r="52007" spans="76:76">
      <c r="BX52007" s="2"/>
    </row>
    <row r="52008" spans="76:76">
      <c r="BX52008" s="2"/>
    </row>
    <row r="52009" spans="76:76">
      <c r="BX52009" s="2"/>
    </row>
    <row r="52010" spans="76:76">
      <c r="BX52010" s="2"/>
    </row>
    <row r="52011" spans="76:76">
      <c r="BX52011" s="2"/>
    </row>
    <row r="52012" spans="76:76">
      <c r="BX52012" s="2"/>
    </row>
    <row r="52013" spans="76:76">
      <c r="BX52013" s="2"/>
    </row>
    <row r="52014" spans="76:76">
      <c r="BX52014" s="2"/>
    </row>
    <row r="52015" spans="76:76">
      <c r="BX52015" s="2"/>
    </row>
    <row r="52016" spans="76:76">
      <c r="BX52016" s="2"/>
    </row>
    <row r="52017" spans="76:76">
      <c r="BX52017" s="2"/>
    </row>
    <row r="52018" spans="76:76">
      <c r="BX52018" s="2"/>
    </row>
    <row r="52019" spans="76:76">
      <c r="BX52019" s="2"/>
    </row>
    <row r="52020" spans="76:76">
      <c r="BX52020" s="2"/>
    </row>
    <row r="52021" spans="76:76">
      <c r="BX52021" s="2"/>
    </row>
    <row r="52022" spans="76:76">
      <c r="BX52022" s="2"/>
    </row>
    <row r="52023" spans="76:76">
      <c r="BX52023" s="2"/>
    </row>
    <row r="52024" spans="76:76">
      <c r="BX52024" s="2"/>
    </row>
    <row r="52025" spans="76:76">
      <c r="BX52025" s="2"/>
    </row>
    <row r="52026" spans="76:76">
      <c r="BX52026" s="2"/>
    </row>
    <row r="52027" spans="76:76">
      <c r="BX52027" s="2"/>
    </row>
    <row r="52028" spans="76:76">
      <c r="BX52028" s="2"/>
    </row>
    <row r="52029" spans="76:76">
      <c r="BX52029" s="2"/>
    </row>
    <row r="52030" spans="76:76">
      <c r="BX52030" s="2"/>
    </row>
    <row r="52031" spans="76:76">
      <c r="BX52031" s="2"/>
    </row>
    <row r="52032" spans="76:76">
      <c r="BX52032" s="2"/>
    </row>
    <row r="52033" spans="76:76">
      <c r="BX52033" s="2"/>
    </row>
    <row r="52034" spans="76:76">
      <c r="BX52034" s="2"/>
    </row>
    <row r="52035" spans="76:76">
      <c r="BX52035" s="2"/>
    </row>
    <row r="52036" spans="76:76">
      <c r="BX52036" s="2"/>
    </row>
    <row r="52037" spans="76:76">
      <c r="BX52037" s="2"/>
    </row>
    <row r="52038" spans="76:76">
      <c r="BX52038" s="2"/>
    </row>
    <row r="52039" spans="76:76">
      <c r="BX52039" s="2"/>
    </row>
    <row r="52040" spans="76:76">
      <c r="BX52040" s="2"/>
    </row>
    <row r="52041" spans="76:76">
      <c r="BX52041" s="2"/>
    </row>
    <row r="52042" spans="76:76">
      <c r="BX52042" s="2"/>
    </row>
    <row r="52043" spans="76:76">
      <c r="BX52043" s="2"/>
    </row>
    <row r="52044" spans="76:76">
      <c r="BX52044" s="2"/>
    </row>
    <row r="52045" spans="76:76">
      <c r="BX52045" s="2"/>
    </row>
    <row r="52046" spans="76:76">
      <c r="BX52046" s="2"/>
    </row>
    <row r="52047" spans="76:76">
      <c r="BX52047" s="2"/>
    </row>
    <row r="52048" spans="76:76">
      <c r="BX52048" s="2"/>
    </row>
    <row r="52049" spans="76:76">
      <c r="BX52049" s="2"/>
    </row>
    <row r="52050" spans="76:76">
      <c r="BX52050" s="2"/>
    </row>
    <row r="52051" spans="76:76">
      <c r="BX52051" s="2"/>
    </row>
    <row r="52052" spans="76:76">
      <c r="BX52052" s="2"/>
    </row>
    <row r="52053" spans="76:76">
      <c r="BX52053" s="2"/>
    </row>
    <row r="52054" spans="76:76">
      <c r="BX52054" s="2"/>
    </row>
    <row r="52055" spans="76:76">
      <c r="BX52055" s="2"/>
    </row>
    <row r="52056" spans="76:76">
      <c r="BX52056" s="2"/>
    </row>
    <row r="52057" spans="76:76">
      <c r="BX52057" s="2"/>
    </row>
    <row r="52058" spans="76:76">
      <c r="BX52058" s="2"/>
    </row>
    <row r="52059" spans="76:76">
      <c r="BX52059" s="2"/>
    </row>
    <row r="52060" spans="76:76">
      <c r="BX52060" s="2"/>
    </row>
    <row r="52061" spans="76:76">
      <c r="BX52061" s="2"/>
    </row>
    <row r="52062" spans="76:76">
      <c r="BX52062" s="2"/>
    </row>
    <row r="52063" spans="76:76">
      <c r="BX52063" s="2"/>
    </row>
    <row r="52064" spans="76:76">
      <c r="BX52064" s="2"/>
    </row>
    <row r="52065" spans="76:76">
      <c r="BX52065" s="2"/>
    </row>
    <row r="52066" spans="76:76">
      <c r="BX52066" s="2"/>
    </row>
    <row r="52067" spans="76:76">
      <c r="BX52067" s="2"/>
    </row>
    <row r="52068" spans="76:76">
      <c r="BX52068" s="2"/>
    </row>
    <row r="52069" spans="76:76">
      <c r="BX52069" s="2"/>
    </row>
    <row r="52070" spans="76:76">
      <c r="BX52070" s="2"/>
    </row>
    <row r="52071" spans="76:76">
      <c r="BX52071" s="2"/>
    </row>
    <row r="52072" spans="76:76">
      <c r="BX52072" s="2"/>
    </row>
    <row r="52073" spans="76:76">
      <c r="BX52073" s="2"/>
    </row>
    <row r="52074" spans="76:76">
      <c r="BX52074" s="2"/>
    </row>
    <row r="52075" spans="76:76">
      <c r="BX52075" s="2"/>
    </row>
    <row r="52076" spans="76:76">
      <c r="BX52076" s="2"/>
    </row>
    <row r="52077" spans="76:76">
      <c r="BX52077" s="2"/>
    </row>
    <row r="52078" spans="76:76">
      <c r="BX52078" s="2"/>
    </row>
    <row r="52079" spans="76:76">
      <c r="BX52079" s="2"/>
    </row>
    <row r="52080" spans="76:76">
      <c r="BX52080" s="2"/>
    </row>
    <row r="52081" spans="76:76">
      <c r="BX52081" s="2"/>
    </row>
    <row r="52082" spans="76:76">
      <c r="BX52082" s="2"/>
    </row>
    <row r="52083" spans="76:76">
      <c r="BX52083" s="2"/>
    </row>
    <row r="52084" spans="76:76">
      <c r="BX52084" s="2"/>
    </row>
    <row r="52085" spans="76:76">
      <c r="BX52085" s="2"/>
    </row>
    <row r="52086" spans="76:76">
      <c r="BX52086" s="2"/>
    </row>
    <row r="52087" spans="76:76">
      <c r="BX52087" s="2"/>
    </row>
    <row r="52088" spans="76:76">
      <c r="BX52088" s="2"/>
    </row>
    <row r="52089" spans="76:76">
      <c r="BX52089" s="2"/>
    </row>
    <row r="52090" spans="76:76">
      <c r="BX52090" s="2"/>
    </row>
    <row r="52091" spans="76:76">
      <c r="BX52091" s="2"/>
    </row>
    <row r="52092" spans="76:76">
      <c r="BX52092" s="2"/>
    </row>
    <row r="52093" spans="76:76">
      <c r="BX52093" s="2"/>
    </row>
    <row r="52094" spans="76:76">
      <c r="BX52094" s="2"/>
    </row>
    <row r="52095" spans="76:76">
      <c r="BX52095" s="2"/>
    </row>
    <row r="52096" spans="76:76">
      <c r="BX52096" s="2"/>
    </row>
    <row r="52097" spans="76:76">
      <c r="BX52097" s="2"/>
    </row>
    <row r="52098" spans="76:76">
      <c r="BX52098" s="2"/>
    </row>
    <row r="52099" spans="76:76">
      <c r="BX52099" s="2"/>
    </row>
    <row r="52100" spans="76:76">
      <c r="BX52100" s="2"/>
    </row>
    <row r="52101" spans="76:76">
      <c r="BX52101" s="2"/>
    </row>
    <row r="52102" spans="76:76">
      <c r="BX52102" s="2"/>
    </row>
    <row r="52103" spans="76:76">
      <c r="BX52103" s="2"/>
    </row>
    <row r="52104" spans="76:76">
      <c r="BX52104" s="2"/>
    </row>
    <row r="52105" spans="76:76">
      <c r="BX52105" s="2"/>
    </row>
    <row r="52106" spans="76:76">
      <c r="BX52106" s="2"/>
    </row>
    <row r="52107" spans="76:76">
      <c r="BX52107" s="2"/>
    </row>
    <row r="52108" spans="76:76">
      <c r="BX52108" s="2"/>
    </row>
    <row r="52109" spans="76:76">
      <c r="BX52109" s="2"/>
    </row>
    <row r="52110" spans="76:76">
      <c r="BX52110" s="2"/>
    </row>
    <row r="52111" spans="76:76">
      <c r="BX52111" s="2"/>
    </row>
    <row r="52112" spans="76:76">
      <c r="BX52112" s="2"/>
    </row>
    <row r="52113" spans="76:76">
      <c r="BX52113" s="2"/>
    </row>
    <row r="52114" spans="76:76">
      <c r="BX52114" s="2"/>
    </row>
    <row r="52115" spans="76:76">
      <c r="BX52115" s="2"/>
    </row>
    <row r="52116" spans="76:76">
      <c r="BX52116" s="2"/>
    </row>
    <row r="52117" spans="76:76">
      <c r="BX52117" s="2"/>
    </row>
    <row r="52118" spans="76:76">
      <c r="BX52118" s="2"/>
    </row>
    <row r="52119" spans="76:76">
      <c r="BX52119" s="2"/>
    </row>
    <row r="52120" spans="76:76">
      <c r="BX52120" s="2"/>
    </row>
    <row r="52121" spans="76:76">
      <c r="BX52121" s="2"/>
    </row>
    <row r="52122" spans="76:76">
      <c r="BX52122" s="2"/>
    </row>
    <row r="52123" spans="76:76">
      <c r="BX52123" s="2"/>
    </row>
    <row r="52124" spans="76:76">
      <c r="BX52124" s="2"/>
    </row>
    <row r="52125" spans="76:76">
      <c r="BX52125" s="2"/>
    </row>
    <row r="52126" spans="76:76">
      <c r="BX52126" s="2"/>
    </row>
    <row r="52127" spans="76:76">
      <c r="BX52127" s="2"/>
    </row>
    <row r="52128" spans="76:76">
      <c r="BX52128" s="2"/>
    </row>
    <row r="52129" spans="76:76">
      <c r="BX52129" s="2"/>
    </row>
    <row r="52130" spans="76:76">
      <c r="BX52130" s="2"/>
    </row>
    <row r="52131" spans="76:76">
      <c r="BX52131" s="2"/>
    </row>
    <row r="52132" spans="76:76">
      <c r="BX52132" s="2"/>
    </row>
    <row r="52133" spans="76:76">
      <c r="BX52133" s="2"/>
    </row>
    <row r="52134" spans="76:76">
      <c r="BX52134" s="2"/>
    </row>
    <row r="52135" spans="76:76">
      <c r="BX52135" s="2"/>
    </row>
    <row r="52136" spans="76:76">
      <c r="BX52136" s="2"/>
    </row>
    <row r="52137" spans="76:76">
      <c r="BX52137" s="2"/>
    </row>
    <row r="52138" spans="76:76">
      <c r="BX52138" s="2"/>
    </row>
    <row r="52139" spans="76:76">
      <c r="BX52139" s="2"/>
    </row>
    <row r="52140" spans="76:76">
      <c r="BX52140" s="2"/>
    </row>
    <row r="52141" spans="76:76">
      <c r="BX52141" s="2"/>
    </row>
    <row r="52142" spans="76:76">
      <c r="BX52142" s="2"/>
    </row>
    <row r="52143" spans="76:76">
      <c r="BX52143" s="2"/>
    </row>
    <row r="52144" spans="76:76">
      <c r="BX52144" s="2"/>
    </row>
    <row r="52145" spans="76:76">
      <c r="BX52145" s="2"/>
    </row>
    <row r="52146" spans="76:76">
      <c r="BX52146" s="2"/>
    </row>
    <row r="52147" spans="76:76">
      <c r="BX52147" s="2"/>
    </row>
    <row r="52148" spans="76:76">
      <c r="BX52148" s="2"/>
    </row>
    <row r="52149" spans="76:76">
      <c r="BX52149" s="2"/>
    </row>
    <row r="52150" spans="76:76">
      <c r="BX52150" s="2"/>
    </row>
    <row r="52151" spans="76:76">
      <c r="BX52151" s="2"/>
    </row>
    <row r="52152" spans="76:76">
      <c r="BX52152" s="2"/>
    </row>
    <row r="52153" spans="76:76">
      <c r="BX52153" s="2"/>
    </row>
    <row r="52154" spans="76:76">
      <c r="BX52154" s="2"/>
    </row>
    <row r="52155" spans="76:76">
      <c r="BX52155" s="2"/>
    </row>
    <row r="52156" spans="76:76">
      <c r="BX52156" s="2"/>
    </row>
    <row r="52157" spans="76:76">
      <c r="BX52157" s="2"/>
    </row>
    <row r="52158" spans="76:76">
      <c r="BX52158" s="2"/>
    </row>
    <row r="52159" spans="76:76">
      <c r="BX52159" s="2"/>
    </row>
    <row r="52160" spans="76:76">
      <c r="BX52160" s="2"/>
    </row>
    <row r="52161" spans="76:76">
      <c r="BX52161" s="2"/>
    </row>
    <row r="52162" spans="76:76">
      <c r="BX52162" s="2"/>
    </row>
    <row r="52163" spans="76:76">
      <c r="BX52163" s="2"/>
    </row>
    <row r="52164" spans="76:76">
      <c r="BX52164" s="2"/>
    </row>
    <row r="52165" spans="76:76">
      <c r="BX52165" s="2"/>
    </row>
    <row r="52166" spans="76:76">
      <c r="BX52166" s="2"/>
    </row>
    <row r="52167" spans="76:76">
      <c r="BX52167" s="2"/>
    </row>
    <row r="52168" spans="76:76">
      <c r="BX52168" s="2"/>
    </row>
    <row r="52169" spans="76:76">
      <c r="BX52169" s="2"/>
    </row>
    <row r="52170" spans="76:76">
      <c r="BX52170" s="2"/>
    </row>
    <row r="52171" spans="76:76">
      <c r="BX52171" s="2"/>
    </row>
    <row r="52172" spans="76:76">
      <c r="BX52172" s="2"/>
    </row>
    <row r="52173" spans="76:76">
      <c r="BX52173" s="2"/>
    </row>
    <row r="52174" spans="76:76">
      <c r="BX52174" s="2"/>
    </row>
    <row r="52175" spans="76:76">
      <c r="BX52175" s="2"/>
    </row>
    <row r="52176" spans="76:76">
      <c r="BX52176" s="2"/>
    </row>
    <row r="52177" spans="76:76">
      <c r="BX52177" s="2"/>
    </row>
    <row r="52178" spans="76:76">
      <c r="BX52178" s="2"/>
    </row>
    <row r="52179" spans="76:76">
      <c r="BX52179" s="2"/>
    </row>
    <row r="52180" spans="76:76">
      <c r="BX52180" s="2"/>
    </row>
    <row r="52181" spans="76:76">
      <c r="BX52181" s="2"/>
    </row>
    <row r="52182" spans="76:76">
      <c r="BX52182" s="2"/>
    </row>
    <row r="52183" spans="76:76">
      <c r="BX52183" s="2"/>
    </row>
    <row r="52184" spans="76:76">
      <c r="BX52184" s="2"/>
    </row>
    <row r="52185" spans="76:76">
      <c r="BX52185" s="2"/>
    </row>
    <row r="52186" spans="76:76">
      <c r="BX52186" s="2"/>
    </row>
    <row r="52187" spans="76:76">
      <c r="BX52187" s="2"/>
    </row>
    <row r="52188" spans="76:76">
      <c r="BX52188" s="2"/>
    </row>
    <row r="52189" spans="76:76">
      <c r="BX52189" s="2"/>
    </row>
    <row r="52190" spans="76:76">
      <c r="BX52190" s="2"/>
    </row>
    <row r="52191" spans="76:76">
      <c r="BX52191" s="2"/>
    </row>
    <row r="52192" spans="76:76">
      <c r="BX52192" s="2"/>
    </row>
    <row r="52193" spans="76:76">
      <c r="BX52193" s="2"/>
    </row>
    <row r="52194" spans="76:76">
      <c r="BX52194" s="2"/>
    </row>
    <row r="52195" spans="76:76">
      <c r="BX52195" s="2"/>
    </row>
    <row r="52196" spans="76:76">
      <c r="BX52196" s="2"/>
    </row>
    <row r="52197" spans="76:76">
      <c r="BX52197" s="2"/>
    </row>
    <row r="52198" spans="76:76">
      <c r="BX52198" s="2"/>
    </row>
    <row r="52199" spans="76:76">
      <c r="BX52199" s="2"/>
    </row>
    <row r="52200" spans="76:76">
      <c r="BX52200" s="2"/>
    </row>
    <row r="52201" spans="76:76">
      <c r="BX52201" s="2"/>
    </row>
    <row r="52202" spans="76:76">
      <c r="BX52202" s="2"/>
    </row>
    <row r="52203" spans="76:76">
      <c r="BX52203" s="2"/>
    </row>
    <row r="52204" spans="76:76">
      <c r="BX52204" s="2"/>
    </row>
    <row r="52205" spans="76:76">
      <c r="BX52205" s="2"/>
    </row>
    <row r="52206" spans="76:76">
      <c r="BX52206" s="2"/>
    </row>
    <row r="52207" spans="76:76">
      <c r="BX52207" s="2"/>
    </row>
    <row r="52208" spans="76:76">
      <c r="BX52208" s="2"/>
    </row>
    <row r="52209" spans="76:76">
      <c r="BX52209" s="2"/>
    </row>
    <row r="52210" spans="76:76">
      <c r="BX52210" s="2"/>
    </row>
    <row r="52211" spans="76:76">
      <c r="BX52211" s="2"/>
    </row>
    <row r="52212" spans="76:76">
      <c r="BX52212" s="2"/>
    </row>
    <row r="52213" spans="76:76">
      <c r="BX52213" s="2"/>
    </row>
    <row r="52214" spans="76:76">
      <c r="BX52214" s="2"/>
    </row>
    <row r="52215" spans="76:76">
      <c r="BX52215" s="2"/>
    </row>
    <row r="52216" spans="76:76">
      <c r="BX52216" s="2"/>
    </row>
    <row r="52217" spans="76:76">
      <c r="BX52217" s="2"/>
    </row>
    <row r="52218" spans="76:76">
      <c r="BX52218" s="2"/>
    </row>
    <row r="52219" spans="76:76">
      <c r="BX52219" s="2"/>
    </row>
    <row r="52220" spans="76:76">
      <c r="BX52220" s="2"/>
    </row>
    <row r="52221" spans="76:76">
      <c r="BX52221" s="2"/>
    </row>
    <row r="52222" spans="76:76">
      <c r="BX52222" s="2"/>
    </row>
    <row r="52223" spans="76:76">
      <c r="BX52223" s="2"/>
    </row>
    <row r="52224" spans="76:76">
      <c r="BX52224" s="2"/>
    </row>
    <row r="52225" spans="76:76">
      <c r="BX52225" s="2"/>
    </row>
    <row r="52226" spans="76:76">
      <c r="BX52226" s="2"/>
    </row>
    <row r="52227" spans="76:76">
      <c r="BX52227" s="2"/>
    </row>
    <row r="52228" spans="76:76">
      <c r="BX52228" s="2"/>
    </row>
    <row r="52229" spans="76:76">
      <c r="BX52229" s="2"/>
    </row>
    <row r="52230" spans="76:76">
      <c r="BX52230" s="2"/>
    </row>
    <row r="52231" spans="76:76">
      <c r="BX52231" s="2"/>
    </row>
    <row r="52232" spans="76:76">
      <c r="BX52232" s="2"/>
    </row>
    <row r="52233" spans="76:76">
      <c r="BX52233" s="2"/>
    </row>
    <row r="52234" spans="76:76">
      <c r="BX52234" s="2"/>
    </row>
    <row r="52235" spans="76:76">
      <c r="BX52235" s="2"/>
    </row>
    <row r="52236" spans="76:76">
      <c r="BX52236" s="2"/>
    </row>
    <row r="52237" spans="76:76">
      <c r="BX52237" s="2"/>
    </row>
    <row r="52238" spans="76:76">
      <c r="BX52238" s="2"/>
    </row>
    <row r="52239" spans="76:76">
      <c r="BX52239" s="2"/>
    </row>
    <row r="52240" spans="76:76">
      <c r="BX52240" s="2"/>
    </row>
    <row r="52241" spans="76:76">
      <c r="BX52241" s="2"/>
    </row>
    <row r="52242" spans="76:76">
      <c r="BX52242" s="2"/>
    </row>
    <row r="52243" spans="76:76">
      <c r="BX52243" s="2"/>
    </row>
    <row r="52244" spans="76:76">
      <c r="BX52244" s="2"/>
    </row>
    <row r="52245" spans="76:76">
      <c r="BX52245" s="2"/>
    </row>
    <row r="52246" spans="76:76">
      <c r="BX52246" s="2"/>
    </row>
    <row r="52247" spans="76:76">
      <c r="BX52247" s="2"/>
    </row>
    <row r="52248" spans="76:76">
      <c r="BX52248" s="2"/>
    </row>
    <row r="52249" spans="76:76">
      <c r="BX52249" s="2"/>
    </row>
    <row r="52250" spans="76:76">
      <c r="BX52250" s="2"/>
    </row>
    <row r="52251" spans="76:76">
      <c r="BX52251" s="2"/>
    </row>
    <row r="52252" spans="76:76">
      <c r="BX52252" s="2"/>
    </row>
    <row r="52253" spans="76:76">
      <c r="BX52253" s="2"/>
    </row>
    <row r="52254" spans="76:76">
      <c r="BX52254" s="2"/>
    </row>
    <row r="52255" spans="76:76">
      <c r="BX52255" s="2"/>
    </row>
    <row r="52256" spans="76:76">
      <c r="BX52256" s="2"/>
    </row>
    <row r="52257" spans="76:76">
      <c r="BX52257" s="2"/>
    </row>
    <row r="52258" spans="76:76">
      <c r="BX52258" s="2"/>
    </row>
    <row r="52259" spans="76:76">
      <c r="BX52259" s="2"/>
    </row>
    <row r="52260" spans="76:76">
      <c r="BX52260" s="2"/>
    </row>
    <row r="52261" spans="76:76">
      <c r="BX52261" s="2"/>
    </row>
    <row r="52262" spans="76:76">
      <c r="BX52262" s="2"/>
    </row>
    <row r="52263" spans="76:76">
      <c r="BX52263" s="2"/>
    </row>
    <row r="52264" spans="76:76">
      <c r="BX52264" s="2"/>
    </row>
    <row r="52265" spans="76:76">
      <c r="BX52265" s="2"/>
    </row>
    <row r="52266" spans="76:76">
      <c r="BX52266" s="2"/>
    </row>
    <row r="52267" spans="76:76">
      <c r="BX52267" s="2"/>
    </row>
    <row r="52268" spans="76:76">
      <c r="BX52268" s="2"/>
    </row>
    <row r="52269" spans="76:76">
      <c r="BX52269" s="2"/>
    </row>
    <row r="52270" spans="76:76">
      <c r="BX52270" s="2"/>
    </row>
    <row r="52271" spans="76:76">
      <c r="BX52271" s="2"/>
    </row>
    <row r="52272" spans="76:76">
      <c r="BX52272" s="2"/>
    </row>
    <row r="52273" spans="76:76">
      <c r="BX52273" s="2"/>
    </row>
    <row r="52274" spans="76:76">
      <c r="BX52274" s="2"/>
    </row>
    <row r="52275" spans="76:76">
      <c r="BX52275" s="2"/>
    </row>
    <row r="52276" spans="76:76">
      <c r="BX52276" s="2"/>
    </row>
    <row r="52277" spans="76:76">
      <c r="BX52277" s="2"/>
    </row>
    <row r="52278" spans="76:76">
      <c r="BX52278" s="2"/>
    </row>
    <row r="52279" spans="76:76">
      <c r="BX52279" s="2"/>
    </row>
    <row r="52280" spans="76:76">
      <c r="BX52280" s="2"/>
    </row>
    <row r="52281" spans="76:76">
      <c r="BX52281" s="2"/>
    </row>
    <row r="52282" spans="76:76">
      <c r="BX52282" s="2"/>
    </row>
    <row r="52283" spans="76:76">
      <c r="BX52283" s="2"/>
    </row>
    <row r="52284" spans="76:76">
      <c r="BX52284" s="2"/>
    </row>
    <row r="52285" spans="76:76">
      <c r="BX52285" s="2"/>
    </row>
    <row r="52286" spans="76:76">
      <c r="BX52286" s="2"/>
    </row>
    <row r="52287" spans="76:76">
      <c r="BX52287" s="2"/>
    </row>
    <row r="52288" spans="76:76">
      <c r="BX52288" s="2"/>
    </row>
    <row r="52289" spans="76:76">
      <c r="BX52289" s="2"/>
    </row>
    <row r="52290" spans="76:76">
      <c r="BX52290" s="2"/>
    </row>
    <row r="52291" spans="76:76">
      <c r="BX52291" s="2"/>
    </row>
    <row r="52292" spans="76:76">
      <c r="BX52292" s="2"/>
    </row>
    <row r="52293" spans="76:76">
      <c r="BX52293" s="2"/>
    </row>
    <row r="52294" spans="76:76">
      <c r="BX52294" s="2"/>
    </row>
    <row r="52295" spans="76:76">
      <c r="BX52295" s="2"/>
    </row>
    <row r="52296" spans="76:76">
      <c r="BX52296" s="2"/>
    </row>
    <row r="52297" spans="76:76">
      <c r="BX52297" s="2"/>
    </row>
    <row r="52298" spans="76:76">
      <c r="BX52298" s="2"/>
    </row>
    <row r="52299" spans="76:76">
      <c r="BX52299" s="2"/>
    </row>
    <row r="52300" spans="76:76">
      <c r="BX52300" s="2"/>
    </row>
    <row r="52301" spans="76:76">
      <c r="BX52301" s="2"/>
    </row>
    <row r="52302" spans="76:76">
      <c r="BX52302" s="2"/>
    </row>
    <row r="52303" spans="76:76">
      <c r="BX52303" s="2"/>
    </row>
    <row r="52304" spans="76:76">
      <c r="BX52304" s="2"/>
    </row>
    <row r="52305" spans="76:76">
      <c r="BX52305" s="2"/>
    </row>
    <row r="52306" spans="76:76">
      <c r="BX52306" s="2"/>
    </row>
    <row r="52307" spans="76:76">
      <c r="BX52307" s="2"/>
    </row>
    <row r="52308" spans="76:76">
      <c r="BX52308" s="2"/>
    </row>
    <row r="52309" spans="76:76">
      <c r="BX52309" s="2"/>
    </row>
    <row r="52310" spans="76:76">
      <c r="BX52310" s="2"/>
    </row>
    <row r="52311" spans="76:76">
      <c r="BX52311" s="2"/>
    </row>
    <row r="52312" spans="76:76">
      <c r="BX52312" s="2"/>
    </row>
    <row r="52313" spans="76:76">
      <c r="BX52313" s="2"/>
    </row>
    <row r="52314" spans="76:76">
      <c r="BX52314" s="2"/>
    </row>
    <row r="52315" spans="76:76">
      <c r="BX52315" s="2"/>
    </row>
    <row r="52316" spans="76:76">
      <c r="BX52316" s="2"/>
    </row>
    <row r="52317" spans="76:76">
      <c r="BX52317" s="2"/>
    </row>
    <row r="52318" spans="76:76">
      <c r="BX52318" s="2"/>
    </row>
    <row r="52319" spans="76:76">
      <c r="BX52319" s="2"/>
    </row>
    <row r="52320" spans="76:76">
      <c r="BX52320" s="2"/>
    </row>
    <row r="52321" spans="76:76">
      <c r="BX52321" s="2"/>
    </row>
    <row r="52322" spans="76:76">
      <c r="BX52322" s="2"/>
    </row>
    <row r="52323" spans="76:76">
      <c r="BX52323" s="2"/>
    </row>
    <row r="52324" spans="76:76">
      <c r="BX52324" s="2"/>
    </row>
    <row r="52325" spans="76:76">
      <c r="BX52325" s="2"/>
    </row>
    <row r="52326" spans="76:76">
      <c r="BX52326" s="2"/>
    </row>
    <row r="52327" spans="76:76">
      <c r="BX52327" s="2"/>
    </row>
    <row r="52328" spans="76:76">
      <c r="BX52328" s="2"/>
    </row>
    <row r="52329" spans="76:76">
      <c r="BX52329" s="2"/>
    </row>
    <row r="52330" spans="76:76">
      <c r="BX52330" s="2"/>
    </row>
    <row r="52331" spans="76:76">
      <c r="BX52331" s="2"/>
    </row>
    <row r="52332" spans="76:76">
      <c r="BX52332" s="2"/>
    </row>
    <row r="52333" spans="76:76">
      <c r="BX52333" s="2"/>
    </row>
    <row r="52334" spans="76:76">
      <c r="BX52334" s="2"/>
    </row>
    <row r="52335" spans="76:76">
      <c r="BX52335" s="2"/>
    </row>
    <row r="52336" spans="76:76">
      <c r="BX52336" s="2"/>
    </row>
    <row r="52337" spans="76:76">
      <c r="BX52337" s="2"/>
    </row>
    <row r="52338" spans="76:76">
      <c r="BX52338" s="2"/>
    </row>
    <row r="52339" spans="76:76">
      <c r="BX52339" s="2"/>
    </row>
    <row r="52340" spans="76:76">
      <c r="BX52340" s="2"/>
    </row>
    <row r="52341" spans="76:76">
      <c r="BX52341" s="2"/>
    </row>
    <row r="52342" spans="76:76">
      <c r="BX52342" s="2"/>
    </row>
    <row r="52343" spans="76:76">
      <c r="BX52343" s="2"/>
    </row>
    <row r="52344" spans="76:76">
      <c r="BX52344" s="2"/>
    </row>
    <row r="52345" spans="76:76">
      <c r="BX52345" s="2"/>
    </row>
    <row r="52346" spans="76:76">
      <c r="BX52346" s="2"/>
    </row>
    <row r="52347" spans="76:76">
      <c r="BX52347" s="2"/>
    </row>
    <row r="52348" spans="76:76">
      <c r="BX52348" s="2"/>
    </row>
    <row r="52349" spans="76:76">
      <c r="BX52349" s="2"/>
    </row>
    <row r="52350" spans="76:76">
      <c r="BX52350" s="2"/>
    </row>
    <row r="52351" spans="76:76">
      <c r="BX52351" s="2"/>
    </row>
    <row r="52352" spans="76:76">
      <c r="BX52352" s="2"/>
    </row>
    <row r="52353" spans="76:76">
      <c r="BX52353" s="2"/>
    </row>
    <row r="52354" spans="76:76">
      <c r="BX52354" s="2"/>
    </row>
    <row r="52355" spans="76:76">
      <c r="BX52355" s="2"/>
    </row>
    <row r="52356" spans="76:76">
      <c r="BX52356" s="2"/>
    </row>
    <row r="52357" spans="76:76">
      <c r="BX52357" s="2"/>
    </row>
    <row r="52358" spans="76:76">
      <c r="BX52358" s="2"/>
    </row>
    <row r="52359" spans="76:76">
      <c r="BX52359" s="2"/>
    </row>
    <row r="52360" spans="76:76">
      <c r="BX52360" s="2"/>
    </row>
    <row r="52361" spans="76:76">
      <c r="BX52361" s="2"/>
    </row>
    <row r="52362" spans="76:76">
      <c r="BX52362" s="2"/>
    </row>
    <row r="52363" spans="76:76">
      <c r="BX52363" s="2"/>
    </row>
    <row r="52364" spans="76:76">
      <c r="BX52364" s="2"/>
    </row>
    <row r="52365" spans="76:76">
      <c r="BX52365" s="2"/>
    </row>
    <row r="52366" spans="76:76">
      <c r="BX52366" s="2"/>
    </row>
    <row r="52367" spans="76:76">
      <c r="BX52367" s="2"/>
    </row>
    <row r="52368" spans="76:76">
      <c r="BX52368" s="2"/>
    </row>
    <row r="52369" spans="76:76">
      <c r="BX52369" s="2"/>
    </row>
    <row r="52370" spans="76:76">
      <c r="BX52370" s="2"/>
    </row>
    <row r="52371" spans="76:76">
      <c r="BX52371" s="2"/>
    </row>
    <row r="52372" spans="76:76">
      <c r="BX52372" s="2"/>
    </row>
    <row r="52373" spans="76:76">
      <c r="BX52373" s="2"/>
    </row>
    <row r="52374" spans="76:76">
      <c r="BX52374" s="2"/>
    </row>
    <row r="52375" spans="76:76">
      <c r="BX52375" s="2"/>
    </row>
    <row r="52376" spans="76:76">
      <c r="BX52376" s="2"/>
    </row>
    <row r="52377" spans="76:76">
      <c r="BX52377" s="2"/>
    </row>
    <row r="52378" spans="76:76">
      <c r="BX52378" s="2"/>
    </row>
    <row r="52379" spans="76:76">
      <c r="BX52379" s="2"/>
    </row>
    <row r="52380" spans="76:76">
      <c r="BX52380" s="2"/>
    </row>
    <row r="52381" spans="76:76">
      <c r="BX52381" s="2"/>
    </row>
    <row r="52382" spans="76:76">
      <c r="BX52382" s="2"/>
    </row>
    <row r="52383" spans="76:76">
      <c r="BX52383" s="2"/>
    </row>
    <row r="52384" spans="76:76">
      <c r="BX52384" s="2"/>
    </row>
    <row r="52385" spans="76:76">
      <c r="BX52385" s="2"/>
    </row>
    <row r="52386" spans="76:76">
      <c r="BX52386" s="2"/>
    </row>
    <row r="52387" spans="76:76">
      <c r="BX52387" s="2"/>
    </row>
    <row r="52388" spans="76:76">
      <c r="BX52388" s="2"/>
    </row>
    <row r="52389" spans="76:76">
      <c r="BX52389" s="2"/>
    </row>
    <row r="52390" spans="76:76">
      <c r="BX52390" s="2"/>
    </row>
    <row r="52391" spans="76:76">
      <c r="BX52391" s="2"/>
    </row>
    <row r="52392" spans="76:76">
      <c r="BX52392" s="2"/>
    </row>
    <row r="52393" spans="76:76">
      <c r="BX52393" s="2"/>
    </row>
    <row r="52394" spans="76:76">
      <c r="BX52394" s="2"/>
    </row>
    <row r="52395" spans="76:76">
      <c r="BX52395" s="2"/>
    </row>
    <row r="52396" spans="76:76">
      <c r="BX52396" s="2"/>
    </row>
    <row r="52397" spans="76:76">
      <c r="BX52397" s="2"/>
    </row>
    <row r="52398" spans="76:76">
      <c r="BX52398" s="2"/>
    </row>
    <row r="52399" spans="76:76">
      <c r="BX52399" s="2"/>
    </row>
    <row r="52400" spans="76:76">
      <c r="BX52400" s="2"/>
    </row>
    <row r="52401" spans="76:76">
      <c r="BX52401" s="2"/>
    </row>
    <row r="52402" spans="76:76">
      <c r="BX52402" s="2"/>
    </row>
    <row r="52403" spans="76:76">
      <c r="BX52403" s="2"/>
    </row>
    <row r="52404" spans="76:76">
      <c r="BX52404" s="2"/>
    </row>
    <row r="52405" spans="76:76">
      <c r="BX52405" s="2"/>
    </row>
    <row r="52406" spans="76:76">
      <c r="BX52406" s="2"/>
    </row>
    <row r="52407" spans="76:76">
      <c r="BX52407" s="2"/>
    </row>
    <row r="52408" spans="76:76">
      <c r="BX52408" s="2"/>
    </row>
    <row r="52409" spans="76:76">
      <c r="BX52409" s="2"/>
    </row>
    <row r="52410" spans="76:76">
      <c r="BX52410" s="2"/>
    </row>
    <row r="52411" spans="76:76">
      <c r="BX52411" s="2"/>
    </row>
    <row r="52412" spans="76:76">
      <c r="BX52412" s="2"/>
    </row>
    <row r="52413" spans="76:76">
      <c r="BX52413" s="2"/>
    </row>
    <row r="52414" spans="76:76">
      <c r="BX52414" s="2"/>
    </row>
    <row r="52415" spans="76:76">
      <c r="BX52415" s="2"/>
    </row>
    <row r="52416" spans="76:76">
      <c r="BX52416" s="2"/>
    </row>
    <row r="52417" spans="76:76">
      <c r="BX52417" s="2"/>
    </row>
    <row r="52418" spans="76:76">
      <c r="BX52418" s="2"/>
    </row>
    <row r="52419" spans="76:76">
      <c r="BX52419" s="2"/>
    </row>
    <row r="52420" spans="76:76">
      <c r="BX52420" s="2"/>
    </row>
    <row r="52421" spans="76:76">
      <c r="BX52421" s="2"/>
    </row>
    <row r="52422" spans="76:76">
      <c r="BX52422" s="2"/>
    </row>
    <row r="52423" spans="76:76">
      <c r="BX52423" s="2"/>
    </row>
    <row r="52424" spans="76:76">
      <c r="BX52424" s="2"/>
    </row>
    <row r="52425" spans="76:76">
      <c r="BX52425" s="2"/>
    </row>
    <row r="52426" spans="76:76">
      <c r="BX52426" s="2"/>
    </row>
    <row r="52427" spans="76:76">
      <c r="BX52427" s="2"/>
    </row>
    <row r="52428" spans="76:76">
      <c r="BX52428" s="2"/>
    </row>
    <row r="52429" spans="76:76">
      <c r="BX52429" s="2"/>
    </row>
    <row r="52430" spans="76:76">
      <c r="BX52430" s="2"/>
    </row>
    <row r="52431" spans="76:76">
      <c r="BX52431" s="2"/>
    </row>
    <row r="52432" spans="76:76">
      <c r="BX52432" s="2"/>
    </row>
    <row r="52433" spans="76:76">
      <c r="BX52433" s="2"/>
    </row>
    <row r="52434" spans="76:76">
      <c r="BX52434" s="2"/>
    </row>
    <row r="52435" spans="76:76">
      <c r="BX52435" s="2"/>
    </row>
    <row r="52436" spans="76:76">
      <c r="BX52436" s="2"/>
    </row>
    <row r="52437" spans="76:76">
      <c r="BX52437" s="2"/>
    </row>
    <row r="52438" spans="76:76">
      <c r="BX52438" s="2"/>
    </row>
    <row r="52439" spans="76:76">
      <c r="BX52439" s="2"/>
    </row>
    <row r="52440" spans="76:76">
      <c r="BX52440" s="2"/>
    </row>
    <row r="52441" spans="76:76">
      <c r="BX52441" s="2"/>
    </row>
    <row r="52442" spans="76:76">
      <c r="BX52442" s="2"/>
    </row>
    <row r="52443" spans="76:76">
      <c r="BX52443" s="2"/>
    </row>
    <row r="52444" spans="76:76">
      <c r="BX52444" s="2"/>
    </row>
    <row r="52445" spans="76:76">
      <c r="BX52445" s="2"/>
    </row>
    <row r="52446" spans="76:76">
      <c r="BX52446" s="2"/>
    </row>
    <row r="52447" spans="76:76">
      <c r="BX52447" s="2"/>
    </row>
    <row r="52448" spans="76:76">
      <c r="BX52448" s="2"/>
    </row>
    <row r="52449" spans="76:76">
      <c r="BX52449" s="2"/>
    </row>
    <row r="52450" spans="76:76">
      <c r="BX52450" s="2"/>
    </row>
    <row r="52451" spans="76:76">
      <c r="BX52451" s="2"/>
    </row>
    <row r="52452" spans="76:76">
      <c r="BX52452" s="2"/>
    </row>
    <row r="52453" spans="76:76">
      <c r="BX52453" s="2"/>
    </row>
    <row r="52454" spans="76:76">
      <c r="BX52454" s="2"/>
    </row>
    <row r="52455" spans="76:76">
      <c r="BX52455" s="2"/>
    </row>
    <row r="52456" spans="76:76">
      <c r="BX52456" s="2"/>
    </row>
    <row r="52457" spans="76:76">
      <c r="BX52457" s="2"/>
    </row>
    <row r="52458" spans="76:76">
      <c r="BX52458" s="2"/>
    </row>
    <row r="52459" spans="76:76">
      <c r="BX52459" s="2"/>
    </row>
    <row r="52460" spans="76:76">
      <c r="BX52460" s="2"/>
    </row>
    <row r="52461" spans="76:76">
      <c r="BX52461" s="2"/>
    </row>
    <row r="52462" spans="76:76">
      <c r="BX52462" s="2"/>
    </row>
    <row r="52463" spans="76:76">
      <c r="BX52463" s="2"/>
    </row>
    <row r="52464" spans="76:76">
      <c r="BX52464" s="2"/>
    </row>
    <row r="52465" spans="76:76">
      <c r="BX52465" s="2"/>
    </row>
    <row r="52466" spans="76:76">
      <c r="BX52466" s="2"/>
    </row>
    <row r="52467" spans="76:76">
      <c r="BX52467" s="2"/>
    </row>
    <row r="52468" spans="76:76">
      <c r="BX52468" s="2"/>
    </row>
    <row r="52469" spans="76:76">
      <c r="BX52469" s="2"/>
    </row>
    <row r="52470" spans="76:76">
      <c r="BX52470" s="2"/>
    </row>
    <row r="52471" spans="76:76">
      <c r="BX52471" s="2"/>
    </row>
    <row r="52472" spans="76:76">
      <c r="BX52472" s="2"/>
    </row>
    <row r="52473" spans="76:76">
      <c r="BX52473" s="2"/>
    </row>
    <row r="52474" spans="76:76">
      <c r="BX52474" s="2"/>
    </row>
    <row r="52475" spans="76:76">
      <c r="BX52475" s="2"/>
    </row>
    <row r="52476" spans="76:76">
      <c r="BX52476" s="2"/>
    </row>
    <row r="52477" spans="76:76">
      <c r="BX52477" s="2"/>
    </row>
    <row r="52478" spans="76:76">
      <c r="BX52478" s="2"/>
    </row>
    <row r="52479" spans="76:76">
      <c r="BX52479" s="2"/>
    </row>
    <row r="52480" spans="76:76">
      <c r="BX52480" s="2"/>
    </row>
    <row r="52481" spans="76:76">
      <c r="BX52481" s="2"/>
    </row>
    <row r="52482" spans="76:76">
      <c r="BX52482" s="2"/>
    </row>
    <row r="52483" spans="76:76">
      <c r="BX52483" s="2"/>
    </row>
    <row r="52484" spans="76:76">
      <c r="BX52484" s="2"/>
    </row>
    <row r="52485" spans="76:76">
      <c r="BX52485" s="2"/>
    </row>
    <row r="52486" spans="76:76">
      <c r="BX52486" s="2"/>
    </row>
    <row r="52487" spans="76:76">
      <c r="BX52487" s="2"/>
    </row>
    <row r="52488" spans="76:76">
      <c r="BX52488" s="2"/>
    </row>
    <row r="52489" spans="76:76">
      <c r="BX52489" s="2"/>
    </row>
    <row r="52490" spans="76:76">
      <c r="BX52490" s="2"/>
    </row>
    <row r="52491" spans="76:76">
      <c r="BX52491" s="2"/>
    </row>
    <row r="52492" spans="76:76">
      <c r="BX52492" s="2"/>
    </row>
    <row r="52493" spans="76:76">
      <c r="BX52493" s="2"/>
    </row>
    <row r="52494" spans="76:76">
      <c r="BX52494" s="2"/>
    </row>
    <row r="52495" spans="76:76">
      <c r="BX52495" s="2"/>
    </row>
    <row r="52496" spans="76:76">
      <c r="BX52496" s="2"/>
    </row>
    <row r="52497" spans="76:76">
      <c r="BX52497" s="2"/>
    </row>
    <row r="52498" spans="76:76">
      <c r="BX52498" s="2"/>
    </row>
    <row r="52499" spans="76:76">
      <c r="BX52499" s="2"/>
    </row>
    <row r="52500" spans="76:76">
      <c r="BX52500" s="2"/>
    </row>
    <row r="52501" spans="76:76">
      <c r="BX52501" s="2"/>
    </row>
    <row r="52502" spans="76:76">
      <c r="BX52502" s="2"/>
    </row>
    <row r="52503" spans="76:76">
      <c r="BX52503" s="2"/>
    </row>
    <row r="52504" spans="76:76">
      <c r="BX52504" s="2"/>
    </row>
    <row r="52505" spans="76:76">
      <c r="BX52505" s="2"/>
    </row>
    <row r="52506" spans="76:76">
      <c r="BX52506" s="2"/>
    </row>
    <row r="52507" spans="76:76">
      <c r="BX52507" s="2"/>
    </row>
    <row r="52508" spans="76:76">
      <c r="BX52508" s="2"/>
    </row>
    <row r="52509" spans="76:76">
      <c r="BX52509" s="2"/>
    </row>
    <row r="52510" spans="76:76">
      <c r="BX52510" s="2"/>
    </row>
    <row r="52511" spans="76:76">
      <c r="BX52511" s="2"/>
    </row>
    <row r="52512" spans="76:76">
      <c r="BX52512" s="2"/>
    </row>
    <row r="52513" spans="76:76">
      <c r="BX52513" s="2"/>
    </row>
    <row r="52514" spans="76:76">
      <c r="BX52514" s="2"/>
    </row>
    <row r="52515" spans="76:76">
      <c r="BX52515" s="2"/>
    </row>
    <row r="52516" spans="76:76">
      <c r="BX52516" s="2"/>
    </row>
    <row r="52517" spans="76:76">
      <c r="BX52517" s="2"/>
    </row>
    <row r="52518" spans="76:76">
      <c r="BX52518" s="2"/>
    </row>
    <row r="52519" spans="76:76">
      <c r="BX52519" s="2"/>
    </row>
    <row r="52520" spans="76:76">
      <c r="BX52520" s="2"/>
    </row>
    <row r="52521" spans="76:76">
      <c r="BX52521" s="2"/>
    </row>
    <row r="52522" spans="76:76">
      <c r="BX52522" s="2"/>
    </row>
    <row r="52523" spans="76:76">
      <c r="BX52523" s="2"/>
    </row>
    <row r="52524" spans="76:76">
      <c r="BX52524" s="2"/>
    </row>
    <row r="52525" spans="76:76">
      <c r="BX52525" s="2"/>
    </row>
    <row r="52526" spans="76:76">
      <c r="BX52526" s="2"/>
    </row>
    <row r="52527" spans="76:76">
      <c r="BX52527" s="2"/>
    </row>
    <row r="52528" spans="76:76">
      <c r="BX52528" s="2"/>
    </row>
    <row r="52529" spans="76:76">
      <c r="BX52529" s="2"/>
    </row>
    <row r="52530" spans="76:76">
      <c r="BX52530" s="2"/>
    </row>
    <row r="52531" spans="76:76">
      <c r="BX52531" s="2"/>
    </row>
    <row r="52532" spans="76:76">
      <c r="BX52532" s="2"/>
    </row>
    <row r="52533" spans="76:76">
      <c r="BX52533" s="2"/>
    </row>
    <row r="52534" spans="76:76">
      <c r="BX52534" s="2"/>
    </row>
    <row r="52535" spans="76:76">
      <c r="BX52535" s="2"/>
    </row>
    <row r="52536" spans="76:76">
      <c r="BX52536" s="2"/>
    </row>
    <row r="52537" spans="76:76">
      <c r="BX52537" s="2"/>
    </row>
    <row r="52538" spans="76:76">
      <c r="BX52538" s="2"/>
    </row>
    <row r="52539" spans="76:76">
      <c r="BX52539" s="2"/>
    </row>
    <row r="52540" spans="76:76">
      <c r="BX52540" s="2"/>
    </row>
    <row r="52541" spans="76:76">
      <c r="BX52541" s="2"/>
    </row>
    <row r="52542" spans="76:76">
      <c r="BX52542" s="2"/>
    </row>
    <row r="52543" spans="76:76">
      <c r="BX52543" s="2"/>
    </row>
    <row r="52544" spans="76:76">
      <c r="BX52544" s="2"/>
    </row>
    <row r="52545" spans="76:76">
      <c r="BX52545" s="2"/>
    </row>
    <row r="52546" spans="76:76">
      <c r="BX52546" s="2"/>
    </row>
    <row r="52547" spans="76:76">
      <c r="BX52547" s="2"/>
    </row>
    <row r="52548" spans="76:76">
      <c r="BX52548" s="2"/>
    </row>
    <row r="52549" spans="76:76">
      <c r="BX52549" s="2"/>
    </row>
    <row r="52550" spans="76:76">
      <c r="BX52550" s="2"/>
    </row>
    <row r="52551" spans="76:76">
      <c r="BX52551" s="2"/>
    </row>
    <row r="52552" spans="76:76">
      <c r="BX52552" s="2"/>
    </row>
    <row r="52553" spans="76:76">
      <c r="BX52553" s="2"/>
    </row>
    <row r="52554" spans="76:76">
      <c r="BX52554" s="2"/>
    </row>
    <row r="52555" spans="76:76">
      <c r="BX52555" s="2"/>
    </row>
    <row r="52556" spans="76:76">
      <c r="BX52556" s="2"/>
    </row>
    <row r="52557" spans="76:76">
      <c r="BX52557" s="2"/>
    </row>
    <row r="52558" spans="76:76">
      <c r="BX52558" s="2"/>
    </row>
    <row r="52559" spans="76:76">
      <c r="BX52559" s="2"/>
    </row>
    <row r="52560" spans="76:76">
      <c r="BX52560" s="2"/>
    </row>
    <row r="52561" spans="76:76">
      <c r="BX52561" s="2"/>
    </row>
    <row r="52562" spans="76:76">
      <c r="BX52562" s="2"/>
    </row>
    <row r="52563" spans="76:76">
      <c r="BX52563" s="2"/>
    </row>
    <row r="52564" spans="76:76">
      <c r="BX52564" s="2"/>
    </row>
    <row r="52565" spans="76:76">
      <c r="BX52565" s="2"/>
    </row>
    <row r="52566" spans="76:76">
      <c r="BX52566" s="2"/>
    </row>
    <row r="52567" spans="76:76">
      <c r="BX52567" s="2"/>
    </row>
    <row r="52568" spans="76:76">
      <c r="BX52568" s="2"/>
    </row>
    <row r="52569" spans="76:76">
      <c r="BX52569" s="2"/>
    </row>
    <row r="52570" spans="76:76">
      <c r="BX52570" s="2"/>
    </row>
    <row r="52571" spans="76:76">
      <c r="BX52571" s="2"/>
    </row>
    <row r="52572" spans="76:76">
      <c r="BX52572" s="2"/>
    </row>
    <row r="52573" spans="76:76">
      <c r="BX52573" s="2"/>
    </row>
    <row r="52574" spans="76:76">
      <c r="BX52574" s="2"/>
    </row>
    <row r="52575" spans="76:76">
      <c r="BX52575" s="2"/>
    </row>
    <row r="52576" spans="76:76">
      <c r="BX52576" s="2"/>
    </row>
    <row r="52577" spans="76:76">
      <c r="BX52577" s="2"/>
    </row>
    <row r="52578" spans="76:76">
      <c r="BX52578" s="2"/>
    </row>
    <row r="52579" spans="76:76">
      <c r="BX52579" s="2"/>
    </row>
    <row r="52580" spans="76:76">
      <c r="BX52580" s="2"/>
    </row>
    <row r="52581" spans="76:76">
      <c r="BX52581" s="2"/>
    </row>
    <row r="52582" spans="76:76">
      <c r="BX52582" s="2"/>
    </row>
    <row r="52583" spans="76:76">
      <c r="BX52583" s="2"/>
    </row>
    <row r="52584" spans="76:76">
      <c r="BX52584" s="2"/>
    </row>
    <row r="52585" spans="76:76">
      <c r="BX52585" s="2"/>
    </row>
    <row r="52586" spans="76:76">
      <c r="BX52586" s="2"/>
    </row>
    <row r="52587" spans="76:76">
      <c r="BX52587" s="2"/>
    </row>
    <row r="52588" spans="76:76">
      <c r="BX52588" s="2"/>
    </row>
    <row r="52589" spans="76:76">
      <c r="BX52589" s="2"/>
    </row>
    <row r="52590" spans="76:76">
      <c r="BX52590" s="2"/>
    </row>
    <row r="52591" spans="76:76">
      <c r="BX52591" s="2"/>
    </row>
    <row r="52592" spans="76:76">
      <c r="BX52592" s="2"/>
    </row>
    <row r="52593" spans="76:76">
      <c r="BX52593" s="2"/>
    </row>
    <row r="52594" spans="76:76">
      <c r="BX52594" s="2"/>
    </row>
    <row r="52595" spans="76:76">
      <c r="BX52595" s="2"/>
    </row>
    <row r="52596" spans="76:76">
      <c r="BX52596" s="2"/>
    </row>
    <row r="52597" spans="76:76">
      <c r="BX52597" s="2"/>
    </row>
    <row r="52598" spans="76:76">
      <c r="BX52598" s="2"/>
    </row>
    <row r="52599" spans="76:76">
      <c r="BX52599" s="2"/>
    </row>
    <row r="52600" spans="76:76">
      <c r="BX52600" s="2"/>
    </row>
    <row r="52601" spans="76:76">
      <c r="BX52601" s="2"/>
    </row>
    <row r="52602" spans="76:76">
      <c r="BX52602" s="2"/>
    </row>
    <row r="52603" spans="76:76">
      <c r="BX52603" s="2"/>
    </row>
    <row r="52604" spans="76:76">
      <c r="BX52604" s="2"/>
    </row>
    <row r="52605" spans="76:76">
      <c r="BX52605" s="2"/>
    </row>
    <row r="52606" spans="76:76">
      <c r="BX52606" s="2"/>
    </row>
    <row r="52607" spans="76:76">
      <c r="BX52607" s="2"/>
    </row>
    <row r="52608" spans="76:76">
      <c r="BX52608" s="2"/>
    </row>
    <row r="52609" spans="76:76">
      <c r="BX52609" s="2"/>
    </row>
    <row r="52610" spans="76:76">
      <c r="BX52610" s="2"/>
    </row>
    <row r="52611" spans="76:76">
      <c r="BX52611" s="2"/>
    </row>
    <row r="52612" spans="76:76">
      <c r="BX52612" s="2"/>
    </row>
    <row r="52613" spans="76:76">
      <c r="BX52613" s="2"/>
    </row>
    <row r="52614" spans="76:76">
      <c r="BX52614" s="2"/>
    </row>
    <row r="52615" spans="76:76">
      <c r="BX52615" s="2"/>
    </row>
    <row r="52616" spans="76:76">
      <c r="BX52616" s="2"/>
    </row>
    <row r="52617" spans="76:76">
      <c r="BX52617" s="2"/>
    </row>
    <row r="52618" spans="76:76">
      <c r="BX52618" s="2"/>
    </row>
    <row r="52619" spans="76:76">
      <c r="BX52619" s="2"/>
    </row>
    <row r="52620" spans="76:76">
      <c r="BX52620" s="2"/>
    </row>
    <row r="52621" spans="76:76">
      <c r="BX52621" s="2"/>
    </row>
    <row r="52622" spans="76:76">
      <c r="BX52622" s="2"/>
    </row>
    <row r="52623" spans="76:76">
      <c r="BX52623" s="2"/>
    </row>
    <row r="52624" spans="76:76">
      <c r="BX52624" s="2"/>
    </row>
    <row r="52625" spans="76:76">
      <c r="BX52625" s="2"/>
    </row>
    <row r="52626" spans="76:76">
      <c r="BX52626" s="2"/>
    </row>
    <row r="52627" spans="76:76">
      <c r="BX52627" s="2"/>
    </row>
    <row r="52628" spans="76:76">
      <c r="BX52628" s="2"/>
    </row>
    <row r="52629" spans="76:76">
      <c r="BX52629" s="2"/>
    </row>
    <row r="52630" spans="76:76">
      <c r="BX52630" s="2"/>
    </row>
    <row r="52631" spans="76:76">
      <c r="BX52631" s="2"/>
    </row>
    <row r="52632" spans="76:76">
      <c r="BX52632" s="2"/>
    </row>
    <row r="52633" spans="76:76">
      <c r="BX52633" s="2"/>
    </row>
    <row r="52634" spans="76:76">
      <c r="BX52634" s="2"/>
    </row>
    <row r="52635" spans="76:76">
      <c r="BX52635" s="2"/>
    </row>
    <row r="52636" spans="76:76">
      <c r="BX52636" s="2"/>
    </row>
    <row r="52637" spans="76:76">
      <c r="BX52637" s="2"/>
    </row>
    <row r="52638" spans="76:76">
      <c r="BX52638" s="2"/>
    </row>
    <row r="52639" spans="76:76">
      <c r="BX52639" s="2"/>
    </row>
    <row r="52640" spans="76:76">
      <c r="BX52640" s="2"/>
    </row>
    <row r="52641" spans="76:76">
      <c r="BX52641" s="2"/>
    </row>
    <row r="52642" spans="76:76">
      <c r="BX52642" s="2"/>
    </row>
    <row r="52643" spans="76:76">
      <c r="BX52643" s="2"/>
    </row>
    <row r="52644" spans="76:76">
      <c r="BX52644" s="2"/>
    </row>
    <row r="52645" spans="76:76">
      <c r="BX52645" s="2"/>
    </row>
    <row r="52646" spans="76:76">
      <c r="BX52646" s="2"/>
    </row>
    <row r="52647" spans="76:76">
      <c r="BX52647" s="2"/>
    </row>
    <row r="52648" spans="76:76">
      <c r="BX52648" s="2"/>
    </row>
    <row r="52649" spans="76:76">
      <c r="BX52649" s="2"/>
    </row>
    <row r="52650" spans="76:76">
      <c r="BX52650" s="2"/>
    </row>
    <row r="52651" spans="76:76">
      <c r="BX52651" s="2"/>
    </row>
    <row r="52652" spans="76:76">
      <c r="BX52652" s="2"/>
    </row>
    <row r="52653" spans="76:76">
      <c r="BX52653" s="2"/>
    </row>
    <row r="52654" spans="76:76">
      <c r="BX52654" s="2"/>
    </row>
    <row r="52655" spans="76:76">
      <c r="BX52655" s="2"/>
    </row>
    <row r="52656" spans="76:76">
      <c r="BX52656" s="2"/>
    </row>
    <row r="52657" spans="76:76">
      <c r="BX52657" s="2"/>
    </row>
    <row r="52658" spans="76:76">
      <c r="BX52658" s="2"/>
    </row>
    <row r="52659" spans="76:76">
      <c r="BX52659" s="2"/>
    </row>
    <row r="52660" spans="76:76">
      <c r="BX52660" s="2"/>
    </row>
    <row r="52661" spans="76:76">
      <c r="BX52661" s="2"/>
    </row>
    <row r="52662" spans="76:76">
      <c r="BX52662" s="2"/>
    </row>
    <row r="52663" spans="76:76">
      <c r="BX52663" s="2"/>
    </row>
    <row r="52664" spans="76:76">
      <c r="BX52664" s="2"/>
    </row>
    <row r="52665" spans="76:76">
      <c r="BX52665" s="2"/>
    </row>
    <row r="52666" spans="76:76">
      <c r="BX52666" s="2"/>
    </row>
    <row r="52667" spans="76:76">
      <c r="BX52667" s="2"/>
    </row>
    <row r="52668" spans="76:76">
      <c r="BX52668" s="2"/>
    </row>
    <row r="52669" spans="76:76">
      <c r="BX52669" s="2"/>
    </row>
    <row r="52670" spans="76:76">
      <c r="BX52670" s="2"/>
    </row>
    <row r="52671" spans="76:76">
      <c r="BX52671" s="2"/>
    </row>
    <row r="52672" spans="76:76">
      <c r="BX52672" s="2"/>
    </row>
    <row r="52673" spans="76:76">
      <c r="BX52673" s="2"/>
    </row>
    <row r="52674" spans="76:76">
      <c r="BX52674" s="2"/>
    </row>
    <row r="52675" spans="76:76">
      <c r="BX52675" s="2"/>
    </row>
    <row r="52676" spans="76:76">
      <c r="BX52676" s="2"/>
    </row>
    <row r="52677" spans="76:76">
      <c r="BX52677" s="2"/>
    </row>
    <row r="52678" spans="76:76">
      <c r="BX52678" s="2"/>
    </row>
    <row r="52679" spans="76:76">
      <c r="BX52679" s="2"/>
    </row>
    <row r="52680" spans="76:76">
      <c r="BX52680" s="2"/>
    </row>
    <row r="52681" spans="76:76">
      <c r="BX52681" s="2"/>
    </row>
    <row r="52682" spans="76:76">
      <c r="BX52682" s="2"/>
    </row>
    <row r="52683" spans="76:76">
      <c r="BX52683" s="2"/>
    </row>
    <row r="52684" spans="76:76">
      <c r="BX52684" s="2"/>
    </row>
    <row r="52685" spans="76:76">
      <c r="BX52685" s="2"/>
    </row>
    <row r="52686" spans="76:76">
      <c r="BX52686" s="2"/>
    </row>
    <row r="52687" spans="76:76">
      <c r="BX52687" s="2"/>
    </row>
    <row r="52688" spans="76:76">
      <c r="BX52688" s="2"/>
    </row>
    <row r="52689" spans="76:76">
      <c r="BX52689" s="2"/>
    </row>
    <row r="52690" spans="76:76">
      <c r="BX52690" s="2"/>
    </row>
    <row r="52691" spans="76:76">
      <c r="BX52691" s="2"/>
    </row>
    <row r="52692" spans="76:76">
      <c r="BX52692" s="2"/>
    </row>
    <row r="52693" spans="76:76">
      <c r="BX52693" s="2"/>
    </row>
    <row r="52694" spans="76:76">
      <c r="BX52694" s="2"/>
    </row>
    <row r="52695" spans="76:76">
      <c r="BX52695" s="2"/>
    </row>
    <row r="52696" spans="76:76">
      <c r="BX52696" s="2"/>
    </row>
    <row r="52697" spans="76:76">
      <c r="BX52697" s="2"/>
    </row>
    <row r="52698" spans="76:76">
      <c r="BX52698" s="2"/>
    </row>
    <row r="52699" spans="76:76">
      <c r="BX52699" s="2"/>
    </row>
    <row r="52700" spans="76:76">
      <c r="BX52700" s="2"/>
    </row>
    <row r="52701" spans="76:76">
      <c r="BX52701" s="2"/>
    </row>
    <row r="52702" spans="76:76">
      <c r="BX52702" s="2"/>
    </row>
    <row r="52703" spans="76:76">
      <c r="BX52703" s="2"/>
    </row>
    <row r="52704" spans="76:76">
      <c r="BX52704" s="2"/>
    </row>
    <row r="52705" spans="76:76">
      <c r="BX52705" s="2"/>
    </row>
    <row r="52706" spans="76:76">
      <c r="BX52706" s="2"/>
    </row>
    <row r="52707" spans="76:76">
      <c r="BX52707" s="2"/>
    </row>
    <row r="52708" spans="76:76">
      <c r="BX52708" s="2"/>
    </row>
    <row r="52709" spans="76:76">
      <c r="BX52709" s="2"/>
    </row>
    <row r="52710" spans="76:76">
      <c r="BX52710" s="2"/>
    </row>
    <row r="52711" spans="76:76">
      <c r="BX52711" s="2"/>
    </row>
    <row r="52712" spans="76:76">
      <c r="BX52712" s="2"/>
    </row>
    <row r="52713" spans="76:76">
      <c r="BX52713" s="2"/>
    </row>
    <row r="52714" spans="76:76">
      <c r="BX52714" s="2"/>
    </row>
    <row r="52715" spans="76:76">
      <c r="BX52715" s="2"/>
    </row>
    <row r="52716" spans="76:76">
      <c r="BX52716" s="2"/>
    </row>
    <row r="52717" spans="76:76">
      <c r="BX52717" s="2"/>
    </row>
    <row r="52718" spans="76:76">
      <c r="BX52718" s="2"/>
    </row>
    <row r="52719" spans="76:76">
      <c r="BX52719" s="2"/>
    </row>
    <row r="52720" spans="76:76">
      <c r="BX52720" s="2"/>
    </row>
    <row r="52721" spans="76:76">
      <c r="BX52721" s="2"/>
    </row>
    <row r="52722" spans="76:76">
      <c r="BX52722" s="2"/>
    </row>
    <row r="52723" spans="76:76">
      <c r="BX52723" s="2"/>
    </row>
    <row r="52724" spans="76:76">
      <c r="BX52724" s="2"/>
    </row>
    <row r="52725" spans="76:76">
      <c r="BX52725" s="2"/>
    </row>
    <row r="52726" spans="76:76">
      <c r="BX52726" s="2"/>
    </row>
    <row r="52727" spans="76:76">
      <c r="BX52727" s="2"/>
    </row>
    <row r="52728" spans="76:76">
      <c r="BX52728" s="2"/>
    </row>
    <row r="52729" spans="76:76">
      <c r="BX52729" s="2"/>
    </row>
    <row r="52730" spans="76:76">
      <c r="BX52730" s="2"/>
    </row>
    <row r="52731" spans="76:76">
      <c r="BX52731" s="2"/>
    </row>
    <row r="52732" spans="76:76">
      <c r="BX52732" s="2"/>
    </row>
    <row r="52733" spans="76:76">
      <c r="BX52733" s="2"/>
    </row>
    <row r="52734" spans="76:76">
      <c r="BX52734" s="2"/>
    </row>
    <row r="52735" spans="76:76">
      <c r="BX52735" s="2"/>
    </row>
    <row r="52736" spans="76:76">
      <c r="BX52736" s="2"/>
    </row>
    <row r="52737" spans="76:76">
      <c r="BX52737" s="2"/>
    </row>
    <row r="52738" spans="76:76">
      <c r="BX52738" s="2"/>
    </row>
    <row r="52739" spans="76:76">
      <c r="BX52739" s="2"/>
    </row>
    <row r="52740" spans="76:76">
      <c r="BX52740" s="2"/>
    </row>
    <row r="52741" spans="76:76">
      <c r="BX52741" s="2"/>
    </row>
    <row r="52742" spans="76:76">
      <c r="BX52742" s="2"/>
    </row>
    <row r="52743" spans="76:76">
      <c r="BX52743" s="2"/>
    </row>
    <row r="52744" spans="76:76">
      <c r="BX52744" s="2"/>
    </row>
    <row r="52745" spans="76:76">
      <c r="BX52745" s="2"/>
    </row>
    <row r="52746" spans="76:76">
      <c r="BX52746" s="2"/>
    </row>
    <row r="52747" spans="76:76">
      <c r="BX52747" s="2"/>
    </row>
    <row r="52748" spans="76:76">
      <c r="BX52748" s="2"/>
    </row>
    <row r="52749" spans="76:76">
      <c r="BX52749" s="2"/>
    </row>
    <row r="52750" spans="76:76">
      <c r="BX52750" s="2"/>
    </row>
    <row r="52751" spans="76:76">
      <c r="BX52751" s="2"/>
    </row>
    <row r="52752" spans="76:76">
      <c r="BX52752" s="2"/>
    </row>
    <row r="52753" spans="76:76">
      <c r="BX52753" s="2"/>
    </row>
    <row r="52754" spans="76:76">
      <c r="BX52754" s="2"/>
    </row>
    <row r="52755" spans="76:76">
      <c r="BX52755" s="2"/>
    </row>
    <row r="52756" spans="76:76">
      <c r="BX52756" s="2"/>
    </row>
    <row r="52757" spans="76:76">
      <c r="BX52757" s="2"/>
    </row>
    <row r="52758" spans="76:76">
      <c r="BX52758" s="2"/>
    </row>
    <row r="52759" spans="76:76">
      <c r="BX52759" s="2"/>
    </row>
    <row r="52760" spans="76:76">
      <c r="BX52760" s="2"/>
    </row>
    <row r="52761" spans="76:76">
      <c r="BX52761" s="2"/>
    </row>
    <row r="52762" spans="76:76">
      <c r="BX52762" s="2"/>
    </row>
    <row r="52763" spans="76:76">
      <c r="BX52763" s="2"/>
    </row>
    <row r="52764" spans="76:76">
      <c r="BX52764" s="2"/>
    </row>
    <row r="52765" spans="76:76">
      <c r="BX52765" s="2"/>
    </row>
    <row r="52766" spans="76:76">
      <c r="BX52766" s="2"/>
    </row>
    <row r="52767" spans="76:76">
      <c r="BX52767" s="2"/>
    </row>
    <row r="52768" spans="76:76">
      <c r="BX52768" s="2"/>
    </row>
    <row r="52769" spans="76:76">
      <c r="BX52769" s="2"/>
    </row>
    <row r="52770" spans="76:76">
      <c r="BX52770" s="2"/>
    </row>
    <row r="52771" spans="76:76">
      <c r="BX52771" s="2"/>
    </row>
    <row r="52772" spans="76:76">
      <c r="BX52772" s="2"/>
    </row>
    <row r="52773" spans="76:76">
      <c r="BX52773" s="2"/>
    </row>
    <row r="52774" spans="76:76">
      <c r="BX52774" s="2"/>
    </row>
    <row r="52775" spans="76:76">
      <c r="BX52775" s="2"/>
    </row>
    <row r="52776" spans="76:76">
      <c r="BX52776" s="2"/>
    </row>
    <row r="52777" spans="76:76">
      <c r="BX52777" s="2"/>
    </row>
    <row r="52778" spans="76:76">
      <c r="BX52778" s="2"/>
    </row>
    <row r="52779" spans="76:76">
      <c r="BX52779" s="2"/>
    </row>
    <row r="52780" spans="76:76">
      <c r="BX52780" s="2"/>
    </row>
    <row r="52781" spans="76:76">
      <c r="BX52781" s="2"/>
    </row>
    <row r="52782" spans="76:76">
      <c r="BX52782" s="2"/>
    </row>
    <row r="52783" spans="76:76">
      <c r="BX52783" s="2"/>
    </row>
    <row r="52784" spans="76:76">
      <c r="BX52784" s="2"/>
    </row>
    <row r="52785" spans="76:76">
      <c r="BX52785" s="2"/>
    </row>
    <row r="52786" spans="76:76">
      <c r="BX52786" s="2"/>
    </row>
    <row r="52787" spans="76:76">
      <c r="BX52787" s="2"/>
    </row>
    <row r="52788" spans="76:76">
      <c r="BX52788" s="2"/>
    </row>
    <row r="52789" spans="76:76">
      <c r="BX52789" s="2"/>
    </row>
    <row r="52790" spans="76:76">
      <c r="BX52790" s="2"/>
    </row>
    <row r="52791" spans="76:76">
      <c r="BX52791" s="2"/>
    </row>
    <row r="52792" spans="76:76">
      <c r="BX52792" s="2"/>
    </row>
    <row r="52793" spans="76:76">
      <c r="BX52793" s="2"/>
    </row>
    <row r="52794" spans="76:76">
      <c r="BX52794" s="2"/>
    </row>
    <row r="52795" spans="76:76">
      <c r="BX52795" s="2"/>
    </row>
    <row r="52796" spans="76:76">
      <c r="BX52796" s="2"/>
    </row>
    <row r="52797" spans="76:76">
      <c r="BX52797" s="2"/>
    </row>
    <row r="52798" spans="76:76">
      <c r="BX52798" s="2"/>
    </row>
    <row r="52799" spans="76:76">
      <c r="BX52799" s="2"/>
    </row>
    <row r="52800" spans="76:76">
      <c r="BX52800" s="2"/>
    </row>
    <row r="52801" spans="76:76">
      <c r="BX52801" s="2"/>
    </row>
    <row r="52802" spans="76:76">
      <c r="BX52802" s="2"/>
    </row>
    <row r="52803" spans="76:76">
      <c r="BX52803" s="2"/>
    </row>
    <row r="52804" spans="76:76">
      <c r="BX52804" s="2"/>
    </row>
    <row r="52805" spans="76:76">
      <c r="BX52805" s="2"/>
    </row>
    <row r="52806" spans="76:76">
      <c r="BX52806" s="2"/>
    </row>
    <row r="52807" spans="76:76">
      <c r="BX52807" s="2"/>
    </row>
    <row r="52808" spans="76:76">
      <c r="BX52808" s="2"/>
    </row>
    <row r="52809" spans="76:76">
      <c r="BX52809" s="2"/>
    </row>
    <row r="52810" spans="76:76">
      <c r="BX52810" s="2"/>
    </row>
    <row r="52811" spans="76:76">
      <c r="BX52811" s="2"/>
    </row>
    <row r="52812" spans="76:76">
      <c r="BX52812" s="2"/>
    </row>
    <row r="52813" spans="76:76">
      <c r="BX52813" s="2"/>
    </row>
    <row r="52814" spans="76:76">
      <c r="BX52814" s="2"/>
    </row>
    <row r="52815" spans="76:76">
      <c r="BX52815" s="2"/>
    </row>
    <row r="52816" spans="76:76">
      <c r="BX52816" s="2"/>
    </row>
    <row r="52817" spans="76:76">
      <c r="BX52817" s="2"/>
    </row>
    <row r="52818" spans="76:76">
      <c r="BX52818" s="2"/>
    </row>
    <row r="52819" spans="76:76">
      <c r="BX52819" s="2"/>
    </row>
    <row r="52820" spans="76:76">
      <c r="BX52820" s="2"/>
    </row>
    <row r="52821" spans="76:76">
      <c r="BX52821" s="2"/>
    </row>
    <row r="52822" spans="76:76">
      <c r="BX52822" s="2"/>
    </row>
    <row r="52823" spans="76:76">
      <c r="BX52823" s="2"/>
    </row>
    <row r="52824" spans="76:76">
      <c r="BX52824" s="2"/>
    </row>
    <row r="52825" spans="76:76">
      <c r="BX52825" s="2"/>
    </row>
    <row r="52826" spans="76:76">
      <c r="BX52826" s="2"/>
    </row>
    <row r="52827" spans="76:76">
      <c r="BX52827" s="2"/>
    </row>
    <row r="52828" spans="76:76">
      <c r="BX52828" s="2"/>
    </row>
    <row r="52829" spans="76:76">
      <c r="BX52829" s="2"/>
    </row>
    <row r="52830" spans="76:76">
      <c r="BX52830" s="2"/>
    </row>
    <row r="52831" spans="76:76">
      <c r="BX52831" s="2"/>
    </row>
    <row r="52832" spans="76:76">
      <c r="BX52832" s="2"/>
    </row>
    <row r="52833" spans="76:76">
      <c r="BX52833" s="2"/>
    </row>
    <row r="52834" spans="76:76">
      <c r="BX52834" s="2"/>
    </row>
    <row r="52835" spans="76:76">
      <c r="BX52835" s="2"/>
    </row>
    <row r="52836" spans="76:76">
      <c r="BX52836" s="2"/>
    </row>
    <row r="52837" spans="76:76">
      <c r="BX52837" s="2"/>
    </row>
    <row r="52838" spans="76:76">
      <c r="BX52838" s="2"/>
    </row>
    <row r="52839" spans="76:76">
      <c r="BX52839" s="2"/>
    </row>
    <row r="52840" spans="76:76">
      <c r="BX52840" s="2"/>
    </row>
    <row r="52841" spans="76:76">
      <c r="BX52841" s="2"/>
    </row>
    <row r="52842" spans="76:76">
      <c r="BX52842" s="2"/>
    </row>
    <row r="52843" spans="76:76">
      <c r="BX52843" s="2"/>
    </row>
    <row r="52844" spans="76:76">
      <c r="BX52844" s="2"/>
    </row>
    <row r="52845" spans="76:76">
      <c r="BX52845" s="2"/>
    </row>
    <row r="52846" spans="76:76">
      <c r="BX52846" s="2"/>
    </row>
    <row r="52847" spans="76:76">
      <c r="BX52847" s="2"/>
    </row>
    <row r="52848" spans="76:76">
      <c r="BX52848" s="2"/>
    </row>
    <row r="52849" spans="76:76">
      <c r="BX52849" s="2"/>
    </row>
    <row r="52850" spans="76:76">
      <c r="BX52850" s="2"/>
    </row>
    <row r="52851" spans="76:76">
      <c r="BX52851" s="2"/>
    </row>
    <row r="52852" spans="76:76">
      <c r="BX52852" s="2"/>
    </row>
    <row r="52853" spans="76:76">
      <c r="BX52853" s="2"/>
    </row>
    <row r="52854" spans="76:76">
      <c r="BX52854" s="2"/>
    </row>
    <row r="52855" spans="76:76">
      <c r="BX52855" s="2"/>
    </row>
    <row r="52856" spans="76:76">
      <c r="BX52856" s="2"/>
    </row>
    <row r="52857" spans="76:76">
      <c r="BX52857" s="2"/>
    </row>
    <row r="52858" spans="76:76">
      <c r="BX52858" s="2"/>
    </row>
    <row r="52859" spans="76:76">
      <c r="BX52859" s="2"/>
    </row>
    <row r="52860" spans="76:76">
      <c r="BX52860" s="2"/>
    </row>
    <row r="52861" spans="76:76">
      <c r="BX52861" s="2"/>
    </row>
    <row r="52862" spans="76:76">
      <c r="BX52862" s="2"/>
    </row>
    <row r="52863" spans="76:76">
      <c r="BX52863" s="2"/>
    </row>
    <row r="52864" spans="76:76">
      <c r="BX52864" s="2"/>
    </row>
    <row r="52865" spans="76:76">
      <c r="BX52865" s="2"/>
    </row>
    <row r="52866" spans="76:76">
      <c r="BX52866" s="2"/>
    </row>
    <row r="52867" spans="76:76">
      <c r="BX52867" s="2"/>
    </row>
    <row r="52868" spans="76:76">
      <c r="BX52868" s="2"/>
    </row>
    <row r="52869" spans="76:76">
      <c r="BX52869" s="2"/>
    </row>
    <row r="52870" spans="76:76">
      <c r="BX52870" s="2"/>
    </row>
    <row r="52871" spans="76:76">
      <c r="BX52871" s="2"/>
    </row>
    <row r="52872" spans="76:76">
      <c r="BX52872" s="2"/>
    </row>
    <row r="52873" spans="76:76">
      <c r="BX52873" s="2"/>
    </row>
    <row r="52874" spans="76:76">
      <c r="BX52874" s="2"/>
    </row>
    <row r="52875" spans="76:76">
      <c r="BX52875" s="2"/>
    </row>
    <row r="52876" spans="76:76">
      <c r="BX52876" s="2"/>
    </row>
    <row r="52877" spans="76:76">
      <c r="BX52877" s="2"/>
    </row>
    <row r="52878" spans="76:76">
      <c r="BX52878" s="2"/>
    </row>
    <row r="52879" spans="76:76">
      <c r="BX52879" s="2"/>
    </row>
    <row r="52880" spans="76:76">
      <c r="BX52880" s="2"/>
    </row>
    <row r="52881" spans="76:76">
      <c r="BX52881" s="2"/>
    </row>
    <row r="52882" spans="76:76">
      <c r="BX52882" s="2"/>
    </row>
    <row r="52883" spans="76:76">
      <c r="BX52883" s="2"/>
    </row>
    <row r="52884" spans="76:76">
      <c r="BX52884" s="2"/>
    </row>
    <row r="52885" spans="76:76">
      <c r="BX52885" s="2"/>
    </row>
    <row r="52886" spans="76:76">
      <c r="BX52886" s="2"/>
    </row>
    <row r="52887" spans="76:76">
      <c r="BX52887" s="2"/>
    </row>
    <row r="52888" spans="76:76">
      <c r="BX52888" s="2"/>
    </row>
    <row r="52889" spans="76:76">
      <c r="BX52889" s="2"/>
    </row>
    <row r="52890" spans="76:76">
      <c r="BX52890" s="2"/>
    </row>
    <row r="52891" spans="76:76">
      <c r="BX52891" s="2"/>
    </row>
    <row r="52892" spans="76:76">
      <c r="BX52892" s="2"/>
    </row>
    <row r="52893" spans="76:76">
      <c r="BX52893" s="2"/>
    </row>
    <row r="52894" spans="76:76">
      <c r="BX52894" s="2"/>
    </row>
    <row r="52895" spans="76:76">
      <c r="BX52895" s="2"/>
    </row>
    <row r="52896" spans="76:76">
      <c r="BX52896" s="2"/>
    </row>
    <row r="52897" spans="76:76">
      <c r="BX52897" s="2"/>
    </row>
    <row r="52898" spans="76:76">
      <c r="BX52898" s="2"/>
    </row>
    <row r="52899" spans="76:76">
      <c r="BX52899" s="2"/>
    </row>
    <row r="52900" spans="76:76">
      <c r="BX52900" s="2"/>
    </row>
    <row r="52901" spans="76:76">
      <c r="BX52901" s="2"/>
    </row>
    <row r="52902" spans="76:76">
      <c r="BX52902" s="2"/>
    </row>
    <row r="52903" spans="76:76">
      <c r="BX52903" s="2"/>
    </row>
    <row r="52904" spans="76:76">
      <c r="BX52904" s="2"/>
    </row>
    <row r="52905" spans="76:76">
      <c r="BX52905" s="2"/>
    </row>
    <row r="52906" spans="76:76">
      <c r="BX52906" s="2"/>
    </row>
    <row r="52907" spans="76:76">
      <c r="BX52907" s="2"/>
    </row>
    <row r="52908" spans="76:76">
      <c r="BX52908" s="2"/>
    </row>
    <row r="52909" spans="76:76">
      <c r="BX52909" s="2"/>
    </row>
    <row r="52910" spans="76:76">
      <c r="BX52910" s="2"/>
    </row>
    <row r="52911" spans="76:76">
      <c r="BX52911" s="2"/>
    </row>
    <row r="52912" spans="76:76">
      <c r="BX52912" s="2"/>
    </row>
    <row r="52913" spans="76:76">
      <c r="BX52913" s="2"/>
    </row>
    <row r="52914" spans="76:76">
      <c r="BX52914" s="2"/>
    </row>
    <row r="52915" spans="76:76">
      <c r="BX52915" s="2"/>
    </row>
    <row r="52916" spans="76:76">
      <c r="BX52916" s="2"/>
    </row>
    <row r="52917" spans="76:76">
      <c r="BX52917" s="2"/>
    </row>
    <row r="52918" spans="76:76">
      <c r="BX52918" s="2"/>
    </row>
    <row r="52919" spans="76:76">
      <c r="BX52919" s="2"/>
    </row>
    <row r="52920" spans="76:76">
      <c r="BX52920" s="2"/>
    </row>
    <row r="52921" spans="76:76">
      <c r="BX52921" s="2"/>
    </row>
    <row r="52922" spans="76:76">
      <c r="BX52922" s="2"/>
    </row>
    <row r="52923" spans="76:76">
      <c r="BX52923" s="2"/>
    </row>
    <row r="52924" spans="76:76">
      <c r="BX52924" s="2"/>
    </row>
    <row r="52925" spans="76:76">
      <c r="BX52925" s="2"/>
    </row>
    <row r="52926" spans="76:76">
      <c r="BX52926" s="2"/>
    </row>
    <row r="52927" spans="76:76">
      <c r="BX52927" s="2"/>
    </row>
    <row r="52928" spans="76:76">
      <c r="BX52928" s="2"/>
    </row>
    <row r="52929" spans="76:76">
      <c r="BX52929" s="2"/>
    </row>
    <row r="52930" spans="76:76">
      <c r="BX52930" s="2"/>
    </row>
    <row r="52931" spans="76:76">
      <c r="BX52931" s="2"/>
    </row>
    <row r="52932" spans="76:76">
      <c r="BX52932" s="2"/>
    </row>
    <row r="52933" spans="76:76">
      <c r="BX52933" s="2"/>
    </row>
    <row r="52934" spans="76:76">
      <c r="BX52934" s="2"/>
    </row>
    <row r="52935" spans="76:76">
      <c r="BX52935" s="2"/>
    </row>
    <row r="52936" spans="76:76">
      <c r="BX52936" s="2"/>
    </row>
    <row r="52937" spans="76:76">
      <c r="BX52937" s="2"/>
    </row>
    <row r="52938" spans="76:76">
      <c r="BX52938" s="2"/>
    </row>
    <row r="52939" spans="76:76">
      <c r="BX52939" s="2"/>
    </row>
    <row r="52940" spans="76:76">
      <c r="BX52940" s="2"/>
    </row>
    <row r="52941" spans="76:76">
      <c r="BX52941" s="2"/>
    </row>
    <row r="52942" spans="76:76">
      <c r="BX52942" s="2"/>
    </row>
    <row r="52943" spans="76:76">
      <c r="BX52943" s="2"/>
    </row>
    <row r="52944" spans="76:76">
      <c r="BX52944" s="2"/>
    </row>
    <row r="52945" spans="76:76">
      <c r="BX52945" s="2"/>
    </row>
    <row r="52946" spans="76:76">
      <c r="BX52946" s="2"/>
    </row>
    <row r="52947" spans="76:76">
      <c r="BX52947" s="2"/>
    </row>
    <row r="52948" spans="76:76">
      <c r="BX52948" s="2"/>
    </row>
    <row r="52949" spans="76:76">
      <c r="BX52949" s="2"/>
    </row>
    <row r="52950" spans="76:76">
      <c r="BX52950" s="2"/>
    </row>
    <row r="52951" spans="76:76">
      <c r="BX52951" s="2"/>
    </row>
    <row r="52952" spans="76:76">
      <c r="BX52952" s="2"/>
    </row>
    <row r="52953" spans="76:76">
      <c r="BX52953" s="2"/>
    </row>
    <row r="52954" spans="76:76">
      <c r="BX52954" s="2"/>
    </row>
    <row r="52955" spans="76:76">
      <c r="BX52955" s="2"/>
    </row>
    <row r="52956" spans="76:76">
      <c r="BX52956" s="2"/>
    </row>
    <row r="52957" spans="76:76">
      <c r="BX52957" s="2"/>
    </row>
    <row r="52958" spans="76:76">
      <c r="BX52958" s="2"/>
    </row>
    <row r="52959" spans="76:76">
      <c r="BX52959" s="2"/>
    </row>
    <row r="52960" spans="76:76">
      <c r="BX52960" s="2"/>
    </row>
    <row r="52961" spans="76:76">
      <c r="BX52961" s="2"/>
    </row>
    <row r="52962" spans="76:76">
      <c r="BX52962" s="2"/>
    </row>
    <row r="52963" spans="76:76">
      <c r="BX52963" s="2"/>
    </row>
    <row r="52964" spans="76:76">
      <c r="BX52964" s="2"/>
    </row>
    <row r="52965" spans="76:76">
      <c r="BX52965" s="2"/>
    </row>
    <row r="52966" spans="76:76">
      <c r="BX52966" s="2"/>
    </row>
    <row r="52967" spans="76:76">
      <c r="BX52967" s="2"/>
    </row>
    <row r="52968" spans="76:76">
      <c r="BX52968" s="2"/>
    </row>
    <row r="52969" spans="76:76">
      <c r="BX52969" s="2"/>
    </row>
    <row r="52970" spans="76:76">
      <c r="BX52970" s="2"/>
    </row>
    <row r="52971" spans="76:76">
      <c r="BX52971" s="2"/>
    </row>
    <row r="52972" spans="76:76">
      <c r="BX52972" s="2"/>
    </row>
    <row r="52973" spans="76:76">
      <c r="BX52973" s="2"/>
    </row>
    <row r="52974" spans="76:76">
      <c r="BX52974" s="2"/>
    </row>
    <row r="52975" spans="76:76">
      <c r="BX52975" s="2"/>
    </row>
    <row r="52976" spans="76:76">
      <c r="BX52976" s="2"/>
    </row>
    <row r="52977" spans="76:76">
      <c r="BX52977" s="2"/>
    </row>
    <row r="52978" spans="76:76">
      <c r="BX52978" s="2"/>
    </row>
    <row r="52979" spans="76:76">
      <c r="BX52979" s="2"/>
    </row>
    <row r="52980" spans="76:76">
      <c r="BX52980" s="2"/>
    </row>
    <row r="52981" spans="76:76">
      <c r="BX52981" s="2"/>
    </row>
    <row r="52982" spans="76:76">
      <c r="BX52982" s="2"/>
    </row>
    <row r="52983" spans="76:76">
      <c r="BX52983" s="2"/>
    </row>
    <row r="52984" spans="76:76">
      <c r="BX52984" s="2"/>
    </row>
    <row r="52985" spans="76:76">
      <c r="BX52985" s="2"/>
    </row>
    <row r="52986" spans="76:76">
      <c r="BX52986" s="2"/>
    </row>
    <row r="52987" spans="76:76">
      <c r="BX52987" s="2"/>
    </row>
    <row r="52988" spans="76:76">
      <c r="BX52988" s="2"/>
    </row>
    <row r="52989" spans="76:76">
      <c r="BX52989" s="2"/>
    </row>
    <row r="52990" spans="76:76">
      <c r="BX52990" s="2"/>
    </row>
    <row r="52991" spans="76:76">
      <c r="BX52991" s="2"/>
    </row>
    <row r="52992" spans="76:76">
      <c r="BX52992" s="2"/>
    </row>
    <row r="52993" spans="76:76">
      <c r="BX52993" s="2"/>
    </row>
    <row r="52994" spans="76:76">
      <c r="BX52994" s="2"/>
    </row>
    <row r="52995" spans="76:76">
      <c r="BX52995" s="2"/>
    </row>
    <row r="52996" spans="76:76">
      <c r="BX52996" s="2"/>
    </row>
    <row r="52997" spans="76:76">
      <c r="BX52997" s="2"/>
    </row>
    <row r="52998" spans="76:76">
      <c r="BX52998" s="2"/>
    </row>
    <row r="52999" spans="76:76">
      <c r="BX52999" s="2"/>
    </row>
    <row r="53000" spans="76:76">
      <c r="BX53000" s="2"/>
    </row>
    <row r="53001" spans="76:76">
      <c r="BX53001" s="2"/>
    </row>
    <row r="53002" spans="76:76">
      <c r="BX53002" s="2"/>
    </row>
    <row r="53003" spans="76:76">
      <c r="BX53003" s="2"/>
    </row>
    <row r="53004" spans="76:76">
      <c r="BX53004" s="2"/>
    </row>
    <row r="53005" spans="76:76">
      <c r="BX53005" s="2"/>
    </row>
    <row r="53006" spans="76:76">
      <c r="BX53006" s="2"/>
    </row>
    <row r="53007" spans="76:76">
      <c r="BX53007" s="2"/>
    </row>
    <row r="53008" spans="76:76">
      <c r="BX53008" s="2"/>
    </row>
    <row r="53009" spans="76:76">
      <c r="BX53009" s="2"/>
    </row>
    <row r="53010" spans="76:76">
      <c r="BX53010" s="2"/>
    </row>
    <row r="53011" spans="76:76">
      <c r="BX53011" s="2"/>
    </row>
    <row r="53012" spans="76:76">
      <c r="BX53012" s="2"/>
    </row>
    <row r="53013" spans="76:76">
      <c r="BX53013" s="2"/>
    </row>
    <row r="53014" spans="76:76">
      <c r="BX53014" s="2"/>
    </row>
    <row r="53015" spans="76:76">
      <c r="BX53015" s="2"/>
    </row>
    <row r="53016" spans="76:76">
      <c r="BX53016" s="2"/>
    </row>
    <row r="53017" spans="76:76">
      <c r="BX53017" s="2"/>
    </row>
    <row r="53018" spans="76:76">
      <c r="BX53018" s="2"/>
    </row>
    <row r="53019" spans="76:76">
      <c r="BX53019" s="2"/>
    </row>
    <row r="53020" spans="76:76">
      <c r="BX53020" s="2"/>
    </row>
    <row r="53021" spans="76:76">
      <c r="BX53021" s="2"/>
    </row>
    <row r="53022" spans="76:76">
      <c r="BX53022" s="2"/>
    </row>
    <row r="53023" spans="76:76">
      <c r="BX53023" s="2"/>
    </row>
    <row r="53024" spans="76:76">
      <c r="BX53024" s="2"/>
    </row>
    <row r="53025" spans="76:76">
      <c r="BX53025" s="2"/>
    </row>
    <row r="53026" spans="76:76">
      <c r="BX53026" s="2"/>
    </row>
    <row r="53027" spans="76:76">
      <c r="BX53027" s="2"/>
    </row>
    <row r="53028" spans="76:76">
      <c r="BX53028" s="2"/>
    </row>
    <row r="53029" spans="76:76">
      <c r="BX53029" s="2"/>
    </row>
    <row r="53030" spans="76:76">
      <c r="BX53030" s="2"/>
    </row>
    <row r="53031" spans="76:76">
      <c r="BX53031" s="2"/>
    </row>
    <row r="53032" spans="76:76">
      <c r="BX53032" s="2"/>
    </row>
    <row r="53033" spans="76:76">
      <c r="BX53033" s="2"/>
    </row>
    <row r="53034" spans="76:76">
      <c r="BX53034" s="2"/>
    </row>
    <row r="53035" spans="76:76">
      <c r="BX53035" s="2"/>
    </row>
    <row r="53036" spans="76:76">
      <c r="BX53036" s="2"/>
    </row>
    <row r="53037" spans="76:76">
      <c r="BX53037" s="2"/>
    </row>
    <row r="53038" spans="76:76">
      <c r="BX53038" s="2"/>
    </row>
    <row r="53039" spans="76:76">
      <c r="BX53039" s="2"/>
    </row>
    <row r="53040" spans="76:76">
      <c r="BX53040" s="2"/>
    </row>
    <row r="53041" spans="76:76">
      <c r="BX53041" s="2"/>
    </row>
    <row r="53042" spans="76:76">
      <c r="BX53042" s="2"/>
    </row>
    <row r="53043" spans="76:76">
      <c r="BX53043" s="2"/>
    </row>
    <row r="53044" spans="76:76">
      <c r="BX53044" s="2"/>
    </row>
    <row r="53045" spans="76:76">
      <c r="BX53045" s="2"/>
    </row>
    <row r="53046" spans="76:76">
      <c r="BX53046" s="2"/>
    </row>
    <row r="53047" spans="76:76">
      <c r="BX53047" s="2"/>
    </row>
    <row r="53048" spans="76:76">
      <c r="BX53048" s="2"/>
    </row>
    <row r="53049" spans="76:76">
      <c r="BX53049" s="2"/>
    </row>
    <row r="53050" spans="76:76">
      <c r="BX53050" s="2"/>
    </row>
    <row r="53051" spans="76:76">
      <c r="BX53051" s="2"/>
    </row>
    <row r="53052" spans="76:76">
      <c r="BX53052" s="2"/>
    </row>
    <row r="53053" spans="76:76">
      <c r="BX53053" s="2"/>
    </row>
    <row r="53054" spans="76:76">
      <c r="BX53054" s="2"/>
    </row>
    <row r="53055" spans="76:76">
      <c r="BX53055" s="2"/>
    </row>
    <row r="53056" spans="76:76">
      <c r="BX53056" s="2"/>
    </row>
    <row r="53057" spans="76:76">
      <c r="BX53057" s="2"/>
    </row>
    <row r="53058" spans="76:76">
      <c r="BX53058" s="2"/>
    </row>
    <row r="53059" spans="76:76">
      <c r="BX53059" s="2"/>
    </row>
    <row r="53060" spans="76:76">
      <c r="BX53060" s="2"/>
    </row>
    <row r="53061" spans="76:76">
      <c r="BX53061" s="2"/>
    </row>
    <row r="53062" spans="76:76">
      <c r="BX53062" s="2"/>
    </row>
    <row r="53063" spans="76:76">
      <c r="BX53063" s="2"/>
    </row>
    <row r="53064" spans="76:76">
      <c r="BX53064" s="2"/>
    </row>
    <row r="53065" spans="76:76">
      <c r="BX53065" s="2"/>
    </row>
    <row r="53066" spans="76:76">
      <c r="BX53066" s="2"/>
    </row>
    <row r="53067" spans="76:76">
      <c r="BX53067" s="2"/>
    </row>
    <row r="53068" spans="76:76">
      <c r="BX53068" s="2"/>
    </row>
    <row r="53069" spans="76:76">
      <c r="BX53069" s="2"/>
    </row>
    <row r="53070" spans="76:76">
      <c r="BX53070" s="2"/>
    </row>
    <row r="53071" spans="76:76">
      <c r="BX53071" s="2"/>
    </row>
    <row r="53072" spans="76:76">
      <c r="BX53072" s="2"/>
    </row>
    <row r="53073" spans="76:76">
      <c r="BX53073" s="2"/>
    </row>
    <row r="53074" spans="76:76">
      <c r="BX53074" s="2"/>
    </row>
    <row r="53075" spans="76:76">
      <c r="BX53075" s="2"/>
    </row>
    <row r="53076" spans="76:76">
      <c r="BX53076" s="2"/>
    </row>
    <row r="53077" spans="76:76">
      <c r="BX53077" s="2"/>
    </row>
    <row r="53078" spans="76:76">
      <c r="BX53078" s="2"/>
    </row>
    <row r="53079" spans="76:76">
      <c r="BX53079" s="2"/>
    </row>
    <row r="53080" spans="76:76">
      <c r="BX53080" s="2"/>
    </row>
    <row r="53081" spans="76:76">
      <c r="BX53081" s="2"/>
    </row>
    <row r="53082" spans="76:76">
      <c r="BX53082" s="2"/>
    </row>
    <row r="53083" spans="76:76">
      <c r="BX53083" s="2"/>
    </row>
    <row r="53084" spans="76:76">
      <c r="BX53084" s="2"/>
    </row>
    <row r="53085" spans="76:76">
      <c r="BX53085" s="2"/>
    </row>
    <row r="53086" spans="76:76">
      <c r="BX53086" s="2"/>
    </row>
    <row r="53087" spans="76:76">
      <c r="BX53087" s="2"/>
    </row>
    <row r="53088" spans="76:76">
      <c r="BX53088" s="2"/>
    </row>
    <row r="53089" spans="76:76">
      <c r="BX53089" s="2"/>
    </row>
    <row r="53090" spans="76:76">
      <c r="BX53090" s="2"/>
    </row>
    <row r="53091" spans="76:76">
      <c r="BX53091" s="2"/>
    </row>
    <row r="53092" spans="76:76">
      <c r="BX53092" s="2"/>
    </row>
    <row r="53093" spans="76:76">
      <c r="BX53093" s="2"/>
    </row>
    <row r="53094" spans="76:76">
      <c r="BX53094" s="2"/>
    </row>
    <row r="53095" spans="76:76">
      <c r="BX53095" s="2"/>
    </row>
    <row r="53096" spans="76:76">
      <c r="BX53096" s="2"/>
    </row>
    <row r="53097" spans="76:76">
      <c r="BX53097" s="2"/>
    </row>
    <row r="53098" spans="76:76">
      <c r="BX53098" s="2"/>
    </row>
    <row r="53099" spans="76:76">
      <c r="BX53099" s="2"/>
    </row>
    <row r="53100" spans="76:76">
      <c r="BX53100" s="2"/>
    </row>
    <row r="53101" spans="76:76">
      <c r="BX53101" s="2"/>
    </row>
    <row r="53102" spans="76:76">
      <c r="BX53102" s="2"/>
    </row>
    <row r="53103" spans="76:76">
      <c r="BX53103" s="2"/>
    </row>
    <row r="53104" spans="76:76">
      <c r="BX53104" s="2"/>
    </row>
    <row r="53105" spans="76:76">
      <c r="BX53105" s="2"/>
    </row>
    <row r="53106" spans="76:76">
      <c r="BX53106" s="2"/>
    </row>
    <row r="53107" spans="76:76">
      <c r="BX53107" s="2"/>
    </row>
    <row r="53108" spans="76:76">
      <c r="BX53108" s="2"/>
    </row>
    <row r="53109" spans="76:76">
      <c r="BX53109" s="2"/>
    </row>
    <row r="53110" spans="76:76">
      <c r="BX53110" s="2"/>
    </row>
    <row r="53111" spans="76:76">
      <c r="BX53111" s="2"/>
    </row>
    <row r="53112" spans="76:76">
      <c r="BX53112" s="2"/>
    </row>
    <row r="53113" spans="76:76">
      <c r="BX53113" s="2"/>
    </row>
    <row r="53114" spans="76:76">
      <c r="BX53114" s="2"/>
    </row>
    <row r="53115" spans="76:76">
      <c r="BX53115" s="2"/>
    </row>
    <row r="53116" spans="76:76">
      <c r="BX53116" s="2"/>
    </row>
    <row r="53117" spans="76:76">
      <c r="BX53117" s="2"/>
    </row>
    <row r="53118" spans="76:76">
      <c r="BX53118" s="2"/>
    </row>
    <row r="53119" spans="76:76">
      <c r="BX53119" s="2"/>
    </row>
    <row r="53120" spans="76:76">
      <c r="BX53120" s="2"/>
    </row>
    <row r="53121" spans="76:76">
      <c r="BX53121" s="2"/>
    </row>
    <row r="53122" spans="76:76">
      <c r="BX53122" s="2"/>
    </row>
    <row r="53123" spans="76:76">
      <c r="BX53123" s="2"/>
    </row>
    <row r="53124" spans="76:76">
      <c r="BX53124" s="2"/>
    </row>
    <row r="53125" spans="76:76">
      <c r="BX53125" s="2"/>
    </row>
    <row r="53126" spans="76:76">
      <c r="BX53126" s="2"/>
    </row>
    <row r="53127" spans="76:76">
      <c r="BX53127" s="2"/>
    </row>
    <row r="53128" spans="76:76">
      <c r="BX53128" s="2"/>
    </row>
    <row r="53129" spans="76:76">
      <c r="BX53129" s="2"/>
    </row>
    <row r="53130" spans="76:76">
      <c r="BX53130" s="2"/>
    </row>
    <row r="53131" spans="76:76">
      <c r="BX53131" s="2"/>
    </row>
    <row r="53132" spans="76:76">
      <c r="BX53132" s="2"/>
    </row>
    <row r="53133" spans="76:76">
      <c r="BX53133" s="2"/>
    </row>
    <row r="53134" spans="76:76">
      <c r="BX53134" s="2"/>
    </row>
    <row r="53135" spans="76:76">
      <c r="BX53135" s="2"/>
    </row>
    <row r="53136" spans="76:76">
      <c r="BX53136" s="2"/>
    </row>
    <row r="53137" spans="76:76">
      <c r="BX53137" s="2"/>
    </row>
    <row r="53138" spans="76:76">
      <c r="BX53138" s="2"/>
    </row>
    <row r="53139" spans="76:76">
      <c r="BX53139" s="2"/>
    </row>
    <row r="53140" spans="76:76">
      <c r="BX53140" s="2"/>
    </row>
    <row r="53141" spans="76:76">
      <c r="BX53141" s="2"/>
    </row>
    <row r="53142" spans="76:76">
      <c r="BX53142" s="2"/>
    </row>
    <row r="53143" spans="76:76">
      <c r="BX53143" s="2"/>
    </row>
    <row r="53144" spans="76:76">
      <c r="BX53144" s="2"/>
    </row>
    <row r="53145" spans="76:76">
      <c r="BX53145" s="2"/>
    </row>
    <row r="53146" spans="76:76">
      <c r="BX53146" s="2"/>
    </row>
    <row r="53147" spans="76:76">
      <c r="BX53147" s="2"/>
    </row>
    <row r="53148" spans="76:76">
      <c r="BX53148" s="2"/>
    </row>
    <row r="53149" spans="76:76">
      <c r="BX53149" s="2"/>
    </row>
    <row r="53150" spans="76:76">
      <c r="BX53150" s="2"/>
    </row>
    <row r="53151" spans="76:76">
      <c r="BX53151" s="2"/>
    </row>
    <row r="53152" spans="76:76">
      <c r="BX53152" s="2"/>
    </row>
    <row r="53153" spans="76:76">
      <c r="BX53153" s="2"/>
    </row>
    <row r="53154" spans="76:76">
      <c r="BX53154" s="2"/>
    </row>
    <row r="53155" spans="76:76">
      <c r="BX53155" s="2"/>
    </row>
    <row r="53156" spans="76:76">
      <c r="BX53156" s="2"/>
    </row>
    <row r="53157" spans="76:76">
      <c r="BX53157" s="2"/>
    </row>
    <row r="53158" spans="76:76">
      <c r="BX53158" s="2"/>
    </row>
    <row r="53159" spans="76:76">
      <c r="BX53159" s="2"/>
    </row>
    <row r="53160" spans="76:76">
      <c r="BX53160" s="2"/>
    </row>
    <row r="53161" spans="76:76">
      <c r="BX53161" s="2"/>
    </row>
    <row r="53162" spans="76:76">
      <c r="BX53162" s="2"/>
    </row>
    <row r="53163" spans="76:76">
      <c r="BX53163" s="2"/>
    </row>
    <row r="53164" spans="76:76">
      <c r="BX53164" s="2"/>
    </row>
    <row r="53165" spans="76:76">
      <c r="BX53165" s="2"/>
    </row>
    <row r="53166" spans="76:76">
      <c r="BX53166" s="2"/>
    </row>
    <row r="53167" spans="76:76">
      <c r="BX53167" s="2"/>
    </row>
    <row r="53168" spans="76:76">
      <c r="BX53168" s="2"/>
    </row>
    <row r="53169" spans="76:76">
      <c r="BX53169" s="2"/>
    </row>
    <row r="53170" spans="76:76">
      <c r="BX53170" s="2"/>
    </row>
    <row r="53171" spans="76:76">
      <c r="BX53171" s="2"/>
    </row>
    <row r="53172" spans="76:76">
      <c r="BX53172" s="2"/>
    </row>
    <row r="53173" spans="76:76">
      <c r="BX53173" s="2"/>
    </row>
    <row r="53174" spans="76:76">
      <c r="BX53174" s="2"/>
    </row>
    <row r="53175" spans="76:76">
      <c r="BX53175" s="2"/>
    </row>
    <row r="53176" spans="76:76">
      <c r="BX53176" s="2"/>
    </row>
    <row r="53177" spans="76:76">
      <c r="BX53177" s="2"/>
    </row>
    <row r="53178" spans="76:76">
      <c r="BX53178" s="2"/>
    </row>
    <row r="53179" spans="76:76">
      <c r="BX53179" s="2"/>
    </row>
    <row r="53180" spans="76:76">
      <c r="BX53180" s="2"/>
    </row>
    <row r="53181" spans="76:76">
      <c r="BX53181" s="2"/>
    </row>
    <row r="53182" spans="76:76">
      <c r="BX53182" s="2"/>
    </row>
    <row r="53183" spans="76:76">
      <c r="BX53183" s="2"/>
    </row>
    <row r="53184" spans="76:76">
      <c r="BX53184" s="2"/>
    </row>
    <row r="53185" spans="76:76">
      <c r="BX53185" s="2"/>
    </row>
    <row r="53186" spans="76:76">
      <c r="BX53186" s="2"/>
    </row>
    <row r="53187" spans="76:76">
      <c r="BX53187" s="2"/>
    </row>
    <row r="53188" spans="76:76">
      <c r="BX53188" s="2"/>
    </row>
    <row r="53189" spans="76:76">
      <c r="BX53189" s="2"/>
    </row>
    <row r="53190" spans="76:76">
      <c r="BX53190" s="2"/>
    </row>
    <row r="53191" spans="76:76">
      <c r="BX53191" s="2"/>
    </row>
    <row r="53192" spans="76:76">
      <c r="BX53192" s="2"/>
    </row>
    <row r="53193" spans="76:76">
      <c r="BX53193" s="2"/>
    </row>
    <row r="53194" spans="76:76">
      <c r="BX53194" s="2"/>
    </row>
    <row r="53195" spans="76:76">
      <c r="BX53195" s="2"/>
    </row>
    <row r="53196" spans="76:76">
      <c r="BX53196" s="2"/>
    </row>
    <row r="53197" spans="76:76">
      <c r="BX53197" s="2"/>
    </row>
    <row r="53198" spans="76:76">
      <c r="BX53198" s="2"/>
    </row>
    <row r="53199" spans="76:76">
      <c r="BX53199" s="2"/>
    </row>
    <row r="53200" spans="76:76">
      <c r="BX53200" s="2"/>
    </row>
    <row r="53201" spans="76:76">
      <c r="BX53201" s="2"/>
    </row>
    <row r="53202" spans="76:76">
      <c r="BX53202" s="2"/>
    </row>
    <row r="53203" spans="76:76">
      <c r="BX53203" s="2"/>
    </row>
    <row r="53204" spans="76:76">
      <c r="BX53204" s="2"/>
    </row>
    <row r="53205" spans="76:76">
      <c r="BX53205" s="2"/>
    </row>
    <row r="53206" spans="76:76">
      <c r="BX53206" s="2"/>
    </row>
    <row r="53207" spans="76:76">
      <c r="BX53207" s="2"/>
    </row>
    <row r="53208" spans="76:76">
      <c r="BX53208" s="2"/>
    </row>
    <row r="53209" spans="76:76">
      <c r="BX53209" s="2"/>
    </row>
    <row r="53210" spans="76:76">
      <c r="BX53210" s="2"/>
    </row>
    <row r="53211" spans="76:76">
      <c r="BX53211" s="2"/>
    </row>
    <row r="53212" spans="76:76">
      <c r="BX53212" s="2"/>
    </row>
    <row r="53213" spans="76:76">
      <c r="BX53213" s="2"/>
    </row>
    <row r="53214" spans="76:76">
      <c r="BX53214" s="2"/>
    </row>
    <row r="53215" spans="76:76">
      <c r="BX53215" s="2"/>
    </row>
    <row r="53216" spans="76:76">
      <c r="BX53216" s="2"/>
    </row>
    <row r="53217" spans="76:76">
      <c r="BX53217" s="2"/>
    </row>
    <row r="53218" spans="76:76">
      <c r="BX53218" s="2"/>
    </row>
    <row r="53219" spans="76:76">
      <c r="BX53219" s="2"/>
    </row>
    <row r="53220" spans="76:76">
      <c r="BX53220" s="2"/>
    </row>
    <row r="53221" spans="76:76">
      <c r="BX53221" s="2"/>
    </row>
    <row r="53222" spans="76:76">
      <c r="BX53222" s="2"/>
    </row>
    <row r="53223" spans="76:76">
      <c r="BX53223" s="2"/>
    </row>
    <row r="53224" spans="76:76">
      <c r="BX53224" s="2"/>
    </row>
    <row r="53225" spans="76:76">
      <c r="BX53225" s="2"/>
    </row>
    <row r="53226" spans="76:76">
      <c r="BX53226" s="2"/>
    </row>
    <row r="53227" spans="76:76">
      <c r="BX53227" s="2"/>
    </row>
    <row r="53228" spans="76:76">
      <c r="BX53228" s="2"/>
    </row>
    <row r="53229" spans="76:76">
      <c r="BX53229" s="2"/>
    </row>
    <row r="53230" spans="76:76">
      <c r="BX53230" s="2"/>
    </row>
    <row r="53231" spans="76:76">
      <c r="BX53231" s="2"/>
    </row>
    <row r="53232" spans="76:76">
      <c r="BX53232" s="2"/>
    </row>
    <row r="53233" spans="76:76">
      <c r="BX53233" s="2"/>
    </row>
    <row r="53234" spans="76:76">
      <c r="BX53234" s="2"/>
    </row>
    <row r="53235" spans="76:76">
      <c r="BX53235" s="2"/>
    </row>
    <row r="53236" spans="76:76">
      <c r="BX53236" s="2"/>
    </row>
    <row r="53237" spans="76:76">
      <c r="BX53237" s="2"/>
    </row>
    <row r="53238" spans="76:76">
      <c r="BX53238" s="2"/>
    </row>
    <row r="53239" spans="76:76">
      <c r="BX53239" s="2"/>
    </row>
    <row r="53240" spans="76:76">
      <c r="BX53240" s="2"/>
    </row>
    <row r="53241" spans="76:76">
      <c r="BX53241" s="2"/>
    </row>
    <row r="53242" spans="76:76">
      <c r="BX53242" s="2"/>
    </row>
    <row r="53243" spans="76:76">
      <c r="BX53243" s="2"/>
    </row>
    <row r="53244" spans="76:76">
      <c r="BX53244" s="2"/>
    </row>
    <row r="53245" spans="76:76">
      <c r="BX53245" s="2"/>
    </row>
    <row r="53246" spans="76:76">
      <c r="BX53246" s="2"/>
    </row>
    <row r="53247" spans="76:76">
      <c r="BX53247" s="2"/>
    </row>
    <row r="53248" spans="76:76">
      <c r="BX53248" s="2"/>
    </row>
    <row r="53249" spans="76:76">
      <c r="BX53249" s="2"/>
    </row>
    <row r="53250" spans="76:76">
      <c r="BX53250" s="2"/>
    </row>
    <row r="53251" spans="76:76">
      <c r="BX53251" s="2"/>
    </row>
    <row r="53252" spans="76:76">
      <c r="BX53252" s="2"/>
    </row>
    <row r="53253" spans="76:76">
      <c r="BX53253" s="2"/>
    </row>
    <row r="53254" spans="76:76">
      <c r="BX53254" s="2"/>
    </row>
    <row r="53255" spans="76:76">
      <c r="BX53255" s="2"/>
    </row>
    <row r="53256" spans="76:76">
      <c r="BX53256" s="2"/>
    </row>
    <row r="53257" spans="76:76">
      <c r="BX53257" s="2"/>
    </row>
    <row r="53258" spans="76:76">
      <c r="BX53258" s="2"/>
    </row>
    <row r="53259" spans="76:76">
      <c r="BX53259" s="2"/>
    </row>
    <row r="53260" spans="76:76">
      <c r="BX53260" s="2"/>
    </row>
    <row r="53261" spans="76:76">
      <c r="BX53261" s="2"/>
    </row>
    <row r="53262" spans="76:76">
      <c r="BX53262" s="2"/>
    </row>
    <row r="53263" spans="76:76">
      <c r="BX53263" s="2"/>
    </row>
    <row r="53264" spans="76:76">
      <c r="BX53264" s="2"/>
    </row>
    <row r="53265" spans="76:76">
      <c r="BX53265" s="2"/>
    </row>
    <row r="53266" spans="76:76">
      <c r="BX53266" s="2"/>
    </row>
    <row r="53267" spans="76:76">
      <c r="BX53267" s="2"/>
    </row>
    <row r="53268" spans="76:76">
      <c r="BX53268" s="2"/>
    </row>
    <row r="53269" spans="76:76">
      <c r="BX53269" s="2"/>
    </row>
    <row r="53270" spans="76:76">
      <c r="BX53270" s="2"/>
    </row>
    <row r="53271" spans="76:76">
      <c r="BX53271" s="2"/>
    </row>
    <row r="53272" spans="76:76">
      <c r="BX53272" s="2"/>
    </row>
    <row r="53273" spans="76:76">
      <c r="BX53273" s="2"/>
    </row>
    <row r="53274" spans="76:76">
      <c r="BX53274" s="2"/>
    </row>
    <row r="53275" spans="76:76">
      <c r="BX53275" s="2"/>
    </row>
    <row r="53276" spans="76:76">
      <c r="BX53276" s="2"/>
    </row>
    <row r="53277" spans="76:76">
      <c r="BX53277" s="2"/>
    </row>
    <row r="53278" spans="76:76">
      <c r="BX53278" s="2"/>
    </row>
    <row r="53279" spans="76:76">
      <c r="BX53279" s="2"/>
    </row>
    <row r="53280" spans="76:76">
      <c r="BX53280" s="2"/>
    </row>
    <row r="53281" spans="76:76">
      <c r="BX53281" s="2"/>
    </row>
    <row r="53282" spans="76:76">
      <c r="BX53282" s="2"/>
    </row>
    <row r="53283" spans="76:76">
      <c r="BX53283" s="2"/>
    </row>
    <row r="53284" spans="76:76">
      <c r="BX53284" s="2"/>
    </row>
    <row r="53285" spans="76:76">
      <c r="BX53285" s="2"/>
    </row>
    <row r="53286" spans="76:76">
      <c r="BX53286" s="2"/>
    </row>
    <row r="53287" spans="76:76">
      <c r="BX53287" s="2"/>
    </row>
    <row r="53288" spans="76:76">
      <c r="BX53288" s="2"/>
    </row>
    <row r="53289" spans="76:76">
      <c r="BX53289" s="2"/>
    </row>
    <row r="53290" spans="76:76">
      <c r="BX53290" s="2"/>
    </row>
    <row r="53291" spans="76:76">
      <c r="BX53291" s="2"/>
    </row>
    <row r="53292" spans="76:76">
      <c r="BX53292" s="2"/>
    </row>
    <row r="53293" spans="76:76">
      <c r="BX53293" s="2"/>
    </row>
    <row r="53294" spans="76:76">
      <c r="BX53294" s="2"/>
    </row>
    <row r="53295" spans="76:76">
      <c r="BX53295" s="2"/>
    </row>
    <row r="53296" spans="76:76">
      <c r="BX53296" s="2"/>
    </row>
    <row r="53297" spans="76:76">
      <c r="BX53297" s="2"/>
    </row>
    <row r="53298" spans="76:76">
      <c r="BX53298" s="2"/>
    </row>
    <row r="53299" spans="76:76">
      <c r="BX53299" s="2"/>
    </row>
    <row r="53300" spans="76:76">
      <c r="BX53300" s="2"/>
    </row>
    <row r="53301" spans="76:76">
      <c r="BX53301" s="2"/>
    </row>
    <row r="53302" spans="76:76">
      <c r="BX53302" s="2"/>
    </row>
    <row r="53303" spans="76:76">
      <c r="BX53303" s="2"/>
    </row>
    <row r="53304" spans="76:76">
      <c r="BX53304" s="2"/>
    </row>
    <row r="53305" spans="76:76">
      <c r="BX53305" s="2"/>
    </row>
    <row r="53306" spans="76:76">
      <c r="BX53306" s="2"/>
    </row>
    <row r="53307" spans="76:76">
      <c r="BX53307" s="2"/>
    </row>
    <row r="53308" spans="76:76">
      <c r="BX53308" s="2"/>
    </row>
    <row r="53309" spans="76:76">
      <c r="BX53309" s="2"/>
    </row>
    <row r="53310" spans="76:76">
      <c r="BX53310" s="2"/>
    </row>
    <row r="53311" spans="76:76">
      <c r="BX53311" s="2"/>
    </row>
    <row r="53312" spans="76:76">
      <c r="BX53312" s="2"/>
    </row>
    <row r="53313" spans="76:76">
      <c r="BX53313" s="2"/>
    </row>
    <row r="53314" spans="76:76">
      <c r="BX53314" s="2"/>
    </row>
    <row r="53315" spans="76:76">
      <c r="BX53315" s="2"/>
    </row>
    <row r="53316" spans="76:76">
      <c r="BX53316" s="2"/>
    </row>
    <row r="53317" spans="76:76">
      <c r="BX53317" s="2"/>
    </row>
    <row r="53318" spans="76:76">
      <c r="BX53318" s="2"/>
    </row>
    <row r="53319" spans="76:76">
      <c r="BX53319" s="2"/>
    </row>
    <row r="53320" spans="76:76">
      <c r="BX53320" s="2"/>
    </row>
    <row r="53321" spans="76:76">
      <c r="BX53321" s="2"/>
    </row>
    <row r="53322" spans="76:76">
      <c r="BX53322" s="2"/>
    </row>
    <row r="53323" spans="76:76">
      <c r="BX53323" s="2"/>
    </row>
    <row r="53324" spans="76:76">
      <c r="BX53324" s="2"/>
    </row>
    <row r="53325" spans="76:76">
      <c r="BX53325" s="2"/>
    </row>
    <row r="53326" spans="76:76">
      <c r="BX53326" s="2"/>
    </row>
    <row r="53327" spans="76:76">
      <c r="BX53327" s="2"/>
    </row>
    <row r="53328" spans="76:76">
      <c r="BX53328" s="2"/>
    </row>
    <row r="53329" spans="76:76">
      <c r="BX53329" s="2"/>
    </row>
    <row r="53330" spans="76:76">
      <c r="BX53330" s="2"/>
    </row>
    <row r="53331" spans="76:76">
      <c r="BX53331" s="2"/>
    </row>
    <row r="53332" spans="76:76">
      <c r="BX53332" s="2"/>
    </row>
    <row r="53333" spans="76:76">
      <c r="BX53333" s="2"/>
    </row>
    <row r="53334" spans="76:76">
      <c r="BX53334" s="2"/>
    </row>
    <row r="53335" spans="76:76">
      <c r="BX53335" s="2"/>
    </row>
    <row r="53336" spans="76:76">
      <c r="BX53336" s="2"/>
    </row>
    <row r="53337" spans="76:76">
      <c r="BX53337" s="2"/>
    </row>
    <row r="53338" spans="76:76">
      <c r="BX53338" s="2"/>
    </row>
    <row r="53339" spans="76:76">
      <c r="BX53339" s="2"/>
    </row>
    <row r="53340" spans="76:76">
      <c r="BX53340" s="2"/>
    </row>
    <row r="53341" spans="76:76">
      <c r="BX53341" s="2"/>
    </row>
    <row r="53342" spans="76:76">
      <c r="BX53342" s="2"/>
    </row>
    <row r="53343" spans="76:76">
      <c r="BX53343" s="2"/>
    </row>
    <row r="53344" spans="76:76">
      <c r="BX53344" s="2"/>
    </row>
    <row r="53345" spans="76:76">
      <c r="BX53345" s="2"/>
    </row>
    <row r="53346" spans="76:76">
      <c r="BX53346" s="2"/>
    </row>
    <row r="53347" spans="76:76">
      <c r="BX53347" s="2"/>
    </row>
    <row r="53348" spans="76:76">
      <c r="BX53348" s="2"/>
    </row>
    <row r="53349" spans="76:76">
      <c r="BX53349" s="2"/>
    </row>
    <row r="53350" spans="76:76">
      <c r="BX53350" s="2"/>
    </row>
    <row r="53351" spans="76:76">
      <c r="BX53351" s="2"/>
    </row>
    <row r="53352" spans="76:76">
      <c r="BX53352" s="2"/>
    </row>
    <row r="53353" spans="76:76">
      <c r="BX53353" s="2"/>
    </row>
    <row r="53354" spans="76:76">
      <c r="BX53354" s="2"/>
    </row>
    <row r="53355" spans="76:76">
      <c r="BX53355" s="2"/>
    </row>
    <row r="53356" spans="76:76">
      <c r="BX53356" s="2"/>
    </row>
    <row r="53357" spans="76:76">
      <c r="BX53357" s="2"/>
    </row>
    <row r="53358" spans="76:76">
      <c r="BX53358" s="2"/>
    </row>
    <row r="53359" spans="76:76">
      <c r="BX53359" s="2"/>
    </row>
    <row r="53360" spans="76:76">
      <c r="BX53360" s="2"/>
    </row>
    <row r="53361" spans="76:76">
      <c r="BX53361" s="2"/>
    </row>
    <row r="53362" spans="76:76">
      <c r="BX53362" s="2"/>
    </row>
    <row r="53363" spans="76:76">
      <c r="BX53363" s="2"/>
    </row>
    <row r="53364" spans="76:76">
      <c r="BX53364" s="2"/>
    </row>
    <row r="53365" spans="76:76">
      <c r="BX53365" s="2"/>
    </row>
    <row r="53366" spans="76:76">
      <c r="BX53366" s="2"/>
    </row>
    <row r="53367" spans="76:76">
      <c r="BX53367" s="2"/>
    </row>
    <row r="53368" spans="76:76">
      <c r="BX53368" s="2"/>
    </row>
    <row r="53369" spans="76:76">
      <c r="BX53369" s="2"/>
    </row>
    <row r="53370" spans="76:76">
      <c r="BX53370" s="2"/>
    </row>
    <row r="53371" spans="76:76">
      <c r="BX53371" s="2"/>
    </row>
    <row r="53372" spans="76:76">
      <c r="BX53372" s="2"/>
    </row>
    <row r="53373" spans="76:76">
      <c r="BX53373" s="2"/>
    </row>
    <row r="53374" spans="76:76">
      <c r="BX53374" s="2"/>
    </row>
    <row r="53375" spans="76:76">
      <c r="BX53375" s="2"/>
    </row>
    <row r="53376" spans="76:76">
      <c r="BX53376" s="2"/>
    </row>
    <row r="53377" spans="76:76">
      <c r="BX53377" s="2"/>
    </row>
    <row r="53378" spans="76:76">
      <c r="BX53378" s="2"/>
    </row>
    <row r="53379" spans="76:76">
      <c r="BX53379" s="2"/>
    </row>
    <row r="53380" spans="76:76">
      <c r="BX53380" s="2"/>
    </row>
    <row r="53381" spans="76:76">
      <c r="BX53381" s="2"/>
    </row>
    <row r="53382" spans="76:76">
      <c r="BX53382" s="2"/>
    </row>
    <row r="53383" spans="76:76">
      <c r="BX53383" s="2"/>
    </row>
    <row r="53384" spans="76:76">
      <c r="BX53384" s="2"/>
    </row>
    <row r="53385" spans="76:76">
      <c r="BX53385" s="2"/>
    </row>
    <row r="53386" spans="76:76">
      <c r="BX53386" s="2"/>
    </row>
    <row r="53387" spans="76:76">
      <c r="BX53387" s="2"/>
    </row>
    <row r="53388" spans="76:76">
      <c r="BX53388" s="2"/>
    </row>
    <row r="53389" spans="76:76">
      <c r="BX53389" s="2"/>
    </row>
    <row r="53390" spans="76:76">
      <c r="BX53390" s="2"/>
    </row>
    <row r="53391" spans="76:76">
      <c r="BX53391" s="2"/>
    </row>
    <row r="53392" spans="76:76">
      <c r="BX53392" s="2"/>
    </row>
    <row r="53393" spans="76:76">
      <c r="BX53393" s="2"/>
    </row>
    <row r="53394" spans="76:76">
      <c r="BX53394" s="2"/>
    </row>
    <row r="53395" spans="76:76">
      <c r="BX53395" s="2"/>
    </row>
    <row r="53396" spans="76:76">
      <c r="BX53396" s="2"/>
    </row>
    <row r="53397" spans="76:76">
      <c r="BX53397" s="2"/>
    </row>
    <row r="53398" spans="76:76">
      <c r="BX53398" s="2"/>
    </row>
    <row r="53399" spans="76:76">
      <c r="BX53399" s="2"/>
    </row>
    <row r="53400" spans="76:76">
      <c r="BX53400" s="2"/>
    </row>
    <row r="53401" spans="76:76">
      <c r="BX53401" s="2"/>
    </row>
    <row r="53402" spans="76:76">
      <c r="BX53402" s="2"/>
    </row>
    <row r="53403" spans="76:76">
      <c r="BX53403" s="2"/>
    </row>
    <row r="53404" spans="76:76">
      <c r="BX53404" s="2"/>
    </row>
    <row r="53405" spans="76:76">
      <c r="BX53405" s="2"/>
    </row>
    <row r="53406" spans="76:76">
      <c r="BX53406" s="2"/>
    </row>
    <row r="53407" spans="76:76">
      <c r="BX53407" s="2"/>
    </row>
    <row r="53408" spans="76:76">
      <c r="BX53408" s="2"/>
    </row>
    <row r="53409" spans="76:76">
      <c r="BX53409" s="2"/>
    </row>
    <row r="53410" spans="76:76">
      <c r="BX53410" s="2"/>
    </row>
    <row r="53411" spans="76:76">
      <c r="BX53411" s="2"/>
    </row>
    <row r="53412" spans="76:76">
      <c r="BX53412" s="2"/>
    </row>
    <row r="53413" spans="76:76">
      <c r="BX53413" s="2"/>
    </row>
    <row r="53414" spans="76:76">
      <c r="BX53414" s="2"/>
    </row>
    <row r="53415" spans="76:76">
      <c r="BX53415" s="2"/>
    </row>
    <row r="53416" spans="76:76">
      <c r="BX53416" s="2"/>
    </row>
    <row r="53417" spans="76:76">
      <c r="BX53417" s="2"/>
    </row>
    <row r="53418" spans="76:76">
      <c r="BX53418" s="2"/>
    </row>
    <row r="53419" spans="76:76">
      <c r="BX53419" s="2"/>
    </row>
    <row r="53420" spans="76:76">
      <c r="BX53420" s="2"/>
    </row>
    <row r="53421" spans="76:76">
      <c r="BX53421" s="2"/>
    </row>
    <row r="53422" spans="76:76">
      <c r="BX53422" s="2"/>
    </row>
    <row r="53423" spans="76:76">
      <c r="BX53423" s="2"/>
    </row>
    <row r="53424" spans="76:76">
      <c r="BX53424" s="2"/>
    </row>
    <row r="53425" spans="76:76">
      <c r="BX53425" s="2"/>
    </row>
    <row r="53426" spans="76:76">
      <c r="BX53426" s="2"/>
    </row>
    <row r="53427" spans="76:76">
      <c r="BX53427" s="2"/>
    </row>
    <row r="53428" spans="76:76">
      <c r="BX53428" s="2"/>
    </row>
    <row r="53429" spans="76:76">
      <c r="BX53429" s="2"/>
    </row>
    <row r="53430" spans="76:76">
      <c r="BX53430" s="2"/>
    </row>
    <row r="53431" spans="76:76">
      <c r="BX53431" s="2"/>
    </row>
    <row r="53432" spans="76:76">
      <c r="BX53432" s="2"/>
    </row>
    <row r="53433" spans="76:76">
      <c r="BX53433" s="2"/>
    </row>
    <row r="53434" spans="76:76">
      <c r="BX53434" s="2"/>
    </row>
    <row r="53435" spans="76:76">
      <c r="BX53435" s="2"/>
    </row>
    <row r="53436" spans="76:76">
      <c r="BX53436" s="2"/>
    </row>
    <row r="53437" spans="76:76">
      <c r="BX53437" s="2"/>
    </row>
    <row r="53438" spans="76:76">
      <c r="BX53438" s="2"/>
    </row>
    <row r="53439" spans="76:76">
      <c r="BX53439" s="2"/>
    </row>
    <row r="53440" spans="76:76">
      <c r="BX53440" s="2"/>
    </row>
    <row r="53441" spans="76:76">
      <c r="BX53441" s="2"/>
    </row>
    <row r="53442" spans="76:76">
      <c r="BX53442" s="2"/>
    </row>
    <row r="53443" spans="76:76">
      <c r="BX53443" s="2"/>
    </row>
    <row r="53444" spans="76:76">
      <c r="BX53444" s="2"/>
    </row>
    <row r="53445" spans="76:76">
      <c r="BX53445" s="2"/>
    </row>
    <row r="53446" spans="76:76">
      <c r="BX53446" s="2"/>
    </row>
    <row r="53447" spans="76:76">
      <c r="BX53447" s="2"/>
    </row>
    <row r="53448" spans="76:76">
      <c r="BX53448" s="2"/>
    </row>
    <row r="53449" spans="76:76">
      <c r="BX53449" s="2"/>
    </row>
    <row r="53450" spans="76:76">
      <c r="BX53450" s="2"/>
    </row>
    <row r="53451" spans="76:76">
      <c r="BX53451" s="2"/>
    </row>
    <row r="53452" spans="76:76">
      <c r="BX53452" s="2"/>
    </row>
    <row r="53453" spans="76:76">
      <c r="BX53453" s="2"/>
    </row>
    <row r="53454" spans="76:76">
      <c r="BX53454" s="2"/>
    </row>
    <row r="53455" spans="76:76">
      <c r="BX53455" s="2"/>
    </row>
    <row r="53456" spans="76:76">
      <c r="BX53456" s="2"/>
    </row>
    <row r="53457" spans="76:76">
      <c r="BX53457" s="2"/>
    </row>
    <row r="53458" spans="76:76">
      <c r="BX53458" s="2"/>
    </row>
    <row r="53459" spans="76:76">
      <c r="BX53459" s="2"/>
    </row>
    <row r="53460" spans="76:76">
      <c r="BX53460" s="2"/>
    </row>
    <row r="53461" spans="76:76">
      <c r="BX53461" s="2"/>
    </row>
    <row r="53462" spans="76:76">
      <c r="BX53462" s="2"/>
    </row>
    <row r="53463" spans="76:76">
      <c r="BX53463" s="2"/>
    </row>
    <row r="53464" spans="76:76">
      <c r="BX53464" s="2"/>
    </row>
    <row r="53465" spans="76:76">
      <c r="BX53465" s="2"/>
    </row>
    <row r="53466" spans="76:76">
      <c r="BX53466" s="2"/>
    </row>
    <row r="53467" spans="76:76">
      <c r="BX53467" s="2"/>
    </row>
    <row r="53468" spans="76:76">
      <c r="BX53468" s="2"/>
    </row>
    <row r="53469" spans="76:76">
      <c r="BX53469" s="2"/>
    </row>
    <row r="53470" spans="76:76">
      <c r="BX53470" s="2"/>
    </row>
    <row r="53471" spans="76:76">
      <c r="BX53471" s="2"/>
    </row>
    <row r="53472" spans="76:76">
      <c r="BX53472" s="2"/>
    </row>
    <row r="53473" spans="76:76">
      <c r="BX53473" s="2"/>
    </row>
    <row r="53474" spans="76:76">
      <c r="BX53474" s="2"/>
    </row>
    <row r="53475" spans="76:76">
      <c r="BX53475" s="2"/>
    </row>
    <row r="53476" spans="76:76">
      <c r="BX53476" s="2"/>
    </row>
    <row r="53477" spans="76:76">
      <c r="BX53477" s="2"/>
    </row>
    <row r="53478" spans="76:76">
      <c r="BX53478" s="2"/>
    </row>
    <row r="53479" spans="76:76">
      <c r="BX53479" s="2"/>
    </row>
    <row r="53480" spans="76:76">
      <c r="BX53480" s="2"/>
    </row>
    <row r="53481" spans="76:76">
      <c r="BX53481" s="2"/>
    </row>
    <row r="53482" spans="76:76">
      <c r="BX53482" s="2"/>
    </row>
    <row r="53483" spans="76:76">
      <c r="BX53483" s="2"/>
    </row>
    <row r="53484" spans="76:76">
      <c r="BX53484" s="2"/>
    </row>
    <row r="53485" spans="76:76">
      <c r="BX53485" s="2"/>
    </row>
    <row r="53486" spans="76:76">
      <c r="BX53486" s="2"/>
    </row>
    <row r="53487" spans="76:76">
      <c r="BX53487" s="2"/>
    </row>
    <row r="53488" spans="76:76">
      <c r="BX53488" s="2"/>
    </row>
    <row r="53489" spans="76:76">
      <c r="BX53489" s="2"/>
    </row>
    <row r="53490" spans="76:76">
      <c r="BX53490" s="2"/>
    </row>
    <row r="53491" spans="76:76">
      <c r="BX53491" s="2"/>
    </row>
    <row r="53492" spans="76:76">
      <c r="BX53492" s="2"/>
    </row>
    <row r="53493" spans="76:76">
      <c r="BX53493" s="2"/>
    </row>
    <row r="53494" spans="76:76">
      <c r="BX53494" s="2"/>
    </row>
    <row r="53495" spans="76:76">
      <c r="BX53495" s="2"/>
    </row>
    <row r="53496" spans="76:76">
      <c r="BX53496" s="2"/>
    </row>
    <row r="53497" spans="76:76">
      <c r="BX53497" s="2"/>
    </row>
    <row r="53498" spans="76:76">
      <c r="BX53498" s="2"/>
    </row>
    <row r="53499" spans="76:76">
      <c r="BX53499" s="2"/>
    </row>
    <row r="53500" spans="76:76">
      <c r="BX53500" s="2"/>
    </row>
    <row r="53501" spans="76:76">
      <c r="BX53501" s="2"/>
    </row>
    <row r="53502" spans="76:76">
      <c r="BX53502" s="2"/>
    </row>
    <row r="53503" spans="76:76">
      <c r="BX53503" s="2"/>
    </row>
    <row r="53504" spans="76:76">
      <c r="BX53504" s="2"/>
    </row>
    <row r="53505" spans="76:76">
      <c r="BX53505" s="2"/>
    </row>
    <row r="53506" spans="76:76">
      <c r="BX53506" s="2"/>
    </row>
    <row r="53507" spans="76:76">
      <c r="BX53507" s="2"/>
    </row>
    <row r="53508" spans="76:76">
      <c r="BX53508" s="2"/>
    </row>
    <row r="53509" spans="76:76">
      <c r="BX53509" s="2"/>
    </row>
    <row r="53510" spans="76:76">
      <c r="BX53510" s="2"/>
    </row>
    <row r="53511" spans="76:76">
      <c r="BX53511" s="2"/>
    </row>
    <row r="53512" spans="76:76">
      <c r="BX53512" s="2"/>
    </row>
    <row r="53513" spans="76:76">
      <c r="BX53513" s="2"/>
    </row>
    <row r="53514" spans="76:76">
      <c r="BX53514" s="2"/>
    </row>
    <row r="53515" spans="76:76">
      <c r="BX53515" s="2"/>
    </row>
    <row r="53516" spans="76:76">
      <c r="BX53516" s="2"/>
    </row>
    <row r="53517" spans="76:76">
      <c r="BX53517" s="2"/>
    </row>
    <row r="53518" spans="76:76">
      <c r="BX53518" s="2"/>
    </row>
    <row r="53519" spans="76:76">
      <c r="BX53519" s="2"/>
    </row>
    <row r="53520" spans="76:76">
      <c r="BX53520" s="2"/>
    </row>
    <row r="53521" spans="76:76">
      <c r="BX53521" s="2"/>
    </row>
    <row r="53522" spans="76:76">
      <c r="BX53522" s="2"/>
    </row>
    <row r="53523" spans="76:76">
      <c r="BX53523" s="2"/>
    </row>
    <row r="53524" spans="76:76">
      <c r="BX53524" s="2"/>
    </row>
    <row r="53525" spans="76:76">
      <c r="BX53525" s="2"/>
    </row>
    <row r="53526" spans="76:76">
      <c r="BX53526" s="2"/>
    </row>
    <row r="53527" spans="76:76">
      <c r="BX53527" s="2"/>
    </row>
    <row r="53528" spans="76:76">
      <c r="BX53528" s="2"/>
    </row>
    <row r="53529" spans="76:76">
      <c r="BX53529" s="2"/>
    </row>
    <row r="53530" spans="76:76">
      <c r="BX53530" s="2"/>
    </row>
    <row r="53531" spans="76:76">
      <c r="BX53531" s="2"/>
    </row>
    <row r="53532" spans="76:76">
      <c r="BX53532" s="2"/>
    </row>
    <row r="53533" spans="76:76">
      <c r="BX53533" s="2"/>
    </row>
    <row r="53534" spans="76:76">
      <c r="BX53534" s="2"/>
    </row>
    <row r="53535" spans="76:76">
      <c r="BX53535" s="2"/>
    </row>
    <row r="53536" spans="76:76">
      <c r="BX53536" s="2"/>
    </row>
    <row r="53537" spans="76:76">
      <c r="BX53537" s="2"/>
    </row>
    <row r="53538" spans="76:76">
      <c r="BX53538" s="2"/>
    </row>
    <row r="53539" spans="76:76">
      <c r="BX53539" s="2"/>
    </row>
    <row r="53540" spans="76:76">
      <c r="BX53540" s="2"/>
    </row>
    <row r="53541" spans="76:76">
      <c r="BX53541" s="2"/>
    </row>
    <row r="53542" spans="76:76">
      <c r="BX53542" s="2"/>
    </row>
    <row r="53543" spans="76:76">
      <c r="BX53543" s="2"/>
    </row>
    <row r="53544" spans="76:76">
      <c r="BX53544" s="2"/>
    </row>
    <row r="53545" spans="76:76">
      <c r="BX53545" s="2"/>
    </row>
    <row r="53546" spans="76:76">
      <c r="BX53546" s="2"/>
    </row>
    <row r="53547" spans="76:76">
      <c r="BX53547" s="2"/>
    </row>
    <row r="53548" spans="76:76">
      <c r="BX53548" s="2"/>
    </row>
    <row r="53549" spans="76:76">
      <c r="BX53549" s="2"/>
    </row>
    <row r="53550" spans="76:76">
      <c r="BX53550" s="2"/>
    </row>
    <row r="53551" spans="76:76">
      <c r="BX53551" s="2"/>
    </row>
    <row r="53552" spans="76:76">
      <c r="BX53552" s="2"/>
    </row>
    <row r="53553" spans="76:76">
      <c r="BX53553" s="2"/>
    </row>
    <row r="53554" spans="76:76">
      <c r="BX53554" s="2"/>
    </row>
    <row r="53555" spans="76:76">
      <c r="BX53555" s="2"/>
    </row>
    <row r="53556" spans="76:76">
      <c r="BX53556" s="2"/>
    </row>
    <row r="53557" spans="76:76">
      <c r="BX53557" s="2"/>
    </row>
    <row r="53558" spans="76:76">
      <c r="BX53558" s="2"/>
    </row>
    <row r="53559" spans="76:76">
      <c r="BX53559" s="2"/>
    </row>
    <row r="53560" spans="76:76">
      <c r="BX53560" s="2"/>
    </row>
    <row r="53561" spans="76:76">
      <c r="BX53561" s="2"/>
    </row>
    <row r="53562" spans="76:76">
      <c r="BX53562" s="2"/>
    </row>
    <row r="53563" spans="76:76">
      <c r="BX53563" s="2"/>
    </row>
    <row r="53564" spans="76:76">
      <c r="BX53564" s="2"/>
    </row>
    <row r="53565" spans="76:76">
      <c r="BX53565" s="2"/>
    </row>
    <row r="53566" spans="76:76">
      <c r="BX53566" s="2"/>
    </row>
    <row r="53567" spans="76:76">
      <c r="BX53567" s="2"/>
    </row>
    <row r="53568" spans="76:76">
      <c r="BX53568" s="2"/>
    </row>
    <row r="53569" spans="76:76">
      <c r="BX53569" s="2"/>
    </row>
    <row r="53570" spans="76:76">
      <c r="BX53570" s="2"/>
    </row>
    <row r="53571" spans="76:76">
      <c r="BX53571" s="2"/>
    </row>
    <row r="53572" spans="76:76">
      <c r="BX53572" s="2"/>
    </row>
    <row r="53573" spans="76:76">
      <c r="BX53573" s="2"/>
    </row>
    <row r="53574" spans="76:76">
      <c r="BX53574" s="2"/>
    </row>
    <row r="53575" spans="76:76">
      <c r="BX53575" s="2"/>
    </row>
    <row r="53576" spans="76:76">
      <c r="BX53576" s="2"/>
    </row>
    <row r="53577" spans="76:76">
      <c r="BX53577" s="2"/>
    </row>
    <row r="53578" spans="76:76">
      <c r="BX53578" s="2"/>
    </row>
    <row r="53579" spans="76:76">
      <c r="BX53579" s="2"/>
    </row>
    <row r="53580" spans="76:76">
      <c r="BX53580" s="2"/>
    </row>
    <row r="53581" spans="76:76">
      <c r="BX53581" s="2"/>
    </row>
    <row r="53582" spans="76:76">
      <c r="BX53582" s="2"/>
    </row>
    <row r="53583" spans="76:76">
      <c r="BX53583" s="2"/>
    </row>
    <row r="53584" spans="76:76">
      <c r="BX53584" s="2"/>
    </row>
    <row r="53585" spans="76:76">
      <c r="BX53585" s="2"/>
    </row>
    <row r="53586" spans="76:76">
      <c r="BX53586" s="2"/>
    </row>
    <row r="53587" spans="76:76">
      <c r="BX53587" s="2"/>
    </row>
    <row r="53588" spans="76:76">
      <c r="BX53588" s="2"/>
    </row>
    <row r="53589" spans="76:76">
      <c r="BX53589" s="2"/>
    </row>
    <row r="53590" spans="76:76">
      <c r="BX53590" s="2"/>
    </row>
    <row r="53591" spans="76:76">
      <c r="BX53591" s="2"/>
    </row>
    <row r="53592" spans="76:76">
      <c r="BX53592" s="2"/>
    </row>
    <row r="53593" spans="76:76">
      <c r="BX53593" s="2"/>
    </row>
    <row r="53594" spans="76:76">
      <c r="BX53594" s="2"/>
    </row>
    <row r="53595" spans="76:76">
      <c r="BX53595" s="2"/>
    </row>
    <row r="53596" spans="76:76">
      <c r="BX53596" s="2"/>
    </row>
    <row r="53597" spans="76:76">
      <c r="BX53597" s="2"/>
    </row>
    <row r="53598" spans="76:76">
      <c r="BX53598" s="2"/>
    </row>
    <row r="53599" spans="76:76">
      <c r="BX53599" s="2"/>
    </row>
    <row r="53600" spans="76:76">
      <c r="BX53600" s="2"/>
    </row>
    <row r="53601" spans="76:76">
      <c r="BX53601" s="2"/>
    </row>
    <row r="53602" spans="76:76">
      <c r="BX53602" s="2"/>
    </row>
    <row r="53603" spans="76:76">
      <c r="BX53603" s="2"/>
    </row>
    <row r="53604" spans="76:76">
      <c r="BX53604" s="2"/>
    </row>
    <row r="53605" spans="76:76">
      <c r="BX53605" s="2"/>
    </row>
    <row r="53606" spans="76:76">
      <c r="BX53606" s="2"/>
    </row>
    <row r="53607" spans="76:76">
      <c r="BX53607" s="2"/>
    </row>
    <row r="53608" spans="76:76">
      <c r="BX53608" s="2"/>
    </row>
    <row r="53609" spans="76:76">
      <c r="BX53609" s="2"/>
    </row>
    <row r="53610" spans="76:76">
      <c r="BX53610" s="2"/>
    </row>
    <row r="53611" spans="76:76">
      <c r="BX53611" s="2"/>
    </row>
    <row r="53612" spans="76:76">
      <c r="BX53612" s="2"/>
    </row>
    <row r="53613" spans="76:76">
      <c r="BX53613" s="2"/>
    </row>
    <row r="53614" spans="76:76">
      <c r="BX53614" s="2"/>
    </row>
    <row r="53615" spans="76:76">
      <c r="BX53615" s="2"/>
    </row>
    <row r="53616" spans="76:76">
      <c r="BX53616" s="2"/>
    </row>
    <row r="53617" spans="76:76">
      <c r="BX53617" s="2"/>
    </row>
    <row r="53618" spans="76:76">
      <c r="BX53618" s="2"/>
    </row>
    <row r="53619" spans="76:76">
      <c r="BX53619" s="2"/>
    </row>
    <row r="53620" spans="76:76">
      <c r="BX53620" s="2"/>
    </row>
    <row r="53621" spans="76:76">
      <c r="BX53621" s="2"/>
    </row>
    <row r="53622" spans="76:76">
      <c r="BX53622" s="2"/>
    </row>
    <row r="53623" spans="76:76">
      <c r="BX53623" s="2"/>
    </row>
    <row r="53624" spans="76:76">
      <c r="BX53624" s="2"/>
    </row>
    <row r="53625" spans="76:76">
      <c r="BX53625" s="2"/>
    </row>
    <row r="53626" spans="76:76">
      <c r="BX53626" s="2"/>
    </row>
    <row r="53627" spans="76:76">
      <c r="BX53627" s="2"/>
    </row>
    <row r="53628" spans="76:76">
      <c r="BX53628" s="2"/>
    </row>
    <row r="53629" spans="76:76">
      <c r="BX53629" s="2"/>
    </row>
    <row r="53630" spans="76:76">
      <c r="BX53630" s="2"/>
    </row>
    <row r="53631" spans="76:76">
      <c r="BX53631" s="2"/>
    </row>
    <row r="53632" spans="76:76">
      <c r="BX53632" s="2"/>
    </row>
    <row r="53633" spans="76:76">
      <c r="BX53633" s="2"/>
    </row>
    <row r="53634" spans="76:76">
      <c r="BX53634" s="2"/>
    </row>
    <row r="53635" spans="76:76">
      <c r="BX53635" s="2"/>
    </row>
    <row r="53636" spans="76:76">
      <c r="BX53636" s="2"/>
    </row>
    <row r="53637" spans="76:76">
      <c r="BX53637" s="2"/>
    </row>
    <row r="53638" spans="76:76">
      <c r="BX53638" s="2"/>
    </row>
    <row r="53639" spans="76:76">
      <c r="BX53639" s="2"/>
    </row>
    <row r="53640" spans="76:76">
      <c r="BX53640" s="2"/>
    </row>
    <row r="53641" spans="76:76">
      <c r="BX53641" s="2"/>
    </row>
    <row r="53642" spans="76:76">
      <c r="BX53642" s="2"/>
    </row>
    <row r="53643" spans="76:76">
      <c r="BX53643" s="2"/>
    </row>
    <row r="53644" spans="76:76">
      <c r="BX53644" s="2"/>
    </row>
    <row r="53645" spans="76:76">
      <c r="BX53645" s="2"/>
    </row>
    <row r="53646" spans="76:76">
      <c r="BX53646" s="2"/>
    </row>
    <row r="53647" spans="76:76">
      <c r="BX53647" s="2"/>
    </row>
    <row r="53648" spans="76:76">
      <c r="BX53648" s="2"/>
    </row>
    <row r="53649" spans="76:76">
      <c r="BX53649" s="2"/>
    </row>
    <row r="53650" spans="76:76">
      <c r="BX53650" s="2"/>
    </row>
    <row r="53651" spans="76:76">
      <c r="BX53651" s="2"/>
    </row>
    <row r="53652" spans="76:76">
      <c r="BX53652" s="2"/>
    </row>
    <row r="53653" spans="76:76">
      <c r="BX53653" s="2"/>
    </row>
    <row r="53654" spans="76:76">
      <c r="BX53654" s="2"/>
    </row>
    <row r="53655" spans="76:76">
      <c r="BX53655" s="2"/>
    </row>
    <row r="53656" spans="76:76">
      <c r="BX53656" s="2"/>
    </row>
    <row r="53657" spans="76:76">
      <c r="BX53657" s="2"/>
    </row>
    <row r="53658" spans="76:76">
      <c r="BX53658" s="2"/>
    </row>
    <row r="53659" spans="76:76">
      <c r="BX53659" s="2"/>
    </row>
    <row r="53660" spans="76:76">
      <c r="BX53660" s="2"/>
    </row>
    <row r="53661" spans="76:76">
      <c r="BX53661" s="2"/>
    </row>
    <row r="53662" spans="76:76">
      <c r="BX53662" s="2"/>
    </row>
    <row r="53663" spans="76:76">
      <c r="BX53663" s="2"/>
    </row>
    <row r="53664" spans="76:76">
      <c r="BX53664" s="2"/>
    </row>
    <row r="53665" spans="76:76">
      <c r="BX53665" s="2"/>
    </row>
    <row r="53666" spans="76:76">
      <c r="BX53666" s="2"/>
    </row>
    <row r="53667" spans="76:76">
      <c r="BX53667" s="2"/>
    </row>
    <row r="53668" spans="76:76">
      <c r="BX53668" s="2"/>
    </row>
    <row r="53669" spans="76:76">
      <c r="BX53669" s="2"/>
    </row>
    <row r="53670" spans="76:76">
      <c r="BX53670" s="2"/>
    </row>
    <row r="53671" spans="76:76">
      <c r="BX53671" s="2"/>
    </row>
    <row r="53672" spans="76:76">
      <c r="BX53672" s="2"/>
    </row>
    <row r="53673" spans="76:76">
      <c r="BX53673" s="2"/>
    </row>
    <row r="53674" spans="76:76">
      <c r="BX53674" s="2"/>
    </row>
    <row r="53675" spans="76:76">
      <c r="BX53675" s="2"/>
    </row>
    <row r="53676" spans="76:76">
      <c r="BX53676" s="2"/>
    </row>
    <row r="53677" spans="76:76">
      <c r="BX53677" s="2"/>
    </row>
    <row r="53678" spans="76:76">
      <c r="BX53678" s="2"/>
    </row>
    <row r="53679" spans="76:76">
      <c r="BX53679" s="2"/>
    </row>
    <row r="53680" spans="76:76">
      <c r="BX53680" s="2"/>
    </row>
    <row r="53681" spans="76:76">
      <c r="BX53681" s="2"/>
    </row>
    <row r="53682" spans="76:76">
      <c r="BX53682" s="2"/>
    </row>
    <row r="53683" spans="76:76">
      <c r="BX53683" s="2"/>
    </row>
    <row r="53684" spans="76:76">
      <c r="BX53684" s="2"/>
    </row>
    <row r="53685" spans="76:76">
      <c r="BX53685" s="2"/>
    </row>
    <row r="53686" spans="76:76">
      <c r="BX53686" s="2"/>
    </row>
    <row r="53687" spans="76:76">
      <c r="BX53687" s="2"/>
    </row>
    <row r="53688" spans="76:76">
      <c r="BX53688" s="2"/>
    </row>
    <row r="53689" spans="76:76">
      <c r="BX53689" s="2"/>
    </row>
    <row r="53690" spans="76:76">
      <c r="BX53690" s="2"/>
    </row>
    <row r="53691" spans="76:76">
      <c r="BX53691" s="2"/>
    </row>
    <row r="53692" spans="76:76">
      <c r="BX53692" s="2"/>
    </row>
    <row r="53693" spans="76:76">
      <c r="BX53693" s="2"/>
    </row>
    <row r="53694" spans="76:76">
      <c r="BX53694" s="2"/>
    </row>
    <row r="53695" spans="76:76">
      <c r="BX53695" s="2"/>
    </row>
    <row r="53696" spans="76:76">
      <c r="BX53696" s="2"/>
    </row>
    <row r="53697" spans="76:76">
      <c r="BX53697" s="2"/>
    </row>
    <row r="53698" spans="76:76">
      <c r="BX53698" s="2"/>
    </row>
    <row r="53699" spans="76:76">
      <c r="BX53699" s="2"/>
    </row>
    <row r="53700" spans="76:76">
      <c r="BX53700" s="2"/>
    </row>
    <row r="53701" spans="76:76">
      <c r="BX53701" s="2"/>
    </row>
    <row r="53702" spans="76:76">
      <c r="BX53702" s="2"/>
    </row>
    <row r="53703" spans="76:76">
      <c r="BX53703" s="2"/>
    </row>
    <row r="53704" spans="76:76">
      <c r="BX53704" s="2"/>
    </row>
    <row r="53705" spans="76:76">
      <c r="BX53705" s="2"/>
    </row>
    <row r="53706" spans="76:76">
      <c r="BX53706" s="2"/>
    </row>
    <row r="53707" spans="76:76">
      <c r="BX53707" s="2"/>
    </row>
    <row r="53708" spans="76:76">
      <c r="BX53708" s="2"/>
    </row>
    <row r="53709" spans="76:76">
      <c r="BX53709" s="2"/>
    </row>
    <row r="53710" spans="76:76">
      <c r="BX53710" s="2"/>
    </row>
    <row r="53711" spans="76:76">
      <c r="BX53711" s="2"/>
    </row>
    <row r="53712" spans="76:76">
      <c r="BX53712" s="2"/>
    </row>
    <row r="53713" spans="76:76">
      <c r="BX53713" s="2"/>
    </row>
    <row r="53714" spans="76:76">
      <c r="BX53714" s="2"/>
    </row>
    <row r="53715" spans="76:76">
      <c r="BX53715" s="2"/>
    </row>
    <row r="53716" spans="76:76">
      <c r="BX53716" s="2"/>
    </row>
    <row r="53717" spans="76:76">
      <c r="BX53717" s="2"/>
    </row>
    <row r="53718" spans="76:76">
      <c r="BX53718" s="2"/>
    </row>
    <row r="53719" spans="76:76">
      <c r="BX53719" s="2"/>
    </row>
    <row r="53720" spans="76:76">
      <c r="BX53720" s="2"/>
    </row>
    <row r="53721" spans="76:76">
      <c r="BX53721" s="2"/>
    </row>
    <row r="53722" spans="76:76">
      <c r="BX53722" s="2"/>
    </row>
    <row r="53723" spans="76:76">
      <c r="BX53723" s="2"/>
    </row>
    <row r="53724" spans="76:76">
      <c r="BX53724" s="2"/>
    </row>
    <row r="53725" spans="76:76">
      <c r="BX53725" s="2"/>
    </row>
    <row r="53726" spans="76:76">
      <c r="BX53726" s="2"/>
    </row>
    <row r="53727" spans="76:76">
      <c r="BX53727" s="2"/>
    </row>
    <row r="53728" spans="76:76">
      <c r="BX53728" s="2"/>
    </row>
    <row r="53729" spans="76:76">
      <c r="BX53729" s="2"/>
    </row>
    <row r="53730" spans="76:76">
      <c r="BX53730" s="2"/>
    </row>
    <row r="53731" spans="76:76">
      <c r="BX53731" s="2"/>
    </row>
    <row r="53732" spans="76:76">
      <c r="BX53732" s="2"/>
    </row>
    <row r="53733" spans="76:76">
      <c r="BX53733" s="2"/>
    </row>
    <row r="53734" spans="76:76">
      <c r="BX53734" s="2"/>
    </row>
    <row r="53735" spans="76:76">
      <c r="BX53735" s="2"/>
    </row>
    <row r="53736" spans="76:76">
      <c r="BX53736" s="2"/>
    </row>
    <row r="53737" spans="76:76">
      <c r="BX53737" s="2"/>
    </row>
    <row r="53738" spans="76:76">
      <c r="BX53738" s="2"/>
    </row>
    <row r="53739" spans="76:76">
      <c r="BX53739" s="2"/>
    </row>
    <row r="53740" spans="76:76">
      <c r="BX53740" s="2"/>
    </row>
    <row r="53741" spans="76:76">
      <c r="BX53741" s="2"/>
    </row>
    <row r="53742" spans="76:76">
      <c r="BX53742" s="2"/>
    </row>
    <row r="53743" spans="76:76">
      <c r="BX53743" s="2"/>
    </row>
    <row r="53744" spans="76:76">
      <c r="BX53744" s="2"/>
    </row>
    <row r="53745" spans="76:76">
      <c r="BX53745" s="2"/>
    </row>
    <row r="53746" spans="76:76">
      <c r="BX53746" s="2"/>
    </row>
    <row r="53747" spans="76:76">
      <c r="BX53747" s="2"/>
    </row>
    <row r="53748" spans="76:76">
      <c r="BX53748" s="2"/>
    </row>
    <row r="53749" spans="76:76">
      <c r="BX53749" s="2"/>
    </row>
    <row r="53750" spans="76:76">
      <c r="BX53750" s="2"/>
    </row>
    <row r="53751" spans="76:76">
      <c r="BX53751" s="2"/>
    </row>
    <row r="53752" spans="76:76">
      <c r="BX53752" s="2"/>
    </row>
    <row r="53753" spans="76:76">
      <c r="BX53753" s="2"/>
    </row>
    <row r="53754" spans="76:76">
      <c r="BX53754" s="2"/>
    </row>
    <row r="53755" spans="76:76">
      <c r="BX53755" s="2"/>
    </row>
    <row r="53756" spans="76:76">
      <c r="BX53756" s="2"/>
    </row>
    <row r="53757" spans="76:76">
      <c r="BX53757" s="2"/>
    </row>
    <row r="53758" spans="76:76">
      <c r="BX53758" s="2"/>
    </row>
    <row r="53759" spans="76:76">
      <c r="BX53759" s="2"/>
    </row>
    <row r="53760" spans="76:76">
      <c r="BX53760" s="2"/>
    </row>
    <row r="53761" spans="76:76">
      <c r="BX53761" s="2"/>
    </row>
    <row r="53762" spans="76:76">
      <c r="BX53762" s="2"/>
    </row>
    <row r="53763" spans="76:76">
      <c r="BX53763" s="2"/>
    </row>
    <row r="53764" spans="76:76">
      <c r="BX53764" s="2"/>
    </row>
    <row r="53765" spans="76:76">
      <c r="BX53765" s="2"/>
    </row>
    <row r="53766" spans="76:76">
      <c r="BX53766" s="2"/>
    </row>
    <row r="53767" spans="76:76">
      <c r="BX53767" s="2"/>
    </row>
    <row r="53768" spans="76:76">
      <c r="BX53768" s="2"/>
    </row>
    <row r="53769" spans="76:76">
      <c r="BX53769" s="2"/>
    </row>
    <row r="53770" spans="76:76">
      <c r="BX53770" s="2"/>
    </row>
    <row r="53771" spans="76:76">
      <c r="BX53771" s="2"/>
    </row>
    <row r="53772" spans="76:76">
      <c r="BX53772" s="2"/>
    </row>
    <row r="53773" spans="76:76">
      <c r="BX53773" s="2"/>
    </row>
    <row r="53774" spans="76:76">
      <c r="BX53774" s="2"/>
    </row>
    <row r="53775" spans="76:76">
      <c r="BX53775" s="2"/>
    </row>
    <row r="53776" spans="76:76">
      <c r="BX53776" s="2"/>
    </row>
    <row r="53777" spans="76:76">
      <c r="BX53777" s="2"/>
    </row>
    <row r="53778" spans="76:76">
      <c r="BX53778" s="2"/>
    </row>
    <row r="53779" spans="76:76">
      <c r="BX53779" s="2"/>
    </row>
    <row r="53780" spans="76:76">
      <c r="BX53780" s="2"/>
    </row>
    <row r="53781" spans="76:76">
      <c r="BX53781" s="2"/>
    </row>
    <row r="53782" spans="76:76">
      <c r="BX53782" s="2"/>
    </row>
    <row r="53783" spans="76:76">
      <c r="BX53783" s="2"/>
    </row>
    <row r="53784" spans="76:76">
      <c r="BX53784" s="2"/>
    </row>
    <row r="53785" spans="76:76">
      <c r="BX53785" s="2"/>
    </row>
    <row r="53786" spans="76:76">
      <c r="BX53786" s="2"/>
    </row>
    <row r="53787" spans="76:76">
      <c r="BX53787" s="2"/>
    </row>
    <row r="53788" spans="76:76">
      <c r="BX53788" s="2"/>
    </row>
    <row r="53789" spans="76:76">
      <c r="BX53789" s="2"/>
    </row>
    <row r="53790" spans="76:76">
      <c r="BX53790" s="2"/>
    </row>
    <row r="53791" spans="76:76">
      <c r="BX53791" s="2"/>
    </row>
    <row r="53792" spans="76:76">
      <c r="BX53792" s="2"/>
    </row>
    <row r="53793" spans="76:76">
      <c r="BX53793" s="2"/>
    </row>
    <row r="53794" spans="76:76">
      <c r="BX53794" s="2"/>
    </row>
    <row r="53795" spans="76:76">
      <c r="BX53795" s="2"/>
    </row>
    <row r="53796" spans="76:76">
      <c r="BX53796" s="2"/>
    </row>
    <row r="53797" spans="76:76">
      <c r="BX53797" s="2"/>
    </row>
    <row r="53798" spans="76:76">
      <c r="BX53798" s="2"/>
    </row>
    <row r="53799" spans="76:76">
      <c r="BX53799" s="2"/>
    </row>
    <row r="53800" spans="76:76">
      <c r="BX53800" s="2"/>
    </row>
    <row r="53801" spans="76:76">
      <c r="BX53801" s="2"/>
    </row>
    <row r="53802" spans="76:76">
      <c r="BX53802" s="2"/>
    </row>
    <row r="53803" spans="76:76">
      <c r="BX53803" s="2"/>
    </row>
    <row r="53804" spans="76:76">
      <c r="BX53804" s="2"/>
    </row>
    <row r="53805" spans="76:76">
      <c r="BX53805" s="2"/>
    </row>
    <row r="53806" spans="76:76">
      <c r="BX53806" s="2"/>
    </row>
    <row r="53807" spans="76:76">
      <c r="BX53807" s="2"/>
    </row>
    <row r="53808" spans="76:76">
      <c r="BX53808" s="2"/>
    </row>
    <row r="53809" spans="76:76">
      <c r="BX53809" s="2"/>
    </row>
    <row r="53810" spans="76:76">
      <c r="BX53810" s="2"/>
    </row>
    <row r="53811" spans="76:76">
      <c r="BX53811" s="2"/>
    </row>
    <row r="53812" spans="76:76">
      <c r="BX53812" s="2"/>
    </row>
    <row r="53813" spans="76:76">
      <c r="BX53813" s="2"/>
    </row>
    <row r="53814" spans="76:76">
      <c r="BX53814" s="2"/>
    </row>
    <row r="53815" spans="76:76">
      <c r="BX53815" s="2"/>
    </row>
    <row r="53816" spans="76:76">
      <c r="BX53816" s="2"/>
    </row>
    <row r="53817" spans="76:76">
      <c r="BX53817" s="2"/>
    </row>
    <row r="53818" spans="76:76">
      <c r="BX53818" s="2"/>
    </row>
    <row r="53819" spans="76:76">
      <c r="BX53819" s="2"/>
    </row>
    <row r="53820" spans="76:76">
      <c r="BX53820" s="2"/>
    </row>
    <row r="53821" spans="76:76">
      <c r="BX53821" s="2"/>
    </row>
    <row r="53822" spans="76:76">
      <c r="BX53822" s="2"/>
    </row>
    <row r="53823" spans="76:76">
      <c r="BX53823" s="2"/>
    </row>
    <row r="53824" spans="76:76">
      <c r="BX53824" s="2"/>
    </row>
    <row r="53825" spans="76:76">
      <c r="BX53825" s="2"/>
    </row>
    <row r="53826" spans="76:76">
      <c r="BX53826" s="2"/>
    </row>
    <row r="53827" spans="76:76">
      <c r="BX53827" s="2"/>
    </row>
    <row r="53828" spans="76:76">
      <c r="BX53828" s="2"/>
    </row>
    <row r="53829" spans="76:76">
      <c r="BX53829" s="2"/>
    </row>
    <row r="53830" spans="76:76">
      <c r="BX53830" s="2"/>
    </row>
    <row r="53831" spans="76:76">
      <c r="BX53831" s="2"/>
    </row>
    <row r="53832" spans="76:76">
      <c r="BX53832" s="2"/>
    </row>
    <row r="53833" spans="76:76">
      <c r="BX53833" s="2"/>
    </row>
    <row r="53834" spans="76:76">
      <c r="BX53834" s="2"/>
    </row>
    <row r="53835" spans="76:76">
      <c r="BX53835" s="2"/>
    </row>
    <row r="53836" spans="76:76">
      <c r="BX53836" s="2"/>
    </row>
    <row r="53837" spans="76:76">
      <c r="BX53837" s="2"/>
    </row>
    <row r="53838" spans="76:76">
      <c r="BX53838" s="2"/>
    </row>
    <row r="53839" spans="76:76">
      <c r="BX53839" s="2"/>
    </row>
    <row r="53840" spans="76:76">
      <c r="BX53840" s="2"/>
    </row>
    <row r="53841" spans="76:76">
      <c r="BX53841" s="2"/>
    </row>
    <row r="53842" spans="76:76">
      <c r="BX53842" s="2"/>
    </row>
    <row r="53843" spans="76:76">
      <c r="BX53843" s="2"/>
    </row>
    <row r="53844" spans="76:76">
      <c r="BX53844" s="2"/>
    </row>
    <row r="53845" spans="76:76">
      <c r="BX53845" s="2"/>
    </row>
    <row r="53846" spans="76:76">
      <c r="BX53846" s="2"/>
    </row>
    <row r="53847" spans="76:76">
      <c r="BX53847" s="2"/>
    </row>
    <row r="53848" spans="76:76">
      <c r="BX53848" s="2"/>
    </row>
    <row r="53849" spans="76:76">
      <c r="BX53849" s="2"/>
    </row>
    <row r="53850" spans="76:76">
      <c r="BX53850" s="2"/>
    </row>
    <row r="53851" spans="76:76">
      <c r="BX53851" s="2"/>
    </row>
    <row r="53852" spans="76:76">
      <c r="BX53852" s="2"/>
    </row>
    <row r="53853" spans="76:76">
      <c r="BX53853" s="2"/>
    </row>
    <row r="53854" spans="76:76">
      <c r="BX53854" s="2"/>
    </row>
    <row r="53855" spans="76:76">
      <c r="BX53855" s="2"/>
    </row>
    <row r="53856" spans="76:76">
      <c r="BX53856" s="2"/>
    </row>
    <row r="53857" spans="76:76">
      <c r="BX53857" s="2"/>
    </row>
    <row r="53858" spans="76:76">
      <c r="BX53858" s="2"/>
    </row>
    <row r="53859" spans="76:76">
      <c r="BX53859" s="2"/>
    </row>
    <row r="53860" spans="76:76">
      <c r="BX53860" s="2"/>
    </row>
    <row r="53861" spans="76:76">
      <c r="BX53861" s="2"/>
    </row>
    <row r="53862" spans="76:76">
      <c r="BX53862" s="2"/>
    </row>
    <row r="53863" spans="76:76">
      <c r="BX53863" s="2"/>
    </row>
    <row r="53864" spans="76:76">
      <c r="BX53864" s="2"/>
    </row>
    <row r="53865" spans="76:76">
      <c r="BX53865" s="2"/>
    </row>
    <row r="53866" spans="76:76">
      <c r="BX53866" s="2"/>
    </row>
    <row r="53867" spans="76:76">
      <c r="BX53867" s="2"/>
    </row>
    <row r="53868" spans="76:76">
      <c r="BX53868" s="2"/>
    </row>
    <row r="53869" spans="76:76">
      <c r="BX53869" s="2"/>
    </row>
    <row r="53870" spans="76:76">
      <c r="BX53870" s="2"/>
    </row>
    <row r="53871" spans="76:76">
      <c r="BX53871" s="2"/>
    </row>
    <row r="53872" spans="76:76">
      <c r="BX53872" s="2"/>
    </row>
    <row r="53873" spans="76:76">
      <c r="BX53873" s="2"/>
    </row>
    <row r="53874" spans="76:76">
      <c r="BX53874" s="2"/>
    </row>
    <row r="53875" spans="76:76">
      <c r="BX53875" s="2"/>
    </row>
    <row r="53876" spans="76:76">
      <c r="BX53876" s="2"/>
    </row>
    <row r="53877" spans="76:76">
      <c r="BX53877" s="2"/>
    </row>
    <row r="53878" spans="76:76">
      <c r="BX53878" s="2"/>
    </row>
    <row r="53879" spans="76:76">
      <c r="BX53879" s="2"/>
    </row>
    <row r="53880" spans="76:76">
      <c r="BX53880" s="2"/>
    </row>
    <row r="53881" spans="76:76">
      <c r="BX53881" s="2"/>
    </row>
    <row r="53882" spans="76:76">
      <c r="BX53882" s="2"/>
    </row>
    <row r="53883" spans="76:76">
      <c r="BX53883" s="2"/>
    </row>
    <row r="53884" spans="76:76">
      <c r="BX53884" s="2"/>
    </row>
    <row r="53885" spans="76:76">
      <c r="BX53885" s="2"/>
    </row>
    <row r="53886" spans="76:76">
      <c r="BX53886" s="2"/>
    </row>
    <row r="53887" spans="76:76">
      <c r="BX53887" s="2"/>
    </row>
    <row r="53888" spans="76:76">
      <c r="BX53888" s="2"/>
    </row>
    <row r="53889" spans="76:76">
      <c r="BX53889" s="2"/>
    </row>
    <row r="53890" spans="76:76">
      <c r="BX53890" s="2"/>
    </row>
    <row r="53891" spans="76:76">
      <c r="BX53891" s="2"/>
    </row>
    <row r="53892" spans="76:76">
      <c r="BX53892" s="2"/>
    </row>
    <row r="53893" spans="76:76">
      <c r="BX53893" s="2"/>
    </row>
    <row r="53894" spans="76:76">
      <c r="BX53894" s="2"/>
    </row>
    <row r="53895" spans="76:76">
      <c r="BX53895" s="2"/>
    </row>
    <row r="53896" spans="76:76">
      <c r="BX53896" s="2"/>
    </row>
    <row r="53897" spans="76:76">
      <c r="BX53897" s="2"/>
    </row>
    <row r="53898" spans="76:76">
      <c r="BX53898" s="2"/>
    </row>
    <row r="53899" spans="76:76">
      <c r="BX53899" s="2"/>
    </row>
    <row r="53900" spans="76:76">
      <c r="BX53900" s="2"/>
    </row>
    <row r="53901" spans="76:76">
      <c r="BX53901" s="2"/>
    </row>
    <row r="53902" spans="76:76">
      <c r="BX53902" s="2"/>
    </row>
    <row r="53903" spans="76:76">
      <c r="BX53903" s="2"/>
    </row>
    <row r="53904" spans="76:76">
      <c r="BX53904" s="2"/>
    </row>
    <row r="53905" spans="76:76">
      <c r="BX53905" s="2"/>
    </row>
    <row r="53906" spans="76:76">
      <c r="BX53906" s="2"/>
    </row>
    <row r="53907" spans="76:76">
      <c r="BX53907" s="2"/>
    </row>
    <row r="53908" spans="76:76">
      <c r="BX53908" s="2"/>
    </row>
    <row r="53909" spans="76:76">
      <c r="BX53909" s="2"/>
    </row>
    <row r="53910" spans="76:76">
      <c r="BX53910" s="2"/>
    </row>
    <row r="53911" spans="76:76">
      <c r="BX53911" s="2"/>
    </row>
    <row r="53912" spans="76:76">
      <c r="BX53912" s="2"/>
    </row>
    <row r="53913" spans="76:76">
      <c r="BX53913" s="2"/>
    </row>
    <row r="53914" spans="76:76">
      <c r="BX53914" s="2"/>
    </row>
    <row r="53915" spans="76:76">
      <c r="BX53915" s="2"/>
    </row>
    <row r="53916" spans="76:76">
      <c r="BX53916" s="2"/>
    </row>
    <row r="53917" spans="76:76">
      <c r="BX53917" s="2"/>
    </row>
    <row r="53918" spans="76:76">
      <c r="BX53918" s="2"/>
    </row>
    <row r="53919" spans="76:76">
      <c r="BX53919" s="2"/>
    </row>
    <row r="53920" spans="76:76">
      <c r="BX53920" s="2"/>
    </row>
    <row r="53921" spans="76:76">
      <c r="BX53921" s="2"/>
    </row>
    <row r="53922" spans="76:76">
      <c r="BX53922" s="2"/>
    </row>
    <row r="53923" spans="76:76">
      <c r="BX53923" s="2"/>
    </row>
    <row r="53924" spans="76:76">
      <c r="BX53924" s="2"/>
    </row>
    <row r="53925" spans="76:76">
      <c r="BX53925" s="2"/>
    </row>
    <row r="53926" spans="76:76">
      <c r="BX53926" s="2"/>
    </row>
    <row r="53927" spans="76:76">
      <c r="BX53927" s="2"/>
    </row>
    <row r="53928" spans="76:76">
      <c r="BX53928" s="2"/>
    </row>
    <row r="53929" spans="76:76">
      <c r="BX53929" s="2"/>
    </row>
    <row r="53930" spans="76:76">
      <c r="BX53930" s="2"/>
    </row>
    <row r="53931" spans="76:76">
      <c r="BX53931" s="2"/>
    </row>
    <row r="53932" spans="76:76">
      <c r="BX53932" s="2"/>
    </row>
    <row r="53933" spans="76:76">
      <c r="BX53933" s="2"/>
    </row>
    <row r="53934" spans="76:76">
      <c r="BX53934" s="2"/>
    </row>
    <row r="53935" spans="76:76">
      <c r="BX53935" s="2"/>
    </row>
    <row r="53936" spans="76:76">
      <c r="BX53936" s="2"/>
    </row>
    <row r="53937" spans="76:76">
      <c r="BX53937" s="2"/>
    </row>
    <row r="53938" spans="76:76">
      <c r="BX53938" s="2"/>
    </row>
    <row r="53939" spans="76:76">
      <c r="BX53939" s="2"/>
    </row>
    <row r="53940" spans="76:76">
      <c r="BX53940" s="2"/>
    </row>
    <row r="53941" spans="76:76">
      <c r="BX53941" s="2"/>
    </row>
    <row r="53942" spans="76:76">
      <c r="BX53942" s="2"/>
    </row>
    <row r="53943" spans="76:76">
      <c r="BX53943" s="2"/>
    </row>
    <row r="53944" spans="76:76">
      <c r="BX53944" s="2"/>
    </row>
    <row r="53945" spans="76:76">
      <c r="BX53945" s="2"/>
    </row>
    <row r="53946" spans="76:76">
      <c r="BX53946" s="2"/>
    </row>
    <row r="53947" spans="76:76">
      <c r="BX53947" s="2"/>
    </row>
    <row r="53948" spans="76:76">
      <c r="BX53948" s="2"/>
    </row>
    <row r="53949" spans="76:76">
      <c r="BX53949" s="2"/>
    </row>
    <row r="53950" spans="76:76">
      <c r="BX53950" s="2"/>
    </row>
    <row r="53951" spans="76:76">
      <c r="BX53951" s="2"/>
    </row>
    <row r="53952" spans="76:76">
      <c r="BX53952" s="2"/>
    </row>
    <row r="53953" spans="76:76">
      <c r="BX53953" s="2"/>
    </row>
    <row r="53954" spans="76:76">
      <c r="BX53954" s="2"/>
    </row>
    <row r="53955" spans="76:76">
      <c r="BX53955" s="2"/>
    </row>
    <row r="53956" spans="76:76">
      <c r="BX53956" s="2"/>
    </row>
    <row r="53957" spans="76:76">
      <c r="BX53957" s="2"/>
    </row>
    <row r="53958" spans="76:76">
      <c r="BX53958" s="2"/>
    </row>
    <row r="53959" spans="76:76">
      <c r="BX53959" s="2"/>
    </row>
    <row r="53960" spans="76:76">
      <c r="BX53960" s="2"/>
    </row>
    <row r="53961" spans="76:76">
      <c r="BX53961" s="2"/>
    </row>
    <row r="53962" spans="76:76">
      <c r="BX53962" s="2"/>
    </row>
    <row r="53963" spans="76:76">
      <c r="BX53963" s="2"/>
    </row>
    <row r="53964" spans="76:76">
      <c r="BX53964" s="2"/>
    </row>
    <row r="53965" spans="76:76">
      <c r="BX53965" s="2"/>
    </row>
    <row r="53966" spans="76:76">
      <c r="BX53966" s="2"/>
    </row>
    <row r="53967" spans="76:76">
      <c r="BX53967" s="2"/>
    </row>
    <row r="53968" spans="76:76">
      <c r="BX53968" s="2"/>
    </row>
    <row r="53969" spans="76:76">
      <c r="BX53969" s="2"/>
    </row>
    <row r="53970" spans="76:76">
      <c r="BX53970" s="2"/>
    </row>
    <row r="53971" spans="76:76">
      <c r="BX53971" s="2"/>
    </row>
    <row r="53972" spans="76:76">
      <c r="BX53972" s="2"/>
    </row>
    <row r="53973" spans="76:76">
      <c r="BX53973" s="2"/>
    </row>
    <row r="53974" spans="76:76">
      <c r="BX53974" s="2"/>
    </row>
    <row r="53975" spans="76:76">
      <c r="BX53975" s="2"/>
    </row>
    <row r="53976" spans="76:76">
      <c r="BX53976" s="2"/>
    </row>
    <row r="53977" spans="76:76">
      <c r="BX53977" s="2"/>
    </row>
    <row r="53978" spans="76:76">
      <c r="BX53978" s="2"/>
    </row>
    <row r="53979" spans="76:76">
      <c r="BX53979" s="2"/>
    </row>
    <row r="53980" spans="76:76">
      <c r="BX53980" s="2"/>
    </row>
    <row r="53981" spans="76:76">
      <c r="BX53981" s="2"/>
    </row>
    <row r="53982" spans="76:76">
      <c r="BX53982" s="2"/>
    </row>
    <row r="53983" spans="76:76">
      <c r="BX53983" s="2"/>
    </row>
    <row r="53984" spans="76:76">
      <c r="BX53984" s="2"/>
    </row>
    <row r="53985" spans="76:76">
      <c r="BX53985" s="2"/>
    </row>
    <row r="53986" spans="76:76">
      <c r="BX53986" s="2"/>
    </row>
    <row r="53987" spans="76:76">
      <c r="BX53987" s="2"/>
    </row>
    <row r="53988" spans="76:76">
      <c r="BX53988" s="2"/>
    </row>
    <row r="53989" spans="76:76">
      <c r="BX53989" s="2"/>
    </row>
    <row r="53990" spans="76:76">
      <c r="BX53990" s="2"/>
    </row>
    <row r="53991" spans="76:76">
      <c r="BX53991" s="2"/>
    </row>
    <row r="53992" spans="76:76">
      <c r="BX53992" s="2"/>
    </row>
    <row r="53993" spans="76:76">
      <c r="BX53993" s="2"/>
    </row>
    <row r="53994" spans="76:76">
      <c r="BX53994" s="2"/>
    </row>
    <row r="53995" spans="76:76">
      <c r="BX53995" s="2"/>
    </row>
    <row r="53996" spans="76:76">
      <c r="BX53996" s="2"/>
    </row>
    <row r="53997" spans="76:76">
      <c r="BX53997" s="2"/>
    </row>
    <row r="53998" spans="76:76">
      <c r="BX53998" s="2"/>
    </row>
    <row r="53999" spans="76:76">
      <c r="BX53999" s="2"/>
    </row>
    <row r="54000" spans="76:76">
      <c r="BX54000" s="2"/>
    </row>
    <row r="54001" spans="76:76">
      <c r="BX54001" s="2"/>
    </row>
    <row r="54002" spans="76:76">
      <c r="BX54002" s="2"/>
    </row>
    <row r="54003" spans="76:76">
      <c r="BX54003" s="2"/>
    </row>
    <row r="54004" spans="76:76">
      <c r="BX54004" s="2"/>
    </row>
    <row r="54005" spans="76:76">
      <c r="BX54005" s="2"/>
    </row>
    <row r="54006" spans="76:76">
      <c r="BX54006" s="2"/>
    </row>
    <row r="54007" spans="76:76">
      <c r="BX54007" s="2"/>
    </row>
    <row r="54008" spans="76:76">
      <c r="BX54008" s="2"/>
    </row>
    <row r="54009" spans="76:76">
      <c r="BX54009" s="2"/>
    </row>
    <row r="54010" spans="76:76">
      <c r="BX54010" s="2"/>
    </row>
    <row r="54011" spans="76:76">
      <c r="BX54011" s="2"/>
    </row>
    <row r="54012" spans="76:76">
      <c r="BX54012" s="2"/>
    </row>
    <row r="54013" spans="76:76">
      <c r="BX54013" s="2"/>
    </row>
    <row r="54014" spans="76:76">
      <c r="BX54014" s="2"/>
    </row>
    <row r="54015" spans="76:76">
      <c r="BX54015" s="2"/>
    </row>
    <row r="54016" spans="76:76">
      <c r="BX54016" s="2"/>
    </row>
    <row r="54017" spans="76:76">
      <c r="BX54017" s="2"/>
    </row>
    <row r="54018" spans="76:76">
      <c r="BX54018" s="2"/>
    </row>
    <row r="54019" spans="76:76">
      <c r="BX54019" s="2"/>
    </row>
    <row r="54020" spans="76:76">
      <c r="BX54020" s="2"/>
    </row>
    <row r="54021" spans="76:76">
      <c r="BX54021" s="2"/>
    </row>
    <row r="54022" spans="76:76">
      <c r="BX54022" s="2"/>
    </row>
    <row r="54023" spans="76:76">
      <c r="BX54023" s="2"/>
    </row>
    <row r="54024" spans="76:76">
      <c r="BX54024" s="2"/>
    </row>
    <row r="54025" spans="76:76">
      <c r="BX54025" s="2"/>
    </row>
    <row r="54026" spans="76:76">
      <c r="BX54026" s="2"/>
    </row>
    <row r="54027" spans="76:76">
      <c r="BX54027" s="2"/>
    </row>
    <row r="54028" spans="76:76">
      <c r="BX54028" s="2"/>
    </row>
    <row r="54029" spans="76:76">
      <c r="BX54029" s="2"/>
    </row>
    <row r="54030" spans="76:76">
      <c r="BX54030" s="2"/>
    </row>
    <row r="54031" spans="76:76">
      <c r="BX54031" s="2"/>
    </row>
    <row r="54032" spans="76:76">
      <c r="BX54032" s="2"/>
    </row>
    <row r="54033" spans="76:76">
      <c r="BX54033" s="2"/>
    </row>
    <row r="54034" spans="76:76">
      <c r="BX54034" s="2"/>
    </row>
    <row r="54035" spans="76:76">
      <c r="BX54035" s="2"/>
    </row>
    <row r="54036" spans="76:76">
      <c r="BX54036" s="2"/>
    </row>
    <row r="54037" spans="76:76">
      <c r="BX54037" s="2"/>
    </row>
    <row r="54038" spans="76:76">
      <c r="BX54038" s="2"/>
    </row>
    <row r="54039" spans="76:76">
      <c r="BX54039" s="2"/>
    </row>
    <row r="54040" spans="76:76">
      <c r="BX54040" s="2"/>
    </row>
    <row r="54041" spans="76:76">
      <c r="BX54041" s="2"/>
    </row>
    <row r="54042" spans="76:76">
      <c r="BX54042" s="2"/>
    </row>
    <row r="54043" spans="76:76">
      <c r="BX54043" s="2"/>
    </row>
    <row r="54044" spans="76:76">
      <c r="BX54044" s="2"/>
    </row>
    <row r="54045" spans="76:76">
      <c r="BX54045" s="2"/>
    </row>
    <row r="54046" spans="76:76">
      <c r="BX54046" s="2"/>
    </row>
    <row r="54047" spans="76:76">
      <c r="BX54047" s="2"/>
    </row>
    <row r="54048" spans="76:76">
      <c r="BX54048" s="2"/>
    </row>
    <row r="54049" spans="76:76">
      <c r="BX54049" s="2"/>
    </row>
    <row r="54050" spans="76:76">
      <c r="BX54050" s="2"/>
    </row>
    <row r="54051" spans="76:76">
      <c r="BX54051" s="2"/>
    </row>
    <row r="54052" spans="76:76">
      <c r="BX54052" s="2"/>
    </row>
    <row r="54053" spans="76:76">
      <c r="BX54053" s="2"/>
    </row>
    <row r="54054" spans="76:76">
      <c r="BX54054" s="2"/>
    </row>
    <row r="54055" spans="76:76">
      <c r="BX54055" s="2"/>
    </row>
    <row r="54056" spans="76:76">
      <c r="BX54056" s="2"/>
    </row>
    <row r="54057" spans="76:76">
      <c r="BX54057" s="2"/>
    </row>
    <row r="54058" spans="76:76">
      <c r="BX54058" s="2"/>
    </row>
    <row r="54059" spans="76:76">
      <c r="BX54059" s="2"/>
    </row>
    <row r="54060" spans="76:76">
      <c r="BX54060" s="2"/>
    </row>
    <row r="54061" spans="76:76">
      <c r="BX54061" s="2"/>
    </row>
    <row r="54062" spans="76:76">
      <c r="BX54062" s="2"/>
    </row>
    <row r="54063" spans="76:76">
      <c r="BX54063" s="2"/>
    </row>
    <row r="54064" spans="76:76">
      <c r="BX54064" s="2"/>
    </row>
    <row r="54065" spans="76:76">
      <c r="BX54065" s="2"/>
    </row>
    <row r="54066" spans="76:76">
      <c r="BX54066" s="2"/>
    </row>
    <row r="54067" spans="76:76">
      <c r="BX54067" s="2"/>
    </row>
    <row r="54068" spans="76:76">
      <c r="BX54068" s="2"/>
    </row>
    <row r="54069" spans="76:76">
      <c r="BX54069" s="2"/>
    </row>
    <row r="54070" spans="76:76">
      <c r="BX54070" s="2"/>
    </row>
    <row r="54071" spans="76:76">
      <c r="BX54071" s="2"/>
    </row>
    <row r="54072" spans="76:76">
      <c r="BX54072" s="2"/>
    </row>
    <row r="54073" spans="76:76">
      <c r="BX54073" s="2"/>
    </row>
    <row r="54074" spans="76:76">
      <c r="BX54074" s="2"/>
    </row>
    <row r="54075" spans="76:76">
      <c r="BX54075" s="2"/>
    </row>
    <row r="54076" spans="76:76">
      <c r="BX54076" s="2"/>
    </row>
    <row r="54077" spans="76:76">
      <c r="BX54077" s="2"/>
    </row>
    <row r="54078" spans="76:76">
      <c r="BX54078" s="2"/>
    </row>
    <row r="54079" spans="76:76">
      <c r="BX54079" s="2"/>
    </row>
    <row r="54080" spans="76:76">
      <c r="BX54080" s="2"/>
    </row>
    <row r="54081" spans="76:76">
      <c r="BX54081" s="2"/>
    </row>
    <row r="54082" spans="76:76">
      <c r="BX54082" s="2"/>
    </row>
    <row r="54083" spans="76:76">
      <c r="BX54083" s="2"/>
    </row>
    <row r="54084" spans="76:76">
      <c r="BX54084" s="2"/>
    </row>
    <row r="54085" spans="76:76">
      <c r="BX54085" s="2"/>
    </row>
    <row r="54086" spans="76:76">
      <c r="BX54086" s="2"/>
    </row>
    <row r="54087" spans="76:76">
      <c r="BX54087" s="2"/>
    </row>
    <row r="54088" spans="76:76">
      <c r="BX54088" s="2"/>
    </row>
    <row r="54089" spans="76:76">
      <c r="BX54089" s="2"/>
    </row>
    <row r="54090" spans="76:76">
      <c r="BX54090" s="2"/>
    </row>
    <row r="54091" spans="76:76">
      <c r="BX54091" s="2"/>
    </row>
    <row r="54092" spans="76:76">
      <c r="BX54092" s="2"/>
    </row>
    <row r="54093" spans="76:76">
      <c r="BX54093" s="2"/>
    </row>
    <row r="54094" spans="76:76">
      <c r="BX54094" s="2"/>
    </row>
    <row r="54095" spans="76:76">
      <c r="BX54095" s="2"/>
    </row>
    <row r="54096" spans="76:76">
      <c r="BX54096" s="2"/>
    </row>
    <row r="54097" spans="76:76">
      <c r="BX54097" s="2"/>
    </row>
    <row r="54098" spans="76:76">
      <c r="BX54098" s="2"/>
    </row>
    <row r="54099" spans="76:76">
      <c r="BX54099" s="2"/>
    </row>
    <row r="54100" spans="76:76">
      <c r="BX54100" s="2"/>
    </row>
    <row r="54101" spans="76:76">
      <c r="BX54101" s="2"/>
    </row>
    <row r="54102" spans="76:76">
      <c r="BX54102" s="2"/>
    </row>
    <row r="54103" spans="76:76">
      <c r="BX54103" s="2"/>
    </row>
    <row r="54104" spans="76:76">
      <c r="BX54104" s="2"/>
    </row>
    <row r="54105" spans="76:76">
      <c r="BX54105" s="2"/>
    </row>
    <row r="54106" spans="76:76">
      <c r="BX54106" s="2"/>
    </row>
    <row r="54107" spans="76:76">
      <c r="BX54107" s="2"/>
    </row>
    <row r="54108" spans="76:76">
      <c r="BX54108" s="2"/>
    </row>
    <row r="54109" spans="76:76">
      <c r="BX54109" s="2"/>
    </row>
    <row r="54110" spans="76:76">
      <c r="BX54110" s="2"/>
    </row>
    <row r="54111" spans="76:76">
      <c r="BX54111" s="2"/>
    </row>
    <row r="54112" spans="76:76">
      <c r="BX54112" s="2"/>
    </row>
    <row r="54113" spans="76:76">
      <c r="BX54113" s="2"/>
    </row>
    <row r="54114" spans="76:76">
      <c r="BX54114" s="2"/>
    </row>
    <row r="54115" spans="76:76">
      <c r="BX54115" s="2"/>
    </row>
    <row r="54116" spans="76:76">
      <c r="BX54116" s="2"/>
    </row>
    <row r="54117" spans="76:76">
      <c r="BX54117" s="2"/>
    </row>
    <row r="54118" spans="76:76">
      <c r="BX54118" s="2"/>
    </row>
    <row r="54119" spans="76:76">
      <c r="BX54119" s="2"/>
    </row>
    <row r="54120" spans="76:76">
      <c r="BX54120" s="2"/>
    </row>
    <row r="54121" spans="76:76">
      <c r="BX54121" s="2"/>
    </row>
    <row r="54122" spans="76:76">
      <c r="BX54122" s="2"/>
    </row>
    <row r="54123" spans="76:76">
      <c r="BX54123" s="2"/>
    </row>
    <row r="54124" spans="76:76">
      <c r="BX54124" s="2"/>
    </row>
    <row r="54125" spans="76:76">
      <c r="BX54125" s="2"/>
    </row>
    <row r="54126" spans="76:76">
      <c r="BX54126" s="2"/>
    </row>
    <row r="54127" spans="76:76">
      <c r="BX54127" s="2"/>
    </row>
    <row r="54128" spans="76:76">
      <c r="BX54128" s="2"/>
    </row>
    <row r="54129" spans="76:76">
      <c r="BX54129" s="2"/>
    </row>
    <row r="54130" spans="76:76">
      <c r="BX54130" s="2"/>
    </row>
    <row r="54131" spans="76:76">
      <c r="BX54131" s="2"/>
    </row>
    <row r="54132" spans="76:76">
      <c r="BX54132" s="2"/>
    </row>
    <row r="54133" spans="76:76">
      <c r="BX54133" s="2"/>
    </row>
    <row r="54134" spans="76:76">
      <c r="BX54134" s="2"/>
    </row>
    <row r="54135" spans="76:76">
      <c r="BX54135" s="2"/>
    </row>
    <row r="54136" spans="76:76">
      <c r="BX54136" s="2"/>
    </row>
    <row r="54137" spans="76:76">
      <c r="BX54137" s="2"/>
    </row>
    <row r="54138" spans="76:76">
      <c r="BX54138" s="2"/>
    </row>
    <row r="54139" spans="76:76">
      <c r="BX54139" s="2"/>
    </row>
    <row r="54140" spans="76:76">
      <c r="BX54140" s="2"/>
    </row>
    <row r="54141" spans="76:76">
      <c r="BX54141" s="2"/>
    </row>
    <row r="54142" spans="76:76">
      <c r="BX54142" s="2"/>
    </row>
    <row r="54143" spans="76:76">
      <c r="BX54143" s="2"/>
    </row>
    <row r="54144" spans="76:76">
      <c r="BX54144" s="2"/>
    </row>
    <row r="54145" spans="76:76">
      <c r="BX54145" s="2"/>
    </row>
    <row r="54146" spans="76:76">
      <c r="BX54146" s="2"/>
    </row>
    <row r="54147" spans="76:76">
      <c r="BX54147" s="2"/>
    </row>
    <row r="54148" spans="76:76">
      <c r="BX54148" s="2"/>
    </row>
    <row r="54149" spans="76:76">
      <c r="BX54149" s="2"/>
    </row>
    <row r="54150" spans="76:76">
      <c r="BX54150" s="2"/>
    </row>
    <row r="54151" spans="76:76">
      <c r="BX54151" s="2"/>
    </row>
    <row r="54152" spans="76:76">
      <c r="BX54152" s="2"/>
    </row>
    <row r="54153" spans="76:76">
      <c r="BX54153" s="2"/>
    </row>
    <row r="54154" spans="76:76">
      <c r="BX54154" s="2"/>
    </row>
    <row r="54155" spans="76:76">
      <c r="BX54155" s="2"/>
    </row>
    <row r="54156" spans="76:76">
      <c r="BX54156" s="2"/>
    </row>
    <row r="54157" spans="76:76">
      <c r="BX54157" s="2"/>
    </row>
    <row r="54158" spans="76:76">
      <c r="BX54158" s="2"/>
    </row>
    <row r="54159" spans="76:76">
      <c r="BX54159" s="2"/>
    </row>
    <row r="54160" spans="76:76">
      <c r="BX54160" s="2"/>
    </row>
    <row r="54161" spans="76:76">
      <c r="BX54161" s="2"/>
    </row>
    <row r="54162" spans="76:76">
      <c r="BX54162" s="2"/>
    </row>
    <row r="54163" spans="76:76">
      <c r="BX54163" s="2"/>
    </row>
    <row r="54164" spans="76:76">
      <c r="BX54164" s="2"/>
    </row>
    <row r="54165" spans="76:76">
      <c r="BX54165" s="2"/>
    </row>
    <row r="54166" spans="76:76">
      <c r="BX54166" s="2"/>
    </row>
    <row r="54167" spans="76:76">
      <c r="BX54167" s="2"/>
    </row>
    <row r="54168" spans="76:76">
      <c r="BX54168" s="2"/>
    </row>
    <row r="54169" spans="76:76">
      <c r="BX54169" s="2"/>
    </row>
    <row r="54170" spans="76:76">
      <c r="BX54170" s="2"/>
    </row>
    <row r="54171" spans="76:76">
      <c r="BX54171" s="2"/>
    </row>
    <row r="54172" spans="76:76">
      <c r="BX54172" s="2"/>
    </row>
    <row r="54173" spans="76:76">
      <c r="BX54173" s="2"/>
    </row>
    <row r="54174" spans="76:76">
      <c r="BX54174" s="2"/>
    </row>
    <row r="54175" spans="76:76">
      <c r="BX54175" s="2"/>
    </row>
    <row r="54176" spans="76:76">
      <c r="BX54176" s="2"/>
    </row>
    <row r="54177" spans="76:76">
      <c r="BX54177" s="2"/>
    </row>
    <row r="54178" spans="76:76">
      <c r="BX54178" s="2"/>
    </row>
    <row r="54179" spans="76:76">
      <c r="BX54179" s="2"/>
    </row>
    <row r="54180" spans="76:76">
      <c r="BX54180" s="2"/>
    </row>
    <row r="54181" spans="76:76">
      <c r="BX54181" s="2"/>
    </row>
    <row r="54182" spans="76:76">
      <c r="BX54182" s="2"/>
    </row>
    <row r="54183" spans="76:76">
      <c r="BX54183" s="2"/>
    </row>
    <row r="54184" spans="76:76">
      <c r="BX54184" s="2"/>
    </row>
    <row r="54185" spans="76:76">
      <c r="BX54185" s="2"/>
    </row>
    <row r="54186" spans="76:76">
      <c r="BX54186" s="2"/>
    </row>
    <row r="54187" spans="76:76">
      <c r="BX54187" s="2"/>
    </row>
    <row r="54188" spans="76:76">
      <c r="BX54188" s="2"/>
    </row>
    <row r="54189" spans="76:76">
      <c r="BX54189" s="2"/>
    </row>
    <row r="54190" spans="76:76">
      <c r="BX54190" s="2"/>
    </row>
    <row r="54191" spans="76:76">
      <c r="BX54191" s="2"/>
    </row>
    <row r="54192" spans="76:76">
      <c r="BX54192" s="2"/>
    </row>
    <row r="54193" spans="76:76">
      <c r="BX54193" s="2"/>
    </row>
    <row r="54194" spans="76:76">
      <c r="BX54194" s="2"/>
    </row>
    <row r="54195" spans="76:76">
      <c r="BX54195" s="2"/>
    </row>
    <row r="54196" spans="76:76">
      <c r="BX54196" s="2"/>
    </row>
    <row r="54197" spans="76:76">
      <c r="BX54197" s="2"/>
    </row>
    <row r="54198" spans="76:76">
      <c r="BX54198" s="2"/>
    </row>
    <row r="54199" spans="76:76">
      <c r="BX54199" s="2"/>
    </row>
    <row r="54200" spans="76:76">
      <c r="BX54200" s="2"/>
    </row>
    <row r="54201" spans="76:76">
      <c r="BX54201" s="2"/>
    </row>
    <row r="54202" spans="76:76">
      <c r="BX54202" s="2"/>
    </row>
    <row r="54203" spans="76:76">
      <c r="BX54203" s="2"/>
    </row>
    <row r="54204" spans="76:76">
      <c r="BX54204" s="2"/>
    </row>
    <row r="54205" spans="76:76">
      <c r="BX54205" s="2"/>
    </row>
    <row r="54206" spans="76:76">
      <c r="BX54206" s="2"/>
    </row>
    <row r="54207" spans="76:76">
      <c r="BX54207" s="2"/>
    </row>
    <row r="54208" spans="76:76">
      <c r="BX54208" s="2"/>
    </row>
    <row r="54209" spans="76:76">
      <c r="BX54209" s="2"/>
    </row>
    <row r="54210" spans="76:76">
      <c r="BX54210" s="2"/>
    </row>
    <row r="54211" spans="76:76">
      <c r="BX54211" s="2"/>
    </row>
    <row r="54212" spans="76:76">
      <c r="BX54212" s="2"/>
    </row>
    <row r="54213" spans="76:76">
      <c r="BX54213" s="2"/>
    </row>
    <row r="54214" spans="76:76">
      <c r="BX54214" s="2"/>
    </row>
    <row r="54215" spans="76:76">
      <c r="BX54215" s="2"/>
    </row>
    <row r="54216" spans="76:76">
      <c r="BX54216" s="2"/>
    </row>
    <row r="54217" spans="76:76">
      <c r="BX54217" s="2"/>
    </row>
    <row r="54218" spans="76:76">
      <c r="BX54218" s="2"/>
    </row>
    <row r="54219" spans="76:76">
      <c r="BX54219" s="2"/>
    </row>
    <row r="54220" spans="76:76">
      <c r="BX54220" s="2"/>
    </row>
    <row r="54221" spans="76:76">
      <c r="BX54221" s="2"/>
    </row>
    <row r="54222" spans="76:76">
      <c r="BX54222" s="2"/>
    </row>
    <row r="54223" spans="76:76">
      <c r="BX54223" s="2"/>
    </row>
    <row r="54224" spans="76:76">
      <c r="BX54224" s="2"/>
    </row>
    <row r="54225" spans="76:76">
      <c r="BX54225" s="2"/>
    </row>
    <row r="54226" spans="76:76">
      <c r="BX54226" s="2"/>
    </row>
    <row r="54227" spans="76:76">
      <c r="BX54227" s="2"/>
    </row>
    <row r="54228" spans="76:76">
      <c r="BX54228" s="2"/>
    </row>
    <row r="54229" spans="76:76">
      <c r="BX54229" s="2"/>
    </row>
    <row r="54230" spans="76:76">
      <c r="BX54230" s="2"/>
    </row>
    <row r="54231" spans="76:76">
      <c r="BX54231" s="2"/>
    </row>
    <row r="54232" spans="76:76">
      <c r="BX54232" s="2"/>
    </row>
    <row r="54233" spans="76:76">
      <c r="BX54233" s="2"/>
    </row>
    <row r="54234" spans="76:76">
      <c r="BX54234" s="2"/>
    </row>
    <row r="54235" spans="76:76">
      <c r="BX54235" s="2"/>
    </row>
    <row r="54236" spans="76:76">
      <c r="BX54236" s="2"/>
    </row>
    <row r="54237" spans="76:76">
      <c r="BX54237" s="2"/>
    </row>
    <row r="54238" spans="76:76">
      <c r="BX54238" s="2"/>
    </row>
    <row r="54239" spans="76:76">
      <c r="BX54239" s="2"/>
    </row>
    <row r="54240" spans="76:76">
      <c r="BX54240" s="2"/>
    </row>
    <row r="54241" spans="76:76">
      <c r="BX54241" s="2"/>
    </row>
    <row r="54242" spans="76:76">
      <c r="BX54242" s="2"/>
    </row>
    <row r="54243" spans="76:76">
      <c r="BX54243" s="2"/>
    </row>
    <row r="54244" spans="76:76">
      <c r="BX54244" s="2"/>
    </row>
    <row r="54245" spans="76:76">
      <c r="BX54245" s="2"/>
    </row>
    <row r="54246" spans="76:76">
      <c r="BX54246" s="2"/>
    </row>
    <row r="54247" spans="76:76">
      <c r="BX54247" s="2"/>
    </row>
    <row r="54248" spans="76:76">
      <c r="BX54248" s="2"/>
    </row>
    <row r="54249" spans="76:76">
      <c r="BX54249" s="2"/>
    </row>
    <row r="54250" spans="76:76">
      <c r="BX54250" s="2"/>
    </row>
    <row r="54251" spans="76:76">
      <c r="BX54251" s="2"/>
    </row>
    <row r="54252" spans="76:76">
      <c r="BX54252" s="2"/>
    </row>
    <row r="54253" spans="76:76">
      <c r="BX54253" s="2"/>
    </row>
    <row r="54254" spans="76:76">
      <c r="BX54254" s="2"/>
    </row>
    <row r="54255" spans="76:76">
      <c r="BX54255" s="2"/>
    </row>
    <row r="54256" spans="76:76">
      <c r="BX54256" s="2"/>
    </row>
    <row r="54257" spans="76:76">
      <c r="BX54257" s="2"/>
    </row>
    <row r="54258" spans="76:76">
      <c r="BX54258" s="2"/>
    </row>
    <row r="54259" spans="76:76">
      <c r="BX54259" s="2"/>
    </row>
    <row r="54260" spans="76:76">
      <c r="BX54260" s="2"/>
    </row>
    <row r="54261" spans="76:76">
      <c r="BX54261" s="2"/>
    </row>
    <row r="54262" spans="76:76">
      <c r="BX54262" s="2"/>
    </row>
    <row r="54263" spans="76:76">
      <c r="BX54263" s="2"/>
    </row>
    <row r="54264" spans="76:76">
      <c r="BX54264" s="2"/>
    </row>
    <row r="54265" spans="76:76">
      <c r="BX54265" s="2"/>
    </row>
    <row r="54266" spans="76:76">
      <c r="BX54266" s="2"/>
    </row>
    <row r="54267" spans="76:76">
      <c r="BX54267" s="2"/>
    </row>
    <row r="54268" spans="76:76">
      <c r="BX54268" s="2"/>
    </row>
    <row r="54269" spans="76:76">
      <c r="BX54269" s="2"/>
    </row>
    <row r="54270" spans="76:76">
      <c r="BX54270" s="2"/>
    </row>
    <row r="54271" spans="76:76">
      <c r="BX54271" s="2"/>
    </row>
    <row r="54272" spans="76:76">
      <c r="BX54272" s="2"/>
    </row>
    <row r="54273" spans="76:76">
      <c r="BX54273" s="2"/>
    </row>
    <row r="54274" spans="76:76">
      <c r="BX54274" s="2"/>
    </row>
    <row r="54275" spans="76:76">
      <c r="BX54275" s="2"/>
    </row>
    <row r="54276" spans="76:76">
      <c r="BX54276" s="2"/>
    </row>
    <row r="54277" spans="76:76">
      <c r="BX54277" s="2"/>
    </row>
    <row r="54278" spans="76:76">
      <c r="BX54278" s="2"/>
    </row>
    <row r="54279" spans="76:76">
      <c r="BX54279" s="2"/>
    </row>
    <row r="54280" spans="76:76">
      <c r="BX54280" s="2"/>
    </row>
    <row r="54281" spans="76:76">
      <c r="BX54281" s="2"/>
    </row>
    <row r="54282" spans="76:76">
      <c r="BX54282" s="2"/>
    </row>
    <row r="54283" spans="76:76">
      <c r="BX54283" s="2"/>
    </row>
    <row r="54284" spans="76:76">
      <c r="BX54284" s="2"/>
    </row>
    <row r="54285" spans="76:76">
      <c r="BX54285" s="2"/>
    </row>
    <row r="54286" spans="76:76">
      <c r="BX54286" s="2"/>
    </row>
    <row r="54287" spans="76:76">
      <c r="BX54287" s="2"/>
    </row>
    <row r="54288" spans="76:76">
      <c r="BX54288" s="2"/>
    </row>
    <row r="54289" spans="76:76">
      <c r="BX54289" s="2"/>
    </row>
    <row r="54290" spans="76:76">
      <c r="BX54290" s="2"/>
    </row>
    <row r="54291" spans="76:76">
      <c r="BX54291" s="2"/>
    </row>
    <row r="54292" spans="76:76">
      <c r="BX54292" s="2"/>
    </row>
    <row r="54293" spans="76:76">
      <c r="BX54293" s="2"/>
    </row>
    <row r="54294" spans="76:76">
      <c r="BX54294" s="2"/>
    </row>
    <row r="54295" spans="76:76">
      <c r="BX54295" s="2"/>
    </row>
    <row r="54296" spans="76:76">
      <c r="BX54296" s="2"/>
    </row>
    <row r="54297" spans="76:76">
      <c r="BX54297" s="2"/>
    </row>
    <row r="54298" spans="76:76">
      <c r="BX54298" s="2"/>
    </row>
    <row r="54299" spans="76:76">
      <c r="BX54299" s="2"/>
    </row>
    <row r="54300" spans="76:76">
      <c r="BX54300" s="2"/>
    </row>
    <row r="54301" spans="76:76">
      <c r="BX54301" s="2"/>
    </row>
    <row r="54302" spans="76:76">
      <c r="BX54302" s="2"/>
    </row>
    <row r="54303" spans="76:76">
      <c r="BX54303" s="2"/>
    </row>
    <row r="54304" spans="76:76">
      <c r="BX54304" s="2"/>
    </row>
    <row r="54305" spans="76:76">
      <c r="BX54305" s="2"/>
    </row>
    <row r="54306" spans="76:76">
      <c r="BX54306" s="2"/>
    </row>
    <row r="54307" spans="76:76">
      <c r="BX54307" s="2"/>
    </row>
    <row r="54308" spans="76:76">
      <c r="BX54308" s="2"/>
    </row>
    <row r="54309" spans="76:76">
      <c r="BX54309" s="2"/>
    </row>
    <row r="54310" spans="76:76">
      <c r="BX54310" s="2"/>
    </row>
    <row r="54311" spans="76:76">
      <c r="BX54311" s="2"/>
    </row>
    <row r="54312" spans="76:76">
      <c r="BX54312" s="2"/>
    </row>
    <row r="54313" spans="76:76">
      <c r="BX54313" s="2"/>
    </row>
    <row r="54314" spans="76:76">
      <c r="BX54314" s="2"/>
    </row>
    <row r="54315" spans="76:76">
      <c r="BX54315" s="2"/>
    </row>
    <row r="54316" spans="76:76">
      <c r="BX54316" s="2"/>
    </row>
    <row r="54317" spans="76:76">
      <c r="BX54317" s="2"/>
    </row>
    <row r="54318" spans="76:76">
      <c r="BX54318" s="2"/>
    </row>
    <row r="54319" spans="76:76">
      <c r="BX54319" s="2"/>
    </row>
    <row r="54320" spans="76:76">
      <c r="BX54320" s="2"/>
    </row>
    <row r="54321" spans="76:76">
      <c r="BX54321" s="2"/>
    </row>
    <row r="54322" spans="76:76">
      <c r="BX54322" s="2"/>
    </row>
    <row r="54323" spans="76:76">
      <c r="BX54323" s="2"/>
    </row>
    <row r="54324" spans="76:76">
      <c r="BX54324" s="2"/>
    </row>
    <row r="54325" spans="76:76">
      <c r="BX54325" s="2"/>
    </row>
    <row r="54326" spans="76:76">
      <c r="BX54326" s="2"/>
    </row>
    <row r="54327" spans="76:76">
      <c r="BX54327" s="2"/>
    </row>
    <row r="54328" spans="76:76">
      <c r="BX54328" s="2"/>
    </row>
    <row r="54329" spans="76:76">
      <c r="BX54329" s="2"/>
    </row>
    <row r="54330" spans="76:76">
      <c r="BX54330" s="2"/>
    </row>
    <row r="54331" spans="76:76">
      <c r="BX54331" s="2"/>
    </row>
    <row r="54332" spans="76:76">
      <c r="BX54332" s="2"/>
    </row>
    <row r="54333" spans="76:76">
      <c r="BX54333" s="2"/>
    </row>
    <row r="54334" spans="76:76">
      <c r="BX54334" s="2"/>
    </row>
    <row r="54335" spans="76:76">
      <c r="BX54335" s="2"/>
    </row>
    <row r="54336" spans="76:76">
      <c r="BX54336" s="2"/>
    </row>
    <row r="54337" spans="76:76">
      <c r="BX54337" s="2"/>
    </row>
    <row r="54338" spans="76:76">
      <c r="BX54338" s="2"/>
    </row>
    <row r="54339" spans="76:76">
      <c r="BX54339" s="2"/>
    </row>
    <row r="54340" spans="76:76">
      <c r="BX54340" s="2"/>
    </row>
    <row r="54341" spans="76:76">
      <c r="BX54341" s="2"/>
    </row>
    <row r="54342" spans="76:76">
      <c r="BX54342" s="2"/>
    </row>
    <row r="54343" spans="76:76">
      <c r="BX54343" s="2"/>
    </row>
    <row r="54344" spans="76:76">
      <c r="BX54344" s="2"/>
    </row>
    <row r="54345" spans="76:76">
      <c r="BX54345" s="2"/>
    </row>
    <row r="54346" spans="76:76">
      <c r="BX54346" s="2"/>
    </row>
    <row r="54347" spans="76:76">
      <c r="BX54347" s="2"/>
    </row>
    <row r="54348" spans="76:76">
      <c r="BX54348" s="2"/>
    </row>
    <row r="54349" spans="76:76">
      <c r="BX54349" s="2"/>
    </row>
    <row r="54350" spans="76:76">
      <c r="BX54350" s="2"/>
    </row>
    <row r="54351" spans="76:76">
      <c r="BX54351" s="2"/>
    </row>
    <row r="54352" spans="76:76">
      <c r="BX54352" s="2"/>
    </row>
    <row r="54353" spans="76:76">
      <c r="BX54353" s="2"/>
    </row>
    <row r="54354" spans="76:76">
      <c r="BX54354" s="2"/>
    </row>
    <row r="54355" spans="76:76">
      <c r="BX54355" s="2"/>
    </row>
    <row r="54356" spans="76:76">
      <c r="BX54356" s="2"/>
    </row>
    <row r="54357" spans="76:76">
      <c r="BX54357" s="2"/>
    </row>
    <row r="54358" spans="76:76">
      <c r="BX54358" s="2"/>
    </row>
    <row r="54359" spans="76:76">
      <c r="BX54359" s="2"/>
    </row>
    <row r="54360" spans="76:76">
      <c r="BX54360" s="2"/>
    </row>
    <row r="54361" spans="76:76">
      <c r="BX54361" s="2"/>
    </row>
    <row r="54362" spans="76:76">
      <c r="BX54362" s="2"/>
    </row>
    <row r="54363" spans="76:76">
      <c r="BX54363" s="2"/>
    </row>
    <row r="54364" spans="76:76">
      <c r="BX54364" s="2"/>
    </row>
    <row r="54365" spans="76:76">
      <c r="BX54365" s="2"/>
    </row>
    <row r="54366" spans="76:76">
      <c r="BX54366" s="2"/>
    </row>
    <row r="54367" spans="76:76">
      <c r="BX54367" s="2"/>
    </row>
    <row r="54368" spans="76:76">
      <c r="BX54368" s="2"/>
    </row>
    <row r="54369" spans="76:76">
      <c r="BX54369" s="2"/>
    </row>
    <row r="54370" spans="76:76">
      <c r="BX54370" s="2"/>
    </row>
    <row r="54371" spans="76:76">
      <c r="BX54371" s="2"/>
    </row>
    <row r="54372" spans="76:76">
      <c r="BX54372" s="2"/>
    </row>
    <row r="54373" spans="76:76">
      <c r="BX54373" s="2"/>
    </row>
    <row r="54374" spans="76:76">
      <c r="BX54374" s="2"/>
    </row>
    <row r="54375" spans="76:76">
      <c r="BX54375" s="2"/>
    </row>
    <row r="54376" spans="76:76">
      <c r="BX54376" s="2"/>
    </row>
    <row r="54377" spans="76:76">
      <c r="BX54377" s="2"/>
    </row>
    <row r="54378" spans="76:76">
      <c r="BX54378" s="2"/>
    </row>
    <row r="54379" spans="76:76">
      <c r="BX54379" s="2"/>
    </row>
    <row r="54380" spans="76:76">
      <c r="BX54380" s="2"/>
    </row>
    <row r="54381" spans="76:76">
      <c r="BX54381" s="2"/>
    </row>
    <row r="54382" spans="76:76">
      <c r="BX54382" s="2"/>
    </row>
    <row r="54383" spans="76:76">
      <c r="BX54383" s="2"/>
    </row>
    <row r="54384" spans="76:76">
      <c r="BX54384" s="2"/>
    </row>
    <row r="54385" spans="76:76">
      <c r="BX54385" s="2"/>
    </row>
    <row r="54386" spans="76:76">
      <c r="BX54386" s="2"/>
    </row>
    <row r="54387" spans="76:76">
      <c r="BX54387" s="2"/>
    </row>
    <row r="54388" spans="76:76">
      <c r="BX54388" s="2"/>
    </row>
    <row r="54389" spans="76:76">
      <c r="BX54389" s="2"/>
    </row>
    <row r="54390" spans="76:76">
      <c r="BX54390" s="2"/>
    </row>
    <row r="54391" spans="76:76">
      <c r="BX54391" s="2"/>
    </row>
    <row r="54392" spans="76:76">
      <c r="BX54392" s="2"/>
    </row>
    <row r="54393" spans="76:76">
      <c r="BX54393" s="2"/>
    </row>
    <row r="54394" spans="76:76">
      <c r="BX54394" s="2"/>
    </row>
    <row r="54395" spans="76:76">
      <c r="BX54395" s="2"/>
    </row>
    <row r="54396" spans="76:76">
      <c r="BX54396" s="2"/>
    </row>
    <row r="54397" spans="76:76">
      <c r="BX54397" s="2"/>
    </row>
    <row r="54398" spans="76:76">
      <c r="BX54398" s="2"/>
    </row>
    <row r="54399" spans="76:76">
      <c r="BX54399" s="2"/>
    </row>
    <row r="54400" spans="76:76">
      <c r="BX54400" s="2"/>
    </row>
    <row r="54401" spans="76:76">
      <c r="BX54401" s="2"/>
    </row>
    <row r="54402" spans="76:76">
      <c r="BX54402" s="2"/>
    </row>
    <row r="54403" spans="76:76">
      <c r="BX54403" s="2"/>
    </row>
    <row r="54404" spans="76:76">
      <c r="BX54404" s="2"/>
    </row>
    <row r="54405" spans="76:76">
      <c r="BX54405" s="2"/>
    </row>
    <row r="54406" spans="76:76">
      <c r="BX54406" s="2"/>
    </row>
    <row r="54407" spans="76:76">
      <c r="BX54407" s="2"/>
    </row>
    <row r="54408" spans="76:76">
      <c r="BX54408" s="2"/>
    </row>
    <row r="54409" spans="76:76">
      <c r="BX54409" s="2"/>
    </row>
    <row r="54410" spans="76:76">
      <c r="BX54410" s="2"/>
    </row>
    <row r="54411" spans="76:76">
      <c r="BX54411" s="2"/>
    </row>
    <row r="54412" spans="76:76">
      <c r="BX54412" s="2"/>
    </row>
    <row r="54413" spans="76:76">
      <c r="BX54413" s="2"/>
    </row>
    <row r="54414" spans="76:76">
      <c r="BX54414" s="2"/>
    </row>
    <row r="54415" spans="76:76">
      <c r="BX54415" s="2"/>
    </row>
    <row r="54416" spans="76:76">
      <c r="BX54416" s="2"/>
    </row>
    <row r="54417" spans="76:76">
      <c r="BX54417" s="2"/>
    </row>
    <row r="54418" spans="76:76">
      <c r="BX54418" s="2"/>
    </row>
    <row r="54419" spans="76:76">
      <c r="BX54419" s="2"/>
    </row>
    <row r="54420" spans="76:76">
      <c r="BX54420" s="2"/>
    </row>
    <row r="54421" spans="76:76">
      <c r="BX54421" s="2"/>
    </row>
    <row r="54422" spans="76:76">
      <c r="BX54422" s="2"/>
    </row>
    <row r="54423" spans="76:76">
      <c r="BX54423" s="2"/>
    </row>
    <row r="54424" spans="76:76">
      <c r="BX54424" s="2"/>
    </row>
    <row r="54425" spans="76:76">
      <c r="BX54425" s="2"/>
    </row>
    <row r="54426" spans="76:76">
      <c r="BX54426" s="2"/>
    </row>
    <row r="54427" spans="76:76">
      <c r="BX54427" s="2"/>
    </row>
    <row r="54428" spans="76:76">
      <c r="BX54428" s="2"/>
    </row>
    <row r="54429" spans="76:76">
      <c r="BX54429" s="2"/>
    </row>
    <row r="54430" spans="76:76">
      <c r="BX54430" s="2"/>
    </row>
    <row r="54431" spans="76:76">
      <c r="BX54431" s="2"/>
    </row>
    <row r="54432" spans="76:76">
      <c r="BX54432" s="2"/>
    </row>
    <row r="54433" spans="76:76">
      <c r="BX54433" s="2"/>
    </row>
    <row r="54434" spans="76:76">
      <c r="BX54434" s="2"/>
    </row>
    <row r="54435" spans="76:76">
      <c r="BX54435" s="2"/>
    </row>
    <row r="54436" spans="76:76">
      <c r="BX54436" s="2"/>
    </row>
    <row r="54437" spans="76:76">
      <c r="BX54437" s="2"/>
    </row>
    <row r="54438" spans="76:76">
      <c r="BX54438" s="2"/>
    </row>
    <row r="54439" spans="76:76">
      <c r="BX54439" s="2"/>
    </row>
    <row r="54440" spans="76:76">
      <c r="BX54440" s="2"/>
    </row>
    <row r="54441" spans="76:76">
      <c r="BX54441" s="2"/>
    </row>
    <row r="54442" spans="76:76">
      <c r="BX54442" s="2"/>
    </row>
    <row r="54443" spans="76:76">
      <c r="BX54443" s="2"/>
    </row>
    <row r="54444" spans="76:76">
      <c r="BX54444" s="2"/>
    </row>
    <row r="54445" spans="76:76">
      <c r="BX54445" s="2"/>
    </row>
    <row r="54446" spans="76:76">
      <c r="BX54446" s="2"/>
    </row>
    <row r="54447" spans="76:76">
      <c r="BX54447" s="2"/>
    </row>
    <row r="54448" spans="76:76">
      <c r="BX54448" s="2"/>
    </row>
    <row r="54449" spans="76:76">
      <c r="BX54449" s="2"/>
    </row>
    <row r="54450" spans="76:76">
      <c r="BX54450" s="2"/>
    </row>
    <row r="54451" spans="76:76">
      <c r="BX54451" s="2"/>
    </row>
    <row r="54452" spans="76:76">
      <c r="BX54452" s="2"/>
    </row>
    <row r="54453" spans="76:76">
      <c r="BX54453" s="2"/>
    </row>
    <row r="54454" spans="76:76">
      <c r="BX54454" s="2"/>
    </row>
    <row r="54455" spans="76:76">
      <c r="BX54455" s="2"/>
    </row>
    <row r="54456" spans="76:76">
      <c r="BX54456" s="2"/>
    </row>
    <row r="54457" spans="76:76">
      <c r="BX54457" s="2"/>
    </row>
    <row r="54458" spans="76:76">
      <c r="BX54458" s="2"/>
    </row>
    <row r="54459" spans="76:76">
      <c r="BX54459" s="2"/>
    </row>
    <row r="54460" spans="76:76">
      <c r="BX54460" s="2"/>
    </row>
    <row r="54461" spans="76:76">
      <c r="BX54461" s="2"/>
    </row>
    <row r="54462" spans="76:76">
      <c r="BX54462" s="2"/>
    </row>
    <row r="54463" spans="76:76">
      <c r="BX54463" s="2"/>
    </row>
    <row r="54464" spans="76:76">
      <c r="BX54464" s="2"/>
    </row>
    <row r="54465" spans="76:76">
      <c r="BX54465" s="2"/>
    </row>
    <row r="54466" spans="76:76">
      <c r="BX54466" s="2"/>
    </row>
    <row r="54467" spans="76:76">
      <c r="BX54467" s="2"/>
    </row>
    <row r="54468" spans="76:76">
      <c r="BX54468" s="2"/>
    </row>
    <row r="54469" spans="76:76">
      <c r="BX54469" s="2"/>
    </row>
    <row r="54470" spans="76:76">
      <c r="BX54470" s="2"/>
    </row>
    <row r="54471" spans="76:76">
      <c r="BX54471" s="2"/>
    </row>
    <row r="54472" spans="76:76">
      <c r="BX54472" s="2"/>
    </row>
    <row r="54473" spans="76:76">
      <c r="BX54473" s="2"/>
    </row>
    <row r="54474" spans="76:76">
      <c r="BX54474" s="2"/>
    </row>
    <row r="54475" spans="76:76">
      <c r="BX54475" s="2"/>
    </row>
    <row r="54476" spans="76:76">
      <c r="BX54476" s="2"/>
    </row>
    <row r="54477" spans="76:76">
      <c r="BX54477" s="2"/>
    </row>
    <row r="54478" spans="76:76">
      <c r="BX54478" s="2"/>
    </row>
    <row r="54479" spans="76:76">
      <c r="BX54479" s="2"/>
    </row>
    <row r="54480" spans="76:76">
      <c r="BX54480" s="2"/>
    </row>
    <row r="54481" spans="76:76">
      <c r="BX54481" s="2"/>
    </row>
    <row r="54482" spans="76:76">
      <c r="BX54482" s="2"/>
    </row>
    <row r="54483" spans="76:76">
      <c r="BX54483" s="2"/>
    </row>
    <row r="54484" spans="76:76">
      <c r="BX54484" s="2"/>
    </row>
    <row r="54485" spans="76:76">
      <c r="BX54485" s="2"/>
    </row>
    <row r="54486" spans="76:76">
      <c r="BX54486" s="2"/>
    </row>
    <row r="54487" spans="76:76">
      <c r="BX54487" s="2"/>
    </row>
    <row r="54488" spans="76:76">
      <c r="BX54488" s="2"/>
    </row>
    <row r="54489" spans="76:76">
      <c r="BX54489" s="2"/>
    </row>
    <row r="54490" spans="76:76">
      <c r="BX54490" s="2"/>
    </row>
    <row r="54491" spans="76:76">
      <c r="BX54491" s="2"/>
    </row>
    <row r="54492" spans="76:76">
      <c r="BX54492" s="2"/>
    </row>
    <row r="54493" spans="76:76">
      <c r="BX54493" s="2"/>
    </row>
    <row r="54494" spans="76:76">
      <c r="BX54494" s="2"/>
    </row>
    <row r="54495" spans="76:76">
      <c r="BX54495" s="2"/>
    </row>
    <row r="54496" spans="76:76">
      <c r="BX54496" s="2"/>
    </row>
    <row r="54497" spans="76:76">
      <c r="BX54497" s="2"/>
    </row>
    <row r="54498" spans="76:76">
      <c r="BX54498" s="2"/>
    </row>
    <row r="54499" spans="76:76">
      <c r="BX54499" s="2"/>
    </row>
    <row r="54500" spans="76:76">
      <c r="BX54500" s="2"/>
    </row>
    <row r="54501" spans="76:76">
      <c r="BX54501" s="2"/>
    </row>
    <row r="54502" spans="76:76">
      <c r="BX54502" s="2"/>
    </row>
    <row r="54503" spans="76:76">
      <c r="BX54503" s="2"/>
    </row>
    <row r="54504" spans="76:76">
      <c r="BX54504" s="2"/>
    </row>
    <row r="54505" spans="76:76">
      <c r="BX54505" s="2"/>
    </row>
    <row r="54506" spans="76:76">
      <c r="BX54506" s="2"/>
    </row>
    <row r="54507" spans="76:76">
      <c r="BX54507" s="2"/>
    </row>
    <row r="54508" spans="76:76">
      <c r="BX54508" s="2"/>
    </row>
    <row r="54509" spans="76:76">
      <c r="BX54509" s="2"/>
    </row>
    <row r="54510" spans="76:76">
      <c r="BX54510" s="2"/>
    </row>
    <row r="54511" spans="76:76">
      <c r="BX54511" s="2"/>
    </row>
    <row r="54512" spans="76:76">
      <c r="BX54512" s="2"/>
    </row>
    <row r="54513" spans="76:76">
      <c r="BX54513" s="2"/>
    </row>
    <row r="54514" spans="76:76">
      <c r="BX54514" s="2"/>
    </row>
    <row r="54515" spans="76:76">
      <c r="BX54515" s="2"/>
    </row>
    <row r="54516" spans="76:76">
      <c r="BX54516" s="2"/>
    </row>
    <row r="54517" spans="76:76">
      <c r="BX54517" s="2"/>
    </row>
    <row r="54518" spans="76:76">
      <c r="BX54518" s="2"/>
    </row>
    <row r="54519" spans="76:76">
      <c r="BX54519" s="2"/>
    </row>
    <row r="54520" spans="76:76">
      <c r="BX54520" s="2"/>
    </row>
    <row r="54521" spans="76:76">
      <c r="BX54521" s="2"/>
    </row>
    <row r="54522" spans="76:76">
      <c r="BX54522" s="2"/>
    </row>
    <row r="54523" spans="76:76">
      <c r="BX54523" s="2"/>
    </row>
    <row r="54524" spans="76:76">
      <c r="BX54524" s="2"/>
    </row>
    <row r="54525" spans="76:76">
      <c r="BX54525" s="2"/>
    </row>
    <row r="54526" spans="76:76">
      <c r="BX54526" s="2"/>
    </row>
    <row r="54527" spans="76:76">
      <c r="BX54527" s="2"/>
    </row>
    <row r="54528" spans="76:76">
      <c r="BX54528" s="2"/>
    </row>
    <row r="54529" spans="76:76">
      <c r="BX54529" s="2"/>
    </row>
    <row r="54530" spans="76:76">
      <c r="BX54530" s="2"/>
    </row>
    <row r="54531" spans="76:76">
      <c r="BX54531" s="2"/>
    </row>
    <row r="54532" spans="76:76">
      <c r="BX54532" s="2"/>
    </row>
    <row r="54533" spans="76:76">
      <c r="BX54533" s="2"/>
    </row>
    <row r="54534" spans="76:76">
      <c r="BX54534" s="2"/>
    </row>
    <row r="54535" spans="76:76">
      <c r="BX54535" s="2"/>
    </row>
    <row r="54536" spans="76:76">
      <c r="BX54536" s="2"/>
    </row>
    <row r="54537" spans="76:76">
      <c r="BX54537" s="2"/>
    </row>
    <row r="54538" spans="76:76">
      <c r="BX54538" s="2"/>
    </row>
    <row r="54539" spans="76:76">
      <c r="BX54539" s="2"/>
    </row>
    <row r="54540" spans="76:76">
      <c r="BX54540" s="2"/>
    </row>
    <row r="54541" spans="76:76">
      <c r="BX54541" s="2"/>
    </row>
    <row r="54542" spans="76:76">
      <c r="BX54542" s="2"/>
    </row>
    <row r="54543" spans="76:76">
      <c r="BX54543" s="2"/>
    </row>
    <row r="54544" spans="76:76">
      <c r="BX54544" s="2"/>
    </row>
    <row r="54545" spans="76:76">
      <c r="BX54545" s="2"/>
    </row>
    <row r="54546" spans="76:76">
      <c r="BX54546" s="2"/>
    </row>
    <row r="54547" spans="76:76">
      <c r="BX54547" s="2"/>
    </row>
    <row r="54548" spans="76:76">
      <c r="BX54548" s="2"/>
    </row>
    <row r="54549" spans="76:76">
      <c r="BX54549" s="2"/>
    </row>
    <row r="54550" spans="76:76">
      <c r="BX54550" s="2"/>
    </row>
    <row r="54551" spans="76:76">
      <c r="BX54551" s="2"/>
    </row>
    <row r="54552" spans="76:76">
      <c r="BX54552" s="2"/>
    </row>
    <row r="54553" spans="76:76">
      <c r="BX54553" s="2"/>
    </row>
    <row r="54554" spans="76:76">
      <c r="BX54554" s="2"/>
    </row>
    <row r="54555" spans="76:76">
      <c r="BX54555" s="2"/>
    </row>
    <row r="54556" spans="76:76">
      <c r="BX54556" s="2"/>
    </row>
    <row r="54557" spans="76:76">
      <c r="BX54557" s="2"/>
    </row>
    <row r="54558" spans="76:76">
      <c r="BX54558" s="2"/>
    </row>
    <row r="54559" spans="76:76">
      <c r="BX54559" s="2"/>
    </row>
    <row r="54560" spans="76:76">
      <c r="BX54560" s="2"/>
    </row>
    <row r="54561" spans="76:76">
      <c r="BX54561" s="2"/>
    </row>
    <row r="54562" spans="76:76">
      <c r="BX54562" s="2"/>
    </row>
    <row r="54563" spans="76:76">
      <c r="BX54563" s="2"/>
    </row>
    <row r="54564" spans="76:76">
      <c r="BX54564" s="2"/>
    </row>
    <row r="54565" spans="76:76">
      <c r="BX54565" s="2"/>
    </row>
    <row r="54566" spans="76:76">
      <c r="BX54566" s="2"/>
    </row>
    <row r="54567" spans="76:76">
      <c r="BX54567" s="2"/>
    </row>
    <row r="54568" spans="76:76">
      <c r="BX54568" s="2"/>
    </row>
    <row r="54569" spans="76:76">
      <c r="BX54569" s="2"/>
    </row>
    <row r="54570" spans="76:76">
      <c r="BX54570" s="2"/>
    </row>
    <row r="54571" spans="76:76">
      <c r="BX54571" s="2"/>
    </row>
    <row r="54572" spans="76:76">
      <c r="BX54572" s="2"/>
    </row>
    <row r="54573" spans="76:76">
      <c r="BX54573" s="2"/>
    </row>
    <row r="54574" spans="76:76">
      <c r="BX54574" s="2"/>
    </row>
    <row r="54575" spans="76:76">
      <c r="BX54575" s="2"/>
    </row>
    <row r="54576" spans="76:76">
      <c r="BX54576" s="2"/>
    </row>
    <row r="54577" spans="76:76">
      <c r="BX54577" s="2"/>
    </row>
    <row r="54578" spans="76:76">
      <c r="BX54578" s="2"/>
    </row>
    <row r="54579" spans="76:76">
      <c r="BX54579" s="2"/>
    </row>
    <row r="54580" spans="76:76">
      <c r="BX54580" s="2"/>
    </row>
    <row r="54581" spans="76:76">
      <c r="BX54581" s="2"/>
    </row>
    <row r="54582" spans="76:76">
      <c r="BX54582" s="2"/>
    </row>
    <row r="54583" spans="76:76">
      <c r="BX54583" s="2"/>
    </row>
    <row r="54584" spans="76:76">
      <c r="BX54584" s="2"/>
    </row>
    <row r="54585" spans="76:76">
      <c r="BX54585" s="2"/>
    </row>
    <row r="54586" spans="76:76">
      <c r="BX54586" s="2"/>
    </row>
    <row r="54587" spans="76:76">
      <c r="BX54587" s="2"/>
    </row>
    <row r="54588" spans="76:76">
      <c r="BX54588" s="2"/>
    </row>
    <row r="54589" spans="76:76">
      <c r="BX54589" s="2"/>
    </row>
    <row r="54590" spans="76:76">
      <c r="BX54590" s="2"/>
    </row>
    <row r="54591" spans="76:76">
      <c r="BX54591" s="2"/>
    </row>
    <row r="54592" spans="76:76">
      <c r="BX54592" s="2"/>
    </row>
    <row r="54593" spans="76:76">
      <c r="BX54593" s="2"/>
    </row>
    <row r="54594" spans="76:76">
      <c r="BX54594" s="2"/>
    </row>
    <row r="54595" spans="76:76">
      <c r="BX54595" s="2"/>
    </row>
    <row r="54596" spans="76:76">
      <c r="BX54596" s="2"/>
    </row>
    <row r="54597" spans="76:76">
      <c r="BX54597" s="2"/>
    </row>
    <row r="54598" spans="76:76">
      <c r="BX54598" s="2"/>
    </row>
    <row r="54599" spans="76:76">
      <c r="BX54599" s="2"/>
    </row>
    <row r="54600" spans="76:76">
      <c r="BX54600" s="2"/>
    </row>
    <row r="54601" spans="76:76">
      <c r="BX54601" s="2"/>
    </row>
    <row r="54602" spans="76:76">
      <c r="BX54602" s="2"/>
    </row>
    <row r="54603" spans="76:76">
      <c r="BX54603" s="2"/>
    </row>
    <row r="54604" spans="76:76">
      <c r="BX54604" s="2"/>
    </row>
    <row r="54605" spans="76:76">
      <c r="BX54605" s="2"/>
    </row>
    <row r="54606" spans="76:76">
      <c r="BX54606" s="2"/>
    </row>
    <row r="54607" spans="76:76">
      <c r="BX54607" s="2"/>
    </row>
    <row r="54608" spans="76:76">
      <c r="BX54608" s="2"/>
    </row>
    <row r="54609" spans="76:76">
      <c r="BX54609" s="2"/>
    </row>
    <row r="54610" spans="76:76">
      <c r="BX54610" s="2"/>
    </row>
    <row r="54611" spans="76:76">
      <c r="BX54611" s="2"/>
    </row>
    <row r="54612" spans="76:76">
      <c r="BX54612" s="2"/>
    </row>
    <row r="54613" spans="76:76">
      <c r="BX54613" s="2"/>
    </row>
    <row r="54614" spans="76:76">
      <c r="BX54614" s="2"/>
    </row>
    <row r="54615" spans="76:76">
      <c r="BX54615" s="2"/>
    </row>
    <row r="54616" spans="76:76">
      <c r="BX54616" s="2"/>
    </row>
    <row r="54617" spans="76:76">
      <c r="BX54617" s="2"/>
    </row>
    <row r="54618" spans="76:76">
      <c r="BX54618" s="2"/>
    </row>
    <row r="54619" spans="76:76">
      <c r="BX54619" s="2"/>
    </row>
    <row r="54620" spans="76:76">
      <c r="BX54620" s="2"/>
    </row>
    <row r="54621" spans="76:76">
      <c r="BX54621" s="2"/>
    </row>
    <row r="54622" spans="76:76">
      <c r="BX54622" s="2"/>
    </row>
    <row r="54623" spans="76:76">
      <c r="BX54623" s="2"/>
    </row>
    <row r="54624" spans="76:76">
      <c r="BX54624" s="2"/>
    </row>
    <row r="54625" spans="76:76">
      <c r="BX54625" s="2"/>
    </row>
    <row r="54626" spans="76:76">
      <c r="BX54626" s="2"/>
    </row>
    <row r="54627" spans="76:76">
      <c r="BX54627" s="2"/>
    </row>
    <row r="54628" spans="76:76">
      <c r="BX54628" s="2"/>
    </row>
    <row r="54629" spans="76:76">
      <c r="BX54629" s="2"/>
    </row>
    <row r="54630" spans="76:76">
      <c r="BX54630" s="2"/>
    </row>
    <row r="54631" spans="76:76">
      <c r="BX54631" s="2"/>
    </row>
    <row r="54632" spans="76:76">
      <c r="BX54632" s="2"/>
    </row>
    <row r="54633" spans="76:76">
      <c r="BX54633" s="2"/>
    </row>
    <row r="54634" spans="76:76">
      <c r="BX54634" s="2"/>
    </row>
    <row r="54635" spans="76:76">
      <c r="BX54635" s="2"/>
    </row>
    <row r="54636" spans="76:76">
      <c r="BX54636" s="2"/>
    </row>
    <row r="54637" spans="76:76">
      <c r="BX54637" s="2"/>
    </row>
    <row r="54638" spans="76:76">
      <c r="BX54638" s="2"/>
    </row>
    <row r="54639" spans="76:76">
      <c r="BX54639" s="2"/>
    </row>
    <row r="54640" spans="76:76">
      <c r="BX54640" s="2"/>
    </row>
    <row r="54641" spans="76:76">
      <c r="BX54641" s="2"/>
    </row>
    <row r="54642" spans="76:76">
      <c r="BX54642" s="2"/>
    </row>
    <row r="54643" spans="76:76">
      <c r="BX54643" s="2"/>
    </row>
    <row r="54644" spans="76:76">
      <c r="BX54644" s="2"/>
    </row>
    <row r="54645" spans="76:76">
      <c r="BX54645" s="2"/>
    </row>
    <row r="54646" spans="76:76">
      <c r="BX54646" s="2"/>
    </row>
    <row r="54647" spans="76:76">
      <c r="BX54647" s="2"/>
    </row>
    <row r="54648" spans="76:76">
      <c r="BX54648" s="2"/>
    </row>
    <row r="54649" spans="76:76">
      <c r="BX54649" s="2"/>
    </row>
    <row r="54650" spans="76:76">
      <c r="BX54650" s="2"/>
    </row>
    <row r="54651" spans="76:76">
      <c r="BX54651" s="2"/>
    </row>
    <row r="54652" spans="76:76">
      <c r="BX54652" s="2"/>
    </row>
    <row r="54653" spans="76:76">
      <c r="BX54653" s="2"/>
    </row>
    <row r="54654" spans="76:76">
      <c r="BX54654" s="2"/>
    </row>
    <row r="54655" spans="76:76">
      <c r="BX54655" s="2"/>
    </row>
    <row r="54656" spans="76:76">
      <c r="BX54656" s="2"/>
    </row>
    <row r="54657" spans="76:76">
      <c r="BX54657" s="2"/>
    </row>
    <row r="54658" spans="76:76">
      <c r="BX54658" s="2"/>
    </row>
    <row r="54659" spans="76:76">
      <c r="BX54659" s="2"/>
    </row>
    <row r="54660" spans="76:76">
      <c r="BX54660" s="2"/>
    </row>
    <row r="54661" spans="76:76">
      <c r="BX54661" s="2"/>
    </row>
    <row r="54662" spans="76:76">
      <c r="BX54662" s="2"/>
    </row>
    <row r="54663" spans="76:76">
      <c r="BX54663" s="2"/>
    </row>
    <row r="54664" spans="76:76">
      <c r="BX54664" s="2"/>
    </row>
    <row r="54665" spans="76:76">
      <c r="BX54665" s="2"/>
    </row>
    <row r="54666" spans="76:76">
      <c r="BX54666" s="2"/>
    </row>
    <row r="54667" spans="76:76">
      <c r="BX54667" s="2"/>
    </row>
    <row r="54668" spans="76:76">
      <c r="BX54668" s="2"/>
    </row>
    <row r="54669" spans="76:76">
      <c r="BX54669" s="2"/>
    </row>
    <row r="54670" spans="76:76">
      <c r="BX54670" s="2"/>
    </row>
    <row r="54671" spans="76:76">
      <c r="BX54671" s="2"/>
    </row>
    <row r="54672" spans="76:76">
      <c r="BX54672" s="2"/>
    </row>
    <row r="54673" spans="76:76">
      <c r="BX54673" s="2"/>
    </row>
    <row r="54674" spans="76:76">
      <c r="BX54674" s="2"/>
    </row>
    <row r="54675" spans="76:76">
      <c r="BX54675" s="2"/>
    </row>
    <row r="54676" spans="76:76">
      <c r="BX54676" s="2"/>
    </row>
    <row r="54677" spans="76:76">
      <c r="BX54677" s="2"/>
    </row>
    <row r="54678" spans="76:76">
      <c r="BX54678" s="2"/>
    </row>
    <row r="54679" spans="76:76">
      <c r="BX54679" s="2"/>
    </row>
    <row r="54680" spans="76:76">
      <c r="BX54680" s="2"/>
    </row>
    <row r="54681" spans="76:76">
      <c r="BX54681" s="2"/>
    </row>
    <row r="54682" spans="76:76">
      <c r="BX54682" s="2"/>
    </row>
    <row r="54683" spans="76:76">
      <c r="BX54683" s="2"/>
    </row>
    <row r="54684" spans="76:76">
      <c r="BX54684" s="2"/>
    </row>
    <row r="54685" spans="76:76">
      <c r="BX54685" s="2"/>
    </row>
    <row r="54686" spans="76:76">
      <c r="BX54686" s="2"/>
    </row>
    <row r="54687" spans="76:76">
      <c r="BX54687" s="2"/>
    </row>
    <row r="54688" spans="76:76">
      <c r="BX54688" s="2"/>
    </row>
    <row r="54689" spans="76:76">
      <c r="BX54689" s="2"/>
    </row>
    <row r="54690" spans="76:76">
      <c r="BX54690" s="2"/>
    </row>
    <row r="54691" spans="76:76">
      <c r="BX54691" s="2"/>
    </row>
    <row r="54692" spans="76:76">
      <c r="BX54692" s="2"/>
    </row>
    <row r="54693" spans="76:76">
      <c r="BX54693" s="2"/>
    </row>
    <row r="54694" spans="76:76">
      <c r="BX54694" s="2"/>
    </row>
    <row r="54695" spans="76:76">
      <c r="BX54695" s="2"/>
    </row>
    <row r="54696" spans="76:76">
      <c r="BX54696" s="2"/>
    </row>
    <row r="54697" spans="76:76">
      <c r="BX54697" s="2"/>
    </row>
    <row r="54698" spans="76:76">
      <c r="BX54698" s="2"/>
    </row>
    <row r="54699" spans="76:76">
      <c r="BX54699" s="2"/>
    </row>
    <row r="54700" spans="76:76">
      <c r="BX54700" s="2"/>
    </row>
    <row r="54701" spans="76:76">
      <c r="BX54701" s="2"/>
    </row>
    <row r="54702" spans="76:76">
      <c r="BX54702" s="2"/>
    </row>
    <row r="54703" spans="76:76">
      <c r="BX54703" s="2"/>
    </row>
    <row r="54704" spans="76:76">
      <c r="BX54704" s="2"/>
    </row>
    <row r="54705" spans="76:76">
      <c r="BX54705" s="2"/>
    </row>
    <row r="54706" spans="76:76">
      <c r="BX54706" s="2"/>
    </row>
    <row r="54707" spans="76:76">
      <c r="BX54707" s="2"/>
    </row>
    <row r="54708" spans="76:76">
      <c r="BX54708" s="2"/>
    </row>
    <row r="54709" spans="76:76">
      <c r="BX54709" s="2"/>
    </row>
    <row r="54710" spans="76:76">
      <c r="BX54710" s="2"/>
    </row>
    <row r="54711" spans="76:76">
      <c r="BX54711" s="2"/>
    </row>
    <row r="54712" spans="76:76">
      <c r="BX54712" s="2"/>
    </row>
    <row r="54713" spans="76:76">
      <c r="BX54713" s="2"/>
    </row>
    <row r="54714" spans="76:76">
      <c r="BX54714" s="2"/>
    </row>
    <row r="54715" spans="76:76">
      <c r="BX54715" s="2"/>
    </row>
    <row r="54716" spans="76:76">
      <c r="BX54716" s="2"/>
    </row>
    <row r="54717" spans="76:76">
      <c r="BX54717" s="2"/>
    </row>
    <row r="54718" spans="76:76">
      <c r="BX54718" s="2"/>
    </row>
    <row r="54719" spans="76:76">
      <c r="BX54719" s="2"/>
    </row>
    <row r="54720" spans="76:76">
      <c r="BX54720" s="2"/>
    </row>
    <row r="54721" spans="76:76">
      <c r="BX54721" s="2"/>
    </row>
    <row r="54722" spans="76:76">
      <c r="BX54722" s="2"/>
    </row>
    <row r="54723" spans="76:76">
      <c r="BX54723" s="2"/>
    </row>
    <row r="54724" spans="76:76">
      <c r="BX54724" s="2"/>
    </row>
    <row r="54725" spans="76:76">
      <c r="BX54725" s="2"/>
    </row>
    <row r="54726" spans="76:76">
      <c r="BX54726" s="2"/>
    </row>
    <row r="54727" spans="76:76">
      <c r="BX54727" s="2"/>
    </row>
    <row r="54728" spans="76:76">
      <c r="BX54728" s="2"/>
    </row>
    <row r="54729" spans="76:76">
      <c r="BX54729" s="2"/>
    </row>
    <row r="54730" spans="76:76">
      <c r="BX54730" s="2"/>
    </row>
    <row r="54731" spans="76:76">
      <c r="BX54731" s="2"/>
    </row>
    <row r="54732" spans="76:76">
      <c r="BX54732" s="2"/>
    </row>
    <row r="54733" spans="76:76">
      <c r="BX54733" s="2"/>
    </row>
    <row r="54734" spans="76:76">
      <c r="BX54734" s="2"/>
    </row>
    <row r="54735" spans="76:76">
      <c r="BX54735" s="2"/>
    </row>
    <row r="54736" spans="76:76">
      <c r="BX54736" s="2"/>
    </row>
    <row r="54737" spans="76:76">
      <c r="BX54737" s="2"/>
    </row>
    <row r="54738" spans="76:76">
      <c r="BX54738" s="2"/>
    </row>
    <row r="54739" spans="76:76">
      <c r="BX54739" s="2"/>
    </row>
    <row r="54740" spans="76:76">
      <c r="BX54740" s="2"/>
    </row>
    <row r="54741" spans="76:76">
      <c r="BX54741" s="2"/>
    </row>
    <row r="54742" spans="76:76">
      <c r="BX54742" s="2"/>
    </row>
    <row r="54743" spans="76:76">
      <c r="BX54743" s="2"/>
    </row>
    <row r="54744" spans="76:76">
      <c r="BX54744" s="2"/>
    </row>
    <row r="54745" spans="76:76">
      <c r="BX54745" s="2"/>
    </row>
    <row r="54746" spans="76:76">
      <c r="BX54746" s="2"/>
    </row>
    <row r="54747" spans="76:76">
      <c r="BX54747" s="2"/>
    </row>
    <row r="54748" spans="76:76">
      <c r="BX54748" s="2"/>
    </row>
    <row r="54749" spans="76:76">
      <c r="BX54749" s="2"/>
    </row>
    <row r="54750" spans="76:76">
      <c r="BX54750" s="2"/>
    </row>
    <row r="54751" spans="76:76">
      <c r="BX54751" s="2"/>
    </row>
    <row r="54752" spans="76:76">
      <c r="BX54752" s="2"/>
    </row>
    <row r="54753" spans="76:76">
      <c r="BX54753" s="2"/>
    </row>
    <row r="54754" spans="76:76">
      <c r="BX54754" s="2"/>
    </row>
    <row r="54755" spans="76:76">
      <c r="BX54755" s="2"/>
    </row>
    <row r="54756" spans="76:76">
      <c r="BX54756" s="2"/>
    </row>
    <row r="54757" spans="76:76">
      <c r="BX54757" s="2"/>
    </row>
    <row r="54758" spans="76:76">
      <c r="BX54758" s="2"/>
    </row>
    <row r="54759" spans="76:76">
      <c r="BX54759" s="2"/>
    </row>
    <row r="54760" spans="76:76">
      <c r="BX54760" s="2"/>
    </row>
    <row r="54761" spans="76:76">
      <c r="BX54761" s="2"/>
    </row>
    <row r="54762" spans="76:76">
      <c r="BX54762" s="2"/>
    </row>
    <row r="54763" spans="76:76">
      <c r="BX54763" s="2"/>
    </row>
    <row r="54764" spans="76:76">
      <c r="BX54764" s="2"/>
    </row>
    <row r="54765" spans="76:76">
      <c r="BX54765" s="2"/>
    </row>
    <row r="54766" spans="76:76">
      <c r="BX54766" s="2"/>
    </row>
    <row r="54767" spans="76:76">
      <c r="BX54767" s="2"/>
    </row>
    <row r="54768" spans="76:76">
      <c r="BX54768" s="2"/>
    </row>
    <row r="54769" spans="76:76">
      <c r="BX54769" s="2"/>
    </row>
    <row r="54770" spans="76:76">
      <c r="BX54770" s="2"/>
    </row>
    <row r="54771" spans="76:76">
      <c r="BX54771" s="2"/>
    </row>
    <row r="54772" spans="76:76">
      <c r="BX54772" s="2"/>
    </row>
    <row r="54773" spans="76:76">
      <c r="BX54773" s="2"/>
    </row>
    <row r="54774" spans="76:76">
      <c r="BX54774" s="2"/>
    </row>
    <row r="54775" spans="76:76">
      <c r="BX54775" s="2"/>
    </row>
    <row r="54776" spans="76:76">
      <c r="BX54776" s="2"/>
    </row>
    <row r="54777" spans="76:76">
      <c r="BX54777" s="2"/>
    </row>
    <row r="54778" spans="76:76">
      <c r="BX54778" s="2"/>
    </row>
    <row r="54779" spans="76:76">
      <c r="BX54779" s="2"/>
    </row>
    <row r="54780" spans="76:76">
      <c r="BX54780" s="2"/>
    </row>
    <row r="54781" spans="76:76">
      <c r="BX54781" s="2"/>
    </row>
    <row r="54782" spans="76:76">
      <c r="BX54782" s="2"/>
    </row>
    <row r="54783" spans="76:76">
      <c r="BX54783" s="2"/>
    </row>
    <row r="54784" spans="76:76">
      <c r="BX54784" s="2"/>
    </row>
    <row r="54785" spans="76:76">
      <c r="BX54785" s="2"/>
    </row>
    <row r="54786" spans="76:76">
      <c r="BX54786" s="2"/>
    </row>
    <row r="54787" spans="76:76">
      <c r="BX54787" s="2"/>
    </row>
    <row r="54788" spans="76:76">
      <c r="BX54788" s="2"/>
    </row>
    <row r="54789" spans="76:76">
      <c r="BX54789" s="2"/>
    </row>
    <row r="54790" spans="76:76">
      <c r="BX54790" s="2"/>
    </row>
    <row r="54791" spans="76:76">
      <c r="BX54791" s="2"/>
    </row>
    <row r="54792" spans="76:76">
      <c r="BX54792" s="2"/>
    </row>
    <row r="54793" spans="76:76">
      <c r="BX54793" s="2"/>
    </row>
    <row r="54794" spans="76:76">
      <c r="BX54794" s="2"/>
    </row>
    <row r="54795" spans="76:76">
      <c r="BX54795" s="2"/>
    </row>
    <row r="54796" spans="76:76">
      <c r="BX54796" s="2"/>
    </row>
    <row r="54797" spans="76:76">
      <c r="BX54797" s="2"/>
    </row>
    <row r="54798" spans="76:76">
      <c r="BX54798" s="2"/>
    </row>
    <row r="54799" spans="76:76">
      <c r="BX54799" s="2"/>
    </row>
    <row r="54800" spans="76:76">
      <c r="BX54800" s="2"/>
    </row>
    <row r="54801" spans="76:76">
      <c r="BX54801" s="2"/>
    </row>
    <row r="54802" spans="76:76">
      <c r="BX54802" s="2"/>
    </row>
    <row r="54803" spans="76:76">
      <c r="BX54803" s="2"/>
    </row>
    <row r="54804" spans="76:76">
      <c r="BX54804" s="2"/>
    </row>
    <row r="54805" spans="76:76">
      <c r="BX54805" s="2"/>
    </row>
    <row r="54806" spans="76:76">
      <c r="BX54806" s="2"/>
    </row>
    <row r="54807" spans="76:76">
      <c r="BX54807" s="2"/>
    </row>
    <row r="54808" spans="76:76">
      <c r="BX54808" s="2"/>
    </row>
    <row r="54809" spans="76:76">
      <c r="BX54809" s="2"/>
    </row>
    <row r="54810" spans="76:76">
      <c r="BX54810" s="2"/>
    </row>
    <row r="54811" spans="76:76">
      <c r="BX54811" s="2"/>
    </row>
    <row r="54812" spans="76:76">
      <c r="BX54812" s="2"/>
    </row>
    <row r="54813" spans="76:76">
      <c r="BX54813" s="2"/>
    </row>
    <row r="54814" spans="76:76">
      <c r="BX54814" s="2"/>
    </row>
    <row r="54815" spans="76:76">
      <c r="BX54815" s="2"/>
    </row>
    <row r="54816" spans="76:76">
      <c r="BX54816" s="2"/>
    </row>
    <row r="54817" spans="76:76">
      <c r="BX54817" s="2"/>
    </row>
    <row r="54818" spans="76:76">
      <c r="BX54818" s="2"/>
    </row>
    <row r="54819" spans="76:76">
      <c r="BX54819" s="2"/>
    </row>
    <row r="54820" spans="76:76">
      <c r="BX54820" s="2"/>
    </row>
    <row r="54821" spans="76:76">
      <c r="BX54821" s="2"/>
    </row>
    <row r="54822" spans="76:76">
      <c r="BX54822" s="2"/>
    </row>
    <row r="54823" spans="76:76">
      <c r="BX54823" s="2"/>
    </row>
    <row r="54824" spans="76:76">
      <c r="BX54824" s="2"/>
    </row>
    <row r="54825" spans="76:76">
      <c r="BX54825" s="2"/>
    </row>
    <row r="54826" spans="76:76">
      <c r="BX54826" s="2"/>
    </row>
    <row r="54827" spans="76:76">
      <c r="BX54827" s="2"/>
    </row>
    <row r="54828" spans="76:76">
      <c r="BX54828" s="2"/>
    </row>
    <row r="54829" spans="76:76">
      <c r="BX54829" s="2"/>
    </row>
    <row r="54830" spans="76:76">
      <c r="BX54830" s="2"/>
    </row>
    <row r="54831" spans="76:76">
      <c r="BX54831" s="2"/>
    </row>
    <row r="54832" spans="76:76">
      <c r="BX54832" s="2"/>
    </row>
    <row r="54833" spans="76:76">
      <c r="BX54833" s="2"/>
    </row>
    <row r="54834" spans="76:76">
      <c r="BX54834" s="2"/>
    </row>
    <row r="54835" spans="76:76">
      <c r="BX54835" s="2"/>
    </row>
    <row r="54836" spans="76:76">
      <c r="BX54836" s="2"/>
    </row>
    <row r="54837" spans="76:76">
      <c r="BX54837" s="2"/>
    </row>
    <row r="54838" spans="76:76">
      <c r="BX54838" s="2"/>
    </row>
    <row r="54839" spans="76:76">
      <c r="BX54839" s="2"/>
    </row>
    <row r="54840" spans="76:76">
      <c r="BX54840" s="2"/>
    </row>
    <row r="54841" spans="76:76">
      <c r="BX54841" s="2"/>
    </row>
    <row r="54842" spans="76:76">
      <c r="BX54842" s="2"/>
    </row>
    <row r="54843" spans="76:76">
      <c r="BX54843" s="2"/>
    </row>
    <row r="54844" spans="76:76">
      <c r="BX54844" s="2"/>
    </row>
    <row r="54845" spans="76:76">
      <c r="BX54845" s="2"/>
    </row>
    <row r="54846" spans="76:76">
      <c r="BX54846" s="2"/>
    </row>
    <row r="54847" spans="76:76">
      <c r="BX54847" s="2"/>
    </row>
    <row r="54848" spans="76:76">
      <c r="BX54848" s="2"/>
    </row>
    <row r="54849" spans="76:76">
      <c r="BX54849" s="2"/>
    </row>
    <row r="54850" spans="76:76">
      <c r="BX54850" s="2"/>
    </row>
    <row r="54851" spans="76:76">
      <c r="BX54851" s="2"/>
    </row>
    <row r="54852" spans="76:76">
      <c r="BX54852" s="2"/>
    </row>
    <row r="54853" spans="76:76">
      <c r="BX54853" s="2"/>
    </row>
    <row r="54854" spans="76:76">
      <c r="BX54854" s="2"/>
    </row>
    <row r="54855" spans="76:76">
      <c r="BX54855" s="2"/>
    </row>
    <row r="54856" spans="76:76">
      <c r="BX54856" s="2"/>
    </row>
    <row r="54857" spans="76:76">
      <c r="BX54857" s="2"/>
    </row>
    <row r="54858" spans="76:76">
      <c r="BX54858" s="2"/>
    </row>
    <row r="54859" spans="76:76">
      <c r="BX54859" s="2"/>
    </row>
    <row r="54860" spans="76:76">
      <c r="BX54860" s="2"/>
    </row>
    <row r="54861" spans="76:76">
      <c r="BX54861" s="2"/>
    </row>
    <row r="54862" spans="76:76">
      <c r="BX54862" s="2"/>
    </row>
    <row r="54863" spans="76:76">
      <c r="BX54863" s="2"/>
    </row>
    <row r="54864" spans="76:76">
      <c r="BX54864" s="2"/>
    </row>
    <row r="54865" spans="76:76">
      <c r="BX54865" s="2"/>
    </row>
    <row r="54866" spans="76:76">
      <c r="BX54866" s="2"/>
    </row>
    <row r="54867" spans="76:76">
      <c r="BX54867" s="2"/>
    </row>
    <row r="54868" spans="76:76">
      <c r="BX54868" s="2"/>
    </row>
    <row r="54869" spans="76:76">
      <c r="BX54869" s="2"/>
    </row>
    <row r="54870" spans="76:76">
      <c r="BX54870" s="2"/>
    </row>
    <row r="54871" spans="76:76">
      <c r="BX54871" s="2"/>
    </row>
    <row r="54872" spans="76:76">
      <c r="BX54872" s="2"/>
    </row>
    <row r="54873" spans="76:76">
      <c r="BX54873" s="2"/>
    </row>
    <row r="54874" spans="76:76">
      <c r="BX54874" s="2"/>
    </row>
    <row r="54875" spans="76:76">
      <c r="BX54875" s="2"/>
    </row>
    <row r="54876" spans="76:76">
      <c r="BX54876" s="2"/>
    </row>
    <row r="54877" spans="76:76">
      <c r="BX54877" s="2"/>
    </row>
    <row r="54878" spans="76:76">
      <c r="BX54878" s="2"/>
    </row>
    <row r="54879" spans="76:76">
      <c r="BX54879" s="2"/>
    </row>
    <row r="54880" spans="76:76">
      <c r="BX54880" s="2"/>
    </row>
    <row r="54881" spans="76:76">
      <c r="BX54881" s="2"/>
    </row>
    <row r="54882" spans="76:76">
      <c r="BX54882" s="2"/>
    </row>
    <row r="54883" spans="76:76">
      <c r="BX54883" s="2"/>
    </row>
    <row r="54884" spans="76:76">
      <c r="BX54884" s="2"/>
    </row>
    <row r="54885" spans="76:76">
      <c r="BX54885" s="2"/>
    </row>
    <row r="54886" spans="76:76">
      <c r="BX54886" s="2"/>
    </row>
    <row r="54887" spans="76:76">
      <c r="BX54887" s="2"/>
    </row>
    <row r="54888" spans="76:76">
      <c r="BX54888" s="2"/>
    </row>
    <row r="54889" spans="76:76">
      <c r="BX54889" s="2"/>
    </row>
    <row r="54890" spans="76:76">
      <c r="BX54890" s="2"/>
    </row>
    <row r="54891" spans="76:76">
      <c r="BX54891" s="2"/>
    </row>
    <row r="54892" spans="76:76">
      <c r="BX54892" s="2"/>
    </row>
    <row r="54893" spans="76:76">
      <c r="BX54893" s="2"/>
    </row>
    <row r="54894" spans="76:76">
      <c r="BX54894" s="2"/>
    </row>
    <row r="54895" spans="76:76">
      <c r="BX54895" s="2"/>
    </row>
    <row r="54896" spans="76:76">
      <c r="BX54896" s="2"/>
    </row>
    <row r="54897" spans="76:76">
      <c r="BX54897" s="2"/>
    </row>
    <row r="54898" spans="76:76">
      <c r="BX54898" s="2"/>
    </row>
    <row r="54899" spans="76:76">
      <c r="BX54899" s="2"/>
    </row>
    <row r="54900" spans="76:76">
      <c r="BX54900" s="2"/>
    </row>
    <row r="54901" spans="76:76">
      <c r="BX54901" s="2"/>
    </row>
    <row r="54902" spans="76:76">
      <c r="BX54902" s="2"/>
    </row>
    <row r="54903" spans="76:76">
      <c r="BX54903" s="2"/>
    </row>
    <row r="54904" spans="76:76">
      <c r="BX54904" s="2"/>
    </row>
    <row r="54905" spans="76:76">
      <c r="BX54905" s="2"/>
    </row>
    <row r="54906" spans="76:76">
      <c r="BX54906" s="2"/>
    </row>
    <row r="54907" spans="76:76">
      <c r="BX54907" s="2"/>
    </row>
    <row r="54908" spans="76:76">
      <c r="BX54908" s="2"/>
    </row>
    <row r="54909" spans="76:76">
      <c r="BX54909" s="2"/>
    </row>
    <row r="54910" spans="76:76">
      <c r="BX54910" s="2"/>
    </row>
    <row r="54911" spans="76:76">
      <c r="BX54911" s="2"/>
    </row>
    <row r="54912" spans="76:76">
      <c r="BX54912" s="2"/>
    </row>
    <row r="54913" spans="76:76">
      <c r="BX54913" s="2"/>
    </row>
    <row r="54914" spans="76:76">
      <c r="BX54914" s="2"/>
    </row>
    <row r="54915" spans="76:76">
      <c r="BX54915" s="2"/>
    </row>
    <row r="54916" spans="76:76">
      <c r="BX54916" s="2"/>
    </row>
    <row r="54917" spans="76:76">
      <c r="BX54917" s="2"/>
    </row>
    <row r="54918" spans="76:76">
      <c r="BX54918" s="2"/>
    </row>
    <row r="54919" spans="76:76">
      <c r="BX54919" s="2"/>
    </row>
    <row r="54920" spans="76:76">
      <c r="BX54920" s="2"/>
    </row>
    <row r="54921" spans="76:76">
      <c r="BX54921" s="2"/>
    </row>
    <row r="54922" spans="76:76">
      <c r="BX54922" s="2"/>
    </row>
    <row r="54923" spans="76:76">
      <c r="BX54923" s="2"/>
    </row>
    <row r="54924" spans="76:76">
      <c r="BX54924" s="2"/>
    </row>
    <row r="54925" spans="76:76">
      <c r="BX54925" s="2"/>
    </row>
    <row r="54926" spans="76:76">
      <c r="BX54926" s="2"/>
    </row>
    <row r="54927" spans="76:76">
      <c r="BX54927" s="2"/>
    </row>
    <row r="54928" spans="76:76">
      <c r="BX54928" s="2"/>
    </row>
    <row r="54929" spans="76:76">
      <c r="BX54929" s="2"/>
    </row>
    <row r="54930" spans="76:76">
      <c r="BX54930" s="2"/>
    </row>
    <row r="54931" spans="76:76">
      <c r="BX54931" s="2"/>
    </row>
    <row r="54932" spans="76:76">
      <c r="BX54932" s="2"/>
    </row>
    <row r="54933" spans="76:76">
      <c r="BX54933" s="2"/>
    </row>
    <row r="54934" spans="76:76">
      <c r="BX54934" s="2"/>
    </row>
    <row r="54935" spans="76:76">
      <c r="BX54935" s="2"/>
    </row>
    <row r="54936" spans="76:76">
      <c r="BX54936" s="2"/>
    </row>
    <row r="54937" spans="76:76">
      <c r="BX54937" s="2"/>
    </row>
    <row r="54938" spans="76:76">
      <c r="BX54938" s="2"/>
    </row>
    <row r="54939" spans="76:76">
      <c r="BX54939" s="2"/>
    </row>
    <row r="54940" spans="76:76">
      <c r="BX54940" s="2"/>
    </row>
    <row r="54941" spans="76:76">
      <c r="BX54941" s="2"/>
    </row>
    <row r="54942" spans="76:76">
      <c r="BX54942" s="2"/>
    </row>
    <row r="54943" spans="76:76">
      <c r="BX54943" s="2"/>
    </row>
    <row r="54944" spans="76:76">
      <c r="BX54944" s="2"/>
    </row>
    <row r="54945" spans="76:76">
      <c r="BX54945" s="2"/>
    </row>
    <row r="54946" spans="76:76">
      <c r="BX54946" s="2"/>
    </row>
    <row r="54947" spans="76:76">
      <c r="BX54947" s="2"/>
    </row>
    <row r="54948" spans="76:76">
      <c r="BX54948" s="2"/>
    </row>
    <row r="54949" spans="76:76">
      <c r="BX54949" s="2"/>
    </row>
    <row r="54950" spans="76:76">
      <c r="BX54950" s="2"/>
    </row>
    <row r="54951" spans="76:76">
      <c r="BX54951" s="2"/>
    </row>
    <row r="54952" spans="76:76">
      <c r="BX54952" s="2"/>
    </row>
    <row r="54953" spans="76:76">
      <c r="BX54953" s="2"/>
    </row>
    <row r="54954" spans="76:76">
      <c r="BX54954" s="2"/>
    </row>
    <row r="54955" spans="76:76">
      <c r="BX54955" s="2"/>
    </row>
    <row r="54956" spans="76:76">
      <c r="BX54956" s="2"/>
    </row>
    <row r="54957" spans="76:76">
      <c r="BX54957" s="2"/>
    </row>
    <row r="54958" spans="76:76">
      <c r="BX54958" s="2"/>
    </row>
    <row r="54959" spans="76:76">
      <c r="BX54959" s="2"/>
    </row>
    <row r="54960" spans="76:76">
      <c r="BX54960" s="2"/>
    </row>
    <row r="54961" spans="76:76">
      <c r="BX54961" s="2"/>
    </row>
    <row r="54962" spans="76:76">
      <c r="BX54962" s="2"/>
    </row>
    <row r="54963" spans="76:76">
      <c r="BX54963" s="2"/>
    </row>
    <row r="54964" spans="76:76">
      <c r="BX54964" s="2"/>
    </row>
    <row r="54965" spans="76:76">
      <c r="BX54965" s="2"/>
    </row>
    <row r="54966" spans="76:76">
      <c r="BX54966" s="2"/>
    </row>
    <row r="54967" spans="76:76">
      <c r="BX54967" s="2"/>
    </row>
    <row r="54968" spans="76:76">
      <c r="BX54968" s="2"/>
    </row>
    <row r="54969" spans="76:76">
      <c r="BX54969" s="2"/>
    </row>
    <row r="54970" spans="76:76">
      <c r="BX54970" s="2"/>
    </row>
    <row r="54971" spans="76:76">
      <c r="BX54971" s="2"/>
    </row>
    <row r="54972" spans="76:76">
      <c r="BX54972" s="2"/>
    </row>
    <row r="54973" spans="76:76">
      <c r="BX54973" s="2"/>
    </row>
    <row r="54974" spans="76:76">
      <c r="BX54974" s="2"/>
    </row>
    <row r="54975" spans="76:76">
      <c r="BX54975" s="2"/>
    </row>
    <row r="54976" spans="76:76">
      <c r="BX54976" s="2"/>
    </row>
    <row r="54977" spans="76:76">
      <c r="BX54977" s="2"/>
    </row>
    <row r="54978" spans="76:76">
      <c r="BX54978" s="2"/>
    </row>
    <row r="54979" spans="76:76">
      <c r="BX54979" s="2"/>
    </row>
    <row r="54980" spans="76:76">
      <c r="BX54980" s="2"/>
    </row>
    <row r="54981" spans="76:76">
      <c r="BX54981" s="2"/>
    </row>
    <row r="54982" spans="76:76">
      <c r="BX54982" s="2"/>
    </row>
    <row r="54983" spans="76:76">
      <c r="BX54983" s="2"/>
    </row>
    <row r="54984" spans="76:76">
      <c r="BX54984" s="2"/>
    </row>
    <row r="54985" spans="76:76">
      <c r="BX54985" s="2"/>
    </row>
    <row r="54986" spans="76:76">
      <c r="BX54986" s="2"/>
    </row>
    <row r="54987" spans="76:76">
      <c r="BX54987" s="2"/>
    </row>
    <row r="54988" spans="76:76">
      <c r="BX54988" s="2"/>
    </row>
    <row r="54989" spans="76:76">
      <c r="BX54989" s="2"/>
    </row>
    <row r="54990" spans="76:76">
      <c r="BX54990" s="2"/>
    </row>
    <row r="54991" spans="76:76">
      <c r="BX54991" s="2"/>
    </row>
    <row r="54992" spans="76:76">
      <c r="BX54992" s="2"/>
    </row>
    <row r="54993" spans="76:76">
      <c r="BX54993" s="2"/>
    </row>
    <row r="54994" spans="76:76">
      <c r="BX54994" s="2"/>
    </row>
    <row r="54995" spans="76:76">
      <c r="BX54995" s="2"/>
    </row>
    <row r="54996" spans="76:76">
      <c r="BX54996" s="2"/>
    </row>
    <row r="54997" spans="76:76">
      <c r="BX54997" s="2"/>
    </row>
    <row r="54998" spans="76:76">
      <c r="BX54998" s="2"/>
    </row>
    <row r="54999" spans="76:76">
      <c r="BX54999" s="2"/>
    </row>
    <row r="55000" spans="76:76">
      <c r="BX55000" s="2"/>
    </row>
    <row r="55001" spans="76:76">
      <c r="BX55001" s="2"/>
    </row>
    <row r="55002" spans="76:76">
      <c r="BX55002" s="2"/>
    </row>
    <row r="55003" spans="76:76">
      <c r="BX55003" s="2"/>
    </row>
    <row r="55004" spans="76:76">
      <c r="BX55004" s="2"/>
    </row>
    <row r="55005" spans="76:76">
      <c r="BX55005" s="2"/>
    </row>
    <row r="55006" spans="76:76">
      <c r="BX55006" s="2"/>
    </row>
    <row r="55007" spans="76:76">
      <c r="BX55007" s="2"/>
    </row>
    <row r="55008" spans="76:76">
      <c r="BX55008" s="2"/>
    </row>
    <row r="55009" spans="76:76">
      <c r="BX55009" s="2"/>
    </row>
    <row r="55010" spans="76:76">
      <c r="BX55010" s="2"/>
    </row>
    <row r="55011" spans="76:76">
      <c r="BX55011" s="2"/>
    </row>
    <row r="55012" spans="76:76">
      <c r="BX55012" s="2"/>
    </row>
    <row r="55013" spans="76:76">
      <c r="BX55013" s="2"/>
    </row>
    <row r="55014" spans="76:76">
      <c r="BX55014" s="2"/>
    </row>
    <row r="55015" spans="76:76">
      <c r="BX55015" s="2"/>
    </row>
    <row r="55016" spans="76:76">
      <c r="BX55016" s="2"/>
    </row>
    <row r="55017" spans="76:76">
      <c r="BX55017" s="2"/>
    </row>
    <row r="55018" spans="76:76">
      <c r="BX55018" s="2"/>
    </row>
    <row r="55019" spans="76:76">
      <c r="BX55019" s="2"/>
    </row>
    <row r="55020" spans="76:76">
      <c r="BX55020" s="2"/>
    </row>
    <row r="55021" spans="76:76">
      <c r="BX55021" s="2"/>
    </row>
    <row r="55022" spans="76:76">
      <c r="BX55022" s="2"/>
    </row>
    <row r="55023" spans="76:76">
      <c r="BX55023" s="2"/>
    </row>
    <row r="55024" spans="76:76">
      <c r="BX55024" s="2"/>
    </row>
    <row r="55025" spans="76:76">
      <c r="BX55025" s="2"/>
    </row>
    <row r="55026" spans="76:76">
      <c r="BX55026" s="2"/>
    </row>
    <row r="55027" spans="76:76">
      <c r="BX55027" s="2"/>
    </row>
    <row r="55028" spans="76:76">
      <c r="BX55028" s="2"/>
    </row>
    <row r="55029" spans="76:76">
      <c r="BX55029" s="2"/>
    </row>
    <row r="55030" spans="76:76">
      <c r="BX55030" s="2"/>
    </row>
    <row r="55031" spans="76:76">
      <c r="BX55031" s="2"/>
    </row>
    <row r="55032" spans="76:76">
      <c r="BX55032" s="2"/>
    </row>
    <row r="55033" spans="76:76">
      <c r="BX55033" s="2"/>
    </row>
    <row r="55034" spans="76:76">
      <c r="BX55034" s="2"/>
    </row>
    <row r="55035" spans="76:76">
      <c r="BX55035" s="2"/>
    </row>
    <row r="55036" spans="76:76">
      <c r="BX55036" s="2"/>
    </row>
    <row r="55037" spans="76:76">
      <c r="BX55037" s="2"/>
    </row>
    <row r="55038" spans="76:76">
      <c r="BX55038" s="2"/>
    </row>
    <row r="55039" spans="76:76">
      <c r="BX55039" s="2"/>
    </row>
    <row r="55040" spans="76:76">
      <c r="BX55040" s="2"/>
    </row>
    <row r="55041" spans="76:76">
      <c r="BX55041" s="2"/>
    </row>
    <row r="55042" spans="76:76">
      <c r="BX55042" s="2"/>
    </row>
    <row r="55043" spans="76:76">
      <c r="BX55043" s="2"/>
    </row>
    <row r="55044" spans="76:76">
      <c r="BX55044" s="2"/>
    </row>
    <row r="55045" spans="76:76">
      <c r="BX55045" s="2"/>
    </row>
    <row r="55046" spans="76:76">
      <c r="BX55046" s="2"/>
    </row>
    <row r="55047" spans="76:76">
      <c r="BX55047" s="2"/>
    </row>
    <row r="55048" spans="76:76">
      <c r="BX55048" s="2"/>
    </row>
    <row r="55049" spans="76:76">
      <c r="BX55049" s="2"/>
    </row>
    <row r="55050" spans="76:76">
      <c r="BX55050" s="2"/>
    </row>
    <row r="55051" spans="76:76">
      <c r="BX55051" s="2"/>
    </row>
    <row r="55052" spans="76:76">
      <c r="BX55052" s="2"/>
    </row>
    <row r="55053" spans="76:76">
      <c r="BX55053" s="2"/>
    </row>
    <row r="55054" spans="76:76">
      <c r="BX55054" s="2"/>
    </row>
    <row r="55055" spans="76:76">
      <c r="BX55055" s="2"/>
    </row>
    <row r="55056" spans="76:76">
      <c r="BX55056" s="2"/>
    </row>
    <row r="55057" spans="76:76">
      <c r="BX55057" s="2"/>
    </row>
    <row r="55058" spans="76:76">
      <c r="BX55058" s="2"/>
    </row>
    <row r="55059" spans="76:76">
      <c r="BX55059" s="2"/>
    </row>
    <row r="55060" spans="76:76">
      <c r="BX55060" s="2"/>
    </row>
    <row r="55061" spans="76:76">
      <c r="BX55061" s="2"/>
    </row>
    <row r="55062" spans="76:76">
      <c r="BX55062" s="2"/>
    </row>
    <row r="55063" spans="76:76">
      <c r="BX55063" s="2"/>
    </row>
    <row r="55064" spans="76:76">
      <c r="BX55064" s="2"/>
    </row>
    <row r="55065" spans="76:76">
      <c r="BX55065" s="2"/>
    </row>
    <row r="55066" spans="76:76">
      <c r="BX55066" s="2"/>
    </row>
    <row r="55067" spans="76:76">
      <c r="BX55067" s="2"/>
    </row>
    <row r="55068" spans="76:76">
      <c r="BX55068" s="2"/>
    </row>
    <row r="55069" spans="76:76">
      <c r="BX55069" s="2"/>
    </row>
    <row r="55070" spans="76:76">
      <c r="BX55070" s="2"/>
    </row>
    <row r="55071" spans="76:76">
      <c r="BX55071" s="2"/>
    </row>
    <row r="55072" spans="76:76">
      <c r="BX55072" s="2"/>
    </row>
    <row r="55073" spans="76:76">
      <c r="BX55073" s="2"/>
    </row>
    <row r="55074" spans="76:76">
      <c r="BX55074" s="2"/>
    </row>
    <row r="55075" spans="76:76">
      <c r="BX55075" s="2"/>
    </row>
    <row r="55076" spans="76:76">
      <c r="BX55076" s="2"/>
    </row>
    <row r="55077" spans="76:76">
      <c r="BX55077" s="2"/>
    </row>
    <row r="55078" spans="76:76">
      <c r="BX55078" s="2"/>
    </row>
    <row r="55079" spans="76:76">
      <c r="BX55079" s="2"/>
    </row>
    <row r="55080" spans="76:76">
      <c r="BX55080" s="2"/>
    </row>
    <row r="55081" spans="76:76">
      <c r="BX55081" s="2"/>
    </row>
    <row r="55082" spans="76:76">
      <c r="BX55082" s="2"/>
    </row>
    <row r="55083" spans="76:76">
      <c r="BX55083" s="2"/>
    </row>
    <row r="55084" spans="76:76">
      <c r="BX55084" s="2"/>
    </row>
    <row r="55085" spans="76:76">
      <c r="BX55085" s="2"/>
    </row>
    <row r="55086" spans="76:76">
      <c r="BX55086" s="2"/>
    </row>
    <row r="55087" spans="76:76">
      <c r="BX55087" s="2"/>
    </row>
    <row r="55088" spans="76:76">
      <c r="BX55088" s="2"/>
    </row>
    <row r="55089" spans="76:76">
      <c r="BX55089" s="2"/>
    </row>
    <row r="55090" spans="76:76">
      <c r="BX55090" s="2"/>
    </row>
    <row r="55091" spans="76:76">
      <c r="BX55091" s="2"/>
    </row>
    <row r="55092" spans="76:76">
      <c r="BX55092" s="2"/>
    </row>
    <row r="55093" spans="76:76">
      <c r="BX55093" s="2"/>
    </row>
    <row r="55094" spans="76:76">
      <c r="BX55094" s="2"/>
    </row>
    <row r="55095" spans="76:76">
      <c r="BX55095" s="2"/>
    </row>
    <row r="55096" spans="76:76">
      <c r="BX55096" s="2"/>
    </row>
    <row r="55097" spans="76:76">
      <c r="BX55097" s="2"/>
    </row>
    <row r="55098" spans="76:76">
      <c r="BX55098" s="2"/>
    </row>
    <row r="55099" spans="76:76">
      <c r="BX55099" s="2"/>
    </row>
    <row r="55100" spans="76:76">
      <c r="BX55100" s="2"/>
    </row>
    <row r="55101" spans="76:76">
      <c r="BX55101" s="2"/>
    </row>
    <row r="55102" spans="76:76">
      <c r="BX55102" s="2"/>
    </row>
    <row r="55103" spans="76:76">
      <c r="BX55103" s="2"/>
    </row>
    <row r="55104" spans="76:76">
      <c r="BX55104" s="2"/>
    </row>
    <row r="55105" spans="76:76">
      <c r="BX55105" s="2"/>
    </row>
    <row r="55106" spans="76:76">
      <c r="BX55106" s="2"/>
    </row>
    <row r="55107" spans="76:76">
      <c r="BX55107" s="2"/>
    </row>
    <row r="55108" spans="76:76">
      <c r="BX55108" s="2"/>
    </row>
    <row r="55109" spans="76:76">
      <c r="BX55109" s="2"/>
    </row>
    <row r="55110" spans="76:76">
      <c r="BX55110" s="2"/>
    </row>
    <row r="55111" spans="76:76">
      <c r="BX55111" s="2"/>
    </row>
    <row r="55112" spans="76:76">
      <c r="BX55112" s="2"/>
    </row>
    <row r="55113" spans="76:76">
      <c r="BX55113" s="2"/>
    </row>
    <row r="55114" spans="76:76">
      <c r="BX55114" s="2"/>
    </row>
    <row r="55115" spans="76:76">
      <c r="BX55115" s="2"/>
    </row>
    <row r="55116" spans="76:76">
      <c r="BX55116" s="2"/>
    </row>
    <row r="55117" spans="76:76">
      <c r="BX55117" s="2"/>
    </row>
    <row r="55118" spans="76:76">
      <c r="BX55118" s="2"/>
    </row>
    <row r="55119" spans="76:76">
      <c r="BX55119" s="2"/>
    </row>
    <row r="55120" spans="76:76">
      <c r="BX55120" s="2"/>
    </row>
    <row r="55121" spans="76:76">
      <c r="BX55121" s="2"/>
    </row>
    <row r="55122" spans="76:76">
      <c r="BX55122" s="2"/>
    </row>
    <row r="55123" spans="76:76">
      <c r="BX55123" s="2"/>
    </row>
    <row r="55124" spans="76:76">
      <c r="BX55124" s="2"/>
    </row>
    <row r="55125" spans="76:76">
      <c r="BX55125" s="2"/>
    </row>
    <row r="55126" spans="76:76">
      <c r="BX55126" s="2"/>
    </row>
    <row r="55127" spans="76:76">
      <c r="BX55127" s="2"/>
    </row>
    <row r="55128" spans="76:76">
      <c r="BX55128" s="2"/>
    </row>
    <row r="55129" spans="76:76">
      <c r="BX55129" s="2"/>
    </row>
    <row r="55130" spans="76:76">
      <c r="BX55130" s="2"/>
    </row>
    <row r="55131" spans="76:76">
      <c r="BX55131" s="2"/>
    </row>
    <row r="55132" spans="76:76">
      <c r="BX55132" s="2"/>
    </row>
    <row r="55133" spans="76:76">
      <c r="BX55133" s="2"/>
    </row>
    <row r="55134" spans="76:76">
      <c r="BX55134" s="2"/>
    </row>
    <row r="55135" spans="76:76">
      <c r="BX55135" s="2"/>
    </row>
    <row r="55136" spans="76:76">
      <c r="BX55136" s="2"/>
    </row>
    <row r="55137" spans="76:76">
      <c r="BX55137" s="2"/>
    </row>
    <row r="55138" spans="76:76">
      <c r="BX55138" s="2"/>
    </row>
    <row r="55139" spans="76:76">
      <c r="BX55139" s="2"/>
    </row>
    <row r="55140" spans="76:76">
      <c r="BX55140" s="2"/>
    </row>
    <row r="55141" spans="76:76">
      <c r="BX55141" s="2"/>
    </row>
    <row r="55142" spans="76:76">
      <c r="BX55142" s="2"/>
    </row>
    <row r="55143" spans="76:76">
      <c r="BX55143" s="2"/>
    </row>
    <row r="55144" spans="76:76">
      <c r="BX55144" s="2"/>
    </row>
    <row r="55145" spans="76:76">
      <c r="BX55145" s="2"/>
    </row>
    <row r="55146" spans="76:76">
      <c r="BX55146" s="2"/>
    </row>
    <row r="55147" spans="76:76">
      <c r="BX55147" s="2"/>
    </row>
    <row r="55148" spans="76:76">
      <c r="BX55148" s="2"/>
    </row>
    <row r="55149" spans="76:76">
      <c r="BX55149" s="2"/>
    </row>
    <row r="55150" spans="76:76">
      <c r="BX55150" s="2"/>
    </row>
    <row r="55151" spans="76:76">
      <c r="BX55151" s="2"/>
    </row>
    <row r="55152" spans="76:76">
      <c r="BX55152" s="2"/>
    </row>
    <row r="55153" spans="76:76">
      <c r="BX55153" s="2"/>
    </row>
    <row r="55154" spans="76:76">
      <c r="BX55154" s="2"/>
    </row>
    <row r="55155" spans="76:76">
      <c r="BX55155" s="2"/>
    </row>
    <row r="55156" spans="76:76">
      <c r="BX55156" s="2"/>
    </row>
    <row r="55157" spans="76:76">
      <c r="BX55157" s="2"/>
    </row>
    <row r="55158" spans="76:76">
      <c r="BX55158" s="2"/>
    </row>
    <row r="55159" spans="76:76">
      <c r="BX55159" s="2"/>
    </row>
    <row r="55160" spans="76:76">
      <c r="BX55160" s="2"/>
    </row>
    <row r="55161" spans="76:76">
      <c r="BX55161" s="2"/>
    </row>
    <row r="55162" spans="76:76">
      <c r="BX55162" s="2"/>
    </row>
    <row r="55163" spans="76:76">
      <c r="BX55163" s="2"/>
    </row>
    <row r="55164" spans="76:76">
      <c r="BX55164" s="2"/>
    </row>
    <row r="55165" spans="76:76">
      <c r="BX55165" s="2"/>
    </row>
    <row r="55166" spans="76:76">
      <c r="BX55166" s="2"/>
    </row>
    <row r="55167" spans="76:76">
      <c r="BX55167" s="2"/>
    </row>
    <row r="55168" spans="76:76">
      <c r="BX55168" s="2"/>
    </row>
    <row r="55169" spans="76:76">
      <c r="BX55169" s="2"/>
    </row>
    <row r="55170" spans="76:76">
      <c r="BX55170" s="2"/>
    </row>
    <row r="55171" spans="76:76">
      <c r="BX55171" s="2"/>
    </row>
    <row r="55172" spans="76:76">
      <c r="BX55172" s="2"/>
    </row>
    <row r="55173" spans="76:76">
      <c r="BX55173" s="2"/>
    </row>
    <row r="55174" spans="76:76">
      <c r="BX55174" s="2"/>
    </row>
    <row r="55175" spans="76:76">
      <c r="BX55175" s="2"/>
    </row>
    <row r="55176" spans="76:76">
      <c r="BX55176" s="2"/>
    </row>
    <row r="55177" spans="76:76">
      <c r="BX55177" s="2"/>
    </row>
    <row r="55178" spans="76:76">
      <c r="BX55178" s="2"/>
    </row>
    <row r="55179" spans="76:76">
      <c r="BX55179" s="2"/>
    </row>
    <row r="55180" spans="76:76">
      <c r="BX55180" s="2"/>
    </row>
    <row r="55181" spans="76:76">
      <c r="BX55181" s="2"/>
    </row>
    <row r="55182" spans="76:76">
      <c r="BX55182" s="2"/>
    </row>
    <row r="55183" spans="76:76">
      <c r="BX55183" s="2"/>
    </row>
    <row r="55184" spans="76:76">
      <c r="BX55184" s="2"/>
    </row>
    <row r="55185" spans="76:76">
      <c r="BX55185" s="2"/>
    </row>
    <row r="55186" spans="76:76">
      <c r="BX55186" s="2"/>
    </row>
    <row r="55187" spans="76:76">
      <c r="BX55187" s="2"/>
    </row>
    <row r="55188" spans="76:76">
      <c r="BX55188" s="2"/>
    </row>
    <row r="55189" spans="76:76">
      <c r="BX55189" s="2"/>
    </row>
    <row r="55190" spans="76:76">
      <c r="BX55190" s="2"/>
    </row>
    <row r="55191" spans="76:76">
      <c r="BX55191" s="2"/>
    </row>
    <row r="55192" spans="76:76">
      <c r="BX55192" s="2"/>
    </row>
    <row r="55193" spans="76:76">
      <c r="BX55193" s="2"/>
    </row>
    <row r="55194" spans="76:76">
      <c r="BX55194" s="2"/>
    </row>
    <row r="55195" spans="76:76">
      <c r="BX55195" s="2"/>
    </row>
    <row r="55196" spans="76:76">
      <c r="BX55196" s="2"/>
    </row>
    <row r="55197" spans="76:76">
      <c r="BX55197" s="2"/>
    </row>
    <row r="55198" spans="76:76">
      <c r="BX55198" s="2"/>
    </row>
    <row r="55199" spans="76:76">
      <c r="BX55199" s="2"/>
    </row>
    <row r="55200" spans="76:76">
      <c r="BX55200" s="2"/>
    </row>
    <row r="55201" spans="76:76">
      <c r="BX55201" s="2"/>
    </row>
    <row r="55202" spans="76:76">
      <c r="BX55202" s="2"/>
    </row>
    <row r="55203" spans="76:76">
      <c r="BX55203" s="2"/>
    </row>
    <row r="55204" spans="76:76">
      <c r="BX55204" s="2"/>
    </row>
    <row r="55205" spans="76:76">
      <c r="BX55205" s="2"/>
    </row>
    <row r="55206" spans="76:76">
      <c r="BX55206" s="2"/>
    </row>
    <row r="55207" spans="76:76">
      <c r="BX55207" s="2"/>
    </row>
    <row r="55208" spans="76:76">
      <c r="BX55208" s="2"/>
    </row>
    <row r="55209" spans="76:76">
      <c r="BX55209" s="2"/>
    </row>
    <row r="55210" spans="76:76">
      <c r="BX55210" s="2"/>
    </row>
    <row r="55211" spans="76:76">
      <c r="BX55211" s="2"/>
    </row>
    <row r="55212" spans="76:76">
      <c r="BX55212" s="2"/>
    </row>
    <row r="55213" spans="76:76">
      <c r="BX55213" s="2"/>
    </row>
    <row r="55214" spans="76:76">
      <c r="BX55214" s="2"/>
    </row>
    <row r="55215" spans="76:76">
      <c r="BX55215" s="2"/>
    </row>
    <row r="55216" spans="76:76">
      <c r="BX55216" s="2"/>
    </row>
    <row r="55217" spans="76:76">
      <c r="BX55217" s="2"/>
    </row>
    <row r="55218" spans="76:76">
      <c r="BX55218" s="2"/>
    </row>
    <row r="55219" spans="76:76">
      <c r="BX55219" s="2"/>
    </row>
    <row r="55220" spans="76:76">
      <c r="BX55220" s="2"/>
    </row>
    <row r="55221" spans="76:76">
      <c r="BX55221" s="2"/>
    </row>
    <row r="55222" spans="76:76">
      <c r="BX55222" s="2"/>
    </row>
    <row r="55223" spans="76:76">
      <c r="BX55223" s="2"/>
    </row>
    <row r="55224" spans="76:76">
      <c r="BX55224" s="2"/>
    </row>
    <row r="55225" spans="76:76">
      <c r="BX55225" s="2"/>
    </row>
    <row r="55226" spans="76:76">
      <c r="BX55226" s="2"/>
    </row>
    <row r="55227" spans="76:76">
      <c r="BX55227" s="2"/>
    </row>
    <row r="55228" spans="76:76">
      <c r="BX55228" s="2"/>
    </row>
    <row r="55229" spans="76:76">
      <c r="BX55229" s="2"/>
    </row>
    <row r="55230" spans="76:76">
      <c r="BX55230" s="2"/>
    </row>
    <row r="55231" spans="76:76">
      <c r="BX55231" s="2"/>
    </row>
    <row r="55232" spans="76:76">
      <c r="BX55232" s="2"/>
    </row>
    <row r="55233" spans="76:76">
      <c r="BX55233" s="2"/>
    </row>
    <row r="55234" spans="76:76">
      <c r="BX55234" s="2"/>
    </row>
    <row r="55235" spans="76:76">
      <c r="BX55235" s="2"/>
    </row>
    <row r="55236" spans="76:76">
      <c r="BX55236" s="2"/>
    </row>
    <row r="55237" spans="76:76">
      <c r="BX55237" s="2"/>
    </row>
    <row r="55238" spans="76:76">
      <c r="BX55238" s="2"/>
    </row>
    <row r="55239" spans="76:76">
      <c r="BX55239" s="2"/>
    </row>
    <row r="55240" spans="76:76">
      <c r="BX55240" s="2"/>
    </row>
    <row r="55241" spans="76:76">
      <c r="BX55241" s="2"/>
    </row>
    <row r="55242" spans="76:76">
      <c r="BX55242" s="2"/>
    </row>
    <row r="55243" spans="76:76">
      <c r="BX55243" s="2"/>
    </row>
    <row r="55244" spans="76:76">
      <c r="BX55244" s="2"/>
    </row>
    <row r="55245" spans="76:76">
      <c r="BX55245" s="2"/>
    </row>
    <row r="55246" spans="76:76">
      <c r="BX55246" s="2"/>
    </row>
    <row r="55247" spans="76:76">
      <c r="BX55247" s="2"/>
    </row>
    <row r="55248" spans="76:76">
      <c r="BX55248" s="2"/>
    </row>
    <row r="55249" spans="76:76">
      <c r="BX55249" s="2"/>
    </row>
    <row r="55250" spans="76:76">
      <c r="BX55250" s="2"/>
    </row>
    <row r="55251" spans="76:76">
      <c r="BX55251" s="2"/>
    </row>
    <row r="55252" spans="76:76">
      <c r="BX55252" s="2"/>
    </row>
    <row r="55253" spans="76:76">
      <c r="BX55253" s="2"/>
    </row>
    <row r="55254" spans="76:76">
      <c r="BX55254" s="2"/>
    </row>
    <row r="55255" spans="76:76">
      <c r="BX55255" s="2"/>
    </row>
    <row r="55256" spans="76:76">
      <c r="BX55256" s="2"/>
    </row>
    <row r="55257" spans="76:76">
      <c r="BX55257" s="2"/>
    </row>
    <row r="55258" spans="76:76">
      <c r="BX55258" s="2"/>
    </row>
    <row r="55259" spans="76:76">
      <c r="BX55259" s="2"/>
    </row>
    <row r="55260" spans="76:76">
      <c r="BX55260" s="2"/>
    </row>
    <row r="55261" spans="76:76">
      <c r="BX55261" s="2"/>
    </row>
    <row r="55262" spans="76:76">
      <c r="BX55262" s="2"/>
    </row>
    <row r="55263" spans="76:76">
      <c r="BX55263" s="2"/>
    </row>
    <row r="55264" spans="76:76">
      <c r="BX55264" s="2"/>
    </row>
    <row r="55265" spans="76:76">
      <c r="BX55265" s="2"/>
    </row>
    <row r="55266" spans="76:76">
      <c r="BX55266" s="2"/>
    </row>
    <row r="55267" spans="76:76">
      <c r="BX55267" s="2"/>
    </row>
    <row r="55268" spans="76:76">
      <c r="BX55268" s="2"/>
    </row>
    <row r="55269" spans="76:76">
      <c r="BX55269" s="2"/>
    </row>
    <row r="55270" spans="76:76">
      <c r="BX55270" s="2"/>
    </row>
    <row r="55271" spans="76:76">
      <c r="BX55271" s="2"/>
    </row>
    <row r="55272" spans="76:76">
      <c r="BX55272" s="2"/>
    </row>
    <row r="55273" spans="76:76">
      <c r="BX55273" s="2"/>
    </row>
    <row r="55274" spans="76:76">
      <c r="BX55274" s="2"/>
    </row>
    <row r="55275" spans="76:76">
      <c r="BX55275" s="2"/>
    </row>
    <row r="55276" spans="76:76">
      <c r="BX55276" s="2"/>
    </row>
    <row r="55277" spans="76:76">
      <c r="BX55277" s="2"/>
    </row>
    <row r="55278" spans="76:76">
      <c r="BX55278" s="2"/>
    </row>
    <row r="55279" spans="76:76">
      <c r="BX55279" s="2"/>
    </row>
    <row r="55280" spans="76:76">
      <c r="BX55280" s="2"/>
    </row>
    <row r="55281" spans="76:76">
      <c r="BX55281" s="2"/>
    </row>
    <row r="55282" spans="76:76">
      <c r="BX55282" s="2"/>
    </row>
    <row r="55283" spans="76:76">
      <c r="BX55283" s="2"/>
    </row>
    <row r="55284" spans="76:76">
      <c r="BX55284" s="2"/>
    </row>
    <row r="55285" spans="76:76">
      <c r="BX55285" s="2"/>
    </row>
    <row r="55286" spans="76:76">
      <c r="BX55286" s="2"/>
    </row>
    <row r="55287" spans="76:76">
      <c r="BX55287" s="2"/>
    </row>
    <row r="55288" spans="76:76">
      <c r="BX55288" s="2"/>
    </row>
    <row r="55289" spans="76:76">
      <c r="BX55289" s="2"/>
    </row>
    <row r="55290" spans="76:76">
      <c r="BX55290" s="2"/>
    </row>
    <row r="55291" spans="76:76">
      <c r="BX55291" s="2"/>
    </row>
    <row r="55292" spans="76:76">
      <c r="BX55292" s="2"/>
    </row>
    <row r="55293" spans="76:76">
      <c r="BX55293" s="2"/>
    </row>
    <row r="55294" spans="76:76">
      <c r="BX55294" s="2"/>
    </row>
    <row r="55295" spans="76:76">
      <c r="BX55295" s="2"/>
    </row>
    <row r="55296" spans="76:76">
      <c r="BX55296" s="2"/>
    </row>
    <row r="55297" spans="76:76">
      <c r="BX55297" s="2"/>
    </row>
    <row r="55298" spans="76:76">
      <c r="BX55298" s="2"/>
    </row>
    <row r="55299" spans="76:76">
      <c r="BX55299" s="2"/>
    </row>
    <row r="55300" spans="76:76">
      <c r="BX55300" s="2"/>
    </row>
    <row r="55301" spans="76:76">
      <c r="BX55301" s="2"/>
    </row>
    <row r="55302" spans="76:76">
      <c r="BX55302" s="2"/>
    </row>
    <row r="55303" spans="76:76">
      <c r="BX55303" s="2"/>
    </row>
    <row r="55304" spans="76:76">
      <c r="BX55304" s="2"/>
    </row>
    <row r="55305" spans="76:76">
      <c r="BX55305" s="2"/>
    </row>
    <row r="55306" spans="76:76">
      <c r="BX55306" s="2"/>
    </row>
    <row r="55307" spans="76:76">
      <c r="BX55307" s="2"/>
    </row>
    <row r="55308" spans="76:76">
      <c r="BX55308" s="2"/>
    </row>
    <row r="55309" spans="76:76">
      <c r="BX55309" s="2"/>
    </row>
    <row r="55310" spans="76:76">
      <c r="BX55310" s="2"/>
    </row>
    <row r="55311" spans="76:76">
      <c r="BX55311" s="2"/>
    </row>
    <row r="55312" spans="76:76">
      <c r="BX55312" s="2"/>
    </row>
    <row r="55313" spans="76:76">
      <c r="BX55313" s="2"/>
    </row>
    <row r="55314" spans="76:76">
      <c r="BX55314" s="2"/>
    </row>
    <row r="55315" spans="76:76">
      <c r="BX55315" s="2"/>
    </row>
    <row r="55316" spans="76:76">
      <c r="BX55316" s="2"/>
    </row>
    <row r="55317" spans="76:76">
      <c r="BX55317" s="2"/>
    </row>
    <row r="55318" spans="76:76">
      <c r="BX55318" s="2"/>
    </row>
    <row r="55319" spans="76:76">
      <c r="BX55319" s="2"/>
    </row>
    <row r="55320" spans="76:76">
      <c r="BX55320" s="2"/>
    </row>
    <row r="55321" spans="76:76">
      <c r="BX55321" s="2"/>
    </row>
    <row r="55322" spans="76:76">
      <c r="BX55322" s="2"/>
    </row>
    <row r="55323" spans="76:76">
      <c r="BX55323" s="2"/>
    </row>
    <row r="55324" spans="76:76">
      <c r="BX55324" s="2"/>
    </row>
    <row r="55325" spans="76:76">
      <c r="BX55325" s="2"/>
    </row>
    <row r="55326" spans="76:76">
      <c r="BX55326" s="2"/>
    </row>
    <row r="55327" spans="76:76">
      <c r="BX55327" s="2"/>
    </row>
    <row r="55328" spans="76:76">
      <c r="BX55328" s="2"/>
    </row>
    <row r="55329" spans="76:76">
      <c r="BX55329" s="2"/>
    </row>
    <row r="55330" spans="76:76">
      <c r="BX55330" s="2"/>
    </row>
    <row r="55331" spans="76:76">
      <c r="BX55331" s="2"/>
    </row>
    <row r="55332" spans="76:76">
      <c r="BX55332" s="2"/>
    </row>
    <row r="55333" spans="76:76">
      <c r="BX55333" s="2"/>
    </row>
    <row r="55334" spans="76:76">
      <c r="BX55334" s="2"/>
    </row>
    <row r="55335" spans="76:76">
      <c r="BX55335" s="2"/>
    </row>
    <row r="55336" spans="76:76">
      <c r="BX55336" s="2"/>
    </row>
    <row r="55337" spans="76:76">
      <c r="BX55337" s="2"/>
    </row>
    <row r="55338" spans="76:76">
      <c r="BX55338" s="2"/>
    </row>
    <row r="55339" spans="76:76">
      <c r="BX55339" s="2"/>
    </row>
    <row r="55340" spans="76:76">
      <c r="BX55340" s="2"/>
    </row>
    <row r="55341" spans="76:76">
      <c r="BX55341" s="2"/>
    </row>
    <row r="55342" spans="76:76">
      <c r="BX55342" s="2"/>
    </row>
    <row r="55343" spans="76:76">
      <c r="BX55343" s="2"/>
    </row>
    <row r="55344" spans="76:76">
      <c r="BX55344" s="2"/>
    </row>
    <row r="55345" spans="76:76">
      <c r="BX55345" s="2"/>
    </row>
    <row r="55346" spans="76:76">
      <c r="BX55346" s="2"/>
    </row>
    <row r="55347" spans="76:76">
      <c r="BX55347" s="2"/>
    </row>
    <row r="55348" spans="76:76">
      <c r="BX55348" s="2"/>
    </row>
    <row r="55349" spans="76:76">
      <c r="BX55349" s="2"/>
    </row>
    <row r="55350" spans="76:76">
      <c r="BX55350" s="2"/>
    </row>
    <row r="55351" spans="76:76">
      <c r="BX55351" s="2"/>
    </row>
    <row r="55352" spans="76:76">
      <c r="BX55352" s="2"/>
    </row>
    <row r="55353" spans="76:76">
      <c r="BX55353" s="2"/>
    </row>
    <row r="55354" spans="76:76">
      <c r="BX55354" s="2"/>
    </row>
    <row r="55355" spans="76:76">
      <c r="BX55355" s="2"/>
    </row>
    <row r="55356" spans="76:76">
      <c r="BX55356" s="2"/>
    </row>
    <row r="55357" spans="76:76">
      <c r="BX55357" s="2"/>
    </row>
    <row r="55358" spans="76:76">
      <c r="BX55358" s="2"/>
    </row>
    <row r="55359" spans="76:76">
      <c r="BX55359" s="2"/>
    </row>
    <row r="55360" spans="76:76">
      <c r="BX55360" s="2"/>
    </row>
    <row r="55361" spans="76:76">
      <c r="BX55361" s="2"/>
    </row>
    <row r="55362" spans="76:76">
      <c r="BX55362" s="2"/>
    </row>
    <row r="55363" spans="76:76">
      <c r="BX55363" s="2"/>
    </row>
    <row r="55364" spans="76:76">
      <c r="BX55364" s="2"/>
    </row>
    <row r="55365" spans="76:76">
      <c r="BX55365" s="2"/>
    </row>
    <row r="55366" spans="76:76">
      <c r="BX55366" s="2"/>
    </row>
    <row r="55367" spans="76:76">
      <c r="BX55367" s="2"/>
    </row>
    <row r="55368" spans="76:76">
      <c r="BX55368" s="2"/>
    </row>
    <row r="55369" spans="76:76">
      <c r="BX55369" s="2"/>
    </row>
    <row r="55370" spans="76:76">
      <c r="BX55370" s="2"/>
    </row>
    <row r="55371" spans="76:76">
      <c r="BX55371" s="2"/>
    </row>
    <row r="55372" spans="76:76">
      <c r="BX55372" s="2"/>
    </row>
    <row r="55373" spans="76:76">
      <c r="BX55373" s="2"/>
    </row>
    <row r="55374" spans="76:76">
      <c r="BX55374" s="2"/>
    </row>
    <row r="55375" spans="76:76">
      <c r="BX55375" s="2"/>
    </row>
    <row r="55376" spans="76:76">
      <c r="BX55376" s="2"/>
    </row>
    <row r="55377" spans="76:76">
      <c r="BX55377" s="2"/>
    </row>
    <row r="55378" spans="76:76">
      <c r="BX55378" s="2"/>
    </row>
    <row r="55379" spans="76:76">
      <c r="BX55379" s="2"/>
    </row>
    <row r="55380" spans="76:76">
      <c r="BX55380" s="2"/>
    </row>
    <row r="55381" spans="76:76">
      <c r="BX55381" s="2"/>
    </row>
    <row r="55382" spans="76:76">
      <c r="BX55382" s="2"/>
    </row>
    <row r="55383" spans="76:76">
      <c r="BX55383" s="2"/>
    </row>
    <row r="55384" spans="76:76">
      <c r="BX55384" s="2"/>
    </row>
    <row r="55385" spans="76:76">
      <c r="BX55385" s="2"/>
    </row>
    <row r="55386" spans="76:76">
      <c r="BX55386" s="2"/>
    </row>
    <row r="55387" spans="76:76">
      <c r="BX55387" s="2"/>
    </row>
    <row r="55388" spans="76:76">
      <c r="BX55388" s="2"/>
    </row>
    <row r="55389" spans="76:76">
      <c r="BX55389" s="2"/>
    </row>
    <row r="55390" spans="76:76">
      <c r="BX55390" s="2"/>
    </row>
    <row r="55391" spans="76:76">
      <c r="BX55391" s="2"/>
    </row>
    <row r="55392" spans="76:76">
      <c r="BX55392" s="2"/>
    </row>
    <row r="55393" spans="76:76">
      <c r="BX55393" s="2"/>
    </row>
    <row r="55394" spans="76:76">
      <c r="BX55394" s="2"/>
    </row>
    <row r="55395" spans="76:76">
      <c r="BX55395" s="2"/>
    </row>
    <row r="55396" spans="76:76">
      <c r="BX55396" s="2"/>
    </row>
    <row r="55397" spans="76:76">
      <c r="BX55397" s="2"/>
    </row>
    <row r="55398" spans="76:76">
      <c r="BX55398" s="2"/>
    </row>
    <row r="55399" spans="76:76">
      <c r="BX55399" s="2"/>
    </row>
    <row r="55400" spans="76:76">
      <c r="BX55400" s="2"/>
    </row>
    <row r="55401" spans="76:76">
      <c r="BX55401" s="2"/>
    </row>
    <row r="55402" spans="76:76">
      <c r="BX55402" s="2"/>
    </row>
    <row r="55403" spans="76:76">
      <c r="BX55403" s="2"/>
    </row>
    <row r="55404" spans="76:76">
      <c r="BX55404" s="2"/>
    </row>
    <row r="55405" spans="76:76">
      <c r="BX55405" s="2"/>
    </row>
    <row r="55406" spans="76:76">
      <c r="BX55406" s="2"/>
    </row>
    <row r="55407" spans="76:76">
      <c r="BX55407" s="2"/>
    </row>
    <row r="55408" spans="76:76">
      <c r="BX55408" s="2"/>
    </row>
    <row r="55409" spans="76:76">
      <c r="BX55409" s="2"/>
    </row>
    <row r="55410" spans="76:76">
      <c r="BX55410" s="2"/>
    </row>
    <row r="55411" spans="76:76">
      <c r="BX55411" s="2"/>
    </row>
    <row r="55412" spans="76:76">
      <c r="BX55412" s="2"/>
    </row>
    <row r="55413" spans="76:76">
      <c r="BX55413" s="2"/>
    </row>
    <row r="55414" spans="76:76">
      <c r="BX55414" s="2"/>
    </row>
    <row r="55415" spans="76:76">
      <c r="BX55415" s="2"/>
    </row>
    <row r="55416" spans="76:76">
      <c r="BX55416" s="2"/>
    </row>
    <row r="55417" spans="76:76">
      <c r="BX55417" s="2"/>
    </row>
    <row r="55418" spans="76:76">
      <c r="BX55418" s="2"/>
    </row>
    <row r="55419" spans="76:76">
      <c r="BX55419" s="2"/>
    </row>
    <row r="55420" spans="76:76">
      <c r="BX55420" s="2"/>
    </row>
    <row r="55421" spans="76:76">
      <c r="BX55421" s="2"/>
    </row>
    <row r="55422" spans="76:76">
      <c r="BX55422" s="2"/>
    </row>
    <row r="55423" spans="76:76">
      <c r="BX55423" s="2"/>
    </row>
    <row r="55424" spans="76:76">
      <c r="BX55424" s="2"/>
    </row>
    <row r="55425" spans="76:76">
      <c r="BX55425" s="2"/>
    </row>
    <row r="55426" spans="76:76">
      <c r="BX55426" s="2"/>
    </row>
    <row r="55427" spans="76:76">
      <c r="BX55427" s="2"/>
    </row>
    <row r="55428" spans="76:76">
      <c r="BX55428" s="2"/>
    </row>
    <row r="55429" spans="76:76">
      <c r="BX55429" s="2"/>
    </row>
    <row r="55430" spans="76:76">
      <c r="BX55430" s="2"/>
    </row>
    <row r="55431" spans="76:76">
      <c r="BX55431" s="2"/>
    </row>
    <row r="55432" spans="76:76">
      <c r="BX55432" s="2"/>
    </row>
    <row r="55433" spans="76:76">
      <c r="BX55433" s="2"/>
    </row>
    <row r="55434" spans="76:76">
      <c r="BX55434" s="2"/>
    </row>
    <row r="55435" spans="76:76">
      <c r="BX55435" s="2"/>
    </row>
    <row r="55436" spans="76:76">
      <c r="BX55436" s="2"/>
    </row>
    <row r="55437" spans="76:76">
      <c r="BX55437" s="2"/>
    </row>
    <row r="55438" spans="76:76">
      <c r="BX55438" s="2"/>
    </row>
    <row r="55439" spans="76:76">
      <c r="BX55439" s="2"/>
    </row>
    <row r="55440" spans="76:76">
      <c r="BX55440" s="2"/>
    </row>
    <row r="55441" spans="76:76">
      <c r="BX55441" s="2"/>
    </row>
    <row r="55442" spans="76:76">
      <c r="BX55442" s="2"/>
    </row>
    <row r="55443" spans="76:76">
      <c r="BX55443" s="2"/>
    </row>
    <row r="55444" spans="76:76">
      <c r="BX55444" s="2"/>
    </row>
    <row r="55445" spans="76:76">
      <c r="BX55445" s="2"/>
    </row>
    <row r="55446" spans="76:76">
      <c r="BX55446" s="2"/>
    </row>
    <row r="55447" spans="76:76">
      <c r="BX55447" s="2"/>
    </row>
    <row r="55448" spans="76:76">
      <c r="BX55448" s="2"/>
    </row>
    <row r="55449" spans="76:76">
      <c r="BX55449" s="2"/>
    </row>
    <row r="55450" spans="76:76">
      <c r="BX55450" s="2"/>
    </row>
    <row r="55451" spans="76:76">
      <c r="BX55451" s="2"/>
    </row>
    <row r="55452" spans="76:76">
      <c r="BX55452" s="2"/>
    </row>
    <row r="55453" spans="76:76">
      <c r="BX55453" s="2"/>
    </row>
    <row r="55454" spans="76:76">
      <c r="BX55454" s="2"/>
    </row>
    <row r="55455" spans="76:76">
      <c r="BX55455" s="2"/>
    </row>
    <row r="55456" spans="76:76">
      <c r="BX55456" s="2"/>
    </row>
    <row r="55457" spans="76:76">
      <c r="BX55457" s="2"/>
    </row>
    <row r="55458" spans="76:76">
      <c r="BX55458" s="2"/>
    </row>
    <row r="55459" spans="76:76">
      <c r="BX55459" s="2"/>
    </row>
    <row r="55460" spans="76:76">
      <c r="BX55460" s="2"/>
    </row>
    <row r="55461" spans="76:76">
      <c r="BX55461" s="2"/>
    </row>
    <row r="55462" spans="76:76">
      <c r="BX55462" s="2"/>
    </row>
    <row r="55463" spans="76:76">
      <c r="BX55463" s="2"/>
    </row>
    <row r="55464" spans="76:76">
      <c r="BX55464" s="2"/>
    </row>
    <row r="55465" spans="76:76">
      <c r="BX55465" s="2"/>
    </row>
    <row r="55466" spans="76:76">
      <c r="BX55466" s="2"/>
    </row>
    <row r="55467" spans="76:76">
      <c r="BX55467" s="2"/>
    </row>
    <row r="55468" spans="76:76">
      <c r="BX55468" s="2"/>
    </row>
    <row r="55469" spans="76:76">
      <c r="BX55469" s="2"/>
    </row>
    <row r="55470" spans="76:76">
      <c r="BX55470" s="2"/>
    </row>
    <row r="55471" spans="76:76">
      <c r="BX55471" s="2"/>
    </row>
    <row r="55472" spans="76:76">
      <c r="BX55472" s="2"/>
    </row>
    <row r="55473" spans="76:76">
      <c r="BX55473" s="2"/>
    </row>
    <row r="55474" spans="76:76">
      <c r="BX55474" s="2"/>
    </row>
    <row r="55475" spans="76:76">
      <c r="BX55475" s="2"/>
    </row>
    <row r="55476" spans="76:76">
      <c r="BX55476" s="2"/>
    </row>
    <row r="55477" spans="76:76">
      <c r="BX55477" s="2"/>
    </row>
    <row r="55478" spans="76:76">
      <c r="BX55478" s="2"/>
    </row>
    <row r="55479" spans="76:76">
      <c r="BX55479" s="2"/>
    </row>
    <row r="55480" spans="76:76">
      <c r="BX55480" s="2"/>
    </row>
    <row r="55481" spans="76:76">
      <c r="BX55481" s="2"/>
    </row>
    <row r="55482" spans="76:76">
      <c r="BX55482" s="2"/>
    </row>
    <row r="55483" spans="76:76">
      <c r="BX55483" s="2"/>
    </row>
    <row r="55484" spans="76:76">
      <c r="BX55484" s="2"/>
    </row>
    <row r="55485" spans="76:76">
      <c r="BX55485" s="2"/>
    </row>
    <row r="55486" spans="76:76">
      <c r="BX55486" s="2"/>
    </row>
    <row r="55487" spans="76:76">
      <c r="BX55487" s="2"/>
    </row>
    <row r="55488" spans="76:76">
      <c r="BX55488" s="2"/>
    </row>
    <row r="55489" spans="76:76">
      <c r="BX55489" s="2"/>
    </row>
    <row r="55490" spans="76:76">
      <c r="BX55490" s="2"/>
    </row>
    <row r="55491" spans="76:76">
      <c r="BX55491" s="2"/>
    </row>
    <row r="55492" spans="76:76">
      <c r="BX55492" s="2"/>
    </row>
    <row r="55493" spans="76:76">
      <c r="BX55493" s="2"/>
    </row>
    <row r="55494" spans="76:76">
      <c r="BX55494" s="2"/>
    </row>
    <row r="55495" spans="76:76">
      <c r="BX55495" s="2"/>
    </row>
    <row r="55496" spans="76:76">
      <c r="BX55496" s="2"/>
    </row>
    <row r="55497" spans="76:76">
      <c r="BX55497" s="2"/>
    </row>
    <row r="55498" spans="76:76">
      <c r="BX55498" s="2"/>
    </row>
    <row r="55499" spans="76:76">
      <c r="BX55499" s="2"/>
    </row>
    <row r="55500" spans="76:76">
      <c r="BX55500" s="2"/>
    </row>
    <row r="55501" spans="76:76">
      <c r="BX55501" s="2"/>
    </row>
    <row r="55502" spans="76:76">
      <c r="BX55502" s="2"/>
    </row>
    <row r="55503" spans="76:76">
      <c r="BX55503" s="2"/>
    </row>
    <row r="55504" spans="76:76">
      <c r="BX55504" s="2"/>
    </row>
    <row r="55505" spans="76:76">
      <c r="BX55505" s="2"/>
    </row>
    <row r="55506" spans="76:76">
      <c r="BX55506" s="2"/>
    </row>
    <row r="55507" spans="76:76">
      <c r="BX55507" s="2"/>
    </row>
    <row r="55508" spans="76:76">
      <c r="BX55508" s="2"/>
    </row>
    <row r="55509" spans="76:76">
      <c r="BX55509" s="2"/>
    </row>
    <row r="55510" spans="76:76">
      <c r="BX55510" s="2"/>
    </row>
    <row r="55511" spans="76:76">
      <c r="BX55511" s="2"/>
    </row>
    <row r="55512" spans="76:76">
      <c r="BX55512" s="2"/>
    </row>
    <row r="55513" spans="76:76">
      <c r="BX55513" s="2"/>
    </row>
    <row r="55514" spans="76:76">
      <c r="BX55514" s="2"/>
    </row>
    <row r="55515" spans="76:76">
      <c r="BX55515" s="2"/>
    </row>
    <row r="55516" spans="76:76">
      <c r="BX55516" s="2"/>
    </row>
    <row r="55517" spans="76:76">
      <c r="BX55517" s="2"/>
    </row>
    <row r="55518" spans="76:76">
      <c r="BX55518" s="2"/>
    </row>
    <row r="55519" spans="76:76">
      <c r="BX55519" s="2"/>
    </row>
    <row r="55520" spans="76:76">
      <c r="BX55520" s="2"/>
    </row>
    <row r="55521" spans="76:76">
      <c r="BX55521" s="2"/>
    </row>
    <row r="55522" spans="76:76">
      <c r="BX55522" s="2"/>
    </row>
    <row r="55523" spans="76:76">
      <c r="BX55523" s="2"/>
    </row>
    <row r="55524" spans="76:76">
      <c r="BX55524" s="2"/>
    </row>
    <row r="55525" spans="76:76">
      <c r="BX55525" s="2"/>
    </row>
    <row r="55526" spans="76:76">
      <c r="BX55526" s="2"/>
    </row>
    <row r="55527" spans="76:76">
      <c r="BX55527" s="2"/>
    </row>
    <row r="55528" spans="76:76">
      <c r="BX55528" s="2"/>
    </row>
    <row r="55529" spans="76:76">
      <c r="BX55529" s="2"/>
    </row>
    <row r="55530" spans="76:76">
      <c r="BX55530" s="2"/>
    </row>
    <row r="55531" spans="76:76">
      <c r="BX55531" s="2"/>
    </row>
    <row r="55532" spans="76:76">
      <c r="BX55532" s="2"/>
    </row>
    <row r="55533" spans="76:76">
      <c r="BX55533" s="2"/>
    </row>
    <row r="55534" spans="76:76">
      <c r="BX55534" s="2"/>
    </row>
    <row r="55535" spans="76:76">
      <c r="BX55535" s="2"/>
    </row>
    <row r="55536" spans="76:76">
      <c r="BX55536" s="2"/>
    </row>
    <row r="55537" spans="76:76">
      <c r="BX55537" s="2"/>
    </row>
    <row r="55538" spans="76:76">
      <c r="BX55538" s="2"/>
    </row>
    <row r="55539" spans="76:76">
      <c r="BX55539" s="2"/>
    </row>
    <row r="55540" spans="76:76">
      <c r="BX55540" s="2"/>
    </row>
    <row r="55541" spans="76:76">
      <c r="BX55541" s="2"/>
    </row>
    <row r="55542" spans="76:76">
      <c r="BX55542" s="2"/>
    </row>
    <row r="55543" spans="76:76">
      <c r="BX55543" s="2"/>
    </row>
    <row r="55544" spans="76:76">
      <c r="BX55544" s="2"/>
    </row>
    <row r="55545" spans="76:76">
      <c r="BX55545" s="2"/>
    </row>
    <row r="55546" spans="76:76">
      <c r="BX55546" s="2"/>
    </row>
    <row r="55547" spans="76:76">
      <c r="BX55547" s="2"/>
    </row>
    <row r="55548" spans="76:76">
      <c r="BX55548" s="2"/>
    </row>
    <row r="55549" spans="76:76">
      <c r="BX55549" s="2"/>
    </row>
    <row r="55550" spans="76:76">
      <c r="BX55550" s="2"/>
    </row>
    <row r="55551" spans="76:76">
      <c r="BX55551" s="2"/>
    </row>
    <row r="55552" spans="76:76">
      <c r="BX55552" s="2"/>
    </row>
    <row r="55553" spans="76:76">
      <c r="BX55553" s="2"/>
    </row>
    <row r="55554" spans="76:76">
      <c r="BX55554" s="2"/>
    </row>
    <row r="55555" spans="76:76">
      <c r="BX55555" s="2"/>
    </row>
    <row r="55556" spans="76:76">
      <c r="BX55556" s="2"/>
    </row>
    <row r="55557" spans="76:76">
      <c r="BX55557" s="2"/>
    </row>
    <row r="55558" spans="76:76">
      <c r="BX55558" s="2"/>
    </row>
    <row r="55559" spans="76:76">
      <c r="BX55559" s="2"/>
    </row>
    <row r="55560" spans="76:76">
      <c r="BX55560" s="2"/>
    </row>
    <row r="55561" spans="76:76">
      <c r="BX55561" s="2"/>
    </row>
    <row r="55562" spans="76:76">
      <c r="BX55562" s="2"/>
    </row>
    <row r="55563" spans="76:76">
      <c r="BX55563" s="2"/>
    </row>
    <row r="55564" spans="76:76">
      <c r="BX55564" s="2"/>
    </row>
    <row r="55565" spans="76:76">
      <c r="BX55565" s="2"/>
    </row>
    <row r="55566" spans="76:76">
      <c r="BX55566" s="2"/>
    </row>
    <row r="55567" spans="76:76">
      <c r="BX55567" s="2"/>
    </row>
    <row r="55568" spans="76:76">
      <c r="BX55568" s="2"/>
    </row>
    <row r="55569" spans="76:76">
      <c r="BX55569" s="2"/>
    </row>
    <row r="55570" spans="76:76">
      <c r="BX55570" s="2"/>
    </row>
    <row r="55571" spans="76:76">
      <c r="BX55571" s="2"/>
    </row>
    <row r="55572" spans="76:76">
      <c r="BX55572" s="2"/>
    </row>
    <row r="55573" spans="76:76">
      <c r="BX55573" s="2"/>
    </row>
    <row r="55574" spans="76:76">
      <c r="BX55574" s="2"/>
    </row>
    <row r="55575" spans="76:76">
      <c r="BX55575" s="2"/>
    </row>
    <row r="55576" spans="76:76">
      <c r="BX55576" s="2"/>
    </row>
    <row r="55577" spans="76:76">
      <c r="BX55577" s="2"/>
    </row>
    <row r="55578" spans="76:76">
      <c r="BX55578" s="2"/>
    </row>
    <row r="55579" spans="76:76">
      <c r="BX55579" s="2"/>
    </row>
    <row r="55580" spans="76:76">
      <c r="BX55580" s="2"/>
    </row>
    <row r="55581" spans="76:76">
      <c r="BX55581" s="2"/>
    </row>
    <row r="55582" spans="76:76">
      <c r="BX55582" s="2"/>
    </row>
    <row r="55583" spans="76:76">
      <c r="BX55583" s="2"/>
    </row>
    <row r="55584" spans="76:76">
      <c r="BX55584" s="2"/>
    </row>
    <row r="55585" spans="76:76">
      <c r="BX55585" s="2"/>
    </row>
    <row r="55586" spans="76:76">
      <c r="BX55586" s="2"/>
    </row>
    <row r="55587" spans="76:76">
      <c r="BX55587" s="2"/>
    </row>
    <row r="55588" spans="76:76">
      <c r="BX55588" s="2"/>
    </row>
    <row r="55589" spans="76:76">
      <c r="BX55589" s="2"/>
    </row>
    <row r="55590" spans="76:76">
      <c r="BX55590" s="2"/>
    </row>
    <row r="55591" spans="76:76">
      <c r="BX55591" s="2"/>
    </row>
    <row r="55592" spans="76:76">
      <c r="BX55592" s="2"/>
    </row>
    <row r="55593" spans="76:76">
      <c r="BX55593" s="2"/>
    </row>
    <row r="55594" spans="76:76">
      <c r="BX55594" s="2"/>
    </row>
    <row r="55595" spans="76:76">
      <c r="BX55595" s="2"/>
    </row>
    <row r="55596" spans="76:76">
      <c r="BX55596" s="2"/>
    </row>
    <row r="55597" spans="76:76">
      <c r="BX55597" s="2"/>
    </row>
    <row r="55598" spans="76:76">
      <c r="BX55598" s="2"/>
    </row>
    <row r="55599" spans="76:76">
      <c r="BX55599" s="2"/>
    </row>
    <row r="55600" spans="76:76">
      <c r="BX55600" s="2"/>
    </row>
    <row r="55601" spans="76:76">
      <c r="BX55601" s="2"/>
    </row>
    <row r="55602" spans="76:76">
      <c r="BX55602" s="2"/>
    </row>
    <row r="55603" spans="76:76">
      <c r="BX55603" s="2"/>
    </row>
    <row r="55604" spans="76:76">
      <c r="BX55604" s="2"/>
    </row>
    <row r="55605" spans="76:76">
      <c r="BX55605" s="2"/>
    </row>
    <row r="55606" spans="76:76">
      <c r="BX55606" s="2"/>
    </row>
    <row r="55607" spans="76:76">
      <c r="BX55607" s="2"/>
    </row>
    <row r="55608" spans="76:76">
      <c r="BX55608" s="2"/>
    </row>
    <row r="55609" spans="76:76">
      <c r="BX55609" s="2"/>
    </row>
    <row r="55610" spans="76:76">
      <c r="BX55610" s="2"/>
    </row>
    <row r="55611" spans="76:76">
      <c r="BX55611" s="2"/>
    </row>
    <row r="55612" spans="76:76">
      <c r="BX55612" s="2"/>
    </row>
    <row r="55613" spans="76:76">
      <c r="BX55613" s="2"/>
    </row>
    <row r="55614" spans="76:76">
      <c r="BX55614" s="2"/>
    </row>
    <row r="55615" spans="76:76">
      <c r="BX55615" s="2"/>
    </row>
    <row r="55616" spans="76:76">
      <c r="BX55616" s="2"/>
    </row>
    <row r="55617" spans="76:76">
      <c r="BX55617" s="2"/>
    </row>
    <row r="55618" spans="76:76">
      <c r="BX55618" s="2"/>
    </row>
    <row r="55619" spans="76:76">
      <c r="BX55619" s="2"/>
    </row>
    <row r="55620" spans="76:76">
      <c r="BX55620" s="2"/>
    </row>
    <row r="55621" spans="76:76">
      <c r="BX55621" s="2"/>
    </row>
    <row r="55622" spans="76:76">
      <c r="BX55622" s="2"/>
    </row>
    <row r="55623" spans="76:76">
      <c r="BX55623" s="2"/>
    </row>
    <row r="55624" spans="76:76">
      <c r="BX55624" s="2"/>
    </row>
    <row r="55625" spans="76:76">
      <c r="BX55625" s="2"/>
    </row>
    <row r="55626" spans="76:76">
      <c r="BX55626" s="2"/>
    </row>
    <row r="55627" spans="76:76">
      <c r="BX55627" s="2"/>
    </row>
    <row r="55628" spans="76:76">
      <c r="BX55628" s="2"/>
    </row>
    <row r="55629" spans="76:76">
      <c r="BX55629" s="2"/>
    </row>
    <row r="55630" spans="76:76">
      <c r="BX55630" s="2"/>
    </row>
    <row r="55631" spans="76:76">
      <c r="BX55631" s="2"/>
    </row>
    <row r="55632" spans="76:76">
      <c r="BX55632" s="2"/>
    </row>
    <row r="55633" spans="76:76">
      <c r="BX55633" s="2"/>
    </row>
    <row r="55634" spans="76:76">
      <c r="BX55634" s="2"/>
    </row>
    <row r="55635" spans="76:76">
      <c r="BX55635" s="2"/>
    </row>
    <row r="55636" spans="76:76">
      <c r="BX55636" s="2"/>
    </row>
    <row r="55637" spans="76:76">
      <c r="BX55637" s="2"/>
    </row>
    <row r="55638" spans="76:76">
      <c r="BX55638" s="2"/>
    </row>
    <row r="55639" spans="76:76">
      <c r="BX55639" s="2"/>
    </row>
    <row r="55640" spans="76:76">
      <c r="BX55640" s="2"/>
    </row>
    <row r="55641" spans="76:76">
      <c r="BX55641" s="2"/>
    </row>
    <row r="55642" spans="76:76">
      <c r="BX55642" s="2"/>
    </row>
    <row r="55643" spans="76:76">
      <c r="BX55643" s="2"/>
    </row>
    <row r="55644" spans="76:76">
      <c r="BX55644" s="2"/>
    </row>
    <row r="55645" spans="76:76">
      <c r="BX55645" s="2"/>
    </row>
    <row r="55646" spans="76:76">
      <c r="BX55646" s="2"/>
    </row>
    <row r="55647" spans="76:76">
      <c r="BX55647" s="2"/>
    </row>
    <row r="55648" spans="76:76">
      <c r="BX55648" s="2"/>
    </row>
    <row r="55649" spans="76:76">
      <c r="BX55649" s="2"/>
    </row>
    <row r="55650" spans="76:76">
      <c r="BX55650" s="2"/>
    </row>
    <row r="55651" spans="76:76">
      <c r="BX55651" s="2"/>
    </row>
    <row r="55652" spans="76:76">
      <c r="BX55652" s="2"/>
    </row>
    <row r="55653" spans="76:76">
      <c r="BX55653" s="2"/>
    </row>
    <row r="55654" spans="76:76">
      <c r="BX55654" s="2"/>
    </row>
    <row r="55655" spans="76:76">
      <c r="BX55655" s="2"/>
    </row>
    <row r="55656" spans="76:76">
      <c r="BX55656" s="2"/>
    </row>
    <row r="55657" spans="76:76">
      <c r="BX55657" s="2"/>
    </row>
    <row r="55658" spans="76:76">
      <c r="BX55658" s="2"/>
    </row>
    <row r="55659" spans="76:76">
      <c r="BX55659" s="2"/>
    </row>
    <row r="55660" spans="76:76">
      <c r="BX55660" s="2"/>
    </row>
    <row r="55661" spans="76:76">
      <c r="BX55661" s="2"/>
    </row>
    <row r="55662" spans="76:76">
      <c r="BX55662" s="2"/>
    </row>
    <row r="55663" spans="76:76">
      <c r="BX55663" s="2"/>
    </row>
    <row r="55664" spans="76:76">
      <c r="BX55664" s="2"/>
    </row>
    <row r="55665" spans="76:76">
      <c r="BX55665" s="2"/>
    </row>
    <row r="55666" spans="76:76">
      <c r="BX55666" s="2"/>
    </row>
    <row r="55667" spans="76:76">
      <c r="BX55667" s="2"/>
    </row>
    <row r="55668" spans="76:76">
      <c r="BX55668" s="2"/>
    </row>
    <row r="55669" spans="76:76">
      <c r="BX55669" s="2"/>
    </row>
    <row r="55670" spans="76:76">
      <c r="BX55670" s="2"/>
    </row>
    <row r="55671" spans="76:76">
      <c r="BX55671" s="2"/>
    </row>
    <row r="55672" spans="76:76">
      <c r="BX55672" s="2"/>
    </row>
    <row r="55673" spans="76:76">
      <c r="BX55673" s="2"/>
    </row>
    <row r="55674" spans="76:76">
      <c r="BX55674" s="2"/>
    </row>
    <row r="55675" spans="76:76">
      <c r="BX55675" s="2"/>
    </row>
    <row r="55676" spans="76:76">
      <c r="BX55676" s="2"/>
    </row>
    <row r="55677" spans="76:76">
      <c r="BX55677" s="2"/>
    </row>
    <row r="55678" spans="76:76">
      <c r="BX55678" s="2"/>
    </row>
    <row r="55679" spans="76:76">
      <c r="BX55679" s="2"/>
    </row>
    <row r="55680" spans="76:76">
      <c r="BX55680" s="2"/>
    </row>
    <row r="55681" spans="76:76">
      <c r="BX55681" s="2"/>
    </row>
    <row r="55682" spans="76:76">
      <c r="BX55682" s="2"/>
    </row>
    <row r="55683" spans="76:76">
      <c r="BX55683" s="2"/>
    </row>
    <row r="55684" spans="76:76">
      <c r="BX55684" s="2"/>
    </row>
    <row r="55685" spans="76:76">
      <c r="BX55685" s="2"/>
    </row>
    <row r="55686" spans="76:76">
      <c r="BX55686" s="2"/>
    </row>
    <row r="55687" spans="76:76">
      <c r="BX55687" s="2"/>
    </row>
    <row r="55688" spans="76:76">
      <c r="BX55688" s="2"/>
    </row>
    <row r="55689" spans="76:76">
      <c r="BX55689" s="2"/>
    </row>
    <row r="55690" spans="76:76">
      <c r="BX55690" s="2"/>
    </row>
    <row r="55691" spans="76:76">
      <c r="BX55691" s="2"/>
    </row>
    <row r="55692" spans="76:76">
      <c r="BX55692" s="2"/>
    </row>
    <row r="55693" spans="76:76">
      <c r="BX55693" s="2"/>
    </row>
    <row r="55694" spans="76:76">
      <c r="BX55694" s="2"/>
    </row>
    <row r="55695" spans="76:76">
      <c r="BX55695" s="2"/>
    </row>
    <row r="55696" spans="76:76">
      <c r="BX55696" s="2"/>
    </row>
    <row r="55697" spans="76:76">
      <c r="BX55697" s="2"/>
    </row>
    <row r="55698" spans="76:76">
      <c r="BX55698" s="2"/>
    </row>
    <row r="55699" spans="76:76">
      <c r="BX55699" s="2"/>
    </row>
    <row r="55700" spans="76:76">
      <c r="BX55700" s="2"/>
    </row>
    <row r="55701" spans="76:76">
      <c r="BX55701" s="2"/>
    </row>
    <row r="55702" spans="76:76">
      <c r="BX55702" s="2"/>
    </row>
    <row r="55703" spans="76:76">
      <c r="BX55703" s="2"/>
    </row>
    <row r="55704" spans="76:76">
      <c r="BX55704" s="2"/>
    </row>
    <row r="55705" spans="76:76">
      <c r="BX55705" s="2"/>
    </row>
    <row r="55706" spans="76:76">
      <c r="BX55706" s="2"/>
    </row>
    <row r="55707" spans="76:76">
      <c r="BX55707" s="2"/>
    </row>
    <row r="55708" spans="76:76">
      <c r="BX55708" s="2"/>
    </row>
    <row r="55709" spans="76:76">
      <c r="BX55709" s="2"/>
    </row>
    <row r="55710" spans="76:76">
      <c r="BX55710" s="2"/>
    </row>
    <row r="55711" spans="76:76">
      <c r="BX55711" s="2"/>
    </row>
    <row r="55712" spans="76:76">
      <c r="BX55712" s="2"/>
    </row>
    <row r="55713" spans="76:76">
      <c r="BX55713" s="2"/>
    </row>
    <row r="55714" spans="76:76">
      <c r="BX55714" s="2"/>
    </row>
    <row r="55715" spans="76:76">
      <c r="BX55715" s="2"/>
    </row>
    <row r="55716" spans="76:76">
      <c r="BX55716" s="2"/>
    </row>
    <row r="55717" spans="76:76">
      <c r="BX55717" s="2"/>
    </row>
    <row r="55718" spans="76:76">
      <c r="BX55718" s="2"/>
    </row>
    <row r="55719" spans="76:76">
      <c r="BX55719" s="2"/>
    </row>
    <row r="55720" spans="76:76">
      <c r="BX55720" s="2"/>
    </row>
    <row r="55721" spans="76:76">
      <c r="BX55721" s="2"/>
    </row>
    <row r="55722" spans="76:76">
      <c r="BX55722" s="2"/>
    </row>
    <row r="55723" spans="76:76">
      <c r="BX55723" s="2"/>
    </row>
    <row r="55724" spans="76:76">
      <c r="BX55724" s="2"/>
    </row>
    <row r="55725" spans="76:76">
      <c r="BX55725" s="2"/>
    </row>
    <row r="55726" spans="76:76">
      <c r="BX55726" s="2"/>
    </row>
    <row r="55727" spans="76:76">
      <c r="BX55727" s="2"/>
    </row>
    <row r="55728" spans="76:76">
      <c r="BX55728" s="2"/>
    </row>
    <row r="55729" spans="76:76">
      <c r="BX55729" s="2"/>
    </row>
    <row r="55730" spans="76:76">
      <c r="BX55730" s="2"/>
    </row>
    <row r="55731" spans="76:76">
      <c r="BX55731" s="2"/>
    </row>
    <row r="55732" spans="76:76">
      <c r="BX55732" s="2"/>
    </row>
    <row r="55733" spans="76:76">
      <c r="BX55733" s="2"/>
    </row>
    <row r="55734" spans="76:76">
      <c r="BX55734" s="2"/>
    </row>
    <row r="55735" spans="76:76">
      <c r="BX55735" s="2"/>
    </row>
    <row r="55736" spans="76:76">
      <c r="BX55736" s="2"/>
    </row>
    <row r="55737" spans="76:76">
      <c r="BX55737" s="2"/>
    </row>
    <row r="55738" spans="76:76">
      <c r="BX55738" s="2"/>
    </row>
    <row r="55739" spans="76:76">
      <c r="BX55739" s="2"/>
    </row>
    <row r="55740" spans="76:76">
      <c r="BX55740" s="2"/>
    </row>
    <row r="55741" spans="76:76">
      <c r="BX55741" s="2"/>
    </row>
    <row r="55742" spans="76:76">
      <c r="BX55742" s="2"/>
    </row>
    <row r="55743" spans="76:76">
      <c r="BX55743" s="2"/>
    </row>
    <row r="55744" spans="76:76">
      <c r="BX55744" s="2"/>
    </row>
    <row r="55745" spans="76:76">
      <c r="BX55745" s="2"/>
    </row>
    <row r="55746" spans="76:76">
      <c r="BX55746" s="2"/>
    </row>
    <row r="55747" spans="76:76">
      <c r="BX55747" s="2"/>
    </row>
    <row r="55748" spans="76:76">
      <c r="BX55748" s="2"/>
    </row>
    <row r="55749" spans="76:76">
      <c r="BX55749" s="2"/>
    </row>
    <row r="55750" spans="76:76">
      <c r="BX55750" s="2"/>
    </row>
    <row r="55751" spans="76:76">
      <c r="BX55751" s="2"/>
    </row>
    <row r="55752" spans="76:76">
      <c r="BX55752" s="2"/>
    </row>
    <row r="55753" spans="76:76">
      <c r="BX55753" s="2"/>
    </row>
    <row r="55754" spans="76:76">
      <c r="BX55754" s="2"/>
    </row>
    <row r="55755" spans="76:76">
      <c r="BX55755" s="2"/>
    </row>
    <row r="55756" spans="76:76">
      <c r="BX55756" s="2"/>
    </row>
    <row r="55757" spans="76:76">
      <c r="BX55757" s="2"/>
    </row>
    <row r="55758" spans="76:76">
      <c r="BX55758" s="2"/>
    </row>
    <row r="55759" spans="76:76">
      <c r="BX55759" s="2"/>
    </row>
    <row r="55760" spans="76:76">
      <c r="BX55760" s="2"/>
    </row>
    <row r="55761" spans="76:76">
      <c r="BX55761" s="2"/>
    </row>
    <row r="55762" spans="76:76">
      <c r="BX55762" s="2"/>
    </row>
    <row r="55763" spans="76:76">
      <c r="BX55763" s="2"/>
    </row>
    <row r="55764" spans="76:76">
      <c r="BX55764" s="2"/>
    </row>
    <row r="55765" spans="76:76">
      <c r="BX55765" s="2"/>
    </row>
    <row r="55766" spans="76:76">
      <c r="BX55766" s="2"/>
    </row>
    <row r="55767" spans="76:76">
      <c r="BX55767" s="2"/>
    </row>
    <row r="55768" spans="76:76">
      <c r="BX55768" s="2"/>
    </row>
    <row r="55769" spans="76:76">
      <c r="BX55769" s="2"/>
    </row>
    <row r="55770" spans="76:76">
      <c r="BX55770" s="2"/>
    </row>
    <row r="55771" spans="76:76">
      <c r="BX55771" s="2"/>
    </row>
    <row r="55772" spans="76:76">
      <c r="BX55772" s="2"/>
    </row>
    <row r="55773" spans="76:76">
      <c r="BX55773" s="2"/>
    </row>
    <row r="55774" spans="76:76">
      <c r="BX55774" s="2"/>
    </row>
    <row r="55775" spans="76:76">
      <c r="BX55775" s="2"/>
    </row>
    <row r="55776" spans="76:76">
      <c r="BX55776" s="2"/>
    </row>
    <row r="55777" spans="76:76">
      <c r="BX55777" s="2"/>
    </row>
    <row r="55778" spans="76:76">
      <c r="BX55778" s="2"/>
    </row>
    <row r="55779" spans="76:76">
      <c r="BX55779" s="2"/>
    </row>
    <row r="55780" spans="76:76">
      <c r="BX55780" s="2"/>
    </row>
    <row r="55781" spans="76:76">
      <c r="BX55781" s="2"/>
    </row>
    <row r="55782" spans="76:76">
      <c r="BX55782" s="2"/>
    </row>
    <row r="55783" spans="76:76">
      <c r="BX55783" s="2"/>
    </row>
    <row r="55784" spans="76:76">
      <c r="BX55784" s="2"/>
    </row>
    <row r="55785" spans="76:76">
      <c r="BX55785" s="2"/>
    </row>
    <row r="55786" spans="76:76">
      <c r="BX55786" s="2"/>
    </row>
    <row r="55787" spans="76:76">
      <c r="BX55787" s="2"/>
    </row>
    <row r="55788" spans="76:76">
      <c r="BX55788" s="2"/>
    </row>
    <row r="55789" spans="76:76">
      <c r="BX55789" s="2"/>
    </row>
    <row r="55790" spans="76:76">
      <c r="BX55790" s="2"/>
    </row>
    <row r="55791" spans="76:76">
      <c r="BX55791" s="2"/>
    </row>
    <row r="55792" spans="76:76">
      <c r="BX55792" s="2"/>
    </row>
    <row r="55793" spans="76:76">
      <c r="BX55793" s="2"/>
    </row>
    <row r="55794" spans="76:76">
      <c r="BX55794" s="2"/>
    </row>
    <row r="55795" spans="76:76">
      <c r="BX55795" s="2"/>
    </row>
    <row r="55796" spans="76:76">
      <c r="BX55796" s="2"/>
    </row>
    <row r="55797" spans="76:76">
      <c r="BX55797" s="2"/>
    </row>
    <row r="55798" spans="76:76">
      <c r="BX55798" s="2"/>
    </row>
    <row r="55799" spans="76:76">
      <c r="BX55799" s="2"/>
    </row>
    <row r="55800" spans="76:76">
      <c r="BX55800" s="2"/>
    </row>
    <row r="55801" spans="76:76">
      <c r="BX55801" s="2"/>
    </row>
    <row r="55802" spans="76:76">
      <c r="BX55802" s="2"/>
    </row>
    <row r="55803" spans="76:76">
      <c r="BX55803" s="2"/>
    </row>
    <row r="55804" spans="76:76">
      <c r="BX55804" s="2"/>
    </row>
    <row r="55805" spans="76:76">
      <c r="BX55805" s="2"/>
    </row>
    <row r="55806" spans="76:76">
      <c r="BX55806" s="2"/>
    </row>
    <row r="55807" spans="76:76">
      <c r="BX55807" s="2"/>
    </row>
    <row r="55808" spans="76:76">
      <c r="BX55808" s="2"/>
    </row>
    <row r="55809" spans="76:76">
      <c r="BX55809" s="2"/>
    </row>
    <row r="55810" spans="76:76">
      <c r="BX55810" s="2"/>
    </row>
    <row r="55811" spans="76:76">
      <c r="BX55811" s="2"/>
    </row>
    <row r="55812" spans="76:76">
      <c r="BX55812" s="2"/>
    </row>
    <row r="55813" spans="76:76">
      <c r="BX55813" s="2"/>
    </row>
    <row r="55814" spans="76:76">
      <c r="BX55814" s="2"/>
    </row>
    <row r="55815" spans="76:76">
      <c r="BX55815" s="2"/>
    </row>
    <row r="55816" spans="76:76">
      <c r="BX55816" s="2"/>
    </row>
    <row r="55817" spans="76:76">
      <c r="BX55817" s="2"/>
    </row>
    <row r="55818" spans="76:76">
      <c r="BX55818" s="2"/>
    </row>
    <row r="55819" spans="76:76">
      <c r="BX55819" s="2"/>
    </row>
    <row r="55820" spans="76:76">
      <c r="BX55820" s="2"/>
    </row>
    <row r="55821" spans="76:76">
      <c r="BX55821" s="2"/>
    </row>
    <row r="55822" spans="76:76">
      <c r="BX55822" s="2"/>
    </row>
    <row r="55823" spans="76:76">
      <c r="BX55823" s="2"/>
    </row>
    <row r="55824" spans="76:76">
      <c r="BX55824" s="2"/>
    </row>
    <row r="55825" spans="76:76">
      <c r="BX55825" s="2"/>
    </row>
    <row r="55826" spans="76:76">
      <c r="BX55826" s="2"/>
    </row>
    <row r="55827" spans="76:76">
      <c r="BX55827" s="2"/>
    </row>
    <row r="55828" spans="76:76">
      <c r="BX55828" s="2"/>
    </row>
    <row r="55829" spans="76:76">
      <c r="BX55829" s="2"/>
    </row>
    <row r="55830" spans="76:76">
      <c r="BX55830" s="2"/>
    </row>
    <row r="55831" spans="76:76">
      <c r="BX55831" s="2"/>
    </row>
    <row r="55832" spans="76:76">
      <c r="BX55832" s="2"/>
    </row>
    <row r="55833" spans="76:76">
      <c r="BX55833" s="2"/>
    </row>
    <row r="55834" spans="76:76">
      <c r="BX55834" s="2"/>
    </row>
    <row r="55835" spans="76:76">
      <c r="BX55835" s="2"/>
    </row>
    <row r="55836" spans="76:76">
      <c r="BX55836" s="2"/>
    </row>
    <row r="55837" spans="76:76">
      <c r="BX55837" s="2"/>
    </row>
    <row r="55838" spans="76:76">
      <c r="BX55838" s="2"/>
    </row>
    <row r="55839" spans="76:76">
      <c r="BX55839" s="2"/>
    </row>
    <row r="55840" spans="76:76">
      <c r="BX55840" s="2"/>
    </row>
    <row r="55841" spans="76:76">
      <c r="BX55841" s="2"/>
    </row>
    <row r="55842" spans="76:76">
      <c r="BX55842" s="2"/>
    </row>
    <row r="55843" spans="76:76">
      <c r="BX55843" s="2"/>
    </row>
    <row r="55844" spans="76:76">
      <c r="BX55844" s="2"/>
    </row>
    <row r="55845" spans="76:76">
      <c r="BX55845" s="2"/>
    </row>
    <row r="55846" spans="76:76">
      <c r="BX55846" s="2"/>
    </row>
    <row r="55847" spans="76:76">
      <c r="BX55847" s="2"/>
    </row>
    <row r="55848" spans="76:76">
      <c r="BX55848" s="2"/>
    </row>
    <row r="55849" spans="76:76">
      <c r="BX55849" s="2"/>
    </row>
    <row r="55850" spans="76:76">
      <c r="BX55850" s="2"/>
    </row>
    <row r="55851" spans="76:76">
      <c r="BX55851" s="2"/>
    </row>
    <row r="55852" spans="76:76">
      <c r="BX55852" s="2"/>
    </row>
    <row r="55853" spans="76:76">
      <c r="BX55853" s="2"/>
    </row>
    <row r="55854" spans="76:76">
      <c r="BX55854" s="2"/>
    </row>
    <row r="55855" spans="76:76">
      <c r="BX55855" s="2"/>
    </row>
    <row r="55856" spans="76:76">
      <c r="BX55856" s="2"/>
    </row>
    <row r="55857" spans="76:76">
      <c r="BX55857" s="2"/>
    </row>
    <row r="55858" spans="76:76">
      <c r="BX55858" s="2"/>
    </row>
    <row r="55859" spans="76:76">
      <c r="BX55859" s="2"/>
    </row>
    <row r="55860" spans="76:76">
      <c r="BX55860" s="2"/>
    </row>
    <row r="55861" spans="76:76">
      <c r="BX55861" s="2"/>
    </row>
    <row r="55862" spans="76:76">
      <c r="BX55862" s="2"/>
    </row>
    <row r="55863" spans="76:76">
      <c r="BX55863" s="2"/>
    </row>
    <row r="55864" spans="76:76">
      <c r="BX55864" s="2"/>
    </row>
    <row r="55865" spans="76:76">
      <c r="BX55865" s="2"/>
    </row>
    <row r="55866" spans="76:76">
      <c r="BX55866" s="2"/>
    </row>
    <row r="55867" spans="76:76">
      <c r="BX55867" s="2"/>
    </row>
    <row r="55868" spans="76:76">
      <c r="BX55868" s="2"/>
    </row>
    <row r="55869" spans="76:76">
      <c r="BX55869" s="2"/>
    </row>
    <row r="55870" spans="76:76">
      <c r="BX55870" s="2"/>
    </row>
    <row r="55871" spans="76:76">
      <c r="BX55871" s="2"/>
    </row>
    <row r="55872" spans="76:76">
      <c r="BX55872" s="2"/>
    </row>
    <row r="55873" spans="76:76">
      <c r="BX55873" s="2"/>
    </row>
    <row r="55874" spans="76:76">
      <c r="BX55874" s="2"/>
    </row>
    <row r="55875" spans="76:76">
      <c r="BX55875" s="2"/>
    </row>
    <row r="55876" spans="76:76">
      <c r="BX55876" s="2"/>
    </row>
    <row r="55877" spans="76:76">
      <c r="BX55877" s="2"/>
    </row>
    <row r="55878" spans="76:76">
      <c r="BX55878" s="2"/>
    </row>
    <row r="55879" spans="76:76">
      <c r="BX55879" s="2"/>
    </row>
    <row r="55880" spans="76:76">
      <c r="BX55880" s="2"/>
    </row>
    <row r="55881" spans="76:76">
      <c r="BX55881" s="2"/>
    </row>
    <row r="55882" spans="76:76">
      <c r="BX55882" s="2"/>
    </row>
    <row r="55883" spans="76:76">
      <c r="BX55883" s="2"/>
    </row>
    <row r="55884" spans="76:76">
      <c r="BX55884" s="2"/>
    </row>
    <row r="55885" spans="76:76">
      <c r="BX55885" s="2"/>
    </row>
    <row r="55886" spans="76:76">
      <c r="BX55886" s="2"/>
    </row>
    <row r="55887" spans="76:76">
      <c r="BX55887" s="2"/>
    </row>
    <row r="55888" spans="76:76">
      <c r="BX55888" s="2"/>
    </row>
    <row r="55889" spans="76:76">
      <c r="BX55889" s="2"/>
    </row>
    <row r="55890" spans="76:76">
      <c r="BX55890" s="2"/>
    </row>
    <row r="55891" spans="76:76">
      <c r="BX55891" s="2"/>
    </row>
    <row r="55892" spans="76:76">
      <c r="BX55892" s="2"/>
    </row>
    <row r="55893" spans="76:76">
      <c r="BX55893" s="2"/>
    </row>
    <row r="55894" spans="76:76">
      <c r="BX55894" s="2"/>
    </row>
    <row r="55895" spans="76:76">
      <c r="BX55895" s="2"/>
    </row>
    <row r="55896" spans="76:76">
      <c r="BX55896" s="2"/>
    </row>
    <row r="55897" spans="76:76">
      <c r="BX55897" s="2"/>
    </row>
    <row r="55898" spans="76:76">
      <c r="BX55898" s="2"/>
    </row>
    <row r="55899" spans="76:76">
      <c r="BX55899" s="2"/>
    </row>
    <row r="55900" spans="76:76">
      <c r="BX55900" s="2"/>
    </row>
    <row r="55901" spans="76:76">
      <c r="BX55901" s="2"/>
    </row>
    <row r="55902" spans="76:76">
      <c r="BX55902" s="2"/>
    </row>
    <row r="55903" spans="76:76">
      <c r="BX55903" s="2"/>
    </row>
    <row r="55904" spans="76:76">
      <c r="BX55904" s="2"/>
    </row>
    <row r="55905" spans="76:76">
      <c r="BX55905" s="2"/>
    </row>
    <row r="55906" spans="76:76">
      <c r="BX55906" s="2"/>
    </row>
    <row r="55907" spans="76:76">
      <c r="BX55907" s="2"/>
    </row>
    <row r="55908" spans="76:76">
      <c r="BX55908" s="2"/>
    </row>
    <row r="55909" spans="76:76">
      <c r="BX55909" s="2"/>
    </row>
    <row r="55910" spans="76:76">
      <c r="BX55910" s="2"/>
    </row>
    <row r="55911" spans="76:76">
      <c r="BX55911" s="2"/>
    </row>
    <row r="55912" spans="76:76">
      <c r="BX55912" s="2"/>
    </row>
    <row r="55913" spans="76:76">
      <c r="BX55913" s="2"/>
    </row>
    <row r="55914" spans="76:76">
      <c r="BX55914" s="2"/>
    </row>
    <row r="55915" spans="76:76">
      <c r="BX55915" s="2"/>
    </row>
    <row r="55916" spans="76:76">
      <c r="BX55916" s="2"/>
    </row>
    <row r="55917" spans="76:76">
      <c r="BX55917" s="2"/>
    </row>
    <row r="55918" spans="76:76">
      <c r="BX55918" s="2"/>
    </row>
    <row r="55919" spans="76:76">
      <c r="BX55919" s="2"/>
    </row>
    <row r="55920" spans="76:76">
      <c r="BX55920" s="2"/>
    </row>
    <row r="55921" spans="76:76">
      <c r="BX55921" s="2"/>
    </row>
    <row r="55922" spans="76:76">
      <c r="BX55922" s="2"/>
    </row>
    <row r="55923" spans="76:76">
      <c r="BX55923" s="2"/>
    </row>
    <row r="55924" spans="76:76">
      <c r="BX55924" s="2"/>
    </row>
    <row r="55925" spans="76:76">
      <c r="BX55925" s="2"/>
    </row>
    <row r="55926" spans="76:76">
      <c r="BX55926" s="2"/>
    </row>
    <row r="55927" spans="76:76">
      <c r="BX55927" s="2"/>
    </row>
    <row r="55928" spans="76:76">
      <c r="BX55928" s="2"/>
    </row>
    <row r="55929" spans="76:76">
      <c r="BX55929" s="2"/>
    </row>
    <row r="55930" spans="76:76">
      <c r="BX55930" s="2"/>
    </row>
    <row r="55931" spans="76:76">
      <c r="BX55931" s="2"/>
    </row>
    <row r="55932" spans="76:76">
      <c r="BX55932" s="2"/>
    </row>
    <row r="55933" spans="76:76">
      <c r="BX55933" s="2"/>
    </row>
    <row r="55934" spans="76:76">
      <c r="BX55934" s="2"/>
    </row>
    <row r="55935" spans="76:76">
      <c r="BX55935" s="2"/>
    </row>
    <row r="55936" spans="76:76">
      <c r="BX55936" s="2"/>
    </row>
    <row r="55937" spans="76:76">
      <c r="BX55937" s="2"/>
    </row>
    <row r="55938" spans="76:76">
      <c r="BX55938" s="2"/>
    </row>
    <row r="55939" spans="76:76">
      <c r="BX55939" s="2"/>
    </row>
    <row r="55940" spans="76:76">
      <c r="BX55940" s="2"/>
    </row>
    <row r="55941" spans="76:76">
      <c r="BX55941" s="2"/>
    </row>
    <row r="55942" spans="76:76">
      <c r="BX55942" s="2"/>
    </row>
    <row r="55943" spans="76:76">
      <c r="BX55943" s="2"/>
    </row>
    <row r="55944" spans="76:76">
      <c r="BX55944" s="2"/>
    </row>
    <row r="55945" spans="76:76">
      <c r="BX55945" s="2"/>
    </row>
    <row r="55946" spans="76:76">
      <c r="BX55946" s="2"/>
    </row>
    <row r="55947" spans="76:76">
      <c r="BX55947" s="2"/>
    </row>
    <row r="55948" spans="76:76">
      <c r="BX55948" s="2"/>
    </row>
    <row r="55949" spans="76:76">
      <c r="BX55949" s="2"/>
    </row>
    <row r="55950" spans="76:76">
      <c r="BX55950" s="2"/>
    </row>
    <row r="55951" spans="76:76">
      <c r="BX55951" s="2"/>
    </row>
    <row r="55952" spans="76:76">
      <c r="BX55952" s="2"/>
    </row>
    <row r="55953" spans="76:76">
      <c r="BX55953" s="2"/>
    </row>
    <row r="55954" spans="76:76">
      <c r="BX55954" s="2"/>
    </row>
    <row r="55955" spans="76:76">
      <c r="BX55955" s="2"/>
    </row>
    <row r="55956" spans="76:76">
      <c r="BX55956" s="2"/>
    </row>
    <row r="55957" spans="76:76">
      <c r="BX55957" s="2"/>
    </row>
    <row r="55958" spans="76:76">
      <c r="BX55958" s="2"/>
    </row>
    <row r="55959" spans="76:76">
      <c r="BX55959" s="2"/>
    </row>
    <row r="55960" spans="76:76">
      <c r="BX55960" s="2"/>
    </row>
    <row r="55961" spans="76:76">
      <c r="BX55961" s="2"/>
    </row>
    <row r="55962" spans="76:76">
      <c r="BX55962" s="2"/>
    </row>
    <row r="55963" spans="76:76">
      <c r="BX55963" s="2"/>
    </row>
    <row r="55964" spans="76:76">
      <c r="BX55964" s="2"/>
    </row>
    <row r="55965" spans="76:76">
      <c r="BX55965" s="2"/>
    </row>
    <row r="55966" spans="76:76">
      <c r="BX55966" s="2"/>
    </row>
    <row r="55967" spans="76:76">
      <c r="BX55967" s="2"/>
    </row>
    <row r="55968" spans="76:76">
      <c r="BX55968" s="2"/>
    </row>
    <row r="55969" spans="76:76">
      <c r="BX55969" s="2"/>
    </row>
    <row r="55970" spans="76:76">
      <c r="BX55970" s="2"/>
    </row>
    <row r="55971" spans="76:76">
      <c r="BX55971" s="2"/>
    </row>
    <row r="55972" spans="76:76">
      <c r="BX55972" s="2"/>
    </row>
    <row r="55973" spans="76:76">
      <c r="BX55973" s="2"/>
    </row>
    <row r="55974" spans="76:76">
      <c r="BX55974" s="2"/>
    </row>
    <row r="55975" spans="76:76">
      <c r="BX55975" s="2"/>
    </row>
    <row r="55976" spans="76:76">
      <c r="BX55976" s="2"/>
    </row>
    <row r="55977" spans="76:76">
      <c r="BX55977" s="2"/>
    </row>
    <row r="55978" spans="76:76">
      <c r="BX55978" s="2"/>
    </row>
    <row r="55979" spans="76:76">
      <c r="BX55979" s="2"/>
    </row>
    <row r="55980" spans="76:76">
      <c r="BX55980" s="2"/>
    </row>
    <row r="55981" spans="76:76">
      <c r="BX55981" s="2"/>
    </row>
    <row r="55982" spans="76:76">
      <c r="BX55982" s="2"/>
    </row>
    <row r="55983" spans="76:76">
      <c r="BX55983" s="2"/>
    </row>
    <row r="55984" spans="76:76">
      <c r="BX55984" s="2"/>
    </row>
    <row r="55985" spans="76:76">
      <c r="BX55985" s="2"/>
    </row>
    <row r="55986" spans="76:76">
      <c r="BX55986" s="2"/>
    </row>
    <row r="55987" spans="76:76">
      <c r="BX55987" s="2"/>
    </row>
    <row r="55988" spans="76:76">
      <c r="BX55988" s="2"/>
    </row>
    <row r="55989" spans="76:76">
      <c r="BX55989" s="2"/>
    </row>
    <row r="55990" spans="76:76">
      <c r="BX55990" s="2"/>
    </row>
    <row r="55991" spans="76:76">
      <c r="BX55991" s="2"/>
    </row>
    <row r="55992" spans="76:76">
      <c r="BX55992" s="2"/>
    </row>
    <row r="55993" spans="76:76">
      <c r="BX55993" s="2"/>
    </row>
    <row r="55994" spans="76:76">
      <c r="BX55994" s="2"/>
    </row>
    <row r="55995" spans="76:76">
      <c r="BX55995" s="2"/>
    </row>
    <row r="55996" spans="76:76">
      <c r="BX55996" s="2"/>
    </row>
    <row r="55997" spans="76:76">
      <c r="BX55997" s="2"/>
    </row>
    <row r="55998" spans="76:76">
      <c r="BX55998" s="2"/>
    </row>
    <row r="55999" spans="76:76">
      <c r="BX55999" s="2"/>
    </row>
    <row r="56000" spans="76:76">
      <c r="BX56000" s="2"/>
    </row>
    <row r="56001" spans="76:76">
      <c r="BX56001" s="2"/>
    </row>
    <row r="56002" spans="76:76">
      <c r="BX56002" s="2"/>
    </row>
    <row r="56003" spans="76:76">
      <c r="BX56003" s="2"/>
    </row>
    <row r="56004" spans="76:76">
      <c r="BX56004" s="2"/>
    </row>
    <row r="56005" spans="76:76">
      <c r="BX56005" s="2"/>
    </row>
    <row r="56006" spans="76:76">
      <c r="BX56006" s="2"/>
    </row>
    <row r="56007" spans="76:76">
      <c r="BX56007" s="2"/>
    </row>
    <row r="56008" spans="76:76">
      <c r="BX56008" s="2"/>
    </row>
    <row r="56009" spans="76:76">
      <c r="BX56009" s="2"/>
    </row>
    <row r="56010" spans="76:76">
      <c r="BX56010" s="2"/>
    </row>
    <row r="56011" spans="76:76">
      <c r="BX56011" s="2"/>
    </row>
    <row r="56012" spans="76:76">
      <c r="BX56012" s="2"/>
    </row>
    <row r="56013" spans="76:76">
      <c r="BX56013" s="2"/>
    </row>
    <row r="56014" spans="76:76">
      <c r="BX56014" s="2"/>
    </row>
    <row r="56015" spans="76:76">
      <c r="BX56015" s="2"/>
    </row>
    <row r="56016" spans="76:76">
      <c r="BX56016" s="2"/>
    </row>
    <row r="56017" spans="76:76">
      <c r="BX56017" s="2"/>
    </row>
    <row r="56018" spans="76:76">
      <c r="BX56018" s="2"/>
    </row>
    <row r="56019" spans="76:76">
      <c r="BX56019" s="2"/>
    </row>
    <row r="56020" spans="76:76">
      <c r="BX56020" s="2"/>
    </row>
    <row r="56021" spans="76:76">
      <c r="BX56021" s="2"/>
    </row>
    <row r="56022" spans="76:76">
      <c r="BX56022" s="2"/>
    </row>
    <row r="56023" spans="76:76">
      <c r="BX56023" s="2"/>
    </row>
    <row r="56024" spans="76:76">
      <c r="BX56024" s="2"/>
    </row>
    <row r="56025" spans="76:76">
      <c r="BX56025" s="2"/>
    </row>
    <row r="56026" spans="76:76">
      <c r="BX56026" s="2"/>
    </row>
    <row r="56027" spans="76:76">
      <c r="BX56027" s="2"/>
    </row>
    <row r="56028" spans="76:76">
      <c r="BX56028" s="2"/>
    </row>
    <row r="56029" spans="76:76">
      <c r="BX56029" s="2"/>
    </row>
    <row r="56030" spans="76:76">
      <c r="BX56030" s="2"/>
    </row>
    <row r="56031" spans="76:76">
      <c r="BX56031" s="2"/>
    </row>
    <row r="56032" spans="76:76">
      <c r="BX56032" s="2"/>
    </row>
    <row r="56033" spans="76:76">
      <c r="BX56033" s="2"/>
    </row>
    <row r="56034" spans="76:76">
      <c r="BX56034" s="2"/>
    </row>
    <row r="56035" spans="76:76">
      <c r="BX56035" s="2"/>
    </row>
    <row r="56036" spans="76:76">
      <c r="BX56036" s="2"/>
    </row>
    <row r="56037" spans="76:76">
      <c r="BX56037" s="2"/>
    </row>
    <row r="56038" spans="76:76">
      <c r="BX56038" s="2"/>
    </row>
    <row r="56039" spans="76:76">
      <c r="BX56039" s="2"/>
    </row>
    <row r="56040" spans="76:76">
      <c r="BX56040" s="2"/>
    </row>
    <row r="56041" spans="76:76">
      <c r="BX56041" s="2"/>
    </row>
    <row r="56042" spans="76:76">
      <c r="BX56042" s="2"/>
    </row>
    <row r="56043" spans="76:76">
      <c r="BX56043" s="2"/>
    </row>
    <row r="56044" spans="76:76">
      <c r="BX56044" s="2"/>
    </row>
    <row r="56045" spans="76:76">
      <c r="BX56045" s="2"/>
    </row>
    <row r="56046" spans="76:76">
      <c r="BX56046" s="2"/>
    </row>
    <row r="56047" spans="76:76">
      <c r="BX56047" s="2"/>
    </row>
    <row r="56048" spans="76:76">
      <c r="BX56048" s="2"/>
    </row>
    <row r="56049" spans="76:76">
      <c r="BX56049" s="2"/>
    </row>
    <row r="56050" spans="76:76">
      <c r="BX56050" s="2"/>
    </row>
    <row r="56051" spans="76:76">
      <c r="BX56051" s="2"/>
    </row>
    <row r="56052" spans="76:76">
      <c r="BX56052" s="2"/>
    </row>
    <row r="56053" spans="76:76">
      <c r="BX56053" s="2"/>
    </row>
    <row r="56054" spans="76:76">
      <c r="BX56054" s="2"/>
    </row>
    <row r="56055" spans="76:76">
      <c r="BX56055" s="2"/>
    </row>
    <row r="56056" spans="76:76">
      <c r="BX56056" s="2"/>
    </row>
    <row r="56057" spans="76:76">
      <c r="BX56057" s="2"/>
    </row>
    <row r="56058" spans="76:76">
      <c r="BX56058" s="2"/>
    </row>
    <row r="56059" spans="76:76">
      <c r="BX56059" s="2"/>
    </row>
    <row r="56060" spans="76:76">
      <c r="BX56060" s="2"/>
    </row>
    <row r="56061" spans="76:76">
      <c r="BX56061" s="2"/>
    </row>
    <row r="56062" spans="76:76">
      <c r="BX56062" s="2"/>
    </row>
    <row r="56063" spans="76:76">
      <c r="BX56063" s="2"/>
    </row>
    <row r="56064" spans="76:76">
      <c r="BX56064" s="2"/>
    </row>
    <row r="56065" spans="76:76">
      <c r="BX56065" s="2"/>
    </row>
    <row r="56066" spans="76:76">
      <c r="BX56066" s="2"/>
    </row>
    <row r="56067" spans="76:76">
      <c r="BX56067" s="2"/>
    </row>
    <row r="56068" spans="76:76">
      <c r="BX56068" s="2"/>
    </row>
    <row r="56069" spans="76:76">
      <c r="BX56069" s="2"/>
    </row>
    <row r="56070" spans="76:76">
      <c r="BX56070" s="2"/>
    </row>
    <row r="56071" spans="76:76">
      <c r="BX56071" s="2"/>
    </row>
    <row r="56072" spans="76:76">
      <c r="BX56072" s="2"/>
    </row>
    <row r="56073" spans="76:76">
      <c r="BX56073" s="2"/>
    </row>
    <row r="56074" spans="76:76">
      <c r="BX56074" s="2"/>
    </row>
    <row r="56075" spans="76:76">
      <c r="BX56075" s="2"/>
    </row>
    <row r="56076" spans="76:76">
      <c r="BX56076" s="2"/>
    </row>
    <row r="56077" spans="76:76">
      <c r="BX56077" s="2"/>
    </row>
    <row r="56078" spans="76:76">
      <c r="BX56078" s="2"/>
    </row>
    <row r="56079" spans="76:76">
      <c r="BX56079" s="2"/>
    </row>
    <row r="56080" spans="76:76">
      <c r="BX56080" s="2"/>
    </row>
    <row r="56081" spans="76:76">
      <c r="BX56081" s="2"/>
    </row>
    <row r="56082" spans="76:76">
      <c r="BX56082" s="2"/>
    </row>
    <row r="56083" spans="76:76">
      <c r="BX56083" s="2"/>
    </row>
    <row r="56084" spans="76:76">
      <c r="BX56084" s="2"/>
    </row>
    <row r="56085" spans="76:76">
      <c r="BX56085" s="2"/>
    </row>
    <row r="56086" spans="76:76">
      <c r="BX56086" s="2"/>
    </row>
    <row r="56087" spans="76:76">
      <c r="BX56087" s="2"/>
    </row>
    <row r="56088" spans="76:76">
      <c r="BX56088" s="2"/>
    </row>
    <row r="56089" spans="76:76">
      <c r="BX56089" s="2"/>
    </row>
    <row r="56090" spans="76:76">
      <c r="BX56090" s="2"/>
    </row>
    <row r="56091" spans="76:76">
      <c r="BX56091" s="2"/>
    </row>
    <row r="56092" spans="76:76">
      <c r="BX56092" s="2"/>
    </row>
    <row r="56093" spans="76:76">
      <c r="BX56093" s="2"/>
    </row>
    <row r="56094" spans="76:76">
      <c r="BX56094" s="2"/>
    </row>
    <row r="56095" spans="76:76">
      <c r="BX56095" s="2"/>
    </row>
    <row r="56096" spans="76:76">
      <c r="BX56096" s="2"/>
    </row>
    <row r="56097" spans="76:76">
      <c r="BX56097" s="2"/>
    </row>
    <row r="56098" spans="76:76">
      <c r="BX56098" s="2"/>
    </row>
    <row r="56099" spans="76:76">
      <c r="BX56099" s="2"/>
    </row>
    <row r="56100" spans="76:76">
      <c r="BX56100" s="2"/>
    </row>
    <row r="56101" spans="76:76">
      <c r="BX56101" s="2"/>
    </row>
    <row r="56102" spans="76:76">
      <c r="BX56102" s="2"/>
    </row>
    <row r="56103" spans="76:76">
      <c r="BX56103" s="2"/>
    </row>
    <row r="56104" spans="76:76">
      <c r="BX56104" s="2"/>
    </row>
    <row r="56105" spans="76:76">
      <c r="BX56105" s="2"/>
    </row>
    <row r="56106" spans="76:76">
      <c r="BX56106" s="2"/>
    </row>
    <row r="56107" spans="76:76">
      <c r="BX56107" s="2"/>
    </row>
    <row r="56108" spans="76:76">
      <c r="BX56108" s="2"/>
    </row>
    <row r="56109" spans="76:76">
      <c r="BX56109" s="2"/>
    </row>
    <row r="56110" spans="76:76">
      <c r="BX56110" s="2"/>
    </row>
    <row r="56111" spans="76:76">
      <c r="BX56111" s="2"/>
    </row>
    <row r="56112" spans="76:76">
      <c r="BX56112" s="2"/>
    </row>
    <row r="56113" spans="76:76">
      <c r="BX56113" s="2"/>
    </row>
    <row r="56114" spans="76:76">
      <c r="BX56114" s="2"/>
    </row>
    <row r="56115" spans="76:76">
      <c r="BX56115" s="2"/>
    </row>
    <row r="56116" spans="76:76">
      <c r="BX56116" s="2"/>
    </row>
    <row r="56117" spans="76:76">
      <c r="BX56117" s="2"/>
    </row>
    <row r="56118" spans="76:76">
      <c r="BX56118" s="2"/>
    </row>
    <row r="56119" spans="76:76">
      <c r="BX56119" s="2"/>
    </row>
    <row r="56120" spans="76:76">
      <c r="BX56120" s="2"/>
    </row>
    <row r="56121" spans="76:76">
      <c r="BX56121" s="2"/>
    </row>
    <row r="56122" spans="76:76">
      <c r="BX56122" s="2"/>
    </row>
    <row r="56123" spans="76:76">
      <c r="BX56123" s="2"/>
    </row>
    <row r="56124" spans="76:76">
      <c r="BX56124" s="2"/>
    </row>
    <row r="56125" spans="76:76">
      <c r="BX56125" s="2"/>
    </row>
    <row r="56126" spans="76:76">
      <c r="BX56126" s="2"/>
    </row>
    <row r="56127" spans="76:76">
      <c r="BX56127" s="2"/>
    </row>
    <row r="56128" spans="76:76">
      <c r="BX56128" s="2"/>
    </row>
    <row r="56129" spans="76:76">
      <c r="BX56129" s="2"/>
    </row>
    <row r="56130" spans="76:76">
      <c r="BX56130" s="2"/>
    </row>
    <row r="56131" spans="76:76">
      <c r="BX56131" s="2"/>
    </row>
    <row r="56132" spans="76:76">
      <c r="BX56132" s="2"/>
    </row>
    <row r="56133" spans="76:76">
      <c r="BX56133" s="2"/>
    </row>
    <row r="56134" spans="76:76">
      <c r="BX56134" s="2"/>
    </row>
    <row r="56135" spans="76:76">
      <c r="BX56135" s="2"/>
    </row>
    <row r="56136" spans="76:76">
      <c r="BX56136" s="2"/>
    </row>
    <row r="56137" spans="76:76">
      <c r="BX56137" s="2"/>
    </row>
    <row r="56138" spans="76:76">
      <c r="BX56138" s="2"/>
    </row>
    <row r="56139" spans="76:76">
      <c r="BX56139" s="2"/>
    </row>
    <row r="56140" spans="76:76">
      <c r="BX56140" s="2"/>
    </row>
    <row r="56141" spans="76:76">
      <c r="BX56141" s="2"/>
    </row>
    <row r="56142" spans="76:76">
      <c r="BX56142" s="2"/>
    </row>
    <row r="56143" spans="76:76">
      <c r="BX56143" s="2"/>
    </row>
    <row r="56144" spans="76:76">
      <c r="BX56144" s="2"/>
    </row>
    <row r="56145" spans="76:76">
      <c r="BX56145" s="2"/>
    </row>
    <row r="56146" spans="76:76">
      <c r="BX56146" s="2"/>
    </row>
    <row r="56147" spans="76:76">
      <c r="BX56147" s="2"/>
    </row>
    <row r="56148" spans="76:76">
      <c r="BX56148" s="2"/>
    </row>
    <row r="56149" spans="76:76">
      <c r="BX56149" s="2"/>
    </row>
    <row r="56150" spans="76:76">
      <c r="BX56150" s="2"/>
    </row>
    <row r="56151" spans="76:76">
      <c r="BX56151" s="2"/>
    </row>
    <row r="56152" spans="76:76">
      <c r="BX56152" s="2"/>
    </row>
    <row r="56153" spans="76:76">
      <c r="BX56153" s="2"/>
    </row>
    <row r="56154" spans="76:76">
      <c r="BX56154" s="2"/>
    </row>
    <row r="56155" spans="76:76">
      <c r="BX56155" s="2"/>
    </row>
    <row r="56156" spans="76:76">
      <c r="BX56156" s="2"/>
    </row>
    <row r="56157" spans="76:76">
      <c r="BX56157" s="2"/>
    </row>
    <row r="56158" spans="76:76">
      <c r="BX56158" s="2"/>
    </row>
    <row r="56159" spans="76:76">
      <c r="BX56159" s="2"/>
    </row>
    <row r="56160" spans="76:76">
      <c r="BX56160" s="2"/>
    </row>
    <row r="56161" spans="76:76">
      <c r="BX56161" s="2"/>
    </row>
    <row r="56162" spans="76:76">
      <c r="BX56162" s="2"/>
    </row>
    <row r="56163" spans="76:76">
      <c r="BX56163" s="2"/>
    </row>
    <row r="56164" spans="76:76">
      <c r="BX56164" s="2"/>
    </row>
    <row r="56165" spans="76:76">
      <c r="BX56165" s="2"/>
    </row>
    <row r="56166" spans="76:76">
      <c r="BX56166" s="2"/>
    </row>
    <row r="56167" spans="76:76">
      <c r="BX56167" s="2"/>
    </row>
    <row r="56168" spans="76:76">
      <c r="BX56168" s="2"/>
    </row>
    <row r="56169" spans="76:76">
      <c r="BX56169" s="2"/>
    </row>
    <row r="56170" spans="76:76">
      <c r="BX56170" s="2"/>
    </row>
    <row r="56171" spans="76:76">
      <c r="BX56171" s="2"/>
    </row>
    <row r="56172" spans="76:76">
      <c r="BX56172" s="2"/>
    </row>
    <row r="56173" spans="76:76">
      <c r="BX56173" s="2"/>
    </row>
    <row r="56174" spans="76:76">
      <c r="BX56174" s="2"/>
    </row>
    <row r="56175" spans="76:76">
      <c r="BX56175" s="2"/>
    </row>
    <row r="56176" spans="76:76">
      <c r="BX56176" s="2"/>
    </row>
    <row r="56177" spans="76:76">
      <c r="BX56177" s="2"/>
    </row>
    <row r="56178" spans="76:76">
      <c r="BX56178" s="2"/>
    </row>
    <row r="56179" spans="76:76">
      <c r="BX56179" s="2"/>
    </row>
    <row r="56180" spans="76:76">
      <c r="BX56180" s="2"/>
    </row>
    <row r="56181" spans="76:76">
      <c r="BX56181" s="2"/>
    </row>
    <row r="56182" spans="76:76">
      <c r="BX56182" s="2"/>
    </row>
    <row r="56183" spans="76:76">
      <c r="BX56183" s="2"/>
    </row>
    <row r="56184" spans="76:76">
      <c r="BX56184" s="2"/>
    </row>
    <row r="56185" spans="76:76">
      <c r="BX56185" s="2"/>
    </row>
    <row r="56186" spans="76:76">
      <c r="BX56186" s="2"/>
    </row>
    <row r="56187" spans="76:76">
      <c r="BX56187" s="2"/>
    </row>
    <row r="56188" spans="76:76">
      <c r="BX56188" s="2"/>
    </row>
    <row r="56189" spans="76:76">
      <c r="BX56189" s="2"/>
    </row>
    <row r="56190" spans="76:76">
      <c r="BX56190" s="2"/>
    </row>
    <row r="56191" spans="76:76">
      <c r="BX56191" s="2"/>
    </row>
    <row r="56192" spans="76:76">
      <c r="BX56192" s="2"/>
    </row>
    <row r="56193" spans="76:76">
      <c r="BX56193" s="2"/>
    </row>
    <row r="56194" spans="76:76">
      <c r="BX56194" s="2"/>
    </row>
    <row r="56195" spans="76:76">
      <c r="BX56195" s="2"/>
    </row>
    <row r="56196" spans="76:76">
      <c r="BX56196" s="2"/>
    </row>
    <row r="56197" spans="76:76">
      <c r="BX56197" s="2"/>
    </row>
    <row r="56198" spans="76:76">
      <c r="BX56198" s="2"/>
    </row>
    <row r="56199" spans="76:76">
      <c r="BX56199" s="2"/>
    </row>
    <row r="56200" spans="76:76">
      <c r="BX56200" s="2"/>
    </row>
    <row r="56201" spans="76:76">
      <c r="BX56201" s="2"/>
    </row>
    <row r="56202" spans="76:76">
      <c r="BX56202" s="2"/>
    </row>
    <row r="56203" spans="76:76">
      <c r="BX56203" s="2"/>
    </row>
    <row r="56204" spans="76:76">
      <c r="BX56204" s="2"/>
    </row>
    <row r="56205" spans="76:76">
      <c r="BX56205" s="2"/>
    </row>
    <row r="56206" spans="76:76">
      <c r="BX56206" s="2"/>
    </row>
    <row r="56207" spans="76:76">
      <c r="BX56207" s="2"/>
    </row>
    <row r="56208" spans="76:76">
      <c r="BX56208" s="2"/>
    </row>
    <row r="56209" spans="76:76">
      <c r="BX56209" s="2"/>
    </row>
    <row r="56210" spans="76:76">
      <c r="BX56210" s="2"/>
    </row>
    <row r="56211" spans="76:76">
      <c r="BX56211" s="2"/>
    </row>
    <row r="56212" spans="76:76">
      <c r="BX56212" s="2"/>
    </row>
    <row r="56213" spans="76:76">
      <c r="BX56213" s="2"/>
    </row>
    <row r="56214" spans="76:76">
      <c r="BX56214" s="2"/>
    </row>
    <row r="56215" spans="76:76">
      <c r="BX56215" s="2"/>
    </row>
    <row r="56216" spans="76:76">
      <c r="BX56216" s="2"/>
    </row>
    <row r="56217" spans="76:76">
      <c r="BX56217" s="2"/>
    </row>
    <row r="56218" spans="76:76">
      <c r="BX56218" s="2"/>
    </row>
    <row r="56219" spans="76:76">
      <c r="BX56219" s="2"/>
    </row>
    <row r="56220" spans="76:76">
      <c r="BX56220" s="2"/>
    </row>
    <row r="56221" spans="76:76">
      <c r="BX56221" s="2"/>
    </row>
    <row r="56222" spans="76:76">
      <c r="BX56222" s="2"/>
    </row>
    <row r="56223" spans="76:76">
      <c r="BX56223" s="2"/>
    </row>
    <row r="56224" spans="76:76">
      <c r="BX56224" s="2"/>
    </row>
    <row r="56225" spans="76:76">
      <c r="BX56225" s="2"/>
    </row>
    <row r="56226" spans="76:76">
      <c r="BX56226" s="2"/>
    </row>
    <row r="56227" spans="76:76">
      <c r="BX56227" s="2"/>
    </row>
    <row r="56228" spans="76:76">
      <c r="BX56228" s="2"/>
    </row>
    <row r="56229" spans="76:76">
      <c r="BX56229" s="2"/>
    </row>
    <row r="56230" spans="76:76">
      <c r="BX56230" s="2"/>
    </row>
    <row r="56231" spans="76:76">
      <c r="BX56231" s="2"/>
    </row>
    <row r="56232" spans="76:76">
      <c r="BX56232" s="2"/>
    </row>
    <row r="56233" spans="76:76">
      <c r="BX56233" s="2"/>
    </row>
    <row r="56234" spans="76:76">
      <c r="BX56234" s="2"/>
    </row>
    <row r="56235" spans="76:76">
      <c r="BX56235" s="2"/>
    </row>
    <row r="56236" spans="76:76">
      <c r="BX56236" s="2"/>
    </row>
    <row r="56237" spans="76:76">
      <c r="BX56237" s="2"/>
    </row>
    <row r="56238" spans="76:76">
      <c r="BX56238" s="2"/>
    </row>
    <row r="56239" spans="76:76">
      <c r="BX56239" s="2"/>
    </row>
    <row r="56240" spans="76:76">
      <c r="BX56240" s="2"/>
    </row>
    <row r="56241" spans="76:76">
      <c r="BX56241" s="2"/>
    </row>
    <row r="56242" spans="76:76">
      <c r="BX56242" s="2"/>
    </row>
    <row r="56243" spans="76:76">
      <c r="BX56243" s="2"/>
    </row>
    <row r="56244" spans="76:76">
      <c r="BX56244" s="2"/>
    </row>
    <row r="56245" spans="76:76">
      <c r="BX56245" s="2"/>
    </row>
    <row r="56246" spans="76:76">
      <c r="BX56246" s="2"/>
    </row>
    <row r="56247" spans="76:76">
      <c r="BX56247" s="2"/>
    </row>
    <row r="56248" spans="76:76">
      <c r="BX56248" s="2"/>
    </row>
    <row r="56249" spans="76:76">
      <c r="BX56249" s="2"/>
    </row>
    <row r="56250" spans="76:76">
      <c r="BX56250" s="2"/>
    </row>
    <row r="56251" spans="76:76">
      <c r="BX56251" s="2"/>
    </row>
    <row r="56252" spans="76:76">
      <c r="BX56252" s="2"/>
    </row>
    <row r="56253" spans="76:76">
      <c r="BX56253" s="2"/>
    </row>
    <row r="56254" spans="76:76">
      <c r="BX56254" s="2"/>
    </row>
    <row r="56255" spans="76:76">
      <c r="BX56255" s="2"/>
    </row>
    <row r="56256" spans="76:76">
      <c r="BX56256" s="2"/>
    </row>
    <row r="56257" spans="76:76">
      <c r="BX56257" s="2"/>
    </row>
    <row r="56258" spans="76:76">
      <c r="BX56258" s="2"/>
    </row>
    <row r="56259" spans="76:76">
      <c r="BX56259" s="2"/>
    </row>
    <row r="56260" spans="76:76">
      <c r="BX56260" s="2"/>
    </row>
    <row r="56261" spans="76:76">
      <c r="BX56261" s="2"/>
    </row>
    <row r="56262" spans="76:76">
      <c r="BX56262" s="2"/>
    </row>
    <row r="56263" spans="76:76">
      <c r="BX56263" s="2"/>
    </row>
    <row r="56264" spans="76:76">
      <c r="BX56264" s="2"/>
    </row>
    <row r="56265" spans="76:76">
      <c r="BX56265" s="2"/>
    </row>
    <row r="56266" spans="76:76">
      <c r="BX56266" s="2"/>
    </row>
    <row r="56267" spans="76:76">
      <c r="BX56267" s="2"/>
    </row>
    <row r="56268" spans="76:76">
      <c r="BX56268" s="2"/>
    </row>
    <row r="56269" spans="76:76">
      <c r="BX56269" s="2"/>
    </row>
    <row r="56270" spans="76:76">
      <c r="BX56270" s="2"/>
    </row>
    <row r="56271" spans="76:76">
      <c r="BX56271" s="2"/>
    </row>
    <row r="56272" spans="76:76">
      <c r="BX56272" s="2"/>
    </row>
    <row r="56273" spans="76:76">
      <c r="BX56273" s="2"/>
    </row>
    <row r="56274" spans="76:76">
      <c r="BX56274" s="2"/>
    </row>
    <row r="56275" spans="76:76">
      <c r="BX56275" s="2"/>
    </row>
    <row r="56276" spans="76:76">
      <c r="BX56276" s="2"/>
    </row>
    <row r="56277" spans="76:76">
      <c r="BX56277" s="2"/>
    </row>
    <row r="56278" spans="76:76">
      <c r="BX56278" s="2"/>
    </row>
    <row r="56279" spans="76:76">
      <c r="BX56279" s="2"/>
    </row>
    <row r="56280" spans="76:76">
      <c r="BX56280" s="2"/>
    </row>
    <row r="56281" spans="76:76">
      <c r="BX56281" s="2"/>
    </row>
    <row r="56282" spans="76:76">
      <c r="BX56282" s="2"/>
    </row>
    <row r="56283" spans="76:76">
      <c r="BX56283" s="2"/>
    </row>
    <row r="56284" spans="76:76">
      <c r="BX56284" s="2"/>
    </row>
    <row r="56285" spans="76:76">
      <c r="BX56285" s="2"/>
    </row>
    <row r="56286" spans="76:76">
      <c r="BX56286" s="2"/>
    </row>
    <row r="56287" spans="76:76">
      <c r="BX56287" s="2"/>
    </row>
    <row r="56288" spans="76:76">
      <c r="BX56288" s="2"/>
    </row>
    <row r="56289" spans="76:76">
      <c r="BX56289" s="2"/>
    </row>
    <row r="56290" spans="76:76">
      <c r="BX56290" s="2"/>
    </row>
    <row r="56291" spans="76:76">
      <c r="BX56291" s="2"/>
    </row>
    <row r="56292" spans="76:76">
      <c r="BX56292" s="2"/>
    </row>
    <row r="56293" spans="76:76">
      <c r="BX56293" s="2"/>
    </row>
    <row r="56294" spans="76:76">
      <c r="BX56294" s="2"/>
    </row>
    <row r="56295" spans="76:76">
      <c r="BX56295" s="2"/>
    </row>
    <row r="56296" spans="76:76">
      <c r="BX56296" s="2"/>
    </row>
    <row r="56297" spans="76:76">
      <c r="BX56297" s="2"/>
    </row>
    <row r="56298" spans="76:76">
      <c r="BX56298" s="2"/>
    </row>
    <row r="56299" spans="76:76">
      <c r="BX56299" s="2"/>
    </row>
    <row r="56300" spans="76:76">
      <c r="BX56300" s="2"/>
    </row>
    <row r="56301" spans="76:76">
      <c r="BX56301" s="2"/>
    </row>
    <row r="56302" spans="76:76">
      <c r="BX56302" s="2"/>
    </row>
    <row r="56303" spans="76:76">
      <c r="BX56303" s="2"/>
    </row>
    <row r="56304" spans="76:76">
      <c r="BX56304" s="2"/>
    </row>
    <row r="56305" spans="76:76">
      <c r="BX56305" s="2"/>
    </row>
    <row r="56306" spans="76:76">
      <c r="BX56306" s="2"/>
    </row>
    <row r="56307" spans="76:76">
      <c r="BX56307" s="2"/>
    </row>
    <row r="56308" spans="76:76">
      <c r="BX56308" s="2"/>
    </row>
    <row r="56309" spans="76:76">
      <c r="BX56309" s="2"/>
    </row>
    <row r="56310" spans="76:76">
      <c r="BX56310" s="2"/>
    </row>
    <row r="56311" spans="76:76">
      <c r="BX56311" s="2"/>
    </row>
    <row r="56312" spans="76:76">
      <c r="BX56312" s="2"/>
    </row>
    <row r="56313" spans="76:76">
      <c r="BX56313" s="2"/>
    </row>
    <row r="56314" spans="76:76">
      <c r="BX56314" s="2"/>
    </row>
    <row r="56315" spans="76:76">
      <c r="BX56315" s="2"/>
    </row>
    <row r="56316" spans="76:76">
      <c r="BX56316" s="2"/>
    </row>
    <row r="56317" spans="76:76">
      <c r="BX56317" s="2"/>
    </row>
    <row r="56318" spans="76:76">
      <c r="BX56318" s="2"/>
    </row>
    <row r="56319" spans="76:76">
      <c r="BX56319" s="2"/>
    </row>
    <row r="56320" spans="76:76">
      <c r="BX56320" s="2"/>
    </row>
    <row r="56321" spans="76:76">
      <c r="BX56321" s="2"/>
    </row>
    <row r="56322" spans="76:76">
      <c r="BX56322" s="2"/>
    </row>
    <row r="56323" spans="76:76">
      <c r="BX56323" s="2"/>
    </row>
    <row r="56324" spans="76:76">
      <c r="BX56324" s="2"/>
    </row>
    <row r="56325" spans="76:76">
      <c r="BX56325" s="2"/>
    </row>
    <row r="56326" spans="76:76">
      <c r="BX56326" s="2"/>
    </row>
    <row r="56327" spans="76:76">
      <c r="BX56327" s="2"/>
    </row>
    <row r="56328" spans="76:76">
      <c r="BX56328" s="2"/>
    </row>
    <row r="56329" spans="76:76">
      <c r="BX56329" s="2"/>
    </row>
    <row r="56330" spans="76:76">
      <c r="BX56330" s="2"/>
    </row>
    <row r="56331" spans="76:76">
      <c r="BX56331" s="2"/>
    </row>
    <row r="56332" spans="76:76">
      <c r="BX56332" s="2"/>
    </row>
    <row r="56333" spans="76:76">
      <c r="BX56333" s="2"/>
    </row>
    <row r="56334" spans="76:76">
      <c r="BX56334" s="2"/>
    </row>
    <row r="56335" spans="76:76">
      <c r="BX56335" s="2"/>
    </row>
    <row r="56336" spans="76:76">
      <c r="BX56336" s="2"/>
    </row>
    <row r="56337" spans="76:76">
      <c r="BX56337" s="2"/>
    </row>
    <row r="56338" spans="76:76">
      <c r="BX56338" s="2"/>
    </row>
    <row r="56339" spans="76:76">
      <c r="BX56339" s="2"/>
    </row>
    <row r="56340" spans="76:76">
      <c r="BX56340" s="2"/>
    </row>
    <row r="56341" spans="76:76">
      <c r="BX56341" s="2"/>
    </row>
    <row r="56342" spans="76:76">
      <c r="BX56342" s="2"/>
    </row>
    <row r="56343" spans="76:76">
      <c r="BX56343" s="2"/>
    </row>
    <row r="56344" spans="76:76">
      <c r="BX56344" s="2"/>
    </row>
    <row r="56345" spans="76:76">
      <c r="BX56345" s="2"/>
    </row>
    <row r="56346" spans="76:76">
      <c r="BX56346" s="2"/>
    </row>
    <row r="56347" spans="76:76">
      <c r="BX56347" s="2"/>
    </row>
    <row r="56348" spans="76:76">
      <c r="BX56348" s="2"/>
    </row>
    <row r="56349" spans="76:76">
      <c r="BX56349" s="2"/>
    </row>
    <row r="56350" spans="76:76">
      <c r="BX56350" s="2"/>
    </row>
    <row r="56351" spans="76:76">
      <c r="BX56351" s="2"/>
    </row>
    <row r="56352" spans="76:76">
      <c r="BX56352" s="2"/>
    </row>
    <row r="56353" spans="76:76">
      <c r="BX56353" s="2"/>
    </row>
    <row r="56354" spans="76:76">
      <c r="BX56354" s="2"/>
    </row>
    <row r="56355" spans="76:76">
      <c r="BX56355" s="2"/>
    </row>
    <row r="56356" spans="76:76">
      <c r="BX56356" s="2"/>
    </row>
    <row r="56357" spans="76:76">
      <c r="BX56357" s="2"/>
    </row>
    <row r="56358" spans="76:76">
      <c r="BX56358" s="2"/>
    </row>
    <row r="56359" spans="76:76">
      <c r="BX56359" s="2"/>
    </row>
    <row r="56360" spans="76:76">
      <c r="BX56360" s="2"/>
    </row>
    <row r="56361" spans="76:76">
      <c r="BX56361" s="2"/>
    </row>
    <row r="56362" spans="76:76">
      <c r="BX56362" s="2"/>
    </row>
    <row r="56363" spans="76:76">
      <c r="BX56363" s="2"/>
    </row>
    <row r="56364" spans="76:76">
      <c r="BX56364" s="2"/>
    </row>
    <row r="56365" spans="76:76">
      <c r="BX56365" s="2"/>
    </row>
    <row r="56366" spans="76:76">
      <c r="BX56366" s="2"/>
    </row>
    <row r="56367" spans="76:76">
      <c r="BX56367" s="2"/>
    </row>
    <row r="56368" spans="76:76">
      <c r="BX56368" s="2"/>
    </row>
    <row r="56369" spans="76:76">
      <c r="BX56369" s="2"/>
    </row>
    <row r="56370" spans="76:76">
      <c r="BX56370" s="2"/>
    </row>
    <row r="56371" spans="76:76">
      <c r="BX56371" s="2"/>
    </row>
    <row r="56372" spans="76:76">
      <c r="BX56372" s="2"/>
    </row>
    <row r="56373" spans="76:76">
      <c r="BX56373" s="2"/>
    </row>
    <row r="56374" spans="76:76">
      <c r="BX56374" s="2"/>
    </row>
    <row r="56375" spans="76:76">
      <c r="BX56375" s="2"/>
    </row>
    <row r="56376" spans="76:76">
      <c r="BX56376" s="2"/>
    </row>
    <row r="56377" spans="76:76">
      <c r="BX56377" s="2"/>
    </row>
    <row r="56378" spans="76:76">
      <c r="BX56378" s="2"/>
    </row>
    <row r="56379" spans="76:76">
      <c r="BX56379" s="2"/>
    </row>
    <row r="56380" spans="76:76">
      <c r="BX56380" s="2"/>
    </row>
    <row r="56381" spans="76:76">
      <c r="BX56381" s="2"/>
    </row>
    <row r="56382" spans="76:76">
      <c r="BX56382" s="2"/>
    </row>
    <row r="56383" spans="76:76">
      <c r="BX56383" s="2"/>
    </row>
    <row r="56384" spans="76:76">
      <c r="BX56384" s="2"/>
    </row>
    <row r="56385" spans="76:76">
      <c r="BX56385" s="2"/>
    </row>
    <row r="56386" spans="76:76">
      <c r="BX56386" s="2"/>
    </row>
    <row r="56387" spans="76:76">
      <c r="BX56387" s="2"/>
    </row>
    <row r="56388" spans="76:76">
      <c r="BX56388" s="2"/>
    </row>
    <row r="56389" spans="76:76">
      <c r="BX56389" s="2"/>
    </row>
    <row r="56390" spans="76:76">
      <c r="BX56390" s="2"/>
    </row>
    <row r="56391" spans="76:76">
      <c r="BX56391" s="2"/>
    </row>
    <row r="56392" spans="76:76">
      <c r="BX56392" s="2"/>
    </row>
    <row r="56393" spans="76:76">
      <c r="BX56393" s="2"/>
    </row>
    <row r="56394" spans="76:76">
      <c r="BX56394" s="2"/>
    </row>
    <row r="56395" spans="76:76">
      <c r="BX56395" s="2"/>
    </row>
    <row r="56396" spans="76:76">
      <c r="BX56396" s="2"/>
    </row>
    <row r="56397" spans="76:76">
      <c r="BX56397" s="2"/>
    </row>
    <row r="56398" spans="76:76">
      <c r="BX56398" s="2"/>
    </row>
    <row r="56399" spans="76:76">
      <c r="BX56399" s="2"/>
    </row>
    <row r="56400" spans="76:76">
      <c r="BX56400" s="2"/>
    </row>
    <row r="56401" spans="76:76">
      <c r="BX56401" s="2"/>
    </row>
    <row r="56402" spans="76:76">
      <c r="BX56402" s="2"/>
    </row>
    <row r="56403" spans="76:76">
      <c r="BX56403" s="2"/>
    </row>
    <row r="56404" spans="76:76">
      <c r="BX56404" s="2"/>
    </row>
    <row r="56405" spans="76:76">
      <c r="BX56405" s="2"/>
    </row>
    <row r="56406" spans="76:76">
      <c r="BX56406" s="2"/>
    </row>
    <row r="56407" spans="76:76">
      <c r="BX56407" s="2"/>
    </row>
    <row r="56408" spans="76:76">
      <c r="BX56408" s="2"/>
    </row>
    <row r="56409" spans="76:76">
      <c r="BX56409" s="2"/>
    </row>
    <row r="56410" spans="76:76">
      <c r="BX56410" s="2"/>
    </row>
    <row r="56411" spans="76:76">
      <c r="BX56411" s="2"/>
    </row>
    <row r="56412" spans="76:76">
      <c r="BX56412" s="2"/>
    </row>
    <row r="56413" spans="76:76">
      <c r="BX56413" s="2"/>
    </row>
    <row r="56414" spans="76:76">
      <c r="BX56414" s="2"/>
    </row>
    <row r="56415" spans="76:76">
      <c r="BX56415" s="2"/>
    </row>
    <row r="56416" spans="76:76">
      <c r="BX56416" s="2"/>
    </row>
    <row r="56417" spans="76:76">
      <c r="BX56417" s="2"/>
    </row>
    <row r="56418" spans="76:76">
      <c r="BX56418" s="2"/>
    </row>
    <row r="56419" spans="76:76">
      <c r="BX56419" s="2"/>
    </row>
    <row r="56420" spans="76:76">
      <c r="BX56420" s="2"/>
    </row>
    <row r="56421" spans="76:76">
      <c r="BX56421" s="2"/>
    </row>
    <row r="56422" spans="76:76">
      <c r="BX56422" s="2"/>
    </row>
    <row r="56423" spans="76:76">
      <c r="BX56423" s="2"/>
    </row>
    <row r="56424" spans="76:76">
      <c r="BX56424" s="2"/>
    </row>
    <row r="56425" spans="76:76">
      <c r="BX56425" s="2"/>
    </row>
    <row r="56426" spans="76:76">
      <c r="BX56426" s="2"/>
    </row>
    <row r="56427" spans="76:76">
      <c r="BX56427" s="2"/>
    </row>
    <row r="56428" spans="76:76">
      <c r="BX56428" s="2"/>
    </row>
    <row r="56429" spans="76:76">
      <c r="BX56429" s="2"/>
    </row>
    <row r="56430" spans="76:76">
      <c r="BX56430" s="2"/>
    </row>
    <row r="56431" spans="76:76">
      <c r="BX56431" s="2"/>
    </row>
    <row r="56432" spans="76:76">
      <c r="BX56432" s="2"/>
    </row>
    <row r="56433" spans="76:76">
      <c r="BX56433" s="2"/>
    </row>
    <row r="56434" spans="76:76">
      <c r="BX56434" s="2"/>
    </row>
    <row r="56435" spans="76:76">
      <c r="BX56435" s="2"/>
    </row>
    <row r="56436" spans="76:76">
      <c r="BX56436" s="2"/>
    </row>
    <row r="56437" spans="76:76">
      <c r="BX56437" s="2"/>
    </row>
    <row r="56438" spans="76:76">
      <c r="BX56438" s="2"/>
    </row>
    <row r="56439" spans="76:76">
      <c r="BX56439" s="2"/>
    </row>
    <row r="56440" spans="76:76">
      <c r="BX56440" s="2"/>
    </row>
    <row r="56441" spans="76:76">
      <c r="BX56441" s="2"/>
    </row>
    <row r="56442" spans="76:76">
      <c r="BX56442" s="2"/>
    </row>
    <row r="56443" spans="76:76">
      <c r="BX56443" s="2"/>
    </row>
    <row r="56444" spans="76:76">
      <c r="BX56444" s="2"/>
    </row>
    <row r="56445" spans="76:76">
      <c r="BX56445" s="2"/>
    </row>
    <row r="56446" spans="76:76">
      <c r="BX56446" s="2"/>
    </row>
    <row r="56447" spans="76:76">
      <c r="BX56447" s="2"/>
    </row>
    <row r="56448" spans="76:76">
      <c r="BX56448" s="2"/>
    </row>
    <row r="56449" spans="76:76">
      <c r="BX56449" s="2"/>
    </row>
    <row r="56450" spans="76:76">
      <c r="BX56450" s="2"/>
    </row>
    <row r="56451" spans="76:76">
      <c r="BX56451" s="2"/>
    </row>
    <row r="56452" spans="76:76">
      <c r="BX56452" s="2"/>
    </row>
    <row r="56453" spans="76:76">
      <c r="BX56453" s="2"/>
    </row>
    <row r="56454" spans="76:76">
      <c r="BX56454" s="2"/>
    </row>
    <row r="56455" spans="76:76">
      <c r="BX56455" s="2"/>
    </row>
    <row r="56456" spans="76:76">
      <c r="BX56456" s="2"/>
    </row>
    <row r="56457" spans="76:76">
      <c r="BX56457" s="2"/>
    </row>
    <row r="56458" spans="76:76">
      <c r="BX56458" s="2"/>
    </row>
    <row r="56459" spans="76:76">
      <c r="BX56459" s="2"/>
    </row>
    <row r="56460" spans="76:76">
      <c r="BX56460" s="2"/>
    </row>
    <row r="56461" spans="76:76">
      <c r="BX56461" s="2"/>
    </row>
    <row r="56462" spans="76:76">
      <c r="BX56462" s="2"/>
    </row>
    <row r="56463" spans="76:76">
      <c r="BX56463" s="2"/>
    </row>
    <row r="56464" spans="76:76">
      <c r="BX56464" s="2"/>
    </row>
    <row r="56465" spans="76:76">
      <c r="BX56465" s="2"/>
    </row>
    <row r="56466" spans="76:76">
      <c r="BX56466" s="2"/>
    </row>
    <row r="56467" spans="76:76">
      <c r="BX56467" s="2"/>
    </row>
    <row r="56468" spans="76:76">
      <c r="BX56468" s="2"/>
    </row>
    <row r="56469" spans="76:76">
      <c r="BX56469" s="2"/>
    </row>
    <row r="56470" spans="76:76">
      <c r="BX56470" s="2"/>
    </row>
    <row r="56471" spans="76:76">
      <c r="BX56471" s="2"/>
    </row>
    <row r="56472" spans="76:76">
      <c r="BX56472" s="2"/>
    </row>
    <row r="56473" spans="76:76">
      <c r="BX56473" s="2"/>
    </row>
    <row r="56474" spans="76:76">
      <c r="BX56474" s="2"/>
    </row>
    <row r="56475" spans="76:76">
      <c r="BX56475" s="2"/>
    </row>
    <row r="56476" spans="76:76">
      <c r="BX56476" s="2"/>
    </row>
    <row r="56477" spans="76:76">
      <c r="BX56477" s="2"/>
    </row>
    <row r="56478" spans="76:76">
      <c r="BX56478" s="2"/>
    </row>
    <row r="56479" spans="76:76">
      <c r="BX56479" s="2"/>
    </row>
    <row r="56480" spans="76:76">
      <c r="BX56480" s="2"/>
    </row>
    <row r="56481" spans="76:76">
      <c r="BX56481" s="2"/>
    </row>
    <row r="56482" spans="76:76">
      <c r="BX56482" s="2"/>
    </row>
    <row r="56483" spans="76:76">
      <c r="BX56483" s="2"/>
    </row>
    <row r="56484" spans="76:76">
      <c r="BX56484" s="2"/>
    </row>
    <row r="56485" spans="76:76">
      <c r="BX56485" s="2"/>
    </row>
    <row r="56486" spans="76:76">
      <c r="BX56486" s="2"/>
    </row>
    <row r="56487" spans="76:76">
      <c r="BX56487" s="2"/>
    </row>
    <row r="56488" spans="76:76">
      <c r="BX56488" s="2"/>
    </row>
    <row r="56489" spans="76:76">
      <c r="BX56489" s="2"/>
    </row>
    <row r="56490" spans="76:76">
      <c r="BX56490" s="2"/>
    </row>
    <row r="56491" spans="76:76">
      <c r="BX56491" s="2"/>
    </row>
    <row r="56492" spans="76:76">
      <c r="BX56492" s="2"/>
    </row>
    <row r="56493" spans="76:76">
      <c r="BX56493" s="2"/>
    </row>
    <row r="56494" spans="76:76">
      <c r="BX56494" s="2"/>
    </row>
    <row r="56495" spans="76:76">
      <c r="BX56495" s="2"/>
    </row>
    <row r="56496" spans="76:76">
      <c r="BX56496" s="2"/>
    </row>
    <row r="56497" spans="76:76">
      <c r="BX56497" s="2"/>
    </row>
    <row r="56498" spans="76:76">
      <c r="BX56498" s="2"/>
    </row>
    <row r="56499" spans="76:76">
      <c r="BX56499" s="2"/>
    </row>
    <row r="56500" spans="76:76">
      <c r="BX56500" s="2"/>
    </row>
    <row r="56501" spans="76:76">
      <c r="BX56501" s="2"/>
    </row>
    <row r="56502" spans="76:76">
      <c r="BX56502" s="2"/>
    </row>
    <row r="56503" spans="76:76">
      <c r="BX56503" s="2"/>
    </row>
    <row r="56504" spans="76:76">
      <c r="BX56504" s="2"/>
    </row>
    <row r="56505" spans="76:76">
      <c r="BX56505" s="2"/>
    </row>
    <row r="56506" spans="76:76">
      <c r="BX56506" s="2"/>
    </row>
    <row r="56507" spans="76:76">
      <c r="BX56507" s="2"/>
    </row>
    <row r="56508" spans="76:76">
      <c r="BX56508" s="2"/>
    </row>
    <row r="56509" spans="76:76">
      <c r="BX56509" s="2"/>
    </row>
    <row r="56510" spans="76:76">
      <c r="BX56510" s="2"/>
    </row>
    <row r="56511" spans="76:76">
      <c r="BX56511" s="2"/>
    </row>
    <row r="56512" spans="76:76">
      <c r="BX56512" s="2"/>
    </row>
    <row r="56513" spans="76:76">
      <c r="BX56513" s="2"/>
    </row>
    <row r="56514" spans="76:76">
      <c r="BX56514" s="2"/>
    </row>
    <row r="56515" spans="76:76">
      <c r="BX56515" s="2"/>
    </row>
    <row r="56516" spans="76:76">
      <c r="BX56516" s="2"/>
    </row>
    <row r="56517" spans="76:76">
      <c r="BX56517" s="2"/>
    </row>
    <row r="56518" spans="76:76">
      <c r="BX56518" s="2"/>
    </row>
    <row r="56519" spans="76:76">
      <c r="BX56519" s="2"/>
    </row>
    <row r="56520" spans="76:76">
      <c r="BX56520" s="2"/>
    </row>
    <row r="56521" spans="76:76">
      <c r="BX56521" s="2"/>
    </row>
    <row r="56522" spans="76:76">
      <c r="BX56522" s="2"/>
    </row>
    <row r="56523" spans="76:76">
      <c r="BX56523" s="2"/>
    </row>
    <row r="56524" spans="76:76">
      <c r="BX56524" s="2"/>
    </row>
    <row r="56525" spans="76:76">
      <c r="BX56525" s="2"/>
    </row>
    <row r="56526" spans="76:76">
      <c r="BX56526" s="2"/>
    </row>
    <row r="56527" spans="76:76">
      <c r="BX56527" s="2"/>
    </row>
    <row r="56528" spans="76:76">
      <c r="BX56528" s="2"/>
    </row>
    <row r="56529" spans="76:76">
      <c r="BX56529" s="2"/>
    </row>
    <row r="56530" spans="76:76">
      <c r="BX56530" s="2"/>
    </row>
    <row r="56531" spans="76:76">
      <c r="BX56531" s="2"/>
    </row>
    <row r="56532" spans="76:76">
      <c r="BX56532" s="2"/>
    </row>
    <row r="56533" spans="76:76">
      <c r="BX56533" s="2"/>
    </row>
    <row r="56534" spans="76:76">
      <c r="BX56534" s="2"/>
    </row>
    <row r="56535" spans="76:76">
      <c r="BX56535" s="2"/>
    </row>
    <row r="56536" spans="76:76">
      <c r="BX56536" s="2"/>
    </row>
    <row r="56537" spans="76:76">
      <c r="BX56537" s="2"/>
    </row>
    <row r="56538" spans="76:76">
      <c r="BX56538" s="2"/>
    </row>
    <row r="56539" spans="76:76">
      <c r="BX56539" s="2"/>
    </row>
    <row r="56540" spans="76:76">
      <c r="BX56540" s="2"/>
    </row>
    <row r="56541" spans="76:76">
      <c r="BX56541" s="2"/>
    </row>
    <row r="56542" spans="76:76">
      <c r="BX56542" s="2"/>
    </row>
    <row r="56543" spans="76:76">
      <c r="BX56543" s="2"/>
    </row>
    <row r="56544" spans="76:76">
      <c r="BX56544" s="2"/>
    </row>
    <row r="56545" spans="76:76">
      <c r="BX56545" s="2"/>
    </row>
    <row r="56546" spans="76:76">
      <c r="BX56546" s="2"/>
    </row>
    <row r="56547" spans="76:76">
      <c r="BX56547" s="2"/>
    </row>
    <row r="56548" spans="76:76">
      <c r="BX56548" s="2"/>
    </row>
    <row r="56549" spans="76:76">
      <c r="BX56549" s="2"/>
    </row>
    <row r="56550" spans="76:76">
      <c r="BX56550" s="2"/>
    </row>
    <row r="56551" spans="76:76">
      <c r="BX56551" s="2"/>
    </row>
    <row r="56552" spans="76:76">
      <c r="BX56552" s="2"/>
    </row>
    <row r="56553" spans="76:76">
      <c r="BX56553" s="2"/>
    </row>
    <row r="56554" spans="76:76">
      <c r="BX56554" s="2"/>
    </row>
    <row r="56555" spans="76:76">
      <c r="BX56555" s="2"/>
    </row>
    <row r="56556" spans="76:76">
      <c r="BX56556" s="2"/>
    </row>
    <row r="56557" spans="76:76">
      <c r="BX56557" s="2"/>
    </row>
    <row r="56558" spans="76:76">
      <c r="BX56558" s="2"/>
    </row>
    <row r="56559" spans="76:76">
      <c r="BX56559" s="2"/>
    </row>
    <row r="56560" spans="76:76">
      <c r="BX56560" s="2"/>
    </row>
    <row r="56561" spans="76:76">
      <c r="BX56561" s="2"/>
    </row>
    <row r="56562" spans="76:76">
      <c r="BX56562" s="2"/>
    </row>
    <row r="56563" spans="76:76">
      <c r="BX56563" s="2"/>
    </row>
    <row r="56564" spans="76:76">
      <c r="BX56564" s="2"/>
    </row>
    <row r="56565" spans="76:76">
      <c r="BX56565" s="2"/>
    </row>
    <row r="56566" spans="76:76">
      <c r="BX56566" s="2"/>
    </row>
    <row r="56567" spans="76:76">
      <c r="BX56567" s="2"/>
    </row>
    <row r="56568" spans="76:76">
      <c r="BX56568" s="2"/>
    </row>
    <row r="56569" spans="76:76">
      <c r="BX56569" s="2"/>
    </row>
    <row r="56570" spans="76:76">
      <c r="BX56570" s="2"/>
    </row>
    <row r="56571" spans="76:76">
      <c r="BX56571" s="2"/>
    </row>
    <row r="56572" spans="76:76">
      <c r="BX56572" s="2"/>
    </row>
    <row r="56573" spans="76:76">
      <c r="BX56573" s="2"/>
    </row>
    <row r="56574" spans="76:76">
      <c r="BX56574" s="2"/>
    </row>
    <row r="56575" spans="76:76">
      <c r="BX56575" s="2"/>
    </row>
    <row r="56576" spans="76:76">
      <c r="BX56576" s="2"/>
    </row>
    <row r="56577" spans="76:76">
      <c r="BX56577" s="2"/>
    </row>
    <row r="56578" spans="76:76">
      <c r="BX56578" s="2"/>
    </row>
    <row r="56579" spans="76:76">
      <c r="BX56579" s="2"/>
    </row>
    <row r="56580" spans="76:76">
      <c r="BX56580" s="2"/>
    </row>
    <row r="56581" spans="76:76">
      <c r="BX56581" s="2"/>
    </row>
    <row r="56582" spans="76:76">
      <c r="BX56582" s="2"/>
    </row>
    <row r="56583" spans="76:76">
      <c r="BX56583" s="2"/>
    </row>
    <row r="56584" spans="76:76">
      <c r="BX56584" s="2"/>
    </row>
    <row r="56585" spans="76:76">
      <c r="BX56585" s="2"/>
    </row>
    <row r="56586" spans="76:76">
      <c r="BX56586" s="2"/>
    </row>
    <row r="56587" spans="76:76">
      <c r="BX56587" s="2"/>
    </row>
    <row r="56588" spans="76:76">
      <c r="BX56588" s="2"/>
    </row>
    <row r="56589" spans="76:76">
      <c r="BX56589" s="2"/>
    </row>
    <row r="56590" spans="76:76">
      <c r="BX56590" s="2"/>
    </row>
    <row r="56591" spans="76:76">
      <c r="BX56591" s="2"/>
    </row>
    <row r="56592" spans="76:76">
      <c r="BX56592" s="2"/>
    </row>
    <row r="56593" spans="76:76">
      <c r="BX56593" s="2"/>
    </row>
    <row r="56594" spans="76:76">
      <c r="BX56594" s="2"/>
    </row>
    <row r="56595" spans="76:76">
      <c r="BX56595" s="2"/>
    </row>
    <row r="56596" spans="76:76">
      <c r="BX56596" s="2"/>
    </row>
    <row r="56597" spans="76:76">
      <c r="BX56597" s="2"/>
    </row>
    <row r="56598" spans="76:76">
      <c r="BX56598" s="2"/>
    </row>
    <row r="56599" spans="76:76">
      <c r="BX56599" s="2"/>
    </row>
    <row r="56600" spans="76:76">
      <c r="BX56600" s="2"/>
    </row>
    <row r="56601" spans="76:76">
      <c r="BX56601" s="2"/>
    </row>
    <row r="56602" spans="76:76">
      <c r="BX56602" s="2"/>
    </row>
    <row r="56603" spans="76:76">
      <c r="BX56603" s="2"/>
    </row>
    <row r="56604" spans="76:76">
      <c r="BX56604" s="2"/>
    </row>
    <row r="56605" spans="76:76">
      <c r="BX56605" s="2"/>
    </row>
    <row r="56606" spans="76:76">
      <c r="BX56606" s="2"/>
    </row>
    <row r="56607" spans="76:76">
      <c r="BX56607" s="2"/>
    </row>
    <row r="56608" spans="76:76">
      <c r="BX56608" s="2"/>
    </row>
    <row r="56609" spans="76:76">
      <c r="BX56609" s="2"/>
    </row>
    <row r="56610" spans="76:76">
      <c r="BX56610" s="2"/>
    </row>
    <row r="56611" spans="76:76">
      <c r="BX56611" s="2"/>
    </row>
    <row r="56612" spans="76:76">
      <c r="BX56612" s="2"/>
    </row>
    <row r="56613" spans="76:76">
      <c r="BX56613" s="2"/>
    </row>
    <row r="56614" spans="76:76">
      <c r="BX56614" s="2"/>
    </row>
    <row r="56615" spans="76:76">
      <c r="BX56615" s="2"/>
    </row>
    <row r="56616" spans="76:76">
      <c r="BX56616" s="2"/>
    </row>
    <row r="56617" spans="76:76">
      <c r="BX56617" s="2"/>
    </row>
    <row r="56618" spans="76:76">
      <c r="BX56618" s="2"/>
    </row>
    <row r="56619" spans="76:76">
      <c r="BX56619" s="2"/>
    </row>
    <row r="56620" spans="76:76">
      <c r="BX56620" s="2"/>
    </row>
    <row r="56621" spans="76:76">
      <c r="BX56621" s="2"/>
    </row>
    <row r="56622" spans="76:76">
      <c r="BX56622" s="2"/>
    </row>
    <row r="56623" spans="76:76">
      <c r="BX56623" s="2"/>
    </row>
    <row r="56624" spans="76:76">
      <c r="BX56624" s="2"/>
    </row>
    <row r="56625" spans="76:76">
      <c r="BX56625" s="2"/>
    </row>
    <row r="56626" spans="76:76">
      <c r="BX56626" s="2"/>
    </row>
    <row r="56627" spans="76:76">
      <c r="BX56627" s="2"/>
    </row>
    <row r="56628" spans="76:76">
      <c r="BX56628" s="2"/>
    </row>
    <row r="56629" spans="76:76">
      <c r="BX56629" s="2"/>
    </row>
    <row r="56630" spans="76:76">
      <c r="BX56630" s="2"/>
    </row>
    <row r="56631" spans="76:76">
      <c r="BX56631" s="2"/>
    </row>
    <row r="56632" spans="76:76">
      <c r="BX56632" s="2"/>
    </row>
    <row r="56633" spans="76:76">
      <c r="BX56633" s="2"/>
    </row>
    <row r="56634" spans="76:76">
      <c r="BX56634" s="2"/>
    </row>
    <row r="56635" spans="76:76">
      <c r="BX56635" s="2"/>
    </row>
    <row r="56636" spans="76:76">
      <c r="BX56636" s="2"/>
    </row>
    <row r="56637" spans="76:76">
      <c r="BX56637" s="2"/>
    </row>
    <row r="56638" spans="76:76">
      <c r="BX56638" s="2"/>
    </row>
    <row r="56639" spans="76:76">
      <c r="BX56639" s="2"/>
    </row>
    <row r="56640" spans="76:76">
      <c r="BX56640" s="2"/>
    </row>
    <row r="56641" spans="76:76">
      <c r="BX56641" s="2"/>
    </row>
    <row r="56642" spans="76:76">
      <c r="BX56642" s="2"/>
    </row>
    <row r="56643" spans="76:76">
      <c r="BX56643" s="2"/>
    </row>
    <row r="56644" spans="76:76">
      <c r="BX56644" s="2"/>
    </row>
    <row r="56645" spans="76:76">
      <c r="BX56645" s="2"/>
    </row>
    <row r="56646" spans="76:76">
      <c r="BX56646" s="2"/>
    </row>
    <row r="56647" spans="76:76">
      <c r="BX56647" s="2"/>
    </row>
    <row r="56648" spans="76:76">
      <c r="BX56648" s="2"/>
    </row>
    <row r="56649" spans="76:76">
      <c r="BX56649" s="2"/>
    </row>
    <row r="56650" spans="76:76">
      <c r="BX56650" s="2"/>
    </row>
    <row r="56651" spans="76:76">
      <c r="BX56651" s="2"/>
    </row>
    <row r="56652" spans="76:76">
      <c r="BX56652" s="2"/>
    </row>
    <row r="56653" spans="76:76">
      <c r="BX56653" s="2"/>
    </row>
    <row r="56654" spans="76:76">
      <c r="BX56654" s="2"/>
    </row>
    <row r="56655" spans="76:76">
      <c r="BX56655" s="2"/>
    </row>
    <row r="56656" spans="76:76">
      <c r="BX56656" s="2"/>
    </row>
    <row r="56657" spans="76:76">
      <c r="BX56657" s="2"/>
    </row>
    <row r="56658" spans="76:76">
      <c r="BX56658" s="2"/>
    </row>
    <row r="56659" spans="76:76">
      <c r="BX56659" s="2"/>
    </row>
    <row r="56660" spans="76:76">
      <c r="BX56660" s="2"/>
    </row>
    <row r="56661" spans="76:76">
      <c r="BX56661" s="2"/>
    </row>
    <row r="56662" spans="76:76">
      <c r="BX56662" s="2"/>
    </row>
    <row r="56663" spans="76:76">
      <c r="BX56663" s="2"/>
    </row>
    <row r="56664" spans="76:76">
      <c r="BX56664" s="2"/>
    </row>
    <row r="56665" spans="76:76">
      <c r="BX56665" s="2"/>
    </row>
    <row r="56666" spans="76:76">
      <c r="BX56666" s="2"/>
    </row>
    <row r="56667" spans="76:76">
      <c r="BX56667" s="2"/>
    </row>
    <row r="56668" spans="76:76">
      <c r="BX56668" s="2"/>
    </row>
    <row r="56669" spans="76:76">
      <c r="BX56669" s="2"/>
    </row>
    <row r="56670" spans="76:76">
      <c r="BX56670" s="2"/>
    </row>
    <row r="56671" spans="76:76">
      <c r="BX56671" s="2"/>
    </row>
    <row r="56672" spans="76:76">
      <c r="BX56672" s="2"/>
    </row>
    <row r="56673" spans="76:76">
      <c r="BX56673" s="2"/>
    </row>
    <row r="56674" spans="76:76">
      <c r="BX56674" s="2"/>
    </row>
    <row r="56675" spans="76:76">
      <c r="BX56675" s="2"/>
    </row>
    <row r="56676" spans="76:76">
      <c r="BX56676" s="2"/>
    </row>
    <row r="56677" spans="76:76">
      <c r="BX56677" s="2"/>
    </row>
    <row r="56678" spans="76:76">
      <c r="BX56678" s="2"/>
    </row>
    <row r="56679" spans="76:76">
      <c r="BX56679" s="2"/>
    </row>
    <row r="56680" spans="76:76">
      <c r="BX56680" s="2"/>
    </row>
    <row r="56681" spans="76:76">
      <c r="BX56681" s="2"/>
    </row>
    <row r="56682" spans="76:76">
      <c r="BX56682" s="2"/>
    </row>
    <row r="56683" spans="76:76">
      <c r="BX56683" s="2"/>
    </row>
    <row r="56684" spans="76:76">
      <c r="BX56684" s="2"/>
    </row>
    <row r="56685" spans="76:76">
      <c r="BX56685" s="2"/>
    </row>
    <row r="56686" spans="76:76">
      <c r="BX56686" s="2"/>
    </row>
    <row r="56687" spans="76:76">
      <c r="BX56687" s="2"/>
    </row>
    <row r="56688" spans="76:76">
      <c r="BX56688" s="2"/>
    </row>
    <row r="56689" spans="76:76">
      <c r="BX56689" s="2"/>
    </row>
    <row r="56690" spans="76:76">
      <c r="BX56690" s="2"/>
    </row>
    <row r="56691" spans="76:76">
      <c r="BX56691" s="2"/>
    </row>
    <row r="56692" spans="76:76">
      <c r="BX56692" s="2"/>
    </row>
    <row r="56693" spans="76:76">
      <c r="BX56693" s="2"/>
    </row>
    <row r="56694" spans="76:76">
      <c r="BX56694" s="2"/>
    </row>
    <row r="56695" spans="76:76">
      <c r="BX56695" s="2"/>
    </row>
    <row r="56696" spans="76:76">
      <c r="BX56696" s="2"/>
    </row>
    <row r="56697" spans="76:76">
      <c r="BX56697" s="2"/>
    </row>
    <row r="56698" spans="76:76">
      <c r="BX56698" s="2"/>
    </row>
    <row r="56699" spans="76:76">
      <c r="BX56699" s="2"/>
    </row>
    <row r="56700" spans="76:76">
      <c r="BX56700" s="2"/>
    </row>
    <row r="56701" spans="76:76">
      <c r="BX56701" s="2"/>
    </row>
    <row r="56702" spans="76:76">
      <c r="BX56702" s="2"/>
    </row>
    <row r="56703" spans="76:76">
      <c r="BX56703" s="2"/>
    </row>
    <row r="56704" spans="76:76">
      <c r="BX56704" s="2"/>
    </row>
    <row r="56705" spans="76:76">
      <c r="BX56705" s="2"/>
    </row>
    <row r="56706" spans="76:76">
      <c r="BX56706" s="2"/>
    </row>
    <row r="56707" spans="76:76">
      <c r="BX56707" s="2"/>
    </row>
    <row r="56708" spans="76:76">
      <c r="BX56708" s="2"/>
    </row>
    <row r="56709" spans="76:76">
      <c r="BX56709" s="2"/>
    </row>
    <row r="56710" spans="76:76">
      <c r="BX56710" s="2"/>
    </row>
    <row r="56711" spans="76:76">
      <c r="BX56711" s="2"/>
    </row>
    <row r="56712" spans="76:76">
      <c r="BX56712" s="2"/>
    </row>
    <row r="56713" spans="76:76">
      <c r="BX56713" s="2"/>
    </row>
    <row r="56714" spans="76:76">
      <c r="BX56714" s="2"/>
    </row>
    <row r="56715" spans="76:76">
      <c r="BX56715" s="2"/>
    </row>
    <row r="56716" spans="76:76">
      <c r="BX56716" s="2"/>
    </row>
    <row r="56717" spans="76:76">
      <c r="BX56717" s="2"/>
    </row>
    <row r="56718" spans="76:76">
      <c r="BX56718" s="2"/>
    </row>
    <row r="56719" spans="76:76">
      <c r="BX56719" s="2"/>
    </row>
    <row r="56720" spans="76:76">
      <c r="BX56720" s="2"/>
    </row>
    <row r="56721" spans="76:76">
      <c r="BX56721" s="2"/>
    </row>
    <row r="56722" spans="76:76">
      <c r="BX56722" s="2"/>
    </row>
    <row r="56723" spans="76:76">
      <c r="BX56723" s="2"/>
    </row>
    <row r="56724" spans="76:76">
      <c r="BX56724" s="2"/>
    </row>
    <row r="56725" spans="76:76">
      <c r="BX56725" s="2"/>
    </row>
    <row r="56726" spans="76:76">
      <c r="BX56726" s="2"/>
    </row>
    <row r="56727" spans="76:76">
      <c r="BX56727" s="2"/>
    </row>
    <row r="56728" spans="76:76">
      <c r="BX56728" s="2"/>
    </row>
    <row r="56729" spans="76:76">
      <c r="BX56729" s="2"/>
    </row>
    <row r="56730" spans="76:76">
      <c r="BX56730" s="2"/>
    </row>
    <row r="56731" spans="76:76">
      <c r="BX56731" s="2"/>
    </row>
    <row r="56732" spans="76:76">
      <c r="BX56732" s="2"/>
    </row>
    <row r="56733" spans="76:76">
      <c r="BX56733" s="2"/>
    </row>
    <row r="56734" spans="76:76">
      <c r="BX56734" s="2"/>
    </row>
    <row r="56735" spans="76:76">
      <c r="BX56735" s="2"/>
    </row>
    <row r="56736" spans="76:76">
      <c r="BX56736" s="2"/>
    </row>
    <row r="56737" spans="76:76">
      <c r="BX56737" s="2"/>
    </row>
    <row r="56738" spans="76:76">
      <c r="BX56738" s="2"/>
    </row>
    <row r="56739" spans="76:76">
      <c r="BX56739" s="2"/>
    </row>
    <row r="56740" spans="76:76">
      <c r="BX56740" s="2"/>
    </row>
    <row r="56741" spans="76:76">
      <c r="BX56741" s="2"/>
    </row>
    <row r="56742" spans="76:76">
      <c r="BX56742" s="2"/>
    </row>
    <row r="56743" spans="76:76">
      <c r="BX56743" s="2"/>
    </row>
    <row r="56744" spans="76:76">
      <c r="BX56744" s="2"/>
    </row>
    <row r="56745" spans="76:76">
      <c r="BX56745" s="2"/>
    </row>
    <row r="56746" spans="76:76">
      <c r="BX56746" s="2"/>
    </row>
    <row r="56747" spans="76:76">
      <c r="BX56747" s="2"/>
    </row>
    <row r="56748" spans="76:76">
      <c r="BX56748" s="2"/>
    </row>
    <row r="56749" spans="76:76">
      <c r="BX56749" s="2"/>
    </row>
    <row r="56750" spans="76:76">
      <c r="BX56750" s="2"/>
    </row>
    <row r="56751" spans="76:76">
      <c r="BX56751" s="2"/>
    </row>
    <row r="56752" spans="76:76">
      <c r="BX56752" s="2"/>
    </row>
    <row r="56753" spans="76:76">
      <c r="BX56753" s="2"/>
    </row>
    <row r="56754" spans="76:76">
      <c r="BX56754" s="2"/>
    </row>
    <row r="56755" spans="76:76">
      <c r="BX56755" s="2"/>
    </row>
    <row r="56756" spans="76:76">
      <c r="BX56756" s="2"/>
    </row>
    <row r="56757" spans="76:76">
      <c r="BX56757" s="2"/>
    </row>
    <row r="56758" spans="76:76">
      <c r="BX56758" s="2"/>
    </row>
    <row r="56759" spans="76:76">
      <c r="BX56759" s="2"/>
    </row>
    <row r="56760" spans="76:76">
      <c r="BX56760" s="2"/>
    </row>
    <row r="56761" spans="76:76">
      <c r="BX56761" s="2"/>
    </row>
    <row r="56762" spans="76:76">
      <c r="BX56762" s="2"/>
    </row>
    <row r="56763" spans="76:76">
      <c r="BX56763" s="2"/>
    </row>
    <row r="56764" spans="76:76">
      <c r="BX56764" s="2"/>
    </row>
    <row r="56765" spans="76:76">
      <c r="BX56765" s="2"/>
    </row>
    <row r="56766" spans="76:76">
      <c r="BX56766" s="2"/>
    </row>
    <row r="56767" spans="76:76">
      <c r="BX56767" s="2"/>
    </row>
    <row r="56768" spans="76:76">
      <c r="BX56768" s="2"/>
    </row>
    <row r="56769" spans="76:76">
      <c r="BX56769" s="2"/>
    </row>
    <row r="56770" spans="76:76">
      <c r="BX56770" s="2"/>
    </row>
    <row r="56771" spans="76:76">
      <c r="BX56771" s="2"/>
    </row>
    <row r="56772" spans="76:76">
      <c r="BX56772" s="2"/>
    </row>
    <row r="56773" spans="76:76">
      <c r="BX56773" s="2"/>
    </row>
    <row r="56774" spans="76:76">
      <c r="BX56774" s="2"/>
    </row>
    <row r="56775" spans="76:76">
      <c r="BX56775" s="2"/>
    </row>
    <row r="56776" spans="76:76">
      <c r="BX56776" s="2"/>
    </row>
    <row r="56777" spans="76:76">
      <c r="BX56777" s="2"/>
    </row>
    <row r="56778" spans="76:76">
      <c r="BX56778" s="2"/>
    </row>
    <row r="56779" spans="76:76">
      <c r="BX56779" s="2"/>
    </row>
    <row r="56780" spans="76:76">
      <c r="BX56780" s="2"/>
    </row>
    <row r="56781" spans="76:76">
      <c r="BX56781" s="2"/>
    </row>
    <row r="56782" spans="76:76">
      <c r="BX56782" s="2"/>
    </row>
    <row r="56783" spans="76:76">
      <c r="BX56783" s="2"/>
    </row>
    <row r="56784" spans="76:76">
      <c r="BX56784" s="2"/>
    </row>
    <row r="56785" spans="76:76">
      <c r="BX56785" s="2"/>
    </row>
    <row r="56786" spans="76:76">
      <c r="BX56786" s="2"/>
    </row>
    <row r="56787" spans="76:76">
      <c r="BX56787" s="2"/>
    </row>
    <row r="56788" spans="76:76">
      <c r="BX56788" s="2"/>
    </row>
    <row r="56789" spans="76:76">
      <c r="BX56789" s="2"/>
    </row>
    <row r="56790" spans="76:76">
      <c r="BX56790" s="2"/>
    </row>
    <row r="56791" spans="76:76">
      <c r="BX56791" s="2"/>
    </row>
    <row r="56792" spans="76:76">
      <c r="BX56792" s="2"/>
    </row>
    <row r="56793" spans="76:76">
      <c r="BX56793" s="2"/>
    </row>
    <row r="56794" spans="76:76">
      <c r="BX56794" s="2"/>
    </row>
    <row r="56795" spans="76:76">
      <c r="BX56795" s="2"/>
    </row>
    <row r="56796" spans="76:76">
      <c r="BX56796" s="2"/>
    </row>
    <row r="56797" spans="76:76">
      <c r="BX56797" s="2"/>
    </row>
    <row r="56798" spans="76:76">
      <c r="BX56798" s="2"/>
    </row>
    <row r="56799" spans="76:76">
      <c r="BX56799" s="2"/>
    </row>
    <row r="56800" spans="76:76">
      <c r="BX56800" s="2"/>
    </row>
    <row r="56801" spans="76:76">
      <c r="BX56801" s="2"/>
    </row>
    <row r="56802" spans="76:76">
      <c r="BX56802" s="2"/>
    </row>
    <row r="56803" spans="76:76">
      <c r="BX56803" s="2"/>
    </row>
    <row r="56804" spans="76:76">
      <c r="BX56804" s="2"/>
    </row>
    <row r="56805" spans="76:76">
      <c r="BX56805" s="2"/>
    </row>
    <row r="56806" spans="76:76">
      <c r="BX56806" s="2"/>
    </row>
    <row r="56807" spans="76:76">
      <c r="BX56807" s="2"/>
    </row>
    <row r="56808" spans="76:76">
      <c r="BX56808" s="2"/>
    </row>
    <row r="56809" spans="76:76">
      <c r="BX56809" s="2"/>
    </row>
    <row r="56810" spans="76:76">
      <c r="BX56810" s="2"/>
    </row>
    <row r="56811" spans="76:76">
      <c r="BX56811" s="2"/>
    </row>
    <row r="56812" spans="76:76">
      <c r="BX56812" s="2"/>
    </row>
    <row r="56813" spans="76:76">
      <c r="BX56813" s="2"/>
    </row>
    <row r="56814" spans="76:76">
      <c r="BX56814" s="2"/>
    </row>
    <row r="56815" spans="76:76">
      <c r="BX56815" s="2"/>
    </row>
    <row r="56816" spans="76:76">
      <c r="BX56816" s="2"/>
    </row>
    <row r="56817" spans="76:76">
      <c r="BX56817" s="2"/>
    </row>
    <row r="56818" spans="76:76">
      <c r="BX56818" s="2"/>
    </row>
    <row r="56819" spans="76:76">
      <c r="BX56819" s="2"/>
    </row>
    <row r="56820" spans="76:76">
      <c r="BX56820" s="2"/>
    </row>
    <row r="56821" spans="76:76">
      <c r="BX56821" s="2"/>
    </row>
    <row r="56822" spans="76:76">
      <c r="BX56822" s="2"/>
    </row>
    <row r="56823" spans="76:76">
      <c r="BX56823" s="2"/>
    </row>
    <row r="56824" spans="76:76">
      <c r="BX56824" s="2"/>
    </row>
    <row r="56825" spans="76:76">
      <c r="BX56825" s="2"/>
    </row>
    <row r="56826" spans="76:76">
      <c r="BX56826" s="2"/>
    </row>
    <row r="56827" spans="76:76">
      <c r="BX56827" s="2"/>
    </row>
    <row r="56828" spans="76:76">
      <c r="BX56828" s="2"/>
    </row>
    <row r="56829" spans="76:76">
      <c r="BX56829" s="2"/>
    </row>
    <row r="56830" spans="76:76">
      <c r="BX56830" s="2"/>
    </row>
    <row r="56831" spans="76:76">
      <c r="BX56831" s="2"/>
    </row>
    <row r="56832" spans="76:76">
      <c r="BX56832" s="2"/>
    </row>
    <row r="56833" spans="76:76">
      <c r="BX56833" s="2"/>
    </row>
    <row r="56834" spans="76:76">
      <c r="BX56834" s="2"/>
    </row>
    <row r="56835" spans="76:76">
      <c r="BX56835" s="2"/>
    </row>
    <row r="56836" spans="76:76">
      <c r="BX56836" s="2"/>
    </row>
    <row r="56837" spans="76:76">
      <c r="BX56837" s="2"/>
    </row>
    <row r="56838" spans="76:76">
      <c r="BX56838" s="2"/>
    </row>
    <row r="56839" spans="76:76">
      <c r="BX56839" s="2"/>
    </row>
    <row r="56840" spans="76:76">
      <c r="BX56840" s="2"/>
    </row>
    <row r="56841" spans="76:76">
      <c r="BX56841" s="2"/>
    </row>
    <row r="56842" spans="76:76">
      <c r="BX56842" s="2"/>
    </row>
    <row r="56843" spans="76:76">
      <c r="BX56843" s="2"/>
    </row>
    <row r="56844" spans="76:76">
      <c r="BX56844" s="2"/>
    </row>
    <row r="56845" spans="76:76">
      <c r="BX56845" s="2"/>
    </row>
    <row r="56846" spans="76:76">
      <c r="BX56846" s="2"/>
    </row>
    <row r="56847" spans="76:76">
      <c r="BX56847" s="2"/>
    </row>
    <row r="56848" spans="76:76">
      <c r="BX56848" s="2"/>
    </row>
    <row r="56849" spans="76:76">
      <c r="BX56849" s="2"/>
    </row>
    <row r="56850" spans="76:76">
      <c r="BX56850" s="2"/>
    </row>
    <row r="56851" spans="76:76">
      <c r="BX56851" s="2"/>
    </row>
    <row r="56852" spans="76:76">
      <c r="BX56852" s="2"/>
    </row>
    <row r="56853" spans="76:76">
      <c r="BX56853" s="2"/>
    </row>
    <row r="56854" spans="76:76">
      <c r="BX56854" s="2"/>
    </row>
    <row r="56855" spans="76:76">
      <c r="BX56855" s="2"/>
    </row>
    <row r="56856" spans="76:76">
      <c r="BX56856" s="2"/>
    </row>
    <row r="56857" spans="76:76">
      <c r="BX56857" s="2"/>
    </row>
    <row r="56858" spans="76:76">
      <c r="BX56858" s="2"/>
    </row>
    <row r="56859" spans="76:76">
      <c r="BX56859" s="2"/>
    </row>
    <row r="56860" spans="76:76">
      <c r="BX56860" s="2"/>
    </row>
    <row r="56861" spans="76:76">
      <c r="BX56861" s="2"/>
    </row>
    <row r="56862" spans="76:76">
      <c r="BX56862" s="2"/>
    </row>
    <row r="56863" spans="76:76">
      <c r="BX56863" s="2"/>
    </row>
    <row r="56864" spans="76:76">
      <c r="BX56864" s="2"/>
    </row>
    <row r="56865" spans="76:76">
      <c r="BX56865" s="2"/>
    </row>
    <row r="56866" spans="76:76">
      <c r="BX56866" s="2"/>
    </row>
    <row r="56867" spans="76:76">
      <c r="BX56867" s="2"/>
    </row>
    <row r="56868" spans="76:76">
      <c r="BX56868" s="2"/>
    </row>
    <row r="56869" spans="76:76">
      <c r="BX56869" s="2"/>
    </row>
    <row r="56870" spans="76:76">
      <c r="BX56870" s="2"/>
    </row>
    <row r="56871" spans="76:76">
      <c r="BX56871" s="2"/>
    </row>
    <row r="56872" spans="76:76">
      <c r="BX56872" s="2"/>
    </row>
    <row r="56873" spans="76:76">
      <c r="BX56873" s="2"/>
    </row>
    <row r="56874" spans="76:76">
      <c r="BX56874" s="2"/>
    </row>
    <row r="56875" spans="76:76">
      <c r="BX56875" s="2"/>
    </row>
    <row r="56876" spans="76:76">
      <c r="BX56876" s="2"/>
    </row>
    <row r="56877" spans="76:76">
      <c r="BX56877" s="2"/>
    </row>
    <row r="56878" spans="76:76">
      <c r="BX56878" s="2"/>
    </row>
    <row r="56879" spans="76:76">
      <c r="BX56879" s="2"/>
    </row>
    <row r="56880" spans="76:76">
      <c r="BX56880" s="2"/>
    </row>
    <row r="56881" spans="76:76">
      <c r="BX56881" s="2"/>
    </row>
    <row r="56882" spans="76:76">
      <c r="BX56882" s="2"/>
    </row>
    <row r="56883" spans="76:76">
      <c r="BX56883" s="2"/>
    </row>
    <row r="56884" spans="76:76">
      <c r="BX56884" s="2"/>
    </row>
    <row r="56885" spans="76:76">
      <c r="BX56885" s="2"/>
    </row>
    <row r="56886" spans="76:76">
      <c r="BX56886" s="2"/>
    </row>
    <row r="56887" spans="76:76">
      <c r="BX56887" s="2"/>
    </row>
    <row r="56888" spans="76:76">
      <c r="BX56888" s="2"/>
    </row>
    <row r="56889" spans="76:76">
      <c r="BX56889" s="2"/>
    </row>
    <row r="56890" spans="76:76">
      <c r="BX56890" s="2"/>
    </row>
    <row r="56891" spans="76:76">
      <c r="BX56891" s="2"/>
    </row>
    <row r="56892" spans="76:76">
      <c r="BX56892" s="2"/>
    </row>
    <row r="56893" spans="76:76">
      <c r="BX56893" s="2"/>
    </row>
    <row r="56894" spans="76:76">
      <c r="BX56894" s="2"/>
    </row>
    <row r="56895" spans="76:76">
      <c r="BX56895" s="2"/>
    </row>
    <row r="56896" spans="76:76">
      <c r="BX56896" s="2"/>
    </row>
    <row r="56897" spans="76:76">
      <c r="BX56897" s="2"/>
    </row>
    <row r="56898" spans="76:76">
      <c r="BX56898" s="2"/>
    </row>
    <row r="56899" spans="76:76">
      <c r="BX56899" s="2"/>
    </row>
    <row r="56900" spans="76:76">
      <c r="BX56900" s="2"/>
    </row>
    <row r="56901" spans="76:76">
      <c r="BX56901" s="2"/>
    </row>
    <row r="56902" spans="76:76">
      <c r="BX56902" s="2"/>
    </row>
    <row r="56903" spans="76:76">
      <c r="BX56903" s="2"/>
    </row>
    <row r="56904" spans="76:76">
      <c r="BX56904" s="2"/>
    </row>
    <row r="56905" spans="76:76">
      <c r="BX56905" s="2"/>
    </row>
    <row r="56906" spans="76:76">
      <c r="BX56906" s="2"/>
    </row>
    <row r="56907" spans="76:76">
      <c r="BX56907" s="2"/>
    </row>
    <row r="56908" spans="76:76">
      <c r="BX56908" s="2"/>
    </row>
    <row r="56909" spans="76:76">
      <c r="BX56909" s="2"/>
    </row>
    <row r="56910" spans="76:76">
      <c r="BX56910" s="2"/>
    </row>
    <row r="56911" spans="76:76">
      <c r="BX56911" s="2"/>
    </row>
    <row r="56912" spans="76:76">
      <c r="BX56912" s="2"/>
    </row>
    <row r="56913" spans="76:76">
      <c r="BX56913" s="2"/>
    </row>
    <row r="56914" spans="76:76">
      <c r="BX56914" s="2"/>
    </row>
    <row r="56915" spans="76:76">
      <c r="BX56915" s="2"/>
    </row>
    <row r="56916" spans="76:76">
      <c r="BX56916" s="2"/>
    </row>
    <row r="56917" spans="76:76">
      <c r="BX56917" s="2"/>
    </row>
    <row r="56918" spans="76:76">
      <c r="BX56918" s="2"/>
    </row>
    <row r="56919" spans="76:76">
      <c r="BX56919" s="2"/>
    </row>
    <row r="56920" spans="76:76">
      <c r="BX56920" s="2"/>
    </row>
    <row r="56921" spans="76:76">
      <c r="BX56921" s="2"/>
    </row>
    <row r="56922" spans="76:76">
      <c r="BX56922" s="2"/>
    </row>
    <row r="56923" spans="76:76">
      <c r="BX56923" s="2"/>
    </row>
    <row r="56924" spans="76:76">
      <c r="BX56924" s="2"/>
    </row>
    <row r="56925" spans="76:76">
      <c r="BX56925" s="2"/>
    </row>
    <row r="56926" spans="76:76">
      <c r="BX56926" s="2"/>
    </row>
    <row r="56927" spans="76:76">
      <c r="BX56927" s="2"/>
    </row>
    <row r="56928" spans="76:76">
      <c r="BX56928" s="2"/>
    </row>
    <row r="56929" spans="76:76">
      <c r="BX56929" s="2"/>
    </row>
    <row r="56930" spans="76:76">
      <c r="BX56930" s="2"/>
    </row>
    <row r="56931" spans="76:76">
      <c r="BX56931" s="2"/>
    </row>
    <row r="56932" spans="76:76">
      <c r="BX56932" s="2"/>
    </row>
    <row r="56933" spans="76:76">
      <c r="BX56933" s="2"/>
    </row>
    <row r="56934" spans="76:76">
      <c r="BX56934" s="2"/>
    </row>
    <row r="56935" spans="76:76">
      <c r="BX56935" s="2"/>
    </row>
    <row r="56936" spans="76:76">
      <c r="BX56936" s="2"/>
    </row>
    <row r="56937" spans="76:76">
      <c r="BX56937" s="2"/>
    </row>
    <row r="56938" spans="76:76">
      <c r="BX56938" s="2"/>
    </row>
    <row r="56939" spans="76:76">
      <c r="BX56939" s="2"/>
    </row>
    <row r="56940" spans="76:76">
      <c r="BX56940" s="2"/>
    </row>
    <row r="56941" spans="76:76">
      <c r="BX56941" s="2"/>
    </row>
    <row r="56942" spans="76:76">
      <c r="BX56942" s="2"/>
    </row>
    <row r="56943" spans="76:76">
      <c r="BX56943" s="2"/>
    </row>
    <row r="56944" spans="76:76">
      <c r="BX56944" s="2"/>
    </row>
    <row r="56945" spans="76:76">
      <c r="BX56945" s="2"/>
    </row>
    <row r="56946" spans="76:76">
      <c r="BX56946" s="2"/>
    </row>
    <row r="56947" spans="76:76">
      <c r="BX56947" s="2"/>
    </row>
    <row r="56948" spans="76:76">
      <c r="BX56948" s="2"/>
    </row>
    <row r="56949" spans="76:76">
      <c r="BX56949" s="2"/>
    </row>
    <row r="56950" spans="76:76">
      <c r="BX56950" s="2"/>
    </row>
    <row r="56951" spans="76:76">
      <c r="BX56951" s="2"/>
    </row>
    <row r="56952" spans="76:76">
      <c r="BX56952" s="2"/>
    </row>
    <row r="56953" spans="76:76">
      <c r="BX56953" s="2"/>
    </row>
    <row r="56954" spans="76:76">
      <c r="BX56954" s="2"/>
    </row>
    <row r="56955" spans="76:76">
      <c r="BX56955" s="2"/>
    </row>
    <row r="56956" spans="76:76">
      <c r="BX56956" s="2"/>
    </row>
    <row r="56957" spans="76:76">
      <c r="BX56957" s="2"/>
    </row>
    <row r="56958" spans="76:76">
      <c r="BX56958" s="2"/>
    </row>
    <row r="56959" spans="76:76">
      <c r="BX56959" s="2"/>
    </row>
    <row r="56960" spans="76:76">
      <c r="BX56960" s="2"/>
    </row>
    <row r="56961" spans="76:76">
      <c r="BX56961" s="2"/>
    </row>
    <row r="56962" spans="76:76">
      <c r="BX56962" s="2"/>
    </row>
    <row r="56963" spans="76:76">
      <c r="BX56963" s="2"/>
    </row>
    <row r="56964" spans="76:76">
      <c r="BX56964" s="2"/>
    </row>
    <row r="56965" spans="76:76">
      <c r="BX56965" s="2"/>
    </row>
    <row r="56966" spans="76:76">
      <c r="BX56966" s="2"/>
    </row>
    <row r="56967" spans="76:76">
      <c r="BX56967" s="2"/>
    </row>
    <row r="56968" spans="76:76">
      <c r="BX56968" s="2"/>
    </row>
    <row r="56969" spans="76:76">
      <c r="BX56969" s="2"/>
    </row>
    <row r="56970" spans="76:76">
      <c r="BX56970" s="2"/>
    </row>
    <row r="56971" spans="76:76">
      <c r="BX56971" s="2"/>
    </row>
    <row r="56972" spans="76:76">
      <c r="BX56972" s="2"/>
    </row>
    <row r="56973" spans="76:76">
      <c r="BX56973" s="2"/>
    </row>
    <row r="56974" spans="76:76">
      <c r="BX56974" s="2"/>
    </row>
    <row r="56975" spans="76:76">
      <c r="BX56975" s="2"/>
    </row>
    <row r="56976" spans="76:76">
      <c r="BX56976" s="2"/>
    </row>
    <row r="56977" spans="76:76">
      <c r="BX56977" s="2"/>
    </row>
    <row r="56978" spans="76:76">
      <c r="BX56978" s="2"/>
    </row>
    <row r="56979" spans="76:76">
      <c r="BX56979" s="2"/>
    </row>
    <row r="56980" spans="76:76">
      <c r="BX56980" s="2"/>
    </row>
    <row r="56981" spans="76:76">
      <c r="BX56981" s="2"/>
    </row>
    <row r="56982" spans="76:76">
      <c r="BX56982" s="2"/>
    </row>
    <row r="56983" spans="76:76">
      <c r="BX56983" s="2"/>
    </row>
    <row r="56984" spans="76:76">
      <c r="BX56984" s="2"/>
    </row>
    <row r="56985" spans="76:76">
      <c r="BX56985" s="2"/>
    </row>
    <row r="56986" spans="76:76">
      <c r="BX56986" s="2"/>
    </row>
    <row r="56987" spans="76:76">
      <c r="BX56987" s="2"/>
    </row>
    <row r="56988" spans="76:76">
      <c r="BX56988" s="2"/>
    </row>
    <row r="56989" spans="76:76">
      <c r="BX56989" s="2"/>
    </row>
    <row r="56990" spans="76:76">
      <c r="BX56990" s="2"/>
    </row>
    <row r="56991" spans="76:76">
      <c r="BX56991" s="2"/>
    </row>
    <row r="56992" spans="76:76">
      <c r="BX56992" s="2"/>
    </row>
    <row r="56993" spans="76:76">
      <c r="BX56993" s="2"/>
    </row>
    <row r="56994" spans="76:76">
      <c r="BX56994" s="2"/>
    </row>
    <row r="56995" spans="76:76">
      <c r="BX56995" s="2"/>
    </row>
    <row r="56996" spans="76:76">
      <c r="BX56996" s="2"/>
    </row>
    <row r="56997" spans="76:76">
      <c r="BX56997" s="2"/>
    </row>
    <row r="56998" spans="76:76">
      <c r="BX56998" s="2"/>
    </row>
    <row r="56999" spans="76:76">
      <c r="BX56999" s="2"/>
    </row>
    <row r="57000" spans="76:76">
      <c r="BX57000" s="2"/>
    </row>
    <row r="57001" spans="76:76">
      <c r="BX57001" s="2"/>
    </row>
    <row r="57002" spans="76:76">
      <c r="BX57002" s="2"/>
    </row>
    <row r="57003" spans="76:76">
      <c r="BX57003" s="2"/>
    </row>
    <row r="57004" spans="76:76">
      <c r="BX57004" s="2"/>
    </row>
    <row r="57005" spans="76:76">
      <c r="BX57005" s="2"/>
    </row>
    <row r="57006" spans="76:76">
      <c r="BX57006" s="2"/>
    </row>
    <row r="57007" spans="76:76">
      <c r="BX57007" s="2"/>
    </row>
    <row r="57008" spans="76:76">
      <c r="BX57008" s="2"/>
    </row>
    <row r="57009" spans="76:76">
      <c r="BX57009" s="2"/>
    </row>
    <row r="57010" spans="76:76">
      <c r="BX57010" s="2"/>
    </row>
    <row r="57011" spans="76:76">
      <c r="BX57011" s="2"/>
    </row>
    <row r="57012" spans="76:76">
      <c r="BX57012" s="2"/>
    </row>
    <row r="57013" spans="76:76">
      <c r="BX57013" s="2"/>
    </row>
    <row r="57014" spans="76:76">
      <c r="BX57014" s="2"/>
    </row>
    <row r="57015" spans="76:76">
      <c r="BX57015" s="2"/>
    </row>
    <row r="57016" spans="76:76">
      <c r="BX57016" s="2"/>
    </row>
    <row r="57017" spans="76:76">
      <c r="BX57017" s="2"/>
    </row>
    <row r="57018" spans="76:76">
      <c r="BX57018" s="2"/>
    </row>
    <row r="57019" spans="76:76">
      <c r="BX57019" s="2"/>
    </row>
    <row r="57020" spans="76:76">
      <c r="BX57020" s="2"/>
    </row>
    <row r="57021" spans="76:76">
      <c r="BX57021" s="2"/>
    </row>
    <row r="57022" spans="76:76">
      <c r="BX57022" s="2"/>
    </row>
    <row r="57023" spans="76:76">
      <c r="BX57023" s="2"/>
    </row>
    <row r="57024" spans="76:76">
      <c r="BX57024" s="2"/>
    </row>
    <row r="57025" spans="76:76">
      <c r="BX57025" s="2"/>
    </row>
    <row r="57026" spans="76:76">
      <c r="BX57026" s="2"/>
    </row>
    <row r="57027" spans="76:76">
      <c r="BX57027" s="2"/>
    </row>
    <row r="57028" spans="76:76">
      <c r="BX57028" s="2"/>
    </row>
    <row r="57029" spans="76:76">
      <c r="BX57029" s="2"/>
    </row>
    <row r="57030" spans="76:76">
      <c r="BX57030" s="2"/>
    </row>
    <row r="57031" spans="76:76">
      <c r="BX57031" s="2"/>
    </row>
    <row r="57032" spans="76:76">
      <c r="BX57032" s="2"/>
    </row>
    <row r="57033" spans="76:76">
      <c r="BX57033" s="2"/>
    </row>
    <row r="57034" spans="76:76">
      <c r="BX57034" s="2"/>
    </row>
    <row r="57035" spans="76:76">
      <c r="BX57035" s="2"/>
    </row>
    <row r="57036" spans="76:76">
      <c r="BX57036" s="2"/>
    </row>
    <row r="57037" spans="76:76">
      <c r="BX57037" s="2"/>
    </row>
    <row r="57038" spans="76:76">
      <c r="BX57038" s="2"/>
    </row>
    <row r="57039" spans="76:76">
      <c r="BX57039" s="2"/>
    </row>
    <row r="57040" spans="76:76">
      <c r="BX57040" s="2"/>
    </row>
    <row r="57041" spans="76:76">
      <c r="BX57041" s="2"/>
    </row>
    <row r="57042" spans="76:76">
      <c r="BX57042" s="2"/>
    </row>
    <row r="57043" spans="76:76">
      <c r="BX57043" s="2"/>
    </row>
    <row r="57044" spans="76:76">
      <c r="BX57044" s="2"/>
    </row>
    <row r="57045" spans="76:76">
      <c r="BX57045" s="2"/>
    </row>
    <row r="57046" spans="76:76">
      <c r="BX57046" s="2"/>
    </row>
    <row r="57047" spans="76:76">
      <c r="BX57047" s="2"/>
    </row>
    <row r="57048" spans="76:76">
      <c r="BX57048" s="2"/>
    </row>
    <row r="57049" spans="76:76">
      <c r="BX57049" s="2"/>
    </row>
    <row r="57050" spans="76:76">
      <c r="BX57050" s="2"/>
    </row>
    <row r="57051" spans="76:76">
      <c r="BX57051" s="2"/>
    </row>
    <row r="57052" spans="76:76">
      <c r="BX57052" s="2"/>
    </row>
    <row r="57053" spans="76:76">
      <c r="BX57053" s="2"/>
    </row>
    <row r="57054" spans="76:76">
      <c r="BX57054" s="2"/>
    </row>
    <row r="57055" spans="76:76">
      <c r="BX57055" s="2"/>
    </row>
    <row r="57056" spans="76:76">
      <c r="BX57056" s="2"/>
    </row>
    <row r="57057" spans="76:76">
      <c r="BX57057" s="2"/>
    </row>
    <row r="57058" spans="76:76">
      <c r="BX57058" s="2"/>
    </row>
    <row r="57059" spans="76:76">
      <c r="BX57059" s="2"/>
    </row>
    <row r="57060" spans="76:76">
      <c r="BX57060" s="2"/>
    </row>
    <row r="57061" spans="76:76">
      <c r="BX57061" s="2"/>
    </row>
    <row r="57062" spans="76:76">
      <c r="BX57062" s="2"/>
    </row>
    <row r="57063" spans="76:76">
      <c r="BX57063" s="2"/>
    </row>
    <row r="57064" spans="76:76">
      <c r="BX57064" s="2"/>
    </row>
    <row r="57065" spans="76:76">
      <c r="BX57065" s="2"/>
    </row>
    <row r="57066" spans="76:76">
      <c r="BX57066" s="2"/>
    </row>
    <row r="57067" spans="76:76">
      <c r="BX57067" s="2"/>
    </row>
    <row r="57068" spans="76:76">
      <c r="BX57068" s="2"/>
    </row>
    <row r="57069" spans="76:76">
      <c r="BX57069" s="2"/>
    </row>
    <row r="57070" spans="76:76">
      <c r="BX57070" s="2"/>
    </row>
    <row r="57071" spans="76:76">
      <c r="BX57071" s="2"/>
    </row>
    <row r="57072" spans="76:76">
      <c r="BX57072" s="2"/>
    </row>
    <row r="57073" spans="76:76">
      <c r="BX57073" s="2"/>
    </row>
    <row r="57074" spans="76:76">
      <c r="BX57074" s="2"/>
    </row>
    <row r="57075" spans="76:76">
      <c r="BX57075" s="2"/>
    </row>
    <row r="57076" spans="76:76">
      <c r="BX57076" s="2"/>
    </row>
    <row r="57077" spans="76:76">
      <c r="BX57077" s="2"/>
    </row>
    <row r="57078" spans="76:76">
      <c r="BX57078" s="2"/>
    </row>
    <row r="57079" spans="76:76">
      <c r="BX57079" s="2"/>
    </row>
    <row r="57080" spans="76:76">
      <c r="BX57080" s="2"/>
    </row>
    <row r="57081" spans="76:76">
      <c r="BX57081" s="2"/>
    </row>
    <row r="57082" spans="76:76">
      <c r="BX57082" s="2"/>
    </row>
    <row r="57083" spans="76:76">
      <c r="BX57083" s="2"/>
    </row>
    <row r="57084" spans="76:76">
      <c r="BX57084" s="2"/>
    </row>
    <row r="57085" spans="76:76">
      <c r="BX57085" s="2"/>
    </row>
    <row r="57086" spans="76:76">
      <c r="BX57086" s="2"/>
    </row>
    <row r="57087" spans="76:76">
      <c r="BX57087" s="2"/>
    </row>
    <row r="57088" spans="76:76">
      <c r="BX57088" s="2"/>
    </row>
    <row r="57089" spans="76:76">
      <c r="BX57089" s="2"/>
    </row>
    <row r="57090" spans="76:76">
      <c r="BX57090" s="2"/>
    </row>
    <row r="57091" spans="76:76">
      <c r="BX57091" s="2"/>
    </row>
    <row r="57092" spans="76:76">
      <c r="BX57092" s="2"/>
    </row>
    <row r="57093" spans="76:76">
      <c r="BX57093" s="2"/>
    </row>
    <row r="57094" spans="76:76">
      <c r="BX57094" s="2"/>
    </row>
    <row r="57095" spans="76:76">
      <c r="BX57095" s="2"/>
    </row>
    <row r="57096" spans="76:76">
      <c r="BX57096" s="2"/>
    </row>
    <row r="57097" spans="76:76">
      <c r="BX57097" s="2"/>
    </row>
    <row r="57098" spans="76:76">
      <c r="BX57098" s="2"/>
    </row>
    <row r="57099" spans="76:76">
      <c r="BX57099" s="2"/>
    </row>
    <row r="57100" spans="76:76">
      <c r="BX57100" s="2"/>
    </row>
    <row r="57101" spans="76:76">
      <c r="BX57101" s="2"/>
    </row>
    <row r="57102" spans="76:76">
      <c r="BX57102" s="2"/>
    </row>
    <row r="57103" spans="76:76">
      <c r="BX57103" s="2"/>
    </row>
    <row r="57104" spans="76:76">
      <c r="BX57104" s="2"/>
    </row>
    <row r="57105" spans="76:76">
      <c r="BX57105" s="2"/>
    </row>
    <row r="57106" spans="76:76">
      <c r="BX57106" s="2"/>
    </row>
    <row r="57107" spans="76:76">
      <c r="BX57107" s="2"/>
    </row>
    <row r="57108" spans="76:76">
      <c r="BX57108" s="2"/>
    </row>
    <row r="57109" spans="76:76">
      <c r="BX57109" s="2"/>
    </row>
    <row r="57110" spans="76:76">
      <c r="BX57110" s="2"/>
    </row>
    <row r="57111" spans="76:76">
      <c r="BX57111" s="2"/>
    </row>
    <row r="57112" spans="76:76">
      <c r="BX57112" s="2"/>
    </row>
    <row r="57113" spans="76:76">
      <c r="BX57113" s="2"/>
    </row>
    <row r="57114" spans="76:76">
      <c r="BX57114" s="2"/>
    </row>
    <row r="57115" spans="76:76">
      <c r="BX57115" s="2"/>
    </row>
    <row r="57116" spans="76:76">
      <c r="BX57116" s="2"/>
    </row>
    <row r="57117" spans="76:76">
      <c r="BX57117" s="2"/>
    </row>
    <row r="57118" spans="76:76">
      <c r="BX57118" s="2"/>
    </row>
    <row r="57119" spans="76:76">
      <c r="BX57119" s="2"/>
    </row>
    <row r="57120" spans="76:76">
      <c r="BX57120" s="2"/>
    </row>
    <row r="57121" spans="76:76">
      <c r="BX57121" s="2"/>
    </row>
    <row r="57122" spans="76:76">
      <c r="BX57122" s="2"/>
    </row>
    <row r="57123" spans="76:76">
      <c r="BX57123" s="2"/>
    </row>
    <row r="57124" spans="76:76">
      <c r="BX57124" s="2"/>
    </row>
    <row r="57125" spans="76:76">
      <c r="BX57125" s="2"/>
    </row>
    <row r="57126" spans="76:76">
      <c r="BX57126" s="2"/>
    </row>
    <row r="57127" spans="76:76">
      <c r="BX57127" s="2"/>
    </row>
    <row r="57128" spans="76:76">
      <c r="BX57128" s="2"/>
    </row>
    <row r="57129" spans="76:76">
      <c r="BX57129" s="2"/>
    </row>
    <row r="57130" spans="76:76">
      <c r="BX57130" s="2"/>
    </row>
    <row r="57131" spans="76:76">
      <c r="BX57131" s="2"/>
    </row>
    <row r="57132" spans="76:76">
      <c r="BX57132" s="2"/>
    </row>
    <row r="57133" spans="76:76">
      <c r="BX57133" s="2"/>
    </row>
    <row r="57134" spans="76:76">
      <c r="BX57134" s="2"/>
    </row>
    <row r="57135" spans="76:76">
      <c r="BX57135" s="2"/>
    </row>
    <row r="57136" spans="76:76">
      <c r="BX57136" s="2"/>
    </row>
    <row r="57137" spans="76:76">
      <c r="BX57137" s="2"/>
    </row>
    <row r="57138" spans="76:76">
      <c r="BX57138" s="2"/>
    </row>
    <row r="57139" spans="76:76">
      <c r="BX57139" s="2"/>
    </row>
    <row r="57140" spans="76:76">
      <c r="BX57140" s="2"/>
    </row>
    <row r="57141" spans="76:76">
      <c r="BX57141" s="2"/>
    </row>
    <row r="57142" spans="76:76">
      <c r="BX57142" s="2"/>
    </row>
    <row r="57143" spans="76:76">
      <c r="BX57143" s="2"/>
    </row>
    <row r="57144" spans="76:76">
      <c r="BX57144" s="2"/>
    </row>
    <row r="57145" spans="76:76">
      <c r="BX57145" s="2"/>
    </row>
    <row r="57146" spans="76:76">
      <c r="BX57146" s="2"/>
    </row>
    <row r="57147" spans="76:76">
      <c r="BX57147" s="2"/>
    </row>
    <row r="57148" spans="76:76">
      <c r="BX57148" s="2"/>
    </row>
    <row r="57149" spans="76:76">
      <c r="BX57149" s="2"/>
    </row>
    <row r="57150" spans="76:76">
      <c r="BX57150" s="2"/>
    </row>
    <row r="57151" spans="76:76">
      <c r="BX57151" s="2"/>
    </row>
    <row r="57152" spans="76:76">
      <c r="BX57152" s="2"/>
    </row>
    <row r="57153" spans="76:76">
      <c r="BX57153" s="2"/>
    </row>
    <row r="57154" spans="76:76">
      <c r="BX57154" s="2"/>
    </row>
    <row r="57155" spans="76:76">
      <c r="BX57155" s="2"/>
    </row>
    <row r="57156" spans="76:76">
      <c r="BX57156" s="2"/>
    </row>
    <row r="57157" spans="76:76">
      <c r="BX57157" s="2"/>
    </row>
    <row r="57158" spans="76:76">
      <c r="BX57158" s="2"/>
    </row>
    <row r="57159" spans="76:76">
      <c r="BX57159" s="2"/>
    </row>
    <row r="57160" spans="76:76">
      <c r="BX57160" s="2"/>
    </row>
    <row r="57161" spans="76:76">
      <c r="BX57161" s="2"/>
    </row>
    <row r="57162" spans="76:76">
      <c r="BX57162" s="2"/>
    </row>
    <row r="57163" spans="76:76">
      <c r="BX57163" s="2"/>
    </row>
    <row r="57164" spans="76:76">
      <c r="BX57164" s="2"/>
    </row>
    <row r="57165" spans="76:76">
      <c r="BX57165" s="2"/>
    </row>
    <row r="57166" spans="76:76">
      <c r="BX57166" s="2"/>
    </row>
    <row r="57167" spans="76:76">
      <c r="BX57167" s="2"/>
    </row>
    <row r="57168" spans="76:76">
      <c r="BX57168" s="2"/>
    </row>
    <row r="57169" spans="76:76">
      <c r="BX57169" s="2"/>
    </row>
    <row r="57170" spans="76:76">
      <c r="BX57170" s="2"/>
    </row>
    <row r="57171" spans="76:76">
      <c r="BX57171" s="2"/>
    </row>
    <row r="57172" spans="76:76">
      <c r="BX57172" s="2"/>
    </row>
    <row r="57173" spans="76:76">
      <c r="BX57173" s="2"/>
    </row>
    <row r="57174" spans="76:76">
      <c r="BX57174" s="2"/>
    </row>
    <row r="57175" spans="76:76">
      <c r="BX57175" s="2"/>
    </row>
    <row r="57176" spans="76:76">
      <c r="BX57176" s="2"/>
    </row>
    <row r="57177" spans="76:76">
      <c r="BX57177" s="2"/>
    </row>
    <row r="57178" spans="76:76">
      <c r="BX57178" s="2"/>
    </row>
    <row r="57179" spans="76:76">
      <c r="BX57179" s="2"/>
    </row>
    <row r="57180" spans="76:76">
      <c r="BX57180" s="2"/>
    </row>
    <row r="57181" spans="76:76">
      <c r="BX57181" s="2"/>
    </row>
    <row r="57182" spans="76:76">
      <c r="BX57182" s="2"/>
    </row>
    <row r="57183" spans="76:76">
      <c r="BX57183" s="2"/>
    </row>
    <row r="57184" spans="76:76">
      <c r="BX57184" s="2"/>
    </row>
    <row r="57185" spans="76:76">
      <c r="BX57185" s="2"/>
    </row>
    <row r="57186" spans="76:76">
      <c r="BX57186" s="2"/>
    </row>
    <row r="57187" spans="76:76">
      <c r="BX57187" s="2"/>
    </row>
    <row r="57188" spans="76:76">
      <c r="BX57188" s="2"/>
    </row>
    <row r="57189" spans="76:76">
      <c r="BX57189" s="2"/>
    </row>
    <row r="57190" spans="76:76">
      <c r="BX57190" s="2"/>
    </row>
    <row r="57191" spans="76:76">
      <c r="BX57191" s="2"/>
    </row>
    <row r="57192" spans="76:76">
      <c r="BX57192" s="2"/>
    </row>
    <row r="57193" spans="76:76">
      <c r="BX57193" s="2"/>
    </row>
    <row r="57194" spans="76:76">
      <c r="BX57194" s="2"/>
    </row>
    <row r="57195" spans="76:76">
      <c r="BX57195" s="2"/>
    </row>
    <row r="57196" spans="76:76">
      <c r="BX57196" s="2"/>
    </row>
    <row r="57197" spans="76:76">
      <c r="BX57197" s="2"/>
    </row>
    <row r="57198" spans="76:76">
      <c r="BX57198" s="2"/>
    </row>
    <row r="57199" spans="76:76">
      <c r="BX57199" s="2"/>
    </row>
    <row r="57200" spans="76:76">
      <c r="BX57200" s="2"/>
    </row>
    <row r="57201" spans="76:76">
      <c r="BX57201" s="2"/>
    </row>
    <row r="57202" spans="76:76">
      <c r="BX57202" s="2"/>
    </row>
    <row r="57203" spans="76:76">
      <c r="BX57203" s="2"/>
    </row>
    <row r="57204" spans="76:76">
      <c r="BX57204" s="2"/>
    </row>
    <row r="57205" spans="76:76">
      <c r="BX57205" s="2"/>
    </row>
    <row r="57206" spans="76:76">
      <c r="BX57206" s="2"/>
    </row>
    <row r="57207" spans="76:76">
      <c r="BX57207" s="2"/>
    </row>
    <row r="57208" spans="76:76">
      <c r="BX57208" s="2"/>
    </row>
    <row r="57209" spans="76:76">
      <c r="BX57209" s="2"/>
    </row>
    <row r="57210" spans="76:76">
      <c r="BX57210" s="2"/>
    </row>
    <row r="57211" spans="76:76">
      <c r="BX57211" s="2"/>
    </row>
    <row r="57212" spans="76:76">
      <c r="BX57212" s="2"/>
    </row>
    <row r="57213" spans="76:76">
      <c r="BX57213" s="2"/>
    </row>
    <row r="57214" spans="76:76">
      <c r="BX57214" s="2"/>
    </row>
    <row r="57215" spans="76:76">
      <c r="BX57215" s="2"/>
    </row>
    <row r="57216" spans="76:76">
      <c r="BX57216" s="2"/>
    </row>
    <row r="57217" spans="76:76">
      <c r="BX57217" s="2"/>
    </row>
    <row r="57218" spans="76:76">
      <c r="BX57218" s="2"/>
    </row>
    <row r="57219" spans="76:76">
      <c r="BX57219" s="2"/>
    </row>
    <row r="57220" spans="76:76">
      <c r="BX57220" s="2"/>
    </row>
    <row r="57221" spans="76:76">
      <c r="BX57221" s="2"/>
    </row>
    <row r="57222" spans="76:76">
      <c r="BX57222" s="2"/>
    </row>
    <row r="57223" spans="76:76">
      <c r="BX57223" s="2"/>
    </row>
    <row r="57224" spans="76:76">
      <c r="BX57224" s="2"/>
    </row>
    <row r="57225" spans="76:76">
      <c r="BX57225" s="2"/>
    </row>
    <row r="57226" spans="76:76">
      <c r="BX57226" s="2"/>
    </row>
    <row r="57227" spans="76:76">
      <c r="BX57227" s="2"/>
    </row>
    <row r="57228" spans="76:76">
      <c r="BX57228" s="2"/>
    </row>
    <row r="57229" spans="76:76">
      <c r="BX57229" s="2"/>
    </row>
    <row r="57230" spans="76:76">
      <c r="BX57230" s="2"/>
    </row>
    <row r="57231" spans="76:76">
      <c r="BX57231" s="2"/>
    </row>
    <row r="57232" spans="76:76">
      <c r="BX57232" s="2"/>
    </row>
    <row r="57233" spans="76:76">
      <c r="BX57233" s="2"/>
    </row>
    <row r="57234" spans="76:76">
      <c r="BX57234" s="2"/>
    </row>
    <row r="57235" spans="76:76">
      <c r="BX57235" s="2"/>
    </row>
    <row r="57236" spans="76:76">
      <c r="BX57236" s="2"/>
    </row>
    <row r="57237" spans="76:76">
      <c r="BX57237" s="2"/>
    </row>
    <row r="57238" spans="76:76">
      <c r="BX57238" s="2"/>
    </row>
    <row r="57239" spans="76:76">
      <c r="BX57239" s="2"/>
    </row>
    <row r="57240" spans="76:76">
      <c r="BX57240" s="2"/>
    </row>
    <row r="57241" spans="76:76">
      <c r="BX57241" s="2"/>
    </row>
    <row r="57242" spans="76:76">
      <c r="BX57242" s="2"/>
    </row>
    <row r="57243" spans="76:76">
      <c r="BX57243" s="2"/>
    </row>
    <row r="57244" spans="76:76">
      <c r="BX57244" s="2"/>
    </row>
    <row r="57245" spans="76:76">
      <c r="BX57245" s="2"/>
    </row>
    <row r="57246" spans="76:76">
      <c r="BX57246" s="2"/>
    </row>
    <row r="57247" spans="76:76">
      <c r="BX57247" s="2"/>
    </row>
    <row r="57248" spans="76:76">
      <c r="BX57248" s="2"/>
    </row>
    <row r="57249" spans="76:76">
      <c r="BX57249" s="2"/>
    </row>
    <row r="57250" spans="76:76">
      <c r="BX57250" s="2"/>
    </row>
    <row r="57251" spans="76:76">
      <c r="BX57251" s="2"/>
    </row>
    <row r="57252" spans="76:76">
      <c r="BX57252" s="2"/>
    </row>
    <row r="57253" spans="76:76">
      <c r="BX57253" s="2"/>
    </row>
    <row r="57254" spans="76:76">
      <c r="BX57254" s="2"/>
    </row>
    <row r="57255" spans="76:76">
      <c r="BX57255" s="2"/>
    </row>
    <row r="57256" spans="76:76">
      <c r="BX57256" s="2"/>
    </row>
    <row r="57257" spans="76:76">
      <c r="BX57257" s="2"/>
    </row>
    <row r="57258" spans="76:76">
      <c r="BX57258" s="2"/>
    </row>
    <row r="57259" spans="76:76">
      <c r="BX57259" s="2"/>
    </row>
    <row r="57260" spans="76:76">
      <c r="BX57260" s="2"/>
    </row>
    <row r="57261" spans="76:76">
      <c r="BX57261" s="2"/>
    </row>
    <row r="57262" spans="76:76">
      <c r="BX57262" s="2"/>
    </row>
    <row r="57263" spans="76:76">
      <c r="BX57263" s="2"/>
    </row>
    <row r="57264" spans="76:76">
      <c r="BX57264" s="2"/>
    </row>
    <row r="57265" spans="76:76">
      <c r="BX57265" s="2"/>
    </row>
    <row r="57266" spans="76:76">
      <c r="BX57266" s="2"/>
    </row>
    <row r="57267" spans="76:76">
      <c r="BX57267" s="2"/>
    </row>
    <row r="57268" spans="76:76">
      <c r="BX57268" s="2"/>
    </row>
    <row r="57269" spans="76:76">
      <c r="BX57269" s="2"/>
    </row>
    <row r="57270" spans="76:76">
      <c r="BX57270" s="2"/>
    </row>
    <row r="57271" spans="76:76">
      <c r="BX57271" s="2"/>
    </row>
    <row r="57272" spans="76:76">
      <c r="BX57272" s="2"/>
    </row>
    <row r="57273" spans="76:76">
      <c r="BX57273" s="2"/>
    </row>
    <row r="57274" spans="76:76">
      <c r="BX57274" s="2"/>
    </row>
    <row r="57275" spans="76:76">
      <c r="BX57275" s="2"/>
    </row>
    <row r="57276" spans="76:76">
      <c r="BX57276" s="2"/>
    </row>
    <row r="57277" spans="76:76">
      <c r="BX57277" s="2"/>
    </row>
    <row r="57278" spans="76:76">
      <c r="BX57278" s="2"/>
    </row>
    <row r="57279" spans="76:76">
      <c r="BX57279" s="2"/>
    </row>
    <row r="57280" spans="76:76">
      <c r="BX57280" s="2"/>
    </row>
    <row r="57281" spans="76:76">
      <c r="BX57281" s="2"/>
    </row>
    <row r="57282" spans="76:76">
      <c r="BX57282" s="2"/>
    </row>
    <row r="57283" spans="76:76">
      <c r="BX57283" s="2"/>
    </row>
    <row r="57284" spans="76:76">
      <c r="BX57284" s="2"/>
    </row>
    <row r="57285" spans="76:76">
      <c r="BX57285" s="2"/>
    </row>
    <row r="57286" spans="76:76">
      <c r="BX57286" s="2"/>
    </row>
    <row r="57287" spans="76:76">
      <c r="BX57287" s="2"/>
    </row>
    <row r="57288" spans="76:76">
      <c r="BX57288" s="2"/>
    </row>
    <row r="57289" spans="76:76">
      <c r="BX57289" s="2"/>
    </row>
    <row r="57290" spans="76:76">
      <c r="BX57290" s="2"/>
    </row>
    <row r="57291" spans="76:76">
      <c r="BX57291" s="2"/>
    </row>
    <row r="57292" spans="76:76">
      <c r="BX57292" s="2"/>
    </row>
    <row r="57293" spans="76:76">
      <c r="BX57293" s="2"/>
    </row>
    <row r="57294" spans="76:76">
      <c r="BX57294" s="2"/>
    </row>
    <row r="57295" spans="76:76">
      <c r="BX57295" s="2"/>
    </row>
    <row r="57296" spans="76:76">
      <c r="BX57296" s="2"/>
    </row>
    <row r="57297" spans="76:76">
      <c r="BX57297" s="2"/>
    </row>
    <row r="57298" spans="76:76">
      <c r="BX57298" s="2"/>
    </row>
    <row r="57299" spans="76:76">
      <c r="BX57299" s="2"/>
    </row>
    <row r="57300" spans="76:76">
      <c r="BX57300" s="2"/>
    </row>
    <row r="57301" spans="76:76">
      <c r="BX57301" s="2"/>
    </row>
    <row r="57302" spans="76:76">
      <c r="BX57302" s="2"/>
    </row>
    <row r="57303" spans="76:76">
      <c r="BX57303" s="2"/>
    </row>
    <row r="57304" spans="76:76">
      <c r="BX57304" s="2"/>
    </row>
    <row r="57305" spans="76:76">
      <c r="BX57305" s="2"/>
    </row>
    <row r="57306" spans="76:76">
      <c r="BX57306" s="2"/>
    </row>
    <row r="57307" spans="76:76">
      <c r="BX57307" s="2"/>
    </row>
    <row r="57308" spans="76:76">
      <c r="BX57308" s="2"/>
    </row>
    <row r="57309" spans="76:76">
      <c r="BX57309" s="2"/>
    </row>
    <row r="57310" spans="76:76">
      <c r="BX57310" s="2"/>
    </row>
    <row r="57311" spans="76:76">
      <c r="BX57311" s="2"/>
    </row>
    <row r="57312" spans="76:76">
      <c r="BX57312" s="2"/>
    </row>
    <row r="57313" spans="76:76">
      <c r="BX57313" s="2"/>
    </row>
    <row r="57314" spans="76:76">
      <c r="BX57314" s="2"/>
    </row>
    <row r="57315" spans="76:76">
      <c r="BX57315" s="2"/>
    </row>
    <row r="57316" spans="76:76">
      <c r="BX57316" s="2"/>
    </row>
    <row r="57317" spans="76:76">
      <c r="BX57317" s="2"/>
    </row>
    <row r="57318" spans="76:76">
      <c r="BX57318" s="2"/>
    </row>
    <row r="57319" spans="76:76">
      <c r="BX57319" s="2"/>
    </row>
    <row r="57320" spans="76:76">
      <c r="BX57320" s="2"/>
    </row>
    <row r="57321" spans="76:76">
      <c r="BX57321" s="2"/>
    </row>
    <row r="57322" spans="76:76">
      <c r="BX57322" s="2"/>
    </row>
    <row r="57323" spans="76:76">
      <c r="BX57323" s="2"/>
    </row>
    <row r="57324" spans="76:76">
      <c r="BX57324" s="2"/>
    </row>
    <row r="57325" spans="76:76">
      <c r="BX57325" s="2"/>
    </row>
    <row r="57326" spans="76:76">
      <c r="BX57326" s="2"/>
    </row>
    <row r="57327" spans="76:76">
      <c r="BX57327" s="2"/>
    </row>
    <row r="57328" spans="76:76">
      <c r="BX57328" s="2"/>
    </row>
    <row r="57329" spans="76:76">
      <c r="BX57329" s="2"/>
    </row>
    <row r="57330" spans="76:76">
      <c r="BX57330" s="2"/>
    </row>
    <row r="57331" spans="76:76">
      <c r="BX57331" s="2"/>
    </row>
    <row r="57332" spans="76:76">
      <c r="BX57332" s="2"/>
    </row>
    <row r="57333" spans="76:76">
      <c r="BX57333" s="2"/>
    </row>
    <row r="57334" spans="76:76">
      <c r="BX57334" s="2"/>
    </row>
    <row r="57335" spans="76:76">
      <c r="BX57335" s="2"/>
    </row>
    <row r="57336" spans="76:76">
      <c r="BX57336" s="2"/>
    </row>
    <row r="57337" spans="76:76">
      <c r="BX57337" s="2"/>
    </row>
    <row r="57338" spans="76:76">
      <c r="BX57338" s="2"/>
    </row>
    <row r="57339" spans="76:76">
      <c r="BX57339" s="2"/>
    </row>
    <row r="57340" spans="76:76">
      <c r="BX57340" s="2"/>
    </row>
    <row r="57341" spans="76:76">
      <c r="BX57341" s="2"/>
    </row>
    <row r="57342" spans="76:76">
      <c r="BX57342" s="2"/>
    </row>
    <row r="57343" spans="76:76">
      <c r="BX57343" s="2"/>
    </row>
    <row r="57344" spans="76:76">
      <c r="BX57344" s="2"/>
    </row>
    <row r="57345" spans="76:76">
      <c r="BX57345" s="2"/>
    </row>
    <row r="57346" spans="76:76">
      <c r="BX57346" s="2"/>
    </row>
    <row r="57347" spans="76:76">
      <c r="BX57347" s="2"/>
    </row>
    <row r="57348" spans="76:76">
      <c r="BX57348" s="2"/>
    </row>
    <row r="57349" spans="76:76">
      <c r="BX57349" s="2"/>
    </row>
    <row r="57350" spans="76:76">
      <c r="BX57350" s="2"/>
    </row>
    <row r="57351" spans="76:76">
      <c r="BX57351" s="2"/>
    </row>
    <row r="57352" spans="76:76">
      <c r="BX57352" s="2"/>
    </row>
    <row r="57353" spans="76:76">
      <c r="BX57353" s="2"/>
    </row>
    <row r="57354" spans="76:76">
      <c r="BX57354" s="2"/>
    </row>
    <row r="57355" spans="76:76">
      <c r="BX57355" s="2"/>
    </row>
    <row r="57356" spans="76:76">
      <c r="BX57356" s="2"/>
    </row>
    <row r="57357" spans="76:76">
      <c r="BX57357" s="2"/>
    </row>
    <row r="57358" spans="76:76">
      <c r="BX57358" s="2"/>
    </row>
    <row r="57359" spans="76:76">
      <c r="BX57359" s="2"/>
    </row>
    <row r="57360" spans="76:76">
      <c r="BX57360" s="2"/>
    </row>
    <row r="57361" spans="76:76">
      <c r="BX57361" s="2"/>
    </row>
    <row r="57362" spans="76:76">
      <c r="BX57362" s="2"/>
    </row>
    <row r="57363" spans="76:76">
      <c r="BX57363" s="2"/>
    </row>
    <row r="57364" spans="76:76">
      <c r="BX57364" s="2"/>
    </row>
    <row r="57365" spans="76:76">
      <c r="BX57365" s="2"/>
    </row>
    <row r="57366" spans="76:76">
      <c r="BX57366" s="2"/>
    </row>
    <row r="57367" spans="76:76">
      <c r="BX57367" s="2"/>
    </row>
    <row r="57368" spans="76:76">
      <c r="BX57368" s="2"/>
    </row>
    <row r="57369" spans="76:76">
      <c r="BX57369" s="2"/>
    </row>
    <row r="57370" spans="76:76">
      <c r="BX57370" s="2"/>
    </row>
    <row r="57371" spans="76:76">
      <c r="BX57371" s="2"/>
    </row>
    <row r="57372" spans="76:76">
      <c r="BX57372" s="2"/>
    </row>
    <row r="57373" spans="76:76">
      <c r="BX57373" s="2"/>
    </row>
    <row r="57374" spans="76:76">
      <c r="BX57374" s="2"/>
    </row>
    <row r="57375" spans="76:76">
      <c r="BX57375" s="2"/>
    </row>
    <row r="57376" spans="76:76">
      <c r="BX57376" s="2"/>
    </row>
    <row r="57377" spans="76:76">
      <c r="BX57377" s="2"/>
    </row>
    <row r="57378" spans="76:76">
      <c r="BX57378" s="2"/>
    </row>
    <row r="57379" spans="76:76">
      <c r="BX57379" s="2"/>
    </row>
    <row r="57380" spans="76:76">
      <c r="BX57380" s="2"/>
    </row>
    <row r="57381" spans="76:76">
      <c r="BX57381" s="2"/>
    </row>
    <row r="57382" spans="76:76">
      <c r="BX57382" s="2"/>
    </row>
    <row r="57383" spans="76:76">
      <c r="BX57383" s="2"/>
    </row>
    <row r="57384" spans="76:76">
      <c r="BX57384" s="2"/>
    </row>
    <row r="57385" spans="76:76">
      <c r="BX57385" s="2"/>
    </row>
    <row r="57386" spans="76:76">
      <c r="BX57386" s="2"/>
    </row>
    <row r="57387" spans="76:76">
      <c r="BX57387" s="2"/>
    </row>
    <row r="57388" spans="76:76">
      <c r="BX57388" s="2"/>
    </row>
    <row r="57389" spans="76:76">
      <c r="BX57389" s="2"/>
    </row>
    <row r="57390" spans="76:76">
      <c r="BX57390" s="2"/>
    </row>
    <row r="57391" spans="76:76">
      <c r="BX57391" s="2"/>
    </row>
    <row r="57392" spans="76:76">
      <c r="BX57392" s="2"/>
    </row>
    <row r="57393" spans="76:76">
      <c r="BX57393" s="2"/>
    </row>
    <row r="57394" spans="76:76">
      <c r="BX57394" s="2"/>
    </row>
    <row r="57395" spans="76:76">
      <c r="BX57395" s="2"/>
    </row>
    <row r="57396" spans="76:76">
      <c r="BX57396" s="2"/>
    </row>
    <row r="57397" spans="76:76">
      <c r="BX57397" s="2"/>
    </row>
    <row r="57398" spans="76:76">
      <c r="BX57398" s="2"/>
    </row>
    <row r="57399" spans="76:76">
      <c r="BX57399" s="2"/>
    </row>
    <row r="57400" spans="76:76">
      <c r="BX57400" s="2"/>
    </row>
    <row r="57401" spans="76:76">
      <c r="BX57401" s="2"/>
    </row>
    <row r="57402" spans="76:76">
      <c r="BX57402" s="2"/>
    </row>
    <row r="57403" spans="76:76">
      <c r="BX57403" s="2"/>
    </row>
    <row r="57404" spans="76:76">
      <c r="BX57404" s="2"/>
    </row>
    <row r="57405" spans="76:76">
      <c r="BX57405" s="2"/>
    </row>
    <row r="57406" spans="76:76">
      <c r="BX57406" s="2"/>
    </row>
    <row r="57407" spans="76:76">
      <c r="BX57407" s="2"/>
    </row>
    <row r="57408" spans="76:76">
      <c r="BX57408" s="2"/>
    </row>
    <row r="57409" spans="76:76">
      <c r="BX57409" s="2"/>
    </row>
    <row r="57410" spans="76:76">
      <c r="BX57410" s="2"/>
    </row>
    <row r="57411" spans="76:76">
      <c r="BX57411" s="2"/>
    </row>
    <row r="57412" spans="76:76">
      <c r="BX57412" s="2"/>
    </row>
    <row r="57413" spans="76:76">
      <c r="BX57413" s="2"/>
    </row>
    <row r="57414" spans="76:76">
      <c r="BX57414" s="2"/>
    </row>
    <row r="57415" spans="76:76">
      <c r="BX57415" s="2"/>
    </row>
    <row r="57416" spans="76:76">
      <c r="BX57416" s="2"/>
    </row>
    <row r="57417" spans="76:76">
      <c r="BX57417" s="2"/>
    </row>
    <row r="57418" spans="76:76">
      <c r="BX57418" s="2"/>
    </row>
    <row r="57419" spans="76:76">
      <c r="BX57419" s="2"/>
    </row>
    <row r="57420" spans="76:76">
      <c r="BX57420" s="2"/>
    </row>
    <row r="57421" spans="76:76">
      <c r="BX57421" s="2"/>
    </row>
    <row r="57422" spans="76:76">
      <c r="BX57422" s="2"/>
    </row>
    <row r="57423" spans="76:76">
      <c r="BX57423" s="2"/>
    </row>
    <row r="57424" spans="76:76">
      <c r="BX57424" s="2"/>
    </row>
    <row r="57425" spans="76:76">
      <c r="BX57425" s="2"/>
    </row>
    <row r="57426" spans="76:76">
      <c r="BX57426" s="2"/>
    </row>
    <row r="57427" spans="76:76">
      <c r="BX57427" s="2"/>
    </row>
    <row r="57428" spans="76:76">
      <c r="BX57428" s="2"/>
    </row>
    <row r="57429" spans="76:76">
      <c r="BX57429" s="2"/>
    </row>
    <row r="57430" spans="76:76">
      <c r="BX57430" s="2"/>
    </row>
    <row r="57431" spans="76:76">
      <c r="BX57431" s="2"/>
    </row>
    <row r="57432" spans="76:76">
      <c r="BX57432" s="2"/>
    </row>
    <row r="57433" spans="76:76">
      <c r="BX57433" s="2"/>
    </row>
    <row r="57434" spans="76:76">
      <c r="BX57434" s="2"/>
    </row>
    <row r="57435" spans="76:76">
      <c r="BX57435" s="2"/>
    </row>
    <row r="57436" spans="76:76">
      <c r="BX57436" s="2"/>
    </row>
    <row r="57437" spans="76:76">
      <c r="BX57437" s="2"/>
    </row>
    <row r="57438" spans="76:76">
      <c r="BX57438" s="2"/>
    </row>
    <row r="57439" spans="76:76">
      <c r="BX57439" s="2"/>
    </row>
    <row r="57440" spans="76:76">
      <c r="BX57440" s="2"/>
    </row>
    <row r="57441" spans="76:76">
      <c r="BX57441" s="2"/>
    </row>
    <row r="57442" spans="76:76">
      <c r="BX57442" s="2"/>
    </row>
    <row r="57443" spans="76:76">
      <c r="BX57443" s="2"/>
    </row>
    <row r="57444" spans="76:76">
      <c r="BX57444" s="2"/>
    </row>
    <row r="57445" spans="76:76">
      <c r="BX57445" s="2"/>
    </row>
    <row r="57446" spans="76:76">
      <c r="BX57446" s="2"/>
    </row>
    <row r="57447" spans="76:76">
      <c r="BX57447" s="2"/>
    </row>
    <row r="57448" spans="76:76">
      <c r="BX57448" s="2"/>
    </row>
    <row r="57449" spans="76:76">
      <c r="BX57449" s="2"/>
    </row>
    <row r="57450" spans="76:76">
      <c r="BX57450" s="2"/>
    </row>
    <row r="57451" spans="76:76">
      <c r="BX57451" s="2"/>
    </row>
    <row r="57452" spans="76:76">
      <c r="BX57452" s="2"/>
    </row>
    <row r="57453" spans="76:76">
      <c r="BX57453" s="2"/>
    </row>
    <row r="57454" spans="76:76">
      <c r="BX57454" s="2"/>
    </row>
    <row r="57455" spans="76:76">
      <c r="BX57455" s="2"/>
    </row>
    <row r="57456" spans="76:76">
      <c r="BX57456" s="2"/>
    </row>
    <row r="57457" spans="76:76">
      <c r="BX57457" s="2"/>
    </row>
    <row r="57458" spans="76:76">
      <c r="BX57458" s="2"/>
    </row>
    <row r="57459" spans="76:76">
      <c r="BX57459" s="2"/>
    </row>
    <row r="57460" spans="76:76">
      <c r="BX57460" s="2"/>
    </row>
    <row r="57461" spans="76:76">
      <c r="BX57461" s="2"/>
    </row>
    <row r="57462" spans="76:76">
      <c r="BX57462" s="2"/>
    </row>
    <row r="57463" spans="76:76">
      <c r="BX57463" s="2"/>
    </row>
    <row r="57464" spans="76:76">
      <c r="BX57464" s="2"/>
    </row>
    <row r="57465" spans="76:76">
      <c r="BX57465" s="2"/>
    </row>
    <row r="57466" spans="76:76">
      <c r="BX57466" s="2"/>
    </row>
    <row r="57467" spans="76:76">
      <c r="BX57467" s="2"/>
    </row>
    <row r="57468" spans="76:76">
      <c r="BX57468" s="2"/>
    </row>
    <row r="57469" spans="76:76">
      <c r="BX57469" s="2"/>
    </row>
    <row r="57470" spans="76:76">
      <c r="BX57470" s="2"/>
    </row>
    <row r="57471" spans="76:76">
      <c r="BX57471" s="2"/>
    </row>
    <row r="57472" spans="76:76">
      <c r="BX57472" s="2"/>
    </row>
    <row r="57473" spans="76:76">
      <c r="BX57473" s="2"/>
    </row>
    <row r="57474" spans="76:76">
      <c r="BX57474" s="2"/>
    </row>
    <row r="57475" spans="76:76">
      <c r="BX57475" s="2"/>
    </row>
    <row r="57476" spans="76:76">
      <c r="BX57476" s="2"/>
    </row>
    <row r="57477" spans="76:76">
      <c r="BX57477" s="2"/>
    </row>
    <row r="57478" spans="76:76">
      <c r="BX57478" s="2"/>
    </row>
    <row r="57479" spans="76:76">
      <c r="BX57479" s="2"/>
    </row>
    <row r="57480" spans="76:76">
      <c r="BX57480" s="2"/>
    </row>
    <row r="57481" spans="76:76">
      <c r="BX57481" s="2"/>
    </row>
    <row r="57482" spans="76:76">
      <c r="BX57482" s="2"/>
    </row>
    <row r="57483" spans="76:76">
      <c r="BX57483" s="2"/>
    </row>
    <row r="57484" spans="76:76">
      <c r="BX57484" s="2"/>
    </row>
    <row r="57485" spans="76:76">
      <c r="BX57485" s="2"/>
    </row>
    <row r="57486" spans="76:76">
      <c r="BX57486" s="2"/>
    </row>
    <row r="57487" spans="76:76">
      <c r="BX57487" s="2"/>
    </row>
    <row r="57488" spans="76:76">
      <c r="BX57488" s="2"/>
    </row>
    <row r="57489" spans="76:76">
      <c r="BX57489" s="2"/>
    </row>
    <row r="57490" spans="76:76">
      <c r="BX57490" s="2"/>
    </row>
    <row r="57491" spans="76:76">
      <c r="BX57491" s="2"/>
    </row>
    <row r="57492" spans="76:76">
      <c r="BX57492" s="2"/>
    </row>
    <row r="57493" spans="76:76">
      <c r="BX57493" s="2"/>
    </row>
    <row r="57494" spans="76:76">
      <c r="BX57494" s="2"/>
    </row>
    <row r="57495" spans="76:76">
      <c r="BX57495" s="2"/>
    </row>
    <row r="57496" spans="76:76">
      <c r="BX57496" s="2"/>
    </row>
    <row r="57497" spans="76:76">
      <c r="BX57497" s="2"/>
    </row>
    <row r="57498" spans="76:76">
      <c r="BX57498" s="2"/>
    </row>
    <row r="57499" spans="76:76">
      <c r="BX57499" s="2"/>
    </row>
    <row r="57500" spans="76:76">
      <c r="BX57500" s="2"/>
    </row>
    <row r="57501" spans="76:76">
      <c r="BX57501" s="2"/>
    </row>
    <row r="57502" spans="76:76">
      <c r="BX57502" s="2"/>
    </row>
    <row r="57503" spans="76:76">
      <c r="BX57503" s="2"/>
    </row>
    <row r="57504" spans="76:76">
      <c r="BX57504" s="2"/>
    </row>
    <row r="57505" spans="76:76">
      <c r="BX57505" s="2"/>
    </row>
    <row r="57506" spans="76:76">
      <c r="BX57506" s="2"/>
    </row>
    <row r="57507" spans="76:76">
      <c r="BX57507" s="2"/>
    </row>
    <row r="57508" spans="76:76">
      <c r="BX57508" s="2"/>
    </row>
    <row r="57509" spans="76:76">
      <c r="BX57509" s="2"/>
    </row>
    <row r="57510" spans="76:76">
      <c r="BX57510" s="2"/>
    </row>
    <row r="57511" spans="76:76">
      <c r="BX57511" s="2"/>
    </row>
    <row r="57512" spans="76:76">
      <c r="BX57512" s="2"/>
    </row>
    <row r="57513" spans="76:76">
      <c r="BX57513" s="2"/>
    </row>
    <row r="57514" spans="76:76">
      <c r="BX57514" s="2"/>
    </row>
    <row r="57515" spans="76:76">
      <c r="BX57515" s="2"/>
    </row>
    <row r="57516" spans="76:76">
      <c r="BX57516" s="2"/>
    </row>
    <row r="57517" spans="76:76">
      <c r="BX57517" s="2"/>
    </row>
    <row r="57518" spans="76:76">
      <c r="BX57518" s="2"/>
    </row>
    <row r="57519" spans="76:76">
      <c r="BX57519" s="2"/>
    </row>
    <row r="57520" spans="76:76">
      <c r="BX57520" s="2"/>
    </row>
    <row r="57521" spans="76:76">
      <c r="BX57521" s="2"/>
    </row>
    <row r="57522" spans="76:76">
      <c r="BX57522" s="2"/>
    </row>
    <row r="57523" spans="76:76">
      <c r="BX57523" s="2"/>
    </row>
    <row r="57524" spans="76:76">
      <c r="BX57524" s="2"/>
    </row>
    <row r="57525" spans="76:76">
      <c r="BX57525" s="2"/>
    </row>
    <row r="57526" spans="76:76">
      <c r="BX57526" s="2"/>
    </row>
    <row r="57527" spans="76:76">
      <c r="BX57527" s="2"/>
    </row>
    <row r="57528" spans="76:76">
      <c r="BX57528" s="2"/>
    </row>
    <row r="57529" spans="76:76">
      <c r="BX57529" s="2"/>
    </row>
    <row r="57530" spans="76:76">
      <c r="BX57530" s="2"/>
    </row>
    <row r="57531" spans="76:76">
      <c r="BX57531" s="2"/>
    </row>
    <row r="57532" spans="76:76">
      <c r="BX57532" s="2"/>
    </row>
    <row r="57533" spans="76:76">
      <c r="BX57533" s="2"/>
    </row>
    <row r="57534" spans="76:76">
      <c r="BX57534" s="2"/>
    </row>
    <row r="57535" spans="76:76">
      <c r="BX57535" s="2"/>
    </row>
    <row r="57536" spans="76:76">
      <c r="BX57536" s="2"/>
    </row>
    <row r="57537" spans="76:76">
      <c r="BX57537" s="2"/>
    </row>
    <row r="57538" spans="76:76">
      <c r="BX57538" s="2"/>
    </row>
    <row r="57539" spans="76:76">
      <c r="BX57539" s="2"/>
    </row>
    <row r="57540" spans="76:76">
      <c r="BX57540" s="2"/>
    </row>
    <row r="57541" spans="76:76">
      <c r="BX57541" s="2"/>
    </row>
    <row r="57542" spans="76:76">
      <c r="BX57542" s="2"/>
    </row>
    <row r="57543" spans="76:76">
      <c r="BX57543" s="2"/>
    </row>
    <row r="57544" spans="76:76">
      <c r="BX57544" s="2"/>
    </row>
    <row r="57545" spans="76:76">
      <c r="BX57545" s="2"/>
    </row>
    <row r="57546" spans="76:76">
      <c r="BX57546" s="2"/>
    </row>
    <row r="57547" spans="76:76">
      <c r="BX57547" s="2"/>
    </row>
    <row r="57548" spans="76:76">
      <c r="BX57548" s="2"/>
    </row>
    <row r="57549" spans="76:76">
      <c r="BX57549" s="2"/>
    </row>
    <row r="57550" spans="76:76">
      <c r="BX57550" s="2"/>
    </row>
    <row r="57551" spans="76:76">
      <c r="BX57551" s="2"/>
    </row>
    <row r="57552" spans="76:76">
      <c r="BX57552" s="2"/>
    </row>
    <row r="57553" spans="76:76">
      <c r="BX57553" s="2"/>
    </row>
    <row r="57554" spans="76:76">
      <c r="BX57554" s="2"/>
    </row>
    <row r="57555" spans="76:76">
      <c r="BX57555" s="2"/>
    </row>
    <row r="57556" spans="76:76">
      <c r="BX57556" s="2"/>
    </row>
    <row r="57557" spans="76:76">
      <c r="BX57557" s="2"/>
    </row>
    <row r="57558" spans="76:76">
      <c r="BX57558" s="2"/>
    </row>
    <row r="57559" spans="76:76">
      <c r="BX57559" s="2"/>
    </row>
    <row r="57560" spans="76:76">
      <c r="BX57560" s="2"/>
    </row>
    <row r="57561" spans="76:76">
      <c r="BX57561" s="2"/>
    </row>
    <row r="57562" spans="76:76">
      <c r="BX57562" s="2"/>
    </row>
    <row r="57563" spans="76:76">
      <c r="BX57563" s="2"/>
    </row>
    <row r="57564" spans="76:76">
      <c r="BX57564" s="2"/>
    </row>
    <row r="57565" spans="76:76">
      <c r="BX57565" s="2"/>
    </row>
    <row r="57566" spans="76:76">
      <c r="BX57566" s="2"/>
    </row>
    <row r="57567" spans="76:76">
      <c r="BX57567" s="2"/>
    </row>
    <row r="57568" spans="76:76">
      <c r="BX57568" s="2"/>
    </row>
    <row r="57569" spans="76:76">
      <c r="BX57569" s="2"/>
    </row>
    <row r="57570" spans="76:76">
      <c r="BX57570" s="2"/>
    </row>
    <row r="57571" spans="76:76">
      <c r="BX57571" s="2"/>
    </row>
    <row r="57572" spans="76:76">
      <c r="BX57572" s="2"/>
    </row>
    <row r="57573" spans="76:76">
      <c r="BX57573" s="2"/>
    </row>
    <row r="57574" spans="76:76">
      <c r="BX57574" s="2"/>
    </row>
    <row r="57575" spans="76:76">
      <c r="BX57575" s="2"/>
    </row>
    <row r="57576" spans="76:76">
      <c r="BX57576" s="2"/>
    </row>
    <row r="57577" spans="76:76">
      <c r="BX57577" s="2"/>
    </row>
    <row r="57578" spans="76:76">
      <c r="BX57578" s="2"/>
    </row>
    <row r="57579" spans="76:76">
      <c r="BX57579" s="2"/>
    </row>
    <row r="57580" spans="76:76">
      <c r="BX57580" s="2"/>
    </row>
    <row r="57581" spans="76:76">
      <c r="BX57581" s="2"/>
    </row>
    <row r="57582" spans="76:76">
      <c r="BX57582" s="2"/>
    </row>
    <row r="57583" spans="76:76">
      <c r="BX57583" s="2"/>
    </row>
    <row r="57584" spans="76:76">
      <c r="BX57584" s="2"/>
    </row>
    <row r="57585" spans="76:76">
      <c r="BX57585" s="2"/>
    </row>
    <row r="57586" spans="76:76">
      <c r="BX57586" s="2"/>
    </row>
    <row r="57587" spans="76:76">
      <c r="BX57587" s="2"/>
    </row>
    <row r="57588" spans="76:76">
      <c r="BX57588" s="2"/>
    </row>
    <row r="57589" spans="76:76">
      <c r="BX57589" s="2"/>
    </row>
    <row r="57590" spans="76:76">
      <c r="BX57590" s="2"/>
    </row>
    <row r="57591" spans="76:76">
      <c r="BX57591" s="2"/>
    </row>
    <row r="57592" spans="76:76">
      <c r="BX57592" s="2"/>
    </row>
    <row r="57593" spans="76:76">
      <c r="BX57593" s="2"/>
    </row>
    <row r="57594" spans="76:76">
      <c r="BX57594" s="2"/>
    </row>
    <row r="57595" spans="76:76">
      <c r="BX57595" s="2"/>
    </row>
    <row r="57596" spans="76:76">
      <c r="BX57596" s="2"/>
    </row>
    <row r="57597" spans="76:76">
      <c r="BX57597" s="2"/>
    </row>
    <row r="57598" spans="76:76">
      <c r="BX57598" s="2"/>
    </row>
    <row r="57599" spans="76:76">
      <c r="BX57599" s="2"/>
    </row>
    <row r="57600" spans="76:76">
      <c r="BX57600" s="2"/>
    </row>
    <row r="57601" spans="76:76">
      <c r="BX57601" s="2"/>
    </row>
    <row r="57602" spans="76:76">
      <c r="BX57602" s="2"/>
    </row>
    <row r="57603" spans="76:76">
      <c r="BX57603" s="2"/>
    </row>
    <row r="57604" spans="76:76">
      <c r="BX57604" s="2"/>
    </row>
    <row r="57605" spans="76:76">
      <c r="BX57605" s="2"/>
    </row>
    <row r="57606" spans="76:76">
      <c r="BX57606" s="2"/>
    </row>
    <row r="57607" spans="76:76">
      <c r="BX57607" s="2"/>
    </row>
    <row r="57608" spans="76:76">
      <c r="BX57608" s="2"/>
    </row>
    <row r="57609" spans="76:76">
      <c r="BX57609" s="2"/>
    </row>
    <row r="57610" spans="76:76">
      <c r="BX57610" s="2"/>
    </row>
    <row r="57611" spans="76:76">
      <c r="BX57611" s="2"/>
    </row>
    <row r="57612" spans="76:76">
      <c r="BX57612" s="2"/>
    </row>
    <row r="57613" spans="76:76">
      <c r="BX57613" s="2"/>
    </row>
    <row r="57614" spans="76:76">
      <c r="BX57614" s="2"/>
    </row>
    <row r="57615" spans="76:76">
      <c r="BX57615" s="2"/>
    </row>
    <row r="57616" spans="76:76">
      <c r="BX57616" s="2"/>
    </row>
    <row r="57617" spans="76:76">
      <c r="BX57617" s="2"/>
    </row>
    <row r="57618" spans="76:76">
      <c r="BX57618" s="2"/>
    </row>
    <row r="57619" spans="76:76">
      <c r="BX57619" s="2"/>
    </row>
    <row r="57620" spans="76:76">
      <c r="BX57620" s="2"/>
    </row>
    <row r="57621" spans="76:76">
      <c r="BX57621" s="2"/>
    </row>
    <row r="57622" spans="76:76">
      <c r="BX57622" s="2"/>
    </row>
    <row r="57623" spans="76:76">
      <c r="BX57623" s="2"/>
    </row>
    <row r="57624" spans="76:76">
      <c r="BX57624" s="2"/>
    </row>
    <row r="57625" spans="76:76">
      <c r="BX57625" s="2"/>
    </row>
    <row r="57626" spans="76:76">
      <c r="BX57626" s="2"/>
    </row>
    <row r="57627" spans="76:76">
      <c r="BX57627" s="2"/>
    </row>
    <row r="57628" spans="76:76">
      <c r="BX57628" s="2"/>
    </row>
    <row r="57629" spans="76:76">
      <c r="BX57629" s="2"/>
    </row>
    <row r="57630" spans="76:76">
      <c r="BX57630" s="2"/>
    </row>
    <row r="57631" spans="76:76">
      <c r="BX57631" s="2"/>
    </row>
    <row r="57632" spans="76:76">
      <c r="BX57632" s="2"/>
    </row>
    <row r="57633" spans="76:76">
      <c r="BX57633" s="2"/>
    </row>
    <row r="57634" spans="76:76">
      <c r="BX57634" s="2"/>
    </row>
    <row r="57635" spans="76:76">
      <c r="BX57635" s="2"/>
    </row>
    <row r="57636" spans="76:76">
      <c r="BX57636" s="2"/>
    </row>
    <row r="57637" spans="76:76">
      <c r="BX57637" s="2"/>
    </row>
    <row r="57638" spans="76:76">
      <c r="BX57638" s="2"/>
    </row>
    <row r="57639" spans="76:76">
      <c r="BX57639" s="2"/>
    </row>
    <row r="57640" spans="76:76">
      <c r="BX57640" s="2"/>
    </row>
    <row r="57641" spans="76:76">
      <c r="BX57641" s="2"/>
    </row>
    <row r="57642" spans="76:76">
      <c r="BX57642" s="2"/>
    </row>
    <row r="57643" spans="76:76">
      <c r="BX57643" s="2"/>
    </row>
    <row r="57644" spans="76:76">
      <c r="BX57644" s="2"/>
    </row>
    <row r="57645" spans="76:76">
      <c r="BX57645" s="2"/>
    </row>
    <row r="57646" spans="76:76">
      <c r="BX57646" s="2"/>
    </row>
    <row r="57647" spans="76:76">
      <c r="BX57647" s="2"/>
    </row>
    <row r="57648" spans="76:76">
      <c r="BX57648" s="2"/>
    </row>
    <row r="57649" spans="76:76">
      <c r="BX57649" s="2"/>
    </row>
    <row r="57650" spans="76:76">
      <c r="BX57650" s="2"/>
    </row>
    <row r="57651" spans="76:76">
      <c r="BX57651" s="2"/>
    </row>
    <row r="57652" spans="76:76">
      <c r="BX57652" s="2"/>
    </row>
    <row r="57653" spans="76:76">
      <c r="BX57653" s="2"/>
    </row>
    <row r="57654" spans="76:76">
      <c r="BX57654" s="2"/>
    </row>
    <row r="57655" spans="76:76">
      <c r="BX57655" s="2"/>
    </row>
    <row r="57656" spans="76:76">
      <c r="BX57656" s="2"/>
    </row>
    <row r="57657" spans="76:76">
      <c r="BX57657" s="2"/>
    </row>
    <row r="57658" spans="76:76">
      <c r="BX57658" s="2"/>
    </row>
    <row r="57659" spans="76:76">
      <c r="BX57659" s="2"/>
    </row>
    <row r="57660" spans="76:76">
      <c r="BX57660" s="2"/>
    </row>
    <row r="57661" spans="76:76">
      <c r="BX57661" s="2"/>
    </row>
    <row r="57662" spans="76:76">
      <c r="BX57662" s="2"/>
    </row>
    <row r="57663" spans="76:76">
      <c r="BX57663" s="2"/>
    </row>
    <row r="57664" spans="76:76">
      <c r="BX57664" s="2"/>
    </row>
    <row r="57665" spans="76:76">
      <c r="BX57665" s="2"/>
    </row>
    <row r="57666" spans="76:76">
      <c r="BX57666" s="2"/>
    </row>
    <row r="57667" spans="76:76">
      <c r="BX57667" s="2"/>
    </row>
    <row r="57668" spans="76:76">
      <c r="BX57668" s="2"/>
    </row>
    <row r="57669" spans="76:76">
      <c r="BX57669" s="2"/>
    </row>
    <row r="57670" spans="76:76">
      <c r="BX57670" s="2"/>
    </row>
    <row r="57671" spans="76:76">
      <c r="BX57671" s="2"/>
    </row>
    <row r="57672" spans="76:76">
      <c r="BX57672" s="2"/>
    </row>
    <row r="57673" spans="76:76">
      <c r="BX57673" s="2"/>
    </row>
    <row r="57674" spans="76:76">
      <c r="BX57674" s="2"/>
    </row>
    <row r="57675" spans="76:76">
      <c r="BX57675" s="2"/>
    </row>
    <row r="57676" spans="76:76">
      <c r="BX57676" s="2"/>
    </row>
    <row r="57677" spans="76:76">
      <c r="BX57677" s="2"/>
    </row>
    <row r="57678" spans="76:76">
      <c r="BX57678" s="2"/>
    </row>
    <row r="57679" spans="76:76">
      <c r="BX57679" s="2"/>
    </row>
    <row r="57680" spans="76:76">
      <c r="BX57680" s="2"/>
    </row>
    <row r="57681" spans="76:76">
      <c r="BX57681" s="2"/>
    </row>
    <row r="57682" spans="76:76">
      <c r="BX57682" s="2"/>
    </row>
    <row r="57683" spans="76:76">
      <c r="BX57683" s="2"/>
    </row>
    <row r="57684" spans="76:76">
      <c r="BX57684" s="2"/>
    </row>
    <row r="57685" spans="76:76">
      <c r="BX57685" s="2"/>
    </row>
    <row r="57686" spans="76:76">
      <c r="BX57686" s="2"/>
    </row>
    <row r="57687" spans="76:76">
      <c r="BX57687" s="2"/>
    </row>
    <row r="57688" spans="76:76">
      <c r="BX57688" s="2"/>
    </row>
    <row r="57689" spans="76:76">
      <c r="BX57689" s="2"/>
    </row>
    <row r="57690" spans="76:76">
      <c r="BX57690" s="2"/>
    </row>
    <row r="57691" spans="76:76">
      <c r="BX57691" s="2"/>
    </row>
    <row r="57692" spans="76:76">
      <c r="BX57692" s="2"/>
    </row>
    <row r="57693" spans="76:76">
      <c r="BX57693" s="2"/>
    </row>
    <row r="57694" spans="76:76">
      <c r="BX57694" s="2"/>
    </row>
    <row r="57695" spans="76:76">
      <c r="BX57695" s="2"/>
    </row>
    <row r="57696" spans="76:76">
      <c r="BX57696" s="2"/>
    </row>
    <row r="57697" spans="76:76">
      <c r="BX57697" s="2"/>
    </row>
    <row r="57698" spans="76:76">
      <c r="BX57698" s="2"/>
    </row>
    <row r="57699" spans="76:76">
      <c r="BX57699" s="2"/>
    </row>
    <row r="57700" spans="76:76">
      <c r="BX57700" s="2"/>
    </row>
    <row r="57701" spans="76:76">
      <c r="BX57701" s="2"/>
    </row>
    <row r="57702" spans="76:76">
      <c r="BX57702" s="2"/>
    </row>
    <row r="57703" spans="76:76">
      <c r="BX57703" s="2"/>
    </row>
    <row r="57704" spans="76:76">
      <c r="BX57704" s="2"/>
    </row>
    <row r="57705" spans="76:76">
      <c r="BX57705" s="2"/>
    </row>
    <row r="57706" spans="76:76">
      <c r="BX57706" s="2"/>
    </row>
    <row r="57707" spans="76:76">
      <c r="BX57707" s="2"/>
    </row>
    <row r="57708" spans="76:76">
      <c r="BX57708" s="2"/>
    </row>
    <row r="57709" spans="76:76">
      <c r="BX57709" s="2"/>
    </row>
    <row r="57710" spans="76:76">
      <c r="BX57710" s="2"/>
    </row>
    <row r="57711" spans="76:76">
      <c r="BX57711" s="2"/>
    </row>
    <row r="57712" spans="76:76">
      <c r="BX57712" s="2"/>
    </row>
    <row r="57713" spans="76:76">
      <c r="BX57713" s="2"/>
    </row>
    <row r="57714" spans="76:76">
      <c r="BX57714" s="2"/>
    </row>
    <row r="57715" spans="76:76">
      <c r="BX57715" s="2"/>
    </row>
    <row r="57716" spans="76:76">
      <c r="BX57716" s="2"/>
    </row>
    <row r="57717" spans="76:76">
      <c r="BX57717" s="2"/>
    </row>
    <row r="57718" spans="76:76">
      <c r="BX57718" s="2"/>
    </row>
    <row r="57719" spans="76:76">
      <c r="BX57719" s="2"/>
    </row>
    <row r="57720" spans="76:76">
      <c r="BX57720" s="2"/>
    </row>
    <row r="57721" spans="76:76">
      <c r="BX57721" s="2"/>
    </row>
    <row r="57722" spans="76:76">
      <c r="BX57722" s="2"/>
    </row>
    <row r="57723" spans="76:76">
      <c r="BX57723" s="2"/>
    </row>
    <row r="57724" spans="76:76">
      <c r="BX57724" s="2"/>
    </row>
    <row r="57725" spans="76:76">
      <c r="BX57725" s="2"/>
    </row>
    <row r="57726" spans="76:76">
      <c r="BX57726" s="2"/>
    </row>
    <row r="57727" spans="76:76">
      <c r="BX57727" s="2"/>
    </row>
    <row r="57728" spans="76:76">
      <c r="BX57728" s="2"/>
    </row>
    <row r="57729" spans="76:76">
      <c r="BX57729" s="2"/>
    </row>
    <row r="57730" spans="76:76">
      <c r="BX57730" s="2"/>
    </row>
    <row r="57731" spans="76:76">
      <c r="BX57731" s="2"/>
    </row>
    <row r="57732" spans="76:76">
      <c r="BX57732" s="2"/>
    </row>
    <row r="57733" spans="76:76">
      <c r="BX57733" s="2"/>
    </row>
    <row r="57734" spans="76:76">
      <c r="BX57734" s="2"/>
    </row>
    <row r="57735" spans="76:76">
      <c r="BX57735" s="2"/>
    </row>
    <row r="57736" spans="76:76">
      <c r="BX57736" s="2"/>
    </row>
    <row r="57737" spans="76:76">
      <c r="BX57737" s="2"/>
    </row>
    <row r="57738" spans="76:76">
      <c r="BX57738" s="2"/>
    </row>
    <row r="57739" spans="76:76">
      <c r="BX57739" s="2"/>
    </row>
    <row r="57740" spans="76:76">
      <c r="BX57740" s="2"/>
    </row>
    <row r="57741" spans="76:76">
      <c r="BX57741" s="2"/>
    </row>
    <row r="57742" spans="76:76">
      <c r="BX57742" s="2"/>
    </row>
    <row r="57743" spans="76:76">
      <c r="BX57743" s="2"/>
    </row>
    <row r="57744" spans="76:76">
      <c r="BX57744" s="2"/>
    </row>
    <row r="57745" spans="76:76">
      <c r="BX57745" s="2"/>
    </row>
    <row r="57746" spans="76:76">
      <c r="BX57746" s="2"/>
    </row>
    <row r="57747" spans="76:76">
      <c r="BX57747" s="2"/>
    </row>
    <row r="57748" spans="76:76">
      <c r="BX57748" s="2"/>
    </row>
    <row r="57749" spans="76:76">
      <c r="BX57749" s="2"/>
    </row>
    <row r="57750" spans="76:76">
      <c r="BX57750" s="2"/>
    </row>
    <row r="57751" spans="76:76">
      <c r="BX57751" s="2"/>
    </row>
    <row r="57752" spans="76:76">
      <c r="BX57752" s="2"/>
    </row>
    <row r="57753" spans="76:76">
      <c r="BX57753" s="2"/>
    </row>
    <row r="57754" spans="76:76">
      <c r="BX57754" s="2"/>
    </row>
    <row r="57755" spans="76:76">
      <c r="BX57755" s="2"/>
    </row>
    <row r="57756" spans="76:76">
      <c r="BX57756" s="2"/>
    </row>
    <row r="57757" spans="76:76">
      <c r="BX57757" s="2"/>
    </row>
    <row r="57758" spans="76:76">
      <c r="BX57758" s="2"/>
    </row>
    <row r="57759" spans="76:76">
      <c r="BX57759" s="2"/>
    </row>
    <row r="57760" spans="76:76">
      <c r="BX57760" s="2"/>
    </row>
    <row r="57761" spans="76:76">
      <c r="BX57761" s="2"/>
    </row>
    <row r="57762" spans="76:76">
      <c r="BX57762" s="2"/>
    </row>
    <row r="57763" spans="76:76">
      <c r="BX57763" s="2"/>
    </row>
    <row r="57764" spans="76:76">
      <c r="BX57764" s="2"/>
    </row>
    <row r="57765" spans="76:76">
      <c r="BX57765" s="2"/>
    </row>
    <row r="57766" spans="76:76">
      <c r="BX57766" s="2"/>
    </row>
    <row r="57767" spans="76:76">
      <c r="BX57767" s="2"/>
    </row>
    <row r="57768" spans="76:76">
      <c r="BX57768" s="2"/>
    </row>
    <row r="57769" spans="76:76">
      <c r="BX57769" s="2"/>
    </row>
    <row r="57770" spans="76:76">
      <c r="BX57770" s="2"/>
    </row>
    <row r="57771" spans="76:76">
      <c r="BX57771" s="2"/>
    </row>
    <row r="57772" spans="76:76">
      <c r="BX57772" s="2"/>
    </row>
    <row r="57773" spans="76:76">
      <c r="BX57773" s="2"/>
    </row>
    <row r="57774" spans="76:76">
      <c r="BX57774" s="2"/>
    </row>
    <row r="57775" spans="76:76">
      <c r="BX57775" s="2"/>
    </row>
    <row r="57776" spans="76:76">
      <c r="BX57776" s="2"/>
    </row>
    <row r="57777" spans="76:76">
      <c r="BX57777" s="2"/>
    </row>
    <row r="57778" spans="76:76">
      <c r="BX57778" s="2"/>
    </row>
    <row r="57779" spans="76:76">
      <c r="BX57779" s="2"/>
    </row>
    <row r="57780" spans="76:76">
      <c r="BX57780" s="2"/>
    </row>
    <row r="57781" spans="76:76">
      <c r="BX57781" s="2"/>
    </row>
    <row r="57782" spans="76:76">
      <c r="BX57782" s="2"/>
    </row>
    <row r="57783" spans="76:76">
      <c r="BX57783" s="2"/>
    </row>
    <row r="57784" spans="76:76">
      <c r="BX57784" s="2"/>
    </row>
    <row r="57785" spans="76:76">
      <c r="BX57785" s="2"/>
    </row>
    <row r="57786" spans="76:76">
      <c r="BX57786" s="2"/>
    </row>
    <row r="57787" spans="76:76">
      <c r="BX57787" s="2"/>
    </row>
    <row r="57788" spans="76:76">
      <c r="BX57788" s="2"/>
    </row>
    <row r="57789" spans="76:76">
      <c r="BX57789" s="2"/>
    </row>
    <row r="57790" spans="76:76">
      <c r="BX57790" s="2"/>
    </row>
    <row r="57791" spans="76:76">
      <c r="BX57791" s="2"/>
    </row>
    <row r="57792" spans="76:76">
      <c r="BX57792" s="2"/>
    </row>
    <row r="57793" spans="76:76">
      <c r="BX57793" s="2"/>
    </row>
    <row r="57794" spans="76:76">
      <c r="BX57794" s="2"/>
    </row>
    <row r="57795" spans="76:76">
      <c r="BX57795" s="2"/>
    </row>
    <row r="57796" spans="76:76">
      <c r="BX57796" s="2"/>
    </row>
    <row r="57797" spans="76:76">
      <c r="BX57797" s="2"/>
    </row>
    <row r="57798" spans="76:76">
      <c r="BX57798" s="2"/>
    </row>
    <row r="57799" spans="76:76">
      <c r="BX57799" s="2"/>
    </row>
    <row r="57800" spans="76:76">
      <c r="BX57800" s="2"/>
    </row>
    <row r="57801" spans="76:76">
      <c r="BX57801" s="2"/>
    </row>
    <row r="57802" spans="76:76">
      <c r="BX57802" s="2"/>
    </row>
    <row r="57803" spans="76:76">
      <c r="BX57803" s="2"/>
    </row>
    <row r="57804" spans="76:76">
      <c r="BX57804" s="2"/>
    </row>
    <row r="57805" spans="76:76">
      <c r="BX57805" s="2"/>
    </row>
    <row r="57806" spans="76:76">
      <c r="BX57806" s="2"/>
    </row>
    <row r="57807" spans="76:76">
      <c r="BX57807" s="2"/>
    </row>
    <row r="57808" spans="76:76">
      <c r="BX57808" s="2"/>
    </row>
    <row r="57809" spans="76:76">
      <c r="BX57809" s="2"/>
    </row>
    <row r="57810" spans="76:76">
      <c r="BX57810" s="2"/>
    </row>
    <row r="57811" spans="76:76">
      <c r="BX57811" s="2"/>
    </row>
    <row r="57812" spans="76:76">
      <c r="BX57812" s="2"/>
    </row>
    <row r="57813" spans="76:76">
      <c r="BX57813" s="2"/>
    </row>
    <row r="57814" spans="76:76">
      <c r="BX57814" s="2"/>
    </row>
    <row r="57815" spans="76:76">
      <c r="BX57815" s="2"/>
    </row>
    <row r="57816" spans="76:76">
      <c r="BX57816" s="2"/>
    </row>
    <row r="57817" spans="76:76">
      <c r="BX57817" s="2"/>
    </row>
    <row r="57818" spans="76:76">
      <c r="BX57818" s="2"/>
    </row>
    <row r="57819" spans="76:76">
      <c r="BX57819" s="2"/>
    </row>
    <row r="57820" spans="76:76">
      <c r="BX57820" s="2"/>
    </row>
    <row r="57821" spans="76:76">
      <c r="BX57821" s="2"/>
    </row>
    <row r="57822" spans="76:76">
      <c r="BX57822" s="2"/>
    </row>
    <row r="57823" spans="76:76">
      <c r="BX57823" s="2"/>
    </row>
    <row r="57824" spans="76:76">
      <c r="BX57824" s="2"/>
    </row>
    <row r="57825" spans="76:76">
      <c r="BX57825" s="2"/>
    </row>
    <row r="57826" spans="76:76">
      <c r="BX57826" s="2"/>
    </row>
    <row r="57827" spans="76:76">
      <c r="BX57827" s="2"/>
    </row>
    <row r="57828" spans="76:76">
      <c r="BX57828" s="2"/>
    </row>
    <row r="57829" spans="76:76">
      <c r="BX57829" s="2"/>
    </row>
    <row r="57830" spans="76:76">
      <c r="BX57830" s="2"/>
    </row>
    <row r="57831" spans="76:76">
      <c r="BX57831" s="2"/>
    </row>
    <row r="57832" spans="76:76">
      <c r="BX57832" s="2"/>
    </row>
    <row r="57833" spans="76:76">
      <c r="BX57833" s="2"/>
    </row>
    <row r="57834" spans="76:76">
      <c r="BX57834" s="2"/>
    </row>
    <row r="57835" spans="76:76">
      <c r="BX57835" s="2"/>
    </row>
    <row r="57836" spans="76:76">
      <c r="BX57836" s="2"/>
    </row>
    <row r="57837" spans="76:76">
      <c r="BX57837" s="2"/>
    </row>
    <row r="57838" spans="76:76">
      <c r="BX57838" s="2"/>
    </row>
    <row r="57839" spans="76:76">
      <c r="BX57839" s="2"/>
    </row>
    <row r="57840" spans="76:76">
      <c r="BX57840" s="2"/>
    </row>
    <row r="57841" spans="76:76">
      <c r="BX57841" s="2"/>
    </row>
    <row r="57842" spans="76:76">
      <c r="BX57842" s="2"/>
    </row>
    <row r="57843" spans="76:76">
      <c r="BX57843" s="2"/>
    </row>
    <row r="57844" spans="76:76">
      <c r="BX57844" s="2"/>
    </row>
    <row r="57845" spans="76:76">
      <c r="BX57845" s="2"/>
    </row>
    <row r="57846" spans="76:76">
      <c r="BX57846" s="2"/>
    </row>
    <row r="57847" spans="76:76">
      <c r="BX57847" s="2"/>
    </row>
    <row r="57848" spans="76:76">
      <c r="BX57848" s="2"/>
    </row>
    <row r="57849" spans="76:76">
      <c r="BX57849" s="2"/>
    </row>
    <row r="57850" spans="76:76">
      <c r="BX57850" s="2"/>
    </row>
    <row r="57851" spans="76:76">
      <c r="BX57851" s="2"/>
    </row>
    <row r="57852" spans="76:76">
      <c r="BX57852" s="2"/>
    </row>
    <row r="57853" spans="76:76">
      <c r="BX57853" s="2"/>
    </row>
    <row r="57854" spans="76:76">
      <c r="BX57854" s="2"/>
    </row>
    <row r="57855" spans="76:76">
      <c r="BX57855" s="2"/>
    </row>
    <row r="57856" spans="76:76">
      <c r="BX57856" s="2"/>
    </row>
    <row r="57857" spans="76:76">
      <c r="BX57857" s="2"/>
    </row>
    <row r="57858" spans="76:76">
      <c r="BX57858" s="2"/>
    </row>
    <row r="57859" spans="76:76">
      <c r="BX57859" s="2"/>
    </row>
    <row r="57860" spans="76:76">
      <c r="BX57860" s="2"/>
    </row>
    <row r="57861" spans="76:76">
      <c r="BX57861" s="2"/>
    </row>
    <row r="57862" spans="76:76">
      <c r="BX57862" s="2"/>
    </row>
    <row r="57863" spans="76:76">
      <c r="BX57863" s="2"/>
    </row>
    <row r="57864" spans="76:76">
      <c r="BX57864" s="2"/>
    </row>
    <row r="57865" spans="76:76">
      <c r="BX57865" s="2"/>
    </row>
    <row r="57866" spans="76:76">
      <c r="BX57866" s="2"/>
    </row>
    <row r="57867" spans="76:76">
      <c r="BX57867" s="2"/>
    </row>
    <row r="57868" spans="76:76">
      <c r="BX57868" s="2"/>
    </row>
    <row r="57869" spans="76:76">
      <c r="BX57869" s="2"/>
    </row>
    <row r="57870" spans="76:76">
      <c r="BX57870" s="2"/>
    </row>
    <row r="57871" spans="76:76">
      <c r="BX57871" s="2"/>
    </row>
    <row r="57872" spans="76:76">
      <c r="BX57872" s="2"/>
    </row>
    <row r="57873" spans="76:76">
      <c r="BX57873" s="2"/>
    </row>
    <row r="57874" spans="76:76">
      <c r="BX57874" s="2"/>
    </row>
    <row r="57875" spans="76:76">
      <c r="BX57875" s="2"/>
    </row>
    <row r="57876" spans="76:76">
      <c r="BX57876" s="2"/>
    </row>
    <row r="57877" spans="76:76">
      <c r="BX57877" s="2"/>
    </row>
    <row r="57878" spans="76:76">
      <c r="BX57878" s="2"/>
    </row>
    <row r="57879" spans="76:76">
      <c r="BX57879" s="2"/>
    </row>
    <row r="57880" spans="76:76">
      <c r="BX57880" s="2"/>
    </row>
    <row r="57881" spans="76:76">
      <c r="BX57881" s="2"/>
    </row>
    <row r="57882" spans="76:76">
      <c r="BX57882" s="2"/>
    </row>
    <row r="57883" spans="76:76">
      <c r="BX57883" s="2"/>
    </row>
    <row r="57884" spans="76:76">
      <c r="BX57884" s="2"/>
    </row>
    <row r="57885" spans="76:76">
      <c r="BX57885" s="2"/>
    </row>
    <row r="57886" spans="76:76">
      <c r="BX57886" s="2"/>
    </row>
    <row r="57887" spans="76:76">
      <c r="BX57887" s="2"/>
    </row>
    <row r="57888" spans="76:76">
      <c r="BX57888" s="2"/>
    </row>
    <row r="57889" spans="76:76">
      <c r="BX57889" s="2"/>
    </row>
    <row r="57890" spans="76:76">
      <c r="BX57890" s="2"/>
    </row>
    <row r="57891" spans="76:76">
      <c r="BX57891" s="2"/>
    </row>
    <row r="57892" spans="76:76">
      <c r="BX57892" s="2"/>
    </row>
    <row r="57893" spans="76:76">
      <c r="BX57893" s="2"/>
    </row>
    <row r="57894" spans="76:76">
      <c r="BX57894" s="2"/>
    </row>
    <row r="57895" spans="76:76">
      <c r="BX57895" s="2"/>
    </row>
    <row r="57896" spans="76:76">
      <c r="BX57896" s="2"/>
    </row>
    <row r="57897" spans="76:76">
      <c r="BX57897" s="2"/>
    </row>
    <row r="57898" spans="76:76">
      <c r="BX57898" s="2"/>
    </row>
    <row r="57899" spans="76:76">
      <c r="BX57899" s="2"/>
    </row>
    <row r="57900" spans="76:76">
      <c r="BX57900" s="2"/>
    </row>
    <row r="57901" spans="76:76">
      <c r="BX57901" s="2"/>
    </row>
    <row r="57902" spans="76:76">
      <c r="BX57902" s="2"/>
    </row>
    <row r="57903" spans="76:76">
      <c r="BX57903" s="2"/>
    </row>
    <row r="57904" spans="76:76">
      <c r="BX57904" s="2"/>
    </row>
    <row r="57905" spans="76:76">
      <c r="BX57905" s="2"/>
    </row>
    <row r="57906" spans="76:76">
      <c r="BX57906" s="2"/>
    </row>
    <row r="57907" spans="76:76">
      <c r="BX57907" s="2"/>
    </row>
    <row r="57908" spans="76:76">
      <c r="BX57908" s="2"/>
    </row>
    <row r="57909" spans="76:76">
      <c r="BX57909" s="2"/>
    </row>
    <row r="57910" spans="76:76">
      <c r="BX57910" s="2"/>
    </row>
    <row r="57911" spans="76:76">
      <c r="BX57911" s="2"/>
    </row>
    <row r="57912" spans="76:76">
      <c r="BX57912" s="2"/>
    </row>
    <row r="57913" spans="76:76">
      <c r="BX57913" s="2"/>
    </row>
    <row r="57914" spans="76:76">
      <c r="BX57914" s="2"/>
    </row>
    <row r="57915" spans="76:76">
      <c r="BX57915" s="2"/>
    </row>
    <row r="57916" spans="76:76">
      <c r="BX57916" s="2"/>
    </row>
    <row r="57917" spans="76:76">
      <c r="BX57917" s="2"/>
    </row>
    <row r="57918" spans="76:76">
      <c r="BX57918" s="2"/>
    </row>
    <row r="57919" spans="76:76">
      <c r="BX57919" s="2"/>
    </row>
    <row r="57920" spans="76:76">
      <c r="BX57920" s="2"/>
    </row>
    <row r="57921" spans="76:76">
      <c r="BX57921" s="2"/>
    </row>
    <row r="57922" spans="76:76">
      <c r="BX57922" s="2"/>
    </row>
    <row r="57923" spans="76:76">
      <c r="BX57923" s="2"/>
    </row>
    <row r="57924" spans="76:76">
      <c r="BX57924" s="2"/>
    </row>
    <row r="57925" spans="76:76">
      <c r="BX57925" s="2"/>
    </row>
    <row r="57926" spans="76:76">
      <c r="BX57926" s="2"/>
    </row>
    <row r="57927" spans="76:76">
      <c r="BX57927" s="2"/>
    </row>
    <row r="57928" spans="76:76">
      <c r="BX57928" s="2"/>
    </row>
    <row r="57929" spans="76:76">
      <c r="BX57929" s="2"/>
    </row>
    <row r="57930" spans="76:76">
      <c r="BX57930" s="2"/>
    </row>
    <row r="57931" spans="76:76">
      <c r="BX57931" s="2"/>
    </row>
    <row r="57932" spans="76:76">
      <c r="BX57932" s="2"/>
    </row>
    <row r="57933" spans="76:76">
      <c r="BX57933" s="2"/>
    </row>
    <row r="57934" spans="76:76">
      <c r="BX57934" s="2"/>
    </row>
    <row r="57935" spans="76:76">
      <c r="BX57935" s="2"/>
    </row>
    <row r="57936" spans="76:76">
      <c r="BX57936" s="2"/>
    </row>
    <row r="57937" spans="76:76">
      <c r="BX57937" s="2"/>
    </row>
    <row r="57938" spans="76:76">
      <c r="BX57938" s="2"/>
    </row>
    <row r="57939" spans="76:76">
      <c r="BX57939" s="2"/>
    </row>
    <row r="57940" spans="76:76">
      <c r="BX57940" s="2"/>
    </row>
    <row r="57941" spans="76:76">
      <c r="BX57941" s="2"/>
    </row>
    <row r="57942" spans="76:76">
      <c r="BX57942" s="2"/>
    </row>
    <row r="57943" spans="76:76">
      <c r="BX57943" s="2"/>
    </row>
    <row r="57944" spans="76:76">
      <c r="BX57944" s="2"/>
    </row>
    <row r="57945" spans="76:76">
      <c r="BX57945" s="2"/>
    </row>
    <row r="57946" spans="76:76">
      <c r="BX57946" s="2"/>
    </row>
    <row r="57947" spans="76:76">
      <c r="BX57947" s="2"/>
    </row>
    <row r="57948" spans="76:76">
      <c r="BX57948" s="2"/>
    </row>
    <row r="57949" spans="76:76">
      <c r="BX57949" s="2"/>
    </row>
    <row r="57950" spans="76:76">
      <c r="BX57950" s="2"/>
    </row>
    <row r="57951" spans="76:76">
      <c r="BX57951" s="2"/>
    </row>
    <row r="57952" spans="76:76">
      <c r="BX57952" s="2"/>
    </row>
    <row r="57953" spans="76:76">
      <c r="BX57953" s="2"/>
    </row>
    <row r="57954" spans="76:76">
      <c r="BX57954" s="2"/>
    </row>
    <row r="57955" spans="76:76">
      <c r="BX57955" s="2"/>
    </row>
    <row r="57956" spans="76:76">
      <c r="BX57956" s="2"/>
    </row>
    <row r="57957" spans="76:76">
      <c r="BX57957" s="2"/>
    </row>
    <row r="57958" spans="76:76">
      <c r="BX57958" s="2"/>
    </row>
    <row r="57959" spans="76:76">
      <c r="BX57959" s="2"/>
    </row>
    <row r="57960" spans="76:76">
      <c r="BX57960" s="2"/>
    </row>
    <row r="57961" spans="76:76">
      <c r="BX57961" s="2"/>
    </row>
    <row r="57962" spans="76:76">
      <c r="BX57962" s="2"/>
    </row>
    <row r="57963" spans="76:76">
      <c r="BX57963" s="2"/>
    </row>
    <row r="57964" spans="76:76">
      <c r="BX57964" s="2"/>
    </row>
    <row r="57965" spans="76:76">
      <c r="BX57965" s="2"/>
    </row>
    <row r="57966" spans="76:76">
      <c r="BX57966" s="2"/>
    </row>
    <row r="57967" spans="76:76">
      <c r="BX57967" s="2"/>
    </row>
    <row r="57968" spans="76:76">
      <c r="BX57968" s="2"/>
    </row>
    <row r="57969" spans="76:76">
      <c r="BX57969" s="2"/>
    </row>
    <row r="57970" spans="76:76">
      <c r="BX57970" s="2"/>
    </row>
    <row r="57971" spans="76:76">
      <c r="BX57971" s="2"/>
    </row>
    <row r="57972" spans="76:76">
      <c r="BX57972" s="2"/>
    </row>
    <row r="57973" spans="76:76">
      <c r="BX57973" s="2"/>
    </row>
    <row r="57974" spans="76:76">
      <c r="BX57974" s="2"/>
    </row>
    <row r="57975" spans="76:76">
      <c r="BX57975" s="2"/>
    </row>
    <row r="57976" spans="76:76">
      <c r="BX57976" s="2"/>
    </row>
    <row r="57977" spans="76:76">
      <c r="BX57977" s="2"/>
    </row>
    <row r="57978" spans="76:76">
      <c r="BX57978" s="2"/>
    </row>
    <row r="57979" spans="76:76">
      <c r="BX57979" s="2"/>
    </row>
    <row r="57980" spans="76:76">
      <c r="BX57980" s="2"/>
    </row>
    <row r="57981" spans="76:76">
      <c r="BX57981" s="2"/>
    </row>
    <row r="57982" spans="76:76">
      <c r="BX57982" s="2"/>
    </row>
    <row r="57983" spans="76:76">
      <c r="BX57983" s="2"/>
    </row>
    <row r="57984" spans="76:76">
      <c r="BX57984" s="2"/>
    </row>
    <row r="57985" spans="76:76">
      <c r="BX57985" s="2"/>
    </row>
    <row r="57986" spans="76:76">
      <c r="BX57986" s="2"/>
    </row>
    <row r="57987" spans="76:76">
      <c r="BX57987" s="2"/>
    </row>
    <row r="57988" spans="76:76">
      <c r="BX57988" s="2"/>
    </row>
    <row r="57989" spans="76:76">
      <c r="BX57989" s="2"/>
    </row>
    <row r="57990" spans="76:76">
      <c r="BX57990" s="2"/>
    </row>
    <row r="57991" spans="76:76">
      <c r="BX57991" s="2"/>
    </row>
    <row r="57992" spans="76:76">
      <c r="BX57992" s="2"/>
    </row>
    <row r="57993" spans="76:76">
      <c r="BX57993" s="2"/>
    </row>
    <row r="57994" spans="76:76">
      <c r="BX57994" s="2"/>
    </row>
    <row r="57995" spans="76:76">
      <c r="BX57995" s="2"/>
    </row>
    <row r="57996" spans="76:76">
      <c r="BX57996" s="2"/>
    </row>
    <row r="57997" spans="76:76">
      <c r="BX57997" s="2"/>
    </row>
    <row r="57998" spans="76:76">
      <c r="BX57998" s="2"/>
    </row>
    <row r="57999" spans="76:76">
      <c r="BX57999" s="2"/>
    </row>
    <row r="58000" spans="76:76">
      <c r="BX58000" s="2"/>
    </row>
    <row r="58001" spans="76:76">
      <c r="BX58001" s="2"/>
    </row>
    <row r="58002" spans="76:76">
      <c r="BX58002" s="2"/>
    </row>
    <row r="58003" spans="76:76">
      <c r="BX58003" s="2"/>
    </row>
    <row r="58004" spans="76:76">
      <c r="BX58004" s="2"/>
    </row>
    <row r="58005" spans="76:76">
      <c r="BX58005" s="2"/>
    </row>
    <row r="58006" spans="76:76">
      <c r="BX58006" s="2"/>
    </row>
    <row r="58007" spans="76:76">
      <c r="BX58007" s="2"/>
    </row>
    <row r="58008" spans="76:76">
      <c r="BX58008" s="2"/>
    </row>
    <row r="58009" spans="76:76">
      <c r="BX58009" s="2"/>
    </row>
    <row r="58010" spans="76:76">
      <c r="BX58010" s="2"/>
    </row>
    <row r="58011" spans="76:76">
      <c r="BX58011" s="2"/>
    </row>
    <row r="58012" spans="76:76">
      <c r="BX58012" s="2"/>
    </row>
    <row r="58013" spans="76:76">
      <c r="BX58013" s="2"/>
    </row>
    <row r="58014" spans="76:76">
      <c r="BX58014" s="2"/>
    </row>
    <row r="58015" spans="76:76">
      <c r="BX58015" s="2"/>
    </row>
    <row r="58016" spans="76:76">
      <c r="BX58016" s="2"/>
    </row>
    <row r="58017" spans="76:76">
      <c r="BX58017" s="2"/>
    </row>
    <row r="58018" spans="76:76">
      <c r="BX58018" s="2"/>
    </row>
    <row r="58019" spans="76:76">
      <c r="BX58019" s="2"/>
    </row>
    <row r="58020" spans="76:76">
      <c r="BX58020" s="2"/>
    </row>
    <row r="58021" spans="76:76">
      <c r="BX58021" s="2"/>
    </row>
    <row r="58022" spans="76:76">
      <c r="BX58022" s="2"/>
    </row>
    <row r="58023" spans="76:76">
      <c r="BX58023" s="2"/>
    </row>
    <row r="58024" spans="76:76">
      <c r="BX58024" s="2"/>
    </row>
    <row r="58025" spans="76:76">
      <c r="BX58025" s="2"/>
    </row>
    <row r="58026" spans="76:76">
      <c r="BX58026" s="2"/>
    </row>
    <row r="58027" spans="76:76">
      <c r="BX58027" s="2"/>
    </row>
    <row r="58028" spans="76:76">
      <c r="BX58028" s="2"/>
    </row>
    <row r="58029" spans="76:76">
      <c r="BX58029" s="2"/>
    </row>
    <row r="58030" spans="76:76">
      <c r="BX58030" s="2"/>
    </row>
    <row r="58031" spans="76:76">
      <c r="BX58031" s="2"/>
    </row>
    <row r="58032" spans="76:76">
      <c r="BX58032" s="2"/>
    </row>
    <row r="58033" spans="76:76">
      <c r="BX58033" s="2"/>
    </row>
    <row r="58034" spans="76:76">
      <c r="BX58034" s="2"/>
    </row>
    <row r="58035" spans="76:76">
      <c r="BX58035" s="2"/>
    </row>
    <row r="58036" spans="76:76">
      <c r="BX58036" s="2"/>
    </row>
    <row r="58037" spans="76:76">
      <c r="BX58037" s="2"/>
    </row>
    <row r="58038" spans="76:76">
      <c r="BX58038" s="2"/>
    </row>
    <row r="58039" spans="76:76">
      <c r="BX58039" s="2"/>
    </row>
    <row r="58040" spans="76:76">
      <c r="BX58040" s="2"/>
    </row>
    <row r="58041" spans="76:76">
      <c r="BX58041" s="2"/>
    </row>
    <row r="58042" spans="76:76">
      <c r="BX58042" s="2"/>
    </row>
    <row r="58043" spans="76:76">
      <c r="BX58043" s="2"/>
    </row>
    <row r="58044" spans="76:76">
      <c r="BX58044" s="2"/>
    </row>
    <row r="58045" spans="76:76">
      <c r="BX58045" s="2"/>
    </row>
    <row r="58046" spans="76:76">
      <c r="BX58046" s="2"/>
    </row>
    <row r="58047" spans="76:76">
      <c r="BX58047" s="2"/>
    </row>
    <row r="58048" spans="76:76">
      <c r="BX58048" s="2"/>
    </row>
    <row r="58049" spans="76:76">
      <c r="BX58049" s="2"/>
    </row>
    <row r="58050" spans="76:76">
      <c r="BX58050" s="2"/>
    </row>
    <row r="58051" spans="76:76">
      <c r="BX58051" s="2"/>
    </row>
    <row r="58052" spans="76:76">
      <c r="BX58052" s="2"/>
    </row>
    <row r="58053" spans="76:76">
      <c r="BX58053" s="2"/>
    </row>
    <row r="58054" spans="76:76">
      <c r="BX58054" s="2"/>
    </row>
    <row r="58055" spans="76:76">
      <c r="BX58055" s="2"/>
    </row>
    <row r="58056" spans="76:76">
      <c r="BX58056" s="2"/>
    </row>
    <row r="58057" spans="76:76">
      <c r="BX58057" s="2"/>
    </row>
    <row r="58058" spans="76:76">
      <c r="BX58058" s="2"/>
    </row>
    <row r="58059" spans="76:76">
      <c r="BX58059" s="2"/>
    </row>
    <row r="58060" spans="76:76">
      <c r="BX58060" s="2"/>
    </row>
    <row r="58061" spans="76:76">
      <c r="BX58061" s="2"/>
    </row>
    <row r="58062" spans="76:76">
      <c r="BX58062" s="2"/>
    </row>
    <row r="58063" spans="76:76">
      <c r="BX58063" s="2"/>
    </row>
    <row r="58064" spans="76:76">
      <c r="BX58064" s="2"/>
    </row>
    <row r="58065" spans="76:76">
      <c r="BX58065" s="2"/>
    </row>
    <row r="58066" spans="76:76">
      <c r="BX58066" s="2"/>
    </row>
    <row r="58067" spans="76:76">
      <c r="BX58067" s="2"/>
    </row>
    <row r="58068" spans="76:76">
      <c r="BX58068" s="2"/>
    </row>
    <row r="58069" spans="76:76">
      <c r="BX58069" s="2"/>
    </row>
    <row r="58070" spans="76:76">
      <c r="BX58070" s="2"/>
    </row>
    <row r="58071" spans="76:76">
      <c r="BX58071" s="2"/>
    </row>
    <row r="58072" spans="76:76">
      <c r="BX58072" s="2"/>
    </row>
    <row r="58073" spans="76:76">
      <c r="BX58073" s="2"/>
    </row>
    <row r="58074" spans="76:76">
      <c r="BX58074" s="2"/>
    </row>
    <row r="58075" spans="76:76">
      <c r="BX58075" s="2"/>
    </row>
    <row r="58076" spans="76:76">
      <c r="BX58076" s="2"/>
    </row>
    <row r="58077" spans="76:76">
      <c r="BX58077" s="2"/>
    </row>
    <row r="58078" spans="76:76">
      <c r="BX58078" s="2"/>
    </row>
    <row r="58079" spans="76:76">
      <c r="BX58079" s="2"/>
    </row>
    <row r="58080" spans="76:76">
      <c r="BX58080" s="2"/>
    </row>
    <row r="58081" spans="76:76">
      <c r="BX58081" s="2"/>
    </row>
    <row r="58082" spans="76:76">
      <c r="BX58082" s="2"/>
    </row>
    <row r="58083" spans="76:76">
      <c r="BX58083" s="2"/>
    </row>
    <row r="58084" spans="76:76">
      <c r="BX58084" s="2"/>
    </row>
    <row r="58085" spans="76:76">
      <c r="BX58085" s="2"/>
    </row>
    <row r="58086" spans="76:76">
      <c r="BX58086" s="2"/>
    </row>
    <row r="58087" spans="76:76">
      <c r="BX58087" s="2"/>
    </row>
    <row r="58088" spans="76:76">
      <c r="BX58088" s="2"/>
    </row>
    <row r="58089" spans="76:76">
      <c r="BX58089" s="2"/>
    </row>
    <row r="58090" spans="76:76">
      <c r="BX58090" s="2"/>
    </row>
    <row r="58091" spans="76:76">
      <c r="BX58091" s="2"/>
    </row>
    <row r="58092" spans="76:76">
      <c r="BX58092" s="2"/>
    </row>
    <row r="58093" spans="76:76">
      <c r="BX58093" s="2"/>
    </row>
    <row r="58094" spans="76:76">
      <c r="BX58094" s="2"/>
    </row>
    <row r="58095" spans="76:76">
      <c r="BX58095" s="2"/>
    </row>
    <row r="58096" spans="76:76">
      <c r="BX58096" s="2"/>
    </row>
    <row r="58097" spans="76:76">
      <c r="BX58097" s="2"/>
    </row>
    <row r="58098" spans="76:76">
      <c r="BX58098" s="2"/>
    </row>
    <row r="58099" spans="76:76">
      <c r="BX58099" s="2"/>
    </row>
    <row r="58100" spans="76:76">
      <c r="BX58100" s="2"/>
    </row>
    <row r="58101" spans="76:76">
      <c r="BX58101" s="2"/>
    </row>
    <row r="58102" spans="76:76">
      <c r="BX58102" s="2"/>
    </row>
    <row r="58103" spans="76:76">
      <c r="BX58103" s="2"/>
    </row>
    <row r="58104" spans="76:76">
      <c r="BX58104" s="2"/>
    </row>
    <row r="58105" spans="76:76">
      <c r="BX58105" s="2"/>
    </row>
    <row r="58106" spans="76:76">
      <c r="BX58106" s="2"/>
    </row>
    <row r="58107" spans="76:76">
      <c r="BX58107" s="2"/>
    </row>
    <row r="58108" spans="76:76">
      <c r="BX58108" s="2"/>
    </row>
    <row r="58109" spans="76:76">
      <c r="BX58109" s="2"/>
    </row>
    <row r="58110" spans="76:76">
      <c r="BX58110" s="2"/>
    </row>
    <row r="58111" spans="76:76">
      <c r="BX58111" s="2"/>
    </row>
    <row r="58112" spans="76:76">
      <c r="BX58112" s="2"/>
    </row>
    <row r="58113" spans="76:76">
      <c r="BX58113" s="2"/>
    </row>
    <row r="58114" spans="76:76">
      <c r="BX58114" s="2"/>
    </row>
    <row r="58115" spans="76:76">
      <c r="BX58115" s="2"/>
    </row>
    <row r="58116" spans="76:76">
      <c r="BX58116" s="2"/>
    </row>
    <row r="58117" spans="76:76">
      <c r="BX58117" s="2"/>
    </row>
    <row r="58118" spans="76:76">
      <c r="BX58118" s="2"/>
    </row>
    <row r="58119" spans="76:76">
      <c r="BX58119" s="2"/>
    </row>
    <row r="58120" spans="76:76">
      <c r="BX58120" s="2"/>
    </row>
    <row r="58121" spans="76:76">
      <c r="BX58121" s="2"/>
    </row>
    <row r="58122" spans="76:76">
      <c r="BX58122" s="2"/>
    </row>
    <row r="58123" spans="76:76">
      <c r="BX58123" s="2"/>
    </row>
    <row r="58124" spans="76:76">
      <c r="BX58124" s="2"/>
    </row>
    <row r="58125" spans="76:76">
      <c r="BX58125" s="2"/>
    </row>
    <row r="58126" spans="76:76">
      <c r="BX58126" s="2"/>
    </row>
    <row r="58127" spans="76:76">
      <c r="BX58127" s="2"/>
    </row>
    <row r="58128" spans="76:76">
      <c r="BX58128" s="2"/>
    </row>
    <row r="58129" spans="76:76">
      <c r="BX58129" s="2"/>
    </row>
    <row r="58130" spans="76:76">
      <c r="BX58130" s="2"/>
    </row>
    <row r="58131" spans="76:76">
      <c r="BX58131" s="2"/>
    </row>
    <row r="58132" spans="76:76">
      <c r="BX58132" s="2"/>
    </row>
    <row r="58133" spans="76:76">
      <c r="BX58133" s="2"/>
    </row>
    <row r="58134" spans="76:76">
      <c r="BX58134" s="2"/>
    </row>
    <row r="58135" spans="76:76">
      <c r="BX58135" s="2"/>
    </row>
    <row r="58136" spans="76:76">
      <c r="BX58136" s="2"/>
    </row>
    <row r="58137" spans="76:76">
      <c r="BX58137" s="2"/>
    </row>
    <row r="58138" spans="76:76">
      <c r="BX58138" s="2"/>
    </row>
    <row r="58139" spans="76:76">
      <c r="BX58139" s="2"/>
    </row>
    <row r="58140" spans="76:76">
      <c r="BX58140" s="2"/>
    </row>
    <row r="58141" spans="76:76">
      <c r="BX58141" s="2"/>
    </row>
    <row r="58142" spans="76:76">
      <c r="BX58142" s="2"/>
    </row>
    <row r="58143" spans="76:76">
      <c r="BX58143" s="2"/>
    </row>
    <row r="58144" spans="76:76">
      <c r="BX58144" s="2"/>
    </row>
    <row r="58145" spans="76:76">
      <c r="BX58145" s="2"/>
    </row>
    <row r="58146" spans="76:76">
      <c r="BX58146" s="2"/>
    </row>
    <row r="58147" spans="76:76">
      <c r="BX58147" s="2"/>
    </row>
    <row r="58148" spans="76:76">
      <c r="BX58148" s="2"/>
    </row>
    <row r="58149" spans="76:76">
      <c r="BX58149" s="2"/>
    </row>
    <row r="58150" spans="76:76">
      <c r="BX58150" s="2"/>
    </row>
    <row r="58151" spans="76:76">
      <c r="BX58151" s="2"/>
    </row>
    <row r="58152" spans="76:76">
      <c r="BX58152" s="2"/>
    </row>
    <row r="58153" spans="76:76">
      <c r="BX58153" s="2"/>
    </row>
    <row r="58154" spans="76:76">
      <c r="BX58154" s="2"/>
    </row>
    <row r="58155" spans="76:76">
      <c r="BX58155" s="2"/>
    </row>
    <row r="58156" spans="76:76">
      <c r="BX58156" s="2"/>
    </row>
    <row r="58157" spans="76:76">
      <c r="BX58157" s="2"/>
    </row>
    <row r="58158" spans="76:76">
      <c r="BX58158" s="2"/>
    </row>
    <row r="58159" spans="76:76">
      <c r="BX58159" s="2"/>
    </row>
    <row r="58160" spans="76:76">
      <c r="BX58160" s="2"/>
    </row>
    <row r="58161" spans="76:76">
      <c r="BX58161" s="2"/>
    </row>
    <row r="58162" spans="76:76">
      <c r="BX58162" s="2"/>
    </row>
    <row r="58163" spans="76:76">
      <c r="BX58163" s="2"/>
    </row>
    <row r="58164" spans="76:76">
      <c r="BX58164" s="2"/>
    </row>
    <row r="58165" spans="76:76">
      <c r="BX58165" s="2"/>
    </row>
    <row r="58166" spans="76:76">
      <c r="BX58166" s="2"/>
    </row>
    <row r="58167" spans="76:76">
      <c r="BX58167" s="2"/>
    </row>
    <row r="58168" spans="76:76">
      <c r="BX58168" s="2"/>
    </row>
    <row r="58169" spans="76:76">
      <c r="BX58169" s="2"/>
    </row>
    <row r="58170" spans="76:76">
      <c r="BX58170" s="2"/>
    </row>
    <row r="58171" spans="76:76">
      <c r="BX58171" s="2"/>
    </row>
    <row r="58172" spans="76:76">
      <c r="BX58172" s="2"/>
    </row>
    <row r="58173" spans="76:76">
      <c r="BX58173" s="2"/>
    </row>
    <row r="58174" spans="76:76">
      <c r="BX58174" s="2"/>
    </row>
    <row r="58175" spans="76:76">
      <c r="BX58175" s="2"/>
    </row>
    <row r="58176" spans="76:76">
      <c r="BX58176" s="2"/>
    </row>
    <row r="58177" spans="76:76">
      <c r="BX58177" s="2"/>
    </row>
    <row r="58178" spans="76:76">
      <c r="BX58178" s="2"/>
    </row>
    <row r="58179" spans="76:76">
      <c r="BX58179" s="2"/>
    </row>
    <row r="58180" spans="76:76">
      <c r="BX58180" s="2"/>
    </row>
    <row r="58181" spans="76:76">
      <c r="BX58181" s="2"/>
    </row>
    <row r="58182" spans="76:76">
      <c r="BX58182" s="2"/>
    </row>
    <row r="58183" spans="76:76">
      <c r="BX58183" s="2"/>
    </row>
    <row r="58184" spans="76:76">
      <c r="BX58184" s="2"/>
    </row>
    <row r="58185" spans="76:76">
      <c r="BX58185" s="2"/>
    </row>
    <row r="58186" spans="76:76">
      <c r="BX58186" s="2"/>
    </row>
    <row r="58187" spans="76:76">
      <c r="BX58187" s="2"/>
    </row>
    <row r="58188" spans="76:76">
      <c r="BX58188" s="2"/>
    </row>
    <row r="58189" spans="76:76">
      <c r="BX58189" s="2"/>
    </row>
    <row r="58190" spans="76:76">
      <c r="BX58190" s="2"/>
    </row>
    <row r="58191" spans="76:76">
      <c r="BX58191" s="2"/>
    </row>
    <row r="58192" spans="76:76">
      <c r="BX58192" s="2"/>
    </row>
    <row r="58193" spans="76:76">
      <c r="BX58193" s="2"/>
    </row>
    <row r="58194" spans="76:76">
      <c r="BX58194" s="2"/>
    </row>
    <row r="58195" spans="76:76">
      <c r="BX58195" s="2"/>
    </row>
    <row r="58196" spans="76:76">
      <c r="BX58196" s="2"/>
    </row>
    <row r="58197" spans="76:76">
      <c r="BX58197" s="2"/>
    </row>
    <row r="58198" spans="76:76">
      <c r="BX58198" s="2"/>
    </row>
    <row r="58199" spans="76:76">
      <c r="BX58199" s="2"/>
    </row>
    <row r="58200" spans="76:76">
      <c r="BX58200" s="2"/>
    </row>
    <row r="58201" spans="76:76">
      <c r="BX58201" s="2"/>
    </row>
    <row r="58202" spans="76:76">
      <c r="BX58202" s="2"/>
    </row>
    <row r="58203" spans="76:76">
      <c r="BX58203" s="2"/>
    </row>
    <row r="58204" spans="76:76">
      <c r="BX58204" s="2"/>
    </row>
    <row r="58205" spans="76:76">
      <c r="BX58205" s="2"/>
    </row>
    <row r="58206" spans="76:76">
      <c r="BX58206" s="2"/>
    </row>
    <row r="58207" spans="76:76">
      <c r="BX58207" s="2"/>
    </row>
    <row r="58208" spans="76:76">
      <c r="BX58208" s="2"/>
    </row>
    <row r="58209" spans="76:76">
      <c r="BX58209" s="2"/>
    </row>
    <row r="58210" spans="76:76">
      <c r="BX58210" s="2"/>
    </row>
    <row r="58211" spans="76:76">
      <c r="BX58211" s="2"/>
    </row>
    <row r="58212" spans="76:76">
      <c r="BX58212" s="2"/>
    </row>
    <row r="58213" spans="76:76">
      <c r="BX58213" s="2"/>
    </row>
    <row r="58214" spans="76:76">
      <c r="BX58214" s="2"/>
    </row>
    <row r="58215" spans="76:76">
      <c r="BX58215" s="2"/>
    </row>
    <row r="58216" spans="76:76">
      <c r="BX58216" s="2"/>
    </row>
    <row r="58217" spans="76:76">
      <c r="BX58217" s="2"/>
    </row>
    <row r="58218" spans="76:76">
      <c r="BX58218" s="2"/>
    </row>
    <row r="58219" spans="76:76">
      <c r="BX58219" s="2"/>
    </row>
    <row r="58220" spans="76:76">
      <c r="BX58220" s="2"/>
    </row>
    <row r="58221" spans="76:76">
      <c r="BX58221" s="2"/>
    </row>
    <row r="58222" spans="76:76">
      <c r="BX58222" s="2"/>
    </row>
    <row r="58223" spans="76:76">
      <c r="BX58223" s="2"/>
    </row>
    <row r="58224" spans="76:76">
      <c r="BX58224" s="2"/>
    </row>
    <row r="58225" spans="76:76">
      <c r="BX58225" s="2"/>
    </row>
    <row r="58226" spans="76:76">
      <c r="BX58226" s="2"/>
    </row>
    <row r="58227" spans="76:76">
      <c r="BX58227" s="2"/>
    </row>
    <row r="58228" spans="76:76">
      <c r="BX58228" s="2"/>
    </row>
    <row r="58229" spans="76:76">
      <c r="BX58229" s="2"/>
    </row>
    <row r="58230" spans="76:76">
      <c r="BX58230" s="2"/>
    </row>
    <row r="58231" spans="76:76">
      <c r="BX58231" s="2"/>
    </row>
    <row r="58232" spans="76:76">
      <c r="BX58232" s="2"/>
    </row>
    <row r="58233" spans="76:76">
      <c r="BX58233" s="2"/>
    </row>
    <row r="58234" spans="76:76">
      <c r="BX58234" s="2"/>
    </row>
    <row r="58235" spans="76:76">
      <c r="BX58235" s="2"/>
    </row>
    <row r="58236" spans="76:76">
      <c r="BX58236" s="2"/>
    </row>
    <row r="58237" spans="76:76">
      <c r="BX58237" s="2"/>
    </row>
    <row r="58238" spans="76:76">
      <c r="BX58238" s="2"/>
    </row>
    <row r="58239" spans="76:76">
      <c r="BX58239" s="2"/>
    </row>
    <row r="58240" spans="76:76">
      <c r="BX58240" s="2"/>
    </row>
    <row r="58241" spans="76:76">
      <c r="BX58241" s="2"/>
    </row>
    <row r="58242" spans="76:76">
      <c r="BX58242" s="2"/>
    </row>
    <row r="58243" spans="76:76">
      <c r="BX58243" s="2"/>
    </row>
    <row r="58244" spans="76:76">
      <c r="BX58244" s="2"/>
    </row>
    <row r="58245" spans="76:76">
      <c r="BX58245" s="2"/>
    </row>
    <row r="58246" spans="76:76">
      <c r="BX58246" s="2"/>
    </row>
    <row r="58247" spans="76:76">
      <c r="BX58247" s="2"/>
    </row>
    <row r="58248" spans="76:76">
      <c r="BX58248" s="2"/>
    </row>
    <row r="58249" spans="76:76">
      <c r="BX58249" s="2"/>
    </row>
    <row r="58250" spans="76:76">
      <c r="BX58250" s="2"/>
    </row>
    <row r="58251" spans="76:76">
      <c r="BX58251" s="2"/>
    </row>
    <row r="58252" spans="76:76">
      <c r="BX58252" s="2"/>
    </row>
    <row r="58253" spans="76:76">
      <c r="BX58253" s="2"/>
    </row>
    <row r="58254" spans="76:76">
      <c r="BX58254" s="2"/>
    </row>
    <row r="58255" spans="76:76">
      <c r="BX58255" s="2"/>
    </row>
    <row r="58256" spans="76:76">
      <c r="BX58256" s="2"/>
    </row>
    <row r="58257" spans="76:76">
      <c r="BX58257" s="2"/>
    </row>
    <row r="58258" spans="76:76">
      <c r="BX58258" s="2"/>
    </row>
    <row r="58259" spans="76:76">
      <c r="BX58259" s="2"/>
    </row>
    <row r="58260" spans="76:76">
      <c r="BX58260" s="2"/>
    </row>
    <row r="58261" spans="76:76">
      <c r="BX58261" s="2"/>
    </row>
    <row r="58262" spans="76:76">
      <c r="BX58262" s="2"/>
    </row>
    <row r="58263" spans="76:76">
      <c r="BX58263" s="2"/>
    </row>
    <row r="58264" spans="76:76">
      <c r="BX58264" s="2"/>
    </row>
    <row r="58265" spans="76:76">
      <c r="BX58265" s="2"/>
    </row>
    <row r="58266" spans="76:76">
      <c r="BX58266" s="2"/>
    </row>
    <row r="58267" spans="76:76">
      <c r="BX58267" s="2"/>
    </row>
    <row r="58268" spans="76:76">
      <c r="BX58268" s="2"/>
    </row>
    <row r="58269" spans="76:76">
      <c r="BX58269" s="2"/>
    </row>
    <row r="58270" spans="76:76">
      <c r="BX58270" s="2"/>
    </row>
    <row r="58271" spans="76:76">
      <c r="BX58271" s="2"/>
    </row>
    <row r="58272" spans="76:76">
      <c r="BX58272" s="2"/>
    </row>
    <row r="58273" spans="76:76">
      <c r="BX58273" s="2"/>
    </row>
    <row r="58274" spans="76:76">
      <c r="BX58274" s="2"/>
    </row>
    <row r="58275" spans="76:76">
      <c r="BX58275" s="2"/>
    </row>
    <row r="58276" spans="76:76">
      <c r="BX58276" s="2"/>
    </row>
    <row r="58277" spans="76:76">
      <c r="BX58277" s="2"/>
    </row>
    <row r="58278" spans="76:76">
      <c r="BX58278" s="2"/>
    </row>
    <row r="58279" spans="76:76">
      <c r="BX58279" s="2"/>
    </row>
    <row r="58280" spans="76:76">
      <c r="BX58280" s="2"/>
    </row>
    <row r="58281" spans="76:76">
      <c r="BX58281" s="2"/>
    </row>
    <row r="58282" spans="76:76">
      <c r="BX58282" s="2"/>
    </row>
    <row r="58283" spans="76:76">
      <c r="BX58283" s="2"/>
    </row>
    <row r="58284" spans="76:76">
      <c r="BX58284" s="2"/>
    </row>
    <row r="58285" spans="76:76">
      <c r="BX58285" s="2"/>
    </row>
    <row r="58286" spans="76:76">
      <c r="BX58286" s="2"/>
    </row>
    <row r="58287" spans="76:76">
      <c r="BX58287" s="2"/>
    </row>
    <row r="58288" spans="76:76">
      <c r="BX58288" s="2"/>
    </row>
    <row r="58289" spans="76:76">
      <c r="BX58289" s="2"/>
    </row>
    <row r="58290" spans="76:76">
      <c r="BX58290" s="2"/>
    </row>
    <row r="58291" spans="76:76">
      <c r="BX58291" s="2"/>
    </row>
    <row r="58292" spans="76:76">
      <c r="BX58292" s="2"/>
    </row>
    <row r="58293" spans="76:76">
      <c r="BX58293" s="2"/>
    </row>
    <row r="58294" spans="76:76">
      <c r="BX58294" s="2"/>
    </row>
    <row r="58295" spans="76:76">
      <c r="BX58295" s="2"/>
    </row>
    <row r="58296" spans="76:76">
      <c r="BX58296" s="2"/>
    </row>
    <row r="58297" spans="76:76">
      <c r="BX58297" s="2"/>
    </row>
    <row r="58298" spans="76:76">
      <c r="BX58298" s="2"/>
    </row>
    <row r="58299" spans="76:76">
      <c r="BX58299" s="2"/>
    </row>
    <row r="58300" spans="76:76">
      <c r="BX58300" s="2"/>
    </row>
    <row r="58301" spans="76:76">
      <c r="BX58301" s="2"/>
    </row>
    <row r="58302" spans="76:76">
      <c r="BX58302" s="2"/>
    </row>
    <row r="58303" spans="76:76">
      <c r="BX58303" s="2"/>
    </row>
    <row r="58304" spans="76:76">
      <c r="BX58304" s="2"/>
    </row>
    <row r="58305" spans="76:76">
      <c r="BX58305" s="2"/>
    </row>
    <row r="58306" spans="76:76">
      <c r="BX58306" s="2"/>
    </row>
    <row r="58307" spans="76:76">
      <c r="BX58307" s="2"/>
    </row>
    <row r="58308" spans="76:76">
      <c r="BX58308" s="2"/>
    </row>
    <row r="58309" spans="76:76">
      <c r="BX58309" s="2"/>
    </row>
    <row r="58310" spans="76:76">
      <c r="BX58310" s="2"/>
    </row>
    <row r="58311" spans="76:76">
      <c r="BX58311" s="2"/>
    </row>
    <row r="58312" spans="76:76">
      <c r="BX58312" s="2"/>
    </row>
    <row r="58313" spans="76:76">
      <c r="BX58313" s="2"/>
    </row>
    <row r="58314" spans="76:76">
      <c r="BX58314" s="2"/>
    </row>
    <row r="58315" spans="76:76">
      <c r="BX58315" s="2"/>
    </row>
    <row r="58316" spans="76:76">
      <c r="BX58316" s="2"/>
    </row>
    <row r="58317" spans="76:76">
      <c r="BX58317" s="2"/>
    </row>
    <row r="58318" spans="76:76">
      <c r="BX58318" s="2"/>
    </row>
    <row r="58319" spans="76:76">
      <c r="BX58319" s="2"/>
    </row>
    <row r="58320" spans="76:76">
      <c r="BX58320" s="2"/>
    </row>
    <row r="58321" spans="76:76">
      <c r="BX58321" s="2"/>
    </row>
    <row r="58322" spans="76:76">
      <c r="BX58322" s="2"/>
    </row>
    <row r="58323" spans="76:76">
      <c r="BX58323" s="2"/>
    </row>
    <row r="58324" spans="76:76">
      <c r="BX58324" s="2"/>
    </row>
    <row r="58325" spans="76:76">
      <c r="BX58325" s="2"/>
    </row>
    <row r="58326" spans="76:76">
      <c r="BX58326" s="2"/>
    </row>
    <row r="58327" spans="76:76">
      <c r="BX58327" s="2"/>
    </row>
    <row r="58328" spans="76:76">
      <c r="BX58328" s="2"/>
    </row>
    <row r="58329" spans="76:76">
      <c r="BX58329" s="2"/>
    </row>
    <row r="58330" spans="76:76">
      <c r="BX58330" s="2"/>
    </row>
    <row r="58331" spans="76:76">
      <c r="BX58331" s="2"/>
    </row>
    <row r="58332" spans="76:76">
      <c r="BX58332" s="2"/>
    </row>
    <row r="58333" spans="76:76">
      <c r="BX58333" s="2"/>
    </row>
    <row r="58334" spans="76:76">
      <c r="BX58334" s="2"/>
    </row>
    <row r="58335" spans="76:76">
      <c r="BX58335" s="2"/>
    </row>
    <row r="58336" spans="76:76">
      <c r="BX58336" s="2"/>
    </row>
    <row r="58337" spans="76:76">
      <c r="BX58337" s="2"/>
    </row>
    <row r="58338" spans="76:76">
      <c r="BX58338" s="2"/>
    </row>
    <row r="58339" spans="76:76">
      <c r="BX58339" s="2"/>
    </row>
    <row r="58340" spans="76:76">
      <c r="BX58340" s="2"/>
    </row>
    <row r="58341" spans="76:76">
      <c r="BX58341" s="2"/>
    </row>
    <row r="58342" spans="76:76">
      <c r="BX58342" s="2"/>
    </row>
    <row r="58343" spans="76:76">
      <c r="BX58343" s="2"/>
    </row>
    <row r="58344" spans="76:76">
      <c r="BX58344" s="2"/>
    </row>
    <row r="58345" spans="76:76">
      <c r="BX58345" s="2"/>
    </row>
    <row r="58346" spans="76:76">
      <c r="BX58346" s="2"/>
    </row>
    <row r="58347" spans="76:76">
      <c r="BX58347" s="2"/>
    </row>
    <row r="58348" spans="76:76">
      <c r="BX58348" s="2"/>
    </row>
    <row r="58349" spans="76:76">
      <c r="BX58349" s="2"/>
    </row>
    <row r="58350" spans="76:76">
      <c r="BX58350" s="2"/>
    </row>
    <row r="58351" spans="76:76">
      <c r="BX58351" s="2"/>
    </row>
    <row r="58352" spans="76:76">
      <c r="BX58352" s="2"/>
    </row>
    <row r="58353" spans="76:76">
      <c r="BX58353" s="2"/>
    </row>
    <row r="58354" spans="76:76">
      <c r="BX58354" s="2"/>
    </row>
    <row r="58355" spans="76:76">
      <c r="BX58355" s="2"/>
    </row>
    <row r="58356" spans="76:76">
      <c r="BX58356" s="2"/>
    </row>
    <row r="58357" spans="76:76">
      <c r="BX58357" s="2"/>
    </row>
    <row r="58358" spans="76:76">
      <c r="BX58358" s="2"/>
    </row>
    <row r="58359" spans="76:76">
      <c r="BX58359" s="2"/>
    </row>
    <row r="58360" spans="76:76">
      <c r="BX58360" s="2"/>
    </row>
    <row r="58361" spans="76:76">
      <c r="BX58361" s="2"/>
    </row>
    <row r="58362" spans="76:76">
      <c r="BX58362" s="2"/>
    </row>
    <row r="58363" spans="76:76">
      <c r="BX58363" s="2"/>
    </row>
    <row r="58364" spans="76:76">
      <c r="BX58364" s="2"/>
    </row>
    <row r="58365" spans="76:76">
      <c r="BX58365" s="2"/>
    </row>
    <row r="58366" spans="76:76">
      <c r="BX58366" s="2"/>
    </row>
    <row r="58367" spans="76:76">
      <c r="BX58367" s="2"/>
    </row>
    <row r="58368" spans="76:76">
      <c r="BX58368" s="2"/>
    </row>
    <row r="58369" spans="76:76">
      <c r="BX58369" s="2"/>
    </row>
    <row r="58370" spans="76:76">
      <c r="BX58370" s="2"/>
    </row>
    <row r="58371" spans="76:76">
      <c r="BX58371" s="2"/>
    </row>
    <row r="58372" spans="76:76">
      <c r="BX58372" s="2"/>
    </row>
    <row r="58373" spans="76:76">
      <c r="BX58373" s="2"/>
    </row>
    <row r="58374" spans="76:76">
      <c r="BX58374" s="2"/>
    </row>
    <row r="58375" spans="76:76">
      <c r="BX58375" s="2"/>
    </row>
    <row r="58376" spans="76:76">
      <c r="BX58376" s="2"/>
    </row>
    <row r="58377" spans="76:76">
      <c r="BX58377" s="2"/>
    </row>
    <row r="58378" spans="76:76">
      <c r="BX58378" s="2"/>
    </row>
    <row r="58379" spans="76:76">
      <c r="BX58379" s="2"/>
    </row>
    <row r="58380" spans="76:76">
      <c r="BX58380" s="2"/>
    </row>
    <row r="58381" spans="76:76">
      <c r="BX58381" s="2"/>
    </row>
    <row r="58382" spans="76:76">
      <c r="BX58382" s="2"/>
    </row>
    <row r="58383" spans="76:76">
      <c r="BX58383" s="2"/>
    </row>
    <row r="58384" spans="76:76">
      <c r="BX58384" s="2"/>
    </row>
    <row r="58385" spans="76:76">
      <c r="BX58385" s="2"/>
    </row>
    <row r="58386" spans="76:76">
      <c r="BX58386" s="2"/>
    </row>
    <row r="58387" spans="76:76">
      <c r="BX58387" s="2"/>
    </row>
    <row r="58388" spans="76:76">
      <c r="BX58388" s="2"/>
    </row>
    <row r="58389" spans="76:76">
      <c r="BX58389" s="2"/>
    </row>
    <row r="58390" spans="76:76">
      <c r="BX58390" s="2"/>
    </row>
    <row r="58391" spans="76:76">
      <c r="BX58391" s="2"/>
    </row>
    <row r="58392" spans="76:76">
      <c r="BX58392" s="2"/>
    </row>
    <row r="58393" spans="76:76">
      <c r="BX58393" s="2"/>
    </row>
    <row r="58394" spans="76:76">
      <c r="BX58394" s="2"/>
    </row>
    <row r="58395" spans="76:76">
      <c r="BX58395" s="2"/>
    </row>
    <row r="58396" spans="76:76">
      <c r="BX58396" s="2"/>
    </row>
    <row r="58397" spans="76:76">
      <c r="BX58397" s="2"/>
    </row>
    <row r="58398" spans="76:76">
      <c r="BX58398" s="2"/>
    </row>
    <row r="58399" spans="76:76">
      <c r="BX58399" s="2"/>
    </row>
    <row r="58400" spans="76:76">
      <c r="BX58400" s="2"/>
    </row>
    <row r="58401" spans="76:76">
      <c r="BX58401" s="2"/>
    </row>
    <row r="58402" spans="76:76">
      <c r="BX58402" s="2"/>
    </row>
    <row r="58403" spans="76:76">
      <c r="BX58403" s="2"/>
    </row>
    <row r="58404" spans="76:76">
      <c r="BX58404" s="2"/>
    </row>
    <row r="58405" spans="76:76">
      <c r="BX58405" s="2"/>
    </row>
    <row r="58406" spans="76:76">
      <c r="BX58406" s="2"/>
    </row>
    <row r="58407" spans="76:76">
      <c r="BX58407" s="2"/>
    </row>
    <row r="58408" spans="76:76">
      <c r="BX58408" s="2"/>
    </row>
    <row r="58409" spans="76:76">
      <c r="BX58409" s="2"/>
    </row>
    <row r="58410" spans="76:76">
      <c r="BX58410" s="2"/>
    </row>
    <row r="58411" spans="76:76">
      <c r="BX58411" s="2"/>
    </row>
    <row r="58412" spans="76:76">
      <c r="BX58412" s="2"/>
    </row>
    <row r="58413" spans="76:76">
      <c r="BX58413" s="2"/>
    </row>
    <row r="58414" spans="76:76">
      <c r="BX58414" s="2"/>
    </row>
    <row r="58415" spans="76:76">
      <c r="BX58415" s="2"/>
    </row>
    <row r="58416" spans="76:76">
      <c r="BX58416" s="2"/>
    </row>
    <row r="58417" spans="76:76">
      <c r="BX58417" s="2"/>
    </row>
    <row r="58418" spans="76:76">
      <c r="BX58418" s="2"/>
    </row>
    <row r="58419" spans="76:76">
      <c r="BX58419" s="2"/>
    </row>
    <row r="58420" spans="76:76">
      <c r="BX58420" s="2"/>
    </row>
    <row r="58421" spans="76:76">
      <c r="BX58421" s="2"/>
    </row>
    <row r="58422" spans="76:76">
      <c r="BX58422" s="2"/>
    </row>
    <row r="58423" spans="76:76">
      <c r="BX58423" s="2"/>
    </row>
    <row r="58424" spans="76:76">
      <c r="BX58424" s="2"/>
    </row>
    <row r="58425" spans="76:76">
      <c r="BX58425" s="2"/>
    </row>
    <row r="58426" spans="76:76">
      <c r="BX58426" s="2"/>
    </row>
    <row r="58427" spans="76:76">
      <c r="BX58427" s="2"/>
    </row>
    <row r="58428" spans="76:76">
      <c r="BX58428" s="2"/>
    </row>
    <row r="58429" spans="76:76">
      <c r="BX58429" s="2"/>
    </row>
    <row r="58430" spans="76:76">
      <c r="BX58430" s="2"/>
    </row>
    <row r="58431" spans="76:76">
      <c r="BX58431" s="2"/>
    </row>
    <row r="58432" spans="76:76">
      <c r="BX58432" s="2"/>
    </row>
    <row r="58433" spans="76:76">
      <c r="BX58433" s="2"/>
    </row>
    <row r="58434" spans="76:76">
      <c r="BX58434" s="2"/>
    </row>
    <row r="58435" spans="76:76">
      <c r="BX58435" s="2"/>
    </row>
    <row r="58436" spans="76:76">
      <c r="BX58436" s="2"/>
    </row>
    <row r="58437" spans="76:76">
      <c r="BX58437" s="2"/>
    </row>
    <row r="58438" spans="76:76">
      <c r="BX58438" s="2"/>
    </row>
    <row r="58439" spans="76:76">
      <c r="BX58439" s="2"/>
    </row>
    <row r="58440" spans="76:76">
      <c r="BX58440" s="2"/>
    </row>
    <row r="58441" spans="76:76">
      <c r="BX58441" s="2"/>
    </row>
    <row r="58442" spans="76:76">
      <c r="BX58442" s="2"/>
    </row>
    <row r="58443" spans="76:76">
      <c r="BX58443" s="2"/>
    </row>
    <row r="58444" spans="76:76">
      <c r="BX58444" s="2"/>
    </row>
    <row r="58445" spans="76:76">
      <c r="BX58445" s="2"/>
    </row>
    <row r="58446" spans="76:76">
      <c r="BX58446" s="2"/>
    </row>
    <row r="58447" spans="76:76">
      <c r="BX58447" s="2"/>
    </row>
    <row r="58448" spans="76:76">
      <c r="BX58448" s="2"/>
    </row>
    <row r="58449" spans="76:76">
      <c r="BX58449" s="2"/>
    </row>
    <row r="58450" spans="76:76">
      <c r="BX58450" s="2"/>
    </row>
    <row r="58451" spans="76:76">
      <c r="BX58451" s="2"/>
    </row>
    <row r="58452" spans="76:76">
      <c r="BX58452" s="2"/>
    </row>
    <row r="58453" spans="76:76">
      <c r="BX58453" s="2"/>
    </row>
    <row r="58454" spans="76:76">
      <c r="BX58454" s="2"/>
    </row>
    <row r="58455" spans="76:76">
      <c r="BX58455" s="2"/>
    </row>
    <row r="58456" spans="76:76">
      <c r="BX58456" s="2"/>
    </row>
    <row r="58457" spans="76:76">
      <c r="BX58457" s="2"/>
    </row>
    <row r="58458" spans="76:76">
      <c r="BX58458" s="2"/>
    </row>
    <row r="58459" spans="76:76">
      <c r="BX58459" s="2"/>
    </row>
    <row r="58460" spans="76:76">
      <c r="BX58460" s="2"/>
    </row>
    <row r="58461" spans="76:76">
      <c r="BX58461" s="2"/>
    </row>
    <row r="58462" spans="76:76">
      <c r="BX58462" s="2"/>
    </row>
    <row r="58463" spans="76:76">
      <c r="BX58463" s="2"/>
    </row>
    <row r="58464" spans="76:76">
      <c r="BX58464" s="2"/>
    </row>
    <row r="58465" spans="76:76">
      <c r="BX58465" s="2"/>
    </row>
    <row r="58466" spans="76:76">
      <c r="BX58466" s="2"/>
    </row>
    <row r="58467" spans="76:76">
      <c r="BX58467" s="2"/>
    </row>
    <row r="58468" spans="76:76">
      <c r="BX58468" s="2"/>
    </row>
    <row r="58469" spans="76:76">
      <c r="BX58469" s="2"/>
    </row>
    <row r="58470" spans="76:76">
      <c r="BX58470" s="2"/>
    </row>
    <row r="58471" spans="76:76">
      <c r="BX58471" s="2"/>
    </row>
    <row r="58472" spans="76:76">
      <c r="BX58472" s="2"/>
    </row>
    <row r="58473" spans="76:76">
      <c r="BX58473" s="2"/>
    </row>
    <row r="58474" spans="76:76">
      <c r="BX58474" s="2"/>
    </row>
    <row r="58475" spans="76:76">
      <c r="BX58475" s="2"/>
    </row>
    <row r="58476" spans="76:76">
      <c r="BX58476" s="2"/>
    </row>
    <row r="58477" spans="76:76">
      <c r="BX58477" s="2"/>
    </row>
    <row r="58478" spans="76:76">
      <c r="BX58478" s="2"/>
    </row>
    <row r="58479" spans="76:76">
      <c r="BX58479" s="2"/>
    </row>
    <row r="58480" spans="76:76">
      <c r="BX58480" s="2"/>
    </row>
    <row r="58481" spans="76:76">
      <c r="BX58481" s="2"/>
    </row>
    <row r="58482" spans="76:76">
      <c r="BX58482" s="2"/>
    </row>
    <row r="58483" spans="76:76">
      <c r="BX58483" s="2"/>
    </row>
    <row r="58484" spans="76:76">
      <c r="BX58484" s="2"/>
    </row>
    <row r="58485" spans="76:76">
      <c r="BX58485" s="2"/>
    </row>
    <row r="58486" spans="76:76">
      <c r="BX58486" s="2"/>
    </row>
    <row r="58487" spans="76:76">
      <c r="BX58487" s="2"/>
    </row>
    <row r="58488" spans="76:76">
      <c r="BX58488" s="2"/>
    </row>
    <row r="58489" spans="76:76">
      <c r="BX58489" s="2"/>
    </row>
    <row r="58490" spans="76:76">
      <c r="BX58490" s="2"/>
    </row>
    <row r="58491" spans="76:76">
      <c r="BX58491" s="2"/>
    </row>
    <row r="58492" spans="76:76">
      <c r="BX58492" s="2"/>
    </row>
    <row r="58493" spans="76:76">
      <c r="BX58493" s="2"/>
    </row>
    <row r="58494" spans="76:76">
      <c r="BX58494" s="2"/>
    </row>
    <row r="58495" spans="76:76">
      <c r="BX58495" s="2"/>
    </row>
    <row r="58496" spans="76:76">
      <c r="BX58496" s="2"/>
    </row>
    <row r="58497" spans="76:76">
      <c r="BX58497" s="2"/>
    </row>
    <row r="58498" spans="76:76">
      <c r="BX58498" s="2"/>
    </row>
    <row r="58499" spans="76:76">
      <c r="BX58499" s="2"/>
    </row>
    <row r="58500" spans="76:76">
      <c r="BX58500" s="2"/>
    </row>
    <row r="58501" spans="76:76">
      <c r="BX58501" s="2"/>
    </row>
    <row r="58502" spans="76:76">
      <c r="BX58502" s="2"/>
    </row>
    <row r="58503" spans="76:76">
      <c r="BX58503" s="2"/>
    </row>
    <row r="58504" spans="76:76">
      <c r="BX58504" s="2"/>
    </row>
    <row r="58505" spans="76:76">
      <c r="BX58505" s="2"/>
    </row>
    <row r="58506" spans="76:76">
      <c r="BX58506" s="2"/>
    </row>
    <row r="58507" spans="76:76">
      <c r="BX58507" s="2"/>
    </row>
    <row r="58508" spans="76:76">
      <c r="BX58508" s="2"/>
    </row>
    <row r="58509" spans="76:76">
      <c r="BX58509" s="2"/>
    </row>
    <row r="58510" spans="76:76">
      <c r="BX58510" s="2"/>
    </row>
    <row r="58511" spans="76:76">
      <c r="BX58511" s="2"/>
    </row>
    <row r="58512" spans="76:76">
      <c r="BX58512" s="2"/>
    </row>
    <row r="58513" spans="76:76">
      <c r="BX58513" s="2"/>
    </row>
    <row r="58514" spans="76:76">
      <c r="BX58514" s="2"/>
    </row>
    <row r="58515" spans="76:76">
      <c r="BX58515" s="2"/>
    </row>
    <row r="58516" spans="76:76">
      <c r="BX58516" s="2"/>
    </row>
    <row r="58517" spans="76:76">
      <c r="BX58517" s="2"/>
    </row>
    <row r="58518" spans="76:76">
      <c r="BX58518" s="2"/>
    </row>
    <row r="58519" spans="76:76">
      <c r="BX58519" s="2"/>
    </row>
    <row r="58520" spans="76:76">
      <c r="BX58520" s="2"/>
    </row>
    <row r="58521" spans="76:76">
      <c r="BX58521" s="2"/>
    </row>
    <row r="58522" spans="76:76">
      <c r="BX58522" s="2"/>
    </row>
    <row r="58523" spans="76:76">
      <c r="BX58523" s="2"/>
    </row>
    <row r="58524" spans="76:76">
      <c r="BX58524" s="2"/>
    </row>
    <row r="58525" spans="76:76">
      <c r="BX58525" s="2"/>
    </row>
    <row r="58526" spans="76:76">
      <c r="BX58526" s="2"/>
    </row>
    <row r="58527" spans="76:76">
      <c r="BX58527" s="2"/>
    </row>
    <row r="58528" spans="76:76">
      <c r="BX58528" s="2"/>
    </row>
    <row r="58529" spans="76:76">
      <c r="BX58529" s="2"/>
    </row>
    <row r="58530" spans="76:76">
      <c r="BX58530" s="2"/>
    </row>
    <row r="58531" spans="76:76">
      <c r="BX58531" s="2"/>
    </row>
    <row r="58532" spans="76:76">
      <c r="BX58532" s="2"/>
    </row>
    <row r="58533" spans="76:76">
      <c r="BX58533" s="2"/>
    </row>
    <row r="58534" spans="76:76">
      <c r="BX58534" s="2"/>
    </row>
    <row r="58535" spans="76:76">
      <c r="BX58535" s="2"/>
    </row>
    <row r="58536" spans="76:76">
      <c r="BX58536" s="2"/>
    </row>
    <row r="58537" spans="76:76">
      <c r="BX58537" s="2"/>
    </row>
    <row r="58538" spans="76:76">
      <c r="BX58538" s="2"/>
    </row>
    <row r="58539" spans="76:76">
      <c r="BX58539" s="2"/>
    </row>
    <row r="58540" spans="76:76">
      <c r="BX58540" s="2"/>
    </row>
    <row r="58541" spans="76:76">
      <c r="BX58541" s="2"/>
    </row>
    <row r="58542" spans="76:76">
      <c r="BX58542" s="2"/>
    </row>
    <row r="58543" spans="76:76">
      <c r="BX58543" s="2"/>
    </row>
    <row r="58544" spans="76:76">
      <c r="BX58544" s="2"/>
    </row>
    <row r="58545" spans="76:76">
      <c r="BX58545" s="2"/>
    </row>
    <row r="58546" spans="76:76">
      <c r="BX58546" s="2"/>
    </row>
    <row r="58547" spans="76:76">
      <c r="BX58547" s="2"/>
    </row>
    <row r="58548" spans="76:76">
      <c r="BX58548" s="2"/>
    </row>
    <row r="58549" spans="76:76">
      <c r="BX58549" s="2"/>
    </row>
    <row r="58550" spans="76:76">
      <c r="BX58550" s="2"/>
    </row>
    <row r="58551" spans="76:76">
      <c r="BX58551" s="2"/>
    </row>
    <row r="58552" spans="76:76">
      <c r="BX58552" s="2"/>
    </row>
    <row r="58553" spans="76:76">
      <c r="BX58553" s="2"/>
    </row>
    <row r="58554" spans="76:76">
      <c r="BX58554" s="2"/>
    </row>
    <row r="58555" spans="76:76">
      <c r="BX58555" s="2"/>
    </row>
    <row r="58556" spans="76:76">
      <c r="BX58556" s="2"/>
    </row>
    <row r="58557" spans="76:76">
      <c r="BX58557" s="2"/>
    </row>
    <row r="58558" spans="76:76">
      <c r="BX58558" s="2"/>
    </row>
    <row r="58559" spans="76:76">
      <c r="BX58559" s="2"/>
    </row>
    <row r="58560" spans="76:76">
      <c r="BX58560" s="2"/>
    </row>
    <row r="58561" spans="76:76">
      <c r="BX58561" s="2"/>
    </row>
    <row r="58562" spans="76:76">
      <c r="BX58562" s="2"/>
    </row>
    <row r="58563" spans="76:76">
      <c r="BX58563" s="2"/>
    </row>
    <row r="58564" spans="76:76">
      <c r="BX58564" s="2"/>
    </row>
    <row r="58565" spans="76:76">
      <c r="BX58565" s="2"/>
    </row>
    <row r="58566" spans="76:76">
      <c r="BX58566" s="2"/>
    </row>
    <row r="58567" spans="76:76">
      <c r="BX58567" s="2"/>
    </row>
    <row r="58568" spans="76:76">
      <c r="BX58568" s="2"/>
    </row>
    <row r="58569" spans="76:76">
      <c r="BX58569" s="2"/>
    </row>
    <row r="58570" spans="76:76">
      <c r="BX58570" s="2"/>
    </row>
    <row r="58571" spans="76:76">
      <c r="BX58571" s="2"/>
    </row>
    <row r="58572" spans="76:76">
      <c r="BX58572" s="2"/>
    </row>
    <row r="58573" spans="76:76">
      <c r="BX58573" s="2"/>
    </row>
    <row r="58574" spans="76:76">
      <c r="BX58574" s="2"/>
    </row>
    <row r="58575" spans="76:76">
      <c r="BX58575" s="2"/>
    </row>
    <row r="58576" spans="76:76">
      <c r="BX58576" s="2"/>
    </row>
    <row r="58577" spans="76:76">
      <c r="BX58577" s="2"/>
    </row>
    <row r="58578" spans="76:76">
      <c r="BX58578" s="2"/>
    </row>
    <row r="58579" spans="76:76">
      <c r="BX58579" s="2"/>
    </row>
    <row r="58580" spans="76:76">
      <c r="BX58580" s="2"/>
    </row>
    <row r="58581" spans="76:76">
      <c r="BX58581" s="2"/>
    </row>
    <row r="58582" spans="76:76">
      <c r="BX58582" s="2"/>
    </row>
    <row r="58583" spans="76:76">
      <c r="BX58583" s="2"/>
    </row>
    <row r="58584" spans="76:76">
      <c r="BX58584" s="2"/>
    </row>
    <row r="58585" spans="76:76">
      <c r="BX58585" s="2"/>
    </row>
    <row r="58586" spans="76:76">
      <c r="BX58586" s="2"/>
    </row>
    <row r="58587" spans="76:76">
      <c r="BX58587" s="2"/>
    </row>
    <row r="58588" spans="76:76">
      <c r="BX58588" s="2"/>
    </row>
    <row r="58589" spans="76:76">
      <c r="BX58589" s="2"/>
    </row>
    <row r="58590" spans="76:76">
      <c r="BX58590" s="2"/>
    </row>
    <row r="58591" spans="76:76">
      <c r="BX58591" s="2"/>
    </row>
    <row r="58592" spans="76:76">
      <c r="BX58592" s="2"/>
    </row>
    <row r="58593" spans="76:76">
      <c r="BX58593" s="2"/>
    </row>
    <row r="58594" spans="76:76">
      <c r="BX58594" s="2"/>
    </row>
    <row r="58595" spans="76:76">
      <c r="BX58595" s="2"/>
    </row>
    <row r="58596" spans="76:76">
      <c r="BX58596" s="2"/>
    </row>
    <row r="58597" spans="76:76">
      <c r="BX58597" s="2"/>
    </row>
    <row r="58598" spans="76:76">
      <c r="BX58598" s="2"/>
    </row>
    <row r="58599" spans="76:76">
      <c r="BX58599" s="2"/>
    </row>
    <row r="58600" spans="76:76">
      <c r="BX58600" s="2"/>
    </row>
    <row r="58601" spans="76:76">
      <c r="BX58601" s="2"/>
    </row>
    <row r="58602" spans="76:76">
      <c r="BX58602" s="2"/>
    </row>
    <row r="58603" spans="76:76">
      <c r="BX58603" s="2"/>
    </row>
    <row r="58604" spans="76:76">
      <c r="BX58604" s="2"/>
    </row>
    <row r="58605" spans="76:76">
      <c r="BX58605" s="2"/>
    </row>
    <row r="58606" spans="76:76">
      <c r="BX58606" s="2"/>
    </row>
    <row r="58607" spans="76:76">
      <c r="BX58607" s="2"/>
    </row>
    <row r="58608" spans="76:76">
      <c r="BX58608" s="2"/>
    </row>
    <row r="58609" spans="76:76">
      <c r="BX58609" s="2"/>
    </row>
    <row r="58610" spans="76:76">
      <c r="BX58610" s="2"/>
    </row>
    <row r="58611" spans="76:76">
      <c r="BX58611" s="2"/>
    </row>
    <row r="58612" spans="76:76">
      <c r="BX58612" s="2"/>
    </row>
    <row r="58613" spans="76:76">
      <c r="BX58613" s="2"/>
    </row>
    <row r="58614" spans="76:76">
      <c r="BX58614" s="2"/>
    </row>
    <row r="58615" spans="76:76">
      <c r="BX58615" s="2"/>
    </row>
    <row r="58616" spans="76:76">
      <c r="BX58616" s="2"/>
    </row>
    <row r="58617" spans="76:76">
      <c r="BX58617" s="2"/>
    </row>
    <row r="58618" spans="76:76">
      <c r="BX58618" s="2"/>
    </row>
    <row r="58619" spans="76:76">
      <c r="BX58619" s="2"/>
    </row>
    <row r="58620" spans="76:76">
      <c r="BX58620" s="2"/>
    </row>
    <row r="58621" spans="76:76">
      <c r="BX58621" s="2"/>
    </row>
    <row r="58622" spans="76:76">
      <c r="BX58622" s="2"/>
    </row>
    <row r="58623" spans="76:76">
      <c r="BX58623" s="2"/>
    </row>
    <row r="58624" spans="76:76">
      <c r="BX58624" s="2"/>
    </row>
    <row r="58625" spans="76:76">
      <c r="BX58625" s="2"/>
    </row>
    <row r="58626" spans="76:76">
      <c r="BX58626" s="2"/>
    </row>
    <row r="58627" spans="76:76">
      <c r="BX58627" s="2"/>
    </row>
    <row r="58628" spans="76:76">
      <c r="BX58628" s="2"/>
    </row>
    <row r="58629" spans="76:76">
      <c r="BX58629" s="2"/>
    </row>
    <row r="58630" spans="76:76">
      <c r="BX58630" s="2"/>
    </row>
    <row r="58631" spans="76:76">
      <c r="BX58631" s="2"/>
    </row>
    <row r="58632" spans="76:76">
      <c r="BX58632" s="2"/>
    </row>
    <row r="58633" spans="76:76">
      <c r="BX58633" s="2"/>
    </row>
    <row r="58634" spans="76:76">
      <c r="BX58634" s="2"/>
    </row>
    <row r="58635" spans="76:76">
      <c r="BX58635" s="2"/>
    </row>
    <row r="58636" spans="76:76">
      <c r="BX58636" s="2"/>
    </row>
    <row r="58637" spans="76:76">
      <c r="BX58637" s="2"/>
    </row>
    <row r="58638" spans="76:76">
      <c r="BX58638" s="2"/>
    </row>
    <row r="58639" spans="76:76">
      <c r="BX58639" s="2"/>
    </row>
    <row r="58640" spans="76:76">
      <c r="BX58640" s="2"/>
    </row>
    <row r="58641" spans="76:76">
      <c r="BX58641" s="2"/>
    </row>
    <row r="58642" spans="76:76">
      <c r="BX58642" s="2"/>
    </row>
    <row r="58643" spans="76:76">
      <c r="BX58643" s="2"/>
    </row>
    <row r="58644" spans="76:76">
      <c r="BX58644" s="2"/>
    </row>
    <row r="58645" spans="76:76">
      <c r="BX58645" s="2"/>
    </row>
    <row r="58646" spans="76:76">
      <c r="BX58646" s="2"/>
    </row>
    <row r="58647" spans="76:76">
      <c r="BX58647" s="2"/>
    </row>
    <row r="58648" spans="76:76">
      <c r="BX58648" s="2"/>
    </row>
    <row r="58649" spans="76:76">
      <c r="BX58649" s="2"/>
    </row>
    <row r="58650" spans="76:76">
      <c r="BX58650" s="2"/>
    </row>
    <row r="58651" spans="76:76">
      <c r="BX58651" s="2"/>
    </row>
    <row r="58652" spans="76:76">
      <c r="BX58652" s="2"/>
    </row>
    <row r="58653" spans="76:76">
      <c r="BX58653" s="2"/>
    </row>
    <row r="58654" spans="76:76">
      <c r="BX58654" s="2"/>
    </row>
    <row r="58655" spans="76:76">
      <c r="BX58655" s="2"/>
    </row>
    <row r="58656" spans="76:76">
      <c r="BX58656" s="2"/>
    </row>
    <row r="58657" spans="76:76">
      <c r="BX58657" s="2"/>
    </row>
    <row r="58658" spans="76:76">
      <c r="BX58658" s="2"/>
    </row>
    <row r="58659" spans="76:76">
      <c r="BX58659" s="2"/>
    </row>
    <row r="58660" spans="76:76">
      <c r="BX58660" s="2"/>
    </row>
    <row r="58661" spans="76:76">
      <c r="BX58661" s="2"/>
    </row>
    <row r="58662" spans="76:76">
      <c r="BX58662" s="2"/>
    </row>
    <row r="58663" spans="76:76">
      <c r="BX58663" s="2"/>
    </row>
    <row r="58664" spans="76:76">
      <c r="BX58664" s="2"/>
    </row>
    <row r="58665" spans="76:76">
      <c r="BX58665" s="2"/>
    </row>
    <row r="58666" spans="76:76">
      <c r="BX58666" s="2"/>
    </row>
    <row r="58667" spans="76:76">
      <c r="BX58667" s="2"/>
    </row>
    <row r="58668" spans="76:76">
      <c r="BX58668" s="2"/>
    </row>
    <row r="58669" spans="76:76">
      <c r="BX58669" s="2"/>
    </row>
    <row r="58670" spans="76:76">
      <c r="BX58670" s="2"/>
    </row>
    <row r="58671" spans="76:76">
      <c r="BX58671" s="2"/>
    </row>
    <row r="58672" spans="76:76">
      <c r="BX58672" s="2"/>
    </row>
    <row r="58673" spans="76:76">
      <c r="BX58673" s="2"/>
    </row>
    <row r="58674" spans="76:76">
      <c r="BX58674" s="2"/>
    </row>
    <row r="58675" spans="76:76">
      <c r="BX58675" s="2"/>
    </row>
    <row r="58676" spans="76:76">
      <c r="BX58676" s="2"/>
    </row>
    <row r="58677" spans="76:76">
      <c r="BX58677" s="2"/>
    </row>
    <row r="58678" spans="76:76">
      <c r="BX58678" s="2"/>
    </row>
    <row r="58679" spans="76:76">
      <c r="BX58679" s="2"/>
    </row>
    <row r="58680" spans="76:76">
      <c r="BX58680" s="2"/>
    </row>
    <row r="58681" spans="76:76">
      <c r="BX58681" s="2"/>
    </row>
    <row r="58682" spans="76:76">
      <c r="BX58682" s="2"/>
    </row>
    <row r="58683" spans="76:76">
      <c r="BX58683" s="2"/>
    </row>
    <row r="58684" spans="76:76">
      <c r="BX58684" s="2"/>
    </row>
    <row r="58685" spans="76:76">
      <c r="BX58685" s="2"/>
    </row>
    <row r="58686" spans="76:76">
      <c r="BX58686" s="2"/>
    </row>
    <row r="58687" spans="76:76">
      <c r="BX58687" s="2"/>
    </row>
    <row r="58688" spans="76:76">
      <c r="BX58688" s="2"/>
    </row>
    <row r="58689" spans="76:76">
      <c r="BX58689" s="2"/>
    </row>
    <row r="58690" spans="76:76">
      <c r="BX58690" s="2"/>
    </row>
    <row r="58691" spans="76:76">
      <c r="BX58691" s="2"/>
    </row>
    <row r="58692" spans="76:76">
      <c r="BX58692" s="2"/>
    </row>
    <row r="58693" spans="76:76">
      <c r="BX58693" s="2"/>
    </row>
    <row r="58694" spans="76:76">
      <c r="BX58694" s="2"/>
    </row>
    <row r="58695" spans="76:76">
      <c r="BX58695" s="2"/>
    </row>
    <row r="58696" spans="76:76">
      <c r="BX58696" s="2"/>
    </row>
    <row r="58697" spans="76:76">
      <c r="BX58697" s="2"/>
    </row>
    <row r="58698" spans="76:76">
      <c r="BX58698" s="2"/>
    </row>
    <row r="58699" spans="76:76">
      <c r="BX58699" s="2"/>
    </row>
    <row r="58700" spans="76:76">
      <c r="BX58700" s="2"/>
    </row>
    <row r="58701" spans="76:76">
      <c r="BX58701" s="2"/>
    </row>
    <row r="58702" spans="76:76">
      <c r="BX58702" s="2"/>
    </row>
    <row r="58703" spans="76:76">
      <c r="BX58703" s="2"/>
    </row>
    <row r="58704" spans="76:76">
      <c r="BX58704" s="2"/>
    </row>
    <row r="58705" spans="76:76">
      <c r="BX58705" s="2"/>
    </row>
    <row r="58706" spans="76:76">
      <c r="BX58706" s="2"/>
    </row>
    <row r="58707" spans="76:76">
      <c r="BX58707" s="2"/>
    </row>
    <row r="58708" spans="76:76">
      <c r="BX58708" s="2"/>
    </row>
    <row r="58709" spans="76:76">
      <c r="BX58709" s="2"/>
    </row>
    <row r="58710" spans="76:76">
      <c r="BX58710" s="2"/>
    </row>
    <row r="58711" spans="76:76">
      <c r="BX58711" s="2"/>
    </row>
    <row r="58712" spans="76:76">
      <c r="BX58712" s="2"/>
    </row>
    <row r="58713" spans="76:76">
      <c r="BX58713" s="2"/>
    </row>
    <row r="58714" spans="76:76">
      <c r="BX58714" s="2"/>
    </row>
    <row r="58715" spans="76:76">
      <c r="BX58715" s="2"/>
    </row>
    <row r="58716" spans="76:76">
      <c r="BX58716" s="2"/>
    </row>
    <row r="58717" spans="76:76">
      <c r="BX58717" s="2"/>
    </row>
    <row r="58718" spans="76:76">
      <c r="BX58718" s="2"/>
    </row>
    <row r="58719" spans="76:76">
      <c r="BX58719" s="2"/>
    </row>
    <row r="58720" spans="76:76">
      <c r="BX58720" s="2"/>
    </row>
    <row r="58721" spans="76:76">
      <c r="BX58721" s="2"/>
    </row>
    <row r="58722" spans="76:76">
      <c r="BX58722" s="2"/>
    </row>
    <row r="58723" spans="76:76">
      <c r="BX58723" s="2"/>
    </row>
    <row r="58724" spans="76:76">
      <c r="BX58724" s="2"/>
    </row>
    <row r="58725" spans="76:76">
      <c r="BX58725" s="2"/>
    </row>
    <row r="58726" spans="76:76">
      <c r="BX58726" s="2"/>
    </row>
    <row r="58727" spans="76:76">
      <c r="BX58727" s="2"/>
    </row>
    <row r="58728" spans="76:76">
      <c r="BX58728" s="2"/>
    </row>
    <row r="58729" spans="76:76">
      <c r="BX58729" s="2"/>
    </row>
    <row r="58730" spans="76:76">
      <c r="BX58730" s="2"/>
    </row>
    <row r="58731" spans="76:76">
      <c r="BX58731" s="2"/>
    </row>
    <row r="58732" spans="76:76">
      <c r="BX58732" s="2"/>
    </row>
    <row r="58733" spans="76:76">
      <c r="BX58733" s="2"/>
    </row>
    <row r="58734" spans="76:76">
      <c r="BX58734" s="2"/>
    </row>
    <row r="58735" spans="76:76">
      <c r="BX58735" s="2"/>
    </row>
    <row r="58736" spans="76:76">
      <c r="BX58736" s="2"/>
    </row>
    <row r="58737" spans="76:76">
      <c r="BX58737" s="2"/>
    </row>
    <row r="58738" spans="76:76">
      <c r="BX58738" s="2"/>
    </row>
    <row r="58739" spans="76:76">
      <c r="BX58739" s="2"/>
    </row>
    <row r="58740" spans="76:76">
      <c r="BX58740" s="2"/>
    </row>
    <row r="58741" spans="76:76">
      <c r="BX58741" s="2"/>
    </row>
    <row r="58742" spans="76:76">
      <c r="BX58742" s="2"/>
    </row>
    <row r="58743" spans="76:76">
      <c r="BX58743" s="2"/>
    </row>
    <row r="58744" spans="76:76">
      <c r="BX58744" s="2"/>
    </row>
    <row r="58745" spans="76:76">
      <c r="BX58745" s="2"/>
    </row>
    <row r="58746" spans="76:76">
      <c r="BX58746" s="2"/>
    </row>
    <row r="58747" spans="76:76">
      <c r="BX58747" s="2"/>
    </row>
    <row r="58748" spans="76:76">
      <c r="BX58748" s="2"/>
    </row>
    <row r="58749" spans="76:76">
      <c r="BX58749" s="2"/>
    </row>
    <row r="58750" spans="76:76">
      <c r="BX58750" s="2"/>
    </row>
    <row r="58751" spans="76:76">
      <c r="BX58751" s="2"/>
    </row>
    <row r="58752" spans="76:76">
      <c r="BX58752" s="2"/>
    </row>
    <row r="58753" spans="76:76">
      <c r="BX58753" s="2"/>
    </row>
    <row r="58754" spans="76:76">
      <c r="BX58754" s="2"/>
    </row>
    <row r="58755" spans="76:76">
      <c r="BX58755" s="2"/>
    </row>
    <row r="58756" spans="76:76">
      <c r="BX58756" s="2"/>
    </row>
    <row r="58757" spans="76:76">
      <c r="BX58757" s="2"/>
    </row>
    <row r="58758" spans="76:76">
      <c r="BX58758" s="2"/>
    </row>
    <row r="58759" spans="76:76">
      <c r="BX58759" s="2"/>
    </row>
    <row r="58760" spans="76:76">
      <c r="BX58760" s="2"/>
    </row>
    <row r="58761" spans="76:76">
      <c r="BX58761" s="2"/>
    </row>
    <row r="58762" spans="76:76">
      <c r="BX58762" s="2"/>
    </row>
    <row r="58763" spans="76:76">
      <c r="BX58763" s="2"/>
    </row>
    <row r="58764" spans="76:76">
      <c r="BX58764" s="2"/>
    </row>
    <row r="58765" spans="76:76">
      <c r="BX58765" s="2"/>
    </row>
    <row r="58766" spans="76:76">
      <c r="BX58766" s="2"/>
    </row>
    <row r="58767" spans="76:76">
      <c r="BX58767" s="2"/>
    </row>
    <row r="58768" spans="76:76">
      <c r="BX58768" s="2"/>
    </row>
    <row r="58769" spans="76:76">
      <c r="BX58769" s="2"/>
    </row>
    <row r="58770" spans="76:76">
      <c r="BX58770" s="2"/>
    </row>
    <row r="58771" spans="76:76">
      <c r="BX58771" s="2"/>
    </row>
    <row r="58772" spans="76:76">
      <c r="BX58772" s="2"/>
    </row>
    <row r="58773" spans="76:76">
      <c r="BX58773" s="2"/>
    </row>
    <row r="58774" spans="76:76">
      <c r="BX58774" s="2"/>
    </row>
    <row r="58775" spans="76:76">
      <c r="BX58775" s="2"/>
    </row>
    <row r="58776" spans="76:76">
      <c r="BX58776" s="2"/>
    </row>
    <row r="58777" spans="76:76">
      <c r="BX58777" s="2"/>
    </row>
    <row r="58778" spans="76:76">
      <c r="BX58778" s="2"/>
    </row>
    <row r="58779" spans="76:76">
      <c r="BX58779" s="2"/>
    </row>
    <row r="58780" spans="76:76">
      <c r="BX58780" s="2"/>
    </row>
    <row r="58781" spans="76:76">
      <c r="BX58781" s="2"/>
    </row>
    <row r="58782" spans="76:76">
      <c r="BX58782" s="2"/>
    </row>
    <row r="58783" spans="76:76">
      <c r="BX58783" s="2"/>
    </row>
    <row r="58784" spans="76:76">
      <c r="BX58784" s="2"/>
    </row>
    <row r="58785" spans="76:76">
      <c r="BX58785" s="2"/>
    </row>
    <row r="58786" spans="76:76">
      <c r="BX58786" s="2"/>
    </row>
    <row r="58787" spans="76:76">
      <c r="BX58787" s="2"/>
    </row>
    <row r="58788" spans="76:76">
      <c r="BX58788" s="2"/>
    </row>
    <row r="58789" spans="76:76">
      <c r="BX58789" s="2"/>
    </row>
    <row r="58790" spans="76:76">
      <c r="BX58790" s="2"/>
    </row>
    <row r="58791" spans="76:76">
      <c r="BX58791" s="2"/>
    </row>
    <row r="58792" spans="76:76">
      <c r="BX58792" s="2"/>
    </row>
    <row r="58793" spans="76:76">
      <c r="BX58793" s="2"/>
    </row>
    <row r="58794" spans="76:76">
      <c r="BX58794" s="2"/>
    </row>
    <row r="58795" spans="76:76">
      <c r="BX58795" s="2"/>
    </row>
    <row r="58796" spans="76:76">
      <c r="BX58796" s="2"/>
    </row>
    <row r="58797" spans="76:76">
      <c r="BX58797" s="2"/>
    </row>
    <row r="58798" spans="76:76">
      <c r="BX58798" s="2"/>
    </row>
    <row r="58799" spans="76:76">
      <c r="BX58799" s="2"/>
    </row>
    <row r="58800" spans="76:76">
      <c r="BX58800" s="2"/>
    </row>
    <row r="58801" spans="76:76">
      <c r="BX58801" s="2"/>
    </row>
    <row r="58802" spans="76:76">
      <c r="BX58802" s="2"/>
    </row>
    <row r="58803" spans="76:76">
      <c r="BX58803" s="2"/>
    </row>
    <row r="58804" spans="76:76">
      <c r="BX58804" s="2"/>
    </row>
    <row r="58805" spans="76:76">
      <c r="BX58805" s="2"/>
    </row>
    <row r="58806" spans="76:76">
      <c r="BX58806" s="2"/>
    </row>
    <row r="58807" spans="76:76">
      <c r="BX58807" s="2"/>
    </row>
    <row r="58808" spans="76:76">
      <c r="BX58808" s="2"/>
    </row>
    <row r="58809" spans="76:76">
      <c r="BX58809" s="2"/>
    </row>
    <row r="58810" spans="76:76">
      <c r="BX58810" s="2"/>
    </row>
    <row r="58811" spans="76:76">
      <c r="BX58811" s="2"/>
    </row>
    <row r="58812" spans="76:76">
      <c r="BX58812" s="2"/>
    </row>
    <row r="58813" spans="76:76">
      <c r="BX58813" s="2"/>
    </row>
    <row r="58814" spans="76:76">
      <c r="BX58814" s="2"/>
    </row>
    <row r="58815" spans="76:76">
      <c r="BX58815" s="2"/>
    </row>
    <row r="58816" spans="76:76">
      <c r="BX58816" s="2"/>
    </row>
    <row r="58817" spans="76:76">
      <c r="BX58817" s="2"/>
    </row>
    <row r="58818" spans="76:76">
      <c r="BX58818" s="2"/>
    </row>
    <row r="58819" spans="76:76">
      <c r="BX58819" s="2"/>
    </row>
    <row r="58820" spans="76:76">
      <c r="BX58820" s="2"/>
    </row>
    <row r="58821" spans="76:76">
      <c r="BX58821" s="2"/>
    </row>
    <row r="58822" spans="76:76">
      <c r="BX58822" s="2"/>
    </row>
    <row r="58823" spans="76:76">
      <c r="BX58823" s="2"/>
    </row>
    <row r="58824" spans="76:76">
      <c r="BX58824" s="2"/>
    </row>
    <row r="58825" spans="76:76">
      <c r="BX58825" s="2"/>
    </row>
    <row r="58826" spans="76:76">
      <c r="BX58826" s="2"/>
    </row>
    <row r="58827" spans="76:76">
      <c r="BX58827" s="2"/>
    </row>
    <row r="58828" spans="76:76">
      <c r="BX58828" s="2"/>
    </row>
    <row r="58829" spans="76:76">
      <c r="BX58829" s="2"/>
    </row>
    <row r="58830" spans="76:76">
      <c r="BX58830" s="2"/>
    </row>
    <row r="58831" spans="76:76">
      <c r="BX58831" s="2"/>
    </row>
    <row r="58832" spans="76:76">
      <c r="BX58832" s="2"/>
    </row>
    <row r="58833" spans="76:76">
      <c r="BX58833" s="2"/>
    </row>
    <row r="58834" spans="76:76">
      <c r="BX58834" s="2"/>
    </row>
    <row r="58835" spans="76:76">
      <c r="BX58835" s="2"/>
    </row>
    <row r="58836" spans="76:76">
      <c r="BX58836" s="2"/>
    </row>
    <row r="58837" spans="76:76">
      <c r="BX58837" s="2"/>
    </row>
    <row r="58838" spans="76:76">
      <c r="BX58838" s="2"/>
    </row>
    <row r="58839" spans="76:76">
      <c r="BX58839" s="2"/>
    </row>
    <row r="58840" spans="76:76">
      <c r="BX58840" s="2"/>
    </row>
    <row r="58841" spans="76:76">
      <c r="BX58841" s="2"/>
    </row>
    <row r="58842" spans="76:76">
      <c r="BX58842" s="2"/>
    </row>
    <row r="58843" spans="76:76">
      <c r="BX58843" s="2"/>
    </row>
    <row r="58844" spans="76:76">
      <c r="BX58844" s="2"/>
    </row>
    <row r="58845" spans="76:76">
      <c r="BX58845" s="2"/>
    </row>
    <row r="58846" spans="76:76">
      <c r="BX58846" s="2"/>
    </row>
    <row r="58847" spans="76:76">
      <c r="BX58847" s="2"/>
    </row>
    <row r="58848" spans="76:76">
      <c r="BX58848" s="2"/>
    </row>
    <row r="58849" spans="76:76">
      <c r="BX58849" s="2"/>
    </row>
    <row r="58850" spans="76:76">
      <c r="BX58850" s="2"/>
    </row>
    <row r="58851" spans="76:76">
      <c r="BX58851" s="2"/>
    </row>
    <row r="58852" spans="76:76">
      <c r="BX58852" s="2"/>
    </row>
    <row r="58853" spans="76:76">
      <c r="BX58853" s="2"/>
    </row>
    <row r="58854" spans="76:76">
      <c r="BX58854" s="2"/>
    </row>
    <row r="58855" spans="76:76">
      <c r="BX58855" s="2"/>
    </row>
    <row r="58856" spans="76:76">
      <c r="BX58856" s="2"/>
    </row>
    <row r="58857" spans="76:76">
      <c r="BX58857" s="2"/>
    </row>
    <row r="58858" spans="76:76">
      <c r="BX58858" s="2"/>
    </row>
    <row r="58859" spans="76:76">
      <c r="BX58859" s="2"/>
    </row>
    <row r="58860" spans="76:76">
      <c r="BX58860" s="2"/>
    </row>
    <row r="58861" spans="76:76">
      <c r="BX58861" s="2"/>
    </row>
    <row r="58862" spans="76:76">
      <c r="BX58862" s="2"/>
    </row>
    <row r="58863" spans="76:76">
      <c r="BX58863" s="2"/>
    </row>
    <row r="58864" spans="76:76">
      <c r="BX58864" s="2"/>
    </row>
    <row r="58865" spans="76:76">
      <c r="BX58865" s="2"/>
    </row>
    <row r="58866" spans="76:76">
      <c r="BX58866" s="2"/>
    </row>
    <row r="58867" spans="76:76">
      <c r="BX58867" s="2"/>
    </row>
    <row r="58868" spans="76:76">
      <c r="BX58868" s="2"/>
    </row>
    <row r="58869" spans="76:76">
      <c r="BX58869" s="2"/>
    </row>
    <row r="58870" spans="76:76">
      <c r="BX58870" s="2"/>
    </row>
    <row r="58871" spans="76:76">
      <c r="BX58871" s="2"/>
    </row>
    <row r="58872" spans="76:76">
      <c r="BX58872" s="2"/>
    </row>
    <row r="58873" spans="76:76">
      <c r="BX58873" s="2"/>
    </row>
    <row r="58874" spans="76:76">
      <c r="BX58874" s="2"/>
    </row>
    <row r="58875" spans="76:76">
      <c r="BX58875" s="2"/>
    </row>
    <row r="58876" spans="76:76">
      <c r="BX58876" s="2"/>
    </row>
    <row r="58877" spans="76:76">
      <c r="BX58877" s="2"/>
    </row>
    <row r="58878" spans="76:76">
      <c r="BX58878" s="2"/>
    </row>
    <row r="58879" spans="76:76">
      <c r="BX58879" s="2"/>
    </row>
    <row r="58880" spans="76:76">
      <c r="BX58880" s="2"/>
    </row>
    <row r="58881" spans="76:76">
      <c r="BX58881" s="2"/>
    </row>
    <row r="58882" spans="76:76">
      <c r="BX58882" s="2"/>
    </row>
    <row r="58883" spans="76:76">
      <c r="BX58883" s="2"/>
    </row>
    <row r="58884" spans="76:76">
      <c r="BX58884" s="2"/>
    </row>
    <row r="58885" spans="76:76">
      <c r="BX58885" s="2"/>
    </row>
    <row r="58886" spans="76:76">
      <c r="BX58886" s="2"/>
    </row>
    <row r="58887" spans="76:76">
      <c r="BX58887" s="2"/>
    </row>
    <row r="58888" spans="76:76">
      <c r="BX58888" s="2"/>
    </row>
    <row r="58889" spans="76:76">
      <c r="BX58889" s="2"/>
    </row>
    <row r="58890" spans="76:76">
      <c r="BX58890" s="2"/>
    </row>
    <row r="58891" spans="76:76">
      <c r="BX58891" s="2"/>
    </row>
    <row r="58892" spans="76:76">
      <c r="BX58892" s="2"/>
    </row>
    <row r="58893" spans="76:76">
      <c r="BX58893" s="2"/>
    </row>
    <row r="58894" spans="76:76">
      <c r="BX58894" s="2"/>
    </row>
    <row r="58895" spans="76:76">
      <c r="BX58895" s="2"/>
    </row>
    <row r="58896" spans="76:76">
      <c r="BX58896" s="2"/>
    </row>
    <row r="58897" spans="76:76">
      <c r="BX58897" s="2"/>
    </row>
    <row r="58898" spans="76:76">
      <c r="BX58898" s="2"/>
    </row>
    <row r="58899" spans="76:76">
      <c r="BX58899" s="2"/>
    </row>
    <row r="58900" spans="76:76">
      <c r="BX58900" s="2"/>
    </row>
    <row r="58901" spans="76:76">
      <c r="BX58901" s="2"/>
    </row>
    <row r="58902" spans="76:76">
      <c r="BX58902" s="2"/>
    </row>
    <row r="58903" spans="76:76">
      <c r="BX58903" s="2"/>
    </row>
    <row r="58904" spans="76:76">
      <c r="BX58904" s="2"/>
    </row>
    <row r="58905" spans="76:76">
      <c r="BX58905" s="2"/>
    </row>
    <row r="58906" spans="76:76">
      <c r="BX58906" s="2"/>
    </row>
    <row r="58907" spans="76:76">
      <c r="BX58907" s="2"/>
    </row>
    <row r="58908" spans="76:76">
      <c r="BX58908" s="2"/>
    </row>
    <row r="58909" spans="76:76">
      <c r="BX58909" s="2"/>
    </row>
    <row r="58910" spans="76:76">
      <c r="BX58910" s="2"/>
    </row>
    <row r="58911" spans="76:76">
      <c r="BX58911" s="2"/>
    </row>
    <row r="58912" spans="76:76">
      <c r="BX58912" s="2"/>
    </row>
    <row r="58913" spans="76:76">
      <c r="BX58913" s="2"/>
    </row>
    <row r="58914" spans="76:76">
      <c r="BX58914" s="2"/>
    </row>
    <row r="58915" spans="76:76">
      <c r="BX58915" s="2"/>
    </row>
    <row r="58916" spans="76:76">
      <c r="BX58916" s="2"/>
    </row>
    <row r="58917" spans="76:76">
      <c r="BX58917" s="2"/>
    </row>
    <row r="58918" spans="76:76">
      <c r="BX58918" s="2"/>
    </row>
    <row r="58919" spans="76:76">
      <c r="BX58919" s="2"/>
    </row>
    <row r="58920" spans="76:76">
      <c r="BX58920" s="2"/>
    </row>
    <row r="58921" spans="76:76">
      <c r="BX58921" s="2"/>
    </row>
    <row r="58922" spans="76:76">
      <c r="BX58922" s="2"/>
    </row>
    <row r="58923" spans="76:76">
      <c r="BX58923" s="2"/>
    </row>
    <row r="58924" spans="76:76">
      <c r="BX58924" s="2"/>
    </row>
    <row r="58925" spans="76:76">
      <c r="BX58925" s="2"/>
    </row>
    <row r="58926" spans="76:76">
      <c r="BX58926" s="2"/>
    </row>
    <row r="58927" spans="76:76">
      <c r="BX58927" s="2"/>
    </row>
    <row r="58928" spans="76:76">
      <c r="BX58928" s="2"/>
    </row>
    <row r="58929" spans="76:76">
      <c r="BX58929" s="2"/>
    </row>
    <row r="58930" spans="76:76">
      <c r="BX58930" s="2"/>
    </row>
    <row r="58931" spans="76:76">
      <c r="BX58931" s="2"/>
    </row>
    <row r="58932" spans="76:76">
      <c r="BX58932" s="2"/>
    </row>
    <row r="58933" spans="76:76">
      <c r="BX58933" s="2"/>
    </row>
    <row r="58934" spans="76:76">
      <c r="BX58934" s="2"/>
    </row>
    <row r="58935" spans="76:76">
      <c r="BX58935" s="2"/>
    </row>
    <row r="58936" spans="76:76">
      <c r="BX58936" s="2"/>
    </row>
    <row r="58937" spans="76:76">
      <c r="BX58937" s="2"/>
    </row>
    <row r="58938" spans="76:76">
      <c r="BX58938" s="2"/>
    </row>
    <row r="58939" spans="76:76">
      <c r="BX58939" s="2"/>
    </row>
    <row r="58940" spans="76:76">
      <c r="BX58940" s="2"/>
    </row>
    <row r="58941" spans="76:76">
      <c r="BX58941" s="2"/>
    </row>
    <row r="58942" spans="76:76">
      <c r="BX58942" s="2"/>
    </row>
    <row r="58943" spans="76:76">
      <c r="BX58943" s="2"/>
    </row>
    <row r="58944" spans="76:76">
      <c r="BX58944" s="2"/>
    </row>
    <row r="58945" spans="76:76">
      <c r="BX58945" s="2"/>
    </row>
    <row r="58946" spans="76:76">
      <c r="BX58946" s="2"/>
    </row>
    <row r="58947" spans="76:76">
      <c r="BX58947" s="2"/>
    </row>
    <row r="58948" spans="76:76">
      <c r="BX58948" s="2"/>
    </row>
    <row r="58949" spans="76:76">
      <c r="BX58949" s="2"/>
    </row>
    <row r="58950" spans="76:76">
      <c r="BX58950" s="2"/>
    </row>
    <row r="58951" spans="76:76">
      <c r="BX58951" s="2"/>
    </row>
    <row r="58952" spans="76:76">
      <c r="BX58952" s="2"/>
    </row>
    <row r="58953" spans="76:76">
      <c r="BX58953" s="2"/>
    </row>
    <row r="58954" spans="76:76">
      <c r="BX58954" s="2"/>
    </row>
    <row r="58955" spans="76:76">
      <c r="BX58955" s="2"/>
    </row>
    <row r="58956" spans="76:76">
      <c r="BX58956" s="2"/>
    </row>
    <row r="58957" spans="76:76">
      <c r="BX58957" s="2"/>
    </row>
    <row r="58958" spans="76:76">
      <c r="BX58958" s="2"/>
    </row>
    <row r="58959" spans="76:76">
      <c r="BX58959" s="2"/>
    </row>
    <row r="58960" spans="76:76">
      <c r="BX58960" s="2"/>
    </row>
    <row r="58961" spans="76:76">
      <c r="BX58961" s="2"/>
    </row>
    <row r="58962" spans="76:76">
      <c r="BX58962" s="2"/>
    </row>
    <row r="58963" spans="76:76">
      <c r="BX58963" s="2"/>
    </row>
    <row r="58964" spans="76:76">
      <c r="BX58964" s="2"/>
    </row>
    <row r="58965" spans="76:76">
      <c r="BX58965" s="2"/>
    </row>
    <row r="58966" spans="76:76">
      <c r="BX58966" s="2"/>
    </row>
    <row r="58967" spans="76:76">
      <c r="BX58967" s="2"/>
    </row>
    <row r="58968" spans="76:76">
      <c r="BX58968" s="2"/>
    </row>
    <row r="58969" spans="76:76">
      <c r="BX58969" s="2"/>
    </row>
    <row r="58970" spans="76:76">
      <c r="BX58970" s="2"/>
    </row>
    <row r="58971" spans="76:76">
      <c r="BX58971" s="2"/>
    </row>
    <row r="58972" spans="76:76">
      <c r="BX58972" s="2"/>
    </row>
    <row r="58973" spans="76:76">
      <c r="BX58973" s="2"/>
    </row>
    <row r="58974" spans="76:76">
      <c r="BX58974" s="2"/>
    </row>
    <row r="58975" spans="76:76">
      <c r="BX58975" s="2"/>
    </row>
    <row r="58976" spans="76:76">
      <c r="BX58976" s="2"/>
    </row>
    <row r="58977" spans="76:76">
      <c r="BX58977" s="2"/>
    </row>
    <row r="58978" spans="76:76">
      <c r="BX58978" s="2"/>
    </row>
    <row r="58979" spans="76:76">
      <c r="BX58979" s="2"/>
    </row>
    <row r="58980" spans="76:76">
      <c r="BX58980" s="2"/>
    </row>
    <row r="58981" spans="76:76">
      <c r="BX58981" s="2"/>
    </row>
    <row r="58982" spans="76:76">
      <c r="BX58982" s="2"/>
    </row>
    <row r="58983" spans="76:76">
      <c r="BX58983" s="2"/>
    </row>
    <row r="58984" spans="76:76">
      <c r="BX58984" s="2"/>
    </row>
    <row r="58985" spans="76:76">
      <c r="BX58985" s="2"/>
    </row>
    <row r="58986" spans="76:76">
      <c r="BX58986" s="2"/>
    </row>
    <row r="58987" spans="76:76">
      <c r="BX58987" s="2"/>
    </row>
    <row r="58988" spans="76:76">
      <c r="BX58988" s="2"/>
    </row>
    <row r="58989" spans="76:76">
      <c r="BX58989" s="2"/>
    </row>
    <row r="58990" spans="76:76">
      <c r="BX58990" s="2"/>
    </row>
    <row r="58991" spans="76:76">
      <c r="BX58991" s="2"/>
    </row>
    <row r="58992" spans="76:76">
      <c r="BX58992" s="2"/>
    </row>
    <row r="58993" spans="76:76">
      <c r="BX58993" s="2"/>
    </row>
    <row r="58994" spans="76:76">
      <c r="BX58994" s="2"/>
    </row>
    <row r="58995" spans="76:76">
      <c r="BX58995" s="2"/>
    </row>
    <row r="58996" spans="76:76">
      <c r="BX58996" s="2"/>
    </row>
    <row r="58997" spans="76:76">
      <c r="BX58997" s="2"/>
    </row>
    <row r="58998" spans="76:76">
      <c r="BX58998" s="2"/>
    </row>
    <row r="58999" spans="76:76">
      <c r="BX58999" s="2"/>
    </row>
    <row r="59000" spans="76:76">
      <c r="BX59000" s="2"/>
    </row>
    <row r="59001" spans="76:76">
      <c r="BX59001" s="2"/>
    </row>
    <row r="59002" spans="76:76">
      <c r="BX59002" s="2"/>
    </row>
    <row r="59003" spans="76:76">
      <c r="BX59003" s="2"/>
    </row>
    <row r="59004" spans="76:76">
      <c r="BX59004" s="2"/>
    </row>
    <row r="59005" spans="76:76">
      <c r="BX59005" s="2"/>
    </row>
    <row r="59006" spans="76:76">
      <c r="BX59006" s="2"/>
    </row>
    <row r="59007" spans="76:76">
      <c r="BX59007" s="2"/>
    </row>
    <row r="59008" spans="76:76">
      <c r="BX59008" s="2"/>
    </row>
    <row r="59009" spans="76:76">
      <c r="BX59009" s="2"/>
    </row>
    <row r="59010" spans="76:76">
      <c r="BX59010" s="2"/>
    </row>
    <row r="59011" spans="76:76">
      <c r="BX59011" s="2"/>
    </row>
    <row r="59012" spans="76:76">
      <c r="BX59012" s="2"/>
    </row>
    <row r="59013" spans="76:76">
      <c r="BX59013" s="2"/>
    </row>
    <row r="59014" spans="76:76">
      <c r="BX59014" s="2"/>
    </row>
    <row r="59015" spans="76:76">
      <c r="BX59015" s="2"/>
    </row>
    <row r="59016" spans="76:76">
      <c r="BX59016" s="2"/>
    </row>
    <row r="59017" spans="76:76">
      <c r="BX59017" s="2"/>
    </row>
    <row r="59018" spans="76:76">
      <c r="BX59018" s="2"/>
    </row>
    <row r="59019" spans="76:76">
      <c r="BX59019" s="2"/>
    </row>
    <row r="59020" spans="76:76">
      <c r="BX59020" s="2"/>
    </row>
    <row r="59021" spans="76:76">
      <c r="BX59021" s="2"/>
    </row>
    <row r="59022" spans="76:76">
      <c r="BX59022" s="2"/>
    </row>
    <row r="59023" spans="76:76">
      <c r="BX59023" s="2"/>
    </row>
    <row r="59024" spans="76:76">
      <c r="BX59024" s="2"/>
    </row>
    <row r="59025" spans="76:76">
      <c r="BX59025" s="2"/>
    </row>
    <row r="59026" spans="76:76">
      <c r="BX59026" s="2"/>
    </row>
    <row r="59027" spans="76:76">
      <c r="BX59027" s="2"/>
    </row>
    <row r="59028" spans="76:76">
      <c r="BX59028" s="2"/>
    </row>
    <row r="59029" spans="76:76">
      <c r="BX59029" s="2"/>
    </row>
    <row r="59030" spans="76:76">
      <c r="BX59030" s="2"/>
    </row>
    <row r="59031" spans="76:76">
      <c r="BX59031" s="2"/>
    </row>
    <row r="59032" spans="76:76">
      <c r="BX59032" s="2"/>
    </row>
    <row r="59033" spans="76:76">
      <c r="BX59033" s="2"/>
    </row>
    <row r="59034" spans="76:76">
      <c r="BX59034" s="2"/>
    </row>
    <row r="59035" spans="76:76">
      <c r="BX59035" s="2"/>
    </row>
    <row r="59036" spans="76:76">
      <c r="BX59036" s="2"/>
    </row>
    <row r="59037" spans="76:76">
      <c r="BX59037" s="2"/>
    </row>
    <row r="59038" spans="76:76">
      <c r="BX59038" s="2"/>
    </row>
    <row r="59039" spans="76:76">
      <c r="BX59039" s="2"/>
    </row>
    <row r="59040" spans="76:76">
      <c r="BX59040" s="2"/>
    </row>
    <row r="59041" spans="76:76">
      <c r="BX59041" s="2"/>
    </row>
    <row r="59042" spans="76:76">
      <c r="BX59042" s="2"/>
    </row>
    <row r="59043" spans="76:76">
      <c r="BX59043" s="2"/>
    </row>
    <row r="59044" spans="76:76">
      <c r="BX59044" s="2"/>
    </row>
    <row r="59045" spans="76:76">
      <c r="BX59045" s="2"/>
    </row>
    <row r="59046" spans="76:76">
      <c r="BX59046" s="2"/>
    </row>
    <row r="59047" spans="76:76">
      <c r="BX59047" s="2"/>
    </row>
    <row r="59048" spans="76:76">
      <c r="BX59048" s="2"/>
    </row>
    <row r="59049" spans="76:76">
      <c r="BX59049" s="2"/>
    </row>
    <row r="59050" spans="76:76">
      <c r="BX59050" s="2"/>
    </row>
    <row r="59051" spans="76:76">
      <c r="BX59051" s="2"/>
    </row>
    <row r="59052" spans="76:76">
      <c r="BX59052" s="2"/>
    </row>
    <row r="59053" spans="76:76">
      <c r="BX59053" s="2"/>
    </row>
    <row r="59054" spans="76:76">
      <c r="BX59054" s="2"/>
    </row>
    <row r="59055" spans="76:76">
      <c r="BX59055" s="2"/>
    </row>
    <row r="59056" spans="76:76">
      <c r="BX59056" s="2"/>
    </row>
    <row r="59057" spans="76:76">
      <c r="BX59057" s="2"/>
    </row>
    <row r="59058" spans="76:76">
      <c r="BX59058" s="2"/>
    </row>
    <row r="59059" spans="76:76">
      <c r="BX59059" s="2"/>
    </row>
    <row r="59060" spans="76:76">
      <c r="BX59060" s="2"/>
    </row>
    <row r="59061" spans="76:76">
      <c r="BX59061" s="2"/>
    </row>
    <row r="59062" spans="76:76">
      <c r="BX59062" s="2"/>
    </row>
    <row r="59063" spans="76:76">
      <c r="BX59063" s="2"/>
    </row>
    <row r="59064" spans="76:76">
      <c r="BX59064" s="2"/>
    </row>
    <row r="59065" spans="76:76">
      <c r="BX59065" s="2"/>
    </row>
    <row r="59066" spans="76:76">
      <c r="BX59066" s="2"/>
    </row>
    <row r="59067" spans="76:76">
      <c r="BX59067" s="2"/>
    </row>
    <row r="59068" spans="76:76">
      <c r="BX59068" s="2"/>
    </row>
    <row r="59069" spans="76:76">
      <c r="BX59069" s="2"/>
    </row>
    <row r="59070" spans="76:76">
      <c r="BX59070" s="2"/>
    </row>
    <row r="59071" spans="76:76">
      <c r="BX59071" s="2"/>
    </row>
    <row r="59072" spans="76:76">
      <c r="BX59072" s="2"/>
    </row>
    <row r="59073" spans="76:76">
      <c r="BX59073" s="2"/>
    </row>
    <row r="59074" spans="76:76">
      <c r="BX59074" s="2"/>
    </row>
    <row r="59075" spans="76:76">
      <c r="BX59075" s="2"/>
    </row>
    <row r="59076" spans="76:76">
      <c r="BX59076" s="2"/>
    </row>
    <row r="59077" spans="76:76">
      <c r="BX59077" s="2"/>
    </row>
    <row r="59078" spans="76:76">
      <c r="BX59078" s="2"/>
    </row>
    <row r="59079" spans="76:76">
      <c r="BX59079" s="2"/>
    </row>
    <row r="59080" spans="76:76">
      <c r="BX59080" s="2"/>
    </row>
    <row r="59081" spans="76:76">
      <c r="BX59081" s="2"/>
    </row>
    <row r="59082" spans="76:76">
      <c r="BX59082" s="2"/>
    </row>
    <row r="59083" spans="76:76">
      <c r="BX59083" s="2"/>
    </row>
    <row r="59084" spans="76:76">
      <c r="BX59084" s="2"/>
    </row>
    <row r="59085" spans="76:76">
      <c r="BX59085" s="2"/>
    </row>
    <row r="59086" spans="76:76">
      <c r="BX59086" s="2"/>
    </row>
    <row r="59087" spans="76:76">
      <c r="BX59087" s="2"/>
    </row>
    <row r="59088" spans="76:76">
      <c r="BX59088" s="2"/>
    </row>
    <row r="59089" spans="76:76">
      <c r="BX59089" s="2"/>
    </row>
    <row r="59090" spans="76:76">
      <c r="BX59090" s="2"/>
    </row>
    <row r="59091" spans="76:76">
      <c r="BX59091" s="2"/>
    </row>
    <row r="59092" spans="76:76">
      <c r="BX59092" s="2"/>
    </row>
    <row r="59093" spans="76:76">
      <c r="BX59093" s="2"/>
    </row>
    <row r="59094" spans="76:76">
      <c r="BX59094" s="2"/>
    </row>
    <row r="59095" spans="76:76">
      <c r="BX59095" s="2"/>
    </row>
    <row r="59096" spans="76:76">
      <c r="BX59096" s="2"/>
    </row>
    <row r="59097" spans="76:76">
      <c r="BX59097" s="2"/>
    </row>
    <row r="59098" spans="76:76">
      <c r="BX59098" s="2"/>
    </row>
    <row r="59099" spans="76:76">
      <c r="BX59099" s="2"/>
    </row>
    <row r="59100" spans="76:76">
      <c r="BX59100" s="2"/>
    </row>
    <row r="59101" spans="76:76">
      <c r="BX59101" s="2"/>
    </row>
    <row r="59102" spans="76:76">
      <c r="BX59102" s="2"/>
    </row>
    <row r="59103" spans="76:76">
      <c r="BX59103" s="2"/>
    </row>
    <row r="59104" spans="76:76">
      <c r="BX59104" s="2"/>
    </row>
    <row r="59105" spans="76:76">
      <c r="BX59105" s="2"/>
    </row>
    <row r="59106" spans="76:76">
      <c r="BX59106" s="2"/>
    </row>
    <row r="59107" spans="76:76">
      <c r="BX59107" s="2"/>
    </row>
    <row r="59108" spans="76:76">
      <c r="BX59108" s="2"/>
    </row>
    <row r="59109" spans="76:76">
      <c r="BX59109" s="2"/>
    </row>
    <row r="59110" spans="76:76">
      <c r="BX59110" s="2"/>
    </row>
    <row r="59111" spans="76:76">
      <c r="BX59111" s="2"/>
    </row>
    <row r="59112" spans="76:76">
      <c r="BX59112" s="2"/>
    </row>
    <row r="59113" spans="76:76">
      <c r="BX59113" s="2"/>
    </row>
    <row r="59114" spans="76:76">
      <c r="BX59114" s="2"/>
    </row>
    <row r="59115" spans="76:76">
      <c r="BX59115" s="2"/>
    </row>
    <row r="59116" spans="76:76">
      <c r="BX59116" s="2"/>
    </row>
    <row r="59117" spans="76:76">
      <c r="BX59117" s="2"/>
    </row>
    <row r="59118" spans="76:76">
      <c r="BX59118" s="2"/>
    </row>
    <row r="59119" spans="76:76">
      <c r="BX59119" s="2"/>
    </row>
    <row r="59120" spans="76:76">
      <c r="BX59120" s="2"/>
    </row>
    <row r="59121" spans="76:76">
      <c r="BX59121" s="2"/>
    </row>
    <row r="59122" spans="76:76">
      <c r="BX59122" s="2"/>
    </row>
    <row r="59123" spans="76:76">
      <c r="BX59123" s="2"/>
    </row>
    <row r="59124" spans="76:76">
      <c r="BX59124" s="2"/>
    </row>
    <row r="59125" spans="76:76">
      <c r="BX59125" s="2"/>
    </row>
    <row r="59126" spans="76:76">
      <c r="BX59126" s="2"/>
    </row>
    <row r="59127" spans="76:76">
      <c r="BX59127" s="2"/>
    </row>
    <row r="59128" spans="76:76">
      <c r="BX59128" s="2"/>
    </row>
    <row r="59129" spans="76:76">
      <c r="BX59129" s="2"/>
    </row>
    <row r="59130" spans="76:76">
      <c r="BX59130" s="2"/>
    </row>
    <row r="59131" spans="76:76">
      <c r="BX59131" s="2"/>
    </row>
    <row r="59132" spans="76:76">
      <c r="BX59132" s="2"/>
    </row>
    <row r="59133" spans="76:76">
      <c r="BX59133" s="2"/>
    </row>
    <row r="59134" spans="76:76">
      <c r="BX59134" s="2"/>
    </row>
    <row r="59135" spans="76:76">
      <c r="BX59135" s="2"/>
    </row>
    <row r="59136" spans="76:76">
      <c r="BX59136" s="2"/>
    </row>
    <row r="59137" spans="76:76">
      <c r="BX59137" s="2"/>
    </row>
    <row r="59138" spans="76:76">
      <c r="BX59138" s="2"/>
    </row>
    <row r="59139" spans="76:76">
      <c r="BX59139" s="2"/>
    </row>
    <row r="59140" spans="76:76">
      <c r="BX59140" s="2"/>
    </row>
    <row r="59141" spans="76:76">
      <c r="BX59141" s="2"/>
    </row>
    <row r="59142" spans="76:76">
      <c r="BX59142" s="2"/>
    </row>
    <row r="59143" spans="76:76">
      <c r="BX59143" s="2"/>
    </row>
    <row r="59144" spans="76:76">
      <c r="BX59144" s="2"/>
    </row>
    <row r="59145" spans="76:76">
      <c r="BX59145" s="2"/>
    </row>
    <row r="59146" spans="76:76">
      <c r="BX59146" s="2"/>
    </row>
    <row r="59147" spans="76:76">
      <c r="BX59147" s="2"/>
    </row>
    <row r="59148" spans="76:76">
      <c r="BX59148" s="2"/>
    </row>
    <row r="59149" spans="76:76">
      <c r="BX59149" s="2"/>
    </row>
    <row r="59150" spans="76:76">
      <c r="BX59150" s="2"/>
    </row>
    <row r="59151" spans="76:76">
      <c r="BX59151" s="2"/>
    </row>
    <row r="59152" spans="76:76">
      <c r="BX59152" s="2"/>
    </row>
    <row r="59153" spans="76:76">
      <c r="BX59153" s="2"/>
    </row>
    <row r="59154" spans="76:76">
      <c r="BX59154" s="2"/>
    </row>
    <row r="59155" spans="76:76">
      <c r="BX59155" s="2"/>
    </row>
    <row r="59156" spans="76:76">
      <c r="BX59156" s="2"/>
    </row>
    <row r="59157" spans="76:76">
      <c r="BX59157" s="2"/>
    </row>
    <row r="59158" spans="76:76">
      <c r="BX59158" s="2"/>
    </row>
    <row r="59159" spans="76:76">
      <c r="BX59159" s="2"/>
    </row>
    <row r="59160" spans="76:76">
      <c r="BX59160" s="2"/>
    </row>
    <row r="59161" spans="76:76">
      <c r="BX59161" s="2"/>
    </row>
    <row r="59162" spans="76:76">
      <c r="BX59162" s="2"/>
    </row>
    <row r="59163" spans="76:76">
      <c r="BX59163" s="2"/>
    </row>
    <row r="59164" spans="76:76">
      <c r="BX59164" s="2"/>
    </row>
    <row r="59165" spans="76:76">
      <c r="BX59165" s="2"/>
    </row>
    <row r="59166" spans="76:76">
      <c r="BX59166" s="2"/>
    </row>
    <row r="59167" spans="76:76">
      <c r="BX59167" s="2"/>
    </row>
    <row r="59168" spans="76:76">
      <c r="BX59168" s="2"/>
    </row>
    <row r="59169" spans="76:76">
      <c r="BX59169" s="2"/>
    </row>
    <row r="59170" spans="76:76">
      <c r="BX59170" s="2"/>
    </row>
    <row r="59171" spans="76:76">
      <c r="BX59171" s="2"/>
    </row>
    <row r="59172" spans="76:76">
      <c r="BX59172" s="2"/>
    </row>
    <row r="59173" spans="76:76">
      <c r="BX59173" s="2"/>
    </row>
    <row r="59174" spans="76:76">
      <c r="BX59174" s="2"/>
    </row>
    <row r="59175" spans="76:76">
      <c r="BX59175" s="2"/>
    </row>
    <row r="59176" spans="76:76">
      <c r="BX59176" s="2"/>
    </row>
    <row r="59177" spans="76:76">
      <c r="BX59177" s="2"/>
    </row>
    <row r="59178" spans="76:76">
      <c r="BX59178" s="2"/>
    </row>
    <row r="59179" spans="76:76">
      <c r="BX59179" s="2"/>
    </row>
    <row r="59180" spans="76:76">
      <c r="BX59180" s="2"/>
    </row>
    <row r="59181" spans="76:76">
      <c r="BX59181" s="2"/>
    </row>
    <row r="59182" spans="76:76">
      <c r="BX59182" s="2"/>
    </row>
    <row r="59183" spans="76:76">
      <c r="BX59183" s="2"/>
    </row>
    <row r="59184" spans="76:76">
      <c r="BX59184" s="2"/>
    </row>
    <row r="59185" spans="76:76">
      <c r="BX59185" s="2"/>
    </row>
    <row r="59186" spans="76:76">
      <c r="BX59186" s="2"/>
    </row>
    <row r="59187" spans="76:76">
      <c r="BX59187" s="2"/>
    </row>
    <row r="59188" spans="76:76">
      <c r="BX59188" s="2"/>
    </row>
    <row r="59189" spans="76:76">
      <c r="BX59189" s="2"/>
    </row>
    <row r="59190" spans="76:76">
      <c r="BX59190" s="2"/>
    </row>
    <row r="59191" spans="76:76">
      <c r="BX59191" s="2"/>
    </row>
    <row r="59192" spans="76:76">
      <c r="BX59192" s="2"/>
    </row>
    <row r="59193" spans="76:76">
      <c r="BX59193" s="2"/>
    </row>
    <row r="59194" spans="76:76">
      <c r="BX59194" s="2"/>
    </row>
    <row r="59195" spans="76:76">
      <c r="BX59195" s="2"/>
    </row>
    <row r="59196" spans="76:76">
      <c r="BX59196" s="2"/>
    </row>
    <row r="59197" spans="76:76">
      <c r="BX59197" s="2"/>
    </row>
    <row r="59198" spans="76:76">
      <c r="BX59198" s="2"/>
    </row>
    <row r="59199" spans="76:76">
      <c r="BX59199" s="2"/>
    </row>
    <row r="59200" spans="76:76">
      <c r="BX59200" s="2"/>
    </row>
    <row r="59201" spans="76:76">
      <c r="BX59201" s="2"/>
    </row>
    <row r="59202" spans="76:76">
      <c r="BX59202" s="2"/>
    </row>
    <row r="59203" spans="76:76">
      <c r="BX59203" s="2"/>
    </row>
    <row r="59204" spans="76:76">
      <c r="BX59204" s="2"/>
    </row>
    <row r="59205" spans="76:76">
      <c r="BX59205" s="2"/>
    </row>
    <row r="59206" spans="76:76">
      <c r="BX59206" s="2"/>
    </row>
    <row r="59207" spans="76:76">
      <c r="BX59207" s="2"/>
    </row>
    <row r="59208" spans="76:76">
      <c r="BX59208" s="2"/>
    </row>
    <row r="59209" spans="76:76">
      <c r="BX59209" s="2"/>
    </row>
    <row r="59210" spans="76:76">
      <c r="BX59210" s="2"/>
    </row>
    <row r="59211" spans="76:76">
      <c r="BX59211" s="2"/>
    </row>
    <row r="59212" spans="76:76">
      <c r="BX59212" s="2"/>
    </row>
    <row r="59213" spans="76:76">
      <c r="BX59213" s="2"/>
    </row>
    <row r="59214" spans="76:76">
      <c r="BX59214" s="2"/>
    </row>
    <row r="59215" spans="76:76">
      <c r="BX59215" s="2"/>
    </row>
    <row r="59216" spans="76:76">
      <c r="BX59216" s="2"/>
    </row>
    <row r="59217" spans="76:76">
      <c r="BX59217" s="2"/>
    </row>
    <row r="59218" spans="76:76">
      <c r="BX59218" s="2"/>
    </row>
    <row r="59219" spans="76:76">
      <c r="BX59219" s="2"/>
    </row>
    <row r="59220" spans="76:76">
      <c r="BX59220" s="2"/>
    </row>
    <row r="59221" spans="76:76">
      <c r="BX59221" s="2"/>
    </row>
    <row r="59222" spans="76:76">
      <c r="BX59222" s="2"/>
    </row>
    <row r="59223" spans="76:76">
      <c r="BX59223" s="2"/>
    </row>
    <row r="59224" spans="76:76">
      <c r="BX59224" s="2"/>
    </row>
    <row r="59225" spans="76:76">
      <c r="BX59225" s="2"/>
    </row>
    <row r="59226" spans="76:76">
      <c r="BX59226" s="2"/>
    </row>
    <row r="59227" spans="76:76">
      <c r="BX59227" s="2"/>
    </row>
    <row r="59228" spans="76:76">
      <c r="BX59228" s="2"/>
    </row>
    <row r="59229" spans="76:76">
      <c r="BX59229" s="2"/>
    </row>
    <row r="59230" spans="76:76">
      <c r="BX59230" s="2"/>
    </row>
    <row r="59231" spans="76:76">
      <c r="BX59231" s="2"/>
    </row>
    <row r="59232" spans="76:76">
      <c r="BX59232" s="2"/>
    </row>
    <row r="59233" spans="76:76">
      <c r="BX59233" s="2"/>
    </row>
    <row r="59234" spans="76:76">
      <c r="BX59234" s="2"/>
    </row>
    <row r="59235" spans="76:76">
      <c r="BX59235" s="2"/>
    </row>
    <row r="59236" spans="76:76">
      <c r="BX59236" s="2"/>
    </row>
    <row r="59237" spans="76:76">
      <c r="BX59237" s="2"/>
    </row>
    <row r="59238" spans="76:76">
      <c r="BX59238" s="2"/>
    </row>
    <row r="59239" spans="76:76">
      <c r="BX59239" s="2"/>
    </row>
    <row r="59240" spans="76:76">
      <c r="BX59240" s="2"/>
    </row>
    <row r="59241" spans="76:76">
      <c r="BX59241" s="2"/>
    </row>
    <row r="59242" spans="76:76">
      <c r="BX59242" s="2"/>
    </row>
    <row r="59243" spans="76:76">
      <c r="BX59243" s="2"/>
    </row>
    <row r="59244" spans="76:76">
      <c r="BX59244" s="2"/>
    </row>
    <row r="59245" spans="76:76">
      <c r="BX59245" s="2"/>
    </row>
    <row r="59246" spans="76:76">
      <c r="BX59246" s="2"/>
    </row>
    <row r="59247" spans="76:76">
      <c r="BX59247" s="2"/>
    </row>
    <row r="59248" spans="76:76">
      <c r="BX59248" s="2"/>
    </row>
    <row r="59249" spans="76:76">
      <c r="BX59249" s="2"/>
    </row>
    <row r="59250" spans="76:76">
      <c r="BX59250" s="2"/>
    </row>
    <row r="59251" spans="76:76">
      <c r="BX59251" s="2"/>
    </row>
    <row r="59252" spans="76:76">
      <c r="BX59252" s="2"/>
    </row>
    <row r="59253" spans="76:76">
      <c r="BX59253" s="2"/>
    </row>
    <row r="59254" spans="76:76">
      <c r="BX59254" s="2"/>
    </row>
    <row r="59255" spans="76:76">
      <c r="BX59255" s="2"/>
    </row>
    <row r="59256" spans="76:76">
      <c r="BX59256" s="2"/>
    </row>
    <row r="59257" spans="76:76">
      <c r="BX59257" s="2"/>
    </row>
    <row r="59258" spans="76:76">
      <c r="BX59258" s="2"/>
    </row>
    <row r="59259" spans="76:76">
      <c r="BX59259" s="2"/>
    </row>
    <row r="59260" spans="76:76">
      <c r="BX59260" s="2"/>
    </row>
    <row r="59261" spans="76:76">
      <c r="BX59261" s="2"/>
    </row>
    <row r="59262" spans="76:76">
      <c r="BX59262" s="2"/>
    </row>
    <row r="59263" spans="76:76">
      <c r="BX59263" s="2"/>
    </row>
    <row r="59264" spans="76:76">
      <c r="BX59264" s="2"/>
    </row>
    <row r="59265" spans="76:76">
      <c r="BX59265" s="2"/>
    </row>
    <row r="59266" spans="76:76">
      <c r="BX59266" s="2"/>
    </row>
    <row r="59267" spans="76:76">
      <c r="BX59267" s="2"/>
    </row>
    <row r="59268" spans="76:76">
      <c r="BX59268" s="2"/>
    </row>
    <row r="59269" spans="76:76">
      <c r="BX59269" s="2"/>
    </row>
    <row r="59270" spans="76:76">
      <c r="BX59270" s="2"/>
    </row>
    <row r="59271" spans="76:76">
      <c r="BX59271" s="2"/>
    </row>
    <row r="59272" spans="76:76">
      <c r="BX59272" s="2"/>
    </row>
    <row r="59273" spans="76:76">
      <c r="BX59273" s="2"/>
    </row>
    <row r="59274" spans="76:76">
      <c r="BX59274" s="2"/>
    </row>
    <row r="59275" spans="76:76">
      <c r="BX59275" s="2"/>
    </row>
    <row r="59276" spans="76:76">
      <c r="BX59276" s="2"/>
    </row>
    <row r="59277" spans="76:76">
      <c r="BX59277" s="2"/>
    </row>
    <row r="59278" spans="76:76">
      <c r="BX59278" s="2"/>
    </row>
    <row r="59279" spans="76:76">
      <c r="BX59279" s="2"/>
    </row>
    <row r="59280" spans="76:76">
      <c r="BX59280" s="2"/>
    </row>
    <row r="59281" spans="76:76">
      <c r="BX59281" s="2"/>
    </row>
    <row r="59282" spans="76:76">
      <c r="BX59282" s="2"/>
    </row>
    <row r="59283" spans="76:76">
      <c r="BX59283" s="2"/>
    </row>
    <row r="59284" spans="76:76">
      <c r="BX59284" s="2"/>
    </row>
    <row r="59285" spans="76:76">
      <c r="BX59285" s="2"/>
    </row>
    <row r="59286" spans="76:76">
      <c r="BX59286" s="2"/>
    </row>
    <row r="59287" spans="76:76">
      <c r="BX59287" s="2"/>
    </row>
    <row r="59288" spans="76:76">
      <c r="BX59288" s="2"/>
    </row>
    <row r="59289" spans="76:76">
      <c r="BX59289" s="2"/>
    </row>
    <row r="59290" spans="76:76">
      <c r="BX59290" s="2"/>
    </row>
    <row r="59291" spans="76:76">
      <c r="BX59291" s="2"/>
    </row>
    <row r="59292" spans="76:76">
      <c r="BX59292" s="2"/>
    </row>
    <row r="59293" spans="76:76">
      <c r="BX59293" s="2"/>
    </row>
    <row r="59294" spans="76:76">
      <c r="BX59294" s="2"/>
    </row>
    <row r="59295" spans="76:76">
      <c r="BX59295" s="2"/>
    </row>
    <row r="59296" spans="76:76">
      <c r="BX59296" s="2"/>
    </row>
    <row r="59297" spans="76:76">
      <c r="BX59297" s="2"/>
    </row>
    <row r="59298" spans="76:76">
      <c r="BX59298" s="2"/>
    </row>
    <row r="59299" spans="76:76">
      <c r="BX59299" s="2"/>
    </row>
    <row r="59300" spans="76:76">
      <c r="BX59300" s="2"/>
    </row>
    <row r="59301" spans="76:76">
      <c r="BX59301" s="2"/>
    </row>
    <row r="59302" spans="76:76">
      <c r="BX59302" s="2"/>
    </row>
    <row r="59303" spans="76:76">
      <c r="BX59303" s="2"/>
    </row>
    <row r="59304" spans="76:76">
      <c r="BX59304" s="2"/>
    </row>
    <row r="59305" spans="76:76">
      <c r="BX59305" s="2"/>
    </row>
    <row r="59306" spans="76:76">
      <c r="BX59306" s="2"/>
    </row>
    <row r="59307" spans="76:76">
      <c r="BX59307" s="2"/>
    </row>
    <row r="59308" spans="76:76">
      <c r="BX59308" s="2"/>
    </row>
    <row r="59309" spans="76:76">
      <c r="BX59309" s="2"/>
    </row>
    <row r="59310" spans="76:76">
      <c r="BX59310" s="2"/>
    </row>
    <row r="59311" spans="76:76">
      <c r="BX59311" s="2"/>
    </row>
    <row r="59312" spans="76:76">
      <c r="BX59312" s="2"/>
    </row>
    <row r="59313" spans="76:76">
      <c r="BX59313" s="2"/>
    </row>
    <row r="59314" spans="76:76">
      <c r="BX59314" s="2"/>
    </row>
    <row r="59315" spans="76:76">
      <c r="BX59315" s="2"/>
    </row>
    <row r="59316" spans="76:76">
      <c r="BX59316" s="2"/>
    </row>
    <row r="59317" spans="76:76">
      <c r="BX59317" s="2"/>
    </row>
    <row r="59318" spans="76:76">
      <c r="BX59318" s="2"/>
    </row>
    <row r="59319" spans="76:76">
      <c r="BX59319" s="2"/>
    </row>
    <row r="59320" spans="76:76">
      <c r="BX59320" s="2"/>
    </row>
    <row r="59321" spans="76:76">
      <c r="BX59321" s="2"/>
    </row>
    <row r="59322" spans="76:76">
      <c r="BX59322" s="2"/>
    </row>
    <row r="59323" spans="76:76">
      <c r="BX59323" s="2"/>
    </row>
    <row r="59324" spans="76:76">
      <c r="BX59324" s="2"/>
    </row>
    <row r="59325" spans="76:76">
      <c r="BX59325" s="2"/>
    </row>
    <row r="59326" spans="76:76">
      <c r="BX59326" s="2"/>
    </row>
    <row r="59327" spans="76:76">
      <c r="BX59327" s="2"/>
    </row>
    <row r="59328" spans="76:76">
      <c r="BX59328" s="2"/>
    </row>
    <row r="59329" spans="76:76">
      <c r="BX59329" s="2"/>
    </row>
    <row r="59330" spans="76:76">
      <c r="BX59330" s="2"/>
    </row>
    <row r="59331" spans="76:76">
      <c r="BX59331" s="2"/>
    </row>
    <row r="59332" spans="76:76">
      <c r="BX59332" s="2"/>
    </row>
    <row r="59333" spans="76:76">
      <c r="BX59333" s="2"/>
    </row>
    <row r="59334" spans="76:76">
      <c r="BX59334" s="2"/>
    </row>
    <row r="59335" spans="76:76">
      <c r="BX59335" s="2"/>
    </row>
    <row r="59336" spans="76:76">
      <c r="BX59336" s="2"/>
    </row>
    <row r="59337" spans="76:76">
      <c r="BX59337" s="2"/>
    </row>
    <row r="59338" spans="76:76">
      <c r="BX59338" s="2"/>
    </row>
    <row r="59339" spans="76:76">
      <c r="BX59339" s="2"/>
    </row>
    <row r="59340" spans="76:76">
      <c r="BX59340" s="2"/>
    </row>
    <row r="59341" spans="76:76">
      <c r="BX59341" s="2"/>
    </row>
    <row r="59342" spans="76:76">
      <c r="BX59342" s="2"/>
    </row>
    <row r="59343" spans="76:76">
      <c r="BX59343" s="2"/>
    </row>
    <row r="59344" spans="76:76">
      <c r="BX59344" s="2"/>
    </row>
    <row r="59345" spans="76:76">
      <c r="BX59345" s="2"/>
    </row>
    <row r="59346" spans="76:76">
      <c r="BX59346" s="2"/>
    </row>
    <row r="59347" spans="76:76">
      <c r="BX59347" s="2"/>
    </row>
    <row r="59348" spans="76:76">
      <c r="BX59348" s="2"/>
    </row>
    <row r="59349" spans="76:76">
      <c r="BX59349" s="2"/>
    </row>
    <row r="59350" spans="76:76">
      <c r="BX59350" s="2"/>
    </row>
    <row r="59351" spans="76:76">
      <c r="BX59351" s="2"/>
    </row>
    <row r="59352" spans="76:76">
      <c r="BX59352" s="2"/>
    </row>
    <row r="59353" spans="76:76">
      <c r="BX59353" s="2"/>
    </row>
    <row r="59354" spans="76:76">
      <c r="BX59354" s="2"/>
    </row>
    <row r="59355" spans="76:76">
      <c r="BX59355" s="2"/>
    </row>
    <row r="59356" spans="76:76">
      <c r="BX59356" s="2"/>
    </row>
    <row r="59357" spans="76:76">
      <c r="BX59357" s="2"/>
    </row>
    <row r="59358" spans="76:76">
      <c r="BX59358" s="2"/>
    </row>
    <row r="59359" spans="76:76">
      <c r="BX59359" s="2"/>
    </row>
    <row r="59360" spans="76:76">
      <c r="BX59360" s="2"/>
    </row>
    <row r="59361" spans="76:76">
      <c r="BX59361" s="2"/>
    </row>
    <row r="59362" spans="76:76">
      <c r="BX59362" s="2"/>
    </row>
    <row r="59363" spans="76:76">
      <c r="BX59363" s="2"/>
    </row>
    <row r="59364" spans="76:76">
      <c r="BX59364" s="2"/>
    </row>
    <row r="59365" spans="76:76">
      <c r="BX59365" s="2"/>
    </row>
    <row r="59366" spans="76:76">
      <c r="BX59366" s="2"/>
    </row>
    <row r="59367" spans="76:76">
      <c r="BX59367" s="2"/>
    </row>
    <row r="59368" spans="76:76">
      <c r="BX59368" s="2"/>
    </row>
    <row r="59369" spans="76:76">
      <c r="BX59369" s="2"/>
    </row>
    <row r="59370" spans="76:76">
      <c r="BX59370" s="2"/>
    </row>
    <row r="59371" spans="76:76">
      <c r="BX59371" s="2"/>
    </row>
    <row r="59372" spans="76:76">
      <c r="BX59372" s="2"/>
    </row>
    <row r="59373" spans="76:76">
      <c r="BX59373" s="2"/>
    </row>
    <row r="59374" spans="76:76">
      <c r="BX59374" s="2"/>
    </row>
    <row r="59375" spans="76:76">
      <c r="BX59375" s="2"/>
    </row>
    <row r="59376" spans="76:76">
      <c r="BX59376" s="2"/>
    </row>
    <row r="59377" spans="76:76">
      <c r="BX59377" s="2"/>
    </row>
    <row r="59378" spans="76:76">
      <c r="BX59378" s="2"/>
    </row>
    <row r="59379" spans="76:76">
      <c r="BX59379" s="2"/>
    </row>
    <row r="59380" spans="76:76">
      <c r="BX59380" s="2"/>
    </row>
    <row r="59381" spans="76:76">
      <c r="BX59381" s="2"/>
    </row>
    <row r="59382" spans="76:76">
      <c r="BX59382" s="2"/>
    </row>
    <row r="59383" spans="76:76">
      <c r="BX59383" s="2"/>
    </row>
    <row r="59384" spans="76:76">
      <c r="BX59384" s="2"/>
    </row>
    <row r="59385" spans="76:76">
      <c r="BX59385" s="2"/>
    </row>
    <row r="59386" spans="76:76">
      <c r="BX59386" s="2"/>
    </row>
    <row r="59387" spans="76:76">
      <c r="BX59387" s="2"/>
    </row>
    <row r="59388" spans="76:76">
      <c r="BX59388" s="2"/>
    </row>
    <row r="59389" spans="76:76">
      <c r="BX59389" s="2"/>
    </row>
    <row r="59390" spans="76:76">
      <c r="BX59390" s="2"/>
    </row>
    <row r="59391" spans="76:76">
      <c r="BX59391" s="2"/>
    </row>
    <row r="59392" spans="76:76">
      <c r="BX59392" s="2"/>
    </row>
    <row r="59393" spans="76:76">
      <c r="BX59393" s="2"/>
    </row>
    <row r="59394" spans="76:76">
      <c r="BX59394" s="2"/>
    </row>
    <row r="59395" spans="76:76">
      <c r="BX59395" s="2"/>
    </row>
    <row r="59396" spans="76:76">
      <c r="BX59396" s="2"/>
    </row>
    <row r="59397" spans="76:76">
      <c r="BX59397" s="2"/>
    </row>
    <row r="59398" spans="76:76">
      <c r="BX59398" s="2"/>
    </row>
    <row r="59399" spans="76:76">
      <c r="BX59399" s="2"/>
    </row>
    <row r="59400" spans="76:76">
      <c r="BX59400" s="2"/>
    </row>
    <row r="59401" spans="76:76">
      <c r="BX59401" s="2"/>
    </row>
    <row r="59402" spans="76:76">
      <c r="BX59402" s="2"/>
    </row>
    <row r="59403" spans="76:76">
      <c r="BX59403" s="2"/>
    </row>
    <row r="59404" spans="76:76">
      <c r="BX59404" s="2"/>
    </row>
    <row r="59405" spans="76:76">
      <c r="BX59405" s="2"/>
    </row>
    <row r="59406" spans="76:76">
      <c r="BX59406" s="2"/>
    </row>
    <row r="59407" spans="76:76">
      <c r="BX59407" s="2"/>
    </row>
    <row r="59408" spans="76:76">
      <c r="BX59408" s="2"/>
    </row>
    <row r="59409" spans="76:76">
      <c r="BX59409" s="2"/>
    </row>
    <row r="59410" spans="76:76">
      <c r="BX59410" s="2"/>
    </row>
    <row r="59411" spans="76:76">
      <c r="BX59411" s="2"/>
    </row>
    <row r="59412" spans="76:76">
      <c r="BX59412" s="2"/>
    </row>
    <row r="59413" spans="76:76">
      <c r="BX59413" s="2"/>
    </row>
    <row r="59414" spans="76:76">
      <c r="BX59414" s="2"/>
    </row>
    <row r="59415" spans="76:76">
      <c r="BX59415" s="2"/>
    </row>
    <row r="59416" spans="76:76">
      <c r="BX59416" s="2"/>
    </row>
    <row r="59417" spans="76:76">
      <c r="BX59417" s="2"/>
    </row>
    <row r="59418" spans="76:76">
      <c r="BX59418" s="2"/>
    </row>
    <row r="59419" spans="76:76">
      <c r="BX59419" s="2"/>
    </row>
    <row r="59420" spans="76:76">
      <c r="BX59420" s="2"/>
    </row>
    <row r="59421" spans="76:76">
      <c r="BX59421" s="2"/>
    </row>
    <row r="59422" spans="76:76">
      <c r="BX59422" s="2"/>
    </row>
    <row r="59423" spans="76:76">
      <c r="BX59423" s="2"/>
    </row>
    <row r="59424" spans="76:76">
      <c r="BX59424" s="2"/>
    </row>
    <row r="59425" spans="76:76">
      <c r="BX59425" s="2"/>
    </row>
    <row r="59426" spans="76:76">
      <c r="BX59426" s="2"/>
    </row>
    <row r="59427" spans="76:76">
      <c r="BX59427" s="2"/>
    </row>
    <row r="59428" spans="76:76">
      <c r="BX59428" s="2"/>
    </row>
    <row r="59429" spans="76:76">
      <c r="BX59429" s="2"/>
    </row>
    <row r="59430" spans="76:76">
      <c r="BX59430" s="2"/>
    </row>
    <row r="59431" spans="76:76">
      <c r="BX59431" s="2"/>
    </row>
    <row r="59432" spans="76:76">
      <c r="BX59432" s="2"/>
    </row>
    <row r="59433" spans="76:76">
      <c r="BX59433" s="2"/>
    </row>
    <row r="59434" spans="76:76">
      <c r="BX59434" s="2"/>
    </row>
    <row r="59435" spans="76:76">
      <c r="BX59435" s="2"/>
    </row>
    <row r="59436" spans="76:76">
      <c r="BX59436" s="2"/>
    </row>
    <row r="59437" spans="76:76">
      <c r="BX59437" s="2"/>
    </row>
    <row r="59438" spans="76:76">
      <c r="BX59438" s="2"/>
    </row>
    <row r="59439" spans="76:76">
      <c r="BX59439" s="2"/>
    </row>
    <row r="59440" spans="76:76">
      <c r="BX59440" s="2"/>
    </row>
    <row r="59441" spans="76:76">
      <c r="BX59441" s="2"/>
    </row>
    <row r="59442" spans="76:76">
      <c r="BX59442" s="2"/>
    </row>
    <row r="59443" spans="76:76">
      <c r="BX59443" s="2"/>
    </row>
    <row r="59444" spans="76:76">
      <c r="BX59444" s="2"/>
    </row>
    <row r="59445" spans="76:76">
      <c r="BX59445" s="2"/>
    </row>
    <row r="59446" spans="76:76">
      <c r="BX59446" s="2"/>
    </row>
    <row r="59447" spans="76:76">
      <c r="BX59447" s="2"/>
    </row>
    <row r="59448" spans="76:76">
      <c r="BX59448" s="2"/>
    </row>
    <row r="59449" spans="76:76">
      <c r="BX59449" s="2"/>
    </row>
    <row r="59450" spans="76:76">
      <c r="BX59450" s="2"/>
    </row>
    <row r="59451" spans="76:76">
      <c r="BX59451" s="2"/>
    </row>
    <row r="59452" spans="76:76">
      <c r="BX59452" s="2"/>
    </row>
    <row r="59453" spans="76:76">
      <c r="BX59453" s="2"/>
    </row>
    <row r="59454" spans="76:76">
      <c r="BX59454" s="2"/>
    </row>
    <row r="59455" spans="76:76">
      <c r="BX59455" s="2"/>
    </row>
    <row r="59456" spans="76:76">
      <c r="BX59456" s="2"/>
    </row>
    <row r="59457" spans="76:76">
      <c r="BX59457" s="2"/>
    </row>
    <row r="59458" spans="76:76">
      <c r="BX59458" s="2"/>
    </row>
    <row r="59459" spans="76:76">
      <c r="BX59459" s="2"/>
    </row>
    <row r="59460" spans="76:76">
      <c r="BX59460" s="2"/>
    </row>
    <row r="59461" spans="76:76">
      <c r="BX59461" s="2"/>
    </row>
    <row r="59462" spans="76:76">
      <c r="BX59462" s="2"/>
    </row>
    <row r="59463" spans="76:76">
      <c r="BX59463" s="2"/>
    </row>
    <row r="59464" spans="76:76">
      <c r="BX59464" s="2"/>
    </row>
    <row r="59465" spans="76:76">
      <c r="BX59465" s="2"/>
    </row>
    <row r="59466" spans="76:76">
      <c r="BX59466" s="2"/>
    </row>
    <row r="59467" spans="76:76">
      <c r="BX59467" s="2"/>
    </row>
    <row r="59468" spans="76:76">
      <c r="BX59468" s="2"/>
    </row>
    <row r="59469" spans="76:76">
      <c r="BX59469" s="2"/>
    </row>
    <row r="59470" spans="76:76">
      <c r="BX59470" s="2"/>
    </row>
    <row r="59471" spans="76:76">
      <c r="BX59471" s="2"/>
    </row>
    <row r="59472" spans="76:76">
      <c r="BX59472" s="2"/>
    </row>
    <row r="59473" spans="76:76">
      <c r="BX59473" s="2"/>
    </row>
    <row r="59474" spans="76:76">
      <c r="BX59474" s="2"/>
    </row>
    <row r="59475" spans="76:76">
      <c r="BX59475" s="2"/>
    </row>
    <row r="59476" spans="76:76">
      <c r="BX59476" s="2"/>
    </row>
    <row r="59477" spans="76:76">
      <c r="BX59477" s="2"/>
    </row>
    <row r="59478" spans="76:76">
      <c r="BX59478" s="2"/>
    </row>
    <row r="59479" spans="76:76">
      <c r="BX59479" s="2"/>
    </row>
    <row r="59480" spans="76:76">
      <c r="BX59480" s="2"/>
    </row>
    <row r="59481" spans="76:76">
      <c r="BX59481" s="2"/>
    </row>
    <row r="59482" spans="76:76">
      <c r="BX59482" s="2"/>
    </row>
    <row r="59483" spans="76:76">
      <c r="BX59483" s="2"/>
    </row>
    <row r="59484" spans="76:76">
      <c r="BX59484" s="2"/>
    </row>
    <row r="59485" spans="76:76">
      <c r="BX59485" s="2"/>
    </row>
    <row r="59486" spans="76:76">
      <c r="BX59486" s="2"/>
    </row>
    <row r="59487" spans="76:76">
      <c r="BX59487" s="2"/>
    </row>
    <row r="59488" spans="76:76">
      <c r="BX59488" s="2"/>
    </row>
    <row r="59489" spans="76:76">
      <c r="BX59489" s="2"/>
    </row>
    <row r="59490" spans="76:76">
      <c r="BX59490" s="2"/>
    </row>
    <row r="59491" spans="76:76">
      <c r="BX59491" s="2"/>
    </row>
    <row r="59492" spans="76:76">
      <c r="BX59492" s="2"/>
    </row>
    <row r="59493" spans="76:76">
      <c r="BX59493" s="2"/>
    </row>
    <row r="59494" spans="76:76">
      <c r="BX59494" s="2"/>
    </row>
    <row r="59495" spans="76:76">
      <c r="BX59495" s="2"/>
    </row>
    <row r="59496" spans="76:76">
      <c r="BX59496" s="2"/>
    </row>
    <row r="59497" spans="76:76">
      <c r="BX59497" s="2"/>
    </row>
    <row r="59498" spans="76:76">
      <c r="BX59498" s="2"/>
    </row>
    <row r="59499" spans="76:76">
      <c r="BX59499" s="2"/>
    </row>
    <row r="59500" spans="76:76">
      <c r="BX59500" s="2"/>
    </row>
    <row r="59501" spans="76:76">
      <c r="BX59501" s="2"/>
    </row>
    <row r="59502" spans="76:76">
      <c r="BX59502" s="2"/>
    </row>
    <row r="59503" spans="76:76">
      <c r="BX59503" s="2"/>
    </row>
    <row r="59504" spans="76:76">
      <c r="BX59504" s="2"/>
    </row>
    <row r="59505" spans="76:76">
      <c r="BX59505" s="2"/>
    </row>
    <row r="59506" spans="76:76">
      <c r="BX59506" s="2"/>
    </row>
    <row r="59507" spans="76:76">
      <c r="BX59507" s="2"/>
    </row>
    <row r="59508" spans="76:76">
      <c r="BX59508" s="2"/>
    </row>
    <row r="59509" spans="76:76">
      <c r="BX59509" s="2"/>
    </row>
    <row r="59510" spans="76:76">
      <c r="BX59510" s="2"/>
    </row>
    <row r="59511" spans="76:76">
      <c r="BX59511" s="2"/>
    </row>
    <row r="59512" spans="76:76">
      <c r="BX59512" s="2"/>
    </row>
    <row r="59513" spans="76:76">
      <c r="BX59513" s="2"/>
    </row>
    <row r="59514" spans="76:76">
      <c r="BX59514" s="2"/>
    </row>
    <row r="59515" spans="76:76">
      <c r="BX59515" s="2"/>
    </row>
    <row r="59516" spans="76:76">
      <c r="BX59516" s="2"/>
    </row>
    <row r="59517" spans="76:76">
      <c r="BX59517" s="2"/>
    </row>
    <row r="59518" spans="76:76">
      <c r="BX59518" s="2"/>
    </row>
    <row r="59519" spans="76:76">
      <c r="BX59519" s="2"/>
    </row>
    <row r="59520" spans="76:76">
      <c r="BX59520" s="2"/>
    </row>
    <row r="59521" spans="76:76">
      <c r="BX59521" s="2"/>
    </row>
    <row r="59522" spans="76:76">
      <c r="BX59522" s="2"/>
    </row>
    <row r="59523" spans="76:76">
      <c r="BX59523" s="2"/>
    </row>
    <row r="59524" spans="76:76">
      <c r="BX59524" s="2"/>
    </row>
    <row r="59525" spans="76:76">
      <c r="BX59525" s="2"/>
    </row>
    <row r="59526" spans="76:76">
      <c r="BX59526" s="2"/>
    </row>
    <row r="59527" spans="76:76">
      <c r="BX59527" s="2"/>
    </row>
    <row r="59528" spans="76:76">
      <c r="BX59528" s="2"/>
    </row>
    <row r="59529" spans="76:76">
      <c r="BX59529" s="2"/>
    </row>
    <row r="59530" spans="76:76">
      <c r="BX59530" s="2"/>
    </row>
    <row r="59531" spans="76:76">
      <c r="BX59531" s="2"/>
    </row>
    <row r="59532" spans="76:76">
      <c r="BX59532" s="2"/>
    </row>
    <row r="59533" spans="76:76">
      <c r="BX59533" s="2"/>
    </row>
    <row r="59534" spans="76:76">
      <c r="BX59534" s="2"/>
    </row>
    <row r="59535" spans="76:76">
      <c r="BX59535" s="2"/>
    </row>
    <row r="59536" spans="76:76">
      <c r="BX59536" s="2"/>
    </row>
    <row r="59537" spans="76:76">
      <c r="BX59537" s="2"/>
    </row>
    <row r="59538" spans="76:76">
      <c r="BX59538" s="2"/>
    </row>
    <row r="59539" spans="76:76">
      <c r="BX59539" s="2"/>
    </row>
    <row r="59540" spans="76:76">
      <c r="BX59540" s="2"/>
    </row>
    <row r="59541" spans="76:76">
      <c r="BX59541" s="2"/>
    </row>
    <row r="59542" spans="76:76">
      <c r="BX59542" s="2"/>
    </row>
    <row r="59543" spans="76:76">
      <c r="BX59543" s="2"/>
    </row>
    <row r="59544" spans="76:76">
      <c r="BX59544" s="2"/>
    </row>
    <row r="59545" spans="76:76">
      <c r="BX59545" s="2"/>
    </row>
    <row r="59546" spans="76:76">
      <c r="BX59546" s="2"/>
    </row>
    <row r="59547" spans="76:76">
      <c r="BX59547" s="2"/>
    </row>
    <row r="59548" spans="76:76">
      <c r="BX59548" s="2"/>
    </row>
    <row r="59549" spans="76:76">
      <c r="BX59549" s="2"/>
    </row>
    <row r="59550" spans="76:76">
      <c r="BX59550" s="2"/>
    </row>
    <row r="59551" spans="76:76">
      <c r="BX59551" s="2"/>
    </row>
    <row r="59552" spans="76:76">
      <c r="BX59552" s="2"/>
    </row>
    <row r="59553" spans="76:76">
      <c r="BX59553" s="2"/>
    </row>
    <row r="59554" spans="76:76">
      <c r="BX59554" s="2"/>
    </row>
    <row r="59555" spans="76:76">
      <c r="BX59555" s="2"/>
    </row>
    <row r="59556" spans="76:76">
      <c r="BX59556" s="2"/>
    </row>
    <row r="59557" spans="76:76">
      <c r="BX59557" s="2"/>
    </row>
    <row r="59558" spans="76:76">
      <c r="BX59558" s="2"/>
    </row>
    <row r="59559" spans="76:76">
      <c r="BX59559" s="2"/>
    </row>
    <row r="59560" spans="76:76">
      <c r="BX59560" s="2"/>
    </row>
    <row r="59561" spans="76:76">
      <c r="BX59561" s="2"/>
    </row>
    <row r="59562" spans="76:76">
      <c r="BX59562" s="2"/>
    </row>
    <row r="59563" spans="76:76">
      <c r="BX59563" s="2"/>
    </row>
    <row r="59564" spans="76:76">
      <c r="BX59564" s="2"/>
    </row>
    <row r="59565" spans="76:76">
      <c r="BX59565" s="2"/>
    </row>
    <row r="59566" spans="76:76">
      <c r="BX59566" s="2"/>
    </row>
    <row r="59567" spans="76:76">
      <c r="BX59567" s="2"/>
    </row>
    <row r="59568" spans="76:76">
      <c r="BX59568" s="2"/>
    </row>
    <row r="59569" spans="76:76">
      <c r="BX59569" s="2"/>
    </row>
    <row r="59570" spans="76:76">
      <c r="BX59570" s="2"/>
    </row>
    <row r="59571" spans="76:76">
      <c r="BX59571" s="2"/>
    </row>
    <row r="59572" spans="76:76">
      <c r="BX59572" s="2"/>
    </row>
    <row r="59573" spans="76:76">
      <c r="BX59573" s="2"/>
    </row>
    <row r="59574" spans="76:76">
      <c r="BX59574" s="2"/>
    </row>
    <row r="59575" spans="76:76">
      <c r="BX59575" s="2"/>
    </row>
    <row r="59576" spans="76:76">
      <c r="BX59576" s="2"/>
    </row>
    <row r="59577" spans="76:76">
      <c r="BX59577" s="2"/>
    </row>
    <row r="59578" spans="76:76">
      <c r="BX59578" s="2"/>
    </row>
    <row r="59579" spans="76:76">
      <c r="BX59579" s="2"/>
    </row>
    <row r="59580" spans="76:76">
      <c r="BX59580" s="2"/>
    </row>
    <row r="59581" spans="76:76">
      <c r="BX59581" s="2"/>
    </row>
    <row r="59582" spans="76:76">
      <c r="BX59582" s="2"/>
    </row>
    <row r="59583" spans="76:76">
      <c r="BX59583" s="2"/>
    </row>
    <row r="59584" spans="76:76">
      <c r="BX59584" s="2"/>
    </row>
    <row r="59585" spans="76:76">
      <c r="BX59585" s="2"/>
    </row>
    <row r="59586" spans="76:76">
      <c r="BX59586" s="2"/>
    </row>
    <row r="59587" spans="76:76">
      <c r="BX59587" s="2"/>
    </row>
    <row r="59588" spans="76:76">
      <c r="BX59588" s="2"/>
    </row>
    <row r="59589" spans="76:76">
      <c r="BX59589" s="2"/>
    </row>
    <row r="59590" spans="76:76">
      <c r="BX59590" s="2"/>
    </row>
    <row r="59591" spans="76:76">
      <c r="BX59591" s="2"/>
    </row>
    <row r="59592" spans="76:76">
      <c r="BX59592" s="2"/>
    </row>
    <row r="59593" spans="76:76">
      <c r="BX59593" s="2"/>
    </row>
    <row r="59594" spans="76:76">
      <c r="BX59594" s="2"/>
    </row>
    <row r="59595" spans="76:76">
      <c r="BX59595" s="2"/>
    </row>
    <row r="59596" spans="76:76">
      <c r="BX59596" s="2"/>
    </row>
    <row r="59597" spans="76:76">
      <c r="BX59597" s="2"/>
    </row>
    <row r="59598" spans="76:76">
      <c r="BX59598" s="2"/>
    </row>
    <row r="59599" spans="76:76">
      <c r="BX59599" s="2"/>
    </row>
    <row r="59600" spans="76:76">
      <c r="BX59600" s="2"/>
    </row>
    <row r="59601" spans="76:76">
      <c r="BX59601" s="2"/>
    </row>
    <row r="59602" spans="76:76">
      <c r="BX59602" s="2"/>
    </row>
    <row r="59603" spans="76:76">
      <c r="BX59603" s="2"/>
    </row>
    <row r="59604" spans="76:76">
      <c r="BX59604" s="2"/>
    </row>
    <row r="59605" spans="76:76">
      <c r="BX59605" s="2"/>
    </row>
    <row r="59606" spans="76:76">
      <c r="BX59606" s="2"/>
    </row>
    <row r="59607" spans="76:76">
      <c r="BX59607" s="2"/>
    </row>
    <row r="59608" spans="76:76">
      <c r="BX59608" s="2"/>
    </row>
    <row r="59609" spans="76:76">
      <c r="BX59609" s="2"/>
    </row>
    <row r="59610" spans="76:76">
      <c r="BX59610" s="2"/>
    </row>
    <row r="59611" spans="76:76">
      <c r="BX59611" s="2"/>
    </row>
    <row r="59612" spans="76:76">
      <c r="BX59612" s="2"/>
    </row>
    <row r="59613" spans="76:76">
      <c r="BX59613" s="2"/>
    </row>
    <row r="59614" spans="76:76">
      <c r="BX59614" s="2"/>
    </row>
    <row r="59615" spans="76:76">
      <c r="BX59615" s="2"/>
    </row>
    <row r="59616" spans="76:76">
      <c r="BX59616" s="2"/>
    </row>
    <row r="59617" spans="76:76">
      <c r="BX59617" s="2"/>
    </row>
    <row r="59618" spans="76:76">
      <c r="BX59618" s="2"/>
    </row>
    <row r="59619" spans="76:76">
      <c r="BX59619" s="2"/>
    </row>
    <row r="59620" spans="76:76">
      <c r="BX59620" s="2"/>
    </row>
    <row r="59621" spans="76:76">
      <c r="BX59621" s="2"/>
    </row>
    <row r="59622" spans="76:76">
      <c r="BX59622" s="2"/>
    </row>
    <row r="59623" spans="76:76">
      <c r="BX59623" s="2"/>
    </row>
    <row r="59624" spans="76:76">
      <c r="BX59624" s="2"/>
    </row>
    <row r="59625" spans="76:76">
      <c r="BX59625" s="2"/>
    </row>
    <row r="59626" spans="76:76">
      <c r="BX59626" s="2"/>
    </row>
    <row r="59627" spans="76:76">
      <c r="BX59627" s="2"/>
    </row>
    <row r="59628" spans="76:76">
      <c r="BX59628" s="2"/>
    </row>
    <row r="59629" spans="76:76">
      <c r="BX59629" s="2"/>
    </row>
    <row r="59630" spans="76:76">
      <c r="BX59630" s="2"/>
    </row>
    <row r="59631" spans="76:76">
      <c r="BX59631" s="2"/>
    </row>
    <row r="59632" spans="76:76">
      <c r="BX59632" s="2"/>
    </row>
    <row r="59633" spans="76:76">
      <c r="BX59633" s="2"/>
    </row>
    <row r="59634" spans="76:76">
      <c r="BX59634" s="2"/>
    </row>
    <row r="59635" spans="76:76">
      <c r="BX59635" s="2"/>
    </row>
    <row r="59636" spans="76:76">
      <c r="BX59636" s="2"/>
    </row>
    <row r="59637" spans="76:76">
      <c r="BX59637" s="2"/>
    </row>
    <row r="59638" spans="76:76">
      <c r="BX59638" s="2"/>
    </row>
    <row r="59639" spans="76:76">
      <c r="BX59639" s="2"/>
    </row>
    <row r="59640" spans="76:76">
      <c r="BX59640" s="2"/>
    </row>
    <row r="59641" spans="76:76">
      <c r="BX59641" s="2"/>
    </row>
    <row r="59642" spans="76:76">
      <c r="BX59642" s="2"/>
    </row>
    <row r="59643" spans="76:76">
      <c r="BX59643" s="2"/>
    </row>
    <row r="59644" spans="76:76">
      <c r="BX59644" s="2"/>
    </row>
    <row r="59645" spans="76:76">
      <c r="BX59645" s="2"/>
    </row>
    <row r="59646" spans="76:76">
      <c r="BX59646" s="2"/>
    </row>
    <row r="59647" spans="76:76">
      <c r="BX59647" s="2"/>
    </row>
    <row r="59648" spans="76:76">
      <c r="BX59648" s="2"/>
    </row>
    <row r="59649" spans="76:76">
      <c r="BX59649" s="2"/>
    </row>
    <row r="59650" spans="76:76">
      <c r="BX59650" s="2"/>
    </row>
    <row r="59651" spans="76:76">
      <c r="BX59651" s="2"/>
    </row>
    <row r="59652" spans="76:76">
      <c r="BX59652" s="2"/>
    </row>
    <row r="59653" spans="76:76">
      <c r="BX59653" s="2"/>
    </row>
    <row r="59654" spans="76:76">
      <c r="BX59654" s="2"/>
    </row>
    <row r="59655" spans="76:76">
      <c r="BX59655" s="2"/>
    </row>
    <row r="59656" spans="76:76">
      <c r="BX59656" s="2"/>
    </row>
    <row r="59657" spans="76:76">
      <c r="BX59657" s="2"/>
    </row>
    <row r="59658" spans="76:76">
      <c r="BX59658" s="2"/>
    </row>
    <row r="59659" spans="76:76">
      <c r="BX59659" s="2"/>
    </row>
    <row r="59660" spans="76:76">
      <c r="BX59660" s="2"/>
    </row>
    <row r="59661" spans="76:76">
      <c r="BX59661" s="2"/>
    </row>
    <row r="59662" spans="76:76">
      <c r="BX59662" s="2"/>
    </row>
    <row r="59663" spans="76:76">
      <c r="BX59663" s="2"/>
    </row>
    <row r="59664" spans="76:76">
      <c r="BX59664" s="2"/>
    </row>
    <row r="59665" spans="76:76">
      <c r="BX59665" s="2"/>
    </row>
    <row r="59666" spans="76:76">
      <c r="BX59666" s="2"/>
    </row>
    <row r="59667" spans="76:76">
      <c r="BX59667" s="2"/>
    </row>
    <row r="59668" spans="76:76">
      <c r="BX59668" s="2"/>
    </row>
    <row r="59669" spans="76:76">
      <c r="BX59669" s="2"/>
    </row>
    <row r="59670" spans="76:76">
      <c r="BX59670" s="2"/>
    </row>
    <row r="59671" spans="76:76">
      <c r="BX59671" s="2"/>
    </row>
    <row r="59672" spans="76:76">
      <c r="BX59672" s="2"/>
    </row>
    <row r="59673" spans="76:76">
      <c r="BX59673" s="2"/>
    </row>
    <row r="59674" spans="76:76">
      <c r="BX59674" s="2"/>
    </row>
    <row r="59675" spans="76:76">
      <c r="BX59675" s="2"/>
    </row>
    <row r="59676" spans="76:76">
      <c r="BX59676" s="2"/>
    </row>
    <row r="59677" spans="76:76">
      <c r="BX59677" s="2"/>
    </row>
    <row r="59678" spans="76:76">
      <c r="BX59678" s="2"/>
    </row>
    <row r="59679" spans="76:76">
      <c r="BX59679" s="2"/>
    </row>
    <row r="59680" spans="76:76">
      <c r="BX59680" s="2"/>
    </row>
    <row r="59681" spans="76:76">
      <c r="BX59681" s="2"/>
    </row>
    <row r="59682" spans="76:76">
      <c r="BX59682" s="2"/>
    </row>
    <row r="59683" spans="76:76">
      <c r="BX59683" s="2"/>
    </row>
    <row r="59684" spans="76:76">
      <c r="BX59684" s="2"/>
    </row>
    <row r="59685" spans="76:76">
      <c r="BX59685" s="2"/>
    </row>
    <row r="59686" spans="76:76">
      <c r="BX59686" s="2"/>
    </row>
    <row r="59687" spans="76:76">
      <c r="BX59687" s="2"/>
    </row>
    <row r="59688" spans="76:76">
      <c r="BX59688" s="2"/>
    </row>
    <row r="59689" spans="76:76">
      <c r="BX59689" s="2"/>
    </row>
    <row r="59690" spans="76:76">
      <c r="BX59690" s="2"/>
    </row>
    <row r="59691" spans="76:76">
      <c r="BX59691" s="2"/>
    </row>
    <row r="59692" spans="76:76">
      <c r="BX59692" s="2"/>
    </row>
    <row r="59693" spans="76:76">
      <c r="BX59693" s="2"/>
    </row>
    <row r="59694" spans="76:76">
      <c r="BX59694" s="2"/>
    </row>
    <row r="59695" spans="76:76">
      <c r="BX59695" s="2"/>
    </row>
    <row r="59696" spans="76:76">
      <c r="BX59696" s="2"/>
    </row>
    <row r="59697" spans="76:76">
      <c r="BX59697" s="2"/>
    </row>
    <row r="59698" spans="76:76">
      <c r="BX59698" s="2"/>
    </row>
    <row r="59699" spans="76:76">
      <c r="BX59699" s="2"/>
    </row>
    <row r="59700" spans="76:76">
      <c r="BX59700" s="2"/>
    </row>
    <row r="59701" spans="76:76">
      <c r="BX59701" s="2"/>
    </row>
    <row r="59702" spans="76:76">
      <c r="BX59702" s="2"/>
    </row>
    <row r="59703" spans="76:76">
      <c r="BX59703" s="2"/>
    </row>
    <row r="59704" spans="76:76">
      <c r="BX59704" s="2"/>
    </row>
    <row r="59705" spans="76:76">
      <c r="BX59705" s="2"/>
    </row>
    <row r="59706" spans="76:76">
      <c r="BX59706" s="2"/>
    </row>
    <row r="59707" spans="76:76">
      <c r="BX59707" s="2"/>
    </row>
    <row r="59708" spans="76:76">
      <c r="BX59708" s="2"/>
    </row>
    <row r="59709" spans="76:76">
      <c r="BX59709" s="2"/>
    </row>
    <row r="59710" spans="76:76">
      <c r="BX59710" s="2"/>
    </row>
    <row r="59711" spans="76:76">
      <c r="BX59711" s="2"/>
    </row>
    <row r="59712" spans="76:76">
      <c r="BX59712" s="2"/>
    </row>
    <row r="59713" spans="76:76">
      <c r="BX59713" s="2"/>
    </row>
    <row r="59714" spans="76:76">
      <c r="BX59714" s="2"/>
    </row>
    <row r="59715" spans="76:76">
      <c r="BX59715" s="2"/>
    </row>
    <row r="59716" spans="76:76">
      <c r="BX59716" s="2"/>
    </row>
    <row r="59717" spans="76:76">
      <c r="BX59717" s="2"/>
    </row>
    <row r="59718" spans="76:76">
      <c r="BX59718" s="2"/>
    </row>
    <row r="59719" spans="76:76">
      <c r="BX59719" s="2"/>
    </row>
    <row r="59720" spans="76:76">
      <c r="BX59720" s="2"/>
    </row>
    <row r="59721" spans="76:76">
      <c r="BX59721" s="2"/>
    </row>
    <row r="59722" spans="76:76">
      <c r="BX59722" s="2"/>
    </row>
    <row r="59723" spans="76:76">
      <c r="BX59723" s="2"/>
    </row>
    <row r="59724" spans="76:76">
      <c r="BX59724" s="2"/>
    </row>
    <row r="59725" spans="76:76">
      <c r="BX59725" s="2"/>
    </row>
    <row r="59726" spans="76:76">
      <c r="BX59726" s="2"/>
    </row>
    <row r="59727" spans="76:76">
      <c r="BX59727" s="2"/>
    </row>
    <row r="59728" spans="76:76">
      <c r="BX59728" s="2"/>
    </row>
    <row r="59729" spans="76:76">
      <c r="BX59729" s="2"/>
    </row>
    <row r="59730" spans="76:76">
      <c r="BX59730" s="2"/>
    </row>
    <row r="59731" spans="76:76">
      <c r="BX59731" s="2"/>
    </row>
    <row r="59732" spans="76:76">
      <c r="BX59732" s="2"/>
    </row>
    <row r="59733" spans="76:76">
      <c r="BX59733" s="2"/>
    </row>
    <row r="59734" spans="76:76">
      <c r="BX59734" s="2"/>
    </row>
    <row r="59735" spans="76:76">
      <c r="BX59735" s="2"/>
    </row>
    <row r="59736" spans="76:76">
      <c r="BX59736" s="2"/>
    </row>
    <row r="59737" spans="76:76">
      <c r="BX59737" s="2"/>
    </row>
    <row r="59738" spans="76:76">
      <c r="BX59738" s="2"/>
    </row>
    <row r="59739" spans="76:76">
      <c r="BX59739" s="2"/>
    </row>
    <row r="59740" spans="76:76">
      <c r="BX59740" s="2"/>
    </row>
    <row r="59741" spans="76:76">
      <c r="BX59741" s="2"/>
    </row>
    <row r="59742" spans="76:76">
      <c r="BX59742" s="2"/>
    </row>
    <row r="59743" spans="76:76">
      <c r="BX59743" s="2"/>
    </row>
    <row r="59744" spans="76:76">
      <c r="BX59744" s="2"/>
    </row>
    <row r="59745" spans="76:76">
      <c r="BX59745" s="2"/>
    </row>
    <row r="59746" spans="76:76">
      <c r="BX59746" s="2"/>
    </row>
    <row r="59747" spans="76:76">
      <c r="BX59747" s="2"/>
    </row>
    <row r="59748" spans="76:76">
      <c r="BX59748" s="2"/>
    </row>
    <row r="59749" spans="76:76">
      <c r="BX59749" s="2"/>
    </row>
    <row r="59750" spans="76:76">
      <c r="BX59750" s="2"/>
    </row>
    <row r="59751" spans="76:76">
      <c r="BX59751" s="2"/>
    </row>
    <row r="59752" spans="76:76">
      <c r="BX59752" s="2"/>
    </row>
    <row r="59753" spans="76:76">
      <c r="BX59753" s="2"/>
    </row>
    <row r="59754" spans="76:76">
      <c r="BX59754" s="2"/>
    </row>
    <row r="59755" spans="76:76">
      <c r="BX59755" s="2"/>
    </row>
    <row r="59756" spans="76:76">
      <c r="BX59756" s="2"/>
    </row>
    <row r="59757" spans="76:76">
      <c r="BX59757" s="2"/>
    </row>
    <row r="59758" spans="76:76">
      <c r="BX59758" s="2"/>
    </row>
    <row r="59759" spans="76:76">
      <c r="BX59759" s="2"/>
    </row>
    <row r="59760" spans="76:76">
      <c r="BX59760" s="2"/>
    </row>
    <row r="59761" spans="76:76">
      <c r="BX59761" s="2"/>
    </row>
    <row r="59762" spans="76:76">
      <c r="BX59762" s="2"/>
    </row>
    <row r="59763" spans="76:76">
      <c r="BX59763" s="2"/>
    </row>
    <row r="59764" spans="76:76">
      <c r="BX59764" s="2"/>
    </row>
    <row r="59765" spans="76:76">
      <c r="BX59765" s="2"/>
    </row>
    <row r="59766" spans="76:76">
      <c r="BX59766" s="2"/>
    </row>
    <row r="59767" spans="76:76">
      <c r="BX59767" s="2"/>
    </row>
    <row r="59768" spans="76:76">
      <c r="BX59768" s="2"/>
    </row>
    <row r="59769" spans="76:76">
      <c r="BX59769" s="2"/>
    </row>
    <row r="59770" spans="76:76">
      <c r="BX59770" s="2"/>
    </row>
    <row r="59771" spans="76:76">
      <c r="BX59771" s="2"/>
    </row>
    <row r="59772" spans="76:76">
      <c r="BX59772" s="2"/>
    </row>
    <row r="59773" spans="76:76">
      <c r="BX59773" s="2"/>
    </row>
    <row r="59774" spans="76:76">
      <c r="BX59774" s="2"/>
    </row>
    <row r="59775" spans="76:76">
      <c r="BX59775" s="2"/>
    </row>
    <row r="59776" spans="76:76">
      <c r="BX59776" s="2"/>
    </row>
    <row r="59777" spans="76:76">
      <c r="BX59777" s="2"/>
    </row>
    <row r="59778" spans="76:76">
      <c r="BX59778" s="2"/>
    </row>
    <row r="59779" spans="76:76">
      <c r="BX59779" s="2"/>
    </row>
    <row r="59780" spans="76:76">
      <c r="BX59780" s="2"/>
    </row>
    <row r="59781" spans="76:76">
      <c r="BX59781" s="2"/>
    </row>
    <row r="59782" spans="76:76">
      <c r="BX59782" s="2"/>
    </row>
    <row r="59783" spans="76:76">
      <c r="BX59783" s="2"/>
    </row>
    <row r="59784" spans="76:76">
      <c r="BX59784" s="2"/>
    </row>
    <row r="59785" spans="76:76">
      <c r="BX59785" s="2"/>
    </row>
    <row r="59786" spans="76:76">
      <c r="BX59786" s="2"/>
    </row>
    <row r="59787" spans="76:76">
      <c r="BX59787" s="2"/>
    </row>
    <row r="59788" spans="76:76">
      <c r="BX59788" s="2"/>
    </row>
    <row r="59789" spans="76:76">
      <c r="BX59789" s="2"/>
    </row>
    <row r="59790" spans="76:76">
      <c r="BX59790" s="2"/>
    </row>
    <row r="59791" spans="76:76">
      <c r="BX59791" s="2"/>
    </row>
    <row r="59792" spans="76:76">
      <c r="BX59792" s="2"/>
    </row>
    <row r="59793" spans="76:76">
      <c r="BX59793" s="2"/>
    </row>
    <row r="59794" spans="76:76">
      <c r="BX59794" s="2"/>
    </row>
    <row r="59795" spans="76:76">
      <c r="BX59795" s="2"/>
    </row>
    <row r="59796" spans="76:76">
      <c r="BX59796" s="2"/>
    </row>
    <row r="59797" spans="76:76">
      <c r="BX59797" s="2"/>
    </row>
    <row r="59798" spans="76:76">
      <c r="BX59798" s="2"/>
    </row>
    <row r="59799" spans="76:76">
      <c r="BX59799" s="2"/>
    </row>
    <row r="59800" spans="76:76">
      <c r="BX59800" s="2"/>
    </row>
    <row r="59801" spans="76:76">
      <c r="BX59801" s="2"/>
    </row>
    <row r="59802" spans="76:76">
      <c r="BX59802" s="2"/>
    </row>
    <row r="59803" spans="76:76">
      <c r="BX59803" s="2"/>
    </row>
    <row r="59804" spans="76:76">
      <c r="BX59804" s="2"/>
    </row>
    <row r="59805" spans="76:76">
      <c r="BX59805" s="2"/>
    </row>
    <row r="59806" spans="76:76">
      <c r="BX59806" s="2"/>
    </row>
    <row r="59807" spans="76:76">
      <c r="BX59807" s="2"/>
    </row>
    <row r="59808" spans="76:76">
      <c r="BX59808" s="2"/>
    </row>
    <row r="59809" spans="76:76">
      <c r="BX59809" s="2"/>
    </row>
    <row r="59810" spans="76:76">
      <c r="BX59810" s="2"/>
    </row>
    <row r="59811" spans="76:76">
      <c r="BX59811" s="2"/>
    </row>
    <row r="59812" spans="76:76">
      <c r="BX59812" s="2"/>
    </row>
    <row r="59813" spans="76:76">
      <c r="BX59813" s="2"/>
    </row>
    <row r="59814" spans="76:76">
      <c r="BX59814" s="2"/>
    </row>
    <row r="59815" spans="76:76">
      <c r="BX59815" s="2"/>
    </row>
    <row r="59816" spans="76:76">
      <c r="BX59816" s="2"/>
    </row>
    <row r="59817" spans="76:76">
      <c r="BX59817" s="2"/>
    </row>
    <row r="59818" spans="76:76">
      <c r="BX59818" s="2"/>
    </row>
    <row r="59819" spans="76:76">
      <c r="BX59819" s="2"/>
    </row>
    <row r="59820" spans="76:76">
      <c r="BX59820" s="2"/>
    </row>
    <row r="59821" spans="76:76">
      <c r="BX59821" s="2"/>
    </row>
    <row r="59822" spans="76:76">
      <c r="BX59822" s="2"/>
    </row>
    <row r="59823" spans="76:76">
      <c r="BX59823" s="2"/>
    </row>
    <row r="59824" spans="76:76">
      <c r="BX59824" s="2"/>
    </row>
    <row r="59825" spans="76:76">
      <c r="BX59825" s="2"/>
    </row>
    <row r="59826" spans="76:76">
      <c r="BX59826" s="2"/>
    </row>
    <row r="59827" spans="76:76">
      <c r="BX59827" s="2"/>
    </row>
    <row r="59828" spans="76:76">
      <c r="BX59828" s="2"/>
    </row>
    <row r="59829" spans="76:76">
      <c r="BX59829" s="2"/>
    </row>
    <row r="59830" spans="76:76">
      <c r="BX59830" s="2"/>
    </row>
    <row r="59831" spans="76:76">
      <c r="BX59831" s="2"/>
    </row>
    <row r="59832" spans="76:76">
      <c r="BX59832" s="2"/>
    </row>
    <row r="59833" spans="76:76">
      <c r="BX59833" s="2"/>
    </row>
    <row r="59834" spans="76:76">
      <c r="BX59834" s="2"/>
    </row>
    <row r="59835" spans="76:76">
      <c r="BX59835" s="2"/>
    </row>
    <row r="59836" spans="76:76">
      <c r="BX59836" s="2"/>
    </row>
    <row r="59837" spans="76:76">
      <c r="BX59837" s="2"/>
    </row>
    <row r="59838" spans="76:76">
      <c r="BX59838" s="2"/>
    </row>
    <row r="59839" spans="76:76">
      <c r="BX59839" s="2"/>
    </row>
    <row r="59840" spans="76:76">
      <c r="BX59840" s="2"/>
    </row>
    <row r="59841" spans="76:76">
      <c r="BX59841" s="2"/>
    </row>
    <row r="59842" spans="76:76">
      <c r="BX59842" s="2"/>
    </row>
    <row r="59843" spans="76:76">
      <c r="BX59843" s="2"/>
    </row>
    <row r="59844" spans="76:76">
      <c r="BX59844" s="2"/>
    </row>
    <row r="59845" spans="76:76">
      <c r="BX59845" s="2"/>
    </row>
    <row r="59846" spans="76:76">
      <c r="BX59846" s="2"/>
    </row>
    <row r="59847" spans="76:76">
      <c r="BX59847" s="2"/>
    </row>
    <row r="59848" spans="76:76">
      <c r="BX59848" s="2"/>
    </row>
    <row r="59849" spans="76:76">
      <c r="BX59849" s="2"/>
    </row>
    <row r="59850" spans="76:76">
      <c r="BX59850" s="2"/>
    </row>
    <row r="59851" spans="76:76">
      <c r="BX59851" s="2"/>
    </row>
    <row r="59852" spans="76:76">
      <c r="BX59852" s="2"/>
    </row>
    <row r="59853" spans="76:76">
      <c r="BX59853" s="2"/>
    </row>
    <row r="59854" spans="76:76">
      <c r="BX59854" s="2"/>
    </row>
    <row r="59855" spans="76:76">
      <c r="BX59855" s="2"/>
    </row>
    <row r="59856" spans="76:76">
      <c r="BX59856" s="2"/>
    </row>
    <row r="59857" spans="76:76">
      <c r="BX59857" s="2"/>
    </row>
    <row r="59858" spans="76:76">
      <c r="BX59858" s="2"/>
    </row>
    <row r="59859" spans="76:76">
      <c r="BX59859" s="2"/>
    </row>
    <row r="59860" spans="76:76">
      <c r="BX59860" s="2"/>
    </row>
    <row r="59861" spans="76:76">
      <c r="BX59861" s="2"/>
    </row>
    <row r="59862" spans="76:76">
      <c r="BX59862" s="2"/>
    </row>
    <row r="59863" spans="76:76">
      <c r="BX59863" s="2"/>
    </row>
    <row r="59864" spans="76:76">
      <c r="BX59864" s="2"/>
    </row>
    <row r="59865" spans="76:76">
      <c r="BX59865" s="2"/>
    </row>
    <row r="59866" spans="76:76">
      <c r="BX59866" s="2"/>
    </row>
    <row r="59867" spans="76:76">
      <c r="BX59867" s="2"/>
    </row>
    <row r="59868" spans="76:76">
      <c r="BX59868" s="2"/>
    </row>
    <row r="59869" spans="76:76">
      <c r="BX59869" s="2"/>
    </row>
    <row r="59870" spans="76:76">
      <c r="BX59870" s="2"/>
    </row>
    <row r="59871" spans="76:76">
      <c r="BX59871" s="2"/>
    </row>
    <row r="59872" spans="76:76">
      <c r="BX59872" s="2"/>
    </row>
    <row r="59873" spans="76:76">
      <c r="BX59873" s="2"/>
    </row>
    <row r="59874" spans="76:76">
      <c r="BX59874" s="2"/>
    </row>
    <row r="59875" spans="76:76">
      <c r="BX59875" s="2"/>
    </row>
    <row r="59876" spans="76:76">
      <c r="BX59876" s="2"/>
    </row>
    <row r="59877" spans="76:76">
      <c r="BX59877" s="2"/>
    </row>
    <row r="59878" spans="76:76">
      <c r="BX59878" s="2"/>
    </row>
    <row r="59879" spans="76:76">
      <c r="BX59879" s="2"/>
    </row>
    <row r="59880" spans="76:76">
      <c r="BX59880" s="2"/>
    </row>
    <row r="59881" spans="76:76">
      <c r="BX59881" s="2"/>
    </row>
    <row r="59882" spans="76:76">
      <c r="BX59882" s="2"/>
    </row>
    <row r="59883" spans="76:76">
      <c r="BX59883" s="2"/>
    </row>
    <row r="59884" spans="76:76">
      <c r="BX59884" s="2"/>
    </row>
    <row r="59885" spans="76:76">
      <c r="BX59885" s="2"/>
    </row>
    <row r="59886" spans="76:76">
      <c r="BX59886" s="2"/>
    </row>
    <row r="59887" spans="76:76">
      <c r="BX59887" s="2"/>
    </row>
    <row r="59888" spans="76:76">
      <c r="BX59888" s="2"/>
    </row>
    <row r="59889" spans="76:76">
      <c r="BX59889" s="2"/>
    </row>
    <row r="59890" spans="76:76">
      <c r="BX59890" s="2"/>
    </row>
    <row r="59891" spans="76:76">
      <c r="BX59891" s="2"/>
    </row>
    <row r="59892" spans="76:76">
      <c r="BX59892" s="2"/>
    </row>
    <row r="59893" spans="76:76">
      <c r="BX59893" s="2"/>
    </row>
    <row r="59894" spans="76:76">
      <c r="BX59894" s="2"/>
    </row>
    <row r="59895" spans="76:76">
      <c r="BX59895" s="2"/>
    </row>
    <row r="59896" spans="76:76">
      <c r="BX59896" s="2"/>
    </row>
    <row r="59897" spans="76:76">
      <c r="BX59897" s="2"/>
    </row>
    <row r="59898" spans="76:76">
      <c r="BX59898" s="2"/>
    </row>
    <row r="59899" spans="76:76">
      <c r="BX59899" s="2"/>
    </row>
    <row r="59900" spans="76:76">
      <c r="BX59900" s="2"/>
    </row>
    <row r="59901" spans="76:76">
      <c r="BX59901" s="2"/>
    </row>
    <row r="59902" spans="76:76">
      <c r="BX59902" s="2"/>
    </row>
    <row r="59903" spans="76:76">
      <c r="BX59903" s="2"/>
    </row>
    <row r="59904" spans="76:76">
      <c r="BX59904" s="2"/>
    </row>
    <row r="59905" spans="76:76">
      <c r="BX59905" s="2"/>
    </row>
    <row r="59906" spans="76:76">
      <c r="BX59906" s="2"/>
    </row>
    <row r="59907" spans="76:76">
      <c r="BX59907" s="2"/>
    </row>
    <row r="59908" spans="76:76">
      <c r="BX59908" s="2"/>
    </row>
    <row r="59909" spans="76:76">
      <c r="BX59909" s="2"/>
    </row>
    <row r="59910" spans="76:76">
      <c r="BX59910" s="2"/>
    </row>
    <row r="59911" spans="76:76">
      <c r="BX59911" s="2"/>
    </row>
    <row r="59912" spans="76:76">
      <c r="BX59912" s="2"/>
    </row>
    <row r="59913" spans="76:76">
      <c r="BX59913" s="2"/>
    </row>
    <row r="59914" spans="76:76">
      <c r="BX59914" s="2"/>
    </row>
    <row r="59915" spans="76:76">
      <c r="BX59915" s="2"/>
    </row>
    <row r="59916" spans="76:76">
      <c r="BX59916" s="2"/>
    </row>
    <row r="59917" spans="76:76">
      <c r="BX59917" s="2"/>
    </row>
    <row r="59918" spans="76:76">
      <c r="BX59918" s="2"/>
    </row>
    <row r="59919" spans="76:76">
      <c r="BX59919" s="2"/>
    </row>
    <row r="59920" spans="76:76">
      <c r="BX59920" s="2"/>
    </row>
    <row r="59921" spans="76:76">
      <c r="BX59921" s="2"/>
    </row>
    <row r="59922" spans="76:76">
      <c r="BX59922" s="2"/>
    </row>
    <row r="59923" spans="76:76">
      <c r="BX59923" s="2"/>
    </row>
    <row r="59924" spans="76:76">
      <c r="BX59924" s="2"/>
    </row>
    <row r="59925" spans="76:76">
      <c r="BX59925" s="2"/>
    </row>
    <row r="59926" spans="76:76">
      <c r="BX59926" s="2"/>
    </row>
    <row r="59927" spans="76:76">
      <c r="BX59927" s="2"/>
    </row>
    <row r="59928" spans="76:76">
      <c r="BX59928" s="2"/>
    </row>
    <row r="59929" spans="76:76">
      <c r="BX59929" s="2"/>
    </row>
    <row r="59930" spans="76:76">
      <c r="BX59930" s="2"/>
    </row>
    <row r="59931" spans="76:76">
      <c r="BX59931" s="2"/>
    </row>
    <row r="59932" spans="76:76">
      <c r="BX59932" s="2"/>
    </row>
    <row r="59933" spans="76:76">
      <c r="BX59933" s="2"/>
    </row>
    <row r="59934" spans="76:76">
      <c r="BX59934" s="2"/>
    </row>
    <row r="59935" spans="76:76">
      <c r="BX59935" s="2"/>
    </row>
    <row r="59936" spans="76:76">
      <c r="BX59936" s="2"/>
    </row>
    <row r="59937" spans="76:76">
      <c r="BX59937" s="2"/>
    </row>
    <row r="59938" spans="76:76">
      <c r="BX59938" s="2"/>
    </row>
    <row r="59939" spans="76:76">
      <c r="BX59939" s="2"/>
    </row>
    <row r="59940" spans="76:76">
      <c r="BX59940" s="2"/>
    </row>
    <row r="59941" spans="76:76">
      <c r="BX59941" s="2"/>
    </row>
    <row r="59942" spans="76:76">
      <c r="BX59942" s="2"/>
    </row>
    <row r="59943" spans="76:76">
      <c r="BX59943" s="2"/>
    </row>
    <row r="59944" spans="76:76">
      <c r="BX59944" s="2"/>
    </row>
    <row r="59945" spans="76:76">
      <c r="BX59945" s="2"/>
    </row>
    <row r="59946" spans="76:76">
      <c r="BX59946" s="2"/>
    </row>
    <row r="59947" spans="76:76">
      <c r="BX59947" s="2"/>
    </row>
    <row r="59948" spans="76:76">
      <c r="BX59948" s="2"/>
    </row>
    <row r="59949" spans="76:76">
      <c r="BX59949" s="2"/>
    </row>
    <row r="59950" spans="76:76">
      <c r="BX59950" s="2"/>
    </row>
    <row r="59951" spans="76:76">
      <c r="BX59951" s="2"/>
    </row>
    <row r="59952" spans="76:76">
      <c r="BX59952" s="2"/>
    </row>
    <row r="59953" spans="76:76">
      <c r="BX59953" s="2"/>
    </row>
    <row r="59954" spans="76:76">
      <c r="BX59954" s="2"/>
    </row>
    <row r="59955" spans="76:76">
      <c r="BX59955" s="2"/>
    </row>
    <row r="59956" spans="76:76">
      <c r="BX59956" s="2"/>
    </row>
    <row r="59957" spans="76:76">
      <c r="BX59957" s="2"/>
    </row>
    <row r="59958" spans="76:76">
      <c r="BX59958" s="2"/>
    </row>
    <row r="59959" spans="76:76">
      <c r="BX59959" s="2"/>
    </row>
    <row r="59960" spans="76:76">
      <c r="BX59960" s="2"/>
    </row>
    <row r="59961" spans="76:76">
      <c r="BX59961" s="2"/>
    </row>
    <row r="59962" spans="76:76">
      <c r="BX59962" s="2"/>
    </row>
    <row r="59963" spans="76:76">
      <c r="BX59963" s="2"/>
    </row>
    <row r="59964" spans="76:76">
      <c r="BX59964" s="2"/>
    </row>
    <row r="59965" spans="76:76">
      <c r="BX59965" s="2"/>
    </row>
    <row r="59966" spans="76:76">
      <c r="BX59966" s="2"/>
    </row>
    <row r="59967" spans="76:76">
      <c r="BX59967" s="2"/>
    </row>
    <row r="59968" spans="76:76">
      <c r="BX59968" s="2"/>
    </row>
    <row r="59969" spans="76:76">
      <c r="BX59969" s="2"/>
    </row>
    <row r="59970" spans="76:76">
      <c r="BX59970" s="2"/>
    </row>
    <row r="59971" spans="76:76">
      <c r="BX59971" s="2"/>
    </row>
    <row r="59972" spans="76:76">
      <c r="BX59972" s="2"/>
    </row>
    <row r="59973" spans="76:76">
      <c r="BX59973" s="2"/>
    </row>
    <row r="59974" spans="76:76">
      <c r="BX59974" s="2"/>
    </row>
    <row r="59975" spans="76:76">
      <c r="BX59975" s="2"/>
    </row>
    <row r="59976" spans="76:76">
      <c r="BX59976" s="2"/>
    </row>
    <row r="59977" spans="76:76">
      <c r="BX59977" s="2"/>
    </row>
    <row r="59978" spans="76:76">
      <c r="BX59978" s="2"/>
    </row>
    <row r="59979" spans="76:76">
      <c r="BX59979" s="2"/>
    </row>
    <row r="59980" spans="76:76">
      <c r="BX59980" s="2"/>
    </row>
    <row r="59981" spans="76:76">
      <c r="BX59981" s="2"/>
    </row>
    <row r="59982" spans="76:76">
      <c r="BX59982" s="2"/>
    </row>
    <row r="59983" spans="76:76">
      <c r="BX59983" s="2"/>
    </row>
    <row r="59984" spans="76:76">
      <c r="BX59984" s="2"/>
    </row>
    <row r="59985" spans="76:76">
      <c r="BX59985" s="2"/>
    </row>
    <row r="59986" spans="76:76">
      <c r="BX59986" s="2"/>
    </row>
    <row r="59987" spans="76:76">
      <c r="BX59987" s="2"/>
    </row>
    <row r="59988" spans="76:76">
      <c r="BX59988" s="2"/>
    </row>
    <row r="59989" spans="76:76">
      <c r="BX59989" s="2"/>
    </row>
    <row r="59990" spans="76:76">
      <c r="BX59990" s="2"/>
    </row>
    <row r="59991" spans="76:76">
      <c r="BX59991" s="2"/>
    </row>
    <row r="59992" spans="76:76">
      <c r="BX59992" s="2"/>
    </row>
    <row r="59993" spans="76:76">
      <c r="BX59993" s="2"/>
    </row>
    <row r="59994" spans="76:76">
      <c r="BX59994" s="2"/>
    </row>
    <row r="59995" spans="76:76">
      <c r="BX59995" s="2"/>
    </row>
    <row r="59996" spans="76:76">
      <c r="BX59996" s="2"/>
    </row>
    <row r="59997" spans="76:76">
      <c r="BX59997" s="2"/>
    </row>
    <row r="59998" spans="76:76">
      <c r="BX59998" s="2"/>
    </row>
    <row r="59999" spans="76:76">
      <c r="BX59999" s="2"/>
    </row>
    <row r="60000" spans="76:76">
      <c r="BX60000" s="2"/>
    </row>
    <row r="60001" spans="76:76">
      <c r="BX60001" s="2"/>
    </row>
    <row r="60002" spans="76:76">
      <c r="BX60002" s="2"/>
    </row>
    <row r="60003" spans="76:76">
      <c r="BX60003" s="2"/>
    </row>
    <row r="60004" spans="76:76">
      <c r="BX60004" s="2"/>
    </row>
    <row r="60005" spans="76:76">
      <c r="BX60005" s="2"/>
    </row>
    <row r="60006" spans="76:76">
      <c r="BX60006" s="2"/>
    </row>
    <row r="60007" spans="76:76">
      <c r="BX60007" s="2"/>
    </row>
    <row r="60008" spans="76:76">
      <c r="BX60008" s="2"/>
    </row>
    <row r="60009" spans="76:76">
      <c r="BX60009" s="2"/>
    </row>
    <row r="60010" spans="76:76">
      <c r="BX60010" s="2"/>
    </row>
    <row r="60011" spans="76:76">
      <c r="BX60011" s="2"/>
    </row>
    <row r="60012" spans="76:76">
      <c r="BX60012" s="2"/>
    </row>
    <row r="60013" spans="76:76">
      <c r="BX60013" s="2"/>
    </row>
    <row r="60014" spans="76:76">
      <c r="BX60014" s="2"/>
    </row>
    <row r="60015" spans="76:76">
      <c r="BX60015" s="2"/>
    </row>
    <row r="60016" spans="76:76">
      <c r="BX60016" s="2"/>
    </row>
    <row r="60017" spans="76:76">
      <c r="BX60017" s="2"/>
    </row>
    <row r="60018" spans="76:76">
      <c r="BX60018" s="2"/>
    </row>
    <row r="60019" spans="76:76">
      <c r="BX60019" s="2"/>
    </row>
    <row r="60020" spans="76:76">
      <c r="BX60020" s="2"/>
    </row>
    <row r="60021" spans="76:76">
      <c r="BX60021" s="2"/>
    </row>
    <row r="60022" spans="76:76">
      <c r="BX60022" s="2"/>
    </row>
    <row r="60023" spans="76:76">
      <c r="BX60023" s="2"/>
    </row>
    <row r="60024" spans="76:76">
      <c r="BX60024" s="2"/>
    </row>
    <row r="60025" spans="76:76">
      <c r="BX60025" s="2"/>
    </row>
    <row r="60026" spans="76:76">
      <c r="BX60026" s="2"/>
    </row>
    <row r="60027" spans="76:76">
      <c r="BX60027" s="2"/>
    </row>
    <row r="60028" spans="76:76">
      <c r="BX60028" s="2"/>
    </row>
    <row r="60029" spans="76:76">
      <c r="BX60029" s="2"/>
    </row>
    <row r="60030" spans="76:76">
      <c r="BX60030" s="2"/>
    </row>
    <row r="60031" spans="76:76">
      <c r="BX60031" s="2"/>
    </row>
    <row r="60032" spans="76:76">
      <c r="BX60032" s="2"/>
    </row>
    <row r="60033" spans="76:76">
      <c r="BX60033" s="2"/>
    </row>
    <row r="60034" spans="76:76">
      <c r="BX60034" s="2"/>
    </row>
    <row r="60035" spans="76:76">
      <c r="BX60035" s="2"/>
    </row>
    <row r="60036" spans="76:76">
      <c r="BX60036" s="2"/>
    </row>
    <row r="60037" spans="76:76">
      <c r="BX60037" s="2"/>
    </row>
    <row r="60038" spans="76:76">
      <c r="BX60038" s="2"/>
    </row>
    <row r="60039" spans="76:76">
      <c r="BX60039" s="2"/>
    </row>
    <row r="60040" spans="76:76">
      <c r="BX60040" s="2"/>
    </row>
    <row r="60041" spans="76:76">
      <c r="BX60041" s="2"/>
    </row>
    <row r="60042" spans="76:76">
      <c r="BX60042" s="2"/>
    </row>
    <row r="60043" spans="76:76">
      <c r="BX60043" s="2"/>
    </row>
    <row r="60044" spans="76:76">
      <c r="BX60044" s="2"/>
    </row>
    <row r="60045" spans="76:76">
      <c r="BX60045" s="2"/>
    </row>
    <row r="60046" spans="76:76">
      <c r="BX60046" s="2"/>
    </row>
    <row r="60047" spans="76:76">
      <c r="BX60047" s="2"/>
    </row>
    <row r="60048" spans="76:76">
      <c r="BX60048" s="2"/>
    </row>
    <row r="60049" spans="76:76">
      <c r="BX60049" s="2"/>
    </row>
    <row r="60050" spans="76:76">
      <c r="BX60050" s="2"/>
    </row>
    <row r="60051" spans="76:76">
      <c r="BX60051" s="2"/>
    </row>
    <row r="60052" spans="76:76">
      <c r="BX60052" s="2"/>
    </row>
    <row r="60053" spans="76:76">
      <c r="BX60053" s="2"/>
    </row>
    <row r="60054" spans="76:76">
      <c r="BX60054" s="2"/>
    </row>
    <row r="60055" spans="76:76">
      <c r="BX60055" s="2"/>
    </row>
    <row r="60056" spans="76:76">
      <c r="BX60056" s="2"/>
    </row>
    <row r="60057" spans="76:76">
      <c r="BX60057" s="2"/>
    </row>
    <row r="60058" spans="76:76">
      <c r="BX60058" s="2"/>
    </row>
    <row r="60059" spans="76:76">
      <c r="BX60059" s="2"/>
    </row>
    <row r="60060" spans="76:76">
      <c r="BX60060" s="2"/>
    </row>
    <row r="60061" spans="76:76">
      <c r="BX60061" s="2"/>
    </row>
    <row r="60062" spans="76:76">
      <c r="BX60062" s="2"/>
    </row>
    <row r="60063" spans="76:76">
      <c r="BX60063" s="2"/>
    </row>
    <row r="60064" spans="76:76">
      <c r="BX60064" s="2"/>
    </row>
    <row r="60065" spans="76:76">
      <c r="BX60065" s="2"/>
    </row>
    <row r="60066" spans="76:76">
      <c r="BX60066" s="2"/>
    </row>
    <row r="60067" spans="76:76">
      <c r="BX60067" s="2"/>
    </row>
    <row r="60068" spans="76:76">
      <c r="BX60068" s="2"/>
    </row>
    <row r="60069" spans="76:76">
      <c r="BX60069" s="2"/>
    </row>
    <row r="60070" spans="76:76">
      <c r="BX60070" s="2"/>
    </row>
    <row r="60071" spans="76:76">
      <c r="BX60071" s="2"/>
    </row>
    <row r="60072" spans="76:76">
      <c r="BX60072" s="2"/>
    </row>
    <row r="60073" spans="76:76">
      <c r="BX60073" s="2"/>
    </row>
    <row r="60074" spans="76:76">
      <c r="BX60074" s="2"/>
    </row>
    <row r="60075" spans="76:76">
      <c r="BX60075" s="2"/>
    </row>
    <row r="60076" spans="76:76">
      <c r="BX60076" s="2"/>
    </row>
    <row r="60077" spans="76:76">
      <c r="BX60077" s="2"/>
    </row>
    <row r="60078" spans="76:76">
      <c r="BX60078" s="2"/>
    </row>
    <row r="60079" spans="76:76">
      <c r="BX60079" s="2"/>
    </row>
    <row r="60080" spans="76:76">
      <c r="BX60080" s="2"/>
    </row>
    <row r="60081" spans="76:76">
      <c r="BX60081" s="2"/>
    </row>
    <row r="60082" spans="76:76">
      <c r="BX60082" s="2"/>
    </row>
    <row r="60083" spans="76:76">
      <c r="BX60083" s="2"/>
    </row>
    <row r="60084" spans="76:76">
      <c r="BX60084" s="2"/>
    </row>
    <row r="60085" spans="76:76">
      <c r="BX60085" s="2"/>
    </row>
    <row r="60086" spans="76:76">
      <c r="BX60086" s="2"/>
    </row>
    <row r="60087" spans="76:76">
      <c r="BX60087" s="2"/>
    </row>
    <row r="60088" spans="76:76">
      <c r="BX60088" s="2"/>
    </row>
    <row r="60089" spans="76:76">
      <c r="BX60089" s="2"/>
    </row>
    <row r="60090" spans="76:76">
      <c r="BX60090" s="2"/>
    </row>
    <row r="60091" spans="76:76">
      <c r="BX60091" s="2"/>
    </row>
    <row r="60092" spans="76:76">
      <c r="BX60092" s="2"/>
    </row>
    <row r="60093" spans="76:76">
      <c r="BX60093" s="2"/>
    </row>
    <row r="60094" spans="76:76">
      <c r="BX60094" s="2"/>
    </row>
    <row r="60095" spans="76:76">
      <c r="BX60095" s="2"/>
    </row>
    <row r="60096" spans="76:76">
      <c r="BX60096" s="2"/>
    </row>
    <row r="60097" spans="76:76">
      <c r="BX60097" s="2"/>
    </row>
    <row r="60098" spans="76:76">
      <c r="BX60098" s="2"/>
    </row>
    <row r="60099" spans="76:76">
      <c r="BX60099" s="2"/>
    </row>
    <row r="60100" spans="76:76">
      <c r="BX60100" s="2"/>
    </row>
    <row r="60101" spans="76:76">
      <c r="BX60101" s="2"/>
    </row>
    <row r="60102" spans="76:76">
      <c r="BX60102" s="2"/>
    </row>
    <row r="60103" spans="76:76">
      <c r="BX60103" s="2"/>
    </row>
    <row r="60104" spans="76:76">
      <c r="BX60104" s="2"/>
    </row>
    <row r="60105" spans="76:76">
      <c r="BX60105" s="2"/>
    </row>
    <row r="60106" spans="76:76">
      <c r="BX60106" s="2"/>
    </row>
    <row r="60107" spans="76:76">
      <c r="BX60107" s="2"/>
    </row>
    <row r="60108" spans="76:76">
      <c r="BX60108" s="2"/>
    </row>
    <row r="60109" spans="76:76">
      <c r="BX60109" s="2"/>
    </row>
    <row r="60110" spans="76:76">
      <c r="BX60110" s="2"/>
    </row>
    <row r="60111" spans="76:76">
      <c r="BX60111" s="2"/>
    </row>
    <row r="60112" spans="76:76">
      <c r="BX60112" s="2"/>
    </row>
    <row r="60113" spans="76:76">
      <c r="BX60113" s="2"/>
    </row>
    <row r="60114" spans="76:76">
      <c r="BX60114" s="2"/>
    </row>
    <row r="60115" spans="76:76">
      <c r="BX60115" s="2"/>
    </row>
    <row r="60116" spans="76:76">
      <c r="BX60116" s="2"/>
    </row>
    <row r="60117" spans="76:76">
      <c r="BX60117" s="2"/>
    </row>
    <row r="60118" spans="76:76">
      <c r="BX60118" s="2"/>
    </row>
    <row r="60119" spans="76:76">
      <c r="BX60119" s="2"/>
    </row>
    <row r="60120" spans="76:76">
      <c r="BX60120" s="2"/>
    </row>
    <row r="60121" spans="76:76">
      <c r="BX60121" s="2"/>
    </row>
    <row r="60122" spans="76:76">
      <c r="BX60122" s="2"/>
    </row>
    <row r="60123" spans="76:76">
      <c r="BX60123" s="2"/>
    </row>
    <row r="60124" spans="76:76">
      <c r="BX60124" s="2"/>
    </row>
    <row r="60125" spans="76:76">
      <c r="BX60125" s="2"/>
    </row>
    <row r="60126" spans="76:76">
      <c r="BX60126" s="2"/>
    </row>
    <row r="60127" spans="76:76">
      <c r="BX60127" s="2"/>
    </row>
    <row r="60128" spans="76:76">
      <c r="BX60128" s="2"/>
    </row>
    <row r="60129" spans="76:76">
      <c r="BX60129" s="2"/>
    </row>
    <row r="60130" spans="76:76">
      <c r="BX60130" s="2"/>
    </row>
    <row r="60131" spans="76:76">
      <c r="BX60131" s="2"/>
    </row>
    <row r="60132" spans="76:76">
      <c r="BX60132" s="2"/>
    </row>
    <row r="60133" spans="76:76">
      <c r="BX60133" s="2"/>
    </row>
    <row r="60134" spans="76:76">
      <c r="BX60134" s="2"/>
    </row>
    <row r="60135" spans="76:76">
      <c r="BX60135" s="2"/>
    </row>
    <row r="60136" spans="76:76">
      <c r="BX60136" s="2"/>
    </row>
    <row r="60137" spans="76:76">
      <c r="BX60137" s="2"/>
    </row>
    <row r="60138" spans="76:76">
      <c r="BX60138" s="2"/>
    </row>
    <row r="60139" spans="76:76">
      <c r="BX60139" s="2"/>
    </row>
    <row r="60140" spans="76:76">
      <c r="BX60140" s="2"/>
    </row>
    <row r="60141" spans="76:76">
      <c r="BX60141" s="2"/>
    </row>
    <row r="60142" spans="76:76">
      <c r="BX60142" s="2"/>
    </row>
    <row r="60143" spans="76:76">
      <c r="BX60143" s="2"/>
    </row>
    <row r="60144" spans="76:76">
      <c r="BX60144" s="2"/>
    </row>
    <row r="60145" spans="76:76">
      <c r="BX60145" s="2"/>
    </row>
    <row r="60146" spans="76:76">
      <c r="BX60146" s="2"/>
    </row>
    <row r="60147" spans="76:76">
      <c r="BX60147" s="2"/>
    </row>
    <row r="60148" spans="76:76">
      <c r="BX60148" s="2"/>
    </row>
    <row r="60149" spans="76:76">
      <c r="BX60149" s="2"/>
    </row>
    <row r="60150" spans="76:76">
      <c r="BX60150" s="2"/>
    </row>
    <row r="60151" spans="76:76">
      <c r="BX60151" s="2"/>
    </row>
    <row r="60152" spans="76:76">
      <c r="BX60152" s="2"/>
    </row>
    <row r="60153" spans="76:76">
      <c r="BX60153" s="2"/>
    </row>
    <row r="60154" spans="76:76">
      <c r="BX60154" s="2"/>
    </row>
    <row r="60155" spans="76:76">
      <c r="BX60155" s="2"/>
    </row>
    <row r="60156" spans="76:76">
      <c r="BX60156" s="2"/>
    </row>
    <row r="60157" spans="76:76">
      <c r="BX60157" s="2"/>
    </row>
    <row r="60158" spans="76:76">
      <c r="BX60158" s="2"/>
    </row>
    <row r="60159" spans="76:76">
      <c r="BX60159" s="2"/>
    </row>
    <row r="60160" spans="76:76">
      <c r="BX60160" s="2"/>
    </row>
    <row r="60161" spans="76:76">
      <c r="BX60161" s="2"/>
    </row>
    <row r="60162" spans="76:76">
      <c r="BX60162" s="2"/>
    </row>
    <row r="60163" spans="76:76">
      <c r="BX60163" s="2"/>
    </row>
    <row r="60164" spans="76:76">
      <c r="BX60164" s="2"/>
    </row>
    <row r="60165" spans="76:76">
      <c r="BX60165" s="2"/>
    </row>
    <row r="60166" spans="76:76">
      <c r="BX60166" s="2"/>
    </row>
    <row r="60167" spans="76:76">
      <c r="BX60167" s="2"/>
    </row>
    <row r="60168" spans="76:76">
      <c r="BX60168" s="2"/>
    </row>
    <row r="60169" spans="76:76">
      <c r="BX60169" s="2"/>
    </row>
    <row r="60170" spans="76:76">
      <c r="BX60170" s="2"/>
    </row>
    <row r="60171" spans="76:76">
      <c r="BX60171" s="2"/>
    </row>
    <row r="60172" spans="76:76">
      <c r="BX60172" s="2"/>
    </row>
    <row r="60173" spans="76:76">
      <c r="BX60173" s="2"/>
    </row>
    <row r="60174" spans="76:76">
      <c r="BX60174" s="2"/>
    </row>
    <row r="60175" spans="76:76">
      <c r="BX60175" s="2"/>
    </row>
    <row r="60176" spans="76:76">
      <c r="BX60176" s="2"/>
    </row>
    <row r="60177" spans="76:76">
      <c r="BX60177" s="2"/>
    </row>
    <row r="60178" spans="76:76">
      <c r="BX60178" s="2"/>
    </row>
    <row r="60179" spans="76:76">
      <c r="BX60179" s="2"/>
    </row>
    <row r="60180" spans="76:76">
      <c r="BX60180" s="2"/>
    </row>
    <row r="60181" spans="76:76">
      <c r="BX60181" s="2"/>
    </row>
    <row r="60182" spans="76:76">
      <c r="BX60182" s="2"/>
    </row>
    <row r="60183" spans="76:76">
      <c r="BX60183" s="2"/>
    </row>
    <row r="60184" spans="76:76">
      <c r="BX60184" s="2"/>
    </row>
    <row r="60185" spans="76:76">
      <c r="BX60185" s="2"/>
    </row>
    <row r="60186" spans="76:76">
      <c r="BX60186" s="2"/>
    </row>
    <row r="60187" spans="76:76">
      <c r="BX60187" s="2"/>
    </row>
    <row r="60188" spans="76:76">
      <c r="BX60188" s="2"/>
    </row>
    <row r="60189" spans="76:76">
      <c r="BX60189" s="2"/>
    </row>
    <row r="60190" spans="76:76">
      <c r="BX60190" s="2"/>
    </row>
    <row r="60191" spans="76:76">
      <c r="BX60191" s="2"/>
    </row>
    <row r="60192" spans="76:76">
      <c r="BX60192" s="2"/>
    </row>
    <row r="60193" spans="76:76">
      <c r="BX60193" s="2"/>
    </row>
    <row r="60194" spans="76:76">
      <c r="BX60194" s="2"/>
    </row>
    <row r="60195" spans="76:76">
      <c r="BX60195" s="2"/>
    </row>
    <row r="60196" spans="76:76">
      <c r="BX60196" s="2"/>
    </row>
    <row r="60197" spans="76:76">
      <c r="BX60197" s="2"/>
    </row>
    <row r="60198" spans="76:76">
      <c r="BX60198" s="2"/>
    </row>
    <row r="60199" spans="76:76">
      <c r="BX60199" s="2"/>
    </row>
    <row r="60200" spans="76:76">
      <c r="BX60200" s="2"/>
    </row>
    <row r="60201" spans="76:76">
      <c r="BX60201" s="2"/>
    </row>
    <row r="60202" spans="76:76">
      <c r="BX60202" s="2"/>
    </row>
    <row r="60203" spans="76:76">
      <c r="BX60203" s="2"/>
    </row>
    <row r="60204" spans="76:76">
      <c r="BX60204" s="2"/>
    </row>
    <row r="60205" spans="76:76">
      <c r="BX60205" s="2"/>
    </row>
    <row r="60206" spans="76:76">
      <c r="BX60206" s="2"/>
    </row>
    <row r="60207" spans="76:76">
      <c r="BX60207" s="2"/>
    </row>
    <row r="60208" spans="76:76">
      <c r="BX60208" s="2"/>
    </row>
    <row r="60209" spans="76:76">
      <c r="BX60209" s="2"/>
    </row>
    <row r="60210" spans="76:76">
      <c r="BX60210" s="2"/>
    </row>
    <row r="60211" spans="76:76">
      <c r="BX60211" s="2"/>
    </row>
    <row r="60212" spans="76:76">
      <c r="BX60212" s="2"/>
    </row>
    <row r="60213" spans="76:76">
      <c r="BX60213" s="2"/>
    </row>
    <row r="60214" spans="76:76">
      <c r="BX60214" s="2"/>
    </row>
    <row r="60215" spans="76:76">
      <c r="BX60215" s="2"/>
    </row>
    <row r="60216" spans="76:76">
      <c r="BX60216" s="2"/>
    </row>
    <row r="60217" spans="76:76">
      <c r="BX60217" s="2"/>
    </row>
    <row r="60218" spans="76:76">
      <c r="BX60218" s="2"/>
    </row>
    <row r="60219" spans="76:76">
      <c r="BX60219" s="2"/>
    </row>
    <row r="60220" spans="76:76">
      <c r="BX60220" s="2"/>
    </row>
    <row r="60221" spans="76:76">
      <c r="BX60221" s="2"/>
    </row>
    <row r="60222" spans="76:76">
      <c r="BX60222" s="2"/>
    </row>
    <row r="60223" spans="76:76">
      <c r="BX60223" s="2"/>
    </row>
    <row r="60224" spans="76:76">
      <c r="BX60224" s="2"/>
    </row>
    <row r="60225" spans="76:76">
      <c r="BX60225" s="2"/>
    </row>
    <row r="60226" spans="76:76">
      <c r="BX60226" s="2"/>
    </row>
    <row r="60227" spans="76:76">
      <c r="BX60227" s="2"/>
    </row>
    <row r="60228" spans="76:76">
      <c r="BX60228" s="2"/>
    </row>
    <row r="60229" spans="76:76">
      <c r="BX60229" s="2"/>
    </row>
    <row r="60230" spans="76:76">
      <c r="BX60230" s="2"/>
    </row>
    <row r="60231" spans="76:76">
      <c r="BX60231" s="2"/>
    </row>
    <row r="60232" spans="76:76">
      <c r="BX60232" s="2"/>
    </row>
    <row r="60233" spans="76:76">
      <c r="BX60233" s="2"/>
    </row>
    <row r="60234" spans="76:76">
      <c r="BX60234" s="2"/>
    </row>
    <row r="60235" spans="76:76">
      <c r="BX60235" s="2"/>
    </row>
    <row r="60236" spans="76:76">
      <c r="BX60236" s="2"/>
    </row>
    <row r="60237" spans="76:76">
      <c r="BX60237" s="2"/>
    </row>
    <row r="60238" spans="76:76">
      <c r="BX60238" s="2"/>
    </row>
    <row r="60239" spans="76:76">
      <c r="BX60239" s="2"/>
    </row>
    <row r="60240" spans="76:76">
      <c r="BX60240" s="2"/>
    </row>
    <row r="60241" spans="76:76">
      <c r="BX60241" s="2"/>
    </row>
    <row r="60242" spans="76:76">
      <c r="BX60242" s="2"/>
    </row>
    <row r="60243" spans="76:76">
      <c r="BX60243" s="2"/>
    </row>
    <row r="60244" spans="76:76">
      <c r="BX60244" s="2"/>
    </row>
    <row r="60245" spans="76:76">
      <c r="BX60245" s="2"/>
    </row>
    <row r="60246" spans="76:76">
      <c r="BX60246" s="2"/>
    </row>
    <row r="60247" spans="76:76">
      <c r="BX60247" s="2"/>
    </row>
    <row r="60248" spans="76:76">
      <c r="BX60248" s="2"/>
    </row>
    <row r="60249" spans="76:76">
      <c r="BX60249" s="2"/>
    </row>
    <row r="60250" spans="76:76">
      <c r="BX60250" s="2"/>
    </row>
    <row r="60251" spans="76:76">
      <c r="BX60251" s="2"/>
    </row>
    <row r="60252" spans="76:76">
      <c r="BX60252" s="2"/>
    </row>
    <row r="60253" spans="76:76">
      <c r="BX60253" s="2"/>
    </row>
    <row r="60254" spans="76:76">
      <c r="BX60254" s="2"/>
    </row>
    <row r="60255" spans="76:76">
      <c r="BX60255" s="2"/>
    </row>
    <row r="60256" spans="76:76">
      <c r="BX60256" s="2"/>
    </row>
    <row r="60257" spans="76:76">
      <c r="BX60257" s="2"/>
    </row>
    <row r="60258" spans="76:76">
      <c r="BX60258" s="2"/>
    </row>
    <row r="60259" spans="76:76">
      <c r="BX60259" s="2"/>
    </row>
    <row r="60260" spans="76:76">
      <c r="BX60260" s="2"/>
    </row>
    <row r="60261" spans="76:76">
      <c r="BX60261" s="2"/>
    </row>
    <row r="60262" spans="76:76">
      <c r="BX60262" s="2"/>
    </row>
    <row r="60263" spans="76:76">
      <c r="BX60263" s="2"/>
    </row>
    <row r="60264" spans="76:76">
      <c r="BX60264" s="2"/>
    </row>
    <row r="60265" spans="76:76">
      <c r="BX60265" s="2"/>
    </row>
    <row r="60266" spans="76:76">
      <c r="BX60266" s="2"/>
    </row>
    <row r="60267" spans="76:76">
      <c r="BX60267" s="2"/>
    </row>
    <row r="60268" spans="76:76">
      <c r="BX60268" s="2"/>
    </row>
    <row r="60269" spans="76:76">
      <c r="BX60269" s="2"/>
    </row>
    <row r="60270" spans="76:76">
      <c r="BX60270" s="2"/>
    </row>
    <row r="60271" spans="76:76">
      <c r="BX60271" s="2"/>
    </row>
    <row r="60272" spans="76:76">
      <c r="BX60272" s="2"/>
    </row>
    <row r="60273" spans="76:76">
      <c r="BX60273" s="2"/>
    </row>
    <row r="60274" spans="76:76">
      <c r="BX60274" s="2"/>
    </row>
    <row r="60275" spans="76:76">
      <c r="BX60275" s="2"/>
    </row>
    <row r="60276" spans="76:76">
      <c r="BX60276" s="2"/>
    </row>
    <row r="60277" spans="76:76">
      <c r="BX60277" s="2"/>
    </row>
    <row r="60278" spans="76:76">
      <c r="BX60278" s="2"/>
    </row>
    <row r="60279" spans="76:76">
      <c r="BX60279" s="2"/>
    </row>
    <row r="60280" spans="76:76">
      <c r="BX60280" s="2"/>
    </row>
    <row r="60281" spans="76:76">
      <c r="BX60281" s="2"/>
    </row>
    <row r="60282" spans="76:76">
      <c r="BX60282" s="2"/>
    </row>
    <row r="60283" spans="76:76">
      <c r="BX60283" s="2"/>
    </row>
    <row r="60284" spans="76:76">
      <c r="BX60284" s="2"/>
    </row>
    <row r="60285" spans="76:76">
      <c r="BX60285" s="2"/>
    </row>
    <row r="60286" spans="76:76">
      <c r="BX60286" s="2"/>
    </row>
    <row r="60287" spans="76:76">
      <c r="BX60287" s="2"/>
    </row>
    <row r="60288" spans="76:76">
      <c r="BX60288" s="2"/>
    </row>
    <row r="60289" spans="76:76">
      <c r="BX60289" s="2"/>
    </row>
    <row r="60290" spans="76:76">
      <c r="BX60290" s="2"/>
    </row>
    <row r="60291" spans="76:76">
      <c r="BX60291" s="2"/>
    </row>
    <row r="60292" spans="76:76">
      <c r="BX60292" s="2"/>
    </row>
    <row r="60293" spans="76:76">
      <c r="BX60293" s="2"/>
    </row>
    <row r="60294" spans="76:76">
      <c r="BX60294" s="2"/>
    </row>
    <row r="60295" spans="76:76">
      <c r="BX60295" s="2"/>
    </row>
    <row r="60296" spans="76:76">
      <c r="BX60296" s="2"/>
    </row>
    <row r="60297" spans="76:76">
      <c r="BX60297" s="2"/>
    </row>
    <row r="60298" spans="76:76">
      <c r="BX60298" s="2"/>
    </row>
    <row r="60299" spans="76:76">
      <c r="BX60299" s="2"/>
    </row>
    <row r="60300" spans="76:76">
      <c r="BX60300" s="2"/>
    </row>
    <row r="60301" spans="76:76">
      <c r="BX60301" s="2"/>
    </row>
    <row r="60302" spans="76:76">
      <c r="BX60302" s="2"/>
    </row>
    <row r="60303" spans="76:76">
      <c r="BX60303" s="2"/>
    </row>
    <row r="60304" spans="76:76">
      <c r="BX60304" s="2"/>
    </row>
    <row r="60305" spans="76:76">
      <c r="BX60305" s="2"/>
    </row>
    <row r="60306" spans="76:76">
      <c r="BX60306" s="2"/>
    </row>
    <row r="60307" spans="76:76">
      <c r="BX60307" s="2"/>
    </row>
    <row r="60308" spans="76:76">
      <c r="BX60308" s="2"/>
    </row>
    <row r="60309" spans="76:76">
      <c r="BX60309" s="2"/>
    </row>
    <row r="60310" spans="76:76">
      <c r="BX60310" s="2"/>
    </row>
    <row r="60311" spans="76:76">
      <c r="BX60311" s="2"/>
    </row>
    <row r="60312" spans="76:76">
      <c r="BX60312" s="2"/>
    </row>
    <row r="60313" spans="76:76">
      <c r="BX60313" s="2"/>
    </row>
    <row r="60314" spans="76:76">
      <c r="BX60314" s="2"/>
    </row>
    <row r="60315" spans="76:76">
      <c r="BX60315" s="2"/>
    </row>
    <row r="60316" spans="76:76">
      <c r="BX60316" s="2"/>
    </row>
    <row r="60317" spans="76:76">
      <c r="BX60317" s="2"/>
    </row>
    <row r="60318" spans="76:76">
      <c r="BX60318" s="2"/>
    </row>
    <row r="60319" spans="76:76">
      <c r="BX60319" s="2"/>
    </row>
    <row r="60320" spans="76:76">
      <c r="BX60320" s="2"/>
    </row>
    <row r="60321" spans="76:76">
      <c r="BX60321" s="2"/>
    </row>
    <row r="60322" spans="76:76">
      <c r="BX60322" s="2"/>
    </row>
    <row r="60323" spans="76:76">
      <c r="BX60323" s="2"/>
    </row>
    <row r="60324" spans="76:76">
      <c r="BX60324" s="2"/>
    </row>
    <row r="60325" spans="76:76">
      <c r="BX60325" s="2"/>
    </row>
    <row r="60326" spans="76:76">
      <c r="BX60326" s="2"/>
    </row>
    <row r="60327" spans="76:76">
      <c r="BX60327" s="2"/>
    </row>
    <row r="60328" spans="76:76">
      <c r="BX60328" s="2"/>
    </row>
    <row r="60329" spans="76:76">
      <c r="BX60329" s="2"/>
    </row>
    <row r="60330" spans="76:76">
      <c r="BX60330" s="2"/>
    </row>
    <row r="60331" spans="76:76">
      <c r="BX60331" s="2"/>
    </row>
    <row r="60332" spans="76:76">
      <c r="BX60332" s="2"/>
    </row>
    <row r="60333" spans="76:76">
      <c r="BX60333" s="2"/>
    </row>
    <row r="60334" spans="76:76">
      <c r="BX60334" s="2"/>
    </row>
    <row r="60335" spans="76:76">
      <c r="BX60335" s="2"/>
    </row>
    <row r="60336" spans="76:76">
      <c r="BX60336" s="2"/>
    </row>
    <row r="60337" spans="76:76">
      <c r="BX60337" s="2"/>
    </row>
    <row r="60338" spans="76:76">
      <c r="BX60338" s="2"/>
    </row>
    <row r="60339" spans="76:76">
      <c r="BX60339" s="2"/>
    </row>
    <row r="60340" spans="76:76">
      <c r="BX60340" s="2"/>
    </row>
    <row r="60341" spans="76:76">
      <c r="BX60341" s="2"/>
    </row>
    <row r="60342" spans="76:76">
      <c r="BX60342" s="2"/>
    </row>
    <row r="60343" spans="76:76">
      <c r="BX60343" s="2"/>
    </row>
    <row r="60344" spans="76:76">
      <c r="BX60344" s="2"/>
    </row>
    <row r="60345" spans="76:76">
      <c r="BX60345" s="2"/>
    </row>
    <row r="60346" spans="76:76">
      <c r="BX60346" s="2"/>
    </row>
    <row r="60347" spans="76:76">
      <c r="BX60347" s="2"/>
    </row>
    <row r="60348" spans="76:76">
      <c r="BX60348" s="2"/>
    </row>
    <row r="60349" spans="76:76">
      <c r="BX60349" s="2"/>
    </row>
    <row r="60350" spans="76:76">
      <c r="BX60350" s="2"/>
    </row>
    <row r="60351" spans="76:76">
      <c r="BX60351" s="2"/>
    </row>
    <row r="60352" spans="76:76">
      <c r="BX60352" s="2"/>
    </row>
    <row r="60353" spans="76:76">
      <c r="BX60353" s="2"/>
    </row>
    <row r="60354" spans="76:76">
      <c r="BX60354" s="2"/>
    </row>
    <row r="60355" spans="76:76">
      <c r="BX60355" s="2"/>
    </row>
    <row r="60356" spans="76:76">
      <c r="BX60356" s="2"/>
    </row>
    <row r="60357" spans="76:76">
      <c r="BX60357" s="2"/>
    </row>
    <row r="60358" spans="76:76">
      <c r="BX60358" s="2"/>
    </row>
    <row r="60359" spans="76:76">
      <c r="BX60359" s="2"/>
    </row>
    <row r="60360" spans="76:76">
      <c r="BX60360" s="2"/>
    </row>
    <row r="60361" spans="76:76">
      <c r="BX60361" s="2"/>
    </row>
    <row r="60362" spans="76:76">
      <c r="BX60362" s="2"/>
    </row>
    <row r="60363" spans="76:76">
      <c r="BX60363" s="2"/>
    </row>
    <row r="60364" spans="76:76">
      <c r="BX60364" s="2"/>
    </row>
    <row r="60365" spans="76:76">
      <c r="BX60365" s="2"/>
    </row>
    <row r="60366" spans="76:76">
      <c r="BX60366" s="2"/>
    </row>
    <row r="60367" spans="76:76">
      <c r="BX60367" s="2"/>
    </row>
    <row r="60368" spans="76:76">
      <c r="BX60368" s="2"/>
    </row>
    <row r="60369" spans="76:76">
      <c r="BX60369" s="2"/>
    </row>
    <row r="60370" spans="76:76">
      <c r="BX60370" s="2"/>
    </row>
    <row r="60371" spans="76:76">
      <c r="BX60371" s="2"/>
    </row>
    <row r="60372" spans="76:76">
      <c r="BX60372" s="2"/>
    </row>
    <row r="60373" spans="76:76">
      <c r="BX60373" s="2"/>
    </row>
    <row r="60374" spans="76:76">
      <c r="BX60374" s="2"/>
    </row>
    <row r="60375" spans="76:76">
      <c r="BX60375" s="2"/>
    </row>
    <row r="60376" spans="76:76">
      <c r="BX60376" s="2"/>
    </row>
    <row r="60377" spans="76:76">
      <c r="BX60377" s="2"/>
    </row>
    <row r="60378" spans="76:76">
      <c r="BX60378" s="2"/>
    </row>
    <row r="60379" spans="76:76">
      <c r="BX60379" s="2"/>
    </row>
    <row r="60380" spans="76:76">
      <c r="BX60380" s="2"/>
    </row>
    <row r="60381" spans="76:76">
      <c r="BX60381" s="2"/>
    </row>
    <row r="60382" spans="76:76">
      <c r="BX60382" s="2"/>
    </row>
    <row r="60383" spans="76:76">
      <c r="BX60383" s="2"/>
    </row>
    <row r="60384" spans="76:76">
      <c r="BX60384" s="2"/>
    </row>
    <row r="60385" spans="76:76">
      <c r="BX60385" s="2"/>
    </row>
    <row r="60386" spans="76:76">
      <c r="BX60386" s="2"/>
    </row>
    <row r="60387" spans="76:76">
      <c r="BX60387" s="2"/>
    </row>
    <row r="60388" spans="76:76">
      <c r="BX60388" s="2"/>
    </row>
    <row r="60389" spans="76:76">
      <c r="BX60389" s="2"/>
    </row>
    <row r="60390" spans="76:76">
      <c r="BX60390" s="2"/>
    </row>
    <row r="60391" spans="76:76">
      <c r="BX60391" s="2"/>
    </row>
    <row r="60392" spans="76:76">
      <c r="BX60392" s="2"/>
    </row>
    <row r="60393" spans="76:76">
      <c r="BX60393" s="2"/>
    </row>
    <row r="60394" spans="76:76">
      <c r="BX60394" s="2"/>
    </row>
    <row r="60395" spans="76:76">
      <c r="BX60395" s="2"/>
    </row>
    <row r="60396" spans="76:76">
      <c r="BX60396" s="2"/>
    </row>
    <row r="60397" spans="76:76">
      <c r="BX60397" s="2"/>
    </row>
    <row r="60398" spans="76:76">
      <c r="BX60398" s="2"/>
    </row>
    <row r="60399" spans="76:76">
      <c r="BX60399" s="2"/>
    </row>
    <row r="60400" spans="76:76">
      <c r="BX60400" s="2"/>
    </row>
    <row r="60401" spans="76:76">
      <c r="BX60401" s="2"/>
    </row>
    <row r="60402" spans="76:76">
      <c r="BX60402" s="2"/>
    </row>
    <row r="60403" spans="76:76">
      <c r="BX60403" s="2"/>
    </row>
    <row r="60404" spans="76:76">
      <c r="BX60404" s="2"/>
    </row>
    <row r="60405" spans="76:76">
      <c r="BX60405" s="2"/>
    </row>
    <row r="60406" spans="76:76">
      <c r="BX60406" s="2"/>
    </row>
    <row r="60407" spans="76:76">
      <c r="BX60407" s="2"/>
    </row>
    <row r="60408" spans="76:76">
      <c r="BX60408" s="2"/>
    </row>
    <row r="60409" spans="76:76">
      <c r="BX60409" s="2"/>
    </row>
    <row r="60410" spans="76:76">
      <c r="BX60410" s="2"/>
    </row>
    <row r="60411" spans="76:76">
      <c r="BX60411" s="2"/>
    </row>
    <row r="60412" spans="76:76">
      <c r="BX60412" s="2"/>
    </row>
    <row r="60413" spans="76:76">
      <c r="BX60413" s="2"/>
    </row>
    <row r="60414" spans="76:76">
      <c r="BX60414" s="2"/>
    </row>
    <row r="60415" spans="76:76">
      <c r="BX60415" s="2"/>
    </row>
    <row r="60416" spans="76:76">
      <c r="BX60416" s="2"/>
    </row>
    <row r="60417" spans="76:76">
      <c r="BX60417" s="2"/>
    </row>
    <row r="60418" spans="76:76">
      <c r="BX60418" s="2"/>
    </row>
    <row r="60419" spans="76:76">
      <c r="BX60419" s="2"/>
    </row>
    <row r="60420" spans="76:76">
      <c r="BX60420" s="2"/>
    </row>
    <row r="60421" spans="76:76">
      <c r="BX60421" s="2"/>
    </row>
    <row r="60422" spans="76:76">
      <c r="BX60422" s="2"/>
    </row>
    <row r="60423" spans="76:76">
      <c r="BX60423" s="2"/>
    </row>
    <row r="60424" spans="76:76">
      <c r="BX60424" s="2"/>
    </row>
    <row r="60425" spans="76:76">
      <c r="BX60425" s="2"/>
    </row>
    <row r="60426" spans="76:76">
      <c r="BX60426" s="2"/>
    </row>
    <row r="60427" spans="76:76">
      <c r="BX60427" s="2"/>
    </row>
    <row r="60428" spans="76:76">
      <c r="BX60428" s="2"/>
    </row>
    <row r="60429" spans="76:76">
      <c r="BX60429" s="2"/>
    </row>
    <row r="60430" spans="76:76">
      <c r="BX60430" s="2"/>
    </row>
    <row r="60431" spans="76:76">
      <c r="BX60431" s="2"/>
    </row>
    <row r="60432" spans="76:76">
      <c r="BX60432" s="2"/>
    </row>
    <row r="60433" spans="76:76">
      <c r="BX60433" s="2"/>
    </row>
    <row r="60434" spans="76:76">
      <c r="BX60434" s="2"/>
    </row>
    <row r="60435" spans="76:76">
      <c r="BX60435" s="2"/>
    </row>
    <row r="60436" spans="76:76">
      <c r="BX60436" s="2"/>
    </row>
    <row r="60437" spans="76:76">
      <c r="BX60437" s="2"/>
    </row>
    <row r="60438" spans="76:76">
      <c r="BX60438" s="2"/>
    </row>
    <row r="60439" spans="76:76">
      <c r="BX60439" s="2"/>
    </row>
    <row r="60440" spans="76:76">
      <c r="BX60440" s="2"/>
    </row>
    <row r="60441" spans="76:76">
      <c r="BX60441" s="2"/>
    </row>
    <row r="60442" spans="76:76">
      <c r="BX60442" s="2"/>
    </row>
    <row r="60443" spans="76:76">
      <c r="BX60443" s="2"/>
    </row>
    <row r="60444" spans="76:76">
      <c r="BX60444" s="2"/>
    </row>
    <row r="60445" spans="76:76">
      <c r="BX60445" s="2"/>
    </row>
    <row r="60446" spans="76:76">
      <c r="BX60446" s="2"/>
    </row>
    <row r="60447" spans="76:76">
      <c r="BX60447" s="2"/>
    </row>
    <row r="60448" spans="76:76">
      <c r="BX60448" s="2"/>
    </row>
    <row r="60449" spans="76:76">
      <c r="BX60449" s="2"/>
    </row>
    <row r="60450" spans="76:76">
      <c r="BX60450" s="2"/>
    </row>
    <row r="60451" spans="76:76">
      <c r="BX60451" s="2"/>
    </row>
    <row r="60452" spans="76:76">
      <c r="BX60452" s="2"/>
    </row>
    <row r="60453" spans="76:76">
      <c r="BX60453" s="2"/>
    </row>
    <row r="60454" spans="76:76">
      <c r="BX60454" s="2"/>
    </row>
    <row r="60455" spans="76:76">
      <c r="BX60455" s="2"/>
    </row>
    <row r="60456" spans="76:76">
      <c r="BX60456" s="2"/>
    </row>
    <row r="60457" spans="76:76">
      <c r="BX60457" s="2"/>
    </row>
    <row r="60458" spans="76:76">
      <c r="BX60458" s="2"/>
    </row>
    <row r="60459" spans="76:76">
      <c r="BX60459" s="2"/>
    </row>
    <row r="60460" spans="76:76">
      <c r="BX60460" s="2"/>
    </row>
    <row r="60461" spans="76:76">
      <c r="BX60461" s="2"/>
    </row>
    <row r="60462" spans="76:76">
      <c r="BX60462" s="2"/>
    </row>
    <row r="60463" spans="76:76">
      <c r="BX60463" s="2"/>
    </row>
    <row r="60464" spans="76:76">
      <c r="BX60464" s="2"/>
    </row>
    <row r="60465" spans="76:76">
      <c r="BX60465" s="2"/>
    </row>
    <row r="60466" spans="76:76">
      <c r="BX60466" s="2"/>
    </row>
    <row r="60467" spans="76:76">
      <c r="BX60467" s="2"/>
    </row>
    <row r="60468" spans="76:76">
      <c r="BX60468" s="2"/>
    </row>
    <row r="60469" spans="76:76">
      <c r="BX60469" s="2"/>
    </row>
    <row r="60470" spans="76:76">
      <c r="BX60470" s="2"/>
    </row>
    <row r="60471" spans="76:76">
      <c r="BX60471" s="2"/>
    </row>
    <row r="60472" spans="76:76">
      <c r="BX60472" s="2"/>
    </row>
    <row r="60473" spans="76:76">
      <c r="BX60473" s="2"/>
    </row>
    <row r="60474" spans="76:76">
      <c r="BX60474" s="2"/>
    </row>
    <row r="60475" spans="76:76">
      <c r="BX60475" s="2"/>
    </row>
    <row r="60476" spans="76:76">
      <c r="BX60476" s="2"/>
    </row>
    <row r="60477" spans="76:76">
      <c r="BX60477" s="2"/>
    </row>
    <row r="60478" spans="76:76">
      <c r="BX60478" s="2"/>
    </row>
    <row r="60479" spans="76:76">
      <c r="BX60479" s="2"/>
    </row>
    <row r="60480" spans="76:76">
      <c r="BX60480" s="2"/>
    </row>
    <row r="60481" spans="76:76">
      <c r="BX60481" s="2"/>
    </row>
    <row r="60482" spans="76:76">
      <c r="BX60482" s="2"/>
    </row>
    <row r="60483" spans="76:76">
      <c r="BX60483" s="2"/>
    </row>
    <row r="60484" spans="76:76">
      <c r="BX60484" s="2"/>
    </row>
    <row r="60485" spans="76:76">
      <c r="BX60485" s="2"/>
    </row>
    <row r="60486" spans="76:76">
      <c r="BX60486" s="2"/>
    </row>
    <row r="60487" spans="76:76">
      <c r="BX60487" s="2"/>
    </row>
    <row r="60488" spans="76:76">
      <c r="BX60488" s="2"/>
    </row>
    <row r="60489" spans="76:76">
      <c r="BX60489" s="2"/>
    </row>
    <row r="60490" spans="76:76">
      <c r="BX60490" s="2"/>
    </row>
    <row r="60491" spans="76:76">
      <c r="BX60491" s="2"/>
    </row>
    <row r="60492" spans="76:76">
      <c r="BX60492" s="2"/>
    </row>
    <row r="60493" spans="76:76">
      <c r="BX60493" s="2"/>
    </row>
    <row r="60494" spans="76:76">
      <c r="BX60494" s="2"/>
    </row>
    <row r="60495" spans="76:76">
      <c r="BX60495" s="2"/>
    </row>
    <row r="60496" spans="76:76">
      <c r="BX60496" s="2"/>
    </row>
    <row r="60497" spans="76:76">
      <c r="BX60497" s="2"/>
    </row>
    <row r="60498" spans="76:76">
      <c r="BX60498" s="2"/>
    </row>
    <row r="60499" spans="76:76">
      <c r="BX60499" s="2"/>
    </row>
    <row r="60500" spans="76:76">
      <c r="BX60500" s="2"/>
    </row>
    <row r="60501" spans="76:76">
      <c r="BX60501" s="2"/>
    </row>
    <row r="60502" spans="76:76">
      <c r="BX60502" s="2"/>
    </row>
    <row r="60503" spans="76:76">
      <c r="BX60503" s="2"/>
    </row>
    <row r="60504" spans="76:76">
      <c r="BX60504" s="2"/>
    </row>
    <row r="60505" spans="76:76">
      <c r="BX60505" s="2"/>
    </row>
    <row r="60506" spans="76:76">
      <c r="BX60506" s="2"/>
    </row>
    <row r="60507" spans="76:76">
      <c r="BX60507" s="2"/>
    </row>
    <row r="60508" spans="76:76">
      <c r="BX60508" s="2"/>
    </row>
    <row r="60509" spans="76:76">
      <c r="BX60509" s="2"/>
    </row>
    <row r="60510" spans="76:76">
      <c r="BX60510" s="2"/>
    </row>
    <row r="60511" spans="76:76">
      <c r="BX60511" s="2"/>
    </row>
    <row r="60512" spans="76:76">
      <c r="BX60512" s="2"/>
    </row>
    <row r="60513" spans="76:76">
      <c r="BX60513" s="2"/>
    </row>
    <row r="60514" spans="76:76">
      <c r="BX60514" s="2"/>
    </row>
    <row r="60515" spans="76:76">
      <c r="BX60515" s="2"/>
    </row>
    <row r="60516" spans="76:76">
      <c r="BX60516" s="2"/>
    </row>
    <row r="60517" spans="76:76">
      <c r="BX60517" s="2"/>
    </row>
    <row r="60518" spans="76:76">
      <c r="BX60518" s="2"/>
    </row>
    <row r="60519" spans="76:76">
      <c r="BX60519" s="2"/>
    </row>
    <row r="60520" spans="76:76">
      <c r="BX60520" s="2"/>
    </row>
    <row r="60521" spans="76:76">
      <c r="BX60521" s="2"/>
    </row>
    <row r="60522" spans="76:76">
      <c r="BX60522" s="2"/>
    </row>
    <row r="60523" spans="76:76">
      <c r="BX60523" s="2"/>
    </row>
    <row r="60524" spans="76:76">
      <c r="BX60524" s="2"/>
    </row>
    <row r="60525" spans="76:76">
      <c r="BX60525" s="2"/>
    </row>
    <row r="60526" spans="76:76">
      <c r="BX60526" s="2"/>
    </row>
    <row r="60527" spans="76:76">
      <c r="BX60527" s="2"/>
    </row>
    <row r="60528" spans="76:76">
      <c r="BX60528" s="2"/>
    </row>
    <row r="60529" spans="76:76">
      <c r="BX60529" s="2"/>
    </row>
    <row r="60530" spans="76:76">
      <c r="BX60530" s="2"/>
    </row>
    <row r="60531" spans="76:76">
      <c r="BX60531" s="2"/>
    </row>
    <row r="60532" spans="76:76">
      <c r="BX60532" s="2"/>
    </row>
    <row r="60533" spans="76:76">
      <c r="BX60533" s="2"/>
    </row>
    <row r="60534" spans="76:76">
      <c r="BX60534" s="2"/>
    </row>
    <row r="60535" spans="76:76">
      <c r="BX60535" s="2"/>
    </row>
    <row r="60536" spans="76:76">
      <c r="BX60536" s="2"/>
    </row>
    <row r="60537" spans="76:76">
      <c r="BX60537" s="2"/>
    </row>
    <row r="60538" spans="76:76">
      <c r="BX60538" s="2"/>
    </row>
    <row r="60539" spans="76:76">
      <c r="BX60539" s="2"/>
    </row>
    <row r="60540" spans="76:76">
      <c r="BX60540" s="2"/>
    </row>
    <row r="60541" spans="76:76">
      <c r="BX60541" s="2"/>
    </row>
    <row r="60542" spans="76:76">
      <c r="BX60542" s="2"/>
    </row>
    <row r="60543" spans="76:76">
      <c r="BX60543" s="2"/>
    </row>
    <row r="60544" spans="76:76">
      <c r="BX60544" s="2"/>
    </row>
    <row r="60545" spans="76:76">
      <c r="BX60545" s="2"/>
    </row>
    <row r="60546" spans="76:76">
      <c r="BX60546" s="2"/>
    </row>
    <row r="60547" spans="76:76">
      <c r="BX60547" s="2"/>
    </row>
    <row r="60548" spans="76:76">
      <c r="BX60548" s="2"/>
    </row>
    <row r="60549" spans="76:76">
      <c r="BX60549" s="2"/>
    </row>
    <row r="60550" spans="76:76">
      <c r="BX60550" s="2"/>
    </row>
    <row r="60551" spans="76:76">
      <c r="BX60551" s="2"/>
    </row>
    <row r="60552" spans="76:76">
      <c r="BX60552" s="2"/>
    </row>
    <row r="60553" spans="76:76">
      <c r="BX60553" s="2"/>
    </row>
    <row r="60554" spans="76:76">
      <c r="BX60554" s="2"/>
    </row>
    <row r="60555" spans="76:76">
      <c r="BX60555" s="2"/>
    </row>
    <row r="60556" spans="76:76">
      <c r="BX60556" s="2"/>
    </row>
    <row r="60557" spans="76:76">
      <c r="BX60557" s="2"/>
    </row>
    <row r="60558" spans="76:76">
      <c r="BX60558" s="2"/>
    </row>
    <row r="60559" spans="76:76">
      <c r="BX60559" s="2"/>
    </row>
    <row r="60560" spans="76:76">
      <c r="BX60560" s="2"/>
    </row>
    <row r="60561" spans="76:76">
      <c r="BX60561" s="2"/>
    </row>
    <row r="60562" spans="76:76">
      <c r="BX60562" s="2"/>
    </row>
    <row r="60563" spans="76:76">
      <c r="BX60563" s="2"/>
    </row>
    <row r="60564" spans="76:76">
      <c r="BX60564" s="2"/>
    </row>
    <row r="60565" spans="76:76">
      <c r="BX60565" s="2"/>
    </row>
    <row r="60566" spans="76:76">
      <c r="BX60566" s="2"/>
    </row>
    <row r="60567" spans="76:76">
      <c r="BX60567" s="2"/>
    </row>
    <row r="60568" spans="76:76">
      <c r="BX60568" s="2"/>
    </row>
    <row r="60569" spans="76:76">
      <c r="BX60569" s="2"/>
    </row>
    <row r="60570" spans="76:76">
      <c r="BX60570" s="2"/>
    </row>
    <row r="60571" spans="76:76">
      <c r="BX60571" s="2"/>
    </row>
    <row r="60572" spans="76:76">
      <c r="BX60572" s="2"/>
    </row>
    <row r="60573" spans="76:76">
      <c r="BX60573" s="2"/>
    </row>
    <row r="60574" spans="76:76">
      <c r="BX60574" s="2"/>
    </row>
    <row r="60575" spans="76:76">
      <c r="BX60575" s="2"/>
    </row>
    <row r="60576" spans="76:76">
      <c r="BX60576" s="2"/>
    </row>
    <row r="60577" spans="76:76">
      <c r="BX60577" s="2"/>
    </row>
    <row r="60578" spans="76:76">
      <c r="BX60578" s="2"/>
    </row>
    <row r="60579" spans="76:76">
      <c r="BX60579" s="2"/>
    </row>
    <row r="60580" spans="76:76">
      <c r="BX60580" s="2"/>
    </row>
    <row r="60581" spans="76:76">
      <c r="BX60581" s="2"/>
    </row>
    <row r="60582" spans="76:76">
      <c r="BX60582" s="2"/>
    </row>
    <row r="60583" spans="76:76">
      <c r="BX60583" s="2"/>
    </row>
    <row r="60584" spans="76:76">
      <c r="BX60584" s="2"/>
    </row>
    <row r="60585" spans="76:76">
      <c r="BX60585" s="2"/>
    </row>
    <row r="60586" spans="76:76">
      <c r="BX60586" s="2"/>
    </row>
    <row r="60587" spans="76:76">
      <c r="BX60587" s="2"/>
    </row>
    <row r="60588" spans="76:76">
      <c r="BX60588" s="2"/>
    </row>
    <row r="60589" spans="76:76">
      <c r="BX60589" s="2"/>
    </row>
    <row r="60590" spans="76:76">
      <c r="BX60590" s="2"/>
    </row>
    <row r="60591" spans="76:76">
      <c r="BX60591" s="2"/>
    </row>
    <row r="60592" spans="76:76">
      <c r="BX60592" s="2"/>
    </row>
    <row r="60593" spans="76:76">
      <c r="BX60593" s="2"/>
    </row>
    <row r="60594" spans="76:76">
      <c r="BX60594" s="2"/>
    </row>
    <row r="60595" spans="76:76">
      <c r="BX60595" s="2"/>
    </row>
    <row r="60596" spans="76:76">
      <c r="BX60596" s="2"/>
    </row>
    <row r="60597" spans="76:76">
      <c r="BX60597" s="2"/>
    </row>
    <row r="60598" spans="76:76">
      <c r="BX60598" s="2"/>
    </row>
    <row r="60599" spans="76:76">
      <c r="BX60599" s="2"/>
    </row>
    <row r="60600" spans="76:76">
      <c r="BX60600" s="2"/>
    </row>
    <row r="60601" spans="76:76">
      <c r="BX60601" s="2"/>
    </row>
    <row r="60602" spans="76:76">
      <c r="BX60602" s="2"/>
    </row>
    <row r="60603" spans="76:76">
      <c r="BX60603" s="2"/>
    </row>
    <row r="60604" spans="76:76">
      <c r="BX60604" s="2"/>
    </row>
    <row r="60605" spans="76:76">
      <c r="BX60605" s="2"/>
    </row>
    <row r="60606" spans="76:76">
      <c r="BX60606" s="2"/>
    </row>
    <row r="60607" spans="76:76">
      <c r="BX60607" s="2"/>
    </row>
    <row r="60608" spans="76:76">
      <c r="BX60608" s="2"/>
    </row>
    <row r="60609" spans="76:76">
      <c r="BX60609" s="2"/>
    </row>
    <row r="60610" spans="76:76">
      <c r="BX60610" s="2"/>
    </row>
    <row r="60611" spans="76:76">
      <c r="BX60611" s="2"/>
    </row>
    <row r="60612" spans="76:76">
      <c r="BX60612" s="2"/>
    </row>
    <row r="60613" spans="76:76">
      <c r="BX60613" s="2"/>
    </row>
    <row r="60614" spans="76:76">
      <c r="BX60614" s="2"/>
    </row>
    <row r="60615" spans="76:76">
      <c r="BX60615" s="2"/>
    </row>
    <row r="60616" spans="76:76">
      <c r="BX60616" s="2"/>
    </row>
    <row r="60617" spans="76:76">
      <c r="BX60617" s="2"/>
    </row>
    <row r="60618" spans="76:76">
      <c r="BX60618" s="2"/>
    </row>
    <row r="60619" spans="76:76">
      <c r="BX60619" s="2"/>
    </row>
    <row r="60620" spans="76:76">
      <c r="BX60620" s="2"/>
    </row>
    <row r="60621" spans="76:76">
      <c r="BX60621" s="2"/>
    </row>
    <row r="60622" spans="76:76">
      <c r="BX60622" s="2"/>
    </row>
    <row r="60623" spans="76:76">
      <c r="BX60623" s="2"/>
    </row>
    <row r="60624" spans="76:76">
      <c r="BX60624" s="2"/>
    </row>
    <row r="60625" spans="76:76">
      <c r="BX60625" s="2"/>
    </row>
    <row r="60626" spans="76:76">
      <c r="BX60626" s="2"/>
    </row>
    <row r="60627" spans="76:76">
      <c r="BX60627" s="2"/>
    </row>
    <row r="60628" spans="76:76">
      <c r="BX60628" s="2"/>
    </row>
    <row r="60629" spans="76:76">
      <c r="BX60629" s="2"/>
    </row>
    <row r="60630" spans="76:76">
      <c r="BX60630" s="2"/>
    </row>
    <row r="60631" spans="76:76">
      <c r="BX60631" s="2"/>
    </row>
    <row r="60632" spans="76:76">
      <c r="BX60632" s="2"/>
    </row>
    <row r="60633" spans="76:76">
      <c r="BX60633" s="2"/>
    </row>
    <row r="60634" spans="76:76">
      <c r="BX60634" s="2"/>
    </row>
    <row r="60635" spans="76:76">
      <c r="BX60635" s="2"/>
    </row>
    <row r="60636" spans="76:76">
      <c r="BX60636" s="2"/>
    </row>
    <row r="60637" spans="76:76">
      <c r="BX60637" s="2"/>
    </row>
    <row r="60638" spans="76:76">
      <c r="BX60638" s="2"/>
    </row>
    <row r="60639" spans="76:76">
      <c r="BX60639" s="2"/>
    </row>
    <row r="60640" spans="76:76">
      <c r="BX60640" s="2"/>
    </row>
    <row r="60641" spans="76:76">
      <c r="BX60641" s="2"/>
    </row>
    <row r="60642" spans="76:76">
      <c r="BX60642" s="2"/>
    </row>
    <row r="60643" spans="76:76">
      <c r="BX60643" s="2"/>
    </row>
    <row r="60644" spans="76:76">
      <c r="BX60644" s="2"/>
    </row>
    <row r="60645" spans="76:76">
      <c r="BX60645" s="2"/>
    </row>
    <row r="60646" spans="76:76">
      <c r="BX60646" s="2"/>
    </row>
    <row r="60647" spans="76:76">
      <c r="BX60647" s="2"/>
    </row>
    <row r="60648" spans="76:76">
      <c r="BX60648" s="2"/>
    </row>
    <row r="60649" spans="76:76">
      <c r="BX60649" s="2"/>
    </row>
    <row r="60650" spans="76:76">
      <c r="BX60650" s="2"/>
    </row>
    <row r="60651" spans="76:76">
      <c r="BX60651" s="2"/>
    </row>
    <row r="60652" spans="76:76">
      <c r="BX60652" s="2"/>
    </row>
    <row r="60653" spans="76:76">
      <c r="BX60653" s="2"/>
    </row>
    <row r="60654" spans="76:76">
      <c r="BX60654" s="2"/>
    </row>
    <row r="60655" spans="76:76">
      <c r="BX60655" s="2"/>
    </row>
    <row r="60656" spans="76:76">
      <c r="BX60656" s="2"/>
    </row>
    <row r="60657" spans="76:76">
      <c r="BX60657" s="2"/>
    </row>
    <row r="60658" spans="76:76">
      <c r="BX60658" s="2"/>
    </row>
    <row r="60659" spans="76:76">
      <c r="BX60659" s="2"/>
    </row>
    <row r="60660" spans="76:76">
      <c r="BX60660" s="2"/>
    </row>
    <row r="60661" spans="76:76">
      <c r="BX60661" s="2"/>
    </row>
    <row r="60662" spans="76:76">
      <c r="BX60662" s="2"/>
    </row>
    <row r="60663" spans="76:76">
      <c r="BX60663" s="2"/>
    </row>
    <row r="60664" spans="76:76">
      <c r="BX60664" s="2"/>
    </row>
    <row r="60665" spans="76:76">
      <c r="BX60665" s="2"/>
    </row>
    <row r="60666" spans="76:76">
      <c r="BX60666" s="2"/>
    </row>
    <row r="60667" spans="76:76">
      <c r="BX60667" s="2"/>
    </row>
    <row r="60668" spans="76:76">
      <c r="BX60668" s="2"/>
    </row>
    <row r="60669" spans="76:76">
      <c r="BX60669" s="2"/>
    </row>
    <row r="60670" spans="76:76">
      <c r="BX60670" s="2"/>
    </row>
    <row r="60671" spans="76:76">
      <c r="BX60671" s="2"/>
    </row>
    <row r="60672" spans="76:76">
      <c r="BX60672" s="2"/>
    </row>
    <row r="60673" spans="76:76">
      <c r="BX60673" s="2"/>
    </row>
    <row r="60674" spans="76:76">
      <c r="BX60674" s="2"/>
    </row>
    <row r="60675" spans="76:76">
      <c r="BX60675" s="2"/>
    </row>
    <row r="60676" spans="76:76">
      <c r="BX60676" s="2"/>
    </row>
    <row r="60677" spans="76:76">
      <c r="BX60677" s="2"/>
    </row>
    <row r="60678" spans="76:76">
      <c r="BX60678" s="2"/>
    </row>
    <row r="60679" spans="76:76">
      <c r="BX60679" s="2"/>
    </row>
    <row r="60680" spans="76:76">
      <c r="BX60680" s="2"/>
    </row>
    <row r="60681" spans="76:76">
      <c r="BX60681" s="2"/>
    </row>
    <row r="60682" spans="76:76">
      <c r="BX60682" s="2"/>
    </row>
    <row r="60683" spans="76:76">
      <c r="BX60683" s="2"/>
    </row>
    <row r="60684" spans="76:76">
      <c r="BX60684" s="2"/>
    </row>
    <row r="60685" spans="76:76">
      <c r="BX60685" s="2"/>
    </row>
    <row r="60686" spans="76:76">
      <c r="BX60686" s="2"/>
    </row>
    <row r="60687" spans="76:76">
      <c r="BX60687" s="2"/>
    </row>
    <row r="60688" spans="76:76">
      <c r="BX60688" s="2"/>
    </row>
    <row r="60689" spans="76:76">
      <c r="BX60689" s="2"/>
    </row>
    <row r="60690" spans="76:76">
      <c r="BX60690" s="2"/>
    </row>
    <row r="60691" spans="76:76">
      <c r="BX60691" s="2"/>
    </row>
    <row r="60692" spans="76:76">
      <c r="BX60692" s="2"/>
    </row>
    <row r="60693" spans="76:76">
      <c r="BX60693" s="2"/>
    </row>
    <row r="60694" spans="76:76">
      <c r="BX60694" s="2"/>
    </row>
    <row r="60695" spans="76:76">
      <c r="BX60695" s="2"/>
    </row>
    <row r="60696" spans="76:76">
      <c r="BX60696" s="2"/>
    </row>
    <row r="60697" spans="76:76">
      <c r="BX60697" s="2"/>
    </row>
    <row r="60698" spans="76:76">
      <c r="BX60698" s="2"/>
    </row>
    <row r="60699" spans="76:76">
      <c r="BX60699" s="2"/>
    </row>
    <row r="60700" spans="76:76">
      <c r="BX60700" s="2"/>
    </row>
    <row r="60701" spans="76:76">
      <c r="BX60701" s="2"/>
    </row>
    <row r="60702" spans="76:76">
      <c r="BX60702" s="2"/>
    </row>
    <row r="60703" spans="76:76">
      <c r="BX60703" s="2"/>
    </row>
    <row r="60704" spans="76:76">
      <c r="BX60704" s="2"/>
    </row>
    <row r="60705" spans="76:76">
      <c r="BX60705" s="2"/>
    </row>
    <row r="60706" spans="76:76">
      <c r="BX60706" s="2"/>
    </row>
    <row r="60707" spans="76:76">
      <c r="BX60707" s="2"/>
    </row>
    <row r="60708" spans="76:76">
      <c r="BX60708" s="2"/>
    </row>
    <row r="60709" spans="76:76">
      <c r="BX60709" s="2"/>
    </row>
    <row r="60710" spans="76:76">
      <c r="BX60710" s="2"/>
    </row>
    <row r="60711" spans="76:76">
      <c r="BX60711" s="2"/>
    </row>
    <row r="60712" spans="76:76">
      <c r="BX60712" s="2"/>
    </row>
    <row r="60713" spans="76:76">
      <c r="BX60713" s="2"/>
    </row>
    <row r="60714" spans="76:76">
      <c r="BX60714" s="2"/>
    </row>
    <row r="60715" spans="76:76">
      <c r="BX60715" s="2"/>
    </row>
    <row r="60716" spans="76:76">
      <c r="BX60716" s="2"/>
    </row>
    <row r="60717" spans="76:76">
      <c r="BX60717" s="2"/>
    </row>
    <row r="60718" spans="76:76">
      <c r="BX60718" s="2"/>
    </row>
    <row r="60719" spans="76:76">
      <c r="BX60719" s="2"/>
    </row>
    <row r="60720" spans="76:76">
      <c r="BX60720" s="2"/>
    </row>
    <row r="60721" spans="76:76">
      <c r="BX60721" s="2"/>
    </row>
    <row r="60722" spans="76:76">
      <c r="BX60722" s="2"/>
    </row>
    <row r="60723" spans="76:76">
      <c r="BX60723" s="2"/>
    </row>
    <row r="60724" spans="76:76">
      <c r="BX60724" s="2"/>
    </row>
    <row r="60725" spans="76:76">
      <c r="BX60725" s="2"/>
    </row>
    <row r="60726" spans="76:76">
      <c r="BX60726" s="2"/>
    </row>
    <row r="60727" spans="76:76">
      <c r="BX60727" s="2"/>
    </row>
    <row r="60728" spans="76:76">
      <c r="BX60728" s="2"/>
    </row>
    <row r="60729" spans="76:76">
      <c r="BX60729" s="2"/>
    </row>
    <row r="60730" spans="76:76">
      <c r="BX60730" s="2"/>
    </row>
    <row r="60731" spans="76:76">
      <c r="BX60731" s="2"/>
    </row>
    <row r="60732" spans="76:76">
      <c r="BX60732" s="2"/>
    </row>
    <row r="60733" spans="76:76">
      <c r="BX60733" s="2"/>
    </row>
    <row r="60734" spans="76:76">
      <c r="BX60734" s="2"/>
    </row>
    <row r="60735" spans="76:76">
      <c r="BX60735" s="2"/>
    </row>
    <row r="60736" spans="76:76">
      <c r="BX60736" s="2"/>
    </row>
    <row r="60737" spans="76:76">
      <c r="BX60737" s="2"/>
    </row>
    <row r="60738" spans="76:76">
      <c r="BX60738" s="2"/>
    </row>
    <row r="60739" spans="76:76">
      <c r="BX60739" s="2"/>
    </row>
    <row r="60740" spans="76:76">
      <c r="BX60740" s="2"/>
    </row>
    <row r="60741" spans="76:76">
      <c r="BX60741" s="2"/>
    </row>
    <row r="60742" spans="76:76">
      <c r="BX60742" s="2"/>
    </row>
    <row r="60743" spans="76:76">
      <c r="BX60743" s="2"/>
    </row>
    <row r="60744" spans="76:76">
      <c r="BX60744" s="2"/>
    </row>
    <row r="60745" spans="76:76">
      <c r="BX60745" s="2"/>
    </row>
    <row r="60746" spans="76:76">
      <c r="BX60746" s="2"/>
    </row>
    <row r="60747" spans="76:76">
      <c r="BX60747" s="2"/>
    </row>
    <row r="60748" spans="76:76">
      <c r="BX60748" s="2"/>
    </row>
    <row r="60749" spans="76:76">
      <c r="BX60749" s="2"/>
    </row>
    <row r="60750" spans="76:76">
      <c r="BX60750" s="2"/>
    </row>
    <row r="60751" spans="76:76">
      <c r="BX60751" s="2"/>
    </row>
    <row r="60752" spans="76:76">
      <c r="BX60752" s="2"/>
    </row>
    <row r="60753" spans="76:76">
      <c r="BX60753" s="2"/>
    </row>
    <row r="60754" spans="76:76">
      <c r="BX60754" s="2"/>
    </row>
    <row r="60755" spans="76:76">
      <c r="BX60755" s="2"/>
    </row>
    <row r="60756" spans="76:76">
      <c r="BX60756" s="2"/>
    </row>
    <row r="60757" spans="76:76">
      <c r="BX60757" s="2"/>
    </row>
    <row r="60758" spans="76:76">
      <c r="BX60758" s="2"/>
    </row>
    <row r="60759" spans="76:76">
      <c r="BX60759" s="2"/>
    </row>
    <row r="60760" spans="76:76">
      <c r="BX60760" s="2"/>
    </row>
    <row r="60761" spans="76:76">
      <c r="BX60761" s="2"/>
    </row>
    <row r="60762" spans="76:76">
      <c r="BX60762" s="2"/>
    </row>
    <row r="60763" spans="76:76">
      <c r="BX60763" s="2"/>
    </row>
    <row r="60764" spans="76:76">
      <c r="BX60764" s="2"/>
    </row>
    <row r="60765" spans="76:76">
      <c r="BX60765" s="2"/>
    </row>
    <row r="60766" spans="76:76">
      <c r="BX60766" s="2"/>
    </row>
    <row r="60767" spans="76:76">
      <c r="BX60767" s="2"/>
    </row>
    <row r="60768" spans="76:76">
      <c r="BX60768" s="2"/>
    </row>
    <row r="60769" spans="76:76">
      <c r="BX60769" s="2"/>
    </row>
    <row r="60770" spans="76:76">
      <c r="BX60770" s="2"/>
    </row>
    <row r="60771" spans="76:76">
      <c r="BX60771" s="2"/>
    </row>
    <row r="60772" spans="76:76">
      <c r="BX60772" s="2"/>
    </row>
    <row r="60773" spans="76:76">
      <c r="BX60773" s="2"/>
    </row>
    <row r="60774" spans="76:76">
      <c r="BX60774" s="2"/>
    </row>
    <row r="60775" spans="76:76">
      <c r="BX60775" s="2"/>
    </row>
    <row r="60776" spans="76:76">
      <c r="BX60776" s="2"/>
    </row>
    <row r="60777" spans="76:76">
      <c r="BX60777" s="2"/>
    </row>
    <row r="60778" spans="76:76">
      <c r="BX60778" s="2"/>
    </row>
    <row r="60779" spans="76:76">
      <c r="BX60779" s="2"/>
    </row>
    <row r="60780" spans="76:76">
      <c r="BX60780" s="2"/>
    </row>
    <row r="60781" spans="76:76">
      <c r="BX60781" s="2"/>
    </row>
    <row r="60782" spans="76:76">
      <c r="BX60782" s="2"/>
    </row>
    <row r="60783" spans="76:76">
      <c r="BX60783" s="2"/>
    </row>
    <row r="60784" spans="76:76">
      <c r="BX60784" s="2"/>
    </row>
    <row r="60785" spans="76:76">
      <c r="BX60785" s="2"/>
    </row>
    <row r="60786" spans="76:76">
      <c r="BX60786" s="2"/>
    </row>
    <row r="60787" spans="76:76">
      <c r="BX60787" s="2"/>
    </row>
    <row r="60788" spans="76:76">
      <c r="BX60788" s="2"/>
    </row>
    <row r="60789" spans="76:76">
      <c r="BX60789" s="2"/>
    </row>
    <row r="60790" spans="76:76">
      <c r="BX60790" s="2"/>
    </row>
    <row r="60791" spans="76:76">
      <c r="BX60791" s="2"/>
    </row>
    <row r="60792" spans="76:76">
      <c r="BX60792" s="2"/>
    </row>
    <row r="60793" spans="76:76">
      <c r="BX60793" s="2"/>
    </row>
    <row r="60794" spans="76:76">
      <c r="BX60794" s="2"/>
    </row>
    <row r="60795" spans="76:76">
      <c r="BX60795" s="2"/>
    </row>
    <row r="60796" spans="76:76">
      <c r="BX60796" s="2"/>
    </row>
    <row r="60797" spans="76:76">
      <c r="BX60797" s="2"/>
    </row>
    <row r="60798" spans="76:76">
      <c r="BX60798" s="2"/>
    </row>
    <row r="60799" spans="76:76">
      <c r="BX60799" s="2"/>
    </row>
    <row r="60800" spans="76:76">
      <c r="BX60800" s="2"/>
    </row>
    <row r="60801" spans="76:76">
      <c r="BX60801" s="2"/>
    </row>
    <row r="60802" spans="76:76">
      <c r="BX60802" s="2"/>
    </row>
    <row r="60803" spans="76:76">
      <c r="BX60803" s="2"/>
    </row>
    <row r="60804" spans="76:76">
      <c r="BX60804" s="2"/>
    </row>
    <row r="60805" spans="76:76">
      <c r="BX60805" s="2"/>
    </row>
    <row r="60806" spans="76:76">
      <c r="BX60806" s="2"/>
    </row>
    <row r="60807" spans="76:76">
      <c r="BX60807" s="2"/>
    </row>
    <row r="60808" spans="76:76">
      <c r="BX60808" s="2"/>
    </row>
    <row r="60809" spans="76:76">
      <c r="BX60809" s="2"/>
    </row>
    <row r="60810" spans="76:76">
      <c r="BX60810" s="2"/>
    </row>
    <row r="60811" spans="76:76">
      <c r="BX60811" s="2"/>
    </row>
    <row r="60812" spans="76:76">
      <c r="BX60812" s="2"/>
    </row>
    <row r="60813" spans="76:76">
      <c r="BX60813" s="2"/>
    </row>
    <row r="60814" spans="76:76">
      <c r="BX60814" s="2"/>
    </row>
    <row r="60815" spans="76:76">
      <c r="BX60815" s="2"/>
    </row>
    <row r="60816" spans="76:76">
      <c r="BX60816" s="2"/>
    </row>
    <row r="60817" spans="76:76">
      <c r="BX60817" s="2"/>
    </row>
    <row r="60818" spans="76:76">
      <c r="BX60818" s="2"/>
    </row>
    <row r="60819" spans="76:76">
      <c r="BX60819" s="2"/>
    </row>
    <row r="60820" spans="76:76">
      <c r="BX60820" s="2"/>
    </row>
    <row r="60821" spans="76:76">
      <c r="BX60821" s="2"/>
    </row>
    <row r="60822" spans="76:76">
      <c r="BX60822" s="2"/>
    </row>
    <row r="60823" spans="76:76">
      <c r="BX60823" s="2"/>
    </row>
    <row r="60824" spans="76:76">
      <c r="BX60824" s="2"/>
    </row>
    <row r="60825" spans="76:76">
      <c r="BX60825" s="2"/>
    </row>
    <row r="60826" spans="76:76">
      <c r="BX60826" s="2"/>
    </row>
    <row r="60827" spans="76:76">
      <c r="BX60827" s="2"/>
    </row>
    <row r="60828" spans="76:76">
      <c r="BX60828" s="2"/>
    </row>
    <row r="60829" spans="76:76">
      <c r="BX60829" s="2"/>
    </row>
    <row r="60830" spans="76:76">
      <c r="BX60830" s="2"/>
    </row>
    <row r="60831" spans="76:76">
      <c r="BX60831" s="2"/>
    </row>
    <row r="60832" spans="76:76">
      <c r="BX60832" s="2"/>
    </row>
    <row r="60833" spans="76:76">
      <c r="BX60833" s="2"/>
    </row>
    <row r="60834" spans="76:76">
      <c r="BX60834" s="2"/>
    </row>
    <row r="60835" spans="76:76">
      <c r="BX60835" s="2"/>
    </row>
    <row r="60836" spans="76:76">
      <c r="BX60836" s="2"/>
    </row>
    <row r="60837" spans="76:76">
      <c r="BX60837" s="2"/>
    </row>
    <row r="60838" spans="76:76">
      <c r="BX60838" s="2"/>
    </row>
    <row r="60839" spans="76:76">
      <c r="BX60839" s="2"/>
    </row>
    <row r="60840" spans="76:76">
      <c r="BX60840" s="2"/>
    </row>
    <row r="60841" spans="76:76">
      <c r="BX60841" s="2"/>
    </row>
    <row r="60842" spans="76:76">
      <c r="BX60842" s="2"/>
    </row>
    <row r="60843" spans="76:76">
      <c r="BX60843" s="2"/>
    </row>
    <row r="60844" spans="76:76">
      <c r="BX60844" s="2"/>
    </row>
    <row r="60845" spans="76:76">
      <c r="BX60845" s="2"/>
    </row>
    <row r="60846" spans="76:76">
      <c r="BX60846" s="2"/>
    </row>
    <row r="60847" spans="76:76">
      <c r="BX60847" s="2"/>
    </row>
    <row r="60848" spans="76:76">
      <c r="BX60848" s="2"/>
    </row>
    <row r="60849" spans="76:76">
      <c r="BX60849" s="2"/>
    </row>
    <row r="60850" spans="76:76">
      <c r="BX60850" s="2"/>
    </row>
    <row r="60851" spans="76:76">
      <c r="BX60851" s="2"/>
    </row>
    <row r="60852" spans="76:76">
      <c r="BX60852" s="2"/>
    </row>
    <row r="60853" spans="76:76">
      <c r="BX60853" s="2"/>
    </row>
    <row r="60854" spans="76:76">
      <c r="BX60854" s="2"/>
    </row>
    <row r="60855" spans="76:76">
      <c r="BX60855" s="2"/>
    </row>
    <row r="60856" spans="76:76">
      <c r="BX60856" s="2"/>
    </row>
    <row r="60857" spans="76:76">
      <c r="BX60857" s="2"/>
    </row>
    <row r="60858" spans="76:76">
      <c r="BX60858" s="2"/>
    </row>
    <row r="60859" spans="76:76">
      <c r="BX60859" s="2"/>
    </row>
    <row r="60860" spans="76:76">
      <c r="BX60860" s="2"/>
    </row>
    <row r="60861" spans="76:76">
      <c r="BX60861" s="2"/>
    </row>
    <row r="60862" spans="76:76">
      <c r="BX60862" s="2"/>
    </row>
    <row r="60863" spans="76:76">
      <c r="BX60863" s="2"/>
    </row>
    <row r="60864" spans="76:76">
      <c r="BX60864" s="2"/>
    </row>
    <row r="60865" spans="76:76">
      <c r="BX60865" s="2"/>
    </row>
    <row r="60866" spans="76:76">
      <c r="BX60866" s="2"/>
    </row>
    <row r="60867" spans="76:76">
      <c r="BX60867" s="2"/>
    </row>
    <row r="60868" spans="76:76">
      <c r="BX60868" s="2"/>
    </row>
    <row r="60869" spans="76:76">
      <c r="BX60869" s="2"/>
    </row>
    <row r="60870" spans="76:76">
      <c r="BX60870" s="2"/>
    </row>
    <row r="60871" spans="76:76">
      <c r="BX60871" s="2"/>
    </row>
    <row r="60872" spans="76:76">
      <c r="BX60872" s="2"/>
    </row>
    <row r="60873" spans="76:76">
      <c r="BX60873" s="2"/>
    </row>
    <row r="60874" spans="76:76">
      <c r="BX60874" s="2"/>
    </row>
    <row r="60875" spans="76:76">
      <c r="BX60875" s="2"/>
    </row>
    <row r="60876" spans="76:76">
      <c r="BX60876" s="2"/>
    </row>
    <row r="60877" spans="76:76">
      <c r="BX60877" s="2"/>
    </row>
    <row r="60878" spans="76:76">
      <c r="BX60878" s="2"/>
    </row>
    <row r="60879" spans="76:76">
      <c r="BX60879" s="2"/>
    </row>
    <row r="60880" spans="76:76">
      <c r="BX60880" s="2"/>
    </row>
    <row r="60881" spans="76:76">
      <c r="BX60881" s="2"/>
    </row>
    <row r="60882" spans="76:76">
      <c r="BX60882" s="2"/>
    </row>
    <row r="60883" spans="76:76">
      <c r="BX60883" s="2"/>
    </row>
    <row r="60884" spans="76:76">
      <c r="BX60884" s="2"/>
    </row>
    <row r="60885" spans="76:76">
      <c r="BX60885" s="2"/>
    </row>
    <row r="60886" spans="76:76">
      <c r="BX60886" s="2"/>
    </row>
    <row r="60887" spans="76:76">
      <c r="BX60887" s="2"/>
    </row>
    <row r="60888" spans="76:76">
      <c r="BX60888" s="2"/>
    </row>
    <row r="60889" spans="76:76">
      <c r="BX60889" s="2"/>
    </row>
    <row r="60890" spans="76:76">
      <c r="BX60890" s="2"/>
    </row>
    <row r="60891" spans="76:76">
      <c r="BX60891" s="2"/>
    </row>
    <row r="60892" spans="76:76">
      <c r="BX60892" s="2"/>
    </row>
    <row r="60893" spans="76:76">
      <c r="BX60893" s="2"/>
    </row>
    <row r="60894" spans="76:76">
      <c r="BX60894" s="2"/>
    </row>
    <row r="60895" spans="76:76">
      <c r="BX60895" s="2"/>
    </row>
    <row r="60896" spans="76:76">
      <c r="BX60896" s="2"/>
    </row>
    <row r="60897" spans="76:76">
      <c r="BX60897" s="2"/>
    </row>
    <row r="60898" spans="76:76">
      <c r="BX60898" s="2"/>
    </row>
    <row r="60899" spans="76:76">
      <c r="BX60899" s="2"/>
    </row>
    <row r="60900" spans="76:76">
      <c r="BX60900" s="2"/>
    </row>
    <row r="60901" spans="76:76">
      <c r="BX60901" s="2"/>
    </row>
    <row r="60902" spans="76:76">
      <c r="BX60902" s="2"/>
    </row>
    <row r="60903" spans="76:76">
      <c r="BX60903" s="2"/>
    </row>
    <row r="60904" spans="76:76">
      <c r="BX60904" s="2"/>
    </row>
    <row r="60905" spans="76:76">
      <c r="BX60905" s="2"/>
    </row>
    <row r="60906" spans="76:76">
      <c r="BX60906" s="2"/>
    </row>
    <row r="60907" spans="76:76">
      <c r="BX60907" s="2"/>
    </row>
    <row r="60908" spans="76:76">
      <c r="BX60908" s="2"/>
    </row>
    <row r="60909" spans="76:76">
      <c r="BX60909" s="2"/>
    </row>
    <row r="60910" spans="76:76">
      <c r="BX60910" s="2"/>
    </row>
    <row r="60911" spans="76:76">
      <c r="BX60911" s="2"/>
    </row>
    <row r="60912" spans="76:76">
      <c r="BX60912" s="2"/>
    </row>
    <row r="60913" spans="76:76">
      <c r="BX60913" s="2"/>
    </row>
    <row r="60914" spans="76:76">
      <c r="BX60914" s="2"/>
    </row>
    <row r="60915" spans="76:76">
      <c r="BX60915" s="2"/>
    </row>
    <row r="60916" spans="76:76">
      <c r="BX60916" s="2"/>
    </row>
    <row r="60917" spans="76:76">
      <c r="BX60917" s="2"/>
    </row>
    <row r="60918" spans="76:76">
      <c r="BX60918" s="2"/>
    </row>
    <row r="60919" spans="76:76">
      <c r="BX60919" s="2"/>
    </row>
    <row r="60920" spans="76:76">
      <c r="BX60920" s="2"/>
    </row>
    <row r="60921" spans="76:76">
      <c r="BX60921" s="2"/>
    </row>
    <row r="60922" spans="76:76">
      <c r="BX60922" s="2"/>
    </row>
    <row r="60923" spans="76:76">
      <c r="BX60923" s="2"/>
    </row>
    <row r="60924" spans="76:76">
      <c r="BX60924" s="2"/>
    </row>
    <row r="60925" spans="76:76">
      <c r="BX60925" s="2"/>
    </row>
    <row r="60926" spans="76:76">
      <c r="BX60926" s="2"/>
    </row>
    <row r="60927" spans="76:76">
      <c r="BX60927" s="2"/>
    </row>
    <row r="60928" spans="76:76">
      <c r="BX60928" s="2"/>
    </row>
    <row r="60929" spans="76:76">
      <c r="BX60929" s="2"/>
    </row>
    <row r="60930" spans="76:76">
      <c r="BX60930" s="2"/>
    </row>
    <row r="60931" spans="76:76">
      <c r="BX60931" s="2"/>
    </row>
    <row r="60932" spans="76:76">
      <c r="BX60932" s="2"/>
    </row>
    <row r="60933" spans="76:76">
      <c r="BX60933" s="2"/>
    </row>
    <row r="60934" spans="76:76">
      <c r="BX60934" s="2"/>
    </row>
    <row r="60935" spans="76:76">
      <c r="BX60935" s="2"/>
    </row>
    <row r="60936" spans="76:76">
      <c r="BX60936" s="2"/>
    </row>
    <row r="60937" spans="76:76">
      <c r="BX60937" s="2"/>
    </row>
    <row r="60938" spans="76:76">
      <c r="BX60938" s="2"/>
    </row>
    <row r="60939" spans="76:76">
      <c r="BX60939" s="2"/>
    </row>
    <row r="60940" spans="76:76">
      <c r="BX60940" s="2"/>
    </row>
    <row r="60941" spans="76:76">
      <c r="BX60941" s="2"/>
    </row>
    <row r="60942" spans="76:76">
      <c r="BX60942" s="2"/>
    </row>
    <row r="60943" spans="76:76">
      <c r="BX60943" s="2"/>
    </row>
    <row r="60944" spans="76:76">
      <c r="BX60944" s="2"/>
    </row>
    <row r="60945" spans="76:76">
      <c r="BX60945" s="2"/>
    </row>
    <row r="60946" spans="76:76">
      <c r="BX60946" s="2"/>
    </row>
    <row r="60947" spans="76:76">
      <c r="BX60947" s="2"/>
    </row>
    <row r="60948" spans="76:76">
      <c r="BX60948" s="2"/>
    </row>
    <row r="60949" spans="76:76">
      <c r="BX60949" s="2"/>
    </row>
    <row r="60950" spans="76:76">
      <c r="BX60950" s="2"/>
    </row>
    <row r="60951" spans="76:76">
      <c r="BX60951" s="2"/>
    </row>
    <row r="60952" spans="76:76">
      <c r="BX60952" s="2"/>
    </row>
    <row r="60953" spans="76:76">
      <c r="BX60953" s="2"/>
    </row>
    <row r="60954" spans="76:76">
      <c r="BX60954" s="2"/>
    </row>
    <row r="60955" spans="76:76">
      <c r="BX60955" s="2"/>
    </row>
    <row r="60956" spans="76:76">
      <c r="BX60956" s="2"/>
    </row>
    <row r="60957" spans="76:76">
      <c r="BX60957" s="2"/>
    </row>
    <row r="60958" spans="76:76">
      <c r="BX60958" s="2"/>
    </row>
    <row r="60959" spans="76:76">
      <c r="BX60959" s="2"/>
    </row>
    <row r="60960" spans="76:76">
      <c r="BX60960" s="2"/>
    </row>
    <row r="60961" spans="76:76">
      <c r="BX60961" s="2"/>
    </row>
    <row r="60962" spans="76:76">
      <c r="BX60962" s="2"/>
    </row>
    <row r="60963" spans="76:76">
      <c r="BX60963" s="2"/>
    </row>
    <row r="60964" spans="76:76">
      <c r="BX60964" s="2"/>
    </row>
    <row r="60965" spans="76:76">
      <c r="BX60965" s="2"/>
    </row>
    <row r="60966" spans="76:76">
      <c r="BX60966" s="2"/>
    </row>
    <row r="60967" spans="76:76">
      <c r="BX60967" s="2"/>
    </row>
    <row r="60968" spans="76:76">
      <c r="BX60968" s="2"/>
    </row>
    <row r="60969" spans="76:76">
      <c r="BX60969" s="2"/>
    </row>
    <row r="60970" spans="76:76">
      <c r="BX60970" s="2"/>
    </row>
    <row r="60971" spans="76:76">
      <c r="BX60971" s="2"/>
    </row>
    <row r="60972" spans="76:76">
      <c r="BX60972" s="2"/>
    </row>
    <row r="60973" spans="76:76">
      <c r="BX60973" s="2"/>
    </row>
    <row r="60974" spans="76:76">
      <c r="BX60974" s="2"/>
    </row>
    <row r="60975" spans="76:76">
      <c r="BX60975" s="2"/>
    </row>
    <row r="60976" spans="76:76">
      <c r="BX60976" s="2"/>
    </row>
    <row r="60977" spans="76:76">
      <c r="BX60977" s="2"/>
    </row>
    <row r="60978" spans="76:76">
      <c r="BX60978" s="2"/>
    </row>
    <row r="60979" spans="76:76">
      <c r="BX60979" s="2"/>
    </row>
    <row r="60980" spans="76:76">
      <c r="BX60980" s="2"/>
    </row>
    <row r="60981" spans="76:76">
      <c r="BX60981" s="2"/>
    </row>
    <row r="60982" spans="76:76">
      <c r="BX60982" s="2"/>
    </row>
    <row r="60983" spans="76:76">
      <c r="BX60983" s="2"/>
    </row>
    <row r="60984" spans="76:76">
      <c r="BX60984" s="2"/>
    </row>
    <row r="60985" spans="76:76">
      <c r="BX60985" s="2"/>
    </row>
    <row r="60986" spans="76:76">
      <c r="BX60986" s="2"/>
    </row>
    <row r="60987" spans="76:76">
      <c r="BX60987" s="2"/>
    </row>
    <row r="60988" spans="76:76">
      <c r="BX60988" s="2"/>
    </row>
    <row r="60989" spans="76:76">
      <c r="BX60989" s="2"/>
    </row>
    <row r="60990" spans="76:76">
      <c r="BX60990" s="2"/>
    </row>
    <row r="60991" spans="76:76">
      <c r="BX60991" s="2"/>
    </row>
    <row r="60992" spans="76:76">
      <c r="BX60992" s="2"/>
    </row>
    <row r="60993" spans="76:76">
      <c r="BX60993" s="2"/>
    </row>
    <row r="60994" spans="76:76">
      <c r="BX60994" s="2"/>
    </row>
    <row r="60995" spans="76:76">
      <c r="BX60995" s="2"/>
    </row>
    <row r="60996" spans="76:76">
      <c r="BX60996" s="2"/>
    </row>
    <row r="60997" spans="76:76">
      <c r="BX60997" s="2"/>
    </row>
    <row r="60998" spans="76:76">
      <c r="BX60998" s="2"/>
    </row>
    <row r="60999" spans="76:76">
      <c r="BX60999" s="2"/>
    </row>
    <row r="61000" spans="76:76">
      <c r="BX61000" s="2"/>
    </row>
    <row r="61001" spans="76:76">
      <c r="BX61001" s="2"/>
    </row>
    <row r="61002" spans="76:76">
      <c r="BX61002" s="2"/>
    </row>
    <row r="61003" spans="76:76">
      <c r="BX61003" s="2"/>
    </row>
    <row r="61004" spans="76:76">
      <c r="BX61004" s="2"/>
    </row>
    <row r="61005" spans="76:76">
      <c r="BX61005" s="2"/>
    </row>
    <row r="61006" spans="76:76">
      <c r="BX61006" s="2"/>
    </row>
    <row r="61007" spans="76:76">
      <c r="BX61007" s="2"/>
    </row>
    <row r="61008" spans="76:76">
      <c r="BX61008" s="2"/>
    </row>
    <row r="61009" spans="76:76">
      <c r="BX61009" s="2"/>
    </row>
    <row r="61010" spans="76:76">
      <c r="BX61010" s="2"/>
    </row>
    <row r="61011" spans="76:76">
      <c r="BX61011" s="2"/>
    </row>
    <row r="61012" spans="76:76">
      <c r="BX61012" s="2"/>
    </row>
    <row r="61013" spans="76:76">
      <c r="BX61013" s="2"/>
    </row>
    <row r="61014" spans="76:76">
      <c r="BX61014" s="2"/>
    </row>
    <row r="61015" spans="76:76">
      <c r="BX61015" s="2"/>
    </row>
    <row r="61016" spans="76:76">
      <c r="BX61016" s="2"/>
    </row>
    <row r="61017" spans="76:76">
      <c r="BX61017" s="2"/>
    </row>
    <row r="61018" spans="76:76">
      <c r="BX61018" s="2"/>
    </row>
    <row r="61019" spans="76:76">
      <c r="BX61019" s="2"/>
    </row>
    <row r="61020" spans="76:76">
      <c r="BX61020" s="2"/>
    </row>
    <row r="61021" spans="76:76">
      <c r="BX61021" s="2"/>
    </row>
    <row r="61022" spans="76:76">
      <c r="BX61022" s="2"/>
    </row>
    <row r="61023" spans="76:76">
      <c r="BX61023" s="2"/>
    </row>
    <row r="61024" spans="76:76">
      <c r="BX61024" s="2"/>
    </row>
    <row r="61025" spans="76:76">
      <c r="BX61025" s="2"/>
    </row>
    <row r="61026" spans="76:76">
      <c r="BX61026" s="2"/>
    </row>
    <row r="61027" spans="76:76">
      <c r="BX61027" s="2"/>
    </row>
    <row r="61028" spans="76:76">
      <c r="BX61028" s="2"/>
    </row>
    <row r="61029" spans="76:76">
      <c r="BX61029" s="2"/>
    </row>
    <row r="61030" spans="76:76">
      <c r="BX61030" s="2"/>
    </row>
    <row r="61031" spans="76:76">
      <c r="BX61031" s="2"/>
    </row>
    <row r="61032" spans="76:76">
      <c r="BX61032" s="2"/>
    </row>
    <row r="61033" spans="76:76">
      <c r="BX61033" s="2"/>
    </row>
    <row r="61034" spans="76:76">
      <c r="BX61034" s="2"/>
    </row>
    <row r="61035" spans="76:76">
      <c r="BX61035" s="2"/>
    </row>
    <row r="61036" spans="76:76">
      <c r="BX61036" s="2"/>
    </row>
    <row r="61037" spans="76:76">
      <c r="BX61037" s="2"/>
    </row>
    <row r="61038" spans="76:76">
      <c r="BX61038" s="2"/>
    </row>
    <row r="61039" spans="76:76">
      <c r="BX61039" s="2"/>
    </row>
    <row r="61040" spans="76:76">
      <c r="BX61040" s="2"/>
    </row>
    <row r="61041" spans="76:76">
      <c r="BX61041" s="2"/>
    </row>
    <row r="61042" spans="76:76">
      <c r="BX61042" s="2"/>
    </row>
    <row r="61043" spans="76:76">
      <c r="BX61043" s="2"/>
    </row>
    <row r="61044" spans="76:76">
      <c r="BX61044" s="2"/>
    </row>
    <row r="61045" spans="76:76">
      <c r="BX61045" s="2"/>
    </row>
    <row r="61046" spans="76:76">
      <c r="BX61046" s="2"/>
    </row>
    <row r="61047" spans="76:76">
      <c r="BX61047" s="2"/>
    </row>
    <row r="61048" spans="76:76">
      <c r="BX61048" s="2"/>
    </row>
    <row r="61049" spans="76:76">
      <c r="BX61049" s="2"/>
    </row>
    <row r="61050" spans="76:76">
      <c r="BX61050" s="2"/>
    </row>
    <row r="61051" spans="76:76">
      <c r="BX61051" s="2"/>
    </row>
    <row r="61052" spans="76:76">
      <c r="BX61052" s="2"/>
    </row>
    <row r="61053" spans="76:76">
      <c r="BX61053" s="2"/>
    </row>
    <row r="61054" spans="76:76">
      <c r="BX61054" s="2"/>
    </row>
    <row r="61055" spans="76:76">
      <c r="BX61055" s="2"/>
    </row>
    <row r="61056" spans="76:76">
      <c r="BX61056" s="2"/>
    </row>
    <row r="61057" spans="76:76">
      <c r="BX61057" s="2"/>
    </row>
    <row r="61058" spans="76:76">
      <c r="BX61058" s="2"/>
    </row>
    <row r="61059" spans="76:76">
      <c r="BX61059" s="2"/>
    </row>
    <row r="61060" spans="76:76">
      <c r="BX61060" s="2"/>
    </row>
    <row r="61061" spans="76:76">
      <c r="BX61061" s="2"/>
    </row>
    <row r="61062" spans="76:76">
      <c r="BX61062" s="2"/>
    </row>
    <row r="61063" spans="76:76">
      <c r="BX61063" s="2"/>
    </row>
    <row r="61064" spans="76:76">
      <c r="BX61064" s="2"/>
    </row>
    <row r="61065" spans="76:76">
      <c r="BX61065" s="2"/>
    </row>
    <row r="61066" spans="76:76">
      <c r="BX61066" s="2"/>
    </row>
    <row r="61067" spans="76:76">
      <c r="BX61067" s="2"/>
    </row>
    <row r="61068" spans="76:76">
      <c r="BX61068" s="2"/>
    </row>
    <row r="61069" spans="76:76">
      <c r="BX61069" s="2"/>
    </row>
    <row r="61070" spans="76:76">
      <c r="BX61070" s="2"/>
    </row>
    <row r="61071" spans="76:76">
      <c r="BX61071" s="2"/>
    </row>
    <row r="61072" spans="76:76">
      <c r="BX61072" s="2"/>
    </row>
    <row r="61073" spans="76:76">
      <c r="BX61073" s="2"/>
    </row>
    <row r="61074" spans="76:76">
      <c r="BX61074" s="2"/>
    </row>
    <row r="61075" spans="76:76">
      <c r="BX61075" s="2"/>
    </row>
    <row r="61076" spans="76:76">
      <c r="BX61076" s="2"/>
    </row>
    <row r="61077" spans="76:76">
      <c r="BX61077" s="2"/>
    </row>
    <row r="61078" spans="76:76">
      <c r="BX61078" s="2"/>
    </row>
    <row r="61079" spans="76:76">
      <c r="BX61079" s="2"/>
    </row>
    <row r="61080" spans="76:76">
      <c r="BX61080" s="2"/>
    </row>
    <row r="61081" spans="76:76">
      <c r="BX61081" s="2"/>
    </row>
    <row r="61082" spans="76:76">
      <c r="BX61082" s="2"/>
    </row>
    <row r="61083" spans="76:76">
      <c r="BX61083" s="2"/>
    </row>
    <row r="61084" spans="76:76">
      <c r="BX61084" s="2"/>
    </row>
    <row r="61085" spans="76:76">
      <c r="BX61085" s="2"/>
    </row>
    <row r="61086" spans="76:76">
      <c r="BX61086" s="2"/>
    </row>
    <row r="61087" spans="76:76">
      <c r="BX61087" s="2"/>
    </row>
    <row r="61088" spans="76:76">
      <c r="BX61088" s="2"/>
    </row>
    <row r="61089" spans="76:76">
      <c r="BX61089" s="2"/>
    </row>
    <row r="61090" spans="76:76">
      <c r="BX61090" s="2"/>
    </row>
    <row r="61091" spans="76:76">
      <c r="BX61091" s="2"/>
    </row>
    <row r="61092" spans="76:76">
      <c r="BX61092" s="2"/>
    </row>
    <row r="61093" spans="76:76">
      <c r="BX61093" s="2"/>
    </row>
    <row r="61094" spans="76:76">
      <c r="BX61094" s="2"/>
    </row>
    <row r="61095" spans="76:76">
      <c r="BX61095" s="2"/>
    </row>
    <row r="61096" spans="76:76">
      <c r="BX61096" s="2"/>
    </row>
    <row r="61097" spans="76:76">
      <c r="BX61097" s="2"/>
    </row>
    <row r="61098" spans="76:76">
      <c r="BX61098" s="2"/>
    </row>
    <row r="61099" spans="76:76">
      <c r="BX61099" s="2"/>
    </row>
    <row r="61100" spans="76:76">
      <c r="BX61100" s="2"/>
    </row>
    <row r="61101" spans="76:76">
      <c r="BX61101" s="2"/>
    </row>
    <row r="61102" spans="76:76">
      <c r="BX61102" s="2"/>
    </row>
    <row r="61103" spans="76:76">
      <c r="BX61103" s="2"/>
    </row>
    <row r="61104" spans="76:76">
      <c r="BX61104" s="2"/>
    </row>
    <row r="61105" spans="76:76">
      <c r="BX61105" s="2"/>
    </row>
    <row r="61106" spans="76:76">
      <c r="BX61106" s="2"/>
    </row>
    <row r="61107" spans="76:76">
      <c r="BX61107" s="2"/>
    </row>
    <row r="61108" spans="76:76">
      <c r="BX61108" s="2"/>
    </row>
    <row r="61109" spans="76:76">
      <c r="BX61109" s="2"/>
    </row>
    <row r="61110" spans="76:76">
      <c r="BX61110" s="2"/>
    </row>
    <row r="61111" spans="76:76">
      <c r="BX61111" s="2"/>
    </row>
    <row r="61112" spans="76:76">
      <c r="BX61112" s="2"/>
    </row>
    <row r="61113" spans="76:76">
      <c r="BX61113" s="2"/>
    </row>
    <row r="61114" spans="76:76">
      <c r="BX61114" s="2"/>
    </row>
    <row r="61115" spans="76:76">
      <c r="BX61115" s="2"/>
    </row>
    <row r="61116" spans="76:76">
      <c r="BX61116" s="2"/>
    </row>
    <row r="61117" spans="76:76">
      <c r="BX61117" s="2"/>
    </row>
    <row r="61118" spans="76:76">
      <c r="BX61118" s="2"/>
    </row>
    <row r="61119" spans="76:76">
      <c r="BX61119" s="2"/>
    </row>
    <row r="61120" spans="76:76">
      <c r="BX61120" s="2"/>
    </row>
    <row r="61121" spans="76:76">
      <c r="BX61121" s="2"/>
    </row>
    <row r="61122" spans="76:76">
      <c r="BX61122" s="2"/>
    </row>
    <row r="61123" spans="76:76">
      <c r="BX61123" s="2"/>
    </row>
    <row r="61124" spans="76:76">
      <c r="BX61124" s="2"/>
    </row>
    <row r="61125" spans="76:76">
      <c r="BX61125" s="2"/>
    </row>
    <row r="61126" spans="76:76">
      <c r="BX61126" s="2"/>
    </row>
    <row r="61127" spans="76:76">
      <c r="BX61127" s="2"/>
    </row>
    <row r="61128" spans="76:76">
      <c r="BX61128" s="2"/>
    </row>
    <row r="61129" spans="76:76">
      <c r="BX61129" s="2"/>
    </row>
    <row r="61130" spans="76:76">
      <c r="BX61130" s="2"/>
    </row>
    <row r="61131" spans="76:76">
      <c r="BX61131" s="2"/>
    </row>
    <row r="61132" spans="76:76">
      <c r="BX61132" s="2"/>
    </row>
    <row r="61133" spans="76:76">
      <c r="BX61133" s="2"/>
    </row>
    <row r="61134" spans="76:76">
      <c r="BX61134" s="2"/>
    </row>
    <row r="61135" spans="76:76">
      <c r="BX61135" s="2"/>
    </row>
    <row r="61136" spans="76:76">
      <c r="BX61136" s="2"/>
    </row>
    <row r="61137" spans="76:76">
      <c r="BX61137" s="2"/>
    </row>
    <row r="61138" spans="76:76">
      <c r="BX61138" s="2"/>
    </row>
    <row r="61139" spans="76:76">
      <c r="BX61139" s="2"/>
    </row>
    <row r="61140" spans="76:76">
      <c r="BX61140" s="2"/>
    </row>
    <row r="61141" spans="76:76">
      <c r="BX61141" s="2"/>
    </row>
    <row r="61142" spans="76:76">
      <c r="BX61142" s="2"/>
    </row>
    <row r="61143" spans="76:76">
      <c r="BX61143" s="2"/>
    </row>
    <row r="61144" spans="76:76">
      <c r="BX61144" s="2"/>
    </row>
    <row r="61145" spans="76:76">
      <c r="BX61145" s="2"/>
    </row>
    <row r="61146" spans="76:76">
      <c r="BX61146" s="2"/>
    </row>
    <row r="61147" spans="76:76">
      <c r="BX61147" s="2"/>
    </row>
    <row r="61148" spans="76:76">
      <c r="BX61148" s="2"/>
    </row>
    <row r="61149" spans="76:76">
      <c r="BX61149" s="2"/>
    </row>
    <row r="61150" spans="76:76">
      <c r="BX61150" s="2"/>
    </row>
    <row r="61151" spans="76:76">
      <c r="BX61151" s="2"/>
    </row>
    <row r="61152" spans="76:76">
      <c r="BX61152" s="2"/>
    </row>
    <row r="61153" spans="76:76">
      <c r="BX61153" s="2"/>
    </row>
    <row r="61154" spans="76:76">
      <c r="BX61154" s="2"/>
    </row>
    <row r="61155" spans="76:76">
      <c r="BX61155" s="2"/>
    </row>
    <row r="61156" spans="76:76">
      <c r="BX61156" s="2"/>
    </row>
    <row r="61157" spans="76:76">
      <c r="BX61157" s="2"/>
    </row>
    <row r="61158" spans="76:76">
      <c r="BX61158" s="2"/>
    </row>
    <row r="61159" spans="76:76">
      <c r="BX61159" s="2"/>
    </row>
    <row r="61160" spans="76:76">
      <c r="BX61160" s="2"/>
    </row>
    <row r="61161" spans="76:76">
      <c r="BX61161" s="2"/>
    </row>
    <row r="61162" spans="76:76">
      <c r="BX61162" s="2"/>
    </row>
    <row r="61163" spans="76:76">
      <c r="BX61163" s="2"/>
    </row>
    <row r="61164" spans="76:76">
      <c r="BX61164" s="2"/>
    </row>
    <row r="61165" spans="76:76">
      <c r="BX61165" s="2"/>
    </row>
    <row r="61166" spans="76:76">
      <c r="BX61166" s="2"/>
    </row>
    <row r="61167" spans="76:76">
      <c r="BX61167" s="2"/>
    </row>
    <row r="61168" spans="76:76">
      <c r="BX61168" s="2"/>
    </row>
    <row r="61169" spans="76:76">
      <c r="BX61169" s="2"/>
    </row>
    <row r="61170" spans="76:76">
      <c r="BX61170" s="2"/>
    </row>
    <row r="61171" spans="76:76">
      <c r="BX61171" s="2"/>
    </row>
    <row r="61172" spans="76:76">
      <c r="BX61172" s="2"/>
    </row>
    <row r="61173" spans="76:76">
      <c r="BX61173" s="2"/>
    </row>
    <row r="61174" spans="76:76">
      <c r="BX61174" s="2"/>
    </row>
    <row r="61175" spans="76:76">
      <c r="BX61175" s="2"/>
    </row>
    <row r="61176" spans="76:76">
      <c r="BX61176" s="2"/>
    </row>
    <row r="61177" spans="76:76">
      <c r="BX61177" s="2"/>
    </row>
    <row r="61178" spans="76:76">
      <c r="BX61178" s="2"/>
    </row>
    <row r="61179" spans="76:76">
      <c r="BX61179" s="2"/>
    </row>
    <row r="61180" spans="76:76">
      <c r="BX61180" s="2"/>
    </row>
    <row r="61181" spans="76:76">
      <c r="BX61181" s="2"/>
    </row>
    <row r="61182" spans="76:76">
      <c r="BX61182" s="2"/>
    </row>
    <row r="61183" spans="76:76">
      <c r="BX61183" s="2"/>
    </row>
    <row r="61184" spans="76:76">
      <c r="BX61184" s="2"/>
    </row>
    <row r="61185" spans="76:76">
      <c r="BX61185" s="2"/>
    </row>
    <row r="61186" spans="76:76">
      <c r="BX61186" s="2"/>
    </row>
    <row r="61187" spans="76:76">
      <c r="BX61187" s="2"/>
    </row>
    <row r="61188" spans="76:76">
      <c r="BX61188" s="2"/>
    </row>
    <row r="61189" spans="76:76">
      <c r="BX61189" s="2"/>
    </row>
    <row r="61190" spans="76:76">
      <c r="BX61190" s="2"/>
    </row>
    <row r="61191" spans="76:76">
      <c r="BX61191" s="2"/>
    </row>
    <row r="61192" spans="76:76">
      <c r="BX61192" s="2"/>
    </row>
    <row r="61193" spans="76:76">
      <c r="BX61193" s="2"/>
    </row>
    <row r="61194" spans="76:76">
      <c r="BX61194" s="2"/>
    </row>
    <row r="61195" spans="76:76">
      <c r="BX61195" s="2"/>
    </row>
    <row r="61196" spans="76:76">
      <c r="BX61196" s="2"/>
    </row>
    <row r="61197" spans="76:76">
      <c r="BX61197" s="2"/>
    </row>
    <row r="61198" spans="76:76">
      <c r="BX61198" s="2"/>
    </row>
    <row r="61199" spans="76:76">
      <c r="BX61199" s="2"/>
    </row>
    <row r="61200" spans="76:76">
      <c r="BX61200" s="2"/>
    </row>
    <row r="61201" spans="76:76">
      <c r="BX61201" s="2"/>
    </row>
    <row r="61202" spans="76:76">
      <c r="BX61202" s="2"/>
    </row>
    <row r="61203" spans="76:76">
      <c r="BX61203" s="2"/>
    </row>
    <row r="61204" spans="76:76">
      <c r="BX61204" s="2"/>
    </row>
    <row r="61205" spans="76:76">
      <c r="BX61205" s="2"/>
    </row>
    <row r="61206" spans="76:76">
      <c r="BX61206" s="2"/>
    </row>
    <row r="61207" spans="76:76">
      <c r="BX61207" s="2"/>
    </row>
    <row r="61208" spans="76:76">
      <c r="BX61208" s="2"/>
    </row>
    <row r="61209" spans="76:76">
      <c r="BX61209" s="2"/>
    </row>
    <row r="61210" spans="76:76">
      <c r="BX61210" s="2"/>
    </row>
    <row r="61211" spans="76:76">
      <c r="BX61211" s="2"/>
    </row>
    <row r="61212" spans="76:76">
      <c r="BX61212" s="2"/>
    </row>
    <row r="61213" spans="76:76">
      <c r="BX61213" s="2"/>
    </row>
    <row r="61214" spans="76:76">
      <c r="BX61214" s="2"/>
    </row>
    <row r="61215" spans="76:76">
      <c r="BX61215" s="2"/>
    </row>
    <row r="61216" spans="76:76">
      <c r="BX61216" s="2"/>
    </row>
    <row r="61217" spans="76:76">
      <c r="BX61217" s="2"/>
    </row>
    <row r="61218" spans="76:76">
      <c r="BX61218" s="2"/>
    </row>
    <row r="61219" spans="76:76">
      <c r="BX61219" s="2"/>
    </row>
    <row r="61220" spans="76:76">
      <c r="BX61220" s="2"/>
    </row>
    <row r="61221" spans="76:76">
      <c r="BX61221" s="2"/>
    </row>
    <row r="61222" spans="76:76">
      <c r="BX61222" s="2"/>
    </row>
    <row r="61223" spans="76:76">
      <c r="BX61223" s="2"/>
    </row>
    <row r="61224" spans="76:76">
      <c r="BX61224" s="2"/>
    </row>
    <row r="61225" spans="76:76">
      <c r="BX61225" s="2"/>
    </row>
    <row r="61226" spans="76:76">
      <c r="BX61226" s="2"/>
    </row>
    <row r="61227" spans="76:76">
      <c r="BX61227" s="2"/>
    </row>
    <row r="61228" spans="76:76">
      <c r="BX61228" s="2"/>
    </row>
    <row r="61229" spans="76:76">
      <c r="BX61229" s="2"/>
    </row>
    <row r="61230" spans="76:76">
      <c r="BX61230" s="2"/>
    </row>
    <row r="61231" spans="76:76">
      <c r="BX61231" s="2"/>
    </row>
    <row r="61232" spans="76:76">
      <c r="BX61232" s="2"/>
    </row>
    <row r="61233" spans="76:76">
      <c r="BX61233" s="2"/>
    </row>
    <row r="61234" spans="76:76">
      <c r="BX61234" s="2"/>
    </row>
    <row r="61235" spans="76:76">
      <c r="BX61235" s="2"/>
    </row>
    <row r="61236" spans="76:76">
      <c r="BX61236" s="2"/>
    </row>
    <row r="61237" spans="76:76">
      <c r="BX61237" s="2"/>
    </row>
    <row r="61238" spans="76:76">
      <c r="BX61238" s="2"/>
    </row>
    <row r="61239" spans="76:76">
      <c r="BX61239" s="2"/>
    </row>
    <row r="61240" spans="76:76">
      <c r="BX61240" s="2"/>
    </row>
    <row r="61241" spans="76:76">
      <c r="BX61241" s="2"/>
    </row>
    <row r="61242" spans="76:76">
      <c r="BX61242" s="2"/>
    </row>
    <row r="61243" spans="76:76">
      <c r="BX61243" s="2"/>
    </row>
    <row r="61244" spans="76:76">
      <c r="BX61244" s="2"/>
    </row>
    <row r="61245" spans="76:76">
      <c r="BX61245" s="2"/>
    </row>
    <row r="61246" spans="76:76">
      <c r="BX61246" s="2"/>
    </row>
    <row r="61247" spans="76:76">
      <c r="BX61247" s="2"/>
    </row>
    <row r="61248" spans="76:76">
      <c r="BX61248" s="2"/>
    </row>
    <row r="61249" spans="76:76">
      <c r="BX61249" s="2"/>
    </row>
    <row r="61250" spans="76:76">
      <c r="BX61250" s="2"/>
    </row>
    <row r="61251" spans="76:76">
      <c r="BX61251" s="2"/>
    </row>
    <row r="61252" spans="76:76">
      <c r="BX61252" s="2"/>
    </row>
    <row r="61253" spans="76:76">
      <c r="BX61253" s="2"/>
    </row>
    <row r="61254" spans="76:76">
      <c r="BX61254" s="2"/>
    </row>
    <row r="61255" spans="76:76">
      <c r="BX61255" s="2"/>
    </row>
    <row r="61256" spans="76:76">
      <c r="BX61256" s="2"/>
    </row>
    <row r="61257" spans="76:76">
      <c r="BX61257" s="2"/>
    </row>
    <row r="61258" spans="76:76">
      <c r="BX61258" s="2"/>
    </row>
    <row r="61259" spans="76:76">
      <c r="BX61259" s="2"/>
    </row>
    <row r="61260" spans="76:76">
      <c r="BX61260" s="2"/>
    </row>
    <row r="61261" spans="76:76">
      <c r="BX61261" s="2"/>
    </row>
    <row r="61262" spans="76:76">
      <c r="BX61262" s="2"/>
    </row>
    <row r="61263" spans="76:76">
      <c r="BX61263" s="2"/>
    </row>
    <row r="61264" spans="76:76">
      <c r="BX61264" s="2"/>
    </row>
    <row r="61265" spans="76:76">
      <c r="BX61265" s="2"/>
    </row>
    <row r="61266" spans="76:76">
      <c r="BX61266" s="2"/>
    </row>
    <row r="61267" spans="76:76">
      <c r="BX61267" s="2"/>
    </row>
    <row r="61268" spans="76:76">
      <c r="BX61268" s="2"/>
    </row>
    <row r="61269" spans="76:76">
      <c r="BX61269" s="2"/>
    </row>
    <row r="61270" spans="76:76">
      <c r="BX61270" s="2"/>
    </row>
    <row r="61271" spans="76:76">
      <c r="BX61271" s="2"/>
    </row>
    <row r="61272" spans="76:76">
      <c r="BX61272" s="2"/>
    </row>
    <row r="61273" spans="76:76">
      <c r="BX61273" s="2"/>
    </row>
    <row r="61274" spans="76:76">
      <c r="BX61274" s="2"/>
    </row>
    <row r="61275" spans="76:76">
      <c r="BX61275" s="2"/>
    </row>
    <row r="61276" spans="76:76">
      <c r="BX61276" s="2"/>
    </row>
    <row r="61277" spans="76:76">
      <c r="BX61277" s="2"/>
    </row>
    <row r="61278" spans="76:76">
      <c r="BX61278" s="2"/>
    </row>
    <row r="61279" spans="76:76">
      <c r="BX61279" s="2"/>
    </row>
    <row r="61280" spans="76:76">
      <c r="BX61280" s="2"/>
    </row>
    <row r="61281" spans="76:76">
      <c r="BX61281" s="2"/>
    </row>
    <row r="61282" spans="76:76">
      <c r="BX61282" s="2"/>
    </row>
    <row r="61283" spans="76:76">
      <c r="BX61283" s="2"/>
    </row>
    <row r="61284" spans="76:76">
      <c r="BX61284" s="2"/>
    </row>
    <row r="61285" spans="76:76">
      <c r="BX61285" s="2"/>
    </row>
    <row r="61286" spans="76:76">
      <c r="BX61286" s="2"/>
    </row>
    <row r="61287" spans="76:76">
      <c r="BX61287" s="2"/>
    </row>
    <row r="61288" spans="76:76">
      <c r="BX61288" s="2"/>
    </row>
    <row r="61289" spans="76:76">
      <c r="BX61289" s="2"/>
    </row>
    <row r="61290" spans="76:76">
      <c r="BX61290" s="2"/>
    </row>
    <row r="61291" spans="76:76">
      <c r="BX61291" s="2"/>
    </row>
    <row r="61292" spans="76:76">
      <c r="BX61292" s="2"/>
    </row>
    <row r="61293" spans="76:76">
      <c r="BX61293" s="2"/>
    </row>
    <row r="61294" spans="76:76">
      <c r="BX61294" s="2"/>
    </row>
    <row r="61295" spans="76:76">
      <c r="BX61295" s="2"/>
    </row>
    <row r="61296" spans="76:76">
      <c r="BX61296" s="2"/>
    </row>
    <row r="61297" spans="76:76">
      <c r="BX61297" s="2"/>
    </row>
    <row r="61298" spans="76:76">
      <c r="BX61298" s="2"/>
    </row>
    <row r="61299" spans="76:76">
      <c r="BX61299" s="2"/>
    </row>
    <row r="61300" spans="76:76">
      <c r="BX61300" s="2"/>
    </row>
    <row r="61301" spans="76:76">
      <c r="BX61301" s="2"/>
    </row>
    <row r="61302" spans="76:76">
      <c r="BX61302" s="2"/>
    </row>
    <row r="61303" spans="76:76">
      <c r="BX61303" s="2"/>
    </row>
    <row r="61304" spans="76:76">
      <c r="BX61304" s="2"/>
    </row>
    <row r="61305" spans="76:76">
      <c r="BX61305" s="2"/>
    </row>
    <row r="61306" spans="76:76">
      <c r="BX61306" s="2"/>
    </row>
    <row r="61307" spans="76:76">
      <c r="BX61307" s="2"/>
    </row>
    <row r="61308" spans="76:76">
      <c r="BX61308" s="2"/>
    </row>
    <row r="61309" spans="76:76">
      <c r="BX61309" s="2"/>
    </row>
    <row r="61310" spans="76:76">
      <c r="BX61310" s="2"/>
    </row>
    <row r="61311" spans="76:76">
      <c r="BX61311" s="2"/>
    </row>
    <row r="61312" spans="76:76">
      <c r="BX61312" s="2"/>
    </row>
    <row r="61313" spans="76:76">
      <c r="BX61313" s="2"/>
    </row>
    <row r="61314" spans="76:76">
      <c r="BX61314" s="2"/>
    </row>
    <row r="61315" spans="76:76">
      <c r="BX61315" s="2"/>
    </row>
    <row r="61316" spans="76:76">
      <c r="BX61316" s="2"/>
    </row>
    <row r="61317" spans="76:76">
      <c r="BX61317" s="2"/>
    </row>
    <row r="61318" spans="76:76">
      <c r="BX61318" s="2"/>
    </row>
    <row r="61319" spans="76:76">
      <c r="BX61319" s="2"/>
    </row>
    <row r="61320" spans="76:76">
      <c r="BX61320" s="2"/>
    </row>
    <row r="61321" spans="76:76">
      <c r="BX61321" s="2"/>
    </row>
    <row r="61322" spans="76:76">
      <c r="BX61322" s="2"/>
    </row>
    <row r="61323" spans="76:76">
      <c r="BX61323" s="2"/>
    </row>
    <row r="61324" spans="76:76">
      <c r="BX61324" s="2"/>
    </row>
    <row r="61325" spans="76:76">
      <c r="BX61325" s="2"/>
    </row>
    <row r="61326" spans="76:76">
      <c r="BX61326" s="2"/>
    </row>
    <row r="61327" spans="76:76">
      <c r="BX61327" s="2"/>
    </row>
    <row r="61328" spans="76:76">
      <c r="BX61328" s="2"/>
    </row>
    <row r="61329" spans="76:76">
      <c r="BX61329" s="2"/>
    </row>
    <row r="61330" spans="76:76">
      <c r="BX61330" s="2"/>
    </row>
    <row r="61331" spans="76:76">
      <c r="BX61331" s="2"/>
    </row>
    <row r="61332" spans="76:76">
      <c r="BX61332" s="2"/>
    </row>
    <row r="61333" spans="76:76">
      <c r="BX61333" s="2"/>
    </row>
    <row r="61334" spans="76:76">
      <c r="BX61334" s="2"/>
    </row>
    <row r="61335" spans="76:76">
      <c r="BX61335" s="2"/>
    </row>
    <row r="61336" spans="76:76">
      <c r="BX61336" s="2"/>
    </row>
    <row r="61337" spans="76:76">
      <c r="BX61337" s="2"/>
    </row>
    <row r="61338" spans="76:76">
      <c r="BX61338" s="2"/>
    </row>
    <row r="61339" spans="76:76">
      <c r="BX61339" s="2"/>
    </row>
    <row r="61340" spans="76:76">
      <c r="BX61340" s="2"/>
    </row>
    <row r="61341" spans="76:76">
      <c r="BX61341" s="2"/>
    </row>
    <row r="61342" spans="76:76">
      <c r="BX61342" s="2"/>
    </row>
    <row r="61343" spans="76:76">
      <c r="BX61343" s="2"/>
    </row>
    <row r="61344" spans="76:76">
      <c r="BX61344" s="2"/>
    </row>
    <row r="61345" spans="76:76">
      <c r="BX61345" s="2"/>
    </row>
    <row r="61346" spans="76:76">
      <c r="BX61346" s="2"/>
    </row>
    <row r="61347" spans="76:76">
      <c r="BX61347" s="2"/>
    </row>
    <row r="61348" spans="76:76">
      <c r="BX61348" s="2"/>
    </row>
    <row r="61349" spans="76:76">
      <c r="BX61349" s="2"/>
    </row>
    <row r="61350" spans="76:76">
      <c r="BX61350" s="2"/>
    </row>
    <row r="61351" spans="76:76">
      <c r="BX61351" s="2"/>
    </row>
    <row r="61352" spans="76:76">
      <c r="BX61352" s="2"/>
    </row>
    <row r="61353" spans="76:76">
      <c r="BX61353" s="2"/>
    </row>
    <row r="61354" spans="76:76">
      <c r="BX61354" s="2"/>
    </row>
    <row r="61355" spans="76:76">
      <c r="BX61355" s="2"/>
    </row>
    <row r="61356" spans="76:76">
      <c r="BX61356" s="2"/>
    </row>
    <row r="61357" spans="76:76">
      <c r="BX61357" s="2"/>
    </row>
    <row r="61358" spans="76:76">
      <c r="BX61358" s="2"/>
    </row>
    <row r="61359" spans="76:76">
      <c r="BX61359" s="2"/>
    </row>
    <row r="61360" spans="76:76">
      <c r="BX61360" s="2"/>
    </row>
    <row r="61361" spans="76:76">
      <c r="BX61361" s="2"/>
    </row>
    <row r="61362" spans="76:76">
      <c r="BX61362" s="2"/>
    </row>
    <row r="61363" spans="76:76">
      <c r="BX61363" s="2"/>
    </row>
    <row r="61364" spans="76:76">
      <c r="BX61364" s="2"/>
    </row>
    <row r="61365" spans="76:76">
      <c r="BX61365" s="2"/>
    </row>
    <row r="61366" spans="76:76">
      <c r="BX61366" s="2"/>
    </row>
    <row r="61367" spans="76:76">
      <c r="BX61367" s="2"/>
    </row>
    <row r="61368" spans="76:76">
      <c r="BX61368" s="2"/>
    </row>
    <row r="61369" spans="76:76">
      <c r="BX61369" s="2"/>
    </row>
    <row r="61370" spans="76:76">
      <c r="BX61370" s="2"/>
    </row>
    <row r="61371" spans="76:76">
      <c r="BX61371" s="2"/>
    </row>
    <row r="61372" spans="76:76">
      <c r="BX61372" s="2"/>
    </row>
    <row r="61373" spans="76:76">
      <c r="BX61373" s="2"/>
    </row>
    <row r="61374" spans="76:76">
      <c r="BX61374" s="2"/>
    </row>
    <row r="61375" spans="76:76">
      <c r="BX61375" s="2"/>
    </row>
    <row r="61376" spans="76:76">
      <c r="BX61376" s="2"/>
    </row>
    <row r="61377" spans="76:76">
      <c r="BX61377" s="2"/>
    </row>
    <row r="61378" spans="76:76">
      <c r="BX61378" s="2"/>
    </row>
    <row r="61379" spans="76:76">
      <c r="BX61379" s="2"/>
    </row>
    <row r="61380" spans="76:76">
      <c r="BX61380" s="2"/>
    </row>
    <row r="61381" spans="76:76">
      <c r="BX61381" s="2"/>
    </row>
    <row r="61382" spans="76:76">
      <c r="BX61382" s="2"/>
    </row>
    <row r="61383" spans="76:76">
      <c r="BX61383" s="2"/>
    </row>
    <row r="61384" spans="76:76">
      <c r="BX61384" s="2"/>
    </row>
    <row r="61385" spans="76:76">
      <c r="BX61385" s="2"/>
    </row>
    <row r="61386" spans="76:76">
      <c r="BX61386" s="2"/>
    </row>
    <row r="61387" spans="76:76">
      <c r="BX61387" s="2"/>
    </row>
    <row r="61388" spans="76:76">
      <c r="BX61388" s="2"/>
    </row>
    <row r="61389" spans="76:76">
      <c r="BX61389" s="2"/>
    </row>
    <row r="61390" spans="76:76">
      <c r="BX61390" s="2"/>
    </row>
    <row r="61391" spans="76:76">
      <c r="BX61391" s="2"/>
    </row>
    <row r="61392" spans="76:76">
      <c r="BX61392" s="2"/>
    </row>
    <row r="61393" spans="76:76">
      <c r="BX61393" s="2"/>
    </row>
    <row r="61394" spans="76:76">
      <c r="BX61394" s="2"/>
    </row>
    <row r="61395" spans="76:76">
      <c r="BX61395" s="2"/>
    </row>
    <row r="61396" spans="76:76">
      <c r="BX61396" s="2"/>
    </row>
    <row r="61397" spans="76:76">
      <c r="BX61397" s="2"/>
    </row>
    <row r="61398" spans="76:76">
      <c r="BX61398" s="2"/>
    </row>
    <row r="61399" spans="76:76">
      <c r="BX61399" s="2"/>
    </row>
    <row r="61400" spans="76:76">
      <c r="BX61400" s="2"/>
    </row>
    <row r="61401" spans="76:76">
      <c r="BX61401" s="2"/>
    </row>
    <row r="61402" spans="76:76">
      <c r="BX61402" s="2"/>
    </row>
    <row r="61403" spans="76:76">
      <c r="BX61403" s="2"/>
    </row>
    <row r="61404" spans="76:76">
      <c r="BX61404" s="2"/>
    </row>
    <row r="61405" spans="76:76">
      <c r="BX61405" s="2"/>
    </row>
    <row r="61406" spans="76:76">
      <c r="BX61406" s="2"/>
    </row>
    <row r="61407" spans="76:76">
      <c r="BX61407" s="2"/>
    </row>
    <row r="61408" spans="76:76">
      <c r="BX61408" s="2"/>
    </row>
    <row r="61409" spans="76:76">
      <c r="BX61409" s="2"/>
    </row>
    <row r="61410" spans="76:76">
      <c r="BX61410" s="2"/>
    </row>
    <row r="61411" spans="76:76">
      <c r="BX61411" s="2"/>
    </row>
    <row r="61412" spans="76:76">
      <c r="BX61412" s="2"/>
    </row>
    <row r="61413" spans="76:76">
      <c r="BX61413" s="2"/>
    </row>
    <row r="61414" spans="76:76">
      <c r="BX61414" s="2"/>
    </row>
    <row r="61415" spans="76:76">
      <c r="BX61415" s="2"/>
    </row>
    <row r="61416" spans="76:76">
      <c r="BX61416" s="2"/>
    </row>
    <row r="61417" spans="76:76">
      <c r="BX61417" s="2"/>
    </row>
    <row r="61418" spans="76:76">
      <c r="BX61418" s="2"/>
    </row>
    <row r="61419" spans="76:76">
      <c r="BX61419" s="2"/>
    </row>
    <row r="61420" spans="76:76">
      <c r="BX61420" s="2"/>
    </row>
    <row r="61421" spans="76:76">
      <c r="BX61421" s="2"/>
    </row>
    <row r="61422" spans="76:76">
      <c r="BX61422" s="2"/>
    </row>
    <row r="61423" spans="76:76">
      <c r="BX61423" s="2"/>
    </row>
    <row r="61424" spans="76:76">
      <c r="BX61424" s="2"/>
    </row>
    <row r="61425" spans="76:76">
      <c r="BX61425" s="2"/>
    </row>
    <row r="61426" spans="76:76">
      <c r="BX61426" s="2"/>
    </row>
    <row r="61427" spans="76:76">
      <c r="BX61427" s="2"/>
    </row>
    <row r="61428" spans="76:76">
      <c r="BX61428" s="2"/>
    </row>
    <row r="61429" spans="76:76">
      <c r="BX61429" s="2"/>
    </row>
    <row r="61430" spans="76:76">
      <c r="BX61430" s="2"/>
    </row>
    <row r="61431" spans="76:76">
      <c r="BX61431" s="2"/>
    </row>
    <row r="61432" spans="76:76">
      <c r="BX61432" s="2"/>
    </row>
    <row r="61433" spans="76:76">
      <c r="BX61433" s="2"/>
    </row>
    <row r="61434" spans="76:76">
      <c r="BX61434" s="2"/>
    </row>
    <row r="61435" spans="76:76">
      <c r="BX61435" s="2"/>
    </row>
    <row r="61436" spans="76:76">
      <c r="BX61436" s="2"/>
    </row>
    <row r="61437" spans="76:76">
      <c r="BX61437" s="2"/>
    </row>
    <row r="61438" spans="76:76">
      <c r="BX61438" s="2"/>
    </row>
    <row r="61439" spans="76:76">
      <c r="BX61439" s="2"/>
    </row>
    <row r="61440" spans="76:76">
      <c r="BX61440" s="2"/>
    </row>
    <row r="61441" spans="76:76">
      <c r="BX61441" s="2"/>
    </row>
    <row r="61442" spans="76:76">
      <c r="BX61442" s="2"/>
    </row>
    <row r="61443" spans="76:76">
      <c r="BX61443" s="2"/>
    </row>
    <row r="61444" spans="76:76">
      <c r="BX61444" s="2"/>
    </row>
    <row r="61445" spans="76:76">
      <c r="BX61445" s="2"/>
    </row>
    <row r="61446" spans="76:76">
      <c r="BX61446" s="2"/>
    </row>
    <row r="61447" spans="76:76">
      <c r="BX61447" s="2"/>
    </row>
    <row r="61448" spans="76:76">
      <c r="BX61448" s="2"/>
    </row>
    <row r="61449" spans="76:76">
      <c r="BX61449" s="2"/>
    </row>
    <row r="61450" spans="76:76">
      <c r="BX61450" s="2"/>
    </row>
    <row r="61451" spans="76:76">
      <c r="BX61451" s="2"/>
    </row>
    <row r="61452" spans="76:76">
      <c r="BX61452" s="2"/>
    </row>
    <row r="61453" spans="76:76">
      <c r="BX61453" s="2"/>
    </row>
    <row r="61454" spans="76:76">
      <c r="BX61454" s="2"/>
    </row>
    <row r="61455" spans="76:76">
      <c r="BX61455" s="2"/>
    </row>
    <row r="61456" spans="76:76">
      <c r="BX61456" s="2"/>
    </row>
    <row r="61457" spans="76:76">
      <c r="BX61457" s="2"/>
    </row>
    <row r="61458" spans="76:76">
      <c r="BX61458" s="2"/>
    </row>
    <row r="61459" spans="76:76">
      <c r="BX61459" s="2"/>
    </row>
    <row r="61460" spans="76:76">
      <c r="BX61460" s="2"/>
    </row>
    <row r="61461" spans="76:76">
      <c r="BX61461" s="2"/>
    </row>
    <row r="61462" spans="76:76">
      <c r="BX61462" s="2"/>
    </row>
    <row r="61463" spans="76:76">
      <c r="BX61463" s="2"/>
    </row>
    <row r="61464" spans="76:76">
      <c r="BX61464" s="2"/>
    </row>
    <row r="61465" spans="76:76">
      <c r="BX61465" s="2"/>
    </row>
    <row r="61466" spans="76:76">
      <c r="BX61466" s="2"/>
    </row>
    <row r="61467" spans="76:76">
      <c r="BX61467" s="2"/>
    </row>
    <row r="61468" spans="76:76">
      <c r="BX61468" s="2"/>
    </row>
    <row r="61469" spans="76:76">
      <c r="BX61469" s="2"/>
    </row>
    <row r="61470" spans="76:76">
      <c r="BX61470" s="2"/>
    </row>
    <row r="61471" spans="76:76">
      <c r="BX61471" s="2"/>
    </row>
    <row r="61472" spans="76:76">
      <c r="BX61472" s="2"/>
    </row>
    <row r="61473" spans="76:76">
      <c r="BX61473" s="2"/>
    </row>
    <row r="61474" spans="76:76">
      <c r="BX61474" s="2"/>
    </row>
    <row r="61475" spans="76:76">
      <c r="BX61475" s="2"/>
    </row>
    <row r="61476" spans="76:76">
      <c r="BX61476" s="2"/>
    </row>
    <row r="61477" spans="76:76">
      <c r="BX61477" s="2"/>
    </row>
    <row r="61478" spans="76:76">
      <c r="BX61478" s="2"/>
    </row>
    <row r="61479" spans="76:76">
      <c r="BX61479" s="2"/>
    </row>
    <row r="61480" spans="76:76">
      <c r="BX61480" s="2"/>
    </row>
    <row r="61481" spans="76:76">
      <c r="BX61481" s="2"/>
    </row>
    <row r="61482" spans="76:76">
      <c r="BX61482" s="2"/>
    </row>
    <row r="61483" spans="76:76">
      <c r="BX61483" s="2"/>
    </row>
    <row r="61484" spans="76:76">
      <c r="BX61484" s="2"/>
    </row>
    <row r="61485" spans="76:76">
      <c r="BX61485" s="2"/>
    </row>
    <row r="61486" spans="76:76">
      <c r="BX61486" s="2"/>
    </row>
    <row r="61487" spans="76:76">
      <c r="BX61487" s="2"/>
    </row>
    <row r="61488" spans="76:76">
      <c r="BX61488" s="2"/>
    </row>
    <row r="61489" spans="76:76">
      <c r="BX61489" s="2"/>
    </row>
    <row r="61490" spans="76:76">
      <c r="BX61490" s="2"/>
    </row>
    <row r="61491" spans="76:76">
      <c r="BX61491" s="2"/>
    </row>
    <row r="61492" spans="76:76">
      <c r="BX61492" s="2"/>
    </row>
    <row r="61493" spans="76:76">
      <c r="BX61493" s="2"/>
    </row>
    <row r="61494" spans="76:76">
      <c r="BX61494" s="2"/>
    </row>
    <row r="61495" spans="76:76">
      <c r="BX61495" s="2"/>
    </row>
    <row r="61496" spans="76:76">
      <c r="BX61496" s="2"/>
    </row>
    <row r="61497" spans="76:76">
      <c r="BX61497" s="2"/>
    </row>
    <row r="61498" spans="76:76">
      <c r="BX61498" s="2"/>
    </row>
    <row r="61499" spans="76:76">
      <c r="BX61499" s="2"/>
    </row>
    <row r="61500" spans="76:76">
      <c r="BX61500" s="2"/>
    </row>
    <row r="61501" spans="76:76">
      <c r="BX61501" s="2"/>
    </row>
    <row r="61502" spans="76:76">
      <c r="BX61502" s="2"/>
    </row>
    <row r="61503" spans="76:76">
      <c r="BX61503" s="2"/>
    </row>
    <row r="61504" spans="76:76">
      <c r="BX61504" s="2"/>
    </row>
    <row r="61505" spans="76:76">
      <c r="BX61505" s="2"/>
    </row>
    <row r="61506" spans="76:76">
      <c r="BX61506" s="2"/>
    </row>
    <row r="61507" spans="76:76">
      <c r="BX61507" s="2"/>
    </row>
    <row r="61508" spans="76:76">
      <c r="BX61508" s="2"/>
    </row>
    <row r="61509" spans="76:76">
      <c r="BX61509" s="2"/>
    </row>
    <row r="61510" spans="76:76">
      <c r="BX61510" s="2"/>
    </row>
    <row r="61511" spans="76:76">
      <c r="BX61511" s="2"/>
    </row>
    <row r="61512" spans="76:76">
      <c r="BX61512" s="2"/>
    </row>
    <row r="61513" spans="76:76">
      <c r="BX61513" s="2"/>
    </row>
    <row r="61514" spans="76:76">
      <c r="BX61514" s="2"/>
    </row>
    <row r="61515" spans="76:76">
      <c r="BX61515" s="2"/>
    </row>
    <row r="61516" spans="76:76">
      <c r="BX61516" s="2"/>
    </row>
    <row r="61517" spans="76:76">
      <c r="BX61517" s="2"/>
    </row>
    <row r="61518" spans="76:76">
      <c r="BX61518" s="2"/>
    </row>
    <row r="61519" spans="76:76">
      <c r="BX61519" s="2"/>
    </row>
    <row r="61520" spans="76:76">
      <c r="BX61520" s="2"/>
    </row>
    <row r="61521" spans="76:76">
      <c r="BX61521" s="2"/>
    </row>
    <row r="61522" spans="76:76">
      <c r="BX61522" s="2"/>
    </row>
    <row r="61523" spans="76:76">
      <c r="BX61523" s="2"/>
    </row>
    <row r="61524" spans="76:76">
      <c r="BX61524" s="2"/>
    </row>
    <row r="61525" spans="76:76">
      <c r="BX61525" s="2"/>
    </row>
    <row r="61526" spans="76:76">
      <c r="BX61526" s="2"/>
    </row>
    <row r="61527" spans="76:76">
      <c r="BX61527" s="2"/>
    </row>
    <row r="61528" spans="76:76">
      <c r="BX61528" s="2"/>
    </row>
    <row r="61529" spans="76:76">
      <c r="BX61529" s="2"/>
    </row>
    <row r="61530" spans="76:76">
      <c r="BX61530" s="2"/>
    </row>
    <row r="61531" spans="76:76">
      <c r="BX61531" s="2"/>
    </row>
    <row r="61532" spans="76:76">
      <c r="BX61532" s="2"/>
    </row>
    <row r="61533" spans="76:76">
      <c r="BX61533" s="2"/>
    </row>
    <row r="61534" spans="76:76">
      <c r="BX61534" s="2"/>
    </row>
    <row r="61535" spans="76:76">
      <c r="BX61535" s="2"/>
    </row>
    <row r="61536" spans="76:76">
      <c r="BX61536" s="2"/>
    </row>
    <row r="61537" spans="76:76">
      <c r="BX61537" s="2"/>
    </row>
    <row r="61538" spans="76:76">
      <c r="BX61538" s="2"/>
    </row>
    <row r="61539" spans="76:76">
      <c r="BX61539" s="2"/>
    </row>
    <row r="61540" spans="76:76">
      <c r="BX61540" s="2"/>
    </row>
    <row r="61541" spans="76:76">
      <c r="BX61541" s="2"/>
    </row>
    <row r="61542" spans="76:76">
      <c r="BX61542" s="2"/>
    </row>
    <row r="61543" spans="76:76">
      <c r="BX61543" s="2"/>
    </row>
    <row r="61544" spans="76:76">
      <c r="BX61544" s="2"/>
    </row>
    <row r="61545" spans="76:76">
      <c r="BX61545" s="2"/>
    </row>
    <row r="61546" spans="76:76">
      <c r="BX61546" s="2"/>
    </row>
    <row r="61547" spans="76:76">
      <c r="BX61547" s="2"/>
    </row>
    <row r="61548" spans="76:76">
      <c r="BX61548" s="2"/>
    </row>
    <row r="61549" spans="76:76">
      <c r="BX61549" s="2"/>
    </row>
    <row r="61550" spans="76:76">
      <c r="BX61550" s="2"/>
    </row>
    <row r="61551" spans="76:76">
      <c r="BX61551" s="2"/>
    </row>
    <row r="61552" spans="76:76">
      <c r="BX61552" s="2"/>
    </row>
    <row r="61553" spans="76:76">
      <c r="BX61553" s="2"/>
    </row>
    <row r="61554" spans="76:76">
      <c r="BX61554" s="2"/>
    </row>
    <row r="61555" spans="76:76">
      <c r="BX61555" s="2"/>
    </row>
    <row r="61556" spans="76:76">
      <c r="BX61556" s="2"/>
    </row>
    <row r="61557" spans="76:76">
      <c r="BX61557" s="2"/>
    </row>
    <row r="61558" spans="76:76">
      <c r="BX61558" s="2"/>
    </row>
    <row r="61559" spans="76:76">
      <c r="BX61559" s="2"/>
    </row>
    <row r="61560" spans="76:76">
      <c r="BX61560" s="2"/>
    </row>
    <row r="61561" spans="76:76">
      <c r="BX61561" s="2"/>
    </row>
    <row r="61562" spans="76:76">
      <c r="BX61562" s="2"/>
    </row>
    <row r="61563" spans="76:76">
      <c r="BX61563" s="2"/>
    </row>
    <row r="61564" spans="76:76">
      <c r="BX61564" s="2"/>
    </row>
    <row r="61565" spans="76:76">
      <c r="BX61565" s="2"/>
    </row>
    <row r="61566" spans="76:76">
      <c r="BX61566" s="2"/>
    </row>
    <row r="61567" spans="76:76">
      <c r="BX61567" s="2"/>
    </row>
    <row r="61568" spans="76:76">
      <c r="BX61568" s="2"/>
    </row>
    <row r="61569" spans="76:76">
      <c r="BX61569" s="2"/>
    </row>
    <row r="61570" spans="76:76">
      <c r="BX61570" s="2"/>
    </row>
    <row r="61571" spans="76:76">
      <c r="BX61571" s="2"/>
    </row>
    <row r="61572" spans="76:76">
      <c r="BX61572" s="2"/>
    </row>
    <row r="61573" spans="76:76">
      <c r="BX61573" s="2"/>
    </row>
    <row r="61574" spans="76:76">
      <c r="BX61574" s="2"/>
    </row>
    <row r="61575" spans="76:76">
      <c r="BX61575" s="2"/>
    </row>
    <row r="61576" spans="76:76">
      <c r="BX61576" s="2"/>
    </row>
    <row r="61577" spans="76:76">
      <c r="BX61577" s="2"/>
    </row>
    <row r="61578" spans="76:76">
      <c r="BX61578" s="2"/>
    </row>
    <row r="61579" spans="76:76">
      <c r="BX61579" s="2"/>
    </row>
    <row r="61580" spans="76:76">
      <c r="BX61580" s="2"/>
    </row>
    <row r="61581" spans="76:76">
      <c r="BX61581" s="2"/>
    </row>
    <row r="61582" spans="76:76">
      <c r="BX61582" s="2"/>
    </row>
    <row r="61583" spans="76:76">
      <c r="BX61583" s="2"/>
    </row>
    <row r="61584" spans="76:76">
      <c r="BX61584" s="2"/>
    </row>
    <row r="61585" spans="76:76">
      <c r="BX61585" s="2"/>
    </row>
    <row r="61586" spans="76:76">
      <c r="BX61586" s="2"/>
    </row>
    <row r="61587" spans="76:76">
      <c r="BX61587" s="2"/>
    </row>
    <row r="61588" spans="76:76">
      <c r="BX61588" s="2"/>
    </row>
    <row r="61589" spans="76:76">
      <c r="BX61589" s="2"/>
    </row>
    <row r="61590" spans="76:76">
      <c r="BX61590" s="2"/>
    </row>
    <row r="61591" spans="76:76">
      <c r="BX61591" s="2"/>
    </row>
    <row r="61592" spans="76:76">
      <c r="BX61592" s="2"/>
    </row>
    <row r="61593" spans="76:76">
      <c r="BX61593" s="2"/>
    </row>
    <row r="61594" spans="76:76">
      <c r="BX61594" s="2"/>
    </row>
    <row r="61595" spans="76:76">
      <c r="BX61595" s="2"/>
    </row>
    <row r="61596" spans="76:76">
      <c r="BX61596" s="2"/>
    </row>
    <row r="61597" spans="76:76">
      <c r="BX61597" s="2"/>
    </row>
    <row r="61598" spans="76:76">
      <c r="BX61598" s="2"/>
    </row>
    <row r="61599" spans="76:76">
      <c r="BX61599" s="2"/>
    </row>
    <row r="61600" spans="76:76">
      <c r="BX61600" s="2"/>
    </row>
    <row r="61601" spans="76:76">
      <c r="BX61601" s="2"/>
    </row>
    <row r="61602" spans="76:76">
      <c r="BX61602" s="2"/>
    </row>
    <row r="61603" spans="76:76">
      <c r="BX61603" s="2"/>
    </row>
    <row r="61604" spans="76:76">
      <c r="BX61604" s="2"/>
    </row>
    <row r="61605" spans="76:76">
      <c r="BX61605" s="2"/>
    </row>
    <row r="61606" spans="76:76">
      <c r="BX61606" s="2"/>
    </row>
    <row r="61607" spans="76:76">
      <c r="BX61607" s="2"/>
    </row>
    <row r="61608" spans="76:76">
      <c r="BX61608" s="2"/>
    </row>
    <row r="61609" spans="76:76">
      <c r="BX61609" s="2"/>
    </row>
    <row r="61610" spans="76:76">
      <c r="BX61610" s="2"/>
    </row>
    <row r="61611" spans="76:76">
      <c r="BX61611" s="2"/>
    </row>
    <row r="61612" spans="76:76">
      <c r="BX61612" s="2"/>
    </row>
    <row r="61613" spans="76:76">
      <c r="BX61613" s="2"/>
    </row>
    <row r="61614" spans="76:76">
      <c r="BX61614" s="2"/>
    </row>
    <row r="61615" spans="76:76">
      <c r="BX61615" s="2"/>
    </row>
    <row r="61616" spans="76:76">
      <c r="BX61616" s="2"/>
    </row>
    <row r="61617" spans="76:76">
      <c r="BX61617" s="2"/>
    </row>
    <row r="61618" spans="76:76">
      <c r="BX61618" s="2"/>
    </row>
    <row r="61619" spans="76:76">
      <c r="BX61619" s="2"/>
    </row>
    <row r="61620" spans="76:76">
      <c r="BX61620" s="2"/>
    </row>
    <row r="61621" spans="76:76">
      <c r="BX61621" s="2"/>
    </row>
    <row r="61622" spans="76:76">
      <c r="BX61622" s="2"/>
    </row>
    <row r="61623" spans="76:76">
      <c r="BX61623" s="2"/>
    </row>
    <row r="61624" spans="76:76">
      <c r="BX61624" s="2"/>
    </row>
    <row r="61625" spans="76:76">
      <c r="BX61625" s="2"/>
    </row>
    <row r="61626" spans="76:76">
      <c r="BX61626" s="2"/>
    </row>
    <row r="61627" spans="76:76">
      <c r="BX61627" s="2"/>
    </row>
    <row r="61628" spans="76:76">
      <c r="BX61628" s="2"/>
    </row>
    <row r="61629" spans="76:76">
      <c r="BX61629" s="2"/>
    </row>
    <row r="61630" spans="76:76">
      <c r="BX61630" s="2"/>
    </row>
    <row r="61631" spans="76:76">
      <c r="BX61631" s="2"/>
    </row>
    <row r="61632" spans="76:76">
      <c r="BX61632" s="2"/>
    </row>
    <row r="61633" spans="76:76">
      <c r="BX61633" s="2"/>
    </row>
    <row r="61634" spans="76:76">
      <c r="BX61634" s="2"/>
    </row>
    <row r="61635" spans="76:76">
      <c r="BX61635" s="2"/>
    </row>
    <row r="61636" spans="76:76">
      <c r="BX61636" s="2"/>
    </row>
    <row r="61637" spans="76:76">
      <c r="BX61637" s="2"/>
    </row>
    <row r="61638" spans="76:76">
      <c r="BX61638" s="2"/>
    </row>
    <row r="61639" spans="76:76">
      <c r="BX61639" s="2"/>
    </row>
    <row r="61640" spans="76:76">
      <c r="BX61640" s="2"/>
    </row>
    <row r="61641" spans="76:76">
      <c r="BX61641" s="2"/>
    </row>
    <row r="61642" spans="76:76">
      <c r="BX61642" s="2"/>
    </row>
    <row r="61643" spans="76:76">
      <c r="BX61643" s="2"/>
    </row>
    <row r="61644" spans="76:76">
      <c r="BX61644" s="2"/>
    </row>
    <row r="61645" spans="76:76">
      <c r="BX61645" s="2"/>
    </row>
    <row r="61646" spans="76:76">
      <c r="BX61646" s="2"/>
    </row>
    <row r="61647" spans="76:76">
      <c r="BX61647" s="2"/>
    </row>
    <row r="61648" spans="76:76">
      <c r="BX61648" s="2"/>
    </row>
    <row r="61649" spans="76:76">
      <c r="BX61649" s="2"/>
    </row>
    <row r="61650" spans="76:76">
      <c r="BX61650" s="2"/>
    </row>
    <row r="61651" spans="76:76">
      <c r="BX61651" s="2"/>
    </row>
    <row r="61652" spans="76:76">
      <c r="BX61652" s="2"/>
    </row>
    <row r="61653" spans="76:76">
      <c r="BX61653" s="2"/>
    </row>
    <row r="61654" spans="76:76">
      <c r="BX61654" s="2"/>
    </row>
    <row r="61655" spans="76:76">
      <c r="BX61655" s="2"/>
    </row>
    <row r="61656" spans="76:76">
      <c r="BX61656" s="2"/>
    </row>
    <row r="61657" spans="76:76">
      <c r="BX61657" s="2"/>
    </row>
    <row r="61658" spans="76:76">
      <c r="BX61658" s="2"/>
    </row>
    <row r="61659" spans="76:76">
      <c r="BX61659" s="2"/>
    </row>
    <row r="61660" spans="76:76">
      <c r="BX61660" s="2"/>
    </row>
    <row r="61661" spans="76:76">
      <c r="BX61661" s="2"/>
    </row>
    <row r="61662" spans="76:76">
      <c r="BX61662" s="2"/>
    </row>
    <row r="61663" spans="76:76">
      <c r="BX61663" s="2"/>
    </row>
    <row r="61664" spans="76:76">
      <c r="BX61664" s="2"/>
    </row>
    <row r="61665" spans="76:76">
      <c r="BX61665" s="2"/>
    </row>
    <row r="61666" spans="76:76">
      <c r="BX61666" s="2"/>
    </row>
    <row r="61667" spans="76:76">
      <c r="BX61667" s="2"/>
    </row>
    <row r="61668" spans="76:76">
      <c r="BX61668" s="2"/>
    </row>
    <row r="61669" spans="76:76">
      <c r="BX61669" s="2"/>
    </row>
    <row r="61670" spans="76:76">
      <c r="BX61670" s="2"/>
    </row>
    <row r="61671" spans="76:76">
      <c r="BX61671" s="2"/>
    </row>
    <row r="61672" spans="76:76">
      <c r="BX61672" s="2"/>
    </row>
    <row r="61673" spans="76:76">
      <c r="BX61673" s="2"/>
    </row>
    <row r="61674" spans="76:76">
      <c r="BX61674" s="2"/>
    </row>
    <row r="61675" spans="76:76">
      <c r="BX61675" s="2"/>
    </row>
    <row r="61676" spans="76:76">
      <c r="BX61676" s="2"/>
    </row>
    <row r="61677" spans="76:76">
      <c r="BX61677" s="2"/>
    </row>
    <row r="61678" spans="76:76">
      <c r="BX61678" s="2"/>
    </row>
    <row r="61679" spans="76:76">
      <c r="BX61679" s="2"/>
    </row>
    <row r="61680" spans="76:76">
      <c r="BX61680" s="2"/>
    </row>
    <row r="61681" spans="76:76">
      <c r="BX61681" s="2"/>
    </row>
    <row r="61682" spans="76:76">
      <c r="BX61682" s="2"/>
    </row>
    <row r="61683" spans="76:76">
      <c r="BX61683" s="2"/>
    </row>
    <row r="61684" spans="76:76">
      <c r="BX61684" s="2"/>
    </row>
    <row r="61685" spans="76:76">
      <c r="BX61685" s="2"/>
    </row>
    <row r="61686" spans="76:76">
      <c r="BX61686" s="2"/>
    </row>
    <row r="61687" spans="76:76">
      <c r="BX61687" s="2"/>
    </row>
    <row r="61688" spans="76:76">
      <c r="BX61688" s="2"/>
    </row>
    <row r="61689" spans="76:76">
      <c r="BX61689" s="2"/>
    </row>
    <row r="61690" spans="76:76">
      <c r="BX61690" s="2"/>
    </row>
    <row r="61691" spans="76:76">
      <c r="BX61691" s="2"/>
    </row>
    <row r="61692" spans="76:76">
      <c r="BX61692" s="2"/>
    </row>
    <row r="61693" spans="76:76">
      <c r="BX61693" s="2"/>
    </row>
    <row r="61694" spans="76:76">
      <c r="BX61694" s="2"/>
    </row>
    <row r="61695" spans="76:76">
      <c r="BX61695" s="2"/>
    </row>
    <row r="61696" spans="76:76">
      <c r="BX61696" s="2"/>
    </row>
    <row r="61697" spans="76:76">
      <c r="BX61697" s="2"/>
    </row>
    <row r="61698" spans="76:76">
      <c r="BX61698" s="2"/>
    </row>
    <row r="61699" spans="76:76">
      <c r="BX61699" s="2"/>
    </row>
    <row r="61700" spans="76:76">
      <c r="BX61700" s="2"/>
    </row>
    <row r="61701" spans="76:76">
      <c r="BX61701" s="2"/>
    </row>
    <row r="61702" spans="76:76">
      <c r="BX61702" s="2"/>
    </row>
    <row r="61703" spans="76:76">
      <c r="BX61703" s="2"/>
    </row>
    <row r="61704" spans="76:76">
      <c r="BX61704" s="2"/>
    </row>
    <row r="61705" spans="76:76">
      <c r="BX61705" s="2"/>
    </row>
    <row r="61706" spans="76:76">
      <c r="BX61706" s="2"/>
    </row>
    <row r="61707" spans="76:76">
      <c r="BX61707" s="2"/>
    </row>
    <row r="61708" spans="76:76">
      <c r="BX61708" s="2"/>
    </row>
    <row r="61709" spans="76:76">
      <c r="BX61709" s="2"/>
    </row>
    <row r="61710" spans="76:76">
      <c r="BX61710" s="2"/>
    </row>
    <row r="61711" spans="76:76">
      <c r="BX61711" s="2"/>
    </row>
    <row r="61712" spans="76:76">
      <c r="BX61712" s="2"/>
    </row>
    <row r="61713" spans="76:76">
      <c r="BX61713" s="2"/>
    </row>
    <row r="61714" spans="76:76">
      <c r="BX61714" s="2"/>
    </row>
    <row r="61715" spans="76:76">
      <c r="BX61715" s="2"/>
    </row>
    <row r="61716" spans="76:76">
      <c r="BX61716" s="2"/>
    </row>
    <row r="61717" spans="76:76">
      <c r="BX61717" s="2"/>
    </row>
    <row r="61718" spans="76:76">
      <c r="BX61718" s="2"/>
    </row>
    <row r="61719" spans="76:76">
      <c r="BX61719" s="2"/>
    </row>
    <row r="61720" spans="76:76">
      <c r="BX61720" s="2"/>
    </row>
    <row r="61721" spans="76:76">
      <c r="BX61721" s="2"/>
    </row>
    <row r="61722" spans="76:76">
      <c r="BX61722" s="2"/>
    </row>
    <row r="61723" spans="76:76">
      <c r="BX61723" s="2"/>
    </row>
    <row r="61724" spans="76:76">
      <c r="BX61724" s="2"/>
    </row>
    <row r="61725" spans="76:76">
      <c r="BX61725" s="2"/>
    </row>
    <row r="61726" spans="76:76">
      <c r="BX61726" s="2"/>
    </row>
    <row r="61727" spans="76:76">
      <c r="BX61727" s="2"/>
    </row>
    <row r="61728" spans="76:76">
      <c r="BX61728" s="2"/>
    </row>
    <row r="61729" spans="76:76">
      <c r="BX61729" s="2"/>
    </row>
    <row r="61730" spans="76:76">
      <c r="BX61730" s="2"/>
    </row>
    <row r="61731" spans="76:76">
      <c r="BX61731" s="2"/>
    </row>
    <row r="61732" spans="76:76">
      <c r="BX61732" s="2"/>
    </row>
    <row r="61733" spans="76:76">
      <c r="BX61733" s="2"/>
    </row>
    <row r="61734" spans="76:76">
      <c r="BX61734" s="2"/>
    </row>
    <row r="61735" spans="76:76">
      <c r="BX61735" s="2"/>
    </row>
    <row r="61736" spans="76:76">
      <c r="BX61736" s="2"/>
    </row>
    <row r="61737" spans="76:76">
      <c r="BX61737" s="2"/>
    </row>
    <row r="61738" spans="76:76">
      <c r="BX61738" s="2"/>
    </row>
    <row r="61739" spans="76:76">
      <c r="BX61739" s="2"/>
    </row>
    <row r="61740" spans="76:76">
      <c r="BX61740" s="2"/>
    </row>
    <row r="61741" spans="76:76">
      <c r="BX61741" s="2"/>
    </row>
    <row r="61742" spans="76:76">
      <c r="BX61742" s="2"/>
    </row>
    <row r="61743" spans="76:76">
      <c r="BX61743" s="2"/>
    </row>
    <row r="61744" spans="76:76">
      <c r="BX61744" s="2"/>
    </row>
    <row r="61745" spans="76:76">
      <c r="BX61745" s="2"/>
    </row>
    <row r="61746" spans="76:76">
      <c r="BX61746" s="2"/>
    </row>
    <row r="61747" spans="76:76">
      <c r="BX61747" s="2"/>
    </row>
    <row r="61748" spans="76:76">
      <c r="BX61748" s="2"/>
    </row>
    <row r="61749" spans="76:76">
      <c r="BX61749" s="2"/>
    </row>
    <row r="61750" spans="76:76">
      <c r="BX61750" s="2"/>
    </row>
    <row r="61751" spans="76:76">
      <c r="BX61751" s="2"/>
    </row>
    <row r="61752" spans="76:76">
      <c r="BX61752" s="2"/>
    </row>
    <row r="61753" spans="76:76">
      <c r="BX61753" s="2"/>
    </row>
    <row r="61754" spans="76:76">
      <c r="BX61754" s="2"/>
    </row>
    <row r="61755" spans="76:76">
      <c r="BX61755" s="2"/>
    </row>
    <row r="61756" spans="76:76">
      <c r="BX61756" s="2"/>
    </row>
    <row r="61757" spans="76:76">
      <c r="BX61757" s="2"/>
    </row>
    <row r="61758" spans="76:76">
      <c r="BX61758" s="2"/>
    </row>
    <row r="61759" spans="76:76">
      <c r="BX61759" s="2"/>
    </row>
    <row r="61760" spans="76:76">
      <c r="BX61760" s="2"/>
    </row>
    <row r="61761" spans="76:76">
      <c r="BX61761" s="2"/>
    </row>
    <row r="61762" spans="76:76">
      <c r="BX61762" s="2"/>
    </row>
    <row r="61763" spans="76:76">
      <c r="BX61763" s="2"/>
    </row>
    <row r="61764" spans="76:76">
      <c r="BX61764" s="2"/>
    </row>
    <row r="61765" spans="76:76">
      <c r="BX61765" s="2"/>
    </row>
    <row r="61766" spans="76:76">
      <c r="BX61766" s="2"/>
    </row>
    <row r="61767" spans="76:76">
      <c r="BX61767" s="2"/>
    </row>
    <row r="61768" spans="76:76">
      <c r="BX61768" s="2"/>
    </row>
    <row r="61769" spans="76:76">
      <c r="BX61769" s="2"/>
    </row>
    <row r="61770" spans="76:76">
      <c r="BX61770" s="2"/>
    </row>
    <row r="61771" spans="76:76">
      <c r="BX61771" s="2"/>
    </row>
    <row r="61772" spans="76:76">
      <c r="BX61772" s="2"/>
    </row>
    <row r="61773" spans="76:76">
      <c r="BX61773" s="2"/>
    </row>
    <row r="61774" spans="76:76">
      <c r="BX61774" s="2"/>
    </row>
    <row r="61775" spans="76:76">
      <c r="BX61775" s="2"/>
    </row>
    <row r="61776" spans="76:76">
      <c r="BX61776" s="2"/>
    </row>
    <row r="61777" spans="76:76">
      <c r="BX61777" s="2"/>
    </row>
    <row r="61778" spans="76:76">
      <c r="BX61778" s="2"/>
    </row>
    <row r="61779" spans="76:76">
      <c r="BX61779" s="2"/>
    </row>
    <row r="61780" spans="76:76">
      <c r="BX61780" s="2"/>
    </row>
    <row r="61781" spans="76:76">
      <c r="BX61781" s="2"/>
    </row>
    <row r="61782" spans="76:76">
      <c r="BX61782" s="2"/>
    </row>
    <row r="61783" spans="76:76">
      <c r="BX61783" s="2"/>
    </row>
    <row r="61784" spans="76:76">
      <c r="BX61784" s="2"/>
    </row>
    <row r="61785" spans="76:76">
      <c r="BX61785" s="2"/>
    </row>
    <row r="61786" spans="76:76">
      <c r="BX61786" s="2"/>
    </row>
    <row r="61787" spans="76:76">
      <c r="BX61787" s="2"/>
    </row>
    <row r="61788" spans="76:76">
      <c r="BX61788" s="2"/>
    </row>
    <row r="61789" spans="76:76">
      <c r="BX61789" s="2"/>
    </row>
    <row r="61790" spans="76:76">
      <c r="BX61790" s="2"/>
    </row>
    <row r="61791" spans="76:76">
      <c r="BX61791" s="2"/>
    </row>
    <row r="61792" spans="76:76">
      <c r="BX61792" s="2"/>
    </row>
    <row r="61793" spans="76:76">
      <c r="BX61793" s="2"/>
    </row>
    <row r="61794" spans="76:76">
      <c r="BX61794" s="2"/>
    </row>
    <row r="61795" spans="76:76">
      <c r="BX61795" s="2"/>
    </row>
    <row r="61796" spans="76:76">
      <c r="BX61796" s="2"/>
    </row>
    <row r="61797" spans="76:76">
      <c r="BX61797" s="2"/>
    </row>
    <row r="61798" spans="76:76">
      <c r="BX61798" s="2"/>
    </row>
    <row r="61799" spans="76:76">
      <c r="BX61799" s="2"/>
    </row>
    <row r="61800" spans="76:76">
      <c r="BX61800" s="2"/>
    </row>
    <row r="61801" spans="76:76">
      <c r="BX61801" s="2"/>
    </row>
    <row r="61802" spans="76:76">
      <c r="BX61802" s="2"/>
    </row>
    <row r="61803" spans="76:76">
      <c r="BX61803" s="2"/>
    </row>
    <row r="61804" spans="76:76">
      <c r="BX61804" s="2"/>
    </row>
    <row r="61805" spans="76:76">
      <c r="BX61805" s="2"/>
    </row>
    <row r="61806" spans="76:76">
      <c r="BX61806" s="2"/>
    </row>
    <row r="61807" spans="76:76">
      <c r="BX61807" s="2"/>
    </row>
    <row r="61808" spans="76:76">
      <c r="BX61808" s="2"/>
    </row>
    <row r="61809" spans="76:76">
      <c r="BX61809" s="2"/>
    </row>
    <row r="61810" spans="76:76">
      <c r="BX61810" s="2"/>
    </row>
    <row r="61811" spans="76:76">
      <c r="BX61811" s="2"/>
    </row>
    <row r="61812" spans="76:76">
      <c r="BX61812" s="2"/>
    </row>
    <row r="61813" spans="76:76">
      <c r="BX61813" s="2"/>
    </row>
    <row r="61814" spans="76:76">
      <c r="BX61814" s="2"/>
    </row>
    <row r="61815" spans="76:76">
      <c r="BX61815" s="2"/>
    </row>
    <row r="61816" spans="76:76">
      <c r="BX61816" s="2"/>
    </row>
    <row r="61817" spans="76:76">
      <c r="BX61817" s="2"/>
    </row>
    <row r="61818" spans="76:76">
      <c r="BX61818" s="2"/>
    </row>
    <row r="61819" spans="76:76">
      <c r="BX61819" s="2"/>
    </row>
    <row r="61820" spans="76:76">
      <c r="BX61820" s="2"/>
    </row>
    <row r="61821" spans="76:76">
      <c r="BX61821" s="2"/>
    </row>
    <row r="61822" spans="76:76">
      <c r="BX61822" s="2"/>
    </row>
    <row r="61823" spans="76:76">
      <c r="BX61823" s="2"/>
    </row>
    <row r="61824" spans="76:76">
      <c r="BX61824" s="2"/>
    </row>
    <row r="61825" spans="76:76">
      <c r="BX61825" s="2"/>
    </row>
    <row r="61826" spans="76:76">
      <c r="BX61826" s="2"/>
    </row>
    <row r="61827" spans="76:76">
      <c r="BX61827" s="2"/>
    </row>
    <row r="61828" spans="76:76">
      <c r="BX61828" s="2"/>
    </row>
    <row r="61829" spans="76:76">
      <c r="BX61829" s="2"/>
    </row>
    <row r="61830" spans="76:76">
      <c r="BX61830" s="2"/>
    </row>
    <row r="61831" spans="76:76">
      <c r="BX61831" s="2"/>
    </row>
    <row r="61832" spans="76:76">
      <c r="BX61832" s="2"/>
    </row>
    <row r="61833" spans="76:76">
      <c r="BX61833" s="2"/>
    </row>
    <row r="61834" spans="76:76">
      <c r="BX61834" s="2"/>
    </row>
    <row r="61835" spans="76:76">
      <c r="BX61835" s="2"/>
    </row>
    <row r="61836" spans="76:76">
      <c r="BX61836" s="2"/>
    </row>
    <row r="61837" spans="76:76">
      <c r="BX61837" s="2"/>
    </row>
    <row r="61838" spans="76:76">
      <c r="BX61838" s="2"/>
    </row>
    <row r="61839" spans="76:76">
      <c r="BX61839" s="2"/>
    </row>
    <row r="61840" spans="76:76">
      <c r="BX61840" s="2"/>
    </row>
    <row r="61841" spans="76:76">
      <c r="BX61841" s="2"/>
    </row>
    <row r="61842" spans="76:76">
      <c r="BX61842" s="2"/>
    </row>
    <row r="61843" spans="76:76">
      <c r="BX61843" s="2"/>
    </row>
    <row r="61844" spans="76:76">
      <c r="BX61844" s="2"/>
    </row>
    <row r="61845" spans="76:76">
      <c r="BX61845" s="2"/>
    </row>
    <row r="61846" spans="76:76">
      <c r="BX61846" s="2"/>
    </row>
    <row r="61847" spans="76:76">
      <c r="BX61847" s="2"/>
    </row>
    <row r="61848" spans="76:76">
      <c r="BX61848" s="2"/>
    </row>
    <row r="61849" spans="76:76">
      <c r="BX61849" s="2"/>
    </row>
    <row r="61850" spans="76:76">
      <c r="BX61850" s="2"/>
    </row>
    <row r="61851" spans="76:76">
      <c r="BX61851" s="2"/>
    </row>
    <row r="61852" spans="76:76">
      <c r="BX61852" s="2"/>
    </row>
    <row r="61853" spans="76:76">
      <c r="BX61853" s="2"/>
    </row>
    <row r="61854" spans="76:76">
      <c r="BX61854" s="2"/>
    </row>
    <row r="61855" spans="76:76">
      <c r="BX61855" s="2"/>
    </row>
    <row r="61856" spans="76:76">
      <c r="BX61856" s="2"/>
    </row>
    <row r="61857" spans="76:76">
      <c r="BX61857" s="2"/>
    </row>
    <row r="61858" spans="76:76">
      <c r="BX61858" s="2"/>
    </row>
    <row r="61859" spans="76:76">
      <c r="BX61859" s="2"/>
    </row>
    <row r="61860" spans="76:76">
      <c r="BX61860" s="2"/>
    </row>
    <row r="61861" spans="76:76">
      <c r="BX61861" s="2"/>
    </row>
    <row r="61862" spans="76:76">
      <c r="BX61862" s="2"/>
    </row>
    <row r="61863" spans="76:76">
      <c r="BX61863" s="2"/>
    </row>
    <row r="61864" spans="76:76">
      <c r="BX61864" s="2"/>
    </row>
    <row r="61865" spans="76:76">
      <c r="BX61865" s="2"/>
    </row>
    <row r="61866" spans="76:76">
      <c r="BX61866" s="2"/>
    </row>
    <row r="61867" spans="76:76">
      <c r="BX61867" s="2"/>
    </row>
    <row r="61868" spans="76:76">
      <c r="BX61868" s="2"/>
    </row>
    <row r="61869" spans="76:76">
      <c r="BX61869" s="2"/>
    </row>
    <row r="61870" spans="76:76">
      <c r="BX61870" s="2"/>
    </row>
    <row r="61871" spans="76:76">
      <c r="BX61871" s="2"/>
    </row>
    <row r="61872" spans="76:76">
      <c r="BX61872" s="2"/>
    </row>
    <row r="61873" spans="76:76">
      <c r="BX61873" s="2"/>
    </row>
    <row r="61874" spans="76:76">
      <c r="BX61874" s="2"/>
    </row>
    <row r="61875" spans="76:76">
      <c r="BX61875" s="2"/>
    </row>
    <row r="61876" spans="76:76">
      <c r="BX61876" s="2"/>
    </row>
    <row r="61877" spans="76:76">
      <c r="BX61877" s="2"/>
    </row>
    <row r="61878" spans="76:76">
      <c r="BX61878" s="2"/>
    </row>
    <row r="61879" spans="76:76">
      <c r="BX61879" s="2"/>
    </row>
    <row r="61880" spans="76:76">
      <c r="BX61880" s="2"/>
    </row>
    <row r="61881" spans="76:76">
      <c r="BX61881" s="2"/>
    </row>
    <row r="61882" spans="76:76">
      <c r="BX61882" s="2"/>
    </row>
    <row r="61883" spans="76:76">
      <c r="BX61883" s="2"/>
    </row>
    <row r="61884" spans="76:76">
      <c r="BX61884" s="2"/>
    </row>
    <row r="61885" spans="76:76">
      <c r="BX61885" s="2"/>
    </row>
    <row r="61886" spans="76:76">
      <c r="BX61886" s="2"/>
    </row>
    <row r="61887" spans="76:76">
      <c r="BX61887" s="2"/>
    </row>
    <row r="61888" spans="76:76">
      <c r="BX61888" s="2"/>
    </row>
    <row r="61889" spans="76:76">
      <c r="BX61889" s="2"/>
    </row>
    <row r="61890" spans="76:76">
      <c r="BX61890" s="2"/>
    </row>
    <row r="61891" spans="76:76">
      <c r="BX61891" s="2"/>
    </row>
    <row r="61892" spans="76:76">
      <c r="BX61892" s="2"/>
    </row>
    <row r="61893" spans="76:76">
      <c r="BX61893" s="2"/>
    </row>
    <row r="61894" spans="76:76">
      <c r="BX61894" s="2"/>
    </row>
    <row r="61895" spans="76:76">
      <c r="BX61895" s="2"/>
    </row>
    <row r="61896" spans="76:76">
      <c r="BX61896" s="2"/>
    </row>
    <row r="61897" spans="76:76">
      <c r="BX61897" s="2"/>
    </row>
    <row r="61898" spans="76:76">
      <c r="BX61898" s="2"/>
    </row>
    <row r="61899" spans="76:76">
      <c r="BX61899" s="2"/>
    </row>
    <row r="61900" spans="76:76">
      <c r="BX61900" s="2"/>
    </row>
    <row r="61901" spans="76:76">
      <c r="BX61901" s="2"/>
    </row>
    <row r="61902" spans="76:76">
      <c r="BX61902" s="2"/>
    </row>
    <row r="61903" spans="76:76">
      <c r="BX61903" s="2"/>
    </row>
    <row r="61904" spans="76:76">
      <c r="BX61904" s="2"/>
    </row>
    <row r="61905" spans="76:76">
      <c r="BX61905" s="2"/>
    </row>
    <row r="61906" spans="76:76">
      <c r="BX61906" s="2"/>
    </row>
    <row r="61907" spans="76:76">
      <c r="BX61907" s="2"/>
    </row>
    <row r="61908" spans="76:76">
      <c r="BX61908" s="2"/>
    </row>
    <row r="61909" spans="76:76">
      <c r="BX61909" s="2"/>
    </row>
    <row r="61910" spans="76:76">
      <c r="BX61910" s="2"/>
    </row>
    <row r="61911" spans="76:76">
      <c r="BX61911" s="2"/>
    </row>
    <row r="61912" spans="76:76">
      <c r="BX61912" s="2"/>
    </row>
    <row r="61913" spans="76:76">
      <c r="BX61913" s="2"/>
    </row>
    <row r="61914" spans="76:76">
      <c r="BX61914" s="2"/>
    </row>
    <row r="61915" spans="76:76">
      <c r="BX61915" s="2"/>
    </row>
    <row r="61916" spans="76:76">
      <c r="BX61916" s="2"/>
    </row>
    <row r="61917" spans="76:76">
      <c r="BX61917" s="2"/>
    </row>
    <row r="61918" spans="76:76">
      <c r="BX61918" s="2"/>
    </row>
    <row r="61919" spans="76:76">
      <c r="BX61919" s="2"/>
    </row>
    <row r="61920" spans="76:76">
      <c r="BX61920" s="2"/>
    </row>
    <row r="61921" spans="76:76">
      <c r="BX61921" s="2"/>
    </row>
    <row r="61922" spans="76:76">
      <c r="BX61922" s="2"/>
    </row>
    <row r="61923" spans="76:76">
      <c r="BX61923" s="2"/>
    </row>
    <row r="61924" spans="76:76">
      <c r="BX61924" s="2"/>
    </row>
    <row r="61925" spans="76:76">
      <c r="BX61925" s="2"/>
    </row>
    <row r="61926" spans="76:76">
      <c r="BX61926" s="2"/>
    </row>
    <row r="61927" spans="76:76">
      <c r="BX61927" s="2"/>
    </row>
    <row r="61928" spans="76:76">
      <c r="BX61928" s="2"/>
    </row>
    <row r="61929" spans="76:76">
      <c r="BX61929" s="2"/>
    </row>
    <row r="61930" spans="76:76">
      <c r="BX61930" s="2"/>
    </row>
    <row r="61931" spans="76:76">
      <c r="BX61931" s="2"/>
    </row>
    <row r="61932" spans="76:76">
      <c r="BX61932" s="2"/>
    </row>
    <row r="61933" spans="76:76">
      <c r="BX61933" s="2"/>
    </row>
    <row r="61934" spans="76:76">
      <c r="BX61934" s="2"/>
    </row>
    <row r="61935" spans="76:76">
      <c r="BX61935" s="2"/>
    </row>
    <row r="61936" spans="76:76">
      <c r="BX61936" s="2"/>
    </row>
    <row r="61937" spans="76:76">
      <c r="BX61937" s="2"/>
    </row>
    <row r="61938" spans="76:76">
      <c r="BX61938" s="2"/>
    </row>
    <row r="61939" spans="76:76">
      <c r="BX61939" s="2"/>
    </row>
    <row r="61940" spans="76:76">
      <c r="BX61940" s="2"/>
    </row>
    <row r="61941" spans="76:76">
      <c r="BX61941" s="2"/>
    </row>
    <row r="61942" spans="76:76">
      <c r="BX61942" s="2"/>
    </row>
    <row r="61943" spans="76:76">
      <c r="BX61943" s="2"/>
    </row>
    <row r="61944" spans="76:76">
      <c r="BX61944" s="2"/>
    </row>
    <row r="61945" spans="76:76">
      <c r="BX61945" s="2"/>
    </row>
    <row r="61946" spans="76:76">
      <c r="BX61946" s="2"/>
    </row>
    <row r="61947" spans="76:76">
      <c r="BX61947" s="2"/>
    </row>
    <row r="61948" spans="76:76">
      <c r="BX61948" s="2"/>
    </row>
    <row r="61949" spans="76:76">
      <c r="BX61949" s="2"/>
    </row>
    <row r="61950" spans="76:76">
      <c r="BX61950" s="2"/>
    </row>
    <row r="61951" spans="76:76">
      <c r="BX61951" s="2"/>
    </row>
    <row r="61952" spans="76:76">
      <c r="BX61952" s="2"/>
    </row>
    <row r="61953" spans="76:76">
      <c r="BX61953" s="2"/>
    </row>
    <row r="61954" spans="76:76">
      <c r="BX61954" s="2"/>
    </row>
    <row r="61955" spans="76:76">
      <c r="BX61955" s="2"/>
    </row>
    <row r="61956" spans="76:76">
      <c r="BX61956" s="2"/>
    </row>
    <row r="61957" spans="76:76">
      <c r="BX61957" s="2"/>
    </row>
    <row r="61958" spans="76:76">
      <c r="BX61958" s="2"/>
    </row>
    <row r="61959" spans="76:76">
      <c r="BX61959" s="2"/>
    </row>
    <row r="61960" spans="76:76">
      <c r="BX61960" s="2"/>
    </row>
    <row r="61961" spans="76:76">
      <c r="BX61961" s="2"/>
    </row>
    <row r="61962" spans="76:76">
      <c r="BX61962" s="2"/>
    </row>
    <row r="61963" spans="76:76">
      <c r="BX61963" s="2"/>
    </row>
    <row r="61964" spans="76:76">
      <c r="BX61964" s="2"/>
    </row>
    <row r="61965" spans="76:76">
      <c r="BX61965" s="2"/>
    </row>
    <row r="61966" spans="76:76">
      <c r="BX61966" s="2"/>
    </row>
    <row r="61967" spans="76:76">
      <c r="BX61967" s="2"/>
    </row>
    <row r="61968" spans="76:76">
      <c r="BX61968" s="2"/>
    </row>
    <row r="61969" spans="76:76">
      <c r="BX61969" s="2"/>
    </row>
    <row r="61970" spans="76:76">
      <c r="BX61970" s="2"/>
    </row>
    <row r="61971" spans="76:76">
      <c r="BX61971" s="2"/>
    </row>
    <row r="61972" spans="76:76">
      <c r="BX61972" s="2"/>
    </row>
    <row r="61973" spans="76:76">
      <c r="BX61973" s="2"/>
    </row>
    <row r="61974" spans="76:76">
      <c r="BX61974" s="2"/>
    </row>
    <row r="61975" spans="76:76">
      <c r="BX61975" s="2"/>
    </row>
    <row r="61976" spans="76:76">
      <c r="BX61976" s="2"/>
    </row>
    <row r="61977" spans="76:76">
      <c r="BX61977" s="2"/>
    </row>
    <row r="61978" spans="76:76">
      <c r="BX61978" s="2"/>
    </row>
    <row r="61979" spans="76:76">
      <c r="BX61979" s="2"/>
    </row>
    <row r="61980" spans="76:76">
      <c r="BX61980" s="2"/>
    </row>
    <row r="61981" spans="76:76">
      <c r="BX61981" s="2"/>
    </row>
    <row r="61982" spans="76:76">
      <c r="BX61982" s="2"/>
    </row>
    <row r="61983" spans="76:76">
      <c r="BX61983" s="2"/>
    </row>
    <row r="61984" spans="76:76">
      <c r="BX61984" s="2"/>
    </row>
    <row r="61985" spans="76:76">
      <c r="BX61985" s="2"/>
    </row>
    <row r="61986" spans="76:76">
      <c r="BX61986" s="2"/>
    </row>
    <row r="61987" spans="76:76">
      <c r="BX61987" s="2"/>
    </row>
    <row r="61988" spans="76:76">
      <c r="BX61988" s="2"/>
    </row>
    <row r="61989" spans="76:76">
      <c r="BX61989" s="2"/>
    </row>
    <row r="61990" spans="76:76">
      <c r="BX61990" s="2"/>
    </row>
    <row r="61991" spans="76:76">
      <c r="BX61991" s="2"/>
    </row>
    <row r="61992" spans="76:76">
      <c r="BX61992" s="2"/>
    </row>
    <row r="61993" spans="76:76">
      <c r="BX61993" s="2"/>
    </row>
    <row r="61994" spans="76:76">
      <c r="BX61994" s="2"/>
    </row>
    <row r="61995" spans="76:76">
      <c r="BX61995" s="2"/>
    </row>
    <row r="61996" spans="76:76">
      <c r="BX61996" s="2"/>
    </row>
    <row r="61997" spans="76:76">
      <c r="BX61997" s="2"/>
    </row>
    <row r="61998" spans="76:76">
      <c r="BX61998" s="2"/>
    </row>
    <row r="61999" spans="76:76">
      <c r="BX61999" s="2"/>
    </row>
    <row r="62000" spans="76:76">
      <c r="BX62000" s="2"/>
    </row>
    <row r="62001" spans="76:76">
      <c r="BX62001" s="2"/>
    </row>
    <row r="62002" spans="76:76">
      <c r="BX62002" s="2"/>
    </row>
    <row r="62003" spans="76:76">
      <c r="BX62003" s="2"/>
    </row>
    <row r="62004" spans="76:76">
      <c r="BX62004" s="2"/>
    </row>
    <row r="62005" spans="76:76">
      <c r="BX62005" s="2"/>
    </row>
    <row r="62006" spans="76:76">
      <c r="BX62006" s="2"/>
    </row>
    <row r="62007" spans="76:76">
      <c r="BX62007" s="2"/>
    </row>
    <row r="62008" spans="76:76">
      <c r="BX62008" s="2"/>
    </row>
    <row r="62009" spans="76:76">
      <c r="BX62009" s="2"/>
    </row>
    <row r="62010" spans="76:76">
      <c r="BX62010" s="2"/>
    </row>
    <row r="62011" spans="76:76">
      <c r="BX62011" s="2"/>
    </row>
    <row r="62012" spans="76:76">
      <c r="BX62012" s="2"/>
    </row>
    <row r="62013" spans="76:76">
      <c r="BX62013" s="2"/>
    </row>
    <row r="62014" spans="76:76">
      <c r="BX62014" s="2"/>
    </row>
    <row r="62015" spans="76:76">
      <c r="BX62015" s="2"/>
    </row>
    <row r="62016" spans="76:76">
      <c r="BX62016" s="2"/>
    </row>
    <row r="62017" spans="76:76">
      <c r="BX62017" s="2"/>
    </row>
    <row r="62018" spans="76:76">
      <c r="BX62018" s="2"/>
    </row>
    <row r="62019" spans="76:76">
      <c r="BX62019" s="2"/>
    </row>
    <row r="62020" spans="76:76">
      <c r="BX62020" s="2"/>
    </row>
    <row r="62021" spans="76:76">
      <c r="BX62021" s="2"/>
    </row>
    <row r="62022" spans="76:76">
      <c r="BX62022" s="2"/>
    </row>
    <row r="62023" spans="76:76">
      <c r="BX62023" s="2"/>
    </row>
    <row r="62024" spans="76:76">
      <c r="BX62024" s="2"/>
    </row>
    <row r="62025" spans="76:76">
      <c r="BX62025" s="2"/>
    </row>
    <row r="62026" spans="76:76">
      <c r="BX62026" s="2"/>
    </row>
    <row r="62027" spans="76:76">
      <c r="BX62027" s="2"/>
    </row>
    <row r="62028" spans="76:76">
      <c r="BX62028" s="2"/>
    </row>
    <row r="62029" spans="76:76">
      <c r="BX62029" s="2"/>
    </row>
    <row r="62030" spans="76:76">
      <c r="BX62030" s="2"/>
    </row>
    <row r="62031" spans="76:76">
      <c r="BX62031" s="2"/>
    </row>
    <row r="62032" spans="76:76">
      <c r="BX62032" s="2"/>
    </row>
    <row r="62033" spans="76:76">
      <c r="BX62033" s="2"/>
    </row>
    <row r="62034" spans="76:76">
      <c r="BX62034" s="2"/>
    </row>
    <row r="62035" spans="76:76">
      <c r="BX62035" s="2"/>
    </row>
    <row r="62036" spans="76:76">
      <c r="BX62036" s="2"/>
    </row>
    <row r="62037" spans="76:76">
      <c r="BX62037" s="2"/>
    </row>
    <row r="62038" spans="76:76">
      <c r="BX62038" s="2"/>
    </row>
    <row r="62039" spans="76:76">
      <c r="BX62039" s="2"/>
    </row>
    <row r="62040" spans="76:76">
      <c r="BX62040" s="2"/>
    </row>
    <row r="62041" spans="76:76">
      <c r="BX62041" s="2"/>
    </row>
    <row r="62042" spans="76:76">
      <c r="BX62042" s="2"/>
    </row>
    <row r="62043" spans="76:76">
      <c r="BX62043" s="2"/>
    </row>
    <row r="62044" spans="76:76">
      <c r="BX62044" s="2"/>
    </row>
    <row r="62045" spans="76:76">
      <c r="BX62045" s="2"/>
    </row>
    <row r="62046" spans="76:76">
      <c r="BX62046" s="2"/>
    </row>
    <row r="62047" spans="76:76">
      <c r="BX62047" s="2"/>
    </row>
    <row r="62048" spans="76:76">
      <c r="BX62048" s="2"/>
    </row>
    <row r="62049" spans="76:76">
      <c r="BX62049" s="2"/>
    </row>
    <row r="62050" spans="76:76">
      <c r="BX62050" s="2"/>
    </row>
    <row r="62051" spans="76:76">
      <c r="BX62051" s="2"/>
    </row>
    <row r="62052" spans="76:76">
      <c r="BX62052" s="2"/>
    </row>
    <row r="62053" spans="76:76">
      <c r="BX62053" s="2"/>
    </row>
    <row r="62054" spans="76:76">
      <c r="BX62054" s="2"/>
    </row>
    <row r="62055" spans="76:76">
      <c r="BX62055" s="2"/>
    </row>
    <row r="62056" spans="76:76">
      <c r="BX62056" s="2"/>
    </row>
    <row r="62057" spans="76:76">
      <c r="BX62057" s="2"/>
    </row>
    <row r="62058" spans="76:76">
      <c r="BX62058" s="2"/>
    </row>
    <row r="62059" spans="76:76">
      <c r="BX62059" s="2"/>
    </row>
    <row r="62060" spans="76:76">
      <c r="BX62060" s="2"/>
    </row>
    <row r="62061" spans="76:76">
      <c r="BX62061" s="2"/>
    </row>
    <row r="62062" spans="76:76">
      <c r="BX62062" s="2"/>
    </row>
    <row r="62063" spans="76:76">
      <c r="BX62063" s="2"/>
    </row>
    <row r="62064" spans="76:76">
      <c r="BX62064" s="2"/>
    </row>
    <row r="62065" spans="76:76">
      <c r="BX62065" s="2"/>
    </row>
    <row r="62066" spans="76:76">
      <c r="BX62066" s="2"/>
    </row>
    <row r="62067" spans="76:76">
      <c r="BX62067" s="2"/>
    </row>
    <row r="62068" spans="76:76">
      <c r="BX62068" s="2"/>
    </row>
    <row r="62069" spans="76:76">
      <c r="BX62069" s="2"/>
    </row>
    <row r="62070" spans="76:76">
      <c r="BX62070" s="2"/>
    </row>
    <row r="62071" spans="76:76">
      <c r="BX62071" s="2"/>
    </row>
    <row r="62072" spans="76:76">
      <c r="BX62072" s="2"/>
    </row>
    <row r="62073" spans="76:76">
      <c r="BX62073" s="2"/>
    </row>
    <row r="62074" spans="76:76">
      <c r="BX62074" s="2"/>
    </row>
    <row r="62075" spans="76:76">
      <c r="BX62075" s="2"/>
    </row>
    <row r="62076" spans="76:76">
      <c r="BX62076" s="2"/>
    </row>
    <row r="62077" spans="76:76">
      <c r="BX62077" s="2"/>
    </row>
    <row r="62078" spans="76:76">
      <c r="BX62078" s="2"/>
    </row>
    <row r="62079" spans="76:76">
      <c r="BX62079" s="2"/>
    </row>
    <row r="62080" spans="76:76">
      <c r="BX62080" s="2"/>
    </row>
    <row r="62081" spans="76:76">
      <c r="BX62081" s="2"/>
    </row>
    <row r="62082" spans="76:76">
      <c r="BX62082" s="2"/>
    </row>
    <row r="62083" spans="76:76">
      <c r="BX62083" s="2"/>
    </row>
    <row r="62084" spans="76:76">
      <c r="BX62084" s="2"/>
    </row>
    <row r="62085" spans="76:76">
      <c r="BX62085" s="2"/>
    </row>
    <row r="62086" spans="76:76">
      <c r="BX62086" s="2"/>
    </row>
    <row r="62087" spans="76:76">
      <c r="BX62087" s="2"/>
    </row>
    <row r="62088" spans="76:76">
      <c r="BX62088" s="2"/>
    </row>
    <row r="62089" spans="76:76">
      <c r="BX62089" s="2"/>
    </row>
    <row r="62090" spans="76:76">
      <c r="BX62090" s="2"/>
    </row>
    <row r="62091" spans="76:76">
      <c r="BX62091" s="2"/>
    </row>
    <row r="62092" spans="76:76">
      <c r="BX62092" s="2"/>
    </row>
    <row r="62093" spans="76:76">
      <c r="BX62093" s="2"/>
    </row>
    <row r="62094" spans="76:76">
      <c r="BX62094" s="2"/>
    </row>
    <row r="62095" spans="76:76">
      <c r="BX62095" s="2"/>
    </row>
    <row r="62096" spans="76:76">
      <c r="BX62096" s="2"/>
    </row>
    <row r="62097" spans="76:76">
      <c r="BX62097" s="2"/>
    </row>
    <row r="62098" spans="76:76">
      <c r="BX62098" s="2"/>
    </row>
    <row r="62099" spans="76:76">
      <c r="BX62099" s="2"/>
    </row>
    <row r="62100" spans="76:76">
      <c r="BX62100" s="2"/>
    </row>
    <row r="62101" spans="76:76">
      <c r="BX62101" s="2"/>
    </row>
    <row r="62102" spans="76:76">
      <c r="BX62102" s="2"/>
    </row>
    <row r="62103" spans="76:76">
      <c r="BX62103" s="2"/>
    </row>
    <row r="62104" spans="76:76">
      <c r="BX62104" s="2"/>
    </row>
    <row r="62105" spans="76:76">
      <c r="BX62105" s="2"/>
    </row>
    <row r="62106" spans="76:76">
      <c r="BX62106" s="2"/>
    </row>
    <row r="62107" spans="76:76">
      <c r="BX62107" s="2"/>
    </row>
    <row r="62108" spans="76:76">
      <c r="BX62108" s="2"/>
    </row>
    <row r="62109" spans="76:76">
      <c r="BX62109" s="2"/>
    </row>
    <row r="62110" spans="76:76">
      <c r="BX62110" s="2"/>
    </row>
    <row r="62111" spans="76:76">
      <c r="BX62111" s="2"/>
    </row>
    <row r="62112" spans="76:76">
      <c r="BX62112" s="2"/>
    </row>
    <row r="62113" spans="76:76">
      <c r="BX62113" s="2"/>
    </row>
    <row r="62114" spans="76:76">
      <c r="BX62114" s="2"/>
    </row>
    <row r="62115" spans="76:76">
      <c r="BX62115" s="2"/>
    </row>
    <row r="62116" spans="76:76">
      <c r="BX62116" s="2"/>
    </row>
    <row r="62117" spans="76:76">
      <c r="BX62117" s="2"/>
    </row>
    <row r="62118" spans="76:76">
      <c r="BX62118" s="2"/>
    </row>
    <row r="62119" spans="76:76">
      <c r="BX62119" s="2"/>
    </row>
    <row r="62120" spans="76:76">
      <c r="BX62120" s="2"/>
    </row>
    <row r="62121" spans="76:76">
      <c r="BX62121" s="2"/>
    </row>
    <row r="62122" spans="76:76">
      <c r="BX62122" s="2"/>
    </row>
    <row r="62123" spans="76:76">
      <c r="BX62123" s="2"/>
    </row>
    <row r="62124" spans="76:76">
      <c r="BX62124" s="2"/>
    </row>
    <row r="62125" spans="76:76">
      <c r="BX62125" s="2"/>
    </row>
    <row r="62126" spans="76:76">
      <c r="BX62126" s="2"/>
    </row>
    <row r="62127" spans="76:76">
      <c r="BX62127" s="2"/>
    </row>
    <row r="62128" spans="76:76">
      <c r="BX62128" s="2"/>
    </row>
    <row r="62129" spans="76:76">
      <c r="BX62129" s="2"/>
    </row>
    <row r="62130" spans="76:76">
      <c r="BX62130" s="2"/>
    </row>
    <row r="62131" spans="76:76">
      <c r="BX62131" s="2"/>
    </row>
    <row r="62132" spans="76:76">
      <c r="BX62132" s="2"/>
    </row>
    <row r="62133" spans="76:76">
      <c r="BX62133" s="2"/>
    </row>
    <row r="62134" spans="76:76">
      <c r="BX62134" s="2"/>
    </row>
    <row r="62135" spans="76:76">
      <c r="BX62135" s="2"/>
    </row>
    <row r="62136" spans="76:76">
      <c r="BX62136" s="2"/>
    </row>
    <row r="62137" spans="76:76">
      <c r="BX62137" s="2"/>
    </row>
    <row r="62138" spans="76:76">
      <c r="BX62138" s="2"/>
    </row>
    <row r="62139" spans="76:76">
      <c r="BX62139" s="2"/>
    </row>
    <row r="62140" spans="76:76">
      <c r="BX62140" s="2"/>
    </row>
    <row r="62141" spans="76:76">
      <c r="BX62141" s="2"/>
    </row>
    <row r="62142" spans="76:76">
      <c r="BX62142" s="2"/>
    </row>
    <row r="62143" spans="76:76">
      <c r="BX62143" s="2"/>
    </row>
    <row r="62144" spans="76:76">
      <c r="BX62144" s="2"/>
    </row>
    <row r="62145" spans="76:76">
      <c r="BX62145" s="2"/>
    </row>
    <row r="62146" spans="76:76">
      <c r="BX62146" s="2"/>
    </row>
    <row r="62147" spans="76:76">
      <c r="BX62147" s="2"/>
    </row>
    <row r="62148" spans="76:76">
      <c r="BX62148" s="2"/>
    </row>
    <row r="62149" spans="76:76">
      <c r="BX62149" s="2"/>
    </row>
    <row r="62150" spans="76:76">
      <c r="BX62150" s="2"/>
    </row>
    <row r="62151" spans="76:76">
      <c r="BX62151" s="2"/>
    </row>
    <row r="62152" spans="76:76">
      <c r="BX62152" s="2"/>
    </row>
    <row r="62153" spans="76:76">
      <c r="BX62153" s="2"/>
    </row>
    <row r="62154" spans="76:76">
      <c r="BX62154" s="2"/>
    </row>
    <row r="62155" spans="76:76">
      <c r="BX62155" s="2"/>
    </row>
    <row r="62156" spans="76:76">
      <c r="BX62156" s="2"/>
    </row>
    <row r="62157" spans="76:76">
      <c r="BX62157" s="2"/>
    </row>
    <row r="62158" spans="76:76">
      <c r="BX62158" s="2"/>
    </row>
    <row r="62159" spans="76:76">
      <c r="BX62159" s="2"/>
    </row>
    <row r="62160" spans="76:76">
      <c r="BX62160" s="2"/>
    </row>
    <row r="62161" spans="76:76">
      <c r="BX62161" s="2"/>
    </row>
    <row r="62162" spans="76:76">
      <c r="BX62162" s="2"/>
    </row>
    <row r="62163" spans="76:76">
      <c r="BX62163" s="2"/>
    </row>
    <row r="62164" spans="76:76">
      <c r="BX62164" s="2"/>
    </row>
    <row r="62165" spans="76:76">
      <c r="BX62165" s="2"/>
    </row>
    <row r="62166" spans="76:76">
      <c r="BX62166" s="2"/>
    </row>
    <row r="62167" spans="76:76">
      <c r="BX62167" s="2"/>
    </row>
    <row r="62168" spans="76:76">
      <c r="BX62168" s="2"/>
    </row>
    <row r="62169" spans="76:76">
      <c r="BX62169" s="2"/>
    </row>
    <row r="62170" spans="76:76">
      <c r="BX62170" s="2"/>
    </row>
    <row r="62171" spans="76:76">
      <c r="BX62171" s="2"/>
    </row>
    <row r="62172" spans="76:76">
      <c r="BX62172" s="2"/>
    </row>
    <row r="62173" spans="76:76">
      <c r="BX62173" s="2"/>
    </row>
    <row r="62174" spans="76:76">
      <c r="BX62174" s="2"/>
    </row>
    <row r="62175" spans="76:76">
      <c r="BX62175" s="2"/>
    </row>
    <row r="62176" spans="76:76">
      <c r="BX62176" s="2"/>
    </row>
    <row r="62177" spans="76:76">
      <c r="BX62177" s="2"/>
    </row>
    <row r="62178" spans="76:76">
      <c r="BX62178" s="2"/>
    </row>
    <row r="62179" spans="76:76">
      <c r="BX62179" s="2"/>
    </row>
    <row r="62180" spans="76:76">
      <c r="BX62180" s="2"/>
    </row>
    <row r="62181" spans="76:76">
      <c r="BX62181" s="2"/>
    </row>
    <row r="62182" spans="76:76">
      <c r="BX62182" s="2"/>
    </row>
    <row r="62183" spans="76:76">
      <c r="BX62183" s="2"/>
    </row>
    <row r="62184" spans="76:76">
      <c r="BX62184" s="2"/>
    </row>
    <row r="62185" spans="76:76">
      <c r="BX62185" s="2"/>
    </row>
    <row r="62186" spans="76:76">
      <c r="BX62186" s="2"/>
    </row>
    <row r="62187" spans="76:76">
      <c r="BX62187" s="2"/>
    </row>
    <row r="62188" spans="76:76">
      <c r="BX62188" s="2"/>
    </row>
    <row r="62189" spans="76:76">
      <c r="BX62189" s="2"/>
    </row>
    <row r="62190" spans="76:76">
      <c r="BX62190" s="2"/>
    </row>
    <row r="62191" spans="76:76">
      <c r="BX62191" s="2"/>
    </row>
    <row r="62192" spans="76:76">
      <c r="BX62192" s="2"/>
    </row>
    <row r="62193" spans="76:76">
      <c r="BX62193" s="2"/>
    </row>
    <row r="62194" spans="76:76">
      <c r="BX62194" s="2"/>
    </row>
    <row r="62195" spans="76:76">
      <c r="BX62195" s="2"/>
    </row>
    <row r="62196" spans="76:76">
      <c r="BX62196" s="2"/>
    </row>
    <row r="62197" spans="76:76">
      <c r="BX62197" s="2"/>
    </row>
    <row r="62198" spans="76:76">
      <c r="BX62198" s="2"/>
    </row>
    <row r="62199" spans="76:76">
      <c r="BX62199" s="2"/>
    </row>
    <row r="62200" spans="76:76">
      <c r="BX62200" s="2"/>
    </row>
    <row r="62201" spans="76:76">
      <c r="BX62201" s="2"/>
    </row>
    <row r="62202" spans="76:76">
      <c r="BX62202" s="2"/>
    </row>
    <row r="62203" spans="76:76">
      <c r="BX62203" s="2"/>
    </row>
    <row r="62204" spans="76:76">
      <c r="BX62204" s="2"/>
    </row>
    <row r="62205" spans="76:76">
      <c r="BX62205" s="2"/>
    </row>
    <row r="62206" spans="76:76">
      <c r="BX62206" s="2"/>
    </row>
    <row r="62207" spans="76:76">
      <c r="BX62207" s="2"/>
    </row>
    <row r="62208" spans="76:76">
      <c r="BX62208" s="2"/>
    </row>
    <row r="62209" spans="76:76">
      <c r="BX62209" s="2"/>
    </row>
    <row r="62210" spans="76:76">
      <c r="BX62210" s="2"/>
    </row>
    <row r="62211" spans="76:76">
      <c r="BX62211" s="2"/>
    </row>
    <row r="62212" spans="76:76">
      <c r="BX62212" s="2"/>
    </row>
    <row r="62213" spans="76:76">
      <c r="BX62213" s="2"/>
    </row>
    <row r="62214" spans="76:76">
      <c r="BX62214" s="2"/>
    </row>
    <row r="62215" spans="76:76">
      <c r="BX62215" s="2"/>
    </row>
    <row r="62216" spans="76:76">
      <c r="BX62216" s="2"/>
    </row>
    <row r="62217" spans="76:76">
      <c r="BX62217" s="2"/>
    </row>
    <row r="62218" spans="76:76">
      <c r="BX62218" s="2"/>
    </row>
    <row r="62219" spans="76:76">
      <c r="BX62219" s="2"/>
    </row>
    <row r="62220" spans="76:76">
      <c r="BX62220" s="2"/>
    </row>
    <row r="62221" spans="76:76">
      <c r="BX62221" s="2"/>
    </row>
    <row r="62222" spans="76:76">
      <c r="BX62222" s="2"/>
    </row>
    <row r="62223" spans="76:76">
      <c r="BX62223" s="2"/>
    </row>
    <row r="62224" spans="76:76">
      <c r="BX62224" s="2"/>
    </row>
    <row r="62225" spans="76:76">
      <c r="BX62225" s="2"/>
    </row>
    <row r="62226" spans="76:76">
      <c r="BX62226" s="2"/>
    </row>
    <row r="62227" spans="76:76">
      <c r="BX62227" s="2"/>
    </row>
    <row r="62228" spans="76:76">
      <c r="BX62228" s="2"/>
    </row>
    <row r="62229" spans="76:76">
      <c r="BX62229" s="2"/>
    </row>
    <row r="62230" spans="76:76">
      <c r="BX62230" s="2"/>
    </row>
    <row r="62231" spans="76:76">
      <c r="BX62231" s="2"/>
    </row>
    <row r="62232" spans="76:76">
      <c r="BX62232" s="2"/>
    </row>
    <row r="62233" spans="76:76">
      <c r="BX62233" s="2"/>
    </row>
    <row r="62234" spans="76:76">
      <c r="BX62234" s="2"/>
    </row>
    <row r="62235" spans="76:76">
      <c r="BX62235" s="2"/>
    </row>
    <row r="62236" spans="76:76">
      <c r="BX62236" s="2"/>
    </row>
    <row r="62237" spans="76:76">
      <c r="BX62237" s="2"/>
    </row>
    <row r="62238" spans="76:76">
      <c r="BX62238" s="2"/>
    </row>
    <row r="62239" spans="76:76">
      <c r="BX62239" s="2"/>
    </row>
    <row r="62240" spans="76:76">
      <c r="BX62240" s="2"/>
    </row>
    <row r="62241" spans="76:76">
      <c r="BX62241" s="2"/>
    </row>
    <row r="62242" spans="76:76">
      <c r="BX62242" s="2"/>
    </row>
    <row r="62243" spans="76:76">
      <c r="BX62243" s="2"/>
    </row>
    <row r="62244" spans="76:76">
      <c r="BX62244" s="2"/>
    </row>
    <row r="62245" spans="76:76">
      <c r="BX62245" s="2"/>
    </row>
    <row r="62246" spans="76:76">
      <c r="BX62246" s="2"/>
    </row>
    <row r="62247" spans="76:76">
      <c r="BX62247" s="2"/>
    </row>
    <row r="62248" spans="76:76">
      <c r="BX62248" s="2"/>
    </row>
    <row r="62249" spans="76:76">
      <c r="BX62249" s="2"/>
    </row>
    <row r="62250" spans="76:76">
      <c r="BX62250" s="2"/>
    </row>
    <row r="62251" spans="76:76">
      <c r="BX62251" s="2"/>
    </row>
    <row r="62252" spans="76:76">
      <c r="BX62252" s="2"/>
    </row>
    <row r="62253" spans="76:76">
      <c r="BX62253" s="2"/>
    </row>
    <row r="62254" spans="76:76">
      <c r="BX62254" s="2"/>
    </row>
    <row r="62255" spans="76:76">
      <c r="BX62255" s="2"/>
    </row>
    <row r="62256" spans="76:76">
      <c r="BX62256" s="2"/>
    </row>
    <row r="62257" spans="76:76">
      <c r="BX62257" s="2"/>
    </row>
    <row r="62258" spans="76:76">
      <c r="BX62258" s="2"/>
    </row>
    <row r="62259" spans="76:76">
      <c r="BX62259" s="2"/>
    </row>
    <row r="62260" spans="76:76">
      <c r="BX62260" s="2"/>
    </row>
    <row r="62261" spans="76:76">
      <c r="BX62261" s="2"/>
    </row>
    <row r="62262" spans="76:76">
      <c r="BX62262" s="2"/>
    </row>
    <row r="62263" spans="76:76">
      <c r="BX62263" s="2"/>
    </row>
    <row r="62264" spans="76:76">
      <c r="BX62264" s="2"/>
    </row>
    <row r="62265" spans="76:76">
      <c r="BX62265" s="2"/>
    </row>
    <row r="62266" spans="76:76">
      <c r="BX62266" s="2"/>
    </row>
    <row r="62267" spans="76:76">
      <c r="BX62267" s="2"/>
    </row>
    <row r="62268" spans="76:76">
      <c r="BX62268" s="2"/>
    </row>
    <row r="62269" spans="76:76">
      <c r="BX62269" s="2"/>
    </row>
    <row r="62270" spans="76:76">
      <c r="BX62270" s="2"/>
    </row>
    <row r="62271" spans="76:76">
      <c r="BX62271" s="2"/>
    </row>
    <row r="62272" spans="76:76">
      <c r="BX62272" s="2"/>
    </row>
    <row r="62273" spans="76:76">
      <c r="BX62273" s="2"/>
    </row>
    <row r="62274" spans="76:76">
      <c r="BX62274" s="2"/>
    </row>
    <row r="62275" spans="76:76">
      <c r="BX62275" s="2"/>
    </row>
    <row r="62276" spans="76:76">
      <c r="BX62276" s="2"/>
    </row>
    <row r="62277" spans="76:76">
      <c r="BX62277" s="2"/>
    </row>
    <row r="62278" spans="76:76">
      <c r="BX62278" s="2"/>
    </row>
    <row r="62279" spans="76:76">
      <c r="BX62279" s="2"/>
    </row>
    <row r="62280" spans="76:76">
      <c r="BX62280" s="2"/>
    </row>
    <row r="62281" spans="76:76">
      <c r="BX62281" s="2"/>
    </row>
    <row r="62282" spans="76:76">
      <c r="BX62282" s="2"/>
    </row>
    <row r="62283" spans="76:76">
      <c r="BX62283" s="2"/>
    </row>
    <row r="62284" spans="76:76">
      <c r="BX62284" s="2"/>
    </row>
    <row r="62285" spans="76:76">
      <c r="BX62285" s="2"/>
    </row>
    <row r="62286" spans="76:76">
      <c r="BX62286" s="2"/>
    </row>
    <row r="62287" spans="76:76">
      <c r="BX62287" s="2"/>
    </row>
    <row r="62288" spans="76:76">
      <c r="BX62288" s="2"/>
    </row>
    <row r="62289" spans="76:76">
      <c r="BX62289" s="2"/>
    </row>
    <row r="62290" spans="76:76">
      <c r="BX62290" s="2"/>
    </row>
    <row r="62291" spans="76:76">
      <c r="BX62291" s="2"/>
    </row>
    <row r="62292" spans="76:76">
      <c r="BX62292" s="2"/>
    </row>
    <row r="62293" spans="76:76">
      <c r="BX62293" s="2"/>
    </row>
    <row r="62294" spans="76:76">
      <c r="BX62294" s="2"/>
    </row>
    <row r="62295" spans="76:76">
      <c r="BX62295" s="2"/>
    </row>
    <row r="62296" spans="76:76">
      <c r="BX62296" s="2"/>
    </row>
    <row r="62297" spans="76:76">
      <c r="BX62297" s="2"/>
    </row>
    <row r="62298" spans="76:76">
      <c r="BX62298" s="2"/>
    </row>
    <row r="62299" spans="76:76">
      <c r="BX62299" s="2"/>
    </row>
    <row r="62300" spans="76:76">
      <c r="BX62300" s="2"/>
    </row>
    <row r="62301" spans="76:76">
      <c r="BX62301" s="2"/>
    </row>
    <row r="62302" spans="76:76">
      <c r="BX62302" s="2"/>
    </row>
    <row r="62303" spans="76:76">
      <c r="BX62303" s="2"/>
    </row>
    <row r="62304" spans="76:76">
      <c r="BX62304" s="2"/>
    </row>
    <row r="62305" spans="76:76">
      <c r="BX62305" s="2"/>
    </row>
    <row r="62306" spans="76:76">
      <c r="BX62306" s="2"/>
    </row>
    <row r="62307" spans="76:76">
      <c r="BX62307" s="2"/>
    </row>
    <row r="62308" spans="76:76">
      <c r="BX62308" s="2"/>
    </row>
    <row r="62309" spans="76:76">
      <c r="BX62309" s="2"/>
    </row>
    <row r="62310" spans="76:76">
      <c r="BX62310" s="2"/>
    </row>
    <row r="62311" spans="76:76">
      <c r="BX62311" s="2"/>
    </row>
    <row r="62312" spans="76:76">
      <c r="BX62312" s="2"/>
    </row>
    <row r="62313" spans="76:76">
      <c r="BX62313" s="2"/>
    </row>
    <row r="62314" spans="76:76">
      <c r="BX62314" s="2"/>
    </row>
    <row r="62315" spans="76:76">
      <c r="BX62315" s="2"/>
    </row>
    <row r="62316" spans="76:76">
      <c r="BX62316" s="2"/>
    </row>
    <row r="62317" spans="76:76">
      <c r="BX62317" s="2"/>
    </row>
    <row r="62318" spans="76:76">
      <c r="BX62318" s="2"/>
    </row>
    <row r="62319" spans="76:76">
      <c r="BX62319" s="2"/>
    </row>
    <row r="62320" spans="76:76">
      <c r="BX62320" s="2"/>
    </row>
    <row r="62321" spans="76:76">
      <c r="BX62321" s="2"/>
    </row>
    <row r="62322" spans="76:76">
      <c r="BX62322" s="2"/>
    </row>
    <row r="62323" spans="76:76">
      <c r="BX62323" s="2"/>
    </row>
    <row r="62324" spans="76:76">
      <c r="BX62324" s="2"/>
    </row>
    <row r="62325" spans="76:76">
      <c r="BX62325" s="2"/>
    </row>
    <row r="62326" spans="76:76">
      <c r="BX62326" s="2"/>
    </row>
    <row r="62327" spans="76:76">
      <c r="BX62327" s="2"/>
    </row>
    <row r="62328" spans="76:76">
      <c r="BX62328" s="2"/>
    </row>
    <row r="62329" spans="76:76">
      <c r="BX62329" s="2"/>
    </row>
    <row r="62330" spans="76:76">
      <c r="BX62330" s="2"/>
    </row>
    <row r="62331" spans="76:76">
      <c r="BX62331" s="2"/>
    </row>
    <row r="62332" spans="76:76">
      <c r="BX62332" s="2"/>
    </row>
    <row r="62333" spans="76:76">
      <c r="BX62333" s="2"/>
    </row>
    <row r="62334" spans="76:76">
      <c r="BX62334" s="2"/>
    </row>
    <row r="62335" spans="76:76">
      <c r="BX62335" s="2"/>
    </row>
    <row r="62336" spans="76:76">
      <c r="BX62336" s="2"/>
    </row>
    <row r="62337" spans="76:76">
      <c r="BX62337" s="2"/>
    </row>
    <row r="62338" spans="76:76">
      <c r="BX62338" s="2"/>
    </row>
    <row r="62339" spans="76:76">
      <c r="BX62339" s="2"/>
    </row>
    <row r="62340" spans="76:76">
      <c r="BX62340" s="2"/>
    </row>
    <row r="62341" spans="76:76">
      <c r="BX62341" s="2"/>
    </row>
    <row r="62342" spans="76:76">
      <c r="BX62342" s="2"/>
    </row>
    <row r="62343" spans="76:76">
      <c r="BX62343" s="2"/>
    </row>
    <row r="62344" spans="76:76">
      <c r="BX62344" s="2"/>
    </row>
    <row r="62345" spans="76:76">
      <c r="BX62345" s="2"/>
    </row>
    <row r="62346" spans="76:76">
      <c r="BX62346" s="2"/>
    </row>
    <row r="62347" spans="76:76">
      <c r="BX62347" s="2"/>
    </row>
    <row r="62348" spans="76:76">
      <c r="BX62348" s="2"/>
    </row>
    <row r="62349" spans="76:76">
      <c r="BX62349" s="2"/>
    </row>
    <row r="62350" spans="76:76">
      <c r="BX62350" s="2"/>
    </row>
    <row r="62351" spans="76:76">
      <c r="BX62351" s="2"/>
    </row>
    <row r="62352" spans="76:76">
      <c r="BX62352" s="2"/>
    </row>
    <row r="62353" spans="76:76">
      <c r="BX62353" s="2"/>
    </row>
    <row r="62354" spans="76:76">
      <c r="BX62354" s="2"/>
    </row>
    <row r="62355" spans="76:76">
      <c r="BX62355" s="2"/>
    </row>
    <row r="62356" spans="76:76">
      <c r="BX62356" s="2"/>
    </row>
    <row r="62357" spans="76:76">
      <c r="BX62357" s="2"/>
    </row>
    <row r="62358" spans="76:76">
      <c r="BX62358" s="2"/>
    </row>
    <row r="62359" spans="76:76">
      <c r="BX62359" s="2"/>
    </row>
    <row r="62360" spans="76:76">
      <c r="BX62360" s="2"/>
    </row>
    <row r="62361" spans="76:76">
      <c r="BX62361" s="2"/>
    </row>
    <row r="62362" spans="76:76">
      <c r="BX62362" s="2"/>
    </row>
    <row r="62363" spans="76:76">
      <c r="BX62363" s="2"/>
    </row>
    <row r="62364" spans="76:76">
      <c r="BX62364" s="2"/>
    </row>
    <row r="62365" spans="76:76">
      <c r="BX62365" s="2"/>
    </row>
    <row r="62366" spans="76:76">
      <c r="BX62366" s="2"/>
    </row>
    <row r="62367" spans="76:76">
      <c r="BX62367" s="2"/>
    </row>
    <row r="62368" spans="76:76">
      <c r="BX62368" s="2"/>
    </row>
    <row r="62369" spans="76:76">
      <c r="BX62369" s="2"/>
    </row>
    <row r="62370" spans="76:76">
      <c r="BX62370" s="2"/>
    </row>
    <row r="62371" spans="76:76">
      <c r="BX62371" s="2"/>
    </row>
    <row r="62372" spans="76:76">
      <c r="BX62372" s="2"/>
    </row>
    <row r="62373" spans="76:76">
      <c r="BX62373" s="2"/>
    </row>
    <row r="62374" spans="76:76">
      <c r="BX62374" s="2"/>
    </row>
    <row r="62375" spans="76:76">
      <c r="BX62375" s="2"/>
    </row>
    <row r="62376" spans="76:76">
      <c r="BX62376" s="2"/>
    </row>
    <row r="62377" spans="76:76">
      <c r="BX62377" s="2"/>
    </row>
    <row r="62378" spans="76:76">
      <c r="BX62378" s="2"/>
    </row>
    <row r="62379" spans="76:76">
      <c r="BX62379" s="2"/>
    </row>
    <row r="62380" spans="76:76">
      <c r="BX62380" s="2"/>
    </row>
    <row r="62381" spans="76:76">
      <c r="BX62381" s="2"/>
    </row>
    <row r="62382" spans="76:76">
      <c r="BX62382" s="2"/>
    </row>
    <row r="62383" spans="76:76">
      <c r="BX62383" s="2"/>
    </row>
    <row r="62384" spans="76:76">
      <c r="BX62384" s="2"/>
    </row>
    <row r="62385" spans="76:76">
      <c r="BX62385" s="2"/>
    </row>
    <row r="62386" spans="76:76">
      <c r="BX62386" s="2"/>
    </row>
    <row r="62387" spans="76:76">
      <c r="BX62387" s="2"/>
    </row>
    <row r="62388" spans="76:76">
      <c r="BX62388" s="2"/>
    </row>
    <row r="62389" spans="76:76">
      <c r="BX62389" s="2"/>
    </row>
    <row r="62390" spans="76:76">
      <c r="BX62390" s="2"/>
    </row>
    <row r="62391" spans="76:76">
      <c r="BX62391" s="2"/>
    </row>
    <row r="62392" spans="76:76">
      <c r="BX62392" s="2"/>
    </row>
    <row r="62393" spans="76:76">
      <c r="BX62393" s="2"/>
    </row>
    <row r="62394" spans="76:76">
      <c r="BX62394" s="2"/>
    </row>
    <row r="62395" spans="76:76">
      <c r="BX62395" s="2"/>
    </row>
    <row r="62396" spans="76:76">
      <c r="BX62396" s="2"/>
    </row>
    <row r="62397" spans="76:76">
      <c r="BX62397" s="2"/>
    </row>
    <row r="62398" spans="76:76">
      <c r="BX62398" s="2"/>
    </row>
    <row r="62399" spans="76:76">
      <c r="BX62399" s="2"/>
    </row>
    <row r="62400" spans="76:76">
      <c r="BX62400" s="2"/>
    </row>
    <row r="62401" spans="76:76">
      <c r="BX62401" s="2"/>
    </row>
    <row r="62402" spans="76:76">
      <c r="BX62402" s="2"/>
    </row>
    <row r="62403" spans="76:76">
      <c r="BX62403" s="2"/>
    </row>
    <row r="62404" spans="76:76">
      <c r="BX62404" s="2"/>
    </row>
    <row r="62405" spans="76:76">
      <c r="BX62405" s="2"/>
    </row>
    <row r="62406" spans="76:76">
      <c r="BX62406" s="2"/>
    </row>
    <row r="62407" spans="76:76">
      <c r="BX62407" s="2"/>
    </row>
    <row r="62408" spans="76:76">
      <c r="BX62408" s="2"/>
    </row>
    <row r="62409" spans="76:76">
      <c r="BX62409" s="2"/>
    </row>
    <row r="62410" spans="76:76">
      <c r="BX62410" s="2"/>
    </row>
    <row r="62411" spans="76:76">
      <c r="BX62411" s="2"/>
    </row>
    <row r="62412" spans="76:76">
      <c r="BX62412" s="2"/>
    </row>
    <row r="62413" spans="76:76">
      <c r="BX62413" s="2"/>
    </row>
    <row r="62414" spans="76:76">
      <c r="BX62414" s="2"/>
    </row>
    <row r="62415" spans="76:76">
      <c r="BX62415" s="2"/>
    </row>
    <row r="62416" spans="76:76">
      <c r="BX62416" s="2"/>
    </row>
    <row r="62417" spans="76:76">
      <c r="BX62417" s="2"/>
    </row>
    <row r="62418" spans="76:76">
      <c r="BX62418" s="2"/>
    </row>
    <row r="62419" spans="76:76">
      <c r="BX62419" s="2"/>
    </row>
    <row r="62420" spans="76:76">
      <c r="BX62420" s="2"/>
    </row>
    <row r="62421" spans="76:76">
      <c r="BX62421" s="2"/>
    </row>
    <row r="62422" spans="76:76">
      <c r="BX62422" s="2"/>
    </row>
    <row r="62423" spans="76:76">
      <c r="BX62423" s="2"/>
    </row>
    <row r="62424" spans="76:76">
      <c r="BX62424" s="2"/>
    </row>
    <row r="62425" spans="76:76">
      <c r="BX62425" s="2"/>
    </row>
    <row r="62426" spans="76:76">
      <c r="BX62426" s="2"/>
    </row>
    <row r="62427" spans="76:76">
      <c r="BX62427" s="2"/>
    </row>
    <row r="62428" spans="76:76">
      <c r="BX62428" s="2"/>
    </row>
    <row r="62429" spans="76:76">
      <c r="BX62429" s="2"/>
    </row>
    <row r="62430" spans="76:76">
      <c r="BX62430" s="2"/>
    </row>
    <row r="62431" spans="76:76">
      <c r="BX62431" s="2"/>
    </row>
    <row r="62432" spans="76:76">
      <c r="BX62432" s="2"/>
    </row>
    <row r="62433" spans="76:76">
      <c r="BX62433" s="2"/>
    </row>
    <row r="62434" spans="76:76">
      <c r="BX62434" s="2"/>
    </row>
    <row r="62435" spans="76:76">
      <c r="BX62435" s="2"/>
    </row>
    <row r="62436" spans="76:76">
      <c r="BX62436" s="2"/>
    </row>
    <row r="62437" spans="76:76">
      <c r="BX62437" s="2"/>
    </row>
    <row r="62438" spans="76:76">
      <c r="BX62438" s="2"/>
    </row>
    <row r="62439" spans="76:76">
      <c r="BX62439" s="2"/>
    </row>
    <row r="62440" spans="76:76">
      <c r="BX62440" s="2"/>
    </row>
    <row r="62441" spans="76:76">
      <c r="BX62441" s="2"/>
    </row>
    <row r="62442" spans="76:76">
      <c r="BX62442" s="2"/>
    </row>
    <row r="62443" spans="76:76">
      <c r="BX62443" s="2"/>
    </row>
    <row r="62444" spans="76:76">
      <c r="BX62444" s="2"/>
    </row>
    <row r="62445" spans="76:76">
      <c r="BX62445" s="2"/>
    </row>
    <row r="62446" spans="76:76">
      <c r="BX62446" s="2"/>
    </row>
    <row r="62447" spans="76:76">
      <c r="BX62447" s="2"/>
    </row>
    <row r="62448" spans="76:76">
      <c r="BX62448" s="2"/>
    </row>
    <row r="62449" spans="76:76">
      <c r="BX62449" s="2"/>
    </row>
    <row r="62450" spans="76:76">
      <c r="BX62450" s="2"/>
    </row>
    <row r="62451" spans="76:76">
      <c r="BX62451" s="2"/>
    </row>
    <row r="62452" spans="76:76">
      <c r="BX62452" s="2"/>
    </row>
    <row r="62453" spans="76:76">
      <c r="BX62453" s="2"/>
    </row>
    <row r="62454" spans="76:76">
      <c r="BX62454" s="2"/>
    </row>
    <row r="62455" spans="76:76">
      <c r="BX62455" s="2"/>
    </row>
    <row r="62456" spans="76:76">
      <c r="BX62456" s="2"/>
    </row>
    <row r="62457" spans="76:76">
      <c r="BX62457" s="2"/>
    </row>
    <row r="62458" spans="76:76">
      <c r="BX62458" s="2"/>
    </row>
    <row r="62459" spans="76:76">
      <c r="BX62459" s="2"/>
    </row>
    <row r="62460" spans="76:76">
      <c r="BX62460" s="2"/>
    </row>
    <row r="62461" spans="76:76">
      <c r="BX62461" s="2"/>
    </row>
    <row r="62462" spans="76:76">
      <c r="BX62462" s="2"/>
    </row>
    <row r="62463" spans="76:76">
      <c r="BX62463" s="2"/>
    </row>
    <row r="62464" spans="76:76">
      <c r="BX62464" s="2"/>
    </row>
    <row r="62465" spans="76:76">
      <c r="BX62465" s="2"/>
    </row>
    <row r="62466" spans="76:76">
      <c r="BX62466" s="2"/>
    </row>
    <row r="62467" spans="76:76">
      <c r="BX62467" s="2"/>
    </row>
    <row r="62468" spans="76:76">
      <c r="BX62468" s="2"/>
    </row>
    <row r="62469" spans="76:76">
      <c r="BX62469" s="2"/>
    </row>
    <row r="62470" spans="76:76">
      <c r="BX62470" s="2"/>
    </row>
    <row r="62471" spans="76:76">
      <c r="BX62471" s="2"/>
    </row>
    <row r="62472" spans="76:76">
      <c r="BX62472" s="2"/>
    </row>
    <row r="62473" spans="76:76">
      <c r="BX62473" s="2"/>
    </row>
    <row r="62474" spans="76:76">
      <c r="BX62474" s="2"/>
    </row>
    <row r="62475" spans="76:76">
      <c r="BX62475" s="2"/>
    </row>
    <row r="62476" spans="76:76">
      <c r="BX62476" s="2"/>
    </row>
    <row r="62477" spans="76:76">
      <c r="BX62477" s="2"/>
    </row>
    <row r="62478" spans="76:76">
      <c r="BX62478" s="2"/>
    </row>
    <row r="62479" spans="76:76">
      <c r="BX62479" s="2"/>
    </row>
    <row r="62480" spans="76:76">
      <c r="BX62480" s="2"/>
    </row>
    <row r="62481" spans="76:76">
      <c r="BX62481" s="2"/>
    </row>
    <row r="62482" spans="76:76">
      <c r="BX62482" s="2"/>
    </row>
    <row r="62483" spans="76:76">
      <c r="BX62483" s="2"/>
    </row>
    <row r="62484" spans="76:76">
      <c r="BX62484" s="2"/>
    </row>
    <row r="62485" spans="76:76">
      <c r="BX62485" s="2"/>
    </row>
    <row r="62486" spans="76:76">
      <c r="BX62486" s="2"/>
    </row>
    <row r="62487" spans="76:76">
      <c r="BX62487" s="2"/>
    </row>
    <row r="62488" spans="76:76">
      <c r="BX62488" s="2"/>
    </row>
    <row r="62489" spans="76:76">
      <c r="BX62489" s="2"/>
    </row>
    <row r="62490" spans="76:76">
      <c r="BX62490" s="2"/>
    </row>
    <row r="62491" spans="76:76">
      <c r="BX62491" s="2"/>
    </row>
    <row r="62492" spans="76:76">
      <c r="BX62492" s="2"/>
    </row>
    <row r="62493" spans="76:76">
      <c r="BX62493" s="2"/>
    </row>
    <row r="62494" spans="76:76">
      <c r="BX62494" s="2"/>
    </row>
    <row r="62495" spans="76:76">
      <c r="BX62495" s="2"/>
    </row>
    <row r="62496" spans="76:76">
      <c r="BX62496" s="2"/>
    </row>
    <row r="62497" spans="76:76">
      <c r="BX62497" s="2"/>
    </row>
    <row r="62498" spans="76:76">
      <c r="BX62498" s="2"/>
    </row>
    <row r="62499" spans="76:76">
      <c r="BX62499" s="2"/>
    </row>
    <row r="62500" spans="76:76">
      <c r="BX62500" s="2"/>
    </row>
    <row r="62501" spans="76:76">
      <c r="BX62501" s="2"/>
    </row>
    <row r="62502" spans="76:76">
      <c r="BX62502" s="2"/>
    </row>
    <row r="62503" spans="76:76">
      <c r="BX62503" s="2"/>
    </row>
    <row r="62504" spans="76:76">
      <c r="BX62504" s="2"/>
    </row>
    <row r="62505" spans="76:76">
      <c r="BX62505" s="2"/>
    </row>
    <row r="62506" spans="76:76">
      <c r="BX62506" s="2"/>
    </row>
    <row r="62507" spans="76:76">
      <c r="BX62507" s="2"/>
    </row>
    <row r="62508" spans="76:76">
      <c r="BX62508" s="2"/>
    </row>
    <row r="62509" spans="76:76">
      <c r="BX62509" s="2"/>
    </row>
    <row r="62510" spans="76:76">
      <c r="BX62510" s="2"/>
    </row>
    <row r="62511" spans="76:76">
      <c r="BX62511" s="2"/>
    </row>
    <row r="62512" spans="76:76">
      <c r="BX62512" s="2"/>
    </row>
    <row r="62513" spans="76:76">
      <c r="BX62513" s="2"/>
    </row>
    <row r="62514" spans="76:76">
      <c r="BX62514" s="2"/>
    </row>
    <row r="62515" spans="76:76">
      <c r="BX62515" s="2"/>
    </row>
    <row r="62516" spans="76:76">
      <c r="BX62516" s="2"/>
    </row>
    <row r="62517" spans="76:76">
      <c r="BX62517" s="2"/>
    </row>
    <row r="62518" spans="76:76">
      <c r="BX62518" s="2"/>
    </row>
    <row r="62519" spans="76:76">
      <c r="BX62519" s="2"/>
    </row>
    <row r="62520" spans="76:76">
      <c r="BX62520" s="2"/>
    </row>
    <row r="62521" spans="76:76">
      <c r="BX62521" s="2"/>
    </row>
    <row r="62522" spans="76:76">
      <c r="BX62522" s="2"/>
    </row>
    <row r="62523" spans="76:76">
      <c r="BX62523" s="2"/>
    </row>
    <row r="62524" spans="76:76">
      <c r="BX62524" s="2"/>
    </row>
    <row r="62525" spans="76:76">
      <c r="BX62525" s="2"/>
    </row>
    <row r="62526" spans="76:76">
      <c r="BX62526" s="2"/>
    </row>
    <row r="62527" spans="76:76">
      <c r="BX62527" s="2"/>
    </row>
    <row r="62528" spans="76:76">
      <c r="BX62528" s="2"/>
    </row>
    <row r="62529" spans="76:76">
      <c r="BX62529" s="2"/>
    </row>
    <row r="62530" spans="76:76">
      <c r="BX62530" s="2"/>
    </row>
    <row r="62531" spans="76:76">
      <c r="BX62531" s="2"/>
    </row>
    <row r="62532" spans="76:76">
      <c r="BX62532" s="2"/>
    </row>
    <row r="62533" spans="76:76">
      <c r="BX62533" s="2"/>
    </row>
    <row r="62534" spans="76:76">
      <c r="BX62534" s="2"/>
    </row>
    <row r="62535" spans="76:76">
      <c r="BX62535" s="2"/>
    </row>
    <row r="62536" spans="76:76">
      <c r="BX62536" s="2"/>
    </row>
    <row r="62537" spans="76:76">
      <c r="BX62537" s="2"/>
    </row>
    <row r="62538" spans="76:76">
      <c r="BX62538" s="2"/>
    </row>
    <row r="62539" spans="76:76">
      <c r="BX62539" s="2"/>
    </row>
    <row r="62540" spans="76:76">
      <c r="BX62540" s="2"/>
    </row>
    <row r="62541" spans="76:76">
      <c r="BX62541" s="2"/>
    </row>
    <row r="62542" spans="76:76">
      <c r="BX62542" s="2"/>
    </row>
    <row r="62543" spans="76:76">
      <c r="BX62543" s="2"/>
    </row>
    <row r="62544" spans="76:76">
      <c r="BX62544" s="2"/>
    </row>
    <row r="62545" spans="76:76">
      <c r="BX62545" s="2"/>
    </row>
    <row r="62546" spans="76:76">
      <c r="BX62546" s="2"/>
    </row>
    <row r="62547" spans="76:76">
      <c r="BX62547" s="2"/>
    </row>
    <row r="62548" spans="76:76">
      <c r="BX62548" s="2"/>
    </row>
    <row r="62549" spans="76:76">
      <c r="BX62549" s="2"/>
    </row>
    <row r="62550" spans="76:76">
      <c r="BX62550" s="2"/>
    </row>
    <row r="62551" spans="76:76">
      <c r="BX62551" s="2"/>
    </row>
    <row r="62552" spans="76:76">
      <c r="BX62552" s="2"/>
    </row>
    <row r="62553" spans="76:76">
      <c r="BX62553" s="2"/>
    </row>
    <row r="62554" spans="76:76">
      <c r="BX62554" s="2"/>
    </row>
    <row r="62555" spans="76:76">
      <c r="BX62555" s="2"/>
    </row>
    <row r="62556" spans="76:76">
      <c r="BX62556" s="2"/>
    </row>
    <row r="62557" spans="76:76">
      <c r="BX62557" s="2"/>
    </row>
    <row r="62558" spans="76:76">
      <c r="BX62558" s="2"/>
    </row>
    <row r="62559" spans="76:76">
      <c r="BX62559" s="2"/>
    </row>
    <row r="62560" spans="76:76">
      <c r="BX62560" s="2"/>
    </row>
    <row r="62561" spans="76:76">
      <c r="BX62561" s="2"/>
    </row>
    <row r="62562" spans="76:76">
      <c r="BX62562" s="2"/>
    </row>
    <row r="62563" spans="76:76">
      <c r="BX62563" s="2"/>
    </row>
    <row r="62564" spans="76:76">
      <c r="BX62564" s="2"/>
    </row>
    <row r="62565" spans="76:76">
      <c r="BX62565" s="2"/>
    </row>
    <row r="62566" spans="76:76">
      <c r="BX62566" s="2"/>
    </row>
    <row r="62567" spans="76:76">
      <c r="BX62567" s="2"/>
    </row>
    <row r="62568" spans="76:76">
      <c r="BX62568" s="2"/>
    </row>
    <row r="62569" spans="76:76">
      <c r="BX62569" s="2"/>
    </row>
    <row r="62570" spans="76:76">
      <c r="BX62570" s="2"/>
    </row>
    <row r="62571" spans="76:76">
      <c r="BX62571" s="2"/>
    </row>
    <row r="62572" spans="76:76">
      <c r="BX62572" s="2"/>
    </row>
    <row r="62573" spans="76:76">
      <c r="BX62573" s="2"/>
    </row>
    <row r="62574" spans="76:76">
      <c r="BX62574" s="2"/>
    </row>
    <row r="62575" spans="76:76">
      <c r="BX62575" s="2"/>
    </row>
    <row r="62576" spans="76:76">
      <c r="BX62576" s="2"/>
    </row>
    <row r="62577" spans="76:76">
      <c r="BX62577" s="2"/>
    </row>
    <row r="62578" spans="76:76">
      <c r="BX62578" s="2"/>
    </row>
    <row r="62579" spans="76:76">
      <c r="BX62579" s="2"/>
    </row>
    <row r="62580" spans="76:76">
      <c r="BX62580" s="2"/>
    </row>
    <row r="62581" spans="76:76">
      <c r="BX62581" s="2"/>
    </row>
    <row r="62582" spans="76:76">
      <c r="BX62582" s="2"/>
    </row>
    <row r="62583" spans="76:76">
      <c r="BX62583" s="2"/>
    </row>
    <row r="62584" spans="76:76">
      <c r="BX62584" s="2"/>
    </row>
    <row r="62585" spans="76:76">
      <c r="BX62585" s="2"/>
    </row>
    <row r="62586" spans="76:76">
      <c r="BX62586" s="2"/>
    </row>
    <row r="62587" spans="76:76">
      <c r="BX62587" s="2"/>
    </row>
    <row r="62588" spans="76:76">
      <c r="BX62588" s="2"/>
    </row>
    <row r="62589" spans="76:76">
      <c r="BX62589" s="2"/>
    </row>
    <row r="62590" spans="76:76">
      <c r="BX62590" s="2"/>
    </row>
    <row r="62591" spans="76:76">
      <c r="BX62591" s="2"/>
    </row>
    <row r="62592" spans="76:76">
      <c r="BX62592" s="2"/>
    </row>
    <row r="62593" spans="76:76">
      <c r="BX62593" s="2"/>
    </row>
    <row r="62594" spans="76:76">
      <c r="BX62594" s="2"/>
    </row>
    <row r="62595" spans="76:76">
      <c r="BX62595" s="2"/>
    </row>
    <row r="62596" spans="76:76">
      <c r="BX62596" s="2"/>
    </row>
    <row r="62597" spans="76:76">
      <c r="BX62597" s="2"/>
    </row>
    <row r="62598" spans="76:76">
      <c r="BX62598" s="2"/>
    </row>
    <row r="62599" spans="76:76">
      <c r="BX62599" s="2"/>
    </row>
    <row r="62600" spans="76:76">
      <c r="BX62600" s="2"/>
    </row>
    <row r="62601" spans="76:76">
      <c r="BX62601" s="2"/>
    </row>
    <row r="62602" spans="76:76">
      <c r="BX62602" s="2"/>
    </row>
    <row r="62603" spans="76:76">
      <c r="BX62603" s="2"/>
    </row>
    <row r="62604" spans="76:76">
      <c r="BX62604" s="2"/>
    </row>
    <row r="62605" spans="76:76">
      <c r="BX62605" s="2"/>
    </row>
    <row r="62606" spans="76:76">
      <c r="BX62606" s="2"/>
    </row>
    <row r="62607" spans="76:76">
      <c r="BX62607" s="2"/>
    </row>
    <row r="62608" spans="76:76">
      <c r="BX62608" s="2"/>
    </row>
    <row r="62609" spans="76:76">
      <c r="BX62609" s="2"/>
    </row>
    <row r="62610" spans="76:76">
      <c r="BX62610" s="2"/>
    </row>
    <row r="62611" spans="76:76">
      <c r="BX62611" s="2"/>
    </row>
    <row r="62612" spans="76:76">
      <c r="BX62612" s="2"/>
    </row>
    <row r="62613" spans="76:76">
      <c r="BX62613" s="2"/>
    </row>
    <row r="62614" spans="76:76">
      <c r="BX62614" s="2"/>
    </row>
    <row r="62615" spans="76:76">
      <c r="BX62615" s="2"/>
    </row>
    <row r="62616" spans="76:76">
      <c r="BX62616" s="2"/>
    </row>
    <row r="62617" spans="76:76">
      <c r="BX62617" s="2"/>
    </row>
    <row r="62618" spans="76:76">
      <c r="BX62618" s="2"/>
    </row>
    <row r="62619" spans="76:76">
      <c r="BX62619" s="2"/>
    </row>
    <row r="62620" spans="76:76">
      <c r="BX62620" s="2"/>
    </row>
    <row r="62621" spans="76:76">
      <c r="BX62621" s="2"/>
    </row>
    <row r="62622" spans="76:76">
      <c r="BX62622" s="2"/>
    </row>
    <row r="62623" spans="76:76">
      <c r="BX62623" s="2"/>
    </row>
    <row r="62624" spans="76:76">
      <c r="BX62624" s="2"/>
    </row>
    <row r="62625" spans="76:76">
      <c r="BX62625" s="2"/>
    </row>
    <row r="62626" spans="76:76">
      <c r="BX62626" s="2"/>
    </row>
    <row r="62627" spans="76:76">
      <c r="BX62627" s="2"/>
    </row>
    <row r="62628" spans="76:76">
      <c r="BX62628" s="2"/>
    </row>
    <row r="62629" spans="76:76">
      <c r="BX62629" s="2"/>
    </row>
    <row r="62630" spans="76:76">
      <c r="BX62630" s="2"/>
    </row>
    <row r="62631" spans="76:76">
      <c r="BX62631" s="2"/>
    </row>
    <row r="62632" spans="76:76">
      <c r="BX62632" s="2"/>
    </row>
    <row r="62633" spans="76:76">
      <c r="BX62633" s="2"/>
    </row>
    <row r="62634" spans="76:76">
      <c r="BX62634" s="2"/>
    </row>
    <row r="62635" spans="76:76">
      <c r="BX62635" s="2"/>
    </row>
    <row r="62636" spans="76:76">
      <c r="BX62636" s="2"/>
    </row>
    <row r="62637" spans="76:76">
      <c r="BX62637" s="2"/>
    </row>
    <row r="62638" spans="76:76">
      <c r="BX62638" s="2"/>
    </row>
    <row r="62639" spans="76:76">
      <c r="BX62639" s="2"/>
    </row>
    <row r="62640" spans="76:76">
      <c r="BX62640" s="2"/>
    </row>
    <row r="62641" spans="76:76">
      <c r="BX62641" s="2"/>
    </row>
    <row r="62642" spans="76:76">
      <c r="BX62642" s="2"/>
    </row>
    <row r="62643" spans="76:76">
      <c r="BX62643" s="2"/>
    </row>
    <row r="62644" spans="76:76">
      <c r="BX62644" s="2"/>
    </row>
    <row r="62645" spans="76:76">
      <c r="BX62645" s="2"/>
    </row>
    <row r="62646" spans="76:76">
      <c r="BX62646" s="2"/>
    </row>
    <row r="62647" spans="76:76">
      <c r="BX62647" s="2"/>
    </row>
    <row r="62648" spans="76:76">
      <c r="BX62648" s="2"/>
    </row>
    <row r="62649" spans="76:76">
      <c r="BX62649" s="2"/>
    </row>
    <row r="62650" spans="76:76">
      <c r="BX62650" s="2"/>
    </row>
    <row r="62651" spans="76:76">
      <c r="BX62651" s="2"/>
    </row>
    <row r="62652" spans="76:76">
      <c r="BX62652" s="2"/>
    </row>
    <row r="62653" spans="76:76">
      <c r="BX62653" s="2"/>
    </row>
    <row r="62654" spans="76:76">
      <c r="BX62654" s="2"/>
    </row>
    <row r="62655" spans="76:76">
      <c r="BX62655" s="2"/>
    </row>
    <row r="62656" spans="76:76">
      <c r="BX62656" s="2"/>
    </row>
    <row r="62657" spans="76:76">
      <c r="BX62657" s="2"/>
    </row>
    <row r="62658" spans="76:76">
      <c r="BX62658" s="2"/>
    </row>
    <row r="62659" spans="76:76">
      <c r="BX62659" s="2"/>
    </row>
    <row r="62660" spans="76:76">
      <c r="BX62660" s="2"/>
    </row>
    <row r="62661" spans="76:76">
      <c r="BX62661" s="2"/>
    </row>
    <row r="62662" spans="76:76">
      <c r="BX62662" s="2"/>
    </row>
    <row r="62663" spans="76:76">
      <c r="BX62663" s="2"/>
    </row>
    <row r="62664" spans="76:76">
      <c r="BX62664" s="2"/>
    </row>
    <row r="62665" spans="76:76">
      <c r="BX62665" s="2"/>
    </row>
    <row r="62666" spans="76:76">
      <c r="BX62666" s="2"/>
    </row>
    <row r="62667" spans="76:76">
      <c r="BX62667" s="2"/>
    </row>
    <row r="62668" spans="76:76">
      <c r="BX62668" s="2"/>
    </row>
    <row r="62669" spans="76:76">
      <c r="BX62669" s="2"/>
    </row>
    <row r="62670" spans="76:76">
      <c r="BX62670" s="2"/>
    </row>
    <row r="62671" spans="76:76">
      <c r="BX62671" s="2"/>
    </row>
    <row r="62672" spans="76:76">
      <c r="BX62672" s="2"/>
    </row>
    <row r="62673" spans="76:76">
      <c r="BX62673" s="2"/>
    </row>
    <row r="62674" spans="76:76">
      <c r="BX62674" s="2"/>
    </row>
    <row r="62675" spans="76:76">
      <c r="BX62675" s="2"/>
    </row>
    <row r="62676" spans="76:76">
      <c r="BX62676" s="2"/>
    </row>
    <row r="62677" spans="76:76">
      <c r="BX62677" s="2"/>
    </row>
    <row r="62678" spans="76:76">
      <c r="BX62678" s="2"/>
    </row>
    <row r="62679" spans="76:76">
      <c r="BX62679" s="2"/>
    </row>
    <row r="62680" spans="76:76">
      <c r="BX62680" s="2"/>
    </row>
    <row r="62681" spans="76:76">
      <c r="BX62681" s="2"/>
    </row>
    <row r="62682" spans="76:76">
      <c r="BX62682" s="2"/>
    </row>
    <row r="62683" spans="76:76">
      <c r="BX62683" s="2"/>
    </row>
    <row r="62684" spans="76:76">
      <c r="BX62684" s="2"/>
    </row>
    <row r="62685" spans="76:76">
      <c r="BX62685" s="2"/>
    </row>
    <row r="62686" spans="76:76">
      <c r="BX62686" s="2"/>
    </row>
    <row r="62687" spans="76:76">
      <c r="BX62687" s="2"/>
    </row>
    <row r="62688" spans="76:76">
      <c r="BX62688" s="2"/>
    </row>
    <row r="62689" spans="76:76">
      <c r="BX62689" s="2"/>
    </row>
    <row r="62690" spans="76:76">
      <c r="BX62690" s="2"/>
    </row>
    <row r="62691" spans="76:76">
      <c r="BX62691" s="2"/>
    </row>
    <row r="62692" spans="76:76">
      <c r="BX62692" s="2"/>
    </row>
    <row r="62693" spans="76:76">
      <c r="BX62693" s="2"/>
    </row>
    <row r="62694" spans="76:76">
      <c r="BX62694" s="2"/>
    </row>
    <row r="62695" spans="76:76">
      <c r="BX62695" s="2"/>
    </row>
    <row r="62696" spans="76:76">
      <c r="BX62696" s="2"/>
    </row>
    <row r="62697" spans="76:76">
      <c r="BX62697" s="2"/>
    </row>
    <row r="62698" spans="76:76">
      <c r="BX62698" s="2"/>
    </row>
    <row r="62699" spans="76:76">
      <c r="BX62699" s="2"/>
    </row>
    <row r="62700" spans="76:76">
      <c r="BX62700" s="2"/>
    </row>
    <row r="62701" spans="76:76">
      <c r="BX62701" s="2"/>
    </row>
    <row r="62702" spans="76:76">
      <c r="BX62702" s="2"/>
    </row>
    <row r="62703" spans="76:76">
      <c r="BX62703" s="2"/>
    </row>
    <row r="62704" spans="76:76">
      <c r="BX62704" s="2"/>
    </row>
    <row r="62705" spans="76:76">
      <c r="BX62705" s="2"/>
    </row>
    <row r="62706" spans="76:76">
      <c r="BX62706" s="2"/>
    </row>
    <row r="62707" spans="76:76">
      <c r="BX62707" s="2"/>
    </row>
    <row r="62708" spans="76:76">
      <c r="BX62708" s="2"/>
    </row>
    <row r="62709" spans="76:76">
      <c r="BX62709" s="2"/>
    </row>
    <row r="62710" spans="76:76">
      <c r="BX62710" s="2"/>
    </row>
    <row r="62711" spans="76:76">
      <c r="BX62711" s="2"/>
    </row>
    <row r="62712" spans="76:76">
      <c r="BX62712" s="2"/>
    </row>
    <row r="62713" spans="76:76">
      <c r="BX62713" s="2"/>
    </row>
    <row r="62714" spans="76:76">
      <c r="BX62714" s="2"/>
    </row>
    <row r="62715" spans="76:76">
      <c r="BX62715" s="2"/>
    </row>
    <row r="62716" spans="76:76">
      <c r="BX62716" s="2"/>
    </row>
    <row r="62717" spans="76:76">
      <c r="BX62717" s="2"/>
    </row>
    <row r="62718" spans="76:76">
      <c r="BX62718" s="2"/>
    </row>
    <row r="62719" spans="76:76">
      <c r="BX62719" s="2"/>
    </row>
    <row r="62720" spans="76:76">
      <c r="BX62720" s="2"/>
    </row>
    <row r="62721" spans="76:76">
      <c r="BX62721" s="2"/>
    </row>
    <row r="62722" spans="76:76">
      <c r="BX62722" s="2"/>
    </row>
    <row r="62723" spans="76:76">
      <c r="BX62723" s="2"/>
    </row>
    <row r="62724" spans="76:76">
      <c r="BX62724" s="2"/>
    </row>
    <row r="62725" spans="76:76">
      <c r="BX62725" s="2"/>
    </row>
    <row r="62726" spans="76:76">
      <c r="BX62726" s="2"/>
    </row>
    <row r="62727" spans="76:76">
      <c r="BX62727" s="2"/>
    </row>
    <row r="62728" spans="76:76">
      <c r="BX62728" s="2"/>
    </row>
    <row r="62729" spans="76:76">
      <c r="BX62729" s="2"/>
    </row>
    <row r="62730" spans="76:76">
      <c r="BX62730" s="2"/>
    </row>
    <row r="62731" spans="76:76">
      <c r="BX62731" s="2"/>
    </row>
    <row r="62732" spans="76:76">
      <c r="BX62732" s="2"/>
    </row>
    <row r="62733" spans="76:76">
      <c r="BX62733" s="2"/>
    </row>
    <row r="62734" spans="76:76">
      <c r="BX62734" s="2"/>
    </row>
    <row r="62735" spans="76:76">
      <c r="BX62735" s="2"/>
    </row>
    <row r="62736" spans="76:76">
      <c r="BX62736" s="2"/>
    </row>
    <row r="62737" spans="76:76">
      <c r="BX62737" s="2"/>
    </row>
    <row r="62738" spans="76:76">
      <c r="BX62738" s="2"/>
    </row>
    <row r="62739" spans="76:76">
      <c r="BX62739" s="2"/>
    </row>
    <row r="62740" spans="76:76">
      <c r="BX62740" s="2"/>
    </row>
    <row r="62741" spans="76:76">
      <c r="BX62741" s="2"/>
    </row>
    <row r="62742" spans="76:76">
      <c r="BX62742" s="2"/>
    </row>
    <row r="62743" spans="76:76">
      <c r="BX62743" s="2"/>
    </row>
    <row r="62744" spans="76:76">
      <c r="BX62744" s="2"/>
    </row>
    <row r="62745" spans="76:76">
      <c r="BX62745" s="2"/>
    </row>
    <row r="62746" spans="76:76">
      <c r="BX62746" s="2"/>
    </row>
    <row r="62747" spans="76:76">
      <c r="BX62747" s="2"/>
    </row>
    <row r="62748" spans="76:76">
      <c r="BX62748" s="2"/>
    </row>
    <row r="62749" spans="76:76">
      <c r="BX62749" s="2"/>
    </row>
    <row r="62750" spans="76:76">
      <c r="BX62750" s="2"/>
    </row>
    <row r="62751" spans="76:76">
      <c r="BX62751" s="2"/>
    </row>
    <row r="62752" spans="76:76">
      <c r="BX62752" s="2"/>
    </row>
    <row r="62753" spans="76:76">
      <c r="BX62753" s="2"/>
    </row>
    <row r="62754" spans="76:76">
      <c r="BX62754" s="2"/>
    </row>
    <row r="62755" spans="76:76">
      <c r="BX62755" s="2"/>
    </row>
    <row r="62756" spans="76:76">
      <c r="BX62756" s="2"/>
    </row>
    <row r="62757" spans="76:76">
      <c r="BX62757" s="2"/>
    </row>
    <row r="62758" spans="76:76">
      <c r="BX62758" s="2"/>
    </row>
    <row r="62759" spans="76:76">
      <c r="BX62759" s="2"/>
    </row>
    <row r="62760" spans="76:76">
      <c r="BX62760" s="2"/>
    </row>
    <row r="62761" spans="76:76">
      <c r="BX62761" s="2"/>
    </row>
    <row r="62762" spans="76:76">
      <c r="BX62762" s="2"/>
    </row>
    <row r="62763" spans="76:76">
      <c r="BX62763" s="2"/>
    </row>
    <row r="62764" spans="76:76">
      <c r="BX62764" s="2"/>
    </row>
    <row r="62765" spans="76:76">
      <c r="BX62765" s="2"/>
    </row>
    <row r="62766" spans="76:76">
      <c r="BX62766" s="2"/>
    </row>
    <row r="62767" spans="76:76">
      <c r="BX62767" s="2"/>
    </row>
    <row r="62768" spans="76:76">
      <c r="BX62768" s="2"/>
    </row>
    <row r="62769" spans="76:76">
      <c r="BX62769" s="2"/>
    </row>
    <row r="62770" spans="76:76">
      <c r="BX62770" s="2"/>
    </row>
    <row r="62771" spans="76:76">
      <c r="BX62771" s="2"/>
    </row>
    <row r="62772" spans="76:76">
      <c r="BX62772" s="2"/>
    </row>
    <row r="62773" spans="76:76">
      <c r="BX62773" s="2"/>
    </row>
    <row r="62774" spans="76:76">
      <c r="BX62774" s="2"/>
    </row>
    <row r="62775" spans="76:76">
      <c r="BX62775" s="2"/>
    </row>
    <row r="62776" spans="76:76">
      <c r="BX62776" s="2"/>
    </row>
    <row r="62777" spans="76:76">
      <c r="BX62777" s="2"/>
    </row>
    <row r="62778" spans="76:76">
      <c r="BX62778" s="2"/>
    </row>
    <row r="62779" spans="76:76">
      <c r="BX62779" s="2"/>
    </row>
    <row r="62780" spans="76:76">
      <c r="BX62780" s="2"/>
    </row>
    <row r="62781" spans="76:76">
      <c r="BX62781" s="2"/>
    </row>
    <row r="62782" spans="76:76">
      <c r="BX62782" s="2"/>
    </row>
    <row r="62783" spans="76:76">
      <c r="BX62783" s="2"/>
    </row>
    <row r="62784" spans="76:76">
      <c r="BX62784" s="2"/>
    </row>
    <row r="62785" spans="76:76">
      <c r="BX62785" s="2"/>
    </row>
    <row r="62786" spans="76:76">
      <c r="BX62786" s="2"/>
    </row>
    <row r="62787" spans="76:76">
      <c r="BX62787" s="2"/>
    </row>
    <row r="62788" spans="76:76">
      <c r="BX62788" s="2"/>
    </row>
    <row r="62789" spans="76:76">
      <c r="BX62789" s="2"/>
    </row>
    <row r="62790" spans="76:76">
      <c r="BX62790" s="2"/>
    </row>
    <row r="62791" spans="76:76">
      <c r="BX62791" s="2"/>
    </row>
    <row r="62792" spans="76:76">
      <c r="BX62792" s="2"/>
    </row>
    <row r="62793" spans="76:76">
      <c r="BX62793" s="2"/>
    </row>
    <row r="62794" spans="76:76">
      <c r="BX62794" s="2"/>
    </row>
    <row r="62795" spans="76:76">
      <c r="BX62795" s="2"/>
    </row>
    <row r="62796" spans="76:76">
      <c r="BX62796" s="2"/>
    </row>
    <row r="62797" spans="76:76">
      <c r="BX62797" s="2"/>
    </row>
    <row r="62798" spans="76:76">
      <c r="BX62798" s="2"/>
    </row>
    <row r="62799" spans="76:76">
      <c r="BX62799" s="2"/>
    </row>
    <row r="62800" spans="76:76">
      <c r="BX62800" s="2"/>
    </row>
    <row r="62801" spans="76:76">
      <c r="BX62801" s="2"/>
    </row>
    <row r="62802" spans="76:76">
      <c r="BX62802" s="2"/>
    </row>
    <row r="62803" spans="76:76">
      <c r="BX62803" s="2"/>
    </row>
    <row r="62804" spans="76:76">
      <c r="BX62804" s="2"/>
    </row>
    <row r="62805" spans="76:76">
      <c r="BX62805" s="2"/>
    </row>
    <row r="62806" spans="76:76">
      <c r="BX62806" s="2"/>
    </row>
    <row r="62807" spans="76:76">
      <c r="BX62807" s="2"/>
    </row>
    <row r="62808" spans="76:76">
      <c r="BX62808" s="2"/>
    </row>
    <row r="62809" spans="76:76">
      <c r="BX62809" s="2"/>
    </row>
    <row r="62810" spans="76:76">
      <c r="BX62810" s="2"/>
    </row>
    <row r="62811" spans="76:76">
      <c r="BX62811" s="2"/>
    </row>
    <row r="62812" spans="76:76">
      <c r="BX62812" s="2"/>
    </row>
    <row r="62813" spans="76:76">
      <c r="BX62813" s="2"/>
    </row>
    <row r="62814" spans="76:76">
      <c r="BX62814" s="2"/>
    </row>
    <row r="62815" spans="76:76">
      <c r="BX62815" s="2"/>
    </row>
    <row r="62816" spans="76:76">
      <c r="BX62816" s="2"/>
    </row>
    <row r="62817" spans="76:76">
      <c r="BX62817" s="2"/>
    </row>
    <row r="62818" spans="76:76">
      <c r="BX62818" s="2"/>
    </row>
    <row r="62819" spans="76:76">
      <c r="BX62819" s="2"/>
    </row>
    <row r="62820" spans="76:76">
      <c r="BX62820" s="2"/>
    </row>
    <row r="62821" spans="76:76">
      <c r="BX62821" s="2"/>
    </row>
    <row r="62822" spans="76:76">
      <c r="BX62822" s="2"/>
    </row>
    <row r="62823" spans="76:76">
      <c r="BX62823" s="2"/>
    </row>
    <row r="62824" spans="76:76">
      <c r="BX62824" s="2"/>
    </row>
    <row r="62825" spans="76:76">
      <c r="BX62825" s="2"/>
    </row>
    <row r="62826" spans="76:76">
      <c r="BX62826" s="2"/>
    </row>
    <row r="62827" spans="76:76">
      <c r="BX62827" s="2"/>
    </row>
    <row r="62828" spans="76:76">
      <c r="BX62828" s="2"/>
    </row>
    <row r="62829" spans="76:76">
      <c r="BX62829" s="2"/>
    </row>
    <row r="62830" spans="76:76">
      <c r="BX62830" s="2"/>
    </row>
    <row r="62831" spans="76:76">
      <c r="BX62831" s="2"/>
    </row>
    <row r="62832" spans="76:76">
      <c r="BX62832" s="2"/>
    </row>
    <row r="62833" spans="76:76">
      <c r="BX62833" s="2"/>
    </row>
    <row r="62834" spans="76:76">
      <c r="BX62834" s="2"/>
    </row>
    <row r="62835" spans="76:76">
      <c r="BX62835" s="2"/>
    </row>
    <row r="62836" spans="76:76">
      <c r="BX62836" s="2"/>
    </row>
    <row r="62837" spans="76:76">
      <c r="BX62837" s="2"/>
    </row>
    <row r="62838" spans="76:76">
      <c r="BX62838" s="2"/>
    </row>
    <row r="62839" spans="76:76">
      <c r="BX62839" s="2"/>
    </row>
    <row r="62840" spans="76:76">
      <c r="BX62840" s="2"/>
    </row>
    <row r="62841" spans="76:76">
      <c r="BX62841" s="2"/>
    </row>
    <row r="62842" spans="76:76">
      <c r="BX62842" s="2"/>
    </row>
    <row r="62843" spans="76:76">
      <c r="BX62843" s="2"/>
    </row>
    <row r="62844" spans="76:76">
      <c r="BX62844" s="2"/>
    </row>
    <row r="62845" spans="76:76">
      <c r="BX62845" s="2"/>
    </row>
    <row r="62846" spans="76:76">
      <c r="BX62846" s="2"/>
    </row>
    <row r="62847" spans="76:76">
      <c r="BX62847" s="2"/>
    </row>
    <row r="62848" spans="76:76">
      <c r="BX62848" s="2"/>
    </row>
    <row r="62849" spans="76:76">
      <c r="BX62849" s="2"/>
    </row>
    <row r="62850" spans="76:76">
      <c r="BX62850" s="2"/>
    </row>
    <row r="62851" spans="76:76">
      <c r="BX62851" s="2"/>
    </row>
    <row r="62852" spans="76:76">
      <c r="BX62852" s="2"/>
    </row>
    <row r="62853" spans="76:76">
      <c r="BX62853" s="2"/>
    </row>
    <row r="62854" spans="76:76">
      <c r="BX62854" s="2"/>
    </row>
    <row r="62855" spans="76:76">
      <c r="BX62855" s="2"/>
    </row>
    <row r="62856" spans="76:76">
      <c r="BX62856" s="2"/>
    </row>
    <row r="62857" spans="76:76">
      <c r="BX62857" s="2"/>
    </row>
    <row r="62858" spans="76:76">
      <c r="BX62858" s="2"/>
    </row>
    <row r="62859" spans="76:76">
      <c r="BX62859" s="2"/>
    </row>
    <row r="62860" spans="76:76">
      <c r="BX62860" s="2"/>
    </row>
    <row r="62861" spans="76:76">
      <c r="BX62861" s="2"/>
    </row>
    <row r="62862" spans="76:76">
      <c r="BX62862" s="2"/>
    </row>
    <row r="62863" spans="76:76">
      <c r="BX62863" s="2"/>
    </row>
    <row r="62864" spans="76:76">
      <c r="BX62864" s="2"/>
    </row>
    <row r="62865" spans="76:76">
      <c r="BX62865" s="2"/>
    </row>
    <row r="62866" spans="76:76">
      <c r="BX62866" s="2"/>
    </row>
    <row r="62867" spans="76:76">
      <c r="BX62867" s="2"/>
    </row>
    <row r="62868" spans="76:76">
      <c r="BX62868" s="2"/>
    </row>
    <row r="62869" spans="76:76">
      <c r="BX62869" s="2"/>
    </row>
    <row r="62870" spans="76:76">
      <c r="BX62870" s="2"/>
    </row>
    <row r="62871" spans="76:76">
      <c r="BX62871" s="2"/>
    </row>
    <row r="62872" spans="76:76">
      <c r="BX62872" s="2"/>
    </row>
    <row r="62873" spans="76:76">
      <c r="BX62873" s="2"/>
    </row>
    <row r="62874" spans="76:76">
      <c r="BX62874" s="2"/>
    </row>
    <row r="62875" spans="76:76">
      <c r="BX62875" s="2"/>
    </row>
    <row r="62876" spans="76:76">
      <c r="BX62876" s="2"/>
    </row>
    <row r="62877" spans="76:76">
      <c r="BX62877" s="2"/>
    </row>
    <row r="62878" spans="76:76">
      <c r="BX62878" s="2"/>
    </row>
    <row r="62879" spans="76:76">
      <c r="BX62879" s="2"/>
    </row>
    <row r="62880" spans="76:76">
      <c r="BX62880" s="2"/>
    </row>
    <row r="62881" spans="76:76">
      <c r="BX62881" s="2"/>
    </row>
    <row r="62882" spans="76:76">
      <c r="BX62882" s="2"/>
    </row>
    <row r="62883" spans="76:76">
      <c r="BX62883" s="2"/>
    </row>
    <row r="62884" spans="76:76">
      <c r="BX62884" s="2"/>
    </row>
    <row r="62885" spans="76:76">
      <c r="BX62885" s="2"/>
    </row>
    <row r="62886" spans="76:76">
      <c r="BX62886" s="2"/>
    </row>
    <row r="62887" spans="76:76">
      <c r="BX62887" s="2"/>
    </row>
    <row r="62888" spans="76:76">
      <c r="BX62888" s="2"/>
    </row>
    <row r="62889" spans="76:76">
      <c r="BX62889" s="2"/>
    </row>
    <row r="62890" spans="76:76">
      <c r="BX62890" s="2"/>
    </row>
    <row r="62891" spans="76:76">
      <c r="BX62891" s="2"/>
    </row>
    <row r="62892" spans="76:76">
      <c r="BX62892" s="2"/>
    </row>
    <row r="62893" spans="76:76">
      <c r="BX62893" s="2"/>
    </row>
    <row r="62894" spans="76:76">
      <c r="BX62894" s="2"/>
    </row>
    <row r="62895" spans="76:76">
      <c r="BX62895" s="2"/>
    </row>
    <row r="62896" spans="76:76">
      <c r="BX62896" s="2"/>
    </row>
    <row r="62897" spans="76:76">
      <c r="BX62897" s="2"/>
    </row>
    <row r="62898" spans="76:76">
      <c r="BX62898" s="2"/>
    </row>
    <row r="62899" spans="76:76">
      <c r="BX62899" s="2"/>
    </row>
    <row r="62900" spans="76:76">
      <c r="BX62900" s="2"/>
    </row>
    <row r="62901" spans="76:76">
      <c r="BX62901" s="2"/>
    </row>
    <row r="62902" spans="76:76">
      <c r="BX62902" s="2"/>
    </row>
    <row r="62903" spans="76:76">
      <c r="BX62903" s="2"/>
    </row>
    <row r="62904" spans="76:76">
      <c r="BX62904" s="2"/>
    </row>
    <row r="62905" spans="76:76">
      <c r="BX62905" s="2"/>
    </row>
    <row r="62906" spans="76:76">
      <c r="BX62906" s="2"/>
    </row>
    <row r="62907" spans="76:76">
      <c r="BX62907" s="2"/>
    </row>
    <row r="62908" spans="76:76">
      <c r="BX62908" s="2"/>
    </row>
    <row r="62909" spans="76:76">
      <c r="BX62909" s="2"/>
    </row>
    <row r="62910" spans="76:76">
      <c r="BX62910" s="2"/>
    </row>
    <row r="62911" spans="76:76">
      <c r="BX62911" s="2"/>
    </row>
    <row r="62912" spans="76:76">
      <c r="BX62912" s="2"/>
    </row>
    <row r="62913" spans="76:76">
      <c r="BX62913" s="2"/>
    </row>
    <row r="62914" spans="76:76">
      <c r="BX62914" s="2"/>
    </row>
    <row r="62915" spans="76:76">
      <c r="BX62915" s="2"/>
    </row>
    <row r="62916" spans="76:76">
      <c r="BX62916" s="2"/>
    </row>
    <row r="62917" spans="76:76">
      <c r="BX62917" s="2"/>
    </row>
    <row r="62918" spans="76:76">
      <c r="BX62918" s="2"/>
    </row>
    <row r="62919" spans="76:76">
      <c r="BX62919" s="2"/>
    </row>
    <row r="62920" spans="76:76">
      <c r="BX62920" s="2"/>
    </row>
    <row r="62921" spans="76:76">
      <c r="BX62921" s="2"/>
    </row>
    <row r="62922" spans="76:76">
      <c r="BX62922" s="2"/>
    </row>
    <row r="62923" spans="76:76">
      <c r="BX62923" s="2"/>
    </row>
    <row r="62924" spans="76:76">
      <c r="BX62924" s="2"/>
    </row>
    <row r="62925" spans="76:76">
      <c r="BX62925" s="2"/>
    </row>
    <row r="62926" spans="76:76">
      <c r="BX62926" s="2"/>
    </row>
    <row r="62927" spans="76:76">
      <c r="BX62927" s="2"/>
    </row>
    <row r="62928" spans="76:76">
      <c r="BX62928" s="2"/>
    </row>
    <row r="62929" spans="76:76">
      <c r="BX62929" s="2"/>
    </row>
    <row r="62930" spans="76:76">
      <c r="BX62930" s="2"/>
    </row>
    <row r="62931" spans="76:76">
      <c r="BX62931" s="2"/>
    </row>
    <row r="62932" spans="76:76">
      <c r="BX62932" s="2"/>
    </row>
    <row r="62933" spans="76:76">
      <c r="BX62933" s="2"/>
    </row>
    <row r="62934" spans="76:76">
      <c r="BX62934" s="2"/>
    </row>
    <row r="62935" spans="76:76">
      <c r="BX62935" s="2"/>
    </row>
    <row r="62936" spans="76:76">
      <c r="BX62936" s="2"/>
    </row>
    <row r="62937" spans="76:76">
      <c r="BX62937" s="2"/>
    </row>
    <row r="62938" spans="76:76">
      <c r="BX62938" s="2"/>
    </row>
    <row r="62939" spans="76:76">
      <c r="BX62939" s="2"/>
    </row>
    <row r="62940" spans="76:76">
      <c r="BX62940" s="2"/>
    </row>
    <row r="62941" spans="76:76">
      <c r="BX62941" s="2"/>
    </row>
    <row r="62942" spans="76:76">
      <c r="BX62942" s="2"/>
    </row>
    <row r="62943" spans="76:76">
      <c r="BX62943" s="2"/>
    </row>
    <row r="62944" spans="76:76">
      <c r="BX62944" s="2"/>
    </row>
    <row r="62945" spans="76:76">
      <c r="BX62945" s="2"/>
    </row>
    <row r="62946" spans="76:76">
      <c r="BX62946" s="2"/>
    </row>
    <row r="62947" spans="76:76">
      <c r="BX62947" s="2"/>
    </row>
    <row r="62948" spans="76:76">
      <c r="BX62948" s="2"/>
    </row>
    <row r="62949" spans="76:76">
      <c r="BX62949" s="2"/>
    </row>
    <row r="62950" spans="76:76">
      <c r="BX62950" s="2"/>
    </row>
    <row r="62951" spans="76:76">
      <c r="BX62951" s="2"/>
    </row>
    <row r="62952" spans="76:76">
      <c r="BX62952" s="2"/>
    </row>
    <row r="62953" spans="76:76">
      <c r="BX62953" s="2"/>
    </row>
    <row r="62954" spans="76:76">
      <c r="BX62954" s="2"/>
    </row>
    <row r="62955" spans="76:76">
      <c r="BX62955" s="2"/>
    </row>
    <row r="62956" spans="76:76">
      <c r="BX62956" s="2"/>
    </row>
    <row r="62957" spans="76:76">
      <c r="BX62957" s="2"/>
    </row>
    <row r="62958" spans="76:76">
      <c r="BX62958" s="2"/>
    </row>
    <row r="62959" spans="76:76">
      <c r="BX62959" s="2"/>
    </row>
    <row r="62960" spans="76:76">
      <c r="BX62960" s="2"/>
    </row>
    <row r="62961" spans="76:76">
      <c r="BX62961" s="2"/>
    </row>
    <row r="62962" spans="76:76">
      <c r="BX62962" s="2"/>
    </row>
    <row r="62963" spans="76:76">
      <c r="BX62963" s="2"/>
    </row>
    <row r="62964" spans="76:76">
      <c r="BX62964" s="2"/>
    </row>
    <row r="62965" spans="76:76">
      <c r="BX62965" s="2"/>
    </row>
    <row r="62966" spans="76:76">
      <c r="BX62966" s="2"/>
    </row>
    <row r="62967" spans="76:76">
      <c r="BX62967" s="2"/>
    </row>
    <row r="62968" spans="76:76">
      <c r="BX62968" s="2"/>
    </row>
    <row r="62969" spans="76:76">
      <c r="BX62969" s="2"/>
    </row>
    <row r="62970" spans="76:76">
      <c r="BX62970" s="2"/>
    </row>
    <row r="62971" spans="76:76">
      <c r="BX62971" s="2"/>
    </row>
    <row r="62972" spans="76:76">
      <c r="BX62972" s="2"/>
    </row>
    <row r="62973" spans="76:76">
      <c r="BX62973" s="2"/>
    </row>
    <row r="62974" spans="76:76">
      <c r="BX62974" s="2"/>
    </row>
    <row r="62975" spans="76:76">
      <c r="BX62975" s="2"/>
    </row>
    <row r="62976" spans="76:76">
      <c r="BX62976" s="2"/>
    </row>
    <row r="62977" spans="76:76">
      <c r="BX62977" s="2"/>
    </row>
    <row r="62978" spans="76:76">
      <c r="BX62978" s="2"/>
    </row>
    <row r="62979" spans="76:76">
      <c r="BX62979" s="2"/>
    </row>
    <row r="62980" spans="76:76">
      <c r="BX62980" s="2"/>
    </row>
    <row r="62981" spans="76:76">
      <c r="BX62981" s="2"/>
    </row>
    <row r="62982" spans="76:76">
      <c r="BX62982" s="2"/>
    </row>
    <row r="62983" spans="76:76">
      <c r="BX62983" s="2"/>
    </row>
    <row r="62984" spans="76:76">
      <c r="BX62984" s="2"/>
    </row>
    <row r="62985" spans="76:76">
      <c r="BX62985" s="2"/>
    </row>
    <row r="62986" spans="76:76">
      <c r="BX62986" s="2"/>
    </row>
    <row r="62987" spans="76:76">
      <c r="BX62987" s="2"/>
    </row>
    <row r="62988" spans="76:76">
      <c r="BX62988" s="2"/>
    </row>
    <row r="62989" spans="76:76">
      <c r="BX62989" s="2"/>
    </row>
    <row r="62990" spans="76:76">
      <c r="BX62990" s="2"/>
    </row>
    <row r="62991" spans="76:76">
      <c r="BX62991" s="2"/>
    </row>
    <row r="62992" spans="76:76">
      <c r="BX62992" s="2"/>
    </row>
    <row r="62993" spans="76:76">
      <c r="BX62993" s="2"/>
    </row>
    <row r="62994" spans="76:76">
      <c r="BX62994" s="2"/>
    </row>
    <row r="62995" spans="76:76">
      <c r="BX62995" s="2"/>
    </row>
    <row r="62996" spans="76:76">
      <c r="BX62996" s="2"/>
    </row>
    <row r="62997" spans="76:76">
      <c r="BX62997" s="2"/>
    </row>
    <row r="62998" spans="76:76">
      <c r="BX62998" s="2"/>
    </row>
    <row r="62999" spans="76:76">
      <c r="BX62999" s="2"/>
    </row>
    <row r="63000" spans="76:76">
      <c r="BX63000" s="2"/>
    </row>
    <row r="63001" spans="76:76">
      <c r="BX63001" s="2"/>
    </row>
    <row r="63002" spans="76:76">
      <c r="BX63002" s="2"/>
    </row>
    <row r="63003" spans="76:76">
      <c r="BX63003" s="2"/>
    </row>
    <row r="63004" spans="76:76">
      <c r="BX63004" s="2"/>
    </row>
    <row r="63005" spans="76:76">
      <c r="BX63005" s="2"/>
    </row>
    <row r="63006" spans="76:76">
      <c r="BX63006" s="2"/>
    </row>
    <row r="63007" spans="76:76">
      <c r="BX63007" s="2"/>
    </row>
    <row r="63008" spans="76:76">
      <c r="BX63008" s="2"/>
    </row>
    <row r="63009" spans="76:76">
      <c r="BX63009" s="2"/>
    </row>
    <row r="63010" spans="76:76">
      <c r="BX63010" s="2"/>
    </row>
    <row r="63011" spans="76:76">
      <c r="BX63011" s="2"/>
    </row>
    <row r="63012" spans="76:76">
      <c r="BX63012" s="2"/>
    </row>
    <row r="63013" spans="76:76">
      <c r="BX63013" s="2"/>
    </row>
    <row r="63014" spans="76:76">
      <c r="BX63014" s="2"/>
    </row>
    <row r="63015" spans="76:76">
      <c r="BX63015" s="2"/>
    </row>
    <row r="63016" spans="76:76">
      <c r="BX63016" s="2"/>
    </row>
    <row r="63017" spans="76:76">
      <c r="BX63017" s="2"/>
    </row>
    <row r="63018" spans="76:76">
      <c r="BX63018" s="2"/>
    </row>
    <row r="63019" spans="76:76">
      <c r="BX63019" s="2"/>
    </row>
    <row r="63020" spans="76:76">
      <c r="BX63020" s="2"/>
    </row>
    <row r="63021" spans="76:76">
      <c r="BX63021" s="2"/>
    </row>
    <row r="63022" spans="76:76">
      <c r="BX63022" s="2"/>
    </row>
    <row r="63023" spans="76:76">
      <c r="BX63023" s="2"/>
    </row>
    <row r="63024" spans="76:76">
      <c r="BX63024" s="2"/>
    </row>
    <row r="63025" spans="76:76">
      <c r="BX63025" s="2"/>
    </row>
    <row r="63026" spans="76:76">
      <c r="BX63026" s="2"/>
    </row>
    <row r="63027" spans="76:76">
      <c r="BX63027" s="2"/>
    </row>
    <row r="63028" spans="76:76">
      <c r="BX63028" s="2"/>
    </row>
    <row r="63029" spans="76:76">
      <c r="BX63029" s="2"/>
    </row>
    <row r="63030" spans="76:76">
      <c r="BX63030" s="2"/>
    </row>
    <row r="63031" spans="76:76">
      <c r="BX63031" s="2"/>
    </row>
    <row r="63032" spans="76:76">
      <c r="BX63032" s="2"/>
    </row>
    <row r="63033" spans="76:76">
      <c r="BX63033" s="2"/>
    </row>
    <row r="63034" spans="76:76">
      <c r="BX63034" s="2"/>
    </row>
    <row r="63035" spans="76:76">
      <c r="BX63035" s="2"/>
    </row>
    <row r="63036" spans="76:76">
      <c r="BX63036" s="2"/>
    </row>
    <row r="63037" spans="76:76">
      <c r="BX63037" s="2"/>
    </row>
    <row r="63038" spans="76:76">
      <c r="BX63038" s="2"/>
    </row>
    <row r="63039" spans="76:76">
      <c r="BX63039" s="2"/>
    </row>
    <row r="63040" spans="76:76">
      <c r="BX63040" s="2"/>
    </row>
    <row r="63041" spans="76:76">
      <c r="BX63041" s="2"/>
    </row>
    <row r="63042" spans="76:76">
      <c r="BX63042" s="2"/>
    </row>
    <row r="63043" spans="76:76">
      <c r="BX63043" s="2"/>
    </row>
    <row r="63044" spans="76:76">
      <c r="BX63044" s="2"/>
    </row>
    <row r="63045" spans="76:76">
      <c r="BX63045" s="2"/>
    </row>
    <row r="63046" spans="76:76">
      <c r="BX63046" s="2"/>
    </row>
    <row r="63047" spans="76:76">
      <c r="BX63047" s="2"/>
    </row>
    <row r="63048" spans="76:76">
      <c r="BX63048" s="2"/>
    </row>
    <row r="63049" spans="76:76">
      <c r="BX63049" s="2"/>
    </row>
    <row r="63050" spans="76:76">
      <c r="BX63050" s="2"/>
    </row>
    <row r="63051" spans="76:76">
      <c r="BX63051" s="2"/>
    </row>
    <row r="63052" spans="76:76">
      <c r="BX63052" s="2"/>
    </row>
    <row r="63053" spans="76:76">
      <c r="BX63053" s="2"/>
    </row>
    <row r="63054" spans="76:76">
      <c r="BX63054" s="2"/>
    </row>
    <row r="63055" spans="76:76">
      <c r="BX63055" s="2"/>
    </row>
    <row r="63056" spans="76:76">
      <c r="BX63056" s="2"/>
    </row>
    <row r="63057" spans="76:76">
      <c r="BX63057" s="2"/>
    </row>
    <row r="63058" spans="76:76">
      <c r="BX63058" s="2"/>
    </row>
    <row r="63059" spans="76:76">
      <c r="BX63059" s="2"/>
    </row>
    <row r="63060" spans="76:76">
      <c r="BX63060" s="2"/>
    </row>
    <row r="63061" spans="76:76">
      <c r="BX63061" s="2"/>
    </row>
    <row r="63062" spans="76:76">
      <c r="BX63062" s="2"/>
    </row>
    <row r="63063" spans="76:76">
      <c r="BX63063" s="2"/>
    </row>
    <row r="63064" spans="76:76">
      <c r="BX63064" s="2"/>
    </row>
    <row r="63065" spans="76:76">
      <c r="BX63065" s="2"/>
    </row>
    <row r="63066" spans="76:76">
      <c r="BX63066" s="2"/>
    </row>
    <row r="63067" spans="76:76">
      <c r="BX63067" s="2"/>
    </row>
    <row r="63068" spans="76:76">
      <c r="BX63068" s="2"/>
    </row>
    <row r="63069" spans="76:76">
      <c r="BX63069" s="2"/>
    </row>
    <row r="63070" spans="76:76">
      <c r="BX63070" s="2"/>
    </row>
    <row r="63071" spans="76:76">
      <c r="BX63071" s="2"/>
    </row>
    <row r="63072" spans="76:76">
      <c r="BX63072" s="2"/>
    </row>
    <row r="63073" spans="76:76">
      <c r="BX63073" s="2"/>
    </row>
    <row r="63074" spans="76:76">
      <c r="BX63074" s="2"/>
    </row>
    <row r="63075" spans="76:76">
      <c r="BX63075" s="2"/>
    </row>
    <row r="63076" spans="76:76">
      <c r="BX63076" s="2"/>
    </row>
    <row r="63077" spans="76:76">
      <c r="BX63077" s="2"/>
    </row>
    <row r="63078" spans="76:76">
      <c r="BX63078" s="2"/>
    </row>
    <row r="63079" spans="76:76">
      <c r="BX63079" s="2"/>
    </row>
    <row r="63080" spans="76:76">
      <c r="BX63080" s="2"/>
    </row>
    <row r="63081" spans="76:76">
      <c r="BX63081" s="2"/>
    </row>
    <row r="63082" spans="76:76">
      <c r="BX63082" s="2"/>
    </row>
    <row r="63083" spans="76:76">
      <c r="BX63083" s="2"/>
    </row>
    <row r="63084" spans="76:76">
      <c r="BX63084" s="2"/>
    </row>
    <row r="63085" spans="76:76">
      <c r="BX63085" s="2"/>
    </row>
    <row r="63086" spans="76:76">
      <c r="BX63086" s="2"/>
    </row>
    <row r="63087" spans="76:76">
      <c r="BX63087" s="2"/>
    </row>
    <row r="63088" spans="76:76">
      <c r="BX63088" s="2"/>
    </row>
    <row r="63089" spans="76:76">
      <c r="BX63089" s="2"/>
    </row>
    <row r="63090" spans="76:76">
      <c r="BX63090" s="2"/>
    </row>
    <row r="63091" spans="76:76">
      <c r="BX63091" s="2"/>
    </row>
    <row r="63092" spans="76:76">
      <c r="BX63092" s="2"/>
    </row>
    <row r="63093" spans="76:76">
      <c r="BX63093" s="2"/>
    </row>
    <row r="63094" spans="76:76">
      <c r="BX63094" s="2"/>
    </row>
    <row r="63095" spans="76:76">
      <c r="BX63095" s="2"/>
    </row>
    <row r="63096" spans="76:76">
      <c r="BX63096" s="2"/>
    </row>
    <row r="63097" spans="76:76">
      <c r="BX63097" s="2"/>
    </row>
    <row r="63098" spans="76:76">
      <c r="BX63098" s="2"/>
    </row>
    <row r="63099" spans="76:76">
      <c r="BX63099" s="2"/>
    </row>
    <row r="63100" spans="76:76">
      <c r="BX63100" s="2"/>
    </row>
    <row r="63101" spans="76:76">
      <c r="BX63101" s="2"/>
    </row>
    <row r="63102" spans="76:76">
      <c r="BX63102" s="2"/>
    </row>
    <row r="63103" spans="76:76">
      <c r="BX63103" s="2"/>
    </row>
    <row r="63104" spans="76:76">
      <c r="BX63104" s="2"/>
    </row>
    <row r="63105" spans="76:76">
      <c r="BX63105" s="2"/>
    </row>
    <row r="63106" spans="76:76">
      <c r="BX63106" s="2"/>
    </row>
    <row r="63107" spans="76:76">
      <c r="BX63107" s="2"/>
    </row>
    <row r="63108" spans="76:76">
      <c r="BX63108" s="2"/>
    </row>
    <row r="63109" spans="76:76">
      <c r="BX63109" s="2"/>
    </row>
    <row r="63110" spans="76:76">
      <c r="BX63110" s="2"/>
    </row>
    <row r="63111" spans="76:76">
      <c r="BX63111" s="2"/>
    </row>
    <row r="63112" spans="76:76">
      <c r="BX63112" s="2"/>
    </row>
    <row r="63113" spans="76:76">
      <c r="BX63113" s="2"/>
    </row>
    <row r="63114" spans="76:76">
      <c r="BX63114" s="2"/>
    </row>
    <row r="63115" spans="76:76">
      <c r="BX63115" s="2"/>
    </row>
    <row r="63116" spans="76:76">
      <c r="BX63116" s="2"/>
    </row>
    <row r="63117" spans="76:76">
      <c r="BX63117" s="2"/>
    </row>
    <row r="63118" spans="76:76">
      <c r="BX63118" s="2"/>
    </row>
    <row r="63119" spans="76:76">
      <c r="BX63119" s="2"/>
    </row>
    <row r="63120" spans="76:76">
      <c r="BX63120" s="2"/>
    </row>
    <row r="63121" spans="76:76">
      <c r="BX63121" s="2"/>
    </row>
    <row r="63122" spans="76:76">
      <c r="BX63122" s="2"/>
    </row>
    <row r="63123" spans="76:76">
      <c r="BX63123" s="2"/>
    </row>
    <row r="63124" spans="76:76">
      <c r="BX63124" s="2"/>
    </row>
    <row r="63125" spans="76:76">
      <c r="BX63125" s="2"/>
    </row>
    <row r="63126" spans="76:76">
      <c r="BX63126" s="2"/>
    </row>
    <row r="63127" spans="76:76">
      <c r="BX63127" s="2"/>
    </row>
    <row r="63128" spans="76:76">
      <c r="BX63128" s="2"/>
    </row>
    <row r="63129" spans="76:76">
      <c r="BX63129" s="2"/>
    </row>
    <row r="63130" spans="76:76">
      <c r="BX63130" s="2"/>
    </row>
    <row r="63131" spans="76:76">
      <c r="BX63131" s="2"/>
    </row>
    <row r="63132" spans="76:76">
      <c r="BX63132" s="2"/>
    </row>
    <row r="63133" spans="76:76">
      <c r="BX63133" s="2"/>
    </row>
    <row r="63134" spans="76:76">
      <c r="BX63134" s="2"/>
    </row>
    <row r="63135" spans="76:76">
      <c r="BX63135" s="2"/>
    </row>
    <row r="63136" spans="76:76">
      <c r="BX63136" s="2"/>
    </row>
    <row r="63137" spans="76:76">
      <c r="BX63137" s="2"/>
    </row>
    <row r="63138" spans="76:76">
      <c r="BX63138" s="2"/>
    </row>
    <row r="63139" spans="76:76">
      <c r="BX63139" s="2"/>
    </row>
    <row r="63140" spans="76:76">
      <c r="BX63140" s="2"/>
    </row>
    <row r="63141" spans="76:76">
      <c r="BX63141" s="2"/>
    </row>
    <row r="63142" spans="76:76">
      <c r="BX63142" s="2"/>
    </row>
    <row r="63143" spans="76:76">
      <c r="BX63143" s="2"/>
    </row>
    <row r="63144" spans="76:76">
      <c r="BX63144" s="2"/>
    </row>
    <row r="63145" spans="76:76">
      <c r="BX63145" s="2"/>
    </row>
    <row r="63146" spans="76:76">
      <c r="BX63146" s="2"/>
    </row>
    <row r="63147" spans="76:76">
      <c r="BX63147" s="2"/>
    </row>
    <row r="63148" spans="76:76">
      <c r="BX63148" s="2"/>
    </row>
    <row r="63149" spans="76:76">
      <c r="BX63149" s="2"/>
    </row>
    <row r="63150" spans="76:76">
      <c r="BX63150" s="2"/>
    </row>
    <row r="63151" spans="76:76">
      <c r="BX63151" s="2"/>
    </row>
    <row r="63152" spans="76:76">
      <c r="BX63152" s="2"/>
    </row>
    <row r="63153" spans="76:76">
      <c r="BX63153" s="2"/>
    </row>
    <row r="63154" spans="76:76">
      <c r="BX63154" s="2"/>
    </row>
    <row r="63155" spans="76:76">
      <c r="BX63155" s="2"/>
    </row>
    <row r="63156" spans="76:76">
      <c r="BX63156" s="2"/>
    </row>
    <row r="63157" spans="76:76">
      <c r="BX63157" s="2"/>
    </row>
    <row r="63158" spans="76:76">
      <c r="BX63158" s="2"/>
    </row>
    <row r="63159" spans="76:76">
      <c r="BX63159" s="2"/>
    </row>
    <row r="63160" spans="76:76">
      <c r="BX63160" s="2"/>
    </row>
    <row r="63161" spans="76:76">
      <c r="BX63161" s="2"/>
    </row>
    <row r="63162" spans="76:76">
      <c r="BX63162" s="2"/>
    </row>
    <row r="63163" spans="76:76">
      <c r="BX63163" s="2"/>
    </row>
    <row r="63164" spans="76:76">
      <c r="BX63164" s="2"/>
    </row>
    <row r="63165" spans="76:76">
      <c r="BX63165" s="2"/>
    </row>
    <row r="63166" spans="76:76">
      <c r="BX63166" s="2"/>
    </row>
    <row r="63167" spans="76:76">
      <c r="BX63167" s="2"/>
    </row>
    <row r="63168" spans="76:76">
      <c r="BX63168" s="2"/>
    </row>
    <row r="63169" spans="76:76">
      <c r="BX63169" s="2"/>
    </row>
    <row r="63170" spans="76:76">
      <c r="BX63170" s="2"/>
    </row>
    <row r="63171" spans="76:76">
      <c r="BX63171" s="2"/>
    </row>
    <row r="63172" spans="76:76">
      <c r="BX63172" s="2"/>
    </row>
    <row r="63173" spans="76:76">
      <c r="BX63173" s="2"/>
    </row>
    <row r="63174" spans="76:76">
      <c r="BX63174" s="2"/>
    </row>
    <row r="63175" spans="76:76">
      <c r="BX63175" s="2"/>
    </row>
    <row r="63176" spans="76:76">
      <c r="BX63176" s="2"/>
    </row>
    <row r="63177" spans="76:76">
      <c r="BX63177" s="2"/>
    </row>
    <row r="63178" spans="76:76">
      <c r="BX63178" s="2"/>
    </row>
    <row r="63179" spans="76:76">
      <c r="BX63179" s="2"/>
    </row>
    <row r="63180" spans="76:76">
      <c r="BX63180" s="2"/>
    </row>
    <row r="63181" spans="76:76">
      <c r="BX63181" s="2"/>
    </row>
    <row r="63182" spans="76:76">
      <c r="BX63182" s="2"/>
    </row>
    <row r="63183" spans="76:76">
      <c r="BX63183" s="2"/>
    </row>
    <row r="63184" spans="76:76">
      <c r="BX63184" s="2"/>
    </row>
    <row r="63185" spans="76:76">
      <c r="BX63185" s="2"/>
    </row>
    <row r="63186" spans="76:76">
      <c r="BX63186" s="2"/>
    </row>
    <row r="63187" spans="76:76">
      <c r="BX63187" s="2"/>
    </row>
    <row r="63188" spans="76:76">
      <c r="BX63188" s="2"/>
    </row>
    <row r="63189" spans="76:76">
      <c r="BX63189" s="2"/>
    </row>
    <row r="63190" spans="76:76">
      <c r="BX63190" s="2"/>
    </row>
    <row r="63191" spans="76:76">
      <c r="BX63191" s="2"/>
    </row>
    <row r="63192" spans="76:76">
      <c r="BX63192" s="2"/>
    </row>
    <row r="63193" spans="76:76">
      <c r="BX63193" s="2"/>
    </row>
    <row r="63194" spans="76:76">
      <c r="BX63194" s="2"/>
    </row>
    <row r="63195" spans="76:76">
      <c r="BX63195" s="2"/>
    </row>
    <row r="63196" spans="76:76">
      <c r="BX63196" s="2"/>
    </row>
    <row r="63197" spans="76:76">
      <c r="BX63197" s="2"/>
    </row>
    <row r="63198" spans="76:76">
      <c r="BX63198" s="2"/>
    </row>
    <row r="63199" spans="76:76">
      <c r="BX63199" s="2"/>
    </row>
    <row r="63200" spans="76:76">
      <c r="BX63200" s="2"/>
    </row>
    <row r="63201" spans="76:76">
      <c r="BX63201" s="2"/>
    </row>
    <row r="63202" spans="76:76">
      <c r="BX63202" s="2"/>
    </row>
    <row r="63203" spans="76:76">
      <c r="BX63203" s="2"/>
    </row>
    <row r="63204" spans="76:76">
      <c r="BX63204" s="2"/>
    </row>
    <row r="63205" spans="76:76">
      <c r="BX63205" s="2"/>
    </row>
    <row r="63206" spans="76:76">
      <c r="BX63206" s="2"/>
    </row>
    <row r="63207" spans="76:76">
      <c r="BX63207" s="2"/>
    </row>
    <row r="63208" spans="76:76">
      <c r="BX63208" s="2"/>
    </row>
    <row r="63209" spans="76:76">
      <c r="BX63209" s="2"/>
    </row>
    <row r="63210" spans="76:76">
      <c r="BX63210" s="2"/>
    </row>
    <row r="63211" spans="76:76">
      <c r="BX63211" s="2"/>
    </row>
    <row r="63212" spans="76:76">
      <c r="BX63212" s="2"/>
    </row>
    <row r="63213" spans="76:76">
      <c r="BX63213" s="2"/>
    </row>
    <row r="63214" spans="76:76">
      <c r="BX63214" s="2"/>
    </row>
    <row r="63215" spans="76:76">
      <c r="BX63215" s="2"/>
    </row>
    <row r="63216" spans="76:76">
      <c r="BX63216" s="2"/>
    </row>
    <row r="63217" spans="76:76">
      <c r="BX63217" s="2"/>
    </row>
    <row r="63218" spans="76:76">
      <c r="BX63218" s="2"/>
    </row>
    <row r="63219" spans="76:76">
      <c r="BX63219" s="2"/>
    </row>
    <row r="63220" spans="76:76">
      <c r="BX63220" s="2"/>
    </row>
    <row r="63221" spans="76:76">
      <c r="BX63221" s="2"/>
    </row>
    <row r="63222" spans="76:76">
      <c r="BX63222" s="2"/>
    </row>
    <row r="63223" spans="76:76">
      <c r="BX63223" s="2"/>
    </row>
    <row r="63224" spans="76:76">
      <c r="BX63224" s="2"/>
    </row>
    <row r="63225" spans="76:76">
      <c r="BX63225" s="2"/>
    </row>
    <row r="63226" spans="76:76">
      <c r="BX63226" s="2"/>
    </row>
    <row r="63227" spans="76:76">
      <c r="BX63227" s="2"/>
    </row>
    <row r="63228" spans="76:76">
      <c r="BX63228" s="2"/>
    </row>
    <row r="63229" spans="76:76">
      <c r="BX63229" s="2"/>
    </row>
    <row r="63230" spans="76:76">
      <c r="BX63230" s="2"/>
    </row>
    <row r="63231" spans="76:76">
      <c r="BX63231" s="2"/>
    </row>
    <row r="63232" spans="76:76">
      <c r="BX63232" s="2"/>
    </row>
    <row r="63233" spans="76:76">
      <c r="BX63233" s="2"/>
    </row>
    <row r="63234" spans="76:76">
      <c r="BX63234" s="2"/>
    </row>
    <row r="63235" spans="76:76">
      <c r="BX63235" s="2"/>
    </row>
    <row r="63236" spans="76:76">
      <c r="BX63236" s="2"/>
    </row>
    <row r="63237" spans="76:76">
      <c r="BX63237" s="2"/>
    </row>
    <row r="63238" spans="76:76">
      <c r="BX63238" s="2"/>
    </row>
    <row r="63239" spans="76:76">
      <c r="BX63239" s="2"/>
    </row>
    <row r="63240" spans="76:76">
      <c r="BX63240" s="2"/>
    </row>
    <row r="63241" spans="76:76">
      <c r="BX63241" s="2"/>
    </row>
    <row r="63242" spans="76:76">
      <c r="BX63242" s="2"/>
    </row>
    <row r="63243" spans="76:76">
      <c r="BX63243" s="2"/>
    </row>
    <row r="63244" spans="76:76">
      <c r="BX63244" s="2"/>
    </row>
    <row r="63245" spans="76:76">
      <c r="BX63245" s="2"/>
    </row>
    <row r="63246" spans="76:76">
      <c r="BX63246" s="2"/>
    </row>
    <row r="63247" spans="76:76">
      <c r="BX63247" s="2"/>
    </row>
    <row r="63248" spans="76:76">
      <c r="BX63248" s="2"/>
    </row>
    <row r="63249" spans="76:76">
      <c r="BX63249" s="2"/>
    </row>
    <row r="63250" spans="76:76">
      <c r="BX63250" s="2"/>
    </row>
    <row r="63251" spans="76:76">
      <c r="BX63251" s="2"/>
    </row>
    <row r="63252" spans="76:76">
      <c r="BX63252" s="2"/>
    </row>
    <row r="63253" spans="76:76">
      <c r="BX63253" s="2"/>
    </row>
    <row r="63254" spans="76:76">
      <c r="BX63254" s="2"/>
    </row>
    <row r="63255" spans="76:76">
      <c r="BX63255" s="2"/>
    </row>
    <row r="63256" spans="76:76">
      <c r="BX63256" s="2"/>
    </row>
    <row r="63257" spans="76:76">
      <c r="BX63257" s="2"/>
    </row>
    <row r="63258" spans="76:76">
      <c r="BX63258" s="2"/>
    </row>
    <row r="63259" spans="76:76">
      <c r="BX63259" s="2"/>
    </row>
    <row r="63260" spans="76:76">
      <c r="BX63260" s="2"/>
    </row>
    <row r="63261" spans="76:76">
      <c r="BX63261" s="2"/>
    </row>
    <row r="63262" spans="76:76">
      <c r="BX63262" s="2"/>
    </row>
    <row r="63263" spans="76:76">
      <c r="BX63263" s="2"/>
    </row>
    <row r="63264" spans="76:76">
      <c r="BX63264" s="2"/>
    </row>
    <row r="63265" spans="76:76">
      <c r="BX63265" s="2"/>
    </row>
    <row r="63266" spans="76:76">
      <c r="BX63266" s="2"/>
    </row>
    <row r="63267" spans="76:76">
      <c r="BX63267" s="2"/>
    </row>
    <row r="63268" spans="76:76">
      <c r="BX63268" s="2"/>
    </row>
    <row r="63269" spans="76:76">
      <c r="BX63269" s="2"/>
    </row>
    <row r="63270" spans="76:76">
      <c r="BX63270" s="2"/>
    </row>
    <row r="63271" spans="76:76">
      <c r="BX63271" s="2"/>
    </row>
    <row r="63272" spans="76:76">
      <c r="BX63272" s="2"/>
    </row>
    <row r="63273" spans="76:76">
      <c r="BX63273" s="2"/>
    </row>
    <row r="63274" spans="76:76">
      <c r="BX63274" s="2"/>
    </row>
    <row r="63275" spans="76:76">
      <c r="BX63275" s="2"/>
    </row>
    <row r="63276" spans="76:76">
      <c r="BX63276" s="2"/>
    </row>
    <row r="63277" spans="76:76">
      <c r="BX63277" s="2"/>
    </row>
    <row r="63278" spans="76:76">
      <c r="BX63278" s="2"/>
    </row>
    <row r="63279" spans="76:76">
      <c r="BX63279" s="2"/>
    </row>
    <row r="63280" spans="76:76">
      <c r="BX63280" s="2"/>
    </row>
    <row r="63281" spans="76:76">
      <c r="BX63281" s="2"/>
    </row>
    <row r="63282" spans="76:76">
      <c r="BX63282" s="2"/>
    </row>
    <row r="63283" spans="76:76">
      <c r="BX63283" s="2"/>
    </row>
    <row r="63284" spans="76:76">
      <c r="BX63284" s="2"/>
    </row>
    <row r="63285" spans="76:76">
      <c r="BX63285" s="2"/>
    </row>
    <row r="63286" spans="76:76">
      <c r="BX63286" s="2"/>
    </row>
    <row r="63287" spans="76:76">
      <c r="BX63287" s="2"/>
    </row>
    <row r="63288" spans="76:76">
      <c r="BX63288" s="2"/>
    </row>
    <row r="63289" spans="76:76">
      <c r="BX63289" s="2"/>
    </row>
    <row r="63290" spans="76:76">
      <c r="BX63290" s="2"/>
    </row>
    <row r="63291" spans="76:76">
      <c r="BX63291" s="2"/>
    </row>
    <row r="63292" spans="76:76">
      <c r="BX63292" s="2"/>
    </row>
    <row r="63293" spans="76:76">
      <c r="BX63293" s="2"/>
    </row>
    <row r="63294" spans="76:76">
      <c r="BX63294" s="2"/>
    </row>
    <row r="63295" spans="76:76">
      <c r="BX63295" s="2"/>
    </row>
    <row r="63296" spans="76:76">
      <c r="BX63296" s="2"/>
    </row>
    <row r="63297" spans="76:76">
      <c r="BX63297" s="2"/>
    </row>
    <row r="63298" spans="76:76">
      <c r="BX63298" s="2"/>
    </row>
    <row r="63299" spans="76:76">
      <c r="BX63299" s="2"/>
    </row>
    <row r="63300" spans="76:76">
      <c r="BX63300" s="2"/>
    </row>
    <row r="63301" spans="76:76">
      <c r="BX63301" s="2"/>
    </row>
    <row r="63302" spans="76:76">
      <c r="BX63302" s="2"/>
    </row>
    <row r="63303" spans="76:76">
      <c r="BX63303" s="2"/>
    </row>
    <row r="63304" spans="76:76">
      <c r="BX63304" s="2"/>
    </row>
    <row r="63305" spans="76:76">
      <c r="BX63305" s="2"/>
    </row>
    <row r="63306" spans="76:76">
      <c r="BX63306" s="2"/>
    </row>
    <row r="63307" spans="76:76">
      <c r="BX63307" s="2"/>
    </row>
    <row r="63308" spans="76:76">
      <c r="BX63308" s="2"/>
    </row>
    <row r="63309" spans="76:76">
      <c r="BX63309" s="2"/>
    </row>
    <row r="63310" spans="76:76">
      <c r="BX63310" s="2"/>
    </row>
    <row r="63311" spans="76:76">
      <c r="BX63311" s="2"/>
    </row>
    <row r="63312" spans="76:76">
      <c r="BX63312" s="2"/>
    </row>
    <row r="63313" spans="76:76">
      <c r="BX63313" s="2"/>
    </row>
    <row r="63314" spans="76:76">
      <c r="BX63314" s="2"/>
    </row>
    <row r="63315" spans="76:76">
      <c r="BX63315" s="2"/>
    </row>
    <row r="63316" spans="76:76">
      <c r="BX63316" s="2"/>
    </row>
    <row r="63317" spans="76:76">
      <c r="BX63317" s="2"/>
    </row>
    <row r="63318" spans="76:76">
      <c r="BX63318" s="2"/>
    </row>
    <row r="63319" spans="76:76">
      <c r="BX63319" s="2"/>
    </row>
    <row r="63320" spans="76:76">
      <c r="BX63320" s="2"/>
    </row>
    <row r="63321" spans="76:76">
      <c r="BX63321" s="2"/>
    </row>
    <row r="63322" spans="76:76">
      <c r="BX63322" s="2"/>
    </row>
    <row r="63323" spans="76:76">
      <c r="BX63323" s="2"/>
    </row>
    <row r="63324" spans="76:76">
      <c r="BX63324" s="2"/>
    </row>
    <row r="63325" spans="76:76">
      <c r="BX63325" s="2"/>
    </row>
    <row r="63326" spans="76:76">
      <c r="BX63326" s="2"/>
    </row>
    <row r="63327" spans="76:76">
      <c r="BX63327" s="2"/>
    </row>
    <row r="63328" spans="76:76">
      <c r="BX63328" s="2"/>
    </row>
    <row r="63329" spans="76:76">
      <c r="BX63329" s="2"/>
    </row>
    <row r="63330" spans="76:76">
      <c r="BX63330" s="2"/>
    </row>
    <row r="63331" spans="76:76">
      <c r="BX63331" s="2"/>
    </row>
    <row r="63332" spans="76:76">
      <c r="BX63332" s="2"/>
    </row>
    <row r="63333" spans="76:76">
      <c r="BX63333" s="2"/>
    </row>
    <row r="63334" spans="76:76">
      <c r="BX63334" s="2"/>
    </row>
    <row r="63335" spans="76:76">
      <c r="BX63335" s="2"/>
    </row>
    <row r="63336" spans="76:76">
      <c r="BX63336" s="2"/>
    </row>
    <row r="63337" spans="76:76">
      <c r="BX63337" s="2"/>
    </row>
    <row r="63338" spans="76:76">
      <c r="BX63338" s="2"/>
    </row>
    <row r="63339" spans="76:76">
      <c r="BX63339" s="2"/>
    </row>
    <row r="63340" spans="76:76">
      <c r="BX63340" s="2"/>
    </row>
    <row r="63341" spans="76:76">
      <c r="BX63341" s="2"/>
    </row>
    <row r="63342" spans="76:76">
      <c r="BX63342" s="2"/>
    </row>
    <row r="63343" spans="76:76">
      <c r="BX63343" s="2"/>
    </row>
    <row r="63344" spans="76:76">
      <c r="BX63344" s="2"/>
    </row>
    <row r="63345" spans="76:76">
      <c r="BX63345" s="2"/>
    </row>
    <row r="63346" spans="76:76">
      <c r="BX63346" s="2"/>
    </row>
    <row r="63347" spans="76:76">
      <c r="BX63347" s="2"/>
    </row>
    <row r="63348" spans="76:76">
      <c r="BX63348" s="2"/>
    </row>
    <row r="63349" spans="76:76">
      <c r="BX63349" s="2"/>
    </row>
    <row r="63350" spans="76:76">
      <c r="BX63350" s="2"/>
    </row>
    <row r="63351" spans="76:76">
      <c r="BX63351" s="2"/>
    </row>
    <row r="63352" spans="76:76">
      <c r="BX63352" s="2"/>
    </row>
    <row r="63353" spans="76:76">
      <c r="BX63353" s="2"/>
    </row>
    <row r="63354" spans="76:76">
      <c r="BX63354" s="2"/>
    </row>
    <row r="63355" spans="76:76">
      <c r="BX63355" s="2"/>
    </row>
    <row r="63356" spans="76:76">
      <c r="BX63356" s="2"/>
    </row>
    <row r="63357" spans="76:76">
      <c r="BX63357" s="2"/>
    </row>
    <row r="63358" spans="76:76">
      <c r="BX63358" s="2"/>
    </row>
    <row r="63359" spans="76:76">
      <c r="BX63359" s="2"/>
    </row>
    <row r="63360" spans="76:76">
      <c r="BX63360" s="2"/>
    </row>
    <row r="63361" spans="76:76">
      <c r="BX63361" s="2"/>
    </row>
    <row r="63362" spans="76:76">
      <c r="BX63362" s="2"/>
    </row>
    <row r="63363" spans="76:76">
      <c r="BX63363" s="2"/>
    </row>
    <row r="63364" spans="76:76">
      <c r="BX63364" s="2"/>
    </row>
    <row r="63365" spans="76:76">
      <c r="BX63365" s="2"/>
    </row>
    <row r="63366" spans="76:76">
      <c r="BX63366" s="2"/>
    </row>
    <row r="63367" spans="76:76">
      <c r="BX63367" s="2"/>
    </row>
    <row r="63368" spans="76:76">
      <c r="BX63368" s="2"/>
    </row>
    <row r="63369" spans="76:76">
      <c r="BX63369" s="2"/>
    </row>
    <row r="63370" spans="76:76">
      <c r="BX63370" s="2"/>
    </row>
    <row r="63371" spans="76:76">
      <c r="BX63371" s="2"/>
    </row>
    <row r="63372" spans="76:76">
      <c r="BX63372" s="2"/>
    </row>
    <row r="63373" spans="76:76">
      <c r="BX63373" s="2"/>
    </row>
    <row r="63374" spans="76:76">
      <c r="BX63374" s="2"/>
    </row>
    <row r="63375" spans="76:76">
      <c r="BX63375" s="2"/>
    </row>
    <row r="63376" spans="76:76">
      <c r="BX63376" s="2"/>
    </row>
    <row r="63377" spans="76:76">
      <c r="BX63377" s="2"/>
    </row>
    <row r="63378" spans="76:76">
      <c r="BX63378" s="2"/>
    </row>
    <row r="63379" spans="76:76">
      <c r="BX63379" s="2"/>
    </row>
    <row r="63380" spans="76:76">
      <c r="BX63380" s="2"/>
    </row>
    <row r="63381" spans="76:76">
      <c r="BX63381" s="2"/>
    </row>
    <row r="63382" spans="76:76">
      <c r="BX63382" s="2"/>
    </row>
    <row r="63383" spans="76:76">
      <c r="BX63383" s="2"/>
    </row>
    <row r="63384" spans="76:76">
      <c r="BX63384" s="2"/>
    </row>
    <row r="63385" spans="76:76">
      <c r="BX63385" s="2"/>
    </row>
    <row r="63386" spans="76:76">
      <c r="BX63386" s="2"/>
    </row>
    <row r="63387" spans="76:76">
      <c r="BX63387" s="2"/>
    </row>
    <row r="63388" spans="76:76">
      <c r="BX63388" s="2"/>
    </row>
    <row r="63389" spans="76:76">
      <c r="BX63389" s="2"/>
    </row>
    <row r="63390" spans="76:76">
      <c r="BX63390" s="2"/>
    </row>
    <row r="63391" spans="76:76">
      <c r="BX63391" s="2"/>
    </row>
    <row r="63392" spans="76:76">
      <c r="BX63392" s="2"/>
    </row>
    <row r="63393" spans="76:76">
      <c r="BX63393" s="2"/>
    </row>
    <row r="63394" spans="76:76">
      <c r="BX63394" s="2"/>
    </row>
    <row r="63395" spans="76:76">
      <c r="BX63395" s="2"/>
    </row>
    <row r="63396" spans="76:76">
      <c r="BX63396" s="2"/>
    </row>
    <row r="63397" spans="76:76">
      <c r="BX63397" s="2"/>
    </row>
    <row r="63398" spans="76:76">
      <c r="BX63398" s="2"/>
    </row>
    <row r="63399" spans="76:76">
      <c r="BX63399" s="2"/>
    </row>
    <row r="63400" spans="76:76">
      <c r="BX63400" s="2"/>
    </row>
    <row r="63401" spans="76:76">
      <c r="BX63401" s="2"/>
    </row>
    <row r="63402" spans="76:76">
      <c r="BX63402" s="2"/>
    </row>
    <row r="63403" spans="76:76">
      <c r="BX63403" s="2"/>
    </row>
    <row r="63404" spans="76:76">
      <c r="BX63404" s="2"/>
    </row>
    <row r="63405" spans="76:76">
      <c r="BX63405" s="2"/>
    </row>
    <row r="63406" spans="76:76">
      <c r="BX63406" s="2"/>
    </row>
    <row r="63407" spans="76:76">
      <c r="BX63407" s="2"/>
    </row>
    <row r="63408" spans="76:76">
      <c r="BX63408" s="2"/>
    </row>
    <row r="63409" spans="76:76">
      <c r="BX63409" s="2"/>
    </row>
    <row r="63410" spans="76:76">
      <c r="BX63410" s="2"/>
    </row>
    <row r="63411" spans="76:76">
      <c r="BX63411" s="2"/>
    </row>
    <row r="63412" spans="76:76">
      <c r="BX63412" s="2"/>
    </row>
    <row r="63413" spans="76:76">
      <c r="BX63413" s="2"/>
    </row>
    <row r="63414" spans="76:76">
      <c r="BX63414" s="2"/>
    </row>
    <row r="63415" spans="76:76">
      <c r="BX63415" s="2"/>
    </row>
    <row r="63416" spans="76:76">
      <c r="BX63416" s="2"/>
    </row>
    <row r="63417" spans="76:76">
      <c r="BX63417" s="2"/>
    </row>
    <row r="63418" spans="76:76">
      <c r="BX63418" s="2"/>
    </row>
    <row r="63419" spans="76:76">
      <c r="BX63419" s="2"/>
    </row>
    <row r="63420" spans="76:76">
      <c r="BX63420" s="2"/>
    </row>
    <row r="63421" spans="76:76">
      <c r="BX63421" s="2"/>
    </row>
    <row r="63422" spans="76:76">
      <c r="BX63422" s="2"/>
    </row>
    <row r="63423" spans="76:76">
      <c r="BX63423" s="2"/>
    </row>
    <row r="63424" spans="76:76">
      <c r="BX63424" s="2"/>
    </row>
    <row r="63425" spans="76:76">
      <c r="BX63425" s="2"/>
    </row>
    <row r="63426" spans="76:76">
      <c r="BX63426" s="2"/>
    </row>
    <row r="63427" spans="76:76">
      <c r="BX63427" s="2"/>
    </row>
    <row r="63428" spans="76:76">
      <c r="BX63428" s="2"/>
    </row>
    <row r="63429" spans="76:76">
      <c r="BX63429" s="2"/>
    </row>
    <row r="63430" spans="76:76">
      <c r="BX63430" s="2"/>
    </row>
    <row r="63431" spans="76:76">
      <c r="BX63431" s="2"/>
    </row>
    <row r="63432" spans="76:76">
      <c r="BX63432" s="2"/>
    </row>
    <row r="63433" spans="76:76">
      <c r="BX63433" s="2"/>
    </row>
    <row r="63434" spans="76:76">
      <c r="BX63434" s="2"/>
    </row>
    <row r="63435" spans="76:76">
      <c r="BX63435" s="2"/>
    </row>
    <row r="63436" spans="76:76">
      <c r="BX63436" s="2"/>
    </row>
    <row r="63437" spans="76:76">
      <c r="BX63437" s="2"/>
    </row>
    <row r="63438" spans="76:76">
      <c r="BX63438" s="2"/>
    </row>
    <row r="63439" spans="76:76">
      <c r="BX63439" s="2"/>
    </row>
    <row r="63440" spans="76:76">
      <c r="BX63440" s="2"/>
    </row>
    <row r="63441" spans="76:76">
      <c r="BX63441" s="2"/>
    </row>
    <row r="63442" spans="76:76">
      <c r="BX63442" s="2"/>
    </row>
    <row r="63443" spans="76:76">
      <c r="BX63443" s="2"/>
    </row>
    <row r="63444" spans="76:76">
      <c r="BX63444" s="2"/>
    </row>
    <row r="63445" spans="76:76">
      <c r="BX63445" s="2"/>
    </row>
    <row r="63446" spans="76:76">
      <c r="BX63446" s="2"/>
    </row>
    <row r="63447" spans="76:76">
      <c r="BX63447" s="2"/>
    </row>
    <row r="63448" spans="76:76">
      <c r="BX63448" s="2"/>
    </row>
    <row r="63449" spans="76:76">
      <c r="BX63449" s="2"/>
    </row>
    <row r="63450" spans="76:76">
      <c r="BX63450" s="2"/>
    </row>
    <row r="63451" spans="76:76">
      <c r="BX63451" s="2"/>
    </row>
    <row r="63452" spans="76:76">
      <c r="BX63452" s="2"/>
    </row>
    <row r="63453" spans="76:76">
      <c r="BX63453" s="2"/>
    </row>
    <row r="63454" spans="76:76">
      <c r="BX63454" s="2"/>
    </row>
    <row r="63455" spans="76:76">
      <c r="BX63455" s="2"/>
    </row>
    <row r="63456" spans="76:76">
      <c r="BX63456" s="2"/>
    </row>
    <row r="63457" spans="76:76">
      <c r="BX63457" s="2"/>
    </row>
    <row r="63458" spans="76:76">
      <c r="BX63458" s="2"/>
    </row>
    <row r="63459" spans="76:76">
      <c r="BX63459" s="2"/>
    </row>
    <row r="63460" spans="76:76">
      <c r="BX63460" s="2"/>
    </row>
    <row r="63461" spans="76:76">
      <c r="BX63461" s="2"/>
    </row>
    <row r="63462" spans="76:76">
      <c r="BX63462" s="2"/>
    </row>
    <row r="63463" spans="76:76">
      <c r="BX63463" s="2"/>
    </row>
    <row r="63464" spans="76:76">
      <c r="BX63464" s="2"/>
    </row>
    <row r="63465" spans="76:76">
      <c r="BX63465" s="2"/>
    </row>
    <row r="63466" spans="76:76">
      <c r="BX63466" s="2"/>
    </row>
    <row r="63467" spans="76:76">
      <c r="BX63467" s="2"/>
    </row>
    <row r="63468" spans="76:76">
      <c r="BX63468" s="2"/>
    </row>
    <row r="63469" spans="76:76">
      <c r="BX63469" s="2"/>
    </row>
    <row r="63470" spans="76:76">
      <c r="BX63470" s="2"/>
    </row>
    <row r="63471" spans="76:76">
      <c r="BX63471" s="2"/>
    </row>
    <row r="63472" spans="76:76">
      <c r="BX63472" s="2"/>
    </row>
    <row r="63473" spans="76:76">
      <c r="BX63473" s="2"/>
    </row>
    <row r="63474" spans="76:76">
      <c r="BX63474" s="2"/>
    </row>
    <row r="63475" spans="76:76">
      <c r="BX63475" s="2"/>
    </row>
    <row r="63476" spans="76:76">
      <c r="BX63476" s="2"/>
    </row>
    <row r="63477" spans="76:76">
      <c r="BX63477" s="2"/>
    </row>
    <row r="63478" spans="76:76">
      <c r="BX63478" s="2"/>
    </row>
    <row r="63479" spans="76:76">
      <c r="BX63479" s="2"/>
    </row>
    <row r="63480" spans="76:76">
      <c r="BX63480" s="2"/>
    </row>
    <row r="63481" spans="76:76">
      <c r="BX63481" s="2"/>
    </row>
    <row r="63482" spans="76:76">
      <c r="BX63482" s="2"/>
    </row>
    <row r="63483" spans="76:76">
      <c r="BX63483" s="2"/>
    </row>
    <row r="63484" spans="76:76">
      <c r="BX63484" s="2"/>
    </row>
    <row r="63485" spans="76:76">
      <c r="BX63485" s="2"/>
    </row>
    <row r="63486" spans="76:76">
      <c r="BX63486" s="2"/>
    </row>
    <row r="63487" spans="76:76">
      <c r="BX63487" s="2"/>
    </row>
    <row r="63488" spans="76:76">
      <c r="BX63488" s="2"/>
    </row>
    <row r="63489" spans="76:76">
      <c r="BX63489" s="2"/>
    </row>
    <row r="63490" spans="76:76">
      <c r="BX63490" s="2"/>
    </row>
    <row r="63491" spans="76:76">
      <c r="BX63491" s="2"/>
    </row>
    <row r="63492" spans="76:76">
      <c r="BX63492" s="2"/>
    </row>
    <row r="63493" spans="76:76">
      <c r="BX63493" s="2"/>
    </row>
    <row r="63494" spans="76:76">
      <c r="BX63494" s="2"/>
    </row>
    <row r="63495" spans="76:76">
      <c r="BX63495" s="2"/>
    </row>
    <row r="63496" spans="76:76">
      <c r="BX63496" s="2"/>
    </row>
    <row r="63497" spans="76:76">
      <c r="BX63497" s="2"/>
    </row>
    <row r="63498" spans="76:76">
      <c r="BX63498" s="2"/>
    </row>
    <row r="63499" spans="76:76">
      <c r="BX63499" s="2"/>
    </row>
    <row r="63500" spans="76:76">
      <c r="BX63500" s="2"/>
    </row>
    <row r="63501" spans="76:76">
      <c r="BX63501" s="2"/>
    </row>
    <row r="63502" spans="76:76">
      <c r="BX63502" s="2"/>
    </row>
    <row r="63503" spans="76:76">
      <c r="BX63503" s="2"/>
    </row>
    <row r="63504" spans="76:76">
      <c r="BX63504" s="2"/>
    </row>
    <row r="63505" spans="76:76">
      <c r="BX63505" s="2"/>
    </row>
    <row r="63506" spans="76:76">
      <c r="BX63506" s="2"/>
    </row>
    <row r="63507" spans="76:76">
      <c r="BX63507" s="2"/>
    </row>
    <row r="63508" spans="76:76">
      <c r="BX63508" s="2"/>
    </row>
    <row r="63509" spans="76:76">
      <c r="BX63509" s="2"/>
    </row>
    <row r="63510" spans="76:76">
      <c r="BX63510" s="2"/>
    </row>
    <row r="63511" spans="76:76">
      <c r="BX63511" s="2"/>
    </row>
    <row r="63512" spans="76:76">
      <c r="BX63512" s="2"/>
    </row>
    <row r="63513" spans="76:76">
      <c r="BX63513" s="2"/>
    </row>
    <row r="63514" spans="76:76">
      <c r="BX63514" s="2"/>
    </row>
    <row r="63515" spans="76:76">
      <c r="BX63515" s="2"/>
    </row>
    <row r="63516" spans="76:76">
      <c r="BX63516" s="2"/>
    </row>
    <row r="63517" spans="76:76">
      <c r="BX63517" s="2"/>
    </row>
    <row r="63518" spans="76:76">
      <c r="BX63518" s="2"/>
    </row>
    <row r="63519" spans="76:76">
      <c r="BX63519" s="2"/>
    </row>
    <row r="63520" spans="76:76">
      <c r="BX63520" s="2"/>
    </row>
    <row r="63521" spans="76:76">
      <c r="BX63521" s="2"/>
    </row>
    <row r="63522" spans="76:76">
      <c r="BX63522" s="2"/>
    </row>
    <row r="63523" spans="76:76">
      <c r="BX63523" s="2"/>
    </row>
    <row r="63524" spans="76:76">
      <c r="BX63524" s="2"/>
    </row>
    <row r="63525" spans="76:76">
      <c r="BX63525" s="2"/>
    </row>
    <row r="63526" spans="76:76">
      <c r="BX63526" s="2"/>
    </row>
    <row r="63527" spans="76:76">
      <c r="BX63527" s="2"/>
    </row>
    <row r="63528" spans="76:76">
      <c r="BX63528" s="2"/>
    </row>
    <row r="63529" spans="76:76">
      <c r="BX63529" s="2"/>
    </row>
    <row r="63530" spans="76:76">
      <c r="BX63530" s="2"/>
    </row>
    <row r="63531" spans="76:76">
      <c r="BX63531" s="2"/>
    </row>
    <row r="63532" spans="76:76">
      <c r="BX63532" s="2"/>
    </row>
    <row r="63533" spans="76:76">
      <c r="BX63533" s="2"/>
    </row>
    <row r="63534" spans="76:76">
      <c r="BX63534" s="2"/>
    </row>
    <row r="63535" spans="76:76">
      <c r="BX63535" s="2"/>
    </row>
    <row r="63536" spans="76:76">
      <c r="BX63536" s="2"/>
    </row>
    <row r="63537" spans="76:76">
      <c r="BX63537" s="2"/>
    </row>
    <row r="63538" spans="76:76">
      <c r="BX63538" s="2"/>
    </row>
    <row r="63539" spans="76:76">
      <c r="BX63539" s="2"/>
    </row>
    <row r="63540" spans="76:76">
      <c r="BX63540" s="2"/>
    </row>
    <row r="63541" spans="76:76">
      <c r="BX63541" s="2"/>
    </row>
    <row r="63542" spans="76:76">
      <c r="BX63542" s="2"/>
    </row>
    <row r="63543" spans="76:76">
      <c r="BX63543" s="2"/>
    </row>
    <row r="63544" spans="76:76">
      <c r="BX63544" s="2"/>
    </row>
    <row r="63545" spans="76:76">
      <c r="BX63545" s="2"/>
    </row>
    <row r="63546" spans="76:76">
      <c r="BX63546" s="2"/>
    </row>
    <row r="63547" spans="76:76">
      <c r="BX63547" s="2"/>
    </row>
    <row r="63548" spans="76:76">
      <c r="BX63548" s="2"/>
    </row>
    <row r="63549" spans="76:76">
      <c r="BX63549" s="2"/>
    </row>
    <row r="63550" spans="76:76">
      <c r="BX63550" s="2"/>
    </row>
    <row r="63551" spans="76:76">
      <c r="BX63551" s="2"/>
    </row>
    <row r="63552" spans="76:76">
      <c r="BX63552" s="2"/>
    </row>
    <row r="63553" spans="76:76">
      <c r="BX63553" s="2"/>
    </row>
    <row r="63554" spans="76:76">
      <c r="BX63554" s="2"/>
    </row>
    <row r="63555" spans="76:76">
      <c r="BX63555" s="2"/>
    </row>
    <row r="63556" spans="76:76">
      <c r="BX63556" s="2"/>
    </row>
    <row r="63557" spans="76:76">
      <c r="BX63557" s="2"/>
    </row>
    <row r="63558" spans="76:76">
      <c r="BX63558" s="2"/>
    </row>
    <row r="63559" spans="76:76">
      <c r="BX63559" s="2"/>
    </row>
    <row r="63560" spans="76:76">
      <c r="BX63560" s="2"/>
    </row>
    <row r="63561" spans="76:76">
      <c r="BX63561" s="2"/>
    </row>
    <row r="63562" spans="76:76">
      <c r="BX63562" s="2"/>
    </row>
    <row r="63563" spans="76:76">
      <c r="BX63563" s="2"/>
    </row>
    <row r="63564" spans="76:76">
      <c r="BX63564" s="2"/>
    </row>
    <row r="63565" spans="76:76">
      <c r="BX63565" s="2"/>
    </row>
    <row r="63566" spans="76:76">
      <c r="BX63566" s="2"/>
    </row>
    <row r="63567" spans="76:76">
      <c r="BX63567" s="2"/>
    </row>
    <row r="63568" spans="76:76">
      <c r="BX63568" s="2"/>
    </row>
    <row r="63569" spans="76:76">
      <c r="BX63569" s="2"/>
    </row>
    <row r="63570" spans="76:76">
      <c r="BX63570" s="2"/>
    </row>
    <row r="63571" spans="76:76">
      <c r="BX63571" s="2"/>
    </row>
    <row r="63572" spans="76:76">
      <c r="BX63572" s="2"/>
    </row>
    <row r="63573" spans="76:76">
      <c r="BX63573" s="2"/>
    </row>
    <row r="63574" spans="76:76">
      <c r="BX63574" s="2"/>
    </row>
    <row r="63575" spans="76:76">
      <c r="BX63575" s="2"/>
    </row>
    <row r="63576" spans="76:76">
      <c r="BX63576" s="2"/>
    </row>
    <row r="63577" spans="76:76">
      <c r="BX63577" s="2"/>
    </row>
    <row r="63578" spans="76:76">
      <c r="BX63578" s="2"/>
    </row>
    <row r="63579" spans="76:76">
      <c r="BX63579" s="2"/>
    </row>
    <row r="63580" spans="76:76">
      <c r="BX63580" s="2"/>
    </row>
    <row r="63581" spans="76:76">
      <c r="BX63581" s="2"/>
    </row>
    <row r="63582" spans="76:76">
      <c r="BX63582" s="2"/>
    </row>
    <row r="63583" spans="76:76">
      <c r="BX63583" s="2"/>
    </row>
    <row r="63584" spans="76:76">
      <c r="BX63584" s="2"/>
    </row>
    <row r="63585" spans="76:76">
      <c r="BX63585" s="2"/>
    </row>
    <row r="63586" spans="76:76">
      <c r="BX63586" s="2"/>
    </row>
    <row r="63587" spans="76:76">
      <c r="BX63587" s="2"/>
    </row>
    <row r="63588" spans="76:76">
      <c r="BX63588" s="2"/>
    </row>
    <row r="63589" spans="76:76">
      <c r="BX63589" s="2"/>
    </row>
    <row r="63590" spans="76:76">
      <c r="BX63590" s="2"/>
    </row>
    <row r="63591" spans="76:76">
      <c r="BX63591" s="2"/>
    </row>
    <row r="63592" spans="76:76">
      <c r="BX63592" s="2"/>
    </row>
    <row r="63593" spans="76:76">
      <c r="BX63593" s="2"/>
    </row>
    <row r="63594" spans="76:76">
      <c r="BX63594" s="2"/>
    </row>
    <row r="63595" spans="76:76">
      <c r="BX63595" s="2"/>
    </row>
    <row r="63596" spans="76:76">
      <c r="BX63596" s="2"/>
    </row>
    <row r="63597" spans="76:76">
      <c r="BX63597" s="2"/>
    </row>
    <row r="63598" spans="76:76">
      <c r="BX63598" s="2"/>
    </row>
    <row r="63599" spans="76:76">
      <c r="BX63599" s="2"/>
    </row>
    <row r="63600" spans="76:76">
      <c r="BX63600" s="2"/>
    </row>
    <row r="63601" spans="76:76">
      <c r="BX63601" s="2"/>
    </row>
    <row r="63602" spans="76:76">
      <c r="BX63602" s="2"/>
    </row>
    <row r="63603" spans="76:76">
      <c r="BX63603" s="2"/>
    </row>
    <row r="63604" spans="76:76">
      <c r="BX63604" s="2"/>
    </row>
    <row r="63605" spans="76:76">
      <c r="BX63605" s="2"/>
    </row>
    <row r="63606" spans="76:76">
      <c r="BX63606" s="2"/>
    </row>
    <row r="63607" spans="76:76">
      <c r="BX63607" s="2"/>
    </row>
    <row r="63608" spans="76:76">
      <c r="BX63608" s="2"/>
    </row>
    <row r="63609" spans="76:76">
      <c r="BX63609" s="2"/>
    </row>
    <row r="63610" spans="76:76">
      <c r="BX63610" s="2"/>
    </row>
    <row r="63611" spans="76:76">
      <c r="BX63611" s="2"/>
    </row>
    <row r="63612" spans="76:76">
      <c r="BX63612" s="2"/>
    </row>
    <row r="63613" spans="76:76">
      <c r="BX63613" s="2"/>
    </row>
    <row r="63614" spans="76:76">
      <c r="BX63614" s="2"/>
    </row>
    <row r="63615" spans="76:76">
      <c r="BX63615" s="2"/>
    </row>
    <row r="63616" spans="76:76">
      <c r="BX63616" s="2"/>
    </row>
    <row r="63617" spans="76:76">
      <c r="BX63617" s="2"/>
    </row>
    <row r="63618" spans="76:76">
      <c r="BX63618" s="2"/>
    </row>
    <row r="63619" spans="76:76">
      <c r="BX63619" s="2"/>
    </row>
    <row r="63620" spans="76:76">
      <c r="BX63620" s="2"/>
    </row>
    <row r="63621" spans="76:76">
      <c r="BX63621" s="2"/>
    </row>
    <row r="63622" spans="76:76">
      <c r="BX63622" s="2"/>
    </row>
    <row r="63623" spans="76:76">
      <c r="BX63623" s="2"/>
    </row>
    <row r="63624" spans="76:76">
      <c r="BX63624" s="2"/>
    </row>
    <row r="63625" spans="76:76">
      <c r="BX63625" s="2"/>
    </row>
    <row r="63626" spans="76:76">
      <c r="BX63626" s="2"/>
    </row>
    <row r="63627" spans="76:76">
      <c r="BX63627" s="2"/>
    </row>
    <row r="63628" spans="76:76">
      <c r="BX63628" s="2"/>
    </row>
    <row r="63629" spans="76:76">
      <c r="BX63629" s="2"/>
    </row>
    <row r="63630" spans="76:76">
      <c r="BX63630" s="2"/>
    </row>
    <row r="63631" spans="76:76">
      <c r="BX63631" s="2"/>
    </row>
    <row r="63632" spans="76:76">
      <c r="BX63632" s="2"/>
    </row>
    <row r="63633" spans="76:76">
      <c r="BX63633" s="2"/>
    </row>
    <row r="63634" spans="76:76">
      <c r="BX63634" s="2"/>
    </row>
    <row r="63635" spans="76:76">
      <c r="BX63635" s="2"/>
    </row>
    <row r="63636" spans="76:76">
      <c r="BX63636" s="2"/>
    </row>
    <row r="63637" spans="76:76">
      <c r="BX63637" s="2"/>
    </row>
    <row r="63638" spans="76:76">
      <c r="BX63638" s="2"/>
    </row>
    <row r="63639" spans="76:76">
      <c r="BX63639" s="2"/>
    </row>
    <row r="63640" spans="76:76">
      <c r="BX63640" s="2"/>
    </row>
    <row r="63641" spans="76:76">
      <c r="BX63641" s="2"/>
    </row>
    <row r="63642" spans="76:76">
      <c r="BX63642" s="2"/>
    </row>
    <row r="63643" spans="76:76">
      <c r="BX63643" s="2"/>
    </row>
    <row r="63644" spans="76:76">
      <c r="BX63644" s="2"/>
    </row>
    <row r="63645" spans="76:76">
      <c r="BX63645" s="2"/>
    </row>
    <row r="63646" spans="76:76">
      <c r="BX63646" s="2"/>
    </row>
    <row r="63647" spans="76:76">
      <c r="BX63647" s="2"/>
    </row>
    <row r="63648" spans="76:76">
      <c r="BX63648" s="2"/>
    </row>
    <row r="63649" spans="76:76">
      <c r="BX63649" s="2"/>
    </row>
    <row r="63650" spans="76:76">
      <c r="BX63650" s="2"/>
    </row>
    <row r="63651" spans="76:76">
      <c r="BX63651" s="2"/>
    </row>
    <row r="63652" spans="76:76">
      <c r="BX63652" s="2"/>
    </row>
    <row r="63653" spans="76:76">
      <c r="BX63653" s="2"/>
    </row>
    <row r="63654" spans="76:76">
      <c r="BX63654" s="2"/>
    </row>
    <row r="63655" spans="76:76">
      <c r="BX63655" s="2"/>
    </row>
    <row r="63656" spans="76:76">
      <c r="BX63656" s="2"/>
    </row>
    <row r="63657" spans="76:76">
      <c r="BX63657" s="2"/>
    </row>
    <row r="63658" spans="76:76">
      <c r="BX63658" s="2"/>
    </row>
    <row r="63659" spans="76:76">
      <c r="BX63659" s="2"/>
    </row>
    <row r="63660" spans="76:76">
      <c r="BX63660" s="2"/>
    </row>
    <row r="63661" spans="76:76">
      <c r="BX63661" s="2"/>
    </row>
    <row r="63662" spans="76:76">
      <c r="BX63662" s="2"/>
    </row>
    <row r="63663" spans="76:76">
      <c r="BX63663" s="2"/>
    </row>
    <row r="63664" spans="76:76">
      <c r="BX63664" s="2"/>
    </row>
    <row r="63665" spans="76:76">
      <c r="BX63665" s="2"/>
    </row>
    <row r="63666" spans="76:76">
      <c r="BX63666" s="2"/>
    </row>
    <row r="63667" spans="76:76">
      <c r="BX63667" s="2"/>
    </row>
    <row r="63668" spans="76:76">
      <c r="BX63668" s="2"/>
    </row>
    <row r="63669" spans="76:76">
      <c r="BX63669" s="2"/>
    </row>
    <row r="63670" spans="76:76">
      <c r="BX63670" s="2"/>
    </row>
    <row r="63671" spans="76:76">
      <c r="BX63671" s="2"/>
    </row>
    <row r="63672" spans="76:76">
      <c r="BX63672" s="2"/>
    </row>
    <row r="63673" spans="76:76">
      <c r="BX63673" s="2"/>
    </row>
    <row r="63674" spans="76:76">
      <c r="BX63674" s="2"/>
    </row>
    <row r="63675" spans="76:76">
      <c r="BX63675" s="2"/>
    </row>
    <row r="63676" spans="76:76">
      <c r="BX63676" s="2"/>
    </row>
    <row r="63677" spans="76:76">
      <c r="BX63677" s="2"/>
    </row>
    <row r="63678" spans="76:76">
      <c r="BX63678" s="2"/>
    </row>
    <row r="63679" spans="76:76">
      <c r="BX63679" s="2"/>
    </row>
    <row r="63680" spans="76:76">
      <c r="BX63680" s="2"/>
    </row>
    <row r="63681" spans="76:76">
      <c r="BX63681" s="2"/>
    </row>
    <row r="63682" spans="76:76">
      <c r="BX63682" s="2"/>
    </row>
    <row r="63683" spans="76:76">
      <c r="BX63683" s="2"/>
    </row>
    <row r="63684" spans="76:76">
      <c r="BX63684" s="2"/>
    </row>
    <row r="63685" spans="76:76">
      <c r="BX63685" s="2"/>
    </row>
    <row r="63686" spans="76:76">
      <c r="BX63686" s="2"/>
    </row>
    <row r="63687" spans="76:76">
      <c r="BX63687" s="2"/>
    </row>
    <row r="63688" spans="76:76">
      <c r="BX63688" s="2"/>
    </row>
    <row r="63689" spans="76:76">
      <c r="BX63689" s="2"/>
    </row>
    <row r="63690" spans="76:76">
      <c r="BX63690" s="2"/>
    </row>
    <row r="63691" spans="76:76">
      <c r="BX63691" s="2"/>
    </row>
    <row r="63692" spans="76:76">
      <c r="BX63692" s="2"/>
    </row>
    <row r="63693" spans="76:76">
      <c r="BX63693" s="2"/>
    </row>
    <row r="63694" spans="76:76">
      <c r="BX63694" s="2"/>
    </row>
    <row r="63695" spans="76:76">
      <c r="BX63695" s="2"/>
    </row>
    <row r="63696" spans="76:76">
      <c r="BX63696" s="2"/>
    </row>
    <row r="63697" spans="76:76">
      <c r="BX63697" s="2"/>
    </row>
    <row r="63698" spans="76:76">
      <c r="BX63698" s="2"/>
    </row>
    <row r="63699" spans="76:76">
      <c r="BX63699" s="2"/>
    </row>
    <row r="63700" spans="76:76">
      <c r="BX63700" s="2"/>
    </row>
    <row r="63701" spans="76:76">
      <c r="BX63701" s="2"/>
    </row>
    <row r="63702" spans="76:76">
      <c r="BX63702" s="2"/>
    </row>
    <row r="63703" spans="76:76">
      <c r="BX63703" s="2"/>
    </row>
    <row r="63704" spans="76:76">
      <c r="BX63704" s="2"/>
    </row>
    <row r="63705" spans="76:76">
      <c r="BX63705" s="2"/>
    </row>
    <row r="63706" spans="76:76">
      <c r="BX63706" s="2"/>
    </row>
    <row r="63707" spans="76:76">
      <c r="BX63707" s="2"/>
    </row>
    <row r="63708" spans="76:76">
      <c r="BX63708" s="2"/>
    </row>
    <row r="63709" spans="76:76">
      <c r="BX63709" s="2"/>
    </row>
    <row r="63710" spans="76:76">
      <c r="BX63710" s="2"/>
    </row>
    <row r="63711" spans="76:76">
      <c r="BX63711" s="2"/>
    </row>
    <row r="63712" spans="76:76">
      <c r="BX63712" s="2"/>
    </row>
    <row r="63713" spans="76:76">
      <c r="BX63713" s="2"/>
    </row>
    <row r="63714" spans="76:76">
      <c r="BX63714" s="2"/>
    </row>
    <row r="63715" spans="76:76">
      <c r="BX63715" s="2"/>
    </row>
    <row r="63716" spans="76:76">
      <c r="BX63716" s="2"/>
    </row>
    <row r="63717" spans="76:76">
      <c r="BX63717" s="2"/>
    </row>
    <row r="63718" spans="76:76">
      <c r="BX63718" s="2"/>
    </row>
    <row r="63719" spans="76:76">
      <c r="BX63719" s="2"/>
    </row>
    <row r="63720" spans="76:76">
      <c r="BX63720" s="2"/>
    </row>
    <row r="63721" spans="76:76">
      <c r="BX63721" s="2"/>
    </row>
    <row r="63722" spans="76:76">
      <c r="BX63722" s="2"/>
    </row>
    <row r="63723" spans="76:76">
      <c r="BX63723" s="2"/>
    </row>
    <row r="63724" spans="76:76">
      <c r="BX63724" s="2"/>
    </row>
    <row r="63725" spans="76:76">
      <c r="BX63725" s="2"/>
    </row>
    <row r="63726" spans="76:76">
      <c r="BX63726" s="2"/>
    </row>
    <row r="63727" spans="76:76">
      <c r="BX63727" s="2"/>
    </row>
    <row r="63728" spans="76:76">
      <c r="BX63728" s="2"/>
    </row>
    <row r="63729" spans="76:76">
      <c r="BX63729" s="2"/>
    </row>
    <row r="63730" spans="76:76">
      <c r="BX63730" s="2"/>
    </row>
    <row r="63731" spans="76:76">
      <c r="BX63731" s="2"/>
    </row>
    <row r="63732" spans="76:76">
      <c r="BX63732" s="2"/>
    </row>
    <row r="63733" spans="76:76">
      <c r="BX63733" s="2"/>
    </row>
    <row r="63734" spans="76:76">
      <c r="BX63734" s="2"/>
    </row>
    <row r="63735" spans="76:76">
      <c r="BX63735" s="2"/>
    </row>
    <row r="63736" spans="76:76">
      <c r="BX63736" s="2"/>
    </row>
    <row r="63737" spans="76:76">
      <c r="BX63737" s="2"/>
    </row>
    <row r="63738" spans="76:76">
      <c r="BX63738" s="2"/>
    </row>
    <row r="63739" spans="76:76">
      <c r="BX63739" s="2"/>
    </row>
    <row r="63740" spans="76:76">
      <c r="BX63740" s="2"/>
    </row>
    <row r="63741" spans="76:76">
      <c r="BX63741" s="2"/>
    </row>
    <row r="63742" spans="76:76">
      <c r="BX63742" s="2"/>
    </row>
    <row r="63743" spans="76:76">
      <c r="BX63743" s="2"/>
    </row>
    <row r="63744" spans="76:76">
      <c r="BX63744" s="2"/>
    </row>
    <row r="63745" spans="76:76">
      <c r="BX63745" s="2"/>
    </row>
    <row r="63746" spans="76:76">
      <c r="BX63746" s="2"/>
    </row>
    <row r="63747" spans="76:76">
      <c r="BX63747" s="2"/>
    </row>
    <row r="63748" spans="76:76">
      <c r="BX63748" s="2"/>
    </row>
    <row r="63749" spans="76:76">
      <c r="BX63749" s="2"/>
    </row>
    <row r="63750" spans="76:76">
      <c r="BX63750" s="2"/>
    </row>
    <row r="63751" spans="76:76">
      <c r="BX63751" s="2"/>
    </row>
    <row r="63752" spans="76:76">
      <c r="BX63752" s="2"/>
    </row>
    <row r="63753" spans="76:76">
      <c r="BX63753" s="2"/>
    </row>
    <row r="63754" spans="76:76">
      <c r="BX63754" s="2"/>
    </row>
    <row r="63755" spans="76:76">
      <c r="BX63755" s="2"/>
    </row>
    <row r="63756" spans="76:76">
      <c r="BX63756" s="2"/>
    </row>
    <row r="63757" spans="76:76">
      <c r="BX63757" s="2"/>
    </row>
    <row r="63758" spans="76:76">
      <c r="BX63758" s="2"/>
    </row>
    <row r="63759" spans="76:76">
      <c r="BX63759" s="2"/>
    </row>
    <row r="63760" spans="76:76">
      <c r="BX63760" s="2"/>
    </row>
    <row r="63761" spans="76:76">
      <c r="BX63761" s="2"/>
    </row>
    <row r="63762" spans="76:76">
      <c r="BX63762" s="2"/>
    </row>
    <row r="63763" spans="76:76">
      <c r="BX63763" s="2"/>
    </row>
    <row r="63764" spans="76:76">
      <c r="BX63764" s="2"/>
    </row>
    <row r="63765" spans="76:76">
      <c r="BX63765" s="2"/>
    </row>
    <row r="63766" spans="76:76">
      <c r="BX63766" s="2"/>
    </row>
    <row r="63767" spans="76:76">
      <c r="BX63767" s="2"/>
    </row>
    <row r="63768" spans="76:76">
      <c r="BX63768" s="2"/>
    </row>
    <row r="63769" spans="76:76">
      <c r="BX63769" s="2"/>
    </row>
    <row r="63770" spans="76:76">
      <c r="BX63770" s="2"/>
    </row>
    <row r="63771" spans="76:76">
      <c r="BX63771" s="2"/>
    </row>
    <row r="63772" spans="76:76">
      <c r="BX63772" s="2"/>
    </row>
    <row r="63773" spans="76:76">
      <c r="BX63773" s="2"/>
    </row>
    <row r="63774" spans="76:76">
      <c r="BX63774" s="2"/>
    </row>
    <row r="63775" spans="76:76">
      <c r="BX63775" s="2"/>
    </row>
    <row r="63776" spans="76:76">
      <c r="BX63776" s="2"/>
    </row>
    <row r="63777" spans="76:76">
      <c r="BX63777" s="2"/>
    </row>
    <row r="63778" spans="76:76">
      <c r="BX63778" s="2"/>
    </row>
    <row r="63779" spans="76:76">
      <c r="BX63779" s="2"/>
    </row>
    <row r="63780" spans="76:76">
      <c r="BX63780" s="2"/>
    </row>
    <row r="63781" spans="76:76">
      <c r="BX63781" s="2"/>
    </row>
    <row r="63782" spans="76:76">
      <c r="BX63782" s="2"/>
    </row>
    <row r="63783" spans="76:76">
      <c r="BX63783" s="2"/>
    </row>
    <row r="63784" spans="76:76">
      <c r="BX63784" s="2"/>
    </row>
    <row r="63785" spans="76:76">
      <c r="BX63785" s="2"/>
    </row>
    <row r="63786" spans="76:76">
      <c r="BX63786" s="2"/>
    </row>
    <row r="63787" spans="76:76">
      <c r="BX63787" s="2"/>
    </row>
    <row r="63788" spans="76:76">
      <c r="BX63788" s="2"/>
    </row>
    <row r="63789" spans="76:76">
      <c r="BX63789" s="2"/>
    </row>
    <row r="63790" spans="76:76">
      <c r="BX63790" s="2"/>
    </row>
    <row r="63791" spans="76:76">
      <c r="BX63791" s="2"/>
    </row>
    <row r="63792" spans="76:76">
      <c r="BX63792" s="2"/>
    </row>
    <row r="63793" spans="76:76">
      <c r="BX63793" s="2"/>
    </row>
    <row r="63794" spans="76:76">
      <c r="BX63794" s="2"/>
    </row>
    <row r="63795" spans="76:76">
      <c r="BX63795" s="2"/>
    </row>
    <row r="63796" spans="76:76">
      <c r="BX63796" s="2"/>
    </row>
    <row r="63797" spans="76:76">
      <c r="BX63797" s="2"/>
    </row>
    <row r="63798" spans="76:76">
      <c r="BX63798" s="2"/>
    </row>
    <row r="63799" spans="76:76">
      <c r="BX63799" s="2"/>
    </row>
    <row r="63800" spans="76:76">
      <c r="BX63800" s="2"/>
    </row>
    <row r="63801" spans="76:76">
      <c r="BX63801" s="2"/>
    </row>
    <row r="63802" spans="76:76">
      <c r="BX63802" s="2"/>
    </row>
    <row r="63803" spans="76:76">
      <c r="BX63803" s="2"/>
    </row>
    <row r="63804" spans="76:76">
      <c r="BX63804" s="2"/>
    </row>
    <row r="63805" spans="76:76">
      <c r="BX63805" s="2"/>
    </row>
    <row r="63806" spans="76:76">
      <c r="BX63806" s="2"/>
    </row>
    <row r="63807" spans="76:76">
      <c r="BX63807" s="2"/>
    </row>
    <row r="63808" spans="76:76">
      <c r="BX63808" s="2"/>
    </row>
    <row r="63809" spans="76:76">
      <c r="BX63809" s="2"/>
    </row>
    <row r="63810" spans="76:76">
      <c r="BX63810" s="2"/>
    </row>
    <row r="63811" spans="76:76">
      <c r="BX63811" s="2"/>
    </row>
    <row r="63812" spans="76:76">
      <c r="BX63812" s="2"/>
    </row>
    <row r="63813" spans="76:76">
      <c r="BX63813" s="2"/>
    </row>
    <row r="63814" spans="76:76">
      <c r="BX63814" s="2"/>
    </row>
    <row r="63815" spans="76:76">
      <c r="BX63815" s="2"/>
    </row>
    <row r="63816" spans="76:76">
      <c r="BX63816" s="2"/>
    </row>
    <row r="63817" spans="76:76">
      <c r="BX63817" s="2"/>
    </row>
    <row r="63818" spans="76:76">
      <c r="BX63818" s="2"/>
    </row>
    <row r="63819" spans="76:76">
      <c r="BX63819" s="2"/>
    </row>
    <row r="63820" spans="76:76">
      <c r="BX63820" s="2"/>
    </row>
    <row r="63821" spans="76:76">
      <c r="BX63821" s="2"/>
    </row>
    <row r="63822" spans="76:76">
      <c r="BX63822" s="2"/>
    </row>
    <row r="63823" spans="76:76">
      <c r="BX63823" s="2"/>
    </row>
    <row r="63824" spans="76:76">
      <c r="BX63824" s="2"/>
    </row>
    <row r="63825" spans="76:76">
      <c r="BX63825" s="2"/>
    </row>
    <row r="63826" spans="76:76">
      <c r="BX63826" s="2"/>
    </row>
    <row r="63827" spans="76:76">
      <c r="BX63827" s="2"/>
    </row>
    <row r="63828" spans="76:76">
      <c r="BX63828" s="2"/>
    </row>
    <row r="63829" spans="76:76">
      <c r="BX63829" s="2"/>
    </row>
    <row r="63830" spans="76:76">
      <c r="BX63830" s="2"/>
    </row>
    <row r="63831" spans="76:76">
      <c r="BX63831" s="2"/>
    </row>
    <row r="63832" spans="76:76">
      <c r="BX63832" s="2"/>
    </row>
    <row r="63833" spans="76:76">
      <c r="BX63833" s="2"/>
    </row>
    <row r="63834" spans="76:76">
      <c r="BX63834" s="2"/>
    </row>
    <row r="63835" spans="76:76">
      <c r="BX63835" s="2"/>
    </row>
    <row r="63836" spans="76:76">
      <c r="BX63836" s="2"/>
    </row>
    <row r="63837" spans="76:76">
      <c r="BX63837" s="2"/>
    </row>
    <row r="63838" spans="76:76">
      <c r="BX63838" s="2"/>
    </row>
    <row r="63839" spans="76:76">
      <c r="BX63839" s="2"/>
    </row>
    <row r="63840" spans="76:76">
      <c r="BX63840" s="2"/>
    </row>
    <row r="63841" spans="76:76">
      <c r="BX63841" s="2"/>
    </row>
    <row r="63842" spans="76:76">
      <c r="BX63842" s="2"/>
    </row>
    <row r="63843" spans="76:76">
      <c r="BX63843" s="2"/>
    </row>
    <row r="63844" spans="76:76">
      <c r="BX63844" s="2"/>
    </row>
    <row r="63845" spans="76:76">
      <c r="BX63845" s="2"/>
    </row>
    <row r="63846" spans="76:76">
      <c r="BX63846" s="2"/>
    </row>
    <row r="63847" spans="76:76">
      <c r="BX63847" s="2"/>
    </row>
    <row r="63848" spans="76:76">
      <c r="BX63848" s="2"/>
    </row>
    <row r="63849" spans="76:76">
      <c r="BX63849" s="2"/>
    </row>
    <row r="63850" spans="76:76">
      <c r="BX63850" s="2"/>
    </row>
    <row r="63851" spans="76:76">
      <c r="BX63851" s="2"/>
    </row>
    <row r="63852" spans="76:76">
      <c r="BX63852" s="2"/>
    </row>
    <row r="63853" spans="76:76">
      <c r="BX63853" s="2"/>
    </row>
    <row r="63854" spans="76:76">
      <c r="BX63854" s="2"/>
    </row>
    <row r="63855" spans="76:76">
      <c r="BX63855" s="2"/>
    </row>
    <row r="63856" spans="76:76">
      <c r="BX63856" s="2"/>
    </row>
    <row r="63857" spans="76:76">
      <c r="BX63857" s="2"/>
    </row>
    <row r="63858" spans="76:76">
      <c r="BX63858" s="2"/>
    </row>
    <row r="63859" spans="76:76">
      <c r="BX63859" s="2"/>
    </row>
    <row r="63860" spans="76:76">
      <c r="BX63860" s="2"/>
    </row>
    <row r="63861" spans="76:76">
      <c r="BX63861" s="2"/>
    </row>
    <row r="63862" spans="76:76">
      <c r="BX63862" s="2"/>
    </row>
    <row r="63863" spans="76:76">
      <c r="BX63863" s="2"/>
    </row>
    <row r="63864" spans="76:76">
      <c r="BX63864" s="2"/>
    </row>
    <row r="63865" spans="76:76">
      <c r="BX63865" s="2"/>
    </row>
    <row r="63866" spans="76:76">
      <c r="BX63866" s="2"/>
    </row>
    <row r="63867" spans="76:76">
      <c r="BX63867" s="2"/>
    </row>
    <row r="63868" spans="76:76">
      <c r="BX63868" s="2"/>
    </row>
    <row r="63869" spans="76:76">
      <c r="BX63869" s="2"/>
    </row>
    <row r="63870" spans="76:76">
      <c r="BX63870" s="2"/>
    </row>
    <row r="63871" spans="76:76">
      <c r="BX63871" s="2"/>
    </row>
    <row r="63872" spans="76:76">
      <c r="BX63872" s="2"/>
    </row>
    <row r="63873" spans="76:76">
      <c r="BX63873" s="2"/>
    </row>
    <row r="63874" spans="76:76">
      <c r="BX63874" s="2"/>
    </row>
    <row r="63875" spans="76:76">
      <c r="BX63875" s="2"/>
    </row>
    <row r="63876" spans="76:76">
      <c r="BX63876" s="2"/>
    </row>
    <row r="63877" spans="76:76">
      <c r="BX63877" s="2"/>
    </row>
    <row r="63878" spans="76:76">
      <c r="BX63878" s="2"/>
    </row>
    <row r="63879" spans="76:76">
      <c r="BX63879" s="2"/>
    </row>
    <row r="63880" spans="76:76">
      <c r="BX63880" s="2"/>
    </row>
    <row r="63881" spans="76:76">
      <c r="BX63881" s="2"/>
    </row>
    <row r="63882" spans="76:76">
      <c r="BX63882" s="2"/>
    </row>
    <row r="63883" spans="76:76">
      <c r="BX63883" s="2"/>
    </row>
    <row r="63884" spans="76:76">
      <c r="BX63884" s="2"/>
    </row>
    <row r="63885" spans="76:76">
      <c r="BX63885" s="2"/>
    </row>
    <row r="63886" spans="76:76">
      <c r="BX63886" s="2"/>
    </row>
    <row r="63887" spans="76:76">
      <c r="BX63887" s="2"/>
    </row>
    <row r="63888" spans="76:76">
      <c r="BX63888" s="2"/>
    </row>
    <row r="63889" spans="76:76">
      <c r="BX63889" s="2"/>
    </row>
    <row r="63890" spans="76:76">
      <c r="BX63890" s="2"/>
    </row>
    <row r="63891" spans="76:76">
      <c r="BX63891" s="2"/>
    </row>
    <row r="63892" spans="76:76">
      <c r="BX63892" s="2"/>
    </row>
    <row r="63893" spans="76:76">
      <c r="BX63893" s="2"/>
    </row>
    <row r="63894" spans="76:76">
      <c r="BX63894" s="2"/>
    </row>
    <row r="63895" spans="76:76">
      <c r="BX63895" s="2"/>
    </row>
    <row r="63896" spans="76:76">
      <c r="BX63896" s="2"/>
    </row>
    <row r="63897" spans="76:76">
      <c r="BX63897" s="2"/>
    </row>
    <row r="63898" spans="76:76">
      <c r="BX63898" s="2"/>
    </row>
    <row r="63899" spans="76:76">
      <c r="BX63899" s="2"/>
    </row>
    <row r="63900" spans="76:76">
      <c r="BX63900" s="2"/>
    </row>
    <row r="63901" spans="76:76">
      <c r="BX63901" s="2"/>
    </row>
    <row r="63902" spans="76:76">
      <c r="BX63902" s="2"/>
    </row>
    <row r="63903" spans="76:76">
      <c r="BX63903" s="2"/>
    </row>
    <row r="63904" spans="76:76">
      <c r="BX63904" s="2"/>
    </row>
    <row r="63905" spans="76:76">
      <c r="BX63905" s="2"/>
    </row>
    <row r="63906" spans="76:76">
      <c r="BX63906" s="2"/>
    </row>
    <row r="63907" spans="76:76">
      <c r="BX63907" s="2"/>
    </row>
    <row r="63908" spans="76:76">
      <c r="BX63908" s="2"/>
    </row>
    <row r="63909" spans="76:76">
      <c r="BX63909" s="2"/>
    </row>
    <row r="63910" spans="76:76">
      <c r="BX63910" s="2"/>
    </row>
    <row r="63911" spans="76:76">
      <c r="BX63911" s="2"/>
    </row>
    <row r="63912" spans="76:76">
      <c r="BX63912" s="2"/>
    </row>
    <row r="63913" spans="76:76">
      <c r="BX63913" s="2"/>
    </row>
    <row r="63914" spans="76:76">
      <c r="BX63914" s="2"/>
    </row>
    <row r="63915" spans="76:76">
      <c r="BX63915" s="2"/>
    </row>
    <row r="63916" spans="76:76">
      <c r="BX63916" s="2"/>
    </row>
    <row r="63917" spans="76:76">
      <c r="BX63917" s="2"/>
    </row>
    <row r="63918" spans="76:76">
      <c r="BX63918" s="2"/>
    </row>
    <row r="63919" spans="76:76">
      <c r="BX63919" s="2"/>
    </row>
    <row r="63920" spans="76:76">
      <c r="BX63920" s="2"/>
    </row>
    <row r="63921" spans="76:76">
      <c r="BX63921" s="2"/>
    </row>
    <row r="63922" spans="76:76">
      <c r="BX63922" s="2"/>
    </row>
    <row r="63923" spans="76:76">
      <c r="BX63923" s="2"/>
    </row>
    <row r="63924" spans="76:76">
      <c r="BX63924" s="2"/>
    </row>
    <row r="63925" spans="76:76">
      <c r="BX63925" s="2"/>
    </row>
    <row r="63926" spans="76:76">
      <c r="BX63926" s="2"/>
    </row>
    <row r="63927" spans="76:76">
      <c r="BX63927" s="2"/>
    </row>
    <row r="63928" spans="76:76">
      <c r="BX63928" s="2"/>
    </row>
    <row r="63929" spans="76:76">
      <c r="BX63929" s="2"/>
    </row>
    <row r="63930" spans="76:76">
      <c r="BX63930" s="2"/>
    </row>
    <row r="63931" spans="76:76">
      <c r="BX63931" s="2"/>
    </row>
    <row r="63932" spans="76:76">
      <c r="BX63932" s="2"/>
    </row>
    <row r="63933" spans="76:76">
      <c r="BX63933" s="2"/>
    </row>
    <row r="63934" spans="76:76">
      <c r="BX63934" s="2"/>
    </row>
    <row r="63935" spans="76:76">
      <c r="BX63935" s="2"/>
    </row>
    <row r="63936" spans="76:76">
      <c r="BX63936" s="2"/>
    </row>
    <row r="63937" spans="76:76">
      <c r="BX63937" s="2"/>
    </row>
    <row r="63938" spans="76:76">
      <c r="BX63938" s="2"/>
    </row>
    <row r="63939" spans="76:76">
      <c r="BX63939" s="2"/>
    </row>
    <row r="63940" spans="76:76">
      <c r="BX63940" s="2"/>
    </row>
    <row r="63941" spans="76:76">
      <c r="BX63941" s="2"/>
    </row>
    <row r="63942" spans="76:76">
      <c r="BX63942" s="2"/>
    </row>
    <row r="63943" spans="76:76">
      <c r="BX63943" s="2"/>
    </row>
    <row r="63944" spans="76:76">
      <c r="BX63944" s="2"/>
    </row>
    <row r="63945" spans="76:76">
      <c r="BX63945" s="2"/>
    </row>
    <row r="63946" spans="76:76">
      <c r="BX63946" s="2"/>
    </row>
    <row r="63947" spans="76:76">
      <c r="BX63947" s="2"/>
    </row>
    <row r="63948" spans="76:76">
      <c r="BX63948" s="2"/>
    </row>
    <row r="63949" spans="76:76">
      <c r="BX63949" s="2"/>
    </row>
    <row r="63950" spans="76:76">
      <c r="BX63950" s="2"/>
    </row>
    <row r="63951" spans="76:76">
      <c r="BX63951" s="2"/>
    </row>
    <row r="63952" spans="76:76">
      <c r="BX63952" s="2"/>
    </row>
    <row r="63953" spans="76:76">
      <c r="BX63953" s="2"/>
    </row>
    <row r="63954" spans="76:76">
      <c r="BX63954" s="2"/>
    </row>
    <row r="63955" spans="76:76">
      <c r="BX63955" s="2"/>
    </row>
    <row r="63956" spans="76:76">
      <c r="BX63956" s="2"/>
    </row>
    <row r="63957" spans="76:76">
      <c r="BX63957" s="2"/>
    </row>
    <row r="63958" spans="76:76">
      <c r="BX63958" s="2"/>
    </row>
    <row r="63959" spans="76:76">
      <c r="BX63959" s="2"/>
    </row>
    <row r="63960" spans="76:76">
      <c r="BX63960" s="2"/>
    </row>
    <row r="63961" spans="76:76">
      <c r="BX63961" s="2"/>
    </row>
    <row r="63962" spans="76:76">
      <c r="BX63962" s="2"/>
    </row>
    <row r="63963" spans="76:76">
      <c r="BX63963" s="2"/>
    </row>
    <row r="63964" spans="76:76">
      <c r="BX63964" s="2"/>
    </row>
    <row r="63965" spans="76:76">
      <c r="BX63965" s="2"/>
    </row>
    <row r="63966" spans="76:76">
      <c r="BX63966" s="2"/>
    </row>
    <row r="63967" spans="76:76">
      <c r="BX63967" s="2"/>
    </row>
    <row r="63968" spans="76:76">
      <c r="BX63968" s="2"/>
    </row>
    <row r="63969" spans="76:76">
      <c r="BX63969" s="2"/>
    </row>
    <row r="63970" spans="76:76">
      <c r="BX63970" s="2"/>
    </row>
    <row r="63971" spans="76:76">
      <c r="BX63971" s="2"/>
    </row>
    <row r="63972" spans="76:76">
      <c r="BX63972" s="2"/>
    </row>
    <row r="63973" spans="76:76">
      <c r="BX63973" s="2"/>
    </row>
    <row r="63974" spans="76:76">
      <c r="BX63974" s="2"/>
    </row>
    <row r="63975" spans="76:76">
      <c r="BX63975" s="2"/>
    </row>
    <row r="63976" spans="76:76">
      <c r="BX63976" s="2"/>
    </row>
    <row r="63977" spans="76:76">
      <c r="BX63977" s="2"/>
    </row>
    <row r="63978" spans="76:76">
      <c r="BX63978" s="2"/>
    </row>
    <row r="63979" spans="76:76">
      <c r="BX63979" s="2"/>
    </row>
    <row r="63980" spans="76:76">
      <c r="BX63980" s="2"/>
    </row>
    <row r="63981" spans="76:76">
      <c r="BX63981" s="2"/>
    </row>
    <row r="63982" spans="76:76">
      <c r="BX63982" s="2"/>
    </row>
    <row r="63983" spans="76:76">
      <c r="BX63983" s="2"/>
    </row>
    <row r="63984" spans="76:76">
      <c r="BX63984" s="2"/>
    </row>
    <row r="63985" spans="76:76">
      <c r="BX63985" s="2"/>
    </row>
    <row r="63986" spans="76:76">
      <c r="BX63986" s="2"/>
    </row>
    <row r="63987" spans="76:76">
      <c r="BX63987" s="2"/>
    </row>
    <row r="63988" spans="76:76">
      <c r="BX63988" s="2"/>
    </row>
    <row r="63989" spans="76:76">
      <c r="BX63989" s="2"/>
    </row>
    <row r="63990" spans="76:76">
      <c r="BX63990" s="2"/>
    </row>
    <row r="63991" spans="76:76">
      <c r="BX63991" s="2"/>
    </row>
    <row r="63992" spans="76:76">
      <c r="BX63992" s="2"/>
    </row>
    <row r="63993" spans="76:76">
      <c r="BX63993" s="2"/>
    </row>
    <row r="63994" spans="76:76">
      <c r="BX63994" s="2"/>
    </row>
    <row r="63995" spans="76:76">
      <c r="BX63995" s="2"/>
    </row>
    <row r="63996" spans="76:76">
      <c r="BX63996" s="2"/>
    </row>
    <row r="63997" spans="76:76">
      <c r="BX63997" s="2"/>
    </row>
    <row r="63998" spans="76:76">
      <c r="BX63998" s="2"/>
    </row>
    <row r="63999" spans="76:76">
      <c r="BX63999" s="2"/>
    </row>
    <row r="64000" spans="76:76">
      <c r="BX64000" s="2"/>
    </row>
    <row r="64001" spans="76:76">
      <c r="BX64001" s="2"/>
    </row>
    <row r="64002" spans="76:76">
      <c r="BX64002" s="2"/>
    </row>
    <row r="64003" spans="76:76">
      <c r="BX64003" s="2"/>
    </row>
    <row r="64004" spans="76:76">
      <c r="BX64004" s="2"/>
    </row>
    <row r="64005" spans="76:76">
      <c r="BX64005" s="2"/>
    </row>
    <row r="64006" spans="76:76">
      <c r="BX64006" s="2"/>
    </row>
    <row r="64007" spans="76:76">
      <c r="BX64007" s="2"/>
    </row>
    <row r="64008" spans="76:76">
      <c r="BX64008" s="2"/>
    </row>
    <row r="64009" spans="76:76">
      <c r="BX64009" s="2"/>
    </row>
    <row r="64010" spans="76:76">
      <c r="BX64010" s="2"/>
    </row>
    <row r="64011" spans="76:76">
      <c r="BX64011" s="2"/>
    </row>
    <row r="64012" spans="76:76">
      <c r="BX64012" s="2"/>
    </row>
    <row r="64013" spans="76:76">
      <c r="BX64013" s="2"/>
    </row>
    <row r="64014" spans="76:76">
      <c r="BX64014" s="2"/>
    </row>
    <row r="64015" spans="76:76">
      <c r="BX64015" s="2"/>
    </row>
    <row r="64016" spans="76:76">
      <c r="BX64016" s="2"/>
    </row>
    <row r="64017" spans="76:76">
      <c r="BX64017" s="2"/>
    </row>
    <row r="64018" spans="76:76">
      <c r="BX64018" s="2"/>
    </row>
    <row r="64019" spans="76:76">
      <c r="BX64019" s="2"/>
    </row>
    <row r="64020" spans="76:76">
      <c r="BX64020" s="2"/>
    </row>
    <row r="64021" spans="76:76">
      <c r="BX64021" s="2"/>
    </row>
    <row r="64022" spans="76:76">
      <c r="BX64022" s="2"/>
    </row>
    <row r="64023" spans="76:76">
      <c r="BX64023" s="2"/>
    </row>
    <row r="64024" spans="76:76">
      <c r="BX64024" s="2"/>
    </row>
    <row r="64025" spans="76:76">
      <c r="BX64025" s="2"/>
    </row>
    <row r="64026" spans="76:76">
      <c r="BX64026" s="2"/>
    </row>
    <row r="64027" spans="76:76">
      <c r="BX64027" s="2"/>
    </row>
    <row r="64028" spans="76:76">
      <c r="BX64028" s="2"/>
    </row>
    <row r="64029" spans="76:76">
      <c r="BX64029" s="2"/>
    </row>
    <row r="64030" spans="76:76">
      <c r="BX64030" s="2"/>
    </row>
    <row r="64031" spans="76:76">
      <c r="BX64031" s="2"/>
    </row>
    <row r="64032" spans="76:76">
      <c r="BX64032" s="2"/>
    </row>
    <row r="64033" spans="76:76">
      <c r="BX64033" s="2"/>
    </row>
    <row r="64034" spans="76:76">
      <c r="BX64034" s="2"/>
    </row>
    <row r="64035" spans="76:76">
      <c r="BX64035" s="2"/>
    </row>
    <row r="64036" spans="76:76">
      <c r="BX64036" s="2"/>
    </row>
    <row r="64037" spans="76:76">
      <c r="BX64037" s="2"/>
    </row>
    <row r="64038" spans="76:76">
      <c r="BX64038" s="2"/>
    </row>
    <row r="64039" spans="76:76">
      <c r="BX64039" s="2"/>
    </row>
    <row r="64040" spans="76:76">
      <c r="BX64040" s="2"/>
    </row>
    <row r="64041" spans="76:76">
      <c r="BX64041" s="2"/>
    </row>
    <row r="64042" spans="76:76">
      <c r="BX64042" s="2"/>
    </row>
    <row r="64043" spans="76:76">
      <c r="BX64043" s="2"/>
    </row>
    <row r="64044" spans="76:76">
      <c r="BX64044" s="2"/>
    </row>
    <row r="64045" spans="76:76">
      <c r="BX64045" s="2"/>
    </row>
    <row r="64046" spans="76:76">
      <c r="BX64046" s="2"/>
    </row>
    <row r="64047" spans="76:76">
      <c r="BX64047" s="2"/>
    </row>
    <row r="64048" spans="76:76">
      <c r="BX64048" s="2"/>
    </row>
    <row r="64049" spans="76:76">
      <c r="BX64049" s="2"/>
    </row>
    <row r="64050" spans="76:76">
      <c r="BX64050" s="2"/>
    </row>
    <row r="64051" spans="76:76">
      <c r="BX64051" s="2"/>
    </row>
    <row r="64052" spans="76:76">
      <c r="BX64052" s="2"/>
    </row>
    <row r="64053" spans="76:76">
      <c r="BX64053" s="2"/>
    </row>
    <row r="64054" spans="76:76">
      <c r="BX64054" s="2"/>
    </row>
    <row r="64055" spans="76:76">
      <c r="BX64055" s="2"/>
    </row>
    <row r="64056" spans="76:76">
      <c r="BX64056" s="2"/>
    </row>
    <row r="64057" spans="76:76">
      <c r="BX64057" s="2"/>
    </row>
    <row r="64058" spans="76:76">
      <c r="BX64058" s="2"/>
    </row>
    <row r="64059" spans="76:76">
      <c r="BX64059" s="2"/>
    </row>
    <row r="64060" spans="76:76">
      <c r="BX64060" s="2"/>
    </row>
    <row r="64061" spans="76:76">
      <c r="BX64061" s="2"/>
    </row>
    <row r="64062" spans="76:76">
      <c r="BX64062" s="2"/>
    </row>
    <row r="64063" spans="76:76">
      <c r="BX64063" s="2"/>
    </row>
    <row r="64064" spans="76:76">
      <c r="BX64064" s="2"/>
    </row>
    <row r="64065" spans="76:76">
      <c r="BX64065" s="2"/>
    </row>
    <row r="64066" spans="76:76">
      <c r="BX64066" s="2"/>
    </row>
    <row r="64067" spans="76:76">
      <c r="BX64067" s="2"/>
    </row>
    <row r="64068" spans="76:76">
      <c r="BX64068" s="2"/>
    </row>
    <row r="64069" spans="76:76">
      <c r="BX64069" s="2"/>
    </row>
    <row r="64070" spans="76:76">
      <c r="BX64070" s="2"/>
    </row>
    <row r="64071" spans="76:76">
      <c r="BX64071" s="2"/>
    </row>
    <row r="64072" spans="76:76">
      <c r="BX64072" s="2"/>
    </row>
    <row r="64073" spans="76:76">
      <c r="BX64073" s="2"/>
    </row>
    <row r="64074" spans="76:76">
      <c r="BX64074" s="2"/>
    </row>
    <row r="64075" spans="76:76">
      <c r="BX64075" s="2"/>
    </row>
    <row r="64076" spans="76:76">
      <c r="BX64076" s="2"/>
    </row>
    <row r="64077" spans="76:76">
      <c r="BX64077" s="2"/>
    </row>
    <row r="64078" spans="76:76">
      <c r="BX64078" s="2"/>
    </row>
    <row r="64079" spans="76:76">
      <c r="BX64079" s="2"/>
    </row>
    <row r="64080" spans="76:76">
      <c r="BX64080" s="2"/>
    </row>
    <row r="64081" spans="76:76">
      <c r="BX64081" s="2"/>
    </row>
    <row r="64082" spans="76:76">
      <c r="BX64082" s="2"/>
    </row>
    <row r="64083" spans="76:76">
      <c r="BX64083" s="2"/>
    </row>
    <row r="64084" spans="76:76">
      <c r="BX64084" s="2"/>
    </row>
    <row r="64085" spans="76:76">
      <c r="BX64085" s="2"/>
    </row>
    <row r="64086" spans="76:76">
      <c r="BX64086" s="2"/>
    </row>
    <row r="64087" spans="76:76">
      <c r="BX64087" s="2"/>
    </row>
    <row r="64088" spans="76:76">
      <c r="BX64088" s="2"/>
    </row>
    <row r="64089" spans="76:76">
      <c r="BX64089" s="2"/>
    </row>
    <row r="64090" spans="76:76">
      <c r="BX64090" s="2"/>
    </row>
    <row r="64091" spans="76:76">
      <c r="BX64091" s="2"/>
    </row>
    <row r="64092" spans="76:76">
      <c r="BX64092" s="2"/>
    </row>
    <row r="64093" spans="76:76">
      <c r="BX64093" s="2"/>
    </row>
    <row r="64094" spans="76:76">
      <c r="BX64094" s="2"/>
    </row>
    <row r="64095" spans="76:76">
      <c r="BX64095" s="2"/>
    </row>
    <row r="64096" spans="76:76">
      <c r="BX64096" s="2"/>
    </row>
    <row r="64097" spans="76:76">
      <c r="BX64097" s="2"/>
    </row>
    <row r="64098" spans="76:76">
      <c r="BX64098" s="2"/>
    </row>
    <row r="64099" spans="76:76">
      <c r="BX64099" s="2"/>
    </row>
    <row r="64100" spans="76:76">
      <c r="BX64100" s="2"/>
    </row>
    <row r="64101" spans="76:76">
      <c r="BX64101" s="2"/>
    </row>
    <row r="64102" spans="76:76">
      <c r="BX64102" s="2"/>
    </row>
    <row r="64103" spans="76:76">
      <c r="BX64103" s="2"/>
    </row>
    <row r="64104" spans="76:76">
      <c r="BX64104" s="2"/>
    </row>
    <row r="64105" spans="76:76">
      <c r="BX64105" s="2"/>
    </row>
    <row r="64106" spans="76:76">
      <c r="BX64106" s="2"/>
    </row>
    <row r="64107" spans="76:76">
      <c r="BX64107" s="2"/>
    </row>
    <row r="64108" spans="76:76">
      <c r="BX64108" s="2"/>
    </row>
    <row r="64109" spans="76:76">
      <c r="BX64109" s="2"/>
    </row>
    <row r="64110" spans="76:76">
      <c r="BX64110" s="2"/>
    </row>
    <row r="64111" spans="76:76">
      <c r="BX64111" s="2"/>
    </row>
    <row r="64112" spans="76:76">
      <c r="BX64112" s="2"/>
    </row>
    <row r="64113" spans="76:76">
      <c r="BX64113" s="2"/>
    </row>
    <row r="64114" spans="76:76">
      <c r="BX64114" s="2"/>
    </row>
    <row r="64115" spans="76:76">
      <c r="BX64115" s="2"/>
    </row>
    <row r="64116" spans="76:76">
      <c r="BX64116" s="2"/>
    </row>
    <row r="64117" spans="76:76">
      <c r="BX64117" s="2"/>
    </row>
    <row r="64118" spans="76:76">
      <c r="BX64118" s="2"/>
    </row>
    <row r="64119" spans="76:76">
      <c r="BX64119" s="2"/>
    </row>
    <row r="64120" spans="76:76">
      <c r="BX64120" s="2"/>
    </row>
    <row r="64121" spans="76:76">
      <c r="BX64121" s="2"/>
    </row>
    <row r="64122" spans="76:76">
      <c r="BX64122" s="2"/>
    </row>
    <row r="64123" spans="76:76">
      <c r="BX64123" s="2"/>
    </row>
    <row r="64124" spans="76:76">
      <c r="BX64124" s="2"/>
    </row>
    <row r="64125" spans="76:76">
      <c r="BX64125" s="2"/>
    </row>
    <row r="64126" spans="76:76">
      <c r="BX64126" s="2"/>
    </row>
    <row r="64127" spans="76:76">
      <c r="BX64127" s="2"/>
    </row>
    <row r="64128" spans="76:76">
      <c r="BX64128" s="2"/>
    </row>
    <row r="64129" spans="76:76">
      <c r="BX64129" s="2"/>
    </row>
    <row r="64130" spans="76:76">
      <c r="BX64130" s="2"/>
    </row>
    <row r="64131" spans="76:76">
      <c r="BX64131" s="2"/>
    </row>
    <row r="64132" spans="76:76">
      <c r="BX64132" s="2"/>
    </row>
    <row r="64133" spans="76:76">
      <c r="BX64133" s="2"/>
    </row>
    <row r="64134" spans="76:76">
      <c r="BX64134" s="2"/>
    </row>
    <row r="64135" spans="76:76">
      <c r="BX64135" s="2"/>
    </row>
    <row r="64136" spans="76:76">
      <c r="BX64136" s="2"/>
    </row>
    <row r="64137" spans="76:76">
      <c r="BX64137" s="2"/>
    </row>
    <row r="64138" spans="76:76">
      <c r="BX64138" s="2"/>
    </row>
    <row r="64139" spans="76:76">
      <c r="BX64139" s="2"/>
    </row>
    <row r="64140" spans="76:76">
      <c r="BX64140" s="2"/>
    </row>
    <row r="64141" spans="76:76">
      <c r="BX64141" s="2"/>
    </row>
    <row r="64142" spans="76:76">
      <c r="BX64142" s="2"/>
    </row>
    <row r="64143" spans="76:76">
      <c r="BX64143" s="2"/>
    </row>
    <row r="64144" spans="76:76">
      <c r="BX64144" s="2"/>
    </row>
    <row r="64145" spans="76:76">
      <c r="BX64145" s="2"/>
    </row>
    <row r="64146" spans="76:76">
      <c r="BX64146" s="2"/>
    </row>
    <row r="64147" spans="76:76">
      <c r="BX64147" s="2"/>
    </row>
    <row r="64148" spans="76:76">
      <c r="BX64148" s="2"/>
    </row>
    <row r="64149" spans="76:76">
      <c r="BX64149" s="2"/>
    </row>
    <row r="64150" spans="76:76">
      <c r="BX64150" s="2"/>
    </row>
    <row r="64151" spans="76:76">
      <c r="BX64151" s="2"/>
    </row>
    <row r="64152" spans="76:76">
      <c r="BX64152" s="2"/>
    </row>
    <row r="64153" spans="76:76">
      <c r="BX64153" s="2"/>
    </row>
    <row r="64154" spans="76:76">
      <c r="BX64154" s="2"/>
    </row>
    <row r="64155" spans="76:76">
      <c r="BX64155" s="2"/>
    </row>
    <row r="64156" spans="76:76">
      <c r="BX64156" s="2"/>
    </row>
    <row r="64157" spans="76:76">
      <c r="BX64157" s="2"/>
    </row>
    <row r="64158" spans="76:76">
      <c r="BX64158" s="2"/>
    </row>
    <row r="64159" spans="76:76">
      <c r="BX64159" s="2"/>
    </row>
    <row r="64160" spans="76:76">
      <c r="BX64160" s="2"/>
    </row>
    <row r="64161" spans="76:76">
      <c r="BX64161" s="2"/>
    </row>
    <row r="64162" spans="76:76">
      <c r="BX64162" s="2"/>
    </row>
    <row r="64163" spans="76:76">
      <c r="BX64163" s="2"/>
    </row>
    <row r="64164" spans="76:76">
      <c r="BX64164" s="2"/>
    </row>
    <row r="64165" spans="76:76">
      <c r="BX64165" s="2"/>
    </row>
    <row r="64166" spans="76:76">
      <c r="BX64166" s="2"/>
    </row>
    <row r="64167" spans="76:76">
      <c r="BX64167" s="2"/>
    </row>
    <row r="64168" spans="76:76">
      <c r="BX64168" s="2"/>
    </row>
    <row r="64169" spans="76:76">
      <c r="BX64169" s="2"/>
    </row>
    <row r="64170" spans="76:76">
      <c r="BX64170" s="2"/>
    </row>
    <row r="64171" spans="76:76">
      <c r="BX64171" s="2"/>
    </row>
    <row r="64172" spans="76:76">
      <c r="BX64172" s="2"/>
    </row>
    <row r="64173" spans="76:76">
      <c r="BX64173" s="2"/>
    </row>
    <row r="64174" spans="76:76">
      <c r="BX64174" s="2"/>
    </row>
    <row r="64175" spans="76:76">
      <c r="BX64175" s="2"/>
    </row>
    <row r="64176" spans="76:76">
      <c r="BX64176" s="2"/>
    </row>
    <row r="64177" spans="76:76">
      <c r="BX64177" s="2"/>
    </row>
    <row r="64178" spans="76:76">
      <c r="BX64178" s="2"/>
    </row>
    <row r="64179" spans="76:76">
      <c r="BX64179" s="2"/>
    </row>
    <row r="64180" spans="76:76">
      <c r="BX64180" s="2"/>
    </row>
    <row r="64181" spans="76:76">
      <c r="BX64181" s="2"/>
    </row>
    <row r="64182" spans="76:76">
      <c r="BX64182" s="2"/>
    </row>
    <row r="64183" spans="76:76">
      <c r="BX64183" s="2"/>
    </row>
    <row r="64184" spans="76:76">
      <c r="BX64184" s="2"/>
    </row>
    <row r="64185" spans="76:76">
      <c r="BX64185" s="2"/>
    </row>
    <row r="64186" spans="76:76">
      <c r="BX64186" s="2"/>
    </row>
    <row r="64187" spans="76:76">
      <c r="BX64187" s="2"/>
    </row>
    <row r="64188" spans="76:76">
      <c r="BX64188" s="2"/>
    </row>
    <row r="64189" spans="76:76">
      <c r="BX64189" s="2"/>
    </row>
    <row r="64190" spans="76:76">
      <c r="BX64190" s="2"/>
    </row>
    <row r="64191" spans="76:76">
      <c r="BX64191" s="2"/>
    </row>
    <row r="64192" spans="76:76">
      <c r="BX64192" s="2"/>
    </row>
    <row r="64193" spans="76:76">
      <c r="BX64193" s="2"/>
    </row>
    <row r="64194" spans="76:76">
      <c r="BX64194" s="2"/>
    </row>
    <row r="64195" spans="76:76">
      <c r="BX64195" s="2"/>
    </row>
    <row r="64196" spans="76:76">
      <c r="BX64196" s="2"/>
    </row>
    <row r="64197" spans="76:76">
      <c r="BX64197" s="2"/>
    </row>
    <row r="64198" spans="76:76">
      <c r="BX64198" s="2"/>
    </row>
    <row r="64199" spans="76:76">
      <c r="BX64199" s="2"/>
    </row>
    <row r="64200" spans="76:76">
      <c r="BX64200" s="2"/>
    </row>
    <row r="64201" spans="76:76">
      <c r="BX64201" s="2"/>
    </row>
    <row r="64202" spans="76:76">
      <c r="BX64202" s="2"/>
    </row>
    <row r="64203" spans="76:76">
      <c r="BX64203" s="2"/>
    </row>
    <row r="64204" spans="76:76">
      <c r="BX64204" s="2"/>
    </row>
    <row r="64205" spans="76:76">
      <c r="BX64205" s="2"/>
    </row>
    <row r="64206" spans="76:76">
      <c r="BX64206" s="2"/>
    </row>
    <row r="64207" spans="76:76">
      <c r="BX64207" s="2"/>
    </row>
    <row r="64208" spans="76:76">
      <c r="BX64208" s="2"/>
    </row>
    <row r="64209" spans="76:76">
      <c r="BX64209" s="2"/>
    </row>
    <row r="64210" spans="76:76">
      <c r="BX64210" s="2"/>
    </row>
    <row r="64211" spans="76:76">
      <c r="BX64211" s="2"/>
    </row>
    <row r="64212" spans="76:76">
      <c r="BX64212" s="2"/>
    </row>
    <row r="64213" spans="76:76">
      <c r="BX64213" s="2"/>
    </row>
    <row r="64214" spans="76:76">
      <c r="BX64214" s="2"/>
    </row>
    <row r="64215" spans="76:76">
      <c r="BX64215" s="2"/>
    </row>
    <row r="64216" spans="76:76">
      <c r="BX64216" s="2"/>
    </row>
    <row r="64217" spans="76:76">
      <c r="BX64217" s="2"/>
    </row>
    <row r="64218" spans="76:76">
      <c r="BX64218" s="2"/>
    </row>
    <row r="64219" spans="76:76">
      <c r="BX64219" s="2"/>
    </row>
    <row r="64220" spans="76:76">
      <c r="BX64220" s="2"/>
    </row>
    <row r="64221" spans="76:76">
      <c r="BX64221" s="2"/>
    </row>
    <row r="64222" spans="76:76">
      <c r="BX64222" s="2"/>
    </row>
    <row r="64223" spans="76:76">
      <c r="BX64223" s="2"/>
    </row>
    <row r="64224" spans="76:76">
      <c r="BX64224" s="2"/>
    </row>
    <row r="64225" spans="76:76">
      <c r="BX64225" s="2"/>
    </row>
    <row r="64226" spans="76:76">
      <c r="BX64226" s="2"/>
    </row>
    <row r="64227" spans="76:76">
      <c r="BX64227" s="2"/>
    </row>
    <row r="64228" spans="76:76">
      <c r="BX64228" s="2"/>
    </row>
    <row r="64229" spans="76:76">
      <c r="BX64229" s="2"/>
    </row>
    <row r="64230" spans="76:76">
      <c r="BX64230" s="2"/>
    </row>
    <row r="64231" spans="76:76">
      <c r="BX64231" s="2"/>
    </row>
    <row r="64232" spans="76:76">
      <c r="BX64232" s="2"/>
    </row>
    <row r="64233" spans="76:76">
      <c r="BX64233" s="2"/>
    </row>
    <row r="64234" spans="76:76">
      <c r="BX64234" s="2"/>
    </row>
    <row r="64235" spans="76:76">
      <c r="BX64235" s="2"/>
    </row>
    <row r="64236" spans="76:76">
      <c r="BX64236" s="2"/>
    </row>
    <row r="64237" spans="76:76">
      <c r="BX64237" s="2"/>
    </row>
    <row r="64238" spans="76:76">
      <c r="BX64238" s="2"/>
    </row>
    <row r="64239" spans="76:76">
      <c r="BX64239" s="2"/>
    </row>
    <row r="64240" spans="76:76">
      <c r="BX64240" s="2"/>
    </row>
    <row r="64241" spans="76:76">
      <c r="BX64241" s="2"/>
    </row>
    <row r="64242" spans="76:76">
      <c r="BX64242" s="2"/>
    </row>
    <row r="64243" spans="76:76">
      <c r="BX64243" s="2"/>
    </row>
    <row r="64244" spans="76:76">
      <c r="BX64244" s="2"/>
    </row>
    <row r="64245" spans="76:76">
      <c r="BX64245" s="2"/>
    </row>
    <row r="64246" spans="76:76">
      <c r="BX64246" s="2"/>
    </row>
    <row r="64247" spans="76:76">
      <c r="BX64247" s="2"/>
    </row>
    <row r="64248" spans="76:76">
      <c r="BX64248" s="2"/>
    </row>
    <row r="64249" spans="76:76">
      <c r="BX64249" s="2"/>
    </row>
    <row r="64250" spans="76:76">
      <c r="BX64250" s="2"/>
    </row>
    <row r="64251" spans="76:76">
      <c r="BX64251" s="2"/>
    </row>
    <row r="64252" spans="76:76">
      <c r="BX64252" s="2"/>
    </row>
    <row r="64253" spans="76:76">
      <c r="BX64253" s="2"/>
    </row>
    <row r="64254" spans="76:76">
      <c r="BX64254" s="2"/>
    </row>
    <row r="64255" spans="76:76">
      <c r="BX64255" s="2"/>
    </row>
    <row r="64256" spans="76:76">
      <c r="BX64256" s="2"/>
    </row>
    <row r="64257" spans="76:76">
      <c r="BX64257" s="2"/>
    </row>
    <row r="64258" spans="76:76">
      <c r="BX64258" s="2"/>
    </row>
    <row r="64259" spans="76:76">
      <c r="BX64259" s="2"/>
    </row>
    <row r="64260" spans="76:76">
      <c r="BX64260" s="2"/>
    </row>
    <row r="64261" spans="76:76">
      <c r="BX64261" s="2"/>
    </row>
    <row r="64262" spans="76:76">
      <c r="BX64262" s="2"/>
    </row>
    <row r="64263" spans="76:76">
      <c r="BX64263" s="2"/>
    </row>
    <row r="64264" spans="76:76">
      <c r="BX64264" s="2"/>
    </row>
    <row r="64265" spans="76:76">
      <c r="BX64265" s="2"/>
    </row>
    <row r="64266" spans="76:76">
      <c r="BX64266" s="2"/>
    </row>
    <row r="64267" spans="76:76">
      <c r="BX64267" s="2"/>
    </row>
    <row r="64268" spans="76:76">
      <c r="BX64268" s="2"/>
    </row>
    <row r="64269" spans="76:76">
      <c r="BX64269" s="2"/>
    </row>
    <row r="64270" spans="76:76">
      <c r="BX64270" s="2"/>
    </row>
    <row r="64271" spans="76:76">
      <c r="BX64271" s="2"/>
    </row>
    <row r="64272" spans="76:76">
      <c r="BX64272" s="2"/>
    </row>
    <row r="64273" spans="76:76">
      <c r="BX64273" s="2"/>
    </row>
    <row r="64274" spans="76:76">
      <c r="BX64274" s="2"/>
    </row>
    <row r="64275" spans="76:76">
      <c r="BX64275" s="2"/>
    </row>
    <row r="64276" spans="76:76">
      <c r="BX64276" s="2"/>
    </row>
    <row r="64277" spans="76:76">
      <c r="BX64277" s="2"/>
    </row>
    <row r="64278" spans="76:76">
      <c r="BX64278" s="2"/>
    </row>
    <row r="64279" spans="76:76">
      <c r="BX64279" s="2"/>
    </row>
    <row r="64280" spans="76:76">
      <c r="BX64280" s="2"/>
    </row>
    <row r="64281" spans="76:76">
      <c r="BX64281" s="2"/>
    </row>
    <row r="64282" spans="76:76">
      <c r="BX64282" s="2"/>
    </row>
    <row r="64283" spans="76:76">
      <c r="BX64283" s="2"/>
    </row>
    <row r="64284" spans="76:76">
      <c r="BX64284" s="2"/>
    </row>
    <row r="64285" spans="76:76">
      <c r="BX64285" s="2"/>
    </row>
    <row r="64286" spans="76:76">
      <c r="BX64286" s="2"/>
    </row>
    <row r="64287" spans="76:76">
      <c r="BX64287" s="2"/>
    </row>
    <row r="64288" spans="76:76">
      <c r="BX64288" s="2"/>
    </row>
    <row r="64289" spans="76:76">
      <c r="BX64289" s="2"/>
    </row>
    <row r="64290" spans="76:76">
      <c r="BX64290" s="2"/>
    </row>
    <row r="64291" spans="76:76">
      <c r="BX64291" s="2"/>
    </row>
    <row r="64292" spans="76:76">
      <c r="BX64292" s="2"/>
    </row>
    <row r="64293" spans="76:76">
      <c r="BX64293" s="2"/>
    </row>
    <row r="64294" spans="76:76">
      <c r="BX64294" s="2"/>
    </row>
    <row r="64295" spans="76:76">
      <c r="BX64295" s="2"/>
    </row>
    <row r="64296" spans="76:76">
      <c r="BX64296" s="2"/>
    </row>
    <row r="64297" spans="76:76">
      <c r="BX64297" s="2"/>
    </row>
    <row r="64298" spans="76:76">
      <c r="BX64298" s="2"/>
    </row>
    <row r="64299" spans="76:76">
      <c r="BX64299" s="2"/>
    </row>
    <row r="64300" spans="76:76">
      <c r="BX64300" s="2"/>
    </row>
    <row r="64301" spans="76:76">
      <c r="BX64301" s="2"/>
    </row>
    <row r="64302" spans="76:76">
      <c r="BX64302" s="2"/>
    </row>
    <row r="64303" spans="76:76">
      <c r="BX64303" s="2"/>
    </row>
    <row r="64304" spans="76:76">
      <c r="BX64304" s="2"/>
    </row>
    <row r="64305" spans="76:76">
      <c r="BX64305" s="2"/>
    </row>
    <row r="64306" spans="76:76">
      <c r="BX64306" s="2"/>
    </row>
    <row r="64307" spans="76:76">
      <c r="BX64307" s="2"/>
    </row>
    <row r="64308" spans="76:76">
      <c r="BX64308" s="2"/>
    </row>
    <row r="64309" spans="76:76">
      <c r="BX64309" s="2"/>
    </row>
    <row r="64310" spans="76:76">
      <c r="BX64310" s="2"/>
    </row>
    <row r="64311" spans="76:76">
      <c r="BX64311" s="2"/>
    </row>
    <row r="64312" spans="76:76">
      <c r="BX64312" s="2"/>
    </row>
    <row r="64313" spans="76:76">
      <c r="BX64313" s="2"/>
    </row>
    <row r="64314" spans="76:76">
      <c r="BX64314" s="2"/>
    </row>
    <row r="64315" spans="76:76">
      <c r="BX64315" s="2"/>
    </row>
    <row r="64316" spans="76:76">
      <c r="BX64316" s="2"/>
    </row>
    <row r="64317" spans="76:76">
      <c r="BX64317" s="2"/>
    </row>
    <row r="64318" spans="76:76">
      <c r="BX64318" s="2"/>
    </row>
    <row r="64319" spans="76:76">
      <c r="BX64319" s="2"/>
    </row>
    <row r="64320" spans="76:76">
      <c r="BX64320" s="2"/>
    </row>
    <row r="64321" spans="76:76">
      <c r="BX64321" s="2"/>
    </row>
    <row r="64322" spans="76:76">
      <c r="BX64322" s="2"/>
    </row>
    <row r="64323" spans="76:76">
      <c r="BX64323" s="2"/>
    </row>
    <row r="64324" spans="76:76">
      <c r="BX64324" s="2"/>
    </row>
    <row r="64325" spans="76:76">
      <c r="BX64325" s="2"/>
    </row>
    <row r="64326" spans="76:76">
      <c r="BX64326" s="2"/>
    </row>
    <row r="64327" spans="76:76">
      <c r="BX64327" s="2"/>
    </row>
    <row r="64328" spans="76:76">
      <c r="BX64328" s="2"/>
    </row>
    <row r="64329" spans="76:76">
      <c r="BX64329" s="2"/>
    </row>
    <row r="64330" spans="76:76">
      <c r="BX64330" s="2"/>
    </row>
    <row r="64331" spans="76:76">
      <c r="BX64331" s="2"/>
    </row>
    <row r="64332" spans="76:76">
      <c r="BX64332" s="2"/>
    </row>
    <row r="64333" spans="76:76">
      <c r="BX64333" s="2"/>
    </row>
    <row r="64334" spans="76:76">
      <c r="BX64334" s="2"/>
    </row>
    <row r="64335" spans="76:76">
      <c r="BX64335" s="2"/>
    </row>
    <row r="64336" spans="76:76">
      <c r="BX64336" s="2"/>
    </row>
    <row r="64337" spans="76:76">
      <c r="BX64337" s="2"/>
    </row>
    <row r="64338" spans="76:76">
      <c r="BX64338" s="2"/>
    </row>
    <row r="64339" spans="76:76">
      <c r="BX64339" s="2"/>
    </row>
    <row r="64340" spans="76:76">
      <c r="BX64340" s="2"/>
    </row>
    <row r="64341" spans="76:76">
      <c r="BX64341" s="2"/>
    </row>
    <row r="64342" spans="76:76">
      <c r="BX64342" s="2"/>
    </row>
    <row r="64343" spans="76:76">
      <c r="BX64343" s="2"/>
    </row>
    <row r="64344" spans="76:76">
      <c r="BX64344" s="2"/>
    </row>
    <row r="64345" spans="76:76">
      <c r="BX64345" s="2"/>
    </row>
    <row r="64346" spans="76:76">
      <c r="BX64346" s="2"/>
    </row>
    <row r="64347" spans="76:76">
      <c r="BX64347" s="2"/>
    </row>
    <row r="64348" spans="76:76">
      <c r="BX64348" s="2"/>
    </row>
    <row r="64349" spans="76:76">
      <c r="BX64349" s="2"/>
    </row>
    <row r="64350" spans="76:76">
      <c r="BX64350" s="2"/>
    </row>
    <row r="64351" spans="76:76">
      <c r="BX64351" s="2"/>
    </row>
    <row r="64352" spans="76:76">
      <c r="BX64352" s="2"/>
    </row>
    <row r="64353" spans="76:76">
      <c r="BX64353" s="2"/>
    </row>
    <row r="64354" spans="76:76">
      <c r="BX64354" s="2"/>
    </row>
    <row r="64355" spans="76:76">
      <c r="BX64355" s="2"/>
    </row>
    <row r="64356" spans="76:76">
      <c r="BX64356" s="2"/>
    </row>
    <row r="64357" spans="76:76">
      <c r="BX64357" s="2"/>
    </row>
    <row r="64358" spans="76:76">
      <c r="BX64358" s="2"/>
    </row>
    <row r="64359" spans="76:76">
      <c r="BX64359" s="2"/>
    </row>
    <row r="64360" spans="76:76">
      <c r="BX64360" s="2"/>
    </row>
    <row r="64361" spans="76:76">
      <c r="BX64361" s="2"/>
    </row>
    <row r="64362" spans="76:76">
      <c r="BX64362" s="2"/>
    </row>
    <row r="64363" spans="76:76">
      <c r="BX64363" s="2"/>
    </row>
    <row r="64364" spans="76:76">
      <c r="BX64364" s="2"/>
    </row>
    <row r="64365" spans="76:76">
      <c r="BX64365" s="2"/>
    </row>
    <row r="64366" spans="76:76">
      <c r="BX64366" s="2"/>
    </row>
    <row r="64367" spans="76:76">
      <c r="BX64367" s="2"/>
    </row>
    <row r="64368" spans="76:76">
      <c r="BX64368" s="2"/>
    </row>
    <row r="64369" spans="76:76">
      <c r="BX64369" s="2"/>
    </row>
    <row r="64370" spans="76:76">
      <c r="BX64370" s="2"/>
    </row>
    <row r="64371" spans="76:76">
      <c r="BX64371" s="2"/>
    </row>
    <row r="64372" spans="76:76">
      <c r="BX64372" s="2"/>
    </row>
    <row r="64373" spans="76:76">
      <c r="BX64373" s="2"/>
    </row>
    <row r="64374" spans="76:76">
      <c r="BX64374" s="2"/>
    </row>
    <row r="64375" spans="76:76">
      <c r="BX64375" s="2"/>
    </row>
    <row r="64376" spans="76:76">
      <c r="BX64376" s="2"/>
    </row>
    <row r="64377" spans="76:76">
      <c r="BX64377" s="2"/>
    </row>
    <row r="64378" spans="76:76">
      <c r="BX64378" s="2"/>
    </row>
    <row r="64379" spans="76:76">
      <c r="BX64379" s="2"/>
    </row>
    <row r="64380" spans="76:76">
      <c r="BX64380" s="2"/>
    </row>
    <row r="64381" spans="76:76">
      <c r="BX64381" s="2"/>
    </row>
    <row r="64382" spans="76:76">
      <c r="BX64382" s="2"/>
    </row>
    <row r="64383" spans="76:76">
      <c r="BX64383" s="2"/>
    </row>
    <row r="64384" spans="76:76">
      <c r="BX64384" s="2"/>
    </row>
    <row r="64385" spans="76:76">
      <c r="BX64385" s="2"/>
    </row>
    <row r="64386" spans="76:76">
      <c r="BX64386" s="2"/>
    </row>
    <row r="64387" spans="76:76">
      <c r="BX64387" s="2"/>
    </row>
    <row r="64388" spans="76:76">
      <c r="BX64388" s="2"/>
    </row>
    <row r="64389" spans="76:76">
      <c r="BX64389" s="2"/>
    </row>
    <row r="64390" spans="76:76">
      <c r="BX64390" s="2"/>
    </row>
    <row r="64391" spans="76:76">
      <c r="BX64391" s="2"/>
    </row>
    <row r="64392" spans="76:76">
      <c r="BX64392" s="2"/>
    </row>
    <row r="64393" spans="76:76">
      <c r="BX64393" s="2"/>
    </row>
    <row r="64394" spans="76:76">
      <c r="BX64394" s="2"/>
    </row>
    <row r="64395" spans="76:76">
      <c r="BX64395" s="2"/>
    </row>
    <row r="64396" spans="76:76">
      <c r="BX64396" s="2"/>
    </row>
    <row r="64397" spans="76:76">
      <c r="BX64397" s="2"/>
    </row>
    <row r="64398" spans="76:76">
      <c r="BX64398" s="2"/>
    </row>
    <row r="64399" spans="76:76">
      <c r="BX64399" s="2"/>
    </row>
    <row r="64400" spans="76:76">
      <c r="BX64400" s="2"/>
    </row>
    <row r="64401" spans="76:76">
      <c r="BX64401" s="2"/>
    </row>
    <row r="64402" spans="76:76">
      <c r="BX64402" s="2"/>
    </row>
    <row r="64403" spans="76:76">
      <c r="BX64403" s="2"/>
    </row>
    <row r="64404" spans="76:76">
      <c r="BX64404" s="2"/>
    </row>
    <row r="64405" spans="76:76">
      <c r="BX64405" s="2"/>
    </row>
    <row r="64406" spans="76:76">
      <c r="BX64406" s="2"/>
    </row>
    <row r="64407" spans="76:76">
      <c r="BX64407" s="2"/>
    </row>
    <row r="64408" spans="76:76">
      <c r="BX64408" s="2"/>
    </row>
    <row r="64409" spans="76:76">
      <c r="BX64409" s="2"/>
    </row>
    <row r="64410" spans="76:76">
      <c r="BX64410" s="2"/>
    </row>
    <row r="64411" spans="76:76">
      <c r="BX64411" s="2"/>
    </row>
    <row r="64412" spans="76:76">
      <c r="BX64412" s="2"/>
    </row>
    <row r="64413" spans="76:76">
      <c r="BX64413" s="2"/>
    </row>
    <row r="64414" spans="76:76">
      <c r="BX64414" s="2"/>
    </row>
    <row r="64415" spans="76:76">
      <c r="BX64415" s="2"/>
    </row>
    <row r="64416" spans="76:76">
      <c r="BX64416" s="2"/>
    </row>
    <row r="64417" spans="76:76">
      <c r="BX64417" s="2"/>
    </row>
    <row r="64418" spans="76:76">
      <c r="BX64418" s="2"/>
    </row>
    <row r="64419" spans="76:76">
      <c r="BX64419" s="2"/>
    </row>
    <row r="64420" spans="76:76">
      <c r="BX64420" s="2"/>
    </row>
    <row r="64421" spans="76:76">
      <c r="BX64421" s="2"/>
    </row>
    <row r="64422" spans="76:76">
      <c r="BX64422" s="2"/>
    </row>
    <row r="64423" spans="76:76">
      <c r="BX64423" s="2"/>
    </row>
    <row r="64424" spans="76:76">
      <c r="BX64424" s="2"/>
    </row>
    <row r="64425" spans="76:76">
      <c r="BX64425" s="2"/>
    </row>
    <row r="64426" spans="76:76">
      <c r="BX64426" s="2"/>
    </row>
    <row r="64427" spans="76:76">
      <c r="BX64427" s="2"/>
    </row>
    <row r="64428" spans="76:76">
      <c r="BX64428" s="2"/>
    </row>
    <row r="64429" spans="76:76">
      <c r="BX64429" s="2"/>
    </row>
    <row r="64430" spans="76:76">
      <c r="BX64430" s="2"/>
    </row>
    <row r="64431" spans="76:76">
      <c r="BX64431" s="2"/>
    </row>
    <row r="64432" spans="76:76">
      <c r="BX64432" s="2"/>
    </row>
    <row r="64433" spans="76:76">
      <c r="BX64433" s="2"/>
    </row>
    <row r="64434" spans="76:76">
      <c r="BX64434" s="2"/>
    </row>
    <row r="64435" spans="76:76">
      <c r="BX64435" s="2"/>
    </row>
    <row r="64436" spans="76:76">
      <c r="BX64436" s="2"/>
    </row>
    <row r="64437" spans="76:76">
      <c r="BX64437" s="2"/>
    </row>
    <row r="64438" spans="76:76">
      <c r="BX64438" s="2"/>
    </row>
    <row r="64439" spans="76:76">
      <c r="BX64439" s="2"/>
    </row>
    <row r="64440" spans="76:76">
      <c r="BX64440" s="2"/>
    </row>
    <row r="64441" spans="76:76">
      <c r="BX64441" s="2"/>
    </row>
    <row r="64442" spans="76:76">
      <c r="BX64442" s="2"/>
    </row>
    <row r="64443" spans="76:76">
      <c r="BX64443" s="2"/>
    </row>
    <row r="64444" spans="76:76">
      <c r="BX64444" s="2"/>
    </row>
    <row r="64445" spans="76:76">
      <c r="BX64445" s="2"/>
    </row>
    <row r="64446" spans="76:76">
      <c r="BX64446" s="2"/>
    </row>
    <row r="64447" spans="76:76">
      <c r="BX64447" s="2"/>
    </row>
    <row r="64448" spans="76:76">
      <c r="BX64448" s="2"/>
    </row>
    <row r="64449" spans="76:76">
      <c r="BX64449" s="2"/>
    </row>
    <row r="64450" spans="76:76">
      <c r="BX64450" s="2"/>
    </row>
    <row r="64451" spans="76:76">
      <c r="BX64451" s="2"/>
    </row>
    <row r="64452" spans="76:76">
      <c r="BX64452" s="2"/>
    </row>
    <row r="64453" spans="76:76">
      <c r="BX64453" s="2"/>
    </row>
    <row r="64454" spans="76:76">
      <c r="BX64454" s="2"/>
    </row>
    <row r="64455" spans="76:76">
      <c r="BX64455" s="2"/>
    </row>
    <row r="64456" spans="76:76">
      <c r="BX64456" s="2"/>
    </row>
    <row r="64457" spans="76:76">
      <c r="BX64457" s="2"/>
    </row>
    <row r="64458" spans="76:76">
      <c r="BX64458" s="2"/>
    </row>
    <row r="64459" spans="76:76">
      <c r="BX64459" s="2"/>
    </row>
    <row r="64460" spans="76:76">
      <c r="BX64460" s="2"/>
    </row>
    <row r="64461" spans="76:76">
      <c r="BX64461" s="2"/>
    </row>
    <row r="64462" spans="76:76">
      <c r="BX64462" s="2"/>
    </row>
    <row r="64463" spans="76:76">
      <c r="BX64463" s="2"/>
    </row>
    <row r="64464" spans="76:76">
      <c r="BX64464" s="2"/>
    </row>
    <row r="64465" spans="76:76">
      <c r="BX64465" s="2"/>
    </row>
    <row r="64466" spans="76:76">
      <c r="BX64466" s="2"/>
    </row>
    <row r="64467" spans="76:76">
      <c r="BX64467" s="2"/>
    </row>
    <row r="64468" spans="76:76">
      <c r="BX64468" s="2"/>
    </row>
    <row r="64469" spans="76:76">
      <c r="BX64469" s="2"/>
    </row>
    <row r="64470" spans="76:76">
      <c r="BX64470" s="2"/>
    </row>
    <row r="64471" spans="76:76">
      <c r="BX64471" s="2"/>
    </row>
    <row r="64472" spans="76:76">
      <c r="BX64472" s="2"/>
    </row>
    <row r="64473" spans="76:76">
      <c r="BX64473" s="2"/>
    </row>
    <row r="64474" spans="76:76">
      <c r="BX64474" s="2"/>
    </row>
    <row r="64475" spans="76:76">
      <c r="BX64475" s="2"/>
    </row>
    <row r="64476" spans="76:76">
      <c r="BX64476" s="2"/>
    </row>
    <row r="64477" spans="76:76">
      <c r="BX64477" s="2"/>
    </row>
    <row r="64478" spans="76:76">
      <c r="BX64478" s="2"/>
    </row>
    <row r="64479" spans="76:76">
      <c r="BX64479" s="2"/>
    </row>
    <row r="64480" spans="76:76">
      <c r="BX64480" s="2"/>
    </row>
    <row r="64481" spans="76:76">
      <c r="BX64481" s="2"/>
    </row>
    <row r="64482" spans="76:76">
      <c r="BX64482" s="2"/>
    </row>
    <row r="64483" spans="76:76">
      <c r="BX64483" s="2"/>
    </row>
    <row r="64484" spans="76:76">
      <c r="BX64484" s="2"/>
    </row>
    <row r="64485" spans="76:76">
      <c r="BX64485" s="2"/>
    </row>
    <row r="64486" spans="76:76">
      <c r="BX64486" s="2"/>
    </row>
    <row r="64487" spans="76:76">
      <c r="BX64487" s="2"/>
    </row>
    <row r="64488" spans="76:76">
      <c r="BX64488" s="2"/>
    </row>
    <row r="64489" spans="76:76">
      <c r="BX64489" s="2"/>
    </row>
    <row r="64490" spans="76:76">
      <c r="BX64490" s="2"/>
    </row>
    <row r="64491" spans="76:76">
      <c r="BX64491" s="2"/>
    </row>
    <row r="64492" spans="76:76">
      <c r="BX64492" s="2"/>
    </row>
    <row r="64493" spans="76:76">
      <c r="BX64493" s="2"/>
    </row>
    <row r="64494" spans="76:76">
      <c r="BX64494" s="2"/>
    </row>
    <row r="64495" spans="76:76">
      <c r="BX64495" s="2"/>
    </row>
    <row r="64496" spans="76:76">
      <c r="BX64496" s="2"/>
    </row>
    <row r="64497" spans="76:76">
      <c r="BX64497" s="2"/>
    </row>
    <row r="64498" spans="76:76">
      <c r="BX64498" s="2"/>
    </row>
    <row r="64499" spans="76:76">
      <c r="BX64499" s="2"/>
    </row>
    <row r="64500" spans="76:76">
      <c r="BX64500" s="2"/>
    </row>
    <row r="64501" spans="76:76">
      <c r="BX64501" s="2"/>
    </row>
    <row r="64502" spans="76:76">
      <c r="BX64502" s="2"/>
    </row>
    <row r="64503" spans="76:76">
      <c r="BX64503" s="2"/>
    </row>
    <row r="64504" spans="76:76">
      <c r="BX64504" s="2"/>
    </row>
    <row r="64505" spans="76:76">
      <c r="BX64505" s="2"/>
    </row>
    <row r="64506" spans="76:76">
      <c r="BX64506" s="2"/>
    </row>
    <row r="64507" spans="76:76">
      <c r="BX64507" s="2"/>
    </row>
    <row r="64508" spans="76:76">
      <c r="BX64508" s="2"/>
    </row>
    <row r="64509" spans="76:76">
      <c r="BX64509" s="2"/>
    </row>
    <row r="64510" spans="76:76">
      <c r="BX64510" s="2"/>
    </row>
    <row r="64511" spans="76:76">
      <c r="BX64511" s="2"/>
    </row>
    <row r="64512" spans="76:76">
      <c r="BX64512" s="2"/>
    </row>
    <row r="64513" spans="76:76">
      <c r="BX64513" s="2"/>
    </row>
    <row r="64514" spans="76:76">
      <c r="BX64514" s="2"/>
    </row>
    <row r="64515" spans="76:76">
      <c r="BX64515" s="2"/>
    </row>
    <row r="64516" spans="76:76">
      <c r="BX64516" s="2"/>
    </row>
    <row r="64517" spans="76:76">
      <c r="BX64517" s="2"/>
    </row>
    <row r="64518" spans="76:76">
      <c r="BX64518" s="2"/>
    </row>
    <row r="64519" spans="76:76">
      <c r="BX64519" s="2"/>
    </row>
    <row r="64520" spans="76:76">
      <c r="BX64520" s="2"/>
    </row>
    <row r="64521" spans="76:76">
      <c r="BX64521" s="2"/>
    </row>
    <row r="64522" spans="76:76">
      <c r="BX64522" s="2"/>
    </row>
    <row r="64523" spans="76:76">
      <c r="BX64523" s="2"/>
    </row>
    <row r="64524" spans="76:76">
      <c r="BX64524" s="2"/>
    </row>
    <row r="64525" spans="76:76">
      <c r="BX64525" s="2"/>
    </row>
    <row r="64526" spans="76:76">
      <c r="BX64526" s="2"/>
    </row>
    <row r="64527" spans="76:76">
      <c r="BX64527" s="2"/>
    </row>
    <row r="64528" spans="76:76">
      <c r="BX64528" s="2"/>
    </row>
    <row r="64529" spans="76:76">
      <c r="BX64529" s="2"/>
    </row>
    <row r="64530" spans="76:76">
      <c r="BX64530" s="2"/>
    </row>
    <row r="64531" spans="76:76">
      <c r="BX64531" s="2"/>
    </row>
    <row r="64532" spans="76:76">
      <c r="BX64532" s="2"/>
    </row>
    <row r="64533" spans="76:76">
      <c r="BX64533" s="2"/>
    </row>
    <row r="64534" spans="76:76">
      <c r="BX64534" s="2"/>
    </row>
    <row r="64535" spans="76:76">
      <c r="BX64535" s="2"/>
    </row>
    <row r="64536" spans="76:76">
      <c r="BX64536" s="2"/>
    </row>
    <row r="64537" spans="76:76">
      <c r="BX64537" s="2"/>
    </row>
    <row r="64538" spans="76:76">
      <c r="BX64538" s="2"/>
    </row>
    <row r="64539" spans="76:76">
      <c r="BX64539" s="2"/>
    </row>
    <row r="64540" spans="76:76">
      <c r="BX64540" s="2"/>
    </row>
    <row r="64541" spans="76:76">
      <c r="BX64541" s="2"/>
    </row>
    <row r="64542" spans="76:76">
      <c r="BX64542" s="2"/>
    </row>
    <row r="64543" spans="76:76">
      <c r="BX64543" s="2"/>
    </row>
    <row r="64544" spans="76:76">
      <c r="BX64544" s="2"/>
    </row>
    <row r="64545" spans="76:76">
      <c r="BX64545" s="2"/>
    </row>
    <row r="64546" spans="76:76">
      <c r="BX64546" s="2"/>
    </row>
    <row r="64547" spans="76:76">
      <c r="BX64547" s="2"/>
    </row>
    <row r="64548" spans="76:76">
      <c r="BX64548" s="2"/>
    </row>
    <row r="64549" spans="76:76">
      <c r="BX64549" s="2"/>
    </row>
    <row r="64550" spans="76:76">
      <c r="BX64550" s="2"/>
    </row>
    <row r="64551" spans="76:76">
      <c r="BX64551" s="2"/>
    </row>
    <row r="64552" spans="76:76">
      <c r="BX64552" s="2"/>
    </row>
    <row r="64553" spans="76:76">
      <c r="BX64553" s="2"/>
    </row>
    <row r="64554" spans="76:76">
      <c r="BX64554" s="2"/>
    </row>
    <row r="64555" spans="76:76">
      <c r="BX64555" s="2"/>
    </row>
    <row r="64556" spans="76:76">
      <c r="BX64556" s="2"/>
    </row>
    <row r="64557" spans="76:76">
      <c r="BX64557" s="2"/>
    </row>
    <row r="64558" spans="76:76">
      <c r="BX64558" s="2"/>
    </row>
    <row r="64559" spans="76:76">
      <c r="BX64559" s="2"/>
    </row>
    <row r="64560" spans="76:76">
      <c r="BX64560" s="2"/>
    </row>
    <row r="64561" spans="76:76">
      <c r="BX64561" s="2"/>
    </row>
    <row r="64562" spans="76:76">
      <c r="BX64562" s="2"/>
    </row>
    <row r="64563" spans="76:76">
      <c r="BX64563" s="2"/>
    </row>
    <row r="64564" spans="76:76">
      <c r="BX64564" s="2"/>
    </row>
    <row r="64565" spans="76:76">
      <c r="BX64565" s="2"/>
    </row>
    <row r="64566" spans="76:76">
      <c r="BX64566" s="2"/>
    </row>
    <row r="64567" spans="76:76">
      <c r="BX64567" s="2"/>
    </row>
    <row r="64568" spans="76:76">
      <c r="BX64568" s="2"/>
    </row>
    <row r="64569" spans="76:76">
      <c r="BX64569" s="2"/>
    </row>
    <row r="64570" spans="76:76">
      <c r="BX64570" s="2"/>
    </row>
    <row r="64571" spans="76:76">
      <c r="BX64571" s="2"/>
    </row>
    <row r="64572" spans="76:76">
      <c r="BX64572" s="2"/>
    </row>
    <row r="64573" spans="76:76">
      <c r="BX64573" s="2"/>
    </row>
    <row r="64574" spans="76:76">
      <c r="BX64574" s="2"/>
    </row>
    <row r="64575" spans="76:76">
      <c r="BX64575" s="2"/>
    </row>
    <row r="64576" spans="76:76">
      <c r="BX64576" s="2"/>
    </row>
    <row r="64577" spans="76:76">
      <c r="BX64577" s="2"/>
    </row>
    <row r="64578" spans="76:76">
      <c r="BX64578" s="2"/>
    </row>
    <row r="64579" spans="76:76">
      <c r="BX64579" s="2"/>
    </row>
    <row r="64580" spans="76:76">
      <c r="BX64580" s="2"/>
    </row>
    <row r="64581" spans="76:76">
      <c r="BX64581" s="2"/>
    </row>
    <row r="64582" spans="76:76">
      <c r="BX64582" s="2"/>
    </row>
    <row r="64583" spans="76:76">
      <c r="BX64583" s="2"/>
    </row>
    <row r="64584" spans="76:76">
      <c r="BX64584" s="2"/>
    </row>
    <row r="64585" spans="76:76">
      <c r="BX64585" s="2"/>
    </row>
    <row r="64586" spans="76:76">
      <c r="BX64586" s="2"/>
    </row>
    <row r="64587" spans="76:76">
      <c r="BX64587" s="2"/>
    </row>
    <row r="64588" spans="76:76">
      <c r="BX64588" s="2"/>
    </row>
    <row r="64589" spans="76:76">
      <c r="BX64589" s="2"/>
    </row>
    <row r="64590" spans="76:76">
      <c r="BX64590" s="2"/>
    </row>
    <row r="64591" spans="76:76">
      <c r="BX64591" s="2"/>
    </row>
    <row r="64592" spans="76:76">
      <c r="BX64592" s="2"/>
    </row>
    <row r="64593" spans="76:76">
      <c r="BX64593" s="2"/>
    </row>
    <row r="64594" spans="76:76">
      <c r="BX64594" s="2"/>
    </row>
    <row r="64595" spans="76:76">
      <c r="BX64595" s="2"/>
    </row>
    <row r="64596" spans="76:76">
      <c r="BX64596" s="2"/>
    </row>
    <row r="64597" spans="76:76">
      <c r="BX64597" s="2"/>
    </row>
    <row r="64598" spans="76:76">
      <c r="BX64598" s="2"/>
    </row>
    <row r="64599" spans="76:76">
      <c r="BX64599" s="2"/>
    </row>
    <row r="64600" spans="76:76">
      <c r="BX64600" s="2"/>
    </row>
    <row r="64601" spans="76:76">
      <c r="BX64601" s="2"/>
    </row>
    <row r="64602" spans="76:76">
      <c r="BX64602" s="2"/>
    </row>
    <row r="64603" spans="76:76">
      <c r="BX64603" s="2"/>
    </row>
    <row r="64604" spans="76:76">
      <c r="BX64604" s="2"/>
    </row>
    <row r="64605" spans="76:76">
      <c r="BX64605" s="2"/>
    </row>
    <row r="64606" spans="76:76">
      <c r="BX64606" s="2"/>
    </row>
    <row r="64607" spans="76:76">
      <c r="BX64607" s="2"/>
    </row>
    <row r="64608" spans="76:76">
      <c r="BX64608" s="2"/>
    </row>
    <row r="64609" spans="76:76">
      <c r="BX64609" s="2"/>
    </row>
    <row r="64610" spans="76:76">
      <c r="BX64610" s="2"/>
    </row>
    <row r="64611" spans="76:76">
      <c r="BX64611" s="2"/>
    </row>
    <row r="64612" spans="76:76">
      <c r="BX64612" s="2"/>
    </row>
    <row r="64613" spans="76:76">
      <c r="BX64613" s="2"/>
    </row>
    <row r="64614" spans="76:76">
      <c r="BX64614" s="2"/>
    </row>
    <row r="64615" spans="76:76">
      <c r="BX64615" s="2"/>
    </row>
    <row r="64616" spans="76:76">
      <c r="BX64616" s="2"/>
    </row>
    <row r="64617" spans="76:76">
      <c r="BX64617" s="2"/>
    </row>
    <row r="64618" spans="76:76">
      <c r="BX64618" s="2"/>
    </row>
    <row r="64619" spans="76:76">
      <c r="BX64619" s="2"/>
    </row>
    <row r="64620" spans="76:76">
      <c r="BX64620" s="2"/>
    </row>
    <row r="64621" spans="76:76">
      <c r="BX64621" s="2"/>
    </row>
    <row r="64622" spans="76:76">
      <c r="BX64622" s="2"/>
    </row>
    <row r="64623" spans="76:76">
      <c r="BX64623" s="2"/>
    </row>
    <row r="64624" spans="76:76">
      <c r="BX64624" s="2"/>
    </row>
    <row r="64625" spans="76:76">
      <c r="BX64625" s="2"/>
    </row>
    <row r="64626" spans="76:76">
      <c r="BX64626" s="2"/>
    </row>
    <row r="64627" spans="76:76">
      <c r="BX64627" s="2"/>
    </row>
    <row r="64628" spans="76:76">
      <c r="BX64628" s="2"/>
    </row>
    <row r="64629" spans="76:76">
      <c r="BX64629" s="2"/>
    </row>
    <row r="64630" spans="76:76">
      <c r="BX64630" s="2"/>
    </row>
    <row r="64631" spans="76:76">
      <c r="BX64631" s="2"/>
    </row>
    <row r="64632" spans="76:76">
      <c r="BX64632" s="2"/>
    </row>
    <row r="64633" spans="76:76">
      <c r="BX64633" s="2"/>
    </row>
    <row r="64634" spans="76:76">
      <c r="BX64634" s="2"/>
    </row>
    <row r="64635" spans="76:76">
      <c r="BX64635" s="2"/>
    </row>
    <row r="64636" spans="76:76">
      <c r="BX64636" s="2"/>
    </row>
    <row r="64637" spans="76:76">
      <c r="BX64637" s="2"/>
    </row>
    <row r="64638" spans="76:76">
      <c r="BX64638" s="2"/>
    </row>
    <row r="64639" spans="76:76">
      <c r="BX64639" s="2"/>
    </row>
    <row r="64640" spans="76:76">
      <c r="BX64640" s="2"/>
    </row>
    <row r="64641" spans="76:76">
      <c r="BX64641" s="2"/>
    </row>
    <row r="64642" spans="76:76">
      <c r="BX64642" s="2"/>
    </row>
    <row r="64643" spans="76:76">
      <c r="BX64643" s="2"/>
    </row>
    <row r="64644" spans="76:76">
      <c r="BX64644" s="2"/>
    </row>
    <row r="64645" spans="76:76">
      <c r="BX64645" s="2"/>
    </row>
    <row r="64646" spans="76:76">
      <c r="BX64646" s="2"/>
    </row>
    <row r="64647" spans="76:76">
      <c r="BX64647" s="2"/>
    </row>
    <row r="64648" spans="76:76">
      <c r="BX64648" s="2"/>
    </row>
    <row r="64649" spans="76:76">
      <c r="BX64649" s="2"/>
    </row>
    <row r="64650" spans="76:76">
      <c r="BX64650" s="2"/>
    </row>
    <row r="64651" spans="76:76">
      <c r="BX64651" s="2"/>
    </row>
    <row r="64652" spans="76:76">
      <c r="BX64652" s="2"/>
    </row>
    <row r="64653" spans="76:76">
      <c r="BX64653" s="2"/>
    </row>
    <row r="64654" spans="76:76">
      <c r="BX64654" s="2"/>
    </row>
    <row r="64655" spans="76:76">
      <c r="BX64655" s="2"/>
    </row>
    <row r="64656" spans="76:76">
      <c r="BX64656" s="2"/>
    </row>
    <row r="64657" spans="76:76">
      <c r="BX64657" s="2"/>
    </row>
    <row r="64658" spans="76:76">
      <c r="BX64658" s="2"/>
    </row>
    <row r="64659" spans="76:76">
      <c r="BX64659" s="2"/>
    </row>
    <row r="64660" spans="76:76">
      <c r="BX64660" s="2"/>
    </row>
    <row r="64661" spans="76:76">
      <c r="BX64661" s="2"/>
    </row>
    <row r="64662" spans="76:76">
      <c r="BX64662" s="2"/>
    </row>
    <row r="64663" spans="76:76">
      <c r="BX64663" s="2"/>
    </row>
    <row r="64664" spans="76:76">
      <c r="BX64664" s="2"/>
    </row>
    <row r="64665" spans="76:76">
      <c r="BX64665" s="2"/>
    </row>
    <row r="64666" spans="76:76">
      <c r="BX64666" s="2"/>
    </row>
    <row r="64667" spans="76:76">
      <c r="BX64667" s="2"/>
    </row>
    <row r="64668" spans="76:76">
      <c r="BX64668" s="2"/>
    </row>
    <row r="64669" spans="76:76">
      <c r="BX64669" s="2"/>
    </row>
    <row r="64670" spans="76:76">
      <c r="BX64670" s="2"/>
    </row>
    <row r="64671" spans="76:76">
      <c r="BX64671" s="2"/>
    </row>
    <row r="64672" spans="76:76">
      <c r="BX64672" s="2"/>
    </row>
    <row r="64673" spans="76:76">
      <c r="BX64673" s="2"/>
    </row>
    <row r="64674" spans="76:76">
      <c r="BX64674" s="2"/>
    </row>
    <row r="64675" spans="76:76">
      <c r="BX64675" s="2"/>
    </row>
    <row r="64676" spans="76:76">
      <c r="BX64676" s="2"/>
    </row>
    <row r="64677" spans="76:76">
      <c r="BX64677" s="2"/>
    </row>
    <row r="64678" spans="76:76">
      <c r="BX64678" s="2"/>
    </row>
    <row r="64679" spans="76:76">
      <c r="BX64679" s="2"/>
    </row>
    <row r="64680" spans="76:76">
      <c r="BX64680" s="2"/>
    </row>
    <row r="64681" spans="76:76">
      <c r="BX64681" s="2"/>
    </row>
    <row r="64682" spans="76:76">
      <c r="BX64682" s="2"/>
    </row>
    <row r="64683" spans="76:76">
      <c r="BX64683" s="2"/>
    </row>
    <row r="64684" spans="76:76">
      <c r="BX64684" s="2"/>
    </row>
    <row r="64685" spans="76:76">
      <c r="BX64685" s="2"/>
    </row>
    <row r="64686" spans="76:76">
      <c r="BX64686" s="2"/>
    </row>
    <row r="64687" spans="76:76">
      <c r="BX64687" s="2"/>
    </row>
    <row r="64688" spans="76:76">
      <c r="BX64688" s="2"/>
    </row>
    <row r="64689" spans="76:76">
      <c r="BX64689" s="2"/>
    </row>
    <row r="64690" spans="76:76">
      <c r="BX64690" s="2"/>
    </row>
    <row r="64691" spans="76:76">
      <c r="BX64691" s="2"/>
    </row>
    <row r="64692" spans="76:76">
      <c r="BX64692" s="2"/>
    </row>
    <row r="64693" spans="76:76">
      <c r="BX64693" s="2"/>
    </row>
    <row r="64694" spans="76:76">
      <c r="BX64694" s="2"/>
    </row>
    <row r="64695" spans="76:76">
      <c r="BX64695" s="2"/>
    </row>
    <row r="64696" spans="76:76">
      <c r="BX64696" s="2"/>
    </row>
    <row r="64697" spans="76:76">
      <c r="BX64697" s="2"/>
    </row>
    <row r="64698" spans="76:76">
      <c r="BX64698" s="2"/>
    </row>
    <row r="64699" spans="76:76">
      <c r="BX64699" s="2"/>
    </row>
    <row r="64700" spans="76:76">
      <c r="BX64700" s="2"/>
    </row>
    <row r="64701" spans="76:76">
      <c r="BX64701" s="2"/>
    </row>
    <row r="64702" spans="76:76">
      <c r="BX64702" s="2"/>
    </row>
    <row r="64703" spans="76:76">
      <c r="BX64703" s="2"/>
    </row>
    <row r="64704" spans="76:76">
      <c r="BX64704" s="2"/>
    </row>
    <row r="64705" spans="76:76">
      <c r="BX64705" s="2"/>
    </row>
    <row r="64706" spans="76:76">
      <c r="BX64706" s="2"/>
    </row>
    <row r="64707" spans="76:76">
      <c r="BX64707" s="2"/>
    </row>
    <row r="64708" spans="76:76">
      <c r="BX64708" s="2"/>
    </row>
    <row r="64709" spans="76:76">
      <c r="BX64709" s="2"/>
    </row>
    <row r="64710" spans="76:76">
      <c r="BX64710" s="2"/>
    </row>
    <row r="64711" spans="76:76">
      <c r="BX64711" s="2"/>
    </row>
    <row r="64712" spans="76:76">
      <c r="BX64712" s="2"/>
    </row>
    <row r="64713" spans="76:76">
      <c r="BX64713" s="2"/>
    </row>
    <row r="64714" spans="76:76">
      <c r="BX64714" s="2"/>
    </row>
    <row r="64715" spans="76:76">
      <c r="BX64715" s="2"/>
    </row>
    <row r="64716" spans="76:76">
      <c r="BX64716" s="2"/>
    </row>
    <row r="64717" spans="76:76">
      <c r="BX64717" s="2"/>
    </row>
    <row r="64718" spans="76:76">
      <c r="BX64718" s="2"/>
    </row>
    <row r="64719" spans="76:76">
      <c r="BX64719" s="2"/>
    </row>
    <row r="64720" spans="76:76">
      <c r="BX64720" s="2"/>
    </row>
    <row r="64721" spans="76:76">
      <c r="BX64721" s="2"/>
    </row>
    <row r="64722" spans="76:76">
      <c r="BX64722" s="2"/>
    </row>
    <row r="64723" spans="76:76">
      <c r="BX64723" s="2"/>
    </row>
    <row r="64724" spans="76:76">
      <c r="BX64724" s="2"/>
    </row>
    <row r="64725" spans="76:76">
      <c r="BX64725" s="2"/>
    </row>
    <row r="64726" spans="76:76">
      <c r="BX64726" s="2"/>
    </row>
    <row r="64727" spans="76:76">
      <c r="BX64727" s="2"/>
    </row>
    <row r="64728" spans="76:76">
      <c r="BX64728" s="2"/>
    </row>
    <row r="64729" spans="76:76">
      <c r="BX64729" s="2"/>
    </row>
    <row r="64730" spans="76:76">
      <c r="BX64730" s="2"/>
    </row>
    <row r="64731" spans="76:76">
      <c r="BX64731" s="2"/>
    </row>
    <row r="64732" spans="76:76">
      <c r="BX64732" s="2"/>
    </row>
    <row r="64733" spans="76:76">
      <c r="BX64733" s="2"/>
    </row>
    <row r="64734" spans="76:76">
      <c r="BX64734" s="2"/>
    </row>
    <row r="64735" spans="76:76">
      <c r="BX64735" s="2"/>
    </row>
    <row r="64736" spans="76:76">
      <c r="BX64736" s="2"/>
    </row>
    <row r="64737" spans="76:76">
      <c r="BX64737" s="2"/>
    </row>
    <row r="64738" spans="76:76">
      <c r="BX64738" s="2"/>
    </row>
    <row r="64739" spans="76:76">
      <c r="BX64739" s="2"/>
    </row>
    <row r="64740" spans="76:76">
      <c r="BX64740" s="2"/>
    </row>
    <row r="64741" spans="76:76">
      <c r="BX64741" s="2"/>
    </row>
    <row r="64742" spans="76:76">
      <c r="BX64742" s="2"/>
    </row>
    <row r="64743" spans="76:76">
      <c r="BX64743" s="2"/>
    </row>
    <row r="64744" spans="76:76">
      <c r="BX64744" s="2"/>
    </row>
    <row r="64745" spans="76:76">
      <c r="BX64745" s="2"/>
    </row>
    <row r="64746" spans="76:76">
      <c r="BX64746" s="2"/>
    </row>
    <row r="64747" spans="76:76">
      <c r="BX64747" s="2"/>
    </row>
    <row r="64748" spans="76:76">
      <c r="BX64748" s="2"/>
    </row>
    <row r="64749" spans="76:76">
      <c r="BX64749" s="2"/>
    </row>
    <row r="64750" spans="76:76">
      <c r="BX64750" s="2"/>
    </row>
    <row r="64751" spans="76:76">
      <c r="BX64751" s="2"/>
    </row>
    <row r="64752" spans="76:76">
      <c r="BX64752" s="2"/>
    </row>
    <row r="64753" spans="76:76">
      <c r="BX64753" s="2"/>
    </row>
    <row r="64754" spans="76:76">
      <c r="BX64754" s="2"/>
    </row>
    <row r="64755" spans="76:76">
      <c r="BX64755" s="2"/>
    </row>
    <row r="64756" spans="76:76">
      <c r="BX64756" s="2"/>
    </row>
    <row r="64757" spans="76:76">
      <c r="BX64757" s="2"/>
    </row>
    <row r="64758" spans="76:76">
      <c r="BX64758" s="2"/>
    </row>
    <row r="64759" spans="76:76">
      <c r="BX64759" s="2"/>
    </row>
    <row r="64760" spans="76:76">
      <c r="BX64760" s="2"/>
    </row>
    <row r="64761" spans="76:76">
      <c r="BX64761" s="2"/>
    </row>
    <row r="64762" spans="76:76">
      <c r="BX64762" s="2"/>
    </row>
    <row r="64763" spans="76:76">
      <c r="BX64763" s="2"/>
    </row>
    <row r="64764" spans="76:76">
      <c r="BX64764" s="2"/>
    </row>
    <row r="64765" spans="76:76">
      <c r="BX64765" s="2"/>
    </row>
    <row r="64766" spans="76:76">
      <c r="BX64766" s="2"/>
    </row>
    <row r="64767" spans="76:76">
      <c r="BX64767" s="2"/>
    </row>
    <row r="64768" spans="76:76">
      <c r="BX64768" s="2"/>
    </row>
    <row r="64769" spans="76:76">
      <c r="BX64769" s="2"/>
    </row>
    <row r="64770" spans="76:76">
      <c r="BX64770" s="2"/>
    </row>
    <row r="64771" spans="76:76">
      <c r="BX64771" s="2"/>
    </row>
    <row r="64772" spans="76:76">
      <c r="BX64772" s="2"/>
    </row>
    <row r="64773" spans="76:76">
      <c r="BX64773" s="2"/>
    </row>
    <row r="64774" spans="76:76">
      <c r="BX64774" s="2"/>
    </row>
    <row r="64775" spans="76:76">
      <c r="BX64775" s="2"/>
    </row>
    <row r="64776" spans="76:76">
      <c r="BX64776" s="2"/>
    </row>
    <row r="64777" spans="76:76">
      <c r="BX64777" s="2"/>
    </row>
    <row r="64778" spans="76:76">
      <c r="BX64778" s="2"/>
    </row>
    <row r="64779" spans="76:76">
      <c r="BX64779" s="2"/>
    </row>
    <row r="64780" spans="76:76">
      <c r="BX64780" s="2"/>
    </row>
    <row r="64781" spans="76:76">
      <c r="BX64781" s="2"/>
    </row>
    <row r="64782" spans="76:76">
      <c r="BX64782" s="2"/>
    </row>
    <row r="64783" spans="76:76">
      <c r="BX64783" s="2"/>
    </row>
    <row r="64784" spans="76:76">
      <c r="BX64784" s="2"/>
    </row>
    <row r="64785" spans="76:76">
      <c r="BX64785" s="2"/>
    </row>
    <row r="64786" spans="76:76">
      <c r="BX64786" s="2"/>
    </row>
    <row r="64787" spans="76:76">
      <c r="BX64787" s="2"/>
    </row>
    <row r="64788" spans="76:76">
      <c r="BX64788" s="2"/>
    </row>
    <row r="64789" spans="76:76">
      <c r="BX64789" s="2"/>
    </row>
    <row r="64790" spans="76:76">
      <c r="BX64790" s="2"/>
    </row>
    <row r="64791" spans="76:76">
      <c r="BX64791" s="2"/>
    </row>
    <row r="64792" spans="76:76">
      <c r="BX64792" s="2"/>
    </row>
    <row r="64793" spans="76:76">
      <c r="BX64793" s="2"/>
    </row>
    <row r="64794" spans="76:76">
      <c r="BX64794" s="2"/>
    </row>
    <row r="64795" spans="76:76">
      <c r="BX64795" s="2"/>
    </row>
    <row r="64796" spans="76:76">
      <c r="BX64796" s="2"/>
    </row>
    <row r="64797" spans="76:76">
      <c r="BX64797" s="2"/>
    </row>
    <row r="64798" spans="76:76">
      <c r="BX64798" s="2"/>
    </row>
    <row r="64799" spans="76:76">
      <c r="BX64799" s="2"/>
    </row>
    <row r="64800" spans="76:76">
      <c r="BX64800" s="2"/>
    </row>
    <row r="64801" spans="76:76">
      <c r="BX64801" s="2"/>
    </row>
    <row r="64802" spans="76:76">
      <c r="BX64802" s="2"/>
    </row>
    <row r="64803" spans="76:76">
      <c r="BX64803" s="2"/>
    </row>
    <row r="64804" spans="76:76">
      <c r="BX64804" s="2"/>
    </row>
    <row r="64805" spans="76:76">
      <c r="BX64805" s="2"/>
    </row>
    <row r="64806" spans="76:76">
      <c r="BX64806" s="2"/>
    </row>
    <row r="64807" spans="76:76">
      <c r="BX64807" s="2"/>
    </row>
    <row r="64808" spans="76:76">
      <c r="BX64808" s="2"/>
    </row>
    <row r="64809" spans="76:76">
      <c r="BX64809" s="2"/>
    </row>
    <row r="64810" spans="76:76">
      <c r="BX64810" s="2"/>
    </row>
    <row r="64811" spans="76:76">
      <c r="BX64811" s="2"/>
    </row>
    <row r="64812" spans="76:76">
      <c r="BX64812" s="2"/>
    </row>
    <row r="64813" spans="76:76">
      <c r="BX64813" s="2"/>
    </row>
    <row r="64814" spans="76:76">
      <c r="BX64814" s="2"/>
    </row>
    <row r="64815" spans="76:76">
      <c r="BX64815" s="2"/>
    </row>
    <row r="64816" spans="76:76">
      <c r="BX64816" s="2"/>
    </row>
    <row r="64817" spans="76:76">
      <c r="BX64817" s="2"/>
    </row>
    <row r="64818" spans="76:76">
      <c r="BX64818" s="2"/>
    </row>
    <row r="64819" spans="76:76">
      <c r="BX64819" s="2"/>
    </row>
    <row r="64820" spans="76:76">
      <c r="BX64820" s="2"/>
    </row>
    <row r="64821" spans="76:76">
      <c r="BX64821" s="2"/>
    </row>
    <row r="64822" spans="76:76">
      <c r="BX64822" s="2"/>
    </row>
    <row r="64823" spans="76:76">
      <c r="BX64823" s="2"/>
    </row>
    <row r="64824" spans="76:76">
      <c r="BX64824" s="2"/>
    </row>
    <row r="64825" spans="76:76">
      <c r="BX64825" s="2"/>
    </row>
    <row r="64826" spans="76:76">
      <c r="BX64826" s="2"/>
    </row>
    <row r="64827" spans="76:76">
      <c r="BX64827" s="2"/>
    </row>
    <row r="64828" spans="76:76">
      <c r="BX64828" s="2"/>
    </row>
    <row r="64829" spans="76:76">
      <c r="BX64829" s="2"/>
    </row>
    <row r="64830" spans="76:76">
      <c r="BX64830" s="2"/>
    </row>
    <row r="64831" spans="76:76">
      <c r="BX64831" s="2"/>
    </row>
    <row r="64832" spans="76:76">
      <c r="BX64832" s="2"/>
    </row>
    <row r="64833" spans="76:76">
      <c r="BX64833" s="2"/>
    </row>
    <row r="64834" spans="76:76">
      <c r="BX64834" s="2"/>
    </row>
    <row r="64835" spans="76:76">
      <c r="BX64835" s="2"/>
    </row>
    <row r="64836" spans="76:76">
      <c r="BX64836" s="2"/>
    </row>
    <row r="64837" spans="76:76">
      <c r="BX64837" s="2"/>
    </row>
    <row r="64838" spans="76:76">
      <c r="BX64838" s="2"/>
    </row>
    <row r="64839" spans="76:76">
      <c r="BX64839" s="2"/>
    </row>
    <row r="64840" spans="76:76">
      <c r="BX64840" s="2"/>
    </row>
    <row r="64841" spans="76:76">
      <c r="BX64841" s="2"/>
    </row>
    <row r="64842" spans="76:76">
      <c r="BX64842" s="2"/>
    </row>
    <row r="64843" spans="76:76">
      <c r="BX64843" s="2"/>
    </row>
    <row r="64844" spans="76:76">
      <c r="BX64844" s="2"/>
    </row>
    <row r="64845" spans="76:76">
      <c r="BX64845" s="2"/>
    </row>
    <row r="64846" spans="76:76">
      <c r="BX64846" s="2"/>
    </row>
    <row r="64847" spans="76:76">
      <c r="BX64847" s="2"/>
    </row>
    <row r="64848" spans="76:76">
      <c r="BX64848" s="2"/>
    </row>
    <row r="64849" spans="76:76">
      <c r="BX64849" s="2"/>
    </row>
    <row r="64850" spans="76:76">
      <c r="BX64850" s="2"/>
    </row>
    <row r="64851" spans="76:76">
      <c r="BX64851" s="2"/>
    </row>
    <row r="64852" spans="76:76">
      <c r="BX64852" s="2"/>
    </row>
    <row r="64853" spans="76:76">
      <c r="BX64853" s="2"/>
    </row>
    <row r="64854" spans="76:76">
      <c r="BX64854" s="2"/>
    </row>
    <row r="64855" spans="76:76">
      <c r="BX64855" s="2"/>
    </row>
    <row r="64856" spans="76:76">
      <c r="BX64856" s="2"/>
    </row>
    <row r="64857" spans="76:76">
      <c r="BX64857" s="2"/>
    </row>
    <row r="64858" spans="76:76">
      <c r="BX64858" s="2"/>
    </row>
    <row r="64859" spans="76:76">
      <c r="BX64859" s="2"/>
    </row>
    <row r="64860" spans="76:76">
      <c r="BX64860" s="2"/>
    </row>
    <row r="64861" spans="76:76">
      <c r="BX64861" s="2"/>
    </row>
    <row r="64862" spans="76:76">
      <c r="BX64862" s="2"/>
    </row>
    <row r="64863" spans="76:76">
      <c r="BX64863" s="2"/>
    </row>
    <row r="64864" spans="76:76">
      <c r="BX64864" s="2"/>
    </row>
    <row r="64865" spans="76:76">
      <c r="BX64865" s="2"/>
    </row>
    <row r="64866" spans="76:76">
      <c r="BX64866" s="2"/>
    </row>
    <row r="64867" spans="76:76">
      <c r="BX64867" s="2"/>
    </row>
    <row r="64868" spans="76:76">
      <c r="BX64868" s="2"/>
    </row>
    <row r="64869" spans="76:76">
      <c r="BX64869" s="2"/>
    </row>
    <row r="64870" spans="76:76">
      <c r="BX64870" s="2"/>
    </row>
    <row r="64871" spans="76:76">
      <c r="BX64871" s="2"/>
    </row>
    <row r="64872" spans="76:76">
      <c r="BX64872" s="2"/>
    </row>
    <row r="64873" spans="76:76">
      <c r="BX64873" s="2"/>
    </row>
    <row r="64874" spans="76:76">
      <c r="BX64874" s="2"/>
    </row>
    <row r="64875" spans="76:76">
      <c r="BX64875" s="2"/>
    </row>
    <row r="64876" spans="76:76">
      <c r="BX64876" s="2"/>
    </row>
    <row r="64877" spans="76:76">
      <c r="BX64877" s="2"/>
    </row>
    <row r="64878" spans="76:76">
      <c r="BX64878" s="2"/>
    </row>
    <row r="64879" spans="76:76">
      <c r="BX64879" s="2"/>
    </row>
    <row r="64880" spans="76:76">
      <c r="BX64880" s="2"/>
    </row>
    <row r="64881" spans="76:76">
      <c r="BX64881" s="2"/>
    </row>
    <row r="64882" spans="76:76">
      <c r="BX64882" s="2"/>
    </row>
    <row r="64883" spans="76:76">
      <c r="BX64883" s="2"/>
    </row>
    <row r="64884" spans="76:76">
      <c r="BX64884" s="2"/>
    </row>
    <row r="64885" spans="76:76">
      <c r="BX64885" s="2"/>
    </row>
    <row r="64886" spans="76:76">
      <c r="BX64886" s="2"/>
    </row>
    <row r="64887" spans="76:76">
      <c r="BX64887" s="2"/>
    </row>
    <row r="64888" spans="76:76">
      <c r="BX64888" s="2"/>
    </row>
    <row r="64889" spans="76:76">
      <c r="BX64889" s="2"/>
    </row>
    <row r="64890" spans="76:76">
      <c r="BX64890" s="2"/>
    </row>
    <row r="64891" spans="76:76">
      <c r="BX64891" s="2"/>
    </row>
    <row r="64892" spans="76:76">
      <c r="BX64892" s="2"/>
    </row>
    <row r="64893" spans="76:76">
      <c r="BX64893" s="2"/>
    </row>
    <row r="64894" spans="76:76">
      <c r="BX64894" s="2"/>
    </row>
    <row r="64895" spans="76:76">
      <c r="BX64895" s="2"/>
    </row>
    <row r="64896" spans="76:76">
      <c r="BX64896" s="2"/>
    </row>
    <row r="64897" spans="76:76">
      <c r="BX64897" s="2"/>
    </row>
    <row r="64898" spans="76:76">
      <c r="BX64898" s="2"/>
    </row>
    <row r="64899" spans="76:76">
      <c r="BX64899" s="2"/>
    </row>
    <row r="64900" spans="76:76">
      <c r="BX64900" s="2"/>
    </row>
    <row r="64901" spans="76:76">
      <c r="BX64901" s="2"/>
    </row>
    <row r="64902" spans="76:76">
      <c r="BX64902" s="2"/>
    </row>
    <row r="64903" spans="76:76">
      <c r="BX64903" s="2"/>
    </row>
    <row r="64904" spans="76:76">
      <c r="BX64904" s="2"/>
    </row>
    <row r="64905" spans="76:76">
      <c r="BX64905" s="2"/>
    </row>
    <row r="64906" spans="76:76">
      <c r="BX64906" s="2"/>
    </row>
    <row r="64907" spans="76:76">
      <c r="BX64907" s="2"/>
    </row>
    <row r="64908" spans="76:76">
      <c r="BX64908" s="2"/>
    </row>
    <row r="64909" spans="76:76">
      <c r="BX64909" s="2"/>
    </row>
    <row r="64910" spans="76:76">
      <c r="BX64910" s="2"/>
    </row>
    <row r="64911" spans="76:76">
      <c r="BX64911" s="2"/>
    </row>
    <row r="64912" spans="76:76">
      <c r="BX64912" s="2"/>
    </row>
    <row r="64913" spans="76:76">
      <c r="BX64913" s="2"/>
    </row>
    <row r="64914" spans="76:76">
      <c r="BX64914" s="2"/>
    </row>
    <row r="64915" spans="76:76">
      <c r="BX64915" s="2"/>
    </row>
    <row r="64916" spans="76:76">
      <c r="BX64916" s="2"/>
    </row>
    <row r="64917" spans="76:76">
      <c r="BX64917" s="2"/>
    </row>
    <row r="64918" spans="76:76">
      <c r="BX64918" s="2"/>
    </row>
    <row r="64919" spans="76:76">
      <c r="BX64919" s="2"/>
    </row>
    <row r="64920" spans="76:76">
      <c r="BX64920" s="2"/>
    </row>
    <row r="64921" spans="76:76">
      <c r="BX64921" s="2"/>
    </row>
    <row r="64922" spans="76:76">
      <c r="BX64922" s="2"/>
    </row>
    <row r="64923" spans="76:76">
      <c r="BX64923" s="2"/>
    </row>
    <row r="64924" spans="76:76">
      <c r="BX64924" s="2"/>
    </row>
    <row r="64925" spans="76:76">
      <c r="BX64925" s="2"/>
    </row>
    <row r="64926" spans="76:76">
      <c r="BX64926" s="2"/>
    </row>
    <row r="64927" spans="76:76">
      <c r="BX64927" s="2"/>
    </row>
    <row r="64928" spans="76:76">
      <c r="BX64928" s="2"/>
    </row>
    <row r="64929" spans="76:76">
      <c r="BX64929" s="2"/>
    </row>
    <row r="64930" spans="76:76">
      <c r="BX64930" s="2"/>
    </row>
    <row r="64931" spans="76:76">
      <c r="BX64931" s="2"/>
    </row>
    <row r="64932" spans="76:76">
      <c r="BX64932" s="2"/>
    </row>
    <row r="64933" spans="76:76">
      <c r="BX64933" s="2"/>
    </row>
    <row r="64934" spans="76:76">
      <c r="BX64934" s="2"/>
    </row>
    <row r="64935" spans="76:76">
      <c r="BX64935" s="2"/>
    </row>
    <row r="64936" spans="76:76">
      <c r="BX64936" s="2"/>
    </row>
    <row r="64937" spans="76:76">
      <c r="BX64937" s="2"/>
    </row>
    <row r="64938" spans="76:76">
      <c r="BX64938" s="2"/>
    </row>
    <row r="64939" spans="76:76">
      <c r="BX64939" s="2"/>
    </row>
    <row r="64940" spans="76:76">
      <c r="BX64940" s="2"/>
    </row>
    <row r="64941" spans="76:76">
      <c r="BX64941" s="2"/>
    </row>
    <row r="64942" spans="76:76">
      <c r="BX64942" s="2"/>
    </row>
    <row r="64943" spans="76:76">
      <c r="BX64943" s="2"/>
    </row>
    <row r="64944" spans="76:76">
      <c r="BX64944" s="2"/>
    </row>
    <row r="64945" spans="76:76">
      <c r="BX64945" s="2"/>
    </row>
    <row r="64946" spans="76:76">
      <c r="BX64946" s="2"/>
    </row>
    <row r="64947" spans="76:76">
      <c r="BX64947" s="2"/>
    </row>
    <row r="64948" spans="76:76">
      <c r="BX64948" s="2"/>
    </row>
    <row r="64949" spans="76:76">
      <c r="BX64949" s="2"/>
    </row>
    <row r="64950" spans="76:76">
      <c r="BX64950" s="2"/>
    </row>
    <row r="64951" spans="76:76">
      <c r="BX64951" s="2"/>
    </row>
    <row r="64952" spans="76:76">
      <c r="BX64952" s="2"/>
    </row>
    <row r="64953" spans="76:76">
      <c r="BX64953" s="2"/>
    </row>
    <row r="64954" spans="76:76">
      <c r="BX64954" s="2"/>
    </row>
    <row r="64955" spans="76:76">
      <c r="BX64955" s="2"/>
    </row>
    <row r="64956" spans="76:76">
      <c r="BX64956" s="2"/>
    </row>
    <row r="64957" spans="76:76">
      <c r="BX64957" s="2"/>
    </row>
    <row r="64958" spans="76:76">
      <c r="BX64958" s="2"/>
    </row>
    <row r="64959" spans="76:76">
      <c r="BX64959" s="2"/>
    </row>
    <row r="64960" spans="76:76">
      <c r="BX64960" s="2"/>
    </row>
    <row r="64961" spans="76:76">
      <c r="BX64961" s="2"/>
    </row>
    <row r="64962" spans="76:76">
      <c r="BX64962" s="2"/>
    </row>
    <row r="64963" spans="76:76">
      <c r="BX64963" s="2"/>
    </row>
    <row r="64964" spans="76:76">
      <c r="BX64964" s="2"/>
    </row>
    <row r="64965" spans="76:76">
      <c r="BX64965" s="2"/>
    </row>
    <row r="64966" spans="76:76">
      <c r="BX64966" s="2"/>
    </row>
    <row r="64967" spans="76:76">
      <c r="BX64967" s="2"/>
    </row>
    <row r="64968" spans="76:76">
      <c r="BX64968" s="2"/>
    </row>
    <row r="64969" spans="76:76">
      <c r="BX64969" s="2"/>
    </row>
    <row r="64970" spans="76:76">
      <c r="BX64970" s="2"/>
    </row>
    <row r="64971" spans="76:76">
      <c r="BX64971" s="2"/>
    </row>
    <row r="64972" spans="76:76">
      <c r="BX64972" s="2"/>
    </row>
    <row r="64973" spans="76:76">
      <c r="BX64973" s="2"/>
    </row>
    <row r="64974" spans="76:76">
      <c r="BX64974" s="2"/>
    </row>
    <row r="64975" spans="76:76">
      <c r="BX64975" s="2"/>
    </row>
    <row r="64976" spans="76:76">
      <c r="BX64976" s="2"/>
    </row>
    <row r="64977" spans="76:76">
      <c r="BX64977" s="2"/>
    </row>
    <row r="64978" spans="76:76">
      <c r="BX64978" s="2"/>
    </row>
    <row r="64979" spans="76:76">
      <c r="BX64979" s="2"/>
    </row>
    <row r="64980" spans="76:76">
      <c r="BX64980" s="2"/>
    </row>
    <row r="64981" spans="76:76">
      <c r="BX64981" s="2"/>
    </row>
    <row r="64982" spans="76:76">
      <c r="BX64982" s="2"/>
    </row>
    <row r="64983" spans="76:76">
      <c r="BX64983" s="2"/>
    </row>
    <row r="64984" spans="76:76">
      <c r="BX64984" s="2"/>
    </row>
    <row r="64985" spans="76:76">
      <c r="BX64985" s="2"/>
    </row>
    <row r="64986" spans="76:76">
      <c r="BX64986" s="2"/>
    </row>
    <row r="64987" spans="76:76">
      <c r="BX64987" s="2"/>
    </row>
    <row r="64988" spans="76:76">
      <c r="BX64988" s="2"/>
    </row>
    <row r="64989" spans="76:76">
      <c r="BX64989" s="2"/>
    </row>
    <row r="64990" spans="76:76">
      <c r="BX64990" s="2"/>
    </row>
    <row r="64991" spans="76:76">
      <c r="BX64991" s="2"/>
    </row>
    <row r="64992" spans="76:76">
      <c r="BX64992" s="2"/>
    </row>
    <row r="64993" spans="76:76">
      <c r="BX64993" s="2"/>
    </row>
    <row r="64994" spans="76:76">
      <c r="BX64994" s="2"/>
    </row>
    <row r="64995" spans="76:76">
      <c r="BX64995" s="2"/>
    </row>
    <row r="64996" spans="76:76">
      <c r="BX64996" s="2"/>
    </row>
    <row r="64997" spans="76:76">
      <c r="BX64997" s="2"/>
    </row>
    <row r="64998" spans="76:76">
      <c r="BX64998" s="2"/>
    </row>
    <row r="64999" spans="76:76">
      <c r="BX64999" s="2"/>
    </row>
    <row r="65000" spans="76:76">
      <c r="BX65000" s="2"/>
    </row>
    <row r="65001" spans="76:76">
      <c r="BX65001" s="2"/>
    </row>
    <row r="65002" spans="76:76">
      <c r="BX65002" s="2"/>
    </row>
    <row r="65003" spans="76:76">
      <c r="BX65003" s="2"/>
    </row>
    <row r="65004" spans="76:76">
      <c r="BX65004" s="2"/>
    </row>
    <row r="65005" spans="76:76">
      <c r="BX65005" s="2"/>
    </row>
    <row r="65006" spans="76:76">
      <c r="BX65006" s="2"/>
    </row>
    <row r="65007" spans="76:76">
      <c r="BX65007" s="2"/>
    </row>
    <row r="65008" spans="76:76">
      <c r="BX65008" s="2"/>
    </row>
    <row r="65009" spans="76:76">
      <c r="BX65009" s="2"/>
    </row>
    <row r="65010" spans="76:76">
      <c r="BX65010" s="2"/>
    </row>
    <row r="65011" spans="76:76">
      <c r="BX65011" s="2"/>
    </row>
    <row r="65012" spans="76:76">
      <c r="BX65012" s="2"/>
    </row>
    <row r="65013" spans="76:76">
      <c r="BX65013" s="2"/>
    </row>
    <row r="65014" spans="76:76">
      <c r="BX65014" s="2"/>
    </row>
    <row r="65015" spans="76:76">
      <c r="BX65015" s="2"/>
    </row>
    <row r="65016" spans="76:76">
      <c r="BX65016" s="2"/>
    </row>
    <row r="65017" spans="76:76">
      <c r="BX65017" s="2"/>
    </row>
    <row r="65018" spans="76:76">
      <c r="BX65018" s="2"/>
    </row>
    <row r="65019" spans="76:76">
      <c r="BX65019" s="2"/>
    </row>
    <row r="65020" spans="76:76">
      <c r="BX65020" s="2"/>
    </row>
    <row r="65021" spans="76:76">
      <c r="BX65021" s="2"/>
    </row>
    <row r="65022" spans="76:76">
      <c r="BX65022" s="2"/>
    </row>
    <row r="65023" spans="76:76">
      <c r="BX65023" s="2"/>
    </row>
    <row r="65024" spans="76:76">
      <c r="BX65024" s="2"/>
    </row>
    <row r="65025" spans="76:76">
      <c r="BX65025" s="2"/>
    </row>
    <row r="65026" spans="76:76">
      <c r="BX65026" s="2"/>
    </row>
    <row r="65027" spans="76:76">
      <c r="BX65027" s="2"/>
    </row>
    <row r="65028" spans="76:76">
      <c r="BX65028" s="2"/>
    </row>
    <row r="65029" spans="76:76">
      <c r="BX65029" s="2"/>
    </row>
    <row r="65030" spans="76:76">
      <c r="BX65030" s="2"/>
    </row>
    <row r="65031" spans="76:76">
      <c r="BX65031" s="2"/>
    </row>
    <row r="65032" spans="76:76">
      <c r="BX65032" s="2"/>
    </row>
    <row r="65033" spans="76:76">
      <c r="BX65033" s="2"/>
    </row>
    <row r="65034" spans="76:76">
      <c r="BX65034" s="2"/>
    </row>
    <row r="65035" spans="76:76">
      <c r="BX65035" s="2"/>
    </row>
    <row r="65036" spans="76:76">
      <c r="BX65036" s="2"/>
    </row>
    <row r="65037" spans="76:76">
      <c r="BX65037" s="2"/>
    </row>
    <row r="65038" spans="76:76">
      <c r="BX65038" s="2"/>
    </row>
    <row r="65039" spans="76:76">
      <c r="BX65039" s="2"/>
    </row>
    <row r="65040" spans="76:76">
      <c r="BX65040" s="2"/>
    </row>
    <row r="65041" spans="76:76">
      <c r="BX65041" s="2"/>
    </row>
    <row r="65042" spans="76:76">
      <c r="BX65042" s="2"/>
    </row>
    <row r="65043" spans="76:76">
      <c r="BX65043" s="2"/>
    </row>
    <row r="65044" spans="76:76">
      <c r="BX65044" s="2"/>
    </row>
    <row r="65045" spans="76:76">
      <c r="BX65045" s="2"/>
    </row>
    <row r="65046" spans="76:76">
      <c r="BX65046" s="2"/>
    </row>
    <row r="65047" spans="76:76">
      <c r="BX65047" s="2"/>
    </row>
    <row r="65048" spans="76:76">
      <c r="BX65048" s="2"/>
    </row>
    <row r="65049" spans="76:76">
      <c r="BX65049" s="2"/>
    </row>
    <row r="65050" spans="76:76">
      <c r="BX65050" s="2"/>
    </row>
    <row r="65051" spans="76:76">
      <c r="BX65051" s="2"/>
    </row>
    <row r="65052" spans="76:76">
      <c r="BX65052" s="2"/>
    </row>
    <row r="65053" spans="76:76">
      <c r="BX65053" s="2"/>
    </row>
    <row r="65054" spans="76:76">
      <c r="BX65054" s="2"/>
    </row>
    <row r="65055" spans="76:76">
      <c r="BX65055" s="2"/>
    </row>
    <row r="65056" spans="76:76">
      <c r="BX65056" s="2"/>
    </row>
    <row r="65057" spans="76:76">
      <c r="BX65057" s="2"/>
    </row>
    <row r="65058" spans="76:76">
      <c r="BX65058" s="2"/>
    </row>
    <row r="65059" spans="76:76">
      <c r="BX65059" s="2"/>
    </row>
    <row r="65060" spans="76:76">
      <c r="BX65060" s="2"/>
    </row>
    <row r="65061" spans="76:76">
      <c r="BX65061" s="2"/>
    </row>
    <row r="65062" spans="76:76">
      <c r="BX65062" s="2"/>
    </row>
    <row r="65063" spans="76:76">
      <c r="BX65063" s="2"/>
    </row>
    <row r="65064" spans="76:76">
      <c r="BX65064" s="2"/>
    </row>
    <row r="65065" spans="76:76">
      <c r="BX65065" s="2"/>
    </row>
    <row r="65066" spans="76:76">
      <c r="BX65066" s="2"/>
    </row>
    <row r="65067" spans="76:76">
      <c r="BX65067" s="2"/>
    </row>
    <row r="65068" spans="76:76">
      <c r="BX65068" s="2"/>
    </row>
    <row r="65069" spans="76:76">
      <c r="BX65069" s="2"/>
    </row>
    <row r="65070" spans="76:76">
      <c r="BX65070" s="2"/>
    </row>
    <row r="65071" spans="76:76">
      <c r="BX65071" s="2"/>
    </row>
    <row r="65072" spans="76:76">
      <c r="BX65072" s="2"/>
    </row>
    <row r="65073" spans="76:76">
      <c r="BX65073" s="2"/>
    </row>
    <row r="65074" spans="76:76">
      <c r="BX65074" s="2"/>
    </row>
    <row r="65075" spans="76:76">
      <c r="BX65075" s="2"/>
    </row>
    <row r="65076" spans="76:76">
      <c r="BX65076" s="2"/>
    </row>
    <row r="65077" spans="76:76">
      <c r="BX65077" s="2"/>
    </row>
    <row r="65078" spans="76:76">
      <c r="BX65078" s="2"/>
    </row>
    <row r="65079" spans="76:76">
      <c r="BX65079" s="2"/>
    </row>
    <row r="65080" spans="76:76">
      <c r="BX65080" s="2"/>
    </row>
    <row r="65081" spans="76:76">
      <c r="BX65081" s="2"/>
    </row>
    <row r="65082" spans="76:76">
      <c r="BX65082" s="2"/>
    </row>
    <row r="65083" spans="76:76">
      <c r="BX65083" s="2"/>
    </row>
    <row r="65084" spans="76:76">
      <c r="BX65084" s="2"/>
    </row>
    <row r="65085" spans="76:76">
      <c r="BX65085" s="2"/>
    </row>
    <row r="65086" spans="76:76">
      <c r="BX65086" s="2"/>
    </row>
    <row r="65087" spans="76:76">
      <c r="BX65087" s="2"/>
    </row>
    <row r="65088" spans="76:76">
      <c r="BX65088" s="2"/>
    </row>
    <row r="65089" spans="76:76">
      <c r="BX65089" s="2"/>
    </row>
    <row r="65090" spans="76:76">
      <c r="BX65090" s="2"/>
    </row>
    <row r="65091" spans="76:76">
      <c r="BX65091" s="2"/>
    </row>
    <row r="65092" spans="76:76">
      <c r="BX65092" s="2"/>
    </row>
    <row r="65093" spans="76:76">
      <c r="BX65093" s="2"/>
    </row>
    <row r="65094" spans="76:76">
      <c r="BX65094" s="2"/>
    </row>
    <row r="65095" spans="76:76">
      <c r="BX65095" s="2"/>
    </row>
    <row r="65096" spans="76:76">
      <c r="BX65096" s="2"/>
    </row>
    <row r="65097" spans="76:76">
      <c r="BX65097" s="2"/>
    </row>
    <row r="65098" spans="76:76">
      <c r="BX65098" s="2"/>
    </row>
    <row r="65099" spans="76:76">
      <c r="BX65099" s="2"/>
    </row>
    <row r="65100" spans="76:76">
      <c r="BX65100" s="2"/>
    </row>
    <row r="65101" spans="76:76">
      <c r="BX65101" s="2"/>
    </row>
    <row r="65102" spans="76:76">
      <c r="BX65102" s="2"/>
    </row>
    <row r="65103" spans="76:76">
      <c r="BX65103" s="2"/>
    </row>
    <row r="65104" spans="76:76">
      <c r="BX65104" s="2"/>
    </row>
    <row r="65105" spans="76:76">
      <c r="BX65105" s="2"/>
    </row>
    <row r="65106" spans="76:76">
      <c r="BX65106" s="2"/>
    </row>
    <row r="65107" spans="76:76">
      <c r="BX65107" s="2"/>
    </row>
    <row r="65108" spans="76:76">
      <c r="BX65108" s="2"/>
    </row>
    <row r="65109" spans="76:76">
      <c r="BX65109" s="2"/>
    </row>
    <row r="65110" spans="76:76">
      <c r="BX65110" s="2"/>
    </row>
    <row r="65111" spans="76:76">
      <c r="BX65111" s="2"/>
    </row>
    <row r="65112" spans="76:76">
      <c r="BX65112" s="2"/>
    </row>
    <row r="65113" spans="76:76">
      <c r="BX65113" s="2"/>
    </row>
    <row r="65114" spans="76:76">
      <c r="BX65114" s="2"/>
    </row>
    <row r="65115" spans="76:76">
      <c r="BX65115" s="2"/>
    </row>
    <row r="65116" spans="76:76">
      <c r="BX65116" s="2"/>
    </row>
    <row r="65117" spans="76:76">
      <c r="BX65117" s="2"/>
    </row>
    <row r="65118" spans="76:76">
      <c r="BX65118" s="2"/>
    </row>
    <row r="65119" spans="76:76">
      <c r="BX65119" s="2"/>
    </row>
    <row r="65120" spans="76:76">
      <c r="BX65120" s="2"/>
    </row>
    <row r="65121" spans="76:76">
      <c r="BX65121" s="2"/>
    </row>
    <row r="65122" spans="76:76">
      <c r="BX65122" s="2"/>
    </row>
    <row r="65123" spans="76:76">
      <c r="BX65123" s="2"/>
    </row>
    <row r="65124" spans="76:76">
      <c r="BX65124" s="2"/>
    </row>
    <row r="65125" spans="76:76">
      <c r="BX65125" s="2"/>
    </row>
    <row r="65126" spans="76:76">
      <c r="BX65126" s="2"/>
    </row>
    <row r="65127" spans="76:76">
      <c r="BX65127" s="2"/>
    </row>
    <row r="65128" spans="76:76">
      <c r="BX65128" s="2"/>
    </row>
    <row r="65129" spans="76:76">
      <c r="BX65129" s="2"/>
    </row>
    <row r="65130" spans="76:76">
      <c r="BX65130" s="2"/>
    </row>
    <row r="65131" spans="76:76">
      <c r="BX65131" s="2"/>
    </row>
    <row r="65132" spans="76:76">
      <c r="BX65132" s="2"/>
    </row>
    <row r="65133" spans="76:76">
      <c r="BX65133" s="2"/>
    </row>
    <row r="65134" spans="76:76">
      <c r="BX65134" s="2"/>
    </row>
    <row r="65135" spans="76:76">
      <c r="BX65135" s="2"/>
    </row>
    <row r="65136" spans="76:76">
      <c r="BX65136" s="2"/>
    </row>
    <row r="65137" spans="76:76">
      <c r="BX65137" s="2"/>
    </row>
    <row r="65138" spans="76:76">
      <c r="BX65138" s="2"/>
    </row>
    <row r="65139" spans="76:76">
      <c r="BX65139" s="2"/>
    </row>
    <row r="65140" spans="76:76">
      <c r="BX65140" s="2"/>
    </row>
    <row r="65141" spans="76:76">
      <c r="BX65141" s="2"/>
    </row>
    <row r="65142" spans="76:76">
      <c r="BX65142" s="2"/>
    </row>
    <row r="65143" spans="76:76">
      <c r="BX65143" s="2"/>
    </row>
    <row r="65144" spans="76:76">
      <c r="BX65144" s="2"/>
    </row>
    <row r="65145" spans="76:76">
      <c r="BX65145" s="2"/>
    </row>
    <row r="65146" spans="76:76">
      <c r="BX65146" s="2"/>
    </row>
    <row r="65147" spans="76:76">
      <c r="BX65147" s="2"/>
    </row>
    <row r="65148" spans="76:76">
      <c r="BX65148" s="2"/>
    </row>
    <row r="65149" spans="76:76">
      <c r="BX65149" s="2"/>
    </row>
    <row r="65150" spans="76:76">
      <c r="BX65150" s="2"/>
    </row>
    <row r="65151" spans="76:76">
      <c r="BX65151" s="2"/>
    </row>
    <row r="65152" spans="76:76">
      <c r="BX65152" s="2"/>
    </row>
    <row r="65153" spans="76:76">
      <c r="BX65153" s="2"/>
    </row>
    <row r="65154" spans="76:76">
      <c r="BX65154" s="2"/>
    </row>
    <row r="65155" spans="76:76">
      <c r="BX65155" s="2"/>
    </row>
    <row r="65156" spans="76:76">
      <c r="BX65156" s="2"/>
    </row>
    <row r="65157" spans="76:76">
      <c r="BX65157" s="2"/>
    </row>
    <row r="65158" spans="76:76">
      <c r="BX65158" s="2"/>
    </row>
    <row r="65159" spans="76:76">
      <c r="BX65159" s="2"/>
    </row>
    <row r="65160" spans="76:76">
      <c r="BX65160" s="2"/>
    </row>
    <row r="65161" spans="76:76">
      <c r="BX65161" s="2"/>
    </row>
    <row r="65162" spans="76:76">
      <c r="BX65162" s="2"/>
    </row>
    <row r="65163" spans="76:76">
      <c r="BX65163" s="2"/>
    </row>
    <row r="65164" spans="76:76">
      <c r="BX65164" s="2"/>
    </row>
    <row r="65165" spans="76:76">
      <c r="BX65165" s="2"/>
    </row>
    <row r="65166" spans="76:76">
      <c r="BX65166" s="2"/>
    </row>
    <row r="65167" spans="76:76">
      <c r="BX65167" s="2"/>
    </row>
    <row r="65168" spans="76:76">
      <c r="BX65168" s="2"/>
    </row>
    <row r="65169" spans="76:76">
      <c r="BX65169" s="2"/>
    </row>
    <row r="65170" spans="76:76">
      <c r="BX65170" s="2"/>
    </row>
    <row r="65171" spans="76:76">
      <c r="BX65171" s="2"/>
    </row>
    <row r="65172" spans="76:76">
      <c r="BX65172" s="2"/>
    </row>
    <row r="65173" spans="76:76">
      <c r="BX65173" s="2"/>
    </row>
    <row r="65174" spans="76:76">
      <c r="BX65174" s="2"/>
    </row>
    <row r="65175" spans="76:76">
      <c r="BX65175" s="2"/>
    </row>
    <row r="65176" spans="76:76">
      <c r="BX65176" s="2"/>
    </row>
    <row r="65177" spans="76:76">
      <c r="BX65177" s="2"/>
    </row>
    <row r="65178" spans="76:76">
      <c r="BX65178" s="2"/>
    </row>
    <row r="65179" spans="76:76">
      <c r="BX65179" s="2"/>
    </row>
    <row r="65180" spans="76:76">
      <c r="BX65180" s="2"/>
    </row>
    <row r="65181" spans="76:76">
      <c r="BX65181" s="2"/>
    </row>
    <row r="65182" spans="76:76">
      <c r="BX65182" s="2"/>
    </row>
    <row r="65183" spans="76:76">
      <c r="BX65183" s="2"/>
    </row>
    <row r="65184" spans="76:76">
      <c r="BX65184" s="2"/>
    </row>
    <row r="65185" spans="76:76">
      <c r="BX65185" s="2"/>
    </row>
    <row r="65186" spans="76:76">
      <c r="BX65186" s="2"/>
    </row>
    <row r="65187" spans="76:76">
      <c r="BX65187" s="2"/>
    </row>
    <row r="65188" spans="76:76">
      <c r="BX65188" s="2"/>
    </row>
    <row r="65189" spans="76:76">
      <c r="BX65189" s="2"/>
    </row>
    <row r="65190" spans="76:76">
      <c r="BX65190" s="2"/>
    </row>
    <row r="65191" spans="76:76">
      <c r="BX65191" s="2"/>
    </row>
    <row r="65192" spans="76:76">
      <c r="BX65192" s="2"/>
    </row>
    <row r="65193" spans="76:76">
      <c r="BX65193" s="2"/>
    </row>
    <row r="65194" spans="76:76">
      <c r="BX65194" s="2"/>
    </row>
    <row r="65195" spans="76:76">
      <c r="BX65195" s="2"/>
    </row>
    <row r="65196" spans="76:76">
      <c r="BX65196" s="2"/>
    </row>
    <row r="65197" spans="76:76">
      <c r="BX65197" s="2"/>
    </row>
    <row r="65198" spans="76:76">
      <c r="BX65198" s="2"/>
    </row>
    <row r="65199" spans="76:76">
      <c r="BX65199" s="2"/>
    </row>
    <row r="65200" spans="76:76">
      <c r="BX65200" s="2"/>
    </row>
    <row r="65201" spans="76:76">
      <c r="BX65201" s="2"/>
    </row>
    <row r="65202" spans="76:76">
      <c r="BX65202" s="2"/>
    </row>
    <row r="65203" spans="76:76">
      <c r="BX65203" s="2"/>
    </row>
    <row r="65204" spans="76:76">
      <c r="BX65204" s="2"/>
    </row>
    <row r="65205" spans="76:76">
      <c r="BX65205" s="2"/>
    </row>
    <row r="65206" spans="76:76">
      <c r="BX65206" s="2"/>
    </row>
    <row r="65207" spans="76:76">
      <c r="BX65207" s="2"/>
    </row>
    <row r="65208" spans="76:76">
      <c r="BX65208" s="2"/>
    </row>
    <row r="65209" spans="76:76">
      <c r="BX65209" s="2"/>
    </row>
    <row r="65210" spans="76:76">
      <c r="BX65210" s="2"/>
    </row>
    <row r="65211" spans="76:76">
      <c r="BX65211" s="2"/>
    </row>
    <row r="65212" spans="76:76">
      <c r="BX65212" s="2"/>
    </row>
    <row r="65213" spans="76:76">
      <c r="BX65213" s="2"/>
    </row>
    <row r="65214" spans="76:76">
      <c r="BX65214" s="2"/>
    </row>
    <row r="65215" spans="76:76">
      <c r="BX65215" s="2"/>
    </row>
    <row r="65216" spans="76:76">
      <c r="BX65216" s="2"/>
    </row>
    <row r="65217" spans="76:76">
      <c r="BX65217" s="2"/>
    </row>
    <row r="65218" spans="76:76">
      <c r="BX65218" s="2"/>
    </row>
    <row r="65219" spans="76:76">
      <c r="BX65219" s="2"/>
    </row>
    <row r="65220" spans="76:76">
      <c r="BX65220" s="2"/>
    </row>
    <row r="65221" spans="76:76">
      <c r="BX65221" s="2"/>
    </row>
    <row r="65222" spans="76:76">
      <c r="BX65222" s="2"/>
    </row>
    <row r="65223" spans="76:76">
      <c r="BX65223" s="2"/>
    </row>
    <row r="65224" spans="76:76">
      <c r="BX65224" s="2"/>
    </row>
    <row r="65225" spans="76:76">
      <c r="BX65225" s="2"/>
    </row>
    <row r="65226" spans="76:76">
      <c r="BX65226" s="2"/>
    </row>
    <row r="65227" spans="76:76">
      <c r="BX65227" s="2"/>
    </row>
    <row r="65228" spans="76:76">
      <c r="BX65228" s="2"/>
    </row>
    <row r="65229" spans="76:76">
      <c r="BX65229" s="2"/>
    </row>
    <row r="65230" spans="76:76">
      <c r="BX65230" s="2"/>
    </row>
    <row r="65231" spans="76:76">
      <c r="BX65231" s="2"/>
    </row>
    <row r="65232" spans="76:76">
      <c r="BX65232" s="2"/>
    </row>
    <row r="65233" spans="76:76">
      <c r="BX65233" s="2"/>
    </row>
    <row r="65234" spans="76:76">
      <c r="BX65234" s="2"/>
    </row>
    <row r="65235" spans="76:76">
      <c r="BX65235" s="2"/>
    </row>
    <row r="65236" spans="76:76">
      <c r="BX65236" s="2"/>
    </row>
    <row r="65237" spans="76:76">
      <c r="BX65237" s="2"/>
    </row>
    <row r="65238" spans="76:76">
      <c r="BX65238" s="2"/>
    </row>
    <row r="65239" spans="76:76">
      <c r="BX65239" s="2"/>
    </row>
    <row r="65240" spans="76:76">
      <c r="BX65240" s="2"/>
    </row>
    <row r="65241" spans="76:76">
      <c r="BX65241" s="2"/>
    </row>
    <row r="65242" spans="76:76">
      <c r="BX65242" s="2"/>
    </row>
    <row r="65243" spans="76:76">
      <c r="BX65243" s="2"/>
    </row>
    <row r="65244" spans="76:76">
      <c r="BX65244" s="2"/>
    </row>
    <row r="65245" spans="76:76">
      <c r="BX65245" s="2"/>
    </row>
    <row r="65246" spans="76:76">
      <c r="BX65246" s="2"/>
    </row>
    <row r="65247" spans="76:76">
      <c r="BX65247" s="2"/>
    </row>
    <row r="65248" spans="76:76">
      <c r="BX65248" s="2"/>
    </row>
    <row r="65249" spans="76:76">
      <c r="BX65249" s="2"/>
    </row>
    <row r="65250" spans="76:76">
      <c r="BX65250" s="2"/>
    </row>
    <row r="65251" spans="76:76">
      <c r="BX65251" s="2"/>
    </row>
    <row r="65252" spans="76:76">
      <c r="BX65252" s="2"/>
    </row>
    <row r="65253" spans="76:76">
      <c r="BX65253" s="2"/>
    </row>
    <row r="65254" spans="76:76">
      <c r="BX65254" s="2"/>
    </row>
    <row r="65255" spans="76:76">
      <c r="BX65255" s="2"/>
    </row>
    <row r="65256" spans="76:76">
      <c r="BX65256" s="2"/>
    </row>
    <row r="65257" spans="76:76">
      <c r="BX65257" s="2"/>
    </row>
    <row r="65258" spans="76:76">
      <c r="BX65258" s="2"/>
    </row>
    <row r="65259" spans="76:76">
      <c r="BX65259" s="2"/>
    </row>
    <row r="65260" spans="76:76">
      <c r="BX65260" s="2"/>
    </row>
    <row r="65261" spans="76:76">
      <c r="BX65261" s="2"/>
    </row>
    <row r="65262" spans="76:76">
      <c r="BX65262" s="2"/>
    </row>
    <row r="65263" spans="76:76">
      <c r="BX65263" s="2"/>
    </row>
    <row r="65264" spans="76:76">
      <c r="BX65264" s="2"/>
    </row>
    <row r="65265" spans="76:76">
      <c r="BX65265" s="2"/>
    </row>
    <row r="65266" spans="76:76">
      <c r="BX65266" s="2"/>
    </row>
    <row r="65267" spans="76:76">
      <c r="BX65267" s="2"/>
    </row>
    <row r="65268" spans="76:76">
      <c r="BX65268" s="2"/>
    </row>
    <row r="65269" spans="76:76">
      <c r="BX65269" s="2"/>
    </row>
    <row r="65270" spans="76:76">
      <c r="BX65270" s="2"/>
    </row>
    <row r="65271" spans="76:76">
      <c r="BX65271" s="2"/>
    </row>
    <row r="65272" spans="76:76">
      <c r="BX65272" s="2"/>
    </row>
    <row r="65273" spans="76:76">
      <c r="BX65273" s="2"/>
    </row>
    <row r="65274" spans="76:76">
      <c r="BX65274" s="2"/>
    </row>
    <row r="65275" spans="76:76">
      <c r="BX65275" s="2"/>
    </row>
    <row r="65276" spans="76:76">
      <c r="BX65276" s="2"/>
    </row>
    <row r="65277" spans="76:76">
      <c r="BX65277" s="2"/>
    </row>
    <row r="65278" spans="76:76">
      <c r="BX65278" s="2"/>
    </row>
    <row r="65279" spans="76:76">
      <c r="BX65279" s="2"/>
    </row>
    <row r="65280" spans="76:76">
      <c r="BX65280" s="2"/>
    </row>
    <row r="65281" spans="76:76">
      <c r="BX65281" s="2"/>
    </row>
    <row r="65282" spans="76:76">
      <c r="BX65282" s="2"/>
    </row>
    <row r="65283" spans="76:76">
      <c r="BX65283" s="2"/>
    </row>
    <row r="65284" spans="76:76">
      <c r="BX65284" s="2"/>
    </row>
    <row r="65285" spans="76:76">
      <c r="BX65285" s="2"/>
    </row>
    <row r="65286" spans="76:76">
      <c r="BX65286" s="2"/>
    </row>
    <row r="65287" spans="76:76">
      <c r="BX65287" s="2"/>
    </row>
    <row r="65288" spans="76:76">
      <c r="BX65288" s="2"/>
    </row>
    <row r="65289" spans="76:76">
      <c r="BX65289" s="2"/>
    </row>
    <row r="65290" spans="76:76">
      <c r="BX65290" s="2"/>
    </row>
    <row r="65291" spans="76:76">
      <c r="BX65291" s="2"/>
    </row>
    <row r="65292" spans="76:76">
      <c r="BX65292" s="2"/>
    </row>
    <row r="65293" spans="76:76">
      <c r="BX65293" s="2"/>
    </row>
    <row r="65294" spans="76:76">
      <c r="BX65294" s="2"/>
    </row>
    <row r="65295" spans="76:76">
      <c r="BX65295" s="2"/>
    </row>
    <row r="65296" spans="76:76">
      <c r="BX65296" s="2"/>
    </row>
    <row r="65297" spans="76:76">
      <c r="BX65297" s="2"/>
    </row>
    <row r="65298" spans="76:76">
      <c r="BX65298" s="2"/>
    </row>
    <row r="65299" spans="76:76">
      <c r="BX65299" s="2"/>
    </row>
    <row r="65300" spans="76:76">
      <c r="BX65300" s="2"/>
    </row>
    <row r="65301" spans="76:76">
      <c r="BX65301" s="2"/>
    </row>
    <row r="65302" spans="76:76">
      <c r="BX65302" s="2"/>
    </row>
    <row r="65303" spans="76:76">
      <c r="BX65303" s="2"/>
    </row>
    <row r="65304" spans="76:76">
      <c r="BX65304" s="2"/>
    </row>
    <row r="65305" spans="76:76">
      <c r="BX65305" s="2"/>
    </row>
    <row r="65306" spans="76:76">
      <c r="BX65306" s="2"/>
    </row>
    <row r="65307" spans="76:76">
      <c r="BX65307" s="2"/>
    </row>
    <row r="65308" spans="76:76">
      <c r="BX65308" s="2"/>
    </row>
    <row r="65309" spans="76:76">
      <c r="BX65309" s="2"/>
    </row>
    <row r="65310" spans="76:76">
      <c r="BX65310" s="2"/>
    </row>
    <row r="65311" spans="76:76">
      <c r="BX65311" s="2"/>
    </row>
    <row r="65312" spans="76:76">
      <c r="BX65312" s="2"/>
    </row>
    <row r="65313" spans="76:76">
      <c r="BX65313" s="2"/>
    </row>
    <row r="65314" spans="76:76">
      <c r="BX65314" s="2"/>
    </row>
    <row r="65315" spans="76:76">
      <c r="BX65315" s="2"/>
    </row>
    <row r="65316" spans="76:76">
      <c r="BX65316" s="2"/>
    </row>
    <row r="65317" spans="76:76">
      <c r="BX65317" s="2"/>
    </row>
    <row r="65318" spans="76:76">
      <c r="BX65318" s="2"/>
    </row>
    <row r="65319" spans="76:76">
      <c r="BX65319" s="2"/>
    </row>
    <row r="65320" spans="76:76">
      <c r="BX65320" s="2"/>
    </row>
    <row r="65321" spans="76:76">
      <c r="BX65321" s="2"/>
    </row>
    <row r="65322" spans="76:76">
      <c r="BX65322" s="2"/>
    </row>
    <row r="65323" spans="76:76">
      <c r="BX65323" s="2"/>
    </row>
    <row r="65324" spans="76:76">
      <c r="BX65324" s="2"/>
    </row>
    <row r="65325" spans="76:76">
      <c r="BX65325" s="2"/>
    </row>
    <row r="65326" spans="76:76">
      <c r="BX65326" s="2"/>
    </row>
    <row r="65327" spans="76:76">
      <c r="BX65327" s="2"/>
    </row>
    <row r="65328" spans="76:76">
      <c r="BX65328" s="2"/>
    </row>
    <row r="65329" spans="76:76">
      <c r="BX65329" s="2"/>
    </row>
    <row r="65330" spans="76:76">
      <c r="BX65330" s="2"/>
    </row>
    <row r="65331" spans="76:76">
      <c r="BX65331" s="2"/>
    </row>
    <row r="65332" spans="76:76">
      <c r="BX65332" s="2"/>
    </row>
    <row r="65333" spans="76:76">
      <c r="BX65333" s="2"/>
    </row>
    <row r="65334" spans="76:76">
      <c r="BX65334" s="2"/>
    </row>
    <row r="65335" spans="76:76">
      <c r="BX65335" s="2"/>
    </row>
    <row r="65336" spans="76:76">
      <c r="BX65336" s="2"/>
    </row>
    <row r="65337" spans="76:76">
      <c r="BX65337" s="2"/>
    </row>
    <row r="65338" spans="76:76">
      <c r="BX65338" s="2"/>
    </row>
    <row r="65339" spans="76:76">
      <c r="BX65339" s="2"/>
    </row>
    <row r="65340" spans="76:76">
      <c r="BX65340" s="2"/>
    </row>
    <row r="65341" spans="76:76">
      <c r="BX65341" s="2"/>
    </row>
    <row r="65342" spans="76:76">
      <c r="BX65342" s="2"/>
    </row>
    <row r="65343" spans="76:76">
      <c r="BX65343" s="2"/>
    </row>
    <row r="65344" spans="76:76">
      <c r="BX65344" s="2"/>
    </row>
    <row r="65345" spans="76:76">
      <c r="BX65345" s="2"/>
    </row>
    <row r="65346" spans="76:76">
      <c r="BX65346" s="2"/>
    </row>
    <row r="65347" spans="76:76">
      <c r="BX65347" s="2"/>
    </row>
    <row r="65348" spans="76:76">
      <c r="BX65348" s="2"/>
    </row>
    <row r="65349" spans="76:76">
      <c r="BX65349" s="2"/>
    </row>
    <row r="65350" spans="76:76">
      <c r="BX65350" s="2"/>
    </row>
    <row r="65351" spans="76:76">
      <c r="BX65351" s="2"/>
    </row>
    <row r="65352" spans="76:76">
      <c r="BX65352" s="2"/>
    </row>
    <row r="65353" spans="76:76">
      <c r="BX65353" s="2"/>
    </row>
    <row r="65354" spans="76:76">
      <c r="BX65354" s="2"/>
    </row>
    <row r="65355" spans="76:76">
      <c r="BX65355" s="2"/>
    </row>
    <row r="65356" spans="76:76">
      <c r="BX65356" s="2"/>
    </row>
    <row r="65357" spans="76:76">
      <c r="BX65357" s="2"/>
    </row>
    <row r="65358" spans="76:76">
      <c r="BX65358" s="2"/>
    </row>
    <row r="65359" spans="76:76">
      <c r="BX65359" s="2"/>
    </row>
    <row r="65360" spans="76:76">
      <c r="BX65360" s="2"/>
    </row>
    <row r="65361" spans="76:76">
      <c r="BX65361" s="2"/>
    </row>
    <row r="65362" spans="76:76">
      <c r="BX65362" s="2"/>
    </row>
    <row r="65363" spans="76:76">
      <c r="BX65363" s="2"/>
    </row>
    <row r="65364" spans="76:76">
      <c r="BX65364" s="2"/>
    </row>
    <row r="65365" spans="76:76">
      <c r="BX65365" s="2"/>
    </row>
    <row r="65366" spans="76:76">
      <c r="BX65366" s="2"/>
    </row>
    <row r="65367" spans="76:76">
      <c r="BX65367" s="2"/>
    </row>
    <row r="65368" spans="76:76">
      <c r="BX65368" s="2"/>
    </row>
    <row r="65369" spans="76:76">
      <c r="BX65369" s="2"/>
    </row>
    <row r="65370" spans="76:76">
      <c r="BX65370" s="2"/>
    </row>
    <row r="65371" spans="76:76">
      <c r="BX65371" s="2"/>
    </row>
    <row r="65372" spans="76:76">
      <c r="BX65372" s="2"/>
    </row>
    <row r="65373" spans="76:76">
      <c r="BX65373" s="2"/>
    </row>
    <row r="65374" spans="76:76">
      <c r="BX65374" s="2"/>
    </row>
    <row r="65375" spans="76:76">
      <c r="BX65375" s="2"/>
    </row>
    <row r="65376" spans="76:76">
      <c r="BX65376" s="2"/>
    </row>
    <row r="65377" spans="76:76">
      <c r="BX65377" s="2"/>
    </row>
    <row r="65378" spans="76:76">
      <c r="BX65378" s="2"/>
    </row>
    <row r="65379" spans="76:76">
      <c r="BX65379" s="2"/>
    </row>
    <row r="65380" spans="76:76">
      <c r="BX65380" s="2"/>
    </row>
    <row r="65381" spans="76:76">
      <c r="BX65381" s="2"/>
    </row>
    <row r="65382" spans="76:76">
      <c r="BX65382" s="2"/>
    </row>
    <row r="65383" spans="76:76">
      <c r="BX65383" s="2"/>
    </row>
    <row r="65384" spans="76:76">
      <c r="BX65384" s="2"/>
    </row>
    <row r="65385" spans="76:76">
      <c r="BX65385" s="2"/>
    </row>
    <row r="65386" spans="76:76">
      <c r="BX65386" s="2"/>
    </row>
    <row r="65387" spans="76:76">
      <c r="BX65387" s="2"/>
    </row>
    <row r="65388" spans="76:76">
      <c r="BX65388" s="2"/>
    </row>
    <row r="65389" spans="76:76">
      <c r="BX65389" s="2"/>
    </row>
    <row r="65390" spans="76:76">
      <c r="BX65390" s="2"/>
    </row>
    <row r="65391" spans="76:76">
      <c r="BX65391" s="2"/>
    </row>
    <row r="65392" spans="76:76">
      <c r="BX65392" s="2"/>
    </row>
    <row r="65393" spans="76:76">
      <c r="BX65393" s="2"/>
    </row>
    <row r="65394" spans="76:76">
      <c r="BX65394" s="2"/>
    </row>
    <row r="65395" spans="76:76">
      <c r="BX65395" s="2"/>
    </row>
    <row r="65396" spans="76:76">
      <c r="BX65396" s="2"/>
    </row>
    <row r="65397" spans="76:76">
      <c r="BX65397" s="2"/>
    </row>
    <row r="65398" spans="76:76">
      <c r="BX65398" s="2"/>
    </row>
    <row r="65399" spans="76:76">
      <c r="BX65399" s="2"/>
    </row>
    <row r="65400" spans="76:76">
      <c r="BX65400" s="2"/>
    </row>
    <row r="65401" spans="76:76">
      <c r="BX65401" s="2"/>
    </row>
    <row r="65402" spans="76:76">
      <c r="BX65402" s="2"/>
    </row>
    <row r="65403" spans="76:76">
      <c r="BX65403" s="2"/>
    </row>
    <row r="65404" spans="76:76">
      <c r="BX65404" s="2"/>
    </row>
    <row r="65405" spans="76:76">
      <c r="BX65405" s="2"/>
    </row>
    <row r="65406" spans="76:76">
      <c r="BX65406" s="2"/>
    </row>
    <row r="65407" spans="76:76">
      <c r="BX65407" s="2"/>
    </row>
    <row r="65408" spans="76:76">
      <c r="BX65408" s="2"/>
    </row>
    <row r="65409" spans="76:76">
      <c r="BX65409" s="2"/>
    </row>
    <row r="65410" spans="76:76">
      <c r="BX65410" s="2"/>
    </row>
    <row r="65411" spans="76:76">
      <c r="BX65411" s="2"/>
    </row>
    <row r="65412" spans="76:76">
      <c r="BX65412" s="2"/>
    </row>
    <row r="65413" spans="76:76">
      <c r="BX65413" s="2"/>
    </row>
    <row r="65414" spans="76:76">
      <c r="BX65414" s="2"/>
    </row>
    <row r="65415" spans="76:76">
      <c r="BX65415" s="2"/>
    </row>
    <row r="65416" spans="76:76">
      <c r="BX65416" s="2"/>
    </row>
    <row r="65417" spans="76:76">
      <c r="BX65417" s="2"/>
    </row>
    <row r="65418" spans="76:76">
      <c r="BX65418" s="2"/>
    </row>
    <row r="65419" spans="76:76">
      <c r="BX65419" s="2"/>
    </row>
    <row r="65420" spans="76:76">
      <c r="BX65420" s="2"/>
    </row>
    <row r="65421" spans="76:76">
      <c r="BX65421" s="2"/>
    </row>
    <row r="65422" spans="76:76">
      <c r="BX65422" s="2"/>
    </row>
    <row r="65423" spans="76:76">
      <c r="BX65423" s="2"/>
    </row>
    <row r="65424" spans="76:76">
      <c r="BX65424" s="2"/>
    </row>
    <row r="65425" spans="76:76">
      <c r="BX65425" s="2"/>
    </row>
  </sheetData>
  <pageMargins left="0.75" right="0.75" top="1" bottom="1" header="0.5" footer="0.5"/>
  <pageSetup paperSize="9" orientation="portrait" horizontalDpi="360" verticalDpi="360"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3:N54"/>
  <sheetViews>
    <sheetView zoomScale="85" zoomScaleNormal="85" workbookViewId="0">
      <selection activeCell="C10" sqref="C10"/>
    </sheetView>
  </sheetViews>
  <sheetFormatPr defaultColWidth="9.109375" defaultRowHeight="13.2"/>
  <cols>
    <col min="1" max="1" width="16.6640625" style="60" customWidth="1"/>
    <col min="2" max="2" width="31.44140625" style="60" customWidth="1"/>
    <col min="3" max="7" width="13.109375" style="60" customWidth="1"/>
    <col min="8" max="8" width="5.109375" style="60" customWidth="1"/>
    <col min="9" max="9" width="24.33203125" style="60" customWidth="1"/>
    <col min="10" max="10" width="17.6640625" style="60" customWidth="1"/>
    <col min="11" max="11" width="11.109375" style="60" bestFit="1" customWidth="1"/>
    <col min="12" max="12" width="8.6640625" style="60" customWidth="1"/>
    <col min="13" max="13" width="13.88671875" style="60" customWidth="1"/>
    <col min="14" max="16384" width="9.109375" style="60"/>
  </cols>
  <sheetData>
    <row r="3" spans="2:14">
      <c r="B3" s="188" t="s">
        <v>128</v>
      </c>
      <c r="C3" s="189"/>
      <c r="D3" s="189"/>
      <c r="E3" s="189"/>
      <c r="F3" s="189"/>
      <c r="G3" s="189"/>
      <c r="H3" s="189"/>
      <c r="I3" s="189"/>
      <c r="J3" s="189"/>
      <c r="K3" s="62"/>
    </row>
    <row r="4" spans="2:14">
      <c r="B4" s="61"/>
      <c r="C4" s="63"/>
      <c r="D4" s="63"/>
      <c r="E4" s="63"/>
      <c r="F4" s="63"/>
      <c r="G4" s="63"/>
      <c r="H4" s="63"/>
      <c r="I4" s="63"/>
      <c r="J4" s="63"/>
      <c r="K4" s="64"/>
      <c r="L4" s="63"/>
      <c r="M4" s="63"/>
      <c r="N4" s="64"/>
    </row>
    <row r="5" spans="2:14">
      <c r="B5" s="60" t="s">
        <v>129</v>
      </c>
      <c r="C5" s="268" t="s">
        <v>130</v>
      </c>
      <c r="D5" s="268"/>
      <c r="E5" s="268"/>
      <c r="F5" s="268"/>
      <c r="G5" s="268"/>
      <c r="H5" s="112"/>
      <c r="I5" s="190" t="s">
        <v>131</v>
      </c>
      <c r="K5" s="65"/>
    </row>
    <row r="6" spans="2:14">
      <c r="C6" s="66">
        <v>2024</v>
      </c>
      <c r="D6" s="66">
        <f>C6+1</f>
        <v>2025</v>
      </c>
      <c r="E6" s="66">
        <f>D6+1</f>
        <v>2026</v>
      </c>
      <c r="F6" s="66">
        <f>E6+1</f>
        <v>2027</v>
      </c>
      <c r="G6" s="66">
        <f>F6+1</f>
        <v>2028</v>
      </c>
      <c r="H6" s="113"/>
      <c r="I6" s="67"/>
      <c r="K6" s="68"/>
    </row>
    <row r="7" spans="2:14">
      <c r="B7" s="191" t="s">
        <v>132</v>
      </c>
      <c r="C7" s="69">
        <f ca="1">NOW()</f>
        <v>45175.876956018517</v>
      </c>
      <c r="D7" s="69">
        <f ca="1">NOW()</f>
        <v>45175.876956018517</v>
      </c>
      <c r="E7" s="69">
        <f ca="1">NOW()</f>
        <v>45175.876956018517</v>
      </c>
      <c r="F7" s="69">
        <f ca="1">NOW()</f>
        <v>45175.876956018517</v>
      </c>
      <c r="G7" s="69">
        <f ca="1">NOW()</f>
        <v>45175.876956018517</v>
      </c>
      <c r="H7" s="69"/>
      <c r="I7" s="70"/>
      <c r="K7" s="68"/>
    </row>
    <row r="8" spans="2:14">
      <c r="B8" s="83" t="s">
        <v>133</v>
      </c>
      <c r="C8" s="52">
        <v>45657</v>
      </c>
      <c r="D8" s="52">
        <v>46022</v>
      </c>
      <c r="E8" s="52">
        <v>46387</v>
      </c>
      <c r="F8" s="52">
        <v>46752</v>
      </c>
      <c r="G8" s="52">
        <v>47118</v>
      </c>
      <c r="H8" s="52"/>
      <c r="I8" s="71"/>
      <c r="K8" s="68"/>
    </row>
    <row r="9" spans="2:14">
      <c r="B9" s="192" t="s">
        <v>134</v>
      </c>
      <c r="C9" s="72">
        <f ca="1">(C8-C7)/365</f>
        <v>1.3181453259766647</v>
      </c>
      <c r="D9" s="72">
        <f ca="1">(D8-D7)/365</f>
        <v>2.3181453259766647</v>
      </c>
      <c r="E9" s="72">
        <f ca="1">(E8-E7)/365</f>
        <v>3.3181453259766647</v>
      </c>
      <c r="F9" s="72">
        <f ca="1">(F8-F7)/365</f>
        <v>4.3181453259766647</v>
      </c>
      <c r="G9" s="72">
        <f ca="1">(G8-G7)/365</f>
        <v>5.320885052004062</v>
      </c>
      <c r="H9" s="72"/>
      <c r="I9" s="114">
        <f ca="1">G9</f>
        <v>5.320885052004062</v>
      </c>
      <c r="K9" s="68"/>
    </row>
    <row r="10" spans="2:14">
      <c r="B10" s="192" t="s">
        <v>135</v>
      </c>
      <c r="C10" s="114">
        <f ca="1">1/(1+$F$40)^C9</f>
        <v>0.83810580260434897</v>
      </c>
      <c r="D10" s="114">
        <f ca="1">1/(1+$F$40)^D9</f>
        <v>0.73301043192683846</v>
      </c>
      <c r="E10" s="114">
        <f ca="1">1/(1+$F$40)^E9</f>
        <v>0.64109363238380979</v>
      </c>
      <c r="F10" s="114">
        <f ca="1">1/(1+$F$40)^F9</f>
        <v>0.56070285985246293</v>
      </c>
      <c r="G10" s="114">
        <f ca="1">1/(1+$F$40)^G9</f>
        <v>0.49021281249687715</v>
      </c>
      <c r="H10" s="114"/>
      <c r="I10" s="114">
        <f ca="1">1/(1+$F$40)^I9</f>
        <v>0.49021281249687715</v>
      </c>
      <c r="K10" s="68"/>
    </row>
    <row r="11" spans="2:14" s="73" customFormat="1">
      <c r="B11" s="193" t="s">
        <v>60</v>
      </c>
      <c r="C11" s="5">
        <f>Financials!G16</f>
        <v>4001867</v>
      </c>
      <c r="D11" s="5">
        <f>Financials!H16</f>
        <v>3168264.0407154714</v>
      </c>
      <c r="E11" s="5">
        <f>Financials!I16</f>
        <v>6399782.5048575941</v>
      </c>
      <c r="F11" s="5">
        <f>Financials!J16</f>
        <v>13097266.768220682</v>
      </c>
      <c r="G11" s="5">
        <f>Financials!K16</f>
        <v>28310532.168773692</v>
      </c>
      <c r="H11" s="3"/>
      <c r="I11" s="3"/>
      <c r="K11" s="68"/>
    </row>
    <row r="12" spans="2:14">
      <c r="B12" s="74" t="s">
        <v>136</v>
      </c>
      <c r="C12" s="3">
        <f>Financials!G48</f>
        <v>2536544.6666666665</v>
      </c>
      <c r="D12" s="3">
        <f>Financials!H48</f>
        <v>1890869.1305216951</v>
      </c>
      <c r="E12" s="3">
        <f>Financials!I48</f>
        <v>4491958.0801827107</v>
      </c>
      <c r="F12" s="3">
        <f>Financials!J48</f>
        <v>11748313.842595702</v>
      </c>
      <c r="G12" s="3">
        <f>Financials!K48</f>
        <v>26977378.767581929</v>
      </c>
      <c r="H12" s="3"/>
      <c r="I12" s="3"/>
      <c r="K12" s="68"/>
    </row>
    <row r="13" spans="2:14">
      <c r="B13" s="80" t="s">
        <v>137</v>
      </c>
      <c r="C13" s="194">
        <f>C12/C11</f>
        <v>0.63384032169651483</v>
      </c>
      <c r="D13" s="194">
        <f>D12/D11</f>
        <v>0.59681551355002938</v>
      </c>
      <c r="E13" s="194">
        <f>E12/E11</f>
        <v>0.70189230286704318</v>
      </c>
      <c r="F13" s="194">
        <f>F12/F11</f>
        <v>0.89700500497568769</v>
      </c>
      <c r="G13" s="194">
        <f>G12/G11</f>
        <v>0.95290963118445993</v>
      </c>
      <c r="H13" s="3"/>
      <c r="I13" s="3"/>
      <c r="K13" s="68"/>
    </row>
    <row r="14" spans="2:14">
      <c r="B14" s="195" t="s">
        <v>138</v>
      </c>
      <c r="C14" s="3">
        <f>Financials!G55</f>
        <v>0</v>
      </c>
      <c r="D14" s="3">
        <f>Financials!H55</f>
        <v>0</v>
      </c>
      <c r="E14" s="3">
        <f>Financials!I55</f>
        <v>0</v>
      </c>
      <c r="F14" s="3">
        <f>Financials!J55</f>
        <v>0</v>
      </c>
      <c r="G14" s="3">
        <f>Financials!K55</f>
        <v>0</v>
      </c>
      <c r="H14" s="3"/>
      <c r="I14" s="3"/>
      <c r="K14" s="68"/>
    </row>
    <row r="15" spans="2:14">
      <c r="B15" s="76" t="s">
        <v>139</v>
      </c>
      <c r="C15" s="5">
        <f>C12+C14</f>
        <v>2536544.6666666665</v>
      </c>
      <c r="D15" s="5">
        <f>D12+D14</f>
        <v>1890869.1305216951</v>
      </c>
      <c r="E15" s="5">
        <f>E12+E14</f>
        <v>4491958.0801827107</v>
      </c>
      <c r="F15" s="5">
        <f>F12+F14</f>
        <v>11748313.842595702</v>
      </c>
      <c r="G15" s="5">
        <f>G12+G14</f>
        <v>26977378.767581929</v>
      </c>
      <c r="H15" s="3"/>
      <c r="I15" s="3"/>
      <c r="K15" s="77"/>
    </row>
    <row r="16" spans="2:14" hidden="1">
      <c r="B16" s="195" t="s">
        <v>140</v>
      </c>
      <c r="C16" s="5">
        <f>Financials!G45</f>
        <v>0</v>
      </c>
      <c r="D16" s="5">
        <f>Financials!H45</f>
        <v>0</v>
      </c>
      <c r="E16" s="5">
        <f>Financials!I45</f>
        <v>0</v>
      </c>
      <c r="F16" s="5">
        <f>Financials!J45</f>
        <v>0</v>
      </c>
      <c r="G16" s="5">
        <f>Financials!K45</f>
        <v>0</v>
      </c>
      <c r="H16" s="3"/>
      <c r="I16" s="3"/>
      <c r="K16" s="77"/>
    </row>
    <row r="17" spans="2:14" hidden="1">
      <c r="B17" s="195" t="s">
        <v>141</v>
      </c>
      <c r="C17" s="5">
        <f>Financials!G46</f>
        <v>0</v>
      </c>
      <c r="D17" s="5">
        <f>Financials!H46</f>
        <v>0</v>
      </c>
      <c r="E17" s="5">
        <f>Financials!I46</f>
        <v>0</v>
      </c>
      <c r="F17" s="5">
        <f>Financials!J46</f>
        <v>0</v>
      </c>
      <c r="G17" s="5">
        <f>Financials!K46</f>
        <v>0</v>
      </c>
      <c r="H17" s="3"/>
      <c r="I17" s="3"/>
      <c r="K17" s="64"/>
    </row>
    <row r="18" spans="2:14" hidden="1">
      <c r="B18" s="195" t="s">
        <v>142</v>
      </c>
      <c r="C18" s="5">
        <v>0</v>
      </c>
      <c r="D18" s="5">
        <v>0</v>
      </c>
      <c r="E18" s="5">
        <v>0</v>
      </c>
      <c r="F18" s="5">
        <v>0</v>
      </c>
      <c r="G18" s="5">
        <v>0</v>
      </c>
      <c r="H18" s="3"/>
      <c r="I18" s="3"/>
      <c r="K18" s="64"/>
    </row>
    <row r="19" spans="2:14" hidden="1">
      <c r="B19" s="195" t="s">
        <v>143</v>
      </c>
      <c r="C19" s="5">
        <v>0</v>
      </c>
      <c r="D19" s="5">
        <v>0</v>
      </c>
      <c r="E19" s="5">
        <v>0</v>
      </c>
      <c r="F19" s="5">
        <v>0</v>
      </c>
      <c r="G19" s="5">
        <v>0</v>
      </c>
      <c r="H19" s="3"/>
      <c r="I19" s="3"/>
      <c r="K19" s="64"/>
    </row>
    <row r="20" spans="2:14" hidden="1">
      <c r="B20" s="195" t="s">
        <v>144</v>
      </c>
      <c r="C20" s="5">
        <v>0</v>
      </c>
      <c r="D20" s="5">
        <v>0</v>
      </c>
      <c r="E20" s="5">
        <v>0</v>
      </c>
      <c r="F20" s="5">
        <v>0</v>
      </c>
      <c r="G20" s="5">
        <v>0</v>
      </c>
      <c r="H20" s="3"/>
      <c r="I20" s="3"/>
      <c r="K20" s="64"/>
    </row>
    <row r="21" spans="2:14">
      <c r="B21" s="76" t="s">
        <v>145</v>
      </c>
      <c r="C21" s="5">
        <f>Financials!G81</f>
        <v>2536184.6666666665</v>
      </c>
      <c r="D21" s="5">
        <f>Financials!H81</f>
        <v>1890509.1305216956</v>
      </c>
      <c r="E21" s="5">
        <f>Financials!I81</f>
        <v>4491598.0801827097</v>
      </c>
      <c r="F21" s="5">
        <f>Financials!J81</f>
        <v>11747953.8425957</v>
      </c>
      <c r="G21" s="5">
        <f>Financials!K81</f>
        <v>26977018.767581932</v>
      </c>
      <c r="H21" s="3"/>
      <c r="I21" s="3">
        <f>(G21*(1+J34))/(F40-J34)</f>
        <v>223031887.68335214</v>
      </c>
      <c r="K21" s="78"/>
    </row>
    <row r="22" spans="2:14">
      <c r="B22" s="76"/>
      <c r="C22" s="3"/>
      <c r="D22" s="3"/>
      <c r="E22" s="3"/>
      <c r="F22" s="3"/>
      <c r="G22" s="3"/>
      <c r="H22" s="3"/>
      <c r="I22" s="3"/>
      <c r="K22" s="78"/>
    </row>
    <row r="23" spans="2:14">
      <c r="B23" s="76" t="s">
        <v>146</v>
      </c>
      <c r="C23" s="5">
        <f ca="1">C21*C10</f>
        <v>2125591.0856095096</v>
      </c>
      <c r="D23" s="5">
        <f ca="1">D21*D10</f>
        <v>1385762.91432534</v>
      </c>
      <c r="E23" s="5">
        <f ca="1">E21*E10</f>
        <v>2879534.92843248</v>
      </c>
      <c r="F23" s="5">
        <f ca="1">F21*F10</f>
        <v>6587111.3169581406</v>
      </c>
      <c r="G23" s="5">
        <f ca="1">G21*G10</f>
        <v>13224480.242837377</v>
      </c>
      <c r="H23" s="5"/>
      <c r="I23" s="5">
        <f ca="1">I21*I10</f>
        <v>109333088.93774366</v>
      </c>
      <c r="K23" s="78"/>
    </row>
    <row r="24" spans="2:14">
      <c r="B24" s="196" t="s">
        <v>147</v>
      </c>
      <c r="C24" s="197">
        <f ca="1">C23/$C$36</f>
        <v>1.5682902241920416E-2</v>
      </c>
      <c r="D24" s="197">
        <f ca="1">D23/$C$36</f>
        <v>1.0224348635528459E-2</v>
      </c>
      <c r="E24" s="197">
        <f ca="1">E23/$C$36</f>
        <v>2.1245603206814585E-2</v>
      </c>
      <c r="F24" s="197">
        <f ca="1">F23/$C$36</f>
        <v>4.8600609750336643E-2</v>
      </c>
      <c r="G24" s="197">
        <f ca="1">G23/$C$36</f>
        <v>9.7572027024734859E-2</v>
      </c>
      <c r="H24" s="197"/>
      <c r="I24" s="198">
        <f ca="1">I23/$C$36</f>
        <v>0.80667450914066507</v>
      </c>
      <c r="K24" s="79"/>
    </row>
    <row r="25" spans="2:14">
      <c r="B25" s="80"/>
      <c r="C25" s="75"/>
      <c r="D25" s="75"/>
      <c r="E25" s="75"/>
      <c r="F25" s="75"/>
      <c r="G25" s="80"/>
      <c r="H25" s="80"/>
      <c r="I25" s="75"/>
      <c r="K25" s="79"/>
    </row>
    <row r="26" spans="2:14">
      <c r="B26" s="80"/>
      <c r="C26" s="75"/>
      <c r="D26" s="75"/>
      <c r="E26" s="75"/>
      <c r="F26" s="75"/>
      <c r="G26" s="80"/>
      <c r="H26" s="80"/>
      <c r="I26" s="75"/>
      <c r="J26" s="75"/>
      <c r="K26" s="79"/>
      <c r="L26" s="75"/>
      <c r="M26" s="75"/>
      <c r="N26" s="79"/>
    </row>
    <row r="27" spans="2:14">
      <c r="B27" s="73"/>
      <c r="K27" s="62"/>
    </row>
    <row r="28" spans="2:14">
      <c r="B28" s="73"/>
      <c r="C28" s="81"/>
      <c r="D28" s="81"/>
      <c r="E28" s="81"/>
      <c r="F28" s="81"/>
      <c r="G28" s="81"/>
      <c r="H28" s="81"/>
      <c r="I28" s="81"/>
      <c r="J28" s="81"/>
      <c r="K28" s="82"/>
      <c r="L28" s="81"/>
    </row>
    <row r="29" spans="2:14">
      <c r="C29" s="83"/>
      <c r="D29" s="83"/>
      <c r="E29" s="83"/>
      <c r="F29" s="83"/>
      <c r="G29" s="84"/>
      <c r="H29" s="84"/>
      <c r="I29" s="83"/>
      <c r="J29" s="83"/>
      <c r="K29" s="85"/>
      <c r="L29" s="83"/>
    </row>
    <row r="30" spans="2:14">
      <c r="B30" s="80"/>
      <c r="C30" s="75"/>
      <c r="D30" s="75"/>
      <c r="E30" s="75"/>
      <c r="F30" s="75"/>
      <c r="G30" s="80"/>
      <c r="H30" s="80"/>
      <c r="I30" s="75"/>
      <c r="J30" s="75"/>
      <c r="K30" s="79"/>
      <c r="L30" s="75"/>
      <c r="M30" s="75"/>
      <c r="N30" s="79"/>
    </row>
    <row r="31" spans="2:14">
      <c r="B31" s="74"/>
      <c r="C31" s="74"/>
      <c r="D31" s="74"/>
      <c r="E31" s="74"/>
      <c r="F31" s="74"/>
      <c r="G31" s="74"/>
      <c r="H31" s="74"/>
      <c r="I31" s="74"/>
      <c r="J31" s="74"/>
      <c r="K31" s="86"/>
      <c r="L31" s="74"/>
      <c r="M31" s="74"/>
      <c r="N31" s="78"/>
    </row>
    <row r="32" spans="2:14">
      <c r="B32" s="63"/>
      <c r="C32" s="63"/>
      <c r="D32" s="63"/>
      <c r="E32" s="73" t="s">
        <v>148</v>
      </c>
      <c r="J32" s="64" t="s">
        <v>149</v>
      </c>
      <c r="K32" s="63"/>
      <c r="L32" s="63"/>
      <c r="M32" s="64"/>
    </row>
    <row r="33" spans="2:14">
      <c r="B33" s="87" t="s">
        <v>150</v>
      </c>
      <c r="C33" s="88"/>
      <c r="D33" s="63"/>
      <c r="E33" s="60" t="s">
        <v>151</v>
      </c>
      <c r="F33" s="89">
        <v>2.5000000000000001E-2</v>
      </c>
      <c r="I33" s="90" t="s">
        <v>152</v>
      </c>
      <c r="J33" s="91" t="s">
        <v>149</v>
      </c>
      <c r="K33" s="63"/>
      <c r="L33" s="63"/>
      <c r="M33" s="64"/>
    </row>
    <row r="34" spans="2:14">
      <c r="B34" s="204" t="s">
        <v>153</v>
      </c>
      <c r="C34" s="199">
        <f ca="1">SUM(C23:G23)</f>
        <v>26202480.488162845</v>
      </c>
      <c r="D34" s="63"/>
      <c r="E34" s="60" t="s">
        <v>154</v>
      </c>
      <c r="F34" s="89">
        <f>'Summary &amp; Drivers'!C51</f>
        <v>0.13</v>
      </c>
      <c r="I34" s="92" t="s">
        <v>155</v>
      </c>
      <c r="J34" s="93">
        <f>'Summary &amp; Drivers'!C50</f>
        <v>0.02</v>
      </c>
      <c r="K34" s="63"/>
      <c r="L34" s="63"/>
      <c r="M34" s="64"/>
    </row>
    <row r="35" spans="2:14">
      <c r="B35" s="205" t="s">
        <v>131</v>
      </c>
      <c r="C35" s="200">
        <f ca="1">I23</f>
        <v>109333088.93774366</v>
      </c>
      <c r="D35" s="63"/>
      <c r="E35" s="60" t="s">
        <v>156</v>
      </c>
      <c r="F35" s="84">
        <v>0.92500000000000004</v>
      </c>
      <c r="I35" s="94" t="s">
        <v>157</v>
      </c>
      <c r="J35" s="93"/>
      <c r="K35" s="63"/>
      <c r="L35" s="63"/>
      <c r="M35" s="64"/>
    </row>
    <row r="36" spans="2:14">
      <c r="B36" s="206" t="s">
        <v>158</v>
      </c>
      <c r="C36" s="201">
        <f ca="1">C35+C34</f>
        <v>135535569.42590651</v>
      </c>
      <c r="D36" s="63"/>
      <c r="E36" s="60" t="s">
        <v>159</v>
      </c>
      <c r="F36" s="95">
        <v>0</v>
      </c>
      <c r="I36" s="94" t="s">
        <v>160</v>
      </c>
      <c r="J36" s="93"/>
      <c r="K36" s="63"/>
      <c r="L36" s="63"/>
      <c r="M36" s="64"/>
    </row>
    <row r="37" spans="2:14">
      <c r="B37" s="207" t="s">
        <v>161</v>
      </c>
      <c r="C37" s="202">
        <f ca="1">C35/C36</f>
        <v>0.80667450914066507</v>
      </c>
      <c r="D37" s="63"/>
      <c r="E37" s="60" t="s">
        <v>160</v>
      </c>
      <c r="F37" s="96">
        <v>0.28000000000000003</v>
      </c>
      <c r="I37" s="94" t="s">
        <v>162</v>
      </c>
      <c r="J37" s="93"/>
      <c r="K37" s="63"/>
      <c r="L37" s="63"/>
      <c r="M37" s="64"/>
    </row>
    <row r="38" spans="2:14">
      <c r="B38" s="99"/>
      <c r="C38" s="203"/>
      <c r="D38" s="63"/>
      <c r="E38" s="60" t="s">
        <v>163</v>
      </c>
      <c r="F38" s="89">
        <v>3.5000000000000003E-2</v>
      </c>
      <c r="I38" s="97" t="s">
        <v>164</v>
      </c>
      <c r="J38" s="98"/>
      <c r="K38" s="63"/>
      <c r="L38" s="63"/>
      <c r="M38" s="64"/>
    </row>
    <row r="39" spans="2:14">
      <c r="B39" s="99" t="s">
        <v>165</v>
      </c>
      <c r="C39" s="203">
        <f>-Financials!M85</f>
        <v>-1400000</v>
      </c>
      <c r="D39" s="63"/>
      <c r="E39" s="60" t="s">
        <v>166</v>
      </c>
      <c r="F39" s="101">
        <f>(F33+F34)*F35</f>
        <v>0.143375</v>
      </c>
      <c r="I39" s="63"/>
      <c r="J39" s="63"/>
      <c r="K39" s="64"/>
      <c r="L39" s="63"/>
      <c r="M39" s="63"/>
      <c r="N39" s="64"/>
    </row>
    <row r="40" spans="2:14">
      <c r="B40" s="99" t="s">
        <v>167</v>
      </c>
      <c r="C40" s="203">
        <v>0</v>
      </c>
      <c r="D40" s="63"/>
      <c r="E40" s="73" t="s">
        <v>168</v>
      </c>
      <c r="F40" s="102">
        <f>(F36*F38)+((1-F36)*F39)</f>
        <v>0.143375</v>
      </c>
      <c r="I40" s="63"/>
      <c r="J40" s="63"/>
      <c r="K40" s="64"/>
      <c r="L40" s="63"/>
      <c r="M40" s="63"/>
      <c r="N40" s="64"/>
    </row>
    <row r="41" spans="2:14">
      <c r="B41" s="99" t="s">
        <v>169</v>
      </c>
      <c r="C41" s="203">
        <v>0</v>
      </c>
      <c r="D41" s="63"/>
      <c r="E41" s="73"/>
      <c r="F41" s="102"/>
      <c r="I41" s="63"/>
      <c r="J41" s="63"/>
      <c r="K41" s="64"/>
      <c r="L41" s="63"/>
      <c r="M41" s="63"/>
      <c r="N41" s="64"/>
    </row>
    <row r="42" spans="2:14">
      <c r="B42" s="99" t="s">
        <v>170</v>
      </c>
      <c r="C42" s="203">
        <f ca="1">C36+C39+C40+C41</f>
        <v>134135569.42590651</v>
      </c>
      <c r="D42" s="63"/>
      <c r="E42" s="73"/>
      <c r="F42" s="102"/>
      <c r="I42" s="63"/>
      <c r="J42" s="63"/>
      <c r="K42" s="64"/>
      <c r="L42" s="63"/>
      <c r="M42" s="63"/>
      <c r="N42" s="64"/>
    </row>
    <row r="43" spans="2:14">
      <c r="D43" s="63"/>
      <c r="E43" s="73"/>
      <c r="F43" s="102"/>
      <c r="I43" s="63"/>
      <c r="J43" s="63"/>
      <c r="K43" s="64"/>
      <c r="L43" s="63"/>
      <c r="M43" s="63"/>
      <c r="N43" s="64"/>
    </row>
    <row r="44" spans="2:14">
      <c r="B44" s="99"/>
      <c r="C44" s="100"/>
      <c r="D44" s="63"/>
      <c r="E44" s="73"/>
      <c r="F44" s="102"/>
      <c r="I44" s="63"/>
      <c r="J44" s="63"/>
      <c r="K44" s="64"/>
      <c r="L44" s="63"/>
      <c r="M44" s="63"/>
      <c r="N44" s="64"/>
    </row>
    <row r="45" spans="2:14" ht="13.8" thickBot="1">
      <c r="B45" s="103" t="s">
        <v>171</v>
      </c>
      <c r="C45" s="100">
        <v>100000</v>
      </c>
      <c r="D45" s="63"/>
      <c r="E45" s="73"/>
      <c r="F45" s="102"/>
      <c r="I45" s="63"/>
      <c r="J45" s="63"/>
      <c r="K45" s="64"/>
      <c r="L45" s="63"/>
      <c r="M45" s="63"/>
      <c r="N45" s="64"/>
    </row>
    <row r="46" spans="2:14" ht="13.8" thickBot="1">
      <c r="B46" s="105" t="s">
        <v>172</v>
      </c>
      <c r="C46" s="106">
        <f ca="1">C42/C45*100</f>
        <v>134135.56942590652</v>
      </c>
      <c r="D46" s="63"/>
      <c r="E46" s="73"/>
      <c r="F46" s="104"/>
      <c r="I46" s="63"/>
      <c r="J46" s="63"/>
      <c r="K46" s="64"/>
      <c r="L46" s="63"/>
      <c r="M46" s="63"/>
      <c r="N46" s="64"/>
    </row>
    <row r="47" spans="2:14">
      <c r="B47" s="107" t="s">
        <v>173</v>
      </c>
      <c r="C47" s="108">
        <f>'[19]Valuation '!B8*100</f>
        <v>2193</v>
      </c>
      <c r="D47" s="63"/>
      <c r="E47" s="73"/>
      <c r="F47" s="104"/>
      <c r="I47" s="63"/>
      <c r="J47" s="63"/>
      <c r="K47" s="64"/>
      <c r="L47" s="63"/>
      <c r="M47" s="63"/>
      <c r="N47" s="64"/>
    </row>
    <row r="48" spans="2:14">
      <c r="B48" s="109" t="s">
        <v>174</v>
      </c>
      <c r="C48" s="110">
        <f ca="1">C46/C47-1</f>
        <v>60.165330335570687</v>
      </c>
      <c r="D48" s="63"/>
      <c r="I48" s="63"/>
      <c r="J48" s="63"/>
      <c r="K48" s="64"/>
      <c r="L48" s="63"/>
      <c r="M48" s="63"/>
      <c r="N48" s="64"/>
    </row>
    <row r="49" spans="2:14">
      <c r="B49" s="63"/>
      <c r="C49" s="63"/>
      <c r="D49" s="63"/>
      <c r="I49" s="63"/>
      <c r="J49" s="63"/>
      <c r="K49" s="64"/>
      <c r="L49" s="63"/>
      <c r="M49" s="63"/>
      <c r="N49" s="64"/>
    </row>
    <row r="50" spans="2:14">
      <c r="B50" s="63"/>
      <c r="C50" s="63"/>
      <c r="D50" s="63"/>
      <c r="E50" s="111"/>
      <c r="F50" s="111"/>
      <c r="G50" s="111"/>
      <c r="H50" s="111"/>
      <c r="I50" s="63"/>
      <c r="J50" s="63"/>
      <c r="K50" s="64"/>
      <c r="L50" s="63"/>
      <c r="M50" s="63"/>
    </row>
    <row r="51" spans="2:14">
      <c r="D51" s="63"/>
      <c r="E51" s="63"/>
      <c r="F51" s="63"/>
      <c r="G51" s="63"/>
      <c r="H51" s="63"/>
      <c r="L51" s="63"/>
      <c r="M51" s="63"/>
    </row>
    <row r="52" spans="2:14">
      <c r="B52" s="73" t="s">
        <v>10</v>
      </c>
      <c r="C52" s="214">
        <f>'Summary &amp; Drivers'!C54</f>
        <v>0.85</v>
      </c>
    </row>
    <row r="53" spans="2:14">
      <c r="B53" s="73"/>
      <c r="C53" s="73"/>
    </row>
    <row r="54" spans="2:14">
      <c r="B54" s="73" t="s">
        <v>175</v>
      </c>
      <c r="C54" s="201">
        <f ca="1">C36*(1-C52)</f>
        <v>20330335.413885981</v>
      </c>
    </row>
  </sheetData>
  <mergeCells count="1">
    <mergeCell ref="C5:G5"/>
  </mergeCells>
  <pageMargins left="0.75" right="0.75" top="1" bottom="1" header="0.5" footer="0.5"/>
  <pageSetup paperSize="9" orientation="portrait"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2:AR30"/>
  <sheetViews>
    <sheetView topLeftCell="A4" zoomScale="85" zoomScaleNormal="85" workbookViewId="0">
      <selection activeCell="B17" sqref="B17"/>
    </sheetView>
  </sheetViews>
  <sheetFormatPr defaultColWidth="9.109375" defaultRowHeight="13.2"/>
  <cols>
    <col min="1" max="1" width="9.109375" style="123"/>
    <col min="2" max="2" width="15.33203125" style="123" customWidth="1"/>
    <col min="3" max="3" width="22.6640625" style="123" customWidth="1"/>
    <col min="4" max="4" width="9.109375" style="123" hidden="1" customWidth="1"/>
    <col min="5" max="5" width="14.6640625" style="123" customWidth="1"/>
    <col min="6" max="6" width="9.109375" style="123" customWidth="1"/>
    <col min="7" max="8" width="9.109375" style="123" hidden="1" customWidth="1"/>
    <col min="9" max="9" width="1.88671875" style="123" customWidth="1"/>
    <col min="10" max="11" width="9.109375" style="123" customWidth="1"/>
    <col min="12" max="12" width="1.88671875" style="123" customWidth="1"/>
    <col min="13" max="14" width="9.109375" style="123" customWidth="1"/>
    <col min="15" max="15" width="1.88671875" style="123" customWidth="1"/>
    <col min="16" max="17" width="9.109375" style="123" customWidth="1"/>
    <col min="18" max="18" width="1.88671875" style="123" customWidth="1"/>
    <col min="19" max="20" width="9.109375" style="123" customWidth="1"/>
    <col min="21" max="21" width="1.88671875" style="123" customWidth="1"/>
    <col min="22" max="23" width="9.109375" style="123" customWidth="1"/>
    <col min="24" max="24" width="1.88671875" style="123" customWidth="1"/>
    <col min="25" max="26" width="9.109375" style="123" customWidth="1"/>
    <col min="27" max="44" width="9.109375" style="123" hidden="1" customWidth="1"/>
    <col min="45" max="16384" width="9.109375" style="123"/>
  </cols>
  <sheetData>
    <row r="2" spans="1:44">
      <c r="A2" s="123">
        <v>2017</v>
      </c>
    </row>
    <row r="4" spans="1:44">
      <c r="J4" s="141"/>
      <c r="K4" s="142"/>
      <c r="M4" s="141"/>
      <c r="N4" s="142"/>
      <c r="P4" s="141"/>
      <c r="Q4" s="142"/>
      <c r="S4" s="141"/>
      <c r="T4" s="142"/>
      <c r="V4" s="141"/>
      <c r="W4" s="142"/>
      <c r="Y4" s="141"/>
      <c r="Z4" s="142"/>
    </row>
    <row r="5" spans="1:44">
      <c r="B5" s="208" t="s">
        <v>176</v>
      </c>
      <c r="C5" s="208" t="s">
        <v>177</v>
      </c>
      <c r="D5" s="209" t="s">
        <v>178</v>
      </c>
      <c r="E5" s="209" t="s">
        <v>179</v>
      </c>
      <c r="F5" s="209" t="s">
        <v>180</v>
      </c>
      <c r="G5" s="272" t="s">
        <v>181</v>
      </c>
      <c r="H5" s="272"/>
      <c r="I5" s="209"/>
      <c r="J5" s="270" t="s">
        <v>182</v>
      </c>
      <c r="K5" s="271"/>
      <c r="L5" s="209"/>
      <c r="M5" s="270" t="s">
        <v>183</v>
      </c>
      <c r="N5" s="271"/>
      <c r="O5" s="209"/>
      <c r="P5" s="270" t="s">
        <v>184</v>
      </c>
      <c r="Q5" s="271"/>
      <c r="R5" s="209"/>
      <c r="S5" s="270" t="s">
        <v>185</v>
      </c>
      <c r="T5" s="271"/>
      <c r="U5" s="209"/>
      <c r="V5" s="270" t="s">
        <v>186</v>
      </c>
      <c r="W5" s="271"/>
      <c r="X5" s="209"/>
      <c r="Y5" s="270" t="s">
        <v>187</v>
      </c>
      <c r="Z5" s="271"/>
      <c r="AA5" s="269" t="s">
        <v>188</v>
      </c>
      <c r="AB5" s="269"/>
      <c r="AC5" s="269" t="s">
        <v>189</v>
      </c>
      <c r="AD5" s="269"/>
      <c r="AE5" s="269" t="s">
        <v>190</v>
      </c>
      <c r="AF5" s="269"/>
      <c r="AG5" s="269" t="s">
        <v>191</v>
      </c>
      <c r="AH5" s="269"/>
      <c r="AI5" s="269" t="s">
        <v>192</v>
      </c>
      <c r="AJ5" s="269"/>
      <c r="AK5" s="269" t="s">
        <v>193</v>
      </c>
      <c r="AL5" s="269"/>
      <c r="AM5" s="269" t="s">
        <v>49</v>
      </c>
      <c r="AN5" s="269"/>
      <c r="AO5" s="269" t="s">
        <v>60</v>
      </c>
      <c r="AP5" s="269"/>
      <c r="AQ5" s="269" t="s">
        <v>50</v>
      </c>
      <c r="AR5" s="269"/>
    </row>
    <row r="6" spans="1:44">
      <c r="B6" s="208"/>
      <c r="C6" s="208"/>
      <c r="D6" s="209"/>
      <c r="E6" s="209"/>
      <c r="F6" s="209"/>
      <c r="G6" s="209" t="s">
        <v>194</v>
      </c>
      <c r="H6" s="209" t="s">
        <v>195</v>
      </c>
      <c r="I6" s="210"/>
      <c r="J6" s="211">
        <v>2023</v>
      </c>
      <c r="K6" s="212">
        <f>J6+1</f>
        <v>2024</v>
      </c>
      <c r="L6" s="210"/>
      <c r="M6" s="211">
        <f>J6</f>
        <v>2023</v>
      </c>
      <c r="N6" s="212">
        <f>K6</f>
        <v>2024</v>
      </c>
      <c r="O6" s="210"/>
      <c r="P6" s="211">
        <f>J6</f>
        <v>2023</v>
      </c>
      <c r="Q6" s="212">
        <f>K6</f>
        <v>2024</v>
      </c>
      <c r="R6" s="210"/>
      <c r="S6" s="211">
        <f>J6</f>
        <v>2023</v>
      </c>
      <c r="T6" s="212">
        <f>K6</f>
        <v>2024</v>
      </c>
      <c r="U6" s="210"/>
      <c r="V6" s="211">
        <f>J6</f>
        <v>2023</v>
      </c>
      <c r="W6" s="212">
        <f>K6</f>
        <v>2024</v>
      </c>
      <c r="X6" s="210"/>
      <c r="Y6" s="211">
        <f>J6</f>
        <v>2023</v>
      </c>
      <c r="Z6" s="212">
        <f>K6</f>
        <v>2024</v>
      </c>
      <c r="AA6" s="131">
        <f>J6</f>
        <v>2023</v>
      </c>
      <c r="AB6" s="131">
        <f>K6</f>
        <v>2024</v>
      </c>
      <c r="AC6" s="131">
        <f>J6</f>
        <v>2023</v>
      </c>
      <c r="AD6" s="131">
        <f>K6</f>
        <v>2024</v>
      </c>
      <c r="AE6" s="131">
        <f>J6</f>
        <v>2023</v>
      </c>
      <c r="AF6" s="131">
        <f>K6</f>
        <v>2024</v>
      </c>
      <c r="AG6" s="131">
        <f>J6</f>
        <v>2023</v>
      </c>
      <c r="AH6" s="131">
        <f>K6</f>
        <v>2024</v>
      </c>
      <c r="AI6" s="131">
        <f>J6</f>
        <v>2023</v>
      </c>
      <c r="AJ6" s="131">
        <f>K6</f>
        <v>2024</v>
      </c>
      <c r="AK6" s="131">
        <f>J6</f>
        <v>2023</v>
      </c>
      <c r="AL6" s="131">
        <f>K6</f>
        <v>2024</v>
      </c>
      <c r="AM6" s="131">
        <f>J6</f>
        <v>2023</v>
      </c>
      <c r="AN6" s="131">
        <f>K6</f>
        <v>2024</v>
      </c>
      <c r="AO6" s="131">
        <f>M6</f>
        <v>2023</v>
      </c>
      <c r="AP6" s="131">
        <f>N6</f>
        <v>2024</v>
      </c>
      <c r="AQ6" s="131">
        <f>P6</f>
        <v>2023</v>
      </c>
      <c r="AR6" s="131">
        <f>Q6</f>
        <v>2024</v>
      </c>
    </row>
    <row r="7" spans="1:44">
      <c r="B7" s="136" t="s">
        <v>196</v>
      </c>
      <c r="C7" s="124"/>
      <c r="D7" s="124"/>
      <c r="E7" s="124"/>
      <c r="F7" s="124"/>
      <c r="G7" s="124"/>
      <c r="H7" s="124"/>
      <c r="I7" s="124"/>
      <c r="J7" s="137"/>
      <c r="K7" s="138"/>
      <c r="L7" s="124"/>
      <c r="M7" s="137"/>
      <c r="N7" s="138"/>
      <c r="O7" s="124"/>
      <c r="P7" s="137"/>
      <c r="Q7" s="138"/>
      <c r="R7" s="124"/>
      <c r="S7" s="137"/>
      <c r="T7" s="138"/>
      <c r="U7" s="124"/>
      <c r="V7" s="137"/>
      <c r="W7" s="138"/>
      <c r="X7" s="124"/>
      <c r="Y7" s="137"/>
      <c r="Z7" s="138"/>
      <c r="AA7" s="124"/>
      <c r="AB7" s="124"/>
      <c r="AC7" s="124"/>
      <c r="AD7" s="124"/>
      <c r="AE7" s="124"/>
      <c r="AF7" s="124"/>
      <c r="AG7" s="124"/>
      <c r="AH7" s="124"/>
      <c r="AI7" s="124"/>
      <c r="AJ7" s="124"/>
      <c r="AK7" s="124"/>
      <c r="AL7" s="124"/>
      <c r="AM7" s="124"/>
      <c r="AN7" s="124"/>
      <c r="AO7" s="125"/>
      <c r="AP7" s="124"/>
      <c r="AQ7" s="124"/>
      <c r="AR7" s="124"/>
    </row>
    <row r="8" spans="1:44">
      <c r="B8" s="124" t="s">
        <v>197</v>
      </c>
      <c r="C8" s="124" t="s">
        <v>198</v>
      </c>
      <c r="D8" s="126">
        <v>6.1276440000000001</v>
      </c>
      <c r="E8" s="127">
        <v>5544</v>
      </c>
      <c r="F8" s="235">
        <v>8189</v>
      </c>
      <c r="G8" s="115">
        <v>7.6168470000000002E-2</v>
      </c>
      <c r="H8" s="115">
        <v>0.27663110000000002</v>
      </c>
      <c r="I8" s="126"/>
      <c r="J8" s="236">
        <v>38.5</v>
      </c>
      <c r="K8" s="236">
        <v>26.2</v>
      </c>
      <c r="L8" s="126"/>
      <c r="M8" s="236">
        <v>13.5</v>
      </c>
      <c r="N8" s="236">
        <v>12.2</v>
      </c>
      <c r="O8" s="126"/>
      <c r="P8" s="236">
        <v>4.0999999999999996</v>
      </c>
      <c r="Q8" s="147"/>
      <c r="R8" s="126"/>
      <c r="S8" s="237">
        <v>0</v>
      </c>
      <c r="T8" s="151"/>
      <c r="U8" s="126"/>
      <c r="V8" s="237">
        <v>0.216</v>
      </c>
      <c r="W8" s="151"/>
      <c r="X8" s="126"/>
      <c r="Y8" s="150"/>
      <c r="Z8" s="151"/>
      <c r="AA8" s="128">
        <v>352.64574999999996</v>
      </c>
      <c r="AB8" s="128">
        <v>331.37475000000001</v>
      </c>
      <c r="AC8" s="116">
        <v>0.85212653621430401</v>
      </c>
      <c r="AD8" s="116">
        <v>0.75199771705688701</v>
      </c>
      <c r="AE8" s="129">
        <v>0.22830519384614609</v>
      </c>
      <c r="AF8" s="129">
        <v>0.23975000000000002</v>
      </c>
      <c r="AG8" s="130">
        <v>0.11430844123076657</v>
      </c>
      <c r="AH8" s="130">
        <v>0.11950000000000001</v>
      </c>
      <c r="AI8" s="125">
        <v>1355.55</v>
      </c>
      <c r="AJ8" s="125">
        <v>1389.5527500000001</v>
      </c>
      <c r="AK8" s="117">
        <v>3.2037533512064342E-2</v>
      </c>
      <c r="AL8" s="117">
        <v>3.3579088471849865E-2</v>
      </c>
      <c r="AM8" s="125">
        <v>413.84199999999998</v>
      </c>
      <c r="AN8" s="125">
        <v>440.65924999999993</v>
      </c>
      <c r="AO8" s="125">
        <v>1389.5527500000001</v>
      </c>
      <c r="AP8" s="125">
        <v>1456.7777500000002</v>
      </c>
      <c r="AQ8" s="117">
        <v>0.29782388613890332</v>
      </c>
      <c r="AR8" s="117">
        <v>0.30248900355596442</v>
      </c>
    </row>
    <row r="9" spans="1:44">
      <c r="B9" s="124" t="s">
        <v>199</v>
      </c>
      <c r="C9" s="124" t="s">
        <v>200</v>
      </c>
      <c r="D9" s="126">
        <v>1.5606599999999999</v>
      </c>
      <c r="E9" s="127">
        <v>1323</v>
      </c>
      <c r="F9" s="235">
        <v>1838</v>
      </c>
      <c r="G9" s="115">
        <v>-0.23076920000000001</v>
      </c>
      <c r="H9" s="115">
        <v>-0.3421052</v>
      </c>
      <c r="I9" s="126"/>
      <c r="J9" s="139">
        <v>19.899999999999999</v>
      </c>
      <c r="K9" s="140">
        <v>17.899999999999999</v>
      </c>
      <c r="L9" s="126"/>
      <c r="M9" s="236">
        <v>12.5</v>
      </c>
      <c r="N9" s="140">
        <v>11.9</v>
      </c>
      <c r="O9" s="126"/>
      <c r="P9" s="236">
        <v>6.5</v>
      </c>
      <c r="Q9" s="147"/>
      <c r="R9" s="126"/>
      <c r="S9" s="150">
        <v>1.7999999999999999E-2</v>
      </c>
      <c r="T9" s="151"/>
      <c r="U9" s="126"/>
      <c r="V9" s="150">
        <v>0.46200000000000002</v>
      </c>
      <c r="W9" s="151" t="s">
        <v>81</v>
      </c>
      <c r="X9" s="126"/>
      <c r="Y9" s="150"/>
      <c r="Z9" s="151"/>
      <c r="AA9" s="128">
        <v>-13.349333333333334</v>
      </c>
      <c r="AB9" s="128">
        <v>-24.705666666666669</v>
      </c>
      <c r="AC9" s="116" t="s">
        <v>81</v>
      </c>
      <c r="AD9" s="116" t="s">
        <v>81</v>
      </c>
      <c r="AE9" s="129">
        <v>6.2333333333333331E-2</v>
      </c>
      <c r="AF9" s="129">
        <v>6.7666666666666653E-2</v>
      </c>
      <c r="AG9" s="130">
        <v>1.8799999999999997E-2</v>
      </c>
      <c r="AH9" s="130">
        <v>2.0333333333333332E-2</v>
      </c>
      <c r="AI9" s="125">
        <v>128.27866666666665</v>
      </c>
      <c r="AJ9" s="125">
        <v>137.70366666666666</v>
      </c>
      <c r="AK9" s="117">
        <v>2.1403508771929824E-2</v>
      </c>
      <c r="AL9" s="117">
        <v>2.4210526315789474E-2</v>
      </c>
      <c r="AM9" s="125">
        <v>36.062999999999995</v>
      </c>
      <c r="AN9" s="125">
        <v>42.029333333333334</v>
      </c>
      <c r="AO9" s="125">
        <v>137.70366666666666</v>
      </c>
      <c r="AP9" s="125">
        <v>151.19999999999999</v>
      </c>
      <c r="AQ9" s="117">
        <v>0.2618884512879105</v>
      </c>
      <c r="AR9" s="117">
        <v>0.27797178130511468</v>
      </c>
    </row>
    <row r="10" spans="1:44">
      <c r="B10" s="124" t="s">
        <v>201</v>
      </c>
      <c r="C10" s="234" t="s">
        <v>202</v>
      </c>
      <c r="D10" s="126">
        <v>2.9570400000000001</v>
      </c>
      <c r="E10" s="235">
        <v>10752</v>
      </c>
      <c r="F10" s="235">
        <v>13174</v>
      </c>
      <c r="G10" s="115">
        <v>0.1842105</v>
      </c>
      <c r="H10" s="115">
        <v>0.27283439999999998</v>
      </c>
      <c r="I10" s="126"/>
      <c r="J10" s="139">
        <v>31.6</v>
      </c>
      <c r="K10" s="140">
        <v>25.4</v>
      </c>
      <c r="L10" s="126"/>
      <c r="M10" s="236">
        <v>18</v>
      </c>
      <c r="N10" s="236">
        <v>15.6</v>
      </c>
      <c r="O10" s="126"/>
      <c r="P10" s="236">
        <v>14.1</v>
      </c>
      <c r="Q10" s="147"/>
      <c r="R10" s="126"/>
      <c r="S10" s="237">
        <v>0</v>
      </c>
      <c r="T10" s="151"/>
      <c r="U10" s="126"/>
      <c r="V10" s="150">
        <v>0.54100000000000004</v>
      </c>
      <c r="W10" s="151" t="s">
        <v>81</v>
      </c>
      <c r="X10" s="126"/>
      <c r="Y10" s="150"/>
      <c r="Z10" s="151"/>
      <c r="AA10" s="128">
        <v>23.162500000000005</v>
      </c>
      <c r="AB10" s="128">
        <v>18.083333333333332</v>
      </c>
      <c r="AC10" s="116">
        <v>0.75994531784005481</v>
      </c>
      <c r="AD10" s="116">
        <v>0.53284223449969303</v>
      </c>
      <c r="AE10" s="129">
        <v>8.5750000000000007E-2</v>
      </c>
      <c r="AF10" s="129">
        <v>9.5750000000000016E-2</v>
      </c>
      <c r="AG10" s="130">
        <v>3.333333333333334E-2</v>
      </c>
      <c r="AH10" s="130">
        <v>3.6750000000000005E-2</v>
      </c>
      <c r="AI10" s="125">
        <v>106.67708333333334</v>
      </c>
      <c r="AJ10" s="125">
        <v>117.63908333333335</v>
      </c>
      <c r="AK10" s="117">
        <v>2.041666666666667E-2</v>
      </c>
      <c r="AL10" s="117">
        <v>2.1435185185185186E-2</v>
      </c>
      <c r="AM10" s="125">
        <v>30.479166666666668</v>
      </c>
      <c r="AN10" s="125">
        <v>33.9375</v>
      </c>
      <c r="AO10" s="125">
        <v>117.63908333333335</v>
      </c>
      <c r="AP10" s="125">
        <v>128.86125000000001</v>
      </c>
      <c r="AQ10" s="117">
        <v>0.25909048084218039</v>
      </c>
      <c r="AR10" s="117">
        <v>0.26336466548322318</v>
      </c>
    </row>
    <row r="11" spans="1:44">
      <c r="B11" s="124" t="s">
        <v>203</v>
      </c>
      <c r="C11" s="124" t="s">
        <v>204</v>
      </c>
      <c r="D11" s="126">
        <v>10.941050000000001</v>
      </c>
      <c r="E11" s="235">
        <v>5486</v>
      </c>
      <c r="F11" s="235">
        <v>6416</v>
      </c>
      <c r="G11" s="115">
        <v>0.23791820000000002</v>
      </c>
      <c r="H11" s="115">
        <v>0.6861931</v>
      </c>
      <c r="I11" s="126"/>
      <c r="J11" s="236">
        <v>22.1</v>
      </c>
      <c r="K11" s="236">
        <v>19.600000000000001</v>
      </c>
      <c r="L11" s="126"/>
      <c r="M11" s="236">
        <v>10.9</v>
      </c>
      <c r="N11" s="140">
        <v>10</v>
      </c>
      <c r="O11" s="126"/>
      <c r="P11" s="146">
        <v>3.4</v>
      </c>
      <c r="Q11" s="147">
        <v>0.27894176182137742</v>
      </c>
      <c r="R11" s="126"/>
      <c r="S11" s="237">
        <v>0.01</v>
      </c>
      <c r="T11" s="151"/>
      <c r="U11" s="126"/>
      <c r="V11" s="150">
        <v>0.29199999999999998</v>
      </c>
      <c r="W11" s="151" t="s">
        <v>81</v>
      </c>
      <c r="X11" s="126"/>
      <c r="Y11" s="150"/>
      <c r="Z11" s="151"/>
      <c r="AA11" s="128">
        <v>-103.60000000000001</v>
      </c>
      <c r="AB11" s="128">
        <v>-145.80000000000001</v>
      </c>
      <c r="AC11" s="116" t="s">
        <v>81</v>
      </c>
      <c r="AD11" s="116" t="s">
        <v>81</v>
      </c>
      <c r="AE11" s="129">
        <v>0.41699999999999998</v>
      </c>
      <c r="AF11" s="129">
        <v>0.46800000000000003</v>
      </c>
      <c r="AG11" s="130">
        <v>0.16700000000000001</v>
      </c>
      <c r="AH11" s="130">
        <v>0.189</v>
      </c>
      <c r="AI11" s="125">
        <v>2996.4</v>
      </c>
      <c r="AJ11" s="125">
        <v>3072.4</v>
      </c>
      <c r="AK11" s="117">
        <v>2.8378378378378376E-2</v>
      </c>
      <c r="AL11" s="117">
        <v>3.0330330330330332E-2</v>
      </c>
      <c r="AM11" s="125">
        <v>117</v>
      </c>
      <c r="AN11" s="125">
        <v>123.60000000000001</v>
      </c>
      <c r="AO11" s="125">
        <v>3072.4</v>
      </c>
      <c r="AP11" s="125">
        <v>3155.2000000000003</v>
      </c>
      <c r="AQ11" s="117">
        <v>3.8080979039187605E-2</v>
      </c>
      <c r="AR11" s="117">
        <v>3.917342799188641E-2</v>
      </c>
    </row>
    <row r="12" spans="1:44">
      <c r="B12" s="124" t="s">
        <v>205</v>
      </c>
      <c r="C12" s="124" t="s">
        <v>206</v>
      </c>
      <c r="D12" s="126">
        <v>13.04383</v>
      </c>
      <c r="E12" s="235">
        <v>1801</v>
      </c>
      <c r="F12" s="127">
        <v>2495</v>
      </c>
      <c r="G12" s="115">
        <v>0.11500050000000001</v>
      </c>
      <c r="H12" s="115">
        <v>0.57907069999999994</v>
      </c>
      <c r="I12" s="126"/>
      <c r="J12" s="236">
        <v>33.299999999999997</v>
      </c>
      <c r="K12" s="236">
        <v>27.2</v>
      </c>
      <c r="L12" s="126"/>
      <c r="M12" s="236">
        <v>11.4</v>
      </c>
      <c r="N12" s="140">
        <v>10.7</v>
      </c>
      <c r="O12" s="126"/>
      <c r="P12" s="236">
        <v>3.2</v>
      </c>
      <c r="Q12" s="147"/>
      <c r="R12" s="126"/>
      <c r="S12" s="150">
        <v>-1.197033297678608E-3</v>
      </c>
      <c r="T12" s="237"/>
      <c r="U12" s="126"/>
      <c r="V12" s="150">
        <v>0.92183333333333339</v>
      </c>
      <c r="W12" s="151"/>
      <c r="X12" s="126"/>
      <c r="Y12" s="150"/>
      <c r="Z12" s="151"/>
      <c r="AA12" s="128">
        <v>185.28600000000003</v>
      </c>
      <c r="AB12" s="128">
        <v>168.29466666666667</v>
      </c>
      <c r="AC12" s="116">
        <v>1.5396576987316741</v>
      </c>
      <c r="AD12" s="116">
        <v>1.3524596311892594</v>
      </c>
      <c r="AE12" s="129">
        <v>0.59434240144094252</v>
      </c>
      <c r="AF12" s="129">
        <v>0.62166666666666659</v>
      </c>
      <c r="AG12" s="130">
        <v>0.27431628761572657</v>
      </c>
      <c r="AH12" s="130">
        <v>0.28699999999999998</v>
      </c>
      <c r="AI12" s="125">
        <v>264.8153260964063</v>
      </c>
      <c r="AJ12" s="125">
        <v>264.49833333333328</v>
      </c>
      <c r="AK12" s="117">
        <v>3.614609571788413E-2</v>
      </c>
      <c r="AL12" s="117">
        <v>3.9588581024349277E-2</v>
      </c>
      <c r="AM12" s="125">
        <v>120.34233333333333</v>
      </c>
      <c r="AN12" s="125">
        <v>124.43599999999999</v>
      </c>
      <c r="AO12" s="125">
        <v>264.49833333333328</v>
      </c>
      <c r="AP12" s="125">
        <v>270.33299999999997</v>
      </c>
      <c r="AQ12" s="117">
        <v>0.4549833332283128</v>
      </c>
      <c r="AR12" s="117">
        <v>0.4603063628931725</v>
      </c>
    </row>
    <row r="13" spans="1:44">
      <c r="E13" s="155"/>
      <c r="F13" s="155"/>
      <c r="G13" s="155"/>
      <c r="H13" s="155"/>
      <c r="I13" s="155"/>
      <c r="J13" s="156"/>
      <c r="K13" s="157"/>
      <c r="L13" s="155"/>
      <c r="M13" s="156"/>
      <c r="N13" s="157"/>
      <c r="O13" s="155"/>
      <c r="P13" s="156"/>
      <c r="Q13" s="157"/>
      <c r="R13" s="155"/>
      <c r="S13" s="156"/>
      <c r="T13" s="157"/>
      <c r="U13" s="155"/>
      <c r="V13" s="237">
        <v>0.221</v>
      </c>
      <c r="W13" s="157"/>
      <c r="X13" s="155"/>
      <c r="Y13" s="156"/>
      <c r="Z13" s="157"/>
    </row>
    <row r="14" spans="1:44">
      <c r="C14" s="118" t="s">
        <v>207</v>
      </c>
      <c r="D14" s="119"/>
      <c r="E14" s="131">
        <f>MEDIAN(E8:E12)</f>
        <v>5486</v>
      </c>
      <c r="F14" s="131">
        <f t="shared" ref="F14:AR14" si="0">MEDIAN(F8:F12)</f>
        <v>6416</v>
      </c>
      <c r="G14" s="120">
        <f t="shared" si="0"/>
        <v>0.11500050000000001</v>
      </c>
      <c r="H14" s="120">
        <f t="shared" si="0"/>
        <v>0.27663110000000002</v>
      </c>
      <c r="I14" s="145"/>
      <c r="J14" s="143">
        <f t="shared" si="0"/>
        <v>31.6</v>
      </c>
      <c r="K14" s="144">
        <f t="shared" si="0"/>
        <v>25.4</v>
      </c>
      <c r="L14" s="145"/>
      <c r="M14" s="143">
        <f t="shared" si="0"/>
        <v>12.5</v>
      </c>
      <c r="N14" s="144">
        <f t="shared" si="0"/>
        <v>11.9</v>
      </c>
      <c r="O14" s="145"/>
      <c r="P14" s="148">
        <f t="shared" si="0"/>
        <v>4.0999999999999996</v>
      </c>
      <c r="Q14" s="149">
        <f t="shared" si="0"/>
        <v>0.27894176182137742</v>
      </c>
      <c r="R14" s="145"/>
      <c r="S14" s="152">
        <f t="shared" si="0"/>
        <v>0</v>
      </c>
      <c r="T14" s="153" t="e">
        <f t="shared" si="0"/>
        <v>#NUM!</v>
      </c>
      <c r="U14" s="145"/>
      <c r="V14" s="152">
        <f t="shared" si="0"/>
        <v>0.46200000000000002</v>
      </c>
      <c r="W14" s="153" t="e">
        <f t="shared" si="0"/>
        <v>#NUM!</v>
      </c>
      <c r="X14" s="145"/>
      <c r="Y14" s="152" t="e">
        <f t="shared" si="0"/>
        <v>#NUM!</v>
      </c>
      <c r="Z14" s="153" t="e">
        <f t="shared" si="0"/>
        <v>#NUM!</v>
      </c>
      <c r="AA14" s="132">
        <f t="shared" si="0"/>
        <v>23.162500000000005</v>
      </c>
      <c r="AB14" s="132">
        <f t="shared" si="0"/>
        <v>18.083333333333332</v>
      </c>
      <c r="AC14" s="121">
        <f t="shared" si="0"/>
        <v>0.85212653621430401</v>
      </c>
      <c r="AD14" s="121">
        <f t="shared" si="0"/>
        <v>0.75199771705688701</v>
      </c>
      <c r="AE14" s="133">
        <f t="shared" si="0"/>
        <v>0.22830519384614609</v>
      </c>
      <c r="AF14" s="133">
        <f t="shared" si="0"/>
        <v>0.23975000000000002</v>
      </c>
      <c r="AG14" s="134">
        <f t="shared" si="0"/>
        <v>0.11430844123076657</v>
      </c>
      <c r="AH14" s="134">
        <f t="shared" si="0"/>
        <v>0.11950000000000001</v>
      </c>
      <c r="AI14" s="135">
        <f t="shared" si="0"/>
        <v>264.8153260964063</v>
      </c>
      <c r="AJ14" s="135">
        <f t="shared" si="0"/>
        <v>264.49833333333328</v>
      </c>
      <c r="AK14" s="122">
        <f t="shared" si="0"/>
        <v>2.8378378378378376E-2</v>
      </c>
      <c r="AL14" s="122">
        <f t="shared" si="0"/>
        <v>3.0330330330330332E-2</v>
      </c>
      <c r="AM14" s="135">
        <f t="shared" si="0"/>
        <v>117</v>
      </c>
      <c r="AN14" s="135">
        <f t="shared" si="0"/>
        <v>123.60000000000001</v>
      </c>
      <c r="AO14" s="135">
        <f t="shared" si="0"/>
        <v>264.49833333333328</v>
      </c>
      <c r="AP14" s="135">
        <f t="shared" si="0"/>
        <v>270.33299999999997</v>
      </c>
      <c r="AQ14" s="122">
        <f t="shared" si="0"/>
        <v>0.2618884512879105</v>
      </c>
      <c r="AR14" s="122">
        <f t="shared" si="0"/>
        <v>0.27797178130511468</v>
      </c>
    </row>
    <row r="15" spans="1:44">
      <c r="C15" s="118" t="s">
        <v>208</v>
      </c>
      <c r="D15" s="119"/>
      <c r="E15" s="131">
        <f t="shared" ref="E15:AR15" si="1">AVERAGE(E8:E12)</f>
        <v>4981.2</v>
      </c>
      <c r="F15" s="131">
        <f t="shared" si="1"/>
        <v>6422.4</v>
      </c>
      <c r="G15" s="120">
        <f t="shared" si="1"/>
        <v>7.6505693999999999E-2</v>
      </c>
      <c r="H15" s="120">
        <f t="shared" si="1"/>
        <v>0.29452482000000002</v>
      </c>
      <c r="I15" s="145"/>
      <c r="J15" s="143">
        <f t="shared" si="1"/>
        <v>29.079999999999995</v>
      </c>
      <c r="K15" s="144">
        <f t="shared" si="1"/>
        <v>23.259999999999998</v>
      </c>
      <c r="L15" s="145"/>
      <c r="M15" s="143">
        <f t="shared" si="1"/>
        <v>13.26</v>
      </c>
      <c r="N15" s="144">
        <f t="shared" si="1"/>
        <v>12.080000000000002</v>
      </c>
      <c r="O15" s="145"/>
      <c r="P15" s="148">
        <f t="shared" si="1"/>
        <v>6.26</v>
      </c>
      <c r="Q15" s="149">
        <f t="shared" si="1"/>
        <v>0.27894176182137742</v>
      </c>
      <c r="R15" s="145"/>
      <c r="S15" s="152">
        <f t="shared" si="1"/>
        <v>5.3605933404642777E-3</v>
      </c>
      <c r="T15" s="153" t="e">
        <f t="shared" si="1"/>
        <v>#DIV/0!</v>
      </c>
      <c r="U15" s="145"/>
      <c r="V15" s="152">
        <f t="shared" si="1"/>
        <v>0.4865666666666667</v>
      </c>
      <c r="W15" s="153" t="e">
        <f t="shared" si="1"/>
        <v>#DIV/0!</v>
      </c>
      <c r="X15" s="145"/>
      <c r="Y15" s="152" t="e">
        <f t="shared" si="1"/>
        <v>#DIV/0!</v>
      </c>
      <c r="Z15" s="153" t="e">
        <f t="shared" si="1"/>
        <v>#DIV/0!</v>
      </c>
      <c r="AA15" s="132">
        <f t="shared" si="1"/>
        <v>88.828983333333326</v>
      </c>
      <c r="AB15" s="132">
        <f t="shared" si="1"/>
        <v>69.449416666666664</v>
      </c>
      <c r="AC15" s="121">
        <f t="shared" si="1"/>
        <v>1.0505765175953443</v>
      </c>
      <c r="AD15" s="121">
        <f t="shared" si="1"/>
        <v>0.87909986091527992</v>
      </c>
      <c r="AE15" s="133">
        <f t="shared" si="1"/>
        <v>0.27754618572408435</v>
      </c>
      <c r="AF15" s="133">
        <f t="shared" si="1"/>
        <v>0.29856666666666665</v>
      </c>
      <c r="AG15" s="134">
        <f t="shared" si="1"/>
        <v>0.12155161243596531</v>
      </c>
      <c r="AH15" s="134">
        <f t="shared" si="1"/>
        <v>0.13051666666666667</v>
      </c>
      <c r="AI15" s="135">
        <f t="shared" si="1"/>
        <v>970.3442152192813</v>
      </c>
      <c r="AJ15" s="135">
        <f t="shared" si="1"/>
        <v>996.35876666666661</v>
      </c>
      <c r="AK15" s="122">
        <f t="shared" si="1"/>
        <v>2.767643660938467E-2</v>
      </c>
      <c r="AL15" s="122">
        <f t="shared" si="1"/>
        <v>2.9828742265500828E-2</v>
      </c>
      <c r="AM15" s="135">
        <f t="shared" si="1"/>
        <v>143.5453</v>
      </c>
      <c r="AN15" s="135">
        <f t="shared" si="1"/>
        <v>152.93241666666668</v>
      </c>
      <c r="AO15" s="135">
        <f t="shared" si="1"/>
        <v>996.35876666666661</v>
      </c>
      <c r="AP15" s="135">
        <f t="shared" si="1"/>
        <v>1032.4744000000001</v>
      </c>
      <c r="AQ15" s="122">
        <f t="shared" si="1"/>
        <v>0.26237342610729891</v>
      </c>
      <c r="AR15" s="122">
        <f t="shared" si="1"/>
        <v>0.26866104824587228</v>
      </c>
    </row>
    <row r="16" spans="1:44">
      <c r="J16" s="141"/>
      <c r="K16" s="142"/>
      <c r="M16" s="141"/>
      <c r="N16" s="142"/>
      <c r="P16" s="141"/>
      <c r="Q16" s="142"/>
      <c r="S16" s="141"/>
      <c r="T16" s="142"/>
      <c r="V16" s="141"/>
      <c r="W16" s="142"/>
      <c r="Y16" s="141"/>
      <c r="Z16" s="142"/>
    </row>
    <row r="17" spans="2:26" ht="13.8" thickBot="1">
      <c r="B17" s="161" t="s">
        <v>265</v>
      </c>
      <c r="C17" s="161" t="s">
        <v>209</v>
      </c>
      <c r="D17" s="161"/>
      <c r="E17" s="161"/>
      <c r="F17" s="161"/>
      <c r="G17" s="161"/>
      <c r="H17" s="161"/>
      <c r="I17" s="161"/>
      <c r="J17" s="162">
        <f>Financials!$J$57/1000000</f>
        <v>11.748313842595701</v>
      </c>
      <c r="K17" s="163">
        <f>Financials!$K$57/1000000</f>
        <v>26.977378767581929</v>
      </c>
      <c r="L17" s="164"/>
      <c r="M17" s="165">
        <f>Financials!$J$42/1000000</f>
        <v>11.748313842595701</v>
      </c>
      <c r="N17" s="166">
        <f>Financials!$K$42/1000000</f>
        <v>26.977378767581929</v>
      </c>
      <c r="O17" s="164"/>
      <c r="P17" s="165">
        <f>Financials!$J$16/1000000</f>
        <v>13.097266768220681</v>
      </c>
      <c r="Q17" s="166">
        <f>Financials!$K$16/1000000</f>
        <v>28.31053216877369</v>
      </c>
      <c r="R17" s="164"/>
      <c r="S17" s="167"/>
      <c r="T17" s="168"/>
      <c r="U17" s="164"/>
      <c r="V17" s="169">
        <f>Financials!$J$24</f>
        <v>1.0017329651520059</v>
      </c>
      <c r="W17" s="170">
        <f>Financials!$K$24</f>
        <v>1.0071396148314031</v>
      </c>
      <c r="X17" s="164"/>
      <c r="Y17" s="171">
        <f>Financials!$J$43</f>
        <v>0.89700500497568769</v>
      </c>
      <c r="Z17" s="170">
        <f>Financials!$K$43</f>
        <v>0.95290963118445993</v>
      </c>
    </row>
    <row r="18" spans="2:26">
      <c r="C18" s="118" t="s">
        <v>210</v>
      </c>
      <c r="D18" s="118"/>
      <c r="E18" s="118"/>
      <c r="F18" s="118"/>
      <c r="G18" s="118"/>
      <c r="H18" s="118"/>
      <c r="I18" s="118"/>
      <c r="J18" s="172">
        <f>J17*J14</f>
        <v>371.24671742602419</v>
      </c>
      <c r="K18" s="178">
        <f>K17*K14</f>
        <v>685.22542069658095</v>
      </c>
      <c r="L18" s="173"/>
      <c r="M18" s="174">
        <f>M17*M14</f>
        <v>146.85392303244626</v>
      </c>
      <c r="N18" s="178">
        <f>N17*N14</f>
        <v>321.03080733422496</v>
      </c>
      <c r="O18" s="173"/>
      <c r="P18" s="174">
        <f>P17*P14</f>
        <v>53.698793749704791</v>
      </c>
      <c r="Q18" s="179">
        <f>Q17*Q14</f>
        <v>7.8969897212585147</v>
      </c>
      <c r="R18" s="119"/>
      <c r="S18" s="159" t="s">
        <v>211</v>
      </c>
      <c r="T18" s="160" t="s">
        <v>211</v>
      </c>
      <c r="U18" s="119"/>
      <c r="V18" s="159" t="s">
        <v>211</v>
      </c>
      <c r="W18" s="160" t="s">
        <v>211</v>
      </c>
      <c r="X18" s="119"/>
      <c r="Y18" s="159" t="s">
        <v>211</v>
      </c>
      <c r="Z18" s="160" t="s">
        <v>211</v>
      </c>
    </row>
    <row r="19" spans="2:26" ht="13.8" thickBot="1">
      <c r="C19" s="118" t="s">
        <v>212</v>
      </c>
      <c r="D19" s="118"/>
      <c r="E19" s="118"/>
      <c r="F19" s="118"/>
      <c r="G19" s="118"/>
      <c r="H19" s="118"/>
      <c r="I19" s="118"/>
      <c r="J19" s="175">
        <f>J17*J15</f>
        <v>341.64096654268292</v>
      </c>
      <c r="K19" s="180">
        <f>K17*K15</f>
        <v>627.49383013395561</v>
      </c>
      <c r="L19" s="176"/>
      <c r="M19" s="177">
        <f>M17*M15</f>
        <v>155.782641552819</v>
      </c>
      <c r="N19" s="180">
        <f>N17*N15</f>
        <v>325.88673551238975</v>
      </c>
      <c r="O19" s="176"/>
      <c r="P19" s="177">
        <f>P17*P15</f>
        <v>81.988889969061461</v>
      </c>
      <c r="Q19" s="181">
        <f>Q17*Q15</f>
        <v>7.8969897212585147</v>
      </c>
      <c r="R19" s="119"/>
      <c r="S19" s="159" t="s">
        <v>211</v>
      </c>
      <c r="T19" s="160" t="s">
        <v>211</v>
      </c>
      <c r="U19" s="119"/>
      <c r="V19" s="159" t="s">
        <v>211</v>
      </c>
      <c r="W19" s="160" t="s">
        <v>211</v>
      </c>
      <c r="X19" s="119"/>
      <c r="Y19" s="159" t="s">
        <v>211</v>
      </c>
      <c r="Z19" s="160" t="s">
        <v>211</v>
      </c>
    </row>
    <row r="20" spans="2:26">
      <c r="J20" s="141"/>
      <c r="K20" s="142"/>
      <c r="M20" s="141"/>
      <c r="N20" s="142"/>
      <c r="P20" s="141"/>
      <c r="Q20" s="142"/>
      <c r="S20" s="141"/>
      <c r="T20" s="142"/>
      <c r="V20" s="141"/>
      <c r="W20" s="142"/>
      <c r="Y20" s="141"/>
      <c r="Z20" s="142"/>
    </row>
    <row r="21" spans="2:26">
      <c r="J21" s="141"/>
      <c r="K21" s="142"/>
      <c r="M21" s="141"/>
      <c r="N21" s="142"/>
      <c r="P21" s="141"/>
      <c r="Q21" s="142"/>
      <c r="S21" s="141"/>
      <c r="T21" s="142"/>
      <c r="V21" s="141"/>
      <c r="W21" s="142"/>
      <c r="Y21" s="141"/>
      <c r="Z21" s="142"/>
    </row>
    <row r="23" spans="2:26">
      <c r="C23" s="186" t="s">
        <v>213</v>
      </c>
      <c r="D23" s="186"/>
      <c r="E23" s="186"/>
      <c r="F23" s="186"/>
      <c r="G23" s="186"/>
      <c r="H23" s="186"/>
      <c r="I23" s="186"/>
      <c r="J23" s="187">
        <f>AVERAGE(J18:J19)</f>
        <v>356.44384198435353</v>
      </c>
      <c r="K23" s="187">
        <f>AVERAGE(K18:K19)</f>
        <v>656.35962541526828</v>
      </c>
      <c r="L23" s="186"/>
      <c r="M23" s="187">
        <f>AVERAGE(M18:M19)</f>
        <v>151.31828229263263</v>
      </c>
      <c r="N23" s="187">
        <f>AVERAGE(N18:N19)</f>
        <v>323.45877142330733</v>
      </c>
      <c r="O23" s="186"/>
      <c r="P23" s="187">
        <f>AVERAGE(P18:P19)</f>
        <v>67.843841859383133</v>
      </c>
      <c r="Q23" s="187">
        <f>AVERAGE(Q18:Q19)</f>
        <v>7.8969897212585147</v>
      </c>
    </row>
    <row r="25" spans="2:26">
      <c r="B25" s="161" t="s">
        <v>214</v>
      </c>
      <c r="C25" s="182"/>
      <c r="D25" s="182"/>
      <c r="E25" s="182"/>
      <c r="F25" s="182"/>
      <c r="G25" s="182"/>
      <c r="H25" s="182"/>
      <c r="I25" s="182"/>
      <c r="J25" s="182"/>
      <c r="K25" s="182"/>
      <c r="L25" s="182"/>
      <c r="M25" s="182"/>
      <c r="N25" s="182"/>
      <c r="O25" s="182"/>
      <c r="P25" s="182"/>
      <c r="Q25" s="182"/>
      <c r="R25" s="182"/>
      <c r="S25" s="182"/>
      <c r="T25" s="182"/>
      <c r="U25" s="182"/>
      <c r="V25" s="182"/>
      <c r="W25" s="182"/>
      <c r="X25" s="182"/>
      <c r="Y25" s="182"/>
      <c r="Z25" s="182"/>
    </row>
    <row r="26" spans="2:26">
      <c r="C26" s="123" t="s">
        <v>215</v>
      </c>
      <c r="J26" s="183">
        <v>2.5</v>
      </c>
      <c r="K26" s="183">
        <v>2.5</v>
      </c>
      <c r="M26" s="183">
        <v>2.5</v>
      </c>
      <c r="N26" s="183">
        <v>2.5</v>
      </c>
      <c r="P26" s="183">
        <v>2.5</v>
      </c>
      <c r="Q26" s="183">
        <v>2.5</v>
      </c>
    </row>
    <row r="27" spans="2:26">
      <c r="C27" s="123" t="s">
        <v>216</v>
      </c>
      <c r="J27" s="184">
        <f>'Summary &amp; Drivers'!$C$59</f>
        <v>7</v>
      </c>
      <c r="K27" s="184">
        <f>'Summary &amp; Drivers'!$C$60</f>
        <v>10</v>
      </c>
      <c r="M27" s="184">
        <f>'Summary &amp; Drivers'!$C$59</f>
        <v>7</v>
      </c>
      <c r="N27" s="184">
        <f>'Summary &amp; Drivers'!$C$60</f>
        <v>10</v>
      </c>
      <c r="P27" s="184">
        <f>'Summary &amp; Drivers'!$C$59</f>
        <v>7</v>
      </c>
      <c r="Q27" s="184">
        <f>'Summary &amp; Drivers'!$C$60</f>
        <v>10</v>
      </c>
    </row>
    <row r="28" spans="2:26">
      <c r="C28" s="123" t="s">
        <v>217</v>
      </c>
      <c r="J28" s="123">
        <f>J27*J26</f>
        <v>17.5</v>
      </c>
      <c r="K28" s="123">
        <f>K27*K26</f>
        <v>25</v>
      </c>
      <c r="M28" s="123">
        <f>M27*M26</f>
        <v>17.5</v>
      </c>
      <c r="N28" s="123">
        <f>N27*N26</f>
        <v>25</v>
      </c>
      <c r="P28" s="123">
        <f>P27*P26</f>
        <v>17.5</v>
      </c>
      <c r="Q28" s="123">
        <f>Q27*Q26</f>
        <v>25</v>
      </c>
    </row>
    <row r="30" spans="2:26">
      <c r="C30" s="118" t="s">
        <v>218</v>
      </c>
      <c r="D30" s="118"/>
      <c r="E30" s="118"/>
      <c r="F30" s="118"/>
      <c r="G30" s="118"/>
      <c r="H30" s="118"/>
      <c r="I30" s="118"/>
      <c r="J30" s="185">
        <f>J28/J23</f>
        <v>4.9096092956960609E-2</v>
      </c>
      <c r="K30" s="185">
        <f>K28/K23</f>
        <v>3.808887541518554E-2</v>
      </c>
      <c r="L30" s="118"/>
      <c r="M30" s="185">
        <f>M28/M23</f>
        <v>0.1156502686579336</v>
      </c>
      <c r="N30" s="185">
        <f>N28/N23</f>
        <v>7.7289602906710927E-2</v>
      </c>
      <c r="O30" s="118"/>
      <c r="P30" s="185">
        <f>P28/P23</f>
        <v>0.25794529791327941</v>
      </c>
      <c r="Q30" s="185">
        <f>Q28/Q23</f>
        <v>3.1657632696039322</v>
      </c>
      <c r="R30" s="118"/>
    </row>
  </sheetData>
  <mergeCells count="16">
    <mergeCell ref="G5:H5"/>
    <mergeCell ref="J5:K5"/>
    <mergeCell ref="M5:N5"/>
    <mergeCell ref="P5:Q5"/>
    <mergeCell ref="S5:T5"/>
    <mergeCell ref="AK5:AL5"/>
    <mergeCell ref="AM5:AN5"/>
    <mergeCell ref="AO5:AP5"/>
    <mergeCell ref="AQ5:AR5"/>
    <mergeCell ref="V5:W5"/>
    <mergeCell ref="Y5:Z5"/>
    <mergeCell ref="AA5:AB5"/>
    <mergeCell ref="AC5:AD5"/>
    <mergeCell ref="AE5:AF5"/>
    <mergeCell ref="AG5:AH5"/>
    <mergeCell ref="AI5:AJ5"/>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Summary &amp; Drivers</vt:lpstr>
      <vt:lpstr>Financials</vt:lpstr>
      <vt:lpstr>Symmetric Revenues (Detail)</vt:lpstr>
      <vt:lpstr>Grant &amp; Consultancy</vt:lpstr>
      <vt:lpstr>Personnel Costs</vt:lpstr>
      <vt:lpstr>Other Operating Expenses</vt:lpstr>
      <vt:lpstr>DCF</vt:lpstr>
      <vt:lpstr>Comps</vt:lpstr>
    </vt:vector>
  </TitlesOfParts>
  <Manager/>
  <Company>Online Desktop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JHenderson</dc:creator>
  <cp:keywords/>
  <dc:description/>
  <cp:lastModifiedBy>Darren Oliveiro-Priestnall</cp:lastModifiedBy>
  <cp:revision/>
  <dcterms:created xsi:type="dcterms:W3CDTF">2010-06-09T12:47:08Z</dcterms:created>
  <dcterms:modified xsi:type="dcterms:W3CDTF">2023-09-06T20:03:14Z</dcterms:modified>
  <cp:category/>
  <cp:contentStatus/>
</cp:coreProperties>
</file>